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809"/>
  <workbookPr codeName="ThisWorkbook"/>
  <mc:AlternateContent xmlns:mc="http://schemas.openxmlformats.org/markup-compatibility/2006">
    <mc:Choice Requires="x15">
      <x15ac:absPath xmlns:x15ac="http://schemas.microsoft.com/office/spreadsheetml/2010/11/ac" url="/Users/h5group/work/H5/design/小程序/配置表/"/>
    </mc:Choice>
  </mc:AlternateContent>
  <bookViews>
    <workbookView xWindow="5500" yWindow="2060" windowWidth="28080" windowHeight="16000" tabRatio="500"/>
  </bookViews>
  <sheets>
    <sheet name="city" sheetId="1" r:id="rId1"/>
    <sheet name="scenicspot" sheetId="2" r:id="rId2"/>
    <sheet name="event" sheetId="3" r:id="rId3"/>
    <sheet name="speciality" sheetId="4" r:id="rId4"/>
    <sheet name="postcard" sheetId="5" r:id="rId5"/>
    <sheet name="parameter" sheetId="6" r:id="rId6"/>
    <sheet name="login" sheetId="7" r:id="rId7"/>
    <sheet name="share" sheetId="8" r:id="rId8"/>
    <sheet name="shop" sheetId="9" r:id="rId9"/>
    <sheet name="rank" sheetId="10" r:id="rId10"/>
    <sheet name="find" sheetId="11" r:id="rId11"/>
    <sheet name="item" sheetId="12" r:id="rId12"/>
    <sheet name="maskword" sheetId="13" r:id="rId13"/>
    <sheet name="pay" sheetId="14" r:id="rId14"/>
    <sheet name="message" sheetId="15" r:id="rId15"/>
    <sheet name="weather" sheetId="16" r:id="rId16"/>
    <sheet name="help" sheetId="17" r:id="rId17"/>
    <sheet name="chatsys" sheetId="18" r:id="rId18"/>
  </sheets>
  <definedNames>
    <definedName name="_xlnm._FilterDatabase" localSheetId="0" hidden="1">city!$P$1:$P$353</definedName>
    <definedName name="_xlnm._FilterDatabase" localSheetId="4" hidden="1">postcard!$A$1:$G$5936</definedName>
    <definedName name="_xlnm._FilterDatabase" localSheetId="1" hidden="1">scenicspot!$Q$1:$R$3493</definedName>
    <definedName name="_xlnm._FilterDatabase" localSheetId="15">weather!$A$4:$C$36</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L37" i="11" l="1"/>
  <c r="L36" i="11"/>
  <c r="L35" i="11"/>
  <c r="L34" i="11"/>
  <c r="L33" i="11"/>
  <c r="L32" i="11"/>
  <c r="L31" i="11"/>
  <c r="L30" i="11"/>
  <c r="L29" i="11"/>
  <c r="L28" i="11"/>
  <c r="L27" i="11"/>
  <c r="L26" i="11"/>
  <c r="L25" i="11"/>
  <c r="L24" i="11"/>
  <c r="L23" i="11"/>
  <c r="L22" i="11"/>
  <c r="L21" i="11"/>
  <c r="L20" i="11"/>
  <c r="L19" i="11"/>
  <c r="L18" i="11"/>
  <c r="L17" i="11"/>
  <c r="L16" i="11"/>
  <c r="L15" i="11"/>
  <c r="L14" i="11"/>
  <c r="L13" i="11"/>
  <c r="L12" i="11"/>
  <c r="L11" i="11"/>
  <c r="L10" i="11"/>
  <c r="L9" i="11"/>
  <c r="L7" i="11"/>
  <c r="L6" i="11"/>
  <c r="L5" i="11"/>
  <c r="L4" i="11"/>
  <c r="G5" i="5"/>
  <c r="D5" i="5"/>
  <c r="E4" i="5"/>
  <c r="C4" i="5"/>
  <c r="D4" i="5"/>
  <c r="A4" i="5"/>
  <c r="K1727" i="4"/>
  <c r="E1727" i="4"/>
  <c r="K1726" i="4"/>
  <c r="E1726" i="4"/>
  <c r="K1725" i="4"/>
  <c r="E1725" i="4"/>
  <c r="K1724" i="4"/>
  <c r="E1724" i="4"/>
  <c r="K1723" i="4"/>
  <c r="E1723" i="4"/>
  <c r="K1722" i="4"/>
  <c r="E1722" i="4"/>
  <c r="K1721" i="4"/>
  <c r="E1721" i="4"/>
  <c r="K1720" i="4"/>
  <c r="E1720" i="4"/>
  <c r="K1719" i="4"/>
  <c r="E1719" i="4"/>
  <c r="K1718" i="4"/>
  <c r="E1718" i="4"/>
  <c r="K1717" i="4"/>
  <c r="E1717" i="4"/>
  <c r="K1716" i="4"/>
  <c r="E1716" i="4"/>
  <c r="K1715" i="4"/>
  <c r="E1715" i="4"/>
  <c r="K1714" i="4"/>
  <c r="E1714" i="4"/>
  <c r="K1713" i="4"/>
  <c r="E1713" i="4"/>
  <c r="K1712" i="4"/>
  <c r="E1712" i="4"/>
  <c r="K1711" i="4"/>
  <c r="E1711" i="4"/>
  <c r="K1710" i="4"/>
  <c r="E1710" i="4"/>
  <c r="K1709" i="4"/>
  <c r="E1709" i="4"/>
  <c r="K1708" i="4"/>
  <c r="E1708" i="4"/>
  <c r="K1707" i="4"/>
  <c r="E1707" i="4"/>
  <c r="K1706" i="4"/>
  <c r="E1706" i="4"/>
  <c r="K1705" i="4"/>
  <c r="E1705" i="4"/>
  <c r="K1704" i="4"/>
  <c r="E1704" i="4"/>
  <c r="K1703" i="4"/>
  <c r="E1703" i="4"/>
  <c r="K1702" i="4"/>
  <c r="E1702" i="4"/>
  <c r="K1701" i="4"/>
  <c r="E1701" i="4"/>
  <c r="K1700" i="4"/>
  <c r="E1700" i="4"/>
  <c r="K1699" i="4"/>
  <c r="E1699" i="4"/>
  <c r="K1698" i="4"/>
  <c r="E1698" i="4"/>
  <c r="K1697" i="4"/>
  <c r="E1697" i="4"/>
  <c r="K1696" i="4"/>
  <c r="E1696" i="4"/>
  <c r="K1695" i="4"/>
  <c r="E1695" i="4"/>
  <c r="K1694" i="4"/>
  <c r="E1694" i="4"/>
  <c r="K1693" i="4"/>
  <c r="E1693" i="4"/>
  <c r="K1692" i="4"/>
  <c r="E1692" i="4"/>
  <c r="K1691" i="4"/>
  <c r="E1691" i="4"/>
  <c r="K1690" i="4"/>
  <c r="E1690" i="4"/>
  <c r="K1689" i="4"/>
  <c r="E1689" i="4"/>
  <c r="K1688" i="4"/>
  <c r="E1688" i="4"/>
  <c r="K1687" i="4"/>
  <c r="E1687" i="4"/>
  <c r="K1686" i="4"/>
  <c r="E1686" i="4"/>
  <c r="K1685" i="4"/>
  <c r="E1685" i="4"/>
  <c r="K1684" i="4"/>
  <c r="E1684" i="4"/>
  <c r="K1683" i="4"/>
  <c r="E1683" i="4"/>
  <c r="K1682" i="4"/>
  <c r="E1682" i="4"/>
  <c r="K1681" i="4"/>
  <c r="E1681" i="4"/>
  <c r="K1680" i="4"/>
  <c r="E1680" i="4"/>
  <c r="K1679" i="4"/>
  <c r="E1679" i="4"/>
  <c r="K1678" i="4"/>
  <c r="E1678" i="4"/>
  <c r="K1677" i="4"/>
  <c r="E1677" i="4"/>
  <c r="K1676" i="4"/>
  <c r="E1676" i="4"/>
  <c r="K1675" i="4"/>
  <c r="E1675" i="4"/>
  <c r="K1674" i="4"/>
  <c r="E1674" i="4"/>
  <c r="K1673" i="4"/>
  <c r="E1673" i="4"/>
  <c r="K1672" i="4"/>
  <c r="E1672" i="4"/>
  <c r="K1671" i="4"/>
  <c r="E1671" i="4"/>
  <c r="K1670" i="4"/>
  <c r="E1670" i="4"/>
  <c r="K1669" i="4"/>
  <c r="E1669" i="4"/>
  <c r="K1668" i="4"/>
  <c r="E1668" i="4"/>
  <c r="K1667" i="4"/>
  <c r="E1667" i="4"/>
  <c r="K1666" i="4"/>
  <c r="E1666" i="4"/>
  <c r="K1665" i="4"/>
  <c r="E1665" i="4"/>
  <c r="K1664" i="4"/>
  <c r="E1664" i="4"/>
  <c r="K1663" i="4"/>
  <c r="E1663" i="4"/>
  <c r="K1662" i="4"/>
  <c r="E1662" i="4"/>
  <c r="K1661" i="4"/>
  <c r="E1661" i="4"/>
  <c r="K1660" i="4"/>
  <c r="E1660" i="4"/>
  <c r="K1659" i="4"/>
  <c r="E1659" i="4"/>
  <c r="K1658" i="4"/>
  <c r="E1658" i="4"/>
  <c r="K1657" i="4"/>
  <c r="E1657" i="4"/>
  <c r="K1656" i="4"/>
  <c r="E1656" i="4"/>
  <c r="K1655" i="4"/>
  <c r="E1655" i="4"/>
  <c r="K1654" i="4"/>
  <c r="E1654" i="4"/>
  <c r="K1653" i="4"/>
  <c r="E1653" i="4"/>
  <c r="K1652" i="4"/>
  <c r="E1652" i="4"/>
  <c r="K1651" i="4"/>
  <c r="E1651" i="4"/>
  <c r="K1650" i="4"/>
  <c r="E1650" i="4"/>
  <c r="K1649" i="4"/>
  <c r="E1649" i="4"/>
  <c r="K1648" i="4"/>
  <c r="E1648" i="4"/>
  <c r="K1647" i="4"/>
  <c r="E1647" i="4"/>
  <c r="K1646" i="4"/>
  <c r="E1646" i="4"/>
  <c r="K1645" i="4"/>
  <c r="E1645" i="4"/>
  <c r="K1644" i="4"/>
  <c r="E1644" i="4"/>
  <c r="K1643" i="4"/>
  <c r="E1643" i="4"/>
  <c r="K1642" i="4"/>
  <c r="E1642" i="4"/>
  <c r="K1641" i="4"/>
  <c r="E1641" i="4"/>
  <c r="K1640" i="4"/>
  <c r="E1640" i="4"/>
  <c r="K1639" i="4"/>
  <c r="E1639" i="4"/>
  <c r="K1638" i="4"/>
  <c r="E1638" i="4"/>
  <c r="K1637" i="4"/>
  <c r="E1637" i="4"/>
  <c r="K1636" i="4"/>
  <c r="E1636" i="4"/>
  <c r="K1635" i="4"/>
  <c r="E1635" i="4"/>
  <c r="K1634" i="4"/>
  <c r="E1634" i="4"/>
  <c r="K1633" i="4"/>
  <c r="E1633" i="4"/>
  <c r="K1632" i="4"/>
  <c r="E1632" i="4"/>
  <c r="K1631" i="4"/>
  <c r="E1631" i="4"/>
  <c r="K1630" i="4"/>
  <c r="E1630" i="4"/>
  <c r="K1629" i="4"/>
  <c r="E1629" i="4"/>
  <c r="K1628" i="4"/>
  <c r="E1628" i="4"/>
  <c r="K1627" i="4"/>
  <c r="E1627" i="4"/>
  <c r="K1626" i="4"/>
  <c r="E1626" i="4"/>
  <c r="K1625" i="4"/>
  <c r="E1625" i="4"/>
  <c r="K1624" i="4"/>
  <c r="E1624" i="4"/>
  <c r="K1623" i="4"/>
  <c r="E1623" i="4"/>
  <c r="K1622" i="4"/>
  <c r="E1622" i="4"/>
  <c r="K1621" i="4"/>
  <c r="E1621" i="4"/>
  <c r="K1620" i="4"/>
  <c r="E1620" i="4"/>
  <c r="K1619" i="4"/>
  <c r="E1619" i="4"/>
  <c r="K1618" i="4"/>
  <c r="E1618" i="4"/>
  <c r="K1617" i="4"/>
  <c r="E1617" i="4"/>
  <c r="K1616" i="4"/>
  <c r="E1616" i="4"/>
  <c r="K1615" i="4"/>
  <c r="E1615" i="4"/>
  <c r="K1614" i="4"/>
  <c r="E1614" i="4"/>
  <c r="K1613" i="4"/>
  <c r="E1613" i="4"/>
  <c r="K1612" i="4"/>
  <c r="E1612" i="4"/>
  <c r="K1611" i="4"/>
  <c r="E1611" i="4"/>
  <c r="K1610" i="4"/>
  <c r="E1610" i="4"/>
  <c r="K1609" i="4"/>
  <c r="E1609" i="4"/>
  <c r="K1608" i="4"/>
  <c r="E1608" i="4"/>
  <c r="K1607" i="4"/>
  <c r="E1607" i="4"/>
  <c r="K1606" i="4"/>
  <c r="E1606" i="4"/>
  <c r="K1605" i="4"/>
  <c r="E1605" i="4"/>
  <c r="K1604" i="4"/>
  <c r="E1604" i="4"/>
  <c r="K1603" i="4"/>
  <c r="E1603" i="4"/>
  <c r="K1602" i="4"/>
  <c r="E1602" i="4"/>
  <c r="K1601" i="4"/>
  <c r="E1601" i="4"/>
  <c r="K1600" i="4"/>
  <c r="E1600" i="4"/>
  <c r="K1599" i="4"/>
  <c r="E1599" i="4"/>
  <c r="K1598" i="4"/>
  <c r="E1598" i="4"/>
  <c r="K1597" i="4"/>
  <c r="E1597" i="4"/>
  <c r="K1596" i="4"/>
  <c r="E1596" i="4"/>
  <c r="K1595" i="4"/>
  <c r="E1595" i="4"/>
  <c r="K1594" i="4"/>
  <c r="E1594" i="4"/>
  <c r="K1593" i="4"/>
  <c r="E1593" i="4"/>
  <c r="K1592" i="4"/>
  <c r="E1592" i="4"/>
  <c r="K1591" i="4"/>
  <c r="E1591" i="4"/>
  <c r="K1590" i="4"/>
  <c r="E1590" i="4"/>
  <c r="K1589" i="4"/>
  <c r="E1589" i="4"/>
  <c r="K1588" i="4"/>
  <c r="E1588" i="4"/>
  <c r="K1587" i="4"/>
  <c r="E1587" i="4"/>
  <c r="K1586" i="4"/>
  <c r="E1586" i="4"/>
  <c r="K1585" i="4"/>
  <c r="E1585" i="4"/>
  <c r="K1584" i="4"/>
  <c r="E1584" i="4"/>
  <c r="K1583" i="4"/>
  <c r="E1583" i="4"/>
  <c r="K1582" i="4"/>
  <c r="E1582" i="4"/>
  <c r="K1581" i="4"/>
  <c r="E1581" i="4"/>
  <c r="K1580" i="4"/>
  <c r="E1580" i="4"/>
  <c r="K1579" i="4"/>
  <c r="E1579" i="4"/>
  <c r="K1578" i="4"/>
  <c r="E1578" i="4"/>
  <c r="K1577" i="4"/>
  <c r="E1577" i="4"/>
  <c r="K1576" i="4"/>
  <c r="E1576" i="4"/>
  <c r="K1575" i="4"/>
  <c r="E1575" i="4"/>
  <c r="K1574" i="4"/>
  <c r="E1574" i="4"/>
  <c r="K1573" i="4"/>
  <c r="E1573" i="4"/>
  <c r="K1572" i="4"/>
  <c r="E1572" i="4"/>
  <c r="K1571" i="4"/>
  <c r="E1571" i="4"/>
  <c r="K1570" i="4"/>
  <c r="E1570" i="4"/>
  <c r="K1569" i="4"/>
  <c r="E1569" i="4"/>
  <c r="K1568" i="4"/>
  <c r="E1568" i="4"/>
  <c r="K1567" i="4"/>
  <c r="E1567" i="4"/>
  <c r="K1566" i="4"/>
  <c r="E1566" i="4"/>
  <c r="K1565" i="4"/>
  <c r="E1565" i="4"/>
  <c r="K1564" i="4"/>
  <c r="E1564" i="4"/>
  <c r="K1563" i="4"/>
  <c r="E1563" i="4"/>
  <c r="K1562" i="4"/>
  <c r="E1562" i="4"/>
  <c r="K1561" i="4"/>
  <c r="E1561" i="4"/>
  <c r="K1560" i="4"/>
  <c r="E1560" i="4"/>
  <c r="K1559" i="4"/>
  <c r="E1559" i="4"/>
  <c r="K1558" i="4"/>
  <c r="E1558" i="4"/>
  <c r="K1557" i="4"/>
  <c r="E1557" i="4"/>
  <c r="K1556" i="4"/>
  <c r="E1556" i="4"/>
  <c r="K1555" i="4"/>
  <c r="E1555" i="4"/>
  <c r="K1554" i="4"/>
  <c r="E1554" i="4"/>
  <c r="K1553" i="4"/>
  <c r="E1553" i="4"/>
  <c r="K1552" i="4"/>
  <c r="E1552" i="4"/>
  <c r="K1551" i="4"/>
  <c r="E1551" i="4"/>
  <c r="K1550" i="4"/>
  <c r="E1550" i="4"/>
  <c r="K1549" i="4"/>
  <c r="E1549" i="4"/>
  <c r="K1548" i="4"/>
  <c r="E1548" i="4"/>
  <c r="K1547" i="4"/>
  <c r="E1547" i="4"/>
  <c r="K1546" i="4"/>
  <c r="E1546" i="4"/>
  <c r="K1545" i="4"/>
  <c r="E1545" i="4"/>
  <c r="K1544" i="4"/>
  <c r="E1544" i="4"/>
  <c r="K1543" i="4"/>
  <c r="E1543" i="4"/>
  <c r="K1542" i="4"/>
  <c r="E1542" i="4"/>
  <c r="K1541" i="4"/>
  <c r="E1541" i="4"/>
  <c r="K1540" i="4"/>
  <c r="E1540" i="4"/>
  <c r="K1539" i="4"/>
  <c r="E1539" i="4"/>
  <c r="K1538" i="4"/>
  <c r="E1538" i="4"/>
  <c r="K1537" i="4"/>
  <c r="E1537" i="4"/>
  <c r="K1536" i="4"/>
  <c r="E1536" i="4"/>
  <c r="K1535" i="4"/>
  <c r="E1535" i="4"/>
  <c r="K1534" i="4"/>
  <c r="E1534" i="4"/>
  <c r="K1533" i="4"/>
  <c r="E1533" i="4"/>
  <c r="K1532" i="4"/>
  <c r="E1532" i="4"/>
  <c r="K1531" i="4"/>
  <c r="E1531" i="4"/>
  <c r="K1530" i="4"/>
  <c r="E1530" i="4"/>
  <c r="K1529" i="4"/>
  <c r="E1529" i="4"/>
  <c r="K1528" i="4"/>
  <c r="E1528" i="4"/>
  <c r="K1527" i="4"/>
  <c r="E1527" i="4"/>
  <c r="K1526" i="4"/>
  <c r="E1526" i="4"/>
  <c r="K1525" i="4"/>
  <c r="E1525" i="4"/>
  <c r="K1524" i="4"/>
  <c r="E1524" i="4"/>
  <c r="K1523" i="4"/>
  <c r="E1523" i="4"/>
  <c r="K1522" i="4"/>
  <c r="E1522" i="4"/>
  <c r="K1521" i="4"/>
  <c r="E1521" i="4"/>
  <c r="K1520" i="4"/>
  <c r="E1520" i="4"/>
  <c r="K1519" i="4"/>
  <c r="E1519" i="4"/>
  <c r="K1518" i="4"/>
  <c r="E1518" i="4"/>
  <c r="K1517" i="4"/>
  <c r="E1517" i="4"/>
  <c r="K1516" i="4"/>
  <c r="E1516" i="4"/>
  <c r="K1515" i="4"/>
  <c r="E1515" i="4"/>
  <c r="K1514" i="4"/>
  <c r="E1514" i="4"/>
  <c r="K1513" i="4"/>
  <c r="E1513" i="4"/>
  <c r="K1512" i="4"/>
  <c r="E1512" i="4"/>
  <c r="K1511" i="4"/>
  <c r="E1511" i="4"/>
  <c r="K1510" i="4"/>
  <c r="E1510" i="4"/>
  <c r="K1509" i="4"/>
  <c r="E1509" i="4"/>
  <c r="K1508" i="4"/>
  <c r="E1508" i="4"/>
  <c r="K1507" i="4"/>
  <c r="E1507" i="4"/>
  <c r="K1506" i="4"/>
  <c r="E1506" i="4"/>
  <c r="K1505" i="4"/>
  <c r="E1505" i="4"/>
  <c r="K1504" i="4"/>
  <c r="E1504" i="4"/>
  <c r="K1503" i="4"/>
  <c r="E1503" i="4"/>
  <c r="K1502" i="4"/>
  <c r="E1502" i="4"/>
  <c r="K1501" i="4"/>
  <c r="E1501" i="4"/>
  <c r="K1500" i="4"/>
  <c r="E1500" i="4"/>
  <c r="K1499" i="4"/>
  <c r="E1499" i="4"/>
  <c r="K1498" i="4"/>
  <c r="E1498" i="4"/>
  <c r="K1497" i="4"/>
  <c r="E1497" i="4"/>
  <c r="K1496" i="4"/>
  <c r="E1496" i="4"/>
  <c r="K1495" i="4"/>
  <c r="E1495" i="4"/>
  <c r="K1494" i="4"/>
  <c r="E1494" i="4"/>
  <c r="K1493" i="4"/>
  <c r="E1493" i="4"/>
  <c r="K1492" i="4"/>
  <c r="E1492" i="4"/>
  <c r="K1491" i="4"/>
  <c r="E1491" i="4"/>
  <c r="K1490" i="4"/>
  <c r="E1490" i="4"/>
  <c r="K1489" i="4"/>
  <c r="E1489" i="4"/>
  <c r="K1488" i="4"/>
  <c r="E1488" i="4"/>
  <c r="K1487" i="4"/>
  <c r="E1487" i="4"/>
  <c r="K1486" i="4"/>
  <c r="E1486" i="4"/>
  <c r="K1485" i="4"/>
  <c r="E1485" i="4"/>
  <c r="K1484" i="4"/>
  <c r="E1484" i="4"/>
  <c r="K1483" i="4"/>
  <c r="E1483" i="4"/>
  <c r="K1482" i="4"/>
  <c r="E1482" i="4"/>
  <c r="K1481" i="4"/>
  <c r="E1481" i="4"/>
  <c r="K1480" i="4"/>
  <c r="E1480" i="4"/>
  <c r="K1479" i="4"/>
  <c r="E1479" i="4"/>
  <c r="K1478" i="4"/>
  <c r="E1478" i="4"/>
  <c r="K1477" i="4"/>
  <c r="E1477" i="4"/>
  <c r="K1476" i="4"/>
  <c r="E1476" i="4"/>
  <c r="K1475" i="4"/>
  <c r="E1475" i="4"/>
  <c r="K1474" i="4"/>
  <c r="E1474" i="4"/>
  <c r="K1473" i="4"/>
  <c r="E1473" i="4"/>
  <c r="K1472" i="4"/>
  <c r="E1472" i="4"/>
  <c r="K1471" i="4"/>
  <c r="E1471" i="4"/>
  <c r="K1470" i="4"/>
  <c r="E1470" i="4"/>
  <c r="K1469" i="4"/>
  <c r="E1469" i="4"/>
  <c r="K1468" i="4"/>
  <c r="E1468" i="4"/>
  <c r="K1467" i="4"/>
  <c r="E1467" i="4"/>
  <c r="K1466" i="4"/>
  <c r="E1466" i="4"/>
  <c r="K1465" i="4"/>
  <c r="E1465" i="4"/>
  <c r="K1464" i="4"/>
  <c r="E1464" i="4"/>
  <c r="K1463" i="4"/>
  <c r="E1463" i="4"/>
  <c r="K1462" i="4"/>
  <c r="E1462" i="4"/>
  <c r="K1461" i="4"/>
  <c r="E1461" i="4"/>
  <c r="K1460" i="4"/>
  <c r="E1460" i="4"/>
  <c r="K1459" i="4"/>
  <c r="E1459" i="4"/>
  <c r="K1458" i="4"/>
  <c r="E1458" i="4"/>
  <c r="K1457" i="4"/>
  <c r="E1457" i="4"/>
  <c r="K1456" i="4"/>
  <c r="E1456" i="4"/>
  <c r="K1455" i="4"/>
  <c r="E1455" i="4"/>
  <c r="K1454" i="4"/>
  <c r="E1454" i="4"/>
  <c r="K1453" i="4"/>
  <c r="E1453" i="4"/>
  <c r="K1452" i="4"/>
  <c r="E1452" i="4"/>
  <c r="K1451" i="4"/>
  <c r="E1451" i="4"/>
  <c r="K1450" i="4"/>
  <c r="E1450" i="4"/>
  <c r="K1449" i="4"/>
  <c r="E1449" i="4"/>
  <c r="K1448" i="4"/>
  <c r="E1448" i="4"/>
  <c r="K1447" i="4"/>
  <c r="E1447" i="4"/>
  <c r="K1446" i="4"/>
  <c r="E1446" i="4"/>
  <c r="K1445" i="4"/>
  <c r="E1445" i="4"/>
  <c r="K1444" i="4"/>
  <c r="E1444" i="4"/>
  <c r="K1443" i="4"/>
  <c r="E1443" i="4"/>
  <c r="K1442" i="4"/>
  <c r="E1442" i="4"/>
  <c r="K1441" i="4"/>
  <c r="E1441" i="4"/>
  <c r="K1440" i="4"/>
  <c r="E1440" i="4"/>
  <c r="K1439" i="4"/>
  <c r="E1439" i="4"/>
  <c r="K1438" i="4"/>
  <c r="E1438" i="4"/>
  <c r="K1437" i="4"/>
  <c r="E1437" i="4"/>
  <c r="K1436" i="4"/>
  <c r="E1436" i="4"/>
  <c r="K1435" i="4"/>
  <c r="E1435" i="4"/>
  <c r="K1434" i="4"/>
  <c r="E1434" i="4"/>
  <c r="K1433" i="4"/>
  <c r="E1433" i="4"/>
  <c r="K1432" i="4"/>
  <c r="E1432" i="4"/>
  <c r="K1431" i="4"/>
  <c r="E1431" i="4"/>
  <c r="K1430" i="4"/>
  <c r="E1430" i="4"/>
  <c r="K1429" i="4"/>
  <c r="E1429" i="4"/>
  <c r="K1428" i="4"/>
  <c r="E1428" i="4"/>
  <c r="K1427" i="4"/>
  <c r="E1427" i="4"/>
  <c r="K1426" i="4"/>
  <c r="E1426" i="4"/>
  <c r="K1425" i="4"/>
  <c r="E1425" i="4"/>
  <c r="K1424" i="4"/>
  <c r="E1424" i="4"/>
  <c r="K1423" i="4"/>
  <c r="E1423" i="4"/>
  <c r="K1422" i="4"/>
  <c r="E1422" i="4"/>
  <c r="K1421" i="4"/>
  <c r="E1421" i="4"/>
  <c r="K1420" i="4"/>
  <c r="E1420" i="4"/>
  <c r="K1419" i="4"/>
  <c r="E1419" i="4"/>
  <c r="K1418" i="4"/>
  <c r="E1418" i="4"/>
  <c r="K1417" i="4"/>
  <c r="E1417" i="4"/>
  <c r="K1416" i="4"/>
  <c r="E1416" i="4"/>
  <c r="K1415" i="4"/>
  <c r="E1415" i="4"/>
  <c r="K1414" i="4"/>
  <c r="E1414" i="4"/>
  <c r="K1413" i="4"/>
  <c r="E1413" i="4"/>
  <c r="K1412" i="4"/>
  <c r="E1412" i="4"/>
  <c r="K1411" i="4"/>
  <c r="E1411" i="4"/>
  <c r="K1410" i="4"/>
  <c r="E1410" i="4"/>
  <c r="K1409" i="4"/>
  <c r="E1409" i="4"/>
  <c r="K1408" i="4"/>
  <c r="E1408" i="4"/>
  <c r="K1407" i="4"/>
  <c r="E1407" i="4"/>
  <c r="K1406" i="4"/>
  <c r="E1406" i="4"/>
  <c r="K1405" i="4"/>
  <c r="E1405" i="4"/>
  <c r="K1404" i="4"/>
  <c r="E1404" i="4"/>
  <c r="K1403" i="4"/>
  <c r="E1403" i="4"/>
  <c r="K1402" i="4"/>
  <c r="E1402" i="4"/>
  <c r="K1401" i="4"/>
  <c r="E1401" i="4"/>
  <c r="K1400" i="4"/>
  <c r="E1400" i="4"/>
  <c r="K1399" i="4"/>
  <c r="E1399" i="4"/>
  <c r="K1398" i="4"/>
  <c r="E1398" i="4"/>
  <c r="K1397" i="4"/>
  <c r="E1397" i="4"/>
  <c r="K1396" i="4"/>
  <c r="E1396" i="4"/>
  <c r="K1395" i="4"/>
  <c r="E1395" i="4"/>
  <c r="K1394" i="4"/>
  <c r="E1394" i="4"/>
  <c r="K1393" i="4"/>
  <c r="E1393" i="4"/>
  <c r="K1392" i="4"/>
  <c r="E1392" i="4"/>
  <c r="K1391" i="4"/>
  <c r="E1391" i="4"/>
  <c r="K1390" i="4"/>
  <c r="E1390" i="4"/>
  <c r="K1389" i="4"/>
  <c r="E1389" i="4"/>
  <c r="K1388" i="4"/>
  <c r="E1388" i="4"/>
  <c r="K1387" i="4"/>
  <c r="E1387" i="4"/>
  <c r="K1386" i="4"/>
  <c r="E1386" i="4"/>
  <c r="K1385" i="4"/>
  <c r="E1385" i="4"/>
  <c r="K1384" i="4"/>
  <c r="E1384" i="4"/>
  <c r="K1383" i="4"/>
  <c r="E1383" i="4"/>
  <c r="K1382" i="4"/>
  <c r="E1382" i="4"/>
  <c r="K1381" i="4"/>
  <c r="E1381" i="4"/>
  <c r="K1380" i="4"/>
  <c r="E1380" i="4"/>
  <c r="K1379" i="4"/>
  <c r="E1379" i="4"/>
  <c r="K1378" i="4"/>
  <c r="E1378" i="4"/>
  <c r="K1377" i="4"/>
  <c r="E1377" i="4"/>
  <c r="K1376" i="4"/>
  <c r="E1376" i="4"/>
  <c r="K1375" i="4"/>
  <c r="E1375" i="4"/>
  <c r="K1374" i="4"/>
  <c r="E1374" i="4"/>
  <c r="K1373" i="4"/>
  <c r="E1373" i="4"/>
  <c r="K1372" i="4"/>
  <c r="E1372" i="4"/>
  <c r="K1371" i="4"/>
  <c r="E1371" i="4"/>
  <c r="K1370" i="4"/>
  <c r="E1370" i="4"/>
  <c r="K1369" i="4"/>
  <c r="E1369" i="4"/>
  <c r="K1368" i="4"/>
  <c r="E1368" i="4"/>
  <c r="K1367" i="4"/>
  <c r="E1367" i="4"/>
  <c r="K1366" i="4"/>
  <c r="E1366" i="4"/>
  <c r="K1365" i="4"/>
  <c r="E1365" i="4"/>
  <c r="K1364" i="4"/>
  <c r="E1364" i="4"/>
  <c r="K1363" i="4"/>
  <c r="E1363" i="4"/>
  <c r="K1362" i="4"/>
  <c r="E1362" i="4"/>
  <c r="K1361" i="4"/>
  <c r="E1361" i="4"/>
  <c r="K1360" i="4"/>
  <c r="E1360" i="4"/>
  <c r="K1359" i="4"/>
  <c r="E1359" i="4"/>
  <c r="K1358" i="4"/>
  <c r="E1358" i="4"/>
  <c r="K1357" i="4"/>
  <c r="E1357" i="4"/>
  <c r="K1356" i="4"/>
  <c r="E1356" i="4"/>
  <c r="K1355" i="4"/>
  <c r="E1355" i="4"/>
  <c r="K1354" i="4"/>
  <c r="E1354" i="4"/>
  <c r="K1353" i="4"/>
  <c r="E1353" i="4"/>
  <c r="K1352" i="4"/>
  <c r="E1352" i="4"/>
  <c r="K1351" i="4"/>
  <c r="E1351" i="4"/>
  <c r="K1350" i="4"/>
  <c r="E1350" i="4"/>
  <c r="K1349" i="4"/>
  <c r="E1349" i="4"/>
  <c r="K1348" i="4"/>
  <c r="E1348" i="4"/>
  <c r="K1347" i="4"/>
  <c r="E1347" i="4"/>
  <c r="K1346" i="4"/>
  <c r="E1346" i="4"/>
  <c r="K1345" i="4"/>
  <c r="E1345" i="4"/>
  <c r="K1344" i="4"/>
  <c r="E1344" i="4"/>
  <c r="K1343" i="4"/>
  <c r="E1343" i="4"/>
  <c r="K1342" i="4"/>
  <c r="E1342" i="4"/>
  <c r="K1341" i="4"/>
  <c r="E1341" i="4"/>
  <c r="K1340" i="4"/>
  <c r="E1340" i="4"/>
  <c r="K1339" i="4"/>
  <c r="E1339" i="4"/>
  <c r="K1338" i="4"/>
  <c r="E1338" i="4"/>
  <c r="K1337" i="4"/>
  <c r="E1337" i="4"/>
  <c r="K1336" i="4"/>
  <c r="E1336" i="4"/>
  <c r="K1335" i="4"/>
  <c r="E1335" i="4"/>
  <c r="K1334" i="4"/>
  <c r="E1334" i="4"/>
  <c r="K1333" i="4"/>
  <c r="E1333" i="4"/>
  <c r="K1332" i="4"/>
  <c r="E1332" i="4"/>
  <c r="K1331" i="4"/>
  <c r="E1331" i="4"/>
  <c r="K1330" i="4"/>
  <c r="E1330" i="4"/>
  <c r="K1329" i="4"/>
  <c r="E1329" i="4"/>
  <c r="K1328" i="4"/>
  <c r="E1328" i="4"/>
  <c r="K1327" i="4"/>
  <c r="E1327" i="4"/>
  <c r="K1326" i="4"/>
  <c r="E1326" i="4"/>
  <c r="K1325" i="4"/>
  <c r="E1325" i="4"/>
  <c r="K1324" i="4"/>
  <c r="E1324" i="4"/>
  <c r="K1323" i="4"/>
  <c r="E1323" i="4"/>
  <c r="K1322" i="4"/>
  <c r="E1322" i="4"/>
  <c r="K1321" i="4"/>
  <c r="E1321" i="4"/>
  <c r="K1320" i="4"/>
  <c r="E1320" i="4"/>
  <c r="K1319" i="4"/>
  <c r="E1319" i="4"/>
  <c r="K1318" i="4"/>
  <c r="E1318" i="4"/>
  <c r="K1317" i="4"/>
  <c r="E1317" i="4"/>
  <c r="K1316" i="4"/>
  <c r="E1316" i="4"/>
  <c r="K1315" i="4"/>
  <c r="E1315" i="4"/>
  <c r="K1314" i="4"/>
  <c r="E1314" i="4"/>
  <c r="K1313" i="4"/>
  <c r="E1313" i="4"/>
  <c r="K1312" i="4"/>
  <c r="E1312" i="4"/>
  <c r="K1311" i="4"/>
  <c r="E1311" i="4"/>
  <c r="K1310" i="4"/>
  <c r="E1310" i="4"/>
  <c r="K1309" i="4"/>
  <c r="E1309" i="4"/>
  <c r="K1308" i="4"/>
  <c r="E1308" i="4"/>
  <c r="K1307" i="4"/>
  <c r="E1307" i="4"/>
  <c r="K1306" i="4"/>
  <c r="E1306" i="4"/>
  <c r="K1305" i="4"/>
  <c r="E1305" i="4"/>
  <c r="K1304" i="4"/>
  <c r="E1304" i="4"/>
  <c r="K1303" i="4"/>
  <c r="E1303" i="4"/>
  <c r="K1302" i="4"/>
  <c r="E1302" i="4"/>
  <c r="K1301" i="4"/>
  <c r="E1301" i="4"/>
  <c r="K1300" i="4"/>
  <c r="E1300" i="4"/>
  <c r="K1299" i="4"/>
  <c r="E1299" i="4"/>
  <c r="K1298" i="4"/>
  <c r="E1298" i="4"/>
  <c r="K1297" i="4"/>
  <c r="E1297" i="4"/>
  <c r="K1296" i="4"/>
  <c r="E1296" i="4"/>
  <c r="K1295" i="4"/>
  <c r="E1295" i="4"/>
  <c r="K1294" i="4"/>
  <c r="E1294" i="4"/>
  <c r="K1293" i="4"/>
  <c r="E1293" i="4"/>
  <c r="K1292" i="4"/>
  <c r="E1292" i="4"/>
  <c r="K1291" i="4"/>
  <c r="E1291" i="4"/>
  <c r="K1290" i="4"/>
  <c r="E1290" i="4"/>
  <c r="K1289" i="4"/>
  <c r="E1289" i="4"/>
  <c r="K1288" i="4"/>
  <c r="E1288" i="4"/>
  <c r="K1287" i="4"/>
  <c r="E1287" i="4"/>
  <c r="K1286" i="4"/>
  <c r="E1286" i="4"/>
  <c r="K1285" i="4"/>
  <c r="E1285" i="4"/>
  <c r="K1284" i="4"/>
  <c r="E1284" i="4"/>
  <c r="K1283" i="4"/>
  <c r="E1283" i="4"/>
  <c r="K1282" i="4"/>
  <c r="E1282" i="4"/>
  <c r="K1281" i="4"/>
  <c r="E1281" i="4"/>
  <c r="K1280" i="4"/>
  <c r="E1280" i="4"/>
  <c r="K1279" i="4"/>
  <c r="E1279" i="4"/>
  <c r="K1278" i="4"/>
  <c r="E1278" i="4"/>
  <c r="K1277" i="4"/>
  <c r="E1277" i="4"/>
  <c r="K1276" i="4"/>
  <c r="E1276" i="4"/>
  <c r="K1275" i="4"/>
  <c r="E1275" i="4"/>
  <c r="K1274" i="4"/>
  <c r="E1274" i="4"/>
  <c r="K1273" i="4"/>
  <c r="E1273" i="4"/>
  <c r="K1272" i="4"/>
  <c r="E1272" i="4"/>
  <c r="K1271" i="4"/>
  <c r="E1271" i="4"/>
  <c r="K1270" i="4"/>
  <c r="E1270" i="4"/>
  <c r="K1269" i="4"/>
  <c r="E1269" i="4"/>
  <c r="K1268" i="4"/>
  <c r="E1268" i="4"/>
  <c r="K1267" i="4"/>
  <c r="E1267" i="4"/>
  <c r="K1266" i="4"/>
  <c r="E1266" i="4"/>
  <c r="K1265" i="4"/>
  <c r="E1265" i="4"/>
  <c r="K1264" i="4"/>
  <c r="E1264" i="4"/>
  <c r="K1263" i="4"/>
  <c r="E1263" i="4"/>
  <c r="K1262" i="4"/>
  <c r="E1262" i="4"/>
  <c r="K1261" i="4"/>
  <c r="E1261" i="4"/>
  <c r="K1260" i="4"/>
  <c r="E1260" i="4"/>
  <c r="K1259" i="4"/>
  <c r="E1259" i="4"/>
  <c r="K1258" i="4"/>
  <c r="E1258" i="4"/>
  <c r="K1257" i="4"/>
  <c r="E1257" i="4"/>
  <c r="K1256" i="4"/>
  <c r="E1256" i="4"/>
  <c r="K1255" i="4"/>
  <c r="E1255" i="4"/>
  <c r="K1254" i="4"/>
  <c r="E1254" i="4"/>
  <c r="K1253" i="4"/>
  <c r="E1253" i="4"/>
  <c r="K1252" i="4"/>
  <c r="E1252" i="4"/>
  <c r="K1251" i="4"/>
  <c r="E1251" i="4"/>
  <c r="K1250" i="4"/>
  <c r="E1250" i="4"/>
  <c r="K1249" i="4"/>
  <c r="E1249" i="4"/>
  <c r="K1248" i="4"/>
  <c r="E1248" i="4"/>
  <c r="K1247" i="4"/>
  <c r="E1247" i="4"/>
  <c r="K1246" i="4"/>
  <c r="E1246" i="4"/>
  <c r="K1245" i="4"/>
  <c r="E1245" i="4"/>
  <c r="K1244" i="4"/>
  <c r="E1244" i="4"/>
  <c r="K1243" i="4"/>
  <c r="E1243" i="4"/>
  <c r="K1242" i="4"/>
  <c r="E1242" i="4"/>
  <c r="K1241" i="4"/>
  <c r="E1241" i="4"/>
  <c r="K1240" i="4"/>
  <c r="E1240" i="4"/>
  <c r="K1239" i="4"/>
  <c r="E1239" i="4"/>
  <c r="K1238" i="4"/>
  <c r="E1238" i="4"/>
  <c r="K1237" i="4"/>
  <c r="E1237" i="4"/>
  <c r="K1236" i="4"/>
  <c r="E1236" i="4"/>
  <c r="K1235" i="4"/>
  <c r="E1235" i="4"/>
  <c r="K1234" i="4"/>
  <c r="E1234" i="4"/>
  <c r="K1233" i="4"/>
  <c r="E1233" i="4"/>
  <c r="K1232" i="4"/>
  <c r="E1232" i="4"/>
  <c r="K1231" i="4"/>
  <c r="E1231" i="4"/>
  <c r="K1230" i="4"/>
  <c r="E1230" i="4"/>
  <c r="K1229" i="4"/>
  <c r="E1229" i="4"/>
  <c r="K1228" i="4"/>
  <c r="E1228" i="4"/>
  <c r="K1227" i="4"/>
  <c r="E1227" i="4"/>
  <c r="K1226" i="4"/>
  <c r="E1226" i="4"/>
  <c r="K1225" i="4"/>
  <c r="E1225" i="4"/>
  <c r="K1224" i="4"/>
  <c r="E1224" i="4"/>
  <c r="K1223" i="4"/>
  <c r="E1223" i="4"/>
  <c r="K1222" i="4"/>
  <c r="E1222" i="4"/>
  <c r="K1221" i="4"/>
  <c r="E1221" i="4"/>
  <c r="K1220" i="4"/>
  <c r="E1220" i="4"/>
  <c r="K1219" i="4"/>
  <c r="E1219" i="4"/>
  <c r="K1218" i="4"/>
  <c r="E1218" i="4"/>
  <c r="K1217" i="4"/>
  <c r="E1217" i="4"/>
  <c r="K1216" i="4"/>
  <c r="E1216" i="4"/>
  <c r="K1215" i="4"/>
  <c r="E1215" i="4"/>
  <c r="K1214" i="4"/>
  <c r="E1214" i="4"/>
  <c r="K1213" i="4"/>
  <c r="E1213" i="4"/>
  <c r="K1212" i="4"/>
  <c r="E1212" i="4"/>
  <c r="K1211" i="4"/>
  <c r="E1211" i="4"/>
  <c r="K1210" i="4"/>
  <c r="E1210" i="4"/>
  <c r="K1209" i="4"/>
  <c r="E1209" i="4"/>
  <c r="K1208" i="4"/>
  <c r="E1208" i="4"/>
  <c r="K1207" i="4"/>
  <c r="E1207" i="4"/>
  <c r="K1206" i="4"/>
  <c r="E1206" i="4"/>
  <c r="K1205" i="4"/>
  <c r="E1205" i="4"/>
  <c r="K1204" i="4"/>
  <c r="E1204" i="4"/>
  <c r="K1203" i="4"/>
  <c r="E1203" i="4"/>
  <c r="K1202" i="4"/>
  <c r="E1202" i="4"/>
  <c r="K1201" i="4"/>
  <c r="E1201" i="4"/>
  <c r="K1200" i="4"/>
  <c r="E1200" i="4"/>
  <c r="K1199" i="4"/>
  <c r="E1199" i="4"/>
  <c r="K1198" i="4"/>
  <c r="E1198" i="4"/>
  <c r="K1197" i="4"/>
  <c r="E1197" i="4"/>
  <c r="K1196" i="4"/>
  <c r="E1196" i="4"/>
  <c r="K1195" i="4"/>
  <c r="E1195" i="4"/>
  <c r="K1194" i="4"/>
  <c r="E1194" i="4"/>
  <c r="K1193" i="4"/>
  <c r="E1193" i="4"/>
  <c r="K1192" i="4"/>
  <c r="E1192" i="4"/>
  <c r="K1191" i="4"/>
  <c r="E1191" i="4"/>
  <c r="K1190" i="4"/>
  <c r="E1190" i="4"/>
  <c r="K1189" i="4"/>
  <c r="E1189" i="4"/>
  <c r="K1188" i="4"/>
  <c r="E1188" i="4"/>
  <c r="K1187" i="4"/>
  <c r="E1187" i="4"/>
  <c r="K1186" i="4"/>
  <c r="E1186" i="4"/>
  <c r="K1185" i="4"/>
  <c r="E1185" i="4"/>
  <c r="K1184" i="4"/>
  <c r="E1184" i="4"/>
  <c r="K1183" i="4"/>
  <c r="E1183" i="4"/>
  <c r="K1182" i="4"/>
  <c r="E1182" i="4"/>
  <c r="K1181" i="4"/>
  <c r="E1181" i="4"/>
  <c r="K1180" i="4"/>
  <c r="E1180" i="4"/>
  <c r="K1179" i="4"/>
  <c r="E1179" i="4"/>
  <c r="K1178" i="4"/>
  <c r="E1178" i="4"/>
  <c r="K1177" i="4"/>
  <c r="E1177" i="4"/>
  <c r="K1176" i="4"/>
  <c r="E1176" i="4"/>
  <c r="K1175" i="4"/>
  <c r="E1175" i="4"/>
  <c r="K1174" i="4"/>
  <c r="E1174" i="4"/>
  <c r="K1173" i="4"/>
  <c r="E1173" i="4"/>
  <c r="K1172" i="4"/>
  <c r="E1172" i="4"/>
  <c r="K1171" i="4"/>
  <c r="E1171" i="4"/>
  <c r="K1170" i="4"/>
  <c r="E1170" i="4"/>
  <c r="K1169" i="4"/>
  <c r="E1169" i="4"/>
  <c r="K1168" i="4"/>
  <c r="E1168" i="4"/>
  <c r="K1167" i="4"/>
  <c r="E1167" i="4"/>
  <c r="K1166" i="4"/>
  <c r="E1166" i="4"/>
  <c r="K1165" i="4"/>
  <c r="E1165" i="4"/>
  <c r="K1164" i="4"/>
  <c r="E1164" i="4"/>
  <c r="K1163" i="4"/>
  <c r="E1163" i="4"/>
  <c r="K1162" i="4"/>
  <c r="E1162" i="4"/>
  <c r="K1161" i="4"/>
  <c r="E1161" i="4"/>
  <c r="K1160" i="4"/>
  <c r="E1160" i="4"/>
  <c r="K1159" i="4"/>
  <c r="E1159" i="4"/>
  <c r="K1158" i="4"/>
  <c r="E1158" i="4"/>
  <c r="K1157" i="4"/>
  <c r="E1157" i="4"/>
  <c r="K1156" i="4"/>
  <c r="E1156" i="4"/>
  <c r="K1155" i="4"/>
  <c r="E1155" i="4"/>
  <c r="K1154" i="4"/>
  <c r="E1154" i="4"/>
  <c r="K1153" i="4"/>
  <c r="E1153" i="4"/>
  <c r="K1152" i="4"/>
  <c r="E1152" i="4"/>
  <c r="K1151" i="4"/>
  <c r="E1151" i="4"/>
  <c r="K1150" i="4"/>
  <c r="E1150" i="4"/>
  <c r="K1149" i="4"/>
  <c r="E1149" i="4"/>
  <c r="K1148" i="4"/>
  <c r="E1148" i="4"/>
  <c r="K1147" i="4"/>
  <c r="E1147" i="4"/>
  <c r="K1146" i="4"/>
  <c r="E1146" i="4"/>
  <c r="K1145" i="4"/>
  <c r="E1145" i="4"/>
  <c r="K1144" i="4"/>
  <c r="E1144" i="4"/>
  <c r="K1143" i="4"/>
  <c r="E1143" i="4"/>
  <c r="K1142" i="4"/>
  <c r="E1142" i="4"/>
  <c r="K1141" i="4"/>
  <c r="E1141" i="4"/>
  <c r="K1140" i="4"/>
  <c r="E1140" i="4"/>
  <c r="K1139" i="4"/>
  <c r="E1139" i="4"/>
  <c r="K1138" i="4"/>
  <c r="E1138" i="4"/>
  <c r="K1137" i="4"/>
  <c r="E1137" i="4"/>
  <c r="K1136" i="4"/>
  <c r="E1136" i="4"/>
  <c r="K1135" i="4"/>
  <c r="E1135" i="4"/>
  <c r="K1134" i="4"/>
  <c r="E1134" i="4"/>
  <c r="K1133" i="4"/>
  <c r="E1133" i="4"/>
  <c r="K1132" i="4"/>
  <c r="E1132" i="4"/>
  <c r="K1131" i="4"/>
  <c r="E1131" i="4"/>
  <c r="K1130" i="4"/>
  <c r="E1130" i="4"/>
  <c r="K1129" i="4"/>
  <c r="E1129" i="4"/>
  <c r="K1128" i="4"/>
  <c r="E1128" i="4"/>
  <c r="K1127" i="4"/>
  <c r="E1127" i="4"/>
  <c r="K1126" i="4"/>
  <c r="E1126" i="4"/>
  <c r="K1125" i="4"/>
  <c r="E1125" i="4"/>
  <c r="K1124" i="4"/>
  <c r="E1124" i="4"/>
  <c r="K1123" i="4"/>
  <c r="E1123" i="4"/>
  <c r="K1122" i="4"/>
  <c r="E1122" i="4"/>
  <c r="K1121" i="4"/>
  <c r="E1121" i="4"/>
  <c r="K1120" i="4"/>
  <c r="E1120" i="4"/>
  <c r="K1119" i="4"/>
  <c r="E1119" i="4"/>
  <c r="K1118" i="4"/>
  <c r="E1118" i="4"/>
  <c r="K1117" i="4"/>
  <c r="E1117" i="4"/>
  <c r="K1116" i="4"/>
  <c r="E1116" i="4"/>
  <c r="K1115" i="4"/>
  <c r="E1115" i="4"/>
  <c r="K1114" i="4"/>
  <c r="E1114" i="4"/>
  <c r="K1113" i="4"/>
  <c r="E1113" i="4"/>
  <c r="K1112" i="4"/>
  <c r="E1112" i="4"/>
  <c r="K1111" i="4"/>
  <c r="E1111" i="4"/>
  <c r="K1110" i="4"/>
  <c r="E1110" i="4"/>
  <c r="K1109" i="4"/>
  <c r="E1109" i="4"/>
  <c r="K1108" i="4"/>
  <c r="E1108" i="4"/>
  <c r="K1107" i="4"/>
  <c r="E1107" i="4"/>
  <c r="K1106" i="4"/>
  <c r="E1106" i="4"/>
  <c r="K1105" i="4"/>
  <c r="E1105" i="4"/>
  <c r="K1104" i="4"/>
  <c r="E1104" i="4"/>
  <c r="K1103" i="4"/>
  <c r="E1103" i="4"/>
  <c r="K1102" i="4"/>
  <c r="E1102" i="4"/>
  <c r="K1101" i="4"/>
  <c r="E1101" i="4"/>
  <c r="K1100" i="4"/>
  <c r="E1100" i="4"/>
  <c r="K1099" i="4"/>
  <c r="E1099" i="4"/>
  <c r="K1098" i="4"/>
  <c r="E1098" i="4"/>
  <c r="K1097" i="4"/>
  <c r="E1097" i="4"/>
  <c r="K1096" i="4"/>
  <c r="E1096" i="4"/>
  <c r="K1095" i="4"/>
  <c r="E1095" i="4"/>
  <c r="K1094" i="4"/>
  <c r="E1094" i="4"/>
  <c r="K1093" i="4"/>
  <c r="E1093" i="4"/>
  <c r="K1092" i="4"/>
  <c r="E1092" i="4"/>
  <c r="K1091" i="4"/>
  <c r="E1091" i="4"/>
  <c r="K1090" i="4"/>
  <c r="E1090" i="4"/>
  <c r="K1089" i="4"/>
  <c r="E1089" i="4"/>
  <c r="K1088" i="4"/>
  <c r="E1088" i="4"/>
  <c r="K1087" i="4"/>
  <c r="E1087" i="4"/>
  <c r="K1086" i="4"/>
  <c r="E1086" i="4"/>
  <c r="K1085" i="4"/>
  <c r="E1085" i="4"/>
  <c r="K1084" i="4"/>
  <c r="E1084" i="4"/>
  <c r="K1083" i="4"/>
  <c r="E1083" i="4"/>
  <c r="K1082" i="4"/>
  <c r="E1082" i="4"/>
  <c r="K1081" i="4"/>
  <c r="E1081" i="4"/>
  <c r="K1080" i="4"/>
  <c r="E1080" i="4"/>
  <c r="K1079" i="4"/>
  <c r="E1079" i="4"/>
  <c r="K1078" i="4"/>
  <c r="E1078" i="4"/>
  <c r="K1077" i="4"/>
  <c r="E1077" i="4"/>
  <c r="K1076" i="4"/>
  <c r="E1076" i="4"/>
  <c r="K1075" i="4"/>
  <c r="E1075" i="4"/>
  <c r="K1074" i="4"/>
  <c r="E1074" i="4"/>
  <c r="K1073" i="4"/>
  <c r="E1073" i="4"/>
  <c r="K1072" i="4"/>
  <c r="E1072" i="4"/>
  <c r="K1071" i="4"/>
  <c r="E1071" i="4"/>
  <c r="K1070" i="4"/>
  <c r="E1070" i="4"/>
  <c r="K1069" i="4"/>
  <c r="E1069" i="4"/>
  <c r="K1068" i="4"/>
  <c r="E1068" i="4"/>
  <c r="K1067" i="4"/>
  <c r="E1067" i="4"/>
  <c r="K1066" i="4"/>
  <c r="E1066" i="4"/>
  <c r="K1065" i="4"/>
  <c r="E1065" i="4"/>
  <c r="K1064" i="4"/>
  <c r="E1064" i="4"/>
  <c r="K1063" i="4"/>
  <c r="E1063" i="4"/>
  <c r="K1062" i="4"/>
  <c r="E1062" i="4"/>
  <c r="K1061" i="4"/>
  <c r="E1061" i="4"/>
  <c r="K1060" i="4"/>
  <c r="E1060" i="4"/>
  <c r="K1059" i="4"/>
  <c r="E1059" i="4"/>
  <c r="K1058" i="4"/>
  <c r="E1058" i="4"/>
  <c r="K1057" i="4"/>
  <c r="E1057" i="4"/>
  <c r="K1056" i="4"/>
  <c r="E1056" i="4"/>
  <c r="K1055" i="4"/>
  <c r="E1055" i="4"/>
  <c r="K1054" i="4"/>
  <c r="E1054" i="4"/>
  <c r="K1053" i="4"/>
  <c r="E1053" i="4"/>
  <c r="K1052" i="4"/>
  <c r="E1052" i="4"/>
  <c r="K1051" i="4"/>
  <c r="E1051" i="4"/>
  <c r="K1050" i="4"/>
  <c r="E1050" i="4"/>
  <c r="K1049" i="4"/>
  <c r="E1049" i="4"/>
  <c r="K1048" i="4"/>
  <c r="E1048" i="4"/>
  <c r="K1047" i="4"/>
  <c r="E1047" i="4"/>
  <c r="K1046" i="4"/>
  <c r="E1046" i="4"/>
  <c r="K1045" i="4"/>
  <c r="E1045" i="4"/>
  <c r="K1044" i="4"/>
  <c r="E1044" i="4"/>
  <c r="K1043" i="4"/>
  <c r="E1043" i="4"/>
  <c r="K1042" i="4"/>
  <c r="E1042" i="4"/>
  <c r="K1041" i="4"/>
  <c r="E1041" i="4"/>
  <c r="K1040" i="4"/>
  <c r="E1040" i="4"/>
  <c r="K1039" i="4"/>
  <c r="E1039" i="4"/>
  <c r="K1038" i="4"/>
  <c r="E1038" i="4"/>
  <c r="K1037" i="4"/>
  <c r="E1037" i="4"/>
  <c r="K1036" i="4"/>
  <c r="E1036" i="4"/>
  <c r="K1035" i="4"/>
  <c r="E1035" i="4"/>
  <c r="K1034" i="4"/>
  <c r="E1034" i="4"/>
  <c r="K1033" i="4"/>
  <c r="E1033" i="4"/>
  <c r="K1032" i="4"/>
  <c r="E1032" i="4"/>
  <c r="K1031" i="4"/>
  <c r="E1031" i="4"/>
  <c r="K1030" i="4"/>
  <c r="E1030" i="4"/>
  <c r="K1029" i="4"/>
  <c r="E1029" i="4"/>
  <c r="K1028" i="4"/>
  <c r="E1028" i="4"/>
  <c r="K1027" i="4"/>
  <c r="E1027" i="4"/>
  <c r="K1026" i="4"/>
  <c r="E1026" i="4"/>
  <c r="K1025" i="4"/>
  <c r="E1025" i="4"/>
  <c r="K1024" i="4"/>
  <c r="E1024" i="4"/>
  <c r="K1023" i="4"/>
  <c r="E1023" i="4"/>
  <c r="K1022" i="4"/>
  <c r="E1022" i="4"/>
  <c r="K1021" i="4"/>
  <c r="E1021" i="4"/>
  <c r="K1020" i="4"/>
  <c r="E1020" i="4"/>
  <c r="K1019" i="4"/>
  <c r="E1019" i="4"/>
  <c r="K1018" i="4"/>
  <c r="E1018" i="4"/>
  <c r="K1017" i="4"/>
  <c r="E1017" i="4"/>
  <c r="K1016" i="4"/>
  <c r="E1016" i="4"/>
  <c r="K1015" i="4"/>
  <c r="E1015" i="4"/>
  <c r="K1014" i="4"/>
  <c r="E1014" i="4"/>
  <c r="K1013" i="4"/>
  <c r="E1013" i="4"/>
  <c r="K1012" i="4"/>
  <c r="E1012" i="4"/>
  <c r="K1011" i="4"/>
  <c r="E1011" i="4"/>
  <c r="K1010" i="4"/>
  <c r="E1010" i="4"/>
  <c r="K1009" i="4"/>
  <c r="E1009" i="4"/>
  <c r="K1008" i="4"/>
  <c r="E1008" i="4"/>
  <c r="K1007" i="4"/>
  <c r="E1007" i="4"/>
  <c r="K1006" i="4"/>
  <c r="E1006" i="4"/>
  <c r="K1005" i="4"/>
  <c r="E1005" i="4"/>
  <c r="K1004" i="4"/>
  <c r="E1004" i="4"/>
  <c r="K1003" i="4"/>
  <c r="E1003" i="4"/>
  <c r="K1002" i="4"/>
  <c r="E1002" i="4"/>
  <c r="K1001" i="4"/>
  <c r="E1001" i="4"/>
  <c r="K1000" i="4"/>
  <c r="E1000" i="4"/>
  <c r="K999" i="4"/>
  <c r="E999" i="4"/>
  <c r="K998" i="4"/>
  <c r="E998" i="4"/>
  <c r="K997" i="4"/>
  <c r="E997" i="4"/>
  <c r="K996" i="4"/>
  <c r="E996" i="4"/>
  <c r="K995" i="4"/>
  <c r="E995" i="4"/>
  <c r="K994" i="4"/>
  <c r="E994" i="4"/>
  <c r="K993" i="4"/>
  <c r="E993" i="4"/>
  <c r="K992" i="4"/>
  <c r="E992" i="4"/>
  <c r="K991" i="4"/>
  <c r="E991" i="4"/>
  <c r="K990" i="4"/>
  <c r="E990" i="4"/>
  <c r="K989" i="4"/>
  <c r="E989" i="4"/>
  <c r="K988" i="4"/>
  <c r="E988" i="4"/>
  <c r="K987" i="4"/>
  <c r="E987" i="4"/>
  <c r="K986" i="4"/>
  <c r="E986" i="4"/>
  <c r="K985" i="4"/>
  <c r="E985" i="4"/>
  <c r="K984" i="4"/>
  <c r="E984" i="4"/>
  <c r="K983" i="4"/>
  <c r="E983" i="4"/>
  <c r="K982" i="4"/>
  <c r="E982" i="4"/>
  <c r="K981" i="4"/>
  <c r="E981" i="4"/>
  <c r="K980" i="4"/>
  <c r="E980" i="4"/>
  <c r="K979" i="4"/>
  <c r="E979" i="4"/>
  <c r="K978" i="4"/>
  <c r="E978" i="4"/>
  <c r="K977" i="4"/>
  <c r="E977" i="4"/>
  <c r="K976" i="4"/>
  <c r="E976" i="4"/>
  <c r="K975" i="4"/>
  <c r="E975" i="4"/>
  <c r="K974" i="4"/>
  <c r="E974" i="4"/>
  <c r="K973" i="4"/>
  <c r="E973" i="4"/>
  <c r="K972" i="4"/>
  <c r="E972" i="4"/>
  <c r="K971" i="4"/>
  <c r="E971" i="4"/>
  <c r="K970" i="4"/>
  <c r="E970" i="4"/>
  <c r="K969" i="4"/>
  <c r="E969" i="4"/>
  <c r="K968" i="4"/>
  <c r="E968" i="4"/>
  <c r="K967" i="4"/>
  <c r="E967" i="4"/>
  <c r="K966" i="4"/>
  <c r="E966" i="4"/>
  <c r="K965" i="4"/>
  <c r="E965" i="4"/>
  <c r="K964" i="4"/>
  <c r="E964" i="4"/>
  <c r="K963" i="4"/>
  <c r="E963" i="4"/>
  <c r="K962" i="4"/>
  <c r="E962" i="4"/>
  <c r="K961" i="4"/>
  <c r="E961" i="4"/>
  <c r="K960" i="4"/>
  <c r="E960" i="4"/>
  <c r="K959" i="4"/>
  <c r="E959" i="4"/>
  <c r="K958" i="4"/>
  <c r="E958" i="4"/>
  <c r="K957" i="4"/>
  <c r="E957" i="4"/>
  <c r="K956" i="4"/>
  <c r="E956" i="4"/>
  <c r="K955" i="4"/>
  <c r="E955" i="4"/>
  <c r="K954" i="4"/>
  <c r="E954" i="4"/>
  <c r="K953" i="4"/>
  <c r="E953" i="4"/>
  <c r="K952" i="4"/>
  <c r="E952" i="4"/>
  <c r="K951" i="4"/>
  <c r="E951" i="4"/>
  <c r="K950" i="4"/>
  <c r="E950" i="4"/>
  <c r="K949" i="4"/>
  <c r="E949" i="4"/>
  <c r="K948" i="4"/>
  <c r="E948" i="4"/>
  <c r="K947" i="4"/>
  <c r="E947" i="4"/>
  <c r="K946" i="4"/>
  <c r="E946" i="4"/>
  <c r="K945" i="4"/>
  <c r="E945" i="4"/>
  <c r="K944" i="4"/>
  <c r="E944" i="4"/>
  <c r="K943" i="4"/>
  <c r="E943" i="4"/>
  <c r="K942" i="4"/>
  <c r="E942" i="4"/>
  <c r="K941" i="4"/>
  <c r="E941" i="4"/>
  <c r="K940" i="4"/>
  <c r="E940" i="4"/>
  <c r="K939" i="4"/>
  <c r="E939" i="4"/>
  <c r="K938" i="4"/>
  <c r="E938" i="4"/>
  <c r="K937" i="4"/>
  <c r="E937" i="4"/>
  <c r="K936" i="4"/>
  <c r="E936" i="4"/>
  <c r="K935" i="4"/>
  <c r="E935" i="4"/>
  <c r="K934" i="4"/>
  <c r="E934" i="4"/>
  <c r="K933" i="4"/>
  <c r="E933" i="4"/>
  <c r="K932" i="4"/>
  <c r="E932" i="4"/>
  <c r="K931" i="4"/>
  <c r="E931" i="4"/>
  <c r="K930" i="4"/>
  <c r="E930" i="4"/>
  <c r="K929" i="4"/>
  <c r="E929" i="4"/>
  <c r="K928" i="4"/>
  <c r="E928" i="4"/>
  <c r="K927" i="4"/>
  <c r="E927" i="4"/>
  <c r="K926" i="4"/>
  <c r="E926" i="4"/>
  <c r="K925" i="4"/>
  <c r="E925" i="4"/>
  <c r="K924" i="4"/>
  <c r="E924" i="4"/>
  <c r="K923" i="4"/>
  <c r="E923" i="4"/>
  <c r="K922" i="4"/>
  <c r="E922" i="4"/>
  <c r="K921" i="4"/>
  <c r="E921" i="4"/>
  <c r="K920" i="4"/>
  <c r="E920" i="4"/>
  <c r="K919" i="4"/>
  <c r="E919" i="4"/>
  <c r="K918" i="4"/>
  <c r="E918" i="4"/>
  <c r="K917" i="4"/>
  <c r="E917" i="4"/>
  <c r="K916" i="4"/>
  <c r="E916" i="4"/>
  <c r="K915" i="4"/>
  <c r="E915" i="4"/>
  <c r="K914" i="4"/>
  <c r="E914" i="4"/>
  <c r="K913" i="4"/>
  <c r="E913" i="4"/>
  <c r="K912" i="4"/>
  <c r="E912" i="4"/>
  <c r="K911" i="4"/>
  <c r="E911" i="4"/>
  <c r="K910" i="4"/>
  <c r="E910" i="4"/>
  <c r="K909" i="4"/>
  <c r="E909" i="4"/>
  <c r="K908" i="4"/>
  <c r="E908" i="4"/>
  <c r="K907" i="4"/>
  <c r="E907" i="4"/>
  <c r="K906" i="4"/>
  <c r="E906" i="4"/>
  <c r="K905" i="4"/>
  <c r="E905" i="4"/>
  <c r="K904" i="4"/>
  <c r="E904" i="4"/>
  <c r="K903" i="4"/>
  <c r="E903" i="4"/>
  <c r="K902" i="4"/>
  <c r="E902" i="4"/>
  <c r="K901" i="4"/>
  <c r="E901" i="4"/>
  <c r="K900" i="4"/>
  <c r="E900" i="4"/>
  <c r="K899" i="4"/>
  <c r="E899" i="4"/>
  <c r="K898" i="4"/>
  <c r="E898" i="4"/>
  <c r="K897" i="4"/>
  <c r="E897" i="4"/>
  <c r="K896" i="4"/>
  <c r="E896" i="4"/>
  <c r="K895" i="4"/>
  <c r="E895" i="4"/>
  <c r="K894" i="4"/>
  <c r="E894" i="4"/>
  <c r="K893" i="4"/>
  <c r="E893" i="4"/>
  <c r="K892" i="4"/>
  <c r="E892" i="4"/>
  <c r="K891" i="4"/>
  <c r="E891" i="4"/>
  <c r="K890" i="4"/>
  <c r="E890" i="4"/>
  <c r="K889" i="4"/>
  <c r="E889" i="4"/>
  <c r="K888" i="4"/>
  <c r="E888" i="4"/>
  <c r="K887" i="4"/>
  <c r="E887" i="4"/>
  <c r="K886" i="4"/>
  <c r="E886" i="4"/>
  <c r="K885" i="4"/>
  <c r="E885" i="4"/>
  <c r="K884" i="4"/>
  <c r="E884" i="4"/>
  <c r="K883" i="4"/>
  <c r="E883" i="4"/>
  <c r="K882" i="4"/>
  <c r="E882" i="4"/>
  <c r="K881" i="4"/>
  <c r="E881" i="4"/>
  <c r="K880" i="4"/>
  <c r="E880" i="4"/>
  <c r="K879" i="4"/>
  <c r="E879" i="4"/>
  <c r="K878" i="4"/>
  <c r="E878" i="4"/>
  <c r="K877" i="4"/>
  <c r="E877" i="4"/>
  <c r="K876" i="4"/>
  <c r="E876" i="4"/>
  <c r="K875" i="4"/>
  <c r="E875" i="4"/>
  <c r="K874" i="4"/>
  <c r="E874" i="4"/>
  <c r="K873" i="4"/>
  <c r="E873" i="4"/>
  <c r="K872" i="4"/>
  <c r="E872" i="4"/>
  <c r="K871" i="4"/>
  <c r="E871" i="4"/>
  <c r="K870" i="4"/>
  <c r="E870" i="4"/>
  <c r="K869" i="4"/>
  <c r="E869" i="4"/>
  <c r="K868" i="4"/>
  <c r="E868" i="4"/>
  <c r="K867" i="4"/>
  <c r="E867" i="4"/>
  <c r="K866" i="4"/>
  <c r="E866" i="4"/>
  <c r="K865" i="4"/>
  <c r="E865" i="4"/>
  <c r="K864" i="4"/>
  <c r="E864" i="4"/>
  <c r="K863" i="4"/>
  <c r="E863" i="4"/>
  <c r="K862" i="4"/>
  <c r="E862" i="4"/>
  <c r="K861" i="4"/>
  <c r="E861" i="4"/>
  <c r="K860" i="4"/>
  <c r="E860" i="4"/>
  <c r="K859" i="4"/>
  <c r="E859" i="4"/>
  <c r="K858" i="4"/>
  <c r="E858" i="4"/>
  <c r="K857" i="4"/>
  <c r="E857" i="4"/>
  <c r="K856" i="4"/>
  <c r="E856" i="4"/>
  <c r="K855" i="4"/>
  <c r="E855" i="4"/>
  <c r="K854" i="4"/>
  <c r="E854" i="4"/>
  <c r="K853" i="4"/>
  <c r="E853" i="4"/>
  <c r="K852" i="4"/>
  <c r="E852" i="4"/>
  <c r="K851" i="4"/>
  <c r="E851" i="4"/>
  <c r="K850" i="4"/>
  <c r="E850" i="4"/>
  <c r="K849" i="4"/>
  <c r="E849" i="4"/>
  <c r="K848" i="4"/>
  <c r="E848" i="4"/>
  <c r="K847" i="4"/>
  <c r="E847" i="4"/>
  <c r="K846" i="4"/>
  <c r="E846" i="4"/>
  <c r="K845" i="4"/>
  <c r="E845" i="4"/>
  <c r="K844" i="4"/>
  <c r="E844" i="4"/>
  <c r="K843" i="4"/>
  <c r="E843" i="4"/>
  <c r="K842" i="4"/>
  <c r="E842" i="4"/>
  <c r="K841" i="4"/>
  <c r="E841" i="4"/>
  <c r="K840" i="4"/>
  <c r="E840" i="4"/>
  <c r="K839" i="4"/>
  <c r="E839" i="4"/>
  <c r="K838" i="4"/>
  <c r="E838" i="4"/>
  <c r="K837" i="4"/>
  <c r="E837" i="4"/>
  <c r="K836" i="4"/>
  <c r="E836" i="4"/>
  <c r="K835" i="4"/>
  <c r="E835" i="4"/>
  <c r="K834" i="4"/>
  <c r="E834" i="4"/>
  <c r="K833" i="4"/>
  <c r="E833" i="4"/>
  <c r="K832" i="4"/>
  <c r="E832" i="4"/>
  <c r="K831" i="4"/>
  <c r="E831" i="4"/>
  <c r="K830" i="4"/>
  <c r="E830" i="4"/>
  <c r="K829" i="4"/>
  <c r="E829" i="4"/>
  <c r="K828" i="4"/>
  <c r="E828" i="4"/>
  <c r="K827" i="4"/>
  <c r="E827" i="4"/>
  <c r="K826" i="4"/>
  <c r="E826" i="4"/>
  <c r="K825" i="4"/>
  <c r="E825" i="4"/>
  <c r="K824" i="4"/>
  <c r="E824" i="4"/>
  <c r="K823" i="4"/>
  <c r="E823" i="4"/>
  <c r="K822" i="4"/>
  <c r="E822" i="4"/>
  <c r="K821" i="4"/>
  <c r="E821" i="4"/>
  <c r="K820" i="4"/>
  <c r="E820" i="4"/>
  <c r="K819" i="4"/>
  <c r="E819" i="4"/>
  <c r="K818" i="4"/>
  <c r="E818" i="4"/>
  <c r="K817" i="4"/>
  <c r="E817" i="4"/>
  <c r="K816" i="4"/>
  <c r="E816" i="4"/>
  <c r="K815" i="4"/>
  <c r="E815" i="4"/>
  <c r="K814" i="4"/>
  <c r="E814" i="4"/>
  <c r="K813" i="4"/>
  <c r="E813" i="4"/>
  <c r="K812" i="4"/>
  <c r="E812" i="4"/>
  <c r="K811" i="4"/>
  <c r="E811" i="4"/>
  <c r="K810" i="4"/>
  <c r="E810" i="4"/>
  <c r="K809" i="4"/>
  <c r="E809" i="4"/>
  <c r="K808" i="4"/>
  <c r="E808" i="4"/>
  <c r="K807" i="4"/>
  <c r="E807" i="4"/>
  <c r="K806" i="4"/>
  <c r="E806" i="4"/>
  <c r="K805" i="4"/>
  <c r="E805" i="4"/>
  <c r="K804" i="4"/>
  <c r="E804" i="4"/>
  <c r="K803" i="4"/>
  <c r="E803" i="4"/>
  <c r="K802" i="4"/>
  <c r="E802" i="4"/>
  <c r="K801" i="4"/>
  <c r="E801" i="4"/>
  <c r="K800" i="4"/>
  <c r="E800" i="4"/>
  <c r="K799" i="4"/>
  <c r="E799" i="4"/>
  <c r="K798" i="4"/>
  <c r="E798" i="4"/>
  <c r="K797" i="4"/>
  <c r="E797" i="4"/>
  <c r="K796" i="4"/>
  <c r="E796" i="4"/>
  <c r="K795" i="4"/>
  <c r="E795" i="4"/>
  <c r="K794" i="4"/>
  <c r="E794" i="4"/>
  <c r="K793" i="4"/>
  <c r="E793" i="4"/>
  <c r="K792" i="4"/>
  <c r="E792" i="4"/>
  <c r="K791" i="4"/>
  <c r="E791" i="4"/>
  <c r="K790" i="4"/>
  <c r="E790" i="4"/>
  <c r="K789" i="4"/>
  <c r="E789" i="4"/>
  <c r="K788" i="4"/>
  <c r="E788" i="4"/>
  <c r="K787" i="4"/>
  <c r="E787" i="4"/>
  <c r="K786" i="4"/>
  <c r="E786" i="4"/>
  <c r="K785" i="4"/>
  <c r="E785" i="4"/>
  <c r="K784" i="4"/>
  <c r="E784" i="4"/>
  <c r="K783" i="4"/>
  <c r="E783" i="4"/>
  <c r="K782" i="4"/>
  <c r="E782" i="4"/>
  <c r="K781" i="4"/>
  <c r="E781" i="4"/>
  <c r="K780" i="4"/>
  <c r="E780" i="4"/>
  <c r="K779" i="4"/>
  <c r="E779" i="4"/>
  <c r="K778" i="4"/>
  <c r="E778" i="4"/>
  <c r="K777" i="4"/>
  <c r="E777" i="4"/>
  <c r="K776" i="4"/>
  <c r="E776" i="4"/>
  <c r="K775" i="4"/>
  <c r="E775" i="4"/>
  <c r="K774" i="4"/>
  <c r="E774" i="4"/>
  <c r="K773" i="4"/>
  <c r="E773" i="4"/>
  <c r="K772" i="4"/>
  <c r="E772" i="4"/>
  <c r="K771" i="4"/>
  <c r="E771" i="4"/>
  <c r="K770" i="4"/>
  <c r="E770" i="4"/>
  <c r="K769" i="4"/>
  <c r="E769" i="4"/>
  <c r="K768" i="4"/>
  <c r="E768" i="4"/>
  <c r="K767" i="4"/>
  <c r="E767" i="4"/>
  <c r="K766" i="4"/>
  <c r="E766" i="4"/>
  <c r="K765" i="4"/>
  <c r="E765" i="4"/>
  <c r="K764" i="4"/>
  <c r="E764" i="4"/>
  <c r="K763" i="4"/>
  <c r="E763" i="4"/>
  <c r="K762" i="4"/>
  <c r="E762" i="4"/>
  <c r="K761" i="4"/>
  <c r="E761" i="4"/>
  <c r="K760" i="4"/>
  <c r="E760" i="4"/>
  <c r="K759" i="4"/>
  <c r="E759" i="4"/>
  <c r="K758" i="4"/>
  <c r="E758" i="4"/>
  <c r="K757" i="4"/>
  <c r="E757" i="4"/>
  <c r="K756" i="4"/>
  <c r="E756" i="4"/>
  <c r="K755" i="4"/>
  <c r="E755" i="4"/>
  <c r="K754" i="4"/>
  <c r="E754" i="4"/>
  <c r="K753" i="4"/>
  <c r="E753" i="4"/>
  <c r="K752" i="4"/>
  <c r="E752" i="4"/>
  <c r="K751" i="4"/>
  <c r="E751" i="4"/>
  <c r="K750" i="4"/>
  <c r="E750" i="4"/>
  <c r="K749" i="4"/>
  <c r="E749" i="4"/>
  <c r="K748" i="4"/>
  <c r="E748" i="4"/>
  <c r="K747" i="4"/>
  <c r="E747" i="4"/>
  <c r="K746" i="4"/>
  <c r="E746" i="4"/>
  <c r="K745" i="4"/>
  <c r="E745" i="4"/>
  <c r="K744" i="4"/>
  <c r="E744" i="4"/>
  <c r="K743" i="4"/>
  <c r="E743" i="4"/>
  <c r="K742" i="4"/>
  <c r="E742" i="4"/>
  <c r="K741" i="4"/>
  <c r="E741" i="4"/>
  <c r="K740" i="4"/>
  <c r="E740" i="4"/>
  <c r="K739" i="4"/>
  <c r="E739" i="4"/>
  <c r="K738" i="4"/>
  <c r="E738" i="4"/>
  <c r="K737" i="4"/>
  <c r="E737" i="4"/>
  <c r="K736" i="4"/>
  <c r="E736" i="4"/>
  <c r="K735" i="4"/>
  <c r="E735" i="4"/>
  <c r="K734" i="4"/>
  <c r="E734" i="4"/>
  <c r="K733" i="4"/>
  <c r="E733" i="4"/>
  <c r="K732" i="4"/>
  <c r="E732" i="4"/>
  <c r="K731" i="4"/>
  <c r="E731" i="4"/>
  <c r="K730" i="4"/>
  <c r="E730" i="4"/>
  <c r="K729" i="4"/>
  <c r="E729" i="4"/>
  <c r="K728" i="4"/>
  <c r="E728" i="4"/>
  <c r="K727" i="4"/>
  <c r="E727" i="4"/>
  <c r="K726" i="4"/>
  <c r="E726" i="4"/>
  <c r="K725" i="4"/>
  <c r="E725" i="4"/>
  <c r="K724" i="4"/>
  <c r="E724" i="4"/>
  <c r="K723" i="4"/>
  <c r="E723" i="4"/>
  <c r="K722" i="4"/>
  <c r="E722" i="4"/>
  <c r="K721" i="4"/>
  <c r="E721" i="4"/>
  <c r="K720" i="4"/>
  <c r="E720" i="4"/>
  <c r="K719" i="4"/>
  <c r="E719" i="4"/>
  <c r="K718" i="4"/>
  <c r="E718" i="4"/>
  <c r="K717" i="4"/>
  <c r="E717" i="4"/>
  <c r="K716" i="4"/>
  <c r="E716" i="4"/>
  <c r="K715" i="4"/>
  <c r="E715" i="4"/>
  <c r="K714" i="4"/>
  <c r="E714" i="4"/>
  <c r="K713" i="4"/>
  <c r="E713" i="4"/>
  <c r="K712" i="4"/>
  <c r="E712" i="4"/>
  <c r="K711" i="4"/>
  <c r="E711" i="4"/>
  <c r="K710" i="4"/>
  <c r="E710" i="4"/>
  <c r="K709" i="4"/>
  <c r="E709" i="4"/>
  <c r="K708" i="4"/>
  <c r="E708" i="4"/>
  <c r="K707" i="4"/>
  <c r="E707" i="4"/>
  <c r="K706" i="4"/>
  <c r="E706" i="4"/>
  <c r="K705" i="4"/>
  <c r="E705" i="4"/>
  <c r="K704" i="4"/>
  <c r="E704" i="4"/>
  <c r="K703" i="4"/>
  <c r="E703" i="4"/>
  <c r="K702" i="4"/>
  <c r="E702" i="4"/>
  <c r="K701" i="4"/>
  <c r="E701" i="4"/>
  <c r="K700" i="4"/>
  <c r="E700" i="4"/>
  <c r="K699" i="4"/>
  <c r="E699" i="4"/>
  <c r="K698" i="4"/>
  <c r="E698" i="4"/>
  <c r="K697" i="4"/>
  <c r="E697" i="4"/>
  <c r="K696" i="4"/>
  <c r="E696" i="4"/>
  <c r="K695" i="4"/>
  <c r="E695" i="4"/>
  <c r="K694" i="4"/>
  <c r="E694" i="4"/>
  <c r="K693" i="4"/>
  <c r="E693" i="4"/>
  <c r="K692" i="4"/>
  <c r="E692" i="4"/>
  <c r="K691" i="4"/>
  <c r="E691" i="4"/>
  <c r="K690" i="4"/>
  <c r="E690" i="4"/>
  <c r="K689" i="4"/>
  <c r="E689" i="4"/>
  <c r="K688" i="4"/>
  <c r="E688" i="4"/>
  <c r="K687" i="4"/>
  <c r="E687" i="4"/>
  <c r="K686" i="4"/>
  <c r="E686" i="4"/>
  <c r="K685" i="4"/>
  <c r="E685" i="4"/>
  <c r="K684" i="4"/>
  <c r="E684" i="4"/>
  <c r="K683" i="4"/>
  <c r="E683" i="4"/>
  <c r="K682" i="4"/>
  <c r="E682" i="4"/>
  <c r="K681" i="4"/>
  <c r="E681" i="4"/>
  <c r="K680" i="4"/>
  <c r="E680" i="4"/>
  <c r="K679" i="4"/>
  <c r="E679" i="4"/>
  <c r="K678" i="4"/>
  <c r="E678" i="4"/>
  <c r="K677" i="4"/>
  <c r="E677" i="4"/>
  <c r="K676" i="4"/>
  <c r="E676" i="4"/>
  <c r="K675" i="4"/>
  <c r="E675" i="4"/>
  <c r="K674" i="4"/>
  <c r="E674" i="4"/>
  <c r="K673" i="4"/>
  <c r="E673" i="4"/>
  <c r="K672" i="4"/>
  <c r="E672" i="4"/>
  <c r="K671" i="4"/>
  <c r="E671" i="4"/>
  <c r="K670" i="4"/>
  <c r="E670" i="4"/>
  <c r="K669" i="4"/>
  <c r="E669" i="4"/>
  <c r="K668" i="4"/>
  <c r="E668" i="4"/>
  <c r="K667" i="4"/>
  <c r="E667" i="4"/>
  <c r="K666" i="4"/>
  <c r="E666" i="4"/>
  <c r="K665" i="4"/>
  <c r="E665" i="4"/>
  <c r="K664" i="4"/>
  <c r="E664" i="4"/>
  <c r="K663" i="4"/>
  <c r="E663" i="4"/>
  <c r="K662" i="4"/>
  <c r="E662" i="4"/>
  <c r="K661" i="4"/>
  <c r="E661" i="4"/>
  <c r="K660" i="4"/>
  <c r="E660" i="4"/>
  <c r="K659" i="4"/>
  <c r="E659" i="4"/>
  <c r="K658" i="4"/>
  <c r="E658" i="4"/>
  <c r="K657" i="4"/>
  <c r="E657" i="4"/>
  <c r="K656" i="4"/>
  <c r="E656" i="4"/>
  <c r="K655" i="4"/>
  <c r="E655" i="4"/>
  <c r="K654" i="4"/>
  <c r="E654" i="4"/>
  <c r="K653" i="4"/>
  <c r="E653" i="4"/>
  <c r="K652" i="4"/>
  <c r="E652" i="4"/>
  <c r="K651" i="4"/>
  <c r="E651" i="4"/>
  <c r="K650" i="4"/>
  <c r="E650" i="4"/>
  <c r="K649" i="4"/>
  <c r="E649" i="4"/>
  <c r="K648" i="4"/>
  <c r="E648" i="4"/>
  <c r="K647" i="4"/>
  <c r="E647" i="4"/>
  <c r="K646" i="4"/>
  <c r="E646" i="4"/>
  <c r="K645" i="4"/>
  <c r="E645" i="4"/>
  <c r="K644" i="4"/>
  <c r="E644" i="4"/>
  <c r="K643" i="4"/>
  <c r="E643" i="4"/>
  <c r="K642" i="4"/>
  <c r="E642" i="4"/>
  <c r="K641" i="4"/>
  <c r="E641" i="4"/>
  <c r="K640" i="4"/>
  <c r="E640" i="4"/>
  <c r="K639" i="4"/>
  <c r="E639" i="4"/>
  <c r="K638" i="4"/>
  <c r="E638" i="4"/>
  <c r="K637" i="4"/>
  <c r="E637" i="4"/>
  <c r="K636" i="4"/>
  <c r="E636" i="4"/>
  <c r="K635" i="4"/>
  <c r="E635" i="4"/>
  <c r="K634" i="4"/>
  <c r="E634" i="4"/>
  <c r="K633" i="4"/>
  <c r="E633" i="4"/>
  <c r="K632" i="4"/>
  <c r="E632" i="4"/>
  <c r="K631" i="4"/>
  <c r="E631" i="4"/>
  <c r="K630" i="4"/>
  <c r="E630" i="4"/>
  <c r="K629" i="4"/>
  <c r="E629" i="4"/>
  <c r="K628" i="4"/>
  <c r="E628" i="4"/>
  <c r="K627" i="4"/>
  <c r="E627" i="4"/>
  <c r="K626" i="4"/>
  <c r="E626" i="4"/>
  <c r="K625" i="4"/>
  <c r="E625" i="4"/>
  <c r="K624" i="4"/>
  <c r="E624" i="4"/>
  <c r="K623" i="4"/>
  <c r="E623" i="4"/>
  <c r="K622" i="4"/>
  <c r="E622" i="4"/>
  <c r="K621" i="4"/>
  <c r="E621" i="4"/>
  <c r="K620" i="4"/>
  <c r="E620" i="4"/>
  <c r="K619" i="4"/>
  <c r="E619" i="4"/>
  <c r="K618" i="4"/>
  <c r="E618" i="4"/>
  <c r="K617" i="4"/>
  <c r="E617" i="4"/>
  <c r="K616" i="4"/>
  <c r="E616" i="4"/>
  <c r="K615" i="4"/>
  <c r="E615" i="4"/>
  <c r="K614" i="4"/>
  <c r="E614" i="4"/>
  <c r="K613" i="4"/>
  <c r="E613" i="4"/>
  <c r="K612" i="4"/>
  <c r="E612" i="4"/>
  <c r="K611" i="4"/>
  <c r="E611" i="4"/>
  <c r="K610" i="4"/>
  <c r="E610" i="4"/>
  <c r="K609" i="4"/>
  <c r="E609" i="4"/>
  <c r="K608" i="4"/>
  <c r="E608" i="4"/>
  <c r="K607" i="4"/>
  <c r="E607" i="4"/>
  <c r="K606" i="4"/>
  <c r="E606" i="4"/>
  <c r="K605" i="4"/>
  <c r="E605" i="4"/>
  <c r="K604" i="4"/>
  <c r="E604" i="4"/>
  <c r="K603" i="4"/>
  <c r="E603" i="4"/>
  <c r="K602" i="4"/>
  <c r="E602" i="4"/>
  <c r="K601" i="4"/>
  <c r="E601" i="4"/>
  <c r="K600" i="4"/>
  <c r="E600" i="4"/>
  <c r="K599" i="4"/>
  <c r="E599" i="4"/>
  <c r="K598" i="4"/>
  <c r="E598" i="4"/>
  <c r="K597" i="4"/>
  <c r="E597" i="4"/>
  <c r="K596" i="4"/>
  <c r="E596" i="4"/>
  <c r="K595" i="4"/>
  <c r="E595" i="4"/>
  <c r="K594" i="4"/>
  <c r="E594" i="4"/>
  <c r="K593" i="4"/>
  <c r="E593" i="4"/>
  <c r="K592" i="4"/>
  <c r="E592" i="4"/>
  <c r="K591" i="4"/>
  <c r="E591" i="4"/>
  <c r="K590" i="4"/>
  <c r="E590" i="4"/>
  <c r="K589" i="4"/>
  <c r="E589" i="4"/>
  <c r="K588" i="4"/>
  <c r="E588" i="4"/>
  <c r="K587" i="4"/>
  <c r="E587" i="4"/>
  <c r="K586" i="4"/>
  <c r="E586" i="4"/>
  <c r="K585" i="4"/>
  <c r="E585" i="4"/>
  <c r="K584" i="4"/>
  <c r="E584" i="4"/>
  <c r="K583" i="4"/>
  <c r="E583" i="4"/>
  <c r="K582" i="4"/>
  <c r="E582" i="4"/>
  <c r="K581" i="4"/>
  <c r="E581" i="4"/>
  <c r="K580" i="4"/>
  <c r="E580" i="4"/>
  <c r="K579" i="4"/>
  <c r="E579" i="4"/>
  <c r="K578" i="4"/>
  <c r="E578" i="4"/>
  <c r="K577" i="4"/>
  <c r="E577" i="4"/>
  <c r="K576" i="4"/>
  <c r="E576" i="4"/>
  <c r="K575" i="4"/>
  <c r="E575" i="4"/>
  <c r="K574" i="4"/>
  <c r="E574" i="4"/>
  <c r="K573" i="4"/>
  <c r="E573" i="4"/>
  <c r="K572" i="4"/>
  <c r="E572" i="4"/>
  <c r="K571" i="4"/>
  <c r="E571" i="4"/>
  <c r="K570" i="4"/>
  <c r="E570" i="4"/>
  <c r="K569" i="4"/>
  <c r="E569" i="4"/>
  <c r="K568" i="4"/>
  <c r="E568" i="4"/>
  <c r="K567" i="4"/>
  <c r="E567" i="4"/>
  <c r="K566" i="4"/>
  <c r="E566" i="4"/>
  <c r="K565" i="4"/>
  <c r="E565" i="4"/>
  <c r="K564" i="4"/>
  <c r="E564" i="4"/>
  <c r="K563" i="4"/>
  <c r="E563" i="4"/>
  <c r="K562" i="4"/>
  <c r="E562" i="4"/>
  <c r="K561" i="4"/>
  <c r="E561" i="4"/>
  <c r="K560" i="4"/>
  <c r="E560" i="4"/>
  <c r="K559" i="4"/>
  <c r="E559" i="4"/>
  <c r="K558" i="4"/>
  <c r="E558" i="4"/>
  <c r="K557" i="4"/>
  <c r="E557" i="4"/>
  <c r="K556" i="4"/>
  <c r="E556" i="4"/>
  <c r="K555" i="4"/>
  <c r="E555" i="4"/>
  <c r="K554" i="4"/>
  <c r="E554" i="4"/>
  <c r="K553" i="4"/>
  <c r="E553" i="4"/>
  <c r="K552" i="4"/>
  <c r="E552" i="4"/>
  <c r="K551" i="4"/>
  <c r="E551" i="4"/>
  <c r="K550" i="4"/>
  <c r="E550" i="4"/>
  <c r="K549" i="4"/>
  <c r="E549" i="4"/>
  <c r="K548" i="4"/>
  <c r="E548" i="4"/>
  <c r="K547" i="4"/>
  <c r="E547" i="4"/>
  <c r="K546" i="4"/>
  <c r="E546" i="4"/>
  <c r="K545" i="4"/>
  <c r="E545" i="4"/>
  <c r="K544" i="4"/>
  <c r="E544" i="4"/>
  <c r="K543" i="4"/>
  <c r="E543" i="4"/>
  <c r="K542" i="4"/>
  <c r="E542" i="4"/>
  <c r="K541" i="4"/>
  <c r="E541" i="4"/>
  <c r="K540" i="4"/>
  <c r="E540" i="4"/>
  <c r="K539" i="4"/>
  <c r="E539" i="4"/>
  <c r="K538" i="4"/>
  <c r="E538" i="4"/>
  <c r="K537" i="4"/>
  <c r="E537" i="4"/>
  <c r="K536" i="4"/>
  <c r="E536" i="4"/>
  <c r="K535" i="4"/>
  <c r="E535" i="4"/>
  <c r="K534" i="4"/>
  <c r="E534" i="4"/>
  <c r="K533" i="4"/>
  <c r="E533" i="4"/>
  <c r="K532" i="4"/>
  <c r="E532" i="4"/>
  <c r="K531" i="4"/>
  <c r="E531" i="4"/>
  <c r="K530" i="4"/>
  <c r="E530" i="4"/>
  <c r="K529" i="4"/>
  <c r="E529" i="4"/>
  <c r="K528" i="4"/>
  <c r="E528" i="4"/>
  <c r="K527" i="4"/>
  <c r="E527" i="4"/>
  <c r="K526" i="4"/>
  <c r="E526" i="4"/>
  <c r="K525" i="4"/>
  <c r="E525" i="4"/>
  <c r="K524" i="4"/>
  <c r="E524" i="4"/>
  <c r="K523" i="4"/>
  <c r="E523" i="4"/>
  <c r="K522" i="4"/>
  <c r="E522" i="4"/>
  <c r="K521" i="4"/>
  <c r="E521" i="4"/>
  <c r="K520" i="4"/>
  <c r="E520" i="4"/>
  <c r="K519" i="4"/>
  <c r="E519" i="4"/>
  <c r="K518" i="4"/>
  <c r="E518" i="4"/>
  <c r="K517" i="4"/>
  <c r="E517" i="4"/>
  <c r="K516" i="4"/>
  <c r="E516" i="4"/>
  <c r="K515" i="4"/>
  <c r="E515" i="4"/>
  <c r="K514" i="4"/>
  <c r="E514" i="4"/>
  <c r="K513" i="4"/>
  <c r="E513" i="4"/>
  <c r="K512" i="4"/>
  <c r="E512" i="4"/>
  <c r="K511" i="4"/>
  <c r="E511" i="4"/>
  <c r="K510" i="4"/>
  <c r="E510" i="4"/>
  <c r="K509" i="4"/>
  <c r="E509" i="4"/>
  <c r="K508" i="4"/>
  <c r="E508" i="4"/>
  <c r="K507" i="4"/>
  <c r="E507" i="4"/>
  <c r="K506" i="4"/>
  <c r="E506" i="4"/>
  <c r="K505" i="4"/>
  <c r="E505" i="4"/>
  <c r="K504" i="4"/>
  <c r="E504" i="4"/>
  <c r="K503" i="4"/>
  <c r="E503" i="4"/>
  <c r="K502" i="4"/>
  <c r="E502" i="4"/>
  <c r="K501" i="4"/>
  <c r="E501" i="4"/>
  <c r="K500" i="4"/>
  <c r="E500" i="4"/>
  <c r="K499" i="4"/>
  <c r="E499" i="4"/>
  <c r="K498" i="4"/>
  <c r="E498" i="4"/>
  <c r="K497" i="4"/>
  <c r="E497" i="4"/>
  <c r="K496" i="4"/>
  <c r="E496" i="4"/>
  <c r="K495" i="4"/>
  <c r="E495" i="4"/>
  <c r="K494" i="4"/>
  <c r="E494" i="4"/>
  <c r="K493" i="4"/>
  <c r="E493" i="4"/>
  <c r="K492" i="4"/>
  <c r="E492" i="4"/>
  <c r="K491" i="4"/>
  <c r="E491" i="4"/>
  <c r="K490" i="4"/>
  <c r="E490" i="4"/>
  <c r="K489" i="4"/>
  <c r="E489" i="4"/>
  <c r="K488" i="4"/>
  <c r="E488" i="4"/>
  <c r="K487" i="4"/>
  <c r="E487" i="4"/>
  <c r="K486" i="4"/>
  <c r="E486" i="4"/>
  <c r="K485" i="4"/>
  <c r="E485" i="4"/>
  <c r="K484" i="4"/>
  <c r="E484" i="4"/>
  <c r="K483" i="4"/>
  <c r="E483" i="4"/>
  <c r="K482" i="4"/>
  <c r="E482" i="4"/>
  <c r="K481" i="4"/>
  <c r="E481" i="4"/>
  <c r="K480" i="4"/>
  <c r="E480" i="4"/>
  <c r="K479" i="4"/>
  <c r="E479" i="4"/>
  <c r="K478" i="4"/>
  <c r="E478" i="4"/>
  <c r="K477" i="4"/>
  <c r="E477" i="4"/>
  <c r="K476" i="4"/>
  <c r="E476" i="4"/>
  <c r="K475" i="4"/>
  <c r="E475" i="4"/>
  <c r="K474" i="4"/>
  <c r="E474" i="4"/>
  <c r="K473" i="4"/>
  <c r="E473" i="4"/>
  <c r="K472" i="4"/>
  <c r="E472" i="4"/>
  <c r="K471" i="4"/>
  <c r="E471" i="4"/>
  <c r="K470" i="4"/>
  <c r="E470" i="4"/>
  <c r="K469" i="4"/>
  <c r="E469" i="4"/>
  <c r="K468" i="4"/>
  <c r="E468" i="4"/>
  <c r="K467" i="4"/>
  <c r="E467" i="4"/>
  <c r="K466" i="4"/>
  <c r="E466" i="4"/>
  <c r="K465" i="4"/>
  <c r="E465" i="4"/>
  <c r="K464" i="4"/>
  <c r="E464" i="4"/>
  <c r="K463" i="4"/>
  <c r="E463" i="4"/>
  <c r="K462" i="4"/>
  <c r="E462" i="4"/>
  <c r="K461" i="4"/>
  <c r="E461" i="4"/>
  <c r="K460" i="4"/>
  <c r="E460" i="4"/>
  <c r="K459" i="4"/>
  <c r="E459" i="4"/>
  <c r="K458" i="4"/>
  <c r="E458" i="4"/>
  <c r="K457" i="4"/>
  <c r="E457" i="4"/>
  <c r="K456" i="4"/>
  <c r="E456" i="4"/>
  <c r="K455" i="4"/>
  <c r="E455" i="4"/>
  <c r="K454" i="4"/>
  <c r="E454" i="4"/>
  <c r="K453" i="4"/>
  <c r="E453" i="4"/>
  <c r="K452" i="4"/>
  <c r="E452" i="4"/>
  <c r="K451" i="4"/>
  <c r="E451" i="4"/>
  <c r="K450" i="4"/>
  <c r="E450" i="4"/>
  <c r="K449" i="4"/>
  <c r="E449" i="4"/>
  <c r="K448" i="4"/>
  <c r="E448" i="4"/>
  <c r="K447" i="4"/>
  <c r="E447" i="4"/>
  <c r="K446" i="4"/>
  <c r="E446" i="4"/>
  <c r="K445" i="4"/>
  <c r="E445" i="4"/>
  <c r="K444" i="4"/>
  <c r="E444" i="4"/>
  <c r="K443" i="4"/>
  <c r="E443" i="4"/>
  <c r="K442" i="4"/>
  <c r="E442" i="4"/>
  <c r="K441" i="4"/>
  <c r="E441" i="4"/>
  <c r="K440" i="4"/>
  <c r="E440" i="4"/>
  <c r="K439" i="4"/>
  <c r="E439" i="4"/>
  <c r="K438" i="4"/>
  <c r="E438" i="4"/>
  <c r="K437" i="4"/>
  <c r="E437" i="4"/>
  <c r="K436" i="4"/>
  <c r="E436" i="4"/>
  <c r="K435" i="4"/>
  <c r="E435" i="4"/>
  <c r="K434" i="4"/>
  <c r="E434" i="4"/>
  <c r="K433" i="4"/>
  <c r="E433" i="4"/>
  <c r="K432" i="4"/>
  <c r="E432" i="4"/>
  <c r="K431" i="4"/>
  <c r="E431" i="4"/>
  <c r="K430" i="4"/>
  <c r="E430" i="4"/>
  <c r="K429" i="4"/>
  <c r="E429" i="4"/>
  <c r="K428" i="4"/>
  <c r="E428" i="4"/>
  <c r="K427" i="4"/>
  <c r="E427" i="4"/>
  <c r="K426" i="4"/>
  <c r="E426" i="4"/>
  <c r="K425" i="4"/>
  <c r="E425" i="4"/>
  <c r="K424" i="4"/>
  <c r="E424" i="4"/>
  <c r="K423" i="4"/>
  <c r="E423" i="4"/>
  <c r="K422" i="4"/>
  <c r="E422" i="4"/>
  <c r="K421" i="4"/>
  <c r="E421" i="4"/>
  <c r="K420" i="4"/>
  <c r="E420" i="4"/>
  <c r="K419" i="4"/>
  <c r="E419" i="4"/>
  <c r="K418" i="4"/>
  <c r="E418" i="4"/>
  <c r="K417" i="4"/>
  <c r="E417" i="4"/>
  <c r="K416" i="4"/>
  <c r="E416" i="4"/>
  <c r="K415" i="4"/>
  <c r="E415" i="4"/>
  <c r="K414" i="4"/>
  <c r="E414" i="4"/>
  <c r="K413" i="4"/>
  <c r="E413" i="4"/>
  <c r="K412" i="4"/>
  <c r="E412" i="4"/>
  <c r="K411" i="4"/>
  <c r="E411" i="4"/>
  <c r="K410" i="4"/>
  <c r="E410" i="4"/>
  <c r="K409" i="4"/>
  <c r="E409" i="4"/>
  <c r="K408" i="4"/>
  <c r="E408" i="4"/>
  <c r="K407" i="4"/>
  <c r="E407" i="4"/>
  <c r="K406" i="4"/>
  <c r="E406" i="4"/>
  <c r="K405" i="4"/>
  <c r="E405" i="4"/>
  <c r="K404" i="4"/>
  <c r="E404" i="4"/>
  <c r="K403" i="4"/>
  <c r="E403" i="4"/>
  <c r="K402" i="4"/>
  <c r="E402" i="4"/>
  <c r="K401" i="4"/>
  <c r="E401" i="4"/>
  <c r="K400" i="4"/>
  <c r="E400" i="4"/>
  <c r="K399" i="4"/>
  <c r="E399" i="4"/>
  <c r="K398" i="4"/>
  <c r="E398" i="4"/>
  <c r="K397" i="4"/>
  <c r="E397" i="4"/>
  <c r="K396" i="4"/>
  <c r="E396" i="4"/>
  <c r="K395" i="4"/>
  <c r="E395" i="4"/>
  <c r="K394" i="4"/>
  <c r="E394" i="4"/>
  <c r="K393" i="4"/>
  <c r="E393" i="4"/>
  <c r="K392" i="4"/>
  <c r="E392" i="4"/>
  <c r="K391" i="4"/>
  <c r="E391" i="4"/>
  <c r="K390" i="4"/>
  <c r="E390" i="4"/>
  <c r="K389" i="4"/>
  <c r="E389" i="4"/>
  <c r="K388" i="4"/>
  <c r="E388" i="4"/>
  <c r="K387" i="4"/>
  <c r="E387" i="4"/>
  <c r="K386" i="4"/>
  <c r="E386" i="4"/>
  <c r="K385" i="4"/>
  <c r="E385" i="4"/>
  <c r="K384" i="4"/>
  <c r="E384" i="4"/>
  <c r="K383" i="4"/>
  <c r="E383" i="4"/>
  <c r="K382" i="4"/>
  <c r="E382" i="4"/>
  <c r="K381" i="4"/>
  <c r="E381" i="4"/>
  <c r="K380" i="4"/>
  <c r="E380" i="4"/>
  <c r="K379" i="4"/>
  <c r="E379" i="4"/>
  <c r="K378" i="4"/>
  <c r="E378" i="4"/>
  <c r="K377" i="4"/>
  <c r="E377" i="4"/>
  <c r="K376" i="4"/>
  <c r="E376" i="4"/>
  <c r="K375" i="4"/>
  <c r="E375" i="4"/>
  <c r="K374" i="4"/>
  <c r="E374" i="4"/>
  <c r="K373" i="4"/>
  <c r="E373" i="4"/>
  <c r="K372" i="4"/>
  <c r="E372" i="4"/>
  <c r="K371" i="4"/>
  <c r="E371" i="4"/>
  <c r="K370" i="4"/>
  <c r="E370" i="4"/>
  <c r="K369" i="4"/>
  <c r="E369" i="4"/>
  <c r="K368" i="4"/>
  <c r="E368" i="4"/>
  <c r="K367" i="4"/>
  <c r="E367" i="4"/>
  <c r="K366" i="4"/>
  <c r="E366" i="4"/>
  <c r="K365" i="4"/>
  <c r="E365" i="4"/>
  <c r="K364" i="4"/>
  <c r="E364" i="4"/>
  <c r="K363" i="4"/>
  <c r="E363" i="4"/>
  <c r="K362" i="4"/>
  <c r="E362" i="4"/>
  <c r="K361" i="4"/>
  <c r="E361" i="4"/>
  <c r="K360" i="4"/>
  <c r="E360" i="4"/>
  <c r="K359" i="4"/>
  <c r="E359" i="4"/>
  <c r="K358" i="4"/>
  <c r="E358" i="4"/>
  <c r="K357" i="4"/>
  <c r="E357" i="4"/>
  <c r="K356" i="4"/>
  <c r="E356" i="4"/>
  <c r="K355" i="4"/>
  <c r="E355" i="4"/>
  <c r="K354" i="4"/>
  <c r="E354" i="4"/>
  <c r="K353" i="4"/>
  <c r="E353" i="4"/>
  <c r="K352" i="4"/>
  <c r="E352" i="4"/>
  <c r="K351" i="4"/>
  <c r="E351" i="4"/>
  <c r="K350" i="4"/>
  <c r="E350" i="4"/>
  <c r="K349" i="4"/>
  <c r="E349" i="4"/>
  <c r="K348" i="4"/>
  <c r="E348" i="4"/>
  <c r="K347" i="4"/>
  <c r="E347" i="4"/>
  <c r="K346" i="4"/>
  <c r="E346" i="4"/>
  <c r="K345" i="4"/>
  <c r="E345" i="4"/>
  <c r="K344" i="4"/>
  <c r="E344" i="4"/>
  <c r="K343" i="4"/>
  <c r="E343" i="4"/>
  <c r="K342" i="4"/>
  <c r="E342" i="4"/>
  <c r="K341" i="4"/>
  <c r="E341" i="4"/>
  <c r="K340" i="4"/>
  <c r="E340" i="4"/>
  <c r="K339" i="4"/>
  <c r="E339" i="4"/>
  <c r="K338" i="4"/>
  <c r="E338" i="4"/>
  <c r="K337" i="4"/>
  <c r="E337" i="4"/>
  <c r="K336" i="4"/>
  <c r="E336" i="4"/>
  <c r="K335" i="4"/>
  <c r="E335" i="4"/>
  <c r="K334" i="4"/>
  <c r="E334" i="4"/>
  <c r="K333" i="4"/>
  <c r="E333" i="4"/>
  <c r="K332" i="4"/>
  <c r="E332" i="4"/>
  <c r="K331" i="4"/>
  <c r="E331" i="4"/>
  <c r="K330" i="4"/>
  <c r="E330" i="4"/>
  <c r="K329" i="4"/>
  <c r="E329" i="4"/>
  <c r="K328" i="4"/>
  <c r="E328" i="4"/>
  <c r="K327" i="4"/>
  <c r="E327" i="4"/>
  <c r="K326" i="4"/>
  <c r="E326" i="4"/>
  <c r="K325" i="4"/>
  <c r="E325" i="4"/>
  <c r="K324" i="4"/>
  <c r="E324" i="4"/>
  <c r="K323" i="4"/>
  <c r="E323" i="4"/>
  <c r="K322" i="4"/>
  <c r="E322" i="4"/>
  <c r="K321" i="4"/>
  <c r="E321" i="4"/>
  <c r="K320" i="4"/>
  <c r="E320" i="4"/>
  <c r="K319" i="4"/>
  <c r="E319" i="4"/>
  <c r="K318" i="4"/>
  <c r="E318" i="4"/>
  <c r="K317" i="4"/>
  <c r="E317" i="4"/>
  <c r="K316" i="4"/>
  <c r="E316" i="4"/>
  <c r="K315" i="4"/>
  <c r="E315" i="4"/>
  <c r="K314" i="4"/>
  <c r="E314" i="4"/>
  <c r="K313" i="4"/>
  <c r="E313" i="4"/>
  <c r="K312" i="4"/>
  <c r="E312" i="4"/>
  <c r="K311" i="4"/>
  <c r="E311" i="4"/>
  <c r="K310" i="4"/>
  <c r="E310" i="4"/>
  <c r="K309" i="4"/>
  <c r="E309" i="4"/>
  <c r="K308" i="4"/>
  <c r="E308" i="4"/>
  <c r="K307" i="4"/>
  <c r="E307" i="4"/>
  <c r="K306" i="4"/>
  <c r="E306" i="4"/>
  <c r="K305" i="4"/>
  <c r="E305" i="4"/>
  <c r="K304" i="4"/>
  <c r="E304" i="4"/>
  <c r="K303" i="4"/>
  <c r="E303" i="4"/>
  <c r="K302" i="4"/>
  <c r="E302" i="4"/>
  <c r="K301" i="4"/>
  <c r="E301" i="4"/>
  <c r="K300" i="4"/>
  <c r="E300" i="4"/>
  <c r="K299" i="4"/>
  <c r="E299" i="4"/>
  <c r="K298" i="4"/>
  <c r="E298" i="4"/>
  <c r="K297" i="4"/>
  <c r="E297" i="4"/>
  <c r="K296" i="4"/>
  <c r="E296" i="4"/>
  <c r="K295" i="4"/>
  <c r="E295" i="4"/>
  <c r="K294" i="4"/>
  <c r="E294" i="4"/>
  <c r="K293" i="4"/>
  <c r="E293" i="4"/>
  <c r="K292" i="4"/>
  <c r="E292" i="4"/>
  <c r="K291" i="4"/>
  <c r="E291" i="4"/>
  <c r="K290" i="4"/>
  <c r="E290" i="4"/>
  <c r="K289" i="4"/>
  <c r="E289" i="4"/>
  <c r="K288" i="4"/>
  <c r="E288" i="4"/>
  <c r="K287" i="4"/>
  <c r="E287" i="4"/>
  <c r="K286" i="4"/>
  <c r="E286" i="4"/>
  <c r="K285" i="4"/>
  <c r="E285" i="4"/>
  <c r="K284" i="4"/>
  <c r="E284" i="4"/>
  <c r="K283" i="4"/>
  <c r="E283" i="4"/>
  <c r="K282" i="4"/>
  <c r="E282" i="4"/>
  <c r="K281" i="4"/>
  <c r="E281" i="4"/>
  <c r="K280" i="4"/>
  <c r="E280" i="4"/>
  <c r="K279" i="4"/>
  <c r="E279" i="4"/>
  <c r="K278" i="4"/>
  <c r="E278" i="4"/>
  <c r="K277" i="4"/>
  <c r="E277" i="4"/>
  <c r="K276" i="4"/>
  <c r="E276" i="4"/>
  <c r="K275" i="4"/>
  <c r="E275" i="4"/>
  <c r="K274" i="4"/>
  <c r="E274" i="4"/>
  <c r="K273" i="4"/>
  <c r="E273" i="4"/>
  <c r="K272" i="4"/>
  <c r="E272" i="4"/>
  <c r="K271" i="4"/>
  <c r="E271" i="4"/>
  <c r="K270" i="4"/>
  <c r="E270" i="4"/>
  <c r="K269" i="4"/>
  <c r="E269" i="4"/>
  <c r="K268" i="4"/>
  <c r="E268" i="4"/>
  <c r="K267" i="4"/>
  <c r="E267" i="4"/>
  <c r="K266" i="4"/>
  <c r="E266" i="4"/>
  <c r="K265" i="4"/>
  <c r="E265" i="4"/>
  <c r="K264" i="4"/>
  <c r="E264" i="4"/>
  <c r="K263" i="4"/>
  <c r="E263" i="4"/>
  <c r="K262" i="4"/>
  <c r="E262" i="4"/>
  <c r="K261" i="4"/>
  <c r="E261" i="4"/>
  <c r="K260" i="4"/>
  <c r="E260" i="4"/>
  <c r="K259" i="4"/>
  <c r="E259" i="4"/>
  <c r="K258" i="4"/>
  <c r="E258" i="4"/>
  <c r="K257" i="4"/>
  <c r="E257" i="4"/>
  <c r="K256" i="4"/>
  <c r="E256" i="4"/>
  <c r="K255" i="4"/>
  <c r="E255" i="4"/>
  <c r="K254" i="4"/>
  <c r="E254" i="4"/>
  <c r="K253" i="4"/>
  <c r="E253" i="4"/>
  <c r="K252" i="4"/>
  <c r="E252" i="4"/>
  <c r="K251" i="4"/>
  <c r="E251" i="4"/>
  <c r="K250" i="4"/>
  <c r="E250" i="4"/>
  <c r="K249" i="4"/>
  <c r="E249" i="4"/>
  <c r="K248" i="4"/>
  <c r="E248" i="4"/>
  <c r="K247" i="4"/>
  <c r="E247" i="4"/>
  <c r="K246" i="4"/>
  <c r="E246" i="4"/>
  <c r="K245" i="4"/>
  <c r="E245" i="4"/>
  <c r="K244" i="4"/>
  <c r="E244" i="4"/>
  <c r="K243" i="4"/>
  <c r="E243" i="4"/>
  <c r="K242" i="4"/>
  <c r="E242" i="4"/>
  <c r="K241" i="4"/>
  <c r="E241" i="4"/>
  <c r="K240" i="4"/>
  <c r="E240" i="4"/>
  <c r="K239" i="4"/>
  <c r="E239" i="4"/>
  <c r="K238" i="4"/>
  <c r="E238" i="4"/>
  <c r="K237" i="4"/>
  <c r="E237" i="4"/>
  <c r="K236" i="4"/>
  <c r="E236" i="4"/>
  <c r="K235" i="4"/>
  <c r="E235" i="4"/>
  <c r="K234" i="4"/>
  <c r="E234" i="4"/>
  <c r="K233" i="4"/>
  <c r="E233" i="4"/>
  <c r="K232" i="4"/>
  <c r="E232" i="4"/>
  <c r="K231" i="4"/>
  <c r="E231" i="4"/>
  <c r="K230" i="4"/>
  <c r="E230" i="4"/>
  <c r="K229" i="4"/>
  <c r="E229" i="4"/>
  <c r="K228" i="4"/>
  <c r="E228" i="4"/>
  <c r="K227" i="4"/>
  <c r="E227" i="4"/>
  <c r="K226" i="4"/>
  <c r="E226" i="4"/>
  <c r="K225" i="4"/>
  <c r="E225" i="4"/>
  <c r="K224" i="4"/>
  <c r="E224" i="4"/>
  <c r="K223" i="4"/>
  <c r="E223" i="4"/>
  <c r="K222" i="4"/>
  <c r="E222" i="4"/>
  <c r="K221" i="4"/>
  <c r="E221" i="4"/>
  <c r="K220" i="4"/>
  <c r="E220" i="4"/>
  <c r="K219" i="4"/>
  <c r="E219" i="4"/>
  <c r="K218" i="4"/>
  <c r="E218" i="4"/>
  <c r="K217" i="4"/>
  <c r="E217" i="4"/>
  <c r="K216" i="4"/>
  <c r="E216" i="4"/>
  <c r="K215" i="4"/>
  <c r="E215" i="4"/>
  <c r="K214" i="4"/>
  <c r="E214" i="4"/>
  <c r="K213" i="4"/>
  <c r="E213" i="4"/>
  <c r="K212" i="4"/>
  <c r="E212" i="4"/>
  <c r="K211" i="4"/>
  <c r="E211" i="4"/>
  <c r="K210" i="4"/>
  <c r="E210" i="4"/>
  <c r="K209" i="4"/>
  <c r="E209" i="4"/>
  <c r="K208" i="4"/>
  <c r="E208" i="4"/>
  <c r="K207" i="4"/>
  <c r="E207" i="4"/>
  <c r="K206" i="4"/>
  <c r="E206" i="4"/>
  <c r="K205" i="4"/>
  <c r="E205" i="4"/>
  <c r="K204" i="4"/>
  <c r="E204" i="4"/>
  <c r="K203" i="4"/>
  <c r="E203" i="4"/>
  <c r="K202" i="4"/>
  <c r="E202" i="4"/>
  <c r="K201" i="4"/>
  <c r="E201" i="4"/>
  <c r="K200" i="4"/>
  <c r="E200" i="4"/>
  <c r="K199" i="4"/>
  <c r="E199" i="4"/>
  <c r="K198" i="4"/>
  <c r="E198" i="4"/>
  <c r="K197" i="4"/>
  <c r="E197" i="4"/>
  <c r="K196" i="4"/>
  <c r="E196" i="4"/>
  <c r="K195" i="4"/>
  <c r="E195" i="4"/>
  <c r="K194" i="4"/>
  <c r="E194" i="4"/>
  <c r="K193" i="4"/>
  <c r="E193" i="4"/>
  <c r="K192" i="4"/>
  <c r="E192" i="4"/>
  <c r="K191" i="4"/>
  <c r="E191" i="4"/>
  <c r="K190" i="4"/>
  <c r="E190" i="4"/>
  <c r="K189" i="4"/>
  <c r="E189" i="4"/>
  <c r="K188" i="4"/>
  <c r="E188" i="4"/>
  <c r="K187" i="4"/>
  <c r="E187" i="4"/>
  <c r="K186" i="4"/>
  <c r="E186" i="4"/>
  <c r="K185" i="4"/>
  <c r="E185" i="4"/>
  <c r="K184" i="4"/>
  <c r="E184" i="4"/>
  <c r="K183" i="4"/>
  <c r="E183" i="4"/>
  <c r="K182" i="4"/>
  <c r="E182" i="4"/>
  <c r="K181" i="4"/>
  <c r="E181" i="4"/>
  <c r="K180" i="4"/>
  <c r="E180" i="4"/>
  <c r="K179" i="4"/>
  <c r="E179" i="4"/>
  <c r="K178" i="4"/>
  <c r="E178" i="4"/>
  <c r="K177" i="4"/>
  <c r="E177" i="4"/>
  <c r="K176" i="4"/>
  <c r="E176" i="4"/>
  <c r="K175" i="4"/>
  <c r="E175" i="4"/>
  <c r="K174" i="4"/>
  <c r="E174" i="4"/>
  <c r="K173" i="4"/>
  <c r="E173" i="4"/>
  <c r="K172" i="4"/>
  <c r="E172" i="4"/>
  <c r="K171" i="4"/>
  <c r="E171" i="4"/>
  <c r="K170" i="4"/>
  <c r="E170" i="4"/>
  <c r="K169" i="4"/>
  <c r="E169" i="4"/>
  <c r="K168" i="4"/>
  <c r="E168" i="4"/>
  <c r="K167" i="4"/>
  <c r="E167" i="4"/>
  <c r="K166" i="4"/>
  <c r="E166" i="4"/>
  <c r="K165" i="4"/>
  <c r="E165" i="4"/>
  <c r="K164" i="4"/>
  <c r="E164" i="4"/>
  <c r="K163" i="4"/>
  <c r="E163" i="4"/>
  <c r="K162" i="4"/>
  <c r="E162" i="4"/>
  <c r="K161" i="4"/>
  <c r="E161" i="4"/>
  <c r="K160" i="4"/>
  <c r="E160" i="4"/>
  <c r="K159" i="4"/>
  <c r="E159" i="4"/>
  <c r="K158" i="4"/>
  <c r="E158" i="4"/>
  <c r="K157" i="4"/>
  <c r="E157" i="4"/>
  <c r="K156" i="4"/>
  <c r="E156" i="4"/>
  <c r="K155" i="4"/>
  <c r="E155" i="4"/>
  <c r="K154" i="4"/>
  <c r="E154" i="4"/>
  <c r="K153" i="4"/>
  <c r="E153" i="4"/>
  <c r="K152" i="4"/>
  <c r="E152" i="4"/>
  <c r="K151" i="4"/>
  <c r="E151" i="4"/>
  <c r="K150" i="4"/>
  <c r="E150" i="4"/>
  <c r="K149" i="4"/>
  <c r="E149" i="4"/>
  <c r="K148" i="4"/>
  <c r="E148" i="4"/>
  <c r="K147" i="4"/>
  <c r="E147" i="4"/>
  <c r="K146" i="4"/>
  <c r="E146" i="4"/>
  <c r="K145" i="4"/>
  <c r="E145" i="4"/>
  <c r="K144" i="4"/>
  <c r="E144" i="4"/>
  <c r="K143" i="4"/>
  <c r="E143" i="4"/>
  <c r="K142" i="4"/>
  <c r="E142" i="4"/>
  <c r="K141" i="4"/>
  <c r="E141" i="4"/>
  <c r="K140" i="4"/>
  <c r="E140" i="4"/>
  <c r="K139" i="4"/>
  <c r="E139" i="4"/>
  <c r="K138" i="4"/>
  <c r="E138" i="4"/>
  <c r="K137" i="4"/>
  <c r="E137" i="4"/>
  <c r="K136" i="4"/>
  <c r="E136" i="4"/>
  <c r="K135" i="4"/>
  <c r="E135" i="4"/>
  <c r="K134" i="4"/>
  <c r="E134" i="4"/>
  <c r="K133" i="4"/>
  <c r="E133" i="4"/>
  <c r="K132" i="4"/>
  <c r="E132" i="4"/>
  <c r="K131" i="4"/>
  <c r="E131" i="4"/>
  <c r="K130" i="4"/>
  <c r="E130" i="4"/>
  <c r="K129" i="4"/>
  <c r="E129" i="4"/>
  <c r="K128" i="4"/>
  <c r="E128" i="4"/>
  <c r="K127" i="4"/>
  <c r="E127" i="4"/>
  <c r="K126" i="4"/>
  <c r="E126" i="4"/>
  <c r="K125" i="4"/>
  <c r="E125" i="4"/>
  <c r="K124" i="4"/>
  <c r="E124" i="4"/>
  <c r="K123" i="4"/>
  <c r="E123" i="4"/>
  <c r="K122" i="4"/>
  <c r="E122" i="4"/>
  <c r="K121" i="4"/>
  <c r="E121" i="4"/>
  <c r="K120" i="4"/>
  <c r="E120" i="4"/>
  <c r="K119" i="4"/>
  <c r="E119" i="4"/>
  <c r="K118" i="4"/>
  <c r="E118" i="4"/>
  <c r="K117" i="4"/>
  <c r="E117" i="4"/>
  <c r="K116" i="4"/>
  <c r="E116" i="4"/>
  <c r="K115" i="4"/>
  <c r="E115" i="4"/>
  <c r="K114" i="4"/>
  <c r="E114" i="4"/>
  <c r="K113" i="4"/>
  <c r="E113" i="4"/>
  <c r="K112" i="4"/>
  <c r="E112" i="4"/>
  <c r="K111" i="4"/>
  <c r="E111" i="4"/>
  <c r="K110" i="4"/>
  <c r="E110" i="4"/>
  <c r="K109" i="4"/>
  <c r="E109" i="4"/>
  <c r="K108" i="4"/>
  <c r="E108" i="4"/>
  <c r="K107" i="4"/>
  <c r="E107" i="4"/>
  <c r="K106" i="4"/>
  <c r="E106" i="4"/>
  <c r="K105" i="4"/>
  <c r="E105" i="4"/>
  <c r="K104" i="4"/>
  <c r="E104" i="4"/>
  <c r="K103" i="4"/>
  <c r="E103" i="4"/>
  <c r="K102" i="4"/>
  <c r="E102" i="4"/>
  <c r="K101" i="4"/>
  <c r="E101" i="4"/>
  <c r="K100" i="4"/>
  <c r="E100" i="4"/>
  <c r="K99" i="4"/>
  <c r="E99" i="4"/>
  <c r="K98" i="4"/>
  <c r="E98" i="4"/>
  <c r="K97" i="4"/>
  <c r="E97" i="4"/>
  <c r="K96" i="4"/>
  <c r="E96" i="4"/>
  <c r="K95" i="4"/>
  <c r="E95" i="4"/>
  <c r="K94" i="4"/>
  <c r="E94" i="4"/>
  <c r="K93" i="4"/>
  <c r="E93" i="4"/>
  <c r="K92" i="4"/>
  <c r="E92" i="4"/>
  <c r="K91" i="4"/>
  <c r="E91" i="4"/>
  <c r="K90" i="4"/>
  <c r="E90" i="4"/>
  <c r="K89" i="4"/>
  <c r="E89" i="4"/>
  <c r="K88" i="4"/>
  <c r="E88" i="4"/>
  <c r="K87" i="4"/>
  <c r="E87" i="4"/>
  <c r="K86" i="4"/>
  <c r="E86" i="4"/>
  <c r="K85" i="4"/>
  <c r="E85" i="4"/>
  <c r="K84" i="4"/>
  <c r="E84" i="4"/>
  <c r="K83" i="4"/>
  <c r="E83" i="4"/>
  <c r="K82" i="4"/>
  <c r="E82" i="4"/>
  <c r="K81" i="4"/>
  <c r="E81" i="4"/>
  <c r="K80" i="4"/>
  <c r="E80" i="4"/>
  <c r="K79" i="4"/>
  <c r="E79" i="4"/>
  <c r="K78" i="4"/>
  <c r="E78" i="4"/>
  <c r="K77" i="4"/>
  <c r="E77" i="4"/>
  <c r="K76" i="4"/>
  <c r="E76" i="4"/>
  <c r="K75" i="4"/>
  <c r="E75" i="4"/>
  <c r="K74" i="4"/>
  <c r="E74" i="4"/>
  <c r="K73" i="4"/>
  <c r="E73" i="4"/>
  <c r="K72" i="4"/>
  <c r="E72" i="4"/>
  <c r="K71" i="4"/>
  <c r="E71" i="4"/>
  <c r="K70" i="4"/>
  <c r="E70" i="4"/>
  <c r="K69" i="4"/>
  <c r="E69" i="4"/>
  <c r="K68" i="4"/>
  <c r="E68" i="4"/>
  <c r="K67" i="4"/>
  <c r="E67" i="4"/>
  <c r="K66" i="4"/>
  <c r="E66" i="4"/>
  <c r="K65" i="4"/>
  <c r="E65" i="4"/>
  <c r="K64" i="4"/>
  <c r="E64" i="4"/>
  <c r="K63" i="4"/>
  <c r="E63" i="4"/>
  <c r="K62" i="4"/>
  <c r="E62" i="4"/>
  <c r="K61" i="4"/>
  <c r="E61" i="4"/>
  <c r="K60" i="4"/>
  <c r="E60" i="4"/>
  <c r="K59" i="4"/>
  <c r="E59" i="4"/>
  <c r="K58" i="4"/>
  <c r="E58" i="4"/>
  <c r="K57" i="4"/>
  <c r="E57" i="4"/>
  <c r="K56" i="4"/>
  <c r="E56" i="4"/>
  <c r="K55" i="4"/>
  <c r="E55" i="4"/>
  <c r="K54" i="4"/>
  <c r="E54" i="4"/>
  <c r="K53" i="4"/>
  <c r="E53" i="4"/>
  <c r="K52" i="4"/>
  <c r="E52" i="4"/>
  <c r="K51" i="4"/>
  <c r="E51" i="4"/>
  <c r="K50" i="4"/>
  <c r="E50" i="4"/>
  <c r="K49" i="4"/>
  <c r="E49" i="4"/>
  <c r="K48" i="4"/>
  <c r="E48" i="4"/>
  <c r="K47" i="4"/>
  <c r="E47" i="4"/>
  <c r="K46" i="4"/>
  <c r="E46" i="4"/>
  <c r="K45" i="4"/>
  <c r="E45" i="4"/>
  <c r="K44" i="4"/>
  <c r="E44" i="4"/>
  <c r="K43" i="4"/>
  <c r="E43" i="4"/>
  <c r="K42" i="4"/>
  <c r="E42" i="4"/>
  <c r="K41" i="4"/>
  <c r="E41" i="4"/>
  <c r="K40" i="4"/>
  <c r="E40" i="4"/>
  <c r="K39" i="4"/>
  <c r="E39" i="4"/>
  <c r="K38" i="4"/>
  <c r="E38" i="4"/>
  <c r="K37" i="4"/>
  <c r="E37" i="4"/>
  <c r="K36" i="4"/>
  <c r="E36" i="4"/>
  <c r="K35" i="4"/>
  <c r="E35" i="4"/>
  <c r="K34" i="4"/>
  <c r="E34" i="4"/>
  <c r="K33" i="4"/>
  <c r="E33" i="4"/>
  <c r="K32" i="4"/>
  <c r="E32" i="4"/>
  <c r="K31" i="4"/>
  <c r="E31" i="4"/>
  <c r="K30" i="4"/>
  <c r="E30" i="4"/>
  <c r="K29" i="4"/>
  <c r="E29" i="4"/>
  <c r="K28" i="4"/>
  <c r="E28" i="4"/>
  <c r="K27" i="4"/>
  <c r="E27" i="4"/>
  <c r="K26" i="4"/>
  <c r="E26" i="4"/>
  <c r="K25" i="4"/>
  <c r="E25" i="4"/>
  <c r="K24" i="4"/>
  <c r="E24" i="4"/>
  <c r="K23" i="4"/>
  <c r="E23" i="4"/>
  <c r="K22" i="4"/>
  <c r="E22" i="4"/>
  <c r="K21" i="4"/>
  <c r="E21" i="4"/>
  <c r="K20" i="4"/>
  <c r="E20" i="4"/>
  <c r="K19" i="4"/>
  <c r="E19" i="4"/>
  <c r="K18" i="4"/>
  <c r="E18" i="4"/>
  <c r="K17" i="4"/>
  <c r="E17" i="4"/>
  <c r="K16" i="4"/>
  <c r="E16" i="4"/>
  <c r="K15" i="4"/>
  <c r="E15" i="4"/>
  <c r="K14" i="4"/>
  <c r="E14" i="4"/>
  <c r="K13" i="4"/>
  <c r="E13" i="4"/>
  <c r="K12" i="4"/>
  <c r="E12" i="4"/>
  <c r="K11" i="4"/>
  <c r="E11" i="4"/>
  <c r="K10" i="4"/>
  <c r="E10" i="4"/>
  <c r="K9" i="4"/>
  <c r="E9" i="4"/>
  <c r="K8" i="4"/>
  <c r="E8" i="4"/>
  <c r="K7" i="4"/>
  <c r="E7" i="4"/>
  <c r="K6" i="4"/>
  <c r="E6" i="4"/>
  <c r="K5" i="4"/>
  <c r="E5" i="4"/>
  <c r="K4" i="4"/>
  <c r="F4" i="4"/>
  <c r="E4" i="4"/>
  <c r="C4" i="4"/>
  <c r="A4" i="4"/>
  <c r="J4" i="4"/>
  <c r="J1428" i="3"/>
  <c r="K1428" i="3"/>
  <c r="J2573" i="3"/>
  <c r="K2573" i="3"/>
  <c r="J2572" i="3"/>
  <c r="K2572" i="3"/>
  <c r="J2571" i="3"/>
  <c r="K2571" i="3"/>
  <c r="J2570" i="3"/>
  <c r="K2570" i="3"/>
  <c r="J2569" i="3"/>
  <c r="K2569" i="3"/>
  <c r="J2568" i="3"/>
  <c r="K2568" i="3"/>
  <c r="J2567" i="3"/>
  <c r="K2567" i="3"/>
  <c r="J2566" i="3"/>
  <c r="K2566" i="3"/>
  <c r="J2565" i="3"/>
  <c r="K2565" i="3"/>
  <c r="J2564" i="3"/>
  <c r="K2564" i="3"/>
  <c r="J2563" i="3"/>
  <c r="K2563" i="3"/>
  <c r="J2562" i="3"/>
  <c r="K2562" i="3"/>
  <c r="J2561" i="3"/>
  <c r="K2561" i="3"/>
  <c r="J2560" i="3"/>
  <c r="K2560" i="3"/>
  <c r="J2559" i="3"/>
  <c r="K2559" i="3"/>
  <c r="J2558" i="3"/>
  <c r="K2558" i="3"/>
  <c r="J2557" i="3"/>
  <c r="K2557" i="3"/>
  <c r="J2556" i="3"/>
  <c r="K2556" i="3"/>
  <c r="J2555" i="3"/>
  <c r="K2555" i="3"/>
  <c r="J2554" i="3"/>
  <c r="K2554" i="3"/>
  <c r="J2553" i="3"/>
  <c r="K2553" i="3"/>
  <c r="J2552" i="3"/>
  <c r="K2552" i="3"/>
  <c r="J2551" i="3"/>
  <c r="K2551" i="3"/>
  <c r="J2550" i="3"/>
  <c r="K2550" i="3"/>
  <c r="J2549" i="3"/>
  <c r="K2549" i="3"/>
  <c r="J2548" i="3"/>
  <c r="K2548" i="3"/>
  <c r="J2547" i="3"/>
  <c r="K2547" i="3"/>
  <c r="J2546" i="3"/>
  <c r="K2546" i="3"/>
  <c r="J2545" i="3"/>
  <c r="K2545" i="3"/>
  <c r="J2544" i="3"/>
  <c r="K2544" i="3"/>
  <c r="J2543" i="3"/>
  <c r="K2543" i="3"/>
  <c r="J2542" i="3"/>
  <c r="K2542" i="3"/>
  <c r="J2541" i="3"/>
  <c r="K2541" i="3"/>
  <c r="J2540" i="3"/>
  <c r="K2540" i="3"/>
  <c r="J2539" i="3"/>
  <c r="K2539" i="3"/>
  <c r="J2538" i="3"/>
  <c r="K2538" i="3"/>
  <c r="J2537" i="3"/>
  <c r="K2537" i="3"/>
  <c r="J2536" i="3"/>
  <c r="K2536" i="3"/>
  <c r="J2535" i="3"/>
  <c r="K2535" i="3"/>
  <c r="J2534" i="3"/>
  <c r="K2534" i="3"/>
  <c r="J2533" i="3"/>
  <c r="K2533" i="3"/>
  <c r="J2532" i="3"/>
  <c r="K2532" i="3"/>
  <c r="J2531" i="3"/>
  <c r="K2531" i="3"/>
  <c r="J2530" i="3"/>
  <c r="K2530" i="3"/>
  <c r="J2529" i="3"/>
  <c r="K2529" i="3"/>
  <c r="J2528" i="3"/>
  <c r="K2528" i="3"/>
  <c r="J2526" i="3"/>
  <c r="K2526" i="3"/>
  <c r="J2525" i="3"/>
  <c r="K2525" i="3"/>
  <c r="J2523" i="3"/>
  <c r="K2523" i="3"/>
  <c r="J2522" i="3"/>
  <c r="K2522" i="3"/>
  <c r="J2521" i="3"/>
  <c r="K2521" i="3"/>
  <c r="J2520" i="3"/>
  <c r="K2520" i="3"/>
  <c r="J2519" i="3"/>
  <c r="K2519" i="3"/>
  <c r="J2518" i="3"/>
  <c r="K2518" i="3"/>
  <c r="J2517" i="3"/>
  <c r="K2517" i="3"/>
  <c r="J2516" i="3"/>
  <c r="K2516" i="3"/>
  <c r="J2514" i="3"/>
  <c r="K2514" i="3"/>
  <c r="J2513" i="3"/>
  <c r="K2513" i="3"/>
  <c r="J2512" i="3"/>
  <c r="K2512" i="3"/>
  <c r="J2511" i="3"/>
  <c r="K2511" i="3"/>
  <c r="J2510" i="3"/>
  <c r="K2510" i="3"/>
  <c r="J2508" i="3"/>
  <c r="K2508" i="3"/>
  <c r="J2507" i="3"/>
  <c r="K2507" i="3"/>
  <c r="J2506" i="3"/>
  <c r="K2506" i="3"/>
  <c r="J2505" i="3"/>
  <c r="K2505" i="3"/>
  <c r="J2504" i="3"/>
  <c r="K2504" i="3"/>
  <c r="J2503" i="3"/>
  <c r="K2503" i="3"/>
  <c r="J2502" i="3"/>
  <c r="K2502" i="3"/>
  <c r="J2501" i="3"/>
  <c r="K2501" i="3"/>
  <c r="J2500" i="3"/>
  <c r="K2500" i="3"/>
  <c r="J2499" i="3"/>
  <c r="K2499" i="3"/>
  <c r="J2498" i="3"/>
  <c r="K2498" i="3"/>
  <c r="J2497" i="3"/>
  <c r="K2497" i="3"/>
  <c r="J2496" i="3"/>
  <c r="K2496" i="3"/>
  <c r="J2495" i="3"/>
  <c r="K2495" i="3"/>
  <c r="J2494" i="3"/>
  <c r="K2494" i="3"/>
  <c r="J2493" i="3"/>
  <c r="K2493" i="3"/>
  <c r="J2492" i="3"/>
  <c r="K2492" i="3"/>
  <c r="J2491" i="3"/>
  <c r="K2491" i="3"/>
  <c r="J2490" i="3"/>
  <c r="K2490" i="3"/>
  <c r="J2489" i="3"/>
  <c r="K2489" i="3"/>
  <c r="J2488" i="3"/>
  <c r="K2488" i="3"/>
  <c r="J2487" i="3"/>
  <c r="K2487" i="3"/>
  <c r="J2486" i="3"/>
  <c r="K2486" i="3"/>
  <c r="J2485" i="3"/>
  <c r="K2485" i="3"/>
  <c r="J2482" i="3"/>
  <c r="K2482" i="3"/>
  <c r="J2481" i="3"/>
  <c r="K2481" i="3"/>
  <c r="J2480" i="3"/>
  <c r="K2480" i="3"/>
  <c r="J2479" i="3"/>
  <c r="K2479" i="3"/>
  <c r="J2477" i="3"/>
  <c r="K2477" i="3"/>
  <c r="J2476" i="3"/>
  <c r="K2476" i="3"/>
  <c r="J2475" i="3"/>
  <c r="K2475" i="3"/>
  <c r="J2474" i="3"/>
  <c r="K2474" i="3"/>
  <c r="J2472" i="3"/>
  <c r="K2472" i="3"/>
  <c r="J2471" i="3"/>
  <c r="K2471" i="3"/>
  <c r="J2468" i="3"/>
  <c r="K2468" i="3"/>
  <c r="J2467" i="3"/>
  <c r="K2467" i="3"/>
  <c r="J2466" i="3"/>
  <c r="K2466" i="3"/>
  <c r="J2465" i="3"/>
  <c r="K2465" i="3"/>
  <c r="J2463" i="3"/>
  <c r="K2463" i="3"/>
  <c r="J2462" i="3"/>
  <c r="K2462" i="3"/>
  <c r="J2460" i="3"/>
  <c r="K2460" i="3"/>
  <c r="J2459" i="3"/>
  <c r="K2459" i="3"/>
  <c r="J2458" i="3"/>
  <c r="K2458" i="3"/>
  <c r="J2456" i="3"/>
  <c r="K2456" i="3"/>
  <c r="J2455" i="3"/>
  <c r="K2455" i="3"/>
  <c r="J2454" i="3"/>
  <c r="K2454" i="3"/>
  <c r="J2451" i="3"/>
  <c r="K2451" i="3"/>
  <c r="J2450" i="3"/>
  <c r="K2450" i="3"/>
  <c r="J2449" i="3"/>
  <c r="K2449" i="3"/>
  <c r="J2448" i="3"/>
  <c r="K2448" i="3"/>
  <c r="J2447" i="3"/>
  <c r="K2447" i="3"/>
  <c r="J2446" i="3"/>
  <c r="K2446" i="3"/>
  <c r="J2444" i="3"/>
  <c r="K2444" i="3"/>
  <c r="J2443" i="3"/>
  <c r="K2443" i="3"/>
  <c r="J2442" i="3"/>
  <c r="K2442" i="3"/>
  <c r="J2440" i="3"/>
  <c r="K2440" i="3"/>
  <c r="J2439" i="3"/>
  <c r="K2439" i="3"/>
  <c r="J2437" i="3"/>
  <c r="K2437" i="3"/>
  <c r="J2436" i="3"/>
  <c r="K2436" i="3"/>
  <c r="J2435" i="3"/>
  <c r="K2435" i="3"/>
  <c r="J2434" i="3"/>
  <c r="K2434" i="3"/>
  <c r="J2433" i="3"/>
  <c r="K2433" i="3"/>
  <c r="J2432" i="3"/>
  <c r="K2432" i="3"/>
  <c r="J2431" i="3"/>
  <c r="K2431" i="3"/>
  <c r="J2430" i="3"/>
  <c r="K2430" i="3"/>
  <c r="J2429" i="3"/>
  <c r="K2429" i="3"/>
  <c r="J2427" i="3"/>
  <c r="K2427" i="3"/>
  <c r="J2423" i="3"/>
  <c r="K2423" i="3"/>
  <c r="J2422" i="3"/>
  <c r="K2422" i="3"/>
  <c r="J2421" i="3"/>
  <c r="K2421" i="3"/>
  <c r="J2420" i="3"/>
  <c r="K2420" i="3"/>
  <c r="J2419" i="3"/>
  <c r="K2419" i="3"/>
  <c r="J2418" i="3"/>
  <c r="K2418" i="3"/>
  <c r="J2417" i="3"/>
  <c r="K2417" i="3"/>
  <c r="J2416" i="3"/>
  <c r="K2416" i="3"/>
  <c r="J2415" i="3"/>
  <c r="K2415" i="3"/>
  <c r="J2414" i="3"/>
  <c r="K2414" i="3"/>
  <c r="J2412" i="3"/>
  <c r="K2412" i="3"/>
  <c r="J2410" i="3"/>
  <c r="K2410" i="3"/>
  <c r="J2409" i="3"/>
  <c r="K2409" i="3"/>
  <c r="J2408" i="3"/>
  <c r="K2408" i="3"/>
  <c r="J2407" i="3"/>
  <c r="K2407" i="3"/>
  <c r="J2406" i="3"/>
  <c r="K2406" i="3"/>
  <c r="J2403" i="3"/>
  <c r="K2403" i="3"/>
  <c r="J2402" i="3"/>
  <c r="K2402" i="3"/>
  <c r="J2401" i="3"/>
  <c r="K2401" i="3"/>
  <c r="J2400" i="3"/>
  <c r="K2400" i="3"/>
  <c r="J2399" i="3"/>
  <c r="K2399" i="3"/>
  <c r="J2398" i="3"/>
  <c r="K2398" i="3"/>
  <c r="J2397" i="3"/>
  <c r="K2397" i="3"/>
  <c r="J2396" i="3"/>
  <c r="K2396" i="3"/>
  <c r="J2395" i="3"/>
  <c r="K2395" i="3"/>
  <c r="J2394" i="3"/>
  <c r="K2394" i="3"/>
  <c r="J2393" i="3"/>
  <c r="K2393" i="3"/>
  <c r="J2391" i="3"/>
  <c r="K2391" i="3"/>
  <c r="J2390" i="3"/>
  <c r="K2390" i="3"/>
  <c r="J2389" i="3"/>
  <c r="K2389" i="3"/>
  <c r="J2388" i="3"/>
  <c r="K2388" i="3"/>
  <c r="J2386" i="3"/>
  <c r="K2386" i="3"/>
  <c r="J2385" i="3"/>
  <c r="K2385" i="3"/>
  <c r="J2383" i="3"/>
  <c r="K2383" i="3"/>
  <c r="J2382" i="3"/>
  <c r="K2382" i="3"/>
  <c r="J2381" i="3"/>
  <c r="K2381" i="3"/>
  <c r="J2380" i="3"/>
  <c r="K2380" i="3"/>
  <c r="J2379" i="3"/>
  <c r="K2379" i="3"/>
  <c r="J2378" i="3"/>
  <c r="K2378" i="3"/>
  <c r="J2377" i="3"/>
  <c r="K2377" i="3"/>
  <c r="J2376" i="3"/>
  <c r="K2376" i="3"/>
  <c r="J2375" i="3"/>
  <c r="K2375" i="3"/>
  <c r="J2374" i="3"/>
  <c r="K2374" i="3"/>
  <c r="J2373" i="3"/>
  <c r="K2373" i="3"/>
  <c r="J2372" i="3"/>
  <c r="K2372" i="3"/>
  <c r="J2371" i="3"/>
  <c r="K2371" i="3"/>
  <c r="J2370" i="3"/>
  <c r="K2370" i="3"/>
  <c r="J2369" i="3"/>
  <c r="K2369" i="3"/>
  <c r="J2368" i="3"/>
  <c r="K2368" i="3"/>
  <c r="J2367" i="3"/>
  <c r="K2367" i="3"/>
  <c r="J2366" i="3"/>
  <c r="K2366" i="3"/>
  <c r="J2365" i="3"/>
  <c r="K2365" i="3"/>
  <c r="J2364" i="3"/>
  <c r="K2364" i="3"/>
  <c r="J2363" i="3"/>
  <c r="K2363" i="3"/>
  <c r="J2362" i="3"/>
  <c r="K2362" i="3"/>
  <c r="J2360" i="3"/>
  <c r="K2360" i="3"/>
  <c r="J2359" i="3"/>
  <c r="K2359" i="3"/>
  <c r="J2358" i="3"/>
  <c r="K2358" i="3"/>
  <c r="J2357" i="3"/>
  <c r="K2357" i="3"/>
  <c r="J2355" i="3"/>
  <c r="K2355" i="3"/>
  <c r="J2354" i="3"/>
  <c r="K2354" i="3"/>
  <c r="J2353" i="3"/>
  <c r="K2353" i="3"/>
  <c r="J2352" i="3"/>
  <c r="K2352" i="3"/>
  <c r="J2351" i="3"/>
  <c r="K2351" i="3"/>
  <c r="J2350" i="3"/>
  <c r="K2350" i="3"/>
  <c r="J2349" i="3"/>
  <c r="K2349" i="3"/>
  <c r="J2348" i="3"/>
  <c r="K2348" i="3"/>
  <c r="J2347" i="3"/>
  <c r="K2347" i="3"/>
  <c r="J2346" i="3"/>
  <c r="K2346" i="3"/>
  <c r="J2345" i="3"/>
  <c r="K2345" i="3"/>
  <c r="J2344" i="3"/>
  <c r="K2344" i="3"/>
  <c r="J2343" i="3"/>
  <c r="K2343" i="3"/>
  <c r="J2341" i="3"/>
  <c r="K2341" i="3"/>
  <c r="J2340" i="3"/>
  <c r="K2340" i="3"/>
  <c r="J2339" i="3"/>
  <c r="K2339" i="3"/>
  <c r="J2337" i="3"/>
  <c r="K2337" i="3"/>
  <c r="J2336" i="3"/>
  <c r="K2336" i="3"/>
  <c r="J2335" i="3"/>
  <c r="K2335" i="3"/>
  <c r="J2334" i="3"/>
  <c r="K2334" i="3"/>
  <c r="J2332" i="3"/>
  <c r="K2332" i="3"/>
  <c r="J2330" i="3"/>
  <c r="K2330" i="3"/>
  <c r="J2329" i="3"/>
  <c r="K2329" i="3"/>
  <c r="J2327" i="3"/>
  <c r="K2327" i="3"/>
  <c r="J2326" i="3"/>
  <c r="K2326" i="3"/>
  <c r="J2325" i="3"/>
  <c r="K2325" i="3"/>
  <c r="J2323" i="3"/>
  <c r="K2323" i="3"/>
  <c r="J2322" i="3"/>
  <c r="K2322" i="3"/>
  <c r="J2321" i="3"/>
  <c r="K2321" i="3"/>
  <c r="J2320" i="3"/>
  <c r="K2320" i="3"/>
  <c r="J2319" i="3"/>
  <c r="K2319" i="3"/>
  <c r="J2318" i="3"/>
  <c r="K2318" i="3"/>
  <c r="J2316" i="3"/>
  <c r="K2316" i="3"/>
  <c r="J2315" i="3"/>
  <c r="K2315" i="3"/>
  <c r="J2314" i="3"/>
  <c r="K2314" i="3"/>
  <c r="J2312" i="3"/>
  <c r="K2312" i="3"/>
  <c r="J2311" i="3"/>
  <c r="K2311" i="3"/>
  <c r="J2310" i="3"/>
  <c r="K2310" i="3"/>
  <c r="J2309" i="3"/>
  <c r="K2309" i="3"/>
  <c r="J2308" i="3"/>
  <c r="K2308" i="3"/>
  <c r="J2307" i="3"/>
  <c r="K2307" i="3"/>
  <c r="J2306" i="3"/>
  <c r="K2306" i="3"/>
  <c r="J2305" i="3"/>
  <c r="K2305" i="3"/>
  <c r="J2303" i="3"/>
  <c r="K2303" i="3"/>
  <c r="J2301" i="3"/>
  <c r="K2301" i="3"/>
  <c r="J2300" i="3"/>
  <c r="K2300" i="3"/>
  <c r="J2298" i="3"/>
  <c r="K2298" i="3"/>
  <c r="J2297" i="3"/>
  <c r="K2297" i="3"/>
  <c r="J2296" i="3"/>
  <c r="K2296" i="3"/>
  <c r="J2295" i="3"/>
  <c r="K2295" i="3"/>
  <c r="J2293" i="3"/>
  <c r="K2293" i="3"/>
  <c r="J2292" i="3"/>
  <c r="K2292" i="3"/>
  <c r="J2291" i="3"/>
  <c r="K2291" i="3"/>
  <c r="J2290" i="3"/>
  <c r="K2290" i="3"/>
  <c r="J2289" i="3"/>
  <c r="K2289" i="3"/>
  <c r="J2287" i="3"/>
  <c r="K2287" i="3"/>
  <c r="J2286" i="3"/>
  <c r="K2286" i="3"/>
  <c r="J2285" i="3"/>
  <c r="K2285" i="3"/>
  <c r="J2284" i="3"/>
  <c r="K2284" i="3"/>
  <c r="J2283" i="3"/>
  <c r="K2283" i="3"/>
  <c r="J2282" i="3"/>
  <c r="K2282" i="3"/>
  <c r="J2281" i="3"/>
  <c r="K2281" i="3"/>
  <c r="J2280" i="3"/>
  <c r="K2280" i="3"/>
  <c r="J2279" i="3"/>
  <c r="K2279" i="3"/>
  <c r="J2277" i="3"/>
  <c r="K2277" i="3"/>
  <c r="J2276" i="3"/>
  <c r="K2276" i="3"/>
  <c r="J2275" i="3"/>
  <c r="K2275" i="3"/>
  <c r="J2274" i="3"/>
  <c r="K2274" i="3"/>
  <c r="J2273" i="3"/>
  <c r="K2273" i="3"/>
  <c r="J2272" i="3"/>
  <c r="K2272" i="3"/>
  <c r="J2271" i="3"/>
  <c r="K2271" i="3"/>
  <c r="J2270" i="3"/>
  <c r="K2270" i="3"/>
  <c r="J2268" i="3"/>
  <c r="K2268" i="3"/>
  <c r="J2267" i="3"/>
  <c r="K2267" i="3"/>
  <c r="J2266" i="3"/>
  <c r="K2266" i="3"/>
  <c r="J2265" i="3"/>
  <c r="K2265" i="3"/>
  <c r="J2264" i="3"/>
  <c r="K2264" i="3"/>
  <c r="J2263" i="3"/>
  <c r="K2263" i="3"/>
  <c r="J2261" i="3"/>
  <c r="K2261" i="3"/>
  <c r="J2260" i="3"/>
  <c r="K2260" i="3"/>
  <c r="J2258" i="3"/>
  <c r="K2258" i="3"/>
  <c r="J2257" i="3"/>
  <c r="K2257" i="3"/>
  <c r="J2256" i="3"/>
  <c r="K2256" i="3"/>
  <c r="J2255" i="3"/>
  <c r="K2255" i="3"/>
  <c r="J2253" i="3"/>
  <c r="K2253" i="3"/>
  <c r="J2252" i="3"/>
  <c r="K2252" i="3"/>
  <c r="J2251" i="3"/>
  <c r="K2251" i="3"/>
  <c r="J2250" i="3"/>
  <c r="K2250" i="3"/>
  <c r="J2249" i="3"/>
  <c r="K2249" i="3"/>
  <c r="J2248" i="3"/>
  <c r="K2248" i="3"/>
  <c r="J2247" i="3"/>
  <c r="K2247" i="3"/>
  <c r="J2246" i="3"/>
  <c r="K2246" i="3"/>
  <c r="J2245" i="3"/>
  <c r="K2245" i="3"/>
  <c r="J2244" i="3"/>
  <c r="K2244" i="3"/>
  <c r="J2243" i="3"/>
  <c r="K2243" i="3"/>
  <c r="J2242" i="3"/>
  <c r="K2242" i="3"/>
  <c r="J2240" i="3"/>
  <c r="K2240" i="3"/>
  <c r="J2239" i="3"/>
  <c r="K2239" i="3"/>
  <c r="J2238" i="3"/>
  <c r="K2238" i="3"/>
  <c r="J2237" i="3"/>
  <c r="K2237" i="3"/>
  <c r="J2236" i="3"/>
  <c r="K2236" i="3"/>
  <c r="J2235" i="3"/>
  <c r="K2235" i="3"/>
  <c r="J2234" i="3"/>
  <c r="K2234" i="3"/>
  <c r="J2233" i="3"/>
  <c r="K2233" i="3"/>
  <c r="J2232" i="3"/>
  <c r="K2232" i="3"/>
  <c r="J2231" i="3"/>
  <c r="K2231" i="3"/>
  <c r="J2230" i="3"/>
  <c r="K2230" i="3"/>
  <c r="J2229" i="3"/>
  <c r="K2229" i="3"/>
  <c r="J2228" i="3"/>
  <c r="K2228" i="3"/>
  <c r="J2227" i="3"/>
  <c r="K2227" i="3"/>
  <c r="J2226" i="3"/>
  <c r="K2226" i="3"/>
  <c r="J2225" i="3"/>
  <c r="K2225" i="3"/>
  <c r="J2224" i="3"/>
  <c r="K2224" i="3"/>
  <c r="J2223" i="3"/>
  <c r="K2223" i="3"/>
  <c r="J2222" i="3"/>
  <c r="K2222" i="3"/>
  <c r="J2221" i="3"/>
  <c r="K2221" i="3"/>
  <c r="J2220" i="3"/>
  <c r="K2220" i="3"/>
  <c r="J2219" i="3"/>
  <c r="K2219" i="3"/>
  <c r="J2218" i="3"/>
  <c r="K2218" i="3"/>
  <c r="J2216" i="3"/>
  <c r="K2216" i="3"/>
  <c r="J2215" i="3"/>
  <c r="K2215" i="3"/>
  <c r="J2214" i="3"/>
  <c r="K2214" i="3"/>
  <c r="J2213" i="3"/>
  <c r="K2213" i="3"/>
  <c r="J2212" i="3"/>
  <c r="K2212" i="3"/>
  <c r="J2211" i="3"/>
  <c r="K2211" i="3"/>
  <c r="J2210" i="3"/>
  <c r="K2210" i="3"/>
  <c r="J2209" i="3"/>
  <c r="K2209" i="3"/>
  <c r="J2208" i="3"/>
  <c r="K2208" i="3"/>
  <c r="J2199" i="3"/>
  <c r="K2199" i="3"/>
  <c r="J2192" i="3"/>
  <c r="K2192" i="3"/>
  <c r="J2189" i="3"/>
  <c r="K2189" i="3"/>
  <c r="J2186" i="3"/>
  <c r="K2186" i="3"/>
  <c r="J2184" i="3"/>
  <c r="K2184" i="3"/>
  <c r="J2182" i="3"/>
  <c r="K2182" i="3"/>
  <c r="J2179" i="3"/>
  <c r="K2179" i="3"/>
  <c r="J2171" i="3"/>
  <c r="K2171" i="3"/>
  <c r="J2162" i="3"/>
  <c r="K2162" i="3"/>
  <c r="J2155" i="3"/>
  <c r="K2155" i="3"/>
  <c r="J2149" i="3"/>
  <c r="K2149" i="3"/>
  <c r="J2143" i="3"/>
  <c r="K2143" i="3"/>
  <c r="J2113" i="3"/>
  <c r="K2113" i="3"/>
  <c r="J2109" i="3"/>
  <c r="K2109" i="3"/>
  <c r="J2106" i="3"/>
  <c r="K2106" i="3"/>
  <c r="J2103" i="3"/>
  <c r="K2103" i="3"/>
  <c r="J2101" i="3"/>
  <c r="K2101" i="3"/>
  <c r="J2099" i="3"/>
  <c r="K2099" i="3"/>
  <c r="J2098" i="3"/>
  <c r="K2098" i="3"/>
  <c r="J2096" i="3"/>
  <c r="K2096" i="3"/>
  <c r="J2092" i="3"/>
  <c r="K2092" i="3"/>
  <c r="J2088" i="3"/>
  <c r="K2088" i="3"/>
  <c r="J2086" i="3"/>
  <c r="K2086" i="3"/>
  <c r="J2084" i="3"/>
  <c r="K2084" i="3"/>
  <c r="J2081" i="3"/>
  <c r="K2081" i="3"/>
  <c r="J2077" i="3"/>
  <c r="K2077" i="3"/>
  <c r="J2071" i="3"/>
  <c r="K2071" i="3"/>
  <c r="J2041" i="3"/>
  <c r="K2041" i="3"/>
  <c r="J2037" i="3"/>
  <c r="K2037" i="3"/>
  <c r="J2030" i="3"/>
  <c r="K2030" i="3"/>
  <c r="J2025" i="3"/>
  <c r="K2025" i="3"/>
  <c r="J2017" i="3"/>
  <c r="K2017" i="3"/>
  <c r="J2011" i="3"/>
  <c r="K2011" i="3"/>
  <c r="J2010" i="3"/>
  <c r="K2010" i="3"/>
  <c r="J2002" i="3"/>
  <c r="K2002" i="3"/>
  <c r="J2001" i="3"/>
  <c r="K2001" i="3"/>
  <c r="J1997" i="3"/>
  <c r="K1997" i="3"/>
  <c r="J1995" i="3"/>
  <c r="K1995" i="3"/>
  <c r="J1994" i="3"/>
  <c r="K1994" i="3"/>
  <c r="J1993" i="3"/>
  <c r="K1993" i="3"/>
  <c r="J1991" i="3"/>
  <c r="K1991" i="3"/>
  <c r="J1989" i="3"/>
  <c r="K1989" i="3"/>
  <c r="J1987" i="3"/>
  <c r="K1987" i="3"/>
  <c r="J1986" i="3"/>
  <c r="K1986" i="3"/>
  <c r="J1985" i="3"/>
  <c r="K1985" i="3"/>
  <c r="J1982" i="3"/>
  <c r="K1982" i="3"/>
  <c r="J1981" i="3"/>
  <c r="K1981" i="3"/>
  <c r="J1979" i="3"/>
  <c r="K1979" i="3"/>
  <c r="J1978" i="3"/>
  <c r="K1978" i="3"/>
  <c r="J1976" i="3"/>
  <c r="K1976" i="3"/>
  <c r="J1972" i="3"/>
  <c r="K1972" i="3"/>
  <c r="J1971" i="3"/>
  <c r="K1971" i="3"/>
  <c r="J1970" i="3"/>
  <c r="K1970" i="3"/>
  <c r="J1969" i="3"/>
  <c r="K1969" i="3"/>
  <c r="J1962" i="3"/>
  <c r="K1962" i="3"/>
  <c r="J1960" i="3"/>
  <c r="K1960" i="3"/>
  <c r="J1956" i="3"/>
  <c r="K1956" i="3"/>
  <c r="J1951" i="3"/>
  <c r="K1951" i="3"/>
  <c r="J1946" i="3"/>
  <c r="K1946" i="3"/>
  <c r="J1944" i="3"/>
  <c r="K1944" i="3"/>
  <c r="J1939" i="3"/>
  <c r="K1939" i="3"/>
  <c r="J1938" i="3"/>
  <c r="K1938" i="3"/>
  <c r="J1937" i="3"/>
  <c r="K1937" i="3"/>
  <c r="J1932" i="3"/>
  <c r="K1932" i="3"/>
  <c r="J1930" i="3"/>
  <c r="K1930" i="3"/>
  <c r="J1926" i="3"/>
  <c r="K1926" i="3"/>
  <c r="J1925" i="3"/>
  <c r="K1925" i="3"/>
  <c r="J1923" i="3"/>
  <c r="K1923" i="3"/>
  <c r="J1922" i="3"/>
  <c r="K1922" i="3"/>
  <c r="J1921" i="3"/>
  <c r="K1921" i="3"/>
  <c r="J1920" i="3"/>
  <c r="K1920" i="3"/>
  <c r="J1917" i="3"/>
  <c r="K1917" i="3"/>
  <c r="J1914" i="3"/>
  <c r="K1914" i="3"/>
  <c r="J1912" i="3"/>
  <c r="K1912" i="3"/>
  <c r="J1909" i="3"/>
  <c r="K1909" i="3"/>
  <c r="J1908" i="3"/>
  <c r="K1908" i="3"/>
  <c r="J1905" i="3"/>
  <c r="K1905" i="3"/>
  <c r="J1902" i="3"/>
  <c r="K1902" i="3"/>
  <c r="J1900" i="3"/>
  <c r="K1900" i="3"/>
  <c r="J1899" i="3"/>
  <c r="K1899" i="3"/>
  <c r="J1894" i="3"/>
  <c r="K1894" i="3"/>
  <c r="J1893" i="3"/>
  <c r="K1893" i="3"/>
  <c r="J1892" i="3"/>
  <c r="K1892" i="3"/>
  <c r="J1891" i="3"/>
  <c r="K1891" i="3"/>
  <c r="J1890" i="3"/>
  <c r="K1890" i="3"/>
  <c r="J1888" i="3"/>
  <c r="K1888" i="3"/>
  <c r="J1883" i="3"/>
  <c r="K1883" i="3"/>
  <c r="J1879" i="3"/>
  <c r="K1879" i="3"/>
  <c r="J1878" i="3"/>
  <c r="K1878" i="3"/>
  <c r="J1875" i="3"/>
  <c r="K1875" i="3"/>
  <c r="J1868" i="3"/>
  <c r="K1868" i="3"/>
  <c r="J1866" i="3"/>
  <c r="K1866" i="3"/>
  <c r="J1865" i="3"/>
  <c r="K1865" i="3"/>
  <c r="J1862" i="3"/>
  <c r="K1862" i="3"/>
  <c r="J1860" i="3"/>
  <c r="K1860" i="3"/>
  <c r="J1859" i="3"/>
  <c r="K1859" i="3"/>
  <c r="J1858" i="3"/>
  <c r="K1858" i="3"/>
  <c r="J1854" i="3"/>
  <c r="K1854" i="3"/>
  <c r="J1853" i="3"/>
  <c r="K1853" i="3"/>
  <c r="J1852" i="3"/>
  <c r="K1852" i="3"/>
  <c r="J1849" i="3"/>
  <c r="K1849" i="3"/>
  <c r="J1848" i="3"/>
  <c r="K1848" i="3"/>
  <c r="J1846" i="3"/>
  <c r="K1846" i="3"/>
  <c r="J1843" i="3"/>
  <c r="K1843" i="3"/>
  <c r="J1838" i="3"/>
  <c r="K1838" i="3"/>
  <c r="J1837" i="3"/>
  <c r="K1837" i="3"/>
  <c r="J1836" i="3"/>
  <c r="K1836" i="3"/>
  <c r="J1831" i="3"/>
  <c r="K1831" i="3"/>
  <c r="J1827" i="3"/>
  <c r="K1827" i="3"/>
  <c r="J1826" i="3"/>
  <c r="K1826" i="3"/>
  <c r="J1820" i="3"/>
  <c r="K1820" i="3"/>
  <c r="J1818" i="3"/>
  <c r="K1818" i="3"/>
  <c r="J1811" i="3"/>
  <c r="K1811" i="3"/>
  <c r="J1810" i="3"/>
  <c r="K1810" i="3"/>
  <c r="J1805" i="3"/>
  <c r="K1805" i="3"/>
  <c r="J1804" i="3"/>
  <c r="K1804" i="3"/>
  <c r="J1803" i="3"/>
  <c r="K1803" i="3"/>
  <c r="J1801" i="3"/>
  <c r="K1801" i="3"/>
  <c r="J1796" i="3"/>
  <c r="K1796" i="3"/>
  <c r="J1795" i="3"/>
  <c r="K1795" i="3"/>
  <c r="J1794" i="3"/>
  <c r="K1794" i="3"/>
  <c r="J1792" i="3"/>
  <c r="K1792" i="3"/>
  <c r="J1791" i="3"/>
  <c r="K1791" i="3"/>
  <c r="J1790" i="3"/>
  <c r="K1790" i="3"/>
  <c r="J1789" i="3"/>
  <c r="K1789" i="3"/>
  <c r="J1788" i="3"/>
  <c r="K1788" i="3"/>
  <c r="J1786" i="3"/>
  <c r="K1786" i="3"/>
  <c r="J1785" i="3"/>
  <c r="K1785" i="3"/>
  <c r="J1784" i="3"/>
  <c r="K1784" i="3"/>
  <c r="J1780" i="3"/>
  <c r="K1780" i="3"/>
  <c r="J1773" i="3"/>
  <c r="K1773" i="3"/>
  <c r="J1770" i="3"/>
  <c r="K1770" i="3"/>
  <c r="J1769" i="3"/>
  <c r="K1769" i="3"/>
  <c r="J1766" i="3"/>
  <c r="K1766" i="3"/>
  <c r="J1765" i="3"/>
  <c r="K1765" i="3"/>
  <c r="J1764" i="3"/>
  <c r="K1764" i="3"/>
  <c r="J1763" i="3"/>
  <c r="K1763" i="3"/>
  <c r="J1762" i="3"/>
  <c r="K1762" i="3"/>
  <c r="J1761" i="3"/>
  <c r="K1761" i="3"/>
  <c r="J1759" i="3"/>
  <c r="K1759" i="3"/>
  <c r="J1758" i="3"/>
  <c r="K1758" i="3"/>
  <c r="J1757" i="3"/>
  <c r="K1757" i="3"/>
  <c r="J1755" i="3"/>
  <c r="K1755" i="3"/>
  <c r="J1754" i="3"/>
  <c r="K1754" i="3"/>
  <c r="J1753" i="3"/>
  <c r="K1753" i="3"/>
  <c r="J1752" i="3"/>
  <c r="K1752" i="3"/>
  <c r="J1750" i="3"/>
  <c r="K1750" i="3"/>
  <c r="J1749" i="3"/>
  <c r="K1749" i="3"/>
  <c r="J1748" i="3"/>
  <c r="K1748" i="3"/>
  <c r="J1746" i="3"/>
  <c r="K1746" i="3"/>
  <c r="J1745" i="3"/>
  <c r="K1745" i="3"/>
  <c r="J1744" i="3"/>
  <c r="K1744" i="3"/>
  <c r="J1742" i="3"/>
  <c r="K1742" i="3"/>
  <c r="J1741" i="3"/>
  <c r="K1741" i="3"/>
  <c r="J1740" i="3"/>
  <c r="K1740" i="3"/>
  <c r="J1738" i="3"/>
  <c r="K1738" i="3"/>
  <c r="J1737" i="3"/>
  <c r="K1737" i="3"/>
  <c r="J1736" i="3"/>
  <c r="K1736" i="3"/>
  <c r="J1734" i="3"/>
  <c r="K1734" i="3"/>
  <c r="J1733" i="3"/>
  <c r="K1733" i="3"/>
  <c r="J1732" i="3"/>
  <c r="K1732" i="3"/>
  <c r="J1730" i="3"/>
  <c r="K1730" i="3"/>
  <c r="J1729" i="3"/>
  <c r="K1729" i="3"/>
  <c r="J1728" i="3"/>
  <c r="K1728" i="3"/>
  <c r="J1726" i="3"/>
  <c r="K1726" i="3"/>
  <c r="J1725" i="3"/>
  <c r="K1725" i="3"/>
  <c r="J1724" i="3"/>
  <c r="K1724" i="3"/>
  <c r="J1722" i="3"/>
  <c r="K1722" i="3"/>
  <c r="J1721" i="3"/>
  <c r="K1721" i="3"/>
  <c r="J1720" i="3"/>
  <c r="K1720" i="3"/>
  <c r="J1718" i="3"/>
  <c r="K1718" i="3"/>
  <c r="J1717" i="3"/>
  <c r="K1717" i="3"/>
  <c r="J1716" i="3"/>
  <c r="K1716" i="3"/>
  <c r="J1714" i="3"/>
  <c r="K1714" i="3"/>
  <c r="J1713" i="3"/>
  <c r="K1713" i="3"/>
  <c r="J1712" i="3"/>
  <c r="K1712" i="3"/>
  <c r="J1710" i="3"/>
  <c r="K1710" i="3"/>
  <c r="J1709" i="3"/>
  <c r="K1709" i="3"/>
  <c r="J1708" i="3"/>
  <c r="K1708" i="3"/>
  <c r="J1706" i="3"/>
  <c r="K1706" i="3"/>
  <c r="J1705" i="3"/>
  <c r="K1705" i="3"/>
  <c r="J1704" i="3"/>
  <c r="K1704" i="3"/>
  <c r="J1702" i="3"/>
  <c r="K1702" i="3"/>
  <c r="J1701" i="3"/>
  <c r="K1701" i="3"/>
  <c r="J1700" i="3"/>
  <c r="K1700" i="3"/>
  <c r="J1698" i="3"/>
  <c r="K1698" i="3"/>
  <c r="J1697" i="3"/>
  <c r="K1697" i="3"/>
  <c r="J1696" i="3"/>
  <c r="K1696" i="3"/>
  <c r="J1694" i="3"/>
  <c r="K1694" i="3"/>
  <c r="J1693" i="3"/>
  <c r="K1693" i="3"/>
  <c r="J1692" i="3"/>
  <c r="K1692" i="3"/>
  <c r="J1690" i="3"/>
  <c r="K1690" i="3"/>
  <c r="J1689" i="3"/>
  <c r="K1689" i="3"/>
  <c r="J1688" i="3"/>
  <c r="K1688" i="3"/>
  <c r="J1686" i="3"/>
  <c r="K1686" i="3"/>
  <c r="J1685" i="3"/>
  <c r="K1685" i="3"/>
  <c r="J1684" i="3"/>
  <c r="K1684" i="3"/>
  <c r="J1682" i="3"/>
  <c r="K1682" i="3"/>
  <c r="J1681" i="3"/>
  <c r="K1681" i="3"/>
  <c r="J1680" i="3"/>
  <c r="K1680" i="3"/>
  <c r="J1678" i="3"/>
  <c r="K1678" i="3"/>
  <c r="J1677" i="3"/>
  <c r="K1677" i="3"/>
  <c r="J1676" i="3"/>
  <c r="K1676" i="3"/>
  <c r="J1674" i="3"/>
  <c r="K1674" i="3"/>
  <c r="J1673" i="3"/>
  <c r="K1673" i="3"/>
  <c r="J1672" i="3"/>
  <c r="K1672" i="3"/>
  <c r="J1670" i="3"/>
  <c r="K1670" i="3"/>
  <c r="J1669" i="3"/>
  <c r="K1669" i="3"/>
  <c r="J1668" i="3"/>
  <c r="K1668" i="3"/>
  <c r="J1666" i="3"/>
  <c r="K1666" i="3"/>
  <c r="J1665" i="3"/>
  <c r="K1665" i="3"/>
  <c r="J1664" i="3"/>
  <c r="K1664" i="3"/>
  <c r="J1662" i="3"/>
  <c r="K1662" i="3"/>
  <c r="J1661" i="3"/>
  <c r="K1661" i="3"/>
  <c r="J1660" i="3"/>
  <c r="K1660" i="3"/>
  <c r="J1658" i="3"/>
  <c r="K1658" i="3"/>
  <c r="J1657" i="3"/>
  <c r="K1657" i="3"/>
  <c r="J1656" i="3"/>
  <c r="K1656" i="3"/>
  <c r="J1654" i="3"/>
  <c r="K1654" i="3"/>
  <c r="J1653" i="3"/>
  <c r="K1653" i="3"/>
  <c r="J1652" i="3"/>
  <c r="K1652" i="3"/>
  <c r="J1650" i="3"/>
  <c r="K1650" i="3"/>
  <c r="J1649" i="3"/>
  <c r="K1649" i="3"/>
  <c r="J1648" i="3"/>
  <c r="K1648" i="3"/>
  <c r="J1646" i="3"/>
  <c r="K1646" i="3"/>
  <c r="J1645" i="3"/>
  <c r="K1645" i="3"/>
  <c r="J1644" i="3"/>
  <c r="K1644" i="3"/>
  <c r="J1642" i="3"/>
  <c r="K1642" i="3"/>
  <c r="J1641" i="3"/>
  <c r="K1641" i="3"/>
  <c r="J1640" i="3"/>
  <c r="K1640" i="3"/>
  <c r="J1638" i="3"/>
  <c r="K1638" i="3"/>
  <c r="J1637" i="3"/>
  <c r="K1637" i="3"/>
  <c r="J1636" i="3"/>
  <c r="K1636" i="3"/>
  <c r="J1634" i="3"/>
  <c r="K1634" i="3"/>
  <c r="J1633" i="3"/>
  <c r="K1633" i="3"/>
  <c r="J1632" i="3"/>
  <c r="K1632" i="3"/>
  <c r="J1630" i="3"/>
  <c r="K1630" i="3"/>
  <c r="J1629" i="3"/>
  <c r="K1629" i="3"/>
  <c r="J1628" i="3"/>
  <c r="K1628" i="3"/>
  <c r="J1626" i="3"/>
  <c r="K1626" i="3"/>
  <c r="J1625" i="3"/>
  <c r="K1625" i="3"/>
  <c r="J1624" i="3"/>
  <c r="K1624" i="3"/>
  <c r="J1622" i="3"/>
  <c r="K1622" i="3"/>
  <c r="J1621" i="3"/>
  <c r="K1621" i="3"/>
  <c r="J1620" i="3"/>
  <c r="K1620" i="3"/>
  <c r="J1618" i="3"/>
  <c r="K1618" i="3"/>
  <c r="J1617" i="3"/>
  <c r="K1617" i="3"/>
  <c r="J1616" i="3"/>
  <c r="K1616" i="3"/>
  <c r="J1614" i="3"/>
  <c r="K1614" i="3"/>
  <c r="J1613" i="3"/>
  <c r="K1613" i="3"/>
  <c r="J1612" i="3"/>
  <c r="K1612" i="3"/>
  <c r="J1610" i="3"/>
  <c r="K1610" i="3"/>
  <c r="J1609" i="3"/>
  <c r="K1609" i="3"/>
  <c r="J1608" i="3"/>
  <c r="K1608" i="3"/>
  <c r="J1606" i="3"/>
  <c r="K1606" i="3"/>
  <c r="J1605" i="3"/>
  <c r="K1605" i="3"/>
  <c r="J1604" i="3"/>
  <c r="K1604" i="3"/>
  <c r="J1602" i="3"/>
  <c r="K1602" i="3"/>
  <c r="J1601" i="3"/>
  <c r="K1601" i="3"/>
  <c r="J1600" i="3"/>
  <c r="K1600" i="3"/>
  <c r="J1598" i="3"/>
  <c r="K1598" i="3"/>
  <c r="J1597" i="3"/>
  <c r="K1597" i="3"/>
  <c r="J1596" i="3"/>
  <c r="K1596" i="3"/>
  <c r="J1594" i="3"/>
  <c r="K1594" i="3"/>
  <c r="J1593" i="3"/>
  <c r="K1593" i="3"/>
  <c r="J1592" i="3"/>
  <c r="K1592" i="3"/>
  <c r="J1590" i="3"/>
  <c r="K1590" i="3"/>
  <c r="J1589" i="3"/>
  <c r="K1589" i="3"/>
  <c r="J1588" i="3"/>
  <c r="K1588" i="3"/>
  <c r="J1586" i="3"/>
  <c r="K1586" i="3"/>
  <c r="J1585" i="3"/>
  <c r="K1585" i="3"/>
  <c r="J1583" i="3"/>
  <c r="K1583" i="3"/>
  <c r="J1582" i="3"/>
  <c r="K1582" i="3"/>
  <c r="J1580" i="3"/>
  <c r="K1580" i="3"/>
  <c r="J1578" i="3"/>
  <c r="K1578" i="3"/>
  <c r="J1576" i="3"/>
  <c r="K1576" i="3"/>
  <c r="J1575" i="3"/>
  <c r="K1575" i="3"/>
  <c r="J1574" i="3"/>
  <c r="K1574" i="3"/>
  <c r="J1573" i="3"/>
  <c r="K1573" i="3"/>
  <c r="J1572" i="3"/>
  <c r="K1572" i="3"/>
  <c r="J1570" i="3"/>
  <c r="K1570" i="3"/>
  <c r="J1568" i="3"/>
  <c r="K1568" i="3"/>
  <c r="J1566" i="3"/>
  <c r="K1566" i="3"/>
  <c r="J1565" i="3"/>
  <c r="K1565" i="3"/>
  <c r="J1563" i="3"/>
  <c r="K1563" i="3"/>
  <c r="J1562" i="3"/>
  <c r="K1562" i="3"/>
  <c r="J1560" i="3"/>
  <c r="K1560" i="3"/>
  <c r="J1558" i="3"/>
  <c r="K1558" i="3"/>
  <c r="J1556" i="3"/>
  <c r="K1556" i="3"/>
  <c r="J1544" i="3"/>
  <c r="K1544" i="3"/>
  <c r="J1539" i="3"/>
  <c r="K1539" i="3"/>
  <c r="J1529" i="3"/>
  <c r="K1529" i="3"/>
  <c r="J1524" i="3"/>
  <c r="K1524" i="3"/>
  <c r="J1522" i="3"/>
  <c r="K1522" i="3"/>
  <c r="J1514" i="3"/>
  <c r="K1514" i="3"/>
  <c r="J1496" i="3"/>
  <c r="K1496" i="3"/>
  <c r="J1481" i="3"/>
  <c r="K1481" i="3"/>
  <c r="J1444" i="3"/>
  <c r="K1444" i="3"/>
  <c r="J1439" i="3"/>
  <c r="K1439" i="3"/>
  <c r="J1437" i="3"/>
  <c r="K1437" i="3"/>
  <c r="J1434" i="3"/>
  <c r="K1434" i="3"/>
  <c r="J1431" i="3"/>
  <c r="K1431" i="3"/>
  <c r="J1430" i="3"/>
  <c r="K1430" i="3"/>
  <c r="J1427" i="3"/>
  <c r="K1427" i="3"/>
  <c r="J1426" i="3"/>
  <c r="K1426" i="3"/>
  <c r="J1423" i="3"/>
  <c r="K1423" i="3"/>
  <c r="J1421" i="3"/>
  <c r="K1421" i="3"/>
  <c r="J1414" i="3"/>
  <c r="K1414" i="3"/>
  <c r="J1413" i="3"/>
  <c r="K1413" i="3"/>
  <c r="J1410" i="3"/>
  <c r="K1410" i="3"/>
  <c r="J1409" i="3"/>
  <c r="K1409" i="3"/>
  <c r="J1407" i="3"/>
  <c r="K1407" i="3"/>
  <c r="J1406" i="3"/>
  <c r="K1406" i="3"/>
  <c r="J1403" i="3"/>
  <c r="K1403" i="3"/>
  <c r="J1399" i="3"/>
  <c r="K1399" i="3"/>
  <c r="J1397" i="3"/>
  <c r="K1397" i="3"/>
  <c r="J1395" i="3"/>
  <c r="K1395" i="3"/>
  <c r="J1388" i="3"/>
  <c r="K1388" i="3"/>
  <c r="J1386" i="3"/>
  <c r="K1386" i="3"/>
  <c r="J1383" i="3"/>
  <c r="K1383" i="3"/>
  <c r="J1380" i="3"/>
  <c r="K1380" i="3"/>
  <c r="J1379" i="3"/>
  <c r="K1379" i="3"/>
  <c r="J1378" i="3"/>
  <c r="K1378" i="3"/>
  <c r="J1377" i="3"/>
  <c r="K1377" i="3"/>
  <c r="J1376" i="3"/>
  <c r="K1376" i="3"/>
  <c r="J1375" i="3"/>
  <c r="K1375" i="3"/>
  <c r="J1374" i="3"/>
  <c r="K1374" i="3"/>
  <c r="J1373" i="3"/>
  <c r="K1373" i="3"/>
  <c r="J1372" i="3"/>
  <c r="K1372" i="3"/>
  <c r="J1371" i="3"/>
  <c r="K1371" i="3"/>
  <c r="J1370" i="3"/>
  <c r="K1370" i="3"/>
  <c r="J1369" i="3"/>
  <c r="K1369" i="3"/>
  <c r="J1368" i="3"/>
  <c r="K1368" i="3"/>
  <c r="J1367" i="3"/>
  <c r="K1367" i="3"/>
  <c r="J1366" i="3"/>
  <c r="K1366" i="3"/>
  <c r="J1365" i="3"/>
  <c r="K1365" i="3"/>
  <c r="J1364" i="3"/>
  <c r="K1364" i="3"/>
  <c r="J1363" i="3"/>
  <c r="K1363" i="3"/>
  <c r="J1362" i="3"/>
  <c r="K1362" i="3"/>
  <c r="J1361" i="3"/>
  <c r="K1361" i="3"/>
  <c r="J1360" i="3"/>
  <c r="K1360" i="3"/>
  <c r="J1359" i="3"/>
  <c r="K1359" i="3"/>
  <c r="J1358" i="3"/>
  <c r="K1358" i="3"/>
  <c r="J1357" i="3"/>
  <c r="K1357" i="3"/>
  <c r="J1356" i="3"/>
  <c r="K1356" i="3"/>
  <c r="J1355" i="3"/>
  <c r="K1355" i="3"/>
  <c r="J1354" i="3"/>
  <c r="K1354" i="3"/>
  <c r="J1353" i="3"/>
  <c r="K1353" i="3"/>
  <c r="J1352" i="3"/>
  <c r="K1352" i="3"/>
  <c r="J1351" i="3"/>
  <c r="K1351" i="3"/>
  <c r="J1350" i="3"/>
  <c r="K1350" i="3"/>
  <c r="J1349" i="3"/>
  <c r="K1349" i="3"/>
  <c r="J1348" i="3"/>
  <c r="K1348" i="3"/>
  <c r="J1347" i="3"/>
  <c r="K1347" i="3"/>
  <c r="J1346" i="3"/>
  <c r="K1346" i="3"/>
  <c r="J1345" i="3"/>
  <c r="K1345" i="3"/>
  <c r="J1344" i="3"/>
  <c r="K1344" i="3"/>
  <c r="J1343" i="3"/>
  <c r="K1343" i="3"/>
  <c r="J1342" i="3"/>
  <c r="K1342" i="3"/>
  <c r="J1341" i="3"/>
  <c r="K1341" i="3"/>
  <c r="J1340" i="3"/>
  <c r="K1340" i="3"/>
  <c r="J1339" i="3"/>
  <c r="K1339" i="3"/>
  <c r="J1338" i="3"/>
  <c r="K1338" i="3"/>
  <c r="J1337" i="3"/>
  <c r="K1337" i="3"/>
  <c r="J1336" i="3"/>
  <c r="K1336" i="3"/>
  <c r="J1335" i="3"/>
  <c r="K1335" i="3"/>
  <c r="J1333" i="3"/>
  <c r="K1333" i="3"/>
  <c r="J1332" i="3"/>
  <c r="K1332" i="3"/>
  <c r="J1330" i="3"/>
  <c r="K1330" i="3"/>
  <c r="J1329" i="3"/>
  <c r="K1329" i="3"/>
  <c r="J1328" i="3"/>
  <c r="K1328" i="3"/>
  <c r="J1327" i="3"/>
  <c r="K1327" i="3"/>
  <c r="J1326" i="3"/>
  <c r="K1326" i="3"/>
  <c r="J1325" i="3"/>
  <c r="K1325" i="3"/>
  <c r="J1324" i="3"/>
  <c r="K1324" i="3"/>
  <c r="J1323" i="3"/>
  <c r="K1323" i="3"/>
  <c r="J1321" i="3"/>
  <c r="K1321" i="3"/>
  <c r="J1320" i="3"/>
  <c r="K1320" i="3"/>
  <c r="J1319" i="3"/>
  <c r="K1319" i="3"/>
  <c r="J1318" i="3"/>
  <c r="K1318" i="3"/>
  <c r="J1317" i="3"/>
  <c r="K1317" i="3"/>
  <c r="J1315" i="3"/>
  <c r="K1315" i="3"/>
  <c r="J1314" i="3"/>
  <c r="K1314" i="3"/>
  <c r="J1313" i="3"/>
  <c r="K1313" i="3"/>
  <c r="J1312" i="3"/>
  <c r="K1312" i="3"/>
  <c r="J1311" i="3"/>
  <c r="K1311" i="3"/>
  <c r="J1310" i="3"/>
  <c r="K1310" i="3"/>
  <c r="J1309" i="3"/>
  <c r="K1309" i="3"/>
  <c r="J1308" i="3"/>
  <c r="K1308" i="3"/>
  <c r="J1307" i="3"/>
  <c r="K1307" i="3"/>
  <c r="J1306" i="3"/>
  <c r="K1306" i="3"/>
  <c r="J1305" i="3"/>
  <c r="K1305" i="3"/>
  <c r="J1304" i="3"/>
  <c r="K1304" i="3"/>
  <c r="J1303" i="3"/>
  <c r="K1303" i="3"/>
  <c r="J1302" i="3"/>
  <c r="K1302" i="3"/>
  <c r="J1301" i="3"/>
  <c r="K1301" i="3"/>
  <c r="J1300" i="3"/>
  <c r="K1300" i="3"/>
  <c r="J1299" i="3"/>
  <c r="K1299" i="3"/>
  <c r="J1298" i="3"/>
  <c r="K1298" i="3"/>
  <c r="J1297" i="3"/>
  <c r="K1297" i="3"/>
  <c r="J1296" i="3"/>
  <c r="K1296" i="3"/>
  <c r="J1295" i="3"/>
  <c r="K1295" i="3"/>
  <c r="J1294" i="3"/>
  <c r="K1294" i="3"/>
  <c r="J1293" i="3"/>
  <c r="K1293" i="3"/>
  <c r="J1292" i="3"/>
  <c r="K1292" i="3"/>
  <c r="J1289" i="3"/>
  <c r="K1289" i="3"/>
  <c r="J1288" i="3"/>
  <c r="K1288" i="3"/>
  <c r="J1287" i="3"/>
  <c r="K1287" i="3"/>
  <c r="J1286" i="3"/>
  <c r="K1286" i="3"/>
  <c r="J1284" i="3"/>
  <c r="K1284" i="3"/>
  <c r="J1283" i="3"/>
  <c r="K1283" i="3"/>
  <c r="J1282" i="3"/>
  <c r="K1282" i="3"/>
  <c r="J1281" i="3"/>
  <c r="K1281" i="3"/>
  <c r="J1279" i="3"/>
  <c r="K1279" i="3"/>
  <c r="J1278" i="3"/>
  <c r="K1278" i="3"/>
  <c r="J1275" i="3"/>
  <c r="K1275" i="3"/>
  <c r="J1274" i="3"/>
  <c r="K1274" i="3"/>
  <c r="J1273" i="3"/>
  <c r="K1273" i="3"/>
  <c r="J1272" i="3"/>
  <c r="K1272" i="3"/>
  <c r="J1270" i="3"/>
  <c r="K1270" i="3"/>
  <c r="J1269" i="3"/>
  <c r="K1269" i="3"/>
  <c r="J1267" i="3"/>
  <c r="K1267" i="3"/>
  <c r="J1266" i="3"/>
  <c r="K1266" i="3"/>
  <c r="J1265" i="3"/>
  <c r="K1265" i="3"/>
  <c r="J1263" i="3"/>
  <c r="K1263" i="3"/>
  <c r="J1262" i="3"/>
  <c r="K1262" i="3"/>
  <c r="J1261" i="3"/>
  <c r="K1261" i="3"/>
  <c r="J1258" i="3"/>
  <c r="K1258" i="3"/>
  <c r="J1257" i="3"/>
  <c r="K1257" i="3"/>
  <c r="J1256" i="3"/>
  <c r="K1256" i="3"/>
  <c r="J1255" i="3"/>
  <c r="K1255" i="3"/>
  <c r="J1254" i="3"/>
  <c r="K1254" i="3"/>
  <c r="J1253" i="3"/>
  <c r="K1253" i="3"/>
  <c r="J1251" i="3"/>
  <c r="K1251" i="3"/>
  <c r="J1250" i="3"/>
  <c r="K1250" i="3"/>
  <c r="J1249" i="3"/>
  <c r="K1249" i="3"/>
  <c r="J1247" i="3"/>
  <c r="K1247" i="3"/>
  <c r="J1246" i="3"/>
  <c r="K1246" i="3"/>
  <c r="J1244" i="3"/>
  <c r="K1244" i="3"/>
  <c r="J1243" i="3"/>
  <c r="K1243" i="3"/>
  <c r="J1242" i="3"/>
  <c r="K1242" i="3"/>
  <c r="J1241" i="3"/>
  <c r="K1241" i="3"/>
  <c r="J1240" i="3"/>
  <c r="K1240" i="3"/>
  <c r="J1239" i="3"/>
  <c r="K1239" i="3"/>
  <c r="J1238" i="3"/>
  <c r="K1238" i="3"/>
  <c r="J1237" i="3"/>
  <c r="K1237" i="3"/>
  <c r="J1236" i="3"/>
  <c r="K1236" i="3"/>
  <c r="J1234" i="3"/>
  <c r="K1234" i="3"/>
  <c r="J1230" i="3"/>
  <c r="K1230" i="3"/>
  <c r="J1229" i="3"/>
  <c r="K1229" i="3"/>
  <c r="J1228" i="3"/>
  <c r="K1228" i="3"/>
  <c r="J1227" i="3"/>
  <c r="K1227" i="3"/>
  <c r="J1226" i="3"/>
  <c r="K1226" i="3"/>
  <c r="J1225" i="3"/>
  <c r="K1225" i="3"/>
  <c r="J1224" i="3"/>
  <c r="K1224" i="3"/>
  <c r="J1223" i="3"/>
  <c r="K1223" i="3"/>
  <c r="J1222" i="3"/>
  <c r="K1222" i="3"/>
  <c r="J1221" i="3"/>
  <c r="K1221" i="3"/>
  <c r="J1219" i="3"/>
  <c r="K1219" i="3"/>
  <c r="J1217" i="3"/>
  <c r="K1217" i="3"/>
  <c r="J1216" i="3"/>
  <c r="K1216" i="3"/>
  <c r="J1215" i="3"/>
  <c r="K1215" i="3"/>
  <c r="J1214" i="3"/>
  <c r="K1214" i="3"/>
  <c r="J1213" i="3"/>
  <c r="K1213" i="3"/>
  <c r="J1210" i="3"/>
  <c r="K1210" i="3"/>
  <c r="J1209" i="3"/>
  <c r="K1209" i="3"/>
  <c r="J1208" i="3"/>
  <c r="K1208" i="3"/>
  <c r="J1207" i="3"/>
  <c r="K1207" i="3"/>
  <c r="J1206" i="3"/>
  <c r="K1206" i="3"/>
  <c r="J1205" i="3"/>
  <c r="K1205" i="3"/>
  <c r="J1204" i="3"/>
  <c r="K1204" i="3"/>
  <c r="J1203" i="3"/>
  <c r="K1203" i="3"/>
  <c r="J1202" i="3"/>
  <c r="K1202" i="3"/>
  <c r="J1201" i="3"/>
  <c r="K1201" i="3"/>
  <c r="J1200" i="3"/>
  <c r="K1200" i="3"/>
  <c r="J1198" i="3"/>
  <c r="K1198" i="3"/>
  <c r="J1197" i="3"/>
  <c r="K1197" i="3"/>
  <c r="J1196" i="3"/>
  <c r="K1196" i="3"/>
  <c r="J1195" i="3"/>
  <c r="K1195" i="3"/>
  <c r="J1193" i="3"/>
  <c r="K1193" i="3"/>
  <c r="J1192" i="3"/>
  <c r="K1192" i="3"/>
  <c r="J1190" i="3"/>
  <c r="K1190" i="3"/>
  <c r="J1189" i="3"/>
  <c r="K1189" i="3"/>
  <c r="J1188" i="3"/>
  <c r="K1188" i="3"/>
  <c r="J1187" i="3"/>
  <c r="K1187" i="3"/>
  <c r="J1186" i="3"/>
  <c r="K1186" i="3"/>
  <c r="J1185" i="3"/>
  <c r="K1185" i="3"/>
  <c r="J1184" i="3"/>
  <c r="K1184" i="3"/>
  <c r="J1183" i="3"/>
  <c r="K1183" i="3"/>
  <c r="J1182" i="3"/>
  <c r="K1182" i="3"/>
  <c r="J1181" i="3"/>
  <c r="K1181" i="3"/>
  <c r="J1180" i="3"/>
  <c r="K1180" i="3"/>
  <c r="J1179" i="3"/>
  <c r="K1179" i="3"/>
  <c r="J1178" i="3"/>
  <c r="K1178" i="3"/>
  <c r="J1177" i="3"/>
  <c r="K1177" i="3"/>
  <c r="J1176" i="3"/>
  <c r="K1176" i="3"/>
  <c r="J1175" i="3"/>
  <c r="K1175" i="3"/>
  <c r="J1174" i="3"/>
  <c r="K1174" i="3"/>
  <c r="J1173" i="3"/>
  <c r="K1173" i="3"/>
  <c r="J1172" i="3"/>
  <c r="K1172" i="3"/>
  <c r="J1171" i="3"/>
  <c r="K1171" i="3"/>
  <c r="J1170" i="3"/>
  <c r="K1170" i="3"/>
  <c r="J1169" i="3"/>
  <c r="K1169" i="3"/>
  <c r="J1167" i="3"/>
  <c r="K1167" i="3"/>
  <c r="J1166" i="3"/>
  <c r="K1166" i="3"/>
  <c r="J1165" i="3"/>
  <c r="K1165" i="3"/>
  <c r="J1164" i="3"/>
  <c r="K1164" i="3"/>
  <c r="J1162" i="3"/>
  <c r="K1162" i="3"/>
  <c r="J1161" i="3"/>
  <c r="K1161" i="3"/>
  <c r="J1160" i="3"/>
  <c r="K1160" i="3"/>
  <c r="J1159" i="3"/>
  <c r="K1159" i="3"/>
  <c r="J1158" i="3"/>
  <c r="K1158" i="3"/>
  <c r="J1157" i="3"/>
  <c r="K1157" i="3"/>
  <c r="J1156" i="3"/>
  <c r="K1156" i="3"/>
  <c r="J1155" i="3"/>
  <c r="K1155" i="3"/>
  <c r="J1154" i="3"/>
  <c r="K1154" i="3"/>
  <c r="J1153" i="3"/>
  <c r="K1153" i="3"/>
  <c r="J1152" i="3"/>
  <c r="K1152" i="3"/>
  <c r="J1151" i="3"/>
  <c r="K1151" i="3"/>
  <c r="J1150" i="3"/>
  <c r="K1150" i="3"/>
  <c r="J1148" i="3"/>
  <c r="K1148" i="3"/>
  <c r="J1147" i="3"/>
  <c r="K1147" i="3"/>
  <c r="J1146" i="3"/>
  <c r="K1146" i="3"/>
  <c r="J1144" i="3"/>
  <c r="K1144" i="3"/>
  <c r="J1143" i="3"/>
  <c r="K1143" i="3"/>
  <c r="J1142" i="3"/>
  <c r="K1142" i="3"/>
  <c r="J1141" i="3"/>
  <c r="K1141" i="3"/>
  <c r="J1139" i="3"/>
  <c r="K1139" i="3"/>
  <c r="J1137" i="3"/>
  <c r="K1137" i="3"/>
  <c r="J1136" i="3"/>
  <c r="K1136" i="3"/>
  <c r="J1134" i="3"/>
  <c r="K1134" i="3"/>
  <c r="J1133" i="3"/>
  <c r="K1133" i="3"/>
  <c r="J1132" i="3"/>
  <c r="K1132" i="3"/>
  <c r="J1130" i="3"/>
  <c r="K1130" i="3"/>
  <c r="J1129" i="3"/>
  <c r="K1129" i="3"/>
  <c r="J1128" i="3"/>
  <c r="K1128" i="3"/>
  <c r="J1127" i="3"/>
  <c r="K1127" i="3"/>
  <c r="J1126" i="3"/>
  <c r="K1126" i="3"/>
  <c r="J1125" i="3"/>
  <c r="K1125" i="3"/>
  <c r="J1123" i="3"/>
  <c r="K1123" i="3"/>
  <c r="J1122" i="3"/>
  <c r="K1122" i="3"/>
  <c r="J1121" i="3"/>
  <c r="K1121" i="3"/>
  <c r="J1119" i="3"/>
  <c r="K1119" i="3"/>
  <c r="J1118" i="3"/>
  <c r="K1118" i="3"/>
  <c r="J1117" i="3"/>
  <c r="K1117" i="3"/>
  <c r="J1116" i="3"/>
  <c r="K1116" i="3"/>
  <c r="J1115" i="3"/>
  <c r="K1115" i="3"/>
  <c r="J1114" i="3"/>
  <c r="K1114" i="3"/>
  <c r="J1113" i="3"/>
  <c r="K1113" i="3"/>
  <c r="J1112" i="3"/>
  <c r="K1112" i="3"/>
  <c r="J1110" i="3"/>
  <c r="K1110" i="3"/>
  <c r="J1108" i="3"/>
  <c r="K1108" i="3"/>
  <c r="J1107" i="3"/>
  <c r="K1107" i="3"/>
  <c r="J1105" i="3"/>
  <c r="K1105" i="3"/>
  <c r="J1104" i="3"/>
  <c r="K1104" i="3"/>
  <c r="J1103" i="3"/>
  <c r="K1103" i="3"/>
  <c r="J1102" i="3"/>
  <c r="K1102" i="3"/>
  <c r="J1100" i="3"/>
  <c r="K1100" i="3"/>
  <c r="J1099" i="3"/>
  <c r="K1099" i="3"/>
  <c r="J1098" i="3"/>
  <c r="K1098" i="3"/>
  <c r="J1097" i="3"/>
  <c r="K1097" i="3"/>
  <c r="J1096" i="3"/>
  <c r="K1096" i="3"/>
  <c r="J1094" i="3"/>
  <c r="K1094" i="3"/>
  <c r="J1093" i="3"/>
  <c r="K1093" i="3"/>
  <c r="J1092" i="3"/>
  <c r="K1092" i="3"/>
  <c r="J1091" i="3"/>
  <c r="K1091" i="3"/>
  <c r="J1090" i="3"/>
  <c r="K1090" i="3"/>
  <c r="J1089" i="3"/>
  <c r="K1089" i="3"/>
  <c r="J1088" i="3"/>
  <c r="K1088" i="3"/>
  <c r="J1087" i="3"/>
  <c r="K1087" i="3"/>
  <c r="J1086" i="3"/>
  <c r="K1086" i="3"/>
  <c r="J1084" i="3"/>
  <c r="K1084" i="3"/>
  <c r="J1083" i="3"/>
  <c r="K1083" i="3"/>
  <c r="J1082" i="3"/>
  <c r="K1082" i="3"/>
  <c r="J1081" i="3"/>
  <c r="K1081" i="3"/>
  <c r="J1080" i="3"/>
  <c r="K1080" i="3"/>
  <c r="J1079" i="3"/>
  <c r="K1079" i="3"/>
  <c r="J1078" i="3"/>
  <c r="K1078" i="3"/>
  <c r="J1077" i="3"/>
  <c r="K1077" i="3"/>
  <c r="J1075" i="3"/>
  <c r="K1075" i="3"/>
  <c r="J1074" i="3"/>
  <c r="K1074" i="3"/>
  <c r="J1073" i="3"/>
  <c r="K1073" i="3"/>
  <c r="J1072" i="3"/>
  <c r="K1072" i="3"/>
  <c r="J1071" i="3"/>
  <c r="K1071" i="3"/>
  <c r="J1070" i="3"/>
  <c r="K1070" i="3"/>
  <c r="J1068" i="3"/>
  <c r="K1068" i="3"/>
  <c r="J1067" i="3"/>
  <c r="K1067" i="3"/>
  <c r="J1065" i="3"/>
  <c r="K1065" i="3"/>
  <c r="J1064" i="3"/>
  <c r="K1064" i="3"/>
  <c r="J1063" i="3"/>
  <c r="K1063" i="3"/>
  <c r="J1062" i="3"/>
  <c r="K1062" i="3"/>
  <c r="J1060" i="3"/>
  <c r="K1060" i="3"/>
  <c r="J1059" i="3"/>
  <c r="K1059" i="3"/>
  <c r="J1058" i="3"/>
  <c r="K1058" i="3"/>
  <c r="J1057" i="3"/>
  <c r="K1057" i="3"/>
  <c r="J1056" i="3"/>
  <c r="K1056" i="3"/>
  <c r="J1055" i="3"/>
  <c r="K1055" i="3"/>
  <c r="J1054" i="3"/>
  <c r="K1054" i="3"/>
  <c r="J1053" i="3"/>
  <c r="K1053" i="3"/>
  <c r="J1052" i="3"/>
  <c r="K1052" i="3"/>
  <c r="J1051" i="3"/>
  <c r="K1051" i="3"/>
  <c r="J1050" i="3"/>
  <c r="K1050" i="3"/>
  <c r="J1049" i="3"/>
  <c r="K1049" i="3"/>
  <c r="J1047" i="3"/>
  <c r="K1047" i="3"/>
  <c r="J1046" i="3"/>
  <c r="K1046" i="3"/>
  <c r="J1045" i="3"/>
  <c r="K1045" i="3"/>
  <c r="J1044" i="3"/>
  <c r="K1044" i="3"/>
  <c r="J1043" i="3"/>
  <c r="K1043" i="3"/>
  <c r="J1042" i="3"/>
  <c r="K1042" i="3"/>
  <c r="J1041" i="3"/>
  <c r="K1041" i="3"/>
  <c r="J1040" i="3"/>
  <c r="K1040" i="3"/>
  <c r="J1039" i="3"/>
  <c r="K1039" i="3"/>
  <c r="J1038" i="3"/>
  <c r="K1038" i="3"/>
  <c r="J1037" i="3"/>
  <c r="K1037" i="3"/>
  <c r="J1036" i="3"/>
  <c r="K1036" i="3"/>
  <c r="J1035" i="3"/>
  <c r="K1035" i="3"/>
  <c r="J1034" i="3"/>
  <c r="K1034" i="3"/>
  <c r="J1033" i="3"/>
  <c r="K1033" i="3"/>
  <c r="J1032" i="3"/>
  <c r="K1032" i="3"/>
  <c r="J1031" i="3"/>
  <c r="K1031" i="3"/>
  <c r="J1030" i="3"/>
  <c r="K1030" i="3"/>
  <c r="J1029" i="3"/>
  <c r="K1029" i="3"/>
  <c r="J1028" i="3"/>
  <c r="K1028" i="3"/>
  <c r="J1027" i="3"/>
  <c r="K1027" i="3"/>
  <c r="J1026" i="3"/>
  <c r="K1026" i="3"/>
  <c r="J1025" i="3"/>
  <c r="K1025" i="3"/>
  <c r="J1023" i="3"/>
  <c r="K1023" i="3"/>
  <c r="J1022" i="3"/>
  <c r="K1022" i="3"/>
  <c r="J1021" i="3"/>
  <c r="K1021" i="3"/>
  <c r="J1020" i="3"/>
  <c r="K1020" i="3"/>
  <c r="J1019" i="3"/>
  <c r="K1019" i="3"/>
  <c r="J1018" i="3"/>
  <c r="K1018" i="3"/>
  <c r="J1017" i="3"/>
  <c r="K1017" i="3"/>
  <c r="J1016" i="3"/>
  <c r="K1016" i="3"/>
  <c r="J1015" i="3"/>
  <c r="K1015" i="3"/>
  <c r="J1006" i="3"/>
  <c r="K1006" i="3"/>
  <c r="J999" i="3"/>
  <c r="K999" i="3"/>
  <c r="J996" i="3"/>
  <c r="K996" i="3"/>
  <c r="J993" i="3"/>
  <c r="K993" i="3"/>
  <c r="J991" i="3"/>
  <c r="K991" i="3"/>
  <c r="J989" i="3"/>
  <c r="K989" i="3"/>
  <c r="J986" i="3"/>
  <c r="K986" i="3"/>
  <c r="J978" i="3"/>
  <c r="K978" i="3"/>
  <c r="J969" i="3"/>
  <c r="K969" i="3"/>
  <c r="J962" i="3"/>
  <c r="K962" i="3"/>
  <c r="J956" i="3"/>
  <c r="K956" i="3"/>
  <c r="J950" i="3"/>
  <c r="K950" i="3"/>
  <c r="J920" i="3"/>
  <c r="K920" i="3"/>
  <c r="J916" i="3"/>
  <c r="K916" i="3"/>
  <c r="J913" i="3"/>
  <c r="K913" i="3"/>
  <c r="J910" i="3"/>
  <c r="K910" i="3"/>
  <c r="J908" i="3"/>
  <c r="K908" i="3"/>
  <c r="J906" i="3"/>
  <c r="K906" i="3"/>
  <c r="J905" i="3"/>
  <c r="K905" i="3"/>
  <c r="J903" i="3"/>
  <c r="K903" i="3"/>
  <c r="J899" i="3"/>
  <c r="K899" i="3"/>
  <c r="J895" i="3"/>
  <c r="K895" i="3"/>
  <c r="J893" i="3"/>
  <c r="K893" i="3"/>
  <c r="J891" i="3"/>
  <c r="K891" i="3"/>
  <c r="J888" i="3"/>
  <c r="K888" i="3"/>
  <c r="J884" i="3"/>
  <c r="K884" i="3"/>
  <c r="J878" i="3"/>
  <c r="K878" i="3"/>
  <c r="J848" i="3"/>
  <c r="K848" i="3"/>
  <c r="J844" i="3"/>
  <c r="K844" i="3"/>
  <c r="J837" i="3"/>
  <c r="K837" i="3"/>
  <c r="J832" i="3"/>
  <c r="K832" i="3"/>
  <c r="J824" i="3"/>
  <c r="K824" i="3"/>
  <c r="J818" i="3"/>
  <c r="K818" i="3"/>
  <c r="J817" i="3"/>
  <c r="K817" i="3"/>
  <c r="J809" i="3"/>
  <c r="K809" i="3"/>
  <c r="J808" i="3"/>
  <c r="K808" i="3"/>
  <c r="J804" i="3"/>
  <c r="K804" i="3"/>
  <c r="J802" i="3"/>
  <c r="K802" i="3"/>
  <c r="J801" i="3"/>
  <c r="K801" i="3"/>
  <c r="J800" i="3"/>
  <c r="K800" i="3"/>
  <c r="J798" i="3"/>
  <c r="K798" i="3"/>
  <c r="J796" i="3"/>
  <c r="K796" i="3"/>
  <c r="J794" i="3"/>
  <c r="K794" i="3"/>
  <c r="J793" i="3"/>
  <c r="K793" i="3"/>
  <c r="J792" i="3"/>
  <c r="K792" i="3"/>
  <c r="J789" i="3"/>
  <c r="K789" i="3"/>
  <c r="J788" i="3"/>
  <c r="K788" i="3"/>
  <c r="J786" i="3"/>
  <c r="K786" i="3"/>
  <c r="J785" i="3"/>
  <c r="K785" i="3"/>
  <c r="J783" i="3"/>
  <c r="K783" i="3"/>
  <c r="J779" i="3"/>
  <c r="K779" i="3"/>
  <c r="J778" i="3"/>
  <c r="K778" i="3"/>
  <c r="J777" i="3"/>
  <c r="K777" i="3"/>
  <c r="J776" i="3"/>
  <c r="K776" i="3"/>
  <c r="J769" i="3"/>
  <c r="K769" i="3"/>
  <c r="J767" i="3"/>
  <c r="K767" i="3"/>
  <c r="J763" i="3"/>
  <c r="K763" i="3"/>
  <c r="J758" i="3"/>
  <c r="K758" i="3"/>
  <c r="J753" i="3"/>
  <c r="K753" i="3"/>
  <c r="J751" i="3"/>
  <c r="K751" i="3"/>
  <c r="J746" i="3"/>
  <c r="K746" i="3"/>
  <c r="J745" i="3"/>
  <c r="K745" i="3"/>
  <c r="J744" i="3"/>
  <c r="K744" i="3"/>
  <c r="J739" i="3"/>
  <c r="K739" i="3"/>
  <c r="J737" i="3"/>
  <c r="K737" i="3"/>
  <c r="J733" i="3"/>
  <c r="K733" i="3"/>
  <c r="J732" i="3"/>
  <c r="K732" i="3"/>
  <c r="J730" i="3"/>
  <c r="K730" i="3"/>
  <c r="J729" i="3"/>
  <c r="K729" i="3"/>
  <c r="J728" i="3"/>
  <c r="K728" i="3"/>
  <c r="J727" i="3"/>
  <c r="K727" i="3"/>
  <c r="J724" i="3"/>
  <c r="K724" i="3"/>
  <c r="J721" i="3"/>
  <c r="K721" i="3"/>
  <c r="J719" i="3"/>
  <c r="K719" i="3"/>
  <c r="J716" i="3"/>
  <c r="K716" i="3"/>
  <c r="J715" i="3"/>
  <c r="K715" i="3"/>
  <c r="J712" i="3"/>
  <c r="K712" i="3"/>
  <c r="J709" i="3"/>
  <c r="K709" i="3"/>
  <c r="J707" i="3"/>
  <c r="K707" i="3"/>
  <c r="J706" i="3"/>
  <c r="K706" i="3"/>
  <c r="J701" i="3"/>
  <c r="K701" i="3"/>
  <c r="J700" i="3"/>
  <c r="K700" i="3"/>
  <c r="J699" i="3"/>
  <c r="K699" i="3"/>
  <c r="J698" i="3"/>
  <c r="K698" i="3"/>
  <c r="J697" i="3"/>
  <c r="K697" i="3"/>
  <c r="J695" i="3"/>
  <c r="K695" i="3"/>
  <c r="J690" i="3"/>
  <c r="K690" i="3"/>
  <c r="J686" i="3"/>
  <c r="K686" i="3"/>
  <c r="J685" i="3"/>
  <c r="K685" i="3"/>
  <c r="J682" i="3"/>
  <c r="K682" i="3"/>
  <c r="J675" i="3"/>
  <c r="K675" i="3"/>
  <c r="J673" i="3"/>
  <c r="K673" i="3"/>
  <c r="J672" i="3"/>
  <c r="K672" i="3"/>
  <c r="J669" i="3"/>
  <c r="K669" i="3"/>
  <c r="J667" i="3"/>
  <c r="K667" i="3"/>
  <c r="J666" i="3"/>
  <c r="K666" i="3"/>
  <c r="J665" i="3"/>
  <c r="K665" i="3"/>
  <c r="J661" i="3"/>
  <c r="K661" i="3"/>
  <c r="J660" i="3"/>
  <c r="K660" i="3"/>
  <c r="J659" i="3"/>
  <c r="K659" i="3"/>
  <c r="J656" i="3"/>
  <c r="K656" i="3"/>
  <c r="J655" i="3"/>
  <c r="K655" i="3"/>
  <c r="J653" i="3"/>
  <c r="K653" i="3"/>
  <c r="J650" i="3"/>
  <c r="K650" i="3"/>
  <c r="J645" i="3"/>
  <c r="K645" i="3"/>
  <c r="J644" i="3"/>
  <c r="K644" i="3"/>
  <c r="J643" i="3"/>
  <c r="K643" i="3"/>
  <c r="J638" i="3"/>
  <c r="K638" i="3"/>
  <c r="J634" i="3"/>
  <c r="K634" i="3"/>
  <c r="J633" i="3"/>
  <c r="K633" i="3"/>
  <c r="J627" i="3"/>
  <c r="K627" i="3"/>
  <c r="J625" i="3"/>
  <c r="K625" i="3"/>
  <c r="J618" i="3"/>
  <c r="K618" i="3"/>
  <c r="J617" i="3"/>
  <c r="K617" i="3"/>
  <c r="J612" i="3"/>
  <c r="K612" i="3"/>
  <c r="J611" i="3"/>
  <c r="K611" i="3"/>
  <c r="J610" i="3"/>
  <c r="K610" i="3"/>
  <c r="J608" i="3"/>
  <c r="K608" i="3"/>
  <c r="J603" i="3"/>
  <c r="K603" i="3"/>
  <c r="J602" i="3"/>
  <c r="K602" i="3"/>
  <c r="J601" i="3"/>
  <c r="K601" i="3"/>
  <c r="J599" i="3"/>
  <c r="K599" i="3"/>
  <c r="J598" i="3"/>
  <c r="K598" i="3"/>
  <c r="J597" i="3"/>
  <c r="K597" i="3"/>
  <c r="J596" i="3"/>
  <c r="K596" i="3"/>
  <c r="J595" i="3"/>
  <c r="K595" i="3"/>
  <c r="J593" i="3"/>
  <c r="K593" i="3"/>
  <c r="J592" i="3"/>
  <c r="K592" i="3"/>
  <c r="J591" i="3"/>
  <c r="K591" i="3"/>
  <c r="J587" i="3"/>
  <c r="K587" i="3"/>
  <c r="J580" i="3"/>
  <c r="K580" i="3"/>
  <c r="J577" i="3"/>
  <c r="K577" i="3"/>
  <c r="J576" i="3"/>
  <c r="K576" i="3"/>
  <c r="J573" i="3"/>
  <c r="K573" i="3"/>
  <c r="J572" i="3"/>
  <c r="K572" i="3"/>
  <c r="J571" i="3"/>
  <c r="K571" i="3"/>
  <c r="J570" i="3"/>
  <c r="K570" i="3"/>
  <c r="J569" i="3"/>
  <c r="K569" i="3"/>
  <c r="J568" i="3"/>
  <c r="K568" i="3"/>
  <c r="J566" i="3"/>
  <c r="K566" i="3"/>
  <c r="J565" i="3"/>
  <c r="K565" i="3"/>
  <c r="J564" i="3"/>
  <c r="K564" i="3"/>
  <c r="J562" i="3"/>
  <c r="K562" i="3"/>
  <c r="J561" i="3"/>
  <c r="K561" i="3"/>
  <c r="J560" i="3"/>
  <c r="K560" i="3"/>
  <c r="J559" i="3"/>
  <c r="K559" i="3"/>
  <c r="J557" i="3"/>
  <c r="K557" i="3"/>
  <c r="J556" i="3"/>
  <c r="K556" i="3"/>
  <c r="J555" i="3"/>
  <c r="K555" i="3"/>
  <c r="J553" i="3"/>
  <c r="K553" i="3"/>
  <c r="J552" i="3"/>
  <c r="K552" i="3"/>
  <c r="J551" i="3"/>
  <c r="K551" i="3"/>
  <c r="J549" i="3"/>
  <c r="K549" i="3"/>
  <c r="J548" i="3"/>
  <c r="K548" i="3"/>
  <c r="J547" i="3"/>
  <c r="K547" i="3"/>
  <c r="J545" i="3"/>
  <c r="K545" i="3"/>
  <c r="J544" i="3"/>
  <c r="K544" i="3"/>
  <c r="J543" i="3"/>
  <c r="K543" i="3"/>
  <c r="J541" i="3"/>
  <c r="K541" i="3"/>
  <c r="J540" i="3"/>
  <c r="K540" i="3"/>
  <c r="J539" i="3"/>
  <c r="K539" i="3"/>
  <c r="J537" i="3"/>
  <c r="K537" i="3"/>
  <c r="J536" i="3"/>
  <c r="K536" i="3"/>
  <c r="J535" i="3"/>
  <c r="K535" i="3"/>
  <c r="J533" i="3"/>
  <c r="K533" i="3"/>
  <c r="J532" i="3"/>
  <c r="K532" i="3"/>
  <c r="J531" i="3"/>
  <c r="K531" i="3"/>
  <c r="J529" i="3"/>
  <c r="K529" i="3"/>
  <c r="J528" i="3"/>
  <c r="K528" i="3"/>
  <c r="J527" i="3"/>
  <c r="K527" i="3"/>
  <c r="J525" i="3"/>
  <c r="K525" i="3"/>
  <c r="J524" i="3"/>
  <c r="K524" i="3"/>
  <c r="J523" i="3"/>
  <c r="K523" i="3"/>
  <c r="J521" i="3"/>
  <c r="K521" i="3"/>
  <c r="J520" i="3"/>
  <c r="K520" i="3"/>
  <c r="J519" i="3"/>
  <c r="K519" i="3"/>
  <c r="J517" i="3"/>
  <c r="K517" i="3"/>
  <c r="J516" i="3"/>
  <c r="K516" i="3"/>
  <c r="J515" i="3"/>
  <c r="K515" i="3"/>
  <c r="J513" i="3"/>
  <c r="K513" i="3"/>
  <c r="J512" i="3"/>
  <c r="K512" i="3"/>
  <c r="J511" i="3"/>
  <c r="K511" i="3"/>
  <c r="J509" i="3"/>
  <c r="K509" i="3"/>
  <c r="J508" i="3"/>
  <c r="K508" i="3"/>
  <c r="J507" i="3"/>
  <c r="K507" i="3"/>
  <c r="J505" i="3"/>
  <c r="K505" i="3"/>
  <c r="J504" i="3"/>
  <c r="K504" i="3"/>
  <c r="J503" i="3"/>
  <c r="K503" i="3"/>
  <c r="J501" i="3"/>
  <c r="K501" i="3"/>
  <c r="J500" i="3"/>
  <c r="K500" i="3"/>
  <c r="J499" i="3"/>
  <c r="K499" i="3"/>
  <c r="J497" i="3"/>
  <c r="K497" i="3"/>
  <c r="J496" i="3"/>
  <c r="K496" i="3"/>
  <c r="J495" i="3"/>
  <c r="K495" i="3"/>
  <c r="J493" i="3"/>
  <c r="K493" i="3"/>
  <c r="J492" i="3"/>
  <c r="K492" i="3"/>
  <c r="J491" i="3"/>
  <c r="K491" i="3"/>
  <c r="J489" i="3"/>
  <c r="K489" i="3"/>
  <c r="J488" i="3"/>
  <c r="K488" i="3"/>
  <c r="J487" i="3"/>
  <c r="K487" i="3"/>
  <c r="J485" i="3"/>
  <c r="K485" i="3"/>
  <c r="J484" i="3"/>
  <c r="K484" i="3"/>
  <c r="J483" i="3"/>
  <c r="K483" i="3"/>
  <c r="J481" i="3"/>
  <c r="K481" i="3"/>
  <c r="J480" i="3"/>
  <c r="K480" i="3"/>
  <c r="J479" i="3"/>
  <c r="K479" i="3"/>
  <c r="J477" i="3"/>
  <c r="K477" i="3"/>
  <c r="J476" i="3"/>
  <c r="K476" i="3"/>
  <c r="J475" i="3"/>
  <c r="K475" i="3"/>
  <c r="J473" i="3"/>
  <c r="K473" i="3"/>
  <c r="J472" i="3"/>
  <c r="K472" i="3"/>
  <c r="J471" i="3"/>
  <c r="K471" i="3"/>
  <c r="J469" i="3"/>
  <c r="K469" i="3"/>
  <c r="J468" i="3"/>
  <c r="K468" i="3"/>
  <c r="J467" i="3"/>
  <c r="K467" i="3"/>
  <c r="J465" i="3"/>
  <c r="K465" i="3"/>
  <c r="J464" i="3"/>
  <c r="K464" i="3"/>
  <c r="J463" i="3"/>
  <c r="K463" i="3"/>
  <c r="J461" i="3"/>
  <c r="K461" i="3"/>
  <c r="J460" i="3"/>
  <c r="K460" i="3"/>
  <c r="J459" i="3"/>
  <c r="K459" i="3"/>
  <c r="J457" i="3"/>
  <c r="K457" i="3"/>
  <c r="J456" i="3"/>
  <c r="K456" i="3"/>
  <c r="J455" i="3"/>
  <c r="K455" i="3"/>
  <c r="J453" i="3"/>
  <c r="K453" i="3"/>
  <c r="J452" i="3"/>
  <c r="K452" i="3"/>
  <c r="J451" i="3"/>
  <c r="K451" i="3"/>
  <c r="J449" i="3"/>
  <c r="K449" i="3"/>
  <c r="J448" i="3"/>
  <c r="K448" i="3"/>
  <c r="J447" i="3"/>
  <c r="K447" i="3"/>
  <c r="J445" i="3"/>
  <c r="K445" i="3"/>
  <c r="J444" i="3"/>
  <c r="K444" i="3"/>
  <c r="J443" i="3"/>
  <c r="K443" i="3"/>
  <c r="J441" i="3"/>
  <c r="K441" i="3"/>
  <c r="J440" i="3"/>
  <c r="K440" i="3"/>
  <c r="J439" i="3"/>
  <c r="K439" i="3"/>
  <c r="J437" i="3"/>
  <c r="K437" i="3"/>
  <c r="J436" i="3"/>
  <c r="K436" i="3"/>
  <c r="J435" i="3"/>
  <c r="K435" i="3"/>
  <c r="J433" i="3"/>
  <c r="K433" i="3"/>
  <c r="J432" i="3"/>
  <c r="K432" i="3"/>
  <c r="J431" i="3"/>
  <c r="K431" i="3"/>
  <c r="J429" i="3"/>
  <c r="K429" i="3"/>
  <c r="J428" i="3"/>
  <c r="K428" i="3"/>
  <c r="J427" i="3"/>
  <c r="K427" i="3"/>
  <c r="J425" i="3"/>
  <c r="K425" i="3"/>
  <c r="J424" i="3"/>
  <c r="K424" i="3"/>
  <c r="J423" i="3"/>
  <c r="K423" i="3"/>
  <c r="J421" i="3"/>
  <c r="K421" i="3"/>
  <c r="J420" i="3"/>
  <c r="K420" i="3"/>
  <c r="J419" i="3"/>
  <c r="K419" i="3"/>
  <c r="J417" i="3"/>
  <c r="K417" i="3"/>
  <c r="J416" i="3"/>
  <c r="K416" i="3"/>
  <c r="J415" i="3"/>
  <c r="K415" i="3"/>
  <c r="J413" i="3"/>
  <c r="K413" i="3"/>
  <c r="J412" i="3"/>
  <c r="K412" i="3"/>
  <c r="J411" i="3"/>
  <c r="K411" i="3"/>
  <c r="J409" i="3"/>
  <c r="K409" i="3"/>
  <c r="J408" i="3"/>
  <c r="K408" i="3"/>
  <c r="J407" i="3"/>
  <c r="K407" i="3"/>
  <c r="J405" i="3"/>
  <c r="K405" i="3"/>
  <c r="J404" i="3"/>
  <c r="K404" i="3"/>
  <c r="J403" i="3"/>
  <c r="K403" i="3"/>
  <c r="J401" i="3"/>
  <c r="K401" i="3"/>
  <c r="J400" i="3"/>
  <c r="K400" i="3"/>
  <c r="J399" i="3"/>
  <c r="K399" i="3"/>
  <c r="J397" i="3"/>
  <c r="K397" i="3"/>
  <c r="J396" i="3"/>
  <c r="K396" i="3"/>
  <c r="J395" i="3"/>
  <c r="K395" i="3"/>
  <c r="J393" i="3"/>
  <c r="K393" i="3"/>
  <c r="J392" i="3"/>
  <c r="K392" i="3"/>
  <c r="J390" i="3"/>
  <c r="K390" i="3"/>
  <c r="J389" i="3"/>
  <c r="K389" i="3"/>
  <c r="J387" i="3"/>
  <c r="K387" i="3"/>
  <c r="J385" i="3"/>
  <c r="K385" i="3"/>
  <c r="J383" i="3"/>
  <c r="K383" i="3"/>
  <c r="J382" i="3"/>
  <c r="K382" i="3"/>
  <c r="J381" i="3"/>
  <c r="K381" i="3"/>
  <c r="J380" i="3"/>
  <c r="K380" i="3"/>
  <c r="J379" i="3"/>
  <c r="K379" i="3"/>
  <c r="J377" i="3"/>
  <c r="K377" i="3"/>
  <c r="J375" i="3"/>
  <c r="K375" i="3"/>
  <c r="J373" i="3"/>
  <c r="K373" i="3"/>
  <c r="J372" i="3"/>
  <c r="K372" i="3"/>
  <c r="J370" i="3"/>
  <c r="K370" i="3"/>
  <c r="J369" i="3"/>
  <c r="K369" i="3"/>
  <c r="J367" i="3"/>
  <c r="K367" i="3"/>
  <c r="J365" i="3"/>
  <c r="K365" i="3"/>
  <c r="J363" i="3"/>
  <c r="K363" i="3"/>
  <c r="J351" i="3"/>
  <c r="K351" i="3"/>
  <c r="J346" i="3"/>
  <c r="K346" i="3"/>
  <c r="J336" i="3"/>
  <c r="K336" i="3"/>
  <c r="J331" i="3"/>
  <c r="K331" i="3"/>
  <c r="J329" i="3"/>
  <c r="K329" i="3"/>
  <c r="J321" i="3"/>
  <c r="K321" i="3"/>
  <c r="J303" i="3"/>
  <c r="K303" i="3"/>
  <c r="J288" i="3"/>
  <c r="K288" i="3"/>
  <c r="J251" i="3"/>
  <c r="K251" i="3"/>
  <c r="J246" i="3"/>
  <c r="K246" i="3"/>
  <c r="J244" i="3"/>
  <c r="K244" i="3"/>
  <c r="J241" i="3"/>
  <c r="K241" i="3"/>
  <c r="J238" i="3"/>
  <c r="K238" i="3"/>
  <c r="J237" i="3"/>
  <c r="K237" i="3"/>
  <c r="J235" i="3"/>
  <c r="K235" i="3"/>
  <c r="J234" i="3"/>
  <c r="K234" i="3"/>
  <c r="J233" i="3"/>
  <c r="K233" i="3"/>
  <c r="J230" i="3"/>
  <c r="K230" i="3"/>
  <c r="J228" i="3"/>
  <c r="K228" i="3"/>
  <c r="J221" i="3"/>
  <c r="K221" i="3"/>
  <c r="J220" i="3"/>
  <c r="K220" i="3"/>
  <c r="J217" i="3"/>
  <c r="K217" i="3"/>
  <c r="J216" i="3"/>
  <c r="K216" i="3"/>
  <c r="J214" i="3"/>
  <c r="K214" i="3"/>
  <c r="J213" i="3"/>
  <c r="K213" i="3"/>
  <c r="J210" i="3"/>
  <c r="K210" i="3"/>
  <c r="J206" i="3"/>
  <c r="K206" i="3"/>
  <c r="J204" i="3"/>
  <c r="K204" i="3"/>
  <c r="J202" i="3"/>
  <c r="K202" i="3"/>
  <c r="J195" i="3"/>
  <c r="K195" i="3"/>
  <c r="J193" i="3"/>
  <c r="K193" i="3"/>
  <c r="J190" i="3"/>
  <c r="K190"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M75" i="3"/>
  <c r="E75" i="3"/>
  <c r="M74" i="3"/>
  <c r="E74" i="3"/>
  <c r="E73" i="3"/>
  <c r="M72" i="3"/>
  <c r="E72" i="3"/>
  <c r="E71" i="3"/>
  <c r="M70" i="3"/>
  <c r="E70" i="3"/>
  <c r="M69" i="3"/>
  <c r="E69" i="3"/>
  <c r="E68" i="3"/>
  <c r="M67"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T3493" i="2"/>
  <c r="S3493" i="2"/>
  <c r="R3493" i="2"/>
  <c r="F3493" i="2"/>
  <c r="T3492" i="2"/>
  <c r="S3492" i="2"/>
  <c r="R3492" i="2"/>
  <c r="F3492" i="2"/>
  <c r="T3491" i="2"/>
  <c r="S3491" i="2"/>
  <c r="R3491" i="2"/>
  <c r="F3491" i="2"/>
  <c r="T3490" i="2"/>
  <c r="S3490" i="2"/>
  <c r="R3490" i="2"/>
  <c r="F3490" i="2"/>
  <c r="T3489" i="2"/>
  <c r="S3489" i="2"/>
  <c r="R3489" i="2"/>
  <c r="F3489" i="2"/>
  <c r="T3488" i="2"/>
  <c r="S3488" i="2"/>
  <c r="R3488" i="2"/>
  <c r="F3488" i="2"/>
  <c r="T3487" i="2"/>
  <c r="S3487" i="2"/>
  <c r="R3487" i="2"/>
  <c r="F3487" i="2"/>
  <c r="T3486" i="2"/>
  <c r="S3486" i="2"/>
  <c r="R3486" i="2"/>
  <c r="F3486" i="2"/>
  <c r="T3485" i="2"/>
  <c r="S3485" i="2"/>
  <c r="R3485" i="2"/>
  <c r="F3485" i="2"/>
  <c r="T3484" i="2"/>
  <c r="S3484" i="2"/>
  <c r="R3484" i="2"/>
  <c r="F3484" i="2"/>
  <c r="T3483" i="2"/>
  <c r="S3483" i="2"/>
  <c r="R3483" i="2"/>
  <c r="F3483" i="2"/>
  <c r="T3482" i="2"/>
  <c r="S3482" i="2"/>
  <c r="R3482" i="2"/>
  <c r="F3482" i="2"/>
  <c r="T3481" i="2"/>
  <c r="S3481" i="2"/>
  <c r="R3481" i="2"/>
  <c r="F3481" i="2"/>
  <c r="T3480" i="2"/>
  <c r="S3480" i="2"/>
  <c r="R3480" i="2"/>
  <c r="F3480" i="2"/>
  <c r="T3479" i="2"/>
  <c r="S3479" i="2"/>
  <c r="R3479" i="2"/>
  <c r="F3479" i="2"/>
  <c r="T3478" i="2"/>
  <c r="S3478" i="2"/>
  <c r="R3478" i="2"/>
  <c r="F3478" i="2"/>
  <c r="T3477" i="2"/>
  <c r="S3477" i="2"/>
  <c r="R3477" i="2"/>
  <c r="F3477" i="2"/>
  <c r="T3476" i="2"/>
  <c r="S3476" i="2"/>
  <c r="R3476" i="2"/>
  <c r="F3476" i="2"/>
  <c r="T3475" i="2"/>
  <c r="S3475" i="2"/>
  <c r="R3475" i="2"/>
  <c r="F3475" i="2"/>
  <c r="T3474" i="2"/>
  <c r="S3474" i="2"/>
  <c r="R3474" i="2"/>
  <c r="F3474" i="2"/>
  <c r="T3473" i="2"/>
  <c r="S3473" i="2"/>
  <c r="R3473" i="2"/>
  <c r="F3473" i="2"/>
  <c r="T3472" i="2"/>
  <c r="S3472" i="2"/>
  <c r="R3472" i="2"/>
  <c r="F3472" i="2"/>
  <c r="T3471" i="2"/>
  <c r="S3471" i="2"/>
  <c r="R3471" i="2"/>
  <c r="F3471" i="2"/>
  <c r="T3470" i="2"/>
  <c r="S3470" i="2"/>
  <c r="R3470" i="2"/>
  <c r="F3470" i="2"/>
  <c r="T3469" i="2"/>
  <c r="S3469" i="2"/>
  <c r="R3469" i="2"/>
  <c r="F3469" i="2"/>
  <c r="T3468" i="2"/>
  <c r="S3468" i="2"/>
  <c r="R3468" i="2"/>
  <c r="F3468" i="2"/>
  <c r="T3467" i="2"/>
  <c r="S3467" i="2"/>
  <c r="R3467" i="2"/>
  <c r="F3467" i="2"/>
  <c r="T3466" i="2"/>
  <c r="S3466" i="2"/>
  <c r="R3466" i="2"/>
  <c r="F3466" i="2"/>
  <c r="T3465" i="2"/>
  <c r="S3465" i="2"/>
  <c r="R3465" i="2"/>
  <c r="F3465" i="2"/>
  <c r="T3464" i="2"/>
  <c r="S3464" i="2"/>
  <c r="R3464" i="2"/>
  <c r="F3464" i="2"/>
  <c r="T3463" i="2"/>
  <c r="S3463" i="2"/>
  <c r="R3463" i="2"/>
  <c r="F3463" i="2"/>
  <c r="T3462" i="2"/>
  <c r="S3462" i="2"/>
  <c r="R3462" i="2"/>
  <c r="F3462" i="2"/>
  <c r="T3461" i="2"/>
  <c r="S3461" i="2"/>
  <c r="R3461" i="2"/>
  <c r="F3461" i="2"/>
  <c r="T3460" i="2"/>
  <c r="S3460" i="2"/>
  <c r="R3460" i="2"/>
  <c r="F3460" i="2"/>
  <c r="T3459" i="2"/>
  <c r="S3459" i="2"/>
  <c r="R3459" i="2"/>
  <c r="F3459" i="2"/>
  <c r="T3458" i="2"/>
  <c r="S3458" i="2"/>
  <c r="R3458" i="2"/>
  <c r="F3458" i="2"/>
  <c r="T3457" i="2"/>
  <c r="S3457" i="2"/>
  <c r="R3457" i="2"/>
  <c r="F3457" i="2"/>
  <c r="T3456" i="2"/>
  <c r="S3456" i="2"/>
  <c r="R3456" i="2"/>
  <c r="F3456" i="2"/>
  <c r="T3455" i="2"/>
  <c r="S3455" i="2"/>
  <c r="R3455" i="2"/>
  <c r="F3455" i="2"/>
  <c r="T3454" i="2"/>
  <c r="S3454" i="2"/>
  <c r="R3454" i="2"/>
  <c r="F3454" i="2"/>
  <c r="T3453" i="2"/>
  <c r="S3453" i="2"/>
  <c r="R3453" i="2"/>
  <c r="F3453" i="2"/>
  <c r="T3452" i="2"/>
  <c r="S3452" i="2"/>
  <c r="R3452" i="2"/>
  <c r="F3452" i="2"/>
  <c r="T3451" i="2"/>
  <c r="S3451" i="2"/>
  <c r="R3451" i="2"/>
  <c r="F3451" i="2"/>
  <c r="T3450" i="2"/>
  <c r="S3450" i="2"/>
  <c r="R3450" i="2"/>
  <c r="F3450" i="2"/>
  <c r="T3449" i="2"/>
  <c r="S3449" i="2"/>
  <c r="R3449" i="2"/>
  <c r="F3449" i="2"/>
  <c r="T3448" i="2"/>
  <c r="S3448" i="2"/>
  <c r="R3448" i="2"/>
  <c r="I3448" i="2"/>
  <c r="F3448" i="2"/>
  <c r="T3447" i="2"/>
  <c r="S3447" i="2"/>
  <c r="R3447" i="2"/>
  <c r="I3447" i="2"/>
  <c r="F3447" i="2"/>
  <c r="T3446" i="2"/>
  <c r="S3446" i="2"/>
  <c r="R3446" i="2"/>
  <c r="I3446" i="2"/>
  <c r="F3446" i="2"/>
  <c r="T3445" i="2"/>
  <c r="S3445" i="2"/>
  <c r="R3445" i="2"/>
  <c r="I3445" i="2"/>
  <c r="F3445" i="2"/>
  <c r="T3444" i="2"/>
  <c r="S3444" i="2"/>
  <c r="R3444" i="2"/>
  <c r="I3444" i="2"/>
  <c r="F3444" i="2"/>
  <c r="T3443" i="2"/>
  <c r="S3443" i="2"/>
  <c r="R3443" i="2"/>
  <c r="I3443" i="2"/>
  <c r="F3443" i="2"/>
  <c r="T3442" i="2"/>
  <c r="S3442" i="2"/>
  <c r="R3442" i="2"/>
  <c r="I3442" i="2"/>
  <c r="F3442" i="2"/>
  <c r="T3441" i="2"/>
  <c r="S3441" i="2"/>
  <c r="R3441" i="2"/>
  <c r="I3441" i="2"/>
  <c r="F3441" i="2"/>
  <c r="T3440" i="2"/>
  <c r="S3440" i="2"/>
  <c r="R3440" i="2"/>
  <c r="I3440" i="2"/>
  <c r="F3440" i="2"/>
  <c r="T3439" i="2"/>
  <c r="S3439" i="2"/>
  <c r="R3439" i="2"/>
  <c r="I3439" i="2"/>
  <c r="F3439" i="2"/>
  <c r="T3438" i="2"/>
  <c r="S3438" i="2"/>
  <c r="R3438" i="2"/>
  <c r="I3438" i="2"/>
  <c r="F3438" i="2"/>
  <c r="T3437" i="2"/>
  <c r="S3437" i="2"/>
  <c r="R3437" i="2"/>
  <c r="I3437" i="2"/>
  <c r="F3437" i="2"/>
  <c r="T3436" i="2"/>
  <c r="S3436" i="2"/>
  <c r="R3436" i="2"/>
  <c r="I3436" i="2"/>
  <c r="F3436" i="2"/>
  <c r="T3435" i="2"/>
  <c r="S3435" i="2"/>
  <c r="R3435" i="2"/>
  <c r="I3435" i="2"/>
  <c r="F3435" i="2"/>
  <c r="T3434" i="2"/>
  <c r="S3434" i="2"/>
  <c r="R3434" i="2"/>
  <c r="I3434" i="2"/>
  <c r="F3434" i="2"/>
  <c r="T3433" i="2"/>
  <c r="S3433" i="2"/>
  <c r="R3433" i="2"/>
  <c r="I3433" i="2"/>
  <c r="F3433" i="2"/>
  <c r="T3432" i="2"/>
  <c r="S3432" i="2"/>
  <c r="R3432" i="2"/>
  <c r="I3432" i="2"/>
  <c r="F3432" i="2"/>
  <c r="T3431" i="2"/>
  <c r="S3431" i="2"/>
  <c r="R3431" i="2"/>
  <c r="I3431" i="2"/>
  <c r="F3431" i="2"/>
  <c r="T3430" i="2"/>
  <c r="S3430" i="2"/>
  <c r="R3430" i="2"/>
  <c r="I3430" i="2"/>
  <c r="F3430" i="2"/>
  <c r="T3429" i="2"/>
  <c r="S3429" i="2"/>
  <c r="R3429" i="2"/>
  <c r="I3429" i="2"/>
  <c r="F3429" i="2"/>
  <c r="T3428" i="2"/>
  <c r="S3428" i="2"/>
  <c r="R3428" i="2"/>
  <c r="I3428" i="2"/>
  <c r="F3428" i="2"/>
  <c r="T3427" i="2"/>
  <c r="S3427" i="2"/>
  <c r="R3427" i="2"/>
  <c r="I3427" i="2"/>
  <c r="F3427" i="2"/>
  <c r="T3426" i="2"/>
  <c r="S3426" i="2"/>
  <c r="R3426" i="2"/>
  <c r="I3426" i="2"/>
  <c r="F3426" i="2"/>
  <c r="T3425" i="2"/>
  <c r="S3425" i="2"/>
  <c r="R3425" i="2"/>
  <c r="I3425" i="2"/>
  <c r="F3425" i="2"/>
  <c r="T3424" i="2"/>
  <c r="S3424" i="2"/>
  <c r="R3424" i="2"/>
  <c r="I3424" i="2"/>
  <c r="F3424" i="2"/>
  <c r="T3423" i="2"/>
  <c r="S3423" i="2"/>
  <c r="R3423" i="2"/>
  <c r="I3423" i="2"/>
  <c r="F3423" i="2"/>
  <c r="T3422" i="2"/>
  <c r="S3422" i="2"/>
  <c r="R3422" i="2"/>
  <c r="I3422" i="2"/>
  <c r="F3422" i="2"/>
  <c r="T3421" i="2"/>
  <c r="S3421" i="2"/>
  <c r="R3421" i="2"/>
  <c r="I3421" i="2"/>
  <c r="F3421" i="2"/>
  <c r="T3420" i="2"/>
  <c r="S3420" i="2"/>
  <c r="R3420" i="2"/>
  <c r="I3420" i="2"/>
  <c r="F3420" i="2"/>
  <c r="T3419" i="2"/>
  <c r="S3419" i="2"/>
  <c r="R3419" i="2"/>
  <c r="I3419" i="2"/>
  <c r="F3419" i="2"/>
  <c r="T3418" i="2"/>
  <c r="S3418" i="2"/>
  <c r="R3418" i="2"/>
  <c r="I3418" i="2"/>
  <c r="F3418" i="2"/>
  <c r="T3417" i="2"/>
  <c r="S3417" i="2"/>
  <c r="R3417" i="2"/>
  <c r="I3417" i="2"/>
  <c r="F3417" i="2"/>
  <c r="T3416" i="2"/>
  <c r="S3416" i="2"/>
  <c r="R3416" i="2"/>
  <c r="I3416" i="2"/>
  <c r="F3416" i="2"/>
  <c r="T3415" i="2"/>
  <c r="S3415" i="2"/>
  <c r="R3415" i="2"/>
  <c r="I3415" i="2"/>
  <c r="F3415" i="2"/>
  <c r="T3414" i="2"/>
  <c r="S3414" i="2"/>
  <c r="R3414" i="2"/>
  <c r="I3414" i="2"/>
  <c r="F3414" i="2"/>
  <c r="T3413" i="2"/>
  <c r="S3413" i="2"/>
  <c r="R3413" i="2"/>
  <c r="I3413" i="2"/>
  <c r="F3413" i="2"/>
  <c r="T3412" i="2"/>
  <c r="S3412" i="2"/>
  <c r="R3412" i="2"/>
  <c r="I3412" i="2"/>
  <c r="F3412" i="2"/>
  <c r="T3411" i="2"/>
  <c r="S3411" i="2"/>
  <c r="R3411" i="2"/>
  <c r="I3411" i="2"/>
  <c r="F3411" i="2"/>
  <c r="T3410" i="2"/>
  <c r="S3410" i="2"/>
  <c r="R3410" i="2"/>
  <c r="I3410" i="2"/>
  <c r="F3410" i="2"/>
  <c r="T3409" i="2"/>
  <c r="S3409" i="2"/>
  <c r="R3409" i="2"/>
  <c r="I3409" i="2"/>
  <c r="F3409" i="2"/>
  <c r="T3408" i="2"/>
  <c r="S3408" i="2"/>
  <c r="R3408" i="2"/>
  <c r="I3408" i="2"/>
  <c r="F3408" i="2"/>
  <c r="T3407" i="2"/>
  <c r="S3407" i="2"/>
  <c r="R3407" i="2"/>
  <c r="I3407" i="2"/>
  <c r="F3407" i="2"/>
  <c r="T3406" i="2"/>
  <c r="S3406" i="2"/>
  <c r="R3406" i="2"/>
  <c r="I3406" i="2"/>
  <c r="F3406" i="2"/>
  <c r="T3405" i="2"/>
  <c r="S3405" i="2"/>
  <c r="R3405" i="2"/>
  <c r="I3405" i="2"/>
  <c r="F3405" i="2"/>
  <c r="T3404" i="2"/>
  <c r="S3404" i="2"/>
  <c r="R3404" i="2"/>
  <c r="I3404" i="2"/>
  <c r="F3404" i="2"/>
  <c r="T3403" i="2"/>
  <c r="S3403" i="2"/>
  <c r="R3403" i="2"/>
  <c r="I3403" i="2"/>
  <c r="F3403" i="2"/>
  <c r="T3402" i="2"/>
  <c r="S3402" i="2"/>
  <c r="R3402" i="2"/>
  <c r="I3402" i="2"/>
  <c r="F3402" i="2"/>
  <c r="T3401" i="2"/>
  <c r="S3401" i="2"/>
  <c r="R3401" i="2"/>
  <c r="I3401" i="2"/>
  <c r="F3401" i="2"/>
  <c r="T3400" i="2"/>
  <c r="S3400" i="2"/>
  <c r="R3400" i="2"/>
  <c r="I3400" i="2"/>
  <c r="F3400" i="2"/>
  <c r="T3399" i="2"/>
  <c r="S3399" i="2"/>
  <c r="R3399" i="2"/>
  <c r="I3399" i="2"/>
  <c r="F3399" i="2"/>
  <c r="T3398" i="2"/>
  <c r="S3398" i="2"/>
  <c r="R3398" i="2"/>
  <c r="I3398" i="2"/>
  <c r="F3398" i="2"/>
  <c r="T3397" i="2"/>
  <c r="S3397" i="2"/>
  <c r="R3397" i="2"/>
  <c r="I3397" i="2"/>
  <c r="F3397" i="2"/>
  <c r="T3396" i="2"/>
  <c r="S3396" i="2"/>
  <c r="R3396" i="2"/>
  <c r="I3396" i="2"/>
  <c r="F3396" i="2"/>
  <c r="T3395" i="2"/>
  <c r="S3395" i="2"/>
  <c r="R3395" i="2"/>
  <c r="I3395" i="2"/>
  <c r="F3395" i="2"/>
  <c r="T3394" i="2"/>
  <c r="S3394" i="2"/>
  <c r="R3394" i="2"/>
  <c r="I3394" i="2"/>
  <c r="F3394" i="2"/>
  <c r="T3393" i="2"/>
  <c r="S3393" i="2"/>
  <c r="R3393" i="2"/>
  <c r="I3393" i="2"/>
  <c r="F3393" i="2"/>
  <c r="T3392" i="2"/>
  <c r="S3392" i="2"/>
  <c r="R3392" i="2"/>
  <c r="I3392" i="2"/>
  <c r="F3392" i="2"/>
  <c r="T3391" i="2"/>
  <c r="S3391" i="2"/>
  <c r="R3391" i="2"/>
  <c r="I3391" i="2"/>
  <c r="F3391" i="2"/>
  <c r="T3390" i="2"/>
  <c r="S3390" i="2"/>
  <c r="R3390" i="2"/>
  <c r="I3390" i="2"/>
  <c r="F3390" i="2"/>
  <c r="T3389" i="2"/>
  <c r="S3389" i="2"/>
  <c r="R3389" i="2"/>
  <c r="I3389" i="2"/>
  <c r="F3389" i="2"/>
  <c r="T3388" i="2"/>
  <c r="S3388" i="2"/>
  <c r="R3388" i="2"/>
  <c r="I3388" i="2"/>
  <c r="F3388" i="2"/>
  <c r="T3387" i="2"/>
  <c r="S3387" i="2"/>
  <c r="R3387" i="2"/>
  <c r="I3387" i="2"/>
  <c r="F3387" i="2"/>
  <c r="T3386" i="2"/>
  <c r="S3386" i="2"/>
  <c r="R3386" i="2"/>
  <c r="I3386" i="2"/>
  <c r="F3386" i="2"/>
  <c r="T3385" i="2"/>
  <c r="S3385" i="2"/>
  <c r="R3385" i="2"/>
  <c r="I3385" i="2"/>
  <c r="F3385" i="2"/>
  <c r="T3384" i="2"/>
  <c r="S3384" i="2"/>
  <c r="R3384" i="2"/>
  <c r="I3384" i="2"/>
  <c r="F3384" i="2"/>
  <c r="T3383" i="2"/>
  <c r="S3383" i="2"/>
  <c r="R3383" i="2"/>
  <c r="I3383" i="2"/>
  <c r="F3383" i="2"/>
  <c r="T3382" i="2"/>
  <c r="S3382" i="2"/>
  <c r="R3382" i="2"/>
  <c r="I3382" i="2"/>
  <c r="F3382" i="2"/>
  <c r="T3381" i="2"/>
  <c r="S3381" i="2"/>
  <c r="R3381" i="2"/>
  <c r="I3381" i="2"/>
  <c r="F3381" i="2"/>
  <c r="T3380" i="2"/>
  <c r="S3380" i="2"/>
  <c r="R3380" i="2"/>
  <c r="I3380" i="2"/>
  <c r="F3380" i="2"/>
  <c r="T3379" i="2"/>
  <c r="S3379" i="2"/>
  <c r="R3379" i="2"/>
  <c r="I3379" i="2"/>
  <c r="F3379" i="2"/>
  <c r="T3378" i="2"/>
  <c r="S3378" i="2"/>
  <c r="R3378" i="2"/>
  <c r="I3378" i="2"/>
  <c r="F3378" i="2"/>
  <c r="T3377" i="2"/>
  <c r="S3377" i="2"/>
  <c r="R3377" i="2"/>
  <c r="I3377" i="2"/>
  <c r="F3377" i="2"/>
  <c r="T3376" i="2"/>
  <c r="S3376" i="2"/>
  <c r="R3376" i="2"/>
  <c r="I3376" i="2"/>
  <c r="F3376" i="2"/>
  <c r="T3375" i="2"/>
  <c r="S3375" i="2"/>
  <c r="R3375" i="2"/>
  <c r="I3375" i="2"/>
  <c r="F3375" i="2"/>
  <c r="T3374" i="2"/>
  <c r="S3374" i="2"/>
  <c r="R3374" i="2"/>
  <c r="I3374" i="2"/>
  <c r="F3374" i="2"/>
  <c r="T3373" i="2"/>
  <c r="S3373" i="2"/>
  <c r="R3373" i="2"/>
  <c r="I3373" i="2"/>
  <c r="F3373" i="2"/>
  <c r="T3372" i="2"/>
  <c r="S3372" i="2"/>
  <c r="R3372" i="2"/>
  <c r="I3372" i="2"/>
  <c r="F3372" i="2"/>
  <c r="T3371" i="2"/>
  <c r="S3371" i="2"/>
  <c r="R3371" i="2"/>
  <c r="I3371" i="2"/>
  <c r="F3371" i="2"/>
  <c r="T3370" i="2"/>
  <c r="S3370" i="2"/>
  <c r="R3370" i="2"/>
  <c r="I3370" i="2"/>
  <c r="F3370" i="2"/>
  <c r="T3369" i="2"/>
  <c r="S3369" i="2"/>
  <c r="R3369" i="2"/>
  <c r="I3369" i="2"/>
  <c r="F3369" i="2"/>
  <c r="T3368" i="2"/>
  <c r="S3368" i="2"/>
  <c r="R3368" i="2"/>
  <c r="I3368" i="2"/>
  <c r="F3368" i="2"/>
  <c r="T3367" i="2"/>
  <c r="S3367" i="2"/>
  <c r="R3367" i="2"/>
  <c r="I3367" i="2"/>
  <c r="F3367" i="2"/>
  <c r="T3366" i="2"/>
  <c r="S3366" i="2"/>
  <c r="R3366" i="2"/>
  <c r="I3366" i="2"/>
  <c r="F3366" i="2"/>
  <c r="T3365" i="2"/>
  <c r="S3365" i="2"/>
  <c r="R3365" i="2"/>
  <c r="I3365" i="2"/>
  <c r="F3365" i="2"/>
  <c r="T3364" i="2"/>
  <c r="S3364" i="2"/>
  <c r="R3364" i="2"/>
  <c r="I3364" i="2"/>
  <c r="F3364" i="2"/>
  <c r="T3363" i="2"/>
  <c r="S3363" i="2"/>
  <c r="R3363" i="2"/>
  <c r="I3363" i="2"/>
  <c r="F3363" i="2"/>
  <c r="T3362" i="2"/>
  <c r="S3362" i="2"/>
  <c r="R3362" i="2"/>
  <c r="I3362" i="2"/>
  <c r="F3362" i="2"/>
  <c r="T3361" i="2"/>
  <c r="S3361" i="2"/>
  <c r="R3361" i="2"/>
  <c r="I3361" i="2"/>
  <c r="F3361" i="2"/>
  <c r="T3360" i="2"/>
  <c r="S3360" i="2"/>
  <c r="R3360" i="2"/>
  <c r="I3360" i="2"/>
  <c r="F3360" i="2"/>
  <c r="T3359" i="2"/>
  <c r="S3359" i="2"/>
  <c r="R3359" i="2"/>
  <c r="I3359" i="2"/>
  <c r="F3359" i="2"/>
  <c r="T3358" i="2"/>
  <c r="S3358" i="2"/>
  <c r="R3358" i="2"/>
  <c r="I3358" i="2"/>
  <c r="F3358" i="2"/>
  <c r="T3357" i="2"/>
  <c r="S3357" i="2"/>
  <c r="R3357" i="2"/>
  <c r="I3357" i="2"/>
  <c r="F3357" i="2"/>
  <c r="T3356" i="2"/>
  <c r="S3356" i="2"/>
  <c r="R3356" i="2"/>
  <c r="I3356" i="2"/>
  <c r="F3356" i="2"/>
  <c r="T3355" i="2"/>
  <c r="S3355" i="2"/>
  <c r="R3355" i="2"/>
  <c r="I3355" i="2"/>
  <c r="F3355" i="2"/>
  <c r="T3354" i="2"/>
  <c r="S3354" i="2"/>
  <c r="R3354" i="2"/>
  <c r="I3354" i="2"/>
  <c r="F3354" i="2"/>
  <c r="T3353" i="2"/>
  <c r="S3353" i="2"/>
  <c r="R3353" i="2"/>
  <c r="I3353" i="2"/>
  <c r="F3353" i="2"/>
  <c r="T3352" i="2"/>
  <c r="S3352" i="2"/>
  <c r="R3352" i="2"/>
  <c r="I3352" i="2"/>
  <c r="F3352" i="2"/>
  <c r="T3351" i="2"/>
  <c r="S3351" i="2"/>
  <c r="R3351" i="2"/>
  <c r="I3351" i="2"/>
  <c r="F3351" i="2"/>
  <c r="T3350" i="2"/>
  <c r="S3350" i="2"/>
  <c r="R3350" i="2"/>
  <c r="I3350" i="2"/>
  <c r="F3350" i="2"/>
  <c r="T3349" i="2"/>
  <c r="S3349" i="2"/>
  <c r="R3349" i="2"/>
  <c r="I3349" i="2"/>
  <c r="F3349" i="2"/>
  <c r="T3348" i="2"/>
  <c r="S3348" i="2"/>
  <c r="R3348" i="2"/>
  <c r="I3348" i="2"/>
  <c r="F3348" i="2"/>
  <c r="T3347" i="2"/>
  <c r="S3347" i="2"/>
  <c r="R3347" i="2"/>
  <c r="I3347" i="2"/>
  <c r="F3347" i="2"/>
  <c r="T3346" i="2"/>
  <c r="S3346" i="2"/>
  <c r="R3346" i="2"/>
  <c r="I3346" i="2"/>
  <c r="F3346" i="2"/>
  <c r="T3345" i="2"/>
  <c r="S3345" i="2"/>
  <c r="R3345" i="2"/>
  <c r="I3345" i="2"/>
  <c r="F3345" i="2"/>
  <c r="T3344" i="2"/>
  <c r="S3344" i="2"/>
  <c r="R3344" i="2"/>
  <c r="I3344" i="2"/>
  <c r="F3344" i="2"/>
  <c r="T3343" i="2"/>
  <c r="S3343" i="2"/>
  <c r="R3343" i="2"/>
  <c r="I3343" i="2"/>
  <c r="F3343" i="2"/>
  <c r="T3342" i="2"/>
  <c r="S3342" i="2"/>
  <c r="R3342" i="2"/>
  <c r="I3342" i="2"/>
  <c r="F3342" i="2"/>
  <c r="T3341" i="2"/>
  <c r="S3341" i="2"/>
  <c r="R3341" i="2"/>
  <c r="I3341" i="2"/>
  <c r="F3341" i="2"/>
  <c r="T3340" i="2"/>
  <c r="S3340" i="2"/>
  <c r="R3340" i="2"/>
  <c r="I3340" i="2"/>
  <c r="F3340" i="2"/>
  <c r="T3339" i="2"/>
  <c r="S3339" i="2"/>
  <c r="R3339" i="2"/>
  <c r="I3339" i="2"/>
  <c r="F3339" i="2"/>
  <c r="T3338" i="2"/>
  <c r="S3338" i="2"/>
  <c r="R3338" i="2"/>
  <c r="I3338" i="2"/>
  <c r="F3338" i="2"/>
  <c r="T3337" i="2"/>
  <c r="S3337" i="2"/>
  <c r="R3337" i="2"/>
  <c r="I3337" i="2"/>
  <c r="F3337" i="2"/>
  <c r="T3336" i="2"/>
  <c r="S3336" i="2"/>
  <c r="R3336" i="2"/>
  <c r="I3336" i="2"/>
  <c r="F3336" i="2"/>
  <c r="T3335" i="2"/>
  <c r="S3335" i="2"/>
  <c r="R3335" i="2"/>
  <c r="I3335" i="2"/>
  <c r="F3335" i="2"/>
  <c r="T3334" i="2"/>
  <c r="S3334" i="2"/>
  <c r="R3334" i="2"/>
  <c r="I3334" i="2"/>
  <c r="F3334" i="2"/>
  <c r="T3333" i="2"/>
  <c r="S3333" i="2"/>
  <c r="R3333" i="2"/>
  <c r="I3333" i="2"/>
  <c r="F3333" i="2"/>
  <c r="T3332" i="2"/>
  <c r="S3332" i="2"/>
  <c r="R3332" i="2"/>
  <c r="I3332" i="2"/>
  <c r="F3332" i="2"/>
  <c r="T3331" i="2"/>
  <c r="S3331" i="2"/>
  <c r="R3331" i="2"/>
  <c r="I3331" i="2"/>
  <c r="F3331" i="2"/>
  <c r="T3330" i="2"/>
  <c r="S3330" i="2"/>
  <c r="R3330" i="2"/>
  <c r="I3330" i="2"/>
  <c r="F3330" i="2"/>
  <c r="T3329" i="2"/>
  <c r="S3329" i="2"/>
  <c r="R3329" i="2"/>
  <c r="I3329" i="2"/>
  <c r="F3329" i="2"/>
  <c r="T3328" i="2"/>
  <c r="S3328" i="2"/>
  <c r="R3328" i="2"/>
  <c r="I3328" i="2"/>
  <c r="F3328" i="2"/>
  <c r="T3327" i="2"/>
  <c r="S3327" i="2"/>
  <c r="R3327" i="2"/>
  <c r="I3327" i="2"/>
  <c r="F3327" i="2"/>
  <c r="T3326" i="2"/>
  <c r="S3326" i="2"/>
  <c r="R3326" i="2"/>
  <c r="I3326" i="2"/>
  <c r="F3326" i="2"/>
  <c r="T3325" i="2"/>
  <c r="S3325" i="2"/>
  <c r="R3325" i="2"/>
  <c r="I3325" i="2"/>
  <c r="F3325" i="2"/>
  <c r="T3324" i="2"/>
  <c r="S3324" i="2"/>
  <c r="R3324" i="2"/>
  <c r="I3324" i="2"/>
  <c r="F3324" i="2"/>
  <c r="T3323" i="2"/>
  <c r="S3323" i="2"/>
  <c r="R3323" i="2"/>
  <c r="I3323" i="2"/>
  <c r="F3323" i="2"/>
  <c r="T3322" i="2"/>
  <c r="S3322" i="2"/>
  <c r="R3322" i="2"/>
  <c r="I3322" i="2"/>
  <c r="F3322" i="2"/>
  <c r="T3321" i="2"/>
  <c r="S3321" i="2"/>
  <c r="R3321" i="2"/>
  <c r="I3321" i="2"/>
  <c r="F3321" i="2"/>
  <c r="T3320" i="2"/>
  <c r="S3320" i="2"/>
  <c r="R3320" i="2"/>
  <c r="I3320" i="2"/>
  <c r="F3320" i="2"/>
  <c r="T3319" i="2"/>
  <c r="S3319" i="2"/>
  <c r="R3319" i="2"/>
  <c r="I3319" i="2"/>
  <c r="F3319" i="2"/>
  <c r="T3318" i="2"/>
  <c r="S3318" i="2"/>
  <c r="R3318" i="2"/>
  <c r="I3318" i="2"/>
  <c r="F3318" i="2"/>
  <c r="T3317" i="2"/>
  <c r="S3317" i="2"/>
  <c r="R3317" i="2"/>
  <c r="I3317" i="2"/>
  <c r="F3317" i="2"/>
  <c r="T3316" i="2"/>
  <c r="S3316" i="2"/>
  <c r="R3316" i="2"/>
  <c r="I3316" i="2"/>
  <c r="F3316" i="2"/>
  <c r="T3315" i="2"/>
  <c r="S3315" i="2"/>
  <c r="R3315" i="2"/>
  <c r="I3315" i="2"/>
  <c r="F3315" i="2"/>
  <c r="T3314" i="2"/>
  <c r="S3314" i="2"/>
  <c r="R3314" i="2"/>
  <c r="I3314" i="2"/>
  <c r="F3314" i="2"/>
  <c r="T3313" i="2"/>
  <c r="S3313" i="2"/>
  <c r="R3313" i="2"/>
  <c r="I3313" i="2"/>
  <c r="F3313" i="2"/>
  <c r="T3312" i="2"/>
  <c r="S3312" i="2"/>
  <c r="R3312" i="2"/>
  <c r="I3312" i="2"/>
  <c r="F3312" i="2"/>
  <c r="T3311" i="2"/>
  <c r="S3311" i="2"/>
  <c r="R3311" i="2"/>
  <c r="I3311" i="2"/>
  <c r="F3311" i="2"/>
  <c r="T3310" i="2"/>
  <c r="S3310" i="2"/>
  <c r="R3310" i="2"/>
  <c r="I3310" i="2"/>
  <c r="F3310" i="2"/>
  <c r="T3309" i="2"/>
  <c r="S3309" i="2"/>
  <c r="R3309" i="2"/>
  <c r="I3309" i="2"/>
  <c r="F3309" i="2"/>
  <c r="T3308" i="2"/>
  <c r="S3308" i="2"/>
  <c r="R3308" i="2"/>
  <c r="I3308" i="2"/>
  <c r="F3308" i="2"/>
  <c r="T3307" i="2"/>
  <c r="S3307" i="2"/>
  <c r="R3307" i="2"/>
  <c r="I3307" i="2"/>
  <c r="F3307" i="2"/>
  <c r="T3306" i="2"/>
  <c r="S3306" i="2"/>
  <c r="R3306" i="2"/>
  <c r="I3306" i="2"/>
  <c r="F3306" i="2"/>
  <c r="T3305" i="2"/>
  <c r="S3305" i="2"/>
  <c r="R3305" i="2"/>
  <c r="I3305" i="2"/>
  <c r="F3305" i="2"/>
  <c r="T3304" i="2"/>
  <c r="S3304" i="2"/>
  <c r="R3304" i="2"/>
  <c r="I3304" i="2"/>
  <c r="F3304" i="2"/>
  <c r="T3303" i="2"/>
  <c r="S3303" i="2"/>
  <c r="R3303" i="2"/>
  <c r="I3303" i="2"/>
  <c r="F3303" i="2"/>
  <c r="T3302" i="2"/>
  <c r="S3302" i="2"/>
  <c r="R3302" i="2"/>
  <c r="I3302" i="2"/>
  <c r="F3302" i="2"/>
  <c r="T3301" i="2"/>
  <c r="S3301" i="2"/>
  <c r="R3301" i="2"/>
  <c r="I3301" i="2"/>
  <c r="F3301" i="2"/>
  <c r="T3300" i="2"/>
  <c r="S3300" i="2"/>
  <c r="R3300" i="2"/>
  <c r="I3300" i="2"/>
  <c r="F3300" i="2"/>
  <c r="T3299" i="2"/>
  <c r="S3299" i="2"/>
  <c r="R3299" i="2"/>
  <c r="I3299" i="2"/>
  <c r="F3299" i="2"/>
  <c r="T3298" i="2"/>
  <c r="S3298" i="2"/>
  <c r="R3298" i="2"/>
  <c r="I3298" i="2"/>
  <c r="F3298" i="2"/>
  <c r="T3297" i="2"/>
  <c r="S3297" i="2"/>
  <c r="R3297" i="2"/>
  <c r="I3297" i="2"/>
  <c r="F3297" i="2"/>
  <c r="T3296" i="2"/>
  <c r="S3296" i="2"/>
  <c r="R3296" i="2"/>
  <c r="I3296" i="2"/>
  <c r="F3296" i="2"/>
  <c r="T3295" i="2"/>
  <c r="S3295" i="2"/>
  <c r="R3295" i="2"/>
  <c r="I3295" i="2"/>
  <c r="F3295" i="2"/>
  <c r="T3294" i="2"/>
  <c r="S3294" i="2"/>
  <c r="R3294" i="2"/>
  <c r="I3294" i="2"/>
  <c r="F3294" i="2"/>
  <c r="T3293" i="2"/>
  <c r="S3293" i="2"/>
  <c r="R3293" i="2"/>
  <c r="I3293" i="2"/>
  <c r="F3293" i="2"/>
  <c r="T3292" i="2"/>
  <c r="S3292" i="2"/>
  <c r="R3292" i="2"/>
  <c r="I3292" i="2"/>
  <c r="F3292" i="2"/>
  <c r="T3291" i="2"/>
  <c r="S3291" i="2"/>
  <c r="R3291" i="2"/>
  <c r="I3291" i="2"/>
  <c r="F3291" i="2"/>
  <c r="T3290" i="2"/>
  <c r="S3290" i="2"/>
  <c r="R3290" i="2"/>
  <c r="I3290" i="2"/>
  <c r="F3290" i="2"/>
  <c r="T3289" i="2"/>
  <c r="S3289" i="2"/>
  <c r="R3289" i="2"/>
  <c r="I3289" i="2"/>
  <c r="F3289" i="2"/>
  <c r="T3288" i="2"/>
  <c r="S3288" i="2"/>
  <c r="R3288" i="2"/>
  <c r="I3288" i="2"/>
  <c r="F3288" i="2"/>
  <c r="T3287" i="2"/>
  <c r="S3287" i="2"/>
  <c r="R3287" i="2"/>
  <c r="I3287" i="2"/>
  <c r="F3287" i="2"/>
  <c r="T3286" i="2"/>
  <c r="S3286" i="2"/>
  <c r="R3286" i="2"/>
  <c r="I3286" i="2"/>
  <c r="F3286" i="2"/>
  <c r="T3285" i="2"/>
  <c r="S3285" i="2"/>
  <c r="R3285" i="2"/>
  <c r="I3285" i="2"/>
  <c r="F3285" i="2"/>
  <c r="T3284" i="2"/>
  <c r="S3284" i="2"/>
  <c r="R3284" i="2"/>
  <c r="I3284" i="2"/>
  <c r="F3284" i="2"/>
  <c r="T3283" i="2"/>
  <c r="S3283" i="2"/>
  <c r="R3283" i="2"/>
  <c r="I3283" i="2"/>
  <c r="F3283" i="2"/>
  <c r="T3282" i="2"/>
  <c r="S3282" i="2"/>
  <c r="R3282" i="2"/>
  <c r="I3282" i="2"/>
  <c r="F3282" i="2"/>
  <c r="T3281" i="2"/>
  <c r="S3281" i="2"/>
  <c r="R3281" i="2"/>
  <c r="I3281" i="2"/>
  <c r="F3281" i="2"/>
  <c r="T3280" i="2"/>
  <c r="S3280" i="2"/>
  <c r="R3280" i="2"/>
  <c r="I3280" i="2"/>
  <c r="F3280" i="2"/>
  <c r="T3279" i="2"/>
  <c r="S3279" i="2"/>
  <c r="R3279" i="2"/>
  <c r="I3279" i="2"/>
  <c r="F3279" i="2"/>
  <c r="T3278" i="2"/>
  <c r="S3278" i="2"/>
  <c r="R3278" i="2"/>
  <c r="I3278" i="2"/>
  <c r="F3278" i="2"/>
  <c r="T3277" i="2"/>
  <c r="S3277" i="2"/>
  <c r="R3277" i="2"/>
  <c r="I3277" i="2"/>
  <c r="F3277" i="2"/>
  <c r="T3276" i="2"/>
  <c r="S3276" i="2"/>
  <c r="R3276" i="2"/>
  <c r="I3276" i="2"/>
  <c r="F3276" i="2"/>
  <c r="T3275" i="2"/>
  <c r="S3275" i="2"/>
  <c r="R3275" i="2"/>
  <c r="I3275" i="2"/>
  <c r="F3275" i="2"/>
  <c r="T3274" i="2"/>
  <c r="S3274" i="2"/>
  <c r="R3274" i="2"/>
  <c r="I3274" i="2"/>
  <c r="F3274" i="2"/>
  <c r="T3273" i="2"/>
  <c r="S3273" i="2"/>
  <c r="R3273" i="2"/>
  <c r="I3273" i="2"/>
  <c r="F3273" i="2"/>
  <c r="T3272" i="2"/>
  <c r="S3272" i="2"/>
  <c r="R3272" i="2"/>
  <c r="I3272" i="2"/>
  <c r="F3272" i="2"/>
  <c r="T3271" i="2"/>
  <c r="S3271" i="2"/>
  <c r="R3271" i="2"/>
  <c r="I3271" i="2"/>
  <c r="F3271" i="2"/>
  <c r="T3270" i="2"/>
  <c r="S3270" i="2"/>
  <c r="R3270" i="2"/>
  <c r="I3270" i="2"/>
  <c r="F3270" i="2"/>
  <c r="T3269" i="2"/>
  <c r="S3269" i="2"/>
  <c r="R3269" i="2"/>
  <c r="I3269" i="2"/>
  <c r="F3269" i="2"/>
  <c r="T3268" i="2"/>
  <c r="S3268" i="2"/>
  <c r="R3268" i="2"/>
  <c r="I3268" i="2"/>
  <c r="F3268" i="2"/>
  <c r="T3267" i="2"/>
  <c r="S3267" i="2"/>
  <c r="R3267" i="2"/>
  <c r="I3267" i="2"/>
  <c r="F3267" i="2"/>
  <c r="T3266" i="2"/>
  <c r="S3266" i="2"/>
  <c r="R3266" i="2"/>
  <c r="I3266" i="2"/>
  <c r="F3266" i="2"/>
  <c r="T3265" i="2"/>
  <c r="S3265" i="2"/>
  <c r="R3265" i="2"/>
  <c r="I3265" i="2"/>
  <c r="F3265" i="2"/>
  <c r="T3264" i="2"/>
  <c r="S3264" i="2"/>
  <c r="R3264" i="2"/>
  <c r="I3264" i="2"/>
  <c r="F3264" i="2"/>
  <c r="T3263" i="2"/>
  <c r="S3263" i="2"/>
  <c r="R3263" i="2"/>
  <c r="I3263" i="2"/>
  <c r="F3263" i="2"/>
  <c r="T3262" i="2"/>
  <c r="S3262" i="2"/>
  <c r="R3262" i="2"/>
  <c r="I3262" i="2"/>
  <c r="F3262" i="2"/>
  <c r="T3261" i="2"/>
  <c r="S3261" i="2"/>
  <c r="R3261" i="2"/>
  <c r="I3261" i="2"/>
  <c r="F3261" i="2"/>
  <c r="T3260" i="2"/>
  <c r="S3260" i="2"/>
  <c r="R3260" i="2"/>
  <c r="I3260" i="2"/>
  <c r="F3260" i="2"/>
  <c r="T3259" i="2"/>
  <c r="S3259" i="2"/>
  <c r="R3259" i="2"/>
  <c r="I3259" i="2"/>
  <c r="F3259" i="2"/>
  <c r="T3258" i="2"/>
  <c r="S3258" i="2"/>
  <c r="R3258" i="2"/>
  <c r="I3258" i="2"/>
  <c r="F3258" i="2"/>
  <c r="T3257" i="2"/>
  <c r="S3257" i="2"/>
  <c r="R3257" i="2"/>
  <c r="I3257" i="2"/>
  <c r="F3257" i="2"/>
  <c r="T3256" i="2"/>
  <c r="S3256" i="2"/>
  <c r="R3256" i="2"/>
  <c r="I3256" i="2"/>
  <c r="F3256" i="2"/>
  <c r="T3255" i="2"/>
  <c r="S3255" i="2"/>
  <c r="R3255" i="2"/>
  <c r="I3255" i="2"/>
  <c r="F3255" i="2"/>
  <c r="T3254" i="2"/>
  <c r="S3254" i="2"/>
  <c r="R3254" i="2"/>
  <c r="I3254" i="2"/>
  <c r="F3254" i="2"/>
  <c r="T3253" i="2"/>
  <c r="S3253" i="2"/>
  <c r="R3253" i="2"/>
  <c r="I3253" i="2"/>
  <c r="F3253" i="2"/>
  <c r="T3252" i="2"/>
  <c r="S3252" i="2"/>
  <c r="R3252" i="2"/>
  <c r="I3252" i="2"/>
  <c r="F3252" i="2"/>
  <c r="T3251" i="2"/>
  <c r="S3251" i="2"/>
  <c r="R3251" i="2"/>
  <c r="I3251" i="2"/>
  <c r="F3251" i="2"/>
  <c r="T3250" i="2"/>
  <c r="S3250" i="2"/>
  <c r="R3250" i="2"/>
  <c r="I3250" i="2"/>
  <c r="F3250" i="2"/>
  <c r="T3249" i="2"/>
  <c r="S3249" i="2"/>
  <c r="R3249" i="2"/>
  <c r="I3249" i="2"/>
  <c r="F3249" i="2"/>
  <c r="T3248" i="2"/>
  <c r="S3248" i="2"/>
  <c r="R3248" i="2"/>
  <c r="I3248" i="2"/>
  <c r="F3248" i="2"/>
  <c r="T3247" i="2"/>
  <c r="S3247" i="2"/>
  <c r="R3247" i="2"/>
  <c r="I3247" i="2"/>
  <c r="F3247" i="2"/>
  <c r="T3246" i="2"/>
  <c r="S3246" i="2"/>
  <c r="R3246" i="2"/>
  <c r="I3246" i="2"/>
  <c r="F3246" i="2"/>
  <c r="T3245" i="2"/>
  <c r="S3245" i="2"/>
  <c r="R3245" i="2"/>
  <c r="I3245" i="2"/>
  <c r="F3245" i="2"/>
  <c r="T3244" i="2"/>
  <c r="S3244" i="2"/>
  <c r="R3244" i="2"/>
  <c r="I3244" i="2"/>
  <c r="F3244" i="2"/>
  <c r="T3243" i="2"/>
  <c r="S3243" i="2"/>
  <c r="R3243" i="2"/>
  <c r="I3243" i="2"/>
  <c r="F3243" i="2"/>
  <c r="T3242" i="2"/>
  <c r="S3242" i="2"/>
  <c r="R3242" i="2"/>
  <c r="I3242" i="2"/>
  <c r="F3242" i="2"/>
  <c r="T3241" i="2"/>
  <c r="S3241" i="2"/>
  <c r="R3241" i="2"/>
  <c r="I3241" i="2"/>
  <c r="F3241" i="2"/>
  <c r="T3240" i="2"/>
  <c r="S3240" i="2"/>
  <c r="R3240" i="2"/>
  <c r="I3240" i="2"/>
  <c r="F3240" i="2"/>
  <c r="T3239" i="2"/>
  <c r="S3239" i="2"/>
  <c r="R3239" i="2"/>
  <c r="I3239" i="2"/>
  <c r="F3239" i="2"/>
  <c r="T3238" i="2"/>
  <c r="S3238" i="2"/>
  <c r="R3238" i="2"/>
  <c r="I3238" i="2"/>
  <c r="F3238" i="2"/>
  <c r="T3237" i="2"/>
  <c r="S3237" i="2"/>
  <c r="R3237" i="2"/>
  <c r="I3237" i="2"/>
  <c r="F3237" i="2"/>
  <c r="T3236" i="2"/>
  <c r="S3236" i="2"/>
  <c r="R3236" i="2"/>
  <c r="I3236" i="2"/>
  <c r="F3236" i="2"/>
  <c r="T3235" i="2"/>
  <c r="S3235" i="2"/>
  <c r="R3235" i="2"/>
  <c r="I3235" i="2"/>
  <c r="F3235" i="2"/>
  <c r="T3234" i="2"/>
  <c r="S3234" i="2"/>
  <c r="R3234" i="2"/>
  <c r="I3234" i="2"/>
  <c r="F3234" i="2"/>
  <c r="T3233" i="2"/>
  <c r="S3233" i="2"/>
  <c r="R3233" i="2"/>
  <c r="I3233" i="2"/>
  <c r="F3233" i="2"/>
  <c r="T3232" i="2"/>
  <c r="S3232" i="2"/>
  <c r="R3232" i="2"/>
  <c r="I3232" i="2"/>
  <c r="F3232" i="2"/>
  <c r="T3231" i="2"/>
  <c r="S3231" i="2"/>
  <c r="R3231" i="2"/>
  <c r="I3231" i="2"/>
  <c r="F3231" i="2"/>
  <c r="T3230" i="2"/>
  <c r="S3230" i="2"/>
  <c r="R3230" i="2"/>
  <c r="I3230" i="2"/>
  <c r="F3230" i="2"/>
  <c r="T3229" i="2"/>
  <c r="S3229" i="2"/>
  <c r="R3229" i="2"/>
  <c r="I3229" i="2"/>
  <c r="F3229" i="2"/>
  <c r="T3228" i="2"/>
  <c r="S3228" i="2"/>
  <c r="R3228" i="2"/>
  <c r="I3228" i="2"/>
  <c r="F3228" i="2"/>
  <c r="T3227" i="2"/>
  <c r="S3227" i="2"/>
  <c r="R3227" i="2"/>
  <c r="I3227" i="2"/>
  <c r="F3227" i="2"/>
  <c r="T3226" i="2"/>
  <c r="S3226" i="2"/>
  <c r="R3226" i="2"/>
  <c r="I3226" i="2"/>
  <c r="F3226" i="2"/>
  <c r="T3225" i="2"/>
  <c r="S3225" i="2"/>
  <c r="R3225" i="2"/>
  <c r="I3225" i="2"/>
  <c r="F3225" i="2"/>
  <c r="T3224" i="2"/>
  <c r="S3224" i="2"/>
  <c r="R3224" i="2"/>
  <c r="I3224" i="2"/>
  <c r="F3224" i="2"/>
  <c r="T3223" i="2"/>
  <c r="S3223" i="2"/>
  <c r="R3223" i="2"/>
  <c r="I3223" i="2"/>
  <c r="F3223" i="2"/>
  <c r="T3222" i="2"/>
  <c r="S3222" i="2"/>
  <c r="R3222" i="2"/>
  <c r="I3222" i="2"/>
  <c r="F3222" i="2"/>
  <c r="T3221" i="2"/>
  <c r="S3221" i="2"/>
  <c r="R3221" i="2"/>
  <c r="I3221" i="2"/>
  <c r="F3221" i="2"/>
  <c r="T3220" i="2"/>
  <c r="S3220" i="2"/>
  <c r="R3220" i="2"/>
  <c r="I3220" i="2"/>
  <c r="F3220" i="2"/>
  <c r="T3219" i="2"/>
  <c r="S3219" i="2"/>
  <c r="R3219" i="2"/>
  <c r="I3219" i="2"/>
  <c r="F3219" i="2"/>
  <c r="T3218" i="2"/>
  <c r="S3218" i="2"/>
  <c r="R3218" i="2"/>
  <c r="I3218" i="2"/>
  <c r="F3218" i="2"/>
  <c r="T3217" i="2"/>
  <c r="S3217" i="2"/>
  <c r="R3217" i="2"/>
  <c r="I3217" i="2"/>
  <c r="F3217" i="2"/>
  <c r="T3216" i="2"/>
  <c r="S3216" i="2"/>
  <c r="R3216" i="2"/>
  <c r="I3216" i="2"/>
  <c r="F3216" i="2"/>
  <c r="T3215" i="2"/>
  <c r="S3215" i="2"/>
  <c r="R3215" i="2"/>
  <c r="I3215" i="2"/>
  <c r="F3215" i="2"/>
  <c r="T3214" i="2"/>
  <c r="S3214" i="2"/>
  <c r="R3214" i="2"/>
  <c r="I3214" i="2"/>
  <c r="F3214" i="2"/>
  <c r="T3213" i="2"/>
  <c r="S3213" i="2"/>
  <c r="R3213" i="2"/>
  <c r="I3213" i="2"/>
  <c r="F3213" i="2"/>
  <c r="T3212" i="2"/>
  <c r="S3212" i="2"/>
  <c r="R3212" i="2"/>
  <c r="I3212" i="2"/>
  <c r="F3212" i="2"/>
  <c r="T3211" i="2"/>
  <c r="S3211" i="2"/>
  <c r="R3211" i="2"/>
  <c r="I3211" i="2"/>
  <c r="F3211" i="2"/>
  <c r="T3210" i="2"/>
  <c r="S3210" i="2"/>
  <c r="R3210" i="2"/>
  <c r="I3210" i="2"/>
  <c r="F3210" i="2"/>
  <c r="T3209" i="2"/>
  <c r="S3209" i="2"/>
  <c r="R3209" i="2"/>
  <c r="I3209" i="2"/>
  <c r="F3209" i="2"/>
  <c r="T3208" i="2"/>
  <c r="S3208" i="2"/>
  <c r="R3208" i="2"/>
  <c r="I3208" i="2"/>
  <c r="F3208" i="2"/>
  <c r="T3207" i="2"/>
  <c r="S3207" i="2"/>
  <c r="R3207" i="2"/>
  <c r="I3207" i="2"/>
  <c r="F3207" i="2"/>
  <c r="T3206" i="2"/>
  <c r="S3206" i="2"/>
  <c r="R3206" i="2"/>
  <c r="I3206" i="2"/>
  <c r="F3206" i="2"/>
  <c r="T3205" i="2"/>
  <c r="S3205" i="2"/>
  <c r="R3205" i="2"/>
  <c r="I3205" i="2"/>
  <c r="F3205" i="2"/>
  <c r="T3204" i="2"/>
  <c r="S3204" i="2"/>
  <c r="R3204" i="2"/>
  <c r="I3204" i="2"/>
  <c r="F3204" i="2"/>
  <c r="T3203" i="2"/>
  <c r="S3203" i="2"/>
  <c r="R3203" i="2"/>
  <c r="I3203" i="2"/>
  <c r="F3203" i="2"/>
  <c r="T3202" i="2"/>
  <c r="S3202" i="2"/>
  <c r="R3202" i="2"/>
  <c r="I3202" i="2"/>
  <c r="F3202" i="2"/>
  <c r="T3201" i="2"/>
  <c r="S3201" i="2"/>
  <c r="R3201" i="2"/>
  <c r="I3201" i="2"/>
  <c r="F3201" i="2"/>
  <c r="T3200" i="2"/>
  <c r="S3200" i="2"/>
  <c r="R3200" i="2"/>
  <c r="I3200" i="2"/>
  <c r="F3200" i="2"/>
  <c r="T3199" i="2"/>
  <c r="S3199" i="2"/>
  <c r="R3199" i="2"/>
  <c r="I3199" i="2"/>
  <c r="F3199" i="2"/>
  <c r="T3198" i="2"/>
  <c r="S3198" i="2"/>
  <c r="R3198" i="2"/>
  <c r="I3198" i="2"/>
  <c r="F3198" i="2"/>
  <c r="T3197" i="2"/>
  <c r="S3197" i="2"/>
  <c r="R3197" i="2"/>
  <c r="I3197" i="2"/>
  <c r="F3197" i="2"/>
  <c r="T3196" i="2"/>
  <c r="S3196" i="2"/>
  <c r="R3196" i="2"/>
  <c r="I3196" i="2"/>
  <c r="F3196" i="2"/>
  <c r="T3195" i="2"/>
  <c r="S3195" i="2"/>
  <c r="R3195" i="2"/>
  <c r="I3195" i="2"/>
  <c r="F3195" i="2"/>
  <c r="T3194" i="2"/>
  <c r="S3194" i="2"/>
  <c r="R3194" i="2"/>
  <c r="I3194" i="2"/>
  <c r="F3194" i="2"/>
  <c r="T3193" i="2"/>
  <c r="S3193" i="2"/>
  <c r="R3193" i="2"/>
  <c r="I3193" i="2"/>
  <c r="F3193" i="2"/>
  <c r="T3192" i="2"/>
  <c r="S3192" i="2"/>
  <c r="R3192" i="2"/>
  <c r="I3192" i="2"/>
  <c r="F3192" i="2"/>
  <c r="T3191" i="2"/>
  <c r="S3191" i="2"/>
  <c r="R3191" i="2"/>
  <c r="I3191" i="2"/>
  <c r="F3191" i="2"/>
  <c r="T3190" i="2"/>
  <c r="S3190" i="2"/>
  <c r="R3190" i="2"/>
  <c r="I3190" i="2"/>
  <c r="F3190" i="2"/>
  <c r="T3189" i="2"/>
  <c r="S3189" i="2"/>
  <c r="R3189" i="2"/>
  <c r="I3189" i="2"/>
  <c r="F3189" i="2"/>
  <c r="T3188" i="2"/>
  <c r="S3188" i="2"/>
  <c r="R3188" i="2"/>
  <c r="I3188" i="2"/>
  <c r="F3188" i="2"/>
  <c r="T3187" i="2"/>
  <c r="S3187" i="2"/>
  <c r="R3187" i="2"/>
  <c r="I3187" i="2"/>
  <c r="F3187" i="2"/>
  <c r="T3186" i="2"/>
  <c r="S3186" i="2"/>
  <c r="R3186" i="2"/>
  <c r="I3186" i="2"/>
  <c r="F3186" i="2"/>
  <c r="T3185" i="2"/>
  <c r="S3185" i="2"/>
  <c r="R3185" i="2"/>
  <c r="I3185" i="2"/>
  <c r="F3185" i="2"/>
  <c r="T3184" i="2"/>
  <c r="S3184" i="2"/>
  <c r="R3184" i="2"/>
  <c r="I3184" i="2"/>
  <c r="F3184" i="2"/>
  <c r="T3183" i="2"/>
  <c r="S3183" i="2"/>
  <c r="R3183" i="2"/>
  <c r="I3183" i="2"/>
  <c r="F3183" i="2"/>
  <c r="T3182" i="2"/>
  <c r="S3182" i="2"/>
  <c r="R3182" i="2"/>
  <c r="I3182" i="2"/>
  <c r="F3182" i="2"/>
  <c r="T3181" i="2"/>
  <c r="S3181" i="2"/>
  <c r="R3181" i="2"/>
  <c r="I3181" i="2"/>
  <c r="F3181" i="2"/>
  <c r="T3180" i="2"/>
  <c r="S3180" i="2"/>
  <c r="R3180" i="2"/>
  <c r="I3180" i="2"/>
  <c r="F3180" i="2"/>
  <c r="T3179" i="2"/>
  <c r="S3179" i="2"/>
  <c r="R3179" i="2"/>
  <c r="I3179" i="2"/>
  <c r="F3179" i="2"/>
  <c r="T3178" i="2"/>
  <c r="S3178" i="2"/>
  <c r="R3178" i="2"/>
  <c r="I3178" i="2"/>
  <c r="F3178" i="2"/>
  <c r="T3177" i="2"/>
  <c r="S3177" i="2"/>
  <c r="R3177" i="2"/>
  <c r="I3177" i="2"/>
  <c r="F3177" i="2"/>
  <c r="T3176" i="2"/>
  <c r="S3176" i="2"/>
  <c r="R3176" i="2"/>
  <c r="I3176" i="2"/>
  <c r="F3176" i="2"/>
  <c r="T3175" i="2"/>
  <c r="S3175" i="2"/>
  <c r="R3175" i="2"/>
  <c r="I3175" i="2"/>
  <c r="F3175" i="2"/>
  <c r="T3174" i="2"/>
  <c r="S3174" i="2"/>
  <c r="R3174" i="2"/>
  <c r="I3174" i="2"/>
  <c r="F3174" i="2"/>
  <c r="T3173" i="2"/>
  <c r="S3173" i="2"/>
  <c r="R3173" i="2"/>
  <c r="I3173" i="2"/>
  <c r="F3173" i="2"/>
  <c r="T3172" i="2"/>
  <c r="S3172" i="2"/>
  <c r="R3172" i="2"/>
  <c r="I3172" i="2"/>
  <c r="F3172" i="2"/>
  <c r="T3171" i="2"/>
  <c r="S3171" i="2"/>
  <c r="R3171" i="2"/>
  <c r="I3171" i="2"/>
  <c r="F3171" i="2"/>
  <c r="T3170" i="2"/>
  <c r="S3170" i="2"/>
  <c r="R3170" i="2"/>
  <c r="I3170" i="2"/>
  <c r="F3170" i="2"/>
  <c r="T3169" i="2"/>
  <c r="S3169" i="2"/>
  <c r="R3169" i="2"/>
  <c r="I3169" i="2"/>
  <c r="F3169" i="2"/>
  <c r="T3168" i="2"/>
  <c r="S3168" i="2"/>
  <c r="R3168" i="2"/>
  <c r="I3168" i="2"/>
  <c r="F3168" i="2"/>
  <c r="T3167" i="2"/>
  <c r="S3167" i="2"/>
  <c r="R3167" i="2"/>
  <c r="I3167" i="2"/>
  <c r="F3167" i="2"/>
  <c r="T3166" i="2"/>
  <c r="S3166" i="2"/>
  <c r="R3166" i="2"/>
  <c r="I3166" i="2"/>
  <c r="F3166" i="2"/>
  <c r="T3165" i="2"/>
  <c r="S3165" i="2"/>
  <c r="R3165" i="2"/>
  <c r="I3165" i="2"/>
  <c r="F3165" i="2"/>
  <c r="T3164" i="2"/>
  <c r="S3164" i="2"/>
  <c r="R3164" i="2"/>
  <c r="I3164" i="2"/>
  <c r="F3164" i="2"/>
  <c r="T3163" i="2"/>
  <c r="S3163" i="2"/>
  <c r="R3163" i="2"/>
  <c r="I3163" i="2"/>
  <c r="F3163" i="2"/>
  <c r="T3162" i="2"/>
  <c r="S3162" i="2"/>
  <c r="R3162" i="2"/>
  <c r="I3162" i="2"/>
  <c r="F3162" i="2"/>
  <c r="T3161" i="2"/>
  <c r="S3161" i="2"/>
  <c r="R3161" i="2"/>
  <c r="I3161" i="2"/>
  <c r="F3161" i="2"/>
  <c r="T3160" i="2"/>
  <c r="S3160" i="2"/>
  <c r="R3160" i="2"/>
  <c r="I3160" i="2"/>
  <c r="F3160" i="2"/>
  <c r="T3159" i="2"/>
  <c r="S3159" i="2"/>
  <c r="R3159" i="2"/>
  <c r="I3159" i="2"/>
  <c r="F3159" i="2"/>
  <c r="T3158" i="2"/>
  <c r="S3158" i="2"/>
  <c r="R3158" i="2"/>
  <c r="I3158" i="2"/>
  <c r="F3158" i="2"/>
  <c r="T3157" i="2"/>
  <c r="S3157" i="2"/>
  <c r="R3157" i="2"/>
  <c r="I3157" i="2"/>
  <c r="F3157" i="2"/>
  <c r="T3156" i="2"/>
  <c r="S3156" i="2"/>
  <c r="R3156" i="2"/>
  <c r="I3156" i="2"/>
  <c r="F3156" i="2"/>
  <c r="T3155" i="2"/>
  <c r="S3155" i="2"/>
  <c r="R3155" i="2"/>
  <c r="I3155" i="2"/>
  <c r="F3155" i="2"/>
  <c r="T3154" i="2"/>
  <c r="S3154" i="2"/>
  <c r="R3154" i="2"/>
  <c r="I3154" i="2"/>
  <c r="F3154" i="2"/>
  <c r="T3153" i="2"/>
  <c r="S3153" i="2"/>
  <c r="R3153" i="2"/>
  <c r="I3153" i="2"/>
  <c r="F3153" i="2"/>
  <c r="T3152" i="2"/>
  <c r="S3152" i="2"/>
  <c r="R3152" i="2"/>
  <c r="I3152" i="2"/>
  <c r="F3152" i="2"/>
  <c r="T3151" i="2"/>
  <c r="S3151" i="2"/>
  <c r="R3151" i="2"/>
  <c r="I3151" i="2"/>
  <c r="F3151" i="2"/>
  <c r="T3150" i="2"/>
  <c r="S3150" i="2"/>
  <c r="R3150" i="2"/>
  <c r="I3150" i="2"/>
  <c r="F3150" i="2"/>
  <c r="T3149" i="2"/>
  <c r="S3149" i="2"/>
  <c r="R3149" i="2"/>
  <c r="I3149" i="2"/>
  <c r="F3149" i="2"/>
  <c r="T3148" i="2"/>
  <c r="S3148" i="2"/>
  <c r="R3148" i="2"/>
  <c r="I3148" i="2"/>
  <c r="F3148" i="2"/>
  <c r="T3147" i="2"/>
  <c r="S3147" i="2"/>
  <c r="R3147" i="2"/>
  <c r="I3147" i="2"/>
  <c r="F3147" i="2"/>
  <c r="T3146" i="2"/>
  <c r="S3146" i="2"/>
  <c r="R3146" i="2"/>
  <c r="I3146" i="2"/>
  <c r="F3146" i="2"/>
  <c r="T3145" i="2"/>
  <c r="S3145" i="2"/>
  <c r="R3145" i="2"/>
  <c r="I3145" i="2"/>
  <c r="F3145" i="2"/>
  <c r="T3144" i="2"/>
  <c r="S3144" i="2"/>
  <c r="R3144" i="2"/>
  <c r="I3144" i="2"/>
  <c r="F3144" i="2"/>
  <c r="T3143" i="2"/>
  <c r="S3143" i="2"/>
  <c r="R3143" i="2"/>
  <c r="I3143" i="2"/>
  <c r="F3143" i="2"/>
  <c r="T3142" i="2"/>
  <c r="S3142" i="2"/>
  <c r="R3142" i="2"/>
  <c r="I3142" i="2"/>
  <c r="F3142" i="2"/>
  <c r="T3141" i="2"/>
  <c r="S3141" i="2"/>
  <c r="R3141" i="2"/>
  <c r="I3141" i="2"/>
  <c r="F3141" i="2"/>
  <c r="T3140" i="2"/>
  <c r="S3140" i="2"/>
  <c r="R3140" i="2"/>
  <c r="I3140" i="2"/>
  <c r="F3140" i="2"/>
  <c r="T3139" i="2"/>
  <c r="S3139" i="2"/>
  <c r="R3139" i="2"/>
  <c r="I3139" i="2"/>
  <c r="F3139" i="2"/>
  <c r="T3138" i="2"/>
  <c r="S3138" i="2"/>
  <c r="R3138" i="2"/>
  <c r="I3138" i="2"/>
  <c r="F3138" i="2"/>
  <c r="T3137" i="2"/>
  <c r="S3137" i="2"/>
  <c r="R3137" i="2"/>
  <c r="I3137" i="2"/>
  <c r="F3137" i="2"/>
  <c r="T3136" i="2"/>
  <c r="S3136" i="2"/>
  <c r="R3136" i="2"/>
  <c r="I3136" i="2"/>
  <c r="F3136" i="2"/>
  <c r="T3135" i="2"/>
  <c r="S3135" i="2"/>
  <c r="R3135" i="2"/>
  <c r="I3135" i="2"/>
  <c r="F3135" i="2"/>
  <c r="T3134" i="2"/>
  <c r="S3134" i="2"/>
  <c r="R3134" i="2"/>
  <c r="I3134" i="2"/>
  <c r="F3134" i="2"/>
  <c r="T3133" i="2"/>
  <c r="S3133" i="2"/>
  <c r="R3133" i="2"/>
  <c r="I3133" i="2"/>
  <c r="F3133" i="2"/>
  <c r="T3132" i="2"/>
  <c r="S3132" i="2"/>
  <c r="R3132" i="2"/>
  <c r="I3132" i="2"/>
  <c r="F3132" i="2"/>
  <c r="T3131" i="2"/>
  <c r="S3131" i="2"/>
  <c r="R3131" i="2"/>
  <c r="I3131" i="2"/>
  <c r="F3131" i="2"/>
  <c r="T3130" i="2"/>
  <c r="S3130" i="2"/>
  <c r="R3130" i="2"/>
  <c r="I3130" i="2"/>
  <c r="F3130" i="2"/>
  <c r="T3129" i="2"/>
  <c r="S3129" i="2"/>
  <c r="R3129" i="2"/>
  <c r="I3129" i="2"/>
  <c r="F3129" i="2"/>
  <c r="T3128" i="2"/>
  <c r="S3128" i="2"/>
  <c r="R3128" i="2"/>
  <c r="I3128" i="2"/>
  <c r="F3128" i="2"/>
  <c r="T3127" i="2"/>
  <c r="S3127" i="2"/>
  <c r="R3127" i="2"/>
  <c r="I3127" i="2"/>
  <c r="F3127" i="2"/>
  <c r="T3126" i="2"/>
  <c r="S3126" i="2"/>
  <c r="R3126" i="2"/>
  <c r="I3126" i="2"/>
  <c r="F3126" i="2"/>
  <c r="T3125" i="2"/>
  <c r="S3125" i="2"/>
  <c r="R3125" i="2"/>
  <c r="I3125" i="2"/>
  <c r="F3125" i="2"/>
  <c r="T3124" i="2"/>
  <c r="S3124" i="2"/>
  <c r="R3124" i="2"/>
  <c r="I3124" i="2"/>
  <c r="F3124" i="2"/>
  <c r="T3123" i="2"/>
  <c r="S3123" i="2"/>
  <c r="R3123" i="2"/>
  <c r="I3123" i="2"/>
  <c r="F3123" i="2"/>
  <c r="T3122" i="2"/>
  <c r="S3122" i="2"/>
  <c r="R3122" i="2"/>
  <c r="I3122" i="2"/>
  <c r="F3122" i="2"/>
  <c r="T3121" i="2"/>
  <c r="S3121" i="2"/>
  <c r="R3121" i="2"/>
  <c r="I3121" i="2"/>
  <c r="F3121" i="2"/>
  <c r="T3120" i="2"/>
  <c r="S3120" i="2"/>
  <c r="R3120" i="2"/>
  <c r="I3120" i="2"/>
  <c r="F3120" i="2"/>
  <c r="T3119" i="2"/>
  <c r="S3119" i="2"/>
  <c r="R3119" i="2"/>
  <c r="I3119" i="2"/>
  <c r="F3119" i="2"/>
  <c r="T3118" i="2"/>
  <c r="S3118" i="2"/>
  <c r="R3118" i="2"/>
  <c r="I3118" i="2"/>
  <c r="F3118" i="2"/>
  <c r="T3117" i="2"/>
  <c r="S3117" i="2"/>
  <c r="R3117" i="2"/>
  <c r="I3117" i="2"/>
  <c r="F3117" i="2"/>
  <c r="T3116" i="2"/>
  <c r="S3116" i="2"/>
  <c r="R3116" i="2"/>
  <c r="I3116" i="2"/>
  <c r="F3116" i="2"/>
  <c r="T3115" i="2"/>
  <c r="S3115" i="2"/>
  <c r="R3115" i="2"/>
  <c r="I3115" i="2"/>
  <c r="F3115" i="2"/>
  <c r="T3114" i="2"/>
  <c r="S3114" i="2"/>
  <c r="R3114" i="2"/>
  <c r="I3114" i="2"/>
  <c r="F3114" i="2"/>
  <c r="T3113" i="2"/>
  <c r="S3113" i="2"/>
  <c r="R3113" i="2"/>
  <c r="I3113" i="2"/>
  <c r="F3113" i="2"/>
  <c r="T3112" i="2"/>
  <c r="S3112" i="2"/>
  <c r="R3112" i="2"/>
  <c r="I3112" i="2"/>
  <c r="F3112" i="2"/>
  <c r="T3111" i="2"/>
  <c r="S3111" i="2"/>
  <c r="R3111" i="2"/>
  <c r="I3111" i="2"/>
  <c r="F3111" i="2"/>
  <c r="T3110" i="2"/>
  <c r="S3110" i="2"/>
  <c r="R3110" i="2"/>
  <c r="I3110" i="2"/>
  <c r="F3110" i="2"/>
  <c r="T3109" i="2"/>
  <c r="S3109" i="2"/>
  <c r="R3109" i="2"/>
  <c r="I3109" i="2"/>
  <c r="F3109" i="2"/>
  <c r="T3108" i="2"/>
  <c r="S3108" i="2"/>
  <c r="R3108" i="2"/>
  <c r="I3108" i="2"/>
  <c r="F3108" i="2"/>
  <c r="T3107" i="2"/>
  <c r="S3107" i="2"/>
  <c r="R3107" i="2"/>
  <c r="I3107" i="2"/>
  <c r="F3107" i="2"/>
  <c r="T3106" i="2"/>
  <c r="S3106" i="2"/>
  <c r="R3106" i="2"/>
  <c r="I3106" i="2"/>
  <c r="F3106" i="2"/>
  <c r="T3105" i="2"/>
  <c r="S3105" i="2"/>
  <c r="R3105" i="2"/>
  <c r="I3105" i="2"/>
  <c r="F3105" i="2"/>
  <c r="T3104" i="2"/>
  <c r="S3104" i="2"/>
  <c r="R3104" i="2"/>
  <c r="I3104" i="2"/>
  <c r="F3104" i="2"/>
  <c r="T3103" i="2"/>
  <c r="S3103" i="2"/>
  <c r="R3103" i="2"/>
  <c r="I3103" i="2"/>
  <c r="F3103" i="2"/>
  <c r="T3102" i="2"/>
  <c r="S3102" i="2"/>
  <c r="R3102" i="2"/>
  <c r="I3102" i="2"/>
  <c r="F3102" i="2"/>
  <c r="T3101" i="2"/>
  <c r="S3101" i="2"/>
  <c r="R3101" i="2"/>
  <c r="I3101" i="2"/>
  <c r="F3101" i="2"/>
  <c r="T3100" i="2"/>
  <c r="S3100" i="2"/>
  <c r="R3100" i="2"/>
  <c r="I3100" i="2"/>
  <c r="F3100" i="2"/>
  <c r="T3099" i="2"/>
  <c r="S3099" i="2"/>
  <c r="R3099" i="2"/>
  <c r="I3099" i="2"/>
  <c r="F3099" i="2"/>
  <c r="T3098" i="2"/>
  <c r="S3098" i="2"/>
  <c r="R3098" i="2"/>
  <c r="I3098" i="2"/>
  <c r="F3098" i="2"/>
  <c r="T3097" i="2"/>
  <c r="S3097" i="2"/>
  <c r="R3097" i="2"/>
  <c r="I3097" i="2"/>
  <c r="F3097" i="2"/>
  <c r="T3096" i="2"/>
  <c r="S3096" i="2"/>
  <c r="R3096" i="2"/>
  <c r="I3096" i="2"/>
  <c r="F3096" i="2"/>
  <c r="T3095" i="2"/>
  <c r="S3095" i="2"/>
  <c r="R3095" i="2"/>
  <c r="I3095" i="2"/>
  <c r="F3095" i="2"/>
  <c r="T3094" i="2"/>
  <c r="S3094" i="2"/>
  <c r="R3094" i="2"/>
  <c r="I3094" i="2"/>
  <c r="F3094" i="2"/>
  <c r="T3093" i="2"/>
  <c r="S3093" i="2"/>
  <c r="R3093" i="2"/>
  <c r="I3093" i="2"/>
  <c r="F3093" i="2"/>
  <c r="T3092" i="2"/>
  <c r="S3092" i="2"/>
  <c r="R3092" i="2"/>
  <c r="I3092" i="2"/>
  <c r="F3092" i="2"/>
  <c r="T3091" i="2"/>
  <c r="S3091" i="2"/>
  <c r="R3091" i="2"/>
  <c r="I3091" i="2"/>
  <c r="F3091" i="2"/>
  <c r="T3090" i="2"/>
  <c r="S3090" i="2"/>
  <c r="R3090" i="2"/>
  <c r="I3090" i="2"/>
  <c r="F3090" i="2"/>
  <c r="T3089" i="2"/>
  <c r="S3089" i="2"/>
  <c r="R3089" i="2"/>
  <c r="I3089" i="2"/>
  <c r="F3089" i="2"/>
  <c r="T3088" i="2"/>
  <c r="S3088" i="2"/>
  <c r="R3088" i="2"/>
  <c r="I3088" i="2"/>
  <c r="F3088" i="2"/>
  <c r="T3087" i="2"/>
  <c r="S3087" i="2"/>
  <c r="R3087" i="2"/>
  <c r="I3087" i="2"/>
  <c r="F3087" i="2"/>
  <c r="T3086" i="2"/>
  <c r="S3086" i="2"/>
  <c r="R3086" i="2"/>
  <c r="I3086" i="2"/>
  <c r="F3086" i="2"/>
  <c r="T3085" i="2"/>
  <c r="S3085" i="2"/>
  <c r="R3085" i="2"/>
  <c r="I3085" i="2"/>
  <c r="F3085" i="2"/>
  <c r="T3084" i="2"/>
  <c r="S3084" i="2"/>
  <c r="R3084" i="2"/>
  <c r="I3084" i="2"/>
  <c r="F3084" i="2"/>
  <c r="T3083" i="2"/>
  <c r="S3083" i="2"/>
  <c r="R3083" i="2"/>
  <c r="I3083" i="2"/>
  <c r="F3083" i="2"/>
  <c r="T3082" i="2"/>
  <c r="S3082" i="2"/>
  <c r="R3082" i="2"/>
  <c r="I3082" i="2"/>
  <c r="F3082" i="2"/>
  <c r="T3081" i="2"/>
  <c r="S3081" i="2"/>
  <c r="R3081" i="2"/>
  <c r="I3081" i="2"/>
  <c r="F3081" i="2"/>
  <c r="T3080" i="2"/>
  <c r="S3080" i="2"/>
  <c r="R3080" i="2"/>
  <c r="I3080" i="2"/>
  <c r="F3080" i="2"/>
  <c r="T3079" i="2"/>
  <c r="S3079" i="2"/>
  <c r="R3079" i="2"/>
  <c r="I3079" i="2"/>
  <c r="F3079" i="2"/>
  <c r="T3078" i="2"/>
  <c r="S3078" i="2"/>
  <c r="R3078" i="2"/>
  <c r="I3078" i="2"/>
  <c r="F3078" i="2"/>
  <c r="T3077" i="2"/>
  <c r="S3077" i="2"/>
  <c r="R3077" i="2"/>
  <c r="I3077" i="2"/>
  <c r="F3077" i="2"/>
  <c r="T3076" i="2"/>
  <c r="S3076" i="2"/>
  <c r="R3076" i="2"/>
  <c r="I3076" i="2"/>
  <c r="F3076" i="2"/>
  <c r="T3075" i="2"/>
  <c r="S3075" i="2"/>
  <c r="R3075" i="2"/>
  <c r="I3075" i="2"/>
  <c r="F3075" i="2"/>
  <c r="T3074" i="2"/>
  <c r="S3074" i="2"/>
  <c r="R3074" i="2"/>
  <c r="I3074" i="2"/>
  <c r="F3074" i="2"/>
  <c r="T3073" i="2"/>
  <c r="S3073" i="2"/>
  <c r="R3073" i="2"/>
  <c r="I3073" i="2"/>
  <c r="F3073" i="2"/>
  <c r="T3072" i="2"/>
  <c r="S3072" i="2"/>
  <c r="R3072" i="2"/>
  <c r="I3072" i="2"/>
  <c r="F3072" i="2"/>
  <c r="T3071" i="2"/>
  <c r="S3071" i="2"/>
  <c r="R3071" i="2"/>
  <c r="I3071" i="2"/>
  <c r="F3071" i="2"/>
  <c r="T3070" i="2"/>
  <c r="S3070" i="2"/>
  <c r="R3070" i="2"/>
  <c r="I3070" i="2"/>
  <c r="F3070" i="2"/>
  <c r="T3069" i="2"/>
  <c r="S3069" i="2"/>
  <c r="R3069" i="2"/>
  <c r="I3069" i="2"/>
  <c r="F3069" i="2"/>
  <c r="T3068" i="2"/>
  <c r="S3068" i="2"/>
  <c r="R3068" i="2"/>
  <c r="I3068" i="2"/>
  <c r="F3068" i="2"/>
  <c r="T3067" i="2"/>
  <c r="S3067" i="2"/>
  <c r="R3067" i="2"/>
  <c r="I3067" i="2"/>
  <c r="F3067" i="2"/>
  <c r="T3066" i="2"/>
  <c r="S3066" i="2"/>
  <c r="R3066" i="2"/>
  <c r="I3066" i="2"/>
  <c r="F3066" i="2"/>
  <c r="T3065" i="2"/>
  <c r="S3065" i="2"/>
  <c r="R3065" i="2"/>
  <c r="I3065" i="2"/>
  <c r="F3065" i="2"/>
  <c r="T3064" i="2"/>
  <c r="S3064" i="2"/>
  <c r="R3064" i="2"/>
  <c r="I3064" i="2"/>
  <c r="F3064" i="2"/>
  <c r="T3063" i="2"/>
  <c r="S3063" i="2"/>
  <c r="R3063" i="2"/>
  <c r="I3063" i="2"/>
  <c r="F3063" i="2"/>
  <c r="T3062" i="2"/>
  <c r="S3062" i="2"/>
  <c r="R3062" i="2"/>
  <c r="I3062" i="2"/>
  <c r="F3062" i="2"/>
  <c r="T3061" i="2"/>
  <c r="S3061" i="2"/>
  <c r="R3061" i="2"/>
  <c r="I3061" i="2"/>
  <c r="F3061" i="2"/>
  <c r="T3060" i="2"/>
  <c r="S3060" i="2"/>
  <c r="R3060" i="2"/>
  <c r="I3060" i="2"/>
  <c r="F3060" i="2"/>
  <c r="T3059" i="2"/>
  <c r="S3059" i="2"/>
  <c r="R3059" i="2"/>
  <c r="I3059" i="2"/>
  <c r="F3059" i="2"/>
  <c r="T3058" i="2"/>
  <c r="S3058" i="2"/>
  <c r="R3058" i="2"/>
  <c r="I3058" i="2"/>
  <c r="F3058" i="2"/>
  <c r="T3057" i="2"/>
  <c r="S3057" i="2"/>
  <c r="R3057" i="2"/>
  <c r="I3057" i="2"/>
  <c r="F3057" i="2"/>
  <c r="T3056" i="2"/>
  <c r="S3056" i="2"/>
  <c r="R3056" i="2"/>
  <c r="I3056" i="2"/>
  <c r="F3056" i="2"/>
  <c r="T3055" i="2"/>
  <c r="S3055" i="2"/>
  <c r="R3055" i="2"/>
  <c r="I3055" i="2"/>
  <c r="F3055" i="2"/>
  <c r="T3054" i="2"/>
  <c r="S3054" i="2"/>
  <c r="R3054" i="2"/>
  <c r="I3054" i="2"/>
  <c r="F3054" i="2"/>
  <c r="T3053" i="2"/>
  <c r="S3053" i="2"/>
  <c r="R3053" i="2"/>
  <c r="I3053" i="2"/>
  <c r="F3053" i="2"/>
  <c r="T3052" i="2"/>
  <c r="S3052" i="2"/>
  <c r="R3052" i="2"/>
  <c r="I3052" i="2"/>
  <c r="F3052" i="2"/>
  <c r="T3051" i="2"/>
  <c r="S3051" i="2"/>
  <c r="R3051" i="2"/>
  <c r="I3051" i="2"/>
  <c r="F3051" i="2"/>
  <c r="T3050" i="2"/>
  <c r="S3050" i="2"/>
  <c r="R3050" i="2"/>
  <c r="I3050" i="2"/>
  <c r="F3050" i="2"/>
  <c r="T3049" i="2"/>
  <c r="S3049" i="2"/>
  <c r="R3049" i="2"/>
  <c r="I3049" i="2"/>
  <c r="F3049" i="2"/>
  <c r="T3048" i="2"/>
  <c r="S3048" i="2"/>
  <c r="R3048" i="2"/>
  <c r="I3048" i="2"/>
  <c r="F3048" i="2"/>
  <c r="T3047" i="2"/>
  <c r="S3047" i="2"/>
  <c r="R3047" i="2"/>
  <c r="I3047" i="2"/>
  <c r="F3047" i="2"/>
  <c r="T3046" i="2"/>
  <c r="S3046" i="2"/>
  <c r="R3046" i="2"/>
  <c r="I3046" i="2"/>
  <c r="F3046" i="2"/>
  <c r="T3045" i="2"/>
  <c r="S3045" i="2"/>
  <c r="R3045" i="2"/>
  <c r="I3045" i="2"/>
  <c r="F3045" i="2"/>
  <c r="T3044" i="2"/>
  <c r="S3044" i="2"/>
  <c r="R3044" i="2"/>
  <c r="I3044" i="2"/>
  <c r="F3044" i="2"/>
  <c r="T3043" i="2"/>
  <c r="S3043" i="2"/>
  <c r="R3043" i="2"/>
  <c r="I3043" i="2"/>
  <c r="F3043" i="2"/>
  <c r="T3042" i="2"/>
  <c r="S3042" i="2"/>
  <c r="R3042" i="2"/>
  <c r="I3042" i="2"/>
  <c r="F3042" i="2"/>
  <c r="T3041" i="2"/>
  <c r="S3041" i="2"/>
  <c r="R3041" i="2"/>
  <c r="I3041" i="2"/>
  <c r="F3041" i="2"/>
  <c r="T3040" i="2"/>
  <c r="S3040" i="2"/>
  <c r="R3040" i="2"/>
  <c r="I3040" i="2"/>
  <c r="F3040" i="2"/>
  <c r="T3039" i="2"/>
  <c r="S3039" i="2"/>
  <c r="R3039" i="2"/>
  <c r="I3039" i="2"/>
  <c r="F3039" i="2"/>
  <c r="T3038" i="2"/>
  <c r="S3038" i="2"/>
  <c r="R3038" i="2"/>
  <c r="I3038" i="2"/>
  <c r="F3038" i="2"/>
  <c r="T3037" i="2"/>
  <c r="S3037" i="2"/>
  <c r="R3037" i="2"/>
  <c r="I3037" i="2"/>
  <c r="F3037" i="2"/>
  <c r="T3036" i="2"/>
  <c r="S3036" i="2"/>
  <c r="R3036" i="2"/>
  <c r="I3036" i="2"/>
  <c r="F3036" i="2"/>
  <c r="T3035" i="2"/>
  <c r="S3035" i="2"/>
  <c r="R3035" i="2"/>
  <c r="I3035" i="2"/>
  <c r="F3035" i="2"/>
  <c r="T3034" i="2"/>
  <c r="S3034" i="2"/>
  <c r="R3034" i="2"/>
  <c r="I3034" i="2"/>
  <c r="F3034" i="2"/>
  <c r="T3033" i="2"/>
  <c r="S3033" i="2"/>
  <c r="R3033" i="2"/>
  <c r="I3033" i="2"/>
  <c r="F3033" i="2"/>
  <c r="T3032" i="2"/>
  <c r="S3032" i="2"/>
  <c r="R3032" i="2"/>
  <c r="I3032" i="2"/>
  <c r="F3032" i="2"/>
  <c r="T3031" i="2"/>
  <c r="S3031" i="2"/>
  <c r="R3031" i="2"/>
  <c r="I3031" i="2"/>
  <c r="F3031" i="2"/>
  <c r="T3030" i="2"/>
  <c r="S3030" i="2"/>
  <c r="R3030" i="2"/>
  <c r="I3030" i="2"/>
  <c r="F3030" i="2"/>
  <c r="T3029" i="2"/>
  <c r="S3029" i="2"/>
  <c r="R3029" i="2"/>
  <c r="I3029" i="2"/>
  <c r="F3029" i="2"/>
  <c r="T3028" i="2"/>
  <c r="S3028" i="2"/>
  <c r="R3028" i="2"/>
  <c r="I3028" i="2"/>
  <c r="F3028" i="2"/>
  <c r="T3027" i="2"/>
  <c r="S3027" i="2"/>
  <c r="R3027" i="2"/>
  <c r="I3027" i="2"/>
  <c r="F3027" i="2"/>
  <c r="T3026" i="2"/>
  <c r="S3026" i="2"/>
  <c r="R3026" i="2"/>
  <c r="I3026" i="2"/>
  <c r="F3026" i="2"/>
  <c r="T3025" i="2"/>
  <c r="S3025" i="2"/>
  <c r="R3025" i="2"/>
  <c r="I3025" i="2"/>
  <c r="F3025" i="2"/>
  <c r="T3024" i="2"/>
  <c r="S3024" i="2"/>
  <c r="R3024" i="2"/>
  <c r="I3024" i="2"/>
  <c r="F3024" i="2"/>
  <c r="T3023" i="2"/>
  <c r="S3023" i="2"/>
  <c r="R3023" i="2"/>
  <c r="I3023" i="2"/>
  <c r="F3023" i="2"/>
  <c r="T3022" i="2"/>
  <c r="S3022" i="2"/>
  <c r="R3022" i="2"/>
  <c r="I3022" i="2"/>
  <c r="F3022" i="2"/>
  <c r="T3021" i="2"/>
  <c r="S3021" i="2"/>
  <c r="R3021" i="2"/>
  <c r="I3021" i="2"/>
  <c r="F3021" i="2"/>
  <c r="T3020" i="2"/>
  <c r="S3020" i="2"/>
  <c r="R3020" i="2"/>
  <c r="I3020" i="2"/>
  <c r="F3020" i="2"/>
  <c r="T3019" i="2"/>
  <c r="S3019" i="2"/>
  <c r="R3019" i="2"/>
  <c r="I3019" i="2"/>
  <c r="F3019" i="2"/>
  <c r="T3018" i="2"/>
  <c r="S3018" i="2"/>
  <c r="R3018" i="2"/>
  <c r="I3018" i="2"/>
  <c r="F3018" i="2"/>
  <c r="T3017" i="2"/>
  <c r="S3017" i="2"/>
  <c r="R3017" i="2"/>
  <c r="I3017" i="2"/>
  <c r="F3017" i="2"/>
  <c r="T3016" i="2"/>
  <c r="S3016" i="2"/>
  <c r="R3016" i="2"/>
  <c r="I3016" i="2"/>
  <c r="F3016" i="2"/>
  <c r="T3015" i="2"/>
  <c r="S3015" i="2"/>
  <c r="R3015" i="2"/>
  <c r="I3015" i="2"/>
  <c r="F3015" i="2"/>
  <c r="T3014" i="2"/>
  <c r="S3014" i="2"/>
  <c r="R3014" i="2"/>
  <c r="I3014" i="2"/>
  <c r="F3014" i="2"/>
  <c r="T3013" i="2"/>
  <c r="S3013" i="2"/>
  <c r="R3013" i="2"/>
  <c r="I3013" i="2"/>
  <c r="F3013" i="2"/>
  <c r="T3012" i="2"/>
  <c r="S3012" i="2"/>
  <c r="R3012" i="2"/>
  <c r="I3012" i="2"/>
  <c r="F3012" i="2"/>
  <c r="T3011" i="2"/>
  <c r="S3011" i="2"/>
  <c r="R3011" i="2"/>
  <c r="I3011" i="2"/>
  <c r="F3011" i="2"/>
  <c r="T3010" i="2"/>
  <c r="S3010" i="2"/>
  <c r="R3010" i="2"/>
  <c r="I3010" i="2"/>
  <c r="F3010" i="2"/>
  <c r="T3009" i="2"/>
  <c r="S3009" i="2"/>
  <c r="R3009" i="2"/>
  <c r="I3009" i="2"/>
  <c r="F3009" i="2"/>
  <c r="T3008" i="2"/>
  <c r="S3008" i="2"/>
  <c r="R3008" i="2"/>
  <c r="I3008" i="2"/>
  <c r="F3008" i="2"/>
  <c r="T3007" i="2"/>
  <c r="S3007" i="2"/>
  <c r="R3007" i="2"/>
  <c r="I3007" i="2"/>
  <c r="F3007" i="2"/>
  <c r="T3006" i="2"/>
  <c r="S3006" i="2"/>
  <c r="R3006" i="2"/>
  <c r="I3006" i="2"/>
  <c r="F3006" i="2"/>
  <c r="T3005" i="2"/>
  <c r="S3005" i="2"/>
  <c r="R3005" i="2"/>
  <c r="I3005" i="2"/>
  <c r="F3005" i="2"/>
  <c r="T3004" i="2"/>
  <c r="S3004" i="2"/>
  <c r="R3004" i="2"/>
  <c r="I3004" i="2"/>
  <c r="F3004" i="2"/>
  <c r="T3003" i="2"/>
  <c r="S3003" i="2"/>
  <c r="R3003" i="2"/>
  <c r="I3003" i="2"/>
  <c r="F3003" i="2"/>
  <c r="T3002" i="2"/>
  <c r="S3002" i="2"/>
  <c r="R3002" i="2"/>
  <c r="I3002" i="2"/>
  <c r="F3002" i="2"/>
  <c r="T3001" i="2"/>
  <c r="S3001" i="2"/>
  <c r="R3001" i="2"/>
  <c r="I3001" i="2"/>
  <c r="F3001" i="2"/>
  <c r="T3000" i="2"/>
  <c r="S3000" i="2"/>
  <c r="R3000" i="2"/>
  <c r="I3000" i="2"/>
  <c r="F3000" i="2"/>
  <c r="T2999" i="2"/>
  <c r="S2999" i="2"/>
  <c r="R2999" i="2"/>
  <c r="I2999" i="2"/>
  <c r="F2999" i="2"/>
  <c r="T2998" i="2"/>
  <c r="S2998" i="2"/>
  <c r="R2998" i="2"/>
  <c r="I2998" i="2"/>
  <c r="F2998" i="2"/>
  <c r="T2997" i="2"/>
  <c r="S2997" i="2"/>
  <c r="R2997" i="2"/>
  <c r="I2997" i="2"/>
  <c r="F2997" i="2"/>
  <c r="T2996" i="2"/>
  <c r="S2996" i="2"/>
  <c r="R2996" i="2"/>
  <c r="I2996" i="2"/>
  <c r="F2996" i="2"/>
  <c r="T2995" i="2"/>
  <c r="S2995" i="2"/>
  <c r="R2995" i="2"/>
  <c r="I2995" i="2"/>
  <c r="F2995" i="2"/>
  <c r="T2994" i="2"/>
  <c r="S2994" i="2"/>
  <c r="R2994" i="2"/>
  <c r="I2994" i="2"/>
  <c r="F2994" i="2"/>
  <c r="T2993" i="2"/>
  <c r="S2993" i="2"/>
  <c r="R2993" i="2"/>
  <c r="I2993" i="2"/>
  <c r="F2993" i="2"/>
  <c r="T2992" i="2"/>
  <c r="S2992" i="2"/>
  <c r="R2992" i="2"/>
  <c r="I2992" i="2"/>
  <c r="F2992" i="2"/>
  <c r="T2991" i="2"/>
  <c r="S2991" i="2"/>
  <c r="R2991" i="2"/>
  <c r="I2991" i="2"/>
  <c r="F2991" i="2"/>
  <c r="T2990" i="2"/>
  <c r="S2990" i="2"/>
  <c r="R2990" i="2"/>
  <c r="I2990" i="2"/>
  <c r="F2990" i="2"/>
  <c r="T2989" i="2"/>
  <c r="S2989" i="2"/>
  <c r="R2989" i="2"/>
  <c r="I2989" i="2"/>
  <c r="F2989" i="2"/>
  <c r="T2988" i="2"/>
  <c r="S2988" i="2"/>
  <c r="R2988" i="2"/>
  <c r="I2988" i="2"/>
  <c r="F2988" i="2"/>
  <c r="T2987" i="2"/>
  <c r="S2987" i="2"/>
  <c r="R2987" i="2"/>
  <c r="I2987" i="2"/>
  <c r="F2987" i="2"/>
  <c r="T2986" i="2"/>
  <c r="S2986" i="2"/>
  <c r="R2986" i="2"/>
  <c r="I2986" i="2"/>
  <c r="F2986" i="2"/>
  <c r="T2985" i="2"/>
  <c r="S2985" i="2"/>
  <c r="R2985" i="2"/>
  <c r="I2985" i="2"/>
  <c r="F2985" i="2"/>
  <c r="T2984" i="2"/>
  <c r="S2984" i="2"/>
  <c r="R2984" i="2"/>
  <c r="I2984" i="2"/>
  <c r="F2984" i="2"/>
  <c r="T2983" i="2"/>
  <c r="S2983" i="2"/>
  <c r="R2983" i="2"/>
  <c r="I2983" i="2"/>
  <c r="F2983" i="2"/>
  <c r="T2982" i="2"/>
  <c r="S2982" i="2"/>
  <c r="R2982" i="2"/>
  <c r="I2982" i="2"/>
  <c r="F2982" i="2"/>
  <c r="T2981" i="2"/>
  <c r="S2981" i="2"/>
  <c r="R2981" i="2"/>
  <c r="I2981" i="2"/>
  <c r="F2981" i="2"/>
  <c r="T2980" i="2"/>
  <c r="S2980" i="2"/>
  <c r="R2980" i="2"/>
  <c r="I2980" i="2"/>
  <c r="F2980" i="2"/>
  <c r="T2979" i="2"/>
  <c r="S2979" i="2"/>
  <c r="R2979" i="2"/>
  <c r="I2979" i="2"/>
  <c r="F2979" i="2"/>
  <c r="T2978" i="2"/>
  <c r="S2978" i="2"/>
  <c r="R2978" i="2"/>
  <c r="I2978" i="2"/>
  <c r="F2978" i="2"/>
  <c r="T2977" i="2"/>
  <c r="S2977" i="2"/>
  <c r="R2977" i="2"/>
  <c r="I2977" i="2"/>
  <c r="F2977" i="2"/>
  <c r="T2976" i="2"/>
  <c r="S2976" i="2"/>
  <c r="R2976" i="2"/>
  <c r="I2976" i="2"/>
  <c r="F2976" i="2"/>
  <c r="T2975" i="2"/>
  <c r="S2975" i="2"/>
  <c r="R2975" i="2"/>
  <c r="I2975" i="2"/>
  <c r="F2975" i="2"/>
  <c r="T2974" i="2"/>
  <c r="S2974" i="2"/>
  <c r="R2974" i="2"/>
  <c r="I2974" i="2"/>
  <c r="F2974" i="2"/>
  <c r="T2973" i="2"/>
  <c r="S2973" i="2"/>
  <c r="R2973" i="2"/>
  <c r="I2973" i="2"/>
  <c r="F2973" i="2"/>
  <c r="T2972" i="2"/>
  <c r="S2972" i="2"/>
  <c r="R2972" i="2"/>
  <c r="I2972" i="2"/>
  <c r="F2972" i="2"/>
  <c r="T2971" i="2"/>
  <c r="S2971" i="2"/>
  <c r="R2971" i="2"/>
  <c r="I2971" i="2"/>
  <c r="F2971" i="2"/>
  <c r="T2970" i="2"/>
  <c r="S2970" i="2"/>
  <c r="R2970" i="2"/>
  <c r="I2970" i="2"/>
  <c r="F2970" i="2"/>
  <c r="T2969" i="2"/>
  <c r="S2969" i="2"/>
  <c r="R2969" i="2"/>
  <c r="I2969" i="2"/>
  <c r="F2969" i="2"/>
  <c r="T2968" i="2"/>
  <c r="S2968" i="2"/>
  <c r="R2968" i="2"/>
  <c r="I2968" i="2"/>
  <c r="F2968" i="2"/>
  <c r="T2967" i="2"/>
  <c r="S2967" i="2"/>
  <c r="R2967" i="2"/>
  <c r="I2967" i="2"/>
  <c r="F2967" i="2"/>
  <c r="T2966" i="2"/>
  <c r="S2966" i="2"/>
  <c r="R2966" i="2"/>
  <c r="I2966" i="2"/>
  <c r="F2966" i="2"/>
  <c r="T2965" i="2"/>
  <c r="S2965" i="2"/>
  <c r="R2965" i="2"/>
  <c r="I2965" i="2"/>
  <c r="F2965" i="2"/>
  <c r="T2964" i="2"/>
  <c r="S2964" i="2"/>
  <c r="R2964" i="2"/>
  <c r="I2964" i="2"/>
  <c r="F2964" i="2"/>
  <c r="T2963" i="2"/>
  <c r="S2963" i="2"/>
  <c r="R2963" i="2"/>
  <c r="I2963" i="2"/>
  <c r="F2963" i="2"/>
  <c r="T2962" i="2"/>
  <c r="S2962" i="2"/>
  <c r="R2962" i="2"/>
  <c r="I2962" i="2"/>
  <c r="F2962" i="2"/>
  <c r="T2961" i="2"/>
  <c r="S2961" i="2"/>
  <c r="R2961" i="2"/>
  <c r="I2961" i="2"/>
  <c r="F2961" i="2"/>
  <c r="T2960" i="2"/>
  <c r="S2960" i="2"/>
  <c r="R2960" i="2"/>
  <c r="I2960" i="2"/>
  <c r="F2960" i="2"/>
  <c r="T2959" i="2"/>
  <c r="S2959" i="2"/>
  <c r="R2959" i="2"/>
  <c r="I2959" i="2"/>
  <c r="F2959" i="2"/>
  <c r="T2958" i="2"/>
  <c r="S2958" i="2"/>
  <c r="R2958" i="2"/>
  <c r="I2958" i="2"/>
  <c r="F2958" i="2"/>
  <c r="T2957" i="2"/>
  <c r="S2957" i="2"/>
  <c r="R2957" i="2"/>
  <c r="I2957" i="2"/>
  <c r="F2957" i="2"/>
  <c r="T2956" i="2"/>
  <c r="S2956" i="2"/>
  <c r="R2956" i="2"/>
  <c r="I2956" i="2"/>
  <c r="F2956" i="2"/>
  <c r="T2955" i="2"/>
  <c r="S2955" i="2"/>
  <c r="R2955" i="2"/>
  <c r="I2955" i="2"/>
  <c r="F2955" i="2"/>
  <c r="T2954" i="2"/>
  <c r="S2954" i="2"/>
  <c r="R2954" i="2"/>
  <c r="I2954" i="2"/>
  <c r="F2954" i="2"/>
  <c r="T2953" i="2"/>
  <c r="S2953" i="2"/>
  <c r="R2953" i="2"/>
  <c r="I2953" i="2"/>
  <c r="F2953" i="2"/>
  <c r="T2952" i="2"/>
  <c r="S2952" i="2"/>
  <c r="R2952" i="2"/>
  <c r="I2952" i="2"/>
  <c r="F2952" i="2"/>
  <c r="T2951" i="2"/>
  <c r="S2951" i="2"/>
  <c r="R2951" i="2"/>
  <c r="I2951" i="2"/>
  <c r="F2951" i="2"/>
  <c r="T2950" i="2"/>
  <c r="S2950" i="2"/>
  <c r="R2950" i="2"/>
  <c r="I2950" i="2"/>
  <c r="F2950" i="2"/>
  <c r="T2949" i="2"/>
  <c r="S2949" i="2"/>
  <c r="R2949" i="2"/>
  <c r="I2949" i="2"/>
  <c r="F2949" i="2"/>
  <c r="T2948" i="2"/>
  <c r="S2948" i="2"/>
  <c r="R2948" i="2"/>
  <c r="I2948" i="2"/>
  <c r="F2948" i="2"/>
  <c r="T2947" i="2"/>
  <c r="S2947" i="2"/>
  <c r="R2947" i="2"/>
  <c r="I2947" i="2"/>
  <c r="F2947" i="2"/>
  <c r="T2946" i="2"/>
  <c r="S2946" i="2"/>
  <c r="R2946" i="2"/>
  <c r="I2946" i="2"/>
  <c r="F2946" i="2"/>
  <c r="T2945" i="2"/>
  <c r="S2945" i="2"/>
  <c r="R2945" i="2"/>
  <c r="I2945" i="2"/>
  <c r="F2945" i="2"/>
  <c r="T2944" i="2"/>
  <c r="S2944" i="2"/>
  <c r="R2944" i="2"/>
  <c r="I2944" i="2"/>
  <c r="F2944" i="2"/>
  <c r="T2943" i="2"/>
  <c r="S2943" i="2"/>
  <c r="R2943" i="2"/>
  <c r="I2943" i="2"/>
  <c r="F2943" i="2"/>
  <c r="T2942" i="2"/>
  <c r="S2942" i="2"/>
  <c r="R2942" i="2"/>
  <c r="I2942" i="2"/>
  <c r="F2942" i="2"/>
  <c r="T2941" i="2"/>
  <c r="S2941" i="2"/>
  <c r="R2941" i="2"/>
  <c r="I2941" i="2"/>
  <c r="F2941" i="2"/>
  <c r="T2940" i="2"/>
  <c r="S2940" i="2"/>
  <c r="R2940" i="2"/>
  <c r="I2940" i="2"/>
  <c r="F2940" i="2"/>
  <c r="T2939" i="2"/>
  <c r="S2939" i="2"/>
  <c r="R2939" i="2"/>
  <c r="I2939" i="2"/>
  <c r="F2939" i="2"/>
  <c r="T2938" i="2"/>
  <c r="S2938" i="2"/>
  <c r="R2938" i="2"/>
  <c r="I2938" i="2"/>
  <c r="F2938" i="2"/>
  <c r="T2937" i="2"/>
  <c r="S2937" i="2"/>
  <c r="R2937" i="2"/>
  <c r="I2937" i="2"/>
  <c r="F2937" i="2"/>
  <c r="T2936" i="2"/>
  <c r="S2936" i="2"/>
  <c r="R2936" i="2"/>
  <c r="I2936" i="2"/>
  <c r="F2936" i="2"/>
  <c r="T2935" i="2"/>
  <c r="S2935" i="2"/>
  <c r="R2935" i="2"/>
  <c r="I2935" i="2"/>
  <c r="F2935" i="2"/>
  <c r="T2934" i="2"/>
  <c r="S2934" i="2"/>
  <c r="R2934" i="2"/>
  <c r="I2934" i="2"/>
  <c r="F2934" i="2"/>
  <c r="T2933" i="2"/>
  <c r="S2933" i="2"/>
  <c r="R2933" i="2"/>
  <c r="I2933" i="2"/>
  <c r="F2933" i="2"/>
  <c r="T2932" i="2"/>
  <c r="S2932" i="2"/>
  <c r="R2932" i="2"/>
  <c r="I2932" i="2"/>
  <c r="F2932" i="2"/>
  <c r="T2931" i="2"/>
  <c r="S2931" i="2"/>
  <c r="R2931" i="2"/>
  <c r="I2931" i="2"/>
  <c r="F2931" i="2"/>
  <c r="T2930" i="2"/>
  <c r="S2930" i="2"/>
  <c r="R2930" i="2"/>
  <c r="I2930" i="2"/>
  <c r="F2930" i="2"/>
  <c r="T2929" i="2"/>
  <c r="S2929" i="2"/>
  <c r="R2929" i="2"/>
  <c r="I2929" i="2"/>
  <c r="F2929" i="2"/>
  <c r="T2928" i="2"/>
  <c r="S2928" i="2"/>
  <c r="R2928" i="2"/>
  <c r="I2928" i="2"/>
  <c r="F2928" i="2"/>
  <c r="T2927" i="2"/>
  <c r="S2927" i="2"/>
  <c r="R2927" i="2"/>
  <c r="I2927" i="2"/>
  <c r="F2927" i="2"/>
  <c r="T2926" i="2"/>
  <c r="S2926" i="2"/>
  <c r="R2926" i="2"/>
  <c r="I2926" i="2"/>
  <c r="F2926" i="2"/>
  <c r="T2925" i="2"/>
  <c r="S2925" i="2"/>
  <c r="R2925" i="2"/>
  <c r="I2925" i="2"/>
  <c r="F2925" i="2"/>
  <c r="T2924" i="2"/>
  <c r="S2924" i="2"/>
  <c r="R2924" i="2"/>
  <c r="I2924" i="2"/>
  <c r="F2924" i="2"/>
  <c r="T2923" i="2"/>
  <c r="S2923" i="2"/>
  <c r="R2923" i="2"/>
  <c r="I2923" i="2"/>
  <c r="F2923" i="2"/>
  <c r="T2922" i="2"/>
  <c r="S2922" i="2"/>
  <c r="R2922" i="2"/>
  <c r="I2922" i="2"/>
  <c r="F2922" i="2"/>
  <c r="T2921" i="2"/>
  <c r="S2921" i="2"/>
  <c r="R2921" i="2"/>
  <c r="I2921" i="2"/>
  <c r="F2921" i="2"/>
  <c r="T2920" i="2"/>
  <c r="S2920" i="2"/>
  <c r="R2920" i="2"/>
  <c r="I2920" i="2"/>
  <c r="F2920" i="2"/>
  <c r="T2919" i="2"/>
  <c r="S2919" i="2"/>
  <c r="R2919" i="2"/>
  <c r="I2919" i="2"/>
  <c r="F2919" i="2"/>
  <c r="T2918" i="2"/>
  <c r="S2918" i="2"/>
  <c r="R2918" i="2"/>
  <c r="I2918" i="2"/>
  <c r="F2918" i="2"/>
  <c r="T2917" i="2"/>
  <c r="S2917" i="2"/>
  <c r="R2917" i="2"/>
  <c r="I2917" i="2"/>
  <c r="F2917" i="2"/>
  <c r="T2916" i="2"/>
  <c r="S2916" i="2"/>
  <c r="R2916" i="2"/>
  <c r="I2916" i="2"/>
  <c r="F2916" i="2"/>
  <c r="T2915" i="2"/>
  <c r="S2915" i="2"/>
  <c r="R2915" i="2"/>
  <c r="I2915" i="2"/>
  <c r="F2915" i="2"/>
  <c r="T2914" i="2"/>
  <c r="S2914" i="2"/>
  <c r="R2914" i="2"/>
  <c r="I2914" i="2"/>
  <c r="F2914" i="2"/>
  <c r="T2913" i="2"/>
  <c r="S2913" i="2"/>
  <c r="R2913" i="2"/>
  <c r="I2913" i="2"/>
  <c r="F2913" i="2"/>
  <c r="T2912" i="2"/>
  <c r="S2912" i="2"/>
  <c r="R2912" i="2"/>
  <c r="I2912" i="2"/>
  <c r="F2912" i="2"/>
  <c r="T2911" i="2"/>
  <c r="S2911" i="2"/>
  <c r="R2911" i="2"/>
  <c r="I2911" i="2"/>
  <c r="F2911" i="2"/>
  <c r="T2910" i="2"/>
  <c r="S2910" i="2"/>
  <c r="R2910" i="2"/>
  <c r="I2910" i="2"/>
  <c r="F2910" i="2"/>
  <c r="T2909" i="2"/>
  <c r="S2909" i="2"/>
  <c r="R2909" i="2"/>
  <c r="I2909" i="2"/>
  <c r="F2909" i="2"/>
  <c r="T2908" i="2"/>
  <c r="S2908" i="2"/>
  <c r="R2908" i="2"/>
  <c r="I2908" i="2"/>
  <c r="F2908" i="2"/>
  <c r="T2907" i="2"/>
  <c r="S2907" i="2"/>
  <c r="R2907" i="2"/>
  <c r="I2907" i="2"/>
  <c r="F2907" i="2"/>
  <c r="T2906" i="2"/>
  <c r="S2906" i="2"/>
  <c r="R2906" i="2"/>
  <c r="I2906" i="2"/>
  <c r="F2906" i="2"/>
  <c r="T2905" i="2"/>
  <c r="S2905" i="2"/>
  <c r="R2905" i="2"/>
  <c r="I2905" i="2"/>
  <c r="F2905" i="2"/>
  <c r="T2904" i="2"/>
  <c r="S2904" i="2"/>
  <c r="R2904" i="2"/>
  <c r="I2904" i="2"/>
  <c r="F2904" i="2"/>
  <c r="T2903" i="2"/>
  <c r="S2903" i="2"/>
  <c r="R2903" i="2"/>
  <c r="I2903" i="2"/>
  <c r="F2903" i="2"/>
  <c r="T2902" i="2"/>
  <c r="S2902" i="2"/>
  <c r="R2902" i="2"/>
  <c r="I2902" i="2"/>
  <c r="F2902" i="2"/>
  <c r="T2901" i="2"/>
  <c r="S2901" i="2"/>
  <c r="R2901" i="2"/>
  <c r="I2901" i="2"/>
  <c r="F2901" i="2"/>
  <c r="T2900" i="2"/>
  <c r="S2900" i="2"/>
  <c r="R2900" i="2"/>
  <c r="I2900" i="2"/>
  <c r="F2900" i="2"/>
  <c r="T2899" i="2"/>
  <c r="S2899" i="2"/>
  <c r="R2899" i="2"/>
  <c r="I2899" i="2"/>
  <c r="F2899" i="2"/>
  <c r="T2898" i="2"/>
  <c r="S2898" i="2"/>
  <c r="R2898" i="2"/>
  <c r="I2898" i="2"/>
  <c r="F2898" i="2"/>
  <c r="T2897" i="2"/>
  <c r="S2897" i="2"/>
  <c r="R2897" i="2"/>
  <c r="I2897" i="2"/>
  <c r="F2897" i="2"/>
  <c r="T2896" i="2"/>
  <c r="S2896" i="2"/>
  <c r="R2896" i="2"/>
  <c r="I2896" i="2"/>
  <c r="F2896" i="2"/>
  <c r="T2895" i="2"/>
  <c r="S2895" i="2"/>
  <c r="R2895" i="2"/>
  <c r="I2895" i="2"/>
  <c r="F2895" i="2"/>
  <c r="T2894" i="2"/>
  <c r="S2894" i="2"/>
  <c r="R2894" i="2"/>
  <c r="I2894" i="2"/>
  <c r="F2894" i="2"/>
  <c r="T2893" i="2"/>
  <c r="S2893" i="2"/>
  <c r="R2893" i="2"/>
  <c r="I2893" i="2"/>
  <c r="F2893" i="2"/>
  <c r="T2892" i="2"/>
  <c r="S2892" i="2"/>
  <c r="R2892" i="2"/>
  <c r="I2892" i="2"/>
  <c r="F2892" i="2"/>
  <c r="T2891" i="2"/>
  <c r="S2891" i="2"/>
  <c r="R2891" i="2"/>
  <c r="I2891" i="2"/>
  <c r="F2891" i="2"/>
  <c r="T2890" i="2"/>
  <c r="S2890" i="2"/>
  <c r="R2890" i="2"/>
  <c r="I2890" i="2"/>
  <c r="F2890" i="2"/>
  <c r="T2889" i="2"/>
  <c r="S2889" i="2"/>
  <c r="R2889" i="2"/>
  <c r="I2889" i="2"/>
  <c r="F2889" i="2"/>
  <c r="T2888" i="2"/>
  <c r="S2888" i="2"/>
  <c r="R2888" i="2"/>
  <c r="I2888" i="2"/>
  <c r="F2888" i="2"/>
  <c r="T2887" i="2"/>
  <c r="S2887" i="2"/>
  <c r="R2887" i="2"/>
  <c r="I2887" i="2"/>
  <c r="F2887" i="2"/>
  <c r="T2886" i="2"/>
  <c r="S2886" i="2"/>
  <c r="R2886" i="2"/>
  <c r="I2886" i="2"/>
  <c r="F2886" i="2"/>
  <c r="T2885" i="2"/>
  <c r="S2885" i="2"/>
  <c r="R2885" i="2"/>
  <c r="I2885" i="2"/>
  <c r="F2885" i="2"/>
  <c r="T2884" i="2"/>
  <c r="S2884" i="2"/>
  <c r="R2884" i="2"/>
  <c r="I2884" i="2"/>
  <c r="F2884" i="2"/>
  <c r="T2883" i="2"/>
  <c r="S2883" i="2"/>
  <c r="R2883" i="2"/>
  <c r="I2883" i="2"/>
  <c r="F2883" i="2"/>
  <c r="T2882" i="2"/>
  <c r="S2882" i="2"/>
  <c r="R2882" i="2"/>
  <c r="I2882" i="2"/>
  <c r="F2882" i="2"/>
  <c r="T2881" i="2"/>
  <c r="S2881" i="2"/>
  <c r="R2881" i="2"/>
  <c r="I2881" i="2"/>
  <c r="F2881" i="2"/>
  <c r="T2880" i="2"/>
  <c r="S2880" i="2"/>
  <c r="R2880" i="2"/>
  <c r="I2880" i="2"/>
  <c r="F2880" i="2"/>
  <c r="T2879" i="2"/>
  <c r="S2879" i="2"/>
  <c r="R2879" i="2"/>
  <c r="I2879" i="2"/>
  <c r="F2879" i="2"/>
  <c r="T2878" i="2"/>
  <c r="S2878" i="2"/>
  <c r="R2878" i="2"/>
  <c r="I2878" i="2"/>
  <c r="F2878" i="2"/>
  <c r="T2877" i="2"/>
  <c r="S2877" i="2"/>
  <c r="R2877" i="2"/>
  <c r="I2877" i="2"/>
  <c r="F2877" i="2"/>
  <c r="T2876" i="2"/>
  <c r="S2876" i="2"/>
  <c r="R2876" i="2"/>
  <c r="I2876" i="2"/>
  <c r="F2876" i="2"/>
  <c r="T2875" i="2"/>
  <c r="S2875" i="2"/>
  <c r="R2875" i="2"/>
  <c r="I2875" i="2"/>
  <c r="F2875" i="2"/>
  <c r="T2874" i="2"/>
  <c r="S2874" i="2"/>
  <c r="R2874" i="2"/>
  <c r="I2874" i="2"/>
  <c r="F2874" i="2"/>
  <c r="T2873" i="2"/>
  <c r="S2873" i="2"/>
  <c r="R2873" i="2"/>
  <c r="I2873" i="2"/>
  <c r="F2873" i="2"/>
  <c r="T2872" i="2"/>
  <c r="S2872" i="2"/>
  <c r="R2872" i="2"/>
  <c r="I2872" i="2"/>
  <c r="F2872" i="2"/>
  <c r="T2871" i="2"/>
  <c r="S2871" i="2"/>
  <c r="R2871" i="2"/>
  <c r="I2871" i="2"/>
  <c r="F2871" i="2"/>
  <c r="T2870" i="2"/>
  <c r="S2870" i="2"/>
  <c r="R2870" i="2"/>
  <c r="I2870" i="2"/>
  <c r="F2870" i="2"/>
  <c r="T2869" i="2"/>
  <c r="S2869" i="2"/>
  <c r="R2869" i="2"/>
  <c r="I2869" i="2"/>
  <c r="F2869" i="2"/>
  <c r="T2868" i="2"/>
  <c r="S2868" i="2"/>
  <c r="R2868" i="2"/>
  <c r="I2868" i="2"/>
  <c r="F2868" i="2"/>
  <c r="T2867" i="2"/>
  <c r="S2867" i="2"/>
  <c r="R2867" i="2"/>
  <c r="I2867" i="2"/>
  <c r="F2867" i="2"/>
  <c r="T2866" i="2"/>
  <c r="S2866" i="2"/>
  <c r="R2866" i="2"/>
  <c r="I2866" i="2"/>
  <c r="F2866" i="2"/>
  <c r="T2865" i="2"/>
  <c r="S2865" i="2"/>
  <c r="R2865" i="2"/>
  <c r="I2865" i="2"/>
  <c r="F2865" i="2"/>
  <c r="T2864" i="2"/>
  <c r="S2864" i="2"/>
  <c r="R2864" i="2"/>
  <c r="I2864" i="2"/>
  <c r="F2864" i="2"/>
  <c r="T2863" i="2"/>
  <c r="S2863" i="2"/>
  <c r="R2863" i="2"/>
  <c r="I2863" i="2"/>
  <c r="F2863" i="2"/>
  <c r="T2862" i="2"/>
  <c r="S2862" i="2"/>
  <c r="R2862" i="2"/>
  <c r="I2862" i="2"/>
  <c r="F2862" i="2"/>
  <c r="T2861" i="2"/>
  <c r="S2861" i="2"/>
  <c r="R2861" i="2"/>
  <c r="I2861" i="2"/>
  <c r="F2861" i="2"/>
  <c r="T2860" i="2"/>
  <c r="S2860" i="2"/>
  <c r="R2860" i="2"/>
  <c r="I2860" i="2"/>
  <c r="F2860" i="2"/>
  <c r="T2859" i="2"/>
  <c r="S2859" i="2"/>
  <c r="R2859" i="2"/>
  <c r="I2859" i="2"/>
  <c r="F2859" i="2"/>
  <c r="T2858" i="2"/>
  <c r="S2858" i="2"/>
  <c r="R2858" i="2"/>
  <c r="I2858" i="2"/>
  <c r="F2858" i="2"/>
  <c r="T2857" i="2"/>
  <c r="S2857" i="2"/>
  <c r="R2857" i="2"/>
  <c r="I2857" i="2"/>
  <c r="F2857" i="2"/>
  <c r="T2856" i="2"/>
  <c r="S2856" i="2"/>
  <c r="R2856" i="2"/>
  <c r="I2856" i="2"/>
  <c r="F2856" i="2"/>
  <c r="T2855" i="2"/>
  <c r="S2855" i="2"/>
  <c r="R2855" i="2"/>
  <c r="I2855" i="2"/>
  <c r="F2855" i="2"/>
  <c r="T2854" i="2"/>
  <c r="S2854" i="2"/>
  <c r="R2854" i="2"/>
  <c r="I2854" i="2"/>
  <c r="F2854" i="2"/>
  <c r="T2853" i="2"/>
  <c r="S2853" i="2"/>
  <c r="R2853" i="2"/>
  <c r="I2853" i="2"/>
  <c r="F2853" i="2"/>
  <c r="T2852" i="2"/>
  <c r="S2852" i="2"/>
  <c r="R2852" i="2"/>
  <c r="I2852" i="2"/>
  <c r="F2852" i="2"/>
  <c r="T2851" i="2"/>
  <c r="S2851" i="2"/>
  <c r="R2851" i="2"/>
  <c r="I2851" i="2"/>
  <c r="F2851" i="2"/>
  <c r="T2850" i="2"/>
  <c r="S2850" i="2"/>
  <c r="R2850" i="2"/>
  <c r="I2850" i="2"/>
  <c r="F2850" i="2"/>
  <c r="T2849" i="2"/>
  <c r="S2849" i="2"/>
  <c r="R2849" i="2"/>
  <c r="I2849" i="2"/>
  <c r="F2849" i="2"/>
  <c r="T2848" i="2"/>
  <c r="S2848" i="2"/>
  <c r="R2848" i="2"/>
  <c r="I2848" i="2"/>
  <c r="F2848" i="2"/>
  <c r="T2847" i="2"/>
  <c r="S2847" i="2"/>
  <c r="R2847" i="2"/>
  <c r="I2847" i="2"/>
  <c r="F2847" i="2"/>
  <c r="T2846" i="2"/>
  <c r="S2846" i="2"/>
  <c r="R2846" i="2"/>
  <c r="I2846" i="2"/>
  <c r="F2846" i="2"/>
  <c r="T2845" i="2"/>
  <c r="S2845" i="2"/>
  <c r="R2845" i="2"/>
  <c r="I2845" i="2"/>
  <c r="F2845" i="2"/>
  <c r="T2844" i="2"/>
  <c r="S2844" i="2"/>
  <c r="R2844" i="2"/>
  <c r="I2844" i="2"/>
  <c r="F2844" i="2"/>
  <c r="T2843" i="2"/>
  <c r="S2843" i="2"/>
  <c r="R2843" i="2"/>
  <c r="I2843" i="2"/>
  <c r="F2843" i="2"/>
  <c r="T2842" i="2"/>
  <c r="S2842" i="2"/>
  <c r="R2842" i="2"/>
  <c r="I2842" i="2"/>
  <c r="F2842" i="2"/>
  <c r="T2841" i="2"/>
  <c r="S2841" i="2"/>
  <c r="R2841" i="2"/>
  <c r="I2841" i="2"/>
  <c r="F2841" i="2"/>
  <c r="T2840" i="2"/>
  <c r="S2840" i="2"/>
  <c r="R2840" i="2"/>
  <c r="I2840" i="2"/>
  <c r="F2840" i="2"/>
  <c r="T2839" i="2"/>
  <c r="S2839" i="2"/>
  <c r="R2839" i="2"/>
  <c r="I2839" i="2"/>
  <c r="F2839" i="2"/>
  <c r="T2838" i="2"/>
  <c r="S2838" i="2"/>
  <c r="R2838" i="2"/>
  <c r="I2838" i="2"/>
  <c r="F2838" i="2"/>
  <c r="T2837" i="2"/>
  <c r="S2837" i="2"/>
  <c r="R2837" i="2"/>
  <c r="I2837" i="2"/>
  <c r="F2837" i="2"/>
  <c r="T2836" i="2"/>
  <c r="S2836" i="2"/>
  <c r="R2836" i="2"/>
  <c r="I2836" i="2"/>
  <c r="F2836" i="2"/>
  <c r="T2835" i="2"/>
  <c r="S2835" i="2"/>
  <c r="R2835" i="2"/>
  <c r="I2835" i="2"/>
  <c r="F2835" i="2"/>
  <c r="T2834" i="2"/>
  <c r="S2834" i="2"/>
  <c r="R2834" i="2"/>
  <c r="I2834" i="2"/>
  <c r="F2834" i="2"/>
  <c r="T2833" i="2"/>
  <c r="S2833" i="2"/>
  <c r="R2833" i="2"/>
  <c r="I2833" i="2"/>
  <c r="F2833" i="2"/>
  <c r="T2832" i="2"/>
  <c r="S2832" i="2"/>
  <c r="R2832" i="2"/>
  <c r="I2832" i="2"/>
  <c r="F2832" i="2"/>
  <c r="T2831" i="2"/>
  <c r="S2831" i="2"/>
  <c r="R2831" i="2"/>
  <c r="I2831" i="2"/>
  <c r="F2831" i="2"/>
  <c r="T2830" i="2"/>
  <c r="S2830" i="2"/>
  <c r="R2830" i="2"/>
  <c r="I2830" i="2"/>
  <c r="F2830" i="2"/>
  <c r="T2829" i="2"/>
  <c r="S2829" i="2"/>
  <c r="R2829" i="2"/>
  <c r="I2829" i="2"/>
  <c r="F2829" i="2"/>
  <c r="T2828" i="2"/>
  <c r="S2828" i="2"/>
  <c r="R2828" i="2"/>
  <c r="I2828" i="2"/>
  <c r="F2828" i="2"/>
  <c r="T2827" i="2"/>
  <c r="S2827" i="2"/>
  <c r="R2827" i="2"/>
  <c r="I2827" i="2"/>
  <c r="F2827" i="2"/>
  <c r="T2826" i="2"/>
  <c r="S2826" i="2"/>
  <c r="R2826" i="2"/>
  <c r="I2826" i="2"/>
  <c r="F2826" i="2"/>
  <c r="T2825" i="2"/>
  <c r="S2825" i="2"/>
  <c r="R2825" i="2"/>
  <c r="I2825" i="2"/>
  <c r="F2825" i="2"/>
  <c r="T2824" i="2"/>
  <c r="S2824" i="2"/>
  <c r="R2824" i="2"/>
  <c r="I2824" i="2"/>
  <c r="F2824" i="2"/>
  <c r="T2823" i="2"/>
  <c r="S2823" i="2"/>
  <c r="R2823" i="2"/>
  <c r="I2823" i="2"/>
  <c r="F2823" i="2"/>
  <c r="T2822" i="2"/>
  <c r="S2822" i="2"/>
  <c r="R2822" i="2"/>
  <c r="I2822" i="2"/>
  <c r="F2822" i="2"/>
  <c r="T2821" i="2"/>
  <c r="S2821" i="2"/>
  <c r="R2821" i="2"/>
  <c r="I2821" i="2"/>
  <c r="F2821" i="2"/>
  <c r="T2820" i="2"/>
  <c r="S2820" i="2"/>
  <c r="R2820" i="2"/>
  <c r="I2820" i="2"/>
  <c r="F2820" i="2"/>
  <c r="T2819" i="2"/>
  <c r="S2819" i="2"/>
  <c r="R2819" i="2"/>
  <c r="I2819" i="2"/>
  <c r="F2819" i="2"/>
  <c r="T2818" i="2"/>
  <c r="S2818" i="2"/>
  <c r="R2818" i="2"/>
  <c r="I2818" i="2"/>
  <c r="F2818" i="2"/>
  <c r="T2817" i="2"/>
  <c r="S2817" i="2"/>
  <c r="R2817" i="2"/>
  <c r="I2817" i="2"/>
  <c r="F2817" i="2"/>
  <c r="T2816" i="2"/>
  <c r="S2816" i="2"/>
  <c r="R2816" i="2"/>
  <c r="I2816" i="2"/>
  <c r="F2816" i="2"/>
  <c r="T2815" i="2"/>
  <c r="S2815" i="2"/>
  <c r="R2815" i="2"/>
  <c r="I2815" i="2"/>
  <c r="F2815" i="2"/>
  <c r="T2814" i="2"/>
  <c r="S2814" i="2"/>
  <c r="R2814" i="2"/>
  <c r="I2814" i="2"/>
  <c r="F2814" i="2"/>
  <c r="T2813" i="2"/>
  <c r="S2813" i="2"/>
  <c r="R2813" i="2"/>
  <c r="I2813" i="2"/>
  <c r="F2813" i="2"/>
  <c r="T2812" i="2"/>
  <c r="S2812" i="2"/>
  <c r="R2812" i="2"/>
  <c r="I2812" i="2"/>
  <c r="F2812" i="2"/>
  <c r="T2811" i="2"/>
  <c r="S2811" i="2"/>
  <c r="R2811" i="2"/>
  <c r="I2811" i="2"/>
  <c r="F2811" i="2"/>
  <c r="T2810" i="2"/>
  <c r="S2810" i="2"/>
  <c r="R2810" i="2"/>
  <c r="I2810" i="2"/>
  <c r="F2810" i="2"/>
  <c r="T2809" i="2"/>
  <c r="S2809" i="2"/>
  <c r="R2809" i="2"/>
  <c r="I2809" i="2"/>
  <c r="F2809" i="2"/>
  <c r="T2808" i="2"/>
  <c r="S2808" i="2"/>
  <c r="R2808" i="2"/>
  <c r="I2808" i="2"/>
  <c r="F2808" i="2"/>
  <c r="T2807" i="2"/>
  <c r="S2807" i="2"/>
  <c r="R2807" i="2"/>
  <c r="I2807" i="2"/>
  <c r="F2807" i="2"/>
  <c r="T2806" i="2"/>
  <c r="S2806" i="2"/>
  <c r="R2806" i="2"/>
  <c r="I2806" i="2"/>
  <c r="F2806" i="2"/>
  <c r="T2805" i="2"/>
  <c r="S2805" i="2"/>
  <c r="R2805" i="2"/>
  <c r="I2805" i="2"/>
  <c r="F2805" i="2"/>
  <c r="T2804" i="2"/>
  <c r="S2804" i="2"/>
  <c r="R2804" i="2"/>
  <c r="I2804" i="2"/>
  <c r="F2804" i="2"/>
  <c r="T2803" i="2"/>
  <c r="S2803" i="2"/>
  <c r="R2803" i="2"/>
  <c r="I2803" i="2"/>
  <c r="F2803" i="2"/>
  <c r="T2802" i="2"/>
  <c r="S2802" i="2"/>
  <c r="R2802" i="2"/>
  <c r="I2802" i="2"/>
  <c r="F2802" i="2"/>
  <c r="T2801" i="2"/>
  <c r="S2801" i="2"/>
  <c r="R2801" i="2"/>
  <c r="I2801" i="2"/>
  <c r="F2801" i="2"/>
  <c r="T2800" i="2"/>
  <c r="S2800" i="2"/>
  <c r="R2800" i="2"/>
  <c r="I2800" i="2"/>
  <c r="F2800" i="2"/>
  <c r="T2799" i="2"/>
  <c r="S2799" i="2"/>
  <c r="R2799" i="2"/>
  <c r="I2799" i="2"/>
  <c r="F2799" i="2"/>
  <c r="T2798" i="2"/>
  <c r="S2798" i="2"/>
  <c r="R2798" i="2"/>
  <c r="I2798" i="2"/>
  <c r="F2798" i="2"/>
  <c r="T2797" i="2"/>
  <c r="S2797" i="2"/>
  <c r="R2797" i="2"/>
  <c r="I2797" i="2"/>
  <c r="F2797" i="2"/>
  <c r="T2796" i="2"/>
  <c r="S2796" i="2"/>
  <c r="R2796" i="2"/>
  <c r="I2796" i="2"/>
  <c r="F2796" i="2"/>
  <c r="T2795" i="2"/>
  <c r="S2795" i="2"/>
  <c r="R2795" i="2"/>
  <c r="I2795" i="2"/>
  <c r="F2795" i="2"/>
  <c r="T2794" i="2"/>
  <c r="S2794" i="2"/>
  <c r="R2794" i="2"/>
  <c r="I2794" i="2"/>
  <c r="F2794" i="2"/>
  <c r="T2793" i="2"/>
  <c r="S2793" i="2"/>
  <c r="R2793" i="2"/>
  <c r="I2793" i="2"/>
  <c r="F2793" i="2"/>
  <c r="T2792" i="2"/>
  <c r="S2792" i="2"/>
  <c r="R2792" i="2"/>
  <c r="I2792" i="2"/>
  <c r="F2792" i="2"/>
  <c r="T2791" i="2"/>
  <c r="S2791" i="2"/>
  <c r="R2791" i="2"/>
  <c r="I2791" i="2"/>
  <c r="F2791" i="2"/>
  <c r="T2790" i="2"/>
  <c r="S2790" i="2"/>
  <c r="R2790" i="2"/>
  <c r="I2790" i="2"/>
  <c r="F2790" i="2"/>
  <c r="T2789" i="2"/>
  <c r="S2789" i="2"/>
  <c r="R2789" i="2"/>
  <c r="I2789" i="2"/>
  <c r="F2789" i="2"/>
  <c r="T2788" i="2"/>
  <c r="S2788" i="2"/>
  <c r="R2788" i="2"/>
  <c r="I2788" i="2"/>
  <c r="F2788" i="2"/>
  <c r="T2787" i="2"/>
  <c r="S2787" i="2"/>
  <c r="R2787" i="2"/>
  <c r="I2787" i="2"/>
  <c r="F2787" i="2"/>
  <c r="T2786" i="2"/>
  <c r="S2786" i="2"/>
  <c r="R2786" i="2"/>
  <c r="I2786" i="2"/>
  <c r="F2786" i="2"/>
  <c r="T2785" i="2"/>
  <c r="S2785" i="2"/>
  <c r="R2785" i="2"/>
  <c r="I2785" i="2"/>
  <c r="F2785" i="2"/>
  <c r="T2784" i="2"/>
  <c r="S2784" i="2"/>
  <c r="R2784" i="2"/>
  <c r="I2784" i="2"/>
  <c r="F2784" i="2"/>
  <c r="T2783" i="2"/>
  <c r="S2783" i="2"/>
  <c r="R2783" i="2"/>
  <c r="I2783" i="2"/>
  <c r="F2783" i="2"/>
  <c r="T2782" i="2"/>
  <c r="S2782" i="2"/>
  <c r="R2782" i="2"/>
  <c r="I2782" i="2"/>
  <c r="F2782" i="2"/>
  <c r="T2781" i="2"/>
  <c r="S2781" i="2"/>
  <c r="R2781" i="2"/>
  <c r="I2781" i="2"/>
  <c r="F2781" i="2"/>
  <c r="T2780" i="2"/>
  <c r="S2780" i="2"/>
  <c r="R2780" i="2"/>
  <c r="I2780" i="2"/>
  <c r="F2780" i="2"/>
  <c r="T2779" i="2"/>
  <c r="S2779" i="2"/>
  <c r="R2779" i="2"/>
  <c r="I2779" i="2"/>
  <c r="F2779" i="2"/>
  <c r="T2778" i="2"/>
  <c r="S2778" i="2"/>
  <c r="R2778" i="2"/>
  <c r="I2778" i="2"/>
  <c r="F2778" i="2"/>
  <c r="T2777" i="2"/>
  <c r="S2777" i="2"/>
  <c r="R2777" i="2"/>
  <c r="I2777" i="2"/>
  <c r="F2777" i="2"/>
  <c r="T2776" i="2"/>
  <c r="S2776" i="2"/>
  <c r="R2776" i="2"/>
  <c r="I2776" i="2"/>
  <c r="F2776" i="2"/>
  <c r="T2775" i="2"/>
  <c r="S2775" i="2"/>
  <c r="R2775" i="2"/>
  <c r="I2775" i="2"/>
  <c r="F2775" i="2"/>
  <c r="T2774" i="2"/>
  <c r="S2774" i="2"/>
  <c r="R2774" i="2"/>
  <c r="I2774" i="2"/>
  <c r="F2774" i="2"/>
  <c r="T2773" i="2"/>
  <c r="S2773" i="2"/>
  <c r="R2773" i="2"/>
  <c r="I2773" i="2"/>
  <c r="F2773" i="2"/>
  <c r="T2772" i="2"/>
  <c r="S2772" i="2"/>
  <c r="R2772" i="2"/>
  <c r="I2772" i="2"/>
  <c r="F2772" i="2"/>
  <c r="T2771" i="2"/>
  <c r="S2771" i="2"/>
  <c r="R2771" i="2"/>
  <c r="I2771" i="2"/>
  <c r="F2771" i="2"/>
  <c r="T2770" i="2"/>
  <c r="S2770" i="2"/>
  <c r="R2770" i="2"/>
  <c r="I2770" i="2"/>
  <c r="F2770" i="2"/>
  <c r="T2769" i="2"/>
  <c r="S2769" i="2"/>
  <c r="R2769" i="2"/>
  <c r="I2769" i="2"/>
  <c r="F2769" i="2"/>
  <c r="T2768" i="2"/>
  <c r="S2768" i="2"/>
  <c r="R2768" i="2"/>
  <c r="I2768" i="2"/>
  <c r="F2768" i="2"/>
  <c r="T2767" i="2"/>
  <c r="S2767" i="2"/>
  <c r="R2767" i="2"/>
  <c r="I2767" i="2"/>
  <c r="F2767" i="2"/>
  <c r="T2766" i="2"/>
  <c r="S2766" i="2"/>
  <c r="R2766" i="2"/>
  <c r="I2766" i="2"/>
  <c r="F2766" i="2"/>
  <c r="T2765" i="2"/>
  <c r="S2765" i="2"/>
  <c r="R2765" i="2"/>
  <c r="I2765" i="2"/>
  <c r="F2765" i="2"/>
  <c r="T2764" i="2"/>
  <c r="S2764" i="2"/>
  <c r="R2764" i="2"/>
  <c r="I2764" i="2"/>
  <c r="F2764" i="2"/>
  <c r="T2763" i="2"/>
  <c r="S2763" i="2"/>
  <c r="R2763" i="2"/>
  <c r="I2763" i="2"/>
  <c r="F2763" i="2"/>
  <c r="T2762" i="2"/>
  <c r="S2762" i="2"/>
  <c r="R2762" i="2"/>
  <c r="I2762" i="2"/>
  <c r="F2762" i="2"/>
  <c r="T2761" i="2"/>
  <c r="S2761" i="2"/>
  <c r="R2761" i="2"/>
  <c r="I2761" i="2"/>
  <c r="F2761" i="2"/>
  <c r="T2760" i="2"/>
  <c r="S2760" i="2"/>
  <c r="R2760" i="2"/>
  <c r="I2760" i="2"/>
  <c r="F2760" i="2"/>
  <c r="T2759" i="2"/>
  <c r="S2759" i="2"/>
  <c r="R2759" i="2"/>
  <c r="I2759" i="2"/>
  <c r="F2759" i="2"/>
  <c r="T2758" i="2"/>
  <c r="S2758" i="2"/>
  <c r="R2758" i="2"/>
  <c r="I2758" i="2"/>
  <c r="F2758" i="2"/>
  <c r="T2757" i="2"/>
  <c r="S2757" i="2"/>
  <c r="R2757" i="2"/>
  <c r="I2757" i="2"/>
  <c r="F2757" i="2"/>
  <c r="T2756" i="2"/>
  <c r="S2756" i="2"/>
  <c r="R2756" i="2"/>
  <c r="I2756" i="2"/>
  <c r="F2756" i="2"/>
  <c r="T2755" i="2"/>
  <c r="S2755" i="2"/>
  <c r="R2755" i="2"/>
  <c r="I2755" i="2"/>
  <c r="F2755" i="2"/>
  <c r="T2754" i="2"/>
  <c r="S2754" i="2"/>
  <c r="R2754" i="2"/>
  <c r="I2754" i="2"/>
  <c r="F2754" i="2"/>
  <c r="T2753" i="2"/>
  <c r="S2753" i="2"/>
  <c r="R2753" i="2"/>
  <c r="I2753" i="2"/>
  <c r="F2753" i="2"/>
  <c r="T2752" i="2"/>
  <c r="S2752" i="2"/>
  <c r="R2752" i="2"/>
  <c r="I2752" i="2"/>
  <c r="F2752" i="2"/>
  <c r="T2751" i="2"/>
  <c r="S2751" i="2"/>
  <c r="R2751" i="2"/>
  <c r="I2751" i="2"/>
  <c r="F2751" i="2"/>
  <c r="T2750" i="2"/>
  <c r="S2750" i="2"/>
  <c r="R2750" i="2"/>
  <c r="I2750" i="2"/>
  <c r="F2750" i="2"/>
  <c r="T2749" i="2"/>
  <c r="S2749" i="2"/>
  <c r="R2749" i="2"/>
  <c r="I2749" i="2"/>
  <c r="F2749" i="2"/>
  <c r="T2748" i="2"/>
  <c r="S2748" i="2"/>
  <c r="R2748" i="2"/>
  <c r="I2748" i="2"/>
  <c r="F2748" i="2"/>
  <c r="T2747" i="2"/>
  <c r="S2747" i="2"/>
  <c r="R2747" i="2"/>
  <c r="I2747" i="2"/>
  <c r="F2747" i="2"/>
  <c r="T2746" i="2"/>
  <c r="S2746" i="2"/>
  <c r="R2746" i="2"/>
  <c r="I2746" i="2"/>
  <c r="F2746" i="2"/>
  <c r="T2745" i="2"/>
  <c r="S2745" i="2"/>
  <c r="R2745" i="2"/>
  <c r="I2745" i="2"/>
  <c r="F2745" i="2"/>
  <c r="T2744" i="2"/>
  <c r="S2744" i="2"/>
  <c r="R2744" i="2"/>
  <c r="I2744" i="2"/>
  <c r="F2744" i="2"/>
  <c r="T2743" i="2"/>
  <c r="S2743" i="2"/>
  <c r="R2743" i="2"/>
  <c r="I2743" i="2"/>
  <c r="F2743" i="2"/>
  <c r="T2742" i="2"/>
  <c r="S2742" i="2"/>
  <c r="R2742" i="2"/>
  <c r="I2742" i="2"/>
  <c r="F2742" i="2"/>
  <c r="T2741" i="2"/>
  <c r="S2741" i="2"/>
  <c r="R2741" i="2"/>
  <c r="I2741" i="2"/>
  <c r="F2741" i="2"/>
  <c r="T2740" i="2"/>
  <c r="S2740" i="2"/>
  <c r="R2740" i="2"/>
  <c r="I2740" i="2"/>
  <c r="F2740" i="2"/>
  <c r="T2739" i="2"/>
  <c r="S2739" i="2"/>
  <c r="R2739" i="2"/>
  <c r="I2739" i="2"/>
  <c r="F2739" i="2"/>
  <c r="T2738" i="2"/>
  <c r="S2738" i="2"/>
  <c r="R2738" i="2"/>
  <c r="I2738" i="2"/>
  <c r="F2738" i="2"/>
  <c r="T2737" i="2"/>
  <c r="S2737" i="2"/>
  <c r="R2737" i="2"/>
  <c r="I2737" i="2"/>
  <c r="F2737" i="2"/>
  <c r="T2736" i="2"/>
  <c r="S2736" i="2"/>
  <c r="R2736" i="2"/>
  <c r="I2736" i="2"/>
  <c r="F2736" i="2"/>
  <c r="T2735" i="2"/>
  <c r="S2735" i="2"/>
  <c r="R2735" i="2"/>
  <c r="I2735" i="2"/>
  <c r="F2735" i="2"/>
  <c r="T2734" i="2"/>
  <c r="S2734" i="2"/>
  <c r="R2734" i="2"/>
  <c r="I2734" i="2"/>
  <c r="F2734" i="2"/>
  <c r="T2733" i="2"/>
  <c r="S2733" i="2"/>
  <c r="R2733" i="2"/>
  <c r="I2733" i="2"/>
  <c r="F2733" i="2"/>
  <c r="T2732" i="2"/>
  <c r="S2732" i="2"/>
  <c r="R2732" i="2"/>
  <c r="I2732" i="2"/>
  <c r="F2732" i="2"/>
  <c r="T2731" i="2"/>
  <c r="S2731" i="2"/>
  <c r="R2731" i="2"/>
  <c r="I2731" i="2"/>
  <c r="F2731" i="2"/>
  <c r="T2730" i="2"/>
  <c r="S2730" i="2"/>
  <c r="R2730" i="2"/>
  <c r="I2730" i="2"/>
  <c r="F2730" i="2"/>
  <c r="T2729" i="2"/>
  <c r="S2729" i="2"/>
  <c r="R2729" i="2"/>
  <c r="I2729" i="2"/>
  <c r="F2729" i="2"/>
  <c r="T2728" i="2"/>
  <c r="S2728" i="2"/>
  <c r="R2728" i="2"/>
  <c r="I2728" i="2"/>
  <c r="F2728" i="2"/>
  <c r="T2727" i="2"/>
  <c r="S2727" i="2"/>
  <c r="R2727" i="2"/>
  <c r="I2727" i="2"/>
  <c r="F2727" i="2"/>
  <c r="T2726" i="2"/>
  <c r="S2726" i="2"/>
  <c r="R2726" i="2"/>
  <c r="I2726" i="2"/>
  <c r="F2726" i="2"/>
  <c r="T2725" i="2"/>
  <c r="S2725" i="2"/>
  <c r="R2725" i="2"/>
  <c r="I2725" i="2"/>
  <c r="F2725" i="2"/>
  <c r="T2724" i="2"/>
  <c r="S2724" i="2"/>
  <c r="R2724" i="2"/>
  <c r="I2724" i="2"/>
  <c r="F2724" i="2"/>
  <c r="T2723" i="2"/>
  <c r="S2723" i="2"/>
  <c r="R2723" i="2"/>
  <c r="I2723" i="2"/>
  <c r="F2723" i="2"/>
  <c r="T2722" i="2"/>
  <c r="S2722" i="2"/>
  <c r="R2722" i="2"/>
  <c r="I2722" i="2"/>
  <c r="F2722" i="2"/>
  <c r="T2721" i="2"/>
  <c r="S2721" i="2"/>
  <c r="R2721" i="2"/>
  <c r="I2721" i="2"/>
  <c r="F2721" i="2"/>
  <c r="T2720" i="2"/>
  <c r="S2720" i="2"/>
  <c r="R2720" i="2"/>
  <c r="I2720" i="2"/>
  <c r="F2720" i="2"/>
  <c r="T2719" i="2"/>
  <c r="S2719" i="2"/>
  <c r="R2719" i="2"/>
  <c r="I2719" i="2"/>
  <c r="F2719" i="2"/>
  <c r="T2718" i="2"/>
  <c r="S2718" i="2"/>
  <c r="R2718" i="2"/>
  <c r="I2718" i="2"/>
  <c r="F2718" i="2"/>
  <c r="T2717" i="2"/>
  <c r="S2717" i="2"/>
  <c r="R2717" i="2"/>
  <c r="I2717" i="2"/>
  <c r="F2717" i="2"/>
  <c r="T2716" i="2"/>
  <c r="S2716" i="2"/>
  <c r="R2716" i="2"/>
  <c r="I2716" i="2"/>
  <c r="F2716" i="2"/>
  <c r="T2715" i="2"/>
  <c r="S2715" i="2"/>
  <c r="R2715" i="2"/>
  <c r="I2715" i="2"/>
  <c r="F2715" i="2"/>
  <c r="T2714" i="2"/>
  <c r="S2714" i="2"/>
  <c r="R2714" i="2"/>
  <c r="I2714" i="2"/>
  <c r="F2714" i="2"/>
  <c r="T2713" i="2"/>
  <c r="S2713" i="2"/>
  <c r="R2713" i="2"/>
  <c r="I2713" i="2"/>
  <c r="F2713" i="2"/>
  <c r="T2712" i="2"/>
  <c r="S2712" i="2"/>
  <c r="R2712" i="2"/>
  <c r="I2712" i="2"/>
  <c r="F2712" i="2"/>
  <c r="T2711" i="2"/>
  <c r="S2711" i="2"/>
  <c r="R2711" i="2"/>
  <c r="I2711" i="2"/>
  <c r="F2711" i="2"/>
  <c r="T2710" i="2"/>
  <c r="S2710" i="2"/>
  <c r="R2710" i="2"/>
  <c r="I2710" i="2"/>
  <c r="F2710" i="2"/>
  <c r="T2709" i="2"/>
  <c r="S2709" i="2"/>
  <c r="R2709" i="2"/>
  <c r="I2709" i="2"/>
  <c r="F2709" i="2"/>
  <c r="T2708" i="2"/>
  <c r="S2708" i="2"/>
  <c r="R2708" i="2"/>
  <c r="I2708" i="2"/>
  <c r="F2708" i="2"/>
  <c r="T2707" i="2"/>
  <c r="S2707" i="2"/>
  <c r="R2707" i="2"/>
  <c r="I2707" i="2"/>
  <c r="F2707" i="2"/>
  <c r="T2706" i="2"/>
  <c r="S2706" i="2"/>
  <c r="R2706" i="2"/>
  <c r="I2706" i="2"/>
  <c r="F2706" i="2"/>
  <c r="T2705" i="2"/>
  <c r="S2705" i="2"/>
  <c r="R2705" i="2"/>
  <c r="I2705" i="2"/>
  <c r="F2705" i="2"/>
  <c r="T2704" i="2"/>
  <c r="S2704" i="2"/>
  <c r="R2704" i="2"/>
  <c r="I2704" i="2"/>
  <c r="F2704" i="2"/>
  <c r="T2703" i="2"/>
  <c r="S2703" i="2"/>
  <c r="R2703" i="2"/>
  <c r="I2703" i="2"/>
  <c r="F2703" i="2"/>
  <c r="T2702" i="2"/>
  <c r="S2702" i="2"/>
  <c r="R2702" i="2"/>
  <c r="I2702" i="2"/>
  <c r="F2702" i="2"/>
  <c r="T2701" i="2"/>
  <c r="S2701" i="2"/>
  <c r="R2701" i="2"/>
  <c r="I2701" i="2"/>
  <c r="F2701" i="2"/>
  <c r="T2700" i="2"/>
  <c r="S2700" i="2"/>
  <c r="R2700" i="2"/>
  <c r="I2700" i="2"/>
  <c r="F2700" i="2"/>
  <c r="T2699" i="2"/>
  <c r="S2699" i="2"/>
  <c r="R2699" i="2"/>
  <c r="I2699" i="2"/>
  <c r="F2699" i="2"/>
  <c r="T2698" i="2"/>
  <c r="S2698" i="2"/>
  <c r="R2698" i="2"/>
  <c r="I2698" i="2"/>
  <c r="F2698" i="2"/>
  <c r="T2697" i="2"/>
  <c r="S2697" i="2"/>
  <c r="R2697" i="2"/>
  <c r="I2697" i="2"/>
  <c r="F2697" i="2"/>
  <c r="T2696" i="2"/>
  <c r="S2696" i="2"/>
  <c r="R2696" i="2"/>
  <c r="I2696" i="2"/>
  <c r="F2696" i="2"/>
  <c r="T2695" i="2"/>
  <c r="S2695" i="2"/>
  <c r="R2695" i="2"/>
  <c r="I2695" i="2"/>
  <c r="F2695" i="2"/>
  <c r="T2694" i="2"/>
  <c r="S2694" i="2"/>
  <c r="R2694" i="2"/>
  <c r="I2694" i="2"/>
  <c r="F2694" i="2"/>
  <c r="T2693" i="2"/>
  <c r="S2693" i="2"/>
  <c r="R2693" i="2"/>
  <c r="I2693" i="2"/>
  <c r="F2693" i="2"/>
  <c r="T2692" i="2"/>
  <c r="S2692" i="2"/>
  <c r="R2692" i="2"/>
  <c r="I2692" i="2"/>
  <c r="F2692" i="2"/>
  <c r="T2691" i="2"/>
  <c r="S2691" i="2"/>
  <c r="R2691" i="2"/>
  <c r="I2691" i="2"/>
  <c r="F2691" i="2"/>
  <c r="T2690" i="2"/>
  <c r="S2690" i="2"/>
  <c r="R2690" i="2"/>
  <c r="I2690" i="2"/>
  <c r="F2690" i="2"/>
  <c r="T2689" i="2"/>
  <c r="S2689" i="2"/>
  <c r="R2689" i="2"/>
  <c r="I2689" i="2"/>
  <c r="F2689" i="2"/>
  <c r="T2688" i="2"/>
  <c r="S2688" i="2"/>
  <c r="R2688" i="2"/>
  <c r="I2688" i="2"/>
  <c r="F2688" i="2"/>
  <c r="T2687" i="2"/>
  <c r="S2687" i="2"/>
  <c r="R2687" i="2"/>
  <c r="I2687" i="2"/>
  <c r="F2687" i="2"/>
  <c r="T2686" i="2"/>
  <c r="S2686" i="2"/>
  <c r="R2686" i="2"/>
  <c r="I2686" i="2"/>
  <c r="F2686" i="2"/>
  <c r="T2685" i="2"/>
  <c r="S2685" i="2"/>
  <c r="R2685" i="2"/>
  <c r="I2685" i="2"/>
  <c r="F2685" i="2"/>
  <c r="T2684" i="2"/>
  <c r="S2684" i="2"/>
  <c r="R2684" i="2"/>
  <c r="I2684" i="2"/>
  <c r="F2684" i="2"/>
  <c r="T2683" i="2"/>
  <c r="S2683" i="2"/>
  <c r="R2683" i="2"/>
  <c r="I2683" i="2"/>
  <c r="F2683" i="2"/>
  <c r="T2682" i="2"/>
  <c r="S2682" i="2"/>
  <c r="R2682" i="2"/>
  <c r="I2682" i="2"/>
  <c r="F2682" i="2"/>
  <c r="T2681" i="2"/>
  <c r="S2681" i="2"/>
  <c r="R2681" i="2"/>
  <c r="I2681" i="2"/>
  <c r="F2681" i="2"/>
  <c r="T2680" i="2"/>
  <c r="S2680" i="2"/>
  <c r="R2680" i="2"/>
  <c r="I2680" i="2"/>
  <c r="F2680" i="2"/>
  <c r="T2679" i="2"/>
  <c r="S2679" i="2"/>
  <c r="R2679" i="2"/>
  <c r="I2679" i="2"/>
  <c r="F2679" i="2"/>
  <c r="T2678" i="2"/>
  <c r="S2678" i="2"/>
  <c r="R2678" i="2"/>
  <c r="I2678" i="2"/>
  <c r="F2678" i="2"/>
  <c r="T2677" i="2"/>
  <c r="S2677" i="2"/>
  <c r="R2677" i="2"/>
  <c r="I2677" i="2"/>
  <c r="F2677" i="2"/>
  <c r="T2676" i="2"/>
  <c r="S2676" i="2"/>
  <c r="R2676" i="2"/>
  <c r="I2676" i="2"/>
  <c r="F2676" i="2"/>
  <c r="T2675" i="2"/>
  <c r="S2675" i="2"/>
  <c r="R2675" i="2"/>
  <c r="I2675" i="2"/>
  <c r="F2675" i="2"/>
  <c r="T2674" i="2"/>
  <c r="S2674" i="2"/>
  <c r="R2674" i="2"/>
  <c r="I2674" i="2"/>
  <c r="F2674" i="2"/>
  <c r="T2673" i="2"/>
  <c r="S2673" i="2"/>
  <c r="R2673" i="2"/>
  <c r="I2673" i="2"/>
  <c r="F2673" i="2"/>
  <c r="T2672" i="2"/>
  <c r="S2672" i="2"/>
  <c r="R2672" i="2"/>
  <c r="I2672" i="2"/>
  <c r="F2672" i="2"/>
  <c r="T2671" i="2"/>
  <c r="S2671" i="2"/>
  <c r="R2671" i="2"/>
  <c r="I2671" i="2"/>
  <c r="F2671" i="2"/>
  <c r="T2670" i="2"/>
  <c r="S2670" i="2"/>
  <c r="R2670" i="2"/>
  <c r="I2670" i="2"/>
  <c r="F2670" i="2"/>
  <c r="T2669" i="2"/>
  <c r="S2669" i="2"/>
  <c r="R2669" i="2"/>
  <c r="I2669" i="2"/>
  <c r="F2669" i="2"/>
  <c r="T2668" i="2"/>
  <c r="S2668" i="2"/>
  <c r="R2668" i="2"/>
  <c r="I2668" i="2"/>
  <c r="F2668" i="2"/>
  <c r="T2667" i="2"/>
  <c r="S2667" i="2"/>
  <c r="R2667" i="2"/>
  <c r="I2667" i="2"/>
  <c r="F2667" i="2"/>
  <c r="T2666" i="2"/>
  <c r="S2666" i="2"/>
  <c r="R2666" i="2"/>
  <c r="I2666" i="2"/>
  <c r="F2666" i="2"/>
  <c r="T2665" i="2"/>
  <c r="S2665" i="2"/>
  <c r="R2665" i="2"/>
  <c r="I2665" i="2"/>
  <c r="F2665" i="2"/>
  <c r="T2664" i="2"/>
  <c r="S2664" i="2"/>
  <c r="R2664" i="2"/>
  <c r="I2664" i="2"/>
  <c r="F2664" i="2"/>
  <c r="T2663" i="2"/>
  <c r="S2663" i="2"/>
  <c r="R2663" i="2"/>
  <c r="I2663" i="2"/>
  <c r="F2663" i="2"/>
  <c r="T2662" i="2"/>
  <c r="S2662" i="2"/>
  <c r="R2662" i="2"/>
  <c r="I2662" i="2"/>
  <c r="F2662" i="2"/>
  <c r="T2661" i="2"/>
  <c r="S2661" i="2"/>
  <c r="R2661" i="2"/>
  <c r="I2661" i="2"/>
  <c r="F2661" i="2"/>
  <c r="T2660" i="2"/>
  <c r="S2660" i="2"/>
  <c r="R2660" i="2"/>
  <c r="I2660" i="2"/>
  <c r="F2660" i="2"/>
  <c r="T2659" i="2"/>
  <c r="S2659" i="2"/>
  <c r="R2659" i="2"/>
  <c r="I2659" i="2"/>
  <c r="F2659" i="2"/>
  <c r="T2658" i="2"/>
  <c r="S2658" i="2"/>
  <c r="R2658" i="2"/>
  <c r="I2658" i="2"/>
  <c r="F2658" i="2"/>
  <c r="T2657" i="2"/>
  <c r="S2657" i="2"/>
  <c r="R2657" i="2"/>
  <c r="I2657" i="2"/>
  <c r="F2657" i="2"/>
  <c r="T2656" i="2"/>
  <c r="S2656" i="2"/>
  <c r="R2656" i="2"/>
  <c r="I2656" i="2"/>
  <c r="F2656" i="2"/>
  <c r="T2655" i="2"/>
  <c r="S2655" i="2"/>
  <c r="R2655" i="2"/>
  <c r="I2655" i="2"/>
  <c r="F2655" i="2"/>
  <c r="T2654" i="2"/>
  <c r="S2654" i="2"/>
  <c r="R2654" i="2"/>
  <c r="I2654" i="2"/>
  <c r="F2654" i="2"/>
  <c r="T2653" i="2"/>
  <c r="S2653" i="2"/>
  <c r="R2653" i="2"/>
  <c r="I2653" i="2"/>
  <c r="F2653" i="2"/>
  <c r="T2652" i="2"/>
  <c r="S2652" i="2"/>
  <c r="R2652" i="2"/>
  <c r="I2652" i="2"/>
  <c r="F2652" i="2"/>
  <c r="T2651" i="2"/>
  <c r="S2651" i="2"/>
  <c r="R2651" i="2"/>
  <c r="I2651" i="2"/>
  <c r="F2651" i="2"/>
  <c r="T2650" i="2"/>
  <c r="S2650" i="2"/>
  <c r="R2650" i="2"/>
  <c r="I2650" i="2"/>
  <c r="F2650" i="2"/>
  <c r="T2649" i="2"/>
  <c r="S2649" i="2"/>
  <c r="R2649" i="2"/>
  <c r="I2649" i="2"/>
  <c r="F2649" i="2"/>
  <c r="T2648" i="2"/>
  <c r="S2648" i="2"/>
  <c r="R2648" i="2"/>
  <c r="I2648" i="2"/>
  <c r="F2648" i="2"/>
  <c r="T2647" i="2"/>
  <c r="S2647" i="2"/>
  <c r="R2647" i="2"/>
  <c r="I2647" i="2"/>
  <c r="F2647" i="2"/>
  <c r="T2646" i="2"/>
  <c r="S2646" i="2"/>
  <c r="R2646" i="2"/>
  <c r="I2646" i="2"/>
  <c r="F2646" i="2"/>
  <c r="T2645" i="2"/>
  <c r="S2645" i="2"/>
  <c r="R2645" i="2"/>
  <c r="I2645" i="2"/>
  <c r="F2645" i="2"/>
  <c r="T2644" i="2"/>
  <c r="S2644" i="2"/>
  <c r="R2644" i="2"/>
  <c r="I2644" i="2"/>
  <c r="F2644" i="2"/>
  <c r="T2643" i="2"/>
  <c r="S2643" i="2"/>
  <c r="R2643" i="2"/>
  <c r="I2643" i="2"/>
  <c r="F2643" i="2"/>
  <c r="T2642" i="2"/>
  <c r="S2642" i="2"/>
  <c r="R2642" i="2"/>
  <c r="I2642" i="2"/>
  <c r="F2642" i="2"/>
  <c r="T2641" i="2"/>
  <c r="S2641" i="2"/>
  <c r="R2641" i="2"/>
  <c r="I2641" i="2"/>
  <c r="F2641" i="2"/>
  <c r="T2640" i="2"/>
  <c r="S2640" i="2"/>
  <c r="R2640" i="2"/>
  <c r="I2640" i="2"/>
  <c r="F2640" i="2"/>
  <c r="T2639" i="2"/>
  <c r="S2639" i="2"/>
  <c r="R2639" i="2"/>
  <c r="I2639" i="2"/>
  <c r="F2639" i="2"/>
  <c r="T2638" i="2"/>
  <c r="S2638" i="2"/>
  <c r="R2638" i="2"/>
  <c r="I2638" i="2"/>
  <c r="F2638" i="2"/>
  <c r="T2637" i="2"/>
  <c r="S2637" i="2"/>
  <c r="R2637" i="2"/>
  <c r="I2637" i="2"/>
  <c r="F2637" i="2"/>
  <c r="T2636" i="2"/>
  <c r="S2636" i="2"/>
  <c r="R2636" i="2"/>
  <c r="I2636" i="2"/>
  <c r="F2636" i="2"/>
  <c r="T2635" i="2"/>
  <c r="S2635" i="2"/>
  <c r="R2635" i="2"/>
  <c r="I2635" i="2"/>
  <c r="F2635" i="2"/>
  <c r="T2634" i="2"/>
  <c r="S2634" i="2"/>
  <c r="R2634" i="2"/>
  <c r="I2634" i="2"/>
  <c r="F2634" i="2"/>
  <c r="T2633" i="2"/>
  <c r="S2633" i="2"/>
  <c r="R2633" i="2"/>
  <c r="I2633" i="2"/>
  <c r="F2633" i="2"/>
  <c r="T2632" i="2"/>
  <c r="S2632" i="2"/>
  <c r="R2632" i="2"/>
  <c r="I2632" i="2"/>
  <c r="F2632" i="2"/>
  <c r="T2631" i="2"/>
  <c r="S2631" i="2"/>
  <c r="R2631" i="2"/>
  <c r="I2631" i="2"/>
  <c r="F2631" i="2"/>
  <c r="T2630" i="2"/>
  <c r="S2630" i="2"/>
  <c r="R2630" i="2"/>
  <c r="I2630" i="2"/>
  <c r="F2630" i="2"/>
  <c r="T2629" i="2"/>
  <c r="S2629" i="2"/>
  <c r="R2629" i="2"/>
  <c r="I2629" i="2"/>
  <c r="F2629" i="2"/>
  <c r="T2628" i="2"/>
  <c r="S2628" i="2"/>
  <c r="R2628" i="2"/>
  <c r="I2628" i="2"/>
  <c r="F2628" i="2"/>
  <c r="T2627" i="2"/>
  <c r="S2627" i="2"/>
  <c r="R2627" i="2"/>
  <c r="I2627" i="2"/>
  <c r="F2627" i="2"/>
  <c r="T2626" i="2"/>
  <c r="S2626" i="2"/>
  <c r="R2626" i="2"/>
  <c r="I2626" i="2"/>
  <c r="F2626" i="2"/>
  <c r="T2625" i="2"/>
  <c r="S2625" i="2"/>
  <c r="R2625" i="2"/>
  <c r="I2625" i="2"/>
  <c r="F2625" i="2"/>
  <c r="T2624" i="2"/>
  <c r="S2624" i="2"/>
  <c r="R2624" i="2"/>
  <c r="I2624" i="2"/>
  <c r="F2624" i="2"/>
  <c r="T2623" i="2"/>
  <c r="S2623" i="2"/>
  <c r="R2623" i="2"/>
  <c r="I2623" i="2"/>
  <c r="F2623" i="2"/>
  <c r="T2622" i="2"/>
  <c r="S2622" i="2"/>
  <c r="R2622" i="2"/>
  <c r="I2622" i="2"/>
  <c r="F2622" i="2"/>
  <c r="T2621" i="2"/>
  <c r="S2621" i="2"/>
  <c r="I2621" i="2"/>
  <c r="R2621" i="2"/>
  <c r="F2621" i="2"/>
  <c r="T2620" i="2"/>
  <c r="S2620" i="2"/>
  <c r="R2620" i="2"/>
  <c r="I2620" i="2"/>
  <c r="F2620" i="2"/>
  <c r="T2619" i="2"/>
  <c r="S2619" i="2"/>
  <c r="R2619" i="2"/>
  <c r="I2619" i="2"/>
  <c r="F2619" i="2"/>
  <c r="T2618" i="2"/>
  <c r="S2618" i="2"/>
  <c r="R2618" i="2"/>
  <c r="I2618" i="2"/>
  <c r="F2618" i="2"/>
  <c r="T2617" i="2"/>
  <c r="S2617" i="2"/>
  <c r="I2617" i="2"/>
  <c r="R2617" i="2"/>
  <c r="F2617" i="2"/>
  <c r="T2616" i="2"/>
  <c r="S2616" i="2"/>
  <c r="R2616" i="2"/>
  <c r="I2616" i="2"/>
  <c r="F2616" i="2"/>
  <c r="T2615" i="2"/>
  <c r="S2615" i="2"/>
  <c r="R2615" i="2"/>
  <c r="I2615" i="2"/>
  <c r="F2615" i="2"/>
  <c r="T2614" i="2"/>
  <c r="S2614" i="2"/>
  <c r="R2614" i="2"/>
  <c r="I2614" i="2"/>
  <c r="F2614" i="2"/>
  <c r="T2613" i="2"/>
  <c r="S2613" i="2"/>
  <c r="I2613" i="2"/>
  <c r="R2613" i="2"/>
  <c r="F2613" i="2"/>
  <c r="T2612" i="2"/>
  <c r="S2612" i="2"/>
  <c r="R2612" i="2"/>
  <c r="I2612" i="2"/>
  <c r="F2612" i="2"/>
  <c r="T2611" i="2"/>
  <c r="S2611" i="2"/>
  <c r="R2611" i="2"/>
  <c r="I2611" i="2"/>
  <c r="F2611" i="2"/>
  <c r="T2610" i="2"/>
  <c r="S2610" i="2"/>
  <c r="R2610" i="2"/>
  <c r="I2610" i="2"/>
  <c r="F2610" i="2"/>
  <c r="T2609" i="2"/>
  <c r="S2609" i="2"/>
  <c r="I2609" i="2"/>
  <c r="R2609" i="2"/>
  <c r="F2609" i="2"/>
  <c r="T2608" i="2"/>
  <c r="S2608" i="2"/>
  <c r="R2608" i="2"/>
  <c r="I2608" i="2"/>
  <c r="F2608" i="2"/>
  <c r="T2607" i="2"/>
  <c r="S2607" i="2"/>
  <c r="R2607" i="2"/>
  <c r="I2607" i="2"/>
  <c r="F2607" i="2"/>
  <c r="T2606" i="2"/>
  <c r="S2606" i="2"/>
  <c r="R2606" i="2"/>
  <c r="I2606" i="2"/>
  <c r="F2606" i="2"/>
  <c r="T2605" i="2"/>
  <c r="S2605" i="2"/>
  <c r="I2605" i="2"/>
  <c r="R2605" i="2"/>
  <c r="F2605" i="2"/>
  <c r="T2604" i="2"/>
  <c r="S2604" i="2"/>
  <c r="R2604" i="2"/>
  <c r="I2604" i="2"/>
  <c r="F2604" i="2"/>
  <c r="T2603" i="2"/>
  <c r="S2603" i="2"/>
  <c r="R2603" i="2"/>
  <c r="I2603" i="2"/>
  <c r="F2603" i="2"/>
  <c r="T2602" i="2"/>
  <c r="S2602" i="2"/>
  <c r="R2602" i="2"/>
  <c r="I2602" i="2"/>
  <c r="F2602" i="2"/>
  <c r="T2601" i="2"/>
  <c r="S2601" i="2"/>
  <c r="I2601" i="2"/>
  <c r="R2601" i="2"/>
  <c r="F2601" i="2"/>
  <c r="T2600" i="2"/>
  <c r="S2600" i="2"/>
  <c r="R2600" i="2"/>
  <c r="I2600" i="2"/>
  <c r="F2600" i="2"/>
  <c r="T2599" i="2"/>
  <c r="S2599" i="2"/>
  <c r="R2599" i="2"/>
  <c r="I2599" i="2"/>
  <c r="F2599" i="2"/>
  <c r="T2598" i="2"/>
  <c r="S2598" i="2"/>
  <c r="R2598" i="2"/>
  <c r="I2598" i="2"/>
  <c r="F2598" i="2"/>
  <c r="T2597" i="2"/>
  <c r="S2597" i="2"/>
  <c r="I2597" i="2"/>
  <c r="R2597" i="2"/>
  <c r="F2597" i="2"/>
  <c r="T2596" i="2"/>
  <c r="S2596" i="2"/>
  <c r="R2596" i="2"/>
  <c r="I2596" i="2"/>
  <c r="F2596" i="2"/>
  <c r="T2595" i="2"/>
  <c r="S2595" i="2"/>
  <c r="R2595" i="2"/>
  <c r="I2595" i="2"/>
  <c r="F2595" i="2"/>
  <c r="T2594" i="2"/>
  <c r="S2594" i="2"/>
  <c r="R2594" i="2"/>
  <c r="I2594" i="2"/>
  <c r="F2594" i="2"/>
  <c r="T2593" i="2"/>
  <c r="S2593" i="2"/>
  <c r="I2593" i="2"/>
  <c r="R2593" i="2"/>
  <c r="F2593" i="2"/>
  <c r="T2592" i="2"/>
  <c r="S2592" i="2"/>
  <c r="R2592" i="2"/>
  <c r="I2592" i="2"/>
  <c r="F2592" i="2"/>
  <c r="T2591" i="2"/>
  <c r="S2591" i="2"/>
  <c r="R2591" i="2"/>
  <c r="I2591" i="2"/>
  <c r="F2591" i="2"/>
  <c r="T2590" i="2"/>
  <c r="S2590" i="2"/>
  <c r="R2590" i="2"/>
  <c r="I2590" i="2"/>
  <c r="F2590" i="2"/>
  <c r="T2589" i="2"/>
  <c r="S2589" i="2"/>
  <c r="I2589" i="2"/>
  <c r="R2589" i="2"/>
  <c r="F2589" i="2"/>
  <c r="T2588" i="2"/>
  <c r="S2588" i="2"/>
  <c r="R2588" i="2"/>
  <c r="I2588" i="2"/>
  <c r="F2588" i="2"/>
  <c r="T2587" i="2"/>
  <c r="S2587" i="2"/>
  <c r="R2587" i="2"/>
  <c r="I2587" i="2"/>
  <c r="F2587" i="2"/>
  <c r="T2586" i="2"/>
  <c r="S2586" i="2"/>
  <c r="R2586" i="2"/>
  <c r="I2586" i="2"/>
  <c r="F2586" i="2"/>
  <c r="T2585" i="2"/>
  <c r="S2585" i="2"/>
  <c r="I2585" i="2"/>
  <c r="R2585" i="2"/>
  <c r="F2585" i="2"/>
  <c r="T2584" i="2"/>
  <c r="S2584" i="2"/>
  <c r="R2584" i="2"/>
  <c r="I2584" i="2"/>
  <c r="F2584" i="2"/>
  <c r="T2583" i="2"/>
  <c r="S2583" i="2"/>
  <c r="R2583" i="2"/>
  <c r="I2583" i="2"/>
  <c r="F2583" i="2"/>
  <c r="T2582" i="2"/>
  <c r="S2582" i="2"/>
  <c r="R2582" i="2"/>
  <c r="I2582" i="2"/>
  <c r="F2582" i="2"/>
  <c r="T2581" i="2"/>
  <c r="S2581" i="2"/>
  <c r="I2581" i="2"/>
  <c r="R2581" i="2"/>
  <c r="F2581" i="2"/>
  <c r="T2580" i="2"/>
  <c r="S2580" i="2"/>
  <c r="I2580" i="2"/>
  <c r="R2580" i="2"/>
  <c r="F2580" i="2"/>
  <c r="T2579" i="2"/>
  <c r="S2579" i="2"/>
  <c r="R2579" i="2"/>
  <c r="I2579" i="2"/>
  <c r="F2579" i="2"/>
  <c r="T2578" i="2"/>
  <c r="S2578" i="2"/>
  <c r="I2578" i="2"/>
  <c r="R2578" i="2"/>
  <c r="F2578" i="2"/>
  <c r="T2577" i="2"/>
  <c r="S2577" i="2"/>
  <c r="R2577" i="2"/>
  <c r="I2577" i="2"/>
  <c r="F2577" i="2"/>
  <c r="T2576" i="2"/>
  <c r="S2576" i="2"/>
  <c r="I2576" i="2"/>
  <c r="R2576" i="2"/>
  <c r="F2576" i="2"/>
  <c r="T2575" i="2"/>
  <c r="S2575" i="2"/>
  <c r="R2575" i="2"/>
  <c r="I2575" i="2"/>
  <c r="F2575" i="2"/>
  <c r="T2574" i="2"/>
  <c r="S2574" i="2"/>
  <c r="I2574" i="2"/>
  <c r="R2574" i="2"/>
  <c r="F2574" i="2"/>
  <c r="T2573" i="2"/>
  <c r="S2573" i="2"/>
  <c r="R2573" i="2"/>
  <c r="I2573" i="2"/>
  <c r="F2573" i="2"/>
  <c r="T2572" i="2"/>
  <c r="S2572" i="2"/>
  <c r="I2572" i="2"/>
  <c r="R2572" i="2"/>
  <c r="F2572" i="2"/>
  <c r="T2571" i="2"/>
  <c r="S2571" i="2"/>
  <c r="R2571" i="2"/>
  <c r="I2571" i="2"/>
  <c r="F2571" i="2"/>
  <c r="T2570" i="2"/>
  <c r="S2570" i="2"/>
  <c r="I2570" i="2"/>
  <c r="R2570" i="2"/>
  <c r="F2570" i="2"/>
  <c r="T2569" i="2"/>
  <c r="S2569" i="2"/>
  <c r="R2569" i="2"/>
  <c r="I2569" i="2"/>
  <c r="F2569" i="2"/>
  <c r="T2568" i="2"/>
  <c r="S2568" i="2"/>
  <c r="I2568" i="2"/>
  <c r="R2568" i="2"/>
  <c r="F2568" i="2"/>
  <c r="T2567" i="2"/>
  <c r="S2567" i="2"/>
  <c r="R2567" i="2"/>
  <c r="I2567" i="2"/>
  <c r="F2567" i="2"/>
  <c r="T2566" i="2"/>
  <c r="S2566" i="2"/>
  <c r="I2566" i="2"/>
  <c r="R2566" i="2"/>
  <c r="F2566" i="2"/>
  <c r="T2565" i="2"/>
  <c r="S2565" i="2"/>
  <c r="R2565" i="2"/>
  <c r="I2565" i="2"/>
  <c r="F2565" i="2"/>
  <c r="T2564" i="2"/>
  <c r="S2564" i="2"/>
  <c r="I2564" i="2"/>
  <c r="R2564" i="2"/>
  <c r="F2564" i="2"/>
  <c r="T2563" i="2"/>
  <c r="S2563" i="2"/>
  <c r="R2563" i="2"/>
  <c r="I2563" i="2"/>
  <c r="F2563" i="2"/>
  <c r="T2562" i="2"/>
  <c r="S2562" i="2"/>
  <c r="I2562" i="2"/>
  <c r="R2562" i="2"/>
  <c r="F2562" i="2"/>
  <c r="T2561" i="2"/>
  <c r="S2561" i="2"/>
  <c r="R2561" i="2"/>
  <c r="I2561" i="2"/>
  <c r="F2561" i="2"/>
  <c r="T2560" i="2"/>
  <c r="S2560" i="2"/>
  <c r="I2560" i="2"/>
  <c r="R2560" i="2"/>
  <c r="F2560" i="2"/>
  <c r="T2559" i="2"/>
  <c r="S2559" i="2"/>
  <c r="R2559" i="2"/>
  <c r="I2559" i="2"/>
  <c r="F2559" i="2"/>
  <c r="T2558" i="2"/>
  <c r="S2558" i="2"/>
  <c r="I2558" i="2"/>
  <c r="R2558" i="2"/>
  <c r="F2558" i="2"/>
  <c r="T2557" i="2"/>
  <c r="S2557" i="2"/>
  <c r="R2557" i="2"/>
  <c r="I2557" i="2"/>
  <c r="F2557" i="2"/>
  <c r="T2556" i="2"/>
  <c r="S2556" i="2"/>
  <c r="I2556" i="2"/>
  <c r="R2556" i="2"/>
  <c r="F2556" i="2"/>
  <c r="T2555" i="2"/>
  <c r="S2555" i="2"/>
  <c r="R2555" i="2"/>
  <c r="I2555" i="2"/>
  <c r="F2555" i="2"/>
  <c r="T2554" i="2"/>
  <c r="S2554" i="2"/>
  <c r="I2554" i="2"/>
  <c r="R2554" i="2"/>
  <c r="F2554" i="2"/>
  <c r="T2553" i="2"/>
  <c r="S2553" i="2"/>
  <c r="R2553" i="2"/>
  <c r="I2553" i="2"/>
  <c r="F2553" i="2"/>
  <c r="T2552" i="2"/>
  <c r="S2552" i="2"/>
  <c r="I2552" i="2"/>
  <c r="R2552" i="2"/>
  <c r="F2552" i="2"/>
  <c r="T2551" i="2"/>
  <c r="S2551" i="2"/>
  <c r="R2551" i="2"/>
  <c r="I2551" i="2"/>
  <c r="F2551" i="2"/>
  <c r="T2550" i="2"/>
  <c r="S2550" i="2"/>
  <c r="I2550" i="2"/>
  <c r="R2550" i="2"/>
  <c r="F2550" i="2"/>
  <c r="T2549" i="2"/>
  <c r="S2549" i="2"/>
  <c r="R2549" i="2"/>
  <c r="I2549" i="2"/>
  <c r="F2549" i="2"/>
  <c r="T2548" i="2"/>
  <c r="S2548" i="2"/>
  <c r="I2548" i="2"/>
  <c r="R2548" i="2"/>
  <c r="F2548" i="2"/>
  <c r="T2547" i="2"/>
  <c r="S2547" i="2"/>
  <c r="R2547" i="2"/>
  <c r="I2547" i="2"/>
  <c r="F2547" i="2"/>
  <c r="T2546" i="2"/>
  <c r="S2546" i="2"/>
  <c r="I2546" i="2"/>
  <c r="R2546" i="2"/>
  <c r="F2546" i="2"/>
  <c r="T2545" i="2"/>
  <c r="S2545" i="2"/>
  <c r="R2545" i="2"/>
  <c r="I2545" i="2"/>
  <c r="F2545" i="2"/>
  <c r="T2544" i="2"/>
  <c r="S2544" i="2"/>
  <c r="I2544" i="2"/>
  <c r="R2544" i="2"/>
  <c r="F2544" i="2"/>
  <c r="T2543" i="2"/>
  <c r="S2543" i="2"/>
  <c r="R2543" i="2"/>
  <c r="I2543" i="2"/>
  <c r="F2543" i="2"/>
  <c r="T2542" i="2"/>
  <c r="S2542" i="2"/>
  <c r="I2542" i="2"/>
  <c r="R2542" i="2"/>
  <c r="F2542" i="2"/>
  <c r="T2541" i="2"/>
  <c r="S2541" i="2"/>
  <c r="R2541" i="2"/>
  <c r="I2541" i="2"/>
  <c r="F2541" i="2"/>
  <c r="T2540" i="2"/>
  <c r="S2540" i="2"/>
  <c r="I2540" i="2"/>
  <c r="R2540" i="2"/>
  <c r="F2540" i="2"/>
  <c r="T2539" i="2"/>
  <c r="S2539" i="2"/>
  <c r="R2539" i="2"/>
  <c r="I2539" i="2"/>
  <c r="F2539" i="2"/>
  <c r="T2538" i="2"/>
  <c r="S2538" i="2"/>
  <c r="I2538" i="2"/>
  <c r="R2538" i="2"/>
  <c r="F2538" i="2"/>
  <c r="T2537" i="2"/>
  <c r="S2537" i="2"/>
  <c r="R2537" i="2"/>
  <c r="I2537" i="2"/>
  <c r="F2537" i="2"/>
  <c r="T2536" i="2"/>
  <c r="S2536" i="2"/>
  <c r="I2536" i="2"/>
  <c r="R2536" i="2"/>
  <c r="F2536" i="2"/>
  <c r="T2535" i="2"/>
  <c r="S2535" i="2"/>
  <c r="R2535" i="2"/>
  <c r="I2535" i="2"/>
  <c r="F2535" i="2"/>
  <c r="T2534" i="2"/>
  <c r="S2534" i="2"/>
  <c r="I2534" i="2"/>
  <c r="R2534" i="2"/>
  <c r="F2534" i="2"/>
  <c r="T2533" i="2"/>
  <c r="S2533" i="2"/>
  <c r="R2533" i="2"/>
  <c r="I2533" i="2"/>
  <c r="F2533" i="2"/>
  <c r="T2532" i="2"/>
  <c r="S2532" i="2"/>
  <c r="I2532" i="2"/>
  <c r="R2532" i="2"/>
  <c r="F2532" i="2"/>
  <c r="T2531" i="2"/>
  <c r="S2531" i="2"/>
  <c r="R2531" i="2"/>
  <c r="I2531" i="2"/>
  <c r="F2531" i="2"/>
  <c r="T2530" i="2"/>
  <c r="S2530" i="2"/>
  <c r="I2530" i="2"/>
  <c r="R2530" i="2"/>
  <c r="F2530" i="2"/>
  <c r="T2529" i="2"/>
  <c r="S2529" i="2"/>
  <c r="R2529" i="2"/>
  <c r="I2529" i="2"/>
  <c r="F2529" i="2"/>
  <c r="T2528" i="2"/>
  <c r="S2528" i="2"/>
  <c r="I2528" i="2"/>
  <c r="R2528" i="2"/>
  <c r="F2528" i="2"/>
  <c r="T2527" i="2"/>
  <c r="S2527" i="2"/>
  <c r="R2527" i="2"/>
  <c r="I2527" i="2"/>
  <c r="F2527" i="2"/>
  <c r="T2526" i="2"/>
  <c r="S2526" i="2"/>
  <c r="I2526" i="2"/>
  <c r="R2526" i="2"/>
  <c r="F2526" i="2"/>
  <c r="T2525" i="2"/>
  <c r="S2525" i="2"/>
  <c r="R2525" i="2"/>
  <c r="I2525" i="2"/>
  <c r="F2525" i="2"/>
  <c r="T2524" i="2"/>
  <c r="S2524" i="2"/>
  <c r="I2524" i="2"/>
  <c r="R2524" i="2"/>
  <c r="F2524" i="2"/>
  <c r="T2523" i="2"/>
  <c r="S2523" i="2"/>
  <c r="R2523" i="2"/>
  <c r="I2523" i="2"/>
  <c r="F2523" i="2"/>
  <c r="T2522" i="2"/>
  <c r="S2522" i="2"/>
  <c r="I2522" i="2"/>
  <c r="R2522" i="2"/>
  <c r="F2522" i="2"/>
  <c r="T2521" i="2"/>
  <c r="S2521" i="2"/>
  <c r="R2521" i="2"/>
  <c r="I2521" i="2"/>
  <c r="F2521" i="2"/>
  <c r="T2520" i="2"/>
  <c r="S2520" i="2"/>
  <c r="I2520" i="2"/>
  <c r="R2520" i="2"/>
  <c r="F2520" i="2"/>
  <c r="T2519" i="2"/>
  <c r="S2519" i="2"/>
  <c r="R2519" i="2"/>
  <c r="I2519" i="2"/>
  <c r="F2519" i="2"/>
  <c r="T2518" i="2"/>
  <c r="S2518" i="2"/>
  <c r="I2518" i="2"/>
  <c r="R2518" i="2"/>
  <c r="F2518" i="2"/>
  <c r="T2517" i="2"/>
  <c r="S2517" i="2"/>
  <c r="R2517" i="2"/>
  <c r="I2517" i="2"/>
  <c r="F2517" i="2"/>
  <c r="T2516" i="2"/>
  <c r="S2516" i="2"/>
  <c r="I2516" i="2"/>
  <c r="R2516" i="2"/>
  <c r="F2516" i="2"/>
  <c r="T2515" i="2"/>
  <c r="S2515" i="2"/>
  <c r="R2515" i="2"/>
  <c r="I2515" i="2"/>
  <c r="F2515" i="2"/>
  <c r="T2514" i="2"/>
  <c r="S2514" i="2"/>
  <c r="I2514" i="2"/>
  <c r="R2514" i="2"/>
  <c r="F2514" i="2"/>
  <c r="T2513" i="2"/>
  <c r="S2513" i="2"/>
  <c r="R2513" i="2"/>
  <c r="I2513" i="2"/>
  <c r="F2513" i="2"/>
  <c r="T2512" i="2"/>
  <c r="S2512" i="2"/>
  <c r="I2512" i="2"/>
  <c r="R2512" i="2"/>
  <c r="F2512" i="2"/>
  <c r="T2511" i="2"/>
  <c r="S2511" i="2"/>
  <c r="R2511" i="2"/>
  <c r="I2511" i="2"/>
  <c r="F2511" i="2"/>
  <c r="T2510" i="2"/>
  <c r="S2510" i="2"/>
  <c r="I2510" i="2"/>
  <c r="R2510" i="2"/>
  <c r="F2510" i="2"/>
  <c r="T2509" i="2"/>
  <c r="S2509" i="2"/>
  <c r="R2509" i="2"/>
  <c r="I2509" i="2"/>
  <c r="F2509" i="2"/>
  <c r="T2508" i="2"/>
  <c r="S2508" i="2"/>
  <c r="I2508" i="2"/>
  <c r="R2508" i="2"/>
  <c r="F2508" i="2"/>
  <c r="T2507" i="2"/>
  <c r="S2507" i="2"/>
  <c r="R2507" i="2"/>
  <c r="I2507" i="2"/>
  <c r="F2507" i="2"/>
  <c r="T2506" i="2"/>
  <c r="S2506" i="2"/>
  <c r="I2506" i="2"/>
  <c r="R2506" i="2"/>
  <c r="F2506" i="2"/>
  <c r="T2505" i="2"/>
  <c r="S2505" i="2"/>
  <c r="R2505" i="2"/>
  <c r="I2505" i="2"/>
  <c r="F2505" i="2"/>
  <c r="T2504" i="2"/>
  <c r="S2504" i="2"/>
  <c r="I2504" i="2"/>
  <c r="R2504" i="2"/>
  <c r="F2504" i="2"/>
  <c r="T2503" i="2"/>
  <c r="S2503" i="2"/>
  <c r="R2503" i="2"/>
  <c r="I2503" i="2"/>
  <c r="F2503" i="2"/>
  <c r="T2502" i="2"/>
  <c r="S2502" i="2"/>
  <c r="I2502" i="2"/>
  <c r="R2502" i="2"/>
  <c r="F2502" i="2"/>
  <c r="T2501" i="2"/>
  <c r="S2501" i="2"/>
  <c r="R2501" i="2"/>
  <c r="I2501" i="2"/>
  <c r="F2501" i="2"/>
  <c r="T2500" i="2"/>
  <c r="S2500" i="2"/>
  <c r="I2500" i="2"/>
  <c r="R2500" i="2"/>
  <c r="F2500" i="2"/>
  <c r="T2499" i="2"/>
  <c r="S2499" i="2"/>
  <c r="R2499" i="2"/>
  <c r="I2499" i="2"/>
  <c r="F2499" i="2"/>
  <c r="T2498" i="2"/>
  <c r="S2498" i="2"/>
  <c r="I2498" i="2"/>
  <c r="R2498" i="2"/>
  <c r="F2498" i="2"/>
  <c r="T2497" i="2"/>
  <c r="S2497" i="2"/>
  <c r="R2497" i="2"/>
  <c r="I2497" i="2"/>
  <c r="F2497" i="2"/>
  <c r="T2496" i="2"/>
  <c r="S2496" i="2"/>
  <c r="I2496" i="2"/>
  <c r="R2496" i="2"/>
  <c r="F2496" i="2"/>
  <c r="T2495" i="2"/>
  <c r="S2495" i="2"/>
  <c r="R2495" i="2"/>
  <c r="I2495" i="2"/>
  <c r="F2495" i="2"/>
  <c r="T2494" i="2"/>
  <c r="S2494" i="2"/>
  <c r="I2494" i="2"/>
  <c r="R2494" i="2"/>
  <c r="F2494" i="2"/>
  <c r="T2493" i="2"/>
  <c r="S2493" i="2"/>
  <c r="R2493" i="2"/>
  <c r="I2493" i="2"/>
  <c r="F2493" i="2"/>
  <c r="T2492" i="2"/>
  <c r="S2492" i="2"/>
  <c r="I2492" i="2"/>
  <c r="R2492" i="2"/>
  <c r="F2492" i="2"/>
  <c r="T2491" i="2"/>
  <c r="S2491" i="2"/>
  <c r="R2491" i="2"/>
  <c r="I2491" i="2"/>
  <c r="F2491" i="2"/>
  <c r="T2490" i="2"/>
  <c r="S2490" i="2"/>
  <c r="I2490" i="2"/>
  <c r="R2490" i="2"/>
  <c r="F2490" i="2"/>
  <c r="T2489" i="2"/>
  <c r="S2489" i="2"/>
  <c r="R2489" i="2"/>
  <c r="I2489" i="2"/>
  <c r="F2489" i="2"/>
  <c r="T2488" i="2"/>
  <c r="S2488" i="2"/>
  <c r="I2488" i="2"/>
  <c r="R2488" i="2"/>
  <c r="F2488" i="2"/>
  <c r="T2487" i="2"/>
  <c r="S2487" i="2"/>
  <c r="R2487" i="2"/>
  <c r="I2487" i="2"/>
  <c r="F2487" i="2"/>
  <c r="T2486" i="2"/>
  <c r="S2486" i="2"/>
  <c r="I2486" i="2"/>
  <c r="R2486" i="2"/>
  <c r="F2486" i="2"/>
  <c r="T2485" i="2"/>
  <c r="S2485" i="2"/>
  <c r="R2485" i="2"/>
  <c r="I2485" i="2"/>
  <c r="F2485" i="2"/>
  <c r="T2484" i="2"/>
  <c r="S2484" i="2"/>
  <c r="I2484" i="2"/>
  <c r="R2484" i="2"/>
  <c r="F2484" i="2"/>
  <c r="T2483" i="2"/>
  <c r="S2483" i="2"/>
  <c r="R2483" i="2"/>
  <c r="I2483" i="2"/>
  <c r="F2483" i="2"/>
  <c r="T2482" i="2"/>
  <c r="S2482" i="2"/>
  <c r="I2482" i="2"/>
  <c r="R2482" i="2"/>
  <c r="F2482" i="2"/>
  <c r="T2481" i="2"/>
  <c r="S2481" i="2"/>
  <c r="R2481" i="2"/>
  <c r="I2481" i="2"/>
  <c r="F2481" i="2"/>
  <c r="T2480" i="2"/>
  <c r="S2480" i="2"/>
  <c r="I2480" i="2"/>
  <c r="R2480" i="2"/>
  <c r="F2480" i="2"/>
  <c r="T2479" i="2"/>
  <c r="S2479" i="2"/>
  <c r="R2479" i="2"/>
  <c r="I2479" i="2"/>
  <c r="F2479" i="2"/>
  <c r="T2478" i="2"/>
  <c r="S2478" i="2"/>
  <c r="I2478" i="2"/>
  <c r="R2478" i="2"/>
  <c r="F2478" i="2"/>
  <c r="T2477" i="2"/>
  <c r="S2477" i="2"/>
  <c r="R2477" i="2"/>
  <c r="I2477" i="2"/>
  <c r="F2477" i="2"/>
  <c r="T2476" i="2"/>
  <c r="S2476" i="2"/>
  <c r="I2476" i="2"/>
  <c r="R2476" i="2"/>
  <c r="F2476" i="2"/>
  <c r="T2475" i="2"/>
  <c r="S2475" i="2"/>
  <c r="R2475" i="2"/>
  <c r="I2475" i="2"/>
  <c r="F2475" i="2"/>
  <c r="T2474" i="2"/>
  <c r="S2474" i="2"/>
  <c r="I2474" i="2"/>
  <c r="R2474" i="2"/>
  <c r="F2474" i="2"/>
  <c r="T2473" i="2"/>
  <c r="S2473" i="2"/>
  <c r="R2473" i="2"/>
  <c r="I2473" i="2"/>
  <c r="F2473" i="2"/>
  <c r="T2472" i="2"/>
  <c r="S2472" i="2"/>
  <c r="I2472" i="2"/>
  <c r="R2472" i="2"/>
  <c r="F2472" i="2"/>
  <c r="T2471" i="2"/>
  <c r="S2471" i="2"/>
  <c r="R2471" i="2"/>
  <c r="I2471" i="2"/>
  <c r="F2471" i="2"/>
  <c r="T2470" i="2"/>
  <c r="S2470" i="2"/>
  <c r="I2470" i="2"/>
  <c r="R2470" i="2"/>
  <c r="F2470" i="2"/>
  <c r="T2469" i="2"/>
  <c r="S2469" i="2"/>
  <c r="R2469" i="2"/>
  <c r="I2469" i="2"/>
  <c r="F2469" i="2"/>
  <c r="T2468" i="2"/>
  <c r="S2468" i="2"/>
  <c r="I2468" i="2"/>
  <c r="R2468" i="2"/>
  <c r="F2468" i="2"/>
  <c r="T2467" i="2"/>
  <c r="S2467" i="2"/>
  <c r="R2467" i="2"/>
  <c r="I2467" i="2"/>
  <c r="F2467" i="2"/>
  <c r="T2466" i="2"/>
  <c r="S2466" i="2"/>
  <c r="I2466" i="2"/>
  <c r="R2466" i="2"/>
  <c r="F2466" i="2"/>
  <c r="T2465" i="2"/>
  <c r="S2465" i="2"/>
  <c r="R2465" i="2"/>
  <c r="I2465" i="2"/>
  <c r="F2465" i="2"/>
  <c r="T2464" i="2"/>
  <c r="S2464" i="2"/>
  <c r="I2464" i="2"/>
  <c r="R2464" i="2"/>
  <c r="F2464" i="2"/>
  <c r="T2463" i="2"/>
  <c r="S2463" i="2"/>
  <c r="R2463" i="2"/>
  <c r="I2463" i="2"/>
  <c r="F2463" i="2"/>
  <c r="T2462" i="2"/>
  <c r="S2462" i="2"/>
  <c r="I2462" i="2"/>
  <c r="R2462" i="2"/>
  <c r="F2462" i="2"/>
  <c r="T2461" i="2"/>
  <c r="S2461" i="2"/>
  <c r="R2461" i="2"/>
  <c r="I2461" i="2"/>
  <c r="F2461" i="2"/>
  <c r="T2460" i="2"/>
  <c r="S2460" i="2"/>
  <c r="I2460" i="2"/>
  <c r="R2460" i="2"/>
  <c r="F2460" i="2"/>
  <c r="T2459" i="2"/>
  <c r="S2459" i="2"/>
  <c r="R2459" i="2"/>
  <c r="I2459" i="2"/>
  <c r="F2459" i="2"/>
  <c r="T2458" i="2"/>
  <c r="S2458" i="2"/>
  <c r="I2458" i="2"/>
  <c r="R2458" i="2"/>
  <c r="F2458" i="2"/>
  <c r="T2457" i="2"/>
  <c r="S2457" i="2"/>
  <c r="R2457" i="2"/>
  <c r="I2457" i="2"/>
  <c r="F2457" i="2"/>
  <c r="T2456" i="2"/>
  <c r="S2456" i="2"/>
  <c r="I2456" i="2"/>
  <c r="R2456" i="2"/>
  <c r="F2456" i="2"/>
  <c r="T2455" i="2"/>
  <c r="S2455" i="2"/>
  <c r="R2455" i="2"/>
  <c r="I2455" i="2"/>
  <c r="F2455" i="2"/>
  <c r="T2454" i="2"/>
  <c r="S2454" i="2"/>
  <c r="I2454" i="2"/>
  <c r="R2454" i="2"/>
  <c r="F2454" i="2"/>
  <c r="T2453" i="2"/>
  <c r="S2453" i="2"/>
  <c r="R2453" i="2"/>
  <c r="I2453" i="2"/>
  <c r="F2453" i="2"/>
  <c r="T2452" i="2"/>
  <c r="S2452" i="2"/>
  <c r="I2452" i="2"/>
  <c r="R2452" i="2"/>
  <c r="F2452" i="2"/>
  <c r="T2451" i="2"/>
  <c r="S2451" i="2"/>
  <c r="R2451" i="2"/>
  <c r="I2451" i="2"/>
  <c r="F2451" i="2"/>
  <c r="T2450" i="2"/>
  <c r="S2450" i="2"/>
  <c r="I2450" i="2"/>
  <c r="R2450" i="2"/>
  <c r="F2450" i="2"/>
  <c r="T2449" i="2"/>
  <c r="S2449" i="2"/>
  <c r="R2449" i="2"/>
  <c r="I2449" i="2"/>
  <c r="F2449" i="2"/>
  <c r="T2448" i="2"/>
  <c r="S2448" i="2"/>
  <c r="I2448" i="2"/>
  <c r="R2448" i="2"/>
  <c r="F2448" i="2"/>
  <c r="T2447" i="2"/>
  <c r="S2447" i="2"/>
  <c r="R2447" i="2"/>
  <c r="I2447" i="2"/>
  <c r="F2447" i="2"/>
  <c r="T2446" i="2"/>
  <c r="S2446" i="2"/>
  <c r="I2446" i="2"/>
  <c r="R2446" i="2"/>
  <c r="F2446" i="2"/>
  <c r="T2445" i="2"/>
  <c r="S2445" i="2"/>
  <c r="R2445" i="2"/>
  <c r="I2445" i="2"/>
  <c r="F2445" i="2"/>
  <c r="T2444" i="2"/>
  <c r="S2444" i="2"/>
  <c r="I2444" i="2"/>
  <c r="R2444" i="2"/>
  <c r="F2444" i="2"/>
  <c r="T2443" i="2"/>
  <c r="S2443" i="2"/>
  <c r="R2443" i="2"/>
  <c r="I2443" i="2"/>
  <c r="F2443" i="2"/>
  <c r="T2442" i="2"/>
  <c r="S2442" i="2"/>
  <c r="I2442" i="2"/>
  <c r="R2442" i="2"/>
  <c r="F2442" i="2"/>
  <c r="T2441" i="2"/>
  <c r="S2441" i="2"/>
  <c r="R2441" i="2"/>
  <c r="I2441" i="2"/>
  <c r="F2441" i="2"/>
  <c r="T2440" i="2"/>
  <c r="S2440" i="2"/>
  <c r="I2440" i="2"/>
  <c r="R2440" i="2"/>
  <c r="F2440" i="2"/>
  <c r="T2439" i="2"/>
  <c r="S2439" i="2"/>
  <c r="R2439" i="2"/>
  <c r="I2439" i="2"/>
  <c r="F2439" i="2"/>
  <c r="T2438" i="2"/>
  <c r="S2438" i="2"/>
  <c r="I2438" i="2"/>
  <c r="R2438" i="2"/>
  <c r="F2438" i="2"/>
  <c r="T2437" i="2"/>
  <c r="S2437" i="2"/>
  <c r="R2437" i="2"/>
  <c r="I2437" i="2"/>
  <c r="F2437" i="2"/>
  <c r="T2436" i="2"/>
  <c r="S2436" i="2"/>
  <c r="I2436" i="2"/>
  <c r="R2436" i="2"/>
  <c r="F2436" i="2"/>
  <c r="T2435" i="2"/>
  <c r="S2435" i="2"/>
  <c r="R2435" i="2"/>
  <c r="I2435" i="2"/>
  <c r="F2435" i="2"/>
  <c r="T2434" i="2"/>
  <c r="S2434" i="2"/>
  <c r="I2434" i="2"/>
  <c r="R2434" i="2"/>
  <c r="F2434" i="2"/>
  <c r="T2433" i="2"/>
  <c r="S2433" i="2"/>
  <c r="R2433" i="2"/>
  <c r="I2433" i="2"/>
  <c r="F2433" i="2"/>
  <c r="T2432" i="2"/>
  <c r="S2432" i="2"/>
  <c r="I2432" i="2"/>
  <c r="R2432" i="2"/>
  <c r="F2432" i="2"/>
  <c r="T2431" i="2"/>
  <c r="S2431" i="2"/>
  <c r="R2431" i="2"/>
  <c r="I2431" i="2"/>
  <c r="F2431" i="2"/>
  <c r="T2430" i="2"/>
  <c r="S2430" i="2"/>
  <c r="I2430" i="2"/>
  <c r="R2430" i="2"/>
  <c r="F2430" i="2"/>
  <c r="T2429" i="2"/>
  <c r="S2429" i="2"/>
  <c r="R2429" i="2"/>
  <c r="I2429" i="2"/>
  <c r="F2429" i="2"/>
  <c r="T2428" i="2"/>
  <c r="S2428" i="2"/>
  <c r="I2428" i="2"/>
  <c r="R2428" i="2"/>
  <c r="F2428" i="2"/>
  <c r="T2427" i="2"/>
  <c r="S2427" i="2"/>
  <c r="R2427" i="2"/>
  <c r="I2427" i="2"/>
  <c r="F2427" i="2"/>
  <c r="T2426" i="2"/>
  <c r="S2426" i="2"/>
  <c r="I2426" i="2"/>
  <c r="R2426" i="2"/>
  <c r="F2426" i="2"/>
  <c r="T2425" i="2"/>
  <c r="S2425" i="2"/>
  <c r="R2425" i="2"/>
  <c r="I2425" i="2"/>
  <c r="F2425" i="2"/>
  <c r="T2424" i="2"/>
  <c r="S2424" i="2"/>
  <c r="I2424" i="2"/>
  <c r="R2424" i="2"/>
  <c r="F2424" i="2"/>
  <c r="T2423" i="2"/>
  <c r="S2423" i="2"/>
  <c r="R2423" i="2"/>
  <c r="I2423" i="2"/>
  <c r="F2423" i="2"/>
  <c r="T2422" i="2"/>
  <c r="S2422" i="2"/>
  <c r="I2422" i="2"/>
  <c r="R2422" i="2"/>
  <c r="F2422" i="2"/>
  <c r="T2421" i="2"/>
  <c r="S2421" i="2"/>
  <c r="R2421" i="2"/>
  <c r="I2421" i="2"/>
  <c r="F2421" i="2"/>
  <c r="T2420" i="2"/>
  <c r="S2420" i="2"/>
  <c r="I2420" i="2"/>
  <c r="R2420" i="2"/>
  <c r="F2420" i="2"/>
  <c r="T2419" i="2"/>
  <c r="S2419" i="2"/>
  <c r="R2419" i="2"/>
  <c r="I2419" i="2"/>
  <c r="F2419" i="2"/>
  <c r="T2418" i="2"/>
  <c r="S2418" i="2"/>
  <c r="I2418" i="2"/>
  <c r="R2418" i="2"/>
  <c r="F2418" i="2"/>
  <c r="T2417" i="2"/>
  <c r="S2417" i="2"/>
  <c r="R2417" i="2"/>
  <c r="I2417" i="2"/>
  <c r="F2417" i="2"/>
  <c r="T2416" i="2"/>
  <c r="S2416" i="2"/>
  <c r="I2416" i="2"/>
  <c r="R2416" i="2"/>
  <c r="F2416" i="2"/>
  <c r="T2415" i="2"/>
  <c r="S2415" i="2"/>
  <c r="R2415" i="2"/>
  <c r="I2415" i="2"/>
  <c r="F2415" i="2"/>
  <c r="T2414" i="2"/>
  <c r="S2414" i="2"/>
  <c r="I2414" i="2"/>
  <c r="R2414" i="2"/>
  <c r="F2414" i="2"/>
  <c r="T2413" i="2"/>
  <c r="S2413" i="2"/>
  <c r="R2413" i="2"/>
  <c r="I2413" i="2"/>
  <c r="F2413" i="2"/>
  <c r="T2412" i="2"/>
  <c r="S2412" i="2"/>
  <c r="I2412" i="2"/>
  <c r="R2412" i="2"/>
  <c r="F2412" i="2"/>
  <c r="T2411" i="2"/>
  <c r="S2411" i="2"/>
  <c r="R2411" i="2"/>
  <c r="I2411" i="2"/>
  <c r="F2411" i="2"/>
  <c r="T2410" i="2"/>
  <c r="S2410" i="2"/>
  <c r="I2410" i="2"/>
  <c r="R2410" i="2"/>
  <c r="F2410" i="2"/>
  <c r="T2409" i="2"/>
  <c r="S2409" i="2"/>
  <c r="R2409" i="2"/>
  <c r="I2409" i="2"/>
  <c r="F2409" i="2"/>
  <c r="T2408" i="2"/>
  <c r="S2408" i="2"/>
  <c r="I2408" i="2"/>
  <c r="R2408" i="2"/>
  <c r="F2408" i="2"/>
  <c r="T2407" i="2"/>
  <c r="S2407" i="2"/>
  <c r="R2407" i="2"/>
  <c r="I2407" i="2"/>
  <c r="F2407" i="2"/>
  <c r="T2406" i="2"/>
  <c r="S2406" i="2"/>
  <c r="I2406" i="2"/>
  <c r="R2406" i="2"/>
  <c r="F2406" i="2"/>
  <c r="T2405" i="2"/>
  <c r="S2405" i="2"/>
  <c r="R2405" i="2"/>
  <c r="I2405" i="2"/>
  <c r="F2405" i="2"/>
  <c r="T2404" i="2"/>
  <c r="S2404" i="2"/>
  <c r="I2404" i="2"/>
  <c r="R2404" i="2"/>
  <c r="F2404" i="2"/>
  <c r="T2403" i="2"/>
  <c r="S2403" i="2"/>
  <c r="R2403" i="2"/>
  <c r="I2403" i="2"/>
  <c r="F2403" i="2"/>
  <c r="T2402" i="2"/>
  <c r="S2402" i="2"/>
  <c r="I2402" i="2"/>
  <c r="R2402" i="2"/>
  <c r="F2402" i="2"/>
  <c r="T2401" i="2"/>
  <c r="S2401" i="2"/>
  <c r="R2401" i="2"/>
  <c r="I2401" i="2"/>
  <c r="F2401" i="2"/>
  <c r="T2400" i="2"/>
  <c r="S2400" i="2"/>
  <c r="I2400" i="2"/>
  <c r="R2400" i="2"/>
  <c r="F2400" i="2"/>
  <c r="T2399" i="2"/>
  <c r="S2399" i="2"/>
  <c r="R2399" i="2"/>
  <c r="I2399" i="2"/>
  <c r="F2399" i="2"/>
  <c r="T2398" i="2"/>
  <c r="S2398" i="2"/>
  <c r="I2398" i="2"/>
  <c r="R2398" i="2"/>
  <c r="F2398" i="2"/>
  <c r="T2397" i="2"/>
  <c r="S2397" i="2"/>
  <c r="R2397" i="2"/>
  <c r="I2397" i="2"/>
  <c r="F2397" i="2"/>
  <c r="T2396" i="2"/>
  <c r="S2396" i="2"/>
  <c r="I2396" i="2"/>
  <c r="R2396" i="2"/>
  <c r="F2396" i="2"/>
  <c r="T2395" i="2"/>
  <c r="S2395" i="2"/>
  <c r="R2395" i="2"/>
  <c r="I2395" i="2"/>
  <c r="F2395" i="2"/>
  <c r="T2394" i="2"/>
  <c r="S2394" i="2"/>
  <c r="I2394" i="2"/>
  <c r="R2394" i="2"/>
  <c r="F2394" i="2"/>
  <c r="T2393" i="2"/>
  <c r="S2393" i="2"/>
  <c r="R2393" i="2"/>
  <c r="I2393" i="2"/>
  <c r="F2393" i="2"/>
  <c r="T2392" i="2"/>
  <c r="S2392" i="2"/>
  <c r="I2392" i="2"/>
  <c r="R2392" i="2"/>
  <c r="F2392" i="2"/>
  <c r="T2391" i="2"/>
  <c r="S2391" i="2"/>
  <c r="R2391" i="2"/>
  <c r="I2391" i="2"/>
  <c r="F2391" i="2"/>
  <c r="T2390" i="2"/>
  <c r="S2390" i="2"/>
  <c r="I2390" i="2"/>
  <c r="R2390" i="2"/>
  <c r="F2390" i="2"/>
  <c r="T2389" i="2"/>
  <c r="S2389" i="2"/>
  <c r="R2389" i="2"/>
  <c r="I2389" i="2"/>
  <c r="F2389" i="2"/>
  <c r="T2388" i="2"/>
  <c r="S2388" i="2"/>
  <c r="I2388" i="2"/>
  <c r="R2388" i="2"/>
  <c r="F2388" i="2"/>
  <c r="T2387" i="2"/>
  <c r="S2387" i="2"/>
  <c r="R2387" i="2"/>
  <c r="I2387" i="2"/>
  <c r="F2387" i="2"/>
  <c r="T2386" i="2"/>
  <c r="S2386" i="2"/>
  <c r="I2386" i="2"/>
  <c r="R2386" i="2"/>
  <c r="F2386" i="2"/>
  <c r="T2385" i="2"/>
  <c r="S2385" i="2"/>
  <c r="R2385" i="2"/>
  <c r="I2385" i="2"/>
  <c r="F2385" i="2"/>
  <c r="T2384" i="2"/>
  <c r="S2384" i="2"/>
  <c r="I2384" i="2"/>
  <c r="R2384" i="2"/>
  <c r="F2384" i="2"/>
  <c r="T2383" i="2"/>
  <c r="S2383" i="2"/>
  <c r="R2383" i="2"/>
  <c r="I2383" i="2"/>
  <c r="F2383" i="2"/>
  <c r="T2382" i="2"/>
  <c r="S2382" i="2"/>
  <c r="I2382" i="2"/>
  <c r="R2382" i="2"/>
  <c r="F2382" i="2"/>
  <c r="T2381" i="2"/>
  <c r="S2381" i="2"/>
  <c r="R2381" i="2"/>
  <c r="I2381" i="2"/>
  <c r="F2381" i="2"/>
  <c r="T2380" i="2"/>
  <c r="S2380" i="2"/>
  <c r="I2380" i="2"/>
  <c r="R2380" i="2"/>
  <c r="F2380" i="2"/>
  <c r="T2379" i="2"/>
  <c r="S2379" i="2"/>
  <c r="R2379" i="2"/>
  <c r="I2379" i="2"/>
  <c r="F2379" i="2"/>
  <c r="T2378" i="2"/>
  <c r="S2378" i="2"/>
  <c r="I2378" i="2"/>
  <c r="R2378" i="2"/>
  <c r="F2378" i="2"/>
  <c r="T2377" i="2"/>
  <c r="S2377" i="2"/>
  <c r="R2377" i="2"/>
  <c r="I2377" i="2"/>
  <c r="F2377" i="2"/>
  <c r="T2376" i="2"/>
  <c r="S2376" i="2"/>
  <c r="I2376" i="2"/>
  <c r="R2376" i="2"/>
  <c r="F2376" i="2"/>
  <c r="T2375" i="2"/>
  <c r="S2375" i="2"/>
  <c r="R2375" i="2"/>
  <c r="I2375" i="2"/>
  <c r="F2375" i="2"/>
  <c r="T2374" i="2"/>
  <c r="S2374" i="2"/>
  <c r="I2374" i="2"/>
  <c r="R2374" i="2"/>
  <c r="F2374" i="2"/>
  <c r="T2373" i="2"/>
  <c r="S2373" i="2"/>
  <c r="R2373" i="2"/>
  <c r="I2373" i="2"/>
  <c r="F2373" i="2"/>
  <c r="T2372" i="2"/>
  <c r="S2372" i="2"/>
  <c r="I2372" i="2"/>
  <c r="R2372" i="2"/>
  <c r="F2372" i="2"/>
  <c r="T2371" i="2"/>
  <c r="S2371" i="2"/>
  <c r="R2371" i="2"/>
  <c r="I2371" i="2"/>
  <c r="F2371" i="2"/>
  <c r="T2370" i="2"/>
  <c r="S2370" i="2"/>
  <c r="I2370" i="2"/>
  <c r="R2370" i="2"/>
  <c r="F2370" i="2"/>
  <c r="T2369" i="2"/>
  <c r="S2369" i="2"/>
  <c r="R2369" i="2"/>
  <c r="I2369" i="2"/>
  <c r="F2369" i="2"/>
  <c r="T2368" i="2"/>
  <c r="S2368" i="2"/>
  <c r="I2368" i="2"/>
  <c r="R2368" i="2"/>
  <c r="F2368" i="2"/>
  <c r="T2367" i="2"/>
  <c r="S2367" i="2"/>
  <c r="R2367" i="2"/>
  <c r="I2367" i="2"/>
  <c r="F2367" i="2"/>
  <c r="T2366" i="2"/>
  <c r="S2366" i="2"/>
  <c r="I2366" i="2"/>
  <c r="R2366" i="2"/>
  <c r="F2366" i="2"/>
  <c r="T2365" i="2"/>
  <c r="S2365" i="2"/>
  <c r="R2365" i="2"/>
  <c r="I2365" i="2"/>
  <c r="F2365" i="2"/>
  <c r="T2364" i="2"/>
  <c r="S2364" i="2"/>
  <c r="I2364" i="2"/>
  <c r="R2364" i="2"/>
  <c r="F2364" i="2"/>
  <c r="T2363" i="2"/>
  <c r="S2363" i="2"/>
  <c r="R2363" i="2"/>
  <c r="I2363" i="2"/>
  <c r="F2363" i="2"/>
  <c r="T2362" i="2"/>
  <c r="S2362" i="2"/>
  <c r="I2362" i="2"/>
  <c r="R2362" i="2"/>
  <c r="F2362" i="2"/>
  <c r="T2361" i="2"/>
  <c r="S2361" i="2"/>
  <c r="R2361" i="2"/>
  <c r="I2361" i="2"/>
  <c r="F2361" i="2"/>
  <c r="T2360" i="2"/>
  <c r="S2360" i="2"/>
  <c r="I2360" i="2"/>
  <c r="R2360" i="2"/>
  <c r="F2360" i="2"/>
  <c r="T2359" i="2"/>
  <c r="S2359" i="2"/>
  <c r="R2359" i="2"/>
  <c r="I2359" i="2"/>
  <c r="F2359" i="2"/>
  <c r="T2358" i="2"/>
  <c r="S2358" i="2"/>
  <c r="I2358" i="2"/>
  <c r="R2358" i="2"/>
  <c r="F2358" i="2"/>
  <c r="T2357" i="2"/>
  <c r="S2357" i="2"/>
  <c r="R2357" i="2"/>
  <c r="I2357" i="2"/>
  <c r="F2357" i="2"/>
  <c r="T2356" i="2"/>
  <c r="S2356" i="2"/>
  <c r="I2356" i="2"/>
  <c r="R2356" i="2"/>
  <c r="F2356" i="2"/>
  <c r="T2355" i="2"/>
  <c r="S2355" i="2"/>
  <c r="R2355" i="2"/>
  <c r="I2355" i="2"/>
  <c r="F2355" i="2"/>
  <c r="T2354" i="2"/>
  <c r="S2354" i="2"/>
  <c r="I2354" i="2"/>
  <c r="R2354" i="2"/>
  <c r="F2354" i="2"/>
  <c r="T2353" i="2"/>
  <c r="S2353" i="2"/>
  <c r="R2353" i="2"/>
  <c r="I2353" i="2"/>
  <c r="F2353" i="2"/>
  <c r="T2352" i="2"/>
  <c r="S2352" i="2"/>
  <c r="I2352" i="2"/>
  <c r="R2352" i="2"/>
  <c r="F2352" i="2"/>
  <c r="T2351" i="2"/>
  <c r="S2351" i="2"/>
  <c r="R2351" i="2"/>
  <c r="I2351" i="2"/>
  <c r="F2351" i="2"/>
  <c r="T2350" i="2"/>
  <c r="S2350" i="2"/>
  <c r="I2350" i="2"/>
  <c r="R2350" i="2"/>
  <c r="F2350" i="2"/>
  <c r="T2349" i="2"/>
  <c r="S2349" i="2"/>
  <c r="R2349" i="2"/>
  <c r="I2349" i="2"/>
  <c r="F2349" i="2"/>
  <c r="T2348" i="2"/>
  <c r="S2348" i="2"/>
  <c r="I2348" i="2"/>
  <c r="R2348" i="2"/>
  <c r="F2348" i="2"/>
  <c r="T2347" i="2"/>
  <c r="S2347" i="2"/>
  <c r="R2347" i="2"/>
  <c r="I2347" i="2"/>
  <c r="F2347" i="2"/>
  <c r="T2346" i="2"/>
  <c r="S2346" i="2"/>
  <c r="I2346" i="2"/>
  <c r="R2346" i="2"/>
  <c r="F2346" i="2"/>
  <c r="T2345" i="2"/>
  <c r="S2345" i="2"/>
  <c r="R2345" i="2"/>
  <c r="I2345" i="2"/>
  <c r="F2345" i="2"/>
  <c r="T2344" i="2"/>
  <c r="S2344" i="2"/>
  <c r="I2344" i="2"/>
  <c r="R2344" i="2"/>
  <c r="F2344" i="2"/>
  <c r="T2343" i="2"/>
  <c r="S2343" i="2"/>
  <c r="R2343" i="2"/>
  <c r="I2343" i="2"/>
  <c r="F2343" i="2"/>
  <c r="T2342" i="2"/>
  <c r="S2342" i="2"/>
  <c r="I2342" i="2"/>
  <c r="R2342" i="2"/>
  <c r="F2342" i="2"/>
  <c r="T2341" i="2"/>
  <c r="S2341" i="2"/>
  <c r="R2341" i="2"/>
  <c r="I2341" i="2"/>
  <c r="F2341" i="2"/>
  <c r="T2340" i="2"/>
  <c r="S2340" i="2"/>
  <c r="I2340" i="2"/>
  <c r="R2340" i="2"/>
  <c r="F2340" i="2"/>
  <c r="T2339" i="2"/>
  <c r="S2339" i="2"/>
  <c r="R2339" i="2"/>
  <c r="I2339" i="2"/>
  <c r="F2339" i="2"/>
  <c r="T2338" i="2"/>
  <c r="S2338" i="2"/>
  <c r="I2338" i="2"/>
  <c r="R2338" i="2"/>
  <c r="F2338" i="2"/>
  <c r="T2337" i="2"/>
  <c r="S2337" i="2"/>
  <c r="R2337" i="2"/>
  <c r="I2337" i="2"/>
  <c r="F2337" i="2"/>
  <c r="T2336" i="2"/>
  <c r="S2336" i="2"/>
  <c r="I2336" i="2"/>
  <c r="R2336" i="2"/>
  <c r="F2336" i="2"/>
  <c r="T2335" i="2"/>
  <c r="S2335" i="2"/>
  <c r="R2335" i="2"/>
  <c r="I2335" i="2"/>
  <c r="F2335" i="2"/>
  <c r="T2334" i="2"/>
  <c r="S2334" i="2"/>
  <c r="I2334" i="2"/>
  <c r="R2334" i="2"/>
  <c r="F2334" i="2"/>
  <c r="T2333" i="2"/>
  <c r="S2333" i="2"/>
  <c r="R2333" i="2"/>
  <c r="I2333" i="2"/>
  <c r="F2333" i="2"/>
  <c r="T2332" i="2"/>
  <c r="S2332" i="2"/>
  <c r="I2332" i="2"/>
  <c r="R2332" i="2"/>
  <c r="F2332" i="2"/>
  <c r="T2331" i="2"/>
  <c r="S2331" i="2"/>
  <c r="R2331" i="2"/>
  <c r="I2331" i="2"/>
  <c r="F2331" i="2"/>
  <c r="T2330" i="2"/>
  <c r="S2330" i="2"/>
  <c r="I2330" i="2"/>
  <c r="R2330" i="2"/>
  <c r="F2330" i="2"/>
  <c r="T2329" i="2"/>
  <c r="S2329" i="2"/>
  <c r="R2329" i="2"/>
  <c r="I2329" i="2"/>
  <c r="F2329" i="2"/>
  <c r="T2328" i="2"/>
  <c r="S2328" i="2"/>
  <c r="I2328" i="2"/>
  <c r="R2328" i="2"/>
  <c r="F2328" i="2"/>
  <c r="T2327" i="2"/>
  <c r="S2327" i="2"/>
  <c r="R2327" i="2"/>
  <c r="I2327" i="2"/>
  <c r="F2327" i="2"/>
  <c r="T2326" i="2"/>
  <c r="S2326" i="2"/>
  <c r="I2326" i="2"/>
  <c r="R2326" i="2"/>
  <c r="F2326" i="2"/>
  <c r="T2325" i="2"/>
  <c r="S2325" i="2"/>
  <c r="R2325" i="2"/>
  <c r="I2325" i="2"/>
  <c r="F2325" i="2"/>
  <c r="T2324" i="2"/>
  <c r="S2324" i="2"/>
  <c r="I2324" i="2"/>
  <c r="R2324" i="2"/>
  <c r="F2324" i="2"/>
  <c r="T2323" i="2"/>
  <c r="S2323" i="2"/>
  <c r="R2323" i="2"/>
  <c r="I2323" i="2"/>
  <c r="F2323" i="2"/>
  <c r="T2322" i="2"/>
  <c r="S2322" i="2"/>
  <c r="I2322" i="2"/>
  <c r="R2322" i="2"/>
  <c r="F2322" i="2"/>
  <c r="T2321" i="2"/>
  <c r="S2321" i="2"/>
  <c r="R2321" i="2"/>
  <c r="I2321" i="2"/>
  <c r="F2321" i="2"/>
  <c r="T2320" i="2"/>
  <c r="S2320" i="2"/>
  <c r="I2320" i="2"/>
  <c r="R2320" i="2"/>
  <c r="F2320" i="2"/>
  <c r="T2319" i="2"/>
  <c r="S2319" i="2"/>
  <c r="R2319" i="2"/>
  <c r="I2319" i="2"/>
  <c r="F2319" i="2"/>
  <c r="T2318" i="2"/>
  <c r="S2318" i="2"/>
  <c r="I2318" i="2"/>
  <c r="R2318" i="2"/>
  <c r="F2318" i="2"/>
  <c r="T2317" i="2"/>
  <c r="S2317" i="2"/>
  <c r="R2317" i="2"/>
  <c r="I2317" i="2"/>
  <c r="F2317" i="2"/>
  <c r="T2316" i="2"/>
  <c r="S2316" i="2"/>
  <c r="I2316" i="2"/>
  <c r="R2316" i="2"/>
  <c r="F2316" i="2"/>
  <c r="T2315" i="2"/>
  <c r="S2315" i="2"/>
  <c r="R2315" i="2"/>
  <c r="I2315" i="2"/>
  <c r="F2315" i="2"/>
  <c r="T2314" i="2"/>
  <c r="S2314" i="2"/>
  <c r="I2314" i="2"/>
  <c r="R2314" i="2"/>
  <c r="F2314" i="2"/>
  <c r="T2313" i="2"/>
  <c r="S2313" i="2"/>
  <c r="R2313" i="2"/>
  <c r="I2313" i="2"/>
  <c r="F2313" i="2"/>
  <c r="T2312" i="2"/>
  <c r="S2312" i="2"/>
  <c r="I2312" i="2"/>
  <c r="R2312" i="2"/>
  <c r="F2312" i="2"/>
  <c r="T2311" i="2"/>
  <c r="S2311" i="2"/>
  <c r="R2311" i="2"/>
  <c r="I2311" i="2"/>
  <c r="F2311" i="2"/>
  <c r="T2310" i="2"/>
  <c r="S2310" i="2"/>
  <c r="I2310" i="2"/>
  <c r="R2310" i="2"/>
  <c r="F2310" i="2"/>
  <c r="T2309" i="2"/>
  <c r="S2309" i="2"/>
  <c r="R2309" i="2"/>
  <c r="I2309" i="2"/>
  <c r="F2309" i="2"/>
  <c r="T2308" i="2"/>
  <c r="S2308" i="2"/>
  <c r="I2308" i="2"/>
  <c r="R2308" i="2"/>
  <c r="F2308" i="2"/>
  <c r="T2307" i="2"/>
  <c r="S2307" i="2"/>
  <c r="R2307" i="2"/>
  <c r="I2307" i="2"/>
  <c r="F2307" i="2"/>
  <c r="T2306" i="2"/>
  <c r="S2306" i="2"/>
  <c r="I2306" i="2"/>
  <c r="R2306" i="2"/>
  <c r="F2306" i="2"/>
  <c r="T2305" i="2"/>
  <c r="S2305" i="2"/>
  <c r="R2305" i="2"/>
  <c r="I2305" i="2"/>
  <c r="F2305" i="2"/>
  <c r="T2304" i="2"/>
  <c r="S2304" i="2"/>
  <c r="I2304" i="2"/>
  <c r="R2304" i="2"/>
  <c r="F2304" i="2"/>
  <c r="T2303" i="2"/>
  <c r="S2303" i="2"/>
  <c r="R2303" i="2"/>
  <c r="I2303" i="2"/>
  <c r="F2303" i="2"/>
  <c r="T2302" i="2"/>
  <c r="S2302" i="2"/>
  <c r="I2302" i="2"/>
  <c r="R2302" i="2"/>
  <c r="F2302" i="2"/>
  <c r="T2301" i="2"/>
  <c r="S2301" i="2"/>
  <c r="R2301" i="2"/>
  <c r="I2301" i="2"/>
  <c r="F2301" i="2"/>
  <c r="T2300" i="2"/>
  <c r="S2300" i="2"/>
  <c r="I2300" i="2"/>
  <c r="R2300" i="2"/>
  <c r="F2300" i="2"/>
  <c r="T2299" i="2"/>
  <c r="S2299" i="2"/>
  <c r="R2299" i="2"/>
  <c r="I2299" i="2"/>
  <c r="F2299" i="2"/>
  <c r="T2298" i="2"/>
  <c r="S2298" i="2"/>
  <c r="I2298" i="2"/>
  <c r="R2298" i="2"/>
  <c r="F2298" i="2"/>
  <c r="T2297" i="2"/>
  <c r="S2297" i="2"/>
  <c r="R2297" i="2"/>
  <c r="I2297" i="2"/>
  <c r="F2297" i="2"/>
  <c r="T2296" i="2"/>
  <c r="S2296" i="2"/>
  <c r="I2296" i="2"/>
  <c r="R2296" i="2"/>
  <c r="F2296" i="2"/>
  <c r="T2295" i="2"/>
  <c r="S2295" i="2"/>
  <c r="R2295" i="2"/>
  <c r="I2295" i="2"/>
  <c r="F2295" i="2"/>
  <c r="T2294" i="2"/>
  <c r="S2294" i="2"/>
  <c r="I2294" i="2"/>
  <c r="R2294" i="2"/>
  <c r="F2294" i="2"/>
  <c r="T2293" i="2"/>
  <c r="S2293" i="2"/>
  <c r="R2293" i="2"/>
  <c r="I2293" i="2"/>
  <c r="F2293" i="2"/>
  <c r="T2292" i="2"/>
  <c r="S2292" i="2"/>
  <c r="I2292" i="2"/>
  <c r="R2292" i="2"/>
  <c r="F2292" i="2"/>
  <c r="T2291" i="2"/>
  <c r="S2291" i="2"/>
  <c r="R2291" i="2"/>
  <c r="I2291" i="2"/>
  <c r="F2291" i="2"/>
  <c r="T2290" i="2"/>
  <c r="S2290" i="2"/>
  <c r="I2290" i="2"/>
  <c r="R2290" i="2"/>
  <c r="F2290" i="2"/>
  <c r="T2289" i="2"/>
  <c r="S2289" i="2"/>
  <c r="R2289" i="2"/>
  <c r="I2289" i="2"/>
  <c r="F2289" i="2"/>
  <c r="T2288" i="2"/>
  <c r="S2288" i="2"/>
  <c r="I2288" i="2"/>
  <c r="R2288" i="2"/>
  <c r="F2288" i="2"/>
  <c r="T2287" i="2"/>
  <c r="S2287" i="2"/>
  <c r="R2287" i="2"/>
  <c r="I2287" i="2"/>
  <c r="F2287" i="2"/>
  <c r="T2286" i="2"/>
  <c r="S2286" i="2"/>
  <c r="I2286" i="2"/>
  <c r="R2286" i="2"/>
  <c r="F2286" i="2"/>
  <c r="T2285" i="2"/>
  <c r="S2285" i="2"/>
  <c r="R2285" i="2"/>
  <c r="I2285" i="2"/>
  <c r="F2285" i="2"/>
  <c r="T2284" i="2"/>
  <c r="S2284" i="2"/>
  <c r="I2284" i="2"/>
  <c r="R2284" i="2"/>
  <c r="F2284" i="2"/>
  <c r="T2283" i="2"/>
  <c r="S2283" i="2"/>
  <c r="R2283" i="2"/>
  <c r="I2283" i="2"/>
  <c r="F2283" i="2"/>
  <c r="T2282" i="2"/>
  <c r="S2282" i="2"/>
  <c r="I2282" i="2"/>
  <c r="R2282" i="2"/>
  <c r="F2282" i="2"/>
  <c r="T2281" i="2"/>
  <c r="S2281" i="2"/>
  <c r="R2281" i="2"/>
  <c r="I2281" i="2"/>
  <c r="F2281" i="2"/>
  <c r="T2280" i="2"/>
  <c r="S2280" i="2"/>
  <c r="I2280" i="2"/>
  <c r="R2280" i="2"/>
  <c r="F2280" i="2"/>
  <c r="T2279" i="2"/>
  <c r="S2279" i="2"/>
  <c r="R2279" i="2"/>
  <c r="I2279" i="2"/>
  <c r="F2279" i="2"/>
  <c r="T2278" i="2"/>
  <c r="S2278" i="2"/>
  <c r="I2278" i="2"/>
  <c r="R2278" i="2"/>
  <c r="F2278" i="2"/>
  <c r="T2277" i="2"/>
  <c r="S2277" i="2"/>
  <c r="R2277" i="2"/>
  <c r="I2277" i="2"/>
  <c r="F2277" i="2"/>
  <c r="T2276" i="2"/>
  <c r="S2276" i="2"/>
  <c r="I2276" i="2"/>
  <c r="R2276" i="2"/>
  <c r="F2276" i="2"/>
  <c r="T2275" i="2"/>
  <c r="S2275" i="2"/>
  <c r="R2275" i="2"/>
  <c r="I2275" i="2"/>
  <c r="F2275" i="2"/>
  <c r="T2274" i="2"/>
  <c r="S2274" i="2"/>
  <c r="I2274" i="2"/>
  <c r="R2274" i="2"/>
  <c r="F2274" i="2"/>
  <c r="T2273" i="2"/>
  <c r="S2273" i="2"/>
  <c r="R2273" i="2"/>
  <c r="I2273" i="2"/>
  <c r="F2273" i="2"/>
  <c r="T2272" i="2"/>
  <c r="S2272" i="2"/>
  <c r="I2272" i="2"/>
  <c r="R2272" i="2"/>
  <c r="F2272" i="2"/>
  <c r="T2271" i="2"/>
  <c r="S2271" i="2"/>
  <c r="R2271" i="2"/>
  <c r="I2271" i="2"/>
  <c r="F2271" i="2"/>
  <c r="T2270" i="2"/>
  <c r="S2270" i="2"/>
  <c r="I2270" i="2"/>
  <c r="R2270" i="2"/>
  <c r="F2270" i="2"/>
  <c r="T2269" i="2"/>
  <c r="S2269" i="2"/>
  <c r="R2269" i="2"/>
  <c r="I2269" i="2"/>
  <c r="F2269" i="2"/>
  <c r="T2268" i="2"/>
  <c r="S2268" i="2"/>
  <c r="I2268" i="2"/>
  <c r="R2268" i="2"/>
  <c r="F2268" i="2"/>
  <c r="T2267" i="2"/>
  <c r="S2267" i="2"/>
  <c r="R2267" i="2"/>
  <c r="I2267" i="2"/>
  <c r="F2267" i="2"/>
  <c r="T2266" i="2"/>
  <c r="S2266" i="2"/>
  <c r="I2266" i="2"/>
  <c r="R2266" i="2"/>
  <c r="F2266" i="2"/>
  <c r="T2265" i="2"/>
  <c r="S2265" i="2"/>
  <c r="R2265" i="2"/>
  <c r="I2265" i="2"/>
  <c r="F2265" i="2"/>
  <c r="T2264" i="2"/>
  <c r="S2264" i="2"/>
  <c r="I2264" i="2"/>
  <c r="R2264" i="2"/>
  <c r="F2264" i="2"/>
  <c r="T2263" i="2"/>
  <c r="S2263" i="2"/>
  <c r="R2263" i="2"/>
  <c r="I2263" i="2"/>
  <c r="F2263" i="2"/>
  <c r="T2262" i="2"/>
  <c r="S2262" i="2"/>
  <c r="I2262" i="2"/>
  <c r="R2262" i="2"/>
  <c r="F2262" i="2"/>
  <c r="T2261" i="2"/>
  <c r="S2261" i="2"/>
  <c r="R2261" i="2"/>
  <c r="I2261" i="2"/>
  <c r="F2261" i="2"/>
  <c r="T2260" i="2"/>
  <c r="S2260" i="2"/>
  <c r="I2260" i="2"/>
  <c r="R2260" i="2"/>
  <c r="F2260" i="2"/>
  <c r="T2259" i="2"/>
  <c r="S2259" i="2"/>
  <c r="R2259" i="2"/>
  <c r="I2259" i="2"/>
  <c r="F2259" i="2"/>
  <c r="T2258" i="2"/>
  <c r="S2258" i="2"/>
  <c r="I2258" i="2"/>
  <c r="R2258" i="2"/>
  <c r="F2258" i="2"/>
  <c r="T2257" i="2"/>
  <c r="S2257" i="2"/>
  <c r="R2257" i="2"/>
  <c r="I2257" i="2"/>
  <c r="F2257" i="2"/>
  <c r="T2256" i="2"/>
  <c r="S2256" i="2"/>
  <c r="I2256" i="2"/>
  <c r="R2256" i="2"/>
  <c r="F2256" i="2"/>
  <c r="T2255" i="2"/>
  <c r="S2255" i="2"/>
  <c r="R2255" i="2"/>
  <c r="I2255" i="2"/>
  <c r="F2255" i="2"/>
  <c r="T2254" i="2"/>
  <c r="S2254" i="2"/>
  <c r="I2254" i="2"/>
  <c r="R2254" i="2"/>
  <c r="F2254" i="2"/>
  <c r="T2253" i="2"/>
  <c r="S2253" i="2"/>
  <c r="R2253" i="2"/>
  <c r="I2253" i="2"/>
  <c r="F2253" i="2"/>
  <c r="T2252" i="2"/>
  <c r="S2252" i="2"/>
  <c r="I2252" i="2"/>
  <c r="R2252" i="2"/>
  <c r="F2252" i="2"/>
  <c r="T2251" i="2"/>
  <c r="S2251" i="2"/>
  <c r="R2251" i="2"/>
  <c r="I2251" i="2"/>
  <c r="F2251" i="2"/>
  <c r="T2250" i="2"/>
  <c r="S2250" i="2"/>
  <c r="I2250" i="2"/>
  <c r="R2250" i="2"/>
  <c r="F2250" i="2"/>
  <c r="T2249" i="2"/>
  <c r="S2249" i="2"/>
  <c r="R2249" i="2"/>
  <c r="I2249" i="2"/>
  <c r="F2249" i="2"/>
  <c r="T2248" i="2"/>
  <c r="S2248" i="2"/>
  <c r="I2248" i="2"/>
  <c r="R2248" i="2"/>
  <c r="F2248" i="2"/>
  <c r="T2247" i="2"/>
  <c r="S2247" i="2"/>
  <c r="R2247" i="2"/>
  <c r="I2247" i="2"/>
  <c r="F2247" i="2"/>
  <c r="T2246" i="2"/>
  <c r="S2246" i="2"/>
  <c r="R2246" i="2"/>
  <c r="I2246" i="2"/>
  <c r="F2246" i="2"/>
  <c r="T2245" i="2"/>
  <c r="S2245" i="2"/>
  <c r="R2245" i="2"/>
  <c r="I2245" i="2"/>
  <c r="F2245" i="2"/>
  <c r="T2244" i="2"/>
  <c r="S2244" i="2"/>
  <c r="R2244" i="2"/>
  <c r="I2244" i="2"/>
  <c r="F2244" i="2"/>
  <c r="T2243" i="2"/>
  <c r="S2243" i="2"/>
  <c r="R2243" i="2"/>
  <c r="I2243" i="2"/>
  <c r="F2243" i="2"/>
  <c r="T2242" i="2"/>
  <c r="S2242" i="2"/>
  <c r="R2242" i="2"/>
  <c r="I2242" i="2"/>
  <c r="F2242" i="2"/>
  <c r="T2241" i="2"/>
  <c r="S2241" i="2"/>
  <c r="R2241" i="2"/>
  <c r="I2241" i="2"/>
  <c r="F2241" i="2"/>
  <c r="T2240" i="2"/>
  <c r="S2240" i="2"/>
  <c r="R2240" i="2"/>
  <c r="I2240" i="2"/>
  <c r="F2240" i="2"/>
  <c r="T2239" i="2"/>
  <c r="S2239" i="2"/>
  <c r="R2239" i="2"/>
  <c r="I2239" i="2"/>
  <c r="F2239" i="2"/>
  <c r="T2238" i="2"/>
  <c r="S2238" i="2"/>
  <c r="R2238" i="2"/>
  <c r="I2238" i="2"/>
  <c r="F2238" i="2"/>
  <c r="T2237" i="2"/>
  <c r="S2237" i="2"/>
  <c r="R2237" i="2"/>
  <c r="I2237" i="2"/>
  <c r="F2237" i="2"/>
  <c r="T2236" i="2"/>
  <c r="S2236" i="2"/>
  <c r="R2236" i="2"/>
  <c r="I2236" i="2"/>
  <c r="F2236" i="2"/>
  <c r="T2235" i="2"/>
  <c r="S2235" i="2"/>
  <c r="R2235" i="2"/>
  <c r="I2235" i="2"/>
  <c r="F2235" i="2"/>
  <c r="T2234" i="2"/>
  <c r="S2234" i="2"/>
  <c r="R2234" i="2"/>
  <c r="I2234" i="2"/>
  <c r="F2234" i="2"/>
  <c r="T2233" i="2"/>
  <c r="S2233" i="2"/>
  <c r="R2233" i="2"/>
  <c r="I2233" i="2"/>
  <c r="F2233" i="2"/>
  <c r="T2232" i="2"/>
  <c r="S2232" i="2"/>
  <c r="R2232" i="2"/>
  <c r="I2232" i="2"/>
  <c r="F2232" i="2"/>
  <c r="T2231" i="2"/>
  <c r="S2231" i="2"/>
  <c r="R2231" i="2"/>
  <c r="I2231" i="2"/>
  <c r="F2231" i="2"/>
  <c r="T2230" i="2"/>
  <c r="S2230" i="2"/>
  <c r="R2230" i="2"/>
  <c r="I2230" i="2"/>
  <c r="F2230" i="2"/>
  <c r="T2229" i="2"/>
  <c r="S2229" i="2"/>
  <c r="R2229" i="2"/>
  <c r="I2229" i="2"/>
  <c r="F2229" i="2"/>
  <c r="T2228" i="2"/>
  <c r="S2228" i="2"/>
  <c r="R2228" i="2"/>
  <c r="I2228" i="2"/>
  <c r="F2228" i="2"/>
  <c r="T2227" i="2"/>
  <c r="S2227" i="2"/>
  <c r="R2227" i="2"/>
  <c r="I2227" i="2"/>
  <c r="F2227" i="2"/>
  <c r="T2226" i="2"/>
  <c r="S2226" i="2"/>
  <c r="R2226" i="2"/>
  <c r="I2226" i="2"/>
  <c r="F2226" i="2"/>
  <c r="T2225" i="2"/>
  <c r="S2225" i="2"/>
  <c r="R2225" i="2"/>
  <c r="I2225" i="2"/>
  <c r="F2225" i="2"/>
  <c r="T2224" i="2"/>
  <c r="S2224" i="2"/>
  <c r="R2224" i="2"/>
  <c r="I2224" i="2"/>
  <c r="F2224" i="2"/>
  <c r="T2223" i="2"/>
  <c r="S2223" i="2"/>
  <c r="I2223" i="2"/>
  <c r="R2223" i="2"/>
  <c r="F2223" i="2"/>
  <c r="T2222" i="2"/>
  <c r="S2222" i="2"/>
  <c r="R2222" i="2"/>
  <c r="I2222" i="2"/>
  <c r="F2222" i="2"/>
  <c r="T2221" i="2"/>
  <c r="S2221" i="2"/>
  <c r="I2221" i="2"/>
  <c r="R2221" i="2"/>
  <c r="F2221" i="2"/>
  <c r="T2220" i="2"/>
  <c r="S2220" i="2"/>
  <c r="R2220" i="2"/>
  <c r="I2220" i="2"/>
  <c r="F2220" i="2"/>
  <c r="T2219" i="2"/>
  <c r="S2219" i="2"/>
  <c r="I2219" i="2"/>
  <c r="R2219" i="2"/>
  <c r="F2219" i="2"/>
  <c r="T2218" i="2"/>
  <c r="S2218" i="2"/>
  <c r="R2218" i="2"/>
  <c r="I2218" i="2"/>
  <c r="F2218" i="2"/>
  <c r="T2217" i="2"/>
  <c r="S2217" i="2"/>
  <c r="I2217" i="2"/>
  <c r="R2217" i="2"/>
  <c r="F2217" i="2"/>
  <c r="T2216" i="2"/>
  <c r="S2216" i="2"/>
  <c r="R2216" i="2"/>
  <c r="I2216" i="2"/>
  <c r="F2216" i="2"/>
  <c r="T2215" i="2"/>
  <c r="S2215" i="2"/>
  <c r="I2215" i="2"/>
  <c r="R2215" i="2"/>
  <c r="F2215" i="2"/>
  <c r="T2214" i="2"/>
  <c r="S2214" i="2"/>
  <c r="R2214" i="2"/>
  <c r="I2214" i="2"/>
  <c r="F2214" i="2"/>
  <c r="T2213" i="2"/>
  <c r="S2213" i="2"/>
  <c r="I2213" i="2"/>
  <c r="R2213" i="2"/>
  <c r="F2213" i="2"/>
  <c r="T2212" i="2"/>
  <c r="S2212" i="2"/>
  <c r="R2212" i="2"/>
  <c r="I2212" i="2"/>
  <c r="F2212" i="2"/>
  <c r="T2211" i="2"/>
  <c r="S2211" i="2"/>
  <c r="I2211" i="2"/>
  <c r="R2211" i="2"/>
  <c r="F2211" i="2"/>
  <c r="T2210" i="2"/>
  <c r="S2210" i="2"/>
  <c r="R2210" i="2"/>
  <c r="I2210" i="2"/>
  <c r="F2210" i="2"/>
  <c r="T2209" i="2"/>
  <c r="S2209" i="2"/>
  <c r="I2209" i="2"/>
  <c r="R2209" i="2"/>
  <c r="F2209" i="2"/>
  <c r="T2208" i="2"/>
  <c r="S2208" i="2"/>
  <c r="R2208" i="2"/>
  <c r="I2208" i="2"/>
  <c r="F2208" i="2"/>
  <c r="T2207" i="2"/>
  <c r="S2207" i="2"/>
  <c r="I2207" i="2"/>
  <c r="R2207" i="2"/>
  <c r="F2207" i="2"/>
  <c r="T2206" i="2"/>
  <c r="S2206" i="2"/>
  <c r="R2206" i="2"/>
  <c r="I2206" i="2"/>
  <c r="F2206" i="2"/>
  <c r="T2205" i="2"/>
  <c r="S2205" i="2"/>
  <c r="I2205" i="2"/>
  <c r="R2205" i="2"/>
  <c r="F2205" i="2"/>
  <c r="T2204" i="2"/>
  <c r="S2204" i="2"/>
  <c r="R2204" i="2"/>
  <c r="I2204" i="2"/>
  <c r="F2204" i="2"/>
  <c r="T2203" i="2"/>
  <c r="S2203" i="2"/>
  <c r="I2203" i="2"/>
  <c r="R2203" i="2"/>
  <c r="F2203" i="2"/>
  <c r="T2202" i="2"/>
  <c r="S2202" i="2"/>
  <c r="R2202" i="2"/>
  <c r="I2202" i="2"/>
  <c r="F2202" i="2"/>
  <c r="T2201" i="2"/>
  <c r="S2201" i="2"/>
  <c r="I2201" i="2"/>
  <c r="R2201" i="2"/>
  <c r="F2201" i="2"/>
  <c r="T2200" i="2"/>
  <c r="S2200" i="2"/>
  <c r="R2200" i="2"/>
  <c r="I2200" i="2"/>
  <c r="F2200" i="2"/>
  <c r="T2199" i="2"/>
  <c r="S2199" i="2"/>
  <c r="I2199" i="2"/>
  <c r="R2199" i="2"/>
  <c r="F2199" i="2"/>
  <c r="T2198" i="2"/>
  <c r="S2198" i="2"/>
  <c r="R2198" i="2"/>
  <c r="I2198" i="2"/>
  <c r="F2198" i="2"/>
  <c r="T2197" i="2"/>
  <c r="S2197" i="2"/>
  <c r="I2197" i="2"/>
  <c r="R2197" i="2"/>
  <c r="F2197" i="2"/>
  <c r="T2196" i="2"/>
  <c r="S2196" i="2"/>
  <c r="R2196" i="2"/>
  <c r="I2196" i="2"/>
  <c r="F2196" i="2"/>
  <c r="T2195" i="2"/>
  <c r="S2195" i="2"/>
  <c r="I2195" i="2"/>
  <c r="R2195" i="2"/>
  <c r="F2195" i="2"/>
  <c r="T2194" i="2"/>
  <c r="S2194" i="2"/>
  <c r="R2194" i="2"/>
  <c r="I2194" i="2"/>
  <c r="F2194" i="2"/>
  <c r="T2193" i="2"/>
  <c r="S2193" i="2"/>
  <c r="I2193" i="2"/>
  <c r="R2193" i="2"/>
  <c r="F2193" i="2"/>
  <c r="T2192" i="2"/>
  <c r="S2192" i="2"/>
  <c r="R2192" i="2"/>
  <c r="I2192" i="2"/>
  <c r="F2192" i="2"/>
  <c r="T2191" i="2"/>
  <c r="S2191" i="2"/>
  <c r="I2191" i="2"/>
  <c r="R2191" i="2"/>
  <c r="F2191" i="2"/>
  <c r="T2190" i="2"/>
  <c r="S2190" i="2"/>
  <c r="R2190" i="2"/>
  <c r="I2190" i="2"/>
  <c r="F2190" i="2"/>
  <c r="T2189" i="2"/>
  <c r="S2189" i="2"/>
  <c r="I2189" i="2"/>
  <c r="R2189" i="2"/>
  <c r="F2189" i="2"/>
  <c r="T2188" i="2"/>
  <c r="S2188" i="2"/>
  <c r="R2188" i="2"/>
  <c r="I2188" i="2"/>
  <c r="F2188" i="2"/>
  <c r="T2187" i="2"/>
  <c r="S2187" i="2"/>
  <c r="I2187" i="2"/>
  <c r="R2187" i="2"/>
  <c r="F2187" i="2"/>
  <c r="T2186" i="2"/>
  <c r="S2186" i="2"/>
  <c r="R2186" i="2"/>
  <c r="I2186" i="2"/>
  <c r="F2186" i="2"/>
  <c r="T2185" i="2"/>
  <c r="S2185" i="2"/>
  <c r="I2185" i="2"/>
  <c r="R2185" i="2"/>
  <c r="F2185" i="2"/>
  <c r="T2184" i="2"/>
  <c r="S2184" i="2"/>
  <c r="R2184" i="2"/>
  <c r="I2184" i="2"/>
  <c r="F2184" i="2"/>
  <c r="T2183" i="2"/>
  <c r="S2183" i="2"/>
  <c r="I2183" i="2"/>
  <c r="R2183" i="2"/>
  <c r="F2183" i="2"/>
  <c r="T2182" i="2"/>
  <c r="S2182" i="2"/>
  <c r="R2182" i="2"/>
  <c r="I2182" i="2"/>
  <c r="F2182" i="2"/>
  <c r="T2181" i="2"/>
  <c r="S2181" i="2"/>
  <c r="I2181" i="2"/>
  <c r="R2181" i="2"/>
  <c r="F2181" i="2"/>
  <c r="T2180" i="2"/>
  <c r="S2180" i="2"/>
  <c r="R2180" i="2"/>
  <c r="I2180" i="2"/>
  <c r="F2180" i="2"/>
  <c r="T2179" i="2"/>
  <c r="S2179" i="2"/>
  <c r="I2179" i="2"/>
  <c r="R2179" i="2"/>
  <c r="F2179" i="2"/>
  <c r="T2178" i="2"/>
  <c r="S2178" i="2"/>
  <c r="R2178" i="2"/>
  <c r="I2178" i="2"/>
  <c r="F2178" i="2"/>
  <c r="T2177" i="2"/>
  <c r="S2177" i="2"/>
  <c r="I2177" i="2"/>
  <c r="R2177" i="2"/>
  <c r="F2177" i="2"/>
  <c r="T2176" i="2"/>
  <c r="S2176" i="2"/>
  <c r="R2176" i="2"/>
  <c r="I2176" i="2"/>
  <c r="F2176" i="2"/>
  <c r="T2175" i="2"/>
  <c r="S2175" i="2"/>
  <c r="I2175" i="2"/>
  <c r="R2175" i="2"/>
  <c r="F2175" i="2"/>
  <c r="T2174" i="2"/>
  <c r="S2174" i="2"/>
  <c r="R2174" i="2"/>
  <c r="I2174" i="2"/>
  <c r="F2174" i="2"/>
  <c r="T2173" i="2"/>
  <c r="S2173" i="2"/>
  <c r="I2173" i="2"/>
  <c r="R2173" i="2"/>
  <c r="F2173" i="2"/>
  <c r="T2172" i="2"/>
  <c r="S2172" i="2"/>
  <c r="R2172" i="2"/>
  <c r="I2172" i="2"/>
  <c r="F2172" i="2"/>
  <c r="T2171" i="2"/>
  <c r="S2171" i="2"/>
  <c r="I2171" i="2"/>
  <c r="R2171" i="2"/>
  <c r="F2171" i="2"/>
  <c r="T2170" i="2"/>
  <c r="S2170" i="2"/>
  <c r="R2170" i="2"/>
  <c r="I2170" i="2"/>
  <c r="F2170" i="2"/>
  <c r="T2169" i="2"/>
  <c r="S2169" i="2"/>
  <c r="I2169" i="2"/>
  <c r="R2169" i="2"/>
  <c r="F2169" i="2"/>
  <c r="T2168" i="2"/>
  <c r="S2168" i="2"/>
  <c r="R2168" i="2"/>
  <c r="I2168" i="2"/>
  <c r="F2168" i="2"/>
  <c r="T2167" i="2"/>
  <c r="S2167" i="2"/>
  <c r="I2167" i="2"/>
  <c r="R2167" i="2"/>
  <c r="F2167" i="2"/>
  <c r="T2166" i="2"/>
  <c r="S2166" i="2"/>
  <c r="I2166" i="2"/>
  <c r="R2166" i="2"/>
  <c r="F2166" i="2"/>
  <c r="T2165" i="2"/>
  <c r="S2165" i="2"/>
  <c r="I2165" i="2"/>
  <c r="R2165" i="2"/>
  <c r="F2165" i="2"/>
  <c r="T2164" i="2"/>
  <c r="S2164" i="2"/>
  <c r="I2164" i="2"/>
  <c r="R2164" i="2"/>
  <c r="F2164" i="2"/>
  <c r="T2163" i="2"/>
  <c r="S2163" i="2"/>
  <c r="I2163" i="2"/>
  <c r="R2163" i="2"/>
  <c r="F2163" i="2"/>
  <c r="T2162" i="2"/>
  <c r="S2162" i="2"/>
  <c r="I2162" i="2"/>
  <c r="R2162" i="2"/>
  <c r="F2162" i="2"/>
  <c r="T2161" i="2"/>
  <c r="S2161" i="2"/>
  <c r="I2161" i="2"/>
  <c r="R2161" i="2"/>
  <c r="F2161" i="2"/>
  <c r="T2160" i="2"/>
  <c r="S2160" i="2"/>
  <c r="I2160" i="2"/>
  <c r="R2160" i="2"/>
  <c r="F2160" i="2"/>
  <c r="T2159" i="2"/>
  <c r="S2159" i="2"/>
  <c r="I2159" i="2"/>
  <c r="R2159" i="2"/>
  <c r="F2159" i="2"/>
  <c r="T2158" i="2"/>
  <c r="S2158" i="2"/>
  <c r="I2158" i="2"/>
  <c r="R2158" i="2"/>
  <c r="F2158" i="2"/>
  <c r="T2157" i="2"/>
  <c r="S2157" i="2"/>
  <c r="I2157" i="2"/>
  <c r="R2157" i="2"/>
  <c r="F2157" i="2"/>
  <c r="T2156" i="2"/>
  <c r="S2156" i="2"/>
  <c r="I2156" i="2"/>
  <c r="R2156" i="2"/>
  <c r="F2156" i="2"/>
  <c r="T2155" i="2"/>
  <c r="S2155" i="2"/>
  <c r="I2155" i="2"/>
  <c r="R2155" i="2"/>
  <c r="F2155" i="2"/>
  <c r="T2154" i="2"/>
  <c r="S2154" i="2"/>
  <c r="I2154" i="2"/>
  <c r="R2154" i="2"/>
  <c r="F2154" i="2"/>
  <c r="T2153" i="2"/>
  <c r="S2153" i="2"/>
  <c r="I2153" i="2"/>
  <c r="R2153" i="2"/>
  <c r="F2153" i="2"/>
  <c r="T2152" i="2"/>
  <c r="S2152" i="2"/>
  <c r="I2152" i="2"/>
  <c r="R2152" i="2"/>
  <c r="F2152" i="2"/>
  <c r="T2151" i="2"/>
  <c r="S2151" i="2"/>
  <c r="I2151" i="2"/>
  <c r="R2151" i="2"/>
  <c r="F2151" i="2"/>
  <c r="T2150" i="2"/>
  <c r="S2150" i="2"/>
  <c r="I2150" i="2"/>
  <c r="R2150" i="2"/>
  <c r="F2150" i="2"/>
  <c r="T2149" i="2"/>
  <c r="S2149" i="2"/>
  <c r="I2149" i="2"/>
  <c r="R2149" i="2"/>
  <c r="F2149" i="2"/>
  <c r="T2148" i="2"/>
  <c r="S2148" i="2"/>
  <c r="I2148" i="2"/>
  <c r="R2148" i="2"/>
  <c r="F2148" i="2"/>
  <c r="T2147" i="2"/>
  <c r="S2147" i="2"/>
  <c r="I2147" i="2"/>
  <c r="R2147" i="2"/>
  <c r="F2147" i="2"/>
  <c r="T2146" i="2"/>
  <c r="S2146" i="2"/>
  <c r="I2146" i="2"/>
  <c r="R2146" i="2"/>
  <c r="F2146" i="2"/>
  <c r="T2145" i="2"/>
  <c r="S2145" i="2"/>
  <c r="I2145" i="2"/>
  <c r="R2145" i="2"/>
  <c r="F2145" i="2"/>
  <c r="T2144" i="2"/>
  <c r="S2144" i="2"/>
  <c r="I2144" i="2"/>
  <c r="R2144" i="2"/>
  <c r="F2144" i="2"/>
  <c r="T2143" i="2"/>
  <c r="S2143" i="2"/>
  <c r="I2143" i="2"/>
  <c r="R2143" i="2"/>
  <c r="F2143" i="2"/>
  <c r="T2142" i="2"/>
  <c r="S2142" i="2"/>
  <c r="I2142" i="2"/>
  <c r="R2142" i="2"/>
  <c r="F2142" i="2"/>
  <c r="T2141" i="2"/>
  <c r="S2141" i="2"/>
  <c r="I2141" i="2"/>
  <c r="R2141" i="2"/>
  <c r="F2141" i="2"/>
  <c r="T2140" i="2"/>
  <c r="S2140" i="2"/>
  <c r="I2140" i="2"/>
  <c r="R2140" i="2"/>
  <c r="F2140" i="2"/>
  <c r="T2139" i="2"/>
  <c r="S2139" i="2"/>
  <c r="I2139" i="2"/>
  <c r="R2139" i="2"/>
  <c r="F2139" i="2"/>
  <c r="T2138" i="2"/>
  <c r="S2138" i="2"/>
  <c r="I2138" i="2"/>
  <c r="R2138" i="2"/>
  <c r="F2138" i="2"/>
  <c r="T2137" i="2"/>
  <c r="S2137" i="2"/>
  <c r="I2137" i="2"/>
  <c r="R2137" i="2"/>
  <c r="F2137" i="2"/>
  <c r="T2136" i="2"/>
  <c r="S2136" i="2"/>
  <c r="I2136" i="2"/>
  <c r="R2136" i="2"/>
  <c r="F2136" i="2"/>
  <c r="T2135" i="2"/>
  <c r="S2135" i="2"/>
  <c r="I2135" i="2"/>
  <c r="R2135" i="2"/>
  <c r="F2135" i="2"/>
  <c r="T2134" i="2"/>
  <c r="S2134" i="2"/>
  <c r="I2134" i="2"/>
  <c r="R2134" i="2"/>
  <c r="F2134" i="2"/>
  <c r="T2133" i="2"/>
  <c r="S2133" i="2"/>
  <c r="I2133" i="2"/>
  <c r="R2133" i="2"/>
  <c r="F2133" i="2"/>
  <c r="T2132" i="2"/>
  <c r="S2132" i="2"/>
  <c r="I2132" i="2"/>
  <c r="R2132" i="2"/>
  <c r="F2132" i="2"/>
  <c r="T2131" i="2"/>
  <c r="S2131" i="2"/>
  <c r="I2131" i="2"/>
  <c r="R2131" i="2"/>
  <c r="F2131" i="2"/>
  <c r="T2130" i="2"/>
  <c r="S2130" i="2"/>
  <c r="I2130" i="2"/>
  <c r="R2130" i="2"/>
  <c r="F2130" i="2"/>
  <c r="T2129" i="2"/>
  <c r="S2129" i="2"/>
  <c r="I2129" i="2"/>
  <c r="R2129" i="2"/>
  <c r="F2129" i="2"/>
  <c r="T2128" i="2"/>
  <c r="S2128" i="2"/>
  <c r="I2128" i="2"/>
  <c r="R2128" i="2"/>
  <c r="F2128" i="2"/>
  <c r="T2127" i="2"/>
  <c r="S2127" i="2"/>
  <c r="I2127" i="2"/>
  <c r="R2127" i="2"/>
  <c r="F2127" i="2"/>
  <c r="T2126" i="2"/>
  <c r="S2126" i="2"/>
  <c r="I2126" i="2"/>
  <c r="R2126" i="2"/>
  <c r="F2126" i="2"/>
  <c r="T2125" i="2"/>
  <c r="S2125" i="2"/>
  <c r="I2125" i="2"/>
  <c r="R2125" i="2"/>
  <c r="F2125" i="2"/>
  <c r="T2124" i="2"/>
  <c r="S2124" i="2"/>
  <c r="I2124" i="2"/>
  <c r="R2124" i="2"/>
  <c r="F2124" i="2"/>
  <c r="T2123" i="2"/>
  <c r="S2123" i="2"/>
  <c r="I2123" i="2"/>
  <c r="R2123" i="2"/>
  <c r="F2123" i="2"/>
  <c r="T2122" i="2"/>
  <c r="S2122" i="2"/>
  <c r="I2122" i="2"/>
  <c r="R2122" i="2"/>
  <c r="F2122" i="2"/>
  <c r="T2121" i="2"/>
  <c r="S2121" i="2"/>
  <c r="I2121" i="2"/>
  <c r="R2121" i="2"/>
  <c r="F2121" i="2"/>
  <c r="T2120" i="2"/>
  <c r="S2120" i="2"/>
  <c r="I2120" i="2"/>
  <c r="R2120" i="2"/>
  <c r="F2120" i="2"/>
  <c r="T2119" i="2"/>
  <c r="S2119" i="2"/>
  <c r="I2119" i="2"/>
  <c r="R2119" i="2"/>
  <c r="F2119" i="2"/>
  <c r="T2118" i="2"/>
  <c r="S2118" i="2"/>
  <c r="I2118" i="2"/>
  <c r="R2118" i="2"/>
  <c r="F2118" i="2"/>
  <c r="T2117" i="2"/>
  <c r="S2117" i="2"/>
  <c r="I2117" i="2"/>
  <c r="R2117" i="2"/>
  <c r="F2117" i="2"/>
  <c r="T2116" i="2"/>
  <c r="S2116" i="2"/>
  <c r="I2116" i="2"/>
  <c r="R2116" i="2"/>
  <c r="F2116" i="2"/>
  <c r="T2115" i="2"/>
  <c r="S2115" i="2"/>
  <c r="I2115" i="2"/>
  <c r="R2115" i="2"/>
  <c r="F2115" i="2"/>
  <c r="T2114" i="2"/>
  <c r="S2114" i="2"/>
  <c r="I2114" i="2"/>
  <c r="R2114" i="2"/>
  <c r="F2114" i="2"/>
  <c r="T2113" i="2"/>
  <c r="S2113" i="2"/>
  <c r="I2113" i="2"/>
  <c r="R2113" i="2"/>
  <c r="F2113" i="2"/>
  <c r="T2112" i="2"/>
  <c r="S2112" i="2"/>
  <c r="I2112" i="2"/>
  <c r="R2112" i="2"/>
  <c r="F2112" i="2"/>
  <c r="T2111" i="2"/>
  <c r="S2111" i="2"/>
  <c r="I2111" i="2"/>
  <c r="R2111" i="2"/>
  <c r="F2111" i="2"/>
  <c r="T2110" i="2"/>
  <c r="S2110" i="2"/>
  <c r="I2110" i="2"/>
  <c r="R2110" i="2"/>
  <c r="F2110" i="2"/>
  <c r="T2109" i="2"/>
  <c r="S2109" i="2"/>
  <c r="I2109" i="2"/>
  <c r="R2109" i="2"/>
  <c r="F2109" i="2"/>
  <c r="T2108" i="2"/>
  <c r="S2108" i="2"/>
  <c r="I2108" i="2"/>
  <c r="R2108" i="2"/>
  <c r="F2108" i="2"/>
  <c r="T2107" i="2"/>
  <c r="S2107" i="2"/>
  <c r="I2107" i="2"/>
  <c r="R2107" i="2"/>
  <c r="F2107" i="2"/>
  <c r="T2106" i="2"/>
  <c r="S2106" i="2"/>
  <c r="I2106" i="2"/>
  <c r="R2106" i="2"/>
  <c r="F2106" i="2"/>
  <c r="T2105" i="2"/>
  <c r="S2105" i="2"/>
  <c r="I2105" i="2"/>
  <c r="R2105" i="2"/>
  <c r="F2105" i="2"/>
  <c r="T2104" i="2"/>
  <c r="S2104" i="2"/>
  <c r="I2104" i="2"/>
  <c r="R2104" i="2"/>
  <c r="F2104" i="2"/>
  <c r="T2103" i="2"/>
  <c r="S2103" i="2"/>
  <c r="I2103" i="2"/>
  <c r="R2103" i="2"/>
  <c r="F2103" i="2"/>
  <c r="T2102" i="2"/>
  <c r="S2102" i="2"/>
  <c r="I2102" i="2"/>
  <c r="R2102" i="2"/>
  <c r="F2102" i="2"/>
  <c r="T2101" i="2"/>
  <c r="S2101" i="2"/>
  <c r="I2101" i="2"/>
  <c r="R2101" i="2"/>
  <c r="F2101" i="2"/>
  <c r="T2100" i="2"/>
  <c r="S2100" i="2"/>
  <c r="I2100" i="2"/>
  <c r="R2100" i="2"/>
  <c r="F2100" i="2"/>
  <c r="T2099" i="2"/>
  <c r="S2099" i="2"/>
  <c r="I2099" i="2"/>
  <c r="R2099" i="2"/>
  <c r="F2099" i="2"/>
  <c r="T2098" i="2"/>
  <c r="S2098" i="2"/>
  <c r="I2098" i="2"/>
  <c r="R2098" i="2"/>
  <c r="F2098" i="2"/>
  <c r="T2097" i="2"/>
  <c r="S2097" i="2"/>
  <c r="I2097" i="2"/>
  <c r="R2097" i="2"/>
  <c r="F2097" i="2"/>
  <c r="T2096" i="2"/>
  <c r="S2096" i="2"/>
  <c r="I2096" i="2"/>
  <c r="R2096" i="2"/>
  <c r="F2096" i="2"/>
  <c r="T2095" i="2"/>
  <c r="S2095" i="2"/>
  <c r="I2095" i="2"/>
  <c r="R2095" i="2"/>
  <c r="F2095" i="2"/>
  <c r="T2094" i="2"/>
  <c r="S2094" i="2"/>
  <c r="I2094" i="2"/>
  <c r="R2094" i="2"/>
  <c r="F2094" i="2"/>
  <c r="T2093" i="2"/>
  <c r="S2093" i="2"/>
  <c r="I2093" i="2"/>
  <c r="R2093" i="2"/>
  <c r="F2093" i="2"/>
  <c r="T2092" i="2"/>
  <c r="S2092" i="2"/>
  <c r="I2092" i="2"/>
  <c r="R2092" i="2"/>
  <c r="F2092" i="2"/>
  <c r="T2091" i="2"/>
  <c r="S2091" i="2"/>
  <c r="I2091" i="2"/>
  <c r="R2091" i="2"/>
  <c r="F2091" i="2"/>
  <c r="T2090" i="2"/>
  <c r="S2090" i="2"/>
  <c r="I2090" i="2"/>
  <c r="R2090" i="2"/>
  <c r="F2090" i="2"/>
  <c r="T2089" i="2"/>
  <c r="S2089" i="2"/>
  <c r="I2089" i="2"/>
  <c r="R2089" i="2"/>
  <c r="F2089" i="2"/>
  <c r="T2088" i="2"/>
  <c r="S2088" i="2"/>
  <c r="I2088" i="2"/>
  <c r="R2088" i="2"/>
  <c r="F2088" i="2"/>
  <c r="T2087" i="2"/>
  <c r="S2087" i="2"/>
  <c r="I2087" i="2"/>
  <c r="R2087" i="2"/>
  <c r="F2087" i="2"/>
  <c r="T2086" i="2"/>
  <c r="S2086" i="2"/>
  <c r="I2086" i="2"/>
  <c r="R2086" i="2"/>
  <c r="F2086" i="2"/>
  <c r="T2085" i="2"/>
  <c r="S2085" i="2"/>
  <c r="I2085" i="2"/>
  <c r="R2085" i="2"/>
  <c r="F2085" i="2"/>
  <c r="T2084" i="2"/>
  <c r="S2084" i="2"/>
  <c r="I2084" i="2"/>
  <c r="R2084" i="2"/>
  <c r="F2084" i="2"/>
  <c r="T2083" i="2"/>
  <c r="S2083" i="2"/>
  <c r="I2083" i="2"/>
  <c r="R2083" i="2"/>
  <c r="F2083" i="2"/>
  <c r="T2082" i="2"/>
  <c r="S2082" i="2"/>
  <c r="I2082" i="2"/>
  <c r="R2082" i="2"/>
  <c r="F2082" i="2"/>
  <c r="T2081" i="2"/>
  <c r="S2081" i="2"/>
  <c r="I2081" i="2"/>
  <c r="R2081" i="2"/>
  <c r="F2081" i="2"/>
  <c r="T2080" i="2"/>
  <c r="S2080" i="2"/>
  <c r="I2080" i="2"/>
  <c r="R2080" i="2"/>
  <c r="F2080" i="2"/>
  <c r="T2079" i="2"/>
  <c r="S2079" i="2"/>
  <c r="I2079" i="2"/>
  <c r="R2079" i="2"/>
  <c r="F2079" i="2"/>
  <c r="T2078" i="2"/>
  <c r="S2078" i="2"/>
  <c r="I2078" i="2"/>
  <c r="R2078" i="2"/>
  <c r="F2078" i="2"/>
  <c r="T2077" i="2"/>
  <c r="S2077" i="2"/>
  <c r="I2077" i="2"/>
  <c r="R2077" i="2"/>
  <c r="F2077" i="2"/>
  <c r="T2076" i="2"/>
  <c r="S2076" i="2"/>
  <c r="I2076" i="2"/>
  <c r="R2076" i="2"/>
  <c r="F2076" i="2"/>
  <c r="T2075" i="2"/>
  <c r="S2075" i="2"/>
  <c r="I2075" i="2"/>
  <c r="R2075" i="2"/>
  <c r="F2075" i="2"/>
  <c r="T2074" i="2"/>
  <c r="S2074" i="2"/>
  <c r="I2074" i="2"/>
  <c r="R2074" i="2"/>
  <c r="F2074" i="2"/>
  <c r="T2073" i="2"/>
  <c r="S2073" i="2"/>
  <c r="I2073" i="2"/>
  <c r="R2073" i="2"/>
  <c r="F2073" i="2"/>
  <c r="T2072" i="2"/>
  <c r="S2072" i="2"/>
  <c r="I2072" i="2"/>
  <c r="R2072" i="2"/>
  <c r="F2072" i="2"/>
  <c r="T2071" i="2"/>
  <c r="S2071" i="2"/>
  <c r="I2071" i="2"/>
  <c r="R2071" i="2"/>
  <c r="F2071" i="2"/>
  <c r="T2070" i="2"/>
  <c r="S2070" i="2"/>
  <c r="I2070" i="2"/>
  <c r="R2070" i="2"/>
  <c r="F2070" i="2"/>
  <c r="T2069" i="2"/>
  <c r="S2069" i="2"/>
  <c r="I2069" i="2"/>
  <c r="R2069" i="2"/>
  <c r="F2069" i="2"/>
  <c r="T2068" i="2"/>
  <c r="S2068" i="2"/>
  <c r="I2068" i="2"/>
  <c r="R2068" i="2"/>
  <c r="F2068" i="2"/>
  <c r="T2067" i="2"/>
  <c r="S2067" i="2"/>
  <c r="I2067" i="2"/>
  <c r="R2067" i="2"/>
  <c r="F2067" i="2"/>
  <c r="T2066" i="2"/>
  <c r="S2066" i="2"/>
  <c r="I2066" i="2"/>
  <c r="R2066" i="2"/>
  <c r="F2066" i="2"/>
  <c r="T2065" i="2"/>
  <c r="S2065" i="2"/>
  <c r="I2065" i="2"/>
  <c r="R2065" i="2"/>
  <c r="F2065" i="2"/>
  <c r="T2064" i="2"/>
  <c r="S2064" i="2"/>
  <c r="I2064" i="2"/>
  <c r="R2064" i="2"/>
  <c r="F2064" i="2"/>
  <c r="T2063" i="2"/>
  <c r="S2063" i="2"/>
  <c r="I2063" i="2"/>
  <c r="R2063" i="2"/>
  <c r="F2063" i="2"/>
  <c r="T2062" i="2"/>
  <c r="S2062" i="2"/>
  <c r="I2062" i="2"/>
  <c r="R2062" i="2"/>
  <c r="F2062" i="2"/>
  <c r="T2061" i="2"/>
  <c r="S2061" i="2"/>
  <c r="I2061" i="2"/>
  <c r="R2061" i="2"/>
  <c r="F2061" i="2"/>
  <c r="T2060" i="2"/>
  <c r="S2060" i="2"/>
  <c r="I2060" i="2"/>
  <c r="R2060" i="2"/>
  <c r="F2060" i="2"/>
  <c r="T2059" i="2"/>
  <c r="S2059" i="2"/>
  <c r="I2059" i="2"/>
  <c r="R2059" i="2"/>
  <c r="F2059" i="2"/>
  <c r="T2058" i="2"/>
  <c r="S2058" i="2"/>
  <c r="I2058" i="2"/>
  <c r="R2058" i="2"/>
  <c r="F2058" i="2"/>
  <c r="T2057" i="2"/>
  <c r="S2057" i="2"/>
  <c r="I2057" i="2"/>
  <c r="R2057" i="2"/>
  <c r="F2057" i="2"/>
  <c r="T2056" i="2"/>
  <c r="S2056" i="2"/>
  <c r="I2056" i="2"/>
  <c r="R2056" i="2"/>
  <c r="F2056" i="2"/>
  <c r="T2055" i="2"/>
  <c r="S2055" i="2"/>
  <c r="I2055" i="2"/>
  <c r="R2055" i="2"/>
  <c r="F2055" i="2"/>
  <c r="T2054" i="2"/>
  <c r="S2054" i="2"/>
  <c r="I2054" i="2"/>
  <c r="R2054" i="2"/>
  <c r="F2054" i="2"/>
  <c r="T2053" i="2"/>
  <c r="S2053" i="2"/>
  <c r="I2053" i="2"/>
  <c r="R2053" i="2"/>
  <c r="F2053" i="2"/>
  <c r="T2052" i="2"/>
  <c r="S2052" i="2"/>
  <c r="I2052" i="2"/>
  <c r="R2052" i="2"/>
  <c r="F2052" i="2"/>
  <c r="T2051" i="2"/>
  <c r="S2051" i="2"/>
  <c r="I2051" i="2"/>
  <c r="R2051" i="2"/>
  <c r="F2051" i="2"/>
  <c r="T2050" i="2"/>
  <c r="S2050" i="2"/>
  <c r="I2050" i="2"/>
  <c r="R2050" i="2"/>
  <c r="F2050" i="2"/>
  <c r="T2049" i="2"/>
  <c r="S2049" i="2"/>
  <c r="I2049" i="2"/>
  <c r="R2049" i="2"/>
  <c r="F2049" i="2"/>
  <c r="T2048" i="2"/>
  <c r="S2048" i="2"/>
  <c r="I2048" i="2"/>
  <c r="R2048" i="2"/>
  <c r="F2048" i="2"/>
  <c r="T2047" i="2"/>
  <c r="S2047" i="2"/>
  <c r="I2047" i="2"/>
  <c r="R2047" i="2"/>
  <c r="F2047" i="2"/>
  <c r="T2046" i="2"/>
  <c r="S2046" i="2"/>
  <c r="I2046" i="2"/>
  <c r="R2046" i="2"/>
  <c r="F2046" i="2"/>
  <c r="T2045" i="2"/>
  <c r="S2045" i="2"/>
  <c r="I2045" i="2"/>
  <c r="R2045" i="2"/>
  <c r="F2045" i="2"/>
  <c r="T2044" i="2"/>
  <c r="S2044" i="2"/>
  <c r="I2044" i="2"/>
  <c r="R2044" i="2"/>
  <c r="F2044" i="2"/>
  <c r="T2043" i="2"/>
  <c r="S2043" i="2"/>
  <c r="I2043" i="2"/>
  <c r="R2043" i="2"/>
  <c r="T2042" i="2"/>
  <c r="S2042" i="2"/>
  <c r="I2042" i="2"/>
  <c r="R2042" i="2"/>
  <c r="T2041" i="2"/>
  <c r="S2041" i="2"/>
  <c r="I2041" i="2"/>
  <c r="R2041" i="2"/>
  <c r="T2040" i="2"/>
  <c r="S2040" i="2"/>
  <c r="R2040" i="2"/>
  <c r="I2040" i="2"/>
  <c r="T2039" i="2"/>
  <c r="S2039" i="2"/>
  <c r="I2039" i="2"/>
  <c r="R2039" i="2"/>
  <c r="T2038" i="2"/>
  <c r="S2038" i="2"/>
  <c r="I2038" i="2"/>
  <c r="R2038" i="2"/>
  <c r="T2037" i="2"/>
  <c r="S2037" i="2"/>
  <c r="I2037" i="2"/>
  <c r="R2037" i="2"/>
  <c r="T2036" i="2"/>
  <c r="S2036" i="2"/>
  <c r="R2036" i="2"/>
  <c r="I2036" i="2"/>
  <c r="T2035" i="2"/>
  <c r="S2035" i="2"/>
  <c r="I2035" i="2"/>
  <c r="R2035" i="2"/>
  <c r="T2034" i="2"/>
  <c r="S2034" i="2"/>
  <c r="I2034" i="2"/>
  <c r="R2034" i="2"/>
  <c r="T2033" i="2"/>
  <c r="S2033" i="2"/>
  <c r="I2033" i="2"/>
  <c r="R2033" i="2"/>
  <c r="T2032" i="2"/>
  <c r="S2032" i="2"/>
  <c r="R2032" i="2"/>
  <c r="I2032" i="2"/>
  <c r="T2031" i="2"/>
  <c r="S2031" i="2"/>
  <c r="I2031" i="2"/>
  <c r="R2031" i="2"/>
  <c r="T2030" i="2"/>
  <c r="S2030" i="2"/>
  <c r="I2030" i="2"/>
  <c r="R2030" i="2"/>
  <c r="T2029" i="2"/>
  <c r="S2029" i="2"/>
  <c r="I2029" i="2"/>
  <c r="R2029" i="2"/>
  <c r="T2028" i="2"/>
  <c r="S2028" i="2"/>
  <c r="R2028" i="2"/>
  <c r="I2028" i="2"/>
  <c r="T2027" i="2"/>
  <c r="S2027" i="2"/>
  <c r="I2027" i="2"/>
  <c r="R2027" i="2"/>
  <c r="T2026" i="2"/>
  <c r="S2026" i="2"/>
  <c r="I2026" i="2"/>
  <c r="R2026" i="2"/>
  <c r="T2025" i="2"/>
  <c r="S2025" i="2"/>
  <c r="I2025" i="2"/>
  <c r="R2025" i="2"/>
  <c r="T2024" i="2"/>
  <c r="S2024" i="2"/>
  <c r="R2024" i="2"/>
  <c r="I2024" i="2"/>
  <c r="T2023" i="2"/>
  <c r="S2023" i="2"/>
  <c r="I2023" i="2"/>
  <c r="R2023" i="2"/>
  <c r="T2022" i="2"/>
  <c r="S2022" i="2"/>
  <c r="I2022" i="2"/>
  <c r="R2022" i="2"/>
  <c r="T2021" i="2"/>
  <c r="S2021" i="2"/>
  <c r="I2021" i="2"/>
  <c r="R2021" i="2"/>
  <c r="T2020" i="2"/>
  <c r="S2020" i="2"/>
  <c r="R2020" i="2"/>
  <c r="I2020" i="2"/>
  <c r="T2019" i="2"/>
  <c r="S2019" i="2"/>
  <c r="I2019" i="2"/>
  <c r="R2019" i="2"/>
  <c r="T2018" i="2"/>
  <c r="S2018" i="2"/>
  <c r="I2018" i="2"/>
  <c r="R2018" i="2"/>
  <c r="T2017" i="2"/>
  <c r="S2017" i="2"/>
  <c r="I2017" i="2"/>
  <c r="R2017" i="2"/>
  <c r="T2016" i="2"/>
  <c r="S2016" i="2"/>
  <c r="R2016" i="2"/>
  <c r="I2016" i="2"/>
  <c r="T2015" i="2"/>
  <c r="S2015" i="2"/>
  <c r="I2015" i="2"/>
  <c r="R2015" i="2"/>
  <c r="T2014" i="2"/>
  <c r="S2014" i="2"/>
  <c r="I2014" i="2"/>
  <c r="R2014" i="2"/>
  <c r="T2013" i="2"/>
  <c r="S2013" i="2"/>
  <c r="I2013" i="2"/>
  <c r="R2013" i="2"/>
  <c r="T2012" i="2"/>
  <c r="S2012" i="2"/>
  <c r="R2012" i="2"/>
  <c r="I2012" i="2"/>
  <c r="T2011" i="2"/>
  <c r="S2011" i="2"/>
  <c r="I2011" i="2"/>
  <c r="R2011" i="2"/>
  <c r="T2010" i="2"/>
  <c r="S2010" i="2"/>
  <c r="I2010" i="2"/>
  <c r="R2010" i="2"/>
  <c r="T2009" i="2"/>
  <c r="S2009" i="2"/>
  <c r="I2009" i="2"/>
  <c r="R2009" i="2"/>
  <c r="T2008" i="2"/>
  <c r="S2008" i="2"/>
  <c r="R2008" i="2"/>
  <c r="I2008" i="2"/>
  <c r="T2007" i="2"/>
  <c r="S2007" i="2"/>
  <c r="I2007" i="2"/>
  <c r="R2007" i="2"/>
  <c r="T2006" i="2"/>
  <c r="S2006" i="2"/>
  <c r="I2006" i="2"/>
  <c r="R2006" i="2"/>
  <c r="T2005" i="2"/>
  <c r="S2005" i="2"/>
  <c r="I2005" i="2"/>
  <c r="R2005" i="2"/>
  <c r="T2004" i="2"/>
  <c r="S2004" i="2"/>
  <c r="R2004" i="2"/>
  <c r="I2004" i="2"/>
  <c r="T2003" i="2"/>
  <c r="S2003" i="2"/>
  <c r="I2003" i="2"/>
  <c r="R2003" i="2"/>
  <c r="T2002" i="2"/>
  <c r="S2002" i="2"/>
  <c r="I2002" i="2"/>
  <c r="R2002" i="2"/>
  <c r="T2001" i="2"/>
  <c r="S2001" i="2"/>
  <c r="I2001" i="2"/>
  <c r="R2001" i="2"/>
  <c r="T2000" i="2"/>
  <c r="S2000" i="2"/>
  <c r="R2000" i="2"/>
  <c r="I2000" i="2"/>
  <c r="T1999" i="2"/>
  <c r="S1999" i="2"/>
  <c r="I1999" i="2"/>
  <c r="R1999" i="2"/>
  <c r="T1998" i="2"/>
  <c r="S1998" i="2"/>
  <c r="I1998" i="2"/>
  <c r="R1998" i="2"/>
  <c r="T1997" i="2"/>
  <c r="S1997" i="2"/>
  <c r="I1997" i="2"/>
  <c r="R1997" i="2"/>
  <c r="T1996" i="2"/>
  <c r="S1996" i="2"/>
  <c r="R1996" i="2"/>
  <c r="I1996" i="2"/>
  <c r="T1995" i="2"/>
  <c r="S1995" i="2"/>
  <c r="I1995" i="2"/>
  <c r="R1995" i="2"/>
  <c r="T1994" i="2"/>
  <c r="S1994" i="2"/>
  <c r="I1994" i="2"/>
  <c r="R1994" i="2"/>
  <c r="T1993" i="2"/>
  <c r="S1993" i="2"/>
  <c r="I1993" i="2"/>
  <c r="R1993" i="2"/>
  <c r="T1992" i="2"/>
  <c r="S1992" i="2"/>
  <c r="R1992" i="2"/>
  <c r="I1992" i="2"/>
  <c r="T1991" i="2"/>
  <c r="S1991" i="2"/>
  <c r="I1991" i="2"/>
  <c r="R1991" i="2"/>
  <c r="T1990" i="2"/>
  <c r="S1990" i="2"/>
  <c r="I1990" i="2"/>
  <c r="R1990" i="2"/>
  <c r="T1989" i="2"/>
  <c r="S1989" i="2"/>
  <c r="I1989" i="2"/>
  <c r="R1989" i="2"/>
  <c r="T1988" i="2"/>
  <c r="S1988" i="2"/>
  <c r="R1988" i="2"/>
  <c r="I1988" i="2"/>
  <c r="T1987" i="2"/>
  <c r="S1987" i="2"/>
  <c r="I1987" i="2"/>
  <c r="R1987" i="2"/>
  <c r="T1986" i="2"/>
  <c r="S1986" i="2"/>
  <c r="I1986" i="2"/>
  <c r="R1986" i="2"/>
  <c r="T1985" i="2"/>
  <c r="S1985" i="2"/>
  <c r="I1985" i="2"/>
  <c r="R1985" i="2"/>
  <c r="T1984" i="2"/>
  <c r="S1984" i="2"/>
  <c r="R1984" i="2"/>
  <c r="I1984" i="2"/>
  <c r="T1983" i="2"/>
  <c r="S1983" i="2"/>
  <c r="I1983" i="2"/>
  <c r="R1983" i="2"/>
  <c r="T1982" i="2"/>
  <c r="S1982" i="2"/>
  <c r="I1982" i="2"/>
  <c r="R1982" i="2"/>
  <c r="T1981" i="2"/>
  <c r="S1981" i="2"/>
  <c r="I1981" i="2"/>
  <c r="R1981" i="2"/>
  <c r="T1980" i="2"/>
  <c r="S1980" i="2"/>
  <c r="R1980" i="2"/>
  <c r="I1980" i="2"/>
  <c r="T1979" i="2"/>
  <c r="S1979" i="2"/>
  <c r="I1979" i="2"/>
  <c r="R1979" i="2"/>
  <c r="T1978" i="2"/>
  <c r="S1978" i="2"/>
  <c r="I1978" i="2"/>
  <c r="R1978" i="2"/>
  <c r="T1977" i="2"/>
  <c r="S1977" i="2"/>
  <c r="I1977" i="2"/>
  <c r="R1977" i="2"/>
  <c r="T1976" i="2"/>
  <c r="S1976" i="2"/>
  <c r="R1976" i="2"/>
  <c r="I1976" i="2"/>
  <c r="T1975" i="2"/>
  <c r="S1975" i="2"/>
  <c r="I1975" i="2"/>
  <c r="R1975" i="2"/>
  <c r="T1974" i="2"/>
  <c r="S1974" i="2"/>
  <c r="I1974" i="2"/>
  <c r="R1974" i="2"/>
  <c r="T1973" i="2"/>
  <c r="S1973" i="2"/>
  <c r="I1973" i="2"/>
  <c r="R1973" i="2"/>
  <c r="T1972" i="2"/>
  <c r="S1972" i="2"/>
  <c r="R1972" i="2"/>
  <c r="I1972" i="2"/>
  <c r="T1971" i="2"/>
  <c r="S1971" i="2"/>
  <c r="I1971" i="2"/>
  <c r="R1971" i="2"/>
  <c r="T1970" i="2"/>
  <c r="S1970" i="2"/>
  <c r="I1970" i="2"/>
  <c r="R1970" i="2"/>
  <c r="T1969" i="2"/>
  <c r="S1969" i="2"/>
  <c r="I1969" i="2"/>
  <c r="R1969" i="2"/>
  <c r="T1968" i="2"/>
  <c r="S1968" i="2"/>
  <c r="R1968" i="2"/>
  <c r="I1968" i="2"/>
  <c r="T1967" i="2"/>
  <c r="S1967" i="2"/>
  <c r="I1967" i="2"/>
  <c r="R1967" i="2"/>
  <c r="T1966" i="2"/>
  <c r="S1966" i="2"/>
  <c r="I1966" i="2"/>
  <c r="R1966" i="2"/>
  <c r="T1965" i="2"/>
  <c r="S1965" i="2"/>
  <c r="I1965" i="2"/>
  <c r="R1965" i="2"/>
  <c r="T1964" i="2"/>
  <c r="S1964" i="2"/>
  <c r="R1964" i="2"/>
  <c r="I1964" i="2"/>
  <c r="T1963" i="2"/>
  <c r="S1963" i="2"/>
  <c r="I1963" i="2"/>
  <c r="R1963" i="2"/>
  <c r="T1962" i="2"/>
  <c r="S1962" i="2"/>
  <c r="I1962" i="2"/>
  <c r="R1962" i="2"/>
  <c r="T1961" i="2"/>
  <c r="S1961" i="2"/>
  <c r="I1961" i="2"/>
  <c r="R1961" i="2"/>
  <c r="T1960" i="2"/>
  <c r="S1960" i="2"/>
  <c r="R1960" i="2"/>
  <c r="I1960" i="2"/>
  <c r="T1959" i="2"/>
  <c r="S1959" i="2"/>
  <c r="I1959" i="2"/>
  <c r="R1959" i="2"/>
  <c r="T1958" i="2"/>
  <c r="S1958" i="2"/>
  <c r="I1958" i="2"/>
  <c r="R1958" i="2"/>
  <c r="T1957" i="2"/>
  <c r="S1957" i="2"/>
  <c r="I1957" i="2"/>
  <c r="R1957" i="2"/>
  <c r="T1956" i="2"/>
  <c r="S1956" i="2"/>
  <c r="R1956" i="2"/>
  <c r="I1956" i="2"/>
  <c r="T1955" i="2"/>
  <c r="S1955" i="2"/>
  <c r="I1955" i="2"/>
  <c r="R1955" i="2"/>
  <c r="T1954" i="2"/>
  <c r="S1954" i="2"/>
  <c r="I1954" i="2"/>
  <c r="R1954" i="2"/>
  <c r="T1953" i="2"/>
  <c r="S1953" i="2"/>
  <c r="I1953" i="2"/>
  <c r="R1953" i="2"/>
  <c r="T1952" i="2"/>
  <c r="S1952" i="2"/>
  <c r="R1952" i="2"/>
  <c r="I1952" i="2"/>
  <c r="T1951" i="2"/>
  <c r="S1951" i="2"/>
  <c r="I1951" i="2"/>
  <c r="R1951" i="2"/>
  <c r="T1950" i="2"/>
  <c r="S1950" i="2"/>
  <c r="I1950" i="2"/>
  <c r="R1950" i="2"/>
  <c r="T1949" i="2"/>
  <c r="S1949" i="2"/>
  <c r="I1949" i="2"/>
  <c r="R1949" i="2"/>
  <c r="T1948" i="2"/>
  <c r="S1948" i="2"/>
  <c r="R1948" i="2"/>
  <c r="I1948" i="2"/>
  <c r="T1947" i="2"/>
  <c r="S1947" i="2"/>
  <c r="I1947" i="2"/>
  <c r="R1947" i="2"/>
  <c r="T1946" i="2"/>
  <c r="S1946" i="2"/>
  <c r="I1946" i="2"/>
  <c r="R1946" i="2"/>
  <c r="T1945" i="2"/>
  <c r="S1945" i="2"/>
  <c r="I1945" i="2"/>
  <c r="R1945" i="2"/>
  <c r="T1944" i="2"/>
  <c r="S1944" i="2"/>
  <c r="R1944" i="2"/>
  <c r="I1944" i="2"/>
  <c r="T1943" i="2"/>
  <c r="S1943" i="2"/>
  <c r="I1943" i="2"/>
  <c r="R1943" i="2"/>
  <c r="T1942" i="2"/>
  <c r="S1942" i="2"/>
  <c r="I1942" i="2"/>
  <c r="R1942" i="2"/>
  <c r="T1941" i="2"/>
  <c r="S1941" i="2"/>
  <c r="I1941" i="2"/>
  <c r="R1941" i="2"/>
  <c r="T1940" i="2"/>
  <c r="S1940" i="2"/>
  <c r="R1940" i="2"/>
  <c r="I1940" i="2"/>
  <c r="T1939" i="2"/>
  <c r="S1939" i="2"/>
  <c r="I1939" i="2"/>
  <c r="R1939" i="2"/>
  <c r="T1938" i="2"/>
  <c r="S1938" i="2"/>
  <c r="I1938" i="2"/>
  <c r="R1938" i="2"/>
  <c r="T1937" i="2"/>
  <c r="S1937" i="2"/>
  <c r="I1937" i="2"/>
  <c r="R1937" i="2"/>
  <c r="T1936" i="2"/>
  <c r="S1936" i="2"/>
  <c r="R1936" i="2"/>
  <c r="I1936" i="2"/>
  <c r="T1935" i="2"/>
  <c r="S1935" i="2"/>
  <c r="I1935" i="2"/>
  <c r="R1935" i="2"/>
  <c r="T1934" i="2"/>
  <c r="S1934" i="2"/>
  <c r="I1934" i="2"/>
  <c r="R1934" i="2"/>
  <c r="T1933" i="2"/>
  <c r="S1933" i="2"/>
  <c r="I1933" i="2"/>
  <c r="R1933" i="2"/>
  <c r="T1932" i="2"/>
  <c r="S1932" i="2"/>
  <c r="R1932" i="2"/>
  <c r="I1932" i="2"/>
  <c r="T1931" i="2"/>
  <c r="S1931" i="2"/>
  <c r="I1931" i="2"/>
  <c r="R1931" i="2"/>
  <c r="T1930" i="2"/>
  <c r="S1930" i="2"/>
  <c r="I1930" i="2"/>
  <c r="R1930" i="2"/>
  <c r="T1929" i="2"/>
  <c r="S1929" i="2"/>
  <c r="I1929" i="2"/>
  <c r="R1929" i="2"/>
  <c r="T1928" i="2"/>
  <c r="S1928" i="2"/>
  <c r="R1928" i="2"/>
  <c r="I1928" i="2"/>
  <c r="T1927" i="2"/>
  <c r="S1927" i="2"/>
  <c r="I1927" i="2"/>
  <c r="R1927" i="2"/>
  <c r="T1926" i="2"/>
  <c r="S1926" i="2"/>
  <c r="I1926" i="2"/>
  <c r="R1926" i="2"/>
  <c r="T1925" i="2"/>
  <c r="S1925" i="2"/>
  <c r="I1925" i="2"/>
  <c r="R1925" i="2"/>
  <c r="T1924" i="2"/>
  <c r="S1924" i="2"/>
  <c r="R1924" i="2"/>
  <c r="I1924" i="2"/>
  <c r="T1923" i="2"/>
  <c r="S1923" i="2"/>
  <c r="I1923" i="2"/>
  <c r="R1923" i="2"/>
  <c r="T1922" i="2"/>
  <c r="S1922" i="2"/>
  <c r="I1922" i="2"/>
  <c r="R1922" i="2"/>
  <c r="T1921" i="2"/>
  <c r="S1921" i="2"/>
  <c r="I1921" i="2"/>
  <c r="R1921" i="2"/>
  <c r="T1920" i="2"/>
  <c r="S1920" i="2"/>
  <c r="R1920" i="2"/>
  <c r="I1920" i="2"/>
  <c r="T1919" i="2"/>
  <c r="S1919" i="2"/>
  <c r="I1919" i="2"/>
  <c r="R1919" i="2"/>
  <c r="T1918" i="2"/>
  <c r="S1918" i="2"/>
  <c r="I1918" i="2"/>
  <c r="R1918" i="2"/>
  <c r="T1917" i="2"/>
  <c r="S1917" i="2"/>
  <c r="I1917" i="2"/>
  <c r="R1917" i="2"/>
  <c r="T1916" i="2"/>
  <c r="S1916" i="2"/>
  <c r="R1916" i="2"/>
  <c r="I1916" i="2"/>
  <c r="T1915" i="2"/>
  <c r="S1915" i="2"/>
  <c r="I1915" i="2"/>
  <c r="R1915" i="2"/>
  <c r="T1914" i="2"/>
  <c r="S1914" i="2"/>
  <c r="I1914" i="2"/>
  <c r="R1914" i="2"/>
  <c r="T1913" i="2"/>
  <c r="S1913" i="2"/>
  <c r="I1913" i="2"/>
  <c r="R1913" i="2"/>
  <c r="T1912" i="2"/>
  <c r="S1912" i="2"/>
  <c r="R1912" i="2"/>
  <c r="I1912" i="2"/>
  <c r="T1911" i="2"/>
  <c r="S1911" i="2"/>
  <c r="I1911" i="2"/>
  <c r="R1911" i="2"/>
  <c r="T1910" i="2"/>
  <c r="S1910" i="2"/>
  <c r="I1910" i="2"/>
  <c r="R1910" i="2"/>
  <c r="T1909" i="2"/>
  <c r="S1909" i="2"/>
  <c r="I1909" i="2"/>
  <c r="R1909" i="2"/>
  <c r="T1908" i="2"/>
  <c r="S1908" i="2"/>
  <c r="R1908" i="2"/>
  <c r="I1908" i="2"/>
  <c r="T1907" i="2"/>
  <c r="S1907" i="2"/>
  <c r="I1907" i="2"/>
  <c r="R1907" i="2"/>
  <c r="T1906" i="2"/>
  <c r="S1906" i="2"/>
  <c r="I1906" i="2"/>
  <c r="R1906" i="2"/>
  <c r="T1905" i="2"/>
  <c r="S1905" i="2"/>
  <c r="I1905" i="2"/>
  <c r="R1905" i="2"/>
  <c r="T1904" i="2"/>
  <c r="S1904" i="2"/>
  <c r="R1904" i="2"/>
  <c r="I1904" i="2"/>
  <c r="T1903" i="2"/>
  <c r="S1903" i="2"/>
  <c r="I1903" i="2"/>
  <c r="R1903" i="2"/>
  <c r="T1902" i="2"/>
  <c r="S1902" i="2"/>
  <c r="I1902" i="2"/>
  <c r="R1902" i="2"/>
  <c r="T1901" i="2"/>
  <c r="S1901" i="2"/>
  <c r="I1901" i="2"/>
  <c r="R1901" i="2"/>
  <c r="T1900" i="2"/>
  <c r="S1900" i="2"/>
  <c r="R1900" i="2"/>
  <c r="I1900" i="2"/>
  <c r="T1899" i="2"/>
  <c r="S1899" i="2"/>
  <c r="I1899" i="2"/>
  <c r="R1899" i="2"/>
  <c r="T1898" i="2"/>
  <c r="S1898" i="2"/>
  <c r="I1898" i="2"/>
  <c r="R1898" i="2"/>
  <c r="T1897" i="2"/>
  <c r="S1897" i="2"/>
  <c r="I1897" i="2"/>
  <c r="R1897" i="2"/>
  <c r="T1896" i="2"/>
  <c r="S1896" i="2"/>
  <c r="R1896" i="2"/>
  <c r="I1896" i="2"/>
  <c r="T1895" i="2"/>
  <c r="S1895" i="2"/>
  <c r="I1895" i="2"/>
  <c r="R1895" i="2"/>
  <c r="T1894" i="2"/>
  <c r="S1894" i="2"/>
  <c r="I1894" i="2"/>
  <c r="R1894" i="2"/>
  <c r="T1893" i="2"/>
  <c r="S1893" i="2"/>
  <c r="I1893" i="2"/>
  <c r="R1893" i="2"/>
  <c r="T1892" i="2"/>
  <c r="S1892" i="2"/>
  <c r="R1892" i="2"/>
  <c r="I1892" i="2"/>
  <c r="T1891" i="2"/>
  <c r="S1891" i="2"/>
  <c r="I1891" i="2"/>
  <c r="R1891" i="2"/>
  <c r="T1890" i="2"/>
  <c r="S1890" i="2"/>
  <c r="I1890" i="2"/>
  <c r="R1890" i="2"/>
  <c r="T1889" i="2"/>
  <c r="S1889" i="2"/>
  <c r="I1889" i="2"/>
  <c r="R1889" i="2"/>
  <c r="T1888" i="2"/>
  <c r="S1888" i="2"/>
  <c r="R1888" i="2"/>
  <c r="I1888" i="2"/>
  <c r="T1887" i="2"/>
  <c r="S1887" i="2"/>
  <c r="I1887" i="2"/>
  <c r="R1887" i="2"/>
  <c r="T1886" i="2"/>
  <c r="S1886" i="2"/>
  <c r="I1886" i="2"/>
  <c r="R1886" i="2"/>
  <c r="T1885" i="2"/>
  <c r="S1885" i="2"/>
  <c r="I1885" i="2"/>
  <c r="R1885" i="2"/>
  <c r="T1884" i="2"/>
  <c r="S1884" i="2"/>
  <c r="R1884" i="2"/>
  <c r="I1884" i="2"/>
  <c r="T1883" i="2"/>
  <c r="S1883" i="2"/>
  <c r="I1883" i="2"/>
  <c r="R1883" i="2"/>
  <c r="T1882" i="2"/>
  <c r="S1882" i="2"/>
  <c r="I1882" i="2"/>
  <c r="R1882" i="2"/>
  <c r="T1881" i="2"/>
  <c r="S1881" i="2"/>
  <c r="I1881" i="2"/>
  <c r="R1881" i="2"/>
  <c r="T1880" i="2"/>
  <c r="S1880" i="2"/>
  <c r="R1880" i="2"/>
  <c r="I1880" i="2"/>
  <c r="T1879" i="2"/>
  <c r="S1879" i="2"/>
  <c r="I1879" i="2"/>
  <c r="R1879" i="2"/>
  <c r="T1878" i="2"/>
  <c r="S1878" i="2"/>
  <c r="I1878" i="2"/>
  <c r="R1878" i="2"/>
  <c r="T1877" i="2"/>
  <c r="S1877" i="2"/>
  <c r="I1877" i="2"/>
  <c r="R1877" i="2"/>
  <c r="T1876" i="2"/>
  <c r="S1876" i="2"/>
  <c r="R1876" i="2"/>
  <c r="I1876" i="2"/>
  <c r="T1875" i="2"/>
  <c r="S1875" i="2"/>
  <c r="I1875" i="2"/>
  <c r="R1875" i="2"/>
  <c r="T1874" i="2"/>
  <c r="S1874" i="2"/>
  <c r="I1874" i="2"/>
  <c r="R1874" i="2"/>
  <c r="T1873" i="2"/>
  <c r="S1873" i="2"/>
  <c r="I1873" i="2"/>
  <c r="R1873" i="2"/>
  <c r="T1872" i="2"/>
  <c r="S1872" i="2"/>
  <c r="R1872" i="2"/>
  <c r="I1872" i="2"/>
  <c r="T1871" i="2"/>
  <c r="S1871" i="2"/>
  <c r="I1871" i="2"/>
  <c r="R1871" i="2"/>
  <c r="T1870" i="2"/>
  <c r="S1870" i="2"/>
  <c r="I1870" i="2"/>
  <c r="R1870" i="2"/>
  <c r="T1869" i="2"/>
  <c r="S1869" i="2"/>
  <c r="I1869" i="2"/>
  <c r="R1869" i="2"/>
  <c r="T1868" i="2"/>
  <c r="S1868" i="2"/>
  <c r="R1868" i="2"/>
  <c r="I1868" i="2"/>
  <c r="T1867" i="2"/>
  <c r="S1867" i="2"/>
  <c r="I1867" i="2"/>
  <c r="R1867" i="2"/>
  <c r="T1866" i="2"/>
  <c r="S1866" i="2"/>
  <c r="I1866" i="2"/>
  <c r="R1866" i="2"/>
  <c r="T1865" i="2"/>
  <c r="S1865" i="2"/>
  <c r="I1865" i="2"/>
  <c r="R1865" i="2"/>
  <c r="T1864" i="2"/>
  <c r="S1864" i="2"/>
  <c r="R1864" i="2"/>
  <c r="I1864" i="2"/>
  <c r="T1863" i="2"/>
  <c r="S1863" i="2"/>
  <c r="I1863" i="2"/>
  <c r="R1863" i="2"/>
  <c r="T1862" i="2"/>
  <c r="S1862" i="2"/>
  <c r="I1862" i="2"/>
  <c r="R1862" i="2"/>
  <c r="T1861" i="2"/>
  <c r="S1861" i="2"/>
  <c r="I1861" i="2"/>
  <c r="R1861" i="2"/>
  <c r="T1860" i="2"/>
  <c r="S1860" i="2"/>
  <c r="R1860" i="2"/>
  <c r="I1860" i="2"/>
  <c r="T1859" i="2"/>
  <c r="S1859" i="2"/>
  <c r="I1859" i="2"/>
  <c r="R1859" i="2"/>
  <c r="T1858" i="2"/>
  <c r="S1858" i="2"/>
  <c r="I1858" i="2"/>
  <c r="R1858" i="2"/>
  <c r="T1857" i="2"/>
  <c r="S1857" i="2"/>
  <c r="I1857" i="2"/>
  <c r="R1857" i="2"/>
  <c r="T1856" i="2"/>
  <c r="S1856" i="2"/>
  <c r="R1856" i="2"/>
  <c r="I1856" i="2"/>
  <c r="T1855" i="2"/>
  <c r="S1855" i="2"/>
  <c r="I1855" i="2"/>
  <c r="R1855" i="2"/>
  <c r="T1854" i="2"/>
  <c r="S1854" i="2"/>
  <c r="I1854" i="2"/>
  <c r="R1854" i="2"/>
  <c r="T1853" i="2"/>
  <c r="S1853" i="2"/>
  <c r="I1853" i="2"/>
  <c r="R1853" i="2"/>
  <c r="T1852" i="2"/>
  <c r="S1852" i="2"/>
  <c r="R1852" i="2"/>
  <c r="I1852" i="2"/>
  <c r="T1851" i="2"/>
  <c r="S1851" i="2"/>
  <c r="I1851" i="2"/>
  <c r="R1851" i="2"/>
  <c r="T1850" i="2"/>
  <c r="S1850" i="2"/>
  <c r="I1850" i="2"/>
  <c r="R1850" i="2"/>
  <c r="T1849" i="2"/>
  <c r="S1849" i="2"/>
  <c r="I1849" i="2"/>
  <c r="R1849" i="2"/>
  <c r="T1848" i="2"/>
  <c r="S1848" i="2"/>
  <c r="R1848" i="2"/>
  <c r="I1848" i="2"/>
  <c r="T1847" i="2"/>
  <c r="S1847" i="2"/>
  <c r="I1847" i="2"/>
  <c r="R1847" i="2"/>
  <c r="T1846" i="2"/>
  <c r="S1846" i="2"/>
  <c r="I1846" i="2"/>
  <c r="R1846" i="2"/>
  <c r="T1845" i="2"/>
  <c r="S1845" i="2"/>
  <c r="I1845" i="2"/>
  <c r="R1845" i="2"/>
  <c r="T1844" i="2"/>
  <c r="S1844" i="2"/>
  <c r="R1844" i="2"/>
  <c r="I1844" i="2"/>
  <c r="T1843" i="2"/>
  <c r="S1843" i="2"/>
  <c r="I1843" i="2"/>
  <c r="R1843" i="2"/>
  <c r="T1842" i="2"/>
  <c r="S1842" i="2"/>
  <c r="I1842" i="2"/>
  <c r="R1842" i="2"/>
  <c r="T1841" i="2"/>
  <c r="S1841" i="2"/>
  <c r="I1841" i="2"/>
  <c r="R1841" i="2"/>
  <c r="T1840" i="2"/>
  <c r="S1840" i="2"/>
  <c r="R1840" i="2"/>
  <c r="I1840" i="2"/>
  <c r="T1839" i="2"/>
  <c r="S1839" i="2"/>
  <c r="I1839" i="2"/>
  <c r="R1839" i="2"/>
  <c r="T1838" i="2"/>
  <c r="S1838" i="2"/>
  <c r="I1838" i="2"/>
  <c r="R1838" i="2"/>
  <c r="T1837" i="2"/>
  <c r="S1837" i="2"/>
  <c r="I1837" i="2"/>
  <c r="R1837" i="2"/>
  <c r="T1836" i="2"/>
  <c r="S1836" i="2"/>
  <c r="R1836" i="2"/>
  <c r="I1836" i="2"/>
  <c r="T1835" i="2"/>
  <c r="S1835" i="2"/>
  <c r="I1835" i="2"/>
  <c r="R1835" i="2"/>
  <c r="T1834" i="2"/>
  <c r="S1834" i="2"/>
  <c r="I1834" i="2"/>
  <c r="R1834" i="2"/>
  <c r="T1833" i="2"/>
  <c r="S1833" i="2"/>
  <c r="I1833" i="2"/>
  <c r="R1833" i="2"/>
  <c r="F1833" i="2"/>
  <c r="T1832" i="2"/>
  <c r="S1832" i="2"/>
  <c r="R1832" i="2"/>
  <c r="I1832" i="2"/>
  <c r="F1832" i="2"/>
  <c r="T1831" i="2"/>
  <c r="S1831" i="2"/>
  <c r="I1831" i="2"/>
  <c r="R1831" i="2"/>
  <c r="F1831" i="2"/>
  <c r="T1830" i="2"/>
  <c r="S1830" i="2"/>
  <c r="R1830" i="2"/>
  <c r="I1830" i="2"/>
  <c r="F1830" i="2"/>
  <c r="T1829" i="2"/>
  <c r="S1829" i="2"/>
  <c r="I1829" i="2"/>
  <c r="R1829" i="2"/>
  <c r="F1829" i="2"/>
  <c r="T1828" i="2"/>
  <c r="S1828" i="2"/>
  <c r="R1828" i="2"/>
  <c r="I1828" i="2"/>
  <c r="F1828" i="2"/>
  <c r="T1827" i="2"/>
  <c r="S1827" i="2"/>
  <c r="I1827" i="2"/>
  <c r="R1827" i="2"/>
  <c r="F1827" i="2"/>
  <c r="T1826" i="2"/>
  <c r="S1826" i="2"/>
  <c r="R1826" i="2"/>
  <c r="I1826" i="2"/>
  <c r="F1826" i="2"/>
  <c r="T1825" i="2"/>
  <c r="S1825" i="2"/>
  <c r="I1825" i="2"/>
  <c r="R1825" i="2"/>
  <c r="F1825" i="2"/>
  <c r="T1824" i="2"/>
  <c r="S1824" i="2"/>
  <c r="R1824" i="2"/>
  <c r="I1824" i="2"/>
  <c r="F1824" i="2"/>
  <c r="T1823" i="2"/>
  <c r="S1823" i="2"/>
  <c r="I1823" i="2"/>
  <c r="R1823" i="2"/>
  <c r="F1823" i="2"/>
  <c r="T1822" i="2"/>
  <c r="S1822" i="2"/>
  <c r="R1822" i="2"/>
  <c r="I1822" i="2"/>
  <c r="F1822" i="2"/>
  <c r="T1821" i="2"/>
  <c r="S1821" i="2"/>
  <c r="I1821" i="2"/>
  <c r="R1821" i="2"/>
  <c r="F1821" i="2"/>
  <c r="T1820" i="2"/>
  <c r="S1820" i="2"/>
  <c r="R1820" i="2"/>
  <c r="I1820" i="2"/>
  <c r="F1820" i="2"/>
  <c r="T1819" i="2"/>
  <c r="S1819" i="2"/>
  <c r="I1819" i="2"/>
  <c r="R1819" i="2"/>
  <c r="F1819" i="2"/>
  <c r="T1818" i="2"/>
  <c r="S1818" i="2"/>
  <c r="R1818" i="2"/>
  <c r="I1818" i="2"/>
  <c r="F1818" i="2"/>
  <c r="T1817" i="2"/>
  <c r="S1817" i="2"/>
  <c r="I1817" i="2"/>
  <c r="R1817" i="2"/>
  <c r="F1817" i="2"/>
  <c r="T1816" i="2"/>
  <c r="S1816" i="2"/>
  <c r="R1816" i="2"/>
  <c r="I1816" i="2"/>
  <c r="F1816" i="2"/>
  <c r="T1815" i="2"/>
  <c r="S1815" i="2"/>
  <c r="I1815" i="2"/>
  <c r="R1815" i="2"/>
  <c r="F1815" i="2"/>
  <c r="T1814" i="2"/>
  <c r="S1814" i="2"/>
  <c r="R1814" i="2"/>
  <c r="I1814" i="2"/>
  <c r="F1814" i="2"/>
  <c r="T1813" i="2"/>
  <c r="S1813" i="2"/>
  <c r="I1813" i="2"/>
  <c r="R1813" i="2"/>
  <c r="F1813" i="2"/>
  <c r="T1812" i="2"/>
  <c r="S1812" i="2"/>
  <c r="R1812" i="2"/>
  <c r="I1812" i="2"/>
  <c r="F1812" i="2"/>
  <c r="T1811" i="2"/>
  <c r="S1811" i="2"/>
  <c r="I1811" i="2"/>
  <c r="R1811" i="2"/>
  <c r="F1811" i="2"/>
  <c r="T1810" i="2"/>
  <c r="S1810" i="2"/>
  <c r="R1810" i="2"/>
  <c r="I1810" i="2"/>
  <c r="F1810" i="2"/>
  <c r="T1809" i="2"/>
  <c r="S1809" i="2"/>
  <c r="I1809" i="2"/>
  <c r="R1809" i="2"/>
  <c r="F1809" i="2"/>
  <c r="T1808" i="2"/>
  <c r="S1808" i="2"/>
  <c r="R1808" i="2"/>
  <c r="I1808" i="2"/>
  <c r="F1808" i="2"/>
  <c r="T1807" i="2"/>
  <c r="S1807" i="2"/>
  <c r="I1807" i="2"/>
  <c r="R1807" i="2"/>
  <c r="F1807" i="2"/>
  <c r="T1806" i="2"/>
  <c r="S1806" i="2"/>
  <c r="R1806" i="2"/>
  <c r="I1806" i="2"/>
  <c r="F1806" i="2"/>
  <c r="T1805" i="2"/>
  <c r="S1805" i="2"/>
  <c r="I1805" i="2"/>
  <c r="R1805" i="2"/>
  <c r="F1805" i="2"/>
  <c r="T1804" i="2"/>
  <c r="S1804" i="2"/>
  <c r="R1804" i="2"/>
  <c r="I1804" i="2"/>
  <c r="F1804" i="2"/>
  <c r="T1803" i="2"/>
  <c r="S1803" i="2"/>
  <c r="I1803" i="2"/>
  <c r="R1803" i="2"/>
  <c r="F1803" i="2"/>
  <c r="T1802" i="2"/>
  <c r="S1802" i="2"/>
  <c r="R1802" i="2"/>
  <c r="I1802" i="2"/>
  <c r="F1802" i="2"/>
  <c r="T1801" i="2"/>
  <c r="S1801" i="2"/>
  <c r="I1801" i="2"/>
  <c r="R1801" i="2"/>
  <c r="F1801" i="2"/>
  <c r="T1800" i="2"/>
  <c r="S1800" i="2"/>
  <c r="R1800" i="2"/>
  <c r="I1800" i="2"/>
  <c r="F1800" i="2"/>
  <c r="T1799" i="2"/>
  <c r="S1799" i="2"/>
  <c r="I1799" i="2"/>
  <c r="R1799" i="2"/>
  <c r="F1799" i="2"/>
  <c r="T1798" i="2"/>
  <c r="S1798" i="2"/>
  <c r="R1798" i="2"/>
  <c r="I1798" i="2"/>
  <c r="F1798" i="2"/>
  <c r="T1797" i="2"/>
  <c r="S1797" i="2"/>
  <c r="I1797" i="2"/>
  <c r="R1797" i="2"/>
  <c r="F1797" i="2"/>
  <c r="T1796" i="2"/>
  <c r="S1796" i="2"/>
  <c r="R1796" i="2"/>
  <c r="I1796" i="2"/>
  <c r="F1796" i="2"/>
  <c r="T1795" i="2"/>
  <c r="S1795" i="2"/>
  <c r="I1795" i="2"/>
  <c r="R1795" i="2"/>
  <c r="F1795" i="2"/>
  <c r="T1794" i="2"/>
  <c r="S1794" i="2"/>
  <c r="R1794" i="2"/>
  <c r="I1794" i="2"/>
  <c r="F1794" i="2"/>
  <c r="T1793" i="2"/>
  <c r="S1793" i="2"/>
  <c r="I1793" i="2"/>
  <c r="R1793" i="2"/>
  <c r="F1793" i="2"/>
  <c r="T1792" i="2"/>
  <c r="S1792" i="2"/>
  <c r="R1792" i="2"/>
  <c r="I1792" i="2"/>
  <c r="F1792" i="2"/>
  <c r="T1791" i="2"/>
  <c r="S1791" i="2"/>
  <c r="I1791" i="2"/>
  <c r="R1791" i="2"/>
  <c r="F1791" i="2"/>
  <c r="T1790" i="2"/>
  <c r="S1790" i="2"/>
  <c r="R1790" i="2"/>
  <c r="I1790" i="2"/>
  <c r="F1790" i="2"/>
  <c r="T1789" i="2"/>
  <c r="S1789" i="2"/>
  <c r="I1789" i="2"/>
  <c r="R1789" i="2"/>
  <c r="F1789" i="2"/>
  <c r="T1788" i="2"/>
  <c r="S1788" i="2"/>
  <c r="R1788" i="2"/>
  <c r="I1788" i="2"/>
  <c r="F1788" i="2"/>
  <c r="T1787" i="2"/>
  <c r="S1787" i="2"/>
  <c r="I1787" i="2"/>
  <c r="R1787" i="2"/>
  <c r="F1787" i="2"/>
  <c r="T1786" i="2"/>
  <c r="S1786" i="2"/>
  <c r="R1786" i="2"/>
  <c r="I1786" i="2"/>
  <c r="F1786" i="2"/>
  <c r="T1785" i="2"/>
  <c r="S1785" i="2"/>
  <c r="I1785" i="2"/>
  <c r="R1785" i="2"/>
  <c r="F1785" i="2"/>
  <c r="T1784" i="2"/>
  <c r="S1784" i="2"/>
  <c r="R1784" i="2"/>
  <c r="I1784" i="2"/>
  <c r="F1784" i="2"/>
  <c r="T1783" i="2"/>
  <c r="S1783" i="2"/>
  <c r="I1783" i="2"/>
  <c r="R1783" i="2"/>
  <c r="F1783" i="2"/>
  <c r="T1782" i="2"/>
  <c r="S1782" i="2"/>
  <c r="R1782" i="2"/>
  <c r="I1782" i="2"/>
  <c r="F1782" i="2"/>
  <c r="T1781" i="2"/>
  <c r="S1781" i="2"/>
  <c r="I1781" i="2"/>
  <c r="R1781" i="2"/>
  <c r="F1781" i="2"/>
  <c r="T1780" i="2"/>
  <c r="S1780" i="2"/>
  <c r="R1780" i="2"/>
  <c r="I1780" i="2"/>
  <c r="F1780" i="2"/>
  <c r="T1779" i="2"/>
  <c r="S1779" i="2"/>
  <c r="I1779" i="2"/>
  <c r="R1779" i="2"/>
  <c r="F1779" i="2"/>
  <c r="T1778" i="2"/>
  <c r="S1778" i="2"/>
  <c r="R1778" i="2"/>
  <c r="I1778" i="2"/>
  <c r="F1778" i="2"/>
  <c r="T1777" i="2"/>
  <c r="S1777" i="2"/>
  <c r="I1777" i="2"/>
  <c r="R1777" i="2"/>
  <c r="F1777" i="2"/>
  <c r="T1776" i="2"/>
  <c r="S1776" i="2"/>
  <c r="R1776" i="2"/>
  <c r="I1776" i="2"/>
  <c r="F1776" i="2"/>
  <c r="T1775" i="2"/>
  <c r="S1775" i="2"/>
  <c r="I1775" i="2"/>
  <c r="R1775" i="2"/>
  <c r="F1775" i="2"/>
  <c r="T1774" i="2"/>
  <c r="S1774" i="2"/>
  <c r="R1774" i="2"/>
  <c r="I1774" i="2"/>
  <c r="F1774" i="2"/>
  <c r="T1773" i="2"/>
  <c r="S1773" i="2"/>
  <c r="I1773" i="2"/>
  <c r="R1773" i="2"/>
  <c r="F1773" i="2"/>
  <c r="T1772" i="2"/>
  <c r="S1772" i="2"/>
  <c r="R1772" i="2"/>
  <c r="I1772" i="2"/>
  <c r="F1772" i="2"/>
  <c r="T1771" i="2"/>
  <c r="S1771" i="2"/>
  <c r="I1771" i="2"/>
  <c r="R1771" i="2"/>
  <c r="F1771" i="2"/>
  <c r="T1770" i="2"/>
  <c r="S1770" i="2"/>
  <c r="R1770" i="2"/>
  <c r="I1770" i="2"/>
  <c r="F1770" i="2"/>
  <c r="T1769" i="2"/>
  <c r="S1769" i="2"/>
  <c r="I1769" i="2"/>
  <c r="R1769" i="2"/>
  <c r="F1769" i="2"/>
  <c r="T1768" i="2"/>
  <c r="S1768" i="2"/>
  <c r="R1768" i="2"/>
  <c r="I1768" i="2"/>
  <c r="F1768" i="2"/>
  <c r="T1767" i="2"/>
  <c r="S1767" i="2"/>
  <c r="I1767" i="2"/>
  <c r="R1767" i="2"/>
  <c r="F1767" i="2"/>
  <c r="T1766" i="2"/>
  <c r="S1766" i="2"/>
  <c r="R1766" i="2"/>
  <c r="I1766" i="2"/>
  <c r="F1766" i="2"/>
  <c r="T1765" i="2"/>
  <c r="S1765" i="2"/>
  <c r="I1765" i="2"/>
  <c r="R1765" i="2"/>
  <c r="F1765" i="2"/>
  <c r="T1764" i="2"/>
  <c r="S1764" i="2"/>
  <c r="R1764" i="2"/>
  <c r="I1764" i="2"/>
  <c r="F1764" i="2"/>
  <c r="T1763" i="2"/>
  <c r="S1763" i="2"/>
  <c r="I1763" i="2"/>
  <c r="R1763" i="2"/>
  <c r="F1763" i="2"/>
  <c r="T1762" i="2"/>
  <c r="S1762" i="2"/>
  <c r="R1762" i="2"/>
  <c r="I1762" i="2"/>
  <c r="F1762" i="2"/>
  <c r="T1761" i="2"/>
  <c r="S1761" i="2"/>
  <c r="I1761" i="2"/>
  <c r="R1761" i="2"/>
  <c r="F1761" i="2"/>
  <c r="T1760" i="2"/>
  <c r="S1760" i="2"/>
  <c r="R1760" i="2"/>
  <c r="I1760" i="2"/>
  <c r="F1760" i="2"/>
  <c r="T1759" i="2"/>
  <c r="S1759" i="2"/>
  <c r="I1759" i="2"/>
  <c r="R1759" i="2"/>
  <c r="F1759" i="2"/>
  <c r="T1758" i="2"/>
  <c r="S1758" i="2"/>
  <c r="R1758" i="2"/>
  <c r="I1758" i="2"/>
  <c r="F1758" i="2"/>
  <c r="T1757" i="2"/>
  <c r="S1757" i="2"/>
  <c r="I1757" i="2"/>
  <c r="R1757" i="2"/>
  <c r="F1757" i="2"/>
  <c r="T1756" i="2"/>
  <c r="S1756" i="2"/>
  <c r="R1756" i="2"/>
  <c r="I1756" i="2"/>
  <c r="F1756" i="2"/>
  <c r="T1755" i="2"/>
  <c r="S1755" i="2"/>
  <c r="I1755" i="2"/>
  <c r="R1755" i="2"/>
  <c r="F1755" i="2"/>
  <c r="T1754" i="2"/>
  <c r="S1754" i="2"/>
  <c r="R1754" i="2"/>
  <c r="I1754" i="2"/>
  <c r="F1754" i="2"/>
  <c r="T1753" i="2"/>
  <c r="S1753" i="2"/>
  <c r="I1753" i="2"/>
  <c r="R1753" i="2"/>
  <c r="F1753" i="2"/>
  <c r="T1752" i="2"/>
  <c r="S1752" i="2"/>
  <c r="R1752" i="2"/>
  <c r="I1752" i="2"/>
  <c r="F1752" i="2"/>
  <c r="T1751" i="2"/>
  <c r="S1751" i="2"/>
  <c r="I1751" i="2"/>
  <c r="R1751" i="2"/>
  <c r="F1751" i="2"/>
  <c r="T1750" i="2"/>
  <c r="S1750" i="2"/>
  <c r="R1750" i="2"/>
  <c r="I1750" i="2"/>
  <c r="F1750" i="2"/>
  <c r="T1749" i="2"/>
  <c r="S1749" i="2"/>
  <c r="I1749" i="2"/>
  <c r="R1749" i="2"/>
  <c r="F1749" i="2"/>
  <c r="T1748" i="2"/>
  <c r="S1748" i="2"/>
  <c r="R1748" i="2"/>
  <c r="I1748" i="2"/>
  <c r="F1748" i="2"/>
  <c r="T1747" i="2"/>
  <c r="S1747" i="2"/>
  <c r="I1747" i="2"/>
  <c r="R1747" i="2"/>
  <c r="F1747" i="2"/>
  <c r="T1746" i="2"/>
  <c r="S1746" i="2"/>
  <c r="R1746" i="2"/>
  <c r="I1746" i="2"/>
  <c r="F1746" i="2"/>
  <c r="T1745" i="2"/>
  <c r="S1745" i="2"/>
  <c r="I1745" i="2"/>
  <c r="R1745" i="2"/>
  <c r="F1745" i="2"/>
  <c r="T1744" i="2"/>
  <c r="S1744" i="2"/>
  <c r="R1744" i="2"/>
  <c r="I1744" i="2"/>
  <c r="F1744" i="2"/>
  <c r="T1743" i="2"/>
  <c r="S1743" i="2"/>
  <c r="I1743" i="2"/>
  <c r="R1743" i="2"/>
  <c r="F1743" i="2"/>
  <c r="T1742" i="2"/>
  <c r="S1742" i="2"/>
  <c r="R1742" i="2"/>
  <c r="I1742" i="2"/>
  <c r="F1742" i="2"/>
  <c r="T1741" i="2"/>
  <c r="S1741" i="2"/>
  <c r="I1741" i="2"/>
  <c r="R1741" i="2"/>
  <c r="F1741" i="2"/>
  <c r="T1740" i="2"/>
  <c r="S1740" i="2"/>
  <c r="R1740" i="2"/>
  <c r="I1740" i="2"/>
  <c r="F1740" i="2"/>
  <c r="T1739" i="2"/>
  <c r="S1739" i="2"/>
  <c r="I1739" i="2"/>
  <c r="R1739" i="2"/>
  <c r="F1739" i="2"/>
  <c r="T1738" i="2"/>
  <c r="S1738" i="2"/>
  <c r="R1738" i="2"/>
  <c r="I1738" i="2"/>
  <c r="F1738" i="2"/>
  <c r="T1737" i="2"/>
  <c r="S1737" i="2"/>
  <c r="I1737" i="2"/>
  <c r="R1737" i="2"/>
  <c r="F1737" i="2"/>
  <c r="T1736" i="2"/>
  <c r="S1736" i="2"/>
  <c r="R1736" i="2"/>
  <c r="I1736" i="2"/>
  <c r="F1736" i="2"/>
  <c r="T1735" i="2"/>
  <c r="S1735" i="2"/>
  <c r="I1735" i="2"/>
  <c r="R1735" i="2"/>
  <c r="F1735" i="2"/>
  <c r="T1734" i="2"/>
  <c r="S1734" i="2"/>
  <c r="R1734" i="2"/>
  <c r="I1734" i="2"/>
  <c r="F1734" i="2"/>
  <c r="T1733" i="2"/>
  <c r="S1733" i="2"/>
  <c r="I1733" i="2"/>
  <c r="R1733" i="2"/>
  <c r="F1733" i="2"/>
  <c r="T1732" i="2"/>
  <c r="S1732" i="2"/>
  <c r="R1732" i="2"/>
  <c r="I1732" i="2"/>
  <c r="F1732" i="2"/>
  <c r="T1731" i="2"/>
  <c r="S1731" i="2"/>
  <c r="I1731" i="2"/>
  <c r="R1731" i="2"/>
  <c r="F1731" i="2"/>
  <c r="T1730" i="2"/>
  <c r="S1730" i="2"/>
  <c r="R1730" i="2"/>
  <c r="I1730" i="2"/>
  <c r="F1730" i="2"/>
  <c r="T1729" i="2"/>
  <c r="S1729" i="2"/>
  <c r="I1729" i="2"/>
  <c r="R1729" i="2"/>
  <c r="F1729" i="2"/>
  <c r="T1728" i="2"/>
  <c r="S1728" i="2"/>
  <c r="R1728" i="2"/>
  <c r="I1728" i="2"/>
  <c r="F1728" i="2"/>
  <c r="T1727" i="2"/>
  <c r="S1727" i="2"/>
  <c r="I1727" i="2"/>
  <c r="R1727" i="2"/>
  <c r="F1727" i="2"/>
  <c r="T1726" i="2"/>
  <c r="S1726" i="2"/>
  <c r="R1726" i="2"/>
  <c r="I1726" i="2"/>
  <c r="F1726" i="2"/>
  <c r="T1725" i="2"/>
  <c r="S1725" i="2"/>
  <c r="I1725" i="2"/>
  <c r="R1725" i="2"/>
  <c r="F1725" i="2"/>
  <c r="T1724" i="2"/>
  <c r="S1724" i="2"/>
  <c r="R1724" i="2"/>
  <c r="I1724" i="2"/>
  <c r="F1724" i="2"/>
  <c r="T1723" i="2"/>
  <c r="S1723" i="2"/>
  <c r="I1723" i="2"/>
  <c r="R1723" i="2"/>
  <c r="F1723" i="2"/>
  <c r="T1722" i="2"/>
  <c r="S1722" i="2"/>
  <c r="R1722" i="2"/>
  <c r="I1722" i="2"/>
  <c r="F1722" i="2"/>
  <c r="T1721" i="2"/>
  <c r="S1721" i="2"/>
  <c r="I1721" i="2"/>
  <c r="R1721" i="2"/>
  <c r="F1721" i="2"/>
  <c r="T1720" i="2"/>
  <c r="S1720" i="2"/>
  <c r="R1720" i="2"/>
  <c r="I1720" i="2"/>
  <c r="F1720" i="2"/>
  <c r="T1719" i="2"/>
  <c r="S1719" i="2"/>
  <c r="I1719" i="2"/>
  <c r="R1719" i="2"/>
  <c r="F1719" i="2"/>
  <c r="T1718" i="2"/>
  <c r="S1718" i="2"/>
  <c r="R1718" i="2"/>
  <c r="I1718" i="2"/>
  <c r="F1718" i="2"/>
  <c r="T1717" i="2"/>
  <c r="S1717" i="2"/>
  <c r="I1717" i="2"/>
  <c r="R1717" i="2"/>
  <c r="F1717" i="2"/>
  <c r="T1716" i="2"/>
  <c r="S1716" i="2"/>
  <c r="R1716" i="2"/>
  <c r="I1716" i="2"/>
  <c r="F1716" i="2"/>
  <c r="T1715" i="2"/>
  <c r="S1715" i="2"/>
  <c r="I1715" i="2"/>
  <c r="R1715" i="2"/>
  <c r="F1715" i="2"/>
  <c r="T1714" i="2"/>
  <c r="S1714" i="2"/>
  <c r="R1714" i="2"/>
  <c r="I1714" i="2"/>
  <c r="F1714" i="2"/>
  <c r="T1713" i="2"/>
  <c r="S1713" i="2"/>
  <c r="I1713" i="2"/>
  <c r="R1713" i="2"/>
  <c r="F1713" i="2"/>
  <c r="T1712" i="2"/>
  <c r="S1712" i="2"/>
  <c r="R1712" i="2"/>
  <c r="I1712" i="2"/>
  <c r="F1712" i="2"/>
  <c r="T1711" i="2"/>
  <c r="S1711" i="2"/>
  <c r="I1711" i="2"/>
  <c r="R1711" i="2"/>
  <c r="F1711" i="2"/>
  <c r="T1710" i="2"/>
  <c r="S1710" i="2"/>
  <c r="R1710" i="2"/>
  <c r="I1710" i="2"/>
  <c r="F1710" i="2"/>
  <c r="T1709" i="2"/>
  <c r="S1709" i="2"/>
  <c r="I1709" i="2"/>
  <c r="R1709" i="2"/>
  <c r="F1709" i="2"/>
  <c r="T1708" i="2"/>
  <c r="S1708" i="2"/>
  <c r="R1708" i="2"/>
  <c r="I1708" i="2"/>
  <c r="F1708" i="2"/>
  <c r="T1707" i="2"/>
  <c r="S1707" i="2"/>
  <c r="I1707" i="2"/>
  <c r="R1707" i="2"/>
  <c r="F1707" i="2"/>
  <c r="T1706" i="2"/>
  <c r="S1706" i="2"/>
  <c r="R1706" i="2"/>
  <c r="I1706" i="2"/>
  <c r="F1706" i="2"/>
  <c r="T1705" i="2"/>
  <c r="S1705" i="2"/>
  <c r="I1705" i="2"/>
  <c r="R1705" i="2"/>
  <c r="F1705" i="2"/>
  <c r="T1704" i="2"/>
  <c r="S1704" i="2"/>
  <c r="R1704" i="2"/>
  <c r="I1704" i="2"/>
  <c r="F1704" i="2"/>
  <c r="T1703" i="2"/>
  <c r="S1703" i="2"/>
  <c r="I1703" i="2"/>
  <c r="R1703" i="2"/>
  <c r="F1703" i="2"/>
  <c r="T1702" i="2"/>
  <c r="S1702" i="2"/>
  <c r="R1702" i="2"/>
  <c r="I1702" i="2"/>
  <c r="F1702" i="2"/>
  <c r="T1701" i="2"/>
  <c r="S1701" i="2"/>
  <c r="I1701" i="2"/>
  <c r="R1701" i="2"/>
  <c r="F1701" i="2"/>
  <c r="T1700" i="2"/>
  <c r="S1700" i="2"/>
  <c r="R1700" i="2"/>
  <c r="I1700" i="2"/>
  <c r="F1700" i="2"/>
  <c r="T1699" i="2"/>
  <c r="S1699" i="2"/>
  <c r="I1699" i="2"/>
  <c r="R1699" i="2"/>
  <c r="F1699" i="2"/>
  <c r="T1698" i="2"/>
  <c r="S1698" i="2"/>
  <c r="R1698" i="2"/>
  <c r="I1698" i="2"/>
  <c r="F1698" i="2"/>
  <c r="T1697" i="2"/>
  <c r="S1697" i="2"/>
  <c r="I1697" i="2"/>
  <c r="R1697" i="2"/>
  <c r="F1697" i="2"/>
  <c r="T1696" i="2"/>
  <c r="S1696" i="2"/>
  <c r="R1696" i="2"/>
  <c r="I1696" i="2"/>
  <c r="F1696" i="2"/>
  <c r="T1695" i="2"/>
  <c r="S1695" i="2"/>
  <c r="I1695" i="2"/>
  <c r="R1695" i="2"/>
  <c r="F1695" i="2"/>
  <c r="T1694" i="2"/>
  <c r="S1694" i="2"/>
  <c r="R1694" i="2"/>
  <c r="I1694" i="2"/>
  <c r="F1694" i="2"/>
  <c r="T1693" i="2"/>
  <c r="S1693" i="2"/>
  <c r="I1693" i="2"/>
  <c r="R1693" i="2"/>
  <c r="F1693" i="2"/>
  <c r="T1692" i="2"/>
  <c r="S1692" i="2"/>
  <c r="R1692" i="2"/>
  <c r="I1692" i="2"/>
  <c r="F1692" i="2"/>
  <c r="T1691" i="2"/>
  <c r="S1691" i="2"/>
  <c r="I1691" i="2"/>
  <c r="R1691" i="2"/>
  <c r="F1691" i="2"/>
  <c r="T1690" i="2"/>
  <c r="S1690" i="2"/>
  <c r="R1690" i="2"/>
  <c r="I1690" i="2"/>
  <c r="F1690" i="2"/>
  <c r="T1689" i="2"/>
  <c r="S1689" i="2"/>
  <c r="I1689" i="2"/>
  <c r="R1689" i="2"/>
  <c r="F1689" i="2"/>
  <c r="T1688" i="2"/>
  <c r="S1688" i="2"/>
  <c r="R1688" i="2"/>
  <c r="I1688" i="2"/>
  <c r="F1688" i="2"/>
  <c r="T1687" i="2"/>
  <c r="S1687" i="2"/>
  <c r="I1687" i="2"/>
  <c r="R1687" i="2"/>
  <c r="F1687" i="2"/>
  <c r="T1686" i="2"/>
  <c r="S1686" i="2"/>
  <c r="R1686" i="2"/>
  <c r="I1686" i="2"/>
  <c r="F1686" i="2"/>
  <c r="T1685" i="2"/>
  <c r="S1685" i="2"/>
  <c r="I1685" i="2"/>
  <c r="R1685" i="2"/>
  <c r="F1685" i="2"/>
  <c r="T1684" i="2"/>
  <c r="S1684" i="2"/>
  <c r="R1684" i="2"/>
  <c r="I1684" i="2"/>
  <c r="F1684" i="2"/>
  <c r="T1683" i="2"/>
  <c r="S1683" i="2"/>
  <c r="I1683" i="2"/>
  <c r="R1683" i="2"/>
  <c r="F1683" i="2"/>
  <c r="T1682" i="2"/>
  <c r="S1682" i="2"/>
  <c r="R1682" i="2"/>
  <c r="I1682" i="2"/>
  <c r="F1682" i="2"/>
  <c r="T1681" i="2"/>
  <c r="S1681" i="2"/>
  <c r="I1681" i="2"/>
  <c r="R1681" i="2"/>
  <c r="F1681" i="2"/>
  <c r="T1680" i="2"/>
  <c r="S1680" i="2"/>
  <c r="R1680" i="2"/>
  <c r="I1680" i="2"/>
  <c r="F1680" i="2"/>
  <c r="T1679" i="2"/>
  <c r="S1679" i="2"/>
  <c r="I1679" i="2"/>
  <c r="R1679" i="2"/>
  <c r="F1679" i="2"/>
  <c r="T1678" i="2"/>
  <c r="S1678" i="2"/>
  <c r="R1678" i="2"/>
  <c r="I1678" i="2"/>
  <c r="F1678" i="2"/>
  <c r="T1677" i="2"/>
  <c r="S1677" i="2"/>
  <c r="I1677" i="2"/>
  <c r="R1677" i="2"/>
  <c r="F1677" i="2"/>
  <c r="T1676" i="2"/>
  <c r="S1676" i="2"/>
  <c r="R1676" i="2"/>
  <c r="I1676" i="2"/>
  <c r="F1676" i="2"/>
  <c r="T1675" i="2"/>
  <c r="S1675" i="2"/>
  <c r="I1675" i="2"/>
  <c r="R1675" i="2"/>
  <c r="F1675" i="2"/>
  <c r="T1674" i="2"/>
  <c r="S1674" i="2"/>
  <c r="R1674" i="2"/>
  <c r="I1674" i="2"/>
  <c r="F1674" i="2"/>
  <c r="T1673" i="2"/>
  <c r="S1673" i="2"/>
  <c r="I1673" i="2"/>
  <c r="R1673" i="2"/>
  <c r="F1673" i="2"/>
  <c r="T1672" i="2"/>
  <c r="S1672" i="2"/>
  <c r="R1672" i="2"/>
  <c r="I1672" i="2"/>
  <c r="F1672" i="2"/>
  <c r="T1671" i="2"/>
  <c r="S1671" i="2"/>
  <c r="I1671" i="2"/>
  <c r="R1671" i="2"/>
  <c r="F1671" i="2"/>
  <c r="T1670" i="2"/>
  <c r="S1670" i="2"/>
  <c r="R1670" i="2"/>
  <c r="I1670" i="2"/>
  <c r="F1670" i="2"/>
  <c r="T1669" i="2"/>
  <c r="S1669" i="2"/>
  <c r="I1669" i="2"/>
  <c r="R1669" i="2"/>
  <c r="F1669" i="2"/>
  <c r="T1668" i="2"/>
  <c r="S1668" i="2"/>
  <c r="R1668" i="2"/>
  <c r="I1668" i="2"/>
  <c r="F1668" i="2"/>
  <c r="T1667" i="2"/>
  <c r="S1667" i="2"/>
  <c r="I1667" i="2"/>
  <c r="R1667" i="2"/>
  <c r="F1667" i="2"/>
  <c r="T1666" i="2"/>
  <c r="S1666" i="2"/>
  <c r="R1666" i="2"/>
  <c r="I1666" i="2"/>
  <c r="F1666" i="2"/>
  <c r="T1665" i="2"/>
  <c r="S1665" i="2"/>
  <c r="I1665" i="2"/>
  <c r="R1665" i="2"/>
  <c r="F1665" i="2"/>
  <c r="T1664" i="2"/>
  <c r="S1664" i="2"/>
  <c r="R1664" i="2"/>
  <c r="I1664" i="2"/>
  <c r="F1664" i="2"/>
  <c r="T1663" i="2"/>
  <c r="S1663" i="2"/>
  <c r="I1663" i="2"/>
  <c r="R1663" i="2"/>
  <c r="F1663" i="2"/>
  <c r="T1662" i="2"/>
  <c r="S1662" i="2"/>
  <c r="R1662" i="2"/>
  <c r="I1662" i="2"/>
  <c r="F1662" i="2"/>
  <c r="T1661" i="2"/>
  <c r="S1661" i="2"/>
  <c r="I1661" i="2"/>
  <c r="R1661" i="2"/>
  <c r="F1661" i="2"/>
  <c r="T1660" i="2"/>
  <c r="S1660" i="2"/>
  <c r="R1660" i="2"/>
  <c r="I1660" i="2"/>
  <c r="F1660" i="2"/>
  <c r="T1659" i="2"/>
  <c r="S1659" i="2"/>
  <c r="I1659" i="2"/>
  <c r="R1659" i="2"/>
  <c r="F1659" i="2"/>
  <c r="T1658" i="2"/>
  <c r="S1658" i="2"/>
  <c r="R1658" i="2"/>
  <c r="I1658" i="2"/>
  <c r="F1658" i="2"/>
  <c r="T1657" i="2"/>
  <c r="S1657" i="2"/>
  <c r="I1657" i="2"/>
  <c r="R1657" i="2"/>
  <c r="F1657" i="2"/>
  <c r="T1656" i="2"/>
  <c r="S1656" i="2"/>
  <c r="R1656" i="2"/>
  <c r="I1656" i="2"/>
  <c r="F1656" i="2"/>
  <c r="T1655" i="2"/>
  <c r="S1655" i="2"/>
  <c r="I1655" i="2"/>
  <c r="R1655" i="2"/>
  <c r="F1655" i="2"/>
  <c r="T1654" i="2"/>
  <c r="S1654" i="2"/>
  <c r="R1654" i="2"/>
  <c r="I1654" i="2"/>
  <c r="F1654" i="2"/>
  <c r="T1653" i="2"/>
  <c r="S1653" i="2"/>
  <c r="I1653" i="2"/>
  <c r="R1653" i="2"/>
  <c r="F1653" i="2"/>
  <c r="T1652" i="2"/>
  <c r="S1652" i="2"/>
  <c r="R1652" i="2"/>
  <c r="I1652" i="2"/>
  <c r="F1652" i="2"/>
  <c r="T1651" i="2"/>
  <c r="S1651" i="2"/>
  <c r="I1651" i="2"/>
  <c r="R1651" i="2"/>
  <c r="F1651" i="2"/>
  <c r="T1650" i="2"/>
  <c r="S1650" i="2"/>
  <c r="R1650" i="2"/>
  <c r="I1650" i="2"/>
  <c r="F1650" i="2"/>
  <c r="T1649" i="2"/>
  <c r="S1649" i="2"/>
  <c r="I1649" i="2"/>
  <c r="R1649" i="2"/>
  <c r="F1649" i="2"/>
  <c r="T1648" i="2"/>
  <c r="S1648" i="2"/>
  <c r="R1648" i="2"/>
  <c r="I1648" i="2"/>
  <c r="F1648" i="2"/>
  <c r="T1647" i="2"/>
  <c r="S1647" i="2"/>
  <c r="I1647" i="2"/>
  <c r="R1647" i="2"/>
  <c r="F1647" i="2"/>
  <c r="T1646" i="2"/>
  <c r="S1646" i="2"/>
  <c r="R1646" i="2"/>
  <c r="I1646" i="2"/>
  <c r="F1646" i="2"/>
  <c r="T1645" i="2"/>
  <c r="S1645" i="2"/>
  <c r="I1645" i="2"/>
  <c r="R1645" i="2"/>
  <c r="F1645" i="2"/>
  <c r="T1644" i="2"/>
  <c r="S1644" i="2"/>
  <c r="R1644" i="2"/>
  <c r="I1644" i="2"/>
  <c r="F1644" i="2"/>
  <c r="T1643" i="2"/>
  <c r="S1643" i="2"/>
  <c r="I1643" i="2"/>
  <c r="R1643" i="2"/>
  <c r="F1643" i="2"/>
  <c r="T1642" i="2"/>
  <c r="S1642" i="2"/>
  <c r="R1642" i="2"/>
  <c r="I1642" i="2"/>
  <c r="F1642" i="2"/>
  <c r="T1641" i="2"/>
  <c r="S1641" i="2"/>
  <c r="I1641" i="2"/>
  <c r="R1641" i="2"/>
  <c r="F1641" i="2"/>
  <c r="T1640" i="2"/>
  <c r="S1640" i="2"/>
  <c r="R1640" i="2"/>
  <c r="I1640" i="2"/>
  <c r="F1640" i="2"/>
  <c r="T1639" i="2"/>
  <c r="S1639" i="2"/>
  <c r="I1639" i="2"/>
  <c r="R1639" i="2"/>
  <c r="F1639" i="2"/>
  <c r="T1638" i="2"/>
  <c r="S1638" i="2"/>
  <c r="R1638" i="2"/>
  <c r="I1638" i="2"/>
  <c r="F1638" i="2"/>
  <c r="T1637" i="2"/>
  <c r="S1637" i="2"/>
  <c r="I1637" i="2"/>
  <c r="R1637" i="2"/>
  <c r="F1637" i="2"/>
  <c r="T1636" i="2"/>
  <c r="S1636" i="2"/>
  <c r="R1636" i="2"/>
  <c r="I1636" i="2"/>
  <c r="F1636" i="2"/>
  <c r="T1635" i="2"/>
  <c r="S1635" i="2"/>
  <c r="I1635" i="2"/>
  <c r="R1635" i="2"/>
  <c r="F1635" i="2"/>
  <c r="T1634" i="2"/>
  <c r="S1634" i="2"/>
  <c r="R1634" i="2"/>
  <c r="I1634" i="2"/>
  <c r="F1634" i="2"/>
  <c r="T1633" i="2"/>
  <c r="S1633" i="2"/>
  <c r="I1633" i="2"/>
  <c r="R1633" i="2"/>
  <c r="F1633" i="2"/>
  <c r="T1632" i="2"/>
  <c r="S1632" i="2"/>
  <c r="R1632" i="2"/>
  <c r="I1632" i="2"/>
  <c r="F1632" i="2"/>
  <c r="T1631" i="2"/>
  <c r="S1631" i="2"/>
  <c r="I1631" i="2"/>
  <c r="R1631" i="2"/>
  <c r="F1631" i="2"/>
  <c r="T1630" i="2"/>
  <c r="S1630" i="2"/>
  <c r="R1630" i="2"/>
  <c r="I1630" i="2"/>
  <c r="F1630" i="2"/>
  <c r="T1629" i="2"/>
  <c r="S1629" i="2"/>
  <c r="I1629" i="2"/>
  <c r="R1629" i="2"/>
  <c r="F1629" i="2"/>
  <c r="T1628" i="2"/>
  <c r="S1628" i="2"/>
  <c r="R1628" i="2"/>
  <c r="I1628" i="2"/>
  <c r="F1628" i="2"/>
  <c r="T1627" i="2"/>
  <c r="S1627" i="2"/>
  <c r="I1627" i="2"/>
  <c r="R1627" i="2"/>
  <c r="F1627" i="2"/>
  <c r="T1626" i="2"/>
  <c r="S1626" i="2"/>
  <c r="R1626" i="2"/>
  <c r="I1626" i="2"/>
  <c r="F1626" i="2"/>
  <c r="T1625" i="2"/>
  <c r="S1625" i="2"/>
  <c r="I1625" i="2"/>
  <c r="R1625" i="2"/>
  <c r="F1625" i="2"/>
  <c r="T1624" i="2"/>
  <c r="S1624" i="2"/>
  <c r="R1624" i="2"/>
  <c r="I1624" i="2"/>
  <c r="F1624" i="2"/>
  <c r="T1623" i="2"/>
  <c r="S1623" i="2"/>
  <c r="I1623" i="2"/>
  <c r="R1623" i="2"/>
  <c r="F1623" i="2"/>
  <c r="T1622" i="2"/>
  <c r="S1622" i="2"/>
  <c r="R1622" i="2"/>
  <c r="I1622" i="2"/>
  <c r="F1622" i="2"/>
  <c r="T1621" i="2"/>
  <c r="S1621" i="2"/>
  <c r="I1621" i="2"/>
  <c r="R1621" i="2"/>
  <c r="F1621" i="2"/>
  <c r="T1620" i="2"/>
  <c r="S1620" i="2"/>
  <c r="R1620" i="2"/>
  <c r="I1620" i="2"/>
  <c r="F1620" i="2"/>
  <c r="T1619" i="2"/>
  <c r="S1619" i="2"/>
  <c r="I1619" i="2"/>
  <c r="R1619" i="2"/>
  <c r="F1619" i="2"/>
  <c r="T1618" i="2"/>
  <c r="S1618" i="2"/>
  <c r="R1618" i="2"/>
  <c r="I1618" i="2"/>
  <c r="F1618" i="2"/>
  <c r="T1617" i="2"/>
  <c r="S1617" i="2"/>
  <c r="I1617" i="2"/>
  <c r="R1617" i="2"/>
  <c r="F1617" i="2"/>
  <c r="T1616" i="2"/>
  <c r="S1616" i="2"/>
  <c r="R1616" i="2"/>
  <c r="I1616" i="2"/>
  <c r="F1616" i="2"/>
  <c r="T1615" i="2"/>
  <c r="S1615" i="2"/>
  <c r="I1615" i="2"/>
  <c r="R1615" i="2"/>
  <c r="F1615" i="2"/>
  <c r="T1614" i="2"/>
  <c r="S1614" i="2"/>
  <c r="R1614" i="2"/>
  <c r="I1614" i="2"/>
  <c r="F1614" i="2"/>
  <c r="T1613" i="2"/>
  <c r="S1613" i="2"/>
  <c r="I1613" i="2"/>
  <c r="R1613" i="2"/>
  <c r="F1613" i="2"/>
  <c r="T1612" i="2"/>
  <c r="S1612" i="2"/>
  <c r="R1612" i="2"/>
  <c r="I1612" i="2"/>
  <c r="F1612" i="2"/>
  <c r="T1611" i="2"/>
  <c r="S1611" i="2"/>
  <c r="I1611" i="2"/>
  <c r="R1611" i="2"/>
  <c r="F1611" i="2"/>
  <c r="T1610" i="2"/>
  <c r="S1610" i="2"/>
  <c r="R1610" i="2"/>
  <c r="I1610" i="2"/>
  <c r="F1610" i="2"/>
  <c r="T1609" i="2"/>
  <c r="S1609" i="2"/>
  <c r="I1609" i="2"/>
  <c r="R1609" i="2"/>
  <c r="F1609" i="2"/>
  <c r="T1608" i="2"/>
  <c r="S1608" i="2"/>
  <c r="R1608" i="2"/>
  <c r="I1608" i="2"/>
  <c r="F1608" i="2"/>
  <c r="T1607" i="2"/>
  <c r="S1607" i="2"/>
  <c r="I1607" i="2"/>
  <c r="R1607" i="2"/>
  <c r="F1607" i="2"/>
  <c r="T1606" i="2"/>
  <c r="S1606" i="2"/>
  <c r="R1606" i="2"/>
  <c r="I1606" i="2"/>
  <c r="F1606" i="2"/>
  <c r="T1605" i="2"/>
  <c r="S1605" i="2"/>
  <c r="I1605" i="2"/>
  <c r="R1605" i="2"/>
  <c r="F1605" i="2"/>
  <c r="T1604" i="2"/>
  <c r="S1604" i="2"/>
  <c r="R1604" i="2"/>
  <c r="I1604" i="2"/>
  <c r="F1604" i="2"/>
  <c r="T1603" i="2"/>
  <c r="S1603" i="2"/>
  <c r="I1603" i="2"/>
  <c r="R1603" i="2"/>
  <c r="F1603" i="2"/>
  <c r="T1602" i="2"/>
  <c r="S1602" i="2"/>
  <c r="R1602" i="2"/>
  <c r="I1602" i="2"/>
  <c r="F1602" i="2"/>
  <c r="T1601" i="2"/>
  <c r="S1601" i="2"/>
  <c r="I1601" i="2"/>
  <c r="R1601" i="2"/>
  <c r="F1601" i="2"/>
  <c r="T1600" i="2"/>
  <c r="S1600" i="2"/>
  <c r="R1600" i="2"/>
  <c r="I1600" i="2"/>
  <c r="F1600" i="2"/>
  <c r="T1599" i="2"/>
  <c r="S1599" i="2"/>
  <c r="I1599" i="2"/>
  <c r="R1599" i="2"/>
  <c r="F1599" i="2"/>
  <c r="T1598" i="2"/>
  <c r="S1598" i="2"/>
  <c r="R1598" i="2"/>
  <c r="I1598" i="2"/>
  <c r="F1598" i="2"/>
  <c r="T1597" i="2"/>
  <c r="S1597" i="2"/>
  <c r="I1597" i="2"/>
  <c r="R1597" i="2"/>
  <c r="F1597" i="2"/>
  <c r="T1596" i="2"/>
  <c r="S1596" i="2"/>
  <c r="R1596" i="2"/>
  <c r="I1596" i="2"/>
  <c r="F1596" i="2"/>
  <c r="T1595" i="2"/>
  <c r="S1595" i="2"/>
  <c r="I1595" i="2"/>
  <c r="R1595" i="2"/>
  <c r="F1595" i="2"/>
  <c r="T1594" i="2"/>
  <c r="S1594" i="2"/>
  <c r="R1594" i="2"/>
  <c r="I1594" i="2"/>
  <c r="F1594" i="2"/>
  <c r="T1593" i="2"/>
  <c r="S1593" i="2"/>
  <c r="I1593" i="2"/>
  <c r="R1593" i="2"/>
  <c r="F1593" i="2"/>
  <c r="T1592" i="2"/>
  <c r="S1592" i="2"/>
  <c r="R1592" i="2"/>
  <c r="I1592" i="2"/>
  <c r="F1592" i="2"/>
  <c r="T1591" i="2"/>
  <c r="S1591" i="2"/>
  <c r="I1591" i="2"/>
  <c r="R1591" i="2"/>
  <c r="F1591" i="2"/>
  <c r="T1590" i="2"/>
  <c r="S1590" i="2"/>
  <c r="R1590" i="2"/>
  <c r="I1590" i="2"/>
  <c r="F1590" i="2"/>
  <c r="T1589" i="2"/>
  <c r="S1589" i="2"/>
  <c r="I1589" i="2"/>
  <c r="R1589" i="2"/>
  <c r="F1589" i="2"/>
  <c r="T1588" i="2"/>
  <c r="S1588" i="2"/>
  <c r="R1588" i="2"/>
  <c r="I1588" i="2"/>
  <c r="F1588" i="2"/>
  <c r="T1587" i="2"/>
  <c r="S1587" i="2"/>
  <c r="I1587" i="2"/>
  <c r="R1587" i="2"/>
  <c r="F1587" i="2"/>
  <c r="T1586" i="2"/>
  <c r="S1586" i="2"/>
  <c r="R1586" i="2"/>
  <c r="I1586" i="2"/>
  <c r="F1586" i="2"/>
  <c r="T1585" i="2"/>
  <c r="S1585" i="2"/>
  <c r="I1585" i="2"/>
  <c r="R1585" i="2"/>
  <c r="F1585" i="2"/>
  <c r="T1584" i="2"/>
  <c r="S1584" i="2"/>
  <c r="R1584" i="2"/>
  <c r="I1584" i="2"/>
  <c r="F1584" i="2"/>
  <c r="T1583" i="2"/>
  <c r="S1583" i="2"/>
  <c r="I1583" i="2"/>
  <c r="R1583" i="2"/>
  <c r="F1583" i="2"/>
  <c r="T1582" i="2"/>
  <c r="S1582" i="2"/>
  <c r="R1582" i="2"/>
  <c r="I1582" i="2"/>
  <c r="F1582" i="2"/>
  <c r="T1581" i="2"/>
  <c r="S1581" i="2"/>
  <c r="I1581" i="2"/>
  <c r="R1581" i="2"/>
  <c r="F1581" i="2"/>
  <c r="T1580" i="2"/>
  <c r="S1580" i="2"/>
  <c r="R1580" i="2"/>
  <c r="I1580" i="2"/>
  <c r="F1580" i="2"/>
  <c r="T1579" i="2"/>
  <c r="S1579" i="2"/>
  <c r="I1579" i="2"/>
  <c r="R1579" i="2"/>
  <c r="F1579" i="2"/>
  <c r="T1578" i="2"/>
  <c r="S1578" i="2"/>
  <c r="R1578" i="2"/>
  <c r="I1578" i="2"/>
  <c r="F1578" i="2"/>
  <c r="T1577" i="2"/>
  <c r="S1577" i="2"/>
  <c r="I1577" i="2"/>
  <c r="R1577" i="2"/>
  <c r="F1577" i="2"/>
  <c r="T1576" i="2"/>
  <c r="S1576" i="2"/>
  <c r="R1576" i="2"/>
  <c r="I1576" i="2"/>
  <c r="F1576" i="2"/>
  <c r="T1575" i="2"/>
  <c r="S1575" i="2"/>
  <c r="I1575" i="2"/>
  <c r="R1575" i="2"/>
  <c r="F1575" i="2"/>
  <c r="T1574" i="2"/>
  <c r="S1574" i="2"/>
  <c r="R1574" i="2"/>
  <c r="I1574" i="2"/>
  <c r="F1574" i="2"/>
  <c r="T1573" i="2"/>
  <c r="S1573" i="2"/>
  <c r="I1573" i="2"/>
  <c r="R1573" i="2"/>
  <c r="F1573" i="2"/>
  <c r="T1572" i="2"/>
  <c r="S1572" i="2"/>
  <c r="R1572" i="2"/>
  <c r="I1572" i="2"/>
  <c r="F1572" i="2"/>
  <c r="T1571" i="2"/>
  <c r="S1571" i="2"/>
  <c r="I1571" i="2"/>
  <c r="R1571" i="2"/>
  <c r="F1571" i="2"/>
  <c r="T1570" i="2"/>
  <c r="S1570" i="2"/>
  <c r="R1570" i="2"/>
  <c r="I1570" i="2"/>
  <c r="F1570" i="2"/>
  <c r="T1569" i="2"/>
  <c r="S1569" i="2"/>
  <c r="I1569" i="2"/>
  <c r="R1569" i="2"/>
  <c r="F1569" i="2"/>
  <c r="T1568" i="2"/>
  <c r="S1568" i="2"/>
  <c r="R1568" i="2"/>
  <c r="I1568" i="2"/>
  <c r="F1568" i="2"/>
  <c r="T1567" i="2"/>
  <c r="S1567" i="2"/>
  <c r="I1567" i="2"/>
  <c r="R1567" i="2"/>
  <c r="F1567" i="2"/>
  <c r="T1566" i="2"/>
  <c r="S1566" i="2"/>
  <c r="R1566" i="2"/>
  <c r="I1566" i="2"/>
  <c r="F1566" i="2"/>
  <c r="T1565" i="2"/>
  <c r="S1565" i="2"/>
  <c r="I1565" i="2"/>
  <c r="R1565" i="2"/>
  <c r="F1565" i="2"/>
  <c r="T1564" i="2"/>
  <c r="S1564" i="2"/>
  <c r="R1564" i="2"/>
  <c r="I1564" i="2"/>
  <c r="F1564" i="2"/>
  <c r="T1563" i="2"/>
  <c r="S1563" i="2"/>
  <c r="I1563" i="2"/>
  <c r="R1563" i="2"/>
  <c r="F1563" i="2"/>
  <c r="T1562" i="2"/>
  <c r="S1562" i="2"/>
  <c r="R1562" i="2"/>
  <c r="I1562" i="2"/>
  <c r="F1562" i="2"/>
  <c r="T1561" i="2"/>
  <c r="S1561" i="2"/>
  <c r="I1561" i="2"/>
  <c r="R1561" i="2"/>
  <c r="F1561" i="2"/>
  <c r="T1560" i="2"/>
  <c r="S1560" i="2"/>
  <c r="R1560" i="2"/>
  <c r="I1560" i="2"/>
  <c r="F1560" i="2"/>
  <c r="T1559" i="2"/>
  <c r="S1559" i="2"/>
  <c r="I1559" i="2"/>
  <c r="R1559" i="2"/>
  <c r="F1559" i="2"/>
  <c r="T1558" i="2"/>
  <c r="S1558" i="2"/>
  <c r="R1558" i="2"/>
  <c r="I1558" i="2"/>
  <c r="F1558" i="2"/>
  <c r="T1557" i="2"/>
  <c r="S1557" i="2"/>
  <c r="I1557" i="2"/>
  <c r="R1557" i="2"/>
  <c r="F1557" i="2"/>
  <c r="T1556" i="2"/>
  <c r="S1556" i="2"/>
  <c r="R1556" i="2"/>
  <c r="I1556" i="2"/>
  <c r="F1556" i="2"/>
  <c r="T1555" i="2"/>
  <c r="S1555" i="2"/>
  <c r="I1555" i="2"/>
  <c r="R1555" i="2"/>
  <c r="F1555" i="2"/>
  <c r="T1554" i="2"/>
  <c r="S1554" i="2"/>
  <c r="R1554" i="2"/>
  <c r="I1554" i="2"/>
  <c r="F1554" i="2"/>
  <c r="T1553" i="2"/>
  <c r="S1553" i="2"/>
  <c r="I1553" i="2"/>
  <c r="R1553" i="2"/>
  <c r="F1553" i="2"/>
  <c r="T1552" i="2"/>
  <c r="S1552" i="2"/>
  <c r="R1552" i="2"/>
  <c r="I1552" i="2"/>
  <c r="F1552" i="2"/>
  <c r="T1551" i="2"/>
  <c r="S1551" i="2"/>
  <c r="I1551" i="2"/>
  <c r="R1551" i="2"/>
  <c r="F1551" i="2"/>
  <c r="T1550" i="2"/>
  <c r="S1550" i="2"/>
  <c r="R1550" i="2"/>
  <c r="I1550" i="2"/>
  <c r="F1550" i="2"/>
  <c r="T1549" i="2"/>
  <c r="S1549" i="2"/>
  <c r="I1549" i="2"/>
  <c r="R1549" i="2"/>
  <c r="F1549" i="2"/>
  <c r="T1548" i="2"/>
  <c r="S1548" i="2"/>
  <c r="R1548" i="2"/>
  <c r="I1548" i="2"/>
  <c r="F1548" i="2"/>
  <c r="T1547" i="2"/>
  <c r="S1547" i="2"/>
  <c r="I1547" i="2"/>
  <c r="R1547" i="2"/>
  <c r="F1547" i="2"/>
  <c r="T1546" i="2"/>
  <c r="S1546" i="2"/>
  <c r="R1546" i="2"/>
  <c r="I1546" i="2"/>
  <c r="F1546" i="2"/>
  <c r="T1545" i="2"/>
  <c r="S1545" i="2"/>
  <c r="I1545" i="2"/>
  <c r="R1545" i="2"/>
  <c r="F1545" i="2"/>
  <c r="T1544" i="2"/>
  <c r="S1544" i="2"/>
  <c r="R1544" i="2"/>
  <c r="I1544" i="2"/>
  <c r="F1544" i="2"/>
  <c r="T1543" i="2"/>
  <c r="S1543" i="2"/>
  <c r="I1543" i="2"/>
  <c r="R1543" i="2"/>
  <c r="F1543" i="2"/>
  <c r="T1542" i="2"/>
  <c r="S1542" i="2"/>
  <c r="R1542" i="2"/>
  <c r="I1542" i="2"/>
  <c r="F1542" i="2"/>
  <c r="T1541" i="2"/>
  <c r="S1541" i="2"/>
  <c r="I1541" i="2"/>
  <c r="R1541" i="2"/>
  <c r="F1541" i="2"/>
  <c r="T1540" i="2"/>
  <c r="S1540" i="2"/>
  <c r="R1540" i="2"/>
  <c r="I1540" i="2"/>
  <c r="F1540" i="2"/>
  <c r="T1539" i="2"/>
  <c r="S1539" i="2"/>
  <c r="I1539" i="2"/>
  <c r="R1539" i="2"/>
  <c r="F1539" i="2"/>
  <c r="T1538" i="2"/>
  <c r="S1538" i="2"/>
  <c r="R1538" i="2"/>
  <c r="I1538" i="2"/>
  <c r="F1538" i="2"/>
  <c r="T1537" i="2"/>
  <c r="S1537" i="2"/>
  <c r="I1537" i="2"/>
  <c r="R1537" i="2"/>
  <c r="F1537" i="2"/>
  <c r="T1536" i="2"/>
  <c r="S1536" i="2"/>
  <c r="R1536" i="2"/>
  <c r="I1536" i="2"/>
  <c r="F1536" i="2"/>
  <c r="T1535" i="2"/>
  <c r="S1535" i="2"/>
  <c r="I1535" i="2"/>
  <c r="R1535" i="2"/>
  <c r="F1535" i="2"/>
  <c r="T1534" i="2"/>
  <c r="S1534" i="2"/>
  <c r="R1534" i="2"/>
  <c r="I1534" i="2"/>
  <c r="F1534" i="2"/>
  <c r="T1533" i="2"/>
  <c r="S1533" i="2"/>
  <c r="I1533" i="2"/>
  <c r="R1533" i="2"/>
  <c r="F1533" i="2"/>
  <c r="T1532" i="2"/>
  <c r="S1532" i="2"/>
  <c r="R1532" i="2"/>
  <c r="I1532" i="2"/>
  <c r="F1532" i="2"/>
  <c r="T1531" i="2"/>
  <c r="S1531" i="2"/>
  <c r="I1531" i="2"/>
  <c r="R1531" i="2"/>
  <c r="F1531" i="2"/>
  <c r="T1530" i="2"/>
  <c r="S1530" i="2"/>
  <c r="R1530" i="2"/>
  <c r="I1530" i="2"/>
  <c r="F1530" i="2"/>
  <c r="T1529" i="2"/>
  <c r="S1529" i="2"/>
  <c r="I1529" i="2"/>
  <c r="R1529" i="2"/>
  <c r="F1529" i="2"/>
  <c r="T1528" i="2"/>
  <c r="S1528" i="2"/>
  <c r="R1528" i="2"/>
  <c r="I1528" i="2"/>
  <c r="F1528" i="2"/>
  <c r="T1527" i="2"/>
  <c r="S1527" i="2"/>
  <c r="I1527" i="2"/>
  <c r="R1527" i="2"/>
  <c r="F1527" i="2"/>
  <c r="T1526" i="2"/>
  <c r="S1526" i="2"/>
  <c r="R1526" i="2"/>
  <c r="I1526" i="2"/>
  <c r="F1526" i="2"/>
  <c r="T1525" i="2"/>
  <c r="S1525" i="2"/>
  <c r="I1525" i="2"/>
  <c r="R1525" i="2"/>
  <c r="F1525" i="2"/>
  <c r="T1524" i="2"/>
  <c r="S1524" i="2"/>
  <c r="R1524" i="2"/>
  <c r="I1524" i="2"/>
  <c r="F1524" i="2"/>
  <c r="T1523" i="2"/>
  <c r="S1523" i="2"/>
  <c r="I1523" i="2"/>
  <c r="R1523" i="2"/>
  <c r="F1523" i="2"/>
  <c r="T1522" i="2"/>
  <c r="S1522" i="2"/>
  <c r="R1522" i="2"/>
  <c r="I1522" i="2"/>
  <c r="F1522" i="2"/>
  <c r="T1521" i="2"/>
  <c r="S1521" i="2"/>
  <c r="I1521" i="2"/>
  <c r="R1521" i="2"/>
  <c r="F1521" i="2"/>
  <c r="T1520" i="2"/>
  <c r="S1520" i="2"/>
  <c r="R1520" i="2"/>
  <c r="I1520" i="2"/>
  <c r="F1520" i="2"/>
  <c r="T1519" i="2"/>
  <c r="S1519" i="2"/>
  <c r="I1519" i="2"/>
  <c r="R1519" i="2"/>
  <c r="F1519" i="2"/>
  <c r="T1518" i="2"/>
  <c r="S1518" i="2"/>
  <c r="R1518" i="2"/>
  <c r="I1518" i="2"/>
  <c r="F1518" i="2"/>
  <c r="T1517" i="2"/>
  <c r="S1517" i="2"/>
  <c r="I1517" i="2"/>
  <c r="R1517" i="2"/>
  <c r="F1517" i="2"/>
  <c r="T1516" i="2"/>
  <c r="S1516" i="2"/>
  <c r="R1516" i="2"/>
  <c r="I1516" i="2"/>
  <c r="F1516" i="2"/>
  <c r="T1515" i="2"/>
  <c r="S1515" i="2"/>
  <c r="I1515" i="2"/>
  <c r="R1515" i="2"/>
  <c r="F1515" i="2"/>
  <c r="T1514" i="2"/>
  <c r="S1514" i="2"/>
  <c r="R1514" i="2"/>
  <c r="I1514" i="2"/>
  <c r="F1514" i="2"/>
  <c r="T1513" i="2"/>
  <c r="S1513" i="2"/>
  <c r="I1513" i="2"/>
  <c r="R1513" i="2"/>
  <c r="F1513" i="2"/>
  <c r="T1512" i="2"/>
  <c r="S1512" i="2"/>
  <c r="R1512" i="2"/>
  <c r="I1512" i="2"/>
  <c r="F1512" i="2"/>
  <c r="T1511" i="2"/>
  <c r="S1511" i="2"/>
  <c r="I1511" i="2"/>
  <c r="R1511" i="2"/>
  <c r="F1511" i="2"/>
  <c r="T1510" i="2"/>
  <c r="S1510" i="2"/>
  <c r="R1510" i="2"/>
  <c r="I1510" i="2"/>
  <c r="F1510" i="2"/>
  <c r="T1509" i="2"/>
  <c r="S1509" i="2"/>
  <c r="I1509" i="2"/>
  <c r="R1509" i="2"/>
  <c r="F1509" i="2"/>
  <c r="T1508" i="2"/>
  <c r="S1508" i="2"/>
  <c r="R1508" i="2"/>
  <c r="I1508" i="2"/>
  <c r="F1508" i="2"/>
  <c r="T1507" i="2"/>
  <c r="S1507" i="2"/>
  <c r="I1507" i="2"/>
  <c r="R1507" i="2"/>
  <c r="F1507" i="2"/>
  <c r="T1506" i="2"/>
  <c r="S1506" i="2"/>
  <c r="R1506" i="2"/>
  <c r="I1506" i="2"/>
  <c r="F1506" i="2"/>
  <c r="T1505" i="2"/>
  <c r="S1505" i="2"/>
  <c r="I1505" i="2"/>
  <c r="R1505" i="2"/>
  <c r="F1505" i="2"/>
  <c r="T1504" i="2"/>
  <c r="S1504" i="2"/>
  <c r="R1504" i="2"/>
  <c r="I1504" i="2"/>
  <c r="F1504" i="2"/>
  <c r="T1503" i="2"/>
  <c r="S1503" i="2"/>
  <c r="I1503" i="2"/>
  <c r="R1503" i="2"/>
  <c r="F1503" i="2"/>
  <c r="T1502" i="2"/>
  <c r="S1502" i="2"/>
  <c r="R1502" i="2"/>
  <c r="I1502" i="2"/>
  <c r="F1502" i="2"/>
  <c r="T1501" i="2"/>
  <c r="S1501" i="2"/>
  <c r="I1501" i="2"/>
  <c r="R1501" i="2"/>
  <c r="F1501" i="2"/>
  <c r="T1500" i="2"/>
  <c r="S1500" i="2"/>
  <c r="R1500" i="2"/>
  <c r="I1500" i="2"/>
  <c r="F1500" i="2"/>
  <c r="T1499" i="2"/>
  <c r="S1499" i="2"/>
  <c r="I1499" i="2"/>
  <c r="R1499" i="2"/>
  <c r="F1499" i="2"/>
  <c r="T1498" i="2"/>
  <c r="S1498" i="2"/>
  <c r="R1498" i="2"/>
  <c r="I1498" i="2"/>
  <c r="F1498" i="2"/>
  <c r="T1497" i="2"/>
  <c r="S1497" i="2"/>
  <c r="I1497" i="2"/>
  <c r="R1497" i="2"/>
  <c r="F1497" i="2"/>
  <c r="T1496" i="2"/>
  <c r="S1496" i="2"/>
  <c r="R1496" i="2"/>
  <c r="I1496" i="2"/>
  <c r="F1496" i="2"/>
  <c r="T1495" i="2"/>
  <c r="S1495" i="2"/>
  <c r="I1495" i="2"/>
  <c r="R1495" i="2"/>
  <c r="F1495" i="2"/>
  <c r="T1494" i="2"/>
  <c r="S1494" i="2"/>
  <c r="R1494" i="2"/>
  <c r="I1494" i="2"/>
  <c r="F1494" i="2"/>
  <c r="T1493" i="2"/>
  <c r="S1493" i="2"/>
  <c r="I1493" i="2"/>
  <c r="R1493" i="2"/>
  <c r="F1493" i="2"/>
  <c r="T1492" i="2"/>
  <c r="S1492" i="2"/>
  <c r="R1492" i="2"/>
  <c r="I1492" i="2"/>
  <c r="F1492" i="2"/>
  <c r="T1491" i="2"/>
  <c r="S1491" i="2"/>
  <c r="I1491" i="2"/>
  <c r="R1491" i="2"/>
  <c r="F1491" i="2"/>
  <c r="T1490" i="2"/>
  <c r="S1490" i="2"/>
  <c r="R1490" i="2"/>
  <c r="I1490" i="2"/>
  <c r="F1490" i="2"/>
  <c r="T1489" i="2"/>
  <c r="S1489" i="2"/>
  <c r="I1489" i="2"/>
  <c r="R1489" i="2"/>
  <c r="F1489" i="2"/>
  <c r="T1488" i="2"/>
  <c r="S1488" i="2"/>
  <c r="R1488" i="2"/>
  <c r="I1488" i="2"/>
  <c r="F1488" i="2"/>
  <c r="T1487" i="2"/>
  <c r="S1487" i="2"/>
  <c r="I1487" i="2"/>
  <c r="R1487" i="2"/>
  <c r="F1487" i="2"/>
  <c r="T1486" i="2"/>
  <c r="S1486" i="2"/>
  <c r="R1486" i="2"/>
  <c r="I1486" i="2"/>
  <c r="F1486" i="2"/>
  <c r="T1485" i="2"/>
  <c r="S1485" i="2"/>
  <c r="I1485" i="2"/>
  <c r="R1485" i="2"/>
  <c r="F1485" i="2"/>
  <c r="T1484" i="2"/>
  <c r="S1484" i="2"/>
  <c r="R1484" i="2"/>
  <c r="I1484" i="2"/>
  <c r="F1484" i="2"/>
  <c r="T1483" i="2"/>
  <c r="S1483" i="2"/>
  <c r="I1483" i="2"/>
  <c r="R1483" i="2"/>
  <c r="F1483" i="2"/>
  <c r="T1482" i="2"/>
  <c r="S1482" i="2"/>
  <c r="R1482" i="2"/>
  <c r="I1482" i="2"/>
  <c r="F1482" i="2"/>
  <c r="T1481" i="2"/>
  <c r="S1481" i="2"/>
  <c r="I1481" i="2"/>
  <c r="R1481" i="2"/>
  <c r="F1481" i="2"/>
  <c r="T1480" i="2"/>
  <c r="S1480" i="2"/>
  <c r="R1480" i="2"/>
  <c r="I1480" i="2"/>
  <c r="F1480" i="2"/>
  <c r="T1479" i="2"/>
  <c r="S1479" i="2"/>
  <c r="I1479" i="2"/>
  <c r="R1479" i="2"/>
  <c r="F1479" i="2"/>
  <c r="T1478" i="2"/>
  <c r="S1478" i="2"/>
  <c r="R1478" i="2"/>
  <c r="I1478" i="2"/>
  <c r="F1478" i="2"/>
  <c r="T1477" i="2"/>
  <c r="S1477" i="2"/>
  <c r="I1477" i="2"/>
  <c r="R1477" i="2"/>
  <c r="F1477" i="2"/>
  <c r="T1476" i="2"/>
  <c r="S1476" i="2"/>
  <c r="R1476" i="2"/>
  <c r="I1476" i="2"/>
  <c r="F1476" i="2"/>
  <c r="T1475" i="2"/>
  <c r="S1475" i="2"/>
  <c r="I1475" i="2"/>
  <c r="R1475" i="2"/>
  <c r="F1475" i="2"/>
  <c r="T1474" i="2"/>
  <c r="S1474" i="2"/>
  <c r="R1474" i="2"/>
  <c r="I1474" i="2"/>
  <c r="F1474" i="2"/>
  <c r="T1473" i="2"/>
  <c r="S1473" i="2"/>
  <c r="I1473" i="2"/>
  <c r="R1473" i="2"/>
  <c r="F1473" i="2"/>
  <c r="T1472" i="2"/>
  <c r="S1472" i="2"/>
  <c r="R1472" i="2"/>
  <c r="I1472" i="2"/>
  <c r="F1472" i="2"/>
  <c r="T1471" i="2"/>
  <c r="S1471" i="2"/>
  <c r="I1471" i="2"/>
  <c r="R1471" i="2"/>
  <c r="F1471" i="2"/>
  <c r="T1470" i="2"/>
  <c r="S1470" i="2"/>
  <c r="R1470" i="2"/>
  <c r="I1470" i="2"/>
  <c r="F1470" i="2"/>
  <c r="T1469" i="2"/>
  <c r="S1469" i="2"/>
  <c r="I1469" i="2"/>
  <c r="R1469" i="2"/>
  <c r="F1469" i="2"/>
  <c r="T1468" i="2"/>
  <c r="S1468" i="2"/>
  <c r="R1468" i="2"/>
  <c r="I1468" i="2"/>
  <c r="F1468" i="2"/>
  <c r="T1467" i="2"/>
  <c r="S1467" i="2"/>
  <c r="I1467" i="2"/>
  <c r="R1467" i="2"/>
  <c r="F1467" i="2"/>
  <c r="T1466" i="2"/>
  <c r="S1466" i="2"/>
  <c r="R1466" i="2"/>
  <c r="I1466" i="2"/>
  <c r="F1466" i="2"/>
  <c r="T1465" i="2"/>
  <c r="S1465" i="2"/>
  <c r="I1465" i="2"/>
  <c r="R1465" i="2"/>
  <c r="F1465" i="2"/>
  <c r="T1464" i="2"/>
  <c r="S1464" i="2"/>
  <c r="R1464" i="2"/>
  <c r="I1464" i="2"/>
  <c r="F1464" i="2"/>
  <c r="T1463" i="2"/>
  <c r="S1463" i="2"/>
  <c r="I1463" i="2"/>
  <c r="R1463" i="2"/>
  <c r="F1463" i="2"/>
  <c r="T1462" i="2"/>
  <c r="S1462" i="2"/>
  <c r="R1462" i="2"/>
  <c r="I1462" i="2"/>
  <c r="F1462" i="2"/>
  <c r="T1461" i="2"/>
  <c r="S1461" i="2"/>
  <c r="I1461" i="2"/>
  <c r="R1461" i="2"/>
  <c r="F1461" i="2"/>
  <c r="T1460" i="2"/>
  <c r="S1460" i="2"/>
  <c r="R1460" i="2"/>
  <c r="I1460" i="2"/>
  <c r="F1460" i="2"/>
  <c r="T1459" i="2"/>
  <c r="S1459" i="2"/>
  <c r="I1459" i="2"/>
  <c r="R1459" i="2"/>
  <c r="F1459" i="2"/>
  <c r="T1458" i="2"/>
  <c r="S1458" i="2"/>
  <c r="R1458" i="2"/>
  <c r="I1458" i="2"/>
  <c r="F1458" i="2"/>
  <c r="T1457" i="2"/>
  <c r="S1457" i="2"/>
  <c r="I1457" i="2"/>
  <c r="R1457" i="2"/>
  <c r="F1457" i="2"/>
  <c r="T1456" i="2"/>
  <c r="S1456" i="2"/>
  <c r="R1456" i="2"/>
  <c r="I1456" i="2"/>
  <c r="F1456" i="2"/>
  <c r="T1455" i="2"/>
  <c r="S1455" i="2"/>
  <c r="I1455" i="2"/>
  <c r="R1455" i="2"/>
  <c r="F1455" i="2"/>
  <c r="T1454" i="2"/>
  <c r="S1454" i="2"/>
  <c r="R1454" i="2"/>
  <c r="I1454" i="2"/>
  <c r="F1454" i="2"/>
  <c r="T1453" i="2"/>
  <c r="S1453" i="2"/>
  <c r="I1453" i="2"/>
  <c r="R1453" i="2"/>
  <c r="F1453" i="2"/>
  <c r="T1452" i="2"/>
  <c r="S1452" i="2"/>
  <c r="R1452" i="2"/>
  <c r="I1452" i="2"/>
  <c r="F1452" i="2"/>
  <c r="T1451" i="2"/>
  <c r="S1451" i="2"/>
  <c r="I1451" i="2"/>
  <c r="R1451" i="2"/>
  <c r="F1451" i="2"/>
  <c r="T1450" i="2"/>
  <c r="S1450" i="2"/>
  <c r="R1450" i="2"/>
  <c r="I1450" i="2"/>
  <c r="F1450" i="2"/>
  <c r="T1449" i="2"/>
  <c r="S1449" i="2"/>
  <c r="I1449" i="2"/>
  <c r="R1449" i="2"/>
  <c r="F1449" i="2"/>
  <c r="T1448" i="2"/>
  <c r="S1448" i="2"/>
  <c r="R1448" i="2"/>
  <c r="I1448" i="2"/>
  <c r="F1448" i="2"/>
  <c r="T1447" i="2"/>
  <c r="S1447" i="2"/>
  <c r="I1447" i="2"/>
  <c r="R1447" i="2"/>
  <c r="F1447" i="2"/>
  <c r="T1446" i="2"/>
  <c r="S1446" i="2"/>
  <c r="R1446" i="2"/>
  <c r="I1446" i="2"/>
  <c r="F1446" i="2"/>
  <c r="T1445" i="2"/>
  <c r="S1445" i="2"/>
  <c r="I1445" i="2"/>
  <c r="R1445" i="2"/>
  <c r="F1445" i="2"/>
  <c r="T1444" i="2"/>
  <c r="S1444" i="2"/>
  <c r="R1444" i="2"/>
  <c r="I1444" i="2"/>
  <c r="F1444" i="2"/>
  <c r="T1443" i="2"/>
  <c r="S1443" i="2"/>
  <c r="I1443" i="2"/>
  <c r="R1443" i="2"/>
  <c r="F1443" i="2"/>
  <c r="T1442" i="2"/>
  <c r="S1442" i="2"/>
  <c r="R1442" i="2"/>
  <c r="I1442" i="2"/>
  <c r="F1442" i="2"/>
  <c r="T1441" i="2"/>
  <c r="S1441" i="2"/>
  <c r="I1441" i="2"/>
  <c r="R1441" i="2"/>
  <c r="F1441" i="2"/>
  <c r="T1440" i="2"/>
  <c r="S1440" i="2"/>
  <c r="R1440" i="2"/>
  <c r="I1440" i="2"/>
  <c r="F1440" i="2"/>
  <c r="T1439" i="2"/>
  <c r="S1439" i="2"/>
  <c r="I1439" i="2"/>
  <c r="R1439" i="2"/>
  <c r="F1439" i="2"/>
  <c r="T1438" i="2"/>
  <c r="S1438" i="2"/>
  <c r="R1438" i="2"/>
  <c r="I1438" i="2"/>
  <c r="F1438" i="2"/>
  <c r="T1437" i="2"/>
  <c r="S1437" i="2"/>
  <c r="I1437" i="2"/>
  <c r="R1437" i="2"/>
  <c r="F1437" i="2"/>
  <c r="T1436" i="2"/>
  <c r="S1436" i="2"/>
  <c r="R1436" i="2"/>
  <c r="I1436" i="2"/>
  <c r="F1436" i="2"/>
  <c r="T1435" i="2"/>
  <c r="S1435" i="2"/>
  <c r="I1435" i="2"/>
  <c r="R1435" i="2"/>
  <c r="F1435" i="2"/>
  <c r="T1434" i="2"/>
  <c r="S1434" i="2"/>
  <c r="R1434" i="2"/>
  <c r="I1434" i="2"/>
  <c r="F1434" i="2"/>
  <c r="T1433" i="2"/>
  <c r="S1433" i="2"/>
  <c r="I1433" i="2"/>
  <c r="R1433" i="2"/>
  <c r="F1433" i="2"/>
  <c r="T1432" i="2"/>
  <c r="S1432" i="2"/>
  <c r="R1432" i="2"/>
  <c r="I1432" i="2"/>
  <c r="F1432" i="2"/>
  <c r="T1431" i="2"/>
  <c r="S1431" i="2"/>
  <c r="I1431" i="2"/>
  <c r="R1431" i="2"/>
  <c r="F1431" i="2"/>
  <c r="T1430" i="2"/>
  <c r="S1430" i="2"/>
  <c r="R1430" i="2"/>
  <c r="I1430" i="2"/>
  <c r="F1430" i="2"/>
  <c r="T1429" i="2"/>
  <c r="S1429" i="2"/>
  <c r="I1429" i="2"/>
  <c r="R1429" i="2"/>
  <c r="F1429" i="2"/>
  <c r="T1428" i="2"/>
  <c r="S1428" i="2"/>
  <c r="R1428" i="2"/>
  <c r="I1428" i="2"/>
  <c r="F1428" i="2"/>
  <c r="T1427" i="2"/>
  <c r="S1427" i="2"/>
  <c r="I1427" i="2"/>
  <c r="R1427" i="2"/>
  <c r="F1427" i="2"/>
  <c r="T1426" i="2"/>
  <c r="S1426" i="2"/>
  <c r="R1426" i="2"/>
  <c r="I1426" i="2"/>
  <c r="F1426" i="2"/>
  <c r="T1425" i="2"/>
  <c r="S1425" i="2"/>
  <c r="I1425" i="2"/>
  <c r="R1425" i="2"/>
  <c r="F1425" i="2"/>
  <c r="T1424" i="2"/>
  <c r="S1424" i="2"/>
  <c r="R1424" i="2"/>
  <c r="I1424" i="2"/>
  <c r="F1424" i="2"/>
  <c r="T1423" i="2"/>
  <c r="S1423" i="2"/>
  <c r="I1423" i="2"/>
  <c r="R1423" i="2"/>
  <c r="F1423" i="2"/>
  <c r="T1422" i="2"/>
  <c r="S1422" i="2"/>
  <c r="R1422" i="2"/>
  <c r="I1422" i="2"/>
  <c r="F1422" i="2"/>
  <c r="T1421" i="2"/>
  <c r="S1421" i="2"/>
  <c r="I1421" i="2"/>
  <c r="R1421" i="2"/>
  <c r="F1421" i="2"/>
  <c r="T1420" i="2"/>
  <c r="S1420" i="2"/>
  <c r="R1420" i="2"/>
  <c r="I1420" i="2"/>
  <c r="F1420" i="2"/>
  <c r="T1419" i="2"/>
  <c r="S1419" i="2"/>
  <c r="I1419" i="2"/>
  <c r="R1419" i="2"/>
  <c r="F1419" i="2"/>
  <c r="T1418" i="2"/>
  <c r="S1418" i="2"/>
  <c r="R1418" i="2"/>
  <c r="I1418" i="2"/>
  <c r="F1418" i="2"/>
  <c r="T1417" i="2"/>
  <c r="S1417" i="2"/>
  <c r="I1417" i="2"/>
  <c r="R1417" i="2"/>
  <c r="F1417" i="2"/>
  <c r="T1416" i="2"/>
  <c r="S1416" i="2"/>
  <c r="R1416" i="2"/>
  <c r="I1416" i="2"/>
  <c r="F1416" i="2"/>
  <c r="T1415" i="2"/>
  <c r="S1415" i="2"/>
  <c r="I1415" i="2"/>
  <c r="R1415" i="2"/>
  <c r="F1415" i="2"/>
  <c r="T1414" i="2"/>
  <c r="S1414" i="2"/>
  <c r="R1414" i="2"/>
  <c r="I1414" i="2"/>
  <c r="F1414" i="2"/>
  <c r="T1413" i="2"/>
  <c r="S1413" i="2"/>
  <c r="I1413" i="2"/>
  <c r="R1413" i="2"/>
  <c r="F1413" i="2"/>
  <c r="T1412" i="2"/>
  <c r="S1412" i="2"/>
  <c r="R1412" i="2"/>
  <c r="I1412" i="2"/>
  <c r="F1412" i="2"/>
  <c r="T1411" i="2"/>
  <c r="S1411" i="2"/>
  <c r="I1411" i="2"/>
  <c r="R1411" i="2"/>
  <c r="F1411" i="2"/>
  <c r="T1410" i="2"/>
  <c r="S1410" i="2"/>
  <c r="R1410" i="2"/>
  <c r="I1410" i="2"/>
  <c r="F1410" i="2"/>
  <c r="T1409" i="2"/>
  <c r="S1409" i="2"/>
  <c r="I1409" i="2"/>
  <c r="R1409" i="2"/>
  <c r="F1409" i="2"/>
  <c r="T1408" i="2"/>
  <c r="S1408" i="2"/>
  <c r="R1408" i="2"/>
  <c r="I1408" i="2"/>
  <c r="F1408" i="2"/>
  <c r="T1407" i="2"/>
  <c r="S1407" i="2"/>
  <c r="I1407" i="2"/>
  <c r="R1407" i="2"/>
  <c r="F1407" i="2"/>
  <c r="T1406" i="2"/>
  <c r="S1406" i="2"/>
  <c r="R1406" i="2"/>
  <c r="I1406" i="2"/>
  <c r="F1406" i="2"/>
  <c r="T1405" i="2"/>
  <c r="S1405" i="2"/>
  <c r="I1405" i="2"/>
  <c r="R1405" i="2"/>
  <c r="F1405" i="2"/>
  <c r="T1404" i="2"/>
  <c r="S1404" i="2"/>
  <c r="R1404" i="2"/>
  <c r="I1404" i="2"/>
  <c r="F1404" i="2"/>
  <c r="T1403" i="2"/>
  <c r="S1403" i="2"/>
  <c r="I1403" i="2"/>
  <c r="R1403" i="2"/>
  <c r="F1403" i="2"/>
  <c r="T1402" i="2"/>
  <c r="S1402" i="2"/>
  <c r="R1402" i="2"/>
  <c r="I1402" i="2"/>
  <c r="F1402" i="2"/>
  <c r="T1401" i="2"/>
  <c r="S1401" i="2"/>
  <c r="I1401" i="2"/>
  <c r="R1401" i="2"/>
  <c r="F1401" i="2"/>
  <c r="T1400" i="2"/>
  <c r="S1400" i="2"/>
  <c r="R1400" i="2"/>
  <c r="I1400" i="2"/>
  <c r="F1400" i="2"/>
  <c r="T1399" i="2"/>
  <c r="S1399" i="2"/>
  <c r="I1399" i="2"/>
  <c r="R1399" i="2"/>
  <c r="F1399" i="2"/>
  <c r="T1398" i="2"/>
  <c r="S1398" i="2"/>
  <c r="R1398" i="2"/>
  <c r="I1398" i="2"/>
  <c r="F1398" i="2"/>
  <c r="T1397" i="2"/>
  <c r="S1397" i="2"/>
  <c r="I1397" i="2"/>
  <c r="R1397" i="2"/>
  <c r="F1397" i="2"/>
  <c r="T1396" i="2"/>
  <c r="S1396" i="2"/>
  <c r="R1396" i="2"/>
  <c r="I1396" i="2"/>
  <c r="F1396" i="2"/>
  <c r="T1395" i="2"/>
  <c r="S1395" i="2"/>
  <c r="I1395" i="2"/>
  <c r="R1395" i="2"/>
  <c r="F1395" i="2"/>
  <c r="T1394" i="2"/>
  <c r="S1394" i="2"/>
  <c r="R1394" i="2"/>
  <c r="I1394" i="2"/>
  <c r="F1394" i="2"/>
  <c r="T1393" i="2"/>
  <c r="S1393" i="2"/>
  <c r="I1393" i="2"/>
  <c r="R1393" i="2"/>
  <c r="F1393" i="2"/>
  <c r="T1392" i="2"/>
  <c r="S1392" i="2"/>
  <c r="R1392" i="2"/>
  <c r="I1392" i="2"/>
  <c r="F1392" i="2"/>
  <c r="T1391" i="2"/>
  <c r="S1391" i="2"/>
  <c r="I1391" i="2"/>
  <c r="R1391" i="2"/>
  <c r="F1391" i="2"/>
  <c r="T1390" i="2"/>
  <c r="S1390" i="2"/>
  <c r="R1390" i="2"/>
  <c r="I1390" i="2"/>
  <c r="F1390" i="2"/>
  <c r="T1389" i="2"/>
  <c r="S1389" i="2"/>
  <c r="I1389" i="2"/>
  <c r="R1389" i="2"/>
  <c r="F1389" i="2"/>
  <c r="T1388" i="2"/>
  <c r="S1388" i="2"/>
  <c r="R1388" i="2"/>
  <c r="I1388" i="2"/>
  <c r="F1388" i="2"/>
  <c r="T1387" i="2"/>
  <c r="S1387" i="2"/>
  <c r="I1387" i="2"/>
  <c r="R1387" i="2"/>
  <c r="F1387" i="2"/>
  <c r="T1386" i="2"/>
  <c r="S1386" i="2"/>
  <c r="R1386" i="2"/>
  <c r="I1386" i="2"/>
  <c r="F1386" i="2"/>
  <c r="T1385" i="2"/>
  <c r="S1385" i="2"/>
  <c r="I1385" i="2"/>
  <c r="R1385" i="2"/>
  <c r="F1385" i="2"/>
  <c r="T1384" i="2"/>
  <c r="S1384" i="2"/>
  <c r="R1384" i="2"/>
  <c r="I1384" i="2"/>
  <c r="F1384" i="2"/>
  <c r="T1383" i="2"/>
  <c r="S1383" i="2"/>
  <c r="I1383" i="2"/>
  <c r="R1383" i="2"/>
  <c r="F1383" i="2"/>
  <c r="T1382" i="2"/>
  <c r="S1382" i="2"/>
  <c r="R1382" i="2"/>
  <c r="I1382" i="2"/>
  <c r="F1382" i="2"/>
  <c r="T1381" i="2"/>
  <c r="S1381" i="2"/>
  <c r="I1381" i="2"/>
  <c r="R1381" i="2"/>
  <c r="F1381" i="2"/>
  <c r="T1380" i="2"/>
  <c r="S1380" i="2"/>
  <c r="R1380" i="2"/>
  <c r="I1380" i="2"/>
  <c r="F1380" i="2"/>
  <c r="T1379" i="2"/>
  <c r="S1379" i="2"/>
  <c r="I1379" i="2"/>
  <c r="R1379" i="2"/>
  <c r="F1379" i="2"/>
  <c r="T1378" i="2"/>
  <c r="S1378" i="2"/>
  <c r="R1378" i="2"/>
  <c r="I1378" i="2"/>
  <c r="F1378" i="2"/>
  <c r="T1377" i="2"/>
  <c r="S1377" i="2"/>
  <c r="I1377" i="2"/>
  <c r="R1377" i="2"/>
  <c r="F1377" i="2"/>
  <c r="T1376" i="2"/>
  <c r="S1376" i="2"/>
  <c r="R1376" i="2"/>
  <c r="I1376" i="2"/>
  <c r="F1376" i="2"/>
  <c r="T1375" i="2"/>
  <c r="S1375" i="2"/>
  <c r="I1375" i="2"/>
  <c r="R1375" i="2"/>
  <c r="F1375" i="2"/>
  <c r="T1374" i="2"/>
  <c r="S1374" i="2"/>
  <c r="R1374" i="2"/>
  <c r="I1374" i="2"/>
  <c r="F1374" i="2"/>
  <c r="T1373" i="2"/>
  <c r="S1373" i="2"/>
  <c r="I1373" i="2"/>
  <c r="R1373" i="2"/>
  <c r="F1373" i="2"/>
  <c r="T1372" i="2"/>
  <c r="S1372" i="2"/>
  <c r="R1372" i="2"/>
  <c r="I1372" i="2"/>
  <c r="F1372" i="2"/>
  <c r="T1371" i="2"/>
  <c r="S1371" i="2"/>
  <c r="I1371" i="2"/>
  <c r="R1371" i="2"/>
  <c r="F1371" i="2"/>
  <c r="T1370" i="2"/>
  <c r="S1370" i="2"/>
  <c r="R1370" i="2"/>
  <c r="I1370" i="2"/>
  <c r="F1370" i="2"/>
  <c r="T1369" i="2"/>
  <c r="S1369" i="2"/>
  <c r="I1369" i="2"/>
  <c r="R1369" i="2"/>
  <c r="F1369" i="2"/>
  <c r="T1368" i="2"/>
  <c r="S1368" i="2"/>
  <c r="R1368" i="2"/>
  <c r="I1368" i="2"/>
  <c r="F1368" i="2"/>
  <c r="T1367" i="2"/>
  <c r="S1367" i="2"/>
  <c r="I1367" i="2"/>
  <c r="R1367" i="2"/>
  <c r="F1367" i="2"/>
  <c r="T1366" i="2"/>
  <c r="S1366" i="2"/>
  <c r="R1366" i="2"/>
  <c r="I1366" i="2"/>
  <c r="F1366" i="2"/>
  <c r="T1365" i="2"/>
  <c r="S1365" i="2"/>
  <c r="I1365" i="2"/>
  <c r="R1365" i="2"/>
  <c r="F1365" i="2"/>
  <c r="T1364" i="2"/>
  <c r="S1364" i="2"/>
  <c r="R1364" i="2"/>
  <c r="I1364" i="2"/>
  <c r="F1364" i="2"/>
  <c r="T1363" i="2"/>
  <c r="S1363" i="2"/>
  <c r="I1363" i="2"/>
  <c r="R1363" i="2"/>
  <c r="F1363" i="2"/>
  <c r="T1362" i="2"/>
  <c r="S1362" i="2"/>
  <c r="R1362" i="2"/>
  <c r="I1362" i="2"/>
  <c r="F1362" i="2"/>
  <c r="T1361" i="2"/>
  <c r="S1361" i="2"/>
  <c r="I1361" i="2"/>
  <c r="R1361" i="2"/>
  <c r="F1361" i="2"/>
  <c r="T1360" i="2"/>
  <c r="S1360" i="2"/>
  <c r="R1360" i="2"/>
  <c r="I1360" i="2"/>
  <c r="F1360" i="2"/>
  <c r="T1359" i="2"/>
  <c r="S1359" i="2"/>
  <c r="I1359" i="2"/>
  <c r="R1359" i="2"/>
  <c r="F1359" i="2"/>
  <c r="T1358" i="2"/>
  <c r="S1358" i="2"/>
  <c r="R1358" i="2"/>
  <c r="I1358" i="2"/>
  <c r="F1358" i="2"/>
  <c r="T1357" i="2"/>
  <c r="S1357" i="2"/>
  <c r="I1357" i="2"/>
  <c r="R1357" i="2"/>
  <c r="F1357" i="2"/>
  <c r="T1356" i="2"/>
  <c r="S1356" i="2"/>
  <c r="R1356" i="2"/>
  <c r="I1356" i="2"/>
  <c r="F1356" i="2"/>
  <c r="T1355" i="2"/>
  <c r="S1355" i="2"/>
  <c r="I1355" i="2"/>
  <c r="R1355" i="2"/>
  <c r="F1355" i="2"/>
  <c r="T1354" i="2"/>
  <c r="S1354" i="2"/>
  <c r="R1354" i="2"/>
  <c r="I1354" i="2"/>
  <c r="F1354" i="2"/>
  <c r="T1353" i="2"/>
  <c r="S1353" i="2"/>
  <c r="I1353" i="2"/>
  <c r="R1353" i="2"/>
  <c r="F1353" i="2"/>
  <c r="T1352" i="2"/>
  <c r="S1352" i="2"/>
  <c r="R1352" i="2"/>
  <c r="I1352" i="2"/>
  <c r="F1352" i="2"/>
  <c r="T1351" i="2"/>
  <c r="S1351" i="2"/>
  <c r="I1351" i="2"/>
  <c r="R1351" i="2"/>
  <c r="F1351" i="2"/>
  <c r="T1350" i="2"/>
  <c r="S1350" i="2"/>
  <c r="R1350" i="2"/>
  <c r="I1350" i="2"/>
  <c r="F1350" i="2"/>
  <c r="T1349" i="2"/>
  <c r="S1349" i="2"/>
  <c r="I1349" i="2"/>
  <c r="R1349" i="2"/>
  <c r="F1349" i="2"/>
  <c r="T1348" i="2"/>
  <c r="S1348" i="2"/>
  <c r="R1348" i="2"/>
  <c r="I1348" i="2"/>
  <c r="F1348" i="2"/>
  <c r="T1347" i="2"/>
  <c r="S1347" i="2"/>
  <c r="I1347" i="2"/>
  <c r="R1347" i="2"/>
  <c r="F1347" i="2"/>
  <c r="T1346" i="2"/>
  <c r="S1346" i="2"/>
  <c r="R1346" i="2"/>
  <c r="I1346" i="2"/>
  <c r="F1346" i="2"/>
  <c r="T1345" i="2"/>
  <c r="S1345" i="2"/>
  <c r="I1345" i="2"/>
  <c r="R1345" i="2"/>
  <c r="F1345" i="2"/>
  <c r="T1344" i="2"/>
  <c r="S1344" i="2"/>
  <c r="R1344" i="2"/>
  <c r="I1344" i="2"/>
  <c r="F1344" i="2"/>
  <c r="T1343" i="2"/>
  <c r="S1343" i="2"/>
  <c r="I1343" i="2"/>
  <c r="R1343" i="2"/>
  <c r="F1343" i="2"/>
  <c r="T1342" i="2"/>
  <c r="S1342" i="2"/>
  <c r="R1342" i="2"/>
  <c r="I1342" i="2"/>
  <c r="F1342" i="2"/>
  <c r="T1341" i="2"/>
  <c r="S1341" i="2"/>
  <c r="I1341" i="2"/>
  <c r="R1341" i="2"/>
  <c r="F1341" i="2"/>
  <c r="T1340" i="2"/>
  <c r="S1340" i="2"/>
  <c r="R1340" i="2"/>
  <c r="I1340" i="2"/>
  <c r="F1340" i="2"/>
  <c r="T1339" i="2"/>
  <c r="S1339" i="2"/>
  <c r="I1339" i="2"/>
  <c r="R1339" i="2"/>
  <c r="F1339" i="2"/>
  <c r="T1338" i="2"/>
  <c r="S1338" i="2"/>
  <c r="R1338" i="2"/>
  <c r="I1338" i="2"/>
  <c r="F1338" i="2"/>
  <c r="T1337" i="2"/>
  <c r="S1337" i="2"/>
  <c r="I1337" i="2"/>
  <c r="R1337" i="2"/>
  <c r="F1337" i="2"/>
  <c r="T1336" i="2"/>
  <c r="S1336" i="2"/>
  <c r="R1336" i="2"/>
  <c r="I1336" i="2"/>
  <c r="F1336" i="2"/>
  <c r="T1335" i="2"/>
  <c r="S1335" i="2"/>
  <c r="I1335" i="2"/>
  <c r="R1335" i="2"/>
  <c r="F1335" i="2"/>
  <c r="T1334" i="2"/>
  <c r="S1334" i="2"/>
  <c r="R1334" i="2"/>
  <c r="I1334" i="2"/>
  <c r="F1334" i="2"/>
  <c r="T1333" i="2"/>
  <c r="S1333" i="2"/>
  <c r="I1333" i="2"/>
  <c r="R1333" i="2"/>
  <c r="F1333" i="2"/>
  <c r="T1332" i="2"/>
  <c r="S1332" i="2"/>
  <c r="R1332" i="2"/>
  <c r="I1332" i="2"/>
  <c r="F1332" i="2"/>
  <c r="T1331" i="2"/>
  <c r="S1331" i="2"/>
  <c r="I1331" i="2"/>
  <c r="R1331" i="2"/>
  <c r="F1331" i="2"/>
  <c r="T1330" i="2"/>
  <c r="S1330" i="2"/>
  <c r="R1330" i="2"/>
  <c r="I1330" i="2"/>
  <c r="F1330" i="2"/>
  <c r="T1329" i="2"/>
  <c r="S1329" i="2"/>
  <c r="I1329" i="2"/>
  <c r="R1329" i="2"/>
  <c r="F1329" i="2"/>
  <c r="T1328" i="2"/>
  <c r="S1328" i="2"/>
  <c r="R1328" i="2"/>
  <c r="I1328" i="2"/>
  <c r="F1328" i="2"/>
  <c r="T1327" i="2"/>
  <c r="S1327" i="2"/>
  <c r="I1327" i="2"/>
  <c r="R1327" i="2"/>
  <c r="F1327" i="2"/>
  <c r="T1326" i="2"/>
  <c r="S1326" i="2"/>
  <c r="R1326" i="2"/>
  <c r="I1326" i="2"/>
  <c r="F1326" i="2"/>
  <c r="T1325" i="2"/>
  <c r="S1325" i="2"/>
  <c r="I1325" i="2"/>
  <c r="R1325" i="2"/>
  <c r="F1325" i="2"/>
  <c r="T1324" i="2"/>
  <c r="S1324" i="2"/>
  <c r="R1324" i="2"/>
  <c r="I1324" i="2"/>
  <c r="F1324" i="2"/>
  <c r="T1323" i="2"/>
  <c r="S1323" i="2"/>
  <c r="I1323" i="2"/>
  <c r="R1323" i="2"/>
  <c r="F1323" i="2"/>
  <c r="T1322" i="2"/>
  <c r="S1322" i="2"/>
  <c r="R1322" i="2"/>
  <c r="I1322" i="2"/>
  <c r="F1322" i="2"/>
  <c r="T1321" i="2"/>
  <c r="S1321" i="2"/>
  <c r="I1321" i="2"/>
  <c r="R1321" i="2"/>
  <c r="F1321" i="2"/>
  <c r="T1320" i="2"/>
  <c r="S1320" i="2"/>
  <c r="R1320" i="2"/>
  <c r="I1320" i="2"/>
  <c r="F1320" i="2"/>
  <c r="T1319" i="2"/>
  <c r="S1319" i="2"/>
  <c r="I1319" i="2"/>
  <c r="R1319" i="2"/>
  <c r="F1319" i="2"/>
  <c r="T1318" i="2"/>
  <c r="S1318" i="2"/>
  <c r="R1318" i="2"/>
  <c r="I1318" i="2"/>
  <c r="F1318" i="2"/>
  <c r="T1317" i="2"/>
  <c r="S1317" i="2"/>
  <c r="I1317" i="2"/>
  <c r="R1317" i="2"/>
  <c r="F1317" i="2"/>
  <c r="T1316" i="2"/>
  <c r="S1316" i="2"/>
  <c r="R1316" i="2"/>
  <c r="I1316" i="2"/>
  <c r="F1316" i="2"/>
  <c r="T1315" i="2"/>
  <c r="S1315" i="2"/>
  <c r="I1315" i="2"/>
  <c r="R1315" i="2"/>
  <c r="F1315" i="2"/>
  <c r="T1314" i="2"/>
  <c r="S1314" i="2"/>
  <c r="R1314" i="2"/>
  <c r="I1314" i="2"/>
  <c r="F1314" i="2"/>
  <c r="T1313" i="2"/>
  <c r="S1313" i="2"/>
  <c r="I1313" i="2"/>
  <c r="R1313" i="2"/>
  <c r="F1313" i="2"/>
  <c r="T1312" i="2"/>
  <c r="S1312" i="2"/>
  <c r="R1312" i="2"/>
  <c r="I1312" i="2"/>
  <c r="F1312" i="2"/>
  <c r="T1311" i="2"/>
  <c r="S1311" i="2"/>
  <c r="I1311" i="2"/>
  <c r="R1311" i="2"/>
  <c r="F1311" i="2"/>
  <c r="T1310" i="2"/>
  <c r="S1310" i="2"/>
  <c r="R1310" i="2"/>
  <c r="I1310" i="2"/>
  <c r="F1310" i="2"/>
  <c r="T1309" i="2"/>
  <c r="S1309" i="2"/>
  <c r="I1309" i="2"/>
  <c r="R1309" i="2"/>
  <c r="F1309" i="2"/>
  <c r="T1308" i="2"/>
  <c r="S1308" i="2"/>
  <c r="R1308" i="2"/>
  <c r="I1308" i="2"/>
  <c r="F1308" i="2"/>
  <c r="T1307" i="2"/>
  <c r="S1307" i="2"/>
  <c r="I1307" i="2"/>
  <c r="R1307" i="2"/>
  <c r="F1307" i="2"/>
  <c r="T1306" i="2"/>
  <c r="S1306" i="2"/>
  <c r="R1306" i="2"/>
  <c r="I1306" i="2"/>
  <c r="F1306" i="2"/>
  <c r="T1305" i="2"/>
  <c r="S1305" i="2"/>
  <c r="I1305" i="2"/>
  <c r="R1305" i="2"/>
  <c r="F1305" i="2"/>
  <c r="T1304" i="2"/>
  <c r="S1304" i="2"/>
  <c r="R1304" i="2"/>
  <c r="I1304" i="2"/>
  <c r="F1304" i="2"/>
  <c r="T1303" i="2"/>
  <c r="S1303" i="2"/>
  <c r="I1303" i="2"/>
  <c r="R1303" i="2"/>
  <c r="F1303" i="2"/>
  <c r="T1302" i="2"/>
  <c r="S1302" i="2"/>
  <c r="R1302" i="2"/>
  <c r="I1302" i="2"/>
  <c r="F1302" i="2"/>
  <c r="T1301" i="2"/>
  <c r="S1301" i="2"/>
  <c r="I1301" i="2"/>
  <c r="R1301" i="2"/>
  <c r="F1301" i="2"/>
  <c r="T1300" i="2"/>
  <c r="S1300" i="2"/>
  <c r="R1300" i="2"/>
  <c r="I1300" i="2"/>
  <c r="F1300" i="2"/>
  <c r="T1299" i="2"/>
  <c r="S1299" i="2"/>
  <c r="I1299" i="2"/>
  <c r="R1299" i="2"/>
  <c r="F1299" i="2"/>
  <c r="T1298" i="2"/>
  <c r="S1298" i="2"/>
  <c r="R1298" i="2"/>
  <c r="I1298" i="2"/>
  <c r="F1298" i="2"/>
  <c r="T1297" i="2"/>
  <c r="S1297" i="2"/>
  <c r="I1297" i="2"/>
  <c r="R1297" i="2"/>
  <c r="F1297" i="2"/>
  <c r="T1296" i="2"/>
  <c r="S1296" i="2"/>
  <c r="R1296" i="2"/>
  <c r="I1296" i="2"/>
  <c r="F1296" i="2"/>
  <c r="T1295" i="2"/>
  <c r="S1295" i="2"/>
  <c r="I1295" i="2"/>
  <c r="R1295" i="2"/>
  <c r="F1295" i="2"/>
  <c r="T1294" i="2"/>
  <c r="S1294" i="2"/>
  <c r="R1294" i="2"/>
  <c r="I1294" i="2"/>
  <c r="F1294" i="2"/>
  <c r="T1293" i="2"/>
  <c r="S1293" i="2"/>
  <c r="I1293" i="2"/>
  <c r="R1293" i="2"/>
  <c r="F1293" i="2"/>
  <c r="T1292" i="2"/>
  <c r="S1292" i="2"/>
  <c r="R1292" i="2"/>
  <c r="I1292" i="2"/>
  <c r="F1292" i="2"/>
  <c r="T1291" i="2"/>
  <c r="S1291" i="2"/>
  <c r="I1291" i="2"/>
  <c r="R1291" i="2"/>
  <c r="F1291" i="2"/>
  <c r="T1290" i="2"/>
  <c r="S1290" i="2"/>
  <c r="R1290" i="2"/>
  <c r="I1290" i="2"/>
  <c r="F1290" i="2"/>
  <c r="T1289" i="2"/>
  <c r="S1289" i="2"/>
  <c r="I1289" i="2"/>
  <c r="R1289" i="2"/>
  <c r="F1289" i="2"/>
  <c r="T1288" i="2"/>
  <c r="S1288" i="2"/>
  <c r="R1288" i="2"/>
  <c r="I1288" i="2"/>
  <c r="F1288" i="2"/>
  <c r="T1287" i="2"/>
  <c r="S1287" i="2"/>
  <c r="I1287" i="2"/>
  <c r="R1287" i="2"/>
  <c r="F1287" i="2"/>
  <c r="T1286" i="2"/>
  <c r="S1286" i="2"/>
  <c r="R1286" i="2"/>
  <c r="I1286" i="2"/>
  <c r="F1286" i="2"/>
  <c r="T1285" i="2"/>
  <c r="S1285" i="2"/>
  <c r="I1285" i="2"/>
  <c r="R1285" i="2"/>
  <c r="F1285" i="2"/>
  <c r="T1284" i="2"/>
  <c r="S1284" i="2"/>
  <c r="R1284" i="2"/>
  <c r="I1284" i="2"/>
  <c r="F1284" i="2"/>
  <c r="T1283" i="2"/>
  <c r="S1283" i="2"/>
  <c r="I1283" i="2"/>
  <c r="R1283" i="2"/>
  <c r="F1283" i="2"/>
  <c r="T1282" i="2"/>
  <c r="S1282" i="2"/>
  <c r="R1282" i="2"/>
  <c r="I1282" i="2"/>
  <c r="F1282" i="2"/>
  <c r="T1281" i="2"/>
  <c r="S1281" i="2"/>
  <c r="I1281" i="2"/>
  <c r="R1281" i="2"/>
  <c r="F1281" i="2"/>
  <c r="T1280" i="2"/>
  <c r="S1280" i="2"/>
  <c r="R1280" i="2"/>
  <c r="I1280" i="2"/>
  <c r="F1280" i="2"/>
  <c r="T1279" i="2"/>
  <c r="S1279" i="2"/>
  <c r="I1279" i="2"/>
  <c r="R1279" i="2"/>
  <c r="F1279" i="2"/>
  <c r="T1278" i="2"/>
  <c r="S1278" i="2"/>
  <c r="R1278" i="2"/>
  <c r="I1278" i="2"/>
  <c r="F1278" i="2"/>
  <c r="T1277" i="2"/>
  <c r="S1277" i="2"/>
  <c r="I1277" i="2"/>
  <c r="R1277" i="2"/>
  <c r="F1277" i="2"/>
  <c r="T1276" i="2"/>
  <c r="S1276" i="2"/>
  <c r="R1276" i="2"/>
  <c r="I1276" i="2"/>
  <c r="F1276" i="2"/>
  <c r="T1275" i="2"/>
  <c r="S1275" i="2"/>
  <c r="I1275" i="2"/>
  <c r="R1275" i="2"/>
  <c r="F1275" i="2"/>
  <c r="T1274" i="2"/>
  <c r="S1274" i="2"/>
  <c r="R1274" i="2"/>
  <c r="I1274" i="2"/>
  <c r="F1274" i="2"/>
  <c r="T1273" i="2"/>
  <c r="S1273" i="2"/>
  <c r="I1273" i="2"/>
  <c r="R1273" i="2"/>
  <c r="F1273" i="2"/>
  <c r="T1272" i="2"/>
  <c r="S1272" i="2"/>
  <c r="R1272" i="2"/>
  <c r="I1272" i="2"/>
  <c r="F1272" i="2"/>
  <c r="T1271" i="2"/>
  <c r="S1271" i="2"/>
  <c r="I1271" i="2"/>
  <c r="R1271" i="2"/>
  <c r="F1271" i="2"/>
  <c r="T1270" i="2"/>
  <c r="S1270" i="2"/>
  <c r="R1270" i="2"/>
  <c r="I1270" i="2"/>
  <c r="F1270" i="2"/>
  <c r="T1269" i="2"/>
  <c r="S1269" i="2"/>
  <c r="I1269" i="2"/>
  <c r="R1269" i="2"/>
  <c r="F1269" i="2"/>
  <c r="T1268" i="2"/>
  <c r="S1268" i="2"/>
  <c r="R1268" i="2"/>
  <c r="I1268" i="2"/>
  <c r="F1268" i="2"/>
  <c r="T1267" i="2"/>
  <c r="S1267" i="2"/>
  <c r="I1267" i="2"/>
  <c r="R1267" i="2"/>
  <c r="F1267" i="2"/>
  <c r="T1266" i="2"/>
  <c r="S1266" i="2"/>
  <c r="R1266" i="2"/>
  <c r="I1266" i="2"/>
  <c r="F1266" i="2"/>
  <c r="T1265" i="2"/>
  <c r="S1265" i="2"/>
  <c r="I1265" i="2"/>
  <c r="R1265" i="2"/>
  <c r="F1265" i="2"/>
  <c r="T1264" i="2"/>
  <c r="S1264" i="2"/>
  <c r="R1264" i="2"/>
  <c r="I1264" i="2"/>
  <c r="F1264" i="2"/>
  <c r="T1263" i="2"/>
  <c r="S1263" i="2"/>
  <c r="I1263" i="2"/>
  <c r="R1263" i="2"/>
  <c r="F1263" i="2"/>
  <c r="T1262" i="2"/>
  <c r="S1262" i="2"/>
  <c r="R1262" i="2"/>
  <c r="I1262" i="2"/>
  <c r="F1262" i="2"/>
  <c r="T1261" i="2"/>
  <c r="S1261" i="2"/>
  <c r="I1261" i="2"/>
  <c r="R1261" i="2"/>
  <c r="F1261" i="2"/>
  <c r="T1260" i="2"/>
  <c r="S1260" i="2"/>
  <c r="R1260" i="2"/>
  <c r="I1260" i="2"/>
  <c r="F1260" i="2"/>
  <c r="T1259" i="2"/>
  <c r="S1259" i="2"/>
  <c r="I1259" i="2"/>
  <c r="R1259" i="2"/>
  <c r="F1259" i="2"/>
  <c r="T1258" i="2"/>
  <c r="S1258" i="2"/>
  <c r="R1258" i="2"/>
  <c r="I1258" i="2"/>
  <c r="F1258" i="2"/>
  <c r="T1257" i="2"/>
  <c r="S1257" i="2"/>
  <c r="I1257" i="2"/>
  <c r="R1257" i="2"/>
  <c r="F1257" i="2"/>
  <c r="T1256" i="2"/>
  <c r="S1256" i="2"/>
  <c r="R1256" i="2"/>
  <c r="I1256" i="2"/>
  <c r="F1256" i="2"/>
  <c r="T1255" i="2"/>
  <c r="S1255" i="2"/>
  <c r="I1255" i="2"/>
  <c r="R1255" i="2"/>
  <c r="F1255" i="2"/>
  <c r="T1254" i="2"/>
  <c r="S1254" i="2"/>
  <c r="R1254" i="2"/>
  <c r="I1254" i="2"/>
  <c r="F1254" i="2"/>
  <c r="T1253" i="2"/>
  <c r="S1253" i="2"/>
  <c r="I1253" i="2"/>
  <c r="R1253" i="2"/>
  <c r="F1253" i="2"/>
  <c r="T1252" i="2"/>
  <c r="S1252" i="2"/>
  <c r="R1252" i="2"/>
  <c r="I1252" i="2"/>
  <c r="F1252" i="2"/>
  <c r="T1251" i="2"/>
  <c r="S1251" i="2"/>
  <c r="I1251" i="2"/>
  <c r="R1251" i="2"/>
  <c r="F1251" i="2"/>
  <c r="T1250" i="2"/>
  <c r="S1250" i="2"/>
  <c r="R1250" i="2"/>
  <c r="I1250" i="2"/>
  <c r="F1250" i="2"/>
  <c r="T1249" i="2"/>
  <c r="S1249" i="2"/>
  <c r="I1249" i="2"/>
  <c r="R1249" i="2"/>
  <c r="F1249" i="2"/>
  <c r="T1248" i="2"/>
  <c r="S1248" i="2"/>
  <c r="R1248" i="2"/>
  <c r="I1248" i="2"/>
  <c r="F1248" i="2"/>
  <c r="T1247" i="2"/>
  <c r="S1247" i="2"/>
  <c r="I1247" i="2"/>
  <c r="R1247" i="2"/>
  <c r="F1247" i="2"/>
  <c r="T1246" i="2"/>
  <c r="S1246" i="2"/>
  <c r="R1246" i="2"/>
  <c r="I1246" i="2"/>
  <c r="F1246" i="2"/>
  <c r="T1245" i="2"/>
  <c r="S1245" i="2"/>
  <c r="I1245" i="2"/>
  <c r="R1245" i="2"/>
  <c r="F1245" i="2"/>
  <c r="T1244" i="2"/>
  <c r="S1244" i="2"/>
  <c r="R1244" i="2"/>
  <c r="I1244" i="2"/>
  <c r="F1244" i="2"/>
  <c r="T1243" i="2"/>
  <c r="S1243" i="2"/>
  <c r="I1243" i="2"/>
  <c r="R1243" i="2"/>
  <c r="F1243" i="2"/>
  <c r="T1242" i="2"/>
  <c r="S1242" i="2"/>
  <c r="R1242" i="2"/>
  <c r="I1242" i="2"/>
  <c r="F1242" i="2"/>
  <c r="T1241" i="2"/>
  <c r="S1241" i="2"/>
  <c r="I1241" i="2"/>
  <c r="R1241" i="2"/>
  <c r="F1241" i="2"/>
  <c r="T1240" i="2"/>
  <c r="S1240" i="2"/>
  <c r="R1240" i="2"/>
  <c r="I1240" i="2"/>
  <c r="F1240" i="2"/>
  <c r="T1239" i="2"/>
  <c r="S1239" i="2"/>
  <c r="I1239" i="2"/>
  <c r="R1239" i="2"/>
  <c r="F1239" i="2"/>
  <c r="T1238" i="2"/>
  <c r="S1238" i="2"/>
  <c r="R1238" i="2"/>
  <c r="I1238" i="2"/>
  <c r="F1238" i="2"/>
  <c r="T1237" i="2"/>
  <c r="S1237" i="2"/>
  <c r="I1237" i="2"/>
  <c r="R1237" i="2"/>
  <c r="F1237" i="2"/>
  <c r="T1236" i="2"/>
  <c r="S1236" i="2"/>
  <c r="R1236" i="2"/>
  <c r="I1236" i="2"/>
  <c r="F1236" i="2"/>
  <c r="T1235" i="2"/>
  <c r="S1235" i="2"/>
  <c r="I1235" i="2"/>
  <c r="R1235" i="2"/>
  <c r="F1235" i="2"/>
  <c r="T1234" i="2"/>
  <c r="S1234" i="2"/>
  <c r="R1234" i="2"/>
  <c r="I1234" i="2"/>
  <c r="F1234" i="2"/>
  <c r="T1233" i="2"/>
  <c r="S1233" i="2"/>
  <c r="I1233" i="2"/>
  <c r="R1233" i="2"/>
  <c r="F1233" i="2"/>
  <c r="T1232" i="2"/>
  <c r="S1232" i="2"/>
  <c r="R1232" i="2"/>
  <c r="I1232" i="2"/>
  <c r="F1232" i="2"/>
  <c r="T1231" i="2"/>
  <c r="S1231" i="2"/>
  <c r="I1231" i="2"/>
  <c r="R1231" i="2"/>
  <c r="F1231" i="2"/>
  <c r="T1230" i="2"/>
  <c r="S1230" i="2"/>
  <c r="R1230" i="2"/>
  <c r="I1230" i="2"/>
  <c r="F1230" i="2"/>
  <c r="T1229" i="2"/>
  <c r="S1229" i="2"/>
  <c r="I1229" i="2"/>
  <c r="R1229" i="2"/>
  <c r="F1229" i="2"/>
  <c r="T1228" i="2"/>
  <c r="S1228" i="2"/>
  <c r="R1228" i="2"/>
  <c r="I1228" i="2"/>
  <c r="F1228" i="2"/>
  <c r="T1227" i="2"/>
  <c r="S1227" i="2"/>
  <c r="I1227" i="2"/>
  <c r="R1227" i="2"/>
  <c r="F1227" i="2"/>
  <c r="T1226" i="2"/>
  <c r="S1226" i="2"/>
  <c r="R1226" i="2"/>
  <c r="I1226" i="2"/>
  <c r="F1226" i="2"/>
  <c r="T1225" i="2"/>
  <c r="S1225" i="2"/>
  <c r="I1225" i="2"/>
  <c r="R1225" i="2"/>
  <c r="F1225" i="2"/>
  <c r="T1224" i="2"/>
  <c r="S1224" i="2"/>
  <c r="R1224" i="2"/>
  <c r="I1224" i="2"/>
  <c r="F1224" i="2"/>
  <c r="T1223" i="2"/>
  <c r="S1223" i="2"/>
  <c r="I1223" i="2"/>
  <c r="R1223" i="2"/>
  <c r="F1223" i="2"/>
  <c r="T1222" i="2"/>
  <c r="S1222" i="2"/>
  <c r="R1222" i="2"/>
  <c r="I1222" i="2"/>
  <c r="F1222" i="2"/>
  <c r="T1221" i="2"/>
  <c r="S1221" i="2"/>
  <c r="I1221" i="2"/>
  <c r="R1221" i="2"/>
  <c r="F1221" i="2"/>
  <c r="T1220" i="2"/>
  <c r="S1220" i="2"/>
  <c r="R1220" i="2"/>
  <c r="I1220" i="2"/>
  <c r="F1220" i="2"/>
  <c r="T1219" i="2"/>
  <c r="S1219" i="2"/>
  <c r="I1219" i="2"/>
  <c r="R1219" i="2"/>
  <c r="F1219" i="2"/>
  <c r="T1218" i="2"/>
  <c r="S1218" i="2"/>
  <c r="R1218" i="2"/>
  <c r="I1218" i="2"/>
  <c r="F1218" i="2"/>
  <c r="T1217" i="2"/>
  <c r="S1217" i="2"/>
  <c r="I1217" i="2"/>
  <c r="R1217" i="2"/>
  <c r="F1217" i="2"/>
  <c r="T1216" i="2"/>
  <c r="S1216" i="2"/>
  <c r="R1216" i="2"/>
  <c r="I1216" i="2"/>
  <c r="F1216" i="2"/>
  <c r="T1215" i="2"/>
  <c r="S1215" i="2"/>
  <c r="I1215" i="2"/>
  <c r="R1215" i="2"/>
  <c r="F1215" i="2"/>
  <c r="T1214" i="2"/>
  <c r="S1214" i="2"/>
  <c r="R1214" i="2"/>
  <c r="I1214" i="2"/>
  <c r="F1214" i="2"/>
  <c r="T1213" i="2"/>
  <c r="S1213" i="2"/>
  <c r="I1213" i="2"/>
  <c r="R1213" i="2"/>
  <c r="F1213" i="2"/>
  <c r="T1212" i="2"/>
  <c r="S1212" i="2"/>
  <c r="R1212" i="2"/>
  <c r="I1212" i="2"/>
  <c r="F1212" i="2"/>
  <c r="T1211" i="2"/>
  <c r="S1211" i="2"/>
  <c r="I1211" i="2"/>
  <c r="R1211" i="2"/>
  <c r="F1211" i="2"/>
  <c r="T1210" i="2"/>
  <c r="S1210" i="2"/>
  <c r="R1210" i="2"/>
  <c r="I1210" i="2"/>
  <c r="F1210" i="2"/>
  <c r="T1209" i="2"/>
  <c r="S1209" i="2"/>
  <c r="I1209" i="2"/>
  <c r="R1209" i="2"/>
  <c r="F1209" i="2"/>
  <c r="T1208" i="2"/>
  <c r="S1208" i="2"/>
  <c r="R1208" i="2"/>
  <c r="I1208" i="2"/>
  <c r="F1208" i="2"/>
  <c r="T1207" i="2"/>
  <c r="S1207" i="2"/>
  <c r="I1207" i="2"/>
  <c r="R1207" i="2"/>
  <c r="F1207" i="2"/>
  <c r="T1206" i="2"/>
  <c r="S1206" i="2"/>
  <c r="R1206" i="2"/>
  <c r="I1206" i="2"/>
  <c r="F1206" i="2"/>
  <c r="T1205" i="2"/>
  <c r="S1205" i="2"/>
  <c r="I1205" i="2"/>
  <c r="R1205" i="2"/>
  <c r="F1205" i="2"/>
  <c r="T1204" i="2"/>
  <c r="S1204" i="2"/>
  <c r="R1204" i="2"/>
  <c r="I1204" i="2"/>
  <c r="F1204" i="2"/>
  <c r="T1203" i="2"/>
  <c r="S1203" i="2"/>
  <c r="I1203" i="2"/>
  <c r="R1203" i="2"/>
  <c r="F1203" i="2"/>
  <c r="T1202" i="2"/>
  <c r="S1202" i="2"/>
  <c r="R1202" i="2"/>
  <c r="I1202" i="2"/>
  <c r="F1202" i="2"/>
  <c r="T1201" i="2"/>
  <c r="S1201" i="2"/>
  <c r="I1201" i="2"/>
  <c r="R1201" i="2"/>
  <c r="F1201" i="2"/>
  <c r="T1200" i="2"/>
  <c r="S1200" i="2"/>
  <c r="R1200" i="2"/>
  <c r="I1200" i="2"/>
  <c r="F1200" i="2"/>
  <c r="T1199" i="2"/>
  <c r="S1199" i="2"/>
  <c r="I1199" i="2"/>
  <c r="R1199" i="2"/>
  <c r="F1199" i="2"/>
  <c r="T1198" i="2"/>
  <c r="S1198" i="2"/>
  <c r="R1198" i="2"/>
  <c r="I1198" i="2"/>
  <c r="F1198" i="2"/>
  <c r="T1197" i="2"/>
  <c r="S1197" i="2"/>
  <c r="I1197" i="2"/>
  <c r="R1197" i="2"/>
  <c r="F1197" i="2"/>
  <c r="T1196" i="2"/>
  <c r="S1196" i="2"/>
  <c r="R1196" i="2"/>
  <c r="I1196" i="2"/>
  <c r="F1196" i="2"/>
  <c r="T1195" i="2"/>
  <c r="S1195" i="2"/>
  <c r="I1195" i="2"/>
  <c r="R1195" i="2"/>
  <c r="F1195" i="2"/>
  <c r="T1194" i="2"/>
  <c r="S1194" i="2"/>
  <c r="R1194" i="2"/>
  <c r="I1194" i="2"/>
  <c r="F1194" i="2"/>
  <c r="T1193" i="2"/>
  <c r="S1193" i="2"/>
  <c r="I1193" i="2"/>
  <c r="R1193" i="2"/>
  <c r="F1193" i="2"/>
  <c r="T1192" i="2"/>
  <c r="S1192" i="2"/>
  <c r="R1192" i="2"/>
  <c r="I1192" i="2"/>
  <c r="F1192" i="2"/>
  <c r="T1191" i="2"/>
  <c r="S1191" i="2"/>
  <c r="I1191" i="2"/>
  <c r="R1191" i="2"/>
  <c r="F1191" i="2"/>
  <c r="T1190" i="2"/>
  <c r="S1190" i="2"/>
  <c r="R1190" i="2"/>
  <c r="I1190" i="2"/>
  <c r="F1190" i="2"/>
  <c r="T1189" i="2"/>
  <c r="S1189" i="2"/>
  <c r="I1189" i="2"/>
  <c r="R1189" i="2"/>
  <c r="F1189" i="2"/>
  <c r="T1188" i="2"/>
  <c r="S1188" i="2"/>
  <c r="R1188" i="2"/>
  <c r="I1188" i="2"/>
  <c r="F1188" i="2"/>
  <c r="T1187" i="2"/>
  <c r="S1187" i="2"/>
  <c r="I1187" i="2"/>
  <c r="R1187" i="2"/>
  <c r="F1187" i="2"/>
  <c r="T1186" i="2"/>
  <c r="S1186" i="2"/>
  <c r="R1186" i="2"/>
  <c r="I1186" i="2"/>
  <c r="F1186" i="2"/>
  <c r="T1185" i="2"/>
  <c r="S1185" i="2"/>
  <c r="I1185" i="2"/>
  <c r="R1185" i="2"/>
  <c r="F1185" i="2"/>
  <c r="T1184" i="2"/>
  <c r="S1184" i="2"/>
  <c r="R1184" i="2"/>
  <c r="I1184" i="2"/>
  <c r="F1184" i="2"/>
  <c r="T1183" i="2"/>
  <c r="S1183" i="2"/>
  <c r="I1183" i="2"/>
  <c r="R1183" i="2"/>
  <c r="F1183" i="2"/>
  <c r="T1182" i="2"/>
  <c r="S1182" i="2"/>
  <c r="R1182" i="2"/>
  <c r="I1182" i="2"/>
  <c r="F1182" i="2"/>
  <c r="T1181" i="2"/>
  <c r="S1181" i="2"/>
  <c r="I1181" i="2"/>
  <c r="R1181" i="2"/>
  <c r="F1181" i="2"/>
  <c r="T1180" i="2"/>
  <c r="S1180" i="2"/>
  <c r="R1180" i="2"/>
  <c r="I1180" i="2"/>
  <c r="F1180" i="2"/>
  <c r="T1179" i="2"/>
  <c r="S1179" i="2"/>
  <c r="I1179" i="2"/>
  <c r="R1179" i="2"/>
  <c r="F1179" i="2"/>
  <c r="T1178" i="2"/>
  <c r="S1178" i="2"/>
  <c r="R1178" i="2"/>
  <c r="I1178" i="2"/>
  <c r="F1178" i="2"/>
  <c r="T1177" i="2"/>
  <c r="S1177" i="2"/>
  <c r="I1177" i="2"/>
  <c r="R1177" i="2"/>
  <c r="F1177" i="2"/>
  <c r="T1176" i="2"/>
  <c r="S1176" i="2"/>
  <c r="R1176" i="2"/>
  <c r="I1176" i="2"/>
  <c r="F1176" i="2"/>
  <c r="T1175" i="2"/>
  <c r="S1175" i="2"/>
  <c r="I1175" i="2"/>
  <c r="R1175" i="2"/>
  <c r="F1175" i="2"/>
  <c r="T1174" i="2"/>
  <c r="S1174" i="2"/>
  <c r="R1174" i="2"/>
  <c r="I1174" i="2"/>
  <c r="F1174" i="2"/>
  <c r="T1173" i="2"/>
  <c r="S1173" i="2"/>
  <c r="I1173" i="2"/>
  <c r="R1173" i="2"/>
  <c r="F1173" i="2"/>
  <c r="T1172" i="2"/>
  <c r="S1172" i="2"/>
  <c r="R1172" i="2"/>
  <c r="I1172" i="2"/>
  <c r="F1172" i="2"/>
  <c r="T1171" i="2"/>
  <c r="S1171" i="2"/>
  <c r="I1171" i="2"/>
  <c r="R1171" i="2"/>
  <c r="F1171" i="2"/>
  <c r="T1170" i="2"/>
  <c r="S1170" i="2"/>
  <c r="R1170" i="2"/>
  <c r="I1170" i="2"/>
  <c r="F1170" i="2"/>
  <c r="T1169" i="2"/>
  <c r="S1169" i="2"/>
  <c r="I1169" i="2"/>
  <c r="R1169" i="2"/>
  <c r="F1169" i="2"/>
  <c r="T1168" i="2"/>
  <c r="S1168" i="2"/>
  <c r="R1168" i="2"/>
  <c r="I1168" i="2"/>
  <c r="F1168" i="2"/>
  <c r="T1167" i="2"/>
  <c r="S1167" i="2"/>
  <c r="I1167" i="2"/>
  <c r="R1167" i="2"/>
  <c r="F1167" i="2"/>
  <c r="T1166" i="2"/>
  <c r="S1166" i="2"/>
  <c r="R1166" i="2"/>
  <c r="I1166" i="2"/>
  <c r="F1166" i="2"/>
  <c r="T1165" i="2"/>
  <c r="S1165" i="2"/>
  <c r="I1165" i="2"/>
  <c r="R1165" i="2"/>
  <c r="F1165" i="2"/>
  <c r="T1164" i="2"/>
  <c r="S1164" i="2"/>
  <c r="R1164" i="2"/>
  <c r="I1164" i="2"/>
  <c r="F1164" i="2"/>
  <c r="T1163" i="2"/>
  <c r="S1163" i="2"/>
  <c r="I1163" i="2"/>
  <c r="R1163" i="2"/>
  <c r="F1163" i="2"/>
  <c r="T1162" i="2"/>
  <c r="S1162" i="2"/>
  <c r="R1162" i="2"/>
  <c r="I1162" i="2"/>
  <c r="F1162" i="2"/>
  <c r="T1161" i="2"/>
  <c r="S1161" i="2"/>
  <c r="I1161" i="2"/>
  <c r="R1161" i="2"/>
  <c r="F1161" i="2"/>
  <c r="T1160" i="2"/>
  <c r="S1160" i="2"/>
  <c r="R1160" i="2"/>
  <c r="I1160" i="2"/>
  <c r="F1160" i="2"/>
  <c r="T1159" i="2"/>
  <c r="S1159" i="2"/>
  <c r="I1159" i="2"/>
  <c r="R1159" i="2"/>
  <c r="F1159" i="2"/>
  <c r="T1158" i="2"/>
  <c r="S1158" i="2"/>
  <c r="R1158" i="2"/>
  <c r="I1158" i="2"/>
  <c r="F1158" i="2"/>
  <c r="T1157" i="2"/>
  <c r="S1157" i="2"/>
  <c r="I1157" i="2"/>
  <c r="R1157" i="2"/>
  <c r="F1157" i="2"/>
  <c r="T1156" i="2"/>
  <c r="S1156" i="2"/>
  <c r="R1156" i="2"/>
  <c r="I1156" i="2"/>
  <c r="F1156" i="2"/>
  <c r="T1155" i="2"/>
  <c r="S1155" i="2"/>
  <c r="I1155" i="2"/>
  <c r="R1155" i="2"/>
  <c r="F1155" i="2"/>
  <c r="T1154" i="2"/>
  <c r="S1154" i="2"/>
  <c r="R1154" i="2"/>
  <c r="I1154" i="2"/>
  <c r="F1154" i="2"/>
  <c r="T1153" i="2"/>
  <c r="S1153" i="2"/>
  <c r="I1153" i="2"/>
  <c r="R1153" i="2"/>
  <c r="F1153" i="2"/>
  <c r="T1152" i="2"/>
  <c r="S1152" i="2"/>
  <c r="R1152" i="2"/>
  <c r="I1152" i="2"/>
  <c r="F1152" i="2"/>
  <c r="T1151" i="2"/>
  <c r="S1151" i="2"/>
  <c r="I1151" i="2"/>
  <c r="R1151" i="2"/>
  <c r="F1151" i="2"/>
  <c r="T1150" i="2"/>
  <c r="S1150" i="2"/>
  <c r="R1150" i="2"/>
  <c r="I1150" i="2"/>
  <c r="F1150" i="2"/>
  <c r="T1149" i="2"/>
  <c r="S1149" i="2"/>
  <c r="I1149" i="2"/>
  <c r="R1149" i="2"/>
  <c r="F1149" i="2"/>
  <c r="T1148" i="2"/>
  <c r="S1148" i="2"/>
  <c r="R1148" i="2"/>
  <c r="I1148" i="2"/>
  <c r="F1148" i="2"/>
  <c r="T1147" i="2"/>
  <c r="S1147" i="2"/>
  <c r="I1147" i="2"/>
  <c r="R1147" i="2"/>
  <c r="F1147" i="2"/>
  <c r="T1146" i="2"/>
  <c r="S1146" i="2"/>
  <c r="R1146" i="2"/>
  <c r="I1146" i="2"/>
  <c r="F1146" i="2"/>
  <c r="T1145" i="2"/>
  <c r="S1145" i="2"/>
  <c r="I1145" i="2"/>
  <c r="R1145" i="2"/>
  <c r="F1145" i="2"/>
  <c r="T1144" i="2"/>
  <c r="S1144" i="2"/>
  <c r="R1144" i="2"/>
  <c r="I1144" i="2"/>
  <c r="F1144" i="2"/>
  <c r="T1143" i="2"/>
  <c r="S1143" i="2"/>
  <c r="I1143" i="2"/>
  <c r="R1143" i="2"/>
  <c r="F1143" i="2"/>
  <c r="T1142" i="2"/>
  <c r="S1142" i="2"/>
  <c r="R1142" i="2"/>
  <c r="I1142" i="2"/>
  <c r="F1142" i="2"/>
  <c r="T1141" i="2"/>
  <c r="S1141" i="2"/>
  <c r="I1141" i="2"/>
  <c r="R1141" i="2"/>
  <c r="F1141" i="2"/>
  <c r="T1140" i="2"/>
  <c r="S1140" i="2"/>
  <c r="R1140" i="2"/>
  <c r="I1140" i="2"/>
  <c r="F1140" i="2"/>
  <c r="T1139" i="2"/>
  <c r="S1139" i="2"/>
  <c r="I1139" i="2"/>
  <c r="R1139" i="2"/>
  <c r="F1139" i="2"/>
  <c r="T1138" i="2"/>
  <c r="S1138" i="2"/>
  <c r="R1138" i="2"/>
  <c r="I1138" i="2"/>
  <c r="F1138" i="2"/>
  <c r="T1137" i="2"/>
  <c r="S1137" i="2"/>
  <c r="I1137" i="2"/>
  <c r="R1137" i="2"/>
  <c r="F1137" i="2"/>
  <c r="T1136" i="2"/>
  <c r="S1136" i="2"/>
  <c r="R1136" i="2"/>
  <c r="I1136" i="2"/>
  <c r="F1136" i="2"/>
  <c r="T1135" i="2"/>
  <c r="S1135" i="2"/>
  <c r="I1135" i="2"/>
  <c r="R1135" i="2"/>
  <c r="F1135" i="2"/>
  <c r="T1134" i="2"/>
  <c r="S1134" i="2"/>
  <c r="R1134" i="2"/>
  <c r="I1134" i="2"/>
  <c r="F1134" i="2"/>
  <c r="T1133" i="2"/>
  <c r="S1133" i="2"/>
  <c r="I1133" i="2"/>
  <c r="R1133" i="2"/>
  <c r="F1133" i="2"/>
  <c r="T1132" i="2"/>
  <c r="S1132" i="2"/>
  <c r="R1132" i="2"/>
  <c r="I1132" i="2"/>
  <c r="F1132" i="2"/>
  <c r="T1131" i="2"/>
  <c r="S1131" i="2"/>
  <c r="I1131" i="2"/>
  <c r="R1131" i="2"/>
  <c r="F1131" i="2"/>
  <c r="T1130" i="2"/>
  <c r="S1130" i="2"/>
  <c r="R1130" i="2"/>
  <c r="I1130" i="2"/>
  <c r="F1130" i="2"/>
  <c r="T1129" i="2"/>
  <c r="S1129" i="2"/>
  <c r="I1129" i="2"/>
  <c r="R1129" i="2"/>
  <c r="F1129" i="2"/>
  <c r="T1128" i="2"/>
  <c r="S1128" i="2"/>
  <c r="R1128" i="2"/>
  <c r="I1128" i="2"/>
  <c r="F1128" i="2"/>
  <c r="T1127" i="2"/>
  <c r="S1127" i="2"/>
  <c r="I1127" i="2"/>
  <c r="R1127" i="2"/>
  <c r="F1127" i="2"/>
  <c r="T1126" i="2"/>
  <c r="S1126" i="2"/>
  <c r="R1126" i="2"/>
  <c r="I1126" i="2"/>
  <c r="F1126" i="2"/>
  <c r="T1125" i="2"/>
  <c r="S1125" i="2"/>
  <c r="I1125" i="2"/>
  <c r="R1125" i="2"/>
  <c r="F1125" i="2"/>
  <c r="T1124" i="2"/>
  <c r="S1124" i="2"/>
  <c r="R1124" i="2"/>
  <c r="I1124" i="2"/>
  <c r="F1124" i="2"/>
  <c r="T1123" i="2"/>
  <c r="S1123" i="2"/>
  <c r="I1123" i="2"/>
  <c r="R1123" i="2"/>
  <c r="F1123" i="2"/>
  <c r="T1122" i="2"/>
  <c r="S1122" i="2"/>
  <c r="R1122" i="2"/>
  <c r="I1122" i="2"/>
  <c r="F1122" i="2"/>
  <c r="T1121" i="2"/>
  <c r="S1121" i="2"/>
  <c r="I1121" i="2"/>
  <c r="R1121" i="2"/>
  <c r="F1121" i="2"/>
  <c r="T1120" i="2"/>
  <c r="S1120" i="2"/>
  <c r="R1120" i="2"/>
  <c r="I1120" i="2"/>
  <c r="F1120" i="2"/>
  <c r="T1119" i="2"/>
  <c r="S1119" i="2"/>
  <c r="I1119" i="2"/>
  <c r="R1119" i="2"/>
  <c r="F1119" i="2"/>
  <c r="T1118" i="2"/>
  <c r="S1118" i="2"/>
  <c r="R1118" i="2"/>
  <c r="I1118" i="2"/>
  <c r="F1118" i="2"/>
  <c r="T1117" i="2"/>
  <c r="S1117" i="2"/>
  <c r="I1117" i="2"/>
  <c r="R1117" i="2"/>
  <c r="F1117" i="2"/>
  <c r="T1116" i="2"/>
  <c r="S1116" i="2"/>
  <c r="R1116" i="2"/>
  <c r="I1116" i="2"/>
  <c r="F1116" i="2"/>
  <c r="T1115" i="2"/>
  <c r="S1115" i="2"/>
  <c r="I1115" i="2"/>
  <c r="R1115" i="2"/>
  <c r="F1115" i="2"/>
  <c r="T1114" i="2"/>
  <c r="S1114" i="2"/>
  <c r="R1114" i="2"/>
  <c r="I1114" i="2"/>
  <c r="F1114" i="2"/>
  <c r="T1113" i="2"/>
  <c r="S1113" i="2"/>
  <c r="I1113" i="2"/>
  <c r="R1113" i="2"/>
  <c r="F1113" i="2"/>
  <c r="T1112" i="2"/>
  <c r="S1112" i="2"/>
  <c r="R1112" i="2"/>
  <c r="I1112" i="2"/>
  <c r="F1112" i="2"/>
  <c r="T1111" i="2"/>
  <c r="S1111" i="2"/>
  <c r="I1111" i="2"/>
  <c r="R1111" i="2"/>
  <c r="F1111" i="2"/>
  <c r="T1110" i="2"/>
  <c r="S1110" i="2"/>
  <c r="R1110" i="2"/>
  <c r="I1110" i="2"/>
  <c r="F1110" i="2"/>
  <c r="T1109" i="2"/>
  <c r="S1109" i="2"/>
  <c r="I1109" i="2"/>
  <c r="R1109" i="2"/>
  <c r="F1109" i="2"/>
  <c r="T1108" i="2"/>
  <c r="S1108" i="2"/>
  <c r="R1108" i="2"/>
  <c r="I1108" i="2"/>
  <c r="F1108" i="2"/>
  <c r="T1107" i="2"/>
  <c r="S1107" i="2"/>
  <c r="I1107" i="2"/>
  <c r="R1107" i="2"/>
  <c r="F1107" i="2"/>
  <c r="T1106" i="2"/>
  <c r="S1106" i="2"/>
  <c r="R1106" i="2"/>
  <c r="I1106" i="2"/>
  <c r="F1106" i="2"/>
  <c r="T1105" i="2"/>
  <c r="S1105" i="2"/>
  <c r="I1105" i="2"/>
  <c r="R1105" i="2"/>
  <c r="F1105" i="2"/>
  <c r="T1104" i="2"/>
  <c r="S1104" i="2"/>
  <c r="R1104" i="2"/>
  <c r="I1104" i="2"/>
  <c r="F1104" i="2"/>
  <c r="T1103" i="2"/>
  <c r="S1103" i="2"/>
  <c r="I1103" i="2"/>
  <c r="R1103" i="2"/>
  <c r="F1103" i="2"/>
  <c r="T1102" i="2"/>
  <c r="S1102" i="2"/>
  <c r="R1102" i="2"/>
  <c r="I1102" i="2"/>
  <c r="F1102" i="2"/>
  <c r="T1101" i="2"/>
  <c r="S1101" i="2"/>
  <c r="I1101" i="2"/>
  <c r="R1101" i="2"/>
  <c r="F1101" i="2"/>
  <c r="T1100" i="2"/>
  <c r="S1100" i="2"/>
  <c r="R1100" i="2"/>
  <c r="I1100" i="2"/>
  <c r="F1100" i="2"/>
  <c r="T1099" i="2"/>
  <c r="S1099" i="2"/>
  <c r="I1099" i="2"/>
  <c r="R1099" i="2"/>
  <c r="F1099" i="2"/>
  <c r="T1098" i="2"/>
  <c r="S1098" i="2"/>
  <c r="R1098" i="2"/>
  <c r="I1098" i="2"/>
  <c r="F1098" i="2"/>
  <c r="T1097" i="2"/>
  <c r="S1097" i="2"/>
  <c r="I1097" i="2"/>
  <c r="R1097" i="2"/>
  <c r="F1097" i="2"/>
  <c r="T1096" i="2"/>
  <c r="S1096" i="2"/>
  <c r="R1096" i="2"/>
  <c r="I1096" i="2"/>
  <c r="F1096" i="2"/>
  <c r="T1095" i="2"/>
  <c r="S1095" i="2"/>
  <c r="I1095" i="2"/>
  <c r="R1095" i="2"/>
  <c r="F1095" i="2"/>
  <c r="T1094" i="2"/>
  <c r="S1094" i="2"/>
  <c r="R1094" i="2"/>
  <c r="I1094" i="2"/>
  <c r="F1094" i="2"/>
  <c r="T1093" i="2"/>
  <c r="S1093" i="2"/>
  <c r="I1093" i="2"/>
  <c r="R1093" i="2"/>
  <c r="F1093" i="2"/>
  <c r="T1092" i="2"/>
  <c r="S1092" i="2"/>
  <c r="R1092" i="2"/>
  <c r="I1092" i="2"/>
  <c r="F1092" i="2"/>
  <c r="T1091" i="2"/>
  <c r="S1091" i="2"/>
  <c r="I1091" i="2"/>
  <c r="R1091" i="2"/>
  <c r="F1091" i="2"/>
  <c r="T1090" i="2"/>
  <c r="S1090" i="2"/>
  <c r="R1090" i="2"/>
  <c r="I1090" i="2"/>
  <c r="F1090" i="2"/>
  <c r="T1089" i="2"/>
  <c r="S1089" i="2"/>
  <c r="I1089" i="2"/>
  <c r="R1089" i="2"/>
  <c r="F1089" i="2"/>
  <c r="T1088" i="2"/>
  <c r="S1088" i="2"/>
  <c r="R1088" i="2"/>
  <c r="I1088" i="2"/>
  <c r="F1088" i="2"/>
  <c r="T1087" i="2"/>
  <c r="S1087" i="2"/>
  <c r="I1087" i="2"/>
  <c r="R1087" i="2"/>
  <c r="F1087" i="2"/>
  <c r="T1086" i="2"/>
  <c r="S1086" i="2"/>
  <c r="R1086" i="2"/>
  <c r="I1086" i="2"/>
  <c r="F1086" i="2"/>
  <c r="T1085" i="2"/>
  <c r="S1085" i="2"/>
  <c r="I1085" i="2"/>
  <c r="R1085" i="2"/>
  <c r="F1085" i="2"/>
  <c r="T1084" i="2"/>
  <c r="S1084" i="2"/>
  <c r="R1084" i="2"/>
  <c r="I1084" i="2"/>
  <c r="F1084" i="2"/>
  <c r="T1083" i="2"/>
  <c r="S1083" i="2"/>
  <c r="I1083" i="2"/>
  <c r="R1083" i="2"/>
  <c r="F1083" i="2"/>
  <c r="T1082" i="2"/>
  <c r="S1082" i="2"/>
  <c r="R1082" i="2"/>
  <c r="I1082" i="2"/>
  <c r="F1082" i="2"/>
  <c r="T1081" i="2"/>
  <c r="S1081" i="2"/>
  <c r="I1081" i="2"/>
  <c r="R1081" i="2"/>
  <c r="F1081" i="2"/>
  <c r="T1080" i="2"/>
  <c r="S1080" i="2"/>
  <c r="R1080" i="2"/>
  <c r="I1080" i="2"/>
  <c r="F1080" i="2"/>
  <c r="T1079" i="2"/>
  <c r="S1079" i="2"/>
  <c r="I1079" i="2"/>
  <c r="R1079" i="2"/>
  <c r="F1079" i="2"/>
  <c r="T1078" i="2"/>
  <c r="S1078" i="2"/>
  <c r="R1078" i="2"/>
  <c r="I1078" i="2"/>
  <c r="F1078" i="2"/>
  <c r="T1077" i="2"/>
  <c r="S1077" i="2"/>
  <c r="I1077" i="2"/>
  <c r="R1077" i="2"/>
  <c r="F1077" i="2"/>
  <c r="T1076" i="2"/>
  <c r="S1076" i="2"/>
  <c r="R1076" i="2"/>
  <c r="I1076" i="2"/>
  <c r="F1076" i="2"/>
  <c r="T1075" i="2"/>
  <c r="S1075" i="2"/>
  <c r="I1075" i="2"/>
  <c r="R1075" i="2"/>
  <c r="F1075" i="2"/>
  <c r="T1074" i="2"/>
  <c r="S1074" i="2"/>
  <c r="R1074" i="2"/>
  <c r="I1074" i="2"/>
  <c r="F1074" i="2"/>
  <c r="T1073" i="2"/>
  <c r="S1073" i="2"/>
  <c r="I1073" i="2"/>
  <c r="R1073" i="2"/>
  <c r="F1073" i="2"/>
  <c r="T1072" i="2"/>
  <c r="S1072" i="2"/>
  <c r="R1072" i="2"/>
  <c r="I1072" i="2"/>
  <c r="F1072" i="2"/>
  <c r="T1071" i="2"/>
  <c r="S1071" i="2"/>
  <c r="I1071" i="2"/>
  <c r="R1071" i="2"/>
  <c r="F1071" i="2"/>
  <c r="T1070" i="2"/>
  <c r="S1070" i="2"/>
  <c r="R1070" i="2"/>
  <c r="I1070" i="2"/>
  <c r="F1070" i="2"/>
  <c r="T1069" i="2"/>
  <c r="S1069" i="2"/>
  <c r="I1069" i="2"/>
  <c r="R1069" i="2"/>
  <c r="F1069" i="2"/>
  <c r="T1068" i="2"/>
  <c r="S1068" i="2"/>
  <c r="R1068" i="2"/>
  <c r="I1068" i="2"/>
  <c r="F1068" i="2"/>
  <c r="T1067" i="2"/>
  <c r="S1067" i="2"/>
  <c r="I1067" i="2"/>
  <c r="R1067" i="2"/>
  <c r="F1067" i="2"/>
  <c r="T1066" i="2"/>
  <c r="S1066" i="2"/>
  <c r="R1066" i="2"/>
  <c r="I1066" i="2"/>
  <c r="F1066" i="2"/>
  <c r="T1065" i="2"/>
  <c r="S1065" i="2"/>
  <c r="I1065" i="2"/>
  <c r="R1065" i="2"/>
  <c r="F1065" i="2"/>
  <c r="T1064" i="2"/>
  <c r="S1064" i="2"/>
  <c r="R1064" i="2"/>
  <c r="I1064" i="2"/>
  <c r="F1064" i="2"/>
  <c r="T1063" i="2"/>
  <c r="S1063" i="2"/>
  <c r="I1063" i="2"/>
  <c r="R1063" i="2"/>
  <c r="F1063" i="2"/>
  <c r="T1062" i="2"/>
  <c r="S1062" i="2"/>
  <c r="R1062" i="2"/>
  <c r="I1062" i="2"/>
  <c r="F1062" i="2"/>
  <c r="T1061" i="2"/>
  <c r="S1061" i="2"/>
  <c r="I1061" i="2"/>
  <c r="R1061" i="2"/>
  <c r="F1061" i="2"/>
  <c r="T1060" i="2"/>
  <c r="S1060" i="2"/>
  <c r="R1060" i="2"/>
  <c r="I1060" i="2"/>
  <c r="F1060" i="2"/>
  <c r="T1059" i="2"/>
  <c r="S1059" i="2"/>
  <c r="I1059" i="2"/>
  <c r="R1059" i="2"/>
  <c r="F1059" i="2"/>
  <c r="T1058" i="2"/>
  <c r="S1058" i="2"/>
  <c r="R1058" i="2"/>
  <c r="I1058" i="2"/>
  <c r="F1058" i="2"/>
  <c r="T1057" i="2"/>
  <c r="S1057" i="2"/>
  <c r="I1057" i="2"/>
  <c r="R1057" i="2"/>
  <c r="F1057" i="2"/>
  <c r="T1056" i="2"/>
  <c r="S1056" i="2"/>
  <c r="R1056" i="2"/>
  <c r="I1056" i="2"/>
  <c r="F1056" i="2"/>
  <c r="T1055" i="2"/>
  <c r="S1055" i="2"/>
  <c r="I1055" i="2"/>
  <c r="R1055" i="2"/>
  <c r="F1055" i="2"/>
  <c r="T1054" i="2"/>
  <c r="S1054" i="2"/>
  <c r="R1054" i="2"/>
  <c r="I1054" i="2"/>
  <c r="F1054" i="2"/>
  <c r="T1053" i="2"/>
  <c r="S1053" i="2"/>
  <c r="I1053" i="2"/>
  <c r="R1053" i="2"/>
  <c r="F1053" i="2"/>
  <c r="T1052" i="2"/>
  <c r="S1052" i="2"/>
  <c r="R1052" i="2"/>
  <c r="I1052" i="2"/>
  <c r="F1052" i="2"/>
  <c r="T1051" i="2"/>
  <c r="S1051" i="2"/>
  <c r="I1051" i="2"/>
  <c r="R1051" i="2"/>
  <c r="F1051" i="2"/>
  <c r="T1050" i="2"/>
  <c r="S1050" i="2"/>
  <c r="R1050" i="2"/>
  <c r="I1050" i="2"/>
  <c r="F1050" i="2"/>
  <c r="T1049" i="2"/>
  <c r="S1049" i="2"/>
  <c r="I1049" i="2"/>
  <c r="R1049" i="2"/>
  <c r="F1049" i="2"/>
  <c r="T1048" i="2"/>
  <c r="S1048" i="2"/>
  <c r="R1048" i="2"/>
  <c r="I1048" i="2"/>
  <c r="F1048" i="2"/>
  <c r="T1047" i="2"/>
  <c r="S1047" i="2"/>
  <c r="I1047" i="2"/>
  <c r="R1047" i="2"/>
  <c r="F1047" i="2"/>
  <c r="T1046" i="2"/>
  <c r="S1046" i="2"/>
  <c r="R1046" i="2"/>
  <c r="I1046" i="2"/>
  <c r="F1046" i="2"/>
  <c r="T1045" i="2"/>
  <c r="S1045" i="2"/>
  <c r="I1045" i="2"/>
  <c r="R1045" i="2"/>
  <c r="F1045" i="2"/>
  <c r="T1044" i="2"/>
  <c r="S1044" i="2"/>
  <c r="R1044" i="2"/>
  <c r="I1044" i="2"/>
  <c r="F1044" i="2"/>
  <c r="T1043" i="2"/>
  <c r="S1043" i="2"/>
  <c r="I1043" i="2"/>
  <c r="R1043" i="2"/>
  <c r="F1043" i="2"/>
  <c r="T1042" i="2"/>
  <c r="S1042" i="2"/>
  <c r="R1042" i="2"/>
  <c r="I1042" i="2"/>
  <c r="F1042" i="2"/>
  <c r="T1041" i="2"/>
  <c r="S1041" i="2"/>
  <c r="I1041" i="2"/>
  <c r="R1041" i="2"/>
  <c r="F1041" i="2"/>
  <c r="T1040" i="2"/>
  <c r="S1040" i="2"/>
  <c r="R1040" i="2"/>
  <c r="I1040" i="2"/>
  <c r="F1040" i="2"/>
  <c r="T1039" i="2"/>
  <c r="S1039" i="2"/>
  <c r="I1039" i="2"/>
  <c r="R1039" i="2"/>
  <c r="F1039" i="2"/>
  <c r="T1038" i="2"/>
  <c r="S1038" i="2"/>
  <c r="R1038" i="2"/>
  <c r="I1038" i="2"/>
  <c r="F1038" i="2"/>
  <c r="T1037" i="2"/>
  <c r="S1037" i="2"/>
  <c r="I1037" i="2"/>
  <c r="R1037" i="2"/>
  <c r="F1037" i="2"/>
  <c r="T1036" i="2"/>
  <c r="S1036" i="2"/>
  <c r="R1036" i="2"/>
  <c r="I1036" i="2"/>
  <c r="F1036" i="2"/>
  <c r="T1035" i="2"/>
  <c r="S1035" i="2"/>
  <c r="I1035" i="2"/>
  <c r="R1035" i="2"/>
  <c r="F1035" i="2"/>
  <c r="T1034" i="2"/>
  <c r="S1034" i="2"/>
  <c r="R1034" i="2"/>
  <c r="I1034" i="2"/>
  <c r="F1034" i="2"/>
  <c r="T1033" i="2"/>
  <c r="S1033" i="2"/>
  <c r="I1033" i="2"/>
  <c r="R1033" i="2"/>
  <c r="F1033" i="2"/>
  <c r="T1032" i="2"/>
  <c r="S1032" i="2"/>
  <c r="R1032" i="2"/>
  <c r="I1032" i="2"/>
  <c r="F1032" i="2"/>
  <c r="T1031" i="2"/>
  <c r="S1031" i="2"/>
  <c r="I1031" i="2"/>
  <c r="R1031" i="2"/>
  <c r="F1031" i="2"/>
  <c r="T1030" i="2"/>
  <c r="S1030" i="2"/>
  <c r="R1030" i="2"/>
  <c r="I1030" i="2"/>
  <c r="F1030" i="2"/>
  <c r="T1029" i="2"/>
  <c r="S1029" i="2"/>
  <c r="I1029" i="2"/>
  <c r="R1029" i="2"/>
  <c r="F1029" i="2"/>
  <c r="T1028" i="2"/>
  <c r="S1028" i="2"/>
  <c r="R1028" i="2"/>
  <c r="I1028" i="2"/>
  <c r="F1028" i="2"/>
  <c r="T1027" i="2"/>
  <c r="S1027" i="2"/>
  <c r="I1027" i="2"/>
  <c r="R1027" i="2"/>
  <c r="F1027" i="2"/>
  <c r="T1026" i="2"/>
  <c r="S1026" i="2"/>
  <c r="R1026" i="2"/>
  <c r="I1026" i="2"/>
  <c r="F1026" i="2"/>
  <c r="T1025" i="2"/>
  <c r="S1025" i="2"/>
  <c r="I1025" i="2"/>
  <c r="R1025" i="2"/>
  <c r="F1025" i="2"/>
  <c r="T1024" i="2"/>
  <c r="S1024" i="2"/>
  <c r="R1024" i="2"/>
  <c r="I1024" i="2"/>
  <c r="F1024" i="2"/>
  <c r="T1023" i="2"/>
  <c r="S1023" i="2"/>
  <c r="I1023" i="2"/>
  <c r="R1023" i="2"/>
  <c r="F1023" i="2"/>
  <c r="T1022" i="2"/>
  <c r="S1022" i="2"/>
  <c r="R1022" i="2"/>
  <c r="I1022" i="2"/>
  <c r="F1022" i="2"/>
  <c r="T1021" i="2"/>
  <c r="S1021" i="2"/>
  <c r="I1021" i="2"/>
  <c r="R1021" i="2"/>
  <c r="F1021" i="2"/>
  <c r="T1020" i="2"/>
  <c r="S1020" i="2"/>
  <c r="R1020" i="2"/>
  <c r="I1020" i="2"/>
  <c r="F1020" i="2"/>
  <c r="T1019" i="2"/>
  <c r="S1019" i="2"/>
  <c r="I1019" i="2"/>
  <c r="R1019" i="2"/>
  <c r="F1019" i="2"/>
  <c r="T1018" i="2"/>
  <c r="S1018" i="2"/>
  <c r="R1018" i="2"/>
  <c r="I1018" i="2"/>
  <c r="F1018" i="2"/>
  <c r="T1017" i="2"/>
  <c r="S1017" i="2"/>
  <c r="I1017" i="2"/>
  <c r="R1017" i="2"/>
  <c r="F1017" i="2"/>
  <c r="T1016" i="2"/>
  <c r="S1016" i="2"/>
  <c r="R1016" i="2"/>
  <c r="I1016" i="2"/>
  <c r="F1016" i="2"/>
  <c r="T1015" i="2"/>
  <c r="S1015" i="2"/>
  <c r="I1015" i="2"/>
  <c r="R1015" i="2"/>
  <c r="F1015" i="2"/>
  <c r="T1014" i="2"/>
  <c r="S1014" i="2"/>
  <c r="R1014" i="2"/>
  <c r="I1014" i="2"/>
  <c r="F1014" i="2"/>
  <c r="T1013" i="2"/>
  <c r="S1013" i="2"/>
  <c r="I1013" i="2"/>
  <c r="R1013" i="2"/>
  <c r="F1013" i="2"/>
  <c r="T1012" i="2"/>
  <c r="S1012" i="2"/>
  <c r="R1012" i="2"/>
  <c r="I1012" i="2"/>
  <c r="F1012" i="2"/>
  <c r="T1011" i="2"/>
  <c r="S1011" i="2"/>
  <c r="I1011" i="2"/>
  <c r="R1011" i="2"/>
  <c r="F1011" i="2"/>
  <c r="T1010" i="2"/>
  <c r="S1010" i="2"/>
  <c r="R1010" i="2"/>
  <c r="I1010" i="2"/>
  <c r="F1010" i="2"/>
  <c r="T1009" i="2"/>
  <c r="S1009" i="2"/>
  <c r="I1009" i="2"/>
  <c r="R1009" i="2"/>
  <c r="F1009" i="2"/>
  <c r="T1008" i="2"/>
  <c r="S1008" i="2"/>
  <c r="R1008" i="2"/>
  <c r="I1008" i="2"/>
  <c r="F1008" i="2"/>
  <c r="T1007" i="2"/>
  <c r="S1007" i="2"/>
  <c r="I1007" i="2"/>
  <c r="R1007" i="2"/>
  <c r="F1007" i="2"/>
  <c r="T1006" i="2"/>
  <c r="S1006" i="2"/>
  <c r="R1006" i="2"/>
  <c r="I1006" i="2"/>
  <c r="F1006" i="2"/>
  <c r="T1005" i="2"/>
  <c r="S1005" i="2"/>
  <c r="I1005" i="2"/>
  <c r="R1005" i="2"/>
  <c r="F1005" i="2"/>
  <c r="T1004" i="2"/>
  <c r="S1004" i="2"/>
  <c r="R1004" i="2"/>
  <c r="I1004" i="2"/>
  <c r="F1004" i="2"/>
  <c r="T1003" i="2"/>
  <c r="S1003" i="2"/>
  <c r="I1003" i="2"/>
  <c r="R1003" i="2"/>
  <c r="F1003" i="2"/>
  <c r="T1002" i="2"/>
  <c r="S1002" i="2"/>
  <c r="R1002" i="2"/>
  <c r="I1002" i="2"/>
  <c r="F1002" i="2"/>
  <c r="T1001" i="2"/>
  <c r="S1001" i="2"/>
  <c r="I1001" i="2"/>
  <c r="R1001" i="2"/>
  <c r="F1001" i="2"/>
  <c r="T1000" i="2"/>
  <c r="S1000" i="2"/>
  <c r="R1000" i="2"/>
  <c r="I1000" i="2"/>
  <c r="F1000" i="2"/>
  <c r="T999" i="2"/>
  <c r="S999" i="2"/>
  <c r="I999" i="2"/>
  <c r="R999" i="2"/>
  <c r="F999" i="2"/>
  <c r="T998" i="2"/>
  <c r="S998" i="2"/>
  <c r="R998" i="2"/>
  <c r="I998" i="2"/>
  <c r="F998" i="2"/>
  <c r="T997" i="2"/>
  <c r="S997" i="2"/>
  <c r="I997" i="2"/>
  <c r="R997" i="2"/>
  <c r="F997" i="2"/>
  <c r="T996" i="2"/>
  <c r="S996" i="2"/>
  <c r="R996" i="2"/>
  <c r="I996" i="2"/>
  <c r="F996" i="2"/>
  <c r="T995" i="2"/>
  <c r="S995" i="2"/>
  <c r="I995" i="2"/>
  <c r="R995" i="2"/>
  <c r="F995" i="2"/>
  <c r="T994" i="2"/>
  <c r="S994" i="2"/>
  <c r="R994" i="2"/>
  <c r="I994" i="2"/>
  <c r="F994" i="2"/>
  <c r="T993" i="2"/>
  <c r="S993" i="2"/>
  <c r="I993" i="2"/>
  <c r="R993" i="2"/>
  <c r="F993" i="2"/>
  <c r="T992" i="2"/>
  <c r="S992" i="2"/>
  <c r="R992" i="2"/>
  <c r="I992" i="2"/>
  <c r="F992" i="2"/>
  <c r="T991" i="2"/>
  <c r="S991" i="2"/>
  <c r="I991" i="2"/>
  <c r="R991" i="2"/>
  <c r="F991" i="2"/>
  <c r="T990" i="2"/>
  <c r="S990" i="2"/>
  <c r="R990" i="2"/>
  <c r="I990" i="2"/>
  <c r="F990" i="2"/>
  <c r="T989" i="2"/>
  <c r="S989" i="2"/>
  <c r="I989" i="2"/>
  <c r="R989" i="2"/>
  <c r="F989" i="2"/>
  <c r="T988" i="2"/>
  <c r="S988" i="2"/>
  <c r="R988" i="2"/>
  <c r="I988" i="2"/>
  <c r="F988" i="2"/>
  <c r="T987" i="2"/>
  <c r="S987" i="2"/>
  <c r="I987" i="2"/>
  <c r="R987" i="2"/>
  <c r="F987" i="2"/>
  <c r="T986" i="2"/>
  <c r="S986" i="2"/>
  <c r="R986" i="2"/>
  <c r="I986" i="2"/>
  <c r="F986" i="2"/>
  <c r="T985" i="2"/>
  <c r="S985" i="2"/>
  <c r="I985" i="2"/>
  <c r="R985" i="2"/>
  <c r="F985" i="2"/>
  <c r="T984" i="2"/>
  <c r="S984" i="2"/>
  <c r="R984" i="2"/>
  <c r="I984" i="2"/>
  <c r="F984" i="2"/>
  <c r="T983" i="2"/>
  <c r="S983" i="2"/>
  <c r="I983" i="2"/>
  <c r="R983" i="2"/>
  <c r="F983" i="2"/>
  <c r="T982" i="2"/>
  <c r="S982" i="2"/>
  <c r="R982" i="2"/>
  <c r="I982" i="2"/>
  <c r="F982" i="2"/>
  <c r="T981" i="2"/>
  <c r="S981" i="2"/>
  <c r="I981" i="2"/>
  <c r="R981" i="2"/>
  <c r="F981" i="2"/>
  <c r="T980" i="2"/>
  <c r="S980" i="2"/>
  <c r="R980" i="2"/>
  <c r="I980" i="2"/>
  <c r="F980" i="2"/>
  <c r="T979" i="2"/>
  <c r="S979" i="2"/>
  <c r="I979" i="2"/>
  <c r="R979" i="2"/>
  <c r="F979" i="2"/>
  <c r="T978" i="2"/>
  <c r="S978" i="2"/>
  <c r="R978" i="2"/>
  <c r="I978" i="2"/>
  <c r="F978" i="2"/>
  <c r="T977" i="2"/>
  <c r="S977" i="2"/>
  <c r="I977" i="2"/>
  <c r="R977" i="2"/>
  <c r="F977" i="2"/>
  <c r="T976" i="2"/>
  <c r="S976" i="2"/>
  <c r="R976" i="2"/>
  <c r="I976" i="2"/>
  <c r="F976" i="2"/>
  <c r="T975" i="2"/>
  <c r="S975" i="2"/>
  <c r="I975" i="2"/>
  <c r="R975" i="2"/>
  <c r="F975" i="2"/>
  <c r="T974" i="2"/>
  <c r="S974" i="2"/>
  <c r="R974" i="2"/>
  <c r="I974" i="2"/>
  <c r="F974" i="2"/>
  <c r="T973" i="2"/>
  <c r="S973" i="2"/>
  <c r="I973" i="2"/>
  <c r="R973" i="2"/>
  <c r="F973" i="2"/>
  <c r="T972" i="2"/>
  <c r="S972" i="2"/>
  <c r="R972" i="2"/>
  <c r="I972" i="2"/>
  <c r="F972" i="2"/>
  <c r="T971" i="2"/>
  <c r="S971" i="2"/>
  <c r="I971" i="2"/>
  <c r="R971" i="2"/>
  <c r="F971" i="2"/>
  <c r="T970" i="2"/>
  <c r="S970" i="2"/>
  <c r="R970" i="2"/>
  <c r="I970" i="2"/>
  <c r="F970" i="2"/>
  <c r="T969" i="2"/>
  <c r="S969" i="2"/>
  <c r="I969" i="2"/>
  <c r="R969" i="2"/>
  <c r="F969" i="2"/>
  <c r="T968" i="2"/>
  <c r="S968" i="2"/>
  <c r="R968" i="2"/>
  <c r="I968" i="2"/>
  <c r="F968" i="2"/>
  <c r="T967" i="2"/>
  <c r="S967" i="2"/>
  <c r="I967" i="2"/>
  <c r="R967" i="2"/>
  <c r="F967" i="2"/>
  <c r="T966" i="2"/>
  <c r="S966" i="2"/>
  <c r="R966" i="2"/>
  <c r="I966" i="2"/>
  <c r="F966" i="2"/>
  <c r="T965" i="2"/>
  <c r="S965" i="2"/>
  <c r="I965" i="2"/>
  <c r="R965" i="2"/>
  <c r="F965" i="2"/>
  <c r="T964" i="2"/>
  <c r="S964" i="2"/>
  <c r="R964" i="2"/>
  <c r="I964" i="2"/>
  <c r="F964" i="2"/>
  <c r="T963" i="2"/>
  <c r="S963" i="2"/>
  <c r="I963" i="2"/>
  <c r="R963" i="2"/>
  <c r="F963" i="2"/>
  <c r="T962" i="2"/>
  <c r="S962" i="2"/>
  <c r="R962" i="2"/>
  <c r="I962" i="2"/>
  <c r="F962" i="2"/>
  <c r="T961" i="2"/>
  <c r="S961" i="2"/>
  <c r="I961" i="2"/>
  <c r="R961" i="2"/>
  <c r="F961" i="2"/>
  <c r="T960" i="2"/>
  <c r="S960" i="2"/>
  <c r="R960" i="2"/>
  <c r="I960" i="2"/>
  <c r="F960" i="2"/>
  <c r="T959" i="2"/>
  <c r="S959" i="2"/>
  <c r="I959" i="2"/>
  <c r="R959" i="2"/>
  <c r="F959" i="2"/>
  <c r="T958" i="2"/>
  <c r="S958" i="2"/>
  <c r="R958" i="2"/>
  <c r="I958" i="2"/>
  <c r="F958" i="2"/>
  <c r="T957" i="2"/>
  <c r="S957" i="2"/>
  <c r="I957" i="2"/>
  <c r="R957" i="2"/>
  <c r="F957" i="2"/>
  <c r="T956" i="2"/>
  <c r="S956" i="2"/>
  <c r="R956" i="2"/>
  <c r="I956" i="2"/>
  <c r="F956" i="2"/>
  <c r="T955" i="2"/>
  <c r="S955" i="2"/>
  <c r="I955" i="2"/>
  <c r="R955" i="2"/>
  <c r="F955" i="2"/>
  <c r="T954" i="2"/>
  <c r="S954" i="2"/>
  <c r="R954" i="2"/>
  <c r="I954" i="2"/>
  <c r="F954" i="2"/>
  <c r="T953" i="2"/>
  <c r="S953" i="2"/>
  <c r="I953" i="2"/>
  <c r="R953" i="2"/>
  <c r="F953" i="2"/>
  <c r="T952" i="2"/>
  <c r="S952" i="2"/>
  <c r="R952" i="2"/>
  <c r="I952" i="2"/>
  <c r="F952" i="2"/>
  <c r="T951" i="2"/>
  <c r="S951" i="2"/>
  <c r="I951" i="2"/>
  <c r="R951" i="2"/>
  <c r="F951" i="2"/>
  <c r="T950" i="2"/>
  <c r="S950" i="2"/>
  <c r="R950" i="2"/>
  <c r="I950" i="2"/>
  <c r="F950" i="2"/>
  <c r="T949" i="2"/>
  <c r="S949" i="2"/>
  <c r="I949" i="2"/>
  <c r="R949" i="2"/>
  <c r="F949" i="2"/>
  <c r="T948" i="2"/>
  <c r="S948" i="2"/>
  <c r="R948" i="2"/>
  <c r="I948" i="2"/>
  <c r="F948" i="2"/>
  <c r="T947" i="2"/>
  <c r="S947" i="2"/>
  <c r="I947" i="2"/>
  <c r="R947" i="2"/>
  <c r="F947" i="2"/>
  <c r="T946" i="2"/>
  <c r="S946" i="2"/>
  <c r="R946" i="2"/>
  <c r="I946" i="2"/>
  <c r="F946" i="2"/>
  <c r="T945" i="2"/>
  <c r="S945" i="2"/>
  <c r="I945" i="2"/>
  <c r="R945" i="2"/>
  <c r="F945" i="2"/>
  <c r="T944" i="2"/>
  <c r="S944" i="2"/>
  <c r="R944" i="2"/>
  <c r="I944" i="2"/>
  <c r="F944" i="2"/>
  <c r="T943" i="2"/>
  <c r="S943" i="2"/>
  <c r="I943" i="2"/>
  <c r="R943" i="2"/>
  <c r="F943" i="2"/>
  <c r="T942" i="2"/>
  <c r="S942" i="2"/>
  <c r="R942" i="2"/>
  <c r="I942" i="2"/>
  <c r="F942" i="2"/>
  <c r="T941" i="2"/>
  <c r="S941" i="2"/>
  <c r="I941" i="2"/>
  <c r="R941" i="2"/>
  <c r="F941" i="2"/>
  <c r="T940" i="2"/>
  <c r="S940" i="2"/>
  <c r="R940" i="2"/>
  <c r="I940" i="2"/>
  <c r="F940" i="2"/>
  <c r="T939" i="2"/>
  <c r="S939" i="2"/>
  <c r="I939" i="2"/>
  <c r="R939" i="2"/>
  <c r="F939" i="2"/>
  <c r="T938" i="2"/>
  <c r="S938" i="2"/>
  <c r="R938" i="2"/>
  <c r="I938" i="2"/>
  <c r="F938" i="2"/>
  <c r="T937" i="2"/>
  <c r="S937" i="2"/>
  <c r="I937" i="2"/>
  <c r="R937" i="2"/>
  <c r="F937" i="2"/>
  <c r="T936" i="2"/>
  <c r="S936" i="2"/>
  <c r="R936" i="2"/>
  <c r="I936" i="2"/>
  <c r="F936" i="2"/>
  <c r="T935" i="2"/>
  <c r="S935" i="2"/>
  <c r="I935" i="2"/>
  <c r="R935" i="2"/>
  <c r="F935" i="2"/>
  <c r="T934" i="2"/>
  <c r="S934" i="2"/>
  <c r="R934" i="2"/>
  <c r="I934" i="2"/>
  <c r="F934" i="2"/>
  <c r="T933" i="2"/>
  <c r="S933" i="2"/>
  <c r="I933" i="2"/>
  <c r="R933" i="2"/>
  <c r="F933" i="2"/>
  <c r="T932" i="2"/>
  <c r="S932" i="2"/>
  <c r="R932" i="2"/>
  <c r="I932" i="2"/>
  <c r="F932" i="2"/>
  <c r="T931" i="2"/>
  <c r="S931" i="2"/>
  <c r="I931" i="2"/>
  <c r="R931" i="2"/>
  <c r="F931" i="2"/>
  <c r="T930" i="2"/>
  <c r="S930" i="2"/>
  <c r="R930" i="2"/>
  <c r="I930" i="2"/>
  <c r="F930" i="2"/>
  <c r="T929" i="2"/>
  <c r="S929" i="2"/>
  <c r="I929" i="2"/>
  <c r="R929" i="2"/>
  <c r="F929" i="2"/>
  <c r="T928" i="2"/>
  <c r="S928" i="2"/>
  <c r="R928" i="2"/>
  <c r="I928" i="2"/>
  <c r="F928" i="2"/>
  <c r="T927" i="2"/>
  <c r="S927" i="2"/>
  <c r="I927" i="2"/>
  <c r="R927" i="2"/>
  <c r="F927" i="2"/>
  <c r="T926" i="2"/>
  <c r="S926" i="2"/>
  <c r="R926" i="2"/>
  <c r="I926" i="2"/>
  <c r="F926" i="2"/>
  <c r="T925" i="2"/>
  <c r="S925" i="2"/>
  <c r="I925" i="2"/>
  <c r="R925" i="2"/>
  <c r="F925" i="2"/>
  <c r="T924" i="2"/>
  <c r="S924" i="2"/>
  <c r="R924" i="2"/>
  <c r="I924" i="2"/>
  <c r="F924" i="2"/>
  <c r="T923" i="2"/>
  <c r="S923" i="2"/>
  <c r="I923" i="2"/>
  <c r="R923" i="2"/>
  <c r="F923" i="2"/>
  <c r="T922" i="2"/>
  <c r="S922" i="2"/>
  <c r="R922" i="2"/>
  <c r="I922" i="2"/>
  <c r="F922" i="2"/>
  <c r="T921" i="2"/>
  <c r="S921" i="2"/>
  <c r="I921" i="2"/>
  <c r="R921" i="2"/>
  <c r="F921" i="2"/>
  <c r="T920" i="2"/>
  <c r="S920" i="2"/>
  <c r="R920" i="2"/>
  <c r="I920" i="2"/>
  <c r="F920" i="2"/>
  <c r="T919" i="2"/>
  <c r="S919" i="2"/>
  <c r="I919" i="2"/>
  <c r="R919" i="2"/>
  <c r="F919" i="2"/>
  <c r="T918" i="2"/>
  <c r="S918" i="2"/>
  <c r="R918" i="2"/>
  <c r="I918" i="2"/>
  <c r="F918" i="2"/>
  <c r="T917" i="2"/>
  <c r="S917" i="2"/>
  <c r="I917" i="2"/>
  <c r="R917" i="2"/>
  <c r="F917" i="2"/>
  <c r="T916" i="2"/>
  <c r="S916" i="2"/>
  <c r="R916" i="2"/>
  <c r="I916" i="2"/>
  <c r="F916" i="2"/>
  <c r="T915" i="2"/>
  <c r="S915" i="2"/>
  <c r="I915" i="2"/>
  <c r="R915" i="2"/>
  <c r="F915" i="2"/>
  <c r="T914" i="2"/>
  <c r="S914" i="2"/>
  <c r="R914" i="2"/>
  <c r="I914" i="2"/>
  <c r="F914" i="2"/>
  <c r="T913" i="2"/>
  <c r="S913" i="2"/>
  <c r="I913" i="2"/>
  <c r="R913" i="2"/>
  <c r="F913" i="2"/>
  <c r="T912" i="2"/>
  <c r="S912" i="2"/>
  <c r="R912" i="2"/>
  <c r="I912" i="2"/>
  <c r="F912" i="2"/>
  <c r="T911" i="2"/>
  <c r="S911" i="2"/>
  <c r="I911" i="2"/>
  <c r="R911" i="2"/>
  <c r="F911" i="2"/>
  <c r="T910" i="2"/>
  <c r="S910" i="2"/>
  <c r="R910" i="2"/>
  <c r="I910" i="2"/>
  <c r="F910" i="2"/>
  <c r="T909" i="2"/>
  <c r="S909" i="2"/>
  <c r="I909" i="2"/>
  <c r="R909" i="2"/>
  <c r="F909" i="2"/>
  <c r="T908" i="2"/>
  <c r="S908" i="2"/>
  <c r="R908" i="2"/>
  <c r="I908" i="2"/>
  <c r="F908" i="2"/>
  <c r="T907" i="2"/>
  <c r="S907" i="2"/>
  <c r="I907" i="2"/>
  <c r="R907" i="2"/>
  <c r="F907" i="2"/>
  <c r="T906" i="2"/>
  <c r="S906" i="2"/>
  <c r="R906" i="2"/>
  <c r="I906" i="2"/>
  <c r="F906" i="2"/>
  <c r="T905" i="2"/>
  <c r="S905" i="2"/>
  <c r="I905" i="2"/>
  <c r="R905" i="2"/>
  <c r="F905" i="2"/>
  <c r="T904" i="2"/>
  <c r="S904" i="2"/>
  <c r="R904" i="2"/>
  <c r="I904" i="2"/>
  <c r="F904" i="2"/>
  <c r="T903" i="2"/>
  <c r="S903" i="2"/>
  <c r="I903" i="2"/>
  <c r="R903" i="2"/>
  <c r="F903" i="2"/>
  <c r="T902" i="2"/>
  <c r="S902" i="2"/>
  <c r="R902" i="2"/>
  <c r="I902" i="2"/>
  <c r="F902" i="2"/>
  <c r="T901" i="2"/>
  <c r="S901" i="2"/>
  <c r="I901" i="2"/>
  <c r="R901" i="2"/>
  <c r="F901" i="2"/>
  <c r="T900" i="2"/>
  <c r="S900" i="2"/>
  <c r="R900" i="2"/>
  <c r="I900" i="2"/>
  <c r="F900" i="2"/>
  <c r="T899" i="2"/>
  <c r="S899" i="2"/>
  <c r="I899" i="2"/>
  <c r="R899" i="2"/>
  <c r="F899" i="2"/>
  <c r="T898" i="2"/>
  <c r="S898" i="2"/>
  <c r="R898" i="2"/>
  <c r="I898" i="2"/>
  <c r="F898" i="2"/>
  <c r="T897" i="2"/>
  <c r="S897" i="2"/>
  <c r="I897" i="2"/>
  <c r="R897" i="2"/>
  <c r="F897" i="2"/>
  <c r="T896" i="2"/>
  <c r="S896" i="2"/>
  <c r="R896" i="2"/>
  <c r="I896" i="2"/>
  <c r="F896" i="2"/>
  <c r="T895" i="2"/>
  <c r="S895" i="2"/>
  <c r="I895" i="2"/>
  <c r="R895" i="2"/>
  <c r="F895" i="2"/>
  <c r="T894" i="2"/>
  <c r="S894" i="2"/>
  <c r="R894" i="2"/>
  <c r="I894" i="2"/>
  <c r="F894" i="2"/>
  <c r="T893" i="2"/>
  <c r="S893" i="2"/>
  <c r="I893" i="2"/>
  <c r="R893" i="2"/>
  <c r="F893" i="2"/>
  <c r="T892" i="2"/>
  <c r="S892" i="2"/>
  <c r="R892" i="2"/>
  <c r="I892" i="2"/>
  <c r="F892" i="2"/>
  <c r="T891" i="2"/>
  <c r="S891" i="2"/>
  <c r="I891" i="2"/>
  <c r="R891" i="2"/>
  <c r="F891" i="2"/>
  <c r="T890" i="2"/>
  <c r="S890" i="2"/>
  <c r="R890" i="2"/>
  <c r="I890" i="2"/>
  <c r="F890" i="2"/>
  <c r="T889" i="2"/>
  <c r="S889" i="2"/>
  <c r="I889" i="2"/>
  <c r="R889" i="2"/>
  <c r="F889" i="2"/>
  <c r="T888" i="2"/>
  <c r="S888" i="2"/>
  <c r="R888" i="2"/>
  <c r="I888" i="2"/>
  <c r="F888" i="2"/>
  <c r="T887" i="2"/>
  <c r="S887" i="2"/>
  <c r="I887" i="2"/>
  <c r="R887" i="2"/>
  <c r="F887" i="2"/>
  <c r="T886" i="2"/>
  <c r="S886" i="2"/>
  <c r="R886" i="2"/>
  <c r="I886" i="2"/>
  <c r="F886" i="2"/>
  <c r="T885" i="2"/>
  <c r="S885" i="2"/>
  <c r="I885" i="2"/>
  <c r="R885" i="2"/>
  <c r="F885" i="2"/>
  <c r="T884" i="2"/>
  <c r="S884" i="2"/>
  <c r="R884" i="2"/>
  <c r="I884" i="2"/>
  <c r="F884" i="2"/>
  <c r="T883" i="2"/>
  <c r="S883" i="2"/>
  <c r="I883" i="2"/>
  <c r="R883" i="2"/>
  <c r="F883" i="2"/>
  <c r="T882" i="2"/>
  <c r="S882" i="2"/>
  <c r="R882" i="2"/>
  <c r="I882" i="2"/>
  <c r="F882" i="2"/>
  <c r="T881" i="2"/>
  <c r="S881" i="2"/>
  <c r="I881" i="2"/>
  <c r="R881" i="2"/>
  <c r="F881" i="2"/>
  <c r="T880" i="2"/>
  <c r="S880" i="2"/>
  <c r="R880" i="2"/>
  <c r="I880" i="2"/>
  <c r="F880" i="2"/>
  <c r="T879" i="2"/>
  <c r="S879" i="2"/>
  <c r="I879" i="2"/>
  <c r="R879" i="2"/>
  <c r="F879" i="2"/>
  <c r="T878" i="2"/>
  <c r="S878" i="2"/>
  <c r="R878" i="2"/>
  <c r="I878" i="2"/>
  <c r="F878" i="2"/>
  <c r="T877" i="2"/>
  <c r="S877" i="2"/>
  <c r="I877" i="2"/>
  <c r="R877" i="2"/>
  <c r="F877" i="2"/>
  <c r="T876" i="2"/>
  <c r="S876" i="2"/>
  <c r="R876" i="2"/>
  <c r="I876" i="2"/>
  <c r="F876" i="2"/>
  <c r="T875" i="2"/>
  <c r="S875" i="2"/>
  <c r="I875" i="2"/>
  <c r="R875" i="2"/>
  <c r="F875" i="2"/>
  <c r="T874" i="2"/>
  <c r="S874" i="2"/>
  <c r="R874" i="2"/>
  <c r="I874" i="2"/>
  <c r="F874" i="2"/>
  <c r="T873" i="2"/>
  <c r="S873" i="2"/>
  <c r="I873" i="2"/>
  <c r="R873" i="2"/>
  <c r="F873" i="2"/>
  <c r="T872" i="2"/>
  <c r="S872" i="2"/>
  <c r="R872" i="2"/>
  <c r="I872" i="2"/>
  <c r="F872" i="2"/>
  <c r="T871" i="2"/>
  <c r="S871" i="2"/>
  <c r="I871" i="2"/>
  <c r="R871" i="2"/>
  <c r="F871" i="2"/>
  <c r="T870" i="2"/>
  <c r="S870" i="2"/>
  <c r="R870" i="2"/>
  <c r="I870" i="2"/>
  <c r="F870" i="2"/>
  <c r="T869" i="2"/>
  <c r="S869" i="2"/>
  <c r="I869" i="2"/>
  <c r="R869" i="2"/>
  <c r="F869" i="2"/>
  <c r="T868" i="2"/>
  <c r="S868" i="2"/>
  <c r="R868" i="2"/>
  <c r="I868" i="2"/>
  <c r="F868" i="2"/>
  <c r="T867" i="2"/>
  <c r="S867" i="2"/>
  <c r="I867" i="2"/>
  <c r="R867" i="2"/>
  <c r="F867" i="2"/>
  <c r="T866" i="2"/>
  <c r="S866" i="2"/>
  <c r="R866" i="2"/>
  <c r="I866" i="2"/>
  <c r="F866" i="2"/>
  <c r="T865" i="2"/>
  <c r="S865" i="2"/>
  <c r="I865" i="2"/>
  <c r="R865" i="2"/>
  <c r="F865" i="2"/>
  <c r="T864" i="2"/>
  <c r="S864" i="2"/>
  <c r="R864" i="2"/>
  <c r="I864" i="2"/>
  <c r="F864" i="2"/>
  <c r="T863" i="2"/>
  <c r="S863" i="2"/>
  <c r="I863" i="2"/>
  <c r="R863" i="2"/>
  <c r="F863" i="2"/>
  <c r="T862" i="2"/>
  <c r="S862" i="2"/>
  <c r="R862" i="2"/>
  <c r="I862" i="2"/>
  <c r="F862" i="2"/>
  <c r="T861" i="2"/>
  <c r="S861" i="2"/>
  <c r="I861" i="2"/>
  <c r="R861" i="2"/>
  <c r="F861" i="2"/>
  <c r="T860" i="2"/>
  <c r="S860" i="2"/>
  <c r="R860" i="2"/>
  <c r="I860" i="2"/>
  <c r="F860" i="2"/>
  <c r="T859" i="2"/>
  <c r="S859" i="2"/>
  <c r="I859" i="2"/>
  <c r="R859" i="2"/>
  <c r="F859" i="2"/>
  <c r="T858" i="2"/>
  <c r="S858" i="2"/>
  <c r="R858" i="2"/>
  <c r="I858" i="2"/>
  <c r="F858" i="2"/>
  <c r="T857" i="2"/>
  <c r="S857" i="2"/>
  <c r="I857" i="2"/>
  <c r="R857" i="2"/>
  <c r="F857" i="2"/>
  <c r="T856" i="2"/>
  <c r="S856" i="2"/>
  <c r="R856" i="2"/>
  <c r="I856" i="2"/>
  <c r="F856" i="2"/>
  <c r="T855" i="2"/>
  <c r="S855" i="2"/>
  <c r="I855" i="2"/>
  <c r="R855" i="2"/>
  <c r="F855" i="2"/>
  <c r="T854" i="2"/>
  <c r="S854" i="2"/>
  <c r="R854" i="2"/>
  <c r="I854" i="2"/>
  <c r="F854" i="2"/>
  <c r="T853" i="2"/>
  <c r="S853" i="2"/>
  <c r="I853" i="2"/>
  <c r="R853" i="2"/>
  <c r="F853" i="2"/>
  <c r="T852" i="2"/>
  <c r="S852" i="2"/>
  <c r="R852" i="2"/>
  <c r="I852" i="2"/>
  <c r="F852" i="2"/>
  <c r="T851" i="2"/>
  <c r="S851" i="2"/>
  <c r="I851" i="2"/>
  <c r="R851" i="2"/>
  <c r="F851" i="2"/>
  <c r="T850" i="2"/>
  <c r="S850" i="2"/>
  <c r="R850" i="2"/>
  <c r="I850" i="2"/>
  <c r="F850" i="2"/>
  <c r="T849" i="2"/>
  <c r="S849" i="2"/>
  <c r="I849" i="2"/>
  <c r="R849" i="2"/>
  <c r="F849" i="2"/>
  <c r="T848" i="2"/>
  <c r="S848" i="2"/>
  <c r="R848" i="2"/>
  <c r="I848" i="2"/>
  <c r="F848" i="2"/>
  <c r="T847" i="2"/>
  <c r="S847" i="2"/>
  <c r="I847" i="2"/>
  <c r="R847" i="2"/>
  <c r="F847" i="2"/>
  <c r="T846" i="2"/>
  <c r="S846" i="2"/>
  <c r="R846" i="2"/>
  <c r="I846" i="2"/>
  <c r="F846" i="2"/>
  <c r="T845" i="2"/>
  <c r="S845" i="2"/>
  <c r="I845" i="2"/>
  <c r="R845" i="2"/>
  <c r="F845" i="2"/>
  <c r="T844" i="2"/>
  <c r="S844" i="2"/>
  <c r="R844" i="2"/>
  <c r="I844" i="2"/>
  <c r="F844" i="2"/>
  <c r="T843" i="2"/>
  <c r="S843" i="2"/>
  <c r="I843" i="2"/>
  <c r="R843" i="2"/>
  <c r="F843" i="2"/>
  <c r="T842" i="2"/>
  <c r="S842" i="2"/>
  <c r="R842" i="2"/>
  <c r="I842" i="2"/>
  <c r="F842" i="2"/>
  <c r="T841" i="2"/>
  <c r="S841" i="2"/>
  <c r="I841" i="2"/>
  <c r="R841" i="2"/>
  <c r="F841" i="2"/>
  <c r="T840" i="2"/>
  <c r="S840" i="2"/>
  <c r="R840" i="2"/>
  <c r="I840" i="2"/>
  <c r="F840" i="2"/>
  <c r="T839" i="2"/>
  <c r="S839" i="2"/>
  <c r="I839" i="2"/>
  <c r="R839" i="2"/>
  <c r="F839" i="2"/>
  <c r="T838" i="2"/>
  <c r="S838" i="2"/>
  <c r="R838" i="2"/>
  <c r="I838" i="2"/>
  <c r="F838" i="2"/>
  <c r="T837" i="2"/>
  <c r="S837" i="2"/>
  <c r="I837" i="2"/>
  <c r="R837" i="2"/>
  <c r="F837" i="2"/>
  <c r="T836" i="2"/>
  <c r="S836" i="2"/>
  <c r="R836" i="2"/>
  <c r="I836" i="2"/>
  <c r="F836" i="2"/>
  <c r="T835" i="2"/>
  <c r="S835" i="2"/>
  <c r="I835" i="2"/>
  <c r="R835" i="2"/>
  <c r="F835" i="2"/>
  <c r="T834" i="2"/>
  <c r="S834" i="2"/>
  <c r="R834" i="2"/>
  <c r="I834" i="2"/>
  <c r="F834" i="2"/>
  <c r="T833" i="2"/>
  <c r="S833" i="2"/>
  <c r="I833" i="2"/>
  <c r="R833" i="2"/>
  <c r="F833" i="2"/>
  <c r="T832" i="2"/>
  <c r="S832" i="2"/>
  <c r="R832" i="2"/>
  <c r="I832" i="2"/>
  <c r="F832" i="2"/>
  <c r="T831" i="2"/>
  <c r="S831" i="2"/>
  <c r="I831" i="2"/>
  <c r="R831" i="2"/>
  <c r="F831" i="2"/>
  <c r="T830" i="2"/>
  <c r="S830" i="2"/>
  <c r="R830" i="2"/>
  <c r="I830" i="2"/>
  <c r="F830" i="2"/>
  <c r="T829" i="2"/>
  <c r="S829" i="2"/>
  <c r="I829" i="2"/>
  <c r="R829" i="2"/>
  <c r="F829" i="2"/>
  <c r="T828" i="2"/>
  <c r="S828" i="2"/>
  <c r="R828" i="2"/>
  <c r="I828" i="2"/>
  <c r="F828" i="2"/>
  <c r="T827" i="2"/>
  <c r="S827" i="2"/>
  <c r="I827" i="2"/>
  <c r="R827" i="2"/>
  <c r="F827" i="2"/>
  <c r="T826" i="2"/>
  <c r="S826" i="2"/>
  <c r="R826" i="2"/>
  <c r="I826" i="2"/>
  <c r="F826" i="2"/>
  <c r="T825" i="2"/>
  <c r="S825" i="2"/>
  <c r="I825" i="2"/>
  <c r="R825" i="2"/>
  <c r="F825" i="2"/>
  <c r="T824" i="2"/>
  <c r="S824" i="2"/>
  <c r="R824" i="2"/>
  <c r="I824" i="2"/>
  <c r="F824" i="2"/>
  <c r="T823" i="2"/>
  <c r="S823" i="2"/>
  <c r="I823" i="2"/>
  <c r="R823" i="2"/>
  <c r="F823" i="2"/>
  <c r="T822" i="2"/>
  <c r="S822" i="2"/>
  <c r="R822" i="2"/>
  <c r="I822" i="2"/>
  <c r="F822" i="2"/>
  <c r="T821" i="2"/>
  <c r="S821" i="2"/>
  <c r="I821" i="2"/>
  <c r="R821" i="2"/>
  <c r="F821" i="2"/>
  <c r="T820" i="2"/>
  <c r="S820" i="2"/>
  <c r="R820" i="2"/>
  <c r="I820" i="2"/>
  <c r="F820" i="2"/>
  <c r="T819" i="2"/>
  <c r="S819" i="2"/>
  <c r="I819" i="2"/>
  <c r="R819" i="2"/>
  <c r="F819" i="2"/>
  <c r="T818" i="2"/>
  <c r="S818" i="2"/>
  <c r="R818" i="2"/>
  <c r="I818" i="2"/>
  <c r="F818" i="2"/>
  <c r="T817" i="2"/>
  <c r="S817" i="2"/>
  <c r="I817" i="2"/>
  <c r="R817" i="2"/>
  <c r="F817" i="2"/>
  <c r="T816" i="2"/>
  <c r="S816" i="2"/>
  <c r="R816" i="2"/>
  <c r="I816" i="2"/>
  <c r="F816" i="2"/>
  <c r="T815" i="2"/>
  <c r="S815" i="2"/>
  <c r="I815" i="2"/>
  <c r="R815" i="2"/>
  <c r="F815" i="2"/>
  <c r="T814" i="2"/>
  <c r="S814" i="2"/>
  <c r="R814" i="2"/>
  <c r="I814" i="2"/>
  <c r="F814" i="2"/>
  <c r="T813" i="2"/>
  <c r="S813" i="2"/>
  <c r="I813" i="2"/>
  <c r="R813" i="2"/>
  <c r="F813" i="2"/>
  <c r="T812" i="2"/>
  <c r="S812" i="2"/>
  <c r="R812" i="2"/>
  <c r="I812" i="2"/>
  <c r="F812" i="2"/>
  <c r="T811" i="2"/>
  <c r="S811" i="2"/>
  <c r="I811" i="2"/>
  <c r="R811" i="2"/>
  <c r="F811" i="2"/>
  <c r="T810" i="2"/>
  <c r="S810" i="2"/>
  <c r="R810" i="2"/>
  <c r="I810" i="2"/>
  <c r="F810" i="2"/>
  <c r="T809" i="2"/>
  <c r="S809" i="2"/>
  <c r="I809" i="2"/>
  <c r="R809" i="2"/>
  <c r="F809" i="2"/>
  <c r="T808" i="2"/>
  <c r="S808" i="2"/>
  <c r="R808" i="2"/>
  <c r="I808" i="2"/>
  <c r="F808" i="2"/>
  <c r="T807" i="2"/>
  <c r="S807" i="2"/>
  <c r="I807" i="2"/>
  <c r="R807" i="2"/>
  <c r="F807" i="2"/>
  <c r="T806" i="2"/>
  <c r="S806" i="2"/>
  <c r="R806" i="2"/>
  <c r="I806" i="2"/>
  <c r="F806" i="2"/>
  <c r="T805" i="2"/>
  <c r="S805" i="2"/>
  <c r="I805" i="2"/>
  <c r="R805" i="2"/>
  <c r="F805" i="2"/>
  <c r="T804" i="2"/>
  <c r="S804" i="2"/>
  <c r="R804" i="2"/>
  <c r="I804" i="2"/>
  <c r="F804" i="2"/>
  <c r="T803" i="2"/>
  <c r="S803" i="2"/>
  <c r="I803" i="2"/>
  <c r="R803" i="2"/>
  <c r="F803" i="2"/>
  <c r="T802" i="2"/>
  <c r="S802" i="2"/>
  <c r="R802" i="2"/>
  <c r="I802" i="2"/>
  <c r="F802" i="2"/>
  <c r="T801" i="2"/>
  <c r="S801" i="2"/>
  <c r="I801" i="2"/>
  <c r="R801" i="2"/>
  <c r="F801" i="2"/>
  <c r="T800" i="2"/>
  <c r="S800" i="2"/>
  <c r="R800" i="2"/>
  <c r="I800" i="2"/>
  <c r="F800" i="2"/>
  <c r="T799" i="2"/>
  <c r="S799" i="2"/>
  <c r="I799" i="2"/>
  <c r="R799" i="2"/>
  <c r="F799" i="2"/>
  <c r="T798" i="2"/>
  <c r="S798" i="2"/>
  <c r="R798" i="2"/>
  <c r="I798" i="2"/>
  <c r="F798" i="2"/>
  <c r="T797" i="2"/>
  <c r="S797" i="2"/>
  <c r="I797" i="2"/>
  <c r="R797" i="2"/>
  <c r="F797" i="2"/>
  <c r="T796" i="2"/>
  <c r="S796" i="2"/>
  <c r="R796" i="2"/>
  <c r="I796" i="2"/>
  <c r="F796" i="2"/>
  <c r="T795" i="2"/>
  <c r="S795" i="2"/>
  <c r="I795" i="2"/>
  <c r="R795" i="2"/>
  <c r="F795" i="2"/>
  <c r="T794" i="2"/>
  <c r="S794" i="2"/>
  <c r="R794" i="2"/>
  <c r="I794" i="2"/>
  <c r="F794" i="2"/>
  <c r="T793" i="2"/>
  <c r="S793" i="2"/>
  <c r="I793" i="2"/>
  <c r="R793" i="2"/>
  <c r="F793" i="2"/>
  <c r="T792" i="2"/>
  <c r="S792" i="2"/>
  <c r="R792" i="2"/>
  <c r="I792" i="2"/>
  <c r="F792" i="2"/>
  <c r="T791" i="2"/>
  <c r="S791" i="2"/>
  <c r="I791" i="2"/>
  <c r="R791" i="2"/>
  <c r="F791" i="2"/>
  <c r="T790" i="2"/>
  <c r="S790" i="2"/>
  <c r="R790" i="2"/>
  <c r="I790" i="2"/>
  <c r="F790" i="2"/>
  <c r="T789" i="2"/>
  <c r="S789" i="2"/>
  <c r="I789" i="2"/>
  <c r="R789" i="2"/>
  <c r="F789" i="2"/>
  <c r="T788" i="2"/>
  <c r="S788" i="2"/>
  <c r="R788" i="2"/>
  <c r="I788" i="2"/>
  <c r="F788" i="2"/>
  <c r="T787" i="2"/>
  <c r="S787" i="2"/>
  <c r="I787" i="2"/>
  <c r="R787" i="2"/>
  <c r="F787" i="2"/>
  <c r="T786" i="2"/>
  <c r="S786" i="2"/>
  <c r="R786" i="2"/>
  <c r="I786" i="2"/>
  <c r="F786" i="2"/>
  <c r="T785" i="2"/>
  <c r="S785" i="2"/>
  <c r="I785" i="2"/>
  <c r="R785" i="2"/>
  <c r="F785" i="2"/>
  <c r="T784" i="2"/>
  <c r="S784" i="2"/>
  <c r="R784" i="2"/>
  <c r="I784" i="2"/>
  <c r="F784" i="2"/>
  <c r="T783" i="2"/>
  <c r="S783" i="2"/>
  <c r="I783" i="2"/>
  <c r="R783" i="2"/>
  <c r="F783" i="2"/>
  <c r="T782" i="2"/>
  <c r="S782" i="2"/>
  <c r="R782" i="2"/>
  <c r="I782" i="2"/>
  <c r="F782" i="2"/>
  <c r="T781" i="2"/>
  <c r="S781" i="2"/>
  <c r="I781" i="2"/>
  <c r="R781" i="2"/>
  <c r="F781" i="2"/>
  <c r="T780" i="2"/>
  <c r="S780" i="2"/>
  <c r="R780" i="2"/>
  <c r="I780" i="2"/>
  <c r="F780" i="2"/>
  <c r="T779" i="2"/>
  <c r="S779" i="2"/>
  <c r="I779" i="2"/>
  <c r="R779" i="2"/>
  <c r="F779" i="2"/>
  <c r="T778" i="2"/>
  <c r="S778" i="2"/>
  <c r="R778" i="2"/>
  <c r="I778" i="2"/>
  <c r="F778" i="2"/>
  <c r="T777" i="2"/>
  <c r="S777" i="2"/>
  <c r="I777" i="2"/>
  <c r="R777" i="2"/>
  <c r="F777" i="2"/>
  <c r="T776" i="2"/>
  <c r="S776" i="2"/>
  <c r="R776" i="2"/>
  <c r="I776" i="2"/>
  <c r="F776" i="2"/>
  <c r="T775" i="2"/>
  <c r="S775" i="2"/>
  <c r="I775" i="2"/>
  <c r="R775" i="2"/>
  <c r="F775" i="2"/>
  <c r="T774" i="2"/>
  <c r="S774" i="2"/>
  <c r="R774" i="2"/>
  <c r="I774" i="2"/>
  <c r="F774" i="2"/>
  <c r="T773" i="2"/>
  <c r="S773" i="2"/>
  <c r="I773" i="2"/>
  <c r="R773" i="2"/>
  <c r="F773" i="2"/>
  <c r="T772" i="2"/>
  <c r="S772" i="2"/>
  <c r="R772" i="2"/>
  <c r="I772" i="2"/>
  <c r="F772" i="2"/>
  <c r="T771" i="2"/>
  <c r="S771" i="2"/>
  <c r="I771" i="2"/>
  <c r="R771" i="2"/>
  <c r="F771" i="2"/>
  <c r="T770" i="2"/>
  <c r="S770" i="2"/>
  <c r="R770" i="2"/>
  <c r="I770" i="2"/>
  <c r="F770" i="2"/>
  <c r="T769" i="2"/>
  <c r="S769" i="2"/>
  <c r="I769" i="2"/>
  <c r="R769" i="2"/>
  <c r="F769" i="2"/>
  <c r="T768" i="2"/>
  <c r="S768" i="2"/>
  <c r="R768" i="2"/>
  <c r="I768" i="2"/>
  <c r="F768" i="2"/>
  <c r="T767" i="2"/>
  <c r="S767" i="2"/>
  <c r="I767" i="2"/>
  <c r="R767" i="2"/>
  <c r="F767" i="2"/>
  <c r="T766" i="2"/>
  <c r="S766" i="2"/>
  <c r="R766" i="2"/>
  <c r="I766" i="2"/>
  <c r="F766" i="2"/>
  <c r="T765" i="2"/>
  <c r="S765" i="2"/>
  <c r="I765" i="2"/>
  <c r="R765" i="2"/>
  <c r="F765" i="2"/>
  <c r="T764" i="2"/>
  <c r="S764" i="2"/>
  <c r="R764" i="2"/>
  <c r="I764" i="2"/>
  <c r="F764" i="2"/>
  <c r="T763" i="2"/>
  <c r="S763" i="2"/>
  <c r="I763" i="2"/>
  <c r="R763" i="2"/>
  <c r="F763" i="2"/>
  <c r="T762" i="2"/>
  <c r="S762" i="2"/>
  <c r="R762" i="2"/>
  <c r="I762" i="2"/>
  <c r="F762" i="2"/>
  <c r="T761" i="2"/>
  <c r="S761" i="2"/>
  <c r="I761" i="2"/>
  <c r="R761" i="2"/>
  <c r="F761" i="2"/>
  <c r="T760" i="2"/>
  <c r="S760" i="2"/>
  <c r="R760" i="2"/>
  <c r="I760" i="2"/>
  <c r="F760" i="2"/>
  <c r="T759" i="2"/>
  <c r="S759" i="2"/>
  <c r="I759" i="2"/>
  <c r="R759" i="2"/>
  <c r="F759" i="2"/>
  <c r="T758" i="2"/>
  <c r="S758" i="2"/>
  <c r="R758" i="2"/>
  <c r="I758" i="2"/>
  <c r="F758" i="2"/>
  <c r="T757" i="2"/>
  <c r="S757" i="2"/>
  <c r="I757" i="2"/>
  <c r="R757" i="2"/>
  <c r="F757" i="2"/>
  <c r="T756" i="2"/>
  <c r="S756" i="2"/>
  <c r="R756" i="2"/>
  <c r="I756" i="2"/>
  <c r="F756" i="2"/>
  <c r="T755" i="2"/>
  <c r="S755" i="2"/>
  <c r="I755" i="2"/>
  <c r="R755" i="2"/>
  <c r="F755" i="2"/>
  <c r="T754" i="2"/>
  <c r="S754" i="2"/>
  <c r="R754" i="2"/>
  <c r="I754" i="2"/>
  <c r="F754" i="2"/>
  <c r="T753" i="2"/>
  <c r="S753" i="2"/>
  <c r="I753" i="2"/>
  <c r="R753" i="2"/>
  <c r="F753" i="2"/>
  <c r="T752" i="2"/>
  <c r="S752" i="2"/>
  <c r="R752" i="2"/>
  <c r="I752" i="2"/>
  <c r="F752" i="2"/>
  <c r="T751" i="2"/>
  <c r="S751" i="2"/>
  <c r="I751" i="2"/>
  <c r="R751" i="2"/>
  <c r="F751" i="2"/>
  <c r="T750" i="2"/>
  <c r="S750" i="2"/>
  <c r="R750" i="2"/>
  <c r="I750" i="2"/>
  <c r="F750" i="2"/>
  <c r="T749" i="2"/>
  <c r="S749" i="2"/>
  <c r="I749" i="2"/>
  <c r="R749" i="2"/>
  <c r="F749" i="2"/>
  <c r="T748" i="2"/>
  <c r="S748" i="2"/>
  <c r="R748" i="2"/>
  <c r="I748" i="2"/>
  <c r="F748" i="2"/>
  <c r="T747" i="2"/>
  <c r="S747" i="2"/>
  <c r="I747" i="2"/>
  <c r="R747" i="2"/>
  <c r="F747" i="2"/>
  <c r="T746" i="2"/>
  <c r="S746" i="2"/>
  <c r="R746" i="2"/>
  <c r="I746" i="2"/>
  <c r="F746" i="2"/>
  <c r="T745" i="2"/>
  <c r="S745" i="2"/>
  <c r="I745" i="2"/>
  <c r="R745" i="2"/>
  <c r="F745" i="2"/>
  <c r="T744" i="2"/>
  <c r="S744" i="2"/>
  <c r="R744" i="2"/>
  <c r="I744" i="2"/>
  <c r="F744" i="2"/>
  <c r="T743" i="2"/>
  <c r="S743" i="2"/>
  <c r="I743" i="2"/>
  <c r="R743" i="2"/>
  <c r="F743" i="2"/>
  <c r="T742" i="2"/>
  <c r="S742" i="2"/>
  <c r="R742" i="2"/>
  <c r="I742" i="2"/>
  <c r="F742" i="2"/>
  <c r="T741" i="2"/>
  <c r="S741" i="2"/>
  <c r="I741" i="2"/>
  <c r="R741" i="2"/>
  <c r="F741" i="2"/>
  <c r="T740" i="2"/>
  <c r="S740" i="2"/>
  <c r="R740" i="2"/>
  <c r="I740" i="2"/>
  <c r="F740" i="2"/>
  <c r="T739" i="2"/>
  <c r="S739" i="2"/>
  <c r="I739" i="2"/>
  <c r="R739" i="2"/>
  <c r="F739" i="2"/>
  <c r="T738" i="2"/>
  <c r="S738" i="2"/>
  <c r="R738" i="2"/>
  <c r="I738" i="2"/>
  <c r="F738" i="2"/>
  <c r="T737" i="2"/>
  <c r="S737" i="2"/>
  <c r="I737" i="2"/>
  <c r="R737" i="2"/>
  <c r="F737" i="2"/>
  <c r="T736" i="2"/>
  <c r="S736" i="2"/>
  <c r="R736" i="2"/>
  <c r="I736" i="2"/>
  <c r="F736" i="2"/>
  <c r="T735" i="2"/>
  <c r="S735" i="2"/>
  <c r="I735" i="2"/>
  <c r="R735" i="2"/>
  <c r="F735" i="2"/>
  <c r="T734" i="2"/>
  <c r="S734" i="2"/>
  <c r="R734" i="2"/>
  <c r="I734" i="2"/>
  <c r="F734" i="2"/>
  <c r="T733" i="2"/>
  <c r="S733" i="2"/>
  <c r="I733" i="2"/>
  <c r="R733" i="2"/>
  <c r="F733" i="2"/>
  <c r="T732" i="2"/>
  <c r="S732" i="2"/>
  <c r="R732" i="2"/>
  <c r="I732" i="2"/>
  <c r="F732" i="2"/>
  <c r="T731" i="2"/>
  <c r="S731" i="2"/>
  <c r="I731" i="2"/>
  <c r="R731" i="2"/>
  <c r="F731" i="2"/>
  <c r="T730" i="2"/>
  <c r="S730" i="2"/>
  <c r="R730" i="2"/>
  <c r="I730" i="2"/>
  <c r="F730" i="2"/>
  <c r="T729" i="2"/>
  <c r="S729" i="2"/>
  <c r="I729" i="2"/>
  <c r="R729" i="2"/>
  <c r="F729" i="2"/>
  <c r="T728" i="2"/>
  <c r="S728" i="2"/>
  <c r="R728" i="2"/>
  <c r="I728" i="2"/>
  <c r="F728" i="2"/>
  <c r="T727" i="2"/>
  <c r="S727" i="2"/>
  <c r="I727" i="2"/>
  <c r="R727" i="2"/>
  <c r="F727" i="2"/>
  <c r="T726" i="2"/>
  <c r="S726" i="2"/>
  <c r="R726" i="2"/>
  <c r="I726" i="2"/>
  <c r="F726" i="2"/>
  <c r="T725" i="2"/>
  <c r="S725" i="2"/>
  <c r="I725" i="2"/>
  <c r="R725" i="2"/>
  <c r="F725" i="2"/>
  <c r="T724" i="2"/>
  <c r="S724" i="2"/>
  <c r="R724" i="2"/>
  <c r="I724" i="2"/>
  <c r="F724" i="2"/>
  <c r="T723" i="2"/>
  <c r="S723" i="2"/>
  <c r="I723" i="2"/>
  <c r="R723" i="2"/>
  <c r="F723" i="2"/>
  <c r="T722" i="2"/>
  <c r="S722" i="2"/>
  <c r="R722" i="2"/>
  <c r="I722" i="2"/>
  <c r="F722" i="2"/>
  <c r="T721" i="2"/>
  <c r="S721" i="2"/>
  <c r="I721" i="2"/>
  <c r="R721" i="2"/>
  <c r="F721" i="2"/>
  <c r="T720" i="2"/>
  <c r="S720" i="2"/>
  <c r="R720" i="2"/>
  <c r="I720" i="2"/>
  <c r="F720" i="2"/>
  <c r="T719" i="2"/>
  <c r="S719" i="2"/>
  <c r="I719" i="2"/>
  <c r="R719" i="2"/>
  <c r="F719" i="2"/>
  <c r="T718" i="2"/>
  <c r="S718" i="2"/>
  <c r="R718" i="2"/>
  <c r="I718" i="2"/>
  <c r="F718" i="2"/>
  <c r="T717" i="2"/>
  <c r="S717" i="2"/>
  <c r="I717" i="2"/>
  <c r="R717" i="2"/>
  <c r="F717" i="2"/>
  <c r="T716" i="2"/>
  <c r="S716" i="2"/>
  <c r="R716" i="2"/>
  <c r="I716" i="2"/>
  <c r="F716" i="2"/>
  <c r="T715" i="2"/>
  <c r="S715" i="2"/>
  <c r="I715" i="2"/>
  <c r="R715" i="2"/>
  <c r="F715" i="2"/>
  <c r="T714" i="2"/>
  <c r="S714" i="2"/>
  <c r="R714" i="2"/>
  <c r="I714" i="2"/>
  <c r="F714" i="2"/>
  <c r="T713" i="2"/>
  <c r="S713" i="2"/>
  <c r="I713" i="2"/>
  <c r="R713" i="2"/>
  <c r="F713" i="2"/>
  <c r="T712" i="2"/>
  <c r="S712" i="2"/>
  <c r="R712" i="2"/>
  <c r="I712" i="2"/>
  <c r="F712" i="2"/>
  <c r="T711" i="2"/>
  <c r="S711" i="2"/>
  <c r="I711" i="2"/>
  <c r="R711" i="2"/>
  <c r="F711" i="2"/>
  <c r="T710" i="2"/>
  <c r="S710" i="2"/>
  <c r="R710" i="2"/>
  <c r="I710" i="2"/>
  <c r="F710" i="2"/>
  <c r="T709" i="2"/>
  <c r="S709" i="2"/>
  <c r="I709" i="2"/>
  <c r="R709" i="2"/>
  <c r="F709" i="2"/>
  <c r="T708" i="2"/>
  <c r="S708" i="2"/>
  <c r="R708" i="2"/>
  <c r="I708" i="2"/>
  <c r="F708" i="2"/>
  <c r="T707" i="2"/>
  <c r="S707" i="2"/>
  <c r="I707" i="2"/>
  <c r="R707" i="2"/>
  <c r="F707" i="2"/>
  <c r="T706" i="2"/>
  <c r="S706" i="2"/>
  <c r="R706" i="2"/>
  <c r="I706" i="2"/>
  <c r="F706" i="2"/>
  <c r="T705" i="2"/>
  <c r="S705" i="2"/>
  <c r="I705" i="2"/>
  <c r="R705" i="2"/>
  <c r="F705" i="2"/>
  <c r="T704" i="2"/>
  <c r="S704" i="2"/>
  <c r="R704" i="2"/>
  <c r="I704" i="2"/>
  <c r="F704" i="2"/>
  <c r="T703" i="2"/>
  <c r="S703" i="2"/>
  <c r="I703" i="2"/>
  <c r="R703" i="2"/>
  <c r="F703" i="2"/>
  <c r="T702" i="2"/>
  <c r="S702" i="2"/>
  <c r="R702" i="2"/>
  <c r="I702" i="2"/>
  <c r="F702" i="2"/>
  <c r="T701" i="2"/>
  <c r="S701" i="2"/>
  <c r="I701" i="2"/>
  <c r="R701" i="2"/>
  <c r="F701" i="2"/>
  <c r="T700" i="2"/>
  <c r="S700" i="2"/>
  <c r="R700" i="2"/>
  <c r="I700" i="2"/>
  <c r="F700" i="2"/>
  <c r="T699" i="2"/>
  <c r="S699" i="2"/>
  <c r="I699" i="2"/>
  <c r="R699" i="2"/>
  <c r="F699" i="2"/>
  <c r="T698" i="2"/>
  <c r="S698" i="2"/>
  <c r="R698" i="2"/>
  <c r="I698" i="2"/>
  <c r="F698" i="2"/>
  <c r="T697" i="2"/>
  <c r="S697" i="2"/>
  <c r="I697" i="2"/>
  <c r="R697" i="2"/>
  <c r="F697" i="2"/>
  <c r="T696" i="2"/>
  <c r="S696" i="2"/>
  <c r="R696" i="2"/>
  <c r="I696" i="2"/>
  <c r="F696" i="2"/>
  <c r="T695" i="2"/>
  <c r="S695" i="2"/>
  <c r="I695" i="2"/>
  <c r="R695" i="2"/>
  <c r="F695" i="2"/>
  <c r="T694" i="2"/>
  <c r="S694" i="2"/>
  <c r="R694" i="2"/>
  <c r="I694" i="2"/>
  <c r="F694" i="2"/>
  <c r="T693" i="2"/>
  <c r="S693" i="2"/>
  <c r="I693" i="2"/>
  <c r="R693" i="2"/>
  <c r="F693" i="2"/>
  <c r="T692" i="2"/>
  <c r="S692" i="2"/>
  <c r="R692" i="2"/>
  <c r="I692" i="2"/>
  <c r="F692" i="2"/>
  <c r="T691" i="2"/>
  <c r="S691" i="2"/>
  <c r="I691" i="2"/>
  <c r="R691" i="2"/>
  <c r="F691" i="2"/>
  <c r="T690" i="2"/>
  <c r="S690" i="2"/>
  <c r="R690" i="2"/>
  <c r="I690" i="2"/>
  <c r="F690" i="2"/>
  <c r="T689" i="2"/>
  <c r="S689" i="2"/>
  <c r="I689" i="2"/>
  <c r="R689" i="2"/>
  <c r="F689" i="2"/>
  <c r="T688" i="2"/>
  <c r="S688" i="2"/>
  <c r="R688" i="2"/>
  <c r="I688" i="2"/>
  <c r="F688" i="2"/>
  <c r="T687" i="2"/>
  <c r="S687" i="2"/>
  <c r="I687" i="2"/>
  <c r="R687" i="2"/>
  <c r="F687" i="2"/>
  <c r="T686" i="2"/>
  <c r="S686" i="2"/>
  <c r="R686" i="2"/>
  <c r="I686" i="2"/>
  <c r="F686" i="2"/>
  <c r="T685" i="2"/>
  <c r="S685" i="2"/>
  <c r="I685" i="2"/>
  <c r="R685" i="2"/>
  <c r="F685" i="2"/>
  <c r="T684" i="2"/>
  <c r="S684" i="2"/>
  <c r="R684" i="2"/>
  <c r="I684" i="2"/>
  <c r="F684" i="2"/>
  <c r="T683" i="2"/>
  <c r="S683" i="2"/>
  <c r="I683" i="2"/>
  <c r="R683" i="2"/>
  <c r="F683" i="2"/>
  <c r="T682" i="2"/>
  <c r="S682" i="2"/>
  <c r="R682" i="2"/>
  <c r="I682" i="2"/>
  <c r="F682" i="2"/>
  <c r="T681" i="2"/>
  <c r="S681" i="2"/>
  <c r="I681" i="2"/>
  <c r="R681" i="2"/>
  <c r="F681" i="2"/>
  <c r="T680" i="2"/>
  <c r="S680" i="2"/>
  <c r="R680" i="2"/>
  <c r="I680" i="2"/>
  <c r="F680" i="2"/>
  <c r="T679" i="2"/>
  <c r="S679" i="2"/>
  <c r="I679" i="2"/>
  <c r="R679" i="2"/>
  <c r="F679" i="2"/>
  <c r="T678" i="2"/>
  <c r="S678" i="2"/>
  <c r="R678" i="2"/>
  <c r="I678" i="2"/>
  <c r="F678" i="2"/>
  <c r="T677" i="2"/>
  <c r="S677" i="2"/>
  <c r="I677" i="2"/>
  <c r="R677" i="2"/>
  <c r="F677" i="2"/>
  <c r="T676" i="2"/>
  <c r="S676" i="2"/>
  <c r="R676" i="2"/>
  <c r="I676" i="2"/>
  <c r="F676" i="2"/>
  <c r="T675" i="2"/>
  <c r="S675" i="2"/>
  <c r="I675" i="2"/>
  <c r="R675" i="2"/>
  <c r="F675" i="2"/>
  <c r="T674" i="2"/>
  <c r="S674" i="2"/>
  <c r="R674" i="2"/>
  <c r="I674" i="2"/>
  <c r="F674" i="2"/>
  <c r="T673" i="2"/>
  <c r="S673" i="2"/>
  <c r="I673" i="2"/>
  <c r="R673" i="2"/>
  <c r="F673" i="2"/>
  <c r="T672" i="2"/>
  <c r="S672" i="2"/>
  <c r="R672" i="2"/>
  <c r="I672" i="2"/>
  <c r="F672" i="2"/>
  <c r="T671" i="2"/>
  <c r="S671" i="2"/>
  <c r="I671" i="2"/>
  <c r="R671" i="2"/>
  <c r="F671" i="2"/>
  <c r="T670" i="2"/>
  <c r="S670" i="2"/>
  <c r="R670" i="2"/>
  <c r="I670" i="2"/>
  <c r="F670" i="2"/>
  <c r="T669" i="2"/>
  <c r="S669" i="2"/>
  <c r="I669" i="2"/>
  <c r="R669" i="2"/>
  <c r="F669" i="2"/>
  <c r="T668" i="2"/>
  <c r="S668" i="2"/>
  <c r="R668" i="2"/>
  <c r="I668" i="2"/>
  <c r="F668" i="2"/>
  <c r="T667" i="2"/>
  <c r="S667" i="2"/>
  <c r="I667" i="2"/>
  <c r="R667" i="2"/>
  <c r="F667" i="2"/>
  <c r="T666" i="2"/>
  <c r="S666" i="2"/>
  <c r="R666" i="2"/>
  <c r="I666" i="2"/>
  <c r="F666" i="2"/>
  <c r="T665" i="2"/>
  <c r="S665" i="2"/>
  <c r="I665" i="2"/>
  <c r="R665" i="2"/>
  <c r="F665" i="2"/>
  <c r="T664" i="2"/>
  <c r="S664" i="2"/>
  <c r="R664" i="2"/>
  <c r="I664" i="2"/>
  <c r="F664" i="2"/>
  <c r="T663" i="2"/>
  <c r="S663" i="2"/>
  <c r="I663" i="2"/>
  <c r="R663" i="2"/>
  <c r="F663" i="2"/>
  <c r="T662" i="2"/>
  <c r="S662" i="2"/>
  <c r="R662" i="2"/>
  <c r="I662" i="2"/>
  <c r="F662" i="2"/>
  <c r="T661" i="2"/>
  <c r="S661" i="2"/>
  <c r="I661" i="2"/>
  <c r="R661" i="2"/>
  <c r="F661" i="2"/>
  <c r="T660" i="2"/>
  <c r="S660" i="2"/>
  <c r="R660" i="2"/>
  <c r="I660" i="2"/>
  <c r="F660" i="2"/>
  <c r="T659" i="2"/>
  <c r="S659" i="2"/>
  <c r="I659" i="2"/>
  <c r="R659" i="2"/>
  <c r="F659" i="2"/>
  <c r="T658" i="2"/>
  <c r="S658" i="2"/>
  <c r="R658" i="2"/>
  <c r="I658" i="2"/>
  <c r="F658" i="2"/>
  <c r="T657" i="2"/>
  <c r="S657" i="2"/>
  <c r="I657" i="2"/>
  <c r="R657" i="2"/>
  <c r="F657" i="2"/>
  <c r="T656" i="2"/>
  <c r="S656" i="2"/>
  <c r="R656" i="2"/>
  <c r="I656" i="2"/>
  <c r="F656" i="2"/>
  <c r="T655" i="2"/>
  <c r="S655" i="2"/>
  <c r="I655" i="2"/>
  <c r="R655" i="2"/>
  <c r="F655" i="2"/>
  <c r="T654" i="2"/>
  <c r="S654" i="2"/>
  <c r="R654" i="2"/>
  <c r="I654" i="2"/>
  <c r="F654" i="2"/>
  <c r="T653" i="2"/>
  <c r="S653" i="2"/>
  <c r="I653" i="2"/>
  <c r="R653" i="2"/>
  <c r="F653" i="2"/>
  <c r="T652" i="2"/>
  <c r="S652" i="2"/>
  <c r="R652" i="2"/>
  <c r="I652" i="2"/>
  <c r="F652" i="2"/>
  <c r="T651" i="2"/>
  <c r="S651" i="2"/>
  <c r="I651" i="2"/>
  <c r="R651" i="2"/>
  <c r="F651" i="2"/>
  <c r="T650" i="2"/>
  <c r="S650" i="2"/>
  <c r="R650" i="2"/>
  <c r="I650" i="2"/>
  <c r="F650" i="2"/>
  <c r="T649" i="2"/>
  <c r="S649" i="2"/>
  <c r="I649" i="2"/>
  <c r="R649" i="2"/>
  <c r="F649" i="2"/>
  <c r="T648" i="2"/>
  <c r="S648" i="2"/>
  <c r="R648" i="2"/>
  <c r="I648" i="2"/>
  <c r="F648" i="2"/>
  <c r="T647" i="2"/>
  <c r="S647" i="2"/>
  <c r="I647" i="2"/>
  <c r="R647" i="2"/>
  <c r="F647" i="2"/>
  <c r="T646" i="2"/>
  <c r="S646" i="2"/>
  <c r="R646" i="2"/>
  <c r="I646" i="2"/>
  <c r="F646" i="2"/>
  <c r="T645" i="2"/>
  <c r="S645" i="2"/>
  <c r="I645" i="2"/>
  <c r="R645" i="2"/>
  <c r="F645" i="2"/>
  <c r="T644" i="2"/>
  <c r="S644" i="2"/>
  <c r="R644" i="2"/>
  <c r="I644" i="2"/>
  <c r="F644" i="2"/>
  <c r="T643" i="2"/>
  <c r="S643" i="2"/>
  <c r="I643" i="2"/>
  <c r="R643" i="2"/>
  <c r="F643" i="2"/>
  <c r="T642" i="2"/>
  <c r="S642" i="2"/>
  <c r="R642" i="2"/>
  <c r="I642" i="2"/>
  <c r="F642" i="2"/>
  <c r="T641" i="2"/>
  <c r="S641" i="2"/>
  <c r="I641" i="2"/>
  <c r="R641" i="2"/>
  <c r="F641" i="2"/>
  <c r="T640" i="2"/>
  <c r="S640" i="2"/>
  <c r="R640" i="2"/>
  <c r="I640" i="2"/>
  <c r="F640" i="2"/>
  <c r="T639" i="2"/>
  <c r="S639" i="2"/>
  <c r="I639" i="2"/>
  <c r="R639" i="2"/>
  <c r="F639" i="2"/>
  <c r="T638" i="2"/>
  <c r="S638" i="2"/>
  <c r="R638" i="2"/>
  <c r="I638" i="2"/>
  <c r="F638" i="2"/>
  <c r="T637" i="2"/>
  <c r="S637" i="2"/>
  <c r="I637" i="2"/>
  <c r="R637" i="2"/>
  <c r="F637" i="2"/>
  <c r="T636" i="2"/>
  <c r="S636" i="2"/>
  <c r="R636" i="2"/>
  <c r="I636" i="2"/>
  <c r="F636" i="2"/>
  <c r="T635" i="2"/>
  <c r="S635" i="2"/>
  <c r="I635" i="2"/>
  <c r="R635" i="2"/>
  <c r="F635" i="2"/>
  <c r="T634" i="2"/>
  <c r="S634" i="2"/>
  <c r="R634" i="2"/>
  <c r="I634" i="2"/>
  <c r="F634" i="2"/>
  <c r="T633" i="2"/>
  <c r="S633" i="2"/>
  <c r="I633" i="2"/>
  <c r="R633" i="2"/>
  <c r="F633" i="2"/>
  <c r="T632" i="2"/>
  <c r="S632" i="2"/>
  <c r="R632" i="2"/>
  <c r="I632" i="2"/>
  <c r="F632" i="2"/>
  <c r="T631" i="2"/>
  <c r="S631" i="2"/>
  <c r="I631" i="2"/>
  <c r="R631" i="2"/>
  <c r="F631" i="2"/>
  <c r="T630" i="2"/>
  <c r="S630" i="2"/>
  <c r="R630" i="2"/>
  <c r="I630" i="2"/>
  <c r="F630" i="2"/>
  <c r="T629" i="2"/>
  <c r="S629" i="2"/>
  <c r="I629" i="2"/>
  <c r="R629" i="2"/>
  <c r="F629" i="2"/>
  <c r="T628" i="2"/>
  <c r="S628" i="2"/>
  <c r="R628" i="2"/>
  <c r="I628" i="2"/>
  <c r="F628" i="2"/>
  <c r="T627" i="2"/>
  <c r="S627" i="2"/>
  <c r="I627" i="2"/>
  <c r="R627" i="2"/>
  <c r="F627" i="2"/>
  <c r="T626" i="2"/>
  <c r="S626" i="2"/>
  <c r="R626" i="2"/>
  <c r="I626" i="2"/>
  <c r="F626" i="2"/>
  <c r="T625" i="2"/>
  <c r="S625" i="2"/>
  <c r="I625" i="2"/>
  <c r="R625" i="2"/>
  <c r="F625" i="2"/>
  <c r="T624" i="2"/>
  <c r="S624" i="2"/>
  <c r="R624" i="2"/>
  <c r="I624" i="2"/>
  <c r="F624" i="2"/>
  <c r="T623" i="2"/>
  <c r="S623" i="2"/>
  <c r="I623" i="2"/>
  <c r="R623" i="2"/>
  <c r="F623" i="2"/>
  <c r="T622" i="2"/>
  <c r="S622" i="2"/>
  <c r="R622" i="2"/>
  <c r="I622" i="2"/>
  <c r="F622" i="2"/>
  <c r="T621" i="2"/>
  <c r="S621" i="2"/>
  <c r="I621" i="2"/>
  <c r="R621" i="2"/>
  <c r="F621" i="2"/>
  <c r="T620" i="2"/>
  <c r="S620" i="2"/>
  <c r="R620" i="2"/>
  <c r="I620" i="2"/>
  <c r="F620" i="2"/>
  <c r="T619" i="2"/>
  <c r="S619" i="2"/>
  <c r="I619" i="2"/>
  <c r="R619" i="2"/>
  <c r="T618" i="2"/>
  <c r="S618" i="2"/>
  <c r="R618" i="2"/>
  <c r="I618" i="2"/>
  <c r="T617" i="2"/>
  <c r="S617" i="2"/>
  <c r="I617" i="2"/>
  <c r="R617" i="2"/>
  <c r="T616" i="2"/>
  <c r="S616" i="2"/>
  <c r="I616" i="2"/>
  <c r="R616" i="2"/>
  <c r="T615" i="2"/>
  <c r="S615" i="2"/>
  <c r="I615" i="2"/>
  <c r="R615" i="2"/>
  <c r="T614" i="2"/>
  <c r="S614" i="2"/>
  <c r="R614" i="2"/>
  <c r="I614" i="2"/>
  <c r="T613" i="2"/>
  <c r="S613" i="2"/>
  <c r="I613" i="2"/>
  <c r="R613" i="2"/>
  <c r="T612" i="2"/>
  <c r="S612" i="2"/>
  <c r="I612" i="2"/>
  <c r="R612" i="2"/>
  <c r="T611" i="2"/>
  <c r="S611" i="2"/>
  <c r="I611" i="2"/>
  <c r="R611" i="2"/>
  <c r="T610" i="2"/>
  <c r="S610" i="2"/>
  <c r="R610" i="2"/>
  <c r="I610" i="2"/>
  <c r="T609" i="2"/>
  <c r="S609" i="2"/>
  <c r="I609" i="2"/>
  <c r="R609" i="2"/>
  <c r="T608" i="2"/>
  <c r="S608" i="2"/>
  <c r="I608" i="2"/>
  <c r="R608" i="2"/>
  <c r="T607" i="2"/>
  <c r="S607" i="2"/>
  <c r="I607" i="2"/>
  <c r="R607" i="2"/>
  <c r="T606" i="2"/>
  <c r="S606" i="2"/>
  <c r="I606" i="2"/>
  <c r="R606" i="2"/>
  <c r="T605" i="2"/>
  <c r="S605" i="2"/>
  <c r="I605" i="2"/>
  <c r="R605" i="2"/>
  <c r="T604" i="2"/>
  <c r="S604" i="2"/>
  <c r="R604" i="2"/>
  <c r="I604" i="2"/>
  <c r="T603" i="2"/>
  <c r="S603" i="2"/>
  <c r="I603" i="2"/>
  <c r="R603" i="2"/>
  <c r="T602" i="2"/>
  <c r="S602" i="2"/>
  <c r="I602" i="2"/>
  <c r="R602" i="2"/>
  <c r="T601" i="2"/>
  <c r="S601" i="2"/>
  <c r="I601" i="2"/>
  <c r="R601" i="2"/>
  <c r="T600" i="2"/>
  <c r="S600" i="2"/>
  <c r="R600" i="2"/>
  <c r="I600" i="2"/>
  <c r="T599" i="2"/>
  <c r="S599" i="2"/>
  <c r="I599" i="2"/>
  <c r="R599" i="2"/>
  <c r="T598" i="2"/>
  <c r="S598" i="2"/>
  <c r="I598" i="2"/>
  <c r="R598" i="2"/>
  <c r="T597" i="2"/>
  <c r="S597" i="2"/>
  <c r="I597" i="2"/>
  <c r="R597" i="2"/>
  <c r="T596" i="2"/>
  <c r="S596" i="2"/>
  <c r="R596" i="2"/>
  <c r="I596" i="2"/>
  <c r="T595" i="2"/>
  <c r="S595" i="2"/>
  <c r="I595" i="2"/>
  <c r="R595" i="2"/>
  <c r="T594" i="2"/>
  <c r="S594" i="2"/>
  <c r="I594" i="2"/>
  <c r="R594" i="2"/>
  <c r="T593" i="2"/>
  <c r="S593" i="2"/>
  <c r="I593" i="2"/>
  <c r="R593" i="2"/>
  <c r="T592" i="2"/>
  <c r="S592" i="2"/>
  <c r="R592" i="2"/>
  <c r="I592" i="2"/>
  <c r="T591" i="2"/>
  <c r="S591" i="2"/>
  <c r="I591" i="2"/>
  <c r="R591" i="2"/>
  <c r="T590" i="2"/>
  <c r="S590" i="2"/>
  <c r="I590" i="2"/>
  <c r="R590" i="2"/>
  <c r="T589" i="2"/>
  <c r="S589" i="2"/>
  <c r="I589" i="2"/>
  <c r="R589" i="2"/>
  <c r="T588" i="2"/>
  <c r="S588" i="2"/>
  <c r="R588" i="2"/>
  <c r="I588" i="2"/>
  <c r="T587" i="2"/>
  <c r="S587" i="2"/>
  <c r="I587" i="2"/>
  <c r="R587" i="2"/>
  <c r="T586" i="2"/>
  <c r="S586" i="2"/>
  <c r="I586" i="2"/>
  <c r="R586" i="2"/>
  <c r="T585" i="2"/>
  <c r="S585" i="2"/>
  <c r="I585" i="2"/>
  <c r="R585" i="2"/>
  <c r="T584" i="2"/>
  <c r="S584" i="2"/>
  <c r="R584" i="2"/>
  <c r="I584" i="2"/>
  <c r="T583" i="2"/>
  <c r="S583" i="2"/>
  <c r="I583" i="2"/>
  <c r="R583" i="2"/>
  <c r="T582" i="2"/>
  <c r="S582" i="2"/>
  <c r="I582" i="2"/>
  <c r="R582" i="2"/>
  <c r="T581" i="2"/>
  <c r="S581" i="2"/>
  <c r="I581" i="2"/>
  <c r="R581" i="2"/>
  <c r="T580" i="2"/>
  <c r="S580" i="2"/>
  <c r="R580" i="2"/>
  <c r="I580" i="2"/>
  <c r="T579" i="2"/>
  <c r="S579" i="2"/>
  <c r="I579" i="2"/>
  <c r="R579" i="2"/>
  <c r="T578" i="2"/>
  <c r="S578" i="2"/>
  <c r="I578" i="2"/>
  <c r="R578" i="2"/>
  <c r="T577" i="2"/>
  <c r="S577" i="2"/>
  <c r="I577" i="2"/>
  <c r="R577" i="2"/>
  <c r="T576" i="2"/>
  <c r="S576" i="2"/>
  <c r="R576" i="2"/>
  <c r="I576" i="2"/>
  <c r="T575" i="2"/>
  <c r="S575" i="2"/>
  <c r="I575" i="2"/>
  <c r="R575" i="2"/>
  <c r="T574" i="2"/>
  <c r="S574" i="2"/>
  <c r="I574" i="2"/>
  <c r="R574" i="2"/>
  <c r="T573" i="2"/>
  <c r="S573" i="2"/>
  <c r="I573" i="2"/>
  <c r="R573" i="2"/>
  <c r="T572" i="2"/>
  <c r="S572" i="2"/>
  <c r="R572" i="2"/>
  <c r="I572" i="2"/>
  <c r="T571" i="2"/>
  <c r="S571" i="2"/>
  <c r="I571" i="2"/>
  <c r="R571" i="2"/>
  <c r="T570" i="2"/>
  <c r="S570" i="2"/>
  <c r="I570" i="2"/>
  <c r="R570" i="2"/>
  <c r="T569" i="2"/>
  <c r="S569" i="2"/>
  <c r="I569" i="2"/>
  <c r="R569" i="2"/>
  <c r="T568" i="2"/>
  <c r="S568" i="2"/>
  <c r="R568" i="2"/>
  <c r="I568" i="2"/>
  <c r="T567" i="2"/>
  <c r="S567" i="2"/>
  <c r="I567" i="2"/>
  <c r="R567" i="2"/>
  <c r="T566" i="2"/>
  <c r="S566" i="2"/>
  <c r="I566" i="2"/>
  <c r="R566" i="2"/>
  <c r="T565" i="2"/>
  <c r="S565" i="2"/>
  <c r="I565" i="2"/>
  <c r="R565" i="2"/>
  <c r="T564" i="2"/>
  <c r="S564" i="2"/>
  <c r="R564" i="2"/>
  <c r="I564" i="2"/>
  <c r="T563" i="2"/>
  <c r="S563" i="2"/>
  <c r="I563" i="2"/>
  <c r="R563" i="2"/>
  <c r="T562" i="2"/>
  <c r="S562" i="2"/>
  <c r="I562" i="2"/>
  <c r="R562" i="2"/>
  <c r="T561" i="2"/>
  <c r="S561" i="2"/>
  <c r="I561" i="2"/>
  <c r="R561" i="2"/>
  <c r="T560" i="2"/>
  <c r="S560" i="2"/>
  <c r="R560" i="2"/>
  <c r="I560" i="2"/>
  <c r="T559" i="2"/>
  <c r="S559" i="2"/>
  <c r="I559" i="2"/>
  <c r="R559" i="2"/>
  <c r="T558" i="2"/>
  <c r="S558" i="2"/>
  <c r="I558" i="2"/>
  <c r="R558" i="2"/>
  <c r="T557" i="2"/>
  <c r="S557" i="2"/>
  <c r="I557" i="2"/>
  <c r="R557" i="2"/>
  <c r="T556" i="2"/>
  <c r="S556" i="2"/>
  <c r="R556" i="2"/>
  <c r="I556" i="2"/>
  <c r="T555" i="2"/>
  <c r="S555" i="2"/>
  <c r="I555" i="2"/>
  <c r="R555" i="2"/>
  <c r="T554" i="2"/>
  <c r="S554" i="2"/>
  <c r="I554" i="2"/>
  <c r="R554" i="2"/>
  <c r="T553" i="2"/>
  <c r="S553" i="2"/>
  <c r="I553" i="2"/>
  <c r="R553" i="2"/>
  <c r="T552" i="2"/>
  <c r="S552" i="2"/>
  <c r="R552" i="2"/>
  <c r="I552" i="2"/>
  <c r="T551" i="2"/>
  <c r="S551" i="2"/>
  <c r="I551" i="2"/>
  <c r="R551" i="2"/>
  <c r="T550" i="2"/>
  <c r="S550" i="2"/>
  <c r="I550" i="2"/>
  <c r="R550" i="2"/>
  <c r="T549" i="2"/>
  <c r="S549" i="2"/>
  <c r="I549" i="2"/>
  <c r="R549" i="2"/>
  <c r="T548" i="2"/>
  <c r="S548" i="2"/>
  <c r="R548" i="2"/>
  <c r="I548" i="2"/>
  <c r="T547" i="2"/>
  <c r="S547" i="2"/>
  <c r="I547" i="2"/>
  <c r="R547" i="2"/>
  <c r="T546" i="2"/>
  <c r="S546" i="2"/>
  <c r="I546" i="2"/>
  <c r="R546" i="2"/>
  <c r="T545" i="2"/>
  <c r="S545" i="2"/>
  <c r="I545" i="2"/>
  <c r="R545" i="2"/>
  <c r="T544" i="2"/>
  <c r="S544" i="2"/>
  <c r="R544" i="2"/>
  <c r="I544" i="2"/>
  <c r="T543" i="2"/>
  <c r="S543" i="2"/>
  <c r="I543" i="2"/>
  <c r="R543" i="2"/>
  <c r="T542" i="2"/>
  <c r="S542" i="2"/>
  <c r="I542" i="2"/>
  <c r="R542" i="2"/>
  <c r="T541" i="2"/>
  <c r="S541" i="2"/>
  <c r="I541" i="2"/>
  <c r="R541" i="2"/>
  <c r="T540" i="2"/>
  <c r="S540" i="2"/>
  <c r="R540" i="2"/>
  <c r="I540" i="2"/>
  <c r="T539" i="2"/>
  <c r="S539" i="2"/>
  <c r="I539" i="2"/>
  <c r="R539" i="2"/>
  <c r="T538" i="2"/>
  <c r="S538" i="2"/>
  <c r="I538" i="2"/>
  <c r="R538" i="2"/>
  <c r="T537" i="2"/>
  <c r="S537" i="2"/>
  <c r="I537" i="2"/>
  <c r="R537" i="2"/>
  <c r="T536" i="2"/>
  <c r="S536" i="2"/>
  <c r="R536" i="2"/>
  <c r="I536" i="2"/>
  <c r="T535" i="2"/>
  <c r="S535" i="2"/>
  <c r="I535" i="2"/>
  <c r="R535" i="2"/>
  <c r="T534" i="2"/>
  <c r="S534" i="2"/>
  <c r="I534" i="2"/>
  <c r="R534" i="2"/>
  <c r="T533" i="2"/>
  <c r="S533" i="2"/>
  <c r="I533" i="2"/>
  <c r="R533" i="2"/>
  <c r="T532" i="2"/>
  <c r="S532" i="2"/>
  <c r="R532" i="2"/>
  <c r="I532" i="2"/>
  <c r="T531" i="2"/>
  <c r="S531" i="2"/>
  <c r="I531" i="2"/>
  <c r="R531" i="2"/>
  <c r="T530" i="2"/>
  <c r="S530" i="2"/>
  <c r="I530" i="2"/>
  <c r="R530" i="2"/>
  <c r="T529" i="2"/>
  <c r="S529" i="2"/>
  <c r="I529" i="2"/>
  <c r="R529" i="2"/>
  <c r="T528" i="2"/>
  <c r="S528" i="2"/>
  <c r="R528" i="2"/>
  <c r="I528" i="2"/>
  <c r="T527" i="2"/>
  <c r="S527" i="2"/>
  <c r="I527" i="2"/>
  <c r="R527" i="2"/>
  <c r="T526" i="2"/>
  <c r="S526" i="2"/>
  <c r="I526" i="2"/>
  <c r="R526" i="2"/>
  <c r="T525" i="2"/>
  <c r="S525" i="2"/>
  <c r="I525" i="2"/>
  <c r="R525" i="2"/>
  <c r="T524" i="2"/>
  <c r="S524" i="2"/>
  <c r="R524" i="2"/>
  <c r="I524" i="2"/>
  <c r="T523" i="2"/>
  <c r="S523" i="2"/>
  <c r="I523" i="2"/>
  <c r="R523" i="2"/>
  <c r="T522" i="2"/>
  <c r="S522" i="2"/>
  <c r="I522" i="2"/>
  <c r="R522" i="2"/>
  <c r="T521" i="2"/>
  <c r="S521" i="2"/>
  <c r="I521" i="2"/>
  <c r="R521" i="2"/>
  <c r="T520" i="2"/>
  <c r="S520" i="2"/>
  <c r="R520" i="2"/>
  <c r="I520" i="2"/>
  <c r="T519" i="2"/>
  <c r="S519" i="2"/>
  <c r="I519" i="2"/>
  <c r="R519" i="2"/>
  <c r="T518" i="2"/>
  <c r="S518" i="2"/>
  <c r="I518" i="2"/>
  <c r="R518" i="2"/>
  <c r="T517" i="2"/>
  <c r="S517" i="2"/>
  <c r="I517" i="2"/>
  <c r="R517" i="2"/>
  <c r="T516" i="2"/>
  <c r="S516" i="2"/>
  <c r="R516" i="2"/>
  <c r="I516" i="2"/>
  <c r="T515" i="2"/>
  <c r="S515" i="2"/>
  <c r="I515" i="2"/>
  <c r="R515" i="2"/>
  <c r="T514" i="2"/>
  <c r="S514" i="2"/>
  <c r="I514" i="2"/>
  <c r="R514" i="2"/>
  <c r="T513" i="2"/>
  <c r="S513" i="2"/>
  <c r="I513" i="2"/>
  <c r="R513" i="2"/>
  <c r="T512" i="2"/>
  <c r="S512" i="2"/>
  <c r="R512" i="2"/>
  <c r="I512" i="2"/>
  <c r="T511" i="2"/>
  <c r="S511" i="2"/>
  <c r="I511" i="2"/>
  <c r="R511" i="2"/>
  <c r="T510" i="2"/>
  <c r="S510" i="2"/>
  <c r="I510" i="2"/>
  <c r="R510" i="2"/>
  <c r="T509" i="2"/>
  <c r="S509" i="2"/>
  <c r="I509" i="2"/>
  <c r="R509" i="2"/>
  <c r="T508" i="2"/>
  <c r="S508" i="2"/>
  <c r="R508" i="2"/>
  <c r="I508" i="2"/>
  <c r="T507" i="2"/>
  <c r="S507" i="2"/>
  <c r="I507" i="2"/>
  <c r="R507" i="2"/>
  <c r="T506" i="2"/>
  <c r="S506" i="2"/>
  <c r="I506" i="2"/>
  <c r="R506" i="2"/>
  <c r="T505" i="2"/>
  <c r="S505" i="2"/>
  <c r="I505" i="2"/>
  <c r="R505" i="2"/>
  <c r="T504" i="2"/>
  <c r="S504" i="2"/>
  <c r="R504" i="2"/>
  <c r="I504" i="2"/>
  <c r="T503" i="2"/>
  <c r="S503" i="2"/>
  <c r="I503" i="2"/>
  <c r="R503" i="2"/>
  <c r="T502" i="2"/>
  <c r="S502" i="2"/>
  <c r="I502" i="2"/>
  <c r="R502" i="2"/>
  <c r="T501" i="2"/>
  <c r="S501" i="2"/>
  <c r="I501" i="2"/>
  <c r="R501" i="2"/>
  <c r="T500" i="2"/>
  <c r="S500" i="2"/>
  <c r="R500" i="2"/>
  <c r="I500" i="2"/>
  <c r="T499" i="2"/>
  <c r="S499" i="2"/>
  <c r="I499" i="2"/>
  <c r="R499" i="2"/>
  <c r="T498" i="2"/>
  <c r="S498" i="2"/>
  <c r="I498" i="2"/>
  <c r="R498" i="2"/>
  <c r="T497" i="2"/>
  <c r="S497" i="2"/>
  <c r="I497" i="2"/>
  <c r="R497" i="2"/>
  <c r="T496" i="2"/>
  <c r="S496" i="2"/>
  <c r="R496" i="2"/>
  <c r="I496" i="2"/>
  <c r="T495" i="2"/>
  <c r="S495" i="2"/>
  <c r="I495" i="2"/>
  <c r="R495" i="2"/>
  <c r="T494" i="2"/>
  <c r="S494" i="2"/>
  <c r="I494" i="2"/>
  <c r="R494" i="2"/>
  <c r="T493" i="2"/>
  <c r="S493" i="2"/>
  <c r="I493" i="2"/>
  <c r="R493" i="2"/>
  <c r="F493" i="2"/>
  <c r="T492" i="2"/>
  <c r="S492" i="2"/>
  <c r="I492" i="2"/>
  <c r="R492" i="2"/>
  <c r="F492" i="2"/>
  <c r="T491" i="2"/>
  <c r="S491" i="2"/>
  <c r="I491" i="2"/>
  <c r="R491" i="2"/>
  <c r="F491" i="2"/>
  <c r="T490" i="2"/>
  <c r="S490" i="2"/>
  <c r="I490" i="2"/>
  <c r="R490" i="2"/>
  <c r="F490" i="2"/>
  <c r="T489" i="2"/>
  <c r="S489" i="2"/>
  <c r="I489" i="2"/>
  <c r="R489" i="2"/>
  <c r="F489" i="2"/>
  <c r="T488" i="2"/>
  <c r="S488" i="2"/>
  <c r="I488" i="2"/>
  <c r="R488" i="2"/>
  <c r="F488" i="2"/>
  <c r="T487" i="2"/>
  <c r="S487" i="2"/>
  <c r="I487" i="2"/>
  <c r="R487" i="2"/>
  <c r="F487" i="2"/>
  <c r="T486" i="2"/>
  <c r="S486" i="2"/>
  <c r="I486" i="2"/>
  <c r="R486" i="2"/>
  <c r="F486" i="2"/>
  <c r="T485" i="2"/>
  <c r="S485" i="2"/>
  <c r="I485" i="2"/>
  <c r="R485" i="2"/>
  <c r="F485" i="2"/>
  <c r="T484" i="2"/>
  <c r="S484" i="2"/>
  <c r="I484" i="2"/>
  <c r="R484" i="2"/>
  <c r="F484" i="2"/>
  <c r="T483" i="2"/>
  <c r="S483" i="2"/>
  <c r="I483" i="2"/>
  <c r="R483" i="2"/>
  <c r="F483" i="2"/>
  <c r="T482" i="2"/>
  <c r="S482" i="2"/>
  <c r="I482" i="2"/>
  <c r="R482" i="2"/>
  <c r="F482" i="2"/>
  <c r="T481" i="2"/>
  <c r="S481" i="2"/>
  <c r="I481" i="2"/>
  <c r="R481" i="2"/>
  <c r="F481" i="2"/>
  <c r="T480" i="2"/>
  <c r="S480" i="2"/>
  <c r="I480" i="2"/>
  <c r="R480" i="2"/>
  <c r="F480" i="2"/>
  <c r="T479" i="2"/>
  <c r="S479" i="2"/>
  <c r="I479" i="2"/>
  <c r="R479" i="2"/>
  <c r="F479" i="2"/>
  <c r="T478" i="2"/>
  <c r="S478" i="2"/>
  <c r="I478" i="2"/>
  <c r="R478" i="2"/>
  <c r="F478" i="2"/>
  <c r="T477" i="2"/>
  <c r="S477" i="2"/>
  <c r="I477" i="2"/>
  <c r="R477" i="2"/>
  <c r="F477" i="2"/>
  <c r="T476" i="2"/>
  <c r="S476" i="2"/>
  <c r="I476" i="2"/>
  <c r="R476" i="2"/>
  <c r="F476" i="2"/>
  <c r="T475" i="2"/>
  <c r="S475" i="2"/>
  <c r="I475" i="2"/>
  <c r="R475" i="2"/>
  <c r="F475" i="2"/>
  <c r="T474" i="2"/>
  <c r="S474" i="2"/>
  <c r="I474" i="2"/>
  <c r="R474" i="2"/>
  <c r="F474" i="2"/>
  <c r="T473" i="2"/>
  <c r="S473" i="2"/>
  <c r="I473" i="2"/>
  <c r="R473" i="2"/>
  <c r="F473" i="2"/>
  <c r="T472" i="2"/>
  <c r="S472" i="2"/>
  <c r="I472" i="2"/>
  <c r="R472" i="2"/>
  <c r="F472" i="2"/>
  <c r="T471" i="2"/>
  <c r="S471" i="2"/>
  <c r="I471" i="2"/>
  <c r="R471" i="2"/>
  <c r="F471" i="2"/>
  <c r="T470" i="2"/>
  <c r="S470" i="2"/>
  <c r="I470" i="2"/>
  <c r="R470" i="2"/>
  <c r="F470" i="2"/>
  <c r="T469" i="2"/>
  <c r="S469" i="2"/>
  <c r="I469" i="2"/>
  <c r="R469" i="2"/>
  <c r="F469" i="2"/>
  <c r="T468" i="2"/>
  <c r="S468" i="2"/>
  <c r="I468" i="2"/>
  <c r="R468" i="2"/>
  <c r="F468" i="2"/>
  <c r="T467" i="2"/>
  <c r="S467" i="2"/>
  <c r="I467" i="2"/>
  <c r="R467" i="2"/>
  <c r="F467" i="2"/>
  <c r="T466" i="2"/>
  <c r="S466" i="2"/>
  <c r="I466" i="2"/>
  <c r="R466" i="2"/>
  <c r="F466" i="2"/>
  <c r="T465" i="2"/>
  <c r="S465" i="2"/>
  <c r="I465" i="2"/>
  <c r="R465" i="2"/>
  <c r="F465" i="2"/>
  <c r="T464" i="2"/>
  <c r="S464" i="2"/>
  <c r="I464" i="2"/>
  <c r="R464" i="2"/>
  <c r="F464" i="2"/>
  <c r="T463" i="2"/>
  <c r="S463" i="2"/>
  <c r="I463" i="2"/>
  <c r="R463" i="2"/>
  <c r="F463" i="2"/>
  <c r="T462" i="2"/>
  <c r="S462" i="2"/>
  <c r="I462" i="2"/>
  <c r="R462" i="2"/>
  <c r="F462" i="2"/>
  <c r="T461" i="2"/>
  <c r="S461" i="2"/>
  <c r="I461" i="2"/>
  <c r="R461" i="2"/>
  <c r="F461" i="2"/>
  <c r="T460" i="2"/>
  <c r="S460" i="2"/>
  <c r="I460" i="2"/>
  <c r="R460" i="2"/>
  <c r="F460" i="2"/>
  <c r="T459" i="2"/>
  <c r="S459" i="2"/>
  <c r="I459" i="2"/>
  <c r="R459" i="2"/>
  <c r="F459" i="2"/>
  <c r="T458" i="2"/>
  <c r="S458" i="2"/>
  <c r="I458" i="2"/>
  <c r="R458" i="2"/>
  <c r="F458" i="2"/>
  <c r="T457" i="2"/>
  <c r="S457" i="2"/>
  <c r="I457" i="2"/>
  <c r="R457" i="2"/>
  <c r="F457" i="2"/>
  <c r="T456" i="2"/>
  <c r="S456" i="2"/>
  <c r="I456" i="2"/>
  <c r="R456" i="2"/>
  <c r="F456" i="2"/>
  <c r="T455" i="2"/>
  <c r="S455" i="2"/>
  <c r="I455" i="2"/>
  <c r="R455" i="2"/>
  <c r="F455" i="2"/>
  <c r="T454" i="2"/>
  <c r="S454" i="2"/>
  <c r="I454" i="2"/>
  <c r="R454" i="2"/>
  <c r="F454" i="2"/>
  <c r="T453" i="2"/>
  <c r="S453" i="2"/>
  <c r="I453" i="2"/>
  <c r="R453" i="2"/>
  <c r="F453" i="2"/>
  <c r="T452" i="2"/>
  <c r="S452" i="2"/>
  <c r="I452" i="2"/>
  <c r="R452" i="2"/>
  <c r="F452" i="2"/>
  <c r="T451" i="2"/>
  <c r="S451" i="2"/>
  <c r="I451" i="2"/>
  <c r="R451" i="2"/>
  <c r="F451" i="2"/>
  <c r="T450" i="2"/>
  <c r="S450" i="2"/>
  <c r="I450" i="2"/>
  <c r="R450" i="2"/>
  <c r="F450" i="2"/>
  <c r="T449" i="2"/>
  <c r="S449" i="2"/>
  <c r="I449" i="2"/>
  <c r="R449" i="2"/>
  <c r="F449" i="2"/>
  <c r="T448" i="2"/>
  <c r="S448" i="2"/>
  <c r="I448" i="2"/>
  <c r="R448" i="2"/>
  <c r="F448" i="2"/>
  <c r="T447" i="2"/>
  <c r="S447" i="2"/>
  <c r="I447" i="2"/>
  <c r="R447" i="2"/>
  <c r="F447" i="2"/>
  <c r="T446" i="2"/>
  <c r="S446" i="2"/>
  <c r="I446" i="2"/>
  <c r="R446" i="2"/>
  <c r="F446" i="2"/>
  <c r="T445" i="2"/>
  <c r="S445" i="2"/>
  <c r="I445" i="2"/>
  <c r="R445" i="2"/>
  <c r="F445" i="2"/>
  <c r="T444" i="2"/>
  <c r="S444" i="2"/>
  <c r="I444" i="2"/>
  <c r="R444" i="2"/>
  <c r="F444" i="2"/>
  <c r="T443" i="2"/>
  <c r="S443" i="2"/>
  <c r="I443" i="2"/>
  <c r="R443" i="2"/>
  <c r="F443" i="2"/>
  <c r="T442" i="2"/>
  <c r="S442" i="2"/>
  <c r="I442" i="2"/>
  <c r="R442" i="2"/>
  <c r="F442" i="2"/>
  <c r="T441" i="2"/>
  <c r="S441" i="2"/>
  <c r="I441" i="2"/>
  <c r="R441" i="2"/>
  <c r="F441" i="2"/>
  <c r="T440" i="2"/>
  <c r="S440" i="2"/>
  <c r="I440" i="2"/>
  <c r="R440" i="2"/>
  <c r="F440" i="2"/>
  <c r="T439" i="2"/>
  <c r="S439" i="2"/>
  <c r="I439" i="2"/>
  <c r="R439" i="2"/>
  <c r="F439" i="2"/>
  <c r="T438" i="2"/>
  <c r="S438" i="2"/>
  <c r="I438" i="2"/>
  <c r="R438" i="2"/>
  <c r="F438" i="2"/>
  <c r="T437" i="2"/>
  <c r="S437" i="2"/>
  <c r="I437" i="2"/>
  <c r="R437" i="2"/>
  <c r="F437" i="2"/>
  <c r="T436" i="2"/>
  <c r="S436" i="2"/>
  <c r="I436" i="2"/>
  <c r="R436" i="2"/>
  <c r="F436" i="2"/>
  <c r="T435" i="2"/>
  <c r="S435" i="2"/>
  <c r="I435" i="2"/>
  <c r="R435" i="2"/>
  <c r="F435" i="2"/>
  <c r="T434" i="2"/>
  <c r="S434" i="2"/>
  <c r="I434" i="2"/>
  <c r="R434" i="2"/>
  <c r="F434" i="2"/>
  <c r="T433" i="2"/>
  <c r="S433" i="2"/>
  <c r="I433" i="2"/>
  <c r="R433" i="2"/>
  <c r="F433" i="2"/>
  <c r="T432" i="2"/>
  <c r="S432" i="2"/>
  <c r="I432" i="2"/>
  <c r="R432" i="2"/>
  <c r="F432" i="2"/>
  <c r="T431" i="2"/>
  <c r="S431" i="2"/>
  <c r="I431" i="2"/>
  <c r="R431" i="2"/>
  <c r="F431" i="2"/>
  <c r="T430" i="2"/>
  <c r="S430" i="2"/>
  <c r="I430" i="2"/>
  <c r="R430" i="2"/>
  <c r="F430" i="2"/>
  <c r="T429" i="2"/>
  <c r="S429" i="2"/>
  <c r="I429" i="2"/>
  <c r="R429" i="2"/>
  <c r="F429" i="2"/>
  <c r="T428" i="2"/>
  <c r="S428" i="2"/>
  <c r="I428" i="2"/>
  <c r="R428" i="2"/>
  <c r="F428" i="2"/>
  <c r="T427" i="2"/>
  <c r="S427" i="2"/>
  <c r="I427" i="2"/>
  <c r="R427" i="2"/>
  <c r="F427" i="2"/>
  <c r="T426" i="2"/>
  <c r="S426" i="2"/>
  <c r="I426" i="2"/>
  <c r="R426" i="2"/>
  <c r="F426" i="2"/>
  <c r="T425" i="2"/>
  <c r="S425" i="2"/>
  <c r="I425" i="2"/>
  <c r="R425" i="2"/>
  <c r="F425" i="2"/>
  <c r="T424" i="2"/>
  <c r="S424" i="2"/>
  <c r="I424" i="2"/>
  <c r="R424" i="2"/>
  <c r="F424" i="2"/>
  <c r="T423" i="2"/>
  <c r="S423" i="2"/>
  <c r="I423" i="2"/>
  <c r="R423" i="2"/>
  <c r="F423" i="2"/>
  <c r="T422" i="2"/>
  <c r="S422" i="2"/>
  <c r="I422" i="2"/>
  <c r="R422" i="2"/>
  <c r="F422" i="2"/>
  <c r="T421" i="2"/>
  <c r="S421" i="2"/>
  <c r="I421" i="2"/>
  <c r="R421" i="2"/>
  <c r="F421" i="2"/>
  <c r="T420" i="2"/>
  <c r="S420" i="2"/>
  <c r="I420" i="2"/>
  <c r="R420" i="2"/>
  <c r="F420" i="2"/>
  <c r="T419" i="2"/>
  <c r="S419" i="2"/>
  <c r="I419" i="2"/>
  <c r="R419" i="2"/>
  <c r="F419" i="2"/>
  <c r="T418" i="2"/>
  <c r="S418" i="2"/>
  <c r="I418" i="2"/>
  <c r="R418" i="2"/>
  <c r="F418" i="2"/>
  <c r="T417" i="2"/>
  <c r="S417" i="2"/>
  <c r="I417" i="2"/>
  <c r="R417" i="2"/>
  <c r="F417" i="2"/>
  <c r="T416" i="2"/>
  <c r="S416" i="2"/>
  <c r="I416" i="2"/>
  <c r="R416" i="2"/>
  <c r="F416" i="2"/>
  <c r="T415" i="2"/>
  <c r="S415" i="2"/>
  <c r="I415" i="2"/>
  <c r="R415" i="2"/>
  <c r="F415" i="2"/>
  <c r="T414" i="2"/>
  <c r="S414" i="2"/>
  <c r="I414" i="2"/>
  <c r="R414" i="2"/>
  <c r="F414" i="2"/>
  <c r="T413" i="2"/>
  <c r="S413" i="2"/>
  <c r="I413" i="2"/>
  <c r="R413" i="2"/>
  <c r="F413" i="2"/>
  <c r="T412" i="2"/>
  <c r="S412" i="2"/>
  <c r="I412" i="2"/>
  <c r="R412" i="2"/>
  <c r="F412" i="2"/>
  <c r="T411" i="2"/>
  <c r="S411" i="2"/>
  <c r="I411" i="2"/>
  <c r="R411" i="2"/>
  <c r="F411" i="2"/>
  <c r="T410" i="2"/>
  <c r="S410" i="2"/>
  <c r="I410" i="2"/>
  <c r="R410" i="2"/>
  <c r="F410" i="2"/>
  <c r="T409" i="2"/>
  <c r="S409" i="2"/>
  <c r="I409" i="2"/>
  <c r="R409" i="2"/>
  <c r="F409" i="2"/>
  <c r="T408" i="2"/>
  <c r="S408" i="2"/>
  <c r="I408" i="2"/>
  <c r="R408" i="2"/>
  <c r="F408" i="2"/>
  <c r="T407" i="2"/>
  <c r="S407" i="2"/>
  <c r="I407" i="2"/>
  <c r="R407" i="2"/>
  <c r="F407" i="2"/>
  <c r="T406" i="2"/>
  <c r="S406" i="2"/>
  <c r="I406" i="2"/>
  <c r="R406" i="2"/>
  <c r="F406" i="2"/>
  <c r="T405" i="2"/>
  <c r="S405" i="2"/>
  <c r="I405" i="2"/>
  <c r="R405" i="2"/>
  <c r="F405" i="2"/>
  <c r="T404" i="2"/>
  <c r="S404" i="2"/>
  <c r="I404" i="2"/>
  <c r="R404" i="2"/>
  <c r="F404" i="2"/>
  <c r="T403" i="2"/>
  <c r="S403" i="2"/>
  <c r="I403" i="2"/>
  <c r="R403" i="2"/>
  <c r="F403" i="2"/>
  <c r="T402" i="2"/>
  <c r="S402" i="2"/>
  <c r="I402" i="2"/>
  <c r="R402" i="2"/>
  <c r="F402" i="2"/>
  <c r="T401" i="2"/>
  <c r="S401" i="2"/>
  <c r="I401" i="2"/>
  <c r="R401" i="2"/>
  <c r="F401" i="2"/>
  <c r="T400" i="2"/>
  <c r="S400" i="2"/>
  <c r="I400" i="2"/>
  <c r="R400" i="2"/>
  <c r="F400" i="2"/>
  <c r="T399" i="2"/>
  <c r="S399" i="2"/>
  <c r="I399" i="2"/>
  <c r="R399" i="2"/>
  <c r="F399" i="2"/>
  <c r="T398" i="2"/>
  <c r="S398" i="2"/>
  <c r="I398" i="2"/>
  <c r="R398" i="2"/>
  <c r="F398" i="2"/>
  <c r="T397" i="2"/>
  <c r="S397" i="2"/>
  <c r="I397" i="2"/>
  <c r="R397" i="2"/>
  <c r="F397" i="2"/>
  <c r="T396" i="2"/>
  <c r="S396" i="2"/>
  <c r="I396" i="2"/>
  <c r="R396" i="2"/>
  <c r="F396" i="2"/>
  <c r="T395" i="2"/>
  <c r="S395" i="2"/>
  <c r="I395" i="2"/>
  <c r="R395" i="2"/>
  <c r="F395" i="2"/>
  <c r="T394" i="2"/>
  <c r="S394" i="2"/>
  <c r="I394" i="2"/>
  <c r="R394" i="2"/>
  <c r="F394" i="2"/>
  <c r="T393" i="2"/>
  <c r="S393" i="2"/>
  <c r="I393" i="2"/>
  <c r="R393" i="2"/>
  <c r="F393" i="2"/>
  <c r="T392" i="2"/>
  <c r="S392" i="2"/>
  <c r="I392" i="2"/>
  <c r="R392" i="2"/>
  <c r="F392" i="2"/>
  <c r="T391" i="2"/>
  <c r="S391" i="2"/>
  <c r="I391" i="2"/>
  <c r="R391" i="2"/>
  <c r="F391" i="2"/>
  <c r="T390" i="2"/>
  <c r="S390" i="2"/>
  <c r="I390" i="2"/>
  <c r="R390" i="2"/>
  <c r="F390" i="2"/>
  <c r="T389" i="2"/>
  <c r="S389" i="2"/>
  <c r="I389" i="2"/>
  <c r="R389" i="2"/>
  <c r="F389" i="2"/>
  <c r="T388" i="2"/>
  <c r="S388" i="2"/>
  <c r="I388" i="2"/>
  <c r="R388" i="2"/>
  <c r="F388" i="2"/>
  <c r="T387" i="2"/>
  <c r="S387" i="2"/>
  <c r="I387" i="2"/>
  <c r="R387" i="2"/>
  <c r="F387" i="2"/>
  <c r="T386" i="2"/>
  <c r="S386" i="2"/>
  <c r="I386" i="2"/>
  <c r="R386" i="2"/>
  <c r="F386" i="2"/>
  <c r="T385" i="2"/>
  <c r="S385" i="2"/>
  <c r="I385" i="2"/>
  <c r="R385" i="2"/>
  <c r="F385" i="2"/>
  <c r="T384" i="2"/>
  <c r="S384" i="2"/>
  <c r="I384" i="2"/>
  <c r="R384" i="2"/>
  <c r="F384" i="2"/>
  <c r="T383" i="2"/>
  <c r="S383" i="2"/>
  <c r="I383" i="2"/>
  <c r="R383" i="2"/>
  <c r="F383" i="2"/>
  <c r="T382" i="2"/>
  <c r="S382" i="2"/>
  <c r="I382" i="2"/>
  <c r="R382" i="2"/>
  <c r="F382" i="2"/>
  <c r="T381" i="2"/>
  <c r="S381" i="2"/>
  <c r="I381" i="2"/>
  <c r="R381" i="2"/>
  <c r="F381" i="2"/>
  <c r="T380" i="2"/>
  <c r="S380" i="2"/>
  <c r="I380" i="2"/>
  <c r="R380" i="2"/>
  <c r="F380" i="2"/>
  <c r="T379" i="2"/>
  <c r="S379" i="2"/>
  <c r="I379" i="2"/>
  <c r="R379" i="2"/>
  <c r="F379" i="2"/>
  <c r="T378" i="2"/>
  <c r="S378" i="2"/>
  <c r="I378" i="2"/>
  <c r="R378" i="2"/>
  <c r="F378" i="2"/>
  <c r="T377" i="2"/>
  <c r="S377" i="2"/>
  <c r="I377" i="2"/>
  <c r="R377" i="2"/>
  <c r="F377" i="2"/>
  <c r="T376" i="2"/>
  <c r="S376" i="2"/>
  <c r="I376" i="2"/>
  <c r="R376" i="2"/>
  <c r="F376" i="2"/>
  <c r="T375" i="2"/>
  <c r="S375" i="2"/>
  <c r="I375" i="2"/>
  <c r="R375" i="2"/>
  <c r="F375" i="2"/>
  <c r="T374" i="2"/>
  <c r="S374" i="2"/>
  <c r="I374" i="2"/>
  <c r="R374" i="2"/>
  <c r="F374" i="2"/>
  <c r="T373" i="2"/>
  <c r="S373" i="2"/>
  <c r="I373" i="2"/>
  <c r="R373" i="2"/>
  <c r="F373" i="2"/>
  <c r="T372" i="2"/>
  <c r="S372" i="2"/>
  <c r="I372" i="2"/>
  <c r="R372" i="2"/>
  <c r="F372" i="2"/>
  <c r="T371" i="2"/>
  <c r="S371" i="2"/>
  <c r="I371" i="2"/>
  <c r="R371" i="2"/>
  <c r="F371" i="2"/>
  <c r="T370" i="2"/>
  <c r="S370" i="2"/>
  <c r="I370" i="2"/>
  <c r="R370" i="2"/>
  <c r="F370" i="2"/>
  <c r="T369" i="2"/>
  <c r="S369" i="2"/>
  <c r="I369" i="2"/>
  <c r="R369" i="2"/>
  <c r="F369" i="2"/>
  <c r="T368" i="2"/>
  <c r="S368" i="2"/>
  <c r="I368" i="2"/>
  <c r="R368" i="2"/>
  <c r="F368" i="2"/>
  <c r="T367" i="2"/>
  <c r="S367" i="2"/>
  <c r="I367" i="2"/>
  <c r="R367" i="2"/>
  <c r="F367" i="2"/>
  <c r="T366" i="2"/>
  <c r="S366" i="2"/>
  <c r="I366" i="2"/>
  <c r="R366" i="2"/>
  <c r="F366" i="2"/>
  <c r="T365" i="2"/>
  <c r="S365" i="2"/>
  <c r="I365" i="2"/>
  <c r="R365" i="2"/>
  <c r="F365" i="2"/>
  <c r="T364" i="2"/>
  <c r="S364" i="2"/>
  <c r="I364" i="2"/>
  <c r="R364" i="2"/>
  <c r="F364" i="2"/>
  <c r="T363" i="2"/>
  <c r="S363" i="2"/>
  <c r="I363" i="2"/>
  <c r="R363" i="2"/>
  <c r="F363" i="2"/>
  <c r="T362" i="2"/>
  <c r="S362" i="2"/>
  <c r="I362" i="2"/>
  <c r="R362" i="2"/>
  <c r="F362" i="2"/>
  <c r="T361" i="2"/>
  <c r="S361" i="2"/>
  <c r="I361" i="2"/>
  <c r="R361" i="2"/>
  <c r="F361" i="2"/>
  <c r="T360" i="2"/>
  <c r="S360" i="2"/>
  <c r="I360" i="2"/>
  <c r="R360" i="2"/>
  <c r="F360" i="2"/>
  <c r="T359" i="2"/>
  <c r="S359" i="2"/>
  <c r="I359" i="2"/>
  <c r="R359" i="2"/>
  <c r="F359" i="2"/>
  <c r="T358" i="2"/>
  <c r="S358" i="2"/>
  <c r="I358" i="2"/>
  <c r="R358" i="2"/>
  <c r="F358" i="2"/>
  <c r="T357" i="2"/>
  <c r="S357" i="2"/>
  <c r="I357" i="2"/>
  <c r="R357" i="2"/>
  <c r="F357" i="2"/>
  <c r="T356" i="2"/>
  <c r="S356" i="2"/>
  <c r="I356" i="2"/>
  <c r="R356" i="2"/>
  <c r="F356" i="2"/>
  <c r="T355" i="2"/>
  <c r="S355" i="2"/>
  <c r="I355" i="2"/>
  <c r="R355" i="2"/>
  <c r="F355" i="2"/>
  <c r="T354" i="2"/>
  <c r="S354" i="2"/>
  <c r="I354" i="2"/>
  <c r="R354" i="2"/>
  <c r="F354" i="2"/>
  <c r="T353" i="2"/>
  <c r="S353" i="2"/>
  <c r="I353" i="2"/>
  <c r="R353" i="2"/>
  <c r="F353" i="2"/>
  <c r="T352" i="2"/>
  <c r="S352" i="2"/>
  <c r="I352" i="2"/>
  <c r="R352" i="2"/>
  <c r="F352" i="2"/>
  <c r="T351" i="2"/>
  <c r="S351" i="2"/>
  <c r="I351" i="2"/>
  <c r="R351" i="2"/>
  <c r="F351" i="2"/>
  <c r="T350" i="2"/>
  <c r="S350" i="2"/>
  <c r="I350" i="2"/>
  <c r="R350" i="2"/>
  <c r="F350" i="2"/>
  <c r="T349" i="2"/>
  <c r="S349" i="2"/>
  <c r="I349" i="2"/>
  <c r="R349" i="2"/>
  <c r="F349" i="2"/>
  <c r="T348" i="2"/>
  <c r="S348" i="2"/>
  <c r="I348" i="2"/>
  <c r="R348" i="2"/>
  <c r="F348" i="2"/>
  <c r="T347" i="2"/>
  <c r="S347" i="2"/>
  <c r="I347" i="2"/>
  <c r="R347" i="2"/>
  <c r="F347" i="2"/>
  <c r="T346" i="2"/>
  <c r="S346" i="2"/>
  <c r="I346" i="2"/>
  <c r="R346" i="2"/>
  <c r="F346" i="2"/>
  <c r="T345" i="2"/>
  <c r="S345" i="2"/>
  <c r="I345" i="2"/>
  <c r="R345" i="2"/>
  <c r="F345" i="2"/>
  <c r="T344" i="2"/>
  <c r="S344" i="2"/>
  <c r="I344" i="2"/>
  <c r="R344" i="2"/>
  <c r="F344" i="2"/>
  <c r="T343" i="2"/>
  <c r="S343" i="2"/>
  <c r="I343" i="2"/>
  <c r="R343" i="2"/>
  <c r="F343" i="2"/>
  <c r="T342" i="2"/>
  <c r="S342" i="2"/>
  <c r="I342" i="2"/>
  <c r="R342" i="2"/>
  <c r="F342" i="2"/>
  <c r="T341" i="2"/>
  <c r="S341" i="2"/>
  <c r="I341" i="2"/>
  <c r="R341" i="2"/>
  <c r="F341" i="2"/>
  <c r="T340" i="2"/>
  <c r="S340" i="2"/>
  <c r="I340" i="2"/>
  <c r="R340" i="2"/>
  <c r="F340" i="2"/>
  <c r="T339" i="2"/>
  <c r="S339" i="2"/>
  <c r="I339" i="2"/>
  <c r="R339" i="2"/>
  <c r="F339" i="2"/>
  <c r="T338" i="2"/>
  <c r="S338" i="2"/>
  <c r="I338" i="2"/>
  <c r="R338" i="2"/>
  <c r="F338" i="2"/>
  <c r="T337" i="2"/>
  <c r="S337" i="2"/>
  <c r="I337" i="2"/>
  <c r="R337" i="2"/>
  <c r="F337" i="2"/>
  <c r="T336" i="2"/>
  <c r="S336" i="2"/>
  <c r="I336" i="2"/>
  <c r="R336" i="2"/>
  <c r="F336" i="2"/>
  <c r="T335" i="2"/>
  <c r="S335" i="2"/>
  <c r="R335" i="2"/>
  <c r="I335" i="2"/>
  <c r="F335" i="2"/>
  <c r="T334" i="2"/>
  <c r="S334" i="2"/>
  <c r="R334" i="2"/>
  <c r="I334" i="2"/>
  <c r="F334" i="2"/>
  <c r="T333" i="2"/>
  <c r="S333" i="2"/>
  <c r="R333" i="2"/>
  <c r="I333" i="2"/>
  <c r="F333" i="2"/>
  <c r="T332" i="2"/>
  <c r="S332" i="2"/>
  <c r="R332" i="2"/>
  <c r="I332" i="2"/>
  <c r="F332" i="2"/>
  <c r="T331" i="2"/>
  <c r="S331" i="2"/>
  <c r="R331" i="2"/>
  <c r="I331" i="2"/>
  <c r="F331" i="2"/>
  <c r="T330" i="2"/>
  <c r="S330" i="2"/>
  <c r="R330" i="2"/>
  <c r="I330" i="2"/>
  <c r="F330" i="2"/>
  <c r="T329" i="2"/>
  <c r="S329" i="2"/>
  <c r="R329" i="2"/>
  <c r="I329" i="2"/>
  <c r="F329" i="2"/>
  <c r="T328" i="2"/>
  <c r="S328" i="2"/>
  <c r="R328" i="2"/>
  <c r="I328" i="2"/>
  <c r="F328" i="2"/>
  <c r="T327" i="2"/>
  <c r="S327" i="2"/>
  <c r="R327" i="2"/>
  <c r="I327" i="2"/>
  <c r="F327" i="2"/>
  <c r="T326" i="2"/>
  <c r="S326" i="2"/>
  <c r="R326" i="2"/>
  <c r="I326" i="2"/>
  <c r="F326" i="2"/>
  <c r="T325" i="2"/>
  <c r="S325" i="2"/>
  <c r="R325" i="2"/>
  <c r="I325" i="2"/>
  <c r="F325" i="2"/>
  <c r="T324" i="2"/>
  <c r="S324" i="2"/>
  <c r="R324" i="2"/>
  <c r="I324" i="2"/>
  <c r="F324" i="2"/>
  <c r="T323" i="2"/>
  <c r="S323" i="2"/>
  <c r="R323" i="2"/>
  <c r="I323" i="2"/>
  <c r="F323" i="2"/>
  <c r="T322" i="2"/>
  <c r="S322" i="2"/>
  <c r="R322" i="2"/>
  <c r="I322" i="2"/>
  <c r="F322" i="2"/>
  <c r="T321" i="2"/>
  <c r="S321" i="2"/>
  <c r="R321" i="2"/>
  <c r="I321" i="2"/>
  <c r="F321" i="2"/>
  <c r="T320" i="2"/>
  <c r="S320" i="2"/>
  <c r="R320" i="2"/>
  <c r="I320" i="2"/>
  <c r="F320" i="2"/>
  <c r="T319" i="2"/>
  <c r="S319" i="2"/>
  <c r="R319" i="2"/>
  <c r="I319" i="2"/>
  <c r="F319" i="2"/>
  <c r="T318" i="2"/>
  <c r="S318" i="2"/>
  <c r="R318" i="2"/>
  <c r="I318" i="2"/>
  <c r="F318" i="2"/>
  <c r="T317" i="2"/>
  <c r="S317" i="2"/>
  <c r="R317" i="2"/>
  <c r="I317" i="2"/>
  <c r="F317" i="2"/>
  <c r="T316" i="2"/>
  <c r="S316" i="2"/>
  <c r="R316" i="2"/>
  <c r="I316" i="2"/>
  <c r="F316" i="2"/>
  <c r="T315" i="2"/>
  <c r="S315" i="2"/>
  <c r="R315" i="2"/>
  <c r="I315" i="2"/>
  <c r="F315" i="2"/>
  <c r="T314" i="2"/>
  <c r="S314" i="2"/>
  <c r="R314" i="2"/>
  <c r="I314" i="2"/>
  <c r="F314" i="2"/>
  <c r="T313" i="2"/>
  <c r="S313" i="2"/>
  <c r="R313" i="2"/>
  <c r="I313" i="2"/>
  <c r="F313" i="2"/>
  <c r="T312" i="2"/>
  <c r="S312" i="2"/>
  <c r="R312" i="2"/>
  <c r="I312" i="2"/>
  <c r="F312" i="2"/>
  <c r="T311" i="2"/>
  <c r="S311" i="2"/>
  <c r="R311" i="2"/>
  <c r="I311" i="2"/>
  <c r="F311" i="2"/>
  <c r="T310" i="2"/>
  <c r="S310" i="2"/>
  <c r="R310" i="2"/>
  <c r="I310" i="2"/>
  <c r="F310" i="2"/>
  <c r="T309" i="2"/>
  <c r="S309" i="2"/>
  <c r="R309" i="2"/>
  <c r="I309" i="2"/>
  <c r="F309" i="2"/>
  <c r="T308" i="2"/>
  <c r="S308" i="2"/>
  <c r="R308" i="2"/>
  <c r="I308" i="2"/>
  <c r="F308" i="2"/>
  <c r="T307" i="2"/>
  <c r="S307" i="2"/>
  <c r="R307" i="2"/>
  <c r="I307" i="2"/>
  <c r="F307" i="2"/>
  <c r="T306" i="2"/>
  <c r="S306" i="2"/>
  <c r="R306" i="2"/>
  <c r="I306" i="2"/>
  <c r="F306" i="2"/>
  <c r="T305" i="2"/>
  <c r="S305" i="2"/>
  <c r="R305" i="2"/>
  <c r="I305" i="2"/>
  <c r="F305" i="2"/>
  <c r="T304" i="2"/>
  <c r="S304" i="2"/>
  <c r="R304" i="2"/>
  <c r="I304" i="2"/>
  <c r="F304" i="2"/>
  <c r="T303" i="2"/>
  <c r="S303" i="2"/>
  <c r="R303" i="2"/>
  <c r="I303" i="2"/>
  <c r="F303" i="2"/>
  <c r="T302" i="2"/>
  <c r="S302" i="2"/>
  <c r="R302" i="2"/>
  <c r="I302" i="2"/>
  <c r="F302" i="2"/>
  <c r="T301" i="2"/>
  <c r="S301" i="2"/>
  <c r="R301" i="2"/>
  <c r="I301" i="2"/>
  <c r="F301" i="2"/>
  <c r="T300" i="2"/>
  <c r="S300" i="2"/>
  <c r="R300" i="2"/>
  <c r="I300" i="2"/>
  <c r="F300" i="2"/>
  <c r="T299" i="2"/>
  <c r="S299" i="2"/>
  <c r="R299" i="2"/>
  <c r="I299" i="2"/>
  <c r="F299" i="2"/>
  <c r="T298" i="2"/>
  <c r="S298" i="2"/>
  <c r="R298" i="2"/>
  <c r="I298" i="2"/>
  <c r="F298" i="2"/>
  <c r="T297" i="2"/>
  <c r="S297" i="2"/>
  <c r="R297" i="2"/>
  <c r="I297" i="2"/>
  <c r="F297" i="2"/>
  <c r="T296" i="2"/>
  <c r="S296" i="2"/>
  <c r="R296" i="2"/>
  <c r="I296" i="2"/>
  <c r="F296" i="2"/>
  <c r="T295" i="2"/>
  <c r="S295" i="2"/>
  <c r="R295" i="2"/>
  <c r="I295" i="2"/>
  <c r="F295" i="2"/>
  <c r="T294" i="2"/>
  <c r="S294" i="2"/>
  <c r="R294" i="2"/>
  <c r="I294" i="2"/>
  <c r="F294" i="2"/>
  <c r="T293" i="2"/>
  <c r="S293" i="2"/>
  <c r="R293" i="2"/>
  <c r="I293" i="2"/>
  <c r="F293" i="2"/>
  <c r="T292" i="2"/>
  <c r="S292" i="2"/>
  <c r="R292" i="2"/>
  <c r="I292" i="2"/>
  <c r="F292" i="2"/>
  <c r="T291" i="2"/>
  <c r="S291" i="2"/>
  <c r="R291" i="2"/>
  <c r="I291" i="2"/>
  <c r="F291" i="2"/>
  <c r="T290" i="2"/>
  <c r="S290" i="2"/>
  <c r="R290" i="2"/>
  <c r="I290" i="2"/>
  <c r="F290" i="2"/>
  <c r="T289" i="2"/>
  <c r="S289" i="2"/>
  <c r="R289" i="2"/>
  <c r="I289" i="2"/>
  <c r="F289" i="2"/>
  <c r="T288" i="2"/>
  <c r="S288" i="2"/>
  <c r="R288" i="2"/>
  <c r="I288" i="2"/>
  <c r="F288" i="2"/>
  <c r="T287" i="2"/>
  <c r="S287" i="2"/>
  <c r="R287" i="2"/>
  <c r="I287" i="2"/>
  <c r="F287" i="2"/>
  <c r="T286" i="2"/>
  <c r="S286" i="2"/>
  <c r="R286" i="2"/>
  <c r="I286" i="2"/>
  <c r="F286" i="2"/>
  <c r="T285" i="2"/>
  <c r="S285" i="2"/>
  <c r="R285" i="2"/>
  <c r="I285" i="2"/>
  <c r="F285" i="2"/>
  <c r="T284" i="2"/>
  <c r="S284" i="2"/>
  <c r="R284" i="2"/>
  <c r="I284" i="2"/>
  <c r="F284" i="2"/>
  <c r="T283" i="2"/>
  <c r="S283" i="2"/>
  <c r="R283" i="2"/>
  <c r="I283" i="2"/>
  <c r="F283" i="2"/>
  <c r="T282" i="2"/>
  <c r="S282" i="2"/>
  <c r="R282" i="2"/>
  <c r="I282" i="2"/>
  <c r="F282" i="2"/>
  <c r="T281" i="2"/>
  <c r="S281" i="2"/>
  <c r="R281" i="2"/>
  <c r="I281" i="2"/>
  <c r="F281" i="2"/>
  <c r="T280" i="2"/>
  <c r="S280" i="2"/>
  <c r="R280" i="2"/>
  <c r="I280" i="2"/>
  <c r="F280" i="2"/>
  <c r="T279" i="2"/>
  <c r="S279" i="2"/>
  <c r="R279" i="2"/>
  <c r="I279" i="2"/>
  <c r="F279" i="2"/>
  <c r="T278" i="2"/>
  <c r="S278" i="2"/>
  <c r="R278" i="2"/>
  <c r="I278" i="2"/>
  <c r="F278" i="2"/>
  <c r="T277" i="2"/>
  <c r="S277" i="2"/>
  <c r="R277" i="2"/>
  <c r="I277" i="2"/>
  <c r="F277" i="2"/>
  <c r="T276" i="2"/>
  <c r="S276" i="2"/>
  <c r="R276" i="2"/>
  <c r="I276" i="2"/>
  <c r="F276" i="2"/>
  <c r="T275" i="2"/>
  <c r="S275" i="2"/>
  <c r="R275" i="2"/>
  <c r="I275" i="2"/>
  <c r="F275" i="2"/>
  <c r="T274" i="2"/>
  <c r="S274" i="2"/>
  <c r="R274" i="2"/>
  <c r="I274" i="2"/>
  <c r="F274" i="2"/>
  <c r="T273" i="2"/>
  <c r="S273" i="2"/>
  <c r="R273" i="2"/>
  <c r="I273" i="2"/>
  <c r="F273" i="2"/>
  <c r="T272" i="2"/>
  <c r="S272" i="2"/>
  <c r="R272" i="2"/>
  <c r="I272" i="2"/>
  <c r="F272" i="2"/>
  <c r="T271" i="2"/>
  <c r="S271" i="2"/>
  <c r="R271" i="2"/>
  <c r="I271" i="2"/>
  <c r="F271" i="2"/>
  <c r="T270" i="2"/>
  <c r="S270" i="2"/>
  <c r="R270" i="2"/>
  <c r="I270" i="2"/>
  <c r="F270" i="2"/>
  <c r="T269" i="2"/>
  <c r="S269" i="2"/>
  <c r="R269" i="2"/>
  <c r="I269" i="2"/>
  <c r="F269" i="2"/>
  <c r="T268" i="2"/>
  <c r="S268" i="2"/>
  <c r="R268" i="2"/>
  <c r="I268" i="2"/>
  <c r="F268" i="2"/>
  <c r="T267" i="2"/>
  <c r="S267" i="2"/>
  <c r="R267" i="2"/>
  <c r="I267" i="2"/>
  <c r="F267" i="2"/>
  <c r="T266" i="2"/>
  <c r="S266" i="2"/>
  <c r="R266" i="2"/>
  <c r="I266" i="2"/>
  <c r="F266" i="2"/>
  <c r="T265" i="2"/>
  <c r="S265" i="2"/>
  <c r="R265" i="2"/>
  <c r="I265" i="2"/>
  <c r="F265" i="2"/>
  <c r="T264" i="2"/>
  <c r="S264" i="2"/>
  <c r="R264" i="2"/>
  <c r="I264" i="2"/>
  <c r="F264" i="2"/>
  <c r="T263" i="2"/>
  <c r="S263" i="2"/>
  <c r="R263" i="2"/>
  <c r="I263" i="2"/>
  <c r="F263" i="2"/>
  <c r="T262" i="2"/>
  <c r="S262" i="2"/>
  <c r="R262" i="2"/>
  <c r="I262" i="2"/>
  <c r="F262" i="2"/>
  <c r="T261" i="2"/>
  <c r="S261" i="2"/>
  <c r="R261" i="2"/>
  <c r="I261" i="2"/>
  <c r="F261" i="2"/>
  <c r="T260" i="2"/>
  <c r="S260" i="2"/>
  <c r="R260" i="2"/>
  <c r="I260" i="2"/>
  <c r="F260" i="2"/>
  <c r="T259" i="2"/>
  <c r="S259" i="2"/>
  <c r="R259" i="2"/>
  <c r="I259" i="2"/>
  <c r="F259" i="2"/>
  <c r="T258" i="2"/>
  <c r="S258" i="2"/>
  <c r="R258" i="2"/>
  <c r="I258" i="2"/>
  <c r="F258" i="2"/>
  <c r="T257" i="2"/>
  <c r="S257" i="2"/>
  <c r="R257" i="2"/>
  <c r="I257" i="2"/>
  <c r="F257" i="2"/>
  <c r="T256" i="2"/>
  <c r="S256" i="2"/>
  <c r="R256" i="2"/>
  <c r="I256" i="2"/>
  <c r="F256" i="2"/>
  <c r="T255" i="2"/>
  <c r="S255" i="2"/>
  <c r="R255" i="2"/>
  <c r="I255" i="2"/>
  <c r="F255" i="2"/>
  <c r="T254" i="2"/>
  <c r="S254" i="2"/>
  <c r="R254" i="2"/>
  <c r="I254" i="2"/>
  <c r="F254" i="2"/>
  <c r="T253" i="2"/>
  <c r="S253" i="2"/>
  <c r="R253" i="2"/>
  <c r="I253" i="2"/>
  <c r="F253" i="2"/>
  <c r="T252" i="2"/>
  <c r="S252" i="2"/>
  <c r="R252" i="2"/>
  <c r="I252" i="2"/>
  <c r="F252" i="2"/>
  <c r="T251" i="2"/>
  <c r="S251" i="2"/>
  <c r="R251" i="2"/>
  <c r="I251" i="2"/>
  <c r="F251" i="2"/>
  <c r="T250" i="2"/>
  <c r="S250" i="2"/>
  <c r="R250" i="2"/>
  <c r="I250" i="2"/>
  <c r="F250" i="2"/>
  <c r="T249" i="2"/>
  <c r="S249" i="2"/>
  <c r="R249" i="2"/>
  <c r="I249" i="2"/>
  <c r="F249" i="2"/>
  <c r="T248" i="2"/>
  <c r="S248" i="2"/>
  <c r="R248" i="2"/>
  <c r="I248" i="2"/>
  <c r="F248" i="2"/>
  <c r="T247" i="2"/>
  <c r="S247" i="2"/>
  <c r="R247" i="2"/>
  <c r="I247" i="2"/>
  <c r="F247" i="2"/>
  <c r="T246" i="2"/>
  <c r="S246" i="2"/>
  <c r="R246" i="2"/>
  <c r="I246" i="2"/>
  <c r="F246" i="2"/>
  <c r="T245" i="2"/>
  <c r="S245" i="2"/>
  <c r="R245" i="2"/>
  <c r="I245" i="2"/>
  <c r="F245" i="2"/>
  <c r="T244" i="2"/>
  <c r="S244" i="2"/>
  <c r="R244" i="2"/>
  <c r="I244" i="2"/>
  <c r="F244" i="2"/>
  <c r="T243" i="2"/>
  <c r="S243" i="2"/>
  <c r="R243" i="2"/>
  <c r="I243" i="2"/>
  <c r="F243" i="2"/>
  <c r="T242" i="2"/>
  <c r="S242" i="2"/>
  <c r="R242" i="2"/>
  <c r="I242" i="2"/>
  <c r="F242" i="2"/>
  <c r="T241" i="2"/>
  <c r="S241" i="2"/>
  <c r="R241" i="2"/>
  <c r="I241" i="2"/>
  <c r="F241" i="2"/>
  <c r="T240" i="2"/>
  <c r="S240" i="2"/>
  <c r="R240" i="2"/>
  <c r="I240" i="2"/>
  <c r="F240" i="2"/>
  <c r="T239" i="2"/>
  <c r="S239" i="2"/>
  <c r="R239" i="2"/>
  <c r="I239" i="2"/>
  <c r="F239" i="2"/>
  <c r="T238" i="2"/>
  <c r="S238" i="2"/>
  <c r="R238" i="2"/>
  <c r="I238" i="2"/>
  <c r="F238" i="2"/>
  <c r="T237" i="2"/>
  <c r="S237" i="2"/>
  <c r="R237" i="2"/>
  <c r="I237" i="2"/>
  <c r="F237" i="2"/>
  <c r="T236" i="2"/>
  <c r="S236" i="2"/>
  <c r="R236" i="2"/>
  <c r="I236" i="2"/>
  <c r="F236" i="2"/>
  <c r="T235" i="2"/>
  <c r="S235" i="2"/>
  <c r="R235" i="2"/>
  <c r="I235" i="2"/>
  <c r="F235" i="2"/>
  <c r="T234" i="2"/>
  <c r="S234" i="2"/>
  <c r="R234" i="2"/>
  <c r="I234" i="2"/>
  <c r="F234" i="2"/>
  <c r="T233" i="2"/>
  <c r="S233" i="2"/>
  <c r="R233" i="2"/>
  <c r="I233" i="2"/>
  <c r="F233" i="2"/>
  <c r="T232" i="2"/>
  <c r="S232" i="2"/>
  <c r="R232" i="2"/>
  <c r="I232" i="2"/>
  <c r="F232" i="2"/>
  <c r="T231" i="2"/>
  <c r="S231" i="2"/>
  <c r="R231" i="2"/>
  <c r="I231" i="2"/>
  <c r="F231" i="2"/>
  <c r="T230" i="2"/>
  <c r="S230" i="2"/>
  <c r="R230" i="2"/>
  <c r="I230" i="2"/>
  <c r="F230" i="2"/>
  <c r="T229" i="2"/>
  <c r="S229" i="2"/>
  <c r="R229" i="2"/>
  <c r="I229" i="2"/>
  <c r="F229" i="2"/>
  <c r="T228" i="2"/>
  <c r="S228" i="2"/>
  <c r="R228" i="2"/>
  <c r="I228" i="2"/>
  <c r="F228" i="2"/>
  <c r="T227" i="2"/>
  <c r="S227" i="2"/>
  <c r="R227" i="2"/>
  <c r="I227" i="2"/>
  <c r="F227" i="2"/>
  <c r="T226" i="2"/>
  <c r="S226" i="2"/>
  <c r="R226" i="2"/>
  <c r="I226" i="2"/>
  <c r="F226" i="2"/>
  <c r="T225" i="2"/>
  <c r="S225" i="2"/>
  <c r="R225" i="2"/>
  <c r="I225" i="2"/>
  <c r="F225" i="2"/>
  <c r="T224" i="2"/>
  <c r="S224" i="2"/>
  <c r="R224" i="2"/>
  <c r="I224" i="2"/>
  <c r="F224" i="2"/>
  <c r="T223" i="2"/>
  <c r="S223" i="2"/>
  <c r="R223" i="2"/>
  <c r="I223" i="2"/>
  <c r="F223" i="2"/>
  <c r="T222" i="2"/>
  <c r="S222" i="2"/>
  <c r="R222" i="2"/>
  <c r="I222" i="2"/>
  <c r="F222" i="2"/>
  <c r="T221" i="2"/>
  <c r="S221" i="2"/>
  <c r="R221" i="2"/>
  <c r="I221" i="2"/>
  <c r="F221" i="2"/>
  <c r="T220" i="2"/>
  <c r="S220" i="2"/>
  <c r="R220" i="2"/>
  <c r="I220" i="2"/>
  <c r="F220" i="2"/>
  <c r="T219" i="2"/>
  <c r="S219" i="2"/>
  <c r="R219" i="2"/>
  <c r="I219" i="2"/>
  <c r="F219" i="2"/>
  <c r="T218" i="2"/>
  <c r="S218" i="2"/>
  <c r="R218" i="2"/>
  <c r="I218" i="2"/>
  <c r="F218" i="2"/>
  <c r="T217" i="2"/>
  <c r="S217" i="2"/>
  <c r="R217" i="2"/>
  <c r="I217" i="2"/>
  <c r="F217" i="2"/>
  <c r="T216" i="2"/>
  <c r="S216" i="2"/>
  <c r="R216" i="2"/>
  <c r="I216" i="2"/>
  <c r="F216" i="2"/>
  <c r="T215" i="2"/>
  <c r="S215" i="2"/>
  <c r="R215" i="2"/>
  <c r="I215" i="2"/>
  <c r="F215" i="2"/>
  <c r="T214" i="2"/>
  <c r="S214" i="2"/>
  <c r="R214" i="2"/>
  <c r="I214" i="2"/>
  <c r="F214" i="2"/>
  <c r="T213" i="2"/>
  <c r="S213" i="2"/>
  <c r="R213" i="2"/>
  <c r="I213" i="2"/>
  <c r="F213" i="2"/>
  <c r="T212" i="2"/>
  <c r="S212" i="2"/>
  <c r="R212" i="2"/>
  <c r="I212" i="2"/>
  <c r="F212" i="2"/>
  <c r="T211" i="2"/>
  <c r="S211" i="2"/>
  <c r="R211" i="2"/>
  <c r="I211" i="2"/>
  <c r="F211" i="2"/>
  <c r="T210" i="2"/>
  <c r="S210" i="2"/>
  <c r="R210" i="2"/>
  <c r="I210" i="2"/>
  <c r="F210" i="2"/>
  <c r="T209" i="2"/>
  <c r="S209" i="2"/>
  <c r="R209" i="2"/>
  <c r="I209" i="2"/>
  <c r="F209" i="2"/>
  <c r="T208" i="2"/>
  <c r="S208" i="2"/>
  <c r="R208" i="2"/>
  <c r="I208" i="2"/>
  <c r="F208" i="2"/>
  <c r="T207" i="2"/>
  <c r="S207" i="2"/>
  <c r="R207" i="2"/>
  <c r="I207" i="2"/>
  <c r="F207" i="2"/>
  <c r="T206" i="2"/>
  <c r="S206" i="2"/>
  <c r="R206" i="2"/>
  <c r="I206" i="2"/>
  <c r="F206" i="2"/>
  <c r="T205" i="2"/>
  <c r="S205" i="2"/>
  <c r="R205" i="2"/>
  <c r="I205" i="2"/>
  <c r="F205" i="2"/>
  <c r="T204" i="2"/>
  <c r="S204" i="2"/>
  <c r="R204" i="2"/>
  <c r="I204" i="2"/>
  <c r="F204" i="2"/>
  <c r="T203" i="2"/>
  <c r="S203" i="2"/>
  <c r="R203" i="2"/>
  <c r="I203" i="2"/>
  <c r="F203" i="2"/>
  <c r="T202" i="2"/>
  <c r="S202" i="2"/>
  <c r="R202" i="2"/>
  <c r="I202" i="2"/>
  <c r="F202" i="2"/>
  <c r="T201" i="2"/>
  <c r="S201" i="2"/>
  <c r="R201" i="2"/>
  <c r="I201" i="2"/>
  <c r="F201" i="2"/>
  <c r="T200" i="2"/>
  <c r="S200" i="2"/>
  <c r="R200" i="2"/>
  <c r="I200" i="2"/>
  <c r="F200" i="2"/>
  <c r="T199" i="2"/>
  <c r="S199" i="2"/>
  <c r="R199" i="2"/>
  <c r="I199" i="2"/>
  <c r="F199" i="2"/>
  <c r="T198" i="2"/>
  <c r="S198" i="2"/>
  <c r="R198" i="2"/>
  <c r="I198" i="2"/>
  <c r="F198" i="2"/>
  <c r="T197" i="2"/>
  <c r="S197" i="2"/>
  <c r="R197" i="2"/>
  <c r="I197" i="2"/>
  <c r="F197" i="2"/>
  <c r="T196" i="2"/>
  <c r="S196" i="2"/>
  <c r="R196" i="2"/>
  <c r="I196" i="2"/>
  <c r="F196" i="2"/>
  <c r="T195" i="2"/>
  <c r="S195" i="2"/>
  <c r="R195" i="2"/>
  <c r="I195" i="2"/>
  <c r="F195" i="2"/>
  <c r="T194" i="2"/>
  <c r="S194" i="2"/>
  <c r="R194" i="2"/>
  <c r="I194" i="2"/>
  <c r="F194" i="2"/>
  <c r="T193" i="2"/>
  <c r="S193" i="2"/>
  <c r="R193" i="2"/>
  <c r="I193" i="2"/>
  <c r="F193" i="2"/>
  <c r="T192" i="2"/>
  <c r="S192" i="2"/>
  <c r="R192" i="2"/>
  <c r="I192" i="2"/>
  <c r="F192" i="2"/>
  <c r="T191" i="2"/>
  <c r="S191" i="2"/>
  <c r="R191" i="2"/>
  <c r="I191" i="2"/>
  <c r="F191" i="2"/>
  <c r="T190" i="2"/>
  <c r="S190" i="2"/>
  <c r="R190" i="2"/>
  <c r="I190" i="2"/>
  <c r="F190" i="2"/>
  <c r="T189" i="2"/>
  <c r="S189" i="2"/>
  <c r="R189" i="2"/>
  <c r="I189" i="2"/>
  <c r="F189" i="2"/>
  <c r="T188" i="2"/>
  <c r="S188" i="2"/>
  <c r="R188" i="2"/>
  <c r="I188" i="2"/>
  <c r="F188" i="2"/>
  <c r="T187" i="2"/>
  <c r="S187" i="2"/>
  <c r="R187" i="2"/>
  <c r="I187" i="2"/>
  <c r="F187" i="2"/>
  <c r="T186" i="2"/>
  <c r="S186" i="2"/>
  <c r="R186" i="2"/>
  <c r="I186" i="2"/>
  <c r="F186" i="2"/>
  <c r="T185" i="2"/>
  <c r="S185" i="2"/>
  <c r="R185" i="2"/>
  <c r="I185" i="2"/>
  <c r="F185" i="2"/>
  <c r="T184" i="2"/>
  <c r="S184" i="2"/>
  <c r="R184" i="2"/>
  <c r="I184" i="2"/>
  <c r="F184" i="2"/>
  <c r="T183" i="2"/>
  <c r="S183" i="2"/>
  <c r="R183" i="2"/>
  <c r="I183" i="2"/>
  <c r="F183" i="2"/>
  <c r="T182" i="2"/>
  <c r="S182" i="2"/>
  <c r="R182" i="2"/>
  <c r="I182" i="2"/>
  <c r="F182" i="2"/>
  <c r="T181" i="2"/>
  <c r="S181" i="2"/>
  <c r="R181" i="2"/>
  <c r="I181" i="2"/>
  <c r="F181" i="2"/>
  <c r="T180" i="2"/>
  <c r="S180" i="2"/>
  <c r="R180" i="2"/>
  <c r="I180" i="2"/>
  <c r="F180" i="2"/>
  <c r="T179" i="2"/>
  <c r="S179" i="2"/>
  <c r="R179" i="2"/>
  <c r="I179" i="2"/>
  <c r="F179" i="2"/>
  <c r="T178" i="2"/>
  <c r="S178" i="2"/>
  <c r="R178" i="2"/>
  <c r="I178" i="2"/>
  <c r="F178" i="2"/>
  <c r="T177" i="2"/>
  <c r="S177" i="2"/>
  <c r="R177" i="2"/>
  <c r="I177" i="2"/>
  <c r="F177" i="2"/>
  <c r="T176" i="2"/>
  <c r="S176" i="2"/>
  <c r="R176" i="2"/>
  <c r="I176" i="2"/>
  <c r="F176" i="2"/>
  <c r="T175" i="2"/>
  <c r="S175" i="2"/>
  <c r="R175" i="2"/>
  <c r="I175" i="2"/>
  <c r="F175" i="2"/>
  <c r="T174" i="2"/>
  <c r="S174" i="2"/>
  <c r="R174" i="2"/>
  <c r="I174" i="2"/>
  <c r="F174" i="2"/>
  <c r="T173" i="2"/>
  <c r="S173" i="2"/>
  <c r="R173" i="2"/>
  <c r="I173" i="2"/>
  <c r="F173" i="2"/>
  <c r="T172" i="2"/>
  <c r="S172" i="2"/>
  <c r="R172" i="2"/>
  <c r="I172" i="2"/>
  <c r="F172" i="2"/>
  <c r="T171" i="2"/>
  <c r="S171" i="2"/>
  <c r="R171" i="2"/>
  <c r="I171" i="2"/>
  <c r="F171" i="2"/>
  <c r="T170" i="2"/>
  <c r="S170" i="2"/>
  <c r="R170" i="2"/>
  <c r="I170" i="2"/>
  <c r="F170" i="2"/>
  <c r="T169" i="2"/>
  <c r="S169" i="2"/>
  <c r="R169" i="2"/>
  <c r="I169" i="2"/>
  <c r="F169" i="2"/>
  <c r="T168" i="2"/>
  <c r="S168" i="2"/>
  <c r="R168" i="2"/>
  <c r="I168" i="2"/>
  <c r="F168" i="2"/>
  <c r="T167" i="2"/>
  <c r="S167" i="2"/>
  <c r="R167" i="2"/>
  <c r="I167" i="2"/>
  <c r="F167" i="2"/>
  <c r="T166" i="2"/>
  <c r="S166" i="2"/>
  <c r="R166" i="2"/>
  <c r="I166" i="2"/>
  <c r="F166" i="2"/>
  <c r="T165" i="2"/>
  <c r="S165" i="2"/>
  <c r="R165" i="2"/>
  <c r="I165" i="2"/>
  <c r="F165" i="2"/>
  <c r="T164" i="2"/>
  <c r="S164" i="2"/>
  <c r="R164" i="2"/>
  <c r="I164" i="2"/>
  <c r="F164" i="2"/>
  <c r="T163" i="2"/>
  <c r="S163" i="2"/>
  <c r="R163" i="2"/>
  <c r="I163" i="2"/>
  <c r="F163" i="2"/>
  <c r="T162" i="2"/>
  <c r="S162" i="2"/>
  <c r="R162" i="2"/>
  <c r="I162" i="2"/>
  <c r="F162" i="2"/>
  <c r="T161" i="2"/>
  <c r="S161" i="2"/>
  <c r="R161" i="2"/>
  <c r="I161" i="2"/>
  <c r="F161" i="2"/>
  <c r="T160" i="2"/>
  <c r="S160" i="2"/>
  <c r="R160" i="2"/>
  <c r="I160" i="2"/>
  <c r="F160" i="2"/>
  <c r="T159" i="2"/>
  <c r="S159" i="2"/>
  <c r="R159" i="2"/>
  <c r="I159" i="2"/>
  <c r="F159" i="2"/>
  <c r="T158" i="2"/>
  <c r="S158" i="2"/>
  <c r="R158" i="2"/>
  <c r="I158" i="2"/>
  <c r="F158" i="2"/>
  <c r="T157" i="2"/>
  <c r="S157" i="2"/>
  <c r="R157" i="2"/>
  <c r="I157" i="2"/>
  <c r="F157" i="2"/>
  <c r="T156" i="2"/>
  <c r="S156" i="2"/>
  <c r="R156" i="2"/>
  <c r="I156" i="2"/>
  <c r="F156" i="2"/>
  <c r="T155" i="2"/>
  <c r="S155" i="2"/>
  <c r="R155" i="2"/>
  <c r="I155" i="2"/>
  <c r="F155" i="2"/>
  <c r="T154" i="2"/>
  <c r="S154" i="2"/>
  <c r="R154" i="2"/>
  <c r="I154" i="2"/>
  <c r="F154" i="2"/>
  <c r="T153" i="2"/>
  <c r="S153" i="2"/>
  <c r="R153" i="2"/>
  <c r="I153" i="2"/>
  <c r="F153" i="2"/>
  <c r="T152" i="2"/>
  <c r="S152" i="2"/>
  <c r="R152" i="2"/>
  <c r="I152" i="2"/>
  <c r="F152" i="2"/>
  <c r="T151" i="2"/>
  <c r="S151" i="2"/>
  <c r="R151" i="2"/>
  <c r="I151" i="2"/>
  <c r="F151" i="2"/>
  <c r="T150" i="2"/>
  <c r="S150" i="2"/>
  <c r="R150" i="2"/>
  <c r="I150" i="2"/>
  <c r="F150" i="2"/>
  <c r="T149" i="2"/>
  <c r="S149" i="2"/>
  <c r="R149" i="2"/>
  <c r="I149" i="2"/>
  <c r="F149" i="2"/>
  <c r="T148" i="2"/>
  <c r="S148" i="2"/>
  <c r="R148" i="2"/>
  <c r="I148" i="2"/>
  <c r="F148" i="2"/>
  <c r="T147" i="2"/>
  <c r="S147" i="2"/>
  <c r="R147" i="2"/>
  <c r="I147" i="2"/>
  <c r="F147" i="2"/>
  <c r="T146" i="2"/>
  <c r="S146" i="2"/>
  <c r="R146" i="2"/>
  <c r="I146" i="2"/>
  <c r="F146" i="2"/>
  <c r="T145" i="2"/>
  <c r="S145" i="2"/>
  <c r="R145" i="2"/>
  <c r="I145" i="2"/>
  <c r="F145" i="2"/>
  <c r="T144" i="2"/>
  <c r="S144" i="2"/>
  <c r="R144" i="2"/>
  <c r="I144" i="2"/>
  <c r="F144" i="2"/>
  <c r="T143" i="2"/>
  <c r="S143" i="2"/>
  <c r="R143" i="2"/>
  <c r="I143" i="2"/>
  <c r="F143" i="2"/>
  <c r="T142" i="2"/>
  <c r="S142" i="2"/>
  <c r="R142" i="2"/>
  <c r="I142" i="2"/>
  <c r="F142" i="2"/>
  <c r="T141" i="2"/>
  <c r="S141" i="2"/>
  <c r="R141" i="2"/>
  <c r="I141" i="2"/>
  <c r="F141" i="2"/>
  <c r="T140" i="2"/>
  <c r="S140" i="2"/>
  <c r="R140" i="2"/>
  <c r="I140" i="2"/>
  <c r="F140" i="2"/>
  <c r="T139" i="2"/>
  <c r="S139" i="2"/>
  <c r="R139" i="2"/>
  <c r="I139" i="2"/>
  <c r="F139" i="2"/>
  <c r="T138" i="2"/>
  <c r="S138" i="2"/>
  <c r="R138" i="2"/>
  <c r="I138" i="2"/>
  <c r="F138" i="2"/>
  <c r="T137" i="2"/>
  <c r="S137" i="2"/>
  <c r="R137" i="2"/>
  <c r="I137" i="2"/>
  <c r="F137" i="2"/>
  <c r="T136" i="2"/>
  <c r="S136" i="2"/>
  <c r="R136" i="2"/>
  <c r="I136" i="2"/>
  <c r="F136" i="2"/>
  <c r="T135" i="2"/>
  <c r="S135" i="2"/>
  <c r="R135" i="2"/>
  <c r="I135" i="2"/>
  <c r="F135" i="2"/>
  <c r="T134" i="2"/>
  <c r="S134" i="2"/>
  <c r="R134" i="2"/>
  <c r="I134" i="2"/>
  <c r="F134" i="2"/>
  <c r="T133" i="2"/>
  <c r="S133" i="2"/>
  <c r="R133" i="2"/>
  <c r="I133" i="2"/>
  <c r="F133" i="2"/>
  <c r="T132" i="2"/>
  <c r="S132" i="2"/>
  <c r="R132" i="2"/>
  <c r="I132" i="2"/>
  <c r="F132" i="2"/>
  <c r="T131" i="2"/>
  <c r="S131" i="2"/>
  <c r="R131" i="2"/>
  <c r="I131" i="2"/>
  <c r="F131" i="2"/>
  <c r="T130" i="2"/>
  <c r="S130" i="2"/>
  <c r="R130" i="2"/>
  <c r="I130" i="2"/>
  <c r="F130" i="2"/>
  <c r="T129" i="2"/>
  <c r="S129" i="2"/>
  <c r="R129" i="2"/>
  <c r="I129" i="2"/>
  <c r="F129" i="2"/>
  <c r="T128" i="2"/>
  <c r="S128" i="2"/>
  <c r="R128" i="2"/>
  <c r="I128" i="2"/>
  <c r="F128" i="2"/>
  <c r="T127" i="2"/>
  <c r="S127" i="2"/>
  <c r="R127" i="2"/>
  <c r="I127" i="2"/>
  <c r="F127" i="2"/>
  <c r="T126" i="2"/>
  <c r="S126" i="2"/>
  <c r="R126" i="2"/>
  <c r="I126" i="2"/>
  <c r="F126" i="2"/>
  <c r="T125" i="2"/>
  <c r="S125" i="2"/>
  <c r="R125" i="2"/>
  <c r="I125" i="2"/>
  <c r="F125" i="2"/>
  <c r="T124" i="2"/>
  <c r="S124" i="2"/>
  <c r="R124" i="2"/>
  <c r="I124" i="2"/>
  <c r="F124" i="2"/>
  <c r="T123" i="2"/>
  <c r="S123" i="2"/>
  <c r="R123" i="2"/>
  <c r="I123" i="2"/>
  <c r="F123" i="2"/>
  <c r="T122" i="2"/>
  <c r="S122" i="2"/>
  <c r="R122" i="2"/>
  <c r="I122" i="2"/>
  <c r="F122" i="2"/>
  <c r="T121" i="2"/>
  <c r="S121" i="2"/>
  <c r="R121" i="2"/>
  <c r="I121" i="2"/>
  <c r="F121" i="2"/>
  <c r="T120" i="2"/>
  <c r="S120" i="2"/>
  <c r="R120" i="2"/>
  <c r="I120" i="2"/>
  <c r="F120" i="2"/>
  <c r="T119" i="2"/>
  <c r="S119" i="2"/>
  <c r="R119" i="2"/>
  <c r="I119" i="2"/>
  <c r="F119" i="2"/>
  <c r="T118" i="2"/>
  <c r="S118" i="2"/>
  <c r="R118" i="2"/>
  <c r="I118" i="2"/>
  <c r="F118" i="2"/>
  <c r="T117" i="2"/>
  <c r="S117" i="2"/>
  <c r="R117" i="2"/>
  <c r="I117" i="2"/>
  <c r="F117" i="2"/>
  <c r="T116" i="2"/>
  <c r="S116" i="2"/>
  <c r="R116" i="2"/>
  <c r="I116" i="2"/>
  <c r="F116" i="2"/>
  <c r="T115" i="2"/>
  <c r="S115" i="2"/>
  <c r="R115" i="2"/>
  <c r="I115" i="2"/>
  <c r="F115" i="2"/>
  <c r="T114" i="2"/>
  <c r="S114" i="2"/>
  <c r="R114" i="2"/>
  <c r="I114" i="2"/>
  <c r="F114" i="2"/>
  <c r="T113" i="2"/>
  <c r="S113" i="2"/>
  <c r="R113" i="2"/>
  <c r="I113" i="2"/>
  <c r="F113" i="2"/>
  <c r="T112" i="2"/>
  <c r="S112" i="2"/>
  <c r="R112" i="2"/>
  <c r="I112" i="2"/>
  <c r="F112" i="2"/>
  <c r="T111" i="2"/>
  <c r="S111" i="2"/>
  <c r="R111" i="2"/>
  <c r="I111" i="2"/>
  <c r="F111" i="2"/>
  <c r="T110" i="2"/>
  <c r="S110" i="2"/>
  <c r="R110" i="2"/>
  <c r="I110" i="2"/>
  <c r="F110" i="2"/>
  <c r="T109" i="2"/>
  <c r="S109" i="2"/>
  <c r="R109" i="2"/>
  <c r="I109" i="2"/>
  <c r="F109" i="2"/>
  <c r="T108" i="2"/>
  <c r="S108" i="2"/>
  <c r="R108" i="2"/>
  <c r="I108" i="2"/>
  <c r="F108" i="2"/>
  <c r="T107" i="2"/>
  <c r="S107" i="2"/>
  <c r="R107" i="2"/>
  <c r="I107" i="2"/>
  <c r="F107" i="2"/>
  <c r="T106" i="2"/>
  <c r="S106" i="2"/>
  <c r="R106" i="2"/>
  <c r="I106" i="2"/>
  <c r="F106" i="2"/>
  <c r="T105" i="2"/>
  <c r="S105" i="2"/>
  <c r="R105" i="2"/>
  <c r="I105" i="2"/>
  <c r="F105" i="2"/>
  <c r="T104" i="2"/>
  <c r="S104" i="2"/>
  <c r="R104" i="2"/>
  <c r="I104" i="2"/>
  <c r="F104" i="2"/>
  <c r="T103" i="2"/>
  <c r="S103" i="2"/>
  <c r="R103" i="2"/>
  <c r="I103" i="2"/>
  <c r="F103" i="2"/>
  <c r="T102" i="2"/>
  <c r="S102" i="2"/>
  <c r="R102" i="2"/>
  <c r="I102" i="2"/>
  <c r="F102" i="2"/>
  <c r="T101" i="2"/>
  <c r="S101" i="2"/>
  <c r="R101" i="2"/>
  <c r="I101" i="2"/>
  <c r="F101" i="2"/>
  <c r="T100" i="2"/>
  <c r="S100" i="2"/>
  <c r="R100" i="2"/>
  <c r="I100" i="2"/>
  <c r="F100" i="2"/>
  <c r="T99" i="2"/>
  <c r="S99" i="2"/>
  <c r="R99" i="2"/>
  <c r="I99" i="2"/>
  <c r="F99" i="2"/>
  <c r="T98" i="2"/>
  <c r="S98" i="2"/>
  <c r="R98" i="2"/>
  <c r="I98" i="2"/>
  <c r="F98" i="2"/>
  <c r="T97" i="2"/>
  <c r="S97" i="2"/>
  <c r="R97" i="2"/>
  <c r="I97" i="2"/>
  <c r="F97" i="2"/>
  <c r="T96" i="2"/>
  <c r="S96" i="2"/>
  <c r="R96" i="2"/>
  <c r="I96" i="2"/>
  <c r="F96" i="2"/>
  <c r="T95" i="2"/>
  <c r="S95" i="2"/>
  <c r="R95" i="2"/>
  <c r="I95" i="2"/>
  <c r="F95" i="2"/>
  <c r="T94" i="2"/>
  <c r="S94" i="2"/>
  <c r="R94" i="2"/>
  <c r="I94" i="2"/>
  <c r="F94" i="2"/>
  <c r="T93" i="2"/>
  <c r="S93" i="2"/>
  <c r="R93" i="2"/>
  <c r="I93" i="2"/>
  <c r="F93" i="2"/>
  <c r="T92" i="2"/>
  <c r="S92" i="2"/>
  <c r="R92" i="2"/>
  <c r="I92" i="2"/>
  <c r="F92" i="2"/>
  <c r="T91" i="2"/>
  <c r="S91" i="2"/>
  <c r="R91" i="2"/>
  <c r="I91" i="2"/>
  <c r="F91" i="2"/>
  <c r="T90" i="2"/>
  <c r="S90" i="2"/>
  <c r="R90" i="2"/>
  <c r="I90" i="2"/>
  <c r="F90" i="2"/>
  <c r="T89" i="2"/>
  <c r="S89" i="2"/>
  <c r="R89" i="2"/>
  <c r="I89" i="2"/>
  <c r="F89" i="2"/>
  <c r="T88" i="2"/>
  <c r="S88" i="2"/>
  <c r="R88" i="2"/>
  <c r="I88" i="2"/>
  <c r="F88" i="2"/>
  <c r="T87" i="2"/>
  <c r="S87" i="2"/>
  <c r="R87" i="2"/>
  <c r="I87" i="2"/>
  <c r="F87" i="2"/>
  <c r="T86" i="2"/>
  <c r="S86" i="2"/>
  <c r="R86" i="2"/>
  <c r="I86" i="2"/>
  <c r="F86" i="2"/>
  <c r="T85" i="2"/>
  <c r="S85" i="2"/>
  <c r="R85" i="2"/>
  <c r="I85" i="2"/>
  <c r="F85" i="2"/>
  <c r="T84" i="2"/>
  <c r="S84" i="2"/>
  <c r="R84" i="2"/>
  <c r="I84" i="2"/>
  <c r="F84" i="2"/>
  <c r="T83" i="2"/>
  <c r="S83" i="2"/>
  <c r="R83" i="2"/>
  <c r="I83" i="2"/>
  <c r="F83" i="2"/>
  <c r="T82" i="2"/>
  <c r="S82" i="2"/>
  <c r="R82" i="2"/>
  <c r="I82" i="2"/>
  <c r="F82" i="2"/>
  <c r="T81" i="2"/>
  <c r="S81" i="2"/>
  <c r="R81" i="2"/>
  <c r="I81" i="2"/>
  <c r="F81" i="2"/>
  <c r="T80" i="2"/>
  <c r="S80" i="2"/>
  <c r="R80" i="2"/>
  <c r="I80" i="2"/>
  <c r="F80" i="2"/>
  <c r="T79" i="2"/>
  <c r="S79" i="2"/>
  <c r="R79" i="2"/>
  <c r="I79" i="2"/>
  <c r="F79" i="2"/>
  <c r="T78" i="2"/>
  <c r="S78" i="2"/>
  <c r="R78" i="2"/>
  <c r="I78" i="2"/>
  <c r="F78" i="2"/>
  <c r="T77" i="2"/>
  <c r="S77" i="2"/>
  <c r="R77" i="2"/>
  <c r="I77" i="2"/>
  <c r="F77" i="2"/>
  <c r="T76" i="2"/>
  <c r="S76" i="2"/>
  <c r="R76" i="2"/>
  <c r="I76" i="2"/>
  <c r="F76" i="2"/>
  <c r="T75" i="2"/>
  <c r="S75" i="2"/>
  <c r="R75" i="2"/>
  <c r="I75" i="2"/>
  <c r="F75" i="2"/>
  <c r="T74" i="2"/>
  <c r="S74" i="2"/>
  <c r="R74" i="2"/>
  <c r="I74" i="2"/>
  <c r="F74" i="2"/>
  <c r="T73" i="2"/>
  <c r="S73" i="2"/>
  <c r="R73" i="2"/>
  <c r="I73" i="2"/>
  <c r="F73" i="2"/>
  <c r="T72" i="2"/>
  <c r="S72" i="2"/>
  <c r="R72" i="2"/>
  <c r="I72" i="2"/>
  <c r="F72" i="2"/>
  <c r="T71" i="2"/>
  <c r="S71" i="2"/>
  <c r="R71" i="2"/>
  <c r="I71" i="2"/>
  <c r="F71" i="2"/>
  <c r="T70" i="2"/>
  <c r="S70" i="2"/>
  <c r="R70" i="2"/>
  <c r="I70" i="2"/>
  <c r="F70" i="2"/>
  <c r="T69" i="2"/>
  <c r="S69" i="2"/>
  <c r="R69" i="2"/>
  <c r="I69" i="2"/>
  <c r="F69" i="2"/>
  <c r="T68" i="2"/>
  <c r="S68" i="2"/>
  <c r="R68" i="2"/>
  <c r="I68" i="2"/>
  <c r="F68" i="2"/>
  <c r="T67" i="2"/>
  <c r="S67" i="2"/>
  <c r="R67" i="2"/>
  <c r="I67" i="2"/>
  <c r="F67" i="2"/>
  <c r="T66" i="2"/>
  <c r="S66" i="2"/>
  <c r="R66" i="2"/>
  <c r="I66" i="2"/>
  <c r="F66" i="2"/>
  <c r="T65" i="2"/>
  <c r="S65" i="2"/>
  <c r="R65" i="2"/>
  <c r="I65" i="2"/>
  <c r="F65" i="2"/>
  <c r="T64" i="2"/>
  <c r="S64" i="2"/>
  <c r="R64" i="2"/>
  <c r="I64" i="2"/>
  <c r="F64" i="2"/>
  <c r="T63" i="2"/>
  <c r="S63" i="2"/>
  <c r="R63" i="2"/>
  <c r="I63" i="2"/>
  <c r="F63" i="2"/>
  <c r="T62" i="2"/>
  <c r="S62" i="2"/>
  <c r="R62" i="2"/>
  <c r="I62" i="2"/>
  <c r="F62" i="2"/>
  <c r="T61" i="2"/>
  <c r="S61" i="2"/>
  <c r="R61" i="2"/>
  <c r="I61" i="2"/>
  <c r="F61" i="2"/>
  <c r="T60" i="2"/>
  <c r="S60" i="2"/>
  <c r="R60" i="2"/>
  <c r="I60" i="2"/>
  <c r="F60" i="2"/>
  <c r="T59" i="2"/>
  <c r="S59" i="2"/>
  <c r="R59" i="2"/>
  <c r="I59" i="2"/>
  <c r="F59" i="2"/>
  <c r="T58" i="2"/>
  <c r="S58" i="2"/>
  <c r="R58" i="2"/>
  <c r="I58" i="2"/>
  <c r="F58" i="2"/>
  <c r="T57" i="2"/>
  <c r="S57" i="2"/>
  <c r="R57" i="2"/>
  <c r="I57" i="2"/>
  <c r="F57" i="2"/>
  <c r="T56" i="2"/>
  <c r="S56" i="2"/>
  <c r="R56" i="2"/>
  <c r="I56" i="2"/>
  <c r="F56" i="2"/>
  <c r="T55" i="2"/>
  <c r="S55" i="2"/>
  <c r="R55" i="2"/>
  <c r="I55" i="2"/>
  <c r="F55" i="2"/>
  <c r="T54" i="2"/>
  <c r="S54" i="2"/>
  <c r="R54" i="2"/>
  <c r="I54" i="2"/>
  <c r="F54" i="2"/>
  <c r="T53" i="2"/>
  <c r="S53" i="2"/>
  <c r="R53" i="2"/>
  <c r="I53" i="2"/>
  <c r="F53" i="2"/>
  <c r="T52" i="2"/>
  <c r="S52" i="2"/>
  <c r="R52" i="2"/>
  <c r="I52" i="2"/>
  <c r="F52" i="2"/>
  <c r="T51" i="2"/>
  <c r="S51" i="2"/>
  <c r="R51" i="2"/>
  <c r="I51" i="2"/>
  <c r="F51" i="2"/>
  <c r="T50" i="2"/>
  <c r="S50" i="2"/>
  <c r="R50" i="2"/>
  <c r="I50" i="2"/>
  <c r="F50" i="2"/>
  <c r="T49" i="2"/>
  <c r="S49" i="2"/>
  <c r="R49" i="2"/>
  <c r="I49" i="2"/>
  <c r="F49" i="2"/>
  <c r="T48" i="2"/>
  <c r="S48" i="2"/>
  <c r="R48" i="2"/>
  <c r="I48" i="2"/>
  <c r="F48" i="2"/>
  <c r="T47" i="2"/>
  <c r="S47" i="2"/>
  <c r="R47" i="2"/>
  <c r="I47" i="2"/>
  <c r="F47" i="2"/>
  <c r="T46" i="2"/>
  <c r="S46" i="2"/>
  <c r="R46" i="2"/>
  <c r="I46" i="2"/>
  <c r="F46" i="2"/>
  <c r="T45" i="2"/>
  <c r="S45" i="2"/>
  <c r="R45" i="2"/>
  <c r="I45" i="2"/>
  <c r="F45" i="2"/>
  <c r="T44" i="2"/>
  <c r="S44" i="2"/>
  <c r="R44" i="2"/>
  <c r="I44" i="2"/>
  <c r="F44" i="2"/>
  <c r="T43" i="2"/>
  <c r="S43" i="2"/>
  <c r="R43" i="2"/>
  <c r="I43" i="2"/>
  <c r="T42" i="2"/>
  <c r="S42" i="2"/>
  <c r="R42" i="2"/>
  <c r="I42" i="2"/>
  <c r="T41" i="2"/>
  <c r="S41" i="2"/>
  <c r="R41" i="2"/>
  <c r="T40" i="2"/>
  <c r="S40" i="2"/>
  <c r="I40" i="2"/>
  <c r="R40" i="2"/>
  <c r="T39" i="2"/>
  <c r="S39" i="2"/>
  <c r="R39" i="2"/>
  <c r="I39" i="2"/>
  <c r="T38" i="2"/>
  <c r="S38" i="2"/>
  <c r="R38" i="2"/>
  <c r="I38" i="2"/>
  <c r="T37" i="2"/>
  <c r="S37" i="2"/>
  <c r="R37" i="2"/>
  <c r="T36" i="2"/>
  <c r="S36" i="2"/>
  <c r="I36" i="2"/>
  <c r="R36" i="2"/>
  <c r="T35" i="2"/>
  <c r="S35" i="2"/>
  <c r="R35" i="2"/>
  <c r="I35" i="2"/>
  <c r="T34" i="2"/>
  <c r="S34" i="2"/>
  <c r="R34" i="2"/>
  <c r="I34" i="2"/>
  <c r="T33" i="2"/>
  <c r="S33" i="2"/>
  <c r="R33" i="2"/>
  <c r="T32" i="2"/>
  <c r="S32" i="2"/>
  <c r="I32" i="2"/>
  <c r="R32" i="2"/>
  <c r="T31" i="2"/>
  <c r="S31" i="2"/>
  <c r="R31" i="2"/>
  <c r="I31" i="2"/>
  <c r="T30" i="2"/>
  <c r="S30" i="2"/>
  <c r="R30" i="2"/>
  <c r="I30" i="2"/>
  <c r="T29" i="2"/>
  <c r="S29" i="2"/>
  <c r="R29" i="2"/>
  <c r="T28" i="2"/>
  <c r="S28" i="2"/>
  <c r="I28" i="2"/>
  <c r="R28" i="2"/>
  <c r="T27" i="2"/>
  <c r="S27" i="2"/>
  <c r="R27" i="2"/>
  <c r="I27" i="2"/>
  <c r="T26" i="2"/>
  <c r="S26" i="2"/>
  <c r="R26" i="2"/>
  <c r="I26" i="2"/>
  <c r="T25" i="2"/>
  <c r="S25" i="2"/>
  <c r="R25" i="2"/>
  <c r="T24" i="2"/>
  <c r="S24" i="2"/>
  <c r="I24" i="2"/>
  <c r="R24" i="2"/>
  <c r="T23" i="2"/>
  <c r="S23" i="2"/>
  <c r="R23" i="2"/>
  <c r="I23" i="2"/>
  <c r="T22" i="2"/>
  <c r="S22" i="2"/>
  <c r="R22" i="2"/>
  <c r="I22" i="2"/>
  <c r="T21" i="2"/>
  <c r="S21" i="2"/>
  <c r="R21" i="2"/>
  <c r="T20" i="2"/>
  <c r="S20" i="2"/>
  <c r="I20" i="2"/>
  <c r="R20" i="2"/>
  <c r="T19" i="2"/>
  <c r="S19" i="2"/>
  <c r="R19" i="2"/>
  <c r="I19" i="2"/>
  <c r="T18" i="2"/>
  <c r="S18" i="2"/>
  <c r="R18" i="2"/>
  <c r="I18" i="2"/>
  <c r="T17" i="2"/>
  <c r="S17" i="2"/>
  <c r="R17" i="2"/>
  <c r="T16" i="2"/>
  <c r="S16" i="2"/>
  <c r="I16" i="2"/>
  <c r="R16" i="2"/>
  <c r="T15" i="2"/>
  <c r="S15" i="2"/>
  <c r="R15" i="2"/>
  <c r="I15" i="2"/>
  <c r="T14" i="2"/>
  <c r="S14" i="2"/>
  <c r="R14" i="2"/>
  <c r="I14" i="2"/>
  <c r="T13" i="2"/>
  <c r="S13" i="2"/>
  <c r="R13" i="2"/>
  <c r="T12" i="2"/>
  <c r="S12" i="2"/>
  <c r="I12" i="2"/>
  <c r="R12" i="2"/>
  <c r="T11" i="2"/>
  <c r="S11" i="2"/>
  <c r="R11" i="2"/>
  <c r="I11" i="2"/>
  <c r="T10" i="2"/>
  <c r="S10" i="2"/>
  <c r="R10" i="2"/>
  <c r="I10" i="2"/>
  <c r="T9" i="2"/>
  <c r="S9" i="2"/>
  <c r="R9" i="2"/>
  <c r="T8" i="2"/>
  <c r="S8" i="2"/>
  <c r="I8" i="2"/>
  <c r="R8" i="2"/>
  <c r="T7" i="2"/>
  <c r="S7" i="2"/>
  <c r="R7" i="2"/>
  <c r="I7" i="2"/>
  <c r="T6" i="2"/>
  <c r="S6" i="2"/>
  <c r="R6" i="2"/>
  <c r="I6" i="2"/>
  <c r="T5" i="2"/>
  <c r="S5" i="2"/>
  <c r="R5" i="2"/>
  <c r="T4" i="2"/>
  <c r="S4" i="2"/>
  <c r="R4" i="2"/>
  <c r="P4" i="2"/>
  <c r="I4" i="2"/>
  <c r="C4" i="2"/>
  <c r="B4" i="2"/>
  <c r="H4" i="2"/>
  <c r="A4" i="2"/>
  <c r="K352" i="1"/>
  <c r="G352" i="1"/>
  <c r="F352" i="1"/>
  <c r="E352" i="1"/>
  <c r="K351" i="1"/>
  <c r="G351" i="1"/>
  <c r="F351" i="1"/>
  <c r="E351" i="1"/>
  <c r="K350" i="1"/>
  <c r="G350" i="1"/>
  <c r="F350" i="1"/>
  <c r="E350" i="1"/>
  <c r="K349" i="1"/>
  <c r="G349" i="1"/>
  <c r="F349" i="1"/>
  <c r="E349" i="1"/>
  <c r="K348" i="1"/>
  <c r="G348" i="1"/>
  <c r="F348" i="1"/>
  <c r="E348" i="1"/>
  <c r="K347" i="1"/>
  <c r="G347" i="1"/>
  <c r="F347" i="1"/>
  <c r="E347" i="1"/>
  <c r="K346" i="1"/>
  <c r="G346" i="1"/>
  <c r="F346" i="1"/>
  <c r="E346" i="1"/>
  <c r="K345" i="1"/>
  <c r="G345" i="1"/>
  <c r="F345" i="1"/>
  <c r="E345" i="1"/>
  <c r="K344" i="1"/>
  <c r="G344" i="1"/>
  <c r="F344" i="1"/>
  <c r="E344" i="1"/>
  <c r="K343" i="1"/>
  <c r="G343" i="1"/>
  <c r="F343" i="1"/>
  <c r="E343" i="1"/>
  <c r="K342" i="1"/>
  <c r="G342" i="1"/>
  <c r="F342" i="1"/>
  <c r="E342" i="1"/>
  <c r="K341" i="1"/>
  <c r="G341" i="1"/>
  <c r="F341" i="1"/>
  <c r="E341" i="1"/>
  <c r="K340" i="1"/>
  <c r="G340" i="1"/>
  <c r="F340" i="1"/>
  <c r="E340" i="1"/>
  <c r="K339" i="1"/>
  <c r="G339" i="1"/>
  <c r="F339" i="1"/>
  <c r="E339" i="1"/>
  <c r="K338" i="1"/>
  <c r="G338" i="1"/>
  <c r="F338" i="1"/>
  <c r="E338" i="1"/>
  <c r="K337" i="1"/>
  <c r="G337" i="1"/>
  <c r="F337" i="1"/>
  <c r="E337" i="1"/>
  <c r="K336" i="1"/>
  <c r="G336" i="1"/>
  <c r="F336" i="1"/>
  <c r="E336" i="1"/>
  <c r="K335" i="1"/>
  <c r="G335" i="1"/>
  <c r="F335" i="1"/>
  <c r="E335" i="1"/>
  <c r="K334" i="1"/>
  <c r="G334" i="1"/>
  <c r="F334" i="1"/>
  <c r="E334" i="1"/>
  <c r="K333" i="1"/>
  <c r="G333" i="1"/>
  <c r="F333" i="1"/>
  <c r="E333" i="1"/>
  <c r="K332" i="1"/>
  <c r="G332" i="1"/>
  <c r="F332" i="1"/>
  <c r="E332" i="1"/>
  <c r="K331" i="1"/>
  <c r="G331" i="1"/>
  <c r="F331" i="1"/>
  <c r="E331" i="1"/>
  <c r="K330" i="1"/>
  <c r="G330" i="1"/>
  <c r="F330" i="1"/>
  <c r="E330" i="1"/>
  <c r="K329" i="1"/>
  <c r="G329" i="1"/>
  <c r="F329" i="1"/>
  <c r="E329" i="1"/>
  <c r="K328" i="1"/>
  <c r="G328" i="1"/>
  <c r="F328" i="1"/>
  <c r="E328" i="1"/>
  <c r="K327" i="1"/>
  <c r="G327" i="1"/>
  <c r="F327" i="1"/>
  <c r="E327" i="1"/>
  <c r="K326" i="1"/>
  <c r="G326" i="1"/>
  <c r="F326" i="1"/>
  <c r="E326" i="1"/>
  <c r="K325" i="1"/>
  <c r="G325" i="1"/>
  <c r="F325" i="1"/>
  <c r="E325" i="1"/>
  <c r="K324" i="1"/>
  <c r="G324" i="1"/>
  <c r="F324" i="1"/>
  <c r="E324" i="1"/>
  <c r="K323" i="1"/>
  <c r="G323" i="1"/>
  <c r="F323" i="1"/>
  <c r="E323" i="1"/>
  <c r="K322" i="1"/>
  <c r="G322" i="1"/>
  <c r="F322" i="1"/>
  <c r="E322" i="1"/>
  <c r="K321" i="1"/>
  <c r="G321" i="1"/>
  <c r="F321" i="1"/>
  <c r="E321" i="1"/>
  <c r="K320" i="1"/>
  <c r="G320" i="1"/>
  <c r="F320" i="1"/>
  <c r="E320" i="1"/>
  <c r="K319" i="1"/>
  <c r="G319" i="1"/>
  <c r="F319" i="1"/>
  <c r="E319" i="1"/>
  <c r="K318" i="1"/>
  <c r="G318" i="1"/>
  <c r="F318" i="1"/>
  <c r="E318" i="1"/>
  <c r="K317" i="1"/>
  <c r="G317" i="1"/>
  <c r="F317" i="1"/>
  <c r="E317" i="1"/>
  <c r="K316" i="1"/>
  <c r="G316" i="1"/>
  <c r="F316" i="1"/>
  <c r="E316" i="1"/>
  <c r="K315" i="1"/>
  <c r="G315" i="1"/>
  <c r="F315" i="1"/>
  <c r="E315" i="1"/>
  <c r="K314" i="1"/>
  <c r="G314" i="1"/>
  <c r="F314" i="1"/>
  <c r="E314" i="1"/>
  <c r="K313" i="1"/>
  <c r="G313" i="1"/>
  <c r="F313" i="1"/>
  <c r="E313" i="1"/>
  <c r="K312" i="1"/>
  <c r="G312" i="1"/>
  <c r="F312" i="1"/>
  <c r="E312" i="1"/>
  <c r="K311" i="1"/>
  <c r="G311" i="1"/>
  <c r="F311" i="1"/>
  <c r="E311" i="1"/>
  <c r="K310" i="1"/>
  <c r="G310" i="1"/>
  <c r="F310" i="1"/>
  <c r="E310" i="1"/>
  <c r="K309" i="1"/>
  <c r="G309" i="1"/>
  <c r="F309" i="1"/>
  <c r="E309" i="1"/>
  <c r="K308" i="1"/>
  <c r="G308" i="1"/>
  <c r="F308" i="1"/>
  <c r="E308" i="1"/>
  <c r="K307" i="1"/>
  <c r="G307" i="1"/>
  <c r="F307" i="1"/>
  <c r="E307" i="1"/>
  <c r="K306" i="1"/>
  <c r="G306" i="1"/>
  <c r="F306" i="1"/>
  <c r="E306" i="1"/>
  <c r="K305" i="1"/>
  <c r="G305" i="1"/>
  <c r="F305" i="1"/>
  <c r="E305" i="1"/>
  <c r="K304" i="1"/>
  <c r="G304" i="1"/>
  <c r="F304" i="1"/>
  <c r="E304" i="1"/>
  <c r="K303" i="1"/>
  <c r="G303" i="1"/>
  <c r="F303" i="1"/>
  <c r="E303" i="1"/>
  <c r="K302" i="1"/>
  <c r="G302" i="1"/>
  <c r="F302" i="1"/>
  <c r="E302" i="1"/>
  <c r="K301" i="1"/>
  <c r="G301" i="1"/>
  <c r="F301" i="1"/>
  <c r="E301" i="1"/>
  <c r="K300" i="1"/>
  <c r="G300" i="1"/>
  <c r="F300" i="1"/>
  <c r="E300" i="1"/>
  <c r="K299" i="1"/>
  <c r="G299" i="1"/>
  <c r="F299" i="1"/>
  <c r="E299" i="1"/>
  <c r="K298" i="1"/>
  <c r="G298" i="1"/>
  <c r="F298" i="1"/>
  <c r="E298" i="1"/>
  <c r="K297" i="1"/>
  <c r="G297" i="1"/>
  <c r="F297" i="1"/>
  <c r="E297" i="1"/>
  <c r="K296" i="1"/>
  <c r="G296" i="1"/>
  <c r="F296" i="1"/>
  <c r="E296" i="1"/>
  <c r="K295" i="1"/>
  <c r="G295" i="1"/>
  <c r="F295" i="1"/>
  <c r="E295" i="1"/>
  <c r="K294" i="1"/>
  <c r="G294" i="1"/>
  <c r="F294" i="1"/>
  <c r="E294" i="1"/>
  <c r="K293" i="1"/>
  <c r="G293" i="1"/>
  <c r="F293" i="1"/>
  <c r="E293" i="1"/>
  <c r="K292" i="1"/>
  <c r="G292" i="1"/>
  <c r="F292" i="1"/>
  <c r="E292" i="1"/>
  <c r="K291" i="1"/>
  <c r="G291" i="1"/>
  <c r="F291" i="1"/>
  <c r="E291" i="1"/>
  <c r="K290" i="1"/>
  <c r="G290" i="1"/>
  <c r="F290" i="1"/>
  <c r="E290" i="1"/>
  <c r="K289" i="1"/>
  <c r="G289" i="1"/>
  <c r="F289" i="1"/>
  <c r="E289" i="1"/>
  <c r="K288" i="1"/>
  <c r="G288" i="1"/>
  <c r="F288" i="1"/>
  <c r="E288" i="1"/>
  <c r="K287" i="1"/>
  <c r="G287" i="1"/>
  <c r="F287" i="1"/>
  <c r="E287" i="1"/>
  <c r="K286" i="1"/>
  <c r="G286" i="1"/>
  <c r="F286" i="1"/>
  <c r="E286" i="1"/>
  <c r="K285" i="1"/>
  <c r="G285" i="1"/>
  <c r="F285" i="1"/>
  <c r="E285" i="1"/>
  <c r="K284" i="1"/>
  <c r="G284" i="1"/>
  <c r="F284" i="1"/>
  <c r="E284" i="1"/>
  <c r="K283" i="1"/>
  <c r="G283" i="1"/>
  <c r="F283" i="1"/>
  <c r="E283" i="1"/>
  <c r="K282" i="1"/>
  <c r="G282" i="1"/>
  <c r="F282" i="1"/>
  <c r="E282" i="1"/>
  <c r="K281" i="1"/>
  <c r="G281" i="1"/>
  <c r="F281" i="1"/>
  <c r="E281" i="1"/>
  <c r="K280" i="1"/>
  <c r="G280" i="1"/>
  <c r="F280" i="1"/>
  <c r="E280" i="1"/>
  <c r="K279" i="1"/>
  <c r="G279" i="1"/>
  <c r="F279" i="1"/>
  <c r="E279" i="1"/>
  <c r="K278" i="1"/>
  <c r="G278" i="1"/>
  <c r="F278" i="1"/>
  <c r="E278" i="1"/>
  <c r="K277" i="1"/>
  <c r="G277" i="1"/>
  <c r="F277" i="1"/>
  <c r="E277" i="1"/>
  <c r="K276" i="1"/>
  <c r="G276" i="1"/>
  <c r="F276" i="1"/>
  <c r="E276" i="1"/>
  <c r="K275" i="1"/>
  <c r="G275" i="1"/>
  <c r="F275" i="1"/>
  <c r="E275" i="1"/>
  <c r="K274" i="1"/>
  <c r="G274" i="1"/>
  <c r="F274" i="1"/>
  <c r="E274" i="1"/>
  <c r="K273" i="1"/>
  <c r="G273" i="1"/>
  <c r="F273" i="1"/>
  <c r="E273" i="1"/>
  <c r="K272" i="1"/>
  <c r="G272" i="1"/>
  <c r="F272" i="1"/>
  <c r="E272" i="1"/>
  <c r="K271" i="1"/>
  <c r="G271" i="1"/>
  <c r="F271" i="1"/>
  <c r="E271" i="1"/>
  <c r="K270" i="1"/>
  <c r="G270" i="1"/>
  <c r="F270" i="1"/>
  <c r="E270" i="1"/>
  <c r="K269" i="1"/>
  <c r="G269" i="1"/>
  <c r="F269" i="1"/>
  <c r="E269" i="1"/>
  <c r="K268" i="1"/>
  <c r="G268" i="1"/>
  <c r="F268" i="1"/>
  <c r="E268" i="1"/>
  <c r="K267" i="1"/>
  <c r="G267" i="1"/>
  <c r="F267" i="1"/>
  <c r="E267" i="1"/>
  <c r="K266" i="1"/>
  <c r="G266" i="1"/>
  <c r="F266" i="1"/>
  <c r="E266" i="1"/>
  <c r="K265" i="1"/>
  <c r="G265" i="1"/>
  <c r="F265" i="1"/>
  <c r="E265" i="1"/>
  <c r="K264" i="1"/>
  <c r="G264" i="1"/>
  <c r="F264" i="1"/>
  <c r="E264" i="1"/>
  <c r="K263" i="1"/>
  <c r="G263" i="1"/>
  <c r="F263" i="1"/>
  <c r="E263" i="1"/>
  <c r="K262" i="1"/>
  <c r="G262" i="1"/>
  <c r="F262" i="1"/>
  <c r="E262" i="1"/>
  <c r="K261" i="1"/>
  <c r="G261" i="1"/>
  <c r="F261" i="1"/>
  <c r="E261" i="1"/>
  <c r="K260" i="1"/>
  <c r="G260" i="1"/>
  <c r="F260" i="1"/>
  <c r="E260" i="1"/>
  <c r="K259" i="1"/>
  <c r="G259" i="1"/>
  <c r="F259" i="1"/>
  <c r="E259" i="1"/>
  <c r="K258" i="1"/>
  <c r="G258" i="1"/>
  <c r="F258" i="1"/>
  <c r="E258" i="1"/>
  <c r="K257" i="1"/>
  <c r="G257" i="1"/>
  <c r="F257" i="1"/>
  <c r="E257" i="1"/>
  <c r="K256" i="1"/>
  <c r="G256" i="1"/>
  <c r="F256" i="1"/>
  <c r="E256" i="1"/>
  <c r="K255" i="1"/>
  <c r="G255" i="1"/>
  <c r="F255" i="1"/>
  <c r="E255" i="1"/>
  <c r="K254" i="1"/>
  <c r="G254" i="1"/>
  <c r="F254" i="1"/>
  <c r="E254" i="1"/>
  <c r="K253" i="1"/>
  <c r="G253" i="1"/>
  <c r="F253" i="1"/>
  <c r="E253" i="1"/>
  <c r="K252" i="1"/>
  <c r="G252" i="1"/>
  <c r="F252" i="1"/>
  <c r="E252" i="1"/>
  <c r="K251" i="1"/>
  <c r="G251" i="1"/>
  <c r="F251" i="1"/>
  <c r="E251" i="1"/>
  <c r="K250" i="1"/>
  <c r="G250" i="1"/>
  <c r="F250" i="1"/>
  <c r="E250" i="1"/>
  <c r="K249" i="1"/>
  <c r="G249" i="1"/>
  <c r="F249" i="1"/>
  <c r="E249" i="1"/>
  <c r="K248" i="1"/>
  <c r="G248" i="1"/>
  <c r="F248" i="1"/>
  <c r="E248" i="1"/>
  <c r="K247" i="1"/>
  <c r="G247" i="1"/>
  <c r="F247" i="1"/>
  <c r="E247" i="1"/>
  <c r="K246" i="1"/>
  <c r="G246" i="1"/>
  <c r="F246" i="1"/>
  <c r="E246" i="1"/>
  <c r="K245" i="1"/>
  <c r="G245" i="1"/>
  <c r="F245" i="1"/>
  <c r="E245" i="1"/>
  <c r="K244" i="1"/>
  <c r="G244" i="1"/>
  <c r="F244" i="1"/>
  <c r="E244" i="1"/>
  <c r="K243" i="1"/>
  <c r="G243" i="1"/>
  <c r="F243" i="1"/>
  <c r="E243" i="1"/>
  <c r="K242" i="1"/>
  <c r="G242" i="1"/>
  <c r="F242" i="1"/>
  <c r="E242" i="1"/>
  <c r="K241" i="1"/>
  <c r="G241" i="1"/>
  <c r="F241" i="1"/>
  <c r="E241" i="1"/>
  <c r="K240" i="1"/>
  <c r="G240" i="1"/>
  <c r="F240" i="1"/>
  <c r="E240" i="1"/>
  <c r="K239" i="1"/>
  <c r="G239" i="1"/>
  <c r="F239" i="1"/>
  <c r="E239" i="1"/>
  <c r="K238" i="1"/>
  <c r="G238" i="1"/>
  <c r="F238" i="1"/>
  <c r="E238" i="1"/>
  <c r="K237" i="1"/>
  <c r="G237" i="1"/>
  <c r="F237" i="1"/>
  <c r="E237" i="1"/>
  <c r="K236" i="1"/>
  <c r="G236" i="1"/>
  <c r="F236" i="1"/>
  <c r="E236" i="1"/>
  <c r="K235" i="1"/>
  <c r="G235" i="1"/>
  <c r="F235" i="1"/>
  <c r="E235" i="1"/>
  <c r="K234" i="1"/>
  <c r="G234" i="1"/>
  <c r="F234" i="1"/>
  <c r="E234" i="1"/>
  <c r="K233" i="1"/>
  <c r="G233" i="1"/>
  <c r="F233" i="1"/>
  <c r="E233" i="1"/>
  <c r="K232" i="1"/>
  <c r="G232" i="1"/>
  <c r="F232" i="1"/>
  <c r="E232" i="1"/>
  <c r="K231" i="1"/>
  <c r="G231" i="1"/>
  <c r="F231" i="1"/>
  <c r="E231" i="1"/>
  <c r="K230" i="1"/>
  <c r="G230" i="1"/>
  <c r="F230" i="1"/>
  <c r="E230" i="1"/>
  <c r="K229" i="1"/>
  <c r="G229" i="1"/>
  <c r="F229" i="1"/>
  <c r="E229" i="1"/>
  <c r="K228" i="1"/>
  <c r="G228" i="1"/>
  <c r="F228" i="1"/>
  <c r="E228" i="1"/>
  <c r="K227" i="1"/>
  <c r="G227" i="1"/>
  <c r="F227" i="1"/>
  <c r="E227" i="1"/>
  <c r="K226" i="1"/>
  <c r="G226" i="1"/>
  <c r="F226" i="1"/>
  <c r="E226" i="1"/>
  <c r="K225" i="1"/>
  <c r="G225" i="1"/>
  <c r="F225" i="1"/>
  <c r="E225" i="1"/>
  <c r="K224" i="1"/>
  <c r="G224" i="1"/>
  <c r="F224" i="1"/>
  <c r="E224" i="1"/>
  <c r="K223" i="1"/>
  <c r="G223" i="1"/>
  <c r="F223" i="1"/>
  <c r="E223" i="1"/>
  <c r="K222" i="1"/>
  <c r="G222" i="1"/>
  <c r="F222" i="1"/>
  <c r="E222" i="1"/>
  <c r="K221" i="1"/>
  <c r="G221" i="1"/>
  <c r="F221" i="1"/>
  <c r="E221" i="1"/>
  <c r="K220" i="1"/>
  <c r="G220" i="1"/>
  <c r="F220" i="1"/>
  <c r="E220" i="1"/>
  <c r="K219" i="1"/>
  <c r="G219" i="1"/>
  <c r="F219" i="1"/>
  <c r="E219" i="1"/>
  <c r="K218" i="1"/>
  <c r="G218" i="1"/>
  <c r="F218" i="1"/>
  <c r="E218" i="1"/>
  <c r="K217" i="1"/>
  <c r="G217" i="1"/>
  <c r="F217" i="1"/>
  <c r="E217" i="1"/>
  <c r="K216" i="1"/>
  <c r="G216" i="1"/>
  <c r="F216" i="1"/>
  <c r="E216" i="1"/>
  <c r="K215" i="1"/>
  <c r="G215" i="1"/>
  <c r="F215" i="1"/>
  <c r="E215" i="1"/>
  <c r="K214" i="1"/>
  <c r="G214" i="1"/>
  <c r="F214" i="1"/>
  <c r="E214" i="1"/>
  <c r="K213" i="1"/>
  <c r="G213" i="1"/>
  <c r="F213" i="1"/>
  <c r="E213" i="1"/>
  <c r="K212" i="1"/>
  <c r="G212" i="1"/>
  <c r="F212" i="1"/>
  <c r="E212" i="1"/>
  <c r="K211" i="1"/>
  <c r="G211" i="1"/>
  <c r="F211" i="1"/>
  <c r="E211" i="1"/>
  <c r="K210" i="1"/>
  <c r="G210" i="1"/>
  <c r="F210" i="1"/>
  <c r="E210" i="1"/>
  <c r="K209" i="1"/>
  <c r="G209" i="1"/>
  <c r="F209" i="1"/>
  <c r="E209" i="1"/>
  <c r="K208" i="1"/>
  <c r="G208" i="1"/>
  <c r="F208" i="1"/>
  <c r="E208" i="1"/>
  <c r="K207" i="1"/>
  <c r="G207" i="1"/>
  <c r="F207" i="1"/>
  <c r="E207" i="1"/>
  <c r="K206" i="1"/>
  <c r="G206" i="1"/>
  <c r="F206" i="1"/>
  <c r="E206" i="1"/>
  <c r="K205" i="1"/>
  <c r="G205" i="1"/>
  <c r="F205" i="1"/>
  <c r="E205" i="1"/>
  <c r="K204" i="1"/>
  <c r="G204" i="1"/>
  <c r="F204" i="1"/>
  <c r="E204" i="1"/>
  <c r="K203" i="1"/>
  <c r="G203" i="1"/>
  <c r="F203" i="1"/>
  <c r="E203" i="1"/>
  <c r="K202" i="1"/>
  <c r="G202" i="1"/>
  <c r="F202" i="1"/>
  <c r="E202" i="1"/>
  <c r="K201" i="1"/>
  <c r="G201" i="1"/>
  <c r="F201" i="1"/>
  <c r="E201" i="1"/>
  <c r="K200" i="1"/>
  <c r="G200" i="1"/>
  <c r="F200" i="1"/>
  <c r="E200" i="1"/>
  <c r="K199" i="1"/>
  <c r="G199" i="1"/>
  <c r="F199" i="1"/>
  <c r="E199" i="1"/>
  <c r="K198" i="1"/>
  <c r="G198" i="1"/>
  <c r="F198" i="1"/>
  <c r="E198" i="1"/>
  <c r="K197" i="1"/>
  <c r="G197" i="1"/>
  <c r="F197" i="1"/>
  <c r="E197" i="1"/>
  <c r="K196" i="1"/>
  <c r="G196" i="1"/>
  <c r="F196" i="1"/>
  <c r="E196" i="1"/>
  <c r="K195" i="1"/>
  <c r="G195" i="1"/>
  <c r="F195" i="1"/>
  <c r="E195" i="1"/>
  <c r="K194" i="1"/>
  <c r="G194" i="1"/>
  <c r="F194" i="1"/>
  <c r="E194" i="1"/>
  <c r="K193" i="1"/>
  <c r="G193" i="1"/>
  <c r="F193" i="1"/>
  <c r="E193" i="1"/>
  <c r="K192" i="1"/>
  <c r="G192" i="1"/>
  <c r="F192" i="1"/>
  <c r="E192" i="1"/>
  <c r="K191" i="1"/>
  <c r="G191" i="1"/>
  <c r="F191" i="1"/>
  <c r="E191" i="1"/>
  <c r="K190" i="1"/>
  <c r="G190" i="1"/>
  <c r="F190" i="1"/>
  <c r="E190" i="1"/>
  <c r="K189" i="1"/>
  <c r="G189" i="1"/>
  <c r="F189" i="1"/>
  <c r="E189" i="1"/>
  <c r="K188" i="1"/>
  <c r="G188" i="1"/>
  <c r="F188" i="1"/>
  <c r="E188" i="1"/>
  <c r="K187" i="1"/>
  <c r="G187" i="1"/>
  <c r="F187" i="1"/>
  <c r="E187" i="1"/>
  <c r="K186" i="1"/>
  <c r="G186" i="1"/>
  <c r="F186" i="1"/>
  <c r="E186" i="1"/>
  <c r="K185" i="1"/>
  <c r="G185" i="1"/>
  <c r="F185" i="1"/>
  <c r="E185" i="1"/>
  <c r="K184" i="1"/>
  <c r="G184" i="1"/>
  <c r="F184" i="1"/>
  <c r="E184" i="1"/>
  <c r="K183" i="1"/>
  <c r="G183" i="1"/>
  <c r="F183" i="1"/>
  <c r="E183" i="1"/>
  <c r="K182" i="1"/>
  <c r="G182" i="1"/>
  <c r="F182" i="1"/>
  <c r="E182" i="1"/>
  <c r="K181" i="1"/>
  <c r="G181" i="1"/>
  <c r="F181" i="1"/>
  <c r="E181" i="1"/>
  <c r="K180" i="1"/>
  <c r="G180" i="1"/>
  <c r="F180" i="1"/>
  <c r="E180" i="1"/>
  <c r="K179" i="1"/>
  <c r="G179" i="1"/>
  <c r="F179" i="1"/>
  <c r="E179" i="1"/>
  <c r="K178" i="1"/>
  <c r="G178" i="1"/>
  <c r="F178" i="1"/>
  <c r="E178" i="1"/>
  <c r="K177" i="1"/>
  <c r="G177" i="1"/>
  <c r="F177" i="1"/>
  <c r="E177" i="1"/>
  <c r="K176" i="1"/>
  <c r="G176" i="1"/>
  <c r="F176" i="1"/>
  <c r="E176" i="1"/>
  <c r="K175" i="1"/>
  <c r="G175" i="1"/>
  <c r="F175" i="1"/>
  <c r="E175" i="1"/>
  <c r="K174" i="1"/>
  <c r="G174" i="1"/>
  <c r="F174" i="1"/>
  <c r="E174" i="1"/>
  <c r="K173" i="1"/>
  <c r="G173" i="1"/>
  <c r="F173" i="1"/>
  <c r="E173" i="1"/>
  <c r="K172" i="1"/>
  <c r="G172" i="1"/>
  <c r="F172" i="1"/>
  <c r="E172" i="1"/>
  <c r="K171" i="1"/>
  <c r="G171" i="1"/>
  <c r="F171" i="1"/>
  <c r="E171" i="1"/>
  <c r="K170" i="1"/>
  <c r="G170" i="1"/>
  <c r="F170" i="1"/>
  <c r="E170" i="1"/>
  <c r="K169" i="1"/>
  <c r="G169" i="1"/>
  <c r="F169" i="1"/>
  <c r="E169" i="1"/>
  <c r="K168" i="1"/>
  <c r="G168" i="1"/>
  <c r="F168" i="1"/>
  <c r="E168" i="1"/>
  <c r="K167" i="1"/>
  <c r="G167" i="1"/>
  <c r="F167" i="1"/>
  <c r="E167" i="1"/>
  <c r="K166" i="1"/>
  <c r="G166" i="1"/>
  <c r="F166" i="1"/>
  <c r="E166" i="1"/>
  <c r="K165" i="1"/>
  <c r="G165" i="1"/>
  <c r="F165" i="1"/>
  <c r="E165" i="1"/>
  <c r="K164" i="1"/>
  <c r="G164" i="1"/>
  <c r="F164" i="1"/>
  <c r="E164" i="1"/>
  <c r="K163" i="1"/>
  <c r="G163" i="1"/>
  <c r="F163" i="1"/>
  <c r="E163" i="1"/>
  <c r="K162" i="1"/>
  <c r="G162" i="1"/>
  <c r="F162" i="1"/>
  <c r="E162" i="1"/>
  <c r="K161" i="1"/>
  <c r="G161" i="1"/>
  <c r="F161" i="1"/>
  <c r="E161" i="1"/>
  <c r="K160" i="1"/>
  <c r="G160" i="1"/>
  <c r="F160" i="1"/>
  <c r="E160" i="1"/>
  <c r="K159" i="1"/>
  <c r="G159" i="1"/>
  <c r="F159" i="1"/>
  <c r="E159" i="1"/>
  <c r="K158" i="1"/>
  <c r="G158" i="1"/>
  <c r="F158" i="1"/>
  <c r="E158" i="1"/>
  <c r="K157" i="1"/>
  <c r="G157" i="1"/>
  <c r="F157" i="1"/>
  <c r="E157" i="1"/>
  <c r="K156" i="1"/>
  <c r="G156" i="1"/>
  <c r="F156" i="1"/>
  <c r="E156" i="1"/>
  <c r="K155" i="1"/>
  <c r="G155" i="1"/>
  <c r="F155" i="1"/>
  <c r="E155" i="1"/>
  <c r="K154" i="1"/>
  <c r="G154" i="1"/>
  <c r="F154" i="1"/>
  <c r="E154" i="1"/>
  <c r="K153" i="1"/>
  <c r="G153" i="1"/>
  <c r="F153" i="1"/>
  <c r="E153" i="1"/>
  <c r="K152" i="1"/>
  <c r="G152" i="1"/>
  <c r="F152" i="1"/>
  <c r="E152" i="1"/>
  <c r="K151" i="1"/>
  <c r="G151" i="1"/>
  <c r="F151" i="1"/>
  <c r="E151" i="1"/>
  <c r="K150" i="1"/>
  <c r="G150" i="1"/>
  <c r="F150" i="1"/>
  <c r="E150" i="1"/>
  <c r="K149" i="1"/>
  <c r="G149" i="1"/>
  <c r="F149" i="1"/>
  <c r="E149" i="1"/>
  <c r="K148" i="1"/>
  <c r="G148" i="1"/>
  <c r="F148" i="1"/>
  <c r="E148" i="1"/>
  <c r="K147" i="1"/>
  <c r="G147" i="1"/>
  <c r="F147" i="1"/>
  <c r="E147" i="1"/>
  <c r="K146" i="1"/>
  <c r="G146" i="1"/>
  <c r="F146" i="1"/>
  <c r="E146" i="1"/>
  <c r="K145" i="1"/>
  <c r="G145" i="1"/>
  <c r="F145" i="1"/>
  <c r="E145" i="1"/>
  <c r="K144" i="1"/>
  <c r="G144" i="1"/>
  <c r="F144" i="1"/>
  <c r="E144" i="1"/>
  <c r="K143" i="1"/>
  <c r="G143" i="1"/>
  <c r="F143" i="1"/>
  <c r="E143" i="1"/>
  <c r="K142" i="1"/>
  <c r="G142" i="1"/>
  <c r="F142" i="1"/>
  <c r="E142" i="1"/>
  <c r="K141" i="1"/>
  <c r="G141" i="1"/>
  <c r="F141" i="1"/>
  <c r="E141" i="1"/>
  <c r="K140" i="1"/>
  <c r="G140" i="1"/>
  <c r="F140" i="1"/>
  <c r="E140" i="1"/>
  <c r="K139" i="1"/>
  <c r="G139" i="1"/>
  <c r="F139" i="1"/>
  <c r="E139" i="1"/>
  <c r="K138" i="1"/>
  <c r="G138" i="1"/>
  <c r="F138" i="1"/>
  <c r="E138" i="1"/>
  <c r="K137" i="1"/>
  <c r="G137" i="1"/>
  <c r="F137" i="1"/>
  <c r="E137" i="1"/>
  <c r="K136" i="1"/>
  <c r="G136" i="1"/>
  <c r="F136" i="1"/>
  <c r="E136" i="1"/>
  <c r="K135" i="1"/>
  <c r="G135" i="1"/>
  <c r="F135" i="1"/>
  <c r="E135" i="1"/>
  <c r="K134" i="1"/>
  <c r="G134" i="1"/>
  <c r="F134" i="1"/>
  <c r="E134" i="1"/>
  <c r="K133" i="1"/>
  <c r="G133" i="1"/>
  <c r="F133" i="1"/>
  <c r="E133" i="1"/>
  <c r="K132" i="1"/>
  <c r="G132" i="1"/>
  <c r="F132" i="1"/>
  <c r="E132" i="1"/>
  <c r="K131" i="1"/>
  <c r="G131" i="1"/>
  <c r="F131" i="1"/>
  <c r="E131" i="1"/>
  <c r="K130" i="1"/>
  <c r="G130" i="1"/>
  <c r="F130" i="1"/>
  <c r="E130" i="1"/>
  <c r="K129" i="1"/>
  <c r="G129" i="1"/>
  <c r="F129" i="1"/>
  <c r="E129" i="1"/>
  <c r="K128" i="1"/>
  <c r="G128" i="1"/>
  <c r="F128" i="1"/>
  <c r="E128" i="1"/>
  <c r="K127" i="1"/>
  <c r="G127" i="1"/>
  <c r="F127" i="1"/>
  <c r="E127" i="1"/>
  <c r="K126" i="1"/>
  <c r="G126" i="1"/>
  <c r="F126" i="1"/>
  <c r="E126" i="1"/>
  <c r="K125" i="1"/>
  <c r="G125" i="1"/>
  <c r="F125" i="1"/>
  <c r="E125" i="1"/>
  <c r="K124" i="1"/>
  <c r="G124" i="1"/>
  <c r="F124" i="1"/>
  <c r="E124" i="1"/>
  <c r="K123" i="1"/>
  <c r="G123" i="1"/>
  <c r="F123" i="1"/>
  <c r="E123" i="1"/>
  <c r="K122" i="1"/>
  <c r="G122" i="1"/>
  <c r="F122" i="1"/>
  <c r="E122" i="1"/>
  <c r="K121" i="1"/>
  <c r="G121" i="1"/>
  <c r="F121" i="1"/>
  <c r="E121" i="1"/>
  <c r="K120" i="1"/>
  <c r="G120" i="1"/>
  <c r="F120" i="1"/>
  <c r="E120" i="1"/>
  <c r="K119" i="1"/>
  <c r="G119" i="1"/>
  <c r="F119" i="1"/>
  <c r="E119" i="1"/>
  <c r="K118" i="1"/>
  <c r="G118" i="1"/>
  <c r="F118" i="1"/>
  <c r="E118" i="1"/>
  <c r="K117" i="1"/>
  <c r="G117" i="1"/>
  <c r="F117" i="1"/>
  <c r="E117" i="1"/>
  <c r="K116" i="1"/>
  <c r="G116" i="1"/>
  <c r="F116" i="1"/>
  <c r="E116" i="1"/>
  <c r="K115" i="1"/>
  <c r="G115" i="1"/>
  <c r="F115" i="1"/>
  <c r="E115" i="1"/>
  <c r="K114" i="1"/>
  <c r="G114" i="1"/>
  <c r="F114" i="1"/>
  <c r="E114" i="1"/>
  <c r="K113" i="1"/>
  <c r="G113" i="1"/>
  <c r="F113" i="1"/>
  <c r="E113" i="1"/>
  <c r="K112" i="1"/>
  <c r="G112" i="1"/>
  <c r="F112" i="1"/>
  <c r="E112" i="1"/>
  <c r="K111" i="1"/>
  <c r="G111" i="1"/>
  <c r="F111" i="1"/>
  <c r="E111" i="1"/>
  <c r="K110" i="1"/>
  <c r="G110" i="1"/>
  <c r="F110" i="1"/>
  <c r="E110" i="1"/>
  <c r="K109" i="1"/>
  <c r="G109" i="1"/>
  <c r="F109" i="1"/>
  <c r="E109" i="1"/>
  <c r="K108" i="1"/>
  <c r="G108" i="1"/>
  <c r="F108" i="1"/>
  <c r="E108" i="1"/>
  <c r="K107" i="1"/>
  <c r="G107" i="1"/>
  <c r="F107" i="1"/>
  <c r="E107" i="1"/>
  <c r="K106" i="1"/>
  <c r="G106" i="1"/>
  <c r="F106" i="1"/>
  <c r="E106" i="1"/>
  <c r="K105" i="1"/>
  <c r="G105" i="1"/>
  <c r="F105" i="1"/>
  <c r="E105" i="1"/>
  <c r="K104" i="1"/>
  <c r="G104" i="1"/>
  <c r="F104" i="1"/>
  <c r="E104" i="1"/>
  <c r="K103" i="1"/>
  <c r="G103" i="1"/>
  <c r="F103" i="1"/>
  <c r="E103" i="1"/>
  <c r="K102" i="1"/>
  <c r="G102" i="1"/>
  <c r="F102" i="1"/>
  <c r="E102" i="1"/>
  <c r="K101" i="1"/>
  <c r="G101" i="1"/>
  <c r="F101" i="1"/>
  <c r="E101" i="1"/>
  <c r="K100" i="1"/>
  <c r="G100" i="1"/>
  <c r="F100" i="1"/>
  <c r="E100" i="1"/>
  <c r="K99" i="1"/>
  <c r="G99" i="1"/>
  <c r="F99" i="1"/>
  <c r="E99" i="1"/>
  <c r="K98" i="1"/>
  <c r="G98" i="1"/>
  <c r="F98" i="1"/>
  <c r="E98" i="1"/>
  <c r="K97" i="1"/>
  <c r="G97" i="1"/>
  <c r="F97" i="1"/>
  <c r="E97" i="1"/>
  <c r="K96" i="1"/>
  <c r="G96" i="1"/>
  <c r="F96" i="1"/>
  <c r="E96" i="1"/>
  <c r="K95" i="1"/>
  <c r="G95" i="1"/>
  <c r="F95" i="1"/>
  <c r="E95" i="1"/>
  <c r="K94" i="1"/>
  <c r="G94" i="1"/>
  <c r="F94" i="1"/>
  <c r="E94" i="1"/>
  <c r="K93" i="1"/>
  <c r="G93" i="1"/>
  <c r="F93" i="1"/>
  <c r="E93" i="1"/>
  <c r="K92" i="1"/>
  <c r="G92" i="1"/>
  <c r="F92" i="1"/>
  <c r="E92" i="1"/>
  <c r="K91" i="1"/>
  <c r="G91" i="1"/>
  <c r="F91" i="1"/>
  <c r="E91" i="1"/>
  <c r="K90" i="1"/>
  <c r="G90" i="1"/>
  <c r="F90" i="1"/>
  <c r="E90" i="1"/>
  <c r="K89" i="1"/>
  <c r="G89" i="1"/>
  <c r="F89" i="1"/>
  <c r="E89" i="1"/>
  <c r="K88" i="1"/>
  <c r="G88" i="1"/>
  <c r="F88" i="1"/>
  <c r="E88" i="1"/>
  <c r="K87" i="1"/>
  <c r="G87" i="1"/>
  <c r="F87" i="1"/>
  <c r="E87" i="1"/>
  <c r="K86" i="1"/>
  <c r="G86" i="1"/>
  <c r="F86" i="1"/>
  <c r="E86" i="1"/>
  <c r="K85" i="1"/>
  <c r="G85" i="1"/>
  <c r="F85" i="1"/>
  <c r="E85" i="1"/>
  <c r="K84" i="1"/>
  <c r="G84" i="1"/>
  <c r="F84" i="1"/>
  <c r="E84" i="1"/>
  <c r="K83" i="1"/>
  <c r="G83" i="1"/>
  <c r="F83" i="1"/>
  <c r="E83" i="1"/>
  <c r="K82" i="1"/>
  <c r="G82" i="1"/>
  <c r="F82" i="1"/>
  <c r="E82" i="1"/>
  <c r="K81" i="1"/>
  <c r="G81" i="1"/>
  <c r="F81" i="1"/>
  <c r="E81" i="1"/>
  <c r="K80" i="1"/>
  <c r="G80" i="1"/>
  <c r="F80" i="1"/>
  <c r="E80" i="1"/>
  <c r="K79" i="1"/>
  <c r="G79" i="1"/>
  <c r="F79" i="1"/>
  <c r="E79" i="1"/>
  <c r="K78" i="1"/>
  <c r="G78" i="1"/>
  <c r="F78" i="1"/>
  <c r="E78" i="1"/>
  <c r="K77" i="1"/>
  <c r="G77" i="1"/>
  <c r="F77" i="1"/>
  <c r="E77" i="1"/>
  <c r="K76" i="1"/>
  <c r="G76" i="1"/>
  <c r="F76" i="1"/>
  <c r="E76" i="1"/>
  <c r="K75" i="1"/>
  <c r="G75" i="1"/>
  <c r="F75" i="1"/>
  <c r="E75" i="1"/>
  <c r="K74" i="1"/>
  <c r="G74" i="1"/>
  <c r="F74" i="1"/>
  <c r="E74" i="1"/>
  <c r="K73" i="1"/>
  <c r="G73" i="1"/>
  <c r="F73" i="1"/>
  <c r="E73" i="1"/>
  <c r="K72" i="1"/>
  <c r="G72" i="1"/>
  <c r="F72" i="1"/>
  <c r="E72" i="1"/>
  <c r="K71" i="1"/>
  <c r="G71" i="1"/>
  <c r="F71" i="1"/>
  <c r="E71" i="1"/>
  <c r="K70" i="1"/>
  <c r="G70" i="1"/>
  <c r="F70" i="1"/>
  <c r="E70" i="1"/>
  <c r="K69" i="1"/>
  <c r="G69" i="1"/>
  <c r="F69" i="1"/>
  <c r="E69" i="1"/>
  <c r="K68" i="1"/>
  <c r="G68" i="1"/>
  <c r="F68" i="1"/>
  <c r="E68" i="1"/>
  <c r="K67" i="1"/>
  <c r="G67" i="1"/>
  <c r="F67" i="1"/>
  <c r="E67" i="1"/>
  <c r="K66" i="1"/>
  <c r="G66" i="1"/>
  <c r="F66" i="1"/>
  <c r="E66" i="1"/>
  <c r="K65" i="1"/>
  <c r="G65" i="1"/>
  <c r="F65" i="1"/>
  <c r="E65" i="1"/>
  <c r="K64" i="1"/>
  <c r="G64" i="1"/>
  <c r="F64" i="1"/>
  <c r="E64" i="1"/>
  <c r="K63" i="1"/>
  <c r="G63" i="1"/>
  <c r="F63" i="1"/>
  <c r="E63" i="1"/>
  <c r="K62" i="1"/>
  <c r="G62" i="1"/>
  <c r="F62" i="1"/>
  <c r="E62" i="1"/>
  <c r="K61" i="1"/>
  <c r="G61" i="1"/>
  <c r="F61" i="1"/>
  <c r="E61" i="1"/>
  <c r="K60" i="1"/>
  <c r="G60" i="1"/>
  <c r="F60" i="1"/>
  <c r="E60" i="1"/>
  <c r="K59" i="1"/>
  <c r="G59" i="1"/>
  <c r="F59" i="1"/>
  <c r="E59" i="1"/>
  <c r="K58" i="1"/>
  <c r="G58" i="1"/>
  <c r="F58" i="1"/>
  <c r="E58" i="1"/>
  <c r="K57" i="1"/>
  <c r="G57" i="1"/>
  <c r="F57" i="1"/>
  <c r="E57" i="1"/>
  <c r="K56" i="1"/>
  <c r="G56" i="1"/>
  <c r="F56" i="1"/>
  <c r="E56" i="1"/>
  <c r="K55" i="1"/>
  <c r="G55" i="1"/>
  <c r="F55" i="1"/>
  <c r="E55" i="1"/>
  <c r="K54" i="1"/>
  <c r="G54" i="1"/>
  <c r="F54" i="1"/>
  <c r="E54" i="1"/>
  <c r="K53" i="1"/>
  <c r="G53" i="1"/>
  <c r="F53" i="1"/>
  <c r="E53" i="1"/>
  <c r="K52" i="1"/>
  <c r="G52" i="1"/>
  <c r="F52" i="1"/>
  <c r="E52" i="1"/>
  <c r="K51" i="1"/>
  <c r="G51" i="1"/>
  <c r="F51" i="1"/>
  <c r="E51" i="1"/>
  <c r="K50" i="1"/>
  <c r="G50" i="1"/>
  <c r="F50" i="1"/>
  <c r="E50" i="1"/>
  <c r="K49" i="1"/>
  <c r="G49" i="1"/>
  <c r="F49" i="1"/>
  <c r="E49" i="1"/>
  <c r="K48" i="1"/>
  <c r="G48" i="1"/>
  <c r="F48" i="1"/>
  <c r="E48" i="1"/>
  <c r="K47" i="1"/>
  <c r="G47" i="1"/>
  <c r="F47" i="1"/>
  <c r="E47" i="1"/>
  <c r="K46" i="1"/>
  <c r="G46" i="1"/>
  <c r="F46" i="1"/>
  <c r="E46" i="1"/>
  <c r="K45" i="1"/>
  <c r="G45" i="1"/>
  <c r="F45" i="1"/>
  <c r="E45" i="1"/>
  <c r="K44" i="1"/>
  <c r="G44" i="1"/>
  <c r="F44" i="1"/>
  <c r="E44" i="1"/>
  <c r="K43" i="1"/>
  <c r="G43" i="1"/>
  <c r="F43" i="1"/>
  <c r="E43" i="1"/>
  <c r="K42" i="1"/>
  <c r="G42" i="1"/>
  <c r="F42" i="1"/>
  <c r="E42" i="1"/>
  <c r="K41" i="1"/>
  <c r="G41" i="1"/>
  <c r="F41" i="1"/>
  <c r="E41" i="1"/>
  <c r="K40" i="1"/>
  <c r="G40" i="1"/>
  <c r="F40" i="1"/>
  <c r="E40" i="1"/>
  <c r="K39" i="1"/>
  <c r="G39" i="1"/>
  <c r="F39" i="1"/>
  <c r="E39" i="1"/>
  <c r="K38" i="1"/>
  <c r="G38" i="1"/>
  <c r="F38" i="1"/>
  <c r="E38" i="1"/>
  <c r="K37" i="1"/>
  <c r="G37" i="1"/>
  <c r="F37" i="1"/>
  <c r="E37" i="1"/>
  <c r="K36" i="1"/>
  <c r="G36" i="1"/>
  <c r="F36" i="1"/>
  <c r="E36" i="1"/>
  <c r="K35" i="1"/>
  <c r="G35" i="1"/>
  <c r="F35" i="1"/>
  <c r="E35" i="1"/>
  <c r="K34" i="1"/>
  <c r="G34" i="1"/>
  <c r="F34" i="1"/>
  <c r="E34" i="1"/>
  <c r="K33" i="1"/>
  <c r="G33" i="1"/>
  <c r="F33" i="1"/>
  <c r="E33" i="1"/>
  <c r="K32" i="1"/>
  <c r="G32" i="1"/>
  <c r="F32" i="1"/>
  <c r="E32" i="1"/>
  <c r="K31" i="1"/>
  <c r="G31" i="1"/>
  <c r="F31" i="1"/>
  <c r="E31" i="1"/>
  <c r="K30" i="1"/>
  <c r="G30" i="1"/>
  <c r="F30" i="1"/>
  <c r="E30" i="1"/>
  <c r="K29" i="1"/>
  <c r="G29" i="1"/>
  <c r="F29" i="1"/>
  <c r="E29" i="1"/>
  <c r="K28" i="1"/>
  <c r="G28" i="1"/>
  <c r="F28" i="1"/>
  <c r="E28" i="1"/>
  <c r="K27" i="1"/>
  <c r="G27" i="1"/>
  <c r="F27" i="1"/>
  <c r="E27" i="1"/>
  <c r="K26" i="1"/>
  <c r="G26" i="1"/>
  <c r="F26" i="1"/>
  <c r="E26" i="1"/>
  <c r="K25" i="1"/>
  <c r="G25" i="1"/>
  <c r="F25" i="1"/>
  <c r="E25" i="1"/>
  <c r="K24" i="1"/>
  <c r="G24" i="1"/>
  <c r="F24" i="1"/>
  <c r="E24" i="1"/>
  <c r="K23" i="1"/>
  <c r="G23" i="1"/>
  <c r="F23" i="1"/>
  <c r="E23" i="1"/>
  <c r="K22" i="1"/>
  <c r="G22" i="1"/>
  <c r="F22" i="1"/>
  <c r="E22" i="1"/>
  <c r="K21" i="1"/>
  <c r="G21" i="1"/>
  <c r="F21" i="1"/>
  <c r="E21" i="1"/>
  <c r="K20" i="1"/>
  <c r="G20" i="1"/>
  <c r="F20" i="1"/>
  <c r="E20" i="1"/>
  <c r="K19" i="1"/>
  <c r="G19" i="1"/>
  <c r="F19" i="1"/>
  <c r="E19" i="1"/>
  <c r="K18" i="1"/>
  <c r="G18" i="1"/>
  <c r="F18" i="1"/>
  <c r="E18" i="1"/>
  <c r="K17" i="1"/>
  <c r="G17" i="1"/>
  <c r="F17" i="1"/>
  <c r="E17" i="1"/>
  <c r="K16" i="1"/>
  <c r="G16" i="1"/>
  <c r="F16" i="1"/>
  <c r="E16" i="1"/>
  <c r="K15" i="1"/>
  <c r="G15" i="1"/>
  <c r="F15" i="1"/>
  <c r="E15" i="1"/>
  <c r="K14" i="1"/>
  <c r="G14" i="1"/>
  <c r="F14" i="1"/>
  <c r="E14" i="1"/>
  <c r="K13" i="1"/>
  <c r="G13" i="1"/>
  <c r="F13" i="1"/>
  <c r="E13" i="1"/>
  <c r="K12" i="1"/>
  <c r="G12" i="1"/>
  <c r="F12" i="1"/>
  <c r="E12" i="1"/>
  <c r="K11" i="1"/>
  <c r="G11" i="1"/>
  <c r="F11" i="1"/>
  <c r="E11" i="1"/>
  <c r="K10" i="1"/>
  <c r="G10" i="1"/>
  <c r="F10" i="1"/>
  <c r="E10" i="1"/>
  <c r="K9" i="1"/>
  <c r="G9" i="1"/>
  <c r="F9" i="1"/>
  <c r="E9" i="1"/>
  <c r="K8" i="1"/>
  <c r="G8" i="1"/>
  <c r="F8" i="1"/>
  <c r="E8" i="1"/>
  <c r="K7" i="1"/>
  <c r="G7" i="1"/>
  <c r="F7" i="1"/>
  <c r="E7" i="1"/>
  <c r="K6" i="1"/>
  <c r="G6" i="1"/>
  <c r="F6" i="1"/>
  <c r="E6" i="1"/>
  <c r="K5" i="1"/>
  <c r="G5" i="1"/>
  <c r="F5" i="1"/>
  <c r="E5" i="1"/>
  <c r="K4" i="1"/>
  <c r="G4" i="1"/>
  <c r="F4" i="1"/>
  <c r="E4" i="1"/>
  <c r="E2485" i="3"/>
  <c r="E1293" i="3"/>
  <c r="E2486" i="3"/>
  <c r="E1294" i="3"/>
  <c r="E2487" i="3"/>
  <c r="E1291" i="3"/>
  <c r="E2484" i="3"/>
  <c r="E1292" i="3"/>
  <c r="E1529" i="3"/>
  <c r="E337" i="3"/>
  <c r="E1530" i="3"/>
  <c r="E334" i="3"/>
  <c r="E1527" i="3"/>
  <c r="E335" i="3"/>
  <c r="E1528" i="3"/>
  <c r="E336" i="3"/>
  <c r="E2141" i="3"/>
  <c r="E949" i="3"/>
  <c r="E2142" i="3"/>
  <c r="E950" i="3"/>
  <c r="E2143" i="3"/>
  <c r="E947" i="3"/>
  <c r="E2140" i="3"/>
  <c r="E948" i="3"/>
  <c r="E2189" i="3"/>
  <c r="E997" i="3"/>
  <c r="E2190" i="3"/>
  <c r="E998" i="3"/>
  <c r="E2191" i="3"/>
  <c r="E995" i="3"/>
  <c r="E2188" i="3"/>
  <c r="E996" i="3"/>
  <c r="E2205" i="3"/>
  <c r="E1013" i="3"/>
  <c r="E2206" i="3"/>
  <c r="E1014" i="3"/>
  <c r="E2207" i="3"/>
  <c r="E1011" i="3"/>
  <c r="E2204" i="3"/>
  <c r="E1012" i="3"/>
  <c r="E1709" i="3"/>
  <c r="E517" i="3"/>
  <c r="E1710" i="3"/>
  <c r="E514" i="3"/>
  <c r="E1707" i="3"/>
  <c r="E515" i="3"/>
  <c r="E1708" i="3"/>
  <c r="E516" i="3"/>
  <c r="E1725" i="3"/>
  <c r="E533" i="3"/>
  <c r="E1726" i="3"/>
  <c r="E530" i="3"/>
  <c r="E1723" i="3"/>
  <c r="E531" i="3"/>
  <c r="E1724" i="3"/>
  <c r="E532" i="3"/>
  <c r="E1381" i="3"/>
  <c r="E189" i="3"/>
  <c r="E1382" i="3"/>
  <c r="E1383" i="3"/>
  <c r="E1384" i="3"/>
  <c r="E191" i="3"/>
  <c r="E188" i="3"/>
  <c r="E190" i="3"/>
  <c r="E1413" i="3"/>
  <c r="E221" i="3"/>
  <c r="E1414" i="3"/>
  <c r="E1415" i="3"/>
  <c r="E1412" i="3"/>
  <c r="E219" i="3"/>
  <c r="E222" i="3"/>
  <c r="E220" i="3"/>
  <c r="E1453" i="3"/>
  <c r="E261" i="3"/>
  <c r="E1454" i="3"/>
  <c r="E1452" i="3"/>
  <c r="E260" i="3"/>
  <c r="E259" i="3"/>
  <c r="E1469" i="3"/>
  <c r="E277" i="3"/>
  <c r="E1470" i="3"/>
  <c r="E274" i="3"/>
  <c r="E1467" i="3"/>
  <c r="E1468" i="3"/>
  <c r="E276" i="3"/>
  <c r="E275" i="3"/>
  <c r="E1589" i="3"/>
  <c r="E397" i="3"/>
  <c r="E1590" i="3"/>
  <c r="E394" i="3"/>
  <c r="E1587" i="3"/>
  <c r="E395" i="3"/>
  <c r="E1588" i="3"/>
  <c r="E396" i="3"/>
  <c r="E1605" i="3"/>
  <c r="E413" i="3"/>
  <c r="E1606" i="3"/>
  <c r="E410" i="3"/>
  <c r="E1603" i="3"/>
  <c r="E411" i="3"/>
  <c r="E1604" i="3"/>
  <c r="E412" i="3"/>
  <c r="E1613" i="3"/>
  <c r="E421" i="3"/>
  <c r="E1614" i="3"/>
  <c r="E418" i="3"/>
  <c r="E1611" i="3"/>
  <c r="E419" i="3"/>
  <c r="E1612" i="3"/>
  <c r="E420" i="3"/>
  <c r="E2025" i="3"/>
  <c r="E833" i="3"/>
  <c r="E2026" i="3"/>
  <c r="E834" i="3"/>
  <c r="E2027" i="3"/>
  <c r="E831" i="3"/>
  <c r="E2024" i="3"/>
  <c r="E832" i="3"/>
  <c r="E2041" i="3"/>
  <c r="E849" i="3"/>
  <c r="E2042" i="3"/>
  <c r="E850" i="3"/>
  <c r="E2043" i="3"/>
  <c r="E847" i="3"/>
  <c r="E2040" i="3"/>
  <c r="E848" i="3"/>
  <c r="E1925" i="3"/>
  <c r="E730" i="3"/>
  <c r="E1923" i="3"/>
  <c r="E731" i="3"/>
  <c r="E1924" i="3"/>
  <c r="E732" i="3"/>
  <c r="E1429" i="3"/>
  <c r="E237" i="3"/>
  <c r="E1430" i="3"/>
  <c r="H5" i="4"/>
  <c r="E1431" i="3"/>
  <c r="E1428" i="3"/>
  <c r="E236" i="3"/>
  <c r="E235" i="3"/>
  <c r="E238" i="3"/>
  <c r="E2477" i="3"/>
  <c r="E1285" i="3"/>
  <c r="E2478" i="3"/>
  <c r="E1286" i="3"/>
  <c r="E2479" i="3"/>
  <c r="E1287" i="3"/>
  <c r="E2480" i="3"/>
  <c r="E1284" i="3"/>
  <c r="E2489" i="3"/>
  <c r="E1297" i="3"/>
  <c r="E2490" i="3"/>
  <c r="E1298" i="3"/>
  <c r="E2491" i="3"/>
  <c r="E1295" i="3"/>
  <c r="E2488" i="3"/>
  <c r="E1296" i="3"/>
  <c r="E2505" i="3"/>
  <c r="E1313" i="3"/>
  <c r="E2506" i="3"/>
  <c r="E1314" i="3"/>
  <c r="E2507" i="3"/>
  <c r="E1311" i="3"/>
  <c r="E2504" i="3"/>
  <c r="E1312" i="3"/>
  <c r="E1517" i="3"/>
  <c r="E325" i="3"/>
  <c r="E1518" i="3"/>
  <c r="E322" i="3"/>
  <c r="E1515" i="3"/>
  <c r="E323" i="3"/>
  <c r="E1516" i="3"/>
  <c r="E324" i="3"/>
  <c r="E1533" i="3"/>
  <c r="E341" i="3"/>
  <c r="E1534" i="3"/>
  <c r="E338" i="3"/>
  <c r="E1531" i="3"/>
  <c r="E339" i="3"/>
  <c r="E1532" i="3"/>
  <c r="E340" i="3"/>
  <c r="E1549" i="3"/>
  <c r="E357" i="3"/>
  <c r="E1550" i="3"/>
  <c r="E354" i="3"/>
  <c r="E1547" i="3"/>
  <c r="E355" i="3"/>
  <c r="E1548" i="3"/>
  <c r="E356" i="3"/>
  <c r="E2129" i="3"/>
  <c r="E937" i="3"/>
  <c r="E2130" i="3"/>
  <c r="E938" i="3"/>
  <c r="E2131" i="3"/>
  <c r="E935" i="3"/>
  <c r="E2128" i="3"/>
  <c r="E936" i="3"/>
  <c r="E2145" i="3"/>
  <c r="E953" i="3"/>
  <c r="E2146" i="3"/>
  <c r="E954" i="3"/>
  <c r="E2147" i="3"/>
  <c r="E951" i="3"/>
  <c r="E2144" i="3"/>
  <c r="E952" i="3"/>
  <c r="E2161" i="3"/>
  <c r="E969" i="3"/>
  <c r="E2162" i="3"/>
  <c r="E970" i="3"/>
  <c r="E2163" i="3"/>
  <c r="E967" i="3"/>
  <c r="E2160" i="3"/>
  <c r="E968" i="3"/>
  <c r="E2177" i="3"/>
  <c r="E985" i="3"/>
  <c r="E2178" i="3"/>
  <c r="E986" i="3"/>
  <c r="E2179" i="3"/>
  <c r="E983" i="3"/>
  <c r="E2176" i="3"/>
  <c r="E984" i="3"/>
  <c r="E2193" i="3"/>
  <c r="E1001" i="3"/>
  <c r="E2194" i="3"/>
  <c r="E1002" i="3"/>
  <c r="E2195" i="3"/>
  <c r="E999" i="3"/>
  <c r="E2192" i="3"/>
  <c r="E1000" i="3"/>
  <c r="E1713" i="3"/>
  <c r="E521" i="3"/>
  <c r="E1714" i="3"/>
  <c r="E518" i="3"/>
  <c r="E1711" i="3"/>
  <c r="E519" i="3"/>
  <c r="E1712" i="3"/>
  <c r="E520" i="3"/>
  <c r="E1729" i="3"/>
  <c r="E537" i="3"/>
  <c r="E1730" i="3"/>
  <c r="E534" i="3"/>
  <c r="E1727" i="3"/>
  <c r="E535" i="3"/>
  <c r="E1728" i="3"/>
  <c r="E536" i="3"/>
  <c r="E1745" i="3"/>
  <c r="E553" i="3"/>
  <c r="E1746" i="3"/>
  <c r="E550" i="3"/>
  <c r="E1743" i="3"/>
  <c r="E551" i="3"/>
  <c r="E1744" i="3"/>
  <c r="E552" i="3"/>
  <c r="E1385" i="3"/>
  <c r="E193" i="3"/>
  <c r="E1386" i="3"/>
  <c r="E1387" i="3"/>
  <c r="E1388" i="3"/>
  <c r="E192" i="3"/>
  <c r="E195" i="3"/>
  <c r="E194" i="3"/>
  <c r="E1401" i="3"/>
  <c r="E209" i="3"/>
  <c r="E1402" i="3"/>
  <c r="E1403" i="3"/>
  <c r="E1400" i="3"/>
  <c r="E207" i="3"/>
  <c r="E210" i="3"/>
  <c r="E208" i="3"/>
  <c r="E1417" i="3"/>
  <c r="E225" i="3"/>
  <c r="E1418" i="3"/>
  <c r="E1419" i="3"/>
  <c r="E1416" i="3"/>
  <c r="E226" i="3"/>
  <c r="E224" i="3"/>
  <c r="E223" i="3"/>
  <c r="E1457" i="3"/>
  <c r="E265" i="3"/>
  <c r="E1458" i="3"/>
  <c r="E262" i="3"/>
  <c r="E1455" i="3"/>
  <c r="E1456" i="3"/>
  <c r="E264" i="3"/>
  <c r="E263" i="3"/>
  <c r="E1473" i="3"/>
  <c r="E281" i="3"/>
  <c r="E1474" i="3"/>
  <c r="E278" i="3"/>
  <c r="E1471" i="3"/>
  <c r="E1472" i="3"/>
  <c r="E280" i="3"/>
  <c r="E279" i="3"/>
  <c r="E1489" i="3"/>
  <c r="E297" i="3"/>
  <c r="E1490" i="3"/>
  <c r="E294" i="3"/>
  <c r="E1487" i="3"/>
  <c r="E1488" i="3"/>
  <c r="E296" i="3"/>
  <c r="E295" i="3"/>
  <c r="E1505" i="3"/>
  <c r="E313" i="3"/>
  <c r="E1506" i="3"/>
  <c r="E310" i="3"/>
  <c r="E1503" i="3"/>
  <c r="E311" i="3"/>
  <c r="E1504" i="3"/>
  <c r="E312" i="3"/>
  <c r="E1569" i="3"/>
  <c r="E377" i="3"/>
  <c r="E1570" i="3"/>
  <c r="E374" i="3"/>
  <c r="E1567" i="3"/>
  <c r="E375" i="3"/>
  <c r="E1568" i="3"/>
  <c r="E376" i="3"/>
  <c r="E1557" i="3"/>
  <c r="E365" i="3"/>
  <c r="E1558" i="3"/>
  <c r="E362" i="3"/>
  <c r="E1555" i="3"/>
  <c r="E363" i="3"/>
  <c r="E1556" i="3"/>
  <c r="E364" i="3"/>
  <c r="E1593" i="3"/>
  <c r="E401" i="3"/>
  <c r="E1594" i="3"/>
  <c r="E398" i="3"/>
  <c r="E1591" i="3"/>
  <c r="E399" i="3"/>
  <c r="E1592" i="3"/>
  <c r="E400" i="3"/>
  <c r="E1629" i="3"/>
  <c r="E437" i="3"/>
  <c r="E1630" i="3"/>
  <c r="E434" i="3"/>
  <c r="E1627" i="3"/>
  <c r="E435" i="3"/>
  <c r="E1628" i="3"/>
  <c r="E436" i="3"/>
  <c r="E1617" i="3"/>
  <c r="E425" i="3"/>
  <c r="E1618" i="3"/>
  <c r="E422" i="3"/>
  <c r="E1615" i="3"/>
  <c r="E423" i="3"/>
  <c r="E1616" i="3"/>
  <c r="E424" i="3"/>
  <c r="E2013" i="3"/>
  <c r="E821" i="3"/>
  <c r="E2014" i="3"/>
  <c r="E822" i="3"/>
  <c r="E2015" i="3"/>
  <c r="E819" i="3"/>
  <c r="E2012" i="3"/>
  <c r="E820" i="3"/>
  <c r="E2029" i="3"/>
  <c r="E837" i="3"/>
  <c r="E2030" i="3"/>
  <c r="E838" i="3"/>
  <c r="E2031" i="3"/>
  <c r="E835" i="3"/>
  <c r="E2028" i="3"/>
  <c r="E836" i="3"/>
  <c r="E2045" i="3"/>
  <c r="E853" i="3"/>
  <c r="E2046" i="3"/>
  <c r="E854" i="3"/>
  <c r="E2047" i="3"/>
  <c r="E851" i="3"/>
  <c r="E2044" i="3"/>
  <c r="E852" i="3"/>
  <c r="E2061" i="3"/>
  <c r="E869" i="3"/>
  <c r="E2062" i="3"/>
  <c r="E866" i="3"/>
  <c r="E2059" i="3"/>
  <c r="E867" i="3"/>
  <c r="E2060" i="3"/>
  <c r="E868" i="3"/>
  <c r="E1645" i="3"/>
  <c r="E453" i="3"/>
  <c r="E1646" i="3"/>
  <c r="E450" i="3"/>
  <c r="E1643" i="3"/>
  <c r="E451" i="3"/>
  <c r="E1644" i="3"/>
  <c r="E452" i="3"/>
  <c r="E1665" i="3"/>
  <c r="E473" i="3"/>
  <c r="E1666" i="3"/>
  <c r="E470" i="3"/>
  <c r="E1663" i="3"/>
  <c r="E471" i="3"/>
  <c r="E1664" i="3"/>
  <c r="E472" i="3"/>
  <c r="E1677" i="3"/>
  <c r="E485" i="3"/>
  <c r="E1678" i="3"/>
  <c r="E482" i="3"/>
  <c r="E1675" i="3"/>
  <c r="E483" i="3"/>
  <c r="E1676" i="3"/>
  <c r="E484" i="3"/>
  <c r="E1693" i="3"/>
  <c r="E501" i="3"/>
  <c r="E1694" i="3"/>
  <c r="E498" i="3"/>
  <c r="E1691" i="3"/>
  <c r="E499" i="3"/>
  <c r="E1692" i="3"/>
  <c r="E500" i="3"/>
  <c r="E2525" i="3"/>
  <c r="E2521" i="3"/>
  <c r="E1329" i="3"/>
  <c r="E2522" i="3"/>
  <c r="E1330" i="3"/>
  <c r="E2523" i="3"/>
  <c r="E1331" i="3"/>
  <c r="E1327" i="3"/>
  <c r="E2524" i="3"/>
  <c r="E2520" i="3"/>
  <c r="E1332" i="3"/>
  <c r="E1328" i="3"/>
  <c r="E2541" i="3"/>
  <c r="E1345" i="3"/>
  <c r="E2538" i="3"/>
  <c r="E1346" i="3"/>
  <c r="E2539" i="3"/>
  <c r="E1347" i="3"/>
  <c r="E2540" i="3"/>
  <c r="E1348" i="3"/>
  <c r="E2561" i="3"/>
  <c r="E1365" i="3"/>
  <c r="E2558" i="3"/>
  <c r="E1366" i="3"/>
  <c r="E2559" i="3"/>
  <c r="E1367" i="3"/>
  <c r="E2560" i="3"/>
  <c r="E1368" i="3"/>
  <c r="E1929" i="3"/>
  <c r="E737" i="3"/>
  <c r="E1930" i="3"/>
  <c r="E738" i="3"/>
  <c r="E1931" i="3"/>
  <c r="E736" i="3"/>
  <c r="E1945" i="3"/>
  <c r="E750" i="3"/>
  <c r="E1943" i="3"/>
  <c r="E751" i="3"/>
  <c r="E1944" i="3"/>
  <c r="E752" i="3"/>
  <c r="E761" i="3"/>
  <c r="E1954" i="3"/>
  <c r="E762" i="3"/>
  <c r="E1955" i="3"/>
  <c r="E763" i="3"/>
  <c r="E1956" i="3"/>
  <c r="E1793" i="3"/>
  <c r="E601" i="3"/>
  <c r="E1794" i="3"/>
  <c r="E599" i="3"/>
  <c r="E1792" i="3"/>
  <c r="E600" i="3"/>
  <c r="E1805" i="3"/>
  <c r="E610" i="3"/>
  <c r="E1803" i="3"/>
  <c r="E611" i="3"/>
  <c r="E1804" i="3"/>
  <c r="E612" i="3"/>
  <c r="E634" i="3"/>
  <c r="E1827" i="3"/>
  <c r="E635" i="3"/>
  <c r="E1828" i="3"/>
  <c r="E1837" i="3"/>
  <c r="E645" i="3"/>
  <c r="E1838" i="3"/>
  <c r="E646" i="3"/>
  <c r="E1839" i="3"/>
  <c r="E644" i="3"/>
  <c r="E1757" i="3"/>
  <c r="E565" i="3"/>
  <c r="E1758" i="3"/>
  <c r="E562" i="3"/>
  <c r="E1755" i="3"/>
  <c r="E563" i="3"/>
  <c r="E1756" i="3"/>
  <c r="E564" i="3"/>
  <c r="E1761" i="3"/>
  <c r="E569" i="3"/>
  <c r="E1762" i="3"/>
  <c r="E570" i="3"/>
  <c r="E566" i="3"/>
  <c r="E1763" i="3"/>
  <c r="E1759" i="3"/>
  <c r="E567" i="3"/>
  <c r="E1760" i="3"/>
  <c r="E568" i="3"/>
  <c r="E1885" i="3"/>
  <c r="E693" i="3"/>
  <c r="E1886" i="3"/>
  <c r="E691" i="3"/>
  <c r="E1884" i="3"/>
  <c r="E692" i="3"/>
  <c r="E1921" i="3"/>
  <c r="E729" i="3"/>
  <c r="E1922" i="3"/>
  <c r="E727" i="3"/>
  <c r="E1920" i="3"/>
  <c r="E728" i="3"/>
  <c r="E1893" i="3"/>
  <c r="E701" i="3"/>
  <c r="E1894" i="3"/>
  <c r="E702" i="3"/>
  <c r="E1895" i="3"/>
  <c r="E700" i="3"/>
  <c r="E2213" i="3"/>
  <c r="E1021" i="3"/>
  <c r="E2214" i="3"/>
  <c r="E1022" i="3"/>
  <c r="E1018" i="3"/>
  <c r="E2215" i="3"/>
  <c r="E2211" i="3"/>
  <c r="E1019" i="3"/>
  <c r="E2212" i="3"/>
  <c r="E1020" i="3"/>
  <c r="E2253" i="3"/>
  <c r="E1061" i="3"/>
  <c r="E2254" i="3"/>
  <c r="E1062" i="3"/>
  <c r="E1058" i="3"/>
  <c r="E2255" i="3"/>
  <c r="E2251" i="3"/>
  <c r="E1059" i="3"/>
  <c r="E2252" i="3"/>
  <c r="E1060" i="3"/>
  <c r="E2281" i="3"/>
  <c r="E1089" i="3"/>
  <c r="E2282" i="3"/>
  <c r="E1090" i="3"/>
  <c r="E2283" i="3"/>
  <c r="E1091" i="3"/>
  <c r="E1087" i="3"/>
  <c r="E2284" i="3"/>
  <c r="E2280" i="3"/>
  <c r="E1088" i="3"/>
  <c r="E2297" i="3"/>
  <c r="E1105" i="3"/>
  <c r="E2298" i="3"/>
  <c r="E1106" i="3"/>
  <c r="E1102" i="3"/>
  <c r="E2299" i="3"/>
  <c r="E2295" i="3"/>
  <c r="E1103" i="3"/>
  <c r="E2296" i="3"/>
  <c r="E1104" i="3"/>
  <c r="E2321" i="3"/>
  <c r="E1129" i="3"/>
  <c r="E2322" i="3"/>
  <c r="E1130" i="3"/>
  <c r="E2323" i="3"/>
  <c r="E1131" i="3"/>
  <c r="E1127" i="3"/>
  <c r="E2324" i="3"/>
  <c r="E2320" i="3"/>
  <c r="E1128" i="3"/>
  <c r="E2357" i="3"/>
  <c r="E1165" i="3"/>
  <c r="E2358" i="3"/>
  <c r="E1166" i="3"/>
  <c r="E2359" i="3"/>
  <c r="E1167" i="3"/>
  <c r="E2360" i="3"/>
  <c r="E1164" i="3"/>
  <c r="E1857" i="3"/>
  <c r="E665" i="3"/>
  <c r="E1858" i="3"/>
  <c r="E664" i="3"/>
  <c r="E677" i="3"/>
  <c r="E1870" i="3"/>
  <c r="E678" i="3"/>
  <c r="E1871" i="3"/>
  <c r="E679" i="3"/>
  <c r="E1872" i="3"/>
  <c r="E2093" i="3"/>
  <c r="E901" i="3"/>
  <c r="E2094" i="3"/>
  <c r="E898" i="3"/>
  <c r="E2091" i="3"/>
  <c r="E899" i="3"/>
  <c r="E2092" i="3"/>
  <c r="E900" i="3"/>
  <c r="E2109" i="3"/>
  <c r="E917" i="3"/>
  <c r="E2110" i="3"/>
  <c r="E914" i="3"/>
  <c r="E2107" i="3"/>
  <c r="E915" i="3"/>
  <c r="E2108" i="3"/>
  <c r="E916" i="3"/>
  <c r="E1969" i="3"/>
  <c r="E777" i="3"/>
  <c r="E1970" i="3"/>
  <c r="E778" i="3"/>
  <c r="E1971" i="3"/>
  <c r="E776" i="3"/>
  <c r="E1989" i="3"/>
  <c r="E794" i="3"/>
  <c r="E1987" i="3"/>
  <c r="E795" i="3"/>
  <c r="E1988" i="3"/>
  <c r="E796" i="3"/>
  <c r="E809" i="3"/>
  <c r="E2002" i="3"/>
  <c r="E810" i="3"/>
  <c r="E2003" i="3"/>
  <c r="E2337" i="3"/>
  <c r="E1145" i="3"/>
  <c r="E2338" i="3"/>
  <c r="E1146" i="3"/>
  <c r="E2339" i="3"/>
  <c r="E1147" i="3"/>
  <c r="E2340" i="3"/>
  <c r="E1144" i="3"/>
  <c r="E2441" i="3"/>
  <c r="E1249" i="3"/>
  <c r="E2442" i="3"/>
  <c r="E1250" i="3"/>
  <c r="E2443" i="3"/>
  <c r="E1251" i="3"/>
  <c r="E2444" i="3"/>
  <c r="E1248" i="3"/>
  <c r="E2437" i="3"/>
  <c r="E1245" i="3"/>
  <c r="E2438" i="3"/>
  <c r="E1246" i="3"/>
  <c r="E2439" i="3"/>
  <c r="E1247" i="3"/>
  <c r="E2440" i="3"/>
  <c r="E1244" i="3"/>
  <c r="E2389" i="3"/>
  <c r="E1197" i="3"/>
  <c r="E2390" i="3"/>
  <c r="E1198" i="3"/>
  <c r="E2391" i="3"/>
  <c r="E1199" i="3"/>
  <c r="E2392" i="3"/>
  <c r="E1196" i="3"/>
  <c r="E1441" i="3"/>
  <c r="E249" i="3"/>
  <c r="E1442" i="3"/>
  <c r="E1443" i="3"/>
  <c r="E1440" i="3"/>
  <c r="E248" i="3"/>
  <c r="E247" i="3"/>
  <c r="E250" i="3"/>
  <c r="E1433" i="3"/>
  <c r="E241" i="3"/>
  <c r="E1434" i="3"/>
  <c r="E1435" i="3"/>
  <c r="E1432" i="3"/>
  <c r="E240" i="3"/>
  <c r="E242" i="3"/>
  <c r="E239" i="3"/>
  <c r="E2501" i="3"/>
  <c r="E1309" i="3"/>
  <c r="E2502" i="3"/>
  <c r="E1310" i="3"/>
  <c r="E2503" i="3"/>
  <c r="E1307" i="3"/>
  <c r="E2500" i="3"/>
  <c r="E1308" i="3"/>
  <c r="E1437" i="3"/>
  <c r="E245" i="3"/>
  <c r="E1438" i="3"/>
  <c r="E1439" i="3"/>
  <c r="E1436" i="3"/>
  <c r="E244" i="3"/>
  <c r="E243" i="3"/>
  <c r="E246" i="3"/>
  <c r="E2493" i="3"/>
  <c r="E1301" i="3"/>
  <c r="E2494" i="3"/>
  <c r="E1302" i="3"/>
  <c r="E2495" i="3"/>
  <c r="E1299" i="3"/>
  <c r="E2492" i="3"/>
  <c r="E1300" i="3"/>
  <c r="E1521" i="3"/>
  <c r="E329" i="3"/>
  <c r="E1522" i="3"/>
  <c r="E326" i="3"/>
  <c r="E1519" i="3"/>
  <c r="E327" i="3"/>
  <c r="E1520" i="3"/>
  <c r="E328" i="3"/>
  <c r="E1541" i="3"/>
  <c r="E349" i="3"/>
  <c r="E1542" i="3"/>
  <c r="E346" i="3"/>
  <c r="E1539" i="3"/>
  <c r="E347" i="3"/>
  <c r="E1540" i="3"/>
  <c r="E348" i="3"/>
  <c r="E2149" i="3"/>
  <c r="E957" i="3"/>
  <c r="E2150" i="3"/>
  <c r="E958" i="3"/>
  <c r="E2151" i="3"/>
  <c r="E955" i="3"/>
  <c r="E2148" i="3"/>
  <c r="E956" i="3"/>
  <c r="E2165" i="3"/>
  <c r="E973" i="3"/>
  <c r="E2166" i="3"/>
  <c r="E974" i="3"/>
  <c r="E2167" i="3"/>
  <c r="E971" i="3"/>
  <c r="E2164" i="3"/>
  <c r="E972" i="3"/>
  <c r="E2197" i="3"/>
  <c r="E1005" i="3"/>
  <c r="E2198" i="3"/>
  <c r="E1006" i="3"/>
  <c r="E2199" i="3"/>
  <c r="E1003" i="3"/>
  <c r="E2196" i="3"/>
  <c r="E1004" i="3"/>
  <c r="E1733" i="3"/>
  <c r="E541" i="3"/>
  <c r="E1734" i="3"/>
  <c r="E538" i="3"/>
  <c r="E1731" i="3"/>
  <c r="E539" i="3"/>
  <c r="E1732" i="3"/>
  <c r="E540" i="3"/>
  <c r="E1749" i="3"/>
  <c r="E557" i="3"/>
  <c r="E1750" i="3"/>
  <c r="E554" i="3"/>
  <c r="E1747" i="3"/>
  <c r="E555" i="3"/>
  <c r="E1748" i="3"/>
  <c r="E556" i="3"/>
  <c r="E1389" i="3"/>
  <c r="E197" i="3"/>
  <c r="E1390" i="3"/>
  <c r="E1391" i="3"/>
  <c r="E198" i="3"/>
  <c r="E196" i="3"/>
  <c r="E2569" i="3"/>
  <c r="E1373" i="3"/>
  <c r="E2566" i="3"/>
  <c r="E1374" i="3"/>
  <c r="E2567" i="3"/>
  <c r="E1375" i="3"/>
  <c r="E2568" i="3"/>
  <c r="E1376" i="3"/>
  <c r="E1933" i="3"/>
  <c r="E741" i="3"/>
  <c r="E1934" i="3"/>
  <c r="E739" i="3"/>
  <c r="E1932" i="3"/>
  <c r="E740" i="3"/>
  <c r="E753" i="3"/>
  <c r="E1946" i="3"/>
  <c r="E754" i="3"/>
  <c r="E1947" i="3"/>
  <c r="E755" i="3"/>
  <c r="E1948" i="3"/>
  <c r="E2461" i="3"/>
  <c r="E1269" i="3"/>
  <c r="E2462" i="3"/>
  <c r="E1270" i="3"/>
  <c r="E2463" i="3"/>
  <c r="E1271" i="3"/>
  <c r="E2464" i="3"/>
  <c r="E1268" i="3"/>
  <c r="E613" i="3"/>
  <c r="E1806" i="3"/>
  <c r="E614" i="3"/>
  <c r="E1807" i="3"/>
  <c r="E615" i="3"/>
  <c r="E1808" i="3"/>
  <c r="E1813" i="3"/>
  <c r="E621" i="3"/>
  <c r="E1814" i="3"/>
  <c r="E619" i="3"/>
  <c r="E1812" i="3"/>
  <c r="E620" i="3"/>
  <c r="E1821" i="3"/>
  <c r="E629" i="3"/>
  <c r="E1822" i="3"/>
  <c r="E630" i="3"/>
  <c r="E1823" i="3"/>
  <c r="E628" i="3"/>
  <c r="E1825" i="3"/>
  <c r="E633" i="3"/>
  <c r="E1826" i="3"/>
  <c r="E631" i="3"/>
  <c r="E1824" i="3"/>
  <c r="E632" i="3"/>
  <c r="E1765" i="3"/>
  <c r="E573" i="3"/>
  <c r="E1766" i="3"/>
  <c r="E574" i="3"/>
  <c r="E1767" i="3"/>
  <c r="E575" i="3"/>
  <c r="E571" i="3"/>
  <c r="E1768" i="3"/>
  <c r="E1764" i="3"/>
  <c r="E572" i="3"/>
  <c r="E1781" i="3"/>
  <c r="E589" i="3"/>
  <c r="E585" i="3"/>
  <c r="E1782" i="3"/>
  <c r="E1778" i="3"/>
  <c r="E586" i="3"/>
  <c r="E1779" i="3"/>
  <c r="E587" i="3"/>
  <c r="E1780" i="3"/>
  <c r="E588" i="3"/>
  <c r="E1881" i="3"/>
  <c r="E689" i="3"/>
  <c r="E1882" i="3"/>
  <c r="E690" i="3"/>
  <c r="E1883" i="3"/>
  <c r="E688" i="3"/>
  <c r="E1909" i="3"/>
  <c r="E717" i="3"/>
  <c r="E1910" i="3"/>
  <c r="E715" i="3"/>
  <c r="E1908" i="3"/>
  <c r="E716" i="3"/>
  <c r="E697" i="3"/>
  <c r="E1890" i="3"/>
  <c r="E698" i="3"/>
  <c r="E1891" i="3"/>
  <c r="E699" i="3"/>
  <c r="E1892" i="3"/>
  <c r="E2217" i="3"/>
  <c r="E1025" i="3"/>
  <c r="E2218" i="3"/>
  <c r="E1026" i="3"/>
  <c r="E2219" i="3"/>
  <c r="E1027" i="3"/>
  <c r="E1023" i="3"/>
  <c r="E2220" i="3"/>
  <c r="E2216" i="3"/>
  <c r="E1024" i="3"/>
  <c r="E2249" i="3"/>
  <c r="E1057" i="3"/>
  <c r="E1053" i="3"/>
  <c r="E2250" i="3"/>
  <c r="E2246" i="3"/>
  <c r="E1054" i="3"/>
  <c r="E2247" i="3"/>
  <c r="E1055" i="3"/>
  <c r="E2248" i="3"/>
  <c r="E1056" i="3"/>
  <c r="E2265" i="3"/>
  <c r="E2261" i="3"/>
  <c r="E1069" i="3"/>
  <c r="E2262" i="3"/>
  <c r="E1070" i="3"/>
  <c r="E2263" i="3"/>
  <c r="E1071" i="3"/>
  <c r="E2264" i="3"/>
  <c r="E1072" i="3"/>
  <c r="E1068" i="3"/>
  <c r="E2293" i="3"/>
  <c r="E1101" i="3"/>
  <c r="E1097" i="3"/>
  <c r="E2294" i="3"/>
  <c r="E2290" i="3"/>
  <c r="E1098" i="3"/>
  <c r="E2291" i="3"/>
  <c r="E1099" i="3"/>
  <c r="E2292" i="3"/>
  <c r="E1100" i="3"/>
  <c r="E2349" i="3"/>
  <c r="E1157" i="3"/>
  <c r="E2350" i="3"/>
  <c r="E1158" i="3"/>
  <c r="E2351" i="3"/>
  <c r="E1159" i="3"/>
  <c r="E2352" i="3"/>
  <c r="E1156" i="3"/>
  <c r="E2365" i="3"/>
  <c r="E1173" i="3"/>
  <c r="E2366" i="3"/>
  <c r="E1174" i="3"/>
  <c r="E2367" i="3"/>
  <c r="E1175" i="3"/>
  <c r="E2368" i="3"/>
  <c r="E1172" i="3"/>
  <c r="E1861" i="3"/>
  <c r="E666" i="3"/>
  <c r="E1859" i="3"/>
  <c r="E667" i="3"/>
  <c r="E1860" i="3"/>
  <c r="E668" i="3"/>
  <c r="E2073" i="3"/>
  <c r="E881" i="3"/>
  <c r="E2074" i="3"/>
  <c r="E878" i="3"/>
  <c r="E2071" i="3"/>
  <c r="E879" i="3"/>
  <c r="E2072" i="3"/>
  <c r="E880" i="3"/>
  <c r="E2101" i="3"/>
  <c r="E909" i="3"/>
  <c r="E2102" i="3"/>
  <c r="E906" i="3"/>
  <c r="E2099" i="3"/>
  <c r="E907" i="3"/>
  <c r="E2100" i="3"/>
  <c r="E908" i="3"/>
  <c r="E2117" i="3"/>
  <c r="E925" i="3"/>
  <c r="E2118" i="3"/>
  <c r="E922" i="3"/>
  <c r="E2115" i="3"/>
  <c r="E923" i="3"/>
  <c r="E2116" i="3"/>
  <c r="E924" i="3"/>
  <c r="E1977" i="3"/>
  <c r="E782" i="3"/>
  <c r="E1975" i="3"/>
  <c r="E783" i="3"/>
  <c r="E1976" i="3"/>
  <c r="E784" i="3"/>
  <c r="E797" i="3"/>
  <c r="E1990" i="3"/>
  <c r="E798" i="3"/>
  <c r="E1991" i="3"/>
  <c r="E799" i="3"/>
  <c r="E1992" i="3"/>
  <c r="E2325" i="3"/>
  <c r="E1133" i="3"/>
  <c r="E2326" i="3"/>
  <c r="E1134" i="3"/>
  <c r="E2327" i="3"/>
  <c r="E1135" i="3"/>
  <c r="E2328" i="3"/>
  <c r="E1132" i="3"/>
  <c r="E2409" i="3"/>
  <c r="E1217" i="3"/>
  <c r="E2410" i="3"/>
  <c r="E1218" i="3"/>
  <c r="E2411" i="3"/>
  <c r="E1219" i="3"/>
  <c r="E2412" i="3"/>
  <c r="E1216" i="3"/>
  <c r="E2445" i="3"/>
  <c r="E1253" i="3"/>
  <c r="E2446" i="3"/>
  <c r="E1254" i="3"/>
  <c r="E2447" i="3"/>
  <c r="E1255" i="3"/>
  <c r="E2448" i="3"/>
  <c r="E1252" i="3"/>
  <c r="E2449" i="3"/>
  <c r="E1257" i="3"/>
  <c r="E2450" i="3"/>
  <c r="E1258" i="3"/>
  <c r="E2451" i="3"/>
  <c r="E1259" i="3"/>
  <c r="E2452" i="3"/>
  <c r="E1256" i="3"/>
  <c r="E2381" i="3"/>
  <c r="E1189" i="3"/>
  <c r="E2382" i="3"/>
  <c r="E1190" i="3"/>
  <c r="E2383" i="3"/>
  <c r="E1191" i="3"/>
  <c r="E2384" i="3"/>
  <c r="E1188" i="3"/>
  <c r="E1445" i="3"/>
  <c r="E253" i="3"/>
  <c r="E1446" i="3"/>
  <c r="E1447" i="3"/>
  <c r="E1444" i="3"/>
  <c r="E252" i="3"/>
  <c r="E254" i="3"/>
  <c r="E251" i="3"/>
  <c r="E2481" i="3"/>
  <c r="E1289" i="3"/>
  <c r="E2482" i="3"/>
  <c r="E1290" i="3"/>
  <c r="E2483" i="3"/>
  <c r="E1288" i="3"/>
  <c r="E2509" i="3"/>
  <c r="E1317" i="3"/>
  <c r="E2510" i="3"/>
  <c r="E1318" i="3"/>
  <c r="E2511" i="3"/>
  <c r="E1315" i="3"/>
  <c r="E2508" i="3"/>
  <c r="E1316" i="3"/>
  <c r="E1545" i="3"/>
  <c r="E353" i="3"/>
  <c r="E1546" i="3"/>
  <c r="E350" i="3"/>
  <c r="E1543" i="3"/>
  <c r="E351" i="3"/>
  <c r="E1544" i="3"/>
  <c r="E352" i="3"/>
  <c r="E2133" i="3"/>
  <c r="E941" i="3"/>
  <c r="E2134" i="3"/>
  <c r="E942" i="3"/>
  <c r="E2135" i="3"/>
  <c r="E939" i="3"/>
  <c r="E2132" i="3"/>
  <c r="E940" i="3"/>
  <c r="E2181" i="3"/>
  <c r="E989" i="3"/>
  <c r="E2182" i="3"/>
  <c r="E990" i="3"/>
  <c r="E2183" i="3"/>
  <c r="E987" i="3"/>
  <c r="E2180" i="3"/>
  <c r="E988" i="3"/>
  <c r="E1717" i="3"/>
  <c r="E525" i="3"/>
  <c r="E1718" i="3"/>
  <c r="E522" i="3"/>
  <c r="E1715" i="3"/>
  <c r="E523" i="3"/>
  <c r="E1716" i="3"/>
  <c r="E524" i="3"/>
  <c r="E1405" i="3"/>
  <c r="E213" i="3"/>
  <c r="E1406" i="3"/>
  <c r="E1407" i="3"/>
  <c r="E1404" i="3"/>
  <c r="E214" i="3"/>
  <c r="E212" i="3"/>
  <c r="E211" i="3"/>
  <c r="E1421" i="3"/>
  <c r="E229" i="3"/>
  <c r="E1422" i="3"/>
  <c r="E1423" i="3"/>
  <c r="E1420" i="3"/>
  <c r="E230" i="3"/>
  <c r="E228" i="3"/>
  <c r="E227" i="3"/>
  <c r="E1461" i="3"/>
  <c r="E269" i="3"/>
  <c r="E1462" i="3"/>
  <c r="E266" i="3"/>
  <c r="E1459" i="3"/>
  <c r="E1460" i="3"/>
  <c r="E268" i="3"/>
  <c r="E267" i="3"/>
  <c r="E1477" i="3"/>
  <c r="E285" i="3"/>
  <c r="E1478" i="3"/>
  <c r="E282" i="3"/>
  <c r="E1475" i="3"/>
  <c r="E1476" i="3"/>
  <c r="E284" i="3"/>
  <c r="E283" i="3"/>
  <c r="E1493" i="3"/>
  <c r="E301" i="3"/>
  <c r="E1494" i="3"/>
  <c r="E298" i="3"/>
  <c r="E1491" i="3"/>
  <c r="E1492" i="3"/>
  <c r="E300" i="3"/>
  <c r="E299" i="3"/>
  <c r="E1509" i="3"/>
  <c r="E317" i="3"/>
  <c r="E1510" i="3"/>
  <c r="E314" i="3"/>
  <c r="E1507" i="3"/>
  <c r="E315" i="3"/>
  <c r="E1508" i="3"/>
  <c r="E316" i="3"/>
  <c r="E1573" i="3"/>
  <c r="E381" i="3"/>
  <c r="E1574" i="3"/>
  <c r="E378" i="3"/>
  <c r="E1571" i="3"/>
  <c r="E379" i="3"/>
  <c r="E1572" i="3"/>
  <c r="E380" i="3"/>
  <c r="E1565" i="3"/>
  <c r="E373" i="3"/>
  <c r="E1566" i="3"/>
  <c r="E370" i="3"/>
  <c r="E1563" i="3"/>
  <c r="E371" i="3"/>
  <c r="E1564" i="3"/>
  <c r="E372" i="3"/>
  <c r="E1601" i="3"/>
  <c r="E409" i="3"/>
  <c r="E1602" i="3"/>
  <c r="E406" i="3"/>
  <c r="E1599" i="3"/>
  <c r="E407" i="3"/>
  <c r="E1600" i="3"/>
  <c r="E408" i="3"/>
  <c r="E1633" i="3"/>
  <c r="E441" i="3"/>
  <c r="E1634" i="3"/>
  <c r="E438" i="3"/>
  <c r="E1631" i="3"/>
  <c r="E439" i="3"/>
  <c r="E1632" i="3"/>
  <c r="E440" i="3"/>
  <c r="E1609" i="3"/>
  <c r="E417" i="3"/>
  <c r="E1610" i="3"/>
  <c r="E414" i="3"/>
  <c r="E1607" i="3"/>
  <c r="E415" i="3"/>
  <c r="E1608" i="3"/>
  <c r="E416" i="3"/>
  <c r="E2017" i="3"/>
  <c r="E825" i="3"/>
  <c r="E2018" i="3"/>
  <c r="E826" i="3"/>
  <c r="E2019" i="3"/>
  <c r="E823" i="3"/>
  <c r="E2016" i="3"/>
  <c r="E824" i="3"/>
  <c r="E2033" i="3"/>
  <c r="E841" i="3"/>
  <c r="E2034" i="3"/>
  <c r="E842" i="3"/>
  <c r="E2035" i="3"/>
  <c r="E839" i="3"/>
  <c r="E2032" i="3"/>
  <c r="E840" i="3"/>
  <c r="E2049" i="3"/>
  <c r="E857" i="3"/>
  <c r="E2050" i="3"/>
  <c r="E858" i="3"/>
  <c r="E2051" i="3"/>
  <c r="E855" i="3"/>
  <c r="E2048" i="3"/>
  <c r="E856" i="3"/>
  <c r="E2065" i="3"/>
  <c r="E873" i="3"/>
  <c r="E2066" i="3"/>
  <c r="E870" i="3"/>
  <c r="E2063" i="3"/>
  <c r="E871" i="3"/>
  <c r="E2064" i="3"/>
  <c r="E872" i="3"/>
  <c r="E1641" i="3"/>
  <c r="E449" i="3"/>
  <c r="E1642" i="3"/>
  <c r="E446" i="3"/>
  <c r="E1639" i="3"/>
  <c r="E447" i="3"/>
  <c r="E1640" i="3"/>
  <c r="E448" i="3"/>
  <c r="E1653" i="3"/>
  <c r="E461" i="3"/>
  <c r="E1654" i="3"/>
  <c r="E458" i="3"/>
  <c r="E1651" i="3"/>
  <c r="E459" i="3"/>
  <c r="E1652" i="3"/>
  <c r="E460" i="3"/>
  <c r="E1681" i="3"/>
  <c r="E489" i="3"/>
  <c r="E1682" i="3"/>
  <c r="E486" i="3"/>
  <c r="E1679" i="3"/>
  <c r="E487" i="3"/>
  <c r="E1680" i="3"/>
  <c r="E488" i="3"/>
  <c r="E1689" i="3"/>
  <c r="E497" i="3"/>
  <c r="E1690" i="3"/>
  <c r="E494" i="3"/>
  <c r="E1687" i="3"/>
  <c r="E495" i="3"/>
  <c r="E1688" i="3"/>
  <c r="E496" i="3"/>
  <c r="E2529" i="3"/>
  <c r="E1333" i="3"/>
  <c r="E2526" i="3"/>
  <c r="E1334" i="3"/>
  <c r="E2527" i="3"/>
  <c r="E1335" i="3"/>
  <c r="E2528" i="3"/>
  <c r="E1336" i="3"/>
  <c r="E2545" i="3"/>
  <c r="E1349" i="3"/>
  <c r="E2542" i="3"/>
  <c r="E1350" i="3"/>
  <c r="E2543" i="3"/>
  <c r="E1351" i="3"/>
  <c r="E2544" i="3"/>
  <c r="E1352" i="3"/>
  <c r="E1425" i="3"/>
  <c r="E233" i="3"/>
  <c r="E1426" i="3"/>
  <c r="E1427" i="3"/>
  <c r="E1424" i="3"/>
  <c r="E232" i="3"/>
  <c r="E231" i="3"/>
  <c r="E234" i="3"/>
  <c r="E2517" i="3"/>
  <c r="E1325" i="3"/>
  <c r="E2518" i="3"/>
  <c r="E1326" i="3"/>
  <c r="E2519" i="3"/>
  <c r="E1323" i="3"/>
  <c r="E2516" i="3"/>
  <c r="E1324" i="3"/>
  <c r="E2497" i="3"/>
  <c r="E1305" i="3"/>
  <c r="E2498" i="3"/>
  <c r="E1306" i="3"/>
  <c r="E2499" i="3"/>
  <c r="E1303" i="3"/>
  <c r="E2496" i="3"/>
  <c r="E1304" i="3"/>
  <c r="E2513" i="3"/>
  <c r="E1321" i="3"/>
  <c r="E2514" i="3"/>
  <c r="E1322" i="3"/>
  <c r="E2515" i="3"/>
  <c r="E1319" i="3"/>
  <c r="E2512" i="3"/>
  <c r="E1320" i="3"/>
  <c r="E1525" i="3"/>
  <c r="E333" i="3"/>
  <c r="E1526" i="3"/>
  <c r="E330" i="3"/>
  <c r="E1523" i="3"/>
  <c r="E331" i="3"/>
  <c r="E1524" i="3"/>
  <c r="E332" i="3"/>
  <c r="E1553" i="3"/>
  <c r="E361" i="3"/>
  <c r="E1554" i="3"/>
  <c r="E358" i="3"/>
  <c r="E1551" i="3"/>
  <c r="E359" i="3"/>
  <c r="E1552" i="3"/>
  <c r="E360" i="3"/>
  <c r="E2121" i="3"/>
  <c r="E929" i="3"/>
  <c r="E2122" i="3"/>
  <c r="E926" i="3"/>
  <c r="E2119" i="3"/>
  <c r="E927" i="3"/>
  <c r="E2120" i="3"/>
  <c r="E928" i="3"/>
  <c r="E2137" i="3"/>
  <c r="E945" i="3"/>
  <c r="E2138" i="3"/>
  <c r="E946" i="3"/>
  <c r="E2139" i="3"/>
  <c r="E943" i="3"/>
  <c r="E2136" i="3"/>
  <c r="E944" i="3"/>
  <c r="E2153" i="3"/>
  <c r="E961" i="3"/>
  <c r="E2154" i="3"/>
  <c r="E962" i="3"/>
  <c r="E2155" i="3"/>
  <c r="E959" i="3"/>
  <c r="E2152" i="3"/>
  <c r="E960" i="3"/>
  <c r="E2169" i="3"/>
  <c r="E977" i="3"/>
  <c r="E2170" i="3"/>
  <c r="E978" i="3"/>
  <c r="E2171" i="3"/>
  <c r="E975" i="3"/>
  <c r="E2168" i="3"/>
  <c r="E976" i="3"/>
  <c r="E2185" i="3"/>
  <c r="E993" i="3"/>
  <c r="E2186" i="3"/>
  <c r="E994" i="3"/>
  <c r="E2187" i="3"/>
  <c r="E991" i="3"/>
  <c r="E2184" i="3"/>
  <c r="E992" i="3"/>
  <c r="E2201" i="3"/>
  <c r="E1009" i="3"/>
  <c r="E2202" i="3"/>
  <c r="E1010" i="3"/>
  <c r="E2203" i="3"/>
  <c r="E1007" i="3"/>
  <c r="E2200" i="3"/>
  <c r="E1008" i="3"/>
  <c r="E1705" i="3"/>
  <c r="E513" i="3"/>
  <c r="E1706" i="3"/>
  <c r="E510" i="3"/>
  <c r="E1703" i="3"/>
  <c r="E511" i="3"/>
  <c r="E1704" i="3"/>
  <c r="E512" i="3"/>
  <c r="E1721" i="3"/>
  <c r="E529" i="3"/>
  <c r="E1722" i="3"/>
  <c r="E526" i="3"/>
  <c r="E1719" i="3"/>
  <c r="E527" i="3"/>
  <c r="E1720" i="3"/>
  <c r="E528" i="3"/>
  <c r="E1737" i="3"/>
  <c r="E545" i="3"/>
  <c r="E1738" i="3"/>
  <c r="E542" i="3"/>
  <c r="E1735" i="3"/>
  <c r="E543" i="3"/>
  <c r="E1736" i="3"/>
  <c r="E544" i="3"/>
  <c r="E1753" i="3"/>
  <c r="E561" i="3"/>
  <c r="E1754" i="3"/>
  <c r="E558" i="3"/>
  <c r="E1751" i="3"/>
  <c r="E559" i="3"/>
  <c r="E1752" i="3"/>
  <c r="E560" i="3"/>
  <c r="E1393" i="3"/>
  <c r="E201" i="3"/>
  <c r="E1394" i="3"/>
  <c r="E1395" i="3"/>
  <c r="E1392" i="3"/>
  <c r="E199" i="3"/>
  <c r="E200" i="3"/>
  <c r="E202" i="3"/>
  <c r="E1409" i="3"/>
  <c r="E217" i="3"/>
  <c r="E1410" i="3"/>
  <c r="E1411" i="3"/>
  <c r="E1408" i="3"/>
  <c r="E215" i="3"/>
  <c r="E218" i="3"/>
  <c r="E216" i="3"/>
  <c r="E1449" i="3"/>
  <c r="E257" i="3"/>
  <c r="E1450" i="3"/>
  <c r="E258" i="3"/>
  <c r="E1451" i="3"/>
  <c r="E1448" i="3"/>
  <c r="E256" i="3"/>
  <c r="E255" i="3"/>
  <c r="E1465" i="3"/>
  <c r="E273" i="3"/>
  <c r="E1466" i="3"/>
  <c r="E270" i="3"/>
  <c r="E1463" i="3"/>
  <c r="E1464" i="3"/>
  <c r="E272" i="3"/>
  <c r="E271" i="3"/>
  <c r="E1481" i="3"/>
  <c r="E289" i="3"/>
  <c r="E1482" i="3"/>
  <c r="E286" i="3"/>
  <c r="E1479" i="3"/>
  <c r="E1480" i="3"/>
  <c r="E288" i="3"/>
  <c r="E287" i="3"/>
  <c r="E1497" i="3"/>
  <c r="E305" i="3"/>
  <c r="E1498" i="3"/>
  <c r="E302" i="3"/>
  <c r="E1495" i="3"/>
  <c r="E303" i="3"/>
  <c r="E1496" i="3"/>
  <c r="E304" i="3"/>
  <c r="E1581" i="3"/>
  <c r="E389" i="3"/>
  <c r="E1582" i="3"/>
  <c r="E386" i="3"/>
  <c r="E1579" i="3"/>
  <c r="E387" i="3"/>
  <c r="E1580" i="3"/>
  <c r="E388" i="3"/>
  <c r="E1561" i="3"/>
  <c r="E369" i="3"/>
  <c r="E1562" i="3"/>
  <c r="E366" i="3"/>
  <c r="E1559" i="3"/>
  <c r="E367" i="3"/>
  <c r="E1560" i="3"/>
  <c r="E368" i="3"/>
  <c r="E1585" i="3"/>
  <c r="E393" i="3"/>
  <c r="E1586" i="3"/>
  <c r="E390" i="3"/>
  <c r="E1583" i="3"/>
  <c r="E391" i="3"/>
  <c r="E1584" i="3"/>
  <c r="E392" i="3"/>
  <c r="E1621" i="3"/>
  <c r="E429" i="3"/>
  <c r="E1622" i="3"/>
  <c r="E426" i="3"/>
  <c r="E1619" i="3"/>
  <c r="E427" i="3"/>
  <c r="E1620" i="3"/>
  <c r="E428" i="3"/>
  <c r="E1597" i="3"/>
  <c r="E405" i="3"/>
  <c r="E1598" i="3"/>
  <c r="E402" i="3"/>
  <c r="E1595" i="3"/>
  <c r="E403" i="3"/>
  <c r="E1596" i="3"/>
  <c r="E404" i="3"/>
  <c r="E2005" i="3"/>
  <c r="E813" i="3"/>
  <c r="E2006" i="3"/>
  <c r="E814" i="3"/>
  <c r="E2007" i="3"/>
  <c r="E811" i="3"/>
  <c r="E2004" i="3"/>
  <c r="E812" i="3"/>
  <c r="E2021" i="3"/>
  <c r="E829" i="3"/>
  <c r="E2022" i="3"/>
  <c r="E830" i="3"/>
  <c r="E2023" i="3"/>
  <c r="E827" i="3"/>
  <c r="E2020" i="3"/>
  <c r="E828" i="3"/>
  <c r="E2037" i="3"/>
  <c r="E845" i="3"/>
  <c r="E2038" i="3"/>
  <c r="E846" i="3"/>
  <c r="E2039" i="3"/>
  <c r="E843" i="3"/>
  <c r="E2036" i="3"/>
  <c r="E844" i="3"/>
  <c r="E2053" i="3"/>
  <c r="E861" i="3"/>
  <c r="E2054" i="3"/>
  <c r="E862" i="3"/>
  <c r="E2055" i="3"/>
  <c r="E859" i="3"/>
  <c r="E2052" i="3"/>
  <c r="E860" i="3"/>
  <c r="E2069" i="3"/>
  <c r="E877" i="3"/>
  <c r="E2070" i="3"/>
  <c r="E874" i="3"/>
  <c r="E2067" i="3"/>
  <c r="E875" i="3"/>
  <c r="E2068" i="3"/>
  <c r="E876" i="3"/>
  <c r="E1685" i="3"/>
  <c r="E493" i="3"/>
  <c r="E1686" i="3"/>
  <c r="E490" i="3"/>
  <c r="E1683" i="3"/>
  <c r="E491" i="3"/>
  <c r="E1684" i="3"/>
  <c r="E492" i="3"/>
  <c r="E1661" i="3"/>
  <c r="E469" i="3"/>
  <c r="E1662" i="3"/>
  <c r="E466" i="3"/>
  <c r="E1659" i="3"/>
  <c r="E467" i="3"/>
  <c r="E1660" i="3"/>
  <c r="E468" i="3"/>
  <c r="E1669" i="3"/>
  <c r="E477" i="3"/>
  <c r="E1670" i="3"/>
  <c r="E474" i="3"/>
  <c r="E1667" i="3"/>
  <c r="E475" i="3"/>
  <c r="E1668" i="3"/>
  <c r="E476" i="3"/>
  <c r="E1697" i="3"/>
  <c r="E505" i="3"/>
  <c r="E1698" i="3"/>
  <c r="E502" i="3"/>
  <c r="E1695" i="3"/>
  <c r="E503" i="3"/>
  <c r="E1696" i="3"/>
  <c r="E504" i="3"/>
  <c r="E2533" i="3"/>
  <c r="E1337" i="3"/>
  <c r="E2530" i="3"/>
  <c r="E1338" i="3"/>
  <c r="E2531" i="3"/>
  <c r="E1339" i="3"/>
  <c r="E2532" i="3"/>
  <c r="E1340" i="3"/>
  <c r="E2553" i="3"/>
  <c r="E1357" i="3"/>
  <c r="E2550" i="3"/>
  <c r="E1358" i="3"/>
  <c r="E2551" i="3"/>
  <c r="E1359" i="3"/>
  <c r="E2552" i="3"/>
  <c r="E1360" i="3"/>
  <c r="E2573" i="3"/>
  <c r="E1377" i="3"/>
  <c r="E2570" i="3"/>
  <c r="E1378" i="3"/>
  <c r="E2571" i="3"/>
  <c r="E1379" i="3"/>
  <c r="E2572" i="3"/>
  <c r="E1380" i="3"/>
  <c r="E1937" i="3"/>
  <c r="E742" i="3"/>
  <c r="E1935" i="3"/>
  <c r="E743" i="3"/>
  <c r="E1936" i="3"/>
  <c r="E744" i="3"/>
  <c r="E1949" i="3"/>
  <c r="E757" i="3"/>
  <c r="E1950" i="3"/>
  <c r="E758" i="3"/>
  <c r="E1951" i="3"/>
  <c r="E756" i="3"/>
  <c r="E2465" i="3"/>
  <c r="E1273" i="3"/>
  <c r="E2466" i="3"/>
  <c r="E1274" i="3"/>
  <c r="E2467" i="3"/>
  <c r="E1275" i="3"/>
  <c r="E2468" i="3"/>
  <c r="E1272" i="3"/>
  <c r="E605" i="3"/>
  <c r="E1798" i="3"/>
  <c r="E606" i="3"/>
  <c r="E1799" i="3"/>
  <c r="E622" i="3"/>
  <c r="E1815" i="3"/>
  <c r="E623" i="3"/>
  <c r="E1816" i="3"/>
  <c r="E641" i="3"/>
  <c r="E1834" i="3"/>
  <c r="E642" i="3"/>
  <c r="E1835" i="3"/>
  <c r="E643" i="3"/>
  <c r="E1836" i="3"/>
  <c r="E1845" i="3"/>
  <c r="E650" i="3"/>
  <c r="E1843" i="3"/>
  <c r="E651" i="3"/>
  <c r="E1844" i="3"/>
  <c r="E652" i="3"/>
  <c r="E597" i="3"/>
  <c r="E1790" i="3"/>
  <c r="E598" i="3"/>
  <c r="E1791" i="3"/>
  <c r="E1777" i="3"/>
  <c r="E1773" i="3"/>
  <c r="E581" i="3"/>
  <c r="E1774" i="3"/>
  <c r="E582" i="3"/>
  <c r="E1775" i="3"/>
  <c r="E583" i="3"/>
  <c r="E1776" i="3"/>
  <c r="E584" i="3"/>
  <c r="E580" i="3"/>
  <c r="E1917" i="3"/>
  <c r="E725" i="3"/>
  <c r="E1918" i="3"/>
  <c r="E726" i="3"/>
  <c r="E1919" i="3"/>
  <c r="E724" i="3"/>
  <c r="E1913" i="3"/>
  <c r="E718" i="3"/>
  <c r="E1911" i="3"/>
  <c r="E719" i="3"/>
  <c r="E1912" i="3"/>
  <c r="E720" i="3"/>
  <c r="E1897" i="3"/>
  <c r="E705" i="3"/>
  <c r="E1898" i="3"/>
  <c r="E703" i="3"/>
  <c r="E1896" i="3"/>
  <c r="E704" i="3"/>
  <c r="E2229" i="3"/>
  <c r="E1037" i="3"/>
  <c r="E1033" i="3"/>
  <c r="E2230" i="3"/>
  <c r="E2226" i="3"/>
  <c r="E1034" i="3"/>
  <c r="E2227" i="3"/>
  <c r="E1035" i="3"/>
  <c r="E2228" i="3"/>
  <c r="E1036" i="3"/>
  <c r="E2257" i="3"/>
  <c r="E1065" i="3"/>
  <c r="E2258" i="3"/>
  <c r="E1066" i="3"/>
  <c r="E2259" i="3"/>
  <c r="E1067" i="3"/>
  <c r="E1063" i="3"/>
  <c r="E2260" i="3"/>
  <c r="E2256" i="3"/>
  <c r="E1064" i="3"/>
  <c r="E2269" i="3"/>
  <c r="E1073" i="3"/>
  <c r="E2266" i="3"/>
  <c r="E1074" i="3"/>
  <c r="E2267" i="3"/>
  <c r="E1075" i="3"/>
  <c r="E2268" i="3"/>
  <c r="E1076" i="3"/>
  <c r="E2289" i="3"/>
  <c r="E2285" i="3"/>
  <c r="E1093" i="3"/>
  <c r="E2286" i="3"/>
  <c r="E1094" i="3"/>
  <c r="E2287" i="3"/>
  <c r="E1095" i="3"/>
  <c r="E2288" i="3"/>
  <c r="E1096" i="3"/>
  <c r="E1092" i="3"/>
  <c r="E2361" i="3"/>
  <c r="E1169" i="3"/>
  <c r="E2362" i="3"/>
  <c r="E1170" i="3"/>
  <c r="E2363" i="3"/>
  <c r="E1171" i="3"/>
  <c r="E2364" i="3"/>
  <c r="E1168" i="3"/>
  <c r="E2369" i="3"/>
  <c r="E1177" i="3"/>
  <c r="E2370" i="3"/>
  <c r="E1178" i="3"/>
  <c r="E2371" i="3"/>
  <c r="E1179" i="3"/>
  <c r="E2372" i="3"/>
  <c r="E1176" i="3"/>
  <c r="E1865" i="3"/>
  <c r="E673" i="3"/>
  <c r="E1866" i="3"/>
  <c r="E674" i="3"/>
  <c r="E1867" i="3"/>
  <c r="E672" i="3"/>
  <c r="E2077" i="3"/>
  <c r="E885" i="3"/>
  <c r="E2078" i="3"/>
  <c r="E882" i="3"/>
  <c r="E2075" i="3"/>
  <c r="E883" i="3"/>
  <c r="E2076" i="3"/>
  <c r="E884" i="3"/>
  <c r="E2089" i="3"/>
  <c r="E897" i="3"/>
  <c r="E2090" i="3"/>
  <c r="E894" i="3"/>
  <c r="E2087" i="3"/>
  <c r="E895" i="3"/>
  <c r="E2088" i="3"/>
  <c r="E896" i="3"/>
  <c r="E1965" i="3"/>
  <c r="E770" i="3"/>
  <c r="E1963" i="3"/>
  <c r="E771" i="3"/>
  <c r="E1964" i="3"/>
  <c r="E772" i="3"/>
  <c r="E785" i="3"/>
  <c r="E1978" i="3"/>
  <c r="E786" i="3"/>
  <c r="E1979" i="3"/>
  <c r="E787" i="3"/>
  <c r="E1980" i="3"/>
  <c r="E1993" i="3"/>
  <c r="E801" i="3"/>
  <c r="E1994" i="3"/>
  <c r="E802" i="3"/>
  <c r="E1995" i="3"/>
  <c r="E800" i="3"/>
  <c r="E2333" i="3"/>
  <c r="E1141" i="3"/>
  <c r="E2334" i="3"/>
  <c r="E1142" i="3"/>
  <c r="E2335" i="3"/>
  <c r="E1143" i="3"/>
  <c r="E2336" i="3"/>
  <c r="E1140" i="3"/>
  <c r="E2413" i="3"/>
  <c r="E1221" i="3"/>
  <c r="E2414" i="3"/>
  <c r="E1222" i="3"/>
  <c r="E2415" i="3"/>
  <c r="E1223" i="3"/>
  <c r="E2416" i="3"/>
  <c r="E1220" i="3"/>
  <c r="E2421" i="3"/>
  <c r="E1229" i="3"/>
  <c r="E2422" i="3"/>
  <c r="E1230" i="3"/>
  <c r="E2423" i="3"/>
  <c r="E1231" i="3"/>
  <c r="E2424" i="3"/>
  <c r="E1228" i="3"/>
  <c r="E2457" i="3"/>
  <c r="E1265" i="3"/>
  <c r="E2458" i="3"/>
  <c r="E1266" i="3"/>
  <c r="E2459" i="3"/>
  <c r="E1267" i="3"/>
  <c r="E2460" i="3"/>
  <c r="E1264" i="3"/>
  <c r="E2393" i="3"/>
  <c r="E1201" i="3"/>
  <c r="E2394" i="3"/>
  <c r="E1202" i="3"/>
  <c r="E2395" i="3"/>
  <c r="E1203" i="3"/>
  <c r="E2396" i="3"/>
  <c r="E1200" i="3"/>
  <c r="I5" i="2"/>
  <c r="I9" i="2"/>
  <c r="I13" i="2"/>
  <c r="I17" i="2"/>
  <c r="I21" i="2"/>
  <c r="I25" i="2"/>
  <c r="I29" i="2"/>
  <c r="I33" i="2"/>
  <c r="I37" i="2"/>
  <c r="I41" i="2"/>
  <c r="E1513" i="3"/>
  <c r="E321" i="3"/>
  <c r="E1514" i="3"/>
  <c r="E318" i="3"/>
  <c r="E1511" i="3"/>
  <c r="E319" i="3"/>
  <c r="E1512" i="3"/>
  <c r="E320" i="3"/>
  <c r="E1537" i="3"/>
  <c r="E345" i="3"/>
  <c r="E1538" i="3"/>
  <c r="E342" i="3"/>
  <c r="E1535" i="3"/>
  <c r="E343" i="3"/>
  <c r="E1536" i="3"/>
  <c r="E344" i="3"/>
  <c r="E2125" i="3"/>
  <c r="E933" i="3"/>
  <c r="E2126" i="3"/>
  <c r="E934" i="3"/>
  <c r="E930" i="3"/>
  <c r="E2127" i="3"/>
  <c r="E2123" i="3"/>
  <c r="E931" i="3"/>
  <c r="E2124" i="3"/>
  <c r="E932" i="3"/>
  <c r="E2157" i="3"/>
  <c r="E965" i="3"/>
  <c r="E2158" i="3"/>
  <c r="E966" i="3"/>
  <c r="E2159" i="3"/>
  <c r="E963" i="3"/>
  <c r="E2156" i="3"/>
  <c r="E964" i="3"/>
  <c r="E2173" i="3"/>
  <c r="E981" i="3"/>
  <c r="E2174" i="3"/>
  <c r="E982" i="3"/>
  <c r="E2175" i="3"/>
  <c r="E979" i="3"/>
  <c r="E2172" i="3"/>
  <c r="E980" i="3"/>
  <c r="E1741" i="3"/>
  <c r="E549" i="3"/>
  <c r="E1742" i="3"/>
  <c r="E546" i="3"/>
  <c r="E1739" i="3"/>
  <c r="E547" i="3"/>
  <c r="E1740" i="3"/>
  <c r="E548" i="3"/>
  <c r="E1397" i="3"/>
  <c r="E205" i="3"/>
  <c r="E1398" i="3"/>
  <c r="E1399" i="3"/>
  <c r="E1396" i="3"/>
  <c r="E204" i="3"/>
  <c r="E203" i="3"/>
  <c r="E206" i="3"/>
  <c r="E1485" i="3"/>
  <c r="E293" i="3"/>
  <c r="E1486" i="3"/>
  <c r="E290" i="3"/>
  <c r="E1483" i="3"/>
  <c r="E1484" i="3"/>
  <c r="E292" i="3"/>
  <c r="E291" i="3"/>
  <c r="E1501" i="3"/>
  <c r="E309" i="3"/>
  <c r="E1502" i="3"/>
  <c r="E306" i="3"/>
  <c r="E1499" i="3"/>
  <c r="E307" i="3"/>
  <c r="E1500" i="3"/>
  <c r="E308" i="3"/>
  <c r="E1577" i="3"/>
  <c r="E385" i="3"/>
  <c r="E1578" i="3"/>
  <c r="E382" i="3"/>
  <c r="E1575" i="3"/>
  <c r="E383" i="3"/>
  <c r="E1576" i="3"/>
  <c r="E384" i="3"/>
  <c r="E1625" i="3"/>
  <c r="E433" i="3"/>
  <c r="E1626" i="3"/>
  <c r="E430" i="3"/>
  <c r="E1623" i="3"/>
  <c r="E431" i="3"/>
  <c r="E1624" i="3"/>
  <c r="E432" i="3"/>
  <c r="E2009" i="3"/>
  <c r="E817" i="3"/>
  <c r="E2010" i="3"/>
  <c r="E818" i="3"/>
  <c r="E2011" i="3"/>
  <c r="E815" i="3"/>
  <c r="E2008" i="3"/>
  <c r="E816" i="3"/>
  <c r="E2057" i="3"/>
  <c r="E865" i="3"/>
  <c r="E2058" i="3"/>
  <c r="E863" i="3"/>
  <c r="E2056" i="3"/>
  <c r="E864" i="3"/>
  <c r="E1637" i="3"/>
  <c r="E445" i="3"/>
  <c r="E1638" i="3"/>
  <c r="E442" i="3"/>
  <c r="E1635" i="3"/>
  <c r="E443" i="3"/>
  <c r="E1636" i="3"/>
  <c r="E444" i="3"/>
  <c r="E1649" i="3"/>
  <c r="E457" i="3"/>
  <c r="E1650" i="3"/>
  <c r="E454" i="3"/>
  <c r="E1647" i="3"/>
  <c r="E455" i="3"/>
  <c r="E1648" i="3"/>
  <c r="E456" i="3"/>
  <c r="E1657" i="3"/>
  <c r="E465" i="3"/>
  <c r="E1658" i="3"/>
  <c r="E462" i="3"/>
  <c r="E1655" i="3"/>
  <c r="E463" i="3"/>
  <c r="E1656" i="3"/>
  <c r="E464" i="3"/>
  <c r="E1673" i="3"/>
  <c r="E481" i="3"/>
  <c r="E1674" i="3"/>
  <c r="E478" i="3"/>
  <c r="E1671" i="3"/>
  <c r="E479" i="3"/>
  <c r="E1672" i="3"/>
  <c r="E480" i="3"/>
  <c r="E1701" i="3"/>
  <c r="E509" i="3"/>
  <c r="E1702" i="3"/>
  <c r="E506" i="3"/>
  <c r="E1699" i="3"/>
  <c r="E507" i="3"/>
  <c r="E1700" i="3"/>
  <c r="E508" i="3"/>
  <c r="E2537" i="3"/>
  <c r="E1341" i="3"/>
  <c r="E2534" i="3"/>
  <c r="E1342" i="3"/>
  <c r="E2535" i="3"/>
  <c r="E1343" i="3"/>
  <c r="E2536" i="3"/>
  <c r="E1344" i="3"/>
  <c r="E2557" i="3"/>
  <c r="E1361" i="3"/>
  <c r="E2554" i="3"/>
  <c r="E1362" i="3"/>
  <c r="E2555" i="3"/>
  <c r="E1363" i="3"/>
  <c r="E2556" i="3"/>
  <c r="E1364" i="3"/>
  <c r="E1941" i="3"/>
  <c r="E749" i="3"/>
  <c r="E1942" i="3"/>
  <c r="E748" i="3"/>
  <c r="E1953" i="3"/>
  <c r="E759" i="3"/>
  <c r="E1952" i="3"/>
  <c r="E760" i="3"/>
  <c r="E2473" i="3"/>
  <c r="E1281" i="3"/>
  <c r="E2474" i="3"/>
  <c r="E1282" i="3"/>
  <c r="E2475" i="3"/>
  <c r="E1283" i="3"/>
  <c r="E2476" i="3"/>
  <c r="E1280" i="3"/>
  <c r="E1801" i="3"/>
  <c r="E609" i="3"/>
  <c r="E1802" i="3"/>
  <c r="E607" i="3"/>
  <c r="E1800" i="3"/>
  <c r="E608" i="3"/>
  <c r="E1817" i="3"/>
  <c r="E625" i="3"/>
  <c r="E1818" i="3"/>
  <c r="E626" i="3"/>
  <c r="E1819" i="3"/>
  <c r="E627" i="3"/>
  <c r="E1820" i="3"/>
  <c r="E624" i="3"/>
  <c r="E1829" i="3"/>
  <c r="E637" i="3"/>
  <c r="E1830" i="3"/>
  <c r="E636" i="3"/>
  <c r="E1849" i="3"/>
  <c r="E657" i="3"/>
  <c r="E1850" i="3"/>
  <c r="E658" i="3"/>
  <c r="E1851" i="3"/>
  <c r="E656" i="3"/>
  <c r="E1785" i="3"/>
  <c r="E593" i="3"/>
  <c r="E1786" i="3"/>
  <c r="E590" i="3"/>
  <c r="E1783" i="3"/>
  <c r="E591" i="3"/>
  <c r="E1784" i="3"/>
  <c r="E592" i="3"/>
  <c r="E685" i="3"/>
  <c r="E1878" i="3"/>
  <c r="E686" i="3"/>
  <c r="E1879" i="3"/>
  <c r="E687" i="3"/>
  <c r="E1880" i="3"/>
  <c r="E1889" i="3"/>
  <c r="E694" i="3"/>
  <c r="E1887" i="3"/>
  <c r="E695" i="3"/>
  <c r="E1888" i="3"/>
  <c r="E696" i="3"/>
  <c r="E709" i="3"/>
  <c r="E1902" i="3"/>
  <c r="E710" i="3"/>
  <c r="E1903" i="3"/>
  <c r="E711" i="3"/>
  <c r="E1904" i="3"/>
  <c r="E2233" i="3"/>
  <c r="E1041" i="3"/>
  <c r="E2234" i="3"/>
  <c r="E1042" i="3"/>
  <c r="E1038" i="3"/>
  <c r="E2235" i="3"/>
  <c r="E2231" i="3"/>
  <c r="E1039" i="3"/>
  <c r="E2232" i="3"/>
  <c r="E1040" i="3"/>
  <c r="E2237" i="3"/>
  <c r="E1045" i="3"/>
  <c r="E2238" i="3"/>
  <c r="E1046" i="3"/>
  <c r="E2239" i="3"/>
  <c r="E1047" i="3"/>
  <c r="E1043" i="3"/>
  <c r="E2240" i="3"/>
  <c r="E2236" i="3"/>
  <c r="E1044" i="3"/>
  <c r="E2313" i="3"/>
  <c r="E1121" i="3"/>
  <c r="E1117" i="3"/>
  <c r="E2314" i="3"/>
  <c r="E2310" i="3"/>
  <c r="E1118" i="3"/>
  <c r="E2311" i="3"/>
  <c r="E1119" i="3"/>
  <c r="E2312" i="3"/>
  <c r="E1120" i="3"/>
  <c r="E2309" i="3"/>
  <c r="E2305" i="3"/>
  <c r="E1113" i="3"/>
  <c r="E2306" i="3"/>
  <c r="E1114" i="3"/>
  <c r="E2307" i="3"/>
  <c r="E1115" i="3"/>
  <c r="E2308" i="3"/>
  <c r="E1116" i="3"/>
  <c r="E1112" i="3"/>
  <c r="E2317" i="3"/>
  <c r="E1125" i="3"/>
  <c r="E2318" i="3"/>
  <c r="E1126" i="3"/>
  <c r="E1122" i="3"/>
  <c r="E2319" i="3"/>
  <c r="E2315" i="3"/>
  <c r="E1123" i="3"/>
  <c r="E2316" i="3"/>
  <c r="E1124" i="3"/>
  <c r="E2373" i="3"/>
  <c r="E1181" i="3"/>
  <c r="E2374" i="3"/>
  <c r="E1182" i="3"/>
  <c r="E2375" i="3"/>
  <c r="E1183" i="3"/>
  <c r="E2376" i="3"/>
  <c r="E1180" i="3"/>
  <c r="E661" i="3"/>
  <c r="E1854" i="3"/>
  <c r="E662" i="3"/>
  <c r="E1855" i="3"/>
  <c r="E663" i="3"/>
  <c r="E1856" i="3"/>
  <c r="E1869" i="3"/>
  <c r="E675" i="3"/>
  <c r="E1868" i="3"/>
  <c r="E676" i="3"/>
  <c r="E2081" i="3"/>
  <c r="E889" i="3"/>
  <c r="E2082" i="3"/>
  <c r="E886" i="3"/>
  <c r="E2079" i="3"/>
  <c r="E887" i="3"/>
  <c r="E2080" i="3"/>
  <c r="E888" i="3"/>
  <c r="E2097" i="3"/>
  <c r="E905" i="3"/>
  <c r="E2098" i="3"/>
  <c r="E902" i="3"/>
  <c r="E2095" i="3"/>
  <c r="E903" i="3"/>
  <c r="E2096" i="3"/>
  <c r="E904" i="3"/>
  <c r="E773" i="3"/>
  <c r="E1966" i="3"/>
  <c r="E774" i="3"/>
  <c r="E1967" i="3"/>
  <c r="E775" i="3"/>
  <c r="E1968" i="3"/>
  <c r="E1981" i="3"/>
  <c r="E789" i="3"/>
  <c r="E1982" i="3"/>
  <c r="E790" i="3"/>
  <c r="E1983" i="3"/>
  <c r="E788" i="3"/>
  <c r="E2001" i="3"/>
  <c r="E806" i="3"/>
  <c r="E1999" i="3"/>
  <c r="E807" i="3"/>
  <c r="E2000" i="3"/>
  <c r="E808" i="3"/>
  <c r="E2341" i="3"/>
  <c r="E1149" i="3"/>
  <c r="E2342" i="3"/>
  <c r="E1150" i="3"/>
  <c r="E2343" i="3"/>
  <c r="E1151" i="3"/>
  <c r="E2344" i="3"/>
  <c r="E1148" i="3"/>
  <c r="E2417" i="3"/>
  <c r="E1225" i="3"/>
  <c r="E2418" i="3"/>
  <c r="E1226" i="3"/>
  <c r="E2419" i="3"/>
  <c r="E1227" i="3"/>
  <c r="E2420" i="3"/>
  <c r="E1224" i="3"/>
  <c r="E2429" i="3"/>
  <c r="E1237" i="3"/>
  <c r="E2430" i="3"/>
  <c r="E1238" i="3"/>
  <c r="E2431" i="3"/>
  <c r="E1239" i="3"/>
  <c r="E2432" i="3"/>
  <c r="E1236" i="3"/>
  <c r="E2377" i="3"/>
  <c r="E1185" i="3"/>
  <c r="E2378" i="3"/>
  <c r="E1186" i="3"/>
  <c r="E2379" i="3"/>
  <c r="E1187" i="3"/>
  <c r="E2380" i="3"/>
  <c r="E1184" i="3"/>
  <c r="E2385" i="3"/>
  <c r="E1193" i="3"/>
  <c r="E2386" i="3"/>
  <c r="E1194" i="3"/>
  <c r="E2387" i="3"/>
  <c r="E1195" i="3"/>
  <c r="E2388" i="3"/>
  <c r="E1192" i="3"/>
  <c r="K5" i="2"/>
  <c r="E2549" i="3"/>
  <c r="E1353" i="3"/>
  <c r="E2546" i="3"/>
  <c r="E1354" i="3"/>
  <c r="E2547" i="3"/>
  <c r="E1355" i="3"/>
  <c r="E2548" i="3"/>
  <c r="E1356" i="3"/>
  <c r="E2565" i="3"/>
  <c r="E1369" i="3"/>
  <c r="E2562" i="3"/>
  <c r="E1370" i="3"/>
  <c r="E2563" i="3"/>
  <c r="E1371" i="3"/>
  <c r="E2564" i="3"/>
  <c r="E1372" i="3"/>
  <c r="E733" i="3"/>
  <c r="E1926" i="3"/>
  <c r="E734" i="3"/>
  <c r="E1927" i="3"/>
  <c r="E735" i="3"/>
  <c r="E1928" i="3"/>
  <c r="E745" i="3"/>
  <c r="E1938" i="3"/>
  <c r="E746" i="3"/>
  <c r="E1939" i="3"/>
  <c r="E747" i="3"/>
  <c r="E1940" i="3"/>
  <c r="E1957" i="3"/>
  <c r="E765" i="3"/>
  <c r="E1958" i="3"/>
  <c r="E766" i="3"/>
  <c r="E1959" i="3"/>
  <c r="E764" i="3"/>
  <c r="E1961" i="3"/>
  <c r="E769" i="3"/>
  <c r="E1962" i="3"/>
  <c r="E767" i="3"/>
  <c r="E1960" i="3"/>
  <c r="E768" i="3"/>
  <c r="E2469" i="3"/>
  <c r="E1277" i="3"/>
  <c r="E2470" i="3"/>
  <c r="E1278" i="3"/>
  <c r="E2471" i="3"/>
  <c r="E1279" i="3"/>
  <c r="E2472" i="3"/>
  <c r="E1276" i="3"/>
  <c r="E1797" i="3"/>
  <c r="E602" i="3"/>
  <c r="E1795" i="3"/>
  <c r="E603" i="3"/>
  <c r="E1796" i="3"/>
  <c r="E604" i="3"/>
  <c r="E1809" i="3"/>
  <c r="E617" i="3"/>
  <c r="E1810" i="3"/>
  <c r="E618" i="3"/>
  <c r="E1811" i="3"/>
  <c r="E616" i="3"/>
  <c r="E1841" i="3"/>
  <c r="E649" i="3"/>
  <c r="E1842" i="3"/>
  <c r="E647" i="3"/>
  <c r="E1840" i="3"/>
  <c r="E648" i="3"/>
  <c r="E1833" i="3"/>
  <c r="E638" i="3"/>
  <c r="E1831" i="3"/>
  <c r="E639" i="3"/>
  <c r="E1832" i="3"/>
  <c r="E640" i="3"/>
  <c r="E653" i="3"/>
  <c r="E1846" i="3"/>
  <c r="E654" i="3"/>
  <c r="E1847" i="3"/>
  <c r="E655" i="3"/>
  <c r="E1848" i="3"/>
  <c r="E1769" i="3"/>
  <c r="E577" i="3"/>
  <c r="E1770" i="3"/>
  <c r="E578" i="3"/>
  <c r="E1771" i="3"/>
  <c r="E579" i="3"/>
  <c r="E1772" i="3"/>
  <c r="E576" i="3"/>
  <c r="E1789" i="3"/>
  <c r="E594" i="3"/>
  <c r="E1787" i="3"/>
  <c r="E595" i="3"/>
  <c r="E1788" i="3"/>
  <c r="E596" i="3"/>
  <c r="E1877" i="3"/>
  <c r="E682" i="3"/>
  <c r="E1875" i="3"/>
  <c r="E683" i="3"/>
  <c r="E1876" i="3"/>
  <c r="E684" i="3"/>
  <c r="E721" i="3"/>
  <c r="E1914" i="3"/>
  <c r="E722" i="3"/>
  <c r="E1915" i="3"/>
  <c r="E723" i="3"/>
  <c r="E1916" i="3"/>
  <c r="E1905" i="3"/>
  <c r="E713" i="3"/>
  <c r="E1906" i="3"/>
  <c r="E714" i="3"/>
  <c r="E1907" i="3"/>
  <c r="E712" i="3"/>
  <c r="E1901" i="3"/>
  <c r="E706" i="3"/>
  <c r="E1899" i="3"/>
  <c r="E707" i="3"/>
  <c r="E1900" i="3"/>
  <c r="E708" i="3"/>
  <c r="E2209" i="3"/>
  <c r="E1017" i="3"/>
  <c r="E2210" i="3"/>
  <c r="E1015" i="3"/>
  <c r="E2208" i="3"/>
  <c r="E1016" i="3"/>
  <c r="E2225" i="3"/>
  <c r="E2221" i="3"/>
  <c r="E1029" i="3"/>
  <c r="E2222" i="3"/>
  <c r="E1030" i="3"/>
  <c r="E2223" i="3"/>
  <c r="E1031" i="3"/>
  <c r="E2224" i="3"/>
  <c r="E1032" i="3"/>
  <c r="E1028" i="3"/>
  <c r="E2245" i="3"/>
  <c r="E2241" i="3"/>
  <c r="E1049" i="3"/>
  <c r="E2242" i="3"/>
  <c r="E1050" i="3"/>
  <c r="E2243" i="3"/>
  <c r="E1051" i="3"/>
  <c r="E2244" i="3"/>
  <c r="E1052" i="3"/>
  <c r="E1048" i="3"/>
  <c r="E2301" i="3"/>
  <c r="E1109" i="3"/>
  <c r="E2302" i="3"/>
  <c r="E1110" i="3"/>
  <c r="E2303" i="3"/>
  <c r="E1111" i="3"/>
  <c r="E1107" i="3"/>
  <c r="E2304" i="3"/>
  <c r="E2300" i="3"/>
  <c r="E1108" i="3"/>
  <c r="E2277" i="3"/>
  <c r="E1085" i="3"/>
  <c r="E2278" i="3"/>
  <c r="E1086" i="3"/>
  <c r="E1082" i="3"/>
  <c r="E2279" i="3"/>
  <c r="E2275" i="3"/>
  <c r="E1083" i="3"/>
  <c r="E2276" i="3"/>
  <c r="E1084" i="3"/>
  <c r="E2273" i="3"/>
  <c r="E1081" i="3"/>
  <c r="E1077" i="3"/>
  <c r="E2274" i="3"/>
  <c r="E2270" i="3"/>
  <c r="E1078" i="3"/>
  <c r="E2271" i="3"/>
  <c r="E1079" i="3"/>
  <c r="E2272" i="3"/>
  <c r="E1080" i="3"/>
  <c r="E2345" i="3"/>
  <c r="E1153" i="3"/>
  <c r="E2346" i="3"/>
  <c r="E1154" i="3"/>
  <c r="E2347" i="3"/>
  <c r="E1155" i="3"/>
  <c r="E2348" i="3"/>
  <c r="E1152" i="3"/>
  <c r="E2353" i="3"/>
  <c r="E1161" i="3"/>
  <c r="E2354" i="3"/>
  <c r="E1162" i="3"/>
  <c r="E2355" i="3"/>
  <c r="E1163" i="3"/>
  <c r="E2356" i="3"/>
  <c r="E1160" i="3"/>
  <c r="E1853" i="3"/>
  <c r="E659" i="3"/>
  <c r="E1852" i="3"/>
  <c r="E660" i="3"/>
  <c r="E669" i="3"/>
  <c r="E1862" i="3"/>
  <c r="E670" i="3"/>
  <c r="E1863" i="3"/>
  <c r="E671" i="3"/>
  <c r="E1864" i="3"/>
  <c r="E1873" i="3"/>
  <c r="E681" i="3"/>
  <c r="E1874" i="3"/>
  <c r="E680" i="3"/>
  <c r="E2085" i="3"/>
  <c r="E893" i="3"/>
  <c r="E2086" i="3"/>
  <c r="E890" i="3"/>
  <c r="E2083" i="3"/>
  <c r="E891" i="3"/>
  <c r="E2084" i="3"/>
  <c r="E892" i="3"/>
  <c r="E2105" i="3"/>
  <c r="E913" i="3"/>
  <c r="E2106" i="3"/>
  <c r="E910" i="3"/>
  <c r="E2103" i="3"/>
  <c r="E911" i="3"/>
  <c r="E2104" i="3"/>
  <c r="E912" i="3"/>
  <c r="E2113" i="3"/>
  <c r="E921" i="3"/>
  <c r="E2114" i="3"/>
  <c r="E918" i="3"/>
  <c r="E2111" i="3"/>
  <c r="E919" i="3"/>
  <c r="E2112" i="3"/>
  <c r="E920" i="3"/>
  <c r="E1973" i="3"/>
  <c r="E781" i="3"/>
  <c r="E1974" i="3"/>
  <c r="E779" i="3"/>
  <c r="E1972" i="3"/>
  <c r="E780" i="3"/>
  <c r="E1985" i="3"/>
  <c r="E793" i="3"/>
  <c r="E1986" i="3"/>
  <c r="E791" i="3"/>
  <c r="E1984" i="3"/>
  <c r="E792" i="3"/>
  <c r="E1997" i="3"/>
  <c r="E805" i="3"/>
  <c r="E1998" i="3"/>
  <c r="E803" i="3"/>
  <c r="E1996" i="3"/>
  <c r="E804" i="3"/>
  <c r="E2329" i="3"/>
  <c r="E1137" i="3"/>
  <c r="E2330" i="3"/>
  <c r="E1138" i="3"/>
  <c r="E2331" i="3"/>
  <c r="E1139" i="3"/>
  <c r="E2332" i="3"/>
  <c r="E1136" i="3"/>
  <c r="E2405" i="3"/>
  <c r="E1213" i="3"/>
  <c r="E2406" i="3"/>
  <c r="E1214" i="3"/>
  <c r="E2407" i="3"/>
  <c r="E1215" i="3"/>
  <c r="E2408" i="3"/>
  <c r="E1212" i="3"/>
  <c r="E2433" i="3"/>
  <c r="E1241" i="3"/>
  <c r="E2434" i="3"/>
  <c r="E1242" i="3"/>
  <c r="E2435" i="3"/>
  <c r="E1243" i="3"/>
  <c r="E2436" i="3"/>
  <c r="E1240" i="3"/>
  <c r="E2425" i="3"/>
  <c r="E1233" i="3"/>
  <c r="E2426" i="3"/>
  <c r="E1234" i="3"/>
  <c r="E2427" i="3"/>
  <c r="E1235" i="3"/>
  <c r="E2428" i="3"/>
  <c r="E1232" i="3"/>
  <c r="E2453" i="3"/>
  <c r="E1261" i="3"/>
  <c r="E2454" i="3"/>
  <c r="E1262" i="3"/>
  <c r="E2455" i="3"/>
  <c r="E1263" i="3"/>
  <c r="E2456" i="3"/>
  <c r="E1260" i="3"/>
  <c r="E2397" i="3"/>
  <c r="E1205" i="3"/>
  <c r="E2398" i="3"/>
  <c r="E1206" i="3"/>
  <c r="E2399" i="3"/>
  <c r="E1207" i="3"/>
  <c r="E2400" i="3"/>
  <c r="E1204" i="3"/>
  <c r="E2401" i="3"/>
  <c r="E1209" i="3"/>
  <c r="E2402" i="3"/>
  <c r="E1210" i="3"/>
  <c r="E2403" i="3"/>
  <c r="E1211" i="3"/>
  <c r="E2404" i="3"/>
  <c r="E1208" i="3"/>
  <c r="I3449" i="2"/>
  <c r="I3451" i="2"/>
  <c r="I3453" i="2"/>
  <c r="I3455" i="2"/>
  <c r="I3457" i="2"/>
  <c r="I3459" i="2"/>
  <c r="I3461" i="2"/>
  <c r="I3463" i="2"/>
  <c r="I3465" i="2"/>
  <c r="I3467" i="2"/>
  <c r="I3469" i="2"/>
  <c r="I3471" i="2"/>
  <c r="I3473" i="2"/>
  <c r="I3475" i="2"/>
  <c r="I3477" i="2"/>
  <c r="I3479" i="2"/>
  <c r="I3481" i="2"/>
  <c r="I3483" i="2"/>
  <c r="I3485" i="2"/>
  <c r="I3487" i="2"/>
  <c r="I3489" i="2"/>
  <c r="I3491" i="2"/>
  <c r="I3493" i="2"/>
  <c r="I3450" i="2"/>
  <c r="I3452" i="2"/>
  <c r="I3454" i="2"/>
  <c r="I3456" i="2"/>
  <c r="I3458" i="2"/>
  <c r="I3460" i="2"/>
  <c r="I3462" i="2"/>
  <c r="I3464" i="2"/>
  <c r="I3466" i="2"/>
  <c r="I3468" i="2"/>
  <c r="I3470" i="2"/>
  <c r="I3472" i="2"/>
  <c r="I3474" i="2"/>
  <c r="I3476" i="2"/>
  <c r="I3478" i="2"/>
  <c r="I3480" i="2"/>
  <c r="I3482" i="2"/>
  <c r="I3484" i="2"/>
  <c r="I3486" i="2"/>
  <c r="I3488" i="2"/>
  <c r="I3490" i="2"/>
  <c r="I3492" i="2"/>
  <c r="F5" i="5"/>
  <c r="E5" i="5"/>
  <c r="C5" i="5"/>
  <c r="G6" i="5"/>
  <c r="A5" i="5"/>
  <c r="C5" i="4"/>
  <c r="G5" i="4"/>
  <c r="A5" i="4"/>
  <c r="J5" i="4"/>
  <c r="J5" i="2"/>
  <c r="P5" i="2"/>
  <c r="A5" i="2"/>
  <c r="B5" i="2"/>
  <c r="C5" i="2"/>
  <c r="H5" i="2"/>
  <c r="K6" i="2"/>
  <c r="F6" i="5"/>
  <c r="A6" i="5"/>
  <c r="D6" i="5"/>
  <c r="F5" i="4"/>
  <c r="H6" i="4"/>
  <c r="J6" i="2"/>
  <c r="P6" i="2"/>
  <c r="C6" i="4"/>
  <c r="G6" i="4"/>
  <c r="G7" i="5"/>
  <c r="E6" i="5"/>
  <c r="C6" i="5"/>
  <c r="F6" i="4"/>
  <c r="H7" i="4"/>
  <c r="D7" i="5"/>
  <c r="F7" i="5"/>
  <c r="A6" i="4"/>
  <c r="J6" i="4"/>
  <c r="K7" i="2"/>
  <c r="B6" i="2"/>
  <c r="C6" i="2"/>
  <c r="H6" i="2"/>
  <c r="A6" i="2"/>
  <c r="C7" i="4"/>
  <c r="G7" i="4"/>
  <c r="A7" i="4"/>
  <c r="J7" i="4"/>
  <c r="E7" i="5"/>
  <c r="C7" i="5"/>
  <c r="G8" i="5"/>
  <c r="P7" i="2"/>
  <c r="J7" i="2"/>
  <c r="A7" i="5"/>
  <c r="F8" i="5"/>
  <c r="A8" i="5"/>
  <c r="D8" i="5"/>
  <c r="C7" i="2"/>
  <c r="K8" i="2"/>
  <c r="B7" i="2"/>
  <c r="A7" i="2"/>
  <c r="F7" i="4"/>
  <c r="H8" i="4"/>
  <c r="H7" i="2"/>
  <c r="C8" i="4"/>
  <c r="G8" i="4"/>
  <c r="A8" i="4"/>
  <c r="J8" i="4"/>
  <c r="P8" i="2"/>
  <c r="J8" i="2"/>
  <c r="G9" i="5"/>
  <c r="E8" i="5"/>
  <c r="C8" i="5"/>
  <c r="D9" i="5"/>
  <c r="F9" i="5"/>
  <c r="A9" i="5"/>
  <c r="F8" i="4"/>
  <c r="H9" i="4"/>
  <c r="K9" i="2"/>
  <c r="B8" i="2"/>
  <c r="C8" i="2"/>
  <c r="H8" i="2"/>
  <c r="A8" i="2"/>
  <c r="J1429" i="3"/>
  <c r="K1429" i="3"/>
  <c r="J236" i="3"/>
  <c r="K236" i="3"/>
  <c r="J9" i="2"/>
  <c r="P9" i="2"/>
  <c r="E9" i="5"/>
  <c r="C9" i="5"/>
  <c r="G10" i="5"/>
  <c r="C9" i="4"/>
  <c r="G9" i="4"/>
  <c r="A9" i="4"/>
  <c r="J9" i="4"/>
  <c r="F9" i="4"/>
  <c r="H10" i="4"/>
  <c r="F10" i="5"/>
  <c r="A10" i="5"/>
  <c r="D10" i="5"/>
  <c r="A9" i="2"/>
  <c r="B9" i="2"/>
  <c r="C9" i="2"/>
  <c r="H9" i="2"/>
  <c r="K10" i="2"/>
  <c r="J10" i="2"/>
  <c r="P10" i="2"/>
  <c r="G11" i="5"/>
  <c r="E10" i="5"/>
  <c r="C10" i="5"/>
  <c r="C10" i="4"/>
  <c r="G10" i="4"/>
  <c r="A10" i="4"/>
  <c r="J10" i="4"/>
  <c r="J1438" i="3"/>
  <c r="K1438" i="3"/>
  <c r="J245" i="3"/>
  <c r="K245" i="3"/>
  <c r="F10" i="4"/>
  <c r="H11" i="4"/>
  <c r="D11" i="5"/>
  <c r="F11" i="5"/>
  <c r="A11" i="5"/>
  <c r="K11" i="2"/>
  <c r="B10" i="2"/>
  <c r="C10" i="2"/>
  <c r="A10" i="2"/>
  <c r="P11" i="2"/>
  <c r="J11" i="2"/>
  <c r="C11" i="4"/>
  <c r="G11" i="4"/>
  <c r="G12" i="5"/>
  <c r="E11" i="5"/>
  <c r="C11" i="5"/>
  <c r="H10" i="2"/>
  <c r="F11" i="4"/>
  <c r="H12" i="4"/>
  <c r="F12" i="5"/>
  <c r="A12" i="5"/>
  <c r="D12" i="5"/>
  <c r="C11" i="2"/>
  <c r="K12" i="2"/>
  <c r="B11" i="2"/>
  <c r="H11" i="2"/>
  <c r="A11" i="2"/>
  <c r="A11" i="4"/>
  <c r="J11" i="4"/>
  <c r="P12" i="2"/>
  <c r="J12" i="2"/>
  <c r="C12" i="4"/>
  <c r="G12" i="4"/>
  <c r="G13" i="5"/>
  <c r="E12" i="5"/>
  <c r="C12" i="5"/>
  <c r="F12" i="4"/>
  <c r="H13" i="4"/>
  <c r="D13" i="5"/>
  <c r="F13" i="5"/>
  <c r="K13" i="2"/>
  <c r="B12" i="2"/>
  <c r="C12" i="2"/>
  <c r="H12" i="2"/>
  <c r="A12" i="2"/>
  <c r="A12" i="4"/>
  <c r="J12" i="4"/>
  <c r="G14" i="5"/>
  <c r="E13" i="5"/>
  <c r="C13" i="5"/>
  <c r="J1436" i="3"/>
  <c r="K1436" i="3"/>
  <c r="J243" i="3"/>
  <c r="K243" i="3"/>
  <c r="J13" i="2"/>
  <c r="P13" i="2"/>
  <c r="C13" i="4"/>
  <c r="G13" i="4"/>
  <c r="A13" i="5"/>
  <c r="J4" i="1"/>
  <c r="F13" i="4"/>
  <c r="H14" i="4"/>
  <c r="A13" i="4"/>
  <c r="J13" i="4"/>
  <c r="A13" i="2"/>
  <c r="B13" i="2"/>
  <c r="K14" i="2"/>
  <c r="C13" i="2"/>
  <c r="F14" i="5"/>
  <c r="D14" i="5"/>
  <c r="G15" i="5"/>
  <c r="E14" i="5"/>
  <c r="C14" i="5"/>
  <c r="J14" i="2"/>
  <c r="P14" i="2"/>
  <c r="C14" i="4"/>
  <c r="G14" i="4"/>
  <c r="A14" i="5"/>
  <c r="H13" i="2"/>
  <c r="F14" i="4"/>
  <c r="H15" i="4"/>
  <c r="A14" i="4"/>
  <c r="J14" i="4"/>
  <c r="K15" i="2"/>
  <c r="B14" i="2"/>
  <c r="C14" i="2"/>
  <c r="H14" i="2"/>
  <c r="A14" i="2"/>
  <c r="D15" i="5"/>
  <c r="F15" i="5"/>
  <c r="E15" i="5"/>
  <c r="C15" i="5"/>
  <c r="G16" i="5"/>
  <c r="P15" i="2"/>
  <c r="J15" i="2"/>
  <c r="J1424" i="3"/>
  <c r="K1424" i="3"/>
  <c r="J231" i="3"/>
  <c r="K231" i="3"/>
  <c r="A15" i="5"/>
  <c r="C15" i="4"/>
  <c r="G15" i="4"/>
  <c r="A15" i="4"/>
  <c r="J15" i="4"/>
  <c r="C15" i="2"/>
  <c r="K16" i="2"/>
  <c r="B15" i="2"/>
  <c r="H15" i="2"/>
  <c r="A15" i="2"/>
  <c r="F16" i="5"/>
  <c r="A16" i="5"/>
  <c r="D16" i="5"/>
  <c r="F15" i="4"/>
  <c r="H16" i="4"/>
  <c r="P16" i="2"/>
  <c r="J16" i="2"/>
  <c r="C16" i="4"/>
  <c r="G16" i="4"/>
  <c r="G17" i="5"/>
  <c r="E16" i="5"/>
  <c r="C16" i="5"/>
  <c r="F16" i="4"/>
  <c r="H17" i="4"/>
  <c r="D17" i="5"/>
  <c r="F17" i="5"/>
  <c r="K17" i="2"/>
  <c r="B16" i="2"/>
  <c r="C16" i="2"/>
  <c r="H16" i="2"/>
  <c r="A16" i="2"/>
  <c r="A16" i="4"/>
  <c r="J16" i="4"/>
  <c r="E17" i="5"/>
  <c r="C17" i="5"/>
  <c r="G18" i="5"/>
  <c r="C17" i="4"/>
  <c r="G17" i="4"/>
  <c r="J17" i="2"/>
  <c r="P17" i="2"/>
  <c r="A17" i="5"/>
  <c r="F17" i="4"/>
  <c r="H18" i="4"/>
  <c r="A17" i="2"/>
  <c r="B17" i="2"/>
  <c r="C17" i="2"/>
  <c r="H17" i="2"/>
  <c r="K18" i="2"/>
  <c r="F18" i="5"/>
  <c r="A18" i="5"/>
  <c r="D18" i="5"/>
  <c r="A17" i="4"/>
  <c r="J17" i="4"/>
  <c r="C18" i="4"/>
  <c r="G18" i="4"/>
  <c r="A18" i="4"/>
  <c r="J18" i="4"/>
  <c r="G19" i="5"/>
  <c r="E18" i="5"/>
  <c r="C18" i="5"/>
  <c r="J1425" i="3"/>
  <c r="K1425" i="3"/>
  <c r="J232" i="3"/>
  <c r="K232" i="3"/>
  <c r="J18" i="2"/>
  <c r="P18" i="2"/>
  <c r="F18" i="4"/>
  <c r="H19" i="4"/>
  <c r="K19" i="2"/>
  <c r="B18" i="2"/>
  <c r="C18" i="2"/>
  <c r="H18" i="2"/>
  <c r="A18" i="2"/>
  <c r="D19" i="5"/>
  <c r="F19" i="5"/>
  <c r="G20" i="5"/>
  <c r="E19" i="5"/>
  <c r="C19" i="5"/>
  <c r="C19" i="4"/>
  <c r="G19" i="4"/>
  <c r="P19" i="2"/>
  <c r="J19" i="2"/>
  <c r="A19" i="5"/>
  <c r="F19" i="4"/>
  <c r="H20" i="4"/>
  <c r="C19" i="2"/>
  <c r="K20" i="2"/>
  <c r="B19" i="2"/>
  <c r="A19" i="2"/>
  <c r="A19" i="4"/>
  <c r="J19" i="4"/>
  <c r="F20" i="5"/>
  <c r="D20" i="5"/>
  <c r="P20" i="2"/>
  <c r="J20" i="2"/>
  <c r="C20" i="4"/>
  <c r="G20" i="4"/>
  <c r="G21" i="5"/>
  <c r="E20" i="5"/>
  <c r="C20" i="5"/>
  <c r="A20" i="5"/>
  <c r="H19" i="2"/>
  <c r="F20" i="4"/>
  <c r="H21" i="4"/>
  <c r="D21" i="5"/>
  <c r="F21" i="5"/>
  <c r="K21" i="2"/>
  <c r="B20" i="2"/>
  <c r="C20" i="2"/>
  <c r="H20" i="2"/>
  <c r="A20" i="2"/>
  <c r="A20" i="4"/>
  <c r="J20" i="4"/>
  <c r="G22" i="5"/>
  <c r="E21" i="5"/>
  <c r="C21" i="5"/>
  <c r="J21" i="2"/>
  <c r="P21" i="2"/>
  <c r="J1433" i="3"/>
  <c r="K1433" i="3"/>
  <c r="J240" i="3"/>
  <c r="K240" i="3"/>
  <c r="C21" i="4"/>
  <c r="G21" i="4"/>
  <c r="A21" i="5"/>
  <c r="F21" i="4"/>
  <c r="H22" i="4"/>
  <c r="A21" i="2"/>
  <c r="B21" i="2"/>
  <c r="C21" i="2"/>
  <c r="H21" i="2"/>
  <c r="K22" i="2"/>
  <c r="A21" i="4"/>
  <c r="J21" i="4"/>
  <c r="F22" i="5"/>
  <c r="D22" i="5"/>
  <c r="G23" i="5"/>
  <c r="E22" i="5"/>
  <c r="C22" i="5"/>
  <c r="J242" i="3"/>
  <c r="K242" i="3"/>
  <c r="J1435" i="3"/>
  <c r="K1435" i="3"/>
  <c r="C22" i="4"/>
  <c r="G22" i="4"/>
  <c r="A22" i="4"/>
  <c r="J22" i="4"/>
  <c r="A22" i="5"/>
  <c r="J22" i="2"/>
  <c r="P22" i="2"/>
  <c r="J1432" i="3"/>
  <c r="K1432" i="3"/>
  <c r="J239" i="3"/>
  <c r="K239" i="3"/>
  <c r="F22" i="4"/>
  <c r="H23" i="4"/>
  <c r="K23" i="2"/>
  <c r="B22" i="2"/>
  <c r="C22" i="2"/>
  <c r="A22" i="2"/>
  <c r="D23" i="5"/>
  <c r="F23" i="5"/>
  <c r="A23" i="5"/>
  <c r="C23" i="4"/>
  <c r="G23" i="4"/>
  <c r="A23" i="4"/>
  <c r="J23" i="4"/>
  <c r="E23" i="5"/>
  <c r="C23" i="5"/>
  <c r="G24" i="5"/>
  <c r="H22" i="2"/>
  <c r="P23" i="2"/>
  <c r="J23" i="2"/>
  <c r="J5" i="1"/>
  <c r="C23" i="2"/>
  <c r="K24" i="2"/>
  <c r="B23" i="2"/>
  <c r="H23" i="2"/>
  <c r="A23" i="2"/>
  <c r="F23" i="4"/>
  <c r="H24" i="4"/>
  <c r="F24" i="5"/>
  <c r="A24" i="5"/>
  <c r="D24" i="5"/>
  <c r="G25" i="5"/>
  <c r="E24" i="5"/>
  <c r="C24" i="5"/>
  <c r="C24" i="4"/>
  <c r="G24" i="4"/>
  <c r="P24" i="2"/>
  <c r="J24" i="2"/>
  <c r="F24" i="4"/>
  <c r="H25" i="4"/>
  <c r="K25" i="2"/>
  <c r="B24" i="2"/>
  <c r="C24" i="2"/>
  <c r="H24" i="2"/>
  <c r="A24" i="2"/>
  <c r="A24" i="4"/>
  <c r="J24" i="4"/>
  <c r="D25" i="5"/>
  <c r="F25" i="5"/>
  <c r="A25" i="5"/>
  <c r="J2478" i="3"/>
  <c r="K2478" i="3"/>
  <c r="J1285" i="3"/>
  <c r="K1285" i="3"/>
  <c r="J25" i="2"/>
  <c r="P25" i="2"/>
  <c r="C25" i="4"/>
  <c r="G25" i="4"/>
  <c r="A25" i="4"/>
  <c r="J25" i="4"/>
  <c r="E25" i="5"/>
  <c r="C25" i="5"/>
  <c r="G26" i="5"/>
  <c r="F25" i="4"/>
  <c r="H26" i="4"/>
  <c r="A25" i="2"/>
  <c r="B25" i="2"/>
  <c r="C25" i="2"/>
  <c r="H25" i="2"/>
  <c r="K26" i="2"/>
  <c r="F26" i="5"/>
  <c r="A26" i="5"/>
  <c r="D26" i="5"/>
  <c r="C26" i="4"/>
  <c r="G26" i="4"/>
  <c r="A26" i="4"/>
  <c r="J26" i="4"/>
  <c r="G27" i="5"/>
  <c r="E26" i="5"/>
  <c r="C26" i="5"/>
  <c r="J26" i="2"/>
  <c r="P26" i="2"/>
  <c r="D27" i="5"/>
  <c r="F27" i="5"/>
  <c r="A27" i="5"/>
  <c r="K27" i="2"/>
  <c r="B26" i="2"/>
  <c r="C26" i="2"/>
  <c r="H26" i="2"/>
  <c r="A26" i="2"/>
  <c r="F26" i="4"/>
  <c r="H27" i="4"/>
  <c r="C27" i="4"/>
  <c r="G27" i="4"/>
  <c r="A27" i="4"/>
  <c r="J27" i="4"/>
  <c r="P27" i="2"/>
  <c r="J27" i="2"/>
  <c r="G28" i="5"/>
  <c r="E27" i="5"/>
  <c r="C27" i="5"/>
  <c r="F28" i="5"/>
  <c r="A28" i="5"/>
  <c r="D28" i="5"/>
  <c r="F27" i="4"/>
  <c r="H28" i="4"/>
  <c r="C27" i="2"/>
  <c r="K28" i="2"/>
  <c r="B27" i="2"/>
  <c r="H27" i="2"/>
  <c r="A27" i="2"/>
  <c r="P28" i="2"/>
  <c r="J28" i="2"/>
  <c r="C28" i="4"/>
  <c r="G28" i="4"/>
  <c r="G29" i="5"/>
  <c r="E28" i="5"/>
  <c r="C28" i="5"/>
  <c r="F28" i="4"/>
  <c r="H29" i="4"/>
  <c r="D29" i="5"/>
  <c r="F29" i="5"/>
  <c r="K29" i="2"/>
  <c r="B28" i="2"/>
  <c r="C28" i="2"/>
  <c r="H28" i="2"/>
  <c r="A28" i="2"/>
  <c r="A28" i="4"/>
  <c r="J28" i="4"/>
  <c r="G30" i="5"/>
  <c r="E29" i="5"/>
  <c r="C29" i="5"/>
  <c r="J1290" i="3"/>
  <c r="K1290" i="3"/>
  <c r="J2483" i="3"/>
  <c r="K2483" i="3"/>
  <c r="J29" i="2"/>
  <c r="P29" i="2"/>
  <c r="C29" i="4"/>
  <c r="G29" i="4"/>
  <c r="A29" i="5"/>
  <c r="F29" i="4"/>
  <c r="H30" i="4"/>
  <c r="A29" i="4"/>
  <c r="J29" i="4"/>
  <c r="A29" i="2"/>
  <c r="B29" i="2"/>
  <c r="K30" i="2"/>
  <c r="C29" i="2"/>
  <c r="F30" i="5"/>
  <c r="D30" i="5"/>
  <c r="J30" i="2"/>
  <c r="P30" i="2"/>
  <c r="C30" i="4"/>
  <c r="G30" i="4"/>
  <c r="G31" i="5"/>
  <c r="E30" i="5"/>
  <c r="C30" i="5"/>
  <c r="A30" i="5"/>
  <c r="H29" i="2"/>
  <c r="D31" i="5"/>
  <c r="F31" i="5"/>
  <c r="A31" i="5"/>
  <c r="F30" i="4"/>
  <c r="H31" i="4"/>
  <c r="A30" i="4"/>
  <c r="J30" i="4"/>
  <c r="K31" i="2"/>
  <c r="B30" i="2"/>
  <c r="C30" i="2"/>
  <c r="H30" i="2"/>
  <c r="A30" i="2"/>
  <c r="P31" i="2"/>
  <c r="J31" i="2"/>
  <c r="E31" i="5"/>
  <c r="C31" i="5"/>
  <c r="G32" i="5"/>
  <c r="C31" i="4"/>
  <c r="G31" i="4"/>
  <c r="A31" i="4"/>
  <c r="J31" i="4"/>
  <c r="F31" i="4"/>
  <c r="H32" i="4"/>
  <c r="C31" i="2"/>
  <c r="K32" i="2"/>
  <c r="B31" i="2"/>
  <c r="A31" i="2"/>
  <c r="F32" i="5"/>
  <c r="A32" i="5"/>
  <c r="D32" i="5"/>
  <c r="P32" i="2"/>
  <c r="J32" i="2"/>
  <c r="G33" i="5"/>
  <c r="E32" i="5"/>
  <c r="C32" i="5"/>
  <c r="C32" i="4"/>
  <c r="G32" i="4"/>
  <c r="A32" i="4"/>
  <c r="J32" i="4"/>
  <c r="H31" i="2"/>
  <c r="D33" i="5"/>
  <c r="F33" i="5"/>
  <c r="A33" i="5"/>
  <c r="F32" i="4"/>
  <c r="H33" i="4"/>
  <c r="K33" i="2"/>
  <c r="B32" i="2"/>
  <c r="C32" i="2"/>
  <c r="H32" i="2"/>
  <c r="A32" i="2"/>
  <c r="J33" i="2"/>
  <c r="P33" i="2"/>
  <c r="E33" i="5"/>
  <c r="C33" i="5"/>
  <c r="G34" i="5"/>
  <c r="C33" i="4"/>
  <c r="G33" i="4"/>
  <c r="A33" i="4"/>
  <c r="J33" i="4"/>
  <c r="J6" i="1"/>
  <c r="F34" i="5"/>
  <c r="A34" i="5"/>
  <c r="D34" i="5"/>
  <c r="F33" i="4"/>
  <c r="H34" i="4"/>
  <c r="A33" i="2"/>
  <c r="B33" i="2"/>
  <c r="K34" i="2"/>
  <c r="C33" i="2"/>
  <c r="H33" i="2"/>
  <c r="J34" i="2"/>
  <c r="P34" i="2"/>
  <c r="C34" i="4"/>
  <c r="G34" i="4"/>
  <c r="A34" i="4"/>
  <c r="J34" i="4"/>
  <c r="G35" i="5"/>
  <c r="E34" i="5"/>
  <c r="C34" i="5"/>
  <c r="D35" i="5"/>
  <c r="F35" i="5"/>
  <c r="A35" i="5"/>
  <c r="K35" i="2"/>
  <c r="B34" i="2"/>
  <c r="C34" i="2"/>
  <c r="A34" i="2"/>
  <c r="F34" i="4"/>
  <c r="H35" i="4"/>
  <c r="P35" i="2"/>
  <c r="J35" i="2"/>
  <c r="G36" i="5"/>
  <c r="E35" i="5"/>
  <c r="C35" i="5"/>
  <c r="C35" i="4"/>
  <c r="G35" i="4"/>
  <c r="A35" i="4"/>
  <c r="J35" i="4"/>
  <c r="H34" i="2"/>
  <c r="F35" i="4"/>
  <c r="H36" i="4"/>
  <c r="C35" i="2"/>
  <c r="K36" i="2"/>
  <c r="B35" i="2"/>
  <c r="A35" i="2"/>
  <c r="F36" i="5"/>
  <c r="A36" i="5"/>
  <c r="D36" i="5"/>
  <c r="P36" i="2"/>
  <c r="J36" i="2"/>
  <c r="G37" i="5"/>
  <c r="E36" i="5"/>
  <c r="C36" i="5"/>
  <c r="C36" i="4"/>
  <c r="G36" i="4"/>
  <c r="A36" i="4"/>
  <c r="J36" i="4"/>
  <c r="H35" i="2"/>
  <c r="D37" i="5"/>
  <c r="F37" i="5"/>
  <c r="A37" i="5"/>
  <c r="F36" i="4"/>
  <c r="H37" i="4"/>
  <c r="K37" i="2"/>
  <c r="B36" i="2"/>
  <c r="C36" i="2"/>
  <c r="H36" i="2"/>
  <c r="A36" i="2"/>
  <c r="J37" i="2"/>
  <c r="P37" i="2"/>
  <c r="G38" i="5"/>
  <c r="E37" i="5"/>
  <c r="C37" i="5"/>
  <c r="C37" i="4"/>
  <c r="G37" i="4"/>
  <c r="A37" i="4"/>
  <c r="J37" i="4"/>
  <c r="F38" i="5"/>
  <c r="A38" i="5"/>
  <c r="D38" i="5"/>
  <c r="F37" i="4"/>
  <c r="H38" i="4"/>
  <c r="A37" i="2"/>
  <c r="B37" i="2"/>
  <c r="C37" i="2"/>
  <c r="H37" i="2"/>
  <c r="K38" i="2"/>
  <c r="J38" i="2"/>
  <c r="P38" i="2"/>
  <c r="C38" i="4"/>
  <c r="G38" i="4"/>
  <c r="G39" i="5"/>
  <c r="E38" i="5"/>
  <c r="C38" i="5"/>
  <c r="F38" i="4"/>
  <c r="H39" i="4"/>
  <c r="D39" i="5"/>
  <c r="F39" i="5"/>
  <c r="A38" i="4"/>
  <c r="J38" i="4"/>
  <c r="K39" i="2"/>
  <c r="B38" i="2"/>
  <c r="C38" i="2"/>
  <c r="H38" i="2"/>
  <c r="A38" i="2"/>
  <c r="E39" i="5"/>
  <c r="C39" i="5"/>
  <c r="G40" i="5"/>
  <c r="P39" i="2"/>
  <c r="J39" i="2"/>
  <c r="J1291" i="3"/>
  <c r="K1291" i="3"/>
  <c r="J2484" i="3"/>
  <c r="K2484" i="3"/>
  <c r="C39" i="4"/>
  <c r="G39" i="4"/>
  <c r="A39" i="5"/>
  <c r="F40" i="5"/>
  <c r="A40" i="5"/>
  <c r="D40" i="5"/>
  <c r="F39" i="4"/>
  <c r="H40" i="4"/>
  <c r="C39" i="2"/>
  <c r="K40" i="2"/>
  <c r="B39" i="2"/>
  <c r="H39" i="2"/>
  <c r="A39" i="2"/>
  <c r="A39" i="4"/>
  <c r="J39" i="4"/>
  <c r="P40" i="2"/>
  <c r="J40" i="2"/>
  <c r="C40" i="4"/>
  <c r="G40" i="4"/>
  <c r="G41" i="5"/>
  <c r="E40" i="5"/>
  <c r="C40" i="5"/>
  <c r="F40" i="4"/>
  <c r="H41" i="4"/>
  <c r="D41" i="5"/>
  <c r="F41" i="5"/>
  <c r="K41" i="2"/>
  <c r="B40" i="2"/>
  <c r="C40" i="2"/>
  <c r="H40" i="2"/>
  <c r="A40" i="2"/>
  <c r="A40" i="4"/>
  <c r="J40" i="4"/>
  <c r="E41" i="5"/>
  <c r="C41" i="5"/>
  <c r="G42" i="5"/>
  <c r="J41" i="2"/>
  <c r="P41" i="2"/>
  <c r="C41" i="4"/>
  <c r="G41" i="4"/>
  <c r="A41" i="4"/>
  <c r="J41" i="4"/>
  <c r="A41" i="5"/>
  <c r="A41" i="2"/>
  <c r="B41" i="2"/>
  <c r="K42" i="2"/>
  <c r="C41" i="2"/>
  <c r="F41" i="4"/>
  <c r="H42" i="4"/>
  <c r="F42" i="5"/>
  <c r="A42" i="5"/>
  <c r="D42" i="5"/>
  <c r="G43" i="5"/>
  <c r="E42" i="5"/>
  <c r="C42" i="5"/>
  <c r="C42" i="4"/>
  <c r="G42" i="4"/>
  <c r="H41" i="2"/>
  <c r="J42" i="2"/>
  <c r="P42" i="2"/>
  <c r="F42" i="4"/>
  <c r="H43" i="4"/>
  <c r="K43" i="2"/>
  <c r="B42" i="2"/>
  <c r="C42" i="2"/>
  <c r="H42" i="2"/>
  <c r="A42" i="2"/>
  <c r="A42" i="4"/>
  <c r="J42" i="4"/>
  <c r="D43" i="5"/>
  <c r="F43" i="5"/>
  <c r="A43" i="5"/>
  <c r="P43" i="2"/>
  <c r="J43" i="2"/>
  <c r="C43" i="4"/>
  <c r="G43" i="4"/>
  <c r="G44" i="5"/>
  <c r="E43" i="5"/>
  <c r="C43" i="5"/>
  <c r="J7" i="1"/>
  <c r="F43" i="4"/>
  <c r="H44" i="4"/>
  <c r="F44" i="5"/>
  <c r="A44" i="5"/>
  <c r="D44" i="5"/>
  <c r="K44" i="2"/>
  <c r="C43" i="2"/>
  <c r="B43" i="2"/>
  <c r="H43" i="2"/>
  <c r="A43" i="2"/>
  <c r="A43" i="4"/>
  <c r="J43" i="4"/>
  <c r="C44" i="4"/>
  <c r="G44" i="4"/>
  <c r="A44" i="4"/>
  <c r="J44" i="4"/>
  <c r="G45" i="5"/>
  <c r="E44" i="5"/>
  <c r="C44" i="5"/>
  <c r="P44" i="2"/>
  <c r="J44" i="2"/>
  <c r="D45" i="5"/>
  <c r="F45" i="5"/>
  <c r="A45" i="5"/>
  <c r="K45" i="2"/>
  <c r="B44" i="2"/>
  <c r="A44" i="2"/>
  <c r="C44" i="2"/>
  <c r="F44" i="4"/>
  <c r="H45" i="4"/>
  <c r="G46" i="5"/>
  <c r="E45" i="5"/>
  <c r="C45" i="5"/>
  <c r="J45" i="2"/>
  <c r="P45" i="2"/>
  <c r="C45" i="4"/>
  <c r="G45" i="4"/>
  <c r="A45" i="4"/>
  <c r="J45" i="4"/>
  <c r="H44" i="2"/>
  <c r="K46" i="2"/>
  <c r="C45" i="2"/>
  <c r="B45" i="2"/>
  <c r="H45" i="2"/>
  <c r="A45" i="2"/>
  <c r="F45" i="4"/>
  <c r="H46" i="4"/>
  <c r="F46" i="5"/>
  <c r="A46" i="5"/>
  <c r="D46" i="5"/>
  <c r="G47" i="5"/>
  <c r="E46" i="5"/>
  <c r="C46" i="5"/>
  <c r="C46" i="4"/>
  <c r="G46" i="4"/>
  <c r="P46" i="2"/>
  <c r="J46" i="2"/>
  <c r="K47" i="2"/>
  <c r="C46" i="2"/>
  <c r="B46" i="2"/>
  <c r="H46" i="2"/>
  <c r="A46" i="2"/>
  <c r="F46" i="4"/>
  <c r="H47" i="4"/>
  <c r="A46" i="4"/>
  <c r="J46" i="4"/>
  <c r="D47" i="5"/>
  <c r="F47" i="5"/>
  <c r="A47" i="5"/>
  <c r="C47" i="4"/>
  <c r="G47" i="4"/>
  <c r="A47" i="4"/>
  <c r="J47" i="4"/>
  <c r="E47" i="5"/>
  <c r="C47" i="5"/>
  <c r="G48" i="5"/>
  <c r="P47" i="2"/>
  <c r="J47" i="2"/>
  <c r="F48" i="5"/>
  <c r="A48" i="5"/>
  <c r="D48" i="5"/>
  <c r="K48" i="2"/>
  <c r="A47" i="2"/>
  <c r="C47" i="2"/>
  <c r="B47" i="2"/>
  <c r="H47" i="2"/>
  <c r="F47" i="4"/>
  <c r="H48" i="4"/>
  <c r="P48" i="2"/>
  <c r="J48" i="2"/>
  <c r="C48" i="4"/>
  <c r="G48" i="4"/>
  <c r="G49" i="5"/>
  <c r="E48" i="5"/>
  <c r="C48" i="5"/>
  <c r="F48" i="4"/>
  <c r="H49" i="4"/>
  <c r="D49" i="5"/>
  <c r="F49" i="5"/>
  <c r="K49" i="2"/>
  <c r="B48" i="2"/>
  <c r="C48" i="2"/>
  <c r="H48" i="2"/>
  <c r="A48" i="2"/>
  <c r="A48" i="4"/>
  <c r="J48" i="4"/>
  <c r="E49" i="5"/>
  <c r="C49" i="5"/>
  <c r="G50" i="5"/>
  <c r="J49" i="2"/>
  <c r="P49" i="2"/>
  <c r="C49" i="4"/>
  <c r="G49" i="4"/>
  <c r="A49" i="4"/>
  <c r="J49" i="4"/>
  <c r="A49" i="5"/>
  <c r="K50" i="2"/>
  <c r="C49" i="2"/>
  <c r="B49" i="2"/>
  <c r="A49" i="2"/>
  <c r="F49" i="4"/>
  <c r="H50" i="4"/>
  <c r="F50" i="5"/>
  <c r="A50" i="5"/>
  <c r="D50" i="5"/>
  <c r="G51" i="5"/>
  <c r="E50" i="5"/>
  <c r="C50" i="5"/>
  <c r="H49" i="2"/>
  <c r="C50" i="4"/>
  <c r="G50" i="4"/>
  <c r="A50" i="4"/>
  <c r="J50" i="4"/>
  <c r="P50" i="2"/>
  <c r="J50" i="2"/>
  <c r="K51" i="2"/>
  <c r="C50" i="2"/>
  <c r="B50" i="2"/>
  <c r="A50" i="2"/>
  <c r="F50" i="4"/>
  <c r="H51" i="4"/>
  <c r="D51" i="5"/>
  <c r="F51" i="5"/>
  <c r="G52" i="5"/>
  <c r="E51" i="5"/>
  <c r="C51" i="5"/>
  <c r="H50" i="2"/>
  <c r="C51" i="4"/>
  <c r="G51" i="4"/>
  <c r="A51" i="4"/>
  <c r="J51" i="4"/>
  <c r="A51" i="5"/>
  <c r="P51" i="2"/>
  <c r="J51" i="2"/>
  <c r="K52" i="2"/>
  <c r="A51" i="2"/>
  <c r="C51" i="2"/>
  <c r="B51" i="2"/>
  <c r="H51" i="2"/>
  <c r="F51" i="4"/>
  <c r="H52" i="4"/>
  <c r="F52" i="5"/>
  <c r="A52" i="5"/>
  <c r="D52" i="5"/>
  <c r="C52" i="4"/>
  <c r="G52" i="4"/>
  <c r="A52" i="4"/>
  <c r="J52" i="4"/>
  <c r="G53" i="5"/>
  <c r="E52" i="5"/>
  <c r="C52" i="5"/>
  <c r="P52" i="2"/>
  <c r="J52" i="2"/>
  <c r="D53" i="5"/>
  <c r="F53" i="5"/>
  <c r="A53" i="5"/>
  <c r="K53" i="2"/>
  <c r="B52" i="2"/>
  <c r="A52" i="2"/>
  <c r="C52" i="2"/>
  <c r="F52" i="4"/>
  <c r="H53" i="4"/>
  <c r="J53" i="2"/>
  <c r="P53" i="2"/>
  <c r="G54" i="5"/>
  <c r="E53" i="5"/>
  <c r="C53" i="5"/>
  <c r="C53" i="4"/>
  <c r="G53" i="4"/>
  <c r="A53" i="4"/>
  <c r="J53" i="4"/>
  <c r="H52" i="2"/>
  <c r="J8" i="1"/>
  <c r="F54" i="5"/>
  <c r="A54" i="5"/>
  <c r="D54" i="5"/>
  <c r="F53" i="4"/>
  <c r="H54" i="4"/>
  <c r="K54" i="2"/>
  <c r="C53" i="2"/>
  <c r="B53" i="2"/>
  <c r="H53" i="2"/>
  <c r="A53" i="2"/>
  <c r="P54" i="2"/>
  <c r="J54" i="2"/>
  <c r="C54" i="4"/>
  <c r="G54" i="4"/>
  <c r="G55" i="5"/>
  <c r="E54" i="5"/>
  <c r="C54" i="5"/>
  <c r="F54" i="4"/>
  <c r="H55" i="4"/>
  <c r="D55" i="5"/>
  <c r="F55" i="5"/>
  <c r="K55" i="2"/>
  <c r="C54" i="2"/>
  <c r="B54" i="2"/>
  <c r="H54" i="2"/>
  <c r="A54" i="2"/>
  <c r="A54" i="4"/>
  <c r="J54" i="4"/>
  <c r="E55" i="5"/>
  <c r="C55" i="5"/>
  <c r="G56" i="5"/>
  <c r="P55" i="2"/>
  <c r="J55" i="2"/>
  <c r="C55" i="4"/>
  <c r="G55" i="4"/>
  <c r="A55" i="4"/>
  <c r="J55" i="4"/>
  <c r="A55" i="5"/>
  <c r="K56" i="2"/>
  <c r="A55" i="2"/>
  <c r="C55" i="2"/>
  <c r="B55" i="2"/>
  <c r="H55" i="2"/>
  <c r="F55" i="4"/>
  <c r="H56" i="4"/>
  <c r="F56" i="5"/>
  <c r="A56" i="5"/>
  <c r="D56" i="5"/>
  <c r="G57" i="5"/>
  <c r="E56" i="5"/>
  <c r="C56" i="5"/>
  <c r="C56" i="4"/>
  <c r="G56" i="4"/>
  <c r="P56" i="2"/>
  <c r="J56" i="2"/>
  <c r="F56" i="4"/>
  <c r="H57" i="4"/>
  <c r="K57" i="2"/>
  <c r="B56" i="2"/>
  <c r="C56" i="2"/>
  <c r="H56" i="2"/>
  <c r="A56" i="2"/>
  <c r="A56" i="4"/>
  <c r="J56" i="4"/>
  <c r="D57" i="5"/>
  <c r="F57" i="5"/>
  <c r="A57" i="5"/>
  <c r="J57" i="2"/>
  <c r="P57" i="2"/>
  <c r="C57" i="4"/>
  <c r="G57" i="4"/>
  <c r="E57" i="5"/>
  <c r="C57" i="5"/>
  <c r="G58" i="5"/>
  <c r="F57" i="4"/>
  <c r="H58" i="4"/>
  <c r="F58" i="5"/>
  <c r="A58" i="5"/>
  <c r="D58" i="5"/>
  <c r="A57" i="4"/>
  <c r="J57" i="4"/>
  <c r="K58" i="2"/>
  <c r="C57" i="2"/>
  <c r="B57" i="2"/>
  <c r="A57" i="2"/>
  <c r="P58" i="2"/>
  <c r="J58" i="2"/>
  <c r="G59" i="5"/>
  <c r="E58" i="5"/>
  <c r="C58" i="5"/>
  <c r="C58" i="4"/>
  <c r="G58" i="4"/>
  <c r="A58" i="4"/>
  <c r="J58" i="4"/>
  <c r="H57" i="2"/>
  <c r="D59" i="5"/>
  <c r="F59" i="5"/>
  <c r="A59" i="5"/>
  <c r="F58" i="4"/>
  <c r="H59" i="4"/>
  <c r="K59" i="2"/>
  <c r="C58" i="2"/>
  <c r="B58" i="2"/>
  <c r="H58" i="2"/>
  <c r="A58" i="2"/>
  <c r="P59" i="2"/>
  <c r="J59" i="2"/>
  <c r="G60" i="5"/>
  <c r="E59" i="5"/>
  <c r="C59" i="5"/>
  <c r="C59" i="4"/>
  <c r="G59" i="4"/>
  <c r="A59" i="4"/>
  <c r="J59" i="4"/>
  <c r="F60" i="5"/>
  <c r="A60" i="5"/>
  <c r="D60" i="5"/>
  <c r="F59" i="4"/>
  <c r="H60" i="4"/>
  <c r="K60" i="2"/>
  <c r="A59" i="2"/>
  <c r="C59" i="2"/>
  <c r="B59" i="2"/>
  <c r="P60" i="2"/>
  <c r="J60" i="2"/>
  <c r="H59" i="2"/>
  <c r="C60" i="4"/>
  <c r="G60" i="4"/>
  <c r="A60" i="4"/>
  <c r="J60" i="4"/>
  <c r="G61" i="5"/>
  <c r="E60" i="5"/>
  <c r="C60" i="5"/>
  <c r="D61" i="5"/>
  <c r="F61" i="5"/>
  <c r="A61" i="5"/>
  <c r="K61" i="2"/>
  <c r="B60" i="2"/>
  <c r="A60" i="2"/>
  <c r="C60" i="2"/>
  <c r="F60" i="4"/>
  <c r="H61" i="4"/>
  <c r="G62" i="5"/>
  <c r="E61" i="5"/>
  <c r="C61" i="5"/>
  <c r="J61" i="2"/>
  <c r="P61" i="2"/>
  <c r="C61" i="4"/>
  <c r="G61" i="4"/>
  <c r="A61" i="4"/>
  <c r="J61" i="4"/>
  <c r="H60" i="2"/>
  <c r="K62" i="2"/>
  <c r="C61" i="2"/>
  <c r="B61" i="2"/>
  <c r="H61" i="2"/>
  <c r="A61" i="2"/>
  <c r="F61" i="4"/>
  <c r="H62" i="4"/>
  <c r="F62" i="5"/>
  <c r="A62" i="5"/>
  <c r="D62" i="5"/>
  <c r="G63" i="5"/>
  <c r="E62" i="5"/>
  <c r="C62" i="5"/>
  <c r="C62" i="4"/>
  <c r="G62" i="4"/>
  <c r="P62" i="2"/>
  <c r="J62" i="2"/>
  <c r="F62" i="4"/>
  <c r="H63" i="4"/>
  <c r="K63" i="2"/>
  <c r="C62" i="2"/>
  <c r="B62" i="2"/>
  <c r="A62" i="2"/>
  <c r="A62" i="4"/>
  <c r="J62" i="4"/>
  <c r="D63" i="5"/>
  <c r="F63" i="5"/>
  <c r="A63" i="5"/>
  <c r="P63" i="2"/>
  <c r="J63" i="2"/>
  <c r="C63" i="4"/>
  <c r="G63" i="4"/>
  <c r="E63" i="5"/>
  <c r="C63" i="5"/>
  <c r="G64" i="5"/>
  <c r="H62" i="2"/>
  <c r="J9" i="1"/>
  <c r="F63" i="4"/>
  <c r="H64" i="4"/>
  <c r="F64" i="5"/>
  <c r="A64" i="5"/>
  <c r="D64" i="5"/>
  <c r="K64" i="2"/>
  <c r="A63" i="2"/>
  <c r="C63" i="2"/>
  <c r="B63" i="2"/>
  <c r="A63" i="4"/>
  <c r="J63" i="4"/>
  <c r="G65" i="5"/>
  <c r="E64" i="5"/>
  <c r="C64" i="5"/>
  <c r="P64" i="2"/>
  <c r="J64" i="2"/>
  <c r="C64" i="4"/>
  <c r="G64" i="4"/>
  <c r="A64" i="4"/>
  <c r="J64" i="4"/>
  <c r="H63" i="2"/>
  <c r="K65" i="2"/>
  <c r="B64" i="2"/>
  <c r="A64" i="2"/>
  <c r="C64" i="2"/>
  <c r="F64" i="4"/>
  <c r="H65" i="4"/>
  <c r="D65" i="5"/>
  <c r="F65" i="5"/>
  <c r="E65" i="5"/>
  <c r="C65" i="5"/>
  <c r="G66" i="5"/>
  <c r="C65" i="4"/>
  <c r="G65" i="4"/>
  <c r="A65" i="4"/>
  <c r="J65" i="4"/>
  <c r="H64" i="2"/>
  <c r="A65" i="5"/>
  <c r="J65" i="2"/>
  <c r="P65" i="2"/>
  <c r="K66" i="2"/>
  <c r="C65" i="2"/>
  <c r="B65" i="2"/>
  <c r="H65" i="2"/>
  <c r="A65" i="2"/>
  <c r="F65" i="4"/>
  <c r="H66" i="4"/>
  <c r="F66" i="5"/>
  <c r="A66" i="5"/>
  <c r="D66" i="5"/>
  <c r="G67" i="5"/>
  <c r="E66" i="5"/>
  <c r="C66" i="5"/>
  <c r="C66" i="4"/>
  <c r="G66" i="4"/>
  <c r="P66" i="2"/>
  <c r="J66" i="2"/>
  <c r="F66" i="4"/>
  <c r="H67" i="4"/>
  <c r="K67" i="2"/>
  <c r="C66" i="2"/>
  <c r="B66" i="2"/>
  <c r="A66" i="2"/>
  <c r="A66" i="4"/>
  <c r="J66" i="4"/>
  <c r="D67" i="5"/>
  <c r="F67" i="5"/>
  <c r="A67" i="5"/>
  <c r="P67" i="2"/>
  <c r="J67" i="2"/>
  <c r="C67" i="4"/>
  <c r="G67" i="4"/>
  <c r="G68" i="5"/>
  <c r="E67" i="5"/>
  <c r="C67" i="5"/>
  <c r="H66" i="2"/>
  <c r="F67" i="4"/>
  <c r="H68" i="4"/>
  <c r="F68" i="5"/>
  <c r="A68" i="5"/>
  <c r="D68" i="5"/>
  <c r="K68" i="2"/>
  <c r="A67" i="2"/>
  <c r="C67" i="2"/>
  <c r="B67" i="2"/>
  <c r="A67" i="4"/>
  <c r="J67" i="4"/>
  <c r="G69" i="5"/>
  <c r="E68" i="5"/>
  <c r="C68" i="5"/>
  <c r="P68" i="2"/>
  <c r="J68" i="2"/>
  <c r="C68" i="4"/>
  <c r="G68" i="4"/>
  <c r="H67" i="2"/>
  <c r="F68" i="4"/>
  <c r="H69" i="4"/>
  <c r="K69" i="2"/>
  <c r="B68" i="2"/>
  <c r="C68" i="2"/>
  <c r="H68" i="2"/>
  <c r="A68" i="2"/>
  <c r="A68" i="4"/>
  <c r="J68" i="4"/>
  <c r="D69" i="5"/>
  <c r="F69" i="5"/>
  <c r="A69" i="5"/>
  <c r="J69" i="2"/>
  <c r="P69" i="2"/>
  <c r="C69" i="4"/>
  <c r="G69" i="4"/>
  <c r="G70" i="5"/>
  <c r="E69" i="5"/>
  <c r="C69" i="5"/>
  <c r="F69" i="4"/>
  <c r="H70" i="4"/>
  <c r="F70" i="5"/>
  <c r="A70" i="5"/>
  <c r="D70" i="5"/>
  <c r="A69" i="4"/>
  <c r="J69" i="4"/>
  <c r="K70" i="2"/>
  <c r="C69" i="2"/>
  <c r="B69" i="2"/>
  <c r="A69" i="2"/>
  <c r="P70" i="2"/>
  <c r="J70" i="2"/>
  <c r="G71" i="5"/>
  <c r="E70" i="5"/>
  <c r="C70" i="5"/>
  <c r="C70" i="4"/>
  <c r="G70" i="4"/>
  <c r="A70" i="4"/>
  <c r="J70" i="4"/>
  <c r="H69" i="2"/>
  <c r="J1316" i="3"/>
  <c r="K1316" i="3"/>
  <c r="J2509" i="3"/>
  <c r="K2509" i="3"/>
  <c r="D71" i="5"/>
  <c r="F71" i="5"/>
  <c r="F70" i="4"/>
  <c r="H71" i="4"/>
  <c r="K71" i="2"/>
  <c r="C70" i="2"/>
  <c r="B70" i="2"/>
  <c r="H70" i="2"/>
  <c r="A70" i="2"/>
  <c r="P71" i="2"/>
  <c r="J71" i="2"/>
  <c r="C71" i="4"/>
  <c r="G71" i="4"/>
  <c r="E71" i="5"/>
  <c r="C71" i="5"/>
  <c r="G72" i="5"/>
  <c r="A71" i="5"/>
  <c r="F71" i="4"/>
  <c r="H72" i="4"/>
  <c r="F72" i="5"/>
  <c r="A72" i="5"/>
  <c r="D72" i="5"/>
  <c r="K72" i="2"/>
  <c r="A71" i="2"/>
  <c r="C71" i="2"/>
  <c r="B71" i="2"/>
  <c r="A71" i="4"/>
  <c r="J71" i="4"/>
  <c r="P72" i="2"/>
  <c r="J72" i="2"/>
  <c r="G73" i="5"/>
  <c r="E72" i="5"/>
  <c r="C72" i="5"/>
  <c r="C72" i="4"/>
  <c r="G72" i="4"/>
  <c r="A72" i="4"/>
  <c r="J72" i="4"/>
  <c r="H71" i="2"/>
  <c r="D73" i="5"/>
  <c r="F73" i="5"/>
  <c r="A73" i="5"/>
  <c r="F72" i="4"/>
  <c r="H73" i="4"/>
  <c r="K73" i="2"/>
  <c r="B72" i="2"/>
  <c r="C72" i="2"/>
  <c r="H72" i="2"/>
  <c r="A72" i="2"/>
  <c r="J73" i="2"/>
  <c r="P73" i="2"/>
  <c r="E73" i="5"/>
  <c r="C73" i="5"/>
  <c r="G74" i="5"/>
  <c r="C73" i="4"/>
  <c r="G73" i="4"/>
  <c r="A73" i="4"/>
  <c r="J73" i="4"/>
  <c r="J10" i="1"/>
  <c r="F74" i="5"/>
  <c r="A74" i="5"/>
  <c r="D74" i="5"/>
  <c r="F73" i="4"/>
  <c r="H74" i="4"/>
  <c r="K74" i="2"/>
  <c r="C73" i="2"/>
  <c r="B73" i="2"/>
  <c r="H73" i="2"/>
  <c r="A73" i="2"/>
  <c r="P74" i="2"/>
  <c r="J74" i="2"/>
  <c r="C74" i="4"/>
  <c r="G74" i="4"/>
  <c r="G75" i="5"/>
  <c r="E74" i="5"/>
  <c r="C74" i="5"/>
  <c r="F74" i="4"/>
  <c r="H75" i="4"/>
  <c r="D75" i="5"/>
  <c r="F75" i="5"/>
  <c r="K75" i="2"/>
  <c r="C74" i="2"/>
  <c r="B74" i="2"/>
  <c r="H74" i="2"/>
  <c r="A74" i="2"/>
  <c r="A74" i="4"/>
  <c r="J74" i="4"/>
  <c r="G76" i="5"/>
  <c r="E75" i="5"/>
  <c r="C75" i="5"/>
  <c r="J1322" i="3"/>
  <c r="K1322" i="3"/>
  <c r="J2515" i="3"/>
  <c r="K2515" i="3"/>
  <c r="P75" i="2"/>
  <c r="J75" i="2"/>
  <c r="C75" i="4"/>
  <c r="G75" i="4"/>
  <c r="A75" i="5"/>
  <c r="F75" i="4"/>
  <c r="H76" i="4"/>
  <c r="K76" i="2"/>
  <c r="A75" i="2"/>
  <c r="C75" i="2"/>
  <c r="B75" i="2"/>
  <c r="H75" i="2"/>
  <c r="A75" i="4"/>
  <c r="J75" i="4"/>
  <c r="F76" i="5"/>
  <c r="D76" i="5"/>
  <c r="G77" i="5"/>
  <c r="E76" i="5"/>
  <c r="C76" i="5"/>
  <c r="P76" i="2"/>
  <c r="J76" i="2"/>
  <c r="C76" i="4"/>
  <c r="G76" i="4"/>
  <c r="A76" i="4"/>
  <c r="J76" i="4"/>
  <c r="A76" i="5"/>
  <c r="K77" i="2"/>
  <c r="B76" i="2"/>
  <c r="A76" i="2"/>
  <c r="C76" i="2"/>
  <c r="F76" i="4"/>
  <c r="H77" i="4"/>
  <c r="D77" i="5"/>
  <c r="F77" i="5"/>
  <c r="G78" i="5"/>
  <c r="E77" i="5"/>
  <c r="C77" i="5"/>
  <c r="C77" i="4"/>
  <c r="G77" i="4"/>
  <c r="H76" i="2"/>
  <c r="A77" i="5"/>
  <c r="J77" i="2"/>
  <c r="P77" i="2"/>
  <c r="K78" i="2"/>
  <c r="C77" i="2"/>
  <c r="B77" i="2"/>
  <c r="H77" i="2"/>
  <c r="A77" i="2"/>
  <c r="F77" i="4"/>
  <c r="H78" i="4"/>
  <c r="A77" i="4"/>
  <c r="J77" i="4"/>
  <c r="F78" i="5"/>
  <c r="D78" i="5"/>
  <c r="G79" i="5"/>
  <c r="E78" i="5"/>
  <c r="C78" i="5"/>
  <c r="C78" i="4"/>
  <c r="G78" i="4"/>
  <c r="A78" i="5"/>
  <c r="P78" i="2"/>
  <c r="J78" i="2"/>
  <c r="K79" i="2"/>
  <c r="C78" i="2"/>
  <c r="B78" i="2"/>
  <c r="H78" i="2"/>
  <c r="A78" i="2"/>
  <c r="F78" i="4"/>
  <c r="H79" i="4"/>
  <c r="A78" i="4"/>
  <c r="J78" i="4"/>
  <c r="D79" i="5"/>
  <c r="F79" i="5"/>
  <c r="A79" i="5"/>
  <c r="J318" i="3"/>
  <c r="K318" i="3"/>
  <c r="J1511" i="3"/>
  <c r="K1511" i="3"/>
  <c r="C79" i="4"/>
  <c r="G79" i="4"/>
  <c r="A79" i="4"/>
  <c r="J79" i="4"/>
  <c r="E79" i="5"/>
  <c r="C79" i="5"/>
  <c r="G80" i="5"/>
  <c r="P79" i="2"/>
  <c r="J79" i="2"/>
  <c r="F80" i="5"/>
  <c r="A80" i="5"/>
  <c r="D80" i="5"/>
  <c r="K80" i="2"/>
  <c r="A79" i="2"/>
  <c r="C79" i="2"/>
  <c r="B79" i="2"/>
  <c r="F79" i="4"/>
  <c r="H80" i="4"/>
  <c r="P80" i="2"/>
  <c r="J80" i="2"/>
  <c r="H79" i="2"/>
  <c r="C80" i="4"/>
  <c r="G80" i="4"/>
  <c r="A80" i="4"/>
  <c r="J80" i="4"/>
  <c r="G81" i="5"/>
  <c r="E80" i="5"/>
  <c r="C80" i="5"/>
  <c r="D81" i="5"/>
  <c r="F81" i="5"/>
  <c r="A81" i="5"/>
  <c r="J320" i="3"/>
  <c r="K320" i="3"/>
  <c r="J1513" i="3"/>
  <c r="K1513" i="3"/>
  <c r="K81" i="2"/>
  <c r="B80" i="2"/>
  <c r="A80" i="2"/>
  <c r="C80" i="2"/>
  <c r="F80" i="4"/>
  <c r="H81" i="4"/>
  <c r="C81" i="4"/>
  <c r="G81" i="4"/>
  <c r="A81" i="4"/>
  <c r="J81" i="4"/>
  <c r="H80" i="2"/>
  <c r="J81" i="2"/>
  <c r="P81" i="2"/>
  <c r="E81" i="5"/>
  <c r="C81" i="5"/>
  <c r="G82" i="5"/>
  <c r="K82" i="2"/>
  <c r="C81" i="2"/>
  <c r="B81" i="2"/>
  <c r="H81" i="2"/>
  <c r="A81" i="2"/>
  <c r="F82" i="5"/>
  <c r="A82" i="5"/>
  <c r="D82" i="5"/>
  <c r="F81" i="4"/>
  <c r="H82" i="4"/>
  <c r="C82" i="4"/>
  <c r="G82" i="4"/>
  <c r="A82" i="4"/>
  <c r="J82" i="4"/>
  <c r="G83" i="5"/>
  <c r="E82" i="5"/>
  <c r="C82" i="5"/>
  <c r="P82" i="2"/>
  <c r="J82" i="2"/>
  <c r="D83" i="5"/>
  <c r="F83" i="5"/>
  <c r="A83" i="5"/>
  <c r="K83" i="2"/>
  <c r="C82" i="2"/>
  <c r="B82" i="2"/>
  <c r="H82" i="2"/>
  <c r="A82" i="2"/>
  <c r="J319" i="3"/>
  <c r="K319" i="3"/>
  <c r="J1512" i="3"/>
  <c r="K1512" i="3"/>
  <c r="F82" i="4"/>
  <c r="H83" i="4"/>
  <c r="P83" i="2"/>
  <c r="J83" i="2"/>
  <c r="C83" i="4"/>
  <c r="G83" i="4"/>
  <c r="G84" i="5"/>
  <c r="E83" i="5"/>
  <c r="C83" i="5"/>
  <c r="J11" i="1"/>
  <c r="F83" i="4"/>
  <c r="H84" i="4"/>
  <c r="F84" i="5"/>
  <c r="A84" i="5"/>
  <c r="D84" i="5"/>
  <c r="K84" i="2"/>
  <c r="A83" i="2"/>
  <c r="C83" i="2"/>
  <c r="B83" i="2"/>
  <c r="A83" i="4"/>
  <c r="J83" i="4"/>
  <c r="J322" i="3"/>
  <c r="K322" i="3"/>
  <c r="J1515" i="3"/>
  <c r="K1515" i="3"/>
  <c r="P84" i="2"/>
  <c r="J84" i="2"/>
  <c r="G85" i="5"/>
  <c r="E84" i="5"/>
  <c r="C84" i="5"/>
  <c r="C84" i="4"/>
  <c r="G84" i="4"/>
  <c r="A84" i="4"/>
  <c r="J84" i="4"/>
  <c r="H83" i="2"/>
  <c r="J323" i="3"/>
  <c r="K323" i="3"/>
  <c r="J1516" i="3"/>
  <c r="K1516" i="3"/>
  <c r="D85" i="5"/>
  <c r="F85" i="5"/>
  <c r="A85" i="5"/>
  <c r="F84" i="4"/>
  <c r="H85" i="4"/>
  <c r="K85" i="2"/>
  <c r="B84" i="2"/>
  <c r="C84" i="2"/>
  <c r="H84" i="2"/>
  <c r="A84" i="2"/>
  <c r="J85" i="2"/>
  <c r="P85" i="2"/>
  <c r="G86" i="5"/>
  <c r="E85" i="5"/>
  <c r="C85" i="5"/>
  <c r="C85" i="4"/>
  <c r="G85" i="4"/>
  <c r="A85" i="4"/>
  <c r="J85" i="4"/>
  <c r="J324" i="3"/>
  <c r="K324" i="3"/>
  <c r="J1517" i="3"/>
  <c r="K1517" i="3"/>
  <c r="F86" i="5"/>
  <c r="A86" i="5"/>
  <c r="D86" i="5"/>
  <c r="F85" i="4"/>
  <c r="H86" i="4"/>
  <c r="K86" i="2"/>
  <c r="C85" i="2"/>
  <c r="B85" i="2"/>
  <c r="H85" i="2"/>
  <c r="A85" i="2"/>
  <c r="P86" i="2"/>
  <c r="J86" i="2"/>
  <c r="C86" i="4"/>
  <c r="G86" i="4"/>
  <c r="G87" i="5"/>
  <c r="E86" i="5"/>
  <c r="C86" i="5"/>
  <c r="F86" i="4"/>
  <c r="H87" i="4"/>
  <c r="D87" i="5"/>
  <c r="F87" i="5"/>
  <c r="K87" i="2"/>
  <c r="C86" i="2"/>
  <c r="B86" i="2"/>
  <c r="H86" i="2"/>
  <c r="A86" i="2"/>
  <c r="A86" i="4"/>
  <c r="J86" i="4"/>
  <c r="E87" i="5"/>
  <c r="C87" i="5"/>
  <c r="G88" i="5"/>
  <c r="C87" i="4"/>
  <c r="G87" i="4"/>
  <c r="J1518" i="3"/>
  <c r="K1518" i="3"/>
  <c r="J325" i="3"/>
  <c r="K325" i="3"/>
  <c r="P87" i="2"/>
  <c r="J87" i="2"/>
  <c r="A87" i="5"/>
  <c r="F87" i="4"/>
  <c r="H88" i="4"/>
  <c r="F88" i="5"/>
  <c r="A88" i="5"/>
  <c r="D88" i="5"/>
  <c r="K88" i="2"/>
  <c r="A87" i="2"/>
  <c r="C87" i="2"/>
  <c r="B87" i="2"/>
  <c r="A87" i="4"/>
  <c r="J87" i="4"/>
  <c r="G89" i="5"/>
  <c r="E88" i="5"/>
  <c r="C88" i="5"/>
  <c r="P88" i="2"/>
  <c r="J88" i="2"/>
  <c r="C88" i="4"/>
  <c r="G88" i="4"/>
  <c r="A88" i="4"/>
  <c r="J88" i="4"/>
  <c r="H87" i="2"/>
  <c r="J326" i="3"/>
  <c r="K326" i="3"/>
  <c r="J1519" i="3"/>
  <c r="K1519" i="3"/>
  <c r="K89" i="2"/>
  <c r="B88" i="2"/>
  <c r="A88" i="2"/>
  <c r="C88" i="2"/>
  <c r="F88" i="4"/>
  <c r="H89" i="4"/>
  <c r="D89" i="5"/>
  <c r="F89" i="5"/>
  <c r="E89" i="5"/>
  <c r="C89" i="5"/>
  <c r="G90" i="5"/>
  <c r="C89" i="4"/>
  <c r="G89" i="4"/>
  <c r="H88" i="2"/>
  <c r="A89" i="5"/>
  <c r="J89" i="2"/>
  <c r="P89" i="2"/>
  <c r="F90" i="5"/>
  <c r="A90" i="5"/>
  <c r="D90" i="5"/>
  <c r="K90" i="2"/>
  <c r="C89" i="2"/>
  <c r="B89" i="2"/>
  <c r="H89" i="2"/>
  <c r="A89" i="2"/>
  <c r="F89" i="4"/>
  <c r="H90" i="4"/>
  <c r="A89" i="4"/>
  <c r="J89" i="4"/>
  <c r="P90" i="2"/>
  <c r="J90" i="2"/>
  <c r="J327" i="3"/>
  <c r="K327" i="3"/>
  <c r="J1520" i="3"/>
  <c r="K1520" i="3"/>
  <c r="C90" i="4"/>
  <c r="G90" i="4"/>
  <c r="A90" i="4"/>
  <c r="J90" i="4"/>
  <c r="G91" i="5"/>
  <c r="E90" i="5"/>
  <c r="C90" i="5"/>
  <c r="J328" i="3"/>
  <c r="K328" i="3"/>
  <c r="J1521" i="3"/>
  <c r="K1521" i="3"/>
  <c r="F90" i="4"/>
  <c r="H91" i="4"/>
  <c r="K91" i="2"/>
  <c r="C90" i="2"/>
  <c r="B90" i="2"/>
  <c r="A90" i="2"/>
  <c r="D91" i="5"/>
  <c r="F91" i="5"/>
  <c r="G92" i="5"/>
  <c r="E91" i="5"/>
  <c r="C91" i="5"/>
  <c r="P91" i="2"/>
  <c r="J91" i="2"/>
  <c r="C91" i="4"/>
  <c r="G91" i="4"/>
  <c r="A91" i="4"/>
  <c r="J91" i="4"/>
  <c r="A91" i="5"/>
  <c r="H90" i="2"/>
  <c r="K92" i="2"/>
  <c r="A91" i="2"/>
  <c r="C91" i="2"/>
  <c r="B91" i="2"/>
  <c r="H91" i="2"/>
  <c r="F91" i="4"/>
  <c r="H92" i="4"/>
  <c r="F92" i="5"/>
  <c r="A92" i="5"/>
  <c r="D92" i="5"/>
  <c r="C92" i="4"/>
  <c r="G92" i="4"/>
  <c r="A92" i="4"/>
  <c r="J92" i="4"/>
  <c r="G93" i="5"/>
  <c r="E92" i="5"/>
  <c r="C92" i="5"/>
  <c r="P92" i="2"/>
  <c r="J92" i="2"/>
  <c r="D93" i="5"/>
  <c r="F93" i="5"/>
  <c r="A93" i="5"/>
  <c r="K93" i="2"/>
  <c r="B92" i="2"/>
  <c r="A92" i="2"/>
  <c r="C92" i="2"/>
  <c r="F92" i="4"/>
  <c r="H93" i="4"/>
  <c r="J93" i="2"/>
  <c r="P93" i="2"/>
  <c r="G94" i="5"/>
  <c r="E93" i="5"/>
  <c r="C93" i="5"/>
  <c r="C93" i="4"/>
  <c r="G93" i="4"/>
  <c r="A93" i="4"/>
  <c r="J93" i="4"/>
  <c r="H92" i="2"/>
  <c r="J12" i="1"/>
  <c r="J330" i="3"/>
  <c r="K330" i="3"/>
  <c r="J1523" i="3"/>
  <c r="K1523" i="3"/>
  <c r="F94" i="5"/>
  <c r="A94" i="5"/>
  <c r="D94" i="5"/>
  <c r="F93" i="4"/>
  <c r="H94" i="4"/>
  <c r="K94" i="2"/>
  <c r="C93" i="2"/>
  <c r="B93" i="2"/>
  <c r="H93" i="2"/>
  <c r="A93" i="2"/>
  <c r="P94" i="2"/>
  <c r="J94" i="2"/>
  <c r="C94" i="4"/>
  <c r="G94" i="4"/>
  <c r="G95" i="5"/>
  <c r="E94" i="5"/>
  <c r="C94" i="5"/>
  <c r="F94" i="4"/>
  <c r="H95" i="4"/>
  <c r="D95" i="5"/>
  <c r="F95" i="5"/>
  <c r="K95" i="2"/>
  <c r="C94" i="2"/>
  <c r="B94" i="2"/>
  <c r="H94" i="2"/>
  <c r="A94" i="2"/>
  <c r="A94" i="4"/>
  <c r="J94" i="4"/>
  <c r="C95" i="4"/>
  <c r="G95" i="4"/>
  <c r="A95" i="4"/>
  <c r="J95" i="4"/>
  <c r="E95" i="5"/>
  <c r="C95" i="5"/>
  <c r="G96" i="5"/>
  <c r="P95" i="2"/>
  <c r="J95" i="2"/>
  <c r="A95" i="5"/>
  <c r="F96" i="5"/>
  <c r="A96" i="5"/>
  <c r="D96" i="5"/>
  <c r="K96" i="2"/>
  <c r="A95" i="2"/>
  <c r="C95" i="2"/>
  <c r="B95" i="2"/>
  <c r="F95" i="4"/>
  <c r="H96" i="4"/>
  <c r="P96" i="2"/>
  <c r="J96" i="2"/>
  <c r="H95" i="2"/>
  <c r="C96" i="4"/>
  <c r="G96" i="4"/>
  <c r="A96" i="4"/>
  <c r="J96" i="4"/>
  <c r="G97" i="5"/>
  <c r="E96" i="5"/>
  <c r="C96" i="5"/>
  <c r="D97" i="5"/>
  <c r="F97" i="5"/>
  <c r="A97" i="5"/>
  <c r="J332" i="3"/>
  <c r="K332" i="3"/>
  <c r="J1525" i="3"/>
  <c r="K1525" i="3"/>
  <c r="K97" i="2"/>
  <c r="B96" i="2"/>
  <c r="A96" i="2"/>
  <c r="C96" i="2"/>
  <c r="F96" i="4"/>
  <c r="H97" i="4"/>
  <c r="C97" i="4"/>
  <c r="G97" i="4"/>
  <c r="A97" i="4"/>
  <c r="J97" i="4"/>
  <c r="H96" i="2"/>
  <c r="J97" i="2"/>
  <c r="P97" i="2"/>
  <c r="E97" i="5"/>
  <c r="C97" i="5"/>
  <c r="G98" i="5"/>
  <c r="F98" i="5"/>
  <c r="A98" i="5"/>
  <c r="D98" i="5"/>
  <c r="J1526" i="3"/>
  <c r="K1526" i="3"/>
  <c r="J333" i="3"/>
  <c r="K333" i="3"/>
  <c r="F97" i="4"/>
  <c r="H98" i="4"/>
  <c r="K98" i="2"/>
  <c r="C97" i="2"/>
  <c r="B97" i="2"/>
  <c r="H97" i="2"/>
  <c r="A97" i="2"/>
  <c r="P98" i="2"/>
  <c r="J98" i="2"/>
  <c r="C98" i="4"/>
  <c r="G98" i="4"/>
  <c r="G99" i="5"/>
  <c r="E98" i="5"/>
  <c r="C98" i="5"/>
  <c r="F98" i="4"/>
  <c r="H99" i="4"/>
  <c r="D99" i="5"/>
  <c r="F99" i="5"/>
  <c r="K99" i="2"/>
  <c r="C98" i="2"/>
  <c r="B98" i="2"/>
  <c r="H98" i="2"/>
  <c r="A98" i="2"/>
  <c r="A98" i="4"/>
  <c r="J98" i="4"/>
  <c r="G100" i="5"/>
  <c r="E99" i="5"/>
  <c r="C99" i="5"/>
  <c r="J334" i="3"/>
  <c r="K334" i="3"/>
  <c r="J1527" i="3"/>
  <c r="K1527" i="3"/>
  <c r="P99" i="2"/>
  <c r="J99" i="2"/>
  <c r="C99" i="4"/>
  <c r="G99" i="4"/>
  <c r="A99" i="5"/>
  <c r="K100" i="2"/>
  <c r="A99" i="2"/>
  <c r="C99" i="2"/>
  <c r="B99" i="2"/>
  <c r="H99" i="2"/>
  <c r="F99" i="4"/>
  <c r="H100" i="4"/>
  <c r="A99" i="4"/>
  <c r="J99" i="4"/>
  <c r="F100" i="5"/>
  <c r="D100" i="5"/>
  <c r="G101" i="5"/>
  <c r="E100" i="5"/>
  <c r="C100" i="5"/>
  <c r="C100" i="4"/>
  <c r="G100" i="4"/>
  <c r="A100" i="5"/>
  <c r="P100" i="2"/>
  <c r="J100" i="2"/>
  <c r="K101" i="2"/>
  <c r="B100" i="2"/>
  <c r="A100" i="2"/>
  <c r="C100" i="2"/>
  <c r="F100" i="4"/>
  <c r="H101" i="4"/>
  <c r="A100" i="4"/>
  <c r="J100" i="4"/>
  <c r="D101" i="5"/>
  <c r="F101" i="5"/>
  <c r="A101" i="5"/>
  <c r="J335" i="3"/>
  <c r="K335" i="3"/>
  <c r="J1528" i="3"/>
  <c r="K1528" i="3"/>
  <c r="C101" i="4"/>
  <c r="G101" i="4"/>
  <c r="A101" i="4"/>
  <c r="J101" i="4"/>
  <c r="H100" i="2"/>
  <c r="G102" i="5"/>
  <c r="E101" i="5"/>
  <c r="C101" i="5"/>
  <c r="J101" i="2"/>
  <c r="P101" i="2"/>
  <c r="F101" i="4"/>
  <c r="H102" i="4"/>
  <c r="F102" i="5"/>
  <c r="A102" i="5"/>
  <c r="D102" i="5"/>
  <c r="K102" i="2"/>
  <c r="C101" i="2"/>
  <c r="B101" i="2"/>
  <c r="H101" i="2"/>
  <c r="A101" i="2"/>
  <c r="J1530" i="3"/>
  <c r="K1530" i="3"/>
  <c r="J337" i="3"/>
  <c r="K337" i="3"/>
  <c r="G103" i="5"/>
  <c r="E102" i="5"/>
  <c r="C102" i="5"/>
  <c r="P102" i="2"/>
  <c r="J102" i="2"/>
  <c r="C102" i="4"/>
  <c r="G102" i="4"/>
  <c r="F102" i="4"/>
  <c r="H103" i="4"/>
  <c r="K103" i="2"/>
  <c r="C102" i="2"/>
  <c r="B102" i="2"/>
  <c r="A102" i="2"/>
  <c r="A102" i="4"/>
  <c r="J102" i="4"/>
  <c r="D103" i="5"/>
  <c r="F103" i="5"/>
  <c r="A103" i="5"/>
  <c r="P103" i="2"/>
  <c r="J103" i="2"/>
  <c r="C103" i="4"/>
  <c r="G103" i="4"/>
  <c r="E103" i="5"/>
  <c r="C103" i="5"/>
  <c r="G104" i="5"/>
  <c r="H102" i="2"/>
  <c r="J13" i="1"/>
  <c r="F103" i="4"/>
  <c r="H104" i="4"/>
  <c r="F104" i="5"/>
  <c r="A104" i="5"/>
  <c r="D104" i="5"/>
  <c r="K104" i="2"/>
  <c r="A103" i="2"/>
  <c r="C103" i="2"/>
  <c r="B103" i="2"/>
  <c r="A103" i="4"/>
  <c r="J103" i="4"/>
  <c r="G105" i="5"/>
  <c r="E104" i="5"/>
  <c r="C104" i="5"/>
  <c r="J338" i="3"/>
  <c r="K338" i="3"/>
  <c r="J1531" i="3"/>
  <c r="K1531" i="3"/>
  <c r="P104" i="2"/>
  <c r="J104" i="2"/>
  <c r="C104" i="4"/>
  <c r="G104" i="4"/>
  <c r="H103" i="2"/>
  <c r="F104" i="4"/>
  <c r="H105" i="4"/>
  <c r="K105" i="2"/>
  <c r="B104" i="2"/>
  <c r="C104" i="2"/>
  <c r="H104" i="2"/>
  <c r="A104" i="2"/>
  <c r="A104" i="4"/>
  <c r="J104" i="4"/>
  <c r="D105" i="5"/>
  <c r="F105" i="5"/>
  <c r="A105" i="5"/>
  <c r="J339" i="3"/>
  <c r="K339" i="3"/>
  <c r="J1532" i="3"/>
  <c r="K1532" i="3"/>
  <c r="J105" i="2"/>
  <c r="P105" i="2"/>
  <c r="C105" i="4"/>
  <c r="G105" i="4"/>
  <c r="A105" i="4"/>
  <c r="J105" i="4"/>
  <c r="E105" i="5"/>
  <c r="C105" i="5"/>
  <c r="G106" i="5"/>
  <c r="F106" i="5"/>
  <c r="A106" i="5"/>
  <c r="D106" i="5"/>
  <c r="K106" i="2"/>
  <c r="C105" i="2"/>
  <c r="B105" i="2"/>
  <c r="H105" i="2"/>
  <c r="A105" i="2"/>
  <c r="F105" i="4"/>
  <c r="H106" i="4"/>
  <c r="P106" i="2"/>
  <c r="J106" i="2"/>
  <c r="C106" i="4"/>
  <c r="G106" i="4"/>
  <c r="G107" i="5"/>
  <c r="E106" i="5"/>
  <c r="C106" i="5"/>
  <c r="F106" i="4"/>
  <c r="H107" i="4"/>
  <c r="D107" i="5"/>
  <c r="F107" i="5"/>
  <c r="K107" i="2"/>
  <c r="C106" i="2"/>
  <c r="B106" i="2"/>
  <c r="H106" i="2"/>
  <c r="A106" i="2"/>
  <c r="A106" i="4"/>
  <c r="J106" i="4"/>
  <c r="G108" i="5"/>
  <c r="E107" i="5"/>
  <c r="C107" i="5"/>
  <c r="J340" i="3"/>
  <c r="K340" i="3"/>
  <c r="J1533" i="3"/>
  <c r="K1533" i="3"/>
  <c r="P107" i="2"/>
  <c r="J107" i="2"/>
  <c r="C107" i="4"/>
  <c r="G107" i="4"/>
  <c r="A107" i="5"/>
  <c r="F107" i="4"/>
  <c r="H108" i="4"/>
  <c r="K108" i="2"/>
  <c r="A107" i="2"/>
  <c r="C107" i="2"/>
  <c r="B107" i="2"/>
  <c r="H107" i="2"/>
  <c r="A107" i="4"/>
  <c r="J107" i="4"/>
  <c r="F108" i="5"/>
  <c r="D108" i="5"/>
  <c r="G109" i="5"/>
  <c r="E108" i="5"/>
  <c r="C108" i="5"/>
  <c r="J1534" i="3"/>
  <c r="K1534" i="3"/>
  <c r="J341" i="3"/>
  <c r="K341" i="3"/>
  <c r="P108" i="2"/>
  <c r="J108" i="2"/>
  <c r="C108" i="4"/>
  <c r="G108" i="4"/>
  <c r="A108" i="5"/>
  <c r="F108" i="4"/>
  <c r="H109" i="4"/>
  <c r="K109" i="2"/>
  <c r="B108" i="2"/>
  <c r="C108" i="2"/>
  <c r="H108" i="2"/>
  <c r="A108" i="2"/>
  <c r="A108" i="4"/>
  <c r="J108" i="4"/>
  <c r="D109" i="5"/>
  <c r="F109" i="5"/>
  <c r="A109" i="5"/>
  <c r="J350" i="3"/>
  <c r="K350" i="3"/>
  <c r="J1543" i="3"/>
  <c r="K1543" i="3"/>
  <c r="J109" i="2"/>
  <c r="P109" i="2"/>
  <c r="C109" i="4"/>
  <c r="G109" i="4"/>
  <c r="G110" i="5"/>
  <c r="E109" i="5"/>
  <c r="C109" i="5"/>
  <c r="F109" i="4"/>
  <c r="H110" i="4"/>
  <c r="F110" i="5"/>
  <c r="A110" i="5"/>
  <c r="D110" i="5"/>
  <c r="A109" i="4"/>
  <c r="J109" i="4"/>
  <c r="K110" i="2"/>
  <c r="C109" i="2"/>
  <c r="B109" i="2"/>
  <c r="A109" i="2"/>
  <c r="P110" i="2"/>
  <c r="J110" i="2"/>
  <c r="G111" i="5"/>
  <c r="E110" i="5"/>
  <c r="C110" i="5"/>
  <c r="C110" i="4"/>
  <c r="G110" i="4"/>
  <c r="A110" i="4"/>
  <c r="J110" i="4"/>
  <c r="H109" i="2"/>
  <c r="J352" i="3"/>
  <c r="K352" i="3"/>
  <c r="J1545" i="3"/>
  <c r="K1545" i="3"/>
  <c r="D111" i="5"/>
  <c r="F111" i="5"/>
  <c r="A111" i="5"/>
  <c r="F110" i="4"/>
  <c r="H111" i="4"/>
  <c r="K111" i="2"/>
  <c r="C110" i="2"/>
  <c r="B110" i="2"/>
  <c r="H110" i="2"/>
  <c r="A110" i="2"/>
  <c r="P111" i="2"/>
  <c r="J111" i="2"/>
  <c r="E111" i="5"/>
  <c r="C111" i="5"/>
  <c r="G112" i="5"/>
  <c r="C111" i="4"/>
  <c r="G111" i="4"/>
  <c r="A111" i="4"/>
  <c r="J111" i="4"/>
  <c r="F112" i="5"/>
  <c r="A112" i="5"/>
  <c r="D112" i="5"/>
  <c r="J1546" i="3"/>
  <c r="K1546" i="3"/>
  <c r="J353" i="3"/>
  <c r="K353" i="3"/>
  <c r="F111" i="4"/>
  <c r="H112" i="4"/>
  <c r="K112" i="2"/>
  <c r="A111" i="2"/>
  <c r="C111" i="2"/>
  <c r="B111" i="2"/>
  <c r="H111" i="2"/>
  <c r="C112" i="4"/>
  <c r="G112" i="4"/>
  <c r="A112" i="4"/>
  <c r="J112" i="4"/>
  <c r="P112" i="2"/>
  <c r="J112" i="2"/>
  <c r="G113" i="5"/>
  <c r="E112" i="5"/>
  <c r="C112" i="5"/>
  <c r="K113" i="2"/>
  <c r="B112" i="2"/>
  <c r="A112" i="2"/>
  <c r="C112" i="2"/>
  <c r="D113" i="5"/>
  <c r="F113" i="5"/>
  <c r="A113" i="5"/>
  <c r="F112" i="4"/>
  <c r="H113" i="4"/>
  <c r="E113" i="5"/>
  <c r="C113" i="5"/>
  <c r="G114" i="5"/>
  <c r="H112" i="2"/>
  <c r="C113" i="4"/>
  <c r="G113" i="4"/>
  <c r="A113" i="4"/>
  <c r="J113" i="4"/>
  <c r="J113" i="2"/>
  <c r="P113" i="2"/>
  <c r="J14" i="1"/>
  <c r="K114" i="2"/>
  <c r="C113" i="2"/>
  <c r="B113" i="2"/>
  <c r="H113" i="2"/>
  <c r="A113" i="2"/>
  <c r="J358" i="3"/>
  <c r="K358" i="3"/>
  <c r="J1551" i="3"/>
  <c r="K1551" i="3"/>
  <c r="F114" i="5"/>
  <c r="A114" i="5"/>
  <c r="D114" i="5"/>
  <c r="F113" i="4"/>
  <c r="H114" i="4"/>
  <c r="C114" i="4"/>
  <c r="G114" i="4"/>
  <c r="A114" i="4"/>
  <c r="J114" i="4"/>
  <c r="G115" i="5"/>
  <c r="E114" i="5"/>
  <c r="C114" i="5"/>
  <c r="P114" i="2"/>
  <c r="J114" i="2"/>
  <c r="D115" i="5"/>
  <c r="F115" i="5"/>
  <c r="A115" i="5"/>
  <c r="K115" i="2"/>
  <c r="C114" i="2"/>
  <c r="B114" i="2"/>
  <c r="H114" i="2"/>
  <c r="A114" i="2"/>
  <c r="F114" i="4"/>
  <c r="H115" i="4"/>
  <c r="P115" i="2"/>
  <c r="J115" i="2"/>
  <c r="G116" i="5"/>
  <c r="E115" i="5"/>
  <c r="C115" i="5"/>
  <c r="C115" i="4"/>
  <c r="G115" i="4"/>
  <c r="A115" i="4"/>
  <c r="J115" i="4"/>
  <c r="J359" i="3"/>
  <c r="K359" i="3"/>
  <c r="J1552" i="3"/>
  <c r="K1552" i="3"/>
  <c r="F116" i="5"/>
  <c r="A116" i="5"/>
  <c r="D116" i="5"/>
  <c r="F115" i="4"/>
  <c r="H116" i="4"/>
  <c r="K116" i="2"/>
  <c r="A115" i="2"/>
  <c r="C115" i="2"/>
  <c r="B115" i="2"/>
  <c r="P116" i="2"/>
  <c r="J116" i="2"/>
  <c r="H115" i="2"/>
  <c r="C116" i="4"/>
  <c r="G116" i="4"/>
  <c r="A116" i="4"/>
  <c r="J116" i="4"/>
  <c r="G117" i="5"/>
  <c r="E116" i="5"/>
  <c r="C116" i="5"/>
  <c r="D117" i="5"/>
  <c r="F117" i="5"/>
  <c r="A117" i="5"/>
  <c r="J360" i="3"/>
  <c r="K360" i="3"/>
  <c r="J1553" i="3"/>
  <c r="K1553" i="3"/>
  <c r="K117" i="2"/>
  <c r="B116" i="2"/>
  <c r="A116" i="2"/>
  <c r="C116" i="2"/>
  <c r="F116" i="4"/>
  <c r="H117" i="4"/>
  <c r="C117" i="4"/>
  <c r="G117" i="4"/>
  <c r="A117" i="4"/>
  <c r="J117" i="4"/>
  <c r="H116" i="2"/>
  <c r="J117" i="2"/>
  <c r="P117" i="2"/>
  <c r="G118" i="5"/>
  <c r="E117" i="5"/>
  <c r="C117" i="5"/>
  <c r="F118" i="5"/>
  <c r="A118" i="5"/>
  <c r="D118" i="5"/>
  <c r="J1554" i="3"/>
  <c r="K1554" i="3"/>
  <c r="J361" i="3"/>
  <c r="K361" i="3"/>
  <c r="F117" i="4"/>
  <c r="H118" i="4"/>
  <c r="K118" i="2"/>
  <c r="C117" i="2"/>
  <c r="B117" i="2"/>
  <c r="A117" i="2"/>
  <c r="P118" i="2"/>
  <c r="J118" i="2"/>
  <c r="C118" i="4"/>
  <c r="G118" i="4"/>
  <c r="H117" i="2"/>
  <c r="G119" i="5"/>
  <c r="E118" i="5"/>
  <c r="C118" i="5"/>
  <c r="F118" i="4"/>
  <c r="H119" i="4"/>
  <c r="D119" i="5"/>
  <c r="F119" i="5"/>
  <c r="K119" i="2"/>
  <c r="C118" i="2"/>
  <c r="B118" i="2"/>
  <c r="H118" i="2"/>
  <c r="A118" i="2"/>
  <c r="A118" i="4"/>
  <c r="J118" i="4"/>
  <c r="E119" i="5"/>
  <c r="C119" i="5"/>
  <c r="G120" i="5"/>
  <c r="J342" i="3"/>
  <c r="K342" i="3"/>
  <c r="J1535" i="3"/>
  <c r="K1535" i="3"/>
  <c r="P119" i="2"/>
  <c r="J119" i="2"/>
  <c r="C119" i="4"/>
  <c r="G119" i="4"/>
  <c r="A119" i="5"/>
  <c r="F119" i="4"/>
  <c r="H120" i="4"/>
  <c r="K120" i="2"/>
  <c r="A119" i="2"/>
  <c r="C119" i="2"/>
  <c r="B119" i="2"/>
  <c r="H119" i="2"/>
  <c r="F120" i="5"/>
  <c r="A120" i="5"/>
  <c r="D120" i="5"/>
  <c r="A119" i="4"/>
  <c r="J119" i="4"/>
  <c r="G121" i="5"/>
  <c r="E120" i="5"/>
  <c r="C120" i="5"/>
  <c r="P120" i="2"/>
  <c r="J120" i="2"/>
  <c r="J343" i="3"/>
  <c r="K343" i="3"/>
  <c r="J1536" i="3"/>
  <c r="K1536" i="3"/>
  <c r="C120" i="4"/>
  <c r="G120" i="4"/>
  <c r="F120" i="4"/>
  <c r="H121" i="4"/>
  <c r="K121" i="2"/>
  <c r="B120" i="2"/>
  <c r="C120" i="2"/>
  <c r="H120" i="2"/>
  <c r="A120" i="2"/>
  <c r="A120" i="4"/>
  <c r="J120" i="4"/>
  <c r="D121" i="5"/>
  <c r="F121" i="5"/>
  <c r="A121" i="5"/>
  <c r="J344" i="3"/>
  <c r="K344" i="3"/>
  <c r="J1537" i="3"/>
  <c r="K1537" i="3"/>
  <c r="C121" i="4"/>
  <c r="G121" i="4"/>
  <c r="A121" i="4"/>
  <c r="J121" i="4"/>
  <c r="J121" i="2"/>
  <c r="P121" i="2"/>
  <c r="E121" i="5"/>
  <c r="C121" i="5"/>
  <c r="G122" i="5"/>
  <c r="K122" i="2"/>
  <c r="C121" i="2"/>
  <c r="B121" i="2"/>
  <c r="H121" i="2"/>
  <c r="A121" i="2"/>
  <c r="F122" i="5"/>
  <c r="A122" i="5"/>
  <c r="D122" i="5"/>
  <c r="F121" i="4"/>
  <c r="H122" i="4"/>
  <c r="C122" i="4"/>
  <c r="G122" i="4"/>
  <c r="A122" i="4"/>
  <c r="J122" i="4"/>
  <c r="G123" i="5"/>
  <c r="E122" i="5"/>
  <c r="C122" i="5"/>
  <c r="P122" i="2"/>
  <c r="J122" i="2"/>
  <c r="D123" i="5"/>
  <c r="F123" i="5"/>
  <c r="A123" i="5"/>
  <c r="K123" i="2"/>
  <c r="C122" i="2"/>
  <c r="B122" i="2"/>
  <c r="H122" i="2"/>
  <c r="A122" i="2"/>
  <c r="J1538" i="3"/>
  <c r="K1538" i="3"/>
  <c r="J345" i="3"/>
  <c r="K345" i="3"/>
  <c r="F122" i="4"/>
  <c r="H123" i="4"/>
  <c r="P123" i="2"/>
  <c r="J123" i="2"/>
  <c r="C123" i="4"/>
  <c r="G123" i="4"/>
  <c r="G124" i="5"/>
  <c r="E123" i="5"/>
  <c r="C123" i="5"/>
  <c r="J15" i="1"/>
  <c r="F123" i="4"/>
  <c r="H124" i="4"/>
  <c r="F124" i="5"/>
  <c r="A124" i="5"/>
  <c r="D124" i="5"/>
  <c r="K124" i="2"/>
  <c r="A123" i="2"/>
  <c r="C123" i="2"/>
  <c r="B123" i="2"/>
  <c r="A123" i="4"/>
  <c r="J123" i="4"/>
  <c r="P124" i="2"/>
  <c r="J124" i="2"/>
  <c r="G125" i="5"/>
  <c r="E124" i="5"/>
  <c r="C124" i="5"/>
  <c r="J354" i="3"/>
  <c r="K354" i="3"/>
  <c r="J1547" i="3"/>
  <c r="K1547" i="3"/>
  <c r="C124" i="4"/>
  <c r="G124" i="4"/>
  <c r="H123" i="2"/>
  <c r="D125" i="5"/>
  <c r="F125" i="5"/>
  <c r="A125" i="5"/>
  <c r="K125" i="2"/>
  <c r="B124" i="2"/>
  <c r="A124" i="2"/>
  <c r="C124" i="2"/>
  <c r="F124" i="4"/>
  <c r="H125" i="4"/>
  <c r="A124" i="4"/>
  <c r="J124" i="4"/>
  <c r="J125" i="2"/>
  <c r="P125" i="2"/>
  <c r="G126" i="5"/>
  <c r="E125" i="5"/>
  <c r="C125" i="5"/>
  <c r="C125" i="4"/>
  <c r="G125" i="4"/>
  <c r="A125" i="4"/>
  <c r="J125" i="4"/>
  <c r="H124" i="2"/>
  <c r="J356" i="3"/>
  <c r="K356" i="3"/>
  <c r="J1549" i="3"/>
  <c r="K1549" i="3"/>
  <c r="F126" i="5"/>
  <c r="A126" i="5"/>
  <c r="D126" i="5"/>
  <c r="F125" i="4"/>
  <c r="H126" i="4"/>
  <c r="K126" i="2"/>
  <c r="C125" i="2"/>
  <c r="B125" i="2"/>
  <c r="H125" i="2"/>
  <c r="A125" i="2"/>
  <c r="P126" i="2"/>
  <c r="J126" i="2"/>
  <c r="C126" i="4"/>
  <c r="G126" i="4"/>
  <c r="G127" i="5"/>
  <c r="E126" i="5"/>
  <c r="C126" i="5"/>
  <c r="F126" i="4"/>
  <c r="H127" i="4"/>
  <c r="D127" i="5"/>
  <c r="F127" i="5"/>
  <c r="K127" i="2"/>
  <c r="C126" i="2"/>
  <c r="B126" i="2"/>
  <c r="H126" i="2"/>
  <c r="A126" i="2"/>
  <c r="A126" i="4"/>
  <c r="J126" i="4"/>
  <c r="E127" i="5"/>
  <c r="C127" i="5"/>
  <c r="G128" i="5"/>
  <c r="J355" i="3"/>
  <c r="K355" i="3"/>
  <c r="J1548" i="3"/>
  <c r="K1548" i="3"/>
  <c r="P127" i="2"/>
  <c r="J127" i="2"/>
  <c r="C127" i="4"/>
  <c r="G127" i="4"/>
  <c r="A127" i="5"/>
  <c r="K128" i="2"/>
  <c r="A127" i="2"/>
  <c r="C127" i="2"/>
  <c r="B127" i="2"/>
  <c r="H127" i="2"/>
  <c r="F128" i="5"/>
  <c r="A128" i="5"/>
  <c r="D128" i="5"/>
  <c r="F127" i="4"/>
  <c r="H128" i="4"/>
  <c r="A127" i="4"/>
  <c r="J127" i="4"/>
  <c r="J1550" i="3"/>
  <c r="K1550" i="3"/>
  <c r="J357" i="3"/>
  <c r="K357" i="3"/>
  <c r="C128" i="4"/>
  <c r="G128" i="4"/>
  <c r="G129" i="5"/>
  <c r="E128" i="5"/>
  <c r="C128" i="5"/>
  <c r="P128" i="2"/>
  <c r="J128" i="2"/>
  <c r="F128" i="4"/>
  <c r="H129" i="4"/>
  <c r="D129" i="5"/>
  <c r="F129" i="5"/>
  <c r="K129" i="2"/>
  <c r="B128" i="2"/>
  <c r="C128" i="2"/>
  <c r="H128" i="2"/>
  <c r="A128" i="2"/>
  <c r="A128" i="4"/>
  <c r="J128" i="4"/>
  <c r="E129" i="5"/>
  <c r="C129" i="5"/>
  <c r="G130" i="5"/>
  <c r="J347" i="3"/>
  <c r="K347" i="3"/>
  <c r="J1540" i="3"/>
  <c r="K1540" i="3"/>
  <c r="J129" i="2"/>
  <c r="P129" i="2"/>
  <c r="C129" i="4"/>
  <c r="G129" i="4"/>
  <c r="A129" i="5"/>
  <c r="F129" i="4"/>
  <c r="H130" i="4"/>
  <c r="F130" i="5"/>
  <c r="A130" i="5"/>
  <c r="D130" i="5"/>
  <c r="A129" i="4"/>
  <c r="J129" i="4"/>
  <c r="K130" i="2"/>
  <c r="C129" i="2"/>
  <c r="B129" i="2"/>
  <c r="A129" i="2"/>
  <c r="P130" i="2"/>
  <c r="J130" i="2"/>
  <c r="G131" i="5"/>
  <c r="E130" i="5"/>
  <c r="C130" i="5"/>
  <c r="C130" i="4"/>
  <c r="G130" i="4"/>
  <c r="A130" i="4"/>
  <c r="J130" i="4"/>
  <c r="H129" i="2"/>
  <c r="J348" i="3"/>
  <c r="K348" i="3"/>
  <c r="J1541" i="3"/>
  <c r="K1541" i="3"/>
  <c r="D131" i="5"/>
  <c r="F131" i="5"/>
  <c r="F130" i="4"/>
  <c r="H131" i="4"/>
  <c r="K131" i="2"/>
  <c r="C130" i="2"/>
  <c r="B130" i="2"/>
  <c r="H130" i="2"/>
  <c r="A130" i="2"/>
  <c r="P131" i="2"/>
  <c r="J131" i="2"/>
  <c r="C131" i="4"/>
  <c r="G131" i="4"/>
  <c r="G132" i="5"/>
  <c r="E131" i="5"/>
  <c r="C131" i="5"/>
  <c r="A131" i="5"/>
  <c r="F131" i="4"/>
  <c r="H132" i="4"/>
  <c r="F132" i="5"/>
  <c r="A132" i="5"/>
  <c r="D132" i="5"/>
  <c r="K132" i="2"/>
  <c r="A131" i="2"/>
  <c r="C131" i="2"/>
  <c r="B131" i="2"/>
  <c r="A131" i="4"/>
  <c r="J131" i="4"/>
  <c r="G133" i="5"/>
  <c r="E132" i="5"/>
  <c r="C132" i="5"/>
  <c r="J1542" i="3"/>
  <c r="K1542" i="3"/>
  <c r="J349" i="3"/>
  <c r="K349" i="3"/>
  <c r="P132" i="2"/>
  <c r="J132" i="2"/>
  <c r="C132" i="4"/>
  <c r="G132" i="4"/>
  <c r="H131" i="2"/>
  <c r="K133" i="2"/>
  <c r="B132" i="2"/>
  <c r="A132" i="2"/>
  <c r="C132" i="2"/>
  <c r="F132" i="4"/>
  <c r="H133" i="4"/>
  <c r="A132" i="4"/>
  <c r="J132" i="4"/>
  <c r="D133" i="5"/>
  <c r="F133" i="5"/>
  <c r="A133" i="5"/>
  <c r="C133" i="4"/>
  <c r="G133" i="4"/>
  <c r="A133" i="4"/>
  <c r="J133" i="4"/>
  <c r="H132" i="2"/>
  <c r="G134" i="5"/>
  <c r="E133" i="5"/>
  <c r="C133" i="5"/>
  <c r="J133" i="2"/>
  <c r="P133" i="2"/>
  <c r="J16" i="1"/>
  <c r="K134" i="2"/>
  <c r="C133" i="2"/>
  <c r="B133" i="2"/>
  <c r="H133" i="2"/>
  <c r="A133" i="2"/>
  <c r="J926" i="3"/>
  <c r="K926" i="3"/>
  <c r="J2119" i="3"/>
  <c r="K2119" i="3"/>
  <c r="F133" i="4"/>
  <c r="H134" i="4"/>
  <c r="F134" i="5"/>
  <c r="A134" i="5"/>
  <c r="D134" i="5"/>
  <c r="C134" i="4"/>
  <c r="G134" i="4"/>
  <c r="A134" i="4"/>
  <c r="J134" i="4"/>
  <c r="G135" i="5"/>
  <c r="E134" i="5"/>
  <c r="C134" i="5"/>
  <c r="P134" i="2"/>
  <c r="J134" i="2"/>
  <c r="D135" i="5"/>
  <c r="F135" i="5"/>
  <c r="A135" i="5"/>
  <c r="K135" i="2"/>
  <c r="C134" i="2"/>
  <c r="B134" i="2"/>
  <c r="H134" i="2"/>
  <c r="A134" i="2"/>
  <c r="J927" i="3"/>
  <c r="K927" i="3"/>
  <c r="J2120" i="3"/>
  <c r="K2120" i="3"/>
  <c r="F134" i="4"/>
  <c r="H135" i="4"/>
  <c r="P135" i="2"/>
  <c r="J135" i="2"/>
  <c r="C135" i="4"/>
  <c r="G135" i="4"/>
  <c r="E135" i="5"/>
  <c r="C135" i="5"/>
  <c r="G136" i="5"/>
  <c r="F135" i="4"/>
  <c r="H136" i="4"/>
  <c r="F136" i="5"/>
  <c r="A136" i="5"/>
  <c r="D136" i="5"/>
  <c r="K136" i="2"/>
  <c r="A135" i="2"/>
  <c r="C135" i="2"/>
  <c r="B135" i="2"/>
  <c r="A135" i="4"/>
  <c r="J135" i="4"/>
  <c r="P136" i="2"/>
  <c r="J136" i="2"/>
  <c r="G137" i="5"/>
  <c r="E136" i="5"/>
  <c r="C136" i="5"/>
  <c r="J928" i="3"/>
  <c r="K928" i="3"/>
  <c r="J2121" i="3"/>
  <c r="K2121" i="3"/>
  <c r="C136" i="4"/>
  <c r="G136" i="4"/>
  <c r="A136" i="4"/>
  <c r="J136" i="4"/>
  <c r="H135" i="2"/>
  <c r="F136" i="4"/>
  <c r="H137" i="4"/>
  <c r="D137" i="5"/>
  <c r="F137" i="5"/>
  <c r="K137" i="2"/>
  <c r="B136" i="2"/>
  <c r="C136" i="2"/>
  <c r="H136" i="2"/>
  <c r="A136" i="2"/>
  <c r="E137" i="5"/>
  <c r="C137" i="5"/>
  <c r="G138" i="5"/>
  <c r="J137" i="2"/>
  <c r="P137" i="2"/>
  <c r="C137" i="4"/>
  <c r="G137" i="4"/>
  <c r="A137" i="4"/>
  <c r="J137" i="4"/>
  <c r="A137" i="5"/>
  <c r="J2122" i="3"/>
  <c r="K2122" i="3"/>
  <c r="J929" i="3"/>
  <c r="K929" i="3"/>
  <c r="K138" i="2"/>
  <c r="C137" i="2"/>
  <c r="B137" i="2"/>
  <c r="H137" i="2"/>
  <c r="A137" i="2"/>
  <c r="F137" i="4"/>
  <c r="H138" i="4"/>
  <c r="F138" i="5"/>
  <c r="A138" i="5"/>
  <c r="D138" i="5"/>
  <c r="C138" i="4"/>
  <c r="G138" i="4"/>
  <c r="A138" i="4"/>
  <c r="J138" i="4"/>
  <c r="P138" i="2"/>
  <c r="J138" i="2"/>
  <c r="G139" i="5"/>
  <c r="E138" i="5"/>
  <c r="C138" i="5"/>
  <c r="K139" i="2"/>
  <c r="C138" i="2"/>
  <c r="B138" i="2"/>
  <c r="H138" i="2"/>
  <c r="A138" i="2"/>
  <c r="J930" i="3"/>
  <c r="K930" i="3"/>
  <c r="J2123" i="3"/>
  <c r="K2123" i="3"/>
  <c r="D139" i="5"/>
  <c r="F139" i="5"/>
  <c r="A139" i="5"/>
  <c r="F138" i="4"/>
  <c r="H139" i="4"/>
  <c r="G140" i="5"/>
  <c r="E139" i="5"/>
  <c r="C139" i="5"/>
  <c r="C139" i="4"/>
  <c r="G139" i="4"/>
  <c r="P139" i="2"/>
  <c r="J139" i="2"/>
  <c r="F139" i="4"/>
  <c r="H140" i="4"/>
  <c r="K140" i="2"/>
  <c r="A139" i="2"/>
  <c r="C139" i="2"/>
  <c r="B139" i="2"/>
  <c r="H139" i="2"/>
  <c r="A139" i="4"/>
  <c r="J139" i="4"/>
  <c r="F140" i="5"/>
  <c r="D140" i="5"/>
  <c r="G141" i="5"/>
  <c r="E140" i="5"/>
  <c r="C140" i="5"/>
  <c r="J931" i="3"/>
  <c r="K931" i="3"/>
  <c r="J2124" i="3"/>
  <c r="K2124" i="3"/>
  <c r="P140" i="2"/>
  <c r="J140" i="2"/>
  <c r="C140" i="4"/>
  <c r="G140" i="4"/>
  <c r="A140" i="5"/>
  <c r="F140" i="4"/>
  <c r="H141" i="4"/>
  <c r="K141" i="2"/>
  <c r="B140" i="2"/>
  <c r="C140" i="2"/>
  <c r="H140" i="2"/>
  <c r="A140" i="2"/>
  <c r="A140" i="4"/>
  <c r="J140" i="4"/>
  <c r="D141" i="5"/>
  <c r="F141" i="5"/>
  <c r="A141" i="5"/>
  <c r="J141" i="2"/>
  <c r="P141" i="2"/>
  <c r="J932" i="3"/>
  <c r="K932" i="3"/>
  <c r="J2125" i="3"/>
  <c r="K2125" i="3"/>
  <c r="C141" i="4"/>
  <c r="G141" i="4"/>
  <c r="A141" i="4"/>
  <c r="J141" i="4"/>
  <c r="G142" i="5"/>
  <c r="E141" i="5"/>
  <c r="C141" i="5"/>
  <c r="J2126" i="3"/>
  <c r="K2126" i="3"/>
  <c r="J933" i="3"/>
  <c r="K933" i="3"/>
  <c r="F141" i="4"/>
  <c r="H142" i="4"/>
  <c r="F142" i="5"/>
  <c r="A142" i="5"/>
  <c r="D142" i="5"/>
  <c r="K142" i="2"/>
  <c r="C141" i="2"/>
  <c r="B141" i="2"/>
  <c r="H141" i="2"/>
  <c r="A141" i="2"/>
  <c r="G143" i="5"/>
  <c r="E142" i="5"/>
  <c r="C142" i="5"/>
  <c r="P142" i="2"/>
  <c r="J142" i="2"/>
  <c r="C142" i="4"/>
  <c r="G142" i="4"/>
  <c r="F142" i="4"/>
  <c r="H143" i="4"/>
  <c r="K143" i="2"/>
  <c r="C142" i="2"/>
  <c r="B142" i="2"/>
  <c r="A142" i="2"/>
  <c r="A142" i="4"/>
  <c r="J142" i="4"/>
  <c r="D143" i="5"/>
  <c r="F143" i="5"/>
  <c r="A143" i="5"/>
  <c r="J934" i="3"/>
  <c r="K934" i="3"/>
  <c r="J2127" i="3"/>
  <c r="K2127" i="3"/>
  <c r="P143" i="2"/>
  <c r="J143" i="2"/>
  <c r="C143" i="4"/>
  <c r="G143" i="4"/>
  <c r="E143" i="5"/>
  <c r="C143" i="5"/>
  <c r="G144" i="5"/>
  <c r="H142" i="2"/>
  <c r="J17" i="1"/>
  <c r="F143" i="4"/>
  <c r="H144" i="4"/>
  <c r="F144" i="5"/>
  <c r="A144" i="5"/>
  <c r="D144" i="5"/>
  <c r="K144" i="2"/>
  <c r="A143" i="2"/>
  <c r="C143" i="2"/>
  <c r="B143" i="2"/>
  <c r="A143" i="4"/>
  <c r="J143" i="4"/>
  <c r="P144" i="2"/>
  <c r="J144" i="2"/>
  <c r="G145" i="5"/>
  <c r="E144" i="5"/>
  <c r="C144" i="5"/>
  <c r="J935" i="3"/>
  <c r="K935" i="3"/>
  <c r="J2128" i="3"/>
  <c r="K2128" i="3"/>
  <c r="C144" i="4"/>
  <c r="G144" i="4"/>
  <c r="A144" i="4"/>
  <c r="J144" i="4"/>
  <c r="H143" i="2"/>
  <c r="J936" i="3"/>
  <c r="K936" i="3"/>
  <c r="J2129" i="3"/>
  <c r="K2129" i="3"/>
  <c r="F144" i="4"/>
  <c r="H145" i="4"/>
  <c r="D145" i="5"/>
  <c r="F145" i="5"/>
  <c r="A145" i="5"/>
  <c r="K145" i="2"/>
  <c r="B144" i="2"/>
  <c r="A144" i="2"/>
  <c r="C144" i="2"/>
  <c r="J145" i="2"/>
  <c r="P145" i="2"/>
  <c r="C145" i="4"/>
  <c r="G145" i="4"/>
  <c r="E145" i="5"/>
  <c r="C145" i="5"/>
  <c r="G146" i="5"/>
  <c r="H144" i="2"/>
  <c r="F145" i="4"/>
  <c r="H146" i="4"/>
  <c r="F146" i="5"/>
  <c r="A146" i="5"/>
  <c r="D146" i="5"/>
  <c r="A145" i="4"/>
  <c r="J145" i="4"/>
  <c r="K146" i="2"/>
  <c r="C145" i="2"/>
  <c r="B145" i="2"/>
  <c r="A145" i="2"/>
  <c r="P146" i="2"/>
  <c r="J146" i="2"/>
  <c r="J2130" i="3"/>
  <c r="K2130" i="3"/>
  <c r="J937" i="3"/>
  <c r="K937" i="3"/>
  <c r="G147" i="5"/>
  <c r="E146" i="5"/>
  <c r="C146" i="5"/>
  <c r="C146" i="4"/>
  <c r="G146" i="4"/>
  <c r="H145" i="2"/>
  <c r="F146" i="4"/>
  <c r="H147" i="4"/>
  <c r="K147" i="2"/>
  <c r="C146" i="2"/>
  <c r="B146" i="2"/>
  <c r="A146" i="2"/>
  <c r="A146" i="4"/>
  <c r="J146" i="4"/>
  <c r="D147" i="5"/>
  <c r="F147" i="5"/>
  <c r="A147" i="5"/>
  <c r="J938" i="3"/>
  <c r="K938" i="3"/>
  <c r="J2131" i="3"/>
  <c r="K2131" i="3"/>
  <c r="P147" i="2"/>
  <c r="J147" i="2"/>
  <c r="C147" i="4"/>
  <c r="G147" i="4"/>
  <c r="A147" i="4"/>
  <c r="J147" i="4"/>
  <c r="G148" i="5"/>
  <c r="E147" i="5"/>
  <c r="C147" i="5"/>
  <c r="H146" i="2"/>
  <c r="F148" i="5"/>
  <c r="A148" i="5"/>
  <c r="D148" i="5"/>
  <c r="K148" i="2"/>
  <c r="A147" i="2"/>
  <c r="C147" i="2"/>
  <c r="B147" i="2"/>
  <c r="H147" i="2"/>
  <c r="F147" i="4"/>
  <c r="H148" i="4"/>
  <c r="P148" i="2"/>
  <c r="J148" i="2"/>
  <c r="C148" i="4"/>
  <c r="G148" i="4"/>
  <c r="G149" i="5"/>
  <c r="E148" i="5"/>
  <c r="C148" i="5"/>
  <c r="F148" i="4"/>
  <c r="H149" i="4"/>
  <c r="D149" i="5"/>
  <c r="F149" i="5"/>
  <c r="K149" i="2"/>
  <c r="B148" i="2"/>
  <c r="C148" i="2"/>
  <c r="H148" i="2"/>
  <c r="A148" i="2"/>
  <c r="A148" i="4"/>
  <c r="J148" i="4"/>
  <c r="G150" i="5"/>
  <c r="E149" i="5"/>
  <c r="C149" i="5"/>
  <c r="J149" i="2"/>
  <c r="P149" i="2"/>
  <c r="J939" i="3"/>
  <c r="K939" i="3"/>
  <c r="J2132" i="3"/>
  <c r="K2132" i="3"/>
  <c r="C149" i="4"/>
  <c r="G149" i="4"/>
  <c r="A149" i="4"/>
  <c r="J149" i="4"/>
  <c r="A149" i="5"/>
  <c r="J940" i="3"/>
  <c r="K940" i="3"/>
  <c r="J2133" i="3"/>
  <c r="K2133" i="3"/>
  <c r="F149" i="4"/>
  <c r="H150" i="4"/>
  <c r="K150" i="2"/>
  <c r="C149" i="2"/>
  <c r="B149" i="2"/>
  <c r="A149" i="2"/>
  <c r="F150" i="5"/>
  <c r="A150" i="5"/>
  <c r="D150" i="5"/>
  <c r="G151" i="5"/>
  <c r="E150" i="5"/>
  <c r="C150" i="5"/>
  <c r="P150" i="2"/>
  <c r="J150" i="2"/>
  <c r="C150" i="4"/>
  <c r="G150" i="4"/>
  <c r="A150" i="4"/>
  <c r="J150" i="4"/>
  <c r="H149" i="2"/>
  <c r="J2134" i="3"/>
  <c r="K2134" i="3"/>
  <c r="J941" i="3"/>
  <c r="K941" i="3"/>
  <c r="K151" i="2"/>
  <c r="C150" i="2"/>
  <c r="B150" i="2"/>
  <c r="H150" i="2"/>
  <c r="A150" i="2"/>
  <c r="F150" i="4"/>
  <c r="H151" i="4"/>
  <c r="D151" i="5"/>
  <c r="F151" i="5"/>
  <c r="A151" i="5"/>
  <c r="C151" i="4"/>
  <c r="G151" i="4"/>
  <c r="A151" i="4"/>
  <c r="J151" i="4"/>
  <c r="P151" i="2"/>
  <c r="J151" i="2"/>
  <c r="E151" i="5"/>
  <c r="C151" i="5"/>
  <c r="G152" i="5"/>
  <c r="K152" i="2"/>
  <c r="A151" i="2"/>
  <c r="C151" i="2"/>
  <c r="B151" i="2"/>
  <c r="H151" i="2"/>
  <c r="F152" i="5"/>
  <c r="A152" i="5"/>
  <c r="D152" i="5"/>
  <c r="F151" i="4"/>
  <c r="H152" i="4"/>
  <c r="C152" i="4"/>
  <c r="G152" i="4"/>
  <c r="A152" i="4"/>
  <c r="J152" i="4"/>
  <c r="G153" i="5"/>
  <c r="E152" i="5"/>
  <c r="C152" i="5"/>
  <c r="P152" i="2"/>
  <c r="J152" i="2"/>
  <c r="D153" i="5"/>
  <c r="F153" i="5"/>
  <c r="A153" i="5"/>
  <c r="K153" i="2"/>
  <c r="B152" i="2"/>
  <c r="A152" i="2"/>
  <c r="C152" i="2"/>
  <c r="J942" i="3"/>
  <c r="K942" i="3"/>
  <c r="J2135" i="3"/>
  <c r="K2135" i="3"/>
  <c r="F152" i="4"/>
  <c r="H153" i="4"/>
  <c r="C153" i="4"/>
  <c r="G153" i="4"/>
  <c r="A153" i="4"/>
  <c r="J153" i="4"/>
  <c r="J153" i="2"/>
  <c r="P153" i="2"/>
  <c r="E153" i="5"/>
  <c r="C153" i="5"/>
  <c r="G154" i="5"/>
  <c r="H152" i="2"/>
  <c r="J18" i="1"/>
  <c r="K154" i="2"/>
  <c r="C153" i="2"/>
  <c r="B153" i="2"/>
  <c r="H153" i="2"/>
  <c r="A153" i="2"/>
  <c r="F154" i="5"/>
  <c r="A154" i="5"/>
  <c r="D154" i="5"/>
  <c r="J943" i="3"/>
  <c r="K943" i="3"/>
  <c r="J2136" i="3"/>
  <c r="K2136" i="3"/>
  <c r="F153" i="4"/>
  <c r="H154" i="4"/>
  <c r="C154" i="4"/>
  <c r="G154" i="4"/>
  <c r="A154" i="4"/>
  <c r="J154" i="4"/>
  <c r="G155" i="5"/>
  <c r="E154" i="5"/>
  <c r="C154" i="5"/>
  <c r="P154" i="2"/>
  <c r="J154" i="2"/>
  <c r="D155" i="5"/>
  <c r="F155" i="5"/>
  <c r="A155" i="5"/>
  <c r="K155" i="2"/>
  <c r="C154" i="2"/>
  <c r="B154" i="2"/>
  <c r="H154" i="2"/>
  <c r="A154" i="2"/>
  <c r="J944" i="3"/>
  <c r="K944" i="3"/>
  <c r="J2137" i="3"/>
  <c r="K2137" i="3"/>
  <c r="F154" i="4"/>
  <c r="H155" i="4"/>
  <c r="C155" i="4"/>
  <c r="G155" i="4"/>
  <c r="A155" i="4"/>
  <c r="J155" i="4"/>
  <c r="G156" i="5"/>
  <c r="E155" i="5"/>
  <c r="C155" i="5"/>
  <c r="P155" i="2"/>
  <c r="J155" i="2"/>
  <c r="F156" i="5"/>
  <c r="A156" i="5"/>
  <c r="D156" i="5"/>
  <c r="K156" i="2"/>
  <c r="A155" i="2"/>
  <c r="C155" i="2"/>
  <c r="B155" i="2"/>
  <c r="H155" i="2"/>
  <c r="J2138" i="3"/>
  <c r="K2138" i="3"/>
  <c r="J945" i="3"/>
  <c r="K945" i="3"/>
  <c r="F155" i="4"/>
  <c r="H156" i="4"/>
  <c r="P156" i="2"/>
  <c r="J156" i="2"/>
  <c r="C156" i="4"/>
  <c r="G156" i="4"/>
  <c r="G157" i="5"/>
  <c r="E156" i="5"/>
  <c r="C156" i="5"/>
  <c r="F156" i="4"/>
  <c r="H157" i="4"/>
  <c r="D157" i="5"/>
  <c r="F157" i="5"/>
  <c r="K157" i="2"/>
  <c r="B156" i="2"/>
  <c r="C156" i="2"/>
  <c r="H156" i="2"/>
  <c r="A156" i="2"/>
  <c r="A156" i="4"/>
  <c r="J156" i="4"/>
  <c r="G158" i="5"/>
  <c r="E157" i="5"/>
  <c r="C157" i="5"/>
  <c r="J157" i="2"/>
  <c r="P157" i="2"/>
  <c r="C157" i="4"/>
  <c r="G157" i="4"/>
  <c r="A157" i="5"/>
  <c r="F157" i="4"/>
  <c r="H158" i="4"/>
  <c r="A157" i="4"/>
  <c r="J157" i="4"/>
  <c r="K158" i="2"/>
  <c r="C157" i="2"/>
  <c r="B157" i="2"/>
  <c r="H157" i="2"/>
  <c r="A157" i="2"/>
  <c r="F158" i="5"/>
  <c r="D158" i="5"/>
  <c r="G159" i="5"/>
  <c r="E158" i="5"/>
  <c r="C158" i="5"/>
  <c r="P158" i="2"/>
  <c r="J158" i="2"/>
  <c r="J946" i="3"/>
  <c r="K946" i="3"/>
  <c r="J2139" i="3"/>
  <c r="K2139" i="3"/>
  <c r="C158" i="4"/>
  <c r="G158" i="4"/>
  <c r="A158" i="5"/>
  <c r="F158" i="4"/>
  <c r="H159" i="4"/>
  <c r="K159" i="2"/>
  <c r="C158" i="2"/>
  <c r="B158" i="2"/>
  <c r="A158" i="2"/>
  <c r="A158" i="4"/>
  <c r="J158" i="4"/>
  <c r="D159" i="5"/>
  <c r="F159" i="5"/>
  <c r="A159" i="5"/>
  <c r="J947" i="3"/>
  <c r="K947" i="3"/>
  <c r="J2140" i="3"/>
  <c r="K2140" i="3"/>
  <c r="P159" i="2"/>
  <c r="J159" i="2"/>
  <c r="C159" i="4"/>
  <c r="G159" i="4"/>
  <c r="E159" i="5"/>
  <c r="C159" i="5"/>
  <c r="G160" i="5"/>
  <c r="H158" i="2"/>
  <c r="F159" i="4"/>
  <c r="H160" i="4"/>
  <c r="F160" i="5"/>
  <c r="A160" i="5"/>
  <c r="D160" i="5"/>
  <c r="K160" i="2"/>
  <c r="A159" i="2"/>
  <c r="C159" i="2"/>
  <c r="B159" i="2"/>
  <c r="A159" i="4"/>
  <c r="J159" i="4"/>
  <c r="G161" i="5"/>
  <c r="E160" i="5"/>
  <c r="C160" i="5"/>
  <c r="J948" i="3"/>
  <c r="K948" i="3"/>
  <c r="J2141" i="3"/>
  <c r="K2141" i="3"/>
  <c r="P160" i="2"/>
  <c r="J160" i="2"/>
  <c r="C160" i="4"/>
  <c r="G160" i="4"/>
  <c r="H159" i="2"/>
  <c r="K161" i="2"/>
  <c r="B160" i="2"/>
  <c r="A160" i="2"/>
  <c r="C160" i="2"/>
  <c r="F160" i="4"/>
  <c r="H161" i="4"/>
  <c r="A160" i="4"/>
  <c r="J160" i="4"/>
  <c r="D161" i="5"/>
  <c r="F161" i="5"/>
  <c r="A161" i="5"/>
  <c r="J2142" i="3"/>
  <c r="K2142" i="3"/>
  <c r="J949" i="3"/>
  <c r="K949" i="3"/>
  <c r="C161" i="4"/>
  <c r="G161" i="4"/>
  <c r="A161" i="4"/>
  <c r="J161" i="4"/>
  <c r="H160" i="2"/>
  <c r="E161" i="5"/>
  <c r="C161" i="5"/>
  <c r="G162" i="5"/>
  <c r="J161" i="2"/>
  <c r="P161" i="2"/>
  <c r="K162" i="2"/>
  <c r="C161" i="2"/>
  <c r="B161" i="2"/>
  <c r="A161" i="2"/>
  <c r="F162" i="5"/>
  <c r="A162" i="5"/>
  <c r="D162" i="5"/>
  <c r="F161" i="4"/>
  <c r="H162" i="4"/>
  <c r="H161" i="2"/>
  <c r="C162" i="4"/>
  <c r="G162" i="4"/>
  <c r="A162" i="4"/>
  <c r="J162" i="4"/>
  <c r="G163" i="5"/>
  <c r="E162" i="5"/>
  <c r="C162" i="5"/>
  <c r="P162" i="2"/>
  <c r="J162" i="2"/>
  <c r="K163" i="2"/>
  <c r="C162" i="2"/>
  <c r="B162" i="2"/>
  <c r="H162" i="2"/>
  <c r="A162" i="2"/>
  <c r="F162" i="4"/>
  <c r="H163" i="4"/>
  <c r="D163" i="5"/>
  <c r="F163" i="5"/>
  <c r="G164" i="5"/>
  <c r="E163" i="5"/>
  <c r="C163" i="5"/>
  <c r="C163" i="4"/>
  <c r="G163" i="4"/>
  <c r="A163" i="5"/>
  <c r="P163" i="2"/>
  <c r="J163" i="2"/>
  <c r="J19" i="1"/>
  <c r="K164" i="2"/>
  <c r="A163" i="2"/>
  <c r="C163" i="2"/>
  <c r="B163" i="2"/>
  <c r="H163" i="2"/>
  <c r="F163" i="4"/>
  <c r="H164" i="4"/>
  <c r="A163" i="4"/>
  <c r="J163" i="4"/>
  <c r="F164" i="5"/>
  <c r="D164" i="5"/>
  <c r="G165" i="5"/>
  <c r="E164" i="5"/>
  <c r="C164" i="5"/>
  <c r="J951" i="3"/>
  <c r="K951" i="3"/>
  <c r="J2144" i="3"/>
  <c r="K2144" i="3"/>
  <c r="C164" i="4"/>
  <c r="G164" i="4"/>
  <c r="A164" i="4"/>
  <c r="J164" i="4"/>
  <c r="A164" i="5"/>
  <c r="P164" i="2"/>
  <c r="J164" i="2"/>
  <c r="J952" i="3"/>
  <c r="K952" i="3"/>
  <c r="J2145" i="3"/>
  <c r="K2145" i="3"/>
  <c r="K165" i="2"/>
  <c r="B164" i="2"/>
  <c r="C164" i="2"/>
  <c r="H164" i="2"/>
  <c r="A164" i="2"/>
  <c r="F164" i="4"/>
  <c r="H165" i="4"/>
  <c r="D165" i="5"/>
  <c r="F165" i="5"/>
  <c r="A165" i="5"/>
  <c r="C165" i="4"/>
  <c r="G165" i="4"/>
  <c r="A165" i="4"/>
  <c r="J165" i="4"/>
  <c r="J165" i="2"/>
  <c r="P165" i="2"/>
  <c r="G166" i="5"/>
  <c r="E165" i="5"/>
  <c r="C165" i="5"/>
  <c r="K166" i="2"/>
  <c r="C165" i="2"/>
  <c r="B165" i="2"/>
  <c r="H165" i="2"/>
  <c r="A165" i="2"/>
  <c r="F166" i="5"/>
  <c r="A166" i="5"/>
  <c r="D166" i="5"/>
  <c r="F165" i="4"/>
  <c r="H166" i="4"/>
  <c r="C166" i="4"/>
  <c r="G166" i="4"/>
  <c r="A166" i="4"/>
  <c r="J166" i="4"/>
  <c r="G167" i="5"/>
  <c r="E166" i="5"/>
  <c r="C166" i="5"/>
  <c r="P166" i="2"/>
  <c r="J166" i="2"/>
  <c r="D167" i="5"/>
  <c r="F167" i="5"/>
  <c r="A167" i="5"/>
  <c r="K167" i="2"/>
  <c r="C166" i="2"/>
  <c r="B166" i="2"/>
  <c r="H166" i="2"/>
  <c r="A166" i="2"/>
  <c r="J2146" i="3"/>
  <c r="K2146" i="3"/>
  <c r="J953" i="3"/>
  <c r="K953" i="3"/>
  <c r="F166" i="4"/>
  <c r="H167" i="4"/>
  <c r="P167" i="2"/>
  <c r="J167" i="2"/>
  <c r="C167" i="4"/>
  <c r="G167" i="4"/>
  <c r="E167" i="5"/>
  <c r="C167" i="5"/>
  <c r="G168" i="5"/>
  <c r="F167" i="4"/>
  <c r="H168" i="4"/>
  <c r="F168" i="5"/>
  <c r="A168" i="5"/>
  <c r="D168" i="5"/>
  <c r="K168" i="2"/>
  <c r="A167" i="2"/>
  <c r="C167" i="2"/>
  <c r="B167" i="2"/>
  <c r="A167" i="4"/>
  <c r="J167" i="4"/>
  <c r="G169" i="5"/>
  <c r="E168" i="5"/>
  <c r="C168" i="5"/>
  <c r="J954" i="3"/>
  <c r="K954" i="3"/>
  <c r="J2147" i="3"/>
  <c r="K2147" i="3"/>
  <c r="P168" i="2"/>
  <c r="J168" i="2"/>
  <c r="C168" i="4"/>
  <c r="G168" i="4"/>
  <c r="H167" i="2"/>
  <c r="K169" i="2"/>
  <c r="B168" i="2"/>
  <c r="A168" i="2"/>
  <c r="C168" i="2"/>
  <c r="F168" i="4"/>
  <c r="H169" i="4"/>
  <c r="A168" i="4"/>
  <c r="J168" i="4"/>
  <c r="D169" i="5"/>
  <c r="F169" i="5"/>
  <c r="A169" i="5"/>
  <c r="J955" i="3"/>
  <c r="K955" i="3"/>
  <c r="J2148" i="3"/>
  <c r="K2148" i="3"/>
  <c r="C169" i="4"/>
  <c r="G169" i="4"/>
  <c r="H168" i="2"/>
  <c r="E169" i="5"/>
  <c r="C169" i="5"/>
  <c r="G170" i="5"/>
  <c r="J169" i="2"/>
  <c r="P169" i="2"/>
  <c r="F170" i="5"/>
  <c r="A170" i="5"/>
  <c r="D170" i="5"/>
  <c r="F169" i="4"/>
  <c r="H170" i="4"/>
  <c r="K170" i="2"/>
  <c r="C169" i="2"/>
  <c r="B169" i="2"/>
  <c r="H169" i="2"/>
  <c r="A169" i="2"/>
  <c r="A169" i="4"/>
  <c r="J169" i="4"/>
  <c r="P170" i="2"/>
  <c r="J170" i="2"/>
  <c r="C170" i="4"/>
  <c r="G170" i="4"/>
  <c r="G171" i="5"/>
  <c r="E170" i="5"/>
  <c r="C170" i="5"/>
  <c r="F170" i="4"/>
  <c r="H171" i="4"/>
  <c r="D171" i="5"/>
  <c r="F171" i="5"/>
  <c r="K171" i="2"/>
  <c r="C170" i="2"/>
  <c r="B170" i="2"/>
  <c r="H170" i="2"/>
  <c r="A170" i="2"/>
  <c r="A170" i="4"/>
  <c r="J170" i="4"/>
  <c r="G172" i="5"/>
  <c r="E171" i="5"/>
  <c r="C171" i="5"/>
  <c r="J2150" i="3"/>
  <c r="K2150" i="3"/>
  <c r="J957" i="3"/>
  <c r="K957" i="3"/>
  <c r="P171" i="2"/>
  <c r="J171" i="2"/>
  <c r="C171" i="4"/>
  <c r="G171" i="4"/>
  <c r="A171" i="5"/>
  <c r="K172" i="2"/>
  <c r="A171" i="2"/>
  <c r="C171" i="2"/>
  <c r="B171" i="2"/>
  <c r="H171" i="2"/>
  <c r="F171" i="4"/>
  <c r="H172" i="4"/>
  <c r="A171" i="4"/>
  <c r="J171" i="4"/>
  <c r="F172" i="5"/>
  <c r="D172" i="5"/>
  <c r="J958" i="3"/>
  <c r="K958" i="3"/>
  <c r="J2151" i="3"/>
  <c r="K2151" i="3"/>
  <c r="G173" i="5"/>
  <c r="E172" i="5"/>
  <c r="C172" i="5"/>
  <c r="C172" i="4"/>
  <c r="G172" i="4"/>
  <c r="A172" i="5"/>
  <c r="P172" i="2"/>
  <c r="J172" i="2"/>
  <c r="K173" i="2"/>
  <c r="B172" i="2"/>
  <c r="A172" i="2"/>
  <c r="C172" i="2"/>
  <c r="F172" i="4"/>
  <c r="H173" i="4"/>
  <c r="A172" i="4"/>
  <c r="J172" i="4"/>
  <c r="D173" i="5"/>
  <c r="F173" i="5"/>
  <c r="A173" i="5"/>
  <c r="C173" i="4"/>
  <c r="G173" i="4"/>
  <c r="A173" i="4"/>
  <c r="J173" i="4"/>
  <c r="H172" i="2"/>
  <c r="G174" i="5"/>
  <c r="E173" i="5"/>
  <c r="C173" i="5"/>
  <c r="J173" i="2"/>
  <c r="P173" i="2"/>
  <c r="J20" i="1"/>
  <c r="K174" i="2"/>
  <c r="C173" i="2"/>
  <c r="B173" i="2"/>
  <c r="H173" i="2"/>
  <c r="A173" i="2"/>
  <c r="J959" i="3"/>
  <c r="K959" i="3"/>
  <c r="J2152" i="3"/>
  <c r="K2152" i="3"/>
  <c r="F174" i="5"/>
  <c r="A174" i="5"/>
  <c r="D174" i="5"/>
  <c r="F173" i="4"/>
  <c r="H174" i="4"/>
  <c r="C174" i="4"/>
  <c r="G174" i="4"/>
  <c r="A174" i="4"/>
  <c r="J174" i="4"/>
  <c r="G175" i="5"/>
  <c r="E174" i="5"/>
  <c r="C174" i="5"/>
  <c r="P174" i="2"/>
  <c r="J174" i="2"/>
  <c r="D175" i="5"/>
  <c r="F175" i="5"/>
  <c r="A175" i="5"/>
  <c r="K175" i="2"/>
  <c r="C174" i="2"/>
  <c r="B174" i="2"/>
  <c r="H174" i="2"/>
  <c r="A174" i="2"/>
  <c r="J960" i="3"/>
  <c r="K960" i="3"/>
  <c r="J2153" i="3"/>
  <c r="K2153" i="3"/>
  <c r="F174" i="4"/>
  <c r="H175" i="4"/>
  <c r="P175" i="2"/>
  <c r="J175" i="2"/>
  <c r="C175" i="4"/>
  <c r="G175" i="4"/>
  <c r="E175" i="5"/>
  <c r="C175" i="5"/>
  <c r="G176" i="5"/>
  <c r="F175" i="4"/>
  <c r="H176" i="4"/>
  <c r="F176" i="5"/>
  <c r="A176" i="5"/>
  <c r="D176" i="5"/>
  <c r="K176" i="2"/>
  <c r="A175" i="2"/>
  <c r="C175" i="2"/>
  <c r="B175" i="2"/>
  <c r="A175" i="4"/>
  <c r="J175" i="4"/>
  <c r="J2154" i="3"/>
  <c r="K2154" i="3"/>
  <c r="J961" i="3"/>
  <c r="K961" i="3"/>
  <c r="G177" i="5"/>
  <c r="E176" i="5"/>
  <c r="C176" i="5"/>
  <c r="P176" i="2"/>
  <c r="J176" i="2"/>
  <c r="C176" i="4"/>
  <c r="G176" i="4"/>
  <c r="A176" i="4"/>
  <c r="J176" i="4"/>
  <c r="H175" i="2"/>
  <c r="K177" i="2"/>
  <c r="B176" i="2"/>
  <c r="A176" i="2"/>
  <c r="C176" i="2"/>
  <c r="F176" i="4"/>
  <c r="H177" i="4"/>
  <c r="D177" i="5"/>
  <c r="F177" i="5"/>
  <c r="E177" i="5"/>
  <c r="C177" i="5"/>
  <c r="G178" i="5"/>
  <c r="C177" i="4"/>
  <c r="G177" i="4"/>
  <c r="H176" i="2"/>
  <c r="A177" i="5"/>
  <c r="J177" i="2"/>
  <c r="P177" i="2"/>
  <c r="K178" i="2"/>
  <c r="C177" i="2"/>
  <c r="B177" i="2"/>
  <c r="H177" i="2"/>
  <c r="A177" i="2"/>
  <c r="F177" i="4"/>
  <c r="H178" i="4"/>
  <c r="F178" i="5"/>
  <c r="A178" i="5"/>
  <c r="D178" i="5"/>
  <c r="A177" i="4"/>
  <c r="J177" i="4"/>
  <c r="G179" i="5"/>
  <c r="E178" i="5"/>
  <c r="C178" i="5"/>
  <c r="C178" i="4"/>
  <c r="G178" i="4"/>
  <c r="P178" i="2"/>
  <c r="J178" i="2"/>
  <c r="F178" i="4"/>
  <c r="H179" i="4"/>
  <c r="K179" i="2"/>
  <c r="C178" i="2"/>
  <c r="B178" i="2"/>
  <c r="A178" i="2"/>
  <c r="A178" i="4"/>
  <c r="J178" i="4"/>
  <c r="D179" i="5"/>
  <c r="F179" i="5"/>
  <c r="A179" i="5"/>
  <c r="P179" i="2"/>
  <c r="J179" i="2"/>
  <c r="C179" i="4"/>
  <c r="G179" i="4"/>
  <c r="J963" i="3"/>
  <c r="K963" i="3"/>
  <c r="J2156" i="3"/>
  <c r="K2156" i="3"/>
  <c r="G180" i="5"/>
  <c r="E179" i="5"/>
  <c r="C179" i="5"/>
  <c r="H178" i="2"/>
  <c r="K180" i="2"/>
  <c r="A179" i="2"/>
  <c r="C179" i="2"/>
  <c r="B179" i="2"/>
  <c r="H179" i="2"/>
  <c r="F180" i="5"/>
  <c r="A180" i="5"/>
  <c r="D180" i="5"/>
  <c r="F179" i="4"/>
  <c r="H180" i="4"/>
  <c r="A179" i="4"/>
  <c r="J179" i="4"/>
  <c r="J964" i="3"/>
  <c r="K964" i="3"/>
  <c r="J2157" i="3"/>
  <c r="K2157" i="3"/>
  <c r="C180" i="4"/>
  <c r="G180" i="4"/>
  <c r="A180" i="4"/>
  <c r="J180" i="4"/>
  <c r="G181" i="5"/>
  <c r="E180" i="5"/>
  <c r="C180" i="5"/>
  <c r="P180" i="2"/>
  <c r="J180" i="2"/>
  <c r="D181" i="5"/>
  <c r="F181" i="5"/>
  <c r="A181" i="5"/>
  <c r="K181" i="2"/>
  <c r="B180" i="2"/>
  <c r="A180" i="2"/>
  <c r="C180" i="2"/>
  <c r="J2158" i="3"/>
  <c r="K2158" i="3"/>
  <c r="J965" i="3"/>
  <c r="K965" i="3"/>
  <c r="F180" i="4"/>
  <c r="H181" i="4"/>
  <c r="J181" i="2"/>
  <c r="P181" i="2"/>
  <c r="C181" i="4"/>
  <c r="G181" i="4"/>
  <c r="G182" i="5"/>
  <c r="E181" i="5"/>
  <c r="C181" i="5"/>
  <c r="H180" i="2"/>
  <c r="F181" i="4"/>
  <c r="H182" i="4"/>
  <c r="F182" i="5"/>
  <c r="A182" i="5"/>
  <c r="D182" i="5"/>
  <c r="A181" i="4"/>
  <c r="J181" i="4"/>
  <c r="K182" i="2"/>
  <c r="C181" i="2"/>
  <c r="B181" i="2"/>
  <c r="A181" i="2"/>
  <c r="P182" i="2"/>
  <c r="J182" i="2"/>
  <c r="G183" i="5"/>
  <c r="E182" i="5"/>
  <c r="C182" i="5"/>
  <c r="C182" i="4"/>
  <c r="G182" i="4"/>
  <c r="A182" i="4"/>
  <c r="J182" i="4"/>
  <c r="H181" i="2"/>
  <c r="J966" i="3"/>
  <c r="K966" i="3"/>
  <c r="J2159" i="3"/>
  <c r="K2159" i="3"/>
  <c r="D183" i="5"/>
  <c r="F183" i="5"/>
  <c r="A183" i="5"/>
  <c r="F182" i="4"/>
  <c r="H183" i="4"/>
  <c r="K183" i="2"/>
  <c r="C182" i="2"/>
  <c r="B182" i="2"/>
  <c r="H182" i="2"/>
  <c r="A182" i="2"/>
  <c r="P183" i="2"/>
  <c r="J183" i="2"/>
  <c r="E183" i="5"/>
  <c r="C183" i="5"/>
  <c r="G184" i="5"/>
  <c r="C183" i="4"/>
  <c r="G183" i="4"/>
  <c r="A183" i="4"/>
  <c r="J183" i="4"/>
  <c r="J21" i="1"/>
  <c r="F184" i="5"/>
  <c r="A184" i="5"/>
  <c r="D184" i="5"/>
  <c r="J967" i="3"/>
  <c r="K967" i="3"/>
  <c r="J2160" i="3"/>
  <c r="K2160" i="3"/>
  <c r="F183" i="4"/>
  <c r="H184" i="4"/>
  <c r="K184" i="2"/>
  <c r="A183" i="2"/>
  <c r="C183" i="2"/>
  <c r="B183" i="2"/>
  <c r="H183" i="2"/>
  <c r="P184" i="2"/>
  <c r="J184" i="2"/>
  <c r="C184" i="4"/>
  <c r="G184" i="4"/>
  <c r="G185" i="5"/>
  <c r="E184" i="5"/>
  <c r="C184" i="5"/>
  <c r="F184" i="4"/>
  <c r="H185" i="4"/>
  <c r="D185" i="5"/>
  <c r="F185" i="5"/>
  <c r="K185" i="2"/>
  <c r="B184" i="2"/>
  <c r="C184" i="2"/>
  <c r="H184" i="2"/>
  <c r="A184" i="2"/>
  <c r="A184" i="4"/>
  <c r="J184" i="4"/>
  <c r="E185" i="5"/>
  <c r="C185" i="5"/>
  <c r="G186" i="5"/>
  <c r="J185" i="2"/>
  <c r="P185" i="2"/>
  <c r="J968" i="3"/>
  <c r="K968" i="3"/>
  <c r="J2161" i="3"/>
  <c r="K2161" i="3"/>
  <c r="C185" i="4"/>
  <c r="G185" i="4"/>
  <c r="A185" i="4"/>
  <c r="J185" i="4"/>
  <c r="A185" i="5"/>
  <c r="F185" i="4"/>
  <c r="H186" i="4"/>
  <c r="K186" i="2"/>
  <c r="C185" i="2"/>
  <c r="B185" i="2"/>
  <c r="A185" i="2"/>
  <c r="F186" i="5"/>
  <c r="A186" i="5"/>
  <c r="D186" i="5"/>
  <c r="G187" i="5"/>
  <c r="E186" i="5"/>
  <c r="C186" i="5"/>
  <c r="P186" i="2"/>
  <c r="J186" i="2"/>
  <c r="C186" i="4"/>
  <c r="G186" i="4"/>
  <c r="A186" i="4"/>
  <c r="J186" i="4"/>
  <c r="H185" i="2"/>
  <c r="J970" i="3"/>
  <c r="K970" i="3"/>
  <c r="J2163" i="3"/>
  <c r="K2163" i="3"/>
  <c r="K187" i="2"/>
  <c r="C186" i="2"/>
  <c r="B186" i="2"/>
  <c r="H186" i="2"/>
  <c r="A186" i="2"/>
  <c r="F186" i="4"/>
  <c r="H187" i="4"/>
  <c r="D187" i="5"/>
  <c r="F187" i="5"/>
  <c r="G188" i="5"/>
  <c r="E187" i="5"/>
  <c r="C187" i="5"/>
  <c r="C187" i="4"/>
  <c r="G187" i="4"/>
  <c r="A187" i="5"/>
  <c r="P187" i="2"/>
  <c r="J187" i="2"/>
  <c r="K188" i="2"/>
  <c r="A187" i="2"/>
  <c r="C187" i="2"/>
  <c r="B187" i="2"/>
  <c r="H187" i="2"/>
  <c r="F187" i="4"/>
  <c r="H188" i="4"/>
  <c r="A187" i="4"/>
  <c r="J187" i="4"/>
  <c r="F188" i="5"/>
  <c r="D188" i="5"/>
  <c r="G189" i="5"/>
  <c r="E188" i="5"/>
  <c r="C188" i="5"/>
  <c r="C188" i="4"/>
  <c r="G188" i="4"/>
  <c r="A188" i="5"/>
  <c r="P188" i="2"/>
  <c r="J188" i="2"/>
  <c r="K189" i="2"/>
  <c r="B188" i="2"/>
  <c r="A188" i="2"/>
  <c r="C188" i="2"/>
  <c r="F188" i="4"/>
  <c r="H189" i="4"/>
  <c r="A188" i="4"/>
  <c r="J188" i="4"/>
  <c r="D189" i="5"/>
  <c r="F189" i="5"/>
  <c r="A189" i="5"/>
  <c r="J971" i="3"/>
  <c r="K971" i="3"/>
  <c r="J2164" i="3"/>
  <c r="K2164" i="3"/>
  <c r="C189" i="4"/>
  <c r="G189" i="4"/>
  <c r="A189" i="4"/>
  <c r="J189" i="4"/>
  <c r="H188" i="2"/>
  <c r="G190" i="5"/>
  <c r="E189" i="5"/>
  <c r="C189" i="5"/>
  <c r="J189" i="2"/>
  <c r="P189" i="2"/>
  <c r="K190" i="2"/>
  <c r="C189" i="2"/>
  <c r="B189" i="2"/>
  <c r="H189" i="2"/>
  <c r="A189" i="2"/>
  <c r="J972" i="3"/>
  <c r="K972" i="3"/>
  <c r="J2165" i="3"/>
  <c r="K2165" i="3"/>
  <c r="F189" i="4"/>
  <c r="H190" i="4"/>
  <c r="F190" i="5"/>
  <c r="A190" i="5"/>
  <c r="D190" i="5"/>
  <c r="G191" i="5"/>
  <c r="E190" i="5"/>
  <c r="C190" i="5"/>
  <c r="C190" i="4"/>
  <c r="G190" i="4"/>
  <c r="P190" i="2"/>
  <c r="J190" i="2"/>
  <c r="F190" i="4"/>
  <c r="H191" i="4"/>
  <c r="K191" i="2"/>
  <c r="C190" i="2"/>
  <c r="B190" i="2"/>
  <c r="A190" i="2"/>
  <c r="A190" i="4"/>
  <c r="J190" i="4"/>
  <c r="D191" i="5"/>
  <c r="F191" i="5"/>
  <c r="A191" i="5"/>
  <c r="J2166" i="3"/>
  <c r="K2166" i="3"/>
  <c r="J973" i="3"/>
  <c r="K973" i="3"/>
  <c r="P191" i="2"/>
  <c r="J191" i="2"/>
  <c r="C191" i="4"/>
  <c r="G191" i="4"/>
  <c r="E191" i="5"/>
  <c r="C191" i="5"/>
  <c r="G192" i="5"/>
  <c r="H190" i="2"/>
  <c r="F191" i="4"/>
  <c r="H192" i="4"/>
  <c r="F192" i="5"/>
  <c r="A192" i="5"/>
  <c r="D192" i="5"/>
  <c r="K192" i="2"/>
  <c r="A191" i="2"/>
  <c r="C191" i="2"/>
  <c r="B191" i="2"/>
  <c r="A191" i="4"/>
  <c r="J191" i="4"/>
  <c r="J974" i="3"/>
  <c r="K974" i="3"/>
  <c r="J2167" i="3"/>
  <c r="K2167" i="3"/>
  <c r="C192" i="4"/>
  <c r="G192" i="4"/>
  <c r="A192" i="4"/>
  <c r="J192" i="4"/>
  <c r="G193" i="5"/>
  <c r="E192" i="5"/>
  <c r="C192" i="5"/>
  <c r="P192" i="2"/>
  <c r="J192" i="2"/>
  <c r="H191" i="2"/>
  <c r="D193" i="5"/>
  <c r="F193" i="5"/>
  <c r="A193" i="5"/>
  <c r="K193" i="2"/>
  <c r="B192" i="2"/>
  <c r="A192" i="2"/>
  <c r="C192" i="2"/>
  <c r="F192" i="4"/>
  <c r="H193" i="4"/>
  <c r="J193" i="2"/>
  <c r="P193" i="2"/>
  <c r="E193" i="5"/>
  <c r="C193" i="5"/>
  <c r="G194" i="5"/>
  <c r="C193" i="4"/>
  <c r="G193" i="4"/>
  <c r="A193" i="4"/>
  <c r="J193" i="4"/>
  <c r="H192" i="2"/>
  <c r="J22" i="1"/>
  <c r="F194" i="5"/>
  <c r="A194" i="5"/>
  <c r="D194" i="5"/>
  <c r="J975" i="3"/>
  <c r="K975" i="3"/>
  <c r="J2168" i="3"/>
  <c r="K2168" i="3"/>
  <c r="F193" i="4"/>
  <c r="H194" i="4"/>
  <c r="K194" i="2"/>
  <c r="C193" i="2"/>
  <c r="B193" i="2"/>
  <c r="A193" i="2"/>
  <c r="P194" i="2"/>
  <c r="J194" i="2"/>
  <c r="C194" i="4"/>
  <c r="G194" i="4"/>
  <c r="H193" i="2"/>
  <c r="G195" i="5"/>
  <c r="E194" i="5"/>
  <c r="C194" i="5"/>
  <c r="F194" i="4"/>
  <c r="H195" i="4"/>
  <c r="D195" i="5"/>
  <c r="F195" i="5"/>
  <c r="K195" i="2"/>
  <c r="C194" i="2"/>
  <c r="B194" i="2"/>
  <c r="H194" i="2"/>
  <c r="A194" i="2"/>
  <c r="A194" i="4"/>
  <c r="J194" i="4"/>
  <c r="G196" i="5"/>
  <c r="E195" i="5"/>
  <c r="C195" i="5"/>
  <c r="J976" i="3"/>
  <c r="K976" i="3"/>
  <c r="J2169" i="3"/>
  <c r="K2169" i="3"/>
  <c r="P195" i="2"/>
  <c r="J195" i="2"/>
  <c r="C195" i="4"/>
  <c r="G195" i="4"/>
  <c r="A195" i="5"/>
  <c r="F195" i="4"/>
  <c r="H196" i="4"/>
  <c r="K196" i="2"/>
  <c r="A195" i="2"/>
  <c r="C195" i="2"/>
  <c r="B195" i="2"/>
  <c r="H195" i="2"/>
  <c r="A195" i="4"/>
  <c r="J195" i="4"/>
  <c r="F196" i="5"/>
  <c r="D196" i="5"/>
  <c r="G197" i="5"/>
  <c r="E196" i="5"/>
  <c r="C196" i="5"/>
  <c r="P196" i="2"/>
  <c r="J196" i="2"/>
  <c r="C196" i="4"/>
  <c r="G196" i="4"/>
  <c r="A196" i="5"/>
  <c r="F196" i="4"/>
  <c r="H197" i="4"/>
  <c r="K197" i="2"/>
  <c r="B196" i="2"/>
  <c r="C196" i="2"/>
  <c r="H196" i="2"/>
  <c r="A196" i="2"/>
  <c r="A196" i="4"/>
  <c r="J196" i="4"/>
  <c r="D197" i="5"/>
  <c r="F197" i="5"/>
  <c r="A197" i="5"/>
  <c r="J2170" i="3"/>
  <c r="K2170" i="3"/>
  <c r="J977" i="3"/>
  <c r="K977" i="3"/>
  <c r="J197" i="2"/>
  <c r="P197" i="2"/>
  <c r="C197" i="4"/>
  <c r="G197" i="4"/>
  <c r="A197" i="4"/>
  <c r="J197" i="4"/>
  <c r="G198" i="5"/>
  <c r="E197" i="5"/>
  <c r="C197" i="5"/>
  <c r="F198" i="5"/>
  <c r="A198" i="5"/>
  <c r="D198" i="5"/>
  <c r="K198" i="2"/>
  <c r="C197" i="2"/>
  <c r="B197" i="2"/>
  <c r="H197" i="2"/>
  <c r="A197" i="2"/>
  <c r="F197" i="4"/>
  <c r="H198" i="4"/>
  <c r="P198" i="2"/>
  <c r="J198" i="2"/>
  <c r="C198" i="4"/>
  <c r="G198" i="4"/>
  <c r="G199" i="5"/>
  <c r="E198" i="5"/>
  <c r="C198" i="5"/>
  <c r="F198" i="4"/>
  <c r="H199" i="4"/>
  <c r="D199" i="5"/>
  <c r="F199" i="5"/>
  <c r="K199" i="2"/>
  <c r="C198" i="2"/>
  <c r="B198" i="2"/>
  <c r="H198" i="2"/>
  <c r="A198" i="2"/>
  <c r="A198" i="4"/>
  <c r="J198" i="4"/>
  <c r="E199" i="5"/>
  <c r="C199" i="5"/>
  <c r="G200" i="5"/>
  <c r="J979" i="3"/>
  <c r="K979" i="3"/>
  <c r="J2172" i="3"/>
  <c r="K2172" i="3"/>
  <c r="P199" i="2"/>
  <c r="J199" i="2"/>
  <c r="C199" i="4"/>
  <c r="G199" i="4"/>
  <c r="A199" i="5"/>
  <c r="F199" i="4"/>
  <c r="H200" i="4"/>
  <c r="K200" i="2"/>
  <c r="A199" i="2"/>
  <c r="C199" i="2"/>
  <c r="B199" i="2"/>
  <c r="H199" i="2"/>
  <c r="F200" i="5"/>
  <c r="A200" i="5"/>
  <c r="D200" i="5"/>
  <c r="A199" i="4"/>
  <c r="J199" i="4"/>
  <c r="G201" i="5"/>
  <c r="E200" i="5"/>
  <c r="C200" i="5"/>
  <c r="P200" i="2"/>
  <c r="J200" i="2"/>
  <c r="J980" i="3"/>
  <c r="K980" i="3"/>
  <c r="J2173" i="3"/>
  <c r="K2173" i="3"/>
  <c r="C200" i="4"/>
  <c r="G200" i="4"/>
  <c r="F200" i="4"/>
  <c r="H201" i="4"/>
  <c r="K201" i="2"/>
  <c r="B200" i="2"/>
  <c r="C200" i="2"/>
  <c r="H200" i="2"/>
  <c r="A200" i="2"/>
  <c r="A200" i="4"/>
  <c r="J200" i="4"/>
  <c r="D201" i="5"/>
  <c r="F201" i="5"/>
  <c r="A201" i="5"/>
  <c r="J2174" i="3"/>
  <c r="K2174" i="3"/>
  <c r="J981" i="3"/>
  <c r="K981" i="3"/>
  <c r="J201" i="2"/>
  <c r="P201" i="2"/>
  <c r="C201" i="4"/>
  <c r="G201" i="4"/>
  <c r="A201" i="4"/>
  <c r="J201" i="4"/>
  <c r="E201" i="5"/>
  <c r="C201" i="5"/>
  <c r="G202" i="5"/>
  <c r="J982" i="3"/>
  <c r="K982" i="3"/>
  <c r="J2175" i="3"/>
  <c r="K2175" i="3"/>
  <c r="K202" i="2"/>
  <c r="C201" i="2"/>
  <c r="B201" i="2"/>
  <c r="H201" i="2"/>
  <c r="A201" i="2"/>
  <c r="F201" i="4"/>
  <c r="H202" i="4"/>
  <c r="F202" i="5"/>
  <c r="A202" i="5"/>
  <c r="D202" i="5"/>
  <c r="C202" i="4"/>
  <c r="G202" i="4"/>
  <c r="A202" i="4"/>
  <c r="J202" i="4"/>
  <c r="P202" i="2"/>
  <c r="J202" i="2"/>
  <c r="G203" i="5"/>
  <c r="E202" i="5"/>
  <c r="C202" i="5"/>
  <c r="D203" i="5"/>
  <c r="F203" i="5"/>
  <c r="A203" i="5"/>
  <c r="F202" i="4"/>
  <c r="H203" i="4"/>
  <c r="K203" i="2"/>
  <c r="C202" i="2"/>
  <c r="B202" i="2"/>
  <c r="H202" i="2"/>
  <c r="A202" i="2"/>
  <c r="P203" i="2"/>
  <c r="J203" i="2"/>
  <c r="G204" i="5"/>
  <c r="E203" i="5"/>
  <c r="C203" i="5"/>
  <c r="C203" i="4"/>
  <c r="G203" i="4"/>
  <c r="A203" i="4"/>
  <c r="J203" i="4"/>
  <c r="J23" i="1"/>
  <c r="J984" i="3"/>
  <c r="K984" i="3"/>
  <c r="J2177" i="3"/>
  <c r="K2177" i="3"/>
  <c r="F204" i="5"/>
  <c r="A204" i="5"/>
  <c r="D204" i="5"/>
  <c r="F203" i="4"/>
  <c r="H204" i="4"/>
  <c r="K204" i="2"/>
  <c r="A203" i="2"/>
  <c r="C203" i="2"/>
  <c r="B203" i="2"/>
  <c r="P204" i="2"/>
  <c r="J204" i="2"/>
  <c r="H203" i="2"/>
  <c r="C204" i="4"/>
  <c r="G204" i="4"/>
  <c r="A204" i="4"/>
  <c r="J204" i="4"/>
  <c r="G205" i="5"/>
  <c r="E204" i="5"/>
  <c r="C204" i="5"/>
  <c r="D205" i="5"/>
  <c r="F205" i="5"/>
  <c r="A205" i="5"/>
  <c r="J2178" i="3"/>
  <c r="K2178" i="3"/>
  <c r="J985" i="3"/>
  <c r="K985" i="3"/>
  <c r="K205" i="2"/>
  <c r="B204" i="2"/>
  <c r="A204" i="2"/>
  <c r="C204" i="2"/>
  <c r="F204" i="4"/>
  <c r="H205" i="4"/>
  <c r="C205" i="4"/>
  <c r="G205" i="4"/>
  <c r="A205" i="4"/>
  <c r="J205" i="4"/>
  <c r="H204" i="2"/>
  <c r="J205" i="2"/>
  <c r="P205" i="2"/>
  <c r="G206" i="5"/>
  <c r="E205" i="5"/>
  <c r="C205" i="5"/>
  <c r="K206" i="2"/>
  <c r="C205" i="2"/>
  <c r="B205" i="2"/>
  <c r="H205" i="2"/>
  <c r="A205" i="2"/>
  <c r="F206" i="5"/>
  <c r="A206" i="5"/>
  <c r="D206" i="5"/>
  <c r="F205" i="4"/>
  <c r="H206" i="4"/>
  <c r="C206" i="4"/>
  <c r="G206" i="4"/>
  <c r="A206" i="4"/>
  <c r="J206" i="4"/>
  <c r="G207" i="5"/>
  <c r="E206" i="5"/>
  <c r="C206" i="5"/>
  <c r="P206" i="2"/>
  <c r="J206" i="2"/>
  <c r="D207" i="5"/>
  <c r="F207" i="5"/>
  <c r="A207" i="5"/>
  <c r="K207" i="2"/>
  <c r="C206" i="2"/>
  <c r="B206" i="2"/>
  <c r="H206" i="2"/>
  <c r="A206" i="2"/>
  <c r="J983" i="3"/>
  <c r="K983" i="3"/>
  <c r="J2176" i="3"/>
  <c r="K2176" i="3"/>
  <c r="F206" i="4"/>
  <c r="H207" i="4"/>
  <c r="P207" i="2"/>
  <c r="J207" i="2"/>
  <c r="C207" i="4"/>
  <c r="G207" i="4"/>
  <c r="G208" i="5"/>
  <c r="E207" i="5"/>
  <c r="C207" i="5"/>
  <c r="F207" i="4"/>
  <c r="H208" i="4"/>
  <c r="K208" i="2"/>
  <c r="A207" i="2"/>
  <c r="C207" i="2"/>
  <c r="B207" i="2"/>
  <c r="H207" i="2"/>
  <c r="F208" i="5"/>
  <c r="A208" i="5"/>
  <c r="D208" i="5"/>
  <c r="A207" i="4"/>
  <c r="J207" i="4"/>
  <c r="G209" i="5"/>
  <c r="E208" i="5"/>
  <c r="C208" i="5"/>
  <c r="P208" i="2"/>
  <c r="J208" i="2"/>
  <c r="C208" i="4"/>
  <c r="G208" i="4"/>
  <c r="F208" i="4"/>
  <c r="H209" i="4"/>
  <c r="K209" i="2"/>
  <c r="B208" i="2"/>
  <c r="C208" i="2"/>
  <c r="H208" i="2"/>
  <c r="A208" i="2"/>
  <c r="A208" i="4"/>
  <c r="J208" i="4"/>
  <c r="D209" i="5"/>
  <c r="F209" i="5"/>
  <c r="A209" i="5"/>
  <c r="J988" i="3"/>
  <c r="K988" i="3"/>
  <c r="J2181" i="3"/>
  <c r="K2181" i="3"/>
  <c r="J209" i="2"/>
  <c r="P209" i="2"/>
  <c r="C209" i="4"/>
  <c r="G209" i="4"/>
  <c r="A209" i="4"/>
  <c r="J209" i="4"/>
  <c r="G210" i="5"/>
  <c r="E209" i="5"/>
  <c r="C209" i="5"/>
  <c r="J987" i="3"/>
  <c r="K987" i="3"/>
  <c r="J2180" i="3"/>
  <c r="K2180" i="3"/>
  <c r="F210" i="5"/>
  <c r="A210" i="5"/>
  <c r="D210" i="5"/>
  <c r="K210" i="2"/>
  <c r="C209" i="2"/>
  <c r="B209" i="2"/>
  <c r="H209" i="2"/>
  <c r="A209" i="2"/>
  <c r="F209" i="4"/>
  <c r="H210" i="4"/>
  <c r="C210" i="4"/>
  <c r="G210" i="4"/>
  <c r="A210" i="4"/>
  <c r="J210" i="4"/>
  <c r="G211" i="5"/>
  <c r="E210" i="5"/>
  <c r="C210" i="5"/>
  <c r="P210" i="2"/>
  <c r="J210" i="2"/>
  <c r="D211" i="5"/>
  <c r="F211" i="5"/>
  <c r="A211" i="5"/>
  <c r="K211" i="2"/>
  <c r="C210" i="2"/>
  <c r="B210" i="2"/>
  <c r="H210" i="2"/>
  <c r="A210" i="2"/>
  <c r="J990" i="3"/>
  <c r="K990" i="3"/>
  <c r="J2183" i="3"/>
  <c r="K2183" i="3"/>
  <c r="F210" i="4"/>
  <c r="H211" i="4"/>
  <c r="P211" i="2"/>
  <c r="J211" i="2"/>
  <c r="C211" i="4"/>
  <c r="G211" i="4"/>
  <c r="G212" i="5"/>
  <c r="E211" i="5"/>
  <c r="C211" i="5"/>
  <c r="F211" i="4"/>
  <c r="H212" i="4"/>
  <c r="K212" i="2"/>
  <c r="A211" i="2"/>
  <c r="C211" i="2"/>
  <c r="B211" i="2"/>
  <c r="H211" i="2"/>
  <c r="F212" i="5"/>
  <c r="A212" i="5"/>
  <c r="D212" i="5"/>
  <c r="A211" i="4"/>
  <c r="J211" i="4"/>
  <c r="G213" i="5"/>
  <c r="E212" i="5"/>
  <c r="C212" i="5"/>
  <c r="P212" i="2"/>
  <c r="J212" i="2"/>
  <c r="C212" i="4"/>
  <c r="G212" i="4"/>
  <c r="F212" i="4"/>
  <c r="H213" i="4"/>
  <c r="K213" i="2"/>
  <c r="B212" i="2"/>
  <c r="C212" i="2"/>
  <c r="H212" i="2"/>
  <c r="A212" i="2"/>
  <c r="A212" i="4"/>
  <c r="J212" i="4"/>
  <c r="D213" i="5"/>
  <c r="F213" i="5"/>
  <c r="A213" i="5"/>
  <c r="J213" i="2"/>
  <c r="P213" i="2"/>
  <c r="C213" i="4"/>
  <c r="G213" i="4"/>
  <c r="G214" i="5"/>
  <c r="E213" i="5"/>
  <c r="C213" i="5"/>
  <c r="J24" i="1"/>
  <c r="F213" i="4"/>
  <c r="H214" i="4"/>
  <c r="F214" i="5"/>
  <c r="A214" i="5"/>
  <c r="D214" i="5"/>
  <c r="A213" i="4"/>
  <c r="J213" i="4"/>
  <c r="K214" i="2"/>
  <c r="C213" i="2"/>
  <c r="B213" i="2"/>
  <c r="A213" i="2"/>
  <c r="P214" i="2"/>
  <c r="J214" i="2"/>
  <c r="G215" i="5"/>
  <c r="E214" i="5"/>
  <c r="C214" i="5"/>
  <c r="C214" i="4"/>
  <c r="G214" i="4"/>
  <c r="A214" i="4"/>
  <c r="J214" i="4"/>
  <c r="H213" i="2"/>
  <c r="D215" i="5"/>
  <c r="F215" i="5"/>
  <c r="A215" i="5"/>
  <c r="F214" i="4"/>
  <c r="H215" i="4"/>
  <c r="K215" i="2"/>
  <c r="C214" i="2"/>
  <c r="B214" i="2"/>
  <c r="H214" i="2"/>
  <c r="A214" i="2"/>
  <c r="P215" i="2"/>
  <c r="J215" i="2"/>
  <c r="G216" i="5"/>
  <c r="E215" i="5"/>
  <c r="C215" i="5"/>
  <c r="C215" i="4"/>
  <c r="G215" i="4"/>
  <c r="A215" i="4"/>
  <c r="J215" i="4"/>
  <c r="F216" i="5"/>
  <c r="A216" i="5"/>
  <c r="D216" i="5"/>
  <c r="F215" i="4"/>
  <c r="H216" i="4"/>
  <c r="K216" i="2"/>
  <c r="A215" i="2"/>
  <c r="C215" i="2"/>
  <c r="B215" i="2"/>
  <c r="P216" i="2"/>
  <c r="J216" i="2"/>
  <c r="H215" i="2"/>
  <c r="C216" i="4"/>
  <c r="G216" i="4"/>
  <c r="A216" i="4"/>
  <c r="J216" i="4"/>
  <c r="G217" i="5"/>
  <c r="E216" i="5"/>
  <c r="C216" i="5"/>
  <c r="D217" i="5"/>
  <c r="F217" i="5"/>
  <c r="A217" i="5"/>
  <c r="J992" i="3"/>
  <c r="K992" i="3"/>
  <c r="J2185" i="3"/>
  <c r="K2185" i="3"/>
  <c r="K217" i="2"/>
  <c r="B216" i="2"/>
  <c r="A216" i="2"/>
  <c r="C216" i="2"/>
  <c r="F216" i="4"/>
  <c r="H217" i="4"/>
  <c r="C217" i="4"/>
  <c r="G217" i="4"/>
  <c r="A217" i="4"/>
  <c r="J217" i="4"/>
  <c r="H216" i="2"/>
  <c r="J217" i="2"/>
  <c r="P217" i="2"/>
  <c r="G218" i="5"/>
  <c r="E217" i="5"/>
  <c r="C217" i="5"/>
  <c r="J994" i="3"/>
  <c r="K994" i="3"/>
  <c r="J2187" i="3"/>
  <c r="K2187" i="3"/>
  <c r="F218" i="5"/>
  <c r="A218" i="5"/>
  <c r="D218" i="5"/>
  <c r="F217" i="4"/>
  <c r="H218" i="4"/>
  <c r="K218" i="2"/>
  <c r="C217" i="2"/>
  <c r="B217" i="2"/>
  <c r="H217" i="2"/>
  <c r="A217" i="2"/>
  <c r="P218" i="2"/>
  <c r="J218" i="2"/>
  <c r="C218" i="4"/>
  <c r="G218" i="4"/>
  <c r="G219" i="5"/>
  <c r="E218" i="5"/>
  <c r="C218" i="5"/>
  <c r="F218" i="4"/>
  <c r="H219" i="4"/>
  <c r="D219" i="5"/>
  <c r="F219" i="5"/>
  <c r="K219" i="2"/>
  <c r="C218" i="2"/>
  <c r="B218" i="2"/>
  <c r="H218" i="2"/>
  <c r="A218" i="2"/>
  <c r="A218" i="4"/>
  <c r="J218" i="4"/>
  <c r="G220" i="5"/>
  <c r="E219" i="5"/>
  <c r="C219" i="5"/>
  <c r="J995" i="3"/>
  <c r="K995" i="3"/>
  <c r="J2188" i="3"/>
  <c r="K2188" i="3"/>
  <c r="P219" i="2"/>
  <c r="J219" i="2"/>
  <c r="C219" i="4"/>
  <c r="G219" i="4"/>
  <c r="A219" i="5"/>
  <c r="F219" i="4"/>
  <c r="H220" i="4"/>
  <c r="K220" i="2"/>
  <c r="A219" i="2"/>
  <c r="C219" i="2"/>
  <c r="B219" i="2"/>
  <c r="H219" i="2"/>
  <c r="A219" i="4"/>
  <c r="J219" i="4"/>
  <c r="F220" i="5"/>
  <c r="D220" i="5"/>
  <c r="G221" i="5"/>
  <c r="E220" i="5"/>
  <c r="C220" i="5"/>
  <c r="P220" i="2"/>
  <c r="J220" i="2"/>
  <c r="C220" i="4"/>
  <c r="G220" i="4"/>
  <c r="A220" i="5"/>
  <c r="F220" i="4"/>
  <c r="H221" i="4"/>
  <c r="K221" i="2"/>
  <c r="B220" i="2"/>
  <c r="C220" i="2"/>
  <c r="H220" i="2"/>
  <c r="A220" i="2"/>
  <c r="A220" i="4"/>
  <c r="J220" i="4"/>
  <c r="D221" i="5"/>
  <c r="F221" i="5"/>
  <c r="A221" i="5"/>
  <c r="J221" i="2"/>
  <c r="P221" i="2"/>
  <c r="C221" i="4"/>
  <c r="G221" i="4"/>
  <c r="G222" i="5"/>
  <c r="E221" i="5"/>
  <c r="C221" i="5"/>
  <c r="F221" i="4"/>
  <c r="H222" i="4"/>
  <c r="F222" i="5"/>
  <c r="A222" i="5"/>
  <c r="D222" i="5"/>
  <c r="A221" i="4"/>
  <c r="J221" i="4"/>
  <c r="K222" i="2"/>
  <c r="C221" i="2"/>
  <c r="B221" i="2"/>
  <c r="A221" i="2"/>
  <c r="P222" i="2"/>
  <c r="J222" i="2"/>
  <c r="G223" i="5"/>
  <c r="E222" i="5"/>
  <c r="C222" i="5"/>
  <c r="J2190" i="3"/>
  <c r="K2190" i="3"/>
  <c r="J997" i="3"/>
  <c r="K997" i="3"/>
  <c r="C222" i="4"/>
  <c r="G222" i="4"/>
  <c r="H221" i="2"/>
  <c r="F222" i="4"/>
  <c r="H223" i="4"/>
  <c r="D223" i="5"/>
  <c r="F223" i="5"/>
  <c r="K223" i="2"/>
  <c r="C222" i="2"/>
  <c r="B222" i="2"/>
  <c r="H222" i="2"/>
  <c r="A222" i="2"/>
  <c r="A222" i="4"/>
  <c r="J222" i="4"/>
  <c r="G224" i="5"/>
  <c r="E223" i="5"/>
  <c r="C223" i="5"/>
  <c r="J998" i="3"/>
  <c r="K998" i="3"/>
  <c r="J2191" i="3"/>
  <c r="K2191" i="3"/>
  <c r="P223" i="2"/>
  <c r="J223" i="2"/>
  <c r="C223" i="4"/>
  <c r="G223" i="4"/>
  <c r="A223" i="5"/>
  <c r="J25" i="1"/>
  <c r="F223" i="4"/>
  <c r="H224" i="4"/>
  <c r="K224" i="2"/>
  <c r="A223" i="2"/>
  <c r="C223" i="2"/>
  <c r="B223" i="2"/>
  <c r="H223" i="2"/>
  <c r="A223" i="4"/>
  <c r="J223" i="4"/>
  <c r="F224" i="5"/>
  <c r="D224" i="5"/>
  <c r="G225" i="5"/>
  <c r="E224" i="5"/>
  <c r="C224" i="5"/>
  <c r="J1002" i="3"/>
  <c r="K1002" i="3"/>
  <c r="J2195" i="3"/>
  <c r="K2195" i="3"/>
  <c r="C224" i="4"/>
  <c r="G224" i="4"/>
  <c r="A224" i="4"/>
  <c r="J224" i="4"/>
  <c r="P224" i="2"/>
  <c r="J224" i="2"/>
  <c r="A224" i="5"/>
  <c r="F224" i="4"/>
  <c r="H225" i="4"/>
  <c r="K225" i="2"/>
  <c r="B224" i="2"/>
  <c r="C224" i="2"/>
  <c r="H224" i="2"/>
  <c r="A224" i="2"/>
  <c r="D225" i="5"/>
  <c r="F225" i="5"/>
  <c r="G226" i="5"/>
  <c r="E225" i="5"/>
  <c r="C225" i="5"/>
  <c r="J225" i="2"/>
  <c r="P225" i="2"/>
  <c r="C225" i="4"/>
  <c r="G225" i="4"/>
  <c r="A225" i="5"/>
  <c r="F225" i="4"/>
  <c r="H226" i="4"/>
  <c r="A225" i="4"/>
  <c r="J225" i="4"/>
  <c r="K226" i="2"/>
  <c r="C225" i="2"/>
  <c r="B225" i="2"/>
  <c r="H225" i="2"/>
  <c r="A225" i="2"/>
  <c r="F226" i="5"/>
  <c r="D226" i="5"/>
  <c r="G227" i="5"/>
  <c r="E226" i="5"/>
  <c r="C226" i="5"/>
  <c r="P226" i="2"/>
  <c r="J226" i="2"/>
  <c r="J1000" i="3"/>
  <c r="K1000" i="3"/>
  <c r="J2193" i="3"/>
  <c r="K2193" i="3"/>
  <c r="C226" i="4"/>
  <c r="G226" i="4"/>
  <c r="A226" i="4"/>
  <c r="J226" i="4"/>
  <c r="A226" i="5"/>
  <c r="J2194" i="3"/>
  <c r="K2194" i="3"/>
  <c r="J1001" i="3"/>
  <c r="K1001" i="3"/>
  <c r="F226" i="4"/>
  <c r="H227" i="4"/>
  <c r="K227" i="2"/>
  <c r="C226" i="2"/>
  <c r="B226" i="2"/>
  <c r="A226" i="2"/>
  <c r="D227" i="5"/>
  <c r="F227" i="5"/>
  <c r="G228" i="5"/>
  <c r="E227" i="5"/>
  <c r="C227" i="5"/>
  <c r="P227" i="2"/>
  <c r="J227" i="2"/>
  <c r="C227" i="4"/>
  <c r="G227" i="4"/>
  <c r="A227" i="4"/>
  <c r="J227" i="4"/>
  <c r="A227" i="5"/>
  <c r="H226" i="2"/>
  <c r="K228" i="2"/>
  <c r="A227" i="2"/>
  <c r="C227" i="2"/>
  <c r="B227" i="2"/>
  <c r="H227" i="2"/>
  <c r="F227" i="4"/>
  <c r="H228" i="4"/>
  <c r="F228" i="5"/>
  <c r="A228" i="5"/>
  <c r="D228" i="5"/>
  <c r="C228" i="4"/>
  <c r="G228" i="4"/>
  <c r="A228" i="4"/>
  <c r="J228" i="4"/>
  <c r="G229" i="5"/>
  <c r="E228" i="5"/>
  <c r="C228" i="5"/>
  <c r="P228" i="2"/>
  <c r="J228" i="2"/>
  <c r="D229" i="5"/>
  <c r="F229" i="5"/>
  <c r="A229" i="5"/>
  <c r="K229" i="2"/>
  <c r="B228" i="2"/>
  <c r="A228" i="2"/>
  <c r="C228" i="2"/>
  <c r="J1004" i="3"/>
  <c r="K1004" i="3"/>
  <c r="J2197" i="3"/>
  <c r="K2197" i="3"/>
  <c r="F228" i="4"/>
  <c r="H229" i="4"/>
  <c r="C229" i="4"/>
  <c r="G229" i="4"/>
  <c r="A229" i="4"/>
  <c r="J229" i="4"/>
  <c r="J229" i="2"/>
  <c r="P229" i="2"/>
  <c r="G230" i="5"/>
  <c r="E229" i="5"/>
  <c r="C229" i="5"/>
  <c r="H228" i="2"/>
  <c r="K230" i="2"/>
  <c r="C229" i="2"/>
  <c r="B229" i="2"/>
  <c r="H229" i="2"/>
  <c r="A229" i="2"/>
  <c r="J2198" i="3"/>
  <c r="K2198" i="3"/>
  <c r="J1005" i="3"/>
  <c r="K1005" i="3"/>
  <c r="F230" i="5"/>
  <c r="A230" i="5"/>
  <c r="D230" i="5"/>
  <c r="F229" i="4"/>
  <c r="H230" i="4"/>
  <c r="C230" i="4"/>
  <c r="G230" i="4"/>
  <c r="A230" i="4"/>
  <c r="J230" i="4"/>
  <c r="G231" i="5"/>
  <c r="E230" i="5"/>
  <c r="C230" i="5"/>
  <c r="P230" i="2"/>
  <c r="J230" i="2"/>
  <c r="D231" i="5"/>
  <c r="F231" i="5"/>
  <c r="A231" i="5"/>
  <c r="K231" i="2"/>
  <c r="C230" i="2"/>
  <c r="B230" i="2"/>
  <c r="H230" i="2"/>
  <c r="A230" i="2"/>
  <c r="F230" i="4"/>
  <c r="H231" i="4"/>
  <c r="P231" i="2"/>
  <c r="J231" i="2"/>
  <c r="G232" i="5"/>
  <c r="E231" i="5"/>
  <c r="C231" i="5"/>
  <c r="C231" i="4"/>
  <c r="G231" i="4"/>
  <c r="A231" i="4"/>
  <c r="J231" i="4"/>
  <c r="F232" i="5"/>
  <c r="A232" i="5"/>
  <c r="D232" i="5"/>
  <c r="F231" i="4"/>
  <c r="H232" i="4"/>
  <c r="K232" i="2"/>
  <c r="A231" i="2"/>
  <c r="C231" i="2"/>
  <c r="B231" i="2"/>
  <c r="P232" i="2"/>
  <c r="J232" i="2"/>
  <c r="H231" i="2"/>
  <c r="C232" i="4"/>
  <c r="G232" i="4"/>
  <c r="A232" i="4"/>
  <c r="J232" i="4"/>
  <c r="G233" i="5"/>
  <c r="E232" i="5"/>
  <c r="C232" i="5"/>
  <c r="D233" i="5"/>
  <c r="F233" i="5"/>
  <c r="A233" i="5"/>
  <c r="J1003" i="3"/>
  <c r="K1003" i="3"/>
  <c r="J2196" i="3"/>
  <c r="K2196" i="3"/>
  <c r="K233" i="2"/>
  <c r="B232" i="2"/>
  <c r="A232" i="2"/>
  <c r="C232" i="2"/>
  <c r="F232" i="4"/>
  <c r="H233" i="4"/>
  <c r="C233" i="4"/>
  <c r="G233" i="4"/>
  <c r="A233" i="4"/>
  <c r="J233" i="4"/>
  <c r="H232" i="2"/>
  <c r="J233" i="2"/>
  <c r="P233" i="2"/>
  <c r="G234" i="5"/>
  <c r="E233" i="5"/>
  <c r="C233" i="5"/>
  <c r="J26" i="1"/>
  <c r="K234" i="2"/>
  <c r="C233" i="2"/>
  <c r="B233" i="2"/>
  <c r="H233" i="2"/>
  <c r="A233" i="2"/>
  <c r="F234" i="5"/>
  <c r="A234" i="5"/>
  <c r="D234" i="5"/>
  <c r="F233" i="4"/>
  <c r="H234" i="4"/>
  <c r="C234" i="4"/>
  <c r="G234" i="4"/>
  <c r="A234" i="4"/>
  <c r="J234" i="4"/>
  <c r="G235" i="5"/>
  <c r="E234" i="5"/>
  <c r="C234" i="5"/>
  <c r="P234" i="2"/>
  <c r="J234" i="2"/>
  <c r="D235" i="5"/>
  <c r="F235" i="5"/>
  <c r="A235" i="5"/>
  <c r="K235" i="2"/>
  <c r="C234" i="2"/>
  <c r="B234" i="2"/>
  <c r="H234" i="2"/>
  <c r="A234" i="2"/>
  <c r="J1008" i="3"/>
  <c r="K1008" i="3"/>
  <c r="J2201" i="3"/>
  <c r="K2201" i="3"/>
  <c r="F234" i="4"/>
  <c r="H235" i="4"/>
  <c r="P235" i="2"/>
  <c r="J235" i="2"/>
  <c r="C235" i="4"/>
  <c r="G235" i="4"/>
  <c r="G236" i="5"/>
  <c r="E235" i="5"/>
  <c r="C235" i="5"/>
  <c r="F235" i="4"/>
  <c r="H236" i="4"/>
  <c r="F236" i="5"/>
  <c r="A236" i="5"/>
  <c r="D236" i="5"/>
  <c r="K236" i="2"/>
  <c r="A235" i="2"/>
  <c r="C235" i="2"/>
  <c r="B235" i="2"/>
  <c r="A235" i="4"/>
  <c r="J235" i="4"/>
  <c r="P236" i="2"/>
  <c r="J236" i="2"/>
  <c r="C236" i="4"/>
  <c r="G236" i="4"/>
  <c r="G237" i="5"/>
  <c r="E236" i="5"/>
  <c r="C236" i="5"/>
  <c r="J2202" i="3"/>
  <c r="K2202" i="3"/>
  <c r="J1009" i="3"/>
  <c r="K1009" i="3"/>
  <c r="H235" i="2"/>
  <c r="F236" i="4"/>
  <c r="H237" i="4"/>
  <c r="D237" i="5"/>
  <c r="F237" i="5"/>
  <c r="K237" i="2"/>
  <c r="B236" i="2"/>
  <c r="C236" i="2"/>
  <c r="H236" i="2"/>
  <c r="A236" i="2"/>
  <c r="A236" i="4"/>
  <c r="J236" i="4"/>
  <c r="G238" i="5"/>
  <c r="E237" i="5"/>
  <c r="C237" i="5"/>
  <c r="J1007" i="3"/>
  <c r="K1007" i="3"/>
  <c r="J2200" i="3"/>
  <c r="K2200" i="3"/>
  <c r="J237" i="2"/>
  <c r="P237" i="2"/>
  <c r="C237" i="4"/>
  <c r="G237" i="4"/>
  <c r="A237" i="5"/>
  <c r="F237" i="4"/>
  <c r="H238" i="4"/>
  <c r="A237" i="4"/>
  <c r="J237" i="4"/>
  <c r="K238" i="2"/>
  <c r="C237" i="2"/>
  <c r="B237" i="2"/>
  <c r="H237" i="2"/>
  <c r="A237" i="2"/>
  <c r="F238" i="5"/>
  <c r="D238" i="5"/>
  <c r="G239" i="5"/>
  <c r="E238" i="5"/>
  <c r="C238" i="5"/>
  <c r="P238" i="2"/>
  <c r="J238" i="2"/>
  <c r="J1010" i="3"/>
  <c r="K1010" i="3"/>
  <c r="J2203" i="3"/>
  <c r="K2203" i="3"/>
  <c r="C238" i="4"/>
  <c r="G238" i="4"/>
  <c r="A238" i="4"/>
  <c r="J238" i="4"/>
  <c r="A238" i="5"/>
  <c r="J1011" i="3"/>
  <c r="K1011" i="3"/>
  <c r="J2204" i="3"/>
  <c r="K2204" i="3"/>
  <c r="F238" i="4"/>
  <c r="H239" i="4"/>
  <c r="K239" i="2"/>
  <c r="C238" i="2"/>
  <c r="B238" i="2"/>
  <c r="A238" i="2"/>
  <c r="D239" i="5"/>
  <c r="F239" i="5"/>
  <c r="G240" i="5"/>
  <c r="E239" i="5"/>
  <c r="C239" i="5"/>
  <c r="P239" i="2"/>
  <c r="J239" i="2"/>
  <c r="C239" i="4"/>
  <c r="G239" i="4"/>
  <c r="A239" i="5"/>
  <c r="H238" i="2"/>
  <c r="F239" i="4"/>
  <c r="H240" i="4"/>
  <c r="K240" i="2"/>
  <c r="A239" i="2"/>
  <c r="C239" i="2"/>
  <c r="B239" i="2"/>
  <c r="H239" i="2"/>
  <c r="A239" i="4"/>
  <c r="J239" i="4"/>
  <c r="F240" i="5"/>
  <c r="D240" i="5"/>
  <c r="G241" i="5"/>
  <c r="E240" i="5"/>
  <c r="C240" i="5"/>
  <c r="J1012" i="3"/>
  <c r="K1012" i="3"/>
  <c r="J2205" i="3"/>
  <c r="K2205" i="3"/>
  <c r="P240" i="2"/>
  <c r="J240" i="2"/>
  <c r="C240" i="4"/>
  <c r="G240" i="4"/>
  <c r="A240" i="5"/>
  <c r="F240" i="4"/>
  <c r="H241" i="4"/>
  <c r="K241" i="2"/>
  <c r="B240" i="2"/>
  <c r="C240" i="2"/>
  <c r="H240" i="2"/>
  <c r="A240" i="2"/>
  <c r="A240" i="4"/>
  <c r="J240" i="4"/>
  <c r="D241" i="5"/>
  <c r="F241" i="5"/>
  <c r="A241" i="5"/>
  <c r="J2206" i="3"/>
  <c r="K2206" i="3"/>
  <c r="J1013" i="3"/>
  <c r="K1013" i="3"/>
  <c r="J241" i="2"/>
  <c r="P241" i="2"/>
  <c r="C241" i="4"/>
  <c r="G241" i="4"/>
  <c r="A241" i="4"/>
  <c r="J241" i="4"/>
  <c r="G242" i="5"/>
  <c r="E241" i="5"/>
  <c r="C241" i="5"/>
  <c r="J1014" i="3"/>
  <c r="K1014" i="3"/>
  <c r="J2207" i="3"/>
  <c r="K2207" i="3"/>
  <c r="F242" i="5"/>
  <c r="A242" i="5"/>
  <c r="D242" i="5"/>
  <c r="K242" i="2"/>
  <c r="C241" i="2"/>
  <c r="B241" i="2"/>
  <c r="H241" i="2"/>
  <c r="A241" i="2"/>
  <c r="F241" i="4"/>
  <c r="H242" i="4"/>
  <c r="C242" i="4"/>
  <c r="G242" i="4"/>
  <c r="A242" i="4"/>
  <c r="J242" i="4"/>
  <c r="G243" i="5"/>
  <c r="E242" i="5"/>
  <c r="C242" i="5"/>
  <c r="P242" i="2"/>
  <c r="J242" i="2"/>
  <c r="D243" i="5"/>
  <c r="F243" i="5"/>
  <c r="A243" i="5"/>
  <c r="K243" i="2"/>
  <c r="C242" i="2"/>
  <c r="B242" i="2"/>
  <c r="H242" i="2"/>
  <c r="A242" i="2"/>
  <c r="F242" i="4"/>
  <c r="H243" i="4"/>
  <c r="P243" i="2"/>
  <c r="J243" i="2"/>
  <c r="G244" i="5"/>
  <c r="E243" i="5"/>
  <c r="C243" i="5"/>
  <c r="C243" i="4"/>
  <c r="G243" i="4"/>
  <c r="A243" i="4"/>
  <c r="J243" i="4"/>
  <c r="J27" i="1"/>
  <c r="F244" i="5"/>
  <c r="A244" i="5"/>
  <c r="D244" i="5"/>
  <c r="F243" i="4"/>
  <c r="H244" i="4"/>
  <c r="K244" i="2"/>
  <c r="A243" i="2"/>
  <c r="C243" i="2"/>
  <c r="B243" i="2"/>
  <c r="P244" i="2"/>
  <c r="J244" i="2"/>
  <c r="H243" i="2"/>
  <c r="C244" i="4"/>
  <c r="G244" i="4"/>
  <c r="A244" i="4"/>
  <c r="J244" i="4"/>
  <c r="G245" i="5"/>
  <c r="E244" i="5"/>
  <c r="C244" i="5"/>
  <c r="D245" i="5"/>
  <c r="F245" i="5"/>
  <c r="A245" i="5"/>
  <c r="K245" i="2"/>
  <c r="B244" i="2"/>
  <c r="A244" i="2"/>
  <c r="C244" i="2"/>
  <c r="F244" i="4"/>
  <c r="H245" i="4"/>
  <c r="G246" i="5"/>
  <c r="E245" i="5"/>
  <c r="C245" i="5"/>
  <c r="J245" i="2"/>
  <c r="P245" i="2"/>
  <c r="C245" i="4"/>
  <c r="G245" i="4"/>
  <c r="A245" i="4"/>
  <c r="J245" i="4"/>
  <c r="H244" i="2"/>
  <c r="K246" i="2"/>
  <c r="C245" i="2"/>
  <c r="B245" i="2"/>
  <c r="H245" i="2"/>
  <c r="A245" i="2"/>
  <c r="F245" i="4"/>
  <c r="H246" i="4"/>
  <c r="F246" i="5"/>
  <c r="A246" i="5"/>
  <c r="D246" i="5"/>
  <c r="G247" i="5"/>
  <c r="E246" i="5"/>
  <c r="C246" i="5"/>
  <c r="C246" i="4"/>
  <c r="G246" i="4"/>
  <c r="P246" i="2"/>
  <c r="J246" i="2"/>
  <c r="F246" i="4"/>
  <c r="H247" i="4"/>
  <c r="K247" i="2"/>
  <c r="C246" i="2"/>
  <c r="B246" i="2"/>
  <c r="A246" i="2"/>
  <c r="A246" i="4"/>
  <c r="J246" i="4"/>
  <c r="D247" i="5"/>
  <c r="F247" i="5"/>
  <c r="A247" i="5"/>
  <c r="C247" i="4"/>
  <c r="G247" i="4"/>
  <c r="A247" i="4"/>
  <c r="J247" i="4"/>
  <c r="P247" i="2"/>
  <c r="J247" i="2"/>
  <c r="G248" i="5"/>
  <c r="E247" i="5"/>
  <c r="C247" i="5"/>
  <c r="H246" i="2"/>
  <c r="K248" i="2"/>
  <c r="A247" i="2"/>
  <c r="C247" i="2"/>
  <c r="B247" i="2"/>
  <c r="H247" i="2"/>
  <c r="F248" i="5"/>
  <c r="A248" i="5"/>
  <c r="D248" i="5"/>
  <c r="F247" i="4"/>
  <c r="H248" i="4"/>
  <c r="C248" i="4"/>
  <c r="G248" i="4"/>
  <c r="A248" i="4"/>
  <c r="J248" i="4"/>
  <c r="G249" i="5"/>
  <c r="E248" i="5"/>
  <c r="C248" i="5"/>
  <c r="P248" i="2"/>
  <c r="J248" i="2"/>
  <c r="D249" i="5"/>
  <c r="F249" i="5"/>
  <c r="K249" i="2"/>
  <c r="B248" i="2"/>
  <c r="A248" i="2"/>
  <c r="C248" i="2"/>
  <c r="F248" i="4"/>
  <c r="H249" i="4"/>
  <c r="J249" i="2"/>
  <c r="P249" i="2"/>
  <c r="G250" i="5"/>
  <c r="E249" i="5"/>
  <c r="C249" i="5"/>
  <c r="A249" i="5"/>
  <c r="C249" i="4"/>
  <c r="G249" i="4"/>
  <c r="A249" i="4"/>
  <c r="J249" i="4"/>
  <c r="H248" i="2"/>
  <c r="F249" i="4"/>
  <c r="H250" i="4"/>
  <c r="F250" i="5"/>
  <c r="A250" i="5"/>
  <c r="D250" i="5"/>
  <c r="K250" i="2"/>
  <c r="C249" i="2"/>
  <c r="B249" i="2"/>
  <c r="H249" i="2"/>
  <c r="A249" i="2"/>
  <c r="G251" i="5"/>
  <c r="E250" i="5"/>
  <c r="C250" i="5"/>
  <c r="P250" i="2"/>
  <c r="J250" i="2"/>
  <c r="C250" i="4"/>
  <c r="G250" i="4"/>
  <c r="F250" i="4"/>
  <c r="H251" i="4"/>
  <c r="K251" i="2"/>
  <c r="C250" i="2"/>
  <c r="B250" i="2"/>
  <c r="A250" i="2"/>
  <c r="A250" i="4"/>
  <c r="J250" i="4"/>
  <c r="D251" i="5"/>
  <c r="F251" i="5"/>
  <c r="A251" i="5"/>
  <c r="C251" i="4"/>
  <c r="G251" i="4"/>
  <c r="A251" i="4"/>
  <c r="J251" i="4"/>
  <c r="P251" i="2"/>
  <c r="J251" i="2"/>
  <c r="G252" i="5"/>
  <c r="E251" i="5"/>
  <c r="C251" i="5"/>
  <c r="H250" i="2"/>
  <c r="F252" i="5"/>
  <c r="A252" i="5"/>
  <c r="D252" i="5"/>
  <c r="F251" i="4"/>
  <c r="H252" i="4"/>
  <c r="K252" i="2"/>
  <c r="A251" i="2"/>
  <c r="C251" i="2"/>
  <c r="B251" i="2"/>
  <c r="P252" i="2"/>
  <c r="J252" i="2"/>
  <c r="H251" i="2"/>
  <c r="C252" i="4"/>
  <c r="G252" i="4"/>
  <c r="A252" i="4"/>
  <c r="J252" i="4"/>
  <c r="G253" i="5"/>
  <c r="E252" i="5"/>
  <c r="C252" i="5"/>
  <c r="D253" i="5"/>
  <c r="F253" i="5"/>
  <c r="A253" i="5"/>
  <c r="K253" i="2"/>
  <c r="B252" i="2"/>
  <c r="A252" i="2"/>
  <c r="C252" i="2"/>
  <c r="F252" i="4"/>
  <c r="H253" i="4"/>
  <c r="J253" i="2"/>
  <c r="P253" i="2"/>
  <c r="G254" i="5"/>
  <c r="E253" i="5"/>
  <c r="C253" i="5"/>
  <c r="C253" i="4"/>
  <c r="G253" i="4"/>
  <c r="A253" i="4"/>
  <c r="J253" i="4"/>
  <c r="H252" i="2"/>
  <c r="J28" i="1"/>
  <c r="F254" i="5"/>
  <c r="A254" i="5"/>
  <c r="D254" i="5"/>
  <c r="F253" i="4"/>
  <c r="H254" i="4"/>
  <c r="K254" i="2"/>
  <c r="C253" i="2"/>
  <c r="B253" i="2"/>
  <c r="H253" i="2"/>
  <c r="A253" i="2"/>
  <c r="P254" i="2"/>
  <c r="J254" i="2"/>
  <c r="C254" i="4"/>
  <c r="G254" i="4"/>
  <c r="G255" i="5"/>
  <c r="E254" i="5"/>
  <c r="C254" i="5"/>
  <c r="F254" i="4"/>
  <c r="H255" i="4"/>
  <c r="D255" i="5"/>
  <c r="F255" i="5"/>
  <c r="K255" i="2"/>
  <c r="C254" i="2"/>
  <c r="B254" i="2"/>
  <c r="H254" i="2"/>
  <c r="A254" i="2"/>
  <c r="A254" i="4"/>
  <c r="J254" i="4"/>
  <c r="C255" i="4"/>
  <c r="G255" i="4"/>
  <c r="A255" i="4"/>
  <c r="J255" i="4"/>
  <c r="G256" i="5"/>
  <c r="E255" i="5"/>
  <c r="C255" i="5"/>
  <c r="J894" i="3"/>
  <c r="K894" i="3"/>
  <c r="J2087" i="3"/>
  <c r="K2087" i="3"/>
  <c r="P255" i="2"/>
  <c r="J255" i="2"/>
  <c r="A255" i="5"/>
  <c r="F256" i="5"/>
  <c r="A256" i="5"/>
  <c r="D256" i="5"/>
  <c r="F255" i="4"/>
  <c r="H256" i="4"/>
  <c r="K256" i="2"/>
  <c r="A255" i="2"/>
  <c r="C255" i="2"/>
  <c r="B255" i="2"/>
  <c r="P256" i="2"/>
  <c r="J256" i="2"/>
  <c r="H255" i="2"/>
  <c r="C256" i="4"/>
  <c r="G256" i="4"/>
  <c r="A256" i="4"/>
  <c r="J256" i="4"/>
  <c r="G257" i="5"/>
  <c r="E256" i="5"/>
  <c r="C256" i="5"/>
  <c r="D257" i="5"/>
  <c r="F257" i="5"/>
  <c r="A257" i="5"/>
  <c r="K257" i="2"/>
  <c r="B256" i="2"/>
  <c r="A256" i="2"/>
  <c r="C256" i="2"/>
  <c r="F256" i="4"/>
  <c r="H257" i="4"/>
  <c r="J257" i="2"/>
  <c r="P257" i="2"/>
  <c r="G258" i="5"/>
  <c r="E257" i="5"/>
  <c r="C257" i="5"/>
  <c r="C257" i="4"/>
  <c r="G257" i="4"/>
  <c r="A257" i="4"/>
  <c r="J257" i="4"/>
  <c r="H256" i="2"/>
  <c r="F258" i="5"/>
  <c r="A258" i="5"/>
  <c r="D258" i="5"/>
  <c r="F257" i="4"/>
  <c r="H258" i="4"/>
  <c r="K258" i="2"/>
  <c r="C257" i="2"/>
  <c r="B257" i="2"/>
  <c r="H257" i="2"/>
  <c r="A257" i="2"/>
  <c r="P258" i="2"/>
  <c r="J258" i="2"/>
  <c r="C258" i="4"/>
  <c r="G258" i="4"/>
  <c r="G259" i="5"/>
  <c r="E258" i="5"/>
  <c r="C258" i="5"/>
  <c r="F258" i="4"/>
  <c r="H259" i="4"/>
  <c r="D259" i="5"/>
  <c r="F259" i="5"/>
  <c r="K259" i="2"/>
  <c r="C258" i="2"/>
  <c r="B258" i="2"/>
  <c r="H258" i="2"/>
  <c r="A258" i="2"/>
  <c r="A258" i="4"/>
  <c r="J258" i="4"/>
  <c r="G260" i="5"/>
  <c r="E259" i="5"/>
  <c r="C259" i="5"/>
  <c r="P259" i="2"/>
  <c r="J259" i="2"/>
  <c r="C259" i="4"/>
  <c r="G259" i="4"/>
  <c r="A259" i="5"/>
  <c r="F259" i="4"/>
  <c r="H260" i="4"/>
  <c r="K260" i="2"/>
  <c r="A259" i="2"/>
  <c r="C259" i="2"/>
  <c r="B259" i="2"/>
  <c r="H259" i="2"/>
  <c r="A259" i="4"/>
  <c r="J259" i="4"/>
  <c r="F260" i="5"/>
  <c r="D260" i="5"/>
  <c r="G261" i="5"/>
  <c r="E260" i="5"/>
  <c r="C260" i="5"/>
  <c r="P260" i="2"/>
  <c r="J260" i="2"/>
  <c r="C260" i="4"/>
  <c r="G260" i="4"/>
  <c r="A260" i="5"/>
  <c r="F260" i="4"/>
  <c r="H261" i="4"/>
  <c r="K261" i="2"/>
  <c r="B260" i="2"/>
  <c r="A260" i="2"/>
  <c r="C260" i="2"/>
  <c r="A260" i="4"/>
  <c r="J260" i="4"/>
  <c r="D261" i="5"/>
  <c r="F261" i="5"/>
  <c r="A261" i="5"/>
  <c r="H260" i="2"/>
  <c r="J261" i="2"/>
  <c r="P261" i="2"/>
  <c r="C261" i="4"/>
  <c r="G261" i="4"/>
  <c r="A261" i="4"/>
  <c r="J261" i="4"/>
  <c r="G262" i="5"/>
  <c r="E261" i="5"/>
  <c r="C261" i="5"/>
  <c r="F262" i="5"/>
  <c r="A262" i="5"/>
  <c r="D262" i="5"/>
  <c r="K262" i="2"/>
  <c r="C261" i="2"/>
  <c r="B261" i="2"/>
  <c r="H261" i="2"/>
  <c r="A261" i="2"/>
  <c r="F261" i="4"/>
  <c r="H262" i="4"/>
  <c r="P262" i="2"/>
  <c r="J262" i="2"/>
  <c r="C262" i="4"/>
  <c r="G262" i="4"/>
  <c r="G263" i="5"/>
  <c r="E262" i="5"/>
  <c r="C262" i="5"/>
  <c r="F262" i="4"/>
  <c r="H263" i="4"/>
  <c r="D263" i="5"/>
  <c r="F263" i="5"/>
  <c r="K263" i="2"/>
  <c r="C262" i="2"/>
  <c r="B262" i="2"/>
  <c r="H262" i="2"/>
  <c r="A262" i="2"/>
  <c r="A262" i="4"/>
  <c r="J262" i="4"/>
  <c r="G264" i="5"/>
  <c r="E263" i="5"/>
  <c r="C263" i="5"/>
  <c r="P263" i="2"/>
  <c r="J263" i="2"/>
  <c r="C263" i="4"/>
  <c r="G263" i="4"/>
  <c r="A263" i="5"/>
  <c r="J29" i="1"/>
  <c r="F263" i="4"/>
  <c r="H264" i="4"/>
  <c r="K264" i="2"/>
  <c r="A263" i="2"/>
  <c r="C263" i="2"/>
  <c r="B263" i="2"/>
  <c r="H263" i="2"/>
  <c r="A263" i="4"/>
  <c r="J263" i="4"/>
  <c r="F264" i="5"/>
  <c r="D264" i="5"/>
  <c r="G265" i="5"/>
  <c r="E264" i="5"/>
  <c r="C264" i="5"/>
  <c r="P264" i="2"/>
  <c r="J264" i="2"/>
  <c r="C264" i="4"/>
  <c r="G264" i="4"/>
  <c r="A264" i="5"/>
  <c r="F264" i="4"/>
  <c r="H265" i="4"/>
  <c r="K265" i="2"/>
  <c r="B264" i="2"/>
  <c r="C264" i="2"/>
  <c r="H264" i="2"/>
  <c r="A264" i="2"/>
  <c r="A264" i="4"/>
  <c r="J264" i="4"/>
  <c r="D265" i="5"/>
  <c r="F265" i="5"/>
  <c r="A265" i="5"/>
  <c r="J265" i="2"/>
  <c r="P265" i="2"/>
  <c r="C265" i="4"/>
  <c r="G265" i="4"/>
  <c r="G266" i="5"/>
  <c r="E265" i="5"/>
  <c r="C265" i="5"/>
  <c r="F265" i="4"/>
  <c r="H266" i="4"/>
  <c r="F266" i="5"/>
  <c r="A266" i="5"/>
  <c r="D266" i="5"/>
  <c r="A265" i="4"/>
  <c r="J265" i="4"/>
  <c r="K266" i="2"/>
  <c r="C265" i="2"/>
  <c r="B265" i="2"/>
  <c r="A265" i="2"/>
  <c r="P266" i="2"/>
  <c r="J266" i="2"/>
  <c r="G267" i="5"/>
  <c r="E266" i="5"/>
  <c r="C266" i="5"/>
  <c r="C266" i="4"/>
  <c r="G266" i="4"/>
  <c r="A266" i="4"/>
  <c r="J266" i="4"/>
  <c r="H265" i="2"/>
  <c r="D267" i="5"/>
  <c r="F267" i="5"/>
  <c r="A267" i="5"/>
  <c r="F266" i="4"/>
  <c r="H267" i="4"/>
  <c r="K267" i="2"/>
  <c r="C266" i="2"/>
  <c r="B266" i="2"/>
  <c r="A266" i="2"/>
  <c r="G268" i="5"/>
  <c r="E267" i="5"/>
  <c r="C267" i="5"/>
  <c r="H266" i="2"/>
  <c r="P267" i="2"/>
  <c r="J267" i="2"/>
  <c r="C267" i="4"/>
  <c r="G267" i="4"/>
  <c r="A267" i="4"/>
  <c r="J267" i="4"/>
  <c r="F267" i="4"/>
  <c r="H268" i="4"/>
  <c r="K268" i="2"/>
  <c r="A267" i="2"/>
  <c r="C267" i="2"/>
  <c r="B267" i="2"/>
  <c r="H267" i="2"/>
  <c r="F268" i="5"/>
  <c r="A268" i="5"/>
  <c r="D268" i="5"/>
  <c r="G269" i="5"/>
  <c r="E268" i="5"/>
  <c r="C268" i="5"/>
  <c r="P268" i="2"/>
  <c r="J268" i="2"/>
  <c r="C268" i="4"/>
  <c r="G268" i="4"/>
  <c r="F268" i="4"/>
  <c r="H269" i="4"/>
  <c r="K269" i="2"/>
  <c r="B268" i="2"/>
  <c r="C268" i="2"/>
  <c r="H268" i="2"/>
  <c r="A268" i="2"/>
  <c r="A268" i="4"/>
  <c r="J268" i="4"/>
  <c r="D269" i="5"/>
  <c r="F269" i="5"/>
  <c r="A269" i="5"/>
  <c r="J269" i="2"/>
  <c r="P269" i="2"/>
  <c r="C269" i="4"/>
  <c r="G269" i="4"/>
  <c r="G270" i="5"/>
  <c r="E269" i="5"/>
  <c r="C269" i="5"/>
  <c r="F269" i="4"/>
  <c r="H270" i="4"/>
  <c r="F270" i="5"/>
  <c r="A270" i="5"/>
  <c r="D270" i="5"/>
  <c r="A269" i="4"/>
  <c r="J269" i="4"/>
  <c r="K270" i="2"/>
  <c r="C269" i="2"/>
  <c r="B269" i="2"/>
  <c r="A269" i="2"/>
  <c r="P270" i="2"/>
  <c r="J270" i="2"/>
  <c r="G271" i="5"/>
  <c r="E270" i="5"/>
  <c r="C270" i="5"/>
  <c r="C270" i="4"/>
  <c r="G270" i="4"/>
  <c r="A270" i="4"/>
  <c r="J270" i="4"/>
  <c r="H269" i="2"/>
  <c r="D271" i="5"/>
  <c r="F271" i="5"/>
  <c r="A271" i="5"/>
  <c r="F270" i="4"/>
  <c r="H271" i="4"/>
  <c r="K271" i="2"/>
  <c r="C270" i="2"/>
  <c r="B270" i="2"/>
  <c r="H270" i="2"/>
  <c r="A270" i="2"/>
  <c r="G272" i="5"/>
  <c r="E271" i="5"/>
  <c r="C271" i="5"/>
  <c r="P271" i="2"/>
  <c r="J271" i="2"/>
  <c r="C271" i="4"/>
  <c r="G271" i="4"/>
  <c r="F271" i="4"/>
  <c r="H272" i="4"/>
  <c r="K272" i="2"/>
  <c r="A271" i="2"/>
  <c r="C271" i="2"/>
  <c r="B271" i="2"/>
  <c r="H271" i="2"/>
  <c r="A271" i="4"/>
  <c r="J271" i="4"/>
  <c r="F272" i="5"/>
  <c r="D272" i="5"/>
  <c r="G273" i="5"/>
  <c r="E272" i="5"/>
  <c r="C272" i="5"/>
  <c r="P272" i="2"/>
  <c r="J272" i="2"/>
  <c r="C272" i="4"/>
  <c r="G272" i="4"/>
  <c r="A272" i="5"/>
  <c r="F272" i="4"/>
  <c r="H273" i="4"/>
  <c r="K273" i="2"/>
  <c r="B272" i="2"/>
  <c r="C272" i="2"/>
  <c r="H272" i="2"/>
  <c r="A272" i="2"/>
  <c r="A272" i="4"/>
  <c r="J272" i="4"/>
  <c r="D273" i="5"/>
  <c r="F273" i="5"/>
  <c r="A273" i="5"/>
  <c r="J273" i="2"/>
  <c r="P273" i="2"/>
  <c r="C273" i="4"/>
  <c r="G273" i="4"/>
  <c r="G274" i="5"/>
  <c r="E273" i="5"/>
  <c r="C273" i="5"/>
  <c r="J30" i="1"/>
  <c r="F273" i="4"/>
  <c r="H274" i="4"/>
  <c r="F274" i="5"/>
  <c r="A274" i="5"/>
  <c r="D274" i="5"/>
  <c r="A273" i="4"/>
  <c r="J273" i="4"/>
  <c r="K274" i="2"/>
  <c r="C273" i="2"/>
  <c r="B273" i="2"/>
  <c r="A273" i="2"/>
  <c r="P274" i="2"/>
  <c r="J274" i="2"/>
  <c r="G275" i="5"/>
  <c r="E274" i="5"/>
  <c r="C274" i="5"/>
  <c r="C274" i="4"/>
  <c r="G274" i="4"/>
  <c r="A274" i="4"/>
  <c r="J274" i="4"/>
  <c r="H273" i="2"/>
  <c r="D275" i="5"/>
  <c r="F275" i="5"/>
  <c r="A275" i="5"/>
  <c r="F274" i="4"/>
  <c r="H275" i="4"/>
  <c r="K275" i="2"/>
  <c r="C274" i="2"/>
  <c r="B274" i="2"/>
  <c r="H274" i="2"/>
  <c r="A274" i="2"/>
  <c r="P275" i="2"/>
  <c r="J275" i="2"/>
  <c r="G276" i="5"/>
  <c r="E275" i="5"/>
  <c r="C275" i="5"/>
  <c r="C275" i="4"/>
  <c r="G275" i="4"/>
  <c r="A275" i="4"/>
  <c r="J275" i="4"/>
  <c r="F276" i="5"/>
  <c r="A276" i="5"/>
  <c r="D276" i="5"/>
  <c r="F275" i="4"/>
  <c r="H276" i="4"/>
  <c r="K276" i="2"/>
  <c r="A275" i="2"/>
  <c r="C275" i="2"/>
  <c r="B275" i="2"/>
  <c r="P276" i="2"/>
  <c r="J276" i="2"/>
  <c r="H275" i="2"/>
  <c r="C276" i="4"/>
  <c r="G276" i="4"/>
  <c r="A276" i="4"/>
  <c r="J276" i="4"/>
  <c r="G277" i="5"/>
  <c r="E276" i="5"/>
  <c r="C276" i="5"/>
  <c r="D277" i="5"/>
  <c r="F277" i="5"/>
  <c r="A277" i="5"/>
  <c r="K277" i="2"/>
  <c r="B276" i="2"/>
  <c r="A276" i="2"/>
  <c r="C276" i="2"/>
  <c r="F276" i="4"/>
  <c r="H277" i="4"/>
  <c r="J277" i="2"/>
  <c r="P277" i="2"/>
  <c r="G278" i="5"/>
  <c r="E277" i="5"/>
  <c r="C277" i="5"/>
  <c r="C277" i="4"/>
  <c r="G277" i="4"/>
  <c r="A277" i="4"/>
  <c r="J277" i="4"/>
  <c r="H276" i="2"/>
  <c r="F278" i="5"/>
  <c r="A278" i="5"/>
  <c r="D278" i="5"/>
  <c r="F277" i="4"/>
  <c r="H278" i="4"/>
  <c r="K278" i="2"/>
  <c r="C277" i="2"/>
  <c r="B277" i="2"/>
  <c r="H277" i="2"/>
  <c r="A277" i="2"/>
  <c r="P278" i="2"/>
  <c r="J278" i="2"/>
  <c r="C278" i="4"/>
  <c r="G278" i="4"/>
  <c r="G279" i="5"/>
  <c r="E278" i="5"/>
  <c r="C278" i="5"/>
  <c r="F278" i="4"/>
  <c r="H279" i="4"/>
  <c r="D279" i="5"/>
  <c r="F279" i="5"/>
  <c r="K279" i="2"/>
  <c r="C278" i="2"/>
  <c r="B278" i="2"/>
  <c r="H278" i="2"/>
  <c r="A278" i="2"/>
  <c r="A278" i="4"/>
  <c r="J278" i="4"/>
  <c r="G280" i="5"/>
  <c r="E279" i="5"/>
  <c r="C279" i="5"/>
  <c r="P279" i="2"/>
  <c r="J279" i="2"/>
  <c r="C279" i="4"/>
  <c r="G279" i="4"/>
  <c r="A279" i="5"/>
  <c r="F279" i="4"/>
  <c r="H280" i="4"/>
  <c r="K280" i="2"/>
  <c r="A279" i="2"/>
  <c r="C279" i="2"/>
  <c r="B279" i="2"/>
  <c r="H279" i="2"/>
  <c r="A279" i="4"/>
  <c r="J279" i="4"/>
  <c r="F280" i="5"/>
  <c r="D280" i="5"/>
  <c r="G281" i="5"/>
  <c r="E280" i="5"/>
  <c r="C280" i="5"/>
  <c r="P280" i="2"/>
  <c r="J280" i="2"/>
  <c r="C280" i="4"/>
  <c r="G280" i="4"/>
  <c r="A280" i="5"/>
  <c r="F280" i="4"/>
  <c r="H281" i="4"/>
  <c r="K281" i="2"/>
  <c r="B280" i="2"/>
  <c r="C280" i="2"/>
  <c r="H280" i="2"/>
  <c r="A280" i="2"/>
  <c r="A280" i="4"/>
  <c r="J280" i="4"/>
  <c r="D281" i="5"/>
  <c r="F281" i="5"/>
  <c r="A281" i="5"/>
  <c r="C281" i="4"/>
  <c r="G281" i="4"/>
  <c r="A281" i="4"/>
  <c r="J281" i="4"/>
  <c r="J281" i="2"/>
  <c r="P281" i="2"/>
  <c r="G282" i="5"/>
  <c r="E281" i="5"/>
  <c r="C281" i="5"/>
  <c r="K282" i="2"/>
  <c r="C281" i="2"/>
  <c r="B281" i="2"/>
  <c r="H281" i="2"/>
  <c r="A281" i="2"/>
  <c r="F282" i="5"/>
  <c r="A282" i="5"/>
  <c r="D282" i="5"/>
  <c r="F281" i="4"/>
  <c r="H282" i="4"/>
  <c r="C282" i="4"/>
  <c r="G282" i="4"/>
  <c r="A282" i="4"/>
  <c r="J282" i="4"/>
  <c r="G283" i="5"/>
  <c r="E282" i="5"/>
  <c r="C282" i="5"/>
  <c r="P282" i="2"/>
  <c r="J282" i="2"/>
  <c r="D283" i="5"/>
  <c r="F283" i="5"/>
  <c r="A283" i="5"/>
  <c r="K283" i="2"/>
  <c r="C282" i="2"/>
  <c r="B282" i="2"/>
  <c r="H282" i="2"/>
  <c r="A282" i="2"/>
  <c r="F282" i="4"/>
  <c r="H283" i="4"/>
  <c r="P283" i="2"/>
  <c r="J283" i="2"/>
  <c r="G284" i="5"/>
  <c r="E283" i="5"/>
  <c r="C283" i="5"/>
  <c r="C283" i="4"/>
  <c r="G283" i="4"/>
  <c r="A283" i="4"/>
  <c r="J283" i="4"/>
  <c r="J31" i="1"/>
  <c r="F284" i="5"/>
  <c r="A284" i="5"/>
  <c r="D284" i="5"/>
  <c r="F283" i="4"/>
  <c r="H284" i="4"/>
  <c r="K284" i="2"/>
  <c r="A283" i="2"/>
  <c r="C283" i="2"/>
  <c r="B283" i="2"/>
  <c r="P284" i="2"/>
  <c r="J284" i="2"/>
  <c r="H283" i="2"/>
  <c r="C284" i="4"/>
  <c r="G284" i="4"/>
  <c r="A284" i="4"/>
  <c r="J284" i="4"/>
  <c r="G285" i="5"/>
  <c r="E284" i="5"/>
  <c r="C284" i="5"/>
  <c r="D285" i="5"/>
  <c r="F285" i="5"/>
  <c r="K285" i="2"/>
  <c r="B284" i="2"/>
  <c r="A284" i="2"/>
  <c r="C284" i="2"/>
  <c r="F284" i="4"/>
  <c r="H285" i="4"/>
  <c r="J285" i="2"/>
  <c r="P285" i="2"/>
  <c r="G286" i="5"/>
  <c r="E285" i="5"/>
  <c r="C285" i="5"/>
  <c r="A285" i="5"/>
  <c r="C285" i="4"/>
  <c r="G285" i="4"/>
  <c r="A285" i="4"/>
  <c r="J285" i="4"/>
  <c r="H284" i="2"/>
  <c r="F285" i="4"/>
  <c r="H286" i="4"/>
  <c r="F286" i="5"/>
  <c r="A286" i="5"/>
  <c r="D286" i="5"/>
  <c r="K286" i="2"/>
  <c r="C285" i="2"/>
  <c r="B285" i="2"/>
  <c r="H285" i="2"/>
  <c r="A285" i="2"/>
  <c r="G287" i="5"/>
  <c r="E286" i="5"/>
  <c r="C286" i="5"/>
  <c r="P286" i="2"/>
  <c r="J286" i="2"/>
  <c r="C286" i="4"/>
  <c r="G286" i="4"/>
  <c r="F286" i="4"/>
  <c r="H287" i="4"/>
  <c r="K287" i="2"/>
  <c r="C286" i="2"/>
  <c r="B286" i="2"/>
  <c r="A286" i="2"/>
  <c r="A286" i="4"/>
  <c r="J286" i="4"/>
  <c r="D287" i="5"/>
  <c r="F287" i="5"/>
  <c r="A287" i="5"/>
  <c r="P287" i="2"/>
  <c r="J287" i="2"/>
  <c r="C287" i="4"/>
  <c r="G287" i="4"/>
  <c r="G288" i="5"/>
  <c r="E287" i="5"/>
  <c r="C287" i="5"/>
  <c r="H286" i="2"/>
  <c r="F287" i="4"/>
  <c r="H288" i="4"/>
  <c r="F288" i="5"/>
  <c r="A288" i="5"/>
  <c r="D288" i="5"/>
  <c r="K288" i="2"/>
  <c r="A287" i="2"/>
  <c r="C287" i="2"/>
  <c r="B287" i="2"/>
  <c r="A287" i="4"/>
  <c r="J287" i="4"/>
  <c r="C288" i="4"/>
  <c r="G288" i="4"/>
  <c r="A288" i="4"/>
  <c r="J288" i="4"/>
  <c r="G289" i="5"/>
  <c r="E288" i="5"/>
  <c r="C288" i="5"/>
  <c r="P288" i="2"/>
  <c r="J288" i="2"/>
  <c r="H287" i="2"/>
  <c r="D289" i="5"/>
  <c r="F289" i="5"/>
  <c r="A289" i="5"/>
  <c r="K289" i="2"/>
  <c r="B288" i="2"/>
  <c r="A288" i="2"/>
  <c r="C288" i="2"/>
  <c r="F288" i="4"/>
  <c r="H289" i="4"/>
  <c r="J289" i="2"/>
  <c r="P289" i="2"/>
  <c r="G290" i="5"/>
  <c r="E289" i="5"/>
  <c r="C289" i="5"/>
  <c r="C289" i="4"/>
  <c r="G289" i="4"/>
  <c r="A289" i="4"/>
  <c r="J289" i="4"/>
  <c r="H288" i="2"/>
  <c r="F290" i="5"/>
  <c r="A290" i="5"/>
  <c r="D290" i="5"/>
  <c r="F289" i="4"/>
  <c r="H290" i="4"/>
  <c r="K290" i="2"/>
  <c r="C289" i="2"/>
  <c r="B289" i="2"/>
  <c r="H289" i="2"/>
  <c r="A289" i="2"/>
  <c r="P290" i="2"/>
  <c r="J290" i="2"/>
  <c r="C290" i="4"/>
  <c r="G290" i="4"/>
  <c r="G291" i="5"/>
  <c r="E290" i="5"/>
  <c r="C290" i="5"/>
  <c r="F290" i="4"/>
  <c r="H291" i="4"/>
  <c r="D291" i="5"/>
  <c r="F291" i="5"/>
  <c r="K291" i="2"/>
  <c r="C290" i="2"/>
  <c r="B290" i="2"/>
  <c r="H290" i="2"/>
  <c r="A290" i="2"/>
  <c r="A290" i="4"/>
  <c r="J290" i="4"/>
  <c r="G292" i="5"/>
  <c r="E291" i="5"/>
  <c r="C291" i="5"/>
  <c r="P291" i="2"/>
  <c r="J291" i="2"/>
  <c r="C291" i="4"/>
  <c r="G291" i="4"/>
  <c r="A291" i="5"/>
  <c r="F291" i="4"/>
  <c r="H292" i="4"/>
  <c r="K292" i="2"/>
  <c r="A291" i="2"/>
  <c r="C291" i="2"/>
  <c r="B291" i="2"/>
  <c r="H291" i="2"/>
  <c r="A291" i="4"/>
  <c r="J291" i="4"/>
  <c r="F292" i="5"/>
  <c r="D292" i="5"/>
  <c r="G293" i="5"/>
  <c r="E292" i="5"/>
  <c r="C292" i="5"/>
  <c r="P292" i="2"/>
  <c r="J292" i="2"/>
  <c r="C292" i="4"/>
  <c r="G292" i="4"/>
  <c r="A292" i="5"/>
  <c r="F292" i="4"/>
  <c r="H293" i="4"/>
  <c r="K293" i="2"/>
  <c r="B292" i="2"/>
  <c r="C292" i="2"/>
  <c r="H292" i="2"/>
  <c r="A292" i="2"/>
  <c r="A292" i="4"/>
  <c r="J292" i="4"/>
  <c r="D293" i="5"/>
  <c r="F293" i="5"/>
  <c r="A293" i="5"/>
  <c r="C293" i="4"/>
  <c r="G293" i="4"/>
  <c r="A293" i="4"/>
  <c r="J293" i="4"/>
  <c r="J293" i="2"/>
  <c r="P293" i="2"/>
  <c r="G294" i="5"/>
  <c r="E293" i="5"/>
  <c r="C293" i="5"/>
  <c r="J32" i="1"/>
  <c r="K294" i="2"/>
  <c r="C293" i="2"/>
  <c r="B293" i="2"/>
  <c r="H293" i="2"/>
  <c r="A293" i="2"/>
  <c r="F294" i="5"/>
  <c r="A294" i="5"/>
  <c r="D294" i="5"/>
  <c r="F293" i="4"/>
  <c r="H294" i="4"/>
  <c r="C294" i="4"/>
  <c r="G294" i="4"/>
  <c r="A294" i="4"/>
  <c r="J294" i="4"/>
  <c r="G295" i="5"/>
  <c r="E294" i="5"/>
  <c r="C294" i="5"/>
  <c r="P294" i="2"/>
  <c r="J294" i="2"/>
  <c r="D295" i="5"/>
  <c r="F295" i="5"/>
  <c r="A295" i="5"/>
  <c r="K295" i="2"/>
  <c r="C294" i="2"/>
  <c r="B294" i="2"/>
  <c r="H294" i="2"/>
  <c r="A294" i="2"/>
  <c r="F294" i="4"/>
  <c r="H295" i="4"/>
  <c r="P295" i="2"/>
  <c r="J295" i="2"/>
  <c r="G296" i="5"/>
  <c r="E295" i="5"/>
  <c r="C295" i="5"/>
  <c r="C295" i="4"/>
  <c r="G295" i="4"/>
  <c r="A295" i="4"/>
  <c r="J295" i="4"/>
  <c r="F296" i="5"/>
  <c r="A296" i="5"/>
  <c r="D296" i="5"/>
  <c r="F295" i="4"/>
  <c r="H296" i="4"/>
  <c r="K296" i="2"/>
  <c r="A295" i="2"/>
  <c r="C295" i="2"/>
  <c r="B295" i="2"/>
  <c r="P296" i="2"/>
  <c r="J296" i="2"/>
  <c r="H295" i="2"/>
  <c r="C296" i="4"/>
  <c r="G296" i="4"/>
  <c r="A296" i="4"/>
  <c r="J296" i="4"/>
  <c r="G297" i="5"/>
  <c r="E296" i="5"/>
  <c r="C296" i="5"/>
  <c r="D297" i="5"/>
  <c r="F297" i="5"/>
  <c r="A297" i="5"/>
  <c r="K297" i="2"/>
  <c r="B296" i="2"/>
  <c r="A296" i="2"/>
  <c r="C296" i="2"/>
  <c r="F296" i="4"/>
  <c r="H297" i="4"/>
  <c r="J297" i="2"/>
  <c r="P297" i="2"/>
  <c r="G298" i="5"/>
  <c r="E297" i="5"/>
  <c r="C297" i="5"/>
  <c r="C297" i="4"/>
  <c r="G297" i="4"/>
  <c r="A297" i="4"/>
  <c r="J297" i="4"/>
  <c r="H296" i="2"/>
  <c r="F298" i="5"/>
  <c r="A298" i="5"/>
  <c r="D298" i="5"/>
  <c r="F297" i="4"/>
  <c r="H298" i="4"/>
  <c r="K298" i="2"/>
  <c r="C297" i="2"/>
  <c r="B297" i="2"/>
  <c r="H297" i="2"/>
  <c r="A297" i="2"/>
  <c r="P298" i="2"/>
  <c r="J298" i="2"/>
  <c r="C298" i="4"/>
  <c r="G298" i="4"/>
  <c r="G299" i="5"/>
  <c r="E298" i="5"/>
  <c r="C298" i="5"/>
  <c r="F298" i="4"/>
  <c r="H299" i="4"/>
  <c r="D299" i="5"/>
  <c r="F299" i="5"/>
  <c r="K299" i="2"/>
  <c r="C298" i="2"/>
  <c r="B298" i="2"/>
  <c r="H298" i="2"/>
  <c r="A298" i="2"/>
  <c r="A298" i="4"/>
  <c r="J298" i="4"/>
  <c r="G300" i="5"/>
  <c r="E299" i="5"/>
  <c r="C299" i="5"/>
  <c r="C299" i="4"/>
  <c r="G299" i="4"/>
  <c r="P299" i="2"/>
  <c r="J299" i="2"/>
  <c r="A299" i="5"/>
  <c r="F299" i="4"/>
  <c r="H300" i="4"/>
  <c r="K300" i="2"/>
  <c r="A299" i="2"/>
  <c r="C299" i="2"/>
  <c r="B299" i="2"/>
  <c r="H299" i="2"/>
  <c r="A299" i="4"/>
  <c r="J299" i="4"/>
  <c r="F300" i="5"/>
  <c r="D300" i="5"/>
  <c r="G301" i="5"/>
  <c r="E300" i="5"/>
  <c r="C300" i="5"/>
  <c r="P300" i="2"/>
  <c r="J300" i="2"/>
  <c r="C300" i="4"/>
  <c r="G300" i="4"/>
  <c r="A300" i="5"/>
  <c r="F300" i="4"/>
  <c r="H301" i="4"/>
  <c r="K301" i="2"/>
  <c r="B300" i="2"/>
  <c r="C300" i="2"/>
  <c r="H300" i="2"/>
  <c r="A300" i="2"/>
  <c r="A300" i="4"/>
  <c r="J300" i="4"/>
  <c r="D301" i="5"/>
  <c r="F301" i="5"/>
  <c r="A301" i="5"/>
  <c r="J301" i="2"/>
  <c r="P301" i="2"/>
  <c r="C301" i="4"/>
  <c r="G301" i="4"/>
  <c r="G302" i="5"/>
  <c r="E301" i="5"/>
  <c r="C301" i="5"/>
  <c r="F301" i="4"/>
  <c r="H302" i="4"/>
  <c r="F302" i="5"/>
  <c r="A302" i="5"/>
  <c r="D302" i="5"/>
  <c r="A301" i="4"/>
  <c r="J301" i="4"/>
  <c r="K302" i="2"/>
  <c r="C301" i="2"/>
  <c r="B301" i="2"/>
  <c r="A301" i="2"/>
  <c r="P302" i="2"/>
  <c r="J302" i="2"/>
  <c r="G303" i="5"/>
  <c r="E302" i="5"/>
  <c r="C302" i="5"/>
  <c r="C302" i="4"/>
  <c r="G302" i="4"/>
  <c r="A302" i="4"/>
  <c r="J302" i="4"/>
  <c r="H301" i="2"/>
  <c r="D303" i="5"/>
  <c r="F303" i="5"/>
  <c r="A303" i="5"/>
  <c r="F302" i="4"/>
  <c r="H303" i="4"/>
  <c r="K303" i="2"/>
  <c r="C302" i="2"/>
  <c r="B302" i="2"/>
  <c r="H302" i="2"/>
  <c r="A302" i="2"/>
  <c r="P303" i="2"/>
  <c r="J303" i="2"/>
  <c r="G304" i="5"/>
  <c r="E303" i="5"/>
  <c r="C303" i="5"/>
  <c r="C303" i="4"/>
  <c r="G303" i="4"/>
  <c r="A303" i="4"/>
  <c r="J303" i="4"/>
  <c r="J33" i="1"/>
  <c r="F304" i="5"/>
  <c r="A304" i="5"/>
  <c r="D304" i="5"/>
  <c r="F303" i="4"/>
  <c r="H304" i="4"/>
  <c r="K304" i="2"/>
  <c r="A303" i="2"/>
  <c r="C303" i="2"/>
  <c r="B303" i="2"/>
  <c r="P304" i="2"/>
  <c r="J304" i="2"/>
  <c r="H303" i="2"/>
  <c r="C304" i="4"/>
  <c r="G304" i="4"/>
  <c r="A304" i="4"/>
  <c r="J304" i="4"/>
  <c r="G305" i="5"/>
  <c r="E304" i="5"/>
  <c r="C304" i="5"/>
  <c r="D305" i="5"/>
  <c r="F305" i="5"/>
  <c r="K305" i="2"/>
  <c r="B304" i="2"/>
  <c r="A304" i="2"/>
  <c r="C304" i="2"/>
  <c r="F304" i="4"/>
  <c r="H305" i="4"/>
  <c r="G306" i="5"/>
  <c r="E305" i="5"/>
  <c r="C305" i="5"/>
  <c r="J305" i="2"/>
  <c r="P305" i="2"/>
  <c r="A305" i="5"/>
  <c r="C305" i="4"/>
  <c r="G305" i="4"/>
  <c r="A305" i="4"/>
  <c r="J305" i="4"/>
  <c r="H304" i="2"/>
  <c r="F305" i="4"/>
  <c r="H306" i="4"/>
  <c r="K306" i="2"/>
  <c r="C305" i="2"/>
  <c r="B305" i="2"/>
  <c r="A305" i="2"/>
  <c r="F306" i="5"/>
  <c r="D306" i="5"/>
  <c r="G307" i="5"/>
  <c r="E306" i="5"/>
  <c r="C306" i="5"/>
  <c r="A306" i="5"/>
  <c r="P306" i="2"/>
  <c r="J306" i="2"/>
  <c r="C306" i="4"/>
  <c r="G306" i="4"/>
  <c r="A306" i="4"/>
  <c r="J306" i="4"/>
  <c r="H305" i="2"/>
  <c r="F306" i="4"/>
  <c r="H307" i="4"/>
  <c r="K307" i="2"/>
  <c r="C306" i="2"/>
  <c r="B306" i="2"/>
  <c r="A306" i="2"/>
  <c r="D307" i="5"/>
  <c r="F307" i="5"/>
  <c r="G308" i="5"/>
  <c r="E307" i="5"/>
  <c r="C307" i="5"/>
  <c r="P307" i="2"/>
  <c r="J307" i="2"/>
  <c r="C307" i="4"/>
  <c r="G307" i="4"/>
  <c r="A307" i="5"/>
  <c r="H306" i="2"/>
  <c r="F307" i="4"/>
  <c r="H308" i="4"/>
  <c r="K308" i="2"/>
  <c r="A307" i="2"/>
  <c r="C307" i="2"/>
  <c r="B307" i="2"/>
  <c r="H307" i="2"/>
  <c r="A307" i="4"/>
  <c r="J307" i="4"/>
  <c r="F308" i="5"/>
  <c r="D308" i="5"/>
  <c r="G309" i="5"/>
  <c r="E308" i="5"/>
  <c r="C308" i="5"/>
  <c r="P308" i="2"/>
  <c r="J308" i="2"/>
  <c r="C308" i="4"/>
  <c r="G308" i="4"/>
  <c r="A308" i="5"/>
  <c r="F308" i="4"/>
  <c r="H309" i="4"/>
  <c r="K309" i="2"/>
  <c r="B308" i="2"/>
  <c r="A308" i="2"/>
  <c r="C308" i="2"/>
  <c r="A308" i="4"/>
  <c r="J308" i="4"/>
  <c r="D309" i="5"/>
  <c r="F309" i="5"/>
  <c r="A309" i="5"/>
  <c r="H308" i="2"/>
  <c r="J309" i="2"/>
  <c r="P309" i="2"/>
  <c r="C309" i="4"/>
  <c r="G309" i="4"/>
  <c r="G310" i="5"/>
  <c r="E309" i="5"/>
  <c r="C309" i="5"/>
  <c r="F309" i="4"/>
  <c r="H310" i="4"/>
  <c r="F310" i="5"/>
  <c r="A310" i="5"/>
  <c r="D310" i="5"/>
  <c r="A309" i="4"/>
  <c r="J309" i="4"/>
  <c r="K310" i="2"/>
  <c r="C309" i="2"/>
  <c r="B309" i="2"/>
  <c r="A309" i="2"/>
  <c r="G311" i="5"/>
  <c r="E310" i="5"/>
  <c r="C310" i="5"/>
  <c r="C310" i="4"/>
  <c r="G310" i="4"/>
  <c r="P310" i="2"/>
  <c r="J310" i="2"/>
  <c r="H309" i="2"/>
  <c r="F310" i="4"/>
  <c r="H311" i="4"/>
  <c r="K311" i="2"/>
  <c r="C310" i="2"/>
  <c r="B310" i="2"/>
  <c r="A310" i="2"/>
  <c r="A310" i="4"/>
  <c r="J310" i="4"/>
  <c r="D311" i="5"/>
  <c r="F311" i="5"/>
  <c r="A311" i="5"/>
  <c r="P311" i="2"/>
  <c r="J311" i="2"/>
  <c r="C311" i="4"/>
  <c r="G311" i="4"/>
  <c r="G312" i="5"/>
  <c r="E311" i="5"/>
  <c r="C311" i="5"/>
  <c r="H310" i="2"/>
  <c r="F311" i="4"/>
  <c r="H312" i="4"/>
  <c r="F312" i="5"/>
  <c r="A312" i="5"/>
  <c r="D312" i="5"/>
  <c r="K312" i="2"/>
  <c r="A311" i="2"/>
  <c r="C311" i="2"/>
  <c r="B311" i="2"/>
  <c r="A311" i="4"/>
  <c r="J311" i="4"/>
  <c r="G313" i="5"/>
  <c r="E312" i="5"/>
  <c r="C312" i="5"/>
  <c r="P312" i="2"/>
  <c r="J312" i="2"/>
  <c r="C312" i="4"/>
  <c r="G312" i="4"/>
  <c r="A312" i="4"/>
  <c r="J312" i="4"/>
  <c r="H311" i="2"/>
  <c r="K313" i="2"/>
  <c r="B312" i="2"/>
  <c r="A312" i="2"/>
  <c r="C312" i="2"/>
  <c r="F312" i="4"/>
  <c r="H313" i="4"/>
  <c r="D313" i="5"/>
  <c r="F313" i="5"/>
  <c r="C313" i="4"/>
  <c r="G313" i="4"/>
  <c r="A313" i="4"/>
  <c r="J313" i="4"/>
  <c r="G314" i="5"/>
  <c r="E313" i="5"/>
  <c r="C313" i="5"/>
  <c r="H312" i="2"/>
  <c r="A313" i="5"/>
  <c r="J313" i="2"/>
  <c r="P313" i="2"/>
  <c r="J34" i="1"/>
  <c r="K314" i="2"/>
  <c r="C313" i="2"/>
  <c r="B313" i="2"/>
  <c r="H313" i="2"/>
  <c r="A313" i="2"/>
  <c r="F314" i="5"/>
  <c r="A314" i="5"/>
  <c r="D314" i="5"/>
  <c r="F313" i="4"/>
  <c r="H314" i="4"/>
  <c r="C314" i="4"/>
  <c r="G314" i="4"/>
  <c r="A314" i="4"/>
  <c r="J314" i="4"/>
  <c r="G315" i="5"/>
  <c r="E314" i="5"/>
  <c r="C314" i="5"/>
  <c r="P314" i="2"/>
  <c r="J314" i="2"/>
  <c r="D315" i="5"/>
  <c r="F315" i="5"/>
  <c r="A315" i="5"/>
  <c r="K315" i="2"/>
  <c r="C314" i="2"/>
  <c r="B314" i="2"/>
  <c r="H314" i="2"/>
  <c r="A314" i="2"/>
  <c r="J510" i="3"/>
  <c r="K510" i="3"/>
  <c r="J1703" i="3"/>
  <c r="K1703" i="3"/>
  <c r="F314" i="4"/>
  <c r="H315" i="4"/>
  <c r="P315" i="2"/>
  <c r="J315" i="2"/>
  <c r="C315" i="4"/>
  <c r="G315" i="4"/>
  <c r="G316" i="5"/>
  <c r="E315" i="5"/>
  <c r="C315" i="5"/>
  <c r="F315" i="4"/>
  <c r="H316" i="4"/>
  <c r="F316" i="5"/>
  <c r="A316" i="5"/>
  <c r="D316" i="5"/>
  <c r="K316" i="2"/>
  <c r="A315" i="2"/>
  <c r="C315" i="2"/>
  <c r="B315" i="2"/>
  <c r="A315" i="4"/>
  <c r="J315" i="4"/>
  <c r="G317" i="5"/>
  <c r="E316" i="5"/>
  <c r="C316" i="5"/>
  <c r="P316" i="2"/>
  <c r="J316" i="2"/>
  <c r="C316" i="4"/>
  <c r="G316" i="4"/>
  <c r="A316" i="4"/>
  <c r="J316" i="4"/>
  <c r="H315" i="2"/>
  <c r="K317" i="2"/>
  <c r="B316" i="2"/>
  <c r="A316" i="2"/>
  <c r="C316" i="2"/>
  <c r="F316" i="4"/>
  <c r="H317" i="4"/>
  <c r="D317" i="5"/>
  <c r="F317" i="5"/>
  <c r="G318" i="5"/>
  <c r="E317" i="5"/>
  <c r="C317" i="5"/>
  <c r="C317" i="4"/>
  <c r="G317" i="4"/>
  <c r="H316" i="2"/>
  <c r="A317" i="5"/>
  <c r="J317" i="2"/>
  <c r="P317" i="2"/>
  <c r="K318" i="2"/>
  <c r="C317" i="2"/>
  <c r="B317" i="2"/>
  <c r="H317" i="2"/>
  <c r="A317" i="2"/>
  <c r="F317" i="4"/>
  <c r="H318" i="4"/>
  <c r="A317" i="4"/>
  <c r="J317" i="4"/>
  <c r="F318" i="5"/>
  <c r="D318" i="5"/>
  <c r="G319" i="5"/>
  <c r="E318" i="5"/>
  <c r="C318" i="5"/>
  <c r="C318" i="4"/>
  <c r="G318" i="4"/>
  <c r="A318" i="5"/>
  <c r="P318" i="2"/>
  <c r="J318" i="2"/>
  <c r="K319" i="2"/>
  <c r="C318" i="2"/>
  <c r="B318" i="2"/>
  <c r="H318" i="2"/>
  <c r="A318" i="2"/>
  <c r="F318" i="4"/>
  <c r="H319" i="4"/>
  <c r="A318" i="4"/>
  <c r="J318" i="4"/>
  <c r="D319" i="5"/>
  <c r="F319" i="5"/>
  <c r="A319" i="5"/>
  <c r="C319" i="4"/>
  <c r="G319" i="4"/>
  <c r="A319" i="4"/>
  <c r="J319" i="4"/>
  <c r="G320" i="5"/>
  <c r="E319" i="5"/>
  <c r="C319" i="5"/>
  <c r="P319" i="2"/>
  <c r="J319" i="2"/>
  <c r="F320" i="5"/>
  <c r="A320" i="5"/>
  <c r="D320" i="5"/>
  <c r="K320" i="2"/>
  <c r="A319" i="2"/>
  <c r="C319" i="2"/>
  <c r="B319" i="2"/>
  <c r="H319" i="2"/>
  <c r="J514" i="3"/>
  <c r="K514" i="3"/>
  <c r="J1707" i="3"/>
  <c r="K1707" i="3"/>
  <c r="F319" i="4"/>
  <c r="H320" i="4"/>
  <c r="P320" i="2"/>
  <c r="J320" i="2"/>
  <c r="C320" i="4"/>
  <c r="G320" i="4"/>
  <c r="G321" i="5"/>
  <c r="E320" i="5"/>
  <c r="C320" i="5"/>
  <c r="F320" i="4"/>
  <c r="H321" i="4"/>
  <c r="D321" i="5"/>
  <c r="F321" i="5"/>
  <c r="K321" i="2"/>
  <c r="B320" i="2"/>
  <c r="C320" i="2"/>
  <c r="H320" i="2"/>
  <c r="A320" i="2"/>
  <c r="A320" i="4"/>
  <c r="J320" i="4"/>
  <c r="G322" i="5"/>
  <c r="E321" i="5"/>
  <c r="C321" i="5"/>
  <c r="J321" i="2"/>
  <c r="P321" i="2"/>
  <c r="C321" i="4"/>
  <c r="G321" i="4"/>
  <c r="A321" i="5"/>
  <c r="F321" i="4"/>
  <c r="H322" i="4"/>
  <c r="A321" i="4"/>
  <c r="J321" i="4"/>
  <c r="K322" i="2"/>
  <c r="C321" i="2"/>
  <c r="B321" i="2"/>
  <c r="H321" i="2"/>
  <c r="A321" i="2"/>
  <c r="F322" i="5"/>
  <c r="D322" i="5"/>
  <c r="G323" i="5"/>
  <c r="E322" i="5"/>
  <c r="C322" i="5"/>
  <c r="P322" i="2"/>
  <c r="J322" i="2"/>
  <c r="C322" i="4"/>
  <c r="G322" i="4"/>
  <c r="A322" i="5"/>
  <c r="F322" i="4"/>
  <c r="H323" i="4"/>
  <c r="K323" i="2"/>
  <c r="C322" i="2"/>
  <c r="B322" i="2"/>
  <c r="A322" i="2"/>
  <c r="A322" i="4"/>
  <c r="J322" i="4"/>
  <c r="D323" i="5"/>
  <c r="F323" i="5"/>
  <c r="A323" i="5"/>
  <c r="P323" i="2"/>
  <c r="J323" i="2"/>
  <c r="C323" i="4"/>
  <c r="G323" i="4"/>
  <c r="G324" i="5"/>
  <c r="E323" i="5"/>
  <c r="C323" i="5"/>
  <c r="H322" i="2"/>
  <c r="J35" i="1"/>
  <c r="F323" i="4"/>
  <c r="H324" i="4"/>
  <c r="F324" i="5"/>
  <c r="A324" i="5"/>
  <c r="D324" i="5"/>
  <c r="K324" i="2"/>
  <c r="A323" i="2"/>
  <c r="C323" i="2"/>
  <c r="B323" i="2"/>
  <c r="H323" i="2"/>
  <c r="A323" i="4"/>
  <c r="J323" i="4"/>
  <c r="G325" i="5"/>
  <c r="E324" i="5"/>
  <c r="C324" i="5"/>
  <c r="P324" i="2"/>
  <c r="J324" i="2"/>
  <c r="C324" i="4"/>
  <c r="G324" i="4"/>
  <c r="F324" i="4"/>
  <c r="H325" i="4"/>
  <c r="K325" i="2"/>
  <c r="B324" i="2"/>
  <c r="C324" i="2"/>
  <c r="H324" i="2"/>
  <c r="A324" i="2"/>
  <c r="A324" i="4"/>
  <c r="J324" i="4"/>
  <c r="D325" i="5"/>
  <c r="F325" i="5"/>
  <c r="A325" i="5"/>
  <c r="C325" i="4"/>
  <c r="G325" i="4"/>
  <c r="A325" i="4"/>
  <c r="J325" i="4"/>
  <c r="J518" i="3"/>
  <c r="K518" i="3"/>
  <c r="J1711" i="3"/>
  <c r="K1711" i="3"/>
  <c r="J325" i="2"/>
  <c r="P325" i="2"/>
  <c r="G326" i="5"/>
  <c r="E325" i="5"/>
  <c r="C325" i="5"/>
  <c r="F326" i="5"/>
  <c r="A326" i="5"/>
  <c r="D326" i="5"/>
  <c r="K326" i="2"/>
  <c r="C325" i="2"/>
  <c r="B325" i="2"/>
  <c r="H325" i="2"/>
  <c r="A325" i="2"/>
  <c r="F325" i="4"/>
  <c r="H326" i="4"/>
  <c r="P326" i="2"/>
  <c r="J326" i="2"/>
  <c r="C326" i="4"/>
  <c r="G326" i="4"/>
  <c r="G327" i="5"/>
  <c r="E326" i="5"/>
  <c r="C326" i="5"/>
  <c r="F326" i="4"/>
  <c r="H327" i="4"/>
  <c r="D327" i="5"/>
  <c r="F327" i="5"/>
  <c r="K327" i="2"/>
  <c r="C326" i="2"/>
  <c r="B326" i="2"/>
  <c r="H326" i="2"/>
  <c r="A326" i="2"/>
  <c r="A326" i="4"/>
  <c r="J326" i="4"/>
  <c r="G328" i="5"/>
  <c r="E327" i="5"/>
  <c r="C327" i="5"/>
  <c r="P327" i="2"/>
  <c r="J327" i="2"/>
  <c r="C327" i="4"/>
  <c r="G327" i="4"/>
  <c r="A327" i="5"/>
  <c r="F327" i="4"/>
  <c r="H328" i="4"/>
  <c r="K328" i="2"/>
  <c r="A327" i="2"/>
  <c r="C327" i="2"/>
  <c r="B327" i="2"/>
  <c r="H327" i="2"/>
  <c r="A327" i="4"/>
  <c r="J327" i="4"/>
  <c r="F328" i="5"/>
  <c r="D328" i="5"/>
  <c r="G329" i="5"/>
  <c r="E328" i="5"/>
  <c r="C328" i="5"/>
  <c r="P328" i="2"/>
  <c r="J328" i="2"/>
  <c r="C328" i="4"/>
  <c r="G328" i="4"/>
  <c r="A328" i="5"/>
  <c r="F328" i="4"/>
  <c r="H329" i="4"/>
  <c r="K329" i="2"/>
  <c r="B328" i="2"/>
  <c r="C328" i="2"/>
  <c r="H328" i="2"/>
  <c r="A328" i="2"/>
  <c r="A328" i="4"/>
  <c r="J328" i="4"/>
  <c r="D329" i="5"/>
  <c r="F329" i="5"/>
  <c r="A329" i="5"/>
  <c r="C329" i="4"/>
  <c r="G329" i="4"/>
  <c r="A329" i="4"/>
  <c r="J329" i="4"/>
  <c r="J522" i="3"/>
  <c r="K522" i="3"/>
  <c r="J1715" i="3"/>
  <c r="K1715" i="3"/>
  <c r="J329" i="2"/>
  <c r="P329" i="2"/>
  <c r="G330" i="5"/>
  <c r="E329" i="5"/>
  <c r="C329" i="5"/>
  <c r="F330" i="5"/>
  <c r="A330" i="5"/>
  <c r="D330" i="5"/>
  <c r="K330" i="2"/>
  <c r="C329" i="2"/>
  <c r="B329" i="2"/>
  <c r="H329" i="2"/>
  <c r="A329" i="2"/>
  <c r="F329" i="4"/>
  <c r="H330" i="4"/>
  <c r="P330" i="2"/>
  <c r="J330" i="2"/>
  <c r="C330" i="4"/>
  <c r="G330" i="4"/>
  <c r="G331" i="5"/>
  <c r="E330" i="5"/>
  <c r="C330" i="5"/>
  <c r="F330" i="4"/>
  <c r="H331" i="4"/>
  <c r="D331" i="5"/>
  <c r="F331" i="5"/>
  <c r="K331" i="2"/>
  <c r="C330" i="2"/>
  <c r="B330" i="2"/>
  <c r="H330" i="2"/>
  <c r="A330" i="2"/>
  <c r="A330" i="4"/>
  <c r="J330" i="4"/>
  <c r="P331" i="2"/>
  <c r="J331" i="2"/>
  <c r="G332" i="5"/>
  <c r="E331" i="5"/>
  <c r="C331" i="5"/>
  <c r="C331" i="4"/>
  <c r="G331" i="4"/>
  <c r="A331" i="4"/>
  <c r="J331" i="4"/>
  <c r="A331" i="5"/>
  <c r="F332" i="5"/>
  <c r="A332" i="5"/>
  <c r="D332" i="5"/>
  <c r="F331" i="4"/>
  <c r="H332" i="4"/>
  <c r="K332" i="2"/>
  <c r="A331" i="2"/>
  <c r="C331" i="2"/>
  <c r="B331" i="2"/>
  <c r="P332" i="2"/>
  <c r="J332" i="2"/>
  <c r="H331" i="2"/>
  <c r="C332" i="4"/>
  <c r="G332" i="4"/>
  <c r="A332" i="4"/>
  <c r="J332" i="4"/>
  <c r="G333" i="5"/>
  <c r="E332" i="5"/>
  <c r="C332" i="5"/>
  <c r="D333" i="5"/>
  <c r="F333" i="5"/>
  <c r="A333" i="5"/>
  <c r="J526" i="3"/>
  <c r="K526" i="3"/>
  <c r="J1719" i="3"/>
  <c r="K1719" i="3"/>
  <c r="K333" i="2"/>
  <c r="B332" i="2"/>
  <c r="A332" i="2"/>
  <c r="C332" i="2"/>
  <c r="F332" i="4"/>
  <c r="H333" i="4"/>
  <c r="C333" i="4"/>
  <c r="G333" i="4"/>
  <c r="A333" i="4"/>
  <c r="J333" i="4"/>
  <c r="H332" i="2"/>
  <c r="J333" i="2"/>
  <c r="P333" i="2"/>
  <c r="G334" i="5"/>
  <c r="E333" i="5"/>
  <c r="C333" i="5"/>
  <c r="J36" i="1"/>
  <c r="K334" i="2"/>
  <c r="C333" i="2"/>
  <c r="B333" i="2"/>
  <c r="H333" i="2"/>
  <c r="A333" i="2"/>
  <c r="F334" i="5"/>
  <c r="A334" i="5"/>
  <c r="D334" i="5"/>
  <c r="F333" i="4"/>
  <c r="H334" i="4"/>
  <c r="C334" i="4"/>
  <c r="G334" i="4"/>
  <c r="A334" i="4"/>
  <c r="J334" i="4"/>
  <c r="G335" i="5"/>
  <c r="E334" i="5"/>
  <c r="C334" i="5"/>
  <c r="P334" i="2"/>
  <c r="J334" i="2"/>
  <c r="D335" i="5"/>
  <c r="F335" i="5"/>
  <c r="A335" i="5"/>
  <c r="K335" i="2"/>
  <c r="C334" i="2"/>
  <c r="B334" i="2"/>
  <c r="H334" i="2"/>
  <c r="A334" i="2"/>
  <c r="F334" i="4"/>
  <c r="H335" i="4"/>
  <c r="P335" i="2"/>
  <c r="J335" i="2"/>
  <c r="G336" i="5"/>
  <c r="E335" i="5"/>
  <c r="C335" i="5"/>
  <c r="C335" i="4"/>
  <c r="G335" i="4"/>
  <c r="A335" i="4"/>
  <c r="J335" i="4"/>
  <c r="F336" i="5"/>
  <c r="A336" i="5"/>
  <c r="D336" i="5"/>
  <c r="F335" i="4"/>
  <c r="H336" i="4"/>
  <c r="K336" i="2"/>
  <c r="A335" i="2"/>
  <c r="C335" i="2"/>
  <c r="B335" i="2"/>
  <c r="P336" i="2"/>
  <c r="J336" i="2"/>
  <c r="H335" i="2"/>
  <c r="C336" i="4"/>
  <c r="G336" i="4"/>
  <c r="A336" i="4"/>
  <c r="J336" i="4"/>
  <c r="G337" i="5"/>
  <c r="E336" i="5"/>
  <c r="C336" i="5"/>
  <c r="D337" i="5"/>
  <c r="F337" i="5"/>
  <c r="A337" i="5"/>
  <c r="A336" i="2"/>
  <c r="K337" i="2"/>
  <c r="C336" i="2"/>
  <c r="B336" i="2"/>
  <c r="H336" i="2"/>
  <c r="F336" i="4"/>
  <c r="H337" i="4"/>
  <c r="G338" i="5"/>
  <c r="E337" i="5"/>
  <c r="C337" i="5"/>
  <c r="C337" i="4"/>
  <c r="G337" i="4"/>
  <c r="P337" i="2"/>
  <c r="J337" i="2"/>
  <c r="F337" i="4"/>
  <c r="H338" i="4"/>
  <c r="A337" i="2"/>
  <c r="K338" i="2"/>
  <c r="C337" i="2"/>
  <c r="B337" i="2"/>
  <c r="H337" i="2"/>
  <c r="A337" i="4"/>
  <c r="J337" i="4"/>
  <c r="F338" i="5"/>
  <c r="D338" i="5"/>
  <c r="G339" i="5"/>
  <c r="E338" i="5"/>
  <c r="C338" i="5"/>
  <c r="P338" i="2"/>
  <c r="J338" i="2"/>
  <c r="C338" i="4"/>
  <c r="G338" i="4"/>
  <c r="A338" i="4"/>
  <c r="J338" i="4"/>
  <c r="A338" i="5"/>
  <c r="A338" i="2"/>
  <c r="K339" i="2"/>
  <c r="C338" i="2"/>
  <c r="B338" i="2"/>
  <c r="H338" i="2"/>
  <c r="J530" i="3"/>
  <c r="K530" i="3"/>
  <c r="J1723" i="3"/>
  <c r="K1723" i="3"/>
  <c r="F338" i="4"/>
  <c r="H339" i="4"/>
  <c r="D339" i="5"/>
  <c r="F339" i="5"/>
  <c r="G340" i="5"/>
  <c r="E339" i="5"/>
  <c r="C339" i="5"/>
  <c r="C339" i="4"/>
  <c r="G339" i="4"/>
  <c r="A339" i="5"/>
  <c r="P339" i="2"/>
  <c r="J339" i="2"/>
  <c r="A339" i="2"/>
  <c r="K340" i="2"/>
  <c r="C339" i="2"/>
  <c r="B339" i="2"/>
  <c r="H339" i="2"/>
  <c r="F339" i="4"/>
  <c r="H340" i="4"/>
  <c r="A339" i="4"/>
  <c r="J339" i="4"/>
  <c r="F340" i="5"/>
  <c r="D340" i="5"/>
  <c r="G341" i="5"/>
  <c r="E340" i="5"/>
  <c r="C340" i="5"/>
  <c r="C340" i="4"/>
  <c r="G340" i="4"/>
  <c r="P340" i="2"/>
  <c r="J340" i="2"/>
  <c r="A340" i="5"/>
  <c r="F340" i="4"/>
  <c r="H341" i="4"/>
  <c r="A340" i="2"/>
  <c r="K341" i="2"/>
  <c r="C340" i="2"/>
  <c r="B340" i="2"/>
  <c r="H340" i="2"/>
  <c r="A340" i="4"/>
  <c r="J340" i="4"/>
  <c r="D341" i="5"/>
  <c r="F341" i="5"/>
  <c r="A341" i="5"/>
  <c r="P341" i="2"/>
  <c r="J341" i="2"/>
  <c r="C341" i="4"/>
  <c r="G341" i="4"/>
  <c r="G342" i="5"/>
  <c r="E341" i="5"/>
  <c r="C341" i="5"/>
  <c r="F341" i="4"/>
  <c r="H342" i="4"/>
  <c r="F342" i="5"/>
  <c r="A342" i="5"/>
  <c r="D342" i="5"/>
  <c r="A341" i="2"/>
  <c r="K342" i="2"/>
  <c r="C341" i="2"/>
  <c r="B341" i="2"/>
  <c r="A341" i="4"/>
  <c r="J341" i="4"/>
  <c r="P342" i="2"/>
  <c r="J342" i="2"/>
  <c r="G343" i="5"/>
  <c r="E342" i="5"/>
  <c r="C342" i="5"/>
  <c r="C342" i="4"/>
  <c r="G342" i="4"/>
  <c r="A342" i="4"/>
  <c r="J342" i="4"/>
  <c r="H341" i="2"/>
  <c r="D343" i="5"/>
  <c r="F343" i="5"/>
  <c r="A343" i="5"/>
  <c r="F342" i="4"/>
  <c r="H343" i="4"/>
  <c r="A342" i="2"/>
  <c r="K343" i="2"/>
  <c r="C342" i="2"/>
  <c r="B342" i="2"/>
  <c r="P343" i="2"/>
  <c r="J343" i="2"/>
  <c r="G344" i="5"/>
  <c r="E343" i="5"/>
  <c r="C343" i="5"/>
  <c r="H342" i="2"/>
  <c r="C343" i="4"/>
  <c r="G343" i="4"/>
  <c r="A343" i="4"/>
  <c r="J343" i="4"/>
  <c r="J37" i="1"/>
  <c r="F343" i="4"/>
  <c r="H344" i="4"/>
  <c r="F344" i="5"/>
  <c r="A344" i="5"/>
  <c r="D344" i="5"/>
  <c r="A343" i="2"/>
  <c r="K344" i="2"/>
  <c r="C343" i="2"/>
  <c r="B343" i="2"/>
  <c r="C344" i="4"/>
  <c r="G344" i="4"/>
  <c r="A344" i="4"/>
  <c r="J344" i="4"/>
  <c r="P344" i="2"/>
  <c r="J344" i="2"/>
  <c r="G345" i="5"/>
  <c r="E344" i="5"/>
  <c r="C344" i="5"/>
  <c r="H343" i="2"/>
  <c r="A344" i="2"/>
  <c r="K345" i="2"/>
  <c r="C344" i="2"/>
  <c r="B344" i="2"/>
  <c r="H344" i="2"/>
  <c r="J534" i="3"/>
  <c r="K534" i="3"/>
  <c r="J1727" i="3"/>
  <c r="K1727" i="3"/>
  <c r="D345" i="5"/>
  <c r="F345" i="5"/>
  <c r="A345" i="5"/>
  <c r="F344" i="4"/>
  <c r="H345" i="4"/>
  <c r="G346" i="5"/>
  <c r="E345" i="5"/>
  <c r="C345" i="5"/>
  <c r="C345" i="4"/>
  <c r="G345" i="4"/>
  <c r="P345" i="2"/>
  <c r="J345" i="2"/>
  <c r="F345" i="4"/>
  <c r="H346" i="4"/>
  <c r="A345" i="2"/>
  <c r="K346" i="2"/>
  <c r="C345" i="2"/>
  <c r="B345" i="2"/>
  <c r="H345" i="2"/>
  <c r="A345" i="4"/>
  <c r="J345" i="4"/>
  <c r="F346" i="5"/>
  <c r="D346" i="5"/>
  <c r="G347" i="5"/>
  <c r="E346" i="5"/>
  <c r="C346" i="5"/>
  <c r="P346" i="2"/>
  <c r="J346" i="2"/>
  <c r="C346" i="4"/>
  <c r="G346" i="4"/>
  <c r="A346" i="5"/>
  <c r="F346" i="4"/>
  <c r="H347" i="4"/>
  <c r="A346" i="2"/>
  <c r="K347" i="2"/>
  <c r="C346" i="2"/>
  <c r="B346" i="2"/>
  <c r="H346" i="2"/>
  <c r="A346" i="4"/>
  <c r="J346" i="4"/>
  <c r="D347" i="5"/>
  <c r="F347" i="5"/>
  <c r="A347" i="5"/>
  <c r="P347" i="2"/>
  <c r="J347" i="2"/>
  <c r="C347" i="4"/>
  <c r="G347" i="4"/>
  <c r="G348" i="5"/>
  <c r="E347" i="5"/>
  <c r="C347" i="5"/>
  <c r="F347" i="4"/>
  <c r="H348" i="4"/>
  <c r="F348" i="5"/>
  <c r="A348" i="5"/>
  <c r="D348" i="5"/>
  <c r="A347" i="2"/>
  <c r="K348" i="2"/>
  <c r="C347" i="2"/>
  <c r="B347" i="2"/>
  <c r="A347" i="4"/>
  <c r="J347" i="4"/>
  <c r="P348" i="2"/>
  <c r="J348" i="2"/>
  <c r="G349" i="5"/>
  <c r="E348" i="5"/>
  <c r="C348" i="5"/>
  <c r="C348" i="4"/>
  <c r="G348" i="4"/>
  <c r="A348" i="4"/>
  <c r="J348" i="4"/>
  <c r="H347" i="2"/>
  <c r="D349" i="5"/>
  <c r="F349" i="5"/>
  <c r="A349" i="5"/>
  <c r="F348" i="4"/>
  <c r="H349" i="4"/>
  <c r="A348" i="2"/>
  <c r="K349" i="2"/>
  <c r="C348" i="2"/>
  <c r="B348" i="2"/>
  <c r="P349" i="2"/>
  <c r="J349" i="2"/>
  <c r="G350" i="5"/>
  <c r="E349" i="5"/>
  <c r="C349" i="5"/>
  <c r="H348" i="2"/>
  <c r="C349" i="4"/>
  <c r="G349" i="4"/>
  <c r="A349" i="4"/>
  <c r="J349" i="4"/>
  <c r="F349" i="4"/>
  <c r="H350" i="4"/>
  <c r="F350" i="5"/>
  <c r="A350" i="5"/>
  <c r="D350" i="5"/>
  <c r="A349" i="2"/>
  <c r="K350" i="2"/>
  <c r="C349" i="2"/>
  <c r="B349" i="2"/>
  <c r="J538" i="3"/>
  <c r="K538" i="3"/>
  <c r="J1731" i="3"/>
  <c r="K1731" i="3"/>
  <c r="P350" i="2"/>
  <c r="J350" i="2"/>
  <c r="G351" i="5"/>
  <c r="E350" i="5"/>
  <c r="C350" i="5"/>
  <c r="C350" i="4"/>
  <c r="G350" i="4"/>
  <c r="A350" i="4"/>
  <c r="J350" i="4"/>
  <c r="H349" i="2"/>
  <c r="D351" i="5"/>
  <c r="F351" i="5"/>
  <c r="A351" i="5"/>
  <c r="F350" i="4"/>
  <c r="H351" i="4"/>
  <c r="A350" i="2"/>
  <c r="K351" i="2"/>
  <c r="C350" i="2"/>
  <c r="B350" i="2"/>
  <c r="P351" i="2"/>
  <c r="J351" i="2"/>
  <c r="G352" i="5"/>
  <c r="E351" i="5"/>
  <c r="C351" i="5"/>
  <c r="H350" i="2"/>
  <c r="C351" i="4"/>
  <c r="G351" i="4"/>
  <c r="A351" i="4"/>
  <c r="J351" i="4"/>
  <c r="F351" i="4"/>
  <c r="H352" i="4"/>
  <c r="F352" i="5"/>
  <c r="A352" i="5"/>
  <c r="D352" i="5"/>
  <c r="A351" i="2"/>
  <c r="K352" i="2"/>
  <c r="C351" i="2"/>
  <c r="B351" i="2"/>
  <c r="P352" i="2"/>
  <c r="J352" i="2"/>
  <c r="G353" i="5"/>
  <c r="E352" i="5"/>
  <c r="C352" i="5"/>
  <c r="C352" i="4"/>
  <c r="G352" i="4"/>
  <c r="A352" i="4"/>
  <c r="J352" i="4"/>
  <c r="H351" i="2"/>
  <c r="J542" i="3"/>
  <c r="K542" i="3"/>
  <c r="J1735" i="3"/>
  <c r="K1735" i="3"/>
  <c r="D353" i="5"/>
  <c r="F353" i="5"/>
  <c r="A353" i="5"/>
  <c r="F352" i="4"/>
  <c r="H353" i="4"/>
  <c r="A352" i="2"/>
  <c r="K353" i="2"/>
  <c r="C352" i="2"/>
  <c r="B352" i="2"/>
  <c r="P353" i="2"/>
  <c r="J353" i="2"/>
  <c r="G354" i="5"/>
  <c r="E353" i="5"/>
  <c r="C353" i="5"/>
  <c r="H352" i="2"/>
  <c r="C353" i="4"/>
  <c r="G353" i="4"/>
  <c r="A353" i="4"/>
  <c r="J353" i="4"/>
  <c r="J38" i="1"/>
  <c r="F353" i="4"/>
  <c r="H354" i="4"/>
  <c r="F354" i="5"/>
  <c r="A354" i="5"/>
  <c r="D354" i="5"/>
  <c r="A353" i="2"/>
  <c r="K354" i="2"/>
  <c r="C353" i="2"/>
  <c r="B353" i="2"/>
  <c r="P354" i="2"/>
  <c r="J354" i="2"/>
  <c r="G355" i="5"/>
  <c r="E354" i="5"/>
  <c r="C354" i="5"/>
  <c r="C354" i="4"/>
  <c r="G354" i="4"/>
  <c r="A354" i="4"/>
  <c r="J354" i="4"/>
  <c r="H353" i="2"/>
  <c r="D355" i="5"/>
  <c r="F355" i="5"/>
  <c r="A355" i="5"/>
  <c r="F354" i="4"/>
  <c r="H355" i="4"/>
  <c r="A354" i="2"/>
  <c r="K355" i="2"/>
  <c r="C354" i="2"/>
  <c r="B354" i="2"/>
  <c r="P355" i="2"/>
  <c r="J355" i="2"/>
  <c r="G356" i="5"/>
  <c r="E355" i="5"/>
  <c r="C355" i="5"/>
  <c r="H354" i="2"/>
  <c r="C355" i="4"/>
  <c r="G355" i="4"/>
  <c r="A355" i="4"/>
  <c r="J355" i="4"/>
  <c r="F355" i="4"/>
  <c r="H356" i="4"/>
  <c r="F356" i="5"/>
  <c r="A356" i="5"/>
  <c r="D356" i="5"/>
  <c r="A355" i="2"/>
  <c r="K356" i="2"/>
  <c r="C355" i="2"/>
  <c r="B355" i="2"/>
  <c r="C356" i="4"/>
  <c r="G356" i="4"/>
  <c r="A356" i="4"/>
  <c r="J356" i="4"/>
  <c r="P356" i="2"/>
  <c r="J356" i="2"/>
  <c r="G357" i="5"/>
  <c r="E356" i="5"/>
  <c r="C356" i="5"/>
  <c r="H355" i="2"/>
  <c r="A356" i="2"/>
  <c r="K357" i="2"/>
  <c r="C356" i="2"/>
  <c r="B356" i="2"/>
  <c r="H356" i="2"/>
  <c r="D357" i="5"/>
  <c r="F357" i="5"/>
  <c r="A357" i="5"/>
  <c r="F356" i="4"/>
  <c r="H357" i="4"/>
  <c r="G358" i="5"/>
  <c r="E357" i="5"/>
  <c r="C357" i="5"/>
  <c r="P357" i="2"/>
  <c r="J357" i="2"/>
  <c r="C357" i="4"/>
  <c r="G357" i="4"/>
  <c r="F357" i="4"/>
  <c r="H358" i="4"/>
  <c r="A357" i="2"/>
  <c r="K358" i="2"/>
  <c r="C357" i="2"/>
  <c r="B357" i="2"/>
  <c r="H357" i="2"/>
  <c r="A357" i="4"/>
  <c r="J357" i="4"/>
  <c r="F358" i="5"/>
  <c r="D358" i="5"/>
  <c r="G359" i="5"/>
  <c r="E358" i="5"/>
  <c r="C358" i="5"/>
  <c r="P358" i="2"/>
  <c r="J358" i="2"/>
  <c r="C358" i="4"/>
  <c r="G358" i="4"/>
  <c r="A358" i="5"/>
  <c r="F358" i="4"/>
  <c r="H359" i="4"/>
  <c r="A358" i="2"/>
  <c r="K359" i="2"/>
  <c r="C358" i="2"/>
  <c r="B358" i="2"/>
  <c r="A358" i="4"/>
  <c r="J358" i="4"/>
  <c r="D359" i="5"/>
  <c r="F359" i="5"/>
  <c r="A359" i="5"/>
  <c r="P359" i="2"/>
  <c r="J359" i="2"/>
  <c r="H358" i="2"/>
  <c r="C359" i="4"/>
  <c r="G359" i="4"/>
  <c r="A359" i="4"/>
  <c r="J359" i="4"/>
  <c r="G360" i="5"/>
  <c r="E359" i="5"/>
  <c r="C359" i="5"/>
  <c r="F360" i="5"/>
  <c r="A360" i="5"/>
  <c r="D360" i="5"/>
  <c r="J546" i="3"/>
  <c r="K546" i="3"/>
  <c r="J1739" i="3"/>
  <c r="K1739" i="3"/>
  <c r="A359" i="2"/>
  <c r="K360" i="2"/>
  <c r="C359" i="2"/>
  <c r="B359" i="2"/>
  <c r="H359" i="2"/>
  <c r="F359" i="4"/>
  <c r="H360" i="4"/>
  <c r="C360" i="4"/>
  <c r="G360" i="4"/>
  <c r="A360" i="4"/>
  <c r="J360" i="4"/>
  <c r="P360" i="2"/>
  <c r="J360" i="2"/>
  <c r="G361" i="5"/>
  <c r="E360" i="5"/>
  <c r="C360" i="5"/>
  <c r="A360" i="2"/>
  <c r="K361" i="2"/>
  <c r="C360" i="2"/>
  <c r="B360" i="2"/>
  <c r="H360" i="2"/>
  <c r="D361" i="5"/>
  <c r="F361" i="5"/>
  <c r="A361" i="5"/>
  <c r="F360" i="4"/>
  <c r="H361" i="4"/>
  <c r="P361" i="2"/>
  <c r="J361" i="2"/>
  <c r="G362" i="5"/>
  <c r="E361" i="5"/>
  <c r="C361" i="5"/>
  <c r="C361" i="4"/>
  <c r="G361" i="4"/>
  <c r="A361" i="4"/>
  <c r="J361" i="4"/>
  <c r="F362" i="5"/>
  <c r="A362" i="5"/>
  <c r="D362" i="5"/>
  <c r="F361" i="4"/>
  <c r="H362" i="4"/>
  <c r="A361" i="2"/>
  <c r="K362" i="2"/>
  <c r="C361" i="2"/>
  <c r="B361" i="2"/>
  <c r="P362" i="2"/>
  <c r="J362" i="2"/>
  <c r="H361" i="2"/>
  <c r="C362" i="4"/>
  <c r="G362" i="4"/>
  <c r="A362" i="4"/>
  <c r="J362" i="4"/>
  <c r="G363" i="5"/>
  <c r="E362" i="5"/>
  <c r="C362" i="5"/>
  <c r="D363" i="5"/>
  <c r="F363" i="5"/>
  <c r="A363" i="5"/>
  <c r="A362" i="2"/>
  <c r="K363" i="2"/>
  <c r="C362" i="2"/>
  <c r="B362" i="2"/>
  <c r="H362" i="2"/>
  <c r="F362" i="4"/>
  <c r="H363" i="4"/>
  <c r="G364" i="5"/>
  <c r="E363" i="5"/>
  <c r="C363" i="5"/>
  <c r="C363" i="4"/>
  <c r="G363" i="4"/>
  <c r="P363" i="2"/>
  <c r="J363" i="2"/>
  <c r="J39" i="1"/>
  <c r="F363" i="4"/>
  <c r="H364" i="4"/>
  <c r="A363" i="2"/>
  <c r="K364" i="2"/>
  <c r="C363" i="2"/>
  <c r="B363" i="2"/>
  <c r="H363" i="2"/>
  <c r="A363" i="4"/>
  <c r="J363" i="4"/>
  <c r="F364" i="5"/>
  <c r="D364" i="5"/>
  <c r="G365" i="5"/>
  <c r="E364" i="5"/>
  <c r="C364" i="5"/>
  <c r="P364" i="2"/>
  <c r="J364" i="2"/>
  <c r="J550" i="3"/>
  <c r="K550" i="3"/>
  <c r="J1743" i="3"/>
  <c r="K1743" i="3"/>
  <c r="C364" i="4"/>
  <c r="G364" i="4"/>
  <c r="A364" i="4"/>
  <c r="J364" i="4"/>
  <c r="A364" i="5"/>
  <c r="F364" i="4"/>
  <c r="H365" i="4"/>
  <c r="A364" i="2"/>
  <c r="K365" i="2"/>
  <c r="C364" i="2"/>
  <c r="B364" i="2"/>
  <c r="H364" i="2"/>
  <c r="D365" i="5"/>
  <c r="F365" i="5"/>
  <c r="G366" i="5"/>
  <c r="E365" i="5"/>
  <c r="C365" i="5"/>
  <c r="P365" i="2"/>
  <c r="J365" i="2"/>
  <c r="C365" i="4"/>
  <c r="G365" i="4"/>
  <c r="A365" i="5"/>
  <c r="F365" i="4"/>
  <c r="H366" i="4"/>
  <c r="A365" i="2"/>
  <c r="K366" i="2"/>
  <c r="C365" i="2"/>
  <c r="B365" i="2"/>
  <c r="H365" i="2"/>
  <c r="A365" i="4"/>
  <c r="J365" i="4"/>
  <c r="F366" i="5"/>
  <c r="D366" i="5"/>
  <c r="G367" i="5"/>
  <c r="E366" i="5"/>
  <c r="C366" i="5"/>
  <c r="P366" i="2"/>
  <c r="J366" i="2"/>
  <c r="C366" i="4"/>
  <c r="G366" i="4"/>
  <c r="A366" i="5"/>
  <c r="F366" i="4"/>
  <c r="H367" i="4"/>
  <c r="A366" i="2"/>
  <c r="K367" i="2"/>
  <c r="C366" i="2"/>
  <c r="B366" i="2"/>
  <c r="H366" i="2"/>
  <c r="A366" i="4"/>
  <c r="J366" i="4"/>
  <c r="D367" i="5"/>
  <c r="F367" i="5"/>
  <c r="A367" i="5"/>
  <c r="P367" i="2"/>
  <c r="J367" i="2"/>
  <c r="C367" i="4"/>
  <c r="G367" i="4"/>
  <c r="G368" i="5"/>
  <c r="E367" i="5"/>
  <c r="C367" i="5"/>
  <c r="F367" i="4"/>
  <c r="H368" i="4"/>
  <c r="F368" i="5"/>
  <c r="A368" i="5"/>
  <c r="D368" i="5"/>
  <c r="A367" i="2"/>
  <c r="K368" i="2"/>
  <c r="C367" i="2"/>
  <c r="B367" i="2"/>
  <c r="A367" i="4"/>
  <c r="J367" i="4"/>
  <c r="G369" i="5"/>
  <c r="E368" i="5"/>
  <c r="C368" i="5"/>
  <c r="C368" i="4"/>
  <c r="G368" i="4"/>
  <c r="P368" i="2"/>
  <c r="J368" i="2"/>
  <c r="H367" i="2"/>
  <c r="F368" i="4"/>
  <c r="H369" i="4"/>
  <c r="A368" i="2"/>
  <c r="K369" i="2"/>
  <c r="C368" i="2"/>
  <c r="B368" i="2"/>
  <c r="H368" i="2"/>
  <c r="A368" i="4"/>
  <c r="J368" i="4"/>
  <c r="D369" i="5"/>
  <c r="F369" i="5"/>
  <c r="A369" i="5"/>
  <c r="P369" i="2"/>
  <c r="J369" i="2"/>
  <c r="C369" i="4"/>
  <c r="G369" i="4"/>
  <c r="G370" i="5"/>
  <c r="E369" i="5"/>
  <c r="C369" i="5"/>
  <c r="F369" i="4"/>
  <c r="H370" i="4"/>
  <c r="F370" i="5"/>
  <c r="A370" i="5"/>
  <c r="D370" i="5"/>
  <c r="A369" i="2"/>
  <c r="K370" i="2"/>
  <c r="C369" i="2"/>
  <c r="B369" i="2"/>
  <c r="A369" i="4"/>
  <c r="J369" i="4"/>
  <c r="P370" i="2"/>
  <c r="J370" i="2"/>
  <c r="G371" i="5"/>
  <c r="E370" i="5"/>
  <c r="C370" i="5"/>
  <c r="C370" i="4"/>
  <c r="G370" i="4"/>
  <c r="A370" i="4"/>
  <c r="J370" i="4"/>
  <c r="J554" i="3"/>
  <c r="K554" i="3"/>
  <c r="J1747" i="3"/>
  <c r="K1747" i="3"/>
  <c r="H369" i="2"/>
  <c r="D371" i="5"/>
  <c r="F371" i="5"/>
  <c r="A371" i="5"/>
  <c r="F370" i="4"/>
  <c r="H371" i="4"/>
  <c r="A370" i="2"/>
  <c r="K371" i="2"/>
  <c r="C370" i="2"/>
  <c r="B370" i="2"/>
  <c r="P371" i="2"/>
  <c r="J371" i="2"/>
  <c r="G372" i="5"/>
  <c r="E371" i="5"/>
  <c r="C371" i="5"/>
  <c r="H370" i="2"/>
  <c r="C371" i="4"/>
  <c r="G371" i="4"/>
  <c r="A371" i="4"/>
  <c r="J371" i="4"/>
  <c r="F371" i="4"/>
  <c r="H372" i="4"/>
  <c r="F372" i="5"/>
  <c r="A372" i="5"/>
  <c r="D372" i="5"/>
  <c r="A371" i="2"/>
  <c r="K372" i="2"/>
  <c r="C371" i="2"/>
  <c r="B371" i="2"/>
  <c r="C372" i="4"/>
  <c r="G372" i="4"/>
  <c r="A372" i="4"/>
  <c r="J372" i="4"/>
  <c r="P372" i="2"/>
  <c r="J372" i="2"/>
  <c r="G373" i="5"/>
  <c r="E372" i="5"/>
  <c r="C372" i="5"/>
  <c r="H371" i="2"/>
  <c r="A372" i="2"/>
  <c r="K373" i="2"/>
  <c r="C372" i="2"/>
  <c r="B372" i="2"/>
  <c r="H372" i="2"/>
  <c r="D373" i="5"/>
  <c r="F373" i="5"/>
  <c r="A373" i="5"/>
  <c r="F372" i="4"/>
  <c r="H373" i="4"/>
  <c r="P373" i="2"/>
  <c r="J373" i="2"/>
  <c r="G374" i="5"/>
  <c r="E373" i="5"/>
  <c r="C373" i="5"/>
  <c r="C373" i="4"/>
  <c r="G373" i="4"/>
  <c r="A373" i="4"/>
  <c r="J373" i="4"/>
  <c r="J40" i="1"/>
  <c r="F374" i="5"/>
  <c r="A374" i="5"/>
  <c r="D374" i="5"/>
  <c r="F373" i="4"/>
  <c r="H374" i="4"/>
  <c r="A373" i="2"/>
  <c r="K374" i="2"/>
  <c r="C373" i="2"/>
  <c r="B373" i="2"/>
  <c r="P374" i="2"/>
  <c r="J374" i="2"/>
  <c r="H373" i="2"/>
  <c r="C374" i="4"/>
  <c r="G374" i="4"/>
  <c r="A374" i="4"/>
  <c r="J374" i="4"/>
  <c r="G375" i="5"/>
  <c r="E374" i="5"/>
  <c r="C374" i="5"/>
  <c r="D375" i="5"/>
  <c r="F375" i="5"/>
  <c r="A375" i="5"/>
  <c r="A374" i="2"/>
  <c r="K375" i="2"/>
  <c r="C374" i="2"/>
  <c r="B374" i="2"/>
  <c r="H374" i="2"/>
  <c r="F374" i="4"/>
  <c r="H375" i="4"/>
  <c r="G376" i="5"/>
  <c r="E375" i="5"/>
  <c r="C375" i="5"/>
  <c r="C375" i="4"/>
  <c r="G375" i="4"/>
  <c r="P375" i="2"/>
  <c r="J375" i="2"/>
  <c r="F375" i="4"/>
  <c r="H376" i="4"/>
  <c r="A375" i="2"/>
  <c r="K376" i="2"/>
  <c r="C375" i="2"/>
  <c r="B375" i="2"/>
  <c r="H375" i="2"/>
  <c r="A375" i="4"/>
  <c r="J375" i="4"/>
  <c r="F376" i="5"/>
  <c r="D376" i="5"/>
  <c r="G377" i="5"/>
  <c r="E376" i="5"/>
  <c r="C376" i="5"/>
  <c r="P376" i="2"/>
  <c r="J376" i="2"/>
  <c r="J558" i="3"/>
  <c r="K558" i="3"/>
  <c r="J1751" i="3"/>
  <c r="K1751" i="3"/>
  <c r="C376" i="4"/>
  <c r="G376" i="4"/>
  <c r="A376" i="4"/>
  <c r="J376" i="4"/>
  <c r="A376" i="5"/>
  <c r="F376" i="4"/>
  <c r="H377" i="4"/>
  <c r="A376" i="2"/>
  <c r="K377" i="2"/>
  <c r="C376" i="2"/>
  <c r="B376" i="2"/>
  <c r="H376" i="2"/>
  <c r="D377" i="5"/>
  <c r="F377" i="5"/>
  <c r="G378" i="5"/>
  <c r="E377" i="5"/>
  <c r="C377" i="5"/>
  <c r="P377" i="2"/>
  <c r="J377" i="2"/>
  <c r="C377" i="4"/>
  <c r="G377" i="4"/>
  <c r="A377" i="5"/>
  <c r="F377" i="4"/>
  <c r="H378" i="4"/>
  <c r="A377" i="2"/>
  <c r="K378" i="2"/>
  <c r="C377" i="2"/>
  <c r="B377" i="2"/>
  <c r="H377" i="2"/>
  <c r="A377" i="4"/>
  <c r="J377" i="4"/>
  <c r="F378" i="5"/>
  <c r="D378" i="5"/>
  <c r="G379" i="5"/>
  <c r="E378" i="5"/>
  <c r="C378" i="5"/>
  <c r="P378" i="2"/>
  <c r="J378" i="2"/>
  <c r="C378" i="4"/>
  <c r="G378" i="4"/>
  <c r="A378" i="5"/>
  <c r="F378" i="4"/>
  <c r="H379" i="4"/>
  <c r="A378" i="2"/>
  <c r="K379" i="2"/>
  <c r="C378" i="2"/>
  <c r="B378" i="2"/>
  <c r="H378" i="2"/>
  <c r="A378" i="4"/>
  <c r="J378" i="4"/>
  <c r="D379" i="5"/>
  <c r="F379" i="5"/>
  <c r="A379" i="5"/>
  <c r="P379" i="2"/>
  <c r="J379" i="2"/>
  <c r="J1382" i="3"/>
  <c r="K1382" i="3"/>
  <c r="J189" i="3"/>
  <c r="K189" i="3"/>
  <c r="C379" i="4"/>
  <c r="G379" i="4"/>
  <c r="A379" i="4"/>
  <c r="J379" i="4"/>
  <c r="G380" i="5"/>
  <c r="E379" i="5"/>
  <c r="C379" i="5"/>
  <c r="F380" i="5"/>
  <c r="A380" i="5"/>
  <c r="D380" i="5"/>
  <c r="J1381" i="3"/>
  <c r="K1381" i="3"/>
  <c r="J188" i="3"/>
  <c r="K188" i="3"/>
  <c r="F379" i="4"/>
  <c r="H380" i="4"/>
  <c r="A379" i="2"/>
  <c r="K380" i="2"/>
  <c r="C379" i="2"/>
  <c r="B379" i="2"/>
  <c r="H379" i="2"/>
  <c r="P380" i="2"/>
  <c r="J380" i="2"/>
  <c r="C380" i="4"/>
  <c r="G380" i="4"/>
  <c r="G381" i="5"/>
  <c r="E380" i="5"/>
  <c r="C380" i="5"/>
  <c r="F380" i="4"/>
  <c r="H381" i="4"/>
  <c r="D381" i="5"/>
  <c r="F381" i="5"/>
  <c r="A380" i="2"/>
  <c r="K381" i="2"/>
  <c r="C380" i="2"/>
  <c r="B380" i="2"/>
  <c r="A380" i="4"/>
  <c r="J380" i="4"/>
  <c r="G382" i="5"/>
  <c r="E381" i="5"/>
  <c r="C381" i="5"/>
  <c r="P381" i="2"/>
  <c r="J381" i="2"/>
  <c r="J1384" i="3"/>
  <c r="K1384" i="3"/>
  <c r="J191" i="3"/>
  <c r="K191" i="3"/>
  <c r="C381" i="4"/>
  <c r="G381" i="4"/>
  <c r="A381" i="4"/>
  <c r="J381" i="4"/>
  <c r="H380" i="2"/>
  <c r="A381" i="5"/>
  <c r="F381" i="4"/>
  <c r="H382" i="4"/>
  <c r="A381" i="2"/>
  <c r="K382" i="2"/>
  <c r="C381" i="2"/>
  <c r="B381" i="2"/>
  <c r="H381" i="2"/>
  <c r="F382" i="5"/>
  <c r="A382" i="5"/>
  <c r="D382" i="5"/>
  <c r="P382" i="2"/>
  <c r="J382" i="2"/>
  <c r="G383" i="5"/>
  <c r="E382" i="5"/>
  <c r="C382" i="5"/>
  <c r="C382" i="4"/>
  <c r="G382" i="4"/>
  <c r="A382" i="4"/>
  <c r="J382" i="4"/>
  <c r="J1385" i="3"/>
  <c r="K1385" i="3"/>
  <c r="J192" i="3"/>
  <c r="K192" i="3"/>
  <c r="D383" i="5"/>
  <c r="F383" i="5"/>
  <c r="F382" i="4"/>
  <c r="H383" i="4"/>
  <c r="B382" i="2"/>
  <c r="C382" i="2"/>
  <c r="H382" i="2"/>
  <c r="A382" i="2"/>
  <c r="K383" i="2"/>
  <c r="G384" i="5"/>
  <c r="E383" i="5"/>
  <c r="C383" i="5"/>
  <c r="C383" i="4"/>
  <c r="G383" i="4"/>
  <c r="P383" i="2"/>
  <c r="J383" i="2"/>
  <c r="A383" i="5"/>
  <c r="J41" i="1"/>
  <c r="F383" i="4"/>
  <c r="H384" i="4"/>
  <c r="B383" i="2"/>
  <c r="C383" i="2"/>
  <c r="H383" i="2"/>
  <c r="A383" i="2"/>
  <c r="K384" i="2"/>
  <c r="A383" i="4"/>
  <c r="J383" i="4"/>
  <c r="F384" i="5"/>
  <c r="D384" i="5"/>
  <c r="G385" i="5"/>
  <c r="E384" i="5"/>
  <c r="C384" i="5"/>
  <c r="J194" i="3"/>
  <c r="K194" i="3"/>
  <c r="J1387" i="3"/>
  <c r="K1387" i="3"/>
  <c r="C384" i="4"/>
  <c r="G384" i="4"/>
  <c r="A384" i="4"/>
  <c r="J384" i="4"/>
  <c r="A384" i="5"/>
  <c r="P384" i="2"/>
  <c r="J384" i="2"/>
  <c r="B384" i="2"/>
  <c r="A384" i="2"/>
  <c r="K385" i="2"/>
  <c r="C384" i="2"/>
  <c r="F384" i="4"/>
  <c r="H385" i="4"/>
  <c r="D385" i="5"/>
  <c r="F385" i="5"/>
  <c r="G386" i="5"/>
  <c r="E385" i="5"/>
  <c r="C385" i="5"/>
  <c r="P385" i="2"/>
  <c r="J385" i="2"/>
  <c r="C385" i="4"/>
  <c r="G385" i="4"/>
  <c r="A385" i="4"/>
  <c r="J385" i="4"/>
  <c r="A385" i="5"/>
  <c r="H384" i="2"/>
  <c r="B385" i="2"/>
  <c r="A385" i="2"/>
  <c r="K386" i="2"/>
  <c r="C385" i="2"/>
  <c r="F385" i="4"/>
  <c r="H386" i="4"/>
  <c r="F386" i="5"/>
  <c r="A386" i="5"/>
  <c r="D386" i="5"/>
  <c r="P386" i="2"/>
  <c r="J386" i="2"/>
  <c r="G387" i="5"/>
  <c r="E386" i="5"/>
  <c r="C386" i="5"/>
  <c r="C386" i="4"/>
  <c r="G386" i="4"/>
  <c r="A386" i="4"/>
  <c r="J386" i="4"/>
  <c r="H385" i="2"/>
  <c r="J1390" i="3"/>
  <c r="K1390" i="3"/>
  <c r="J197" i="3"/>
  <c r="K197" i="3"/>
  <c r="D387" i="5"/>
  <c r="F387" i="5"/>
  <c r="A387" i="5"/>
  <c r="F386" i="4"/>
  <c r="H387" i="4"/>
  <c r="B386" i="2"/>
  <c r="C386" i="2"/>
  <c r="H386" i="2"/>
  <c r="A386" i="2"/>
  <c r="K387" i="2"/>
  <c r="P387" i="2"/>
  <c r="J387" i="2"/>
  <c r="G388" i="5"/>
  <c r="E387" i="5"/>
  <c r="C387" i="5"/>
  <c r="C387" i="4"/>
  <c r="G387" i="4"/>
  <c r="F387" i="4"/>
  <c r="H388" i="4"/>
  <c r="B387" i="2"/>
  <c r="C387" i="2"/>
  <c r="H387" i="2"/>
  <c r="A387" i="2"/>
  <c r="K388" i="2"/>
  <c r="A387" i="4"/>
  <c r="J387" i="4"/>
  <c r="F388" i="5"/>
  <c r="D388" i="5"/>
  <c r="G389" i="5"/>
  <c r="E388" i="5"/>
  <c r="C388" i="5"/>
  <c r="J1389" i="3"/>
  <c r="K1389" i="3"/>
  <c r="J196" i="3"/>
  <c r="K196" i="3"/>
  <c r="C388" i="4"/>
  <c r="G388" i="4"/>
  <c r="A388" i="4"/>
  <c r="J388" i="4"/>
  <c r="A388" i="5"/>
  <c r="P388" i="2"/>
  <c r="J388" i="2"/>
  <c r="J198" i="3"/>
  <c r="K198" i="3"/>
  <c r="J1391" i="3"/>
  <c r="K1391" i="3"/>
  <c r="B388" i="2"/>
  <c r="A388" i="2"/>
  <c r="K389" i="2"/>
  <c r="C388" i="2"/>
  <c r="F388" i="4"/>
  <c r="H389" i="4"/>
  <c r="D389" i="5"/>
  <c r="F389" i="5"/>
  <c r="G390" i="5"/>
  <c r="E389" i="5"/>
  <c r="C389" i="5"/>
  <c r="P389" i="2"/>
  <c r="J389" i="2"/>
  <c r="C389" i="4"/>
  <c r="G389" i="4"/>
  <c r="A389" i="4"/>
  <c r="J389" i="4"/>
  <c r="A389" i="5"/>
  <c r="H388" i="2"/>
  <c r="J1392" i="3"/>
  <c r="K1392" i="3"/>
  <c r="J199" i="3"/>
  <c r="K199" i="3"/>
  <c r="B389" i="2"/>
  <c r="A389" i="2"/>
  <c r="K390" i="2"/>
  <c r="C389" i="2"/>
  <c r="F389" i="4"/>
  <c r="H390" i="4"/>
  <c r="F390" i="5"/>
  <c r="A390" i="5"/>
  <c r="D390" i="5"/>
  <c r="C390" i="4"/>
  <c r="G390" i="4"/>
  <c r="A390" i="4"/>
  <c r="J390" i="4"/>
  <c r="G391" i="5"/>
  <c r="E390" i="5"/>
  <c r="C390" i="5"/>
  <c r="P390" i="2"/>
  <c r="J390" i="2"/>
  <c r="H389" i="2"/>
  <c r="D391" i="5"/>
  <c r="F391" i="5"/>
  <c r="A391" i="5"/>
  <c r="B390" i="2"/>
  <c r="A390" i="2"/>
  <c r="K391" i="2"/>
  <c r="C390" i="2"/>
  <c r="J1393" i="3"/>
  <c r="K1393" i="3"/>
  <c r="J200" i="3"/>
  <c r="K200" i="3"/>
  <c r="F390" i="4"/>
  <c r="H391" i="4"/>
  <c r="H390" i="2"/>
  <c r="C391" i="4"/>
  <c r="G391" i="4"/>
  <c r="A391" i="4"/>
  <c r="J391" i="4"/>
  <c r="P391" i="2"/>
  <c r="J391" i="2"/>
  <c r="G392" i="5"/>
  <c r="E391" i="5"/>
  <c r="C391" i="5"/>
  <c r="F392" i="5"/>
  <c r="A392" i="5"/>
  <c r="D392" i="5"/>
  <c r="F391" i="4"/>
  <c r="H392" i="4"/>
  <c r="B391" i="2"/>
  <c r="C391" i="2"/>
  <c r="H391" i="2"/>
  <c r="A391" i="2"/>
  <c r="K392" i="2"/>
  <c r="P392" i="2"/>
  <c r="J392" i="2"/>
  <c r="C392" i="4"/>
  <c r="G392" i="4"/>
  <c r="G393" i="5"/>
  <c r="E392" i="5"/>
  <c r="C392" i="5"/>
  <c r="F392" i="4"/>
  <c r="H393" i="4"/>
  <c r="D393" i="5"/>
  <c r="F393" i="5"/>
  <c r="B392" i="2"/>
  <c r="C392" i="2"/>
  <c r="H392" i="2"/>
  <c r="A392" i="2"/>
  <c r="K393" i="2"/>
  <c r="A392" i="4"/>
  <c r="J392" i="4"/>
  <c r="P393" i="2"/>
  <c r="J393" i="2"/>
  <c r="G394" i="5"/>
  <c r="E393" i="5"/>
  <c r="C393" i="5"/>
  <c r="J1394" i="3"/>
  <c r="K1394" i="3"/>
  <c r="J201" i="3"/>
  <c r="K201" i="3"/>
  <c r="C393" i="4"/>
  <c r="G393" i="4"/>
  <c r="A393" i="5"/>
  <c r="J42" i="1"/>
  <c r="F394" i="5"/>
  <c r="A394" i="5"/>
  <c r="D394" i="5"/>
  <c r="F393" i="4"/>
  <c r="H394" i="4"/>
  <c r="B393" i="2"/>
  <c r="C393" i="2"/>
  <c r="H393" i="2"/>
  <c r="A393" i="2"/>
  <c r="K394" i="2"/>
  <c r="A393" i="4"/>
  <c r="J393" i="4"/>
  <c r="P394" i="2"/>
  <c r="J394" i="2"/>
  <c r="J1396" i="3"/>
  <c r="K1396" i="3"/>
  <c r="J203" i="3"/>
  <c r="K203" i="3"/>
  <c r="C394" i="4"/>
  <c r="G394" i="4"/>
  <c r="A394" i="4"/>
  <c r="J394" i="4"/>
  <c r="G395" i="5"/>
  <c r="E394" i="5"/>
  <c r="C394" i="5"/>
  <c r="D395" i="5"/>
  <c r="F395" i="5"/>
  <c r="A395" i="5"/>
  <c r="F394" i="4"/>
  <c r="H395" i="4"/>
  <c r="B394" i="2"/>
  <c r="C394" i="2"/>
  <c r="H394" i="2"/>
  <c r="A394" i="2"/>
  <c r="K395" i="2"/>
  <c r="P395" i="2"/>
  <c r="J395" i="2"/>
  <c r="G396" i="5"/>
  <c r="E395" i="5"/>
  <c r="C395" i="5"/>
  <c r="C395" i="4"/>
  <c r="G395" i="4"/>
  <c r="A395" i="4"/>
  <c r="J395" i="4"/>
  <c r="J1398" i="3"/>
  <c r="K1398" i="3"/>
  <c r="J205" i="3"/>
  <c r="K205" i="3"/>
  <c r="F396" i="5"/>
  <c r="A396" i="5"/>
  <c r="D396" i="5"/>
  <c r="F395" i="4"/>
  <c r="H396" i="4"/>
  <c r="B395" i="2"/>
  <c r="C395" i="2"/>
  <c r="H395" i="2"/>
  <c r="A395" i="2"/>
  <c r="K396" i="2"/>
  <c r="C396" i="4"/>
  <c r="G396" i="4"/>
  <c r="A396" i="4"/>
  <c r="J396" i="4"/>
  <c r="G397" i="5"/>
  <c r="E396" i="5"/>
  <c r="C396" i="5"/>
  <c r="P396" i="2"/>
  <c r="J396" i="2"/>
  <c r="D397" i="5"/>
  <c r="F397" i="5"/>
  <c r="A397" i="5"/>
  <c r="B396" i="2"/>
  <c r="C396" i="2"/>
  <c r="H396" i="2"/>
  <c r="A396" i="2"/>
  <c r="K397" i="2"/>
  <c r="J1402" i="3"/>
  <c r="K1402" i="3"/>
  <c r="J209" i="3"/>
  <c r="K209" i="3"/>
  <c r="F396" i="4"/>
  <c r="H397" i="4"/>
  <c r="C397" i="4"/>
  <c r="G397" i="4"/>
  <c r="A397" i="4"/>
  <c r="J397" i="4"/>
  <c r="P397" i="2"/>
  <c r="J397" i="2"/>
  <c r="G398" i="5"/>
  <c r="E397" i="5"/>
  <c r="C397" i="5"/>
  <c r="B397" i="2"/>
  <c r="A397" i="2"/>
  <c r="K398" i="2"/>
  <c r="C397" i="2"/>
  <c r="J1400" i="3"/>
  <c r="K1400" i="3"/>
  <c r="J207" i="3"/>
  <c r="K207" i="3"/>
  <c r="F398" i="5"/>
  <c r="A398" i="5"/>
  <c r="D398" i="5"/>
  <c r="F397" i="4"/>
  <c r="H398" i="4"/>
  <c r="C398" i="4"/>
  <c r="G398" i="4"/>
  <c r="A398" i="4"/>
  <c r="J398" i="4"/>
  <c r="G399" i="5"/>
  <c r="E398" i="5"/>
  <c r="C398" i="5"/>
  <c r="P398" i="2"/>
  <c r="J398" i="2"/>
  <c r="H397" i="2"/>
  <c r="D399" i="5"/>
  <c r="F399" i="5"/>
  <c r="A399" i="5"/>
  <c r="B398" i="2"/>
  <c r="C398" i="2"/>
  <c r="H398" i="2"/>
  <c r="A398" i="2"/>
  <c r="K399" i="2"/>
  <c r="J1401" i="3"/>
  <c r="K1401" i="3"/>
  <c r="J208" i="3"/>
  <c r="K208" i="3"/>
  <c r="F398" i="4"/>
  <c r="H399" i="4"/>
  <c r="C399" i="4"/>
  <c r="G399" i="4"/>
  <c r="A399" i="4"/>
  <c r="J399" i="4"/>
  <c r="P399" i="2"/>
  <c r="J399" i="2"/>
  <c r="G400" i="5"/>
  <c r="E399" i="5"/>
  <c r="C399" i="5"/>
  <c r="B399" i="2"/>
  <c r="C399" i="2"/>
  <c r="H399" i="2"/>
  <c r="A399" i="2"/>
  <c r="K400" i="2"/>
  <c r="F400" i="5"/>
  <c r="D400" i="5"/>
  <c r="F399" i="4"/>
  <c r="H400" i="4"/>
  <c r="C400" i="4"/>
  <c r="G400" i="4"/>
  <c r="A400" i="4"/>
  <c r="J400" i="4"/>
  <c r="G401" i="5"/>
  <c r="E400" i="5"/>
  <c r="C400" i="5"/>
  <c r="P400" i="2"/>
  <c r="J400" i="2"/>
  <c r="A400" i="5"/>
  <c r="D401" i="5"/>
  <c r="F401" i="5"/>
  <c r="A401" i="5"/>
  <c r="B400" i="2"/>
  <c r="C400" i="2"/>
  <c r="H400" i="2"/>
  <c r="A400" i="2"/>
  <c r="K401" i="2"/>
  <c r="J1405" i="3"/>
  <c r="K1405" i="3"/>
  <c r="J212" i="3"/>
  <c r="K212" i="3"/>
  <c r="F400" i="4"/>
  <c r="H401" i="4"/>
  <c r="G401" i="4"/>
  <c r="C401" i="4"/>
  <c r="A401" i="4"/>
  <c r="J401" i="4"/>
  <c r="P401" i="2"/>
  <c r="J401" i="2"/>
  <c r="G402" i="5"/>
  <c r="E401" i="5"/>
  <c r="C401" i="5"/>
  <c r="J1404" i="3"/>
  <c r="K1404" i="3"/>
  <c r="J211" i="3"/>
  <c r="K211" i="3"/>
  <c r="F402" i="5"/>
  <c r="A402" i="5"/>
  <c r="D402" i="5"/>
  <c r="B401" i="2"/>
  <c r="C401" i="2"/>
  <c r="H401" i="2"/>
  <c r="A401" i="2"/>
  <c r="K402" i="2"/>
  <c r="F401" i="4"/>
  <c r="H402" i="4"/>
  <c r="P402" i="2"/>
  <c r="J402" i="2"/>
  <c r="G402" i="4"/>
  <c r="A402" i="4"/>
  <c r="J402" i="4"/>
  <c r="C402" i="4"/>
  <c r="G403" i="5"/>
  <c r="E402" i="5"/>
  <c r="C402" i="5"/>
  <c r="F402" i="4"/>
  <c r="H403" i="4"/>
  <c r="D403" i="5"/>
  <c r="F403" i="5"/>
  <c r="B402" i="2"/>
  <c r="A402" i="2"/>
  <c r="K403" i="2"/>
  <c r="C402" i="2"/>
  <c r="G404" i="5"/>
  <c r="E403" i="5"/>
  <c r="C403" i="5"/>
  <c r="H402" i="2"/>
  <c r="G403" i="4"/>
  <c r="C403" i="4"/>
  <c r="P403" i="2"/>
  <c r="J403" i="2"/>
  <c r="A403" i="5"/>
  <c r="J43" i="1"/>
  <c r="B403" i="2"/>
  <c r="A403" i="2"/>
  <c r="K404" i="2"/>
  <c r="C403" i="2"/>
  <c r="F403" i="4"/>
  <c r="H404" i="4"/>
  <c r="A403" i="4"/>
  <c r="J403" i="4"/>
  <c r="F404" i="5"/>
  <c r="D404" i="5"/>
  <c r="G405" i="5"/>
  <c r="E404" i="5"/>
  <c r="C404" i="5"/>
  <c r="P404" i="2"/>
  <c r="J404" i="2"/>
  <c r="G404" i="4"/>
  <c r="A404" i="4"/>
  <c r="J404" i="4"/>
  <c r="C404" i="4"/>
  <c r="A404" i="5"/>
  <c r="H403" i="2"/>
  <c r="B404" i="2"/>
  <c r="A404" i="2"/>
  <c r="K405" i="2"/>
  <c r="C404" i="2"/>
  <c r="F404" i="4"/>
  <c r="H405" i="4"/>
  <c r="D405" i="5"/>
  <c r="F405" i="5"/>
  <c r="G406" i="5"/>
  <c r="E405" i="5"/>
  <c r="C405" i="5"/>
  <c r="P405" i="2"/>
  <c r="J405" i="2"/>
  <c r="G405" i="4"/>
  <c r="A405" i="4"/>
  <c r="J405" i="4"/>
  <c r="C405" i="4"/>
  <c r="A405" i="5"/>
  <c r="H404" i="2"/>
  <c r="B405" i="2"/>
  <c r="A405" i="2"/>
  <c r="K406" i="2"/>
  <c r="C405" i="2"/>
  <c r="F405" i="4"/>
  <c r="H406" i="4"/>
  <c r="F406" i="5"/>
  <c r="A406" i="5"/>
  <c r="D406" i="5"/>
  <c r="G406" i="4"/>
  <c r="A406" i="4"/>
  <c r="J406" i="4"/>
  <c r="C406" i="4"/>
  <c r="G407" i="5"/>
  <c r="E406" i="5"/>
  <c r="C406" i="5"/>
  <c r="P406" i="2"/>
  <c r="J406" i="2"/>
  <c r="H405" i="2"/>
  <c r="D407" i="5"/>
  <c r="F407" i="5"/>
  <c r="A407" i="5"/>
  <c r="B406" i="2"/>
  <c r="C406" i="2"/>
  <c r="H406" i="2"/>
  <c r="A406" i="2"/>
  <c r="K407" i="2"/>
  <c r="J1408" i="3"/>
  <c r="K1408" i="3"/>
  <c r="J215" i="3"/>
  <c r="K215" i="3"/>
  <c r="F406" i="4"/>
  <c r="H407" i="4"/>
  <c r="G407" i="4"/>
  <c r="A407" i="4"/>
  <c r="J407" i="4"/>
  <c r="C407" i="4"/>
  <c r="P407" i="2"/>
  <c r="J407" i="2"/>
  <c r="G408" i="5"/>
  <c r="E407" i="5"/>
  <c r="C407" i="5"/>
  <c r="J218" i="3"/>
  <c r="K218" i="3"/>
  <c r="J1411" i="3"/>
  <c r="K1411" i="3"/>
  <c r="F408" i="5"/>
  <c r="A408" i="5"/>
  <c r="D408" i="5"/>
  <c r="B407" i="2"/>
  <c r="C407" i="2"/>
  <c r="H407" i="2"/>
  <c r="A407" i="2"/>
  <c r="K408" i="2"/>
  <c r="F407" i="4"/>
  <c r="H408" i="4"/>
  <c r="P408" i="2"/>
  <c r="J408" i="2"/>
  <c r="G408" i="4"/>
  <c r="A408" i="4"/>
  <c r="J408" i="4"/>
  <c r="C408" i="4"/>
  <c r="G409" i="5"/>
  <c r="E408" i="5"/>
  <c r="C408" i="5"/>
  <c r="J1412" i="3"/>
  <c r="K1412" i="3"/>
  <c r="J219" i="3"/>
  <c r="K219" i="3"/>
  <c r="F408" i="4"/>
  <c r="H409" i="4"/>
  <c r="D409" i="5"/>
  <c r="F409" i="5"/>
  <c r="B408" i="2"/>
  <c r="C408" i="2"/>
  <c r="H408" i="2"/>
  <c r="A408" i="2"/>
  <c r="K409" i="2"/>
  <c r="P409" i="2"/>
  <c r="J409" i="2"/>
  <c r="G410" i="5"/>
  <c r="E409" i="5"/>
  <c r="C409" i="5"/>
  <c r="G409" i="4"/>
  <c r="A409" i="4"/>
  <c r="J409" i="4"/>
  <c r="C409" i="4"/>
  <c r="A409" i="5"/>
  <c r="F410" i="5"/>
  <c r="A410" i="5"/>
  <c r="D410" i="5"/>
  <c r="B409" i="2"/>
  <c r="C409" i="2"/>
  <c r="H409" i="2"/>
  <c r="A409" i="2"/>
  <c r="K410" i="2"/>
  <c r="F409" i="4"/>
  <c r="H410" i="4"/>
  <c r="P410" i="2"/>
  <c r="J410" i="2"/>
  <c r="G410" i="4"/>
  <c r="A410" i="4"/>
  <c r="J410" i="4"/>
  <c r="C410" i="4"/>
  <c r="G411" i="5"/>
  <c r="E410" i="5"/>
  <c r="C410" i="5"/>
  <c r="F410" i="4"/>
  <c r="H411" i="4"/>
  <c r="D411" i="5"/>
  <c r="F411" i="5"/>
  <c r="B410" i="2"/>
  <c r="C410" i="2"/>
  <c r="H410" i="2"/>
  <c r="A410" i="2"/>
  <c r="K411" i="2"/>
  <c r="P411" i="2"/>
  <c r="J411" i="2"/>
  <c r="G412" i="5"/>
  <c r="E411" i="5"/>
  <c r="C411" i="5"/>
  <c r="G411" i="4"/>
  <c r="A411" i="4"/>
  <c r="J411" i="4"/>
  <c r="C411" i="4"/>
  <c r="A411" i="5"/>
  <c r="F412" i="5"/>
  <c r="A412" i="5"/>
  <c r="D412" i="5"/>
  <c r="J222" i="3"/>
  <c r="K222" i="3"/>
  <c r="J1415" i="3"/>
  <c r="K1415" i="3"/>
  <c r="B411" i="2"/>
  <c r="A411" i="2"/>
  <c r="K412" i="2"/>
  <c r="C411" i="2"/>
  <c r="F411" i="4"/>
  <c r="H412" i="4"/>
  <c r="G412" i="4"/>
  <c r="A412" i="4"/>
  <c r="J412" i="4"/>
  <c r="C412" i="4"/>
  <c r="H411" i="2"/>
  <c r="P412" i="2"/>
  <c r="J412" i="2"/>
  <c r="G413" i="5"/>
  <c r="E412" i="5"/>
  <c r="C412" i="5"/>
  <c r="D413" i="5"/>
  <c r="F413" i="5"/>
  <c r="A413" i="5"/>
  <c r="B412" i="2"/>
  <c r="C412" i="2"/>
  <c r="H412" i="2"/>
  <c r="A412" i="2"/>
  <c r="K413" i="2"/>
  <c r="J226" i="3"/>
  <c r="K226" i="3"/>
  <c r="J1419" i="3"/>
  <c r="K1419" i="3"/>
  <c r="F412" i="4"/>
  <c r="H413" i="4"/>
  <c r="G413" i="4"/>
  <c r="A413" i="4"/>
  <c r="J413" i="4"/>
  <c r="C413" i="4"/>
  <c r="P413" i="2"/>
  <c r="J413" i="2"/>
  <c r="G414" i="5"/>
  <c r="E413" i="5"/>
  <c r="C413" i="5"/>
  <c r="J44" i="1"/>
  <c r="F414" i="5"/>
  <c r="A414" i="5"/>
  <c r="D414" i="5"/>
  <c r="J1418" i="3"/>
  <c r="K1418" i="3"/>
  <c r="J225" i="3"/>
  <c r="K225" i="3"/>
  <c r="B413" i="2"/>
  <c r="A413" i="2"/>
  <c r="K414" i="2"/>
  <c r="C413" i="2"/>
  <c r="F413" i="4"/>
  <c r="H414" i="4"/>
  <c r="P414" i="2"/>
  <c r="J414" i="2"/>
  <c r="G414" i="4"/>
  <c r="A414" i="4"/>
  <c r="J414" i="4"/>
  <c r="C414" i="4"/>
  <c r="H413" i="2"/>
  <c r="G415" i="5"/>
  <c r="E414" i="5"/>
  <c r="C414" i="5"/>
  <c r="J1416" i="3"/>
  <c r="K1416" i="3"/>
  <c r="J223" i="3"/>
  <c r="K223" i="3"/>
  <c r="D415" i="5"/>
  <c r="F415" i="5"/>
  <c r="A415" i="5"/>
  <c r="F414" i="4"/>
  <c r="H415" i="4"/>
  <c r="B414" i="2"/>
  <c r="C414" i="2"/>
  <c r="H414" i="2"/>
  <c r="A414" i="2"/>
  <c r="K415" i="2"/>
  <c r="G416" i="5"/>
  <c r="E415" i="5"/>
  <c r="C415" i="5"/>
  <c r="G415" i="4"/>
  <c r="A415" i="4"/>
  <c r="J415" i="4"/>
  <c r="C415" i="4"/>
  <c r="P415" i="2"/>
  <c r="J415" i="2"/>
  <c r="J1417" i="3"/>
  <c r="K1417" i="3"/>
  <c r="J224" i="3"/>
  <c r="K224" i="3"/>
  <c r="B415" i="2"/>
  <c r="A415" i="2"/>
  <c r="K416" i="2"/>
  <c r="C415" i="2"/>
  <c r="F415" i="4"/>
  <c r="H416" i="4"/>
  <c r="F416" i="5"/>
  <c r="A416" i="5"/>
  <c r="D416" i="5"/>
  <c r="G417" i="5"/>
  <c r="E416" i="5"/>
  <c r="C416" i="5"/>
  <c r="P416" i="2"/>
  <c r="J416" i="2"/>
  <c r="G416" i="4"/>
  <c r="A416" i="4"/>
  <c r="J416" i="4"/>
  <c r="C416" i="4"/>
  <c r="H415" i="2"/>
  <c r="B416" i="2"/>
  <c r="A416" i="2"/>
  <c r="K417" i="2"/>
  <c r="C416" i="2"/>
  <c r="F416" i="4"/>
  <c r="H417" i="4"/>
  <c r="D417" i="5"/>
  <c r="F417" i="5"/>
  <c r="G418" i="5"/>
  <c r="E417" i="5"/>
  <c r="C417" i="5"/>
  <c r="G417" i="4"/>
  <c r="A417" i="4"/>
  <c r="J417" i="4"/>
  <c r="C417" i="4"/>
  <c r="P417" i="2"/>
  <c r="J417" i="2"/>
  <c r="A417" i="5"/>
  <c r="H416" i="2"/>
  <c r="B417" i="2"/>
  <c r="A417" i="2"/>
  <c r="K418" i="2"/>
  <c r="C417" i="2"/>
  <c r="F417" i="4"/>
  <c r="H418" i="4"/>
  <c r="F418" i="5"/>
  <c r="A418" i="5"/>
  <c r="D418" i="5"/>
  <c r="G418" i="4"/>
  <c r="A418" i="4"/>
  <c r="J418" i="4"/>
  <c r="C418" i="4"/>
  <c r="G419" i="5"/>
  <c r="E418" i="5"/>
  <c r="C418" i="5"/>
  <c r="P418" i="2"/>
  <c r="J418" i="2"/>
  <c r="H417" i="2"/>
  <c r="J1422" i="3"/>
  <c r="K1422" i="3"/>
  <c r="J229" i="3"/>
  <c r="K229" i="3"/>
  <c r="D419" i="5"/>
  <c r="F419" i="5"/>
  <c r="A419" i="5"/>
  <c r="B418" i="2"/>
  <c r="C418" i="2"/>
  <c r="H418" i="2"/>
  <c r="A418" i="2"/>
  <c r="K419" i="2"/>
  <c r="F418" i="4"/>
  <c r="H419" i="4"/>
  <c r="P419" i="2"/>
  <c r="J419" i="2"/>
  <c r="G420" i="5"/>
  <c r="E419" i="5"/>
  <c r="C419" i="5"/>
  <c r="G419" i="4"/>
  <c r="A419" i="4"/>
  <c r="J419" i="4"/>
  <c r="C419" i="4"/>
  <c r="F420" i="5"/>
  <c r="A420" i="5"/>
  <c r="D420" i="5"/>
  <c r="J1420" i="3"/>
  <c r="K1420" i="3"/>
  <c r="J227" i="3"/>
  <c r="K227" i="3"/>
  <c r="B419" i="2"/>
  <c r="A419" i="2"/>
  <c r="K420" i="2"/>
  <c r="C419" i="2"/>
  <c r="F419" i="4"/>
  <c r="H420" i="4"/>
  <c r="P420" i="2"/>
  <c r="J420" i="2"/>
  <c r="G420" i="4"/>
  <c r="A420" i="4"/>
  <c r="J420" i="4"/>
  <c r="C420" i="4"/>
  <c r="H419" i="2"/>
  <c r="G421" i="5"/>
  <c r="E420" i="5"/>
  <c r="C420" i="5"/>
  <c r="D421" i="5"/>
  <c r="F421" i="5"/>
  <c r="A421" i="5"/>
  <c r="F420" i="4"/>
  <c r="H421" i="4"/>
  <c r="B420" i="2"/>
  <c r="A420" i="2"/>
  <c r="K421" i="2"/>
  <c r="C420" i="2"/>
  <c r="H420" i="2"/>
  <c r="G422" i="5"/>
  <c r="E421" i="5"/>
  <c r="C421" i="5"/>
  <c r="P421" i="2"/>
  <c r="J421" i="2"/>
  <c r="G421" i="4"/>
  <c r="A421" i="4"/>
  <c r="J421" i="4"/>
  <c r="C421" i="4"/>
  <c r="J255" i="3"/>
  <c r="K255" i="3"/>
  <c r="J1448" i="3"/>
  <c r="K1448" i="3"/>
  <c r="B421" i="2"/>
  <c r="A421" i="2"/>
  <c r="K422" i="2"/>
  <c r="C421" i="2"/>
  <c r="F421" i="4"/>
  <c r="H422" i="4"/>
  <c r="F422" i="5"/>
  <c r="A422" i="5"/>
  <c r="D422" i="5"/>
  <c r="G423" i="5"/>
  <c r="E422" i="5"/>
  <c r="C422" i="5"/>
  <c r="P422" i="2"/>
  <c r="J422" i="2"/>
  <c r="G422" i="4"/>
  <c r="A422" i="4"/>
  <c r="J422" i="4"/>
  <c r="C422" i="4"/>
  <c r="H421" i="2"/>
  <c r="J1449" i="3"/>
  <c r="K1449" i="3"/>
  <c r="J256" i="3"/>
  <c r="K256" i="3"/>
  <c r="F422" i="4"/>
  <c r="H423" i="4"/>
  <c r="B422" i="2"/>
  <c r="C422" i="2"/>
  <c r="H422" i="2"/>
  <c r="A422" i="2"/>
  <c r="K423" i="2"/>
  <c r="D423" i="5"/>
  <c r="F423" i="5"/>
  <c r="G424" i="5"/>
  <c r="E423" i="5"/>
  <c r="C423" i="5"/>
  <c r="G423" i="4"/>
  <c r="A423" i="4"/>
  <c r="J423" i="4"/>
  <c r="C423" i="4"/>
  <c r="A423" i="5"/>
  <c r="P423" i="2"/>
  <c r="J423" i="2"/>
  <c r="J45" i="1"/>
  <c r="B423" i="2"/>
  <c r="C423" i="2"/>
  <c r="H423" i="2"/>
  <c r="A423" i="2"/>
  <c r="K424" i="2"/>
  <c r="J1450" i="3"/>
  <c r="K1450" i="3"/>
  <c r="J257" i="3"/>
  <c r="K257" i="3"/>
  <c r="F423" i="4"/>
  <c r="H424" i="4"/>
  <c r="F424" i="5"/>
  <c r="A424" i="5"/>
  <c r="D424" i="5"/>
  <c r="G424" i="4"/>
  <c r="A424" i="4"/>
  <c r="J424" i="4"/>
  <c r="C424" i="4"/>
  <c r="P424" i="2"/>
  <c r="J424" i="2"/>
  <c r="G425" i="5"/>
  <c r="E424" i="5"/>
  <c r="C424" i="5"/>
  <c r="J258" i="3"/>
  <c r="K258" i="3"/>
  <c r="J1451" i="3"/>
  <c r="K1451" i="3"/>
  <c r="D425" i="5"/>
  <c r="F425" i="5"/>
  <c r="A425" i="5"/>
  <c r="B424" i="2"/>
  <c r="C424" i="2"/>
  <c r="H424" i="2"/>
  <c r="A424" i="2"/>
  <c r="K425" i="2"/>
  <c r="F424" i="4"/>
  <c r="H425" i="4"/>
  <c r="P425" i="2"/>
  <c r="J425" i="2"/>
  <c r="G426" i="5"/>
  <c r="E425" i="5"/>
  <c r="C425" i="5"/>
  <c r="G425" i="4"/>
  <c r="A425" i="4"/>
  <c r="J425" i="4"/>
  <c r="C425" i="4"/>
  <c r="F426" i="5"/>
  <c r="A426" i="5"/>
  <c r="D426" i="5"/>
  <c r="B425" i="2"/>
  <c r="C425" i="2"/>
  <c r="H425" i="2"/>
  <c r="A425" i="2"/>
  <c r="K426" i="2"/>
  <c r="F425" i="4"/>
  <c r="H426" i="4"/>
  <c r="P426" i="2"/>
  <c r="J426" i="2"/>
  <c r="G426" i="4"/>
  <c r="A426" i="4"/>
  <c r="J426" i="4"/>
  <c r="C426" i="4"/>
  <c r="G427" i="5"/>
  <c r="E426" i="5"/>
  <c r="C426" i="5"/>
  <c r="J259" i="3"/>
  <c r="K259" i="3"/>
  <c r="J1452" i="3"/>
  <c r="K1452" i="3"/>
  <c r="F426" i="4"/>
  <c r="H427" i="4"/>
  <c r="D427" i="5"/>
  <c r="F427" i="5"/>
  <c r="B426" i="2"/>
  <c r="C426" i="2"/>
  <c r="H426" i="2"/>
  <c r="A426" i="2"/>
  <c r="K427" i="2"/>
  <c r="P427" i="2"/>
  <c r="J427" i="2"/>
  <c r="G428" i="5"/>
  <c r="E427" i="5"/>
  <c r="C427" i="5"/>
  <c r="G427" i="4"/>
  <c r="A427" i="4"/>
  <c r="J427" i="4"/>
  <c r="C427" i="4"/>
  <c r="A427" i="5"/>
  <c r="F428" i="5"/>
  <c r="A428" i="5"/>
  <c r="D428" i="5"/>
  <c r="J1453" i="3"/>
  <c r="K1453" i="3"/>
  <c r="J260" i="3"/>
  <c r="K260" i="3"/>
  <c r="B427" i="2"/>
  <c r="A427" i="2"/>
  <c r="K428" i="2"/>
  <c r="C427" i="2"/>
  <c r="F427" i="4"/>
  <c r="H428" i="4"/>
  <c r="G428" i="4"/>
  <c r="A428" i="4"/>
  <c r="J428" i="4"/>
  <c r="C428" i="4"/>
  <c r="P428" i="2"/>
  <c r="J428" i="2"/>
  <c r="H427" i="2"/>
  <c r="G429" i="5"/>
  <c r="E428" i="5"/>
  <c r="C428" i="5"/>
  <c r="D429" i="5"/>
  <c r="F429" i="5"/>
  <c r="A429" i="5"/>
  <c r="B428" i="2"/>
  <c r="C428" i="2"/>
  <c r="H428" i="2"/>
  <c r="A428" i="2"/>
  <c r="K429" i="2"/>
  <c r="F428" i="4"/>
  <c r="H429" i="4"/>
  <c r="P429" i="2"/>
  <c r="J429" i="2"/>
  <c r="G430" i="5"/>
  <c r="E429" i="5"/>
  <c r="C429" i="5"/>
  <c r="G429" i="4"/>
  <c r="A429" i="4"/>
  <c r="J429" i="4"/>
  <c r="C429" i="4"/>
  <c r="F430" i="5"/>
  <c r="A430" i="5"/>
  <c r="D430" i="5"/>
  <c r="B429" i="2"/>
  <c r="C429" i="2"/>
  <c r="H429" i="2"/>
  <c r="A429" i="2"/>
  <c r="K430" i="2"/>
  <c r="F429" i="4"/>
  <c r="H430" i="4"/>
  <c r="P430" i="2"/>
  <c r="J430" i="2"/>
  <c r="G430" i="4"/>
  <c r="A430" i="4"/>
  <c r="J430" i="4"/>
  <c r="C430" i="4"/>
  <c r="G431" i="5"/>
  <c r="E430" i="5"/>
  <c r="C430" i="5"/>
  <c r="J1454" i="3"/>
  <c r="K1454" i="3"/>
  <c r="J261" i="3"/>
  <c r="K261" i="3"/>
  <c r="F430" i="4"/>
  <c r="H431" i="4"/>
  <c r="D431" i="5"/>
  <c r="F431" i="5"/>
  <c r="B430" i="2"/>
  <c r="C430" i="2"/>
  <c r="H430" i="2"/>
  <c r="A430" i="2"/>
  <c r="K431" i="2"/>
  <c r="P431" i="2"/>
  <c r="J431" i="2"/>
  <c r="G432" i="5"/>
  <c r="E431" i="5"/>
  <c r="C431" i="5"/>
  <c r="G431" i="4"/>
  <c r="A431" i="4"/>
  <c r="J431" i="4"/>
  <c r="C431" i="4"/>
  <c r="A431" i="5"/>
  <c r="F432" i="5"/>
  <c r="A432" i="5"/>
  <c r="D432" i="5"/>
  <c r="J263" i="3"/>
  <c r="K263" i="3"/>
  <c r="J1456" i="3"/>
  <c r="K1456" i="3"/>
  <c r="B431" i="2"/>
  <c r="A431" i="2"/>
  <c r="K432" i="2"/>
  <c r="C431" i="2"/>
  <c r="F431" i="4"/>
  <c r="H432" i="4"/>
  <c r="G432" i="4"/>
  <c r="A432" i="4"/>
  <c r="J432" i="4"/>
  <c r="C432" i="4"/>
  <c r="P432" i="2"/>
  <c r="J432" i="2"/>
  <c r="H431" i="2"/>
  <c r="G433" i="5"/>
  <c r="E432" i="5"/>
  <c r="C432" i="5"/>
  <c r="D433" i="5"/>
  <c r="F433" i="5"/>
  <c r="A433" i="5"/>
  <c r="J262" i="3"/>
  <c r="K262" i="3"/>
  <c r="J1455" i="3"/>
  <c r="K1455" i="3"/>
  <c r="B432" i="2"/>
  <c r="A432" i="2"/>
  <c r="K433" i="2"/>
  <c r="C432" i="2"/>
  <c r="F432" i="4"/>
  <c r="H433" i="4"/>
  <c r="P433" i="2"/>
  <c r="J433" i="2"/>
  <c r="G433" i="4"/>
  <c r="A433" i="4"/>
  <c r="J433" i="4"/>
  <c r="C433" i="4"/>
  <c r="H432" i="2"/>
  <c r="G434" i="5"/>
  <c r="E433" i="5"/>
  <c r="C433" i="5"/>
  <c r="J46" i="1"/>
  <c r="J1457" i="3"/>
  <c r="K1457" i="3"/>
  <c r="J264" i="3"/>
  <c r="K264" i="3"/>
  <c r="F434" i="5"/>
  <c r="A434" i="5"/>
  <c r="D434" i="5"/>
  <c r="F433" i="4"/>
  <c r="H434" i="4"/>
  <c r="B433" i="2"/>
  <c r="C433" i="2"/>
  <c r="H433" i="2"/>
  <c r="A433" i="2"/>
  <c r="K434" i="2"/>
  <c r="G434" i="4"/>
  <c r="A434" i="4"/>
  <c r="J434" i="4"/>
  <c r="C434" i="4"/>
  <c r="G435" i="5"/>
  <c r="E434" i="5"/>
  <c r="C434" i="5"/>
  <c r="J434" i="2"/>
  <c r="P434" i="2"/>
  <c r="D435" i="5"/>
  <c r="F435" i="5"/>
  <c r="A435" i="5"/>
  <c r="B434" i="2"/>
  <c r="C434" i="2"/>
  <c r="H434" i="2"/>
  <c r="A434" i="2"/>
  <c r="K435" i="2"/>
  <c r="J1458" i="3"/>
  <c r="K1458" i="3"/>
  <c r="J265" i="3"/>
  <c r="K265" i="3"/>
  <c r="F434" i="4"/>
  <c r="H435" i="4"/>
  <c r="G435" i="4"/>
  <c r="A435" i="4"/>
  <c r="J435" i="4"/>
  <c r="C435" i="4"/>
  <c r="J435" i="2"/>
  <c r="P435" i="2"/>
  <c r="G436" i="5"/>
  <c r="E435" i="5"/>
  <c r="C435" i="5"/>
  <c r="C435" i="2"/>
  <c r="B435" i="2"/>
  <c r="H435" i="2"/>
  <c r="A435" i="2"/>
  <c r="K436" i="2"/>
  <c r="F436" i="5"/>
  <c r="A436" i="5"/>
  <c r="D436" i="5"/>
  <c r="F435" i="4"/>
  <c r="H436" i="4"/>
  <c r="J436" i="2"/>
  <c r="P436" i="2"/>
  <c r="G436" i="4"/>
  <c r="A436" i="4"/>
  <c r="J436" i="4"/>
  <c r="C436" i="4"/>
  <c r="G437" i="5"/>
  <c r="E436" i="5"/>
  <c r="C436" i="5"/>
  <c r="F436" i="4"/>
  <c r="H437" i="4"/>
  <c r="J266" i="3"/>
  <c r="K266" i="3"/>
  <c r="J1459" i="3"/>
  <c r="K1459" i="3"/>
  <c r="D437" i="5"/>
  <c r="F437" i="5"/>
  <c r="A437" i="5"/>
  <c r="C436" i="2"/>
  <c r="B436" i="2"/>
  <c r="A436" i="2"/>
  <c r="K437" i="2"/>
  <c r="J437" i="2"/>
  <c r="P437" i="2"/>
  <c r="G438" i="5"/>
  <c r="E437" i="5"/>
  <c r="C437" i="5"/>
  <c r="G437" i="4"/>
  <c r="A437" i="4"/>
  <c r="J437" i="4"/>
  <c r="C437" i="4"/>
  <c r="H436" i="2"/>
  <c r="F438" i="5"/>
  <c r="A438" i="5"/>
  <c r="D438" i="5"/>
  <c r="J267" i="3"/>
  <c r="K267" i="3"/>
  <c r="J1460" i="3"/>
  <c r="K1460" i="3"/>
  <c r="F437" i="4"/>
  <c r="H438" i="4"/>
  <c r="C437" i="2"/>
  <c r="B437" i="2"/>
  <c r="H437" i="2"/>
  <c r="A437" i="2"/>
  <c r="K438" i="2"/>
  <c r="J438" i="2"/>
  <c r="P438" i="2"/>
  <c r="G438" i="4"/>
  <c r="A438" i="4"/>
  <c r="J438" i="4"/>
  <c r="C438" i="4"/>
  <c r="G439" i="5"/>
  <c r="E438" i="5"/>
  <c r="C438" i="5"/>
  <c r="J1461" i="3"/>
  <c r="K1461" i="3"/>
  <c r="J268" i="3"/>
  <c r="K268" i="3"/>
  <c r="F438" i="4"/>
  <c r="H439" i="4"/>
  <c r="D439" i="5"/>
  <c r="F439" i="5"/>
  <c r="C438" i="2"/>
  <c r="B438" i="2"/>
  <c r="A438" i="2"/>
  <c r="K439" i="2"/>
  <c r="G440" i="5"/>
  <c r="E439" i="5"/>
  <c r="C439" i="5"/>
  <c r="H438" i="2"/>
  <c r="G439" i="4"/>
  <c r="C439" i="4"/>
  <c r="J439" i="2"/>
  <c r="P439" i="2"/>
  <c r="A439" i="5"/>
  <c r="F439" i="4"/>
  <c r="H440" i="4"/>
  <c r="C439" i="2"/>
  <c r="B439" i="2"/>
  <c r="H439" i="2"/>
  <c r="A439" i="2"/>
  <c r="K440" i="2"/>
  <c r="A439" i="4"/>
  <c r="J439" i="4"/>
  <c r="F440" i="5"/>
  <c r="D440" i="5"/>
  <c r="G441" i="5"/>
  <c r="E440" i="5"/>
  <c r="C440" i="5"/>
  <c r="J1462" i="3"/>
  <c r="K1462" i="3"/>
  <c r="J269" i="3"/>
  <c r="K269" i="3"/>
  <c r="J440" i="2"/>
  <c r="P440" i="2"/>
  <c r="G440" i="4"/>
  <c r="A440" i="4"/>
  <c r="J440" i="4"/>
  <c r="C440" i="4"/>
  <c r="A440" i="5"/>
  <c r="F440" i="4"/>
  <c r="H441" i="4"/>
  <c r="C440" i="2"/>
  <c r="B440" i="2"/>
  <c r="H440" i="2"/>
  <c r="A440" i="2"/>
  <c r="K441" i="2"/>
  <c r="D441" i="5"/>
  <c r="F441" i="5"/>
  <c r="G441" i="4"/>
  <c r="A441" i="4"/>
  <c r="J441" i="4"/>
  <c r="C441" i="4"/>
  <c r="G442" i="5"/>
  <c r="E441" i="5"/>
  <c r="C441" i="5"/>
  <c r="J441" i="2"/>
  <c r="P441" i="2"/>
  <c r="A441" i="5"/>
  <c r="F442" i="5"/>
  <c r="A442" i="5"/>
  <c r="D442" i="5"/>
  <c r="C441" i="2"/>
  <c r="B441" i="2"/>
  <c r="A441" i="2"/>
  <c r="K442" i="2"/>
  <c r="J270" i="3"/>
  <c r="K270" i="3"/>
  <c r="J1463" i="3"/>
  <c r="K1463" i="3"/>
  <c r="F441" i="4"/>
  <c r="H442" i="4"/>
  <c r="G442" i="4"/>
  <c r="A442" i="4"/>
  <c r="J442" i="4"/>
  <c r="C442" i="4"/>
  <c r="J442" i="2"/>
  <c r="P442" i="2"/>
  <c r="H441" i="2"/>
  <c r="G443" i="5"/>
  <c r="E442" i="5"/>
  <c r="C442" i="5"/>
  <c r="C442" i="2"/>
  <c r="B442" i="2"/>
  <c r="H442" i="2"/>
  <c r="A442" i="2"/>
  <c r="K443" i="2"/>
  <c r="D443" i="5"/>
  <c r="F443" i="5"/>
  <c r="A443" i="5"/>
  <c r="J271" i="3"/>
  <c r="K271" i="3"/>
  <c r="J1464" i="3"/>
  <c r="K1464" i="3"/>
  <c r="F442" i="4"/>
  <c r="H443" i="4"/>
  <c r="J443" i="2"/>
  <c r="P443" i="2"/>
  <c r="G443" i="4"/>
  <c r="A443" i="4"/>
  <c r="J443" i="4"/>
  <c r="C443" i="4"/>
  <c r="G444" i="5"/>
  <c r="E443" i="5"/>
  <c r="C443" i="5"/>
  <c r="J47" i="1"/>
  <c r="J1465" i="3"/>
  <c r="K1465" i="3"/>
  <c r="J272" i="3"/>
  <c r="K272" i="3"/>
  <c r="F443" i="4"/>
  <c r="H444" i="4"/>
  <c r="F444" i="5"/>
  <c r="A444" i="5"/>
  <c r="D444" i="5"/>
  <c r="C443" i="2"/>
  <c r="B443" i="2"/>
  <c r="H443" i="2"/>
  <c r="A443" i="2"/>
  <c r="K444" i="2"/>
  <c r="G445" i="5"/>
  <c r="E444" i="5"/>
  <c r="C444" i="5"/>
  <c r="G444" i="4"/>
  <c r="A444" i="4"/>
  <c r="J444" i="4"/>
  <c r="C444" i="4"/>
  <c r="J444" i="2"/>
  <c r="P444" i="2"/>
  <c r="C444" i="2"/>
  <c r="B444" i="2"/>
  <c r="H444" i="2"/>
  <c r="A444" i="2"/>
  <c r="K445" i="2"/>
  <c r="F444" i="4"/>
  <c r="H445" i="4"/>
  <c r="D445" i="5"/>
  <c r="F445" i="5"/>
  <c r="G446" i="5"/>
  <c r="E445" i="5"/>
  <c r="C445" i="5"/>
  <c r="J445" i="2"/>
  <c r="P445" i="2"/>
  <c r="G445" i="4"/>
  <c r="A445" i="4"/>
  <c r="J445" i="4"/>
  <c r="C445" i="4"/>
  <c r="A445" i="5"/>
  <c r="C445" i="2"/>
  <c r="B445" i="2"/>
  <c r="H445" i="2"/>
  <c r="A445" i="2"/>
  <c r="K446" i="2"/>
  <c r="J1466" i="3"/>
  <c r="K1466" i="3"/>
  <c r="J273" i="3"/>
  <c r="K273" i="3"/>
  <c r="F445" i="4"/>
  <c r="H446" i="4"/>
  <c r="F446" i="5"/>
  <c r="A446" i="5"/>
  <c r="D446" i="5"/>
  <c r="G447" i="5"/>
  <c r="E446" i="5"/>
  <c r="C446" i="5"/>
  <c r="G446" i="4"/>
  <c r="A446" i="4"/>
  <c r="J446" i="4"/>
  <c r="C446" i="4"/>
  <c r="J446" i="2"/>
  <c r="P446" i="2"/>
  <c r="C446" i="2"/>
  <c r="B446" i="2"/>
  <c r="H446" i="2"/>
  <c r="A446" i="2"/>
  <c r="K447" i="2"/>
  <c r="J274" i="3"/>
  <c r="K274" i="3"/>
  <c r="J1467" i="3"/>
  <c r="K1467" i="3"/>
  <c r="F446" i="4"/>
  <c r="H447" i="4"/>
  <c r="D447" i="5"/>
  <c r="F447" i="5"/>
  <c r="G448" i="5"/>
  <c r="E447" i="5"/>
  <c r="C447" i="5"/>
  <c r="J447" i="2"/>
  <c r="P447" i="2"/>
  <c r="G447" i="4"/>
  <c r="A447" i="4"/>
  <c r="J447" i="4"/>
  <c r="C447" i="4"/>
  <c r="A447" i="5"/>
  <c r="C447" i="2"/>
  <c r="B447" i="2"/>
  <c r="H447" i="2"/>
  <c r="A447" i="2"/>
  <c r="K448" i="2"/>
  <c r="J275" i="3"/>
  <c r="K275" i="3"/>
  <c r="J1468" i="3"/>
  <c r="K1468" i="3"/>
  <c r="F447" i="4"/>
  <c r="H448" i="4"/>
  <c r="F448" i="5"/>
  <c r="A448" i="5"/>
  <c r="D448" i="5"/>
  <c r="G449" i="5"/>
  <c r="E448" i="5"/>
  <c r="C448" i="5"/>
  <c r="G448" i="4"/>
  <c r="A448" i="4"/>
  <c r="J448" i="4"/>
  <c r="C448" i="4"/>
  <c r="J448" i="2"/>
  <c r="P448" i="2"/>
  <c r="C448" i="2"/>
  <c r="B448" i="2"/>
  <c r="H448" i="2"/>
  <c r="A448" i="2"/>
  <c r="K449" i="2"/>
  <c r="J1469" i="3"/>
  <c r="K1469" i="3"/>
  <c r="J276" i="3"/>
  <c r="K276" i="3"/>
  <c r="F448" i="4"/>
  <c r="H449" i="4"/>
  <c r="D449" i="5"/>
  <c r="F449" i="5"/>
  <c r="A449" i="5"/>
  <c r="G449" i="4"/>
  <c r="A449" i="4"/>
  <c r="J449" i="4"/>
  <c r="C449" i="4"/>
  <c r="J449" i="2"/>
  <c r="P449" i="2"/>
  <c r="G450" i="5"/>
  <c r="E449" i="5"/>
  <c r="C449" i="5"/>
  <c r="C449" i="2"/>
  <c r="B449" i="2"/>
  <c r="H449" i="2"/>
  <c r="A449" i="2"/>
  <c r="K450" i="2"/>
  <c r="F450" i="5"/>
  <c r="A450" i="5"/>
  <c r="D450" i="5"/>
  <c r="J1470" i="3"/>
  <c r="K1470" i="3"/>
  <c r="J277" i="3"/>
  <c r="K277" i="3"/>
  <c r="F449" i="4"/>
  <c r="H450" i="4"/>
  <c r="J450" i="2"/>
  <c r="P450" i="2"/>
  <c r="G450" i="4"/>
  <c r="A450" i="4"/>
  <c r="J450" i="4"/>
  <c r="C450" i="4"/>
  <c r="G451" i="5"/>
  <c r="E450" i="5"/>
  <c r="C450" i="5"/>
  <c r="F450" i="4"/>
  <c r="H451" i="4"/>
  <c r="D451" i="5"/>
  <c r="F451" i="5"/>
  <c r="C450" i="2"/>
  <c r="B450" i="2"/>
  <c r="H450" i="2"/>
  <c r="A450" i="2"/>
  <c r="K451" i="2"/>
  <c r="G452" i="5"/>
  <c r="E451" i="5"/>
  <c r="C451" i="5"/>
  <c r="G451" i="4"/>
  <c r="A451" i="4"/>
  <c r="J451" i="4"/>
  <c r="C451" i="4"/>
  <c r="J451" i="2"/>
  <c r="P451" i="2"/>
  <c r="A451" i="5"/>
  <c r="C451" i="2"/>
  <c r="B451" i="2"/>
  <c r="H451" i="2"/>
  <c r="A451" i="2"/>
  <c r="K452" i="2"/>
  <c r="J278" i="3"/>
  <c r="K278" i="3"/>
  <c r="J1471" i="3"/>
  <c r="K1471" i="3"/>
  <c r="F451" i="4"/>
  <c r="H452" i="4"/>
  <c r="F452" i="5"/>
  <c r="A452" i="5"/>
  <c r="D452" i="5"/>
  <c r="G453" i="5"/>
  <c r="E452" i="5"/>
  <c r="C452" i="5"/>
  <c r="G452" i="4"/>
  <c r="A452" i="4"/>
  <c r="J452" i="4"/>
  <c r="C452" i="4"/>
  <c r="J452" i="2"/>
  <c r="P452" i="2"/>
  <c r="C452" i="2"/>
  <c r="B452" i="2"/>
  <c r="H452" i="2"/>
  <c r="A452" i="2"/>
  <c r="K453" i="2"/>
  <c r="J279" i="3"/>
  <c r="K279" i="3"/>
  <c r="J1472" i="3"/>
  <c r="K1472" i="3"/>
  <c r="F452" i="4"/>
  <c r="H453" i="4"/>
  <c r="D453" i="5"/>
  <c r="F453" i="5"/>
  <c r="G454" i="5"/>
  <c r="E453" i="5"/>
  <c r="C453" i="5"/>
  <c r="G453" i="4"/>
  <c r="A453" i="4"/>
  <c r="J453" i="4"/>
  <c r="C453" i="4"/>
  <c r="J453" i="2"/>
  <c r="P453" i="2"/>
  <c r="A453" i="5"/>
  <c r="J48" i="1"/>
  <c r="C453" i="2"/>
  <c r="B453" i="2"/>
  <c r="A453" i="2"/>
  <c r="K454" i="2"/>
  <c r="J1473" i="3"/>
  <c r="K1473" i="3"/>
  <c r="J280" i="3"/>
  <c r="K280" i="3"/>
  <c r="F453" i="4"/>
  <c r="H454" i="4"/>
  <c r="F454" i="5"/>
  <c r="A454" i="5"/>
  <c r="D454" i="5"/>
  <c r="J454" i="2"/>
  <c r="P454" i="2"/>
  <c r="G455" i="5"/>
  <c r="E454" i="5"/>
  <c r="C454" i="5"/>
  <c r="G454" i="4"/>
  <c r="A454" i="4"/>
  <c r="J454" i="4"/>
  <c r="C454" i="4"/>
  <c r="H453" i="2"/>
  <c r="D455" i="5"/>
  <c r="F455" i="5"/>
  <c r="A455" i="5"/>
  <c r="J1474" i="3"/>
  <c r="K1474" i="3"/>
  <c r="J281" i="3"/>
  <c r="K281" i="3"/>
  <c r="F454" i="4"/>
  <c r="H455" i="4"/>
  <c r="C454" i="2"/>
  <c r="B454" i="2"/>
  <c r="H454" i="2"/>
  <c r="A454" i="2"/>
  <c r="K455" i="2"/>
  <c r="J455" i="2"/>
  <c r="P455" i="2"/>
  <c r="G455" i="4"/>
  <c r="A455" i="4"/>
  <c r="J455" i="4"/>
  <c r="C455" i="4"/>
  <c r="G456" i="5"/>
  <c r="E455" i="5"/>
  <c r="C455" i="5"/>
  <c r="F455" i="4"/>
  <c r="H456" i="4"/>
  <c r="F456" i="5"/>
  <c r="A456" i="5"/>
  <c r="D456" i="5"/>
  <c r="C455" i="2"/>
  <c r="B455" i="2"/>
  <c r="H455" i="2"/>
  <c r="A455" i="2"/>
  <c r="K456" i="2"/>
  <c r="G457" i="5"/>
  <c r="E456" i="5"/>
  <c r="C456" i="5"/>
  <c r="G456" i="4"/>
  <c r="A456" i="4"/>
  <c r="J456" i="4"/>
  <c r="C456" i="4"/>
  <c r="J456" i="2"/>
  <c r="P456" i="2"/>
  <c r="C456" i="2"/>
  <c r="B456" i="2"/>
  <c r="H456" i="2"/>
  <c r="A456" i="2"/>
  <c r="K457" i="2"/>
  <c r="J282" i="3"/>
  <c r="K282" i="3"/>
  <c r="J1475" i="3"/>
  <c r="K1475" i="3"/>
  <c r="F456" i="4"/>
  <c r="H457" i="4"/>
  <c r="D457" i="5"/>
  <c r="F457" i="5"/>
  <c r="A457" i="5"/>
  <c r="G457" i="4"/>
  <c r="A457" i="4"/>
  <c r="J457" i="4"/>
  <c r="C457" i="4"/>
  <c r="J457" i="2"/>
  <c r="P457" i="2"/>
  <c r="G458" i="5"/>
  <c r="E457" i="5"/>
  <c r="C457" i="5"/>
  <c r="C457" i="2"/>
  <c r="B457" i="2"/>
  <c r="H457" i="2"/>
  <c r="A457" i="2"/>
  <c r="K458" i="2"/>
  <c r="F458" i="5"/>
  <c r="A458" i="5"/>
  <c r="D458" i="5"/>
  <c r="J283" i="3"/>
  <c r="K283" i="3"/>
  <c r="J1476" i="3"/>
  <c r="K1476" i="3"/>
  <c r="F457" i="4"/>
  <c r="H458" i="4"/>
  <c r="J458" i="2"/>
  <c r="P458" i="2"/>
  <c r="G458" i="4"/>
  <c r="A458" i="4"/>
  <c r="J458" i="4"/>
  <c r="C458" i="4"/>
  <c r="G459" i="5"/>
  <c r="E458" i="5"/>
  <c r="C458" i="5"/>
  <c r="J1477" i="3"/>
  <c r="K1477" i="3"/>
  <c r="J284" i="3"/>
  <c r="K284" i="3"/>
  <c r="F458" i="4"/>
  <c r="H459" i="4"/>
  <c r="D459" i="5"/>
  <c r="F459" i="5"/>
  <c r="C458" i="2"/>
  <c r="B458" i="2"/>
  <c r="H458" i="2"/>
  <c r="A458" i="2"/>
  <c r="K459" i="2"/>
  <c r="G460" i="5"/>
  <c r="E459" i="5"/>
  <c r="C459" i="5"/>
  <c r="G459" i="4"/>
  <c r="A459" i="4"/>
  <c r="J459" i="4"/>
  <c r="C459" i="4"/>
  <c r="J459" i="2"/>
  <c r="P459" i="2"/>
  <c r="A459" i="5"/>
  <c r="C459" i="2"/>
  <c r="B459" i="2"/>
  <c r="H459" i="2"/>
  <c r="A459" i="2"/>
  <c r="K460" i="2"/>
  <c r="J1478" i="3"/>
  <c r="K1478" i="3"/>
  <c r="J285" i="3"/>
  <c r="K285" i="3"/>
  <c r="F459" i="4"/>
  <c r="H460" i="4"/>
  <c r="F460" i="5"/>
  <c r="A460" i="5"/>
  <c r="D460" i="5"/>
  <c r="G461" i="5"/>
  <c r="E460" i="5"/>
  <c r="C460" i="5"/>
  <c r="G460" i="4"/>
  <c r="A460" i="4"/>
  <c r="J460" i="4"/>
  <c r="C460" i="4"/>
  <c r="J460" i="2"/>
  <c r="P460" i="2"/>
  <c r="C460" i="2"/>
  <c r="B460" i="2"/>
  <c r="H460" i="2"/>
  <c r="A460" i="2"/>
  <c r="K461" i="2"/>
  <c r="F460" i="4"/>
  <c r="H461" i="4"/>
  <c r="D461" i="5"/>
  <c r="F461" i="5"/>
  <c r="G462" i="5"/>
  <c r="E461" i="5"/>
  <c r="C461" i="5"/>
  <c r="J461" i="2"/>
  <c r="P461" i="2"/>
  <c r="G461" i="4"/>
  <c r="A461" i="4"/>
  <c r="J461" i="4"/>
  <c r="C461" i="4"/>
  <c r="A461" i="5"/>
  <c r="C461" i="2"/>
  <c r="B461" i="2"/>
  <c r="H461" i="2"/>
  <c r="A461" i="2"/>
  <c r="K462" i="2"/>
  <c r="J286" i="3"/>
  <c r="K286" i="3"/>
  <c r="J1479" i="3"/>
  <c r="K1479" i="3"/>
  <c r="F461" i="4"/>
  <c r="H462" i="4"/>
  <c r="F462" i="5"/>
  <c r="A462" i="5"/>
  <c r="D462" i="5"/>
  <c r="G462" i="4"/>
  <c r="A462" i="4"/>
  <c r="J462" i="4"/>
  <c r="C462" i="4"/>
  <c r="G463" i="5"/>
  <c r="E462" i="5"/>
  <c r="C462" i="5"/>
  <c r="J462" i="2"/>
  <c r="P462" i="2"/>
  <c r="D463" i="5"/>
  <c r="F463" i="5"/>
  <c r="A463" i="5"/>
  <c r="C462" i="2"/>
  <c r="B462" i="2"/>
  <c r="A462" i="2"/>
  <c r="K463" i="2"/>
  <c r="J287" i="3"/>
  <c r="K287" i="3"/>
  <c r="J1480" i="3"/>
  <c r="K1480" i="3"/>
  <c r="F462" i="4"/>
  <c r="H463" i="4"/>
  <c r="G463" i="4"/>
  <c r="A463" i="4"/>
  <c r="J463" i="4"/>
  <c r="C463" i="4"/>
  <c r="J463" i="2"/>
  <c r="P463" i="2"/>
  <c r="G464" i="5"/>
  <c r="E463" i="5"/>
  <c r="C463" i="5"/>
  <c r="H462" i="2"/>
  <c r="J49" i="1"/>
  <c r="C463" i="2"/>
  <c r="B463" i="2"/>
  <c r="H463" i="2"/>
  <c r="A463" i="2"/>
  <c r="K464" i="2"/>
  <c r="J1482" i="3"/>
  <c r="K1482" i="3"/>
  <c r="J289" i="3"/>
  <c r="K289" i="3"/>
  <c r="F464" i="5"/>
  <c r="A464" i="5"/>
  <c r="D464" i="5"/>
  <c r="F463" i="4"/>
  <c r="H464" i="4"/>
  <c r="J464" i="2"/>
  <c r="P464" i="2"/>
  <c r="G464" i="4"/>
  <c r="A464" i="4"/>
  <c r="J464" i="4"/>
  <c r="C464" i="4"/>
  <c r="G465" i="5"/>
  <c r="E464" i="5"/>
  <c r="C464" i="5"/>
  <c r="F464" i="4"/>
  <c r="H465" i="4"/>
  <c r="D465" i="5"/>
  <c r="F465" i="5"/>
  <c r="C464" i="2"/>
  <c r="B464" i="2"/>
  <c r="A464" i="2"/>
  <c r="K465" i="2"/>
  <c r="G465" i="4"/>
  <c r="A465" i="4"/>
  <c r="J465" i="4"/>
  <c r="C465" i="4"/>
  <c r="G466" i="5"/>
  <c r="E465" i="5"/>
  <c r="C465" i="5"/>
  <c r="H464" i="2"/>
  <c r="J465" i="2"/>
  <c r="P465" i="2"/>
  <c r="A465" i="5"/>
  <c r="C465" i="2"/>
  <c r="B465" i="2"/>
  <c r="H465" i="2"/>
  <c r="A465" i="2"/>
  <c r="K466" i="2"/>
  <c r="F466" i="5"/>
  <c r="A466" i="5"/>
  <c r="D466" i="5"/>
  <c r="F465" i="4"/>
  <c r="H466" i="4"/>
  <c r="J466" i="2"/>
  <c r="P466" i="2"/>
  <c r="G466" i="4"/>
  <c r="A466" i="4"/>
  <c r="J466" i="4"/>
  <c r="C466" i="4"/>
  <c r="G467" i="5"/>
  <c r="E466" i="5"/>
  <c r="C466" i="5"/>
  <c r="J290" i="3"/>
  <c r="K290" i="3"/>
  <c r="J1483" i="3"/>
  <c r="K1483" i="3"/>
  <c r="F466" i="4"/>
  <c r="H467" i="4"/>
  <c r="D467" i="5"/>
  <c r="F467" i="5"/>
  <c r="C466" i="2"/>
  <c r="B466" i="2"/>
  <c r="H466" i="2"/>
  <c r="A466" i="2"/>
  <c r="K467" i="2"/>
  <c r="G468" i="5"/>
  <c r="E467" i="5"/>
  <c r="C467" i="5"/>
  <c r="G467" i="4"/>
  <c r="A467" i="4"/>
  <c r="J467" i="4"/>
  <c r="C467" i="4"/>
  <c r="J467" i="2"/>
  <c r="P467" i="2"/>
  <c r="A467" i="5"/>
  <c r="C467" i="2"/>
  <c r="B467" i="2"/>
  <c r="H467" i="2"/>
  <c r="A467" i="2"/>
  <c r="K468" i="2"/>
  <c r="J291" i="3"/>
  <c r="K291" i="3"/>
  <c r="J1484" i="3"/>
  <c r="K1484" i="3"/>
  <c r="F467" i="4"/>
  <c r="H468" i="4"/>
  <c r="F468" i="5"/>
  <c r="A468" i="5"/>
  <c r="D468" i="5"/>
  <c r="G469" i="5"/>
  <c r="E468" i="5"/>
  <c r="C468" i="5"/>
  <c r="G468" i="4"/>
  <c r="A468" i="4"/>
  <c r="J468" i="4"/>
  <c r="C468" i="4"/>
  <c r="J468" i="2"/>
  <c r="P468" i="2"/>
  <c r="C468" i="2"/>
  <c r="B468" i="2"/>
  <c r="H468" i="2"/>
  <c r="A468" i="2"/>
  <c r="K469" i="2"/>
  <c r="J1485" i="3"/>
  <c r="K1485" i="3"/>
  <c r="J292" i="3"/>
  <c r="K292" i="3"/>
  <c r="F468" i="4"/>
  <c r="H469" i="4"/>
  <c r="D469" i="5"/>
  <c r="F469" i="5"/>
  <c r="G470" i="5"/>
  <c r="E469" i="5"/>
  <c r="C469" i="5"/>
  <c r="J469" i="2"/>
  <c r="P469" i="2"/>
  <c r="G469" i="4"/>
  <c r="A469" i="4"/>
  <c r="J469" i="4"/>
  <c r="C469" i="4"/>
  <c r="A469" i="5"/>
  <c r="C469" i="2"/>
  <c r="B469" i="2"/>
  <c r="H469" i="2"/>
  <c r="A469" i="2"/>
  <c r="K470" i="2"/>
  <c r="J1486" i="3"/>
  <c r="K1486" i="3"/>
  <c r="J293" i="3"/>
  <c r="K293" i="3"/>
  <c r="F469" i="4"/>
  <c r="H470" i="4"/>
  <c r="F470" i="5"/>
  <c r="A470" i="5"/>
  <c r="D470" i="5"/>
  <c r="G471" i="5"/>
  <c r="E470" i="5"/>
  <c r="C470" i="5"/>
  <c r="G470" i="4"/>
  <c r="A470" i="4"/>
  <c r="J470" i="4"/>
  <c r="C470" i="4"/>
  <c r="J470" i="2"/>
  <c r="P470" i="2"/>
  <c r="C470" i="2"/>
  <c r="B470" i="2"/>
  <c r="H470" i="2"/>
  <c r="A470" i="2"/>
  <c r="K471" i="2"/>
  <c r="F470" i="4"/>
  <c r="H471" i="4"/>
  <c r="D471" i="5"/>
  <c r="F471" i="5"/>
  <c r="G472" i="5"/>
  <c r="E471" i="5"/>
  <c r="C471" i="5"/>
  <c r="J471" i="2"/>
  <c r="P471" i="2"/>
  <c r="G471" i="4"/>
  <c r="A471" i="4"/>
  <c r="J471" i="4"/>
  <c r="C471" i="4"/>
  <c r="A471" i="5"/>
  <c r="C471" i="2"/>
  <c r="B471" i="2"/>
  <c r="H471" i="2"/>
  <c r="A471" i="2"/>
  <c r="K472" i="2"/>
  <c r="J294" i="3"/>
  <c r="K294" i="3"/>
  <c r="J1487" i="3"/>
  <c r="K1487" i="3"/>
  <c r="F471" i="4"/>
  <c r="H472" i="4"/>
  <c r="F472" i="5"/>
  <c r="A472" i="5"/>
  <c r="D472" i="5"/>
  <c r="G473" i="5"/>
  <c r="E472" i="5"/>
  <c r="C472" i="5"/>
  <c r="G472" i="4"/>
  <c r="A472" i="4"/>
  <c r="J472" i="4"/>
  <c r="C472" i="4"/>
  <c r="J472" i="2"/>
  <c r="P472" i="2"/>
  <c r="C472" i="2"/>
  <c r="B472" i="2"/>
  <c r="H472" i="2"/>
  <c r="A472" i="2"/>
  <c r="K473" i="2"/>
  <c r="J1489" i="3"/>
  <c r="K1489" i="3"/>
  <c r="J296" i="3"/>
  <c r="K296" i="3"/>
  <c r="F472" i="4"/>
  <c r="H473" i="4"/>
  <c r="D473" i="5"/>
  <c r="F473" i="5"/>
  <c r="A473" i="5"/>
  <c r="G473" i="4"/>
  <c r="A473" i="4"/>
  <c r="J473" i="4"/>
  <c r="C473" i="4"/>
  <c r="J473" i="2"/>
  <c r="P473" i="2"/>
  <c r="G474" i="5"/>
  <c r="E473" i="5"/>
  <c r="C473" i="5"/>
  <c r="J50" i="1"/>
  <c r="J295" i="3"/>
  <c r="K295" i="3"/>
  <c r="J1488" i="3"/>
  <c r="K1488" i="3"/>
  <c r="C473" i="2"/>
  <c r="B473" i="2"/>
  <c r="H473" i="2"/>
  <c r="A473" i="2"/>
  <c r="K474" i="2"/>
  <c r="F474" i="5"/>
  <c r="A474" i="5"/>
  <c r="D474" i="5"/>
  <c r="F473" i="4"/>
  <c r="H474" i="4"/>
  <c r="J474" i="2"/>
  <c r="P474" i="2"/>
  <c r="G474" i="4"/>
  <c r="A474" i="4"/>
  <c r="J474" i="4"/>
  <c r="C474" i="4"/>
  <c r="G475" i="5"/>
  <c r="E474" i="5"/>
  <c r="C474" i="5"/>
  <c r="F474" i="4"/>
  <c r="H475" i="4"/>
  <c r="D475" i="5"/>
  <c r="F475" i="5"/>
  <c r="C474" i="2"/>
  <c r="B474" i="2"/>
  <c r="H474" i="2"/>
  <c r="A474" i="2"/>
  <c r="K475" i="2"/>
  <c r="G476" i="5"/>
  <c r="E475" i="5"/>
  <c r="C475" i="5"/>
  <c r="G475" i="4"/>
  <c r="A475" i="4"/>
  <c r="J475" i="4"/>
  <c r="C475" i="4"/>
  <c r="J475" i="2"/>
  <c r="P475" i="2"/>
  <c r="A475" i="5"/>
  <c r="C475" i="2"/>
  <c r="B475" i="2"/>
  <c r="H475" i="2"/>
  <c r="A475" i="2"/>
  <c r="K476" i="2"/>
  <c r="J1490" i="3"/>
  <c r="K1490" i="3"/>
  <c r="J297" i="3"/>
  <c r="K297" i="3"/>
  <c r="F475" i="4"/>
  <c r="H476" i="4"/>
  <c r="F476" i="5"/>
  <c r="A476" i="5"/>
  <c r="D476" i="5"/>
  <c r="G477" i="5"/>
  <c r="E476" i="5"/>
  <c r="C476" i="5"/>
  <c r="G476" i="4"/>
  <c r="A476" i="4"/>
  <c r="J476" i="4"/>
  <c r="C476" i="4"/>
  <c r="J476" i="2"/>
  <c r="P476" i="2"/>
  <c r="C476" i="2"/>
  <c r="B476" i="2"/>
  <c r="H476" i="2"/>
  <c r="A476" i="2"/>
  <c r="K477" i="2"/>
  <c r="J298" i="3"/>
  <c r="K298" i="3"/>
  <c r="J1491" i="3"/>
  <c r="K1491" i="3"/>
  <c r="F476" i="4"/>
  <c r="H477" i="4"/>
  <c r="D477" i="5"/>
  <c r="F477" i="5"/>
  <c r="A477" i="5"/>
  <c r="G477" i="4"/>
  <c r="A477" i="4"/>
  <c r="J477" i="4"/>
  <c r="C477" i="4"/>
  <c r="J477" i="2"/>
  <c r="P477" i="2"/>
  <c r="G478" i="5"/>
  <c r="E477" i="5"/>
  <c r="C477" i="5"/>
  <c r="C477" i="2"/>
  <c r="B477" i="2"/>
  <c r="H477" i="2"/>
  <c r="A477" i="2"/>
  <c r="K478" i="2"/>
  <c r="F478" i="5"/>
  <c r="A478" i="5"/>
  <c r="D478" i="5"/>
  <c r="J300" i="3"/>
  <c r="K300" i="3"/>
  <c r="J1493" i="3"/>
  <c r="K1493" i="3"/>
  <c r="F477" i="4"/>
  <c r="H478" i="4"/>
  <c r="J478" i="2"/>
  <c r="P478" i="2"/>
  <c r="G478" i="4"/>
  <c r="A478" i="4"/>
  <c r="J478" i="4"/>
  <c r="C478" i="4"/>
  <c r="G479" i="5"/>
  <c r="E478" i="5"/>
  <c r="C478" i="5"/>
  <c r="J299" i="3"/>
  <c r="K299" i="3"/>
  <c r="J1492" i="3"/>
  <c r="K1492" i="3"/>
  <c r="F478" i="4"/>
  <c r="H479" i="4"/>
  <c r="D479" i="5"/>
  <c r="F479" i="5"/>
  <c r="C478" i="2"/>
  <c r="B478" i="2"/>
  <c r="H478" i="2"/>
  <c r="A478" i="2"/>
  <c r="K479" i="2"/>
  <c r="G480" i="5"/>
  <c r="E479" i="5"/>
  <c r="C479" i="5"/>
  <c r="G479" i="4"/>
  <c r="A479" i="4"/>
  <c r="J479" i="4"/>
  <c r="C479" i="4"/>
  <c r="J479" i="2"/>
  <c r="P479" i="2"/>
  <c r="A479" i="5"/>
  <c r="F479" i="4"/>
  <c r="H480" i="4"/>
  <c r="C479" i="2"/>
  <c r="B479" i="2"/>
  <c r="H479" i="2"/>
  <c r="A479" i="2"/>
  <c r="K480" i="2"/>
  <c r="F480" i="5"/>
  <c r="A480" i="5"/>
  <c r="D480" i="5"/>
  <c r="G481" i="5"/>
  <c r="E480" i="5"/>
  <c r="C480" i="5"/>
  <c r="J480" i="2"/>
  <c r="P480" i="2"/>
  <c r="G480" i="4"/>
  <c r="A480" i="4"/>
  <c r="J480" i="4"/>
  <c r="C480" i="4"/>
  <c r="C480" i="2"/>
  <c r="B480" i="2"/>
  <c r="H480" i="2"/>
  <c r="A480" i="2"/>
  <c r="K481" i="2"/>
  <c r="J1494" i="3"/>
  <c r="K1494" i="3"/>
  <c r="J301" i="3"/>
  <c r="K301" i="3"/>
  <c r="F480" i="4"/>
  <c r="H481" i="4"/>
  <c r="D481" i="5"/>
  <c r="F481" i="5"/>
  <c r="G482" i="5"/>
  <c r="E481" i="5"/>
  <c r="C481" i="5"/>
  <c r="G481" i="4"/>
  <c r="A481" i="4"/>
  <c r="J481" i="4"/>
  <c r="C481" i="4"/>
  <c r="J481" i="2"/>
  <c r="P481" i="2"/>
  <c r="A481" i="5"/>
  <c r="C481" i="2"/>
  <c r="B481" i="2"/>
  <c r="H481" i="2"/>
  <c r="A481" i="2"/>
  <c r="K482" i="2"/>
  <c r="J302" i="3"/>
  <c r="K302" i="3"/>
  <c r="J1495" i="3"/>
  <c r="K1495" i="3"/>
  <c r="F481" i="4"/>
  <c r="H482" i="4"/>
  <c r="F482" i="5"/>
  <c r="A482" i="5"/>
  <c r="D482" i="5"/>
  <c r="G483" i="5"/>
  <c r="E482" i="5"/>
  <c r="C482" i="5"/>
  <c r="G482" i="4"/>
  <c r="A482" i="4"/>
  <c r="J482" i="4"/>
  <c r="C482" i="4"/>
  <c r="J482" i="2"/>
  <c r="P482" i="2"/>
  <c r="C482" i="2"/>
  <c r="B482" i="2"/>
  <c r="H482" i="2"/>
  <c r="A482" i="2"/>
  <c r="K483" i="2"/>
  <c r="F482" i="4"/>
  <c r="H483" i="4"/>
  <c r="D483" i="5"/>
  <c r="F483" i="5"/>
  <c r="G484" i="5"/>
  <c r="E483" i="5"/>
  <c r="C483" i="5"/>
  <c r="J483" i="2"/>
  <c r="P483" i="2"/>
  <c r="G483" i="4"/>
  <c r="A483" i="4"/>
  <c r="J483" i="4"/>
  <c r="C483" i="4"/>
  <c r="A483" i="5"/>
  <c r="J51" i="1"/>
  <c r="C483" i="2"/>
  <c r="B483" i="2"/>
  <c r="H483" i="2"/>
  <c r="A483" i="2"/>
  <c r="K484" i="2"/>
  <c r="J304" i="3"/>
  <c r="K304" i="3"/>
  <c r="J1497" i="3"/>
  <c r="K1497" i="3"/>
  <c r="F483" i="4"/>
  <c r="H484" i="4"/>
  <c r="F484" i="5"/>
  <c r="A484" i="5"/>
  <c r="D484" i="5"/>
  <c r="G485" i="5"/>
  <c r="E484" i="5"/>
  <c r="C484" i="5"/>
  <c r="G484" i="4"/>
  <c r="A484" i="4"/>
  <c r="J484" i="4"/>
  <c r="C484" i="4"/>
  <c r="J484" i="2"/>
  <c r="P484" i="2"/>
  <c r="C484" i="2"/>
  <c r="B484" i="2"/>
  <c r="H484" i="2"/>
  <c r="A484" i="2"/>
  <c r="K485" i="2"/>
  <c r="J1498" i="3"/>
  <c r="K1498" i="3"/>
  <c r="J305" i="3"/>
  <c r="K305" i="3"/>
  <c r="F484" i="4"/>
  <c r="H485" i="4"/>
  <c r="D485" i="5"/>
  <c r="F485" i="5"/>
  <c r="A485" i="5"/>
  <c r="G485" i="4"/>
  <c r="A485" i="4"/>
  <c r="J485" i="4"/>
  <c r="C485" i="4"/>
  <c r="J485" i="2"/>
  <c r="P485" i="2"/>
  <c r="G486" i="5"/>
  <c r="E485" i="5"/>
  <c r="C485" i="5"/>
  <c r="C485" i="2"/>
  <c r="B485" i="2"/>
  <c r="H485" i="2"/>
  <c r="A485" i="2"/>
  <c r="K486" i="2"/>
  <c r="F486" i="5"/>
  <c r="A486" i="5"/>
  <c r="D486" i="5"/>
  <c r="F485" i="4"/>
  <c r="H486" i="4"/>
  <c r="J486" i="2"/>
  <c r="P486" i="2"/>
  <c r="G486" i="4"/>
  <c r="A486" i="4"/>
  <c r="J486" i="4"/>
  <c r="C486" i="4"/>
  <c r="G487" i="5"/>
  <c r="E486" i="5"/>
  <c r="C486" i="5"/>
  <c r="J306" i="3"/>
  <c r="K306" i="3"/>
  <c r="J1499" i="3"/>
  <c r="K1499" i="3"/>
  <c r="J307" i="3"/>
  <c r="K307" i="3"/>
  <c r="J1500" i="3"/>
  <c r="K1500" i="3"/>
  <c r="F486" i="4"/>
  <c r="H487" i="4"/>
  <c r="D487" i="5"/>
  <c r="F487" i="5"/>
  <c r="A487" i="5"/>
  <c r="C486" i="2"/>
  <c r="B486" i="2"/>
  <c r="A486" i="2"/>
  <c r="K487" i="2"/>
  <c r="G487" i="4"/>
  <c r="A487" i="4"/>
  <c r="J487" i="4"/>
  <c r="C487" i="4"/>
  <c r="J487" i="2"/>
  <c r="P487" i="2"/>
  <c r="G488" i="5"/>
  <c r="E487" i="5"/>
  <c r="C487" i="5"/>
  <c r="H486" i="2"/>
  <c r="C487" i="2"/>
  <c r="B487" i="2"/>
  <c r="H487" i="2"/>
  <c r="A487" i="2"/>
  <c r="K488" i="2"/>
  <c r="F488" i="5"/>
  <c r="A488" i="5"/>
  <c r="D488" i="5"/>
  <c r="F487" i="4"/>
  <c r="H488" i="4"/>
  <c r="J488" i="2"/>
  <c r="P488" i="2"/>
  <c r="G488" i="4"/>
  <c r="A488" i="4"/>
  <c r="J488" i="4"/>
  <c r="C488" i="4"/>
  <c r="G489" i="5"/>
  <c r="E488" i="5"/>
  <c r="C488" i="5"/>
  <c r="F488" i="4"/>
  <c r="H489" i="4"/>
  <c r="D489" i="5"/>
  <c r="F489" i="5"/>
  <c r="C488" i="2"/>
  <c r="B488" i="2"/>
  <c r="H488" i="2"/>
  <c r="A488" i="2"/>
  <c r="K489" i="2"/>
  <c r="G490" i="5"/>
  <c r="E489" i="5"/>
  <c r="C489" i="5"/>
  <c r="G489" i="4"/>
  <c r="A489" i="4"/>
  <c r="J489" i="4"/>
  <c r="C489" i="4"/>
  <c r="J489" i="2"/>
  <c r="P489" i="2"/>
  <c r="A489" i="5"/>
  <c r="C489" i="2"/>
  <c r="B489" i="2"/>
  <c r="H489" i="2"/>
  <c r="A489" i="2"/>
  <c r="K490" i="2"/>
  <c r="J308" i="3"/>
  <c r="K308" i="3"/>
  <c r="J1501" i="3"/>
  <c r="K1501" i="3"/>
  <c r="F489" i="4"/>
  <c r="H490" i="4"/>
  <c r="F490" i="5"/>
  <c r="A490" i="5"/>
  <c r="D490" i="5"/>
  <c r="G491" i="5"/>
  <c r="E490" i="5"/>
  <c r="C490" i="5"/>
  <c r="G490" i="4"/>
  <c r="A490" i="4"/>
  <c r="J490" i="4"/>
  <c r="C490" i="4"/>
  <c r="J490" i="2"/>
  <c r="P490" i="2"/>
  <c r="C490" i="2"/>
  <c r="B490" i="2"/>
  <c r="H490" i="2"/>
  <c r="A490" i="2"/>
  <c r="K491" i="2"/>
  <c r="J1502" i="3"/>
  <c r="K1502" i="3"/>
  <c r="J309" i="3"/>
  <c r="K309" i="3"/>
  <c r="F490" i="4"/>
  <c r="H491" i="4"/>
  <c r="D491" i="5"/>
  <c r="F491" i="5"/>
  <c r="A491" i="5"/>
  <c r="G491" i="4"/>
  <c r="A491" i="4"/>
  <c r="J491" i="4"/>
  <c r="C491" i="4"/>
  <c r="J491" i="2"/>
  <c r="P491" i="2"/>
  <c r="G492" i="5"/>
  <c r="E491" i="5"/>
  <c r="C491" i="5"/>
  <c r="C491" i="2"/>
  <c r="B491" i="2"/>
  <c r="H491" i="2"/>
  <c r="A491" i="2"/>
  <c r="K492" i="2"/>
  <c r="F492" i="5"/>
  <c r="A492" i="5"/>
  <c r="D492" i="5"/>
  <c r="F491" i="4"/>
  <c r="H492" i="4"/>
  <c r="J492" i="2"/>
  <c r="P492" i="2"/>
  <c r="G492" i="4"/>
  <c r="A492" i="4"/>
  <c r="J492" i="4"/>
  <c r="C492" i="4"/>
  <c r="G493" i="5"/>
  <c r="E492" i="5"/>
  <c r="C492" i="5"/>
  <c r="F492" i="4"/>
  <c r="H493" i="4"/>
  <c r="J311" i="3"/>
  <c r="K311" i="3"/>
  <c r="J1504" i="3"/>
  <c r="K1504" i="3"/>
  <c r="D493" i="5"/>
  <c r="F493" i="5"/>
  <c r="A493" i="5"/>
  <c r="C492" i="2"/>
  <c r="B492" i="2"/>
  <c r="A492" i="2"/>
  <c r="K493" i="2"/>
  <c r="J493" i="2"/>
  <c r="P493" i="2"/>
  <c r="G493" i="4"/>
  <c r="A493" i="4"/>
  <c r="J493" i="4"/>
  <c r="C493" i="4"/>
  <c r="G494" i="5"/>
  <c r="E493" i="5"/>
  <c r="C493" i="5"/>
  <c r="H492" i="2"/>
  <c r="J52" i="1"/>
  <c r="J312" i="3"/>
  <c r="K312" i="3"/>
  <c r="J1505" i="3"/>
  <c r="K1505" i="3"/>
  <c r="F493" i="4"/>
  <c r="H494" i="4"/>
  <c r="F494" i="5"/>
  <c r="A494" i="5"/>
  <c r="D494" i="5"/>
  <c r="K494" i="2"/>
  <c r="C493" i="2"/>
  <c r="B493" i="2"/>
  <c r="H493" i="2"/>
  <c r="A493" i="2"/>
  <c r="G495" i="5"/>
  <c r="E494" i="5"/>
  <c r="C494" i="5"/>
  <c r="J494" i="2"/>
  <c r="P494" i="2"/>
  <c r="G494" i="4"/>
  <c r="A494" i="4"/>
  <c r="J494" i="4"/>
  <c r="C494" i="4"/>
  <c r="C494" i="2"/>
  <c r="K495" i="2"/>
  <c r="B494" i="2"/>
  <c r="H494" i="2"/>
  <c r="A494" i="2"/>
  <c r="F494" i="4"/>
  <c r="H495" i="4"/>
  <c r="D495" i="5"/>
  <c r="F495" i="5"/>
  <c r="G496" i="5"/>
  <c r="E495" i="5"/>
  <c r="C495" i="5"/>
  <c r="G495" i="4"/>
  <c r="A495" i="4"/>
  <c r="J495" i="4"/>
  <c r="C495" i="4"/>
  <c r="P495" i="2"/>
  <c r="J495" i="2"/>
  <c r="A495" i="5"/>
  <c r="J1506" i="3"/>
  <c r="K1506" i="3"/>
  <c r="J310" i="3"/>
  <c r="K310" i="3"/>
  <c r="J1503" i="3"/>
  <c r="K1503" i="3"/>
  <c r="J313" i="3"/>
  <c r="K313" i="3"/>
  <c r="C495" i="2"/>
  <c r="K496" i="2"/>
  <c r="B495" i="2"/>
  <c r="A495" i="2"/>
  <c r="F495" i="4"/>
  <c r="H496" i="4"/>
  <c r="F496" i="5"/>
  <c r="A496" i="5"/>
  <c r="D496" i="5"/>
  <c r="G497" i="5"/>
  <c r="E496" i="5"/>
  <c r="C496" i="5"/>
  <c r="H495" i="2"/>
  <c r="G496" i="4"/>
  <c r="C496" i="4"/>
  <c r="P496" i="2"/>
  <c r="J496" i="2"/>
  <c r="A496" i="2"/>
  <c r="C496" i="2"/>
  <c r="K497" i="2"/>
  <c r="B496" i="2"/>
  <c r="H496" i="2"/>
  <c r="F496" i="4"/>
  <c r="H497" i="4"/>
  <c r="A496" i="4"/>
  <c r="J496" i="4"/>
  <c r="D497" i="5"/>
  <c r="F497" i="5"/>
  <c r="A497" i="5"/>
  <c r="G497" i="4"/>
  <c r="A497" i="4"/>
  <c r="J497" i="4"/>
  <c r="C497" i="4"/>
  <c r="J314" i="3"/>
  <c r="K314" i="3"/>
  <c r="J1507" i="3"/>
  <c r="K1507" i="3"/>
  <c r="J497" i="2"/>
  <c r="P497" i="2"/>
  <c r="G498" i="5"/>
  <c r="E497" i="5"/>
  <c r="C497" i="5"/>
  <c r="F498" i="5"/>
  <c r="A498" i="5"/>
  <c r="D498" i="5"/>
  <c r="K498" i="2"/>
  <c r="B497" i="2"/>
  <c r="A497" i="2"/>
  <c r="C497" i="2"/>
  <c r="F497" i="4"/>
  <c r="H498" i="4"/>
  <c r="J498" i="2"/>
  <c r="P498" i="2"/>
  <c r="G498" i="4"/>
  <c r="A498" i="4"/>
  <c r="J498" i="4"/>
  <c r="C498" i="4"/>
  <c r="H497" i="2"/>
  <c r="G499" i="5"/>
  <c r="E498" i="5"/>
  <c r="C498" i="5"/>
  <c r="J315" i="3"/>
  <c r="K315" i="3"/>
  <c r="J1508" i="3"/>
  <c r="K1508" i="3"/>
  <c r="D499" i="5"/>
  <c r="F499" i="5"/>
  <c r="A499" i="5"/>
  <c r="F498" i="4"/>
  <c r="H499" i="4"/>
  <c r="C498" i="2"/>
  <c r="K499" i="2"/>
  <c r="B498" i="2"/>
  <c r="H498" i="2"/>
  <c r="A498" i="2"/>
  <c r="P499" i="2"/>
  <c r="J499" i="2"/>
  <c r="G500" i="5"/>
  <c r="E499" i="5"/>
  <c r="C499" i="5"/>
  <c r="G499" i="4"/>
  <c r="A499" i="4"/>
  <c r="J499" i="4"/>
  <c r="C499" i="4"/>
  <c r="J316" i="3"/>
  <c r="K316" i="3"/>
  <c r="J1509" i="3"/>
  <c r="K1509" i="3"/>
  <c r="F500" i="5"/>
  <c r="A500" i="5"/>
  <c r="D500" i="5"/>
  <c r="C499" i="2"/>
  <c r="K500" i="2"/>
  <c r="B499" i="2"/>
  <c r="A499" i="2"/>
  <c r="F499" i="4"/>
  <c r="H500" i="4"/>
  <c r="H499" i="2"/>
  <c r="G500" i="4"/>
  <c r="A500" i="4"/>
  <c r="J500" i="4"/>
  <c r="C500" i="4"/>
  <c r="P500" i="2"/>
  <c r="J500" i="2"/>
  <c r="G501" i="5"/>
  <c r="E500" i="5"/>
  <c r="C500" i="5"/>
  <c r="D501" i="5"/>
  <c r="F501" i="5"/>
  <c r="A501" i="5"/>
  <c r="J1510" i="3"/>
  <c r="K1510" i="3"/>
  <c r="J317" i="3"/>
  <c r="K317" i="3"/>
  <c r="A500" i="2"/>
  <c r="C500" i="2"/>
  <c r="K501" i="2"/>
  <c r="B500" i="2"/>
  <c r="H500" i="2"/>
  <c r="F500" i="4"/>
  <c r="H501" i="4"/>
  <c r="J501" i="2"/>
  <c r="P501" i="2"/>
  <c r="G501" i="4"/>
  <c r="A501" i="4"/>
  <c r="J501" i="4"/>
  <c r="C501" i="4"/>
  <c r="G502" i="5"/>
  <c r="E501" i="5"/>
  <c r="C501" i="5"/>
  <c r="J386" i="3"/>
  <c r="K386" i="3"/>
  <c r="J1579" i="3"/>
  <c r="K1579" i="3"/>
  <c r="J388" i="3"/>
  <c r="K388" i="3"/>
  <c r="J1581" i="3"/>
  <c r="K1581" i="3"/>
  <c r="F501" i="4"/>
  <c r="H502" i="4"/>
  <c r="F502" i="5"/>
  <c r="A502" i="5"/>
  <c r="D502" i="5"/>
  <c r="K502" i="2"/>
  <c r="B501" i="2"/>
  <c r="A501" i="2"/>
  <c r="C501" i="2"/>
  <c r="H501" i="2"/>
  <c r="G503" i="5"/>
  <c r="E502" i="5"/>
  <c r="C502" i="5"/>
  <c r="J502" i="2"/>
  <c r="P502" i="2"/>
  <c r="G502" i="4"/>
  <c r="A502" i="4"/>
  <c r="J502" i="4"/>
  <c r="C502" i="4"/>
  <c r="F502" i="4"/>
  <c r="H503" i="4"/>
  <c r="D503" i="5"/>
  <c r="F503" i="5"/>
  <c r="C502" i="2"/>
  <c r="K503" i="2"/>
  <c r="B502" i="2"/>
  <c r="H502" i="2"/>
  <c r="A502" i="2"/>
  <c r="G504" i="5"/>
  <c r="E503" i="5"/>
  <c r="C503" i="5"/>
  <c r="P503" i="2"/>
  <c r="J503" i="2"/>
  <c r="G503" i="4"/>
  <c r="A503" i="4"/>
  <c r="J503" i="4"/>
  <c r="C503" i="4"/>
  <c r="A503" i="5"/>
  <c r="J53" i="1"/>
  <c r="C503" i="2"/>
  <c r="K504" i="2"/>
  <c r="B503" i="2"/>
  <c r="H503" i="2"/>
  <c r="A503" i="2"/>
  <c r="F503" i="4"/>
  <c r="H504" i="4"/>
  <c r="F504" i="5"/>
  <c r="A504" i="5"/>
  <c r="D504" i="5"/>
  <c r="G505" i="5"/>
  <c r="E504" i="5"/>
  <c r="C504" i="5"/>
  <c r="G504" i="4"/>
  <c r="A504" i="4"/>
  <c r="J504" i="4"/>
  <c r="C504" i="4"/>
  <c r="P504" i="2"/>
  <c r="J504" i="2"/>
  <c r="A504" i="2"/>
  <c r="C504" i="2"/>
  <c r="K505" i="2"/>
  <c r="B504" i="2"/>
  <c r="H504" i="2"/>
  <c r="F504" i="4"/>
  <c r="H505" i="4"/>
  <c r="D505" i="5"/>
  <c r="F505" i="5"/>
  <c r="G506" i="5"/>
  <c r="E505" i="5"/>
  <c r="C505" i="5"/>
  <c r="J505" i="2"/>
  <c r="P505" i="2"/>
  <c r="G505" i="4"/>
  <c r="A505" i="4"/>
  <c r="J505" i="4"/>
  <c r="C505" i="4"/>
  <c r="A505" i="5"/>
  <c r="K506" i="2"/>
  <c r="B505" i="2"/>
  <c r="A505" i="2"/>
  <c r="C505" i="2"/>
  <c r="F505" i="4"/>
  <c r="H506" i="4"/>
  <c r="F506" i="5"/>
  <c r="A506" i="5"/>
  <c r="D506" i="5"/>
  <c r="G506" i="4"/>
  <c r="A506" i="4"/>
  <c r="J506" i="4"/>
  <c r="C506" i="4"/>
  <c r="G507" i="5"/>
  <c r="E506" i="5"/>
  <c r="C506" i="5"/>
  <c r="H505" i="2"/>
  <c r="J506" i="2"/>
  <c r="P506" i="2"/>
  <c r="D507" i="5"/>
  <c r="F507" i="5"/>
  <c r="A507" i="5"/>
  <c r="C506" i="2"/>
  <c r="K507" i="2"/>
  <c r="B506" i="2"/>
  <c r="A506" i="2"/>
  <c r="J394" i="3"/>
  <c r="K394" i="3"/>
  <c r="J1587" i="3"/>
  <c r="K1587" i="3"/>
  <c r="F506" i="4"/>
  <c r="H507" i="4"/>
  <c r="G507" i="4"/>
  <c r="A507" i="4"/>
  <c r="J507" i="4"/>
  <c r="C507" i="4"/>
  <c r="H506" i="2"/>
  <c r="G508" i="5"/>
  <c r="E507" i="5"/>
  <c r="C507" i="5"/>
  <c r="P507" i="2"/>
  <c r="J507" i="2"/>
  <c r="C507" i="2"/>
  <c r="K508" i="2"/>
  <c r="B507" i="2"/>
  <c r="H507" i="2"/>
  <c r="A507" i="2"/>
  <c r="F508" i="5"/>
  <c r="A508" i="5"/>
  <c r="D508" i="5"/>
  <c r="F507" i="4"/>
  <c r="H508" i="4"/>
  <c r="P508" i="2"/>
  <c r="J508" i="2"/>
  <c r="G508" i="4"/>
  <c r="A508" i="4"/>
  <c r="J508" i="4"/>
  <c r="C508" i="4"/>
  <c r="G509" i="5"/>
  <c r="E508" i="5"/>
  <c r="C508" i="5"/>
  <c r="F508" i="4"/>
  <c r="H509" i="4"/>
  <c r="D509" i="5"/>
  <c r="F509" i="5"/>
  <c r="A508" i="2"/>
  <c r="C508" i="2"/>
  <c r="K509" i="2"/>
  <c r="B508" i="2"/>
  <c r="J509" i="2"/>
  <c r="P509" i="2"/>
  <c r="G510" i="5"/>
  <c r="E509" i="5"/>
  <c r="C509" i="5"/>
  <c r="G509" i="4"/>
  <c r="A509" i="4"/>
  <c r="J509" i="4"/>
  <c r="C509" i="4"/>
  <c r="H508" i="2"/>
  <c r="A509" i="5"/>
  <c r="F510" i="5"/>
  <c r="A510" i="5"/>
  <c r="D510" i="5"/>
  <c r="F509" i="4"/>
  <c r="H510" i="4"/>
  <c r="K510" i="2"/>
  <c r="B509" i="2"/>
  <c r="C509" i="2"/>
  <c r="H509" i="2"/>
  <c r="A509" i="2"/>
  <c r="J510" i="2"/>
  <c r="P510" i="2"/>
  <c r="G510" i="4"/>
  <c r="A510" i="4"/>
  <c r="J510" i="4"/>
  <c r="C510" i="4"/>
  <c r="G511" i="5"/>
  <c r="E510" i="5"/>
  <c r="C510" i="5"/>
  <c r="F510" i="4"/>
  <c r="H511" i="4"/>
  <c r="D511" i="5"/>
  <c r="F511" i="5"/>
  <c r="C510" i="2"/>
  <c r="K511" i="2"/>
  <c r="B510" i="2"/>
  <c r="H510" i="2"/>
  <c r="A510" i="2"/>
  <c r="P511" i="2"/>
  <c r="J511" i="2"/>
  <c r="G511" i="4"/>
  <c r="A511" i="4"/>
  <c r="J511" i="4"/>
  <c r="C511" i="4"/>
  <c r="G512" i="5"/>
  <c r="E511" i="5"/>
  <c r="C511" i="5"/>
  <c r="A511" i="5"/>
  <c r="F511" i="4"/>
  <c r="H512" i="4"/>
  <c r="F512" i="5"/>
  <c r="A512" i="5"/>
  <c r="D512" i="5"/>
  <c r="C511" i="2"/>
  <c r="K512" i="2"/>
  <c r="B511" i="2"/>
  <c r="H511" i="2"/>
  <c r="A511" i="2"/>
  <c r="G512" i="4"/>
  <c r="A512" i="4"/>
  <c r="J512" i="4"/>
  <c r="C512" i="4"/>
  <c r="P512" i="2"/>
  <c r="J512" i="2"/>
  <c r="G513" i="5"/>
  <c r="E512" i="5"/>
  <c r="C512" i="5"/>
  <c r="D513" i="5"/>
  <c r="F513" i="5"/>
  <c r="A513" i="5"/>
  <c r="A512" i="2"/>
  <c r="C512" i="2"/>
  <c r="K513" i="2"/>
  <c r="B512" i="2"/>
  <c r="H512" i="2"/>
  <c r="F512" i="4"/>
  <c r="H513" i="4"/>
  <c r="J513" i="2"/>
  <c r="P513" i="2"/>
  <c r="G514" i="5"/>
  <c r="E513" i="5"/>
  <c r="C513" i="5"/>
  <c r="G513" i="4"/>
  <c r="A513" i="4"/>
  <c r="J513" i="4"/>
  <c r="C513" i="4"/>
  <c r="J54" i="1"/>
  <c r="F514" i="5"/>
  <c r="A514" i="5"/>
  <c r="D514" i="5"/>
  <c r="F513" i="4"/>
  <c r="H514" i="4"/>
  <c r="K514" i="2"/>
  <c r="B513" i="2"/>
  <c r="C513" i="2"/>
  <c r="H513" i="2"/>
  <c r="A513" i="2"/>
  <c r="J514" i="2"/>
  <c r="P514" i="2"/>
  <c r="G514" i="4"/>
  <c r="A514" i="4"/>
  <c r="J514" i="4"/>
  <c r="C514" i="4"/>
  <c r="G515" i="5"/>
  <c r="E514" i="5"/>
  <c r="C514" i="5"/>
  <c r="J374" i="3"/>
  <c r="K374" i="3"/>
  <c r="J1567" i="3"/>
  <c r="K1567" i="3"/>
  <c r="J376" i="3"/>
  <c r="K376" i="3"/>
  <c r="J1569" i="3"/>
  <c r="K1569" i="3"/>
  <c r="F514" i="4"/>
  <c r="H515" i="4"/>
  <c r="D515" i="5"/>
  <c r="F515" i="5"/>
  <c r="C514" i="2"/>
  <c r="K515" i="2"/>
  <c r="B514" i="2"/>
  <c r="H514" i="2"/>
  <c r="A514" i="2"/>
  <c r="G516" i="5"/>
  <c r="E515" i="5"/>
  <c r="C515" i="5"/>
  <c r="P515" i="2"/>
  <c r="J515" i="2"/>
  <c r="G515" i="4"/>
  <c r="A515" i="4"/>
  <c r="J515" i="4"/>
  <c r="C515" i="4"/>
  <c r="A515" i="5"/>
  <c r="C515" i="2"/>
  <c r="K516" i="2"/>
  <c r="B515" i="2"/>
  <c r="H515" i="2"/>
  <c r="A515" i="2"/>
  <c r="F515" i="4"/>
  <c r="H516" i="4"/>
  <c r="F516" i="5"/>
  <c r="A516" i="5"/>
  <c r="D516" i="5"/>
  <c r="G517" i="5"/>
  <c r="E516" i="5"/>
  <c r="C516" i="5"/>
  <c r="P516" i="2"/>
  <c r="J516" i="2"/>
  <c r="G516" i="4"/>
  <c r="A516" i="4"/>
  <c r="J516" i="4"/>
  <c r="C516" i="4"/>
  <c r="A516" i="2"/>
  <c r="C516" i="2"/>
  <c r="K517" i="2"/>
  <c r="B516" i="2"/>
  <c r="H516" i="2"/>
  <c r="F516" i="4"/>
  <c r="H517" i="4"/>
  <c r="D517" i="5"/>
  <c r="F517" i="5"/>
  <c r="G517" i="4"/>
  <c r="A517" i="4"/>
  <c r="J517" i="4"/>
  <c r="C517" i="4"/>
  <c r="G518" i="5"/>
  <c r="E517" i="5"/>
  <c r="C517" i="5"/>
  <c r="J517" i="2"/>
  <c r="P517" i="2"/>
  <c r="A517" i="5"/>
  <c r="F518" i="5"/>
  <c r="A518" i="5"/>
  <c r="D518" i="5"/>
  <c r="K518" i="2"/>
  <c r="B517" i="2"/>
  <c r="A517" i="2"/>
  <c r="C517" i="2"/>
  <c r="F517" i="4"/>
  <c r="H518" i="4"/>
  <c r="J518" i="2"/>
  <c r="P518" i="2"/>
  <c r="G518" i="4"/>
  <c r="A518" i="4"/>
  <c r="J518" i="4"/>
  <c r="C518" i="4"/>
  <c r="H517" i="2"/>
  <c r="G519" i="5"/>
  <c r="E518" i="5"/>
  <c r="C518" i="5"/>
  <c r="J378" i="3"/>
  <c r="K378" i="3"/>
  <c r="J1571" i="3"/>
  <c r="K1571" i="3"/>
  <c r="D519" i="5"/>
  <c r="F519" i="5"/>
  <c r="A519" i="5"/>
  <c r="F518" i="4"/>
  <c r="H519" i="4"/>
  <c r="C518" i="2"/>
  <c r="K519" i="2"/>
  <c r="B518" i="2"/>
  <c r="H518" i="2"/>
  <c r="A518" i="2"/>
  <c r="P519" i="2"/>
  <c r="J519" i="2"/>
  <c r="G520" i="5"/>
  <c r="E519" i="5"/>
  <c r="C519" i="5"/>
  <c r="G519" i="4"/>
  <c r="A519" i="4"/>
  <c r="J519" i="4"/>
  <c r="C519" i="4"/>
  <c r="F520" i="5"/>
  <c r="A520" i="5"/>
  <c r="D520" i="5"/>
  <c r="C519" i="2"/>
  <c r="K520" i="2"/>
  <c r="B519" i="2"/>
  <c r="A519" i="2"/>
  <c r="F519" i="4"/>
  <c r="H520" i="4"/>
  <c r="H519" i="2"/>
  <c r="G520" i="4"/>
  <c r="A520" i="4"/>
  <c r="J520" i="4"/>
  <c r="C520" i="4"/>
  <c r="P520" i="2"/>
  <c r="J520" i="2"/>
  <c r="G521" i="5"/>
  <c r="E520" i="5"/>
  <c r="C520" i="5"/>
  <c r="D521" i="5"/>
  <c r="F521" i="5"/>
  <c r="A521" i="5"/>
  <c r="A520" i="2"/>
  <c r="C520" i="2"/>
  <c r="K521" i="2"/>
  <c r="B520" i="2"/>
  <c r="H520" i="2"/>
  <c r="F520" i="4"/>
  <c r="H521" i="4"/>
  <c r="J521" i="2"/>
  <c r="P521" i="2"/>
  <c r="G522" i="5"/>
  <c r="E521" i="5"/>
  <c r="C521" i="5"/>
  <c r="G521" i="4"/>
  <c r="A521" i="4"/>
  <c r="J521" i="4"/>
  <c r="C521" i="4"/>
  <c r="F522" i="5"/>
  <c r="A522" i="5"/>
  <c r="D522" i="5"/>
  <c r="F521" i="4"/>
  <c r="H522" i="4"/>
  <c r="K522" i="2"/>
  <c r="B521" i="2"/>
  <c r="C521" i="2"/>
  <c r="H521" i="2"/>
  <c r="A521" i="2"/>
  <c r="J522" i="2"/>
  <c r="P522" i="2"/>
  <c r="G522" i="4"/>
  <c r="A522" i="4"/>
  <c r="J522" i="4"/>
  <c r="C522" i="4"/>
  <c r="G523" i="5"/>
  <c r="E522" i="5"/>
  <c r="C522" i="5"/>
  <c r="J366" i="3"/>
  <c r="K366" i="3"/>
  <c r="J1559" i="3"/>
  <c r="K1559" i="3"/>
  <c r="J368" i="3"/>
  <c r="K368" i="3"/>
  <c r="J1561" i="3"/>
  <c r="K1561" i="3"/>
  <c r="F522" i="4"/>
  <c r="H523" i="4"/>
  <c r="D523" i="5"/>
  <c r="F523" i="5"/>
  <c r="C522" i="2"/>
  <c r="K523" i="2"/>
  <c r="B522" i="2"/>
  <c r="H522" i="2"/>
  <c r="A522" i="2"/>
  <c r="G524" i="5"/>
  <c r="E523" i="5"/>
  <c r="C523" i="5"/>
  <c r="P523" i="2"/>
  <c r="J523" i="2"/>
  <c r="G523" i="4"/>
  <c r="A523" i="4"/>
  <c r="J523" i="4"/>
  <c r="C523" i="4"/>
  <c r="A523" i="5"/>
  <c r="J55" i="1"/>
  <c r="C523" i="2"/>
  <c r="K524" i="2"/>
  <c r="B523" i="2"/>
  <c r="H523" i="2"/>
  <c r="A523" i="2"/>
  <c r="F523" i="4"/>
  <c r="H524" i="4"/>
  <c r="F524" i="5"/>
  <c r="A524" i="5"/>
  <c r="D524" i="5"/>
  <c r="G525" i="5"/>
  <c r="E524" i="5"/>
  <c r="C524" i="5"/>
  <c r="P524" i="2"/>
  <c r="J524" i="2"/>
  <c r="G524" i="4"/>
  <c r="A524" i="4"/>
  <c r="J524" i="4"/>
  <c r="C524" i="4"/>
  <c r="A524" i="2"/>
  <c r="C524" i="2"/>
  <c r="K525" i="2"/>
  <c r="B524" i="2"/>
  <c r="H524" i="2"/>
  <c r="F524" i="4"/>
  <c r="H525" i="4"/>
  <c r="D525" i="5"/>
  <c r="F525" i="5"/>
  <c r="G526" i="5"/>
  <c r="E525" i="5"/>
  <c r="C525" i="5"/>
  <c r="J525" i="2"/>
  <c r="P525" i="2"/>
  <c r="G525" i="4"/>
  <c r="A525" i="4"/>
  <c r="J525" i="4"/>
  <c r="C525" i="4"/>
  <c r="A525" i="5"/>
  <c r="K526" i="2"/>
  <c r="B525" i="2"/>
  <c r="A525" i="2"/>
  <c r="C525" i="2"/>
  <c r="F525" i="4"/>
  <c r="H526" i="4"/>
  <c r="F526" i="5"/>
  <c r="A526" i="5"/>
  <c r="D526" i="5"/>
  <c r="G527" i="5"/>
  <c r="E526" i="5"/>
  <c r="C526" i="5"/>
  <c r="H525" i="2"/>
  <c r="G526" i="4"/>
  <c r="C526" i="4"/>
  <c r="J526" i="2"/>
  <c r="P526" i="2"/>
  <c r="F526" i="4"/>
  <c r="H527" i="4"/>
  <c r="C526" i="2"/>
  <c r="K527" i="2"/>
  <c r="B526" i="2"/>
  <c r="A526" i="2"/>
  <c r="A526" i="4"/>
  <c r="J526" i="4"/>
  <c r="D527" i="5"/>
  <c r="F527" i="5"/>
  <c r="A527" i="5"/>
  <c r="P527" i="2"/>
  <c r="J527" i="2"/>
  <c r="G527" i="4"/>
  <c r="A527" i="4"/>
  <c r="J527" i="4"/>
  <c r="C527" i="4"/>
  <c r="G528" i="5"/>
  <c r="E527" i="5"/>
  <c r="C527" i="5"/>
  <c r="H526" i="2"/>
  <c r="F527" i="4"/>
  <c r="H528" i="4"/>
  <c r="F528" i="5"/>
  <c r="A528" i="5"/>
  <c r="D528" i="5"/>
  <c r="C527" i="2"/>
  <c r="K528" i="2"/>
  <c r="B527" i="2"/>
  <c r="H527" i="2"/>
  <c r="A527" i="2"/>
  <c r="G528" i="4"/>
  <c r="A528" i="4"/>
  <c r="J528" i="4"/>
  <c r="C528" i="4"/>
  <c r="P528" i="2"/>
  <c r="J528" i="2"/>
  <c r="G529" i="5"/>
  <c r="E528" i="5"/>
  <c r="C528" i="5"/>
  <c r="D529" i="5"/>
  <c r="F529" i="5"/>
  <c r="A529" i="5"/>
  <c r="A528" i="2"/>
  <c r="C528" i="2"/>
  <c r="K529" i="2"/>
  <c r="B528" i="2"/>
  <c r="H528" i="2"/>
  <c r="F528" i="4"/>
  <c r="H529" i="4"/>
  <c r="G530" i="5"/>
  <c r="E529" i="5"/>
  <c r="C529" i="5"/>
  <c r="J529" i="2"/>
  <c r="P529" i="2"/>
  <c r="G529" i="4"/>
  <c r="A529" i="4"/>
  <c r="J529" i="4"/>
  <c r="C529" i="4"/>
  <c r="K530" i="2"/>
  <c r="B529" i="2"/>
  <c r="A529" i="2"/>
  <c r="C529" i="2"/>
  <c r="J384" i="3"/>
  <c r="K384" i="3"/>
  <c r="J1577" i="3"/>
  <c r="K1577" i="3"/>
  <c r="F529" i="4"/>
  <c r="H530" i="4"/>
  <c r="F530" i="5"/>
  <c r="A530" i="5"/>
  <c r="D530" i="5"/>
  <c r="G531" i="5"/>
  <c r="E530" i="5"/>
  <c r="C530" i="5"/>
  <c r="G530" i="4"/>
  <c r="A530" i="4"/>
  <c r="J530" i="4"/>
  <c r="C530" i="4"/>
  <c r="H529" i="2"/>
  <c r="J530" i="2"/>
  <c r="P530" i="2"/>
  <c r="C530" i="2"/>
  <c r="K531" i="2"/>
  <c r="B530" i="2"/>
  <c r="H530" i="2"/>
  <c r="A530" i="2"/>
  <c r="F530" i="4"/>
  <c r="H531" i="4"/>
  <c r="D531" i="5"/>
  <c r="F531" i="5"/>
  <c r="G532" i="5"/>
  <c r="E531" i="5"/>
  <c r="C531" i="5"/>
  <c r="P531" i="2"/>
  <c r="J531" i="2"/>
  <c r="G531" i="4"/>
  <c r="A531" i="4"/>
  <c r="J531" i="4"/>
  <c r="C531" i="4"/>
  <c r="A531" i="5"/>
  <c r="C531" i="2"/>
  <c r="K532" i="2"/>
  <c r="B531" i="2"/>
  <c r="H531" i="2"/>
  <c r="A531" i="2"/>
  <c r="J362" i="3"/>
  <c r="K362" i="3"/>
  <c r="J1555" i="3"/>
  <c r="K1555" i="3"/>
  <c r="J364" i="3"/>
  <c r="K364" i="3"/>
  <c r="J1557" i="3"/>
  <c r="K1557" i="3"/>
  <c r="F531" i="4"/>
  <c r="H532" i="4"/>
  <c r="F532" i="5"/>
  <c r="A532" i="5"/>
  <c r="D532" i="5"/>
  <c r="G533" i="5"/>
  <c r="E532" i="5"/>
  <c r="C532" i="5"/>
  <c r="G532" i="4"/>
  <c r="A532" i="4"/>
  <c r="J532" i="4"/>
  <c r="C532" i="4"/>
  <c r="P532" i="2"/>
  <c r="J532" i="2"/>
  <c r="A532" i="2"/>
  <c r="C532" i="2"/>
  <c r="K533" i="2"/>
  <c r="B532" i="2"/>
  <c r="H532" i="2"/>
  <c r="F532" i="4"/>
  <c r="H533" i="4"/>
  <c r="D533" i="5"/>
  <c r="F533" i="5"/>
  <c r="J533" i="2"/>
  <c r="P533" i="2"/>
  <c r="G534" i="5"/>
  <c r="E533" i="5"/>
  <c r="C533" i="5"/>
  <c r="G533" i="4"/>
  <c r="A533" i="4"/>
  <c r="J533" i="4"/>
  <c r="C533" i="4"/>
  <c r="A533" i="5"/>
  <c r="J56" i="1"/>
  <c r="F534" i="5"/>
  <c r="A534" i="5"/>
  <c r="D534" i="5"/>
  <c r="F533" i="4"/>
  <c r="H534" i="4"/>
  <c r="K534" i="2"/>
  <c r="B533" i="2"/>
  <c r="C533" i="2"/>
  <c r="H533" i="2"/>
  <c r="A533" i="2"/>
  <c r="J534" i="2"/>
  <c r="P534" i="2"/>
  <c r="G534" i="4"/>
  <c r="A534" i="4"/>
  <c r="J534" i="4"/>
  <c r="C534" i="4"/>
  <c r="G535" i="5"/>
  <c r="E534" i="5"/>
  <c r="C534" i="5"/>
  <c r="F534" i="4"/>
  <c r="H535" i="4"/>
  <c r="D535" i="5"/>
  <c r="F535" i="5"/>
  <c r="C534" i="2"/>
  <c r="K535" i="2"/>
  <c r="B534" i="2"/>
  <c r="H534" i="2"/>
  <c r="A534" i="2"/>
  <c r="G536" i="5"/>
  <c r="E535" i="5"/>
  <c r="C535" i="5"/>
  <c r="P535" i="2"/>
  <c r="J535" i="2"/>
  <c r="G535" i="4"/>
  <c r="A535" i="4"/>
  <c r="J535" i="4"/>
  <c r="C535" i="4"/>
  <c r="A535" i="5"/>
  <c r="C535" i="2"/>
  <c r="K536" i="2"/>
  <c r="B535" i="2"/>
  <c r="H535" i="2"/>
  <c r="A535" i="2"/>
  <c r="F535" i="4"/>
  <c r="H536" i="4"/>
  <c r="F536" i="5"/>
  <c r="A536" i="5"/>
  <c r="D536" i="5"/>
  <c r="P536" i="2"/>
  <c r="J536" i="2"/>
  <c r="G537" i="5"/>
  <c r="E536" i="5"/>
  <c r="C536" i="5"/>
  <c r="G536" i="4"/>
  <c r="A536" i="4"/>
  <c r="J536" i="4"/>
  <c r="C536" i="4"/>
  <c r="D537" i="5"/>
  <c r="F537" i="5"/>
  <c r="A537" i="5"/>
  <c r="J371" i="3"/>
  <c r="K371" i="3"/>
  <c r="J1564" i="3"/>
  <c r="K1564" i="3"/>
  <c r="A536" i="2"/>
  <c r="C536" i="2"/>
  <c r="K537" i="2"/>
  <c r="B536" i="2"/>
  <c r="H536" i="2"/>
  <c r="F536" i="4"/>
  <c r="H537" i="4"/>
  <c r="J537" i="2"/>
  <c r="P537" i="2"/>
  <c r="G537" i="4"/>
  <c r="A537" i="4"/>
  <c r="J537" i="4"/>
  <c r="C537" i="4"/>
  <c r="G538" i="5"/>
  <c r="E537" i="5"/>
  <c r="C537" i="5"/>
  <c r="F537" i="4"/>
  <c r="H538" i="4"/>
  <c r="F538" i="5"/>
  <c r="A538" i="5"/>
  <c r="D538" i="5"/>
  <c r="K538" i="2"/>
  <c r="B537" i="2"/>
  <c r="C537" i="2"/>
  <c r="H537" i="2"/>
  <c r="A537" i="2"/>
  <c r="J538" i="2"/>
  <c r="P538" i="2"/>
  <c r="G539" i="5"/>
  <c r="E538" i="5"/>
  <c r="C538" i="5"/>
  <c r="G538" i="4"/>
  <c r="A538" i="4"/>
  <c r="J538" i="4"/>
  <c r="C538" i="4"/>
  <c r="D539" i="5"/>
  <c r="F539" i="5"/>
  <c r="A539" i="5"/>
  <c r="F538" i="4"/>
  <c r="H539" i="4"/>
  <c r="C538" i="2"/>
  <c r="K539" i="2"/>
  <c r="B538" i="2"/>
  <c r="H538" i="2"/>
  <c r="A538" i="2"/>
  <c r="P539" i="2"/>
  <c r="J539" i="2"/>
  <c r="G540" i="5"/>
  <c r="E539" i="5"/>
  <c r="C539" i="5"/>
  <c r="G539" i="4"/>
  <c r="A539" i="4"/>
  <c r="J539" i="4"/>
  <c r="C539" i="4"/>
  <c r="F540" i="5"/>
  <c r="A540" i="5"/>
  <c r="D540" i="5"/>
  <c r="C539" i="2"/>
  <c r="K540" i="2"/>
  <c r="B539" i="2"/>
  <c r="A539" i="2"/>
  <c r="F539" i="4"/>
  <c r="H540" i="4"/>
  <c r="H539" i="2"/>
  <c r="G540" i="4"/>
  <c r="A540" i="4"/>
  <c r="J540" i="4"/>
  <c r="C540" i="4"/>
  <c r="P540" i="2"/>
  <c r="J540" i="2"/>
  <c r="G541" i="5"/>
  <c r="E540" i="5"/>
  <c r="C540" i="5"/>
  <c r="D541" i="5"/>
  <c r="F541" i="5"/>
  <c r="A541" i="5"/>
  <c r="A540" i="2"/>
  <c r="C540" i="2"/>
  <c r="K541" i="2"/>
  <c r="B540" i="2"/>
  <c r="H540" i="2"/>
  <c r="F540" i="4"/>
  <c r="H541" i="4"/>
  <c r="J541" i="2"/>
  <c r="P541" i="2"/>
  <c r="G542" i="5"/>
  <c r="E541" i="5"/>
  <c r="C541" i="5"/>
  <c r="G541" i="4"/>
  <c r="A541" i="4"/>
  <c r="J541" i="4"/>
  <c r="C541" i="4"/>
  <c r="F542" i="5"/>
  <c r="A542" i="5"/>
  <c r="D542" i="5"/>
  <c r="F541" i="4"/>
  <c r="H542" i="4"/>
  <c r="K542" i="2"/>
  <c r="B541" i="2"/>
  <c r="C541" i="2"/>
  <c r="H541" i="2"/>
  <c r="A541" i="2"/>
  <c r="J542" i="2"/>
  <c r="P542" i="2"/>
  <c r="G542" i="4"/>
  <c r="A542" i="4"/>
  <c r="J542" i="4"/>
  <c r="C542" i="4"/>
  <c r="G543" i="5"/>
  <c r="E542" i="5"/>
  <c r="C542" i="5"/>
  <c r="F542" i="4"/>
  <c r="H543" i="4"/>
  <c r="D543" i="5"/>
  <c r="F543" i="5"/>
  <c r="C542" i="2"/>
  <c r="K543" i="2"/>
  <c r="B542" i="2"/>
  <c r="H542" i="2"/>
  <c r="A542" i="2"/>
  <c r="G543" i="4"/>
  <c r="A543" i="4"/>
  <c r="J543" i="4"/>
  <c r="C543" i="4"/>
  <c r="G544" i="5"/>
  <c r="E543" i="5"/>
  <c r="C543" i="5"/>
  <c r="P543" i="2"/>
  <c r="J543" i="2"/>
  <c r="A543" i="5"/>
  <c r="J57" i="1"/>
  <c r="F544" i="5"/>
  <c r="A544" i="5"/>
  <c r="D544" i="5"/>
  <c r="C543" i="2"/>
  <c r="K544" i="2"/>
  <c r="B543" i="2"/>
  <c r="A543" i="2"/>
  <c r="J391" i="3"/>
  <c r="K391" i="3"/>
  <c r="J1584" i="3"/>
  <c r="K1584" i="3"/>
  <c r="F543" i="4"/>
  <c r="H544" i="4"/>
  <c r="G544" i="4"/>
  <c r="A544" i="4"/>
  <c r="J544" i="4"/>
  <c r="C544" i="4"/>
  <c r="H543" i="2"/>
  <c r="P544" i="2"/>
  <c r="J544" i="2"/>
  <c r="G545" i="5"/>
  <c r="E544" i="5"/>
  <c r="C544" i="5"/>
  <c r="D545" i="5"/>
  <c r="F545" i="5"/>
  <c r="A545" i="5"/>
  <c r="A544" i="2"/>
  <c r="C544" i="2"/>
  <c r="K545" i="2"/>
  <c r="B544" i="2"/>
  <c r="H544" i="2"/>
  <c r="F544" i="4"/>
  <c r="H545" i="4"/>
  <c r="J545" i="2"/>
  <c r="P545" i="2"/>
  <c r="G546" i="5"/>
  <c r="E545" i="5"/>
  <c r="C545" i="5"/>
  <c r="G545" i="4"/>
  <c r="A545" i="4"/>
  <c r="J545" i="4"/>
  <c r="C545" i="4"/>
  <c r="F546" i="5"/>
  <c r="A546" i="5"/>
  <c r="D546" i="5"/>
  <c r="F545" i="4"/>
  <c r="H546" i="4"/>
  <c r="K546" i="2"/>
  <c r="B545" i="2"/>
  <c r="C545" i="2"/>
  <c r="H545" i="2"/>
  <c r="A545" i="2"/>
  <c r="J546" i="2"/>
  <c r="P546" i="2"/>
  <c r="G546" i="4"/>
  <c r="A546" i="4"/>
  <c r="J546" i="4"/>
  <c r="C546" i="4"/>
  <c r="G547" i="5"/>
  <c r="E546" i="5"/>
  <c r="C546" i="5"/>
  <c r="J410" i="3"/>
  <c r="K410" i="3"/>
  <c r="J1603" i="3"/>
  <c r="K1603" i="3"/>
  <c r="F546" i="4"/>
  <c r="H547" i="4"/>
  <c r="D547" i="5"/>
  <c r="F547" i="5"/>
  <c r="C546" i="2"/>
  <c r="K547" i="2"/>
  <c r="B546" i="2"/>
  <c r="H546" i="2"/>
  <c r="A546" i="2"/>
  <c r="G548" i="5"/>
  <c r="E547" i="5"/>
  <c r="C547" i="5"/>
  <c r="P547" i="2"/>
  <c r="J547" i="2"/>
  <c r="G547" i="4"/>
  <c r="A547" i="4"/>
  <c r="J547" i="4"/>
  <c r="C547" i="4"/>
  <c r="A547" i="5"/>
  <c r="C547" i="2"/>
  <c r="K548" i="2"/>
  <c r="B547" i="2"/>
  <c r="H547" i="2"/>
  <c r="A547" i="2"/>
  <c r="F547" i="4"/>
  <c r="H548" i="4"/>
  <c r="F548" i="5"/>
  <c r="A548" i="5"/>
  <c r="D548" i="5"/>
  <c r="P548" i="2"/>
  <c r="J548" i="2"/>
  <c r="G549" i="5"/>
  <c r="E548" i="5"/>
  <c r="C548" i="5"/>
  <c r="G548" i="4"/>
  <c r="A548" i="4"/>
  <c r="J548" i="4"/>
  <c r="C548" i="4"/>
  <c r="D549" i="5"/>
  <c r="F549" i="5"/>
  <c r="A549" i="5"/>
  <c r="A548" i="2"/>
  <c r="C548" i="2"/>
  <c r="K549" i="2"/>
  <c r="B548" i="2"/>
  <c r="H548" i="2"/>
  <c r="F548" i="4"/>
  <c r="H549" i="4"/>
  <c r="J549" i="2"/>
  <c r="P549" i="2"/>
  <c r="G550" i="5"/>
  <c r="E549" i="5"/>
  <c r="C549" i="5"/>
  <c r="G549" i="4"/>
  <c r="A549" i="4"/>
  <c r="J549" i="4"/>
  <c r="C549" i="4"/>
  <c r="F550" i="5"/>
  <c r="A550" i="5"/>
  <c r="D550" i="5"/>
  <c r="F549" i="4"/>
  <c r="H550" i="4"/>
  <c r="K550" i="2"/>
  <c r="B549" i="2"/>
  <c r="C549" i="2"/>
  <c r="H549" i="2"/>
  <c r="A549" i="2"/>
  <c r="J550" i="2"/>
  <c r="P550" i="2"/>
  <c r="G550" i="4"/>
  <c r="A550" i="4"/>
  <c r="J550" i="4"/>
  <c r="C550" i="4"/>
  <c r="G551" i="5"/>
  <c r="E550" i="5"/>
  <c r="C550" i="5"/>
  <c r="F550" i="4"/>
  <c r="H551" i="4"/>
  <c r="D551" i="5"/>
  <c r="F551" i="5"/>
  <c r="C550" i="2"/>
  <c r="K551" i="2"/>
  <c r="B550" i="2"/>
  <c r="H550" i="2"/>
  <c r="A550" i="2"/>
  <c r="G551" i="4"/>
  <c r="A551" i="4"/>
  <c r="J551" i="4"/>
  <c r="C551" i="4"/>
  <c r="G552" i="5"/>
  <c r="E551" i="5"/>
  <c r="C551" i="5"/>
  <c r="P551" i="2"/>
  <c r="J551" i="2"/>
  <c r="A551" i="5"/>
  <c r="F552" i="5"/>
  <c r="A552" i="5"/>
  <c r="D552" i="5"/>
  <c r="C551" i="2"/>
  <c r="K552" i="2"/>
  <c r="B551" i="2"/>
  <c r="A551" i="2"/>
  <c r="J398" i="3"/>
  <c r="K398" i="3"/>
  <c r="J1591" i="3"/>
  <c r="K1591" i="3"/>
  <c r="F551" i="4"/>
  <c r="H552" i="4"/>
  <c r="G552" i="4"/>
  <c r="A552" i="4"/>
  <c r="J552" i="4"/>
  <c r="C552" i="4"/>
  <c r="H551" i="2"/>
  <c r="P552" i="2"/>
  <c r="J552" i="2"/>
  <c r="G553" i="5"/>
  <c r="E552" i="5"/>
  <c r="C552" i="5"/>
  <c r="D553" i="5"/>
  <c r="F553" i="5"/>
  <c r="A553" i="5"/>
  <c r="A552" i="2"/>
  <c r="C552" i="2"/>
  <c r="K553" i="2"/>
  <c r="B552" i="2"/>
  <c r="H552" i="2"/>
  <c r="F552" i="4"/>
  <c r="H553" i="4"/>
  <c r="J553" i="2"/>
  <c r="P553" i="2"/>
  <c r="G554" i="5"/>
  <c r="E553" i="5"/>
  <c r="C553" i="5"/>
  <c r="G553" i="4"/>
  <c r="A553" i="4"/>
  <c r="J553" i="4"/>
  <c r="C553" i="4"/>
  <c r="J58" i="1"/>
  <c r="F554" i="5"/>
  <c r="A554" i="5"/>
  <c r="D554" i="5"/>
  <c r="F553" i="4"/>
  <c r="H554" i="4"/>
  <c r="K554" i="2"/>
  <c r="B553" i="2"/>
  <c r="C553" i="2"/>
  <c r="H553" i="2"/>
  <c r="A553" i="2"/>
  <c r="J554" i="2"/>
  <c r="P554" i="2"/>
  <c r="G554" i="4"/>
  <c r="A554" i="4"/>
  <c r="J554" i="4"/>
  <c r="C554" i="4"/>
  <c r="G555" i="5"/>
  <c r="E554" i="5"/>
  <c r="C554" i="5"/>
  <c r="F554" i="4"/>
  <c r="H555" i="4"/>
  <c r="D555" i="5"/>
  <c r="F555" i="5"/>
  <c r="C554" i="2"/>
  <c r="K555" i="2"/>
  <c r="B554" i="2"/>
  <c r="H554" i="2"/>
  <c r="A554" i="2"/>
  <c r="G556" i="5"/>
  <c r="E555" i="5"/>
  <c r="C555" i="5"/>
  <c r="G555" i="4"/>
  <c r="A555" i="4"/>
  <c r="J555" i="4"/>
  <c r="C555" i="4"/>
  <c r="P555" i="2"/>
  <c r="J555" i="2"/>
  <c r="A555" i="5"/>
  <c r="C555" i="2"/>
  <c r="K556" i="2"/>
  <c r="B555" i="2"/>
  <c r="H555" i="2"/>
  <c r="A555" i="2"/>
  <c r="F555" i="4"/>
  <c r="H556" i="4"/>
  <c r="F556" i="5"/>
  <c r="A556" i="5"/>
  <c r="D556" i="5"/>
  <c r="G557" i="5"/>
  <c r="E556" i="5"/>
  <c r="C556" i="5"/>
  <c r="P556" i="2"/>
  <c r="J556" i="2"/>
  <c r="G556" i="4"/>
  <c r="A556" i="4"/>
  <c r="J556" i="4"/>
  <c r="C556" i="4"/>
  <c r="A556" i="2"/>
  <c r="C556" i="2"/>
  <c r="K557" i="2"/>
  <c r="B556" i="2"/>
  <c r="H556" i="2"/>
  <c r="F556" i="4"/>
  <c r="H557" i="4"/>
  <c r="D557" i="5"/>
  <c r="F557" i="5"/>
  <c r="G558" i="5"/>
  <c r="E557" i="5"/>
  <c r="C557" i="5"/>
  <c r="J557" i="2"/>
  <c r="P557" i="2"/>
  <c r="G557" i="4"/>
  <c r="A557" i="4"/>
  <c r="J557" i="4"/>
  <c r="C557" i="4"/>
  <c r="A557" i="5"/>
  <c r="K558" i="2"/>
  <c r="B557" i="2"/>
  <c r="A557" i="2"/>
  <c r="C557" i="2"/>
  <c r="F557" i="4"/>
  <c r="H558" i="4"/>
  <c r="F558" i="5"/>
  <c r="A558" i="5"/>
  <c r="D558" i="5"/>
  <c r="H557" i="2"/>
  <c r="G559" i="5"/>
  <c r="E558" i="5"/>
  <c r="C558" i="5"/>
  <c r="G558" i="4"/>
  <c r="A558" i="4"/>
  <c r="J558" i="4"/>
  <c r="C558" i="4"/>
  <c r="J558" i="2"/>
  <c r="P558" i="2"/>
  <c r="C558" i="2"/>
  <c r="K559" i="2"/>
  <c r="B558" i="2"/>
  <c r="H558" i="2"/>
  <c r="A558" i="2"/>
  <c r="J406" i="3"/>
  <c r="K406" i="3"/>
  <c r="J1599" i="3"/>
  <c r="K1599" i="3"/>
  <c r="F558" i="4"/>
  <c r="H559" i="4"/>
  <c r="D559" i="5"/>
  <c r="F559" i="5"/>
  <c r="A559" i="5"/>
  <c r="G559" i="4"/>
  <c r="A559" i="4"/>
  <c r="J559" i="4"/>
  <c r="C559" i="4"/>
  <c r="G560" i="5"/>
  <c r="E559" i="5"/>
  <c r="C559" i="5"/>
  <c r="P559" i="2"/>
  <c r="J559" i="2"/>
  <c r="F560" i="5"/>
  <c r="A560" i="5"/>
  <c r="D560" i="5"/>
  <c r="C559" i="2"/>
  <c r="K560" i="2"/>
  <c r="B559" i="2"/>
  <c r="A559" i="2"/>
  <c r="F559" i="4"/>
  <c r="H560" i="4"/>
  <c r="H559" i="2"/>
  <c r="G560" i="4"/>
  <c r="A560" i="4"/>
  <c r="J560" i="4"/>
  <c r="C560" i="4"/>
  <c r="P560" i="2"/>
  <c r="J560" i="2"/>
  <c r="G561" i="5"/>
  <c r="E560" i="5"/>
  <c r="C560" i="5"/>
  <c r="D561" i="5"/>
  <c r="F561" i="5"/>
  <c r="A561" i="5"/>
  <c r="A560" i="2"/>
  <c r="C560" i="2"/>
  <c r="K561" i="2"/>
  <c r="B560" i="2"/>
  <c r="H560" i="2"/>
  <c r="F560" i="4"/>
  <c r="H561" i="4"/>
  <c r="J561" i="2"/>
  <c r="P561" i="2"/>
  <c r="G562" i="5"/>
  <c r="E561" i="5"/>
  <c r="C561" i="5"/>
  <c r="G561" i="4"/>
  <c r="A561" i="4"/>
  <c r="J561" i="4"/>
  <c r="C561" i="4"/>
  <c r="F562" i="5"/>
  <c r="A562" i="5"/>
  <c r="D562" i="5"/>
  <c r="F561" i="4"/>
  <c r="H562" i="4"/>
  <c r="K562" i="2"/>
  <c r="B561" i="2"/>
  <c r="C561" i="2"/>
  <c r="H561" i="2"/>
  <c r="A561" i="2"/>
  <c r="J562" i="2"/>
  <c r="P562" i="2"/>
  <c r="G562" i="4"/>
  <c r="A562" i="4"/>
  <c r="J562" i="4"/>
  <c r="C562" i="4"/>
  <c r="G563" i="5"/>
  <c r="E562" i="5"/>
  <c r="C562" i="5"/>
  <c r="F562" i="4"/>
  <c r="H563" i="4"/>
  <c r="D563" i="5"/>
  <c r="F563" i="5"/>
  <c r="C562" i="2"/>
  <c r="K563" i="2"/>
  <c r="B562" i="2"/>
  <c r="H562" i="2"/>
  <c r="A562" i="2"/>
  <c r="G564" i="5"/>
  <c r="E563" i="5"/>
  <c r="C563" i="5"/>
  <c r="P563" i="2"/>
  <c r="J563" i="2"/>
  <c r="G563" i="4"/>
  <c r="A563" i="4"/>
  <c r="J563" i="4"/>
  <c r="C563" i="4"/>
  <c r="A563" i="5"/>
  <c r="J59" i="1"/>
  <c r="C563" i="2"/>
  <c r="K564" i="2"/>
  <c r="B563" i="2"/>
  <c r="H563" i="2"/>
  <c r="A563" i="2"/>
  <c r="F563" i="4"/>
  <c r="H564" i="4"/>
  <c r="F564" i="5"/>
  <c r="A564" i="5"/>
  <c r="D564" i="5"/>
  <c r="G565" i="5"/>
  <c r="E564" i="5"/>
  <c r="C564" i="5"/>
  <c r="G564" i="4"/>
  <c r="A564" i="4"/>
  <c r="J564" i="4"/>
  <c r="C564" i="4"/>
  <c r="P564" i="2"/>
  <c r="J564" i="2"/>
  <c r="J426" i="3"/>
  <c r="K426" i="3"/>
  <c r="J1619" i="3"/>
  <c r="K1619" i="3"/>
  <c r="A564" i="2"/>
  <c r="C564" i="2"/>
  <c r="K565" i="2"/>
  <c r="B564" i="2"/>
  <c r="H564" i="2"/>
  <c r="F564" i="4"/>
  <c r="H565" i="4"/>
  <c r="D565" i="5"/>
  <c r="F565" i="5"/>
  <c r="G566" i="5"/>
  <c r="E565" i="5"/>
  <c r="C565" i="5"/>
  <c r="J565" i="2"/>
  <c r="P565" i="2"/>
  <c r="G565" i="4"/>
  <c r="A565" i="4"/>
  <c r="J565" i="4"/>
  <c r="C565" i="4"/>
  <c r="A565" i="5"/>
  <c r="K566" i="2"/>
  <c r="B565" i="2"/>
  <c r="A565" i="2"/>
  <c r="C565" i="2"/>
  <c r="F565" i="4"/>
  <c r="H566" i="4"/>
  <c r="F566" i="5"/>
  <c r="A566" i="5"/>
  <c r="D566" i="5"/>
  <c r="G567" i="5"/>
  <c r="E566" i="5"/>
  <c r="C566" i="5"/>
  <c r="H565" i="2"/>
  <c r="G566" i="4"/>
  <c r="C566" i="4"/>
  <c r="J566" i="2"/>
  <c r="P566" i="2"/>
  <c r="F566" i="4"/>
  <c r="H567" i="4"/>
  <c r="C566" i="2"/>
  <c r="K567" i="2"/>
  <c r="B566" i="2"/>
  <c r="A566" i="2"/>
  <c r="A566" i="4"/>
  <c r="J566" i="4"/>
  <c r="D567" i="5"/>
  <c r="F567" i="5"/>
  <c r="A567" i="5"/>
  <c r="P567" i="2"/>
  <c r="J567" i="2"/>
  <c r="G567" i="4"/>
  <c r="A567" i="4"/>
  <c r="J567" i="4"/>
  <c r="C567" i="4"/>
  <c r="G568" i="5"/>
  <c r="E567" i="5"/>
  <c r="C567" i="5"/>
  <c r="H566" i="2"/>
  <c r="F567" i="4"/>
  <c r="H568" i="4"/>
  <c r="F568" i="5"/>
  <c r="A568" i="5"/>
  <c r="D568" i="5"/>
  <c r="C567" i="2"/>
  <c r="K568" i="2"/>
  <c r="B567" i="2"/>
  <c r="H567" i="2"/>
  <c r="A567" i="2"/>
  <c r="G568" i="4"/>
  <c r="A568" i="4"/>
  <c r="J568" i="4"/>
  <c r="C568" i="4"/>
  <c r="P568" i="2"/>
  <c r="J568" i="2"/>
  <c r="G569" i="5"/>
  <c r="E568" i="5"/>
  <c r="C568" i="5"/>
  <c r="D569" i="5"/>
  <c r="F569" i="5"/>
  <c r="A569" i="5"/>
  <c r="A568" i="2"/>
  <c r="C568" i="2"/>
  <c r="K569" i="2"/>
  <c r="B568" i="2"/>
  <c r="H568" i="2"/>
  <c r="F568" i="4"/>
  <c r="H569" i="4"/>
  <c r="J569" i="2"/>
  <c r="P569" i="2"/>
  <c r="G570" i="5"/>
  <c r="E569" i="5"/>
  <c r="C569" i="5"/>
  <c r="G569" i="4"/>
  <c r="A569" i="4"/>
  <c r="J569" i="4"/>
  <c r="C569" i="4"/>
  <c r="F570" i="5"/>
  <c r="A570" i="5"/>
  <c r="D570" i="5"/>
  <c r="F569" i="4"/>
  <c r="H570" i="4"/>
  <c r="K570" i="2"/>
  <c r="B569" i="2"/>
  <c r="C569" i="2"/>
  <c r="H569" i="2"/>
  <c r="A569" i="2"/>
  <c r="J570" i="2"/>
  <c r="P570" i="2"/>
  <c r="G570" i="4"/>
  <c r="A570" i="4"/>
  <c r="J570" i="4"/>
  <c r="C570" i="4"/>
  <c r="G571" i="5"/>
  <c r="E570" i="5"/>
  <c r="C570" i="5"/>
  <c r="J418" i="3"/>
  <c r="K418" i="3"/>
  <c r="J1611" i="3"/>
  <c r="K1611" i="3"/>
  <c r="F570" i="4"/>
  <c r="H571" i="4"/>
  <c r="D571" i="5"/>
  <c r="F571" i="5"/>
  <c r="C570" i="2"/>
  <c r="K571" i="2"/>
  <c r="B570" i="2"/>
  <c r="H570" i="2"/>
  <c r="A570" i="2"/>
  <c r="G572" i="5"/>
  <c r="E571" i="5"/>
  <c r="C571" i="5"/>
  <c r="P571" i="2"/>
  <c r="J571" i="2"/>
  <c r="G571" i="4"/>
  <c r="A571" i="4"/>
  <c r="J571" i="4"/>
  <c r="C571" i="4"/>
  <c r="A571" i="5"/>
  <c r="C571" i="2"/>
  <c r="K572" i="2"/>
  <c r="B571" i="2"/>
  <c r="H571" i="2"/>
  <c r="A571" i="2"/>
  <c r="F571" i="4"/>
  <c r="H572" i="4"/>
  <c r="F572" i="5"/>
  <c r="A572" i="5"/>
  <c r="D572" i="5"/>
  <c r="G573" i="5"/>
  <c r="E572" i="5"/>
  <c r="C572" i="5"/>
  <c r="G572" i="4"/>
  <c r="A572" i="4"/>
  <c r="J572" i="4"/>
  <c r="C572" i="4"/>
  <c r="P572" i="2"/>
  <c r="J572" i="2"/>
  <c r="A572" i="2"/>
  <c r="C572" i="2"/>
  <c r="K573" i="2"/>
  <c r="B572" i="2"/>
  <c r="H572" i="2"/>
  <c r="F572" i="4"/>
  <c r="H573" i="4"/>
  <c r="D573" i="5"/>
  <c r="F573" i="5"/>
  <c r="G574" i="5"/>
  <c r="E573" i="5"/>
  <c r="C573" i="5"/>
  <c r="J573" i="2"/>
  <c r="P573" i="2"/>
  <c r="G573" i="4"/>
  <c r="A573" i="4"/>
  <c r="J573" i="4"/>
  <c r="C573" i="4"/>
  <c r="A573" i="5"/>
  <c r="J60" i="1"/>
  <c r="K574" i="2"/>
  <c r="B573" i="2"/>
  <c r="A573" i="2"/>
  <c r="C573" i="2"/>
  <c r="J434" i="3"/>
  <c r="K434" i="3"/>
  <c r="J1627" i="3"/>
  <c r="K1627" i="3"/>
  <c r="F573" i="4"/>
  <c r="H574" i="4"/>
  <c r="F574" i="5"/>
  <c r="A574" i="5"/>
  <c r="D574" i="5"/>
  <c r="G575" i="5"/>
  <c r="E574" i="5"/>
  <c r="C574" i="5"/>
  <c r="G574" i="4"/>
  <c r="A574" i="4"/>
  <c r="J574" i="4"/>
  <c r="C574" i="4"/>
  <c r="H573" i="2"/>
  <c r="J574" i="2"/>
  <c r="P574" i="2"/>
  <c r="C574" i="2"/>
  <c r="K575" i="2"/>
  <c r="B574" i="2"/>
  <c r="H574" i="2"/>
  <c r="A574" i="2"/>
  <c r="F574" i="4"/>
  <c r="H575" i="4"/>
  <c r="D575" i="5"/>
  <c r="F575" i="5"/>
  <c r="G576" i="5"/>
  <c r="E575" i="5"/>
  <c r="C575" i="5"/>
  <c r="G575" i="4"/>
  <c r="A575" i="4"/>
  <c r="J575" i="4"/>
  <c r="C575" i="4"/>
  <c r="P575" i="2"/>
  <c r="J575" i="2"/>
  <c r="A575" i="5"/>
  <c r="C575" i="2"/>
  <c r="K576" i="2"/>
  <c r="B575" i="2"/>
  <c r="H575" i="2"/>
  <c r="A575" i="2"/>
  <c r="F575" i="4"/>
  <c r="H576" i="4"/>
  <c r="F576" i="5"/>
  <c r="A576" i="5"/>
  <c r="D576" i="5"/>
  <c r="G577" i="5"/>
  <c r="E576" i="5"/>
  <c r="C576" i="5"/>
  <c r="G576" i="4"/>
  <c r="A576" i="4"/>
  <c r="J576" i="4"/>
  <c r="C576" i="4"/>
  <c r="P576" i="2"/>
  <c r="J576" i="2"/>
  <c r="J438" i="3"/>
  <c r="K438" i="3"/>
  <c r="J1631" i="3"/>
  <c r="K1631" i="3"/>
  <c r="A576" i="2"/>
  <c r="C576" i="2"/>
  <c r="K577" i="2"/>
  <c r="B576" i="2"/>
  <c r="H576" i="2"/>
  <c r="F576" i="4"/>
  <c r="H577" i="4"/>
  <c r="D577" i="5"/>
  <c r="F577" i="5"/>
  <c r="G578" i="5"/>
  <c r="E577" i="5"/>
  <c r="C577" i="5"/>
  <c r="J577" i="2"/>
  <c r="P577" i="2"/>
  <c r="G577" i="4"/>
  <c r="A577" i="4"/>
  <c r="J577" i="4"/>
  <c r="C577" i="4"/>
  <c r="A577" i="5"/>
  <c r="K578" i="2"/>
  <c r="B577" i="2"/>
  <c r="A577" i="2"/>
  <c r="C577" i="2"/>
  <c r="F577" i="4"/>
  <c r="H578" i="4"/>
  <c r="F578" i="5"/>
  <c r="A578" i="5"/>
  <c r="D578" i="5"/>
  <c r="G578" i="4"/>
  <c r="A578" i="4"/>
  <c r="J578" i="4"/>
  <c r="C578" i="4"/>
  <c r="G579" i="5"/>
  <c r="E578" i="5"/>
  <c r="C578" i="5"/>
  <c r="H577" i="2"/>
  <c r="J578" i="2"/>
  <c r="P578" i="2"/>
  <c r="D579" i="5"/>
  <c r="F579" i="5"/>
  <c r="A579" i="5"/>
  <c r="C578" i="2"/>
  <c r="K579" i="2"/>
  <c r="B578" i="2"/>
  <c r="H578" i="2"/>
  <c r="A578" i="2"/>
  <c r="F578" i="4"/>
  <c r="H579" i="4"/>
  <c r="G580" i="5"/>
  <c r="E579" i="5"/>
  <c r="C579" i="5"/>
  <c r="G579" i="4"/>
  <c r="A579" i="4"/>
  <c r="J579" i="4"/>
  <c r="C579" i="4"/>
  <c r="P579" i="2"/>
  <c r="J579" i="2"/>
  <c r="C579" i="2"/>
  <c r="K580" i="2"/>
  <c r="B579" i="2"/>
  <c r="H579" i="2"/>
  <c r="A579" i="2"/>
  <c r="F579" i="4"/>
  <c r="H580" i="4"/>
  <c r="F580" i="5"/>
  <c r="A580" i="5"/>
  <c r="D580" i="5"/>
  <c r="P580" i="2"/>
  <c r="J580" i="2"/>
  <c r="G581" i="5"/>
  <c r="E580" i="5"/>
  <c r="C580" i="5"/>
  <c r="G580" i="4"/>
  <c r="A580" i="4"/>
  <c r="J580" i="4"/>
  <c r="C580" i="4"/>
  <c r="D581" i="5"/>
  <c r="F581" i="5"/>
  <c r="A581" i="5"/>
  <c r="A580" i="2"/>
  <c r="C580" i="2"/>
  <c r="K581" i="2"/>
  <c r="B580" i="2"/>
  <c r="H580" i="2"/>
  <c r="F580" i="4"/>
  <c r="H581" i="4"/>
  <c r="G582" i="5"/>
  <c r="E581" i="5"/>
  <c r="C581" i="5"/>
  <c r="J581" i="2"/>
  <c r="P581" i="2"/>
  <c r="G581" i="4"/>
  <c r="A581" i="4"/>
  <c r="J581" i="4"/>
  <c r="C581" i="4"/>
  <c r="K582" i="2"/>
  <c r="B581" i="2"/>
  <c r="A581" i="2"/>
  <c r="C581" i="2"/>
  <c r="J402" i="3"/>
  <c r="K402" i="3"/>
  <c r="J1595" i="3"/>
  <c r="K1595" i="3"/>
  <c r="F581" i="4"/>
  <c r="H582" i="4"/>
  <c r="F582" i="5"/>
  <c r="A582" i="5"/>
  <c r="D582" i="5"/>
  <c r="G582" i="4"/>
  <c r="A582" i="4"/>
  <c r="J582" i="4"/>
  <c r="C582" i="4"/>
  <c r="G583" i="5"/>
  <c r="E582" i="5"/>
  <c r="C582" i="5"/>
  <c r="H581" i="2"/>
  <c r="J582" i="2"/>
  <c r="P582" i="2"/>
  <c r="D583" i="5"/>
  <c r="F583" i="5"/>
  <c r="A583" i="5"/>
  <c r="C582" i="2"/>
  <c r="K583" i="2"/>
  <c r="B582" i="2"/>
  <c r="A582" i="2"/>
  <c r="F582" i="4"/>
  <c r="H583" i="4"/>
  <c r="H582" i="2"/>
  <c r="G584" i="5"/>
  <c r="E583" i="5"/>
  <c r="C583" i="5"/>
  <c r="G583" i="4"/>
  <c r="C583" i="4"/>
  <c r="P583" i="2"/>
  <c r="J583" i="2"/>
  <c r="J61" i="1"/>
  <c r="C583" i="2"/>
  <c r="K584" i="2"/>
  <c r="B583" i="2"/>
  <c r="H583" i="2"/>
  <c r="A583" i="2"/>
  <c r="F583" i="4"/>
  <c r="H584" i="4"/>
  <c r="F584" i="5"/>
  <c r="A584" i="5"/>
  <c r="D584" i="5"/>
  <c r="A583" i="4"/>
  <c r="J583" i="4"/>
  <c r="G585" i="5"/>
  <c r="E584" i="5"/>
  <c r="C584" i="5"/>
  <c r="G584" i="4"/>
  <c r="A584" i="4"/>
  <c r="J584" i="4"/>
  <c r="C584" i="4"/>
  <c r="P584" i="2"/>
  <c r="J584" i="2"/>
  <c r="A584" i="2"/>
  <c r="C584" i="2"/>
  <c r="K585" i="2"/>
  <c r="B584" i="2"/>
  <c r="H584" i="2"/>
  <c r="F584" i="4"/>
  <c r="H585" i="4"/>
  <c r="D585" i="5"/>
  <c r="F585" i="5"/>
  <c r="J585" i="2"/>
  <c r="P585" i="2"/>
  <c r="G586" i="5"/>
  <c r="E585" i="5"/>
  <c r="C585" i="5"/>
  <c r="G585" i="4"/>
  <c r="A585" i="4"/>
  <c r="J585" i="4"/>
  <c r="C585" i="4"/>
  <c r="A585" i="5"/>
  <c r="F586" i="5"/>
  <c r="A586" i="5"/>
  <c r="D586" i="5"/>
  <c r="F585" i="4"/>
  <c r="H586" i="4"/>
  <c r="K586" i="2"/>
  <c r="B585" i="2"/>
  <c r="C585" i="2"/>
  <c r="H585" i="2"/>
  <c r="A585" i="2"/>
  <c r="J586" i="2"/>
  <c r="P586" i="2"/>
  <c r="G586" i="4"/>
  <c r="A586" i="4"/>
  <c r="J586" i="4"/>
  <c r="C586" i="4"/>
  <c r="G587" i="5"/>
  <c r="E586" i="5"/>
  <c r="C586" i="5"/>
  <c r="J430" i="3"/>
  <c r="K430" i="3"/>
  <c r="J1623" i="3"/>
  <c r="K1623" i="3"/>
  <c r="F586" i="4"/>
  <c r="H587" i="4"/>
  <c r="D587" i="5"/>
  <c r="F587" i="5"/>
  <c r="C586" i="2"/>
  <c r="K587" i="2"/>
  <c r="B586" i="2"/>
  <c r="H586" i="2"/>
  <c r="A586" i="2"/>
  <c r="G588" i="5"/>
  <c r="E587" i="5"/>
  <c r="C587" i="5"/>
  <c r="P587" i="2"/>
  <c r="J587" i="2"/>
  <c r="G587" i="4"/>
  <c r="A587" i="4"/>
  <c r="J587" i="4"/>
  <c r="C587" i="4"/>
  <c r="A587" i="5"/>
  <c r="C587" i="2"/>
  <c r="K588" i="2"/>
  <c r="B587" i="2"/>
  <c r="H587" i="2"/>
  <c r="A587" i="2"/>
  <c r="F587" i="4"/>
  <c r="H588" i="4"/>
  <c r="F588" i="5"/>
  <c r="A588" i="5"/>
  <c r="D588" i="5"/>
  <c r="G589" i="5"/>
  <c r="E588" i="5"/>
  <c r="C588" i="5"/>
  <c r="G588" i="4"/>
  <c r="A588" i="4"/>
  <c r="J588" i="4"/>
  <c r="C588" i="4"/>
  <c r="P588" i="2"/>
  <c r="J588" i="2"/>
  <c r="A588" i="2"/>
  <c r="C588" i="2"/>
  <c r="K589" i="2"/>
  <c r="B588" i="2"/>
  <c r="H588" i="2"/>
  <c r="F588" i="4"/>
  <c r="H589" i="4"/>
  <c r="D589" i="5"/>
  <c r="F589" i="5"/>
  <c r="G590" i="5"/>
  <c r="E589" i="5"/>
  <c r="C589" i="5"/>
  <c r="J589" i="2"/>
  <c r="P589" i="2"/>
  <c r="G589" i="4"/>
  <c r="A589" i="4"/>
  <c r="J589" i="4"/>
  <c r="C589" i="4"/>
  <c r="A589" i="5"/>
  <c r="K590" i="2"/>
  <c r="B589" i="2"/>
  <c r="A589" i="2"/>
  <c r="C589" i="2"/>
  <c r="F589" i="4"/>
  <c r="H590" i="4"/>
  <c r="F590" i="5"/>
  <c r="A590" i="5"/>
  <c r="D590" i="5"/>
  <c r="G591" i="5"/>
  <c r="E590" i="5"/>
  <c r="C590" i="5"/>
  <c r="H589" i="2"/>
  <c r="G590" i="4"/>
  <c r="C590" i="4"/>
  <c r="J590" i="2"/>
  <c r="P590" i="2"/>
  <c r="F590" i="4"/>
  <c r="H591" i="4"/>
  <c r="C590" i="2"/>
  <c r="K591" i="2"/>
  <c r="B590" i="2"/>
  <c r="A590" i="2"/>
  <c r="A590" i="4"/>
  <c r="J590" i="4"/>
  <c r="D591" i="5"/>
  <c r="F591" i="5"/>
  <c r="A591" i="5"/>
  <c r="P591" i="2"/>
  <c r="J591" i="2"/>
  <c r="G591" i="4"/>
  <c r="A591" i="4"/>
  <c r="J591" i="4"/>
  <c r="C591" i="4"/>
  <c r="G592" i="5"/>
  <c r="E591" i="5"/>
  <c r="C591" i="5"/>
  <c r="H590" i="2"/>
  <c r="F591" i="4"/>
  <c r="H592" i="4"/>
  <c r="F592" i="5"/>
  <c r="A592" i="5"/>
  <c r="D592" i="5"/>
  <c r="C591" i="2"/>
  <c r="K592" i="2"/>
  <c r="B591" i="2"/>
  <c r="H591" i="2"/>
  <c r="A591" i="2"/>
  <c r="G592" i="4"/>
  <c r="A592" i="4"/>
  <c r="J592" i="4"/>
  <c r="C592" i="4"/>
  <c r="P592" i="2"/>
  <c r="J592" i="2"/>
  <c r="G593" i="5"/>
  <c r="E592" i="5"/>
  <c r="C592" i="5"/>
  <c r="D593" i="5"/>
  <c r="F593" i="5"/>
  <c r="A593" i="5"/>
  <c r="J422" i="3"/>
  <c r="K422" i="3"/>
  <c r="J1615" i="3"/>
  <c r="K1615" i="3"/>
  <c r="A592" i="2"/>
  <c r="C592" i="2"/>
  <c r="K593" i="2"/>
  <c r="B592" i="2"/>
  <c r="H592" i="2"/>
  <c r="F592" i="4"/>
  <c r="H593" i="4"/>
  <c r="J593" i="2"/>
  <c r="P593" i="2"/>
  <c r="G593" i="4"/>
  <c r="A593" i="4"/>
  <c r="J593" i="4"/>
  <c r="C593" i="4"/>
  <c r="G594" i="5"/>
  <c r="E593" i="5"/>
  <c r="C593" i="5"/>
  <c r="J62" i="1"/>
  <c r="F593" i="4"/>
  <c r="H594" i="4"/>
  <c r="F594" i="5"/>
  <c r="A594" i="5"/>
  <c r="D594" i="5"/>
  <c r="K594" i="2"/>
  <c r="B593" i="2"/>
  <c r="C593" i="2"/>
  <c r="H593" i="2"/>
  <c r="A593" i="2"/>
  <c r="J594" i="2"/>
  <c r="P594" i="2"/>
  <c r="G595" i="5"/>
  <c r="E594" i="5"/>
  <c r="C594" i="5"/>
  <c r="G594" i="4"/>
  <c r="A594" i="4"/>
  <c r="J594" i="4"/>
  <c r="C594" i="4"/>
  <c r="D595" i="5"/>
  <c r="F595" i="5"/>
  <c r="A595" i="5"/>
  <c r="F594" i="4"/>
  <c r="H595" i="4"/>
  <c r="C594" i="2"/>
  <c r="K595" i="2"/>
  <c r="B594" i="2"/>
  <c r="H594" i="2"/>
  <c r="A594" i="2"/>
  <c r="P595" i="2"/>
  <c r="J595" i="2"/>
  <c r="G596" i="5"/>
  <c r="E595" i="5"/>
  <c r="C595" i="5"/>
  <c r="G595" i="4"/>
  <c r="A595" i="4"/>
  <c r="J595" i="4"/>
  <c r="C595" i="4"/>
  <c r="F596" i="5"/>
  <c r="A596" i="5"/>
  <c r="D596" i="5"/>
  <c r="C595" i="2"/>
  <c r="K596" i="2"/>
  <c r="B595" i="2"/>
  <c r="A595" i="2"/>
  <c r="F595" i="4"/>
  <c r="H596" i="4"/>
  <c r="H595" i="2"/>
  <c r="G596" i="4"/>
  <c r="A596" i="4"/>
  <c r="J596" i="4"/>
  <c r="C596" i="4"/>
  <c r="P596" i="2"/>
  <c r="J596" i="2"/>
  <c r="G597" i="5"/>
  <c r="E596" i="5"/>
  <c r="C596" i="5"/>
  <c r="D597" i="5"/>
  <c r="F597" i="5"/>
  <c r="A597" i="5"/>
  <c r="A596" i="2"/>
  <c r="C596" i="2"/>
  <c r="K597" i="2"/>
  <c r="B596" i="2"/>
  <c r="H596" i="2"/>
  <c r="F596" i="4"/>
  <c r="H597" i="4"/>
  <c r="G598" i="5"/>
  <c r="E597" i="5"/>
  <c r="C597" i="5"/>
  <c r="J597" i="2"/>
  <c r="P597" i="2"/>
  <c r="G597" i="4"/>
  <c r="A597" i="4"/>
  <c r="J597" i="4"/>
  <c r="C597" i="4"/>
  <c r="K598" i="2"/>
  <c r="B597" i="2"/>
  <c r="A597" i="2"/>
  <c r="C597" i="2"/>
  <c r="F597" i="4"/>
  <c r="H598" i="4"/>
  <c r="F598" i="5"/>
  <c r="A598" i="5"/>
  <c r="D598" i="5"/>
  <c r="G599" i="5"/>
  <c r="E598" i="5"/>
  <c r="C598" i="5"/>
  <c r="G598" i="4"/>
  <c r="A598" i="4"/>
  <c r="J598" i="4"/>
  <c r="C598" i="4"/>
  <c r="H597" i="2"/>
  <c r="J598" i="2"/>
  <c r="P598" i="2"/>
  <c r="C598" i="2"/>
  <c r="K599" i="2"/>
  <c r="B598" i="2"/>
  <c r="H598" i="2"/>
  <c r="A598" i="2"/>
  <c r="F598" i="4"/>
  <c r="H599" i="4"/>
  <c r="D599" i="5"/>
  <c r="F599" i="5"/>
  <c r="G600" i="5"/>
  <c r="E599" i="5"/>
  <c r="C599" i="5"/>
  <c r="G599" i="4"/>
  <c r="A599" i="4"/>
  <c r="J599" i="4"/>
  <c r="C599" i="4"/>
  <c r="P599" i="2"/>
  <c r="J599" i="2"/>
  <c r="A599" i="5"/>
  <c r="J414" i="3"/>
  <c r="K414" i="3"/>
  <c r="J1607" i="3"/>
  <c r="K1607" i="3"/>
  <c r="C599" i="2"/>
  <c r="K600" i="2"/>
  <c r="B599" i="2"/>
  <c r="H599" i="2"/>
  <c r="A599" i="2"/>
  <c r="F599" i="4"/>
  <c r="H600" i="4"/>
  <c r="F600" i="5"/>
  <c r="A600" i="5"/>
  <c r="D600" i="5"/>
  <c r="P600" i="2"/>
  <c r="J600" i="2"/>
  <c r="G601" i="5"/>
  <c r="E600" i="5"/>
  <c r="C600" i="5"/>
  <c r="G600" i="4"/>
  <c r="A600" i="4"/>
  <c r="J600" i="4"/>
  <c r="C600" i="4"/>
  <c r="D601" i="5"/>
  <c r="F601" i="5"/>
  <c r="A601" i="5"/>
  <c r="A600" i="2"/>
  <c r="C600" i="2"/>
  <c r="K601" i="2"/>
  <c r="B600" i="2"/>
  <c r="H600" i="2"/>
  <c r="F600" i="4"/>
  <c r="H601" i="4"/>
  <c r="J601" i="2"/>
  <c r="P601" i="2"/>
  <c r="G602" i="5"/>
  <c r="E601" i="5"/>
  <c r="C601" i="5"/>
  <c r="G601" i="4"/>
  <c r="A601" i="4"/>
  <c r="J601" i="4"/>
  <c r="C601" i="4"/>
  <c r="F602" i="5"/>
  <c r="A602" i="5"/>
  <c r="D602" i="5"/>
  <c r="J811" i="3"/>
  <c r="K811" i="3"/>
  <c r="J2004" i="3"/>
  <c r="K2004" i="3"/>
  <c r="F601" i="4"/>
  <c r="H602" i="4"/>
  <c r="K602" i="2"/>
  <c r="B601" i="2"/>
  <c r="C601" i="2"/>
  <c r="H601" i="2"/>
  <c r="A601" i="2"/>
  <c r="J602" i="2"/>
  <c r="P602" i="2"/>
  <c r="G602" i="4"/>
  <c r="A602" i="4"/>
  <c r="J602" i="4"/>
  <c r="C602" i="4"/>
  <c r="G603" i="5"/>
  <c r="E602" i="5"/>
  <c r="C602" i="5"/>
  <c r="J812" i="3"/>
  <c r="K812" i="3"/>
  <c r="J2005" i="3"/>
  <c r="K2005" i="3"/>
  <c r="F602" i="4"/>
  <c r="H603" i="4"/>
  <c r="D603" i="5"/>
  <c r="F603" i="5"/>
  <c r="C602" i="2"/>
  <c r="K603" i="2"/>
  <c r="B602" i="2"/>
  <c r="H602" i="2"/>
  <c r="A602" i="2"/>
  <c r="G604" i="5"/>
  <c r="E603" i="5"/>
  <c r="C603" i="5"/>
  <c r="P603" i="2"/>
  <c r="J603" i="2"/>
  <c r="G603" i="4"/>
  <c r="A603" i="4"/>
  <c r="J603" i="4"/>
  <c r="C603" i="4"/>
  <c r="A603" i="5"/>
  <c r="J63" i="1"/>
  <c r="C603" i="2"/>
  <c r="K604" i="2"/>
  <c r="B603" i="2"/>
  <c r="H603" i="2"/>
  <c r="A603" i="2"/>
  <c r="J2006" i="3"/>
  <c r="K2006" i="3"/>
  <c r="J813" i="3"/>
  <c r="K813" i="3"/>
  <c r="F603" i="4"/>
  <c r="H604" i="4"/>
  <c r="F604" i="5"/>
  <c r="A604" i="5"/>
  <c r="D604" i="5"/>
  <c r="G605" i="5"/>
  <c r="E604" i="5"/>
  <c r="C604" i="5"/>
  <c r="G604" i="4"/>
  <c r="A604" i="4"/>
  <c r="J604" i="4"/>
  <c r="C604" i="4"/>
  <c r="P604" i="2"/>
  <c r="J604" i="2"/>
  <c r="A604" i="2"/>
  <c r="C604" i="2"/>
  <c r="K605" i="2"/>
  <c r="B604" i="2"/>
  <c r="H604" i="2"/>
  <c r="F604" i="4"/>
  <c r="H605" i="4"/>
  <c r="D605" i="5"/>
  <c r="F605" i="5"/>
  <c r="G606" i="5"/>
  <c r="E605" i="5"/>
  <c r="C605" i="5"/>
  <c r="J605" i="2"/>
  <c r="P605" i="2"/>
  <c r="G605" i="4"/>
  <c r="A605" i="4"/>
  <c r="J605" i="4"/>
  <c r="C605" i="4"/>
  <c r="A605" i="5"/>
  <c r="K606" i="2"/>
  <c r="B605" i="2"/>
  <c r="A605" i="2"/>
  <c r="C605" i="2"/>
  <c r="J814" i="3"/>
  <c r="K814" i="3"/>
  <c r="J2007" i="3"/>
  <c r="K2007" i="3"/>
  <c r="F605" i="4"/>
  <c r="H606" i="4"/>
  <c r="F606" i="5"/>
  <c r="A606" i="5"/>
  <c r="D606" i="5"/>
  <c r="G607" i="5"/>
  <c r="E606" i="5"/>
  <c r="C606" i="5"/>
  <c r="G606" i="4"/>
  <c r="A606" i="4"/>
  <c r="J606" i="4"/>
  <c r="C606" i="4"/>
  <c r="H605" i="2"/>
  <c r="J606" i="2"/>
  <c r="P606" i="2"/>
  <c r="J815" i="3"/>
  <c r="K815" i="3"/>
  <c r="J2008" i="3"/>
  <c r="K2008" i="3"/>
  <c r="C606" i="2"/>
  <c r="K607" i="2"/>
  <c r="B606" i="2"/>
  <c r="H606" i="2"/>
  <c r="A606" i="2"/>
  <c r="F606" i="4"/>
  <c r="H607" i="4"/>
  <c r="D607" i="5"/>
  <c r="F607" i="5"/>
  <c r="G608" i="5"/>
  <c r="E607" i="5"/>
  <c r="C607" i="5"/>
  <c r="G607" i="4"/>
  <c r="A607" i="4"/>
  <c r="J607" i="4"/>
  <c r="C607" i="4"/>
  <c r="P607" i="2"/>
  <c r="J607" i="2"/>
  <c r="A607" i="5"/>
  <c r="J816" i="3"/>
  <c r="K816" i="3"/>
  <c r="J2009" i="3"/>
  <c r="K2009" i="3"/>
  <c r="C607" i="2"/>
  <c r="B607" i="2"/>
  <c r="H607" i="2"/>
  <c r="K608" i="2"/>
  <c r="A607" i="2"/>
  <c r="F607" i="4"/>
  <c r="H608" i="4"/>
  <c r="F608" i="5"/>
  <c r="A608" i="5"/>
  <c r="D608" i="5"/>
  <c r="G609" i="5"/>
  <c r="E608" i="5"/>
  <c r="C608" i="5"/>
  <c r="J608" i="2"/>
  <c r="P608" i="2"/>
  <c r="G608" i="4"/>
  <c r="A608" i="4"/>
  <c r="J608" i="4"/>
  <c r="C608" i="4"/>
  <c r="A608" i="2"/>
  <c r="K609" i="2"/>
  <c r="C608" i="2"/>
  <c r="B608" i="2"/>
  <c r="H608" i="2"/>
  <c r="F608" i="4"/>
  <c r="H609" i="4"/>
  <c r="D609" i="5"/>
  <c r="F609" i="5"/>
  <c r="G610" i="5"/>
  <c r="E609" i="5"/>
  <c r="C609" i="5"/>
  <c r="J609" i="2"/>
  <c r="P609" i="2"/>
  <c r="G609" i="4"/>
  <c r="A609" i="4"/>
  <c r="J609" i="4"/>
  <c r="C609" i="4"/>
  <c r="A609" i="5"/>
  <c r="K610" i="2"/>
  <c r="B609" i="2"/>
  <c r="C609" i="2"/>
  <c r="A609" i="2"/>
  <c r="F609" i="4"/>
  <c r="H610" i="4"/>
  <c r="F610" i="5"/>
  <c r="A610" i="5"/>
  <c r="D610" i="5"/>
  <c r="G611" i="5"/>
  <c r="E610" i="5"/>
  <c r="C610" i="5"/>
  <c r="G610" i="4"/>
  <c r="A610" i="4"/>
  <c r="J610" i="4"/>
  <c r="C610" i="4"/>
  <c r="H609" i="2"/>
  <c r="P610" i="2"/>
  <c r="J610" i="2"/>
  <c r="C610" i="2"/>
  <c r="B610" i="2"/>
  <c r="H610" i="2"/>
  <c r="A610" i="2"/>
  <c r="K611" i="2"/>
  <c r="F610" i="4"/>
  <c r="H611" i="4"/>
  <c r="D611" i="5"/>
  <c r="F611" i="5"/>
  <c r="G612" i="5"/>
  <c r="E611" i="5"/>
  <c r="C611" i="5"/>
  <c r="P611" i="2"/>
  <c r="J611" i="2"/>
  <c r="G611" i="4"/>
  <c r="A611" i="4"/>
  <c r="J611" i="4"/>
  <c r="C611" i="4"/>
  <c r="A611" i="5"/>
  <c r="A611" i="2"/>
  <c r="C611" i="2"/>
  <c r="K612" i="2"/>
  <c r="B611" i="2"/>
  <c r="H611" i="2"/>
  <c r="J819" i="3"/>
  <c r="K819" i="3"/>
  <c r="J2012" i="3"/>
  <c r="K2012" i="3"/>
  <c r="F611" i="4"/>
  <c r="H612" i="4"/>
  <c r="F612" i="5"/>
  <c r="A612" i="5"/>
  <c r="D612" i="5"/>
  <c r="G613" i="5"/>
  <c r="E612" i="5"/>
  <c r="C612" i="5"/>
  <c r="G612" i="4"/>
  <c r="A612" i="4"/>
  <c r="J612" i="4"/>
  <c r="C612" i="4"/>
  <c r="J612" i="2"/>
  <c r="P612" i="2"/>
  <c r="A612" i="2"/>
  <c r="K613" i="2"/>
  <c r="C612" i="2"/>
  <c r="B612" i="2"/>
  <c r="H612" i="2"/>
  <c r="J2014" i="3"/>
  <c r="K2014" i="3"/>
  <c r="J821" i="3"/>
  <c r="K821" i="3"/>
  <c r="F612" i="4"/>
  <c r="H613" i="4"/>
  <c r="D613" i="5"/>
  <c r="F613" i="5"/>
  <c r="G614" i="5"/>
  <c r="E613" i="5"/>
  <c r="C613" i="5"/>
  <c r="G613" i="4"/>
  <c r="A613" i="4"/>
  <c r="J613" i="4"/>
  <c r="C613" i="4"/>
  <c r="A613" i="5"/>
  <c r="J613" i="2"/>
  <c r="P613" i="2"/>
  <c r="J64" i="1"/>
  <c r="J822" i="3"/>
  <c r="K822" i="3"/>
  <c r="J2015" i="3"/>
  <c r="K2015" i="3"/>
  <c r="K614" i="2"/>
  <c r="B613" i="2"/>
  <c r="C613" i="2"/>
  <c r="A613" i="2"/>
  <c r="F613" i="4"/>
  <c r="H614" i="4"/>
  <c r="F614" i="5"/>
  <c r="A614" i="5"/>
  <c r="D614" i="5"/>
  <c r="G615" i="5"/>
  <c r="E614" i="5"/>
  <c r="C614" i="5"/>
  <c r="G614" i="4"/>
  <c r="A614" i="4"/>
  <c r="J614" i="4"/>
  <c r="C614" i="4"/>
  <c r="H613" i="2"/>
  <c r="P614" i="2"/>
  <c r="J614" i="2"/>
  <c r="C614" i="2"/>
  <c r="B614" i="2"/>
  <c r="H614" i="2"/>
  <c r="A614" i="2"/>
  <c r="K615" i="2"/>
  <c r="J820" i="3"/>
  <c r="K820" i="3"/>
  <c r="J2013" i="3"/>
  <c r="K2013" i="3"/>
  <c r="F614" i="4"/>
  <c r="H615" i="4"/>
  <c r="D615" i="5"/>
  <c r="F615" i="5"/>
  <c r="G616" i="5"/>
  <c r="E615" i="5"/>
  <c r="C615" i="5"/>
  <c r="G615" i="4"/>
  <c r="A615" i="4"/>
  <c r="J615" i="4"/>
  <c r="C615" i="4"/>
  <c r="P615" i="2"/>
  <c r="J615" i="2"/>
  <c r="A615" i="5"/>
  <c r="A615" i="2"/>
  <c r="C615" i="2"/>
  <c r="K616" i="2"/>
  <c r="B615" i="2"/>
  <c r="H615" i="2"/>
  <c r="F615" i="4"/>
  <c r="H616" i="4"/>
  <c r="F616" i="5"/>
  <c r="A616" i="5"/>
  <c r="D616" i="5"/>
  <c r="G617" i="5"/>
  <c r="E616" i="5"/>
  <c r="C616" i="5"/>
  <c r="J616" i="2"/>
  <c r="P616" i="2"/>
  <c r="G616" i="4"/>
  <c r="A616" i="4"/>
  <c r="J616" i="4"/>
  <c r="C616" i="4"/>
  <c r="A616" i="2"/>
  <c r="K617" i="2"/>
  <c r="C616" i="2"/>
  <c r="B616" i="2"/>
  <c r="H616" i="2"/>
  <c r="J823" i="3"/>
  <c r="K823" i="3"/>
  <c r="J2016" i="3"/>
  <c r="K2016" i="3"/>
  <c r="F616" i="4"/>
  <c r="H617" i="4"/>
  <c r="D617" i="5"/>
  <c r="F617" i="5"/>
  <c r="G618" i="5"/>
  <c r="E617" i="5"/>
  <c r="C617" i="5"/>
  <c r="G617" i="4"/>
  <c r="A617" i="4"/>
  <c r="J617" i="4"/>
  <c r="C617" i="4"/>
  <c r="A617" i="5"/>
  <c r="J617" i="2"/>
  <c r="P617" i="2"/>
  <c r="J826" i="3"/>
  <c r="K826" i="3"/>
  <c r="J2019" i="3"/>
  <c r="K2019" i="3"/>
  <c r="K618" i="2"/>
  <c r="B617" i="2"/>
  <c r="C617" i="2"/>
  <c r="A617" i="2"/>
  <c r="F617" i="4"/>
  <c r="H618" i="4"/>
  <c r="F618" i="5"/>
  <c r="A618" i="5"/>
  <c r="D618" i="5"/>
  <c r="H617" i="2"/>
  <c r="G619" i="5"/>
  <c r="E618" i="5"/>
  <c r="C618" i="5"/>
  <c r="G618" i="4"/>
  <c r="C618" i="4"/>
  <c r="P618" i="2"/>
  <c r="J618" i="2"/>
  <c r="C618" i="2"/>
  <c r="B618" i="2"/>
  <c r="H618" i="2"/>
  <c r="A618" i="2"/>
  <c r="K619" i="2"/>
  <c r="F618" i="4"/>
  <c r="H619" i="4"/>
  <c r="D619" i="5"/>
  <c r="F619" i="5"/>
  <c r="A618" i="4"/>
  <c r="J618" i="4"/>
  <c r="G620" i="5"/>
  <c r="E619" i="5"/>
  <c r="C619" i="5"/>
  <c r="P619" i="2"/>
  <c r="J619" i="2"/>
  <c r="G619" i="4"/>
  <c r="A619" i="4"/>
  <c r="J619" i="4"/>
  <c r="C619" i="4"/>
  <c r="A619" i="5"/>
  <c r="A619" i="2"/>
  <c r="K620" i="2"/>
  <c r="C619" i="2"/>
  <c r="B619" i="2"/>
  <c r="H619" i="2"/>
  <c r="J2018" i="3"/>
  <c r="K2018" i="3"/>
  <c r="J825" i="3"/>
  <c r="K825" i="3"/>
  <c r="F619" i="4"/>
  <c r="H620" i="4"/>
  <c r="F620" i="5"/>
  <c r="A620" i="5"/>
  <c r="D620" i="5"/>
  <c r="G621" i="5"/>
  <c r="E620" i="5"/>
  <c r="C620" i="5"/>
  <c r="G620" i="4"/>
  <c r="A620" i="4"/>
  <c r="J620" i="4"/>
  <c r="C620" i="4"/>
  <c r="P620" i="2"/>
  <c r="J620" i="2"/>
  <c r="A620" i="2"/>
  <c r="K621" i="2"/>
  <c r="C620" i="2"/>
  <c r="B620" i="2"/>
  <c r="H620" i="2"/>
  <c r="F620" i="4"/>
  <c r="H621" i="4"/>
  <c r="D621" i="5"/>
  <c r="F621" i="5"/>
  <c r="G622" i="5"/>
  <c r="E621" i="5"/>
  <c r="C621" i="5"/>
  <c r="P621" i="2"/>
  <c r="J621" i="2"/>
  <c r="G621" i="4"/>
  <c r="A621" i="4"/>
  <c r="J621" i="4"/>
  <c r="C621" i="4"/>
  <c r="A621" i="5"/>
  <c r="A621" i="2"/>
  <c r="K622" i="2"/>
  <c r="C621" i="2"/>
  <c r="B621" i="2"/>
  <c r="H621" i="2"/>
  <c r="J830" i="3"/>
  <c r="K830" i="3"/>
  <c r="J2023" i="3"/>
  <c r="K2023" i="3"/>
  <c r="F621" i="4"/>
  <c r="H622" i="4"/>
  <c r="F622" i="5"/>
  <c r="A622" i="5"/>
  <c r="D622" i="5"/>
  <c r="G623" i="5"/>
  <c r="E622" i="5"/>
  <c r="C622" i="5"/>
  <c r="G622" i="4"/>
  <c r="A622" i="4"/>
  <c r="J622" i="4"/>
  <c r="C622" i="4"/>
  <c r="P622" i="2"/>
  <c r="J622" i="2"/>
  <c r="J828" i="3"/>
  <c r="K828" i="3"/>
  <c r="J2021" i="3"/>
  <c r="K2021" i="3"/>
  <c r="A622" i="2"/>
  <c r="C622" i="2"/>
  <c r="B622" i="2"/>
  <c r="H622" i="2"/>
  <c r="K623" i="2"/>
  <c r="F622" i="4"/>
  <c r="H623" i="4"/>
  <c r="D623" i="5"/>
  <c r="F623" i="5"/>
  <c r="G624" i="5"/>
  <c r="E623" i="5"/>
  <c r="C623" i="5"/>
  <c r="P623" i="2"/>
  <c r="J623" i="2"/>
  <c r="G623" i="4"/>
  <c r="A623" i="4"/>
  <c r="J623" i="4"/>
  <c r="C623" i="4"/>
  <c r="A623" i="5"/>
  <c r="J65" i="1"/>
  <c r="A623" i="2"/>
  <c r="B623" i="2"/>
  <c r="K624" i="2"/>
  <c r="C623" i="2"/>
  <c r="F623" i="4"/>
  <c r="H624" i="4"/>
  <c r="F624" i="5"/>
  <c r="A624" i="5"/>
  <c r="D624" i="5"/>
  <c r="G625" i="5"/>
  <c r="E624" i="5"/>
  <c r="C624" i="5"/>
  <c r="H623" i="2"/>
  <c r="P624" i="2"/>
  <c r="J624" i="2"/>
  <c r="G624" i="4"/>
  <c r="A624" i="4"/>
  <c r="J624" i="4"/>
  <c r="C624" i="4"/>
  <c r="J2022" i="3"/>
  <c r="K2022" i="3"/>
  <c r="J829" i="3"/>
  <c r="K829" i="3"/>
  <c r="F624" i="4"/>
  <c r="H625" i="4"/>
  <c r="A624" i="2"/>
  <c r="K625" i="2"/>
  <c r="C624" i="2"/>
  <c r="B624" i="2"/>
  <c r="H624" i="2"/>
  <c r="D625" i="5"/>
  <c r="F625" i="5"/>
  <c r="G626" i="5"/>
  <c r="E625" i="5"/>
  <c r="C625" i="5"/>
  <c r="P625" i="2"/>
  <c r="J625" i="2"/>
  <c r="G625" i="4"/>
  <c r="A625" i="4"/>
  <c r="J625" i="4"/>
  <c r="C625" i="4"/>
  <c r="A625" i="5"/>
  <c r="A625" i="2"/>
  <c r="K626" i="2"/>
  <c r="C625" i="2"/>
  <c r="B625" i="2"/>
  <c r="H625" i="2"/>
  <c r="J827" i="3"/>
  <c r="K827" i="3"/>
  <c r="J2020" i="3"/>
  <c r="K2020" i="3"/>
  <c r="F625" i="4"/>
  <c r="H626" i="4"/>
  <c r="F626" i="5"/>
  <c r="A626" i="5"/>
  <c r="D626" i="5"/>
  <c r="G627" i="5"/>
  <c r="E626" i="5"/>
  <c r="C626" i="5"/>
  <c r="G626" i="4"/>
  <c r="A626" i="4"/>
  <c r="J626" i="4"/>
  <c r="C626" i="4"/>
  <c r="P626" i="2"/>
  <c r="J626" i="2"/>
  <c r="J831" i="3"/>
  <c r="K831" i="3"/>
  <c r="J2024" i="3"/>
  <c r="K2024" i="3"/>
  <c r="A626" i="2"/>
  <c r="C626" i="2"/>
  <c r="B626" i="2"/>
  <c r="H626" i="2"/>
  <c r="K627" i="2"/>
  <c r="F626" i="4"/>
  <c r="H627" i="4"/>
  <c r="D627" i="5"/>
  <c r="F627" i="5"/>
  <c r="G628" i="5"/>
  <c r="E627" i="5"/>
  <c r="C627" i="5"/>
  <c r="P627" i="2"/>
  <c r="J627" i="2"/>
  <c r="G627" i="4"/>
  <c r="A627" i="4"/>
  <c r="J627" i="4"/>
  <c r="C627" i="4"/>
  <c r="A627" i="5"/>
  <c r="A627" i="2"/>
  <c r="B627" i="2"/>
  <c r="K628" i="2"/>
  <c r="C627" i="2"/>
  <c r="F627" i="4"/>
  <c r="H628" i="4"/>
  <c r="F628" i="5"/>
  <c r="A628" i="5"/>
  <c r="D628" i="5"/>
  <c r="G629" i="5"/>
  <c r="E628" i="5"/>
  <c r="C628" i="5"/>
  <c r="P628" i="2"/>
  <c r="J628" i="2"/>
  <c r="H627" i="2"/>
  <c r="G628" i="4"/>
  <c r="A628" i="4"/>
  <c r="J628" i="4"/>
  <c r="C628" i="4"/>
  <c r="J834" i="3"/>
  <c r="K834" i="3"/>
  <c r="J2027" i="3"/>
  <c r="K2027" i="3"/>
  <c r="A628" i="2"/>
  <c r="K629" i="2"/>
  <c r="C628" i="2"/>
  <c r="B628" i="2"/>
  <c r="H628" i="2"/>
  <c r="F628" i="4"/>
  <c r="H629" i="4"/>
  <c r="D629" i="5"/>
  <c r="F629" i="5"/>
  <c r="G630" i="5"/>
  <c r="E629" i="5"/>
  <c r="C629" i="5"/>
  <c r="G629" i="4"/>
  <c r="A629" i="4"/>
  <c r="J629" i="4"/>
  <c r="C629" i="4"/>
  <c r="P629" i="2"/>
  <c r="J629" i="2"/>
  <c r="A629" i="5"/>
  <c r="A629" i="2"/>
  <c r="K630" i="2"/>
  <c r="C629" i="2"/>
  <c r="B629" i="2"/>
  <c r="H629" i="2"/>
  <c r="F629" i="4"/>
  <c r="H630" i="4"/>
  <c r="F630" i="5"/>
  <c r="A630" i="5"/>
  <c r="D630" i="5"/>
  <c r="G630" i="4"/>
  <c r="A630" i="4"/>
  <c r="J630" i="4"/>
  <c r="C630" i="4"/>
  <c r="G631" i="5"/>
  <c r="E630" i="5"/>
  <c r="C630" i="5"/>
  <c r="P630" i="2"/>
  <c r="J630" i="2"/>
  <c r="D631" i="5"/>
  <c r="F631" i="5"/>
  <c r="A631" i="5"/>
  <c r="A630" i="2"/>
  <c r="C630" i="2"/>
  <c r="B630" i="2"/>
  <c r="H630" i="2"/>
  <c r="K631" i="2"/>
  <c r="J2026" i="3"/>
  <c r="K2026" i="3"/>
  <c r="J833" i="3"/>
  <c r="K833" i="3"/>
  <c r="F630" i="4"/>
  <c r="H631" i="4"/>
  <c r="G631" i="4"/>
  <c r="A631" i="4"/>
  <c r="J631" i="4"/>
  <c r="C631" i="4"/>
  <c r="P631" i="2"/>
  <c r="J631" i="2"/>
  <c r="G632" i="5"/>
  <c r="E631" i="5"/>
  <c r="C631" i="5"/>
  <c r="F632" i="5"/>
  <c r="A632" i="5"/>
  <c r="D632" i="5"/>
  <c r="A631" i="2"/>
  <c r="B631" i="2"/>
  <c r="K632" i="2"/>
  <c r="C631" i="2"/>
  <c r="F631" i="4"/>
  <c r="H632" i="4"/>
  <c r="P632" i="2"/>
  <c r="J632" i="2"/>
  <c r="G632" i="4"/>
  <c r="A632" i="4"/>
  <c r="J632" i="4"/>
  <c r="C632" i="4"/>
  <c r="H631" i="2"/>
  <c r="G633" i="5"/>
  <c r="E632" i="5"/>
  <c r="C632" i="5"/>
  <c r="J836" i="3"/>
  <c r="K836" i="3"/>
  <c r="J2029" i="3"/>
  <c r="K2029" i="3"/>
  <c r="D633" i="5"/>
  <c r="F633" i="5"/>
  <c r="A633" i="5"/>
  <c r="F632" i="4"/>
  <c r="H633" i="4"/>
  <c r="A632" i="2"/>
  <c r="K633" i="2"/>
  <c r="C632" i="2"/>
  <c r="B632" i="2"/>
  <c r="P633" i="2"/>
  <c r="J633" i="2"/>
  <c r="G634" i="5"/>
  <c r="E633" i="5"/>
  <c r="C633" i="5"/>
  <c r="H632" i="2"/>
  <c r="G633" i="4"/>
  <c r="A633" i="4"/>
  <c r="J633" i="4"/>
  <c r="C633" i="4"/>
  <c r="J66" i="1"/>
  <c r="F634" i="5"/>
  <c r="A634" i="5"/>
  <c r="D634" i="5"/>
  <c r="F633" i="4"/>
  <c r="H634" i="4"/>
  <c r="A633" i="2"/>
  <c r="K634" i="2"/>
  <c r="C633" i="2"/>
  <c r="B633" i="2"/>
  <c r="H633" i="2"/>
  <c r="P634" i="2"/>
  <c r="J634" i="2"/>
  <c r="G634" i="4"/>
  <c r="A634" i="4"/>
  <c r="J634" i="4"/>
  <c r="C634" i="4"/>
  <c r="G635" i="5"/>
  <c r="E634" i="5"/>
  <c r="C634" i="5"/>
  <c r="J838" i="3"/>
  <c r="K838" i="3"/>
  <c r="J2031" i="3"/>
  <c r="K2031" i="3"/>
  <c r="F634" i="4"/>
  <c r="H635" i="4"/>
  <c r="D635" i="5"/>
  <c r="F635" i="5"/>
  <c r="A634" i="2"/>
  <c r="C634" i="2"/>
  <c r="B634" i="2"/>
  <c r="H634" i="2"/>
  <c r="K635" i="2"/>
  <c r="G636" i="5"/>
  <c r="E635" i="5"/>
  <c r="C635" i="5"/>
  <c r="G635" i="4"/>
  <c r="A635" i="4"/>
  <c r="J635" i="4"/>
  <c r="C635" i="4"/>
  <c r="P635" i="2"/>
  <c r="J635" i="2"/>
  <c r="A635" i="5"/>
  <c r="J835" i="3"/>
  <c r="K835" i="3"/>
  <c r="J2028" i="3"/>
  <c r="K2028" i="3"/>
  <c r="A635" i="2"/>
  <c r="B635" i="2"/>
  <c r="K636" i="2"/>
  <c r="C635" i="2"/>
  <c r="F635" i="4"/>
  <c r="H636" i="4"/>
  <c r="F636" i="5"/>
  <c r="A636" i="5"/>
  <c r="D636" i="5"/>
  <c r="G637" i="5"/>
  <c r="E636" i="5"/>
  <c r="C636" i="5"/>
  <c r="P636" i="2"/>
  <c r="J636" i="2"/>
  <c r="G636" i="4"/>
  <c r="A636" i="4"/>
  <c r="J636" i="4"/>
  <c r="C636" i="4"/>
  <c r="H635" i="2"/>
  <c r="A636" i="2"/>
  <c r="K637" i="2"/>
  <c r="C636" i="2"/>
  <c r="B636" i="2"/>
  <c r="H636" i="2"/>
  <c r="J839" i="3"/>
  <c r="K839" i="3"/>
  <c r="J2032" i="3"/>
  <c r="K2032" i="3"/>
  <c r="F636" i="4"/>
  <c r="H637" i="4"/>
  <c r="D637" i="5"/>
  <c r="F637" i="5"/>
  <c r="G638" i="5"/>
  <c r="E637" i="5"/>
  <c r="C637" i="5"/>
  <c r="G637" i="4"/>
  <c r="A637" i="4"/>
  <c r="J637" i="4"/>
  <c r="C637" i="4"/>
  <c r="A637" i="5"/>
  <c r="P637" i="2"/>
  <c r="J637" i="2"/>
  <c r="A637" i="2"/>
  <c r="K638" i="2"/>
  <c r="C637" i="2"/>
  <c r="B637" i="2"/>
  <c r="H637" i="2"/>
  <c r="J2034" i="3"/>
  <c r="K2034" i="3"/>
  <c r="J841" i="3"/>
  <c r="K841" i="3"/>
  <c r="F637" i="4"/>
  <c r="H638" i="4"/>
  <c r="F638" i="5"/>
  <c r="A638" i="5"/>
  <c r="D638" i="5"/>
  <c r="G639" i="5"/>
  <c r="E638" i="5"/>
  <c r="C638" i="5"/>
  <c r="G638" i="4"/>
  <c r="A638" i="4"/>
  <c r="J638" i="4"/>
  <c r="C638" i="4"/>
  <c r="P638" i="2"/>
  <c r="J638" i="2"/>
  <c r="J840" i="3"/>
  <c r="K840" i="3"/>
  <c r="J2033" i="3"/>
  <c r="K2033" i="3"/>
  <c r="A638" i="2"/>
  <c r="C638" i="2"/>
  <c r="B638" i="2"/>
  <c r="H638" i="2"/>
  <c r="K639" i="2"/>
  <c r="F638" i="4"/>
  <c r="H639" i="4"/>
  <c r="D639" i="5"/>
  <c r="F639" i="5"/>
  <c r="G640" i="5"/>
  <c r="E639" i="5"/>
  <c r="C639" i="5"/>
  <c r="P639" i="2"/>
  <c r="J639" i="2"/>
  <c r="G639" i="4"/>
  <c r="A639" i="4"/>
  <c r="J639" i="4"/>
  <c r="C639" i="4"/>
  <c r="A639" i="5"/>
  <c r="A639" i="2"/>
  <c r="B639" i="2"/>
  <c r="K640" i="2"/>
  <c r="C639" i="2"/>
  <c r="J842" i="3"/>
  <c r="K842" i="3"/>
  <c r="J2035" i="3"/>
  <c r="K2035" i="3"/>
  <c r="F639" i="4"/>
  <c r="H640" i="4"/>
  <c r="F640" i="5"/>
  <c r="A640" i="5"/>
  <c r="D640" i="5"/>
  <c r="G641" i="5"/>
  <c r="E640" i="5"/>
  <c r="C640" i="5"/>
  <c r="G640" i="4"/>
  <c r="A640" i="4"/>
  <c r="J640" i="4"/>
  <c r="C640" i="4"/>
  <c r="P640" i="2"/>
  <c r="J640" i="2"/>
  <c r="H639" i="2"/>
  <c r="A640" i="2"/>
  <c r="K641" i="2"/>
  <c r="C640" i="2"/>
  <c r="B640" i="2"/>
  <c r="H640" i="2"/>
  <c r="F640" i="4"/>
  <c r="H641" i="4"/>
  <c r="D641" i="5"/>
  <c r="F641" i="5"/>
  <c r="P641" i="2"/>
  <c r="J641" i="2"/>
  <c r="G642" i="5"/>
  <c r="E641" i="5"/>
  <c r="C641" i="5"/>
  <c r="G641" i="4"/>
  <c r="A641" i="4"/>
  <c r="J641" i="4"/>
  <c r="C641" i="4"/>
  <c r="A641" i="5"/>
  <c r="F642" i="5"/>
  <c r="A642" i="5"/>
  <c r="D642" i="5"/>
  <c r="J846" i="3"/>
  <c r="K846" i="3"/>
  <c r="J2039" i="3"/>
  <c r="K2039" i="3"/>
  <c r="A641" i="2"/>
  <c r="K642" i="2"/>
  <c r="C641" i="2"/>
  <c r="B641" i="2"/>
  <c r="H641" i="2"/>
  <c r="F641" i="4"/>
  <c r="H642" i="4"/>
  <c r="P642" i="2"/>
  <c r="J642" i="2"/>
  <c r="G642" i="4"/>
  <c r="A642" i="4"/>
  <c r="J642" i="4"/>
  <c r="C642" i="4"/>
  <c r="G643" i="5"/>
  <c r="E642" i="5"/>
  <c r="C642" i="5"/>
  <c r="F642" i="4"/>
  <c r="H643" i="4"/>
  <c r="D643" i="5"/>
  <c r="F643" i="5"/>
  <c r="A642" i="2"/>
  <c r="C642" i="2"/>
  <c r="B642" i="2"/>
  <c r="H642" i="2"/>
  <c r="K643" i="2"/>
  <c r="G643" i="4"/>
  <c r="A643" i="4"/>
  <c r="J643" i="4"/>
  <c r="C643" i="4"/>
  <c r="G644" i="5"/>
  <c r="E643" i="5"/>
  <c r="C643" i="5"/>
  <c r="P643" i="2"/>
  <c r="J643" i="2"/>
  <c r="A643" i="5"/>
  <c r="J67" i="1"/>
  <c r="F644" i="5"/>
  <c r="A644" i="5"/>
  <c r="D644" i="5"/>
  <c r="A643" i="2"/>
  <c r="B643" i="2"/>
  <c r="K644" i="2"/>
  <c r="C643" i="2"/>
  <c r="J2038" i="3"/>
  <c r="K2038" i="3"/>
  <c r="J845" i="3"/>
  <c r="K845" i="3"/>
  <c r="F643" i="4"/>
  <c r="H644" i="4"/>
  <c r="G644" i="4"/>
  <c r="A644" i="4"/>
  <c r="J644" i="4"/>
  <c r="C644" i="4"/>
  <c r="P644" i="2"/>
  <c r="J644" i="2"/>
  <c r="H643" i="2"/>
  <c r="G645" i="5"/>
  <c r="E644" i="5"/>
  <c r="C644" i="5"/>
  <c r="D645" i="5"/>
  <c r="F645" i="5"/>
  <c r="A645" i="5"/>
  <c r="A644" i="2"/>
  <c r="K645" i="2"/>
  <c r="C644" i="2"/>
  <c r="B644" i="2"/>
  <c r="H644" i="2"/>
  <c r="F644" i="4"/>
  <c r="H645" i="4"/>
  <c r="G646" i="5"/>
  <c r="E645" i="5"/>
  <c r="C645" i="5"/>
  <c r="G645" i="4"/>
  <c r="A645" i="4"/>
  <c r="J645" i="4"/>
  <c r="C645" i="4"/>
  <c r="P645" i="2"/>
  <c r="J645" i="2"/>
  <c r="J843" i="3"/>
  <c r="K843" i="3"/>
  <c r="J2036" i="3"/>
  <c r="K2036" i="3"/>
  <c r="A645" i="2"/>
  <c r="K646" i="2"/>
  <c r="C645" i="2"/>
  <c r="B645" i="2"/>
  <c r="H645" i="2"/>
  <c r="F645" i="4"/>
  <c r="H646" i="4"/>
  <c r="F646" i="5"/>
  <c r="A646" i="5"/>
  <c r="D646" i="5"/>
  <c r="G647" i="5"/>
  <c r="E646" i="5"/>
  <c r="C646" i="5"/>
  <c r="G646" i="4"/>
  <c r="A646" i="4"/>
  <c r="J646" i="4"/>
  <c r="C646" i="4"/>
  <c r="P646" i="2"/>
  <c r="J646" i="2"/>
  <c r="J847" i="3"/>
  <c r="K847" i="3"/>
  <c r="J2040" i="3"/>
  <c r="K2040" i="3"/>
  <c r="A646" i="2"/>
  <c r="C646" i="2"/>
  <c r="B646" i="2"/>
  <c r="H646" i="2"/>
  <c r="K647" i="2"/>
  <c r="F646" i="4"/>
  <c r="H647" i="4"/>
  <c r="D647" i="5"/>
  <c r="F647" i="5"/>
  <c r="A647" i="5"/>
  <c r="G647" i="4"/>
  <c r="A647" i="4"/>
  <c r="J647" i="4"/>
  <c r="C647" i="4"/>
  <c r="G648" i="5"/>
  <c r="E647" i="5"/>
  <c r="C647" i="5"/>
  <c r="P647" i="2"/>
  <c r="J647" i="2"/>
  <c r="F648" i="5"/>
  <c r="A648" i="5"/>
  <c r="D648" i="5"/>
  <c r="A647" i="2"/>
  <c r="B647" i="2"/>
  <c r="K648" i="2"/>
  <c r="C647" i="2"/>
  <c r="J850" i="3"/>
  <c r="K850" i="3"/>
  <c r="J2043" i="3"/>
  <c r="K2043" i="3"/>
  <c r="F647" i="4"/>
  <c r="H648" i="4"/>
  <c r="G648" i="4"/>
  <c r="A648" i="4"/>
  <c r="J648" i="4"/>
  <c r="C648" i="4"/>
  <c r="P648" i="2"/>
  <c r="J648" i="2"/>
  <c r="H647" i="2"/>
  <c r="G649" i="5"/>
  <c r="E648" i="5"/>
  <c r="C648" i="5"/>
  <c r="D649" i="5"/>
  <c r="F649" i="5"/>
  <c r="A649" i="5"/>
  <c r="J2042" i="3"/>
  <c r="K2042" i="3"/>
  <c r="J849" i="3"/>
  <c r="K849" i="3"/>
  <c r="A648" i="2"/>
  <c r="K649" i="2"/>
  <c r="C648" i="2"/>
  <c r="B648" i="2"/>
  <c r="H648" i="2"/>
  <c r="H649" i="4"/>
  <c r="F648" i="4"/>
  <c r="P649" i="2"/>
  <c r="J649" i="2"/>
  <c r="C649" i="4"/>
  <c r="G649" i="4"/>
  <c r="G650" i="5"/>
  <c r="E649" i="5"/>
  <c r="C649" i="5"/>
  <c r="H650" i="4"/>
  <c r="F649" i="4"/>
  <c r="F650" i="5"/>
  <c r="A650" i="5"/>
  <c r="D650" i="5"/>
  <c r="A649" i="2"/>
  <c r="K650" i="2"/>
  <c r="C649" i="2"/>
  <c r="B649" i="2"/>
  <c r="A649" i="4"/>
  <c r="J649" i="4"/>
  <c r="G651" i="5"/>
  <c r="E650" i="5"/>
  <c r="C650" i="5"/>
  <c r="P650" i="2"/>
  <c r="J650" i="2"/>
  <c r="H649" i="2"/>
  <c r="C650" i="4"/>
  <c r="G650" i="4"/>
  <c r="A650" i="4"/>
  <c r="J650" i="4"/>
  <c r="A650" i="2"/>
  <c r="C650" i="2"/>
  <c r="B650" i="2"/>
  <c r="H650" i="2"/>
  <c r="K651" i="2"/>
  <c r="H651" i="4"/>
  <c r="F650" i="4"/>
  <c r="D651" i="5"/>
  <c r="F651" i="5"/>
  <c r="G652" i="5"/>
  <c r="E651" i="5"/>
  <c r="C651" i="5"/>
  <c r="P651" i="2"/>
  <c r="J651" i="2"/>
  <c r="A651" i="5"/>
  <c r="C651" i="4"/>
  <c r="G651" i="4"/>
  <c r="A651" i="4"/>
  <c r="J651" i="4"/>
  <c r="J851" i="3"/>
  <c r="K851" i="3"/>
  <c r="J2044" i="3"/>
  <c r="K2044" i="3"/>
  <c r="A651" i="2"/>
  <c r="B651" i="2"/>
  <c r="K652" i="2"/>
  <c r="C651" i="2"/>
  <c r="H652" i="4"/>
  <c r="F651" i="4"/>
  <c r="F652" i="5"/>
  <c r="A652" i="5"/>
  <c r="D652" i="5"/>
  <c r="G653" i="5"/>
  <c r="E652" i="5"/>
  <c r="C652" i="5"/>
  <c r="P652" i="2"/>
  <c r="J652" i="2"/>
  <c r="H651" i="2"/>
  <c r="C652" i="4"/>
  <c r="G652" i="4"/>
  <c r="A652" i="4"/>
  <c r="J652" i="4"/>
  <c r="A652" i="2"/>
  <c r="K653" i="2"/>
  <c r="C652" i="2"/>
  <c r="B652" i="2"/>
  <c r="H652" i="2"/>
  <c r="H653" i="4"/>
  <c r="F652" i="4"/>
  <c r="D653" i="5"/>
  <c r="F653" i="5"/>
  <c r="G654" i="5"/>
  <c r="E653" i="5"/>
  <c r="C653" i="5"/>
  <c r="P653" i="2"/>
  <c r="J653" i="2"/>
  <c r="A653" i="5"/>
  <c r="C653" i="4"/>
  <c r="G653" i="4"/>
  <c r="A653" i="4"/>
  <c r="J653" i="4"/>
  <c r="J68" i="1"/>
  <c r="J854" i="3"/>
  <c r="K854" i="3"/>
  <c r="J2047" i="3"/>
  <c r="K2047" i="3"/>
  <c r="A653" i="2"/>
  <c r="K654" i="2"/>
  <c r="C653" i="2"/>
  <c r="B653" i="2"/>
  <c r="H653" i="2"/>
  <c r="H654" i="4"/>
  <c r="F653" i="4"/>
  <c r="F654" i="5"/>
  <c r="A654" i="5"/>
  <c r="D654" i="5"/>
  <c r="G655" i="5"/>
  <c r="E654" i="5"/>
  <c r="C654" i="5"/>
  <c r="P654" i="2"/>
  <c r="J654" i="2"/>
  <c r="C654" i="4"/>
  <c r="G654" i="4"/>
  <c r="H655" i="4"/>
  <c r="F654" i="4"/>
  <c r="A654" i="2"/>
  <c r="C654" i="2"/>
  <c r="B654" i="2"/>
  <c r="K655" i="2"/>
  <c r="A654" i="4"/>
  <c r="J654" i="4"/>
  <c r="D655" i="5"/>
  <c r="F655" i="5"/>
  <c r="A655" i="5"/>
  <c r="J2046" i="3"/>
  <c r="K2046" i="3"/>
  <c r="J853" i="3"/>
  <c r="K853" i="3"/>
  <c r="P655" i="2"/>
  <c r="J655" i="2"/>
  <c r="G656" i="5"/>
  <c r="E655" i="5"/>
  <c r="C655" i="5"/>
  <c r="H654" i="2"/>
  <c r="C655" i="4"/>
  <c r="G655" i="4"/>
  <c r="A655" i="4"/>
  <c r="J655" i="4"/>
  <c r="J852" i="3"/>
  <c r="K852" i="3"/>
  <c r="J2045" i="3"/>
  <c r="K2045" i="3"/>
  <c r="H656" i="4"/>
  <c r="F655" i="4"/>
  <c r="F656" i="5"/>
  <c r="A656" i="5"/>
  <c r="D656" i="5"/>
  <c r="A655" i="2"/>
  <c r="B655" i="2"/>
  <c r="C655" i="2"/>
  <c r="H655" i="2"/>
  <c r="K656" i="2"/>
  <c r="P656" i="2"/>
  <c r="J656" i="2"/>
  <c r="G657" i="5"/>
  <c r="E656" i="5"/>
  <c r="C656" i="5"/>
  <c r="C656" i="4"/>
  <c r="G656" i="4"/>
  <c r="A656" i="4"/>
  <c r="J656" i="4"/>
  <c r="J855" i="3"/>
  <c r="K855" i="3"/>
  <c r="J2048" i="3"/>
  <c r="K2048" i="3"/>
  <c r="D657" i="5"/>
  <c r="F657" i="5"/>
  <c r="A657" i="5"/>
  <c r="H657" i="4"/>
  <c r="F656" i="4"/>
  <c r="A656" i="2"/>
  <c r="K657" i="2"/>
  <c r="C656" i="2"/>
  <c r="B656" i="2"/>
  <c r="C657" i="4"/>
  <c r="G657" i="4"/>
  <c r="A657" i="4"/>
  <c r="J657" i="4"/>
  <c r="P657" i="2"/>
  <c r="J657" i="2"/>
  <c r="G658" i="5"/>
  <c r="E657" i="5"/>
  <c r="C657" i="5"/>
  <c r="H656" i="2"/>
  <c r="A657" i="2"/>
  <c r="K658" i="2"/>
  <c r="C657" i="2"/>
  <c r="B657" i="2"/>
  <c r="H657" i="2"/>
  <c r="J856" i="3"/>
  <c r="K856" i="3"/>
  <c r="J2049" i="3"/>
  <c r="K2049" i="3"/>
  <c r="F658" i="5"/>
  <c r="A658" i="5"/>
  <c r="D658" i="5"/>
  <c r="H658" i="4"/>
  <c r="F657" i="4"/>
  <c r="C658" i="4"/>
  <c r="G658" i="4"/>
  <c r="A658" i="4"/>
  <c r="J658" i="4"/>
  <c r="G659" i="5"/>
  <c r="E658" i="5"/>
  <c r="C658" i="5"/>
  <c r="P658" i="2"/>
  <c r="J658" i="2"/>
  <c r="D659" i="5"/>
  <c r="F659" i="5"/>
  <c r="A659" i="5"/>
  <c r="A658" i="2"/>
  <c r="C658" i="2"/>
  <c r="B658" i="2"/>
  <c r="H658" i="2"/>
  <c r="K659" i="2"/>
  <c r="J858" i="3"/>
  <c r="K858" i="3"/>
  <c r="J2051" i="3"/>
  <c r="K2051" i="3"/>
  <c r="H659" i="4"/>
  <c r="F658" i="4"/>
  <c r="P659" i="2"/>
  <c r="J659" i="2"/>
  <c r="C659" i="4"/>
  <c r="G659" i="4"/>
  <c r="G660" i="5"/>
  <c r="E659" i="5"/>
  <c r="C659" i="5"/>
  <c r="H660" i="4"/>
  <c r="F659" i="4"/>
  <c r="F660" i="5"/>
  <c r="A660" i="5"/>
  <c r="D660" i="5"/>
  <c r="A659" i="2"/>
  <c r="B659" i="2"/>
  <c r="C659" i="2"/>
  <c r="H659" i="2"/>
  <c r="K660" i="2"/>
  <c r="A659" i="4"/>
  <c r="J659" i="4"/>
  <c r="P660" i="2"/>
  <c r="J660" i="2"/>
  <c r="G661" i="5"/>
  <c r="E660" i="5"/>
  <c r="C660" i="5"/>
  <c r="J2050" i="3"/>
  <c r="K2050" i="3"/>
  <c r="J857" i="3"/>
  <c r="K857" i="3"/>
  <c r="C660" i="4"/>
  <c r="G660" i="4"/>
  <c r="A660" i="4"/>
  <c r="J660" i="4"/>
  <c r="H661" i="4"/>
  <c r="F660" i="4"/>
  <c r="D661" i="5"/>
  <c r="F661" i="5"/>
  <c r="A660" i="2"/>
  <c r="K661" i="2"/>
  <c r="C660" i="2"/>
  <c r="B660" i="2"/>
  <c r="P661" i="2"/>
  <c r="J661" i="2"/>
  <c r="G662" i="5"/>
  <c r="E661" i="5"/>
  <c r="C661" i="5"/>
  <c r="H660" i="2"/>
  <c r="A661" i="5"/>
  <c r="C661" i="4"/>
  <c r="G661" i="4"/>
  <c r="A661" i="4"/>
  <c r="J661" i="4"/>
  <c r="J859" i="3"/>
  <c r="K859" i="3"/>
  <c r="J2052" i="3"/>
  <c r="K2052" i="3"/>
  <c r="H662" i="4"/>
  <c r="F661" i="4"/>
  <c r="F662" i="5"/>
  <c r="A662" i="5"/>
  <c r="D662" i="5"/>
  <c r="A661" i="2"/>
  <c r="K662" i="2"/>
  <c r="C661" i="2"/>
  <c r="B661" i="2"/>
  <c r="P662" i="2"/>
  <c r="J662" i="2"/>
  <c r="G663" i="5"/>
  <c r="E662" i="5"/>
  <c r="C662" i="5"/>
  <c r="H661" i="2"/>
  <c r="C662" i="4"/>
  <c r="G662" i="4"/>
  <c r="A662" i="4"/>
  <c r="J662" i="4"/>
  <c r="J862" i="3"/>
  <c r="K862" i="3"/>
  <c r="J2055" i="3"/>
  <c r="K2055" i="3"/>
  <c r="H663" i="4"/>
  <c r="F662" i="4"/>
  <c r="D663" i="5"/>
  <c r="F663" i="5"/>
  <c r="A662" i="2"/>
  <c r="C662" i="2"/>
  <c r="B662" i="2"/>
  <c r="H662" i="2"/>
  <c r="K663" i="2"/>
  <c r="G664" i="5"/>
  <c r="E663" i="5"/>
  <c r="C663" i="5"/>
  <c r="P663" i="2"/>
  <c r="J663" i="2"/>
  <c r="A663" i="5"/>
  <c r="C663" i="4"/>
  <c r="G663" i="4"/>
  <c r="A663" i="4"/>
  <c r="J663" i="4"/>
  <c r="J69" i="1"/>
  <c r="J2054" i="3"/>
  <c r="K2054" i="3"/>
  <c r="J861" i="3"/>
  <c r="K861" i="3"/>
  <c r="A663" i="2"/>
  <c r="B663" i="2"/>
  <c r="K664" i="2"/>
  <c r="C663" i="2"/>
  <c r="H664" i="4"/>
  <c r="F663" i="4"/>
  <c r="F664" i="5"/>
  <c r="A664" i="5"/>
  <c r="D664" i="5"/>
  <c r="G665" i="5"/>
  <c r="E664" i="5"/>
  <c r="C664" i="5"/>
  <c r="P664" i="2"/>
  <c r="J664" i="2"/>
  <c r="H663" i="2"/>
  <c r="C664" i="4"/>
  <c r="G664" i="4"/>
  <c r="A664" i="4"/>
  <c r="J664" i="4"/>
  <c r="A664" i="2"/>
  <c r="K665" i="2"/>
  <c r="C664" i="2"/>
  <c r="B664" i="2"/>
  <c r="H664" i="2"/>
  <c r="H665" i="4"/>
  <c r="F664" i="4"/>
  <c r="D665" i="5"/>
  <c r="F665" i="5"/>
  <c r="G666" i="5"/>
  <c r="E665" i="5"/>
  <c r="C665" i="5"/>
  <c r="P665" i="2"/>
  <c r="J665" i="2"/>
  <c r="A665" i="5"/>
  <c r="C665" i="4"/>
  <c r="G665" i="4"/>
  <c r="A665" i="4"/>
  <c r="J665" i="4"/>
  <c r="J860" i="3"/>
  <c r="K860" i="3"/>
  <c r="J2053" i="3"/>
  <c r="K2053" i="3"/>
  <c r="A665" i="2"/>
  <c r="K666" i="2"/>
  <c r="C665" i="2"/>
  <c r="B665" i="2"/>
  <c r="H665" i="2"/>
  <c r="H666" i="4"/>
  <c r="F665" i="4"/>
  <c r="F666" i="5"/>
  <c r="A666" i="5"/>
  <c r="D666" i="5"/>
  <c r="G667" i="5"/>
  <c r="E666" i="5"/>
  <c r="C666" i="5"/>
  <c r="P666" i="2"/>
  <c r="J666" i="2"/>
  <c r="C666" i="4"/>
  <c r="G666" i="4"/>
  <c r="H667" i="4"/>
  <c r="F666" i="4"/>
  <c r="A666" i="2"/>
  <c r="C666" i="2"/>
  <c r="B666" i="2"/>
  <c r="K667" i="2"/>
  <c r="A666" i="4"/>
  <c r="J666" i="4"/>
  <c r="D667" i="5"/>
  <c r="F667" i="5"/>
  <c r="A667" i="5"/>
  <c r="J864" i="3"/>
  <c r="K864" i="3"/>
  <c r="J2057" i="3"/>
  <c r="K2057" i="3"/>
  <c r="P667" i="2"/>
  <c r="J667" i="2"/>
  <c r="G668" i="5"/>
  <c r="E667" i="5"/>
  <c r="C667" i="5"/>
  <c r="H666" i="2"/>
  <c r="C667" i="4"/>
  <c r="G667" i="4"/>
  <c r="A667" i="4"/>
  <c r="J667" i="4"/>
  <c r="A667" i="2"/>
  <c r="B667" i="2"/>
  <c r="K668" i="2"/>
  <c r="C667" i="2"/>
  <c r="J863" i="3"/>
  <c r="K863" i="3"/>
  <c r="J2056" i="3"/>
  <c r="K2056" i="3"/>
  <c r="H668" i="4"/>
  <c r="F667" i="4"/>
  <c r="F668" i="5"/>
  <c r="A668" i="5"/>
  <c r="D668" i="5"/>
  <c r="G669" i="5"/>
  <c r="E668" i="5"/>
  <c r="C668" i="5"/>
  <c r="C668" i="4"/>
  <c r="G668" i="4"/>
  <c r="P668" i="2"/>
  <c r="J668" i="2"/>
  <c r="H667" i="2"/>
  <c r="H669" i="4"/>
  <c r="F668" i="4"/>
  <c r="A668" i="2"/>
  <c r="K669" i="2"/>
  <c r="C668" i="2"/>
  <c r="B668" i="2"/>
  <c r="H668" i="2"/>
  <c r="A668" i="4"/>
  <c r="J668" i="4"/>
  <c r="D669" i="5"/>
  <c r="F669" i="5"/>
  <c r="A669" i="5"/>
  <c r="P669" i="2"/>
  <c r="J669" i="2"/>
  <c r="J2058" i="3"/>
  <c r="K2058" i="3"/>
  <c r="J865" i="3"/>
  <c r="K865" i="3"/>
  <c r="G670" i="5"/>
  <c r="E669" i="5"/>
  <c r="C669" i="5"/>
  <c r="C669" i="4"/>
  <c r="G669" i="4"/>
  <c r="A669" i="2"/>
  <c r="K670" i="2"/>
  <c r="C669" i="2"/>
  <c r="B669" i="2"/>
  <c r="H669" i="2"/>
  <c r="H670" i="4"/>
  <c r="F669" i="4"/>
  <c r="A669" i="4"/>
  <c r="J669" i="4"/>
  <c r="F670" i="5"/>
  <c r="D670" i="5"/>
  <c r="G671" i="5"/>
  <c r="E670" i="5"/>
  <c r="C670" i="5"/>
  <c r="P670" i="2"/>
  <c r="J670" i="2"/>
  <c r="A670" i="5"/>
  <c r="C670" i="4"/>
  <c r="G670" i="4"/>
  <c r="A670" i="4"/>
  <c r="J670" i="4"/>
  <c r="A670" i="2"/>
  <c r="C670" i="2"/>
  <c r="B670" i="2"/>
  <c r="H670" i="2"/>
  <c r="K671" i="2"/>
  <c r="H671" i="4"/>
  <c r="F670" i="4"/>
  <c r="D671" i="5"/>
  <c r="F671" i="5"/>
  <c r="G672" i="5"/>
  <c r="E671" i="5"/>
  <c r="C671" i="5"/>
  <c r="P671" i="2"/>
  <c r="J671" i="2"/>
  <c r="A671" i="5"/>
  <c r="C671" i="4"/>
  <c r="G671" i="4"/>
  <c r="A671" i="4"/>
  <c r="J671" i="4"/>
  <c r="J866" i="3"/>
  <c r="K866" i="3"/>
  <c r="J2059" i="3"/>
  <c r="K2059" i="3"/>
  <c r="A671" i="2"/>
  <c r="B671" i="2"/>
  <c r="K672" i="2"/>
  <c r="C671" i="2"/>
  <c r="H672" i="4"/>
  <c r="F671" i="4"/>
  <c r="F672" i="5"/>
  <c r="A672" i="5"/>
  <c r="D672" i="5"/>
  <c r="G673" i="5"/>
  <c r="E672" i="5"/>
  <c r="C672" i="5"/>
  <c r="P672" i="2"/>
  <c r="J672" i="2"/>
  <c r="H671" i="2"/>
  <c r="C672" i="4"/>
  <c r="G672" i="4"/>
  <c r="A672" i="4"/>
  <c r="J672" i="4"/>
  <c r="J867" i="3"/>
  <c r="K867" i="3"/>
  <c r="J2060" i="3"/>
  <c r="K2060" i="3"/>
  <c r="A672" i="2"/>
  <c r="K673" i="2"/>
  <c r="C672" i="2"/>
  <c r="B672" i="2"/>
  <c r="H672" i="2"/>
  <c r="H673" i="4"/>
  <c r="F672" i="4"/>
  <c r="D673" i="5"/>
  <c r="F673" i="5"/>
  <c r="G674" i="5"/>
  <c r="E673" i="5"/>
  <c r="C673" i="5"/>
  <c r="P673" i="2"/>
  <c r="J673" i="2"/>
  <c r="A673" i="5"/>
  <c r="C673" i="4"/>
  <c r="G673" i="4"/>
  <c r="A673" i="4"/>
  <c r="J673" i="4"/>
  <c r="J70" i="1"/>
  <c r="J868" i="3"/>
  <c r="K868" i="3"/>
  <c r="J2061" i="3"/>
  <c r="K2061" i="3"/>
  <c r="A673" i="2"/>
  <c r="K674" i="2"/>
  <c r="C673" i="2"/>
  <c r="B673" i="2"/>
  <c r="H673" i="2"/>
  <c r="H674" i="4"/>
  <c r="F673" i="4"/>
  <c r="F674" i="5"/>
  <c r="A674" i="5"/>
  <c r="D674" i="5"/>
  <c r="G675" i="5"/>
  <c r="E674" i="5"/>
  <c r="C674" i="5"/>
  <c r="P674" i="2"/>
  <c r="J674" i="2"/>
  <c r="C674" i="4"/>
  <c r="G674" i="4"/>
  <c r="H675" i="4"/>
  <c r="F674" i="4"/>
  <c r="A674" i="2"/>
  <c r="C674" i="2"/>
  <c r="B674" i="2"/>
  <c r="K675" i="2"/>
  <c r="A674" i="4"/>
  <c r="J674" i="4"/>
  <c r="D675" i="5"/>
  <c r="F675" i="5"/>
  <c r="A675" i="5"/>
  <c r="J2062" i="3"/>
  <c r="K2062" i="3"/>
  <c r="J869" i="3"/>
  <c r="K869" i="3"/>
  <c r="P675" i="2"/>
  <c r="J675" i="2"/>
  <c r="G676" i="5"/>
  <c r="E675" i="5"/>
  <c r="C675" i="5"/>
  <c r="H674" i="2"/>
  <c r="C675" i="4"/>
  <c r="G675" i="4"/>
  <c r="A675" i="2"/>
  <c r="B675" i="2"/>
  <c r="K676" i="2"/>
  <c r="C675" i="2"/>
  <c r="H676" i="4"/>
  <c r="F675" i="4"/>
  <c r="F676" i="5"/>
  <c r="A676" i="5"/>
  <c r="D676" i="5"/>
  <c r="A675" i="4"/>
  <c r="J675" i="4"/>
  <c r="G677" i="5"/>
  <c r="E676" i="5"/>
  <c r="C676" i="5"/>
  <c r="H675" i="2"/>
  <c r="P676" i="2"/>
  <c r="J676" i="2"/>
  <c r="C676" i="4"/>
  <c r="G676" i="4"/>
  <c r="A676" i="4"/>
  <c r="J676" i="4"/>
  <c r="J870" i="3"/>
  <c r="K870" i="3"/>
  <c r="J2063" i="3"/>
  <c r="K2063" i="3"/>
  <c r="H677" i="4"/>
  <c r="F676" i="4"/>
  <c r="A676" i="2"/>
  <c r="K677" i="2"/>
  <c r="C676" i="2"/>
  <c r="B676" i="2"/>
  <c r="H676" i="2"/>
  <c r="D677" i="5"/>
  <c r="F677" i="5"/>
  <c r="G678" i="5"/>
  <c r="E677" i="5"/>
  <c r="C677" i="5"/>
  <c r="P677" i="2"/>
  <c r="J677" i="2"/>
  <c r="A677" i="5"/>
  <c r="C677" i="4"/>
  <c r="G677" i="4"/>
  <c r="A677" i="4"/>
  <c r="J677" i="4"/>
  <c r="J871" i="3"/>
  <c r="K871" i="3"/>
  <c r="J2064" i="3"/>
  <c r="K2064" i="3"/>
  <c r="A677" i="2"/>
  <c r="K678" i="2"/>
  <c r="C677" i="2"/>
  <c r="B677" i="2"/>
  <c r="H677" i="2"/>
  <c r="H678" i="4"/>
  <c r="F677" i="4"/>
  <c r="F678" i="5"/>
  <c r="A678" i="5"/>
  <c r="D678" i="5"/>
  <c r="G679" i="5"/>
  <c r="E678" i="5"/>
  <c r="C678" i="5"/>
  <c r="P678" i="2"/>
  <c r="J678" i="2"/>
  <c r="C678" i="4"/>
  <c r="G678" i="4"/>
  <c r="A678" i="4"/>
  <c r="J678" i="4"/>
  <c r="J872" i="3"/>
  <c r="K872" i="3"/>
  <c r="J2065" i="3"/>
  <c r="K2065" i="3"/>
  <c r="A678" i="2"/>
  <c r="C678" i="2"/>
  <c r="B678" i="2"/>
  <c r="H678" i="2"/>
  <c r="K679" i="2"/>
  <c r="H679" i="4"/>
  <c r="F678" i="4"/>
  <c r="D679" i="5"/>
  <c r="F679" i="5"/>
  <c r="A679" i="5"/>
  <c r="C679" i="4"/>
  <c r="G679" i="4"/>
  <c r="A679" i="4"/>
  <c r="J679" i="4"/>
  <c r="G680" i="5"/>
  <c r="E679" i="5"/>
  <c r="C679" i="5"/>
  <c r="P679" i="2"/>
  <c r="J679" i="2"/>
  <c r="F680" i="5"/>
  <c r="A680" i="5"/>
  <c r="D680" i="5"/>
  <c r="A679" i="2"/>
  <c r="B679" i="2"/>
  <c r="K680" i="2"/>
  <c r="C679" i="2"/>
  <c r="J2066" i="3"/>
  <c r="K2066" i="3"/>
  <c r="J873" i="3"/>
  <c r="K873" i="3"/>
  <c r="H680" i="4"/>
  <c r="F679" i="4"/>
  <c r="C680" i="4"/>
  <c r="G680" i="4"/>
  <c r="A680" i="4"/>
  <c r="J680" i="4"/>
  <c r="P680" i="2"/>
  <c r="J680" i="2"/>
  <c r="H679" i="2"/>
  <c r="G681" i="5"/>
  <c r="E680" i="5"/>
  <c r="C680" i="5"/>
  <c r="A680" i="2"/>
  <c r="K681" i="2"/>
  <c r="C680" i="2"/>
  <c r="B680" i="2"/>
  <c r="H680" i="2"/>
  <c r="D681" i="5"/>
  <c r="F681" i="5"/>
  <c r="A681" i="5"/>
  <c r="H681" i="4"/>
  <c r="F680" i="4"/>
  <c r="P681" i="2"/>
  <c r="J681" i="2"/>
  <c r="C681" i="4"/>
  <c r="G681" i="4"/>
  <c r="G682" i="5"/>
  <c r="E681" i="5"/>
  <c r="C681" i="5"/>
  <c r="H682" i="4"/>
  <c r="F681" i="4"/>
  <c r="F682" i="5"/>
  <c r="A682" i="5"/>
  <c r="D682" i="5"/>
  <c r="A681" i="2"/>
  <c r="K682" i="2"/>
  <c r="C681" i="2"/>
  <c r="B681" i="2"/>
  <c r="A681" i="4"/>
  <c r="J681" i="4"/>
  <c r="J874" i="3"/>
  <c r="K874" i="3"/>
  <c r="J2067" i="3"/>
  <c r="K2067" i="3"/>
  <c r="P682" i="2"/>
  <c r="J682" i="2"/>
  <c r="G683" i="5"/>
  <c r="E682" i="5"/>
  <c r="C682" i="5"/>
  <c r="H681" i="2"/>
  <c r="C682" i="4"/>
  <c r="G682" i="4"/>
  <c r="H683" i="4"/>
  <c r="F682" i="4"/>
  <c r="D683" i="5"/>
  <c r="F683" i="5"/>
  <c r="A682" i="2"/>
  <c r="C682" i="2"/>
  <c r="B682" i="2"/>
  <c r="H682" i="2"/>
  <c r="K683" i="2"/>
  <c r="A682" i="4"/>
  <c r="J682" i="4"/>
  <c r="G684" i="5"/>
  <c r="E683" i="5"/>
  <c r="C683" i="5"/>
  <c r="J875" i="3"/>
  <c r="K875" i="3"/>
  <c r="J2068" i="3"/>
  <c r="K2068" i="3"/>
  <c r="P683" i="2"/>
  <c r="J683" i="2"/>
  <c r="A683" i="5"/>
  <c r="C683" i="4"/>
  <c r="G683" i="4"/>
  <c r="A683" i="4"/>
  <c r="J683" i="4"/>
  <c r="J71" i="1"/>
  <c r="A683" i="2"/>
  <c r="B683" i="2"/>
  <c r="K684" i="2"/>
  <c r="C683" i="2"/>
  <c r="H684" i="4"/>
  <c r="F683" i="4"/>
  <c r="F684" i="5"/>
  <c r="A684" i="5"/>
  <c r="D684" i="5"/>
  <c r="P684" i="2"/>
  <c r="J684" i="2"/>
  <c r="H683" i="2"/>
  <c r="G685" i="5"/>
  <c r="E684" i="5"/>
  <c r="C684" i="5"/>
  <c r="C684" i="4"/>
  <c r="G684" i="4"/>
  <c r="A684" i="4"/>
  <c r="J684" i="4"/>
  <c r="A684" i="2"/>
  <c r="K685" i="2"/>
  <c r="C684" i="2"/>
  <c r="B684" i="2"/>
  <c r="H684" i="2"/>
  <c r="J876" i="3"/>
  <c r="K876" i="3"/>
  <c r="J2069" i="3"/>
  <c r="K2069" i="3"/>
  <c r="D685" i="5"/>
  <c r="F685" i="5"/>
  <c r="A685" i="5"/>
  <c r="H685" i="4"/>
  <c r="F684" i="4"/>
  <c r="C685" i="4"/>
  <c r="G685" i="4"/>
  <c r="A685" i="4"/>
  <c r="J685" i="4"/>
  <c r="G686" i="5"/>
  <c r="E685" i="5"/>
  <c r="C685" i="5"/>
  <c r="P685" i="2"/>
  <c r="J685" i="2"/>
  <c r="F686" i="5"/>
  <c r="A686" i="5"/>
  <c r="D686" i="5"/>
  <c r="A685" i="2"/>
  <c r="K686" i="2"/>
  <c r="C685" i="2"/>
  <c r="B685" i="2"/>
  <c r="H685" i="2"/>
  <c r="J2070" i="3"/>
  <c r="K2070" i="3"/>
  <c r="J877" i="3"/>
  <c r="K877" i="3"/>
  <c r="H686" i="4"/>
  <c r="F685" i="4"/>
  <c r="C686" i="4"/>
  <c r="G686" i="4"/>
  <c r="A686" i="4"/>
  <c r="J686" i="4"/>
  <c r="P686" i="2"/>
  <c r="J686" i="2"/>
  <c r="G687" i="5"/>
  <c r="E686" i="5"/>
  <c r="C686" i="5"/>
  <c r="A686" i="2"/>
  <c r="C686" i="2"/>
  <c r="B686" i="2"/>
  <c r="H686" i="2"/>
  <c r="K687" i="2"/>
  <c r="D687" i="5"/>
  <c r="F687" i="5"/>
  <c r="A687" i="5"/>
  <c r="H687" i="4"/>
  <c r="F686" i="4"/>
  <c r="C687" i="4"/>
  <c r="G687" i="4"/>
  <c r="A687" i="4"/>
  <c r="J687" i="4"/>
  <c r="P687" i="2"/>
  <c r="J687" i="2"/>
  <c r="G688" i="5"/>
  <c r="E687" i="5"/>
  <c r="C687" i="5"/>
  <c r="A687" i="2"/>
  <c r="B687" i="2"/>
  <c r="K688" i="2"/>
  <c r="C687" i="2"/>
  <c r="J442" i="3"/>
  <c r="K442" i="3"/>
  <c r="J1635" i="3"/>
  <c r="K1635" i="3"/>
  <c r="F688" i="5"/>
  <c r="A688" i="5"/>
  <c r="D688" i="5"/>
  <c r="H688" i="4"/>
  <c r="F687" i="4"/>
  <c r="C688" i="4"/>
  <c r="G688" i="4"/>
  <c r="A688" i="4"/>
  <c r="J688" i="4"/>
  <c r="G689" i="5"/>
  <c r="E688" i="5"/>
  <c r="C688" i="5"/>
  <c r="P688" i="2"/>
  <c r="J688" i="2"/>
  <c r="H687" i="2"/>
  <c r="D689" i="5"/>
  <c r="F689" i="5"/>
  <c r="A689" i="5"/>
  <c r="A688" i="2"/>
  <c r="K689" i="2"/>
  <c r="C688" i="2"/>
  <c r="B688" i="2"/>
  <c r="H688" i="2"/>
  <c r="H689" i="4"/>
  <c r="F688" i="4"/>
  <c r="C689" i="4"/>
  <c r="G689" i="4"/>
  <c r="A689" i="4"/>
  <c r="J689" i="4"/>
  <c r="G690" i="5"/>
  <c r="E689" i="5"/>
  <c r="C689" i="5"/>
  <c r="P689" i="2"/>
  <c r="J689" i="2"/>
  <c r="F690" i="5"/>
  <c r="A690" i="5"/>
  <c r="D690" i="5"/>
  <c r="A689" i="2"/>
  <c r="K690" i="2"/>
  <c r="C689" i="2"/>
  <c r="B689" i="2"/>
  <c r="H690" i="4"/>
  <c r="F689" i="4"/>
  <c r="C690" i="4"/>
  <c r="G690" i="4"/>
  <c r="A690" i="4"/>
  <c r="J690" i="4"/>
  <c r="H689" i="2"/>
  <c r="P690" i="2"/>
  <c r="J690" i="2"/>
  <c r="G691" i="5"/>
  <c r="E690" i="5"/>
  <c r="C690" i="5"/>
  <c r="D691" i="5"/>
  <c r="F691" i="5"/>
  <c r="A691" i="5"/>
  <c r="A690" i="2"/>
  <c r="C690" i="2"/>
  <c r="B690" i="2"/>
  <c r="H690" i="2"/>
  <c r="K691" i="2"/>
  <c r="H691" i="4"/>
  <c r="F690" i="4"/>
  <c r="C691" i="4"/>
  <c r="G691" i="4"/>
  <c r="A691" i="4"/>
  <c r="J691" i="4"/>
  <c r="P691" i="2"/>
  <c r="J691" i="2"/>
  <c r="G692" i="5"/>
  <c r="E691" i="5"/>
  <c r="C691" i="5"/>
  <c r="A691" i="2"/>
  <c r="B691" i="2"/>
  <c r="K692" i="2"/>
  <c r="C691" i="2"/>
  <c r="F692" i="5"/>
  <c r="A692" i="5"/>
  <c r="D692" i="5"/>
  <c r="H692" i="4"/>
  <c r="F691" i="4"/>
  <c r="C692" i="4"/>
  <c r="G692" i="4"/>
  <c r="A692" i="4"/>
  <c r="J692" i="4"/>
  <c r="P692" i="2"/>
  <c r="J692" i="2"/>
  <c r="H691" i="2"/>
  <c r="G693" i="5"/>
  <c r="E692" i="5"/>
  <c r="C692" i="5"/>
  <c r="D693" i="5"/>
  <c r="F693" i="5"/>
  <c r="A693" i="5"/>
  <c r="A692" i="2"/>
  <c r="K693" i="2"/>
  <c r="C692" i="2"/>
  <c r="B692" i="2"/>
  <c r="H692" i="2"/>
  <c r="H693" i="4"/>
  <c r="F692" i="4"/>
  <c r="G694" i="5"/>
  <c r="E693" i="5"/>
  <c r="C693" i="5"/>
  <c r="C693" i="4"/>
  <c r="G693" i="4"/>
  <c r="P693" i="2"/>
  <c r="J693" i="2"/>
  <c r="J72" i="1"/>
  <c r="H694" i="4"/>
  <c r="F693" i="4"/>
  <c r="A693" i="2"/>
  <c r="K694" i="2"/>
  <c r="C693" i="2"/>
  <c r="B693" i="2"/>
  <c r="H693" i="2"/>
  <c r="A693" i="4"/>
  <c r="J693" i="4"/>
  <c r="F694" i="5"/>
  <c r="A694" i="5"/>
  <c r="D694" i="5"/>
  <c r="G695" i="5"/>
  <c r="E694" i="5"/>
  <c r="C694" i="5"/>
  <c r="P694" i="2"/>
  <c r="J694" i="2"/>
  <c r="J450" i="3"/>
  <c r="K450" i="3"/>
  <c r="J1643" i="3"/>
  <c r="K1643" i="3"/>
  <c r="C694" i="4"/>
  <c r="G694" i="4"/>
  <c r="A694" i="4"/>
  <c r="J694" i="4"/>
  <c r="H695" i="4"/>
  <c r="F694" i="4"/>
  <c r="A694" i="2"/>
  <c r="C694" i="2"/>
  <c r="B694" i="2"/>
  <c r="K695" i="2"/>
  <c r="D695" i="5"/>
  <c r="F695" i="5"/>
  <c r="G696" i="5"/>
  <c r="E695" i="5"/>
  <c r="C695" i="5"/>
  <c r="P695" i="2"/>
  <c r="J695" i="2"/>
  <c r="A695" i="5"/>
  <c r="H694" i="2"/>
  <c r="C695" i="4"/>
  <c r="G695" i="4"/>
  <c r="H696" i="4"/>
  <c r="F695" i="4"/>
  <c r="A695" i="2"/>
  <c r="B695" i="2"/>
  <c r="C695" i="2"/>
  <c r="H695" i="2"/>
  <c r="K696" i="2"/>
  <c r="A695" i="4"/>
  <c r="J695" i="4"/>
  <c r="F696" i="5"/>
  <c r="D696" i="5"/>
  <c r="G697" i="5"/>
  <c r="E696" i="5"/>
  <c r="C696" i="5"/>
  <c r="A696" i="5"/>
  <c r="P696" i="2"/>
  <c r="J696" i="2"/>
  <c r="C696" i="4"/>
  <c r="G696" i="4"/>
  <c r="A696" i="4"/>
  <c r="J696" i="4"/>
  <c r="J446" i="3"/>
  <c r="K446" i="3"/>
  <c r="J1639" i="3"/>
  <c r="K1639" i="3"/>
  <c r="H697" i="4"/>
  <c r="F696" i="4"/>
  <c r="A696" i="2"/>
  <c r="K697" i="2"/>
  <c r="C696" i="2"/>
  <c r="B696" i="2"/>
  <c r="H696" i="2"/>
  <c r="D697" i="5"/>
  <c r="F697" i="5"/>
  <c r="G698" i="5"/>
  <c r="E697" i="5"/>
  <c r="C697" i="5"/>
  <c r="P697" i="2"/>
  <c r="J697" i="2"/>
  <c r="A697" i="5"/>
  <c r="C697" i="4"/>
  <c r="G697" i="4"/>
  <c r="A697" i="4"/>
  <c r="J697" i="4"/>
  <c r="A697" i="2"/>
  <c r="K698" i="2"/>
  <c r="C697" i="2"/>
  <c r="B697" i="2"/>
  <c r="H697" i="2"/>
  <c r="H698" i="4"/>
  <c r="F697" i="4"/>
  <c r="F698" i="5"/>
  <c r="A698" i="5"/>
  <c r="D698" i="5"/>
  <c r="G699" i="5"/>
  <c r="E698" i="5"/>
  <c r="C698" i="5"/>
  <c r="P698" i="2"/>
  <c r="J698" i="2"/>
  <c r="C698" i="4"/>
  <c r="G698" i="4"/>
  <c r="H699" i="4"/>
  <c r="F698" i="4"/>
  <c r="A698" i="2"/>
  <c r="C698" i="2"/>
  <c r="B698" i="2"/>
  <c r="K699" i="2"/>
  <c r="A698" i="4"/>
  <c r="J698" i="4"/>
  <c r="D699" i="5"/>
  <c r="F699" i="5"/>
  <c r="A699" i="5"/>
  <c r="P699" i="2"/>
  <c r="J699" i="2"/>
  <c r="G700" i="5"/>
  <c r="E699" i="5"/>
  <c r="C699" i="5"/>
  <c r="H698" i="2"/>
  <c r="C699" i="4"/>
  <c r="G699" i="4"/>
  <c r="A699" i="4"/>
  <c r="J699" i="4"/>
  <c r="H700" i="4"/>
  <c r="F699" i="4"/>
  <c r="F700" i="5"/>
  <c r="A700" i="5"/>
  <c r="D700" i="5"/>
  <c r="A699" i="2"/>
  <c r="B699" i="2"/>
  <c r="C699" i="2"/>
  <c r="H699" i="2"/>
  <c r="K700" i="2"/>
  <c r="P700" i="2"/>
  <c r="J700" i="2"/>
  <c r="G701" i="5"/>
  <c r="E700" i="5"/>
  <c r="C700" i="5"/>
  <c r="C700" i="4"/>
  <c r="G700" i="4"/>
  <c r="A700" i="4"/>
  <c r="J700" i="4"/>
  <c r="D701" i="5"/>
  <c r="F701" i="5"/>
  <c r="A701" i="5"/>
  <c r="H701" i="4"/>
  <c r="F700" i="4"/>
  <c r="A700" i="2"/>
  <c r="K701" i="2"/>
  <c r="C700" i="2"/>
  <c r="B700" i="2"/>
  <c r="C701" i="4"/>
  <c r="G701" i="4"/>
  <c r="A701" i="4"/>
  <c r="J701" i="4"/>
  <c r="P701" i="2"/>
  <c r="J701" i="2"/>
  <c r="G702" i="5"/>
  <c r="E701" i="5"/>
  <c r="C701" i="5"/>
  <c r="H700" i="2"/>
  <c r="A701" i="2"/>
  <c r="K702" i="2"/>
  <c r="C701" i="2"/>
  <c r="B701" i="2"/>
  <c r="H701" i="2"/>
  <c r="F702" i="5"/>
  <c r="A702" i="5"/>
  <c r="D702" i="5"/>
  <c r="H702" i="4"/>
  <c r="F701" i="4"/>
  <c r="P702" i="2"/>
  <c r="J702" i="2"/>
  <c r="C702" i="4"/>
  <c r="G702" i="4"/>
  <c r="G703" i="5"/>
  <c r="E702" i="5"/>
  <c r="C702" i="5"/>
  <c r="H703" i="4"/>
  <c r="F702" i="4"/>
  <c r="D703" i="5"/>
  <c r="F703" i="5"/>
  <c r="A702" i="2"/>
  <c r="C702" i="2"/>
  <c r="B702" i="2"/>
  <c r="H702" i="2"/>
  <c r="K703" i="2"/>
  <c r="A702" i="4"/>
  <c r="J702" i="4"/>
  <c r="G704" i="5"/>
  <c r="E703" i="5"/>
  <c r="C703" i="5"/>
  <c r="P703" i="2"/>
  <c r="J703" i="2"/>
  <c r="A703" i="5"/>
  <c r="C703" i="4"/>
  <c r="G703" i="4"/>
  <c r="A703" i="4"/>
  <c r="J703" i="4"/>
  <c r="J73" i="1"/>
  <c r="A703" i="2"/>
  <c r="B703" i="2"/>
  <c r="K704" i="2"/>
  <c r="C703" i="2"/>
  <c r="H704" i="4"/>
  <c r="F703" i="4"/>
  <c r="F704" i="5"/>
  <c r="A704" i="5"/>
  <c r="D704" i="5"/>
  <c r="G705" i="5"/>
  <c r="E704" i="5"/>
  <c r="C704" i="5"/>
  <c r="H703" i="2"/>
  <c r="P704" i="2"/>
  <c r="J704" i="2"/>
  <c r="C704" i="4"/>
  <c r="G704" i="4"/>
  <c r="A704" i="4"/>
  <c r="J704" i="4"/>
  <c r="J490" i="3"/>
  <c r="K490" i="3"/>
  <c r="J1683" i="3"/>
  <c r="K1683" i="3"/>
  <c r="H705" i="4"/>
  <c r="F704" i="4"/>
  <c r="A704" i="2"/>
  <c r="K705" i="2"/>
  <c r="C704" i="2"/>
  <c r="B704" i="2"/>
  <c r="H704" i="2"/>
  <c r="D705" i="5"/>
  <c r="F705" i="5"/>
  <c r="G706" i="5"/>
  <c r="E705" i="5"/>
  <c r="C705" i="5"/>
  <c r="P705" i="2"/>
  <c r="J705" i="2"/>
  <c r="A705" i="5"/>
  <c r="C705" i="4"/>
  <c r="G705" i="4"/>
  <c r="A705" i="4"/>
  <c r="J705" i="4"/>
  <c r="A705" i="2"/>
  <c r="K706" i="2"/>
  <c r="C705" i="2"/>
  <c r="B705" i="2"/>
  <c r="H705" i="2"/>
  <c r="H706" i="4"/>
  <c r="F705" i="4"/>
  <c r="F706" i="5"/>
  <c r="A706" i="5"/>
  <c r="D706" i="5"/>
  <c r="G707" i="5"/>
  <c r="E706" i="5"/>
  <c r="C706" i="5"/>
  <c r="P706" i="2"/>
  <c r="J706" i="2"/>
  <c r="C706" i="4"/>
  <c r="G706" i="4"/>
  <c r="H707" i="4"/>
  <c r="F706" i="4"/>
  <c r="A706" i="2"/>
  <c r="C706" i="2"/>
  <c r="B706" i="2"/>
  <c r="K707" i="2"/>
  <c r="A706" i="4"/>
  <c r="J706" i="4"/>
  <c r="D707" i="5"/>
  <c r="F707" i="5"/>
  <c r="A707" i="5"/>
  <c r="P707" i="2"/>
  <c r="J707" i="2"/>
  <c r="G708" i="5"/>
  <c r="E707" i="5"/>
  <c r="C707" i="5"/>
  <c r="H706" i="2"/>
  <c r="C707" i="4"/>
  <c r="G707" i="4"/>
  <c r="A707" i="4"/>
  <c r="J707" i="4"/>
  <c r="H708" i="4"/>
  <c r="F707" i="4"/>
  <c r="F708" i="5"/>
  <c r="A708" i="5"/>
  <c r="D708" i="5"/>
  <c r="A707" i="2"/>
  <c r="B707" i="2"/>
  <c r="C707" i="2"/>
  <c r="H707" i="2"/>
  <c r="K708" i="2"/>
  <c r="G709" i="5"/>
  <c r="E708" i="5"/>
  <c r="C708" i="5"/>
  <c r="P708" i="2"/>
  <c r="J708" i="2"/>
  <c r="C708" i="4"/>
  <c r="G708" i="4"/>
  <c r="H709" i="4"/>
  <c r="F708" i="4"/>
  <c r="A708" i="2"/>
  <c r="K709" i="2"/>
  <c r="C708" i="2"/>
  <c r="B708" i="2"/>
  <c r="H708" i="2"/>
  <c r="A708" i="4"/>
  <c r="J708" i="4"/>
  <c r="D709" i="5"/>
  <c r="F709" i="5"/>
  <c r="A709" i="5"/>
  <c r="P709" i="2"/>
  <c r="J709" i="2"/>
  <c r="G710" i="5"/>
  <c r="E709" i="5"/>
  <c r="C709" i="5"/>
  <c r="C709" i="4"/>
  <c r="G709" i="4"/>
  <c r="A709" i="4"/>
  <c r="J709" i="4"/>
  <c r="F710" i="5"/>
  <c r="A710" i="5"/>
  <c r="D710" i="5"/>
  <c r="H710" i="4"/>
  <c r="F709" i="4"/>
  <c r="A709" i="2"/>
  <c r="K710" i="2"/>
  <c r="C709" i="2"/>
  <c r="B709" i="2"/>
  <c r="P710" i="2"/>
  <c r="J710" i="2"/>
  <c r="C710" i="4"/>
  <c r="G710" i="4"/>
  <c r="H709" i="2"/>
  <c r="G711" i="5"/>
  <c r="E710" i="5"/>
  <c r="C710" i="5"/>
  <c r="H711" i="4"/>
  <c r="F710" i="4"/>
  <c r="D711" i="5"/>
  <c r="F711" i="5"/>
  <c r="A710" i="2"/>
  <c r="C710" i="2"/>
  <c r="B710" i="2"/>
  <c r="H710" i="2"/>
  <c r="K711" i="2"/>
  <c r="A710" i="4"/>
  <c r="J710" i="4"/>
  <c r="G712" i="5"/>
  <c r="E711" i="5"/>
  <c r="C711" i="5"/>
  <c r="J454" i="3"/>
  <c r="K454" i="3"/>
  <c r="J1647" i="3"/>
  <c r="K1647" i="3"/>
  <c r="P711" i="2"/>
  <c r="J711" i="2"/>
  <c r="A711" i="5"/>
  <c r="C711" i="4"/>
  <c r="G711" i="4"/>
  <c r="A711" i="4"/>
  <c r="J711" i="4"/>
  <c r="A711" i="2"/>
  <c r="B711" i="2"/>
  <c r="K712" i="2"/>
  <c r="C711" i="2"/>
  <c r="H712" i="4"/>
  <c r="F711" i="4"/>
  <c r="F712" i="5"/>
  <c r="A712" i="5"/>
  <c r="D712" i="5"/>
  <c r="G713" i="5"/>
  <c r="E712" i="5"/>
  <c r="C712" i="5"/>
  <c r="H711" i="2"/>
  <c r="P712" i="2"/>
  <c r="J712" i="2"/>
  <c r="C712" i="4"/>
  <c r="G712" i="4"/>
  <c r="A712" i="4"/>
  <c r="J712" i="4"/>
  <c r="H713" i="4"/>
  <c r="F712" i="4"/>
  <c r="A712" i="2"/>
  <c r="K713" i="2"/>
  <c r="C712" i="2"/>
  <c r="B712" i="2"/>
  <c r="H712" i="2"/>
  <c r="D713" i="5"/>
  <c r="F713" i="5"/>
  <c r="P713" i="2"/>
  <c r="J713" i="2"/>
  <c r="G714" i="5"/>
  <c r="E713" i="5"/>
  <c r="C713" i="5"/>
  <c r="A713" i="5"/>
  <c r="C713" i="4"/>
  <c r="G713" i="4"/>
  <c r="A713" i="4"/>
  <c r="J713" i="4"/>
  <c r="J74" i="1"/>
  <c r="J470" i="3"/>
  <c r="K470" i="3"/>
  <c r="J1663" i="3"/>
  <c r="K1663" i="3"/>
  <c r="H714" i="4"/>
  <c r="F713" i="4"/>
  <c r="F714" i="5"/>
  <c r="A714" i="5"/>
  <c r="D714" i="5"/>
  <c r="A713" i="2"/>
  <c r="K714" i="2"/>
  <c r="C713" i="2"/>
  <c r="B713" i="2"/>
  <c r="P714" i="2"/>
  <c r="J714" i="2"/>
  <c r="G715" i="5"/>
  <c r="E714" i="5"/>
  <c r="C714" i="5"/>
  <c r="H713" i="2"/>
  <c r="C714" i="4"/>
  <c r="G714" i="4"/>
  <c r="A714" i="4"/>
  <c r="J714" i="4"/>
  <c r="H715" i="4"/>
  <c r="F714" i="4"/>
  <c r="D715" i="5"/>
  <c r="F715" i="5"/>
  <c r="A714" i="2"/>
  <c r="C714" i="2"/>
  <c r="B714" i="2"/>
  <c r="H714" i="2"/>
  <c r="K715" i="2"/>
  <c r="G716" i="5"/>
  <c r="E715" i="5"/>
  <c r="C715" i="5"/>
  <c r="P715" i="2"/>
  <c r="J715" i="2"/>
  <c r="A715" i="5"/>
  <c r="C715" i="4"/>
  <c r="G715" i="4"/>
  <c r="A715" i="4"/>
  <c r="J715" i="4"/>
  <c r="A715" i="2"/>
  <c r="B715" i="2"/>
  <c r="K716" i="2"/>
  <c r="C715" i="2"/>
  <c r="H716" i="4"/>
  <c r="F715" i="4"/>
  <c r="F716" i="5"/>
  <c r="A716" i="5"/>
  <c r="D716" i="5"/>
  <c r="G717" i="5"/>
  <c r="E716" i="5"/>
  <c r="C716" i="5"/>
  <c r="P716" i="2"/>
  <c r="J716" i="2"/>
  <c r="H715" i="2"/>
  <c r="C716" i="4"/>
  <c r="G716" i="4"/>
  <c r="A716" i="4"/>
  <c r="J716" i="4"/>
  <c r="A716" i="2"/>
  <c r="K717" i="2"/>
  <c r="C716" i="2"/>
  <c r="B716" i="2"/>
  <c r="H716" i="2"/>
  <c r="H717" i="4"/>
  <c r="F716" i="4"/>
  <c r="D717" i="5"/>
  <c r="F717" i="5"/>
  <c r="P717" i="2"/>
  <c r="J717" i="2"/>
  <c r="G718" i="5"/>
  <c r="E717" i="5"/>
  <c r="C717" i="5"/>
  <c r="A717" i="5"/>
  <c r="C717" i="4"/>
  <c r="G717" i="4"/>
  <c r="A717" i="4"/>
  <c r="J717" i="4"/>
  <c r="H718" i="4"/>
  <c r="F717" i="4"/>
  <c r="F718" i="5"/>
  <c r="A718" i="5"/>
  <c r="D718" i="5"/>
  <c r="A717" i="2"/>
  <c r="K718" i="2"/>
  <c r="C717" i="2"/>
  <c r="B717" i="2"/>
  <c r="P718" i="2"/>
  <c r="J718" i="2"/>
  <c r="G719" i="5"/>
  <c r="E718" i="5"/>
  <c r="C718" i="5"/>
  <c r="H717" i="2"/>
  <c r="C718" i="4"/>
  <c r="G718" i="4"/>
  <c r="A718" i="4"/>
  <c r="J718" i="4"/>
  <c r="H719" i="4"/>
  <c r="F718" i="4"/>
  <c r="D719" i="5"/>
  <c r="F719" i="5"/>
  <c r="A718" i="2"/>
  <c r="C718" i="2"/>
  <c r="B718" i="2"/>
  <c r="H718" i="2"/>
  <c r="K719" i="2"/>
  <c r="G720" i="5"/>
  <c r="E719" i="5"/>
  <c r="C719" i="5"/>
  <c r="P719" i="2"/>
  <c r="J719" i="2"/>
  <c r="A719" i="5"/>
  <c r="C719" i="4"/>
  <c r="G719" i="4"/>
  <c r="A719" i="4"/>
  <c r="J719" i="4"/>
  <c r="J458" i="3"/>
  <c r="K458" i="3"/>
  <c r="J1651" i="3"/>
  <c r="K1651" i="3"/>
  <c r="A719" i="2"/>
  <c r="B719" i="2"/>
  <c r="K720" i="2"/>
  <c r="C719" i="2"/>
  <c r="H720" i="4"/>
  <c r="F719" i="4"/>
  <c r="F720" i="5"/>
  <c r="A720" i="5"/>
  <c r="D720" i="5"/>
  <c r="G721" i="5"/>
  <c r="E720" i="5"/>
  <c r="C720" i="5"/>
  <c r="P720" i="2"/>
  <c r="J720" i="2"/>
  <c r="H719" i="2"/>
  <c r="C720" i="4"/>
  <c r="G720" i="4"/>
  <c r="A720" i="4"/>
  <c r="J720" i="4"/>
  <c r="A720" i="2"/>
  <c r="K721" i="2"/>
  <c r="C720" i="2"/>
  <c r="B720" i="2"/>
  <c r="H720" i="2"/>
  <c r="H721" i="4"/>
  <c r="F720" i="4"/>
  <c r="D721" i="5"/>
  <c r="F721" i="5"/>
  <c r="G722" i="5"/>
  <c r="E721" i="5"/>
  <c r="C721" i="5"/>
  <c r="P721" i="2"/>
  <c r="J721" i="2"/>
  <c r="A721" i="5"/>
  <c r="C721" i="4"/>
  <c r="G721" i="4"/>
  <c r="A721" i="4"/>
  <c r="J721" i="4"/>
  <c r="A721" i="2"/>
  <c r="K722" i="2"/>
  <c r="C721" i="2"/>
  <c r="B721" i="2"/>
  <c r="H721" i="2"/>
  <c r="H722" i="4"/>
  <c r="F721" i="4"/>
  <c r="F722" i="5"/>
  <c r="A722" i="5"/>
  <c r="D722" i="5"/>
  <c r="G723" i="5"/>
  <c r="E722" i="5"/>
  <c r="C722" i="5"/>
  <c r="P722" i="2"/>
  <c r="J722" i="2"/>
  <c r="C722" i="4"/>
  <c r="G722" i="4"/>
  <c r="H723" i="4"/>
  <c r="F722" i="4"/>
  <c r="A722" i="2"/>
  <c r="C722" i="2"/>
  <c r="B722" i="2"/>
  <c r="K723" i="2"/>
  <c r="A722" i="4"/>
  <c r="J722" i="4"/>
  <c r="D723" i="5"/>
  <c r="F723" i="5"/>
  <c r="A723" i="5"/>
  <c r="P723" i="2"/>
  <c r="J723" i="2"/>
  <c r="G724" i="5"/>
  <c r="E723" i="5"/>
  <c r="C723" i="5"/>
  <c r="H722" i="2"/>
  <c r="C723" i="4"/>
  <c r="G723" i="4"/>
  <c r="A723" i="4"/>
  <c r="J723" i="4"/>
  <c r="J75" i="1"/>
  <c r="A723" i="2"/>
  <c r="B723" i="2"/>
  <c r="K724" i="2"/>
  <c r="C723" i="2"/>
  <c r="H724" i="4"/>
  <c r="F723" i="4"/>
  <c r="F724" i="5"/>
  <c r="A724" i="5"/>
  <c r="D724" i="5"/>
  <c r="P724" i="2"/>
  <c r="J724" i="2"/>
  <c r="H723" i="2"/>
  <c r="G725" i="5"/>
  <c r="E724" i="5"/>
  <c r="C724" i="5"/>
  <c r="C724" i="4"/>
  <c r="G724" i="4"/>
  <c r="A724" i="4"/>
  <c r="J724" i="4"/>
  <c r="A724" i="2"/>
  <c r="K725" i="2"/>
  <c r="C724" i="2"/>
  <c r="B724" i="2"/>
  <c r="H724" i="2"/>
  <c r="J466" i="3"/>
  <c r="K466" i="3"/>
  <c r="J1659" i="3"/>
  <c r="K1659" i="3"/>
  <c r="D725" i="5"/>
  <c r="F725" i="5"/>
  <c r="A725" i="5"/>
  <c r="H725" i="4"/>
  <c r="F724" i="4"/>
  <c r="C725" i="4"/>
  <c r="G725" i="4"/>
  <c r="A725" i="4"/>
  <c r="J725" i="4"/>
  <c r="G726" i="5"/>
  <c r="E725" i="5"/>
  <c r="C725" i="5"/>
  <c r="P725" i="2"/>
  <c r="J725" i="2"/>
  <c r="F726" i="5"/>
  <c r="A726" i="5"/>
  <c r="D726" i="5"/>
  <c r="A725" i="2"/>
  <c r="K726" i="2"/>
  <c r="C725" i="2"/>
  <c r="B725" i="2"/>
  <c r="H725" i="2"/>
  <c r="H726" i="4"/>
  <c r="F725" i="4"/>
  <c r="C726" i="4"/>
  <c r="G726" i="4"/>
  <c r="A726" i="4"/>
  <c r="J726" i="4"/>
  <c r="P726" i="2"/>
  <c r="J726" i="2"/>
  <c r="G727" i="5"/>
  <c r="E726" i="5"/>
  <c r="C726" i="5"/>
  <c r="A726" i="2"/>
  <c r="C726" i="2"/>
  <c r="B726" i="2"/>
  <c r="H726" i="2"/>
  <c r="K727" i="2"/>
  <c r="D727" i="5"/>
  <c r="F727" i="5"/>
  <c r="A727" i="5"/>
  <c r="H727" i="4"/>
  <c r="F726" i="4"/>
  <c r="G728" i="5"/>
  <c r="E727" i="5"/>
  <c r="C727" i="5"/>
  <c r="C727" i="4"/>
  <c r="G727" i="4"/>
  <c r="P727" i="2"/>
  <c r="J727" i="2"/>
  <c r="H728" i="4"/>
  <c r="F727" i="4"/>
  <c r="A727" i="2"/>
  <c r="B727" i="2"/>
  <c r="C727" i="2"/>
  <c r="H727" i="2"/>
  <c r="K728" i="2"/>
  <c r="A727" i="4"/>
  <c r="J727" i="4"/>
  <c r="F728" i="5"/>
  <c r="D728" i="5"/>
  <c r="G729" i="5"/>
  <c r="E728" i="5"/>
  <c r="C728" i="5"/>
  <c r="A728" i="5"/>
  <c r="P728" i="2"/>
  <c r="J728" i="2"/>
  <c r="C728" i="4"/>
  <c r="G728" i="4"/>
  <c r="A728" i="4"/>
  <c r="J728" i="4"/>
  <c r="H729" i="4"/>
  <c r="F728" i="4"/>
  <c r="A728" i="2"/>
  <c r="K729" i="2"/>
  <c r="C728" i="2"/>
  <c r="B728" i="2"/>
  <c r="H728" i="2"/>
  <c r="D729" i="5"/>
  <c r="F729" i="5"/>
  <c r="G730" i="5"/>
  <c r="E729" i="5"/>
  <c r="C729" i="5"/>
  <c r="P729" i="2"/>
  <c r="J729" i="2"/>
  <c r="A729" i="5"/>
  <c r="C729" i="4"/>
  <c r="G729" i="4"/>
  <c r="A729" i="4"/>
  <c r="J729" i="4"/>
  <c r="A729" i="2"/>
  <c r="K730" i="2"/>
  <c r="C729" i="2"/>
  <c r="B729" i="2"/>
  <c r="H729" i="2"/>
  <c r="H730" i="4"/>
  <c r="F729" i="4"/>
  <c r="F730" i="5"/>
  <c r="A730" i="5"/>
  <c r="D730" i="5"/>
  <c r="P730" i="2"/>
  <c r="J730" i="2"/>
  <c r="G731" i="5"/>
  <c r="E730" i="5"/>
  <c r="C730" i="5"/>
  <c r="C730" i="4"/>
  <c r="G730" i="4"/>
  <c r="A730" i="4"/>
  <c r="J730" i="4"/>
  <c r="J462" i="3"/>
  <c r="K462" i="3"/>
  <c r="J1655" i="3"/>
  <c r="K1655" i="3"/>
  <c r="D731" i="5"/>
  <c r="F731" i="5"/>
  <c r="A731" i="5"/>
  <c r="H731" i="4"/>
  <c r="F730" i="4"/>
  <c r="A730" i="2"/>
  <c r="C730" i="2"/>
  <c r="B730" i="2"/>
  <c r="H730" i="2"/>
  <c r="K731" i="2"/>
  <c r="C731" i="4"/>
  <c r="G731" i="4"/>
  <c r="A731" i="4"/>
  <c r="J731" i="4"/>
  <c r="G732" i="5"/>
  <c r="E731" i="5"/>
  <c r="C731" i="5"/>
  <c r="P731" i="2"/>
  <c r="J731" i="2"/>
  <c r="F732" i="5"/>
  <c r="A732" i="5"/>
  <c r="D732" i="5"/>
  <c r="A731" i="2"/>
  <c r="B731" i="2"/>
  <c r="K732" i="2"/>
  <c r="C731" i="2"/>
  <c r="J482" i="3"/>
  <c r="K482" i="3"/>
  <c r="J1675" i="3"/>
  <c r="K1675" i="3"/>
  <c r="H732" i="4"/>
  <c r="F731" i="4"/>
  <c r="C732" i="4"/>
  <c r="G732" i="4"/>
  <c r="A732" i="4"/>
  <c r="J732" i="4"/>
  <c r="P732" i="2"/>
  <c r="J732" i="2"/>
  <c r="H731" i="2"/>
  <c r="G733" i="5"/>
  <c r="E732" i="5"/>
  <c r="C732" i="5"/>
  <c r="A732" i="2"/>
  <c r="K733" i="2"/>
  <c r="C732" i="2"/>
  <c r="B732" i="2"/>
  <c r="H732" i="2"/>
  <c r="D733" i="5"/>
  <c r="F733" i="5"/>
  <c r="A733" i="5"/>
  <c r="H733" i="4"/>
  <c r="F732" i="4"/>
  <c r="P733" i="2"/>
  <c r="J733" i="2"/>
  <c r="C733" i="4"/>
  <c r="G733" i="4"/>
  <c r="G734" i="5"/>
  <c r="E733" i="5"/>
  <c r="C733" i="5"/>
  <c r="J76" i="1"/>
  <c r="H734" i="4"/>
  <c r="F733" i="4"/>
  <c r="A733" i="2"/>
  <c r="K734" i="2"/>
  <c r="C733" i="2"/>
  <c r="B733" i="2"/>
  <c r="H733" i="2"/>
  <c r="F734" i="5"/>
  <c r="A734" i="5"/>
  <c r="D734" i="5"/>
  <c r="A733" i="4"/>
  <c r="J733" i="4"/>
  <c r="P734" i="2"/>
  <c r="J734" i="2"/>
  <c r="G735" i="5"/>
  <c r="E734" i="5"/>
  <c r="C734" i="5"/>
  <c r="C734" i="4"/>
  <c r="G734" i="4"/>
  <c r="A734" i="4"/>
  <c r="J734" i="4"/>
  <c r="D735" i="5"/>
  <c r="F735" i="5"/>
  <c r="A735" i="5"/>
  <c r="H735" i="4"/>
  <c r="F734" i="4"/>
  <c r="A734" i="2"/>
  <c r="C734" i="2"/>
  <c r="B734" i="2"/>
  <c r="H734" i="2"/>
  <c r="K735" i="2"/>
  <c r="G736" i="5"/>
  <c r="E735" i="5"/>
  <c r="C735" i="5"/>
  <c r="C735" i="4"/>
  <c r="G735" i="4"/>
  <c r="P735" i="2"/>
  <c r="J735" i="2"/>
  <c r="H736" i="4"/>
  <c r="F735" i="4"/>
  <c r="A735" i="2"/>
  <c r="B735" i="2"/>
  <c r="C735" i="2"/>
  <c r="H735" i="2"/>
  <c r="K736" i="2"/>
  <c r="A735" i="4"/>
  <c r="J735" i="4"/>
  <c r="F736" i="5"/>
  <c r="D736" i="5"/>
  <c r="G737" i="5"/>
  <c r="E736" i="5"/>
  <c r="C736" i="5"/>
  <c r="A736" i="5"/>
  <c r="P736" i="2"/>
  <c r="J736" i="2"/>
  <c r="C736" i="4"/>
  <c r="G736" i="4"/>
  <c r="A736" i="4"/>
  <c r="J736" i="4"/>
  <c r="H737" i="4"/>
  <c r="F736" i="4"/>
  <c r="A736" i="2"/>
  <c r="K737" i="2"/>
  <c r="C736" i="2"/>
  <c r="B736" i="2"/>
  <c r="H736" i="2"/>
  <c r="D737" i="5"/>
  <c r="F737" i="5"/>
  <c r="G738" i="5"/>
  <c r="E737" i="5"/>
  <c r="C737" i="5"/>
  <c r="P737" i="2"/>
  <c r="J737" i="2"/>
  <c r="A737" i="5"/>
  <c r="C737" i="4"/>
  <c r="G737" i="4"/>
  <c r="A737" i="4"/>
  <c r="J737" i="4"/>
  <c r="A737" i="2"/>
  <c r="K738" i="2"/>
  <c r="C737" i="2"/>
  <c r="B737" i="2"/>
  <c r="H737" i="2"/>
  <c r="H738" i="4"/>
  <c r="F737" i="4"/>
  <c r="F738" i="5"/>
  <c r="A738" i="5"/>
  <c r="D738" i="5"/>
  <c r="G739" i="5"/>
  <c r="E738" i="5"/>
  <c r="C738" i="5"/>
  <c r="P738" i="2"/>
  <c r="J738" i="2"/>
  <c r="C738" i="4"/>
  <c r="G738" i="4"/>
  <c r="H739" i="4"/>
  <c r="F738" i="4"/>
  <c r="A738" i="2"/>
  <c r="C738" i="2"/>
  <c r="B738" i="2"/>
  <c r="K739" i="2"/>
  <c r="A738" i="4"/>
  <c r="J738" i="4"/>
  <c r="D739" i="5"/>
  <c r="F739" i="5"/>
  <c r="A739" i="5"/>
  <c r="P739" i="2"/>
  <c r="J739" i="2"/>
  <c r="G740" i="5"/>
  <c r="E739" i="5"/>
  <c r="C739" i="5"/>
  <c r="H738" i="2"/>
  <c r="C739" i="4"/>
  <c r="G739" i="4"/>
  <c r="A739" i="4"/>
  <c r="J739" i="4"/>
  <c r="H740" i="4"/>
  <c r="F739" i="4"/>
  <c r="F740" i="5"/>
  <c r="A740" i="5"/>
  <c r="D740" i="5"/>
  <c r="A739" i="2"/>
  <c r="B739" i="2"/>
  <c r="C739" i="2"/>
  <c r="H739" i="2"/>
  <c r="K740" i="2"/>
  <c r="P740" i="2"/>
  <c r="J740" i="2"/>
  <c r="G741" i="5"/>
  <c r="E740" i="5"/>
  <c r="C740" i="5"/>
  <c r="C740" i="4"/>
  <c r="G740" i="4"/>
  <c r="A740" i="4"/>
  <c r="J740" i="4"/>
  <c r="J486" i="3"/>
  <c r="K486" i="3"/>
  <c r="J1679" i="3"/>
  <c r="K1679" i="3"/>
  <c r="D741" i="5"/>
  <c r="F741" i="5"/>
  <c r="A741" i="5"/>
  <c r="H741" i="4"/>
  <c r="F740" i="4"/>
  <c r="A740" i="2"/>
  <c r="K741" i="2"/>
  <c r="C740" i="2"/>
  <c r="B740" i="2"/>
  <c r="C741" i="4"/>
  <c r="G741" i="4"/>
  <c r="A741" i="4"/>
  <c r="J741" i="4"/>
  <c r="P741" i="2"/>
  <c r="J741" i="2"/>
  <c r="G742" i="5"/>
  <c r="E741" i="5"/>
  <c r="C741" i="5"/>
  <c r="H740" i="2"/>
  <c r="F742" i="5"/>
  <c r="A742" i="5"/>
  <c r="D742" i="5"/>
  <c r="H742" i="4"/>
  <c r="F741" i="4"/>
  <c r="A741" i="2"/>
  <c r="K742" i="2"/>
  <c r="C741" i="2"/>
  <c r="B741" i="2"/>
  <c r="C742" i="4"/>
  <c r="G742" i="4"/>
  <c r="A742" i="4"/>
  <c r="J742" i="4"/>
  <c r="P742" i="2"/>
  <c r="J742" i="2"/>
  <c r="H741" i="2"/>
  <c r="G743" i="5"/>
  <c r="E742" i="5"/>
  <c r="C742" i="5"/>
  <c r="D743" i="5"/>
  <c r="F743" i="5"/>
  <c r="A743" i="5"/>
  <c r="H743" i="4"/>
  <c r="F742" i="4"/>
  <c r="A742" i="2"/>
  <c r="C742" i="2"/>
  <c r="B742" i="2"/>
  <c r="H742" i="2"/>
  <c r="K743" i="2"/>
  <c r="G744" i="5"/>
  <c r="E743" i="5"/>
  <c r="C743" i="5"/>
  <c r="C743" i="4"/>
  <c r="G743" i="4"/>
  <c r="P743" i="2"/>
  <c r="J743" i="2"/>
  <c r="J77" i="1"/>
  <c r="H744" i="4"/>
  <c r="F743" i="4"/>
  <c r="A743" i="2"/>
  <c r="B743" i="2"/>
  <c r="C743" i="2"/>
  <c r="H743" i="2"/>
  <c r="K744" i="2"/>
  <c r="A743" i="4"/>
  <c r="J743" i="4"/>
  <c r="F744" i="5"/>
  <c r="D744" i="5"/>
  <c r="G745" i="5"/>
  <c r="E744" i="5"/>
  <c r="C744" i="5"/>
  <c r="J474" i="3"/>
  <c r="K474" i="3"/>
  <c r="J1667" i="3"/>
  <c r="K1667" i="3"/>
  <c r="A744" i="5"/>
  <c r="P744" i="2"/>
  <c r="J744" i="2"/>
  <c r="C744" i="4"/>
  <c r="G744" i="4"/>
  <c r="A744" i="4"/>
  <c r="J744" i="4"/>
  <c r="A744" i="2"/>
  <c r="K745" i="2"/>
  <c r="C744" i="2"/>
  <c r="B744" i="2"/>
  <c r="H745" i="4"/>
  <c r="F744" i="4"/>
  <c r="D745" i="5"/>
  <c r="F745" i="5"/>
  <c r="P745" i="2"/>
  <c r="J745" i="2"/>
  <c r="G746" i="5"/>
  <c r="E745" i="5"/>
  <c r="C745" i="5"/>
  <c r="H744" i="2"/>
  <c r="A745" i="5"/>
  <c r="C745" i="4"/>
  <c r="G745" i="4"/>
  <c r="A745" i="4"/>
  <c r="J745" i="4"/>
  <c r="H746" i="4"/>
  <c r="F745" i="4"/>
  <c r="F746" i="5"/>
  <c r="A746" i="5"/>
  <c r="D746" i="5"/>
  <c r="A745" i="2"/>
  <c r="K746" i="2"/>
  <c r="C745" i="2"/>
  <c r="B745" i="2"/>
  <c r="P746" i="2"/>
  <c r="J746" i="2"/>
  <c r="G747" i="5"/>
  <c r="E746" i="5"/>
  <c r="C746" i="5"/>
  <c r="H745" i="2"/>
  <c r="C746" i="4"/>
  <c r="G746" i="4"/>
  <c r="A746" i="4"/>
  <c r="J746" i="4"/>
  <c r="J478" i="3"/>
  <c r="K478" i="3"/>
  <c r="J1671" i="3"/>
  <c r="K1671" i="3"/>
  <c r="H747" i="4"/>
  <c r="F746" i="4"/>
  <c r="D747" i="5"/>
  <c r="F747" i="5"/>
  <c r="A746" i="2"/>
  <c r="C746" i="2"/>
  <c r="B746" i="2"/>
  <c r="H746" i="2"/>
  <c r="K747" i="2"/>
  <c r="G748" i="5"/>
  <c r="E747" i="5"/>
  <c r="C747" i="5"/>
  <c r="P747" i="2"/>
  <c r="J747" i="2"/>
  <c r="A747" i="5"/>
  <c r="C747" i="4"/>
  <c r="G747" i="4"/>
  <c r="A747" i="4"/>
  <c r="J747" i="4"/>
  <c r="A747" i="2"/>
  <c r="B747" i="2"/>
  <c r="K748" i="2"/>
  <c r="C747" i="2"/>
  <c r="H748" i="4"/>
  <c r="F747" i="4"/>
  <c r="F748" i="5"/>
  <c r="A748" i="5"/>
  <c r="D748" i="5"/>
  <c r="G749" i="5"/>
  <c r="E748" i="5"/>
  <c r="C748" i="5"/>
  <c r="P748" i="2"/>
  <c r="J748" i="2"/>
  <c r="H747" i="2"/>
  <c r="C748" i="4"/>
  <c r="G748" i="4"/>
  <c r="A748" i="4"/>
  <c r="J748" i="4"/>
  <c r="A748" i="2"/>
  <c r="K749" i="2"/>
  <c r="C748" i="2"/>
  <c r="B748" i="2"/>
  <c r="H748" i="2"/>
  <c r="H749" i="4"/>
  <c r="F748" i="4"/>
  <c r="D749" i="5"/>
  <c r="F749" i="5"/>
  <c r="P749" i="2"/>
  <c r="J749" i="2"/>
  <c r="G750" i="5"/>
  <c r="E749" i="5"/>
  <c r="C749" i="5"/>
  <c r="A749" i="5"/>
  <c r="C749" i="4"/>
  <c r="G749" i="4"/>
  <c r="A749" i="4"/>
  <c r="J749" i="4"/>
  <c r="H750" i="4"/>
  <c r="F749" i="4"/>
  <c r="F750" i="5"/>
  <c r="A750" i="5"/>
  <c r="D750" i="5"/>
  <c r="A749" i="2"/>
  <c r="K750" i="2"/>
  <c r="C749" i="2"/>
  <c r="B749" i="2"/>
  <c r="P750" i="2"/>
  <c r="J750" i="2"/>
  <c r="G751" i="5"/>
  <c r="E750" i="5"/>
  <c r="C750" i="5"/>
  <c r="H749" i="2"/>
  <c r="C750" i="4"/>
  <c r="G750" i="4"/>
  <c r="A750" i="4"/>
  <c r="J750" i="4"/>
  <c r="H751" i="4"/>
  <c r="F750" i="4"/>
  <c r="D751" i="5"/>
  <c r="F751" i="5"/>
  <c r="A750" i="2"/>
  <c r="C750" i="2"/>
  <c r="B750" i="2"/>
  <c r="K751" i="2"/>
  <c r="H750" i="2"/>
  <c r="G752" i="5"/>
  <c r="E751" i="5"/>
  <c r="C751" i="5"/>
  <c r="P751" i="2"/>
  <c r="J751" i="2"/>
  <c r="A751" i="5"/>
  <c r="C751" i="4"/>
  <c r="G751" i="4"/>
  <c r="A751" i="4"/>
  <c r="J751" i="4"/>
  <c r="A751" i="2"/>
  <c r="B751" i="2"/>
  <c r="K752" i="2"/>
  <c r="C751" i="2"/>
  <c r="H752" i="4"/>
  <c r="F751" i="4"/>
  <c r="F752" i="5"/>
  <c r="A752" i="5"/>
  <c r="D752" i="5"/>
  <c r="G753" i="5"/>
  <c r="E752" i="5"/>
  <c r="C752" i="5"/>
  <c r="H751" i="2"/>
  <c r="P752" i="2"/>
  <c r="J752" i="2"/>
  <c r="C752" i="4"/>
  <c r="G752" i="4"/>
  <c r="A752" i="4"/>
  <c r="J752" i="4"/>
  <c r="H753" i="4"/>
  <c r="F752" i="4"/>
  <c r="A752" i="2"/>
  <c r="K753" i="2"/>
  <c r="C752" i="2"/>
  <c r="B752" i="2"/>
  <c r="H752" i="2"/>
  <c r="D753" i="5"/>
  <c r="F753" i="5"/>
  <c r="P753" i="2"/>
  <c r="J753" i="2"/>
  <c r="G754" i="5"/>
  <c r="E753" i="5"/>
  <c r="C753" i="5"/>
  <c r="A753" i="5"/>
  <c r="C753" i="4"/>
  <c r="G753" i="4"/>
  <c r="A753" i="4"/>
  <c r="J753" i="4"/>
  <c r="J78" i="1"/>
  <c r="H754" i="4"/>
  <c r="F753" i="4"/>
  <c r="F754" i="5"/>
  <c r="A754" i="5"/>
  <c r="D754" i="5"/>
  <c r="A753" i="2"/>
  <c r="K754" i="2"/>
  <c r="C753" i="2"/>
  <c r="B753" i="2"/>
  <c r="P754" i="2"/>
  <c r="J754" i="2"/>
  <c r="G755" i="5"/>
  <c r="E754" i="5"/>
  <c r="C754" i="5"/>
  <c r="H753" i="2"/>
  <c r="C754" i="4"/>
  <c r="G754" i="4"/>
  <c r="A754" i="4"/>
  <c r="J754" i="4"/>
  <c r="H755" i="4"/>
  <c r="F754" i="4"/>
  <c r="D755" i="5"/>
  <c r="F755" i="5"/>
  <c r="A754" i="2"/>
  <c r="C754" i="2"/>
  <c r="B754" i="2"/>
  <c r="H754" i="2"/>
  <c r="K755" i="2"/>
  <c r="G756" i="5"/>
  <c r="E755" i="5"/>
  <c r="C755" i="5"/>
  <c r="P755" i="2"/>
  <c r="J755" i="2"/>
  <c r="A755" i="5"/>
  <c r="C755" i="4"/>
  <c r="G755" i="4"/>
  <c r="A755" i="4"/>
  <c r="J755" i="4"/>
  <c r="J498" i="3"/>
  <c r="K498" i="3"/>
  <c r="J1691" i="3"/>
  <c r="K1691" i="3"/>
  <c r="A755" i="2"/>
  <c r="B755" i="2"/>
  <c r="K756" i="2"/>
  <c r="C755" i="2"/>
  <c r="H756" i="4"/>
  <c r="F755" i="4"/>
  <c r="F756" i="5"/>
  <c r="A756" i="5"/>
  <c r="D756" i="5"/>
  <c r="G757" i="5"/>
  <c r="E756" i="5"/>
  <c r="C756" i="5"/>
  <c r="P756" i="2"/>
  <c r="J756" i="2"/>
  <c r="H755" i="2"/>
  <c r="C756" i="4"/>
  <c r="G756" i="4"/>
  <c r="A756" i="4"/>
  <c r="J756" i="4"/>
  <c r="H757" i="4"/>
  <c r="F756" i="4"/>
  <c r="J494" i="3"/>
  <c r="K494" i="3"/>
  <c r="J1687" i="3"/>
  <c r="K1687" i="3"/>
  <c r="A756" i="2"/>
  <c r="K757" i="2"/>
  <c r="C756" i="2"/>
  <c r="B756" i="2"/>
  <c r="H756" i="2"/>
  <c r="D757" i="5"/>
  <c r="F757" i="5"/>
  <c r="A757" i="5"/>
  <c r="G758" i="5"/>
  <c r="E757" i="5"/>
  <c r="C757" i="5"/>
  <c r="P757" i="2"/>
  <c r="J757" i="2"/>
  <c r="C757" i="4"/>
  <c r="G757" i="4"/>
  <c r="H758" i="4"/>
  <c r="F757" i="4"/>
  <c r="A757" i="2"/>
  <c r="K758" i="2"/>
  <c r="C757" i="2"/>
  <c r="B757" i="2"/>
  <c r="H757" i="2"/>
  <c r="A757" i="4"/>
  <c r="J757" i="4"/>
  <c r="F758" i="5"/>
  <c r="D758" i="5"/>
  <c r="G759" i="5"/>
  <c r="E758" i="5"/>
  <c r="C758" i="5"/>
  <c r="P758" i="2"/>
  <c r="J758" i="2"/>
  <c r="A758" i="5"/>
  <c r="C758" i="4"/>
  <c r="G758" i="4"/>
  <c r="A758" i="4"/>
  <c r="J758" i="4"/>
  <c r="A758" i="2"/>
  <c r="C758" i="2"/>
  <c r="B758" i="2"/>
  <c r="H758" i="2"/>
  <c r="K759" i="2"/>
  <c r="H759" i="4"/>
  <c r="F758" i="4"/>
  <c r="D759" i="5"/>
  <c r="F759" i="5"/>
  <c r="G760" i="5"/>
  <c r="E759" i="5"/>
  <c r="C759" i="5"/>
  <c r="P759" i="2"/>
  <c r="J759" i="2"/>
  <c r="A759" i="5"/>
  <c r="C759" i="4"/>
  <c r="G759" i="4"/>
  <c r="A759" i="4"/>
  <c r="J759" i="4"/>
  <c r="A759" i="2"/>
  <c r="B759" i="2"/>
  <c r="K760" i="2"/>
  <c r="C759" i="2"/>
  <c r="H760" i="4"/>
  <c r="F759" i="4"/>
  <c r="F760" i="5"/>
  <c r="A760" i="5"/>
  <c r="D760" i="5"/>
  <c r="G761" i="5"/>
  <c r="E760" i="5"/>
  <c r="C760" i="5"/>
  <c r="P760" i="2"/>
  <c r="J760" i="2"/>
  <c r="H759" i="2"/>
  <c r="C760" i="4"/>
  <c r="G760" i="4"/>
  <c r="A760" i="4"/>
  <c r="J760" i="4"/>
  <c r="A760" i="2"/>
  <c r="K761" i="2"/>
  <c r="C760" i="2"/>
  <c r="B760" i="2"/>
  <c r="H761" i="4"/>
  <c r="F760" i="4"/>
  <c r="D761" i="5"/>
  <c r="F761" i="5"/>
  <c r="G762" i="5"/>
  <c r="E761" i="5"/>
  <c r="C761" i="5"/>
  <c r="H760" i="2"/>
  <c r="P761" i="2"/>
  <c r="J761" i="2"/>
  <c r="A761" i="5"/>
  <c r="C761" i="4"/>
  <c r="G761" i="4"/>
  <c r="H762" i="4"/>
  <c r="F761" i="4"/>
  <c r="A761" i="4"/>
  <c r="J761" i="4"/>
  <c r="A761" i="2"/>
  <c r="K762" i="2"/>
  <c r="C761" i="2"/>
  <c r="B761" i="2"/>
  <c r="H761" i="2"/>
  <c r="F762" i="5"/>
  <c r="D762" i="5"/>
  <c r="G763" i="5"/>
  <c r="E762" i="5"/>
  <c r="C762" i="5"/>
  <c r="A762" i="5"/>
  <c r="P762" i="2"/>
  <c r="J762" i="2"/>
  <c r="C762" i="4"/>
  <c r="G762" i="4"/>
  <c r="A762" i="4"/>
  <c r="J762" i="4"/>
  <c r="H763" i="4"/>
  <c r="F762" i="4"/>
  <c r="A762" i="2"/>
  <c r="C762" i="2"/>
  <c r="B762" i="2"/>
  <c r="K763" i="2"/>
  <c r="D763" i="5"/>
  <c r="F763" i="5"/>
  <c r="G764" i="5"/>
  <c r="E763" i="5"/>
  <c r="C763" i="5"/>
  <c r="P763" i="2"/>
  <c r="J763" i="2"/>
  <c r="A763" i="5"/>
  <c r="H762" i="2"/>
  <c r="C763" i="4"/>
  <c r="G763" i="4"/>
  <c r="J79" i="1"/>
  <c r="H764" i="4"/>
  <c r="F763" i="4"/>
  <c r="A763" i="2"/>
  <c r="B763" i="2"/>
  <c r="C763" i="2"/>
  <c r="H763" i="2"/>
  <c r="K764" i="2"/>
  <c r="A763" i="4"/>
  <c r="J763" i="4"/>
  <c r="F764" i="5"/>
  <c r="A764" i="5"/>
  <c r="D764" i="5"/>
  <c r="G765" i="5"/>
  <c r="E764" i="5"/>
  <c r="C764" i="5"/>
  <c r="P764" i="2"/>
  <c r="J764" i="2"/>
  <c r="C764" i="4"/>
  <c r="G764" i="4"/>
  <c r="H765" i="4"/>
  <c r="F764" i="4"/>
  <c r="A764" i="2"/>
  <c r="K765" i="2"/>
  <c r="C764" i="2"/>
  <c r="B764" i="2"/>
  <c r="H764" i="2"/>
  <c r="A764" i="4"/>
  <c r="J764" i="4"/>
  <c r="D765" i="5"/>
  <c r="F765" i="5"/>
  <c r="A765" i="5"/>
  <c r="P765" i="2"/>
  <c r="J765" i="2"/>
  <c r="G766" i="5"/>
  <c r="E765" i="5"/>
  <c r="C765" i="5"/>
  <c r="C765" i="4"/>
  <c r="G765" i="4"/>
  <c r="A765" i="4"/>
  <c r="J765" i="4"/>
  <c r="J502" i="3"/>
  <c r="K502" i="3"/>
  <c r="J1695" i="3"/>
  <c r="K1695" i="3"/>
  <c r="F766" i="5"/>
  <c r="A766" i="5"/>
  <c r="D766" i="5"/>
  <c r="H766" i="4"/>
  <c r="F765" i="4"/>
  <c r="A765" i="2"/>
  <c r="K766" i="2"/>
  <c r="C765" i="2"/>
  <c r="B765" i="2"/>
  <c r="C766" i="4"/>
  <c r="G766" i="4"/>
  <c r="A766" i="4"/>
  <c r="J766" i="4"/>
  <c r="P766" i="2"/>
  <c r="J766" i="2"/>
  <c r="H765" i="2"/>
  <c r="G767" i="5"/>
  <c r="E766" i="5"/>
  <c r="C766" i="5"/>
  <c r="A766" i="2"/>
  <c r="C766" i="2"/>
  <c r="B766" i="2"/>
  <c r="H766" i="2"/>
  <c r="K767" i="2"/>
  <c r="D767" i="5"/>
  <c r="F767" i="5"/>
  <c r="A767" i="5"/>
  <c r="H767" i="4"/>
  <c r="F766" i="4"/>
  <c r="C767" i="4"/>
  <c r="G767" i="4"/>
  <c r="A767" i="4"/>
  <c r="J767" i="4"/>
  <c r="P767" i="2"/>
  <c r="J767" i="2"/>
  <c r="G768" i="5"/>
  <c r="E767" i="5"/>
  <c r="C767" i="5"/>
  <c r="A767" i="2"/>
  <c r="B767" i="2"/>
  <c r="K768" i="2"/>
  <c r="C767" i="2"/>
  <c r="F768" i="5"/>
  <c r="A768" i="5"/>
  <c r="D768" i="5"/>
  <c r="H768" i="4"/>
  <c r="F767" i="4"/>
  <c r="C768" i="4"/>
  <c r="G768" i="4"/>
  <c r="A768" i="4"/>
  <c r="J768" i="4"/>
  <c r="P768" i="2"/>
  <c r="J768" i="2"/>
  <c r="H767" i="2"/>
  <c r="G769" i="5"/>
  <c r="E768" i="5"/>
  <c r="C768" i="5"/>
  <c r="A768" i="2"/>
  <c r="K769" i="2"/>
  <c r="C768" i="2"/>
  <c r="B768" i="2"/>
  <c r="H768" i="2"/>
  <c r="D769" i="5"/>
  <c r="F769" i="5"/>
  <c r="A769" i="5"/>
  <c r="H769" i="4"/>
  <c r="F768" i="4"/>
  <c r="C769" i="4"/>
  <c r="G769" i="4"/>
  <c r="A769" i="4"/>
  <c r="J769" i="4"/>
  <c r="P769" i="2"/>
  <c r="J769" i="2"/>
  <c r="G770" i="5"/>
  <c r="E769" i="5"/>
  <c r="C769" i="5"/>
  <c r="A769" i="2"/>
  <c r="K770" i="2"/>
  <c r="C769" i="2"/>
  <c r="B769" i="2"/>
  <c r="F770" i="5"/>
  <c r="A770" i="5"/>
  <c r="D770" i="5"/>
  <c r="H770" i="4"/>
  <c r="F769" i="4"/>
  <c r="C770" i="4"/>
  <c r="G770" i="4"/>
  <c r="A770" i="4"/>
  <c r="J770" i="4"/>
  <c r="H769" i="2"/>
  <c r="P770" i="2"/>
  <c r="J770" i="2"/>
  <c r="G771" i="5"/>
  <c r="E770" i="5"/>
  <c r="C770" i="5"/>
  <c r="D771" i="5"/>
  <c r="F771" i="5"/>
  <c r="A771" i="5"/>
  <c r="J506" i="3"/>
  <c r="K506" i="3"/>
  <c r="J1699" i="3"/>
  <c r="K1699" i="3"/>
  <c r="A770" i="2"/>
  <c r="C770" i="2"/>
  <c r="B770" i="2"/>
  <c r="H770" i="2"/>
  <c r="K771" i="2"/>
  <c r="H771" i="4"/>
  <c r="F770" i="4"/>
  <c r="P771" i="2"/>
  <c r="J771" i="2"/>
  <c r="C771" i="4"/>
  <c r="G771" i="4"/>
  <c r="G772" i="5"/>
  <c r="E771" i="5"/>
  <c r="C771" i="5"/>
  <c r="H772" i="4"/>
  <c r="F771" i="4"/>
  <c r="F772" i="5"/>
  <c r="A772" i="5"/>
  <c r="D772" i="5"/>
  <c r="A771" i="2"/>
  <c r="B771" i="2"/>
  <c r="C771" i="2"/>
  <c r="H771" i="2"/>
  <c r="K772" i="2"/>
  <c r="A771" i="4"/>
  <c r="J771" i="4"/>
  <c r="P772" i="2"/>
  <c r="J772" i="2"/>
  <c r="G773" i="5"/>
  <c r="E772" i="5"/>
  <c r="C772" i="5"/>
  <c r="C772" i="4"/>
  <c r="G772" i="4"/>
  <c r="A772" i="4"/>
  <c r="J772" i="4"/>
  <c r="D773" i="5"/>
  <c r="F773" i="5"/>
  <c r="A773" i="5"/>
  <c r="H773" i="4"/>
  <c r="F772" i="4"/>
  <c r="A772" i="2"/>
  <c r="K773" i="2"/>
  <c r="C772" i="2"/>
  <c r="B772" i="2"/>
  <c r="P773" i="2"/>
  <c r="J773" i="2"/>
  <c r="G774" i="5"/>
  <c r="E773" i="5"/>
  <c r="C773" i="5"/>
  <c r="C773" i="4"/>
  <c r="G773" i="4"/>
  <c r="A773" i="4"/>
  <c r="J773" i="4"/>
  <c r="H772" i="2"/>
  <c r="J80" i="1"/>
  <c r="F774" i="5"/>
  <c r="A774" i="5"/>
  <c r="D774" i="5"/>
  <c r="H774" i="4"/>
  <c r="F773" i="4"/>
  <c r="A773" i="2"/>
  <c r="K774" i="2"/>
  <c r="C773" i="2"/>
  <c r="B773" i="2"/>
  <c r="C774" i="4"/>
  <c r="G774" i="4"/>
  <c r="A774" i="4"/>
  <c r="J774" i="4"/>
  <c r="P774" i="2"/>
  <c r="J774" i="2"/>
  <c r="H773" i="2"/>
  <c r="G775" i="5"/>
  <c r="E774" i="5"/>
  <c r="C774" i="5"/>
  <c r="A774" i="2"/>
  <c r="C774" i="2"/>
  <c r="B774" i="2"/>
  <c r="H774" i="2"/>
  <c r="K775" i="2"/>
  <c r="D775" i="5"/>
  <c r="F775" i="5"/>
  <c r="A775" i="5"/>
  <c r="J1331" i="3"/>
  <c r="K1331" i="3"/>
  <c r="J2524" i="3"/>
  <c r="K2524" i="3"/>
  <c r="H775" i="4"/>
  <c r="F774" i="4"/>
  <c r="P775" i="2"/>
  <c r="J775" i="2"/>
  <c r="C775" i="4"/>
  <c r="G775" i="4"/>
  <c r="G776" i="5"/>
  <c r="E775" i="5"/>
  <c r="C775" i="5"/>
  <c r="H776" i="4"/>
  <c r="F775" i="4"/>
  <c r="F776" i="5"/>
  <c r="A776" i="5"/>
  <c r="D776" i="5"/>
  <c r="A775" i="2"/>
  <c r="B775" i="2"/>
  <c r="C775" i="2"/>
  <c r="H775" i="2"/>
  <c r="K776" i="2"/>
  <c r="A775" i="4"/>
  <c r="J775" i="4"/>
  <c r="P776" i="2"/>
  <c r="J776" i="2"/>
  <c r="G777" i="5"/>
  <c r="E776" i="5"/>
  <c r="C776" i="5"/>
  <c r="C776" i="4"/>
  <c r="G776" i="4"/>
  <c r="A776" i="4"/>
  <c r="J776" i="4"/>
  <c r="D777" i="5"/>
  <c r="F777" i="5"/>
  <c r="H777" i="4"/>
  <c r="F776" i="4"/>
  <c r="A776" i="2"/>
  <c r="K777" i="2"/>
  <c r="C776" i="2"/>
  <c r="B776" i="2"/>
  <c r="C777" i="4"/>
  <c r="G777" i="4"/>
  <c r="A777" i="4"/>
  <c r="J777" i="4"/>
  <c r="G778" i="5"/>
  <c r="E777" i="5"/>
  <c r="C777" i="5"/>
  <c r="P777" i="2"/>
  <c r="J777" i="2"/>
  <c r="A777" i="5"/>
  <c r="H776" i="2"/>
  <c r="F778" i="5"/>
  <c r="A778" i="5"/>
  <c r="D778" i="5"/>
  <c r="A777" i="2"/>
  <c r="K778" i="2"/>
  <c r="C777" i="2"/>
  <c r="B777" i="2"/>
  <c r="H777" i="2"/>
  <c r="J1334" i="3"/>
  <c r="K1334" i="3"/>
  <c r="J2527" i="3"/>
  <c r="K2527" i="3"/>
  <c r="H778" i="4"/>
  <c r="F777" i="4"/>
  <c r="C778" i="4"/>
  <c r="G778" i="4"/>
  <c r="A778" i="4"/>
  <c r="J778" i="4"/>
  <c r="P778" i="2"/>
  <c r="J778" i="2"/>
  <c r="G779" i="5"/>
  <c r="E778" i="5"/>
  <c r="C778" i="5"/>
  <c r="A778" i="2"/>
  <c r="C778" i="2"/>
  <c r="B778" i="2"/>
  <c r="H778" i="2"/>
  <c r="K779" i="2"/>
  <c r="D779" i="5"/>
  <c r="F779" i="5"/>
  <c r="A779" i="5"/>
  <c r="H779" i="4"/>
  <c r="F778" i="4"/>
  <c r="C779" i="4"/>
  <c r="G779" i="4"/>
  <c r="A779" i="4"/>
  <c r="J779" i="4"/>
  <c r="P779" i="2"/>
  <c r="J779" i="2"/>
  <c r="G780" i="5"/>
  <c r="E779" i="5"/>
  <c r="C779" i="5"/>
  <c r="A779" i="2"/>
  <c r="B779" i="2"/>
  <c r="K780" i="2"/>
  <c r="C779" i="2"/>
  <c r="F780" i="5"/>
  <c r="A780" i="5"/>
  <c r="D780" i="5"/>
  <c r="H780" i="4"/>
  <c r="F779" i="4"/>
  <c r="C780" i="4"/>
  <c r="G780" i="4"/>
  <c r="A780" i="4"/>
  <c r="J780" i="4"/>
  <c r="P780" i="2"/>
  <c r="J780" i="2"/>
  <c r="H779" i="2"/>
  <c r="G781" i="5"/>
  <c r="E780" i="5"/>
  <c r="C780" i="5"/>
  <c r="A780" i="2"/>
  <c r="K781" i="2"/>
  <c r="C780" i="2"/>
  <c r="B780" i="2"/>
  <c r="H780" i="2"/>
  <c r="D781" i="5"/>
  <c r="F781" i="5"/>
  <c r="A781" i="5"/>
  <c r="H781" i="4"/>
  <c r="F780" i="4"/>
  <c r="C781" i="4"/>
  <c r="G781" i="4"/>
  <c r="A781" i="4"/>
  <c r="J781" i="4"/>
  <c r="P781" i="2"/>
  <c r="J781" i="2"/>
  <c r="G782" i="5"/>
  <c r="E781" i="5"/>
  <c r="C781" i="5"/>
  <c r="A781" i="2"/>
  <c r="K782" i="2"/>
  <c r="C781" i="2"/>
  <c r="B781" i="2"/>
  <c r="H781" i="2"/>
  <c r="F782" i="5"/>
  <c r="A782" i="5"/>
  <c r="D782" i="5"/>
  <c r="H782" i="4"/>
  <c r="F781" i="4"/>
  <c r="C782" i="4"/>
  <c r="G782" i="4"/>
  <c r="A782" i="4"/>
  <c r="J782" i="4"/>
  <c r="P782" i="2"/>
  <c r="J782" i="2"/>
  <c r="G783" i="5"/>
  <c r="E782" i="5"/>
  <c r="C782" i="5"/>
  <c r="A782" i="2"/>
  <c r="C782" i="2"/>
  <c r="B782" i="2"/>
  <c r="K783" i="2"/>
  <c r="D783" i="5"/>
  <c r="F783" i="5"/>
  <c r="A783" i="5"/>
  <c r="H783" i="4"/>
  <c r="F782" i="4"/>
  <c r="C783" i="4"/>
  <c r="G783" i="4"/>
  <c r="A783" i="4"/>
  <c r="J783" i="4"/>
  <c r="P783" i="2"/>
  <c r="J783" i="2"/>
  <c r="H782" i="2"/>
  <c r="G784" i="5"/>
  <c r="E783" i="5"/>
  <c r="C783" i="5"/>
  <c r="J81" i="1"/>
  <c r="F784" i="5"/>
  <c r="A784" i="5"/>
  <c r="D784" i="5"/>
  <c r="A783" i="2"/>
  <c r="B783" i="2"/>
  <c r="K784" i="2"/>
  <c r="C783" i="2"/>
  <c r="H784" i="4"/>
  <c r="F783" i="4"/>
  <c r="C784" i="4"/>
  <c r="G784" i="4"/>
  <c r="A784" i="4"/>
  <c r="J784" i="4"/>
  <c r="P784" i="2"/>
  <c r="J784" i="2"/>
  <c r="H783" i="2"/>
  <c r="G785" i="5"/>
  <c r="E784" i="5"/>
  <c r="C784" i="5"/>
  <c r="A784" i="2"/>
  <c r="K785" i="2"/>
  <c r="C784" i="2"/>
  <c r="B784" i="2"/>
  <c r="H784" i="2"/>
  <c r="D785" i="5"/>
  <c r="F785" i="5"/>
  <c r="A785" i="5"/>
  <c r="H785" i="4"/>
  <c r="F784" i="4"/>
  <c r="C785" i="4"/>
  <c r="G785" i="4"/>
  <c r="A785" i="4"/>
  <c r="J785" i="4"/>
  <c r="P785" i="2"/>
  <c r="J785" i="2"/>
  <c r="G786" i="5"/>
  <c r="E785" i="5"/>
  <c r="C785" i="5"/>
  <c r="A785" i="2"/>
  <c r="K786" i="2"/>
  <c r="C785" i="2"/>
  <c r="B785" i="2"/>
  <c r="H785" i="2"/>
  <c r="F786" i="5"/>
  <c r="A786" i="5"/>
  <c r="D786" i="5"/>
  <c r="H786" i="4"/>
  <c r="F785" i="4"/>
  <c r="C786" i="4"/>
  <c r="G786" i="4"/>
  <c r="A786" i="4"/>
  <c r="J786" i="4"/>
  <c r="P786" i="2"/>
  <c r="J786" i="2"/>
  <c r="G787" i="5"/>
  <c r="E786" i="5"/>
  <c r="C786" i="5"/>
  <c r="A786" i="2"/>
  <c r="C786" i="2"/>
  <c r="B786" i="2"/>
  <c r="H786" i="2"/>
  <c r="K787" i="2"/>
  <c r="D787" i="5"/>
  <c r="F787" i="5"/>
  <c r="A787" i="5"/>
  <c r="H787" i="4"/>
  <c r="F786" i="4"/>
  <c r="C787" i="4"/>
  <c r="G787" i="4"/>
  <c r="A787" i="4"/>
  <c r="J787" i="4"/>
  <c r="P787" i="2"/>
  <c r="J787" i="2"/>
  <c r="G788" i="5"/>
  <c r="E787" i="5"/>
  <c r="C787" i="5"/>
  <c r="A787" i="2"/>
  <c r="B787" i="2"/>
  <c r="K788" i="2"/>
  <c r="C787" i="2"/>
  <c r="F788" i="5"/>
  <c r="A788" i="5"/>
  <c r="D788" i="5"/>
  <c r="H788" i="4"/>
  <c r="F787" i="4"/>
  <c r="C788" i="4"/>
  <c r="G788" i="4"/>
  <c r="A788" i="4"/>
  <c r="J788" i="4"/>
  <c r="H787" i="2"/>
  <c r="P788" i="2"/>
  <c r="J788" i="2"/>
  <c r="G789" i="5"/>
  <c r="E788" i="5"/>
  <c r="C788" i="5"/>
  <c r="D789" i="5"/>
  <c r="F789" i="5"/>
  <c r="A789" i="5"/>
  <c r="A788" i="2"/>
  <c r="K789" i="2"/>
  <c r="C788" i="2"/>
  <c r="B788" i="2"/>
  <c r="H789" i="4"/>
  <c r="F788" i="4"/>
  <c r="C789" i="4"/>
  <c r="G789" i="4"/>
  <c r="A789" i="4"/>
  <c r="J789" i="4"/>
  <c r="G790" i="5"/>
  <c r="E789" i="5"/>
  <c r="C789" i="5"/>
  <c r="H788" i="2"/>
  <c r="P789" i="2"/>
  <c r="J789" i="2"/>
  <c r="A789" i="2"/>
  <c r="K790" i="2"/>
  <c r="C789" i="2"/>
  <c r="B789" i="2"/>
  <c r="F790" i="5"/>
  <c r="A790" i="5"/>
  <c r="D790" i="5"/>
  <c r="H790" i="4"/>
  <c r="F789" i="4"/>
  <c r="C790" i="4"/>
  <c r="G790" i="4"/>
  <c r="A790" i="4"/>
  <c r="J790" i="4"/>
  <c r="H789" i="2"/>
  <c r="P790" i="2"/>
  <c r="J790" i="2"/>
  <c r="G791" i="5"/>
  <c r="E790" i="5"/>
  <c r="C790" i="5"/>
  <c r="D791" i="5"/>
  <c r="F791" i="5"/>
  <c r="A791" i="5"/>
  <c r="A790" i="2"/>
  <c r="C790" i="2"/>
  <c r="B790" i="2"/>
  <c r="H790" i="2"/>
  <c r="K791" i="2"/>
  <c r="H791" i="4"/>
  <c r="F790" i="4"/>
  <c r="C791" i="4"/>
  <c r="G791" i="4"/>
  <c r="A791" i="4"/>
  <c r="J791" i="4"/>
  <c r="P791" i="2"/>
  <c r="J791" i="2"/>
  <c r="G792" i="5"/>
  <c r="E791" i="5"/>
  <c r="C791" i="5"/>
  <c r="A791" i="2"/>
  <c r="B791" i="2"/>
  <c r="K792" i="2"/>
  <c r="C791" i="2"/>
  <c r="F792" i="5"/>
  <c r="A792" i="5"/>
  <c r="D792" i="5"/>
  <c r="H792" i="4"/>
  <c r="F791" i="4"/>
  <c r="C792" i="4"/>
  <c r="G792" i="4"/>
  <c r="A792" i="4"/>
  <c r="J792" i="4"/>
  <c r="H791" i="2"/>
  <c r="P792" i="2"/>
  <c r="J792" i="2"/>
  <c r="G793" i="5"/>
  <c r="E792" i="5"/>
  <c r="C792" i="5"/>
  <c r="D793" i="5"/>
  <c r="F793" i="5"/>
  <c r="A793" i="5"/>
  <c r="A792" i="2"/>
  <c r="K793" i="2"/>
  <c r="C792" i="2"/>
  <c r="B792" i="2"/>
  <c r="H792" i="2"/>
  <c r="H793" i="4"/>
  <c r="F792" i="4"/>
  <c r="C793" i="4"/>
  <c r="G793" i="4"/>
  <c r="A793" i="4"/>
  <c r="J793" i="4"/>
  <c r="G794" i="5"/>
  <c r="E793" i="5"/>
  <c r="C793" i="5"/>
  <c r="P793" i="2"/>
  <c r="J793" i="2"/>
  <c r="J82" i="1"/>
  <c r="A793" i="2"/>
  <c r="K794" i="2"/>
  <c r="C793" i="2"/>
  <c r="B793" i="2"/>
  <c r="H793" i="2"/>
  <c r="F794" i="5"/>
  <c r="A794" i="5"/>
  <c r="D794" i="5"/>
  <c r="H794" i="4"/>
  <c r="F793" i="4"/>
  <c r="C794" i="4"/>
  <c r="G794" i="4"/>
  <c r="A794" i="4"/>
  <c r="J794" i="4"/>
  <c r="P794" i="2"/>
  <c r="J794" i="2"/>
  <c r="G795" i="5"/>
  <c r="E794" i="5"/>
  <c r="C794" i="5"/>
  <c r="A794" i="2"/>
  <c r="C794" i="2"/>
  <c r="B794" i="2"/>
  <c r="H794" i="2"/>
  <c r="K795" i="2"/>
  <c r="D795" i="5"/>
  <c r="F795" i="5"/>
  <c r="A795" i="5"/>
  <c r="H795" i="4"/>
  <c r="F794" i="4"/>
  <c r="C795" i="4"/>
  <c r="G795" i="4"/>
  <c r="A795" i="4"/>
  <c r="J795" i="4"/>
  <c r="P795" i="2"/>
  <c r="J795" i="2"/>
  <c r="G796" i="5"/>
  <c r="E795" i="5"/>
  <c r="C795" i="5"/>
  <c r="A795" i="2"/>
  <c r="B795" i="2"/>
  <c r="K796" i="2"/>
  <c r="C795" i="2"/>
  <c r="F796" i="5"/>
  <c r="A796" i="5"/>
  <c r="D796" i="5"/>
  <c r="H796" i="4"/>
  <c r="F795" i="4"/>
  <c r="P796" i="2"/>
  <c r="J796" i="2"/>
  <c r="C796" i="4"/>
  <c r="G796" i="4"/>
  <c r="H795" i="2"/>
  <c r="G797" i="5"/>
  <c r="E796" i="5"/>
  <c r="C796" i="5"/>
  <c r="H797" i="4"/>
  <c r="F796" i="4"/>
  <c r="D797" i="5"/>
  <c r="F797" i="5"/>
  <c r="A796" i="2"/>
  <c r="K797" i="2"/>
  <c r="C796" i="2"/>
  <c r="B796" i="2"/>
  <c r="A796" i="4"/>
  <c r="J796" i="4"/>
  <c r="G798" i="5"/>
  <c r="E797" i="5"/>
  <c r="C797" i="5"/>
  <c r="P797" i="2"/>
  <c r="J797" i="2"/>
  <c r="H796" i="2"/>
  <c r="A797" i="5"/>
  <c r="C797" i="4"/>
  <c r="G797" i="4"/>
  <c r="H798" i="4"/>
  <c r="F797" i="4"/>
  <c r="A797" i="2"/>
  <c r="K798" i="2"/>
  <c r="C797" i="2"/>
  <c r="B797" i="2"/>
  <c r="H797" i="2"/>
  <c r="A797" i="4"/>
  <c r="J797" i="4"/>
  <c r="F798" i="5"/>
  <c r="D798" i="5"/>
  <c r="G799" i="5"/>
  <c r="E798" i="5"/>
  <c r="C798" i="5"/>
  <c r="P798" i="2"/>
  <c r="J798" i="2"/>
  <c r="A798" i="5"/>
  <c r="C798" i="4"/>
  <c r="G798" i="4"/>
  <c r="A798" i="4"/>
  <c r="J798" i="4"/>
  <c r="A798" i="2"/>
  <c r="C798" i="2"/>
  <c r="B798" i="2"/>
  <c r="K799" i="2"/>
  <c r="H799" i="4"/>
  <c r="F798" i="4"/>
  <c r="D799" i="5"/>
  <c r="F799" i="5"/>
  <c r="A799" i="5"/>
  <c r="P799" i="2"/>
  <c r="J799" i="2"/>
  <c r="H798" i="2"/>
  <c r="G800" i="5"/>
  <c r="E799" i="5"/>
  <c r="C799" i="5"/>
  <c r="C799" i="4"/>
  <c r="G799" i="4"/>
  <c r="H800" i="4"/>
  <c r="F799" i="4"/>
  <c r="A799" i="4"/>
  <c r="J799" i="4"/>
  <c r="F800" i="5"/>
  <c r="D800" i="5"/>
  <c r="A799" i="2"/>
  <c r="B799" i="2"/>
  <c r="C799" i="2"/>
  <c r="H799" i="2"/>
  <c r="K800" i="2"/>
  <c r="G801" i="5"/>
  <c r="E800" i="5"/>
  <c r="C800" i="5"/>
  <c r="P800" i="2"/>
  <c r="J800" i="2"/>
  <c r="A800" i="5"/>
  <c r="C800" i="4"/>
  <c r="G800" i="4"/>
  <c r="A800" i="4"/>
  <c r="J800" i="4"/>
  <c r="A800" i="2"/>
  <c r="K801" i="2"/>
  <c r="C800" i="2"/>
  <c r="B800" i="2"/>
  <c r="H800" i="2"/>
  <c r="H801" i="4"/>
  <c r="F800" i="4"/>
  <c r="D801" i="5"/>
  <c r="F801" i="5"/>
  <c r="G802" i="5"/>
  <c r="E801" i="5"/>
  <c r="C801" i="5"/>
  <c r="P801" i="2"/>
  <c r="J801" i="2"/>
  <c r="A801" i="5"/>
  <c r="C801" i="4"/>
  <c r="G801" i="4"/>
  <c r="A801" i="4"/>
  <c r="J801" i="4"/>
  <c r="A801" i="2"/>
  <c r="K802" i="2"/>
  <c r="C801" i="2"/>
  <c r="B801" i="2"/>
  <c r="H801" i="2"/>
  <c r="H802" i="4"/>
  <c r="F801" i="4"/>
  <c r="F802" i="5"/>
  <c r="A802" i="5"/>
  <c r="D802" i="5"/>
  <c r="G803" i="5"/>
  <c r="E802" i="5"/>
  <c r="C802" i="5"/>
  <c r="P802" i="2"/>
  <c r="J802" i="2"/>
  <c r="C802" i="4"/>
  <c r="G802" i="4"/>
  <c r="H803" i="4"/>
  <c r="F802" i="4"/>
  <c r="A802" i="2"/>
  <c r="C802" i="2"/>
  <c r="B802" i="2"/>
  <c r="K803" i="2"/>
  <c r="A802" i="4"/>
  <c r="J802" i="4"/>
  <c r="D803" i="5"/>
  <c r="F803" i="5"/>
  <c r="A803" i="5"/>
  <c r="P803" i="2"/>
  <c r="J803" i="2"/>
  <c r="G804" i="5"/>
  <c r="E803" i="5"/>
  <c r="C803" i="5"/>
  <c r="H802" i="2"/>
  <c r="C803" i="4"/>
  <c r="G803" i="4"/>
  <c r="A803" i="4"/>
  <c r="J803" i="4"/>
  <c r="J83" i="1"/>
  <c r="H804" i="4"/>
  <c r="F803" i="4"/>
  <c r="F804" i="5"/>
  <c r="A804" i="5"/>
  <c r="D804" i="5"/>
  <c r="A803" i="2"/>
  <c r="B803" i="2"/>
  <c r="C803" i="2"/>
  <c r="H803" i="2"/>
  <c r="K804" i="2"/>
  <c r="P804" i="2"/>
  <c r="J804" i="2"/>
  <c r="G805" i="5"/>
  <c r="E804" i="5"/>
  <c r="C804" i="5"/>
  <c r="C804" i="4"/>
  <c r="G804" i="4"/>
  <c r="A804" i="4"/>
  <c r="J804" i="4"/>
  <c r="D805" i="5"/>
  <c r="F805" i="5"/>
  <c r="H805" i="4"/>
  <c r="F804" i="4"/>
  <c r="A804" i="2"/>
  <c r="K805" i="2"/>
  <c r="C804" i="2"/>
  <c r="B804" i="2"/>
  <c r="C805" i="4"/>
  <c r="G805" i="4"/>
  <c r="A805" i="4"/>
  <c r="J805" i="4"/>
  <c r="G806" i="5"/>
  <c r="E805" i="5"/>
  <c r="C805" i="5"/>
  <c r="P805" i="2"/>
  <c r="J805" i="2"/>
  <c r="A805" i="5"/>
  <c r="H804" i="2"/>
  <c r="F806" i="5"/>
  <c r="A806" i="5"/>
  <c r="D806" i="5"/>
  <c r="A805" i="2"/>
  <c r="K806" i="2"/>
  <c r="C805" i="2"/>
  <c r="B805" i="2"/>
  <c r="H806" i="4"/>
  <c r="F805" i="4"/>
  <c r="C806" i="4"/>
  <c r="G806" i="4"/>
  <c r="A806" i="4"/>
  <c r="J806" i="4"/>
  <c r="H805" i="2"/>
  <c r="P806" i="2"/>
  <c r="J806" i="2"/>
  <c r="G807" i="5"/>
  <c r="E806" i="5"/>
  <c r="C806" i="5"/>
  <c r="D807" i="5"/>
  <c r="F807" i="5"/>
  <c r="A807" i="5"/>
  <c r="A806" i="2"/>
  <c r="C806" i="2"/>
  <c r="B806" i="2"/>
  <c r="H806" i="2"/>
  <c r="K807" i="2"/>
  <c r="H807" i="4"/>
  <c r="F806" i="4"/>
  <c r="G808" i="5"/>
  <c r="E807" i="5"/>
  <c r="C807" i="5"/>
  <c r="C807" i="4"/>
  <c r="G807" i="4"/>
  <c r="P807" i="2"/>
  <c r="J807" i="2"/>
  <c r="H808" i="4"/>
  <c r="F807" i="4"/>
  <c r="A807" i="2"/>
  <c r="B807" i="2"/>
  <c r="C807" i="2"/>
  <c r="H807" i="2"/>
  <c r="K808" i="2"/>
  <c r="A807" i="4"/>
  <c r="J807" i="4"/>
  <c r="F808" i="5"/>
  <c r="D808" i="5"/>
  <c r="G809" i="5"/>
  <c r="E808" i="5"/>
  <c r="C808" i="5"/>
  <c r="A808" i="5"/>
  <c r="P808" i="2"/>
  <c r="J808" i="2"/>
  <c r="C808" i="4"/>
  <c r="G808" i="4"/>
  <c r="A808" i="4"/>
  <c r="J808" i="4"/>
  <c r="H809" i="4"/>
  <c r="F808" i="4"/>
  <c r="A808" i="2"/>
  <c r="K809" i="2"/>
  <c r="C808" i="2"/>
  <c r="B808" i="2"/>
  <c r="H808" i="2"/>
  <c r="D809" i="5"/>
  <c r="F809" i="5"/>
  <c r="G810" i="5"/>
  <c r="E809" i="5"/>
  <c r="C809" i="5"/>
  <c r="P809" i="2"/>
  <c r="J809" i="2"/>
  <c r="A809" i="5"/>
  <c r="C809" i="4"/>
  <c r="G809" i="4"/>
  <c r="A809" i="4"/>
  <c r="J809" i="4"/>
  <c r="A809" i="2"/>
  <c r="K810" i="2"/>
  <c r="C809" i="2"/>
  <c r="B809" i="2"/>
  <c r="H809" i="2"/>
  <c r="H810" i="4"/>
  <c r="F809" i="4"/>
  <c r="F810" i="5"/>
  <c r="A810" i="5"/>
  <c r="D810" i="5"/>
  <c r="G811" i="5"/>
  <c r="E810" i="5"/>
  <c r="C810" i="5"/>
  <c r="P810" i="2"/>
  <c r="J810" i="2"/>
  <c r="C810" i="4"/>
  <c r="G810" i="4"/>
  <c r="H811" i="4"/>
  <c r="F810" i="4"/>
  <c r="A810" i="2"/>
  <c r="C810" i="2"/>
  <c r="B810" i="2"/>
  <c r="K811" i="2"/>
  <c r="A810" i="4"/>
  <c r="J810" i="4"/>
  <c r="D811" i="5"/>
  <c r="F811" i="5"/>
  <c r="A811" i="5"/>
  <c r="P811" i="2"/>
  <c r="J811" i="2"/>
  <c r="G812" i="5"/>
  <c r="E811" i="5"/>
  <c r="C811" i="5"/>
  <c r="H810" i="2"/>
  <c r="C811" i="4"/>
  <c r="G811" i="4"/>
  <c r="A811" i="4"/>
  <c r="J811" i="4"/>
  <c r="H812" i="4"/>
  <c r="F811" i="4"/>
  <c r="F812" i="5"/>
  <c r="A812" i="5"/>
  <c r="D812" i="5"/>
  <c r="A811" i="2"/>
  <c r="B811" i="2"/>
  <c r="C811" i="2"/>
  <c r="H811" i="2"/>
  <c r="K812" i="2"/>
  <c r="G813" i="5"/>
  <c r="E812" i="5"/>
  <c r="C812" i="5"/>
  <c r="P812" i="2"/>
  <c r="J812" i="2"/>
  <c r="C812" i="4"/>
  <c r="G812" i="4"/>
  <c r="H813" i="4"/>
  <c r="F812" i="4"/>
  <c r="A812" i="2"/>
  <c r="K813" i="2"/>
  <c r="C812" i="2"/>
  <c r="B812" i="2"/>
  <c r="H812" i="2"/>
  <c r="A812" i="4"/>
  <c r="J812" i="4"/>
  <c r="D813" i="5"/>
  <c r="F813" i="5"/>
  <c r="A813" i="5"/>
  <c r="P813" i="2"/>
  <c r="J813" i="2"/>
  <c r="G814" i="5"/>
  <c r="E813" i="5"/>
  <c r="C813" i="5"/>
  <c r="C813" i="4"/>
  <c r="G813" i="4"/>
  <c r="A813" i="4"/>
  <c r="J813" i="4"/>
  <c r="J84" i="1"/>
  <c r="F814" i="5"/>
  <c r="A814" i="5"/>
  <c r="D814" i="5"/>
  <c r="H814" i="4"/>
  <c r="F813" i="4"/>
  <c r="A813" i="2"/>
  <c r="K814" i="2"/>
  <c r="C813" i="2"/>
  <c r="B813" i="2"/>
  <c r="P814" i="2"/>
  <c r="J814" i="2"/>
  <c r="C814" i="4"/>
  <c r="G814" i="4"/>
  <c r="H813" i="2"/>
  <c r="G815" i="5"/>
  <c r="E814" i="5"/>
  <c r="C814" i="5"/>
  <c r="H815" i="4"/>
  <c r="F814" i="4"/>
  <c r="D815" i="5"/>
  <c r="F815" i="5"/>
  <c r="A814" i="2"/>
  <c r="C814" i="2"/>
  <c r="B814" i="2"/>
  <c r="H814" i="2"/>
  <c r="K815" i="2"/>
  <c r="A814" i="4"/>
  <c r="J814" i="4"/>
  <c r="G816" i="5"/>
  <c r="E815" i="5"/>
  <c r="C815" i="5"/>
  <c r="P815" i="2"/>
  <c r="J815" i="2"/>
  <c r="A815" i="5"/>
  <c r="C815" i="4"/>
  <c r="G815" i="4"/>
  <c r="A815" i="4"/>
  <c r="J815" i="4"/>
  <c r="A815" i="2"/>
  <c r="B815" i="2"/>
  <c r="K816" i="2"/>
  <c r="C815" i="2"/>
  <c r="H816" i="4"/>
  <c r="F815" i="4"/>
  <c r="F816" i="5"/>
  <c r="A816" i="5"/>
  <c r="D816" i="5"/>
  <c r="G817" i="5"/>
  <c r="E816" i="5"/>
  <c r="C816" i="5"/>
  <c r="P816" i="2"/>
  <c r="J816" i="2"/>
  <c r="H815" i="2"/>
  <c r="C816" i="4"/>
  <c r="G816" i="4"/>
  <c r="A816" i="4"/>
  <c r="J816" i="4"/>
  <c r="A816" i="2"/>
  <c r="K817" i="2"/>
  <c r="C816" i="2"/>
  <c r="B816" i="2"/>
  <c r="H816" i="2"/>
  <c r="H817" i="4"/>
  <c r="F816" i="4"/>
  <c r="D817" i="5"/>
  <c r="F817" i="5"/>
  <c r="P817" i="2"/>
  <c r="J817" i="2"/>
  <c r="G818" i="5"/>
  <c r="E817" i="5"/>
  <c r="C817" i="5"/>
  <c r="A817" i="5"/>
  <c r="C817" i="4"/>
  <c r="G817" i="4"/>
  <c r="A817" i="4"/>
  <c r="J817" i="4"/>
  <c r="H818" i="4"/>
  <c r="F817" i="4"/>
  <c r="F818" i="5"/>
  <c r="A818" i="5"/>
  <c r="D818" i="5"/>
  <c r="A817" i="2"/>
  <c r="K818" i="2"/>
  <c r="C817" i="2"/>
  <c r="B817" i="2"/>
  <c r="P818" i="2"/>
  <c r="J818" i="2"/>
  <c r="G819" i="5"/>
  <c r="E818" i="5"/>
  <c r="C818" i="5"/>
  <c r="H817" i="2"/>
  <c r="C818" i="4"/>
  <c r="G818" i="4"/>
  <c r="A818" i="4"/>
  <c r="J818" i="4"/>
  <c r="H819" i="4"/>
  <c r="F818" i="4"/>
  <c r="D819" i="5"/>
  <c r="F819" i="5"/>
  <c r="A818" i="2"/>
  <c r="C818" i="2"/>
  <c r="B818" i="2"/>
  <c r="H818" i="2"/>
  <c r="K819" i="2"/>
  <c r="G820" i="5"/>
  <c r="E819" i="5"/>
  <c r="C819" i="5"/>
  <c r="P819" i="2"/>
  <c r="J819" i="2"/>
  <c r="A819" i="5"/>
  <c r="C819" i="4"/>
  <c r="G819" i="4"/>
  <c r="A819" i="4"/>
  <c r="J819" i="4"/>
  <c r="A819" i="2"/>
  <c r="B819" i="2"/>
  <c r="K820" i="2"/>
  <c r="C819" i="2"/>
  <c r="H820" i="4"/>
  <c r="F819" i="4"/>
  <c r="F820" i="5"/>
  <c r="A820" i="5"/>
  <c r="D820" i="5"/>
  <c r="G821" i="5"/>
  <c r="E820" i="5"/>
  <c r="C820" i="5"/>
  <c r="P820" i="2"/>
  <c r="J820" i="2"/>
  <c r="H819" i="2"/>
  <c r="C820" i="4"/>
  <c r="G820" i="4"/>
  <c r="A820" i="4"/>
  <c r="J820" i="4"/>
  <c r="A820" i="2"/>
  <c r="K821" i="2"/>
  <c r="C820" i="2"/>
  <c r="B820" i="2"/>
  <c r="H820" i="2"/>
  <c r="H821" i="4"/>
  <c r="F820" i="4"/>
  <c r="D821" i="5"/>
  <c r="F821" i="5"/>
  <c r="G822" i="5"/>
  <c r="E821" i="5"/>
  <c r="C821" i="5"/>
  <c r="P821" i="2"/>
  <c r="J821" i="2"/>
  <c r="A821" i="5"/>
  <c r="C821" i="4"/>
  <c r="G821" i="4"/>
  <c r="A821" i="4"/>
  <c r="J821" i="4"/>
  <c r="A821" i="2"/>
  <c r="K822" i="2"/>
  <c r="C821" i="2"/>
  <c r="B821" i="2"/>
  <c r="H821" i="2"/>
  <c r="H822" i="4"/>
  <c r="F821" i="4"/>
  <c r="F822" i="5"/>
  <c r="A822" i="5"/>
  <c r="D822" i="5"/>
  <c r="G823" i="5"/>
  <c r="E822" i="5"/>
  <c r="C822" i="5"/>
  <c r="P822" i="2"/>
  <c r="J822" i="2"/>
  <c r="C822" i="4"/>
  <c r="G822" i="4"/>
  <c r="H823" i="4"/>
  <c r="F822" i="4"/>
  <c r="A822" i="2"/>
  <c r="C822" i="2"/>
  <c r="B822" i="2"/>
  <c r="K823" i="2"/>
  <c r="A822" i="4"/>
  <c r="J822" i="4"/>
  <c r="D823" i="5"/>
  <c r="F823" i="5"/>
  <c r="A823" i="5"/>
  <c r="P823" i="2"/>
  <c r="J823" i="2"/>
  <c r="G824" i="5"/>
  <c r="E823" i="5"/>
  <c r="C823" i="5"/>
  <c r="H822" i="2"/>
  <c r="C823" i="4"/>
  <c r="G823" i="4"/>
  <c r="A823" i="4"/>
  <c r="J823" i="4"/>
  <c r="J85" i="1"/>
  <c r="H824" i="4"/>
  <c r="F823" i="4"/>
  <c r="F824" i="5"/>
  <c r="A824" i="5"/>
  <c r="D824" i="5"/>
  <c r="A823" i="2"/>
  <c r="B823" i="2"/>
  <c r="C823" i="2"/>
  <c r="H823" i="2"/>
  <c r="K824" i="2"/>
  <c r="G825" i="5"/>
  <c r="E824" i="5"/>
  <c r="C824" i="5"/>
  <c r="P824" i="2"/>
  <c r="J824" i="2"/>
  <c r="C824" i="4"/>
  <c r="G824" i="4"/>
  <c r="H825" i="4"/>
  <c r="F824" i="4"/>
  <c r="A824" i="2"/>
  <c r="K825" i="2"/>
  <c r="C824" i="2"/>
  <c r="B824" i="2"/>
  <c r="H824" i="2"/>
  <c r="A824" i="4"/>
  <c r="J824" i="4"/>
  <c r="D825" i="5"/>
  <c r="F825" i="5"/>
  <c r="A825" i="5"/>
  <c r="P825" i="2"/>
  <c r="J825" i="2"/>
  <c r="G826" i="5"/>
  <c r="E825" i="5"/>
  <c r="C825" i="5"/>
  <c r="C825" i="4"/>
  <c r="G825" i="4"/>
  <c r="A825" i="4"/>
  <c r="J825" i="4"/>
  <c r="F826" i="5"/>
  <c r="A826" i="5"/>
  <c r="D826" i="5"/>
  <c r="H826" i="4"/>
  <c r="F825" i="4"/>
  <c r="A825" i="2"/>
  <c r="K826" i="2"/>
  <c r="C825" i="2"/>
  <c r="B825" i="2"/>
  <c r="C826" i="4"/>
  <c r="G826" i="4"/>
  <c r="A826" i="4"/>
  <c r="J826" i="4"/>
  <c r="P826" i="2"/>
  <c r="J826" i="2"/>
  <c r="H825" i="2"/>
  <c r="G827" i="5"/>
  <c r="E826" i="5"/>
  <c r="C826" i="5"/>
  <c r="A826" i="2"/>
  <c r="C826" i="2"/>
  <c r="B826" i="2"/>
  <c r="H826" i="2"/>
  <c r="K827" i="2"/>
  <c r="D827" i="5"/>
  <c r="F827" i="5"/>
  <c r="A827" i="5"/>
  <c r="H827" i="4"/>
  <c r="F826" i="4"/>
  <c r="C827" i="4"/>
  <c r="G827" i="4"/>
  <c r="A827" i="4"/>
  <c r="J827" i="4"/>
  <c r="P827" i="2"/>
  <c r="J827" i="2"/>
  <c r="G828" i="5"/>
  <c r="E827" i="5"/>
  <c r="C827" i="5"/>
  <c r="A827" i="2"/>
  <c r="B827" i="2"/>
  <c r="K828" i="2"/>
  <c r="C827" i="2"/>
  <c r="F828" i="5"/>
  <c r="A828" i="5"/>
  <c r="D828" i="5"/>
  <c r="H828" i="4"/>
  <c r="F827" i="4"/>
  <c r="P828" i="2"/>
  <c r="J828" i="2"/>
  <c r="C828" i="4"/>
  <c r="G828" i="4"/>
  <c r="H827" i="2"/>
  <c r="G829" i="5"/>
  <c r="E828" i="5"/>
  <c r="C828" i="5"/>
  <c r="H829" i="4"/>
  <c r="F828" i="4"/>
  <c r="D829" i="5"/>
  <c r="F829" i="5"/>
  <c r="A828" i="2"/>
  <c r="K829" i="2"/>
  <c r="C828" i="2"/>
  <c r="B828" i="2"/>
  <c r="A828" i="4"/>
  <c r="J828" i="4"/>
  <c r="G830" i="5"/>
  <c r="E829" i="5"/>
  <c r="C829" i="5"/>
  <c r="P829" i="2"/>
  <c r="J829" i="2"/>
  <c r="H828" i="2"/>
  <c r="A829" i="5"/>
  <c r="C829" i="4"/>
  <c r="G829" i="4"/>
  <c r="A829" i="4"/>
  <c r="J829" i="4"/>
  <c r="J731" i="3"/>
  <c r="K731" i="3"/>
  <c r="J1924" i="3"/>
  <c r="K1924" i="3"/>
  <c r="H830" i="4"/>
  <c r="F829" i="4"/>
  <c r="A829" i="2"/>
  <c r="K830" i="2"/>
  <c r="C829" i="2"/>
  <c r="B829" i="2"/>
  <c r="H829" i="2"/>
  <c r="F830" i="5"/>
  <c r="A830" i="5"/>
  <c r="D830" i="5"/>
  <c r="P830" i="2"/>
  <c r="J830" i="2"/>
  <c r="G831" i="5"/>
  <c r="E830" i="5"/>
  <c r="C830" i="5"/>
  <c r="C830" i="4"/>
  <c r="G830" i="4"/>
  <c r="A830" i="4"/>
  <c r="J830" i="4"/>
  <c r="D831" i="5"/>
  <c r="F831" i="5"/>
  <c r="A831" i="5"/>
  <c r="H831" i="4"/>
  <c r="F830" i="4"/>
  <c r="A830" i="2"/>
  <c r="C830" i="2"/>
  <c r="B830" i="2"/>
  <c r="H830" i="2"/>
  <c r="K831" i="2"/>
  <c r="C831" i="4"/>
  <c r="G831" i="4"/>
  <c r="A831" i="4"/>
  <c r="J831" i="4"/>
  <c r="G832" i="5"/>
  <c r="E831" i="5"/>
  <c r="C831" i="5"/>
  <c r="P831" i="2"/>
  <c r="J831" i="2"/>
  <c r="F832" i="5"/>
  <c r="A832" i="5"/>
  <c r="D832" i="5"/>
  <c r="A831" i="2"/>
  <c r="B831" i="2"/>
  <c r="K832" i="2"/>
  <c r="C831" i="2"/>
  <c r="H832" i="4"/>
  <c r="F831" i="4"/>
  <c r="P832" i="2"/>
  <c r="J832" i="2"/>
  <c r="C832" i="4"/>
  <c r="G832" i="4"/>
  <c r="H831" i="2"/>
  <c r="G833" i="5"/>
  <c r="E832" i="5"/>
  <c r="C832" i="5"/>
  <c r="H833" i="4"/>
  <c r="F832" i="4"/>
  <c r="D833" i="5"/>
  <c r="F833" i="5"/>
  <c r="A832" i="2"/>
  <c r="K833" i="2"/>
  <c r="C832" i="2"/>
  <c r="B832" i="2"/>
  <c r="A832" i="4"/>
  <c r="J832" i="4"/>
  <c r="G834" i="5"/>
  <c r="E833" i="5"/>
  <c r="C833" i="5"/>
  <c r="P833" i="2"/>
  <c r="J833" i="2"/>
  <c r="J735" i="3"/>
  <c r="K735" i="3"/>
  <c r="J1928" i="3"/>
  <c r="K1928" i="3"/>
  <c r="H832" i="2"/>
  <c r="A833" i="5"/>
  <c r="C833" i="4"/>
  <c r="G833" i="4"/>
  <c r="A833" i="4"/>
  <c r="J833" i="4"/>
  <c r="J86" i="1"/>
  <c r="A833" i="2"/>
  <c r="K834" i="2"/>
  <c r="C833" i="2"/>
  <c r="B833" i="2"/>
  <c r="H833" i="2"/>
  <c r="H834" i="4"/>
  <c r="F833" i="4"/>
  <c r="F834" i="5"/>
  <c r="A834" i="5"/>
  <c r="D834" i="5"/>
  <c r="G835" i="5"/>
  <c r="E834" i="5"/>
  <c r="C834" i="5"/>
  <c r="P834" i="2"/>
  <c r="J834" i="2"/>
  <c r="C834" i="4"/>
  <c r="G834" i="4"/>
  <c r="H835" i="4"/>
  <c r="F834" i="4"/>
  <c r="A834" i="2"/>
  <c r="C834" i="2"/>
  <c r="B834" i="2"/>
  <c r="K835" i="2"/>
  <c r="A834" i="4"/>
  <c r="J834" i="4"/>
  <c r="D835" i="5"/>
  <c r="F835" i="5"/>
  <c r="A835" i="5"/>
  <c r="P835" i="2"/>
  <c r="J835" i="2"/>
  <c r="G836" i="5"/>
  <c r="E835" i="5"/>
  <c r="C835" i="5"/>
  <c r="H834" i="2"/>
  <c r="C835" i="4"/>
  <c r="G835" i="4"/>
  <c r="A835" i="4"/>
  <c r="J835" i="4"/>
  <c r="H836" i="4"/>
  <c r="F835" i="4"/>
  <c r="F836" i="5"/>
  <c r="A836" i="5"/>
  <c r="D836" i="5"/>
  <c r="A835" i="2"/>
  <c r="B835" i="2"/>
  <c r="C835" i="2"/>
  <c r="H835" i="2"/>
  <c r="K836" i="2"/>
  <c r="J734" i="3"/>
  <c r="K734" i="3"/>
  <c r="J1927" i="3"/>
  <c r="K1927" i="3"/>
  <c r="P836" i="2"/>
  <c r="J836" i="2"/>
  <c r="G837" i="5"/>
  <c r="E836" i="5"/>
  <c r="C836" i="5"/>
  <c r="C836" i="4"/>
  <c r="G836" i="4"/>
  <c r="A836" i="4"/>
  <c r="J836" i="4"/>
  <c r="D837" i="5"/>
  <c r="F837" i="5"/>
  <c r="A837" i="5"/>
  <c r="H837" i="4"/>
  <c r="F836" i="4"/>
  <c r="A836" i="2"/>
  <c r="K837" i="2"/>
  <c r="C836" i="2"/>
  <c r="B836" i="2"/>
  <c r="P837" i="2"/>
  <c r="J837" i="2"/>
  <c r="G838" i="5"/>
  <c r="E837" i="5"/>
  <c r="C837" i="5"/>
  <c r="C837" i="4"/>
  <c r="G837" i="4"/>
  <c r="A837" i="4"/>
  <c r="J837" i="4"/>
  <c r="H836" i="2"/>
  <c r="J736" i="3"/>
  <c r="K736" i="3"/>
  <c r="J1929" i="3"/>
  <c r="K1929" i="3"/>
  <c r="F838" i="5"/>
  <c r="A838" i="5"/>
  <c r="D838" i="5"/>
  <c r="H838" i="4"/>
  <c r="F837" i="4"/>
  <c r="A837" i="2"/>
  <c r="K838" i="2"/>
  <c r="C837" i="2"/>
  <c r="B837" i="2"/>
  <c r="C838" i="4"/>
  <c r="G838" i="4"/>
  <c r="A838" i="4"/>
  <c r="J838" i="4"/>
  <c r="P838" i="2"/>
  <c r="J838" i="2"/>
  <c r="H837" i="2"/>
  <c r="G839" i="5"/>
  <c r="E838" i="5"/>
  <c r="C838" i="5"/>
  <c r="A838" i="2"/>
  <c r="C838" i="2"/>
  <c r="B838" i="2"/>
  <c r="K839" i="2"/>
  <c r="D839" i="5"/>
  <c r="F839" i="5"/>
  <c r="A839" i="5"/>
  <c r="J738" i="3"/>
  <c r="K738" i="3"/>
  <c r="J1931" i="3"/>
  <c r="K1931" i="3"/>
  <c r="H839" i="4"/>
  <c r="F838" i="4"/>
  <c r="P839" i="2"/>
  <c r="J839" i="2"/>
  <c r="H838" i="2"/>
  <c r="C839" i="4"/>
  <c r="G839" i="4"/>
  <c r="A839" i="4"/>
  <c r="J839" i="4"/>
  <c r="G840" i="5"/>
  <c r="E839" i="5"/>
  <c r="C839" i="5"/>
  <c r="F840" i="5"/>
  <c r="A840" i="5"/>
  <c r="D840" i="5"/>
  <c r="A839" i="2"/>
  <c r="B839" i="2"/>
  <c r="K840" i="2"/>
  <c r="C839" i="2"/>
  <c r="H840" i="4"/>
  <c r="F839" i="4"/>
  <c r="C840" i="4"/>
  <c r="G840" i="4"/>
  <c r="A840" i="4"/>
  <c r="J840" i="4"/>
  <c r="P840" i="2"/>
  <c r="J840" i="2"/>
  <c r="H839" i="2"/>
  <c r="G841" i="5"/>
  <c r="E840" i="5"/>
  <c r="C840" i="5"/>
  <c r="A840" i="2"/>
  <c r="K841" i="2"/>
  <c r="C840" i="2"/>
  <c r="B840" i="2"/>
  <c r="H840" i="2"/>
  <c r="D841" i="5"/>
  <c r="F841" i="5"/>
  <c r="A841" i="5"/>
  <c r="H841" i="4"/>
  <c r="F840" i="4"/>
  <c r="C841" i="4"/>
  <c r="G841" i="4"/>
  <c r="A841" i="4"/>
  <c r="J841" i="4"/>
  <c r="G842" i="5"/>
  <c r="E841" i="5"/>
  <c r="C841" i="5"/>
  <c r="P841" i="2"/>
  <c r="J841" i="2"/>
  <c r="F842" i="5"/>
  <c r="A842" i="5"/>
  <c r="D842" i="5"/>
  <c r="A841" i="2"/>
  <c r="K842" i="2"/>
  <c r="C841" i="2"/>
  <c r="B841" i="2"/>
  <c r="H841" i="2"/>
  <c r="H842" i="4"/>
  <c r="F841" i="4"/>
  <c r="C842" i="4"/>
  <c r="G842" i="4"/>
  <c r="A842" i="4"/>
  <c r="J842" i="4"/>
  <c r="P842" i="2"/>
  <c r="J842" i="2"/>
  <c r="G843" i="5"/>
  <c r="E842" i="5"/>
  <c r="C842" i="5"/>
  <c r="A842" i="2"/>
  <c r="C842" i="2"/>
  <c r="B842" i="2"/>
  <c r="H842" i="2"/>
  <c r="K843" i="2"/>
  <c r="J1934" i="3"/>
  <c r="K1934" i="3"/>
  <c r="J741" i="3"/>
  <c r="K741" i="3"/>
  <c r="D843" i="5"/>
  <c r="F843" i="5"/>
  <c r="A843" i="5"/>
  <c r="H843" i="4"/>
  <c r="F842" i="4"/>
  <c r="C843" i="4"/>
  <c r="G843" i="4"/>
  <c r="A843" i="4"/>
  <c r="J843" i="4"/>
  <c r="G844" i="5"/>
  <c r="E843" i="5"/>
  <c r="C843" i="5"/>
  <c r="P843" i="2"/>
  <c r="J843" i="2"/>
  <c r="J87" i="1"/>
  <c r="F844" i="5"/>
  <c r="A844" i="5"/>
  <c r="D844" i="5"/>
  <c r="A843" i="2"/>
  <c r="B843" i="2"/>
  <c r="K844" i="2"/>
  <c r="C843" i="2"/>
  <c r="H844" i="4"/>
  <c r="F843" i="4"/>
  <c r="C844" i="4"/>
  <c r="G844" i="4"/>
  <c r="A844" i="4"/>
  <c r="J844" i="4"/>
  <c r="P844" i="2"/>
  <c r="J844" i="2"/>
  <c r="H843" i="2"/>
  <c r="G845" i="5"/>
  <c r="E844" i="5"/>
  <c r="C844" i="5"/>
  <c r="A844" i="2"/>
  <c r="K845" i="2"/>
  <c r="C844" i="2"/>
  <c r="B844" i="2"/>
  <c r="H844" i="2"/>
  <c r="D845" i="5"/>
  <c r="F845" i="5"/>
  <c r="A845" i="5"/>
  <c r="J740" i="3"/>
  <c r="K740" i="3"/>
  <c r="J1933" i="3"/>
  <c r="K1933" i="3"/>
  <c r="H845" i="4"/>
  <c r="F844" i="4"/>
  <c r="C845" i="4"/>
  <c r="G845" i="4"/>
  <c r="A845" i="4"/>
  <c r="J845" i="4"/>
  <c r="G846" i="5"/>
  <c r="E845" i="5"/>
  <c r="C845" i="5"/>
  <c r="P845" i="2"/>
  <c r="J845" i="2"/>
  <c r="F846" i="5"/>
  <c r="A846" i="5"/>
  <c r="D846" i="5"/>
  <c r="A845" i="2"/>
  <c r="K846" i="2"/>
  <c r="C845" i="2"/>
  <c r="B845" i="2"/>
  <c r="H845" i="2"/>
  <c r="H846" i="4"/>
  <c r="F845" i="4"/>
  <c r="C846" i="4"/>
  <c r="G846" i="4"/>
  <c r="A846" i="4"/>
  <c r="J846" i="4"/>
  <c r="P846" i="2"/>
  <c r="J846" i="2"/>
  <c r="G847" i="5"/>
  <c r="E846" i="5"/>
  <c r="C846" i="5"/>
  <c r="A846" i="2"/>
  <c r="C846" i="2"/>
  <c r="B846" i="2"/>
  <c r="H846" i="2"/>
  <c r="K847" i="2"/>
  <c r="D847" i="5"/>
  <c r="F847" i="5"/>
  <c r="A847" i="5"/>
  <c r="H847" i="4"/>
  <c r="F846" i="4"/>
  <c r="C847" i="4"/>
  <c r="G847" i="4"/>
  <c r="A847" i="4"/>
  <c r="J847" i="4"/>
  <c r="P847" i="2"/>
  <c r="J847" i="2"/>
  <c r="G848" i="5"/>
  <c r="E847" i="5"/>
  <c r="C847" i="5"/>
  <c r="A847" i="2"/>
  <c r="B847" i="2"/>
  <c r="K848" i="2"/>
  <c r="C847" i="2"/>
  <c r="F848" i="5"/>
  <c r="A848" i="5"/>
  <c r="D848" i="5"/>
  <c r="H848" i="4"/>
  <c r="F847" i="4"/>
  <c r="C848" i="4"/>
  <c r="G848" i="4"/>
  <c r="A848" i="4"/>
  <c r="J848" i="4"/>
  <c r="H847" i="2"/>
  <c r="P848" i="2"/>
  <c r="J848" i="2"/>
  <c r="G849" i="5"/>
  <c r="E848" i="5"/>
  <c r="C848" i="5"/>
  <c r="D849" i="5"/>
  <c r="F849" i="5"/>
  <c r="A849" i="5"/>
  <c r="A848" i="2"/>
  <c r="K849" i="2"/>
  <c r="C848" i="2"/>
  <c r="B848" i="2"/>
  <c r="H848" i="2"/>
  <c r="H849" i="4"/>
  <c r="F848" i="4"/>
  <c r="C849" i="4"/>
  <c r="G849" i="4"/>
  <c r="A849" i="4"/>
  <c r="J849" i="4"/>
  <c r="G850" i="5"/>
  <c r="E849" i="5"/>
  <c r="C849" i="5"/>
  <c r="P849" i="2"/>
  <c r="J849" i="2"/>
  <c r="F850" i="5"/>
  <c r="A850" i="5"/>
  <c r="D850" i="5"/>
  <c r="A849" i="2"/>
  <c r="K850" i="2"/>
  <c r="C849" i="2"/>
  <c r="B849" i="2"/>
  <c r="H849" i="2"/>
  <c r="J743" i="3"/>
  <c r="K743" i="3"/>
  <c r="J1936" i="3"/>
  <c r="K1936" i="3"/>
  <c r="H850" i="4"/>
  <c r="F849" i="4"/>
  <c r="C850" i="4"/>
  <c r="G850" i="4"/>
  <c r="A850" i="4"/>
  <c r="J850" i="4"/>
  <c r="P850" i="2"/>
  <c r="J850" i="2"/>
  <c r="G851" i="5"/>
  <c r="E850" i="5"/>
  <c r="C850" i="5"/>
  <c r="A850" i="2"/>
  <c r="C850" i="2"/>
  <c r="B850" i="2"/>
  <c r="H850" i="2"/>
  <c r="K851" i="2"/>
  <c r="J742" i="3"/>
  <c r="K742" i="3"/>
  <c r="J1935" i="3"/>
  <c r="K1935" i="3"/>
  <c r="D851" i="5"/>
  <c r="F851" i="5"/>
  <c r="A851" i="5"/>
  <c r="H851" i="4"/>
  <c r="F850" i="4"/>
  <c r="G852" i="5"/>
  <c r="E851" i="5"/>
  <c r="C851" i="5"/>
  <c r="P851" i="2"/>
  <c r="J851" i="2"/>
  <c r="C851" i="4"/>
  <c r="G851" i="4"/>
  <c r="H852" i="4"/>
  <c r="F851" i="4"/>
  <c r="A851" i="2"/>
  <c r="B851" i="2"/>
  <c r="C851" i="2"/>
  <c r="H851" i="2"/>
  <c r="K852" i="2"/>
  <c r="A851" i="4"/>
  <c r="J851" i="4"/>
  <c r="F852" i="5"/>
  <c r="D852" i="5"/>
  <c r="G853" i="5"/>
  <c r="E852" i="5"/>
  <c r="C852" i="5"/>
  <c r="A852" i="5"/>
  <c r="P852" i="2"/>
  <c r="J852" i="2"/>
  <c r="C852" i="4"/>
  <c r="G852" i="4"/>
  <c r="A852" i="4"/>
  <c r="J852" i="4"/>
  <c r="H853" i="4"/>
  <c r="F852" i="4"/>
  <c r="A852" i="2"/>
  <c r="K853" i="2"/>
  <c r="C852" i="2"/>
  <c r="B852" i="2"/>
  <c r="D853" i="5"/>
  <c r="F853" i="5"/>
  <c r="P853" i="2"/>
  <c r="J853" i="2"/>
  <c r="H852" i="2"/>
  <c r="G854" i="5"/>
  <c r="E853" i="5"/>
  <c r="C853" i="5"/>
  <c r="A853" i="5"/>
  <c r="C853" i="4"/>
  <c r="G853" i="4"/>
  <c r="J88" i="1"/>
  <c r="A853" i="2"/>
  <c r="K854" i="2"/>
  <c r="C853" i="2"/>
  <c r="B853" i="2"/>
  <c r="H853" i="2"/>
  <c r="H854" i="4"/>
  <c r="F853" i="4"/>
  <c r="F854" i="5"/>
  <c r="A854" i="5"/>
  <c r="D854" i="5"/>
  <c r="A853" i="4"/>
  <c r="J853" i="4"/>
  <c r="E854" i="5"/>
  <c r="C854" i="5"/>
  <c r="G855" i="5"/>
  <c r="J747" i="3"/>
  <c r="K747" i="3"/>
  <c r="J1940" i="3"/>
  <c r="K1940" i="3"/>
  <c r="P854" i="2"/>
  <c r="J854" i="2"/>
  <c r="C854" i="4"/>
  <c r="G854" i="4"/>
  <c r="D855" i="5"/>
  <c r="F855" i="5"/>
  <c r="A855" i="5"/>
  <c r="H855" i="4"/>
  <c r="F854" i="4"/>
  <c r="A854" i="2"/>
  <c r="C854" i="2"/>
  <c r="B854" i="2"/>
  <c r="H854" i="2"/>
  <c r="K855" i="2"/>
  <c r="A854" i="4"/>
  <c r="J854" i="4"/>
  <c r="E855" i="5"/>
  <c r="C855" i="5"/>
  <c r="G856" i="5"/>
  <c r="C855" i="4"/>
  <c r="G855" i="4"/>
  <c r="A855" i="4"/>
  <c r="J855" i="4"/>
  <c r="P855" i="2"/>
  <c r="J855" i="2"/>
  <c r="H856" i="4"/>
  <c r="F855" i="4"/>
  <c r="A855" i="2"/>
  <c r="B855" i="2"/>
  <c r="K856" i="2"/>
  <c r="C855" i="2"/>
  <c r="F856" i="5"/>
  <c r="A856" i="5"/>
  <c r="D856" i="5"/>
  <c r="H855" i="2"/>
  <c r="E856" i="5"/>
  <c r="C856" i="5"/>
  <c r="G857" i="5"/>
  <c r="P856" i="2"/>
  <c r="J856" i="2"/>
  <c r="C856" i="4"/>
  <c r="G856" i="4"/>
  <c r="A856" i="4"/>
  <c r="J856" i="4"/>
  <c r="A856" i="2"/>
  <c r="K857" i="2"/>
  <c r="C856" i="2"/>
  <c r="B856" i="2"/>
  <c r="H856" i="2"/>
  <c r="H857" i="4"/>
  <c r="F856" i="4"/>
  <c r="D857" i="5"/>
  <c r="F857" i="5"/>
  <c r="A857" i="5"/>
  <c r="P857" i="2"/>
  <c r="J857" i="2"/>
  <c r="E857" i="5"/>
  <c r="C857" i="5"/>
  <c r="G858" i="5"/>
  <c r="C857" i="4"/>
  <c r="G857" i="4"/>
  <c r="A857" i="4"/>
  <c r="J857" i="4"/>
  <c r="F858" i="5"/>
  <c r="A858" i="5"/>
  <c r="D858" i="5"/>
  <c r="J748" i="3"/>
  <c r="K748" i="3"/>
  <c r="J1941" i="3"/>
  <c r="K1941" i="3"/>
  <c r="H858" i="4"/>
  <c r="F857" i="4"/>
  <c r="A857" i="2"/>
  <c r="K858" i="2"/>
  <c r="C857" i="2"/>
  <c r="B857" i="2"/>
  <c r="H857" i="2"/>
  <c r="C858" i="4"/>
  <c r="G858" i="4"/>
  <c r="A858" i="4"/>
  <c r="J858" i="4"/>
  <c r="P858" i="2"/>
  <c r="J858" i="2"/>
  <c r="G859" i="5"/>
  <c r="E858" i="5"/>
  <c r="C858" i="5"/>
  <c r="A858" i="2"/>
  <c r="C858" i="2"/>
  <c r="B858" i="2"/>
  <c r="H858" i="2"/>
  <c r="K859" i="2"/>
  <c r="J1942" i="3"/>
  <c r="K1942" i="3"/>
  <c r="J749" i="3"/>
  <c r="K749" i="3"/>
  <c r="D859" i="5"/>
  <c r="F859" i="5"/>
  <c r="A859" i="5"/>
  <c r="H859" i="4"/>
  <c r="F858" i="4"/>
  <c r="P859" i="2"/>
  <c r="J859" i="2"/>
  <c r="C859" i="4"/>
  <c r="G859" i="4"/>
  <c r="G860" i="5"/>
  <c r="E859" i="5"/>
  <c r="C859" i="5"/>
  <c r="H860" i="4"/>
  <c r="F859" i="4"/>
  <c r="F860" i="5"/>
  <c r="A860" i="5"/>
  <c r="D860" i="5"/>
  <c r="A859" i="2"/>
  <c r="B859" i="2"/>
  <c r="C859" i="2"/>
  <c r="H859" i="2"/>
  <c r="K860" i="2"/>
  <c r="A859" i="4"/>
  <c r="J859" i="4"/>
  <c r="P860" i="2"/>
  <c r="J860" i="2"/>
  <c r="G861" i="5"/>
  <c r="E860" i="5"/>
  <c r="C860" i="5"/>
  <c r="C860" i="4"/>
  <c r="G860" i="4"/>
  <c r="A860" i="4"/>
  <c r="J860" i="4"/>
  <c r="D861" i="5"/>
  <c r="F861" i="5"/>
  <c r="H861" i="4"/>
  <c r="F860" i="4"/>
  <c r="A860" i="2"/>
  <c r="K861" i="2"/>
  <c r="C860" i="2"/>
  <c r="B860" i="2"/>
  <c r="P861" i="2"/>
  <c r="J861" i="2"/>
  <c r="G862" i="5"/>
  <c r="E861" i="5"/>
  <c r="C861" i="5"/>
  <c r="C861" i="4"/>
  <c r="G861" i="4"/>
  <c r="A861" i="4"/>
  <c r="J861" i="4"/>
  <c r="A861" i="5"/>
  <c r="H860" i="2"/>
  <c r="J750" i="3"/>
  <c r="K750" i="3"/>
  <c r="J1943" i="3"/>
  <c r="K1943" i="3"/>
  <c r="F862" i="5"/>
  <c r="A862" i="5"/>
  <c r="D862" i="5"/>
  <c r="H862" i="4"/>
  <c r="F861" i="4"/>
  <c r="A861" i="2"/>
  <c r="K862" i="2"/>
  <c r="C861" i="2"/>
  <c r="B861" i="2"/>
  <c r="C862" i="4"/>
  <c r="G862" i="4"/>
  <c r="A862" i="4"/>
  <c r="J862" i="4"/>
  <c r="P862" i="2"/>
  <c r="J862" i="2"/>
  <c r="H861" i="2"/>
  <c r="E862" i="5"/>
  <c r="C862" i="5"/>
  <c r="G863" i="5"/>
  <c r="A862" i="2"/>
  <c r="C862" i="2"/>
  <c r="B862" i="2"/>
  <c r="H862" i="2"/>
  <c r="K863" i="2"/>
  <c r="D863" i="5"/>
  <c r="F863" i="5"/>
  <c r="A863" i="5"/>
  <c r="H863" i="4"/>
  <c r="F862" i="4"/>
  <c r="C863" i="4"/>
  <c r="G863" i="4"/>
  <c r="A863" i="4"/>
  <c r="J863" i="4"/>
  <c r="P863" i="2"/>
  <c r="J863" i="2"/>
  <c r="E863" i="5"/>
  <c r="C863" i="5"/>
  <c r="G864" i="5"/>
  <c r="J89" i="1"/>
  <c r="F864" i="5"/>
  <c r="A864" i="5"/>
  <c r="D864" i="5"/>
  <c r="A863" i="2"/>
  <c r="B863" i="2"/>
  <c r="K864" i="2"/>
  <c r="C863" i="2"/>
  <c r="H864" i="4"/>
  <c r="F863" i="4"/>
  <c r="C864" i="4"/>
  <c r="G864" i="4"/>
  <c r="A864" i="4"/>
  <c r="J864" i="4"/>
  <c r="P864" i="2"/>
  <c r="J864" i="2"/>
  <c r="H863" i="2"/>
  <c r="E864" i="5"/>
  <c r="C864" i="5"/>
  <c r="G865" i="5"/>
  <c r="A864" i="2"/>
  <c r="K865" i="2"/>
  <c r="C864" i="2"/>
  <c r="B864" i="2"/>
  <c r="H864" i="2"/>
  <c r="D865" i="5"/>
  <c r="F865" i="5"/>
  <c r="H865" i="4"/>
  <c r="F864" i="4"/>
  <c r="C865" i="4"/>
  <c r="G865" i="4"/>
  <c r="A865" i="4"/>
  <c r="J865" i="4"/>
  <c r="E865" i="5"/>
  <c r="C865" i="5"/>
  <c r="G866" i="5"/>
  <c r="A865" i="5"/>
  <c r="P865" i="2"/>
  <c r="J865" i="2"/>
  <c r="A865" i="2"/>
  <c r="K866" i="2"/>
  <c r="C865" i="2"/>
  <c r="B865" i="2"/>
  <c r="H865" i="2"/>
  <c r="F866" i="5"/>
  <c r="A866" i="5"/>
  <c r="D866" i="5"/>
  <c r="J752" i="3"/>
  <c r="K752" i="3"/>
  <c r="J1945" i="3"/>
  <c r="K1945" i="3"/>
  <c r="H866" i="4"/>
  <c r="F865" i="4"/>
  <c r="C866" i="4"/>
  <c r="G866" i="4"/>
  <c r="A866" i="4"/>
  <c r="J866" i="4"/>
  <c r="P866" i="2"/>
  <c r="J866" i="2"/>
  <c r="G867" i="5"/>
  <c r="E866" i="5"/>
  <c r="C866" i="5"/>
  <c r="A866" i="2"/>
  <c r="C866" i="2"/>
  <c r="B866" i="2"/>
  <c r="H866" i="2"/>
  <c r="K867" i="2"/>
  <c r="D867" i="5"/>
  <c r="F867" i="5"/>
  <c r="H867" i="4"/>
  <c r="F866" i="4"/>
  <c r="C867" i="4"/>
  <c r="G867" i="4"/>
  <c r="A867" i="4"/>
  <c r="J867" i="4"/>
  <c r="P867" i="2"/>
  <c r="J867" i="2"/>
  <c r="G868" i="5"/>
  <c r="E867" i="5"/>
  <c r="C867" i="5"/>
  <c r="A867" i="5"/>
  <c r="A867" i="2"/>
  <c r="B867" i="2"/>
  <c r="K868" i="2"/>
  <c r="C867" i="2"/>
  <c r="J755" i="3"/>
  <c r="K755" i="3"/>
  <c r="J1948" i="3"/>
  <c r="K1948" i="3"/>
  <c r="F868" i="5"/>
  <c r="A868" i="5"/>
  <c r="D868" i="5"/>
  <c r="H868" i="4"/>
  <c r="F867" i="4"/>
  <c r="G869" i="5"/>
  <c r="E868" i="5"/>
  <c r="C868" i="5"/>
  <c r="P868" i="2"/>
  <c r="J868" i="2"/>
  <c r="H867" i="2"/>
  <c r="C868" i="4"/>
  <c r="G868" i="4"/>
  <c r="A868" i="4"/>
  <c r="J868" i="4"/>
  <c r="J754" i="3"/>
  <c r="K754" i="3"/>
  <c r="J1947" i="3"/>
  <c r="K1947" i="3"/>
  <c r="A868" i="2"/>
  <c r="K869" i="2"/>
  <c r="C868" i="2"/>
  <c r="B868" i="2"/>
  <c r="H868" i="2"/>
  <c r="H869" i="4"/>
  <c r="F868" i="4"/>
  <c r="D869" i="5"/>
  <c r="F869" i="5"/>
  <c r="A869" i="5"/>
  <c r="P869" i="2"/>
  <c r="J869" i="2"/>
  <c r="G870" i="5"/>
  <c r="E869" i="5"/>
  <c r="C869" i="5"/>
  <c r="C869" i="4"/>
  <c r="G869" i="4"/>
  <c r="A869" i="4"/>
  <c r="J869" i="4"/>
  <c r="F870" i="5"/>
  <c r="A870" i="5"/>
  <c r="D870" i="5"/>
  <c r="H870" i="4"/>
  <c r="F869" i="4"/>
  <c r="A869" i="2"/>
  <c r="K870" i="2"/>
  <c r="C869" i="2"/>
  <c r="B869" i="2"/>
  <c r="P870" i="2"/>
  <c r="J870" i="2"/>
  <c r="C870" i="4"/>
  <c r="G870" i="4"/>
  <c r="H869" i="2"/>
  <c r="E870" i="5"/>
  <c r="C870" i="5"/>
  <c r="G871" i="5"/>
  <c r="D871" i="5"/>
  <c r="F871" i="5"/>
  <c r="A871" i="5"/>
  <c r="H871" i="4"/>
  <c r="F870" i="4"/>
  <c r="A870" i="2"/>
  <c r="C870" i="2"/>
  <c r="B870" i="2"/>
  <c r="H870" i="2"/>
  <c r="K871" i="2"/>
  <c r="A870" i="4"/>
  <c r="J870" i="4"/>
  <c r="C871" i="4"/>
  <c r="G871" i="4"/>
  <c r="A871" i="4"/>
  <c r="J871" i="4"/>
  <c r="E871" i="5"/>
  <c r="C871" i="5"/>
  <c r="G872" i="5"/>
  <c r="P871" i="2"/>
  <c r="J871" i="2"/>
  <c r="F872" i="5"/>
  <c r="A872" i="5"/>
  <c r="D872" i="5"/>
  <c r="A871" i="2"/>
  <c r="B871" i="2"/>
  <c r="K872" i="2"/>
  <c r="C871" i="2"/>
  <c r="H872" i="4"/>
  <c r="F871" i="4"/>
  <c r="C872" i="4"/>
  <c r="G872" i="4"/>
  <c r="A872" i="4"/>
  <c r="J872" i="4"/>
  <c r="P872" i="2"/>
  <c r="J872" i="2"/>
  <c r="H871" i="2"/>
  <c r="E872" i="5"/>
  <c r="C872" i="5"/>
  <c r="G873" i="5"/>
  <c r="A872" i="2"/>
  <c r="K873" i="2"/>
  <c r="C872" i="2"/>
  <c r="B872" i="2"/>
  <c r="D873" i="5"/>
  <c r="F873" i="5"/>
  <c r="J1958" i="3"/>
  <c r="K1958" i="3"/>
  <c r="J765" i="3"/>
  <c r="K765" i="3"/>
  <c r="H873" i="4"/>
  <c r="F872" i="4"/>
  <c r="H872" i="2"/>
  <c r="E873" i="5"/>
  <c r="C873" i="5"/>
  <c r="G874" i="5"/>
  <c r="C873" i="4"/>
  <c r="G873" i="4"/>
  <c r="A873" i="5"/>
  <c r="P873" i="2"/>
  <c r="J873" i="2"/>
  <c r="J90" i="1"/>
  <c r="F874" i="5"/>
  <c r="A874" i="5"/>
  <c r="D874" i="5"/>
  <c r="A873" i="2"/>
  <c r="K874" i="2"/>
  <c r="C873" i="2"/>
  <c r="B873" i="2"/>
  <c r="H873" i="2"/>
  <c r="H874" i="4"/>
  <c r="F873" i="4"/>
  <c r="A873" i="4"/>
  <c r="J873" i="4"/>
  <c r="J764" i="3"/>
  <c r="K764" i="3"/>
  <c r="J1957" i="3"/>
  <c r="K1957" i="3"/>
  <c r="C874" i="4"/>
  <c r="G874" i="4"/>
  <c r="A874" i="4"/>
  <c r="J874" i="4"/>
  <c r="P874" i="2"/>
  <c r="J874" i="2"/>
  <c r="G875" i="5"/>
  <c r="E874" i="5"/>
  <c r="C874" i="5"/>
  <c r="J766" i="3"/>
  <c r="K766" i="3"/>
  <c r="J1959" i="3"/>
  <c r="K1959" i="3"/>
  <c r="D875" i="5"/>
  <c r="F875" i="5"/>
  <c r="H875" i="4"/>
  <c r="F874" i="4"/>
  <c r="A874" i="2"/>
  <c r="C874" i="2"/>
  <c r="B874" i="2"/>
  <c r="H874" i="2"/>
  <c r="K875" i="2"/>
  <c r="C875" i="4"/>
  <c r="G875" i="4"/>
  <c r="A875" i="4"/>
  <c r="J875" i="4"/>
  <c r="G876" i="5"/>
  <c r="E875" i="5"/>
  <c r="C875" i="5"/>
  <c r="A875" i="5"/>
  <c r="P875" i="2"/>
  <c r="J875" i="2"/>
  <c r="A875" i="2"/>
  <c r="B875" i="2"/>
  <c r="K876" i="2"/>
  <c r="C875" i="2"/>
  <c r="F876" i="5"/>
  <c r="A876" i="5"/>
  <c r="D876" i="5"/>
  <c r="H876" i="4"/>
  <c r="F875" i="4"/>
  <c r="P876" i="2"/>
  <c r="J876" i="2"/>
  <c r="H875" i="2"/>
  <c r="C876" i="4"/>
  <c r="G876" i="4"/>
  <c r="A876" i="4"/>
  <c r="J876" i="4"/>
  <c r="G877" i="5"/>
  <c r="E876" i="5"/>
  <c r="C876" i="5"/>
  <c r="D877" i="5"/>
  <c r="F877" i="5"/>
  <c r="A876" i="2"/>
  <c r="K877" i="2"/>
  <c r="C876" i="2"/>
  <c r="B876" i="2"/>
  <c r="H876" i="2"/>
  <c r="H877" i="4"/>
  <c r="F876" i="4"/>
  <c r="C877" i="4"/>
  <c r="G877" i="4"/>
  <c r="A877" i="4"/>
  <c r="J877" i="4"/>
  <c r="G878" i="5"/>
  <c r="E877" i="5"/>
  <c r="C877" i="5"/>
  <c r="A877" i="5"/>
  <c r="P877" i="2"/>
  <c r="J877" i="2"/>
  <c r="A877" i="2"/>
  <c r="K878" i="2"/>
  <c r="C877" i="2"/>
  <c r="B877" i="2"/>
  <c r="H877" i="2"/>
  <c r="F878" i="5"/>
  <c r="A878" i="5"/>
  <c r="D878" i="5"/>
  <c r="H878" i="4"/>
  <c r="F877" i="4"/>
  <c r="C878" i="4"/>
  <c r="G878" i="4"/>
  <c r="A878" i="4"/>
  <c r="J878" i="4"/>
  <c r="P878" i="2"/>
  <c r="J878" i="2"/>
  <c r="E878" i="5"/>
  <c r="C878" i="5"/>
  <c r="G879" i="5"/>
  <c r="A878" i="2"/>
  <c r="C878" i="2"/>
  <c r="B878" i="2"/>
  <c r="K879" i="2"/>
  <c r="D879" i="5"/>
  <c r="F879" i="5"/>
  <c r="A879" i="5"/>
  <c r="H879" i="4"/>
  <c r="F878" i="4"/>
  <c r="C879" i="4"/>
  <c r="G879" i="4"/>
  <c r="A879" i="4"/>
  <c r="J879" i="4"/>
  <c r="P879" i="2"/>
  <c r="J879" i="2"/>
  <c r="H878" i="2"/>
  <c r="E879" i="5"/>
  <c r="C879" i="5"/>
  <c r="G880" i="5"/>
  <c r="A879" i="2"/>
  <c r="B879" i="2"/>
  <c r="K880" i="2"/>
  <c r="C879" i="2"/>
  <c r="F880" i="5"/>
  <c r="A880" i="5"/>
  <c r="D880" i="5"/>
  <c r="J756" i="3"/>
  <c r="K756" i="3"/>
  <c r="J1949" i="3"/>
  <c r="K1949" i="3"/>
  <c r="H880" i="4"/>
  <c r="F879" i="4"/>
  <c r="P880" i="2"/>
  <c r="J880" i="2"/>
  <c r="C880" i="4"/>
  <c r="G880" i="4"/>
  <c r="H879" i="2"/>
  <c r="E880" i="5"/>
  <c r="C880" i="5"/>
  <c r="G881" i="5"/>
  <c r="D881" i="5"/>
  <c r="F881" i="5"/>
  <c r="H881" i="4"/>
  <c r="F880" i="4"/>
  <c r="A880" i="2"/>
  <c r="K881" i="2"/>
  <c r="C880" i="2"/>
  <c r="B880" i="2"/>
  <c r="A880" i="4"/>
  <c r="J880" i="4"/>
  <c r="C881" i="4"/>
  <c r="G881" i="4"/>
  <c r="A881" i="4"/>
  <c r="J881" i="4"/>
  <c r="P881" i="2"/>
  <c r="J881" i="2"/>
  <c r="E881" i="5"/>
  <c r="C881" i="5"/>
  <c r="G882" i="5"/>
  <c r="J1950" i="3"/>
  <c r="K1950" i="3"/>
  <c r="J757" i="3"/>
  <c r="K757" i="3"/>
  <c r="A881" i="5"/>
  <c r="H880" i="2"/>
  <c r="F882" i="5"/>
  <c r="A882" i="5"/>
  <c r="D882" i="5"/>
  <c r="H882" i="4"/>
  <c r="F881" i="4"/>
  <c r="A881" i="2"/>
  <c r="K882" i="2"/>
  <c r="C881" i="2"/>
  <c r="B881" i="2"/>
  <c r="P882" i="2"/>
  <c r="J882" i="2"/>
  <c r="C882" i="4"/>
  <c r="G882" i="4"/>
  <c r="H881" i="2"/>
  <c r="G883" i="5"/>
  <c r="E882" i="5"/>
  <c r="C882" i="5"/>
  <c r="H883" i="4"/>
  <c r="F882" i="4"/>
  <c r="D883" i="5"/>
  <c r="F883" i="5"/>
  <c r="A883" i="5"/>
  <c r="A882" i="2"/>
  <c r="C882" i="2"/>
  <c r="B882" i="2"/>
  <c r="H882" i="2"/>
  <c r="K883" i="2"/>
  <c r="A882" i="4"/>
  <c r="J882" i="4"/>
  <c r="P883" i="2"/>
  <c r="J883" i="2"/>
  <c r="G884" i="5"/>
  <c r="E883" i="5"/>
  <c r="C883" i="5"/>
  <c r="C883" i="4"/>
  <c r="G883" i="4"/>
  <c r="A883" i="4"/>
  <c r="J883" i="4"/>
  <c r="J91" i="1"/>
  <c r="J759" i="3"/>
  <c r="K759" i="3"/>
  <c r="J1952" i="3"/>
  <c r="K1952" i="3"/>
  <c r="F884" i="5"/>
  <c r="A884" i="5"/>
  <c r="D884" i="5"/>
  <c r="H884" i="4"/>
  <c r="F883" i="4"/>
  <c r="A883" i="2"/>
  <c r="B883" i="2"/>
  <c r="C883" i="2"/>
  <c r="H883" i="2"/>
  <c r="K884" i="2"/>
  <c r="P884" i="2"/>
  <c r="J884" i="2"/>
  <c r="C884" i="4"/>
  <c r="G884" i="4"/>
  <c r="G885" i="5"/>
  <c r="E884" i="5"/>
  <c r="C884" i="5"/>
  <c r="H885" i="4"/>
  <c r="F884" i="4"/>
  <c r="D885" i="5"/>
  <c r="F885" i="5"/>
  <c r="A885" i="5"/>
  <c r="A884" i="2"/>
  <c r="K885" i="2"/>
  <c r="C884" i="2"/>
  <c r="B884" i="2"/>
  <c r="A884" i="4"/>
  <c r="J884" i="4"/>
  <c r="P885" i="2"/>
  <c r="J885" i="2"/>
  <c r="H884" i="2"/>
  <c r="G886" i="5"/>
  <c r="E885" i="5"/>
  <c r="C885" i="5"/>
  <c r="C885" i="4"/>
  <c r="G885" i="4"/>
  <c r="A885" i="4"/>
  <c r="J885" i="4"/>
  <c r="A885" i="2"/>
  <c r="K886" i="2"/>
  <c r="C885" i="2"/>
  <c r="B885" i="2"/>
  <c r="H885" i="2"/>
  <c r="J760" i="3"/>
  <c r="K760" i="3"/>
  <c r="J1953" i="3"/>
  <c r="K1953" i="3"/>
  <c r="F886" i="5"/>
  <c r="A886" i="5"/>
  <c r="D886" i="5"/>
  <c r="H886" i="4"/>
  <c r="F885" i="4"/>
  <c r="C886" i="4"/>
  <c r="G886" i="4"/>
  <c r="A886" i="4"/>
  <c r="J886" i="4"/>
  <c r="E886" i="5"/>
  <c r="C886" i="5"/>
  <c r="G887" i="5"/>
  <c r="P886" i="2"/>
  <c r="J886" i="2"/>
  <c r="D887" i="5"/>
  <c r="F887" i="5"/>
  <c r="A887" i="5"/>
  <c r="A886" i="2"/>
  <c r="C886" i="2"/>
  <c r="B886" i="2"/>
  <c r="H886" i="2"/>
  <c r="K887" i="2"/>
  <c r="H887" i="4"/>
  <c r="F886" i="4"/>
  <c r="C887" i="4"/>
  <c r="G887" i="4"/>
  <c r="A887" i="4"/>
  <c r="J887" i="4"/>
  <c r="P887" i="2"/>
  <c r="J887" i="2"/>
  <c r="E887" i="5"/>
  <c r="C887" i="5"/>
  <c r="G888" i="5"/>
  <c r="A887" i="2"/>
  <c r="B887" i="2"/>
  <c r="K888" i="2"/>
  <c r="C887" i="2"/>
  <c r="F888" i="5"/>
  <c r="A888" i="5"/>
  <c r="D888" i="5"/>
  <c r="H888" i="4"/>
  <c r="F887" i="4"/>
  <c r="C888" i="4"/>
  <c r="G888" i="4"/>
  <c r="A888" i="4"/>
  <c r="J888" i="4"/>
  <c r="H887" i="2"/>
  <c r="P888" i="2"/>
  <c r="J888" i="2"/>
  <c r="E888" i="5"/>
  <c r="C888" i="5"/>
  <c r="G889" i="5"/>
  <c r="D889" i="5"/>
  <c r="F889" i="5"/>
  <c r="J1954" i="3"/>
  <c r="K1954" i="3"/>
  <c r="J761" i="3"/>
  <c r="K761" i="3"/>
  <c r="A888" i="2"/>
  <c r="K889" i="2"/>
  <c r="C888" i="2"/>
  <c r="B888" i="2"/>
  <c r="H888" i="2"/>
  <c r="H889" i="4"/>
  <c r="F888" i="4"/>
  <c r="E889" i="5"/>
  <c r="C889" i="5"/>
  <c r="G890" i="5"/>
  <c r="P889" i="2"/>
  <c r="J889" i="2"/>
  <c r="C889" i="4"/>
  <c r="G889" i="4"/>
  <c r="A889" i="4"/>
  <c r="J889" i="4"/>
  <c r="A889" i="5"/>
  <c r="J762" i="3"/>
  <c r="K762" i="3"/>
  <c r="J1955" i="3"/>
  <c r="K1955" i="3"/>
  <c r="A889" i="2"/>
  <c r="K890" i="2"/>
  <c r="C889" i="2"/>
  <c r="B889" i="2"/>
  <c r="H889" i="2"/>
  <c r="H890" i="4"/>
  <c r="F889" i="4"/>
  <c r="F890" i="5"/>
  <c r="A890" i="5"/>
  <c r="D890" i="5"/>
  <c r="G891" i="5"/>
  <c r="E890" i="5"/>
  <c r="C890" i="5"/>
  <c r="P890" i="2"/>
  <c r="J890" i="2"/>
  <c r="C890" i="4"/>
  <c r="G890" i="4"/>
  <c r="H891" i="4"/>
  <c r="F890" i="4"/>
  <c r="A890" i="2"/>
  <c r="C890" i="2"/>
  <c r="B890" i="2"/>
  <c r="K891" i="2"/>
  <c r="A890" i="4"/>
  <c r="J890" i="4"/>
  <c r="D891" i="5"/>
  <c r="F891" i="5"/>
  <c r="G892" i="5"/>
  <c r="E891" i="5"/>
  <c r="C891" i="5"/>
  <c r="P891" i="2"/>
  <c r="J891" i="2"/>
  <c r="A891" i="5"/>
  <c r="H890" i="2"/>
  <c r="C891" i="4"/>
  <c r="G891" i="4"/>
  <c r="H892" i="4"/>
  <c r="F891" i="4"/>
  <c r="A891" i="2"/>
  <c r="B891" i="2"/>
  <c r="C891" i="2"/>
  <c r="H891" i="2"/>
  <c r="K892" i="2"/>
  <c r="A891" i="4"/>
  <c r="J891" i="4"/>
  <c r="F892" i="5"/>
  <c r="D892" i="5"/>
  <c r="G893" i="5"/>
  <c r="E892" i="5"/>
  <c r="C892" i="5"/>
  <c r="A892" i="5"/>
  <c r="P892" i="2"/>
  <c r="J892" i="2"/>
  <c r="C892" i="4"/>
  <c r="G892" i="4"/>
  <c r="A892" i="4"/>
  <c r="J892" i="4"/>
  <c r="H893" i="4"/>
  <c r="F892" i="4"/>
  <c r="A892" i="2"/>
  <c r="K893" i="2"/>
  <c r="C892" i="2"/>
  <c r="B892" i="2"/>
  <c r="H892" i="2"/>
  <c r="D893" i="5"/>
  <c r="F893" i="5"/>
  <c r="A893" i="5"/>
  <c r="P893" i="2"/>
  <c r="J893" i="2"/>
  <c r="G894" i="5"/>
  <c r="E893" i="5"/>
  <c r="C893" i="5"/>
  <c r="C893" i="4"/>
  <c r="G893" i="4"/>
  <c r="A893" i="4"/>
  <c r="J893" i="4"/>
  <c r="J92" i="1"/>
  <c r="F894" i="5"/>
  <c r="A894" i="5"/>
  <c r="D894" i="5"/>
  <c r="H894" i="4"/>
  <c r="F893" i="4"/>
  <c r="A893" i="2"/>
  <c r="K894" i="2"/>
  <c r="C893" i="2"/>
  <c r="B893" i="2"/>
  <c r="C894" i="4"/>
  <c r="G894" i="4"/>
  <c r="A894" i="4"/>
  <c r="J894" i="4"/>
  <c r="P894" i="2"/>
  <c r="J894" i="2"/>
  <c r="H893" i="2"/>
  <c r="G895" i="5"/>
  <c r="E894" i="5"/>
  <c r="C894" i="5"/>
  <c r="A894" i="2"/>
  <c r="C894" i="2"/>
  <c r="B894" i="2"/>
  <c r="H894" i="2"/>
  <c r="K895" i="2"/>
  <c r="D895" i="5"/>
  <c r="F895" i="5"/>
  <c r="A895" i="5"/>
  <c r="J768" i="3"/>
  <c r="K768" i="3"/>
  <c r="J1961" i="3"/>
  <c r="K1961" i="3"/>
  <c r="H895" i="4"/>
  <c r="F894" i="4"/>
  <c r="P895" i="2"/>
  <c r="J895" i="2"/>
  <c r="C895" i="4"/>
  <c r="G895" i="4"/>
  <c r="G896" i="5"/>
  <c r="E895" i="5"/>
  <c r="C895" i="5"/>
  <c r="H896" i="4"/>
  <c r="F895" i="4"/>
  <c r="F896" i="5"/>
  <c r="A896" i="5"/>
  <c r="D896" i="5"/>
  <c r="A895" i="2"/>
  <c r="B895" i="2"/>
  <c r="C895" i="2"/>
  <c r="H895" i="2"/>
  <c r="K896" i="2"/>
  <c r="A895" i="4"/>
  <c r="J895" i="4"/>
  <c r="P896" i="2"/>
  <c r="J896" i="2"/>
  <c r="G897" i="5"/>
  <c r="E896" i="5"/>
  <c r="C896" i="5"/>
  <c r="C896" i="4"/>
  <c r="G896" i="4"/>
  <c r="A896" i="4"/>
  <c r="J896" i="4"/>
  <c r="D897" i="5"/>
  <c r="F897" i="5"/>
  <c r="A897" i="5"/>
  <c r="H897" i="4"/>
  <c r="F896" i="4"/>
  <c r="A896" i="2"/>
  <c r="K897" i="2"/>
  <c r="C896" i="2"/>
  <c r="B896" i="2"/>
  <c r="P897" i="2"/>
  <c r="J897" i="2"/>
  <c r="G898" i="5"/>
  <c r="E897" i="5"/>
  <c r="C897" i="5"/>
  <c r="C897" i="4"/>
  <c r="G897" i="4"/>
  <c r="A897" i="4"/>
  <c r="J897" i="4"/>
  <c r="H896" i="2"/>
  <c r="F898" i="5"/>
  <c r="A898" i="5"/>
  <c r="D898" i="5"/>
  <c r="H898" i="4"/>
  <c r="F897" i="4"/>
  <c r="A897" i="2"/>
  <c r="K898" i="2"/>
  <c r="C897" i="2"/>
  <c r="B897" i="2"/>
  <c r="P898" i="2"/>
  <c r="J898" i="2"/>
  <c r="C898" i="4"/>
  <c r="G898" i="4"/>
  <c r="H897" i="2"/>
  <c r="G899" i="5"/>
  <c r="E898" i="5"/>
  <c r="C898" i="5"/>
  <c r="H899" i="4"/>
  <c r="F898" i="4"/>
  <c r="D899" i="5"/>
  <c r="F899" i="5"/>
  <c r="A898" i="2"/>
  <c r="C898" i="2"/>
  <c r="B898" i="2"/>
  <c r="H898" i="2"/>
  <c r="K899" i="2"/>
  <c r="A898" i="4"/>
  <c r="J898" i="4"/>
  <c r="G900" i="5"/>
  <c r="E899" i="5"/>
  <c r="C899" i="5"/>
  <c r="P899" i="2"/>
  <c r="J899" i="2"/>
  <c r="A899" i="5"/>
  <c r="C899" i="4"/>
  <c r="G899" i="4"/>
  <c r="A899" i="4"/>
  <c r="J899" i="4"/>
  <c r="A899" i="2"/>
  <c r="B899" i="2"/>
  <c r="K900" i="2"/>
  <c r="C899" i="2"/>
  <c r="H900" i="4"/>
  <c r="F899" i="4"/>
  <c r="F900" i="5"/>
  <c r="A900" i="5"/>
  <c r="D900" i="5"/>
  <c r="G901" i="5"/>
  <c r="E900" i="5"/>
  <c r="C900" i="5"/>
  <c r="P900" i="2"/>
  <c r="J900" i="2"/>
  <c r="H899" i="2"/>
  <c r="C900" i="4"/>
  <c r="G900" i="4"/>
  <c r="A900" i="4"/>
  <c r="J900" i="4"/>
  <c r="A900" i="2"/>
  <c r="K901" i="2"/>
  <c r="C900" i="2"/>
  <c r="B900" i="2"/>
  <c r="H900" i="2"/>
  <c r="H901" i="4"/>
  <c r="F900" i="4"/>
  <c r="D901" i="5"/>
  <c r="F901" i="5"/>
  <c r="G902" i="5"/>
  <c r="E901" i="5"/>
  <c r="C901" i="5"/>
  <c r="P901" i="2"/>
  <c r="J901" i="2"/>
  <c r="A901" i="5"/>
  <c r="C901" i="4"/>
  <c r="G901" i="4"/>
  <c r="A901" i="4"/>
  <c r="J901" i="4"/>
  <c r="A901" i="2"/>
  <c r="K902" i="2"/>
  <c r="C901" i="2"/>
  <c r="B901" i="2"/>
  <c r="H901" i="2"/>
  <c r="H902" i="4"/>
  <c r="F901" i="4"/>
  <c r="F902" i="5"/>
  <c r="A902" i="5"/>
  <c r="D902" i="5"/>
  <c r="G903" i="5"/>
  <c r="E902" i="5"/>
  <c r="C902" i="5"/>
  <c r="P902" i="2"/>
  <c r="J902" i="2"/>
  <c r="C902" i="4"/>
  <c r="G902" i="4"/>
  <c r="H903" i="4"/>
  <c r="F902" i="4"/>
  <c r="A902" i="2"/>
  <c r="C902" i="2"/>
  <c r="B902" i="2"/>
  <c r="H902" i="2"/>
  <c r="K903" i="2"/>
  <c r="A902" i="4"/>
  <c r="J902" i="4"/>
  <c r="D903" i="5"/>
  <c r="F903" i="5"/>
  <c r="A903" i="5"/>
  <c r="P903" i="2"/>
  <c r="J903" i="2"/>
  <c r="G904" i="5"/>
  <c r="E903" i="5"/>
  <c r="C903" i="5"/>
  <c r="C903" i="4"/>
  <c r="G903" i="4"/>
  <c r="A903" i="4"/>
  <c r="J903" i="4"/>
  <c r="J93" i="1"/>
  <c r="F904" i="5"/>
  <c r="A904" i="5"/>
  <c r="D904" i="5"/>
  <c r="H904" i="4"/>
  <c r="F903" i="4"/>
  <c r="A903" i="2"/>
  <c r="B903" i="2"/>
  <c r="C903" i="2"/>
  <c r="H903" i="2"/>
  <c r="K904" i="2"/>
  <c r="P904" i="2"/>
  <c r="J904" i="2"/>
  <c r="C904" i="4"/>
  <c r="G904" i="4"/>
  <c r="G905" i="5"/>
  <c r="E904" i="5"/>
  <c r="C904" i="5"/>
  <c r="H905" i="4"/>
  <c r="F904" i="4"/>
  <c r="D905" i="5"/>
  <c r="F905" i="5"/>
  <c r="A904" i="2"/>
  <c r="K905" i="2"/>
  <c r="C904" i="2"/>
  <c r="B904" i="2"/>
  <c r="A904" i="4"/>
  <c r="J904" i="4"/>
  <c r="P905" i="2"/>
  <c r="J905" i="2"/>
  <c r="G906" i="5"/>
  <c r="E905" i="5"/>
  <c r="C905" i="5"/>
  <c r="H904" i="2"/>
  <c r="A905" i="5"/>
  <c r="C905" i="4"/>
  <c r="G905" i="4"/>
  <c r="A905" i="4"/>
  <c r="J905" i="4"/>
  <c r="H906" i="4"/>
  <c r="F905" i="4"/>
  <c r="F906" i="5"/>
  <c r="A906" i="5"/>
  <c r="D906" i="5"/>
  <c r="A905" i="2"/>
  <c r="K906" i="2"/>
  <c r="C905" i="2"/>
  <c r="B905" i="2"/>
  <c r="P906" i="2"/>
  <c r="J906" i="2"/>
  <c r="G907" i="5"/>
  <c r="E906" i="5"/>
  <c r="C906" i="5"/>
  <c r="H905" i="2"/>
  <c r="C906" i="4"/>
  <c r="G906" i="4"/>
  <c r="A906" i="4"/>
  <c r="J906" i="4"/>
  <c r="H907" i="4"/>
  <c r="F906" i="4"/>
  <c r="D907" i="5"/>
  <c r="F907" i="5"/>
  <c r="A906" i="2"/>
  <c r="C906" i="2"/>
  <c r="B906" i="2"/>
  <c r="H906" i="2"/>
  <c r="K907" i="2"/>
  <c r="G908" i="5"/>
  <c r="E907" i="5"/>
  <c r="C907" i="5"/>
  <c r="P907" i="2"/>
  <c r="J907" i="2"/>
  <c r="A907" i="5"/>
  <c r="C907" i="4"/>
  <c r="G907" i="4"/>
  <c r="A907" i="4"/>
  <c r="J907" i="4"/>
  <c r="A907" i="2"/>
  <c r="B907" i="2"/>
  <c r="K908" i="2"/>
  <c r="C907" i="2"/>
  <c r="H908" i="4"/>
  <c r="F907" i="4"/>
  <c r="F908" i="5"/>
  <c r="A908" i="5"/>
  <c r="D908" i="5"/>
  <c r="G909" i="5"/>
  <c r="E908" i="5"/>
  <c r="C908" i="5"/>
  <c r="P908" i="2"/>
  <c r="J908" i="2"/>
  <c r="H907" i="2"/>
  <c r="C908" i="4"/>
  <c r="G908" i="4"/>
  <c r="A908" i="4"/>
  <c r="J908" i="4"/>
  <c r="A908" i="2"/>
  <c r="K909" i="2"/>
  <c r="C908" i="2"/>
  <c r="B908" i="2"/>
  <c r="H908" i="2"/>
  <c r="H909" i="4"/>
  <c r="F908" i="4"/>
  <c r="D909" i="5"/>
  <c r="F909" i="5"/>
  <c r="G910" i="5"/>
  <c r="E909" i="5"/>
  <c r="C909" i="5"/>
  <c r="P909" i="2"/>
  <c r="J909" i="2"/>
  <c r="A909" i="5"/>
  <c r="C909" i="4"/>
  <c r="G909" i="4"/>
  <c r="A909" i="4"/>
  <c r="J909" i="4"/>
  <c r="A909" i="2"/>
  <c r="K910" i="2"/>
  <c r="C909" i="2"/>
  <c r="B909" i="2"/>
  <c r="H909" i="2"/>
  <c r="H910" i="4"/>
  <c r="F909" i="4"/>
  <c r="F910" i="5"/>
  <c r="A910" i="5"/>
  <c r="D910" i="5"/>
  <c r="G911" i="5"/>
  <c r="E910" i="5"/>
  <c r="C910" i="5"/>
  <c r="P910" i="2"/>
  <c r="J910" i="2"/>
  <c r="C910" i="4"/>
  <c r="G910" i="4"/>
  <c r="H911" i="4"/>
  <c r="F910" i="4"/>
  <c r="A910" i="2"/>
  <c r="C910" i="2"/>
  <c r="B910" i="2"/>
  <c r="K911" i="2"/>
  <c r="A910" i="4"/>
  <c r="J910" i="4"/>
  <c r="D911" i="5"/>
  <c r="F911" i="5"/>
  <c r="A911" i="5"/>
  <c r="P911" i="2"/>
  <c r="J911" i="2"/>
  <c r="G912" i="5"/>
  <c r="E911" i="5"/>
  <c r="C911" i="5"/>
  <c r="H910" i="2"/>
  <c r="C911" i="4"/>
  <c r="G911" i="4"/>
  <c r="A911" i="4"/>
  <c r="J911" i="4"/>
  <c r="H912" i="4"/>
  <c r="F911" i="4"/>
  <c r="F912" i="5"/>
  <c r="A912" i="5"/>
  <c r="D912" i="5"/>
  <c r="A911" i="2"/>
  <c r="B911" i="2"/>
  <c r="C911" i="2"/>
  <c r="H911" i="2"/>
  <c r="K912" i="2"/>
  <c r="G913" i="5"/>
  <c r="E912" i="5"/>
  <c r="C912" i="5"/>
  <c r="P912" i="2"/>
  <c r="J912" i="2"/>
  <c r="C912" i="4"/>
  <c r="G912" i="4"/>
  <c r="H913" i="4"/>
  <c r="F912" i="4"/>
  <c r="A912" i="2"/>
  <c r="K913" i="2"/>
  <c r="C912" i="2"/>
  <c r="B912" i="2"/>
  <c r="H912" i="2"/>
  <c r="A912" i="4"/>
  <c r="J912" i="4"/>
  <c r="D913" i="5"/>
  <c r="F913" i="5"/>
  <c r="A913" i="5"/>
  <c r="P913" i="2"/>
  <c r="J913" i="2"/>
  <c r="G914" i="5"/>
  <c r="E913" i="5"/>
  <c r="C913" i="5"/>
  <c r="C913" i="4"/>
  <c r="G913" i="4"/>
  <c r="A913" i="4"/>
  <c r="J913" i="4"/>
  <c r="J94" i="1"/>
  <c r="F914" i="5"/>
  <c r="A914" i="5"/>
  <c r="D914" i="5"/>
  <c r="H914" i="4"/>
  <c r="F913" i="4"/>
  <c r="A913" i="2"/>
  <c r="K914" i="2"/>
  <c r="C913" i="2"/>
  <c r="B913" i="2"/>
  <c r="C914" i="4"/>
  <c r="G914" i="4"/>
  <c r="A914" i="4"/>
  <c r="J914" i="4"/>
  <c r="P914" i="2"/>
  <c r="J914" i="2"/>
  <c r="H913" i="2"/>
  <c r="G915" i="5"/>
  <c r="E914" i="5"/>
  <c r="C914" i="5"/>
  <c r="A914" i="2"/>
  <c r="C914" i="2"/>
  <c r="B914" i="2"/>
  <c r="H914" i="2"/>
  <c r="K915" i="2"/>
  <c r="D915" i="5"/>
  <c r="F915" i="5"/>
  <c r="A915" i="5"/>
  <c r="H915" i="4"/>
  <c r="F914" i="4"/>
  <c r="C915" i="4"/>
  <c r="G915" i="4"/>
  <c r="A915" i="4"/>
  <c r="J915" i="4"/>
  <c r="P915" i="2"/>
  <c r="J915" i="2"/>
  <c r="G916" i="5"/>
  <c r="E915" i="5"/>
  <c r="C915" i="5"/>
  <c r="A915" i="2"/>
  <c r="B915" i="2"/>
  <c r="K916" i="2"/>
  <c r="C915" i="2"/>
  <c r="F916" i="5"/>
  <c r="A916" i="5"/>
  <c r="D916" i="5"/>
  <c r="H916" i="4"/>
  <c r="F915" i="4"/>
  <c r="C916" i="4"/>
  <c r="G916" i="4"/>
  <c r="A916" i="4"/>
  <c r="J916" i="4"/>
  <c r="P916" i="2"/>
  <c r="J916" i="2"/>
  <c r="H915" i="2"/>
  <c r="G917" i="5"/>
  <c r="E916" i="5"/>
  <c r="C916" i="5"/>
  <c r="A916" i="2"/>
  <c r="K917" i="2"/>
  <c r="C916" i="2"/>
  <c r="B916" i="2"/>
  <c r="D917" i="5"/>
  <c r="F917" i="5"/>
  <c r="A917" i="5"/>
  <c r="H917" i="4"/>
  <c r="F916" i="4"/>
  <c r="C917" i="4"/>
  <c r="G917" i="4"/>
  <c r="A917" i="4"/>
  <c r="J917" i="4"/>
  <c r="H916" i="2"/>
  <c r="G918" i="5"/>
  <c r="E917" i="5"/>
  <c r="C917" i="5"/>
  <c r="P917" i="2"/>
  <c r="J917" i="2"/>
  <c r="F918" i="5"/>
  <c r="A918" i="5"/>
  <c r="D918" i="5"/>
  <c r="A917" i="2"/>
  <c r="K918" i="2"/>
  <c r="C917" i="2"/>
  <c r="B917" i="2"/>
  <c r="H917" i="2"/>
  <c r="H918" i="4"/>
  <c r="F917" i="4"/>
  <c r="C918" i="4"/>
  <c r="G918" i="4"/>
  <c r="A918" i="4"/>
  <c r="J918" i="4"/>
  <c r="P918" i="2"/>
  <c r="J918" i="2"/>
  <c r="G919" i="5"/>
  <c r="E918" i="5"/>
  <c r="C918" i="5"/>
  <c r="A918" i="2"/>
  <c r="C918" i="2"/>
  <c r="B918" i="2"/>
  <c r="H918" i="2"/>
  <c r="K919" i="2"/>
  <c r="D919" i="5"/>
  <c r="F919" i="5"/>
  <c r="A919" i="5"/>
  <c r="H919" i="4"/>
  <c r="F918" i="4"/>
  <c r="C919" i="4"/>
  <c r="G919" i="4"/>
  <c r="A919" i="4"/>
  <c r="J919" i="4"/>
  <c r="G920" i="5"/>
  <c r="E919" i="5"/>
  <c r="C919" i="5"/>
  <c r="P919" i="2"/>
  <c r="J919" i="2"/>
  <c r="F920" i="5"/>
  <c r="A920" i="5"/>
  <c r="D920" i="5"/>
  <c r="A919" i="2"/>
  <c r="B919" i="2"/>
  <c r="K920" i="2"/>
  <c r="C919" i="2"/>
  <c r="H920" i="4"/>
  <c r="F919" i="4"/>
  <c r="C920" i="4"/>
  <c r="G920" i="4"/>
  <c r="A920" i="4"/>
  <c r="J920" i="4"/>
  <c r="P920" i="2"/>
  <c r="J920" i="2"/>
  <c r="H919" i="2"/>
  <c r="G921" i="5"/>
  <c r="E920" i="5"/>
  <c r="C920" i="5"/>
  <c r="A920" i="2"/>
  <c r="K921" i="2"/>
  <c r="C920" i="2"/>
  <c r="B920" i="2"/>
  <c r="H920" i="2"/>
  <c r="D921" i="5"/>
  <c r="F921" i="5"/>
  <c r="A921" i="5"/>
  <c r="H921" i="4"/>
  <c r="F920" i="4"/>
  <c r="G922" i="5"/>
  <c r="E921" i="5"/>
  <c r="C921" i="5"/>
  <c r="C921" i="4"/>
  <c r="G921" i="4"/>
  <c r="P921" i="2"/>
  <c r="J921" i="2"/>
  <c r="A921" i="2"/>
  <c r="K922" i="2"/>
  <c r="C921" i="2"/>
  <c r="B921" i="2"/>
  <c r="H921" i="2"/>
  <c r="H922" i="4"/>
  <c r="F921" i="4"/>
  <c r="A921" i="4"/>
  <c r="J921" i="4"/>
  <c r="F922" i="5"/>
  <c r="D922" i="5"/>
  <c r="G923" i="5"/>
  <c r="E922" i="5"/>
  <c r="C922" i="5"/>
  <c r="P922" i="2"/>
  <c r="J922" i="2"/>
  <c r="A922" i="5"/>
  <c r="C922" i="4"/>
  <c r="G922" i="4"/>
  <c r="A922" i="4"/>
  <c r="J922" i="4"/>
  <c r="A922" i="2"/>
  <c r="C922" i="2"/>
  <c r="B922" i="2"/>
  <c r="H922" i="2"/>
  <c r="K923" i="2"/>
  <c r="H923" i="4"/>
  <c r="F922" i="4"/>
  <c r="D923" i="5"/>
  <c r="F923" i="5"/>
  <c r="G924" i="5"/>
  <c r="E923" i="5"/>
  <c r="C923" i="5"/>
  <c r="P923" i="2"/>
  <c r="J923" i="2"/>
  <c r="A923" i="5"/>
  <c r="C923" i="4"/>
  <c r="G923" i="4"/>
  <c r="A923" i="4"/>
  <c r="J923" i="4"/>
  <c r="J95" i="1"/>
  <c r="A923" i="2"/>
  <c r="B923" i="2"/>
  <c r="K924" i="2"/>
  <c r="C923" i="2"/>
  <c r="H924" i="4"/>
  <c r="F923" i="4"/>
  <c r="F924" i="5"/>
  <c r="A924" i="5"/>
  <c r="D924" i="5"/>
  <c r="P924" i="2"/>
  <c r="J924" i="2"/>
  <c r="H923" i="2"/>
  <c r="G925" i="5"/>
  <c r="E924" i="5"/>
  <c r="C924" i="5"/>
  <c r="C924" i="4"/>
  <c r="G924" i="4"/>
  <c r="A924" i="4"/>
  <c r="J924" i="4"/>
  <c r="A924" i="2"/>
  <c r="K925" i="2"/>
  <c r="C924" i="2"/>
  <c r="B924" i="2"/>
  <c r="H924" i="2"/>
  <c r="D925" i="5"/>
  <c r="F925" i="5"/>
  <c r="A925" i="5"/>
  <c r="H925" i="4"/>
  <c r="F924" i="4"/>
  <c r="G926" i="5"/>
  <c r="E925" i="5"/>
  <c r="C925" i="5"/>
  <c r="C925" i="4"/>
  <c r="G925" i="4"/>
  <c r="P925" i="2"/>
  <c r="J925" i="2"/>
  <c r="H926" i="4"/>
  <c r="F925" i="4"/>
  <c r="A925" i="2"/>
  <c r="K926" i="2"/>
  <c r="C925" i="2"/>
  <c r="B925" i="2"/>
  <c r="H925" i="2"/>
  <c r="A925" i="4"/>
  <c r="J925" i="4"/>
  <c r="F926" i="5"/>
  <c r="D926" i="5"/>
  <c r="G927" i="5"/>
  <c r="E926" i="5"/>
  <c r="C926" i="5"/>
  <c r="P926" i="2"/>
  <c r="J926" i="2"/>
  <c r="A926" i="5"/>
  <c r="C926" i="4"/>
  <c r="G926" i="4"/>
  <c r="A926" i="4"/>
  <c r="J926" i="4"/>
  <c r="A926" i="2"/>
  <c r="C926" i="2"/>
  <c r="B926" i="2"/>
  <c r="H926" i="2"/>
  <c r="K927" i="2"/>
  <c r="H927" i="4"/>
  <c r="F926" i="4"/>
  <c r="D927" i="5"/>
  <c r="F927" i="5"/>
  <c r="G928" i="5"/>
  <c r="E927" i="5"/>
  <c r="C927" i="5"/>
  <c r="P927" i="2"/>
  <c r="J927" i="2"/>
  <c r="A927" i="5"/>
  <c r="C927" i="4"/>
  <c r="G927" i="4"/>
  <c r="A927" i="4"/>
  <c r="J927" i="4"/>
  <c r="A927" i="2"/>
  <c r="B927" i="2"/>
  <c r="K928" i="2"/>
  <c r="C927" i="2"/>
  <c r="H928" i="4"/>
  <c r="F927" i="4"/>
  <c r="F928" i="5"/>
  <c r="A928" i="5"/>
  <c r="D928" i="5"/>
  <c r="G929" i="5"/>
  <c r="E928" i="5"/>
  <c r="C928" i="5"/>
  <c r="P928" i="2"/>
  <c r="J928" i="2"/>
  <c r="H927" i="2"/>
  <c r="C928" i="4"/>
  <c r="G928" i="4"/>
  <c r="A928" i="4"/>
  <c r="J928" i="4"/>
  <c r="A928" i="2"/>
  <c r="K929" i="2"/>
  <c r="C928" i="2"/>
  <c r="B928" i="2"/>
  <c r="H928" i="2"/>
  <c r="H929" i="4"/>
  <c r="F928" i="4"/>
  <c r="D929" i="5"/>
  <c r="F929" i="5"/>
  <c r="G930" i="5"/>
  <c r="E929" i="5"/>
  <c r="C929" i="5"/>
  <c r="P929" i="2"/>
  <c r="J929" i="2"/>
  <c r="A929" i="5"/>
  <c r="C929" i="4"/>
  <c r="G929" i="4"/>
  <c r="A929" i="4"/>
  <c r="J929" i="4"/>
  <c r="A929" i="2"/>
  <c r="K930" i="2"/>
  <c r="C929" i="2"/>
  <c r="B929" i="2"/>
  <c r="H929" i="2"/>
  <c r="H930" i="4"/>
  <c r="F929" i="4"/>
  <c r="F930" i="5"/>
  <c r="A930" i="5"/>
  <c r="D930" i="5"/>
  <c r="G931" i="5"/>
  <c r="E930" i="5"/>
  <c r="C930" i="5"/>
  <c r="P930" i="2"/>
  <c r="J930" i="2"/>
  <c r="C930" i="4"/>
  <c r="G930" i="4"/>
  <c r="H931" i="4"/>
  <c r="F930" i="4"/>
  <c r="A930" i="2"/>
  <c r="C930" i="2"/>
  <c r="B930" i="2"/>
  <c r="K931" i="2"/>
  <c r="A930" i="4"/>
  <c r="J930" i="4"/>
  <c r="D931" i="5"/>
  <c r="F931" i="5"/>
  <c r="A931" i="5"/>
  <c r="P931" i="2"/>
  <c r="J931" i="2"/>
  <c r="G932" i="5"/>
  <c r="E931" i="5"/>
  <c r="C931" i="5"/>
  <c r="H930" i="2"/>
  <c r="C931" i="4"/>
  <c r="G931" i="4"/>
  <c r="A931" i="4"/>
  <c r="J931" i="4"/>
  <c r="H932" i="4"/>
  <c r="F931" i="4"/>
  <c r="F932" i="5"/>
  <c r="A932" i="5"/>
  <c r="D932" i="5"/>
  <c r="A931" i="2"/>
  <c r="B931" i="2"/>
  <c r="C931" i="2"/>
  <c r="H931" i="2"/>
  <c r="K932" i="2"/>
  <c r="P932" i="2"/>
  <c r="J932" i="2"/>
  <c r="G933" i="5"/>
  <c r="E932" i="5"/>
  <c r="C932" i="5"/>
  <c r="C932" i="4"/>
  <c r="G932" i="4"/>
  <c r="A932" i="4"/>
  <c r="J932" i="4"/>
  <c r="D933" i="5"/>
  <c r="F933" i="5"/>
  <c r="A933" i="5"/>
  <c r="H933" i="4"/>
  <c r="F932" i="4"/>
  <c r="A932" i="2"/>
  <c r="K933" i="2"/>
  <c r="C932" i="2"/>
  <c r="B932" i="2"/>
  <c r="P933" i="2"/>
  <c r="J933" i="2"/>
  <c r="G934" i="5"/>
  <c r="E933" i="5"/>
  <c r="C933" i="5"/>
  <c r="C933" i="4"/>
  <c r="G933" i="4"/>
  <c r="A933" i="4"/>
  <c r="J933" i="4"/>
  <c r="H932" i="2"/>
  <c r="J96" i="1"/>
  <c r="F934" i="5"/>
  <c r="A934" i="5"/>
  <c r="D934" i="5"/>
  <c r="H934" i="4"/>
  <c r="F933" i="4"/>
  <c r="A933" i="2"/>
  <c r="K934" i="2"/>
  <c r="C933" i="2"/>
  <c r="B933" i="2"/>
  <c r="P934" i="2"/>
  <c r="J934" i="2"/>
  <c r="C934" i="4"/>
  <c r="G934" i="4"/>
  <c r="H933" i="2"/>
  <c r="G935" i="5"/>
  <c r="E934" i="5"/>
  <c r="C934" i="5"/>
  <c r="H935" i="4"/>
  <c r="F934" i="4"/>
  <c r="D935" i="5"/>
  <c r="F935" i="5"/>
  <c r="A934" i="2"/>
  <c r="C934" i="2"/>
  <c r="B934" i="2"/>
  <c r="H934" i="2"/>
  <c r="K935" i="2"/>
  <c r="A934" i="4"/>
  <c r="J934" i="4"/>
  <c r="G936" i="5"/>
  <c r="E935" i="5"/>
  <c r="C935" i="5"/>
  <c r="P935" i="2"/>
  <c r="J935" i="2"/>
  <c r="A935" i="5"/>
  <c r="C935" i="4"/>
  <c r="G935" i="4"/>
  <c r="A935" i="4"/>
  <c r="J935" i="4"/>
  <c r="A935" i="2"/>
  <c r="B935" i="2"/>
  <c r="K936" i="2"/>
  <c r="C935" i="2"/>
  <c r="H936" i="4"/>
  <c r="F935" i="4"/>
  <c r="F936" i="5"/>
  <c r="A936" i="5"/>
  <c r="D936" i="5"/>
  <c r="P936" i="2"/>
  <c r="J936" i="2"/>
  <c r="G937" i="5"/>
  <c r="E936" i="5"/>
  <c r="C936" i="5"/>
  <c r="H935" i="2"/>
  <c r="C936" i="4"/>
  <c r="G936" i="4"/>
  <c r="A936" i="4"/>
  <c r="J936" i="4"/>
  <c r="H937" i="4"/>
  <c r="F936" i="4"/>
  <c r="D937" i="5"/>
  <c r="F937" i="5"/>
  <c r="A936" i="2"/>
  <c r="K937" i="2"/>
  <c r="C936" i="2"/>
  <c r="B936" i="2"/>
  <c r="G938" i="5"/>
  <c r="E937" i="5"/>
  <c r="C937" i="5"/>
  <c r="P937" i="2"/>
  <c r="J937" i="2"/>
  <c r="H936" i="2"/>
  <c r="A937" i="5"/>
  <c r="C937" i="4"/>
  <c r="G937" i="4"/>
  <c r="A937" i="4"/>
  <c r="J937" i="4"/>
  <c r="H938" i="4"/>
  <c r="F937" i="4"/>
  <c r="A937" i="2"/>
  <c r="K938" i="2"/>
  <c r="C937" i="2"/>
  <c r="B937" i="2"/>
  <c r="H937" i="2"/>
  <c r="F938" i="5"/>
  <c r="A938" i="5"/>
  <c r="D938" i="5"/>
  <c r="P938" i="2"/>
  <c r="J938" i="2"/>
  <c r="G939" i="5"/>
  <c r="E938" i="5"/>
  <c r="C938" i="5"/>
  <c r="C938" i="4"/>
  <c r="G938" i="4"/>
  <c r="A938" i="4"/>
  <c r="J938" i="4"/>
  <c r="D939" i="5"/>
  <c r="F939" i="5"/>
  <c r="H939" i="4"/>
  <c r="F938" i="4"/>
  <c r="A938" i="2"/>
  <c r="C938" i="2"/>
  <c r="B938" i="2"/>
  <c r="H938" i="2"/>
  <c r="K939" i="2"/>
  <c r="C939" i="4"/>
  <c r="G939" i="4"/>
  <c r="A939" i="4"/>
  <c r="J939" i="4"/>
  <c r="G940" i="5"/>
  <c r="E939" i="5"/>
  <c r="C939" i="5"/>
  <c r="A939" i="5"/>
  <c r="P939" i="2"/>
  <c r="J939" i="2"/>
  <c r="A939" i="2"/>
  <c r="B939" i="2"/>
  <c r="K940" i="2"/>
  <c r="C939" i="2"/>
  <c r="F940" i="5"/>
  <c r="A940" i="5"/>
  <c r="D940" i="5"/>
  <c r="H940" i="4"/>
  <c r="F939" i="4"/>
  <c r="H939" i="2"/>
  <c r="C940" i="4"/>
  <c r="G940" i="4"/>
  <c r="A940" i="4"/>
  <c r="J940" i="4"/>
  <c r="P940" i="2"/>
  <c r="J940" i="2"/>
  <c r="G941" i="5"/>
  <c r="E940" i="5"/>
  <c r="C940" i="5"/>
  <c r="A940" i="2"/>
  <c r="K941" i="2"/>
  <c r="C940" i="2"/>
  <c r="B940" i="2"/>
  <c r="H940" i="2"/>
  <c r="D941" i="5"/>
  <c r="F941" i="5"/>
  <c r="A941" i="5"/>
  <c r="H941" i="4"/>
  <c r="F940" i="4"/>
  <c r="G942" i="5"/>
  <c r="E941" i="5"/>
  <c r="C941" i="5"/>
  <c r="C941" i="4"/>
  <c r="G941" i="4"/>
  <c r="P941" i="2"/>
  <c r="J941" i="2"/>
  <c r="H942" i="4"/>
  <c r="F941" i="4"/>
  <c r="A941" i="2"/>
  <c r="K942" i="2"/>
  <c r="C941" i="2"/>
  <c r="B941" i="2"/>
  <c r="H941" i="2"/>
  <c r="A941" i="4"/>
  <c r="J941" i="4"/>
  <c r="F942" i="5"/>
  <c r="D942" i="5"/>
  <c r="G943" i="5"/>
  <c r="E942" i="5"/>
  <c r="C942" i="5"/>
  <c r="P942" i="2"/>
  <c r="J942" i="2"/>
  <c r="A942" i="5"/>
  <c r="C942" i="4"/>
  <c r="G942" i="4"/>
  <c r="A942" i="4"/>
  <c r="J942" i="4"/>
  <c r="A942" i="2"/>
  <c r="C942" i="2"/>
  <c r="B942" i="2"/>
  <c r="H942" i="2"/>
  <c r="K943" i="2"/>
  <c r="H943" i="4"/>
  <c r="F942" i="4"/>
  <c r="D943" i="5"/>
  <c r="F943" i="5"/>
  <c r="G944" i="5"/>
  <c r="E943" i="5"/>
  <c r="C943" i="5"/>
  <c r="P943" i="2"/>
  <c r="J943" i="2"/>
  <c r="A943" i="5"/>
  <c r="C943" i="4"/>
  <c r="G943" i="4"/>
  <c r="A943" i="4"/>
  <c r="J943" i="4"/>
  <c r="J97" i="1"/>
  <c r="A943" i="2"/>
  <c r="B943" i="2"/>
  <c r="K944" i="2"/>
  <c r="C943" i="2"/>
  <c r="H944" i="4"/>
  <c r="F943" i="4"/>
  <c r="F944" i="5"/>
  <c r="A944" i="5"/>
  <c r="D944" i="5"/>
  <c r="G945" i="5"/>
  <c r="E944" i="5"/>
  <c r="C944" i="5"/>
  <c r="P944" i="2"/>
  <c r="J944" i="2"/>
  <c r="H943" i="2"/>
  <c r="C944" i="4"/>
  <c r="G944" i="4"/>
  <c r="A944" i="4"/>
  <c r="J944" i="4"/>
  <c r="A944" i="2"/>
  <c r="K945" i="2"/>
  <c r="C944" i="2"/>
  <c r="B944" i="2"/>
  <c r="H944" i="2"/>
  <c r="H945" i="4"/>
  <c r="F944" i="4"/>
  <c r="D945" i="5"/>
  <c r="F945" i="5"/>
  <c r="G946" i="5"/>
  <c r="E945" i="5"/>
  <c r="C945" i="5"/>
  <c r="P945" i="2"/>
  <c r="J945" i="2"/>
  <c r="A945" i="5"/>
  <c r="C945" i="4"/>
  <c r="G945" i="4"/>
  <c r="A945" i="4"/>
  <c r="J945" i="4"/>
  <c r="A945" i="2"/>
  <c r="K946" i="2"/>
  <c r="C945" i="2"/>
  <c r="B945" i="2"/>
  <c r="H945" i="2"/>
  <c r="H946" i="4"/>
  <c r="F945" i="4"/>
  <c r="F946" i="5"/>
  <c r="A946" i="5"/>
  <c r="D946" i="5"/>
  <c r="G947" i="5"/>
  <c r="E946" i="5"/>
  <c r="C946" i="5"/>
  <c r="P946" i="2"/>
  <c r="J946" i="2"/>
  <c r="C946" i="4"/>
  <c r="G946" i="4"/>
  <c r="H947" i="4"/>
  <c r="F946" i="4"/>
  <c r="A946" i="2"/>
  <c r="C946" i="2"/>
  <c r="B946" i="2"/>
  <c r="K947" i="2"/>
  <c r="A946" i="4"/>
  <c r="J946" i="4"/>
  <c r="D947" i="5"/>
  <c r="F947" i="5"/>
  <c r="A947" i="5"/>
  <c r="P947" i="2"/>
  <c r="J947" i="2"/>
  <c r="G948" i="5"/>
  <c r="E947" i="5"/>
  <c r="C947" i="5"/>
  <c r="H946" i="2"/>
  <c r="C947" i="4"/>
  <c r="G947" i="4"/>
  <c r="A947" i="4"/>
  <c r="J947" i="4"/>
  <c r="H948" i="4"/>
  <c r="F947" i="4"/>
  <c r="F948" i="5"/>
  <c r="A948" i="5"/>
  <c r="D948" i="5"/>
  <c r="A947" i="2"/>
  <c r="B947" i="2"/>
  <c r="C947" i="2"/>
  <c r="H947" i="2"/>
  <c r="K948" i="2"/>
  <c r="P948" i="2"/>
  <c r="J948" i="2"/>
  <c r="G949" i="5"/>
  <c r="E948" i="5"/>
  <c r="C948" i="5"/>
  <c r="C948" i="4"/>
  <c r="G948" i="4"/>
  <c r="A948" i="4"/>
  <c r="J948" i="4"/>
  <c r="D949" i="5"/>
  <c r="F949" i="5"/>
  <c r="H949" i="4"/>
  <c r="F948" i="4"/>
  <c r="A948" i="2"/>
  <c r="K949" i="2"/>
  <c r="C948" i="2"/>
  <c r="B948" i="2"/>
  <c r="C949" i="4"/>
  <c r="G949" i="4"/>
  <c r="A949" i="4"/>
  <c r="J949" i="4"/>
  <c r="G950" i="5"/>
  <c r="E949" i="5"/>
  <c r="C949" i="5"/>
  <c r="P949" i="2"/>
  <c r="J949" i="2"/>
  <c r="A949" i="5"/>
  <c r="H948" i="2"/>
  <c r="F950" i="5"/>
  <c r="A950" i="5"/>
  <c r="D950" i="5"/>
  <c r="A949" i="2"/>
  <c r="K950" i="2"/>
  <c r="C949" i="2"/>
  <c r="B949" i="2"/>
  <c r="H949" i="2"/>
  <c r="H950" i="4"/>
  <c r="F949" i="4"/>
  <c r="C950" i="4"/>
  <c r="G950" i="4"/>
  <c r="A950" i="4"/>
  <c r="J950" i="4"/>
  <c r="P950" i="2"/>
  <c r="J950" i="2"/>
  <c r="G951" i="5"/>
  <c r="E950" i="5"/>
  <c r="C950" i="5"/>
  <c r="A950" i="2"/>
  <c r="C950" i="2"/>
  <c r="B950" i="2"/>
  <c r="H950" i="2"/>
  <c r="K951" i="2"/>
  <c r="D951" i="5"/>
  <c r="F951" i="5"/>
  <c r="A951" i="5"/>
  <c r="H951" i="4"/>
  <c r="F950" i="4"/>
  <c r="C951" i="4"/>
  <c r="G951" i="4"/>
  <c r="A951" i="4"/>
  <c r="J951" i="4"/>
  <c r="P951" i="2"/>
  <c r="J951" i="2"/>
  <c r="G952" i="5"/>
  <c r="E951" i="5"/>
  <c r="C951" i="5"/>
  <c r="A951" i="2"/>
  <c r="B951" i="2"/>
  <c r="K952" i="2"/>
  <c r="C951" i="2"/>
  <c r="F952" i="5"/>
  <c r="A952" i="5"/>
  <c r="D952" i="5"/>
  <c r="H952" i="4"/>
  <c r="F951" i="4"/>
  <c r="C952" i="4"/>
  <c r="G952" i="4"/>
  <c r="A952" i="4"/>
  <c r="J952" i="4"/>
  <c r="P952" i="2"/>
  <c r="J952" i="2"/>
  <c r="H951" i="2"/>
  <c r="G953" i="5"/>
  <c r="E952" i="5"/>
  <c r="C952" i="5"/>
  <c r="D953" i="5"/>
  <c r="F953" i="5"/>
  <c r="A953" i="5"/>
  <c r="A952" i="2"/>
  <c r="K953" i="2"/>
  <c r="C952" i="2"/>
  <c r="B952" i="2"/>
  <c r="H953" i="4"/>
  <c r="F952" i="4"/>
  <c r="C953" i="4"/>
  <c r="G953" i="4"/>
  <c r="A953" i="4"/>
  <c r="J953" i="4"/>
  <c r="H952" i="2"/>
  <c r="G954" i="5"/>
  <c r="E953" i="5"/>
  <c r="C953" i="5"/>
  <c r="P953" i="2"/>
  <c r="J953" i="2"/>
  <c r="J98" i="1"/>
  <c r="F954" i="5"/>
  <c r="A954" i="5"/>
  <c r="D954" i="5"/>
  <c r="A953" i="2"/>
  <c r="K954" i="2"/>
  <c r="C953" i="2"/>
  <c r="B953" i="2"/>
  <c r="H953" i="2"/>
  <c r="H954" i="4"/>
  <c r="F953" i="4"/>
  <c r="C954" i="4"/>
  <c r="G954" i="4"/>
  <c r="A954" i="4"/>
  <c r="J954" i="4"/>
  <c r="P954" i="2"/>
  <c r="J954" i="2"/>
  <c r="G955" i="5"/>
  <c r="E954" i="5"/>
  <c r="C954" i="5"/>
  <c r="A954" i="2"/>
  <c r="C954" i="2"/>
  <c r="B954" i="2"/>
  <c r="H954" i="2"/>
  <c r="K955" i="2"/>
  <c r="D955" i="5"/>
  <c r="F955" i="5"/>
  <c r="A955" i="5"/>
  <c r="H955" i="4"/>
  <c r="F954" i="4"/>
  <c r="C955" i="4"/>
  <c r="G955" i="4"/>
  <c r="A955" i="4"/>
  <c r="J955" i="4"/>
  <c r="P955" i="2"/>
  <c r="J955" i="2"/>
  <c r="G956" i="5"/>
  <c r="E955" i="5"/>
  <c r="C955" i="5"/>
  <c r="A955" i="2"/>
  <c r="B955" i="2"/>
  <c r="K956" i="2"/>
  <c r="C955" i="2"/>
  <c r="F956" i="5"/>
  <c r="A956" i="5"/>
  <c r="D956" i="5"/>
  <c r="H956" i="4"/>
  <c r="F955" i="4"/>
  <c r="C956" i="4"/>
  <c r="G956" i="4"/>
  <c r="A956" i="4"/>
  <c r="J956" i="4"/>
  <c r="P956" i="2"/>
  <c r="J956" i="2"/>
  <c r="H955" i="2"/>
  <c r="G957" i="5"/>
  <c r="E956" i="5"/>
  <c r="C956" i="5"/>
  <c r="A956" i="2"/>
  <c r="K957" i="2"/>
  <c r="C956" i="2"/>
  <c r="B956" i="2"/>
  <c r="H956" i="2"/>
  <c r="D957" i="5"/>
  <c r="F957" i="5"/>
  <c r="A957" i="5"/>
  <c r="H957" i="4"/>
  <c r="F956" i="4"/>
  <c r="C957" i="4"/>
  <c r="G957" i="4"/>
  <c r="A957" i="4"/>
  <c r="J957" i="4"/>
  <c r="P957" i="2"/>
  <c r="J957" i="2"/>
  <c r="G958" i="5"/>
  <c r="E957" i="5"/>
  <c r="C957" i="5"/>
  <c r="A957" i="2"/>
  <c r="K958" i="2"/>
  <c r="C957" i="2"/>
  <c r="B957" i="2"/>
  <c r="H957" i="2"/>
  <c r="F958" i="5"/>
  <c r="A958" i="5"/>
  <c r="D958" i="5"/>
  <c r="H958" i="4"/>
  <c r="F957" i="4"/>
  <c r="C958" i="4"/>
  <c r="G958" i="4"/>
  <c r="A958" i="4"/>
  <c r="J958" i="4"/>
  <c r="P958" i="2"/>
  <c r="J958" i="2"/>
  <c r="G959" i="5"/>
  <c r="E958" i="5"/>
  <c r="C958" i="5"/>
  <c r="A958" i="2"/>
  <c r="C958" i="2"/>
  <c r="B958" i="2"/>
  <c r="H958" i="2"/>
  <c r="K959" i="2"/>
  <c r="D959" i="5"/>
  <c r="F959" i="5"/>
  <c r="A959" i="5"/>
  <c r="H959" i="4"/>
  <c r="F958" i="4"/>
  <c r="C959" i="4"/>
  <c r="G959" i="4"/>
  <c r="A959" i="4"/>
  <c r="J959" i="4"/>
  <c r="P959" i="2"/>
  <c r="J959" i="2"/>
  <c r="E959" i="5"/>
  <c r="C959" i="5"/>
  <c r="G960" i="5"/>
  <c r="F960" i="5"/>
  <c r="A960" i="5"/>
  <c r="D960" i="5"/>
  <c r="A959" i="2"/>
  <c r="B959" i="2"/>
  <c r="K960" i="2"/>
  <c r="C959" i="2"/>
  <c r="H960" i="4"/>
  <c r="F959" i="4"/>
  <c r="P960" i="2"/>
  <c r="J960" i="2"/>
  <c r="C960" i="4"/>
  <c r="G960" i="4"/>
  <c r="H959" i="2"/>
  <c r="G961" i="5"/>
  <c r="E960" i="5"/>
  <c r="C960" i="5"/>
  <c r="H961" i="4"/>
  <c r="F960" i="4"/>
  <c r="D961" i="5"/>
  <c r="F961" i="5"/>
  <c r="A960" i="2"/>
  <c r="K961" i="2"/>
  <c r="C960" i="2"/>
  <c r="B960" i="2"/>
  <c r="A960" i="4"/>
  <c r="J960" i="4"/>
  <c r="E961" i="5"/>
  <c r="C961" i="5"/>
  <c r="G962" i="5"/>
  <c r="P961" i="2"/>
  <c r="J961" i="2"/>
  <c r="H960" i="2"/>
  <c r="A961" i="5"/>
  <c r="C961" i="4"/>
  <c r="G961" i="4"/>
  <c r="A961" i="4"/>
  <c r="J961" i="4"/>
  <c r="H962" i="4"/>
  <c r="F961" i="4"/>
  <c r="A961" i="2"/>
  <c r="K962" i="2"/>
  <c r="C961" i="2"/>
  <c r="B961" i="2"/>
  <c r="H961" i="2"/>
  <c r="F962" i="5"/>
  <c r="A962" i="5"/>
  <c r="D962" i="5"/>
  <c r="P962" i="2"/>
  <c r="J962" i="2"/>
  <c r="G963" i="5"/>
  <c r="E962" i="5"/>
  <c r="C962" i="5"/>
  <c r="C962" i="4"/>
  <c r="G962" i="4"/>
  <c r="A962" i="4"/>
  <c r="J962" i="4"/>
  <c r="D963" i="5"/>
  <c r="F963" i="5"/>
  <c r="A963" i="5"/>
  <c r="H963" i="4"/>
  <c r="F962" i="4"/>
  <c r="A962" i="2"/>
  <c r="C962" i="2"/>
  <c r="B962" i="2"/>
  <c r="H962" i="2"/>
  <c r="K963" i="2"/>
  <c r="G964" i="5"/>
  <c r="E963" i="5"/>
  <c r="C963" i="5"/>
  <c r="C963" i="4"/>
  <c r="G963" i="4"/>
  <c r="P963" i="2"/>
  <c r="J963" i="2"/>
  <c r="J99" i="1"/>
  <c r="H964" i="4"/>
  <c r="F963" i="4"/>
  <c r="A963" i="2"/>
  <c r="B963" i="2"/>
  <c r="C963" i="2"/>
  <c r="H963" i="2"/>
  <c r="K964" i="2"/>
  <c r="A963" i="4"/>
  <c r="J963" i="4"/>
  <c r="F964" i="5"/>
  <c r="D964" i="5"/>
  <c r="G965" i="5"/>
  <c r="E964" i="5"/>
  <c r="C964" i="5"/>
  <c r="A964" i="5"/>
  <c r="P964" i="2"/>
  <c r="J964" i="2"/>
  <c r="C964" i="4"/>
  <c r="G964" i="4"/>
  <c r="A964" i="4"/>
  <c r="J964" i="4"/>
  <c r="H965" i="4"/>
  <c r="F964" i="4"/>
  <c r="A964" i="2"/>
  <c r="K965" i="2"/>
  <c r="C964" i="2"/>
  <c r="B964" i="2"/>
  <c r="H964" i="2"/>
  <c r="D965" i="5"/>
  <c r="F965" i="5"/>
  <c r="G966" i="5"/>
  <c r="E965" i="5"/>
  <c r="C965" i="5"/>
  <c r="P965" i="2"/>
  <c r="J965" i="2"/>
  <c r="A965" i="5"/>
  <c r="C965" i="4"/>
  <c r="G965" i="4"/>
  <c r="A965" i="4"/>
  <c r="J965" i="4"/>
  <c r="A965" i="2"/>
  <c r="K966" i="2"/>
  <c r="C965" i="2"/>
  <c r="B965" i="2"/>
  <c r="H965" i="2"/>
  <c r="H966" i="4"/>
  <c r="F965" i="4"/>
  <c r="F966" i="5"/>
  <c r="A966" i="5"/>
  <c r="D966" i="5"/>
  <c r="G967" i="5"/>
  <c r="E966" i="5"/>
  <c r="C966" i="5"/>
  <c r="P966" i="2"/>
  <c r="J966" i="2"/>
  <c r="C966" i="4"/>
  <c r="G966" i="4"/>
  <c r="H967" i="4"/>
  <c r="F966" i="4"/>
  <c r="A966" i="2"/>
  <c r="C966" i="2"/>
  <c r="B966" i="2"/>
  <c r="K967" i="2"/>
  <c r="A966" i="4"/>
  <c r="J966" i="4"/>
  <c r="D967" i="5"/>
  <c r="F967" i="5"/>
  <c r="A967" i="5"/>
  <c r="P967" i="2"/>
  <c r="J967" i="2"/>
  <c r="E967" i="5"/>
  <c r="C967" i="5"/>
  <c r="G968" i="5"/>
  <c r="H966" i="2"/>
  <c r="C967" i="4"/>
  <c r="G967" i="4"/>
  <c r="A967" i="4"/>
  <c r="J967" i="4"/>
  <c r="F968" i="5"/>
  <c r="A968" i="5"/>
  <c r="D968" i="5"/>
  <c r="H968" i="4"/>
  <c r="F967" i="4"/>
  <c r="A967" i="2"/>
  <c r="B967" i="2"/>
  <c r="C967" i="2"/>
  <c r="H967" i="2"/>
  <c r="K968" i="2"/>
  <c r="P968" i="2"/>
  <c r="J968" i="2"/>
  <c r="C968" i="4"/>
  <c r="G968" i="4"/>
  <c r="G969" i="5"/>
  <c r="E968" i="5"/>
  <c r="C968" i="5"/>
  <c r="H969" i="4"/>
  <c r="F968" i="4"/>
  <c r="D969" i="5"/>
  <c r="F969" i="5"/>
  <c r="A968" i="2"/>
  <c r="K969" i="2"/>
  <c r="C968" i="2"/>
  <c r="B968" i="2"/>
  <c r="A968" i="4"/>
  <c r="J968" i="4"/>
  <c r="E969" i="5"/>
  <c r="C969" i="5"/>
  <c r="G970" i="5"/>
  <c r="P969" i="2"/>
  <c r="J969" i="2"/>
  <c r="H968" i="2"/>
  <c r="A969" i="5"/>
  <c r="C969" i="4"/>
  <c r="G969" i="4"/>
  <c r="A969" i="4"/>
  <c r="J969" i="4"/>
  <c r="H970" i="4"/>
  <c r="F969" i="4"/>
  <c r="A969" i="2"/>
  <c r="K970" i="2"/>
  <c r="C969" i="2"/>
  <c r="B969" i="2"/>
  <c r="H969" i="2"/>
  <c r="F970" i="5"/>
  <c r="A970" i="5"/>
  <c r="D970" i="5"/>
  <c r="P970" i="2"/>
  <c r="J970" i="2"/>
  <c r="G971" i="5"/>
  <c r="E970" i="5"/>
  <c r="C970" i="5"/>
  <c r="C970" i="4"/>
  <c r="G970" i="4"/>
  <c r="A970" i="4"/>
  <c r="J970" i="4"/>
  <c r="D971" i="5"/>
  <c r="F971" i="5"/>
  <c r="A971" i="5"/>
  <c r="H971" i="4"/>
  <c r="F970" i="4"/>
  <c r="A970" i="2"/>
  <c r="C970" i="2"/>
  <c r="B970" i="2"/>
  <c r="H970" i="2"/>
  <c r="K971" i="2"/>
  <c r="C971" i="4"/>
  <c r="G971" i="4"/>
  <c r="A971" i="4"/>
  <c r="J971" i="4"/>
  <c r="G972" i="5"/>
  <c r="E971" i="5"/>
  <c r="C971" i="5"/>
  <c r="P971" i="2"/>
  <c r="J971" i="2"/>
  <c r="F972" i="5"/>
  <c r="A972" i="5"/>
  <c r="D972" i="5"/>
  <c r="A971" i="2"/>
  <c r="B971" i="2"/>
  <c r="K972" i="2"/>
  <c r="C971" i="2"/>
  <c r="H972" i="4"/>
  <c r="F971" i="4"/>
  <c r="C972" i="4"/>
  <c r="G972" i="4"/>
  <c r="A972" i="4"/>
  <c r="J972" i="4"/>
  <c r="P972" i="2"/>
  <c r="J972" i="2"/>
  <c r="H971" i="2"/>
  <c r="G973" i="5"/>
  <c r="E972" i="5"/>
  <c r="C972" i="5"/>
  <c r="A972" i="2"/>
  <c r="K973" i="2"/>
  <c r="C972" i="2"/>
  <c r="B972" i="2"/>
  <c r="H972" i="2"/>
  <c r="D973" i="5"/>
  <c r="F973" i="5"/>
  <c r="A973" i="5"/>
  <c r="H973" i="4"/>
  <c r="F972" i="4"/>
  <c r="G974" i="5"/>
  <c r="E973" i="5"/>
  <c r="C973" i="5"/>
  <c r="C973" i="4"/>
  <c r="G973" i="4"/>
  <c r="P973" i="2"/>
  <c r="J973" i="2"/>
  <c r="J100" i="1"/>
  <c r="H974" i="4"/>
  <c r="F973" i="4"/>
  <c r="A973" i="2"/>
  <c r="K974" i="2"/>
  <c r="C973" i="2"/>
  <c r="B973" i="2"/>
  <c r="H973" i="2"/>
  <c r="A973" i="4"/>
  <c r="J973" i="4"/>
  <c r="F974" i="5"/>
  <c r="D974" i="5"/>
  <c r="G975" i="5"/>
  <c r="E974" i="5"/>
  <c r="C974" i="5"/>
  <c r="P974" i="2"/>
  <c r="J974" i="2"/>
  <c r="A974" i="5"/>
  <c r="C974" i="4"/>
  <c r="G974" i="4"/>
  <c r="A974" i="4"/>
  <c r="J974" i="4"/>
  <c r="A974" i="2"/>
  <c r="C974" i="2"/>
  <c r="B974" i="2"/>
  <c r="H974" i="2"/>
  <c r="K975" i="2"/>
  <c r="H975" i="4"/>
  <c r="F974" i="4"/>
  <c r="D975" i="5"/>
  <c r="F975" i="5"/>
  <c r="E975" i="5"/>
  <c r="C975" i="5"/>
  <c r="G976" i="5"/>
  <c r="P975" i="2"/>
  <c r="J975" i="2"/>
  <c r="A975" i="5"/>
  <c r="C975" i="4"/>
  <c r="G975" i="4"/>
  <c r="A975" i="4"/>
  <c r="J975" i="4"/>
  <c r="F976" i="5"/>
  <c r="A976" i="5"/>
  <c r="D976" i="5"/>
  <c r="A975" i="2"/>
  <c r="B975" i="2"/>
  <c r="K976" i="2"/>
  <c r="C975" i="2"/>
  <c r="H976" i="4"/>
  <c r="F975" i="4"/>
  <c r="P976" i="2"/>
  <c r="J976" i="2"/>
  <c r="C976" i="4"/>
  <c r="G976" i="4"/>
  <c r="H975" i="2"/>
  <c r="G977" i="5"/>
  <c r="E976" i="5"/>
  <c r="C976" i="5"/>
  <c r="H977" i="4"/>
  <c r="F976" i="4"/>
  <c r="D977" i="5"/>
  <c r="F977" i="5"/>
  <c r="A976" i="2"/>
  <c r="K977" i="2"/>
  <c r="C976" i="2"/>
  <c r="B976" i="2"/>
  <c r="A976" i="4"/>
  <c r="J976" i="4"/>
  <c r="P977" i="2"/>
  <c r="J977" i="2"/>
  <c r="E977" i="5"/>
  <c r="C977" i="5"/>
  <c r="G978" i="5"/>
  <c r="H976" i="2"/>
  <c r="A977" i="5"/>
  <c r="C977" i="4"/>
  <c r="G977" i="4"/>
  <c r="A977" i="4"/>
  <c r="J977" i="4"/>
  <c r="H978" i="4"/>
  <c r="F977" i="4"/>
  <c r="F978" i="5"/>
  <c r="A978" i="5"/>
  <c r="D978" i="5"/>
  <c r="A977" i="2"/>
  <c r="K978" i="2"/>
  <c r="C977" i="2"/>
  <c r="B977" i="2"/>
  <c r="P978" i="2"/>
  <c r="J978" i="2"/>
  <c r="G979" i="5"/>
  <c r="E978" i="5"/>
  <c r="C978" i="5"/>
  <c r="H977" i="2"/>
  <c r="C978" i="4"/>
  <c r="G978" i="4"/>
  <c r="A978" i="4"/>
  <c r="J978" i="4"/>
  <c r="H979" i="4"/>
  <c r="F978" i="4"/>
  <c r="D979" i="5"/>
  <c r="F979" i="5"/>
  <c r="A978" i="2"/>
  <c r="C978" i="2"/>
  <c r="B978" i="2"/>
  <c r="K979" i="2"/>
  <c r="H978" i="2"/>
  <c r="G980" i="5"/>
  <c r="E979" i="5"/>
  <c r="C979" i="5"/>
  <c r="P979" i="2"/>
  <c r="J979" i="2"/>
  <c r="A979" i="5"/>
  <c r="C979" i="4"/>
  <c r="G979" i="4"/>
  <c r="A979" i="4"/>
  <c r="J979" i="4"/>
  <c r="A979" i="2"/>
  <c r="B979" i="2"/>
  <c r="C979" i="2"/>
  <c r="H979" i="2"/>
  <c r="K980" i="2"/>
  <c r="H980" i="4"/>
  <c r="F979" i="4"/>
  <c r="F980" i="5"/>
  <c r="A980" i="5"/>
  <c r="D980" i="5"/>
  <c r="P980" i="2"/>
  <c r="J980" i="2"/>
  <c r="G981" i="5"/>
  <c r="E980" i="5"/>
  <c r="C980" i="5"/>
  <c r="C980" i="4"/>
  <c r="G980" i="4"/>
  <c r="A980" i="4"/>
  <c r="J980" i="4"/>
  <c r="D981" i="5"/>
  <c r="F981" i="5"/>
  <c r="A981" i="5"/>
  <c r="H981" i="4"/>
  <c r="F980" i="4"/>
  <c r="A980" i="2"/>
  <c r="K981" i="2"/>
  <c r="C980" i="2"/>
  <c r="B980" i="2"/>
  <c r="C981" i="4"/>
  <c r="G981" i="4"/>
  <c r="A981" i="4"/>
  <c r="J981" i="4"/>
  <c r="P981" i="2"/>
  <c r="J981" i="2"/>
  <c r="G982" i="5"/>
  <c r="E981" i="5"/>
  <c r="C981" i="5"/>
  <c r="H980" i="2"/>
  <c r="A981" i="2"/>
  <c r="K982" i="2"/>
  <c r="C981" i="2"/>
  <c r="B981" i="2"/>
  <c r="H981" i="2"/>
  <c r="F982" i="5"/>
  <c r="A982" i="5"/>
  <c r="D982" i="5"/>
  <c r="H982" i="4"/>
  <c r="F981" i="4"/>
  <c r="P982" i="2"/>
  <c r="J982" i="2"/>
  <c r="C982" i="4"/>
  <c r="G982" i="4"/>
  <c r="G983" i="5"/>
  <c r="E982" i="5"/>
  <c r="C982" i="5"/>
  <c r="H983" i="4"/>
  <c r="F982" i="4"/>
  <c r="D983" i="5"/>
  <c r="F983" i="5"/>
  <c r="A982" i="2"/>
  <c r="C982" i="2"/>
  <c r="B982" i="2"/>
  <c r="H982" i="2"/>
  <c r="K983" i="2"/>
  <c r="A982" i="4"/>
  <c r="J982" i="4"/>
  <c r="E983" i="5"/>
  <c r="C983" i="5"/>
  <c r="G984" i="5"/>
  <c r="P983" i="2"/>
  <c r="J983" i="2"/>
  <c r="A983" i="5"/>
  <c r="C983" i="4"/>
  <c r="G983" i="4"/>
  <c r="A983" i="4"/>
  <c r="J983" i="4"/>
  <c r="J101" i="1"/>
  <c r="F984" i="5"/>
  <c r="A984" i="5"/>
  <c r="D984" i="5"/>
  <c r="A983" i="2"/>
  <c r="B983" i="2"/>
  <c r="K984" i="2"/>
  <c r="C983" i="2"/>
  <c r="H984" i="4"/>
  <c r="F983" i="4"/>
  <c r="C984" i="4"/>
  <c r="G984" i="4"/>
  <c r="A984" i="4"/>
  <c r="J984" i="4"/>
  <c r="P984" i="2"/>
  <c r="J984" i="2"/>
  <c r="H983" i="2"/>
  <c r="G985" i="5"/>
  <c r="E984" i="5"/>
  <c r="C984" i="5"/>
  <c r="A984" i="2"/>
  <c r="K985" i="2"/>
  <c r="C984" i="2"/>
  <c r="B984" i="2"/>
  <c r="H984" i="2"/>
  <c r="D985" i="5"/>
  <c r="F985" i="5"/>
  <c r="A985" i="5"/>
  <c r="H985" i="4"/>
  <c r="F984" i="4"/>
  <c r="C985" i="4"/>
  <c r="G985" i="4"/>
  <c r="A985" i="4"/>
  <c r="J985" i="4"/>
  <c r="E985" i="5"/>
  <c r="C985" i="5"/>
  <c r="G986" i="5"/>
  <c r="P985" i="2"/>
  <c r="J985" i="2"/>
  <c r="F986" i="5"/>
  <c r="A986" i="5"/>
  <c r="D986" i="5"/>
  <c r="A985" i="2"/>
  <c r="K986" i="2"/>
  <c r="C985" i="2"/>
  <c r="B985" i="2"/>
  <c r="H985" i="2"/>
  <c r="H986" i="4"/>
  <c r="F985" i="4"/>
  <c r="C986" i="4"/>
  <c r="G986" i="4"/>
  <c r="A986" i="4"/>
  <c r="J986" i="4"/>
  <c r="P986" i="2"/>
  <c r="J986" i="2"/>
  <c r="G987" i="5"/>
  <c r="E986" i="5"/>
  <c r="C986" i="5"/>
  <c r="A986" i="2"/>
  <c r="C986" i="2"/>
  <c r="B986" i="2"/>
  <c r="H986" i="2"/>
  <c r="K987" i="2"/>
  <c r="D987" i="5"/>
  <c r="F987" i="5"/>
  <c r="A987" i="5"/>
  <c r="H987" i="4"/>
  <c r="F986" i="4"/>
  <c r="C987" i="4"/>
  <c r="G987" i="4"/>
  <c r="A987" i="4"/>
  <c r="J987" i="4"/>
  <c r="P987" i="2"/>
  <c r="J987" i="2"/>
  <c r="G988" i="5"/>
  <c r="E987" i="5"/>
  <c r="C987" i="5"/>
  <c r="A987" i="2"/>
  <c r="B987" i="2"/>
  <c r="K988" i="2"/>
  <c r="C987" i="2"/>
  <c r="F988" i="5"/>
  <c r="A988" i="5"/>
  <c r="D988" i="5"/>
  <c r="H988" i="4"/>
  <c r="F987" i="4"/>
  <c r="C988" i="4"/>
  <c r="G988" i="4"/>
  <c r="A988" i="4"/>
  <c r="J988" i="4"/>
  <c r="P988" i="2"/>
  <c r="J988" i="2"/>
  <c r="H987" i="2"/>
  <c r="G989" i="5"/>
  <c r="E988" i="5"/>
  <c r="C988" i="5"/>
  <c r="A988" i="2"/>
  <c r="K989" i="2"/>
  <c r="C988" i="2"/>
  <c r="B988" i="2"/>
  <c r="H988" i="2"/>
  <c r="D989" i="5"/>
  <c r="F989" i="5"/>
  <c r="A989" i="5"/>
  <c r="H989" i="4"/>
  <c r="F988" i="4"/>
  <c r="C989" i="4"/>
  <c r="G989" i="4"/>
  <c r="A989" i="4"/>
  <c r="J989" i="4"/>
  <c r="G990" i="5"/>
  <c r="E989" i="5"/>
  <c r="C989" i="5"/>
  <c r="P989" i="2"/>
  <c r="J989" i="2"/>
  <c r="F990" i="5"/>
  <c r="A990" i="5"/>
  <c r="D990" i="5"/>
  <c r="A989" i="2"/>
  <c r="K990" i="2"/>
  <c r="C989" i="2"/>
  <c r="B989" i="2"/>
  <c r="H989" i="2"/>
  <c r="H990" i="4"/>
  <c r="F989" i="4"/>
  <c r="C990" i="4"/>
  <c r="G990" i="4"/>
  <c r="A990" i="4"/>
  <c r="J990" i="4"/>
  <c r="P990" i="2"/>
  <c r="J990" i="2"/>
  <c r="G991" i="5"/>
  <c r="E990" i="5"/>
  <c r="C990" i="5"/>
  <c r="A990" i="2"/>
  <c r="C990" i="2"/>
  <c r="B990" i="2"/>
  <c r="H990" i="2"/>
  <c r="K991" i="2"/>
  <c r="D991" i="5"/>
  <c r="F991" i="5"/>
  <c r="A991" i="5"/>
  <c r="H991" i="4"/>
  <c r="F990" i="4"/>
  <c r="C991" i="4"/>
  <c r="G991" i="4"/>
  <c r="A991" i="4"/>
  <c r="J991" i="4"/>
  <c r="P991" i="2"/>
  <c r="J991" i="2"/>
  <c r="E991" i="5"/>
  <c r="C991" i="5"/>
  <c r="G992" i="5"/>
  <c r="F992" i="5"/>
  <c r="A992" i="5"/>
  <c r="D992" i="5"/>
  <c r="A991" i="2"/>
  <c r="B991" i="2"/>
  <c r="K992" i="2"/>
  <c r="C991" i="2"/>
  <c r="H992" i="4"/>
  <c r="F991" i="4"/>
  <c r="C992" i="4"/>
  <c r="G992" i="4"/>
  <c r="A992" i="4"/>
  <c r="J992" i="4"/>
  <c r="P992" i="2"/>
  <c r="J992" i="2"/>
  <c r="H991" i="2"/>
  <c r="G993" i="5"/>
  <c r="E992" i="5"/>
  <c r="C992" i="5"/>
  <c r="A992" i="2"/>
  <c r="K993" i="2"/>
  <c r="C992" i="2"/>
  <c r="B992" i="2"/>
  <c r="D993" i="5"/>
  <c r="F993" i="5"/>
  <c r="A993" i="5"/>
  <c r="H993" i="4"/>
  <c r="F992" i="4"/>
  <c r="E993" i="5"/>
  <c r="C993" i="5"/>
  <c r="G994" i="5"/>
  <c r="C993" i="4"/>
  <c r="G993" i="4"/>
  <c r="H992" i="2"/>
  <c r="P993" i="2"/>
  <c r="J993" i="2"/>
  <c r="J102" i="1"/>
  <c r="F994" i="5"/>
  <c r="A994" i="5"/>
  <c r="D994" i="5"/>
  <c r="A993" i="2"/>
  <c r="K994" i="2"/>
  <c r="C993" i="2"/>
  <c r="B993" i="2"/>
  <c r="H993" i="2"/>
  <c r="H994" i="4"/>
  <c r="F993" i="4"/>
  <c r="A993" i="4"/>
  <c r="J993" i="4"/>
  <c r="C994" i="4"/>
  <c r="G994" i="4"/>
  <c r="A994" i="4"/>
  <c r="J994" i="4"/>
  <c r="P994" i="2"/>
  <c r="J994" i="2"/>
  <c r="G995" i="5"/>
  <c r="E994" i="5"/>
  <c r="C994" i="5"/>
  <c r="A994" i="2"/>
  <c r="C994" i="2"/>
  <c r="B994" i="2"/>
  <c r="H994" i="2"/>
  <c r="K995" i="2"/>
  <c r="D995" i="5"/>
  <c r="F995" i="5"/>
  <c r="A995" i="5"/>
  <c r="H995" i="4"/>
  <c r="F994" i="4"/>
  <c r="C995" i="4"/>
  <c r="G995" i="4"/>
  <c r="A995" i="4"/>
  <c r="J995" i="4"/>
  <c r="P995" i="2"/>
  <c r="J995" i="2"/>
  <c r="G996" i="5"/>
  <c r="E995" i="5"/>
  <c r="C995" i="5"/>
  <c r="A995" i="2"/>
  <c r="B995" i="2"/>
  <c r="K996" i="2"/>
  <c r="C995" i="2"/>
  <c r="F996" i="5"/>
  <c r="A996" i="5"/>
  <c r="D996" i="5"/>
  <c r="H996" i="4"/>
  <c r="F995" i="4"/>
  <c r="C996" i="4"/>
  <c r="G996" i="4"/>
  <c r="A996" i="4"/>
  <c r="J996" i="4"/>
  <c r="P996" i="2"/>
  <c r="J996" i="2"/>
  <c r="H995" i="2"/>
  <c r="G997" i="5"/>
  <c r="E996" i="5"/>
  <c r="C996" i="5"/>
  <c r="A996" i="2"/>
  <c r="K997" i="2"/>
  <c r="C996" i="2"/>
  <c r="B996" i="2"/>
  <c r="H996" i="2"/>
  <c r="D997" i="5"/>
  <c r="F997" i="5"/>
  <c r="A997" i="5"/>
  <c r="H997" i="4"/>
  <c r="F996" i="4"/>
  <c r="G998" i="5"/>
  <c r="E997" i="5"/>
  <c r="C997" i="5"/>
  <c r="P997" i="2"/>
  <c r="J997" i="2"/>
  <c r="C997" i="4"/>
  <c r="G997" i="4"/>
  <c r="H998" i="4"/>
  <c r="F997" i="4"/>
  <c r="A997" i="2"/>
  <c r="K998" i="2"/>
  <c r="C997" i="2"/>
  <c r="B997" i="2"/>
  <c r="H997" i="2"/>
  <c r="A997" i="4"/>
  <c r="J997" i="4"/>
  <c r="F998" i="5"/>
  <c r="D998" i="5"/>
  <c r="G999" i="5"/>
  <c r="E998" i="5"/>
  <c r="C998" i="5"/>
  <c r="P998" i="2"/>
  <c r="J998" i="2"/>
  <c r="A998" i="5"/>
  <c r="C998" i="4"/>
  <c r="G998" i="4"/>
  <c r="A998" i="4"/>
  <c r="J998" i="4"/>
  <c r="A998" i="2"/>
  <c r="C998" i="2"/>
  <c r="B998" i="2"/>
  <c r="H998" i="2"/>
  <c r="K999" i="2"/>
  <c r="H999" i="4"/>
  <c r="F998" i="4"/>
  <c r="D999" i="5"/>
  <c r="F999" i="5"/>
  <c r="E999" i="5"/>
  <c r="C999" i="5"/>
  <c r="G1000" i="5"/>
  <c r="P999" i="2"/>
  <c r="J999" i="2"/>
  <c r="A999" i="5"/>
  <c r="C999" i="4"/>
  <c r="G999" i="4"/>
  <c r="A999" i="4"/>
  <c r="J999" i="4"/>
  <c r="A999" i="2"/>
  <c r="B999" i="2"/>
  <c r="K1000" i="2"/>
  <c r="C999" i="2"/>
  <c r="H1000" i="4"/>
  <c r="F999" i="4"/>
  <c r="F1000" i="5"/>
  <c r="A1000" i="5"/>
  <c r="D1000" i="5"/>
  <c r="P1000" i="2"/>
  <c r="J1000" i="2"/>
  <c r="H999" i="2"/>
  <c r="G1001" i="5"/>
  <c r="E1000" i="5"/>
  <c r="C1000" i="5"/>
  <c r="C1000" i="4"/>
  <c r="G1000" i="4"/>
  <c r="H1001" i="4"/>
  <c r="F1000" i="4"/>
  <c r="A1000" i="4"/>
  <c r="J1000" i="4"/>
  <c r="D1001" i="5"/>
  <c r="F1001" i="5"/>
  <c r="A1001" i="5"/>
  <c r="A1000" i="2"/>
  <c r="K1001" i="2"/>
  <c r="C1000" i="2"/>
  <c r="B1000" i="2"/>
  <c r="H1000" i="2"/>
  <c r="P1001" i="2"/>
  <c r="J1001" i="2"/>
  <c r="E1001" i="5"/>
  <c r="C1001" i="5"/>
  <c r="G1002" i="5"/>
  <c r="C1001" i="4"/>
  <c r="G1001" i="4"/>
  <c r="A1001" i="4"/>
  <c r="J1001" i="4"/>
  <c r="F1002" i="5"/>
  <c r="A1002" i="5"/>
  <c r="D1002" i="5"/>
  <c r="H1002" i="4"/>
  <c r="F1001" i="4"/>
  <c r="A1001" i="2"/>
  <c r="K1002" i="2"/>
  <c r="C1001" i="2"/>
  <c r="B1001" i="2"/>
  <c r="C1002" i="4"/>
  <c r="G1002" i="4"/>
  <c r="A1002" i="4"/>
  <c r="J1002" i="4"/>
  <c r="P1002" i="2"/>
  <c r="J1002" i="2"/>
  <c r="H1001" i="2"/>
  <c r="G1003" i="5"/>
  <c r="E1002" i="5"/>
  <c r="C1002" i="5"/>
  <c r="A1002" i="2"/>
  <c r="C1002" i="2"/>
  <c r="B1002" i="2"/>
  <c r="H1002" i="2"/>
  <c r="K1003" i="2"/>
  <c r="D1003" i="5"/>
  <c r="F1003" i="5"/>
  <c r="A1003" i="5"/>
  <c r="H1003" i="4"/>
  <c r="F1002" i="4"/>
  <c r="C1003" i="4"/>
  <c r="G1003" i="4"/>
  <c r="A1003" i="4"/>
  <c r="J1003" i="4"/>
  <c r="P1003" i="2"/>
  <c r="J1003" i="2"/>
  <c r="G1004" i="5"/>
  <c r="E1003" i="5"/>
  <c r="C1003" i="5"/>
  <c r="J103" i="1"/>
  <c r="A1003" i="2"/>
  <c r="B1003" i="2"/>
  <c r="K1004" i="2"/>
  <c r="C1003" i="2"/>
  <c r="F1004" i="5"/>
  <c r="A1004" i="5"/>
  <c r="D1004" i="5"/>
  <c r="H1004" i="4"/>
  <c r="F1003" i="4"/>
  <c r="H1003" i="2"/>
  <c r="C1004" i="4"/>
  <c r="G1004" i="4"/>
  <c r="A1004" i="4"/>
  <c r="J1004" i="4"/>
  <c r="P1004" i="2"/>
  <c r="J1004" i="2"/>
  <c r="G1005" i="5"/>
  <c r="E1004" i="5"/>
  <c r="C1004" i="5"/>
  <c r="A1004" i="2"/>
  <c r="K1005" i="2"/>
  <c r="C1004" i="2"/>
  <c r="B1004" i="2"/>
  <c r="H1004" i="2"/>
  <c r="J1271" i="3"/>
  <c r="K1271" i="3"/>
  <c r="J2464" i="3"/>
  <c r="K2464" i="3"/>
  <c r="D1005" i="5"/>
  <c r="F1005" i="5"/>
  <c r="A1005" i="5"/>
  <c r="H1005" i="4"/>
  <c r="F1004" i="4"/>
  <c r="C1005" i="4"/>
  <c r="G1005" i="4"/>
  <c r="A1005" i="4"/>
  <c r="J1005" i="4"/>
  <c r="G1006" i="5"/>
  <c r="E1005" i="5"/>
  <c r="C1005" i="5"/>
  <c r="P1005" i="2"/>
  <c r="J1005" i="2"/>
  <c r="F1006" i="5"/>
  <c r="A1006" i="5"/>
  <c r="D1006" i="5"/>
  <c r="A1005" i="2"/>
  <c r="K1006" i="2"/>
  <c r="C1005" i="2"/>
  <c r="B1005" i="2"/>
  <c r="H1005" i="2"/>
  <c r="H1006" i="4"/>
  <c r="F1005" i="4"/>
  <c r="C1006" i="4"/>
  <c r="G1006" i="4"/>
  <c r="A1006" i="4"/>
  <c r="J1006" i="4"/>
  <c r="P1006" i="2"/>
  <c r="J1006" i="2"/>
  <c r="G1007" i="5"/>
  <c r="E1006" i="5"/>
  <c r="C1006" i="5"/>
  <c r="A1006" i="2"/>
  <c r="C1006" i="2"/>
  <c r="B1006" i="2"/>
  <c r="H1006" i="2"/>
  <c r="K1007" i="2"/>
  <c r="D1007" i="5"/>
  <c r="F1007" i="5"/>
  <c r="A1007" i="5"/>
  <c r="H1007" i="4"/>
  <c r="F1006" i="4"/>
  <c r="C1007" i="4"/>
  <c r="G1007" i="4"/>
  <c r="A1007" i="4"/>
  <c r="J1007" i="4"/>
  <c r="P1007" i="2"/>
  <c r="J1007" i="2"/>
  <c r="E1007" i="5"/>
  <c r="C1007" i="5"/>
  <c r="G1008" i="5"/>
  <c r="A1007" i="2"/>
  <c r="B1007" i="2"/>
  <c r="K1008" i="2"/>
  <c r="C1007" i="2"/>
  <c r="F1008" i="5"/>
  <c r="A1008" i="5"/>
  <c r="D1008" i="5"/>
  <c r="H1008" i="4"/>
  <c r="F1007" i="4"/>
  <c r="P1008" i="2"/>
  <c r="J1008" i="2"/>
  <c r="C1008" i="4"/>
  <c r="G1008" i="4"/>
  <c r="H1007" i="2"/>
  <c r="G1009" i="5"/>
  <c r="E1008" i="5"/>
  <c r="C1008" i="5"/>
  <c r="H1009" i="4"/>
  <c r="F1008" i="4"/>
  <c r="D1009" i="5"/>
  <c r="F1009" i="5"/>
  <c r="A1008" i="2"/>
  <c r="K1009" i="2"/>
  <c r="C1008" i="2"/>
  <c r="B1008" i="2"/>
  <c r="A1008" i="4"/>
  <c r="J1008" i="4"/>
  <c r="E1009" i="5"/>
  <c r="C1009" i="5"/>
  <c r="G1010" i="5"/>
  <c r="P1009" i="2"/>
  <c r="J1009" i="2"/>
  <c r="H1008" i="2"/>
  <c r="A1009" i="5"/>
  <c r="C1009" i="4"/>
  <c r="G1009" i="4"/>
  <c r="A1009" i="4"/>
  <c r="J1009" i="4"/>
  <c r="H1010" i="4"/>
  <c r="F1009" i="4"/>
  <c r="A1009" i="2"/>
  <c r="K1010" i="2"/>
  <c r="C1009" i="2"/>
  <c r="B1009" i="2"/>
  <c r="H1009" i="2"/>
  <c r="F1010" i="5"/>
  <c r="A1010" i="5"/>
  <c r="D1010" i="5"/>
  <c r="P1010" i="2"/>
  <c r="J1010" i="2"/>
  <c r="G1011" i="5"/>
  <c r="E1010" i="5"/>
  <c r="C1010" i="5"/>
  <c r="C1010" i="4"/>
  <c r="G1010" i="4"/>
  <c r="A1010" i="4"/>
  <c r="J1010" i="4"/>
  <c r="J1268" i="3"/>
  <c r="K1268" i="3"/>
  <c r="J2461" i="3"/>
  <c r="K2461" i="3"/>
  <c r="D1011" i="5"/>
  <c r="F1011" i="5"/>
  <c r="A1011" i="5"/>
  <c r="H1011" i="4"/>
  <c r="F1010" i="4"/>
  <c r="A1010" i="2"/>
  <c r="C1010" i="2"/>
  <c r="B1010" i="2"/>
  <c r="H1010" i="2"/>
  <c r="K1011" i="2"/>
  <c r="C1011" i="4"/>
  <c r="G1011" i="4"/>
  <c r="A1011" i="4"/>
  <c r="J1011" i="4"/>
  <c r="G1012" i="5"/>
  <c r="E1011" i="5"/>
  <c r="C1011" i="5"/>
  <c r="P1011" i="2"/>
  <c r="J1011" i="2"/>
  <c r="F1012" i="5"/>
  <c r="A1012" i="5"/>
  <c r="D1012" i="5"/>
  <c r="A1011" i="2"/>
  <c r="B1011" i="2"/>
  <c r="K1012" i="2"/>
  <c r="C1011" i="2"/>
  <c r="J1276" i="3"/>
  <c r="K1276" i="3"/>
  <c r="J2469" i="3"/>
  <c r="K2469" i="3"/>
  <c r="H1012" i="4"/>
  <c r="F1011" i="4"/>
  <c r="C1012" i="4"/>
  <c r="G1012" i="4"/>
  <c r="A1012" i="4"/>
  <c r="J1012" i="4"/>
  <c r="P1012" i="2"/>
  <c r="J1012" i="2"/>
  <c r="H1011" i="2"/>
  <c r="G1013" i="5"/>
  <c r="E1012" i="5"/>
  <c r="C1012" i="5"/>
  <c r="A1012" i="2"/>
  <c r="K1013" i="2"/>
  <c r="C1012" i="2"/>
  <c r="B1012" i="2"/>
  <c r="H1012" i="2"/>
  <c r="D1013" i="5"/>
  <c r="F1013" i="5"/>
  <c r="A1013" i="5"/>
  <c r="H1013" i="4"/>
  <c r="F1012" i="4"/>
  <c r="C1013" i="4"/>
  <c r="G1013" i="4"/>
  <c r="A1013" i="4"/>
  <c r="J1013" i="4"/>
  <c r="P1013" i="2"/>
  <c r="J1013" i="2"/>
  <c r="G1014" i="5"/>
  <c r="E1013" i="5"/>
  <c r="C1013" i="5"/>
  <c r="J104" i="1"/>
  <c r="A1013" i="2"/>
  <c r="K1014" i="2"/>
  <c r="C1013" i="2"/>
  <c r="B1013" i="2"/>
  <c r="F1014" i="5"/>
  <c r="A1014" i="5"/>
  <c r="D1014" i="5"/>
  <c r="H1014" i="4"/>
  <c r="F1013" i="4"/>
  <c r="C1014" i="4"/>
  <c r="G1014" i="4"/>
  <c r="A1014" i="4"/>
  <c r="J1014" i="4"/>
  <c r="H1013" i="2"/>
  <c r="P1014" i="2"/>
  <c r="J1014" i="2"/>
  <c r="G1015" i="5"/>
  <c r="E1014" i="5"/>
  <c r="C1014" i="5"/>
  <c r="D1015" i="5"/>
  <c r="F1015" i="5"/>
  <c r="A1015" i="5"/>
  <c r="A1014" i="2"/>
  <c r="C1014" i="2"/>
  <c r="B1014" i="2"/>
  <c r="H1014" i="2"/>
  <c r="K1015" i="2"/>
  <c r="H1015" i="4"/>
  <c r="F1014" i="4"/>
  <c r="C1015" i="4"/>
  <c r="G1015" i="4"/>
  <c r="A1015" i="4"/>
  <c r="J1015" i="4"/>
  <c r="P1015" i="2"/>
  <c r="J1015" i="2"/>
  <c r="E1015" i="5"/>
  <c r="C1015" i="5"/>
  <c r="G1016" i="5"/>
  <c r="A1015" i="2"/>
  <c r="B1015" i="2"/>
  <c r="K1016" i="2"/>
  <c r="C1015" i="2"/>
  <c r="F1016" i="5"/>
  <c r="A1016" i="5"/>
  <c r="D1016" i="5"/>
  <c r="J2470" i="3"/>
  <c r="K2470" i="3"/>
  <c r="J1277" i="3"/>
  <c r="K1277" i="3"/>
  <c r="H1016" i="4"/>
  <c r="F1015" i="4"/>
  <c r="P1016" i="2"/>
  <c r="J1016" i="2"/>
  <c r="C1016" i="4"/>
  <c r="G1016" i="4"/>
  <c r="H1015" i="2"/>
  <c r="G1017" i="5"/>
  <c r="E1016" i="5"/>
  <c r="C1016" i="5"/>
  <c r="H1017" i="4"/>
  <c r="F1016" i="4"/>
  <c r="D1017" i="5"/>
  <c r="F1017" i="5"/>
  <c r="A1016" i="2"/>
  <c r="K1017" i="2"/>
  <c r="C1016" i="2"/>
  <c r="B1016" i="2"/>
  <c r="A1016" i="4"/>
  <c r="J1016" i="4"/>
  <c r="E1017" i="5"/>
  <c r="C1017" i="5"/>
  <c r="G1018" i="5"/>
  <c r="P1017" i="2"/>
  <c r="J1017" i="2"/>
  <c r="J1280" i="3"/>
  <c r="K1280" i="3"/>
  <c r="J2473" i="3"/>
  <c r="K2473" i="3"/>
  <c r="H1016" i="2"/>
  <c r="A1017" i="5"/>
  <c r="C1017" i="4"/>
  <c r="G1017" i="4"/>
  <c r="A1017" i="2"/>
  <c r="K1018" i="2"/>
  <c r="C1017" i="2"/>
  <c r="B1017" i="2"/>
  <c r="H1017" i="2"/>
  <c r="H1018" i="4"/>
  <c r="F1017" i="4"/>
  <c r="A1017" i="4"/>
  <c r="J1017" i="4"/>
  <c r="F1018" i="5"/>
  <c r="D1018" i="5"/>
  <c r="G1019" i="5"/>
  <c r="E1018" i="5"/>
  <c r="C1018" i="5"/>
  <c r="P1018" i="2"/>
  <c r="J1018" i="2"/>
  <c r="A1018" i="5"/>
  <c r="C1018" i="4"/>
  <c r="G1018" i="4"/>
  <c r="A1018" i="4"/>
  <c r="J1018" i="4"/>
  <c r="A1018" i="2"/>
  <c r="C1018" i="2"/>
  <c r="B1018" i="2"/>
  <c r="H1018" i="2"/>
  <c r="K1019" i="2"/>
  <c r="H1019" i="4"/>
  <c r="F1018" i="4"/>
  <c r="D1019" i="5"/>
  <c r="F1019" i="5"/>
  <c r="G1020" i="5"/>
  <c r="E1019" i="5"/>
  <c r="C1019" i="5"/>
  <c r="P1019" i="2"/>
  <c r="J1019" i="2"/>
  <c r="A1019" i="5"/>
  <c r="C1019" i="4"/>
  <c r="G1019" i="4"/>
  <c r="A1019" i="4"/>
  <c r="J1019" i="4"/>
  <c r="A1019" i="2"/>
  <c r="B1019" i="2"/>
  <c r="K1020" i="2"/>
  <c r="C1019" i="2"/>
  <c r="H1020" i="4"/>
  <c r="F1019" i="4"/>
  <c r="F1020" i="5"/>
  <c r="A1020" i="5"/>
  <c r="D1020" i="5"/>
  <c r="G1021" i="5"/>
  <c r="E1020" i="5"/>
  <c r="C1020" i="5"/>
  <c r="P1020" i="2"/>
  <c r="J1020" i="2"/>
  <c r="H1019" i="2"/>
  <c r="C1020" i="4"/>
  <c r="G1020" i="4"/>
  <c r="A1020" i="4"/>
  <c r="J1020" i="4"/>
  <c r="A1020" i="2"/>
  <c r="K1021" i="2"/>
  <c r="C1020" i="2"/>
  <c r="B1020" i="2"/>
  <c r="H1020" i="2"/>
  <c r="H1021" i="4"/>
  <c r="F1020" i="4"/>
  <c r="D1021" i="5"/>
  <c r="F1021" i="5"/>
  <c r="G1022" i="5"/>
  <c r="E1021" i="5"/>
  <c r="C1021" i="5"/>
  <c r="P1021" i="2"/>
  <c r="J1021" i="2"/>
  <c r="A1021" i="5"/>
  <c r="C1021" i="4"/>
  <c r="G1021" i="4"/>
  <c r="A1021" i="4"/>
  <c r="J1021" i="4"/>
  <c r="A1021" i="2"/>
  <c r="K1022" i="2"/>
  <c r="C1021" i="2"/>
  <c r="B1021" i="2"/>
  <c r="H1021" i="2"/>
  <c r="H1022" i="4"/>
  <c r="F1021" i="4"/>
  <c r="F1022" i="5"/>
  <c r="A1022" i="5"/>
  <c r="D1022" i="5"/>
  <c r="G1023" i="5"/>
  <c r="E1022" i="5"/>
  <c r="C1022" i="5"/>
  <c r="P1022" i="2"/>
  <c r="J1022" i="2"/>
  <c r="C1022" i="4"/>
  <c r="G1022" i="4"/>
  <c r="H1023" i="4"/>
  <c r="F1022" i="4"/>
  <c r="A1022" i="2"/>
  <c r="C1022" i="2"/>
  <c r="B1022" i="2"/>
  <c r="K1023" i="2"/>
  <c r="A1022" i="4"/>
  <c r="J1022" i="4"/>
  <c r="D1023" i="5"/>
  <c r="F1023" i="5"/>
  <c r="A1023" i="5"/>
  <c r="P1023" i="2"/>
  <c r="J1023" i="2"/>
  <c r="E1023" i="5"/>
  <c r="C1023" i="5"/>
  <c r="G1024" i="5"/>
  <c r="H1022" i="2"/>
  <c r="C1023" i="4"/>
  <c r="G1023" i="4"/>
  <c r="A1023" i="4"/>
  <c r="J1023" i="4"/>
  <c r="J105" i="1"/>
  <c r="F1024" i="5"/>
  <c r="A1024" i="5"/>
  <c r="D1024" i="5"/>
  <c r="H1024" i="4"/>
  <c r="F1023" i="4"/>
  <c r="A1023" i="2"/>
  <c r="B1023" i="2"/>
  <c r="C1023" i="2"/>
  <c r="H1023" i="2"/>
  <c r="K1024" i="2"/>
  <c r="P1024" i="2"/>
  <c r="J1024" i="2"/>
  <c r="C1024" i="4"/>
  <c r="G1024" i="4"/>
  <c r="G1025" i="5"/>
  <c r="E1024" i="5"/>
  <c r="C1024" i="5"/>
  <c r="H1025" i="4"/>
  <c r="F1024" i="4"/>
  <c r="D1025" i="5"/>
  <c r="F1025" i="5"/>
  <c r="A1024" i="2"/>
  <c r="K1025" i="2"/>
  <c r="C1024" i="2"/>
  <c r="B1024" i="2"/>
  <c r="A1024" i="4"/>
  <c r="J1024" i="4"/>
  <c r="E1025" i="5"/>
  <c r="C1025" i="5"/>
  <c r="G1026" i="5"/>
  <c r="P1025" i="2"/>
  <c r="J1025" i="2"/>
  <c r="J600" i="3"/>
  <c r="K600" i="3"/>
  <c r="J1793" i="3"/>
  <c r="K1793" i="3"/>
  <c r="H1024" i="2"/>
  <c r="A1025" i="5"/>
  <c r="C1025" i="4"/>
  <c r="G1025" i="4"/>
  <c r="H1026" i="4"/>
  <c r="F1025" i="4"/>
  <c r="A1025" i="2"/>
  <c r="K1026" i="2"/>
  <c r="C1025" i="2"/>
  <c r="B1025" i="2"/>
  <c r="A1025" i="4"/>
  <c r="J1025" i="4"/>
  <c r="F1026" i="5"/>
  <c r="D1026" i="5"/>
  <c r="P1026" i="2"/>
  <c r="J1026" i="2"/>
  <c r="G1027" i="5"/>
  <c r="E1026" i="5"/>
  <c r="C1026" i="5"/>
  <c r="H1025" i="2"/>
  <c r="A1026" i="5"/>
  <c r="C1026" i="4"/>
  <c r="G1026" i="4"/>
  <c r="A1026" i="4"/>
  <c r="J1026" i="4"/>
  <c r="J1806" i="3"/>
  <c r="K1806" i="3"/>
  <c r="J613" i="3"/>
  <c r="K613" i="3"/>
  <c r="H1027" i="4"/>
  <c r="F1026" i="4"/>
  <c r="D1027" i="5"/>
  <c r="F1027" i="5"/>
  <c r="A1026" i="2"/>
  <c r="C1026" i="2"/>
  <c r="B1026" i="2"/>
  <c r="H1026" i="2"/>
  <c r="K1027" i="2"/>
  <c r="G1028" i="5"/>
  <c r="E1027" i="5"/>
  <c r="C1027" i="5"/>
  <c r="P1027" i="2"/>
  <c r="J1027" i="2"/>
  <c r="A1027" i="5"/>
  <c r="C1027" i="4"/>
  <c r="G1027" i="4"/>
  <c r="A1027" i="4"/>
  <c r="J1027" i="4"/>
  <c r="A1027" i="2"/>
  <c r="B1027" i="2"/>
  <c r="K1028" i="2"/>
  <c r="C1027" i="2"/>
  <c r="H1028" i="4"/>
  <c r="F1027" i="4"/>
  <c r="F1028" i="5"/>
  <c r="A1028" i="5"/>
  <c r="D1028" i="5"/>
  <c r="H1027" i="2"/>
  <c r="G1029" i="5"/>
  <c r="E1028" i="5"/>
  <c r="C1028" i="5"/>
  <c r="P1028" i="2"/>
  <c r="J1028" i="2"/>
  <c r="C1028" i="4"/>
  <c r="G1028" i="4"/>
  <c r="A1028" i="4"/>
  <c r="J1028" i="4"/>
  <c r="D1029" i="5"/>
  <c r="F1029" i="5"/>
  <c r="A1029" i="5"/>
  <c r="J615" i="3"/>
  <c r="K615" i="3"/>
  <c r="J1808" i="3"/>
  <c r="K1808" i="3"/>
  <c r="H1029" i="4"/>
  <c r="F1028" i="4"/>
  <c r="A1028" i="2"/>
  <c r="K1029" i="2"/>
  <c r="C1028" i="2"/>
  <c r="B1028" i="2"/>
  <c r="H1028" i="2"/>
  <c r="P1029" i="2"/>
  <c r="J1029" i="2"/>
  <c r="C1029" i="4"/>
  <c r="G1029" i="4"/>
  <c r="G1030" i="5"/>
  <c r="E1029" i="5"/>
  <c r="C1029" i="5"/>
  <c r="H1030" i="4"/>
  <c r="F1029" i="4"/>
  <c r="F1030" i="5"/>
  <c r="A1030" i="5"/>
  <c r="D1030" i="5"/>
  <c r="A1029" i="2"/>
  <c r="K1030" i="2"/>
  <c r="C1029" i="2"/>
  <c r="B1029" i="2"/>
  <c r="A1029" i="4"/>
  <c r="J1029" i="4"/>
  <c r="P1030" i="2"/>
  <c r="J1030" i="2"/>
  <c r="G1031" i="5"/>
  <c r="E1030" i="5"/>
  <c r="C1030" i="5"/>
  <c r="H1029" i="2"/>
  <c r="C1030" i="4"/>
  <c r="G1030" i="4"/>
  <c r="A1030" i="4"/>
  <c r="J1030" i="4"/>
  <c r="H1031" i="4"/>
  <c r="F1030" i="4"/>
  <c r="D1031" i="5"/>
  <c r="F1031" i="5"/>
  <c r="A1030" i="2"/>
  <c r="C1030" i="2"/>
  <c r="B1030" i="2"/>
  <c r="H1030" i="2"/>
  <c r="K1031" i="2"/>
  <c r="J614" i="3"/>
  <c r="K614" i="3"/>
  <c r="J1807" i="3"/>
  <c r="K1807" i="3"/>
  <c r="E1031" i="5"/>
  <c r="C1031" i="5"/>
  <c r="G1032" i="5"/>
  <c r="P1031" i="2"/>
  <c r="J1031" i="2"/>
  <c r="A1031" i="5"/>
  <c r="C1031" i="4"/>
  <c r="G1031" i="4"/>
  <c r="A1031" i="4"/>
  <c r="J1031" i="4"/>
  <c r="F1032" i="5"/>
  <c r="A1032" i="5"/>
  <c r="D1032" i="5"/>
  <c r="J604" i="3"/>
  <c r="K604" i="3"/>
  <c r="J1797" i="3"/>
  <c r="K1797" i="3"/>
  <c r="A1031" i="2"/>
  <c r="B1031" i="2"/>
  <c r="K1032" i="2"/>
  <c r="C1031" i="2"/>
  <c r="H1032" i="4"/>
  <c r="F1031" i="4"/>
  <c r="P1032" i="2"/>
  <c r="J1032" i="2"/>
  <c r="H1031" i="2"/>
  <c r="C1032" i="4"/>
  <c r="G1032" i="4"/>
  <c r="A1032" i="4"/>
  <c r="J1032" i="4"/>
  <c r="G1033" i="5"/>
  <c r="E1032" i="5"/>
  <c r="C1032" i="5"/>
  <c r="D1033" i="5"/>
  <c r="F1033" i="5"/>
  <c r="A1033" i="5"/>
  <c r="A1032" i="2"/>
  <c r="K1033" i="2"/>
  <c r="C1032" i="2"/>
  <c r="B1032" i="2"/>
  <c r="H1032" i="2"/>
  <c r="H1033" i="4"/>
  <c r="F1032" i="4"/>
  <c r="E1033" i="5"/>
  <c r="C1033" i="5"/>
  <c r="G1034" i="5"/>
  <c r="C1033" i="4"/>
  <c r="G1033" i="4"/>
  <c r="A1033" i="4"/>
  <c r="J1033" i="4"/>
  <c r="P1033" i="2"/>
  <c r="J1033" i="2"/>
  <c r="J106" i="1"/>
  <c r="H1034" i="4"/>
  <c r="F1033" i="4"/>
  <c r="A1033" i="2"/>
  <c r="K1034" i="2"/>
  <c r="C1033" i="2"/>
  <c r="B1033" i="2"/>
  <c r="H1033" i="2"/>
  <c r="F1034" i="5"/>
  <c r="A1034" i="5"/>
  <c r="D1034" i="5"/>
  <c r="P1034" i="2"/>
  <c r="J1034" i="2"/>
  <c r="G1035" i="5"/>
  <c r="E1034" i="5"/>
  <c r="C1034" i="5"/>
  <c r="C1034" i="4"/>
  <c r="G1034" i="4"/>
  <c r="A1034" i="4"/>
  <c r="J1034" i="4"/>
  <c r="D1035" i="5"/>
  <c r="F1035" i="5"/>
  <c r="A1035" i="5"/>
  <c r="H1035" i="4"/>
  <c r="F1034" i="4"/>
  <c r="A1034" i="2"/>
  <c r="C1034" i="2"/>
  <c r="B1034" i="2"/>
  <c r="H1034" i="2"/>
  <c r="K1035" i="2"/>
  <c r="C1035" i="4"/>
  <c r="G1035" i="4"/>
  <c r="A1035" i="4"/>
  <c r="J1035" i="4"/>
  <c r="G1036" i="5"/>
  <c r="E1035" i="5"/>
  <c r="C1035" i="5"/>
  <c r="P1035" i="2"/>
  <c r="J1035" i="2"/>
  <c r="F1036" i="5"/>
  <c r="A1036" i="5"/>
  <c r="D1036" i="5"/>
  <c r="A1035" i="2"/>
  <c r="B1035" i="2"/>
  <c r="K1036" i="2"/>
  <c r="C1035" i="2"/>
  <c r="H1036" i="4"/>
  <c r="F1035" i="4"/>
  <c r="P1036" i="2"/>
  <c r="J1036" i="2"/>
  <c r="C1036" i="4"/>
  <c r="G1036" i="4"/>
  <c r="H1035" i="2"/>
  <c r="G1037" i="5"/>
  <c r="E1036" i="5"/>
  <c r="C1036" i="5"/>
  <c r="H1037" i="4"/>
  <c r="F1036" i="4"/>
  <c r="D1037" i="5"/>
  <c r="F1037" i="5"/>
  <c r="A1036" i="2"/>
  <c r="K1037" i="2"/>
  <c r="C1036" i="2"/>
  <c r="B1036" i="2"/>
  <c r="A1036" i="4"/>
  <c r="J1036" i="4"/>
  <c r="G1038" i="5"/>
  <c r="E1037" i="5"/>
  <c r="C1037" i="5"/>
  <c r="P1037" i="2"/>
  <c r="J1037" i="2"/>
  <c r="J1798" i="3"/>
  <c r="K1798" i="3"/>
  <c r="J605" i="3"/>
  <c r="K605" i="3"/>
  <c r="H1036" i="2"/>
  <c r="A1037" i="5"/>
  <c r="C1037" i="4"/>
  <c r="G1037" i="4"/>
  <c r="A1037" i="4"/>
  <c r="J1037" i="4"/>
  <c r="A1037" i="2"/>
  <c r="K1038" i="2"/>
  <c r="C1037" i="2"/>
  <c r="B1037" i="2"/>
  <c r="H1037" i="2"/>
  <c r="H1038" i="4"/>
  <c r="F1037" i="4"/>
  <c r="F1038" i="5"/>
  <c r="A1038" i="5"/>
  <c r="D1038" i="5"/>
  <c r="G1039" i="5"/>
  <c r="E1038" i="5"/>
  <c r="C1038" i="5"/>
  <c r="P1038" i="2"/>
  <c r="J1038" i="2"/>
  <c r="C1038" i="4"/>
  <c r="G1038" i="4"/>
  <c r="H1039" i="4"/>
  <c r="F1038" i="4"/>
  <c r="A1038" i="2"/>
  <c r="C1038" i="2"/>
  <c r="B1038" i="2"/>
  <c r="K1039" i="2"/>
  <c r="A1038" i="4"/>
  <c r="J1038" i="4"/>
  <c r="D1039" i="5"/>
  <c r="F1039" i="5"/>
  <c r="A1039" i="5"/>
  <c r="P1039" i="2"/>
  <c r="J1039" i="2"/>
  <c r="E1039" i="5"/>
  <c r="C1039" i="5"/>
  <c r="G1040" i="5"/>
  <c r="H1038" i="2"/>
  <c r="C1039" i="4"/>
  <c r="G1039" i="4"/>
  <c r="H1040" i="4"/>
  <c r="F1039" i="4"/>
  <c r="A1039" i="4"/>
  <c r="J1039" i="4"/>
  <c r="F1040" i="5"/>
  <c r="D1040" i="5"/>
  <c r="A1039" i="2"/>
  <c r="B1039" i="2"/>
  <c r="C1039" i="2"/>
  <c r="H1039" i="2"/>
  <c r="K1040" i="2"/>
  <c r="G1041" i="5"/>
  <c r="E1040" i="5"/>
  <c r="C1040" i="5"/>
  <c r="P1040" i="2"/>
  <c r="J1040" i="2"/>
  <c r="A1040" i="5"/>
  <c r="C1040" i="4"/>
  <c r="G1040" i="4"/>
  <c r="A1040" i="4"/>
  <c r="J1040" i="4"/>
  <c r="J606" i="3"/>
  <c r="K606" i="3"/>
  <c r="J1799" i="3"/>
  <c r="K1799" i="3"/>
  <c r="A1040" i="2"/>
  <c r="K1041" i="2"/>
  <c r="C1040" i="2"/>
  <c r="B1040" i="2"/>
  <c r="H1040" i="2"/>
  <c r="H1041" i="4"/>
  <c r="F1040" i="4"/>
  <c r="D1041" i="5"/>
  <c r="F1041" i="5"/>
  <c r="A1041" i="5"/>
  <c r="P1041" i="2"/>
  <c r="J1041" i="2"/>
  <c r="C1041" i="4"/>
  <c r="G1041" i="4"/>
  <c r="E1041" i="5"/>
  <c r="C1041" i="5"/>
  <c r="G1042" i="5"/>
  <c r="H1042" i="4"/>
  <c r="F1041" i="4"/>
  <c r="F1042" i="5"/>
  <c r="A1042" i="5"/>
  <c r="D1042" i="5"/>
  <c r="A1041" i="2"/>
  <c r="K1042" i="2"/>
  <c r="C1041" i="2"/>
  <c r="B1041" i="2"/>
  <c r="A1041" i="4"/>
  <c r="J1041" i="4"/>
  <c r="J607" i="3"/>
  <c r="K607" i="3"/>
  <c r="J1800" i="3"/>
  <c r="K1800" i="3"/>
  <c r="P1042" i="2"/>
  <c r="J1042" i="2"/>
  <c r="G1043" i="5"/>
  <c r="E1042" i="5"/>
  <c r="C1042" i="5"/>
  <c r="H1041" i="2"/>
  <c r="C1042" i="4"/>
  <c r="G1042" i="4"/>
  <c r="A1042" i="4"/>
  <c r="J1042" i="4"/>
  <c r="A1042" i="2"/>
  <c r="C1042" i="2"/>
  <c r="B1042" i="2"/>
  <c r="H1042" i="2"/>
  <c r="K1043" i="2"/>
  <c r="H1043" i="4"/>
  <c r="F1042" i="4"/>
  <c r="D1043" i="5"/>
  <c r="F1043" i="5"/>
  <c r="G1044" i="5"/>
  <c r="E1043" i="5"/>
  <c r="C1043" i="5"/>
  <c r="P1043" i="2"/>
  <c r="J1043" i="2"/>
  <c r="A1043" i="5"/>
  <c r="C1043" i="4"/>
  <c r="G1043" i="4"/>
  <c r="A1043" i="4"/>
  <c r="J1043" i="4"/>
  <c r="J107" i="1"/>
  <c r="H1044" i="4"/>
  <c r="F1043" i="4"/>
  <c r="A1043" i="2"/>
  <c r="B1043" i="2"/>
  <c r="C1043" i="2"/>
  <c r="H1043" i="2"/>
  <c r="K1044" i="2"/>
  <c r="F1044" i="5"/>
  <c r="A1044" i="5"/>
  <c r="D1044" i="5"/>
  <c r="G1045" i="5"/>
  <c r="E1044" i="5"/>
  <c r="C1044" i="5"/>
  <c r="P1044" i="2"/>
  <c r="J1044" i="2"/>
  <c r="C1044" i="4"/>
  <c r="G1044" i="4"/>
  <c r="H1045" i="4"/>
  <c r="F1044" i="4"/>
  <c r="A1044" i="2"/>
  <c r="K1045" i="2"/>
  <c r="C1044" i="2"/>
  <c r="B1044" i="2"/>
  <c r="H1044" i="2"/>
  <c r="A1044" i="4"/>
  <c r="J1044" i="4"/>
  <c r="D1045" i="5"/>
  <c r="F1045" i="5"/>
  <c r="A1045" i="5"/>
  <c r="P1045" i="2"/>
  <c r="J1045" i="2"/>
  <c r="G1046" i="5"/>
  <c r="E1045" i="5"/>
  <c r="C1045" i="5"/>
  <c r="C1045" i="4"/>
  <c r="G1045" i="4"/>
  <c r="A1045" i="4"/>
  <c r="J1045" i="4"/>
  <c r="J1802" i="3"/>
  <c r="K1802" i="3"/>
  <c r="J609" i="3"/>
  <c r="K609" i="3"/>
  <c r="F1046" i="5"/>
  <c r="A1046" i="5"/>
  <c r="D1046" i="5"/>
  <c r="H1046" i="4"/>
  <c r="F1045" i="4"/>
  <c r="A1045" i="2"/>
  <c r="K1046" i="2"/>
  <c r="C1045" i="2"/>
  <c r="B1045" i="2"/>
  <c r="C1046" i="4"/>
  <c r="G1046" i="4"/>
  <c r="A1046" i="4"/>
  <c r="J1046" i="4"/>
  <c r="P1046" i="2"/>
  <c r="J1046" i="2"/>
  <c r="H1045" i="2"/>
  <c r="G1047" i="5"/>
  <c r="E1046" i="5"/>
  <c r="C1046" i="5"/>
  <c r="A1046" i="2"/>
  <c r="C1046" i="2"/>
  <c r="B1046" i="2"/>
  <c r="K1047" i="2"/>
  <c r="D1047" i="5"/>
  <c r="F1047" i="5"/>
  <c r="A1047" i="5"/>
  <c r="H1047" i="4"/>
  <c r="F1046" i="4"/>
  <c r="C1047" i="4"/>
  <c r="G1047" i="4"/>
  <c r="P1047" i="2"/>
  <c r="J1047" i="2"/>
  <c r="H1046" i="2"/>
  <c r="E1047" i="5"/>
  <c r="C1047" i="5"/>
  <c r="G1048" i="5"/>
  <c r="H1048" i="4"/>
  <c r="F1047" i="4"/>
  <c r="A1047" i="2"/>
  <c r="B1047" i="2"/>
  <c r="C1047" i="2"/>
  <c r="H1047" i="2"/>
  <c r="K1048" i="2"/>
  <c r="F1048" i="5"/>
  <c r="A1048" i="5"/>
  <c r="D1048" i="5"/>
  <c r="A1047" i="4"/>
  <c r="J1047" i="4"/>
  <c r="G1049" i="5"/>
  <c r="E1048" i="5"/>
  <c r="C1048" i="5"/>
  <c r="P1048" i="2"/>
  <c r="J1048" i="2"/>
  <c r="C1048" i="4"/>
  <c r="G1048" i="4"/>
  <c r="A1048" i="4"/>
  <c r="J1048" i="4"/>
  <c r="A1048" i="2"/>
  <c r="K1049" i="2"/>
  <c r="C1048" i="2"/>
  <c r="B1048" i="2"/>
  <c r="H1048" i="2"/>
  <c r="H1049" i="4"/>
  <c r="F1048" i="4"/>
  <c r="D1049" i="5"/>
  <c r="F1049" i="5"/>
  <c r="E1049" i="5"/>
  <c r="C1049" i="5"/>
  <c r="G1050" i="5"/>
  <c r="P1049" i="2"/>
  <c r="J1049" i="2"/>
  <c r="A1049" i="5"/>
  <c r="C1049" i="4"/>
  <c r="G1049" i="4"/>
  <c r="A1049" i="4"/>
  <c r="J1049" i="4"/>
  <c r="H1050" i="4"/>
  <c r="F1049" i="4"/>
  <c r="F1050" i="5"/>
  <c r="A1050" i="5"/>
  <c r="D1050" i="5"/>
  <c r="A1049" i="2"/>
  <c r="K1050" i="2"/>
  <c r="C1049" i="2"/>
  <c r="B1049" i="2"/>
  <c r="P1050" i="2"/>
  <c r="J1050" i="2"/>
  <c r="G1051" i="5"/>
  <c r="E1050" i="5"/>
  <c r="C1050" i="5"/>
  <c r="H1049" i="2"/>
  <c r="C1050" i="4"/>
  <c r="G1050" i="4"/>
  <c r="A1050" i="4"/>
  <c r="J1050" i="4"/>
  <c r="H1051" i="4"/>
  <c r="F1050" i="4"/>
  <c r="D1051" i="5"/>
  <c r="F1051" i="5"/>
  <c r="A1050" i="2"/>
  <c r="C1050" i="2"/>
  <c r="B1050" i="2"/>
  <c r="H1050" i="2"/>
  <c r="K1051" i="2"/>
  <c r="G1052" i="5"/>
  <c r="E1051" i="5"/>
  <c r="C1051" i="5"/>
  <c r="P1051" i="2"/>
  <c r="J1051" i="2"/>
  <c r="A1051" i="5"/>
  <c r="C1051" i="4"/>
  <c r="G1051" i="4"/>
  <c r="A1051" i="4"/>
  <c r="J1051" i="4"/>
  <c r="J616" i="3"/>
  <c r="K616" i="3"/>
  <c r="J1809" i="3"/>
  <c r="K1809" i="3"/>
  <c r="A1051" i="2"/>
  <c r="B1051" i="2"/>
  <c r="C1051" i="2"/>
  <c r="H1051" i="2"/>
  <c r="K1052" i="2"/>
  <c r="H1052" i="4"/>
  <c r="F1051" i="4"/>
  <c r="F1052" i="5"/>
  <c r="A1052" i="5"/>
  <c r="D1052" i="5"/>
  <c r="C1052" i="4"/>
  <c r="G1052" i="4"/>
  <c r="A1052" i="4"/>
  <c r="J1052" i="4"/>
  <c r="G1053" i="5"/>
  <c r="E1052" i="5"/>
  <c r="C1052" i="5"/>
  <c r="P1052" i="2"/>
  <c r="J1052" i="2"/>
  <c r="D1053" i="5"/>
  <c r="F1053" i="5"/>
  <c r="A1053" i="5"/>
  <c r="A1052" i="2"/>
  <c r="K1053" i="2"/>
  <c r="C1052" i="2"/>
  <c r="B1052" i="2"/>
  <c r="H1052" i="2"/>
  <c r="H1053" i="4"/>
  <c r="F1052" i="4"/>
  <c r="C1053" i="4"/>
  <c r="G1053" i="4"/>
  <c r="A1053" i="4"/>
  <c r="J1053" i="4"/>
  <c r="G1054" i="5"/>
  <c r="E1053" i="5"/>
  <c r="C1053" i="5"/>
  <c r="P1053" i="2"/>
  <c r="J1053" i="2"/>
  <c r="J108" i="1"/>
  <c r="F1054" i="5"/>
  <c r="A1054" i="5"/>
  <c r="D1054" i="5"/>
  <c r="A1053" i="2"/>
  <c r="K1054" i="2"/>
  <c r="C1053" i="2"/>
  <c r="B1053" i="2"/>
  <c r="H1053" i="2"/>
  <c r="H1054" i="4"/>
  <c r="F1053" i="4"/>
  <c r="C1054" i="4"/>
  <c r="G1054" i="4"/>
  <c r="A1054" i="4"/>
  <c r="J1054" i="4"/>
  <c r="P1054" i="2"/>
  <c r="J1054" i="2"/>
  <c r="G1055" i="5"/>
  <c r="E1054" i="5"/>
  <c r="C1054" i="5"/>
  <c r="A1054" i="2"/>
  <c r="C1054" i="2"/>
  <c r="B1054" i="2"/>
  <c r="H1054" i="2"/>
  <c r="K1055" i="2"/>
  <c r="D1055" i="5"/>
  <c r="F1055" i="5"/>
  <c r="A1055" i="5"/>
  <c r="H1055" i="4"/>
  <c r="F1054" i="4"/>
  <c r="P1055" i="2"/>
  <c r="J1055" i="2"/>
  <c r="C1055" i="4"/>
  <c r="G1055" i="4"/>
  <c r="E1055" i="5"/>
  <c r="C1055" i="5"/>
  <c r="G1056" i="5"/>
  <c r="H1056" i="4"/>
  <c r="F1055" i="4"/>
  <c r="F1056" i="5"/>
  <c r="A1056" i="5"/>
  <c r="D1056" i="5"/>
  <c r="A1055" i="2"/>
  <c r="B1055" i="2"/>
  <c r="K1056" i="2"/>
  <c r="C1055" i="2"/>
  <c r="A1055" i="4"/>
  <c r="J1055" i="4"/>
  <c r="P1056" i="2"/>
  <c r="J1056" i="2"/>
  <c r="H1055" i="2"/>
  <c r="G1057" i="5"/>
  <c r="E1056" i="5"/>
  <c r="C1056" i="5"/>
  <c r="C1056" i="4"/>
  <c r="G1056" i="4"/>
  <c r="A1056" i="4"/>
  <c r="J1056" i="4"/>
  <c r="D1057" i="5"/>
  <c r="F1057" i="5"/>
  <c r="A1057" i="5"/>
  <c r="H1057" i="4"/>
  <c r="F1056" i="4"/>
  <c r="A1056" i="2"/>
  <c r="K1057" i="2"/>
  <c r="C1056" i="2"/>
  <c r="B1056" i="2"/>
  <c r="P1057" i="2"/>
  <c r="J1057" i="2"/>
  <c r="E1057" i="5"/>
  <c r="C1057" i="5"/>
  <c r="G1058" i="5"/>
  <c r="C1057" i="4"/>
  <c r="G1057" i="4"/>
  <c r="A1057" i="4"/>
  <c r="J1057" i="4"/>
  <c r="H1056" i="2"/>
  <c r="J1814" i="3"/>
  <c r="K1814" i="3"/>
  <c r="J621" i="3"/>
  <c r="K621" i="3"/>
  <c r="F1058" i="5"/>
  <c r="A1058" i="5"/>
  <c r="D1058" i="5"/>
  <c r="H1058" i="4"/>
  <c r="F1057" i="4"/>
  <c r="A1057" i="2"/>
  <c r="K1058" i="2"/>
  <c r="C1057" i="2"/>
  <c r="B1057" i="2"/>
  <c r="C1058" i="4"/>
  <c r="G1058" i="4"/>
  <c r="A1058" i="4"/>
  <c r="J1058" i="4"/>
  <c r="P1058" i="2"/>
  <c r="J1058" i="2"/>
  <c r="H1057" i="2"/>
  <c r="G1059" i="5"/>
  <c r="E1058" i="5"/>
  <c r="C1058" i="5"/>
  <c r="A1058" i="2"/>
  <c r="C1058" i="2"/>
  <c r="B1058" i="2"/>
  <c r="H1058" i="2"/>
  <c r="K1059" i="2"/>
  <c r="D1059" i="5"/>
  <c r="F1059" i="5"/>
  <c r="A1059" i="5"/>
  <c r="J620" i="3"/>
  <c r="K620" i="3"/>
  <c r="J1813" i="3"/>
  <c r="K1813" i="3"/>
  <c r="H1059" i="4"/>
  <c r="F1058" i="4"/>
  <c r="P1059" i="2"/>
  <c r="J1059" i="2"/>
  <c r="C1059" i="4"/>
  <c r="G1059" i="4"/>
  <c r="G1060" i="5"/>
  <c r="E1059" i="5"/>
  <c r="C1059" i="5"/>
  <c r="H1060" i="4"/>
  <c r="F1059" i="4"/>
  <c r="F1060" i="5"/>
  <c r="A1060" i="5"/>
  <c r="D1060" i="5"/>
  <c r="A1059" i="2"/>
  <c r="B1059" i="2"/>
  <c r="C1059" i="2"/>
  <c r="H1059" i="2"/>
  <c r="K1060" i="2"/>
  <c r="A1059" i="4"/>
  <c r="J1059" i="4"/>
  <c r="G1061" i="5"/>
  <c r="E1060" i="5"/>
  <c r="C1060" i="5"/>
  <c r="P1060" i="2"/>
  <c r="J1060" i="2"/>
  <c r="C1060" i="4"/>
  <c r="G1060" i="4"/>
  <c r="A1060" i="4"/>
  <c r="J1060" i="4"/>
  <c r="A1060" i="2"/>
  <c r="K1061" i="2"/>
  <c r="C1060" i="2"/>
  <c r="B1060" i="2"/>
  <c r="H1060" i="2"/>
  <c r="J619" i="3"/>
  <c r="K619" i="3"/>
  <c r="J1812" i="3"/>
  <c r="K1812" i="3"/>
  <c r="H1061" i="4"/>
  <c r="F1060" i="4"/>
  <c r="D1061" i="5"/>
  <c r="F1061" i="5"/>
  <c r="G1062" i="5"/>
  <c r="E1061" i="5"/>
  <c r="C1061" i="5"/>
  <c r="A1061" i="5"/>
  <c r="C1061" i="4"/>
  <c r="G1061" i="4"/>
  <c r="A1061" i="4"/>
  <c r="J1061" i="4"/>
  <c r="P1061" i="2"/>
  <c r="J1061" i="2"/>
  <c r="A1061" i="2"/>
  <c r="K1062" i="2"/>
  <c r="C1061" i="2"/>
  <c r="B1061" i="2"/>
  <c r="H1061" i="2"/>
  <c r="J622" i="3"/>
  <c r="K622" i="3"/>
  <c r="J1815" i="3"/>
  <c r="K1815" i="3"/>
  <c r="H1062" i="4"/>
  <c r="F1061" i="4"/>
  <c r="F1062" i="5"/>
  <c r="A1062" i="5"/>
  <c r="D1062" i="5"/>
  <c r="G1063" i="5"/>
  <c r="E1062" i="5"/>
  <c r="C1062" i="5"/>
  <c r="C1062" i="4"/>
  <c r="G1062" i="4"/>
  <c r="P1062" i="2"/>
  <c r="J1062" i="2"/>
  <c r="H1063" i="4"/>
  <c r="F1062" i="4"/>
  <c r="A1062" i="2"/>
  <c r="C1062" i="2"/>
  <c r="B1062" i="2"/>
  <c r="K1063" i="2"/>
  <c r="A1062" i="4"/>
  <c r="J1062" i="4"/>
  <c r="D1063" i="5"/>
  <c r="F1063" i="5"/>
  <c r="A1063" i="5"/>
  <c r="P1063" i="2"/>
  <c r="J1063" i="2"/>
  <c r="J623" i="3"/>
  <c r="K623" i="3"/>
  <c r="J1816" i="3"/>
  <c r="K1816" i="3"/>
  <c r="E1063" i="5"/>
  <c r="C1063" i="5"/>
  <c r="G1064" i="5"/>
  <c r="H1062" i="2"/>
  <c r="C1063" i="4"/>
  <c r="G1063" i="4"/>
  <c r="A1063" i="4"/>
  <c r="J1063" i="4"/>
  <c r="J109" i="1"/>
  <c r="F1064" i="5"/>
  <c r="A1064" i="5"/>
  <c r="D1064" i="5"/>
  <c r="A1063" i="2"/>
  <c r="B1063" i="2"/>
  <c r="K1064" i="2"/>
  <c r="C1063" i="2"/>
  <c r="H1064" i="4"/>
  <c r="F1063" i="4"/>
  <c r="P1064" i="2"/>
  <c r="J1064" i="2"/>
  <c r="C1064" i="4"/>
  <c r="G1064" i="4"/>
  <c r="H1063" i="2"/>
  <c r="G1065" i="5"/>
  <c r="E1064" i="5"/>
  <c r="C1064" i="5"/>
  <c r="H1065" i="4"/>
  <c r="F1064" i="4"/>
  <c r="D1065" i="5"/>
  <c r="F1065" i="5"/>
  <c r="A1064" i="2"/>
  <c r="K1065" i="2"/>
  <c r="C1064" i="2"/>
  <c r="B1064" i="2"/>
  <c r="A1064" i="4"/>
  <c r="J1064" i="4"/>
  <c r="E1065" i="5"/>
  <c r="C1065" i="5"/>
  <c r="G1066" i="5"/>
  <c r="P1065" i="2"/>
  <c r="J1065" i="2"/>
  <c r="H1064" i="2"/>
  <c r="A1065" i="5"/>
  <c r="C1065" i="4"/>
  <c r="G1065" i="4"/>
  <c r="A1065" i="4"/>
  <c r="J1065" i="4"/>
  <c r="H1066" i="4"/>
  <c r="F1065" i="4"/>
  <c r="A1065" i="2"/>
  <c r="K1066" i="2"/>
  <c r="C1065" i="2"/>
  <c r="B1065" i="2"/>
  <c r="H1065" i="2"/>
  <c r="F1066" i="5"/>
  <c r="A1066" i="5"/>
  <c r="D1066" i="5"/>
  <c r="P1066" i="2"/>
  <c r="J1066" i="2"/>
  <c r="G1067" i="5"/>
  <c r="E1066" i="5"/>
  <c r="C1066" i="5"/>
  <c r="C1066" i="4"/>
  <c r="G1066" i="4"/>
  <c r="A1066" i="4"/>
  <c r="J1066" i="4"/>
  <c r="J626" i="3"/>
  <c r="K626" i="3"/>
  <c r="J1819" i="3"/>
  <c r="K1819" i="3"/>
  <c r="D1067" i="5"/>
  <c r="F1067" i="5"/>
  <c r="A1067" i="5"/>
  <c r="H1067" i="4"/>
  <c r="F1066" i="4"/>
  <c r="A1066" i="2"/>
  <c r="C1066" i="2"/>
  <c r="B1066" i="2"/>
  <c r="H1066" i="2"/>
  <c r="K1067" i="2"/>
  <c r="C1067" i="4"/>
  <c r="G1067" i="4"/>
  <c r="A1067" i="4"/>
  <c r="J1067" i="4"/>
  <c r="G1068" i="5"/>
  <c r="E1067" i="5"/>
  <c r="C1067" i="5"/>
  <c r="P1067" i="2"/>
  <c r="J1067" i="2"/>
  <c r="F1068" i="5"/>
  <c r="A1068" i="5"/>
  <c r="D1068" i="5"/>
  <c r="A1067" i="2"/>
  <c r="B1067" i="2"/>
  <c r="K1068" i="2"/>
  <c r="C1067" i="2"/>
  <c r="J624" i="3"/>
  <c r="K624" i="3"/>
  <c r="J1817" i="3"/>
  <c r="K1817" i="3"/>
  <c r="H1068" i="4"/>
  <c r="F1067" i="4"/>
  <c r="C1068" i="4"/>
  <c r="G1068" i="4"/>
  <c r="A1068" i="4"/>
  <c r="J1068" i="4"/>
  <c r="P1068" i="2"/>
  <c r="J1068" i="2"/>
  <c r="H1067" i="2"/>
  <c r="G1069" i="5"/>
  <c r="E1068" i="5"/>
  <c r="C1068" i="5"/>
  <c r="A1068" i="2"/>
  <c r="K1069" i="2"/>
  <c r="C1068" i="2"/>
  <c r="B1068" i="2"/>
  <c r="H1068" i="2"/>
  <c r="D1069" i="5"/>
  <c r="F1069" i="5"/>
  <c r="A1069" i="5"/>
  <c r="H1069" i="4"/>
  <c r="F1068" i="4"/>
  <c r="C1069" i="4"/>
  <c r="G1069" i="4"/>
  <c r="A1069" i="4"/>
  <c r="J1069" i="4"/>
  <c r="G1070" i="5"/>
  <c r="E1069" i="5"/>
  <c r="C1069" i="5"/>
  <c r="P1069" i="2"/>
  <c r="J1069" i="2"/>
  <c r="F1070" i="5"/>
  <c r="A1070" i="5"/>
  <c r="D1070" i="5"/>
  <c r="A1069" i="2"/>
  <c r="K1070" i="2"/>
  <c r="C1069" i="2"/>
  <c r="B1069" i="2"/>
  <c r="H1069" i="2"/>
  <c r="H1070" i="4"/>
  <c r="F1069" i="4"/>
  <c r="C1070" i="4"/>
  <c r="G1070" i="4"/>
  <c r="A1070" i="4"/>
  <c r="J1070" i="4"/>
  <c r="P1070" i="2"/>
  <c r="J1070" i="2"/>
  <c r="G1071" i="5"/>
  <c r="E1070" i="5"/>
  <c r="C1070" i="5"/>
  <c r="A1070" i="2"/>
  <c r="C1070" i="2"/>
  <c r="B1070" i="2"/>
  <c r="H1070" i="2"/>
  <c r="K1071" i="2"/>
  <c r="D1071" i="5"/>
  <c r="F1071" i="5"/>
  <c r="A1071" i="5"/>
  <c r="H1071" i="4"/>
  <c r="F1070" i="4"/>
  <c r="C1071" i="4"/>
  <c r="G1071" i="4"/>
  <c r="A1071" i="4"/>
  <c r="J1071" i="4"/>
  <c r="P1071" i="2"/>
  <c r="J1071" i="2"/>
  <c r="E1071" i="5"/>
  <c r="C1071" i="5"/>
  <c r="G1072" i="5"/>
  <c r="A1071" i="2"/>
  <c r="B1071" i="2"/>
  <c r="K1072" i="2"/>
  <c r="C1071" i="2"/>
  <c r="F1072" i="5"/>
  <c r="A1072" i="5"/>
  <c r="D1072" i="5"/>
  <c r="J647" i="3"/>
  <c r="K647" i="3"/>
  <c r="J1840" i="3"/>
  <c r="K1840" i="3"/>
  <c r="H1072" i="4"/>
  <c r="F1071" i="4"/>
  <c r="P1072" i="2"/>
  <c r="J1072" i="2"/>
  <c r="C1072" i="4"/>
  <c r="G1072" i="4"/>
  <c r="H1071" i="2"/>
  <c r="G1073" i="5"/>
  <c r="E1072" i="5"/>
  <c r="C1072" i="5"/>
  <c r="H1073" i="4"/>
  <c r="F1072" i="4"/>
  <c r="D1073" i="5"/>
  <c r="F1073" i="5"/>
  <c r="A1072" i="2"/>
  <c r="K1073" i="2"/>
  <c r="C1072" i="2"/>
  <c r="B1072" i="2"/>
  <c r="A1072" i="4"/>
  <c r="J1072" i="4"/>
  <c r="E1073" i="5"/>
  <c r="C1073" i="5"/>
  <c r="G1074" i="5"/>
  <c r="P1073" i="2"/>
  <c r="J1073" i="2"/>
  <c r="J648" i="3"/>
  <c r="K648" i="3"/>
  <c r="J1841" i="3"/>
  <c r="K1841" i="3"/>
  <c r="H1072" i="2"/>
  <c r="A1073" i="5"/>
  <c r="C1073" i="4"/>
  <c r="G1073" i="4"/>
  <c r="J110" i="1"/>
  <c r="H1074" i="4"/>
  <c r="F1073" i="4"/>
  <c r="A1073" i="2"/>
  <c r="K1074" i="2"/>
  <c r="C1073" i="2"/>
  <c r="B1073" i="2"/>
  <c r="H1073" i="2"/>
  <c r="A1073" i="4"/>
  <c r="J1073" i="4"/>
  <c r="F1074" i="5"/>
  <c r="D1074" i="5"/>
  <c r="P1074" i="2"/>
  <c r="J1074" i="2"/>
  <c r="G1075" i="5"/>
  <c r="E1074" i="5"/>
  <c r="C1074" i="5"/>
  <c r="J1842" i="3"/>
  <c r="K1842" i="3"/>
  <c r="J649" i="3"/>
  <c r="K649" i="3"/>
  <c r="A1074" i="5"/>
  <c r="C1074" i="4"/>
  <c r="G1074" i="4"/>
  <c r="A1074" i="4"/>
  <c r="J1074" i="4"/>
  <c r="H1075" i="4"/>
  <c r="F1074" i="4"/>
  <c r="D1075" i="5"/>
  <c r="F1075" i="5"/>
  <c r="A1074" i="2"/>
  <c r="C1074" i="2"/>
  <c r="B1074" i="2"/>
  <c r="H1074" i="2"/>
  <c r="K1075" i="2"/>
  <c r="G1076" i="5"/>
  <c r="E1075" i="5"/>
  <c r="C1075" i="5"/>
  <c r="P1075" i="2"/>
  <c r="J1075" i="2"/>
  <c r="A1075" i="5"/>
  <c r="C1075" i="4"/>
  <c r="G1075" i="4"/>
  <c r="A1075" i="4"/>
  <c r="J1075" i="4"/>
  <c r="A1075" i="2"/>
  <c r="B1075" i="2"/>
  <c r="K1076" i="2"/>
  <c r="C1075" i="2"/>
  <c r="H1076" i="4"/>
  <c r="F1075" i="4"/>
  <c r="F1076" i="5"/>
  <c r="A1076" i="5"/>
  <c r="D1076" i="5"/>
  <c r="G1077" i="5"/>
  <c r="E1076" i="5"/>
  <c r="C1076" i="5"/>
  <c r="P1076" i="2"/>
  <c r="J1076" i="2"/>
  <c r="H1075" i="2"/>
  <c r="C1076" i="4"/>
  <c r="G1076" i="4"/>
  <c r="A1076" i="4"/>
  <c r="J1076" i="4"/>
  <c r="J635" i="3"/>
  <c r="K635" i="3"/>
  <c r="J1828" i="3"/>
  <c r="K1828" i="3"/>
  <c r="A1076" i="2"/>
  <c r="K1077" i="2"/>
  <c r="C1076" i="2"/>
  <c r="B1076" i="2"/>
  <c r="H1076" i="2"/>
  <c r="H1077" i="4"/>
  <c r="F1076" i="4"/>
  <c r="D1077" i="5"/>
  <c r="F1077" i="5"/>
  <c r="P1077" i="2"/>
  <c r="J1077" i="2"/>
  <c r="G1078" i="5"/>
  <c r="E1077" i="5"/>
  <c r="C1077" i="5"/>
  <c r="A1077" i="5"/>
  <c r="C1077" i="4"/>
  <c r="G1077" i="4"/>
  <c r="A1077" i="4"/>
  <c r="J1077" i="4"/>
  <c r="H1078" i="4"/>
  <c r="F1077" i="4"/>
  <c r="F1078" i="5"/>
  <c r="A1078" i="5"/>
  <c r="D1078" i="5"/>
  <c r="A1077" i="2"/>
  <c r="K1078" i="2"/>
  <c r="C1077" i="2"/>
  <c r="B1077" i="2"/>
  <c r="P1078" i="2"/>
  <c r="J1078" i="2"/>
  <c r="G1079" i="5"/>
  <c r="E1078" i="5"/>
  <c r="C1078" i="5"/>
  <c r="H1077" i="2"/>
  <c r="C1078" i="4"/>
  <c r="G1078" i="4"/>
  <c r="A1078" i="4"/>
  <c r="J1078" i="4"/>
  <c r="H1079" i="4"/>
  <c r="F1078" i="4"/>
  <c r="D1079" i="5"/>
  <c r="F1079" i="5"/>
  <c r="A1078" i="2"/>
  <c r="C1078" i="2"/>
  <c r="B1078" i="2"/>
  <c r="H1078" i="2"/>
  <c r="K1079" i="2"/>
  <c r="E1079" i="5"/>
  <c r="C1079" i="5"/>
  <c r="G1080" i="5"/>
  <c r="P1079" i="2"/>
  <c r="J1079" i="2"/>
  <c r="A1079" i="5"/>
  <c r="C1079" i="4"/>
  <c r="G1079" i="4"/>
  <c r="A1079" i="4"/>
  <c r="J1079" i="4"/>
  <c r="A1079" i="2"/>
  <c r="B1079" i="2"/>
  <c r="K1080" i="2"/>
  <c r="C1079" i="2"/>
  <c r="H1080" i="4"/>
  <c r="F1079" i="4"/>
  <c r="F1080" i="5"/>
  <c r="A1080" i="5"/>
  <c r="D1080" i="5"/>
  <c r="P1080" i="2"/>
  <c r="J1080" i="2"/>
  <c r="H1079" i="2"/>
  <c r="G1081" i="5"/>
  <c r="E1080" i="5"/>
  <c r="C1080" i="5"/>
  <c r="C1080" i="4"/>
  <c r="G1080" i="4"/>
  <c r="A1080" i="4"/>
  <c r="J1080" i="4"/>
  <c r="A1080" i="2"/>
  <c r="K1081" i="2"/>
  <c r="C1080" i="2"/>
  <c r="B1080" i="2"/>
  <c r="H1080" i="2"/>
  <c r="D1081" i="5"/>
  <c r="F1081" i="5"/>
  <c r="A1081" i="5"/>
  <c r="H1081" i="4"/>
  <c r="F1080" i="4"/>
  <c r="C1081" i="4"/>
  <c r="G1081" i="4"/>
  <c r="A1081" i="4"/>
  <c r="J1081" i="4"/>
  <c r="E1081" i="5"/>
  <c r="C1081" i="5"/>
  <c r="G1082" i="5"/>
  <c r="P1081" i="2"/>
  <c r="J1081" i="2"/>
  <c r="F1082" i="5"/>
  <c r="A1082" i="5"/>
  <c r="D1082" i="5"/>
  <c r="A1081" i="2"/>
  <c r="K1082" i="2"/>
  <c r="C1081" i="2"/>
  <c r="B1081" i="2"/>
  <c r="H1081" i="2"/>
  <c r="H1082" i="4"/>
  <c r="F1081" i="4"/>
  <c r="C1082" i="4"/>
  <c r="G1082" i="4"/>
  <c r="A1082" i="4"/>
  <c r="J1082" i="4"/>
  <c r="P1082" i="2"/>
  <c r="J1082" i="2"/>
  <c r="G1083" i="5"/>
  <c r="E1082" i="5"/>
  <c r="C1082" i="5"/>
  <c r="A1082" i="2"/>
  <c r="C1082" i="2"/>
  <c r="B1082" i="2"/>
  <c r="K1083" i="2"/>
  <c r="D1083" i="5"/>
  <c r="F1083" i="5"/>
  <c r="A1083" i="5"/>
  <c r="H1083" i="4"/>
  <c r="F1082" i="4"/>
  <c r="C1083" i="4"/>
  <c r="G1083" i="4"/>
  <c r="A1083" i="4"/>
  <c r="J1083" i="4"/>
  <c r="P1083" i="2"/>
  <c r="J1083" i="2"/>
  <c r="H1082" i="2"/>
  <c r="G1084" i="5"/>
  <c r="E1083" i="5"/>
  <c r="C1083" i="5"/>
  <c r="J111" i="1"/>
  <c r="F1084" i="5"/>
  <c r="A1084" i="5"/>
  <c r="D1084" i="5"/>
  <c r="J1822" i="3"/>
  <c r="K1822" i="3"/>
  <c r="J629" i="3"/>
  <c r="K629" i="3"/>
  <c r="A1083" i="2"/>
  <c r="B1083" i="2"/>
  <c r="K1084" i="2"/>
  <c r="C1083" i="2"/>
  <c r="H1084" i="4"/>
  <c r="F1083" i="4"/>
  <c r="P1084" i="2"/>
  <c r="J1084" i="2"/>
  <c r="H1083" i="2"/>
  <c r="C1084" i="4"/>
  <c r="G1084" i="4"/>
  <c r="A1084" i="4"/>
  <c r="J1084" i="4"/>
  <c r="G1085" i="5"/>
  <c r="E1084" i="5"/>
  <c r="C1084" i="5"/>
  <c r="D1085" i="5"/>
  <c r="F1085" i="5"/>
  <c r="A1085" i="5"/>
  <c r="J630" i="3"/>
  <c r="K630" i="3"/>
  <c r="J1823" i="3"/>
  <c r="K1823" i="3"/>
  <c r="A1084" i="2"/>
  <c r="K1085" i="2"/>
  <c r="C1084" i="2"/>
  <c r="B1084" i="2"/>
  <c r="H1084" i="2"/>
  <c r="H1085" i="4"/>
  <c r="F1084" i="4"/>
  <c r="P1085" i="2"/>
  <c r="J1085" i="2"/>
  <c r="C1085" i="4"/>
  <c r="G1085" i="4"/>
  <c r="G1086" i="5"/>
  <c r="E1085" i="5"/>
  <c r="C1085" i="5"/>
  <c r="H1086" i="4"/>
  <c r="F1085" i="4"/>
  <c r="F1086" i="5"/>
  <c r="A1086" i="5"/>
  <c r="D1086" i="5"/>
  <c r="A1085" i="2"/>
  <c r="K1086" i="2"/>
  <c r="C1085" i="2"/>
  <c r="B1085" i="2"/>
  <c r="A1085" i="4"/>
  <c r="J1085" i="4"/>
  <c r="P1086" i="2"/>
  <c r="J1086" i="2"/>
  <c r="G1087" i="5"/>
  <c r="E1086" i="5"/>
  <c r="C1086" i="5"/>
  <c r="J628" i="3"/>
  <c r="K628" i="3"/>
  <c r="J1821" i="3"/>
  <c r="K1821" i="3"/>
  <c r="H1085" i="2"/>
  <c r="C1086" i="4"/>
  <c r="G1086" i="4"/>
  <c r="A1086" i="4"/>
  <c r="J1086" i="4"/>
  <c r="H1087" i="4"/>
  <c r="F1086" i="4"/>
  <c r="D1087" i="5"/>
  <c r="F1087" i="5"/>
  <c r="A1086" i="2"/>
  <c r="C1086" i="2"/>
  <c r="B1086" i="2"/>
  <c r="H1086" i="2"/>
  <c r="K1087" i="2"/>
  <c r="E1087" i="5"/>
  <c r="C1087" i="5"/>
  <c r="G1088" i="5"/>
  <c r="P1087" i="2"/>
  <c r="J1087" i="2"/>
  <c r="A1087" i="5"/>
  <c r="C1087" i="4"/>
  <c r="G1087" i="4"/>
  <c r="A1087" i="4"/>
  <c r="J1087" i="4"/>
  <c r="J1834" i="3"/>
  <c r="K1834" i="3"/>
  <c r="J641" i="3"/>
  <c r="K641" i="3"/>
  <c r="A1087" i="2"/>
  <c r="B1087" i="2"/>
  <c r="K1088" i="2"/>
  <c r="C1087" i="2"/>
  <c r="H1088" i="4"/>
  <c r="F1087" i="4"/>
  <c r="F1088" i="5"/>
  <c r="A1088" i="5"/>
  <c r="D1088" i="5"/>
  <c r="G1089" i="5"/>
  <c r="E1088" i="5"/>
  <c r="C1088" i="5"/>
  <c r="P1088" i="2"/>
  <c r="J1088" i="2"/>
  <c r="H1087" i="2"/>
  <c r="C1088" i="4"/>
  <c r="G1088" i="4"/>
  <c r="A1088" i="4"/>
  <c r="J1088" i="4"/>
  <c r="J642" i="3"/>
  <c r="K642" i="3"/>
  <c r="J1835" i="3"/>
  <c r="K1835" i="3"/>
  <c r="A1088" i="2"/>
  <c r="K1089" i="2"/>
  <c r="C1088" i="2"/>
  <c r="B1088" i="2"/>
  <c r="H1088" i="2"/>
  <c r="H1089" i="4"/>
  <c r="F1088" i="4"/>
  <c r="D1089" i="5"/>
  <c r="F1089" i="5"/>
  <c r="E1089" i="5"/>
  <c r="C1089" i="5"/>
  <c r="G1090" i="5"/>
  <c r="P1089" i="2"/>
  <c r="J1089" i="2"/>
  <c r="A1089" i="5"/>
  <c r="C1089" i="4"/>
  <c r="G1089" i="4"/>
  <c r="A1089" i="4"/>
  <c r="J1089" i="4"/>
  <c r="A1089" i="2"/>
  <c r="K1090" i="2"/>
  <c r="C1089" i="2"/>
  <c r="B1089" i="2"/>
  <c r="H1089" i="2"/>
  <c r="H1090" i="4"/>
  <c r="F1089" i="4"/>
  <c r="F1090" i="5"/>
  <c r="A1090" i="5"/>
  <c r="D1090" i="5"/>
  <c r="P1090" i="2"/>
  <c r="J1090" i="2"/>
  <c r="G1091" i="5"/>
  <c r="E1090" i="5"/>
  <c r="C1090" i="5"/>
  <c r="C1090" i="4"/>
  <c r="G1090" i="4"/>
  <c r="A1090" i="4"/>
  <c r="J1090" i="4"/>
  <c r="D1091" i="5"/>
  <c r="F1091" i="5"/>
  <c r="A1091" i="5"/>
  <c r="H1091" i="4"/>
  <c r="F1090" i="4"/>
  <c r="A1090" i="2"/>
  <c r="C1090" i="2"/>
  <c r="B1090" i="2"/>
  <c r="H1090" i="2"/>
  <c r="K1091" i="2"/>
  <c r="C1091" i="4"/>
  <c r="G1091" i="4"/>
  <c r="A1091" i="4"/>
  <c r="J1091" i="4"/>
  <c r="G1092" i="5"/>
  <c r="E1091" i="5"/>
  <c r="C1091" i="5"/>
  <c r="P1091" i="2"/>
  <c r="J1091" i="2"/>
  <c r="J640" i="3"/>
  <c r="K640" i="3"/>
  <c r="J1833" i="3"/>
  <c r="K1833" i="3"/>
  <c r="F1092" i="5"/>
  <c r="A1092" i="5"/>
  <c r="D1092" i="5"/>
  <c r="A1091" i="2"/>
  <c r="B1091" i="2"/>
  <c r="C1091" i="2"/>
  <c r="H1091" i="2"/>
  <c r="K1092" i="2"/>
  <c r="H1092" i="4"/>
  <c r="F1091" i="4"/>
  <c r="P1092" i="2"/>
  <c r="J1092" i="2"/>
  <c r="G1093" i="5"/>
  <c r="E1092" i="5"/>
  <c r="C1092" i="5"/>
  <c r="C1092" i="4"/>
  <c r="G1092" i="4"/>
  <c r="A1092" i="4"/>
  <c r="J1092" i="4"/>
  <c r="J639" i="3"/>
  <c r="K639" i="3"/>
  <c r="J1832" i="3"/>
  <c r="K1832" i="3"/>
  <c r="D1093" i="5"/>
  <c r="F1093" i="5"/>
  <c r="A1093" i="5"/>
  <c r="H1093" i="4"/>
  <c r="F1092" i="4"/>
  <c r="A1092" i="2"/>
  <c r="K1093" i="2"/>
  <c r="C1092" i="2"/>
  <c r="B1092" i="2"/>
  <c r="C1093" i="4"/>
  <c r="G1093" i="4"/>
  <c r="A1093" i="4"/>
  <c r="J1093" i="4"/>
  <c r="P1093" i="2"/>
  <c r="J1093" i="2"/>
  <c r="G1094" i="5"/>
  <c r="E1093" i="5"/>
  <c r="C1093" i="5"/>
  <c r="H1092" i="2"/>
  <c r="J112" i="1"/>
  <c r="A1093" i="2"/>
  <c r="K1094" i="2"/>
  <c r="C1093" i="2"/>
  <c r="B1093" i="2"/>
  <c r="H1093" i="2"/>
  <c r="F1094" i="5"/>
  <c r="A1094" i="5"/>
  <c r="D1094" i="5"/>
  <c r="H1094" i="4"/>
  <c r="F1093" i="4"/>
  <c r="P1094" i="2"/>
  <c r="J1094" i="2"/>
  <c r="C1094" i="4"/>
  <c r="G1094" i="4"/>
  <c r="G1095" i="5"/>
  <c r="E1094" i="5"/>
  <c r="C1094" i="5"/>
  <c r="H1095" i="4"/>
  <c r="F1094" i="4"/>
  <c r="A1094" i="2"/>
  <c r="C1094" i="2"/>
  <c r="B1094" i="2"/>
  <c r="K1095" i="2"/>
  <c r="D1095" i="5"/>
  <c r="F1095" i="5"/>
  <c r="A1094" i="4"/>
  <c r="J1094" i="4"/>
  <c r="E1095" i="5"/>
  <c r="C1095" i="5"/>
  <c r="G1096" i="5"/>
  <c r="P1095" i="2"/>
  <c r="J1095" i="2"/>
  <c r="A1095" i="5"/>
  <c r="H1094" i="2"/>
  <c r="C1095" i="4"/>
  <c r="G1095" i="4"/>
  <c r="A1095" i="4"/>
  <c r="J1095" i="4"/>
  <c r="H1096" i="4"/>
  <c r="F1095" i="4"/>
  <c r="A1095" i="2"/>
  <c r="B1095" i="2"/>
  <c r="C1095" i="2"/>
  <c r="H1095" i="2"/>
  <c r="K1096" i="2"/>
  <c r="F1096" i="5"/>
  <c r="A1096" i="5"/>
  <c r="D1096" i="5"/>
  <c r="G1097" i="5"/>
  <c r="E1096" i="5"/>
  <c r="C1096" i="5"/>
  <c r="P1096" i="2"/>
  <c r="J1096" i="2"/>
  <c r="C1096" i="4"/>
  <c r="G1096" i="4"/>
  <c r="H1097" i="4"/>
  <c r="F1096" i="4"/>
  <c r="A1096" i="2"/>
  <c r="K1097" i="2"/>
  <c r="C1096" i="2"/>
  <c r="B1096" i="2"/>
  <c r="A1096" i="4"/>
  <c r="J1096" i="4"/>
  <c r="D1097" i="5"/>
  <c r="F1097" i="5"/>
  <c r="A1097" i="5"/>
  <c r="P1097" i="2"/>
  <c r="J1097" i="2"/>
  <c r="J1830" i="3"/>
  <c r="K1830" i="3"/>
  <c r="J637" i="3"/>
  <c r="K637" i="3"/>
  <c r="H1096" i="2"/>
  <c r="E1097" i="5"/>
  <c r="C1097" i="5"/>
  <c r="G1098" i="5"/>
  <c r="C1097" i="4"/>
  <c r="G1097" i="4"/>
  <c r="A1097" i="4"/>
  <c r="J1097" i="4"/>
  <c r="F1098" i="5"/>
  <c r="A1098" i="5"/>
  <c r="D1098" i="5"/>
  <c r="A1097" i="2"/>
  <c r="K1098" i="2"/>
  <c r="C1097" i="2"/>
  <c r="B1097" i="2"/>
  <c r="H1097" i="2"/>
  <c r="H1098" i="4"/>
  <c r="F1097" i="4"/>
  <c r="C1098" i="4"/>
  <c r="G1098" i="4"/>
  <c r="A1098" i="4"/>
  <c r="J1098" i="4"/>
  <c r="P1098" i="2"/>
  <c r="J1098" i="2"/>
  <c r="G1099" i="5"/>
  <c r="E1098" i="5"/>
  <c r="C1098" i="5"/>
  <c r="A1098" i="2"/>
  <c r="C1098" i="2"/>
  <c r="B1098" i="2"/>
  <c r="H1098" i="2"/>
  <c r="K1099" i="2"/>
  <c r="J636" i="3"/>
  <c r="K636" i="3"/>
  <c r="J1829" i="3"/>
  <c r="K1829" i="3"/>
  <c r="D1099" i="5"/>
  <c r="F1099" i="5"/>
  <c r="A1099" i="5"/>
  <c r="H1099" i="4"/>
  <c r="F1098" i="4"/>
  <c r="C1099" i="4"/>
  <c r="G1099" i="4"/>
  <c r="A1099" i="4"/>
  <c r="J1099" i="4"/>
  <c r="G1100" i="5"/>
  <c r="E1099" i="5"/>
  <c r="C1099" i="5"/>
  <c r="P1099" i="2"/>
  <c r="J1099" i="2"/>
  <c r="F1100" i="5"/>
  <c r="A1100" i="5"/>
  <c r="D1100" i="5"/>
  <c r="A1099" i="2"/>
  <c r="B1099" i="2"/>
  <c r="K1100" i="2"/>
  <c r="C1099" i="2"/>
  <c r="H1100" i="4"/>
  <c r="F1099" i="4"/>
  <c r="C1100" i="4"/>
  <c r="G1100" i="4"/>
  <c r="A1100" i="4"/>
  <c r="J1100" i="4"/>
  <c r="P1100" i="2"/>
  <c r="J1100" i="2"/>
  <c r="H1099" i="2"/>
  <c r="G1101" i="5"/>
  <c r="E1100" i="5"/>
  <c r="C1100" i="5"/>
  <c r="A1100" i="2"/>
  <c r="K1101" i="2"/>
  <c r="C1100" i="2"/>
  <c r="B1100" i="2"/>
  <c r="H1100" i="2"/>
  <c r="D1101" i="5"/>
  <c r="F1101" i="5"/>
  <c r="A1101" i="5"/>
  <c r="H1101" i="4"/>
  <c r="F1100" i="4"/>
  <c r="C1101" i="4"/>
  <c r="G1101" i="4"/>
  <c r="A1101" i="4"/>
  <c r="J1101" i="4"/>
  <c r="P1101" i="2"/>
  <c r="J1101" i="2"/>
  <c r="G1102" i="5"/>
  <c r="E1101" i="5"/>
  <c r="C1101" i="5"/>
  <c r="A1101" i="2"/>
  <c r="K1102" i="2"/>
  <c r="C1101" i="2"/>
  <c r="B1101" i="2"/>
  <c r="H1101" i="2"/>
  <c r="F1102" i="5"/>
  <c r="A1102" i="5"/>
  <c r="D1102" i="5"/>
  <c r="H1102" i="4"/>
  <c r="F1101" i="4"/>
  <c r="P1102" i="2"/>
  <c r="J1102" i="2"/>
  <c r="C1102" i="4"/>
  <c r="G1102" i="4"/>
  <c r="G1103" i="5"/>
  <c r="E1102" i="5"/>
  <c r="C1102" i="5"/>
  <c r="H1103" i="4"/>
  <c r="F1102" i="4"/>
  <c r="D1103" i="5"/>
  <c r="F1103" i="5"/>
  <c r="A1102" i="2"/>
  <c r="C1102" i="2"/>
  <c r="B1102" i="2"/>
  <c r="H1102" i="2"/>
  <c r="K1103" i="2"/>
  <c r="A1102" i="4"/>
  <c r="J1102" i="4"/>
  <c r="E1103" i="5"/>
  <c r="C1103" i="5"/>
  <c r="G1104" i="5"/>
  <c r="P1103" i="2"/>
  <c r="J1103" i="2"/>
  <c r="A1103" i="5"/>
  <c r="C1103" i="4"/>
  <c r="G1103" i="4"/>
  <c r="A1103" i="4"/>
  <c r="J1103" i="4"/>
  <c r="J113" i="1"/>
  <c r="J646" i="3"/>
  <c r="K646" i="3"/>
  <c r="J1839" i="3"/>
  <c r="K1839" i="3"/>
  <c r="A1103" i="2"/>
  <c r="B1103" i="2"/>
  <c r="K1104" i="2"/>
  <c r="C1103" i="2"/>
  <c r="H1104" i="4"/>
  <c r="F1103" i="4"/>
  <c r="F1104" i="5"/>
  <c r="A1104" i="5"/>
  <c r="D1104" i="5"/>
  <c r="G1105" i="5"/>
  <c r="E1104" i="5"/>
  <c r="C1104" i="5"/>
  <c r="P1104" i="2"/>
  <c r="J1104" i="2"/>
  <c r="H1103" i="2"/>
  <c r="C1104" i="4"/>
  <c r="G1104" i="4"/>
  <c r="A1104" i="4"/>
  <c r="J1104" i="4"/>
  <c r="A1104" i="2"/>
  <c r="K1105" i="2"/>
  <c r="C1104" i="2"/>
  <c r="B1104" i="2"/>
  <c r="H1104" i="2"/>
  <c r="H1105" i="4"/>
  <c r="F1104" i="4"/>
  <c r="D1105" i="5"/>
  <c r="F1105" i="5"/>
  <c r="E1105" i="5"/>
  <c r="C1105" i="5"/>
  <c r="G1106" i="5"/>
  <c r="P1105" i="2"/>
  <c r="J1105" i="2"/>
  <c r="A1105" i="5"/>
  <c r="C1105" i="4"/>
  <c r="G1105" i="4"/>
  <c r="A1105" i="4"/>
  <c r="J1105" i="4"/>
  <c r="A1105" i="2"/>
  <c r="K1106" i="2"/>
  <c r="C1105" i="2"/>
  <c r="B1105" i="2"/>
  <c r="H1105" i="2"/>
  <c r="H1106" i="4"/>
  <c r="F1105" i="4"/>
  <c r="F1106" i="5"/>
  <c r="A1106" i="5"/>
  <c r="D1106" i="5"/>
  <c r="G1107" i="5"/>
  <c r="E1106" i="5"/>
  <c r="C1106" i="5"/>
  <c r="P1106" i="2"/>
  <c r="J1106" i="2"/>
  <c r="C1106" i="4"/>
  <c r="G1106" i="4"/>
  <c r="H1107" i="4"/>
  <c r="F1106" i="4"/>
  <c r="A1106" i="2"/>
  <c r="C1106" i="2"/>
  <c r="B1106" i="2"/>
  <c r="K1107" i="2"/>
  <c r="A1106" i="4"/>
  <c r="J1106" i="4"/>
  <c r="D1107" i="5"/>
  <c r="F1107" i="5"/>
  <c r="A1107" i="5"/>
  <c r="J631" i="3"/>
  <c r="K631" i="3"/>
  <c r="J1824" i="3"/>
  <c r="K1824" i="3"/>
  <c r="P1107" i="2"/>
  <c r="J1107" i="2"/>
  <c r="G1108" i="5"/>
  <c r="E1107" i="5"/>
  <c r="C1107" i="5"/>
  <c r="H1106" i="2"/>
  <c r="C1107" i="4"/>
  <c r="G1107" i="4"/>
  <c r="A1107" i="4"/>
  <c r="J1107" i="4"/>
  <c r="A1107" i="2"/>
  <c r="B1107" i="2"/>
  <c r="K1108" i="2"/>
  <c r="C1107" i="2"/>
  <c r="H1108" i="4"/>
  <c r="F1107" i="4"/>
  <c r="F1108" i="5"/>
  <c r="A1108" i="5"/>
  <c r="D1108" i="5"/>
  <c r="G1109" i="5"/>
  <c r="E1108" i="5"/>
  <c r="C1108" i="5"/>
  <c r="P1108" i="2"/>
  <c r="J1108" i="2"/>
  <c r="H1107" i="2"/>
  <c r="C1108" i="4"/>
  <c r="G1108" i="4"/>
  <c r="A1108" i="4"/>
  <c r="J1108" i="4"/>
  <c r="A1108" i="2"/>
  <c r="K1109" i="2"/>
  <c r="C1108" i="2"/>
  <c r="B1108" i="2"/>
  <c r="H1108" i="2"/>
  <c r="H1109" i="4"/>
  <c r="F1108" i="4"/>
  <c r="D1109" i="5"/>
  <c r="F1109" i="5"/>
  <c r="G1110" i="5"/>
  <c r="E1109" i="5"/>
  <c r="C1109" i="5"/>
  <c r="P1109" i="2"/>
  <c r="J1109" i="2"/>
  <c r="A1109" i="5"/>
  <c r="C1109" i="4"/>
  <c r="G1109" i="4"/>
  <c r="A1109" i="4"/>
  <c r="J1109" i="4"/>
  <c r="A1109" i="2"/>
  <c r="K1110" i="2"/>
  <c r="C1109" i="2"/>
  <c r="B1109" i="2"/>
  <c r="H1109" i="2"/>
  <c r="J632" i="3"/>
  <c r="K632" i="3"/>
  <c r="J1825" i="3"/>
  <c r="K1825" i="3"/>
  <c r="H1110" i="4"/>
  <c r="F1109" i="4"/>
  <c r="F1110" i="5"/>
  <c r="A1110" i="5"/>
  <c r="D1110" i="5"/>
  <c r="G1111" i="5"/>
  <c r="E1110" i="5"/>
  <c r="C1110" i="5"/>
  <c r="C1110" i="4"/>
  <c r="G1110" i="4"/>
  <c r="P1110" i="2"/>
  <c r="J1110" i="2"/>
  <c r="H1111" i="4"/>
  <c r="F1110" i="4"/>
  <c r="A1110" i="2"/>
  <c r="C1110" i="2"/>
  <c r="B1110" i="2"/>
  <c r="K1111" i="2"/>
  <c r="A1110" i="4"/>
  <c r="J1110" i="4"/>
  <c r="D1111" i="5"/>
  <c r="F1111" i="5"/>
  <c r="A1111" i="5"/>
  <c r="P1111" i="2"/>
  <c r="J1111" i="2"/>
  <c r="E1111" i="5"/>
  <c r="C1111" i="5"/>
  <c r="G1112" i="5"/>
  <c r="H1110" i="2"/>
  <c r="C1111" i="4"/>
  <c r="G1111" i="4"/>
  <c r="H1112" i="4"/>
  <c r="F1111" i="4"/>
  <c r="A1111" i="4"/>
  <c r="J1111" i="4"/>
  <c r="F1112" i="5"/>
  <c r="D1112" i="5"/>
  <c r="A1111" i="2"/>
  <c r="B1111" i="2"/>
  <c r="C1111" i="2"/>
  <c r="H1111" i="2"/>
  <c r="K1112" i="2"/>
  <c r="G1113" i="5"/>
  <c r="E1112" i="5"/>
  <c r="C1112" i="5"/>
  <c r="P1112" i="2"/>
  <c r="J1112" i="2"/>
  <c r="A1112" i="5"/>
  <c r="C1112" i="4"/>
  <c r="G1112" i="4"/>
  <c r="A1112" i="4"/>
  <c r="J1112" i="4"/>
  <c r="A1112" i="2"/>
  <c r="K1113" i="2"/>
  <c r="C1112" i="2"/>
  <c r="B1112" i="2"/>
  <c r="H1112" i="2"/>
  <c r="H1113" i="4"/>
  <c r="F1112" i="4"/>
  <c r="D1113" i="5"/>
  <c r="F1113" i="5"/>
  <c r="E1113" i="5"/>
  <c r="C1113" i="5"/>
  <c r="G1114" i="5"/>
  <c r="P1113" i="2"/>
  <c r="J1113" i="2"/>
  <c r="A1113" i="5"/>
  <c r="C1113" i="4"/>
  <c r="G1113" i="4"/>
  <c r="A1113" i="4"/>
  <c r="J1113" i="4"/>
  <c r="J114" i="1"/>
  <c r="J2302" i="3"/>
  <c r="K2302" i="3"/>
  <c r="J1109" i="3"/>
  <c r="K1109" i="3"/>
  <c r="A1113" i="2"/>
  <c r="K1114" i="2"/>
  <c r="C1113" i="2"/>
  <c r="B1113" i="2"/>
  <c r="H1113" i="2"/>
  <c r="H1114" i="4"/>
  <c r="F1113" i="4"/>
  <c r="F1114" i="5"/>
  <c r="A1114" i="5"/>
  <c r="D1114" i="5"/>
  <c r="G1115" i="5"/>
  <c r="E1114" i="5"/>
  <c r="C1114" i="5"/>
  <c r="P1114" i="2"/>
  <c r="J1114" i="2"/>
  <c r="C1114" i="4"/>
  <c r="G1114" i="4"/>
  <c r="H1115" i="4"/>
  <c r="F1114" i="4"/>
  <c r="A1114" i="2"/>
  <c r="C1114" i="2"/>
  <c r="B1114" i="2"/>
  <c r="K1115" i="2"/>
  <c r="A1114" i="4"/>
  <c r="J1114" i="4"/>
  <c r="D1115" i="5"/>
  <c r="F1115" i="5"/>
  <c r="A1115" i="5"/>
  <c r="P1115" i="2"/>
  <c r="J1115" i="2"/>
  <c r="G1116" i="5"/>
  <c r="E1115" i="5"/>
  <c r="C1115" i="5"/>
  <c r="H1114" i="2"/>
  <c r="C1115" i="4"/>
  <c r="G1115" i="4"/>
  <c r="A1115" i="4"/>
  <c r="J1115" i="4"/>
  <c r="J654" i="3"/>
  <c r="K654" i="3"/>
  <c r="J1847" i="3"/>
  <c r="K1847" i="3"/>
  <c r="H1116" i="4"/>
  <c r="F1115" i="4"/>
  <c r="F1116" i="5"/>
  <c r="A1116" i="5"/>
  <c r="D1116" i="5"/>
  <c r="A1115" i="2"/>
  <c r="B1115" i="2"/>
  <c r="C1115" i="2"/>
  <c r="H1115" i="2"/>
  <c r="K1116" i="2"/>
  <c r="P1116" i="2"/>
  <c r="J1116" i="2"/>
  <c r="G1117" i="5"/>
  <c r="E1116" i="5"/>
  <c r="C1116" i="5"/>
  <c r="C1116" i="4"/>
  <c r="G1116" i="4"/>
  <c r="A1116" i="4"/>
  <c r="J1116" i="4"/>
  <c r="D1117" i="5"/>
  <c r="F1117" i="5"/>
  <c r="A1117" i="5"/>
  <c r="H1117" i="4"/>
  <c r="F1116" i="4"/>
  <c r="A1116" i="2"/>
  <c r="K1117" i="2"/>
  <c r="C1116" i="2"/>
  <c r="B1116" i="2"/>
  <c r="C1117" i="4"/>
  <c r="G1117" i="4"/>
  <c r="A1117" i="4"/>
  <c r="J1117" i="4"/>
  <c r="P1117" i="2"/>
  <c r="J1117" i="2"/>
  <c r="G1118" i="5"/>
  <c r="E1117" i="5"/>
  <c r="C1117" i="5"/>
  <c r="H1116" i="2"/>
  <c r="A1117" i="2"/>
  <c r="K1118" i="2"/>
  <c r="C1117" i="2"/>
  <c r="B1117" i="2"/>
  <c r="H1117" i="2"/>
  <c r="J652" i="3"/>
  <c r="K652" i="3"/>
  <c r="J1845" i="3"/>
  <c r="K1845" i="3"/>
  <c r="F1118" i="5"/>
  <c r="A1118" i="5"/>
  <c r="D1118" i="5"/>
  <c r="H1118" i="4"/>
  <c r="F1117" i="4"/>
  <c r="C1118" i="4"/>
  <c r="G1118" i="4"/>
  <c r="A1118" i="4"/>
  <c r="J1118" i="4"/>
  <c r="G1119" i="5"/>
  <c r="E1118" i="5"/>
  <c r="C1118" i="5"/>
  <c r="P1118" i="2"/>
  <c r="J1118" i="2"/>
  <c r="J651" i="3"/>
  <c r="K651" i="3"/>
  <c r="J1844" i="3"/>
  <c r="K1844" i="3"/>
  <c r="A1118" i="2"/>
  <c r="C1118" i="2"/>
  <c r="B1118" i="2"/>
  <c r="H1118" i="2"/>
  <c r="K1119" i="2"/>
  <c r="D1119" i="5"/>
  <c r="F1119" i="5"/>
  <c r="A1119" i="5"/>
  <c r="H1119" i="4"/>
  <c r="F1118" i="4"/>
  <c r="C1119" i="4"/>
  <c r="G1119" i="4"/>
  <c r="A1119" i="4"/>
  <c r="J1119" i="4"/>
  <c r="P1119" i="2"/>
  <c r="J1119" i="2"/>
  <c r="E1119" i="5"/>
  <c r="C1119" i="5"/>
  <c r="G1120" i="5"/>
  <c r="A1119" i="2"/>
  <c r="B1119" i="2"/>
  <c r="K1120" i="2"/>
  <c r="C1119" i="2"/>
  <c r="F1120" i="5"/>
  <c r="A1120" i="5"/>
  <c r="D1120" i="5"/>
  <c r="H1120" i="4"/>
  <c r="F1119" i="4"/>
  <c r="C1120" i="4"/>
  <c r="G1120" i="4"/>
  <c r="A1120" i="4"/>
  <c r="J1120" i="4"/>
  <c r="H1119" i="2"/>
  <c r="P1120" i="2"/>
  <c r="J1120" i="2"/>
  <c r="G1121" i="5"/>
  <c r="E1120" i="5"/>
  <c r="C1120" i="5"/>
  <c r="D1121" i="5"/>
  <c r="F1121" i="5"/>
  <c r="A1121" i="5"/>
  <c r="A1120" i="2"/>
  <c r="K1121" i="2"/>
  <c r="C1120" i="2"/>
  <c r="B1120" i="2"/>
  <c r="H1120" i="2"/>
  <c r="H1121" i="4"/>
  <c r="F1120" i="4"/>
  <c r="C1121" i="4"/>
  <c r="G1121" i="4"/>
  <c r="A1121" i="4"/>
  <c r="J1121" i="4"/>
  <c r="E1121" i="5"/>
  <c r="C1121" i="5"/>
  <c r="G1122" i="5"/>
  <c r="P1121" i="2"/>
  <c r="J1121" i="2"/>
  <c r="F1122" i="5"/>
  <c r="A1122" i="5"/>
  <c r="D1122" i="5"/>
  <c r="A1121" i="2"/>
  <c r="K1122" i="2"/>
  <c r="C1121" i="2"/>
  <c r="B1121" i="2"/>
  <c r="H1121" i="2"/>
  <c r="J1850" i="3"/>
  <c r="K1850" i="3"/>
  <c r="J657" i="3"/>
  <c r="K657" i="3"/>
  <c r="H1122" i="4"/>
  <c r="F1121" i="4"/>
  <c r="C1122" i="4"/>
  <c r="G1122" i="4"/>
  <c r="A1122" i="4"/>
  <c r="J1122" i="4"/>
  <c r="P1122" i="2"/>
  <c r="J1122" i="2"/>
  <c r="G1123" i="5"/>
  <c r="E1122" i="5"/>
  <c r="C1122" i="5"/>
  <c r="A1122" i="2"/>
  <c r="C1122" i="2"/>
  <c r="B1122" i="2"/>
  <c r="H1122" i="2"/>
  <c r="K1123" i="2"/>
  <c r="D1123" i="5"/>
  <c r="F1123" i="5"/>
  <c r="A1123" i="5"/>
  <c r="H1123" i="4"/>
  <c r="F1122" i="4"/>
  <c r="C1123" i="4"/>
  <c r="G1123" i="4"/>
  <c r="A1123" i="4"/>
  <c r="J1123" i="4"/>
  <c r="P1123" i="2"/>
  <c r="J1123" i="2"/>
  <c r="G1124" i="5"/>
  <c r="E1123" i="5"/>
  <c r="C1123" i="5"/>
  <c r="J115" i="1"/>
  <c r="A1123" i="2"/>
  <c r="B1123" i="2"/>
  <c r="K1124" i="2"/>
  <c r="C1123" i="2"/>
  <c r="F1124" i="5"/>
  <c r="A1124" i="5"/>
  <c r="D1124" i="5"/>
  <c r="H1124" i="4"/>
  <c r="F1123" i="4"/>
  <c r="P1124" i="2"/>
  <c r="J1124" i="2"/>
  <c r="C1124" i="4"/>
  <c r="G1124" i="4"/>
  <c r="H1123" i="2"/>
  <c r="G1125" i="5"/>
  <c r="E1124" i="5"/>
  <c r="C1124" i="5"/>
  <c r="H1125" i="4"/>
  <c r="F1124" i="4"/>
  <c r="D1125" i="5"/>
  <c r="F1125" i="5"/>
  <c r="A1124" i="2"/>
  <c r="K1125" i="2"/>
  <c r="C1124" i="2"/>
  <c r="B1124" i="2"/>
  <c r="A1124" i="4"/>
  <c r="J1124" i="4"/>
  <c r="G1126" i="5"/>
  <c r="E1125" i="5"/>
  <c r="C1125" i="5"/>
  <c r="P1125" i="2"/>
  <c r="J1125" i="2"/>
  <c r="J658" i="3"/>
  <c r="K658" i="3"/>
  <c r="J1851" i="3"/>
  <c r="K1851" i="3"/>
  <c r="H1124" i="2"/>
  <c r="A1125" i="5"/>
  <c r="C1125" i="4"/>
  <c r="G1125" i="4"/>
  <c r="A1125" i="2"/>
  <c r="K1126" i="2"/>
  <c r="C1125" i="2"/>
  <c r="B1125" i="2"/>
  <c r="H1125" i="2"/>
  <c r="H1126" i="4"/>
  <c r="F1125" i="4"/>
  <c r="A1125" i="4"/>
  <c r="J1125" i="4"/>
  <c r="F1126" i="5"/>
  <c r="D1126" i="5"/>
  <c r="P1126" i="2"/>
  <c r="J1126" i="2"/>
  <c r="G1127" i="5"/>
  <c r="E1126" i="5"/>
  <c r="C1126" i="5"/>
  <c r="A1126" i="5"/>
  <c r="C1126" i="4"/>
  <c r="G1126" i="4"/>
  <c r="A1126" i="4"/>
  <c r="J1126" i="4"/>
  <c r="H1127" i="4"/>
  <c r="F1126" i="4"/>
  <c r="D1127" i="5"/>
  <c r="F1127" i="5"/>
  <c r="A1126" i="2"/>
  <c r="C1126" i="2"/>
  <c r="B1126" i="2"/>
  <c r="H1126" i="2"/>
  <c r="K1127" i="2"/>
  <c r="E1127" i="5"/>
  <c r="C1127" i="5"/>
  <c r="G1128" i="5"/>
  <c r="P1127" i="2"/>
  <c r="J1127" i="2"/>
  <c r="A1127" i="5"/>
  <c r="C1127" i="4"/>
  <c r="G1127" i="4"/>
  <c r="A1127" i="4"/>
  <c r="J1127" i="4"/>
  <c r="J563" i="3"/>
  <c r="K563" i="3"/>
  <c r="J1756" i="3"/>
  <c r="K1756" i="3"/>
  <c r="A1127" i="2"/>
  <c r="B1127" i="2"/>
  <c r="K1128" i="2"/>
  <c r="C1127" i="2"/>
  <c r="H1128" i="4"/>
  <c r="F1127" i="4"/>
  <c r="F1128" i="5"/>
  <c r="A1128" i="5"/>
  <c r="D1128" i="5"/>
  <c r="G1129" i="5"/>
  <c r="E1128" i="5"/>
  <c r="C1128" i="5"/>
  <c r="P1128" i="2"/>
  <c r="J1128" i="2"/>
  <c r="H1127" i="2"/>
  <c r="C1128" i="4"/>
  <c r="G1128" i="4"/>
  <c r="A1128" i="4"/>
  <c r="J1128" i="4"/>
  <c r="A1128" i="2"/>
  <c r="K1129" i="2"/>
  <c r="C1128" i="2"/>
  <c r="B1128" i="2"/>
  <c r="H1128" i="2"/>
  <c r="H1129" i="4"/>
  <c r="F1128" i="4"/>
  <c r="D1129" i="5"/>
  <c r="F1129" i="5"/>
  <c r="E1129" i="5"/>
  <c r="C1129" i="5"/>
  <c r="G1130" i="5"/>
  <c r="P1129" i="2"/>
  <c r="J1129" i="2"/>
  <c r="A1129" i="5"/>
  <c r="C1129" i="4"/>
  <c r="G1129" i="4"/>
  <c r="A1129" i="4"/>
  <c r="J1129" i="4"/>
  <c r="A1129" i="2"/>
  <c r="K1130" i="2"/>
  <c r="C1129" i="2"/>
  <c r="B1129" i="2"/>
  <c r="H1129" i="2"/>
  <c r="H1130" i="4"/>
  <c r="F1129" i="4"/>
  <c r="F1130" i="5"/>
  <c r="A1130" i="5"/>
  <c r="D1130" i="5"/>
  <c r="G1131" i="5"/>
  <c r="E1130" i="5"/>
  <c r="C1130" i="5"/>
  <c r="P1130" i="2"/>
  <c r="J1130" i="2"/>
  <c r="C1130" i="4"/>
  <c r="G1130" i="4"/>
  <c r="H1131" i="4"/>
  <c r="F1130" i="4"/>
  <c r="A1130" i="2"/>
  <c r="C1130" i="2"/>
  <c r="B1130" i="2"/>
  <c r="K1131" i="2"/>
  <c r="A1130" i="4"/>
  <c r="J1130" i="4"/>
  <c r="D1131" i="5"/>
  <c r="F1131" i="5"/>
  <c r="A1131" i="5"/>
  <c r="P1131" i="2"/>
  <c r="J1131" i="2"/>
  <c r="G1132" i="5"/>
  <c r="E1131" i="5"/>
  <c r="C1131" i="5"/>
  <c r="H1130" i="2"/>
  <c r="C1131" i="4"/>
  <c r="G1131" i="4"/>
  <c r="A1131" i="4"/>
  <c r="J1131" i="4"/>
  <c r="H1132" i="4"/>
  <c r="F1131" i="4"/>
  <c r="F1132" i="5"/>
  <c r="A1132" i="5"/>
  <c r="D1132" i="5"/>
  <c r="A1131" i="2"/>
  <c r="B1131" i="2"/>
  <c r="C1131" i="2"/>
  <c r="H1131" i="2"/>
  <c r="K1132" i="2"/>
  <c r="P1132" i="2"/>
  <c r="J1132" i="2"/>
  <c r="G1133" i="5"/>
  <c r="E1132" i="5"/>
  <c r="C1132" i="5"/>
  <c r="C1132" i="4"/>
  <c r="G1132" i="4"/>
  <c r="A1132" i="4"/>
  <c r="J1132" i="4"/>
  <c r="D1133" i="5"/>
  <c r="F1133" i="5"/>
  <c r="A1133" i="5"/>
  <c r="H1133" i="4"/>
  <c r="F1132" i="4"/>
  <c r="A1132" i="2"/>
  <c r="K1133" i="2"/>
  <c r="C1132" i="2"/>
  <c r="B1132" i="2"/>
  <c r="P1133" i="2"/>
  <c r="J1133" i="2"/>
  <c r="G1134" i="5"/>
  <c r="E1133" i="5"/>
  <c r="C1133" i="5"/>
  <c r="C1133" i="4"/>
  <c r="G1133" i="4"/>
  <c r="A1133" i="4"/>
  <c r="J1133" i="4"/>
  <c r="H1132" i="2"/>
  <c r="J116" i="1"/>
  <c r="J578" i="3"/>
  <c r="K578" i="3"/>
  <c r="J1771" i="3"/>
  <c r="K1771" i="3"/>
  <c r="F1134" i="5"/>
  <c r="A1134" i="5"/>
  <c r="D1134" i="5"/>
  <c r="H1134" i="4"/>
  <c r="F1133" i="4"/>
  <c r="A1133" i="2"/>
  <c r="K1134" i="2"/>
  <c r="C1133" i="2"/>
  <c r="B1133" i="2"/>
  <c r="C1134" i="4"/>
  <c r="G1134" i="4"/>
  <c r="A1134" i="4"/>
  <c r="J1134" i="4"/>
  <c r="P1134" i="2"/>
  <c r="J1134" i="2"/>
  <c r="H1133" i="2"/>
  <c r="G1135" i="5"/>
  <c r="E1134" i="5"/>
  <c r="C1134" i="5"/>
  <c r="A1134" i="2"/>
  <c r="C1134" i="2"/>
  <c r="B1134" i="2"/>
  <c r="K1135" i="2"/>
  <c r="D1135" i="5"/>
  <c r="F1135" i="5"/>
  <c r="A1135" i="5"/>
  <c r="H1135" i="4"/>
  <c r="F1134" i="4"/>
  <c r="P1135" i="2"/>
  <c r="J1135" i="2"/>
  <c r="C1135" i="4"/>
  <c r="G1135" i="4"/>
  <c r="H1134" i="2"/>
  <c r="E1135" i="5"/>
  <c r="C1135" i="5"/>
  <c r="G1136" i="5"/>
  <c r="F1136" i="5"/>
  <c r="A1136" i="5"/>
  <c r="D1136" i="5"/>
  <c r="H1136" i="4"/>
  <c r="F1135" i="4"/>
  <c r="A1135" i="2"/>
  <c r="B1135" i="2"/>
  <c r="C1135" i="2"/>
  <c r="H1135" i="2"/>
  <c r="K1136" i="2"/>
  <c r="A1135" i="4"/>
  <c r="J1135" i="4"/>
  <c r="C1136" i="4"/>
  <c r="G1136" i="4"/>
  <c r="A1136" i="4"/>
  <c r="J1136" i="4"/>
  <c r="J579" i="3"/>
  <c r="K579" i="3"/>
  <c r="J1772" i="3"/>
  <c r="K1772" i="3"/>
  <c r="P1136" i="2"/>
  <c r="J1136" i="2"/>
  <c r="G1137" i="5"/>
  <c r="E1136" i="5"/>
  <c r="C1136" i="5"/>
  <c r="D1137" i="5"/>
  <c r="F1137" i="5"/>
  <c r="A1137" i="5"/>
  <c r="A1136" i="2"/>
  <c r="K1137" i="2"/>
  <c r="C1136" i="2"/>
  <c r="B1136" i="2"/>
  <c r="H1136" i="2"/>
  <c r="H1137" i="4"/>
  <c r="F1136" i="4"/>
  <c r="C1137" i="4"/>
  <c r="G1137" i="4"/>
  <c r="A1137" i="4"/>
  <c r="J1137" i="4"/>
  <c r="E1137" i="5"/>
  <c r="C1137" i="5"/>
  <c r="G1138" i="5"/>
  <c r="P1137" i="2"/>
  <c r="J1137" i="2"/>
  <c r="F1138" i="5"/>
  <c r="A1138" i="5"/>
  <c r="D1138" i="5"/>
  <c r="A1137" i="2"/>
  <c r="K1138" i="2"/>
  <c r="C1137" i="2"/>
  <c r="B1137" i="2"/>
  <c r="H1137" i="2"/>
  <c r="H1138" i="4"/>
  <c r="F1137" i="4"/>
  <c r="C1138" i="4"/>
  <c r="G1138" i="4"/>
  <c r="A1138" i="4"/>
  <c r="J1138" i="4"/>
  <c r="P1138" i="2"/>
  <c r="J1138" i="2"/>
  <c r="G1139" i="5"/>
  <c r="E1138" i="5"/>
  <c r="C1138" i="5"/>
  <c r="A1138" i="2"/>
  <c r="C1138" i="2"/>
  <c r="B1138" i="2"/>
  <c r="H1138" i="2"/>
  <c r="K1139" i="2"/>
  <c r="D1139" i="5"/>
  <c r="F1139" i="5"/>
  <c r="A1139" i="5"/>
  <c r="H1139" i="4"/>
  <c r="F1138" i="4"/>
  <c r="C1139" i="4"/>
  <c r="G1139" i="4"/>
  <c r="A1139" i="4"/>
  <c r="J1139" i="4"/>
  <c r="P1139" i="2"/>
  <c r="J1139" i="2"/>
  <c r="G1140" i="5"/>
  <c r="E1139" i="5"/>
  <c r="C1139" i="5"/>
  <c r="A1139" i="2"/>
  <c r="B1139" i="2"/>
  <c r="K1140" i="2"/>
  <c r="C1139" i="2"/>
  <c r="J575" i="3"/>
  <c r="K575" i="3"/>
  <c r="J1768" i="3"/>
  <c r="K1768" i="3"/>
  <c r="F1140" i="5"/>
  <c r="A1140" i="5"/>
  <c r="D1140" i="5"/>
  <c r="H1140" i="4"/>
  <c r="F1139" i="4"/>
  <c r="C1140" i="4"/>
  <c r="G1140" i="4"/>
  <c r="A1140" i="4"/>
  <c r="J1140" i="4"/>
  <c r="G1141" i="5"/>
  <c r="E1140" i="5"/>
  <c r="C1140" i="5"/>
  <c r="P1140" i="2"/>
  <c r="J1140" i="2"/>
  <c r="H1139" i="2"/>
  <c r="D1141" i="5"/>
  <c r="F1141" i="5"/>
  <c r="A1141" i="5"/>
  <c r="A1140" i="2"/>
  <c r="K1141" i="2"/>
  <c r="C1140" i="2"/>
  <c r="B1140" i="2"/>
  <c r="H1140" i="2"/>
  <c r="J574" i="3"/>
  <c r="K574" i="3"/>
  <c r="J1767" i="3"/>
  <c r="K1767" i="3"/>
  <c r="H1141" i="4"/>
  <c r="F1140" i="4"/>
  <c r="C1141" i="4"/>
  <c r="G1141" i="4"/>
  <c r="A1141" i="4"/>
  <c r="J1141" i="4"/>
  <c r="G1142" i="5"/>
  <c r="E1141" i="5"/>
  <c r="C1141" i="5"/>
  <c r="P1141" i="2"/>
  <c r="J1141" i="2"/>
  <c r="A1141" i="2"/>
  <c r="K1142" i="2"/>
  <c r="C1141" i="2"/>
  <c r="B1141" i="2"/>
  <c r="H1141" i="2"/>
  <c r="F1142" i="5"/>
  <c r="A1142" i="5"/>
  <c r="D1142" i="5"/>
  <c r="H1142" i="4"/>
  <c r="F1141" i="4"/>
  <c r="C1142" i="4"/>
  <c r="G1142" i="4"/>
  <c r="A1142" i="4"/>
  <c r="J1142" i="4"/>
  <c r="P1142" i="2"/>
  <c r="J1142" i="2"/>
  <c r="G1143" i="5"/>
  <c r="E1142" i="5"/>
  <c r="C1142" i="5"/>
  <c r="A1142" i="2"/>
  <c r="C1142" i="2"/>
  <c r="B1142" i="2"/>
  <c r="H1142" i="2"/>
  <c r="K1143" i="2"/>
  <c r="D1143" i="5"/>
  <c r="F1143" i="5"/>
  <c r="A1143" i="5"/>
  <c r="H1143" i="4"/>
  <c r="F1142" i="4"/>
  <c r="C1143" i="4"/>
  <c r="G1143" i="4"/>
  <c r="A1143" i="4"/>
  <c r="J1143" i="4"/>
  <c r="P1143" i="2"/>
  <c r="J1143" i="2"/>
  <c r="E1143" i="5"/>
  <c r="C1143" i="5"/>
  <c r="G1144" i="5"/>
  <c r="J117" i="1"/>
  <c r="A1143" i="2"/>
  <c r="B1143" i="2"/>
  <c r="K1144" i="2"/>
  <c r="C1143" i="2"/>
  <c r="F1144" i="5"/>
  <c r="A1144" i="5"/>
  <c r="D1144" i="5"/>
  <c r="H1144" i="4"/>
  <c r="F1143" i="4"/>
  <c r="C1144" i="4"/>
  <c r="G1144" i="4"/>
  <c r="A1144" i="4"/>
  <c r="J1144" i="4"/>
  <c r="P1144" i="2"/>
  <c r="J1144" i="2"/>
  <c r="H1143" i="2"/>
  <c r="G1145" i="5"/>
  <c r="E1144" i="5"/>
  <c r="C1144" i="5"/>
  <c r="A1144" i="2"/>
  <c r="K1145" i="2"/>
  <c r="C1144" i="2"/>
  <c r="B1144" i="2"/>
  <c r="H1144" i="2"/>
  <c r="D1145" i="5"/>
  <c r="F1145" i="5"/>
  <c r="A1145" i="5"/>
  <c r="H1145" i="4"/>
  <c r="F1144" i="4"/>
  <c r="C1145" i="4"/>
  <c r="G1145" i="4"/>
  <c r="A1145" i="4"/>
  <c r="J1145" i="4"/>
  <c r="E1145" i="5"/>
  <c r="C1145" i="5"/>
  <c r="G1146" i="5"/>
  <c r="P1145" i="2"/>
  <c r="J1145" i="2"/>
  <c r="F1146" i="5"/>
  <c r="A1146" i="5"/>
  <c r="D1146" i="5"/>
  <c r="A1145" i="2"/>
  <c r="K1146" i="2"/>
  <c r="C1145" i="2"/>
  <c r="B1145" i="2"/>
  <c r="H1145" i="2"/>
  <c r="H1146" i="4"/>
  <c r="F1145" i="4"/>
  <c r="C1146" i="4"/>
  <c r="G1146" i="4"/>
  <c r="A1146" i="4"/>
  <c r="J1146" i="4"/>
  <c r="P1146" i="2"/>
  <c r="J1146" i="2"/>
  <c r="G1147" i="5"/>
  <c r="E1146" i="5"/>
  <c r="C1146" i="5"/>
  <c r="A1146" i="2"/>
  <c r="C1146" i="2"/>
  <c r="B1146" i="2"/>
  <c r="H1146" i="2"/>
  <c r="K1147" i="2"/>
  <c r="J590" i="3"/>
  <c r="K590" i="3"/>
  <c r="J1783" i="3"/>
  <c r="K1783" i="3"/>
  <c r="D1147" i="5"/>
  <c r="F1147" i="5"/>
  <c r="A1147" i="5"/>
  <c r="H1147" i="4"/>
  <c r="F1146" i="4"/>
  <c r="C1147" i="4"/>
  <c r="G1147" i="4"/>
  <c r="A1147" i="4"/>
  <c r="J1147" i="4"/>
  <c r="G1148" i="5"/>
  <c r="E1147" i="5"/>
  <c r="C1147" i="5"/>
  <c r="P1147" i="2"/>
  <c r="J1147" i="2"/>
  <c r="F1148" i="5"/>
  <c r="A1148" i="5"/>
  <c r="D1148" i="5"/>
  <c r="A1147" i="2"/>
  <c r="B1147" i="2"/>
  <c r="K1148" i="2"/>
  <c r="C1147" i="2"/>
  <c r="H1148" i="4"/>
  <c r="F1147" i="4"/>
  <c r="C1148" i="4"/>
  <c r="G1148" i="4"/>
  <c r="A1148" i="4"/>
  <c r="J1148" i="4"/>
  <c r="P1148" i="2"/>
  <c r="J1148" i="2"/>
  <c r="H1147" i="2"/>
  <c r="G1149" i="5"/>
  <c r="E1148" i="5"/>
  <c r="C1148" i="5"/>
  <c r="A1148" i="2"/>
  <c r="K1149" i="2"/>
  <c r="C1148" i="2"/>
  <c r="B1148" i="2"/>
  <c r="H1148" i="2"/>
  <c r="D1149" i="5"/>
  <c r="F1149" i="5"/>
  <c r="A1149" i="5"/>
  <c r="H1149" i="4"/>
  <c r="F1148" i="4"/>
  <c r="C1149" i="4"/>
  <c r="G1149" i="4"/>
  <c r="A1149" i="4"/>
  <c r="J1149" i="4"/>
  <c r="G1150" i="5"/>
  <c r="E1149" i="5"/>
  <c r="C1149" i="5"/>
  <c r="P1149" i="2"/>
  <c r="J1149" i="2"/>
  <c r="F1150" i="5"/>
  <c r="A1150" i="5"/>
  <c r="D1150" i="5"/>
  <c r="A1149" i="2"/>
  <c r="K1150" i="2"/>
  <c r="C1149" i="2"/>
  <c r="B1149" i="2"/>
  <c r="H1149" i="2"/>
  <c r="H1150" i="4"/>
  <c r="F1149" i="4"/>
  <c r="C1150" i="4"/>
  <c r="G1150" i="4"/>
  <c r="A1150" i="4"/>
  <c r="J1150" i="4"/>
  <c r="P1150" i="2"/>
  <c r="J1150" i="2"/>
  <c r="G1151" i="5"/>
  <c r="E1150" i="5"/>
  <c r="C1150" i="5"/>
  <c r="A1150" i="2"/>
  <c r="C1150" i="2"/>
  <c r="B1150" i="2"/>
  <c r="H1150" i="2"/>
  <c r="K1151" i="2"/>
  <c r="D1151" i="5"/>
  <c r="F1151" i="5"/>
  <c r="A1151" i="5"/>
  <c r="H1151" i="4"/>
  <c r="F1150" i="4"/>
  <c r="P1151" i="2"/>
  <c r="J1151" i="2"/>
  <c r="E1151" i="5"/>
  <c r="C1151" i="5"/>
  <c r="G1152" i="5"/>
  <c r="C1151" i="4"/>
  <c r="G1151" i="4"/>
  <c r="A1151" i="4"/>
  <c r="J1151" i="4"/>
  <c r="F1152" i="5"/>
  <c r="A1152" i="5"/>
  <c r="D1152" i="5"/>
  <c r="H1152" i="4"/>
  <c r="F1151" i="4"/>
  <c r="A1151" i="2"/>
  <c r="B1151" i="2"/>
  <c r="C1151" i="2"/>
  <c r="H1151" i="2"/>
  <c r="K1152" i="2"/>
  <c r="P1152" i="2"/>
  <c r="J1152" i="2"/>
  <c r="C1152" i="4"/>
  <c r="G1152" i="4"/>
  <c r="G1153" i="5"/>
  <c r="E1152" i="5"/>
  <c r="C1152" i="5"/>
  <c r="H1153" i="4"/>
  <c r="F1152" i="4"/>
  <c r="D1153" i="5"/>
  <c r="F1153" i="5"/>
  <c r="A1152" i="2"/>
  <c r="K1153" i="2"/>
  <c r="C1152" i="2"/>
  <c r="B1152" i="2"/>
  <c r="A1152" i="4"/>
  <c r="J1152" i="4"/>
  <c r="E1153" i="5"/>
  <c r="C1153" i="5"/>
  <c r="G1154" i="5"/>
  <c r="P1153" i="2"/>
  <c r="J1153" i="2"/>
  <c r="H1152" i="2"/>
  <c r="A1153" i="5"/>
  <c r="C1153" i="4"/>
  <c r="G1153" i="4"/>
  <c r="A1153" i="4"/>
  <c r="J1153" i="4"/>
  <c r="J118" i="1"/>
  <c r="H1154" i="4"/>
  <c r="F1153" i="4"/>
  <c r="A1153" i="2"/>
  <c r="K1154" i="2"/>
  <c r="C1153" i="2"/>
  <c r="B1153" i="2"/>
  <c r="H1153" i="2"/>
  <c r="F1154" i="5"/>
  <c r="A1154" i="5"/>
  <c r="D1154" i="5"/>
  <c r="J594" i="3"/>
  <c r="K594" i="3"/>
  <c r="J1787" i="3"/>
  <c r="K1787" i="3"/>
  <c r="G1155" i="5"/>
  <c r="E1154" i="5"/>
  <c r="C1154" i="5"/>
  <c r="P1154" i="2"/>
  <c r="J1154" i="2"/>
  <c r="C1154" i="4"/>
  <c r="G1154" i="4"/>
  <c r="H1155" i="4"/>
  <c r="F1154" i="4"/>
  <c r="A1154" i="2"/>
  <c r="C1154" i="2"/>
  <c r="B1154" i="2"/>
  <c r="K1155" i="2"/>
  <c r="A1154" i="4"/>
  <c r="J1154" i="4"/>
  <c r="D1155" i="5"/>
  <c r="F1155" i="5"/>
  <c r="A1155" i="5"/>
  <c r="P1155" i="2"/>
  <c r="J1155" i="2"/>
  <c r="G1156" i="5"/>
  <c r="E1155" i="5"/>
  <c r="C1155" i="5"/>
  <c r="H1154" i="2"/>
  <c r="C1155" i="4"/>
  <c r="G1155" i="4"/>
  <c r="A1155" i="4"/>
  <c r="J1155" i="4"/>
  <c r="H1156" i="4"/>
  <c r="F1155" i="4"/>
  <c r="F1156" i="5"/>
  <c r="A1156" i="5"/>
  <c r="D1156" i="5"/>
  <c r="A1155" i="2"/>
  <c r="B1155" i="2"/>
  <c r="C1155" i="2"/>
  <c r="H1155" i="2"/>
  <c r="K1156" i="2"/>
  <c r="G1157" i="5"/>
  <c r="E1156" i="5"/>
  <c r="C1156" i="5"/>
  <c r="P1156" i="2"/>
  <c r="J1156" i="2"/>
  <c r="C1156" i="4"/>
  <c r="G1156" i="4"/>
  <c r="H1157" i="4"/>
  <c r="F1156" i="4"/>
  <c r="A1156" i="2"/>
  <c r="K1157" i="2"/>
  <c r="C1156" i="2"/>
  <c r="B1156" i="2"/>
  <c r="H1156" i="2"/>
  <c r="A1156" i="4"/>
  <c r="J1156" i="4"/>
  <c r="D1157" i="5"/>
  <c r="F1157" i="5"/>
  <c r="A1157" i="5"/>
  <c r="P1157" i="2"/>
  <c r="J1157" i="2"/>
  <c r="J567" i="3"/>
  <c r="K567" i="3"/>
  <c r="J1760" i="3"/>
  <c r="K1760" i="3"/>
  <c r="G1158" i="5"/>
  <c r="E1157" i="5"/>
  <c r="C1157" i="5"/>
  <c r="C1157" i="4"/>
  <c r="G1157" i="4"/>
  <c r="A1157" i="2"/>
  <c r="K1158" i="2"/>
  <c r="C1157" i="2"/>
  <c r="B1157" i="2"/>
  <c r="H1157" i="2"/>
  <c r="H1158" i="4"/>
  <c r="F1157" i="4"/>
  <c r="A1157" i="4"/>
  <c r="J1157" i="4"/>
  <c r="F1158" i="5"/>
  <c r="D1158" i="5"/>
  <c r="G1159" i="5"/>
  <c r="E1158" i="5"/>
  <c r="C1158" i="5"/>
  <c r="P1158" i="2"/>
  <c r="J1158" i="2"/>
  <c r="A1158" i="5"/>
  <c r="C1158" i="4"/>
  <c r="G1158" i="4"/>
  <c r="A1158" i="4"/>
  <c r="J1158" i="4"/>
  <c r="A1158" i="2"/>
  <c r="C1158" i="2"/>
  <c r="B1158" i="2"/>
  <c r="H1158" i="2"/>
  <c r="K1159" i="2"/>
  <c r="H1159" i="4"/>
  <c r="F1158" i="4"/>
  <c r="D1159" i="5"/>
  <c r="F1159" i="5"/>
  <c r="E1159" i="5"/>
  <c r="C1159" i="5"/>
  <c r="G1160" i="5"/>
  <c r="P1159" i="2"/>
  <c r="J1159" i="2"/>
  <c r="A1159" i="5"/>
  <c r="C1159" i="4"/>
  <c r="G1159" i="4"/>
  <c r="A1159" i="4"/>
  <c r="J1159" i="4"/>
  <c r="A1159" i="2"/>
  <c r="B1159" i="2"/>
  <c r="K1160" i="2"/>
  <c r="C1159" i="2"/>
  <c r="H1160" i="4"/>
  <c r="F1159" i="4"/>
  <c r="F1160" i="5"/>
  <c r="A1160" i="5"/>
  <c r="D1160" i="5"/>
  <c r="P1160" i="2"/>
  <c r="J1160" i="2"/>
  <c r="G1161" i="5"/>
  <c r="E1160" i="5"/>
  <c r="C1160" i="5"/>
  <c r="H1159" i="2"/>
  <c r="C1160" i="4"/>
  <c r="G1160" i="4"/>
  <c r="A1160" i="4"/>
  <c r="J1160" i="4"/>
  <c r="H1161" i="4"/>
  <c r="F1160" i="4"/>
  <c r="D1161" i="5"/>
  <c r="F1161" i="5"/>
  <c r="A1160" i="2"/>
  <c r="K1161" i="2"/>
  <c r="C1160" i="2"/>
  <c r="B1160" i="2"/>
  <c r="P1161" i="2"/>
  <c r="J1161" i="2"/>
  <c r="E1161" i="5"/>
  <c r="C1161" i="5"/>
  <c r="G1162" i="5"/>
  <c r="H1160" i="2"/>
  <c r="A1161" i="5"/>
  <c r="C1161" i="4"/>
  <c r="G1161" i="4"/>
  <c r="A1161" i="4"/>
  <c r="J1161" i="4"/>
  <c r="J1778" i="3"/>
  <c r="K1778" i="3"/>
  <c r="J585" i="3"/>
  <c r="K585" i="3"/>
  <c r="H1162" i="4"/>
  <c r="F1161" i="4"/>
  <c r="F1162" i="5"/>
  <c r="A1162" i="5"/>
  <c r="D1162" i="5"/>
  <c r="A1161" i="2"/>
  <c r="K1162" i="2"/>
  <c r="C1161" i="2"/>
  <c r="B1161" i="2"/>
  <c r="P1162" i="2"/>
  <c r="J1162" i="2"/>
  <c r="G1163" i="5"/>
  <c r="E1162" i="5"/>
  <c r="C1162" i="5"/>
  <c r="H1161" i="2"/>
  <c r="C1162" i="4"/>
  <c r="G1162" i="4"/>
  <c r="A1162" i="4"/>
  <c r="J1162" i="4"/>
  <c r="J586" i="3"/>
  <c r="K586" i="3"/>
  <c r="J1779" i="3"/>
  <c r="K1779" i="3"/>
  <c r="H1163" i="4"/>
  <c r="F1162" i="4"/>
  <c r="D1163" i="5"/>
  <c r="F1163" i="5"/>
  <c r="A1162" i="2"/>
  <c r="C1162" i="2"/>
  <c r="B1162" i="2"/>
  <c r="H1162" i="2"/>
  <c r="K1163" i="2"/>
  <c r="G1164" i="5"/>
  <c r="E1163" i="5"/>
  <c r="C1163" i="5"/>
  <c r="P1163" i="2"/>
  <c r="J1163" i="2"/>
  <c r="A1163" i="5"/>
  <c r="C1163" i="4"/>
  <c r="G1163" i="4"/>
  <c r="A1163" i="4"/>
  <c r="J1163" i="4"/>
  <c r="J119" i="1"/>
  <c r="A1163" i="2"/>
  <c r="B1163" i="2"/>
  <c r="K1164" i="2"/>
  <c r="C1163" i="2"/>
  <c r="H1164" i="4"/>
  <c r="F1163" i="4"/>
  <c r="F1164" i="5"/>
  <c r="A1164" i="5"/>
  <c r="D1164" i="5"/>
  <c r="P1164" i="2"/>
  <c r="J1164" i="2"/>
  <c r="G1165" i="5"/>
  <c r="E1164" i="5"/>
  <c r="C1164" i="5"/>
  <c r="H1163" i="2"/>
  <c r="C1164" i="4"/>
  <c r="G1164" i="4"/>
  <c r="A1164" i="4"/>
  <c r="J1164" i="4"/>
  <c r="J1782" i="3"/>
  <c r="K1782" i="3"/>
  <c r="J589" i="3"/>
  <c r="K589" i="3"/>
  <c r="H1165" i="4"/>
  <c r="F1164" i="4"/>
  <c r="D1165" i="5"/>
  <c r="F1165" i="5"/>
  <c r="A1164" i="2"/>
  <c r="K1165" i="2"/>
  <c r="C1164" i="2"/>
  <c r="B1164" i="2"/>
  <c r="G1166" i="5"/>
  <c r="E1165" i="5"/>
  <c r="C1165" i="5"/>
  <c r="P1165" i="2"/>
  <c r="J1165" i="2"/>
  <c r="H1164" i="2"/>
  <c r="A1165" i="5"/>
  <c r="C1165" i="4"/>
  <c r="G1165" i="4"/>
  <c r="A1165" i="4"/>
  <c r="J1165" i="4"/>
  <c r="J588" i="3"/>
  <c r="K588" i="3"/>
  <c r="J1781" i="3"/>
  <c r="K1781" i="3"/>
  <c r="H1166" i="4"/>
  <c r="F1165" i="4"/>
  <c r="A1165" i="2"/>
  <c r="K1166" i="2"/>
  <c r="C1165" i="2"/>
  <c r="B1165" i="2"/>
  <c r="H1165" i="2"/>
  <c r="F1166" i="5"/>
  <c r="A1166" i="5"/>
  <c r="D1166" i="5"/>
  <c r="P1166" i="2"/>
  <c r="J1166" i="2"/>
  <c r="G1167" i="5"/>
  <c r="E1166" i="5"/>
  <c r="C1166" i="5"/>
  <c r="C1166" i="4"/>
  <c r="G1166" i="4"/>
  <c r="A1166" i="4"/>
  <c r="J1166" i="4"/>
  <c r="J1774" i="3"/>
  <c r="K1774" i="3"/>
  <c r="J581" i="3"/>
  <c r="K581" i="3"/>
  <c r="D1167" i="5"/>
  <c r="F1167" i="5"/>
  <c r="H1167" i="4"/>
  <c r="F1166" i="4"/>
  <c r="A1166" i="2"/>
  <c r="C1166" i="2"/>
  <c r="B1166" i="2"/>
  <c r="H1166" i="2"/>
  <c r="K1167" i="2"/>
  <c r="C1167" i="4"/>
  <c r="G1167" i="4"/>
  <c r="A1167" i="4"/>
  <c r="J1167" i="4"/>
  <c r="E1167" i="5"/>
  <c r="C1167" i="5"/>
  <c r="G1168" i="5"/>
  <c r="A1167" i="5"/>
  <c r="P1167" i="2"/>
  <c r="J1167" i="2"/>
  <c r="F1168" i="5"/>
  <c r="A1168" i="5"/>
  <c r="D1168" i="5"/>
  <c r="A1167" i="2"/>
  <c r="B1167" i="2"/>
  <c r="K1168" i="2"/>
  <c r="C1167" i="2"/>
  <c r="J583" i="3"/>
  <c r="K583" i="3"/>
  <c r="J1776" i="3"/>
  <c r="K1776" i="3"/>
  <c r="H1168" i="4"/>
  <c r="F1167" i="4"/>
  <c r="C1168" i="4"/>
  <c r="G1168" i="4"/>
  <c r="A1168" i="4"/>
  <c r="J1168" i="4"/>
  <c r="P1168" i="2"/>
  <c r="J1168" i="2"/>
  <c r="H1167" i="2"/>
  <c r="G1169" i="5"/>
  <c r="E1168" i="5"/>
  <c r="C1168" i="5"/>
  <c r="A1168" i="2"/>
  <c r="K1169" i="2"/>
  <c r="C1168" i="2"/>
  <c r="B1168" i="2"/>
  <c r="H1168" i="2"/>
  <c r="D1169" i="5"/>
  <c r="F1169" i="5"/>
  <c r="A1169" i="5"/>
  <c r="H1169" i="4"/>
  <c r="F1168" i="4"/>
  <c r="C1169" i="4"/>
  <c r="G1169" i="4"/>
  <c r="A1169" i="4"/>
  <c r="J1169" i="4"/>
  <c r="E1169" i="5"/>
  <c r="C1169" i="5"/>
  <c r="G1170" i="5"/>
  <c r="P1169" i="2"/>
  <c r="J1169" i="2"/>
  <c r="F1170" i="5"/>
  <c r="A1170" i="5"/>
  <c r="D1170" i="5"/>
  <c r="A1169" i="2"/>
  <c r="K1170" i="2"/>
  <c r="C1169" i="2"/>
  <c r="B1169" i="2"/>
  <c r="H1169" i="2"/>
  <c r="J582" i="3"/>
  <c r="K582" i="3"/>
  <c r="J1775" i="3"/>
  <c r="K1775" i="3"/>
  <c r="H1170" i="4"/>
  <c r="F1169" i="4"/>
  <c r="C1170" i="4"/>
  <c r="G1170" i="4"/>
  <c r="A1170" i="4"/>
  <c r="J1170" i="4"/>
  <c r="P1170" i="2"/>
  <c r="J1170" i="2"/>
  <c r="G1171" i="5"/>
  <c r="E1170" i="5"/>
  <c r="C1170" i="5"/>
  <c r="A1170" i="2"/>
  <c r="C1170" i="2"/>
  <c r="B1170" i="2"/>
  <c r="H1170" i="2"/>
  <c r="K1171" i="2"/>
  <c r="J584" i="3"/>
  <c r="K584" i="3"/>
  <c r="J1777" i="3"/>
  <c r="K1777" i="3"/>
  <c r="D1171" i="5"/>
  <c r="F1171" i="5"/>
  <c r="H1171" i="4"/>
  <c r="F1170" i="4"/>
  <c r="G1172" i="5"/>
  <c r="E1171" i="5"/>
  <c r="C1171" i="5"/>
  <c r="P1171" i="2"/>
  <c r="J1171" i="2"/>
  <c r="C1171" i="4"/>
  <c r="G1171" i="4"/>
  <c r="A1171" i="5"/>
  <c r="H1172" i="4"/>
  <c r="F1171" i="4"/>
  <c r="A1171" i="2"/>
  <c r="B1171" i="2"/>
  <c r="C1171" i="2"/>
  <c r="H1171" i="2"/>
  <c r="K1172" i="2"/>
  <c r="A1171" i="4"/>
  <c r="J1171" i="4"/>
  <c r="F1172" i="5"/>
  <c r="D1172" i="5"/>
  <c r="G1173" i="5"/>
  <c r="E1172" i="5"/>
  <c r="C1172" i="5"/>
  <c r="A1172" i="5"/>
  <c r="P1172" i="2"/>
  <c r="J1172" i="2"/>
  <c r="C1172" i="4"/>
  <c r="G1172" i="4"/>
  <c r="A1172" i="4"/>
  <c r="J1172" i="4"/>
  <c r="H1173" i="4"/>
  <c r="F1172" i="4"/>
  <c r="A1172" i="2"/>
  <c r="K1173" i="2"/>
  <c r="C1172" i="2"/>
  <c r="B1172" i="2"/>
  <c r="H1172" i="2"/>
  <c r="D1173" i="5"/>
  <c r="F1173" i="5"/>
  <c r="P1173" i="2"/>
  <c r="J1173" i="2"/>
  <c r="G1174" i="5"/>
  <c r="E1173" i="5"/>
  <c r="C1173" i="5"/>
  <c r="A1173" i="5"/>
  <c r="C1173" i="4"/>
  <c r="G1173" i="4"/>
  <c r="A1173" i="4"/>
  <c r="J1173" i="4"/>
  <c r="J120" i="1"/>
  <c r="H1174" i="4"/>
  <c r="F1173" i="4"/>
  <c r="F1174" i="5"/>
  <c r="A1174" i="5"/>
  <c r="D1174" i="5"/>
  <c r="A1173" i="2"/>
  <c r="K1174" i="2"/>
  <c r="C1173" i="2"/>
  <c r="B1173" i="2"/>
  <c r="H1173" i="2"/>
  <c r="P1174" i="2"/>
  <c r="J1174" i="2"/>
  <c r="G1175" i="5"/>
  <c r="E1174" i="5"/>
  <c r="C1174" i="5"/>
  <c r="C1174" i="4"/>
  <c r="G1174" i="4"/>
  <c r="A1174" i="4"/>
  <c r="J1174" i="4"/>
  <c r="J684" i="3"/>
  <c r="K684" i="3"/>
  <c r="J1877" i="3"/>
  <c r="K1877" i="3"/>
  <c r="D1175" i="5"/>
  <c r="F1175" i="5"/>
  <c r="A1175" i="5"/>
  <c r="H1175" i="4"/>
  <c r="F1174" i="4"/>
  <c r="A1174" i="2"/>
  <c r="C1174" i="2"/>
  <c r="B1174" i="2"/>
  <c r="H1174" i="2"/>
  <c r="K1175" i="2"/>
  <c r="E1175" i="5"/>
  <c r="C1175" i="5"/>
  <c r="G1176" i="5"/>
  <c r="C1175" i="4"/>
  <c r="G1175" i="4"/>
  <c r="A1175" i="4"/>
  <c r="J1175" i="4"/>
  <c r="P1175" i="2"/>
  <c r="J1175" i="2"/>
  <c r="J683" i="3"/>
  <c r="K683" i="3"/>
  <c r="J1876" i="3"/>
  <c r="K1876" i="3"/>
  <c r="H1176" i="4"/>
  <c r="F1175" i="4"/>
  <c r="A1175" i="2"/>
  <c r="B1175" i="2"/>
  <c r="C1175" i="2"/>
  <c r="H1175" i="2"/>
  <c r="K1176" i="2"/>
  <c r="F1176" i="5"/>
  <c r="A1176" i="5"/>
  <c r="D1176" i="5"/>
  <c r="G1177" i="5"/>
  <c r="E1176" i="5"/>
  <c r="C1176" i="5"/>
  <c r="P1176" i="2"/>
  <c r="J1176" i="2"/>
  <c r="C1176" i="4"/>
  <c r="G1176" i="4"/>
  <c r="H1177" i="4"/>
  <c r="F1176" i="4"/>
  <c r="A1176" i="2"/>
  <c r="K1177" i="2"/>
  <c r="C1176" i="2"/>
  <c r="B1176" i="2"/>
  <c r="A1176" i="4"/>
  <c r="J1176" i="4"/>
  <c r="D1177" i="5"/>
  <c r="F1177" i="5"/>
  <c r="A1177" i="5"/>
  <c r="P1177" i="2"/>
  <c r="J1177" i="2"/>
  <c r="H1176" i="2"/>
  <c r="J687" i="3"/>
  <c r="K687" i="3"/>
  <c r="J1880" i="3"/>
  <c r="K1880" i="3"/>
  <c r="E1177" i="5"/>
  <c r="C1177" i="5"/>
  <c r="G1178" i="5"/>
  <c r="C1177" i="4"/>
  <c r="G1177" i="4"/>
  <c r="H1178" i="4"/>
  <c r="F1177" i="4"/>
  <c r="F1178" i="5"/>
  <c r="A1178" i="5"/>
  <c r="D1178" i="5"/>
  <c r="A1177" i="4"/>
  <c r="J1177" i="4"/>
  <c r="A1177" i="2"/>
  <c r="K1178" i="2"/>
  <c r="C1177" i="2"/>
  <c r="B1177" i="2"/>
  <c r="H1177" i="2"/>
  <c r="P1178" i="2"/>
  <c r="J1178" i="2"/>
  <c r="G1179" i="5"/>
  <c r="E1178" i="5"/>
  <c r="C1178" i="5"/>
  <c r="C1178" i="4"/>
  <c r="G1178" i="4"/>
  <c r="A1178" i="4"/>
  <c r="J1178" i="4"/>
  <c r="D1179" i="5"/>
  <c r="F1179" i="5"/>
  <c r="A1179" i="5"/>
  <c r="H1179" i="4"/>
  <c r="F1178" i="4"/>
  <c r="A1178" i="2"/>
  <c r="C1178" i="2"/>
  <c r="B1178" i="2"/>
  <c r="H1178" i="2"/>
  <c r="K1179" i="2"/>
  <c r="G1180" i="5"/>
  <c r="E1179" i="5"/>
  <c r="C1179" i="5"/>
  <c r="C1179" i="4"/>
  <c r="G1179" i="4"/>
  <c r="P1179" i="2"/>
  <c r="J1179" i="2"/>
  <c r="H1180" i="4"/>
  <c r="F1179" i="4"/>
  <c r="A1179" i="2"/>
  <c r="B1179" i="2"/>
  <c r="C1179" i="2"/>
  <c r="H1179" i="2"/>
  <c r="K1180" i="2"/>
  <c r="A1179" i="4"/>
  <c r="J1179" i="4"/>
  <c r="F1180" i="5"/>
  <c r="D1180" i="5"/>
  <c r="G1181" i="5"/>
  <c r="E1180" i="5"/>
  <c r="C1180" i="5"/>
  <c r="A1180" i="5"/>
  <c r="P1180" i="2"/>
  <c r="J1180" i="2"/>
  <c r="C1180" i="4"/>
  <c r="G1180" i="4"/>
  <c r="A1180" i="4"/>
  <c r="J1180" i="4"/>
  <c r="H1181" i="4"/>
  <c r="F1180" i="4"/>
  <c r="A1180" i="2"/>
  <c r="K1181" i="2"/>
  <c r="C1180" i="2"/>
  <c r="B1180" i="2"/>
  <c r="D1181" i="5"/>
  <c r="F1181" i="5"/>
  <c r="G1182" i="5"/>
  <c r="E1181" i="5"/>
  <c r="C1181" i="5"/>
  <c r="P1181" i="2"/>
  <c r="J1181" i="2"/>
  <c r="H1180" i="2"/>
  <c r="A1181" i="5"/>
  <c r="C1181" i="4"/>
  <c r="G1181" i="4"/>
  <c r="A1181" i="4"/>
  <c r="J1181" i="4"/>
  <c r="H1182" i="4"/>
  <c r="F1181" i="4"/>
  <c r="A1181" i="2"/>
  <c r="K1182" i="2"/>
  <c r="C1181" i="2"/>
  <c r="B1181" i="2"/>
  <c r="H1181" i="2"/>
  <c r="F1182" i="5"/>
  <c r="A1182" i="5"/>
  <c r="D1182" i="5"/>
  <c r="P1182" i="2"/>
  <c r="J1182" i="2"/>
  <c r="G1183" i="5"/>
  <c r="E1182" i="5"/>
  <c r="C1182" i="5"/>
  <c r="C1182" i="4"/>
  <c r="G1182" i="4"/>
  <c r="A1182" i="4"/>
  <c r="J1182" i="4"/>
  <c r="J691" i="3"/>
  <c r="K691" i="3"/>
  <c r="J1884" i="3"/>
  <c r="K1884" i="3"/>
  <c r="D1183" i="5"/>
  <c r="F1183" i="5"/>
  <c r="A1183" i="5"/>
  <c r="H1183" i="4"/>
  <c r="F1182" i="4"/>
  <c r="A1182" i="2"/>
  <c r="C1182" i="2"/>
  <c r="B1182" i="2"/>
  <c r="H1182" i="2"/>
  <c r="K1183" i="2"/>
  <c r="C1183" i="4"/>
  <c r="G1183" i="4"/>
  <c r="A1183" i="4"/>
  <c r="J1183" i="4"/>
  <c r="E1183" i="5"/>
  <c r="C1183" i="5"/>
  <c r="G1184" i="5"/>
  <c r="P1183" i="2"/>
  <c r="J1183" i="2"/>
  <c r="J121" i="1"/>
  <c r="J692" i="3"/>
  <c r="K692" i="3"/>
  <c r="J1885" i="3"/>
  <c r="K1885" i="3"/>
  <c r="A1183" i="2"/>
  <c r="B1183" i="2"/>
  <c r="K1184" i="2"/>
  <c r="C1183" i="2"/>
  <c r="F1184" i="5"/>
  <c r="A1184" i="5"/>
  <c r="D1184" i="5"/>
  <c r="H1184" i="4"/>
  <c r="F1183" i="4"/>
  <c r="H1183" i="2"/>
  <c r="C1184" i="4"/>
  <c r="G1184" i="4"/>
  <c r="A1184" i="4"/>
  <c r="J1184" i="4"/>
  <c r="P1184" i="2"/>
  <c r="J1184" i="2"/>
  <c r="G1185" i="5"/>
  <c r="E1184" i="5"/>
  <c r="C1184" i="5"/>
  <c r="A1184" i="2"/>
  <c r="K1185" i="2"/>
  <c r="C1184" i="2"/>
  <c r="B1184" i="2"/>
  <c r="H1184" i="2"/>
  <c r="D1185" i="5"/>
  <c r="F1185" i="5"/>
  <c r="A1185" i="5"/>
  <c r="H1185" i="4"/>
  <c r="F1184" i="4"/>
  <c r="C1185" i="4"/>
  <c r="G1185" i="4"/>
  <c r="A1185" i="4"/>
  <c r="J1185" i="4"/>
  <c r="P1185" i="2"/>
  <c r="J1185" i="2"/>
  <c r="E1185" i="5"/>
  <c r="C1185" i="5"/>
  <c r="G1186" i="5"/>
  <c r="J1886" i="3"/>
  <c r="K1886" i="3"/>
  <c r="J693" i="3"/>
  <c r="K693" i="3"/>
  <c r="A1185" i="2"/>
  <c r="K1186" i="2"/>
  <c r="C1185" i="2"/>
  <c r="B1185" i="2"/>
  <c r="H1185" i="2"/>
  <c r="F1186" i="5"/>
  <c r="A1186" i="5"/>
  <c r="D1186" i="5"/>
  <c r="H1186" i="4"/>
  <c r="F1185" i="4"/>
  <c r="C1186" i="4"/>
  <c r="G1186" i="4"/>
  <c r="A1186" i="4"/>
  <c r="J1186" i="4"/>
  <c r="P1186" i="2"/>
  <c r="J1186" i="2"/>
  <c r="G1187" i="5"/>
  <c r="E1186" i="5"/>
  <c r="C1186" i="5"/>
  <c r="A1186" i="2"/>
  <c r="C1186" i="2"/>
  <c r="B1186" i="2"/>
  <c r="H1186" i="2"/>
  <c r="K1187" i="2"/>
  <c r="D1187" i="5"/>
  <c r="F1187" i="5"/>
  <c r="A1187" i="5"/>
  <c r="H1187" i="4"/>
  <c r="F1186" i="4"/>
  <c r="C1187" i="4"/>
  <c r="G1187" i="4"/>
  <c r="A1187" i="4"/>
  <c r="J1187" i="4"/>
  <c r="P1187" i="2"/>
  <c r="J1187" i="2"/>
  <c r="G1188" i="5"/>
  <c r="E1187" i="5"/>
  <c r="C1187" i="5"/>
  <c r="A1187" i="2"/>
  <c r="B1187" i="2"/>
  <c r="K1188" i="2"/>
  <c r="C1187" i="2"/>
  <c r="F1188" i="5"/>
  <c r="A1188" i="5"/>
  <c r="D1188" i="5"/>
  <c r="H1188" i="4"/>
  <c r="F1187" i="4"/>
  <c r="C1188" i="4"/>
  <c r="G1188" i="4"/>
  <c r="A1188" i="4"/>
  <c r="J1188" i="4"/>
  <c r="H1187" i="2"/>
  <c r="P1188" i="2"/>
  <c r="J1188" i="2"/>
  <c r="G1189" i="5"/>
  <c r="E1188" i="5"/>
  <c r="C1188" i="5"/>
  <c r="D1189" i="5"/>
  <c r="F1189" i="5"/>
  <c r="A1189" i="5"/>
  <c r="J688" i="3"/>
  <c r="K688" i="3"/>
  <c r="J1881" i="3"/>
  <c r="K1881" i="3"/>
  <c r="A1188" i="2"/>
  <c r="K1189" i="2"/>
  <c r="C1188" i="2"/>
  <c r="B1188" i="2"/>
  <c r="H1188" i="2"/>
  <c r="H1189" i="4"/>
  <c r="F1188" i="4"/>
  <c r="P1189" i="2"/>
  <c r="J1189" i="2"/>
  <c r="C1189" i="4"/>
  <c r="G1189" i="4"/>
  <c r="G1190" i="5"/>
  <c r="E1189" i="5"/>
  <c r="C1189" i="5"/>
  <c r="H1190" i="4"/>
  <c r="F1189" i="4"/>
  <c r="F1190" i="5"/>
  <c r="A1190" i="5"/>
  <c r="D1190" i="5"/>
  <c r="A1189" i="2"/>
  <c r="K1190" i="2"/>
  <c r="C1189" i="2"/>
  <c r="B1189" i="2"/>
  <c r="A1189" i="4"/>
  <c r="J1189" i="4"/>
  <c r="P1190" i="2"/>
  <c r="J1190" i="2"/>
  <c r="G1191" i="5"/>
  <c r="E1190" i="5"/>
  <c r="C1190" i="5"/>
  <c r="J1882" i="3"/>
  <c r="K1882" i="3"/>
  <c r="J689" i="3"/>
  <c r="K689" i="3"/>
  <c r="H1189" i="2"/>
  <c r="C1190" i="4"/>
  <c r="G1190" i="4"/>
  <c r="A1190" i="4"/>
  <c r="J1190" i="4"/>
  <c r="H1191" i="4"/>
  <c r="F1190" i="4"/>
  <c r="D1191" i="5"/>
  <c r="F1191" i="5"/>
  <c r="A1190" i="2"/>
  <c r="C1190" i="2"/>
  <c r="B1190" i="2"/>
  <c r="H1190" i="2"/>
  <c r="K1191" i="2"/>
  <c r="E1191" i="5"/>
  <c r="C1191" i="5"/>
  <c r="G1192" i="5"/>
  <c r="P1191" i="2"/>
  <c r="J1191" i="2"/>
  <c r="A1191" i="5"/>
  <c r="C1191" i="4"/>
  <c r="G1191" i="4"/>
  <c r="A1191" i="4"/>
  <c r="J1191" i="4"/>
  <c r="A1191" i="2"/>
  <c r="B1191" i="2"/>
  <c r="K1192" i="2"/>
  <c r="C1191" i="2"/>
  <c r="H1192" i="4"/>
  <c r="F1191" i="4"/>
  <c r="F1192" i="5"/>
  <c r="A1192" i="5"/>
  <c r="D1192" i="5"/>
  <c r="G1193" i="5"/>
  <c r="E1192" i="5"/>
  <c r="C1192" i="5"/>
  <c r="H1191" i="2"/>
  <c r="P1192" i="2"/>
  <c r="J1192" i="2"/>
  <c r="C1192" i="4"/>
  <c r="G1192" i="4"/>
  <c r="H1193" i="4"/>
  <c r="F1192" i="4"/>
  <c r="A1192" i="4"/>
  <c r="J1192" i="4"/>
  <c r="A1192" i="2"/>
  <c r="K1193" i="2"/>
  <c r="C1192" i="2"/>
  <c r="B1192" i="2"/>
  <c r="H1192" i="2"/>
  <c r="D1193" i="5"/>
  <c r="F1193" i="5"/>
  <c r="A1193" i="5"/>
  <c r="E1193" i="5"/>
  <c r="C1193" i="5"/>
  <c r="G1194" i="5"/>
  <c r="P1193" i="2"/>
  <c r="J1193" i="2"/>
  <c r="C1193" i="4"/>
  <c r="G1193" i="4"/>
  <c r="A1193" i="4"/>
  <c r="J1193" i="4"/>
  <c r="J122" i="1"/>
  <c r="J722" i="3"/>
  <c r="K722" i="3"/>
  <c r="J1915" i="3"/>
  <c r="K1915" i="3"/>
  <c r="A1193" i="2"/>
  <c r="K1194" i="2"/>
  <c r="C1193" i="2"/>
  <c r="B1193" i="2"/>
  <c r="H1193" i="2"/>
  <c r="H1194" i="4"/>
  <c r="F1193" i="4"/>
  <c r="F1194" i="5"/>
  <c r="A1194" i="5"/>
  <c r="D1194" i="5"/>
  <c r="P1194" i="2"/>
  <c r="J1194" i="2"/>
  <c r="G1195" i="5"/>
  <c r="E1194" i="5"/>
  <c r="C1194" i="5"/>
  <c r="C1194" i="4"/>
  <c r="G1194" i="4"/>
  <c r="A1194" i="4"/>
  <c r="J1194" i="4"/>
  <c r="D1195" i="5"/>
  <c r="F1195" i="5"/>
  <c r="A1195" i="5"/>
  <c r="H1195" i="4"/>
  <c r="F1194" i="4"/>
  <c r="A1194" i="2"/>
  <c r="C1194" i="2"/>
  <c r="B1194" i="2"/>
  <c r="H1194" i="2"/>
  <c r="K1195" i="2"/>
  <c r="C1195" i="4"/>
  <c r="G1195" i="4"/>
  <c r="A1195" i="4"/>
  <c r="J1195" i="4"/>
  <c r="G1196" i="5"/>
  <c r="E1195" i="5"/>
  <c r="C1195" i="5"/>
  <c r="P1195" i="2"/>
  <c r="J1195" i="2"/>
  <c r="F1196" i="5"/>
  <c r="A1196" i="5"/>
  <c r="D1196" i="5"/>
  <c r="A1195" i="2"/>
  <c r="B1195" i="2"/>
  <c r="K1196" i="2"/>
  <c r="C1195" i="2"/>
  <c r="J723" i="3"/>
  <c r="K723" i="3"/>
  <c r="J1916" i="3"/>
  <c r="K1916" i="3"/>
  <c r="H1196" i="4"/>
  <c r="F1195" i="4"/>
  <c r="C1196" i="4"/>
  <c r="G1196" i="4"/>
  <c r="A1196" i="4"/>
  <c r="J1196" i="4"/>
  <c r="P1196" i="2"/>
  <c r="J1196" i="2"/>
  <c r="H1195" i="2"/>
  <c r="G1197" i="5"/>
  <c r="E1196" i="5"/>
  <c r="C1196" i="5"/>
  <c r="A1196" i="2"/>
  <c r="K1197" i="2"/>
  <c r="C1196" i="2"/>
  <c r="B1196" i="2"/>
  <c r="H1196" i="2"/>
  <c r="D1197" i="5"/>
  <c r="F1197" i="5"/>
  <c r="A1197" i="5"/>
  <c r="H1197" i="4"/>
  <c r="F1196" i="4"/>
  <c r="C1197" i="4"/>
  <c r="G1197" i="4"/>
  <c r="A1197" i="4"/>
  <c r="J1197" i="4"/>
  <c r="G1198" i="5"/>
  <c r="E1197" i="5"/>
  <c r="C1197" i="5"/>
  <c r="P1197" i="2"/>
  <c r="J1197" i="2"/>
  <c r="F1198" i="5"/>
  <c r="A1198" i="5"/>
  <c r="D1198" i="5"/>
  <c r="A1197" i="2"/>
  <c r="K1198" i="2"/>
  <c r="C1197" i="2"/>
  <c r="B1197" i="2"/>
  <c r="H1197" i="2"/>
  <c r="J1918" i="3"/>
  <c r="K1918" i="3"/>
  <c r="J725" i="3"/>
  <c r="K725" i="3"/>
  <c r="H1198" i="4"/>
  <c r="F1197" i="4"/>
  <c r="C1198" i="4"/>
  <c r="G1198" i="4"/>
  <c r="A1198" i="4"/>
  <c r="J1198" i="4"/>
  <c r="P1198" i="2"/>
  <c r="J1198" i="2"/>
  <c r="G1199" i="5"/>
  <c r="E1198" i="5"/>
  <c r="C1198" i="5"/>
  <c r="A1198" i="2"/>
  <c r="C1198" i="2"/>
  <c r="B1198" i="2"/>
  <c r="H1198" i="2"/>
  <c r="K1199" i="2"/>
  <c r="D1199" i="5"/>
  <c r="F1199" i="5"/>
  <c r="A1199" i="5"/>
  <c r="H1199" i="4"/>
  <c r="F1198" i="4"/>
  <c r="C1199" i="4"/>
  <c r="G1199" i="4"/>
  <c r="A1199" i="4"/>
  <c r="J1199" i="4"/>
  <c r="P1199" i="2"/>
  <c r="J1199" i="2"/>
  <c r="E1199" i="5"/>
  <c r="C1199" i="5"/>
  <c r="G1200" i="5"/>
  <c r="A1199" i="2"/>
  <c r="B1199" i="2"/>
  <c r="K1200" i="2"/>
  <c r="C1199" i="2"/>
  <c r="F1200" i="5"/>
  <c r="A1200" i="5"/>
  <c r="D1200" i="5"/>
  <c r="H1200" i="4"/>
  <c r="F1199" i="4"/>
  <c r="P1200" i="2"/>
  <c r="J1200" i="2"/>
  <c r="C1200" i="4"/>
  <c r="G1200" i="4"/>
  <c r="H1199" i="2"/>
  <c r="G1201" i="5"/>
  <c r="E1200" i="5"/>
  <c r="C1200" i="5"/>
  <c r="H1201" i="4"/>
  <c r="F1200" i="4"/>
  <c r="D1201" i="5"/>
  <c r="F1201" i="5"/>
  <c r="A1200" i="2"/>
  <c r="K1201" i="2"/>
  <c r="C1200" i="2"/>
  <c r="B1200" i="2"/>
  <c r="A1200" i="4"/>
  <c r="J1200" i="4"/>
  <c r="P1201" i="2"/>
  <c r="J1201" i="2"/>
  <c r="E1201" i="5"/>
  <c r="C1201" i="5"/>
  <c r="G1202" i="5"/>
  <c r="J726" i="3"/>
  <c r="K726" i="3"/>
  <c r="J1919" i="3"/>
  <c r="K1919" i="3"/>
  <c r="H1200" i="2"/>
  <c r="A1201" i="5"/>
  <c r="C1201" i="4"/>
  <c r="G1201" i="4"/>
  <c r="F1202" i="5"/>
  <c r="A1202" i="5"/>
  <c r="D1202" i="5"/>
  <c r="H1202" i="4"/>
  <c r="F1201" i="4"/>
  <c r="A1201" i="4"/>
  <c r="J1201" i="4"/>
  <c r="A1201" i="2"/>
  <c r="K1202" i="2"/>
  <c r="C1201" i="2"/>
  <c r="B1201" i="2"/>
  <c r="H1201" i="2"/>
  <c r="P1202" i="2"/>
  <c r="J1202" i="2"/>
  <c r="C1202" i="4"/>
  <c r="G1202" i="4"/>
  <c r="J694" i="3"/>
  <c r="K694" i="3"/>
  <c r="J1887" i="3"/>
  <c r="K1887" i="3"/>
  <c r="G1203" i="5"/>
  <c r="E1202" i="5"/>
  <c r="C1202" i="5"/>
  <c r="D1203" i="5"/>
  <c r="F1203" i="5"/>
  <c r="A1203" i="5"/>
  <c r="H1203" i="4"/>
  <c r="F1202" i="4"/>
  <c r="A1202" i="2"/>
  <c r="C1202" i="2"/>
  <c r="B1202" i="2"/>
  <c r="H1202" i="2"/>
  <c r="K1203" i="2"/>
  <c r="A1202" i="4"/>
  <c r="J1202" i="4"/>
  <c r="C1203" i="4"/>
  <c r="G1203" i="4"/>
  <c r="A1203" i="4"/>
  <c r="J1203" i="4"/>
  <c r="G1204" i="5"/>
  <c r="E1203" i="5"/>
  <c r="C1203" i="5"/>
  <c r="P1203" i="2"/>
  <c r="J1203" i="2"/>
  <c r="J123" i="1"/>
  <c r="F1204" i="5"/>
  <c r="A1204" i="5"/>
  <c r="D1204" i="5"/>
  <c r="A1203" i="2"/>
  <c r="B1203" i="2"/>
  <c r="K1204" i="2"/>
  <c r="C1203" i="2"/>
  <c r="J696" i="3"/>
  <c r="K696" i="3"/>
  <c r="J1889" i="3"/>
  <c r="K1889" i="3"/>
  <c r="H1204" i="4"/>
  <c r="F1203" i="4"/>
  <c r="C1204" i="4"/>
  <c r="G1204" i="4"/>
  <c r="A1204" i="4"/>
  <c r="J1204" i="4"/>
  <c r="P1204" i="2"/>
  <c r="J1204" i="2"/>
  <c r="H1203" i="2"/>
  <c r="G1205" i="5"/>
  <c r="E1204" i="5"/>
  <c r="C1204" i="5"/>
  <c r="A1204" i="2"/>
  <c r="K1205" i="2"/>
  <c r="C1204" i="2"/>
  <c r="B1204" i="2"/>
  <c r="H1204" i="2"/>
  <c r="D1205" i="5"/>
  <c r="F1205" i="5"/>
  <c r="A1205" i="5"/>
  <c r="H1205" i="4"/>
  <c r="F1204" i="4"/>
  <c r="C1205" i="4"/>
  <c r="G1205" i="4"/>
  <c r="A1205" i="4"/>
  <c r="J1205" i="4"/>
  <c r="G1206" i="5"/>
  <c r="E1205" i="5"/>
  <c r="C1205" i="5"/>
  <c r="P1205" i="2"/>
  <c r="J1205" i="2"/>
  <c r="F1206" i="5"/>
  <c r="A1206" i="5"/>
  <c r="D1206" i="5"/>
  <c r="A1205" i="2"/>
  <c r="K1206" i="2"/>
  <c r="C1205" i="2"/>
  <c r="B1205" i="2"/>
  <c r="H1206" i="4"/>
  <c r="F1205" i="4"/>
  <c r="C1206" i="4"/>
  <c r="G1206" i="4"/>
  <c r="A1206" i="4"/>
  <c r="J1206" i="4"/>
  <c r="H1205" i="2"/>
  <c r="P1206" i="2"/>
  <c r="J1206" i="2"/>
  <c r="G1207" i="5"/>
  <c r="E1206" i="5"/>
  <c r="C1206" i="5"/>
  <c r="D1207" i="5"/>
  <c r="F1207" i="5"/>
  <c r="A1207" i="5"/>
  <c r="A1206" i="2"/>
  <c r="C1206" i="2"/>
  <c r="B1206" i="2"/>
  <c r="H1206" i="2"/>
  <c r="K1207" i="2"/>
  <c r="H1207" i="4"/>
  <c r="F1206" i="4"/>
  <c r="P1207" i="2"/>
  <c r="J1207" i="2"/>
  <c r="E1207" i="5"/>
  <c r="C1207" i="5"/>
  <c r="G1208" i="5"/>
  <c r="C1207" i="4"/>
  <c r="G1207" i="4"/>
  <c r="A1207" i="4"/>
  <c r="J1207" i="4"/>
  <c r="F1208" i="5"/>
  <c r="A1208" i="5"/>
  <c r="D1208" i="5"/>
  <c r="H1208" i="4"/>
  <c r="F1207" i="4"/>
  <c r="A1207" i="2"/>
  <c r="B1207" i="2"/>
  <c r="C1207" i="2"/>
  <c r="H1207" i="2"/>
  <c r="K1208" i="2"/>
  <c r="P1208" i="2"/>
  <c r="J1208" i="2"/>
  <c r="C1208" i="4"/>
  <c r="G1208" i="4"/>
  <c r="G1209" i="5"/>
  <c r="E1208" i="5"/>
  <c r="C1208" i="5"/>
  <c r="H1209" i="4"/>
  <c r="F1208" i="4"/>
  <c r="D1209" i="5"/>
  <c r="F1209" i="5"/>
  <c r="A1208" i="2"/>
  <c r="K1209" i="2"/>
  <c r="C1208" i="2"/>
  <c r="B1208" i="2"/>
  <c r="A1208" i="4"/>
  <c r="J1208" i="4"/>
  <c r="E1209" i="5"/>
  <c r="C1209" i="5"/>
  <c r="G1210" i="5"/>
  <c r="P1209" i="2"/>
  <c r="J1209" i="2"/>
  <c r="H1208" i="2"/>
  <c r="A1209" i="5"/>
  <c r="C1209" i="4"/>
  <c r="G1209" i="4"/>
  <c r="A1209" i="4"/>
  <c r="J1209" i="4"/>
  <c r="H1210" i="4"/>
  <c r="F1209" i="4"/>
  <c r="A1209" i="2"/>
  <c r="K1210" i="2"/>
  <c r="C1209" i="2"/>
  <c r="B1209" i="2"/>
  <c r="H1209" i="2"/>
  <c r="F1210" i="5"/>
  <c r="A1210" i="5"/>
  <c r="D1210" i="5"/>
  <c r="P1210" i="2"/>
  <c r="J1210" i="2"/>
  <c r="G1211" i="5"/>
  <c r="E1210" i="5"/>
  <c r="C1210" i="5"/>
  <c r="C1210" i="4"/>
  <c r="G1210" i="4"/>
  <c r="A1210" i="4"/>
  <c r="J1210" i="4"/>
  <c r="D1211" i="5"/>
  <c r="F1211" i="5"/>
  <c r="A1211" i="5"/>
  <c r="H1211" i="4"/>
  <c r="F1210" i="4"/>
  <c r="A1210" i="2"/>
  <c r="C1210" i="2"/>
  <c r="B1210" i="2"/>
  <c r="H1210" i="2"/>
  <c r="K1211" i="2"/>
  <c r="C1211" i="4"/>
  <c r="G1211" i="4"/>
  <c r="A1211" i="4"/>
  <c r="J1211" i="4"/>
  <c r="G1212" i="5"/>
  <c r="E1211" i="5"/>
  <c r="C1211" i="5"/>
  <c r="P1211" i="2"/>
  <c r="J1211" i="2"/>
  <c r="F1212" i="5"/>
  <c r="A1212" i="5"/>
  <c r="D1212" i="5"/>
  <c r="A1211" i="2"/>
  <c r="B1211" i="2"/>
  <c r="K1212" i="2"/>
  <c r="C1211" i="2"/>
  <c r="H1212" i="4"/>
  <c r="F1211" i="4"/>
  <c r="P1212" i="2"/>
  <c r="J1212" i="2"/>
  <c r="C1212" i="4"/>
  <c r="G1212" i="4"/>
  <c r="H1211" i="2"/>
  <c r="G1213" i="5"/>
  <c r="E1212" i="5"/>
  <c r="C1212" i="5"/>
  <c r="H1213" i="4"/>
  <c r="F1212" i="4"/>
  <c r="D1213" i="5"/>
  <c r="F1213" i="5"/>
  <c r="A1212" i="2"/>
  <c r="K1213" i="2"/>
  <c r="C1212" i="2"/>
  <c r="B1212" i="2"/>
  <c r="A1212" i="4"/>
  <c r="J1212" i="4"/>
  <c r="G1214" i="5"/>
  <c r="E1213" i="5"/>
  <c r="C1213" i="5"/>
  <c r="P1213" i="2"/>
  <c r="J1213" i="2"/>
  <c r="J714" i="3"/>
  <c r="K714" i="3"/>
  <c r="J1907" i="3"/>
  <c r="K1907" i="3"/>
  <c r="H1212" i="2"/>
  <c r="A1213" i="5"/>
  <c r="C1213" i="4"/>
  <c r="G1213" i="4"/>
  <c r="J124" i="1"/>
  <c r="A1213" i="2"/>
  <c r="K1214" i="2"/>
  <c r="C1213" i="2"/>
  <c r="B1213" i="2"/>
  <c r="H1214" i="4"/>
  <c r="F1213" i="4"/>
  <c r="A1213" i="4"/>
  <c r="J1213" i="4"/>
  <c r="F1214" i="5"/>
  <c r="D1214" i="5"/>
  <c r="G1215" i="5"/>
  <c r="E1214" i="5"/>
  <c r="C1214" i="5"/>
  <c r="H1213" i="2"/>
  <c r="P1214" i="2"/>
  <c r="J1214" i="2"/>
  <c r="A1214" i="5"/>
  <c r="C1214" i="4"/>
  <c r="G1214" i="4"/>
  <c r="H1215" i="4"/>
  <c r="F1214" i="4"/>
  <c r="A1214" i="4"/>
  <c r="J1214" i="4"/>
  <c r="A1214" i="2"/>
  <c r="C1214" i="2"/>
  <c r="B1214" i="2"/>
  <c r="H1214" i="2"/>
  <c r="K1215" i="2"/>
  <c r="D1215" i="5"/>
  <c r="F1215" i="5"/>
  <c r="A1215" i="5"/>
  <c r="P1215" i="2"/>
  <c r="J1215" i="2"/>
  <c r="J1906" i="3"/>
  <c r="K1906" i="3"/>
  <c r="J713" i="3"/>
  <c r="K713" i="3"/>
  <c r="E1215" i="5"/>
  <c r="C1215" i="5"/>
  <c r="G1216" i="5"/>
  <c r="C1215" i="4"/>
  <c r="G1215" i="4"/>
  <c r="F1216" i="5"/>
  <c r="A1216" i="5"/>
  <c r="D1216" i="5"/>
  <c r="A1215" i="2"/>
  <c r="B1215" i="2"/>
  <c r="K1216" i="2"/>
  <c r="C1215" i="2"/>
  <c r="H1216" i="4"/>
  <c r="F1215" i="4"/>
  <c r="A1215" i="4"/>
  <c r="J1215" i="4"/>
  <c r="C1216" i="4"/>
  <c r="G1216" i="4"/>
  <c r="A1216" i="4"/>
  <c r="J1216" i="4"/>
  <c r="P1216" i="2"/>
  <c r="J1216" i="2"/>
  <c r="H1215" i="2"/>
  <c r="G1217" i="5"/>
  <c r="E1216" i="5"/>
  <c r="C1216" i="5"/>
  <c r="A1216" i="2"/>
  <c r="K1217" i="2"/>
  <c r="C1216" i="2"/>
  <c r="B1216" i="2"/>
  <c r="D1217" i="5"/>
  <c r="F1217" i="5"/>
  <c r="A1217" i="5"/>
  <c r="H1217" i="4"/>
  <c r="F1216" i="4"/>
  <c r="E1217" i="5"/>
  <c r="C1217" i="5"/>
  <c r="G1218" i="5"/>
  <c r="C1217" i="4"/>
  <c r="G1217" i="4"/>
  <c r="A1217" i="4"/>
  <c r="J1217" i="4"/>
  <c r="H1216" i="2"/>
  <c r="P1217" i="2"/>
  <c r="J1217" i="2"/>
  <c r="J1910" i="3"/>
  <c r="K1910" i="3"/>
  <c r="J717" i="3"/>
  <c r="K717" i="3"/>
  <c r="A1217" i="2"/>
  <c r="K1218" i="2"/>
  <c r="C1217" i="2"/>
  <c r="B1217" i="2"/>
  <c r="H1217" i="2"/>
  <c r="H1218" i="4"/>
  <c r="F1217" i="4"/>
  <c r="F1218" i="5"/>
  <c r="A1218" i="5"/>
  <c r="D1218" i="5"/>
  <c r="P1218" i="2"/>
  <c r="J1218" i="2"/>
  <c r="G1219" i="5"/>
  <c r="E1218" i="5"/>
  <c r="C1218" i="5"/>
  <c r="C1218" i="4"/>
  <c r="G1218" i="4"/>
  <c r="A1218" i="4"/>
  <c r="J1218" i="4"/>
  <c r="D1219" i="5"/>
  <c r="F1219" i="5"/>
  <c r="A1219" i="5"/>
  <c r="H1219" i="4"/>
  <c r="F1218" i="4"/>
  <c r="A1218" i="2"/>
  <c r="C1218" i="2"/>
  <c r="B1218" i="2"/>
  <c r="H1218" i="2"/>
  <c r="K1219" i="2"/>
  <c r="C1219" i="4"/>
  <c r="G1219" i="4"/>
  <c r="A1219" i="4"/>
  <c r="J1219" i="4"/>
  <c r="G1220" i="5"/>
  <c r="E1219" i="5"/>
  <c r="C1219" i="5"/>
  <c r="P1219" i="2"/>
  <c r="J1219" i="2"/>
  <c r="F1220" i="5"/>
  <c r="A1220" i="5"/>
  <c r="D1220" i="5"/>
  <c r="A1219" i="2"/>
  <c r="B1219" i="2"/>
  <c r="K1220" i="2"/>
  <c r="C1219" i="2"/>
  <c r="H1220" i="4"/>
  <c r="F1219" i="4"/>
  <c r="C1220" i="4"/>
  <c r="G1220" i="4"/>
  <c r="A1220" i="4"/>
  <c r="J1220" i="4"/>
  <c r="P1220" i="2"/>
  <c r="J1220" i="2"/>
  <c r="H1219" i="2"/>
  <c r="G1221" i="5"/>
  <c r="E1220" i="5"/>
  <c r="C1220" i="5"/>
  <c r="A1220" i="2"/>
  <c r="K1221" i="2"/>
  <c r="C1220" i="2"/>
  <c r="B1220" i="2"/>
  <c r="D1221" i="5"/>
  <c r="F1221" i="5"/>
  <c r="A1221" i="5"/>
  <c r="H1221" i="4"/>
  <c r="F1220" i="4"/>
  <c r="C1221" i="4"/>
  <c r="G1221" i="4"/>
  <c r="A1221" i="4"/>
  <c r="J1221" i="4"/>
  <c r="H1220" i="2"/>
  <c r="G1222" i="5"/>
  <c r="E1221" i="5"/>
  <c r="C1221" i="5"/>
  <c r="P1221" i="2"/>
  <c r="J1221" i="2"/>
  <c r="F1222" i="5"/>
  <c r="A1222" i="5"/>
  <c r="D1222" i="5"/>
  <c r="A1221" i="2"/>
  <c r="K1222" i="2"/>
  <c r="C1221" i="2"/>
  <c r="B1221" i="2"/>
  <c r="H1221" i="2"/>
  <c r="H1222" i="4"/>
  <c r="F1221" i="4"/>
  <c r="C1222" i="4"/>
  <c r="G1222" i="4"/>
  <c r="A1222" i="4"/>
  <c r="J1222" i="4"/>
  <c r="P1222" i="2"/>
  <c r="J1222" i="2"/>
  <c r="G1223" i="5"/>
  <c r="E1222" i="5"/>
  <c r="C1222" i="5"/>
  <c r="A1222" i="2"/>
  <c r="C1222" i="2"/>
  <c r="B1222" i="2"/>
  <c r="H1222" i="2"/>
  <c r="K1223" i="2"/>
  <c r="J720" i="3"/>
  <c r="K720" i="3"/>
  <c r="J1913" i="3"/>
  <c r="K1913" i="3"/>
  <c r="D1223" i="5"/>
  <c r="F1223" i="5"/>
  <c r="A1223" i="5"/>
  <c r="H1223" i="4"/>
  <c r="F1222" i="4"/>
  <c r="C1223" i="4"/>
  <c r="G1223" i="4"/>
  <c r="A1223" i="4"/>
  <c r="J1223" i="4"/>
  <c r="E1223" i="5"/>
  <c r="C1223" i="5"/>
  <c r="G1224" i="5"/>
  <c r="P1223" i="2"/>
  <c r="J1223" i="2"/>
  <c r="J125" i="1"/>
  <c r="F1224" i="5"/>
  <c r="A1224" i="5"/>
  <c r="D1224" i="5"/>
  <c r="A1223" i="2"/>
  <c r="B1223" i="2"/>
  <c r="K1224" i="2"/>
  <c r="C1223" i="2"/>
  <c r="H1224" i="4"/>
  <c r="F1223" i="4"/>
  <c r="C1224" i="4"/>
  <c r="G1224" i="4"/>
  <c r="A1224" i="4"/>
  <c r="J1224" i="4"/>
  <c r="P1224" i="2"/>
  <c r="J1224" i="2"/>
  <c r="H1223" i="2"/>
  <c r="G1225" i="5"/>
  <c r="E1224" i="5"/>
  <c r="C1224" i="5"/>
  <c r="A1224" i="2"/>
  <c r="K1225" i="2"/>
  <c r="C1224" i="2"/>
  <c r="B1224" i="2"/>
  <c r="H1224" i="2"/>
  <c r="D1225" i="5"/>
  <c r="F1225" i="5"/>
  <c r="A1225" i="5"/>
  <c r="H1225" i="4"/>
  <c r="F1224" i="4"/>
  <c r="C1225" i="4"/>
  <c r="G1225" i="4"/>
  <c r="A1225" i="4"/>
  <c r="J1225" i="4"/>
  <c r="E1225" i="5"/>
  <c r="C1225" i="5"/>
  <c r="G1226" i="5"/>
  <c r="P1225" i="2"/>
  <c r="J1225" i="2"/>
  <c r="F1226" i="5"/>
  <c r="A1226" i="5"/>
  <c r="D1226" i="5"/>
  <c r="A1225" i="2"/>
  <c r="K1226" i="2"/>
  <c r="C1225" i="2"/>
  <c r="B1225" i="2"/>
  <c r="H1225" i="2"/>
  <c r="J718" i="3"/>
  <c r="K718" i="3"/>
  <c r="J1911" i="3"/>
  <c r="K1911" i="3"/>
  <c r="H1226" i="4"/>
  <c r="F1225" i="4"/>
  <c r="C1226" i="4"/>
  <c r="G1226" i="4"/>
  <c r="A1226" i="4"/>
  <c r="J1226" i="4"/>
  <c r="P1226" i="2"/>
  <c r="J1226" i="2"/>
  <c r="G1227" i="5"/>
  <c r="E1226" i="5"/>
  <c r="C1226" i="5"/>
  <c r="A1226" i="2"/>
  <c r="C1226" i="2"/>
  <c r="B1226" i="2"/>
  <c r="H1226" i="2"/>
  <c r="K1227" i="2"/>
  <c r="D1227" i="5"/>
  <c r="F1227" i="5"/>
  <c r="A1227" i="5"/>
  <c r="H1227" i="4"/>
  <c r="F1226" i="4"/>
  <c r="C1227" i="4"/>
  <c r="G1227" i="4"/>
  <c r="A1227" i="4"/>
  <c r="J1227" i="4"/>
  <c r="P1227" i="2"/>
  <c r="J1227" i="2"/>
  <c r="G1228" i="5"/>
  <c r="E1227" i="5"/>
  <c r="C1227" i="5"/>
  <c r="A1227" i="2"/>
  <c r="B1227" i="2"/>
  <c r="K1228" i="2"/>
  <c r="C1227" i="2"/>
  <c r="F1228" i="5"/>
  <c r="A1228" i="5"/>
  <c r="D1228" i="5"/>
  <c r="H1228" i="4"/>
  <c r="F1227" i="4"/>
  <c r="C1228" i="4"/>
  <c r="G1228" i="4"/>
  <c r="A1228" i="4"/>
  <c r="J1228" i="4"/>
  <c r="H1227" i="2"/>
  <c r="P1228" i="2"/>
  <c r="J1228" i="2"/>
  <c r="G1229" i="5"/>
  <c r="E1228" i="5"/>
  <c r="C1228" i="5"/>
  <c r="D1229" i="5"/>
  <c r="F1229" i="5"/>
  <c r="A1229" i="5"/>
  <c r="J711" i="3"/>
  <c r="K711" i="3"/>
  <c r="J1904" i="3"/>
  <c r="K1904" i="3"/>
  <c r="A1228" i="2"/>
  <c r="K1229" i="2"/>
  <c r="C1228" i="2"/>
  <c r="B1228" i="2"/>
  <c r="H1228" i="2"/>
  <c r="H1229" i="4"/>
  <c r="F1228" i="4"/>
  <c r="P1229" i="2"/>
  <c r="J1229" i="2"/>
  <c r="C1229" i="4"/>
  <c r="G1229" i="4"/>
  <c r="G1230" i="5"/>
  <c r="E1229" i="5"/>
  <c r="C1229" i="5"/>
  <c r="H1230" i="4"/>
  <c r="F1229" i="4"/>
  <c r="F1230" i="5"/>
  <c r="A1230" i="5"/>
  <c r="D1230" i="5"/>
  <c r="A1229" i="2"/>
  <c r="K1230" i="2"/>
  <c r="C1229" i="2"/>
  <c r="B1229" i="2"/>
  <c r="A1229" i="4"/>
  <c r="J1229" i="4"/>
  <c r="G1231" i="5"/>
  <c r="E1230" i="5"/>
  <c r="C1230" i="5"/>
  <c r="P1230" i="2"/>
  <c r="J1230" i="2"/>
  <c r="H1229" i="2"/>
  <c r="C1230" i="4"/>
  <c r="G1230" i="4"/>
  <c r="A1230" i="4"/>
  <c r="J1230" i="4"/>
  <c r="J710" i="3"/>
  <c r="K710" i="3"/>
  <c r="J1903" i="3"/>
  <c r="K1903" i="3"/>
  <c r="A1230" i="2"/>
  <c r="C1230" i="2"/>
  <c r="B1230" i="2"/>
  <c r="H1230" i="2"/>
  <c r="K1231" i="2"/>
  <c r="H1231" i="4"/>
  <c r="F1230" i="4"/>
  <c r="D1231" i="5"/>
  <c r="F1231" i="5"/>
  <c r="E1231" i="5"/>
  <c r="C1231" i="5"/>
  <c r="G1232" i="5"/>
  <c r="P1231" i="2"/>
  <c r="J1231" i="2"/>
  <c r="A1231" i="5"/>
  <c r="C1231" i="4"/>
  <c r="G1231" i="4"/>
  <c r="A1231" i="4"/>
  <c r="J1231" i="4"/>
  <c r="A1231" i="2"/>
  <c r="B1231" i="2"/>
  <c r="K1232" i="2"/>
  <c r="C1231" i="2"/>
  <c r="H1232" i="4"/>
  <c r="F1231" i="4"/>
  <c r="F1232" i="5"/>
  <c r="A1232" i="5"/>
  <c r="D1232" i="5"/>
  <c r="H1231" i="2"/>
  <c r="G1233" i="5"/>
  <c r="E1232" i="5"/>
  <c r="C1232" i="5"/>
  <c r="P1232" i="2"/>
  <c r="J1232" i="2"/>
  <c r="C1232" i="4"/>
  <c r="G1232" i="4"/>
  <c r="A1232" i="4"/>
  <c r="J1232" i="4"/>
  <c r="A1232" i="2"/>
  <c r="K1233" i="2"/>
  <c r="C1232" i="2"/>
  <c r="B1232" i="2"/>
  <c r="H1232" i="2"/>
  <c r="H1233" i="4"/>
  <c r="F1232" i="4"/>
  <c r="D1233" i="5"/>
  <c r="F1233" i="5"/>
  <c r="E1233" i="5"/>
  <c r="C1233" i="5"/>
  <c r="G1234" i="5"/>
  <c r="P1233" i="2"/>
  <c r="J1233" i="2"/>
  <c r="A1233" i="5"/>
  <c r="C1233" i="4"/>
  <c r="G1233" i="4"/>
  <c r="A1233" i="4"/>
  <c r="J1233" i="4"/>
  <c r="J126" i="1"/>
  <c r="A1233" i="2"/>
  <c r="K1234" i="2"/>
  <c r="C1233" i="2"/>
  <c r="B1233" i="2"/>
  <c r="H1233" i="2"/>
  <c r="H1234" i="4"/>
  <c r="F1233" i="4"/>
  <c r="F1234" i="5"/>
  <c r="A1234" i="5"/>
  <c r="D1234" i="5"/>
  <c r="P1234" i="2"/>
  <c r="J1234" i="2"/>
  <c r="G1235" i="5"/>
  <c r="E1234" i="5"/>
  <c r="C1234" i="5"/>
  <c r="C1234" i="4"/>
  <c r="G1234" i="4"/>
  <c r="A1234" i="4"/>
  <c r="J1234" i="4"/>
  <c r="D1235" i="5"/>
  <c r="F1235" i="5"/>
  <c r="A1235" i="5"/>
  <c r="H1235" i="4"/>
  <c r="F1234" i="4"/>
  <c r="A1234" i="2"/>
  <c r="C1234" i="2"/>
  <c r="B1234" i="2"/>
  <c r="H1234" i="2"/>
  <c r="K1235" i="2"/>
  <c r="C1235" i="4"/>
  <c r="G1235" i="4"/>
  <c r="A1235" i="4"/>
  <c r="J1235" i="4"/>
  <c r="G1236" i="5"/>
  <c r="E1235" i="5"/>
  <c r="C1235" i="5"/>
  <c r="P1235" i="2"/>
  <c r="J1235" i="2"/>
  <c r="F1236" i="5"/>
  <c r="A1236" i="5"/>
  <c r="D1236" i="5"/>
  <c r="A1235" i="2"/>
  <c r="B1235" i="2"/>
  <c r="K1236" i="2"/>
  <c r="C1235" i="2"/>
  <c r="J708" i="3"/>
  <c r="K708" i="3"/>
  <c r="J1901" i="3"/>
  <c r="K1901" i="3"/>
  <c r="H1236" i="4"/>
  <c r="F1235" i="4"/>
  <c r="C1236" i="4"/>
  <c r="G1236" i="4"/>
  <c r="A1236" i="4"/>
  <c r="J1236" i="4"/>
  <c r="P1236" i="2"/>
  <c r="J1236" i="2"/>
  <c r="H1235" i="2"/>
  <c r="G1237" i="5"/>
  <c r="E1236" i="5"/>
  <c r="C1236" i="5"/>
  <c r="A1236" i="2"/>
  <c r="K1237" i="2"/>
  <c r="C1236" i="2"/>
  <c r="B1236" i="2"/>
  <c r="H1236" i="2"/>
  <c r="D1237" i="5"/>
  <c r="F1237" i="5"/>
  <c r="A1237" i="5"/>
  <c r="J702" i="3"/>
  <c r="K702" i="3"/>
  <c r="J1895" i="3"/>
  <c r="K1895" i="3"/>
  <c r="H1237" i="4"/>
  <c r="F1236" i="4"/>
  <c r="C1237" i="4"/>
  <c r="G1237" i="4"/>
  <c r="A1237" i="4"/>
  <c r="J1237" i="4"/>
  <c r="G1238" i="5"/>
  <c r="E1237" i="5"/>
  <c r="C1237" i="5"/>
  <c r="P1237" i="2"/>
  <c r="J1237" i="2"/>
  <c r="F1238" i="5"/>
  <c r="A1238" i="5"/>
  <c r="D1238" i="5"/>
  <c r="A1237" i="2"/>
  <c r="K1238" i="2"/>
  <c r="C1237" i="2"/>
  <c r="B1237" i="2"/>
  <c r="H1237" i="2"/>
  <c r="H1238" i="4"/>
  <c r="F1237" i="4"/>
  <c r="C1238" i="4"/>
  <c r="G1238" i="4"/>
  <c r="A1238" i="4"/>
  <c r="J1238" i="4"/>
  <c r="P1238" i="2"/>
  <c r="J1238" i="2"/>
  <c r="G1239" i="5"/>
  <c r="E1238" i="5"/>
  <c r="C1238" i="5"/>
  <c r="A1238" i="2"/>
  <c r="C1238" i="2"/>
  <c r="B1238" i="2"/>
  <c r="K1239" i="2"/>
  <c r="D1239" i="5"/>
  <c r="F1239" i="5"/>
  <c r="A1239" i="5"/>
  <c r="H1239" i="4"/>
  <c r="F1238" i="4"/>
  <c r="C1239" i="4"/>
  <c r="G1239" i="4"/>
  <c r="A1239" i="4"/>
  <c r="J1239" i="4"/>
  <c r="P1239" i="2"/>
  <c r="J1239" i="2"/>
  <c r="H1238" i="2"/>
  <c r="E1239" i="5"/>
  <c r="C1239" i="5"/>
  <c r="G1240" i="5"/>
  <c r="A1239" i="2"/>
  <c r="B1239" i="2"/>
  <c r="K1240" i="2"/>
  <c r="C1239" i="2"/>
  <c r="F1240" i="5"/>
  <c r="A1240" i="5"/>
  <c r="D1240" i="5"/>
  <c r="H1240" i="4"/>
  <c r="F1239" i="4"/>
  <c r="C1240" i="4"/>
  <c r="G1240" i="4"/>
  <c r="A1240" i="4"/>
  <c r="J1240" i="4"/>
  <c r="P1240" i="2"/>
  <c r="J1240" i="2"/>
  <c r="H1239" i="2"/>
  <c r="G1241" i="5"/>
  <c r="E1240" i="5"/>
  <c r="C1240" i="5"/>
  <c r="A1240" i="2"/>
  <c r="K1241" i="2"/>
  <c r="C1240" i="2"/>
  <c r="B1240" i="2"/>
  <c r="H1240" i="2"/>
  <c r="D1241" i="5"/>
  <c r="F1241" i="5"/>
  <c r="A1241" i="5"/>
  <c r="H1241" i="4"/>
  <c r="F1240" i="4"/>
  <c r="C1241" i="4"/>
  <c r="G1241" i="4"/>
  <c r="A1241" i="4"/>
  <c r="J1241" i="4"/>
  <c r="P1241" i="2"/>
  <c r="J1241" i="2"/>
  <c r="E1241" i="5"/>
  <c r="C1241" i="5"/>
  <c r="G1242" i="5"/>
  <c r="A1241" i="2"/>
  <c r="K1242" i="2"/>
  <c r="C1241" i="2"/>
  <c r="B1241" i="2"/>
  <c r="H1241" i="2"/>
  <c r="F1242" i="5"/>
  <c r="A1242" i="5"/>
  <c r="D1242" i="5"/>
  <c r="H1242" i="4"/>
  <c r="F1241" i="4"/>
  <c r="C1242" i="4"/>
  <c r="G1242" i="4"/>
  <c r="A1242" i="4"/>
  <c r="J1242" i="4"/>
  <c r="P1242" i="2"/>
  <c r="J1242" i="2"/>
  <c r="G1243" i="5"/>
  <c r="E1242" i="5"/>
  <c r="C1242" i="5"/>
  <c r="A1242" i="2"/>
  <c r="C1242" i="2"/>
  <c r="B1242" i="2"/>
  <c r="H1242" i="2"/>
  <c r="K1243" i="2"/>
  <c r="D1243" i="5"/>
  <c r="F1243" i="5"/>
  <c r="A1243" i="5"/>
  <c r="H1243" i="4"/>
  <c r="F1242" i="4"/>
  <c r="G1244" i="5"/>
  <c r="E1243" i="5"/>
  <c r="C1243" i="5"/>
  <c r="C1243" i="4"/>
  <c r="G1243" i="4"/>
  <c r="P1243" i="2"/>
  <c r="J1243" i="2"/>
  <c r="J127" i="1"/>
  <c r="H1244" i="4"/>
  <c r="F1243" i="4"/>
  <c r="A1243" i="2"/>
  <c r="B1243" i="2"/>
  <c r="C1243" i="2"/>
  <c r="H1243" i="2"/>
  <c r="K1244" i="2"/>
  <c r="A1243" i="4"/>
  <c r="J1243" i="4"/>
  <c r="F1244" i="5"/>
  <c r="D1244" i="5"/>
  <c r="G1245" i="5"/>
  <c r="E1244" i="5"/>
  <c r="C1244" i="5"/>
  <c r="A1244" i="5"/>
  <c r="P1244" i="2"/>
  <c r="J1244" i="2"/>
  <c r="C1244" i="4"/>
  <c r="G1244" i="4"/>
  <c r="A1244" i="4"/>
  <c r="J1244" i="4"/>
  <c r="H1245" i="4"/>
  <c r="F1244" i="4"/>
  <c r="A1244" i="2"/>
  <c r="K1245" i="2"/>
  <c r="C1244" i="2"/>
  <c r="B1244" i="2"/>
  <c r="H1244" i="2"/>
  <c r="D1245" i="5"/>
  <c r="F1245" i="5"/>
  <c r="G1246" i="5"/>
  <c r="E1245" i="5"/>
  <c r="C1245" i="5"/>
  <c r="P1245" i="2"/>
  <c r="J1245" i="2"/>
  <c r="A1245" i="5"/>
  <c r="C1245" i="4"/>
  <c r="G1245" i="4"/>
  <c r="A1245" i="4"/>
  <c r="J1245" i="4"/>
  <c r="A1245" i="2"/>
  <c r="K1246" i="2"/>
  <c r="C1245" i="2"/>
  <c r="B1245" i="2"/>
  <c r="H1245" i="2"/>
  <c r="H1246" i="4"/>
  <c r="F1245" i="4"/>
  <c r="F1246" i="5"/>
  <c r="A1246" i="5"/>
  <c r="D1246" i="5"/>
  <c r="G1247" i="5"/>
  <c r="E1246" i="5"/>
  <c r="C1246" i="5"/>
  <c r="P1246" i="2"/>
  <c r="J1246" i="2"/>
  <c r="C1246" i="4"/>
  <c r="G1246" i="4"/>
  <c r="A1246" i="4"/>
  <c r="J1246" i="4"/>
  <c r="A1246" i="2"/>
  <c r="C1246" i="2"/>
  <c r="B1246" i="2"/>
  <c r="H1246" i="2"/>
  <c r="K1247" i="2"/>
  <c r="H1247" i="4"/>
  <c r="F1246" i="4"/>
  <c r="D1247" i="5"/>
  <c r="F1247" i="5"/>
  <c r="E1247" i="5"/>
  <c r="C1247" i="5"/>
  <c r="G1248" i="5"/>
  <c r="P1247" i="2"/>
  <c r="J1247" i="2"/>
  <c r="A1247" i="5"/>
  <c r="C1247" i="4"/>
  <c r="G1247" i="4"/>
  <c r="A1247" i="4"/>
  <c r="J1247" i="4"/>
  <c r="A1247" i="2"/>
  <c r="B1247" i="2"/>
  <c r="K1248" i="2"/>
  <c r="C1247" i="2"/>
  <c r="J704" i="3"/>
  <c r="K704" i="3"/>
  <c r="J1897" i="3"/>
  <c r="K1897" i="3"/>
  <c r="H1248" i="4"/>
  <c r="F1247" i="4"/>
  <c r="F1248" i="5"/>
  <c r="A1248" i="5"/>
  <c r="D1248" i="5"/>
  <c r="G1249" i="5"/>
  <c r="E1248" i="5"/>
  <c r="C1248" i="5"/>
  <c r="C1248" i="4"/>
  <c r="G1248" i="4"/>
  <c r="P1248" i="2"/>
  <c r="J1248" i="2"/>
  <c r="H1247" i="2"/>
  <c r="H1249" i="4"/>
  <c r="F1248" i="4"/>
  <c r="A1248" i="2"/>
  <c r="K1249" i="2"/>
  <c r="C1248" i="2"/>
  <c r="B1248" i="2"/>
  <c r="H1248" i="2"/>
  <c r="A1248" i="4"/>
  <c r="J1248" i="4"/>
  <c r="D1249" i="5"/>
  <c r="F1249" i="5"/>
  <c r="A1249" i="5"/>
  <c r="P1249" i="2"/>
  <c r="J1249" i="2"/>
  <c r="J1898" i="3"/>
  <c r="K1898" i="3"/>
  <c r="J705" i="3"/>
  <c r="K705" i="3"/>
  <c r="E1249" i="5"/>
  <c r="C1249" i="5"/>
  <c r="G1250" i="5"/>
  <c r="C1249" i="4"/>
  <c r="G1249" i="4"/>
  <c r="A1249" i="4"/>
  <c r="J1249" i="4"/>
  <c r="H1250" i="4"/>
  <c r="F1249" i="4"/>
  <c r="F1250" i="5"/>
  <c r="A1250" i="5"/>
  <c r="D1250" i="5"/>
  <c r="A1249" i="2"/>
  <c r="K1250" i="2"/>
  <c r="C1249" i="2"/>
  <c r="B1249" i="2"/>
  <c r="G1251" i="5"/>
  <c r="E1250" i="5"/>
  <c r="C1250" i="5"/>
  <c r="P1250" i="2"/>
  <c r="J1250" i="2"/>
  <c r="H1249" i="2"/>
  <c r="C1250" i="4"/>
  <c r="G1250" i="4"/>
  <c r="A1250" i="4"/>
  <c r="J1250" i="4"/>
  <c r="J703" i="3"/>
  <c r="K703" i="3"/>
  <c r="J1896" i="3"/>
  <c r="K1896" i="3"/>
  <c r="A1250" i="2"/>
  <c r="C1250" i="2"/>
  <c r="B1250" i="2"/>
  <c r="H1250" i="2"/>
  <c r="K1251" i="2"/>
  <c r="H1251" i="4"/>
  <c r="F1250" i="4"/>
  <c r="D1251" i="5"/>
  <c r="F1251" i="5"/>
  <c r="G1252" i="5"/>
  <c r="E1251" i="5"/>
  <c r="C1251" i="5"/>
  <c r="P1251" i="2"/>
  <c r="J1251" i="2"/>
  <c r="A1251" i="5"/>
  <c r="C1251" i="4"/>
  <c r="G1251" i="4"/>
  <c r="A1251" i="4"/>
  <c r="J1251" i="4"/>
  <c r="A1251" i="2"/>
  <c r="B1251" i="2"/>
  <c r="K1252" i="2"/>
  <c r="C1251" i="2"/>
  <c r="H1252" i="4"/>
  <c r="F1251" i="4"/>
  <c r="F1252" i="5"/>
  <c r="A1252" i="5"/>
  <c r="D1252" i="5"/>
  <c r="G1253" i="5"/>
  <c r="E1252" i="5"/>
  <c r="C1252" i="5"/>
  <c r="P1252" i="2"/>
  <c r="J1252" i="2"/>
  <c r="H1251" i="2"/>
  <c r="C1252" i="4"/>
  <c r="G1252" i="4"/>
  <c r="A1252" i="4"/>
  <c r="J1252" i="4"/>
  <c r="A1252" i="2"/>
  <c r="K1253" i="2"/>
  <c r="C1252" i="2"/>
  <c r="B1252" i="2"/>
  <c r="H1252" i="2"/>
  <c r="H1253" i="4"/>
  <c r="F1252" i="4"/>
  <c r="D1253" i="5"/>
  <c r="F1253" i="5"/>
  <c r="G1254" i="5"/>
  <c r="E1253" i="5"/>
  <c r="C1253" i="5"/>
  <c r="P1253" i="2"/>
  <c r="J1253" i="2"/>
  <c r="A1253" i="5"/>
  <c r="C1253" i="4"/>
  <c r="G1253" i="4"/>
  <c r="A1253" i="4"/>
  <c r="J1253" i="4"/>
  <c r="J128" i="1"/>
  <c r="A1253" i="2"/>
  <c r="K1254" i="2"/>
  <c r="C1253" i="2"/>
  <c r="B1253" i="2"/>
  <c r="H1253" i="2"/>
  <c r="H1254" i="4"/>
  <c r="F1253" i="4"/>
  <c r="F1254" i="5"/>
  <c r="A1254" i="5"/>
  <c r="D1254" i="5"/>
  <c r="G1255" i="5"/>
  <c r="E1254" i="5"/>
  <c r="C1254" i="5"/>
  <c r="P1254" i="2"/>
  <c r="J1254" i="2"/>
  <c r="C1254" i="4"/>
  <c r="G1254" i="4"/>
  <c r="H1255" i="4"/>
  <c r="F1254" i="4"/>
  <c r="A1254" i="2"/>
  <c r="C1254" i="2"/>
  <c r="B1254" i="2"/>
  <c r="K1255" i="2"/>
  <c r="A1254" i="4"/>
  <c r="J1254" i="4"/>
  <c r="D1255" i="5"/>
  <c r="F1255" i="5"/>
  <c r="A1255" i="5"/>
  <c r="P1255" i="2"/>
  <c r="J1255" i="2"/>
  <c r="E1255" i="5"/>
  <c r="C1255" i="5"/>
  <c r="G1256" i="5"/>
  <c r="H1254" i="2"/>
  <c r="C1255" i="4"/>
  <c r="G1255" i="4"/>
  <c r="H1256" i="4"/>
  <c r="F1255" i="4"/>
  <c r="A1255" i="4"/>
  <c r="J1255" i="4"/>
  <c r="F1256" i="5"/>
  <c r="D1256" i="5"/>
  <c r="A1255" i="2"/>
  <c r="B1255" i="2"/>
  <c r="C1255" i="2"/>
  <c r="H1255" i="2"/>
  <c r="K1256" i="2"/>
  <c r="G1257" i="5"/>
  <c r="E1256" i="5"/>
  <c r="C1256" i="5"/>
  <c r="P1256" i="2"/>
  <c r="J1256" i="2"/>
  <c r="A1256" i="5"/>
  <c r="C1256" i="4"/>
  <c r="G1256" i="4"/>
  <c r="A1256" i="4"/>
  <c r="J1256" i="4"/>
  <c r="A1256" i="2"/>
  <c r="K1257" i="2"/>
  <c r="C1256" i="2"/>
  <c r="B1256" i="2"/>
  <c r="H1257" i="4"/>
  <c r="F1256" i="4"/>
  <c r="D1257" i="5"/>
  <c r="F1257" i="5"/>
  <c r="E1257" i="5"/>
  <c r="C1257" i="5"/>
  <c r="G1258" i="5"/>
  <c r="P1257" i="2"/>
  <c r="J1257" i="2"/>
  <c r="H1256" i="2"/>
  <c r="A1257" i="5"/>
  <c r="C1257" i="4"/>
  <c r="G1257" i="4"/>
  <c r="A1257" i="4"/>
  <c r="J1257" i="4"/>
  <c r="H1258" i="4"/>
  <c r="F1257" i="4"/>
  <c r="A1257" i="2"/>
  <c r="K1258" i="2"/>
  <c r="C1257" i="2"/>
  <c r="B1257" i="2"/>
  <c r="H1257" i="2"/>
  <c r="F1258" i="5"/>
  <c r="A1258" i="5"/>
  <c r="D1258" i="5"/>
  <c r="G1259" i="5"/>
  <c r="E1258" i="5"/>
  <c r="C1258" i="5"/>
  <c r="P1258" i="2"/>
  <c r="J1258" i="2"/>
  <c r="C1258" i="4"/>
  <c r="G1258" i="4"/>
  <c r="H1259" i="4"/>
  <c r="F1258" i="4"/>
  <c r="A1258" i="2"/>
  <c r="C1258" i="2"/>
  <c r="B1258" i="2"/>
  <c r="K1259" i="2"/>
  <c r="A1258" i="4"/>
  <c r="J1258" i="4"/>
  <c r="D1259" i="5"/>
  <c r="F1259" i="5"/>
  <c r="A1259" i="5"/>
  <c r="P1259" i="2"/>
  <c r="J1259" i="2"/>
  <c r="G1260" i="5"/>
  <c r="E1259" i="5"/>
  <c r="C1259" i="5"/>
  <c r="H1258" i="2"/>
  <c r="C1259" i="4"/>
  <c r="G1259" i="4"/>
  <c r="A1259" i="4"/>
  <c r="J1259" i="4"/>
  <c r="H1260" i="4"/>
  <c r="F1259" i="4"/>
  <c r="F1260" i="5"/>
  <c r="A1260" i="5"/>
  <c r="D1260" i="5"/>
  <c r="A1259" i="2"/>
  <c r="B1259" i="2"/>
  <c r="K1260" i="2"/>
  <c r="C1259" i="2"/>
  <c r="H1259" i="2"/>
  <c r="G1261" i="5"/>
  <c r="E1260" i="5"/>
  <c r="C1260" i="5"/>
  <c r="P1260" i="2"/>
  <c r="J1260" i="2"/>
  <c r="C1260" i="4"/>
  <c r="G1260" i="4"/>
  <c r="H1261" i="4"/>
  <c r="F1260" i="4"/>
  <c r="A1260" i="2"/>
  <c r="K1261" i="2"/>
  <c r="C1260" i="2"/>
  <c r="B1260" i="2"/>
  <c r="H1260" i="2"/>
  <c r="A1260" i="4"/>
  <c r="J1260" i="4"/>
  <c r="D1261" i="5"/>
  <c r="F1261" i="5"/>
  <c r="A1261" i="5"/>
  <c r="P1261" i="2"/>
  <c r="J1261" i="2"/>
  <c r="G1262" i="5"/>
  <c r="E1261" i="5"/>
  <c r="C1261" i="5"/>
  <c r="C1261" i="4"/>
  <c r="G1261" i="4"/>
  <c r="A1261" i="4"/>
  <c r="J1261" i="4"/>
  <c r="F1262" i="5"/>
  <c r="A1262" i="5"/>
  <c r="D1262" i="5"/>
  <c r="H1262" i="4"/>
  <c r="F1261" i="4"/>
  <c r="A1261" i="2"/>
  <c r="K1262" i="2"/>
  <c r="C1261" i="2"/>
  <c r="B1261" i="2"/>
  <c r="P1262" i="2"/>
  <c r="J1262" i="2"/>
  <c r="C1262" i="4"/>
  <c r="G1262" i="4"/>
  <c r="H1261" i="2"/>
  <c r="G1263" i="5"/>
  <c r="E1262" i="5"/>
  <c r="C1262" i="5"/>
  <c r="H1263" i="4"/>
  <c r="F1262" i="4"/>
  <c r="D1263" i="5"/>
  <c r="F1263" i="5"/>
  <c r="A1262" i="2"/>
  <c r="C1262" i="2"/>
  <c r="B1262" i="2"/>
  <c r="K1263" i="2"/>
  <c r="A1262" i="4"/>
  <c r="J1262" i="4"/>
  <c r="H1262" i="2"/>
  <c r="E1263" i="5"/>
  <c r="C1263" i="5"/>
  <c r="G1264" i="5"/>
  <c r="P1263" i="2"/>
  <c r="J1263" i="2"/>
  <c r="A1263" i="5"/>
  <c r="C1263" i="4"/>
  <c r="G1263" i="4"/>
  <c r="A1263" i="4"/>
  <c r="J1263" i="4"/>
  <c r="J129" i="1"/>
  <c r="A1263" i="2"/>
  <c r="B1263" i="2"/>
  <c r="K1264" i="2"/>
  <c r="C1263" i="2"/>
  <c r="H1264" i="4"/>
  <c r="F1263" i="4"/>
  <c r="F1264" i="5"/>
  <c r="A1264" i="5"/>
  <c r="D1264" i="5"/>
  <c r="G1265" i="5"/>
  <c r="E1264" i="5"/>
  <c r="C1264" i="5"/>
  <c r="H1263" i="2"/>
  <c r="P1264" i="2"/>
  <c r="J1264" i="2"/>
  <c r="C1264" i="4"/>
  <c r="G1264" i="4"/>
  <c r="H1265" i="4"/>
  <c r="F1264" i="4"/>
  <c r="A1264" i="4"/>
  <c r="J1264" i="4"/>
  <c r="A1264" i="2"/>
  <c r="K1265" i="2"/>
  <c r="C1264" i="2"/>
  <c r="B1264" i="2"/>
  <c r="H1264" i="2"/>
  <c r="D1265" i="5"/>
  <c r="F1265" i="5"/>
  <c r="A1265" i="5"/>
  <c r="E1265" i="5"/>
  <c r="C1265" i="5"/>
  <c r="G1266" i="5"/>
  <c r="P1265" i="2"/>
  <c r="J1265" i="2"/>
  <c r="C1265" i="4"/>
  <c r="G1265" i="4"/>
  <c r="A1265" i="4"/>
  <c r="J1265" i="4"/>
  <c r="A1265" i="2"/>
  <c r="K1266" i="2"/>
  <c r="C1265" i="2"/>
  <c r="B1265" i="2"/>
  <c r="H1265" i="2"/>
  <c r="H1266" i="4"/>
  <c r="F1265" i="4"/>
  <c r="F1266" i="5"/>
  <c r="A1266" i="5"/>
  <c r="D1266" i="5"/>
  <c r="G1267" i="5"/>
  <c r="E1266" i="5"/>
  <c r="C1266" i="5"/>
  <c r="P1266" i="2"/>
  <c r="J1266" i="2"/>
  <c r="C1266" i="4"/>
  <c r="G1266" i="4"/>
  <c r="H1267" i="4"/>
  <c r="F1266" i="4"/>
  <c r="A1266" i="2"/>
  <c r="C1266" i="2"/>
  <c r="B1266" i="2"/>
  <c r="K1267" i="2"/>
  <c r="A1266" i="4"/>
  <c r="J1266" i="4"/>
  <c r="D1267" i="5"/>
  <c r="F1267" i="5"/>
  <c r="A1267" i="5"/>
  <c r="P1267" i="2"/>
  <c r="J1267" i="2"/>
  <c r="G1268" i="5"/>
  <c r="E1267" i="5"/>
  <c r="C1267" i="5"/>
  <c r="H1266" i="2"/>
  <c r="C1267" i="4"/>
  <c r="G1267" i="4"/>
  <c r="A1267" i="4"/>
  <c r="J1267" i="4"/>
  <c r="H1268" i="4"/>
  <c r="F1267" i="4"/>
  <c r="F1268" i="5"/>
  <c r="A1268" i="5"/>
  <c r="D1268" i="5"/>
  <c r="A1267" i="2"/>
  <c r="B1267" i="2"/>
  <c r="C1267" i="2"/>
  <c r="H1267" i="2"/>
  <c r="K1268" i="2"/>
  <c r="P1268" i="2"/>
  <c r="J1268" i="2"/>
  <c r="G1269" i="5"/>
  <c r="E1268" i="5"/>
  <c r="C1268" i="5"/>
  <c r="C1268" i="4"/>
  <c r="G1268" i="4"/>
  <c r="A1268" i="4"/>
  <c r="J1268" i="4"/>
  <c r="D1269" i="5"/>
  <c r="F1269" i="5"/>
  <c r="H1269" i="4"/>
  <c r="F1268" i="4"/>
  <c r="A1268" i="2"/>
  <c r="K1269" i="2"/>
  <c r="C1268" i="2"/>
  <c r="B1268" i="2"/>
  <c r="C1269" i="4"/>
  <c r="G1269" i="4"/>
  <c r="A1269" i="4"/>
  <c r="J1269" i="4"/>
  <c r="G1270" i="5"/>
  <c r="E1269" i="5"/>
  <c r="C1269" i="5"/>
  <c r="P1269" i="2"/>
  <c r="J1269" i="2"/>
  <c r="A1269" i="5"/>
  <c r="H1268" i="2"/>
  <c r="A1269" i="2"/>
  <c r="K1270" i="2"/>
  <c r="C1269" i="2"/>
  <c r="B1269" i="2"/>
  <c r="H1269" i="2"/>
  <c r="F1270" i="5"/>
  <c r="A1270" i="5"/>
  <c r="D1270" i="5"/>
  <c r="H1270" i="4"/>
  <c r="F1269" i="4"/>
  <c r="C1270" i="4"/>
  <c r="G1270" i="4"/>
  <c r="A1270" i="4"/>
  <c r="J1270" i="4"/>
  <c r="P1270" i="2"/>
  <c r="J1270" i="2"/>
  <c r="G1271" i="5"/>
  <c r="E1270" i="5"/>
  <c r="C1270" i="5"/>
  <c r="A1270" i="2"/>
  <c r="C1270" i="2"/>
  <c r="B1270" i="2"/>
  <c r="H1270" i="2"/>
  <c r="K1271" i="2"/>
  <c r="J1024" i="3"/>
  <c r="K1024" i="3"/>
  <c r="J2217" i="3"/>
  <c r="K2217" i="3"/>
  <c r="D1271" i="5"/>
  <c r="F1271" i="5"/>
  <c r="A1271" i="5"/>
  <c r="H1271" i="4"/>
  <c r="F1270" i="4"/>
  <c r="C1271" i="4"/>
  <c r="G1271" i="4"/>
  <c r="A1271" i="4"/>
  <c r="J1271" i="4"/>
  <c r="E1271" i="5"/>
  <c r="C1271" i="5"/>
  <c r="G1272" i="5"/>
  <c r="P1271" i="2"/>
  <c r="J1271" i="2"/>
  <c r="F1272" i="5"/>
  <c r="A1272" i="5"/>
  <c r="D1272" i="5"/>
  <c r="A1271" i="2"/>
  <c r="B1271" i="2"/>
  <c r="K1272" i="2"/>
  <c r="C1271" i="2"/>
  <c r="H1272" i="4"/>
  <c r="F1271" i="4"/>
  <c r="C1272" i="4"/>
  <c r="G1272" i="4"/>
  <c r="A1272" i="4"/>
  <c r="J1272" i="4"/>
  <c r="P1272" i="2"/>
  <c r="J1272" i="2"/>
  <c r="H1271" i="2"/>
  <c r="G1273" i="5"/>
  <c r="E1272" i="5"/>
  <c r="C1272" i="5"/>
  <c r="A1272" i="2"/>
  <c r="K1273" i="2"/>
  <c r="C1272" i="2"/>
  <c r="B1272" i="2"/>
  <c r="H1272" i="2"/>
  <c r="D1273" i="5"/>
  <c r="F1273" i="5"/>
  <c r="A1273" i="5"/>
  <c r="H1273" i="4"/>
  <c r="F1272" i="4"/>
  <c r="C1273" i="4"/>
  <c r="G1273" i="4"/>
  <c r="A1273" i="4"/>
  <c r="J1273" i="4"/>
  <c r="E1273" i="5"/>
  <c r="C1273" i="5"/>
  <c r="G1274" i="5"/>
  <c r="P1273" i="2"/>
  <c r="J1273" i="2"/>
  <c r="J130" i="1"/>
  <c r="A1273" i="2"/>
  <c r="K1274" i="2"/>
  <c r="C1273" i="2"/>
  <c r="B1273" i="2"/>
  <c r="H1273" i="2"/>
  <c r="F1274" i="5"/>
  <c r="A1274" i="5"/>
  <c r="D1274" i="5"/>
  <c r="H1274" i="4"/>
  <c r="F1273" i="4"/>
  <c r="C1274" i="4"/>
  <c r="G1274" i="4"/>
  <c r="A1274" i="4"/>
  <c r="J1274" i="4"/>
  <c r="P1274" i="2"/>
  <c r="J1274" i="2"/>
  <c r="G1275" i="5"/>
  <c r="E1274" i="5"/>
  <c r="C1274" i="5"/>
  <c r="A1274" i="2"/>
  <c r="C1274" i="2"/>
  <c r="B1274" i="2"/>
  <c r="H1274" i="2"/>
  <c r="K1275" i="2"/>
  <c r="D1275" i="5"/>
  <c r="F1275" i="5"/>
  <c r="A1275" i="5"/>
  <c r="H1275" i="4"/>
  <c r="F1274" i="4"/>
  <c r="C1275" i="4"/>
  <c r="G1275" i="4"/>
  <c r="A1275" i="4"/>
  <c r="J1275" i="4"/>
  <c r="P1275" i="2"/>
  <c r="J1275" i="2"/>
  <c r="G1276" i="5"/>
  <c r="E1275" i="5"/>
  <c r="C1275" i="5"/>
  <c r="A1275" i="2"/>
  <c r="B1275" i="2"/>
  <c r="K1276" i="2"/>
  <c r="C1275" i="2"/>
  <c r="F1276" i="5"/>
  <c r="A1276" i="5"/>
  <c r="D1276" i="5"/>
  <c r="H1276" i="4"/>
  <c r="F1275" i="4"/>
  <c r="H1275" i="2"/>
  <c r="C1276" i="4"/>
  <c r="G1276" i="4"/>
  <c r="A1276" i="4"/>
  <c r="J1276" i="4"/>
  <c r="P1276" i="2"/>
  <c r="J1276" i="2"/>
  <c r="G1277" i="5"/>
  <c r="E1276" i="5"/>
  <c r="C1276" i="5"/>
  <c r="A1276" i="2"/>
  <c r="K1277" i="2"/>
  <c r="C1276" i="2"/>
  <c r="B1276" i="2"/>
  <c r="H1276" i="2"/>
  <c r="D1277" i="5"/>
  <c r="F1277" i="5"/>
  <c r="A1277" i="5"/>
  <c r="H1277" i="4"/>
  <c r="F1276" i="4"/>
  <c r="C1277" i="4"/>
  <c r="G1277" i="4"/>
  <c r="A1277" i="4"/>
  <c r="J1277" i="4"/>
  <c r="P1277" i="2"/>
  <c r="J1277" i="2"/>
  <c r="G1278" i="5"/>
  <c r="E1277" i="5"/>
  <c r="C1277" i="5"/>
  <c r="A1277" i="2"/>
  <c r="K1278" i="2"/>
  <c r="C1277" i="2"/>
  <c r="B1277" i="2"/>
  <c r="F1278" i="5"/>
  <c r="A1278" i="5"/>
  <c r="D1278" i="5"/>
  <c r="H1278" i="4"/>
  <c r="F1277" i="4"/>
  <c r="C1278" i="4"/>
  <c r="G1278" i="4"/>
  <c r="A1278" i="4"/>
  <c r="J1278" i="4"/>
  <c r="P1278" i="2"/>
  <c r="J1278" i="2"/>
  <c r="H1277" i="2"/>
  <c r="G1279" i="5"/>
  <c r="E1278" i="5"/>
  <c r="C1278" i="5"/>
  <c r="A1278" i="2"/>
  <c r="C1278" i="2"/>
  <c r="B1278" i="2"/>
  <c r="H1278" i="2"/>
  <c r="K1279" i="2"/>
  <c r="D1279" i="5"/>
  <c r="F1279" i="5"/>
  <c r="A1279" i="5"/>
  <c r="H1279" i="4"/>
  <c r="F1278" i="4"/>
  <c r="E1279" i="5"/>
  <c r="C1279" i="5"/>
  <c r="G1280" i="5"/>
  <c r="C1279" i="4"/>
  <c r="G1279" i="4"/>
  <c r="A1279" i="4"/>
  <c r="J1279" i="4"/>
  <c r="P1279" i="2"/>
  <c r="J1279" i="2"/>
  <c r="H1280" i="4"/>
  <c r="F1279" i="4"/>
  <c r="A1279" i="2"/>
  <c r="B1279" i="2"/>
  <c r="C1279" i="2"/>
  <c r="H1279" i="2"/>
  <c r="K1280" i="2"/>
  <c r="F1280" i="5"/>
  <c r="A1280" i="5"/>
  <c r="D1280" i="5"/>
  <c r="G1281" i="5"/>
  <c r="E1280" i="5"/>
  <c r="C1280" i="5"/>
  <c r="P1280" i="2"/>
  <c r="J1280" i="2"/>
  <c r="C1280" i="4"/>
  <c r="G1280" i="4"/>
  <c r="H1281" i="4"/>
  <c r="F1280" i="4"/>
  <c r="A1280" i="2"/>
  <c r="K1281" i="2"/>
  <c r="C1280" i="2"/>
  <c r="B1280" i="2"/>
  <c r="H1280" i="2"/>
  <c r="A1280" i="4"/>
  <c r="J1280" i="4"/>
  <c r="D1281" i="5"/>
  <c r="F1281" i="5"/>
  <c r="A1281" i="5"/>
  <c r="P1281" i="2"/>
  <c r="J1281" i="2"/>
  <c r="E1281" i="5"/>
  <c r="C1281" i="5"/>
  <c r="G1282" i="5"/>
  <c r="C1281" i="4"/>
  <c r="G1281" i="4"/>
  <c r="A1281" i="4"/>
  <c r="J1281" i="4"/>
  <c r="F1282" i="5"/>
  <c r="A1282" i="5"/>
  <c r="D1282" i="5"/>
  <c r="H1282" i="4"/>
  <c r="F1281" i="4"/>
  <c r="A1281" i="2"/>
  <c r="K1282" i="2"/>
  <c r="C1281" i="2"/>
  <c r="B1281" i="2"/>
  <c r="C1282" i="4"/>
  <c r="G1282" i="4"/>
  <c r="A1282" i="4"/>
  <c r="J1282" i="4"/>
  <c r="P1282" i="2"/>
  <c r="J1282" i="2"/>
  <c r="H1281" i="2"/>
  <c r="G1283" i="5"/>
  <c r="E1282" i="5"/>
  <c r="C1282" i="5"/>
  <c r="A1282" i="2"/>
  <c r="C1282" i="2"/>
  <c r="B1282" i="2"/>
  <c r="H1282" i="2"/>
  <c r="K1283" i="2"/>
  <c r="D1283" i="5"/>
  <c r="F1283" i="5"/>
  <c r="A1283" i="5"/>
  <c r="H1283" i="4"/>
  <c r="F1282" i="4"/>
  <c r="P1283" i="2"/>
  <c r="J1283" i="2"/>
  <c r="G1284" i="5"/>
  <c r="E1283" i="5"/>
  <c r="C1283" i="5"/>
  <c r="C1283" i="4"/>
  <c r="G1283" i="4"/>
  <c r="A1283" i="4"/>
  <c r="J1283" i="4"/>
  <c r="J131" i="1"/>
  <c r="F1284" i="5"/>
  <c r="A1284" i="5"/>
  <c r="D1284" i="5"/>
  <c r="H1284" i="4"/>
  <c r="F1283" i="4"/>
  <c r="A1283" i="2"/>
  <c r="B1283" i="2"/>
  <c r="C1283" i="2"/>
  <c r="H1283" i="2"/>
  <c r="K1284" i="2"/>
  <c r="P1284" i="2"/>
  <c r="J1284" i="2"/>
  <c r="C1284" i="4"/>
  <c r="G1284" i="4"/>
  <c r="G1285" i="5"/>
  <c r="E1284" i="5"/>
  <c r="C1284" i="5"/>
  <c r="H1285" i="4"/>
  <c r="F1284" i="4"/>
  <c r="D1285" i="5"/>
  <c r="F1285" i="5"/>
  <c r="A1284" i="2"/>
  <c r="K1285" i="2"/>
  <c r="C1284" i="2"/>
  <c r="B1284" i="2"/>
  <c r="A1284" i="4"/>
  <c r="J1284" i="4"/>
  <c r="P1285" i="2"/>
  <c r="J1285" i="2"/>
  <c r="G1286" i="5"/>
  <c r="E1285" i="5"/>
  <c r="C1285" i="5"/>
  <c r="H1284" i="2"/>
  <c r="A1285" i="5"/>
  <c r="C1285" i="4"/>
  <c r="G1285" i="4"/>
  <c r="A1285" i="4"/>
  <c r="J1285" i="4"/>
  <c r="H1286" i="4"/>
  <c r="F1285" i="4"/>
  <c r="F1286" i="5"/>
  <c r="A1286" i="5"/>
  <c r="D1286" i="5"/>
  <c r="A1285" i="2"/>
  <c r="K1286" i="2"/>
  <c r="C1285" i="2"/>
  <c r="B1285" i="2"/>
  <c r="P1286" i="2"/>
  <c r="J1286" i="2"/>
  <c r="G1287" i="5"/>
  <c r="E1286" i="5"/>
  <c r="C1286" i="5"/>
  <c r="H1285" i="2"/>
  <c r="C1286" i="4"/>
  <c r="G1286" i="4"/>
  <c r="A1286" i="4"/>
  <c r="J1286" i="4"/>
  <c r="H1287" i="4"/>
  <c r="F1286" i="4"/>
  <c r="D1287" i="5"/>
  <c r="F1287" i="5"/>
  <c r="A1287" i="5"/>
  <c r="A1286" i="2"/>
  <c r="C1286" i="2"/>
  <c r="B1286" i="2"/>
  <c r="H1286" i="2"/>
  <c r="K1287" i="2"/>
  <c r="E1287" i="5"/>
  <c r="C1287" i="5"/>
  <c r="G1288" i="5"/>
  <c r="P1287" i="2"/>
  <c r="J1287" i="2"/>
  <c r="C1287" i="4"/>
  <c r="G1287" i="4"/>
  <c r="A1287" i="4"/>
  <c r="J1287" i="4"/>
  <c r="J2254" i="3"/>
  <c r="K2254" i="3"/>
  <c r="J1061" i="3"/>
  <c r="K1061" i="3"/>
  <c r="A1287" i="2"/>
  <c r="B1287" i="2"/>
  <c r="K1288" i="2"/>
  <c r="C1287" i="2"/>
  <c r="H1288" i="4"/>
  <c r="F1287" i="4"/>
  <c r="F1288" i="5"/>
  <c r="A1288" i="5"/>
  <c r="D1288" i="5"/>
  <c r="P1288" i="2"/>
  <c r="J1288" i="2"/>
  <c r="H1287" i="2"/>
  <c r="G1289" i="5"/>
  <c r="E1288" i="5"/>
  <c r="C1288" i="5"/>
  <c r="C1288" i="4"/>
  <c r="G1288" i="4"/>
  <c r="H1289" i="4"/>
  <c r="F1288" i="4"/>
  <c r="A1288" i="4"/>
  <c r="J1288" i="4"/>
  <c r="D1289" i="5"/>
  <c r="F1289" i="5"/>
  <c r="A1289" i="5"/>
  <c r="A1288" i="2"/>
  <c r="K1289" i="2"/>
  <c r="C1288" i="2"/>
  <c r="B1288" i="2"/>
  <c r="P1289" i="2"/>
  <c r="J1289" i="2"/>
  <c r="H1288" i="2"/>
  <c r="E1289" i="5"/>
  <c r="C1289" i="5"/>
  <c r="G1290" i="5"/>
  <c r="C1289" i="4"/>
  <c r="G1289" i="4"/>
  <c r="A1289" i="4"/>
  <c r="J1289" i="4"/>
  <c r="H1290" i="4"/>
  <c r="F1289" i="4"/>
  <c r="A1289" i="2"/>
  <c r="K1290" i="2"/>
  <c r="C1289" i="2"/>
  <c r="B1289" i="2"/>
  <c r="H1289" i="2"/>
  <c r="F1290" i="5"/>
  <c r="A1290" i="5"/>
  <c r="D1290" i="5"/>
  <c r="P1290" i="2"/>
  <c r="J1290" i="2"/>
  <c r="G1291" i="5"/>
  <c r="E1290" i="5"/>
  <c r="C1290" i="5"/>
  <c r="C1290" i="4"/>
  <c r="G1290" i="4"/>
  <c r="A1290" i="4"/>
  <c r="J1290" i="4"/>
  <c r="D1291" i="5"/>
  <c r="F1291" i="5"/>
  <c r="A1291" i="5"/>
  <c r="H1291" i="4"/>
  <c r="F1290" i="4"/>
  <c r="A1290" i="2"/>
  <c r="C1290" i="2"/>
  <c r="B1290" i="2"/>
  <c r="H1290" i="2"/>
  <c r="K1291" i="2"/>
  <c r="C1291" i="4"/>
  <c r="G1291" i="4"/>
  <c r="A1291" i="4"/>
  <c r="J1291" i="4"/>
  <c r="G1292" i="5"/>
  <c r="E1291" i="5"/>
  <c r="C1291" i="5"/>
  <c r="P1291" i="2"/>
  <c r="J1291" i="2"/>
  <c r="A1291" i="2"/>
  <c r="B1291" i="2"/>
  <c r="K1292" i="2"/>
  <c r="C1291" i="2"/>
  <c r="F1292" i="5"/>
  <c r="A1292" i="5"/>
  <c r="D1292" i="5"/>
  <c r="H1292" i="4"/>
  <c r="F1291" i="4"/>
  <c r="C1292" i="4"/>
  <c r="G1292" i="4"/>
  <c r="A1292" i="4"/>
  <c r="J1292" i="4"/>
  <c r="P1292" i="2"/>
  <c r="J1292" i="2"/>
  <c r="H1291" i="2"/>
  <c r="G1293" i="5"/>
  <c r="E1292" i="5"/>
  <c r="C1292" i="5"/>
  <c r="A1292" i="2"/>
  <c r="K1293" i="2"/>
  <c r="C1292" i="2"/>
  <c r="B1292" i="2"/>
  <c r="H1292" i="2"/>
  <c r="D1293" i="5"/>
  <c r="F1293" i="5"/>
  <c r="A1293" i="5"/>
  <c r="J1048" i="3"/>
  <c r="K1048" i="3"/>
  <c r="J2241" i="3"/>
  <c r="K2241" i="3"/>
  <c r="H1293" i="4"/>
  <c r="F1292" i="4"/>
  <c r="C1293" i="4"/>
  <c r="G1293" i="4"/>
  <c r="A1293" i="4"/>
  <c r="J1293" i="4"/>
  <c r="G1294" i="5"/>
  <c r="E1293" i="5"/>
  <c r="C1293" i="5"/>
  <c r="P1293" i="2"/>
  <c r="J1293" i="2"/>
  <c r="J132" i="1"/>
  <c r="F1294" i="5"/>
  <c r="A1294" i="5"/>
  <c r="D1294" i="5"/>
  <c r="A1293" i="2"/>
  <c r="K1294" i="2"/>
  <c r="C1293" i="2"/>
  <c r="B1293" i="2"/>
  <c r="H1293" i="2"/>
  <c r="H1294" i="4"/>
  <c r="F1293" i="4"/>
  <c r="C1294" i="4"/>
  <c r="G1294" i="4"/>
  <c r="A1294" i="4"/>
  <c r="J1294" i="4"/>
  <c r="P1294" i="2"/>
  <c r="J1294" i="2"/>
  <c r="G1295" i="5"/>
  <c r="E1294" i="5"/>
  <c r="C1294" i="5"/>
  <c r="A1294" i="2"/>
  <c r="C1294" i="2"/>
  <c r="B1294" i="2"/>
  <c r="H1294" i="2"/>
  <c r="K1295" i="2"/>
  <c r="D1295" i="5"/>
  <c r="F1295" i="5"/>
  <c r="A1295" i="5"/>
  <c r="H1295" i="4"/>
  <c r="F1294" i="4"/>
  <c r="C1295" i="4"/>
  <c r="G1295" i="4"/>
  <c r="A1295" i="4"/>
  <c r="J1295" i="4"/>
  <c r="P1295" i="2"/>
  <c r="J1295" i="2"/>
  <c r="E1295" i="5"/>
  <c r="C1295" i="5"/>
  <c r="G1296" i="5"/>
  <c r="A1295" i="2"/>
  <c r="B1295" i="2"/>
  <c r="K1296" i="2"/>
  <c r="C1295" i="2"/>
  <c r="F1296" i="5"/>
  <c r="A1296" i="5"/>
  <c r="D1296" i="5"/>
  <c r="H1296" i="4"/>
  <c r="F1295" i="4"/>
  <c r="C1296" i="4"/>
  <c r="G1296" i="4"/>
  <c r="A1296" i="4"/>
  <c r="J1296" i="4"/>
  <c r="H1295" i="2"/>
  <c r="P1296" i="2"/>
  <c r="J1296" i="2"/>
  <c r="G1297" i="5"/>
  <c r="E1296" i="5"/>
  <c r="C1296" i="5"/>
  <c r="D1297" i="5"/>
  <c r="F1297" i="5"/>
  <c r="A1297" i="5"/>
  <c r="A1296" i="2"/>
  <c r="K1297" i="2"/>
  <c r="C1296" i="2"/>
  <c r="B1296" i="2"/>
  <c r="H1296" i="2"/>
  <c r="H1297" i="4"/>
  <c r="F1296" i="4"/>
  <c r="C1297" i="4"/>
  <c r="G1297" i="4"/>
  <c r="A1297" i="4"/>
  <c r="J1297" i="4"/>
  <c r="E1297" i="5"/>
  <c r="C1297" i="5"/>
  <c r="G1298" i="5"/>
  <c r="P1297" i="2"/>
  <c r="J1297" i="2"/>
  <c r="F1298" i="5"/>
  <c r="A1298" i="5"/>
  <c r="D1298" i="5"/>
  <c r="A1297" i="2"/>
  <c r="K1298" i="2"/>
  <c r="C1297" i="2"/>
  <c r="B1297" i="2"/>
  <c r="H1297" i="2"/>
  <c r="H1298" i="4"/>
  <c r="F1297" i="4"/>
  <c r="C1298" i="4"/>
  <c r="G1298" i="4"/>
  <c r="A1298" i="4"/>
  <c r="J1298" i="4"/>
  <c r="P1298" i="2"/>
  <c r="J1298" i="2"/>
  <c r="G1299" i="5"/>
  <c r="E1298" i="5"/>
  <c r="C1298" i="5"/>
  <c r="A1298" i="2"/>
  <c r="C1298" i="2"/>
  <c r="B1298" i="2"/>
  <c r="H1298" i="2"/>
  <c r="K1299" i="2"/>
  <c r="D1299" i="5"/>
  <c r="F1299" i="5"/>
  <c r="A1299" i="5"/>
  <c r="H1299" i="4"/>
  <c r="F1298" i="4"/>
  <c r="C1299" i="4"/>
  <c r="G1299" i="4"/>
  <c r="A1299" i="4"/>
  <c r="J1299" i="4"/>
  <c r="P1299" i="2"/>
  <c r="J1299" i="2"/>
  <c r="G1300" i="5"/>
  <c r="E1299" i="5"/>
  <c r="C1299" i="5"/>
  <c r="A1299" i="2"/>
  <c r="B1299" i="2"/>
  <c r="K1300" i="2"/>
  <c r="C1299" i="2"/>
  <c r="F1300" i="5"/>
  <c r="A1300" i="5"/>
  <c r="D1300" i="5"/>
  <c r="H1300" i="4"/>
  <c r="F1299" i="4"/>
  <c r="C1300" i="4"/>
  <c r="G1300" i="4"/>
  <c r="A1300" i="4"/>
  <c r="J1300" i="4"/>
  <c r="H1299" i="2"/>
  <c r="P1300" i="2"/>
  <c r="J1300" i="2"/>
  <c r="G1301" i="5"/>
  <c r="E1300" i="5"/>
  <c r="C1300" i="5"/>
  <c r="D1301" i="5"/>
  <c r="F1301" i="5"/>
  <c r="A1301" i="5"/>
  <c r="A1300" i="2"/>
  <c r="K1301" i="2"/>
  <c r="C1300" i="2"/>
  <c r="B1300" i="2"/>
  <c r="H1300" i="2"/>
  <c r="H1301" i="4"/>
  <c r="F1300" i="4"/>
  <c r="G1302" i="5"/>
  <c r="E1301" i="5"/>
  <c r="C1301" i="5"/>
  <c r="C1301" i="4"/>
  <c r="G1301" i="4"/>
  <c r="P1301" i="2"/>
  <c r="J1301" i="2"/>
  <c r="H1302" i="4"/>
  <c r="F1301" i="4"/>
  <c r="A1301" i="2"/>
  <c r="K1302" i="2"/>
  <c r="C1301" i="2"/>
  <c r="B1301" i="2"/>
  <c r="H1301" i="2"/>
  <c r="A1301" i="4"/>
  <c r="J1301" i="4"/>
  <c r="F1302" i="5"/>
  <c r="D1302" i="5"/>
  <c r="G1303" i="5"/>
  <c r="E1302" i="5"/>
  <c r="C1302" i="5"/>
  <c r="P1302" i="2"/>
  <c r="J1302" i="2"/>
  <c r="A1302" i="5"/>
  <c r="C1302" i="4"/>
  <c r="G1302" i="4"/>
  <c r="A1302" i="4"/>
  <c r="J1302" i="4"/>
  <c r="A1302" i="2"/>
  <c r="C1302" i="2"/>
  <c r="B1302" i="2"/>
  <c r="H1302" i="2"/>
  <c r="K1303" i="2"/>
  <c r="H1303" i="4"/>
  <c r="F1302" i="4"/>
  <c r="D1303" i="5"/>
  <c r="F1303" i="5"/>
  <c r="E1303" i="5"/>
  <c r="C1303" i="5"/>
  <c r="G1304" i="5"/>
  <c r="P1303" i="2"/>
  <c r="J1303" i="2"/>
  <c r="A1303" i="5"/>
  <c r="C1303" i="4"/>
  <c r="G1303" i="4"/>
  <c r="A1303" i="4"/>
  <c r="J1303" i="4"/>
  <c r="J133" i="1"/>
  <c r="A1303" i="2"/>
  <c r="B1303" i="2"/>
  <c r="K1304" i="2"/>
  <c r="C1303" i="2"/>
  <c r="H1304" i="4"/>
  <c r="F1303" i="4"/>
  <c r="F1304" i="5"/>
  <c r="A1304" i="5"/>
  <c r="D1304" i="5"/>
  <c r="P1304" i="2"/>
  <c r="J1304" i="2"/>
  <c r="G1305" i="5"/>
  <c r="E1304" i="5"/>
  <c r="C1304" i="5"/>
  <c r="H1303" i="2"/>
  <c r="C1304" i="4"/>
  <c r="G1304" i="4"/>
  <c r="A1304" i="4"/>
  <c r="J1304" i="4"/>
  <c r="H1305" i="4"/>
  <c r="F1304" i="4"/>
  <c r="D1305" i="5"/>
  <c r="F1305" i="5"/>
  <c r="A1304" i="2"/>
  <c r="K1305" i="2"/>
  <c r="C1304" i="2"/>
  <c r="B1304" i="2"/>
  <c r="E1305" i="5"/>
  <c r="C1305" i="5"/>
  <c r="G1306" i="5"/>
  <c r="P1305" i="2"/>
  <c r="J1305" i="2"/>
  <c r="H1304" i="2"/>
  <c r="A1305" i="5"/>
  <c r="C1305" i="4"/>
  <c r="G1305" i="4"/>
  <c r="A1305" i="4"/>
  <c r="J1305" i="4"/>
  <c r="J1066" i="3"/>
  <c r="K1066" i="3"/>
  <c r="J2259" i="3"/>
  <c r="K2259" i="3"/>
  <c r="H1306" i="4"/>
  <c r="F1305" i="4"/>
  <c r="A1305" i="2"/>
  <c r="K1306" i="2"/>
  <c r="C1305" i="2"/>
  <c r="B1305" i="2"/>
  <c r="H1305" i="2"/>
  <c r="F1306" i="5"/>
  <c r="A1306" i="5"/>
  <c r="D1306" i="5"/>
  <c r="P1306" i="2"/>
  <c r="J1306" i="2"/>
  <c r="G1307" i="5"/>
  <c r="E1306" i="5"/>
  <c r="C1306" i="5"/>
  <c r="C1306" i="4"/>
  <c r="G1306" i="4"/>
  <c r="A1306" i="4"/>
  <c r="J1306" i="4"/>
  <c r="D1307" i="5"/>
  <c r="F1307" i="5"/>
  <c r="A1307" i="5"/>
  <c r="H1307" i="4"/>
  <c r="F1306" i="4"/>
  <c r="A1306" i="2"/>
  <c r="C1306" i="2"/>
  <c r="B1306" i="2"/>
  <c r="H1306" i="2"/>
  <c r="K1307" i="2"/>
  <c r="C1307" i="4"/>
  <c r="G1307" i="4"/>
  <c r="A1307" i="4"/>
  <c r="J1307" i="4"/>
  <c r="G1308" i="5"/>
  <c r="E1307" i="5"/>
  <c r="C1307" i="5"/>
  <c r="P1307" i="2"/>
  <c r="J1307" i="2"/>
  <c r="F1308" i="5"/>
  <c r="A1308" i="5"/>
  <c r="D1308" i="5"/>
  <c r="A1307" i="2"/>
  <c r="B1307" i="2"/>
  <c r="K1308" i="2"/>
  <c r="C1307" i="2"/>
  <c r="H1308" i="4"/>
  <c r="F1307" i="4"/>
  <c r="C1308" i="4"/>
  <c r="G1308" i="4"/>
  <c r="A1308" i="4"/>
  <c r="J1308" i="4"/>
  <c r="P1308" i="2"/>
  <c r="J1308" i="2"/>
  <c r="H1307" i="2"/>
  <c r="G1309" i="5"/>
  <c r="E1308" i="5"/>
  <c r="C1308" i="5"/>
  <c r="A1308" i="2"/>
  <c r="K1309" i="2"/>
  <c r="C1308" i="2"/>
  <c r="B1308" i="2"/>
  <c r="H1308" i="2"/>
  <c r="D1309" i="5"/>
  <c r="F1309" i="5"/>
  <c r="H1309" i="4"/>
  <c r="F1308" i="4"/>
  <c r="G1310" i="5"/>
  <c r="E1309" i="5"/>
  <c r="C1309" i="5"/>
  <c r="P1309" i="2"/>
  <c r="J1309" i="2"/>
  <c r="C1309" i="4"/>
  <c r="G1309" i="4"/>
  <c r="A1309" i="5"/>
  <c r="H1310" i="4"/>
  <c r="F1309" i="4"/>
  <c r="A1309" i="2"/>
  <c r="K1310" i="2"/>
  <c r="C1309" i="2"/>
  <c r="B1309" i="2"/>
  <c r="H1309" i="2"/>
  <c r="A1309" i="4"/>
  <c r="J1309" i="4"/>
  <c r="F1310" i="5"/>
  <c r="D1310" i="5"/>
  <c r="G1311" i="5"/>
  <c r="E1310" i="5"/>
  <c r="C1310" i="5"/>
  <c r="P1310" i="2"/>
  <c r="J1310" i="2"/>
  <c r="A1310" i="5"/>
  <c r="C1310" i="4"/>
  <c r="G1310" i="4"/>
  <c r="A1310" i="4"/>
  <c r="J1310" i="4"/>
  <c r="J1120" i="3"/>
  <c r="K1120" i="3"/>
  <c r="J2313" i="3"/>
  <c r="K2313" i="3"/>
  <c r="A1310" i="2"/>
  <c r="C1310" i="2"/>
  <c r="B1310" i="2"/>
  <c r="H1310" i="2"/>
  <c r="K1311" i="2"/>
  <c r="H1311" i="4"/>
  <c r="F1310" i="4"/>
  <c r="D1311" i="5"/>
  <c r="F1311" i="5"/>
  <c r="A1311" i="5"/>
  <c r="C1311" i="4"/>
  <c r="G1311" i="4"/>
  <c r="A1311" i="4"/>
  <c r="J1311" i="4"/>
  <c r="P1311" i="2"/>
  <c r="J1311" i="2"/>
  <c r="E1311" i="5"/>
  <c r="C1311" i="5"/>
  <c r="G1312" i="5"/>
  <c r="A1311" i="2"/>
  <c r="B1311" i="2"/>
  <c r="C1311" i="2"/>
  <c r="H1311" i="2"/>
  <c r="K1312" i="2"/>
  <c r="F1312" i="5"/>
  <c r="A1312" i="5"/>
  <c r="D1312" i="5"/>
  <c r="H1312" i="4"/>
  <c r="F1311" i="4"/>
  <c r="C1312" i="4"/>
  <c r="G1312" i="4"/>
  <c r="A1312" i="4"/>
  <c r="J1312" i="4"/>
  <c r="P1312" i="2"/>
  <c r="J1312" i="2"/>
  <c r="G1313" i="5"/>
  <c r="E1312" i="5"/>
  <c r="C1312" i="5"/>
  <c r="A1312" i="2"/>
  <c r="K1313" i="2"/>
  <c r="C1312" i="2"/>
  <c r="B1312" i="2"/>
  <c r="H1312" i="2"/>
  <c r="D1313" i="5"/>
  <c r="F1313" i="5"/>
  <c r="A1313" i="5"/>
  <c r="H1313" i="4"/>
  <c r="F1312" i="4"/>
  <c r="C1313" i="4"/>
  <c r="G1313" i="4"/>
  <c r="A1313" i="4"/>
  <c r="J1313" i="4"/>
  <c r="E1313" i="5"/>
  <c r="C1313" i="5"/>
  <c r="G1314" i="5"/>
  <c r="P1313" i="2"/>
  <c r="J1313" i="2"/>
  <c r="J134" i="1"/>
  <c r="F1314" i="5"/>
  <c r="A1314" i="5"/>
  <c r="D1314" i="5"/>
  <c r="A1313" i="2"/>
  <c r="K1314" i="2"/>
  <c r="C1313" i="2"/>
  <c r="B1313" i="2"/>
  <c r="H1313" i="2"/>
  <c r="J1111" i="3"/>
  <c r="K1111" i="3"/>
  <c r="J2304" i="3"/>
  <c r="K2304" i="3"/>
  <c r="H1314" i="4"/>
  <c r="F1313" i="4"/>
  <c r="C1314" i="4"/>
  <c r="G1314" i="4"/>
  <c r="A1314" i="4"/>
  <c r="J1314" i="4"/>
  <c r="P1314" i="2"/>
  <c r="J1314" i="2"/>
  <c r="G1315" i="5"/>
  <c r="E1314" i="5"/>
  <c r="C1314" i="5"/>
  <c r="A1314" i="2"/>
  <c r="C1314" i="2"/>
  <c r="B1314" i="2"/>
  <c r="K1315" i="2"/>
  <c r="D1315" i="5"/>
  <c r="F1315" i="5"/>
  <c r="A1315" i="5"/>
  <c r="H1315" i="4"/>
  <c r="F1314" i="4"/>
  <c r="C1315" i="4"/>
  <c r="G1315" i="4"/>
  <c r="A1315" i="4"/>
  <c r="J1315" i="4"/>
  <c r="P1315" i="2"/>
  <c r="J1315" i="2"/>
  <c r="H1314" i="2"/>
  <c r="G1316" i="5"/>
  <c r="E1315" i="5"/>
  <c r="C1315" i="5"/>
  <c r="A1315" i="2"/>
  <c r="B1315" i="2"/>
  <c r="K1316" i="2"/>
  <c r="C1315" i="2"/>
  <c r="F1316" i="5"/>
  <c r="A1316" i="5"/>
  <c r="D1316" i="5"/>
  <c r="H1316" i="4"/>
  <c r="F1315" i="4"/>
  <c r="P1316" i="2"/>
  <c r="J1316" i="2"/>
  <c r="C1316" i="4"/>
  <c r="G1316" i="4"/>
  <c r="H1315" i="2"/>
  <c r="G1317" i="5"/>
  <c r="E1316" i="5"/>
  <c r="C1316" i="5"/>
  <c r="H1317" i="4"/>
  <c r="F1316" i="4"/>
  <c r="D1317" i="5"/>
  <c r="F1317" i="5"/>
  <c r="A1316" i="2"/>
  <c r="K1317" i="2"/>
  <c r="C1316" i="2"/>
  <c r="B1316" i="2"/>
  <c r="A1316" i="4"/>
  <c r="J1316" i="4"/>
  <c r="G1318" i="5"/>
  <c r="E1317" i="5"/>
  <c r="C1317" i="5"/>
  <c r="P1317" i="2"/>
  <c r="J1317" i="2"/>
  <c r="H1316" i="2"/>
  <c r="A1317" i="5"/>
  <c r="C1317" i="4"/>
  <c r="G1317" i="4"/>
  <c r="A1317" i="4"/>
  <c r="J1317" i="4"/>
  <c r="H1318" i="4"/>
  <c r="F1317" i="4"/>
  <c r="A1317" i="2"/>
  <c r="K1318" i="2"/>
  <c r="C1317" i="2"/>
  <c r="B1317" i="2"/>
  <c r="H1317" i="2"/>
  <c r="F1318" i="5"/>
  <c r="A1318" i="5"/>
  <c r="D1318" i="5"/>
  <c r="P1318" i="2"/>
  <c r="J1318" i="2"/>
  <c r="G1319" i="5"/>
  <c r="E1318" i="5"/>
  <c r="C1318" i="5"/>
  <c r="C1318" i="4"/>
  <c r="G1318" i="4"/>
  <c r="A1318" i="4"/>
  <c r="J1318" i="4"/>
  <c r="D1319" i="5"/>
  <c r="F1319" i="5"/>
  <c r="A1319" i="5"/>
  <c r="H1319" i="4"/>
  <c r="F1318" i="4"/>
  <c r="A1318" i="2"/>
  <c r="C1318" i="2"/>
  <c r="B1318" i="2"/>
  <c r="H1318" i="2"/>
  <c r="K1319" i="2"/>
  <c r="C1319" i="4"/>
  <c r="G1319" i="4"/>
  <c r="A1319" i="4"/>
  <c r="J1319" i="4"/>
  <c r="E1319" i="5"/>
  <c r="C1319" i="5"/>
  <c r="G1320" i="5"/>
  <c r="P1319" i="2"/>
  <c r="J1319" i="2"/>
  <c r="F1320" i="5"/>
  <c r="A1320" i="5"/>
  <c r="D1320" i="5"/>
  <c r="A1319" i="2"/>
  <c r="B1319" i="2"/>
  <c r="K1320" i="2"/>
  <c r="C1319" i="2"/>
  <c r="H1320" i="4"/>
  <c r="F1319" i="4"/>
  <c r="P1320" i="2"/>
  <c r="J1320" i="2"/>
  <c r="C1320" i="4"/>
  <c r="G1320" i="4"/>
  <c r="H1319" i="2"/>
  <c r="G1321" i="5"/>
  <c r="E1320" i="5"/>
  <c r="C1320" i="5"/>
  <c r="H1321" i="4"/>
  <c r="F1320" i="4"/>
  <c r="D1321" i="5"/>
  <c r="F1321" i="5"/>
  <c r="A1320" i="2"/>
  <c r="K1321" i="2"/>
  <c r="C1320" i="2"/>
  <c r="B1320" i="2"/>
  <c r="A1320" i="4"/>
  <c r="J1320" i="4"/>
  <c r="E1321" i="5"/>
  <c r="C1321" i="5"/>
  <c r="G1322" i="5"/>
  <c r="P1321" i="2"/>
  <c r="J1321" i="2"/>
  <c r="H1320" i="2"/>
  <c r="A1321" i="5"/>
  <c r="C1321" i="4"/>
  <c r="G1321" i="4"/>
  <c r="A1321" i="4"/>
  <c r="J1321" i="4"/>
  <c r="H1322" i="4"/>
  <c r="F1321" i="4"/>
  <c r="A1321" i="2"/>
  <c r="K1322" i="2"/>
  <c r="C1321" i="2"/>
  <c r="B1321" i="2"/>
  <c r="H1321" i="2"/>
  <c r="F1322" i="5"/>
  <c r="A1322" i="5"/>
  <c r="D1322" i="5"/>
  <c r="P1322" i="2"/>
  <c r="J1322" i="2"/>
  <c r="G1323" i="5"/>
  <c r="E1322" i="5"/>
  <c r="C1322" i="5"/>
  <c r="C1322" i="4"/>
  <c r="G1322" i="4"/>
  <c r="A1322" i="4"/>
  <c r="J1322" i="4"/>
  <c r="J2262" i="3"/>
  <c r="K2262" i="3"/>
  <c r="J1069" i="3"/>
  <c r="K1069" i="3"/>
  <c r="D1323" i="5"/>
  <c r="F1323" i="5"/>
  <c r="A1323" i="5"/>
  <c r="H1323" i="4"/>
  <c r="F1322" i="4"/>
  <c r="A1322" i="2"/>
  <c r="C1322" i="2"/>
  <c r="B1322" i="2"/>
  <c r="H1322" i="2"/>
  <c r="K1323" i="2"/>
  <c r="G1324" i="5"/>
  <c r="E1323" i="5"/>
  <c r="C1323" i="5"/>
  <c r="C1323" i="4"/>
  <c r="G1323" i="4"/>
  <c r="P1323" i="2"/>
  <c r="J1323" i="2"/>
  <c r="J135" i="1"/>
  <c r="H1324" i="4"/>
  <c r="F1323" i="4"/>
  <c r="A1323" i="2"/>
  <c r="B1323" i="2"/>
  <c r="C1323" i="2"/>
  <c r="H1323" i="2"/>
  <c r="K1324" i="2"/>
  <c r="A1323" i="4"/>
  <c r="J1323" i="4"/>
  <c r="F1324" i="5"/>
  <c r="D1324" i="5"/>
  <c r="G1325" i="5"/>
  <c r="E1324" i="5"/>
  <c r="C1324" i="5"/>
  <c r="A1324" i="5"/>
  <c r="P1324" i="2"/>
  <c r="J1324" i="2"/>
  <c r="C1324" i="4"/>
  <c r="G1324" i="4"/>
  <c r="A1324" i="4"/>
  <c r="J1324" i="4"/>
  <c r="H1325" i="4"/>
  <c r="F1324" i="4"/>
  <c r="A1324" i="2"/>
  <c r="K1325" i="2"/>
  <c r="C1324" i="2"/>
  <c r="B1324" i="2"/>
  <c r="H1324" i="2"/>
  <c r="D1325" i="5"/>
  <c r="F1325" i="5"/>
  <c r="G1326" i="5"/>
  <c r="E1325" i="5"/>
  <c r="C1325" i="5"/>
  <c r="P1325" i="2"/>
  <c r="J1325" i="2"/>
  <c r="A1325" i="5"/>
  <c r="C1325" i="4"/>
  <c r="G1325" i="4"/>
  <c r="A1325" i="4"/>
  <c r="J1325" i="4"/>
  <c r="A1325" i="2"/>
  <c r="K1326" i="2"/>
  <c r="C1325" i="2"/>
  <c r="B1325" i="2"/>
  <c r="H1325" i="2"/>
  <c r="H1326" i="4"/>
  <c r="F1325" i="4"/>
  <c r="F1326" i="5"/>
  <c r="A1326" i="5"/>
  <c r="D1326" i="5"/>
  <c r="G1327" i="5"/>
  <c r="E1326" i="5"/>
  <c r="C1326" i="5"/>
  <c r="P1326" i="2"/>
  <c r="J1326" i="2"/>
  <c r="C1326" i="4"/>
  <c r="G1326" i="4"/>
  <c r="H1327" i="4"/>
  <c r="F1326" i="4"/>
  <c r="A1326" i="2"/>
  <c r="C1326" i="2"/>
  <c r="B1326" i="2"/>
  <c r="K1327" i="2"/>
  <c r="A1326" i="4"/>
  <c r="J1326" i="4"/>
  <c r="D1327" i="5"/>
  <c r="F1327" i="5"/>
  <c r="A1327" i="5"/>
  <c r="P1327" i="2"/>
  <c r="J1327" i="2"/>
  <c r="E1327" i="5"/>
  <c r="C1327" i="5"/>
  <c r="G1328" i="5"/>
  <c r="H1326" i="2"/>
  <c r="C1327" i="4"/>
  <c r="G1327" i="4"/>
  <c r="H1328" i="4"/>
  <c r="F1327" i="4"/>
  <c r="A1327" i="4"/>
  <c r="J1327" i="4"/>
  <c r="F1328" i="5"/>
  <c r="D1328" i="5"/>
  <c r="A1327" i="2"/>
  <c r="B1327" i="2"/>
  <c r="C1327" i="2"/>
  <c r="H1327" i="2"/>
  <c r="K1328" i="2"/>
  <c r="G1329" i="5"/>
  <c r="E1328" i="5"/>
  <c r="C1328" i="5"/>
  <c r="P1328" i="2"/>
  <c r="J1328" i="2"/>
  <c r="A1328" i="5"/>
  <c r="C1328" i="4"/>
  <c r="G1328" i="4"/>
  <c r="A1328" i="4"/>
  <c r="J1328" i="4"/>
  <c r="J1076" i="3"/>
  <c r="K1076" i="3"/>
  <c r="J2269" i="3"/>
  <c r="K2269" i="3"/>
  <c r="A1328" i="2"/>
  <c r="K1329" i="2"/>
  <c r="C1328" i="2"/>
  <c r="B1328" i="2"/>
  <c r="H1328" i="2"/>
  <c r="H1329" i="4"/>
  <c r="F1328" i="4"/>
  <c r="D1329" i="5"/>
  <c r="F1329" i="5"/>
  <c r="E1329" i="5"/>
  <c r="C1329" i="5"/>
  <c r="G1330" i="5"/>
  <c r="P1329" i="2"/>
  <c r="J1329" i="2"/>
  <c r="A1329" i="5"/>
  <c r="C1329" i="4"/>
  <c r="G1329" i="4"/>
  <c r="A1329" i="4"/>
  <c r="J1329" i="4"/>
  <c r="A1329" i="2"/>
  <c r="K1330" i="2"/>
  <c r="C1329" i="2"/>
  <c r="B1329" i="2"/>
  <c r="H1329" i="2"/>
  <c r="H1330" i="4"/>
  <c r="F1329" i="4"/>
  <c r="F1330" i="5"/>
  <c r="A1330" i="5"/>
  <c r="D1330" i="5"/>
  <c r="P1330" i="2"/>
  <c r="J1330" i="2"/>
  <c r="G1331" i="5"/>
  <c r="E1330" i="5"/>
  <c r="C1330" i="5"/>
  <c r="C1330" i="4"/>
  <c r="G1330" i="4"/>
  <c r="A1330" i="4"/>
  <c r="J1330" i="4"/>
  <c r="D1331" i="5"/>
  <c r="F1331" i="5"/>
  <c r="A1331" i="5"/>
  <c r="H1331" i="4"/>
  <c r="F1330" i="4"/>
  <c r="A1330" i="2"/>
  <c r="C1330" i="2"/>
  <c r="B1330" i="2"/>
  <c r="H1330" i="2"/>
  <c r="K1331" i="2"/>
  <c r="C1331" i="4"/>
  <c r="G1331" i="4"/>
  <c r="A1331" i="4"/>
  <c r="J1331" i="4"/>
  <c r="G1332" i="5"/>
  <c r="E1331" i="5"/>
  <c r="C1331" i="5"/>
  <c r="P1331" i="2"/>
  <c r="J1331" i="2"/>
  <c r="F1332" i="5"/>
  <c r="A1332" i="5"/>
  <c r="D1332" i="5"/>
  <c r="A1331" i="2"/>
  <c r="B1331" i="2"/>
  <c r="K1332" i="2"/>
  <c r="C1331" i="2"/>
  <c r="H1332" i="4"/>
  <c r="F1331" i="4"/>
  <c r="C1332" i="4"/>
  <c r="G1332" i="4"/>
  <c r="A1332" i="4"/>
  <c r="J1332" i="4"/>
  <c r="P1332" i="2"/>
  <c r="J1332" i="2"/>
  <c r="H1331" i="2"/>
  <c r="G1333" i="5"/>
  <c r="E1332" i="5"/>
  <c r="C1332" i="5"/>
  <c r="A1332" i="2"/>
  <c r="K1333" i="2"/>
  <c r="C1332" i="2"/>
  <c r="B1332" i="2"/>
  <c r="H1332" i="2"/>
  <c r="D1333" i="5"/>
  <c r="F1333" i="5"/>
  <c r="A1333" i="5"/>
  <c r="H1333" i="4"/>
  <c r="F1332" i="4"/>
  <c r="G1334" i="5"/>
  <c r="E1333" i="5"/>
  <c r="C1333" i="5"/>
  <c r="C1333" i="4"/>
  <c r="G1333" i="4"/>
  <c r="P1333" i="2"/>
  <c r="J1333" i="2"/>
  <c r="J136" i="1"/>
  <c r="H1334" i="4"/>
  <c r="F1333" i="4"/>
  <c r="A1333" i="2"/>
  <c r="K1334" i="2"/>
  <c r="C1333" i="2"/>
  <c r="B1333" i="2"/>
  <c r="A1333" i="4"/>
  <c r="J1333" i="4"/>
  <c r="F1334" i="5"/>
  <c r="D1334" i="5"/>
  <c r="G1335" i="5"/>
  <c r="E1334" i="5"/>
  <c r="C1334" i="5"/>
  <c r="P1334" i="2"/>
  <c r="J1334" i="2"/>
  <c r="H1333" i="2"/>
  <c r="A1334" i="5"/>
  <c r="C1334" i="4"/>
  <c r="G1334" i="4"/>
  <c r="A1334" i="4"/>
  <c r="J1334" i="4"/>
  <c r="J2278" i="3"/>
  <c r="K2278" i="3"/>
  <c r="J1085" i="3"/>
  <c r="K1085" i="3"/>
  <c r="H1335" i="4"/>
  <c r="F1334" i="4"/>
  <c r="A1334" i="2"/>
  <c r="C1334" i="2"/>
  <c r="B1334" i="2"/>
  <c r="K1335" i="2"/>
  <c r="D1335" i="5"/>
  <c r="F1335" i="5"/>
  <c r="E1335" i="5"/>
  <c r="C1335" i="5"/>
  <c r="G1336" i="5"/>
  <c r="P1335" i="2"/>
  <c r="J1335" i="2"/>
  <c r="A1335" i="5"/>
  <c r="H1334" i="2"/>
  <c r="C1335" i="4"/>
  <c r="G1335" i="4"/>
  <c r="A1335" i="4"/>
  <c r="J1335" i="4"/>
  <c r="H1336" i="4"/>
  <c r="F1335" i="4"/>
  <c r="A1335" i="2"/>
  <c r="B1335" i="2"/>
  <c r="C1335" i="2"/>
  <c r="H1335" i="2"/>
  <c r="K1336" i="2"/>
  <c r="F1336" i="5"/>
  <c r="A1336" i="5"/>
  <c r="D1336" i="5"/>
  <c r="G1337" i="5"/>
  <c r="E1336" i="5"/>
  <c r="C1336" i="5"/>
  <c r="P1336" i="2"/>
  <c r="J1336" i="2"/>
  <c r="C1336" i="4"/>
  <c r="G1336" i="4"/>
  <c r="H1337" i="4"/>
  <c r="F1336" i="4"/>
  <c r="A1336" i="2"/>
  <c r="K1337" i="2"/>
  <c r="C1336" i="2"/>
  <c r="B1336" i="2"/>
  <c r="H1336" i="2"/>
  <c r="A1336" i="4"/>
  <c r="J1336" i="4"/>
  <c r="D1337" i="5"/>
  <c r="F1337" i="5"/>
  <c r="A1337" i="5"/>
  <c r="P1337" i="2"/>
  <c r="J1337" i="2"/>
  <c r="E1337" i="5"/>
  <c r="C1337" i="5"/>
  <c r="G1338" i="5"/>
  <c r="C1337" i="4"/>
  <c r="G1337" i="4"/>
  <c r="A1337" i="4"/>
  <c r="J1337" i="4"/>
  <c r="F1338" i="5"/>
  <c r="A1338" i="5"/>
  <c r="D1338" i="5"/>
  <c r="H1338" i="4"/>
  <c r="F1337" i="4"/>
  <c r="A1337" i="2"/>
  <c r="K1338" i="2"/>
  <c r="C1337" i="2"/>
  <c r="B1337" i="2"/>
  <c r="P1338" i="2"/>
  <c r="J1338" i="2"/>
  <c r="C1338" i="4"/>
  <c r="G1338" i="4"/>
  <c r="H1337" i="2"/>
  <c r="G1339" i="5"/>
  <c r="E1338" i="5"/>
  <c r="C1338" i="5"/>
  <c r="H1339" i="4"/>
  <c r="F1338" i="4"/>
  <c r="D1339" i="5"/>
  <c r="F1339" i="5"/>
  <c r="A1338" i="2"/>
  <c r="C1338" i="2"/>
  <c r="B1338" i="2"/>
  <c r="H1338" i="2"/>
  <c r="K1339" i="2"/>
  <c r="A1338" i="4"/>
  <c r="J1338" i="4"/>
  <c r="G1340" i="5"/>
  <c r="E1339" i="5"/>
  <c r="C1339" i="5"/>
  <c r="P1339" i="2"/>
  <c r="J1339" i="2"/>
  <c r="A1339" i="5"/>
  <c r="C1339" i="4"/>
  <c r="G1339" i="4"/>
  <c r="A1339" i="4"/>
  <c r="J1339" i="4"/>
  <c r="A1339" i="2"/>
  <c r="B1339" i="2"/>
  <c r="K1340" i="2"/>
  <c r="C1339" i="2"/>
  <c r="H1340" i="4"/>
  <c r="F1339" i="4"/>
  <c r="F1340" i="5"/>
  <c r="A1340" i="5"/>
  <c r="D1340" i="5"/>
  <c r="P1340" i="2"/>
  <c r="J1340" i="2"/>
  <c r="G1341" i="5"/>
  <c r="E1340" i="5"/>
  <c r="C1340" i="5"/>
  <c r="H1339" i="2"/>
  <c r="C1340" i="4"/>
  <c r="G1340" i="4"/>
  <c r="A1340" i="4"/>
  <c r="J1340" i="4"/>
  <c r="H1341" i="4"/>
  <c r="F1340" i="4"/>
  <c r="D1341" i="5"/>
  <c r="F1341" i="5"/>
  <c r="A1340" i="2"/>
  <c r="K1341" i="2"/>
  <c r="C1340" i="2"/>
  <c r="B1340" i="2"/>
  <c r="G1342" i="5"/>
  <c r="E1341" i="5"/>
  <c r="C1341" i="5"/>
  <c r="P1341" i="2"/>
  <c r="J1341" i="2"/>
  <c r="H1340" i="2"/>
  <c r="A1341" i="5"/>
  <c r="C1341" i="4"/>
  <c r="G1341" i="4"/>
  <c r="A1341" i="4"/>
  <c r="J1341" i="4"/>
  <c r="J1106" i="3"/>
  <c r="K1106" i="3"/>
  <c r="J2299" i="3"/>
  <c r="K2299" i="3"/>
  <c r="H1342" i="4"/>
  <c r="F1341" i="4"/>
  <c r="A1341" i="2"/>
  <c r="K1342" i="2"/>
  <c r="C1341" i="2"/>
  <c r="B1341" i="2"/>
  <c r="H1341" i="2"/>
  <c r="F1342" i="5"/>
  <c r="A1342" i="5"/>
  <c r="D1342" i="5"/>
  <c r="P1342" i="2"/>
  <c r="J1342" i="2"/>
  <c r="G1343" i="5"/>
  <c r="E1342" i="5"/>
  <c r="C1342" i="5"/>
  <c r="C1342" i="4"/>
  <c r="G1342" i="4"/>
  <c r="A1342" i="4"/>
  <c r="J1342" i="4"/>
  <c r="D1343" i="5"/>
  <c r="F1343" i="5"/>
  <c r="H1343" i="4"/>
  <c r="F1342" i="4"/>
  <c r="A1342" i="2"/>
  <c r="C1342" i="2"/>
  <c r="B1342" i="2"/>
  <c r="H1342" i="2"/>
  <c r="K1343" i="2"/>
  <c r="C1343" i="4"/>
  <c r="G1343" i="4"/>
  <c r="A1343" i="4"/>
  <c r="J1343" i="4"/>
  <c r="E1343" i="5"/>
  <c r="C1343" i="5"/>
  <c r="G1344" i="5"/>
  <c r="A1343" i="5"/>
  <c r="P1343" i="2"/>
  <c r="J1343" i="2"/>
  <c r="J137" i="1"/>
  <c r="F1344" i="5"/>
  <c r="A1344" i="5"/>
  <c r="D1344" i="5"/>
  <c r="A1343" i="2"/>
  <c r="B1343" i="2"/>
  <c r="K1344" i="2"/>
  <c r="C1343" i="2"/>
  <c r="H1344" i="4"/>
  <c r="F1343" i="4"/>
  <c r="C1344" i="4"/>
  <c r="G1344" i="4"/>
  <c r="A1344" i="4"/>
  <c r="J1344" i="4"/>
  <c r="P1344" i="2"/>
  <c r="J1344" i="2"/>
  <c r="H1343" i="2"/>
  <c r="G1345" i="5"/>
  <c r="E1344" i="5"/>
  <c r="C1344" i="5"/>
  <c r="A1344" i="2"/>
  <c r="K1345" i="2"/>
  <c r="C1344" i="2"/>
  <c r="B1344" i="2"/>
  <c r="H1344" i="2"/>
  <c r="D1345" i="5"/>
  <c r="F1345" i="5"/>
  <c r="A1345" i="5"/>
  <c r="H1345" i="4"/>
  <c r="F1344" i="4"/>
  <c r="C1345" i="4"/>
  <c r="G1345" i="4"/>
  <c r="A1345" i="4"/>
  <c r="J1345" i="4"/>
  <c r="E1345" i="5"/>
  <c r="C1345" i="5"/>
  <c r="G1346" i="5"/>
  <c r="P1345" i="2"/>
  <c r="J1345" i="2"/>
  <c r="F1346" i="5"/>
  <c r="A1346" i="5"/>
  <c r="D1346" i="5"/>
  <c r="A1345" i="2"/>
  <c r="K1346" i="2"/>
  <c r="C1345" i="2"/>
  <c r="B1345" i="2"/>
  <c r="H1345" i="2"/>
  <c r="H1346" i="4"/>
  <c r="F1345" i="4"/>
  <c r="C1346" i="4"/>
  <c r="G1346" i="4"/>
  <c r="A1346" i="4"/>
  <c r="J1346" i="4"/>
  <c r="P1346" i="2"/>
  <c r="J1346" i="2"/>
  <c r="G1347" i="5"/>
  <c r="E1346" i="5"/>
  <c r="C1346" i="5"/>
  <c r="A1346" i="2"/>
  <c r="C1346" i="2"/>
  <c r="B1346" i="2"/>
  <c r="K1347" i="2"/>
  <c r="D1347" i="5"/>
  <c r="F1347" i="5"/>
  <c r="A1347" i="5"/>
  <c r="H1347" i="4"/>
  <c r="F1346" i="4"/>
  <c r="C1347" i="4"/>
  <c r="G1347" i="4"/>
  <c r="A1347" i="4"/>
  <c r="J1347" i="4"/>
  <c r="P1347" i="2"/>
  <c r="J1347" i="2"/>
  <c r="H1346" i="2"/>
  <c r="G1348" i="5"/>
  <c r="E1347" i="5"/>
  <c r="C1347" i="5"/>
  <c r="A1347" i="2"/>
  <c r="B1347" i="2"/>
  <c r="K1348" i="2"/>
  <c r="C1347" i="2"/>
  <c r="F1348" i="5"/>
  <c r="A1348" i="5"/>
  <c r="D1348" i="5"/>
  <c r="J2294" i="3"/>
  <c r="K2294" i="3"/>
  <c r="J1101" i="3"/>
  <c r="K1101" i="3"/>
  <c r="H1348" i="4"/>
  <c r="F1347" i="4"/>
  <c r="P1348" i="2"/>
  <c r="J1348" i="2"/>
  <c r="C1348" i="4"/>
  <c r="G1348" i="4"/>
  <c r="H1347" i="2"/>
  <c r="G1349" i="5"/>
  <c r="E1348" i="5"/>
  <c r="C1348" i="5"/>
  <c r="H1349" i="4"/>
  <c r="F1348" i="4"/>
  <c r="D1349" i="5"/>
  <c r="F1349" i="5"/>
  <c r="A1348" i="2"/>
  <c r="K1349" i="2"/>
  <c r="C1348" i="2"/>
  <c r="B1348" i="2"/>
  <c r="A1348" i="4"/>
  <c r="J1348" i="4"/>
  <c r="G1350" i="5"/>
  <c r="E1349" i="5"/>
  <c r="C1349" i="5"/>
  <c r="P1349" i="2"/>
  <c r="J1349" i="2"/>
  <c r="H1348" i="2"/>
  <c r="A1349" i="5"/>
  <c r="C1349" i="4"/>
  <c r="G1349" i="4"/>
  <c r="A1349" i="4"/>
  <c r="J1349" i="4"/>
  <c r="H1350" i="4"/>
  <c r="F1349" i="4"/>
  <c r="A1349" i="2"/>
  <c r="K1350" i="2"/>
  <c r="C1349" i="2"/>
  <c r="B1349" i="2"/>
  <c r="H1349" i="2"/>
  <c r="F1350" i="5"/>
  <c r="A1350" i="5"/>
  <c r="D1350" i="5"/>
  <c r="P1350" i="2"/>
  <c r="J1350" i="2"/>
  <c r="G1351" i="5"/>
  <c r="E1350" i="5"/>
  <c r="C1350" i="5"/>
  <c r="C1350" i="4"/>
  <c r="G1350" i="4"/>
  <c r="A1350" i="4"/>
  <c r="J1350" i="4"/>
  <c r="D1351" i="5"/>
  <c r="F1351" i="5"/>
  <c r="A1351" i="5"/>
  <c r="H1351" i="4"/>
  <c r="F1350" i="4"/>
  <c r="A1350" i="2"/>
  <c r="C1350" i="2"/>
  <c r="B1350" i="2"/>
  <c r="H1350" i="2"/>
  <c r="K1351" i="2"/>
  <c r="E1351" i="5"/>
  <c r="C1351" i="5"/>
  <c r="G1352" i="5"/>
  <c r="C1351" i="4"/>
  <c r="G1351" i="4"/>
  <c r="A1351" i="4"/>
  <c r="J1351" i="4"/>
  <c r="P1351" i="2"/>
  <c r="J1351" i="2"/>
  <c r="H1352" i="4"/>
  <c r="F1351" i="4"/>
  <c r="A1351" i="2"/>
  <c r="B1351" i="2"/>
  <c r="C1351" i="2"/>
  <c r="H1351" i="2"/>
  <c r="K1352" i="2"/>
  <c r="F1352" i="5"/>
  <c r="A1352" i="5"/>
  <c r="D1352" i="5"/>
  <c r="G1353" i="5"/>
  <c r="E1352" i="5"/>
  <c r="C1352" i="5"/>
  <c r="P1352" i="2"/>
  <c r="J1352" i="2"/>
  <c r="C1352" i="4"/>
  <c r="G1352" i="4"/>
  <c r="H1353" i="4"/>
  <c r="F1352" i="4"/>
  <c r="A1352" i="2"/>
  <c r="K1353" i="2"/>
  <c r="C1352" i="2"/>
  <c r="B1352" i="2"/>
  <c r="H1352" i="2"/>
  <c r="A1352" i="4"/>
  <c r="J1352" i="4"/>
  <c r="D1353" i="5"/>
  <c r="F1353" i="5"/>
  <c r="A1353" i="5"/>
  <c r="P1353" i="2"/>
  <c r="J1353" i="2"/>
  <c r="E1353" i="5"/>
  <c r="C1353" i="5"/>
  <c r="G1354" i="5"/>
  <c r="C1353" i="4"/>
  <c r="G1353" i="4"/>
  <c r="A1353" i="4"/>
  <c r="J1353" i="4"/>
  <c r="J138" i="1"/>
  <c r="F1354" i="5"/>
  <c r="A1354" i="5"/>
  <c r="D1354" i="5"/>
  <c r="H1354" i="4"/>
  <c r="F1353" i="4"/>
  <c r="A1353" i="2"/>
  <c r="K1354" i="2"/>
  <c r="C1353" i="2"/>
  <c r="B1353" i="2"/>
  <c r="P1354" i="2"/>
  <c r="J1354" i="2"/>
  <c r="C1354" i="4"/>
  <c r="G1354" i="4"/>
  <c r="H1353" i="2"/>
  <c r="G1355" i="5"/>
  <c r="E1354" i="5"/>
  <c r="C1354" i="5"/>
  <c r="H1355" i="4"/>
  <c r="F1354" i="4"/>
  <c r="D1355" i="5"/>
  <c r="F1355" i="5"/>
  <c r="A1354" i="2"/>
  <c r="C1354" i="2"/>
  <c r="B1354" i="2"/>
  <c r="H1354" i="2"/>
  <c r="K1355" i="2"/>
  <c r="A1354" i="4"/>
  <c r="J1354" i="4"/>
  <c r="G1356" i="5"/>
  <c r="E1355" i="5"/>
  <c r="C1355" i="5"/>
  <c r="P1355" i="2"/>
  <c r="J1355" i="2"/>
  <c r="A1355" i="5"/>
  <c r="C1355" i="4"/>
  <c r="G1355" i="4"/>
  <c r="A1355" i="4"/>
  <c r="J1355" i="4"/>
  <c r="A1355" i="2"/>
  <c r="B1355" i="2"/>
  <c r="K1356" i="2"/>
  <c r="C1355" i="2"/>
  <c r="H1356" i="4"/>
  <c r="F1355" i="4"/>
  <c r="F1356" i="5"/>
  <c r="A1356" i="5"/>
  <c r="D1356" i="5"/>
  <c r="G1357" i="5"/>
  <c r="E1356" i="5"/>
  <c r="C1356" i="5"/>
  <c r="H1355" i="2"/>
  <c r="P1356" i="2"/>
  <c r="J1356" i="2"/>
  <c r="C1356" i="4"/>
  <c r="G1356" i="4"/>
  <c r="A1356" i="4"/>
  <c r="J1356" i="4"/>
  <c r="H1357" i="4"/>
  <c r="F1356" i="4"/>
  <c r="A1356" i="2"/>
  <c r="K1357" i="2"/>
  <c r="C1356" i="2"/>
  <c r="B1356" i="2"/>
  <c r="H1356" i="2"/>
  <c r="D1357" i="5"/>
  <c r="F1357" i="5"/>
  <c r="P1357" i="2"/>
  <c r="J1357" i="2"/>
  <c r="G1358" i="5"/>
  <c r="E1357" i="5"/>
  <c r="C1357" i="5"/>
  <c r="A1357" i="5"/>
  <c r="C1357" i="4"/>
  <c r="G1357" i="4"/>
  <c r="A1357" i="4"/>
  <c r="J1357" i="4"/>
  <c r="H1358" i="4"/>
  <c r="F1357" i="4"/>
  <c r="F1358" i="5"/>
  <c r="A1358" i="5"/>
  <c r="D1358" i="5"/>
  <c r="A1357" i="2"/>
  <c r="K1358" i="2"/>
  <c r="C1357" i="2"/>
  <c r="B1357" i="2"/>
  <c r="P1358" i="2"/>
  <c r="J1358" i="2"/>
  <c r="G1359" i="5"/>
  <c r="E1358" i="5"/>
  <c r="C1358" i="5"/>
  <c r="H1357" i="2"/>
  <c r="C1358" i="4"/>
  <c r="G1358" i="4"/>
  <c r="A1358" i="4"/>
  <c r="J1358" i="4"/>
  <c r="H1359" i="4"/>
  <c r="F1358" i="4"/>
  <c r="D1359" i="5"/>
  <c r="F1359" i="5"/>
  <c r="A1358" i="2"/>
  <c r="C1358" i="2"/>
  <c r="B1358" i="2"/>
  <c r="H1358" i="2"/>
  <c r="K1359" i="2"/>
  <c r="E1359" i="5"/>
  <c r="C1359" i="5"/>
  <c r="G1360" i="5"/>
  <c r="P1359" i="2"/>
  <c r="J1359" i="2"/>
  <c r="A1359" i="5"/>
  <c r="C1359" i="4"/>
  <c r="G1359" i="4"/>
  <c r="A1359" i="4"/>
  <c r="J1359" i="4"/>
  <c r="A1359" i="2"/>
  <c r="B1359" i="2"/>
  <c r="K1360" i="2"/>
  <c r="C1359" i="2"/>
  <c r="H1360" i="4"/>
  <c r="F1359" i="4"/>
  <c r="F1360" i="5"/>
  <c r="A1360" i="5"/>
  <c r="D1360" i="5"/>
  <c r="G1361" i="5"/>
  <c r="E1360" i="5"/>
  <c r="C1360" i="5"/>
  <c r="H1359" i="2"/>
  <c r="P1360" i="2"/>
  <c r="J1360" i="2"/>
  <c r="C1360" i="4"/>
  <c r="G1360" i="4"/>
  <c r="H1361" i="4"/>
  <c r="F1360" i="4"/>
  <c r="A1360" i="4"/>
  <c r="J1360" i="4"/>
  <c r="A1360" i="2"/>
  <c r="K1361" i="2"/>
  <c r="C1360" i="2"/>
  <c r="B1360" i="2"/>
  <c r="D1361" i="5"/>
  <c r="F1361" i="5"/>
  <c r="A1361" i="5"/>
  <c r="H1360" i="2"/>
  <c r="J1095" i="3"/>
  <c r="K1095" i="3"/>
  <c r="J2288" i="3"/>
  <c r="K2288" i="3"/>
  <c r="E1361" i="5"/>
  <c r="C1361" i="5"/>
  <c r="G1362" i="5"/>
  <c r="P1361" i="2"/>
  <c r="J1361" i="2"/>
  <c r="C1361" i="4"/>
  <c r="G1361" i="4"/>
  <c r="A1361" i="4"/>
  <c r="J1361" i="4"/>
  <c r="A1361" i="2"/>
  <c r="K1362" i="2"/>
  <c r="C1361" i="2"/>
  <c r="B1361" i="2"/>
  <c r="H1362" i="4"/>
  <c r="F1361" i="4"/>
  <c r="F1362" i="5"/>
  <c r="A1362" i="5"/>
  <c r="D1362" i="5"/>
  <c r="H1361" i="2"/>
  <c r="G1363" i="5"/>
  <c r="E1362" i="5"/>
  <c r="C1362" i="5"/>
  <c r="P1362" i="2"/>
  <c r="J1362" i="2"/>
  <c r="C1362" i="4"/>
  <c r="G1362" i="4"/>
  <c r="H1363" i="4"/>
  <c r="F1362" i="4"/>
  <c r="A1362" i="2"/>
  <c r="C1362" i="2"/>
  <c r="B1362" i="2"/>
  <c r="K1363" i="2"/>
  <c r="A1362" i="4"/>
  <c r="J1362" i="4"/>
  <c r="D1363" i="5"/>
  <c r="F1363" i="5"/>
  <c r="A1363" i="5"/>
  <c r="P1363" i="2"/>
  <c r="J1363" i="2"/>
  <c r="G1364" i="5"/>
  <c r="E1363" i="5"/>
  <c r="C1363" i="5"/>
  <c r="H1362" i="2"/>
  <c r="C1363" i="4"/>
  <c r="G1363" i="4"/>
  <c r="A1363" i="4"/>
  <c r="J1363" i="4"/>
  <c r="J139" i="1"/>
  <c r="H1364" i="4"/>
  <c r="F1363" i="4"/>
  <c r="F1364" i="5"/>
  <c r="A1364" i="5"/>
  <c r="D1364" i="5"/>
  <c r="A1363" i="2"/>
  <c r="B1363" i="2"/>
  <c r="C1363" i="2"/>
  <c r="H1363" i="2"/>
  <c r="K1364" i="2"/>
  <c r="G1365" i="5"/>
  <c r="E1364" i="5"/>
  <c r="C1364" i="5"/>
  <c r="P1364" i="2"/>
  <c r="J1364" i="2"/>
  <c r="C1364" i="4"/>
  <c r="G1364" i="4"/>
  <c r="H1365" i="4"/>
  <c r="F1364" i="4"/>
  <c r="A1364" i="2"/>
  <c r="K1365" i="2"/>
  <c r="C1364" i="2"/>
  <c r="B1364" i="2"/>
  <c r="H1364" i="2"/>
  <c r="A1364" i="4"/>
  <c r="J1364" i="4"/>
  <c r="D1365" i="5"/>
  <c r="F1365" i="5"/>
  <c r="A1365" i="5"/>
  <c r="P1365" i="2"/>
  <c r="J1365" i="2"/>
  <c r="J1124" i="3"/>
  <c r="K1124" i="3"/>
  <c r="J2317" i="3"/>
  <c r="K2317" i="3"/>
  <c r="G1366" i="5"/>
  <c r="E1365" i="5"/>
  <c r="C1365" i="5"/>
  <c r="C1365" i="4"/>
  <c r="G1365" i="4"/>
  <c r="H1366" i="4"/>
  <c r="F1365" i="4"/>
  <c r="A1365" i="2"/>
  <c r="K1366" i="2"/>
  <c r="C1365" i="2"/>
  <c r="B1365" i="2"/>
  <c r="H1365" i="2"/>
  <c r="A1365" i="4"/>
  <c r="J1365" i="4"/>
  <c r="F1366" i="5"/>
  <c r="D1366" i="5"/>
  <c r="G1367" i="5"/>
  <c r="E1366" i="5"/>
  <c r="C1366" i="5"/>
  <c r="P1366" i="2"/>
  <c r="J1366" i="2"/>
  <c r="A1366" i="5"/>
  <c r="C1366" i="4"/>
  <c r="G1366" i="4"/>
  <c r="A1366" i="4"/>
  <c r="J1366" i="4"/>
  <c r="A1366" i="2"/>
  <c r="C1366" i="2"/>
  <c r="B1366" i="2"/>
  <c r="H1366" i="2"/>
  <c r="K1367" i="2"/>
  <c r="H1367" i="4"/>
  <c r="F1366" i="4"/>
  <c r="D1367" i="5"/>
  <c r="F1367" i="5"/>
  <c r="E1367" i="5"/>
  <c r="C1367" i="5"/>
  <c r="G1368" i="5"/>
  <c r="P1367" i="2"/>
  <c r="J1367" i="2"/>
  <c r="A1367" i="5"/>
  <c r="C1367" i="4"/>
  <c r="G1367" i="4"/>
  <c r="A1367" i="4"/>
  <c r="J1367" i="4"/>
  <c r="A1367" i="2"/>
  <c r="B1367" i="2"/>
  <c r="K1368" i="2"/>
  <c r="C1367" i="2"/>
  <c r="H1368" i="4"/>
  <c r="F1367" i="4"/>
  <c r="F1368" i="5"/>
  <c r="A1368" i="5"/>
  <c r="D1368" i="5"/>
  <c r="P1368" i="2"/>
  <c r="J1368" i="2"/>
  <c r="H1367" i="2"/>
  <c r="G1369" i="5"/>
  <c r="E1368" i="5"/>
  <c r="C1368" i="5"/>
  <c r="C1368" i="4"/>
  <c r="G1368" i="4"/>
  <c r="H1369" i="4"/>
  <c r="F1368" i="4"/>
  <c r="A1368" i="4"/>
  <c r="J1368" i="4"/>
  <c r="D1369" i="5"/>
  <c r="F1369" i="5"/>
  <c r="A1369" i="5"/>
  <c r="A1368" i="2"/>
  <c r="K1369" i="2"/>
  <c r="C1368" i="2"/>
  <c r="B1368" i="2"/>
  <c r="H1368" i="2"/>
  <c r="P1369" i="2"/>
  <c r="J1369" i="2"/>
  <c r="E1369" i="5"/>
  <c r="C1369" i="5"/>
  <c r="G1370" i="5"/>
  <c r="C1369" i="4"/>
  <c r="G1369" i="4"/>
  <c r="A1369" i="4"/>
  <c r="J1369" i="4"/>
  <c r="F1370" i="5"/>
  <c r="A1370" i="5"/>
  <c r="D1370" i="5"/>
  <c r="J1131" i="3"/>
  <c r="K1131" i="3"/>
  <c r="J2324" i="3"/>
  <c r="K2324" i="3"/>
  <c r="H1370" i="4"/>
  <c r="F1369" i="4"/>
  <c r="A1369" i="2"/>
  <c r="K1370" i="2"/>
  <c r="C1369" i="2"/>
  <c r="B1369" i="2"/>
  <c r="H1369" i="2"/>
  <c r="P1370" i="2"/>
  <c r="J1370" i="2"/>
  <c r="C1370" i="4"/>
  <c r="G1370" i="4"/>
  <c r="G1371" i="5"/>
  <c r="E1370" i="5"/>
  <c r="C1370" i="5"/>
  <c r="H1371" i="4"/>
  <c r="F1370" i="4"/>
  <c r="D1371" i="5"/>
  <c r="F1371" i="5"/>
  <c r="A1370" i="2"/>
  <c r="C1370" i="2"/>
  <c r="B1370" i="2"/>
  <c r="H1370" i="2"/>
  <c r="K1371" i="2"/>
  <c r="A1370" i="4"/>
  <c r="J1370" i="4"/>
  <c r="G1372" i="5"/>
  <c r="E1371" i="5"/>
  <c r="C1371" i="5"/>
  <c r="P1371" i="2"/>
  <c r="J1371" i="2"/>
  <c r="A1371" i="5"/>
  <c r="C1371" i="4"/>
  <c r="G1371" i="4"/>
  <c r="A1371" i="4"/>
  <c r="J1371" i="4"/>
  <c r="A1371" i="2"/>
  <c r="B1371" i="2"/>
  <c r="K1372" i="2"/>
  <c r="C1371" i="2"/>
  <c r="H1372" i="4"/>
  <c r="F1371" i="4"/>
  <c r="F1372" i="5"/>
  <c r="A1372" i="5"/>
  <c r="D1372" i="5"/>
  <c r="P1372" i="2"/>
  <c r="J1372" i="2"/>
  <c r="G1373" i="5"/>
  <c r="E1372" i="5"/>
  <c r="C1372" i="5"/>
  <c r="H1371" i="2"/>
  <c r="C1372" i="4"/>
  <c r="G1372" i="4"/>
  <c r="A1372" i="4"/>
  <c r="J1372" i="4"/>
  <c r="H1373" i="4"/>
  <c r="F1372" i="4"/>
  <c r="D1373" i="5"/>
  <c r="F1373" i="5"/>
  <c r="A1372" i="2"/>
  <c r="K1373" i="2"/>
  <c r="C1372" i="2"/>
  <c r="B1372" i="2"/>
  <c r="H1372" i="2"/>
  <c r="G1374" i="5"/>
  <c r="E1373" i="5"/>
  <c r="C1373" i="5"/>
  <c r="P1373" i="2"/>
  <c r="J1373" i="2"/>
  <c r="A1373" i="5"/>
  <c r="C1373" i="4"/>
  <c r="G1373" i="4"/>
  <c r="A1373" i="4"/>
  <c r="J1373" i="4"/>
  <c r="J140" i="1"/>
  <c r="A1373" i="2"/>
  <c r="K1374" i="2"/>
  <c r="C1373" i="2"/>
  <c r="B1373" i="2"/>
  <c r="H1373" i="2"/>
  <c r="H1374" i="4"/>
  <c r="F1373" i="4"/>
  <c r="F1374" i="5"/>
  <c r="A1374" i="5"/>
  <c r="D1374" i="5"/>
  <c r="G1375" i="5"/>
  <c r="E1374" i="5"/>
  <c r="C1374" i="5"/>
  <c r="P1374" i="2"/>
  <c r="J1374" i="2"/>
  <c r="C1374" i="4"/>
  <c r="G1374" i="4"/>
  <c r="H1375" i="4"/>
  <c r="F1374" i="4"/>
  <c r="A1374" i="2"/>
  <c r="C1374" i="2"/>
  <c r="B1374" i="2"/>
  <c r="K1375" i="2"/>
  <c r="A1374" i="4"/>
  <c r="J1374" i="4"/>
  <c r="D1375" i="5"/>
  <c r="F1375" i="5"/>
  <c r="A1375" i="5"/>
  <c r="P1375" i="2"/>
  <c r="J1375" i="2"/>
  <c r="E1375" i="5"/>
  <c r="C1375" i="5"/>
  <c r="G1376" i="5"/>
  <c r="H1374" i="2"/>
  <c r="C1375" i="4"/>
  <c r="G1375" i="4"/>
  <c r="H1376" i="4"/>
  <c r="F1375" i="4"/>
  <c r="A1375" i="4"/>
  <c r="J1375" i="4"/>
  <c r="F1376" i="5"/>
  <c r="D1376" i="5"/>
  <c r="A1375" i="2"/>
  <c r="B1375" i="2"/>
  <c r="C1375" i="2"/>
  <c r="H1375" i="2"/>
  <c r="K1376" i="2"/>
  <c r="G1377" i="5"/>
  <c r="E1376" i="5"/>
  <c r="C1376" i="5"/>
  <c r="P1376" i="2"/>
  <c r="J1376" i="2"/>
  <c r="A1376" i="5"/>
  <c r="C1376" i="4"/>
  <c r="G1376" i="4"/>
  <c r="A1376" i="4"/>
  <c r="J1376" i="4"/>
  <c r="A1376" i="2"/>
  <c r="K1377" i="2"/>
  <c r="C1376" i="2"/>
  <c r="B1376" i="2"/>
  <c r="H1376" i="2"/>
  <c r="H1377" i="4"/>
  <c r="F1376" i="4"/>
  <c r="D1377" i="5"/>
  <c r="F1377" i="5"/>
  <c r="E1377" i="5"/>
  <c r="C1377" i="5"/>
  <c r="G1378" i="5"/>
  <c r="P1377" i="2"/>
  <c r="J1377" i="2"/>
  <c r="A1377" i="5"/>
  <c r="C1377" i="4"/>
  <c r="G1377" i="4"/>
  <c r="A1377" i="4"/>
  <c r="J1377" i="4"/>
  <c r="J1163" i="3"/>
  <c r="K1163" i="3"/>
  <c r="J2356" i="3"/>
  <c r="K2356" i="3"/>
  <c r="A1377" i="2"/>
  <c r="K1378" i="2"/>
  <c r="C1377" i="2"/>
  <c r="B1377" i="2"/>
  <c r="H1377" i="2"/>
  <c r="H1378" i="4"/>
  <c r="F1377" i="4"/>
  <c r="F1378" i="5"/>
  <c r="A1378" i="5"/>
  <c r="D1378" i="5"/>
  <c r="G1379" i="5"/>
  <c r="E1378" i="5"/>
  <c r="C1378" i="5"/>
  <c r="P1378" i="2"/>
  <c r="J1378" i="2"/>
  <c r="C1378" i="4"/>
  <c r="G1378" i="4"/>
  <c r="H1379" i="4"/>
  <c r="F1378" i="4"/>
  <c r="A1378" i="2"/>
  <c r="C1378" i="2"/>
  <c r="B1378" i="2"/>
  <c r="H1378" i="2"/>
  <c r="K1379" i="2"/>
  <c r="A1378" i="4"/>
  <c r="J1378" i="4"/>
  <c r="D1379" i="5"/>
  <c r="F1379" i="5"/>
  <c r="A1379" i="5"/>
  <c r="G1380" i="5"/>
  <c r="E1379" i="5"/>
  <c r="C1379" i="5"/>
  <c r="P1379" i="2"/>
  <c r="J1379" i="2"/>
  <c r="C1379" i="4"/>
  <c r="G1379" i="4"/>
  <c r="H1380" i="4"/>
  <c r="F1379" i="4"/>
  <c r="A1379" i="2"/>
  <c r="B1379" i="2"/>
  <c r="C1379" i="2"/>
  <c r="H1379" i="2"/>
  <c r="K1380" i="2"/>
  <c r="A1379" i="4"/>
  <c r="J1379" i="4"/>
  <c r="F1380" i="5"/>
  <c r="D1380" i="5"/>
  <c r="G1381" i="5"/>
  <c r="E1380" i="5"/>
  <c r="C1380" i="5"/>
  <c r="A1380" i="5"/>
  <c r="P1380" i="2"/>
  <c r="J1380" i="2"/>
  <c r="C1380" i="4"/>
  <c r="G1380" i="4"/>
  <c r="A1380" i="4"/>
  <c r="J1380" i="4"/>
  <c r="H1381" i="4"/>
  <c r="F1380" i="4"/>
  <c r="A1380" i="2"/>
  <c r="K1381" i="2"/>
  <c r="C1380" i="2"/>
  <c r="B1380" i="2"/>
  <c r="H1380" i="2"/>
  <c r="D1381" i="5"/>
  <c r="F1381" i="5"/>
  <c r="G1382" i="5"/>
  <c r="E1381" i="5"/>
  <c r="C1381" i="5"/>
  <c r="P1381" i="2"/>
  <c r="J1381" i="2"/>
  <c r="A1381" i="5"/>
  <c r="C1381" i="4"/>
  <c r="G1381" i="4"/>
  <c r="A1381" i="4"/>
  <c r="J1381" i="4"/>
  <c r="A1381" i="2"/>
  <c r="K1382" i="2"/>
  <c r="C1381" i="2"/>
  <c r="B1381" i="2"/>
  <c r="H1382" i="4"/>
  <c r="F1381" i="4"/>
  <c r="F1382" i="5"/>
  <c r="A1382" i="5"/>
  <c r="D1382" i="5"/>
  <c r="H1381" i="2"/>
  <c r="G1383" i="5"/>
  <c r="E1382" i="5"/>
  <c r="C1382" i="5"/>
  <c r="P1382" i="2"/>
  <c r="J1382" i="2"/>
  <c r="C1382" i="4"/>
  <c r="G1382" i="4"/>
  <c r="H1383" i="4"/>
  <c r="F1382" i="4"/>
  <c r="A1382" i="2"/>
  <c r="C1382" i="2"/>
  <c r="B1382" i="2"/>
  <c r="K1383" i="2"/>
  <c r="A1382" i="4"/>
  <c r="J1382" i="4"/>
  <c r="D1383" i="5"/>
  <c r="F1383" i="5"/>
  <c r="A1383" i="5"/>
  <c r="P1383" i="2"/>
  <c r="J1383" i="2"/>
  <c r="E1383" i="5"/>
  <c r="C1383" i="5"/>
  <c r="G1384" i="5"/>
  <c r="H1382" i="2"/>
  <c r="C1383" i="4"/>
  <c r="G1383" i="4"/>
  <c r="A1383" i="4"/>
  <c r="J1383" i="4"/>
  <c r="J141" i="1"/>
  <c r="A1383" i="2"/>
  <c r="B1383" i="2"/>
  <c r="K1384" i="2"/>
  <c r="C1383" i="2"/>
  <c r="F1384" i="5"/>
  <c r="A1384" i="5"/>
  <c r="D1384" i="5"/>
  <c r="H1384" i="4"/>
  <c r="F1383" i="4"/>
  <c r="C1384" i="4"/>
  <c r="G1384" i="4"/>
  <c r="A1384" i="4"/>
  <c r="J1384" i="4"/>
  <c r="H1383" i="2"/>
  <c r="P1384" i="2"/>
  <c r="J1384" i="2"/>
  <c r="G1385" i="5"/>
  <c r="E1384" i="5"/>
  <c r="C1384" i="5"/>
  <c r="D1385" i="5"/>
  <c r="F1385" i="5"/>
  <c r="A1385" i="5"/>
  <c r="A1384" i="2"/>
  <c r="K1385" i="2"/>
  <c r="C1384" i="2"/>
  <c r="B1384" i="2"/>
  <c r="H1384" i="2"/>
  <c r="H1385" i="4"/>
  <c r="F1384" i="4"/>
  <c r="C1385" i="4"/>
  <c r="G1385" i="4"/>
  <c r="A1385" i="4"/>
  <c r="J1385" i="4"/>
  <c r="E1385" i="5"/>
  <c r="C1385" i="5"/>
  <c r="G1386" i="5"/>
  <c r="P1385" i="2"/>
  <c r="J1385" i="2"/>
  <c r="F1386" i="5"/>
  <c r="A1386" i="5"/>
  <c r="D1386" i="5"/>
  <c r="A1385" i="2"/>
  <c r="K1386" i="2"/>
  <c r="C1385" i="2"/>
  <c r="B1385" i="2"/>
  <c r="H1385" i="2"/>
  <c r="J1168" i="3"/>
  <c r="K1168" i="3"/>
  <c r="J2361" i="3"/>
  <c r="K2361" i="3"/>
  <c r="H1386" i="4"/>
  <c r="F1385" i="4"/>
  <c r="C1386" i="4"/>
  <c r="G1386" i="4"/>
  <c r="A1386" i="4"/>
  <c r="J1386" i="4"/>
  <c r="P1386" i="2"/>
  <c r="J1386" i="2"/>
  <c r="G1387" i="5"/>
  <c r="E1386" i="5"/>
  <c r="C1386" i="5"/>
  <c r="A1386" i="2"/>
  <c r="C1386" i="2"/>
  <c r="B1386" i="2"/>
  <c r="H1386" i="2"/>
  <c r="K1387" i="2"/>
  <c r="D1387" i="5"/>
  <c r="F1387" i="5"/>
  <c r="A1387" i="5"/>
  <c r="H1387" i="4"/>
  <c r="F1386" i="4"/>
  <c r="C1387" i="4"/>
  <c r="G1387" i="4"/>
  <c r="A1387" i="4"/>
  <c r="J1387" i="4"/>
  <c r="P1387" i="2"/>
  <c r="J1387" i="2"/>
  <c r="G1388" i="5"/>
  <c r="E1387" i="5"/>
  <c r="C1387" i="5"/>
  <c r="A1387" i="2"/>
  <c r="B1387" i="2"/>
  <c r="K1388" i="2"/>
  <c r="C1387" i="2"/>
  <c r="F1388" i="5"/>
  <c r="A1388" i="5"/>
  <c r="D1388" i="5"/>
  <c r="H1388" i="4"/>
  <c r="F1387" i="4"/>
  <c r="C1388" i="4"/>
  <c r="G1388" i="4"/>
  <c r="A1388" i="4"/>
  <c r="J1388" i="4"/>
  <c r="P1388" i="2"/>
  <c r="J1388" i="2"/>
  <c r="H1387" i="2"/>
  <c r="G1389" i="5"/>
  <c r="E1388" i="5"/>
  <c r="C1388" i="5"/>
  <c r="A1388" i="2"/>
  <c r="K1389" i="2"/>
  <c r="C1388" i="2"/>
  <c r="B1388" i="2"/>
  <c r="H1388" i="2"/>
  <c r="D1389" i="5"/>
  <c r="F1389" i="5"/>
  <c r="A1389" i="5"/>
  <c r="H1389" i="4"/>
  <c r="F1388" i="4"/>
  <c r="C1389" i="4"/>
  <c r="G1389" i="4"/>
  <c r="A1389" i="4"/>
  <c r="J1389" i="4"/>
  <c r="P1389" i="2"/>
  <c r="J1389" i="2"/>
  <c r="G1390" i="5"/>
  <c r="E1389" i="5"/>
  <c r="C1389" i="5"/>
  <c r="A1389" i="2"/>
  <c r="K1390" i="2"/>
  <c r="C1389" i="2"/>
  <c r="B1389" i="2"/>
  <c r="H1389" i="2"/>
  <c r="F1390" i="5"/>
  <c r="A1390" i="5"/>
  <c r="D1390" i="5"/>
  <c r="H1390" i="4"/>
  <c r="F1389" i="4"/>
  <c r="P1390" i="2"/>
  <c r="J1390" i="2"/>
  <c r="C1390" i="4"/>
  <c r="G1390" i="4"/>
  <c r="G1391" i="5"/>
  <c r="E1390" i="5"/>
  <c r="C1390" i="5"/>
  <c r="H1391" i="4"/>
  <c r="F1390" i="4"/>
  <c r="D1391" i="5"/>
  <c r="F1391" i="5"/>
  <c r="A1390" i="2"/>
  <c r="C1390" i="2"/>
  <c r="B1390" i="2"/>
  <c r="H1390" i="2"/>
  <c r="K1391" i="2"/>
  <c r="A1390" i="4"/>
  <c r="J1390" i="4"/>
  <c r="E1391" i="5"/>
  <c r="C1391" i="5"/>
  <c r="G1392" i="5"/>
  <c r="P1391" i="2"/>
  <c r="J1391" i="2"/>
  <c r="A1391" i="5"/>
  <c r="C1391" i="4"/>
  <c r="G1391" i="4"/>
  <c r="A1391" i="4"/>
  <c r="J1391" i="4"/>
  <c r="A1391" i="2"/>
  <c r="B1391" i="2"/>
  <c r="K1392" i="2"/>
  <c r="C1391" i="2"/>
  <c r="H1392" i="4"/>
  <c r="F1391" i="4"/>
  <c r="F1392" i="5"/>
  <c r="D1392" i="5"/>
  <c r="G1393" i="5"/>
  <c r="E1392" i="5"/>
  <c r="C1392" i="5"/>
  <c r="A1392" i="5"/>
  <c r="P1392" i="2"/>
  <c r="J1392" i="2"/>
  <c r="H1391" i="2"/>
  <c r="C1392" i="4"/>
  <c r="G1392" i="4"/>
  <c r="H1393" i="4"/>
  <c r="F1392" i="4"/>
  <c r="A1392" i="4"/>
  <c r="J1392" i="4"/>
  <c r="A1392" i="2"/>
  <c r="K1393" i="2"/>
  <c r="C1392" i="2"/>
  <c r="B1392" i="2"/>
  <c r="H1392" i="2"/>
  <c r="D1393" i="5"/>
  <c r="F1393" i="5"/>
  <c r="A1393" i="5"/>
  <c r="E1393" i="5"/>
  <c r="C1393" i="5"/>
  <c r="G1394" i="5"/>
  <c r="P1393" i="2"/>
  <c r="J1393" i="2"/>
  <c r="C1393" i="4"/>
  <c r="G1393" i="4"/>
  <c r="A1393" i="4"/>
  <c r="J1393" i="4"/>
  <c r="J142" i="1"/>
  <c r="A1393" i="2"/>
  <c r="K1394" i="2"/>
  <c r="C1393" i="2"/>
  <c r="B1393" i="2"/>
  <c r="H1393" i="2"/>
  <c r="H1394" i="4"/>
  <c r="F1393" i="4"/>
  <c r="F1394" i="5"/>
  <c r="A1394" i="5"/>
  <c r="D1394" i="5"/>
  <c r="P1394" i="2"/>
  <c r="J1394" i="2"/>
  <c r="G1395" i="5"/>
  <c r="E1394" i="5"/>
  <c r="C1394" i="5"/>
  <c r="C1394" i="4"/>
  <c r="G1394" i="4"/>
  <c r="A1394" i="4"/>
  <c r="J1394" i="4"/>
  <c r="D1395" i="5"/>
  <c r="F1395" i="5"/>
  <c r="A1395" i="5"/>
  <c r="H1395" i="4"/>
  <c r="F1394" i="4"/>
  <c r="A1394" i="2"/>
  <c r="C1394" i="2"/>
  <c r="B1394" i="2"/>
  <c r="H1394" i="2"/>
  <c r="K1395" i="2"/>
  <c r="G1396" i="5"/>
  <c r="E1395" i="5"/>
  <c r="C1395" i="5"/>
  <c r="C1395" i="4"/>
  <c r="G1395" i="4"/>
  <c r="P1395" i="2"/>
  <c r="J1395" i="2"/>
  <c r="H1396" i="4"/>
  <c r="F1395" i="4"/>
  <c r="A1395" i="2"/>
  <c r="B1395" i="2"/>
  <c r="C1395" i="2"/>
  <c r="H1395" i="2"/>
  <c r="K1396" i="2"/>
  <c r="A1395" i="4"/>
  <c r="J1395" i="4"/>
  <c r="F1396" i="5"/>
  <c r="D1396" i="5"/>
  <c r="G1397" i="5"/>
  <c r="E1396" i="5"/>
  <c r="C1396" i="5"/>
  <c r="A1396" i="5"/>
  <c r="P1396" i="2"/>
  <c r="J1396" i="2"/>
  <c r="C1396" i="4"/>
  <c r="G1396" i="4"/>
  <c r="A1396" i="4"/>
  <c r="J1396" i="4"/>
  <c r="H1397" i="4"/>
  <c r="F1396" i="4"/>
  <c r="A1396" i="2"/>
  <c r="K1397" i="2"/>
  <c r="C1396" i="2"/>
  <c r="B1396" i="2"/>
  <c r="D1397" i="5"/>
  <c r="F1397" i="5"/>
  <c r="A1397" i="5"/>
  <c r="P1397" i="2"/>
  <c r="J1397" i="2"/>
  <c r="G1398" i="5"/>
  <c r="E1397" i="5"/>
  <c r="C1397" i="5"/>
  <c r="H1396" i="2"/>
  <c r="C1397" i="4"/>
  <c r="G1397" i="4"/>
  <c r="A1397" i="4"/>
  <c r="J1397" i="4"/>
  <c r="H1398" i="4"/>
  <c r="F1397" i="4"/>
  <c r="F1398" i="5"/>
  <c r="A1398" i="5"/>
  <c r="D1398" i="5"/>
  <c r="A1397" i="2"/>
  <c r="K1398" i="2"/>
  <c r="C1397" i="2"/>
  <c r="B1397" i="2"/>
  <c r="P1398" i="2"/>
  <c r="J1398" i="2"/>
  <c r="G1399" i="5"/>
  <c r="E1398" i="5"/>
  <c r="C1398" i="5"/>
  <c r="H1397" i="2"/>
  <c r="C1398" i="4"/>
  <c r="G1398" i="4"/>
  <c r="A1398" i="4"/>
  <c r="J1398" i="4"/>
  <c r="H1399" i="4"/>
  <c r="F1398" i="4"/>
  <c r="D1399" i="5"/>
  <c r="F1399" i="5"/>
  <c r="A1398" i="2"/>
  <c r="C1398" i="2"/>
  <c r="B1398" i="2"/>
  <c r="K1399" i="2"/>
  <c r="H1398" i="2"/>
  <c r="E1399" i="5"/>
  <c r="C1399" i="5"/>
  <c r="G1400" i="5"/>
  <c r="P1399" i="2"/>
  <c r="J1399" i="2"/>
  <c r="A1399" i="5"/>
  <c r="C1399" i="4"/>
  <c r="G1399" i="4"/>
  <c r="A1399" i="4"/>
  <c r="J1399" i="4"/>
  <c r="A1399" i="2"/>
  <c r="B1399" i="2"/>
  <c r="K1400" i="2"/>
  <c r="C1399" i="2"/>
  <c r="H1400" i="4"/>
  <c r="F1399" i="4"/>
  <c r="F1400" i="5"/>
  <c r="A1400" i="5"/>
  <c r="D1400" i="5"/>
  <c r="P1400" i="2"/>
  <c r="J1400" i="2"/>
  <c r="G1401" i="5"/>
  <c r="E1400" i="5"/>
  <c r="C1400" i="5"/>
  <c r="H1399" i="2"/>
  <c r="C1400" i="4"/>
  <c r="G1400" i="4"/>
  <c r="A1400" i="4"/>
  <c r="J1400" i="4"/>
  <c r="H1401" i="4"/>
  <c r="F1400" i="4"/>
  <c r="D1401" i="5"/>
  <c r="F1401" i="5"/>
  <c r="A1400" i="2"/>
  <c r="K1401" i="2"/>
  <c r="C1400" i="2"/>
  <c r="B1400" i="2"/>
  <c r="P1401" i="2"/>
  <c r="J1401" i="2"/>
  <c r="E1401" i="5"/>
  <c r="C1401" i="5"/>
  <c r="G1402" i="5"/>
  <c r="H1400" i="2"/>
  <c r="A1401" i="5"/>
  <c r="C1401" i="4"/>
  <c r="G1401" i="4"/>
  <c r="A1401" i="4"/>
  <c r="J1401" i="4"/>
  <c r="H1402" i="4"/>
  <c r="F1401" i="4"/>
  <c r="F1402" i="5"/>
  <c r="A1402" i="5"/>
  <c r="D1402" i="5"/>
  <c r="A1401" i="2"/>
  <c r="K1402" i="2"/>
  <c r="C1401" i="2"/>
  <c r="B1401" i="2"/>
  <c r="P1402" i="2"/>
  <c r="J1402" i="2"/>
  <c r="G1403" i="5"/>
  <c r="E1402" i="5"/>
  <c r="C1402" i="5"/>
  <c r="H1401" i="2"/>
  <c r="C1402" i="4"/>
  <c r="G1402" i="4"/>
  <c r="A1402" i="4"/>
  <c r="J1402" i="4"/>
  <c r="H1403" i="4"/>
  <c r="F1402" i="4"/>
  <c r="D1403" i="5"/>
  <c r="F1403" i="5"/>
  <c r="A1402" i="2"/>
  <c r="C1402" i="2"/>
  <c r="B1402" i="2"/>
  <c r="H1402" i="2"/>
  <c r="K1403" i="2"/>
  <c r="G1404" i="5"/>
  <c r="E1403" i="5"/>
  <c r="C1403" i="5"/>
  <c r="P1403" i="2"/>
  <c r="J1403" i="2"/>
  <c r="A1403" i="5"/>
  <c r="C1403" i="4"/>
  <c r="G1403" i="4"/>
  <c r="A1403" i="4"/>
  <c r="J1403" i="4"/>
  <c r="J143" i="1"/>
  <c r="A1403" i="2"/>
  <c r="B1403" i="2"/>
  <c r="K1404" i="2"/>
  <c r="C1403" i="2"/>
  <c r="H1404" i="4"/>
  <c r="F1403" i="4"/>
  <c r="F1404" i="5"/>
  <c r="A1404" i="5"/>
  <c r="D1404" i="5"/>
  <c r="G1405" i="5"/>
  <c r="E1404" i="5"/>
  <c r="C1404" i="5"/>
  <c r="P1404" i="2"/>
  <c r="J1404" i="2"/>
  <c r="H1403" i="2"/>
  <c r="C1404" i="4"/>
  <c r="G1404" i="4"/>
  <c r="A1404" i="4"/>
  <c r="J1404" i="4"/>
  <c r="A1404" i="2"/>
  <c r="K1405" i="2"/>
  <c r="C1404" i="2"/>
  <c r="B1404" i="2"/>
  <c r="H1404" i="2"/>
  <c r="H1405" i="4"/>
  <c r="F1404" i="4"/>
  <c r="D1405" i="5"/>
  <c r="F1405" i="5"/>
  <c r="G1406" i="5"/>
  <c r="E1405" i="5"/>
  <c r="C1405" i="5"/>
  <c r="P1405" i="2"/>
  <c r="J1405" i="2"/>
  <c r="A1405" i="5"/>
  <c r="C1405" i="4"/>
  <c r="G1405" i="4"/>
  <c r="A1405" i="4"/>
  <c r="J1405" i="4"/>
  <c r="A1405" i="2"/>
  <c r="K1406" i="2"/>
  <c r="C1405" i="2"/>
  <c r="B1405" i="2"/>
  <c r="H1405" i="2"/>
  <c r="H1406" i="4"/>
  <c r="F1405" i="4"/>
  <c r="F1406" i="5"/>
  <c r="A1406" i="5"/>
  <c r="D1406" i="5"/>
  <c r="G1407" i="5"/>
  <c r="E1406" i="5"/>
  <c r="C1406" i="5"/>
  <c r="P1406" i="2"/>
  <c r="J1406" i="2"/>
  <c r="C1406" i="4"/>
  <c r="G1406" i="4"/>
  <c r="H1407" i="4"/>
  <c r="F1406" i="4"/>
  <c r="A1406" i="2"/>
  <c r="C1406" i="2"/>
  <c r="B1406" i="2"/>
  <c r="K1407" i="2"/>
  <c r="A1406" i="4"/>
  <c r="J1406" i="4"/>
  <c r="D1407" i="5"/>
  <c r="F1407" i="5"/>
  <c r="A1407" i="5"/>
  <c r="P1407" i="2"/>
  <c r="J1407" i="2"/>
  <c r="E1407" i="5"/>
  <c r="C1407" i="5"/>
  <c r="G1408" i="5"/>
  <c r="H1406" i="2"/>
  <c r="C1407" i="4"/>
  <c r="G1407" i="4"/>
  <c r="H1408" i="4"/>
  <c r="F1407" i="4"/>
  <c r="A1407" i="4"/>
  <c r="J1407" i="4"/>
  <c r="F1408" i="5"/>
  <c r="D1408" i="5"/>
  <c r="A1407" i="2"/>
  <c r="B1407" i="2"/>
  <c r="C1407" i="2"/>
  <c r="H1407" i="2"/>
  <c r="K1408" i="2"/>
  <c r="G1409" i="5"/>
  <c r="E1408" i="5"/>
  <c r="C1408" i="5"/>
  <c r="P1408" i="2"/>
  <c r="J1408" i="2"/>
  <c r="A1408" i="5"/>
  <c r="C1408" i="4"/>
  <c r="G1408" i="4"/>
  <c r="A1408" i="4"/>
  <c r="J1408" i="4"/>
  <c r="A1408" i="2"/>
  <c r="K1409" i="2"/>
  <c r="C1408" i="2"/>
  <c r="B1408" i="2"/>
  <c r="H1408" i="2"/>
  <c r="H1409" i="4"/>
  <c r="F1408" i="4"/>
  <c r="D1409" i="5"/>
  <c r="F1409" i="5"/>
  <c r="E1409" i="5"/>
  <c r="C1409" i="5"/>
  <c r="G1410" i="5"/>
  <c r="P1409" i="2"/>
  <c r="J1409" i="2"/>
  <c r="A1409" i="5"/>
  <c r="C1409" i="4"/>
  <c r="G1409" i="4"/>
  <c r="A1409" i="4"/>
  <c r="J1409" i="4"/>
  <c r="F1410" i="5"/>
  <c r="A1410" i="5"/>
  <c r="D1410" i="5"/>
  <c r="A1409" i="2"/>
  <c r="K1410" i="2"/>
  <c r="C1409" i="2"/>
  <c r="B1409" i="2"/>
  <c r="H1409" i="2"/>
  <c r="H1410" i="4"/>
  <c r="F1409" i="4"/>
  <c r="C1410" i="4"/>
  <c r="G1410" i="4"/>
  <c r="A1410" i="4"/>
  <c r="J1410" i="4"/>
  <c r="P1410" i="2"/>
  <c r="J1410" i="2"/>
  <c r="G1411" i="5"/>
  <c r="E1410" i="5"/>
  <c r="C1410" i="5"/>
  <c r="A1410" i="2"/>
  <c r="C1410" i="2"/>
  <c r="B1410" i="2"/>
  <c r="H1410" i="2"/>
  <c r="K1411" i="2"/>
  <c r="D1411" i="5"/>
  <c r="F1411" i="5"/>
  <c r="A1411" i="5"/>
  <c r="H1411" i="4"/>
  <c r="F1410" i="4"/>
  <c r="C1411" i="4"/>
  <c r="G1411" i="4"/>
  <c r="A1411" i="4"/>
  <c r="J1411" i="4"/>
  <c r="P1411" i="2"/>
  <c r="J1411" i="2"/>
  <c r="G1412" i="5"/>
  <c r="E1411" i="5"/>
  <c r="C1411" i="5"/>
  <c r="A1411" i="2"/>
  <c r="B1411" i="2"/>
  <c r="K1412" i="2"/>
  <c r="C1411" i="2"/>
  <c r="F1412" i="5"/>
  <c r="A1412" i="5"/>
  <c r="D1412" i="5"/>
  <c r="H1412" i="4"/>
  <c r="F1411" i="4"/>
  <c r="C1412" i="4"/>
  <c r="G1412" i="4"/>
  <c r="A1412" i="4"/>
  <c r="J1412" i="4"/>
  <c r="H1411" i="2"/>
  <c r="P1412" i="2"/>
  <c r="J1412" i="2"/>
  <c r="G1413" i="5"/>
  <c r="E1412" i="5"/>
  <c r="C1412" i="5"/>
  <c r="D1413" i="5"/>
  <c r="F1413" i="5"/>
  <c r="A1413" i="5"/>
  <c r="A1412" i="2"/>
  <c r="K1413" i="2"/>
  <c r="C1412" i="2"/>
  <c r="B1412" i="2"/>
  <c r="H1412" i="2"/>
  <c r="H1413" i="4"/>
  <c r="F1412" i="4"/>
  <c r="C1413" i="4"/>
  <c r="G1413" i="4"/>
  <c r="A1413" i="4"/>
  <c r="J1413" i="4"/>
  <c r="G1414" i="5"/>
  <c r="E1413" i="5"/>
  <c r="C1413" i="5"/>
  <c r="P1413" i="2"/>
  <c r="J1413" i="2"/>
  <c r="J144" i="1"/>
  <c r="F1414" i="5"/>
  <c r="A1414" i="5"/>
  <c r="D1414" i="5"/>
  <c r="A1413" i="2"/>
  <c r="K1414" i="2"/>
  <c r="C1413" i="2"/>
  <c r="B1413" i="2"/>
  <c r="H1413" i="2"/>
  <c r="H1414" i="4"/>
  <c r="F1413" i="4"/>
  <c r="C1414" i="4"/>
  <c r="G1414" i="4"/>
  <c r="A1414" i="4"/>
  <c r="J1414" i="4"/>
  <c r="P1414" i="2"/>
  <c r="J1414" i="2"/>
  <c r="G1415" i="5"/>
  <c r="E1414" i="5"/>
  <c r="C1414" i="5"/>
  <c r="A1414" i="2"/>
  <c r="C1414" i="2"/>
  <c r="B1414" i="2"/>
  <c r="H1414" i="2"/>
  <c r="K1415" i="2"/>
  <c r="D1415" i="5"/>
  <c r="F1415" i="5"/>
  <c r="A1415" i="5"/>
  <c r="H1415" i="4"/>
  <c r="F1414" i="4"/>
  <c r="P1415" i="2"/>
  <c r="J1415" i="2"/>
  <c r="E1415" i="5"/>
  <c r="C1415" i="5"/>
  <c r="G1416" i="5"/>
  <c r="C1415" i="4"/>
  <c r="G1415" i="4"/>
  <c r="A1415" i="4"/>
  <c r="J1415" i="4"/>
  <c r="F1416" i="5"/>
  <c r="A1416" i="5"/>
  <c r="D1416" i="5"/>
  <c r="H1416" i="4"/>
  <c r="F1415" i="4"/>
  <c r="A1415" i="2"/>
  <c r="B1415" i="2"/>
  <c r="C1415" i="2"/>
  <c r="H1415" i="2"/>
  <c r="K1416" i="2"/>
  <c r="P1416" i="2"/>
  <c r="J1416" i="2"/>
  <c r="C1416" i="4"/>
  <c r="G1416" i="4"/>
  <c r="G1417" i="5"/>
  <c r="E1416" i="5"/>
  <c r="C1416" i="5"/>
  <c r="H1417" i="4"/>
  <c r="F1416" i="4"/>
  <c r="D1417" i="5"/>
  <c r="F1417" i="5"/>
  <c r="A1416" i="2"/>
  <c r="K1417" i="2"/>
  <c r="C1416" i="2"/>
  <c r="B1416" i="2"/>
  <c r="H1416" i="2"/>
  <c r="A1416" i="4"/>
  <c r="J1416" i="4"/>
  <c r="P1417" i="2"/>
  <c r="J1417" i="2"/>
  <c r="E1417" i="5"/>
  <c r="C1417" i="5"/>
  <c r="G1418" i="5"/>
  <c r="J662" i="3"/>
  <c r="K662" i="3"/>
  <c r="J1855" i="3"/>
  <c r="K1855" i="3"/>
  <c r="A1417" i="5"/>
  <c r="C1417" i="4"/>
  <c r="G1417" i="4"/>
  <c r="A1417" i="4"/>
  <c r="J1417" i="4"/>
  <c r="F1418" i="5"/>
  <c r="A1418" i="5"/>
  <c r="D1418" i="5"/>
  <c r="H1418" i="4"/>
  <c r="F1417" i="4"/>
  <c r="A1417" i="2"/>
  <c r="K1418" i="2"/>
  <c r="C1417" i="2"/>
  <c r="B1417" i="2"/>
  <c r="H1417" i="2"/>
  <c r="C1418" i="4"/>
  <c r="G1418" i="4"/>
  <c r="A1418" i="4"/>
  <c r="J1418" i="4"/>
  <c r="P1418" i="2"/>
  <c r="J1418" i="2"/>
  <c r="G1419" i="5"/>
  <c r="E1418" i="5"/>
  <c r="C1418" i="5"/>
  <c r="A1418" i="2"/>
  <c r="C1418" i="2"/>
  <c r="B1418" i="2"/>
  <c r="H1418" i="2"/>
  <c r="K1419" i="2"/>
  <c r="D1419" i="5"/>
  <c r="F1419" i="5"/>
  <c r="A1419" i="5"/>
  <c r="H1419" i="4"/>
  <c r="F1418" i="4"/>
  <c r="C1419" i="4"/>
  <c r="G1419" i="4"/>
  <c r="A1419" i="4"/>
  <c r="J1419" i="4"/>
  <c r="P1419" i="2"/>
  <c r="J1419" i="2"/>
  <c r="G1420" i="5"/>
  <c r="E1419" i="5"/>
  <c r="C1419" i="5"/>
  <c r="A1419" i="2"/>
  <c r="B1419" i="2"/>
  <c r="K1420" i="2"/>
  <c r="C1419" i="2"/>
  <c r="J663" i="3"/>
  <c r="K663" i="3"/>
  <c r="J1856" i="3"/>
  <c r="K1856" i="3"/>
  <c r="F1420" i="5"/>
  <c r="A1420" i="5"/>
  <c r="D1420" i="5"/>
  <c r="H1420" i="4"/>
  <c r="F1419" i="4"/>
  <c r="C1420" i="4"/>
  <c r="G1420" i="4"/>
  <c r="A1420" i="4"/>
  <c r="J1420" i="4"/>
  <c r="G1421" i="5"/>
  <c r="E1420" i="5"/>
  <c r="C1420" i="5"/>
  <c r="P1420" i="2"/>
  <c r="J1420" i="2"/>
  <c r="H1419" i="2"/>
  <c r="D1421" i="5"/>
  <c r="F1421" i="5"/>
  <c r="A1421" i="5"/>
  <c r="A1420" i="2"/>
  <c r="K1421" i="2"/>
  <c r="C1420" i="2"/>
  <c r="B1420" i="2"/>
  <c r="H1420" i="2"/>
  <c r="H1421" i="4"/>
  <c r="F1420" i="4"/>
  <c r="C1421" i="4"/>
  <c r="G1421" i="4"/>
  <c r="A1421" i="4"/>
  <c r="J1421" i="4"/>
  <c r="G1422" i="5"/>
  <c r="E1421" i="5"/>
  <c r="C1421" i="5"/>
  <c r="P1421" i="2"/>
  <c r="J1421" i="2"/>
  <c r="F1422" i="5"/>
  <c r="A1422" i="5"/>
  <c r="D1422" i="5"/>
  <c r="A1421" i="2"/>
  <c r="K1422" i="2"/>
  <c r="C1421" i="2"/>
  <c r="B1421" i="2"/>
  <c r="H1421" i="2"/>
  <c r="J664" i="3"/>
  <c r="K664" i="3"/>
  <c r="J1857" i="3"/>
  <c r="K1857" i="3"/>
  <c r="H1422" i="4"/>
  <c r="F1421" i="4"/>
  <c r="C1422" i="4"/>
  <c r="G1422" i="4"/>
  <c r="A1422" i="4"/>
  <c r="J1422" i="4"/>
  <c r="P1422" i="2"/>
  <c r="J1422" i="2"/>
  <c r="G1423" i="5"/>
  <c r="E1422" i="5"/>
  <c r="C1422" i="5"/>
  <c r="A1422" i="2"/>
  <c r="C1422" i="2"/>
  <c r="B1422" i="2"/>
  <c r="K1423" i="2"/>
  <c r="D1423" i="5"/>
  <c r="F1423" i="5"/>
  <c r="A1423" i="5"/>
  <c r="H1423" i="4"/>
  <c r="F1422" i="4"/>
  <c r="C1423" i="4"/>
  <c r="G1423" i="4"/>
  <c r="A1423" i="4"/>
  <c r="J1423" i="4"/>
  <c r="P1423" i="2"/>
  <c r="J1423" i="2"/>
  <c r="H1422" i="2"/>
  <c r="E1423" i="5"/>
  <c r="C1423" i="5"/>
  <c r="G1424" i="5"/>
  <c r="J145" i="1"/>
  <c r="A1423" i="2"/>
  <c r="B1423" i="2"/>
  <c r="K1424" i="2"/>
  <c r="C1423" i="2"/>
  <c r="F1424" i="5"/>
  <c r="A1424" i="5"/>
  <c r="D1424" i="5"/>
  <c r="H1424" i="4"/>
  <c r="F1423" i="4"/>
  <c r="C1424" i="4"/>
  <c r="G1424" i="4"/>
  <c r="A1424" i="4"/>
  <c r="J1424" i="4"/>
  <c r="H1423" i="2"/>
  <c r="P1424" i="2"/>
  <c r="J1424" i="2"/>
  <c r="G1425" i="5"/>
  <c r="E1424" i="5"/>
  <c r="C1424" i="5"/>
  <c r="D1425" i="5"/>
  <c r="F1425" i="5"/>
  <c r="A1425" i="5"/>
  <c r="A1424" i="2"/>
  <c r="K1425" i="2"/>
  <c r="C1424" i="2"/>
  <c r="B1424" i="2"/>
  <c r="H1424" i="2"/>
  <c r="H1425" i="4"/>
  <c r="F1424" i="4"/>
  <c r="C1425" i="4"/>
  <c r="G1425" i="4"/>
  <c r="A1425" i="4"/>
  <c r="J1425" i="4"/>
  <c r="E1425" i="5"/>
  <c r="C1425" i="5"/>
  <c r="G1426" i="5"/>
  <c r="P1425" i="2"/>
  <c r="J1425" i="2"/>
  <c r="F1426" i="5"/>
  <c r="A1426" i="5"/>
  <c r="D1426" i="5"/>
  <c r="A1425" i="2"/>
  <c r="K1426" i="2"/>
  <c r="C1425" i="2"/>
  <c r="B1425" i="2"/>
  <c r="H1425" i="2"/>
  <c r="H1426" i="4"/>
  <c r="F1425" i="4"/>
  <c r="C1426" i="4"/>
  <c r="G1426" i="4"/>
  <c r="A1426" i="4"/>
  <c r="J1426" i="4"/>
  <c r="P1426" i="2"/>
  <c r="J1426" i="2"/>
  <c r="G1427" i="5"/>
  <c r="E1426" i="5"/>
  <c r="C1426" i="5"/>
  <c r="A1426" i="2"/>
  <c r="C1426" i="2"/>
  <c r="B1426" i="2"/>
  <c r="H1426" i="2"/>
  <c r="K1427" i="2"/>
  <c r="D1427" i="5"/>
  <c r="F1427" i="5"/>
  <c r="A1427" i="5"/>
  <c r="H1427" i="4"/>
  <c r="F1426" i="4"/>
  <c r="C1427" i="4"/>
  <c r="G1427" i="4"/>
  <c r="A1427" i="4"/>
  <c r="J1427" i="4"/>
  <c r="G1428" i="5"/>
  <c r="E1427" i="5"/>
  <c r="C1427" i="5"/>
  <c r="P1427" i="2"/>
  <c r="J1427" i="2"/>
  <c r="F1428" i="5"/>
  <c r="A1428" i="5"/>
  <c r="D1428" i="5"/>
  <c r="A1427" i="2"/>
  <c r="B1427" i="2"/>
  <c r="K1428" i="2"/>
  <c r="C1427" i="2"/>
  <c r="H1428" i="4"/>
  <c r="F1427" i="4"/>
  <c r="C1428" i="4"/>
  <c r="G1428" i="4"/>
  <c r="A1428" i="4"/>
  <c r="J1428" i="4"/>
  <c r="P1428" i="2"/>
  <c r="J1428" i="2"/>
  <c r="H1427" i="2"/>
  <c r="G1429" i="5"/>
  <c r="E1428" i="5"/>
  <c r="C1428" i="5"/>
  <c r="A1428" i="2"/>
  <c r="K1429" i="2"/>
  <c r="C1428" i="2"/>
  <c r="B1428" i="2"/>
  <c r="H1428" i="2"/>
  <c r="D1429" i="5"/>
  <c r="F1429" i="5"/>
  <c r="A1429" i="5"/>
  <c r="J668" i="3"/>
  <c r="K668" i="3"/>
  <c r="J1861" i="3"/>
  <c r="K1861" i="3"/>
  <c r="H1429" i="4"/>
  <c r="F1428" i="4"/>
  <c r="C1429" i="4"/>
  <c r="G1429" i="4"/>
  <c r="A1429" i="4"/>
  <c r="J1429" i="4"/>
  <c r="G1430" i="5"/>
  <c r="E1429" i="5"/>
  <c r="C1429" i="5"/>
  <c r="P1429" i="2"/>
  <c r="J1429" i="2"/>
  <c r="F1430" i="5"/>
  <c r="A1430" i="5"/>
  <c r="D1430" i="5"/>
  <c r="A1429" i="2"/>
  <c r="K1430" i="2"/>
  <c r="C1429" i="2"/>
  <c r="B1429" i="2"/>
  <c r="H1429" i="2"/>
  <c r="H1430" i="4"/>
  <c r="F1429" i="4"/>
  <c r="C1430" i="4"/>
  <c r="G1430" i="4"/>
  <c r="A1430" i="4"/>
  <c r="J1430" i="4"/>
  <c r="P1430" i="2"/>
  <c r="J1430" i="2"/>
  <c r="G1431" i="5"/>
  <c r="E1430" i="5"/>
  <c r="C1430" i="5"/>
  <c r="A1430" i="2"/>
  <c r="C1430" i="2"/>
  <c r="B1430" i="2"/>
  <c r="H1430" i="2"/>
  <c r="K1431" i="2"/>
  <c r="D1431" i="5"/>
  <c r="F1431" i="5"/>
  <c r="A1431" i="5"/>
  <c r="H1431" i="4"/>
  <c r="F1430" i="4"/>
  <c r="P1431" i="2"/>
  <c r="J1431" i="2"/>
  <c r="C1431" i="4"/>
  <c r="G1431" i="4"/>
  <c r="E1431" i="5"/>
  <c r="C1431" i="5"/>
  <c r="G1432" i="5"/>
  <c r="H1432" i="4"/>
  <c r="F1431" i="4"/>
  <c r="F1432" i="5"/>
  <c r="A1432" i="5"/>
  <c r="D1432" i="5"/>
  <c r="A1431" i="2"/>
  <c r="B1431" i="2"/>
  <c r="C1431" i="2"/>
  <c r="H1431" i="2"/>
  <c r="K1432" i="2"/>
  <c r="A1431" i="4"/>
  <c r="J1431" i="4"/>
  <c r="P1432" i="2"/>
  <c r="J1432" i="2"/>
  <c r="G1433" i="5"/>
  <c r="E1432" i="5"/>
  <c r="C1432" i="5"/>
  <c r="J670" i="3"/>
  <c r="K670" i="3"/>
  <c r="J1863" i="3"/>
  <c r="K1863" i="3"/>
  <c r="C1432" i="4"/>
  <c r="G1432" i="4"/>
  <c r="A1432" i="4"/>
  <c r="J1432" i="4"/>
  <c r="H1433" i="4"/>
  <c r="F1432" i="4"/>
  <c r="D1433" i="5"/>
  <c r="F1433" i="5"/>
  <c r="A1432" i="2"/>
  <c r="K1433" i="2"/>
  <c r="C1432" i="2"/>
  <c r="B1432" i="2"/>
  <c r="P1433" i="2"/>
  <c r="J1433" i="2"/>
  <c r="E1433" i="5"/>
  <c r="C1433" i="5"/>
  <c r="G1434" i="5"/>
  <c r="H1432" i="2"/>
  <c r="A1433" i="5"/>
  <c r="C1433" i="4"/>
  <c r="G1433" i="4"/>
  <c r="A1433" i="4"/>
  <c r="J1433" i="4"/>
  <c r="J146" i="1"/>
  <c r="H1434" i="4"/>
  <c r="F1433" i="4"/>
  <c r="F1434" i="5"/>
  <c r="A1434" i="5"/>
  <c r="D1434" i="5"/>
  <c r="A1433" i="2"/>
  <c r="K1434" i="2"/>
  <c r="C1433" i="2"/>
  <c r="B1433" i="2"/>
  <c r="G1435" i="5"/>
  <c r="E1434" i="5"/>
  <c r="C1434" i="5"/>
  <c r="P1434" i="2"/>
  <c r="J1434" i="2"/>
  <c r="H1433" i="2"/>
  <c r="C1434" i="4"/>
  <c r="G1434" i="4"/>
  <c r="A1434" i="4"/>
  <c r="J1434" i="4"/>
  <c r="J671" i="3"/>
  <c r="K671" i="3"/>
  <c r="J1864" i="3"/>
  <c r="K1864" i="3"/>
  <c r="A1434" i="2"/>
  <c r="C1434" i="2"/>
  <c r="B1434" i="2"/>
  <c r="H1434" i="2"/>
  <c r="K1435" i="2"/>
  <c r="H1435" i="4"/>
  <c r="F1434" i="4"/>
  <c r="D1435" i="5"/>
  <c r="F1435" i="5"/>
  <c r="G1436" i="5"/>
  <c r="E1435" i="5"/>
  <c r="C1435" i="5"/>
  <c r="P1435" i="2"/>
  <c r="J1435" i="2"/>
  <c r="A1435" i="5"/>
  <c r="C1435" i="4"/>
  <c r="G1435" i="4"/>
  <c r="A1435" i="4"/>
  <c r="J1435" i="4"/>
  <c r="A1435" i="2"/>
  <c r="B1435" i="2"/>
  <c r="K1436" i="2"/>
  <c r="C1435" i="2"/>
  <c r="H1436" i="4"/>
  <c r="F1435" i="4"/>
  <c r="F1436" i="5"/>
  <c r="A1436" i="5"/>
  <c r="D1436" i="5"/>
  <c r="P1436" i="2"/>
  <c r="J1436" i="2"/>
  <c r="H1435" i="2"/>
  <c r="G1437" i="5"/>
  <c r="E1436" i="5"/>
  <c r="C1436" i="5"/>
  <c r="C1436" i="4"/>
  <c r="G1436" i="4"/>
  <c r="A1436" i="4"/>
  <c r="J1436" i="4"/>
  <c r="A1436" i="2"/>
  <c r="K1437" i="2"/>
  <c r="C1436" i="2"/>
  <c r="B1436" i="2"/>
  <c r="H1436" i="2"/>
  <c r="D1437" i="5"/>
  <c r="F1437" i="5"/>
  <c r="A1437" i="5"/>
  <c r="H1437" i="4"/>
  <c r="F1436" i="4"/>
  <c r="C1437" i="4"/>
  <c r="G1437" i="4"/>
  <c r="A1437" i="4"/>
  <c r="J1437" i="4"/>
  <c r="G1438" i="5"/>
  <c r="E1437" i="5"/>
  <c r="C1437" i="5"/>
  <c r="P1437" i="2"/>
  <c r="J1437" i="2"/>
  <c r="F1438" i="5"/>
  <c r="A1438" i="5"/>
  <c r="D1438" i="5"/>
  <c r="A1437" i="2"/>
  <c r="K1438" i="2"/>
  <c r="C1437" i="2"/>
  <c r="B1437" i="2"/>
  <c r="H1437" i="2"/>
  <c r="H1438" i="4"/>
  <c r="F1437" i="4"/>
  <c r="C1438" i="4"/>
  <c r="G1438" i="4"/>
  <c r="A1438" i="4"/>
  <c r="J1438" i="4"/>
  <c r="P1438" i="2"/>
  <c r="J1438" i="2"/>
  <c r="G1439" i="5"/>
  <c r="E1438" i="5"/>
  <c r="C1438" i="5"/>
  <c r="J674" i="3"/>
  <c r="K674" i="3"/>
  <c r="J1867" i="3"/>
  <c r="K1867" i="3"/>
  <c r="A1438" i="2"/>
  <c r="C1438" i="2"/>
  <c r="B1438" i="2"/>
  <c r="K1439" i="2"/>
  <c r="D1439" i="5"/>
  <c r="F1439" i="5"/>
  <c r="A1439" i="5"/>
  <c r="H1439" i="4"/>
  <c r="F1438" i="4"/>
  <c r="C1439" i="4"/>
  <c r="G1439" i="4"/>
  <c r="A1439" i="4"/>
  <c r="J1439" i="4"/>
  <c r="P1439" i="2"/>
  <c r="J1439" i="2"/>
  <c r="H1438" i="2"/>
  <c r="E1439" i="5"/>
  <c r="C1439" i="5"/>
  <c r="G1440" i="5"/>
  <c r="A1439" i="2"/>
  <c r="B1439" i="2"/>
  <c r="K1440" i="2"/>
  <c r="C1439" i="2"/>
  <c r="F1440" i="5"/>
  <c r="A1440" i="5"/>
  <c r="D1440" i="5"/>
  <c r="H1440" i="4"/>
  <c r="F1439" i="4"/>
  <c r="H1439" i="2"/>
  <c r="C1440" i="4"/>
  <c r="G1440" i="4"/>
  <c r="A1440" i="4"/>
  <c r="J1440" i="4"/>
  <c r="P1440" i="2"/>
  <c r="J1440" i="2"/>
  <c r="G1441" i="5"/>
  <c r="E1440" i="5"/>
  <c r="C1440" i="5"/>
  <c r="A1440" i="2"/>
  <c r="K1441" i="2"/>
  <c r="C1440" i="2"/>
  <c r="B1440" i="2"/>
  <c r="H1440" i="2"/>
  <c r="D1441" i="5"/>
  <c r="F1441" i="5"/>
  <c r="A1441" i="5"/>
  <c r="H1441" i="4"/>
  <c r="F1440" i="4"/>
  <c r="C1441" i="4"/>
  <c r="G1441" i="4"/>
  <c r="A1441" i="4"/>
  <c r="J1441" i="4"/>
  <c r="P1441" i="2"/>
  <c r="J1441" i="2"/>
  <c r="E1441" i="5"/>
  <c r="C1441" i="5"/>
  <c r="G1442" i="5"/>
  <c r="A1441" i="2"/>
  <c r="K1442" i="2"/>
  <c r="C1441" i="2"/>
  <c r="B1441" i="2"/>
  <c r="H1441" i="2"/>
  <c r="F1442" i="5"/>
  <c r="A1442" i="5"/>
  <c r="D1442" i="5"/>
  <c r="J676" i="3"/>
  <c r="K676" i="3"/>
  <c r="J1869" i="3"/>
  <c r="K1869" i="3"/>
  <c r="H1442" i="4"/>
  <c r="F1441" i="4"/>
  <c r="C1442" i="4"/>
  <c r="G1442" i="4"/>
  <c r="A1442" i="4"/>
  <c r="J1442" i="4"/>
  <c r="P1442" i="2"/>
  <c r="J1442" i="2"/>
  <c r="G1443" i="5"/>
  <c r="E1442" i="5"/>
  <c r="C1442" i="5"/>
  <c r="A1442" i="2"/>
  <c r="C1442" i="2"/>
  <c r="B1442" i="2"/>
  <c r="H1442" i="2"/>
  <c r="K1443" i="2"/>
  <c r="D1443" i="5"/>
  <c r="F1443" i="5"/>
  <c r="A1443" i="5"/>
  <c r="H1443" i="4"/>
  <c r="F1442" i="4"/>
  <c r="C1443" i="4"/>
  <c r="G1443" i="4"/>
  <c r="A1443" i="4"/>
  <c r="J1443" i="4"/>
  <c r="P1443" i="2"/>
  <c r="J1443" i="2"/>
  <c r="G1444" i="5"/>
  <c r="E1443" i="5"/>
  <c r="C1443" i="5"/>
  <c r="J147" i="1"/>
  <c r="A1443" i="2"/>
  <c r="B1443" i="2"/>
  <c r="K1444" i="2"/>
  <c r="C1443" i="2"/>
  <c r="F1444" i="5"/>
  <c r="A1444" i="5"/>
  <c r="D1444" i="5"/>
  <c r="H1444" i="4"/>
  <c r="F1443" i="4"/>
  <c r="C1444" i="4"/>
  <c r="G1444" i="4"/>
  <c r="A1444" i="4"/>
  <c r="J1444" i="4"/>
  <c r="H1443" i="2"/>
  <c r="P1444" i="2"/>
  <c r="J1444" i="2"/>
  <c r="G1445" i="5"/>
  <c r="E1444" i="5"/>
  <c r="C1444" i="5"/>
  <c r="D1445" i="5"/>
  <c r="F1445" i="5"/>
  <c r="A1445" i="5"/>
  <c r="A1444" i="2"/>
  <c r="K1445" i="2"/>
  <c r="C1444" i="2"/>
  <c r="B1444" i="2"/>
  <c r="H1445" i="4"/>
  <c r="F1444" i="4"/>
  <c r="C1445" i="4"/>
  <c r="G1445" i="4"/>
  <c r="A1445" i="4"/>
  <c r="J1445" i="4"/>
  <c r="H1444" i="2"/>
  <c r="G1446" i="5"/>
  <c r="E1445" i="5"/>
  <c r="C1445" i="5"/>
  <c r="P1445" i="2"/>
  <c r="J1445" i="2"/>
  <c r="F1446" i="5"/>
  <c r="A1446" i="5"/>
  <c r="D1446" i="5"/>
  <c r="A1445" i="2"/>
  <c r="K1446" i="2"/>
  <c r="C1445" i="2"/>
  <c r="B1445" i="2"/>
  <c r="H1445" i="2"/>
  <c r="H1446" i="4"/>
  <c r="F1445" i="4"/>
  <c r="C1446" i="4"/>
  <c r="G1446" i="4"/>
  <c r="A1446" i="4"/>
  <c r="J1446" i="4"/>
  <c r="P1446" i="2"/>
  <c r="J1446" i="2"/>
  <c r="G1447" i="5"/>
  <c r="E1446" i="5"/>
  <c r="C1446" i="5"/>
  <c r="J1870" i="3"/>
  <c r="K1870" i="3"/>
  <c r="J677" i="3"/>
  <c r="K677" i="3"/>
  <c r="A1446" i="2"/>
  <c r="C1446" i="2"/>
  <c r="B1446" i="2"/>
  <c r="H1446" i="2"/>
  <c r="K1447" i="2"/>
  <c r="D1447" i="5"/>
  <c r="F1447" i="5"/>
  <c r="A1447" i="5"/>
  <c r="H1447" i="4"/>
  <c r="F1446" i="4"/>
  <c r="C1447" i="4"/>
  <c r="G1447" i="4"/>
  <c r="A1447" i="4"/>
  <c r="J1447" i="4"/>
  <c r="P1447" i="2"/>
  <c r="J1447" i="2"/>
  <c r="E1447" i="5"/>
  <c r="C1447" i="5"/>
  <c r="G1448" i="5"/>
  <c r="A1447" i="2"/>
  <c r="B1447" i="2"/>
  <c r="K1448" i="2"/>
  <c r="C1447" i="2"/>
  <c r="F1448" i="5"/>
  <c r="A1448" i="5"/>
  <c r="D1448" i="5"/>
  <c r="H1448" i="4"/>
  <c r="F1447" i="4"/>
  <c r="P1448" i="2"/>
  <c r="J1448" i="2"/>
  <c r="H1447" i="2"/>
  <c r="C1448" i="4"/>
  <c r="G1448" i="4"/>
  <c r="A1448" i="4"/>
  <c r="J1448" i="4"/>
  <c r="G1449" i="5"/>
  <c r="E1448" i="5"/>
  <c r="C1448" i="5"/>
  <c r="D1449" i="5"/>
  <c r="F1449" i="5"/>
  <c r="A1449" i="5"/>
  <c r="J679" i="3"/>
  <c r="K679" i="3"/>
  <c r="J1872" i="3"/>
  <c r="K1872" i="3"/>
  <c r="A1448" i="2"/>
  <c r="K1449" i="2"/>
  <c r="C1448" i="2"/>
  <c r="B1448" i="2"/>
  <c r="H1448" i="2"/>
  <c r="H1449" i="4"/>
  <c r="F1448" i="4"/>
  <c r="P1449" i="2"/>
  <c r="J1449" i="2"/>
  <c r="C1449" i="4"/>
  <c r="G1449" i="4"/>
  <c r="E1449" i="5"/>
  <c r="C1449" i="5"/>
  <c r="G1450" i="5"/>
  <c r="H1450" i="4"/>
  <c r="F1449" i="4"/>
  <c r="F1450" i="5"/>
  <c r="A1450" i="5"/>
  <c r="D1450" i="5"/>
  <c r="A1449" i="2"/>
  <c r="K1450" i="2"/>
  <c r="C1449" i="2"/>
  <c r="B1449" i="2"/>
  <c r="A1449" i="4"/>
  <c r="J1449" i="4"/>
  <c r="P1450" i="2"/>
  <c r="J1450" i="2"/>
  <c r="G1451" i="5"/>
  <c r="E1450" i="5"/>
  <c r="C1450" i="5"/>
  <c r="H1449" i="2"/>
  <c r="C1450" i="4"/>
  <c r="G1450" i="4"/>
  <c r="A1450" i="4"/>
  <c r="J1450" i="4"/>
  <c r="J678" i="3"/>
  <c r="K678" i="3"/>
  <c r="J1871" i="3"/>
  <c r="K1871" i="3"/>
  <c r="A1450" i="2"/>
  <c r="C1450" i="2"/>
  <c r="B1450" i="2"/>
  <c r="H1450" i="2"/>
  <c r="K1451" i="2"/>
  <c r="H1451" i="4"/>
  <c r="F1450" i="4"/>
  <c r="D1451" i="5"/>
  <c r="F1451" i="5"/>
  <c r="G1452" i="5"/>
  <c r="E1451" i="5"/>
  <c r="C1451" i="5"/>
  <c r="P1451" i="2"/>
  <c r="J1451" i="2"/>
  <c r="A1451" i="5"/>
  <c r="C1451" i="4"/>
  <c r="G1451" i="4"/>
  <c r="A1451" i="4"/>
  <c r="J1451" i="4"/>
  <c r="J680" i="3"/>
  <c r="K680" i="3"/>
  <c r="J1873" i="3"/>
  <c r="K1873" i="3"/>
  <c r="A1451" i="2"/>
  <c r="B1451" i="2"/>
  <c r="K1452" i="2"/>
  <c r="C1451" i="2"/>
  <c r="H1452" i="4"/>
  <c r="F1451" i="4"/>
  <c r="F1452" i="5"/>
  <c r="A1452" i="5"/>
  <c r="D1452" i="5"/>
  <c r="G1453" i="5"/>
  <c r="E1452" i="5"/>
  <c r="C1452" i="5"/>
  <c r="P1452" i="2"/>
  <c r="J1452" i="2"/>
  <c r="H1451" i="2"/>
  <c r="C1452" i="4"/>
  <c r="G1452" i="4"/>
  <c r="A1452" i="4"/>
  <c r="J1452" i="4"/>
  <c r="A1452" i="2"/>
  <c r="K1453" i="2"/>
  <c r="C1452" i="2"/>
  <c r="B1452" i="2"/>
  <c r="H1452" i="2"/>
  <c r="H1453" i="4"/>
  <c r="F1452" i="4"/>
  <c r="D1453" i="5"/>
  <c r="F1453" i="5"/>
  <c r="G1454" i="5"/>
  <c r="E1453" i="5"/>
  <c r="C1453" i="5"/>
  <c r="P1453" i="2"/>
  <c r="J1453" i="2"/>
  <c r="A1453" i="5"/>
  <c r="C1453" i="4"/>
  <c r="G1453" i="4"/>
  <c r="A1453" i="4"/>
  <c r="J1453" i="4"/>
  <c r="J148" i="1"/>
  <c r="A1453" i="2"/>
  <c r="K1454" i="2"/>
  <c r="C1453" i="2"/>
  <c r="B1453" i="2"/>
  <c r="H1453" i="2"/>
  <c r="H1454" i="4"/>
  <c r="F1453" i="4"/>
  <c r="F1454" i="5"/>
  <c r="A1454" i="5"/>
  <c r="D1454" i="5"/>
  <c r="G1455" i="5"/>
  <c r="E1454" i="5"/>
  <c r="C1454" i="5"/>
  <c r="P1454" i="2"/>
  <c r="J1454" i="2"/>
  <c r="C1454" i="4"/>
  <c r="G1454" i="4"/>
  <c r="H1455" i="4"/>
  <c r="F1454" i="4"/>
  <c r="A1454" i="2"/>
  <c r="C1454" i="2"/>
  <c r="B1454" i="2"/>
  <c r="K1455" i="2"/>
  <c r="A1454" i="4"/>
  <c r="J1454" i="4"/>
  <c r="D1455" i="5"/>
  <c r="F1455" i="5"/>
  <c r="A1455" i="5"/>
  <c r="P1455" i="2"/>
  <c r="J1455" i="2"/>
  <c r="J1874" i="3"/>
  <c r="K1874" i="3"/>
  <c r="J681" i="3"/>
  <c r="K681" i="3"/>
  <c r="E1455" i="5"/>
  <c r="C1455" i="5"/>
  <c r="G1456" i="5"/>
  <c r="H1454" i="2"/>
  <c r="C1455" i="4"/>
  <c r="G1455" i="4"/>
  <c r="A1455" i="4"/>
  <c r="J1455" i="4"/>
  <c r="F1456" i="5"/>
  <c r="A1456" i="5"/>
  <c r="D1456" i="5"/>
  <c r="A1455" i="2"/>
  <c r="B1455" i="2"/>
  <c r="K1456" i="2"/>
  <c r="C1455" i="2"/>
  <c r="H1456" i="4"/>
  <c r="F1455" i="4"/>
  <c r="P1456" i="2"/>
  <c r="J1456" i="2"/>
  <c r="C1456" i="4"/>
  <c r="G1456" i="4"/>
  <c r="H1455" i="2"/>
  <c r="G1457" i="5"/>
  <c r="E1456" i="5"/>
  <c r="C1456" i="5"/>
  <c r="H1457" i="4"/>
  <c r="F1456" i="4"/>
  <c r="D1457" i="5"/>
  <c r="F1457" i="5"/>
  <c r="A1456" i="2"/>
  <c r="K1457" i="2"/>
  <c r="C1456" i="2"/>
  <c r="B1456" i="2"/>
  <c r="A1456" i="4"/>
  <c r="J1456" i="4"/>
  <c r="E1457" i="5"/>
  <c r="C1457" i="5"/>
  <c r="G1458" i="5"/>
  <c r="P1457" i="2"/>
  <c r="J1457" i="2"/>
  <c r="H1456" i="2"/>
  <c r="A1457" i="5"/>
  <c r="C1457" i="4"/>
  <c r="G1457" i="4"/>
  <c r="A1457" i="4"/>
  <c r="J1457" i="4"/>
  <c r="J879" i="3"/>
  <c r="K879" i="3"/>
  <c r="J2072" i="3"/>
  <c r="K2072" i="3"/>
  <c r="H1458" i="4"/>
  <c r="F1457" i="4"/>
  <c r="A1457" i="2"/>
  <c r="K1458" i="2"/>
  <c r="C1457" i="2"/>
  <c r="B1457" i="2"/>
  <c r="H1457" i="2"/>
  <c r="F1458" i="5"/>
  <c r="A1458" i="5"/>
  <c r="D1458" i="5"/>
  <c r="P1458" i="2"/>
  <c r="J1458" i="2"/>
  <c r="G1459" i="5"/>
  <c r="E1458" i="5"/>
  <c r="C1458" i="5"/>
  <c r="C1458" i="4"/>
  <c r="G1458" i="4"/>
  <c r="A1458" i="4"/>
  <c r="J1458" i="4"/>
  <c r="J880" i="3"/>
  <c r="K880" i="3"/>
  <c r="J2073" i="3"/>
  <c r="K2073" i="3"/>
  <c r="D1459" i="5"/>
  <c r="F1459" i="5"/>
  <c r="A1459" i="5"/>
  <c r="H1459" i="4"/>
  <c r="F1458" i="4"/>
  <c r="A1458" i="2"/>
  <c r="C1458" i="2"/>
  <c r="B1458" i="2"/>
  <c r="H1458" i="2"/>
  <c r="K1459" i="2"/>
  <c r="G1460" i="5"/>
  <c r="E1459" i="5"/>
  <c r="C1459" i="5"/>
  <c r="C1459" i="4"/>
  <c r="G1459" i="4"/>
  <c r="P1459" i="2"/>
  <c r="J1459" i="2"/>
  <c r="H1460" i="4"/>
  <c r="F1459" i="4"/>
  <c r="A1459" i="2"/>
  <c r="B1459" i="2"/>
  <c r="C1459" i="2"/>
  <c r="H1459" i="2"/>
  <c r="K1460" i="2"/>
  <c r="A1459" i="4"/>
  <c r="J1459" i="4"/>
  <c r="F1460" i="5"/>
  <c r="D1460" i="5"/>
  <c r="G1461" i="5"/>
  <c r="E1460" i="5"/>
  <c r="C1460" i="5"/>
  <c r="J2074" i="3"/>
  <c r="K2074" i="3"/>
  <c r="J881" i="3"/>
  <c r="K881" i="3"/>
  <c r="A1460" i="5"/>
  <c r="P1460" i="2"/>
  <c r="J1460" i="2"/>
  <c r="C1460" i="4"/>
  <c r="G1460" i="4"/>
  <c r="A1460" i="4"/>
  <c r="J1460" i="4"/>
  <c r="A1460" i="2"/>
  <c r="K1461" i="2"/>
  <c r="C1460" i="2"/>
  <c r="B1460" i="2"/>
  <c r="H1460" i="2"/>
  <c r="H1461" i="4"/>
  <c r="F1460" i="4"/>
  <c r="D1461" i="5"/>
  <c r="F1461" i="5"/>
  <c r="G1462" i="5"/>
  <c r="E1461" i="5"/>
  <c r="C1461" i="5"/>
  <c r="P1461" i="2"/>
  <c r="J1461" i="2"/>
  <c r="A1461" i="5"/>
  <c r="C1461" i="4"/>
  <c r="G1461" i="4"/>
  <c r="A1461" i="4"/>
  <c r="J1461" i="4"/>
  <c r="J882" i="3"/>
  <c r="K882" i="3"/>
  <c r="J2075" i="3"/>
  <c r="K2075" i="3"/>
  <c r="A1461" i="2"/>
  <c r="K1462" i="2"/>
  <c r="C1461" i="2"/>
  <c r="B1461" i="2"/>
  <c r="H1461" i="2"/>
  <c r="H1462" i="4"/>
  <c r="F1461" i="4"/>
  <c r="F1462" i="5"/>
  <c r="A1462" i="5"/>
  <c r="D1462" i="5"/>
  <c r="P1462" i="2"/>
  <c r="J1462" i="2"/>
  <c r="G1463" i="5"/>
  <c r="E1462" i="5"/>
  <c r="C1462" i="5"/>
  <c r="C1462" i="4"/>
  <c r="G1462" i="4"/>
  <c r="A1462" i="4"/>
  <c r="J1462" i="4"/>
  <c r="J883" i="3"/>
  <c r="K883" i="3"/>
  <c r="J2076" i="3"/>
  <c r="K2076" i="3"/>
  <c r="D1463" i="5"/>
  <c r="F1463" i="5"/>
  <c r="A1463" i="5"/>
  <c r="H1463" i="4"/>
  <c r="F1462" i="4"/>
  <c r="A1462" i="2"/>
  <c r="C1462" i="2"/>
  <c r="B1462" i="2"/>
  <c r="H1462" i="2"/>
  <c r="K1463" i="2"/>
  <c r="C1463" i="4"/>
  <c r="G1463" i="4"/>
  <c r="A1463" i="4"/>
  <c r="J1463" i="4"/>
  <c r="E1463" i="5"/>
  <c r="C1463" i="5"/>
  <c r="G1464" i="5"/>
  <c r="P1463" i="2"/>
  <c r="J1463" i="2"/>
  <c r="J149" i="1"/>
  <c r="F1464" i="5"/>
  <c r="A1464" i="5"/>
  <c r="D1464" i="5"/>
  <c r="A1463" i="2"/>
  <c r="B1463" i="2"/>
  <c r="K1464" i="2"/>
  <c r="C1463" i="2"/>
  <c r="H1464" i="4"/>
  <c r="F1463" i="4"/>
  <c r="C1464" i="4"/>
  <c r="G1464" i="4"/>
  <c r="A1464" i="4"/>
  <c r="J1464" i="4"/>
  <c r="P1464" i="2"/>
  <c r="J1464" i="2"/>
  <c r="H1463" i="2"/>
  <c r="G1465" i="5"/>
  <c r="E1464" i="5"/>
  <c r="C1464" i="5"/>
  <c r="A1464" i="2"/>
  <c r="K1465" i="2"/>
  <c r="C1464" i="2"/>
  <c r="B1464" i="2"/>
  <c r="H1464" i="2"/>
  <c r="D1465" i="5"/>
  <c r="F1465" i="5"/>
  <c r="A1465" i="5"/>
  <c r="J2078" i="3"/>
  <c r="K2078" i="3"/>
  <c r="J885" i="3"/>
  <c r="K885" i="3"/>
  <c r="H1465" i="4"/>
  <c r="F1464" i="4"/>
  <c r="C1465" i="4"/>
  <c r="G1465" i="4"/>
  <c r="A1465" i="4"/>
  <c r="J1465" i="4"/>
  <c r="E1465" i="5"/>
  <c r="C1465" i="5"/>
  <c r="G1466" i="5"/>
  <c r="P1465" i="2"/>
  <c r="J1465" i="2"/>
  <c r="F1466" i="5"/>
  <c r="A1466" i="5"/>
  <c r="D1466" i="5"/>
  <c r="A1465" i="2"/>
  <c r="K1466" i="2"/>
  <c r="C1465" i="2"/>
  <c r="B1465" i="2"/>
  <c r="H1465" i="2"/>
  <c r="H1466" i="4"/>
  <c r="F1465" i="4"/>
  <c r="C1466" i="4"/>
  <c r="G1466" i="4"/>
  <c r="A1466" i="4"/>
  <c r="J1466" i="4"/>
  <c r="P1466" i="2"/>
  <c r="J1466" i="2"/>
  <c r="G1467" i="5"/>
  <c r="E1466" i="5"/>
  <c r="C1466" i="5"/>
  <c r="A1466" i="2"/>
  <c r="C1466" i="2"/>
  <c r="B1466" i="2"/>
  <c r="H1466" i="2"/>
  <c r="K1467" i="2"/>
  <c r="J886" i="3"/>
  <c r="K886" i="3"/>
  <c r="J2079" i="3"/>
  <c r="K2079" i="3"/>
  <c r="D1467" i="5"/>
  <c r="F1467" i="5"/>
  <c r="A1467" i="5"/>
  <c r="H1467" i="4"/>
  <c r="F1466" i="4"/>
  <c r="C1467" i="4"/>
  <c r="G1467" i="4"/>
  <c r="A1467" i="4"/>
  <c r="J1467" i="4"/>
  <c r="G1468" i="5"/>
  <c r="E1467" i="5"/>
  <c r="C1467" i="5"/>
  <c r="P1467" i="2"/>
  <c r="J1467" i="2"/>
  <c r="F1468" i="5"/>
  <c r="A1468" i="5"/>
  <c r="D1468" i="5"/>
  <c r="A1467" i="2"/>
  <c r="B1467" i="2"/>
  <c r="K1468" i="2"/>
  <c r="C1467" i="2"/>
  <c r="J887" i="3"/>
  <c r="K887" i="3"/>
  <c r="J2080" i="3"/>
  <c r="K2080" i="3"/>
  <c r="H1468" i="4"/>
  <c r="F1467" i="4"/>
  <c r="C1468" i="4"/>
  <c r="G1468" i="4"/>
  <c r="A1468" i="4"/>
  <c r="J1468" i="4"/>
  <c r="P1468" i="2"/>
  <c r="J1468" i="2"/>
  <c r="H1467" i="2"/>
  <c r="G1469" i="5"/>
  <c r="E1468" i="5"/>
  <c r="C1468" i="5"/>
  <c r="A1468" i="2"/>
  <c r="K1469" i="2"/>
  <c r="C1468" i="2"/>
  <c r="B1468" i="2"/>
  <c r="H1468" i="2"/>
  <c r="D1469" i="5"/>
  <c r="F1469" i="5"/>
  <c r="A1469" i="5"/>
  <c r="H1469" i="4"/>
  <c r="F1468" i="4"/>
  <c r="P1469" i="2"/>
  <c r="J1469" i="2"/>
  <c r="C1469" i="4"/>
  <c r="G1469" i="4"/>
  <c r="G1470" i="5"/>
  <c r="E1469" i="5"/>
  <c r="C1469" i="5"/>
  <c r="H1470" i="4"/>
  <c r="F1469" i="4"/>
  <c r="A1469" i="2"/>
  <c r="K1470" i="2"/>
  <c r="C1469" i="2"/>
  <c r="B1469" i="2"/>
  <c r="H1469" i="2"/>
  <c r="F1470" i="5"/>
  <c r="A1470" i="5"/>
  <c r="D1470" i="5"/>
  <c r="A1469" i="4"/>
  <c r="J1469" i="4"/>
  <c r="P1470" i="2"/>
  <c r="J1470" i="2"/>
  <c r="G1471" i="5"/>
  <c r="E1470" i="5"/>
  <c r="C1470" i="5"/>
  <c r="C1470" i="4"/>
  <c r="G1470" i="4"/>
  <c r="A1470" i="4"/>
  <c r="J1470" i="4"/>
  <c r="J2082" i="3"/>
  <c r="K2082" i="3"/>
  <c r="J889" i="3"/>
  <c r="K889" i="3"/>
  <c r="D1471" i="5"/>
  <c r="F1471" i="5"/>
  <c r="A1471" i="5"/>
  <c r="H1471" i="4"/>
  <c r="F1470" i="4"/>
  <c r="A1470" i="2"/>
  <c r="C1470" i="2"/>
  <c r="B1470" i="2"/>
  <c r="H1470" i="2"/>
  <c r="K1471" i="2"/>
  <c r="C1471" i="4"/>
  <c r="G1471" i="4"/>
  <c r="A1471" i="4"/>
  <c r="J1471" i="4"/>
  <c r="E1471" i="5"/>
  <c r="C1471" i="5"/>
  <c r="G1472" i="5"/>
  <c r="P1471" i="2"/>
  <c r="J1471" i="2"/>
  <c r="F1472" i="5"/>
  <c r="A1472" i="5"/>
  <c r="D1472" i="5"/>
  <c r="A1471" i="2"/>
  <c r="B1471" i="2"/>
  <c r="K1472" i="2"/>
  <c r="C1471" i="2"/>
  <c r="J890" i="3"/>
  <c r="K890" i="3"/>
  <c r="J2083" i="3"/>
  <c r="K2083" i="3"/>
  <c r="H1472" i="4"/>
  <c r="F1471" i="4"/>
  <c r="C1472" i="4"/>
  <c r="G1472" i="4"/>
  <c r="A1472" i="4"/>
  <c r="J1472" i="4"/>
  <c r="P1472" i="2"/>
  <c r="J1472" i="2"/>
  <c r="H1471" i="2"/>
  <c r="G1473" i="5"/>
  <c r="E1472" i="5"/>
  <c r="C1472" i="5"/>
  <c r="A1472" i="2"/>
  <c r="K1473" i="2"/>
  <c r="C1472" i="2"/>
  <c r="B1472" i="2"/>
  <c r="H1472" i="2"/>
  <c r="D1473" i="5"/>
  <c r="F1473" i="5"/>
  <c r="A1473" i="5"/>
  <c r="H1473" i="4"/>
  <c r="F1472" i="4"/>
  <c r="P1473" i="2"/>
  <c r="J1473" i="2"/>
  <c r="C1473" i="4"/>
  <c r="G1473" i="4"/>
  <c r="E1473" i="5"/>
  <c r="C1473" i="5"/>
  <c r="G1474" i="5"/>
  <c r="J150" i="1"/>
  <c r="H1474" i="4"/>
  <c r="F1473" i="4"/>
  <c r="F1474" i="5"/>
  <c r="A1474" i="5"/>
  <c r="D1474" i="5"/>
  <c r="A1473" i="2"/>
  <c r="K1474" i="2"/>
  <c r="C1473" i="2"/>
  <c r="B1473" i="2"/>
  <c r="A1473" i="4"/>
  <c r="J1473" i="4"/>
  <c r="P1474" i="2"/>
  <c r="J1474" i="2"/>
  <c r="G1475" i="5"/>
  <c r="E1474" i="5"/>
  <c r="C1474" i="5"/>
  <c r="J892" i="3"/>
  <c r="K892" i="3"/>
  <c r="J2085" i="3"/>
  <c r="K2085" i="3"/>
  <c r="H1473" i="2"/>
  <c r="C1474" i="4"/>
  <c r="G1474" i="4"/>
  <c r="A1474" i="4"/>
  <c r="J1474" i="4"/>
  <c r="H1475" i="4"/>
  <c r="F1474" i="4"/>
  <c r="D1475" i="5"/>
  <c r="F1475" i="5"/>
  <c r="A1474" i="2"/>
  <c r="C1474" i="2"/>
  <c r="B1474" i="2"/>
  <c r="H1474" i="2"/>
  <c r="K1475" i="2"/>
  <c r="G1476" i="5"/>
  <c r="E1475" i="5"/>
  <c r="C1475" i="5"/>
  <c r="P1475" i="2"/>
  <c r="J1475" i="2"/>
  <c r="A1475" i="5"/>
  <c r="C1475" i="4"/>
  <c r="G1475" i="4"/>
  <c r="A1475" i="4"/>
  <c r="J1475" i="4"/>
  <c r="A1475" i="2"/>
  <c r="B1475" i="2"/>
  <c r="K1476" i="2"/>
  <c r="C1475" i="2"/>
  <c r="H1476" i="4"/>
  <c r="F1475" i="4"/>
  <c r="F1476" i="5"/>
  <c r="A1476" i="5"/>
  <c r="D1476" i="5"/>
  <c r="G1477" i="5"/>
  <c r="E1476" i="5"/>
  <c r="C1476" i="5"/>
  <c r="H1475" i="2"/>
  <c r="P1476" i="2"/>
  <c r="J1476" i="2"/>
  <c r="C1476" i="4"/>
  <c r="G1476" i="4"/>
  <c r="H1477" i="4"/>
  <c r="F1476" i="4"/>
  <c r="A1476" i="4"/>
  <c r="J1476" i="4"/>
  <c r="A1476" i="2"/>
  <c r="K1477" i="2"/>
  <c r="C1476" i="2"/>
  <c r="B1476" i="2"/>
  <c r="D1477" i="5"/>
  <c r="F1477" i="5"/>
  <c r="A1477" i="5"/>
  <c r="H1476" i="2"/>
  <c r="J898" i="3"/>
  <c r="K898" i="3"/>
  <c r="J2091" i="3"/>
  <c r="K2091" i="3"/>
  <c r="G1478" i="5"/>
  <c r="E1477" i="5"/>
  <c r="C1477" i="5"/>
  <c r="P1477" i="2"/>
  <c r="J1477" i="2"/>
  <c r="C1477" i="4"/>
  <c r="G1477" i="4"/>
  <c r="F1478" i="5"/>
  <c r="A1478" i="5"/>
  <c r="D1478" i="5"/>
  <c r="H1478" i="4"/>
  <c r="F1477" i="4"/>
  <c r="A1477" i="2"/>
  <c r="K1478" i="2"/>
  <c r="C1477" i="2"/>
  <c r="B1477" i="2"/>
  <c r="A1477" i="4"/>
  <c r="J1477" i="4"/>
  <c r="C1478" i="4"/>
  <c r="G1478" i="4"/>
  <c r="A1478" i="4"/>
  <c r="J1478" i="4"/>
  <c r="P1478" i="2"/>
  <c r="J1478" i="2"/>
  <c r="H1477" i="2"/>
  <c r="G1479" i="5"/>
  <c r="E1478" i="5"/>
  <c r="C1478" i="5"/>
  <c r="A1478" i="2"/>
  <c r="C1478" i="2"/>
  <c r="B1478" i="2"/>
  <c r="H1478" i="2"/>
  <c r="K1479" i="2"/>
  <c r="D1479" i="5"/>
  <c r="F1479" i="5"/>
  <c r="A1479" i="5"/>
  <c r="J900" i="3"/>
  <c r="K900" i="3"/>
  <c r="J2093" i="3"/>
  <c r="K2093" i="3"/>
  <c r="H1479" i="4"/>
  <c r="F1478" i="4"/>
  <c r="P1479" i="2"/>
  <c r="J1479" i="2"/>
  <c r="C1479" i="4"/>
  <c r="G1479" i="4"/>
  <c r="E1479" i="5"/>
  <c r="C1479" i="5"/>
  <c r="G1480" i="5"/>
  <c r="H1480" i="4"/>
  <c r="F1479" i="4"/>
  <c r="F1480" i="5"/>
  <c r="A1480" i="5"/>
  <c r="D1480" i="5"/>
  <c r="A1479" i="2"/>
  <c r="B1479" i="2"/>
  <c r="C1479" i="2"/>
  <c r="H1479" i="2"/>
  <c r="K1480" i="2"/>
  <c r="A1479" i="4"/>
  <c r="J1479" i="4"/>
  <c r="G1481" i="5"/>
  <c r="E1480" i="5"/>
  <c r="C1480" i="5"/>
  <c r="J2094" i="3"/>
  <c r="K2094" i="3"/>
  <c r="J901" i="3"/>
  <c r="K901" i="3"/>
  <c r="P1480" i="2"/>
  <c r="J1480" i="2"/>
  <c r="C1480" i="4"/>
  <c r="G1480" i="4"/>
  <c r="A1480" i="2"/>
  <c r="K1481" i="2"/>
  <c r="C1480" i="2"/>
  <c r="B1480" i="2"/>
  <c r="H1480" i="2"/>
  <c r="H1481" i="4"/>
  <c r="F1480" i="4"/>
  <c r="A1480" i="4"/>
  <c r="J1480" i="4"/>
  <c r="D1481" i="5"/>
  <c r="F1481" i="5"/>
  <c r="A1481" i="5"/>
  <c r="P1481" i="2"/>
  <c r="J1481" i="2"/>
  <c r="E1481" i="5"/>
  <c r="C1481" i="5"/>
  <c r="G1482" i="5"/>
  <c r="C1481" i="4"/>
  <c r="G1481" i="4"/>
  <c r="A1481" i="4"/>
  <c r="J1481" i="4"/>
  <c r="F1482" i="5"/>
  <c r="A1482" i="5"/>
  <c r="D1482" i="5"/>
  <c r="H1482" i="4"/>
  <c r="F1481" i="4"/>
  <c r="A1481" i="2"/>
  <c r="K1482" i="2"/>
  <c r="C1481" i="2"/>
  <c r="B1481" i="2"/>
  <c r="P1482" i="2"/>
  <c r="J1482" i="2"/>
  <c r="C1482" i="4"/>
  <c r="G1482" i="4"/>
  <c r="H1481" i="2"/>
  <c r="G1483" i="5"/>
  <c r="E1482" i="5"/>
  <c r="C1482" i="5"/>
  <c r="H1483" i="4"/>
  <c r="F1482" i="4"/>
  <c r="D1483" i="5"/>
  <c r="F1483" i="5"/>
  <c r="A1482" i="2"/>
  <c r="C1482" i="2"/>
  <c r="B1482" i="2"/>
  <c r="H1482" i="2"/>
  <c r="K1483" i="2"/>
  <c r="A1482" i="4"/>
  <c r="J1482" i="4"/>
  <c r="G1484" i="5"/>
  <c r="E1483" i="5"/>
  <c r="C1483" i="5"/>
  <c r="J907" i="3"/>
  <c r="K907" i="3"/>
  <c r="J2100" i="3"/>
  <c r="K2100" i="3"/>
  <c r="P1483" i="2"/>
  <c r="J1483" i="2"/>
  <c r="A1483" i="5"/>
  <c r="C1483" i="4"/>
  <c r="G1483" i="4"/>
  <c r="A1483" i="4"/>
  <c r="J1483" i="4"/>
  <c r="J151" i="1"/>
  <c r="A1483" i="2"/>
  <c r="B1483" i="2"/>
  <c r="K1484" i="2"/>
  <c r="C1483" i="2"/>
  <c r="H1484" i="4"/>
  <c r="F1483" i="4"/>
  <c r="F1484" i="5"/>
  <c r="A1484" i="5"/>
  <c r="D1484" i="5"/>
  <c r="P1484" i="2"/>
  <c r="J1484" i="2"/>
  <c r="G1485" i="5"/>
  <c r="E1484" i="5"/>
  <c r="C1484" i="5"/>
  <c r="H1483" i="2"/>
  <c r="C1484" i="4"/>
  <c r="G1484" i="4"/>
  <c r="A1484" i="4"/>
  <c r="J1484" i="4"/>
  <c r="J2102" i="3"/>
  <c r="K2102" i="3"/>
  <c r="J909" i="3"/>
  <c r="K909" i="3"/>
  <c r="H1485" i="4"/>
  <c r="F1484" i="4"/>
  <c r="D1485" i="5"/>
  <c r="F1485" i="5"/>
  <c r="A1484" i="2"/>
  <c r="K1485" i="2"/>
  <c r="C1484" i="2"/>
  <c r="B1484" i="2"/>
  <c r="P1485" i="2"/>
  <c r="J1485" i="2"/>
  <c r="G1486" i="5"/>
  <c r="E1485" i="5"/>
  <c r="C1485" i="5"/>
  <c r="H1484" i="2"/>
  <c r="A1485" i="5"/>
  <c r="C1485" i="4"/>
  <c r="G1485" i="4"/>
  <c r="A1485" i="4"/>
  <c r="J1485" i="4"/>
  <c r="H1486" i="4"/>
  <c r="F1485" i="4"/>
  <c r="F1486" i="5"/>
  <c r="A1486" i="5"/>
  <c r="D1486" i="5"/>
  <c r="A1485" i="2"/>
  <c r="K1486" i="2"/>
  <c r="C1485" i="2"/>
  <c r="B1485" i="2"/>
  <c r="P1486" i="2"/>
  <c r="J1486" i="2"/>
  <c r="G1487" i="5"/>
  <c r="E1486" i="5"/>
  <c r="C1486" i="5"/>
  <c r="H1485" i="2"/>
  <c r="C1486" i="4"/>
  <c r="G1486" i="4"/>
  <c r="A1486" i="4"/>
  <c r="J1486" i="4"/>
  <c r="H1487" i="4"/>
  <c r="F1486" i="4"/>
  <c r="D1487" i="5"/>
  <c r="F1487" i="5"/>
  <c r="A1486" i="2"/>
  <c r="C1486" i="2"/>
  <c r="B1486" i="2"/>
  <c r="H1486" i="2"/>
  <c r="K1487" i="2"/>
  <c r="E1487" i="5"/>
  <c r="C1487" i="5"/>
  <c r="G1488" i="5"/>
  <c r="P1487" i="2"/>
  <c r="J1487" i="2"/>
  <c r="A1487" i="5"/>
  <c r="C1487" i="4"/>
  <c r="G1487" i="4"/>
  <c r="A1487" i="4"/>
  <c r="J1487" i="4"/>
  <c r="A1487" i="2"/>
  <c r="B1487" i="2"/>
  <c r="K1488" i="2"/>
  <c r="C1487" i="2"/>
  <c r="H1488" i="4"/>
  <c r="F1487" i="4"/>
  <c r="F1488" i="5"/>
  <c r="A1488" i="5"/>
  <c r="D1488" i="5"/>
  <c r="G1489" i="5"/>
  <c r="E1488" i="5"/>
  <c r="C1488" i="5"/>
  <c r="H1487" i="2"/>
  <c r="P1488" i="2"/>
  <c r="J1488" i="2"/>
  <c r="C1488" i="4"/>
  <c r="G1488" i="4"/>
  <c r="H1489" i="4"/>
  <c r="F1488" i="4"/>
  <c r="A1488" i="4"/>
  <c r="J1488" i="4"/>
  <c r="A1488" i="2"/>
  <c r="K1489" i="2"/>
  <c r="C1488" i="2"/>
  <c r="B1488" i="2"/>
  <c r="H1488" i="2"/>
  <c r="D1489" i="5"/>
  <c r="F1489" i="5"/>
  <c r="A1489" i="5"/>
  <c r="J896" i="3"/>
  <c r="K896" i="3"/>
  <c r="J2089" i="3"/>
  <c r="K2089" i="3"/>
  <c r="E1489" i="5"/>
  <c r="C1489" i="5"/>
  <c r="G1490" i="5"/>
  <c r="P1489" i="2"/>
  <c r="J1489" i="2"/>
  <c r="C1489" i="4"/>
  <c r="G1489" i="4"/>
  <c r="A1489" i="4"/>
  <c r="J1489" i="4"/>
  <c r="A1489" i="2"/>
  <c r="K1490" i="2"/>
  <c r="C1489" i="2"/>
  <c r="B1489" i="2"/>
  <c r="H1489" i="2"/>
  <c r="J2090" i="3"/>
  <c r="K2090" i="3"/>
  <c r="J897" i="3"/>
  <c r="K897" i="3"/>
  <c r="H1490" i="4"/>
  <c r="F1489" i="4"/>
  <c r="F1490" i="5"/>
  <c r="A1490" i="5"/>
  <c r="D1490" i="5"/>
  <c r="G1491" i="5"/>
  <c r="E1490" i="5"/>
  <c r="C1490" i="5"/>
  <c r="C1490" i="4"/>
  <c r="G1490" i="4"/>
  <c r="P1490" i="2"/>
  <c r="J1490" i="2"/>
  <c r="H1491" i="4"/>
  <c r="F1490" i="4"/>
  <c r="A1490" i="2"/>
  <c r="C1490" i="2"/>
  <c r="B1490" i="2"/>
  <c r="K1491" i="2"/>
  <c r="A1490" i="4"/>
  <c r="J1490" i="4"/>
  <c r="D1491" i="5"/>
  <c r="F1491" i="5"/>
  <c r="A1491" i="5"/>
  <c r="P1491" i="2"/>
  <c r="J1491" i="2"/>
  <c r="G1492" i="5"/>
  <c r="E1491" i="5"/>
  <c r="C1491" i="5"/>
  <c r="H1490" i="2"/>
  <c r="C1491" i="4"/>
  <c r="G1491" i="4"/>
  <c r="A1491" i="4"/>
  <c r="J1491" i="4"/>
  <c r="H1492" i="4"/>
  <c r="F1491" i="4"/>
  <c r="F1492" i="5"/>
  <c r="A1492" i="5"/>
  <c r="D1492" i="5"/>
  <c r="A1491" i="2"/>
  <c r="B1491" i="2"/>
  <c r="C1491" i="2"/>
  <c r="H1491" i="2"/>
  <c r="K1492" i="2"/>
  <c r="P1492" i="2"/>
  <c r="J1492" i="2"/>
  <c r="G1493" i="5"/>
  <c r="E1492" i="5"/>
  <c r="C1492" i="5"/>
  <c r="C1492" i="4"/>
  <c r="G1492" i="4"/>
  <c r="A1492" i="4"/>
  <c r="J1492" i="4"/>
  <c r="J911" i="3"/>
  <c r="K911" i="3"/>
  <c r="J2104" i="3"/>
  <c r="K2104" i="3"/>
  <c r="D1493" i="5"/>
  <c r="F1493" i="5"/>
  <c r="A1493" i="5"/>
  <c r="H1493" i="4"/>
  <c r="F1492" i="4"/>
  <c r="A1492" i="2"/>
  <c r="K1493" i="2"/>
  <c r="C1492" i="2"/>
  <c r="B1492" i="2"/>
  <c r="P1493" i="2"/>
  <c r="J1493" i="2"/>
  <c r="G1494" i="5"/>
  <c r="E1493" i="5"/>
  <c r="C1493" i="5"/>
  <c r="C1493" i="4"/>
  <c r="G1493" i="4"/>
  <c r="A1493" i="4"/>
  <c r="J1493" i="4"/>
  <c r="H1492" i="2"/>
  <c r="J152" i="1"/>
  <c r="J912" i="3"/>
  <c r="K912" i="3"/>
  <c r="J2105" i="3"/>
  <c r="K2105" i="3"/>
  <c r="F1494" i="5"/>
  <c r="A1494" i="5"/>
  <c r="D1494" i="5"/>
  <c r="H1494" i="4"/>
  <c r="F1493" i="4"/>
  <c r="A1493" i="2"/>
  <c r="K1494" i="2"/>
  <c r="C1493" i="2"/>
  <c r="B1493" i="2"/>
  <c r="C1494" i="4"/>
  <c r="G1494" i="4"/>
  <c r="A1494" i="4"/>
  <c r="J1494" i="4"/>
  <c r="P1494" i="2"/>
  <c r="J1494" i="2"/>
  <c r="H1493" i="2"/>
  <c r="G1495" i="5"/>
  <c r="E1494" i="5"/>
  <c r="C1494" i="5"/>
  <c r="A1494" i="2"/>
  <c r="C1494" i="2"/>
  <c r="B1494" i="2"/>
  <c r="H1494" i="2"/>
  <c r="K1495" i="2"/>
  <c r="D1495" i="5"/>
  <c r="F1495" i="5"/>
  <c r="A1495" i="5"/>
  <c r="H1495" i="4"/>
  <c r="F1494" i="4"/>
  <c r="C1495" i="4"/>
  <c r="G1495" i="4"/>
  <c r="A1495" i="4"/>
  <c r="J1495" i="4"/>
  <c r="P1495" i="2"/>
  <c r="J1495" i="2"/>
  <c r="E1495" i="5"/>
  <c r="C1495" i="5"/>
  <c r="G1496" i="5"/>
  <c r="A1495" i="2"/>
  <c r="B1495" i="2"/>
  <c r="K1496" i="2"/>
  <c r="C1495" i="2"/>
  <c r="F1496" i="5"/>
  <c r="A1496" i="5"/>
  <c r="D1496" i="5"/>
  <c r="H1496" i="4"/>
  <c r="F1495" i="4"/>
  <c r="C1496" i="4"/>
  <c r="G1496" i="4"/>
  <c r="A1496" i="4"/>
  <c r="J1496" i="4"/>
  <c r="H1495" i="2"/>
  <c r="P1496" i="2"/>
  <c r="J1496" i="2"/>
  <c r="G1497" i="5"/>
  <c r="E1496" i="5"/>
  <c r="C1496" i="5"/>
  <c r="D1497" i="5"/>
  <c r="F1497" i="5"/>
  <c r="A1497" i="5"/>
  <c r="J902" i="3"/>
  <c r="K902" i="3"/>
  <c r="J2095" i="3"/>
  <c r="K2095" i="3"/>
  <c r="A1496" i="2"/>
  <c r="K1497" i="2"/>
  <c r="C1496" i="2"/>
  <c r="B1496" i="2"/>
  <c r="H1497" i="4"/>
  <c r="F1496" i="4"/>
  <c r="H1496" i="2"/>
  <c r="P1497" i="2"/>
  <c r="J1497" i="2"/>
  <c r="C1497" i="4"/>
  <c r="G1497" i="4"/>
  <c r="E1497" i="5"/>
  <c r="C1497" i="5"/>
  <c r="G1498" i="5"/>
  <c r="H1498" i="4"/>
  <c r="F1497" i="4"/>
  <c r="F1498" i="5"/>
  <c r="A1498" i="5"/>
  <c r="D1498" i="5"/>
  <c r="A1497" i="2"/>
  <c r="K1498" i="2"/>
  <c r="C1497" i="2"/>
  <c r="B1497" i="2"/>
  <c r="A1497" i="4"/>
  <c r="J1497" i="4"/>
  <c r="G1499" i="5"/>
  <c r="E1498" i="5"/>
  <c r="C1498" i="5"/>
  <c r="P1498" i="2"/>
  <c r="J1498" i="2"/>
  <c r="H1497" i="2"/>
  <c r="C1498" i="4"/>
  <c r="G1498" i="4"/>
  <c r="A1498" i="4"/>
  <c r="J1498" i="4"/>
  <c r="J904" i="3"/>
  <c r="K904" i="3"/>
  <c r="J2097" i="3"/>
  <c r="K2097" i="3"/>
  <c r="A1498" i="2"/>
  <c r="C1498" i="2"/>
  <c r="B1498" i="2"/>
  <c r="H1498" i="2"/>
  <c r="K1499" i="2"/>
  <c r="H1499" i="4"/>
  <c r="F1498" i="4"/>
  <c r="D1499" i="5"/>
  <c r="F1499" i="5"/>
  <c r="G1500" i="5"/>
  <c r="E1499" i="5"/>
  <c r="C1499" i="5"/>
  <c r="P1499" i="2"/>
  <c r="J1499" i="2"/>
  <c r="A1499" i="5"/>
  <c r="C1499" i="4"/>
  <c r="G1499" i="4"/>
  <c r="A1499" i="4"/>
  <c r="J1499" i="4"/>
  <c r="A1499" i="2"/>
  <c r="B1499" i="2"/>
  <c r="K1500" i="2"/>
  <c r="C1499" i="2"/>
  <c r="H1500" i="4"/>
  <c r="F1499" i="4"/>
  <c r="F1500" i="5"/>
  <c r="A1500" i="5"/>
  <c r="D1500" i="5"/>
  <c r="G1501" i="5"/>
  <c r="E1500" i="5"/>
  <c r="C1500" i="5"/>
  <c r="P1500" i="2"/>
  <c r="J1500" i="2"/>
  <c r="H1499" i="2"/>
  <c r="C1500" i="4"/>
  <c r="G1500" i="4"/>
  <c r="A1500" i="4"/>
  <c r="J1500" i="4"/>
  <c r="A1500" i="2"/>
  <c r="K1501" i="2"/>
  <c r="C1500" i="2"/>
  <c r="B1500" i="2"/>
  <c r="H1500" i="2"/>
  <c r="H1501" i="4"/>
  <c r="F1500" i="4"/>
  <c r="D1501" i="5"/>
  <c r="F1501" i="5"/>
  <c r="G1502" i="5"/>
  <c r="E1501" i="5"/>
  <c r="C1501" i="5"/>
  <c r="P1501" i="2"/>
  <c r="J1501" i="2"/>
  <c r="A1501" i="5"/>
  <c r="C1501" i="4"/>
  <c r="G1501" i="4"/>
  <c r="A1501" i="4"/>
  <c r="J1501" i="4"/>
  <c r="J914" i="3"/>
  <c r="K914" i="3"/>
  <c r="J2107" i="3"/>
  <c r="K2107" i="3"/>
  <c r="A1501" i="2"/>
  <c r="K1502" i="2"/>
  <c r="C1501" i="2"/>
  <c r="B1501" i="2"/>
  <c r="H1501" i="2"/>
  <c r="H1502" i="4"/>
  <c r="F1501" i="4"/>
  <c r="F1502" i="5"/>
  <c r="A1502" i="5"/>
  <c r="D1502" i="5"/>
  <c r="G1503" i="5"/>
  <c r="E1502" i="5"/>
  <c r="C1502" i="5"/>
  <c r="P1502" i="2"/>
  <c r="J1502" i="2"/>
  <c r="C1502" i="4"/>
  <c r="G1502" i="4"/>
  <c r="H1503" i="4"/>
  <c r="F1502" i="4"/>
  <c r="A1502" i="2"/>
  <c r="C1502" i="2"/>
  <c r="B1502" i="2"/>
  <c r="K1503" i="2"/>
  <c r="A1502" i="4"/>
  <c r="J1502" i="4"/>
  <c r="D1503" i="5"/>
  <c r="F1503" i="5"/>
  <c r="A1503" i="5"/>
  <c r="J915" i="3"/>
  <c r="K915" i="3"/>
  <c r="J2108" i="3"/>
  <c r="K2108" i="3"/>
  <c r="P1503" i="2"/>
  <c r="J1503" i="2"/>
  <c r="E1503" i="5"/>
  <c r="C1503" i="5"/>
  <c r="G1504" i="5"/>
  <c r="H1502" i="2"/>
  <c r="C1503" i="4"/>
  <c r="G1503" i="4"/>
  <c r="A1503" i="4"/>
  <c r="J1503" i="4"/>
  <c r="J153" i="1"/>
  <c r="J2110" i="3"/>
  <c r="K2110" i="3"/>
  <c r="J917" i="3"/>
  <c r="K917" i="3"/>
  <c r="F1504" i="5"/>
  <c r="A1504" i="5"/>
  <c r="D1504" i="5"/>
  <c r="H1504" i="4"/>
  <c r="F1503" i="4"/>
  <c r="A1503" i="2"/>
  <c r="B1503" i="2"/>
  <c r="C1503" i="2"/>
  <c r="H1503" i="2"/>
  <c r="K1504" i="2"/>
  <c r="P1504" i="2"/>
  <c r="J1504" i="2"/>
  <c r="C1504" i="4"/>
  <c r="G1504" i="4"/>
  <c r="G1505" i="5"/>
  <c r="E1504" i="5"/>
  <c r="C1504" i="5"/>
  <c r="H1505" i="4"/>
  <c r="F1504" i="4"/>
  <c r="D1505" i="5"/>
  <c r="F1505" i="5"/>
  <c r="A1504" i="2"/>
  <c r="K1505" i="2"/>
  <c r="C1504" i="2"/>
  <c r="B1504" i="2"/>
  <c r="A1504" i="4"/>
  <c r="J1504" i="4"/>
  <c r="E1505" i="5"/>
  <c r="C1505" i="5"/>
  <c r="G1506" i="5"/>
  <c r="P1505" i="2"/>
  <c r="J1505" i="2"/>
  <c r="H1504" i="2"/>
  <c r="A1505" i="5"/>
  <c r="C1505" i="4"/>
  <c r="G1505" i="4"/>
  <c r="A1505" i="4"/>
  <c r="J1505" i="4"/>
  <c r="H1506" i="4"/>
  <c r="F1505" i="4"/>
  <c r="A1505" i="2"/>
  <c r="K1506" i="2"/>
  <c r="C1505" i="2"/>
  <c r="B1505" i="2"/>
  <c r="H1505" i="2"/>
  <c r="F1506" i="5"/>
  <c r="A1506" i="5"/>
  <c r="D1506" i="5"/>
  <c r="P1506" i="2"/>
  <c r="J1506" i="2"/>
  <c r="G1507" i="5"/>
  <c r="E1506" i="5"/>
  <c r="C1506" i="5"/>
  <c r="C1506" i="4"/>
  <c r="G1506" i="4"/>
  <c r="A1506" i="4"/>
  <c r="J1506" i="4"/>
  <c r="J2118" i="3"/>
  <c r="K2118" i="3"/>
  <c r="J925" i="3"/>
  <c r="K925" i="3"/>
  <c r="D1507" i="5"/>
  <c r="F1507" i="5"/>
  <c r="A1507" i="5"/>
  <c r="H1507" i="4"/>
  <c r="F1506" i="4"/>
  <c r="A1506" i="2"/>
  <c r="C1506" i="2"/>
  <c r="B1506" i="2"/>
  <c r="H1506" i="2"/>
  <c r="K1507" i="2"/>
  <c r="G1508" i="5"/>
  <c r="E1507" i="5"/>
  <c r="C1507" i="5"/>
  <c r="C1507" i="4"/>
  <c r="G1507" i="4"/>
  <c r="P1507" i="2"/>
  <c r="J1507" i="2"/>
  <c r="H1508" i="4"/>
  <c r="F1507" i="4"/>
  <c r="A1507" i="2"/>
  <c r="B1507" i="2"/>
  <c r="C1507" i="2"/>
  <c r="H1507" i="2"/>
  <c r="K1508" i="2"/>
  <c r="A1507" i="4"/>
  <c r="J1507" i="4"/>
  <c r="F1508" i="5"/>
  <c r="D1508" i="5"/>
  <c r="J922" i="3"/>
  <c r="K922" i="3"/>
  <c r="J2115" i="3"/>
  <c r="K2115" i="3"/>
  <c r="G1509" i="5"/>
  <c r="E1508" i="5"/>
  <c r="C1508" i="5"/>
  <c r="A1508" i="5"/>
  <c r="P1508" i="2"/>
  <c r="J1508" i="2"/>
  <c r="C1508" i="4"/>
  <c r="G1508" i="4"/>
  <c r="A1508" i="4"/>
  <c r="J1508" i="4"/>
  <c r="H1509" i="4"/>
  <c r="F1508" i="4"/>
  <c r="A1508" i="2"/>
  <c r="K1509" i="2"/>
  <c r="C1508" i="2"/>
  <c r="B1508" i="2"/>
  <c r="H1508" i="2"/>
  <c r="D1509" i="5"/>
  <c r="F1509" i="5"/>
  <c r="G1510" i="5"/>
  <c r="E1509" i="5"/>
  <c r="C1509" i="5"/>
  <c r="P1509" i="2"/>
  <c r="J1509" i="2"/>
  <c r="A1509" i="5"/>
  <c r="C1509" i="4"/>
  <c r="G1509" i="4"/>
  <c r="A1509" i="4"/>
  <c r="J1509" i="4"/>
  <c r="J923" i="3"/>
  <c r="K923" i="3"/>
  <c r="J2116" i="3"/>
  <c r="K2116" i="3"/>
  <c r="A1509" i="2"/>
  <c r="K1510" i="2"/>
  <c r="C1509" i="2"/>
  <c r="B1509" i="2"/>
  <c r="H1509" i="2"/>
  <c r="H1510" i="4"/>
  <c r="F1509" i="4"/>
  <c r="F1510" i="5"/>
  <c r="A1510" i="5"/>
  <c r="D1510" i="5"/>
  <c r="G1511" i="5"/>
  <c r="E1510" i="5"/>
  <c r="C1510" i="5"/>
  <c r="P1510" i="2"/>
  <c r="J1510" i="2"/>
  <c r="C1510" i="4"/>
  <c r="G1510" i="4"/>
  <c r="H1511" i="4"/>
  <c r="F1510" i="4"/>
  <c r="A1510" i="2"/>
  <c r="C1510" i="2"/>
  <c r="B1510" i="2"/>
  <c r="K1511" i="2"/>
  <c r="A1510" i="4"/>
  <c r="J1510" i="4"/>
  <c r="D1511" i="5"/>
  <c r="F1511" i="5"/>
  <c r="A1511" i="5"/>
  <c r="P1511" i="2"/>
  <c r="J1511" i="2"/>
  <c r="J924" i="3"/>
  <c r="K924" i="3"/>
  <c r="J2117" i="3"/>
  <c r="K2117" i="3"/>
  <c r="E1511" i="5"/>
  <c r="C1511" i="5"/>
  <c r="G1512" i="5"/>
  <c r="H1510" i="2"/>
  <c r="C1511" i="4"/>
  <c r="G1511" i="4"/>
  <c r="H1512" i="4"/>
  <c r="F1511" i="4"/>
  <c r="A1511" i="4"/>
  <c r="J1511" i="4"/>
  <c r="F1512" i="5"/>
  <c r="D1512" i="5"/>
  <c r="A1511" i="2"/>
  <c r="B1511" i="2"/>
  <c r="C1511" i="2"/>
  <c r="H1511" i="2"/>
  <c r="K1512" i="2"/>
  <c r="G1513" i="5"/>
  <c r="E1512" i="5"/>
  <c r="C1512" i="5"/>
  <c r="J918" i="3"/>
  <c r="K918" i="3"/>
  <c r="J2111" i="3"/>
  <c r="K2111" i="3"/>
  <c r="P1512" i="2"/>
  <c r="J1512" i="2"/>
  <c r="A1512" i="5"/>
  <c r="C1512" i="4"/>
  <c r="G1512" i="4"/>
  <c r="A1512" i="4"/>
  <c r="J1512" i="4"/>
  <c r="J2114" i="3"/>
  <c r="K2114" i="3"/>
  <c r="J921" i="3"/>
  <c r="K921" i="3"/>
  <c r="A1512" i="2"/>
  <c r="K1513" i="2"/>
  <c r="C1512" i="2"/>
  <c r="B1512" i="2"/>
  <c r="H1512" i="2"/>
  <c r="H1513" i="4"/>
  <c r="F1512" i="4"/>
  <c r="D1513" i="5"/>
  <c r="F1513" i="5"/>
  <c r="P1513" i="2"/>
  <c r="J1513" i="2"/>
  <c r="E1513" i="5"/>
  <c r="C1513" i="5"/>
  <c r="G1514" i="5"/>
  <c r="A1513" i="5"/>
  <c r="C1513" i="4"/>
  <c r="G1513" i="4"/>
  <c r="A1513" i="4"/>
  <c r="J1513" i="4"/>
  <c r="J154" i="1"/>
  <c r="F1514" i="5"/>
  <c r="A1514" i="5"/>
  <c r="D1514" i="5"/>
  <c r="H1514" i="4"/>
  <c r="F1513" i="4"/>
  <c r="A1513" i="2"/>
  <c r="K1514" i="2"/>
  <c r="C1513" i="2"/>
  <c r="B1513" i="2"/>
  <c r="P1514" i="2"/>
  <c r="J1514" i="2"/>
  <c r="C1514" i="4"/>
  <c r="G1514" i="4"/>
  <c r="H1513" i="2"/>
  <c r="G1515" i="5"/>
  <c r="E1514" i="5"/>
  <c r="C1514" i="5"/>
  <c r="H1515" i="4"/>
  <c r="F1514" i="4"/>
  <c r="D1515" i="5"/>
  <c r="F1515" i="5"/>
  <c r="A1514" i="2"/>
  <c r="C1514" i="2"/>
  <c r="B1514" i="2"/>
  <c r="H1514" i="2"/>
  <c r="K1515" i="2"/>
  <c r="A1514" i="4"/>
  <c r="J1514" i="4"/>
  <c r="G1516" i="5"/>
  <c r="E1515" i="5"/>
  <c r="C1515" i="5"/>
  <c r="P1515" i="2"/>
  <c r="J1515" i="2"/>
  <c r="A1515" i="5"/>
  <c r="C1515" i="4"/>
  <c r="G1515" i="4"/>
  <c r="A1515" i="4"/>
  <c r="J1515" i="4"/>
  <c r="J919" i="3"/>
  <c r="K919" i="3"/>
  <c r="J2112" i="3"/>
  <c r="K2112" i="3"/>
  <c r="A1515" i="2"/>
  <c r="B1515" i="2"/>
  <c r="K1516" i="2"/>
  <c r="C1515" i="2"/>
  <c r="H1516" i="4"/>
  <c r="F1515" i="4"/>
  <c r="F1516" i="5"/>
  <c r="A1516" i="5"/>
  <c r="D1516" i="5"/>
  <c r="G1517" i="5"/>
  <c r="E1516" i="5"/>
  <c r="C1516" i="5"/>
  <c r="H1515" i="2"/>
  <c r="P1516" i="2"/>
  <c r="J1516" i="2"/>
  <c r="C1516" i="4"/>
  <c r="G1516" i="4"/>
  <c r="H1517" i="4"/>
  <c r="F1516" i="4"/>
  <c r="A1516" i="4"/>
  <c r="J1516" i="4"/>
  <c r="A1516" i="2"/>
  <c r="K1517" i="2"/>
  <c r="C1516" i="2"/>
  <c r="B1516" i="2"/>
  <c r="H1516" i="2"/>
  <c r="D1517" i="5"/>
  <c r="F1517" i="5"/>
  <c r="A1517" i="5"/>
  <c r="J770" i="3"/>
  <c r="K770" i="3"/>
  <c r="J1963" i="3"/>
  <c r="K1963" i="3"/>
  <c r="G1518" i="5"/>
  <c r="E1517" i="5"/>
  <c r="C1517" i="5"/>
  <c r="P1517" i="2"/>
  <c r="J1517" i="2"/>
  <c r="C1517" i="4"/>
  <c r="G1517" i="4"/>
  <c r="A1517" i="4"/>
  <c r="J1517" i="4"/>
  <c r="A1517" i="2"/>
  <c r="K1518" i="2"/>
  <c r="C1517" i="2"/>
  <c r="B1517" i="2"/>
  <c r="H1517" i="2"/>
  <c r="J772" i="3"/>
  <c r="K772" i="3"/>
  <c r="J1965" i="3"/>
  <c r="K1965" i="3"/>
  <c r="H1518" i="4"/>
  <c r="F1517" i="4"/>
  <c r="F1518" i="5"/>
  <c r="A1518" i="5"/>
  <c r="D1518" i="5"/>
  <c r="G1519" i="5"/>
  <c r="E1518" i="5"/>
  <c r="C1518" i="5"/>
  <c r="C1518" i="4"/>
  <c r="G1518" i="4"/>
  <c r="P1518" i="2"/>
  <c r="J1518" i="2"/>
  <c r="H1519" i="4"/>
  <c r="F1518" i="4"/>
  <c r="A1518" i="2"/>
  <c r="C1518" i="2"/>
  <c r="B1518" i="2"/>
  <c r="K1519" i="2"/>
  <c r="A1518" i="4"/>
  <c r="J1518" i="4"/>
  <c r="D1519" i="5"/>
  <c r="F1519" i="5"/>
  <c r="A1519" i="5"/>
  <c r="P1519" i="2"/>
  <c r="J1519" i="2"/>
  <c r="E1519" i="5"/>
  <c r="C1519" i="5"/>
  <c r="G1520" i="5"/>
  <c r="H1518" i="2"/>
  <c r="C1519" i="4"/>
  <c r="G1519" i="4"/>
  <c r="H1520" i="4"/>
  <c r="F1519" i="4"/>
  <c r="A1519" i="4"/>
  <c r="J1519" i="4"/>
  <c r="F1520" i="5"/>
  <c r="D1520" i="5"/>
  <c r="A1519" i="2"/>
  <c r="B1519" i="2"/>
  <c r="C1519" i="2"/>
  <c r="H1519" i="2"/>
  <c r="K1520" i="2"/>
  <c r="G1521" i="5"/>
  <c r="E1520" i="5"/>
  <c r="C1520" i="5"/>
  <c r="J771" i="3"/>
  <c r="K771" i="3"/>
  <c r="J1964" i="3"/>
  <c r="K1964" i="3"/>
  <c r="P1520" i="2"/>
  <c r="J1520" i="2"/>
  <c r="A1520" i="5"/>
  <c r="C1520" i="4"/>
  <c r="G1520" i="4"/>
  <c r="A1520" i="4"/>
  <c r="J1520" i="4"/>
  <c r="A1520" i="2"/>
  <c r="K1521" i="2"/>
  <c r="C1520" i="2"/>
  <c r="B1520" i="2"/>
  <c r="H1520" i="2"/>
  <c r="H1521" i="4"/>
  <c r="F1520" i="4"/>
  <c r="D1521" i="5"/>
  <c r="F1521" i="5"/>
  <c r="E1521" i="5"/>
  <c r="C1521" i="5"/>
  <c r="G1522" i="5"/>
  <c r="P1521" i="2"/>
  <c r="J1521" i="2"/>
  <c r="A1521" i="5"/>
  <c r="C1521" i="4"/>
  <c r="G1521" i="4"/>
  <c r="A1521" i="4"/>
  <c r="J1521" i="4"/>
  <c r="A1521" i="2"/>
  <c r="K1522" i="2"/>
  <c r="C1521" i="2"/>
  <c r="B1521" i="2"/>
  <c r="H1521" i="2"/>
  <c r="H1522" i="4"/>
  <c r="F1521" i="4"/>
  <c r="F1522" i="5"/>
  <c r="A1522" i="5"/>
  <c r="D1522" i="5"/>
  <c r="G1523" i="5"/>
  <c r="E1522" i="5"/>
  <c r="C1522" i="5"/>
  <c r="P1522" i="2"/>
  <c r="J1522" i="2"/>
  <c r="C1522" i="4"/>
  <c r="G1522" i="4"/>
  <c r="H1523" i="4"/>
  <c r="F1522" i="4"/>
  <c r="A1522" i="2"/>
  <c r="C1522" i="2"/>
  <c r="B1522" i="2"/>
  <c r="K1523" i="2"/>
  <c r="A1522" i="4"/>
  <c r="J1522" i="4"/>
  <c r="D1523" i="5"/>
  <c r="F1523" i="5"/>
  <c r="A1523" i="5"/>
  <c r="J1966" i="3"/>
  <c r="K1966" i="3"/>
  <c r="J773" i="3"/>
  <c r="K773" i="3"/>
  <c r="P1523" i="2"/>
  <c r="J1523" i="2"/>
  <c r="G1524" i="5"/>
  <c r="E1523" i="5"/>
  <c r="C1523" i="5"/>
  <c r="H1522" i="2"/>
  <c r="C1523" i="4"/>
  <c r="G1523" i="4"/>
  <c r="A1523" i="4"/>
  <c r="J1523" i="4"/>
  <c r="J155" i="1"/>
  <c r="A1523" i="2"/>
  <c r="B1523" i="2"/>
  <c r="K1524" i="2"/>
  <c r="C1523" i="2"/>
  <c r="J774" i="3"/>
  <c r="K774" i="3"/>
  <c r="J1967" i="3"/>
  <c r="K1967" i="3"/>
  <c r="H1524" i="4"/>
  <c r="F1523" i="4"/>
  <c r="F1524" i="5"/>
  <c r="A1524" i="5"/>
  <c r="D1524" i="5"/>
  <c r="G1525" i="5"/>
  <c r="E1524" i="5"/>
  <c r="C1524" i="5"/>
  <c r="C1524" i="4"/>
  <c r="G1524" i="4"/>
  <c r="P1524" i="2"/>
  <c r="J1524" i="2"/>
  <c r="H1523" i="2"/>
  <c r="H1525" i="4"/>
  <c r="F1524" i="4"/>
  <c r="A1524" i="2"/>
  <c r="K1525" i="2"/>
  <c r="C1524" i="2"/>
  <c r="B1524" i="2"/>
  <c r="H1524" i="2"/>
  <c r="A1524" i="4"/>
  <c r="J1524" i="4"/>
  <c r="D1525" i="5"/>
  <c r="F1525" i="5"/>
  <c r="A1525" i="5"/>
  <c r="P1525" i="2"/>
  <c r="J1525" i="2"/>
  <c r="G1526" i="5"/>
  <c r="E1525" i="5"/>
  <c r="C1525" i="5"/>
  <c r="C1525" i="4"/>
  <c r="G1525" i="4"/>
  <c r="A1525" i="4"/>
  <c r="J1525" i="4"/>
  <c r="J775" i="3"/>
  <c r="K775" i="3"/>
  <c r="J1968" i="3"/>
  <c r="K1968" i="3"/>
  <c r="F1526" i="5"/>
  <c r="A1526" i="5"/>
  <c r="D1526" i="5"/>
  <c r="H1526" i="4"/>
  <c r="F1525" i="4"/>
  <c r="A1525" i="2"/>
  <c r="K1526" i="2"/>
  <c r="C1525" i="2"/>
  <c r="B1525" i="2"/>
  <c r="P1526" i="2"/>
  <c r="J1526" i="2"/>
  <c r="C1526" i="4"/>
  <c r="G1526" i="4"/>
  <c r="H1525" i="2"/>
  <c r="G1527" i="5"/>
  <c r="E1526" i="5"/>
  <c r="C1526" i="5"/>
  <c r="H1527" i="4"/>
  <c r="F1526" i="4"/>
  <c r="D1527" i="5"/>
  <c r="F1527" i="5"/>
  <c r="A1526" i="2"/>
  <c r="C1526" i="2"/>
  <c r="B1526" i="2"/>
  <c r="H1526" i="2"/>
  <c r="K1527" i="2"/>
  <c r="A1526" i="4"/>
  <c r="J1526" i="4"/>
  <c r="E1527" i="5"/>
  <c r="C1527" i="5"/>
  <c r="G1528" i="5"/>
  <c r="P1527" i="2"/>
  <c r="J1527" i="2"/>
  <c r="A1527" i="5"/>
  <c r="C1527" i="4"/>
  <c r="G1527" i="4"/>
  <c r="A1527" i="4"/>
  <c r="J1527" i="4"/>
  <c r="A1527" i="2"/>
  <c r="B1527" i="2"/>
  <c r="K1528" i="2"/>
  <c r="C1527" i="2"/>
  <c r="H1528" i="4"/>
  <c r="F1527" i="4"/>
  <c r="F1528" i="5"/>
  <c r="A1528" i="5"/>
  <c r="D1528" i="5"/>
  <c r="G1529" i="5"/>
  <c r="E1528" i="5"/>
  <c r="C1528" i="5"/>
  <c r="P1528" i="2"/>
  <c r="J1528" i="2"/>
  <c r="H1527" i="2"/>
  <c r="C1528" i="4"/>
  <c r="G1528" i="4"/>
  <c r="A1528" i="4"/>
  <c r="J1528" i="4"/>
  <c r="A1528" i="2"/>
  <c r="K1529" i="2"/>
  <c r="C1528" i="2"/>
  <c r="B1528" i="2"/>
  <c r="H1529" i="4"/>
  <c r="F1528" i="4"/>
  <c r="D1529" i="5"/>
  <c r="F1529" i="5"/>
  <c r="E1529" i="5"/>
  <c r="C1529" i="5"/>
  <c r="G1530" i="5"/>
  <c r="H1528" i="2"/>
  <c r="P1529" i="2"/>
  <c r="J1529" i="2"/>
  <c r="A1529" i="5"/>
  <c r="C1529" i="4"/>
  <c r="G1529" i="4"/>
  <c r="A1529" i="4"/>
  <c r="J1529" i="4"/>
  <c r="A1529" i="2"/>
  <c r="K1530" i="2"/>
  <c r="C1529" i="2"/>
  <c r="B1529" i="2"/>
  <c r="H1530" i="4"/>
  <c r="F1529" i="4"/>
  <c r="F1530" i="5"/>
  <c r="A1530" i="5"/>
  <c r="D1530" i="5"/>
  <c r="H1529" i="2"/>
  <c r="G1531" i="5"/>
  <c r="E1530" i="5"/>
  <c r="C1530" i="5"/>
  <c r="P1530" i="2"/>
  <c r="J1530" i="2"/>
  <c r="C1530" i="4"/>
  <c r="G1530" i="4"/>
  <c r="A1530" i="4"/>
  <c r="J1530" i="4"/>
  <c r="A1530" i="2"/>
  <c r="C1530" i="2"/>
  <c r="B1530" i="2"/>
  <c r="H1530" i="2"/>
  <c r="K1531" i="2"/>
  <c r="H1531" i="4"/>
  <c r="F1530" i="4"/>
  <c r="D1531" i="5"/>
  <c r="F1531" i="5"/>
  <c r="P1531" i="2"/>
  <c r="J1531" i="2"/>
  <c r="G1532" i="5"/>
  <c r="E1531" i="5"/>
  <c r="C1531" i="5"/>
  <c r="A1531" i="5"/>
  <c r="C1531" i="4"/>
  <c r="G1531" i="4"/>
  <c r="A1531" i="4"/>
  <c r="J1531" i="4"/>
  <c r="J780" i="3"/>
  <c r="K780" i="3"/>
  <c r="J1973" i="3"/>
  <c r="K1973" i="3"/>
  <c r="H1532" i="4"/>
  <c r="F1531" i="4"/>
  <c r="F1532" i="5"/>
  <c r="A1532" i="5"/>
  <c r="D1532" i="5"/>
  <c r="A1531" i="2"/>
  <c r="B1531" i="2"/>
  <c r="C1531" i="2"/>
  <c r="H1531" i="2"/>
  <c r="K1532" i="2"/>
  <c r="P1532" i="2"/>
  <c r="J1532" i="2"/>
  <c r="G1533" i="5"/>
  <c r="E1532" i="5"/>
  <c r="C1532" i="5"/>
  <c r="C1532" i="4"/>
  <c r="G1532" i="4"/>
  <c r="A1532" i="4"/>
  <c r="J1532" i="4"/>
  <c r="D1533" i="5"/>
  <c r="F1533" i="5"/>
  <c r="A1533" i="5"/>
  <c r="H1533" i="4"/>
  <c r="F1532" i="4"/>
  <c r="A1532" i="2"/>
  <c r="K1533" i="2"/>
  <c r="C1532" i="2"/>
  <c r="B1532" i="2"/>
  <c r="C1533" i="4"/>
  <c r="G1533" i="4"/>
  <c r="A1533" i="4"/>
  <c r="J1533" i="4"/>
  <c r="G1534" i="5"/>
  <c r="E1533" i="5"/>
  <c r="C1533" i="5"/>
  <c r="P1533" i="2"/>
  <c r="J1533" i="2"/>
  <c r="H1532" i="2"/>
  <c r="J156" i="1"/>
  <c r="F1534" i="5"/>
  <c r="A1534" i="5"/>
  <c r="D1534" i="5"/>
  <c r="A1533" i="2"/>
  <c r="K1534" i="2"/>
  <c r="C1533" i="2"/>
  <c r="B1533" i="2"/>
  <c r="H1533" i="2"/>
  <c r="J1974" i="3"/>
  <c r="K1974" i="3"/>
  <c r="J781" i="3"/>
  <c r="K781" i="3"/>
  <c r="H1534" i="4"/>
  <c r="F1533" i="4"/>
  <c r="C1534" i="4"/>
  <c r="G1534" i="4"/>
  <c r="A1534" i="4"/>
  <c r="J1534" i="4"/>
  <c r="P1534" i="2"/>
  <c r="J1534" i="2"/>
  <c r="G1535" i="5"/>
  <c r="E1534" i="5"/>
  <c r="C1534" i="5"/>
  <c r="A1534" i="2"/>
  <c r="C1534" i="2"/>
  <c r="B1534" i="2"/>
  <c r="H1534" i="2"/>
  <c r="K1535" i="2"/>
  <c r="D1535" i="5"/>
  <c r="F1535" i="5"/>
  <c r="A1535" i="5"/>
  <c r="H1535" i="4"/>
  <c r="F1534" i="4"/>
  <c r="C1535" i="4"/>
  <c r="G1535" i="4"/>
  <c r="A1535" i="4"/>
  <c r="J1535" i="4"/>
  <c r="P1535" i="2"/>
  <c r="J1535" i="2"/>
  <c r="E1535" i="5"/>
  <c r="C1535" i="5"/>
  <c r="G1536" i="5"/>
  <c r="A1535" i="2"/>
  <c r="B1535" i="2"/>
  <c r="K1536" i="2"/>
  <c r="C1535" i="2"/>
  <c r="F1536" i="5"/>
  <c r="A1536" i="5"/>
  <c r="D1536" i="5"/>
  <c r="H1536" i="4"/>
  <c r="F1535" i="4"/>
  <c r="P1536" i="2"/>
  <c r="J1536" i="2"/>
  <c r="H1535" i="2"/>
  <c r="C1536" i="4"/>
  <c r="G1536" i="4"/>
  <c r="A1536" i="4"/>
  <c r="J1536" i="4"/>
  <c r="G1537" i="5"/>
  <c r="E1536" i="5"/>
  <c r="C1536" i="5"/>
  <c r="D1537" i="5"/>
  <c r="F1537" i="5"/>
  <c r="A1537" i="5"/>
  <c r="A1536" i="2"/>
  <c r="K1537" i="2"/>
  <c r="C1536" i="2"/>
  <c r="B1536" i="2"/>
  <c r="H1536" i="2"/>
  <c r="H1537" i="4"/>
  <c r="F1536" i="4"/>
  <c r="C1537" i="4"/>
  <c r="G1537" i="4"/>
  <c r="A1537" i="4"/>
  <c r="J1537" i="4"/>
  <c r="E1537" i="5"/>
  <c r="C1537" i="5"/>
  <c r="G1538" i="5"/>
  <c r="P1537" i="2"/>
  <c r="J1537" i="2"/>
  <c r="F1538" i="5"/>
  <c r="A1538" i="5"/>
  <c r="D1538" i="5"/>
  <c r="A1537" i="2"/>
  <c r="K1538" i="2"/>
  <c r="C1537" i="2"/>
  <c r="B1537" i="2"/>
  <c r="H1537" i="2"/>
  <c r="H1538" i="4"/>
  <c r="F1537" i="4"/>
  <c r="C1538" i="4"/>
  <c r="G1538" i="4"/>
  <c r="A1538" i="4"/>
  <c r="J1538" i="4"/>
  <c r="P1538" i="2"/>
  <c r="J1538" i="2"/>
  <c r="G1539" i="5"/>
  <c r="E1538" i="5"/>
  <c r="C1538" i="5"/>
  <c r="J784" i="3"/>
  <c r="K784" i="3"/>
  <c r="J1977" i="3"/>
  <c r="K1977" i="3"/>
  <c r="A1538" i="2"/>
  <c r="C1538" i="2"/>
  <c r="B1538" i="2"/>
  <c r="H1538" i="2"/>
  <c r="K1539" i="2"/>
  <c r="D1539" i="5"/>
  <c r="F1539" i="5"/>
  <c r="A1539" i="5"/>
  <c r="H1539" i="4"/>
  <c r="F1538" i="4"/>
  <c r="C1539" i="4"/>
  <c r="G1539" i="4"/>
  <c r="A1539" i="4"/>
  <c r="J1539" i="4"/>
  <c r="P1539" i="2"/>
  <c r="J1539" i="2"/>
  <c r="G1540" i="5"/>
  <c r="E1539" i="5"/>
  <c r="C1539" i="5"/>
  <c r="A1539" i="2"/>
  <c r="B1539" i="2"/>
  <c r="K1540" i="2"/>
  <c r="C1539" i="2"/>
  <c r="J782" i="3"/>
  <c r="K782" i="3"/>
  <c r="J1975" i="3"/>
  <c r="K1975" i="3"/>
  <c r="F1540" i="5"/>
  <c r="A1540" i="5"/>
  <c r="D1540" i="5"/>
  <c r="H1540" i="4"/>
  <c r="F1539" i="4"/>
  <c r="C1540" i="4"/>
  <c r="G1540" i="4"/>
  <c r="A1540" i="4"/>
  <c r="J1540" i="4"/>
  <c r="G1541" i="5"/>
  <c r="E1540" i="5"/>
  <c r="C1540" i="5"/>
  <c r="P1540" i="2"/>
  <c r="J1540" i="2"/>
  <c r="H1539" i="2"/>
  <c r="D1541" i="5"/>
  <c r="F1541" i="5"/>
  <c r="A1541" i="5"/>
  <c r="A1540" i="2"/>
  <c r="K1541" i="2"/>
  <c r="C1540" i="2"/>
  <c r="B1540" i="2"/>
  <c r="H1540" i="2"/>
  <c r="H1541" i="4"/>
  <c r="F1540" i="4"/>
  <c r="C1541" i="4"/>
  <c r="G1541" i="4"/>
  <c r="A1541" i="4"/>
  <c r="J1541" i="4"/>
  <c r="G1542" i="5"/>
  <c r="E1541" i="5"/>
  <c r="C1541" i="5"/>
  <c r="P1541" i="2"/>
  <c r="J1541" i="2"/>
  <c r="F1542" i="5"/>
  <c r="A1542" i="5"/>
  <c r="D1542" i="5"/>
  <c r="A1541" i="2"/>
  <c r="K1542" i="2"/>
  <c r="C1541" i="2"/>
  <c r="B1541" i="2"/>
  <c r="H1541" i="2"/>
  <c r="H1542" i="4"/>
  <c r="F1541" i="4"/>
  <c r="C1542" i="4"/>
  <c r="G1542" i="4"/>
  <c r="A1542" i="4"/>
  <c r="J1542" i="4"/>
  <c r="P1542" i="2"/>
  <c r="J1542" i="2"/>
  <c r="G1543" i="5"/>
  <c r="E1542" i="5"/>
  <c r="C1542" i="5"/>
  <c r="A1542" i="2"/>
  <c r="C1542" i="2"/>
  <c r="B1542" i="2"/>
  <c r="H1542" i="2"/>
  <c r="K1543" i="2"/>
  <c r="D1543" i="5"/>
  <c r="F1543" i="5"/>
  <c r="A1543" i="5"/>
  <c r="H1543" i="4"/>
  <c r="F1542" i="4"/>
  <c r="C1543" i="4"/>
  <c r="G1543" i="4"/>
  <c r="A1543" i="4"/>
  <c r="J1543" i="4"/>
  <c r="E1543" i="5"/>
  <c r="C1543" i="5"/>
  <c r="G1544" i="5"/>
  <c r="P1543" i="2"/>
  <c r="J1543" i="2"/>
  <c r="J157" i="1"/>
  <c r="A1543" i="2"/>
  <c r="B1543" i="2"/>
  <c r="K1544" i="2"/>
  <c r="C1543" i="2"/>
  <c r="F1544" i="5"/>
  <c r="A1544" i="5"/>
  <c r="D1544" i="5"/>
  <c r="H1544" i="4"/>
  <c r="F1543" i="4"/>
  <c r="C1544" i="4"/>
  <c r="G1544" i="4"/>
  <c r="A1544" i="4"/>
  <c r="J1544" i="4"/>
  <c r="P1544" i="2"/>
  <c r="J1544" i="2"/>
  <c r="H1543" i="2"/>
  <c r="G1545" i="5"/>
  <c r="E1544" i="5"/>
  <c r="C1544" i="5"/>
  <c r="A1544" i="2"/>
  <c r="K1545" i="2"/>
  <c r="C1544" i="2"/>
  <c r="B1544" i="2"/>
  <c r="H1544" i="2"/>
  <c r="D1545" i="5"/>
  <c r="F1545" i="5"/>
  <c r="A1545" i="5"/>
  <c r="J787" i="3"/>
  <c r="K787" i="3"/>
  <c r="J1980" i="3"/>
  <c r="K1980" i="3"/>
  <c r="H1545" i="4"/>
  <c r="F1544" i="4"/>
  <c r="C1545" i="4"/>
  <c r="G1545" i="4"/>
  <c r="A1545" i="4"/>
  <c r="J1545" i="4"/>
  <c r="E1545" i="5"/>
  <c r="C1545" i="5"/>
  <c r="G1546" i="5"/>
  <c r="P1545" i="2"/>
  <c r="J1545" i="2"/>
  <c r="F1546" i="5"/>
  <c r="A1546" i="5"/>
  <c r="D1546" i="5"/>
  <c r="A1545" i="2"/>
  <c r="K1546" i="2"/>
  <c r="C1545" i="2"/>
  <c r="B1545" i="2"/>
  <c r="H1546" i="4"/>
  <c r="F1545" i="4"/>
  <c r="C1546" i="4"/>
  <c r="G1546" i="4"/>
  <c r="A1546" i="4"/>
  <c r="J1546" i="4"/>
  <c r="H1545" i="2"/>
  <c r="P1546" i="2"/>
  <c r="J1546" i="2"/>
  <c r="G1547" i="5"/>
  <c r="E1546" i="5"/>
  <c r="C1546" i="5"/>
  <c r="D1547" i="5"/>
  <c r="F1547" i="5"/>
  <c r="A1547" i="5"/>
  <c r="J790" i="3"/>
  <c r="K790" i="3"/>
  <c r="J1983" i="3"/>
  <c r="K1983" i="3"/>
  <c r="A1546" i="2"/>
  <c r="C1546" i="2"/>
  <c r="B1546" i="2"/>
  <c r="H1546" i="2"/>
  <c r="K1547" i="2"/>
  <c r="H1547" i="4"/>
  <c r="F1546" i="4"/>
  <c r="P1547" i="2"/>
  <c r="J1547" i="2"/>
  <c r="C1547" i="4"/>
  <c r="G1547" i="4"/>
  <c r="G1548" i="5"/>
  <c r="E1547" i="5"/>
  <c r="C1547" i="5"/>
  <c r="H1548" i="4"/>
  <c r="F1547" i="4"/>
  <c r="F1548" i="5"/>
  <c r="A1548" i="5"/>
  <c r="D1548" i="5"/>
  <c r="A1547" i="2"/>
  <c r="B1547" i="2"/>
  <c r="C1547" i="2"/>
  <c r="H1547" i="2"/>
  <c r="K1548" i="2"/>
  <c r="A1547" i="4"/>
  <c r="J1547" i="4"/>
  <c r="P1548" i="2"/>
  <c r="J1548" i="2"/>
  <c r="G1549" i="5"/>
  <c r="E1548" i="5"/>
  <c r="C1548" i="5"/>
  <c r="C1548" i="4"/>
  <c r="G1548" i="4"/>
  <c r="A1548" i="4"/>
  <c r="J1548" i="4"/>
  <c r="D1549" i="5"/>
  <c r="F1549" i="5"/>
  <c r="A1549" i="5"/>
  <c r="H1549" i="4"/>
  <c r="F1548" i="4"/>
  <c r="A1548" i="2"/>
  <c r="K1549" i="2"/>
  <c r="C1548" i="2"/>
  <c r="B1548" i="2"/>
  <c r="C1549" i="4"/>
  <c r="G1549" i="4"/>
  <c r="A1549" i="4"/>
  <c r="J1549" i="4"/>
  <c r="P1549" i="2"/>
  <c r="J1549" i="2"/>
  <c r="G1550" i="5"/>
  <c r="E1549" i="5"/>
  <c r="C1549" i="5"/>
  <c r="H1548" i="2"/>
  <c r="A1549" i="2"/>
  <c r="K1550" i="2"/>
  <c r="C1549" i="2"/>
  <c r="B1549" i="2"/>
  <c r="H1549" i="2"/>
  <c r="F1550" i="5"/>
  <c r="A1550" i="5"/>
  <c r="D1550" i="5"/>
  <c r="H1550" i="4"/>
  <c r="F1549" i="4"/>
  <c r="C1550" i="4"/>
  <c r="G1550" i="4"/>
  <c r="A1550" i="4"/>
  <c r="J1550" i="4"/>
  <c r="P1550" i="2"/>
  <c r="J1550" i="2"/>
  <c r="G1551" i="5"/>
  <c r="E1550" i="5"/>
  <c r="C1550" i="5"/>
  <c r="A1550" i="2"/>
  <c r="C1550" i="2"/>
  <c r="B1550" i="2"/>
  <c r="H1550" i="2"/>
  <c r="K1551" i="2"/>
  <c r="D1551" i="5"/>
  <c r="F1551" i="5"/>
  <c r="A1551" i="5"/>
  <c r="H1551" i="4"/>
  <c r="F1550" i="4"/>
  <c r="C1551" i="4"/>
  <c r="G1551" i="4"/>
  <c r="A1551" i="4"/>
  <c r="J1551" i="4"/>
  <c r="P1551" i="2"/>
  <c r="J1551" i="2"/>
  <c r="E1551" i="5"/>
  <c r="C1551" i="5"/>
  <c r="G1552" i="5"/>
  <c r="A1551" i="2"/>
  <c r="B1551" i="2"/>
  <c r="K1552" i="2"/>
  <c r="C1551" i="2"/>
  <c r="F1552" i="5"/>
  <c r="A1552" i="5"/>
  <c r="D1552" i="5"/>
  <c r="H1552" i="4"/>
  <c r="F1551" i="4"/>
  <c r="C1552" i="4"/>
  <c r="G1552" i="4"/>
  <c r="A1552" i="4"/>
  <c r="J1552" i="4"/>
  <c r="P1552" i="2"/>
  <c r="J1552" i="2"/>
  <c r="H1551" i="2"/>
  <c r="G1553" i="5"/>
  <c r="E1552" i="5"/>
  <c r="C1552" i="5"/>
  <c r="A1552" i="2"/>
  <c r="K1553" i="2"/>
  <c r="C1552" i="2"/>
  <c r="B1552" i="2"/>
  <c r="H1552" i="2"/>
  <c r="D1553" i="5"/>
  <c r="F1553" i="5"/>
  <c r="A1553" i="5"/>
  <c r="H1553" i="4"/>
  <c r="F1552" i="4"/>
  <c r="C1553" i="4"/>
  <c r="G1553" i="4"/>
  <c r="A1553" i="4"/>
  <c r="J1553" i="4"/>
  <c r="P1553" i="2"/>
  <c r="J1553" i="2"/>
  <c r="E1553" i="5"/>
  <c r="C1553" i="5"/>
  <c r="G1554" i="5"/>
  <c r="J158" i="1"/>
  <c r="A1553" i="2"/>
  <c r="K1554" i="2"/>
  <c r="C1553" i="2"/>
  <c r="B1553" i="2"/>
  <c r="H1553" i="2"/>
  <c r="F1554" i="5"/>
  <c r="A1554" i="5"/>
  <c r="D1554" i="5"/>
  <c r="J791" i="3"/>
  <c r="K791" i="3"/>
  <c r="J1984" i="3"/>
  <c r="K1984" i="3"/>
  <c r="H1554" i="4"/>
  <c r="F1553" i="4"/>
  <c r="C1554" i="4"/>
  <c r="G1554" i="4"/>
  <c r="A1554" i="4"/>
  <c r="J1554" i="4"/>
  <c r="P1554" i="2"/>
  <c r="J1554" i="2"/>
  <c r="G1555" i="5"/>
  <c r="E1554" i="5"/>
  <c r="C1554" i="5"/>
  <c r="A1554" i="2"/>
  <c r="C1554" i="2"/>
  <c r="B1554" i="2"/>
  <c r="H1554" i="2"/>
  <c r="K1555" i="2"/>
  <c r="D1555" i="5"/>
  <c r="F1555" i="5"/>
  <c r="A1555" i="5"/>
  <c r="H1555" i="4"/>
  <c r="F1554" i="4"/>
  <c r="P1555" i="2"/>
  <c r="J1555" i="2"/>
  <c r="G1556" i="5"/>
  <c r="E1555" i="5"/>
  <c r="C1555" i="5"/>
  <c r="C1555" i="4"/>
  <c r="G1555" i="4"/>
  <c r="A1555" i="4"/>
  <c r="J1555" i="4"/>
  <c r="F1556" i="5"/>
  <c r="A1556" i="5"/>
  <c r="D1556" i="5"/>
  <c r="H1556" i="4"/>
  <c r="F1555" i="4"/>
  <c r="A1555" i="2"/>
  <c r="B1555" i="2"/>
  <c r="K1556" i="2"/>
  <c r="C1555" i="2"/>
  <c r="C1556" i="4"/>
  <c r="G1556" i="4"/>
  <c r="A1556" i="4"/>
  <c r="J1556" i="4"/>
  <c r="H1555" i="2"/>
  <c r="P1556" i="2"/>
  <c r="J1556" i="2"/>
  <c r="G1557" i="5"/>
  <c r="E1556" i="5"/>
  <c r="C1556" i="5"/>
  <c r="D1557" i="5"/>
  <c r="F1557" i="5"/>
  <c r="A1557" i="5"/>
  <c r="A1556" i="2"/>
  <c r="K1557" i="2"/>
  <c r="C1556" i="2"/>
  <c r="B1556" i="2"/>
  <c r="H1556" i="2"/>
  <c r="H1557" i="4"/>
  <c r="F1556" i="4"/>
  <c r="G1558" i="5"/>
  <c r="E1557" i="5"/>
  <c r="C1557" i="5"/>
  <c r="C1557" i="4"/>
  <c r="G1557" i="4"/>
  <c r="P1557" i="2"/>
  <c r="J1557" i="2"/>
  <c r="H1558" i="4"/>
  <c r="F1557" i="4"/>
  <c r="A1557" i="2"/>
  <c r="K1558" i="2"/>
  <c r="C1557" i="2"/>
  <c r="B1557" i="2"/>
  <c r="H1557" i="2"/>
  <c r="A1557" i="4"/>
  <c r="J1557" i="4"/>
  <c r="F1558" i="5"/>
  <c r="D1558" i="5"/>
  <c r="G1559" i="5"/>
  <c r="E1558" i="5"/>
  <c r="C1558" i="5"/>
  <c r="P1558" i="2"/>
  <c r="J1558" i="2"/>
  <c r="A1558" i="5"/>
  <c r="C1558" i="4"/>
  <c r="G1558" i="4"/>
  <c r="A1558" i="4"/>
  <c r="J1558" i="4"/>
  <c r="A1558" i="2"/>
  <c r="C1558" i="2"/>
  <c r="B1558" i="2"/>
  <c r="H1558" i="2"/>
  <c r="K1559" i="2"/>
  <c r="H1559" i="4"/>
  <c r="F1558" i="4"/>
  <c r="D1559" i="5"/>
  <c r="F1559" i="5"/>
  <c r="E1559" i="5"/>
  <c r="C1559" i="5"/>
  <c r="G1560" i="5"/>
  <c r="P1559" i="2"/>
  <c r="J1559" i="2"/>
  <c r="A1559" i="5"/>
  <c r="C1559" i="4"/>
  <c r="G1559" i="4"/>
  <c r="A1559" i="4"/>
  <c r="J1559" i="4"/>
  <c r="J795" i="3"/>
  <c r="K795" i="3"/>
  <c r="J1988" i="3"/>
  <c r="K1988" i="3"/>
  <c r="A1559" i="2"/>
  <c r="B1559" i="2"/>
  <c r="K1560" i="2"/>
  <c r="C1559" i="2"/>
  <c r="H1560" i="4"/>
  <c r="F1559" i="4"/>
  <c r="F1560" i="5"/>
  <c r="A1560" i="5"/>
  <c r="D1560" i="5"/>
  <c r="G1561" i="5"/>
  <c r="E1560" i="5"/>
  <c r="C1560" i="5"/>
  <c r="P1560" i="2"/>
  <c r="J1560" i="2"/>
  <c r="H1559" i="2"/>
  <c r="C1560" i="4"/>
  <c r="G1560" i="4"/>
  <c r="A1560" i="4"/>
  <c r="J1560" i="4"/>
  <c r="A1560" i="2"/>
  <c r="K1561" i="2"/>
  <c r="C1560" i="2"/>
  <c r="B1560" i="2"/>
  <c r="H1561" i="4"/>
  <c r="F1560" i="4"/>
  <c r="D1561" i="5"/>
  <c r="F1561" i="5"/>
  <c r="E1561" i="5"/>
  <c r="C1561" i="5"/>
  <c r="G1562" i="5"/>
  <c r="H1560" i="2"/>
  <c r="P1561" i="2"/>
  <c r="J1561" i="2"/>
  <c r="A1561" i="5"/>
  <c r="C1561" i="4"/>
  <c r="G1561" i="4"/>
  <c r="A1561" i="4"/>
  <c r="J1561" i="4"/>
  <c r="A1561" i="2"/>
  <c r="K1562" i="2"/>
  <c r="C1561" i="2"/>
  <c r="B1561" i="2"/>
  <c r="H1561" i="2"/>
  <c r="H1562" i="4"/>
  <c r="F1561" i="4"/>
  <c r="F1562" i="5"/>
  <c r="A1562" i="5"/>
  <c r="D1562" i="5"/>
  <c r="G1563" i="5"/>
  <c r="E1562" i="5"/>
  <c r="C1562" i="5"/>
  <c r="P1562" i="2"/>
  <c r="J1562" i="2"/>
  <c r="C1562" i="4"/>
  <c r="G1562" i="4"/>
  <c r="H1563" i="4"/>
  <c r="F1562" i="4"/>
  <c r="A1562" i="2"/>
  <c r="C1562" i="2"/>
  <c r="B1562" i="2"/>
  <c r="K1563" i="2"/>
  <c r="A1562" i="4"/>
  <c r="J1562" i="4"/>
  <c r="D1563" i="5"/>
  <c r="F1563" i="5"/>
  <c r="A1563" i="5"/>
  <c r="P1563" i="2"/>
  <c r="J1563" i="2"/>
  <c r="G1564" i="5"/>
  <c r="E1563" i="5"/>
  <c r="C1563" i="5"/>
  <c r="H1562" i="2"/>
  <c r="C1563" i="4"/>
  <c r="G1563" i="4"/>
  <c r="A1563" i="4"/>
  <c r="J1563" i="4"/>
  <c r="J159" i="1"/>
  <c r="J1990" i="3"/>
  <c r="K1990" i="3"/>
  <c r="J797" i="3"/>
  <c r="K797" i="3"/>
  <c r="H1564" i="4"/>
  <c r="F1563" i="4"/>
  <c r="F1564" i="5"/>
  <c r="A1564" i="5"/>
  <c r="D1564" i="5"/>
  <c r="A1563" i="2"/>
  <c r="B1563" i="2"/>
  <c r="C1563" i="2"/>
  <c r="H1563" i="2"/>
  <c r="K1564" i="2"/>
  <c r="P1564" i="2"/>
  <c r="J1564" i="2"/>
  <c r="G1565" i="5"/>
  <c r="E1564" i="5"/>
  <c r="C1564" i="5"/>
  <c r="C1564" i="4"/>
  <c r="G1564" i="4"/>
  <c r="A1564" i="4"/>
  <c r="J1564" i="4"/>
  <c r="J799" i="3"/>
  <c r="K799" i="3"/>
  <c r="J1992" i="3"/>
  <c r="K1992" i="3"/>
  <c r="D1565" i="5"/>
  <c r="F1565" i="5"/>
  <c r="A1565" i="5"/>
  <c r="H1565" i="4"/>
  <c r="F1564" i="4"/>
  <c r="A1564" i="2"/>
  <c r="K1565" i="2"/>
  <c r="C1564" i="2"/>
  <c r="B1564" i="2"/>
  <c r="C1565" i="4"/>
  <c r="G1565" i="4"/>
  <c r="A1565" i="4"/>
  <c r="J1565" i="4"/>
  <c r="P1565" i="2"/>
  <c r="J1565" i="2"/>
  <c r="G1566" i="5"/>
  <c r="E1565" i="5"/>
  <c r="C1565" i="5"/>
  <c r="H1564" i="2"/>
  <c r="A1565" i="2"/>
  <c r="K1566" i="2"/>
  <c r="C1565" i="2"/>
  <c r="B1565" i="2"/>
  <c r="H1565" i="2"/>
  <c r="F1566" i="5"/>
  <c r="A1566" i="5"/>
  <c r="D1566" i="5"/>
  <c r="H1566" i="4"/>
  <c r="F1565" i="4"/>
  <c r="C1566" i="4"/>
  <c r="G1566" i="4"/>
  <c r="A1566" i="4"/>
  <c r="J1566" i="4"/>
  <c r="P1566" i="2"/>
  <c r="J1566" i="2"/>
  <c r="G1567" i="5"/>
  <c r="E1566" i="5"/>
  <c r="C1566" i="5"/>
  <c r="A1566" i="2"/>
  <c r="C1566" i="2"/>
  <c r="B1566" i="2"/>
  <c r="H1566" i="2"/>
  <c r="K1567" i="2"/>
  <c r="D1567" i="5"/>
  <c r="F1567" i="5"/>
  <c r="A1567" i="5"/>
  <c r="H1567" i="4"/>
  <c r="F1566" i="4"/>
  <c r="P1567" i="2"/>
  <c r="J1567" i="2"/>
  <c r="C1567" i="4"/>
  <c r="G1567" i="4"/>
  <c r="E1567" i="5"/>
  <c r="C1567" i="5"/>
  <c r="G1568" i="5"/>
  <c r="H1568" i="4"/>
  <c r="F1567" i="4"/>
  <c r="F1568" i="5"/>
  <c r="A1568" i="5"/>
  <c r="D1568" i="5"/>
  <c r="A1567" i="2"/>
  <c r="B1567" i="2"/>
  <c r="C1567" i="2"/>
  <c r="H1567" i="2"/>
  <c r="K1568" i="2"/>
  <c r="A1567" i="4"/>
  <c r="J1567" i="4"/>
  <c r="G1569" i="5"/>
  <c r="E1568" i="5"/>
  <c r="C1568" i="5"/>
  <c r="P1568" i="2"/>
  <c r="J1568" i="2"/>
  <c r="C1568" i="4"/>
  <c r="G1568" i="4"/>
  <c r="H1569" i="4"/>
  <c r="F1568" i="4"/>
  <c r="A1568" i="2"/>
  <c r="K1569" i="2"/>
  <c r="C1568" i="2"/>
  <c r="B1568" i="2"/>
  <c r="H1568" i="2"/>
  <c r="A1568" i="4"/>
  <c r="J1568" i="4"/>
  <c r="D1569" i="5"/>
  <c r="F1569" i="5"/>
  <c r="A1569" i="5"/>
  <c r="P1569" i="2"/>
  <c r="J1569" i="2"/>
  <c r="E1569" i="5"/>
  <c r="C1569" i="5"/>
  <c r="G1570" i="5"/>
  <c r="C1569" i="4"/>
  <c r="G1569" i="4"/>
  <c r="A1569" i="4"/>
  <c r="J1569" i="4"/>
  <c r="F1570" i="5"/>
  <c r="A1570" i="5"/>
  <c r="D1570" i="5"/>
  <c r="H1570" i="4"/>
  <c r="F1569" i="4"/>
  <c r="A1569" i="2"/>
  <c r="K1570" i="2"/>
  <c r="C1569" i="2"/>
  <c r="B1569" i="2"/>
  <c r="C1570" i="4"/>
  <c r="G1570" i="4"/>
  <c r="A1570" i="4"/>
  <c r="J1570" i="4"/>
  <c r="P1570" i="2"/>
  <c r="J1570" i="2"/>
  <c r="H1569" i="2"/>
  <c r="G1571" i="5"/>
  <c r="E1570" i="5"/>
  <c r="C1570" i="5"/>
  <c r="A1570" i="2"/>
  <c r="C1570" i="2"/>
  <c r="B1570" i="2"/>
  <c r="H1570" i="2"/>
  <c r="K1571" i="2"/>
  <c r="D1571" i="5"/>
  <c r="F1571" i="5"/>
  <c r="A1571" i="5"/>
  <c r="H1571" i="4"/>
  <c r="F1570" i="4"/>
  <c r="P1571" i="2"/>
  <c r="J1571" i="2"/>
  <c r="C1571" i="4"/>
  <c r="G1571" i="4"/>
  <c r="G1572" i="5"/>
  <c r="E1571" i="5"/>
  <c r="C1571" i="5"/>
  <c r="H1572" i="4"/>
  <c r="F1571" i="4"/>
  <c r="F1572" i="5"/>
  <c r="A1572" i="5"/>
  <c r="D1572" i="5"/>
  <c r="A1571" i="2"/>
  <c r="B1571" i="2"/>
  <c r="C1571" i="2"/>
  <c r="H1571" i="2"/>
  <c r="K1572" i="2"/>
  <c r="A1571" i="4"/>
  <c r="J1571" i="4"/>
  <c r="P1572" i="2"/>
  <c r="J1572" i="2"/>
  <c r="G1573" i="5"/>
  <c r="E1572" i="5"/>
  <c r="C1572" i="5"/>
  <c r="C1572" i="4"/>
  <c r="G1572" i="4"/>
  <c r="A1572" i="4"/>
  <c r="J1572" i="4"/>
  <c r="J1998" i="3"/>
  <c r="K1998" i="3"/>
  <c r="J805" i="3"/>
  <c r="K805" i="3"/>
  <c r="D1573" i="5"/>
  <c r="F1573" i="5"/>
  <c r="A1573" i="5"/>
  <c r="H1573" i="4"/>
  <c r="F1572" i="4"/>
  <c r="A1572" i="2"/>
  <c r="K1573" i="2"/>
  <c r="C1572" i="2"/>
  <c r="B1572" i="2"/>
  <c r="C1573" i="4"/>
  <c r="G1573" i="4"/>
  <c r="A1573" i="4"/>
  <c r="J1573" i="4"/>
  <c r="P1573" i="2"/>
  <c r="J1573" i="2"/>
  <c r="G1574" i="5"/>
  <c r="E1573" i="5"/>
  <c r="C1573" i="5"/>
  <c r="H1572" i="2"/>
  <c r="J160" i="1"/>
  <c r="A1573" i="2"/>
  <c r="K1574" i="2"/>
  <c r="C1573" i="2"/>
  <c r="B1573" i="2"/>
  <c r="H1573" i="2"/>
  <c r="J803" i="3"/>
  <c r="K803" i="3"/>
  <c r="J1996" i="3"/>
  <c r="K1996" i="3"/>
  <c r="F1574" i="5"/>
  <c r="A1574" i="5"/>
  <c r="D1574" i="5"/>
  <c r="H1574" i="4"/>
  <c r="F1573" i="4"/>
  <c r="C1574" i="4"/>
  <c r="G1574" i="4"/>
  <c r="A1574" i="4"/>
  <c r="J1574" i="4"/>
  <c r="G1575" i="5"/>
  <c r="E1574" i="5"/>
  <c r="C1574" i="5"/>
  <c r="P1574" i="2"/>
  <c r="J1574" i="2"/>
  <c r="A1574" i="2"/>
  <c r="C1574" i="2"/>
  <c r="B1574" i="2"/>
  <c r="H1574" i="2"/>
  <c r="K1575" i="2"/>
  <c r="D1575" i="5"/>
  <c r="F1575" i="5"/>
  <c r="A1575" i="5"/>
  <c r="H1575" i="4"/>
  <c r="F1574" i="4"/>
  <c r="C1575" i="4"/>
  <c r="G1575" i="4"/>
  <c r="A1575" i="4"/>
  <c r="J1575" i="4"/>
  <c r="E1575" i="5"/>
  <c r="C1575" i="5"/>
  <c r="G1576" i="5"/>
  <c r="P1575" i="2"/>
  <c r="J1575" i="2"/>
  <c r="F1576" i="5"/>
  <c r="A1576" i="5"/>
  <c r="D1576" i="5"/>
  <c r="A1575" i="2"/>
  <c r="B1575" i="2"/>
  <c r="K1576" i="2"/>
  <c r="C1575" i="2"/>
  <c r="H1576" i="4"/>
  <c r="F1575" i="4"/>
  <c r="C1576" i="4"/>
  <c r="G1576" i="4"/>
  <c r="A1576" i="4"/>
  <c r="J1576" i="4"/>
  <c r="P1576" i="2"/>
  <c r="J1576" i="2"/>
  <c r="H1575" i="2"/>
  <c r="G1577" i="5"/>
  <c r="E1576" i="5"/>
  <c r="C1576" i="5"/>
  <c r="A1576" i="2"/>
  <c r="K1577" i="2"/>
  <c r="C1576" i="2"/>
  <c r="B1576" i="2"/>
  <c r="H1576" i="2"/>
  <c r="D1577" i="5"/>
  <c r="F1577" i="5"/>
  <c r="A1577" i="5"/>
  <c r="J806" i="3"/>
  <c r="K806" i="3"/>
  <c r="J1999" i="3"/>
  <c r="K1999" i="3"/>
  <c r="H1577" i="4"/>
  <c r="F1576" i="4"/>
  <c r="C1577" i="4"/>
  <c r="G1577" i="4"/>
  <c r="A1577" i="4"/>
  <c r="J1577" i="4"/>
  <c r="E1577" i="5"/>
  <c r="C1577" i="5"/>
  <c r="G1578" i="5"/>
  <c r="P1577" i="2"/>
  <c r="J1577" i="2"/>
  <c r="J807" i="3"/>
  <c r="K807" i="3"/>
  <c r="J2000" i="3"/>
  <c r="K2000" i="3"/>
  <c r="A1577" i="2"/>
  <c r="K1578" i="2"/>
  <c r="C1577" i="2"/>
  <c r="B1577" i="2"/>
  <c r="H1577" i="2"/>
  <c r="F1578" i="5"/>
  <c r="A1578" i="5"/>
  <c r="D1578" i="5"/>
  <c r="H1578" i="4"/>
  <c r="F1577" i="4"/>
  <c r="P1578" i="2"/>
  <c r="J1578" i="2"/>
  <c r="C1578" i="4"/>
  <c r="G1578" i="4"/>
  <c r="G1579" i="5"/>
  <c r="E1578" i="5"/>
  <c r="C1578" i="5"/>
  <c r="H1579" i="4"/>
  <c r="F1578" i="4"/>
  <c r="D1579" i="5"/>
  <c r="F1579" i="5"/>
  <c r="A1578" i="2"/>
  <c r="C1578" i="2"/>
  <c r="B1578" i="2"/>
  <c r="H1578" i="2"/>
  <c r="K1579" i="2"/>
  <c r="A1578" i="4"/>
  <c r="J1578" i="4"/>
  <c r="G1580" i="5"/>
  <c r="E1579" i="5"/>
  <c r="C1579" i="5"/>
  <c r="P1579" i="2"/>
  <c r="J1579" i="2"/>
  <c r="A1579" i="5"/>
  <c r="C1579" i="4"/>
  <c r="G1579" i="4"/>
  <c r="A1579" i="4"/>
  <c r="J1579" i="4"/>
  <c r="A1579" i="2"/>
  <c r="B1579" i="2"/>
  <c r="K1580" i="2"/>
  <c r="C1579" i="2"/>
  <c r="H1580" i="4"/>
  <c r="F1579" i="4"/>
  <c r="F1580" i="5"/>
  <c r="A1580" i="5"/>
  <c r="D1580" i="5"/>
  <c r="G1581" i="5"/>
  <c r="E1580" i="5"/>
  <c r="C1580" i="5"/>
  <c r="H1579" i="2"/>
  <c r="P1580" i="2"/>
  <c r="J1580" i="2"/>
  <c r="C1580" i="4"/>
  <c r="G1580" i="4"/>
  <c r="H1581" i="4"/>
  <c r="F1580" i="4"/>
  <c r="A1580" i="4"/>
  <c r="J1580" i="4"/>
  <c r="A1580" i="2"/>
  <c r="K1581" i="2"/>
  <c r="C1580" i="2"/>
  <c r="B1580" i="2"/>
  <c r="H1580" i="2"/>
  <c r="D1581" i="5"/>
  <c r="F1581" i="5"/>
  <c r="A1581" i="5"/>
  <c r="G1582" i="5"/>
  <c r="E1581" i="5"/>
  <c r="C1581" i="5"/>
  <c r="P1581" i="2"/>
  <c r="J1581" i="2"/>
  <c r="C1581" i="4"/>
  <c r="G1581" i="4"/>
  <c r="H1582" i="4"/>
  <c r="F1581" i="4"/>
  <c r="A1581" i="2"/>
  <c r="K1582" i="2"/>
  <c r="C1581" i="2"/>
  <c r="B1581" i="2"/>
  <c r="H1581" i="2"/>
  <c r="A1581" i="4"/>
  <c r="J1581" i="4"/>
  <c r="F1582" i="5"/>
  <c r="D1582" i="5"/>
  <c r="G1583" i="5"/>
  <c r="E1582" i="5"/>
  <c r="C1582" i="5"/>
  <c r="P1582" i="2"/>
  <c r="J1582" i="2"/>
  <c r="A1582" i="5"/>
  <c r="C1582" i="4"/>
  <c r="G1582" i="4"/>
  <c r="A1582" i="4"/>
  <c r="J1582" i="4"/>
  <c r="A1582" i="2"/>
  <c r="C1582" i="2"/>
  <c r="B1582" i="2"/>
  <c r="H1582" i="2"/>
  <c r="K1583" i="2"/>
  <c r="H1583" i="4"/>
  <c r="F1582" i="4"/>
  <c r="D1583" i="5"/>
  <c r="F1583" i="5"/>
  <c r="P1583" i="2"/>
  <c r="J1583" i="2"/>
  <c r="E1583" i="5"/>
  <c r="C1583" i="5"/>
  <c r="G1584" i="5"/>
  <c r="A1583" i="5"/>
  <c r="C1583" i="4"/>
  <c r="G1583" i="4"/>
  <c r="A1583" i="4"/>
  <c r="J1583" i="4"/>
  <c r="J161" i="1"/>
  <c r="F1584" i="5"/>
  <c r="A1584" i="5"/>
  <c r="D1584" i="5"/>
  <c r="J810" i="3"/>
  <c r="K810" i="3"/>
  <c r="J2003" i="3"/>
  <c r="K2003" i="3"/>
  <c r="H1584" i="4"/>
  <c r="F1583" i="4"/>
  <c r="A1583" i="2"/>
  <c r="B1583" i="2"/>
  <c r="C1583" i="2"/>
  <c r="H1583" i="2"/>
  <c r="K1584" i="2"/>
  <c r="P1584" i="2"/>
  <c r="J1584" i="2"/>
  <c r="C1584" i="4"/>
  <c r="G1584" i="4"/>
  <c r="G1585" i="5"/>
  <c r="E1584" i="5"/>
  <c r="C1584" i="5"/>
  <c r="H1585" i="4"/>
  <c r="F1584" i="4"/>
  <c r="D1585" i="5"/>
  <c r="F1585" i="5"/>
  <c r="A1584" i="2"/>
  <c r="K1585" i="2"/>
  <c r="C1584" i="2"/>
  <c r="B1584" i="2"/>
  <c r="A1584" i="4"/>
  <c r="J1584" i="4"/>
  <c r="P1585" i="2"/>
  <c r="J1585" i="2"/>
  <c r="E1585" i="5"/>
  <c r="C1585" i="5"/>
  <c r="G1586" i="5"/>
  <c r="H1584" i="2"/>
  <c r="A1585" i="5"/>
  <c r="C1585" i="4"/>
  <c r="G1585" i="4"/>
  <c r="A1585" i="4"/>
  <c r="J1585" i="4"/>
  <c r="H1586" i="4"/>
  <c r="F1585" i="4"/>
  <c r="F1586" i="5"/>
  <c r="A1586" i="5"/>
  <c r="D1586" i="5"/>
  <c r="A1585" i="2"/>
  <c r="K1586" i="2"/>
  <c r="C1585" i="2"/>
  <c r="B1585" i="2"/>
  <c r="P1586" i="2"/>
  <c r="J1586" i="2"/>
  <c r="G1587" i="5"/>
  <c r="E1586" i="5"/>
  <c r="C1586" i="5"/>
  <c r="H1585" i="2"/>
  <c r="C1586" i="4"/>
  <c r="G1586" i="4"/>
  <c r="A1586" i="4"/>
  <c r="J1586" i="4"/>
  <c r="H1587" i="4"/>
  <c r="F1586" i="4"/>
  <c r="D1587" i="5"/>
  <c r="F1587" i="5"/>
  <c r="A1586" i="2"/>
  <c r="C1586" i="2"/>
  <c r="B1586" i="2"/>
  <c r="K1587" i="2"/>
  <c r="H1586" i="2"/>
  <c r="G1588" i="5"/>
  <c r="E1587" i="5"/>
  <c r="C1587" i="5"/>
  <c r="P1587" i="2"/>
  <c r="J1587" i="2"/>
  <c r="A1587" i="5"/>
  <c r="C1587" i="4"/>
  <c r="G1587" i="4"/>
  <c r="A1587" i="4"/>
  <c r="J1587" i="4"/>
  <c r="J1135" i="3"/>
  <c r="K1135" i="3"/>
  <c r="J2328" i="3"/>
  <c r="K2328" i="3"/>
  <c r="A1587" i="2"/>
  <c r="B1587" i="2"/>
  <c r="K1588" i="2"/>
  <c r="C1587" i="2"/>
  <c r="H1588" i="4"/>
  <c r="F1587" i="4"/>
  <c r="F1588" i="5"/>
  <c r="A1588" i="5"/>
  <c r="D1588" i="5"/>
  <c r="P1588" i="2"/>
  <c r="J1588" i="2"/>
  <c r="G1589" i="5"/>
  <c r="E1588" i="5"/>
  <c r="C1588" i="5"/>
  <c r="H1587" i="2"/>
  <c r="C1588" i="4"/>
  <c r="G1588" i="4"/>
  <c r="A1588" i="4"/>
  <c r="J1588" i="4"/>
  <c r="H1589" i="4"/>
  <c r="F1588" i="4"/>
  <c r="D1589" i="5"/>
  <c r="F1589" i="5"/>
  <c r="A1588" i="2"/>
  <c r="K1589" i="2"/>
  <c r="C1588" i="2"/>
  <c r="B1588" i="2"/>
  <c r="G1590" i="5"/>
  <c r="E1589" i="5"/>
  <c r="C1589" i="5"/>
  <c r="P1589" i="2"/>
  <c r="J1589" i="2"/>
  <c r="H1588" i="2"/>
  <c r="A1589" i="5"/>
  <c r="C1589" i="4"/>
  <c r="G1589" i="4"/>
  <c r="A1589" i="4"/>
  <c r="J1589" i="4"/>
  <c r="H1590" i="4"/>
  <c r="F1589" i="4"/>
  <c r="A1589" i="2"/>
  <c r="K1590" i="2"/>
  <c r="C1589" i="2"/>
  <c r="B1589" i="2"/>
  <c r="H1589" i="2"/>
  <c r="F1590" i="5"/>
  <c r="A1590" i="5"/>
  <c r="D1590" i="5"/>
  <c r="P1590" i="2"/>
  <c r="J1590" i="2"/>
  <c r="G1591" i="5"/>
  <c r="E1590" i="5"/>
  <c r="C1590" i="5"/>
  <c r="C1590" i="4"/>
  <c r="G1590" i="4"/>
  <c r="A1590" i="4"/>
  <c r="J1590" i="4"/>
  <c r="D1591" i="5"/>
  <c r="F1591" i="5"/>
  <c r="A1591" i="5"/>
  <c r="H1591" i="4"/>
  <c r="F1590" i="4"/>
  <c r="A1590" i="2"/>
  <c r="C1590" i="2"/>
  <c r="B1590" i="2"/>
  <c r="H1590" i="2"/>
  <c r="K1591" i="2"/>
  <c r="E1591" i="5"/>
  <c r="C1591" i="5"/>
  <c r="G1592" i="5"/>
  <c r="C1591" i="4"/>
  <c r="G1591" i="4"/>
  <c r="A1591" i="4"/>
  <c r="J1591" i="4"/>
  <c r="P1591" i="2"/>
  <c r="J1591" i="2"/>
  <c r="J1138" i="3"/>
  <c r="K1138" i="3"/>
  <c r="J2331" i="3"/>
  <c r="K2331" i="3"/>
  <c r="H1592" i="4"/>
  <c r="F1591" i="4"/>
  <c r="A1591" i="2"/>
  <c r="B1591" i="2"/>
  <c r="C1591" i="2"/>
  <c r="H1591" i="2"/>
  <c r="K1592" i="2"/>
  <c r="F1592" i="5"/>
  <c r="A1592" i="5"/>
  <c r="D1592" i="5"/>
  <c r="G1593" i="5"/>
  <c r="E1592" i="5"/>
  <c r="C1592" i="5"/>
  <c r="P1592" i="2"/>
  <c r="J1592" i="2"/>
  <c r="C1592" i="4"/>
  <c r="G1592" i="4"/>
  <c r="H1593" i="4"/>
  <c r="F1592" i="4"/>
  <c r="A1592" i="2"/>
  <c r="K1593" i="2"/>
  <c r="C1592" i="2"/>
  <c r="B1592" i="2"/>
  <c r="H1592" i="2"/>
  <c r="A1592" i="4"/>
  <c r="J1592" i="4"/>
  <c r="D1593" i="5"/>
  <c r="F1593" i="5"/>
  <c r="A1593" i="5"/>
  <c r="P1593" i="2"/>
  <c r="J1593" i="2"/>
  <c r="E1593" i="5"/>
  <c r="C1593" i="5"/>
  <c r="G1594" i="5"/>
  <c r="C1593" i="4"/>
  <c r="G1593" i="4"/>
  <c r="A1593" i="4"/>
  <c r="J1593" i="4"/>
  <c r="J162" i="1"/>
  <c r="F1594" i="5"/>
  <c r="A1594" i="5"/>
  <c r="D1594" i="5"/>
  <c r="H1594" i="4"/>
  <c r="F1593" i="4"/>
  <c r="A1593" i="2"/>
  <c r="K1594" i="2"/>
  <c r="C1593" i="2"/>
  <c r="B1593" i="2"/>
  <c r="C1594" i="4"/>
  <c r="G1594" i="4"/>
  <c r="A1594" i="4"/>
  <c r="J1594" i="4"/>
  <c r="P1594" i="2"/>
  <c r="J1594" i="2"/>
  <c r="H1593" i="2"/>
  <c r="G1595" i="5"/>
  <c r="E1594" i="5"/>
  <c r="C1594" i="5"/>
  <c r="A1594" i="2"/>
  <c r="C1594" i="2"/>
  <c r="B1594" i="2"/>
  <c r="H1594" i="2"/>
  <c r="K1595" i="2"/>
  <c r="D1595" i="5"/>
  <c r="F1595" i="5"/>
  <c r="A1595" i="5"/>
  <c r="H1595" i="4"/>
  <c r="F1594" i="4"/>
  <c r="C1595" i="4"/>
  <c r="G1595" i="4"/>
  <c r="A1595" i="4"/>
  <c r="J1595" i="4"/>
  <c r="P1595" i="2"/>
  <c r="J1595" i="2"/>
  <c r="G1596" i="5"/>
  <c r="E1595" i="5"/>
  <c r="C1595" i="5"/>
  <c r="A1595" i="2"/>
  <c r="B1595" i="2"/>
  <c r="K1596" i="2"/>
  <c r="C1595" i="2"/>
  <c r="F1596" i="5"/>
  <c r="A1596" i="5"/>
  <c r="D1596" i="5"/>
  <c r="H1596" i="4"/>
  <c r="F1595" i="4"/>
  <c r="P1596" i="2"/>
  <c r="J1596" i="2"/>
  <c r="C1596" i="4"/>
  <c r="G1596" i="4"/>
  <c r="H1595" i="2"/>
  <c r="G1597" i="5"/>
  <c r="E1596" i="5"/>
  <c r="C1596" i="5"/>
  <c r="H1597" i="4"/>
  <c r="F1596" i="4"/>
  <c r="D1597" i="5"/>
  <c r="F1597" i="5"/>
  <c r="A1596" i="2"/>
  <c r="K1597" i="2"/>
  <c r="C1596" i="2"/>
  <c r="B1596" i="2"/>
  <c r="A1596" i="4"/>
  <c r="J1596" i="4"/>
  <c r="G1598" i="5"/>
  <c r="E1597" i="5"/>
  <c r="C1597" i="5"/>
  <c r="P1597" i="2"/>
  <c r="J1597" i="2"/>
  <c r="H1596" i="2"/>
  <c r="A1597" i="5"/>
  <c r="C1597" i="4"/>
  <c r="G1597" i="4"/>
  <c r="A1597" i="4"/>
  <c r="J1597" i="4"/>
  <c r="H1598" i="4"/>
  <c r="F1597" i="4"/>
  <c r="A1597" i="2"/>
  <c r="K1598" i="2"/>
  <c r="C1597" i="2"/>
  <c r="B1597" i="2"/>
  <c r="H1597" i="2"/>
  <c r="F1598" i="5"/>
  <c r="A1598" i="5"/>
  <c r="D1598" i="5"/>
  <c r="P1598" i="2"/>
  <c r="J1598" i="2"/>
  <c r="G1599" i="5"/>
  <c r="E1598" i="5"/>
  <c r="C1598" i="5"/>
  <c r="C1598" i="4"/>
  <c r="G1598" i="4"/>
  <c r="A1598" i="4"/>
  <c r="J1598" i="4"/>
  <c r="D1599" i="5"/>
  <c r="F1599" i="5"/>
  <c r="A1599" i="5"/>
  <c r="H1599" i="4"/>
  <c r="F1598" i="4"/>
  <c r="A1598" i="2"/>
  <c r="C1598" i="2"/>
  <c r="B1598" i="2"/>
  <c r="H1598" i="2"/>
  <c r="K1599" i="2"/>
  <c r="E1599" i="5"/>
  <c r="C1599" i="5"/>
  <c r="G1600" i="5"/>
  <c r="C1599" i="4"/>
  <c r="G1599" i="4"/>
  <c r="A1599" i="4"/>
  <c r="J1599" i="4"/>
  <c r="P1599" i="2"/>
  <c r="J1599" i="2"/>
  <c r="H1600" i="4"/>
  <c r="F1599" i="4"/>
  <c r="A1599" i="2"/>
  <c r="B1599" i="2"/>
  <c r="C1599" i="2"/>
  <c r="H1599" i="2"/>
  <c r="K1600" i="2"/>
  <c r="F1600" i="5"/>
  <c r="A1600" i="5"/>
  <c r="D1600" i="5"/>
  <c r="G1601" i="5"/>
  <c r="E1600" i="5"/>
  <c r="C1600" i="5"/>
  <c r="P1600" i="2"/>
  <c r="J1600" i="2"/>
  <c r="C1600" i="4"/>
  <c r="G1600" i="4"/>
  <c r="H1601" i="4"/>
  <c r="F1600" i="4"/>
  <c r="A1600" i="2"/>
  <c r="K1601" i="2"/>
  <c r="C1600" i="2"/>
  <c r="B1600" i="2"/>
  <c r="H1600" i="2"/>
  <c r="A1600" i="4"/>
  <c r="J1600" i="4"/>
  <c r="D1601" i="5"/>
  <c r="F1601" i="5"/>
  <c r="A1601" i="5"/>
  <c r="J1140" i="3"/>
  <c r="K1140" i="3"/>
  <c r="J2333" i="3"/>
  <c r="K2333" i="3"/>
  <c r="P1601" i="2"/>
  <c r="J1601" i="2"/>
  <c r="E1601" i="5"/>
  <c r="C1601" i="5"/>
  <c r="G1602" i="5"/>
  <c r="C1601" i="4"/>
  <c r="G1601" i="4"/>
  <c r="A1601" i="4"/>
  <c r="J1601" i="4"/>
  <c r="F1602" i="5"/>
  <c r="A1602" i="5"/>
  <c r="D1602" i="5"/>
  <c r="J2342" i="3"/>
  <c r="K2342" i="3"/>
  <c r="J1149" i="3"/>
  <c r="K1149" i="3"/>
  <c r="H1602" i="4"/>
  <c r="F1601" i="4"/>
  <c r="A1601" i="2"/>
  <c r="K1602" i="2"/>
  <c r="C1601" i="2"/>
  <c r="B1601" i="2"/>
  <c r="H1601" i="2"/>
  <c r="P1602" i="2"/>
  <c r="J1602" i="2"/>
  <c r="C1602" i="4"/>
  <c r="G1602" i="4"/>
  <c r="G1603" i="5"/>
  <c r="E1602" i="5"/>
  <c r="C1602" i="5"/>
  <c r="H1603" i="4"/>
  <c r="F1602" i="4"/>
  <c r="D1603" i="5"/>
  <c r="F1603" i="5"/>
  <c r="A1602" i="2"/>
  <c r="C1602" i="2"/>
  <c r="B1602" i="2"/>
  <c r="H1602" i="2"/>
  <c r="K1603" i="2"/>
  <c r="A1602" i="4"/>
  <c r="J1602" i="4"/>
  <c r="G1604" i="5"/>
  <c r="E1603" i="5"/>
  <c r="C1603" i="5"/>
  <c r="P1603" i="2"/>
  <c r="J1603" i="2"/>
  <c r="A1603" i="5"/>
  <c r="C1603" i="4"/>
  <c r="G1603" i="4"/>
  <c r="A1603" i="4"/>
  <c r="J1603" i="4"/>
  <c r="J163" i="1"/>
  <c r="A1603" i="2"/>
  <c r="B1603" i="2"/>
  <c r="K1604" i="2"/>
  <c r="C1603" i="2"/>
  <c r="H1604" i="4"/>
  <c r="F1603" i="4"/>
  <c r="F1604" i="5"/>
  <c r="A1604" i="5"/>
  <c r="D1604" i="5"/>
  <c r="G1605" i="5"/>
  <c r="E1604" i="5"/>
  <c r="C1604" i="5"/>
  <c r="P1604" i="2"/>
  <c r="J1604" i="2"/>
  <c r="H1603" i="2"/>
  <c r="C1604" i="4"/>
  <c r="G1604" i="4"/>
  <c r="A1604" i="4"/>
  <c r="J1604" i="4"/>
  <c r="A1604" i="2"/>
  <c r="K1605" i="2"/>
  <c r="C1604" i="2"/>
  <c r="B1604" i="2"/>
  <c r="H1604" i="2"/>
  <c r="H1605" i="4"/>
  <c r="F1604" i="4"/>
  <c r="D1605" i="5"/>
  <c r="F1605" i="5"/>
  <c r="G1606" i="5"/>
  <c r="E1605" i="5"/>
  <c r="C1605" i="5"/>
  <c r="P1605" i="2"/>
  <c r="J1605" i="2"/>
  <c r="A1605" i="5"/>
  <c r="C1605" i="4"/>
  <c r="G1605" i="4"/>
  <c r="A1605" i="4"/>
  <c r="J1605" i="4"/>
  <c r="A1605" i="2"/>
  <c r="K1606" i="2"/>
  <c r="C1605" i="2"/>
  <c r="B1605" i="2"/>
  <c r="H1606" i="4"/>
  <c r="F1605" i="4"/>
  <c r="F1606" i="5"/>
  <c r="A1606" i="5"/>
  <c r="D1606" i="5"/>
  <c r="H1605" i="2"/>
  <c r="G1607" i="5"/>
  <c r="E1606" i="5"/>
  <c r="C1606" i="5"/>
  <c r="P1606" i="2"/>
  <c r="J1606" i="2"/>
  <c r="C1606" i="4"/>
  <c r="G1606" i="4"/>
  <c r="H1607" i="4"/>
  <c r="F1606" i="4"/>
  <c r="A1606" i="2"/>
  <c r="C1606" i="2"/>
  <c r="B1606" i="2"/>
  <c r="K1607" i="2"/>
  <c r="A1606" i="4"/>
  <c r="J1606" i="4"/>
  <c r="D1607" i="5"/>
  <c r="F1607" i="5"/>
  <c r="A1607" i="5"/>
  <c r="P1607" i="2"/>
  <c r="J1607" i="2"/>
  <c r="J2338" i="3"/>
  <c r="K2338" i="3"/>
  <c r="J1145" i="3"/>
  <c r="K1145" i="3"/>
  <c r="E1607" i="5"/>
  <c r="C1607" i="5"/>
  <c r="G1608" i="5"/>
  <c r="H1606" i="2"/>
  <c r="C1607" i="4"/>
  <c r="G1607" i="4"/>
  <c r="A1607" i="4"/>
  <c r="J1607" i="4"/>
  <c r="F1608" i="5"/>
  <c r="A1608" i="5"/>
  <c r="D1608" i="5"/>
  <c r="A1607" i="2"/>
  <c r="B1607" i="2"/>
  <c r="K1608" i="2"/>
  <c r="C1607" i="2"/>
  <c r="H1608" i="4"/>
  <c r="F1607" i="4"/>
  <c r="P1608" i="2"/>
  <c r="J1608" i="2"/>
  <c r="C1608" i="4"/>
  <c r="G1608" i="4"/>
  <c r="H1607" i="2"/>
  <c r="G1609" i="5"/>
  <c r="E1608" i="5"/>
  <c r="C1608" i="5"/>
  <c r="H1609" i="4"/>
  <c r="F1608" i="4"/>
  <c r="D1609" i="5"/>
  <c r="F1609" i="5"/>
  <c r="A1608" i="2"/>
  <c r="K1609" i="2"/>
  <c r="C1608" i="2"/>
  <c r="B1608" i="2"/>
  <c r="A1608" i="4"/>
  <c r="J1608" i="4"/>
  <c r="E1609" i="5"/>
  <c r="C1609" i="5"/>
  <c r="G1610" i="5"/>
  <c r="P1609" i="2"/>
  <c r="J1609" i="2"/>
  <c r="H1608" i="2"/>
  <c r="A1609" i="5"/>
  <c r="C1609" i="4"/>
  <c r="G1609" i="4"/>
  <c r="A1609" i="4"/>
  <c r="J1609" i="4"/>
  <c r="H1610" i="4"/>
  <c r="F1609" i="4"/>
  <c r="A1609" i="2"/>
  <c r="K1610" i="2"/>
  <c r="C1609" i="2"/>
  <c r="B1609" i="2"/>
  <c r="H1609" i="2"/>
  <c r="F1610" i="5"/>
  <c r="A1610" i="5"/>
  <c r="D1610" i="5"/>
  <c r="G1611" i="5"/>
  <c r="E1610" i="5"/>
  <c r="C1610" i="5"/>
  <c r="P1610" i="2"/>
  <c r="J1610" i="2"/>
  <c r="C1610" i="4"/>
  <c r="G1610" i="4"/>
  <c r="H1611" i="4"/>
  <c r="F1610" i="4"/>
  <c r="A1610" i="2"/>
  <c r="C1610" i="2"/>
  <c r="B1610" i="2"/>
  <c r="K1611" i="2"/>
  <c r="A1610" i="4"/>
  <c r="J1610" i="4"/>
  <c r="D1611" i="5"/>
  <c r="F1611" i="5"/>
  <c r="A1611" i="5"/>
  <c r="P1611" i="2"/>
  <c r="J1611" i="2"/>
  <c r="G1612" i="5"/>
  <c r="E1611" i="5"/>
  <c r="C1611" i="5"/>
  <c r="H1610" i="2"/>
  <c r="C1611" i="4"/>
  <c r="G1611" i="4"/>
  <c r="A1611" i="4"/>
  <c r="J1611" i="4"/>
  <c r="J1212" i="3"/>
  <c r="K1212" i="3"/>
  <c r="J2405" i="3"/>
  <c r="K2405" i="3"/>
  <c r="H1612" i="4"/>
  <c r="F1611" i="4"/>
  <c r="F1612" i="5"/>
  <c r="A1612" i="5"/>
  <c r="D1612" i="5"/>
  <c r="A1611" i="2"/>
  <c r="B1611" i="2"/>
  <c r="C1611" i="2"/>
  <c r="H1611" i="2"/>
  <c r="K1612" i="2"/>
  <c r="P1612" i="2"/>
  <c r="J1612" i="2"/>
  <c r="G1613" i="5"/>
  <c r="E1612" i="5"/>
  <c r="C1612" i="5"/>
  <c r="C1612" i="4"/>
  <c r="G1612" i="4"/>
  <c r="A1612" i="4"/>
  <c r="J1612" i="4"/>
  <c r="D1613" i="5"/>
  <c r="F1613" i="5"/>
  <c r="A1613" i="5"/>
  <c r="H1613" i="4"/>
  <c r="F1612" i="4"/>
  <c r="A1612" i="2"/>
  <c r="K1613" i="2"/>
  <c r="C1612" i="2"/>
  <c r="B1612" i="2"/>
  <c r="C1613" i="4"/>
  <c r="G1613" i="4"/>
  <c r="A1613" i="4"/>
  <c r="J1613" i="4"/>
  <c r="P1613" i="2"/>
  <c r="J1613" i="2"/>
  <c r="G1614" i="5"/>
  <c r="E1613" i="5"/>
  <c r="C1613" i="5"/>
  <c r="H1612" i="2"/>
  <c r="J164" i="1"/>
  <c r="A1613" i="2"/>
  <c r="K1614" i="2"/>
  <c r="C1613" i="2"/>
  <c r="B1613" i="2"/>
  <c r="H1613" i="2"/>
  <c r="F1614" i="5"/>
  <c r="A1614" i="5"/>
  <c r="D1614" i="5"/>
  <c r="H1614" i="4"/>
  <c r="F1613" i="4"/>
  <c r="C1614" i="4"/>
  <c r="G1614" i="4"/>
  <c r="A1614" i="4"/>
  <c r="J1614" i="4"/>
  <c r="P1614" i="2"/>
  <c r="J1614" i="2"/>
  <c r="G1615" i="5"/>
  <c r="E1614" i="5"/>
  <c r="C1614" i="5"/>
  <c r="A1614" i="2"/>
  <c r="C1614" i="2"/>
  <c r="B1614" i="2"/>
  <c r="H1614" i="2"/>
  <c r="K1615" i="2"/>
  <c r="D1615" i="5"/>
  <c r="F1615" i="5"/>
  <c r="A1615" i="5"/>
  <c r="H1615" i="4"/>
  <c r="F1614" i="4"/>
  <c r="C1615" i="4"/>
  <c r="G1615" i="4"/>
  <c r="A1615" i="4"/>
  <c r="J1615" i="4"/>
  <c r="P1615" i="2"/>
  <c r="J1615" i="2"/>
  <c r="E1615" i="5"/>
  <c r="C1615" i="5"/>
  <c r="G1616" i="5"/>
  <c r="A1615" i="2"/>
  <c r="B1615" i="2"/>
  <c r="K1616" i="2"/>
  <c r="C1615" i="2"/>
  <c r="F1616" i="5"/>
  <c r="A1616" i="5"/>
  <c r="D1616" i="5"/>
  <c r="H1616" i="4"/>
  <c r="F1615" i="4"/>
  <c r="C1616" i="4"/>
  <c r="G1616" i="4"/>
  <c r="A1616" i="4"/>
  <c r="J1616" i="4"/>
  <c r="P1616" i="2"/>
  <c r="J1616" i="2"/>
  <c r="H1615" i="2"/>
  <c r="G1617" i="5"/>
  <c r="E1616" i="5"/>
  <c r="C1616" i="5"/>
  <c r="A1616" i="2"/>
  <c r="K1617" i="2"/>
  <c r="C1616" i="2"/>
  <c r="B1616" i="2"/>
  <c r="H1616" i="2"/>
  <c r="D1617" i="5"/>
  <c r="F1617" i="5"/>
  <c r="A1617" i="5"/>
  <c r="J1218" i="3"/>
  <c r="K1218" i="3"/>
  <c r="J2411" i="3"/>
  <c r="K2411" i="3"/>
  <c r="H1617" i="4"/>
  <c r="F1616" i="4"/>
  <c r="C1617" i="4"/>
  <c r="G1617" i="4"/>
  <c r="A1617" i="4"/>
  <c r="J1617" i="4"/>
  <c r="E1617" i="5"/>
  <c r="C1617" i="5"/>
  <c r="G1618" i="5"/>
  <c r="P1617" i="2"/>
  <c r="J1617" i="2"/>
  <c r="F1618" i="5"/>
  <c r="A1618" i="5"/>
  <c r="D1618" i="5"/>
  <c r="A1617" i="2"/>
  <c r="K1618" i="2"/>
  <c r="C1617" i="2"/>
  <c r="B1617" i="2"/>
  <c r="H1617" i="2"/>
  <c r="H1618" i="4"/>
  <c r="F1617" i="4"/>
  <c r="C1618" i="4"/>
  <c r="G1618" i="4"/>
  <c r="A1618" i="4"/>
  <c r="J1618" i="4"/>
  <c r="P1618" i="2"/>
  <c r="J1618" i="2"/>
  <c r="G1619" i="5"/>
  <c r="E1618" i="5"/>
  <c r="C1618" i="5"/>
  <c r="A1618" i="2"/>
  <c r="C1618" i="2"/>
  <c r="B1618" i="2"/>
  <c r="H1618" i="2"/>
  <c r="K1619" i="2"/>
  <c r="D1619" i="5"/>
  <c r="F1619" i="5"/>
  <c r="A1619" i="5"/>
  <c r="H1619" i="4"/>
  <c r="F1618" i="4"/>
  <c r="C1619" i="4"/>
  <c r="G1619" i="4"/>
  <c r="A1619" i="4"/>
  <c r="J1619" i="4"/>
  <c r="P1619" i="2"/>
  <c r="J1619" i="2"/>
  <c r="G1620" i="5"/>
  <c r="E1619" i="5"/>
  <c r="C1619" i="5"/>
  <c r="A1619" i="2"/>
  <c r="B1619" i="2"/>
  <c r="K1620" i="2"/>
  <c r="C1619" i="2"/>
  <c r="F1620" i="5"/>
  <c r="A1620" i="5"/>
  <c r="D1620" i="5"/>
  <c r="H1620" i="4"/>
  <c r="F1619" i="4"/>
  <c r="C1620" i="4"/>
  <c r="G1620" i="4"/>
  <c r="A1620" i="4"/>
  <c r="J1620" i="4"/>
  <c r="H1619" i="2"/>
  <c r="P1620" i="2"/>
  <c r="J1620" i="2"/>
  <c r="G1621" i="5"/>
  <c r="E1620" i="5"/>
  <c r="C1620" i="5"/>
  <c r="D1621" i="5"/>
  <c r="F1621" i="5"/>
  <c r="A1621" i="5"/>
  <c r="A1620" i="2"/>
  <c r="K1621" i="2"/>
  <c r="C1620" i="2"/>
  <c r="B1620" i="2"/>
  <c r="H1620" i="2"/>
  <c r="H1621" i="4"/>
  <c r="F1620" i="4"/>
  <c r="C1621" i="4"/>
  <c r="G1621" i="4"/>
  <c r="A1621" i="4"/>
  <c r="J1621" i="4"/>
  <c r="G1622" i="5"/>
  <c r="E1621" i="5"/>
  <c r="C1621" i="5"/>
  <c r="P1621" i="2"/>
  <c r="J1621" i="2"/>
  <c r="F1622" i="5"/>
  <c r="A1622" i="5"/>
  <c r="D1622" i="5"/>
  <c r="A1621" i="2"/>
  <c r="K1622" i="2"/>
  <c r="C1621" i="2"/>
  <c r="B1621" i="2"/>
  <c r="H1621" i="2"/>
  <c r="J1220" i="3"/>
  <c r="K1220" i="3"/>
  <c r="J2413" i="3"/>
  <c r="K2413" i="3"/>
  <c r="H1622" i="4"/>
  <c r="F1621" i="4"/>
  <c r="C1622" i="4"/>
  <c r="G1622" i="4"/>
  <c r="A1622" i="4"/>
  <c r="J1622" i="4"/>
  <c r="P1622" i="2"/>
  <c r="J1622" i="2"/>
  <c r="G1623" i="5"/>
  <c r="E1622" i="5"/>
  <c r="C1622" i="5"/>
  <c r="A1622" i="2"/>
  <c r="C1622" i="2"/>
  <c r="B1622" i="2"/>
  <c r="H1622" i="2"/>
  <c r="K1623" i="2"/>
  <c r="D1623" i="5"/>
  <c r="F1623" i="5"/>
  <c r="A1623" i="5"/>
  <c r="H1623" i="4"/>
  <c r="F1622" i="4"/>
  <c r="P1623" i="2"/>
  <c r="J1623" i="2"/>
  <c r="C1623" i="4"/>
  <c r="G1623" i="4"/>
  <c r="E1623" i="5"/>
  <c r="C1623" i="5"/>
  <c r="G1624" i="5"/>
  <c r="J165" i="1"/>
  <c r="H1624" i="4"/>
  <c r="F1623" i="4"/>
  <c r="F1624" i="5"/>
  <c r="A1624" i="5"/>
  <c r="D1624" i="5"/>
  <c r="A1623" i="2"/>
  <c r="B1623" i="2"/>
  <c r="K1624" i="2"/>
  <c r="C1623" i="2"/>
  <c r="A1623" i="4"/>
  <c r="J1623" i="4"/>
  <c r="P1624" i="2"/>
  <c r="J1624" i="2"/>
  <c r="H1623" i="2"/>
  <c r="G1625" i="5"/>
  <c r="E1624" i="5"/>
  <c r="C1624" i="5"/>
  <c r="C1624" i="4"/>
  <c r="G1624" i="4"/>
  <c r="H1625" i="4"/>
  <c r="F1624" i="4"/>
  <c r="A1624" i="4"/>
  <c r="J1624" i="4"/>
  <c r="D1625" i="5"/>
  <c r="F1625" i="5"/>
  <c r="A1625" i="5"/>
  <c r="A1624" i="2"/>
  <c r="K1625" i="2"/>
  <c r="C1624" i="2"/>
  <c r="B1624" i="2"/>
  <c r="H1624" i="2"/>
  <c r="P1625" i="2"/>
  <c r="J1625" i="2"/>
  <c r="E1625" i="5"/>
  <c r="C1625" i="5"/>
  <c r="G1626" i="5"/>
  <c r="C1625" i="4"/>
  <c r="G1625" i="4"/>
  <c r="A1625" i="4"/>
  <c r="J1625" i="4"/>
  <c r="F1626" i="5"/>
  <c r="A1626" i="5"/>
  <c r="D1626" i="5"/>
  <c r="H1626" i="4"/>
  <c r="F1625" i="4"/>
  <c r="A1625" i="2"/>
  <c r="K1626" i="2"/>
  <c r="C1625" i="2"/>
  <c r="B1625" i="2"/>
  <c r="P1626" i="2"/>
  <c r="J1626" i="2"/>
  <c r="C1626" i="4"/>
  <c r="G1626" i="4"/>
  <c r="H1625" i="2"/>
  <c r="G1627" i="5"/>
  <c r="E1626" i="5"/>
  <c r="C1626" i="5"/>
  <c r="H1627" i="4"/>
  <c r="F1626" i="4"/>
  <c r="D1627" i="5"/>
  <c r="F1627" i="5"/>
  <c r="A1626" i="2"/>
  <c r="C1626" i="2"/>
  <c r="B1626" i="2"/>
  <c r="H1626" i="2"/>
  <c r="K1627" i="2"/>
  <c r="A1626" i="4"/>
  <c r="J1626" i="4"/>
  <c r="G1628" i="5"/>
  <c r="E1627" i="5"/>
  <c r="C1627" i="5"/>
  <c r="P1627" i="2"/>
  <c r="J1627" i="2"/>
  <c r="A1627" i="5"/>
  <c r="C1627" i="4"/>
  <c r="G1627" i="4"/>
  <c r="A1627" i="4"/>
  <c r="J1627" i="4"/>
  <c r="A1627" i="2"/>
  <c r="B1627" i="2"/>
  <c r="K1628" i="2"/>
  <c r="C1627" i="2"/>
  <c r="H1628" i="4"/>
  <c r="F1627" i="4"/>
  <c r="F1628" i="5"/>
  <c r="A1628" i="5"/>
  <c r="D1628" i="5"/>
  <c r="G1629" i="5"/>
  <c r="E1628" i="5"/>
  <c r="C1628" i="5"/>
  <c r="P1628" i="2"/>
  <c r="J1628" i="2"/>
  <c r="H1627" i="2"/>
  <c r="C1628" i="4"/>
  <c r="G1628" i="4"/>
  <c r="A1628" i="4"/>
  <c r="J1628" i="4"/>
  <c r="A1628" i="2"/>
  <c r="K1629" i="2"/>
  <c r="C1628" i="2"/>
  <c r="B1628" i="2"/>
  <c r="H1628" i="2"/>
  <c r="H1629" i="4"/>
  <c r="F1628" i="4"/>
  <c r="D1629" i="5"/>
  <c r="F1629" i="5"/>
  <c r="P1629" i="2"/>
  <c r="J1629" i="2"/>
  <c r="G1630" i="5"/>
  <c r="E1629" i="5"/>
  <c r="C1629" i="5"/>
  <c r="A1629" i="5"/>
  <c r="C1629" i="4"/>
  <c r="G1629" i="4"/>
  <c r="A1629" i="4"/>
  <c r="J1629" i="4"/>
  <c r="H1630" i="4"/>
  <c r="F1629" i="4"/>
  <c r="F1630" i="5"/>
  <c r="A1630" i="5"/>
  <c r="D1630" i="5"/>
  <c r="A1629" i="2"/>
  <c r="K1630" i="2"/>
  <c r="C1629" i="2"/>
  <c r="B1629" i="2"/>
  <c r="P1630" i="2"/>
  <c r="J1630" i="2"/>
  <c r="G1631" i="5"/>
  <c r="E1630" i="5"/>
  <c r="C1630" i="5"/>
  <c r="H1629" i="2"/>
  <c r="C1630" i="4"/>
  <c r="G1630" i="4"/>
  <c r="A1630" i="4"/>
  <c r="J1630" i="4"/>
  <c r="H1631" i="4"/>
  <c r="F1630" i="4"/>
  <c r="D1631" i="5"/>
  <c r="F1631" i="5"/>
  <c r="A1630" i="2"/>
  <c r="C1630" i="2"/>
  <c r="B1630" i="2"/>
  <c r="H1630" i="2"/>
  <c r="K1631" i="2"/>
  <c r="E1631" i="5"/>
  <c r="C1631" i="5"/>
  <c r="G1632" i="5"/>
  <c r="P1631" i="2"/>
  <c r="J1631" i="2"/>
  <c r="A1631" i="5"/>
  <c r="C1631" i="4"/>
  <c r="G1631" i="4"/>
  <c r="A1631" i="4"/>
  <c r="J1631" i="4"/>
  <c r="A1631" i="2"/>
  <c r="B1631" i="2"/>
  <c r="K1632" i="2"/>
  <c r="C1631" i="2"/>
  <c r="H1632" i="4"/>
  <c r="F1631" i="4"/>
  <c r="F1632" i="5"/>
  <c r="A1632" i="5"/>
  <c r="D1632" i="5"/>
  <c r="G1633" i="5"/>
  <c r="E1632" i="5"/>
  <c r="C1632" i="5"/>
  <c r="P1632" i="2"/>
  <c r="J1632" i="2"/>
  <c r="H1631" i="2"/>
  <c r="C1632" i="4"/>
  <c r="G1632" i="4"/>
  <c r="A1632" i="4"/>
  <c r="J1632" i="4"/>
  <c r="A1632" i="2"/>
  <c r="K1633" i="2"/>
  <c r="C1632" i="2"/>
  <c r="B1632" i="2"/>
  <c r="H1633" i="4"/>
  <c r="F1632" i="4"/>
  <c r="D1633" i="5"/>
  <c r="F1633" i="5"/>
  <c r="E1633" i="5"/>
  <c r="C1633" i="5"/>
  <c r="G1634" i="5"/>
  <c r="P1633" i="2"/>
  <c r="J1633" i="2"/>
  <c r="H1632" i="2"/>
  <c r="A1633" i="5"/>
  <c r="C1633" i="4"/>
  <c r="G1633" i="4"/>
  <c r="A1633" i="4"/>
  <c r="J1633" i="4"/>
  <c r="J166" i="1"/>
  <c r="H1634" i="4"/>
  <c r="F1633" i="4"/>
  <c r="A1633" i="2"/>
  <c r="K1634" i="2"/>
  <c r="C1633" i="2"/>
  <c r="B1633" i="2"/>
  <c r="H1633" i="2"/>
  <c r="F1634" i="5"/>
  <c r="A1634" i="5"/>
  <c r="D1634" i="5"/>
  <c r="G1635" i="5"/>
  <c r="E1634" i="5"/>
  <c r="C1634" i="5"/>
  <c r="P1634" i="2"/>
  <c r="J1634" i="2"/>
  <c r="C1634" i="4"/>
  <c r="G1634" i="4"/>
  <c r="H1635" i="4"/>
  <c r="F1634" i="4"/>
  <c r="A1634" i="2"/>
  <c r="C1634" i="2"/>
  <c r="B1634" i="2"/>
  <c r="K1635" i="2"/>
  <c r="A1634" i="4"/>
  <c r="J1634" i="4"/>
  <c r="D1635" i="5"/>
  <c r="F1635" i="5"/>
  <c r="A1635" i="5"/>
  <c r="P1635" i="2"/>
  <c r="J1635" i="2"/>
  <c r="G1636" i="5"/>
  <c r="E1635" i="5"/>
  <c r="C1635" i="5"/>
  <c r="H1634" i="2"/>
  <c r="C1635" i="4"/>
  <c r="G1635" i="4"/>
  <c r="A1635" i="4"/>
  <c r="J1635" i="4"/>
  <c r="H1636" i="4"/>
  <c r="F1635" i="4"/>
  <c r="F1636" i="5"/>
  <c r="A1636" i="5"/>
  <c r="D1636" i="5"/>
  <c r="A1635" i="2"/>
  <c r="B1635" i="2"/>
  <c r="C1635" i="2"/>
  <c r="H1635" i="2"/>
  <c r="K1636" i="2"/>
  <c r="G1637" i="5"/>
  <c r="E1636" i="5"/>
  <c r="C1636" i="5"/>
  <c r="P1636" i="2"/>
  <c r="J1636" i="2"/>
  <c r="C1636" i="4"/>
  <c r="G1636" i="4"/>
  <c r="H1637" i="4"/>
  <c r="F1636" i="4"/>
  <c r="A1636" i="2"/>
  <c r="K1637" i="2"/>
  <c r="C1636" i="2"/>
  <c r="B1636" i="2"/>
  <c r="H1636" i="2"/>
  <c r="A1636" i="4"/>
  <c r="J1636" i="4"/>
  <c r="D1637" i="5"/>
  <c r="F1637" i="5"/>
  <c r="A1637" i="5"/>
  <c r="P1637" i="2"/>
  <c r="J1637" i="2"/>
  <c r="G1638" i="5"/>
  <c r="E1637" i="5"/>
  <c r="C1637" i="5"/>
  <c r="C1637" i="4"/>
  <c r="G1637" i="4"/>
  <c r="A1637" i="4"/>
  <c r="J1637" i="4"/>
  <c r="J1248" i="3"/>
  <c r="K1248" i="3"/>
  <c r="J2441" i="3"/>
  <c r="K2441" i="3"/>
  <c r="F1638" i="5"/>
  <c r="A1638" i="5"/>
  <c r="D1638" i="5"/>
  <c r="H1638" i="4"/>
  <c r="F1637" i="4"/>
  <c r="A1637" i="2"/>
  <c r="K1638" i="2"/>
  <c r="C1637" i="2"/>
  <c r="B1637" i="2"/>
  <c r="C1638" i="4"/>
  <c r="G1638" i="4"/>
  <c r="A1638" i="4"/>
  <c r="J1638" i="4"/>
  <c r="P1638" i="2"/>
  <c r="J1638" i="2"/>
  <c r="H1637" i="2"/>
  <c r="G1639" i="5"/>
  <c r="E1638" i="5"/>
  <c r="C1638" i="5"/>
  <c r="A1638" i="2"/>
  <c r="C1638" i="2"/>
  <c r="B1638" i="2"/>
  <c r="H1638" i="2"/>
  <c r="K1639" i="2"/>
  <c r="D1639" i="5"/>
  <c r="F1639" i="5"/>
  <c r="A1639" i="5"/>
  <c r="H1639" i="4"/>
  <c r="F1638" i="4"/>
  <c r="C1639" i="4"/>
  <c r="G1639" i="4"/>
  <c r="A1639" i="4"/>
  <c r="J1639" i="4"/>
  <c r="P1639" i="2"/>
  <c r="J1639" i="2"/>
  <c r="E1639" i="5"/>
  <c r="C1639" i="5"/>
  <c r="G1640" i="5"/>
  <c r="A1639" i="2"/>
  <c r="B1639" i="2"/>
  <c r="K1640" i="2"/>
  <c r="C1639" i="2"/>
  <c r="F1640" i="5"/>
  <c r="A1640" i="5"/>
  <c r="D1640" i="5"/>
  <c r="H1640" i="4"/>
  <c r="F1639" i="4"/>
  <c r="C1640" i="4"/>
  <c r="G1640" i="4"/>
  <c r="A1640" i="4"/>
  <c r="J1640" i="4"/>
  <c r="H1639" i="2"/>
  <c r="P1640" i="2"/>
  <c r="J1640" i="2"/>
  <c r="G1641" i="5"/>
  <c r="E1640" i="5"/>
  <c r="C1640" i="5"/>
  <c r="D1641" i="5"/>
  <c r="F1641" i="5"/>
  <c r="A1641" i="5"/>
  <c r="A1640" i="2"/>
  <c r="K1641" i="2"/>
  <c r="C1640" i="2"/>
  <c r="B1640" i="2"/>
  <c r="H1640" i="2"/>
  <c r="H1641" i="4"/>
  <c r="F1640" i="4"/>
  <c r="E1641" i="5"/>
  <c r="C1641" i="5"/>
  <c r="G1642" i="5"/>
  <c r="C1641" i="4"/>
  <c r="G1641" i="4"/>
  <c r="A1641" i="4"/>
  <c r="J1641" i="4"/>
  <c r="P1641" i="2"/>
  <c r="J1641" i="2"/>
  <c r="H1642" i="4"/>
  <c r="F1641" i="4"/>
  <c r="A1641" i="2"/>
  <c r="K1642" i="2"/>
  <c r="C1641" i="2"/>
  <c r="B1641" i="2"/>
  <c r="H1641" i="2"/>
  <c r="F1642" i="5"/>
  <c r="A1642" i="5"/>
  <c r="D1642" i="5"/>
  <c r="P1642" i="2"/>
  <c r="J1642" i="2"/>
  <c r="G1643" i="5"/>
  <c r="E1642" i="5"/>
  <c r="C1642" i="5"/>
  <c r="C1642" i="4"/>
  <c r="G1642" i="4"/>
  <c r="A1642" i="4"/>
  <c r="J1642" i="4"/>
  <c r="D1643" i="5"/>
  <c r="F1643" i="5"/>
  <c r="A1643" i="5"/>
  <c r="H1643" i="4"/>
  <c r="F1642" i="4"/>
  <c r="A1642" i="2"/>
  <c r="C1642" i="2"/>
  <c r="B1642" i="2"/>
  <c r="H1642" i="2"/>
  <c r="K1643" i="2"/>
  <c r="G1644" i="5"/>
  <c r="E1643" i="5"/>
  <c r="C1643" i="5"/>
  <c r="C1643" i="4"/>
  <c r="G1643" i="4"/>
  <c r="P1643" i="2"/>
  <c r="J1643" i="2"/>
  <c r="J167" i="1"/>
  <c r="H1644" i="4"/>
  <c r="F1643" i="4"/>
  <c r="A1643" i="2"/>
  <c r="B1643" i="2"/>
  <c r="C1643" i="2"/>
  <c r="H1643" i="2"/>
  <c r="K1644" i="2"/>
  <c r="A1643" i="4"/>
  <c r="J1643" i="4"/>
  <c r="F1644" i="5"/>
  <c r="D1644" i="5"/>
  <c r="G1645" i="5"/>
  <c r="E1644" i="5"/>
  <c r="C1644" i="5"/>
  <c r="A1644" i="5"/>
  <c r="P1644" i="2"/>
  <c r="J1644" i="2"/>
  <c r="C1644" i="4"/>
  <c r="G1644" i="4"/>
  <c r="A1644" i="4"/>
  <c r="J1644" i="4"/>
  <c r="H1645" i="4"/>
  <c r="F1644" i="4"/>
  <c r="A1644" i="2"/>
  <c r="K1645" i="2"/>
  <c r="C1644" i="2"/>
  <c r="B1644" i="2"/>
  <c r="D1645" i="5"/>
  <c r="F1645" i="5"/>
  <c r="A1645" i="5"/>
  <c r="G1646" i="5"/>
  <c r="E1645" i="5"/>
  <c r="C1645" i="5"/>
  <c r="P1645" i="2"/>
  <c r="J1645" i="2"/>
  <c r="H1644" i="2"/>
  <c r="C1645" i="4"/>
  <c r="G1645" i="4"/>
  <c r="A1645" i="4"/>
  <c r="J1645" i="4"/>
  <c r="A1645" i="2"/>
  <c r="K1646" i="2"/>
  <c r="C1645" i="2"/>
  <c r="B1645" i="2"/>
  <c r="H1645" i="2"/>
  <c r="J1252" i="3"/>
  <c r="K1252" i="3"/>
  <c r="J2445" i="3"/>
  <c r="K2445" i="3"/>
  <c r="H1646" i="4"/>
  <c r="F1645" i="4"/>
  <c r="F1646" i="5"/>
  <c r="A1646" i="5"/>
  <c r="D1646" i="5"/>
  <c r="G1647" i="5"/>
  <c r="E1646" i="5"/>
  <c r="C1646" i="5"/>
  <c r="C1646" i="4"/>
  <c r="G1646" i="4"/>
  <c r="P1646" i="2"/>
  <c r="J1646" i="2"/>
  <c r="H1647" i="4"/>
  <c r="F1646" i="4"/>
  <c r="A1646" i="2"/>
  <c r="C1646" i="2"/>
  <c r="B1646" i="2"/>
  <c r="K1647" i="2"/>
  <c r="A1646" i="4"/>
  <c r="J1646" i="4"/>
  <c r="D1647" i="5"/>
  <c r="F1647" i="5"/>
  <c r="A1647" i="5"/>
  <c r="P1647" i="2"/>
  <c r="J1647" i="2"/>
  <c r="E1647" i="5"/>
  <c r="C1647" i="5"/>
  <c r="G1648" i="5"/>
  <c r="H1646" i="2"/>
  <c r="C1647" i="4"/>
  <c r="G1647" i="4"/>
  <c r="H1648" i="4"/>
  <c r="F1647" i="4"/>
  <c r="A1647" i="4"/>
  <c r="J1647" i="4"/>
  <c r="F1648" i="5"/>
  <c r="D1648" i="5"/>
  <c r="A1647" i="2"/>
  <c r="B1647" i="2"/>
  <c r="C1647" i="2"/>
  <c r="H1647" i="2"/>
  <c r="K1648" i="2"/>
  <c r="G1649" i="5"/>
  <c r="E1648" i="5"/>
  <c r="C1648" i="5"/>
  <c r="P1648" i="2"/>
  <c r="J1648" i="2"/>
  <c r="A1648" i="5"/>
  <c r="C1648" i="4"/>
  <c r="G1648" i="4"/>
  <c r="A1648" i="4"/>
  <c r="J1648" i="4"/>
  <c r="A1648" i="2"/>
  <c r="K1649" i="2"/>
  <c r="C1648" i="2"/>
  <c r="B1648" i="2"/>
  <c r="H1648" i="2"/>
  <c r="H1649" i="4"/>
  <c r="F1648" i="4"/>
  <c r="D1649" i="5"/>
  <c r="F1649" i="5"/>
  <c r="P1649" i="2"/>
  <c r="J1649" i="2"/>
  <c r="E1649" i="5"/>
  <c r="C1649" i="5"/>
  <c r="G1650" i="5"/>
  <c r="A1649" i="5"/>
  <c r="C1649" i="4"/>
  <c r="G1649" i="4"/>
  <c r="A1649" i="4"/>
  <c r="J1649" i="4"/>
  <c r="J1231" i="3"/>
  <c r="K1231" i="3"/>
  <c r="J2424" i="3"/>
  <c r="K2424" i="3"/>
  <c r="F1650" i="5"/>
  <c r="A1650" i="5"/>
  <c r="D1650" i="5"/>
  <c r="H1650" i="4"/>
  <c r="F1649" i="4"/>
  <c r="A1649" i="2"/>
  <c r="K1650" i="2"/>
  <c r="C1649" i="2"/>
  <c r="B1649" i="2"/>
  <c r="C1650" i="4"/>
  <c r="G1650" i="4"/>
  <c r="A1650" i="4"/>
  <c r="J1650" i="4"/>
  <c r="P1650" i="2"/>
  <c r="J1650" i="2"/>
  <c r="H1649" i="2"/>
  <c r="G1651" i="5"/>
  <c r="E1650" i="5"/>
  <c r="C1650" i="5"/>
  <c r="A1650" i="2"/>
  <c r="C1650" i="2"/>
  <c r="B1650" i="2"/>
  <c r="H1650" i="2"/>
  <c r="K1651" i="2"/>
  <c r="D1651" i="5"/>
  <c r="F1651" i="5"/>
  <c r="A1651" i="5"/>
  <c r="H1651" i="4"/>
  <c r="F1650" i="4"/>
  <c r="C1651" i="4"/>
  <c r="G1651" i="4"/>
  <c r="A1651" i="4"/>
  <c r="J1651" i="4"/>
  <c r="G1652" i="5"/>
  <c r="E1651" i="5"/>
  <c r="C1651" i="5"/>
  <c r="P1651" i="2"/>
  <c r="J1651" i="2"/>
  <c r="F1652" i="5"/>
  <c r="A1652" i="5"/>
  <c r="D1652" i="5"/>
  <c r="J1232" i="3"/>
  <c r="K1232" i="3"/>
  <c r="J2425" i="3"/>
  <c r="K2425" i="3"/>
  <c r="A1651" i="2"/>
  <c r="B1651" i="2"/>
  <c r="K1652" i="2"/>
  <c r="C1651" i="2"/>
  <c r="H1652" i="4"/>
  <c r="F1651" i="4"/>
  <c r="H1651" i="2"/>
  <c r="P1652" i="2"/>
  <c r="J1652" i="2"/>
  <c r="C1652" i="4"/>
  <c r="G1652" i="4"/>
  <c r="G1653" i="5"/>
  <c r="E1652" i="5"/>
  <c r="C1652" i="5"/>
  <c r="H1653" i="4"/>
  <c r="F1652" i="4"/>
  <c r="D1653" i="5"/>
  <c r="F1653" i="5"/>
  <c r="A1652" i="2"/>
  <c r="K1653" i="2"/>
  <c r="C1652" i="2"/>
  <c r="B1652" i="2"/>
  <c r="A1652" i="4"/>
  <c r="J1652" i="4"/>
  <c r="G1654" i="5"/>
  <c r="E1653" i="5"/>
  <c r="C1653" i="5"/>
  <c r="P1653" i="2"/>
  <c r="J1653" i="2"/>
  <c r="H1652" i="2"/>
  <c r="A1653" i="5"/>
  <c r="C1653" i="4"/>
  <c r="G1653" i="4"/>
  <c r="A1653" i="4"/>
  <c r="J1653" i="4"/>
  <c r="J168" i="1"/>
  <c r="H1654" i="4"/>
  <c r="F1653" i="4"/>
  <c r="A1653" i="2"/>
  <c r="K1654" i="2"/>
  <c r="C1653" i="2"/>
  <c r="B1653" i="2"/>
  <c r="H1653" i="2"/>
  <c r="F1654" i="5"/>
  <c r="A1654" i="5"/>
  <c r="D1654" i="5"/>
  <c r="P1654" i="2"/>
  <c r="J1654" i="2"/>
  <c r="G1655" i="5"/>
  <c r="E1654" i="5"/>
  <c r="C1654" i="5"/>
  <c r="C1654" i="4"/>
  <c r="G1654" i="4"/>
  <c r="A1654" i="4"/>
  <c r="J1654" i="4"/>
  <c r="J2426" i="3"/>
  <c r="K2426" i="3"/>
  <c r="J1233" i="3"/>
  <c r="K1233" i="3"/>
  <c r="D1655" i="5"/>
  <c r="F1655" i="5"/>
  <c r="A1655" i="5"/>
  <c r="H1655" i="4"/>
  <c r="F1654" i="4"/>
  <c r="A1654" i="2"/>
  <c r="C1654" i="2"/>
  <c r="B1654" i="2"/>
  <c r="H1654" i="2"/>
  <c r="K1655" i="2"/>
  <c r="C1655" i="4"/>
  <c r="G1655" i="4"/>
  <c r="A1655" i="4"/>
  <c r="J1655" i="4"/>
  <c r="E1655" i="5"/>
  <c r="C1655" i="5"/>
  <c r="G1656" i="5"/>
  <c r="P1655" i="2"/>
  <c r="J1655" i="2"/>
  <c r="F1656" i="5"/>
  <c r="A1656" i="5"/>
  <c r="D1656" i="5"/>
  <c r="A1655" i="2"/>
  <c r="B1655" i="2"/>
  <c r="K1656" i="2"/>
  <c r="C1655" i="2"/>
  <c r="J1235" i="3"/>
  <c r="K1235" i="3"/>
  <c r="J2428" i="3"/>
  <c r="K2428" i="3"/>
  <c r="H1656" i="4"/>
  <c r="F1655" i="4"/>
  <c r="C1656" i="4"/>
  <c r="G1656" i="4"/>
  <c r="A1656" i="4"/>
  <c r="J1656" i="4"/>
  <c r="P1656" i="2"/>
  <c r="J1656" i="2"/>
  <c r="H1655" i="2"/>
  <c r="G1657" i="5"/>
  <c r="E1656" i="5"/>
  <c r="C1656" i="5"/>
  <c r="A1656" i="2"/>
  <c r="K1657" i="2"/>
  <c r="C1656" i="2"/>
  <c r="B1656" i="2"/>
  <c r="H1656" i="2"/>
  <c r="D1657" i="5"/>
  <c r="F1657" i="5"/>
  <c r="A1657" i="5"/>
  <c r="H1657" i="4"/>
  <c r="F1656" i="4"/>
  <c r="P1657" i="2"/>
  <c r="J1657" i="2"/>
  <c r="C1657" i="4"/>
  <c r="G1657" i="4"/>
  <c r="E1657" i="5"/>
  <c r="C1657" i="5"/>
  <c r="G1658" i="5"/>
  <c r="H1658" i="4"/>
  <c r="F1657" i="4"/>
  <c r="F1658" i="5"/>
  <c r="A1658" i="5"/>
  <c r="D1658" i="5"/>
  <c r="A1657" i="2"/>
  <c r="K1658" i="2"/>
  <c r="C1657" i="2"/>
  <c r="B1657" i="2"/>
  <c r="A1657" i="4"/>
  <c r="J1657" i="4"/>
  <c r="P1658" i="2"/>
  <c r="J1658" i="2"/>
  <c r="G1659" i="5"/>
  <c r="E1658" i="5"/>
  <c r="C1658" i="5"/>
  <c r="H1657" i="2"/>
  <c r="C1658" i="4"/>
  <c r="G1658" i="4"/>
  <c r="A1658" i="4"/>
  <c r="J1658" i="4"/>
  <c r="H1659" i="4"/>
  <c r="F1658" i="4"/>
  <c r="D1659" i="5"/>
  <c r="F1659" i="5"/>
  <c r="A1658" i="2"/>
  <c r="C1658" i="2"/>
  <c r="B1658" i="2"/>
  <c r="H1658" i="2"/>
  <c r="K1659" i="2"/>
  <c r="G1660" i="5"/>
  <c r="E1659" i="5"/>
  <c r="C1659" i="5"/>
  <c r="P1659" i="2"/>
  <c r="J1659" i="2"/>
  <c r="A1659" i="5"/>
  <c r="C1659" i="4"/>
  <c r="G1659" i="4"/>
  <c r="A1659" i="4"/>
  <c r="J1659" i="4"/>
  <c r="A1659" i="2"/>
  <c r="B1659" i="2"/>
  <c r="K1660" i="2"/>
  <c r="C1659" i="2"/>
  <c r="H1660" i="4"/>
  <c r="F1659" i="4"/>
  <c r="F1660" i="5"/>
  <c r="A1660" i="5"/>
  <c r="D1660" i="5"/>
  <c r="P1660" i="2"/>
  <c r="J1660" i="2"/>
  <c r="G1661" i="5"/>
  <c r="E1660" i="5"/>
  <c r="C1660" i="5"/>
  <c r="H1659" i="2"/>
  <c r="C1660" i="4"/>
  <c r="G1660" i="4"/>
  <c r="A1660" i="4"/>
  <c r="J1660" i="4"/>
  <c r="H1661" i="4"/>
  <c r="F1660" i="4"/>
  <c r="D1661" i="5"/>
  <c r="F1661" i="5"/>
  <c r="A1660" i="2"/>
  <c r="K1661" i="2"/>
  <c r="C1660" i="2"/>
  <c r="B1660" i="2"/>
  <c r="G1662" i="5"/>
  <c r="E1661" i="5"/>
  <c r="C1661" i="5"/>
  <c r="P1661" i="2"/>
  <c r="J1661" i="2"/>
  <c r="H1660" i="2"/>
  <c r="A1661" i="5"/>
  <c r="C1661" i="4"/>
  <c r="G1661" i="4"/>
  <c r="A1661" i="4"/>
  <c r="J1661" i="4"/>
  <c r="J2438" i="3"/>
  <c r="K2438" i="3"/>
  <c r="J1245" i="3"/>
  <c r="K1245" i="3"/>
  <c r="H1662" i="4"/>
  <c r="F1661" i="4"/>
  <c r="A1661" i="2"/>
  <c r="K1662" i="2"/>
  <c r="C1661" i="2"/>
  <c r="B1661" i="2"/>
  <c r="H1661" i="2"/>
  <c r="F1662" i="5"/>
  <c r="A1662" i="5"/>
  <c r="D1662" i="5"/>
  <c r="C1662" i="4"/>
  <c r="G1662" i="4"/>
  <c r="A1662" i="4"/>
  <c r="J1662" i="4"/>
  <c r="P1662" i="2"/>
  <c r="J1662" i="2"/>
  <c r="G1663" i="5"/>
  <c r="E1662" i="5"/>
  <c r="C1662" i="5"/>
  <c r="A1662" i="2"/>
  <c r="C1662" i="2"/>
  <c r="B1662" i="2"/>
  <c r="H1662" i="2"/>
  <c r="K1663" i="2"/>
  <c r="D1663" i="5"/>
  <c r="F1663" i="5"/>
  <c r="A1663" i="5"/>
  <c r="H1663" i="4"/>
  <c r="F1662" i="4"/>
  <c r="C1663" i="4"/>
  <c r="G1663" i="4"/>
  <c r="A1663" i="4"/>
  <c r="J1663" i="4"/>
  <c r="P1663" i="2"/>
  <c r="J1663" i="2"/>
  <c r="E1663" i="5"/>
  <c r="C1663" i="5"/>
  <c r="G1664" i="5"/>
  <c r="J169" i="1"/>
  <c r="A1663" i="2"/>
  <c r="B1663" i="2"/>
  <c r="K1664" i="2"/>
  <c r="C1663" i="2"/>
  <c r="F1664" i="5"/>
  <c r="A1664" i="5"/>
  <c r="D1664" i="5"/>
  <c r="H1664" i="4"/>
  <c r="F1663" i="4"/>
  <c r="C1664" i="4"/>
  <c r="G1664" i="4"/>
  <c r="A1664" i="4"/>
  <c r="J1664" i="4"/>
  <c r="H1663" i="2"/>
  <c r="P1664" i="2"/>
  <c r="J1664" i="2"/>
  <c r="G1665" i="5"/>
  <c r="E1664" i="5"/>
  <c r="C1664" i="5"/>
  <c r="D1665" i="5"/>
  <c r="F1665" i="5"/>
  <c r="A1665" i="5"/>
  <c r="A1664" i="2"/>
  <c r="K1665" i="2"/>
  <c r="C1664" i="2"/>
  <c r="B1664" i="2"/>
  <c r="H1664" i="2"/>
  <c r="H1665" i="4"/>
  <c r="F1664" i="4"/>
  <c r="E1665" i="5"/>
  <c r="C1665" i="5"/>
  <c r="G1666" i="5"/>
  <c r="C1665" i="4"/>
  <c r="G1665" i="4"/>
  <c r="A1665" i="4"/>
  <c r="J1665" i="4"/>
  <c r="P1665" i="2"/>
  <c r="J1665" i="2"/>
  <c r="H1666" i="4"/>
  <c r="F1665" i="4"/>
  <c r="A1665" i="2"/>
  <c r="K1666" i="2"/>
  <c r="C1665" i="2"/>
  <c r="B1665" i="2"/>
  <c r="H1665" i="2"/>
  <c r="F1666" i="5"/>
  <c r="A1666" i="5"/>
  <c r="D1666" i="5"/>
  <c r="P1666" i="2"/>
  <c r="J1666" i="2"/>
  <c r="G1667" i="5"/>
  <c r="E1666" i="5"/>
  <c r="C1666" i="5"/>
  <c r="C1666" i="4"/>
  <c r="G1666" i="4"/>
  <c r="A1666" i="4"/>
  <c r="J1666" i="4"/>
  <c r="D1667" i="5"/>
  <c r="F1667" i="5"/>
  <c r="A1667" i="5"/>
  <c r="H1667" i="4"/>
  <c r="F1666" i="4"/>
  <c r="A1666" i="2"/>
  <c r="C1666" i="2"/>
  <c r="B1666" i="2"/>
  <c r="H1666" i="2"/>
  <c r="K1667" i="2"/>
  <c r="G1668" i="5"/>
  <c r="E1667" i="5"/>
  <c r="C1667" i="5"/>
  <c r="C1667" i="4"/>
  <c r="G1667" i="4"/>
  <c r="P1667" i="2"/>
  <c r="J1667" i="2"/>
  <c r="H1668" i="4"/>
  <c r="F1667" i="4"/>
  <c r="A1667" i="2"/>
  <c r="B1667" i="2"/>
  <c r="C1667" i="2"/>
  <c r="H1667" i="2"/>
  <c r="K1668" i="2"/>
  <c r="A1667" i="4"/>
  <c r="J1667" i="4"/>
  <c r="F1668" i="5"/>
  <c r="D1668" i="5"/>
  <c r="G1669" i="5"/>
  <c r="E1668" i="5"/>
  <c r="C1668" i="5"/>
  <c r="A1668" i="5"/>
  <c r="P1668" i="2"/>
  <c r="J1668" i="2"/>
  <c r="C1668" i="4"/>
  <c r="G1668" i="4"/>
  <c r="A1668" i="4"/>
  <c r="J1668" i="4"/>
  <c r="H1669" i="4"/>
  <c r="F1668" i="4"/>
  <c r="A1668" i="2"/>
  <c r="K1669" i="2"/>
  <c r="C1668" i="2"/>
  <c r="B1668" i="2"/>
  <c r="H1668" i="2"/>
  <c r="D1669" i="5"/>
  <c r="F1669" i="5"/>
  <c r="G1670" i="5"/>
  <c r="E1669" i="5"/>
  <c r="C1669" i="5"/>
  <c r="P1669" i="2"/>
  <c r="J1669" i="2"/>
  <c r="A1669" i="5"/>
  <c r="C1669" i="4"/>
  <c r="G1669" i="4"/>
  <c r="A1669" i="4"/>
  <c r="J1669" i="4"/>
  <c r="J1259" i="3"/>
  <c r="K1259" i="3"/>
  <c r="J2452" i="3"/>
  <c r="K2452" i="3"/>
  <c r="A1669" i="2"/>
  <c r="K1670" i="2"/>
  <c r="C1669" i="2"/>
  <c r="B1669" i="2"/>
  <c r="H1669" i="2"/>
  <c r="H1670" i="4"/>
  <c r="F1669" i="4"/>
  <c r="F1670" i="5"/>
  <c r="A1670" i="5"/>
  <c r="D1670" i="5"/>
  <c r="G1671" i="5"/>
  <c r="E1670" i="5"/>
  <c r="C1670" i="5"/>
  <c r="P1670" i="2"/>
  <c r="J1670" i="2"/>
  <c r="C1670" i="4"/>
  <c r="G1670" i="4"/>
  <c r="A1670" i="2"/>
  <c r="C1670" i="2"/>
  <c r="B1670" i="2"/>
  <c r="H1670" i="2"/>
  <c r="K1671" i="2"/>
  <c r="H1671" i="4"/>
  <c r="F1670" i="4"/>
  <c r="A1670" i="4"/>
  <c r="J1670" i="4"/>
  <c r="D1671" i="5"/>
  <c r="F1671" i="5"/>
  <c r="A1671" i="5"/>
  <c r="P1671" i="2"/>
  <c r="J1671" i="2"/>
  <c r="E1671" i="5"/>
  <c r="C1671" i="5"/>
  <c r="G1672" i="5"/>
  <c r="C1671" i="4"/>
  <c r="G1671" i="4"/>
  <c r="A1671" i="4"/>
  <c r="J1671" i="4"/>
  <c r="F1672" i="5"/>
  <c r="A1672" i="5"/>
  <c r="D1672" i="5"/>
  <c r="H1672" i="4"/>
  <c r="F1671" i="4"/>
  <c r="A1671" i="2"/>
  <c r="B1671" i="2"/>
  <c r="C1671" i="2"/>
  <c r="H1671" i="2"/>
  <c r="K1672" i="2"/>
  <c r="P1672" i="2"/>
  <c r="J1672" i="2"/>
  <c r="C1672" i="4"/>
  <c r="G1672" i="4"/>
  <c r="G1673" i="5"/>
  <c r="E1672" i="5"/>
  <c r="C1672" i="5"/>
  <c r="H1673" i="4"/>
  <c r="F1672" i="4"/>
  <c r="D1673" i="5"/>
  <c r="F1673" i="5"/>
  <c r="A1672" i="2"/>
  <c r="K1673" i="2"/>
  <c r="C1672" i="2"/>
  <c r="B1672" i="2"/>
  <c r="A1672" i="4"/>
  <c r="J1672" i="4"/>
  <c r="E1673" i="5"/>
  <c r="C1673" i="5"/>
  <c r="G1674" i="5"/>
  <c r="P1673" i="2"/>
  <c r="J1673" i="2"/>
  <c r="J1260" i="3"/>
  <c r="K1260" i="3"/>
  <c r="J2453" i="3"/>
  <c r="K2453" i="3"/>
  <c r="H1672" i="2"/>
  <c r="A1673" i="5"/>
  <c r="C1673" i="4"/>
  <c r="G1673" i="4"/>
  <c r="J170" i="1"/>
  <c r="A1673" i="2"/>
  <c r="K1674" i="2"/>
  <c r="C1673" i="2"/>
  <c r="B1673" i="2"/>
  <c r="H1673" i="2"/>
  <c r="H1674" i="4"/>
  <c r="F1673" i="4"/>
  <c r="A1673" i="4"/>
  <c r="J1673" i="4"/>
  <c r="F1674" i="5"/>
  <c r="D1674" i="5"/>
  <c r="G1675" i="5"/>
  <c r="E1674" i="5"/>
  <c r="C1674" i="5"/>
  <c r="P1674" i="2"/>
  <c r="J1674" i="2"/>
  <c r="A1674" i="5"/>
  <c r="C1674" i="4"/>
  <c r="G1674" i="4"/>
  <c r="A1674" i="4"/>
  <c r="J1674" i="4"/>
  <c r="A1674" i="2"/>
  <c r="C1674" i="2"/>
  <c r="B1674" i="2"/>
  <c r="H1674" i="2"/>
  <c r="K1675" i="2"/>
  <c r="H1675" i="4"/>
  <c r="F1674" i="4"/>
  <c r="D1675" i="5"/>
  <c r="F1675" i="5"/>
  <c r="P1675" i="2"/>
  <c r="J1675" i="2"/>
  <c r="G1676" i="5"/>
  <c r="E1675" i="5"/>
  <c r="C1675" i="5"/>
  <c r="A1675" i="5"/>
  <c r="C1675" i="4"/>
  <c r="G1675" i="4"/>
  <c r="A1675" i="4"/>
  <c r="J1675" i="4"/>
  <c r="H1676" i="4"/>
  <c r="F1675" i="4"/>
  <c r="F1676" i="5"/>
  <c r="A1676" i="5"/>
  <c r="D1676" i="5"/>
  <c r="A1675" i="2"/>
  <c r="B1675" i="2"/>
  <c r="C1675" i="2"/>
  <c r="H1675" i="2"/>
  <c r="K1676" i="2"/>
  <c r="P1676" i="2"/>
  <c r="J1676" i="2"/>
  <c r="G1677" i="5"/>
  <c r="E1676" i="5"/>
  <c r="C1676" i="5"/>
  <c r="C1676" i="4"/>
  <c r="G1676" i="4"/>
  <c r="A1676" i="4"/>
  <c r="J1676" i="4"/>
  <c r="D1677" i="5"/>
  <c r="F1677" i="5"/>
  <c r="A1677" i="5"/>
  <c r="H1677" i="4"/>
  <c r="F1676" i="4"/>
  <c r="A1676" i="2"/>
  <c r="K1677" i="2"/>
  <c r="C1676" i="2"/>
  <c r="B1676" i="2"/>
  <c r="P1677" i="2"/>
  <c r="J1677" i="2"/>
  <c r="G1678" i="5"/>
  <c r="E1677" i="5"/>
  <c r="C1677" i="5"/>
  <c r="C1677" i="4"/>
  <c r="G1677" i="4"/>
  <c r="A1677" i="4"/>
  <c r="J1677" i="4"/>
  <c r="H1676" i="2"/>
  <c r="F1678" i="5"/>
  <c r="A1678" i="5"/>
  <c r="D1678" i="5"/>
  <c r="H1678" i="4"/>
  <c r="F1677" i="4"/>
  <c r="A1677" i="2"/>
  <c r="K1678" i="2"/>
  <c r="C1677" i="2"/>
  <c r="B1677" i="2"/>
  <c r="P1678" i="2"/>
  <c r="J1678" i="2"/>
  <c r="C1678" i="4"/>
  <c r="G1678" i="4"/>
  <c r="H1677" i="2"/>
  <c r="G1679" i="5"/>
  <c r="E1678" i="5"/>
  <c r="C1678" i="5"/>
  <c r="H1679" i="4"/>
  <c r="F1678" i="4"/>
  <c r="D1679" i="5"/>
  <c r="F1679" i="5"/>
  <c r="A1678" i="2"/>
  <c r="C1678" i="2"/>
  <c r="B1678" i="2"/>
  <c r="K1679" i="2"/>
  <c r="A1678" i="4"/>
  <c r="J1678" i="4"/>
  <c r="H1678" i="2"/>
  <c r="E1679" i="5"/>
  <c r="C1679" i="5"/>
  <c r="G1680" i="5"/>
  <c r="P1679" i="2"/>
  <c r="J1679" i="2"/>
  <c r="A1679" i="5"/>
  <c r="C1679" i="4"/>
  <c r="G1679" i="4"/>
  <c r="A1679" i="4"/>
  <c r="J1679" i="4"/>
  <c r="A1679" i="2"/>
  <c r="B1679" i="2"/>
  <c r="K1680" i="2"/>
  <c r="C1679" i="2"/>
  <c r="H1680" i="4"/>
  <c r="F1679" i="4"/>
  <c r="F1680" i="5"/>
  <c r="A1680" i="5"/>
  <c r="D1680" i="5"/>
  <c r="P1680" i="2"/>
  <c r="J1680" i="2"/>
  <c r="H1679" i="2"/>
  <c r="G1681" i="5"/>
  <c r="E1680" i="5"/>
  <c r="C1680" i="5"/>
  <c r="C1680" i="4"/>
  <c r="G1680" i="4"/>
  <c r="H1681" i="4"/>
  <c r="F1680" i="4"/>
  <c r="A1680" i="4"/>
  <c r="J1680" i="4"/>
  <c r="D1681" i="5"/>
  <c r="F1681" i="5"/>
  <c r="A1681" i="5"/>
  <c r="A1680" i="2"/>
  <c r="K1681" i="2"/>
  <c r="C1680" i="2"/>
  <c r="B1680" i="2"/>
  <c r="H1680" i="2"/>
  <c r="P1681" i="2"/>
  <c r="J1681" i="2"/>
  <c r="J1264" i="3"/>
  <c r="K1264" i="3"/>
  <c r="J2457" i="3"/>
  <c r="K2457" i="3"/>
  <c r="E1681" i="5"/>
  <c r="C1681" i="5"/>
  <c r="G1682" i="5"/>
  <c r="C1681" i="4"/>
  <c r="G1681" i="4"/>
  <c r="F1682" i="5"/>
  <c r="A1682" i="5"/>
  <c r="D1682" i="5"/>
  <c r="A1681" i="2"/>
  <c r="K1682" i="2"/>
  <c r="C1681" i="2"/>
  <c r="B1681" i="2"/>
  <c r="H1681" i="2"/>
  <c r="H1682" i="4"/>
  <c r="F1681" i="4"/>
  <c r="A1681" i="4"/>
  <c r="J1681" i="4"/>
  <c r="C1682" i="4"/>
  <c r="G1682" i="4"/>
  <c r="A1682" i="4"/>
  <c r="J1682" i="4"/>
  <c r="P1682" i="2"/>
  <c r="J1682" i="2"/>
  <c r="G1683" i="5"/>
  <c r="E1682" i="5"/>
  <c r="C1682" i="5"/>
  <c r="A1682" i="2"/>
  <c r="C1682" i="2"/>
  <c r="B1682" i="2"/>
  <c r="H1682" i="2"/>
  <c r="K1683" i="2"/>
  <c r="D1683" i="5"/>
  <c r="F1683" i="5"/>
  <c r="A1683" i="5"/>
  <c r="H1683" i="4"/>
  <c r="F1682" i="4"/>
  <c r="C1683" i="4"/>
  <c r="G1683" i="4"/>
  <c r="A1683" i="4"/>
  <c r="J1683" i="4"/>
  <c r="P1683" i="2"/>
  <c r="J1683" i="2"/>
  <c r="G1684" i="5"/>
  <c r="E1683" i="5"/>
  <c r="C1683" i="5"/>
  <c r="J171" i="1"/>
  <c r="A1683" i="2"/>
  <c r="B1683" i="2"/>
  <c r="K1684" i="2"/>
  <c r="C1683" i="2"/>
  <c r="F1684" i="5"/>
  <c r="A1684" i="5"/>
  <c r="D1684" i="5"/>
  <c r="H1684" i="4"/>
  <c r="F1683" i="4"/>
  <c r="C1684" i="4"/>
  <c r="G1684" i="4"/>
  <c r="A1684" i="4"/>
  <c r="J1684" i="4"/>
  <c r="H1683" i="2"/>
  <c r="P1684" i="2"/>
  <c r="J1684" i="2"/>
  <c r="G1685" i="5"/>
  <c r="E1684" i="5"/>
  <c r="C1684" i="5"/>
  <c r="D1685" i="5"/>
  <c r="F1685" i="5"/>
  <c r="A1685" i="5"/>
  <c r="A1684" i="2"/>
  <c r="K1685" i="2"/>
  <c r="C1684" i="2"/>
  <c r="B1684" i="2"/>
  <c r="H1684" i="2"/>
  <c r="H1685" i="4"/>
  <c r="F1684" i="4"/>
  <c r="C1685" i="4"/>
  <c r="G1685" i="4"/>
  <c r="A1685" i="4"/>
  <c r="J1685" i="4"/>
  <c r="G1686" i="5"/>
  <c r="E1685" i="5"/>
  <c r="C1685" i="5"/>
  <c r="P1685" i="2"/>
  <c r="J1685" i="2"/>
  <c r="F1686" i="5"/>
  <c r="A1686" i="5"/>
  <c r="D1686" i="5"/>
  <c r="A1685" i="2"/>
  <c r="K1686" i="2"/>
  <c r="C1685" i="2"/>
  <c r="B1685" i="2"/>
  <c r="H1686" i="4"/>
  <c r="F1685" i="4"/>
  <c r="C1686" i="4"/>
  <c r="G1686" i="4"/>
  <c r="A1686" i="4"/>
  <c r="J1686" i="4"/>
  <c r="H1685" i="2"/>
  <c r="P1686" i="2"/>
  <c r="J1686" i="2"/>
  <c r="G1687" i="5"/>
  <c r="E1686" i="5"/>
  <c r="C1686" i="5"/>
  <c r="D1687" i="5"/>
  <c r="F1687" i="5"/>
  <c r="A1687" i="5"/>
  <c r="J1199" i="3"/>
  <c r="K1199" i="3"/>
  <c r="J2392" i="3"/>
  <c r="K2392" i="3"/>
  <c r="A1686" i="2"/>
  <c r="C1686" i="2"/>
  <c r="B1686" i="2"/>
  <c r="H1686" i="2"/>
  <c r="K1687" i="2"/>
  <c r="H1687" i="4"/>
  <c r="F1686" i="4"/>
  <c r="P1687" i="2"/>
  <c r="J1687" i="2"/>
  <c r="C1687" i="4"/>
  <c r="G1687" i="4"/>
  <c r="E1687" i="5"/>
  <c r="C1687" i="5"/>
  <c r="G1688" i="5"/>
  <c r="H1688" i="4"/>
  <c r="F1687" i="4"/>
  <c r="F1688" i="5"/>
  <c r="D1688" i="5"/>
  <c r="A1687" i="2"/>
  <c r="B1687" i="2"/>
  <c r="C1687" i="2"/>
  <c r="H1687" i="2"/>
  <c r="K1688" i="2"/>
  <c r="A1687" i="4"/>
  <c r="J1687" i="4"/>
  <c r="P1688" i="2"/>
  <c r="J1688" i="2"/>
  <c r="G1689" i="5"/>
  <c r="E1688" i="5"/>
  <c r="C1688" i="5"/>
  <c r="A1688" i="5"/>
  <c r="C1688" i="4"/>
  <c r="G1688" i="4"/>
  <c r="A1688" i="4"/>
  <c r="J1688" i="4"/>
  <c r="H1689" i="4"/>
  <c r="F1688" i="4"/>
  <c r="D1689" i="5"/>
  <c r="F1689" i="5"/>
  <c r="A1688" i="2"/>
  <c r="K1689" i="2"/>
  <c r="C1688" i="2"/>
  <c r="B1688" i="2"/>
  <c r="P1689" i="2"/>
  <c r="J1689" i="2"/>
  <c r="G1690" i="5"/>
  <c r="E1689" i="5"/>
  <c r="C1689" i="5"/>
  <c r="H1688" i="2"/>
  <c r="A1689" i="5"/>
  <c r="C1689" i="4"/>
  <c r="G1689" i="4"/>
  <c r="A1689" i="4"/>
  <c r="J1689" i="4"/>
  <c r="H1690" i="4"/>
  <c r="F1689" i="4"/>
  <c r="F1690" i="5"/>
  <c r="A1690" i="5"/>
  <c r="D1690" i="5"/>
  <c r="A1689" i="2"/>
  <c r="K1690" i="2"/>
  <c r="C1689" i="2"/>
  <c r="B1689" i="2"/>
  <c r="P1690" i="2"/>
  <c r="J1690" i="2"/>
  <c r="G1691" i="5"/>
  <c r="E1690" i="5"/>
  <c r="C1690" i="5"/>
  <c r="H1689" i="2"/>
  <c r="C1690" i="4"/>
  <c r="G1690" i="4"/>
  <c r="A1690" i="4"/>
  <c r="J1690" i="4"/>
  <c r="H1691" i="4"/>
  <c r="F1690" i="4"/>
  <c r="D1691" i="5"/>
  <c r="F1691" i="5"/>
  <c r="A1690" i="2"/>
  <c r="C1690" i="2"/>
  <c r="B1690" i="2"/>
  <c r="H1690" i="2"/>
  <c r="K1691" i="2"/>
  <c r="G1692" i="5"/>
  <c r="E1691" i="5"/>
  <c r="C1691" i="5"/>
  <c r="P1691" i="2"/>
  <c r="J1691" i="2"/>
  <c r="A1691" i="5"/>
  <c r="C1691" i="4"/>
  <c r="G1691" i="4"/>
  <c r="A1691" i="4"/>
  <c r="J1691" i="4"/>
  <c r="A1691" i="2"/>
  <c r="B1691" i="2"/>
  <c r="K1692" i="2"/>
  <c r="C1691" i="2"/>
  <c r="H1692" i="4"/>
  <c r="F1691" i="4"/>
  <c r="F1692" i="5"/>
  <c r="A1692" i="5"/>
  <c r="D1692" i="5"/>
  <c r="P1692" i="2"/>
  <c r="J1692" i="2"/>
  <c r="H1691" i="2"/>
  <c r="G1693" i="5"/>
  <c r="E1692" i="5"/>
  <c r="C1692" i="5"/>
  <c r="C1692" i="4"/>
  <c r="G1692" i="4"/>
  <c r="H1693" i="4"/>
  <c r="F1692" i="4"/>
  <c r="A1692" i="4"/>
  <c r="J1692" i="4"/>
  <c r="D1693" i="5"/>
  <c r="F1693" i="5"/>
  <c r="A1693" i="5"/>
  <c r="A1692" i="2"/>
  <c r="K1693" i="2"/>
  <c r="C1692" i="2"/>
  <c r="B1692" i="2"/>
  <c r="H1692" i="2"/>
  <c r="P1693" i="2"/>
  <c r="J1693" i="2"/>
  <c r="G1694" i="5"/>
  <c r="E1693" i="5"/>
  <c r="C1693" i="5"/>
  <c r="C1693" i="4"/>
  <c r="G1693" i="4"/>
  <c r="A1693" i="4"/>
  <c r="J1693" i="4"/>
  <c r="J172" i="1"/>
  <c r="F1694" i="5"/>
  <c r="A1694" i="5"/>
  <c r="D1694" i="5"/>
  <c r="H1694" i="4"/>
  <c r="F1693" i="4"/>
  <c r="A1693" i="2"/>
  <c r="K1694" i="2"/>
  <c r="C1693" i="2"/>
  <c r="B1693" i="2"/>
  <c r="C1694" i="4"/>
  <c r="G1694" i="4"/>
  <c r="A1694" i="4"/>
  <c r="J1694" i="4"/>
  <c r="P1694" i="2"/>
  <c r="J1694" i="2"/>
  <c r="H1693" i="2"/>
  <c r="G1695" i="5"/>
  <c r="E1694" i="5"/>
  <c r="C1694" i="5"/>
  <c r="A1694" i="2"/>
  <c r="C1694" i="2"/>
  <c r="B1694" i="2"/>
  <c r="H1694" i="2"/>
  <c r="K1695" i="2"/>
  <c r="D1695" i="5"/>
  <c r="F1695" i="5"/>
  <c r="A1695" i="5"/>
  <c r="H1695" i="4"/>
  <c r="F1694" i="4"/>
  <c r="C1695" i="4"/>
  <c r="G1695" i="4"/>
  <c r="A1695" i="4"/>
  <c r="J1695" i="4"/>
  <c r="P1695" i="2"/>
  <c r="J1695" i="2"/>
  <c r="G1696" i="5"/>
  <c r="E1695" i="5"/>
  <c r="C1695" i="5"/>
  <c r="A1695" i="2"/>
  <c r="B1695" i="2"/>
  <c r="K1696" i="2"/>
  <c r="C1695" i="2"/>
  <c r="F1696" i="5"/>
  <c r="A1696" i="5"/>
  <c r="D1696" i="5"/>
  <c r="H1696" i="4"/>
  <c r="F1695" i="4"/>
  <c r="C1696" i="4"/>
  <c r="G1696" i="4"/>
  <c r="A1696" i="4"/>
  <c r="J1696" i="4"/>
  <c r="H1695" i="2"/>
  <c r="P1696" i="2"/>
  <c r="J1696" i="2"/>
  <c r="G1697" i="5"/>
  <c r="E1696" i="5"/>
  <c r="C1696" i="5"/>
  <c r="D1697" i="5"/>
  <c r="F1697" i="5"/>
  <c r="A1697" i="5"/>
  <c r="J1191" i="3"/>
  <c r="K1191" i="3"/>
  <c r="J2384" i="3"/>
  <c r="K2384" i="3"/>
  <c r="A1696" i="2"/>
  <c r="K1697" i="2"/>
  <c r="C1696" i="2"/>
  <c r="B1696" i="2"/>
  <c r="H1696" i="2"/>
  <c r="H1697" i="4"/>
  <c r="F1696" i="4"/>
  <c r="P1697" i="2"/>
  <c r="J1697" i="2"/>
  <c r="C1697" i="4"/>
  <c r="G1697" i="4"/>
  <c r="G1698" i="5"/>
  <c r="E1697" i="5"/>
  <c r="C1697" i="5"/>
  <c r="H1698" i="4"/>
  <c r="F1697" i="4"/>
  <c r="F1698" i="5"/>
  <c r="A1698" i="5"/>
  <c r="D1698" i="5"/>
  <c r="A1697" i="2"/>
  <c r="K1698" i="2"/>
  <c r="C1697" i="2"/>
  <c r="B1697" i="2"/>
  <c r="A1697" i="4"/>
  <c r="J1697" i="4"/>
  <c r="P1698" i="2"/>
  <c r="J1698" i="2"/>
  <c r="G1699" i="5"/>
  <c r="E1698" i="5"/>
  <c r="C1698" i="5"/>
  <c r="H1697" i="2"/>
  <c r="C1698" i="4"/>
  <c r="G1698" i="4"/>
  <c r="A1698" i="4"/>
  <c r="J1698" i="4"/>
  <c r="H1699" i="4"/>
  <c r="F1698" i="4"/>
  <c r="D1699" i="5"/>
  <c r="F1699" i="5"/>
  <c r="A1698" i="2"/>
  <c r="C1698" i="2"/>
  <c r="B1698" i="2"/>
  <c r="H1698" i="2"/>
  <c r="K1699" i="2"/>
  <c r="G1700" i="5"/>
  <c r="E1699" i="5"/>
  <c r="C1699" i="5"/>
  <c r="P1699" i="2"/>
  <c r="J1699" i="2"/>
  <c r="A1699" i="5"/>
  <c r="C1699" i="4"/>
  <c r="G1699" i="4"/>
  <c r="A1699" i="4"/>
  <c r="J1699" i="4"/>
  <c r="A1699" i="2"/>
  <c r="B1699" i="2"/>
  <c r="K1700" i="2"/>
  <c r="C1699" i="2"/>
  <c r="H1700" i="4"/>
  <c r="F1699" i="4"/>
  <c r="F1700" i="5"/>
  <c r="A1700" i="5"/>
  <c r="D1700" i="5"/>
  <c r="P1700" i="2"/>
  <c r="J1700" i="2"/>
  <c r="E1700" i="5"/>
  <c r="C1700" i="5"/>
  <c r="G1701" i="5"/>
  <c r="H1699" i="2"/>
  <c r="C1700" i="4"/>
  <c r="G1700" i="4"/>
  <c r="H1701" i="4"/>
  <c r="F1700" i="4"/>
  <c r="A1700" i="4"/>
  <c r="J1700" i="4"/>
  <c r="D1701" i="5"/>
  <c r="F1701" i="5"/>
  <c r="A1701" i="5"/>
  <c r="A1700" i="2"/>
  <c r="K1701" i="2"/>
  <c r="C1700" i="2"/>
  <c r="B1700" i="2"/>
  <c r="H1700" i="2"/>
  <c r="P1701" i="2"/>
  <c r="J1701" i="2"/>
  <c r="G1702" i="5"/>
  <c r="E1701" i="5"/>
  <c r="C1701" i="5"/>
  <c r="C1701" i="4"/>
  <c r="G1701" i="4"/>
  <c r="A1701" i="4"/>
  <c r="J1701" i="4"/>
  <c r="F1702" i="5"/>
  <c r="A1702" i="5"/>
  <c r="D1702" i="5"/>
  <c r="H1702" i="4"/>
  <c r="F1701" i="4"/>
  <c r="A1701" i="2"/>
  <c r="K1702" i="2"/>
  <c r="C1701" i="2"/>
  <c r="B1701" i="2"/>
  <c r="C1702" i="4"/>
  <c r="G1702" i="4"/>
  <c r="A1702" i="4"/>
  <c r="J1702" i="4"/>
  <c r="P1702" i="2"/>
  <c r="J1702" i="2"/>
  <c r="H1701" i="2"/>
  <c r="G1703" i="5"/>
  <c r="E1702" i="5"/>
  <c r="C1702" i="5"/>
  <c r="A1702" i="2"/>
  <c r="C1702" i="2"/>
  <c r="B1702" i="2"/>
  <c r="H1702" i="2"/>
  <c r="K1703" i="2"/>
  <c r="D1703" i="5"/>
  <c r="F1703" i="5"/>
  <c r="A1703" i="5"/>
  <c r="H1703" i="4"/>
  <c r="F1702" i="4"/>
  <c r="C1703" i="4"/>
  <c r="G1703" i="4"/>
  <c r="A1703" i="4"/>
  <c r="J1703" i="4"/>
  <c r="P1703" i="2"/>
  <c r="J1703" i="2"/>
  <c r="G1704" i="5"/>
  <c r="E1703" i="5"/>
  <c r="C1703" i="5"/>
  <c r="J173" i="1"/>
  <c r="A1703" i="2"/>
  <c r="B1703" i="2"/>
  <c r="K1704" i="2"/>
  <c r="C1703" i="2"/>
  <c r="F1704" i="5"/>
  <c r="A1704" i="5"/>
  <c r="D1704" i="5"/>
  <c r="H1704" i="4"/>
  <c r="F1703" i="4"/>
  <c r="H1703" i="2"/>
  <c r="C1704" i="4"/>
  <c r="G1704" i="4"/>
  <c r="A1704" i="4"/>
  <c r="J1704" i="4"/>
  <c r="P1704" i="2"/>
  <c r="J1704" i="2"/>
  <c r="G1705" i="5"/>
  <c r="E1704" i="5"/>
  <c r="C1704" i="5"/>
  <c r="A1704" i="2"/>
  <c r="K1705" i="2"/>
  <c r="C1704" i="2"/>
  <c r="B1704" i="2"/>
  <c r="H1704" i="2"/>
  <c r="D1705" i="5"/>
  <c r="F1705" i="5"/>
  <c r="A1705" i="5"/>
  <c r="H1705" i="4"/>
  <c r="F1704" i="4"/>
  <c r="C1705" i="4"/>
  <c r="G1705" i="4"/>
  <c r="A1705" i="4"/>
  <c r="J1705" i="4"/>
  <c r="P1705" i="2"/>
  <c r="J1705" i="2"/>
  <c r="G1706" i="5"/>
  <c r="E1705" i="5"/>
  <c r="C1705" i="5"/>
  <c r="A1705" i="2"/>
  <c r="K1706" i="2"/>
  <c r="C1705" i="2"/>
  <c r="B1705" i="2"/>
  <c r="H1705" i="2"/>
  <c r="F1706" i="5"/>
  <c r="A1706" i="5"/>
  <c r="D1706" i="5"/>
  <c r="H1706" i="4"/>
  <c r="F1705" i="4"/>
  <c r="C1706" i="4"/>
  <c r="G1706" i="4"/>
  <c r="A1706" i="4"/>
  <c r="J1706" i="4"/>
  <c r="P1706" i="2"/>
  <c r="J1706" i="2"/>
  <c r="G1707" i="5"/>
  <c r="E1706" i="5"/>
  <c r="C1706" i="5"/>
  <c r="A1706" i="2"/>
  <c r="C1706" i="2"/>
  <c r="B1706" i="2"/>
  <c r="H1706" i="2"/>
  <c r="K1707" i="2"/>
  <c r="D1707" i="5"/>
  <c r="F1707" i="5"/>
  <c r="A1707" i="5"/>
  <c r="H1707" i="4"/>
  <c r="F1706" i="4"/>
  <c r="C1707" i="4"/>
  <c r="G1707" i="4"/>
  <c r="A1707" i="4"/>
  <c r="J1707" i="4"/>
  <c r="P1707" i="2"/>
  <c r="J1707" i="2"/>
  <c r="G1708" i="5"/>
  <c r="E1707" i="5"/>
  <c r="C1707" i="5"/>
  <c r="A1707" i="2"/>
  <c r="B1707" i="2"/>
  <c r="K1708" i="2"/>
  <c r="C1707" i="2"/>
  <c r="J1194" i="3"/>
  <c r="K1194" i="3"/>
  <c r="J2387" i="3"/>
  <c r="K2387" i="3"/>
  <c r="F1708" i="5"/>
  <c r="A1708" i="5"/>
  <c r="D1708" i="5"/>
  <c r="H1708" i="4"/>
  <c r="F1707" i="4"/>
  <c r="C1708" i="4"/>
  <c r="G1708" i="4"/>
  <c r="A1708" i="4"/>
  <c r="J1708" i="4"/>
  <c r="G1709" i="5"/>
  <c r="E1708" i="5"/>
  <c r="C1708" i="5"/>
  <c r="P1708" i="2"/>
  <c r="J1708" i="2"/>
  <c r="H1707" i="2"/>
  <c r="D1709" i="5"/>
  <c r="F1709" i="5"/>
  <c r="A1709" i="5"/>
  <c r="A1708" i="2"/>
  <c r="K1709" i="2"/>
  <c r="C1708" i="2"/>
  <c r="B1708" i="2"/>
  <c r="H1708" i="2"/>
  <c r="H1709" i="4"/>
  <c r="F1708" i="4"/>
  <c r="G1710" i="5"/>
  <c r="E1709" i="5"/>
  <c r="C1709" i="5"/>
  <c r="C1709" i="4"/>
  <c r="G1709" i="4"/>
  <c r="P1709" i="2"/>
  <c r="J1709" i="2"/>
  <c r="H1710" i="4"/>
  <c r="F1709" i="4"/>
  <c r="A1709" i="2"/>
  <c r="K1710" i="2"/>
  <c r="C1709" i="2"/>
  <c r="B1709" i="2"/>
  <c r="H1709" i="2"/>
  <c r="A1709" i="4"/>
  <c r="J1709" i="4"/>
  <c r="F1710" i="5"/>
  <c r="D1710" i="5"/>
  <c r="G1711" i="5"/>
  <c r="E1710" i="5"/>
  <c r="C1710" i="5"/>
  <c r="P1710" i="2"/>
  <c r="J1710" i="2"/>
  <c r="A1710" i="5"/>
  <c r="C1710" i="4"/>
  <c r="G1710" i="4"/>
  <c r="A1710" i="4"/>
  <c r="J1710" i="4"/>
  <c r="A1710" i="2"/>
  <c r="C1710" i="2"/>
  <c r="B1710" i="2"/>
  <c r="H1710" i="2"/>
  <c r="K1711" i="2"/>
  <c r="H1711" i="4"/>
  <c r="F1710" i="4"/>
  <c r="D1711" i="5"/>
  <c r="F1711" i="5"/>
  <c r="P1711" i="2"/>
  <c r="J1711" i="2"/>
  <c r="G1712" i="5"/>
  <c r="E1711" i="5"/>
  <c r="C1711" i="5"/>
  <c r="A1711" i="5"/>
  <c r="C1711" i="4"/>
  <c r="G1711" i="4"/>
  <c r="A1711" i="4"/>
  <c r="J1711" i="4"/>
  <c r="H1712" i="4"/>
  <c r="F1711" i="4"/>
  <c r="F1712" i="5"/>
  <c r="A1712" i="5"/>
  <c r="D1712" i="5"/>
  <c r="A1711" i="2"/>
  <c r="B1711" i="2"/>
  <c r="C1711" i="2"/>
  <c r="H1711" i="2"/>
  <c r="K1712" i="2"/>
  <c r="P1712" i="2"/>
  <c r="J1712" i="2"/>
  <c r="G1713" i="5"/>
  <c r="E1712" i="5"/>
  <c r="C1712" i="5"/>
  <c r="C1712" i="4"/>
  <c r="G1712" i="4"/>
  <c r="A1712" i="4"/>
  <c r="J1712" i="4"/>
  <c r="J1211" i="3"/>
  <c r="K1211" i="3"/>
  <c r="J2404" i="3"/>
  <c r="K2404" i="3"/>
  <c r="D1713" i="5"/>
  <c r="F1713" i="5"/>
  <c r="A1713" i="5"/>
  <c r="H1713" i="4"/>
  <c r="F1712" i="4"/>
  <c r="A1712" i="2"/>
  <c r="K1713" i="2"/>
  <c r="C1712" i="2"/>
  <c r="B1712" i="2"/>
  <c r="C1713" i="4"/>
  <c r="G1713" i="4"/>
  <c r="A1713" i="4"/>
  <c r="J1713" i="4"/>
  <c r="P1713" i="2"/>
  <c r="J1713" i="2"/>
  <c r="G1714" i="5"/>
  <c r="E1713" i="5"/>
  <c r="C1713" i="5"/>
  <c r="H1712" i="2"/>
  <c r="J174" i="1"/>
  <c r="A1713" i="2"/>
  <c r="K1714" i="2"/>
  <c r="C1713" i="2"/>
  <c r="B1713" i="2"/>
  <c r="H1713" i="2"/>
  <c r="F1714" i="5"/>
  <c r="A1714" i="5"/>
  <c r="D1714" i="5"/>
  <c r="H1714" i="4"/>
  <c r="F1713" i="4"/>
  <c r="C1714" i="4"/>
  <c r="G1714" i="4"/>
  <c r="A1714" i="4"/>
  <c r="J1714" i="4"/>
  <c r="P1714" i="2"/>
  <c r="J1714" i="2"/>
  <c r="G1715" i="5"/>
  <c r="E1714" i="5"/>
  <c r="C1714" i="5"/>
  <c r="A1714" i="2"/>
  <c r="C1714" i="2"/>
  <c r="B1714" i="2"/>
  <c r="H1714" i="2"/>
  <c r="K1715" i="2"/>
  <c r="D1715" i="5"/>
  <c r="F1715" i="5"/>
  <c r="A1715" i="5"/>
  <c r="H1715" i="4"/>
  <c r="F1714" i="4"/>
  <c r="C1715" i="4"/>
  <c r="G1715" i="4"/>
  <c r="A1715" i="4"/>
  <c r="J1715" i="4"/>
  <c r="G1716" i="5"/>
  <c r="E1715" i="5"/>
  <c r="C1715" i="5"/>
  <c r="P1715" i="2"/>
  <c r="J1715" i="2"/>
  <c r="F1716" i="5"/>
  <c r="A1716" i="5"/>
  <c r="D1716" i="5"/>
  <c r="A1715" i="2"/>
  <c r="B1715" i="2"/>
  <c r="K1716" i="2"/>
  <c r="C1715" i="2"/>
  <c r="H1716" i="4"/>
  <c r="F1715" i="4"/>
  <c r="C1716" i="4"/>
  <c r="G1716" i="4"/>
  <c r="A1716" i="4"/>
  <c r="J1716" i="4"/>
  <c r="P1716" i="2"/>
  <c r="J1716" i="2"/>
  <c r="H1715" i="2"/>
  <c r="E1716" i="5"/>
  <c r="C1716" i="5"/>
  <c r="G1717" i="5"/>
  <c r="A1716" i="2"/>
  <c r="K1717" i="2"/>
  <c r="C1716" i="2"/>
  <c r="B1716" i="2"/>
  <c r="H1716" i="2"/>
  <c r="D1717" i="5"/>
  <c r="F1717" i="5"/>
  <c r="A1717" i="5"/>
  <c r="J1440" i="3"/>
  <c r="K1440" i="3"/>
  <c r="J247" i="3"/>
  <c r="K247" i="3"/>
  <c r="H1717" i="4"/>
  <c r="F1716" i="4"/>
  <c r="C1717" i="4"/>
  <c r="G1717" i="4"/>
  <c r="A1717" i="4"/>
  <c r="J1717" i="4"/>
  <c r="G1718" i="5"/>
  <c r="E1717" i="5"/>
  <c r="C1717" i="5"/>
  <c r="P1717" i="2"/>
  <c r="J1717" i="2"/>
  <c r="F1718" i="5"/>
  <c r="A1718" i="5"/>
  <c r="D1718" i="5"/>
  <c r="A1717" i="2"/>
  <c r="K1718" i="2"/>
  <c r="C1717" i="2"/>
  <c r="B1717" i="2"/>
  <c r="H1717" i="2"/>
  <c r="J1441" i="3"/>
  <c r="K1441" i="3"/>
  <c r="J248" i="3"/>
  <c r="K248" i="3"/>
  <c r="H1718" i="4"/>
  <c r="F1717" i="4"/>
  <c r="C1718" i="4"/>
  <c r="G1718" i="4"/>
  <c r="A1718" i="4"/>
  <c r="J1718" i="4"/>
  <c r="P1718" i="2"/>
  <c r="J1718" i="2"/>
  <c r="G1719" i="5"/>
  <c r="E1718" i="5"/>
  <c r="C1718" i="5"/>
  <c r="A1718" i="2"/>
  <c r="C1718" i="2"/>
  <c r="B1718" i="2"/>
  <c r="H1718" i="2"/>
  <c r="K1719" i="2"/>
  <c r="D1719" i="5"/>
  <c r="F1719" i="5"/>
  <c r="A1719" i="5"/>
  <c r="H1719" i="4"/>
  <c r="F1718" i="4"/>
  <c r="C1719" i="4"/>
  <c r="G1719" i="4"/>
  <c r="A1719" i="4"/>
  <c r="J1719" i="4"/>
  <c r="P1719" i="2"/>
  <c r="J1719" i="2"/>
  <c r="G1720" i="5"/>
  <c r="E1719" i="5"/>
  <c r="C1719" i="5"/>
  <c r="A1719" i="2"/>
  <c r="B1719" i="2"/>
  <c r="K1720" i="2"/>
  <c r="C1719" i="2"/>
  <c r="J1442" i="3"/>
  <c r="K1442" i="3"/>
  <c r="J249" i="3"/>
  <c r="K249" i="3"/>
  <c r="F1720" i="5"/>
  <c r="A1720" i="5"/>
  <c r="D1720" i="5"/>
  <c r="H1720" i="4"/>
  <c r="F1719" i="4"/>
  <c r="C1720" i="4"/>
  <c r="G1720" i="4"/>
  <c r="A1720" i="4"/>
  <c r="J1720" i="4"/>
  <c r="G1721" i="5"/>
  <c r="E1720" i="5"/>
  <c r="C1720" i="5"/>
  <c r="P1720" i="2"/>
  <c r="J1720" i="2"/>
  <c r="H1719" i="2"/>
  <c r="D1721" i="5"/>
  <c r="F1721" i="5"/>
  <c r="A1721" i="5"/>
  <c r="A1720" i="2"/>
  <c r="K1721" i="2"/>
  <c r="C1720" i="2"/>
  <c r="B1720" i="2"/>
  <c r="H1720" i="2"/>
  <c r="J250" i="3"/>
  <c r="K250" i="3"/>
  <c r="J1443" i="3"/>
  <c r="K1443" i="3"/>
  <c r="H1721" i="4"/>
  <c r="F1720" i="4"/>
  <c r="C1721" i="4"/>
  <c r="G1721" i="4"/>
  <c r="A1721" i="4"/>
  <c r="J1721" i="4"/>
  <c r="G1722" i="5"/>
  <c r="E1721" i="5"/>
  <c r="C1721" i="5"/>
  <c r="P1721" i="2"/>
  <c r="J1721" i="2"/>
  <c r="F1722" i="5"/>
  <c r="A1722" i="5"/>
  <c r="D1722" i="5"/>
  <c r="A1721" i="2"/>
  <c r="K1722" i="2"/>
  <c r="C1721" i="2"/>
  <c r="B1721" i="2"/>
  <c r="H1721" i="2"/>
  <c r="H1722" i="4"/>
  <c r="F1721" i="4"/>
  <c r="C1722" i="4"/>
  <c r="G1722" i="4"/>
  <c r="A1722" i="4"/>
  <c r="J1722" i="4"/>
  <c r="P1722" i="2"/>
  <c r="J1722" i="2"/>
  <c r="G1723" i="5"/>
  <c r="E1722" i="5"/>
  <c r="C1722" i="5"/>
  <c r="A1722" i="2"/>
  <c r="C1722" i="2"/>
  <c r="B1722" i="2"/>
  <c r="H1722" i="2"/>
  <c r="K1723" i="2"/>
  <c r="J1445" i="3"/>
  <c r="K1445" i="3"/>
  <c r="J252" i="3"/>
  <c r="K252" i="3"/>
  <c r="D1723" i="5"/>
  <c r="F1723" i="5"/>
  <c r="A1723" i="5"/>
  <c r="H1723" i="4"/>
  <c r="F1722" i="4"/>
  <c r="C1723" i="4"/>
  <c r="G1723" i="4"/>
  <c r="A1723" i="4"/>
  <c r="J1723" i="4"/>
  <c r="G1724" i="5"/>
  <c r="E1723" i="5"/>
  <c r="C1723" i="5"/>
  <c r="P1723" i="2"/>
  <c r="J1723" i="2"/>
  <c r="J175" i="1"/>
  <c r="F1724" i="5"/>
  <c r="A1724" i="5"/>
  <c r="D1724" i="5"/>
  <c r="A1723" i="2"/>
  <c r="B1723" i="2"/>
  <c r="K1724" i="2"/>
  <c r="C1723" i="2"/>
  <c r="H1724" i="4"/>
  <c r="F1723" i="4"/>
  <c r="C1724" i="4"/>
  <c r="G1724" i="4"/>
  <c r="A1724" i="4"/>
  <c r="J1724" i="4"/>
  <c r="P1724" i="2"/>
  <c r="J1724" i="2"/>
  <c r="H1723" i="2"/>
  <c r="G1725" i="5"/>
  <c r="E1724" i="5"/>
  <c r="C1724" i="5"/>
  <c r="A1724" i="2"/>
  <c r="K1725" i="2"/>
  <c r="C1724" i="2"/>
  <c r="B1724" i="2"/>
  <c r="H1724" i="2"/>
  <c r="D1725" i="5"/>
  <c r="F1725" i="5"/>
  <c r="A1725" i="5"/>
  <c r="H1725" i="4"/>
  <c r="F1724" i="4"/>
  <c r="P1725" i="2"/>
  <c r="J1725" i="2"/>
  <c r="C1725" i="4"/>
  <c r="G1725" i="4"/>
  <c r="G1726" i="5"/>
  <c r="E1725" i="5"/>
  <c r="C1725" i="5"/>
  <c r="H1726" i="4"/>
  <c r="F1725" i="4"/>
  <c r="F1726" i="5"/>
  <c r="A1726" i="5"/>
  <c r="D1726" i="5"/>
  <c r="A1725" i="2"/>
  <c r="K1726" i="2"/>
  <c r="C1725" i="2"/>
  <c r="B1725" i="2"/>
  <c r="H1725" i="2"/>
  <c r="A1725" i="4"/>
  <c r="J1725" i="4"/>
  <c r="P1726" i="2"/>
  <c r="J1726" i="2"/>
  <c r="G1727" i="5"/>
  <c r="E1726" i="5"/>
  <c r="C1726" i="5"/>
  <c r="J1446" i="3"/>
  <c r="K1446" i="3"/>
  <c r="J253" i="3"/>
  <c r="K253" i="3"/>
  <c r="C1726" i="4"/>
  <c r="G1726" i="4"/>
  <c r="A1726" i="4"/>
  <c r="J1726" i="4"/>
  <c r="J254" i="3"/>
  <c r="K254" i="3"/>
  <c r="J1447" i="3"/>
  <c r="K1447" i="3"/>
  <c r="H1727" i="4"/>
  <c r="F1726" i="4"/>
  <c r="D1727" i="5"/>
  <c r="F1727" i="5"/>
  <c r="A1726" i="2"/>
  <c r="C1726" i="2"/>
  <c r="B1726" i="2"/>
  <c r="H1726" i="2"/>
  <c r="K1727" i="2"/>
  <c r="G1728" i="5"/>
  <c r="E1727" i="5"/>
  <c r="C1727" i="5"/>
  <c r="P1727" i="2"/>
  <c r="J1727" i="2"/>
  <c r="A1727" i="5"/>
  <c r="C1727" i="4"/>
  <c r="G1727" i="4"/>
  <c r="F1727" i="4"/>
  <c r="A1727" i="4"/>
  <c r="J1727" i="4"/>
  <c r="A1727" i="2"/>
  <c r="B1727" i="2"/>
  <c r="K1728" i="2"/>
  <c r="C1727" i="2"/>
  <c r="F1728" i="5"/>
  <c r="A1728" i="5"/>
  <c r="D1728" i="5"/>
  <c r="P1728" i="2"/>
  <c r="J1728" i="2"/>
  <c r="H1727" i="2"/>
  <c r="G1729" i="5"/>
  <c r="E1728" i="5"/>
  <c r="C1728" i="5"/>
  <c r="D1729" i="5"/>
  <c r="F1729" i="5"/>
  <c r="A1729" i="5"/>
  <c r="A1728" i="2"/>
  <c r="K1729" i="2"/>
  <c r="C1728" i="2"/>
  <c r="B1728" i="2"/>
  <c r="H1728" i="2"/>
  <c r="G1730" i="5"/>
  <c r="E1729" i="5"/>
  <c r="C1729" i="5"/>
  <c r="P1729" i="2"/>
  <c r="J1729" i="2"/>
  <c r="A1729" i="2"/>
  <c r="K1730" i="2"/>
  <c r="C1729" i="2"/>
  <c r="B1729" i="2"/>
  <c r="H1729" i="2"/>
  <c r="F1730" i="5"/>
  <c r="A1730" i="5"/>
  <c r="D1730" i="5"/>
  <c r="P1730" i="2"/>
  <c r="J1730" i="2"/>
  <c r="G1731" i="5"/>
  <c r="E1730" i="5"/>
  <c r="C1730" i="5"/>
  <c r="D1731" i="5"/>
  <c r="F1731" i="5"/>
  <c r="A1731" i="5"/>
  <c r="A1730" i="2"/>
  <c r="C1730" i="2"/>
  <c r="B1730" i="2"/>
  <c r="H1730" i="2"/>
  <c r="K1731" i="2"/>
  <c r="G1732" i="5"/>
  <c r="E1731" i="5"/>
  <c r="C1731" i="5"/>
  <c r="P1731" i="2"/>
  <c r="J1731" i="2"/>
  <c r="A1731" i="2"/>
  <c r="B1731" i="2"/>
  <c r="K1732" i="2"/>
  <c r="C1731" i="2"/>
  <c r="F1732" i="5"/>
  <c r="A1732" i="5"/>
  <c r="D1732" i="5"/>
  <c r="P1732" i="2"/>
  <c r="J1732" i="2"/>
  <c r="H1731" i="2"/>
  <c r="E1732" i="5"/>
  <c r="C1732" i="5"/>
  <c r="G1733" i="5"/>
  <c r="A1732" i="2"/>
  <c r="K1733" i="2"/>
  <c r="C1732" i="2"/>
  <c r="B1732" i="2"/>
  <c r="H1732" i="2"/>
  <c r="D1733" i="5"/>
  <c r="F1733" i="5"/>
  <c r="A1733" i="5"/>
  <c r="G1734" i="5"/>
  <c r="E1733" i="5"/>
  <c r="C1733" i="5"/>
  <c r="P1733" i="2"/>
  <c r="J1733" i="2"/>
  <c r="J176" i="1"/>
  <c r="A1733" i="2"/>
  <c r="K1734" i="2"/>
  <c r="C1733" i="2"/>
  <c r="B1733" i="2"/>
  <c r="H1733" i="2"/>
  <c r="F1734" i="5"/>
  <c r="A1734" i="5"/>
  <c r="D1734" i="5"/>
  <c r="P1734" i="2"/>
  <c r="J1734" i="2"/>
  <c r="G1735" i="5"/>
  <c r="E1734" i="5"/>
  <c r="C1734" i="5"/>
  <c r="D1735" i="5"/>
  <c r="F1735" i="5"/>
  <c r="A1735" i="5"/>
  <c r="A1734" i="2"/>
  <c r="C1734" i="2"/>
  <c r="B1734" i="2"/>
  <c r="H1734" i="2"/>
  <c r="K1735" i="2"/>
  <c r="P1735" i="2"/>
  <c r="J1735" i="2"/>
  <c r="G1736" i="5"/>
  <c r="E1735" i="5"/>
  <c r="C1735" i="5"/>
  <c r="F1736" i="5"/>
  <c r="A1736" i="5"/>
  <c r="D1736" i="5"/>
  <c r="A1735" i="2"/>
  <c r="B1735" i="2"/>
  <c r="K1736" i="2"/>
  <c r="C1735" i="2"/>
  <c r="P1736" i="2"/>
  <c r="J1736" i="2"/>
  <c r="H1735" i="2"/>
  <c r="G1737" i="5"/>
  <c r="E1736" i="5"/>
  <c r="C1736" i="5"/>
  <c r="D1737" i="5"/>
  <c r="F1737" i="5"/>
  <c r="A1737" i="5"/>
  <c r="A1736" i="2"/>
  <c r="K1737" i="2"/>
  <c r="C1736" i="2"/>
  <c r="B1736" i="2"/>
  <c r="H1736" i="2"/>
  <c r="G1738" i="5"/>
  <c r="E1737" i="5"/>
  <c r="C1737" i="5"/>
  <c r="P1737" i="2"/>
  <c r="J1737" i="2"/>
  <c r="A1737" i="2"/>
  <c r="K1738" i="2"/>
  <c r="C1737" i="2"/>
  <c r="B1737" i="2"/>
  <c r="H1737" i="2"/>
  <c r="F1738" i="5"/>
  <c r="A1738" i="5"/>
  <c r="D1738" i="5"/>
  <c r="P1738" i="2"/>
  <c r="J1738" i="2"/>
  <c r="G1739" i="5"/>
  <c r="E1738" i="5"/>
  <c r="C1738" i="5"/>
  <c r="D1739" i="5"/>
  <c r="F1739" i="5"/>
  <c r="A1739" i="5"/>
  <c r="A1738" i="2"/>
  <c r="C1738" i="2"/>
  <c r="B1738" i="2"/>
  <c r="H1738" i="2"/>
  <c r="K1739" i="2"/>
  <c r="G1740" i="5"/>
  <c r="E1739" i="5"/>
  <c r="C1739" i="5"/>
  <c r="P1739" i="2"/>
  <c r="J1739" i="2"/>
  <c r="A1739" i="2"/>
  <c r="B1739" i="2"/>
  <c r="K1740" i="2"/>
  <c r="C1739" i="2"/>
  <c r="F1740" i="5"/>
  <c r="A1740" i="5"/>
  <c r="D1740" i="5"/>
  <c r="P1740" i="2"/>
  <c r="J1740" i="2"/>
  <c r="H1739" i="2"/>
  <c r="G1741" i="5"/>
  <c r="E1740" i="5"/>
  <c r="C1740" i="5"/>
  <c r="D1741" i="5"/>
  <c r="F1741" i="5"/>
  <c r="A1741" i="5"/>
  <c r="A1740" i="2"/>
  <c r="K1741" i="2"/>
  <c r="C1740" i="2"/>
  <c r="B1740" i="2"/>
  <c r="H1740" i="2"/>
  <c r="G1742" i="5"/>
  <c r="E1741" i="5"/>
  <c r="C1741" i="5"/>
  <c r="P1741" i="2"/>
  <c r="J1741" i="2"/>
  <c r="A1741" i="2"/>
  <c r="K1742" i="2"/>
  <c r="C1741" i="2"/>
  <c r="B1741" i="2"/>
  <c r="H1741" i="2"/>
  <c r="F1742" i="5"/>
  <c r="A1742" i="5"/>
  <c r="D1742" i="5"/>
  <c r="P1742" i="2"/>
  <c r="J1742" i="2"/>
  <c r="G1743" i="5"/>
  <c r="E1742" i="5"/>
  <c r="C1742" i="5"/>
  <c r="D1743" i="5"/>
  <c r="F1743" i="5"/>
  <c r="A1743" i="5"/>
  <c r="A1742" i="2"/>
  <c r="C1742" i="2"/>
  <c r="B1742" i="2"/>
  <c r="H1742" i="2"/>
  <c r="K1743" i="2"/>
  <c r="P1743" i="2"/>
  <c r="J1743" i="2"/>
  <c r="G1744" i="5"/>
  <c r="E1743" i="5"/>
  <c r="C1743" i="5"/>
  <c r="J177" i="1"/>
  <c r="F1744" i="5"/>
  <c r="A1744" i="5"/>
  <c r="D1744" i="5"/>
  <c r="A1743" i="2"/>
  <c r="B1743" i="2"/>
  <c r="K1744" i="2"/>
  <c r="C1743" i="2"/>
  <c r="P1744" i="2"/>
  <c r="J1744" i="2"/>
  <c r="H1743" i="2"/>
  <c r="G1745" i="5"/>
  <c r="E1744" i="5"/>
  <c r="C1744" i="5"/>
  <c r="D1745" i="5"/>
  <c r="F1745" i="5"/>
  <c r="A1745" i="5"/>
  <c r="A1744" i="2"/>
  <c r="K1745" i="2"/>
  <c r="C1744" i="2"/>
  <c r="B1744" i="2"/>
  <c r="H1744" i="2"/>
  <c r="G1746" i="5"/>
  <c r="E1745" i="5"/>
  <c r="C1745" i="5"/>
  <c r="P1745" i="2"/>
  <c r="J1745" i="2"/>
  <c r="A1745" i="2"/>
  <c r="K1746" i="2"/>
  <c r="C1745" i="2"/>
  <c r="B1745" i="2"/>
  <c r="H1745" i="2"/>
  <c r="F1746" i="5"/>
  <c r="A1746" i="5"/>
  <c r="D1746" i="5"/>
  <c r="P1746" i="2"/>
  <c r="J1746" i="2"/>
  <c r="G1747" i="5"/>
  <c r="E1746" i="5"/>
  <c r="C1746" i="5"/>
  <c r="D1747" i="5"/>
  <c r="F1747" i="5"/>
  <c r="A1747" i="5"/>
  <c r="A1746" i="2"/>
  <c r="C1746" i="2"/>
  <c r="B1746" i="2"/>
  <c r="H1746" i="2"/>
  <c r="K1747" i="2"/>
  <c r="G1748" i="5"/>
  <c r="E1747" i="5"/>
  <c r="C1747" i="5"/>
  <c r="P1747" i="2"/>
  <c r="J1747" i="2"/>
  <c r="A1747" i="2"/>
  <c r="B1747" i="2"/>
  <c r="K1748" i="2"/>
  <c r="C1747" i="2"/>
  <c r="F1748" i="5"/>
  <c r="A1748" i="5"/>
  <c r="D1748" i="5"/>
  <c r="P1748" i="2"/>
  <c r="J1748" i="2"/>
  <c r="H1747" i="2"/>
  <c r="E1748" i="5"/>
  <c r="C1748" i="5"/>
  <c r="G1749" i="5"/>
  <c r="A1748" i="2"/>
  <c r="K1749" i="2"/>
  <c r="C1748" i="2"/>
  <c r="B1748" i="2"/>
  <c r="D1749" i="5"/>
  <c r="F1749" i="5"/>
  <c r="A1749" i="5"/>
  <c r="H1748" i="2"/>
  <c r="G1750" i="5"/>
  <c r="E1749" i="5"/>
  <c r="C1749" i="5"/>
  <c r="P1749" i="2"/>
  <c r="J1749" i="2"/>
  <c r="A1749" i="2"/>
  <c r="K1750" i="2"/>
  <c r="C1749" i="2"/>
  <c r="B1749" i="2"/>
  <c r="H1749" i="2"/>
  <c r="F1750" i="5"/>
  <c r="A1750" i="5"/>
  <c r="D1750" i="5"/>
  <c r="P1750" i="2"/>
  <c r="J1750" i="2"/>
  <c r="G1751" i="5"/>
  <c r="E1750" i="5"/>
  <c r="C1750" i="5"/>
  <c r="D1751" i="5"/>
  <c r="F1751" i="5"/>
  <c r="A1751" i="5"/>
  <c r="A1750" i="2"/>
  <c r="C1750" i="2"/>
  <c r="B1750" i="2"/>
  <c r="H1750" i="2"/>
  <c r="K1751" i="2"/>
  <c r="P1751" i="2"/>
  <c r="J1751" i="2"/>
  <c r="G1752" i="5"/>
  <c r="E1751" i="5"/>
  <c r="C1751" i="5"/>
  <c r="F1752" i="5"/>
  <c r="A1752" i="5"/>
  <c r="D1752" i="5"/>
  <c r="A1751" i="2"/>
  <c r="B1751" i="2"/>
  <c r="K1752" i="2"/>
  <c r="C1751" i="2"/>
  <c r="P1752" i="2"/>
  <c r="J1752" i="2"/>
  <c r="H1751" i="2"/>
  <c r="G1753" i="5"/>
  <c r="E1752" i="5"/>
  <c r="C1752" i="5"/>
  <c r="D1753" i="5"/>
  <c r="F1753" i="5"/>
  <c r="A1753" i="5"/>
  <c r="A1752" i="2"/>
  <c r="K1753" i="2"/>
  <c r="C1752" i="2"/>
  <c r="B1752" i="2"/>
  <c r="H1752" i="2"/>
  <c r="G1754" i="5"/>
  <c r="E1753" i="5"/>
  <c r="C1753" i="5"/>
  <c r="P1753" i="2"/>
  <c r="J1753" i="2"/>
  <c r="J178" i="1"/>
  <c r="A1753" i="2"/>
  <c r="K1754" i="2"/>
  <c r="C1753" i="2"/>
  <c r="B1753" i="2"/>
  <c r="H1753" i="2"/>
  <c r="F1754" i="5"/>
  <c r="A1754" i="5"/>
  <c r="D1754" i="5"/>
  <c r="P1754" i="2"/>
  <c r="J1754" i="2"/>
  <c r="G1755" i="5"/>
  <c r="E1754" i="5"/>
  <c r="C1754" i="5"/>
  <c r="D1755" i="5"/>
  <c r="F1755" i="5"/>
  <c r="A1755" i="5"/>
  <c r="A1754" i="2"/>
  <c r="C1754" i="2"/>
  <c r="B1754" i="2"/>
  <c r="H1754" i="2"/>
  <c r="K1755" i="2"/>
  <c r="P1755" i="2"/>
  <c r="J1755" i="2"/>
  <c r="G1756" i="5"/>
  <c r="E1755" i="5"/>
  <c r="C1755" i="5"/>
  <c r="F1756" i="5"/>
  <c r="A1756" i="5"/>
  <c r="D1756" i="5"/>
  <c r="A1755" i="2"/>
  <c r="B1755" i="2"/>
  <c r="K1756" i="2"/>
  <c r="C1755" i="2"/>
  <c r="P1756" i="2"/>
  <c r="J1756" i="2"/>
  <c r="H1755" i="2"/>
  <c r="G1757" i="5"/>
  <c r="E1756" i="5"/>
  <c r="C1756" i="5"/>
  <c r="D1757" i="5"/>
  <c r="F1757" i="5"/>
  <c r="A1757" i="5"/>
  <c r="A1756" i="2"/>
  <c r="K1757" i="2"/>
  <c r="C1756" i="2"/>
  <c r="B1756" i="2"/>
  <c r="H1756" i="2"/>
  <c r="G1758" i="5"/>
  <c r="E1757" i="5"/>
  <c r="C1757" i="5"/>
  <c r="P1757" i="2"/>
  <c r="J1757" i="2"/>
  <c r="A1757" i="2"/>
  <c r="K1758" i="2"/>
  <c r="C1757" i="2"/>
  <c r="B1757" i="2"/>
  <c r="H1757" i="2"/>
  <c r="F1758" i="5"/>
  <c r="A1758" i="5"/>
  <c r="D1758" i="5"/>
  <c r="P1758" i="2"/>
  <c r="J1758" i="2"/>
  <c r="G1759" i="5"/>
  <c r="E1758" i="5"/>
  <c r="C1758" i="5"/>
  <c r="D1759" i="5"/>
  <c r="F1759" i="5"/>
  <c r="A1759" i="5"/>
  <c r="A1758" i="2"/>
  <c r="C1758" i="2"/>
  <c r="B1758" i="2"/>
  <c r="H1758" i="2"/>
  <c r="K1759" i="2"/>
  <c r="P1759" i="2"/>
  <c r="J1759" i="2"/>
  <c r="G1760" i="5"/>
  <c r="E1759" i="5"/>
  <c r="C1759" i="5"/>
  <c r="F1760" i="5"/>
  <c r="A1760" i="5"/>
  <c r="D1760" i="5"/>
  <c r="A1759" i="2"/>
  <c r="B1759" i="2"/>
  <c r="K1760" i="2"/>
  <c r="C1759" i="2"/>
  <c r="P1760" i="2"/>
  <c r="J1760" i="2"/>
  <c r="H1759" i="2"/>
  <c r="G1761" i="5"/>
  <c r="E1760" i="5"/>
  <c r="C1760" i="5"/>
  <c r="D1761" i="5"/>
  <c r="F1761" i="5"/>
  <c r="A1761" i="5"/>
  <c r="A1760" i="2"/>
  <c r="K1761" i="2"/>
  <c r="C1760" i="2"/>
  <c r="B1760" i="2"/>
  <c r="H1760" i="2"/>
  <c r="G1762" i="5"/>
  <c r="E1761" i="5"/>
  <c r="C1761" i="5"/>
  <c r="P1761" i="2"/>
  <c r="J1761" i="2"/>
  <c r="A1761" i="2"/>
  <c r="K1762" i="2"/>
  <c r="C1761" i="2"/>
  <c r="B1761" i="2"/>
  <c r="H1761" i="2"/>
  <c r="F1762" i="5"/>
  <c r="A1762" i="5"/>
  <c r="D1762" i="5"/>
  <c r="P1762" i="2"/>
  <c r="J1762" i="2"/>
  <c r="G1763" i="5"/>
  <c r="E1762" i="5"/>
  <c r="C1762" i="5"/>
  <c r="A1762" i="2"/>
  <c r="C1762" i="2"/>
  <c r="B1762" i="2"/>
  <c r="H1762" i="2"/>
  <c r="K1763" i="2"/>
  <c r="D1763" i="5"/>
  <c r="F1763" i="5"/>
  <c r="A1763" i="5"/>
  <c r="P1763" i="2"/>
  <c r="J1763" i="2"/>
  <c r="G1764" i="5"/>
  <c r="E1763" i="5"/>
  <c r="C1763" i="5"/>
  <c r="J179" i="1"/>
  <c r="F1764" i="5"/>
  <c r="A1764" i="5"/>
  <c r="D1764" i="5"/>
  <c r="A1763" i="2"/>
  <c r="B1763" i="2"/>
  <c r="K1764" i="2"/>
  <c r="C1763" i="2"/>
  <c r="P1764" i="2"/>
  <c r="J1764" i="2"/>
  <c r="H1763" i="2"/>
  <c r="E1764" i="5"/>
  <c r="C1764" i="5"/>
  <c r="G1765" i="5"/>
  <c r="A1764" i="2"/>
  <c r="K1765" i="2"/>
  <c r="C1764" i="2"/>
  <c r="B1764" i="2"/>
  <c r="H1764" i="2"/>
  <c r="D1765" i="5"/>
  <c r="F1765" i="5"/>
  <c r="A1765" i="5"/>
  <c r="G1766" i="5"/>
  <c r="E1765" i="5"/>
  <c r="C1765" i="5"/>
  <c r="P1765" i="2"/>
  <c r="J1765" i="2"/>
  <c r="A1765" i="2"/>
  <c r="K1766" i="2"/>
  <c r="C1765" i="2"/>
  <c r="B1765" i="2"/>
  <c r="H1765" i="2"/>
  <c r="F1766" i="5"/>
  <c r="A1766" i="5"/>
  <c r="D1766" i="5"/>
  <c r="P1766" i="2"/>
  <c r="J1766" i="2"/>
  <c r="G1767" i="5"/>
  <c r="E1766" i="5"/>
  <c r="C1766" i="5"/>
  <c r="A1766" i="2"/>
  <c r="C1766" i="2"/>
  <c r="B1766" i="2"/>
  <c r="H1766" i="2"/>
  <c r="K1767" i="2"/>
  <c r="D1767" i="5"/>
  <c r="F1767" i="5"/>
  <c r="A1767" i="5"/>
  <c r="P1767" i="2"/>
  <c r="J1767" i="2"/>
  <c r="G1768" i="5"/>
  <c r="E1767" i="5"/>
  <c r="C1767" i="5"/>
  <c r="F1768" i="5"/>
  <c r="A1768" i="5"/>
  <c r="D1768" i="5"/>
  <c r="A1767" i="2"/>
  <c r="B1767" i="2"/>
  <c r="K1768" i="2"/>
  <c r="C1767" i="2"/>
  <c r="P1768" i="2"/>
  <c r="J1768" i="2"/>
  <c r="H1767" i="2"/>
  <c r="G1769" i="5"/>
  <c r="E1768" i="5"/>
  <c r="C1768" i="5"/>
  <c r="D1769" i="5"/>
  <c r="F1769" i="5"/>
  <c r="A1769" i="5"/>
  <c r="A1768" i="2"/>
  <c r="K1769" i="2"/>
  <c r="C1768" i="2"/>
  <c r="B1768" i="2"/>
  <c r="H1768" i="2"/>
  <c r="G1770" i="5"/>
  <c r="E1769" i="5"/>
  <c r="C1769" i="5"/>
  <c r="P1769" i="2"/>
  <c r="J1769" i="2"/>
  <c r="A1769" i="2"/>
  <c r="K1770" i="2"/>
  <c r="C1769" i="2"/>
  <c r="B1769" i="2"/>
  <c r="H1769" i="2"/>
  <c r="F1770" i="5"/>
  <c r="A1770" i="5"/>
  <c r="D1770" i="5"/>
  <c r="P1770" i="2"/>
  <c r="J1770" i="2"/>
  <c r="G1771" i="5"/>
  <c r="E1770" i="5"/>
  <c r="C1770" i="5"/>
  <c r="D1771" i="5"/>
  <c r="F1771" i="5"/>
  <c r="A1771" i="5"/>
  <c r="A1770" i="2"/>
  <c r="C1770" i="2"/>
  <c r="B1770" i="2"/>
  <c r="H1770" i="2"/>
  <c r="K1771" i="2"/>
  <c r="P1771" i="2"/>
  <c r="J1771" i="2"/>
  <c r="G1772" i="5"/>
  <c r="E1771" i="5"/>
  <c r="C1771" i="5"/>
  <c r="F1772" i="5"/>
  <c r="A1772" i="5"/>
  <c r="D1772" i="5"/>
  <c r="A1771" i="2"/>
  <c r="B1771" i="2"/>
  <c r="K1772" i="2"/>
  <c r="C1771" i="2"/>
  <c r="P1772" i="2"/>
  <c r="J1772" i="2"/>
  <c r="H1771" i="2"/>
  <c r="G1773" i="5"/>
  <c r="E1772" i="5"/>
  <c r="C1772" i="5"/>
  <c r="D1773" i="5"/>
  <c r="F1773" i="5"/>
  <c r="A1773" i="5"/>
  <c r="A1772" i="2"/>
  <c r="K1773" i="2"/>
  <c r="C1772" i="2"/>
  <c r="B1772" i="2"/>
  <c r="H1772" i="2"/>
  <c r="G1774" i="5"/>
  <c r="E1773" i="5"/>
  <c r="C1773" i="5"/>
  <c r="P1773" i="2"/>
  <c r="J1773" i="2"/>
  <c r="J180" i="1"/>
  <c r="A1773" i="2"/>
  <c r="K1774" i="2"/>
  <c r="C1773" i="2"/>
  <c r="B1773" i="2"/>
  <c r="H1773" i="2"/>
  <c r="F1774" i="5"/>
  <c r="A1774" i="5"/>
  <c r="D1774" i="5"/>
  <c r="P1774" i="2"/>
  <c r="J1774" i="2"/>
  <c r="G1775" i="5"/>
  <c r="E1774" i="5"/>
  <c r="C1774" i="5"/>
  <c r="D1775" i="5"/>
  <c r="F1775" i="5"/>
  <c r="A1775" i="5"/>
  <c r="A1774" i="2"/>
  <c r="C1774" i="2"/>
  <c r="B1774" i="2"/>
  <c r="H1774" i="2"/>
  <c r="K1775" i="2"/>
  <c r="P1775" i="2"/>
  <c r="J1775" i="2"/>
  <c r="G1776" i="5"/>
  <c r="E1775" i="5"/>
  <c r="C1775" i="5"/>
  <c r="F1776" i="5"/>
  <c r="A1776" i="5"/>
  <c r="D1776" i="5"/>
  <c r="A1775" i="2"/>
  <c r="B1775" i="2"/>
  <c r="K1776" i="2"/>
  <c r="C1775" i="2"/>
  <c r="P1776" i="2"/>
  <c r="J1776" i="2"/>
  <c r="H1775" i="2"/>
  <c r="G1777" i="5"/>
  <c r="E1776" i="5"/>
  <c r="C1776" i="5"/>
  <c r="D1777" i="5"/>
  <c r="F1777" i="5"/>
  <c r="A1777" i="5"/>
  <c r="A1776" i="2"/>
  <c r="K1777" i="2"/>
  <c r="C1776" i="2"/>
  <c r="B1776" i="2"/>
  <c r="H1776" i="2"/>
  <c r="G1778" i="5"/>
  <c r="E1777" i="5"/>
  <c r="C1777" i="5"/>
  <c r="P1777" i="2"/>
  <c r="J1777" i="2"/>
  <c r="A1777" i="2"/>
  <c r="K1778" i="2"/>
  <c r="C1777" i="2"/>
  <c r="B1777" i="2"/>
  <c r="H1777" i="2"/>
  <c r="F1778" i="5"/>
  <c r="A1778" i="5"/>
  <c r="D1778" i="5"/>
  <c r="P1778" i="2"/>
  <c r="J1778" i="2"/>
  <c r="G1779" i="5"/>
  <c r="E1778" i="5"/>
  <c r="C1778" i="5"/>
  <c r="D1779" i="5"/>
  <c r="F1779" i="5"/>
  <c r="A1779" i="5"/>
  <c r="A1778" i="2"/>
  <c r="C1778" i="2"/>
  <c r="B1778" i="2"/>
  <c r="H1778" i="2"/>
  <c r="K1779" i="2"/>
  <c r="G1780" i="5"/>
  <c r="E1779" i="5"/>
  <c r="C1779" i="5"/>
  <c r="P1779" i="2"/>
  <c r="J1779" i="2"/>
  <c r="A1779" i="2"/>
  <c r="B1779" i="2"/>
  <c r="K1780" i="2"/>
  <c r="C1779" i="2"/>
  <c r="F1780" i="5"/>
  <c r="A1780" i="5"/>
  <c r="D1780" i="5"/>
  <c r="P1780" i="2"/>
  <c r="J1780" i="2"/>
  <c r="H1779" i="2"/>
  <c r="E1780" i="5"/>
  <c r="C1780" i="5"/>
  <c r="G1781" i="5"/>
  <c r="A1780" i="2"/>
  <c r="K1781" i="2"/>
  <c r="C1780" i="2"/>
  <c r="B1780" i="2"/>
  <c r="H1780" i="2"/>
  <c r="D1781" i="5"/>
  <c r="F1781" i="5"/>
  <c r="A1781" i="5"/>
  <c r="G1782" i="5"/>
  <c r="E1781" i="5"/>
  <c r="C1781" i="5"/>
  <c r="P1781" i="2"/>
  <c r="J1781" i="2"/>
  <c r="A1781" i="2"/>
  <c r="K1782" i="2"/>
  <c r="C1781" i="2"/>
  <c r="B1781" i="2"/>
  <c r="F1782" i="5"/>
  <c r="A1782" i="5"/>
  <c r="D1782" i="5"/>
  <c r="H1781" i="2"/>
  <c r="P1782" i="2"/>
  <c r="J1782" i="2"/>
  <c r="G1783" i="5"/>
  <c r="E1782" i="5"/>
  <c r="C1782" i="5"/>
  <c r="D1783" i="5"/>
  <c r="F1783" i="5"/>
  <c r="A1783" i="5"/>
  <c r="A1782" i="2"/>
  <c r="C1782" i="2"/>
  <c r="B1782" i="2"/>
  <c r="H1782" i="2"/>
  <c r="K1783" i="2"/>
  <c r="P1783" i="2"/>
  <c r="J1783" i="2"/>
  <c r="G1784" i="5"/>
  <c r="E1783" i="5"/>
  <c r="C1783" i="5"/>
  <c r="J181" i="1"/>
  <c r="F1784" i="5"/>
  <c r="A1784" i="5"/>
  <c r="D1784" i="5"/>
  <c r="A1783" i="2"/>
  <c r="B1783" i="2"/>
  <c r="K1784" i="2"/>
  <c r="C1783" i="2"/>
  <c r="P1784" i="2"/>
  <c r="J1784" i="2"/>
  <c r="H1783" i="2"/>
  <c r="G1785" i="5"/>
  <c r="E1784" i="5"/>
  <c r="C1784" i="5"/>
  <c r="D1785" i="5"/>
  <c r="F1785" i="5"/>
  <c r="A1785" i="5"/>
  <c r="A1784" i="2"/>
  <c r="K1785" i="2"/>
  <c r="C1784" i="2"/>
  <c r="B1784" i="2"/>
  <c r="H1784" i="2"/>
  <c r="G1786" i="5"/>
  <c r="E1785" i="5"/>
  <c r="C1785" i="5"/>
  <c r="P1785" i="2"/>
  <c r="J1785" i="2"/>
  <c r="A1785" i="2"/>
  <c r="K1786" i="2"/>
  <c r="C1785" i="2"/>
  <c r="B1785" i="2"/>
  <c r="F1786" i="5"/>
  <c r="A1786" i="5"/>
  <c r="D1786" i="5"/>
  <c r="H1785" i="2"/>
  <c r="P1786" i="2"/>
  <c r="J1786" i="2"/>
  <c r="G1787" i="5"/>
  <c r="E1786" i="5"/>
  <c r="C1786" i="5"/>
  <c r="D1787" i="5"/>
  <c r="F1787" i="5"/>
  <c r="A1787" i="5"/>
  <c r="A1786" i="2"/>
  <c r="C1786" i="2"/>
  <c r="B1786" i="2"/>
  <c r="H1786" i="2"/>
  <c r="K1787" i="2"/>
  <c r="P1787" i="2"/>
  <c r="J1787" i="2"/>
  <c r="G1788" i="5"/>
  <c r="E1787" i="5"/>
  <c r="C1787" i="5"/>
  <c r="F1788" i="5"/>
  <c r="A1788" i="5"/>
  <c r="D1788" i="5"/>
  <c r="A1787" i="2"/>
  <c r="B1787" i="2"/>
  <c r="K1788" i="2"/>
  <c r="C1787" i="2"/>
  <c r="P1788" i="2"/>
  <c r="J1788" i="2"/>
  <c r="H1787" i="2"/>
  <c r="G1789" i="5"/>
  <c r="E1788" i="5"/>
  <c r="C1788" i="5"/>
  <c r="D1789" i="5"/>
  <c r="F1789" i="5"/>
  <c r="A1789" i="5"/>
  <c r="A1788" i="2"/>
  <c r="K1789" i="2"/>
  <c r="C1788" i="2"/>
  <c r="B1788" i="2"/>
  <c r="H1788" i="2"/>
  <c r="G1790" i="5"/>
  <c r="E1789" i="5"/>
  <c r="C1789" i="5"/>
  <c r="P1789" i="2"/>
  <c r="J1789" i="2"/>
  <c r="A1789" i="2"/>
  <c r="K1790" i="2"/>
  <c r="C1789" i="2"/>
  <c r="B1789" i="2"/>
  <c r="H1789" i="2"/>
  <c r="F1790" i="5"/>
  <c r="A1790" i="5"/>
  <c r="D1790" i="5"/>
  <c r="P1790" i="2"/>
  <c r="J1790" i="2"/>
  <c r="G1791" i="5"/>
  <c r="E1790" i="5"/>
  <c r="C1790" i="5"/>
  <c r="D1791" i="5"/>
  <c r="F1791" i="5"/>
  <c r="A1791" i="5"/>
  <c r="A1790" i="2"/>
  <c r="C1790" i="2"/>
  <c r="B1790" i="2"/>
  <c r="H1790" i="2"/>
  <c r="K1791" i="2"/>
  <c r="P1791" i="2"/>
  <c r="J1791" i="2"/>
  <c r="G1792" i="5"/>
  <c r="E1791" i="5"/>
  <c r="C1791" i="5"/>
  <c r="F1792" i="5"/>
  <c r="A1792" i="5"/>
  <c r="D1792" i="5"/>
  <c r="A1791" i="2"/>
  <c r="B1791" i="2"/>
  <c r="K1792" i="2"/>
  <c r="C1791" i="2"/>
  <c r="P1792" i="2"/>
  <c r="J1792" i="2"/>
  <c r="H1791" i="2"/>
  <c r="G1793" i="5"/>
  <c r="E1792" i="5"/>
  <c r="C1792" i="5"/>
  <c r="D1793" i="5"/>
  <c r="F1793" i="5"/>
  <c r="A1793" i="5"/>
  <c r="A1792" i="2"/>
  <c r="K1793" i="2"/>
  <c r="C1792" i="2"/>
  <c r="B1792" i="2"/>
  <c r="H1792" i="2"/>
  <c r="G1794" i="5"/>
  <c r="E1793" i="5"/>
  <c r="C1793" i="5"/>
  <c r="P1793" i="2"/>
  <c r="J1793" i="2"/>
  <c r="J182" i="1"/>
  <c r="A1793" i="2"/>
  <c r="K1794" i="2"/>
  <c r="C1793" i="2"/>
  <c r="B1793" i="2"/>
  <c r="F1794" i="5"/>
  <c r="A1794" i="5"/>
  <c r="D1794" i="5"/>
  <c r="H1793" i="2"/>
  <c r="P1794" i="2"/>
  <c r="J1794" i="2"/>
  <c r="G1795" i="5"/>
  <c r="E1794" i="5"/>
  <c r="C1794" i="5"/>
  <c r="D1795" i="5"/>
  <c r="F1795" i="5"/>
  <c r="A1795" i="5"/>
  <c r="A1794" i="2"/>
  <c r="C1794" i="2"/>
  <c r="B1794" i="2"/>
  <c r="H1794" i="2"/>
  <c r="K1795" i="2"/>
  <c r="P1795" i="2"/>
  <c r="J1795" i="2"/>
  <c r="G1796" i="5"/>
  <c r="E1795" i="5"/>
  <c r="C1795" i="5"/>
  <c r="F1796" i="5"/>
  <c r="A1796" i="5"/>
  <c r="D1796" i="5"/>
  <c r="A1795" i="2"/>
  <c r="B1795" i="2"/>
  <c r="K1796" i="2"/>
  <c r="C1795" i="2"/>
  <c r="P1796" i="2"/>
  <c r="J1796" i="2"/>
  <c r="H1795" i="2"/>
  <c r="E1796" i="5"/>
  <c r="C1796" i="5"/>
  <c r="G1797" i="5"/>
  <c r="A1796" i="2"/>
  <c r="K1797" i="2"/>
  <c r="C1796" i="2"/>
  <c r="B1796" i="2"/>
  <c r="H1796" i="2"/>
  <c r="D1797" i="5"/>
  <c r="F1797" i="5"/>
  <c r="A1797" i="5"/>
  <c r="G1798" i="5"/>
  <c r="E1797" i="5"/>
  <c r="C1797" i="5"/>
  <c r="P1797" i="2"/>
  <c r="J1797" i="2"/>
  <c r="A1797" i="2"/>
  <c r="K1798" i="2"/>
  <c r="C1797" i="2"/>
  <c r="B1797" i="2"/>
  <c r="H1797" i="2"/>
  <c r="F1798" i="5"/>
  <c r="A1798" i="5"/>
  <c r="D1798" i="5"/>
  <c r="P1798" i="2"/>
  <c r="J1798" i="2"/>
  <c r="G1799" i="5"/>
  <c r="E1798" i="5"/>
  <c r="C1798" i="5"/>
  <c r="D1799" i="5"/>
  <c r="F1799" i="5"/>
  <c r="A1799" i="5"/>
  <c r="A1798" i="2"/>
  <c r="C1798" i="2"/>
  <c r="B1798" i="2"/>
  <c r="H1798" i="2"/>
  <c r="K1799" i="2"/>
  <c r="P1799" i="2"/>
  <c r="J1799" i="2"/>
  <c r="G1800" i="5"/>
  <c r="E1799" i="5"/>
  <c r="C1799" i="5"/>
  <c r="F1800" i="5"/>
  <c r="A1800" i="5"/>
  <c r="D1800" i="5"/>
  <c r="A1799" i="2"/>
  <c r="B1799" i="2"/>
  <c r="K1800" i="2"/>
  <c r="C1799" i="2"/>
  <c r="P1800" i="2"/>
  <c r="J1800" i="2"/>
  <c r="H1799" i="2"/>
  <c r="G1801" i="5"/>
  <c r="E1800" i="5"/>
  <c r="C1800" i="5"/>
  <c r="D1801" i="5"/>
  <c r="F1801" i="5"/>
  <c r="A1801" i="5"/>
  <c r="A1800" i="2"/>
  <c r="K1801" i="2"/>
  <c r="C1800" i="2"/>
  <c r="B1800" i="2"/>
  <c r="H1800" i="2"/>
  <c r="G1802" i="5"/>
  <c r="E1801" i="5"/>
  <c r="C1801" i="5"/>
  <c r="P1801" i="2"/>
  <c r="J1801" i="2"/>
  <c r="A1801" i="2"/>
  <c r="K1802" i="2"/>
  <c r="C1801" i="2"/>
  <c r="B1801" i="2"/>
  <c r="H1801" i="2"/>
  <c r="F1802" i="5"/>
  <c r="A1802" i="5"/>
  <c r="D1802" i="5"/>
  <c r="P1802" i="2"/>
  <c r="J1802" i="2"/>
  <c r="G1803" i="5"/>
  <c r="E1802" i="5"/>
  <c r="C1802" i="5"/>
  <c r="D1803" i="5"/>
  <c r="F1803" i="5"/>
  <c r="A1803" i="5"/>
  <c r="A1802" i="2"/>
  <c r="C1802" i="2"/>
  <c r="B1802" i="2"/>
  <c r="H1802" i="2"/>
  <c r="K1803" i="2"/>
  <c r="P1803" i="2"/>
  <c r="J1803" i="2"/>
  <c r="G1804" i="5"/>
  <c r="E1803" i="5"/>
  <c r="C1803" i="5"/>
  <c r="J183" i="1"/>
  <c r="F1804" i="5"/>
  <c r="A1804" i="5"/>
  <c r="D1804" i="5"/>
  <c r="A1803" i="2"/>
  <c r="B1803" i="2"/>
  <c r="K1804" i="2"/>
  <c r="C1803" i="2"/>
  <c r="P1804" i="2"/>
  <c r="J1804" i="2"/>
  <c r="H1803" i="2"/>
  <c r="G1805" i="5"/>
  <c r="E1804" i="5"/>
  <c r="C1804" i="5"/>
  <c r="D1805" i="5"/>
  <c r="F1805" i="5"/>
  <c r="A1805" i="5"/>
  <c r="A1804" i="2"/>
  <c r="K1805" i="2"/>
  <c r="C1804" i="2"/>
  <c r="B1804" i="2"/>
  <c r="H1804" i="2"/>
  <c r="G1806" i="5"/>
  <c r="E1805" i="5"/>
  <c r="C1805" i="5"/>
  <c r="P1805" i="2"/>
  <c r="J1805" i="2"/>
  <c r="A1805" i="2"/>
  <c r="K1806" i="2"/>
  <c r="C1805" i="2"/>
  <c r="B1805" i="2"/>
  <c r="H1805" i="2"/>
  <c r="F1806" i="5"/>
  <c r="A1806" i="5"/>
  <c r="D1806" i="5"/>
  <c r="P1806" i="2"/>
  <c r="J1806" i="2"/>
  <c r="G1807" i="5"/>
  <c r="E1806" i="5"/>
  <c r="C1806" i="5"/>
  <c r="D1807" i="5"/>
  <c r="F1807" i="5"/>
  <c r="A1807" i="5"/>
  <c r="A1806" i="2"/>
  <c r="C1806" i="2"/>
  <c r="B1806" i="2"/>
  <c r="H1806" i="2"/>
  <c r="K1807" i="2"/>
  <c r="P1807" i="2"/>
  <c r="J1807" i="2"/>
  <c r="G1808" i="5"/>
  <c r="E1807" i="5"/>
  <c r="C1807" i="5"/>
  <c r="F1808" i="5"/>
  <c r="A1808" i="5"/>
  <c r="D1808" i="5"/>
  <c r="A1807" i="2"/>
  <c r="B1807" i="2"/>
  <c r="K1808" i="2"/>
  <c r="C1807" i="2"/>
  <c r="P1808" i="2"/>
  <c r="J1808" i="2"/>
  <c r="H1807" i="2"/>
  <c r="G1809" i="5"/>
  <c r="E1808" i="5"/>
  <c r="C1808" i="5"/>
  <c r="D1809" i="5"/>
  <c r="F1809" i="5"/>
  <c r="A1809" i="5"/>
  <c r="A1808" i="2"/>
  <c r="K1809" i="2"/>
  <c r="C1808" i="2"/>
  <c r="B1808" i="2"/>
  <c r="H1808" i="2"/>
  <c r="G1810" i="5"/>
  <c r="E1809" i="5"/>
  <c r="C1809" i="5"/>
  <c r="P1809" i="2"/>
  <c r="J1809" i="2"/>
  <c r="A1809" i="2"/>
  <c r="K1810" i="2"/>
  <c r="C1809" i="2"/>
  <c r="B1809" i="2"/>
  <c r="F1810" i="5"/>
  <c r="A1810" i="5"/>
  <c r="D1810" i="5"/>
  <c r="H1809" i="2"/>
  <c r="P1810" i="2"/>
  <c r="J1810" i="2"/>
  <c r="G1811" i="5"/>
  <c r="E1810" i="5"/>
  <c r="C1810" i="5"/>
  <c r="D1811" i="5"/>
  <c r="F1811" i="5"/>
  <c r="A1811" i="5"/>
  <c r="A1810" i="2"/>
  <c r="C1810" i="2"/>
  <c r="B1810" i="2"/>
  <c r="H1810" i="2"/>
  <c r="K1811" i="2"/>
  <c r="P1811" i="2"/>
  <c r="J1811" i="2"/>
  <c r="G1812" i="5"/>
  <c r="E1811" i="5"/>
  <c r="C1811" i="5"/>
  <c r="F1812" i="5"/>
  <c r="A1812" i="5"/>
  <c r="D1812" i="5"/>
  <c r="A1811" i="2"/>
  <c r="B1811" i="2"/>
  <c r="K1812" i="2"/>
  <c r="C1811" i="2"/>
  <c r="P1812" i="2"/>
  <c r="J1812" i="2"/>
  <c r="H1811" i="2"/>
  <c r="E1812" i="5"/>
  <c r="C1812" i="5"/>
  <c r="G1813" i="5"/>
  <c r="A1812" i="2"/>
  <c r="K1813" i="2"/>
  <c r="C1812" i="2"/>
  <c r="B1812" i="2"/>
  <c r="H1812" i="2"/>
  <c r="D1813" i="5"/>
  <c r="F1813" i="5"/>
  <c r="A1813" i="5"/>
  <c r="G1814" i="5"/>
  <c r="E1813" i="5"/>
  <c r="C1813" i="5"/>
  <c r="P1813" i="2"/>
  <c r="J1813" i="2"/>
  <c r="J184" i="1"/>
  <c r="A1813" i="2"/>
  <c r="K1814" i="2"/>
  <c r="C1813" i="2"/>
  <c r="B1813" i="2"/>
  <c r="H1813" i="2"/>
  <c r="F1814" i="5"/>
  <c r="A1814" i="5"/>
  <c r="D1814" i="5"/>
  <c r="P1814" i="2"/>
  <c r="J1814" i="2"/>
  <c r="G1815" i="5"/>
  <c r="E1814" i="5"/>
  <c r="C1814" i="5"/>
  <c r="D1815" i="5"/>
  <c r="F1815" i="5"/>
  <c r="A1815" i="5"/>
  <c r="A1814" i="2"/>
  <c r="C1814" i="2"/>
  <c r="B1814" i="2"/>
  <c r="H1814" i="2"/>
  <c r="K1815" i="2"/>
  <c r="G1816" i="5"/>
  <c r="E1815" i="5"/>
  <c r="C1815" i="5"/>
  <c r="P1815" i="2"/>
  <c r="J1815" i="2"/>
  <c r="A1815" i="2"/>
  <c r="B1815" i="2"/>
  <c r="K1816" i="2"/>
  <c r="C1815" i="2"/>
  <c r="F1816" i="5"/>
  <c r="A1816" i="5"/>
  <c r="D1816" i="5"/>
  <c r="P1816" i="2"/>
  <c r="J1816" i="2"/>
  <c r="H1815" i="2"/>
  <c r="G1817" i="5"/>
  <c r="E1816" i="5"/>
  <c r="C1816" i="5"/>
  <c r="D1817" i="5"/>
  <c r="F1817" i="5"/>
  <c r="A1817" i="5"/>
  <c r="A1816" i="2"/>
  <c r="K1817" i="2"/>
  <c r="C1816" i="2"/>
  <c r="B1816" i="2"/>
  <c r="H1816" i="2"/>
  <c r="G1818" i="5"/>
  <c r="E1817" i="5"/>
  <c r="C1817" i="5"/>
  <c r="P1817" i="2"/>
  <c r="J1817" i="2"/>
  <c r="A1817" i="2"/>
  <c r="K1818" i="2"/>
  <c r="C1817" i="2"/>
  <c r="B1817" i="2"/>
  <c r="F1818" i="5"/>
  <c r="A1818" i="5"/>
  <c r="D1818" i="5"/>
  <c r="H1817" i="2"/>
  <c r="P1818" i="2"/>
  <c r="J1818" i="2"/>
  <c r="G1819" i="5"/>
  <c r="E1818" i="5"/>
  <c r="C1818" i="5"/>
  <c r="D1819" i="5"/>
  <c r="F1819" i="5"/>
  <c r="A1819" i="5"/>
  <c r="A1818" i="2"/>
  <c r="C1818" i="2"/>
  <c r="B1818" i="2"/>
  <c r="H1818" i="2"/>
  <c r="K1819" i="2"/>
  <c r="P1819" i="2"/>
  <c r="J1819" i="2"/>
  <c r="G1820" i="5"/>
  <c r="E1819" i="5"/>
  <c r="C1819" i="5"/>
  <c r="F1820" i="5"/>
  <c r="A1820" i="5"/>
  <c r="D1820" i="5"/>
  <c r="A1819" i="2"/>
  <c r="B1819" i="2"/>
  <c r="K1820" i="2"/>
  <c r="C1819" i="2"/>
  <c r="P1820" i="2"/>
  <c r="J1820" i="2"/>
  <c r="H1819" i="2"/>
  <c r="G1821" i="5"/>
  <c r="E1820" i="5"/>
  <c r="C1820" i="5"/>
  <c r="D1821" i="5"/>
  <c r="F1821" i="5"/>
  <c r="A1821" i="5"/>
  <c r="A1820" i="2"/>
  <c r="K1821" i="2"/>
  <c r="C1820" i="2"/>
  <c r="B1820" i="2"/>
  <c r="H1820" i="2"/>
  <c r="G1822" i="5"/>
  <c r="E1821" i="5"/>
  <c r="C1821" i="5"/>
  <c r="P1821" i="2"/>
  <c r="J1821" i="2"/>
  <c r="A1821" i="2"/>
  <c r="K1822" i="2"/>
  <c r="C1821" i="2"/>
  <c r="B1821" i="2"/>
  <c r="H1821" i="2"/>
  <c r="F1822" i="5"/>
  <c r="A1822" i="5"/>
  <c r="D1822" i="5"/>
  <c r="P1822" i="2"/>
  <c r="J1822" i="2"/>
  <c r="G1823" i="5"/>
  <c r="E1822" i="5"/>
  <c r="C1822" i="5"/>
  <c r="D1823" i="5"/>
  <c r="F1823" i="5"/>
  <c r="A1823" i="5"/>
  <c r="A1822" i="2"/>
  <c r="C1822" i="2"/>
  <c r="B1822" i="2"/>
  <c r="H1822" i="2"/>
  <c r="K1823" i="2"/>
  <c r="P1823" i="2"/>
  <c r="J1823" i="2"/>
  <c r="G1824" i="5"/>
  <c r="E1823" i="5"/>
  <c r="C1823" i="5"/>
  <c r="J185" i="1"/>
  <c r="F1824" i="5"/>
  <c r="A1824" i="5"/>
  <c r="D1824" i="5"/>
  <c r="A1823" i="2"/>
  <c r="B1823" i="2"/>
  <c r="K1824" i="2"/>
  <c r="C1823" i="2"/>
  <c r="P1824" i="2"/>
  <c r="J1824" i="2"/>
  <c r="H1823" i="2"/>
  <c r="G1825" i="5"/>
  <c r="E1824" i="5"/>
  <c r="C1824" i="5"/>
  <c r="D1825" i="5"/>
  <c r="F1825" i="5"/>
  <c r="A1825" i="5"/>
  <c r="A1824" i="2"/>
  <c r="K1825" i="2"/>
  <c r="C1824" i="2"/>
  <c r="B1824" i="2"/>
  <c r="H1824" i="2"/>
  <c r="G1826" i="5"/>
  <c r="E1825" i="5"/>
  <c r="C1825" i="5"/>
  <c r="P1825" i="2"/>
  <c r="J1825" i="2"/>
  <c r="A1825" i="2"/>
  <c r="K1826" i="2"/>
  <c r="C1825" i="2"/>
  <c r="B1825" i="2"/>
  <c r="H1825" i="2"/>
  <c r="F1826" i="5"/>
  <c r="A1826" i="5"/>
  <c r="D1826" i="5"/>
  <c r="P1826" i="2"/>
  <c r="J1826" i="2"/>
  <c r="G1827" i="5"/>
  <c r="E1826" i="5"/>
  <c r="C1826" i="5"/>
  <c r="D1827" i="5"/>
  <c r="F1827" i="5"/>
  <c r="A1827" i="5"/>
  <c r="A1826" i="2"/>
  <c r="C1826" i="2"/>
  <c r="B1826" i="2"/>
  <c r="H1826" i="2"/>
  <c r="K1827" i="2"/>
  <c r="P1827" i="2"/>
  <c r="J1827" i="2"/>
  <c r="G1828" i="5"/>
  <c r="E1827" i="5"/>
  <c r="C1827" i="5"/>
  <c r="F1828" i="5"/>
  <c r="A1828" i="5"/>
  <c r="D1828" i="5"/>
  <c r="A1827" i="2"/>
  <c r="B1827" i="2"/>
  <c r="K1828" i="2"/>
  <c r="C1827" i="2"/>
  <c r="P1828" i="2"/>
  <c r="J1828" i="2"/>
  <c r="H1827" i="2"/>
  <c r="E1828" i="5"/>
  <c r="C1828" i="5"/>
  <c r="G1829" i="5"/>
  <c r="A1828" i="2"/>
  <c r="K1829" i="2"/>
  <c r="C1828" i="2"/>
  <c r="B1828" i="2"/>
  <c r="H1828" i="2"/>
  <c r="D1829" i="5"/>
  <c r="F1829" i="5"/>
  <c r="A1829" i="5"/>
  <c r="G1830" i="5"/>
  <c r="E1829" i="5"/>
  <c r="C1829" i="5"/>
  <c r="P1829" i="2"/>
  <c r="J1829" i="2"/>
  <c r="A1829" i="2"/>
  <c r="K1830" i="2"/>
  <c r="C1829" i="2"/>
  <c r="B1829" i="2"/>
  <c r="H1829" i="2"/>
  <c r="F1830" i="5"/>
  <c r="A1830" i="5"/>
  <c r="D1830" i="5"/>
  <c r="P1830" i="2"/>
  <c r="J1830" i="2"/>
  <c r="G1831" i="5"/>
  <c r="E1830" i="5"/>
  <c r="C1830" i="5"/>
  <c r="D1831" i="5"/>
  <c r="F1831" i="5"/>
  <c r="A1831" i="5"/>
  <c r="A1830" i="2"/>
  <c r="C1830" i="2"/>
  <c r="B1830" i="2"/>
  <c r="H1830" i="2"/>
  <c r="K1831" i="2"/>
  <c r="P1831" i="2"/>
  <c r="J1831" i="2"/>
  <c r="G1832" i="5"/>
  <c r="E1831" i="5"/>
  <c r="C1831" i="5"/>
  <c r="F1832" i="5"/>
  <c r="A1832" i="5"/>
  <c r="D1832" i="5"/>
  <c r="A1831" i="2"/>
  <c r="B1831" i="2"/>
  <c r="K1832" i="2"/>
  <c r="C1831" i="2"/>
  <c r="P1832" i="2"/>
  <c r="J1832" i="2"/>
  <c r="H1831" i="2"/>
  <c r="G1833" i="5"/>
  <c r="E1832" i="5"/>
  <c r="C1832" i="5"/>
  <c r="D1833" i="5"/>
  <c r="F1833" i="5"/>
  <c r="A1833" i="5"/>
  <c r="A1832" i="2"/>
  <c r="K1833" i="2"/>
  <c r="C1832" i="2"/>
  <c r="B1832" i="2"/>
  <c r="H1832" i="2"/>
  <c r="E1833" i="5"/>
  <c r="C1833" i="5"/>
  <c r="G1834" i="5"/>
  <c r="P1833" i="2"/>
  <c r="J1833" i="2"/>
  <c r="J186" i="1"/>
  <c r="A1833" i="2"/>
  <c r="K1834" i="2"/>
  <c r="C1833" i="2"/>
  <c r="B1833" i="2"/>
  <c r="H1833" i="2"/>
  <c r="F1834" i="5"/>
  <c r="A1834" i="5"/>
  <c r="D1834" i="5"/>
  <c r="P1834" i="2"/>
  <c r="J1834" i="2"/>
  <c r="G1835" i="5"/>
  <c r="E1834" i="5"/>
  <c r="C1834" i="5"/>
  <c r="D1835" i="5"/>
  <c r="F1835" i="5"/>
  <c r="A1835" i="5"/>
  <c r="A1834" i="2"/>
  <c r="K1835" i="2"/>
  <c r="C1834" i="2"/>
  <c r="B1834" i="2"/>
  <c r="H1834" i="2"/>
  <c r="E1835" i="5"/>
  <c r="C1835" i="5"/>
  <c r="G1836" i="5"/>
  <c r="J1835" i="2"/>
  <c r="P1835" i="2"/>
  <c r="K1836" i="2"/>
  <c r="B1835" i="2"/>
  <c r="A1835" i="2"/>
  <c r="C1835" i="2"/>
  <c r="F1836" i="5"/>
  <c r="A1836" i="5"/>
  <c r="D1836" i="5"/>
  <c r="H1835" i="2"/>
  <c r="G1837" i="5"/>
  <c r="E1836" i="5"/>
  <c r="C1836" i="5"/>
  <c r="P1836" i="2"/>
  <c r="J1836" i="2"/>
  <c r="C1836" i="2"/>
  <c r="K1837" i="2"/>
  <c r="B1836" i="2"/>
  <c r="H1836" i="2"/>
  <c r="A1836" i="2"/>
  <c r="D1837" i="5"/>
  <c r="F1837" i="5"/>
  <c r="A1837" i="5"/>
  <c r="E1837" i="5"/>
  <c r="C1837" i="5"/>
  <c r="G1838" i="5"/>
  <c r="P1837" i="2"/>
  <c r="J1837" i="2"/>
  <c r="C1837" i="2"/>
  <c r="K1838" i="2"/>
  <c r="B1837" i="2"/>
  <c r="H1837" i="2"/>
  <c r="A1837" i="2"/>
  <c r="F1838" i="5"/>
  <c r="A1838" i="5"/>
  <c r="D1838" i="5"/>
  <c r="P1838" i="2"/>
  <c r="J1838" i="2"/>
  <c r="G1839" i="5"/>
  <c r="E1838" i="5"/>
  <c r="C1838" i="5"/>
  <c r="D1839" i="5"/>
  <c r="F1839" i="5"/>
  <c r="A1839" i="5"/>
  <c r="A1838" i="2"/>
  <c r="K1839" i="2"/>
  <c r="C1838" i="2"/>
  <c r="B1838" i="2"/>
  <c r="H1838" i="2"/>
  <c r="G1840" i="5"/>
  <c r="E1839" i="5"/>
  <c r="C1839" i="5"/>
  <c r="J1839" i="2"/>
  <c r="P1839" i="2"/>
  <c r="K1840" i="2"/>
  <c r="B1839" i="2"/>
  <c r="A1839" i="2"/>
  <c r="C1839" i="2"/>
  <c r="F1840" i="5"/>
  <c r="A1840" i="5"/>
  <c r="D1840" i="5"/>
  <c r="H1839" i="2"/>
  <c r="G1841" i="5"/>
  <c r="E1840" i="5"/>
  <c r="C1840" i="5"/>
  <c r="P1840" i="2"/>
  <c r="J1840" i="2"/>
  <c r="C1840" i="2"/>
  <c r="K1841" i="2"/>
  <c r="B1840" i="2"/>
  <c r="H1840" i="2"/>
  <c r="A1840" i="2"/>
  <c r="D1841" i="5"/>
  <c r="F1841" i="5"/>
  <c r="A1841" i="5"/>
  <c r="P1841" i="2"/>
  <c r="J1841" i="2"/>
  <c r="G1842" i="5"/>
  <c r="E1841" i="5"/>
  <c r="C1841" i="5"/>
  <c r="F1842" i="5"/>
  <c r="A1842" i="5"/>
  <c r="D1842" i="5"/>
  <c r="C1841" i="2"/>
  <c r="K1842" i="2"/>
  <c r="B1841" i="2"/>
  <c r="H1841" i="2"/>
  <c r="A1841" i="2"/>
  <c r="P1842" i="2"/>
  <c r="J1842" i="2"/>
  <c r="G1843" i="5"/>
  <c r="E1842" i="5"/>
  <c r="C1842" i="5"/>
  <c r="D1843" i="5"/>
  <c r="F1843" i="5"/>
  <c r="A1843" i="5"/>
  <c r="A1842" i="2"/>
  <c r="K1843" i="2"/>
  <c r="C1842" i="2"/>
  <c r="B1842" i="2"/>
  <c r="H1842" i="2"/>
  <c r="G1844" i="5"/>
  <c r="E1843" i="5"/>
  <c r="C1843" i="5"/>
  <c r="J1843" i="2"/>
  <c r="P1843" i="2"/>
  <c r="J187" i="1"/>
  <c r="K1844" i="2"/>
  <c r="B1843" i="2"/>
  <c r="C1843" i="2"/>
  <c r="H1843" i="2"/>
  <c r="A1843" i="2"/>
  <c r="F1844" i="5"/>
  <c r="A1844" i="5"/>
  <c r="D1844" i="5"/>
  <c r="G1845" i="5"/>
  <c r="E1844" i="5"/>
  <c r="C1844" i="5"/>
  <c r="P1844" i="2"/>
  <c r="J1844" i="2"/>
  <c r="C1844" i="2"/>
  <c r="K1845" i="2"/>
  <c r="B1844" i="2"/>
  <c r="H1844" i="2"/>
  <c r="A1844" i="2"/>
  <c r="D1845" i="5"/>
  <c r="F1845" i="5"/>
  <c r="A1845" i="5"/>
  <c r="P1845" i="2"/>
  <c r="J1845" i="2"/>
  <c r="G1846" i="5"/>
  <c r="E1845" i="5"/>
  <c r="C1845" i="5"/>
  <c r="F1846" i="5"/>
  <c r="A1846" i="5"/>
  <c r="D1846" i="5"/>
  <c r="C1845" i="2"/>
  <c r="K1846" i="2"/>
  <c r="B1845" i="2"/>
  <c r="A1845" i="2"/>
  <c r="H1845" i="2"/>
  <c r="P1846" i="2"/>
  <c r="J1846" i="2"/>
  <c r="G1847" i="5"/>
  <c r="E1846" i="5"/>
  <c r="C1846" i="5"/>
  <c r="D1847" i="5"/>
  <c r="F1847" i="5"/>
  <c r="A1847" i="5"/>
  <c r="A1846" i="2"/>
  <c r="K1847" i="2"/>
  <c r="C1846" i="2"/>
  <c r="B1846" i="2"/>
  <c r="H1846" i="2"/>
  <c r="G1848" i="5"/>
  <c r="E1847" i="5"/>
  <c r="C1847" i="5"/>
  <c r="J1847" i="2"/>
  <c r="P1847" i="2"/>
  <c r="K1848" i="2"/>
  <c r="B1847" i="2"/>
  <c r="C1847" i="2"/>
  <c r="H1847" i="2"/>
  <c r="A1847" i="2"/>
  <c r="F1848" i="5"/>
  <c r="A1848" i="5"/>
  <c r="D1848" i="5"/>
  <c r="G1849" i="5"/>
  <c r="E1848" i="5"/>
  <c r="C1848" i="5"/>
  <c r="P1848" i="2"/>
  <c r="J1848" i="2"/>
  <c r="C1848" i="2"/>
  <c r="K1849" i="2"/>
  <c r="B1848" i="2"/>
  <c r="H1848" i="2"/>
  <c r="A1848" i="2"/>
  <c r="D1849" i="5"/>
  <c r="F1849" i="5"/>
  <c r="A1849" i="5"/>
  <c r="P1849" i="2"/>
  <c r="J1849" i="2"/>
  <c r="G1850" i="5"/>
  <c r="E1849" i="5"/>
  <c r="C1849" i="5"/>
  <c r="F1850" i="5"/>
  <c r="A1850" i="5"/>
  <c r="D1850" i="5"/>
  <c r="C1849" i="2"/>
  <c r="K1850" i="2"/>
  <c r="B1849" i="2"/>
  <c r="A1849" i="2"/>
  <c r="H1849" i="2"/>
  <c r="P1850" i="2"/>
  <c r="J1850" i="2"/>
  <c r="G1851" i="5"/>
  <c r="E1850" i="5"/>
  <c r="C1850" i="5"/>
  <c r="D1851" i="5"/>
  <c r="F1851" i="5"/>
  <c r="A1851" i="5"/>
  <c r="A1850" i="2"/>
  <c r="K1851" i="2"/>
  <c r="C1850" i="2"/>
  <c r="B1850" i="2"/>
  <c r="H1850" i="2"/>
  <c r="G1852" i="5"/>
  <c r="E1851" i="5"/>
  <c r="C1851" i="5"/>
  <c r="J1851" i="2"/>
  <c r="P1851" i="2"/>
  <c r="K1852" i="2"/>
  <c r="B1851" i="2"/>
  <c r="A1851" i="2"/>
  <c r="C1851" i="2"/>
  <c r="F1852" i="5"/>
  <c r="A1852" i="5"/>
  <c r="D1852" i="5"/>
  <c r="H1851" i="2"/>
  <c r="G1853" i="5"/>
  <c r="E1852" i="5"/>
  <c r="C1852" i="5"/>
  <c r="P1852" i="2"/>
  <c r="J1852" i="2"/>
  <c r="C1852" i="2"/>
  <c r="K1853" i="2"/>
  <c r="B1852" i="2"/>
  <c r="H1852" i="2"/>
  <c r="A1852" i="2"/>
  <c r="D1853" i="5"/>
  <c r="F1853" i="5"/>
  <c r="A1853" i="5"/>
  <c r="P1853" i="2"/>
  <c r="J1853" i="2"/>
  <c r="G1854" i="5"/>
  <c r="E1853" i="5"/>
  <c r="C1853" i="5"/>
  <c r="J188" i="1"/>
  <c r="F1854" i="5"/>
  <c r="A1854" i="5"/>
  <c r="D1854" i="5"/>
  <c r="C1853" i="2"/>
  <c r="K1854" i="2"/>
  <c r="B1853" i="2"/>
  <c r="H1853" i="2"/>
  <c r="A1853" i="2"/>
  <c r="P1854" i="2"/>
  <c r="J1854" i="2"/>
  <c r="G1855" i="5"/>
  <c r="E1854" i="5"/>
  <c r="C1854" i="5"/>
  <c r="D1855" i="5"/>
  <c r="F1855" i="5"/>
  <c r="A1855" i="5"/>
  <c r="A1854" i="2"/>
  <c r="K1855" i="2"/>
  <c r="C1854" i="2"/>
  <c r="B1854" i="2"/>
  <c r="H1854" i="2"/>
  <c r="G1856" i="5"/>
  <c r="E1855" i="5"/>
  <c r="C1855" i="5"/>
  <c r="J1855" i="2"/>
  <c r="P1855" i="2"/>
  <c r="K1856" i="2"/>
  <c r="B1855" i="2"/>
  <c r="A1855" i="2"/>
  <c r="C1855" i="2"/>
  <c r="F1856" i="5"/>
  <c r="A1856" i="5"/>
  <c r="D1856" i="5"/>
  <c r="H1855" i="2"/>
  <c r="G1857" i="5"/>
  <c r="E1856" i="5"/>
  <c r="C1856" i="5"/>
  <c r="P1856" i="2"/>
  <c r="J1856" i="2"/>
  <c r="C1856" i="2"/>
  <c r="K1857" i="2"/>
  <c r="B1856" i="2"/>
  <c r="H1856" i="2"/>
  <c r="A1856" i="2"/>
  <c r="D1857" i="5"/>
  <c r="F1857" i="5"/>
  <c r="A1857" i="5"/>
  <c r="G1858" i="5"/>
  <c r="E1857" i="5"/>
  <c r="C1857" i="5"/>
  <c r="P1857" i="2"/>
  <c r="J1857" i="2"/>
  <c r="C1857" i="2"/>
  <c r="K1858" i="2"/>
  <c r="B1857" i="2"/>
  <c r="H1857" i="2"/>
  <c r="A1857" i="2"/>
  <c r="F1858" i="5"/>
  <c r="A1858" i="5"/>
  <c r="D1858" i="5"/>
  <c r="P1858" i="2"/>
  <c r="J1858" i="2"/>
  <c r="G1859" i="5"/>
  <c r="E1858" i="5"/>
  <c r="C1858" i="5"/>
  <c r="D1859" i="5"/>
  <c r="F1859" i="5"/>
  <c r="A1859" i="5"/>
  <c r="A1858" i="2"/>
  <c r="K1859" i="2"/>
  <c r="C1858" i="2"/>
  <c r="B1858" i="2"/>
  <c r="H1858" i="2"/>
  <c r="G1860" i="5"/>
  <c r="E1859" i="5"/>
  <c r="C1859" i="5"/>
  <c r="J1859" i="2"/>
  <c r="P1859" i="2"/>
  <c r="K1860" i="2"/>
  <c r="B1859" i="2"/>
  <c r="C1859" i="2"/>
  <c r="H1859" i="2"/>
  <c r="A1859" i="2"/>
  <c r="F1860" i="5"/>
  <c r="A1860" i="5"/>
  <c r="D1860" i="5"/>
  <c r="G1861" i="5"/>
  <c r="E1860" i="5"/>
  <c r="C1860" i="5"/>
  <c r="P1860" i="2"/>
  <c r="J1860" i="2"/>
  <c r="C1860" i="2"/>
  <c r="K1861" i="2"/>
  <c r="B1860" i="2"/>
  <c r="H1860" i="2"/>
  <c r="A1860" i="2"/>
  <c r="D1861" i="5"/>
  <c r="F1861" i="5"/>
  <c r="A1861" i="5"/>
  <c r="P1861" i="2"/>
  <c r="J1861" i="2"/>
  <c r="G1862" i="5"/>
  <c r="E1861" i="5"/>
  <c r="C1861" i="5"/>
  <c r="F1862" i="5"/>
  <c r="A1862" i="5"/>
  <c r="D1862" i="5"/>
  <c r="C1861" i="2"/>
  <c r="K1862" i="2"/>
  <c r="B1861" i="2"/>
  <c r="A1861" i="2"/>
  <c r="H1861" i="2"/>
  <c r="P1862" i="2"/>
  <c r="J1862" i="2"/>
  <c r="G1863" i="5"/>
  <c r="E1862" i="5"/>
  <c r="C1862" i="5"/>
  <c r="D1863" i="5"/>
  <c r="F1863" i="5"/>
  <c r="A1863" i="5"/>
  <c r="A1862" i="2"/>
  <c r="K1863" i="2"/>
  <c r="C1862" i="2"/>
  <c r="B1862" i="2"/>
  <c r="H1862" i="2"/>
  <c r="G1864" i="5"/>
  <c r="E1863" i="5"/>
  <c r="C1863" i="5"/>
  <c r="J1863" i="2"/>
  <c r="P1863" i="2"/>
  <c r="J189" i="1"/>
  <c r="K1864" i="2"/>
  <c r="B1863" i="2"/>
  <c r="A1863" i="2"/>
  <c r="C1863" i="2"/>
  <c r="F1864" i="5"/>
  <c r="A1864" i="5"/>
  <c r="D1864" i="5"/>
  <c r="H1863" i="2"/>
  <c r="G1865" i="5"/>
  <c r="E1864" i="5"/>
  <c r="C1864" i="5"/>
  <c r="P1864" i="2"/>
  <c r="J1864" i="2"/>
  <c r="C1864" i="2"/>
  <c r="K1865" i="2"/>
  <c r="B1864" i="2"/>
  <c r="H1864" i="2"/>
  <c r="A1864" i="2"/>
  <c r="D1865" i="5"/>
  <c r="F1865" i="5"/>
  <c r="A1865" i="5"/>
  <c r="P1865" i="2"/>
  <c r="J1865" i="2"/>
  <c r="G1866" i="5"/>
  <c r="E1865" i="5"/>
  <c r="C1865" i="5"/>
  <c r="F1866" i="5"/>
  <c r="A1866" i="5"/>
  <c r="D1866" i="5"/>
  <c r="C1865" i="2"/>
  <c r="K1866" i="2"/>
  <c r="B1865" i="2"/>
  <c r="A1865" i="2"/>
  <c r="H1865" i="2"/>
  <c r="P1866" i="2"/>
  <c r="J1866" i="2"/>
  <c r="G1867" i="5"/>
  <c r="E1866" i="5"/>
  <c r="C1866" i="5"/>
  <c r="D1867" i="5"/>
  <c r="F1867" i="5"/>
  <c r="A1867" i="5"/>
  <c r="A1866" i="2"/>
  <c r="K1867" i="2"/>
  <c r="C1866" i="2"/>
  <c r="B1866" i="2"/>
  <c r="H1866" i="2"/>
  <c r="G1868" i="5"/>
  <c r="E1867" i="5"/>
  <c r="C1867" i="5"/>
  <c r="J1867" i="2"/>
  <c r="P1867" i="2"/>
  <c r="K1868" i="2"/>
  <c r="B1867" i="2"/>
  <c r="A1867" i="2"/>
  <c r="C1867" i="2"/>
  <c r="F1868" i="5"/>
  <c r="A1868" i="5"/>
  <c r="D1868" i="5"/>
  <c r="H1867" i="2"/>
  <c r="G1869" i="5"/>
  <c r="E1868" i="5"/>
  <c r="C1868" i="5"/>
  <c r="P1868" i="2"/>
  <c r="J1868" i="2"/>
  <c r="C1868" i="2"/>
  <c r="K1869" i="2"/>
  <c r="B1868" i="2"/>
  <c r="H1868" i="2"/>
  <c r="A1868" i="2"/>
  <c r="D1869" i="5"/>
  <c r="F1869" i="5"/>
  <c r="A1869" i="5"/>
  <c r="P1869" i="2"/>
  <c r="J1869" i="2"/>
  <c r="G1870" i="5"/>
  <c r="E1869" i="5"/>
  <c r="C1869" i="5"/>
  <c r="F1870" i="5"/>
  <c r="A1870" i="5"/>
  <c r="D1870" i="5"/>
  <c r="C1869" i="2"/>
  <c r="K1870" i="2"/>
  <c r="B1869" i="2"/>
  <c r="A1869" i="2"/>
  <c r="H1869" i="2"/>
  <c r="P1870" i="2"/>
  <c r="J1870" i="2"/>
  <c r="G1871" i="5"/>
  <c r="E1870" i="5"/>
  <c r="C1870" i="5"/>
  <c r="D1871" i="5"/>
  <c r="F1871" i="5"/>
  <c r="A1871" i="5"/>
  <c r="A1870" i="2"/>
  <c r="K1871" i="2"/>
  <c r="C1870" i="2"/>
  <c r="B1870" i="2"/>
  <c r="H1870" i="2"/>
  <c r="G1872" i="5"/>
  <c r="E1871" i="5"/>
  <c r="C1871" i="5"/>
  <c r="J1871" i="2"/>
  <c r="P1871" i="2"/>
  <c r="K1872" i="2"/>
  <c r="B1871" i="2"/>
  <c r="A1871" i="2"/>
  <c r="C1871" i="2"/>
  <c r="F1872" i="5"/>
  <c r="A1872" i="5"/>
  <c r="D1872" i="5"/>
  <c r="H1871" i="2"/>
  <c r="G1873" i="5"/>
  <c r="E1872" i="5"/>
  <c r="C1872" i="5"/>
  <c r="P1872" i="2"/>
  <c r="J1872" i="2"/>
  <c r="C1872" i="2"/>
  <c r="K1873" i="2"/>
  <c r="B1872" i="2"/>
  <c r="H1872" i="2"/>
  <c r="A1872" i="2"/>
  <c r="D1873" i="5"/>
  <c r="F1873" i="5"/>
  <c r="A1873" i="5"/>
  <c r="P1873" i="2"/>
  <c r="J1873" i="2"/>
  <c r="G1874" i="5"/>
  <c r="E1873" i="5"/>
  <c r="C1873" i="5"/>
  <c r="J190" i="1"/>
  <c r="F1874" i="5"/>
  <c r="A1874" i="5"/>
  <c r="D1874" i="5"/>
  <c r="C1873" i="2"/>
  <c r="K1874" i="2"/>
  <c r="B1873" i="2"/>
  <c r="A1873" i="2"/>
  <c r="H1873" i="2"/>
  <c r="P1874" i="2"/>
  <c r="J1874" i="2"/>
  <c r="G1875" i="5"/>
  <c r="E1874" i="5"/>
  <c r="C1874" i="5"/>
  <c r="D1875" i="5"/>
  <c r="F1875" i="5"/>
  <c r="A1875" i="5"/>
  <c r="A1874" i="2"/>
  <c r="K1875" i="2"/>
  <c r="C1874" i="2"/>
  <c r="B1874" i="2"/>
  <c r="H1874" i="2"/>
  <c r="G1876" i="5"/>
  <c r="E1875" i="5"/>
  <c r="C1875" i="5"/>
  <c r="J1875" i="2"/>
  <c r="P1875" i="2"/>
  <c r="K1876" i="2"/>
  <c r="B1875" i="2"/>
  <c r="A1875" i="2"/>
  <c r="C1875" i="2"/>
  <c r="F1876" i="5"/>
  <c r="A1876" i="5"/>
  <c r="D1876" i="5"/>
  <c r="H1875" i="2"/>
  <c r="G1877" i="5"/>
  <c r="E1876" i="5"/>
  <c r="C1876" i="5"/>
  <c r="P1876" i="2"/>
  <c r="J1876" i="2"/>
  <c r="C1876" i="2"/>
  <c r="K1877" i="2"/>
  <c r="B1876" i="2"/>
  <c r="H1876" i="2"/>
  <c r="A1876" i="2"/>
  <c r="D1877" i="5"/>
  <c r="F1877" i="5"/>
  <c r="A1877" i="5"/>
  <c r="P1877" i="2"/>
  <c r="J1877" i="2"/>
  <c r="G1878" i="5"/>
  <c r="E1877" i="5"/>
  <c r="C1877" i="5"/>
  <c r="F1878" i="5"/>
  <c r="A1878" i="5"/>
  <c r="D1878" i="5"/>
  <c r="C1877" i="2"/>
  <c r="K1878" i="2"/>
  <c r="B1877" i="2"/>
  <c r="A1877" i="2"/>
  <c r="H1877" i="2"/>
  <c r="P1878" i="2"/>
  <c r="J1878" i="2"/>
  <c r="G1879" i="5"/>
  <c r="E1878" i="5"/>
  <c r="C1878" i="5"/>
  <c r="A1878" i="2"/>
  <c r="K1879" i="2"/>
  <c r="C1878" i="2"/>
  <c r="B1878" i="2"/>
  <c r="H1878" i="2"/>
  <c r="D1879" i="5"/>
  <c r="F1879" i="5"/>
  <c r="A1879" i="5"/>
  <c r="G1880" i="5"/>
  <c r="E1879" i="5"/>
  <c r="C1879" i="5"/>
  <c r="J1879" i="2"/>
  <c r="P1879" i="2"/>
  <c r="K1880" i="2"/>
  <c r="B1879" i="2"/>
  <c r="C1879" i="2"/>
  <c r="H1879" i="2"/>
  <c r="A1879" i="2"/>
  <c r="F1880" i="5"/>
  <c r="A1880" i="5"/>
  <c r="D1880" i="5"/>
  <c r="G1881" i="5"/>
  <c r="E1880" i="5"/>
  <c r="C1880" i="5"/>
  <c r="P1880" i="2"/>
  <c r="J1880" i="2"/>
  <c r="C1880" i="2"/>
  <c r="K1881" i="2"/>
  <c r="B1880" i="2"/>
  <c r="H1880" i="2"/>
  <c r="A1880" i="2"/>
  <c r="D1881" i="5"/>
  <c r="F1881" i="5"/>
  <c r="A1881" i="5"/>
  <c r="P1881" i="2"/>
  <c r="J1881" i="2"/>
  <c r="G1882" i="5"/>
  <c r="E1881" i="5"/>
  <c r="C1881" i="5"/>
  <c r="F1882" i="5"/>
  <c r="A1882" i="5"/>
  <c r="D1882" i="5"/>
  <c r="C1881" i="2"/>
  <c r="K1882" i="2"/>
  <c r="B1881" i="2"/>
  <c r="H1881" i="2"/>
  <c r="A1881" i="2"/>
  <c r="P1882" i="2"/>
  <c r="J1882" i="2"/>
  <c r="G1883" i="5"/>
  <c r="E1882" i="5"/>
  <c r="C1882" i="5"/>
  <c r="A1882" i="2"/>
  <c r="K1883" i="2"/>
  <c r="C1882" i="2"/>
  <c r="B1882" i="2"/>
  <c r="H1882" i="2"/>
  <c r="D1883" i="5"/>
  <c r="F1883" i="5"/>
  <c r="A1883" i="5"/>
  <c r="G1884" i="5"/>
  <c r="E1883" i="5"/>
  <c r="C1883" i="5"/>
  <c r="J1883" i="2"/>
  <c r="P1883" i="2"/>
  <c r="J191" i="1"/>
  <c r="K1884" i="2"/>
  <c r="B1883" i="2"/>
  <c r="C1883" i="2"/>
  <c r="H1883" i="2"/>
  <c r="A1883" i="2"/>
  <c r="F1884" i="5"/>
  <c r="A1884" i="5"/>
  <c r="D1884" i="5"/>
  <c r="G1885" i="5"/>
  <c r="E1884" i="5"/>
  <c r="C1884" i="5"/>
  <c r="P1884" i="2"/>
  <c r="J1884" i="2"/>
  <c r="C1884" i="2"/>
  <c r="K1885" i="2"/>
  <c r="B1884" i="2"/>
  <c r="H1884" i="2"/>
  <c r="A1884" i="2"/>
  <c r="D1885" i="5"/>
  <c r="F1885" i="5"/>
  <c r="A1885" i="5"/>
  <c r="P1885" i="2"/>
  <c r="J1885" i="2"/>
  <c r="G1886" i="5"/>
  <c r="E1885" i="5"/>
  <c r="C1885" i="5"/>
  <c r="F1886" i="5"/>
  <c r="A1886" i="5"/>
  <c r="D1886" i="5"/>
  <c r="C1885" i="2"/>
  <c r="K1886" i="2"/>
  <c r="B1885" i="2"/>
  <c r="A1885" i="2"/>
  <c r="H1885" i="2"/>
  <c r="P1886" i="2"/>
  <c r="J1886" i="2"/>
  <c r="G1887" i="5"/>
  <c r="E1886" i="5"/>
  <c r="C1886" i="5"/>
  <c r="D1887" i="5"/>
  <c r="F1887" i="5"/>
  <c r="A1887" i="5"/>
  <c r="A1886" i="2"/>
  <c r="K1887" i="2"/>
  <c r="C1886" i="2"/>
  <c r="B1886" i="2"/>
  <c r="H1886" i="2"/>
  <c r="G1888" i="5"/>
  <c r="E1887" i="5"/>
  <c r="C1887" i="5"/>
  <c r="J1887" i="2"/>
  <c r="P1887" i="2"/>
  <c r="K1888" i="2"/>
  <c r="B1887" i="2"/>
  <c r="A1887" i="2"/>
  <c r="C1887" i="2"/>
  <c r="F1888" i="5"/>
  <c r="A1888" i="5"/>
  <c r="D1888" i="5"/>
  <c r="H1887" i="2"/>
  <c r="G1889" i="5"/>
  <c r="E1888" i="5"/>
  <c r="C1888" i="5"/>
  <c r="P1888" i="2"/>
  <c r="J1888" i="2"/>
  <c r="C1888" i="2"/>
  <c r="K1889" i="2"/>
  <c r="B1888" i="2"/>
  <c r="H1888" i="2"/>
  <c r="A1888" i="2"/>
  <c r="D1889" i="5"/>
  <c r="F1889" i="5"/>
  <c r="A1889" i="5"/>
  <c r="G1890" i="5"/>
  <c r="E1889" i="5"/>
  <c r="C1889" i="5"/>
  <c r="P1889" i="2"/>
  <c r="J1889" i="2"/>
  <c r="C1889" i="2"/>
  <c r="K1890" i="2"/>
  <c r="B1889" i="2"/>
  <c r="H1889" i="2"/>
  <c r="A1889" i="2"/>
  <c r="F1890" i="5"/>
  <c r="A1890" i="5"/>
  <c r="D1890" i="5"/>
  <c r="P1890" i="2"/>
  <c r="J1890" i="2"/>
  <c r="G1891" i="5"/>
  <c r="E1890" i="5"/>
  <c r="C1890" i="5"/>
  <c r="D1891" i="5"/>
  <c r="F1891" i="5"/>
  <c r="A1891" i="5"/>
  <c r="A1890" i="2"/>
  <c r="K1891" i="2"/>
  <c r="C1890" i="2"/>
  <c r="B1890" i="2"/>
  <c r="H1890" i="2"/>
  <c r="G1892" i="5"/>
  <c r="E1891" i="5"/>
  <c r="C1891" i="5"/>
  <c r="J1891" i="2"/>
  <c r="P1891" i="2"/>
  <c r="K1892" i="2"/>
  <c r="B1891" i="2"/>
  <c r="C1891" i="2"/>
  <c r="H1891" i="2"/>
  <c r="A1891" i="2"/>
  <c r="F1892" i="5"/>
  <c r="A1892" i="5"/>
  <c r="D1892" i="5"/>
  <c r="G1893" i="5"/>
  <c r="E1892" i="5"/>
  <c r="C1892" i="5"/>
  <c r="P1892" i="2"/>
  <c r="J1892" i="2"/>
  <c r="C1892" i="2"/>
  <c r="K1893" i="2"/>
  <c r="B1892" i="2"/>
  <c r="H1892" i="2"/>
  <c r="A1892" i="2"/>
  <c r="D1893" i="5"/>
  <c r="F1893" i="5"/>
  <c r="A1893" i="5"/>
  <c r="G1894" i="5"/>
  <c r="E1893" i="5"/>
  <c r="C1893" i="5"/>
  <c r="P1893" i="2"/>
  <c r="J1893" i="2"/>
  <c r="J192" i="1"/>
  <c r="C1893" i="2"/>
  <c r="K1894" i="2"/>
  <c r="B1893" i="2"/>
  <c r="H1893" i="2"/>
  <c r="A1893" i="2"/>
  <c r="F1894" i="5"/>
  <c r="A1894" i="5"/>
  <c r="D1894" i="5"/>
  <c r="P1894" i="2"/>
  <c r="J1894" i="2"/>
  <c r="G1895" i="5"/>
  <c r="E1894" i="5"/>
  <c r="C1894" i="5"/>
  <c r="D1895" i="5"/>
  <c r="F1895" i="5"/>
  <c r="A1895" i="5"/>
  <c r="A1894" i="2"/>
  <c r="K1895" i="2"/>
  <c r="C1894" i="2"/>
  <c r="B1894" i="2"/>
  <c r="H1894" i="2"/>
  <c r="G1896" i="5"/>
  <c r="E1895" i="5"/>
  <c r="C1895" i="5"/>
  <c r="J1895" i="2"/>
  <c r="P1895" i="2"/>
  <c r="K1896" i="2"/>
  <c r="B1895" i="2"/>
  <c r="A1895" i="2"/>
  <c r="C1895" i="2"/>
  <c r="F1896" i="5"/>
  <c r="A1896" i="5"/>
  <c r="D1896" i="5"/>
  <c r="H1895" i="2"/>
  <c r="G1897" i="5"/>
  <c r="E1896" i="5"/>
  <c r="C1896" i="5"/>
  <c r="P1896" i="2"/>
  <c r="J1896" i="2"/>
  <c r="C1896" i="2"/>
  <c r="K1897" i="2"/>
  <c r="B1896" i="2"/>
  <c r="H1896" i="2"/>
  <c r="A1896" i="2"/>
  <c r="D1897" i="5"/>
  <c r="F1897" i="5"/>
  <c r="A1897" i="5"/>
  <c r="G1898" i="5"/>
  <c r="E1897" i="5"/>
  <c r="C1897" i="5"/>
  <c r="P1897" i="2"/>
  <c r="J1897" i="2"/>
  <c r="C1897" i="2"/>
  <c r="K1898" i="2"/>
  <c r="B1897" i="2"/>
  <c r="H1897" i="2"/>
  <c r="A1897" i="2"/>
  <c r="F1898" i="5"/>
  <c r="A1898" i="5"/>
  <c r="D1898" i="5"/>
  <c r="P1898" i="2"/>
  <c r="J1898" i="2"/>
  <c r="G1899" i="5"/>
  <c r="E1898" i="5"/>
  <c r="C1898" i="5"/>
  <c r="D1899" i="5"/>
  <c r="F1899" i="5"/>
  <c r="A1899" i="5"/>
  <c r="A1898" i="2"/>
  <c r="K1899" i="2"/>
  <c r="C1898" i="2"/>
  <c r="B1898" i="2"/>
  <c r="H1898" i="2"/>
  <c r="G1900" i="5"/>
  <c r="E1899" i="5"/>
  <c r="C1899" i="5"/>
  <c r="J1899" i="2"/>
  <c r="P1899" i="2"/>
  <c r="K1900" i="2"/>
  <c r="B1899" i="2"/>
  <c r="A1899" i="2"/>
  <c r="C1899" i="2"/>
  <c r="F1900" i="5"/>
  <c r="A1900" i="5"/>
  <c r="D1900" i="5"/>
  <c r="H1899" i="2"/>
  <c r="G1901" i="5"/>
  <c r="E1900" i="5"/>
  <c r="C1900" i="5"/>
  <c r="P1900" i="2"/>
  <c r="J1900" i="2"/>
  <c r="C1900" i="2"/>
  <c r="K1901" i="2"/>
  <c r="B1900" i="2"/>
  <c r="H1900" i="2"/>
  <c r="A1900" i="2"/>
  <c r="D1901" i="5"/>
  <c r="F1901" i="5"/>
  <c r="A1901" i="5"/>
  <c r="G1902" i="5"/>
  <c r="E1901" i="5"/>
  <c r="C1901" i="5"/>
  <c r="P1901" i="2"/>
  <c r="J1901" i="2"/>
  <c r="C1901" i="2"/>
  <c r="K1902" i="2"/>
  <c r="B1901" i="2"/>
  <c r="H1901" i="2"/>
  <c r="A1901" i="2"/>
  <c r="F1902" i="5"/>
  <c r="A1902" i="5"/>
  <c r="D1902" i="5"/>
  <c r="P1902" i="2"/>
  <c r="J1902" i="2"/>
  <c r="G1903" i="5"/>
  <c r="E1902" i="5"/>
  <c r="C1902" i="5"/>
  <c r="D1903" i="5"/>
  <c r="F1903" i="5"/>
  <c r="A1903" i="5"/>
  <c r="A1902" i="2"/>
  <c r="K1903" i="2"/>
  <c r="C1902" i="2"/>
  <c r="B1902" i="2"/>
  <c r="H1902" i="2"/>
  <c r="G1904" i="5"/>
  <c r="E1903" i="5"/>
  <c r="C1903" i="5"/>
  <c r="J1903" i="2"/>
  <c r="P1903" i="2"/>
  <c r="J193" i="1"/>
  <c r="K1904" i="2"/>
  <c r="B1903" i="2"/>
  <c r="A1903" i="2"/>
  <c r="C1903" i="2"/>
  <c r="F1904" i="5"/>
  <c r="A1904" i="5"/>
  <c r="D1904" i="5"/>
  <c r="H1903" i="2"/>
  <c r="G1905" i="5"/>
  <c r="E1904" i="5"/>
  <c r="C1904" i="5"/>
  <c r="P1904" i="2"/>
  <c r="J1904" i="2"/>
  <c r="D1905" i="5"/>
  <c r="F1905" i="5"/>
  <c r="A1905" i="5"/>
  <c r="C1904" i="2"/>
  <c r="K1905" i="2"/>
  <c r="B1904" i="2"/>
  <c r="A1904" i="2"/>
  <c r="H1904" i="2"/>
  <c r="G1906" i="5"/>
  <c r="E1905" i="5"/>
  <c r="C1905" i="5"/>
  <c r="P1905" i="2"/>
  <c r="J1905" i="2"/>
  <c r="C1905" i="2"/>
  <c r="K1906" i="2"/>
  <c r="B1905" i="2"/>
  <c r="H1905" i="2"/>
  <c r="A1905" i="2"/>
  <c r="F1906" i="5"/>
  <c r="A1906" i="5"/>
  <c r="D1906" i="5"/>
  <c r="P1906" i="2"/>
  <c r="J1906" i="2"/>
  <c r="G1907" i="5"/>
  <c r="E1906" i="5"/>
  <c r="C1906" i="5"/>
  <c r="D1907" i="5"/>
  <c r="F1907" i="5"/>
  <c r="A1907" i="5"/>
  <c r="A1906" i="2"/>
  <c r="K1907" i="2"/>
  <c r="C1906" i="2"/>
  <c r="B1906" i="2"/>
  <c r="H1906" i="2"/>
  <c r="G1908" i="5"/>
  <c r="E1907" i="5"/>
  <c r="C1907" i="5"/>
  <c r="J1907" i="2"/>
  <c r="P1907" i="2"/>
  <c r="K1908" i="2"/>
  <c r="B1907" i="2"/>
  <c r="C1907" i="2"/>
  <c r="H1907" i="2"/>
  <c r="A1907" i="2"/>
  <c r="F1908" i="5"/>
  <c r="A1908" i="5"/>
  <c r="D1908" i="5"/>
  <c r="G1909" i="5"/>
  <c r="E1908" i="5"/>
  <c r="C1908" i="5"/>
  <c r="P1908" i="2"/>
  <c r="J1908" i="2"/>
  <c r="C1908" i="2"/>
  <c r="K1909" i="2"/>
  <c r="B1908" i="2"/>
  <c r="H1908" i="2"/>
  <c r="A1908" i="2"/>
  <c r="D1909" i="5"/>
  <c r="F1909" i="5"/>
  <c r="A1909" i="5"/>
  <c r="G1910" i="5"/>
  <c r="E1909" i="5"/>
  <c r="C1909" i="5"/>
  <c r="P1909" i="2"/>
  <c r="J1909" i="2"/>
  <c r="C1909" i="2"/>
  <c r="K1910" i="2"/>
  <c r="B1909" i="2"/>
  <c r="H1909" i="2"/>
  <c r="A1909" i="2"/>
  <c r="F1910" i="5"/>
  <c r="A1910" i="5"/>
  <c r="D1910" i="5"/>
  <c r="P1910" i="2"/>
  <c r="J1910" i="2"/>
  <c r="G1911" i="5"/>
  <c r="E1910" i="5"/>
  <c r="C1910" i="5"/>
  <c r="D1911" i="5"/>
  <c r="F1911" i="5"/>
  <c r="A1911" i="5"/>
  <c r="A1910" i="2"/>
  <c r="K1911" i="2"/>
  <c r="C1910" i="2"/>
  <c r="B1910" i="2"/>
  <c r="H1910" i="2"/>
  <c r="G1912" i="5"/>
  <c r="E1911" i="5"/>
  <c r="C1911" i="5"/>
  <c r="J1911" i="2"/>
  <c r="P1911" i="2"/>
  <c r="K1912" i="2"/>
  <c r="B1911" i="2"/>
  <c r="C1911" i="2"/>
  <c r="H1911" i="2"/>
  <c r="A1911" i="2"/>
  <c r="F1912" i="5"/>
  <c r="A1912" i="5"/>
  <c r="D1912" i="5"/>
  <c r="G1913" i="5"/>
  <c r="E1912" i="5"/>
  <c r="C1912" i="5"/>
  <c r="P1912" i="2"/>
  <c r="J1912" i="2"/>
  <c r="C1912" i="2"/>
  <c r="K1913" i="2"/>
  <c r="B1912" i="2"/>
  <c r="H1912" i="2"/>
  <c r="A1912" i="2"/>
  <c r="D1913" i="5"/>
  <c r="F1913" i="5"/>
  <c r="A1913" i="5"/>
  <c r="P1913" i="2"/>
  <c r="J1913" i="2"/>
  <c r="G1914" i="5"/>
  <c r="E1913" i="5"/>
  <c r="C1913" i="5"/>
  <c r="J194" i="1"/>
  <c r="C1913" i="2"/>
  <c r="K1914" i="2"/>
  <c r="B1913" i="2"/>
  <c r="H1913" i="2"/>
  <c r="A1913" i="2"/>
  <c r="F1914" i="5"/>
  <c r="A1914" i="5"/>
  <c r="D1914" i="5"/>
  <c r="P1914" i="2"/>
  <c r="J1914" i="2"/>
  <c r="G1915" i="5"/>
  <c r="E1914" i="5"/>
  <c r="C1914" i="5"/>
  <c r="D1915" i="5"/>
  <c r="F1915" i="5"/>
  <c r="A1915" i="5"/>
  <c r="A1914" i="2"/>
  <c r="K1915" i="2"/>
  <c r="C1914" i="2"/>
  <c r="B1914" i="2"/>
  <c r="H1914" i="2"/>
  <c r="G1916" i="5"/>
  <c r="E1915" i="5"/>
  <c r="C1915" i="5"/>
  <c r="J1915" i="2"/>
  <c r="P1915" i="2"/>
  <c r="K1916" i="2"/>
  <c r="B1915" i="2"/>
  <c r="A1915" i="2"/>
  <c r="C1915" i="2"/>
  <c r="F1916" i="5"/>
  <c r="A1916" i="5"/>
  <c r="D1916" i="5"/>
  <c r="H1915" i="2"/>
  <c r="G1917" i="5"/>
  <c r="E1916" i="5"/>
  <c r="C1916" i="5"/>
  <c r="P1916" i="2"/>
  <c r="J1916" i="2"/>
  <c r="C1916" i="2"/>
  <c r="K1917" i="2"/>
  <c r="B1916" i="2"/>
  <c r="H1916" i="2"/>
  <c r="A1916" i="2"/>
  <c r="D1917" i="5"/>
  <c r="F1917" i="5"/>
  <c r="A1917" i="5"/>
  <c r="G1918" i="5"/>
  <c r="E1917" i="5"/>
  <c r="C1917" i="5"/>
  <c r="P1917" i="2"/>
  <c r="J1917" i="2"/>
  <c r="C1917" i="2"/>
  <c r="K1918" i="2"/>
  <c r="B1917" i="2"/>
  <c r="H1917" i="2"/>
  <c r="A1917" i="2"/>
  <c r="F1918" i="5"/>
  <c r="A1918" i="5"/>
  <c r="D1918" i="5"/>
  <c r="P1918" i="2"/>
  <c r="J1918" i="2"/>
  <c r="G1919" i="5"/>
  <c r="E1918" i="5"/>
  <c r="C1918" i="5"/>
  <c r="D1919" i="5"/>
  <c r="F1919" i="5"/>
  <c r="A1919" i="5"/>
  <c r="A1918" i="2"/>
  <c r="K1919" i="2"/>
  <c r="C1918" i="2"/>
  <c r="B1918" i="2"/>
  <c r="H1918" i="2"/>
  <c r="G1920" i="5"/>
  <c r="E1919" i="5"/>
  <c r="C1919" i="5"/>
  <c r="J1919" i="2"/>
  <c r="P1919" i="2"/>
  <c r="K1920" i="2"/>
  <c r="B1919" i="2"/>
  <c r="A1919" i="2"/>
  <c r="C1919" i="2"/>
  <c r="F1920" i="5"/>
  <c r="A1920" i="5"/>
  <c r="D1920" i="5"/>
  <c r="H1919" i="2"/>
  <c r="G1921" i="5"/>
  <c r="E1920" i="5"/>
  <c r="C1920" i="5"/>
  <c r="P1920" i="2"/>
  <c r="J1920" i="2"/>
  <c r="C1920" i="2"/>
  <c r="K1921" i="2"/>
  <c r="B1920" i="2"/>
  <c r="H1920" i="2"/>
  <c r="A1920" i="2"/>
  <c r="D1921" i="5"/>
  <c r="F1921" i="5"/>
  <c r="A1921" i="5"/>
  <c r="P1921" i="2"/>
  <c r="J1921" i="2"/>
  <c r="G1922" i="5"/>
  <c r="E1921" i="5"/>
  <c r="C1921" i="5"/>
  <c r="F1922" i="5"/>
  <c r="A1922" i="5"/>
  <c r="D1922" i="5"/>
  <c r="C1921" i="2"/>
  <c r="K1922" i="2"/>
  <c r="B1921" i="2"/>
  <c r="A1921" i="2"/>
  <c r="H1921" i="2"/>
  <c r="P1922" i="2"/>
  <c r="J1922" i="2"/>
  <c r="G1923" i="5"/>
  <c r="E1922" i="5"/>
  <c r="C1922" i="5"/>
  <c r="D1923" i="5"/>
  <c r="F1923" i="5"/>
  <c r="A1923" i="5"/>
  <c r="A1922" i="2"/>
  <c r="K1923" i="2"/>
  <c r="C1922" i="2"/>
  <c r="B1922" i="2"/>
  <c r="H1922" i="2"/>
  <c r="G1924" i="5"/>
  <c r="E1923" i="5"/>
  <c r="C1923" i="5"/>
  <c r="J1923" i="2"/>
  <c r="P1923" i="2"/>
  <c r="J195" i="1"/>
  <c r="K1924" i="2"/>
  <c r="B1923" i="2"/>
  <c r="A1923" i="2"/>
  <c r="C1923" i="2"/>
  <c r="F1924" i="5"/>
  <c r="A1924" i="5"/>
  <c r="D1924" i="5"/>
  <c r="H1923" i="2"/>
  <c r="G1925" i="5"/>
  <c r="E1924" i="5"/>
  <c r="C1924" i="5"/>
  <c r="P1924" i="2"/>
  <c r="J1924" i="2"/>
  <c r="C1924" i="2"/>
  <c r="K1925" i="2"/>
  <c r="B1924" i="2"/>
  <c r="H1924" i="2"/>
  <c r="A1924" i="2"/>
  <c r="D1925" i="5"/>
  <c r="F1925" i="5"/>
  <c r="A1925" i="5"/>
  <c r="G1926" i="5"/>
  <c r="E1925" i="5"/>
  <c r="C1925" i="5"/>
  <c r="P1925" i="2"/>
  <c r="J1925" i="2"/>
  <c r="C1925" i="2"/>
  <c r="K1926" i="2"/>
  <c r="B1925" i="2"/>
  <c r="H1925" i="2"/>
  <c r="A1925" i="2"/>
  <c r="F1926" i="5"/>
  <c r="A1926" i="5"/>
  <c r="D1926" i="5"/>
  <c r="P1926" i="2"/>
  <c r="J1926" i="2"/>
  <c r="G1927" i="5"/>
  <c r="E1926" i="5"/>
  <c r="C1926" i="5"/>
  <c r="D1927" i="5"/>
  <c r="F1927" i="5"/>
  <c r="A1927" i="5"/>
  <c r="A1926" i="2"/>
  <c r="K1927" i="2"/>
  <c r="C1926" i="2"/>
  <c r="B1926" i="2"/>
  <c r="H1926" i="2"/>
  <c r="G1928" i="5"/>
  <c r="E1927" i="5"/>
  <c r="C1927" i="5"/>
  <c r="J1927" i="2"/>
  <c r="P1927" i="2"/>
  <c r="K1928" i="2"/>
  <c r="B1927" i="2"/>
  <c r="C1927" i="2"/>
  <c r="H1927" i="2"/>
  <c r="A1927" i="2"/>
  <c r="F1928" i="5"/>
  <c r="A1928" i="5"/>
  <c r="D1928" i="5"/>
  <c r="G1929" i="5"/>
  <c r="E1928" i="5"/>
  <c r="C1928" i="5"/>
  <c r="P1928" i="2"/>
  <c r="J1928" i="2"/>
  <c r="C1928" i="2"/>
  <c r="K1929" i="2"/>
  <c r="B1928" i="2"/>
  <c r="H1928" i="2"/>
  <c r="A1928" i="2"/>
  <c r="D1929" i="5"/>
  <c r="F1929" i="5"/>
  <c r="A1929" i="5"/>
  <c r="P1929" i="2"/>
  <c r="J1929" i="2"/>
  <c r="G1930" i="5"/>
  <c r="E1929" i="5"/>
  <c r="C1929" i="5"/>
  <c r="F1930" i="5"/>
  <c r="A1930" i="5"/>
  <c r="D1930" i="5"/>
  <c r="C1929" i="2"/>
  <c r="K1930" i="2"/>
  <c r="B1929" i="2"/>
  <c r="H1929" i="2"/>
  <c r="A1929" i="2"/>
  <c r="P1930" i="2"/>
  <c r="J1930" i="2"/>
  <c r="G1931" i="5"/>
  <c r="E1930" i="5"/>
  <c r="C1930" i="5"/>
  <c r="D1931" i="5"/>
  <c r="F1931" i="5"/>
  <c r="A1931" i="5"/>
  <c r="A1930" i="2"/>
  <c r="K1931" i="2"/>
  <c r="C1930" i="2"/>
  <c r="B1930" i="2"/>
  <c r="H1930" i="2"/>
  <c r="G1932" i="5"/>
  <c r="E1931" i="5"/>
  <c r="C1931" i="5"/>
  <c r="J1931" i="2"/>
  <c r="P1931" i="2"/>
  <c r="K1932" i="2"/>
  <c r="B1931" i="2"/>
  <c r="A1931" i="2"/>
  <c r="C1931" i="2"/>
  <c r="F1932" i="5"/>
  <c r="A1932" i="5"/>
  <c r="D1932" i="5"/>
  <c r="H1931" i="2"/>
  <c r="G1933" i="5"/>
  <c r="E1932" i="5"/>
  <c r="C1932" i="5"/>
  <c r="P1932" i="2"/>
  <c r="J1932" i="2"/>
  <c r="C1932" i="2"/>
  <c r="K1933" i="2"/>
  <c r="B1932" i="2"/>
  <c r="H1932" i="2"/>
  <c r="A1932" i="2"/>
  <c r="D1933" i="5"/>
  <c r="F1933" i="5"/>
  <c r="A1933" i="5"/>
  <c r="P1933" i="2"/>
  <c r="J1933" i="2"/>
  <c r="G1934" i="5"/>
  <c r="E1933" i="5"/>
  <c r="C1933" i="5"/>
  <c r="J196" i="1"/>
  <c r="F1934" i="5"/>
  <c r="A1934" i="5"/>
  <c r="D1934" i="5"/>
  <c r="C1933" i="2"/>
  <c r="K1934" i="2"/>
  <c r="B1933" i="2"/>
  <c r="A1933" i="2"/>
  <c r="H1933" i="2"/>
  <c r="P1934" i="2"/>
  <c r="J1934" i="2"/>
  <c r="G1935" i="5"/>
  <c r="E1934" i="5"/>
  <c r="C1934" i="5"/>
  <c r="D1935" i="5"/>
  <c r="F1935" i="5"/>
  <c r="A1935" i="5"/>
  <c r="A1934" i="2"/>
  <c r="K1935" i="2"/>
  <c r="C1934" i="2"/>
  <c r="B1934" i="2"/>
  <c r="H1934" i="2"/>
  <c r="G1936" i="5"/>
  <c r="E1935" i="5"/>
  <c r="C1935" i="5"/>
  <c r="J1935" i="2"/>
  <c r="P1935" i="2"/>
  <c r="K1936" i="2"/>
  <c r="B1935" i="2"/>
  <c r="A1935" i="2"/>
  <c r="C1935" i="2"/>
  <c r="F1936" i="5"/>
  <c r="A1936" i="5"/>
  <c r="D1936" i="5"/>
  <c r="H1935" i="2"/>
  <c r="G1937" i="5"/>
  <c r="E1936" i="5"/>
  <c r="C1936" i="5"/>
  <c r="P1936" i="2"/>
  <c r="J1936" i="2"/>
  <c r="C1936" i="2"/>
  <c r="K1937" i="2"/>
  <c r="B1936" i="2"/>
  <c r="H1936" i="2"/>
  <c r="A1936" i="2"/>
  <c r="D1937" i="5"/>
  <c r="F1937" i="5"/>
  <c r="A1937" i="5"/>
  <c r="G1938" i="5"/>
  <c r="E1937" i="5"/>
  <c r="C1937" i="5"/>
  <c r="P1937" i="2"/>
  <c r="J1937" i="2"/>
  <c r="C1937" i="2"/>
  <c r="K1938" i="2"/>
  <c r="B1937" i="2"/>
  <c r="H1937" i="2"/>
  <c r="A1937" i="2"/>
  <c r="F1938" i="5"/>
  <c r="A1938" i="5"/>
  <c r="D1938" i="5"/>
  <c r="P1938" i="2"/>
  <c r="J1938" i="2"/>
  <c r="G1939" i="5"/>
  <c r="E1938" i="5"/>
  <c r="C1938" i="5"/>
  <c r="D1939" i="5"/>
  <c r="F1939" i="5"/>
  <c r="A1939" i="5"/>
  <c r="A1938" i="2"/>
  <c r="K1939" i="2"/>
  <c r="C1938" i="2"/>
  <c r="B1938" i="2"/>
  <c r="H1938" i="2"/>
  <c r="G1940" i="5"/>
  <c r="E1939" i="5"/>
  <c r="C1939" i="5"/>
  <c r="J1939" i="2"/>
  <c r="P1939" i="2"/>
  <c r="K1940" i="2"/>
  <c r="B1939" i="2"/>
  <c r="A1939" i="2"/>
  <c r="C1939" i="2"/>
  <c r="F1940" i="5"/>
  <c r="A1940" i="5"/>
  <c r="D1940" i="5"/>
  <c r="H1939" i="2"/>
  <c r="G1941" i="5"/>
  <c r="E1940" i="5"/>
  <c r="C1940" i="5"/>
  <c r="P1940" i="2"/>
  <c r="J1940" i="2"/>
  <c r="C1940" i="2"/>
  <c r="K1941" i="2"/>
  <c r="B1940" i="2"/>
  <c r="H1940" i="2"/>
  <c r="A1940" i="2"/>
  <c r="D1941" i="5"/>
  <c r="F1941" i="5"/>
  <c r="A1941" i="5"/>
  <c r="G1942" i="5"/>
  <c r="E1941" i="5"/>
  <c r="C1941" i="5"/>
  <c r="P1941" i="2"/>
  <c r="J1941" i="2"/>
  <c r="C1941" i="2"/>
  <c r="K1942" i="2"/>
  <c r="B1941" i="2"/>
  <c r="H1941" i="2"/>
  <c r="A1941" i="2"/>
  <c r="F1942" i="5"/>
  <c r="A1942" i="5"/>
  <c r="D1942" i="5"/>
  <c r="P1942" i="2"/>
  <c r="J1942" i="2"/>
  <c r="G1943" i="5"/>
  <c r="E1942" i="5"/>
  <c r="C1942" i="5"/>
  <c r="A1942" i="2"/>
  <c r="K1943" i="2"/>
  <c r="C1942" i="2"/>
  <c r="B1942" i="2"/>
  <c r="H1942" i="2"/>
  <c r="D1943" i="5"/>
  <c r="F1943" i="5"/>
  <c r="A1943" i="5"/>
  <c r="G1944" i="5"/>
  <c r="E1943" i="5"/>
  <c r="C1943" i="5"/>
  <c r="J1943" i="2"/>
  <c r="P1943" i="2"/>
  <c r="J197" i="1"/>
  <c r="K1944" i="2"/>
  <c r="B1943" i="2"/>
  <c r="A1943" i="2"/>
  <c r="C1943" i="2"/>
  <c r="F1944" i="5"/>
  <c r="A1944" i="5"/>
  <c r="D1944" i="5"/>
  <c r="H1943" i="2"/>
  <c r="G1945" i="5"/>
  <c r="E1944" i="5"/>
  <c r="C1944" i="5"/>
  <c r="P1944" i="2"/>
  <c r="J1944" i="2"/>
  <c r="C1944" i="2"/>
  <c r="K1945" i="2"/>
  <c r="B1944" i="2"/>
  <c r="H1944" i="2"/>
  <c r="A1944" i="2"/>
  <c r="D1945" i="5"/>
  <c r="F1945" i="5"/>
  <c r="A1945" i="5"/>
  <c r="G1946" i="5"/>
  <c r="E1945" i="5"/>
  <c r="C1945" i="5"/>
  <c r="P1945" i="2"/>
  <c r="J1945" i="2"/>
  <c r="C1945" i="2"/>
  <c r="K1946" i="2"/>
  <c r="B1945" i="2"/>
  <c r="H1945" i="2"/>
  <c r="A1945" i="2"/>
  <c r="F1946" i="5"/>
  <c r="A1946" i="5"/>
  <c r="D1946" i="5"/>
  <c r="P1946" i="2"/>
  <c r="J1946" i="2"/>
  <c r="G1947" i="5"/>
  <c r="E1946" i="5"/>
  <c r="C1946" i="5"/>
  <c r="D1947" i="5"/>
  <c r="F1947" i="5"/>
  <c r="A1947" i="5"/>
  <c r="A1946" i="2"/>
  <c r="K1947" i="2"/>
  <c r="C1946" i="2"/>
  <c r="B1946" i="2"/>
  <c r="H1946" i="2"/>
  <c r="G1948" i="5"/>
  <c r="E1947" i="5"/>
  <c r="C1947" i="5"/>
  <c r="J1947" i="2"/>
  <c r="P1947" i="2"/>
  <c r="K1948" i="2"/>
  <c r="B1947" i="2"/>
  <c r="A1947" i="2"/>
  <c r="C1947" i="2"/>
  <c r="F1948" i="5"/>
  <c r="A1948" i="5"/>
  <c r="D1948" i="5"/>
  <c r="H1947" i="2"/>
  <c r="G1949" i="5"/>
  <c r="E1948" i="5"/>
  <c r="C1948" i="5"/>
  <c r="P1948" i="2"/>
  <c r="J1948" i="2"/>
  <c r="C1948" i="2"/>
  <c r="K1949" i="2"/>
  <c r="B1948" i="2"/>
  <c r="H1948" i="2"/>
  <c r="A1948" i="2"/>
  <c r="D1949" i="5"/>
  <c r="F1949" i="5"/>
  <c r="A1949" i="5"/>
  <c r="P1949" i="2"/>
  <c r="J1949" i="2"/>
  <c r="G1950" i="5"/>
  <c r="E1949" i="5"/>
  <c r="C1949" i="5"/>
  <c r="F1950" i="5"/>
  <c r="A1950" i="5"/>
  <c r="D1950" i="5"/>
  <c r="C1949" i="2"/>
  <c r="K1950" i="2"/>
  <c r="B1949" i="2"/>
  <c r="A1949" i="2"/>
  <c r="H1949" i="2"/>
  <c r="P1950" i="2"/>
  <c r="J1950" i="2"/>
  <c r="G1951" i="5"/>
  <c r="E1950" i="5"/>
  <c r="C1950" i="5"/>
  <c r="D1951" i="5"/>
  <c r="F1951" i="5"/>
  <c r="A1951" i="5"/>
  <c r="A1950" i="2"/>
  <c r="K1951" i="2"/>
  <c r="C1950" i="2"/>
  <c r="B1950" i="2"/>
  <c r="H1950" i="2"/>
  <c r="G1952" i="5"/>
  <c r="E1951" i="5"/>
  <c r="C1951" i="5"/>
  <c r="J1951" i="2"/>
  <c r="P1951" i="2"/>
  <c r="K1952" i="2"/>
  <c r="B1951" i="2"/>
  <c r="A1951" i="2"/>
  <c r="C1951" i="2"/>
  <c r="F1952" i="5"/>
  <c r="A1952" i="5"/>
  <c r="D1952" i="5"/>
  <c r="H1951" i="2"/>
  <c r="G1953" i="5"/>
  <c r="E1952" i="5"/>
  <c r="C1952" i="5"/>
  <c r="P1952" i="2"/>
  <c r="J1952" i="2"/>
  <c r="C1952" i="2"/>
  <c r="K1953" i="2"/>
  <c r="B1952" i="2"/>
  <c r="H1952" i="2"/>
  <c r="A1952" i="2"/>
  <c r="D1953" i="5"/>
  <c r="F1953" i="5"/>
  <c r="A1953" i="5"/>
  <c r="P1953" i="2"/>
  <c r="J1953" i="2"/>
  <c r="G1954" i="5"/>
  <c r="E1953" i="5"/>
  <c r="C1953" i="5"/>
  <c r="J198" i="1"/>
  <c r="C1953" i="2"/>
  <c r="K1954" i="2"/>
  <c r="B1953" i="2"/>
  <c r="H1953" i="2"/>
  <c r="A1953" i="2"/>
  <c r="F1954" i="5"/>
  <c r="A1954" i="5"/>
  <c r="D1954" i="5"/>
  <c r="P1954" i="2"/>
  <c r="J1954" i="2"/>
  <c r="G1955" i="5"/>
  <c r="E1954" i="5"/>
  <c r="C1954" i="5"/>
  <c r="A1954" i="2"/>
  <c r="K1955" i="2"/>
  <c r="C1954" i="2"/>
  <c r="B1954" i="2"/>
  <c r="H1954" i="2"/>
  <c r="D1955" i="5"/>
  <c r="F1955" i="5"/>
  <c r="A1955" i="5"/>
  <c r="G1956" i="5"/>
  <c r="E1955" i="5"/>
  <c r="C1955" i="5"/>
  <c r="J1955" i="2"/>
  <c r="P1955" i="2"/>
  <c r="K1956" i="2"/>
  <c r="B1955" i="2"/>
  <c r="A1955" i="2"/>
  <c r="C1955" i="2"/>
  <c r="F1956" i="5"/>
  <c r="A1956" i="5"/>
  <c r="D1956" i="5"/>
  <c r="H1955" i="2"/>
  <c r="G1957" i="5"/>
  <c r="E1956" i="5"/>
  <c r="C1956" i="5"/>
  <c r="P1956" i="2"/>
  <c r="J1956" i="2"/>
  <c r="C1956" i="2"/>
  <c r="K1957" i="2"/>
  <c r="B1956" i="2"/>
  <c r="H1956" i="2"/>
  <c r="A1956" i="2"/>
  <c r="D1957" i="5"/>
  <c r="F1957" i="5"/>
  <c r="A1957" i="5"/>
  <c r="G1958" i="5"/>
  <c r="E1957" i="5"/>
  <c r="C1957" i="5"/>
  <c r="P1957" i="2"/>
  <c r="J1957" i="2"/>
  <c r="C1957" i="2"/>
  <c r="K1958" i="2"/>
  <c r="B1957" i="2"/>
  <c r="H1957" i="2"/>
  <c r="A1957" i="2"/>
  <c r="F1958" i="5"/>
  <c r="A1958" i="5"/>
  <c r="D1958" i="5"/>
  <c r="P1958" i="2"/>
  <c r="J1958" i="2"/>
  <c r="G1959" i="5"/>
  <c r="E1958" i="5"/>
  <c r="C1958" i="5"/>
  <c r="D1959" i="5"/>
  <c r="F1959" i="5"/>
  <c r="A1959" i="5"/>
  <c r="A1958" i="2"/>
  <c r="K1959" i="2"/>
  <c r="C1958" i="2"/>
  <c r="B1958" i="2"/>
  <c r="G1960" i="5"/>
  <c r="E1959" i="5"/>
  <c r="C1959" i="5"/>
  <c r="H1958" i="2"/>
  <c r="J1959" i="2"/>
  <c r="P1959" i="2"/>
  <c r="K1960" i="2"/>
  <c r="B1959" i="2"/>
  <c r="C1959" i="2"/>
  <c r="H1959" i="2"/>
  <c r="A1959" i="2"/>
  <c r="F1960" i="5"/>
  <c r="A1960" i="5"/>
  <c r="D1960" i="5"/>
  <c r="G1961" i="5"/>
  <c r="E1960" i="5"/>
  <c r="C1960" i="5"/>
  <c r="P1960" i="2"/>
  <c r="J1960" i="2"/>
  <c r="C1960" i="2"/>
  <c r="K1961" i="2"/>
  <c r="B1960" i="2"/>
  <c r="H1960" i="2"/>
  <c r="A1960" i="2"/>
  <c r="D1961" i="5"/>
  <c r="F1961" i="5"/>
  <c r="A1961" i="5"/>
  <c r="P1961" i="2"/>
  <c r="J1961" i="2"/>
  <c r="G1962" i="5"/>
  <c r="E1961" i="5"/>
  <c r="C1961" i="5"/>
  <c r="F1962" i="5"/>
  <c r="A1962" i="5"/>
  <c r="D1962" i="5"/>
  <c r="C1961" i="2"/>
  <c r="K1962" i="2"/>
  <c r="B1961" i="2"/>
  <c r="A1961" i="2"/>
  <c r="H1961" i="2"/>
  <c r="P1962" i="2"/>
  <c r="J1962" i="2"/>
  <c r="G1963" i="5"/>
  <c r="E1962" i="5"/>
  <c r="C1962" i="5"/>
  <c r="D1963" i="5"/>
  <c r="F1963" i="5"/>
  <c r="A1963" i="5"/>
  <c r="A1962" i="2"/>
  <c r="K1963" i="2"/>
  <c r="C1962" i="2"/>
  <c r="B1962" i="2"/>
  <c r="H1962" i="2"/>
  <c r="G1964" i="5"/>
  <c r="E1963" i="5"/>
  <c r="C1963" i="5"/>
  <c r="J1963" i="2"/>
  <c r="P1963" i="2"/>
  <c r="J199" i="1"/>
  <c r="K1964" i="2"/>
  <c r="B1963" i="2"/>
  <c r="A1963" i="2"/>
  <c r="C1963" i="2"/>
  <c r="F1964" i="5"/>
  <c r="A1964" i="5"/>
  <c r="D1964" i="5"/>
  <c r="H1963" i="2"/>
  <c r="G1965" i="5"/>
  <c r="E1964" i="5"/>
  <c r="C1964" i="5"/>
  <c r="P1964" i="2"/>
  <c r="J1964" i="2"/>
  <c r="C1964" i="2"/>
  <c r="K1965" i="2"/>
  <c r="B1964" i="2"/>
  <c r="H1964" i="2"/>
  <c r="A1964" i="2"/>
  <c r="D1965" i="5"/>
  <c r="F1965" i="5"/>
  <c r="A1965" i="5"/>
  <c r="P1965" i="2"/>
  <c r="J1965" i="2"/>
  <c r="G1966" i="5"/>
  <c r="E1965" i="5"/>
  <c r="C1965" i="5"/>
  <c r="F1966" i="5"/>
  <c r="A1966" i="5"/>
  <c r="D1966" i="5"/>
  <c r="C1965" i="2"/>
  <c r="K1966" i="2"/>
  <c r="B1965" i="2"/>
  <c r="A1965" i="2"/>
  <c r="H1965" i="2"/>
  <c r="P1966" i="2"/>
  <c r="J1966" i="2"/>
  <c r="G1967" i="5"/>
  <c r="E1966" i="5"/>
  <c r="C1966" i="5"/>
  <c r="D1967" i="5"/>
  <c r="F1967" i="5"/>
  <c r="A1967" i="5"/>
  <c r="A1966" i="2"/>
  <c r="K1967" i="2"/>
  <c r="C1966" i="2"/>
  <c r="B1966" i="2"/>
  <c r="H1966" i="2"/>
  <c r="G1968" i="5"/>
  <c r="E1967" i="5"/>
  <c r="C1967" i="5"/>
  <c r="J1967" i="2"/>
  <c r="P1967" i="2"/>
  <c r="K1968" i="2"/>
  <c r="B1967" i="2"/>
  <c r="A1967" i="2"/>
  <c r="C1967" i="2"/>
  <c r="F1968" i="5"/>
  <c r="A1968" i="5"/>
  <c r="D1968" i="5"/>
  <c r="H1967" i="2"/>
  <c r="G1969" i="5"/>
  <c r="E1968" i="5"/>
  <c r="C1968" i="5"/>
  <c r="P1968" i="2"/>
  <c r="J1968" i="2"/>
  <c r="C1968" i="2"/>
  <c r="K1969" i="2"/>
  <c r="B1968" i="2"/>
  <c r="H1968" i="2"/>
  <c r="A1968" i="2"/>
  <c r="D1969" i="5"/>
  <c r="F1969" i="5"/>
  <c r="A1969" i="5"/>
  <c r="G1970" i="5"/>
  <c r="E1969" i="5"/>
  <c r="C1969" i="5"/>
  <c r="P1969" i="2"/>
  <c r="J1969" i="2"/>
  <c r="C1969" i="2"/>
  <c r="K1970" i="2"/>
  <c r="B1969" i="2"/>
  <c r="H1969" i="2"/>
  <c r="A1969" i="2"/>
  <c r="F1970" i="5"/>
  <c r="A1970" i="5"/>
  <c r="D1970" i="5"/>
  <c r="P1970" i="2"/>
  <c r="J1970" i="2"/>
  <c r="G1971" i="5"/>
  <c r="E1970" i="5"/>
  <c r="C1970" i="5"/>
  <c r="A1970" i="2"/>
  <c r="K1971" i="2"/>
  <c r="C1970" i="2"/>
  <c r="B1970" i="2"/>
  <c r="H1970" i="2"/>
  <c r="D1971" i="5"/>
  <c r="F1971" i="5"/>
  <c r="A1971" i="5"/>
  <c r="G1972" i="5"/>
  <c r="E1971" i="5"/>
  <c r="C1971" i="5"/>
  <c r="J1971" i="2"/>
  <c r="P1971" i="2"/>
  <c r="K1972" i="2"/>
  <c r="B1971" i="2"/>
  <c r="A1971" i="2"/>
  <c r="C1971" i="2"/>
  <c r="F1972" i="5"/>
  <c r="A1972" i="5"/>
  <c r="D1972" i="5"/>
  <c r="H1971" i="2"/>
  <c r="G1973" i="5"/>
  <c r="E1972" i="5"/>
  <c r="C1972" i="5"/>
  <c r="P1972" i="2"/>
  <c r="J1972" i="2"/>
  <c r="C1972" i="2"/>
  <c r="K1973" i="2"/>
  <c r="B1972" i="2"/>
  <c r="H1972" i="2"/>
  <c r="A1972" i="2"/>
  <c r="D1973" i="5"/>
  <c r="F1973" i="5"/>
  <c r="A1973" i="5"/>
  <c r="P1973" i="2"/>
  <c r="J1973" i="2"/>
  <c r="G1974" i="5"/>
  <c r="E1973" i="5"/>
  <c r="C1973" i="5"/>
  <c r="J200" i="1"/>
  <c r="F1974" i="5"/>
  <c r="A1974" i="5"/>
  <c r="D1974" i="5"/>
  <c r="C1973" i="2"/>
  <c r="K1974" i="2"/>
  <c r="B1973" i="2"/>
  <c r="A1973" i="2"/>
  <c r="H1973" i="2"/>
  <c r="P1974" i="2"/>
  <c r="J1974" i="2"/>
  <c r="G1975" i="5"/>
  <c r="E1974" i="5"/>
  <c r="C1974" i="5"/>
  <c r="D1975" i="5"/>
  <c r="F1975" i="5"/>
  <c r="A1975" i="5"/>
  <c r="A1974" i="2"/>
  <c r="K1975" i="2"/>
  <c r="C1974" i="2"/>
  <c r="B1974" i="2"/>
  <c r="H1974" i="2"/>
  <c r="G1976" i="5"/>
  <c r="E1975" i="5"/>
  <c r="C1975" i="5"/>
  <c r="J1975" i="2"/>
  <c r="P1975" i="2"/>
  <c r="K1976" i="2"/>
  <c r="B1975" i="2"/>
  <c r="A1975" i="2"/>
  <c r="C1975" i="2"/>
  <c r="F1976" i="5"/>
  <c r="A1976" i="5"/>
  <c r="D1976" i="5"/>
  <c r="H1975" i="2"/>
  <c r="G1977" i="5"/>
  <c r="E1976" i="5"/>
  <c r="C1976" i="5"/>
  <c r="P1976" i="2"/>
  <c r="J1976" i="2"/>
  <c r="C1976" i="2"/>
  <c r="K1977" i="2"/>
  <c r="B1976" i="2"/>
  <c r="H1976" i="2"/>
  <c r="A1976" i="2"/>
  <c r="D1977" i="5"/>
  <c r="F1977" i="5"/>
  <c r="A1977" i="5"/>
  <c r="G1978" i="5"/>
  <c r="E1977" i="5"/>
  <c r="C1977" i="5"/>
  <c r="P1977" i="2"/>
  <c r="J1977" i="2"/>
  <c r="C1977" i="2"/>
  <c r="K1978" i="2"/>
  <c r="B1977" i="2"/>
  <c r="H1977" i="2"/>
  <c r="A1977" i="2"/>
  <c r="F1978" i="5"/>
  <c r="A1978" i="5"/>
  <c r="D1978" i="5"/>
  <c r="P1978" i="2"/>
  <c r="J1978" i="2"/>
  <c r="G1979" i="5"/>
  <c r="E1978" i="5"/>
  <c r="C1978" i="5"/>
  <c r="D1979" i="5"/>
  <c r="F1979" i="5"/>
  <c r="A1979" i="5"/>
  <c r="A1978" i="2"/>
  <c r="K1979" i="2"/>
  <c r="C1978" i="2"/>
  <c r="B1978" i="2"/>
  <c r="H1978" i="2"/>
  <c r="G1980" i="5"/>
  <c r="E1979" i="5"/>
  <c r="C1979" i="5"/>
  <c r="J1979" i="2"/>
  <c r="P1979" i="2"/>
  <c r="K1980" i="2"/>
  <c r="B1979" i="2"/>
  <c r="A1979" i="2"/>
  <c r="C1979" i="2"/>
  <c r="F1980" i="5"/>
  <c r="A1980" i="5"/>
  <c r="D1980" i="5"/>
  <c r="H1979" i="2"/>
  <c r="G1981" i="5"/>
  <c r="E1980" i="5"/>
  <c r="C1980" i="5"/>
  <c r="P1980" i="2"/>
  <c r="J1980" i="2"/>
  <c r="C1980" i="2"/>
  <c r="K1981" i="2"/>
  <c r="B1980" i="2"/>
  <c r="H1980" i="2"/>
  <c r="A1980" i="2"/>
  <c r="D1981" i="5"/>
  <c r="F1981" i="5"/>
  <c r="A1981" i="5"/>
  <c r="G1982" i="5"/>
  <c r="E1981" i="5"/>
  <c r="C1981" i="5"/>
  <c r="P1981" i="2"/>
  <c r="J1981" i="2"/>
  <c r="C1981" i="2"/>
  <c r="K1982" i="2"/>
  <c r="B1981" i="2"/>
  <c r="H1981" i="2"/>
  <c r="A1981" i="2"/>
  <c r="F1982" i="5"/>
  <c r="A1982" i="5"/>
  <c r="D1982" i="5"/>
  <c r="P1982" i="2"/>
  <c r="J1982" i="2"/>
  <c r="G1983" i="5"/>
  <c r="E1982" i="5"/>
  <c r="C1982" i="5"/>
  <c r="D1983" i="5"/>
  <c r="F1983" i="5"/>
  <c r="A1983" i="5"/>
  <c r="A1982" i="2"/>
  <c r="K1983" i="2"/>
  <c r="C1982" i="2"/>
  <c r="B1982" i="2"/>
  <c r="H1982" i="2"/>
  <c r="G1984" i="5"/>
  <c r="E1983" i="5"/>
  <c r="C1983" i="5"/>
  <c r="J1983" i="2"/>
  <c r="P1983" i="2"/>
  <c r="J201" i="1"/>
  <c r="K1984" i="2"/>
  <c r="B1983" i="2"/>
  <c r="A1983" i="2"/>
  <c r="C1983" i="2"/>
  <c r="F1984" i="5"/>
  <c r="A1984" i="5"/>
  <c r="D1984" i="5"/>
  <c r="H1983" i="2"/>
  <c r="G1985" i="5"/>
  <c r="E1984" i="5"/>
  <c r="C1984" i="5"/>
  <c r="P1984" i="2"/>
  <c r="J1984" i="2"/>
  <c r="C1984" i="2"/>
  <c r="K1985" i="2"/>
  <c r="B1984" i="2"/>
  <c r="H1984" i="2"/>
  <c r="A1984" i="2"/>
  <c r="D1985" i="5"/>
  <c r="F1985" i="5"/>
  <c r="A1985" i="5"/>
  <c r="P1985" i="2"/>
  <c r="J1985" i="2"/>
  <c r="G1986" i="5"/>
  <c r="E1985" i="5"/>
  <c r="C1985" i="5"/>
  <c r="F1986" i="5"/>
  <c r="A1986" i="5"/>
  <c r="D1986" i="5"/>
  <c r="C1985" i="2"/>
  <c r="K1986" i="2"/>
  <c r="B1985" i="2"/>
  <c r="A1985" i="2"/>
  <c r="H1985" i="2"/>
  <c r="P1986" i="2"/>
  <c r="J1986" i="2"/>
  <c r="G1987" i="5"/>
  <c r="E1986" i="5"/>
  <c r="C1986" i="5"/>
  <c r="D1987" i="5"/>
  <c r="F1987" i="5"/>
  <c r="A1987" i="5"/>
  <c r="A1986" i="2"/>
  <c r="K1987" i="2"/>
  <c r="C1986" i="2"/>
  <c r="B1986" i="2"/>
  <c r="H1986" i="2"/>
  <c r="G1988" i="5"/>
  <c r="E1987" i="5"/>
  <c r="C1987" i="5"/>
  <c r="J1987" i="2"/>
  <c r="P1987" i="2"/>
  <c r="K1988" i="2"/>
  <c r="B1987" i="2"/>
  <c r="A1987" i="2"/>
  <c r="C1987" i="2"/>
  <c r="F1988" i="5"/>
  <c r="A1988" i="5"/>
  <c r="D1988" i="5"/>
  <c r="H1987" i="2"/>
  <c r="G1989" i="5"/>
  <c r="E1988" i="5"/>
  <c r="C1988" i="5"/>
  <c r="P1988" i="2"/>
  <c r="J1988" i="2"/>
  <c r="C1988" i="2"/>
  <c r="K1989" i="2"/>
  <c r="B1988" i="2"/>
  <c r="H1988" i="2"/>
  <c r="A1988" i="2"/>
  <c r="D1989" i="5"/>
  <c r="F1989" i="5"/>
  <c r="A1989" i="5"/>
  <c r="G1990" i="5"/>
  <c r="E1989" i="5"/>
  <c r="C1989" i="5"/>
  <c r="P1989" i="2"/>
  <c r="J1989" i="2"/>
  <c r="C1989" i="2"/>
  <c r="K1990" i="2"/>
  <c r="B1989" i="2"/>
  <c r="H1989" i="2"/>
  <c r="A1989" i="2"/>
  <c r="F1990" i="5"/>
  <c r="A1990" i="5"/>
  <c r="D1990" i="5"/>
  <c r="P1990" i="2"/>
  <c r="J1990" i="2"/>
  <c r="G1991" i="5"/>
  <c r="E1990" i="5"/>
  <c r="C1990" i="5"/>
  <c r="D1991" i="5"/>
  <c r="F1991" i="5"/>
  <c r="A1991" i="5"/>
  <c r="A1990" i="2"/>
  <c r="K1991" i="2"/>
  <c r="C1990" i="2"/>
  <c r="B1990" i="2"/>
  <c r="H1990" i="2"/>
  <c r="G1992" i="5"/>
  <c r="E1991" i="5"/>
  <c r="C1991" i="5"/>
  <c r="J1991" i="2"/>
  <c r="P1991" i="2"/>
  <c r="K1992" i="2"/>
  <c r="B1991" i="2"/>
  <c r="A1991" i="2"/>
  <c r="C1991" i="2"/>
  <c r="F1992" i="5"/>
  <c r="A1992" i="5"/>
  <c r="D1992" i="5"/>
  <c r="H1991" i="2"/>
  <c r="G1993" i="5"/>
  <c r="E1992" i="5"/>
  <c r="C1992" i="5"/>
  <c r="P1992" i="2"/>
  <c r="J1992" i="2"/>
  <c r="C1992" i="2"/>
  <c r="K1993" i="2"/>
  <c r="B1992" i="2"/>
  <c r="H1992" i="2"/>
  <c r="A1992" i="2"/>
  <c r="D1993" i="5"/>
  <c r="F1993" i="5"/>
  <c r="A1993" i="5"/>
  <c r="G1994" i="5"/>
  <c r="E1993" i="5"/>
  <c r="C1993" i="5"/>
  <c r="P1993" i="2"/>
  <c r="J1993" i="2"/>
  <c r="J202" i="1"/>
  <c r="C1993" i="2"/>
  <c r="K1994" i="2"/>
  <c r="B1993" i="2"/>
  <c r="H1993" i="2"/>
  <c r="A1993" i="2"/>
  <c r="F1994" i="5"/>
  <c r="A1994" i="5"/>
  <c r="D1994" i="5"/>
  <c r="P1994" i="2"/>
  <c r="J1994" i="2"/>
  <c r="G1995" i="5"/>
  <c r="E1994" i="5"/>
  <c r="C1994" i="5"/>
  <c r="D1995" i="5"/>
  <c r="F1995" i="5"/>
  <c r="A1995" i="5"/>
  <c r="A1994" i="2"/>
  <c r="K1995" i="2"/>
  <c r="C1994" i="2"/>
  <c r="B1994" i="2"/>
  <c r="H1994" i="2"/>
  <c r="G1996" i="5"/>
  <c r="E1995" i="5"/>
  <c r="C1995" i="5"/>
  <c r="J1995" i="2"/>
  <c r="P1995" i="2"/>
  <c r="K1996" i="2"/>
  <c r="B1995" i="2"/>
  <c r="A1995" i="2"/>
  <c r="C1995" i="2"/>
  <c r="F1996" i="5"/>
  <c r="A1996" i="5"/>
  <c r="D1996" i="5"/>
  <c r="H1995" i="2"/>
  <c r="G1997" i="5"/>
  <c r="E1996" i="5"/>
  <c r="C1996" i="5"/>
  <c r="P1996" i="2"/>
  <c r="J1996" i="2"/>
  <c r="C1996" i="2"/>
  <c r="K1997" i="2"/>
  <c r="B1996" i="2"/>
  <c r="H1996" i="2"/>
  <c r="A1996" i="2"/>
  <c r="D1997" i="5"/>
  <c r="F1997" i="5"/>
  <c r="A1997" i="5"/>
  <c r="G1998" i="5"/>
  <c r="E1997" i="5"/>
  <c r="C1997" i="5"/>
  <c r="P1997" i="2"/>
  <c r="J1997" i="2"/>
  <c r="C1997" i="2"/>
  <c r="K1998" i="2"/>
  <c r="B1997" i="2"/>
  <c r="H1997" i="2"/>
  <c r="A1997" i="2"/>
  <c r="F1998" i="5"/>
  <c r="A1998" i="5"/>
  <c r="D1998" i="5"/>
  <c r="P1998" i="2"/>
  <c r="J1998" i="2"/>
  <c r="G1999" i="5"/>
  <c r="E1998" i="5"/>
  <c r="C1998" i="5"/>
  <c r="D1999" i="5"/>
  <c r="F1999" i="5"/>
  <c r="A1999" i="5"/>
  <c r="A1998" i="2"/>
  <c r="K1999" i="2"/>
  <c r="C1998" i="2"/>
  <c r="B1998" i="2"/>
  <c r="H1998" i="2"/>
  <c r="G2000" i="5"/>
  <c r="E1999" i="5"/>
  <c r="C1999" i="5"/>
  <c r="J1999" i="2"/>
  <c r="P1999" i="2"/>
  <c r="K2000" i="2"/>
  <c r="B1999" i="2"/>
  <c r="A1999" i="2"/>
  <c r="C1999" i="2"/>
  <c r="F2000" i="5"/>
  <c r="A2000" i="5"/>
  <c r="D2000" i="5"/>
  <c r="H1999" i="2"/>
  <c r="G2001" i="5"/>
  <c r="E2000" i="5"/>
  <c r="C2000" i="5"/>
  <c r="P2000" i="2"/>
  <c r="J2000" i="2"/>
  <c r="C2000" i="2"/>
  <c r="K2001" i="2"/>
  <c r="B2000" i="2"/>
  <c r="H2000" i="2"/>
  <c r="A2000" i="2"/>
  <c r="D2001" i="5"/>
  <c r="F2001" i="5"/>
  <c r="A2001" i="5"/>
  <c r="P2001" i="2"/>
  <c r="J2001" i="2"/>
  <c r="G2002" i="5"/>
  <c r="E2001" i="5"/>
  <c r="C2001" i="5"/>
  <c r="F2002" i="5"/>
  <c r="A2002" i="5"/>
  <c r="D2002" i="5"/>
  <c r="C2001" i="2"/>
  <c r="K2002" i="2"/>
  <c r="B2001" i="2"/>
  <c r="A2001" i="2"/>
  <c r="H2001" i="2"/>
  <c r="P2002" i="2"/>
  <c r="J2002" i="2"/>
  <c r="G2003" i="5"/>
  <c r="E2002" i="5"/>
  <c r="C2002" i="5"/>
  <c r="D2003" i="5"/>
  <c r="F2003" i="5"/>
  <c r="A2003" i="5"/>
  <c r="A2002" i="2"/>
  <c r="K2003" i="2"/>
  <c r="C2002" i="2"/>
  <c r="B2002" i="2"/>
  <c r="H2002" i="2"/>
  <c r="G2004" i="5"/>
  <c r="E2003" i="5"/>
  <c r="C2003" i="5"/>
  <c r="J2003" i="2"/>
  <c r="P2003" i="2"/>
  <c r="J203" i="1"/>
  <c r="K2004" i="2"/>
  <c r="B2003" i="2"/>
  <c r="A2003" i="2"/>
  <c r="C2003" i="2"/>
  <c r="F2004" i="5"/>
  <c r="A2004" i="5"/>
  <c r="D2004" i="5"/>
  <c r="H2003" i="2"/>
  <c r="G2005" i="5"/>
  <c r="E2004" i="5"/>
  <c r="C2004" i="5"/>
  <c r="P2004" i="2"/>
  <c r="J2004" i="2"/>
  <c r="C2004" i="2"/>
  <c r="K2005" i="2"/>
  <c r="B2004" i="2"/>
  <c r="H2004" i="2"/>
  <c r="A2004" i="2"/>
  <c r="D2005" i="5"/>
  <c r="F2005" i="5"/>
  <c r="A2005" i="5"/>
  <c r="G2006" i="5"/>
  <c r="E2005" i="5"/>
  <c r="C2005" i="5"/>
  <c r="P2005" i="2"/>
  <c r="J2005" i="2"/>
  <c r="C2005" i="2"/>
  <c r="K2006" i="2"/>
  <c r="B2005" i="2"/>
  <c r="H2005" i="2"/>
  <c r="A2005" i="2"/>
  <c r="F2006" i="5"/>
  <c r="A2006" i="5"/>
  <c r="D2006" i="5"/>
  <c r="P2006" i="2"/>
  <c r="J2006" i="2"/>
  <c r="G2007" i="5"/>
  <c r="E2006" i="5"/>
  <c r="C2006" i="5"/>
  <c r="D2007" i="5"/>
  <c r="F2007" i="5"/>
  <c r="A2007" i="5"/>
  <c r="A2006" i="2"/>
  <c r="K2007" i="2"/>
  <c r="C2006" i="2"/>
  <c r="B2006" i="2"/>
  <c r="H2006" i="2"/>
  <c r="G2008" i="5"/>
  <c r="E2007" i="5"/>
  <c r="C2007" i="5"/>
  <c r="J2007" i="2"/>
  <c r="P2007" i="2"/>
  <c r="K2008" i="2"/>
  <c r="B2007" i="2"/>
  <c r="A2007" i="2"/>
  <c r="C2007" i="2"/>
  <c r="F2008" i="5"/>
  <c r="A2008" i="5"/>
  <c r="D2008" i="5"/>
  <c r="H2007" i="2"/>
  <c r="G2009" i="5"/>
  <c r="E2008" i="5"/>
  <c r="C2008" i="5"/>
  <c r="P2008" i="2"/>
  <c r="J2008" i="2"/>
  <c r="C2008" i="2"/>
  <c r="K2009" i="2"/>
  <c r="B2008" i="2"/>
  <c r="H2008" i="2"/>
  <c r="A2008" i="2"/>
  <c r="D2009" i="5"/>
  <c r="F2009" i="5"/>
  <c r="A2009" i="5"/>
  <c r="G2010" i="5"/>
  <c r="E2009" i="5"/>
  <c r="C2009" i="5"/>
  <c r="P2009" i="2"/>
  <c r="J2009" i="2"/>
  <c r="C2009" i="2"/>
  <c r="K2010" i="2"/>
  <c r="B2009" i="2"/>
  <c r="H2009" i="2"/>
  <c r="A2009" i="2"/>
  <c r="F2010" i="5"/>
  <c r="A2010" i="5"/>
  <c r="D2010" i="5"/>
  <c r="P2010" i="2"/>
  <c r="J2010" i="2"/>
  <c r="G2011" i="5"/>
  <c r="E2010" i="5"/>
  <c r="C2010" i="5"/>
  <c r="D2011" i="5"/>
  <c r="F2011" i="5"/>
  <c r="A2011" i="5"/>
  <c r="A2010" i="2"/>
  <c r="K2011" i="2"/>
  <c r="C2010" i="2"/>
  <c r="B2010" i="2"/>
  <c r="H2010" i="2"/>
  <c r="G2012" i="5"/>
  <c r="E2011" i="5"/>
  <c r="C2011" i="5"/>
  <c r="J2011" i="2"/>
  <c r="P2011" i="2"/>
  <c r="K2012" i="2"/>
  <c r="B2011" i="2"/>
  <c r="A2011" i="2"/>
  <c r="C2011" i="2"/>
  <c r="F2012" i="5"/>
  <c r="A2012" i="5"/>
  <c r="D2012" i="5"/>
  <c r="H2011" i="2"/>
  <c r="G2013" i="5"/>
  <c r="E2012" i="5"/>
  <c r="C2012" i="5"/>
  <c r="P2012" i="2"/>
  <c r="J2012" i="2"/>
  <c r="C2012" i="2"/>
  <c r="K2013" i="2"/>
  <c r="B2012" i="2"/>
  <c r="H2012" i="2"/>
  <c r="A2012" i="2"/>
  <c r="D2013" i="5"/>
  <c r="F2013" i="5"/>
  <c r="A2013" i="5"/>
  <c r="P2013" i="2"/>
  <c r="J2013" i="2"/>
  <c r="G2014" i="5"/>
  <c r="E2013" i="5"/>
  <c r="C2013" i="5"/>
  <c r="J204" i="1"/>
  <c r="F2014" i="5"/>
  <c r="A2014" i="5"/>
  <c r="D2014" i="5"/>
  <c r="C2013" i="2"/>
  <c r="K2014" i="2"/>
  <c r="B2013" i="2"/>
  <c r="A2013" i="2"/>
  <c r="H2013" i="2"/>
  <c r="P2014" i="2"/>
  <c r="J2014" i="2"/>
  <c r="G2015" i="5"/>
  <c r="E2014" i="5"/>
  <c r="C2014" i="5"/>
  <c r="A2014" i="2"/>
  <c r="K2015" i="2"/>
  <c r="C2014" i="2"/>
  <c r="B2014" i="2"/>
  <c r="H2014" i="2"/>
  <c r="D2015" i="5"/>
  <c r="F2015" i="5"/>
  <c r="A2015" i="5"/>
  <c r="G2016" i="5"/>
  <c r="E2015" i="5"/>
  <c r="C2015" i="5"/>
  <c r="J2015" i="2"/>
  <c r="P2015" i="2"/>
  <c r="K2016" i="2"/>
  <c r="B2015" i="2"/>
  <c r="A2015" i="2"/>
  <c r="C2015" i="2"/>
  <c r="F2016" i="5"/>
  <c r="A2016" i="5"/>
  <c r="D2016" i="5"/>
  <c r="H2015" i="2"/>
  <c r="G2017" i="5"/>
  <c r="E2016" i="5"/>
  <c r="C2016" i="5"/>
  <c r="P2016" i="2"/>
  <c r="J2016" i="2"/>
  <c r="C2016" i="2"/>
  <c r="K2017" i="2"/>
  <c r="B2016" i="2"/>
  <c r="H2016" i="2"/>
  <c r="A2016" i="2"/>
  <c r="D2017" i="5"/>
  <c r="F2017" i="5"/>
  <c r="A2017" i="5"/>
  <c r="G2018" i="5"/>
  <c r="E2017" i="5"/>
  <c r="C2017" i="5"/>
  <c r="P2017" i="2"/>
  <c r="J2017" i="2"/>
  <c r="C2017" i="2"/>
  <c r="K2018" i="2"/>
  <c r="B2017" i="2"/>
  <c r="H2017" i="2"/>
  <c r="A2017" i="2"/>
  <c r="F2018" i="5"/>
  <c r="A2018" i="5"/>
  <c r="D2018" i="5"/>
  <c r="P2018" i="2"/>
  <c r="J2018" i="2"/>
  <c r="G2019" i="5"/>
  <c r="E2018" i="5"/>
  <c r="C2018" i="5"/>
  <c r="D2019" i="5"/>
  <c r="F2019" i="5"/>
  <c r="A2019" i="5"/>
  <c r="A2018" i="2"/>
  <c r="K2019" i="2"/>
  <c r="C2018" i="2"/>
  <c r="B2018" i="2"/>
  <c r="H2018" i="2"/>
  <c r="G2020" i="5"/>
  <c r="E2019" i="5"/>
  <c r="C2019" i="5"/>
  <c r="J2019" i="2"/>
  <c r="P2019" i="2"/>
  <c r="K2020" i="2"/>
  <c r="B2019" i="2"/>
  <c r="A2019" i="2"/>
  <c r="C2019" i="2"/>
  <c r="F2020" i="5"/>
  <c r="A2020" i="5"/>
  <c r="D2020" i="5"/>
  <c r="H2019" i="2"/>
  <c r="G2021" i="5"/>
  <c r="E2020" i="5"/>
  <c r="C2020" i="5"/>
  <c r="P2020" i="2"/>
  <c r="J2020" i="2"/>
  <c r="C2020" i="2"/>
  <c r="K2021" i="2"/>
  <c r="B2020" i="2"/>
  <c r="H2020" i="2"/>
  <c r="A2020" i="2"/>
  <c r="D2021" i="5"/>
  <c r="F2021" i="5"/>
  <c r="A2021" i="5"/>
  <c r="P2021" i="2"/>
  <c r="J2021" i="2"/>
  <c r="G2022" i="5"/>
  <c r="E2021" i="5"/>
  <c r="C2021" i="5"/>
  <c r="F2022" i="5"/>
  <c r="A2022" i="5"/>
  <c r="D2022" i="5"/>
  <c r="C2021" i="2"/>
  <c r="K2022" i="2"/>
  <c r="B2021" i="2"/>
  <c r="H2021" i="2"/>
  <c r="A2021" i="2"/>
  <c r="P2022" i="2"/>
  <c r="J2022" i="2"/>
  <c r="G2023" i="5"/>
  <c r="E2022" i="5"/>
  <c r="C2022" i="5"/>
  <c r="D2023" i="5"/>
  <c r="F2023" i="5"/>
  <c r="A2023" i="5"/>
  <c r="A2022" i="2"/>
  <c r="K2023" i="2"/>
  <c r="C2022" i="2"/>
  <c r="B2022" i="2"/>
  <c r="H2022" i="2"/>
  <c r="G2024" i="5"/>
  <c r="E2023" i="5"/>
  <c r="C2023" i="5"/>
  <c r="J2023" i="2"/>
  <c r="P2023" i="2"/>
  <c r="J205" i="1"/>
  <c r="K2024" i="2"/>
  <c r="B2023" i="2"/>
  <c r="C2023" i="2"/>
  <c r="H2023" i="2"/>
  <c r="A2023" i="2"/>
  <c r="F2024" i="5"/>
  <c r="A2024" i="5"/>
  <c r="D2024" i="5"/>
  <c r="G2025" i="5"/>
  <c r="E2024" i="5"/>
  <c r="C2024" i="5"/>
  <c r="P2024" i="2"/>
  <c r="J2024" i="2"/>
  <c r="C2024" i="2"/>
  <c r="K2025" i="2"/>
  <c r="B2024" i="2"/>
  <c r="H2024" i="2"/>
  <c r="A2024" i="2"/>
  <c r="D2025" i="5"/>
  <c r="F2025" i="5"/>
  <c r="A2025" i="5"/>
  <c r="P2025" i="2"/>
  <c r="J2025" i="2"/>
  <c r="G2026" i="5"/>
  <c r="E2025" i="5"/>
  <c r="C2025" i="5"/>
  <c r="F2026" i="5"/>
  <c r="A2026" i="5"/>
  <c r="D2026" i="5"/>
  <c r="C2025" i="2"/>
  <c r="K2026" i="2"/>
  <c r="B2025" i="2"/>
  <c r="A2025" i="2"/>
  <c r="H2025" i="2"/>
  <c r="P2026" i="2"/>
  <c r="J2026" i="2"/>
  <c r="G2027" i="5"/>
  <c r="E2026" i="5"/>
  <c r="C2026" i="5"/>
  <c r="D2027" i="5"/>
  <c r="F2027" i="5"/>
  <c r="A2027" i="5"/>
  <c r="A2026" i="2"/>
  <c r="K2027" i="2"/>
  <c r="C2026" i="2"/>
  <c r="B2026" i="2"/>
  <c r="H2026" i="2"/>
  <c r="G2028" i="5"/>
  <c r="E2027" i="5"/>
  <c r="C2027" i="5"/>
  <c r="J2027" i="2"/>
  <c r="P2027" i="2"/>
  <c r="K2028" i="2"/>
  <c r="B2027" i="2"/>
  <c r="A2027" i="2"/>
  <c r="C2027" i="2"/>
  <c r="F2028" i="5"/>
  <c r="A2028" i="5"/>
  <c r="D2028" i="5"/>
  <c r="H2027" i="2"/>
  <c r="G2029" i="5"/>
  <c r="E2028" i="5"/>
  <c r="C2028" i="5"/>
  <c r="P2028" i="2"/>
  <c r="J2028" i="2"/>
  <c r="C2028" i="2"/>
  <c r="K2029" i="2"/>
  <c r="B2028" i="2"/>
  <c r="H2028" i="2"/>
  <c r="A2028" i="2"/>
  <c r="D2029" i="5"/>
  <c r="F2029" i="5"/>
  <c r="A2029" i="5"/>
  <c r="P2029" i="2"/>
  <c r="J2029" i="2"/>
  <c r="G2030" i="5"/>
  <c r="E2029" i="5"/>
  <c r="C2029" i="5"/>
  <c r="F2030" i="5"/>
  <c r="A2030" i="5"/>
  <c r="D2030" i="5"/>
  <c r="C2029" i="2"/>
  <c r="K2030" i="2"/>
  <c r="B2029" i="2"/>
  <c r="A2029" i="2"/>
  <c r="H2029" i="2"/>
  <c r="P2030" i="2"/>
  <c r="J2030" i="2"/>
  <c r="G2031" i="5"/>
  <c r="E2030" i="5"/>
  <c r="C2030" i="5"/>
  <c r="D2031" i="5"/>
  <c r="F2031" i="5"/>
  <c r="A2031" i="5"/>
  <c r="A2030" i="2"/>
  <c r="K2031" i="2"/>
  <c r="C2030" i="2"/>
  <c r="B2030" i="2"/>
  <c r="H2030" i="2"/>
  <c r="G2032" i="5"/>
  <c r="E2031" i="5"/>
  <c r="C2031" i="5"/>
  <c r="J2031" i="2"/>
  <c r="P2031" i="2"/>
  <c r="K2032" i="2"/>
  <c r="B2031" i="2"/>
  <c r="C2031" i="2"/>
  <c r="H2031" i="2"/>
  <c r="A2031" i="2"/>
  <c r="F2032" i="5"/>
  <c r="A2032" i="5"/>
  <c r="D2032" i="5"/>
  <c r="G2033" i="5"/>
  <c r="E2032" i="5"/>
  <c r="C2032" i="5"/>
  <c r="P2032" i="2"/>
  <c r="J2032" i="2"/>
  <c r="C2032" i="2"/>
  <c r="K2033" i="2"/>
  <c r="B2032" i="2"/>
  <c r="H2032" i="2"/>
  <c r="A2032" i="2"/>
  <c r="D2033" i="5"/>
  <c r="F2033" i="5"/>
  <c r="A2033" i="5"/>
  <c r="G2034" i="5"/>
  <c r="E2033" i="5"/>
  <c r="C2033" i="5"/>
  <c r="P2033" i="2"/>
  <c r="J2033" i="2"/>
  <c r="J206" i="1"/>
  <c r="C2033" i="2"/>
  <c r="K2034" i="2"/>
  <c r="B2033" i="2"/>
  <c r="H2033" i="2"/>
  <c r="A2033" i="2"/>
  <c r="F2034" i="5"/>
  <c r="A2034" i="5"/>
  <c r="D2034" i="5"/>
  <c r="P2034" i="2"/>
  <c r="J2034" i="2"/>
  <c r="G2035" i="5"/>
  <c r="E2034" i="5"/>
  <c r="C2034" i="5"/>
  <c r="D2035" i="5"/>
  <c r="F2035" i="5"/>
  <c r="A2035" i="5"/>
  <c r="A2034" i="2"/>
  <c r="K2035" i="2"/>
  <c r="C2034" i="2"/>
  <c r="B2034" i="2"/>
  <c r="H2034" i="2"/>
  <c r="G2036" i="5"/>
  <c r="E2035" i="5"/>
  <c r="C2035" i="5"/>
  <c r="J2035" i="2"/>
  <c r="P2035" i="2"/>
  <c r="K2036" i="2"/>
  <c r="B2035" i="2"/>
  <c r="A2035" i="2"/>
  <c r="C2035" i="2"/>
  <c r="F2036" i="5"/>
  <c r="A2036" i="5"/>
  <c r="D2036" i="5"/>
  <c r="H2035" i="2"/>
  <c r="G2037" i="5"/>
  <c r="E2036" i="5"/>
  <c r="C2036" i="5"/>
  <c r="P2036" i="2"/>
  <c r="J2036" i="2"/>
  <c r="C2036" i="2"/>
  <c r="K2037" i="2"/>
  <c r="B2036" i="2"/>
  <c r="H2036" i="2"/>
  <c r="A2036" i="2"/>
  <c r="D2037" i="5"/>
  <c r="F2037" i="5"/>
  <c r="A2037" i="5"/>
  <c r="P2037" i="2"/>
  <c r="J2037" i="2"/>
  <c r="G2038" i="5"/>
  <c r="E2037" i="5"/>
  <c r="C2037" i="5"/>
  <c r="F2038" i="5"/>
  <c r="A2038" i="5"/>
  <c r="D2038" i="5"/>
  <c r="C2037" i="2"/>
  <c r="K2038" i="2"/>
  <c r="B2037" i="2"/>
  <c r="A2037" i="2"/>
  <c r="H2037" i="2"/>
  <c r="P2038" i="2"/>
  <c r="J2038" i="2"/>
  <c r="G2039" i="5"/>
  <c r="E2038" i="5"/>
  <c r="C2038" i="5"/>
  <c r="D2039" i="5"/>
  <c r="F2039" i="5"/>
  <c r="A2039" i="5"/>
  <c r="A2038" i="2"/>
  <c r="K2039" i="2"/>
  <c r="C2038" i="2"/>
  <c r="B2038" i="2"/>
  <c r="H2038" i="2"/>
  <c r="G2040" i="5"/>
  <c r="E2039" i="5"/>
  <c r="C2039" i="5"/>
  <c r="J2039" i="2"/>
  <c r="P2039" i="2"/>
  <c r="K2040" i="2"/>
  <c r="B2039" i="2"/>
  <c r="A2039" i="2"/>
  <c r="C2039" i="2"/>
  <c r="F2040" i="5"/>
  <c r="A2040" i="5"/>
  <c r="D2040" i="5"/>
  <c r="H2039" i="2"/>
  <c r="G2041" i="5"/>
  <c r="E2040" i="5"/>
  <c r="C2040" i="5"/>
  <c r="P2040" i="2"/>
  <c r="J2040" i="2"/>
  <c r="C2040" i="2"/>
  <c r="K2041" i="2"/>
  <c r="B2040" i="2"/>
  <c r="H2040" i="2"/>
  <c r="A2040" i="2"/>
  <c r="D2041" i="5"/>
  <c r="F2041" i="5"/>
  <c r="A2041" i="5"/>
  <c r="P2041" i="2"/>
  <c r="J2041" i="2"/>
  <c r="G2042" i="5"/>
  <c r="E2041" i="5"/>
  <c r="C2041" i="5"/>
  <c r="F2042" i="5"/>
  <c r="A2042" i="5"/>
  <c r="D2042" i="5"/>
  <c r="C2041" i="2"/>
  <c r="K2042" i="2"/>
  <c r="B2041" i="2"/>
  <c r="A2041" i="2"/>
  <c r="H2041" i="2"/>
  <c r="P2042" i="2"/>
  <c r="J2042" i="2"/>
  <c r="G2043" i="5"/>
  <c r="E2042" i="5"/>
  <c r="C2042" i="5"/>
  <c r="D2043" i="5"/>
  <c r="F2043" i="5"/>
  <c r="A2043" i="5"/>
  <c r="A2042" i="2"/>
  <c r="K2043" i="2"/>
  <c r="C2042" i="2"/>
  <c r="B2042" i="2"/>
  <c r="H2042" i="2"/>
  <c r="G2044" i="5"/>
  <c r="E2043" i="5"/>
  <c r="C2043" i="5"/>
  <c r="J2043" i="2"/>
  <c r="P2043" i="2"/>
  <c r="J207" i="1"/>
  <c r="B2043" i="2"/>
  <c r="A2043" i="2"/>
  <c r="K2044" i="2"/>
  <c r="C2043" i="2"/>
  <c r="F2044" i="5"/>
  <c r="A2044" i="5"/>
  <c r="D2044" i="5"/>
  <c r="J2044" i="2"/>
  <c r="P2044" i="2"/>
  <c r="G2045" i="5"/>
  <c r="E2044" i="5"/>
  <c r="C2044" i="5"/>
  <c r="H2043" i="2"/>
  <c r="D2045" i="5"/>
  <c r="F2045" i="5"/>
  <c r="A2045" i="5"/>
  <c r="C2044" i="2"/>
  <c r="K2045" i="2"/>
  <c r="B2044" i="2"/>
  <c r="A2044" i="2"/>
  <c r="G2046" i="5"/>
  <c r="E2045" i="5"/>
  <c r="C2045" i="5"/>
  <c r="H2044" i="2"/>
  <c r="J2045" i="2"/>
  <c r="P2045" i="2"/>
  <c r="C2045" i="2"/>
  <c r="B2045" i="2"/>
  <c r="H2045" i="2"/>
  <c r="A2045" i="2"/>
  <c r="K2046" i="2"/>
  <c r="F2046" i="5"/>
  <c r="A2046" i="5"/>
  <c r="D2046" i="5"/>
  <c r="J2046" i="2"/>
  <c r="P2046" i="2"/>
  <c r="G2047" i="5"/>
  <c r="E2046" i="5"/>
  <c r="C2046" i="5"/>
  <c r="D2047" i="5"/>
  <c r="F2047" i="5"/>
  <c r="A2047" i="5"/>
  <c r="C2046" i="2"/>
  <c r="K2047" i="2"/>
  <c r="B2046" i="2"/>
  <c r="A2046" i="2"/>
  <c r="H2046" i="2"/>
  <c r="G2048" i="5"/>
  <c r="E2047" i="5"/>
  <c r="C2047" i="5"/>
  <c r="J2047" i="2"/>
  <c r="P2047" i="2"/>
  <c r="C2047" i="2"/>
  <c r="B2047" i="2"/>
  <c r="H2047" i="2"/>
  <c r="A2047" i="2"/>
  <c r="K2048" i="2"/>
  <c r="F2048" i="5"/>
  <c r="A2048" i="5"/>
  <c r="D2048" i="5"/>
  <c r="J2048" i="2"/>
  <c r="P2048" i="2"/>
  <c r="G2049" i="5"/>
  <c r="E2048" i="5"/>
  <c r="C2048" i="5"/>
  <c r="D2049" i="5"/>
  <c r="F2049" i="5"/>
  <c r="A2049" i="5"/>
  <c r="C2048" i="2"/>
  <c r="K2049" i="2"/>
  <c r="B2048" i="2"/>
  <c r="A2048" i="2"/>
  <c r="H2048" i="2"/>
  <c r="G2050" i="5"/>
  <c r="E2049" i="5"/>
  <c r="C2049" i="5"/>
  <c r="J2049" i="2"/>
  <c r="P2049" i="2"/>
  <c r="C2049" i="2"/>
  <c r="B2049" i="2"/>
  <c r="H2049" i="2"/>
  <c r="A2049" i="2"/>
  <c r="K2050" i="2"/>
  <c r="F2050" i="5"/>
  <c r="A2050" i="5"/>
  <c r="D2050" i="5"/>
  <c r="J2050" i="2"/>
  <c r="P2050" i="2"/>
  <c r="G2051" i="5"/>
  <c r="E2050" i="5"/>
  <c r="C2050" i="5"/>
  <c r="D2051" i="5"/>
  <c r="F2051" i="5"/>
  <c r="A2051" i="5"/>
  <c r="C2050" i="2"/>
  <c r="K2051" i="2"/>
  <c r="B2050" i="2"/>
  <c r="A2050" i="2"/>
  <c r="G2052" i="5"/>
  <c r="E2051" i="5"/>
  <c r="C2051" i="5"/>
  <c r="H2050" i="2"/>
  <c r="J2051" i="2"/>
  <c r="P2051" i="2"/>
  <c r="C2051" i="2"/>
  <c r="B2051" i="2"/>
  <c r="H2051" i="2"/>
  <c r="A2051" i="2"/>
  <c r="K2052" i="2"/>
  <c r="F2052" i="5"/>
  <c r="A2052" i="5"/>
  <c r="D2052" i="5"/>
  <c r="J2052" i="2"/>
  <c r="P2052" i="2"/>
  <c r="G2053" i="5"/>
  <c r="E2052" i="5"/>
  <c r="C2052" i="5"/>
  <c r="D2053" i="5"/>
  <c r="F2053" i="5"/>
  <c r="A2053" i="5"/>
  <c r="C2052" i="2"/>
  <c r="K2053" i="2"/>
  <c r="B2052" i="2"/>
  <c r="A2052" i="2"/>
  <c r="H2052" i="2"/>
  <c r="G2054" i="5"/>
  <c r="E2053" i="5"/>
  <c r="C2053" i="5"/>
  <c r="J2053" i="2"/>
  <c r="P2053" i="2"/>
  <c r="J208" i="1"/>
  <c r="C2053" i="2"/>
  <c r="B2053" i="2"/>
  <c r="H2053" i="2"/>
  <c r="A2053" i="2"/>
  <c r="K2054" i="2"/>
  <c r="F2054" i="5"/>
  <c r="A2054" i="5"/>
  <c r="D2054" i="5"/>
  <c r="J2054" i="2"/>
  <c r="P2054" i="2"/>
  <c r="G2055" i="5"/>
  <c r="E2054" i="5"/>
  <c r="C2054" i="5"/>
  <c r="D2055" i="5"/>
  <c r="F2055" i="5"/>
  <c r="A2055" i="5"/>
  <c r="C2054" i="2"/>
  <c r="K2055" i="2"/>
  <c r="B2054" i="2"/>
  <c r="A2054" i="2"/>
  <c r="H2054" i="2"/>
  <c r="G2056" i="5"/>
  <c r="E2055" i="5"/>
  <c r="C2055" i="5"/>
  <c r="J2055" i="2"/>
  <c r="P2055" i="2"/>
  <c r="C2055" i="2"/>
  <c r="B2055" i="2"/>
  <c r="H2055" i="2"/>
  <c r="A2055" i="2"/>
  <c r="K2056" i="2"/>
  <c r="F2056" i="5"/>
  <c r="A2056" i="5"/>
  <c r="D2056" i="5"/>
  <c r="J2056" i="2"/>
  <c r="P2056" i="2"/>
  <c r="G2057" i="5"/>
  <c r="E2056" i="5"/>
  <c r="C2056" i="5"/>
  <c r="D2057" i="5"/>
  <c r="F2057" i="5"/>
  <c r="A2057" i="5"/>
  <c r="C2056" i="2"/>
  <c r="K2057" i="2"/>
  <c r="B2056" i="2"/>
  <c r="H2056" i="2"/>
  <c r="A2056" i="2"/>
  <c r="G2058" i="5"/>
  <c r="E2057" i="5"/>
  <c r="C2057" i="5"/>
  <c r="J2057" i="2"/>
  <c r="P2057" i="2"/>
  <c r="C2057" i="2"/>
  <c r="B2057" i="2"/>
  <c r="H2057" i="2"/>
  <c r="A2057" i="2"/>
  <c r="K2058" i="2"/>
  <c r="F2058" i="5"/>
  <c r="A2058" i="5"/>
  <c r="D2058" i="5"/>
  <c r="J2058" i="2"/>
  <c r="P2058" i="2"/>
  <c r="G2059" i="5"/>
  <c r="E2058" i="5"/>
  <c r="C2058" i="5"/>
  <c r="D2059" i="5"/>
  <c r="F2059" i="5"/>
  <c r="A2059" i="5"/>
  <c r="C2058" i="2"/>
  <c r="K2059" i="2"/>
  <c r="B2058" i="2"/>
  <c r="A2058" i="2"/>
  <c r="H2058" i="2"/>
  <c r="G2060" i="5"/>
  <c r="E2059" i="5"/>
  <c r="C2059" i="5"/>
  <c r="J2059" i="2"/>
  <c r="P2059" i="2"/>
  <c r="C2059" i="2"/>
  <c r="B2059" i="2"/>
  <c r="H2059" i="2"/>
  <c r="A2059" i="2"/>
  <c r="K2060" i="2"/>
  <c r="F2060" i="5"/>
  <c r="A2060" i="5"/>
  <c r="D2060" i="5"/>
  <c r="J2060" i="2"/>
  <c r="P2060" i="2"/>
  <c r="G2061" i="5"/>
  <c r="E2060" i="5"/>
  <c r="C2060" i="5"/>
  <c r="D2061" i="5"/>
  <c r="F2061" i="5"/>
  <c r="A2061" i="5"/>
  <c r="C2060" i="2"/>
  <c r="K2061" i="2"/>
  <c r="B2060" i="2"/>
  <c r="A2060" i="2"/>
  <c r="H2060" i="2"/>
  <c r="G2062" i="5"/>
  <c r="E2061" i="5"/>
  <c r="C2061" i="5"/>
  <c r="J2061" i="2"/>
  <c r="P2061" i="2"/>
  <c r="C2061" i="2"/>
  <c r="B2061" i="2"/>
  <c r="H2061" i="2"/>
  <c r="A2061" i="2"/>
  <c r="K2062" i="2"/>
  <c r="F2062" i="5"/>
  <c r="A2062" i="5"/>
  <c r="D2062" i="5"/>
  <c r="J2062" i="2"/>
  <c r="P2062" i="2"/>
  <c r="G2063" i="5"/>
  <c r="E2062" i="5"/>
  <c r="C2062" i="5"/>
  <c r="D2063" i="5"/>
  <c r="F2063" i="5"/>
  <c r="A2063" i="5"/>
  <c r="C2062" i="2"/>
  <c r="K2063" i="2"/>
  <c r="B2062" i="2"/>
  <c r="A2062" i="2"/>
  <c r="H2062" i="2"/>
  <c r="G2064" i="5"/>
  <c r="E2063" i="5"/>
  <c r="C2063" i="5"/>
  <c r="J2063" i="2"/>
  <c r="P2063" i="2"/>
  <c r="J209" i="1"/>
  <c r="C2063" i="2"/>
  <c r="B2063" i="2"/>
  <c r="H2063" i="2"/>
  <c r="A2063" i="2"/>
  <c r="K2064" i="2"/>
  <c r="F2064" i="5"/>
  <c r="A2064" i="5"/>
  <c r="D2064" i="5"/>
  <c r="J2064" i="2"/>
  <c r="P2064" i="2"/>
  <c r="G2065" i="5"/>
  <c r="E2064" i="5"/>
  <c r="C2064" i="5"/>
  <c r="D2065" i="5"/>
  <c r="F2065" i="5"/>
  <c r="A2065" i="5"/>
  <c r="C2064" i="2"/>
  <c r="K2065" i="2"/>
  <c r="B2064" i="2"/>
  <c r="A2064" i="2"/>
  <c r="H2064" i="2"/>
  <c r="G2066" i="5"/>
  <c r="E2065" i="5"/>
  <c r="C2065" i="5"/>
  <c r="J2065" i="2"/>
  <c r="P2065" i="2"/>
  <c r="C2065" i="2"/>
  <c r="B2065" i="2"/>
  <c r="H2065" i="2"/>
  <c r="A2065" i="2"/>
  <c r="K2066" i="2"/>
  <c r="F2066" i="5"/>
  <c r="A2066" i="5"/>
  <c r="D2066" i="5"/>
  <c r="J2066" i="2"/>
  <c r="P2066" i="2"/>
  <c r="G2067" i="5"/>
  <c r="E2066" i="5"/>
  <c r="C2066" i="5"/>
  <c r="D2067" i="5"/>
  <c r="F2067" i="5"/>
  <c r="A2067" i="5"/>
  <c r="C2066" i="2"/>
  <c r="K2067" i="2"/>
  <c r="B2066" i="2"/>
  <c r="A2066" i="2"/>
  <c r="H2066" i="2"/>
  <c r="G2068" i="5"/>
  <c r="E2067" i="5"/>
  <c r="C2067" i="5"/>
  <c r="J2067" i="2"/>
  <c r="P2067" i="2"/>
  <c r="C2067" i="2"/>
  <c r="B2067" i="2"/>
  <c r="H2067" i="2"/>
  <c r="A2067" i="2"/>
  <c r="K2068" i="2"/>
  <c r="F2068" i="5"/>
  <c r="A2068" i="5"/>
  <c r="D2068" i="5"/>
  <c r="J2068" i="2"/>
  <c r="P2068" i="2"/>
  <c r="G2069" i="5"/>
  <c r="E2068" i="5"/>
  <c r="C2068" i="5"/>
  <c r="D2069" i="5"/>
  <c r="F2069" i="5"/>
  <c r="A2069" i="5"/>
  <c r="C2068" i="2"/>
  <c r="K2069" i="2"/>
  <c r="B2068" i="2"/>
  <c r="H2068" i="2"/>
  <c r="A2068" i="2"/>
  <c r="G2070" i="5"/>
  <c r="E2069" i="5"/>
  <c r="C2069" i="5"/>
  <c r="J2069" i="2"/>
  <c r="P2069" i="2"/>
  <c r="C2069" i="2"/>
  <c r="B2069" i="2"/>
  <c r="H2069" i="2"/>
  <c r="A2069" i="2"/>
  <c r="K2070" i="2"/>
  <c r="F2070" i="5"/>
  <c r="A2070" i="5"/>
  <c r="D2070" i="5"/>
  <c r="J2070" i="2"/>
  <c r="P2070" i="2"/>
  <c r="G2071" i="5"/>
  <c r="E2070" i="5"/>
  <c r="C2070" i="5"/>
  <c r="D2071" i="5"/>
  <c r="F2071" i="5"/>
  <c r="A2071" i="5"/>
  <c r="C2070" i="2"/>
  <c r="K2071" i="2"/>
  <c r="B2070" i="2"/>
  <c r="A2070" i="2"/>
  <c r="H2070" i="2"/>
  <c r="G2072" i="5"/>
  <c r="E2071" i="5"/>
  <c r="C2071" i="5"/>
  <c r="J2071" i="2"/>
  <c r="P2071" i="2"/>
  <c r="C2071" i="2"/>
  <c r="B2071" i="2"/>
  <c r="H2071" i="2"/>
  <c r="A2071" i="2"/>
  <c r="K2072" i="2"/>
  <c r="F2072" i="5"/>
  <c r="A2072" i="5"/>
  <c r="D2072" i="5"/>
  <c r="J2072" i="2"/>
  <c r="P2072" i="2"/>
  <c r="G2073" i="5"/>
  <c r="E2072" i="5"/>
  <c r="C2072" i="5"/>
  <c r="D2073" i="5"/>
  <c r="F2073" i="5"/>
  <c r="A2073" i="5"/>
  <c r="C2072" i="2"/>
  <c r="K2073" i="2"/>
  <c r="B2072" i="2"/>
  <c r="H2072" i="2"/>
  <c r="A2072" i="2"/>
  <c r="G2074" i="5"/>
  <c r="E2073" i="5"/>
  <c r="C2073" i="5"/>
  <c r="J2073" i="2"/>
  <c r="P2073" i="2"/>
  <c r="J210" i="1"/>
  <c r="C2073" i="2"/>
  <c r="B2073" i="2"/>
  <c r="H2073" i="2"/>
  <c r="A2073" i="2"/>
  <c r="K2074" i="2"/>
  <c r="F2074" i="5"/>
  <c r="A2074" i="5"/>
  <c r="D2074" i="5"/>
  <c r="J2074" i="2"/>
  <c r="P2074" i="2"/>
  <c r="G2075" i="5"/>
  <c r="E2074" i="5"/>
  <c r="C2074" i="5"/>
  <c r="D2075" i="5"/>
  <c r="F2075" i="5"/>
  <c r="A2075" i="5"/>
  <c r="C2074" i="2"/>
  <c r="K2075" i="2"/>
  <c r="B2074" i="2"/>
  <c r="A2074" i="2"/>
  <c r="H2074" i="2"/>
  <c r="G2076" i="5"/>
  <c r="E2075" i="5"/>
  <c r="C2075" i="5"/>
  <c r="J2075" i="2"/>
  <c r="P2075" i="2"/>
  <c r="C2075" i="2"/>
  <c r="B2075" i="2"/>
  <c r="H2075" i="2"/>
  <c r="A2075" i="2"/>
  <c r="K2076" i="2"/>
  <c r="F2076" i="5"/>
  <c r="A2076" i="5"/>
  <c r="D2076" i="5"/>
  <c r="J2076" i="2"/>
  <c r="P2076" i="2"/>
  <c r="G2077" i="5"/>
  <c r="E2076" i="5"/>
  <c r="C2076" i="5"/>
  <c r="D2077" i="5"/>
  <c r="F2077" i="5"/>
  <c r="A2077" i="5"/>
  <c r="C2076" i="2"/>
  <c r="K2077" i="2"/>
  <c r="B2076" i="2"/>
  <c r="H2076" i="2"/>
  <c r="A2076" i="2"/>
  <c r="G2078" i="5"/>
  <c r="E2077" i="5"/>
  <c r="C2077" i="5"/>
  <c r="J2077" i="2"/>
  <c r="P2077" i="2"/>
  <c r="C2077" i="2"/>
  <c r="B2077" i="2"/>
  <c r="H2077" i="2"/>
  <c r="A2077" i="2"/>
  <c r="K2078" i="2"/>
  <c r="F2078" i="5"/>
  <c r="A2078" i="5"/>
  <c r="D2078" i="5"/>
  <c r="J2078" i="2"/>
  <c r="P2078" i="2"/>
  <c r="G2079" i="5"/>
  <c r="E2078" i="5"/>
  <c r="C2078" i="5"/>
  <c r="D2079" i="5"/>
  <c r="F2079" i="5"/>
  <c r="A2079" i="5"/>
  <c r="C2078" i="2"/>
  <c r="K2079" i="2"/>
  <c r="B2078" i="2"/>
  <c r="A2078" i="2"/>
  <c r="H2078" i="2"/>
  <c r="G2080" i="5"/>
  <c r="E2079" i="5"/>
  <c r="C2079" i="5"/>
  <c r="J2079" i="2"/>
  <c r="P2079" i="2"/>
  <c r="C2079" i="2"/>
  <c r="B2079" i="2"/>
  <c r="H2079" i="2"/>
  <c r="A2079" i="2"/>
  <c r="K2080" i="2"/>
  <c r="F2080" i="5"/>
  <c r="A2080" i="5"/>
  <c r="D2080" i="5"/>
  <c r="J2080" i="2"/>
  <c r="P2080" i="2"/>
  <c r="G2081" i="5"/>
  <c r="E2080" i="5"/>
  <c r="C2080" i="5"/>
  <c r="D2081" i="5"/>
  <c r="F2081" i="5"/>
  <c r="A2081" i="5"/>
  <c r="C2080" i="2"/>
  <c r="K2081" i="2"/>
  <c r="B2080" i="2"/>
  <c r="A2080" i="2"/>
  <c r="H2080" i="2"/>
  <c r="G2082" i="5"/>
  <c r="E2081" i="5"/>
  <c r="C2081" i="5"/>
  <c r="J2081" i="2"/>
  <c r="P2081" i="2"/>
  <c r="C2081" i="2"/>
  <c r="B2081" i="2"/>
  <c r="H2081" i="2"/>
  <c r="A2081" i="2"/>
  <c r="K2082" i="2"/>
  <c r="F2082" i="5"/>
  <c r="A2082" i="5"/>
  <c r="D2082" i="5"/>
  <c r="J2082" i="2"/>
  <c r="P2082" i="2"/>
  <c r="G2083" i="5"/>
  <c r="E2082" i="5"/>
  <c r="C2082" i="5"/>
  <c r="D2083" i="5"/>
  <c r="F2083" i="5"/>
  <c r="A2083" i="5"/>
  <c r="C2082" i="2"/>
  <c r="K2083" i="2"/>
  <c r="B2082" i="2"/>
  <c r="A2082" i="2"/>
  <c r="G2084" i="5"/>
  <c r="E2083" i="5"/>
  <c r="C2083" i="5"/>
  <c r="H2082" i="2"/>
  <c r="J2083" i="2"/>
  <c r="P2083" i="2"/>
  <c r="J211" i="1"/>
  <c r="C2083" i="2"/>
  <c r="B2083" i="2"/>
  <c r="H2083" i="2"/>
  <c r="A2083" i="2"/>
  <c r="K2084" i="2"/>
  <c r="F2084" i="5"/>
  <c r="A2084" i="5"/>
  <c r="D2084" i="5"/>
  <c r="J2084" i="2"/>
  <c r="P2084" i="2"/>
  <c r="G2085" i="5"/>
  <c r="E2084" i="5"/>
  <c r="C2084" i="5"/>
  <c r="D2085" i="5"/>
  <c r="F2085" i="5"/>
  <c r="A2085" i="5"/>
  <c r="C2084" i="2"/>
  <c r="K2085" i="2"/>
  <c r="B2084" i="2"/>
  <c r="A2084" i="2"/>
  <c r="G2086" i="5"/>
  <c r="E2085" i="5"/>
  <c r="C2085" i="5"/>
  <c r="H2084" i="2"/>
  <c r="J2085" i="2"/>
  <c r="P2085" i="2"/>
  <c r="C2085" i="2"/>
  <c r="B2085" i="2"/>
  <c r="H2085" i="2"/>
  <c r="A2085" i="2"/>
  <c r="K2086" i="2"/>
  <c r="F2086" i="5"/>
  <c r="A2086" i="5"/>
  <c r="D2086" i="5"/>
  <c r="J2086" i="2"/>
  <c r="P2086" i="2"/>
  <c r="G2087" i="5"/>
  <c r="E2086" i="5"/>
  <c r="C2086" i="5"/>
  <c r="D2087" i="5"/>
  <c r="F2087" i="5"/>
  <c r="A2087" i="5"/>
  <c r="C2086" i="2"/>
  <c r="K2087" i="2"/>
  <c r="B2086" i="2"/>
  <c r="A2086" i="2"/>
  <c r="H2086" i="2"/>
  <c r="G2088" i="5"/>
  <c r="E2087" i="5"/>
  <c r="C2087" i="5"/>
  <c r="J2087" i="2"/>
  <c r="P2087" i="2"/>
  <c r="C2087" i="2"/>
  <c r="B2087" i="2"/>
  <c r="H2087" i="2"/>
  <c r="A2087" i="2"/>
  <c r="K2088" i="2"/>
  <c r="F2088" i="5"/>
  <c r="A2088" i="5"/>
  <c r="D2088" i="5"/>
  <c r="J2088" i="2"/>
  <c r="P2088" i="2"/>
  <c r="G2089" i="5"/>
  <c r="E2088" i="5"/>
  <c r="C2088" i="5"/>
  <c r="D2089" i="5"/>
  <c r="F2089" i="5"/>
  <c r="A2089" i="5"/>
  <c r="C2088" i="2"/>
  <c r="K2089" i="2"/>
  <c r="B2088" i="2"/>
  <c r="A2088" i="2"/>
  <c r="G2090" i="5"/>
  <c r="E2089" i="5"/>
  <c r="C2089" i="5"/>
  <c r="H2088" i="2"/>
  <c r="J2089" i="2"/>
  <c r="P2089" i="2"/>
  <c r="C2089" i="2"/>
  <c r="B2089" i="2"/>
  <c r="H2089" i="2"/>
  <c r="A2089" i="2"/>
  <c r="K2090" i="2"/>
  <c r="F2090" i="5"/>
  <c r="A2090" i="5"/>
  <c r="D2090" i="5"/>
  <c r="J2090" i="2"/>
  <c r="P2090" i="2"/>
  <c r="G2091" i="5"/>
  <c r="E2090" i="5"/>
  <c r="C2090" i="5"/>
  <c r="D2091" i="5"/>
  <c r="F2091" i="5"/>
  <c r="A2091" i="5"/>
  <c r="C2090" i="2"/>
  <c r="K2091" i="2"/>
  <c r="B2090" i="2"/>
  <c r="A2090" i="2"/>
  <c r="H2090" i="2"/>
  <c r="G2092" i="5"/>
  <c r="E2091" i="5"/>
  <c r="C2091" i="5"/>
  <c r="J2091" i="2"/>
  <c r="P2091" i="2"/>
  <c r="C2091" i="2"/>
  <c r="B2091" i="2"/>
  <c r="H2091" i="2"/>
  <c r="A2091" i="2"/>
  <c r="K2092" i="2"/>
  <c r="F2092" i="5"/>
  <c r="A2092" i="5"/>
  <c r="D2092" i="5"/>
  <c r="J2092" i="2"/>
  <c r="P2092" i="2"/>
  <c r="G2093" i="5"/>
  <c r="E2092" i="5"/>
  <c r="C2092" i="5"/>
  <c r="D2093" i="5"/>
  <c r="F2093" i="5"/>
  <c r="A2093" i="5"/>
  <c r="C2092" i="2"/>
  <c r="K2093" i="2"/>
  <c r="B2092" i="2"/>
  <c r="A2092" i="2"/>
  <c r="H2092" i="2"/>
  <c r="G2094" i="5"/>
  <c r="E2093" i="5"/>
  <c r="C2093" i="5"/>
  <c r="J2093" i="2"/>
  <c r="P2093" i="2"/>
  <c r="J212" i="1"/>
  <c r="C2093" i="2"/>
  <c r="B2093" i="2"/>
  <c r="H2093" i="2"/>
  <c r="A2093" i="2"/>
  <c r="K2094" i="2"/>
  <c r="F2094" i="5"/>
  <c r="A2094" i="5"/>
  <c r="D2094" i="5"/>
  <c r="J2094" i="2"/>
  <c r="P2094" i="2"/>
  <c r="G2095" i="5"/>
  <c r="E2094" i="5"/>
  <c r="C2094" i="5"/>
  <c r="D2095" i="5"/>
  <c r="F2095" i="5"/>
  <c r="A2095" i="5"/>
  <c r="C2094" i="2"/>
  <c r="K2095" i="2"/>
  <c r="B2094" i="2"/>
  <c r="A2094" i="2"/>
  <c r="H2094" i="2"/>
  <c r="G2096" i="5"/>
  <c r="E2095" i="5"/>
  <c r="C2095" i="5"/>
  <c r="J2095" i="2"/>
  <c r="P2095" i="2"/>
  <c r="C2095" i="2"/>
  <c r="B2095" i="2"/>
  <c r="H2095" i="2"/>
  <c r="A2095" i="2"/>
  <c r="K2096" i="2"/>
  <c r="F2096" i="5"/>
  <c r="A2096" i="5"/>
  <c r="D2096" i="5"/>
  <c r="J2096" i="2"/>
  <c r="P2096" i="2"/>
  <c r="G2097" i="5"/>
  <c r="E2096" i="5"/>
  <c r="C2096" i="5"/>
  <c r="D2097" i="5"/>
  <c r="F2097" i="5"/>
  <c r="A2097" i="5"/>
  <c r="C2096" i="2"/>
  <c r="K2097" i="2"/>
  <c r="B2096" i="2"/>
  <c r="A2096" i="2"/>
  <c r="G2098" i="5"/>
  <c r="E2097" i="5"/>
  <c r="C2097" i="5"/>
  <c r="H2096" i="2"/>
  <c r="J2097" i="2"/>
  <c r="P2097" i="2"/>
  <c r="C2097" i="2"/>
  <c r="B2097" i="2"/>
  <c r="H2097" i="2"/>
  <c r="A2097" i="2"/>
  <c r="K2098" i="2"/>
  <c r="F2098" i="5"/>
  <c r="A2098" i="5"/>
  <c r="D2098" i="5"/>
  <c r="J2098" i="2"/>
  <c r="P2098" i="2"/>
  <c r="G2099" i="5"/>
  <c r="E2098" i="5"/>
  <c r="C2098" i="5"/>
  <c r="D2099" i="5"/>
  <c r="F2099" i="5"/>
  <c r="A2099" i="5"/>
  <c r="C2098" i="2"/>
  <c r="K2099" i="2"/>
  <c r="B2098" i="2"/>
  <c r="H2098" i="2"/>
  <c r="A2098" i="2"/>
  <c r="G2100" i="5"/>
  <c r="E2099" i="5"/>
  <c r="C2099" i="5"/>
  <c r="J2099" i="2"/>
  <c r="P2099" i="2"/>
  <c r="C2099" i="2"/>
  <c r="B2099" i="2"/>
  <c r="H2099" i="2"/>
  <c r="A2099" i="2"/>
  <c r="K2100" i="2"/>
  <c r="F2100" i="5"/>
  <c r="A2100" i="5"/>
  <c r="D2100" i="5"/>
  <c r="J2100" i="2"/>
  <c r="P2100" i="2"/>
  <c r="G2101" i="5"/>
  <c r="E2100" i="5"/>
  <c r="C2100" i="5"/>
  <c r="D2101" i="5"/>
  <c r="F2101" i="5"/>
  <c r="A2101" i="5"/>
  <c r="C2100" i="2"/>
  <c r="K2101" i="2"/>
  <c r="B2100" i="2"/>
  <c r="A2100" i="2"/>
  <c r="G2102" i="5"/>
  <c r="E2101" i="5"/>
  <c r="C2101" i="5"/>
  <c r="H2100" i="2"/>
  <c r="J2101" i="2"/>
  <c r="P2101" i="2"/>
  <c r="C2101" i="2"/>
  <c r="B2101" i="2"/>
  <c r="H2101" i="2"/>
  <c r="A2101" i="2"/>
  <c r="K2102" i="2"/>
  <c r="F2102" i="5"/>
  <c r="A2102" i="5"/>
  <c r="D2102" i="5"/>
  <c r="J2102" i="2"/>
  <c r="P2102" i="2"/>
  <c r="G2103" i="5"/>
  <c r="E2102" i="5"/>
  <c r="C2102" i="5"/>
  <c r="D2103" i="5"/>
  <c r="F2103" i="5"/>
  <c r="A2103" i="5"/>
  <c r="C2102" i="2"/>
  <c r="K2103" i="2"/>
  <c r="B2102" i="2"/>
  <c r="H2102" i="2"/>
  <c r="A2102" i="2"/>
  <c r="G2104" i="5"/>
  <c r="E2103" i="5"/>
  <c r="C2103" i="5"/>
  <c r="J2103" i="2"/>
  <c r="P2103" i="2"/>
  <c r="J213" i="1"/>
  <c r="C2103" i="2"/>
  <c r="B2103" i="2"/>
  <c r="H2103" i="2"/>
  <c r="A2103" i="2"/>
  <c r="K2104" i="2"/>
  <c r="F2104" i="5"/>
  <c r="A2104" i="5"/>
  <c r="D2104" i="5"/>
  <c r="J2104" i="2"/>
  <c r="P2104" i="2"/>
  <c r="G2105" i="5"/>
  <c r="E2104" i="5"/>
  <c r="C2104" i="5"/>
  <c r="D2105" i="5"/>
  <c r="F2105" i="5"/>
  <c r="A2105" i="5"/>
  <c r="C2104" i="2"/>
  <c r="K2105" i="2"/>
  <c r="B2104" i="2"/>
  <c r="H2104" i="2"/>
  <c r="A2104" i="2"/>
  <c r="G2106" i="5"/>
  <c r="E2105" i="5"/>
  <c r="C2105" i="5"/>
  <c r="J2105" i="2"/>
  <c r="P2105" i="2"/>
  <c r="C2105" i="2"/>
  <c r="B2105" i="2"/>
  <c r="H2105" i="2"/>
  <c r="A2105" i="2"/>
  <c r="K2106" i="2"/>
  <c r="F2106" i="5"/>
  <c r="A2106" i="5"/>
  <c r="D2106" i="5"/>
  <c r="J2106" i="2"/>
  <c r="P2106" i="2"/>
  <c r="G2107" i="5"/>
  <c r="E2106" i="5"/>
  <c r="C2106" i="5"/>
  <c r="D2107" i="5"/>
  <c r="F2107" i="5"/>
  <c r="A2107" i="5"/>
  <c r="C2106" i="2"/>
  <c r="K2107" i="2"/>
  <c r="B2106" i="2"/>
  <c r="A2106" i="2"/>
  <c r="G2108" i="5"/>
  <c r="E2107" i="5"/>
  <c r="C2107" i="5"/>
  <c r="H2106" i="2"/>
  <c r="J2107" i="2"/>
  <c r="P2107" i="2"/>
  <c r="C2107" i="2"/>
  <c r="B2107" i="2"/>
  <c r="H2107" i="2"/>
  <c r="A2107" i="2"/>
  <c r="K2108" i="2"/>
  <c r="F2108" i="5"/>
  <c r="A2108" i="5"/>
  <c r="D2108" i="5"/>
  <c r="J2108" i="2"/>
  <c r="P2108" i="2"/>
  <c r="G2109" i="5"/>
  <c r="E2108" i="5"/>
  <c r="C2108" i="5"/>
  <c r="D2109" i="5"/>
  <c r="F2109" i="5"/>
  <c r="A2109" i="5"/>
  <c r="C2108" i="2"/>
  <c r="K2109" i="2"/>
  <c r="B2108" i="2"/>
  <c r="A2108" i="2"/>
  <c r="H2108" i="2"/>
  <c r="G2110" i="5"/>
  <c r="E2109" i="5"/>
  <c r="C2109" i="5"/>
  <c r="J2109" i="2"/>
  <c r="P2109" i="2"/>
  <c r="C2109" i="2"/>
  <c r="B2109" i="2"/>
  <c r="H2109" i="2"/>
  <c r="A2109" i="2"/>
  <c r="K2110" i="2"/>
  <c r="F2110" i="5"/>
  <c r="A2110" i="5"/>
  <c r="D2110" i="5"/>
  <c r="J2110" i="2"/>
  <c r="P2110" i="2"/>
  <c r="G2111" i="5"/>
  <c r="E2110" i="5"/>
  <c r="C2110" i="5"/>
  <c r="D2111" i="5"/>
  <c r="F2111" i="5"/>
  <c r="A2111" i="5"/>
  <c r="C2110" i="2"/>
  <c r="K2111" i="2"/>
  <c r="B2110" i="2"/>
  <c r="H2110" i="2"/>
  <c r="A2110" i="2"/>
  <c r="G2112" i="5"/>
  <c r="E2111" i="5"/>
  <c r="C2111" i="5"/>
  <c r="J2111" i="2"/>
  <c r="P2111" i="2"/>
  <c r="C2111" i="2"/>
  <c r="B2111" i="2"/>
  <c r="H2111" i="2"/>
  <c r="A2111" i="2"/>
  <c r="K2112" i="2"/>
  <c r="F2112" i="5"/>
  <c r="A2112" i="5"/>
  <c r="D2112" i="5"/>
  <c r="J2112" i="2"/>
  <c r="P2112" i="2"/>
  <c r="G2113" i="5"/>
  <c r="E2112" i="5"/>
  <c r="C2112" i="5"/>
  <c r="D2113" i="5"/>
  <c r="F2113" i="5"/>
  <c r="A2113" i="5"/>
  <c r="C2112" i="2"/>
  <c r="K2113" i="2"/>
  <c r="B2112" i="2"/>
  <c r="A2112" i="2"/>
  <c r="H2112" i="2"/>
  <c r="G2114" i="5"/>
  <c r="E2113" i="5"/>
  <c r="C2113" i="5"/>
  <c r="J2113" i="2"/>
  <c r="P2113" i="2"/>
  <c r="J214" i="1"/>
  <c r="C2113" i="2"/>
  <c r="B2113" i="2"/>
  <c r="H2113" i="2"/>
  <c r="A2113" i="2"/>
  <c r="K2114" i="2"/>
  <c r="F2114" i="5"/>
  <c r="A2114" i="5"/>
  <c r="D2114" i="5"/>
  <c r="J2114" i="2"/>
  <c r="P2114" i="2"/>
  <c r="G2115" i="5"/>
  <c r="E2114" i="5"/>
  <c r="C2114" i="5"/>
  <c r="D2115" i="5"/>
  <c r="F2115" i="5"/>
  <c r="A2115" i="5"/>
  <c r="C2114" i="2"/>
  <c r="K2115" i="2"/>
  <c r="B2114" i="2"/>
  <c r="H2114" i="2"/>
  <c r="A2114" i="2"/>
  <c r="G2116" i="5"/>
  <c r="E2115" i="5"/>
  <c r="C2115" i="5"/>
  <c r="J2115" i="2"/>
  <c r="P2115" i="2"/>
  <c r="C2115" i="2"/>
  <c r="B2115" i="2"/>
  <c r="H2115" i="2"/>
  <c r="A2115" i="2"/>
  <c r="K2116" i="2"/>
  <c r="F2116" i="5"/>
  <c r="A2116" i="5"/>
  <c r="D2116" i="5"/>
  <c r="J2116" i="2"/>
  <c r="P2116" i="2"/>
  <c r="G2117" i="5"/>
  <c r="E2116" i="5"/>
  <c r="C2116" i="5"/>
  <c r="D2117" i="5"/>
  <c r="F2117" i="5"/>
  <c r="A2117" i="5"/>
  <c r="C2116" i="2"/>
  <c r="K2117" i="2"/>
  <c r="B2116" i="2"/>
  <c r="H2116" i="2"/>
  <c r="A2116" i="2"/>
  <c r="G2118" i="5"/>
  <c r="E2117" i="5"/>
  <c r="C2117" i="5"/>
  <c r="J2117" i="2"/>
  <c r="P2117" i="2"/>
  <c r="C2117" i="2"/>
  <c r="B2117" i="2"/>
  <c r="H2117" i="2"/>
  <c r="A2117" i="2"/>
  <c r="K2118" i="2"/>
  <c r="F2118" i="5"/>
  <c r="A2118" i="5"/>
  <c r="D2118" i="5"/>
  <c r="J2118" i="2"/>
  <c r="P2118" i="2"/>
  <c r="G2119" i="5"/>
  <c r="E2118" i="5"/>
  <c r="C2118" i="5"/>
  <c r="D2119" i="5"/>
  <c r="F2119" i="5"/>
  <c r="A2119" i="5"/>
  <c r="C2118" i="2"/>
  <c r="K2119" i="2"/>
  <c r="B2118" i="2"/>
  <c r="A2118" i="2"/>
  <c r="G2120" i="5"/>
  <c r="E2119" i="5"/>
  <c r="C2119" i="5"/>
  <c r="H2118" i="2"/>
  <c r="J2119" i="2"/>
  <c r="P2119" i="2"/>
  <c r="C2119" i="2"/>
  <c r="B2119" i="2"/>
  <c r="H2119" i="2"/>
  <c r="A2119" i="2"/>
  <c r="K2120" i="2"/>
  <c r="F2120" i="5"/>
  <c r="A2120" i="5"/>
  <c r="D2120" i="5"/>
  <c r="J2120" i="2"/>
  <c r="P2120" i="2"/>
  <c r="G2121" i="5"/>
  <c r="E2120" i="5"/>
  <c r="C2120" i="5"/>
  <c r="D2121" i="5"/>
  <c r="F2121" i="5"/>
  <c r="A2121" i="5"/>
  <c r="C2120" i="2"/>
  <c r="K2121" i="2"/>
  <c r="B2120" i="2"/>
  <c r="H2120" i="2"/>
  <c r="A2120" i="2"/>
  <c r="G2122" i="5"/>
  <c r="E2121" i="5"/>
  <c r="C2121" i="5"/>
  <c r="J2121" i="2"/>
  <c r="P2121" i="2"/>
  <c r="C2121" i="2"/>
  <c r="B2121" i="2"/>
  <c r="A2121" i="2"/>
  <c r="K2122" i="2"/>
  <c r="F2122" i="5"/>
  <c r="A2122" i="5"/>
  <c r="D2122" i="5"/>
  <c r="H2121" i="2"/>
  <c r="J2122" i="2"/>
  <c r="P2122" i="2"/>
  <c r="G2123" i="5"/>
  <c r="E2122" i="5"/>
  <c r="C2122" i="5"/>
  <c r="D2123" i="5"/>
  <c r="F2123" i="5"/>
  <c r="A2123" i="5"/>
  <c r="C2122" i="2"/>
  <c r="K2123" i="2"/>
  <c r="B2122" i="2"/>
  <c r="A2122" i="2"/>
  <c r="H2122" i="2"/>
  <c r="G2124" i="5"/>
  <c r="E2123" i="5"/>
  <c r="C2123" i="5"/>
  <c r="J2123" i="2"/>
  <c r="P2123" i="2"/>
  <c r="J215" i="1"/>
  <c r="C2123" i="2"/>
  <c r="B2123" i="2"/>
  <c r="H2123" i="2"/>
  <c r="A2123" i="2"/>
  <c r="K2124" i="2"/>
  <c r="F2124" i="5"/>
  <c r="A2124" i="5"/>
  <c r="D2124" i="5"/>
  <c r="J2124" i="2"/>
  <c r="P2124" i="2"/>
  <c r="G2125" i="5"/>
  <c r="E2124" i="5"/>
  <c r="C2124" i="5"/>
  <c r="D2125" i="5"/>
  <c r="F2125" i="5"/>
  <c r="A2125" i="5"/>
  <c r="C2124" i="2"/>
  <c r="K2125" i="2"/>
  <c r="B2124" i="2"/>
  <c r="A2124" i="2"/>
  <c r="H2124" i="2"/>
  <c r="G2126" i="5"/>
  <c r="E2125" i="5"/>
  <c r="C2125" i="5"/>
  <c r="J2125" i="2"/>
  <c r="P2125" i="2"/>
  <c r="C2125" i="2"/>
  <c r="B2125" i="2"/>
  <c r="H2125" i="2"/>
  <c r="A2125" i="2"/>
  <c r="K2126" i="2"/>
  <c r="F2126" i="5"/>
  <c r="A2126" i="5"/>
  <c r="D2126" i="5"/>
  <c r="J2126" i="2"/>
  <c r="P2126" i="2"/>
  <c r="G2127" i="5"/>
  <c r="E2126" i="5"/>
  <c r="C2126" i="5"/>
  <c r="D2127" i="5"/>
  <c r="F2127" i="5"/>
  <c r="A2127" i="5"/>
  <c r="C2126" i="2"/>
  <c r="K2127" i="2"/>
  <c r="B2126" i="2"/>
  <c r="A2126" i="2"/>
  <c r="H2126" i="2"/>
  <c r="G2128" i="5"/>
  <c r="E2127" i="5"/>
  <c r="C2127" i="5"/>
  <c r="J2127" i="2"/>
  <c r="P2127" i="2"/>
  <c r="C2127" i="2"/>
  <c r="B2127" i="2"/>
  <c r="H2127" i="2"/>
  <c r="A2127" i="2"/>
  <c r="K2128" i="2"/>
  <c r="F2128" i="5"/>
  <c r="A2128" i="5"/>
  <c r="D2128" i="5"/>
  <c r="J2128" i="2"/>
  <c r="P2128" i="2"/>
  <c r="G2129" i="5"/>
  <c r="E2128" i="5"/>
  <c r="C2128" i="5"/>
  <c r="D2129" i="5"/>
  <c r="F2129" i="5"/>
  <c r="A2129" i="5"/>
  <c r="C2128" i="2"/>
  <c r="K2129" i="2"/>
  <c r="B2128" i="2"/>
  <c r="A2128" i="2"/>
  <c r="H2128" i="2"/>
  <c r="G2130" i="5"/>
  <c r="E2129" i="5"/>
  <c r="C2129" i="5"/>
  <c r="J2129" i="2"/>
  <c r="P2129" i="2"/>
  <c r="C2129" i="2"/>
  <c r="B2129" i="2"/>
  <c r="H2129" i="2"/>
  <c r="A2129" i="2"/>
  <c r="K2130" i="2"/>
  <c r="F2130" i="5"/>
  <c r="A2130" i="5"/>
  <c r="D2130" i="5"/>
  <c r="J2130" i="2"/>
  <c r="P2130" i="2"/>
  <c r="G2131" i="5"/>
  <c r="E2130" i="5"/>
  <c r="C2130" i="5"/>
  <c r="D2131" i="5"/>
  <c r="F2131" i="5"/>
  <c r="A2131" i="5"/>
  <c r="C2130" i="2"/>
  <c r="K2131" i="2"/>
  <c r="B2130" i="2"/>
  <c r="A2130" i="2"/>
  <c r="H2130" i="2"/>
  <c r="G2132" i="5"/>
  <c r="E2131" i="5"/>
  <c r="C2131" i="5"/>
  <c r="J2131" i="2"/>
  <c r="P2131" i="2"/>
  <c r="C2131" i="2"/>
  <c r="B2131" i="2"/>
  <c r="H2131" i="2"/>
  <c r="A2131" i="2"/>
  <c r="K2132" i="2"/>
  <c r="F2132" i="5"/>
  <c r="A2132" i="5"/>
  <c r="D2132" i="5"/>
  <c r="J2132" i="2"/>
  <c r="P2132" i="2"/>
  <c r="G2133" i="5"/>
  <c r="E2132" i="5"/>
  <c r="C2132" i="5"/>
  <c r="D2133" i="5"/>
  <c r="F2133" i="5"/>
  <c r="A2133" i="5"/>
  <c r="C2132" i="2"/>
  <c r="K2133" i="2"/>
  <c r="B2132" i="2"/>
  <c r="A2132" i="2"/>
  <c r="G2134" i="5"/>
  <c r="E2133" i="5"/>
  <c r="C2133" i="5"/>
  <c r="H2132" i="2"/>
  <c r="J2133" i="2"/>
  <c r="P2133" i="2"/>
  <c r="J216" i="1"/>
  <c r="C2133" i="2"/>
  <c r="B2133" i="2"/>
  <c r="H2133" i="2"/>
  <c r="A2133" i="2"/>
  <c r="K2134" i="2"/>
  <c r="F2134" i="5"/>
  <c r="A2134" i="5"/>
  <c r="D2134" i="5"/>
  <c r="J2134" i="2"/>
  <c r="P2134" i="2"/>
  <c r="G2135" i="5"/>
  <c r="E2134" i="5"/>
  <c r="C2134" i="5"/>
  <c r="D2135" i="5"/>
  <c r="F2135" i="5"/>
  <c r="A2135" i="5"/>
  <c r="C2134" i="2"/>
  <c r="K2135" i="2"/>
  <c r="B2134" i="2"/>
  <c r="A2134" i="2"/>
  <c r="H2134" i="2"/>
  <c r="G2136" i="5"/>
  <c r="E2135" i="5"/>
  <c r="C2135" i="5"/>
  <c r="J2135" i="2"/>
  <c r="P2135" i="2"/>
  <c r="C2135" i="2"/>
  <c r="B2135" i="2"/>
  <c r="A2135" i="2"/>
  <c r="K2136" i="2"/>
  <c r="F2136" i="5"/>
  <c r="D2136" i="5"/>
  <c r="G2137" i="5"/>
  <c r="E2136" i="5"/>
  <c r="C2136" i="5"/>
  <c r="J2136" i="2"/>
  <c r="P2136" i="2"/>
  <c r="A2136" i="5"/>
  <c r="H2135" i="2"/>
  <c r="C2136" i="2"/>
  <c r="K2137" i="2"/>
  <c r="B2136" i="2"/>
  <c r="H2136" i="2"/>
  <c r="A2136" i="2"/>
  <c r="D2137" i="5"/>
  <c r="F2137" i="5"/>
  <c r="A2137" i="5"/>
  <c r="G2138" i="5"/>
  <c r="E2137" i="5"/>
  <c r="C2137" i="5"/>
  <c r="J2137" i="2"/>
  <c r="P2137" i="2"/>
  <c r="C2137" i="2"/>
  <c r="B2137" i="2"/>
  <c r="H2137" i="2"/>
  <c r="A2137" i="2"/>
  <c r="K2138" i="2"/>
  <c r="F2138" i="5"/>
  <c r="A2138" i="5"/>
  <c r="D2138" i="5"/>
  <c r="J2138" i="2"/>
  <c r="P2138" i="2"/>
  <c r="G2139" i="5"/>
  <c r="E2138" i="5"/>
  <c r="C2138" i="5"/>
  <c r="D2139" i="5"/>
  <c r="F2139" i="5"/>
  <c r="A2139" i="5"/>
  <c r="C2138" i="2"/>
  <c r="K2139" i="2"/>
  <c r="B2138" i="2"/>
  <c r="A2138" i="2"/>
  <c r="H2138" i="2"/>
  <c r="G2140" i="5"/>
  <c r="E2139" i="5"/>
  <c r="C2139" i="5"/>
  <c r="J2139" i="2"/>
  <c r="P2139" i="2"/>
  <c r="C2139" i="2"/>
  <c r="B2139" i="2"/>
  <c r="H2139" i="2"/>
  <c r="A2139" i="2"/>
  <c r="K2140" i="2"/>
  <c r="F2140" i="5"/>
  <c r="A2140" i="5"/>
  <c r="D2140" i="5"/>
  <c r="J2140" i="2"/>
  <c r="P2140" i="2"/>
  <c r="G2141" i="5"/>
  <c r="E2140" i="5"/>
  <c r="C2140" i="5"/>
  <c r="D2141" i="5"/>
  <c r="F2141" i="5"/>
  <c r="A2141" i="5"/>
  <c r="C2140" i="2"/>
  <c r="K2141" i="2"/>
  <c r="B2140" i="2"/>
  <c r="H2140" i="2"/>
  <c r="A2140" i="2"/>
  <c r="G2142" i="5"/>
  <c r="E2141" i="5"/>
  <c r="C2141" i="5"/>
  <c r="J2141" i="2"/>
  <c r="P2141" i="2"/>
  <c r="C2141" i="2"/>
  <c r="B2141" i="2"/>
  <c r="H2141" i="2"/>
  <c r="A2141" i="2"/>
  <c r="K2142" i="2"/>
  <c r="F2142" i="5"/>
  <c r="A2142" i="5"/>
  <c r="D2142" i="5"/>
  <c r="J2142" i="2"/>
  <c r="P2142" i="2"/>
  <c r="G2143" i="5"/>
  <c r="E2142" i="5"/>
  <c r="C2142" i="5"/>
  <c r="D2143" i="5"/>
  <c r="F2143" i="5"/>
  <c r="A2143" i="5"/>
  <c r="C2142" i="2"/>
  <c r="K2143" i="2"/>
  <c r="B2142" i="2"/>
  <c r="A2142" i="2"/>
  <c r="H2142" i="2"/>
  <c r="G2144" i="5"/>
  <c r="E2143" i="5"/>
  <c r="C2143" i="5"/>
  <c r="J2143" i="2"/>
  <c r="P2143" i="2"/>
  <c r="J217" i="1"/>
  <c r="C2143" i="2"/>
  <c r="B2143" i="2"/>
  <c r="H2143" i="2"/>
  <c r="A2143" i="2"/>
  <c r="K2144" i="2"/>
  <c r="F2144" i="5"/>
  <c r="A2144" i="5"/>
  <c r="D2144" i="5"/>
  <c r="J2144" i="2"/>
  <c r="P2144" i="2"/>
  <c r="G2145" i="5"/>
  <c r="E2144" i="5"/>
  <c r="C2144" i="5"/>
  <c r="D2145" i="5"/>
  <c r="F2145" i="5"/>
  <c r="A2145" i="5"/>
  <c r="C2144" i="2"/>
  <c r="K2145" i="2"/>
  <c r="B2144" i="2"/>
  <c r="A2144" i="2"/>
  <c r="H2144" i="2"/>
  <c r="G2146" i="5"/>
  <c r="E2145" i="5"/>
  <c r="C2145" i="5"/>
  <c r="J2145" i="2"/>
  <c r="P2145" i="2"/>
  <c r="C2145" i="2"/>
  <c r="B2145" i="2"/>
  <c r="H2145" i="2"/>
  <c r="A2145" i="2"/>
  <c r="K2146" i="2"/>
  <c r="F2146" i="5"/>
  <c r="A2146" i="5"/>
  <c r="D2146" i="5"/>
  <c r="J2146" i="2"/>
  <c r="P2146" i="2"/>
  <c r="G2147" i="5"/>
  <c r="E2146" i="5"/>
  <c r="C2146" i="5"/>
  <c r="D2147" i="5"/>
  <c r="F2147" i="5"/>
  <c r="A2147" i="5"/>
  <c r="C2146" i="2"/>
  <c r="K2147" i="2"/>
  <c r="B2146" i="2"/>
  <c r="A2146" i="2"/>
  <c r="G2148" i="5"/>
  <c r="E2147" i="5"/>
  <c r="C2147" i="5"/>
  <c r="H2146" i="2"/>
  <c r="J2147" i="2"/>
  <c r="P2147" i="2"/>
  <c r="C2147" i="2"/>
  <c r="B2147" i="2"/>
  <c r="H2147" i="2"/>
  <c r="A2147" i="2"/>
  <c r="K2148" i="2"/>
  <c r="F2148" i="5"/>
  <c r="A2148" i="5"/>
  <c r="D2148" i="5"/>
  <c r="J2148" i="2"/>
  <c r="P2148" i="2"/>
  <c r="G2149" i="5"/>
  <c r="E2148" i="5"/>
  <c r="C2148" i="5"/>
  <c r="D2149" i="5"/>
  <c r="F2149" i="5"/>
  <c r="A2149" i="5"/>
  <c r="C2148" i="2"/>
  <c r="K2149" i="2"/>
  <c r="B2148" i="2"/>
  <c r="A2148" i="2"/>
  <c r="G2150" i="5"/>
  <c r="E2149" i="5"/>
  <c r="C2149" i="5"/>
  <c r="H2148" i="2"/>
  <c r="J2149" i="2"/>
  <c r="P2149" i="2"/>
  <c r="C2149" i="2"/>
  <c r="B2149" i="2"/>
  <c r="H2149" i="2"/>
  <c r="A2149" i="2"/>
  <c r="K2150" i="2"/>
  <c r="F2150" i="5"/>
  <c r="A2150" i="5"/>
  <c r="D2150" i="5"/>
  <c r="J2150" i="2"/>
  <c r="P2150" i="2"/>
  <c r="G2151" i="5"/>
  <c r="E2150" i="5"/>
  <c r="C2150" i="5"/>
  <c r="D2151" i="5"/>
  <c r="F2151" i="5"/>
  <c r="A2151" i="5"/>
  <c r="C2150" i="2"/>
  <c r="K2151" i="2"/>
  <c r="B2150" i="2"/>
  <c r="A2150" i="2"/>
  <c r="G2152" i="5"/>
  <c r="E2151" i="5"/>
  <c r="C2151" i="5"/>
  <c r="H2150" i="2"/>
  <c r="J2151" i="2"/>
  <c r="P2151" i="2"/>
  <c r="C2151" i="2"/>
  <c r="B2151" i="2"/>
  <c r="H2151" i="2"/>
  <c r="A2151" i="2"/>
  <c r="K2152" i="2"/>
  <c r="F2152" i="5"/>
  <c r="A2152" i="5"/>
  <c r="D2152" i="5"/>
  <c r="J2152" i="2"/>
  <c r="P2152" i="2"/>
  <c r="G2153" i="5"/>
  <c r="E2152" i="5"/>
  <c r="C2152" i="5"/>
  <c r="D2153" i="5"/>
  <c r="F2153" i="5"/>
  <c r="A2153" i="5"/>
  <c r="C2152" i="2"/>
  <c r="K2153" i="2"/>
  <c r="B2152" i="2"/>
  <c r="A2152" i="2"/>
  <c r="G2154" i="5"/>
  <c r="E2153" i="5"/>
  <c r="C2153" i="5"/>
  <c r="H2152" i="2"/>
  <c r="J2153" i="2"/>
  <c r="P2153" i="2"/>
  <c r="J218" i="1"/>
  <c r="C2153" i="2"/>
  <c r="B2153" i="2"/>
  <c r="H2153" i="2"/>
  <c r="A2153" i="2"/>
  <c r="K2154" i="2"/>
  <c r="F2154" i="5"/>
  <c r="A2154" i="5"/>
  <c r="D2154" i="5"/>
  <c r="J2154" i="2"/>
  <c r="P2154" i="2"/>
  <c r="G2155" i="5"/>
  <c r="E2154" i="5"/>
  <c r="C2154" i="5"/>
  <c r="D2155" i="5"/>
  <c r="F2155" i="5"/>
  <c r="A2155" i="5"/>
  <c r="C2154" i="2"/>
  <c r="K2155" i="2"/>
  <c r="B2154" i="2"/>
  <c r="A2154" i="2"/>
  <c r="G2156" i="5"/>
  <c r="E2155" i="5"/>
  <c r="C2155" i="5"/>
  <c r="H2154" i="2"/>
  <c r="J2155" i="2"/>
  <c r="P2155" i="2"/>
  <c r="C2155" i="2"/>
  <c r="B2155" i="2"/>
  <c r="H2155" i="2"/>
  <c r="A2155" i="2"/>
  <c r="K2156" i="2"/>
  <c r="F2156" i="5"/>
  <c r="A2156" i="5"/>
  <c r="D2156" i="5"/>
  <c r="J2156" i="2"/>
  <c r="P2156" i="2"/>
  <c r="G2157" i="5"/>
  <c r="E2156" i="5"/>
  <c r="C2156" i="5"/>
  <c r="D2157" i="5"/>
  <c r="F2157" i="5"/>
  <c r="A2157" i="5"/>
  <c r="C2156" i="2"/>
  <c r="K2157" i="2"/>
  <c r="B2156" i="2"/>
  <c r="A2156" i="2"/>
  <c r="G2158" i="5"/>
  <c r="E2157" i="5"/>
  <c r="C2157" i="5"/>
  <c r="H2156" i="2"/>
  <c r="J2157" i="2"/>
  <c r="P2157" i="2"/>
  <c r="C2157" i="2"/>
  <c r="B2157" i="2"/>
  <c r="H2157" i="2"/>
  <c r="A2157" i="2"/>
  <c r="K2158" i="2"/>
  <c r="F2158" i="5"/>
  <c r="A2158" i="5"/>
  <c r="D2158" i="5"/>
  <c r="J2158" i="2"/>
  <c r="P2158" i="2"/>
  <c r="G2159" i="5"/>
  <c r="E2158" i="5"/>
  <c r="C2158" i="5"/>
  <c r="D2159" i="5"/>
  <c r="F2159" i="5"/>
  <c r="A2159" i="5"/>
  <c r="C2158" i="2"/>
  <c r="K2159" i="2"/>
  <c r="B2158" i="2"/>
  <c r="H2158" i="2"/>
  <c r="A2158" i="2"/>
  <c r="G2160" i="5"/>
  <c r="E2159" i="5"/>
  <c r="C2159" i="5"/>
  <c r="J2159" i="2"/>
  <c r="P2159" i="2"/>
  <c r="C2159" i="2"/>
  <c r="B2159" i="2"/>
  <c r="H2159" i="2"/>
  <c r="A2159" i="2"/>
  <c r="K2160" i="2"/>
  <c r="F2160" i="5"/>
  <c r="A2160" i="5"/>
  <c r="D2160" i="5"/>
  <c r="J2160" i="2"/>
  <c r="P2160" i="2"/>
  <c r="G2161" i="5"/>
  <c r="E2160" i="5"/>
  <c r="C2160" i="5"/>
  <c r="D2161" i="5"/>
  <c r="F2161" i="5"/>
  <c r="A2161" i="5"/>
  <c r="C2160" i="2"/>
  <c r="K2161" i="2"/>
  <c r="B2160" i="2"/>
  <c r="H2160" i="2"/>
  <c r="A2160" i="2"/>
  <c r="G2162" i="5"/>
  <c r="E2161" i="5"/>
  <c r="C2161" i="5"/>
  <c r="J2161" i="2"/>
  <c r="P2161" i="2"/>
  <c r="C2161" i="2"/>
  <c r="B2161" i="2"/>
  <c r="H2161" i="2"/>
  <c r="A2161" i="2"/>
  <c r="K2162" i="2"/>
  <c r="F2162" i="5"/>
  <c r="A2162" i="5"/>
  <c r="D2162" i="5"/>
  <c r="J2162" i="2"/>
  <c r="P2162" i="2"/>
  <c r="G2163" i="5"/>
  <c r="E2162" i="5"/>
  <c r="C2162" i="5"/>
  <c r="D2163" i="5"/>
  <c r="F2163" i="5"/>
  <c r="A2163" i="5"/>
  <c r="C2162" i="2"/>
  <c r="K2163" i="2"/>
  <c r="B2162" i="2"/>
  <c r="A2162" i="2"/>
  <c r="H2162" i="2"/>
  <c r="G2164" i="5"/>
  <c r="E2163" i="5"/>
  <c r="C2163" i="5"/>
  <c r="J2163" i="2"/>
  <c r="P2163" i="2"/>
  <c r="J219" i="1"/>
  <c r="C2163" i="2"/>
  <c r="B2163" i="2"/>
  <c r="H2163" i="2"/>
  <c r="A2163" i="2"/>
  <c r="K2164" i="2"/>
  <c r="F2164" i="5"/>
  <c r="A2164" i="5"/>
  <c r="D2164" i="5"/>
  <c r="J2164" i="2"/>
  <c r="P2164" i="2"/>
  <c r="G2165" i="5"/>
  <c r="E2164" i="5"/>
  <c r="C2164" i="5"/>
  <c r="D2165" i="5"/>
  <c r="F2165" i="5"/>
  <c r="A2165" i="5"/>
  <c r="C2164" i="2"/>
  <c r="K2165" i="2"/>
  <c r="B2164" i="2"/>
  <c r="A2164" i="2"/>
  <c r="H2164" i="2"/>
  <c r="G2166" i="5"/>
  <c r="E2165" i="5"/>
  <c r="C2165" i="5"/>
  <c r="J2165" i="2"/>
  <c r="P2165" i="2"/>
  <c r="C2165" i="2"/>
  <c r="B2165" i="2"/>
  <c r="H2165" i="2"/>
  <c r="A2165" i="2"/>
  <c r="K2166" i="2"/>
  <c r="F2166" i="5"/>
  <c r="A2166" i="5"/>
  <c r="D2166" i="5"/>
  <c r="J2166" i="2"/>
  <c r="P2166" i="2"/>
  <c r="G2167" i="5"/>
  <c r="E2166" i="5"/>
  <c r="C2166" i="5"/>
  <c r="D2167" i="5"/>
  <c r="F2167" i="5"/>
  <c r="A2167" i="5"/>
  <c r="C2166" i="2"/>
  <c r="K2167" i="2"/>
  <c r="B2166" i="2"/>
  <c r="A2166" i="2"/>
  <c r="H2166" i="2"/>
  <c r="G2168" i="5"/>
  <c r="E2167" i="5"/>
  <c r="C2167" i="5"/>
  <c r="J2167" i="2"/>
  <c r="P2167" i="2"/>
  <c r="C2167" i="2"/>
  <c r="B2167" i="2"/>
  <c r="H2167" i="2"/>
  <c r="A2167" i="2"/>
  <c r="K2168" i="2"/>
  <c r="F2168" i="5"/>
  <c r="A2168" i="5"/>
  <c r="D2168" i="5"/>
  <c r="J2168" i="2"/>
  <c r="P2168" i="2"/>
  <c r="G2169" i="5"/>
  <c r="E2168" i="5"/>
  <c r="C2168" i="5"/>
  <c r="D2169" i="5"/>
  <c r="F2169" i="5"/>
  <c r="A2169" i="5"/>
  <c r="C2168" i="2"/>
  <c r="K2169" i="2"/>
  <c r="B2168" i="2"/>
  <c r="A2168" i="2"/>
  <c r="H2168" i="2"/>
  <c r="G2170" i="5"/>
  <c r="E2169" i="5"/>
  <c r="C2169" i="5"/>
  <c r="J2169" i="2"/>
  <c r="P2169" i="2"/>
  <c r="C2169" i="2"/>
  <c r="B2169" i="2"/>
  <c r="H2169" i="2"/>
  <c r="A2169" i="2"/>
  <c r="K2170" i="2"/>
  <c r="F2170" i="5"/>
  <c r="A2170" i="5"/>
  <c r="D2170" i="5"/>
  <c r="J2170" i="2"/>
  <c r="P2170" i="2"/>
  <c r="G2171" i="5"/>
  <c r="E2170" i="5"/>
  <c r="C2170" i="5"/>
  <c r="D2171" i="5"/>
  <c r="F2171" i="5"/>
  <c r="A2171" i="5"/>
  <c r="C2170" i="2"/>
  <c r="K2171" i="2"/>
  <c r="B2170" i="2"/>
  <c r="A2170" i="2"/>
  <c r="H2170" i="2"/>
  <c r="G2172" i="5"/>
  <c r="E2171" i="5"/>
  <c r="C2171" i="5"/>
  <c r="J2171" i="2"/>
  <c r="P2171" i="2"/>
  <c r="C2171" i="2"/>
  <c r="B2171" i="2"/>
  <c r="H2171" i="2"/>
  <c r="A2171" i="2"/>
  <c r="K2172" i="2"/>
  <c r="F2172" i="5"/>
  <c r="A2172" i="5"/>
  <c r="D2172" i="5"/>
  <c r="J2172" i="2"/>
  <c r="P2172" i="2"/>
  <c r="G2173" i="5"/>
  <c r="E2172" i="5"/>
  <c r="C2172" i="5"/>
  <c r="D2173" i="5"/>
  <c r="F2173" i="5"/>
  <c r="A2173" i="5"/>
  <c r="C2172" i="2"/>
  <c r="K2173" i="2"/>
  <c r="B2172" i="2"/>
  <c r="A2172" i="2"/>
  <c r="H2172" i="2"/>
  <c r="G2174" i="5"/>
  <c r="E2173" i="5"/>
  <c r="C2173" i="5"/>
  <c r="J2173" i="2"/>
  <c r="P2173" i="2"/>
  <c r="J220" i="1"/>
  <c r="C2173" i="2"/>
  <c r="B2173" i="2"/>
  <c r="H2173" i="2"/>
  <c r="A2173" i="2"/>
  <c r="K2174" i="2"/>
  <c r="F2174" i="5"/>
  <c r="A2174" i="5"/>
  <c r="D2174" i="5"/>
  <c r="J2174" i="2"/>
  <c r="P2174" i="2"/>
  <c r="G2175" i="5"/>
  <c r="E2174" i="5"/>
  <c r="C2174" i="5"/>
  <c r="D2175" i="5"/>
  <c r="F2175" i="5"/>
  <c r="A2175" i="5"/>
  <c r="C2174" i="2"/>
  <c r="K2175" i="2"/>
  <c r="B2174" i="2"/>
  <c r="A2174" i="2"/>
  <c r="G2176" i="5"/>
  <c r="E2175" i="5"/>
  <c r="C2175" i="5"/>
  <c r="H2174" i="2"/>
  <c r="J2175" i="2"/>
  <c r="P2175" i="2"/>
  <c r="C2175" i="2"/>
  <c r="B2175" i="2"/>
  <c r="H2175" i="2"/>
  <c r="A2175" i="2"/>
  <c r="K2176" i="2"/>
  <c r="F2176" i="5"/>
  <c r="A2176" i="5"/>
  <c r="D2176" i="5"/>
  <c r="J2176" i="2"/>
  <c r="P2176" i="2"/>
  <c r="G2177" i="5"/>
  <c r="E2176" i="5"/>
  <c r="C2176" i="5"/>
  <c r="D2177" i="5"/>
  <c r="F2177" i="5"/>
  <c r="A2177" i="5"/>
  <c r="C2176" i="2"/>
  <c r="K2177" i="2"/>
  <c r="B2176" i="2"/>
  <c r="A2176" i="2"/>
  <c r="G2178" i="5"/>
  <c r="E2177" i="5"/>
  <c r="C2177" i="5"/>
  <c r="H2176" i="2"/>
  <c r="J2177" i="2"/>
  <c r="P2177" i="2"/>
  <c r="C2177" i="2"/>
  <c r="B2177" i="2"/>
  <c r="H2177" i="2"/>
  <c r="A2177" i="2"/>
  <c r="K2178" i="2"/>
  <c r="F2178" i="5"/>
  <c r="A2178" i="5"/>
  <c r="D2178" i="5"/>
  <c r="J2178" i="2"/>
  <c r="P2178" i="2"/>
  <c r="G2179" i="5"/>
  <c r="E2178" i="5"/>
  <c r="C2178" i="5"/>
  <c r="D2179" i="5"/>
  <c r="F2179" i="5"/>
  <c r="A2179" i="5"/>
  <c r="C2178" i="2"/>
  <c r="K2179" i="2"/>
  <c r="B2178" i="2"/>
  <c r="H2178" i="2"/>
  <c r="A2178" i="2"/>
  <c r="G2180" i="5"/>
  <c r="E2179" i="5"/>
  <c r="C2179" i="5"/>
  <c r="J2179" i="2"/>
  <c r="P2179" i="2"/>
  <c r="C2179" i="2"/>
  <c r="B2179" i="2"/>
  <c r="H2179" i="2"/>
  <c r="A2179" i="2"/>
  <c r="K2180" i="2"/>
  <c r="F2180" i="5"/>
  <c r="A2180" i="5"/>
  <c r="D2180" i="5"/>
  <c r="J2180" i="2"/>
  <c r="P2180" i="2"/>
  <c r="G2181" i="5"/>
  <c r="E2180" i="5"/>
  <c r="C2180" i="5"/>
  <c r="D2181" i="5"/>
  <c r="F2181" i="5"/>
  <c r="A2181" i="5"/>
  <c r="C2180" i="2"/>
  <c r="K2181" i="2"/>
  <c r="B2180" i="2"/>
  <c r="A2180" i="2"/>
  <c r="H2180" i="2"/>
  <c r="G2182" i="5"/>
  <c r="E2181" i="5"/>
  <c r="C2181" i="5"/>
  <c r="J2181" i="2"/>
  <c r="P2181" i="2"/>
  <c r="C2181" i="2"/>
  <c r="B2181" i="2"/>
  <c r="H2181" i="2"/>
  <c r="A2181" i="2"/>
  <c r="K2182" i="2"/>
  <c r="F2182" i="5"/>
  <c r="A2182" i="5"/>
  <c r="D2182" i="5"/>
  <c r="J2182" i="2"/>
  <c r="P2182" i="2"/>
  <c r="G2183" i="5"/>
  <c r="E2182" i="5"/>
  <c r="C2182" i="5"/>
  <c r="D2183" i="5"/>
  <c r="F2183" i="5"/>
  <c r="A2183" i="5"/>
  <c r="C2182" i="2"/>
  <c r="K2183" i="2"/>
  <c r="B2182" i="2"/>
  <c r="H2182" i="2"/>
  <c r="A2182" i="2"/>
  <c r="G2184" i="5"/>
  <c r="E2183" i="5"/>
  <c r="C2183" i="5"/>
  <c r="J2183" i="2"/>
  <c r="P2183" i="2"/>
  <c r="J221" i="1"/>
  <c r="C2183" i="2"/>
  <c r="B2183" i="2"/>
  <c r="H2183" i="2"/>
  <c r="A2183" i="2"/>
  <c r="K2184" i="2"/>
  <c r="F2184" i="5"/>
  <c r="A2184" i="5"/>
  <c r="D2184" i="5"/>
  <c r="J2184" i="2"/>
  <c r="P2184" i="2"/>
  <c r="G2185" i="5"/>
  <c r="E2184" i="5"/>
  <c r="C2184" i="5"/>
  <c r="D2185" i="5"/>
  <c r="F2185" i="5"/>
  <c r="A2185" i="5"/>
  <c r="C2184" i="2"/>
  <c r="K2185" i="2"/>
  <c r="B2184" i="2"/>
  <c r="A2184" i="2"/>
  <c r="H2184" i="2"/>
  <c r="G2186" i="5"/>
  <c r="E2185" i="5"/>
  <c r="C2185" i="5"/>
  <c r="J2185" i="2"/>
  <c r="P2185" i="2"/>
  <c r="C2185" i="2"/>
  <c r="B2185" i="2"/>
  <c r="H2185" i="2"/>
  <c r="A2185" i="2"/>
  <c r="K2186" i="2"/>
  <c r="F2186" i="5"/>
  <c r="A2186" i="5"/>
  <c r="D2186" i="5"/>
  <c r="J2186" i="2"/>
  <c r="P2186" i="2"/>
  <c r="G2187" i="5"/>
  <c r="E2186" i="5"/>
  <c r="C2186" i="5"/>
  <c r="D2187" i="5"/>
  <c r="F2187" i="5"/>
  <c r="A2187" i="5"/>
  <c r="C2186" i="2"/>
  <c r="K2187" i="2"/>
  <c r="B2186" i="2"/>
  <c r="A2186" i="2"/>
  <c r="G2188" i="5"/>
  <c r="E2187" i="5"/>
  <c r="C2187" i="5"/>
  <c r="H2186" i="2"/>
  <c r="J2187" i="2"/>
  <c r="P2187" i="2"/>
  <c r="C2187" i="2"/>
  <c r="B2187" i="2"/>
  <c r="H2187" i="2"/>
  <c r="A2187" i="2"/>
  <c r="K2188" i="2"/>
  <c r="F2188" i="5"/>
  <c r="A2188" i="5"/>
  <c r="D2188" i="5"/>
  <c r="J2188" i="2"/>
  <c r="P2188" i="2"/>
  <c r="G2189" i="5"/>
  <c r="E2188" i="5"/>
  <c r="C2188" i="5"/>
  <c r="D2189" i="5"/>
  <c r="F2189" i="5"/>
  <c r="A2189" i="5"/>
  <c r="C2188" i="2"/>
  <c r="K2189" i="2"/>
  <c r="B2188" i="2"/>
  <c r="A2188" i="2"/>
  <c r="G2190" i="5"/>
  <c r="E2189" i="5"/>
  <c r="C2189" i="5"/>
  <c r="H2188" i="2"/>
  <c r="J2189" i="2"/>
  <c r="P2189" i="2"/>
  <c r="C2189" i="2"/>
  <c r="B2189" i="2"/>
  <c r="H2189" i="2"/>
  <c r="A2189" i="2"/>
  <c r="K2190" i="2"/>
  <c r="F2190" i="5"/>
  <c r="A2190" i="5"/>
  <c r="D2190" i="5"/>
  <c r="J2190" i="2"/>
  <c r="P2190" i="2"/>
  <c r="G2191" i="5"/>
  <c r="E2190" i="5"/>
  <c r="C2190" i="5"/>
  <c r="D2191" i="5"/>
  <c r="F2191" i="5"/>
  <c r="A2191" i="5"/>
  <c r="C2190" i="2"/>
  <c r="K2191" i="2"/>
  <c r="B2190" i="2"/>
  <c r="A2190" i="2"/>
  <c r="G2192" i="5"/>
  <c r="E2191" i="5"/>
  <c r="C2191" i="5"/>
  <c r="H2190" i="2"/>
  <c r="J2191" i="2"/>
  <c r="P2191" i="2"/>
  <c r="C2191" i="2"/>
  <c r="B2191" i="2"/>
  <c r="H2191" i="2"/>
  <c r="A2191" i="2"/>
  <c r="K2192" i="2"/>
  <c r="F2192" i="5"/>
  <c r="A2192" i="5"/>
  <c r="D2192" i="5"/>
  <c r="J2192" i="2"/>
  <c r="P2192" i="2"/>
  <c r="G2193" i="5"/>
  <c r="E2192" i="5"/>
  <c r="C2192" i="5"/>
  <c r="D2193" i="5"/>
  <c r="F2193" i="5"/>
  <c r="A2193" i="5"/>
  <c r="C2192" i="2"/>
  <c r="K2193" i="2"/>
  <c r="B2192" i="2"/>
  <c r="A2192" i="2"/>
  <c r="G2194" i="5"/>
  <c r="E2193" i="5"/>
  <c r="C2193" i="5"/>
  <c r="H2192" i="2"/>
  <c r="J2193" i="2"/>
  <c r="P2193" i="2"/>
  <c r="J222" i="1"/>
  <c r="C2193" i="2"/>
  <c r="B2193" i="2"/>
  <c r="H2193" i="2"/>
  <c r="A2193" i="2"/>
  <c r="K2194" i="2"/>
  <c r="F2194" i="5"/>
  <c r="A2194" i="5"/>
  <c r="D2194" i="5"/>
  <c r="J2194" i="2"/>
  <c r="P2194" i="2"/>
  <c r="G2195" i="5"/>
  <c r="E2194" i="5"/>
  <c r="C2194" i="5"/>
  <c r="D2195" i="5"/>
  <c r="F2195" i="5"/>
  <c r="A2195" i="5"/>
  <c r="C2194" i="2"/>
  <c r="K2195" i="2"/>
  <c r="B2194" i="2"/>
  <c r="A2194" i="2"/>
  <c r="G2196" i="5"/>
  <c r="E2195" i="5"/>
  <c r="C2195" i="5"/>
  <c r="H2194" i="2"/>
  <c r="J2195" i="2"/>
  <c r="P2195" i="2"/>
  <c r="C2195" i="2"/>
  <c r="B2195" i="2"/>
  <c r="H2195" i="2"/>
  <c r="A2195" i="2"/>
  <c r="K2196" i="2"/>
  <c r="F2196" i="5"/>
  <c r="A2196" i="5"/>
  <c r="D2196" i="5"/>
  <c r="J2196" i="2"/>
  <c r="P2196" i="2"/>
  <c r="G2197" i="5"/>
  <c r="E2196" i="5"/>
  <c r="C2196" i="5"/>
  <c r="D2197" i="5"/>
  <c r="F2197" i="5"/>
  <c r="A2197" i="5"/>
  <c r="C2196" i="2"/>
  <c r="K2197" i="2"/>
  <c r="B2196" i="2"/>
  <c r="A2196" i="2"/>
  <c r="H2196" i="2"/>
  <c r="G2198" i="5"/>
  <c r="E2197" i="5"/>
  <c r="C2197" i="5"/>
  <c r="J2197" i="2"/>
  <c r="P2197" i="2"/>
  <c r="C2197" i="2"/>
  <c r="B2197" i="2"/>
  <c r="H2197" i="2"/>
  <c r="A2197" i="2"/>
  <c r="K2198" i="2"/>
  <c r="F2198" i="5"/>
  <c r="A2198" i="5"/>
  <c r="D2198" i="5"/>
  <c r="J2198" i="2"/>
  <c r="P2198" i="2"/>
  <c r="G2199" i="5"/>
  <c r="E2198" i="5"/>
  <c r="C2198" i="5"/>
  <c r="D2199" i="5"/>
  <c r="F2199" i="5"/>
  <c r="A2199" i="5"/>
  <c r="C2198" i="2"/>
  <c r="K2199" i="2"/>
  <c r="B2198" i="2"/>
  <c r="A2198" i="2"/>
  <c r="H2198" i="2"/>
  <c r="G2200" i="5"/>
  <c r="E2199" i="5"/>
  <c r="C2199" i="5"/>
  <c r="J2199" i="2"/>
  <c r="P2199" i="2"/>
  <c r="C2199" i="2"/>
  <c r="B2199" i="2"/>
  <c r="H2199" i="2"/>
  <c r="A2199" i="2"/>
  <c r="K2200" i="2"/>
  <c r="F2200" i="5"/>
  <c r="A2200" i="5"/>
  <c r="D2200" i="5"/>
  <c r="J2200" i="2"/>
  <c r="P2200" i="2"/>
  <c r="G2201" i="5"/>
  <c r="E2200" i="5"/>
  <c r="C2200" i="5"/>
  <c r="D2201" i="5"/>
  <c r="F2201" i="5"/>
  <c r="A2201" i="5"/>
  <c r="C2200" i="2"/>
  <c r="K2201" i="2"/>
  <c r="B2200" i="2"/>
  <c r="A2200" i="2"/>
  <c r="G2202" i="5"/>
  <c r="E2201" i="5"/>
  <c r="C2201" i="5"/>
  <c r="H2200" i="2"/>
  <c r="J2201" i="2"/>
  <c r="P2201" i="2"/>
  <c r="C2201" i="2"/>
  <c r="B2201" i="2"/>
  <c r="H2201" i="2"/>
  <c r="A2201" i="2"/>
  <c r="K2202" i="2"/>
  <c r="F2202" i="5"/>
  <c r="A2202" i="5"/>
  <c r="D2202" i="5"/>
  <c r="J2202" i="2"/>
  <c r="P2202" i="2"/>
  <c r="G2203" i="5"/>
  <c r="E2202" i="5"/>
  <c r="C2202" i="5"/>
  <c r="D2203" i="5"/>
  <c r="F2203" i="5"/>
  <c r="A2203" i="5"/>
  <c r="C2202" i="2"/>
  <c r="K2203" i="2"/>
  <c r="B2202" i="2"/>
  <c r="A2202" i="2"/>
  <c r="H2202" i="2"/>
  <c r="G2204" i="5"/>
  <c r="E2203" i="5"/>
  <c r="C2203" i="5"/>
  <c r="J2203" i="2"/>
  <c r="P2203" i="2"/>
  <c r="J223" i="1"/>
  <c r="C2203" i="2"/>
  <c r="B2203" i="2"/>
  <c r="H2203" i="2"/>
  <c r="A2203" i="2"/>
  <c r="K2204" i="2"/>
  <c r="F2204" i="5"/>
  <c r="A2204" i="5"/>
  <c r="D2204" i="5"/>
  <c r="J2204" i="2"/>
  <c r="P2204" i="2"/>
  <c r="G2205" i="5"/>
  <c r="E2204" i="5"/>
  <c r="C2204" i="5"/>
  <c r="D2205" i="5"/>
  <c r="F2205" i="5"/>
  <c r="A2205" i="5"/>
  <c r="C2204" i="2"/>
  <c r="K2205" i="2"/>
  <c r="B2204" i="2"/>
  <c r="A2204" i="2"/>
  <c r="H2204" i="2"/>
  <c r="G2206" i="5"/>
  <c r="E2205" i="5"/>
  <c r="C2205" i="5"/>
  <c r="J2205" i="2"/>
  <c r="P2205" i="2"/>
  <c r="C2205" i="2"/>
  <c r="B2205" i="2"/>
  <c r="H2205" i="2"/>
  <c r="A2205" i="2"/>
  <c r="K2206" i="2"/>
  <c r="F2206" i="5"/>
  <c r="A2206" i="5"/>
  <c r="D2206" i="5"/>
  <c r="J2206" i="2"/>
  <c r="P2206" i="2"/>
  <c r="G2207" i="5"/>
  <c r="E2206" i="5"/>
  <c r="C2206" i="5"/>
  <c r="D2207" i="5"/>
  <c r="F2207" i="5"/>
  <c r="A2207" i="5"/>
  <c r="C2206" i="2"/>
  <c r="K2207" i="2"/>
  <c r="B2206" i="2"/>
  <c r="A2206" i="2"/>
  <c r="H2206" i="2"/>
  <c r="G2208" i="5"/>
  <c r="E2207" i="5"/>
  <c r="C2207" i="5"/>
  <c r="J2207" i="2"/>
  <c r="P2207" i="2"/>
  <c r="C2207" i="2"/>
  <c r="B2207" i="2"/>
  <c r="H2207" i="2"/>
  <c r="A2207" i="2"/>
  <c r="K2208" i="2"/>
  <c r="F2208" i="5"/>
  <c r="A2208" i="5"/>
  <c r="D2208" i="5"/>
  <c r="J2208" i="2"/>
  <c r="P2208" i="2"/>
  <c r="G2209" i="5"/>
  <c r="E2208" i="5"/>
  <c r="C2208" i="5"/>
  <c r="D2209" i="5"/>
  <c r="F2209" i="5"/>
  <c r="A2209" i="5"/>
  <c r="C2208" i="2"/>
  <c r="K2209" i="2"/>
  <c r="B2208" i="2"/>
  <c r="A2208" i="2"/>
  <c r="H2208" i="2"/>
  <c r="G2210" i="5"/>
  <c r="E2209" i="5"/>
  <c r="C2209" i="5"/>
  <c r="J2209" i="2"/>
  <c r="P2209" i="2"/>
  <c r="C2209" i="2"/>
  <c r="B2209" i="2"/>
  <c r="H2209" i="2"/>
  <c r="A2209" i="2"/>
  <c r="K2210" i="2"/>
  <c r="F2210" i="5"/>
  <c r="A2210" i="5"/>
  <c r="D2210" i="5"/>
  <c r="J2210" i="2"/>
  <c r="P2210" i="2"/>
  <c r="G2211" i="5"/>
  <c r="E2210" i="5"/>
  <c r="C2210" i="5"/>
  <c r="D2211" i="5"/>
  <c r="F2211" i="5"/>
  <c r="A2211" i="5"/>
  <c r="C2210" i="2"/>
  <c r="K2211" i="2"/>
  <c r="B2210" i="2"/>
  <c r="A2210" i="2"/>
  <c r="H2210" i="2"/>
  <c r="G2212" i="5"/>
  <c r="E2211" i="5"/>
  <c r="C2211" i="5"/>
  <c r="J2211" i="2"/>
  <c r="P2211" i="2"/>
  <c r="C2211" i="2"/>
  <c r="B2211" i="2"/>
  <c r="H2211" i="2"/>
  <c r="A2211" i="2"/>
  <c r="K2212" i="2"/>
  <c r="F2212" i="5"/>
  <c r="A2212" i="5"/>
  <c r="D2212" i="5"/>
  <c r="J2212" i="2"/>
  <c r="P2212" i="2"/>
  <c r="G2213" i="5"/>
  <c r="E2212" i="5"/>
  <c r="C2212" i="5"/>
  <c r="D2213" i="5"/>
  <c r="F2213" i="5"/>
  <c r="A2213" i="5"/>
  <c r="C2212" i="2"/>
  <c r="K2213" i="2"/>
  <c r="B2212" i="2"/>
  <c r="A2212" i="2"/>
  <c r="H2212" i="2"/>
  <c r="G2214" i="5"/>
  <c r="E2213" i="5"/>
  <c r="C2213" i="5"/>
  <c r="J2213" i="2"/>
  <c r="P2213" i="2"/>
  <c r="J224" i="1"/>
  <c r="C2213" i="2"/>
  <c r="B2213" i="2"/>
  <c r="H2213" i="2"/>
  <c r="A2213" i="2"/>
  <c r="K2214" i="2"/>
  <c r="F2214" i="5"/>
  <c r="A2214" i="5"/>
  <c r="D2214" i="5"/>
  <c r="J2214" i="2"/>
  <c r="P2214" i="2"/>
  <c r="G2215" i="5"/>
  <c r="E2214" i="5"/>
  <c r="C2214" i="5"/>
  <c r="D2215" i="5"/>
  <c r="F2215" i="5"/>
  <c r="A2215" i="5"/>
  <c r="C2214" i="2"/>
  <c r="K2215" i="2"/>
  <c r="B2214" i="2"/>
  <c r="A2214" i="2"/>
  <c r="H2214" i="2"/>
  <c r="G2216" i="5"/>
  <c r="E2215" i="5"/>
  <c r="C2215" i="5"/>
  <c r="J2215" i="2"/>
  <c r="P2215" i="2"/>
  <c r="C2215" i="2"/>
  <c r="B2215" i="2"/>
  <c r="H2215" i="2"/>
  <c r="A2215" i="2"/>
  <c r="K2216" i="2"/>
  <c r="F2216" i="5"/>
  <c r="A2216" i="5"/>
  <c r="D2216" i="5"/>
  <c r="J2216" i="2"/>
  <c r="P2216" i="2"/>
  <c r="G2217" i="5"/>
  <c r="E2216" i="5"/>
  <c r="C2216" i="5"/>
  <c r="D2217" i="5"/>
  <c r="F2217" i="5"/>
  <c r="A2217" i="5"/>
  <c r="C2216" i="2"/>
  <c r="K2217" i="2"/>
  <c r="B2216" i="2"/>
  <c r="A2216" i="2"/>
  <c r="H2216" i="2"/>
  <c r="G2218" i="5"/>
  <c r="E2217" i="5"/>
  <c r="C2217" i="5"/>
  <c r="J2217" i="2"/>
  <c r="P2217" i="2"/>
  <c r="C2217" i="2"/>
  <c r="B2217" i="2"/>
  <c r="H2217" i="2"/>
  <c r="A2217" i="2"/>
  <c r="K2218" i="2"/>
  <c r="F2218" i="5"/>
  <c r="A2218" i="5"/>
  <c r="D2218" i="5"/>
  <c r="J2218" i="2"/>
  <c r="P2218" i="2"/>
  <c r="G2219" i="5"/>
  <c r="E2218" i="5"/>
  <c r="C2218" i="5"/>
  <c r="D2219" i="5"/>
  <c r="F2219" i="5"/>
  <c r="A2219" i="5"/>
  <c r="C2218" i="2"/>
  <c r="K2219" i="2"/>
  <c r="B2218" i="2"/>
  <c r="A2218" i="2"/>
  <c r="G2220" i="5"/>
  <c r="E2219" i="5"/>
  <c r="C2219" i="5"/>
  <c r="H2218" i="2"/>
  <c r="J2219" i="2"/>
  <c r="P2219" i="2"/>
  <c r="C2219" i="2"/>
  <c r="B2219" i="2"/>
  <c r="H2219" i="2"/>
  <c r="A2219" i="2"/>
  <c r="K2220" i="2"/>
  <c r="F2220" i="5"/>
  <c r="A2220" i="5"/>
  <c r="D2220" i="5"/>
  <c r="J2220" i="2"/>
  <c r="P2220" i="2"/>
  <c r="G2221" i="5"/>
  <c r="E2220" i="5"/>
  <c r="C2220" i="5"/>
  <c r="D2221" i="5"/>
  <c r="F2221" i="5"/>
  <c r="A2221" i="5"/>
  <c r="C2220" i="2"/>
  <c r="K2221" i="2"/>
  <c r="B2220" i="2"/>
  <c r="A2220" i="2"/>
  <c r="G2222" i="5"/>
  <c r="E2221" i="5"/>
  <c r="C2221" i="5"/>
  <c r="H2220" i="2"/>
  <c r="J2221" i="2"/>
  <c r="P2221" i="2"/>
  <c r="C2221" i="2"/>
  <c r="B2221" i="2"/>
  <c r="H2221" i="2"/>
  <c r="A2221" i="2"/>
  <c r="K2222" i="2"/>
  <c r="F2222" i="5"/>
  <c r="A2222" i="5"/>
  <c r="D2222" i="5"/>
  <c r="J2222" i="2"/>
  <c r="P2222" i="2"/>
  <c r="G2223" i="5"/>
  <c r="E2222" i="5"/>
  <c r="C2222" i="5"/>
  <c r="D2223" i="5"/>
  <c r="F2223" i="5"/>
  <c r="A2223" i="5"/>
  <c r="C2222" i="2"/>
  <c r="K2223" i="2"/>
  <c r="B2222" i="2"/>
  <c r="H2222" i="2"/>
  <c r="A2222" i="2"/>
  <c r="G2224" i="5"/>
  <c r="E2223" i="5"/>
  <c r="C2223" i="5"/>
  <c r="J2223" i="2"/>
  <c r="P2223" i="2"/>
  <c r="J225" i="1"/>
  <c r="C2223" i="2"/>
  <c r="B2223" i="2"/>
  <c r="H2223" i="2"/>
  <c r="A2223" i="2"/>
  <c r="K2224" i="2"/>
  <c r="F2224" i="5"/>
  <c r="A2224" i="5"/>
  <c r="D2224" i="5"/>
  <c r="J2224" i="2"/>
  <c r="P2224" i="2"/>
  <c r="G2225" i="5"/>
  <c r="E2224" i="5"/>
  <c r="C2224" i="5"/>
  <c r="D2225" i="5"/>
  <c r="F2225" i="5"/>
  <c r="A2225" i="5"/>
  <c r="C2224" i="2"/>
  <c r="K2225" i="2"/>
  <c r="B2224" i="2"/>
  <c r="A2224" i="2"/>
  <c r="H2224" i="2"/>
  <c r="G2226" i="5"/>
  <c r="E2225" i="5"/>
  <c r="C2225" i="5"/>
  <c r="J2225" i="2"/>
  <c r="P2225" i="2"/>
  <c r="C2225" i="2"/>
  <c r="B2225" i="2"/>
  <c r="H2225" i="2"/>
  <c r="A2225" i="2"/>
  <c r="K2226" i="2"/>
  <c r="F2226" i="5"/>
  <c r="A2226" i="5"/>
  <c r="D2226" i="5"/>
  <c r="J2226" i="2"/>
  <c r="P2226" i="2"/>
  <c r="G2227" i="5"/>
  <c r="E2226" i="5"/>
  <c r="C2226" i="5"/>
  <c r="D2227" i="5"/>
  <c r="F2227" i="5"/>
  <c r="A2227" i="5"/>
  <c r="C2226" i="2"/>
  <c r="K2227" i="2"/>
  <c r="B2226" i="2"/>
  <c r="A2226" i="2"/>
  <c r="G2228" i="5"/>
  <c r="E2227" i="5"/>
  <c r="C2227" i="5"/>
  <c r="H2226" i="2"/>
  <c r="J2227" i="2"/>
  <c r="P2227" i="2"/>
  <c r="C2227" i="2"/>
  <c r="B2227" i="2"/>
  <c r="H2227" i="2"/>
  <c r="A2227" i="2"/>
  <c r="K2228" i="2"/>
  <c r="F2228" i="5"/>
  <c r="A2228" i="5"/>
  <c r="D2228" i="5"/>
  <c r="J2228" i="2"/>
  <c r="P2228" i="2"/>
  <c r="G2229" i="5"/>
  <c r="E2228" i="5"/>
  <c r="C2228" i="5"/>
  <c r="D2229" i="5"/>
  <c r="F2229" i="5"/>
  <c r="A2229" i="5"/>
  <c r="C2228" i="2"/>
  <c r="K2229" i="2"/>
  <c r="B2228" i="2"/>
  <c r="A2228" i="2"/>
  <c r="H2228" i="2"/>
  <c r="G2230" i="5"/>
  <c r="E2229" i="5"/>
  <c r="C2229" i="5"/>
  <c r="J2229" i="2"/>
  <c r="P2229" i="2"/>
  <c r="C2229" i="2"/>
  <c r="B2229" i="2"/>
  <c r="H2229" i="2"/>
  <c r="A2229" i="2"/>
  <c r="K2230" i="2"/>
  <c r="F2230" i="5"/>
  <c r="A2230" i="5"/>
  <c r="D2230" i="5"/>
  <c r="J2230" i="2"/>
  <c r="P2230" i="2"/>
  <c r="G2231" i="5"/>
  <c r="E2230" i="5"/>
  <c r="C2230" i="5"/>
  <c r="D2231" i="5"/>
  <c r="F2231" i="5"/>
  <c r="A2231" i="5"/>
  <c r="C2230" i="2"/>
  <c r="K2231" i="2"/>
  <c r="B2230" i="2"/>
  <c r="A2230" i="2"/>
  <c r="H2230" i="2"/>
  <c r="G2232" i="5"/>
  <c r="E2231" i="5"/>
  <c r="C2231" i="5"/>
  <c r="J2231" i="2"/>
  <c r="P2231" i="2"/>
  <c r="C2231" i="2"/>
  <c r="B2231" i="2"/>
  <c r="H2231" i="2"/>
  <c r="A2231" i="2"/>
  <c r="K2232" i="2"/>
  <c r="F2232" i="5"/>
  <c r="A2232" i="5"/>
  <c r="D2232" i="5"/>
  <c r="J2232" i="2"/>
  <c r="P2232" i="2"/>
  <c r="G2233" i="5"/>
  <c r="E2232" i="5"/>
  <c r="C2232" i="5"/>
  <c r="D2233" i="5"/>
  <c r="F2233" i="5"/>
  <c r="A2233" i="5"/>
  <c r="C2232" i="2"/>
  <c r="K2233" i="2"/>
  <c r="B2232" i="2"/>
  <c r="H2232" i="2"/>
  <c r="A2232" i="2"/>
  <c r="G2234" i="5"/>
  <c r="E2233" i="5"/>
  <c r="C2233" i="5"/>
  <c r="J2233" i="2"/>
  <c r="P2233" i="2"/>
  <c r="J226" i="1"/>
  <c r="C2233" i="2"/>
  <c r="B2233" i="2"/>
  <c r="H2233" i="2"/>
  <c r="A2233" i="2"/>
  <c r="K2234" i="2"/>
  <c r="F2234" i="5"/>
  <c r="A2234" i="5"/>
  <c r="D2234" i="5"/>
  <c r="J2234" i="2"/>
  <c r="P2234" i="2"/>
  <c r="G2235" i="5"/>
  <c r="E2234" i="5"/>
  <c r="C2234" i="5"/>
  <c r="D2235" i="5"/>
  <c r="F2235" i="5"/>
  <c r="A2235" i="5"/>
  <c r="C2234" i="2"/>
  <c r="K2235" i="2"/>
  <c r="B2234" i="2"/>
  <c r="H2234" i="2"/>
  <c r="A2234" i="2"/>
  <c r="G2236" i="5"/>
  <c r="E2235" i="5"/>
  <c r="C2235" i="5"/>
  <c r="J2235" i="2"/>
  <c r="P2235" i="2"/>
  <c r="C2235" i="2"/>
  <c r="B2235" i="2"/>
  <c r="H2235" i="2"/>
  <c r="A2235" i="2"/>
  <c r="K2236" i="2"/>
  <c r="F2236" i="5"/>
  <c r="A2236" i="5"/>
  <c r="D2236" i="5"/>
  <c r="J2236" i="2"/>
  <c r="P2236" i="2"/>
  <c r="G2237" i="5"/>
  <c r="E2236" i="5"/>
  <c r="C2236" i="5"/>
  <c r="D2237" i="5"/>
  <c r="F2237" i="5"/>
  <c r="A2237" i="5"/>
  <c r="C2236" i="2"/>
  <c r="K2237" i="2"/>
  <c r="B2236" i="2"/>
  <c r="A2236" i="2"/>
  <c r="G2238" i="5"/>
  <c r="E2237" i="5"/>
  <c r="C2237" i="5"/>
  <c r="H2236" i="2"/>
  <c r="J2237" i="2"/>
  <c r="P2237" i="2"/>
  <c r="C2237" i="2"/>
  <c r="B2237" i="2"/>
  <c r="H2237" i="2"/>
  <c r="A2237" i="2"/>
  <c r="K2238" i="2"/>
  <c r="F2238" i="5"/>
  <c r="A2238" i="5"/>
  <c r="D2238" i="5"/>
  <c r="J2238" i="2"/>
  <c r="P2238" i="2"/>
  <c r="G2239" i="5"/>
  <c r="E2238" i="5"/>
  <c r="C2238" i="5"/>
  <c r="D2239" i="5"/>
  <c r="F2239" i="5"/>
  <c r="A2239" i="5"/>
  <c r="C2238" i="2"/>
  <c r="K2239" i="2"/>
  <c r="B2238" i="2"/>
  <c r="A2238" i="2"/>
  <c r="G2240" i="5"/>
  <c r="E2239" i="5"/>
  <c r="C2239" i="5"/>
  <c r="H2238" i="2"/>
  <c r="J2239" i="2"/>
  <c r="P2239" i="2"/>
  <c r="C2239" i="2"/>
  <c r="B2239" i="2"/>
  <c r="H2239" i="2"/>
  <c r="A2239" i="2"/>
  <c r="K2240" i="2"/>
  <c r="F2240" i="5"/>
  <c r="A2240" i="5"/>
  <c r="D2240" i="5"/>
  <c r="J2240" i="2"/>
  <c r="P2240" i="2"/>
  <c r="G2241" i="5"/>
  <c r="E2240" i="5"/>
  <c r="C2240" i="5"/>
  <c r="D2241" i="5"/>
  <c r="F2241" i="5"/>
  <c r="A2241" i="5"/>
  <c r="C2240" i="2"/>
  <c r="K2241" i="2"/>
  <c r="B2240" i="2"/>
  <c r="A2240" i="2"/>
  <c r="G2242" i="5"/>
  <c r="E2241" i="5"/>
  <c r="C2241" i="5"/>
  <c r="H2240" i="2"/>
  <c r="J2241" i="2"/>
  <c r="P2241" i="2"/>
  <c r="C2241" i="2"/>
  <c r="B2241" i="2"/>
  <c r="H2241" i="2"/>
  <c r="A2241" i="2"/>
  <c r="K2242" i="2"/>
  <c r="F2242" i="5"/>
  <c r="A2242" i="5"/>
  <c r="D2242" i="5"/>
  <c r="J2242" i="2"/>
  <c r="P2242" i="2"/>
  <c r="G2243" i="5"/>
  <c r="E2242" i="5"/>
  <c r="C2242" i="5"/>
  <c r="D2243" i="5"/>
  <c r="F2243" i="5"/>
  <c r="A2243" i="5"/>
  <c r="C2242" i="2"/>
  <c r="K2243" i="2"/>
  <c r="B2242" i="2"/>
  <c r="A2242" i="2"/>
  <c r="H2242" i="2"/>
  <c r="G2244" i="5"/>
  <c r="E2243" i="5"/>
  <c r="C2243" i="5"/>
  <c r="J2243" i="2"/>
  <c r="P2243" i="2"/>
  <c r="J227" i="1"/>
  <c r="C2243" i="2"/>
  <c r="B2243" i="2"/>
  <c r="H2243" i="2"/>
  <c r="A2243" i="2"/>
  <c r="K2244" i="2"/>
  <c r="F2244" i="5"/>
  <c r="A2244" i="5"/>
  <c r="D2244" i="5"/>
  <c r="J2244" i="2"/>
  <c r="P2244" i="2"/>
  <c r="G2245" i="5"/>
  <c r="E2244" i="5"/>
  <c r="C2244" i="5"/>
  <c r="D2245" i="5"/>
  <c r="F2245" i="5"/>
  <c r="A2245" i="5"/>
  <c r="C2244" i="2"/>
  <c r="K2245" i="2"/>
  <c r="B2244" i="2"/>
  <c r="H2244" i="2"/>
  <c r="A2244" i="2"/>
  <c r="G2246" i="5"/>
  <c r="E2245" i="5"/>
  <c r="C2245" i="5"/>
  <c r="J2245" i="2"/>
  <c r="P2245" i="2"/>
  <c r="C2245" i="2"/>
  <c r="B2245" i="2"/>
  <c r="H2245" i="2"/>
  <c r="A2245" i="2"/>
  <c r="K2246" i="2"/>
  <c r="F2246" i="5"/>
  <c r="A2246" i="5"/>
  <c r="D2246" i="5"/>
  <c r="J2246" i="2"/>
  <c r="P2246" i="2"/>
  <c r="G2247" i="5"/>
  <c r="E2246" i="5"/>
  <c r="C2246" i="5"/>
  <c r="D2247" i="5"/>
  <c r="F2247" i="5"/>
  <c r="A2247" i="5"/>
  <c r="C2246" i="2"/>
  <c r="K2247" i="2"/>
  <c r="B2246" i="2"/>
  <c r="A2246" i="2"/>
  <c r="G2248" i="5"/>
  <c r="E2247" i="5"/>
  <c r="C2247" i="5"/>
  <c r="H2246" i="2"/>
  <c r="J2247" i="2"/>
  <c r="P2247" i="2"/>
  <c r="C2247" i="2"/>
  <c r="B2247" i="2"/>
  <c r="H2247" i="2"/>
  <c r="K2248" i="2"/>
  <c r="A2247" i="2"/>
  <c r="F2248" i="5"/>
  <c r="A2248" i="5"/>
  <c r="D2248" i="5"/>
  <c r="J2248" i="2"/>
  <c r="P2248" i="2"/>
  <c r="G2249" i="5"/>
  <c r="E2248" i="5"/>
  <c r="C2248" i="5"/>
  <c r="D2249" i="5"/>
  <c r="F2249" i="5"/>
  <c r="A2249" i="5"/>
  <c r="C2248" i="2"/>
  <c r="A2248" i="2"/>
  <c r="B2248" i="2"/>
  <c r="K2249" i="2"/>
  <c r="J2249" i="2"/>
  <c r="P2249" i="2"/>
  <c r="H2248" i="2"/>
  <c r="G2250" i="5"/>
  <c r="E2249" i="5"/>
  <c r="C2249" i="5"/>
  <c r="F2250" i="5"/>
  <c r="A2250" i="5"/>
  <c r="D2250" i="5"/>
  <c r="C2249" i="2"/>
  <c r="K2250" i="2"/>
  <c r="A2249" i="2"/>
  <c r="B2249" i="2"/>
  <c r="H2249" i="2"/>
  <c r="J2250" i="2"/>
  <c r="P2250" i="2"/>
  <c r="G2251" i="5"/>
  <c r="E2250" i="5"/>
  <c r="C2250" i="5"/>
  <c r="D2251" i="5"/>
  <c r="F2251" i="5"/>
  <c r="A2251" i="5"/>
  <c r="C2250" i="2"/>
  <c r="A2250" i="2"/>
  <c r="K2251" i="2"/>
  <c r="B2250" i="2"/>
  <c r="H2250" i="2"/>
  <c r="J2251" i="2"/>
  <c r="P2251" i="2"/>
  <c r="G2252" i="5"/>
  <c r="E2251" i="5"/>
  <c r="C2251" i="5"/>
  <c r="F2252" i="5"/>
  <c r="A2252" i="5"/>
  <c r="D2252" i="5"/>
  <c r="C2251" i="2"/>
  <c r="B2251" i="2"/>
  <c r="K2252" i="2"/>
  <c r="A2251" i="2"/>
  <c r="J2252" i="2"/>
  <c r="P2252" i="2"/>
  <c r="H2251" i="2"/>
  <c r="G2253" i="5"/>
  <c r="E2252" i="5"/>
  <c r="C2252" i="5"/>
  <c r="D2253" i="5"/>
  <c r="F2253" i="5"/>
  <c r="A2253" i="5"/>
  <c r="C2252" i="2"/>
  <c r="A2252" i="2"/>
  <c r="K2253" i="2"/>
  <c r="B2252" i="2"/>
  <c r="H2252" i="2"/>
  <c r="J2253" i="2"/>
  <c r="P2253" i="2"/>
  <c r="G2254" i="5"/>
  <c r="E2253" i="5"/>
  <c r="C2253" i="5"/>
  <c r="J228" i="1"/>
  <c r="F2254" i="5"/>
  <c r="A2254" i="5"/>
  <c r="D2254" i="5"/>
  <c r="C2253" i="2"/>
  <c r="B2253" i="2"/>
  <c r="K2254" i="2"/>
  <c r="A2253" i="2"/>
  <c r="J2254" i="2"/>
  <c r="P2254" i="2"/>
  <c r="H2253" i="2"/>
  <c r="G2255" i="5"/>
  <c r="E2254" i="5"/>
  <c r="C2254" i="5"/>
  <c r="D2255" i="5"/>
  <c r="F2255" i="5"/>
  <c r="A2255" i="5"/>
  <c r="C2254" i="2"/>
  <c r="A2254" i="2"/>
  <c r="K2255" i="2"/>
  <c r="B2254" i="2"/>
  <c r="H2254" i="2"/>
  <c r="J2255" i="2"/>
  <c r="P2255" i="2"/>
  <c r="G2256" i="5"/>
  <c r="E2255" i="5"/>
  <c r="C2255" i="5"/>
  <c r="F2256" i="5"/>
  <c r="A2256" i="5"/>
  <c r="D2256" i="5"/>
  <c r="C2255" i="2"/>
  <c r="B2255" i="2"/>
  <c r="K2256" i="2"/>
  <c r="A2255" i="2"/>
  <c r="J2256" i="2"/>
  <c r="P2256" i="2"/>
  <c r="H2255" i="2"/>
  <c r="G2257" i="5"/>
  <c r="E2256" i="5"/>
  <c r="C2256" i="5"/>
  <c r="D2257" i="5"/>
  <c r="F2257" i="5"/>
  <c r="A2257" i="5"/>
  <c r="C2256" i="2"/>
  <c r="A2256" i="2"/>
  <c r="B2256" i="2"/>
  <c r="K2257" i="2"/>
  <c r="H2256" i="2"/>
  <c r="J2257" i="2"/>
  <c r="P2257" i="2"/>
  <c r="G2258" i="5"/>
  <c r="E2257" i="5"/>
  <c r="C2257" i="5"/>
  <c r="F2258" i="5"/>
  <c r="A2258" i="5"/>
  <c r="D2258" i="5"/>
  <c r="C2257" i="2"/>
  <c r="K2258" i="2"/>
  <c r="A2257" i="2"/>
  <c r="B2257" i="2"/>
  <c r="H2257" i="2"/>
  <c r="J2258" i="2"/>
  <c r="P2258" i="2"/>
  <c r="G2259" i="5"/>
  <c r="E2258" i="5"/>
  <c r="C2258" i="5"/>
  <c r="D2259" i="5"/>
  <c r="F2259" i="5"/>
  <c r="A2259" i="5"/>
  <c r="C2258" i="2"/>
  <c r="A2258" i="2"/>
  <c r="K2259" i="2"/>
  <c r="B2258" i="2"/>
  <c r="H2258" i="2"/>
  <c r="J2259" i="2"/>
  <c r="P2259" i="2"/>
  <c r="G2260" i="5"/>
  <c r="E2259" i="5"/>
  <c r="C2259" i="5"/>
  <c r="F2260" i="5"/>
  <c r="A2260" i="5"/>
  <c r="D2260" i="5"/>
  <c r="C2259" i="2"/>
  <c r="B2259" i="2"/>
  <c r="K2260" i="2"/>
  <c r="A2259" i="2"/>
  <c r="J2260" i="2"/>
  <c r="P2260" i="2"/>
  <c r="H2259" i="2"/>
  <c r="G2261" i="5"/>
  <c r="E2260" i="5"/>
  <c r="C2260" i="5"/>
  <c r="D2261" i="5"/>
  <c r="F2261" i="5"/>
  <c r="A2261" i="5"/>
  <c r="C2260" i="2"/>
  <c r="A2260" i="2"/>
  <c r="K2261" i="2"/>
  <c r="B2260" i="2"/>
  <c r="H2260" i="2"/>
  <c r="J2261" i="2"/>
  <c r="P2261" i="2"/>
  <c r="G2262" i="5"/>
  <c r="E2261" i="5"/>
  <c r="C2261" i="5"/>
  <c r="F2262" i="5"/>
  <c r="A2262" i="5"/>
  <c r="D2262" i="5"/>
  <c r="C2261" i="2"/>
  <c r="B2261" i="2"/>
  <c r="K2262" i="2"/>
  <c r="A2261" i="2"/>
  <c r="J2262" i="2"/>
  <c r="P2262" i="2"/>
  <c r="H2261" i="2"/>
  <c r="G2263" i="5"/>
  <c r="E2262" i="5"/>
  <c r="C2262" i="5"/>
  <c r="D2263" i="5"/>
  <c r="F2263" i="5"/>
  <c r="A2263" i="5"/>
  <c r="C2262" i="2"/>
  <c r="A2262" i="2"/>
  <c r="K2263" i="2"/>
  <c r="B2262" i="2"/>
  <c r="H2262" i="2"/>
  <c r="J2263" i="2"/>
  <c r="P2263" i="2"/>
  <c r="G2264" i="5"/>
  <c r="E2263" i="5"/>
  <c r="C2263" i="5"/>
  <c r="J229" i="1"/>
  <c r="F2264" i="5"/>
  <c r="A2264" i="5"/>
  <c r="D2264" i="5"/>
  <c r="C2263" i="2"/>
  <c r="B2263" i="2"/>
  <c r="K2264" i="2"/>
  <c r="A2263" i="2"/>
  <c r="J2264" i="2"/>
  <c r="P2264" i="2"/>
  <c r="H2263" i="2"/>
  <c r="G2265" i="5"/>
  <c r="E2264" i="5"/>
  <c r="C2264" i="5"/>
  <c r="D2265" i="5"/>
  <c r="F2265" i="5"/>
  <c r="A2265" i="5"/>
  <c r="C2264" i="2"/>
  <c r="A2264" i="2"/>
  <c r="B2264" i="2"/>
  <c r="K2265" i="2"/>
  <c r="J2265" i="2"/>
  <c r="P2265" i="2"/>
  <c r="H2264" i="2"/>
  <c r="G2266" i="5"/>
  <c r="E2265" i="5"/>
  <c r="C2265" i="5"/>
  <c r="F2266" i="5"/>
  <c r="A2266" i="5"/>
  <c r="D2266" i="5"/>
  <c r="C2265" i="2"/>
  <c r="K2266" i="2"/>
  <c r="A2265" i="2"/>
  <c r="B2265" i="2"/>
  <c r="H2265" i="2"/>
  <c r="J2266" i="2"/>
  <c r="P2266" i="2"/>
  <c r="G2267" i="5"/>
  <c r="E2266" i="5"/>
  <c r="C2266" i="5"/>
  <c r="D2267" i="5"/>
  <c r="F2267" i="5"/>
  <c r="A2267" i="5"/>
  <c r="C2266" i="2"/>
  <c r="A2266" i="2"/>
  <c r="K2267" i="2"/>
  <c r="B2266" i="2"/>
  <c r="H2266" i="2"/>
  <c r="J2267" i="2"/>
  <c r="P2267" i="2"/>
  <c r="G2268" i="5"/>
  <c r="E2267" i="5"/>
  <c r="C2267" i="5"/>
  <c r="F2268" i="5"/>
  <c r="A2268" i="5"/>
  <c r="D2268" i="5"/>
  <c r="C2267" i="2"/>
  <c r="B2267" i="2"/>
  <c r="K2268" i="2"/>
  <c r="A2267" i="2"/>
  <c r="J2268" i="2"/>
  <c r="P2268" i="2"/>
  <c r="H2267" i="2"/>
  <c r="G2269" i="5"/>
  <c r="E2268" i="5"/>
  <c r="C2268" i="5"/>
  <c r="D2269" i="5"/>
  <c r="F2269" i="5"/>
  <c r="A2269" i="5"/>
  <c r="C2268" i="2"/>
  <c r="A2268" i="2"/>
  <c r="K2269" i="2"/>
  <c r="B2268" i="2"/>
  <c r="H2268" i="2"/>
  <c r="J2269" i="2"/>
  <c r="P2269" i="2"/>
  <c r="G2270" i="5"/>
  <c r="E2269" i="5"/>
  <c r="C2269" i="5"/>
  <c r="F2270" i="5"/>
  <c r="A2270" i="5"/>
  <c r="D2270" i="5"/>
  <c r="C2269" i="2"/>
  <c r="B2269" i="2"/>
  <c r="K2270" i="2"/>
  <c r="A2269" i="2"/>
  <c r="J2270" i="2"/>
  <c r="P2270" i="2"/>
  <c r="H2269" i="2"/>
  <c r="G2271" i="5"/>
  <c r="E2270" i="5"/>
  <c r="C2270" i="5"/>
  <c r="D2271" i="5"/>
  <c r="F2271" i="5"/>
  <c r="A2271" i="5"/>
  <c r="C2270" i="2"/>
  <c r="A2270" i="2"/>
  <c r="K2271" i="2"/>
  <c r="B2270" i="2"/>
  <c r="H2270" i="2"/>
  <c r="J2271" i="2"/>
  <c r="P2271" i="2"/>
  <c r="G2272" i="5"/>
  <c r="E2271" i="5"/>
  <c r="C2271" i="5"/>
  <c r="F2272" i="5"/>
  <c r="A2272" i="5"/>
  <c r="D2272" i="5"/>
  <c r="C2271" i="2"/>
  <c r="B2271" i="2"/>
  <c r="K2272" i="2"/>
  <c r="A2271" i="2"/>
  <c r="J2272" i="2"/>
  <c r="P2272" i="2"/>
  <c r="H2271" i="2"/>
  <c r="G2273" i="5"/>
  <c r="E2272" i="5"/>
  <c r="C2272" i="5"/>
  <c r="D2273" i="5"/>
  <c r="F2273" i="5"/>
  <c r="A2273" i="5"/>
  <c r="C2272" i="2"/>
  <c r="A2272" i="2"/>
  <c r="B2272" i="2"/>
  <c r="K2273" i="2"/>
  <c r="J2273" i="2"/>
  <c r="P2273" i="2"/>
  <c r="H2272" i="2"/>
  <c r="G2274" i="5"/>
  <c r="E2273" i="5"/>
  <c r="C2273" i="5"/>
  <c r="J230" i="1"/>
  <c r="F2274" i="5"/>
  <c r="A2274" i="5"/>
  <c r="D2274" i="5"/>
  <c r="C2273" i="2"/>
  <c r="K2274" i="2"/>
  <c r="A2273" i="2"/>
  <c r="B2273" i="2"/>
  <c r="H2273" i="2"/>
  <c r="J2274" i="2"/>
  <c r="P2274" i="2"/>
  <c r="G2275" i="5"/>
  <c r="E2274" i="5"/>
  <c r="C2274" i="5"/>
  <c r="D2275" i="5"/>
  <c r="F2275" i="5"/>
  <c r="A2275" i="5"/>
  <c r="C2274" i="2"/>
  <c r="A2274" i="2"/>
  <c r="K2275" i="2"/>
  <c r="B2274" i="2"/>
  <c r="H2274" i="2"/>
  <c r="J2275" i="2"/>
  <c r="P2275" i="2"/>
  <c r="G2276" i="5"/>
  <c r="E2275" i="5"/>
  <c r="C2275" i="5"/>
  <c r="F2276" i="5"/>
  <c r="A2276" i="5"/>
  <c r="D2276" i="5"/>
  <c r="C2275" i="2"/>
  <c r="B2275" i="2"/>
  <c r="K2276" i="2"/>
  <c r="A2275" i="2"/>
  <c r="J2276" i="2"/>
  <c r="P2276" i="2"/>
  <c r="H2275" i="2"/>
  <c r="G2277" i="5"/>
  <c r="E2276" i="5"/>
  <c r="C2276" i="5"/>
  <c r="D2277" i="5"/>
  <c r="F2277" i="5"/>
  <c r="A2277" i="5"/>
  <c r="C2276" i="2"/>
  <c r="A2276" i="2"/>
  <c r="K2277" i="2"/>
  <c r="B2276" i="2"/>
  <c r="H2276" i="2"/>
  <c r="J2277" i="2"/>
  <c r="P2277" i="2"/>
  <c r="G2278" i="5"/>
  <c r="E2277" i="5"/>
  <c r="C2277" i="5"/>
  <c r="F2278" i="5"/>
  <c r="A2278" i="5"/>
  <c r="D2278" i="5"/>
  <c r="C2277" i="2"/>
  <c r="B2277" i="2"/>
  <c r="K2278" i="2"/>
  <c r="A2277" i="2"/>
  <c r="J2278" i="2"/>
  <c r="P2278" i="2"/>
  <c r="H2277" i="2"/>
  <c r="G2279" i="5"/>
  <c r="E2278" i="5"/>
  <c r="C2278" i="5"/>
  <c r="D2279" i="5"/>
  <c r="F2279" i="5"/>
  <c r="A2279" i="5"/>
  <c r="C2278" i="2"/>
  <c r="A2278" i="2"/>
  <c r="K2279" i="2"/>
  <c r="B2278" i="2"/>
  <c r="H2278" i="2"/>
  <c r="J2279" i="2"/>
  <c r="P2279" i="2"/>
  <c r="G2280" i="5"/>
  <c r="E2279" i="5"/>
  <c r="C2279" i="5"/>
  <c r="F2280" i="5"/>
  <c r="A2280" i="5"/>
  <c r="D2280" i="5"/>
  <c r="C2279" i="2"/>
  <c r="B2279" i="2"/>
  <c r="K2280" i="2"/>
  <c r="A2279" i="2"/>
  <c r="J2280" i="2"/>
  <c r="P2280" i="2"/>
  <c r="H2279" i="2"/>
  <c r="G2281" i="5"/>
  <c r="E2280" i="5"/>
  <c r="C2280" i="5"/>
  <c r="D2281" i="5"/>
  <c r="F2281" i="5"/>
  <c r="A2281" i="5"/>
  <c r="C2280" i="2"/>
  <c r="A2280" i="2"/>
  <c r="B2280" i="2"/>
  <c r="K2281" i="2"/>
  <c r="H2280" i="2"/>
  <c r="J2281" i="2"/>
  <c r="P2281" i="2"/>
  <c r="G2282" i="5"/>
  <c r="E2281" i="5"/>
  <c r="C2281" i="5"/>
  <c r="F2282" i="5"/>
  <c r="A2282" i="5"/>
  <c r="D2282" i="5"/>
  <c r="C2281" i="2"/>
  <c r="K2282" i="2"/>
  <c r="A2281" i="2"/>
  <c r="B2281" i="2"/>
  <c r="H2281" i="2"/>
  <c r="J2282" i="2"/>
  <c r="P2282" i="2"/>
  <c r="G2283" i="5"/>
  <c r="E2282" i="5"/>
  <c r="C2282" i="5"/>
  <c r="D2283" i="5"/>
  <c r="F2283" i="5"/>
  <c r="A2283" i="5"/>
  <c r="C2282" i="2"/>
  <c r="A2282" i="2"/>
  <c r="K2283" i="2"/>
  <c r="B2282" i="2"/>
  <c r="H2282" i="2"/>
  <c r="J2283" i="2"/>
  <c r="P2283" i="2"/>
  <c r="G2284" i="5"/>
  <c r="E2283" i="5"/>
  <c r="C2283" i="5"/>
  <c r="J231" i="1"/>
  <c r="F2284" i="5"/>
  <c r="A2284" i="5"/>
  <c r="D2284" i="5"/>
  <c r="C2283" i="2"/>
  <c r="B2283" i="2"/>
  <c r="K2284" i="2"/>
  <c r="A2283" i="2"/>
  <c r="J2284" i="2"/>
  <c r="P2284" i="2"/>
  <c r="H2283" i="2"/>
  <c r="G2285" i="5"/>
  <c r="E2284" i="5"/>
  <c r="C2284" i="5"/>
  <c r="D2285" i="5"/>
  <c r="F2285" i="5"/>
  <c r="A2285" i="5"/>
  <c r="C2284" i="2"/>
  <c r="A2284" i="2"/>
  <c r="K2285" i="2"/>
  <c r="B2284" i="2"/>
  <c r="H2284" i="2"/>
  <c r="J2285" i="2"/>
  <c r="P2285" i="2"/>
  <c r="G2286" i="5"/>
  <c r="E2285" i="5"/>
  <c r="C2285" i="5"/>
  <c r="F2286" i="5"/>
  <c r="A2286" i="5"/>
  <c r="D2286" i="5"/>
  <c r="C2285" i="2"/>
  <c r="B2285" i="2"/>
  <c r="K2286" i="2"/>
  <c r="A2285" i="2"/>
  <c r="J2286" i="2"/>
  <c r="P2286" i="2"/>
  <c r="H2285" i="2"/>
  <c r="G2287" i="5"/>
  <c r="E2286" i="5"/>
  <c r="C2286" i="5"/>
  <c r="D2287" i="5"/>
  <c r="F2287" i="5"/>
  <c r="A2287" i="5"/>
  <c r="C2286" i="2"/>
  <c r="A2286" i="2"/>
  <c r="K2287" i="2"/>
  <c r="B2286" i="2"/>
  <c r="H2286" i="2"/>
  <c r="G2288" i="5"/>
  <c r="E2287" i="5"/>
  <c r="C2287" i="5"/>
  <c r="J2287" i="2"/>
  <c r="P2287" i="2"/>
  <c r="C2287" i="2"/>
  <c r="B2287" i="2"/>
  <c r="H2287" i="2"/>
  <c r="K2288" i="2"/>
  <c r="A2287" i="2"/>
  <c r="F2288" i="5"/>
  <c r="A2288" i="5"/>
  <c r="D2288" i="5"/>
  <c r="J2288" i="2"/>
  <c r="P2288" i="2"/>
  <c r="G2289" i="5"/>
  <c r="E2288" i="5"/>
  <c r="C2288" i="5"/>
  <c r="D2289" i="5"/>
  <c r="F2289" i="5"/>
  <c r="A2289" i="5"/>
  <c r="C2288" i="2"/>
  <c r="A2288" i="2"/>
  <c r="B2288" i="2"/>
  <c r="K2289" i="2"/>
  <c r="J2289" i="2"/>
  <c r="P2289" i="2"/>
  <c r="H2288" i="2"/>
  <c r="G2290" i="5"/>
  <c r="E2289" i="5"/>
  <c r="C2289" i="5"/>
  <c r="F2290" i="5"/>
  <c r="A2290" i="5"/>
  <c r="D2290" i="5"/>
  <c r="C2289" i="2"/>
  <c r="K2290" i="2"/>
  <c r="A2289" i="2"/>
  <c r="B2289" i="2"/>
  <c r="H2289" i="2"/>
  <c r="J2290" i="2"/>
  <c r="P2290" i="2"/>
  <c r="G2291" i="5"/>
  <c r="E2290" i="5"/>
  <c r="C2290" i="5"/>
  <c r="D2291" i="5"/>
  <c r="F2291" i="5"/>
  <c r="A2291" i="5"/>
  <c r="C2290" i="2"/>
  <c r="A2290" i="2"/>
  <c r="K2291" i="2"/>
  <c r="B2290" i="2"/>
  <c r="H2290" i="2"/>
  <c r="J2291" i="2"/>
  <c r="P2291" i="2"/>
  <c r="G2292" i="5"/>
  <c r="E2291" i="5"/>
  <c r="C2291" i="5"/>
  <c r="F2292" i="5"/>
  <c r="A2292" i="5"/>
  <c r="D2292" i="5"/>
  <c r="C2291" i="2"/>
  <c r="B2291" i="2"/>
  <c r="K2292" i="2"/>
  <c r="A2291" i="2"/>
  <c r="J2292" i="2"/>
  <c r="P2292" i="2"/>
  <c r="H2291" i="2"/>
  <c r="G2293" i="5"/>
  <c r="E2292" i="5"/>
  <c r="C2292" i="5"/>
  <c r="D2293" i="5"/>
  <c r="F2293" i="5"/>
  <c r="A2293" i="5"/>
  <c r="C2292" i="2"/>
  <c r="A2292" i="2"/>
  <c r="K2293" i="2"/>
  <c r="B2292" i="2"/>
  <c r="H2292" i="2"/>
  <c r="J2293" i="2"/>
  <c r="P2293" i="2"/>
  <c r="G2294" i="5"/>
  <c r="E2293" i="5"/>
  <c r="C2293" i="5"/>
  <c r="J232" i="1"/>
  <c r="F2294" i="5"/>
  <c r="A2294" i="5"/>
  <c r="D2294" i="5"/>
  <c r="C2293" i="2"/>
  <c r="B2293" i="2"/>
  <c r="K2294" i="2"/>
  <c r="A2293" i="2"/>
  <c r="J2294" i="2"/>
  <c r="P2294" i="2"/>
  <c r="H2293" i="2"/>
  <c r="G2295" i="5"/>
  <c r="E2294" i="5"/>
  <c r="C2294" i="5"/>
  <c r="D2295" i="5"/>
  <c r="F2295" i="5"/>
  <c r="A2295" i="5"/>
  <c r="C2294" i="2"/>
  <c r="A2294" i="2"/>
  <c r="K2295" i="2"/>
  <c r="B2294" i="2"/>
  <c r="H2294" i="2"/>
  <c r="J2295" i="2"/>
  <c r="P2295" i="2"/>
  <c r="G2296" i="5"/>
  <c r="E2295" i="5"/>
  <c r="C2295" i="5"/>
  <c r="F2296" i="5"/>
  <c r="A2296" i="5"/>
  <c r="D2296" i="5"/>
  <c r="C2295" i="2"/>
  <c r="B2295" i="2"/>
  <c r="K2296" i="2"/>
  <c r="A2295" i="2"/>
  <c r="J2296" i="2"/>
  <c r="P2296" i="2"/>
  <c r="H2295" i="2"/>
  <c r="G2297" i="5"/>
  <c r="E2296" i="5"/>
  <c r="C2296" i="5"/>
  <c r="D2297" i="5"/>
  <c r="F2297" i="5"/>
  <c r="A2297" i="5"/>
  <c r="C2296" i="2"/>
  <c r="A2296" i="2"/>
  <c r="B2296" i="2"/>
  <c r="K2297" i="2"/>
  <c r="J2297" i="2"/>
  <c r="P2297" i="2"/>
  <c r="H2296" i="2"/>
  <c r="G2298" i="5"/>
  <c r="E2297" i="5"/>
  <c r="C2297" i="5"/>
  <c r="F2298" i="5"/>
  <c r="A2298" i="5"/>
  <c r="D2298" i="5"/>
  <c r="C2297" i="2"/>
  <c r="K2298" i="2"/>
  <c r="A2297" i="2"/>
  <c r="B2297" i="2"/>
  <c r="H2297" i="2"/>
  <c r="J2298" i="2"/>
  <c r="P2298" i="2"/>
  <c r="G2299" i="5"/>
  <c r="E2298" i="5"/>
  <c r="C2298" i="5"/>
  <c r="D2299" i="5"/>
  <c r="F2299" i="5"/>
  <c r="A2299" i="5"/>
  <c r="C2298" i="2"/>
  <c r="A2298" i="2"/>
  <c r="K2299" i="2"/>
  <c r="B2298" i="2"/>
  <c r="H2298" i="2"/>
  <c r="J2299" i="2"/>
  <c r="P2299" i="2"/>
  <c r="G2300" i="5"/>
  <c r="E2299" i="5"/>
  <c r="C2299" i="5"/>
  <c r="F2300" i="5"/>
  <c r="A2300" i="5"/>
  <c r="D2300" i="5"/>
  <c r="C2299" i="2"/>
  <c r="B2299" i="2"/>
  <c r="K2300" i="2"/>
  <c r="A2299" i="2"/>
  <c r="J2300" i="2"/>
  <c r="P2300" i="2"/>
  <c r="H2299" i="2"/>
  <c r="G2301" i="5"/>
  <c r="E2300" i="5"/>
  <c r="C2300" i="5"/>
  <c r="D2301" i="5"/>
  <c r="F2301" i="5"/>
  <c r="A2301" i="5"/>
  <c r="C2300" i="2"/>
  <c r="A2300" i="2"/>
  <c r="K2301" i="2"/>
  <c r="B2300" i="2"/>
  <c r="H2300" i="2"/>
  <c r="G2302" i="5"/>
  <c r="E2301" i="5"/>
  <c r="C2301" i="5"/>
  <c r="J2301" i="2"/>
  <c r="P2301" i="2"/>
  <c r="C2301" i="2"/>
  <c r="B2301" i="2"/>
  <c r="H2301" i="2"/>
  <c r="K2302" i="2"/>
  <c r="A2301" i="2"/>
  <c r="F2302" i="5"/>
  <c r="A2302" i="5"/>
  <c r="D2302" i="5"/>
  <c r="J2302" i="2"/>
  <c r="P2302" i="2"/>
  <c r="G2303" i="5"/>
  <c r="E2302" i="5"/>
  <c r="C2302" i="5"/>
  <c r="D2303" i="5"/>
  <c r="F2303" i="5"/>
  <c r="A2303" i="5"/>
  <c r="C2302" i="2"/>
  <c r="A2302" i="2"/>
  <c r="K2303" i="2"/>
  <c r="B2302" i="2"/>
  <c r="H2302" i="2"/>
  <c r="J2303" i="2"/>
  <c r="P2303" i="2"/>
  <c r="G2304" i="5"/>
  <c r="E2303" i="5"/>
  <c r="C2303" i="5"/>
  <c r="J233" i="1"/>
  <c r="F2304" i="5"/>
  <c r="A2304" i="5"/>
  <c r="D2304" i="5"/>
  <c r="C2303" i="2"/>
  <c r="B2303" i="2"/>
  <c r="K2304" i="2"/>
  <c r="A2303" i="2"/>
  <c r="J2304" i="2"/>
  <c r="P2304" i="2"/>
  <c r="H2303" i="2"/>
  <c r="G2305" i="5"/>
  <c r="E2304" i="5"/>
  <c r="C2304" i="5"/>
  <c r="D2305" i="5"/>
  <c r="F2305" i="5"/>
  <c r="A2305" i="5"/>
  <c r="C2304" i="2"/>
  <c r="A2304" i="2"/>
  <c r="B2304" i="2"/>
  <c r="K2305" i="2"/>
  <c r="J2305" i="2"/>
  <c r="P2305" i="2"/>
  <c r="H2304" i="2"/>
  <c r="G2306" i="5"/>
  <c r="E2305" i="5"/>
  <c r="C2305" i="5"/>
  <c r="F2306" i="5"/>
  <c r="A2306" i="5"/>
  <c r="D2306" i="5"/>
  <c r="C2305" i="2"/>
  <c r="K2306" i="2"/>
  <c r="A2305" i="2"/>
  <c r="B2305" i="2"/>
  <c r="H2305" i="2"/>
  <c r="J2306" i="2"/>
  <c r="P2306" i="2"/>
  <c r="G2307" i="5"/>
  <c r="E2306" i="5"/>
  <c r="C2306" i="5"/>
  <c r="D2307" i="5"/>
  <c r="F2307" i="5"/>
  <c r="A2307" i="5"/>
  <c r="C2306" i="2"/>
  <c r="A2306" i="2"/>
  <c r="K2307" i="2"/>
  <c r="B2306" i="2"/>
  <c r="H2306" i="2"/>
  <c r="J2307" i="2"/>
  <c r="P2307" i="2"/>
  <c r="G2308" i="5"/>
  <c r="E2307" i="5"/>
  <c r="C2307" i="5"/>
  <c r="F2308" i="5"/>
  <c r="A2308" i="5"/>
  <c r="D2308" i="5"/>
  <c r="C2307" i="2"/>
  <c r="B2307" i="2"/>
  <c r="K2308" i="2"/>
  <c r="A2307" i="2"/>
  <c r="J2308" i="2"/>
  <c r="P2308" i="2"/>
  <c r="H2307" i="2"/>
  <c r="G2309" i="5"/>
  <c r="E2308" i="5"/>
  <c r="C2308" i="5"/>
  <c r="D2309" i="5"/>
  <c r="F2309" i="5"/>
  <c r="A2309" i="5"/>
  <c r="C2308" i="2"/>
  <c r="A2308" i="2"/>
  <c r="K2309" i="2"/>
  <c r="B2308" i="2"/>
  <c r="H2308" i="2"/>
  <c r="J2309" i="2"/>
  <c r="P2309" i="2"/>
  <c r="G2310" i="5"/>
  <c r="E2309" i="5"/>
  <c r="C2309" i="5"/>
  <c r="F2310" i="5"/>
  <c r="A2310" i="5"/>
  <c r="D2310" i="5"/>
  <c r="C2309" i="2"/>
  <c r="B2309" i="2"/>
  <c r="K2310" i="2"/>
  <c r="A2309" i="2"/>
  <c r="J2310" i="2"/>
  <c r="P2310" i="2"/>
  <c r="H2309" i="2"/>
  <c r="G2311" i="5"/>
  <c r="E2310" i="5"/>
  <c r="C2310" i="5"/>
  <c r="D2311" i="5"/>
  <c r="F2311" i="5"/>
  <c r="A2311" i="5"/>
  <c r="C2310" i="2"/>
  <c r="A2310" i="2"/>
  <c r="K2311" i="2"/>
  <c r="B2310" i="2"/>
  <c r="H2310" i="2"/>
  <c r="J2311" i="2"/>
  <c r="P2311" i="2"/>
  <c r="G2312" i="5"/>
  <c r="E2311" i="5"/>
  <c r="C2311" i="5"/>
  <c r="F2312" i="5"/>
  <c r="A2312" i="5"/>
  <c r="D2312" i="5"/>
  <c r="C2311" i="2"/>
  <c r="B2311" i="2"/>
  <c r="K2312" i="2"/>
  <c r="A2311" i="2"/>
  <c r="J2312" i="2"/>
  <c r="P2312" i="2"/>
  <c r="H2311" i="2"/>
  <c r="G2313" i="5"/>
  <c r="E2312" i="5"/>
  <c r="C2312" i="5"/>
  <c r="D2313" i="5"/>
  <c r="F2313" i="5"/>
  <c r="A2313" i="5"/>
  <c r="C2312" i="2"/>
  <c r="A2312" i="2"/>
  <c r="B2312" i="2"/>
  <c r="K2313" i="2"/>
  <c r="J2313" i="2"/>
  <c r="P2313" i="2"/>
  <c r="H2312" i="2"/>
  <c r="G2314" i="5"/>
  <c r="E2313" i="5"/>
  <c r="C2313" i="5"/>
  <c r="J234" i="1"/>
  <c r="F2314" i="5"/>
  <c r="A2314" i="5"/>
  <c r="D2314" i="5"/>
  <c r="C2313" i="2"/>
  <c r="K2314" i="2"/>
  <c r="A2313" i="2"/>
  <c r="B2313" i="2"/>
  <c r="H2313" i="2"/>
  <c r="J2314" i="2"/>
  <c r="P2314" i="2"/>
  <c r="G2315" i="5"/>
  <c r="E2314" i="5"/>
  <c r="C2314" i="5"/>
  <c r="D2315" i="5"/>
  <c r="F2315" i="5"/>
  <c r="A2315" i="5"/>
  <c r="C2314" i="2"/>
  <c r="A2314" i="2"/>
  <c r="K2315" i="2"/>
  <c r="B2314" i="2"/>
  <c r="H2314" i="2"/>
  <c r="J2315" i="2"/>
  <c r="P2315" i="2"/>
  <c r="G2316" i="5"/>
  <c r="E2315" i="5"/>
  <c r="C2315" i="5"/>
  <c r="F2316" i="5"/>
  <c r="A2316" i="5"/>
  <c r="D2316" i="5"/>
  <c r="C2315" i="2"/>
  <c r="B2315" i="2"/>
  <c r="K2316" i="2"/>
  <c r="A2315" i="2"/>
  <c r="J2316" i="2"/>
  <c r="P2316" i="2"/>
  <c r="H2315" i="2"/>
  <c r="G2317" i="5"/>
  <c r="E2316" i="5"/>
  <c r="C2316" i="5"/>
  <c r="D2317" i="5"/>
  <c r="F2317" i="5"/>
  <c r="A2317" i="5"/>
  <c r="C2316" i="2"/>
  <c r="A2316" i="2"/>
  <c r="K2317" i="2"/>
  <c r="B2316" i="2"/>
  <c r="H2316" i="2"/>
  <c r="J2317" i="2"/>
  <c r="P2317" i="2"/>
  <c r="G2318" i="5"/>
  <c r="E2317" i="5"/>
  <c r="C2317" i="5"/>
  <c r="F2318" i="5"/>
  <c r="A2318" i="5"/>
  <c r="D2318" i="5"/>
  <c r="C2317" i="2"/>
  <c r="B2317" i="2"/>
  <c r="K2318" i="2"/>
  <c r="A2317" i="2"/>
  <c r="J2318" i="2"/>
  <c r="P2318" i="2"/>
  <c r="H2317" i="2"/>
  <c r="G2319" i="5"/>
  <c r="E2318" i="5"/>
  <c r="C2318" i="5"/>
  <c r="D2319" i="5"/>
  <c r="F2319" i="5"/>
  <c r="A2319" i="5"/>
  <c r="C2318" i="2"/>
  <c r="A2318" i="2"/>
  <c r="K2319" i="2"/>
  <c r="B2318" i="2"/>
  <c r="H2318" i="2"/>
  <c r="J2319" i="2"/>
  <c r="P2319" i="2"/>
  <c r="G2320" i="5"/>
  <c r="E2319" i="5"/>
  <c r="C2319" i="5"/>
  <c r="F2320" i="5"/>
  <c r="A2320" i="5"/>
  <c r="D2320" i="5"/>
  <c r="C2319" i="2"/>
  <c r="B2319" i="2"/>
  <c r="K2320" i="2"/>
  <c r="A2319" i="2"/>
  <c r="J2320" i="2"/>
  <c r="P2320" i="2"/>
  <c r="H2319" i="2"/>
  <c r="G2321" i="5"/>
  <c r="E2320" i="5"/>
  <c r="C2320" i="5"/>
  <c r="D2321" i="5"/>
  <c r="F2321" i="5"/>
  <c r="A2321" i="5"/>
  <c r="C2320" i="2"/>
  <c r="A2320" i="2"/>
  <c r="B2320" i="2"/>
  <c r="K2321" i="2"/>
  <c r="J2321" i="2"/>
  <c r="P2321" i="2"/>
  <c r="H2320" i="2"/>
  <c r="G2322" i="5"/>
  <c r="E2321" i="5"/>
  <c r="C2321" i="5"/>
  <c r="F2322" i="5"/>
  <c r="A2322" i="5"/>
  <c r="D2322" i="5"/>
  <c r="C2321" i="2"/>
  <c r="K2322" i="2"/>
  <c r="A2321" i="2"/>
  <c r="B2321" i="2"/>
  <c r="H2321" i="2"/>
  <c r="J2322" i="2"/>
  <c r="P2322" i="2"/>
  <c r="G2323" i="5"/>
  <c r="E2322" i="5"/>
  <c r="C2322" i="5"/>
  <c r="D2323" i="5"/>
  <c r="F2323" i="5"/>
  <c r="A2323" i="5"/>
  <c r="C2322" i="2"/>
  <c r="A2322" i="2"/>
  <c r="K2323" i="2"/>
  <c r="B2322" i="2"/>
  <c r="H2322" i="2"/>
  <c r="J2323" i="2"/>
  <c r="P2323" i="2"/>
  <c r="G2324" i="5"/>
  <c r="E2323" i="5"/>
  <c r="C2323" i="5"/>
  <c r="J235" i="1"/>
  <c r="F2324" i="5"/>
  <c r="A2324" i="5"/>
  <c r="D2324" i="5"/>
  <c r="C2323" i="2"/>
  <c r="B2323" i="2"/>
  <c r="K2324" i="2"/>
  <c r="A2323" i="2"/>
  <c r="J2324" i="2"/>
  <c r="P2324" i="2"/>
  <c r="H2323" i="2"/>
  <c r="G2325" i="5"/>
  <c r="E2324" i="5"/>
  <c r="C2324" i="5"/>
  <c r="D2325" i="5"/>
  <c r="F2325" i="5"/>
  <c r="A2325" i="5"/>
  <c r="C2324" i="2"/>
  <c r="A2324" i="2"/>
  <c r="K2325" i="2"/>
  <c r="B2324" i="2"/>
  <c r="H2324" i="2"/>
  <c r="J2325" i="2"/>
  <c r="P2325" i="2"/>
  <c r="G2326" i="5"/>
  <c r="E2325" i="5"/>
  <c r="C2325" i="5"/>
  <c r="F2326" i="5"/>
  <c r="A2326" i="5"/>
  <c r="D2326" i="5"/>
  <c r="C2325" i="2"/>
  <c r="B2325" i="2"/>
  <c r="K2326" i="2"/>
  <c r="A2325" i="2"/>
  <c r="J2326" i="2"/>
  <c r="P2326" i="2"/>
  <c r="H2325" i="2"/>
  <c r="G2327" i="5"/>
  <c r="E2326" i="5"/>
  <c r="C2326" i="5"/>
  <c r="D2327" i="5"/>
  <c r="F2327" i="5"/>
  <c r="A2327" i="5"/>
  <c r="C2326" i="2"/>
  <c r="A2326" i="2"/>
  <c r="K2327" i="2"/>
  <c r="B2326" i="2"/>
  <c r="H2326" i="2"/>
  <c r="J2327" i="2"/>
  <c r="P2327" i="2"/>
  <c r="G2328" i="5"/>
  <c r="E2327" i="5"/>
  <c r="C2327" i="5"/>
  <c r="F2328" i="5"/>
  <c r="A2328" i="5"/>
  <c r="D2328" i="5"/>
  <c r="C2327" i="2"/>
  <c r="B2327" i="2"/>
  <c r="K2328" i="2"/>
  <c r="A2327" i="2"/>
  <c r="J2328" i="2"/>
  <c r="P2328" i="2"/>
  <c r="H2327" i="2"/>
  <c r="G2329" i="5"/>
  <c r="E2328" i="5"/>
  <c r="C2328" i="5"/>
  <c r="D2329" i="5"/>
  <c r="F2329" i="5"/>
  <c r="A2329" i="5"/>
  <c r="C2328" i="2"/>
  <c r="A2328" i="2"/>
  <c r="B2328" i="2"/>
  <c r="K2329" i="2"/>
  <c r="J2329" i="2"/>
  <c r="P2329" i="2"/>
  <c r="H2328" i="2"/>
  <c r="G2330" i="5"/>
  <c r="E2329" i="5"/>
  <c r="C2329" i="5"/>
  <c r="F2330" i="5"/>
  <c r="A2330" i="5"/>
  <c r="D2330" i="5"/>
  <c r="C2329" i="2"/>
  <c r="K2330" i="2"/>
  <c r="A2329" i="2"/>
  <c r="B2329" i="2"/>
  <c r="H2329" i="2"/>
  <c r="J2330" i="2"/>
  <c r="P2330" i="2"/>
  <c r="G2331" i="5"/>
  <c r="E2330" i="5"/>
  <c r="C2330" i="5"/>
  <c r="D2331" i="5"/>
  <c r="F2331" i="5"/>
  <c r="A2331" i="5"/>
  <c r="C2330" i="2"/>
  <c r="A2330" i="2"/>
  <c r="K2331" i="2"/>
  <c r="B2330" i="2"/>
  <c r="H2330" i="2"/>
  <c r="J2331" i="2"/>
  <c r="P2331" i="2"/>
  <c r="G2332" i="5"/>
  <c r="E2331" i="5"/>
  <c r="C2331" i="5"/>
  <c r="F2332" i="5"/>
  <c r="A2332" i="5"/>
  <c r="D2332" i="5"/>
  <c r="C2331" i="2"/>
  <c r="B2331" i="2"/>
  <c r="K2332" i="2"/>
  <c r="A2331" i="2"/>
  <c r="J2332" i="2"/>
  <c r="P2332" i="2"/>
  <c r="H2331" i="2"/>
  <c r="G2333" i="5"/>
  <c r="E2332" i="5"/>
  <c r="C2332" i="5"/>
  <c r="D2333" i="5"/>
  <c r="F2333" i="5"/>
  <c r="A2333" i="5"/>
  <c r="C2332" i="2"/>
  <c r="A2332" i="2"/>
  <c r="K2333" i="2"/>
  <c r="B2332" i="2"/>
  <c r="H2332" i="2"/>
  <c r="J2333" i="2"/>
  <c r="P2333" i="2"/>
  <c r="G2334" i="5"/>
  <c r="E2333" i="5"/>
  <c r="C2333" i="5"/>
  <c r="J236" i="1"/>
  <c r="F2334" i="5"/>
  <c r="A2334" i="5"/>
  <c r="D2334" i="5"/>
  <c r="C2333" i="2"/>
  <c r="B2333" i="2"/>
  <c r="K2334" i="2"/>
  <c r="A2333" i="2"/>
  <c r="J2334" i="2"/>
  <c r="P2334" i="2"/>
  <c r="H2333" i="2"/>
  <c r="G2335" i="5"/>
  <c r="E2334" i="5"/>
  <c r="C2334" i="5"/>
  <c r="D2335" i="5"/>
  <c r="F2335" i="5"/>
  <c r="A2335" i="5"/>
  <c r="C2334" i="2"/>
  <c r="A2334" i="2"/>
  <c r="K2335" i="2"/>
  <c r="B2334" i="2"/>
  <c r="H2334" i="2"/>
  <c r="J2335" i="2"/>
  <c r="P2335" i="2"/>
  <c r="G2336" i="5"/>
  <c r="E2335" i="5"/>
  <c r="C2335" i="5"/>
  <c r="F2336" i="5"/>
  <c r="A2336" i="5"/>
  <c r="D2336" i="5"/>
  <c r="C2335" i="2"/>
  <c r="B2335" i="2"/>
  <c r="K2336" i="2"/>
  <c r="A2335" i="2"/>
  <c r="J2336" i="2"/>
  <c r="P2336" i="2"/>
  <c r="H2335" i="2"/>
  <c r="G2337" i="5"/>
  <c r="E2336" i="5"/>
  <c r="C2336" i="5"/>
  <c r="D2337" i="5"/>
  <c r="F2337" i="5"/>
  <c r="A2337" i="5"/>
  <c r="C2336" i="2"/>
  <c r="A2336" i="2"/>
  <c r="B2336" i="2"/>
  <c r="K2337" i="2"/>
  <c r="J2337" i="2"/>
  <c r="P2337" i="2"/>
  <c r="H2336" i="2"/>
  <c r="G2338" i="5"/>
  <c r="E2337" i="5"/>
  <c r="C2337" i="5"/>
  <c r="F2338" i="5"/>
  <c r="A2338" i="5"/>
  <c r="D2338" i="5"/>
  <c r="C2337" i="2"/>
  <c r="K2338" i="2"/>
  <c r="A2337" i="2"/>
  <c r="B2337" i="2"/>
  <c r="H2337" i="2"/>
  <c r="J2338" i="2"/>
  <c r="P2338" i="2"/>
  <c r="G2339" i="5"/>
  <c r="E2338" i="5"/>
  <c r="C2338" i="5"/>
  <c r="D2339" i="5"/>
  <c r="F2339" i="5"/>
  <c r="A2339" i="5"/>
  <c r="C2338" i="2"/>
  <c r="A2338" i="2"/>
  <c r="K2339" i="2"/>
  <c r="B2338" i="2"/>
  <c r="H2338" i="2"/>
  <c r="J2339" i="2"/>
  <c r="P2339" i="2"/>
  <c r="G2340" i="5"/>
  <c r="E2339" i="5"/>
  <c r="C2339" i="5"/>
  <c r="F2340" i="5"/>
  <c r="A2340" i="5"/>
  <c r="D2340" i="5"/>
  <c r="C2339" i="2"/>
  <c r="B2339" i="2"/>
  <c r="K2340" i="2"/>
  <c r="A2339" i="2"/>
  <c r="J2340" i="2"/>
  <c r="P2340" i="2"/>
  <c r="H2339" i="2"/>
  <c r="G2341" i="5"/>
  <c r="E2340" i="5"/>
  <c r="C2340" i="5"/>
  <c r="D2341" i="5"/>
  <c r="F2341" i="5"/>
  <c r="A2341" i="5"/>
  <c r="C2340" i="2"/>
  <c r="A2340" i="2"/>
  <c r="K2341" i="2"/>
  <c r="B2340" i="2"/>
  <c r="H2340" i="2"/>
  <c r="J2341" i="2"/>
  <c r="P2341" i="2"/>
  <c r="G2342" i="5"/>
  <c r="E2341" i="5"/>
  <c r="C2341" i="5"/>
  <c r="F2342" i="5"/>
  <c r="A2342" i="5"/>
  <c r="D2342" i="5"/>
  <c r="C2341" i="2"/>
  <c r="B2341" i="2"/>
  <c r="K2342" i="2"/>
  <c r="A2341" i="2"/>
  <c r="J2342" i="2"/>
  <c r="P2342" i="2"/>
  <c r="H2341" i="2"/>
  <c r="G2343" i="5"/>
  <c r="E2342" i="5"/>
  <c r="C2342" i="5"/>
  <c r="D2343" i="5"/>
  <c r="F2343" i="5"/>
  <c r="A2343" i="5"/>
  <c r="C2342" i="2"/>
  <c r="A2342" i="2"/>
  <c r="K2343" i="2"/>
  <c r="B2342" i="2"/>
  <c r="H2342" i="2"/>
  <c r="J2343" i="2"/>
  <c r="P2343" i="2"/>
  <c r="G2344" i="5"/>
  <c r="E2343" i="5"/>
  <c r="C2343" i="5"/>
  <c r="J237" i="1"/>
  <c r="F2344" i="5"/>
  <c r="A2344" i="5"/>
  <c r="D2344" i="5"/>
  <c r="C2343" i="2"/>
  <c r="B2343" i="2"/>
  <c r="K2344" i="2"/>
  <c r="A2343" i="2"/>
  <c r="J2344" i="2"/>
  <c r="P2344" i="2"/>
  <c r="H2343" i="2"/>
  <c r="G2345" i="5"/>
  <c r="E2344" i="5"/>
  <c r="C2344" i="5"/>
  <c r="D2345" i="5"/>
  <c r="F2345" i="5"/>
  <c r="A2345" i="5"/>
  <c r="C2344" i="2"/>
  <c r="A2344" i="2"/>
  <c r="B2344" i="2"/>
  <c r="K2345" i="2"/>
  <c r="H2344" i="2"/>
  <c r="J2345" i="2"/>
  <c r="P2345" i="2"/>
  <c r="G2346" i="5"/>
  <c r="E2345" i="5"/>
  <c r="C2345" i="5"/>
  <c r="F2346" i="5"/>
  <c r="A2346" i="5"/>
  <c r="D2346" i="5"/>
  <c r="C2345" i="2"/>
  <c r="K2346" i="2"/>
  <c r="A2345" i="2"/>
  <c r="B2345" i="2"/>
  <c r="H2345" i="2"/>
  <c r="J2346" i="2"/>
  <c r="P2346" i="2"/>
  <c r="G2347" i="5"/>
  <c r="E2346" i="5"/>
  <c r="C2346" i="5"/>
  <c r="D2347" i="5"/>
  <c r="F2347" i="5"/>
  <c r="A2347" i="5"/>
  <c r="C2346" i="2"/>
  <c r="K2347" i="2"/>
  <c r="A2346" i="2"/>
  <c r="B2346" i="2"/>
  <c r="H2346" i="2"/>
  <c r="G2348" i="5"/>
  <c r="E2347" i="5"/>
  <c r="C2347" i="5"/>
  <c r="J2347" i="2"/>
  <c r="P2347" i="2"/>
  <c r="C2347" i="2"/>
  <c r="B2347" i="2"/>
  <c r="H2347" i="2"/>
  <c r="K2348" i="2"/>
  <c r="A2347" i="2"/>
  <c r="F2348" i="5"/>
  <c r="A2348" i="5"/>
  <c r="D2348" i="5"/>
  <c r="J2348" i="2"/>
  <c r="P2348" i="2"/>
  <c r="G2349" i="5"/>
  <c r="E2348" i="5"/>
  <c r="C2348" i="5"/>
  <c r="D2349" i="5"/>
  <c r="F2349" i="5"/>
  <c r="A2349" i="5"/>
  <c r="C2348" i="2"/>
  <c r="K2349" i="2"/>
  <c r="A2348" i="2"/>
  <c r="B2348" i="2"/>
  <c r="H2348" i="2"/>
  <c r="G2350" i="5"/>
  <c r="E2349" i="5"/>
  <c r="C2349" i="5"/>
  <c r="J2349" i="2"/>
  <c r="P2349" i="2"/>
  <c r="C2349" i="2"/>
  <c r="B2349" i="2"/>
  <c r="H2349" i="2"/>
  <c r="K2350" i="2"/>
  <c r="A2349" i="2"/>
  <c r="F2350" i="5"/>
  <c r="A2350" i="5"/>
  <c r="D2350" i="5"/>
  <c r="J2350" i="2"/>
  <c r="P2350" i="2"/>
  <c r="G2351" i="5"/>
  <c r="E2350" i="5"/>
  <c r="C2350" i="5"/>
  <c r="D2351" i="5"/>
  <c r="F2351" i="5"/>
  <c r="C2350" i="2"/>
  <c r="K2351" i="2"/>
  <c r="A2350" i="2"/>
  <c r="B2350" i="2"/>
  <c r="G2352" i="5"/>
  <c r="E2351" i="5"/>
  <c r="C2351" i="5"/>
  <c r="H2350" i="2"/>
  <c r="A2351" i="5"/>
  <c r="J2351" i="2"/>
  <c r="P2351" i="2"/>
  <c r="C2351" i="2"/>
  <c r="B2351" i="2"/>
  <c r="H2351" i="2"/>
  <c r="K2352" i="2"/>
  <c r="A2351" i="2"/>
  <c r="F2352" i="5"/>
  <c r="A2352" i="5"/>
  <c r="D2352" i="5"/>
  <c r="J2352" i="2"/>
  <c r="P2352" i="2"/>
  <c r="G2353" i="5"/>
  <c r="E2352" i="5"/>
  <c r="C2352" i="5"/>
  <c r="D2353" i="5"/>
  <c r="F2353" i="5"/>
  <c r="C2352" i="2"/>
  <c r="K2353" i="2"/>
  <c r="A2352" i="2"/>
  <c r="B2352" i="2"/>
  <c r="G2354" i="5"/>
  <c r="E2353" i="5"/>
  <c r="C2353" i="5"/>
  <c r="H2352" i="2"/>
  <c r="A2353" i="5"/>
  <c r="J2353" i="2"/>
  <c r="P2353" i="2"/>
  <c r="J238" i="1"/>
  <c r="C2353" i="2"/>
  <c r="B2353" i="2"/>
  <c r="H2353" i="2"/>
  <c r="K2354" i="2"/>
  <c r="A2353" i="2"/>
  <c r="F2354" i="5"/>
  <c r="A2354" i="5"/>
  <c r="D2354" i="5"/>
  <c r="J2354" i="2"/>
  <c r="P2354" i="2"/>
  <c r="G2355" i="5"/>
  <c r="E2354" i="5"/>
  <c r="C2354" i="5"/>
  <c r="D2355" i="5"/>
  <c r="F2355" i="5"/>
  <c r="A2355" i="5"/>
  <c r="C2354" i="2"/>
  <c r="K2355" i="2"/>
  <c r="A2354" i="2"/>
  <c r="B2354" i="2"/>
  <c r="H2354" i="2"/>
  <c r="G2356" i="5"/>
  <c r="E2355" i="5"/>
  <c r="C2355" i="5"/>
  <c r="J2355" i="2"/>
  <c r="P2355" i="2"/>
  <c r="C2355" i="2"/>
  <c r="B2355" i="2"/>
  <c r="H2355" i="2"/>
  <c r="K2356" i="2"/>
  <c r="A2355" i="2"/>
  <c r="F2356" i="5"/>
  <c r="A2356" i="5"/>
  <c r="D2356" i="5"/>
  <c r="J2356" i="2"/>
  <c r="P2356" i="2"/>
  <c r="G2357" i="5"/>
  <c r="E2356" i="5"/>
  <c r="C2356" i="5"/>
  <c r="D2357" i="5"/>
  <c r="F2357" i="5"/>
  <c r="A2357" i="5"/>
  <c r="C2356" i="2"/>
  <c r="K2357" i="2"/>
  <c r="A2356" i="2"/>
  <c r="B2356" i="2"/>
  <c r="H2356" i="2"/>
  <c r="G2358" i="5"/>
  <c r="E2357" i="5"/>
  <c r="C2357" i="5"/>
  <c r="J2357" i="2"/>
  <c r="P2357" i="2"/>
  <c r="C2357" i="2"/>
  <c r="B2357" i="2"/>
  <c r="H2357" i="2"/>
  <c r="K2358" i="2"/>
  <c r="A2357" i="2"/>
  <c r="F2358" i="5"/>
  <c r="A2358" i="5"/>
  <c r="D2358" i="5"/>
  <c r="J2358" i="2"/>
  <c r="P2358" i="2"/>
  <c r="G2359" i="5"/>
  <c r="E2358" i="5"/>
  <c r="C2358" i="5"/>
  <c r="D2359" i="5"/>
  <c r="F2359" i="5"/>
  <c r="A2359" i="5"/>
  <c r="C2358" i="2"/>
  <c r="K2359" i="2"/>
  <c r="A2358" i="2"/>
  <c r="B2358" i="2"/>
  <c r="H2358" i="2"/>
  <c r="G2360" i="5"/>
  <c r="E2359" i="5"/>
  <c r="C2359" i="5"/>
  <c r="J2359" i="2"/>
  <c r="P2359" i="2"/>
  <c r="C2359" i="2"/>
  <c r="B2359" i="2"/>
  <c r="H2359" i="2"/>
  <c r="K2360" i="2"/>
  <c r="A2359" i="2"/>
  <c r="F2360" i="5"/>
  <c r="A2360" i="5"/>
  <c r="D2360" i="5"/>
  <c r="J2360" i="2"/>
  <c r="P2360" i="2"/>
  <c r="G2361" i="5"/>
  <c r="E2360" i="5"/>
  <c r="C2360" i="5"/>
  <c r="D2361" i="5"/>
  <c r="F2361" i="5"/>
  <c r="A2361" i="5"/>
  <c r="C2360" i="2"/>
  <c r="K2361" i="2"/>
  <c r="A2360" i="2"/>
  <c r="B2360" i="2"/>
  <c r="H2360" i="2"/>
  <c r="G2362" i="5"/>
  <c r="E2361" i="5"/>
  <c r="C2361" i="5"/>
  <c r="J2361" i="2"/>
  <c r="P2361" i="2"/>
  <c r="C2361" i="2"/>
  <c r="B2361" i="2"/>
  <c r="H2361" i="2"/>
  <c r="K2362" i="2"/>
  <c r="A2361" i="2"/>
  <c r="F2362" i="5"/>
  <c r="A2362" i="5"/>
  <c r="D2362" i="5"/>
  <c r="J2362" i="2"/>
  <c r="P2362" i="2"/>
  <c r="G2363" i="5"/>
  <c r="E2362" i="5"/>
  <c r="C2362" i="5"/>
  <c r="D2363" i="5"/>
  <c r="F2363" i="5"/>
  <c r="A2363" i="5"/>
  <c r="C2362" i="2"/>
  <c r="K2363" i="2"/>
  <c r="B2362" i="2"/>
  <c r="A2362" i="2"/>
  <c r="H2362" i="2"/>
  <c r="G2364" i="5"/>
  <c r="E2363" i="5"/>
  <c r="C2363" i="5"/>
  <c r="J2363" i="2"/>
  <c r="P2363" i="2"/>
  <c r="J239" i="1"/>
  <c r="C2363" i="2"/>
  <c r="B2363" i="2"/>
  <c r="K2364" i="2"/>
  <c r="A2363" i="2"/>
  <c r="F2364" i="5"/>
  <c r="A2364" i="5"/>
  <c r="D2364" i="5"/>
  <c r="J2364" i="2"/>
  <c r="P2364" i="2"/>
  <c r="H2363" i="2"/>
  <c r="G2365" i="5"/>
  <c r="E2364" i="5"/>
  <c r="C2364" i="5"/>
  <c r="D2365" i="5"/>
  <c r="F2365" i="5"/>
  <c r="A2365" i="5"/>
  <c r="C2364" i="2"/>
  <c r="K2365" i="2"/>
  <c r="B2364" i="2"/>
  <c r="A2364" i="2"/>
  <c r="H2364" i="2"/>
  <c r="G2366" i="5"/>
  <c r="E2365" i="5"/>
  <c r="C2365" i="5"/>
  <c r="J2365" i="2"/>
  <c r="P2365" i="2"/>
  <c r="C2365" i="2"/>
  <c r="B2365" i="2"/>
  <c r="H2365" i="2"/>
  <c r="K2366" i="2"/>
  <c r="A2365" i="2"/>
  <c r="F2366" i="5"/>
  <c r="A2366" i="5"/>
  <c r="D2366" i="5"/>
  <c r="J2366" i="2"/>
  <c r="P2366" i="2"/>
  <c r="G2367" i="5"/>
  <c r="E2366" i="5"/>
  <c r="C2366" i="5"/>
  <c r="D2367" i="5"/>
  <c r="F2367" i="5"/>
  <c r="A2367" i="5"/>
  <c r="C2366" i="2"/>
  <c r="K2367" i="2"/>
  <c r="B2366" i="2"/>
  <c r="A2366" i="2"/>
  <c r="H2366" i="2"/>
  <c r="G2368" i="5"/>
  <c r="E2367" i="5"/>
  <c r="C2367" i="5"/>
  <c r="J2367" i="2"/>
  <c r="P2367" i="2"/>
  <c r="C2367" i="2"/>
  <c r="B2367" i="2"/>
  <c r="H2367" i="2"/>
  <c r="K2368" i="2"/>
  <c r="A2367" i="2"/>
  <c r="F2368" i="5"/>
  <c r="A2368" i="5"/>
  <c r="D2368" i="5"/>
  <c r="J2368" i="2"/>
  <c r="P2368" i="2"/>
  <c r="G2369" i="5"/>
  <c r="E2368" i="5"/>
  <c r="C2368" i="5"/>
  <c r="D2369" i="5"/>
  <c r="F2369" i="5"/>
  <c r="A2369" i="5"/>
  <c r="C2368" i="2"/>
  <c r="K2369" i="2"/>
  <c r="B2368" i="2"/>
  <c r="H2368" i="2"/>
  <c r="A2368" i="2"/>
  <c r="G2370" i="5"/>
  <c r="E2369" i="5"/>
  <c r="C2369" i="5"/>
  <c r="J2369" i="2"/>
  <c r="P2369" i="2"/>
  <c r="C2369" i="2"/>
  <c r="B2369" i="2"/>
  <c r="H2369" i="2"/>
  <c r="K2370" i="2"/>
  <c r="A2369" i="2"/>
  <c r="F2370" i="5"/>
  <c r="A2370" i="5"/>
  <c r="D2370" i="5"/>
  <c r="J2370" i="2"/>
  <c r="P2370" i="2"/>
  <c r="G2371" i="5"/>
  <c r="E2370" i="5"/>
  <c r="C2370" i="5"/>
  <c r="D2371" i="5"/>
  <c r="F2371" i="5"/>
  <c r="A2371" i="5"/>
  <c r="C2370" i="2"/>
  <c r="K2371" i="2"/>
  <c r="B2370" i="2"/>
  <c r="A2370" i="2"/>
  <c r="H2370" i="2"/>
  <c r="G2372" i="5"/>
  <c r="E2371" i="5"/>
  <c r="C2371" i="5"/>
  <c r="J2371" i="2"/>
  <c r="P2371" i="2"/>
  <c r="C2371" i="2"/>
  <c r="B2371" i="2"/>
  <c r="H2371" i="2"/>
  <c r="K2372" i="2"/>
  <c r="A2371" i="2"/>
  <c r="F2372" i="5"/>
  <c r="A2372" i="5"/>
  <c r="D2372" i="5"/>
  <c r="J2372" i="2"/>
  <c r="P2372" i="2"/>
  <c r="G2373" i="5"/>
  <c r="E2372" i="5"/>
  <c r="C2372" i="5"/>
  <c r="D2373" i="5"/>
  <c r="F2373" i="5"/>
  <c r="A2373" i="5"/>
  <c r="C2372" i="2"/>
  <c r="K2373" i="2"/>
  <c r="B2372" i="2"/>
  <c r="A2372" i="2"/>
  <c r="H2372" i="2"/>
  <c r="G2374" i="5"/>
  <c r="E2373" i="5"/>
  <c r="C2373" i="5"/>
  <c r="J2373" i="2"/>
  <c r="P2373" i="2"/>
  <c r="J240" i="1"/>
  <c r="C2373" i="2"/>
  <c r="B2373" i="2"/>
  <c r="H2373" i="2"/>
  <c r="K2374" i="2"/>
  <c r="A2373" i="2"/>
  <c r="F2374" i="5"/>
  <c r="A2374" i="5"/>
  <c r="D2374" i="5"/>
  <c r="J2374" i="2"/>
  <c r="P2374" i="2"/>
  <c r="G2375" i="5"/>
  <c r="E2374" i="5"/>
  <c r="C2374" i="5"/>
  <c r="D2375" i="5"/>
  <c r="F2375" i="5"/>
  <c r="A2375" i="5"/>
  <c r="C2374" i="2"/>
  <c r="K2375" i="2"/>
  <c r="B2374" i="2"/>
  <c r="A2374" i="2"/>
  <c r="H2374" i="2"/>
  <c r="G2376" i="5"/>
  <c r="E2375" i="5"/>
  <c r="C2375" i="5"/>
  <c r="J2375" i="2"/>
  <c r="P2375" i="2"/>
  <c r="C2375" i="2"/>
  <c r="B2375" i="2"/>
  <c r="H2375" i="2"/>
  <c r="K2376" i="2"/>
  <c r="A2375" i="2"/>
  <c r="F2376" i="5"/>
  <c r="A2376" i="5"/>
  <c r="D2376" i="5"/>
  <c r="J2376" i="2"/>
  <c r="P2376" i="2"/>
  <c r="G2377" i="5"/>
  <c r="E2376" i="5"/>
  <c r="C2376" i="5"/>
  <c r="D2377" i="5"/>
  <c r="F2377" i="5"/>
  <c r="A2377" i="5"/>
  <c r="C2376" i="2"/>
  <c r="K2377" i="2"/>
  <c r="B2376" i="2"/>
  <c r="A2376" i="2"/>
  <c r="H2376" i="2"/>
  <c r="G2378" i="5"/>
  <c r="E2377" i="5"/>
  <c r="C2377" i="5"/>
  <c r="J2377" i="2"/>
  <c r="P2377" i="2"/>
  <c r="C2377" i="2"/>
  <c r="B2377" i="2"/>
  <c r="H2377" i="2"/>
  <c r="K2378" i="2"/>
  <c r="A2377" i="2"/>
  <c r="F2378" i="5"/>
  <c r="A2378" i="5"/>
  <c r="D2378" i="5"/>
  <c r="J2378" i="2"/>
  <c r="P2378" i="2"/>
  <c r="G2379" i="5"/>
  <c r="E2378" i="5"/>
  <c r="C2378" i="5"/>
  <c r="D2379" i="5"/>
  <c r="F2379" i="5"/>
  <c r="A2379" i="5"/>
  <c r="C2378" i="2"/>
  <c r="K2379" i="2"/>
  <c r="B2378" i="2"/>
  <c r="A2378" i="2"/>
  <c r="G2380" i="5"/>
  <c r="E2379" i="5"/>
  <c r="C2379" i="5"/>
  <c r="H2378" i="2"/>
  <c r="J2379" i="2"/>
  <c r="P2379" i="2"/>
  <c r="C2379" i="2"/>
  <c r="B2379" i="2"/>
  <c r="H2379" i="2"/>
  <c r="K2380" i="2"/>
  <c r="A2379" i="2"/>
  <c r="F2380" i="5"/>
  <c r="A2380" i="5"/>
  <c r="D2380" i="5"/>
  <c r="J2380" i="2"/>
  <c r="P2380" i="2"/>
  <c r="G2381" i="5"/>
  <c r="E2380" i="5"/>
  <c r="C2380" i="5"/>
  <c r="D2381" i="5"/>
  <c r="F2381" i="5"/>
  <c r="A2381" i="5"/>
  <c r="C2380" i="2"/>
  <c r="K2381" i="2"/>
  <c r="B2380" i="2"/>
  <c r="A2380" i="2"/>
  <c r="H2380" i="2"/>
  <c r="G2382" i="5"/>
  <c r="E2381" i="5"/>
  <c r="C2381" i="5"/>
  <c r="J2381" i="2"/>
  <c r="P2381" i="2"/>
  <c r="C2381" i="2"/>
  <c r="B2381" i="2"/>
  <c r="H2381" i="2"/>
  <c r="K2382" i="2"/>
  <c r="A2381" i="2"/>
  <c r="F2382" i="5"/>
  <c r="A2382" i="5"/>
  <c r="D2382" i="5"/>
  <c r="J2382" i="2"/>
  <c r="P2382" i="2"/>
  <c r="G2383" i="5"/>
  <c r="E2382" i="5"/>
  <c r="C2382" i="5"/>
  <c r="D2383" i="5"/>
  <c r="F2383" i="5"/>
  <c r="A2383" i="5"/>
  <c r="C2382" i="2"/>
  <c r="K2383" i="2"/>
  <c r="B2382" i="2"/>
  <c r="A2382" i="2"/>
  <c r="G2384" i="5"/>
  <c r="E2383" i="5"/>
  <c r="C2383" i="5"/>
  <c r="H2382" i="2"/>
  <c r="J2383" i="2"/>
  <c r="P2383" i="2"/>
  <c r="J241" i="1"/>
  <c r="C2383" i="2"/>
  <c r="B2383" i="2"/>
  <c r="H2383" i="2"/>
  <c r="K2384" i="2"/>
  <c r="A2383" i="2"/>
  <c r="F2384" i="5"/>
  <c r="A2384" i="5"/>
  <c r="D2384" i="5"/>
  <c r="J2384" i="2"/>
  <c r="P2384" i="2"/>
  <c r="G2385" i="5"/>
  <c r="E2384" i="5"/>
  <c r="C2384" i="5"/>
  <c r="D2385" i="5"/>
  <c r="F2385" i="5"/>
  <c r="A2385" i="5"/>
  <c r="C2384" i="2"/>
  <c r="K2385" i="2"/>
  <c r="B2384" i="2"/>
  <c r="A2384" i="2"/>
  <c r="H2384" i="2"/>
  <c r="G2386" i="5"/>
  <c r="E2385" i="5"/>
  <c r="C2385" i="5"/>
  <c r="J2385" i="2"/>
  <c r="P2385" i="2"/>
  <c r="C2385" i="2"/>
  <c r="B2385" i="2"/>
  <c r="H2385" i="2"/>
  <c r="K2386" i="2"/>
  <c r="A2385" i="2"/>
  <c r="F2386" i="5"/>
  <c r="A2386" i="5"/>
  <c r="D2386" i="5"/>
  <c r="J2386" i="2"/>
  <c r="P2386" i="2"/>
  <c r="G2387" i="5"/>
  <c r="E2386" i="5"/>
  <c r="C2386" i="5"/>
  <c r="D2387" i="5"/>
  <c r="F2387" i="5"/>
  <c r="A2387" i="5"/>
  <c r="C2386" i="2"/>
  <c r="K2387" i="2"/>
  <c r="B2386" i="2"/>
  <c r="A2386" i="2"/>
  <c r="G2388" i="5"/>
  <c r="E2387" i="5"/>
  <c r="C2387" i="5"/>
  <c r="H2386" i="2"/>
  <c r="J2387" i="2"/>
  <c r="P2387" i="2"/>
  <c r="C2387" i="2"/>
  <c r="B2387" i="2"/>
  <c r="H2387" i="2"/>
  <c r="K2388" i="2"/>
  <c r="A2387" i="2"/>
  <c r="F2388" i="5"/>
  <c r="A2388" i="5"/>
  <c r="D2388" i="5"/>
  <c r="J2388" i="2"/>
  <c r="P2388" i="2"/>
  <c r="G2389" i="5"/>
  <c r="E2388" i="5"/>
  <c r="C2388" i="5"/>
  <c r="D2389" i="5"/>
  <c r="F2389" i="5"/>
  <c r="A2389" i="5"/>
  <c r="C2388" i="2"/>
  <c r="K2389" i="2"/>
  <c r="B2388" i="2"/>
  <c r="H2388" i="2"/>
  <c r="A2388" i="2"/>
  <c r="G2390" i="5"/>
  <c r="E2389" i="5"/>
  <c r="C2389" i="5"/>
  <c r="J2389" i="2"/>
  <c r="P2389" i="2"/>
  <c r="C2389" i="2"/>
  <c r="B2389" i="2"/>
  <c r="H2389" i="2"/>
  <c r="K2390" i="2"/>
  <c r="A2389" i="2"/>
  <c r="F2390" i="5"/>
  <c r="A2390" i="5"/>
  <c r="D2390" i="5"/>
  <c r="J2390" i="2"/>
  <c r="P2390" i="2"/>
  <c r="G2391" i="5"/>
  <c r="E2390" i="5"/>
  <c r="C2390" i="5"/>
  <c r="D2391" i="5"/>
  <c r="F2391" i="5"/>
  <c r="A2391" i="5"/>
  <c r="C2390" i="2"/>
  <c r="K2391" i="2"/>
  <c r="B2390" i="2"/>
  <c r="A2390" i="2"/>
  <c r="G2392" i="5"/>
  <c r="E2391" i="5"/>
  <c r="C2391" i="5"/>
  <c r="H2390" i="2"/>
  <c r="J2391" i="2"/>
  <c r="P2391" i="2"/>
  <c r="C2391" i="2"/>
  <c r="B2391" i="2"/>
  <c r="H2391" i="2"/>
  <c r="K2392" i="2"/>
  <c r="A2391" i="2"/>
  <c r="F2392" i="5"/>
  <c r="A2392" i="5"/>
  <c r="D2392" i="5"/>
  <c r="J2392" i="2"/>
  <c r="P2392" i="2"/>
  <c r="G2393" i="5"/>
  <c r="E2392" i="5"/>
  <c r="C2392" i="5"/>
  <c r="D2393" i="5"/>
  <c r="F2393" i="5"/>
  <c r="A2393" i="5"/>
  <c r="C2392" i="2"/>
  <c r="K2393" i="2"/>
  <c r="B2392" i="2"/>
  <c r="H2392" i="2"/>
  <c r="A2392" i="2"/>
  <c r="G2394" i="5"/>
  <c r="E2393" i="5"/>
  <c r="C2393" i="5"/>
  <c r="J2393" i="2"/>
  <c r="P2393" i="2"/>
  <c r="J242" i="1"/>
  <c r="C2393" i="2"/>
  <c r="B2393" i="2"/>
  <c r="H2393" i="2"/>
  <c r="K2394" i="2"/>
  <c r="A2393" i="2"/>
  <c r="F2394" i="5"/>
  <c r="A2394" i="5"/>
  <c r="D2394" i="5"/>
  <c r="J2394" i="2"/>
  <c r="P2394" i="2"/>
  <c r="G2395" i="5"/>
  <c r="E2394" i="5"/>
  <c r="C2394" i="5"/>
  <c r="D2395" i="5"/>
  <c r="F2395" i="5"/>
  <c r="A2395" i="5"/>
  <c r="C2394" i="2"/>
  <c r="K2395" i="2"/>
  <c r="B2394" i="2"/>
  <c r="A2394" i="2"/>
  <c r="H2394" i="2"/>
  <c r="G2396" i="5"/>
  <c r="E2395" i="5"/>
  <c r="C2395" i="5"/>
  <c r="J2395" i="2"/>
  <c r="P2395" i="2"/>
  <c r="C2395" i="2"/>
  <c r="B2395" i="2"/>
  <c r="H2395" i="2"/>
  <c r="K2396" i="2"/>
  <c r="A2395" i="2"/>
  <c r="F2396" i="5"/>
  <c r="A2396" i="5"/>
  <c r="D2396" i="5"/>
  <c r="J2396" i="2"/>
  <c r="P2396" i="2"/>
  <c r="G2397" i="5"/>
  <c r="E2396" i="5"/>
  <c r="C2396" i="5"/>
  <c r="D2397" i="5"/>
  <c r="F2397" i="5"/>
  <c r="A2397" i="5"/>
  <c r="C2396" i="2"/>
  <c r="K2397" i="2"/>
  <c r="B2396" i="2"/>
  <c r="H2396" i="2"/>
  <c r="A2396" i="2"/>
  <c r="G2398" i="5"/>
  <c r="E2397" i="5"/>
  <c r="C2397" i="5"/>
  <c r="J2397" i="2"/>
  <c r="P2397" i="2"/>
  <c r="C2397" i="2"/>
  <c r="B2397" i="2"/>
  <c r="H2397" i="2"/>
  <c r="K2398" i="2"/>
  <c r="A2397" i="2"/>
  <c r="F2398" i="5"/>
  <c r="A2398" i="5"/>
  <c r="D2398" i="5"/>
  <c r="J2398" i="2"/>
  <c r="P2398" i="2"/>
  <c r="G2399" i="5"/>
  <c r="E2398" i="5"/>
  <c r="C2398" i="5"/>
  <c r="D2399" i="5"/>
  <c r="F2399" i="5"/>
  <c r="A2399" i="5"/>
  <c r="C2398" i="2"/>
  <c r="K2399" i="2"/>
  <c r="B2398" i="2"/>
  <c r="A2398" i="2"/>
  <c r="G2400" i="5"/>
  <c r="E2399" i="5"/>
  <c r="C2399" i="5"/>
  <c r="H2398" i="2"/>
  <c r="J2399" i="2"/>
  <c r="P2399" i="2"/>
  <c r="C2399" i="2"/>
  <c r="B2399" i="2"/>
  <c r="H2399" i="2"/>
  <c r="K2400" i="2"/>
  <c r="A2399" i="2"/>
  <c r="F2400" i="5"/>
  <c r="A2400" i="5"/>
  <c r="D2400" i="5"/>
  <c r="J2400" i="2"/>
  <c r="P2400" i="2"/>
  <c r="G2401" i="5"/>
  <c r="E2400" i="5"/>
  <c r="C2400" i="5"/>
  <c r="D2401" i="5"/>
  <c r="F2401" i="5"/>
  <c r="A2401" i="5"/>
  <c r="C2400" i="2"/>
  <c r="K2401" i="2"/>
  <c r="B2400" i="2"/>
  <c r="H2400" i="2"/>
  <c r="A2400" i="2"/>
  <c r="G2402" i="5"/>
  <c r="E2401" i="5"/>
  <c r="C2401" i="5"/>
  <c r="J2401" i="2"/>
  <c r="P2401" i="2"/>
  <c r="C2401" i="2"/>
  <c r="B2401" i="2"/>
  <c r="H2401" i="2"/>
  <c r="K2402" i="2"/>
  <c r="A2401" i="2"/>
  <c r="F2402" i="5"/>
  <c r="A2402" i="5"/>
  <c r="D2402" i="5"/>
  <c r="J2402" i="2"/>
  <c r="P2402" i="2"/>
  <c r="G2403" i="5"/>
  <c r="E2402" i="5"/>
  <c r="C2402" i="5"/>
  <c r="D2403" i="5"/>
  <c r="F2403" i="5"/>
  <c r="A2403" i="5"/>
  <c r="C2402" i="2"/>
  <c r="K2403" i="2"/>
  <c r="B2402" i="2"/>
  <c r="H2402" i="2"/>
  <c r="A2402" i="2"/>
  <c r="G2404" i="5"/>
  <c r="E2403" i="5"/>
  <c r="C2403" i="5"/>
  <c r="J2403" i="2"/>
  <c r="P2403" i="2"/>
  <c r="J243" i="1"/>
  <c r="C2403" i="2"/>
  <c r="B2403" i="2"/>
  <c r="H2403" i="2"/>
  <c r="K2404" i="2"/>
  <c r="A2403" i="2"/>
  <c r="F2404" i="5"/>
  <c r="A2404" i="5"/>
  <c r="D2404" i="5"/>
  <c r="J2404" i="2"/>
  <c r="P2404" i="2"/>
  <c r="G2405" i="5"/>
  <c r="E2404" i="5"/>
  <c r="C2404" i="5"/>
  <c r="D2405" i="5"/>
  <c r="F2405" i="5"/>
  <c r="A2405" i="5"/>
  <c r="C2404" i="2"/>
  <c r="K2405" i="2"/>
  <c r="B2404" i="2"/>
  <c r="A2404" i="2"/>
  <c r="H2404" i="2"/>
  <c r="G2406" i="5"/>
  <c r="E2405" i="5"/>
  <c r="C2405" i="5"/>
  <c r="J2405" i="2"/>
  <c r="P2405" i="2"/>
  <c r="C2405" i="2"/>
  <c r="B2405" i="2"/>
  <c r="H2405" i="2"/>
  <c r="K2406" i="2"/>
  <c r="A2405" i="2"/>
  <c r="F2406" i="5"/>
  <c r="A2406" i="5"/>
  <c r="D2406" i="5"/>
  <c r="J2406" i="2"/>
  <c r="P2406" i="2"/>
  <c r="G2407" i="5"/>
  <c r="E2406" i="5"/>
  <c r="C2406" i="5"/>
  <c r="D2407" i="5"/>
  <c r="F2407" i="5"/>
  <c r="A2407" i="5"/>
  <c r="C2406" i="2"/>
  <c r="K2407" i="2"/>
  <c r="B2406" i="2"/>
  <c r="A2406" i="2"/>
  <c r="H2406" i="2"/>
  <c r="G2408" i="5"/>
  <c r="E2407" i="5"/>
  <c r="C2407" i="5"/>
  <c r="J2407" i="2"/>
  <c r="P2407" i="2"/>
  <c r="C2407" i="2"/>
  <c r="B2407" i="2"/>
  <c r="H2407" i="2"/>
  <c r="K2408" i="2"/>
  <c r="A2407" i="2"/>
  <c r="F2408" i="5"/>
  <c r="A2408" i="5"/>
  <c r="D2408" i="5"/>
  <c r="J2408" i="2"/>
  <c r="P2408" i="2"/>
  <c r="G2409" i="5"/>
  <c r="E2408" i="5"/>
  <c r="C2408" i="5"/>
  <c r="D2409" i="5"/>
  <c r="F2409" i="5"/>
  <c r="A2409" i="5"/>
  <c r="C2408" i="2"/>
  <c r="K2409" i="2"/>
  <c r="B2408" i="2"/>
  <c r="A2408" i="2"/>
  <c r="H2408" i="2"/>
  <c r="G2410" i="5"/>
  <c r="E2409" i="5"/>
  <c r="C2409" i="5"/>
  <c r="J2409" i="2"/>
  <c r="P2409" i="2"/>
  <c r="C2409" i="2"/>
  <c r="B2409" i="2"/>
  <c r="H2409" i="2"/>
  <c r="K2410" i="2"/>
  <c r="A2409" i="2"/>
  <c r="F2410" i="5"/>
  <c r="A2410" i="5"/>
  <c r="D2410" i="5"/>
  <c r="J2410" i="2"/>
  <c r="P2410" i="2"/>
  <c r="G2411" i="5"/>
  <c r="E2410" i="5"/>
  <c r="C2410" i="5"/>
  <c r="D2411" i="5"/>
  <c r="F2411" i="5"/>
  <c r="A2411" i="5"/>
  <c r="C2410" i="2"/>
  <c r="K2411" i="2"/>
  <c r="B2410" i="2"/>
  <c r="A2410" i="2"/>
  <c r="H2410" i="2"/>
  <c r="G2412" i="5"/>
  <c r="E2411" i="5"/>
  <c r="C2411" i="5"/>
  <c r="J2411" i="2"/>
  <c r="P2411" i="2"/>
  <c r="C2411" i="2"/>
  <c r="B2411" i="2"/>
  <c r="H2411" i="2"/>
  <c r="K2412" i="2"/>
  <c r="A2411" i="2"/>
  <c r="F2412" i="5"/>
  <c r="A2412" i="5"/>
  <c r="D2412" i="5"/>
  <c r="J2412" i="2"/>
  <c r="P2412" i="2"/>
  <c r="G2413" i="5"/>
  <c r="E2412" i="5"/>
  <c r="C2412" i="5"/>
  <c r="D2413" i="5"/>
  <c r="F2413" i="5"/>
  <c r="A2413" i="5"/>
  <c r="C2412" i="2"/>
  <c r="K2413" i="2"/>
  <c r="B2412" i="2"/>
  <c r="A2412" i="2"/>
  <c r="H2412" i="2"/>
  <c r="G2414" i="5"/>
  <c r="E2413" i="5"/>
  <c r="C2413" i="5"/>
  <c r="J2413" i="2"/>
  <c r="P2413" i="2"/>
  <c r="J244" i="1"/>
  <c r="C2413" i="2"/>
  <c r="B2413" i="2"/>
  <c r="H2413" i="2"/>
  <c r="K2414" i="2"/>
  <c r="A2413" i="2"/>
  <c r="F2414" i="5"/>
  <c r="A2414" i="5"/>
  <c r="D2414" i="5"/>
  <c r="J2414" i="2"/>
  <c r="P2414" i="2"/>
  <c r="G2415" i="5"/>
  <c r="E2414" i="5"/>
  <c r="C2414" i="5"/>
  <c r="D2415" i="5"/>
  <c r="F2415" i="5"/>
  <c r="A2415" i="5"/>
  <c r="C2414" i="2"/>
  <c r="K2415" i="2"/>
  <c r="B2414" i="2"/>
  <c r="A2414" i="2"/>
  <c r="H2414" i="2"/>
  <c r="G2416" i="5"/>
  <c r="E2415" i="5"/>
  <c r="C2415" i="5"/>
  <c r="J2415" i="2"/>
  <c r="P2415" i="2"/>
  <c r="C2415" i="2"/>
  <c r="B2415" i="2"/>
  <c r="H2415" i="2"/>
  <c r="K2416" i="2"/>
  <c r="A2415" i="2"/>
  <c r="F2416" i="5"/>
  <c r="A2416" i="5"/>
  <c r="D2416" i="5"/>
  <c r="J2416" i="2"/>
  <c r="P2416" i="2"/>
  <c r="G2417" i="5"/>
  <c r="E2416" i="5"/>
  <c r="C2416" i="5"/>
  <c r="D2417" i="5"/>
  <c r="F2417" i="5"/>
  <c r="A2417" i="5"/>
  <c r="C2416" i="2"/>
  <c r="K2417" i="2"/>
  <c r="B2416" i="2"/>
  <c r="A2416" i="2"/>
  <c r="G2418" i="5"/>
  <c r="E2417" i="5"/>
  <c r="C2417" i="5"/>
  <c r="H2416" i="2"/>
  <c r="J2417" i="2"/>
  <c r="P2417" i="2"/>
  <c r="C2417" i="2"/>
  <c r="B2417" i="2"/>
  <c r="H2417" i="2"/>
  <c r="K2418" i="2"/>
  <c r="A2417" i="2"/>
  <c r="F2418" i="5"/>
  <c r="A2418" i="5"/>
  <c r="D2418" i="5"/>
  <c r="J2418" i="2"/>
  <c r="P2418" i="2"/>
  <c r="G2419" i="5"/>
  <c r="E2418" i="5"/>
  <c r="C2418" i="5"/>
  <c r="D2419" i="5"/>
  <c r="F2419" i="5"/>
  <c r="A2419" i="5"/>
  <c r="C2418" i="2"/>
  <c r="K2419" i="2"/>
  <c r="B2418" i="2"/>
  <c r="H2418" i="2"/>
  <c r="A2418" i="2"/>
  <c r="G2420" i="5"/>
  <c r="E2419" i="5"/>
  <c r="C2419" i="5"/>
  <c r="J2419" i="2"/>
  <c r="P2419" i="2"/>
  <c r="C2419" i="2"/>
  <c r="B2419" i="2"/>
  <c r="H2419" i="2"/>
  <c r="K2420" i="2"/>
  <c r="A2419" i="2"/>
  <c r="F2420" i="5"/>
  <c r="A2420" i="5"/>
  <c r="D2420" i="5"/>
  <c r="J2420" i="2"/>
  <c r="P2420" i="2"/>
  <c r="G2421" i="5"/>
  <c r="E2420" i="5"/>
  <c r="C2420" i="5"/>
  <c r="D2421" i="5"/>
  <c r="F2421" i="5"/>
  <c r="A2421" i="5"/>
  <c r="C2420" i="2"/>
  <c r="K2421" i="2"/>
  <c r="B2420" i="2"/>
  <c r="A2420" i="2"/>
  <c r="G2422" i="5"/>
  <c r="E2421" i="5"/>
  <c r="C2421" i="5"/>
  <c r="H2420" i="2"/>
  <c r="J2421" i="2"/>
  <c r="P2421" i="2"/>
  <c r="C2421" i="2"/>
  <c r="B2421" i="2"/>
  <c r="H2421" i="2"/>
  <c r="K2422" i="2"/>
  <c r="A2421" i="2"/>
  <c r="F2422" i="5"/>
  <c r="A2422" i="5"/>
  <c r="D2422" i="5"/>
  <c r="J2422" i="2"/>
  <c r="P2422" i="2"/>
  <c r="G2423" i="5"/>
  <c r="E2422" i="5"/>
  <c r="C2422" i="5"/>
  <c r="D2423" i="5"/>
  <c r="F2423" i="5"/>
  <c r="A2423" i="5"/>
  <c r="C2422" i="2"/>
  <c r="K2423" i="2"/>
  <c r="B2422" i="2"/>
  <c r="A2422" i="2"/>
  <c r="H2422" i="2"/>
  <c r="G2424" i="5"/>
  <c r="E2423" i="5"/>
  <c r="C2423" i="5"/>
  <c r="J2423" i="2"/>
  <c r="P2423" i="2"/>
  <c r="J245" i="1"/>
  <c r="C2423" i="2"/>
  <c r="B2423" i="2"/>
  <c r="H2423" i="2"/>
  <c r="K2424" i="2"/>
  <c r="A2423" i="2"/>
  <c r="F2424" i="5"/>
  <c r="A2424" i="5"/>
  <c r="D2424" i="5"/>
  <c r="J2424" i="2"/>
  <c r="P2424" i="2"/>
  <c r="G2425" i="5"/>
  <c r="E2424" i="5"/>
  <c r="C2424" i="5"/>
  <c r="D2425" i="5"/>
  <c r="F2425" i="5"/>
  <c r="A2425" i="5"/>
  <c r="C2424" i="2"/>
  <c r="K2425" i="2"/>
  <c r="B2424" i="2"/>
  <c r="A2424" i="2"/>
  <c r="H2424" i="2"/>
  <c r="G2426" i="5"/>
  <c r="E2425" i="5"/>
  <c r="C2425" i="5"/>
  <c r="J2425" i="2"/>
  <c r="P2425" i="2"/>
  <c r="C2425" i="2"/>
  <c r="B2425" i="2"/>
  <c r="H2425" i="2"/>
  <c r="K2426" i="2"/>
  <c r="A2425" i="2"/>
  <c r="F2426" i="5"/>
  <c r="A2426" i="5"/>
  <c r="D2426" i="5"/>
  <c r="J2426" i="2"/>
  <c r="P2426" i="2"/>
  <c r="G2427" i="5"/>
  <c r="E2426" i="5"/>
  <c r="C2426" i="5"/>
  <c r="D2427" i="5"/>
  <c r="F2427" i="5"/>
  <c r="A2427" i="5"/>
  <c r="C2426" i="2"/>
  <c r="K2427" i="2"/>
  <c r="B2426" i="2"/>
  <c r="A2426" i="2"/>
  <c r="G2428" i="5"/>
  <c r="E2427" i="5"/>
  <c r="C2427" i="5"/>
  <c r="H2426" i="2"/>
  <c r="J2427" i="2"/>
  <c r="P2427" i="2"/>
  <c r="C2427" i="2"/>
  <c r="B2427" i="2"/>
  <c r="H2427" i="2"/>
  <c r="K2428" i="2"/>
  <c r="A2427" i="2"/>
  <c r="F2428" i="5"/>
  <c r="A2428" i="5"/>
  <c r="D2428" i="5"/>
  <c r="J2428" i="2"/>
  <c r="P2428" i="2"/>
  <c r="G2429" i="5"/>
  <c r="E2428" i="5"/>
  <c r="C2428" i="5"/>
  <c r="D2429" i="5"/>
  <c r="F2429" i="5"/>
  <c r="A2429" i="5"/>
  <c r="C2428" i="2"/>
  <c r="K2429" i="2"/>
  <c r="B2428" i="2"/>
  <c r="H2428" i="2"/>
  <c r="A2428" i="2"/>
  <c r="G2430" i="5"/>
  <c r="E2429" i="5"/>
  <c r="C2429" i="5"/>
  <c r="J2429" i="2"/>
  <c r="P2429" i="2"/>
  <c r="C2429" i="2"/>
  <c r="B2429" i="2"/>
  <c r="H2429" i="2"/>
  <c r="K2430" i="2"/>
  <c r="A2429" i="2"/>
  <c r="F2430" i="5"/>
  <c r="A2430" i="5"/>
  <c r="D2430" i="5"/>
  <c r="J2430" i="2"/>
  <c r="P2430" i="2"/>
  <c r="G2431" i="5"/>
  <c r="E2430" i="5"/>
  <c r="C2430" i="5"/>
  <c r="D2431" i="5"/>
  <c r="F2431" i="5"/>
  <c r="A2431" i="5"/>
  <c r="C2430" i="2"/>
  <c r="K2431" i="2"/>
  <c r="B2430" i="2"/>
  <c r="A2430" i="2"/>
  <c r="G2432" i="5"/>
  <c r="E2431" i="5"/>
  <c r="C2431" i="5"/>
  <c r="H2430" i="2"/>
  <c r="J2431" i="2"/>
  <c r="P2431" i="2"/>
  <c r="C2431" i="2"/>
  <c r="B2431" i="2"/>
  <c r="H2431" i="2"/>
  <c r="K2432" i="2"/>
  <c r="A2431" i="2"/>
  <c r="F2432" i="5"/>
  <c r="A2432" i="5"/>
  <c r="D2432" i="5"/>
  <c r="J2432" i="2"/>
  <c r="P2432" i="2"/>
  <c r="G2433" i="5"/>
  <c r="E2432" i="5"/>
  <c r="C2432" i="5"/>
  <c r="D2433" i="5"/>
  <c r="F2433" i="5"/>
  <c r="A2433" i="5"/>
  <c r="C2432" i="2"/>
  <c r="K2433" i="2"/>
  <c r="B2432" i="2"/>
  <c r="H2432" i="2"/>
  <c r="A2432" i="2"/>
  <c r="G2434" i="5"/>
  <c r="E2433" i="5"/>
  <c r="C2433" i="5"/>
  <c r="J2433" i="2"/>
  <c r="P2433" i="2"/>
  <c r="J246" i="1"/>
  <c r="C2433" i="2"/>
  <c r="B2433" i="2"/>
  <c r="H2433" i="2"/>
  <c r="K2434" i="2"/>
  <c r="A2433" i="2"/>
  <c r="F2434" i="5"/>
  <c r="A2434" i="5"/>
  <c r="D2434" i="5"/>
  <c r="J2434" i="2"/>
  <c r="P2434" i="2"/>
  <c r="G2435" i="5"/>
  <c r="E2434" i="5"/>
  <c r="C2434" i="5"/>
  <c r="D2435" i="5"/>
  <c r="F2435" i="5"/>
  <c r="A2435" i="5"/>
  <c r="C2434" i="2"/>
  <c r="K2435" i="2"/>
  <c r="B2434" i="2"/>
  <c r="A2434" i="2"/>
  <c r="H2434" i="2"/>
  <c r="G2436" i="5"/>
  <c r="E2435" i="5"/>
  <c r="C2435" i="5"/>
  <c r="J2435" i="2"/>
  <c r="P2435" i="2"/>
  <c r="C2435" i="2"/>
  <c r="B2435" i="2"/>
  <c r="H2435" i="2"/>
  <c r="K2436" i="2"/>
  <c r="A2435" i="2"/>
  <c r="F2436" i="5"/>
  <c r="A2436" i="5"/>
  <c r="D2436" i="5"/>
  <c r="J2436" i="2"/>
  <c r="P2436" i="2"/>
  <c r="G2437" i="5"/>
  <c r="E2436" i="5"/>
  <c r="C2436" i="5"/>
  <c r="D2437" i="5"/>
  <c r="F2437" i="5"/>
  <c r="A2437" i="5"/>
  <c r="C2436" i="2"/>
  <c r="K2437" i="2"/>
  <c r="B2436" i="2"/>
  <c r="A2436" i="2"/>
  <c r="H2436" i="2"/>
  <c r="G2438" i="5"/>
  <c r="E2437" i="5"/>
  <c r="C2437" i="5"/>
  <c r="J2437" i="2"/>
  <c r="P2437" i="2"/>
  <c r="C2437" i="2"/>
  <c r="B2437" i="2"/>
  <c r="H2437" i="2"/>
  <c r="K2438" i="2"/>
  <c r="A2437" i="2"/>
  <c r="F2438" i="5"/>
  <c r="A2438" i="5"/>
  <c r="D2438" i="5"/>
  <c r="J2438" i="2"/>
  <c r="P2438" i="2"/>
  <c r="G2439" i="5"/>
  <c r="E2438" i="5"/>
  <c r="C2438" i="5"/>
  <c r="D2439" i="5"/>
  <c r="F2439" i="5"/>
  <c r="A2439" i="5"/>
  <c r="C2438" i="2"/>
  <c r="K2439" i="2"/>
  <c r="B2438" i="2"/>
  <c r="A2438" i="2"/>
  <c r="H2438" i="2"/>
  <c r="G2440" i="5"/>
  <c r="E2439" i="5"/>
  <c r="C2439" i="5"/>
  <c r="J2439" i="2"/>
  <c r="P2439" i="2"/>
  <c r="C2439" i="2"/>
  <c r="B2439" i="2"/>
  <c r="H2439" i="2"/>
  <c r="K2440" i="2"/>
  <c r="A2439" i="2"/>
  <c r="F2440" i="5"/>
  <c r="A2440" i="5"/>
  <c r="D2440" i="5"/>
  <c r="J2440" i="2"/>
  <c r="P2440" i="2"/>
  <c r="G2441" i="5"/>
  <c r="E2440" i="5"/>
  <c r="C2440" i="5"/>
  <c r="D2441" i="5"/>
  <c r="F2441" i="5"/>
  <c r="A2441" i="5"/>
  <c r="C2440" i="2"/>
  <c r="K2441" i="2"/>
  <c r="B2440" i="2"/>
  <c r="A2440" i="2"/>
  <c r="H2440" i="2"/>
  <c r="G2442" i="5"/>
  <c r="E2441" i="5"/>
  <c r="C2441" i="5"/>
  <c r="J2441" i="2"/>
  <c r="P2441" i="2"/>
  <c r="C2441" i="2"/>
  <c r="B2441" i="2"/>
  <c r="H2441" i="2"/>
  <c r="K2442" i="2"/>
  <c r="A2441" i="2"/>
  <c r="F2442" i="5"/>
  <c r="A2442" i="5"/>
  <c r="D2442" i="5"/>
  <c r="J2442" i="2"/>
  <c r="P2442" i="2"/>
  <c r="G2443" i="5"/>
  <c r="E2442" i="5"/>
  <c r="C2442" i="5"/>
  <c r="D2443" i="5"/>
  <c r="F2443" i="5"/>
  <c r="A2443" i="5"/>
  <c r="C2442" i="2"/>
  <c r="K2443" i="2"/>
  <c r="B2442" i="2"/>
  <c r="A2442" i="2"/>
  <c r="H2442" i="2"/>
  <c r="G2444" i="5"/>
  <c r="E2443" i="5"/>
  <c r="C2443" i="5"/>
  <c r="J2443" i="2"/>
  <c r="P2443" i="2"/>
  <c r="J247" i="1"/>
  <c r="C2443" i="2"/>
  <c r="B2443" i="2"/>
  <c r="H2443" i="2"/>
  <c r="K2444" i="2"/>
  <c r="A2443" i="2"/>
  <c r="F2444" i="5"/>
  <c r="A2444" i="5"/>
  <c r="D2444" i="5"/>
  <c r="J2444" i="2"/>
  <c r="P2444" i="2"/>
  <c r="G2445" i="5"/>
  <c r="E2444" i="5"/>
  <c r="C2444" i="5"/>
  <c r="D2445" i="5"/>
  <c r="F2445" i="5"/>
  <c r="A2445" i="5"/>
  <c r="C2444" i="2"/>
  <c r="K2445" i="2"/>
  <c r="B2444" i="2"/>
  <c r="A2444" i="2"/>
  <c r="G2446" i="5"/>
  <c r="E2445" i="5"/>
  <c r="C2445" i="5"/>
  <c r="H2444" i="2"/>
  <c r="J2445" i="2"/>
  <c r="P2445" i="2"/>
  <c r="C2445" i="2"/>
  <c r="B2445" i="2"/>
  <c r="H2445" i="2"/>
  <c r="K2446" i="2"/>
  <c r="A2445" i="2"/>
  <c r="F2446" i="5"/>
  <c r="A2446" i="5"/>
  <c r="D2446" i="5"/>
  <c r="J2446" i="2"/>
  <c r="P2446" i="2"/>
  <c r="G2447" i="5"/>
  <c r="E2446" i="5"/>
  <c r="C2446" i="5"/>
  <c r="D2447" i="5"/>
  <c r="F2447" i="5"/>
  <c r="A2447" i="5"/>
  <c r="C2446" i="2"/>
  <c r="K2447" i="2"/>
  <c r="B2446" i="2"/>
  <c r="A2446" i="2"/>
  <c r="H2446" i="2"/>
  <c r="G2448" i="5"/>
  <c r="E2447" i="5"/>
  <c r="C2447" i="5"/>
  <c r="J2447" i="2"/>
  <c r="P2447" i="2"/>
  <c r="C2447" i="2"/>
  <c r="B2447" i="2"/>
  <c r="H2447" i="2"/>
  <c r="K2448" i="2"/>
  <c r="A2447" i="2"/>
  <c r="F2448" i="5"/>
  <c r="A2448" i="5"/>
  <c r="D2448" i="5"/>
  <c r="J2448" i="2"/>
  <c r="P2448" i="2"/>
  <c r="G2449" i="5"/>
  <c r="E2448" i="5"/>
  <c r="C2448" i="5"/>
  <c r="D2449" i="5"/>
  <c r="F2449" i="5"/>
  <c r="A2449" i="5"/>
  <c r="C2448" i="2"/>
  <c r="K2449" i="2"/>
  <c r="B2448" i="2"/>
  <c r="A2448" i="2"/>
  <c r="H2448" i="2"/>
  <c r="G2450" i="5"/>
  <c r="E2449" i="5"/>
  <c r="C2449" i="5"/>
  <c r="J2449" i="2"/>
  <c r="P2449" i="2"/>
  <c r="C2449" i="2"/>
  <c r="B2449" i="2"/>
  <c r="H2449" i="2"/>
  <c r="K2450" i="2"/>
  <c r="A2449" i="2"/>
  <c r="F2450" i="5"/>
  <c r="A2450" i="5"/>
  <c r="D2450" i="5"/>
  <c r="J2450" i="2"/>
  <c r="P2450" i="2"/>
  <c r="G2451" i="5"/>
  <c r="E2450" i="5"/>
  <c r="C2450" i="5"/>
  <c r="D2451" i="5"/>
  <c r="F2451" i="5"/>
  <c r="A2451" i="5"/>
  <c r="C2450" i="2"/>
  <c r="K2451" i="2"/>
  <c r="B2450" i="2"/>
  <c r="A2450" i="2"/>
  <c r="H2450" i="2"/>
  <c r="G2452" i="5"/>
  <c r="E2451" i="5"/>
  <c r="C2451" i="5"/>
  <c r="J2451" i="2"/>
  <c r="P2451" i="2"/>
  <c r="C2451" i="2"/>
  <c r="B2451" i="2"/>
  <c r="H2451" i="2"/>
  <c r="K2452" i="2"/>
  <c r="A2451" i="2"/>
  <c r="F2452" i="5"/>
  <c r="A2452" i="5"/>
  <c r="D2452" i="5"/>
  <c r="J2452" i="2"/>
  <c r="P2452" i="2"/>
  <c r="G2453" i="5"/>
  <c r="E2452" i="5"/>
  <c r="C2452" i="5"/>
  <c r="D2453" i="5"/>
  <c r="F2453" i="5"/>
  <c r="A2453" i="5"/>
  <c r="C2452" i="2"/>
  <c r="K2453" i="2"/>
  <c r="B2452" i="2"/>
  <c r="H2452" i="2"/>
  <c r="A2452" i="2"/>
  <c r="G2454" i="5"/>
  <c r="E2453" i="5"/>
  <c r="C2453" i="5"/>
  <c r="J2453" i="2"/>
  <c r="P2453" i="2"/>
  <c r="J248" i="1"/>
  <c r="C2453" i="2"/>
  <c r="B2453" i="2"/>
  <c r="H2453" i="2"/>
  <c r="K2454" i="2"/>
  <c r="A2453" i="2"/>
  <c r="F2454" i="5"/>
  <c r="A2454" i="5"/>
  <c r="D2454" i="5"/>
  <c r="J2454" i="2"/>
  <c r="P2454" i="2"/>
  <c r="G2455" i="5"/>
  <c r="E2454" i="5"/>
  <c r="C2454" i="5"/>
  <c r="D2455" i="5"/>
  <c r="F2455" i="5"/>
  <c r="A2455" i="5"/>
  <c r="C2454" i="2"/>
  <c r="K2455" i="2"/>
  <c r="B2454" i="2"/>
  <c r="A2454" i="2"/>
  <c r="G2456" i="5"/>
  <c r="E2455" i="5"/>
  <c r="C2455" i="5"/>
  <c r="H2454" i="2"/>
  <c r="J2455" i="2"/>
  <c r="P2455" i="2"/>
  <c r="C2455" i="2"/>
  <c r="B2455" i="2"/>
  <c r="H2455" i="2"/>
  <c r="K2456" i="2"/>
  <c r="A2455" i="2"/>
  <c r="F2456" i="5"/>
  <c r="A2456" i="5"/>
  <c r="D2456" i="5"/>
  <c r="J2456" i="2"/>
  <c r="P2456" i="2"/>
  <c r="G2457" i="5"/>
  <c r="E2456" i="5"/>
  <c r="C2456" i="5"/>
  <c r="D2457" i="5"/>
  <c r="F2457" i="5"/>
  <c r="A2457" i="5"/>
  <c r="C2456" i="2"/>
  <c r="K2457" i="2"/>
  <c r="B2456" i="2"/>
  <c r="H2456" i="2"/>
  <c r="A2456" i="2"/>
  <c r="G2458" i="5"/>
  <c r="E2457" i="5"/>
  <c r="C2457" i="5"/>
  <c r="J2457" i="2"/>
  <c r="P2457" i="2"/>
  <c r="C2457" i="2"/>
  <c r="B2457" i="2"/>
  <c r="H2457" i="2"/>
  <c r="K2458" i="2"/>
  <c r="A2457" i="2"/>
  <c r="F2458" i="5"/>
  <c r="A2458" i="5"/>
  <c r="D2458" i="5"/>
  <c r="J2458" i="2"/>
  <c r="P2458" i="2"/>
  <c r="G2459" i="5"/>
  <c r="E2458" i="5"/>
  <c r="C2458" i="5"/>
  <c r="D2459" i="5"/>
  <c r="F2459" i="5"/>
  <c r="A2459" i="5"/>
  <c r="C2458" i="2"/>
  <c r="K2459" i="2"/>
  <c r="B2458" i="2"/>
  <c r="A2458" i="2"/>
  <c r="G2460" i="5"/>
  <c r="E2459" i="5"/>
  <c r="C2459" i="5"/>
  <c r="H2458" i="2"/>
  <c r="J2459" i="2"/>
  <c r="P2459" i="2"/>
  <c r="C2459" i="2"/>
  <c r="B2459" i="2"/>
  <c r="H2459" i="2"/>
  <c r="K2460" i="2"/>
  <c r="A2459" i="2"/>
  <c r="F2460" i="5"/>
  <c r="A2460" i="5"/>
  <c r="D2460" i="5"/>
  <c r="J2460" i="2"/>
  <c r="P2460" i="2"/>
  <c r="G2461" i="5"/>
  <c r="E2460" i="5"/>
  <c r="C2460" i="5"/>
  <c r="D2461" i="5"/>
  <c r="F2461" i="5"/>
  <c r="A2461" i="5"/>
  <c r="C2460" i="2"/>
  <c r="K2461" i="2"/>
  <c r="B2460" i="2"/>
  <c r="A2460" i="2"/>
  <c r="H2460" i="2"/>
  <c r="G2462" i="5"/>
  <c r="E2461" i="5"/>
  <c r="C2461" i="5"/>
  <c r="J2461" i="2"/>
  <c r="P2461" i="2"/>
  <c r="C2461" i="2"/>
  <c r="B2461" i="2"/>
  <c r="H2461" i="2"/>
  <c r="K2462" i="2"/>
  <c r="A2461" i="2"/>
  <c r="F2462" i="5"/>
  <c r="A2462" i="5"/>
  <c r="D2462" i="5"/>
  <c r="J2462" i="2"/>
  <c r="P2462" i="2"/>
  <c r="G2463" i="5"/>
  <c r="E2462" i="5"/>
  <c r="C2462" i="5"/>
  <c r="D2463" i="5"/>
  <c r="F2463" i="5"/>
  <c r="A2463" i="5"/>
  <c r="C2462" i="2"/>
  <c r="K2463" i="2"/>
  <c r="B2462" i="2"/>
  <c r="A2462" i="2"/>
  <c r="H2462" i="2"/>
  <c r="G2464" i="5"/>
  <c r="E2463" i="5"/>
  <c r="C2463" i="5"/>
  <c r="J2463" i="2"/>
  <c r="P2463" i="2"/>
  <c r="J249" i="1"/>
  <c r="C2463" i="2"/>
  <c r="B2463" i="2"/>
  <c r="H2463" i="2"/>
  <c r="K2464" i="2"/>
  <c r="A2463" i="2"/>
  <c r="F2464" i="5"/>
  <c r="A2464" i="5"/>
  <c r="D2464" i="5"/>
  <c r="J2464" i="2"/>
  <c r="P2464" i="2"/>
  <c r="G2465" i="5"/>
  <c r="E2464" i="5"/>
  <c r="C2464" i="5"/>
  <c r="D2465" i="5"/>
  <c r="F2465" i="5"/>
  <c r="A2465" i="5"/>
  <c r="C2464" i="2"/>
  <c r="K2465" i="2"/>
  <c r="B2464" i="2"/>
  <c r="A2464" i="2"/>
  <c r="G2466" i="5"/>
  <c r="E2465" i="5"/>
  <c r="C2465" i="5"/>
  <c r="H2464" i="2"/>
  <c r="J2465" i="2"/>
  <c r="P2465" i="2"/>
  <c r="C2465" i="2"/>
  <c r="B2465" i="2"/>
  <c r="H2465" i="2"/>
  <c r="K2466" i="2"/>
  <c r="A2465" i="2"/>
  <c r="F2466" i="5"/>
  <c r="A2466" i="5"/>
  <c r="D2466" i="5"/>
  <c r="J2466" i="2"/>
  <c r="P2466" i="2"/>
  <c r="G2467" i="5"/>
  <c r="E2466" i="5"/>
  <c r="C2466" i="5"/>
  <c r="D2467" i="5"/>
  <c r="F2467" i="5"/>
  <c r="A2467" i="5"/>
  <c r="C2466" i="2"/>
  <c r="K2467" i="2"/>
  <c r="B2466" i="2"/>
  <c r="H2466" i="2"/>
  <c r="A2466" i="2"/>
  <c r="G2468" i="5"/>
  <c r="E2467" i="5"/>
  <c r="C2467" i="5"/>
  <c r="J2467" i="2"/>
  <c r="P2467" i="2"/>
  <c r="C2467" i="2"/>
  <c r="B2467" i="2"/>
  <c r="K2468" i="2"/>
  <c r="A2467" i="2"/>
  <c r="F2468" i="5"/>
  <c r="A2468" i="5"/>
  <c r="D2468" i="5"/>
  <c r="J2468" i="2"/>
  <c r="P2468" i="2"/>
  <c r="H2467" i="2"/>
  <c r="G2469" i="5"/>
  <c r="E2468" i="5"/>
  <c r="C2468" i="5"/>
  <c r="D2469" i="5"/>
  <c r="F2469" i="5"/>
  <c r="A2469" i="5"/>
  <c r="C2468" i="2"/>
  <c r="K2469" i="2"/>
  <c r="B2468" i="2"/>
  <c r="H2468" i="2"/>
  <c r="A2468" i="2"/>
  <c r="G2470" i="5"/>
  <c r="E2469" i="5"/>
  <c r="C2469" i="5"/>
  <c r="J2469" i="2"/>
  <c r="P2469" i="2"/>
  <c r="C2469" i="2"/>
  <c r="B2469" i="2"/>
  <c r="H2469" i="2"/>
  <c r="K2470" i="2"/>
  <c r="A2469" i="2"/>
  <c r="F2470" i="5"/>
  <c r="A2470" i="5"/>
  <c r="D2470" i="5"/>
  <c r="J2470" i="2"/>
  <c r="P2470" i="2"/>
  <c r="G2471" i="5"/>
  <c r="E2470" i="5"/>
  <c r="C2470" i="5"/>
  <c r="D2471" i="5"/>
  <c r="F2471" i="5"/>
  <c r="A2471" i="5"/>
  <c r="C2470" i="2"/>
  <c r="K2471" i="2"/>
  <c r="B2470" i="2"/>
  <c r="A2470" i="2"/>
  <c r="H2470" i="2"/>
  <c r="G2472" i="5"/>
  <c r="E2471" i="5"/>
  <c r="C2471" i="5"/>
  <c r="J2471" i="2"/>
  <c r="P2471" i="2"/>
  <c r="C2471" i="2"/>
  <c r="B2471" i="2"/>
  <c r="H2471" i="2"/>
  <c r="K2472" i="2"/>
  <c r="A2471" i="2"/>
  <c r="F2472" i="5"/>
  <c r="A2472" i="5"/>
  <c r="D2472" i="5"/>
  <c r="J2472" i="2"/>
  <c r="P2472" i="2"/>
  <c r="G2473" i="5"/>
  <c r="E2472" i="5"/>
  <c r="C2472" i="5"/>
  <c r="D2473" i="5"/>
  <c r="F2473" i="5"/>
  <c r="A2473" i="5"/>
  <c r="C2472" i="2"/>
  <c r="K2473" i="2"/>
  <c r="B2472" i="2"/>
  <c r="A2472" i="2"/>
  <c r="G2474" i="5"/>
  <c r="E2473" i="5"/>
  <c r="C2473" i="5"/>
  <c r="H2472" i="2"/>
  <c r="J2473" i="2"/>
  <c r="P2473" i="2"/>
  <c r="J250" i="1"/>
  <c r="C2473" i="2"/>
  <c r="B2473" i="2"/>
  <c r="H2473" i="2"/>
  <c r="K2474" i="2"/>
  <c r="A2473" i="2"/>
  <c r="F2474" i="5"/>
  <c r="A2474" i="5"/>
  <c r="D2474" i="5"/>
  <c r="J2474" i="2"/>
  <c r="P2474" i="2"/>
  <c r="G2475" i="5"/>
  <c r="E2474" i="5"/>
  <c r="C2474" i="5"/>
  <c r="D2475" i="5"/>
  <c r="F2475" i="5"/>
  <c r="A2475" i="5"/>
  <c r="C2474" i="2"/>
  <c r="K2475" i="2"/>
  <c r="B2474" i="2"/>
  <c r="A2474" i="2"/>
  <c r="H2474" i="2"/>
  <c r="G2476" i="5"/>
  <c r="E2475" i="5"/>
  <c r="C2475" i="5"/>
  <c r="J2475" i="2"/>
  <c r="P2475" i="2"/>
  <c r="C2475" i="2"/>
  <c r="B2475" i="2"/>
  <c r="H2475" i="2"/>
  <c r="K2476" i="2"/>
  <c r="A2475" i="2"/>
  <c r="F2476" i="5"/>
  <c r="A2476" i="5"/>
  <c r="D2476" i="5"/>
  <c r="J2476" i="2"/>
  <c r="P2476" i="2"/>
  <c r="G2477" i="5"/>
  <c r="E2476" i="5"/>
  <c r="C2476" i="5"/>
  <c r="D2477" i="5"/>
  <c r="F2477" i="5"/>
  <c r="A2477" i="5"/>
  <c r="C2476" i="2"/>
  <c r="K2477" i="2"/>
  <c r="B2476" i="2"/>
  <c r="A2476" i="2"/>
  <c r="H2476" i="2"/>
  <c r="G2478" i="5"/>
  <c r="E2477" i="5"/>
  <c r="C2477" i="5"/>
  <c r="J2477" i="2"/>
  <c r="P2477" i="2"/>
  <c r="C2477" i="2"/>
  <c r="B2477" i="2"/>
  <c r="H2477" i="2"/>
  <c r="K2478" i="2"/>
  <c r="A2477" i="2"/>
  <c r="F2478" i="5"/>
  <c r="A2478" i="5"/>
  <c r="D2478" i="5"/>
  <c r="J2478" i="2"/>
  <c r="P2478" i="2"/>
  <c r="G2479" i="5"/>
  <c r="E2478" i="5"/>
  <c r="C2478" i="5"/>
  <c r="D2479" i="5"/>
  <c r="F2479" i="5"/>
  <c r="A2479" i="5"/>
  <c r="C2478" i="2"/>
  <c r="K2479" i="2"/>
  <c r="B2478" i="2"/>
  <c r="A2478" i="2"/>
  <c r="H2478" i="2"/>
  <c r="G2480" i="5"/>
  <c r="E2479" i="5"/>
  <c r="C2479" i="5"/>
  <c r="J2479" i="2"/>
  <c r="P2479" i="2"/>
  <c r="C2479" i="2"/>
  <c r="B2479" i="2"/>
  <c r="H2479" i="2"/>
  <c r="K2480" i="2"/>
  <c r="A2479" i="2"/>
  <c r="F2480" i="5"/>
  <c r="A2480" i="5"/>
  <c r="D2480" i="5"/>
  <c r="J2480" i="2"/>
  <c r="P2480" i="2"/>
  <c r="G2481" i="5"/>
  <c r="E2480" i="5"/>
  <c r="C2480" i="5"/>
  <c r="D2481" i="5"/>
  <c r="F2481" i="5"/>
  <c r="A2481" i="5"/>
  <c r="C2480" i="2"/>
  <c r="K2481" i="2"/>
  <c r="B2480" i="2"/>
  <c r="H2480" i="2"/>
  <c r="A2480" i="2"/>
  <c r="G2482" i="5"/>
  <c r="E2481" i="5"/>
  <c r="C2481" i="5"/>
  <c r="J2481" i="2"/>
  <c r="P2481" i="2"/>
  <c r="C2481" i="2"/>
  <c r="B2481" i="2"/>
  <c r="H2481" i="2"/>
  <c r="K2482" i="2"/>
  <c r="A2481" i="2"/>
  <c r="F2482" i="5"/>
  <c r="A2482" i="5"/>
  <c r="D2482" i="5"/>
  <c r="J2482" i="2"/>
  <c r="P2482" i="2"/>
  <c r="G2483" i="5"/>
  <c r="E2482" i="5"/>
  <c r="C2482" i="5"/>
  <c r="D2483" i="5"/>
  <c r="F2483" i="5"/>
  <c r="A2483" i="5"/>
  <c r="C2482" i="2"/>
  <c r="K2483" i="2"/>
  <c r="B2482" i="2"/>
  <c r="A2482" i="2"/>
  <c r="H2482" i="2"/>
  <c r="G2484" i="5"/>
  <c r="E2483" i="5"/>
  <c r="C2483" i="5"/>
  <c r="J2483" i="2"/>
  <c r="P2483" i="2"/>
  <c r="J251" i="1"/>
  <c r="C2483" i="2"/>
  <c r="B2483" i="2"/>
  <c r="H2483" i="2"/>
  <c r="K2484" i="2"/>
  <c r="A2483" i="2"/>
  <c r="F2484" i="5"/>
  <c r="A2484" i="5"/>
  <c r="D2484" i="5"/>
  <c r="J2484" i="2"/>
  <c r="P2484" i="2"/>
  <c r="G2485" i="5"/>
  <c r="E2484" i="5"/>
  <c r="C2484" i="5"/>
  <c r="D2485" i="5"/>
  <c r="F2485" i="5"/>
  <c r="A2485" i="5"/>
  <c r="C2484" i="2"/>
  <c r="K2485" i="2"/>
  <c r="B2484" i="2"/>
  <c r="H2484" i="2"/>
  <c r="A2484" i="2"/>
  <c r="G2486" i="5"/>
  <c r="E2485" i="5"/>
  <c r="C2485" i="5"/>
  <c r="J2485" i="2"/>
  <c r="P2485" i="2"/>
  <c r="C2485" i="2"/>
  <c r="B2485" i="2"/>
  <c r="H2485" i="2"/>
  <c r="K2486" i="2"/>
  <c r="A2485" i="2"/>
  <c r="F2486" i="5"/>
  <c r="A2486" i="5"/>
  <c r="D2486" i="5"/>
  <c r="J2486" i="2"/>
  <c r="P2486" i="2"/>
  <c r="G2487" i="5"/>
  <c r="E2486" i="5"/>
  <c r="C2486" i="5"/>
  <c r="D2487" i="5"/>
  <c r="F2487" i="5"/>
  <c r="A2487" i="5"/>
  <c r="C2486" i="2"/>
  <c r="K2487" i="2"/>
  <c r="B2486" i="2"/>
  <c r="A2486" i="2"/>
  <c r="H2486" i="2"/>
  <c r="G2488" i="5"/>
  <c r="E2487" i="5"/>
  <c r="C2487" i="5"/>
  <c r="J2487" i="2"/>
  <c r="P2487" i="2"/>
  <c r="C2487" i="2"/>
  <c r="B2487" i="2"/>
  <c r="H2487" i="2"/>
  <c r="K2488" i="2"/>
  <c r="A2487" i="2"/>
  <c r="F2488" i="5"/>
  <c r="A2488" i="5"/>
  <c r="D2488" i="5"/>
  <c r="J2488" i="2"/>
  <c r="P2488" i="2"/>
  <c r="G2489" i="5"/>
  <c r="E2488" i="5"/>
  <c r="C2488" i="5"/>
  <c r="D2489" i="5"/>
  <c r="F2489" i="5"/>
  <c r="A2489" i="5"/>
  <c r="C2488" i="2"/>
  <c r="K2489" i="2"/>
  <c r="B2488" i="2"/>
  <c r="H2488" i="2"/>
  <c r="A2488" i="2"/>
  <c r="G2490" i="5"/>
  <c r="E2489" i="5"/>
  <c r="C2489" i="5"/>
  <c r="J2489" i="2"/>
  <c r="P2489" i="2"/>
  <c r="C2489" i="2"/>
  <c r="B2489" i="2"/>
  <c r="H2489" i="2"/>
  <c r="K2490" i="2"/>
  <c r="A2489" i="2"/>
  <c r="F2490" i="5"/>
  <c r="A2490" i="5"/>
  <c r="D2490" i="5"/>
  <c r="J2490" i="2"/>
  <c r="P2490" i="2"/>
  <c r="G2491" i="5"/>
  <c r="E2490" i="5"/>
  <c r="C2490" i="5"/>
  <c r="D2491" i="5"/>
  <c r="F2491" i="5"/>
  <c r="A2491" i="5"/>
  <c r="C2490" i="2"/>
  <c r="K2491" i="2"/>
  <c r="B2490" i="2"/>
  <c r="A2490" i="2"/>
  <c r="H2490" i="2"/>
  <c r="G2492" i="5"/>
  <c r="E2491" i="5"/>
  <c r="C2491" i="5"/>
  <c r="J2491" i="2"/>
  <c r="P2491" i="2"/>
  <c r="C2491" i="2"/>
  <c r="B2491" i="2"/>
  <c r="H2491" i="2"/>
  <c r="K2492" i="2"/>
  <c r="A2491" i="2"/>
  <c r="F2492" i="5"/>
  <c r="A2492" i="5"/>
  <c r="D2492" i="5"/>
  <c r="J2492" i="2"/>
  <c r="P2492" i="2"/>
  <c r="G2493" i="5"/>
  <c r="E2492" i="5"/>
  <c r="C2492" i="5"/>
  <c r="D2493" i="5"/>
  <c r="F2493" i="5"/>
  <c r="A2493" i="5"/>
  <c r="C2492" i="2"/>
  <c r="K2493" i="2"/>
  <c r="B2492" i="2"/>
  <c r="H2492" i="2"/>
  <c r="A2492" i="2"/>
  <c r="G2494" i="5"/>
  <c r="E2493" i="5"/>
  <c r="C2493" i="5"/>
  <c r="J2493" i="2"/>
  <c r="P2493" i="2"/>
  <c r="J252" i="1"/>
  <c r="C2493" i="2"/>
  <c r="B2493" i="2"/>
  <c r="H2493" i="2"/>
  <c r="K2494" i="2"/>
  <c r="A2493" i="2"/>
  <c r="F2494" i="5"/>
  <c r="A2494" i="5"/>
  <c r="D2494" i="5"/>
  <c r="J2494" i="2"/>
  <c r="P2494" i="2"/>
  <c r="G2495" i="5"/>
  <c r="E2494" i="5"/>
  <c r="C2494" i="5"/>
  <c r="D2495" i="5"/>
  <c r="F2495" i="5"/>
  <c r="A2495" i="5"/>
  <c r="C2494" i="2"/>
  <c r="K2495" i="2"/>
  <c r="B2494" i="2"/>
  <c r="H2494" i="2"/>
  <c r="A2494" i="2"/>
  <c r="G2496" i="5"/>
  <c r="E2495" i="5"/>
  <c r="C2495" i="5"/>
  <c r="J2495" i="2"/>
  <c r="P2495" i="2"/>
  <c r="C2495" i="2"/>
  <c r="B2495" i="2"/>
  <c r="H2495" i="2"/>
  <c r="K2496" i="2"/>
  <c r="A2495" i="2"/>
  <c r="F2496" i="5"/>
  <c r="A2496" i="5"/>
  <c r="D2496" i="5"/>
  <c r="J2496" i="2"/>
  <c r="P2496" i="2"/>
  <c r="G2497" i="5"/>
  <c r="E2496" i="5"/>
  <c r="C2496" i="5"/>
  <c r="D2497" i="5"/>
  <c r="F2497" i="5"/>
  <c r="A2497" i="5"/>
  <c r="C2496" i="2"/>
  <c r="K2497" i="2"/>
  <c r="B2496" i="2"/>
  <c r="A2496" i="2"/>
  <c r="H2496" i="2"/>
  <c r="G2498" i="5"/>
  <c r="E2497" i="5"/>
  <c r="C2497" i="5"/>
  <c r="J2497" i="2"/>
  <c r="P2497" i="2"/>
  <c r="C2497" i="2"/>
  <c r="B2497" i="2"/>
  <c r="H2497" i="2"/>
  <c r="K2498" i="2"/>
  <c r="A2497" i="2"/>
  <c r="F2498" i="5"/>
  <c r="A2498" i="5"/>
  <c r="D2498" i="5"/>
  <c r="J2498" i="2"/>
  <c r="P2498" i="2"/>
  <c r="G2499" i="5"/>
  <c r="E2498" i="5"/>
  <c r="C2498" i="5"/>
  <c r="D2499" i="5"/>
  <c r="F2499" i="5"/>
  <c r="A2499" i="5"/>
  <c r="C2498" i="2"/>
  <c r="K2499" i="2"/>
  <c r="B2498" i="2"/>
  <c r="A2498" i="2"/>
  <c r="H2498" i="2"/>
  <c r="G2500" i="5"/>
  <c r="E2499" i="5"/>
  <c r="C2499" i="5"/>
  <c r="J2499" i="2"/>
  <c r="P2499" i="2"/>
  <c r="C2499" i="2"/>
  <c r="B2499" i="2"/>
  <c r="H2499" i="2"/>
  <c r="K2500" i="2"/>
  <c r="A2499" i="2"/>
  <c r="F2500" i="5"/>
  <c r="A2500" i="5"/>
  <c r="D2500" i="5"/>
  <c r="J2500" i="2"/>
  <c r="P2500" i="2"/>
  <c r="G2501" i="5"/>
  <c r="E2500" i="5"/>
  <c r="C2500" i="5"/>
  <c r="D2501" i="5"/>
  <c r="F2501" i="5"/>
  <c r="A2501" i="5"/>
  <c r="C2500" i="2"/>
  <c r="K2501" i="2"/>
  <c r="B2500" i="2"/>
  <c r="A2500" i="2"/>
  <c r="G2502" i="5"/>
  <c r="E2501" i="5"/>
  <c r="C2501" i="5"/>
  <c r="H2500" i="2"/>
  <c r="J2501" i="2"/>
  <c r="P2501" i="2"/>
  <c r="C2501" i="2"/>
  <c r="B2501" i="2"/>
  <c r="H2501" i="2"/>
  <c r="K2502" i="2"/>
  <c r="A2501" i="2"/>
  <c r="D2502" i="5"/>
  <c r="F2502" i="5"/>
  <c r="G2503" i="5"/>
  <c r="E2502" i="5"/>
  <c r="C2502" i="5"/>
  <c r="J2502" i="2"/>
  <c r="P2502" i="2"/>
  <c r="A2502" i="5"/>
  <c r="C2502" i="2"/>
  <c r="K2503" i="2"/>
  <c r="B2502" i="2"/>
  <c r="H2502" i="2"/>
  <c r="A2502" i="2"/>
  <c r="F2503" i="5"/>
  <c r="A2503" i="5"/>
  <c r="D2503" i="5"/>
  <c r="J2503" i="2"/>
  <c r="P2503" i="2"/>
  <c r="G2504" i="5"/>
  <c r="E2503" i="5"/>
  <c r="C2503" i="5"/>
  <c r="J253" i="1"/>
  <c r="D2504" i="5"/>
  <c r="F2504" i="5"/>
  <c r="A2504" i="5"/>
  <c r="C2503" i="2"/>
  <c r="B2503" i="2"/>
  <c r="K2504" i="2"/>
  <c r="A2503" i="2"/>
  <c r="J2504" i="2"/>
  <c r="P2504" i="2"/>
  <c r="G2505" i="5"/>
  <c r="E2504" i="5"/>
  <c r="C2504" i="5"/>
  <c r="H2503" i="2"/>
  <c r="F2505" i="5"/>
  <c r="A2505" i="5"/>
  <c r="D2505" i="5"/>
  <c r="C2504" i="2"/>
  <c r="K2505" i="2"/>
  <c r="B2504" i="2"/>
  <c r="A2504" i="2"/>
  <c r="H2504" i="2"/>
  <c r="J2505" i="2"/>
  <c r="P2505" i="2"/>
  <c r="G2506" i="5"/>
  <c r="E2505" i="5"/>
  <c r="C2505" i="5"/>
  <c r="D2506" i="5"/>
  <c r="F2506" i="5"/>
  <c r="A2506" i="5"/>
  <c r="C2505" i="2"/>
  <c r="B2505" i="2"/>
  <c r="K2506" i="2"/>
  <c r="A2505" i="2"/>
  <c r="J2506" i="2"/>
  <c r="P2506" i="2"/>
  <c r="G2507" i="5"/>
  <c r="E2506" i="5"/>
  <c r="C2506" i="5"/>
  <c r="H2505" i="2"/>
  <c r="F2507" i="5"/>
  <c r="A2507" i="5"/>
  <c r="D2507" i="5"/>
  <c r="C2506" i="2"/>
  <c r="K2507" i="2"/>
  <c r="B2506" i="2"/>
  <c r="A2506" i="2"/>
  <c r="H2506" i="2"/>
  <c r="J2507" i="2"/>
  <c r="P2507" i="2"/>
  <c r="G2508" i="5"/>
  <c r="E2507" i="5"/>
  <c r="C2507" i="5"/>
  <c r="D2508" i="5"/>
  <c r="F2508" i="5"/>
  <c r="A2508" i="5"/>
  <c r="C2507" i="2"/>
  <c r="B2507" i="2"/>
  <c r="K2508" i="2"/>
  <c r="A2507" i="2"/>
  <c r="J2508" i="2"/>
  <c r="P2508" i="2"/>
  <c r="G2509" i="5"/>
  <c r="E2508" i="5"/>
  <c r="C2508" i="5"/>
  <c r="H2507" i="2"/>
  <c r="F2509" i="5"/>
  <c r="A2509" i="5"/>
  <c r="D2509" i="5"/>
  <c r="C2508" i="2"/>
  <c r="K2509" i="2"/>
  <c r="B2508" i="2"/>
  <c r="A2508" i="2"/>
  <c r="H2508" i="2"/>
  <c r="J2509" i="2"/>
  <c r="P2509" i="2"/>
  <c r="G2510" i="5"/>
  <c r="E2509" i="5"/>
  <c r="C2509" i="5"/>
  <c r="D2510" i="5"/>
  <c r="F2510" i="5"/>
  <c r="A2510" i="5"/>
  <c r="C2509" i="2"/>
  <c r="B2509" i="2"/>
  <c r="K2510" i="2"/>
  <c r="A2509" i="2"/>
  <c r="J2510" i="2"/>
  <c r="P2510" i="2"/>
  <c r="G2511" i="5"/>
  <c r="E2510" i="5"/>
  <c r="C2510" i="5"/>
  <c r="H2509" i="2"/>
  <c r="F2511" i="5"/>
  <c r="A2511" i="5"/>
  <c r="D2511" i="5"/>
  <c r="C2510" i="2"/>
  <c r="K2511" i="2"/>
  <c r="B2510" i="2"/>
  <c r="H2510" i="2"/>
  <c r="A2510" i="2"/>
  <c r="J2511" i="2"/>
  <c r="P2511" i="2"/>
  <c r="G2512" i="5"/>
  <c r="E2511" i="5"/>
  <c r="C2511" i="5"/>
  <c r="D2512" i="5"/>
  <c r="F2512" i="5"/>
  <c r="A2512" i="5"/>
  <c r="C2511" i="2"/>
  <c r="B2511" i="2"/>
  <c r="K2512" i="2"/>
  <c r="A2511" i="2"/>
  <c r="J2512" i="2"/>
  <c r="P2512" i="2"/>
  <c r="G2513" i="5"/>
  <c r="E2512" i="5"/>
  <c r="C2512" i="5"/>
  <c r="H2511" i="2"/>
  <c r="F2513" i="5"/>
  <c r="A2513" i="5"/>
  <c r="D2513" i="5"/>
  <c r="C2512" i="2"/>
  <c r="K2513" i="2"/>
  <c r="B2512" i="2"/>
  <c r="A2512" i="2"/>
  <c r="H2512" i="2"/>
  <c r="J2513" i="2"/>
  <c r="P2513" i="2"/>
  <c r="G2514" i="5"/>
  <c r="E2513" i="5"/>
  <c r="C2513" i="5"/>
  <c r="J254" i="1"/>
  <c r="D2514" i="5"/>
  <c r="F2514" i="5"/>
  <c r="A2514" i="5"/>
  <c r="C2513" i="2"/>
  <c r="B2513" i="2"/>
  <c r="K2514" i="2"/>
  <c r="A2513" i="2"/>
  <c r="J2514" i="2"/>
  <c r="P2514" i="2"/>
  <c r="G2515" i="5"/>
  <c r="E2514" i="5"/>
  <c r="C2514" i="5"/>
  <c r="H2513" i="2"/>
  <c r="F2515" i="5"/>
  <c r="A2515" i="5"/>
  <c r="D2515" i="5"/>
  <c r="C2514" i="2"/>
  <c r="K2515" i="2"/>
  <c r="B2514" i="2"/>
  <c r="A2514" i="2"/>
  <c r="H2514" i="2"/>
  <c r="J2515" i="2"/>
  <c r="P2515" i="2"/>
  <c r="G2516" i="5"/>
  <c r="E2515" i="5"/>
  <c r="C2515" i="5"/>
  <c r="D2516" i="5"/>
  <c r="F2516" i="5"/>
  <c r="A2516" i="5"/>
  <c r="C2515" i="2"/>
  <c r="B2515" i="2"/>
  <c r="K2516" i="2"/>
  <c r="A2515" i="2"/>
  <c r="J2516" i="2"/>
  <c r="P2516" i="2"/>
  <c r="G2517" i="5"/>
  <c r="E2516" i="5"/>
  <c r="C2516" i="5"/>
  <c r="H2515" i="2"/>
  <c r="F2517" i="5"/>
  <c r="A2517" i="5"/>
  <c r="D2517" i="5"/>
  <c r="C2516" i="2"/>
  <c r="K2517" i="2"/>
  <c r="B2516" i="2"/>
  <c r="A2516" i="2"/>
  <c r="H2516" i="2"/>
  <c r="J2517" i="2"/>
  <c r="P2517" i="2"/>
  <c r="G2518" i="5"/>
  <c r="E2517" i="5"/>
  <c r="C2517" i="5"/>
  <c r="D2518" i="5"/>
  <c r="F2518" i="5"/>
  <c r="A2518" i="5"/>
  <c r="C2517" i="2"/>
  <c r="B2517" i="2"/>
  <c r="K2518" i="2"/>
  <c r="A2517" i="2"/>
  <c r="J2518" i="2"/>
  <c r="P2518" i="2"/>
  <c r="G2519" i="5"/>
  <c r="E2518" i="5"/>
  <c r="C2518" i="5"/>
  <c r="H2517" i="2"/>
  <c r="F2519" i="5"/>
  <c r="A2519" i="5"/>
  <c r="D2519" i="5"/>
  <c r="C2518" i="2"/>
  <c r="K2519" i="2"/>
  <c r="B2518" i="2"/>
  <c r="H2518" i="2"/>
  <c r="A2518" i="2"/>
  <c r="J2519" i="2"/>
  <c r="P2519" i="2"/>
  <c r="G2520" i="5"/>
  <c r="E2519" i="5"/>
  <c r="C2519" i="5"/>
  <c r="D2520" i="5"/>
  <c r="F2520" i="5"/>
  <c r="A2520" i="5"/>
  <c r="C2519" i="2"/>
  <c r="B2519" i="2"/>
  <c r="K2520" i="2"/>
  <c r="A2519" i="2"/>
  <c r="J2520" i="2"/>
  <c r="P2520" i="2"/>
  <c r="G2521" i="5"/>
  <c r="E2520" i="5"/>
  <c r="C2520" i="5"/>
  <c r="H2519" i="2"/>
  <c r="F2521" i="5"/>
  <c r="A2521" i="5"/>
  <c r="D2521" i="5"/>
  <c r="C2520" i="2"/>
  <c r="K2521" i="2"/>
  <c r="B2520" i="2"/>
  <c r="H2520" i="2"/>
  <c r="A2520" i="2"/>
  <c r="J2521" i="2"/>
  <c r="P2521" i="2"/>
  <c r="G2522" i="5"/>
  <c r="E2521" i="5"/>
  <c r="C2521" i="5"/>
  <c r="D2522" i="5"/>
  <c r="F2522" i="5"/>
  <c r="C2521" i="2"/>
  <c r="B2521" i="2"/>
  <c r="K2522" i="2"/>
  <c r="A2521" i="2"/>
  <c r="G2523" i="5"/>
  <c r="E2522" i="5"/>
  <c r="C2522" i="5"/>
  <c r="A2522" i="5"/>
  <c r="J2522" i="2"/>
  <c r="P2522" i="2"/>
  <c r="H2521" i="2"/>
  <c r="C2522" i="2"/>
  <c r="K2523" i="2"/>
  <c r="B2522" i="2"/>
  <c r="H2522" i="2"/>
  <c r="A2522" i="2"/>
  <c r="F2523" i="5"/>
  <c r="A2523" i="5"/>
  <c r="D2523" i="5"/>
  <c r="J2523" i="2"/>
  <c r="P2523" i="2"/>
  <c r="G2524" i="5"/>
  <c r="E2523" i="5"/>
  <c r="C2523" i="5"/>
  <c r="J255" i="1"/>
  <c r="D2524" i="5"/>
  <c r="F2524" i="5"/>
  <c r="A2524" i="5"/>
  <c r="C2523" i="2"/>
  <c r="B2523" i="2"/>
  <c r="K2524" i="2"/>
  <c r="A2523" i="2"/>
  <c r="G2525" i="5"/>
  <c r="E2524" i="5"/>
  <c r="C2524" i="5"/>
  <c r="J2524" i="2"/>
  <c r="P2524" i="2"/>
  <c r="H2523" i="2"/>
  <c r="C2524" i="2"/>
  <c r="K2525" i="2"/>
  <c r="B2524" i="2"/>
  <c r="H2524" i="2"/>
  <c r="A2524" i="2"/>
  <c r="F2525" i="5"/>
  <c r="A2525" i="5"/>
  <c r="D2525" i="5"/>
  <c r="J2525" i="2"/>
  <c r="P2525" i="2"/>
  <c r="G2526" i="5"/>
  <c r="E2525" i="5"/>
  <c r="C2525" i="5"/>
  <c r="D2526" i="5"/>
  <c r="F2526" i="5"/>
  <c r="C2525" i="2"/>
  <c r="B2525" i="2"/>
  <c r="K2526" i="2"/>
  <c r="A2525" i="2"/>
  <c r="G2527" i="5"/>
  <c r="E2526" i="5"/>
  <c r="C2526" i="5"/>
  <c r="A2526" i="5"/>
  <c r="J2526" i="2"/>
  <c r="P2526" i="2"/>
  <c r="H2525" i="2"/>
  <c r="C2526" i="2"/>
  <c r="K2527" i="2"/>
  <c r="B2526" i="2"/>
  <c r="H2526" i="2"/>
  <c r="A2526" i="2"/>
  <c r="F2527" i="5"/>
  <c r="A2527" i="5"/>
  <c r="D2527" i="5"/>
  <c r="J2527" i="2"/>
  <c r="P2527" i="2"/>
  <c r="G2528" i="5"/>
  <c r="E2527" i="5"/>
  <c r="C2527" i="5"/>
  <c r="D2528" i="5"/>
  <c r="F2528" i="5"/>
  <c r="A2528" i="5"/>
  <c r="C2527" i="2"/>
  <c r="B2527" i="2"/>
  <c r="K2528" i="2"/>
  <c r="A2527" i="2"/>
  <c r="J2528" i="2"/>
  <c r="P2528" i="2"/>
  <c r="G2529" i="5"/>
  <c r="E2528" i="5"/>
  <c r="C2528" i="5"/>
  <c r="H2527" i="2"/>
  <c r="F2529" i="5"/>
  <c r="A2529" i="5"/>
  <c r="D2529" i="5"/>
  <c r="C2528" i="2"/>
  <c r="K2529" i="2"/>
  <c r="B2528" i="2"/>
  <c r="A2528" i="2"/>
  <c r="H2528" i="2"/>
  <c r="J2529" i="2"/>
  <c r="P2529" i="2"/>
  <c r="G2530" i="5"/>
  <c r="E2529" i="5"/>
  <c r="C2529" i="5"/>
  <c r="D2530" i="5"/>
  <c r="F2530" i="5"/>
  <c r="C2529" i="2"/>
  <c r="B2529" i="2"/>
  <c r="K2530" i="2"/>
  <c r="A2529" i="2"/>
  <c r="G2531" i="5"/>
  <c r="E2530" i="5"/>
  <c r="C2530" i="5"/>
  <c r="J2530" i="2"/>
  <c r="P2530" i="2"/>
  <c r="A2530" i="5"/>
  <c r="H2529" i="2"/>
  <c r="C2530" i="2"/>
  <c r="K2531" i="2"/>
  <c r="B2530" i="2"/>
  <c r="H2530" i="2"/>
  <c r="A2530" i="2"/>
  <c r="F2531" i="5"/>
  <c r="A2531" i="5"/>
  <c r="D2531" i="5"/>
  <c r="J2531" i="2"/>
  <c r="P2531" i="2"/>
  <c r="G2532" i="5"/>
  <c r="E2531" i="5"/>
  <c r="C2531" i="5"/>
  <c r="D2532" i="5"/>
  <c r="F2532" i="5"/>
  <c r="A2532" i="5"/>
  <c r="C2531" i="2"/>
  <c r="B2531" i="2"/>
  <c r="K2532" i="2"/>
  <c r="A2531" i="2"/>
  <c r="J2532" i="2"/>
  <c r="P2532" i="2"/>
  <c r="G2533" i="5"/>
  <c r="E2532" i="5"/>
  <c r="C2532" i="5"/>
  <c r="H2531" i="2"/>
  <c r="F2533" i="5"/>
  <c r="A2533" i="5"/>
  <c r="D2533" i="5"/>
  <c r="C2532" i="2"/>
  <c r="K2533" i="2"/>
  <c r="B2532" i="2"/>
  <c r="H2532" i="2"/>
  <c r="A2532" i="2"/>
  <c r="J2533" i="2"/>
  <c r="P2533" i="2"/>
  <c r="G2534" i="5"/>
  <c r="E2533" i="5"/>
  <c r="C2533" i="5"/>
  <c r="J256" i="1"/>
  <c r="D2534" i="5"/>
  <c r="F2534" i="5"/>
  <c r="C2533" i="2"/>
  <c r="B2533" i="2"/>
  <c r="K2534" i="2"/>
  <c r="A2533" i="2"/>
  <c r="G2535" i="5"/>
  <c r="E2534" i="5"/>
  <c r="C2534" i="5"/>
  <c r="J2534" i="2"/>
  <c r="P2534" i="2"/>
  <c r="A2534" i="5"/>
  <c r="H2533" i="2"/>
  <c r="C2534" i="2"/>
  <c r="K2535" i="2"/>
  <c r="B2534" i="2"/>
  <c r="H2534" i="2"/>
  <c r="A2534" i="2"/>
  <c r="F2535" i="5"/>
  <c r="A2535" i="5"/>
  <c r="D2535" i="5"/>
  <c r="J2535" i="2"/>
  <c r="P2535" i="2"/>
  <c r="G2536" i="5"/>
  <c r="E2535" i="5"/>
  <c r="C2535" i="5"/>
  <c r="D2536" i="5"/>
  <c r="F2536" i="5"/>
  <c r="A2536" i="5"/>
  <c r="C2535" i="2"/>
  <c r="B2535" i="2"/>
  <c r="K2536" i="2"/>
  <c r="A2535" i="2"/>
  <c r="J2536" i="2"/>
  <c r="P2536" i="2"/>
  <c r="G2537" i="5"/>
  <c r="E2536" i="5"/>
  <c r="C2536" i="5"/>
  <c r="H2535" i="2"/>
  <c r="F2537" i="5"/>
  <c r="A2537" i="5"/>
  <c r="D2537" i="5"/>
  <c r="C2536" i="2"/>
  <c r="K2537" i="2"/>
  <c r="B2536" i="2"/>
  <c r="A2536" i="2"/>
  <c r="H2536" i="2"/>
  <c r="J2537" i="2"/>
  <c r="P2537" i="2"/>
  <c r="G2538" i="5"/>
  <c r="E2537" i="5"/>
  <c r="C2537" i="5"/>
  <c r="D2538" i="5"/>
  <c r="F2538" i="5"/>
  <c r="A2538" i="5"/>
  <c r="C2537" i="2"/>
  <c r="B2537" i="2"/>
  <c r="K2538" i="2"/>
  <c r="A2537" i="2"/>
  <c r="J2538" i="2"/>
  <c r="P2538" i="2"/>
  <c r="G2539" i="5"/>
  <c r="E2538" i="5"/>
  <c r="C2538" i="5"/>
  <c r="H2537" i="2"/>
  <c r="F2539" i="5"/>
  <c r="A2539" i="5"/>
  <c r="D2539" i="5"/>
  <c r="C2538" i="2"/>
  <c r="K2539" i="2"/>
  <c r="B2538" i="2"/>
  <c r="A2538" i="2"/>
  <c r="H2538" i="2"/>
  <c r="J2539" i="2"/>
  <c r="P2539" i="2"/>
  <c r="G2540" i="5"/>
  <c r="E2539" i="5"/>
  <c r="C2539" i="5"/>
  <c r="D2540" i="5"/>
  <c r="F2540" i="5"/>
  <c r="A2540" i="5"/>
  <c r="C2539" i="2"/>
  <c r="B2539" i="2"/>
  <c r="K2540" i="2"/>
  <c r="A2539" i="2"/>
  <c r="J2540" i="2"/>
  <c r="P2540" i="2"/>
  <c r="G2541" i="5"/>
  <c r="E2540" i="5"/>
  <c r="C2540" i="5"/>
  <c r="H2539" i="2"/>
  <c r="F2541" i="5"/>
  <c r="A2541" i="5"/>
  <c r="D2541" i="5"/>
  <c r="C2540" i="2"/>
  <c r="K2541" i="2"/>
  <c r="B2540" i="2"/>
  <c r="H2540" i="2"/>
  <c r="A2540" i="2"/>
  <c r="J2541" i="2"/>
  <c r="P2541" i="2"/>
  <c r="G2542" i="5"/>
  <c r="E2541" i="5"/>
  <c r="C2541" i="5"/>
  <c r="D2542" i="5"/>
  <c r="F2542" i="5"/>
  <c r="C2541" i="2"/>
  <c r="B2541" i="2"/>
  <c r="K2542" i="2"/>
  <c r="A2541" i="2"/>
  <c r="G2543" i="5"/>
  <c r="E2542" i="5"/>
  <c r="C2542" i="5"/>
  <c r="J2542" i="2"/>
  <c r="P2542" i="2"/>
  <c r="A2542" i="5"/>
  <c r="H2541" i="2"/>
  <c r="C2542" i="2"/>
  <c r="K2543" i="2"/>
  <c r="B2542" i="2"/>
  <c r="H2542" i="2"/>
  <c r="A2542" i="2"/>
  <c r="F2543" i="5"/>
  <c r="A2543" i="5"/>
  <c r="D2543" i="5"/>
  <c r="J2543" i="2"/>
  <c r="P2543" i="2"/>
  <c r="G2544" i="5"/>
  <c r="E2543" i="5"/>
  <c r="C2543" i="5"/>
  <c r="J257" i="1"/>
  <c r="D2544" i="5"/>
  <c r="F2544" i="5"/>
  <c r="A2544" i="5"/>
  <c r="C2543" i="2"/>
  <c r="B2543" i="2"/>
  <c r="K2544" i="2"/>
  <c r="A2543" i="2"/>
  <c r="J2544" i="2"/>
  <c r="P2544" i="2"/>
  <c r="G2545" i="5"/>
  <c r="E2544" i="5"/>
  <c r="C2544" i="5"/>
  <c r="H2543" i="2"/>
  <c r="F2545" i="5"/>
  <c r="A2545" i="5"/>
  <c r="D2545" i="5"/>
  <c r="C2544" i="2"/>
  <c r="K2545" i="2"/>
  <c r="B2544" i="2"/>
  <c r="A2544" i="2"/>
  <c r="H2544" i="2"/>
  <c r="J2545" i="2"/>
  <c r="P2545" i="2"/>
  <c r="G2546" i="5"/>
  <c r="E2545" i="5"/>
  <c r="C2545" i="5"/>
  <c r="D2546" i="5"/>
  <c r="F2546" i="5"/>
  <c r="A2546" i="5"/>
  <c r="C2545" i="2"/>
  <c r="B2545" i="2"/>
  <c r="K2546" i="2"/>
  <c r="A2545" i="2"/>
  <c r="J2546" i="2"/>
  <c r="P2546" i="2"/>
  <c r="G2547" i="5"/>
  <c r="E2546" i="5"/>
  <c r="C2546" i="5"/>
  <c r="H2545" i="2"/>
  <c r="F2547" i="5"/>
  <c r="A2547" i="5"/>
  <c r="D2547" i="5"/>
  <c r="C2546" i="2"/>
  <c r="K2547" i="2"/>
  <c r="B2546" i="2"/>
  <c r="A2546" i="2"/>
  <c r="H2546" i="2"/>
  <c r="J2547" i="2"/>
  <c r="P2547" i="2"/>
  <c r="G2548" i="5"/>
  <c r="E2547" i="5"/>
  <c r="C2547" i="5"/>
  <c r="D2548" i="5"/>
  <c r="F2548" i="5"/>
  <c r="A2548" i="5"/>
  <c r="C2547" i="2"/>
  <c r="B2547" i="2"/>
  <c r="K2548" i="2"/>
  <c r="A2547" i="2"/>
  <c r="J2548" i="2"/>
  <c r="P2548" i="2"/>
  <c r="G2549" i="5"/>
  <c r="E2548" i="5"/>
  <c r="C2548" i="5"/>
  <c r="H2547" i="2"/>
  <c r="F2549" i="5"/>
  <c r="A2549" i="5"/>
  <c r="D2549" i="5"/>
  <c r="C2548" i="2"/>
  <c r="K2549" i="2"/>
  <c r="B2548" i="2"/>
  <c r="A2548" i="2"/>
  <c r="H2548" i="2"/>
  <c r="J2549" i="2"/>
  <c r="P2549" i="2"/>
  <c r="G2550" i="5"/>
  <c r="E2549" i="5"/>
  <c r="C2549" i="5"/>
  <c r="D2550" i="5"/>
  <c r="F2550" i="5"/>
  <c r="C2549" i="2"/>
  <c r="B2549" i="2"/>
  <c r="K2550" i="2"/>
  <c r="A2549" i="2"/>
  <c r="G2551" i="5"/>
  <c r="E2550" i="5"/>
  <c r="C2550" i="5"/>
  <c r="J2550" i="2"/>
  <c r="P2550" i="2"/>
  <c r="A2550" i="5"/>
  <c r="H2549" i="2"/>
  <c r="C2550" i="2"/>
  <c r="K2551" i="2"/>
  <c r="B2550" i="2"/>
  <c r="H2550" i="2"/>
  <c r="A2550" i="2"/>
  <c r="F2551" i="5"/>
  <c r="A2551" i="5"/>
  <c r="D2551" i="5"/>
  <c r="J2551" i="2"/>
  <c r="P2551" i="2"/>
  <c r="G2552" i="5"/>
  <c r="E2551" i="5"/>
  <c r="C2551" i="5"/>
  <c r="D2552" i="5"/>
  <c r="F2552" i="5"/>
  <c r="A2552" i="5"/>
  <c r="C2551" i="2"/>
  <c r="B2551" i="2"/>
  <c r="K2552" i="2"/>
  <c r="A2551" i="2"/>
  <c r="J2552" i="2"/>
  <c r="P2552" i="2"/>
  <c r="G2553" i="5"/>
  <c r="E2552" i="5"/>
  <c r="C2552" i="5"/>
  <c r="H2551" i="2"/>
  <c r="F2553" i="5"/>
  <c r="A2553" i="5"/>
  <c r="D2553" i="5"/>
  <c r="C2552" i="2"/>
  <c r="K2553" i="2"/>
  <c r="B2552" i="2"/>
  <c r="H2552" i="2"/>
  <c r="A2552" i="2"/>
  <c r="J2553" i="2"/>
  <c r="P2553" i="2"/>
  <c r="G2554" i="5"/>
  <c r="E2553" i="5"/>
  <c r="C2553" i="5"/>
  <c r="J258" i="1"/>
  <c r="D2554" i="5"/>
  <c r="F2554" i="5"/>
  <c r="A2554" i="5"/>
  <c r="C2553" i="2"/>
  <c r="B2553" i="2"/>
  <c r="K2554" i="2"/>
  <c r="A2553" i="2"/>
  <c r="J2554" i="2"/>
  <c r="P2554" i="2"/>
  <c r="G2555" i="5"/>
  <c r="E2554" i="5"/>
  <c r="C2554" i="5"/>
  <c r="H2553" i="2"/>
  <c r="F2555" i="5"/>
  <c r="A2555" i="5"/>
  <c r="D2555" i="5"/>
  <c r="C2554" i="2"/>
  <c r="K2555" i="2"/>
  <c r="B2554" i="2"/>
  <c r="A2554" i="2"/>
  <c r="H2554" i="2"/>
  <c r="J2555" i="2"/>
  <c r="P2555" i="2"/>
  <c r="G2556" i="5"/>
  <c r="E2555" i="5"/>
  <c r="C2555" i="5"/>
  <c r="D2556" i="5"/>
  <c r="F2556" i="5"/>
  <c r="A2556" i="5"/>
  <c r="C2555" i="2"/>
  <c r="B2555" i="2"/>
  <c r="K2556" i="2"/>
  <c r="A2555" i="2"/>
  <c r="J2556" i="2"/>
  <c r="P2556" i="2"/>
  <c r="G2557" i="5"/>
  <c r="E2556" i="5"/>
  <c r="C2556" i="5"/>
  <c r="H2555" i="2"/>
  <c r="F2557" i="5"/>
  <c r="A2557" i="5"/>
  <c r="D2557" i="5"/>
  <c r="C2556" i="2"/>
  <c r="K2557" i="2"/>
  <c r="B2556" i="2"/>
  <c r="A2556" i="2"/>
  <c r="H2556" i="2"/>
  <c r="J2557" i="2"/>
  <c r="P2557" i="2"/>
  <c r="G2558" i="5"/>
  <c r="E2557" i="5"/>
  <c r="C2557" i="5"/>
  <c r="D2558" i="5"/>
  <c r="F2558" i="5"/>
  <c r="A2558" i="5"/>
  <c r="C2557" i="2"/>
  <c r="B2557" i="2"/>
  <c r="K2558" i="2"/>
  <c r="A2557" i="2"/>
  <c r="J2558" i="2"/>
  <c r="P2558" i="2"/>
  <c r="G2559" i="5"/>
  <c r="E2558" i="5"/>
  <c r="C2558" i="5"/>
  <c r="H2557" i="2"/>
  <c r="F2559" i="5"/>
  <c r="A2559" i="5"/>
  <c r="D2559" i="5"/>
  <c r="C2558" i="2"/>
  <c r="K2559" i="2"/>
  <c r="B2558" i="2"/>
  <c r="A2558" i="2"/>
  <c r="H2558" i="2"/>
  <c r="J2559" i="2"/>
  <c r="P2559" i="2"/>
  <c r="G2560" i="5"/>
  <c r="E2559" i="5"/>
  <c r="C2559" i="5"/>
  <c r="D2560" i="5"/>
  <c r="F2560" i="5"/>
  <c r="A2560" i="5"/>
  <c r="C2559" i="2"/>
  <c r="B2559" i="2"/>
  <c r="K2560" i="2"/>
  <c r="A2559" i="2"/>
  <c r="J2560" i="2"/>
  <c r="P2560" i="2"/>
  <c r="G2561" i="5"/>
  <c r="E2560" i="5"/>
  <c r="C2560" i="5"/>
  <c r="H2559" i="2"/>
  <c r="F2561" i="5"/>
  <c r="A2561" i="5"/>
  <c r="D2561" i="5"/>
  <c r="C2560" i="2"/>
  <c r="K2561" i="2"/>
  <c r="B2560" i="2"/>
  <c r="H2560" i="2"/>
  <c r="A2560" i="2"/>
  <c r="J2561" i="2"/>
  <c r="P2561" i="2"/>
  <c r="G2562" i="5"/>
  <c r="E2561" i="5"/>
  <c r="C2561" i="5"/>
  <c r="D2562" i="5"/>
  <c r="F2562" i="5"/>
  <c r="A2562" i="5"/>
  <c r="C2561" i="2"/>
  <c r="B2561" i="2"/>
  <c r="K2562" i="2"/>
  <c r="A2561" i="2"/>
  <c r="J2562" i="2"/>
  <c r="P2562" i="2"/>
  <c r="G2563" i="5"/>
  <c r="E2562" i="5"/>
  <c r="C2562" i="5"/>
  <c r="H2561" i="2"/>
  <c r="F2563" i="5"/>
  <c r="A2563" i="5"/>
  <c r="D2563" i="5"/>
  <c r="C2562" i="2"/>
  <c r="K2563" i="2"/>
  <c r="B2562" i="2"/>
  <c r="A2562" i="2"/>
  <c r="H2562" i="2"/>
  <c r="J2563" i="2"/>
  <c r="P2563" i="2"/>
  <c r="G2564" i="5"/>
  <c r="E2563" i="5"/>
  <c r="C2563" i="5"/>
  <c r="J259" i="1"/>
  <c r="D2564" i="5"/>
  <c r="F2564" i="5"/>
  <c r="A2564" i="5"/>
  <c r="C2563" i="2"/>
  <c r="B2563" i="2"/>
  <c r="K2564" i="2"/>
  <c r="A2563" i="2"/>
  <c r="G2565" i="5"/>
  <c r="E2564" i="5"/>
  <c r="C2564" i="5"/>
  <c r="J2564" i="2"/>
  <c r="P2564" i="2"/>
  <c r="H2563" i="2"/>
  <c r="C2564" i="2"/>
  <c r="K2565" i="2"/>
  <c r="B2564" i="2"/>
  <c r="H2564" i="2"/>
  <c r="A2564" i="2"/>
  <c r="F2565" i="5"/>
  <c r="A2565" i="5"/>
  <c r="D2565" i="5"/>
  <c r="J2565" i="2"/>
  <c r="P2565" i="2"/>
  <c r="G2566" i="5"/>
  <c r="E2565" i="5"/>
  <c r="C2565" i="5"/>
  <c r="D2566" i="5"/>
  <c r="F2566" i="5"/>
  <c r="C2565" i="2"/>
  <c r="B2565" i="2"/>
  <c r="K2566" i="2"/>
  <c r="A2565" i="2"/>
  <c r="G2567" i="5"/>
  <c r="E2566" i="5"/>
  <c r="C2566" i="5"/>
  <c r="J2566" i="2"/>
  <c r="P2566" i="2"/>
  <c r="A2566" i="5"/>
  <c r="H2565" i="2"/>
  <c r="C2566" i="2"/>
  <c r="K2567" i="2"/>
  <c r="B2566" i="2"/>
  <c r="H2566" i="2"/>
  <c r="A2566" i="2"/>
  <c r="F2567" i="5"/>
  <c r="A2567" i="5"/>
  <c r="D2567" i="5"/>
  <c r="J2567" i="2"/>
  <c r="P2567" i="2"/>
  <c r="G2568" i="5"/>
  <c r="E2567" i="5"/>
  <c r="C2567" i="5"/>
  <c r="D2568" i="5"/>
  <c r="F2568" i="5"/>
  <c r="A2568" i="5"/>
  <c r="C2567" i="2"/>
  <c r="B2567" i="2"/>
  <c r="K2568" i="2"/>
  <c r="A2567" i="2"/>
  <c r="J2568" i="2"/>
  <c r="P2568" i="2"/>
  <c r="G2569" i="5"/>
  <c r="E2568" i="5"/>
  <c r="C2568" i="5"/>
  <c r="H2567" i="2"/>
  <c r="F2569" i="5"/>
  <c r="A2569" i="5"/>
  <c r="D2569" i="5"/>
  <c r="C2568" i="2"/>
  <c r="K2569" i="2"/>
  <c r="B2568" i="2"/>
  <c r="A2568" i="2"/>
  <c r="H2568" i="2"/>
  <c r="J2569" i="2"/>
  <c r="P2569" i="2"/>
  <c r="G2570" i="5"/>
  <c r="E2569" i="5"/>
  <c r="C2569" i="5"/>
  <c r="D2570" i="5"/>
  <c r="F2570" i="5"/>
  <c r="A2570" i="5"/>
  <c r="C2569" i="2"/>
  <c r="B2569" i="2"/>
  <c r="K2570" i="2"/>
  <c r="A2569" i="2"/>
  <c r="J2570" i="2"/>
  <c r="P2570" i="2"/>
  <c r="G2571" i="5"/>
  <c r="E2570" i="5"/>
  <c r="C2570" i="5"/>
  <c r="H2569" i="2"/>
  <c r="F2571" i="5"/>
  <c r="A2571" i="5"/>
  <c r="D2571" i="5"/>
  <c r="C2570" i="2"/>
  <c r="K2571" i="2"/>
  <c r="B2570" i="2"/>
  <c r="A2570" i="2"/>
  <c r="H2570" i="2"/>
  <c r="J2571" i="2"/>
  <c r="P2571" i="2"/>
  <c r="G2572" i="5"/>
  <c r="E2571" i="5"/>
  <c r="C2571" i="5"/>
  <c r="D2572" i="5"/>
  <c r="F2572" i="5"/>
  <c r="A2572" i="5"/>
  <c r="C2571" i="2"/>
  <c r="B2571" i="2"/>
  <c r="K2572" i="2"/>
  <c r="A2571" i="2"/>
  <c r="G2573" i="5"/>
  <c r="E2572" i="5"/>
  <c r="C2572" i="5"/>
  <c r="J2572" i="2"/>
  <c r="P2572" i="2"/>
  <c r="H2571" i="2"/>
  <c r="C2572" i="2"/>
  <c r="K2573" i="2"/>
  <c r="B2572" i="2"/>
  <c r="H2572" i="2"/>
  <c r="A2572" i="2"/>
  <c r="F2573" i="5"/>
  <c r="A2573" i="5"/>
  <c r="D2573" i="5"/>
  <c r="J2573" i="2"/>
  <c r="P2573" i="2"/>
  <c r="G2574" i="5"/>
  <c r="E2573" i="5"/>
  <c r="C2573" i="5"/>
  <c r="J260" i="1"/>
  <c r="D2574" i="5"/>
  <c r="F2574" i="5"/>
  <c r="A2574" i="5"/>
  <c r="C2573" i="2"/>
  <c r="B2573" i="2"/>
  <c r="K2574" i="2"/>
  <c r="A2573" i="2"/>
  <c r="J2574" i="2"/>
  <c r="P2574" i="2"/>
  <c r="G2575" i="5"/>
  <c r="E2574" i="5"/>
  <c r="C2574" i="5"/>
  <c r="H2573" i="2"/>
  <c r="F2575" i="5"/>
  <c r="A2575" i="5"/>
  <c r="D2575" i="5"/>
  <c r="C2574" i="2"/>
  <c r="K2575" i="2"/>
  <c r="B2574" i="2"/>
  <c r="A2574" i="2"/>
  <c r="H2574" i="2"/>
  <c r="J2575" i="2"/>
  <c r="P2575" i="2"/>
  <c r="G2576" i="5"/>
  <c r="E2575" i="5"/>
  <c r="C2575" i="5"/>
  <c r="D2576" i="5"/>
  <c r="F2576" i="5"/>
  <c r="A2576" i="5"/>
  <c r="C2575" i="2"/>
  <c r="B2575" i="2"/>
  <c r="K2576" i="2"/>
  <c r="A2575" i="2"/>
  <c r="J2576" i="2"/>
  <c r="P2576" i="2"/>
  <c r="G2577" i="5"/>
  <c r="E2576" i="5"/>
  <c r="C2576" i="5"/>
  <c r="H2575" i="2"/>
  <c r="F2577" i="5"/>
  <c r="A2577" i="5"/>
  <c r="D2577" i="5"/>
  <c r="C2576" i="2"/>
  <c r="K2577" i="2"/>
  <c r="B2576" i="2"/>
  <c r="A2576" i="2"/>
  <c r="H2576" i="2"/>
  <c r="J2577" i="2"/>
  <c r="P2577" i="2"/>
  <c r="G2578" i="5"/>
  <c r="E2577" i="5"/>
  <c r="C2577" i="5"/>
  <c r="D2578" i="5"/>
  <c r="F2578" i="5"/>
  <c r="A2578" i="5"/>
  <c r="C2577" i="2"/>
  <c r="B2577" i="2"/>
  <c r="K2578" i="2"/>
  <c r="A2577" i="2"/>
  <c r="G2579" i="5"/>
  <c r="E2578" i="5"/>
  <c r="C2578" i="5"/>
  <c r="J2578" i="2"/>
  <c r="P2578" i="2"/>
  <c r="H2577" i="2"/>
  <c r="C2578" i="2"/>
  <c r="K2579" i="2"/>
  <c r="B2578" i="2"/>
  <c r="H2578" i="2"/>
  <c r="A2578" i="2"/>
  <c r="F2579" i="5"/>
  <c r="A2579" i="5"/>
  <c r="D2579" i="5"/>
  <c r="J2579" i="2"/>
  <c r="P2579" i="2"/>
  <c r="G2580" i="5"/>
  <c r="E2579" i="5"/>
  <c r="C2579" i="5"/>
  <c r="D2580" i="5"/>
  <c r="F2580" i="5"/>
  <c r="A2580" i="5"/>
  <c r="C2579" i="2"/>
  <c r="B2579" i="2"/>
  <c r="K2580" i="2"/>
  <c r="A2579" i="2"/>
  <c r="G2581" i="5"/>
  <c r="E2580" i="5"/>
  <c r="C2580" i="5"/>
  <c r="J2580" i="2"/>
  <c r="P2580" i="2"/>
  <c r="H2579" i="2"/>
  <c r="C2580" i="2"/>
  <c r="K2581" i="2"/>
  <c r="B2580" i="2"/>
  <c r="H2580" i="2"/>
  <c r="A2580" i="2"/>
  <c r="F2581" i="5"/>
  <c r="A2581" i="5"/>
  <c r="D2581" i="5"/>
  <c r="J2581" i="2"/>
  <c r="P2581" i="2"/>
  <c r="G2582" i="5"/>
  <c r="E2581" i="5"/>
  <c r="C2581" i="5"/>
  <c r="D2582" i="5"/>
  <c r="F2582" i="5"/>
  <c r="C2581" i="2"/>
  <c r="B2581" i="2"/>
  <c r="K2582" i="2"/>
  <c r="A2581" i="2"/>
  <c r="G2583" i="5"/>
  <c r="E2582" i="5"/>
  <c r="C2582" i="5"/>
  <c r="J2582" i="2"/>
  <c r="P2582" i="2"/>
  <c r="A2582" i="5"/>
  <c r="H2581" i="2"/>
  <c r="C2582" i="2"/>
  <c r="A2582" i="2"/>
  <c r="B2582" i="2"/>
  <c r="H2582" i="2"/>
  <c r="K2583" i="2"/>
  <c r="F2583" i="5"/>
  <c r="A2583" i="5"/>
  <c r="D2583" i="5"/>
  <c r="J2583" i="2"/>
  <c r="P2583" i="2"/>
  <c r="G2584" i="5"/>
  <c r="E2583" i="5"/>
  <c r="C2583" i="5"/>
  <c r="J261" i="1"/>
  <c r="D2584" i="5"/>
  <c r="F2584" i="5"/>
  <c r="A2584" i="5"/>
  <c r="C2583" i="2"/>
  <c r="A2583" i="2"/>
  <c r="K2584" i="2"/>
  <c r="B2583" i="2"/>
  <c r="H2583" i="2"/>
  <c r="J2584" i="2"/>
  <c r="P2584" i="2"/>
  <c r="G2585" i="5"/>
  <c r="E2584" i="5"/>
  <c r="C2584" i="5"/>
  <c r="F2585" i="5"/>
  <c r="A2585" i="5"/>
  <c r="D2585" i="5"/>
  <c r="C2584" i="2"/>
  <c r="A2584" i="2"/>
  <c r="K2585" i="2"/>
  <c r="B2584" i="2"/>
  <c r="J2585" i="2"/>
  <c r="P2585" i="2"/>
  <c r="H2584" i="2"/>
  <c r="G2586" i="5"/>
  <c r="E2585" i="5"/>
  <c r="C2585" i="5"/>
  <c r="D2586" i="5"/>
  <c r="F2586" i="5"/>
  <c r="A2586" i="5"/>
  <c r="C2585" i="2"/>
  <c r="A2585" i="2"/>
  <c r="B2585" i="2"/>
  <c r="K2586" i="2"/>
  <c r="H2585" i="2"/>
  <c r="J2586" i="2"/>
  <c r="P2586" i="2"/>
  <c r="G2587" i="5"/>
  <c r="E2586" i="5"/>
  <c r="C2586" i="5"/>
  <c r="F2587" i="5"/>
  <c r="A2587" i="5"/>
  <c r="D2587" i="5"/>
  <c r="C2586" i="2"/>
  <c r="A2586" i="2"/>
  <c r="B2586" i="2"/>
  <c r="K2587" i="2"/>
  <c r="J2587" i="2"/>
  <c r="P2587" i="2"/>
  <c r="H2586" i="2"/>
  <c r="G2588" i="5"/>
  <c r="E2587" i="5"/>
  <c r="C2587" i="5"/>
  <c r="D2588" i="5"/>
  <c r="F2588" i="5"/>
  <c r="A2588" i="5"/>
  <c r="C2587" i="2"/>
  <c r="A2587" i="2"/>
  <c r="K2588" i="2"/>
  <c r="B2587" i="2"/>
  <c r="H2587" i="2"/>
  <c r="J2588" i="2"/>
  <c r="P2588" i="2"/>
  <c r="G2589" i="5"/>
  <c r="E2588" i="5"/>
  <c r="C2588" i="5"/>
  <c r="F2589" i="5"/>
  <c r="A2589" i="5"/>
  <c r="D2589" i="5"/>
  <c r="C2588" i="2"/>
  <c r="A2588" i="2"/>
  <c r="K2589" i="2"/>
  <c r="B2588" i="2"/>
  <c r="H2588" i="2"/>
  <c r="J2589" i="2"/>
  <c r="P2589" i="2"/>
  <c r="G2590" i="5"/>
  <c r="E2589" i="5"/>
  <c r="C2589" i="5"/>
  <c r="D2590" i="5"/>
  <c r="F2590" i="5"/>
  <c r="C2589" i="2"/>
  <c r="A2589" i="2"/>
  <c r="B2589" i="2"/>
  <c r="K2590" i="2"/>
  <c r="J2590" i="2"/>
  <c r="P2590" i="2"/>
  <c r="G2591" i="5"/>
  <c r="E2590" i="5"/>
  <c r="C2590" i="5"/>
  <c r="A2590" i="5"/>
  <c r="H2589" i="2"/>
  <c r="F2591" i="5"/>
  <c r="A2591" i="5"/>
  <c r="D2591" i="5"/>
  <c r="C2590" i="2"/>
  <c r="A2590" i="2"/>
  <c r="B2590" i="2"/>
  <c r="K2591" i="2"/>
  <c r="J2591" i="2"/>
  <c r="P2591" i="2"/>
  <c r="H2590" i="2"/>
  <c r="G2592" i="5"/>
  <c r="E2591" i="5"/>
  <c r="C2591" i="5"/>
  <c r="D2592" i="5"/>
  <c r="F2592" i="5"/>
  <c r="A2592" i="5"/>
  <c r="C2591" i="2"/>
  <c r="A2591" i="2"/>
  <c r="K2592" i="2"/>
  <c r="B2591" i="2"/>
  <c r="H2591" i="2"/>
  <c r="J2592" i="2"/>
  <c r="P2592" i="2"/>
  <c r="G2593" i="5"/>
  <c r="E2592" i="5"/>
  <c r="C2592" i="5"/>
  <c r="F2593" i="5"/>
  <c r="A2593" i="5"/>
  <c r="D2593" i="5"/>
  <c r="C2592" i="2"/>
  <c r="A2592" i="2"/>
  <c r="K2593" i="2"/>
  <c r="B2592" i="2"/>
  <c r="H2592" i="2"/>
  <c r="J2593" i="2"/>
  <c r="P2593" i="2"/>
  <c r="G2594" i="5"/>
  <c r="E2593" i="5"/>
  <c r="C2593" i="5"/>
  <c r="J262" i="1"/>
  <c r="D2594" i="5"/>
  <c r="F2594" i="5"/>
  <c r="A2594" i="5"/>
  <c r="C2593" i="2"/>
  <c r="A2593" i="2"/>
  <c r="B2593" i="2"/>
  <c r="K2594" i="2"/>
  <c r="H2593" i="2"/>
  <c r="J2594" i="2"/>
  <c r="P2594" i="2"/>
  <c r="G2595" i="5"/>
  <c r="E2594" i="5"/>
  <c r="C2594" i="5"/>
  <c r="F2595" i="5"/>
  <c r="A2595" i="5"/>
  <c r="D2595" i="5"/>
  <c r="C2594" i="2"/>
  <c r="A2594" i="2"/>
  <c r="B2594" i="2"/>
  <c r="K2595" i="2"/>
  <c r="J2595" i="2"/>
  <c r="P2595" i="2"/>
  <c r="H2594" i="2"/>
  <c r="G2596" i="5"/>
  <c r="E2595" i="5"/>
  <c r="C2595" i="5"/>
  <c r="D2596" i="5"/>
  <c r="F2596" i="5"/>
  <c r="A2596" i="5"/>
  <c r="C2595" i="2"/>
  <c r="A2595" i="2"/>
  <c r="K2596" i="2"/>
  <c r="B2595" i="2"/>
  <c r="H2595" i="2"/>
  <c r="J2596" i="2"/>
  <c r="P2596" i="2"/>
  <c r="G2597" i="5"/>
  <c r="E2596" i="5"/>
  <c r="C2596" i="5"/>
  <c r="F2597" i="5"/>
  <c r="A2597" i="5"/>
  <c r="D2597" i="5"/>
  <c r="C2596" i="2"/>
  <c r="A2596" i="2"/>
  <c r="K2597" i="2"/>
  <c r="B2596" i="2"/>
  <c r="H2596" i="2"/>
  <c r="J2597" i="2"/>
  <c r="P2597" i="2"/>
  <c r="G2598" i="5"/>
  <c r="E2597" i="5"/>
  <c r="C2597" i="5"/>
  <c r="D2598" i="5"/>
  <c r="F2598" i="5"/>
  <c r="A2598" i="5"/>
  <c r="C2597" i="2"/>
  <c r="A2597" i="2"/>
  <c r="B2597" i="2"/>
  <c r="K2598" i="2"/>
  <c r="H2597" i="2"/>
  <c r="J2598" i="2"/>
  <c r="P2598" i="2"/>
  <c r="G2599" i="5"/>
  <c r="E2598" i="5"/>
  <c r="C2598" i="5"/>
  <c r="F2599" i="5"/>
  <c r="A2599" i="5"/>
  <c r="D2599" i="5"/>
  <c r="C2598" i="2"/>
  <c r="A2598" i="2"/>
  <c r="B2598" i="2"/>
  <c r="K2599" i="2"/>
  <c r="J2599" i="2"/>
  <c r="P2599" i="2"/>
  <c r="H2598" i="2"/>
  <c r="G2600" i="5"/>
  <c r="E2599" i="5"/>
  <c r="C2599" i="5"/>
  <c r="D2600" i="5"/>
  <c r="F2600" i="5"/>
  <c r="A2600" i="5"/>
  <c r="C2599" i="2"/>
  <c r="A2599" i="2"/>
  <c r="K2600" i="2"/>
  <c r="B2599" i="2"/>
  <c r="H2599" i="2"/>
  <c r="J2600" i="2"/>
  <c r="P2600" i="2"/>
  <c r="G2601" i="5"/>
  <c r="E2600" i="5"/>
  <c r="C2600" i="5"/>
  <c r="F2601" i="5"/>
  <c r="A2601" i="5"/>
  <c r="D2601" i="5"/>
  <c r="C2600" i="2"/>
  <c r="A2600" i="2"/>
  <c r="K2601" i="2"/>
  <c r="B2600" i="2"/>
  <c r="H2600" i="2"/>
  <c r="J2601" i="2"/>
  <c r="P2601" i="2"/>
  <c r="G2602" i="5"/>
  <c r="E2601" i="5"/>
  <c r="C2601" i="5"/>
  <c r="D2602" i="5"/>
  <c r="F2602" i="5"/>
  <c r="A2602" i="5"/>
  <c r="C2601" i="2"/>
  <c r="A2601" i="2"/>
  <c r="B2601" i="2"/>
  <c r="K2602" i="2"/>
  <c r="J2602" i="2"/>
  <c r="P2602" i="2"/>
  <c r="H2601" i="2"/>
  <c r="G2603" i="5"/>
  <c r="E2602" i="5"/>
  <c r="C2602" i="5"/>
  <c r="F2603" i="5"/>
  <c r="A2603" i="5"/>
  <c r="D2603" i="5"/>
  <c r="C2602" i="2"/>
  <c r="A2602" i="2"/>
  <c r="B2602" i="2"/>
  <c r="K2603" i="2"/>
  <c r="H2602" i="2"/>
  <c r="J2603" i="2"/>
  <c r="P2603" i="2"/>
  <c r="G2604" i="5"/>
  <c r="E2603" i="5"/>
  <c r="C2603" i="5"/>
  <c r="J263" i="1"/>
  <c r="D2604" i="5"/>
  <c r="F2604" i="5"/>
  <c r="A2604" i="5"/>
  <c r="C2603" i="2"/>
  <c r="A2603" i="2"/>
  <c r="K2604" i="2"/>
  <c r="B2603" i="2"/>
  <c r="H2603" i="2"/>
  <c r="G2605" i="5"/>
  <c r="E2604" i="5"/>
  <c r="C2604" i="5"/>
  <c r="J2604" i="2"/>
  <c r="P2604" i="2"/>
  <c r="C2604" i="2"/>
  <c r="A2604" i="2"/>
  <c r="K2605" i="2"/>
  <c r="B2604" i="2"/>
  <c r="H2604" i="2"/>
  <c r="F2605" i="5"/>
  <c r="A2605" i="5"/>
  <c r="D2605" i="5"/>
  <c r="J2605" i="2"/>
  <c r="P2605" i="2"/>
  <c r="G2606" i="5"/>
  <c r="E2605" i="5"/>
  <c r="C2605" i="5"/>
  <c r="D2606" i="5"/>
  <c r="F2606" i="5"/>
  <c r="C2605" i="2"/>
  <c r="A2605" i="2"/>
  <c r="B2605" i="2"/>
  <c r="K2606" i="2"/>
  <c r="J2606" i="2"/>
  <c r="P2606" i="2"/>
  <c r="G2607" i="5"/>
  <c r="E2606" i="5"/>
  <c r="C2606" i="5"/>
  <c r="H2605" i="2"/>
  <c r="A2606" i="5"/>
  <c r="F2607" i="5"/>
  <c r="A2607" i="5"/>
  <c r="D2607" i="5"/>
  <c r="C2606" i="2"/>
  <c r="A2606" i="2"/>
  <c r="B2606" i="2"/>
  <c r="K2607" i="2"/>
  <c r="J2607" i="2"/>
  <c r="P2607" i="2"/>
  <c r="H2606" i="2"/>
  <c r="G2608" i="5"/>
  <c r="E2607" i="5"/>
  <c r="C2607" i="5"/>
  <c r="D2608" i="5"/>
  <c r="F2608" i="5"/>
  <c r="A2608" i="5"/>
  <c r="C2607" i="2"/>
  <c r="A2607" i="2"/>
  <c r="K2608" i="2"/>
  <c r="B2607" i="2"/>
  <c r="H2607" i="2"/>
  <c r="J2608" i="2"/>
  <c r="P2608" i="2"/>
  <c r="G2609" i="5"/>
  <c r="E2608" i="5"/>
  <c r="C2608" i="5"/>
  <c r="F2609" i="5"/>
  <c r="A2609" i="5"/>
  <c r="D2609" i="5"/>
  <c r="C2608" i="2"/>
  <c r="A2608" i="2"/>
  <c r="K2609" i="2"/>
  <c r="B2608" i="2"/>
  <c r="H2608" i="2"/>
  <c r="J2609" i="2"/>
  <c r="P2609" i="2"/>
  <c r="G2610" i="5"/>
  <c r="E2609" i="5"/>
  <c r="C2609" i="5"/>
  <c r="D2610" i="5"/>
  <c r="F2610" i="5"/>
  <c r="A2610" i="5"/>
  <c r="C2609" i="2"/>
  <c r="A2609" i="2"/>
  <c r="B2609" i="2"/>
  <c r="K2610" i="2"/>
  <c r="J2610" i="2"/>
  <c r="P2610" i="2"/>
  <c r="H2609" i="2"/>
  <c r="G2611" i="5"/>
  <c r="E2610" i="5"/>
  <c r="C2610" i="5"/>
  <c r="F2611" i="5"/>
  <c r="A2611" i="5"/>
  <c r="D2611" i="5"/>
  <c r="C2610" i="2"/>
  <c r="A2610" i="2"/>
  <c r="B2610" i="2"/>
  <c r="K2611" i="2"/>
  <c r="J2611" i="2"/>
  <c r="P2611" i="2"/>
  <c r="H2610" i="2"/>
  <c r="G2612" i="5"/>
  <c r="E2611" i="5"/>
  <c r="C2611" i="5"/>
  <c r="D2612" i="5"/>
  <c r="F2612" i="5"/>
  <c r="A2612" i="5"/>
  <c r="C2611" i="2"/>
  <c r="A2611" i="2"/>
  <c r="K2612" i="2"/>
  <c r="B2611" i="2"/>
  <c r="H2611" i="2"/>
  <c r="J2612" i="2"/>
  <c r="P2612" i="2"/>
  <c r="G2613" i="5"/>
  <c r="E2612" i="5"/>
  <c r="C2612" i="5"/>
  <c r="F2613" i="5"/>
  <c r="A2613" i="5"/>
  <c r="D2613" i="5"/>
  <c r="C2612" i="2"/>
  <c r="A2612" i="2"/>
  <c r="K2613" i="2"/>
  <c r="B2612" i="2"/>
  <c r="H2612" i="2"/>
  <c r="J2613" i="2"/>
  <c r="P2613" i="2"/>
  <c r="G2614" i="5"/>
  <c r="E2613" i="5"/>
  <c r="C2613" i="5"/>
  <c r="J264" i="1"/>
  <c r="D2614" i="5"/>
  <c r="F2614" i="5"/>
  <c r="C2613" i="2"/>
  <c r="A2613" i="2"/>
  <c r="B2613" i="2"/>
  <c r="K2614" i="2"/>
  <c r="J2614" i="2"/>
  <c r="P2614" i="2"/>
  <c r="G2615" i="5"/>
  <c r="E2614" i="5"/>
  <c r="C2614" i="5"/>
  <c r="H2613" i="2"/>
  <c r="A2614" i="5"/>
  <c r="F2615" i="5"/>
  <c r="A2615" i="5"/>
  <c r="D2615" i="5"/>
  <c r="C2614" i="2"/>
  <c r="A2614" i="2"/>
  <c r="B2614" i="2"/>
  <c r="K2615" i="2"/>
  <c r="J2615" i="2"/>
  <c r="P2615" i="2"/>
  <c r="H2614" i="2"/>
  <c r="G2616" i="5"/>
  <c r="E2615" i="5"/>
  <c r="C2615" i="5"/>
  <c r="D2616" i="5"/>
  <c r="F2616" i="5"/>
  <c r="A2616" i="5"/>
  <c r="C2615" i="2"/>
  <c r="A2615" i="2"/>
  <c r="K2616" i="2"/>
  <c r="B2615" i="2"/>
  <c r="H2615" i="2"/>
  <c r="J2616" i="2"/>
  <c r="P2616" i="2"/>
  <c r="G2617" i="5"/>
  <c r="E2616" i="5"/>
  <c r="C2616" i="5"/>
  <c r="F2617" i="5"/>
  <c r="A2617" i="5"/>
  <c r="D2617" i="5"/>
  <c r="C2616" i="2"/>
  <c r="A2616" i="2"/>
  <c r="K2617" i="2"/>
  <c r="B2616" i="2"/>
  <c r="H2616" i="2"/>
  <c r="J2617" i="2"/>
  <c r="P2617" i="2"/>
  <c r="G2618" i="5"/>
  <c r="E2617" i="5"/>
  <c r="C2617" i="5"/>
  <c r="D2618" i="5"/>
  <c r="F2618" i="5"/>
  <c r="A2618" i="5"/>
  <c r="C2617" i="2"/>
  <c r="A2617" i="2"/>
  <c r="B2617" i="2"/>
  <c r="K2618" i="2"/>
  <c r="J2618" i="2"/>
  <c r="P2618" i="2"/>
  <c r="H2617" i="2"/>
  <c r="G2619" i="5"/>
  <c r="E2618" i="5"/>
  <c r="C2618" i="5"/>
  <c r="F2619" i="5"/>
  <c r="A2619" i="5"/>
  <c r="D2619" i="5"/>
  <c r="C2618" i="2"/>
  <c r="A2618" i="2"/>
  <c r="B2618" i="2"/>
  <c r="K2619" i="2"/>
  <c r="J2619" i="2"/>
  <c r="P2619" i="2"/>
  <c r="H2618" i="2"/>
  <c r="G2620" i="5"/>
  <c r="E2619" i="5"/>
  <c r="C2619" i="5"/>
  <c r="D2620" i="5"/>
  <c r="F2620" i="5"/>
  <c r="A2620" i="5"/>
  <c r="C2619" i="2"/>
  <c r="A2619" i="2"/>
  <c r="K2620" i="2"/>
  <c r="B2619" i="2"/>
  <c r="H2619" i="2"/>
  <c r="J2620" i="2"/>
  <c r="P2620" i="2"/>
  <c r="G2621" i="5"/>
  <c r="E2620" i="5"/>
  <c r="C2620" i="5"/>
  <c r="F2621" i="5"/>
  <c r="A2621" i="5"/>
  <c r="D2621" i="5"/>
  <c r="C2620" i="2"/>
  <c r="A2620" i="2"/>
  <c r="K2621" i="2"/>
  <c r="B2620" i="2"/>
  <c r="H2620" i="2"/>
  <c r="J2621" i="2"/>
  <c r="P2621" i="2"/>
  <c r="G2622" i="5"/>
  <c r="E2621" i="5"/>
  <c r="C2621" i="5"/>
  <c r="D2622" i="5"/>
  <c r="F2622" i="5"/>
  <c r="C2621" i="2"/>
  <c r="A2621" i="2"/>
  <c r="B2621" i="2"/>
  <c r="K2622" i="2"/>
  <c r="J2622" i="2"/>
  <c r="P2622" i="2"/>
  <c r="G2623" i="5"/>
  <c r="E2622" i="5"/>
  <c r="C2622" i="5"/>
  <c r="H2621" i="2"/>
  <c r="A2622" i="5"/>
  <c r="F2623" i="5"/>
  <c r="A2623" i="5"/>
  <c r="D2623" i="5"/>
  <c r="C2622" i="2"/>
  <c r="A2622" i="2"/>
  <c r="B2622" i="2"/>
  <c r="K2623" i="2"/>
  <c r="J2623" i="2"/>
  <c r="P2623" i="2"/>
  <c r="H2622" i="2"/>
  <c r="G2624" i="5"/>
  <c r="E2623" i="5"/>
  <c r="C2623" i="5"/>
  <c r="J265" i="1"/>
  <c r="D2624" i="5"/>
  <c r="F2624" i="5"/>
  <c r="A2624" i="5"/>
  <c r="C2623" i="2"/>
  <c r="A2623" i="2"/>
  <c r="K2624" i="2"/>
  <c r="B2623" i="2"/>
  <c r="H2623" i="2"/>
  <c r="J2624" i="2"/>
  <c r="P2624" i="2"/>
  <c r="G2625" i="5"/>
  <c r="E2624" i="5"/>
  <c r="C2624" i="5"/>
  <c r="F2625" i="5"/>
  <c r="A2625" i="5"/>
  <c r="D2625" i="5"/>
  <c r="C2624" i="2"/>
  <c r="A2624" i="2"/>
  <c r="K2625" i="2"/>
  <c r="B2624" i="2"/>
  <c r="H2624" i="2"/>
  <c r="J2625" i="2"/>
  <c r="P2625" i="2"/>
  <c r="G2626" i="5"/>
  <c r="E2625" i="5"/>
  <c r="C2625" i="5"/>
  <c r="D2626" i="5"/>
  <c r="F2626" i="5"/>
  <c r="A2626" i="5"/>
  <c r="C2625" i="2"/>
  <c r="A2625" i="2"/>
  <c r="K2626" i="2"/>
  <c r="B2625" i="2"/>
  <c r="H2625" i="2"/>
  <c r="J2626" i="2"/>
  <c r="P2626" i="2"/>
  <c r="G2627" i="5"/>
  <c r="E2626" i="5"/>
  <c r="C2626" i="5"/>
  <c r="F2627" i="5"/>
  <c r="A2627" i="5"/>
  <c r="D2627" i="5"/>
  <c r="C2626" i="2"/>
  <c r="A2626" i="2"/>
  <c r="B2626" i="2"/>
  <c r="K2627" i="2"/>
  <c r="J2627" i="2"/>
  <c r="P2627" i="2"/>
  <c r="H2626" i="2"/>
  <c r="G2628" i="5"/>
  <c r="E2627" i="5"/>
  <c r="C2627" i="5"/>
  <c r="D2628" i="5"/>
  <c r="F2628" i="5"/>
  <c r="A2628" i="5"/>
  <c r="C2627" i="2"/>
  <c r="A2627" i="2"/>
  <c r="B2627" i="2"/>
  <c r="K2628" i="2"/>
  <c r="J2628" i="2"/>
  <c r="P2628" i="2"/>
  <c r="H2627" i="2"/>
  <c r="G2629" i="5"/>
  <c r="E2628" i="5"/>
  <c r="C2628" i="5"/>
  <c r="F2629" i="5"/>
  <c r="A2629" i="5"/>
  <c r="D2629" i="5"/>
  <c r="C2628" i="2"/>
  <c r="A2628" i="2"/>
  <c r="K2629" i="2"/>
  <c r="B2628" i="2"/>
  <c r="H2628" i="2"/>
  <c r="J2629" i="2"/>
  <c r="P2629" i="2"/>
  <c r="G2630" i="5"/>
  <c r="E2629" i="5"/>
  <c r="C2629" i="5"/>
  <c r="D2630" i="5"/>
  <c r="F2630" i="5"/>
  <c r="C2629" i="2"/>
  <c r="A2629" i="2"/>
  <c r="K2630" i="2"/>
  <c r="B2629" i="2"/>
  <c r="H2629" i="2"/>
  <c r="G2631" i="5"/>
  <c r="E2630" i="5"/>
  <c r="C2630" i="5"/>
  <c r="J2630" i="2"/>
  <c r="P2630" i="2"/>
  <c r="A2630" i="5"/>
  <c r="C2630" i="2"/>
  <c r="A2630" i="2"/>
  <c r="B2630" i="2"/>
  <c r="H2630" i="2"/>
  <c r="K2631" i="2"/>
  <c r="F2631" i="5"/>
  <c r="A2631" i="5"/>
  <c r="D2631" i="5"/>
  <c r="J2631" i="2"/>
  <c r="P2631" i="2"/>
  <c r="G2632" i="5"/>
  <c r="E2631" i="5"/>
  <c r="C2631" i="5"/>
  <c r="D2632" i="5"/>
  <c r="F2632" i="5"/>
  <c r="A2632" i="5"/>
  <c r="C2631" i="2"/>
  <c r="A2631" i="2"/>
  <c r="B2631" i="2"/>
  <c r="K2632" i="2"/>
  <c r="J2632" i="2"/>
  <c r="P2632" i="2"/>
  <c r="G2633" i="5"/>
  <c r="E2632" i="5"/>
  <c r="C2632" i="5"/>
  <c r="H2631" i="2"/>
  <c r="F2633" i="5"/>
  <c r="A2633" i="5"/>
  <c r="D2633" i="5"/>
  <c r="C2632" i="2"/>
  <c r="A2632" i="2"/>
  <c r="K2633" i="2"/>
  <c r="B2632" i="2"/>
  <c r="H2632" i="2"/>
  <c r="J2633" i="2"/>
  <c r="P2633" i="2"/>
  <c r="G2634" i="5"/>
  <c r="E2633" i="5"/>
  <c r="C2633" i="5"/>
  <c r="J266" i="1"/>
  <c r="D2634" i="5"/>
  <c r="F2634" i="5"/>
  <c r="A2634" i="5"/>
  <c r="C2633" i="2"/>
  <c r="A2633" i="2"/>
  <c r="K2634" i="2"/>
  <c r="B2633" i="2"/>
  <c r="H2633" i="2"/>
  <c r="J2634" i="2"/>
  <c r="P2634" i="2"/>
  <c r="G2635" i="5"/>
  <c r="E2634" i="5"/>
  <c r="C2634" i="5"/>
  <c r="F2635" i="5"/>
  <c r="A2635" i="5"/>
  <c r="D2635" i="5"/>
  <c r="C2634" i="2"/>
  <c r="A2634" i="2"/>
  <c r="B2634" i="2"/>
  <c r="K2635" i="2"/>
  <c r="J2635" i="2"/>
  <c r="P2635" i="2"/>
  <c r="H2634" i="2"/>
  <c r="G2636" i="5"/>
  <c r="E2635" i="5"/>
  <c r="C2635" i="5"/>
  <c r="D2636" i="5"/>
  <c r="F2636" i="5"/>
  <c r="A2636" i="5"/>
  <c r="C2635" i="2"/>
  <c r="A2635" i="2"/>
  <c r="B2635" i="2"/>
  <c r="K2636" i="2"/>
  <c r="J2636" i="2"/>
  <c r="P2636" i="2"/>
  <c r="H2635" i="2"/>
  <c r="G2637" i="5"/>
  <c r="E2636" i="5"/>
  <c r="C2636" i="5"/>
  <c r="F2637" i="5"/>
  <c r="A2637" i="5"/>
  <c r="D2637" i="5"/>
  <c r="C2636" i="2"/>
  <c r="A2636" i="2"/>
  <c r="K2637" i="2"/>
  <c r="B2636" i="2"/>
  <c r="H2636" i="2"/>
  <c r="J2637" i="2"/>
  <c r="P2637" i="2"/>
  <c r="G2638" i="5"/>
  <c r="E2637" i="5"/>
  <c r="C2637" i="5"/>
  <c r="D2638" i="5"/>
  <c r="F2638" i="5"/>
  <c r="C2637" i="2"/>
  <c r="A2637" i="2"/>
  <c r="K2638" i="2"/>
  <c r="B2637" i="2"/>
  <c r="G2639" i="5"/>
  <c r="E2638" i="5"/>
  <c r="C2638" i="5"/>
  <c r="H2637" i="2"/>
  <c r="J2638" i="2"/>
  <c r="P2638" i="2"/>
  <c r="A2638" i="5"/>
  <c r="C2638" i="2"/>
  <c r="A2638" i="2"/>
  <c r="B2638" i="2"/>
  <c r="H2638" i="2"/>
  <c r="K2639" i="2"/>
  <c r="F2639" i="5"/>
  <c r="A2639" i="5"/>
  <c r="D2639" i="5"/>
  <c r="J2639" i="2"/>
  <c r="P2639" i="2"/>
  <c r="G2640" i="5"/>
  <c r="E2639" i="5"/>
  <c r="C2639" i="5"/>
  <c r="D2640" i="5"/>
  <c r="F2640" i="5"/>
  <c r="A2640" i="5"/>
  <c r="C2639" i="2"/>
  <c r="A2639" i="2"/>
  <c r="B2639" i="2"/>
  <c r="K2640" i="2"/>
  <c r="J2640" i="2"/>
  <c r="P2640" i="2"/>
  <c r="H2639" i="2"/>
  <c r="G2641" i="5"/>
  <c r="E2640" i="5"/>
  <c r="C2640" i="5"/>
  <c r="F2641" i="5"/>
  <c r="A2641" i="5"/>
  <c r="D2641" i="5"/>
  <c r="C2640" i="2"/>
  <c r="A2640" i="2"/>
  <c r="K2641" i="2"/>
  <c r="B2640" i="2"/>
  <c r="H2640" i="2"/>
  <c r="J2641" i="2"/>
  <c r="P2641" i="2"/>
  <c r="G2642" i="5"/>
  <c r="E2641" i="5"/>
  <c r="C2641" i="5"/>
  <c r="D2642" i="5"/>
  <c r="F2642" i="5"/>
  <c r="A2642" i="5"/>
  <c r="C2641" i="2"/>
  <c r="A2641" i="2"/>
  <c r="K2642" i="2"/>
  <c r="B2641" i="2"/>
  <c r="H2641" i="2"/>
  <c r="J2642" i="2"/>
  <c r="P2642" i="2"/>
  <c r="G2643" i="5"/>
  <c r="E2642" i="5"/>
  <c r="C2642" i="5"/>
  <c r="F2643" i="5"/>
  <c r="A2643" i="5"/>
  <c r="D2643" i="5"/>
  <c r="C2642" i="2"/>
  <c r="A2642" i="2"/>
  <c r="B2642" i="2"/>
  <c r="K2643" i="2"/>
  <c r="J2643" i="2"/>
  <c r="P2643" i="2"/>
  <c r="H2642" i="2"/>
  <c r="G2644" i="5"/>
  <c r="E2643" i="5"/>
  <c r="C2643" i="5"/>
  <c r="J267" i="1"/>
  <c r="D2644" i="5"/>
  <c r="F2644" i="5"/>
  <c r="A2644" i="5"/>
  <c r="C2643" i="2"/>
  <c r="A2643" i="2"/>
  <c r="B2643" i="2"/>
  <c r="K2644" i="2"/>
  <c r="J2644" i="2"/>
  <c r="P2644" i="2"/>
  <c r="H2643" i="2"/>
  <c r="G2645" i="5"/>
  <c r="E2644" i="5"/>
  <c r="C2644" i="5"/>
  <c r="F2645" i="5"/>
  <c r="A2645" i="5"/>
  <c r="D2645" i="5"/>
  <c r="C2644" i="2"/>
  <c r="A2644" i="2"/>
  <c r="K2645" i="2"/>
  <c r="B2644" i="2"/>
  <c r="H2644" i="2"/>
  <c r="J2645" i="2"/>
  <c r="P2645" i="2"/>
  <c r="G2646" i="5"/>
  <c r="E2645" i="5"/>
  <c r="C2645" i="5"/>
  <c r="D2646" i="5"/>
  <c r="F2646" i="5"/>
  <c r="C2645" i="2"/>
  <c r="A2645" i="2"/>
  <c r="K2646" i="2"/>
  <c r="B2645" i="2"/>
  <c r="H2645" i="2"/>
  <c r="G2647" i="5"/>
  <c r="E2646" i="5"/>
  <c r="C2646" i="5"/>
  <c r="J2646" i="2"/>
  <c r="P2646" i="2"/>
  <c r="A2646" i="5"/>
  <c r="C2646" i="2"/>
  <c r="A2646" i="2"/>
  <c r="B2646" i="2"/>
  <c r="H2646" i="2"/>
  <c r="K2647" i="2"/>
  <c r="F2647" i="5"/>
  <c r="A2647" i="5"/>
  <c r="D2647" i="5"/>
  <c r="J2647" i="2"/>
  <c r="P2647" i="2"/>
  <c r="G2648" i="5"/>
  <c r="E2647" i="5"/>
  <c r="C2647" i="5"/>
  <c r="D2648" i="5"/>
  <c r="F2648" i="5"/>
  <c r="A2648" i="5"/>
  <c r="C2647" i="2"/>
  <c r="A2647" i="2"/>
  <c r="B2647" i="2"/>
  <c r="K2648" i="2"/>
  <c r="J2648" i="2"/>
  <c r="P2648" i="2"/>
  <c r="H2647" i="2"/>
  <c r="G2649" i="5"/>
  <c r="E2648" i="5"/>
  <c r="C2648" i="5"/>
  <c r="F2649" i="5"/>
  <c r="A2649" i="5"/>
  <c r="D2649" i="5"/>
  <c r="C2648" i="2"/>
  <c r="A2648" i="2"/>
  <c r="K2649" i="2"/>
  <c r="B2648" i="2"/>
  <c r="H2648" i="2"/>
  <c r="J2649" i="2"/>
  <c r="P2649" i="2"/>
  <c r="G2650" i="5"/>
  <c r="E2649" i="5"/>
  <c r="C2649" i="5"/>
  <c r="D2650" i="5"/>
  <c r="F2650" i="5"/>
  <c r="A2650" i="5"/>
  <c r="C2649" i="2"/>
  <c r="A2649" i="2"/>
  <c r="K2650" i="2"/>
  <c r="B2649" i="2"/>
  <c r="H2649" i="2"/>
  <c r="J2650" i="2"/>
  <c r="P2650" i="2"/>
  <c r="G2651" i="5"/>
  <c r="E2650" i="5"/>
  <c r="C2650" i="5"/>
  <c r="F2651" i="5"/>
  <c r="A2651" i="5"/>
  <c r="D2651" i="5"/>
  <c r="C2650" i="2"/>
  <c r="A2650" i="2"/>
  <c r="B2650" i="2"/>
  <c r="K2651" i="2"/>
  <c r="J2651" i="2"/>
  <c r="P2651" i="2"/>
  <c r="H2650" i="2"/>
  <c r="G2652" i="5"/>
  <c r="E2651" i="5"/>
  <c r="C2651" i="5"/>
  <c r="D2652" i="5"/>
  <c r="F2652" i="5"/>
  <c r="A2652" i="5"/>
  <c r="C2651" i="2"/>
  <c r="A2651" i="2"/>
  <c r="B2651" i="2"/>
  <c r="K2652" i="2"/>
  <c r="J2652" i="2"/>
  <c r="P2652" i="2"/>
  <c r="H2651" i="2"/>
  <c r="G2653" i="5"/>
  <c r="E2652" i="5"/>
  <c r="C2652" i="5"/>
  <c r="F2653" i="5"/>
  <c r="A2653" i="5"/>
  <c r="D2653" i="5"/>
  <c r="C2652" i="2"/>
  <c r="A2652" i="2"/>
  <c r="K2653" i="2"/>
  <c r="B2652" i="2"/>
  <c r="H2652" i="2"/>
  <c r="J2653" i="2"/>
  <c r="P2653" i="2"/>
  <c r="G2654" i="5"/>
  <c r="E2653" i="5"/>
  <c r="C2653" i="5"/>
  <c r="J268" i="1"/>
  <c r="D2654" i="5"/>
  <c r="F2654" i="5"/>
  <c r="C2653" i="2"/>
  <c r="A2653" i="2"/>
  <c r="K2654" i="2"/>
  <c r="B2653" i="2"/>
  <c r="H2653" i="2"/>
  <c r="G2655" i="5"/>
  <c r="E2654" i="5"/>
  <c r="C2654" i="5"/>
  <c r="J2654" i="2"/>
  <c r="P2654" i="2"/>
  <c r="A2654" i="5"/>
  <c r="C2654" i="2"/>
  <c r="A2654" i="2"/>
  <c r="B2654" i="2"/>
  <c r="H2654" i="2"/>
  <c r="K2655" i="2"/>
  <c r="F2655" i="5"/>
  <c r="A2655" i="5"/>
  <c r="D2655" i="5"/>
  <c r="J2655" i="2"/>
  <c r="P2655" i="2"/>
  <c r="G2656" i="5"/>
  <c r="E2655" i="5"/>
  <c r="C2655" i="5"/>
  <c r="D2656" i="5"/>
  <c r="F2656" i="5"/>
  <c r="A2656" i="5"/>
  <c r="C2655" i="2"/>
  <c r="A2655" i="2"/>
  <c r="B2655" i="2"/>
  <c r="K2656" i="2"/>
  <c r="J2656" i="2"/>
  <c r="P2656" i="2"/>
  <c r="H2655" i="2"/>
  <c r="G2657" i="5"/>
  <c r="E2656" i="5"/>
  <c r="C2656" i="5"/>
  <c r="F2657" i="5"/>
  <c r="A2657" i="5"/>
  <c r="D2657" i="5"/>
  <c r="C2656" i="2"/>
  <c r="A2656" i="2"/>
  <c r="K2657" i="2"/>
  <c r="B2656" i="2"/>
  <c r="H2656" i="2"/>
  <c r="J2657" i="2"/>
  <c r="P2657" i="2"/>
  <c r="G2658" i="5"/>
  <c r="E2657" i="5"/>
  <c r="C2657" i="5"/>
  <c r="D2658" i="5"/>
  <c r="F2658" i="5"/>
  <c r="A2658" i="5"/>
  <c r="C2657" i="2"/>
  <c r="A2657" i="2"/>
  <c r="K2658" i="2"/>
  <c r="B2657" i="2"/>
  <c r="H2657" i="2"/>
  <c r="J2658" i="2"/>
  <c r="P2658" i="2"/>
  <c r="G2659" i="5"/>
  <c r="E2658" i="5"/>
  <c r="C2658" i="5"/>
  <c r="F2659" i="5"/>
  <c r="A2659" i="5"/>
  <c r="D2659" i="5"/>
  <c r="C2658" i="2"/>
  <c r="A2658" i="2"/>
  <c r="B2658" i="2"/>
  <c r="K2659" i="2"/>
  <c r="J2659" i="2"/>
  <c r="P2659" i="2"/>
  <c r="H2658" i="2"/>
  <c r="G2660" i="5"/>
  <c r="E2659" i="5"/>
  <c r="C2659" i="5"/>
  <c r="D2660" i="5"/>
  <c r="F2660" i="5"/>
  <c r="A2660" i="5"/>
  <c r="C2659" i="2"/>
  <c r="A2659" i="2"/>
  <c r="B2659" i="2"/>
  <c r="K2660" i="2"/>
  <c r="J2660" i="2"/>
  <c r="P2660" i="2"/>
  <c r="H2659" i="2"/>
  <c r="G2661" i="5"/>
  <c r="E2660" i="5"/>
  <c r="C2660" i="5"/>
  <c r="F2661" i="5"/>
  <c r="A2661" i="5"/>
  <c r="D2661" i="5"/>
  <c r="C2660" i="2"/>
  <c r="A2660" i="2"/>
  <c r="K2661" i="2"/>
  <c r="B2660" i="2"/>
  <c r="J2661" i="2"/>
  <c r="P2661" i="2"/>
  <c r="H2660" i="2"/>
  <c r="G2662" i="5"/>
  <c r="E2661" i="5"/>
  <c r="C2661" i="5"/>
  <c r="D2662" i="5"/>
  <c r="F2662" i="5"/>
  <c r="C2661" i="2"/>
  <c r="A2661" i="2"/>
  <c r="K2662" i="2"/>
  <c r="B2661" i="2"/>
  <c r="H2661" i="2"/>
  <c r="G2663" i="5"/>
  <c r="E2662" i="5"/>
  <c r="C2662" i="5"/>
  <c r="J2662" i="2"/>
  <c r="P2662" i="2"/>
  <c r="A2662" i="5"/>
  <c r="C2662" i="2"/>
  <c r="A2662" i="2"/>
  <c r="B2662" i="2"/>
  <c r="H2662" i="2"/>
  <c r="K2663" i="2"/>
  <c r="F2663" i="5"/>
  <c r="A2663" i="5"/>
  <c r="D2663" i="5"/>
  <c r="J2663" i="2"/>
  <c r="P2663" i="2"/>
  <c r="G2664" i="5"/>
  <c r="E2663" i="5"/>
  <c r="C2663" i="5"/>
  <c r="J269" i="1"/>
  <c r="D2664" i="5"/>
  <c r="F2664" i="5"/>
  <c r="A2664" i="5"/>
  <c r="C2663" i="2"/>
  <c r="A2663" i="2"/>
  <c r="B2663" i="2"/>
  <c r="K2664" i="2"/>
  <c r="J2664" i="2"/>
  <c r="P2664" i="2"/>
  <c r="H2663" i="2"/>
  <c r="G2665" i="5"/>
  <c r="E2664" i="5"/>
  <c r="C2664" i="5"/>
  <c r="F2665" i="5"/>
  <c r="A2665" i="5"/>
  <c r="D2665" i="5"/>
  <c r="C2664" i="2"/>
  <c r="A2664" i="2"/>
  <c r="K2665" i="2"/>
  <c r="B2664" i="2"/>
  <c r="H2664" i="2"/>
  <c r="J2665" i="2"/>
  <c r="P2665" i="2"/>
  <c r="G2666" i="5"/>
  <c r="E2665" i="5"/>
  <c r="C2665" i="5"/>
  <c r="D2666" i="5"/>
  <c r="F2666" i="5"/>
  <c r="A2666" i="5"/>
  <c r="C2665" i="2"/>
  <c r="A2665" i="2"/>
  <c r="K2666" i="2"/>
  <c r="B2665" i="2"/>
  <c r="H2665" i="2"/>
  <c r="J2666" i="2"/>
  <c r="P2666" i="2"/>
  <c r="G2667" i="5"/>
  <c r="E2666" i="5"/>
  <c r="C2666" i="5"/>
  <c r="F2667" i="5"/>
  <c r="A2667" i="5"/>
  <c r="D2667" i="5"/>
  <c r="C2666" i="2"/>
  <c r="A2666" i="2"/>
  <c r="B2666" i="2"/>
  <c r="K2667" i="2"/>
  <c r="J2667" i="2"/>
  <c r="P2667" i="2"/>
  <c r="H2666" i="2"/>
  <c r="G2668" i="5"/>
  <c r="E2667" i="5"/>
  <c r="C2667" i="5"/>
  <c r="D2668" i="5"/>
  <c r="F2668" i="5"/>
  <c r="A2668" i="5"/>
  <c r="C2667" i="2"/>
  <c r="A2667" i="2"/>
  <c r="B2667" i="2"/>
  <c r="K2668" i="2"/>
  <c r="J2668" i="2"/>
  <c r="P2668" i="2"/>
  <c r="H2667" i="2"/>
  <c r="G2669" i="5"/>
  <c r="E2668" i="5"/>
  <c r="C2668" i="5"/>
  <c r="F2669" i="5"/>
  <c r="A2669" i="5"/>
  <c r="D2669" i="5"/>
  <c r="C2668" i="2"/>
  <c r="A2668" i="2"/>
  <c r="K2669" i="2"/>
  <c r="B2668" i="2"/>
  <c r="H2668" i="2"/>
  <c r="J2669" i="2"/>
  <c r="P2669" i="2"/>
  <c r="G2670" i="5"/>
  <c r="E2669" i="5"/>
  <c r="C2669" i="5"/>
  <c r="D2670" i="5"/>
  <c r="F2670" i="5"/>
  <c r="C2669" i="2"/>
  <c r="A2669" i="2"/>
  <c r="K2670" i="2"/>
  <c r="B2669" i="2"/>
  <c r="H2669" i="2"/>
  <c r="G2671" i="5"/>
  <c r="E2670" i="5"/>
  <c r="C2670" i="5"/>
  <c r="J2670" i="2"/>
  <c r="P2670" i="2"/>
  <c r="A2670" i="5"/>
  <c r="C2670" i="2"/>
  <c r="A2670" i="2"/>
  <c r="B2670" i="2"/>
  <c r="H2670" i="2"/>
  <c r="K2671" i="2"/>
  <c r="F2671" i="5"/>
  <c r="A2671" i="5"/>
  <c r="D2671" i="5"/>
  <c r="J2671" i="2"/>
  <c r="P2671" i="2"/>
  <c r="G2672" i="5"/>
  <c r="E2671" i="5"/>
  <c r="C2671" i="5"/>
  <c r="D2672" i="5"/>
  <c r="F2672" i="5"/>
  <c r="A2672" i="5"/>
  <c r="C2671" i="2"/>
  <c r="A2671" i="2"/>
  <c r="B2671" i="2"/>
  <c r="K2672" i="2"/>
  <c r="J2672" i="2"/>
  <c r="P2672" i="2"/>
  <c r="H2671" i="2"/>
  <c r="G2673" i="5"/>
  <c r="E2672" i="5"/>
  <c r="C2672" i="5"/>
  <c r="F2673" i="5"/>
  <c r="A2673" i="5"/>
  <c r="D2673" i="5"/>
  <c r="C2672" i="2"/>
  <c r="A2672" i="2"/>
  <c r="K2673" i="2"/>
  <c r="B2672" i="2"/>
  <c r="H2672" i="2"/>
  <c r="J2673" i="2"/>
  <c r="P2673" i="2"/>
  <c r="G2674" i="5"/>
  <c r="E2673" i="5"/>
  <c r="C2673" i="5"/>
  <c r="J270" i="1"/>
  <c r="D2674" i="5"/>
  <c r="F2674" i="5"/>
  <c r="A2674" i="5"/>
  <c r="C2673" i="2"/>
  <c r="A2673" i="2"/>
  <c r="K2674" i="2"/>
  <c r="B2673" i="2"/>
  <c r="H2673" i="2"/>
  <c r="J2674" i="2"/>
  <c r="P2674" i="2"/>
  <c r="G2675" i="5"/>
  <c r="E2674" i="5"/>
  <c r="C2674" i="5"/>
  <c r="F2675" i="5"/>
  <c r="A2675" i="5"/>
  <c r="D2675" i="5"/>
  <c r="C2674" i="2"/>
  <c r="A2674" i="2"/>
  <c r="B2674" i="2"/>
  <c r="K2675" i="2"/>
  <c r="J2675" i="2"/>
  <c r="P2675" i="2"/>
  <c r="H2674" i="2"/>
  <c r="G2676" i="5"/>
  <c r="E2675" i="5"/>
  <c r="C2675" i="5"/>
  <c r="D2676" i="5"/>
  <c r="F2676" i="5"/>
  <c r="A2676" i="5"/>
  <c r="C2675" i="2"/>
  <c r="A2675" i="2"/>
  <c r="B2675" i="2"/>
  <c r="K2676" i="2"/>
  <c r="J2676" i="2"/>
  <c r="P2676" i="2"/>
  <c r="H2675" i="2"/>
  <c r="G2677" i="5"/>
  <c r="E2676" i="5"/>
  <c r="C2676" i="5"/>
  <c r="F2677" i="5"/>
  <c r="A2677" i="5"/>
  <c r="D2677" i="5"/>
  <c r="C2676" i="2"/>
  <c r="A2676" i="2"/>
  <c r="K2677" i="2"/>
  <c r="B2676" i="2"/>
  <c r="H2676" i="2"/>
  <c r="J2677" i="2"/>
  <c r="P2677" i="2"/>
  <c r="G2678" i="5"/>
  <c r="E2677" i="5"/>
  <c r="C2677" i="5"/>
  <c r="D2678" i="5"/>
  <c r="F2678" i="5"/>
  <c r="C2677" i="2"/>
  <c r="A2677" i="2"/>
  <c r="K2678" i="2"/>
  <c r="B2677" i="2"/>
  <c r="H2677" i="2"/>
  <c r="G2679" i="5"/>
  <c r="E2678" i="5"/>
  <c r="C2678" i="5"/>
  <c r="J2678" i="2"/>
  <c r="P2678" i="2"/>
  <c r="A2678" i="5"/>
  <c r="C2678" i="2"/>
  <c r="A2678" i="2"/>
  <c r="B2678" i="2"/>
  <c r="H2678" i="2"/>
  <c r="K2679" i="2"/>
  <c r="F2679" i="5"/>
  <c r="A2679" i="5"/>
  <c r="D2679" i="5"/>
  <c r="J2679" i="2"/>
  <c r="P2679" i="2"/>
  <c r="G2680" i="5"/>
  <c r="E2679" i="5"/>
  <c r="C2679" i="5"/>
  <c r="D2680" i="5"/>
  <c r="F2680" i="5"/>
  <c r="A2680" i="5"/>
  <c r="C2679" i="2"/>
  <c r="A2679" i="2"/>
  <c r="B2679" i="2"/>
  <c r="K2680" i="2"/>
  <c r="J2680" i="2"/>
  <c r="P2680" i="2"/>
  <c r="H2679" i="2"/>
  <c r="G2681" i="5"/>
  <c r="E2680" i="5"/>
  <c r="C2680" i="5"/>
  <c r="F2681" i="5"/>
  <c r="A2681" i="5"/>
  <c r="D2681" i="5"/>
  <c r="C2680" i="2"/>
  <c r="A2680" i="2"/>
  <c r="K2681" i="2"/>
  <c r="B2680" i="2"/>
  <c r="H2680" i="2"/>
  <c r="J2681" i="2"/>
  <c r="P2681" i="2"/>
  <c r="G2682" i="5"/>
  <c r="E2681" i="5"/>
  <c r="C2681" i="5"/>
  <c r="D2682" i="5"/>
  <c r="F2682" i="5"/>
  <c r="A2682" i="5"/>
  <c r="C2681" i="2"/>
  <c r="A2681" i="2"/>
  <c r="K2682" i="2"/>
  <c r="B2681" i="2"/>
  <c r="H2681" i="2"/>
  <c r="J2682" i="2"/>
  <c r="P2682" i="2"/>
  <c r="G2683" i="5"/>
  <c r="E2682" i="5"/>
  <c r="C2682" i="5"/>
  <c r="F2683" i="5"/>
  <c r="A2683" i="5"/>
  <c r="D2683" i="5"/>
  <c r="C2682" i="2"/>
  <c r="A2682" i="2"/>
  <c r="B2682" i="2"/>
  <c r="K2683" i="2"/>
  <c r="J2683" i="2"/>
  <c r="P2683" i="2"/>
  <c r="H2682" i="2"/>
  <c r="G2684" i="5"/>
  <c r="E2683" i="5"/>
  <c r="C2683" i="5"/>
  <c r="J271" i="1"/>
  <c r="D2684" i="5"/>
  <c r="F2684" i="5"/>
  <c r="A2684" i="5"/>
  <c r="C2683" i="2"/>
  <c r="A2683" i="2"/>
  <c r="B2683" i="2"/>
  <c r="K2684" i="2"/>
  <c r="J2684" i="2"/>
  <c r="P2684" i="2"/>
  <c r="H2683" i="2"/>
  <c r="G2685" i="5"/>
  <c r="E2684" i="5"/>
  <c r="C2684" i="5"/>
  <c r="F2685" i="5"/>
  <c r="A2685" i="5"/>
  <c r="D2685" i="5"/>
  <c r="C2684" i="2"/>
  <c r="A2684" i="2"/>
  <c r="K2685" i="2"/>
  <c r="B2684" i="2"/>
  <c r="H2684" i="2"/>
  <c r="J2685" i="2"/>
  <c r="P2685" i="2"/>
  <c r="G2686" i="5"/>
  <c r="E2685" i="5"/>
  <c r="C2685" i="5"/>
  <c r="D2686" i="5"/>
  <c r="F2686" i="5"/>
  <c r="C2685" i="2"/>
  <c r="A2685" i="2"/>
  <c r="K2686" i="2"/>
  <c r="B2685" i="2"/>
  <c r="H2685" i="2"/>
  <c r="G2687" i="5"/>
  <c r="E2686" i="5"/>
  <c r="C2686" i="5"/>
  <c r="J2686" i="2"/>
  <c r="P2686" i="2"/>
  <c r="A2686" i="5"/>
  <c r="C2686" i="2"/>
  <c r="A2686" i="2"/>
  <c r="B2686" i="2"/>
  <c r="H2686" i="2"/>
  <c r="K2687" i="2"/>
  <c r="F2687" i="5"/>
  <c r="A2687" i="5"/>
  <c r="D2687" i="5"/>
  <c r="J2687" i="2"/>
  <c r="P2687" i="2"/>
  <c r="G2688" i="5"/>
  <c r="E2687" i="5"/>
  <c r="C2687" i="5"/>
  <c r="D2688" i="5"/>
  <c r="F2688" i="5"/>
  <c r="A2688" i="5"/>
  <c r="C2687" i="2"/>
  <c r="A2687" i="2"/>
  <c r="B2687" i="2"/>
  <c r="K2688" i="2"/>
  <c r="J2688" i="2"/>
  <c r="P2688" i="2"/>
  <c r="H2687" i="2"/>
  <c r="G2689" i="5"/>
  <c r="E2688" i="5"/>
  <c r="C2688" i="5"/>
  <c r="F2689" i="5"/>
  <c r="A2689" i="5"/>
  <c r="D2689" i="5"/>
  <c r="C2688" i="2"/>
  <c r="A2688" i="2"/>
  <c r="K2689" i="2"/>
  <c r="B2688" i="2"/>
  <c r="H2688" i="2"/>
  <c r="J2689" i="2"/>
  <c r="P2689" i="2"/>
  <c r="G2690" i="5"/>
  <c r="E2689" i="5"/>
  <c r="C2689" i="5"/>
  <c r="D2690" i="5"/>
  <c r="F2690" i="5"/>
  <c r="A2690" i="5"/>
  <c r="C2689" i="2"/>
  <c r="A2689" i="2"/>
  <c r="K2690" i="2"/>
  <c r="B2689" i="2"/>
  <c r="H2689" i="2"/>
  <c r="J2690" i="2"/>
  <c r="P2690" i="2"/>
  <c r="G2691" i="5"/>
  <c r="E2690" i="5"/>
  <c r="C2690" i="5"/>
  <c r="F2691" i="5"/>
  <c r="A2691" i="5"/>
  <c r="D2691" i="5"/>
  <c r="C2690" i="2"/>
  <c r="A2690" i="2"/>
  <c r="B2690" i="2"/>
  <c r="K2691" i="2"/>
  <c r="J2691" i="2"/>
  <c r="P2691" i="2"/>
  <c r="H2690" i="2"/>
  <c r="G2692" i="5"/>
  <c r="E2691" i="5"/>
  <c r="C2691" i="5"/>
  <c r="D2692" i="5"/>
  <c r="F2692" i="5"/>
  <c r="A2692" i="5"/>
  <c r="C2691" i="2"/>
  <c r="A2691" i="2"/>
  <c r="B2691" i="2"/>
  <c r="K2692" i="2"/>
  <c r="J2692" i="2"/>
  <c r="P2692" i="2"/>
  <c r="H2691" i="2"/>
  <c r="G2693" i="5"/>
  <c r="E2692" i="5"/>
  <c r="C2692" i="5"/>
  <c r="F2693" i="5"/>
  <c r="A2693" i="5"/>
  <c r="D2693" i="5"/>
  <c r="C2692" i="2"/>
  <c r="A2692" i="2"/>
  <c r="K2693" i="2"/>
  <c r="B2692" i="2"/>
  <c r="H2692" i="2"/>
  <c r="J2693" i="2"/>
  <c r="P2693" i="2"/>
  <c r="G2694" i="5"/>
  <c r="E2693" i="5"/>
  <c r="C2693" i="5"/>
  <c r="J272" i="1"/>
  <c r="D2694" i="5"/>
  <c r="F2694" i="5"/>
  <c r="C2693" i="2"/>
  <c r="A2693" i="2"/>
  <c r="K2694" i="2"/>
  <c r="B2693" i="2"/>
  <c r="G2695" i="5"/>
  <c r="E2694" i="5"/>
  <c r="C2694" i="5"/>
  <c r="H2693" i="2"/>
  <c r="J2694" i="2"/>
  <c r="P2694" i="2"/>
  <c r="A2694" i="5"/>
  <c r="C2694" i="2"/>
  <c r="A2694" i="2"/>
  <c r="B2694" i="2"/>
  <c r="H2694" i="2"/>
  <c r="K2695" i="2"/>
  <c r="F2695" i="5"/>
  <c r="A2695" i="5"/>
  <c r="D2695" i="5"/>
  <c r="J2695" i="2"/>
  <c r="P2695" i="2"/>
  <c r="G2696" i="5"/>
  <c r="E2695" i="5"/>
  <c r="C2695" i="5"/>
  <c r="D2696" i="5"/>
  <c r="F2696" i="5"/>
  <c r="A2696" i="5"/>
  <c r="C2695" i="2"/>
  <c r="A2695" i="2"/>
  <c r="B2695" i="2"/>
  <c r="K2696" i="2"/>
  <c r="J2696" i="2"/>
  <c r="P2696" i="2"/>
  <c r="H2695" i="2"/>
  <c r="G2697" i="5"/>
  <c r="E2696" i="5"/>
  <c r="C2696" i="5"/>
  <c r="F2697" i="5"/>
  <c r="A2697" i="5"/>
  <c r="D2697" i="5"/>
  <c r="C2696" i="2"/>
  <c r="A2696" i="2"/>
  <c r="K2697" i="2"/>
  <c r="B2696" i="2"/>
  <c r="H2696" i="2"/>
  <c r="J2697" i="2"/>
  <c r="P2697" i="2"/>
  <c r="G2698" i="5"/>
  <c r="E2697" i="5"/>
  <c r="C2697" i="5"/>
  <c r="D2698" i="5"/>
  <c r="F2698" i="5"/>
  <c r="A2698" i="5"/>
  <c r="C2697" i="2"/>
  <c r="A2697" i="2"/>
  <c r="K2698" i="2"/>
  <c r="B2697" i="2"/>
  <c r="H2697" i="2"/>
  <c r="J2698" i="2"/>
  <c r="P2698" i="2"/>
  <c r="G2699" i="5"/>
  <c r="E2698" i="5"/>
  <c r="C2698" i="5"/>
  <c r="F2699" i="5"/>
  <c r="A2699" i="5"/>
  <c r="D2699" i="5"/>
  <c r="C2698" i="2"/>
  <c r="A2698" i="2"/>
  <c r="B2698" i="2"/>
  <c r="K2699" i="2"/>
  <c r="J2699" i="2"/>
  <c r="P2699" i="2"/>
  <c r="H2698" i="2"/>
  <c r="G2700" i="5"/>
  <c r="E2699" i="5"/>
  <c r="C2699" i="5"/>
  <c r="D2700" i="5"/>
  <c r="F2700" i="5"/>
  <c r="A2700" i="5"/>
  <c r="C2699" i="2"/>
  <c r="A2699" i="2"/>
  <c r="B2699" i="2"/>
  <c r="K2700" i="2"/>
  <c r="H2699" i="2"/>
  <c r="J2700" i="2"/>
  <c r="P2700" i="2"/>
  <c r="G2701" i="5"/>
  <c r="E2700" i="5"/>
  <c r="C2700" i="5"/>
  <c r="F2701" i="5"/>
  <c r="A2701" i="5"/>
  <c r="D2701" i="5"/>
  <c r="C2700" i="2"/>
  <c r="A2700" i="2"/>
  <c r="K2701" i="2"/>
  <c r="B2700" i="2"/>
  <c r="J2701" i="2"/>
  <c r="P2701" i="2"/>
  <c r="H2700" i="2"/>
  <c r="G2702" i="5"/>
  <c r="E2701" i="5"/>
  <c r="C2701" i="5"/>
  <c r="D2702" i="5"/>
  <c r="F2702" i="5"/>
  <c r="C2701" i="2"/>
  <c r="A2701" i="2"/>
  <c r="K2702" i="2"/>
  <c r="B2701" i="2"/>
  <c r="H2701" i="2"/>
  <c r="G2703" i="5"/>
  <c r="E2702" i="5"/>
  <c r="C2702" i="5"/>
  <c r="J2702" i="2"/>
  <c r="P2702" i="2"/>
  <c r="A2702" i="5"/>
  <c r="C2702" i="2"/>
  <c r="A2702" i="2"/>
  <c r="B2702" i="2"/>
  <c r="H2702" i="2"/>
  <c r="K2703" i="2"/>
  <c r="F2703" i="5"/>
  <c r="A2703" i="5"/>
  <c r="D2703" i="5"/>
  <c r="J2703" i="2"/>
  <c r="P2703" i="2"/>
  <c r="G2704" i="5"/>
  <c r="E2703" i="5"/>
  <c r="C2703" i="5"/>
  <c r="J273" i="1"/>
  <c r="D2704" i="5"/>
  <c r="F2704" i="5"/>
  <c r="A2704" i="5"/>
  <c r="C2703" i="2"/>
  <c r="A2703" i="2"/>
  <c r="B2703" i="2"/>
  <c r="K2704" i="2"/>
  <c r="J2704" i="2"/>
  <c r="P2704" i="2"/>
  <c r="H2703" i="2"/>
  <c r="G2705" i="5"/>
  <c r="E2704" i="5"/>
  <c r="C2704" i="5"/>
  <c r="F2705" i="5"/>
  <c r="A2705" i="5"/>
  <c r="D2705" i="5"/>
  <c r="C2704" i="2"/>
  <c r="A2704" i="2"/>
  <c r="K2705" i="2"/>
  <c r="B2704" i="2"/>
  <c r="H2704" i="2"/>
  <c r="J2705" i="2"/>
  <c r="P2705" i="2"/>
  <c r="G2706" i="5"/>
  <c r="E2705" i="5"/>
  <c r="C2705" i="5"/>
  <c r="D2706" i="5"/>
  <c r="F2706" i="5"/>
  <c r="A2706" i="5"/>
  <c r="C2705" i="2"/>
  <c r="A2705" i="2"/>
  <c r="K2706" i="2"/>
  <c r="B2705" i="2"/>
  <c r="H2705" i="2"/>
  <c r="G2707" i="5"/>
  <c r="E2706" i="5"/>
  <c r="C2706" i="5"/>
  <c r="J2706" i="2"/>
  <c r="P2706" i="2"/>
  <c r="C2706" i="2"/>
  <c r="A2706" i="2"/>
  <c r="B2706" i="2"/>
  <c r="H2706" i="2"/>
  <c r="K2707" i="2"/>
  <c r="F2707" i="5"/>
  <c r="A2707" i="5"/>
  <c r="D2707" i="5"/>
  <c r="J2707" i="2"/>
  <c r="P2707" i="2"/>
  <c r="G2708" i="5"/>
  <c r="E2707" i="5"/>
  <c r="C2707" i="5"/>
  <c r="D2708" i="5"/>
  <c r="F2708" i="5"/>
  <c r="A2708" i="5"/>
  <c r="C2707" i="2"/>
  <c r="A2707" i="2"/>
  <c r="B2707" i="2"/>
  <c r="K2708" i="2"/>
  <c r="J2708" i="2"/>
  <c r="P2708" i="2"/>
  <c r="H2707" i="2"/>
  <c r="G2709" i="5"/>
  <c r="E2708" i="5"/>
  <c r="C2708" i="5"/>
  <c r="F2709" i="5"/>
  <c r="A2709" i="5"/>
  <c r="D2709" i="5"/>
  <c r="C2708" i="2"/>
  <c r="A2708" i="2"/>
  <c r="K2709" i="2"/>
  <c r="B2708" i="2"/>
  <c r="H2708" i="2"/>
  <c r="J2709" i="2"/>
  <c r="P2709" i="2"/>
  <c r="G2710" i="5"/>
  <c r="E2709" i="5"/>
  <c r="C2709" i="5"/>
  <c r="D2710" i="5"/>
  <c r="F2710" i="5"/>
  <c r="C2709" i="2"/>
  <c r="A2709" i="2"/>
  <c r="K2710" i="2"/>
  <c r="B2709" i="2"/>
  <c r="H2709" i="2"/>
  <c r="G2711" i="5"/>
  <c r="E2710" i="5"/>
  <c r="C2710" i="5"/>
  <c r="J2710" i="2"/>
  <c r="P2710" i="2"/>
  <c r="A2710" i="5"/>
  <c r="C2710" i="2"/>
  <c r="A2710" i="2"/>
  <c r="B2710" i="2"/>
  <c r="H2710" i="2"/>
  <c r="K2711" i="2"/>
  <c r="F2711" i="5"/>
  <c r="A2711" i="5"/>
  <c r="D2711" i="5"/>
  <c r="J2711" i="2"/>
  <c r="P2711" i="2"/>
  <c r="G2712" i="5"/>
  <c r="E2711" i="5"/>
  <c r="C2711" i="5"/>
  <c r="D2712" i="5"/>
  <c r="F2712" i="5"/>
  <c r="A2712" i="5"/>
  <c r="C2711" i="2"/>
  <c r="A2711" i="2"/>
  <c r="B2711" i="2"/>
  <c r="K2712" i="2"/>
  <c r="J2712" i="2"/>
  <c r="P2712" i="2"/>
  <c r="H2711" i="2"/>
  <c r="G2713" i="5"/>
  <c r="E2712" i="5"/>
  <c r="C2712" i="5"/>
  <c r="F2713" i="5"/>
  <c r="A2713" i="5"/>
  <c r="D2713" i="5"/>
  <c r="C2712" i="2"/>
  <c r="A2712" i="2"/>
  <c r="K2713" i="2"/>
  <c r="B2712" i="2"/>
  <c r="J2713" i="2"/>
  <c r="P2713" i="2"/>
  <c r="H2712" i="2"/>
  <c r="G2714" i="5"/>
  <c r="E2713" i="5"/>
  <c r="C2713" i="5"/>
  <c r="J274" i="1"/>
  <c r="D2714" i="5"/>
  <c r="F2714" i="5"/>
  <c r="A2714" i="5"/>
  <c r="C2713" i="2"/>
  <c r="A2713" i="2"/>
  <c r="K2714" i="2"/>
  <c r="B2713" i="2"/>
  <c r="H2713" i="2"/>
  <c r="J2714" i="2"/>
  <c r="P2714" i="2"/>
  <c r="G2715" i="5"/>
  <c r="E2714" i="5"/>
  <c r="C2714" i="5"/>
  <c r="F2715" i="5"/>
  <c r="A2715" i="5"/>
  <c r="D2715" i="5"/>
  <c r="C2714" i="2"/>
  <c r="A2714" i="2"/>
  <c r="B2714" i="2"/>
  <c r="K2715" i="2"/>
  <c r="J2715" i="2"/>
  <c r="P2715" i="2"/>
  <c r="H2714" i="2"/>
  <c r="G2716" i="5"/>
  <c r="E2715" i="5"/>
  <c r="C2715" i="5"/>
  <c r="D2716" i="5"/>
  <c r="F2716" i="5"/>
  <c r="A2716" i="5"/>
  <c r="C2715" i="2"/>
  <c r="A2715" i="2"/>
  <c r="B2715" i="2"/>
  <c r="K2716" i="2"/>
  <c r="J2716" i="2"/>
  <c r="P2716" i="2"/>
  <c r="H2715" i="2"/>
  <c r="E2716" i="5"/>
  <c r="C2716" i="5"/>
  <c r="G2717" i="5"/>
  <c r="F2717" i="5"/>
  <c r="A2717" i="5"/>
  <c r="D2717" i="5"/>
  <c r="C2716" i="2"/>
  <c r="A2716" i="2"/>
  <c r="K2717" i="2"/>
  <c r="B2716" i="2"/>
  <c r="H2716" i="2"/>
  <c r="J2717" i="2"/>
  <c r="P2717" i="2"/>
  <c r="G2718" i="5"/>
  <c r="E2717" i="5"/>
  <c r="C2717" i="5"/>
  <c r="D2718" i="5"/>
  <c r="F2718" i="5"/>
  <c r="C2717" i="2"/>
  <c r="A2717" i="2"/>
  <c r="K2718" i="2"/>
  <c r="B2717" i="2"/>
  <c r="H2717" i="2"/>
  <c r="G2719" i="5"/>
  <c r="E2718" i="5"/>
  <c r="C2718" i="5"/>
  <c r="A2718" i="5"/>
  <c r="J2718" i="2"/>
  <c r="P2718" i="2"/>
  <c r="C2718" i="2"/>
  <c r="A2718" i="2"/>
  <c r="B2718" i="2"/>
  <c r="H2718" i="2"/>
  <c r="K2719" i="2"/>
  <c r="F2719" i="5"/>
  <c r="A2719" i="5"/>
  <c r="D2719" i="5"/>
  <c r="J2719" i="2"/>
  <c r="P2719" i="2"/>
  <c r="G2720" i="5"/>
  <c r="E2719" i="5"/>
  <c r="C2719" i="5"/>
  <c r="D2720" i="5"/>
  <c r="F2720" i="5"/>
  <c r="C2719" i="2"/>
  <c r="A2719" i="2"/>
  <c r="B2719" i="2"/>
  <c r="K2720" i="2"/>
  <c r="J2720" i="2"/>
  <c r="P2720" i="2"/>
  <c r="G2721" i="5"/>
  <c r="E2720" i="5"/>
  <c r="C2720" i="5"/>
  <c r="H2719" i="2"/>
  <c r="A2720" i="5"/>
  <c r="F2721" i="5"/>
  <c r="A2721" i="5"/>
  <c r="D2721" i="5"/>
  <c r="C2720" i="2"/>
  <c r="A2720" i="2"/>
  <c r="K2721" i="2"/>
  <c r="B2720" i="2"/>
  <c r="H2720" i="2"/>
  <c r="J2721" i="2"/>
  <c r="P2721" i="2"/>
  <c r="E2721" i="5"/>
  <c r="C2721" i="5"/>
  <c r="G2722" i="5"/>
  <c r="D2722" i="5"/>
  <c r="F2722" i="5"/>
  <c r="A2722" i="5"/>
  <c r="C2721" i="2"/>
  <c r="A2721" i="2"/>
  <c r="K2722" i="2"/>
  <c r="B2721" i="2"/>
  <c r="H2721" i="2"/>
  <c r="J2722" i="2"/>
  <c r="P2722" i="2"/>
  <c r="E2722" i="5"/>
  <c r="C2722" i="5"/>
  <c r="G2723" i="5"/>
  <c r="F2723" i="5"/>
  <c r="A2723" i="5"/>
  <c r="D2723" i="5"/>
  <c r="C2722" i="2"/>
  <c r="A2722" i="2"/>
  <c r="B2722" i="2"/>
  <c r="K2723" i="2"/>
  <c r="J2723" i="2"/>
  <c r="P2723" i="2"/>
  <c r="H2722" i="2"/>
  <c r="E2723" i="5"/>
  <c r="C2723" i="5"/>
  <c r="G2724" i="5"/>
  <c r="J275" i="1"/>
  <c r="D2724" i="5"/>
  <c r="F2724" i="5"/>
  <c r="C2723" i="2"/>
  <c r="A2723" i="2"/>
  <c r="B2723" i="2"/>
  <c r="K2724" i="2"/>
  <c r="J2724" i="2"/>
  <c r="P2724" i="2"/>
  <c r="E2724" i="5"/>
  <c r="C2724" i="5"/>
  <c r="G2725" i="5"/>
  <c r="H2723" i="2"/>
  <c r="A2724" i="5"/>
  <c r="F2725" i="5"/>
  <c r="A2725" i="5"/>
  <c r="D2725" i="5"/>
  <c r="C2724" i="2"/>
  <c r="A2724" i="2"/>
  <c r="K2725" i="2"/>
  <c r="B2724" i="2"/>
  <c r="H2724" i="2"/>
  <c r="J2725" i="2"/>
  <c r="P2725" i="2"/>
  <c r="G2726" i="5"/>
  <c r="E2725" i="5"/>
  <c r="C2725" i="5"/>
  <c r="D2726" i="5"/>
  <c r="F2726" i="5"/>
  <c r="C2725" i="2"/>
  <c r="A2725" i="2"/>
  <c r="K2726" i="2"/>
  <c r="B2725" i="2"/>
  <c r="G2727" i="5"/>
  <c r="E2726" i="5"/>
  <c r="C2726" i="5"/>
  <c r="H2725" i="2"/>
  <c r="J2726" i="2"/>
  <c r="P2726" i="2"/>
  <c r="A2726" i="5"/>
  <c r="C2726" i="2"/>
  <c r="A2726" i="2"/>
  <c r="B2726" i="2"/>
  <c r="H2726" i="2"/>
  <c r="K2727" i="2"/>
  <c r="F2727" i="5"/>
  <c r="A2727" i="5"/>
  <c r="D2727" i="5"/>
  <c r="J2727" i="2"/>
  <c r="P2727" i="2"/>
  <c r="G2728" i="5"/>
  <c r="E2727" i="5"/>
  <c r="C2727" i="5"/>
  <c r="D2728" i="5"/>
  <c r="F2728" i="5"/>
  <c r="C2727" i="2"/>
  <c r="A2727" i="2"/>
  <c r="B2727" i="2"/>
  <c r="K2728" i="2"/>
  <c r="J2728" i="2"/>
  <c r="P2728" i="2"/>
  <c r="G2729" i="5"/>
  <c r="E2728" i="5"/>
  <c r="C2728" i="5"/>
  <c r="H2727" i="2"/>
  <c r="A2728" i="5"/>
  <c r="F2729" i="5"/>
  <c r="A2729" i="5"/>
  <c r="D2729" i="5"/>
  <c r="C2728" i="2"/>
  <c r="A2728" i="2"/>
  <c r="K2729" i="2"/>
  <c r="B2728" i="2"/>
  <c r="H2728" i="2"/>
  <c r="J2729" i="2"/>
  <c r="P2729" i="2"/>
  <c r="E2729" i="5"/>
  <c r="C2729" i="5"/>
  <c r="G2730" i="5"/>
  <c r="D2730" i="5"/>
  <c r="F2730" i="5"/>
  <c r="A2730" i="5"/>
  <c r="C2729" i="2"/>
  <c r="A2729" i="2"/>
  <c r="K2730" i="2"/>
  <c r="B2729" i="2"/>
  <c r="H2729" i="2"/>
  <c r="J2730" i="2"/>
  <c r="P2730" i="2"/>
  <c r="E2730" i="5"/>
  <c r="C2730" i="5"/>
  <c r="G2731" i="5"/>
  <c r="F2731" i="5"/>
  <c r="A2731" i="5"/>
  <c r="D2731" i="5"/>
  <c r="C2730" i="2"/>
  <c r="A2730" i="2"/>
  <c r="B2730" i="2"/>
  <c r="K2731" i="2"/>
  <c r="J2731" i="2"/>
  <c r="P2731" i="2"/>
  <c r="H2730" i="2"/>
  <c r="E2731" i="5"/>
  <c r="C2731" i="5"/>
  <c r="G2732" i="5"/>
  <c r="D2732" i="5"/>
  <c r="F2732" i="5"/>
  <c r="C2731" i="2"/>
  <c r="A2731" i="2"/>
  <c r="B2731" i="2"/>
  <c r="K2732" i="2"/>
  <c r="E2732" i="5"/>
  <c r="C2732" i="5"/>
  <c r="G2733" i="5"/>
  <c r="J2732" i="2"/>
  <c r="P2732" i="2"/>
  <c r="H2731" i="2"/>
  <c r="A2732" i="5"/>
  <c r="C2732" i="2"/>
  <c r="A2732" i="2"/>
  <c r="K2733" i="2"/>
  <c r="B2732" i="2"/>
  <c r="H2732" i="2"/>
  <c r="F2733" i="5"/>
  <c r="A2733" i="5"/>
  <c r="D2733" i="5"/>
  <c r="J2733" i="2"/>
  <c r="P2733" i="2"/>
  <c r="G2734" i="5"/>
  <c r="E2733" i="5"/>
  <c r="C2733" i="5"/>
  <c r="J276" i="1"/>
  <c r="D2734" i="5"/>
  <c r="F2734" i="5"/>
  <c r="C2733" i="2"/>
  <c r="A2733" i="2"/>
  <c r="K2734" i="2"/>
  <c r="B2733" i="2"/>
  <c r="H2733" i="2"/>
  <c r="G2735" i="5"/>
  <c r="E2734" i="5"/>
  <c r="C2734" i="5"/>
  <c r="J2734" i="2"/>
  <c r="P2734" i="2"/>
  <c r="A2734" i="5"/>
  <c r="C2734" i="2"/>
  <c r="A2734" i="2"/>
  <c r="B2734" i="2"/>
  <c r="H2734" i="2"/>
  <c r="K2735" i="2"/>
  <c r="F2735" i="5"/>
  <c r="A2735" i="5"/>
  <c r="D2735" i="5"/>
  <c r="J2735" i="2"/>
  <c r="P2735" i="2"/>
  <c r="G2736" i="5"/>
  <c r="E2735" i="5"/>
  <c r="C2735" i="5"/>
  <c r="D2736" i="5"/>
  <c r="F2736" i="5"/>
  <c r="C2735" i="2"/>
  <c r="A2735" i="2"/>
  <c r="B2735" i="2"/>
  <c r="K2736" i="2"/>
  <c r="J2736" i="2"/>
  <c r="P2736" i="2"/>
  <c r="G2737" i="5"/>
  <c r="E2736" i="5"/>
  <c r="C2736" i="5"/>
  <c r="H2735" i="2"/>
  <c r="A2736" i="5"/>
  <c r="F2737" i="5"/>
  <c r="A2737" i="5"/>
  <c r="D2737" i="5"/>
  <c r="C2736" i="2"/>
  <c r="A2736" i="2"/>
  <c r="K2737" i="2"/>
  <c r="B2736" i="2"/>
  <c r="H2736" i="2"/>
  <c r="J2737" i="2"/>
  <c r="P2737" i="2"/>
  <c r="E2737" i="5"/>
  <c r="C2737" i="5"/>
  <c r="G2738" i="5"/>
  <c r="D2738" i="5"/>
  <c r="F2738" i="5"/>
  <c r="A2738" i="5"/>
  <c r="C2737" i="2"/>
  <c r="A2737" i="2"/>
  <c r="K2738" i="2"/>
  <c r="B2737" i="2"/>
  <c r="H2737" i="2"/>
  <c r="J2738" i="2"/>
  <c r="P2738" i="2"/>
  <c r="E2738" i="5"/>
  <c r="C2738" i="5"/>
  <c r="G2739" i="5"/>
  <c r="F2739" i="5"/>
  <c r="A2739" i="5"/>
  <c r="D2739" i="5"/>
  <c r="C2738" i="2"/>
  <c r="A2738" i="2"/>
  <c r="B2738" i="2"/>
  <c r="K2739" i="2"/>
  <c r="J2739" i="2"/>
  <c r="P2739" i="2"/>
  <c r="H2738" i="2"/>
  <c r="E2739" i="5"/>
  <c r="C2739" i="5"/>
  <c r="G2740" i="5"/>
  <c r="D2740" i="5"/>
  <c r="F2740" i="5"/>
  <c r="C2739" i="2"/>
  <c r="A2739" i="2"/>
  <c r="B2739" i="2"/>
  <c r="K2740" i="2"/>
  <c r="J2740" i="2"/>
  <c r="P2740" i="2"/>
  <c r="E2740" i="5"/>
  <c r="C2740" i="5"/>
  <c r="G2741" i="5"/>
  <c r="H2739" i="2"/>
  <c r="A2740" i="5"/>
  <c r="F2741" i="5"/>
  <c r="A2741" i="5"/>
  <c r="D2741" i="5"/>
  <c r="C2740" i="2"/>
  <c r="A2740" i="2"/>
  <c r="K2741" i="2"/>
  <c r="B2740" i="2"/>
  <c r="J2741" i="2"/>
  <c r="P2741" i="2"/>
  <c r="H2740" i="2"/>
  <c r="G2742" i="5"/>
  <c r="E2741" i="5"/>
  <c r="C2741" i="5"/>
  <c r="D2742" i="5"/>
  <c r="F2742" i="5"/>
  <c r="C2741" i="2"/>
  <c r="A2741" i="2"/>
  <c r="K2742" i="2"/>
  <c r="B2741" i="2"/>
  <c r="H2741" i="2"/>
  <c r="G2743" i="5"/>
  <c r="E2742" i="5"/>
  <c r="C2742" i="5"/>
  <c r="J2742" i="2"/>
  <c r="P2742" i="2"/>
  <c r="A2742" i="5"/>
  <c r="C2742" i="2"/>
  <c r="A2742" i="2"/>
  <c r="B2742" i="2"/>
  <c r="H2742" i="2"/>
  <c r="K2743" i="2"/>
  <c r="F2743" i="5"/>
  <c r="A2743" i="5"/>
  <c r="D2743" i="5"/>
  <c r="J2743" i="2"/>
  <c r="P2743" i="2"/>
  <c r="G2744" i="5"/>
  <c r="E2743" i="5"/>
  <c r="C2743" i="5"/>
  <c r="J277" i="1"/>
  <c r="D2744" i="5"/>
  <c r="F2744" i="5"/>
  <c r="C2743" i="2"/>
  <c r="A2743" i="2"/>
  <c r="B2743" i="2"/>
  <c r="K2744" i="2"/>
  <c r="J2744" i="2"/>
  <c r="P2744" i="2"/>
  <c r="G2745" i="5"/>
  <c r="E2744" i="5"/>
  <c r="C2744" i="5"/>
  <c r="H2743" i="2"/>
  <c r="A2744" i="5"/>
  <c r="F2745" i="5"/>
  <c r="A2745" i="5"/>
  <c r="D2745" i="5"/>
  <c r="C2744" i="2"/>
  <c r="A2744" i="2"/>
  <c r="K2745" i="2"/>
  <c r="B2744" i="2"/>
  <c r="H2744" i="2"/>
  <c r="J2745" i="2"/>
  <c r="P2745" i="2"/>
  <c r="E2745" i="5"/>
  <c r="C2745" i="5"/>
  <c r="G2746" i="5"/>
  <c r="D2746" i="5"/>
  <c r="F2746" i="5"/>
  <c r="A2746" i="5"/>
  <c r="C2745" i="2"/>
  <c r="A2745" i="2"/>
  <c r="K2746" i="2"/>
  <c r="B2745" i="2"/>
  <c r="H2745" i="2"/>
  <c r="J2746" i="2"/>
  <c r="P2746" i="2"/>
  <c r="E2746" i="5"/>
  <c r="C2746" i="5"/>
  <c r="G2747" i="5"/>
  <c r="F2747" i="5"/>
  <c r="A2747" i="5"/>
  <c r="D2747" i="5"/>
  <c r="C2746" i="2"/>
  <c r="A2746" i="2"/>
  <c r="B2746" i="2"/>
  <c r="K2747" i="2"/>
  <c r="H2746" i="2"/>
  <c r="J2747" i="2"/>
  <c r="P2747" i="2"/>
  <c r="E2747" i="5"/>
  <c r="C2747" i="5"/>
  <c r="G2748" i="5"/>
  <c r="D2748" i="5"/>
  <c r="F2748" i="5"/>
  <c r="A2748" i="5"/>
  <c r="C2747" i="2"/>
  <c r="A2747" i="2"/>
  <c r="B2747" i="2"/>
  <c r="K2748" i="2"/>
  <c r="H2747" i="2"/>
  <c r="J2748" i="2"/>
  <c r="P2748" i="2"/>
  <c r="E2748" i="5"/>
  <c r="C2748" i="5"/>
  <c r="G2749" i="5"/>
  <c r="F2749" i="5"/>
  <c r="A2749" i="5"/>
  <c r="D2749" i="5"/>
  <c r="C2748" i="2"/>
  <c r="A2748" i="2"/>
  <c r="K2749" i="2"/>
  <c r="B2748" i="2"/>
  <c r="J2749" i="2"/>
  <c r="P2749" i="2"/>
  <c r="H2748" i="2"/>
  <c r="G2750" i="5"/>
  <c r="E2749" i="5"/>
  <c r="C2749" i="5"/>
  <c r="D2750" i="5"/>
  <c r="F2750" i="5"/>
  <c r="C2749" i="2"/>
  <c r="A2749" i="2"/>
  <c r="K2750" i="2"/>
  <c r="B2749" i="2"/>
  <c r="H2749" i="2"/>
  <c r="G2751" i="5"/>
  <c r="E2750" i="5"/>
  <c r="C2750" i="5"/>
  <c r="J2750" i="2"/>
  <c r="P2750" i="2"/>
  <c r="A2750" i="5"/>
  <c r="C2750" i="2"/>
  <c r="A2750" i="2"/>
  <c r="B2750" i="2"/>
  <c r="H2750" i="2"/>
  <c r="K2751" i="2"/>
  <c r="F2751" i="5"/>
  <c r="A2751" i="5"/>
  <c r="D2751" i="5"/>
  <c r="J2751" i="2"/>
  <c r="P2751" i="2"/>
  <c r="G2752" i="5"/>
  <c r="E2751" i="5"/>
  <c r="C2751" i="5"/>
  <c r="D2752" i="5"/>
  <c r="F2752" i="5"/>
  <c r="C2751" i="2"/>
  <c r="A2751" i="2"/>
  <c r="B2751" i="2"/>
  <c r="K2752" i="2"/>
  <c r="J2752" i="2"/>
  <c r="P2752" i="2"/>
  <c r="G2753" i="5"/>
  <c r="E2752" i="5"/>
  <c r="C2752" i="5"/>
  <c r="H2751" i="2"/>
  <c r="A2752" i="5"/>
  <c r="F2753" i="5"/>
  <c r="A2753" i="5"/>
  <c r="D2753" i="5"/>
  <c r="C2752" i="2"/>
  <c r="A2752" i="2"/>
  <c r="K2753" i="2"/>
  <c r="B2752" i="2"/>
  <c r="H2752" i="2"/>
  <c r="J2753" i="2"/>
  <c r="P2753" i="2"/>
  <c r="E2753" i="5"/>
  <c r="C2753" i="5"/>
  <c r="G2754" i="5"/>
  <c r="J278" i="1"/>
  <c r="D2754" i="5"/>
  <c r="F2754" i="5"/>
  <c r="A2754" i="5"/>
  <c r="C2753" i="2"/>
  <c r="A2753" i="2"/>
  <c r="K2754" i="2"/>
  <c r="B2753" i="2"/>
  <c r="H2753" i="2"/>
  <c r="J2754" i="2"/>
  <c r="P2754" i="2"/>
  <c r="E2754" i="5"/>
  <c r="C2754" i="5"/>
  <c r="G2755" i="5"/>
  <c r="F2755" i="5"/>
  <c r="A2755" i="5"/>
  <c r="D2755" i="5"/>
  <c r="C2754" i="2"/>
  <c r="A2754" i="2"/>
  <c r="B2754" i="2"/>
  <c r="K2755" i="2"/>
  <c r="J2755" i="2"/>
  <c r="P2755" i="2"/>
  <c r="H2754" i="2"/>
  <c r="E2755" i="5"/>
  <c r="C2755" i="5"/>
  <c r="G2756" i="5"/>
  <c r="D2756" i="5"/>
  <c r="F2756" i="5"/>
  <c r="C2755" i="2"/>
  <c r="A2755" i="2"/>
  <c r="B2755" i="2"/>
  <c r="K2756" i="2"/>
  <c r="J2756" i="2"/>
  <c r="P2756" i="2"/>
  <c r="E2756" i="5"/>
  <c r="C2756" i="5"/>
  <c r="G2757" i="5"/>
  <c r="H2755" i="2"/>
  <c r="A2756" i="5"/>
  <c r="F2757" i="5"/>
  <c r="A2757" i="5"/>
  <c r="D2757" i="5"/>
  <c r="C2756" i="2"/>
  <c r="A2756" i="2"/>
  <c r="K2757" i="2"/>
  <c r="B2756" i="2"/>
  <c r="J2757" i="2"/>
  <c r="P2757" i="2"/>
  <c r="H2756" i="2"/>
  <c r="G2758" i="5"/>
  <c r="E2757" i="5"/>
  <c r="C2757" i="5"/>
  <c r="D2758" i="5"/>
  <c r="F2758" i="5"/>
  <c r="C2757" i="2"/>
  <c r="A2757" i="2"/>
  <c r="K2758" i="2"/>
  <c r="B2757" i="2"/>
  <c r="H2757" i="2"/>
  <c r="G2759" i="5"/>
  <c r="E2758" i="5"/>
  <c r="C2758" i="5"/>
  <c r="J2758" i="2"/>
  <c r="P2758" i="2"/>
  <c r="A2758" i="5"/>
  <c r="C2758" i="2"/>
  <c r="A2758" i="2"/>
  <c r="B2758" i="2"/>
  <c r="H2758" i="2"/>
  <c r="K2759" i="2"/>
  <c r="F2759" i="5"/>
  <c r="A2759" i="5"/>
  <c r="D2759" i="5"/>
  <c r="J2759" i="2"/>
  <c r="P2759" i="2"/>
  <c r="G2760" i="5"/>
  <c r="E2759" i="5"/>
  <c r="C2759" i="5"/>
  <c r="D2760" i="5"/>
  <c r="F2760" i="5"/>
  <c r="C2759" i="2"/>
  <c r="A2759" i="2"/>
  <c r="B2759" i="2"/>
  <c r="K2760" i="2"/>
  <c r="J2760" i="2"/>
  <c r="P2760" i="2"/>
  <c r="G2761" i="5"/>
  <c r="E2760" i="5"/>
  <c r="C2760" i="5"/>
  <c r="H2759" i="2"/>
  <c r="A2760" i="5"/>
  <c r="F2761" i="5"/>
  <c r="A2761" i="5"/>
  <c r="D2761" i="5"/>
  <c r="C2760" i="2"/>
  <c r="A2760" i="2"/>
  <c r="K2761" i="2"/>
  <c r="B2760" i="2"/>
  <c r="J2761" i="2"/>
  <c r="P2761" i="2"/>
  <c r="H2760" i="2"/>
  <c r="E2761" i="5"/>
  <c r="C2761" i="5"/>
  <c r="G2762" i="5"/>
  <c r="D2762" i="5"/>
  <c r="F2762" i="5"/>
  <c r="A2762" i="5"/>
  <c r="C2761" i="2"/>
  <c r="A2761" i="2"/>
  <c r="K2762" i="2"/>
  <c r="B2761" i="2"/>
  <c r="H2761" i="2"/>
  <c r="J2762" i="2"/>
  <c r="P2762" i="2"/>
  <c r="E2762" i="5"/>
  <c r="C2762" i="5"/>
  <c r="G2763" i="5"/>
  <c r="F2763" i="5"/>
  <c r="A2763" i="5"/>
  <c r="D2763" i="5"/>
  <c r="C2762" i="2"/>
  <c r="A2762" i="2"/>
  <c r="B2762" i="2"/>
  <c r="K2763" i="2"/>
  <c r="H2762" i="2"/>
  <c r="J2763" i="2"/>
  <c r="P2763" i="2"/>
  <c r="E2763" i="5"/>
  <c r="C2763" i="5"/>
  <c r="G2764" i="5"/>
  <c r="J279" i="1"/>
  <c r="D2764" i="5"/>
  <c r="F2764" i="5"/>
  <c r="C2763" i="2"/>
  <c r="A2763" i="2"/>
  <c r="B2763" i="2"/>
  <c r="K2764" i="2"/>
  <c r="J2764" i="2"/>
  <c r="P2764" i="2"/>
  <c r="E2764" i="5"/>
  <c r="C2764" i="5"/>
  <c r="G2765" i="5"/>
  <c r="H2763" i="2"/>
  <c r="A2764" i="5"/>
  <c r="F2765" i="5"/>
  <c r="A2765" i="5"/>
  <c r="D2765" i="5"/>
  <c r="C2764" i="2"/>
  <c r="A2764" i="2"/>
  <c r="K2765" i="2"/>
  <c r="B2764" i="2"/>
  <c r="J2765" i="2"/>
  <c r="P2765" i="2"/>
  <c r="H2764" i="2"/>
  <c r="G2766" i="5"/>
  <c r="E2765" i="5"/>
  <c r="C2765" i="5"/>
  <c r="D2766" i="5"/>
  <c r="F2766" i="5"/>
  <c r="C2765" i="2"/>
  <c r="A2765" i="2"/>
  <c r="K2766" i="2"/>
  <c r="B2765" i="2"/>
  <c r="J2766" i="2"/>
  <c r="P2766" i="2"/>
  <c r="H2765" i="2"/>
  <c r="G2767" i="5"/>
  <c r="E2766" i="5"/>
  <c r="C2766" i="5"/>
  <c r="A2766" i="5"/>
  <c r="F2767" i="5"/>
  <c r="A2767" i="5"/>
  <c r="D2767" i="5"/>
  <c r="C2766" i="2"/>
  <c r="A2766" i="2"/>
  <c r="B2766" i="2"/>
  <c r="K2767" i="2"/>
  <c r="H2766" i="2"/>
  <c r="J2767" i="2"/>
  <c r="P2767" i="2"/>
  <c r="G2768" i="5"/>
  <c r="E2767" i="5"/>
  <c r="C2767" i="5"/>
  <c r="D2768" i="5"/>
  <c r="F2768" i="5"/>
  <c r="C2767" i="2"/>
  <c r="A2767" i="2"/>
  <c r="B2767" i="2"/>
  <c r="K2768" i="2"/>
  <c r="J2768" i="2"/>
  <c r="P2768" i="2"/>
  <c r="G2769" i="5"/>
  <c r="E2768" i="5"/>
  <c r="C2768" i="5"/>
  <c r="H2767" i="2"/>
  <c r="A2768" i="5"/>
  <c r="F2769" i="5"/>
  <c r="A2769" i="5"/>
  <c r="D2769" i="5"/>
  <c r="C2768" i="2"/>
  <c r="A2768" i="2"/>
  <c r="K2769" i="2"/>
  <c r="B2768" i="2"/>
  <c r="H2768" i="2"/>
  <c r="J2769" i="2"/>
  <c r="P2769" i="2"/>
  <c r="E2769" i="5"/>
  <c r="C2769" i="5"/>
  <c r="G2770" i="5"/>
  <c r="D2770" i="5"/>
  <c r="F2770" i="5"/>
  <c r="A2770" i="5"/>
  <c r="C2769" i="2"/>
  <c r="A2769" i="2"/>
  <c r="K2770" i="2"/>
  <c r="B2769" i="2"/>
  <c r="H2769" i="2"/>
  <c r="J2770" i="2"/>
  <c r="P2770" i="2"/>
  <c r="E2770" i="5"/>
  <c r="C2770" i="5"/>
  <c r="G2771" i="5"/>
  <c r="F2771" i="5"/>
  <c r="A2771" i="5"/>
  <c r="D2771" i="5"/>
  <c r="C2770" i="2"/>
  <c r="A2770" i="2"/>
  <c r="B2770" i="2"/>
  <c r="K2771" i="2"/>
  <c r="J2771" i="2"/>
  <c r="P2771" i="2"/>
  <c r="H2770" i="2"/>
  <c r="E2771" i="5"/>
  <c r="C2771" i="5"/>
  <c r="G2772" i="5"/>
  <c r="D2772" i="5"/>
  <c r="F2772" i="5"/>
  <c r="C2771" i="2"/>
  <c r="A2771" i="2"/>
  <c r="B2771" i="2"/>
  <c r="K2772" i="2"/>
  <c r="H2771" i="2"/>
  <c r="J2772" i="2"/>
  <c r="P2772" i="2"/>
  <c r="E2772" i="5"/>
  <c r="C2772" i="5"/>
  <c r="G2773" i="5"/>
  <c r="A2772" i="5"/>
  <c r="F2773" i="5"/>
  <c r="A2773" i="5"/>
  <c r="D2773" i="5"/>
  <c r="C2772" i="2"/>
  <c r="A2772" i="2"/>
  <c r="K2773" i="2"/>
  <c r="B2772" i="2"/>
  <c r="H2772" i="2"/>
  <c r="J2773" i="2"/>
  <c r="P2773" i="2"/>
  <c r="G2774" i="5"/>
  <c r="E2773" i="5"/>
  <c r="C2773" i="5"/>
  <c r="J280" i="1"/>
  <c r="D2774" i="5"/>
  <c r="F2774" i="5"/>
  <c r="C2773" i="2"/>
  <c r="A2773" i="2"/>
  <c r="K2774" i="2"/>
  <c r="B2773" i="2"/>
  <c r="H2773" i="2"/>
  <c r="G2775" i="5"/>
  <c r="E2774" i="5"/>
  <c r="C2774" i="5"/>
  <c r="J2774" i="2"/>
  <c r="P2774" i="2"/>
  <c r="A2774" i="5"/>
  <c r="C2774" i="2"/>
  <c r="A2774" i="2"/>
  <c r="B2774" i="2"/>
  <c r="H2774" i="2"/>
  <c r="K2775" i="2"/>
  <c r="F2775" i="5"/>
  <c r="A2775" i="5"/>
  <c r="D2775" i="5"/>
  <c r="J2775" i="2"/>
  <c r="P2775" i="2"/>
  <c r="G2776" i="5"/>
  <c r="E2775" i="5"/>
  <c r="C2775" i="5"/>
  <c r="D2776" i="5"/>
  <c r="F2776" i="5"/>
  <c r="C2775" i="2"/>
  <c r="A2775" i="2"/>
  <c r="B2775" i="2"/>
  <c r="K2776" i="2"/>
  <c r="J2776" i="2"/>
  <c r="P2776" i="2"/>
  <c r="G2777" i="5"/>
  <c r="E2776" i="5"/>
  <c r="C2776" i="5"/>
  <c r="H2775" i="2"/>
  <c r="A2776" i="5"/>
  <c r="F2777" i="5"/>
  <c r="A2777" i="5"/>
  <c r="D2777" i="5"/>
  <c r="C2776" i="2"/>
  <c r="A2776" i="2"/>
  <c r="K2777" i="2"/>
  <c r="B2776" i="2"/>
  <c r="H2776" i="2"/>
  <c r="J2777" i="2"/>
  <c r="P2777" i="2"/>
  <c r="E2777" i="5"/>
  <c r="C2777" i="5"/>
  <c r="G2778" i="5"/>
  <c r="D2778" i="5"/>
  <c r="F2778" i="5"/>
  <c r="A2778" i="5"/>
  <c r="C2777" i="2"/>
  <c r="A2777" i="2"/>
  <c r="K2778" i="2"/>
  <c r="B2777" i="2"/>
  <c r="H2777" i="2"/>
  <c r="J2778" i="2"/>
  <c r="P2778" i="2"/>
  <c r="E2778" i="5"/>
  <c r="C2778" i="5"/>
  <c r="G2779" i="5"/>
  <c r="F2779" i="5"/>
  <c r="A2779" i="5"/>
  <c r="D2779" i="5"/>
  <c r="C2778" i="2"/>
  <c r="A2778" i="2"/>
  <c r="B2778" i="2"/>
  <c r="K2779" i="2"/>
  <c r="J2779" i="2"/>
  <c r="P2779" i="2"/>
  <c r="H2778" i="2"/>
  <c r="E2779" i="5"/>
  <c r="C2779" i="5"/>
  <c r="G2780" i="5"/>
  <c r="D2780" i="5"/>
  <c r="F2780" i="5"/>
  <c r="C2779" i="2"/>
  <c r="A2779" i="2"/>
  <c r="B2779" i="2"/>
  <c r="K2780" i="2"/>
  <c r="J2780" i="2"/>
  <c r="P2780" i="2"/>
  <c r="E2780" i="5"/>
  <c r="C2780" i="5"/>
  <c r="G2781" i="5"/>
  <c r="H2779" i="2"/>
  <c r="A2780" i="5"/>
  <c r="F2781" i="5"/>
  <c r="A2781" i="5"/>
  <c r="D2781" i="5"/>
  <c r="C2780" i="2"/>
  <c r="A2780" i="2"/>
  <c r="K2781" i="2"/>
  <c r="B2780" i="2"/>
  <c r="H2780" i="2"/>
  <c r="J2781" i="2"/>
  <c r="P2781" i="2"/>
  <c r="G2782" i="5"/>
  <c r="E2781" i="5"/>
  <c r="C2781" i="5"/>
  <c r="D2782" i="5"/>
  <c r="F2782" i="5"/>
  <c r="C2781" i="2"/>
  <c r="A2781" i="2"/>
  <c r="K2782" i="2"/>
  <c r="B2781" i="2"/>
  <c r="H2781" i="2"/>
  <c r="G2783" i="5"/>
  <c r="E2782" i="5"/>
  <c r="C2782" i="5"/>
  <c r="J2782" i="2"/>
  <c r="P2782" i="2"/>
  <c r="A2782" i="5"/>
  <c r="C2782" i="2"/>
  <c r="A2782" i="2"/>
  <c r="B2782" i="2"/>
  <c r="H2782" i="2"/>
  <c r="K2783" i="2"/>
  <c r="F2783" i="5"/>
  <c r="A2783" i="5"/>
  <c r="D2783" i="5"/>
  <c r="J2783" i="2"/>
  <c r="P2783" i="2"/>
  <c r="G2784" i="5"/>
  <c r="E2783" i="5"/>
  <c r="C2783" i="5"/>
  <c r="J281" i="1"/>
  <c r="D2784" i="5"/>
  <c r="F2784" i="5"/>
  <c r="C2783" i="2"/>
  <c r="A2783" i="2"/>
  <c r="B2783" i="2"/>
  <c r="K2784" i="2"/>
  <c r="J2784" i="2"/>
  <c r="P2784" i="2"/>
  <c r="G2785" i="5"/>
  <c r="E2784" i="5"/>
  <c r="C2784" i="5"/>
  <c r="H2783" i="2"/>
  <c r="A2784" i="5"/>
  <c r="F2785" i="5"/>
  <c r="A2785" i="5"/>
  <c r="D2785" i="5"/>
  <c r="C2784" i="2"/>
  <c r="A2784" i="2"/>
  <c r="K2785" i="2"/>
  <c r="B2784" i="2"/>
  <c r="H2784" i="2"/>
  <c r="J2785" i="2"/>
  <c r="P2785" i="2"/>
  <c r="E2785" i="5"/>
  <c r="C2785" i="5"/>
  <c r="G2786" i="5"/>
  <c r="D2786" i="5"/>
  <c r="F2786" i="5"/>
  <c r="A2786" i="5"/>
  <c r="C2785" i="2"/>
  <c r="A2785" i="2"/>
  <c r="K2786" i="2"/>
  <c r="B2785" i="2"/>
  <c r="H2785" i="2"/>
  <c r="E2786" i="5"/>
  <c r="C2786" i="5"/>
  <c r="G2787" i="5"/>
  <c r="J2786" i="2"/>
  <c r="P2786" i="2"/>
  <c r="C2786" i="2"/>
  <c r="A2786" i="2"/>
  <c r="B2786" i="2"/>
  <c r="H2786" i="2"/>
  <c r="K2787" i="2"/>
  <c r="F2787" i="5"/>
  <c r="A2787" i="5"/>
  <c r="D2787" i="5"/>
  <c r="J2787" i="2"/>
  <c r="P2787" i="2"/>
  <c r="E2787" i="5"/>
  <c r="C2787" i="5"/>
  <c r="G2788" i="5"/>
  <c r="D2788" i="5"/>
  <c r="F2788" i="5"/>
  <c r="C2787" i="2"/>
  <c r="A2787" i="2"/>
  <c r="B2787" i="2"/>
  <c r="K2788" i="2"/>
  <c r="J2788" i="2"/>
  <c r="P2788" i="2"/>
  <c r="E2788" i="5"/>
  <c r="C2788" i="5"/>
  <c r="G2789" i="5"/>
  <c r="A2788" i="5"/>
  <c r="H2787" i="2"/>
  <c r="F2789" i="5"/>
  <c r="A2789" i="5"/>
  <c r="D2789" i="5"/>
  <c r="C2788" i="2"/>
  <c r="A2788" i="2"/>
  <c r="K2789" i="2"/>
  <c r="B2788" i="2"/>
  <c r="H2788" i="2"/>
  <c r="J2789" i="2"/>
  <c r="P2789" i="2"/>
  <c r="G2790" i="5"/>
  <c r="E2789" i="5"/>
  <c r="C2789" i="5"/>
  <c r="D2790" i="5"/>
  <c r="F2790" i="5"/>
  <c r="C2789" i="2"/>
  <c r="A2789" i="2"/>
  <c r="K2790" i="2"/>
  <c r="B2789" i="2"/>
  <c r="H2789" i="2"/>
  <c r="G2791" i="5"/>
  <c r="E2790" i="5"/>
  <c r="C2790" i="5"/>
  <c r="J2790" i="2"/>
  <c r="P2790" i="2"/>
  <c r="A2790" i="5"/>
  <c r="C2790" i="2"/>
  <c r="A2790" i="2"/>
  <c r="B2790" i="2"/>
  <c r="H2790" i="2"/>
  <c r="K2791" i="2"/>
  <c r="F2791" i="5"/>
  <c r="A2791" i="5"/>
  <c r="D2791" i="5"/>
  <c r="J2791" i="2"/>
  <c r="P2791" i="2"/>
  <c r="G2792" i="5"/>
  <c r="E2791" i="5"/>
  <c r="C2791" i="5"/>
  <c r="D2792" i="5"/>
  <c r="F2792" i="5"/>
  <c r="C2791" i="2"/>
  <c r="A2791" i="2"/>
  <c r="B2791" i="2"/>
  <c r="K2792" i="2"/>
  <c r="J2792" i="2"/>
  <c r="P2792" i="2"/>
  <c r="G2793" i="5"/>
  <c r="E2792" i="5"/>
  <c r="C2792" i="5"/>
  <c r="H2791" i="2"/>
  <c r="A2792" i="5"/>
  <c r="F2793" i="5"/>
  <c r="A2793" i="5"/>
  <c r="D2793" i="5"/>
  <c r="C2792" i="2"/>
  <c r="A2792" i="2"/>
  <c r="K2793" i="2"/>
  <c r="B2792" i="2"/>
  <c r="H2792" i="2"/>
  <c r="J2793" i="2"/>
  <c r="P2793" i="2"/>
  <c r="E2793" i="5"/>
  <c r="C2793" i="5"/>
  <c r="G2794" i="5"/>
  <c r="J282" i="1"/>
  <c r="D2794" i="5"/>
  <c r="F2794" i="5"/>
  <c r="A2794" i="5"/>
  <c r="C2793" i="2"/>
  <c r="A2793" i="2"/>
  <c r="K2794" i="2"/>
  <c r="B2793" i="2"/>
  <c r="H2793" i="2"/>
  <c r="E2794" i="5"/>
  <c r="C2794" i="5"/>
  <c r="G2795" i="5"/>
  <c r="J2794" i="2"/>
  <c r="P2794" i="2"/>
  <c r="C2794" i="2"/>
  <c r="A2794" i="2"/>
  <c r="B2794" i="2"/>
  <c r="K2795" i="2"/>
  <c r="F2795" i="5"/>
  <c r="A2795" i="5"/>
  <c r="D2795" i="5"/>
  <c r="J2795" i="2"/>
  <c r="P2795" i="2"/>
  <c r="H2794" i="2"/>
  <c r="E2795" i="5"/>
  <c r="C2795" i="5"/>
  <c r="G2796" i="5"/>
  <c r="D2796" i="5"/>
  <c r="F2796" i="5"/>
  <c r="C2795" i="2"/>
  <c r="A2795" i="2"/>
  <c r="B2795" i="2"/>
  <c r="K2796" i="2"/>
  <c r="J2796" i="2"/>
  <c r="P2796" i="2"/>
  <c r="E2796" i="5"/>
  <c r="C2796" i="5"/>
  <c r="G2797" i="5"/>
  <c r="H2795" i="2"/>
  <c r="A2796" i="5"/>
  <c r="F2797" i="5"/>
  <c r="A2797" i="5"/>
  <c r="D2797" i="5"/>
  <c r="C2796" i="2"/>
  <c r="A2796" i="2"/>
  <c r="K2797" i="2"/>
  <c r="B2796" i="2"/>
  <c r="J2797" i="2"/>
  <c r="P2797" i="2"/>
  <c r="H2796" i="2"/>
  <c r="G2798" i="5"/>
  <c r="E2797" i="5"/>
  <c r="C2797" i="5"/>
  <c r="D2798" i="5"/>
  <c r="F2798" i="5"/>
  <c r="C2797" i="2"/>
  <c r="A2797" i="2"/>
  <c r="K2798" i="2"/>
  <c r="B2797" i="2"/>
  <c r="G2799" i="5"/>
  <c r="E2798" i="5"/>
  <c r="C2798" i="5"/>
  <c r="H2797" i="2"/>
  <c r="J2798" i="2"/>
  <c r="P2798" i="2"/>
  <c r="A2798" i="5"/>
  <c r="C2798" i="2"/>
  <c r="A2798" i="2"/>
  <c r="B2798" i="2"/>
  <c r="H2798" i="2"/>
  <c r="K2799" i="2"/>
  <c r="F2799" i="5"/>
  <c r="A2799" i="5"/>
  <c r="D2799" i="5"/>
  <c r="J2799" i="2"/>
  <c r="P2799" i="2"/>
  <c r="G2800" i="5"/>
  <c r="E2799" i="5"/>
  <c r="C2799" i="5"/>
  <c r="D2800" i="5"/>
  <c r="F2800" i="5"/>
  <c r="C2799" i="2"/>
  <c r="A2799" i="2"/>
  <c r="B2799" i="2"/>
  <c r="K2800" i="2"/>
  <c r="J2800" i="2"/>
  <c r="P2800" i="2"/>
  <c r="G2801" i="5"/>
  <c r="E2800" i="5"/>
  <c r="C2800" i="5"/>
  <c r="H2799" i="2"/>
  <c r="A2800" i="5"/>
  <c r="F2801" i="5"/>
  <c r="A2801" i="5"/>
  <c r="D2801" i="5"/>
  <c r="C2800" i="2"/>
  <c r="A2800" i="2"/>
  <c r="K2801" i="2"/>
  <c r="B2800" i="2"/>
  <c r="H2800" i="2"/>
  <c r="J2801" i="2"/>
  <c r="P2801" i="2"/>
  <c r="E2801" i="5"/>
  <c r="C2801" i="5"/>
  <c r="G2802" i="5"/>
  <c r="D2802" i="5"/>
  <c r="F2802" i="5"/>
  <c r="A2802" i="5"/>
  <c r="C2801" i="2"/>
  <c r="A2801" i="2"/>
  <c r="K2802" i="2"/>
  <c r="B2801" i="2"/>
  <c r="H2801" i="2"/>
  <c r="J2802" i="2"/>
  <c r="P2802" i="2"/>
  <c r="E2802" i="5"/>
  <c r="C2802" i="5"/>
  <c r="G2803" i="5"/>
  <c r="F2803" i="5"/>
  <c r="A2803" i="5"/>
  <c r="D2803" i="5"/>
  <c r="C2802" i="2"/>
  <c r="A2802" i="2"/>
  <c r="B2802" i="2"/>
  <c r="K2803" i="2"/>
  <c r="H2802" i="2"/>
  <c r="J2803" i="2"/>
  <c r="P2803" i="2"/>
  <c r="E2803" i="5"/>
  <c r="C2803" i="5"/>
  <c r="G2804" i="5"/>
  <c r="J283" i="1"/>
  <c r="D2804" i="5"/>
  <c r="F2804" i="5"/>
  <c r="C2803" i="2"/>
  <c r="A2803" i="2"/>
  <c r="B2803" i="2"/>
  <c r="K2804" i="2"/>
  <c r="J2804" i="2"/>
  <c r="P2804" i="2"/>
  <c r="E2804" i="5"/>
  <c r="C2804" i="5"/>
  <c r="G2805" i="5"/>
  <c r="A2804" i="5"/>
  <c r="H2803" i="2"/>
  <c r="F2805" i="5"/>
  <c r="A2805" i="5"/>
  <c r="D2805" i="5"/>
  <c r="C2804" i="2"/>
  <c r="A2804" i="2"/>
  <c r="K2805" i="2"/>
  <c r="B2804" i="2"/>
  <c r="H2804" i="2"/>
  <c r="J2805" i="2"/>
  <c r="P2805" i="2"/>
  <c r="G2806" i="5"/>
  <c r="E2805" i="5"/>
  <c r="C2805" i="5"/>
  <c r="D2806" i="5"/>
  <c r="F2806" i="5"/>
  <c r="C2805" i="2"/>
  <c r="A2805" i="2"/>
  <c r="K2806" i="2"/>
  <c r="B2805" i="2"/>
  <c r="G2807" i="5"/>
  <c r="E2806" i="5"/>
  <c r="C2806" i="5"/>
  <c r="H2805" i="2"/>
  <c r="J2806" i="2"/>
  <c r="P2806" i="2"/>
  <c r="A2806" i="5"/>
  <c r="C2806" i="2"/>
  <c r="A2806" i="2"/>
  <c r="B2806" i="2"/>
  <c r="H2806" i="2"/>
  <c r="K2807" i="2"/>
  <c r="F2807" i="5"/>
  <c r="A2807" i="5"/>
  <c r="D2807" i="5"/>
  <c r="J2807" i="2"/>
  <c r="P2807" i="2"/>
  <c r="G2808" i="5"/>
  <c r="E2807" i="5"/>
  <c r="C2807" i="5"/>
  <c r="D2808" i="5"/>
  <c r="F2808" i="5"/>
  <c r="C2807" i="2"/>
  <c r="A2807" i="2"/>
  <c r="B2807" i="2"/>
  <c r="K2808" i="2"/>
  <c r="J2808" i="2"/>
  <c r="P2808" i="2"/>
  <c r="G2809" i="5"/>
  <c r="E2808" i="5"/>
  <c r="C2808" i="5"/>
  <c r="H2807" i="2"/>
  <c r="A2808" i="5"/>
  <c r="F2809" i="5"/>
  <c r="A2809" i="5"/>
  <c r="D2809" i="5"/>
  <c r="C2808" i="2"/>
  <c r="A2808" i="2"/>
  <c r="K2809" i="2"/>
  <c r="B2808" i="2"/>
  <c r="H2808" i="2"/>
  <c r="J2809" i="2"/>
  <c r="P2809" i="2"/>
  <c r="E2809" i="5"/>
  <c r="C2809" i="5"/>
  <c r="G2810" i="5"/>
  <c r="D2810" i="5"/>
  <c r="F2810" i="5"/>
  <c r="A2810" i="5"/>
  <c r="C2809" i="2"/>
  <c r="A2809" i="2"/>
  <c r="K2810" i="2"/>
  <c r="B2809" i="2"/>
  <c r="J2810" i="2"/>
  <c r="P2810" i="2"/>
  <c r="H2809" i="2"/>
  <c r="E2810" i="5"/>
  <c r="C2810" i="5"/>
  <c r="G2811" i="5"/>
  <c r="F2811" i="5"/>
  <c r="A2811" i="5"/>
  <c r="D2811" i="5"/>
  <c r="C2810" i="2"/>
  <c r="A2810" i="2"/>
  <c r="B2810" i="2"/>
  <c r="K2811" i="2"/>
  <c r="H2810" i="2"/>
  <c r="J2811" i="2"/>
  <c r="P2811" i="2"/>
  <c r="E2811" i="5"/>
  <c r="C2811" i="5"/>
  <c r="G2812" i="5"/>
  <c r="D2812" i="5"/>
  <c r="F2812" i="5"/>
  <c r="C2811" i="2"/>
  <c r="A2811" i="2"/>
  <c r="B2811" i="2"/>
  <c r="K2812" i="2"/>
  <c r="J2812" i="2"/>
  <c r="P2812" i="2"/>
  <c r="E2812" i="5"/>
  <c r="C2812" i="5"/>
  <c r="G2813" i="5"/>
  <c r="A2812" i="5"/>
  <c r="H2811" i="2"/>
  <c r="F2813" i="5"/>
  <c r="A2813" i="5"/>
  <c r="D2813" i="5"/>
  <c r="C2812" i="2"/>
  <c r="A2812" i="2"/>
  <c r="K2813" i="2"/>
  <c r="B2812" i="2"/>
  <c r="H2812" i="2"/>
  <c r="J2813" i="2"/>
  <c r="P2813" i="2"/>
  <c r="G2814" i="5"/>
  <c r="E2813" i="5"/>
  <c r="C2813" i="5"/>
  <c r="J284" i="1"/>
  <c r="D2814" i="5"/>
  <c r="F2814" i="5"/>
  <c r="C2813" i="2"/>
  <c r="A2813" i="2"/>
  <c r="K2814" i="2"/>
  <c r="B2813" i="2"/>
  <c r="G2815" i="5"/>
  <c r="E2814" i="5"/>
  <c r="C2814" i="5"/>
  <c r="H2813" i="2"/>
  <c r="J2814" i="2"/>
  <c r="P2814" i="2"/>
  <c r="A2814" i="5"/>
  <c r="C2814" i="2"/>
  <c r="A2814" i="2"/>
  <c r="B2814" i="2"/>
  <c r="H2814" i="2"/>
  <c r="K2815" i="2"/>
  <c r="F2815" i="5"/>
  <c r="A2815" i="5"/>
  <c r="D2815" i="5"/>
  <c r="J2815" i="2"/>
  <c r="P2815" i="2"/>
  <c r="G2816" i="5"/>
  <c r="E2815" i="5"/>
  <c r="C2815" i="5"/>
  <c r="D2816" i="5"/>
  <c r="F2816" i="5"/>
  <c r="C2815" i="2"/>
  <c r="A2815" i="2"/>
  <c r="B2815" i="2"/>
  <c r="K2816" i="2"/>
  <c r="G2817" i="5"/>
  <c r="E2816" i="5"/>
  <c r="C2816" i="5"/>
  <c r="J2816" i="2"/>
  <c r="P2816" i="2"/>
  <c r="H2815" i="2"/>
  <c r="A2816" i="5"/>
  <c r="C2816" i="2"/>
  <c r="A2816" i="2"/>
  <c r="K2817" i="2"/>
  <c r="B2816" i="2"/>
  <c r="H2816" i="2"/>
  <c r="F2817" i="5"/>
  <c r="A2817" i="5"/>
  <c r="D2817" i="5"/>
  <c r="J2817" i="2"/>
  <c r="P2817" i="2"/>
  <c r="E2817" i="5"/>
  <c r="C2817" i="5"/>
  <c r="G2818" i="5"/>
  <c r="D2818" i="5"/>
  <c r="F2818" i="5"/>
  <c r="A2818" i="5"/>
  <c r="C2817" i="2"/>
  <c r="A2817" i="2"/>
  <c r="K2818" i="2"/>
  <c r="B2817" i="2"/>
  <c r="H2817" i="2"/>
  <c r="J2818" i="2"/>
  <c r="P2818" i="2"/>
  <c r="E2818" i="5"/>
  <c r="C2818" i="5"/>
  <c r="G2819" i="5"/>
  <c r="F2819" i="5"/>
  <c r="A2819" i="5"/>
  <c r="D2819" i="5"/>
  <c r="C2818" i="2"/>
  <c r="A2818" i="2"/>
  <c r="B2818" i="2"/>
  <c r="K2819" i="2"/>
  <c r="J2819" i="2"/>
  <c r="P2819" i="2"/>
  <c r="H2818" i="2"/>
  <c r="E2819" i="5"/>
  <c r="C2819" i="5"/>
  <c r="G2820" i="5"/>
  <c r="D2820" i="5"/>
  <c r="F2820" i="5"/>
  <c r="A2820" i="5"/>
  <c r="C2819" i="2"/>
  <c r="A2819" i="2"/>
  <c r="B2819" i="2"/>
  <c r="K2820" i="2"/>
  <c r="H2819" i="2"/>
  <c r="J2820" i="2"/>
  <c r="P2820" i="2"/>
  <c r="E2820" i="5"/>
  <c r="C2820" i="5"/>
  <c r="G2821" i="5"/>
  <c r="F2821" i="5"/>
  <c r="A2821" i="5"/>
  <c r="D2821" i="5"/>
  <c r="C2820" i="2"/>
  <c r="A2820" i="2"/>
  <c r="K2821" i="2"/>
  <c r="B2820" i="2"/>
  <c r="H2820" i="2"/>
  <c r="J2821" i="2"/>
  <c r="P2821" i="2"/>
  <c r="G2822" i="5"/>
  <c r="E2821" i="5"/>
  <c r="C2821" i="5"/>
  <c r="D2822" i="5"/>
  <c r="F2822" i="5"/>
  <c r="C2821" i="2"/>
  <c r="A2821" i="2"/>
  <c r="K2822" i="2"/>
  <c r="B2821" i="2"/>
  <c r="G2823" i="5"/>
  <c r="E2822" i="5"/>
  <c r="C2822" i="5"/>
  <c r="H2821" i="2"/>
  <c r="J2822" i="2"/>
  <c r="P2822" i="2"/>
  <c r="A2822" i="5"/>
  <c r="C2822" i="2"/>
  <c r="A2822" i="2"/>
  <c r="B2822" i="2"/>
  <c r="K2823" i="2"/>
  <c r="F2823" i="5"/>
  <c r="A2823" i="5"/>
  <c r="D2823" i="5"/>
  <c r="J2823" i="2"/>
  <c r="P2823" i="2"/>
  <c r="H2822" i="2"/>
  <c r="G2824" i="5"/>
  <c r="E2823" i="5"/>
  <c r="C2823" i="5"/>
  <c r="J285" i="1"/>
  <c r="D2824" i="5"/>
  <c r="F2824" i="5"/>
  <c r="C2823" i="2"/>
  <c r="A2823" i="2"/>
  <c r="B2823" i="2"/>
  <c r="K2824" i="2"/>
  <c r="J2824" i="2"/>
  <c r="P2824" i="2"/>
  <c r="G2825" i="5"/>
  <c r="E2824" i="5"/>
  <c r="C2824" i="5"/>
  <c r="H2823" i="2"/>
  <c r="A2824" i="5"/>
  <c r="F2825" i="5"/>
  <c r="A2825" i="5"/>
  <c r="D2825" i="5"/>
  <c r="C2824" i="2"/>
  <c r="A2824" i="2"/>
  <c r="K2825" i="2"/>
  <c r="B2824" i="2"/>
  <c r="H2824" i="2"/>
  <c r="J2825" i="2"/>
  <c r="P2825" i="2"/>
  <c r="E2825" i="5"/>
  <c r="C2825" i="5"/>
  <c r="G2826" i="5"/>
  <c r="D2826" i="5"/>
  <c r="F2826" i="5"/>
  <c r="A2826" i="5"/>
  <c r="C2825" i="2"/>
  <c r="A2825" i="2"/>
  <c r="K2826" i="2"/>
  <c r="B2825" i="2"/>
  <c r="H2825" i="2"/>
  <c r="J2826" i="2"/>
  <c r="P2826" i="2"/>
  <c r="E2826" i="5"/>
  <c r="C2826" i="5"/>
  <c r="G2827" i="5"/>
  <c r="F2827" i="5"/>
  <c r="A2827" i="5"/>
  <c r="D2827" i="5"/>
  <c r="C2826" i="2"/>
  <c r="A2826" i="2"/>
  <c r="B2826" i="2"/>
  <c r="K2827" i="2"/>
  <c r="J2827" i="2"/>
  <c r="P2827" i="2"/>
  <c r="H2826" i="2"/>
  <c r="E2827" i="5"/>
  <c r="C2827" i="5"/>
  <c r="G2828" i="5"/>
  <c r="D2828" i="5"/>
  <c r="F2828" i="5"/>
  <c r="C2827" i="2"/>
  <c r="A2827" i="2"/>
  <c r="B2827" i="2"/>
  <c r="K2828" i="2"/>
  <c r="J2828" i="2"/>
  <c r="P2828" i="2"/>
  <c r="E2828" i="5"/>
  <c r="C2828" i="5"/>
  <c r="G2829" i="5"/>
  <c r="H2827" i="2"/>
  <c r="A2828" i="5"/>
  <c r="F2829" i="5"/>
  <c r="A2829" i="5"/>
  <c r="D2829" i="5"/>
  <c r="C2828" i="2"/>
  <c r="A2828" i="2"/>
  <c r="K2829" i="2"/>
  <c r="B2828" i="2"/>
  <c r="H2828" i="2"/>
  <c r="J2829" i="2"/>
  <c r="P2829" i="2"/>
  <c r="G2830" i="5"/>
  <c r="E2829" i="5"/>
  <c r="C2829" i="5"/>
  <c r="D2830" i="5"/>
  <c r="F2830" i="5"/>
  <c r="C2829" i="2"/>
  <c r="A2829" i="2"/>
  <c r="K2830" i="2"/>
  <c r="B2829" i="2"/>
  <c r="H2829" i="2"/>
  <c r="G2831" i="5"/>
  <c r="E2830" i="5"/>
  <c r="C2830" i="5"/>
  <c r="J2830" i="2"/>
  <c r="P2830" i="2"/>
  <c r="A2830" i="5"/>
  <c r="C2830" i="2"/>
  <c r="A2830" i="2"/>
  <c r="B2830" i="2"/>
  <c r="H2830" i="2"/>
  <c r="K2831" i="2"/>
  <c r="F2831" i="5"/>
  <c r="A2831" i="5"/>
  <c r="D2831" i="5"/>
  <c r="J2831" i="2"/>
  <c r="P2831" i="2"/>
  <c r="G2832" i="5"/>
  <c r="E2831" i="5"/>
  <c r="C2831" i="5"/>
  <c r="D2832" i="5"/>
  <c r="F2832" i="5"/>
  <c r="C2831" i="2"/>
  <c r="A2831" i="2"/>
  <c r="B2831" i="2"/>
  <c r="K2832" i="2"/>
  <c r="G2833" i="5"/>
  <c r="E2832" i="5"/>
  <c r="C2832" i="5"/>
  <c r="J2832" i="2"/>
  <c r="P2832" i="2"/>
  <c r="H2831" i="2"/>
  <c r="A2832" i="5"/>
  <c r="C2832" i="2"/>
  <c r="A2832" i="2"/>
  <c r="K2833" i="2"/>
  <c r="B2832" i="2"/>
  <c r="H2832" i="2"/>
  <c r="F2833" i="5"/>
  <c r="A2833" i="5"/>
  <c r="D2833" i="5"/>
  <c r="J2833" i="2"/>
  <c r="P2833" i="2"/>
  <c r="E2833" i="5"/>
  <c r="C2833" i="5"/>
  <c r="G2834" i="5"/>
  <c r="J286" i="1"/>
  <c r="D2834" i="5"/>
  <c r="F2834" i="5"/>
  <c r="A2834" i="5"/>
  <c r="C2833" i="2"/>
  <c r="A2833" i="2"/>
  <c r="K2834" i="2"/>
  <c r="B2833" i="2"/>
  <c r="H2833" i="2"/>
  <c r="J2834" i="2"/>
  <c r="P2834" i="2"/>
  <c r="E2834" i="5"/>
  <c r="C2834" i="5"/>
  <c r="G2835" i="5"/>
  <c r="F2835" i="5"/>
  <c r="A2835" i="5"/>
  <c r="D2835" i="5"/>
  <c r="C2834" i="2"/>
  <c r="A2834" i="2"/>
  <c r="B2834" i="2"/>
  <c r="K2835" i="2"/>
  <c r="H2834" i="2"/>
  <c r="J2835" i="2"/>
  <c r="P2835" i="2"/>
  <c r="E2835" i="5"/>
  <c r="C2835" i="5"/>
  <c r="G2836" i="5"/>
  <c r="D2836" i="5"/>
  <c r="F2836" i="5"/>
  <c r="C2835" i="2"/>
  <c r="A2835" i="2"/>
  <c r="B2835" i="2"/>
  <c r="K2836" i="2"/>
  <c r="E2836" i="5"/>
  <c r="C2836" i="5"/>
  <c r="G2837" i="5"/>
  <c r="J2836" i="2"/>
  <c r="P2836" i="2"/>
  <c r="H2835" i="2"/>
  <c r="A2836" i="5"/>
  <c r="C2836" i="2"/>
  <c r="A2836" i="2"/>
  <c r="K2837" i="2"/>
  <c r="B2836" i="2"/>
  <c r="H2836" i="2"/>
  <c r="F2837" i="5"/>
  <c r="A2837" i="5"/>
  <c r="D2837" i="5"/>
  <c r="J2837" i="2"/>
  <c r="P2837" i="2"/>
  <c r="G2838" i="5"/>
  <c r="E2837" i="5"/>
  <c r="C2837" i="5"/>
  <c r="D2838" i="5"/>
  <c r="F2838" i="5"/>
  <c r="C2837" i="2"/>
  <c r="A2837" i="2"/>
  <c r="K2838" i="2"/>
  <c r="B2837" i="2"/>
  <c r="H2837" i="2"/>
  <c r="G2839" i="5"/>
  <c r="E2838" i="5"/>
  <c r="C2838" i="5"/>
  <c r="J2838" i="2"/>
  <c r="P2838" i="2"/>
  <c r="A2838" i="5"/>
  <c r="C2838" i="2"/>
  <c r="A2838" i="2"/>
  <c r="B2838" i="2"/>
  <c r="H2838" i="2"/>
  <c r="K2839" i="2"/>
  <c r="F2839" i="5"/>
  <c r="A2839" i="5"/>
  <c r="D2839" i="5"/>
  <c r="J2839" i="2"/>
  <c r="P2839" i="2"/>
  <c r="G2840" i="5"/>
  <c r="E2839" i="5"/>
  <c r="C2839" i="5"/>
  <c r="D2840" i="5"/>
  <c r="F2840" i="5"/>
  <c r="C2839" i="2"/>
  <c r="A2839" i="2"/>
  <c r="B2839" i="2"/>
  <c r="K2840" i="2"/>
  <c r="J2840" i="2"/>
  <c r="P2840" i="2"/>
  <c r="G2841" i="5"/>
  <c r="E2840" i="5"/>
  <c r="C2840" i="5"/>
  <c r="H2839" i="2"/>
  <c r="A2840" i="5"/>
  <c r="F2841" i="5"/>
  <c r="A2841" i="5"/>
  <c r="D2841" i="5"/>
  <c r="C2840" i="2"/>
  <c r="A2840" i="2"/>
  <c r="K2841" i="2"/>
  <c r="B2840" i="2"/>
  <c r="H2840" i="2"/>
  <c r="J2841" i="2"/>
  <c r="P2841" i="2"/>
  <c r="E2841" i="5"/>
  <c r="C2841" i="5"/>
  <c r="G2842" i="5"/>
  <c r="D2842" i="5"/>
  <c r="F2842" i="5"/>
  <c r="A2842" i="5"/>
  <c r="C2841" i="2"/>
  <c r="A2841" i="2"/>
  <c r="K2842" i="2"/>
  <c r="B2841" i="2"/>
  <c r="H2841" i="2"/>
  <c r="J2842" i="2"/>
  <c r="P2842" i="2"/>
  <c r="E2842" i="5"/>
  <c r="C2842" i="5"/>
  <c r="G2843" i="5"/>
  <c r="F2843" i="5"/>
  <c r="A2843" i="5"/>
  <c r="D2843" i="5"/>
  <c r="C2842" i="2"/>
  <c r="A2842" i="2"/>
  <c r="B2842" i="2"/>
  <c r="K2843" i="2"/>
  <c r="J2843" i="2"/>
  <c r="P2843" i="2"/>
  <c r="H2842" i="2"/>
  <c r="E2843" i="5"/>
  <c r="C2843" i="5"/>
  <c r="G2844" i="5"/>
  <c r="J287" i="1"/>
  <c r="D2844" i="5"/>
  <c r="F2844" i="5"/>
  <c r="C2843" i="2"/>
  <c r="A2843" i="2"/>
  <c r="B2843" i="2"/>
  <c r="K2844" i="2"/>
  <c r="J2844" i="2"/>
  <c r="P2844" i="2"/>
  <c r="E2844" i="5"/>
  <c r="C2844" i="5"/>
  <c r="G2845" i="5"/>
  <c r="H2843" i="2"/>
  <c r="A2844" i="5"/>
  <c r="F2845" i="5"/>
  <c r="A2845" i="5"/>
  <c r="D2845" i="5"/>
  <c r="C2844" i="2"/>
  <c r="A2844" i="2"/>
  <c r="K2845" i="2"/>
  <c r="B2844" i="2"/>
  <c r="H2844" i="2"/>
  <c r="J2845" i="2"/>
  <c r="P2845" i="2"/>
  <c r="G2846" i="5"/>
  <c r="E2845" i="5"/>
  <c r="C2845" i="5"/>
  <c r="D2846" i="5"/>
  <c r="F2846" i="5"/>
  <c r="C2845" i="2"/>
  <c r="A2845" i="2"/>
  <c r="K2846" i="2"/>
  <c r="B2845" i="2"/>
  <c r="G2847" i="5"/>
  <c r="E2846" i="5"/>
  <c r="C2846" i="5"/>
  <c r="H2845" i="2"/>
  <c r="J2846" i="2"/>
  <c r="P2846" i="2"/>
  <c r="A2846" i="5"/>
  <c r="C2846" i="2"/>
  <c r="A2846" i="2"/>
  <c r="B2846" i="2"/>
  <c r="H2846" i="2"/>
  <c r="K2847" i="2"/>
  <c r="F2847" i="5"/>
  <c r="A2847" i="5"/>
  <c r="D2847" i="5"/>
  <c r="J2847" i="2"/>
  <c r="P2847" i="2"/>
  <c r="G2848" i="5"/>
  <c r="E2847" i="5"/>
  <c r="C2847" i="5"/>
  <c r="D2848" i="5"/>
  <c r="F2848" i="5"/>
  <c r="C2847" i="2"/>
  <c r="A2847" i="2"/>
  <c r="B2847" i="2"/>
  <c r="K2848" i="2"/>
  <c r="J2848" i="2"/>
  <c r="P2848" i="2"/>
  <c r="G2849" i="5"/>
  <c r="E2848" i="5"/>
  <c r="C2848" i="5"/>
  <c r="H2847" i="2"/>
  <c r="A2848" i="5"/>
  <c r="F2849" i="5"/>
  <c r="A2849" i="5"/>
  <c r="D2849" i="5"/>
  <c r="C2848" i="2"/>
  <c r="A2848" i="2"/>
  <c r="K2849" i="2"/>
  <c r="B2848" i="2"/>
  <c r="H2848" i="2"/>
  <c r="J2849" i="2"/>
  <c r="P2849" i="2"/>
  <c r="E2849" i="5"/>
  <c r="C2849" i="5"/>
  <c r="G2850" i="5"/>
  <c r="D2850" i="5"/>
  <c r="F2850" i="5"/>
  <c r="A2850" i="5"/>
  <c r="C2849" i="2"/>
  <c r="A2849" i="2"/>
  <c r="K2850" i="2"/>
  <c r="B2849" i="2"/>
  <c r="H2849" i="2"/>
  <c r="J2850" i="2"/>
  <c r="P2850" i="2"/>
  <c r="E2850" i="5"/>
  <c r="C2850" i="5"/>
  <c r="G2851" i="5"/>
  <c r="F2851" i="5"/>
  <c r="A2851" i="5"/>
  <c r="D2851" i="5"/>
  <c r="C2850" i="2"/>
  <c r="A2850" i="2"/>
  <c r="B2850" i="2"/>
  <c r="K2851" i="2"/>
  <c r="J2851" i="2"/>
  <c r="P2851" i="2"/>
  <c r="H2850" i="2"/>
  <c r="E2851" i="5"/>
  <c r="C2851" i="5"/>
  <c r="G2852" i="5"/>
  <c r="D2852" i="5"/>
  <c r="F2852" i="5"/>
  <c r="A2852" i="5"/>
  <c r="C2851" i="2"/>
  <c r="A2851" i="2"/>
  <c r="B2851" i="2"/>
  <c r="K2852" i="2"/>
  <c r="H2851" i="2"/>
  <c r="J2852" i="2"/>
  <c r="P2852" i="2"/>
  <c r="E2852" i="5"/>
  <c r="C2852" i="5"/>
  <c r="G2853" i="5"/>
  <c r="F2853" i="5"/>
  <c r="A2853" i="5"/>
  <c r="D2853" i="5"/>
  <c r="C2852" i="2"/>
  <c r="A2852" i="2"/>
  <c r="K2853" i="2"/>
  <c r="B2852" i="2"/>
  <c r="H2852" i="2"/>
  <c r="J2853" i="2"/>
  <c r="P2853" i="2"/>
  <c r="G2854" i="5"/>
  <c r="E2853" i="5"/>
  <c r="C2853" i="5"/>
  <c r="J288" i="1"/>
  <c r="D2854" i="5"/>
  <c r="F2854" i="5"/>
  <c r="C2853" i="2"/>
  <c r="A2853" i="2"/>
  <c r="K2854" i="2"/>
  <c r="B2853" i="2"/>
  <c r="H2853" i="2"/>
  <c r="G2855" i="5"/>
  <c r="E2854" i="5"/>
  <c r="C2854" i="5"/>
  <c r="J2854" i="2"/>
  <c r="P2854" i="2"/>
  <c r="A2854" i="5"/>
  <c r="C2854" i="2"/>
  <c r="A2854" i="2"/>
  <c r="B2854" i="2"/>
  <c r="H2854" i="2"/>
  <c r="K2855" i="2"/>
  <c r="F2855" i="5"/>
  <c r="A2855" i="5"/>
  <c r="D2855" i="5"/>
  <c r="J2855" i="2"/>
  <c r="P2855" i="2"/>
  <c r="G2856" i="5"/>
  <c r="E2855" i="5"/>
  <c r="C2855" i="5"/>
  <c r="D2856" i="5"/>
  <c r="F2856" i="5"/>
  <c r="C2855" i="2"/>
  <c r="A2855" i="2"/>
  <c r="B2855" i="2"/>
  <c r="K2856" i="2"/>
  <c r="J2856" i="2"/>
  <c r="P2856" i="2"/>
  <c r="G2857" i="5"/>
  <c r="E2856" i="5"/>
  <c r="C2856" i="5"/>
  <c r="H2855" i="2"/>
  <c r="A2856" i="5"/>
  <c r="F2857" i="5"/>
  <c r="A2857" i="5"/>
  <c r="D2857" i="5"/>
  <c r="C2856" i="2"/>
  <c r="A2856" i="2"/>
  <c r="K2857" i="2"/>
  <c r="B2856" i="2"/>
  <c r="H2856" i="2"/>
  <c r="J2857" i="2"/>
  <c r="P2857" i="2"/>
  <c r="E2857" i="5"/>
  <c r="C2857" i="5"/>
  <c r="G2858" i="5"/>
  <c r="D2858" i="5"/>
  <c r="F2858" i="5"/>
  <c r="A2858" i="5"/>
  <c r="C2857" i="2"/>
  <c r="A2857" i="2"/>
  <c r="K2858" i="2"/>
  <c r="B2857" i="2"/>
  <c r="H2857" i="2"/>
  <c r="J2858" i="2"/>
  <c r="P2858" i="2"/>
  <c r="E2858" i="5"/>
  <c r="C2858" i="5"/>
  <c r="G2859" i="5"/>
  <c r="F2859" i="5"/>
  <c r="A2859" i="5"/>
  <c r="D2859" i="5"/>
  <c r="C2858" i="2"/>
  <c r="A2858" i="2"/>
  <c r="B2858" i="2"/>
  <c r="K2859" i="2"/>
  <c r="J2859" i="2"/>
  <c r="P2859" i="2"/>
  <c r="H2858" i="2"/>
  <c r="E2859" i="5"/>
  <c r="C2859" i="5"/>
  <c r="G2860" i="5"/>
  <c r="D2860" i="5"/>
  <c r="F2860" i="5"/>
  <c r="C2859" i="2"/>
  <c r="A2859" i="2"/>
  <c r="B2859" i="2"/>
  <c r="K2860" i="2"/>
  <c r="J2860" i="2"/>
  <c r="P2860" i="2"/>
  <c r="E2860" i="5"/>
  <c r="C2860" i="5"/>
  <c r="G2861" i="5"/>
  <c r="H2859" i="2"/>
  <c r="A2860" i="5"/>
  <c r="F2861" i="5"/>
  <c r="A2861" i="5"/>
  <c r="D2861" i="5"/>
  <c r="C2860" i="2"/>
  <c r="A2860" i="2"/>
  <c r="K2861" i="2"/>
  <c r="B2860" i="2"/>
  <c r="H2860" i="2"/>
  <c r="J2861" i="2"/>
  <c r="P2861" i="2"/>
  <c r="G2862" i="5"/>
  <c r="E2861" i="5"/>
  <c r="C2861" i="5"/>
  <c r="D2862" i="5"/>
  <c r="F2862" i="5"/>
  <c r="C2861" i="2"/>
  <c r="A2861" i="2"/>
  <c r="K2862" i="2"/>
  <c r="B2861" i="2"/>
  <c r="H2861" i="2"/>
  <c r="G2863" i="5"/>
  <c r="E2862" i="5"/>
  <c r="C2862" i="5"/>
  <c r="J2862" i="2"/>
  <c r="P2862" i="2"/>
  <c r="A2862" i="5"/>
  <c r="C2862" i="2"/>
  <c r="A2862" i="2"/>
  <c r="B2862" i="2"/>
  <c r="K2863" i="2"/>
  <c r="F2863" i="5"/>
  <c r="A2863" i="5"/>
  <c r="D2863" i="5"/>
  <c r="J2863" i="2"/>
  <c r="P2863" i="2"/>
  <c r="H2862" i="2"/>
  <c r="G2864" i="5"/>
  <c r="E2863" i="5"/>
  <c r="C2863" i="5"/>
  <c r="J289" i="1"/>
  <c r="D2864" i="5"/>
  <c r="F2864" i="5"/>
  <c r="C2863" i="2"/>
  <c r="A2863" i="2"/>
  <c r="B2863" i="2"/>
  <c r="K2864" i="2"/>
  <c r="H2863" i="2"/>
  <c r="J2864" i="2"/>
  <c r="P2864" i="2"/>
  <c r="G2865" i="5"/>
  <c r="E2864" i="5"/>
  <c r="C2864" i="5"/>
  <c r="A2864" i="5"/>
  <c r="F2865" i="5"/>
  <c r="A2865" i="5"/>
  <c r="D2865" i="5"/>
  <c r="C2864" i="2"/>
  <c r="A2864" i="2"/>
  <c r="K2865" i="2"/>
  <c r="B2864" i="2"/>
  <c r="H2864" i="2"/>
  <c r="J2865" i="2"/>
  <c r="P2865" i="2"/>
  <c r="E2865" i="5"/>
  <c r="C2865" i="5"/>
  <c r="G2866" i="5"/>
  <c r="D2866" i="5"/>
  <c r="F2866" i="5"/>
  <c r="A2866" i="5"/>
  <c r="C2865" i="2"/>
  <c r="A2865" i="2"/>
  <c r="K2866" i="2"/>
  <c r="B2865" i="2"/>
  <c r="H2865" i="2"/>
  <c r="J2866" i="2"/>
  <c r="P2866" i="2"/>
  <c r="E2866" i="5"/>
  <c r="C2866" i="5"/>
  <c r="G2867" i="5"/>
  <c r="F2867" i="5"/>
  <c r="A2867" i="5"/>
  <c r="D2867" i="5"/>
  <c r="C2866" i="2"/>
  <c r="A2866" i="2"/>
  <c r="B2866" i="2"/>
  <c r="K2867" i="2"/>
  <c r="J2867" i="2"/>
  <c r="P2867" i="2"/>
  <c r="H2866" i="2"/>
  <c r="E2867" i="5"/>
  <c r="C2867" i="5"/>
  <c r="G2868" i="5"/>
  <c r="D2868" i="5"/>
  <c r="F2868" i="5"/>
  <c r="C2867" i="2"/>
  <c r="A2867" i="2"/>
  <c r="B2867" i="2"/>
  <c r="K2868" i="2"/>
  <c r="J2868" i="2"/>
  <c r="P2868" i="2"/>
  <c r="E2868" i="5"/>
  <c r="C2868" i="5"/>
  <c r="G2869" i="5"/>
  <c r="H2867" i="2"/>
  <c r="A2868" i="5"/>
  <c r="F2869" i="5"/>
  <c r="A2869" i="5"/>
  <c r="D2869" i="5"/>
  <c r="C2868" i="2"/>
  <c r="A2868" i="2"/>
  <c r="K2869" i="2"/>
  <c r="B2868" i="2"/>
  <c r="H2868" i="2"/>
  <c r="J2869" i="2"/>
  <c r="P2869" i="2"/>
  <c r="G2870" i="5"/>
  <c r="E2869" i="5"/>
  <c r="C2869" i="5"/>
  <c r="D2870" i="5"/>
  <c r="F2870" i="5"/>
  <c r="C2869" i="2"/>
  <c r="A2869" i="2"/>
  <c r="K2870" i="2"/>
  <c r="B2869" i="2"/>
  <c r="H2869" i="2"/>
  <c r="G2871" i="5"/>
  <c r="E2870" i="5"/>
  <c r="C2870" i="5"/>
  <c r="J2870" i="2"/>
  <c r="P2870" i="2"/>
  <c r="A2870" i="5"/>
  <c r="C2870" i="2"/>
  <c r="A2870" i="2"/>
  <c r="B2870" i="2"/>
  <c r="H2870" i="2"/>
  <c r="K2871" i="2"/>
  <c r="F2871" i="5"/>
  <c r="A2871" i="5"/>
  <c r="D2871" i="5"/>
  <c r="J2871" i="2"/>
  <c r="P2871" i="2"/>
  <c r="G2872" i="5"/>
  <c r="E2871" i="5"/>
  <c r="C2871" i="5"/>
  <c r="D2872" i="5"/>
  <c r="F2872" i="5"/>
  <c r="C2871" i="2"/>
  <c r="A2871" i="2"/>
  <c r="B2871" i="2"/>
  <c r="K2872" i="2"/>
  <c r="H2871" i="2"/>
  <c r="J2872" i="2"/>
  <c r="P2872" i="2"/>
  <c r="G2873" i="5"/>
  <c r="E2872" i="5"/>
  <c r="C2872" i="5"/>
  <c r="A2872" i="5"/>
  <c r="F2873" i="5"/>
  <c r="A2873" i="5"/>
  <c r="D2873" i="5"/>
  <c r="C2872" i="2"/>
  <c r="A2872" i="2"/>
  <c r="K2873" i="2"/>
  <c r="B2872" i="2"/>
  <c r="H2872" i="2"/>
  <c r="J2873" i="2"/>
  <c r="P2873" i="2"/>
  <c r="E2873" i="5"/>
  <c r="C2873" i="5"/>
  <c r="G2874" i="5"/>
  <c r="J290" i="1"/>
  <c r="D2874" i="5"/>
  <c r="F2874" i="5"/>
  <c r="A2874" i="5"/>
  <c r="C2873" i="2"/>
  <c r="A2873" i="2"/>
  <c r="K2874" i="2"/>
  <c r="B2873" i="2"/>
  <c r="H2873" i="2"/>
  <c r="J2874" i="2"/>
  <c r="P2874" i="2"/>
  <c r="E2874" i="5"/>
  <c r="C2874" i="5"/>
  <c r="G2875" i="5"/>
  <c r="F2875" i="5"/>
  <c r="A2875" i="5"/>
  <c r="D2875" i="5"/>
  <c r="C2874" i="2"/>
  <c r="A2874" i="2"/>
  <c r="B2874" i="2"/>
  <c r="K2875" i="2"/>
  <c r="J2875" i="2"/>
  <c r="P2875" i="2"/>
  <c r="H2874" i="2"/>
  <c r="E2875" i="5"/>
  <c r="C2875" i="5"/>
  <c r="G2876" i="5"/>
  <c r="D2876" i="5"/>
  <c r="F2876" i="5"/>
  <c r="C2875" i="2"/>
  <c r="A2875" i="2"/>
  <c r="B2875" i="2"/>
  <c r="K2876" i="2"/>
  <c r="J2876" i="2"/>
  <c r="P2876" i="2"/>
  <c r="E2876" i="5"/>
  <c r="C2876" i="5"/>
  <c r="G2877" i="5"/>
  <c r="A2876" i="5"/>
  <c r="H2875" i="2"/>
  <c r="F2877" i="5"/>
  <c r="A2877" i="5"/>
  <c r="D2877" i="5"/>
  <c r="C2876" i="2"/>
  <c r="A2876" i="2"/>
  <c r="K2877" i="2"/>
  <c r="B2876" i="2"/>
  <c r="H2876" i="2"/>
  <c r="J2877" i="2"/>
  <c r="P2877" i="2"/>
  <c r="G2878" i="5"/>
  <c r="E2877" i="5"/>
  <c r="C2877" i="5"/>
  <c r="D2878" i="5"/>
  <c r="F2878" i="5"/>
  <c r="C2877" i="2"/>
  <c r="A2877" i="2"/>
  <c r="K2878" i="2"/>
  <c r="B2877" i="2"/>
  <c r="H2877" i="2"/>
  <c r="G2879" i="5"/>
  <c r="E2878" i="5"/>
  <c r="C2878" i="5"/>
  <c r="A2878" i="5"/>
  <c r="J2878" i="2"/>
  <c r="P2878" i="2"/>
  <c r="C2878" i="2"/>
  <c r="A2878" i="2"/>
  <c r="B2878" i="2"/>
  <c r="H2878" i="2"/>
  <c r="K2879" i="2"/>
  <c r="F2879" i="5"/>
  <c r="A2879" i="5"/>
  <c r="D2879" i="5"/>
  <c r="J2879" i="2"/>
  <c r="P2879" i="2"/>
  <c r="G2880" i="5"/>
  <c r="E2879" i="5"/>
  <c r="C2879" i="5"/>
  <c r="D2880" i="5"/>
  <c r="F2880" i="5"/>
  <c r="C2879" i="2"/>
  <c r="A2879" i="2"/>
  <c r="B2879" i="2"/>
  <c r="K2880" i="2"/>
  <c r="J2880" i="2"/>
  <c r="P2880" i="2"/>
  <c r="G2881" i="5"/>
  <c r="E2880" i="5"/>
  <c r="C2880" i="5"/>
  <c r="H2879" i="2"/>
  <c r="A2880" i="5"/>
  <c r="F2881" i="5"/>
  <c r="A2881" i="5"/>
  <c r="D2881" i="5"/>
  <c r="C2880" i="2"/>
  <c r="A2880" i="2"/>
  <c r="K2881" i="2"/>
  <c r="B2880" i="2"/>
  <c r="H2880" i="2"/>
  <c r="J2881" i="2"/>
  <c r="P2881" i="2"/>
  <c r="E2881" i="5"/>
  <c r="C2881" i="5"/>
  <c r="G2882" i="5"/>
  <c r="D2882" i="5"/>
  <c r="F2882" i="5"/>
  <c r="A2882" i="5"/>
  <c r="C2881" i="2"/>
  <c r="A2881" i="2"/>
  <c r="K2882" i="2"/>
  <c r="B2881" i="2"/>
  <c r="H2881" i="2"/>
  <c r="J2882" i="2"/>
  <c r="P2882" i="2"/>
  <c r="E2882" i="5"/>
  <c r="C2882" i="5"/>
  <c r="G2883" i="5"/>
  <c r="F2883" i="5"/>
  <c r="A2883" i="5"/>
  <c r="D2883" i="5"/>
  <c r="C2882" i="2"/>
  <c r="A2882" i="2"/>
  <c r="B2882" i="2"/>
  <c r="K2883" i="2"/>
  <c r="J2883" i="2"/>
  <c r="P2883" i="2"/>
  <c r="H2882" i="2"/>
  <c r="E2883" i="5"/>
  <c r="C2883" i="5"/>
  <c r="G2884" i="5"/>
  <c r="J291" i="1"/>
  <c r="D2884" i="5"/>
  <c r="F2884" i="5"/>
  <c r="C2883" i="2"/>
  <c r="A2883" i="2"/>
  <c r="B2883" i="2"/>
  <c r="K2884" i="2"/>
  <c r="J2884" i="2"/>
  <c r="P2884" i="2"/>
  <c r="E2884" i="5"/>
  <c r="C2884" i="5"/>
  <c r="G2885" i="5"/>
  <c r="H2883" i="2"/>
  <c r="A2884" i="5"/>
  <c r="F2885" i="5"/>
  <c r="A2885" i="5"/>
  <c r="D2885" i="5"/>
  <c r="C2884" i="2"/>
  <c r="A2884" i="2"/>
  <c r="K2885" i="2"/>
  <c r="B2884" i="2"/>
  <c r="H2884" i="2"/>
  <c r="J2885" i="2"/>
  <c r="P2885" i="2"/>
  <c r="G2886" i="5"/>
  <c r="E2885" i="5"/>
  <c r="C2885" i="5"/>
  <c r="D2886" i="5"/>
  <c r="F2886" i="5"/>
  <c r="C2885" i="2"/>
  <c r="A2885" i="2"/>
  <c r="K2886" i="2"/>
  <c r="B2885" i="2"/>
  <c r="H2885" i="2"/>
  <c r="G2887" i="5"/>
  <c r="E2886" i="5"/>
  <c r="C2886" i="5"/>
  <c r="J2886" i="2"/>
  <c r="P2886" i="2"/>
  <c r="A2886" i="5"/>
  <c r="C2886" i="2"/>
  <c r="A2886" i="2"/>
  <c r="B2886" i="2"/>
  <c r="H2886" i="2"/>
  <c r="K2887" i="2"/>
  <c r="F2887" i="5"/>
  <c r="A2887" i="5"/>
  <c r="D2887" i="5"/>
  <c r="J2887" i="2"/>
  <c r="P2887" i="2"/>
  <c r="G2888" i="5"/>
  <c r="E2887" i="5"/>
  <c r="C2887" i="5"/>
  <c r="D2888" i="5"/>
  <c r="F2888" i="5"/>
  <c r="C2887" i="2"/>
  <c r="A2887" i="2"/>
  <c r="B2887" i="2"/>
  <c r="K2888" i="2"/>
  <c r="J2888" i="2"/>
  <c r="P2888" i="2"/>
  <c r="G2889" i="5"/>
  <c r="E2888" i="5"/>
  <c r="C2888" i="5"/>
  <c r="A2888" i="5"/>
  <c r="H2887" i="2"/>
  <c r="F2889" i="5"/>
  <c r="A2889" i="5"/>
  <c r="D2889" i="5"/>
  <c r="C2888" i="2"/>
  <c r="A2888" i="2"/>
  <c r="K2889" i="2"/>
  <c r="B2888" i="2"/>
  <c r="H2888" i="2"/>
  <c r="J2889" i="2"/>
  <c r="P2889" i="2"/>
  <c r="E2889" i="5"/>
  <c r="C2889" i="5"/>
  <c r="G2890" i="5"/>
  <c r="D2890" i="5"/>
  <c r="F2890" i="5"/>
  <c r="A2890" i="5"/>
  <c r="C2889" i="2"/>
  <c r="A2889" i="2"/>
  <c r="K2890" i="2"/>
  <c r="B2889" i="2"/>
  <c r="H2889" i="2"/>
  <c r="E2890" i="5"/>
  <c r="C2890" i="5"/>
  <c r="G2891" i="5"/>
  <c r="J2890" i="2"/>
  <c r="P2890" i="2"/>
  <c r="C2890" i="2"/>
  <c r="A2890" i="2"/>
  <c r="B2890" i="2"/>
  <c r="H2890" i="2"/>
  <c r="K2891" i="2"/>
  <c r="F2891" i="5"/>
  <c r="A2891" i="5"/>
  <c r="D2891" i="5"/>
  <c r="J2891" i="2"/>
  <c r="P2891" i="2"/>
  <c r="E2891" i="5"/>
  <c r="C2891" i="5"/>
  <c r="G2892" i="5"/>
  <c r="D2892" i="5"/>
  <c r="F2892" i="5"/>
  <c r="C2891" i="2"/>
  <c r="A2891" i="2"/>
  <c r="B2891" i="2"/>
  <c r="K2892" i="2"/>
  <c r="J2892" i="2"/>
  <c r="P2892" i="2"/>
  <c r="E2892" i="5"/>
  <c r="C2892" i="5"/>
  <c r="G2893" i="5"/>
  <c r="H2891" i="2"/>
  <c r="A2892" i="5"/>
  <c r="F2893" i="5"/>
  <c r="A2893" i="5"/>
  <c r="D2893" i="5"/>
  <c r="C2892" i="2"/>
  <c r="A2892" i="2"/>
  <c r="K2893" i="2"/>
  <c r="B2892" i="2"/>
  <c r="H2892" i="2"/>
  <c r="J2893" i="2"/>
  <c r="P2893" i="2"/>
  <c r="G2894" i="5"/>
  <c r="E2893" i="5"/>
  <c r="C2893" i="5"/>
  <c r="J292" i="1"/>
  <c r="D2894" i="5"/>
  <c r="F2894" i="5"/>
  <c r="C2893" i="2"/>
  <c r="A2893" i="2"/>
  <c r="K2894" i="2"/>
  <c r="B2893" i="2"/>
  <c r="H2893" i="2"/>
  <c r="G2895" i="5"/>
  <c r="E2894" i="5"/>
  <c r="C2894" i="5"/>
  <c r="J2894" i="2"/>
  <c r="P2894" i="2"/>
  <c r="A2894" i="5"/>
  <c r="C2894" i="2"/>
  <c r="A2894" i="2"/>
  <c r="B2894" i="2"/>
  <c r="H2894" i="2"/>
  <c r="K2895" i="2"/>
  <c r="F2895" i="5"/>
  <c r="A2895" i="5"/>
  <c r="D2895" i="5"/>
  <c r="J2895" i="2"/>
  <c r="P2895" i="2"/>
  <c r="G2896" i="5"/>
  <c r="E2895" i="5"/>
  <c r="C2895" i="5"/>
  <c r="D2896" i="5"/>
  <c r="F2896" i="5"/>
  <c r="A2896" i="5"/>
  <c r="C2895" i="2"/>
  <c r="A2895" i="2"/>
  <c r="B2895" i="2"/>
  <c r="K2896" i="2"/>
  <c r="H2895" i="2"/>
  <c r="J2896" i="2"/>
  <c r="P2896" i="2"/>
  <c r="G2897" i="5"/>
  <c r="E2896" i="5"/>
  <c r="C2896" i="5"/>
  <c r="F2897" i="5"/>
  <c r="A2897" i="5"/>
  <c r="D2897" i="5"/>
  <c r="C2896" i="2"/>
  <c r="A2896" i="2"/>
  <c r="K2897" i="2"/>
  <c r="B2896" i="2"/>
  <c r="H2896" i="2"/>
  <c r="J2897" i="2"/>
  <c r="P2897" i="2"/>
  <c r="E2897" i="5"/>
  <c r="C2897" i="5"/>
  <c r="G2898" i="5"/>
  <c r="D2898" i="5"/>
  <c r="F2898" i="5"/>
  <c r="A2898" i="5"/>
  <c r="C2897" i="2"/>
  <c r="A2897" i="2"/>
  <c r="K2898" i="2"/>
  <c r="B2897" i="2"/>
  <c r="H2897" i="2"/>
  <c r="J2898" i="2"/>
  <c r="P2898" i="2"/>
  <c r="E2898" i="5"/>
  <c r="C2898" i="5"/>
  <c r="G2899" i="5"/>
  <c r="F2899" i="5"/>
  <c r="A2899" i="5"/>
  <c r="D2899" i="5"/>
  <c r="C2898" i="2"/>
  <c r="A2898" i="2"/>
  <c r="B2898" i="2"/>
  <c r="K2899" i="2"/>
  <c r="H2898" i="2"/>
  <c r="J2899" i="2"/>
  <c r="P2899" i="2"/>
  <c r="E2899" i="5"/>
  <c r="C2899" i="5"/>
  <c r="G2900" i="5"/>
  <c r="D2900" i="5"/>
  <c r="F2900" i="5"/>
  <c r="A2900" i="5"/>
  <c r="C2899" i="2"/>
  <c r="A2899" i="2"/>
  <c r="B2899" i="2"/>
  <c r="K2900" i="2"/>
  <c r="J2900" i="2"/>
  <c r="P2900" i="2"/>
  <c r="H2899" i="2"/>
  <c r="E2900" i="5"/>
  <c r="C2900" i="5"/>
  <c r="G2901" i="5"/>
  <c r="F2901" i="5"/>
  <c r="A2901" i="5"/>
  <c r="D2901" i="5"/>
  <c r="C2900" i="2"/>
  <c r="A2900" i="2"/>
  <c r="K2901" i="2"/>
  <c r="B2900" i="2"/>
  <c r="H2900" i="2"/>
  <c r="J2901" i="2"/>
  <c r="P2901" i="2"/>
  <c r="G2902" i="5"/>
  <c r="E2901" i="5"/>
  <c r="C2901" i="5"/>
  <c r="D2902" i="5"/>
  <c r="F2902" i="5"/>
  <c r="C2901" i="2"/>
  <c r="A2901" i="2"/>
  <c r="K2902" i="2"/>
  <c r="B2901" i="2"/>
  <c r="H2901" i="2"/>
  <c r="G2903" i="5"/>
  <c r="E2902" i="5"/>
  <c r="C2902" i="5"/>
  <c r="A2902" i="5"/>
  <c r="J2902" i="2"/>
  <c r="P2902" i="2"/>
  <c r="C2902" i="2"/>
  <c r="A2902" i="2"/>
  <c r="B2902" i="2"/>
  <c r="H2902" i="2"/>
  <c r="K2903" i="2"/>
  <c r="F2903" i="5"/>
  <c r="A2903" i="5"/>
  <c r="D2903" i="5"/>
  <c r="J2903" i="2"/>
  <c r="P2903" i="2"/>
  <c r="G2904" i="5"/>
  <c r="E2903" i="5"/>
  <c r="C2903" i="5"/>
  <c r="J293" i="1"/>
  <c r="D2904" i="5"/>
  <c r="F2904" i="5"/>
  <c r="C2903" i="2"/>
  <c r="A2903" i="2"/>
  <c r="B2903" i="2"/>
  <c r="K2904" i="2"/>
  <c r="J2904" i="2"/>
  <c r="P2904" i="2"/>
  <c r="G2905" i="5"/>
  <c r="E2904" i="5"/>
  <c r="C2904" i="5"/>
  <c r="H2903" i="2"/>
  <c r="A2904" i="5"/>
  <c r="F2905" i="5"/>
  <c r="A2905" i="5"/>
  <c r="D2905" i="5"/>
  <c r="C2904" i="2"/>
  <c r="A2904" i="2"/>
  <c r="K2905" i="2"/>
  <c r="B2904" i="2"/>
  <c r="H2904" i="2"/>
  <c r="J2905" i="2"/>
  <c r="P2905" i="2"/>
  <c r="E2905" i="5"/>
  <c r="C2905" i="5"/>
  <c r="G2906" i="5"/>
  <c r="D2906" i="5"/>
  <c r="F2906" i="5"/>
  <c r="A2906" i="5"/>
  <c r="C2905" i="2"/>
  <c r="A2905" i="2"/>
  <c r="K2906" i="2"/>
  <c r="B2905" i="2"/>
  <c r="J2906" i="2"/>
  <c r="P2906" i="2"/>
  <c r="H2905" i="2"/>
  <c r="E2906" i="5"/>
  <c r="C2906" i="5"/>
  <c r="G2907" i="5"/>
  <c r="F2907" i="5"/>
  <c r="A2907" i="5"/>
  <c r="D2907" i="5"/>
  <c r="C2906" i="2"/>
  <c r="A2906" i="2"/>
  <c r="B2906" i="2"/>
  <c r="K2907" i="2"/>
  <c r="H2906" i="2"/>
  <c r="J2907" i="2"/>
  <c r="P2907" i="2"/>
  <c r="E2907" i="5"/>
  <c r="C2907" i="5"/>
  <c r="G2908" i="5"/>
  <c r="D2908" i="5"/>
  <c r="F2908" i="5"/>
  <c r="C2907" i="2"/>
  <c r="A2907" i="2"/>
  <c r="B2907" i="2"/>
  <c r="K2908" i="2"/>
  <c r="J2908" i="2"/>
  <c r="P2908" i="2"/>
  <c r="E2908" i="5"/>
  <c r="C2908" i="5"/>
  <c r="G2909" i="5"/>
  <c r="H2907" i="2"/>
  <c r="A2908" i="5"/>
  <c r="F2909" i="5"/>
  <c r="A2909" i="5"/>
  <c r="D2909" i="5"/>
  <c r="C2908" i="2"/>
  <c r="A2908" i="2"/>
  <c r="K2909" i="2"/>
  <c r="B2908" i="2"/>
  <c r="H2908" i="2"/>
  <c r="J2909" i="2"/>
  <c r="P2909" i="2"/>
  <c r="G2910" i="5"/>
  <c r="E2909" i="5"/>
  <c r="C2909" i="5"/>
  <c r="D2910" i="5"/>
  <c r="F2910" i="5"/>
  <c r="C2909" i="2"/>
  <c r="A2909" i="2"/>
  <c r="K2910" i="2"/>
  <c r="B2909" i="2"/>
  <c r="H2909" i="2"/>
  <c r="G2911" i="5"/>
  <c r="E2910" i="5"/>
  <c r="C2910" i="5"/>
  <c r="J2910" i="2"/>
  <c r="P2910" i="2"/>
  <c r="A2910" i="5"/>
  <c r="C2910" i="2"/>
  <c r="A2910" i="2"/>
  <c r="B2910" i="2"/>
  <c r="H2910" i="2"/>
  <c r="K2911" i="2"/>
  <c r="F2911" i="5"/>
  <c r="A2911" i="5"/>
  <c r="D2911" i="5"/>
  <c r="J2911" i="2"/>
  <c r="P2911" i="2"/>
  <c r="G2912" i="5"/>
  <c r="E2911" i="5"/>
  <c r="C2911" i="5"/>
  <c r="D2912" i="5"/>
  <c r="F2912" i="5"/>
  <c r="C2911" i="2"/>
  <c r="A2911" i="2"/>
  <c r="B2911" i="2"/>
  <c r="K2912" i="2"/>
  <c r="J2912" i="2"/>
  <c r="P2912" i="2"/>
  <c r="G2913" i="5"/>
  <c r="E2912" i="5"/>
  <c r="C2912" i="5"/>
  <c r="H2911" i="2"/>
  <c r="A2912" i="5"/>
  <c r="F2913" i="5"/>
  <c r="A2913" i="5"/>
  <c r="D2913" i="5"/>
  <c r="C2912" i="2"/>
  <c r="A2912" i="2"/>
  <c r="K2913" i="2"/>
  <c r="B2912" i="2"/>
  <c r="H2912" i="2"/>
  <c r="J2913" i="2"/>
  <c r="P2913" i="2"/>
  <c r="E2913" i="5"/>
  <c r="C2913" i="5"/>
  <c r="G2914" i="5"/>
  <c r="J294" i="1"/>
  <c r="D2914" i="5"/>
  <c r="F2914" i="5"/>
  <c r="A2914" i="5"/>
  <c r="C2913" i="2"/>
  <c r="A2913" i="2"/>
  <c r="K2914" i="2"/>
  <c r="B2913" i="2"/>
  <c r="H2913" i="2"/>
  <c r="J2914" i="2"/>
  <c r="P2914" i="2"/>
  <c r="E2914" i="5"/>
  <c r="C2914" i="5"/>
  <c r="G2915" i="5"/>
  <c r="F2915" i="5"/>
  <c r="A2915" i="5"/>
  <c r="D2915" i="5"/>
  <c r="C2914" i="2"/>
  <c r="A2914" i="2"/>
  <c r="B2914" i="2"/>
  <c r="K2915" i="2"/>
  <c r="J2915" i="2"/>
  <c r="P2915" i="2"/>
  <c r="H2914" i="2"/>
  <c r="E2915" i="5"/>
  <c r="C2915" i="5"/>
  <c r="G2916" i="5"/>
  <c r="D2916" i="5"/>
  <c r="F2916" i="5"/>
  <c r="C2915" i="2"/>
  <c r="A2915" i="2"/>
  <c r="B2915" i="2"/>
  <c r="K2916" i="2"/>
  <c r="J2916" i="2"/>
  <c r="P2916" i="2"/>
  <c r="E2916" i="5"/>
  <c r="C2916" i="5"/>
  <c r="G2917" i="5"/>
  <c r="H2915" i="2"/>
  <c r="A2916" i="5"/>
  <c r="F2917" i="5"/>
  <c r="A2917" i="5"/>
  <c r="D2917" i="5"/>
  <c r="C2916" i="2"/>
  <c r="A2916" i="2"/>
  <c r="K2917" i="2"/>
  <c r="B2916" i="2"/>
  <c r="H2916" i="2"/>
  <c r="J2917" i="2"/>
  <c r="P2917" i="2"/>
  <c r="G2918" i="5"/>
  <c r="E2917" i="5"/>
  <c r="C2917" i="5"/>
  <c r="D2918" i="5"/>
  <c r="F2918" i="5"/>
  <c r="C2917" i="2"/>
  <c r="A2917" i="2"/>
  <c r="K2918" i="2"/>
  <c r="B2917" i="2"/>
  <c r="H2917" i="2"/>
  <c r="G2919" i="5"/>
  <c r="E2918" i="5"/>
  <c r="C2918" i="5"/>
  <c r="J2918" i="2"/>
  <c r="P2918" i="2"/>
  <c r="A2918" i="5"/>
  <c r="C2918" i="2"/>
  <c r="A2918" i="2"/>
  <c r="B2918" i="2"/>
  <c r="H2918" i="2"/>
  <c r="K2919" i="2"/>
  <c r="F2919" i="5"/>
  <c r="A2919" i="5"/>
  <c r="D2919" i="5"/>
  <c r="J2919" i="2"/>
  <c r="P2919" i="2"/>
  <c r="G2920" i="5"/>
  <c r="E2919" i="5"/>
  <c r="C2919" i="5"/>
  <c r="D2920" i="5"/>
  <c r="F2920" i="5"/>
  <c r="C2919" i="2"/>
  <c r="A2919" i="2"/>
  <c r="B2919" i="2"/>
  <c r="K2920" i="2"/>
  <c r="J2920" i="2"/>
  <c r="P2920" i="2"/>
  <c r="G2921" i="5"/>
  <c r="E2920" i="5"/>
  <c r="C2920" i="5"/>
  <c r="H2919" i="2"/>
  <c r="A2920" i="5"/>
  <c r="F2921" i="5"/>
  <c r="A2921" i="5"/>
  <c r="D2921" i="5"/>
  <c r="C2920" i="2"/>
  <c r="A2920" i="2"/>
  <c r="K2921" i="2"/>
  <c r="B2920" i="2"/>
  <c r="H2920" i="2"/>
  <c r="J2921" i="2"/>
  <c r="P2921" i="2"/>
  <c r="E2921" i="5"/>
  <c r="C2921" i="5"/>
  <c r="G2922" i="5"/>
  <c r="D2922" i="5"/>
  <c r="F2922" i="5"/>
  <c r="A2922" i="5"/>
  <c r="C2921" i="2"/>
  <c r="A2921" i="2"/>
  <c r="K2922" i="2"/>
  <c r="B2921" i="2"/>
  <c r="H2921" i="2"/>
  <c r="J2922" i="2"/>
  <c r="P2922" i="2"/>
  <c r="E2922" i="5"/>
  <c r="C2922" i="5"/>
  <c r="G2923" i="5"/>
  <c r="F2923" i="5"/>
  <c r="A2923" i="5"/>
  <c r="D2923" i="5"/>
  <c r="C2922" i="2"/>
  <c r="A2922" i="2"/>
  <c r="B2922" i="2"/>
  <c r="K2923" i="2"/>
  <c r="J2923" i="2"/>
  <c r="P2923" i="2"/>
  <c r="H2922" i="2"/>
  <c r="E2923" i="5"/>
  <c r="C2923" i="5"/>
  <c r="G2924" i="5"/>
  <c r="J295" i="1"/>
  <c r="D2924" i="5"/>
  <c r="F2924" i="5"/>
  <c r="C2923" i="2"/>
  <c r="A2923" i="2"/>
  <c r="B2923" i="2"/>
  <c r="K2924" i="2"/>
  <c r="J2924" i="2"/>
  <c r="P2924" i="2"/>
  <c r="E2924" i="5"/>
  <c r="C2924" i="5"/>
  <c r="G2925" i="5"/>
  <c r="H2923" i="2"/>
  <c r="A2924" i="5"/>
  <c r="F2925" i="5"/>
  <c r="A2925" i="5"/>
  <c r="D2925" i="5"/>
  <c r="C2924" i="2"/>
  <c r="A2924" i="2"/>
  <c r="K2925" i="2"/>
  <c r="B2924" i="2"/>
  <c r="H2924" i="2"/>
  <c r="J2925" i="2"/>
  <c r="P2925" i="2"/>
  <c r="G2926" i="5"/>
  <c r="E2925" i="5"/>
  <c r="C2925" i="5"/>
  <c r="D2926" i="5"/>
  <c r="F2926" i="5"/>
  <c r="C2925" i="2"/>
  <c r="A2925" i="2"/>
  <c r="K2926" i="2"/>
  <c r="B2925" i="2"/>
  <c r="H2925" i="2"/>
  <c r="G2927" i="5"/>
  <c r="E2926" i="5"/>
  <c r="C2926" i="5"/>
  <c r="J2926" i="2"/>
  <c r="P2926" i="2"/>
  <c r="A2926" i="5"/>
  <c r="C2926" i="2"/>
  <c r="A2926" i="2"/>
  <c r="B2926" i="2"/>
  <c r="H2926" i="2"/>
  <c r="K2927" i="2"/>
  <c r="F2927" i="5"/>
  <c r="A2927" i="5"/>
  <c r="D2927" i="5"/>
  <c r="J2927" i="2"/>
  <c r="P2927" i="2"/>
  <c r="G2928" i="5"/>
  <c r="E2927" i="5"/>
  <c r="C2927" i="5"/>
  <c r="D2928" i="5"/>
  <c r="F2928" i="5"/>
  <c r="C2927" i="2"/>
  <c r="A2927" i="2"/>
  <c r="B2927" i="2"/>
  <c r="K2928" i="2"/>
  <c r="J2928" i="2"/>
  <c r="P2928" i="2"/>
  <c r="G2929" i="5"/>
  <c r="E2928" i="5"/>
  <c r="C2928" i="5"/>
  <c r="H2927" i="2"/>
  <c r="A2928" i="5"/>
  <c r="F2929" i="5"/>
  <c r="A2929" i="5"/>
  <c r="D2929" i="5"/>
  <c r="C2928" i="2"/>
  <c r="A2928" i="2"/>
  <c r="K2929" i="2"/>
  <c r="B2928" i="2"/>
  <c r="H2928" i="2"/>
  <c r="J2929" i="2"/>
  <c r="P2929" i="2"/>
  <c r="E2929" i="5"/>
  <c r="C2929" i="5"/>
  <c r="G2930" i="5"/>
  <c r="D2930" i="5"/>
  <c r="F2930" i="5"/>
  <c r="A2930" i="5"/>
  <c r="C2929" i="2"/>
  <c r="A2929" i="2"/>
  <c r="K2930" i="2"/>
  <c r="B2929" i="2"/>
  <c r="H2929" i="2"/>
  <c r="J2930" i="2"/>
  <c r="P2930" i="2"/>
  <c r="E2930" i="5"/>
  <c r="C2930" i="5"/>
  <c r="G2931" i="5"/>
  <c r="F2931" i="5"/>
  <c r="A2931" i="5"/>
  <c r="D2931" i="5"/>
  <c r="C2930" i="2"/>
  <c r="A2930" i="2"/>
  <c r="B2930" i="2"/>
  <c r="K2931" i="2"/>
  <c r="J2931" i="2"/>
  <c r="P2931" i="2"/>
  <c r="H2930" i="2"/>
  <c r="E2931" i="5"/>
  <c r="C2931" i="5"/>
  <c r="G2932" i="5"/>
  <c r="D2932" i="5"/>
  <c r="F2932" i="5"/>
  <c r="C2931" i="2"/>
  <c r="A2931" i="2"/>
  <c r="B2931" i="2"/>
  <c r="K2932" i="2"/>
  <c r="J2932" i="2"/>
  <c r="P2932" i="2"/>
  <c r="E2932" i="5"/>
  <c r="C2932" i="5"/>
  <c r="G2933" i="5"/>
  <c r="H2931" i="2"/>
  <c r="A2932" i="5"/>
  <c r="F2933" i="5"/>
  <c r="A2933" i="5"/>
  <c r="D2933" i="5"/>
  <c r="C2932" i="2"/>
  <c r="A2932" i="2"/>
  <c r="K2933" i="2"/>
  <c r="B2932" i="2"/>
  <c r="H2932" i="2"/>
  <c r="J2933" i="2"/>
  <c r="P2933" i="2"/>
  <c r="G2934" i="5"/>
  <c r="E2933" i="5"/>
  <c r="C2933" i="5"/>
  <c r="J296" i="1"/>
  <c r="D2934" i="5"/>
  <c r="F2934" i="5"/>
  <c r="C2933" i="2"/>
  <c r="A2933" i="2"/>
  <c r="K2934" i="2"/>
  <c r="B2933" i="2"/>
  <c r="H2933" i="2"/>
  <c r="G2935" i="5"/>
  <c r="E2934" i="5"/>
  <c r="C2934" i="5"/>
  <c r="J2934" i="2"/>
  <c r="P2934" i="2"/>
  <c r="A2934" i="5"/>
  <c r="C2934" i="2"/>
  <c r="A2934" i="2"/>
  <c r="B2934" i="2"/>
  <c r="H2934" i="2"/>
  <c r="K2935" i="2"/>
  <c r="F2935" i="5"/>
  <c r="A2935" i="5"/>
  <c r="D2935" i="5"/>
  <c r="J2935" i="2"/>
  <c r="P2935" i="2"/>
  <c r="G2936" i="5"/>
  <c r="E2935" i="5"/>
  <c r="C2935" i="5"/>
  <c r="D2936" i="5"/>
  <c r="F2936" i="5"/>
  <c r="C2935" i="2"/>
  <c r="A2935" i="2"/>
  <c r="B2935" i="2"/>
  <c r="K2936" i="2"/>
  <c r="J2936" i="2"/>
  <c r="P2936" i="2"/>
  <c r="G2937" i="5"/>
  <c r="E2936" i="5"/>
  <c r="C2936" i="5"/>
  <c r="H2935" i="2"/>
  <c r="A2936" i="5"/>
  <c r="F2937" i="5"/>
  <c r="A2937" i="5"/>
  <c r="D2937" i="5"/>
  <c r="C2936" i="2"/>
  <c r="A2936" i="2"/>
  <c r="K2937" i="2"/>
  <c r="B2936" i="2"/>
  <c r="H2936" i="2"/>
  <c r="J2937" i="2"/>
  <c r="P2937" i="2"/>
  <c r="E2937" i="5"/>
  <c r="C2937" i="5"/>
  <c r="G2938" i="5"/>
  <c r="D2938" i="5"/>
  <c r="F2938" i="5"/>
  <c r="A2938" i="5"/>
  <c r="C2937" i="2"/>
  <c r="A2937" i="2"/>
  <c r="K2938" i="2"/>
  <c r="B2937" i="2"/>
  <c r="H2937" i="2"/>
  <c r="E2938" i="5"/>
  <c r="C2938" i="5"/>
  <c r="G2939" i="5"/>
  <c r="J2938" i="2"/>
  <c r="P2938" i="2"/>
  <c r="C2938" i="2"/>
  <c r="A2938" i="2"/>
  <c r="B2938" i="2"/>
  <c r="H2938" i="2"/>
  <c r="K2939" i="2"/>
  <c r="F2939" i="5"/>
  <c r="A2939" i="5"/>
  <c r="D2939" i="5"/>
  <c r="J2939" i="2"/>
  <c r="P2939" i="2"/>
  <c r="E2939" i="5"/>
  <c r="C2939" i="5"/>
  <c r="G2940" i="5"/>
  <c r="D2940" i="5"/>
  <c r="F2940" i="5"/>
  <c r="C2939" i="2"/>
  <c r="A2939" i="2"/>
  <c r="B2939" i="2"/>
  <c r="K2940" i="2"/>
  <c r="J2940" i="2"/>
  <c r="P2940" i="2"/>
  <c r="E2940" i="5"/>
  <c r="C2940" i="5"/>
  <c r="G2941" i="5"/>
  <c r="H2939" i="2"/>
  <c r="A2940" i="5"/>
  <c r="F2941" i="5"/>
  <c r="A2941" i="5"/>
  <c r="D2941" i="5"/>
  <c r="C2940" i="2"/>
  <c r="A2940" i="2"/>
  <c r="K2941" i="2"/>
  <c r="B2940" i="2"/>
  <c r="H2940" i="2"/>
  <c r="J2941" i="2"/>
  <c r="P2941" i="2"/>
  <c r="G2942" i="5"/>
  <c r="E2941" i="5"/>
  <c r="C2941" i="5"/>
  <c r="D2942" i="5"/>
  <c r="F2942" i="5"/>
  <c r="C2941" i="2"/>
  <c r="A2941" i="2"/>
  <c r="K2942" i="2"/>
  <c r="B2941" i="2"/>
  <c r="G2943" i="5"/>
  <c r="E2942" i="5"/>
  <c r="C2942" i="5"/>
  <c r="H2941" i="2"/>
  <c r="J2942" i="2"/>
  <c r="P2942" i="2"/>
  <c r="A2942" i="5"/>
  <c r="C2942" i="2"/>
  <c r="A2942" i="2"/>
  <c r="B2942" i="2"/>
  <c r="H2942" i="2"/>
  <c r="K2943" i="2"/>
  <c r="F2943" i="5"/>
  <c r="A2943" i="5"/>
  <c r="D2943" i="5"/>
  <c r="J2943" i="2"/>
  <c r="P2943" i="2"/>
  <c r="G2944" i="5"/>
  <c r="E2943" i="5"/>
  <c r="C2943" i="5"/>
  <c r="J297" i="1"/>
  <c r="D2944" i="5"/>
  <c r="F2944" i="5"/>
  <c r="C2943" i="2"/>
  <c r="A2943" i="2"/>
  <c r="B2943" i="2"/>
  <c r="K2944" i="2"/>
  <c r="J2944" i="2"/>
  <c r="P2944" i="2"/>
  <c r="G2945" i="5"/>
  <c r="E2944" i="5"/>
  <c r="C2944" i="5"/>
  <c r="A2944" i="5"/>
  <c r="H2943" i="2"/>
  <c r="F2945" i="5"/>
  <c r="A2945" i="5"/>
  <c r="D2945" i="5"/>
  <c r="C2944" i="2"/>
  <c r="A2944" i="2"/>
  <c r="K2945" i="2"/>
  <c r="B2944" i="2"/>
  <c r="J2945" i="2"/>
  <c r="P2945" i="2"/>
  <c r="H2944" i="2"/>
  <c r="E2945" i="5"/>
  <c r="C2945" i="5"/>
  <c r="G2946" i="5"/>
  <c r="D2946" i="5"/>
  <c r="F2946" i="5"/>
  <c r="A2946" i="5"/>
  <c r="C2945" i="2"/>
  <c r="A2945" i="2"/>
  <c r="K2946" i="2"/>
  <c r="B2945" i="2"/>
  <c r="H2945" i="2"/>
  <c r="J2946" i="2"/>
  <c r="P2946" i="2"/>
  <c r="E2946" i="5"/>
  <c r="C2946" i="5"/>
  <c r="G2947" i="5"/>
  <c r="F2947" i="5"/>
  <c r="A2947" i="5"/>
  <c r="D2947" i="5"/>
  <c r="C2946" i="2"/>
  <c r="A2946" i="2"/>
  <c r="B2946" i="2"/>
  <c r="K2947" i="2"/>
  <c r="J2947" i="2"/>
  <c r="P2947" i="2"/>
  <c r="H2946" i="2"/>
  <c r="E2947" i="5"/>
  <c r="C2947" i="5"/>
  <c r="G2948" i="5"/>
  <c r="D2948" i="5"/>
  <c r="F2948" i="5"/>
  <c r="C2947" i="2"/>
  <c r="A2947" i="2"/>
  <c r="B2947" i="2"/>
  <c r="K2948" i="2"/>
  <c r="J2948" i="2"/>
  <c r="P2948" i="2"/>
  <c r="E2948" i="5"/>
  <c r="C2948" i="5"/>
  <c r="G2949" i="5"/>
  <c r="H2947" i="2"/>
  <c r="A2948" i="5"/>
  <c r="F2949" i="5"/>
  <c r="A2949" i="5"/>
  <c r="D2949" i="5"/>
  <c r="C2948" i="2"/>
  <c r="A2948" i="2"/>
  <c r="K2949" i="2"/>
  <c r="B2948" i="2"/>
  <c r="H2948" i="2"/>
  <c r="J2949" i="2"/>
  <c r="P2949" i="2"/>
  <c r="G2950" i="5"/>
  <c r="E2949" i="5"/>
  <c r="C2949" i="5"/>
  <c r="D2950" i="5"/>
  <c r="F2950" i="5"/>
  <c r="C2949" i="2"/>
  <c r="A2949" i="2"/>
  <c r="K2950" i="2"/>
  <c r="B2949" i="2"/>
  <c r="H2949" i="2"/>
  <c r="G2951" i="5"/>
  <c r="E2950" i="5"/>
  <c r="C2950" i="5"/>
  <c r="J2950" i="2"/>
  <c r="P2950" i="2"/>
  <c r="A2950" i="5"/>
  <c r="C2950" i="2"/>
  <c r="A2950" i="2"/>
  <c r="B2950" i="2"/>
  <c r="H2950" i="2"/>
  <c r="K2951" i="2"/>
  <c r="F2951" i="5"/>
  <c r="A2951" i="5"/>
  <c r="D2951" i="5"/>
  <c r="J2951" i="2"/>
  <c r="P2951" i="2"/>
  <c r="G2952" i="5"/>
  <c r="E2951" i="5"/>
  <c r="C2951" i="5"/>
  <c r="D2952" i="5"/>
  <c r="F2952" i="5"/>
  <c r="C2951" i="2"/>
  <c r="A2951" i="2"/>
  <c r="B2951" i="2"/>
  <c r="K2952" i="2"/>
  <c r="J2952" i="2"/>
  <c r="P2952" i="2"/>
  <c r="G2953" i="5"/>
  <c r="E2952" i="5"/>
  <c r="C2952" i="5"/>
  <c r="H2951" i="2"/>
  <c r="A2952" i="5"/>
  <c r="F2953" i="5"/>
  <c r="A2953" i="5"/>
  <c r="D2953" i="5"/>
  <c r="C2952" i="2"/>
  <c r="A2952" i="2"/>
  <c r="K2953" i="2"/>
  <c r="B2952" i="2"/>
  <c r="H2952" i="2"/>
  <c r="J2953" i="2"/>
  <c r="P2953" i="2"/>
  <c r="E2953" i="5"/>
  <c r="C2953" i="5"/>
  <c r="G2954" i="5"/>
  <c r="J298" i="1"/>
  <c r="D2954" i="5"/>
  <c r="F2954" i="5"/>
  <c r="A2954" i="5"/>
  <c r="C2953" i="2"/>
  <c r="A2953" i="2"/>
  <c r="K2954" i="2"/>
  <c r="B2953" i="2"/>
  <c r="H2953" i="2"/>
  <c r="J2954" i="2"/>
  <c r="P2954" i="2"/>
  <c r="E2954" i="5"/>
  <c r="C2954" i="5"/>
  <c r="G2955" i="5"/>
  <c r="F2955" i="5"/>
  <c r="A2955" i="5"/>
  <c r="D2955" i="5"/>
  <c r="C2954" i="2"/>
  <c r="A2954" i="2"/>
  <c r="B2954" i="2"/>
  <c r="K2955" i="2"/>
  <c r="J2955" i="2"/>
  <c r="P2955" i="2"/>
  <c r="H2954" i="2"/>
  <c r="E2955" i="5"/>
  <c r="C2955" i="5"/>
  <c r="G2956" i="5"/>
  <c r="D2956" i="5"/>
  <c r="F2956" i="5"/>
  <c r="C2955" i="2"/>
  <c r="A2955" i="2"/>
  <c r="B2955" i="2"/>
  <c r="K2956" i="2"/>
  <c r="J2956" i="2"/>
  <c r="P2956" i="2"/>
  <c r="E2956" i="5"/>
  <c r="C2956" i="5"/>
  <c r="G2957" i="5"/>
  <c r="H2955" i="2"/>
  <c r="A2956" i="5"/>
  <c r="F2957" i="5"/>
  <c r="A2957" i="5"/>
  <c r="D2957" i="5"/>
  <c r="C2956" i="2"/>
  <c r="A2956" i="2"/>
  <c r="K2957" i="2"/>
  <c r="B2956" i="2"/>
  <c r="H2956" i="2"/>
  <c r="J2957" i="2"/>
  <c r="P2957" i="2"/>
  <c r="G2958" i="5"/>
  <c r="E2957" i="5"/>
  <c r="C2957" i="5"/>
  <c r="D2958" i="5"/>
  <c r="F2958" i="5"/>
  <c r="C2957" i="2"/>
  <c r="A2957" i="2"/>
  <c r="K2958" i="2"/>
  <c r="B2957" i="2"/>
  <c r="H2957" i="2"/>
  <c r="G2959" i="5"/>
  <c r="E2958" i="5"/>
  <c r="C2958" i="5"/>
  <c r="J2958" i="2"/>
  <c r="P2958" i="2"/>
  <c r="A2958" i="5"/>
  <c r="C2958" i="2"/>
  <c r="A2958" i="2"/>
  <c r="B2958" i="2"/>
  <c r="H2958" i="2"/>
  <c r="K2959" i="2"/>
  <c r="F2959" i="5"/>
  <c r="A2959" i="5"/>
  <c r="D2959" i="5"/>
  <c r="J2959" i="2"/>
  <c r="P2959" i="2"/>
  <c r="G2960" i="5"/>
  <c r="E2959" i="5"/>
  <c r="C2959" i="5"/>
  <c r="D2960" i="5"/>
  <c r="F2960" i="5"/>
  <c r="C2959" i="2"/>
  <c r="A2959" i="2"/>
  <c r="B2959" i="2"/>
  <c r="K2960" i="2"/>
  <c r="J2960" i="2"/>
  <c r="P2960" i="2"/>
  <c r="G2961" i="5"/>
  <c r="E2960" i="5"/>
  <c r="C2960" i="5"/>
  <c r="H2959" i="2"/>
  <c r="A2960" i="5"/>
  <c r="F2961" i="5"/>
  <c r="A2961" i="5"/>
  <c r="D2961" i="5"/>
  <c r="C2960" i="2"/>
  <c r="A2960" i="2"/>
  <c r="K2961" i="2"/>
  <c r="B2960" i="2"/>
  <c r="J2961" i="2"/>
  <c r="P2961" i="2"/>
  <c r="H2960" i="2"/>
  <c r="E2961" i="5"/>
  <c r="C2961" i="5"/>
  <c r="G2962" i="5"/>
  <c r="D2962" i="5"/>
  <c r="F2962" i="5"/>
  <c r="A2962" i="5"/>
  <c r="C2961" i="2"/>
  <c r="A2961" i="2"/>
  <c r="K2962" i="2"/>
  <c r="B2961" i="2"/>
  <c r="H2961" i="2"/>
  <c r="J2962" i="2"/>
  <c r="P2962" i="2"/>
  <c r="E2962" i="5"/>
  <c r="C2962" i="5"/>
  <c r="G2963" i="5"/>
  <c r="F2963" i="5"/>
  <c r="A2963" i="5"/>
  <c r="D2963" i="5"/>
  <c r="C2962" i="2"/>
  <c r="A2962" i="2"/>
  <c r="B2962" i="2"/>
  <c r="K2963" i="2"/>
  <c r="J2963" i="2"/>
  <c r="P2963" i="2"/>
  <c r="H2962" i="2"/>
  <c r="E2963" i="5"/>
  <c r="C2963" i="5"/>
  <c r="G2964" i="5"/>
  <c r="J299" i="1"/>
  <c r="D2964" i="5"/>
  <c r="F2964" i="5"/>
  <c r="C2963" i="2"/>
  <c r="A2963" i="2"/>
  <c r="B2963" i="2"/>
  <c r="K2964" i="2"/>
  <c r="J2964" i="2"/>
  <c r="P2964" i="2"/>
  <c r="E2964" i="5"/>
  <c r="C2964" i="5"/>
  <c r="G2965" i="5"/>
  <c r="H2963" i="2"/>
  <c r="A2964" i="5"/>
  <c r="F2965" i="5"/>
  <c r="A2965" i="5"/>
  <c r="D2965" i="5"/>
  <c r="C2964" i="2"/>
  <c r="A2964" i="2"/>
  <c r="K2965" i="2"/>
  <c r="B2964" i="2"/>
  <c r="H2964" i="2"/>
  <c r="J2965" i="2"/>
  <c r="P2965" i="2"/>
  <c r="G2966" i="5"/>
  <c r="E2965" i="5"/>
  <c r="C2965" i="5"/>
  <c r="D2966" i="5"/>
  <c r="F2966" i="5"/>
  <c r="C2965" i="2"/>
  <c r="A2965" i="2"/>
  <c r="K2966" i="2"/>
  <c r="B2965" i="2"/>
  <c r="H2965" i="2"/>
  <c r="G2967" i="5"/>
  <c r="E2966" i="5"/>
  <c r="C2966" i="5"/>
  <c r="J2966" i="2"/>
  <c r="P2966" i="2"/>
  <c r="A2966" i="5"/>
  <c r="C2966" i="2"/>
  <c r="A2966" i="2"/>
  <c r="B2966" i="2"/>
  <c r="H2966" i="2"/>
  <c r="K2967" i="2"/>
  <c r="F2967" i="5"/>
  <c r="A2967" i="5"/>
  <c r="D2967" i="5"/>
  <c r="J2967" i="2"/>
  <c r="P2967" i="2"/>
  <c r="G2968" i="5"/>
  <c r="E2967" i="5"/>
  <c r="C2967" i="5"/>
  <c r="D2968" i="5"/>
  <c r="F2968" i="5"/>
  <c r="C2967" i="2"/>
  <c r="A2967" i="2"/>
  <c r="B2967" i="2"/>
  <c r="K2968" i="2"/>
  <c r="J2968" i="2"/>
  <c r="P2968" i="2"/>
  <c r="G2969" i="5"/>
  <c r="E2968" i="5"/>
  <c r="C2968" i="5"/>
  <c r="H2967" i="2"/>
  <c r="A2968" i="5"/>
  <c r="F2969" i="5"/>
  <c r="A2969" i="5"/>
  <c r="D2969" i="5"/>
  <c r="C2968" i="2"/>
  <c r="A2968" i="2"/>
  <c r="K2969" i="2"/>
  <c r="B2968" i="2"/>
  <c r="H2968" i="2"/>
  <c r="J2969" i="2"/>
  <c r="P2969" i="2"/>
  <c r="E2969" i="5"/>
  <c r="C2969" i="5"/>
  <c r="G2970" i="5"/>
  <c r="D2970" i="5"/>
  <c r="F2970" i="5"/>
  <c r="A2970" i="5"/>
  <c r="C2969" i="2"/>
  <c r="A2969" i="2"/>
  <c r="K2970" i="2"/>
  <c r="B2969" i="2"/>
  <c r="H2969" i="2"/>
  <c r="J2970" i="2"/>
  <c r="P2970" i="2"/>
  <c r="E2970" i="5"/>
  <c r="C2970" i="5"/>
  <c r="G2971" i="5"/>
  <c r="F2971" i="5"/>
  <c r="A2971" i="5"/>
  <c r="D2971" i="5"/>
  <c r="C2970" i="2"/>
  <c r="A2970" i="2"/>
  <c r="B2970" i="2"/>
  <c r="K2971" i="2"/>
  <c r="J2971" i="2"/>
  <c r="P2971" i="2"/>
  <c r="H2970" i="2"/>
  <c r="E2971" i="5"/>
  <c r="C2971" i="5"/>
  <c r="G2972" i="5"/>
  <c r="D2972" i="5"/>
  <c r="F2972" i="5"/>
  <c r="C2971" i="2"/>
  <c r="A2971" i="2"/>
  <c r="B2971" i="2"/>
  <c r="K2972" i="2"/>
  <c r="H2971" i="2"/>
  <c r="J2972" i="2"/>
  <c r="P2972" i="2"/>
  <c r="E2972" i="5"/>
  <c r="C2972" i="5"/>
  <c r="G2973" i="5"/>
  <c r="A2972" i="5"/>
  <c r="F2973" i="5"/>
  <c r="A2973" i="5"/>
  <c r="D2973" i="5"/>
  <c r="C2972" i="2"/>
  <c r="A2972" i="2"/>
  <c r="K2973" i="2"/>
  <c r="B2972" i="2"/>
  <c r="H2972" i="2"/>
  <c r="J2973" i="2"/>
  <c r="P2973" i="2"/>
  <c r="G2974" i="5"/>
  <c r="E2973" i="5"/>
  <c r="C2973" i="5"/>
  <c r="J300" i="1"/>
  <c r="D2974" i="5"/>
  <c r="F2974" i="5"/>
  <c r="C2973" i="2"/>
  <c r="A2973" i="2"/>
  <c r="K2974" i="2"/>
  <c r="B2973" i="2"/>
  <c r="H2973" i="2"/>
  <c r="G2975" i="5"/>
  <c r="E2974" i="5"/>
  <c r="C2974" i="5"/>
  <c r="A2974" i="5"/>
  <c r="J2974" i="2"/>
  <c r="P2974" i="2"/>
  <c r="C2974" i="2"/>
  <c r="A2974" i="2"/>
  <c r="B2974" i="2"/>
  <c r="H2974" i="2"/>
  <c r="K2975" i="2"/>
  <c r="F2975" i="5"/>
  <c r="A2975" i="5"/>
  <c r="D2975" i="5"/>
  <c r="J2975" i="2"/>
  <c r="P2975" i="2"/>
  <c r="G2976" i="5"/>
  <c r="E2975" i="5"/>
  <c r="C2975" i="5"/>
  <c r="D2976" i="5"/>
  <c r="F2976" i="5"/>
  <c r="C2975" i="2"/>
  <c r="A2975" i="2"/>
  <c r="B2975" i="2"/>
  <c r="K2976" i="2"/>
  <c r="J2976" i="2"/>
  <c r="P2976" i="2"/>
  <c r="G2977" i="5"/>
  <c r="E2976" i="5"/>
  <c r="C2976" i="5"/>
  <c r="A2976" i="5"/>
  <c r="H2975" i="2"/>
  <c r="F2977" i="5"/>
  <c r="A2977" i="5"/>
  <c r="D2977" i="5"/>
  <c r="C2976" i="2"/>
  <c r="A2976" i="2"/>
  <c r="K2977" i="2"/>
  <c r="B2976" i="2"/>
  <c r="H2976" i="2"/>
  <c r="J2977" i="2"/>
  <c r="P2977" i="2"/>
  <c r="E2977" i="5"/>
  <c r="C2977" i="5"/>
  <c r="G2978" i="5"/>
  <c r="D2978" i="5"/>
  <c r="F2978" i="5"/>
  <c r="A2978" i="5"/>
  <c r="C2977" i="2"/>
  <c r="A2977" i="2"/>
  <c r="K2978" i="2"/>
  <c r="B2977" i="2"/>
  <c r="J2978" i="2"/>
  <c r="P2978" i="2"/>
  <c r="H2977" i="2"/>
  <c r="E2978" i="5"/>
  <c r="C2978" i="5"/>
  <c r="G2979" i="5"/>
  <c r="F2979" i="5"/>
  <c r="A2979" i="5"/>
  <c r="D2979" i="5"/>
  <c r="C2978" i="2"/>
  <c r="A2978" i="2"/>
  <c r="B2978" i="2"/>
  <c r="K2979" i="2"/>
  <c r="J2979" i="2"/>
  <c r="P2979" i="2"/>
  <c r="H2978" i="2"/>
  <c r="E2979" i="5"/>
  <c r="C2979" i="5"/>
  <c r="G2980" i="5"/>
  <c r="D2980" i="5"/>
  <c r="F2980" i="5"/>
  <c r="C2979" i="2"/>
  <c r="A2979" i="2"/>
  <c r="B2979" i="2"/>
  <c r="K2980" i="2"/>
  <c r="J2980" i="2"/>
  <c r="P2980" i="2"/>
  <c r="E2980" i="5"/>
  <c r="C2980" i="5"/>
  <c r="G2981" i="5"/>
  <c r="H2979" i="2"/>
  <c r="A2980" i="5"/>
  <c r="F2981" i="5"/>
  <c r="A2981" i="5"/>
  <c r="D2981" i="5"/>
  <c r="C2980" i="2"/>
  <c r="A2980" i="2"/>
  <c r="K2981" i="2"/>
  <c r="B2980" i="2"/>
  <c r="H2980" i="2"/>
  <c r="J2981" i="2"/>
  <c r="P2981" i="2"/>
  <c r="G2982" i="5"/>
  <c r="E2981" i="5"/>
  <c r="C2981" i="5"/>
  <c r="D2982" i="5"/>
  <c r="F2982" i="5"/>
  <c r="C2981" i="2"/>
  <c r="A2981" i="2"/>
  <c r="K2982" i="2"/>
  <c r="B2981" i="2"/>
  <c r="H2981" i="2"/>
  <c r="G2983" i="5"/>
  <c r="E2982" i="5"/>
  <c r="C2982" i="5"/>
  <c r="J2982" i="2"/>
  <c r="P2982" i="2"/>
  <c r="A2982" i="5"/>
  <c r="C2982" i="2"/>
  <c r="A2982" i="2"/>
  <c r="B2982" i="2"/>
  <c r="H2982" i="2"/>
  <c r="K2983" i="2"/>
  <c r="F2983" i="5"/>
  <c r="A2983" i="5"/>
  <c r="D2983" i="5"/>
  <c r="J2983" i="2"/>
  <c r="P2983" i="2"/>
  <c r="G2984" i="5"/>
  <c r="E2983" i="5"/>
  <c r="C2983" i="5"/>
  <c r="J301" i="1"/>
  <c r="D2984" i="5"/>
  <c r="F2984" i="5"/>
  <c r="C2983" i="2"/>
  <c r="A2983" i="2"/>
  <c r="B2983" i="2"/>
  <c r="K2984" i="2"/>
  <c r="J2984" i="2"/>
  <c r="P2984" i="2"/>
  <c r="G2985" i="5"/>
  <c r="E2984" i="5"/>
  <c r="C2984" i="5"/>
  <c r="A2984" i="5"/>
  <c r="H2983" i="2"/>
  <c r="F2985" i="5"/>
  <c r="A2985" i="5"/>
  <c r="D2985" i="5"/>
  <c r="C2984" i="2"/>
  <c r="A2984" i="2"/>
  <c r="K2985" i="2"/>
  <c r="B2984" i="2"/>
  <c r="H2984" i="2"/>
  <c r="J2985" i="2"/>
  <c r="P2985" i="2"/>
  <c r="E2985" i="5"/>
  <c r="C2985" i="5"/>
  <c r="G2986" i="5"/>
  <c r="D2986" i="5"/>
  <c r="F2986" i="5"/>
  <c r="A2986" i="5"/>
  <c r="C2985" i="2"/>
  <c r="A2985" i="2"/>
  <c r="K2986" i="2"/>
  <c r="B2985" i="2"/>
  <c r="H2985" i="2"/>
  <c r="J2986" i="2"/>
  <c r="P2986" i="2"/>
  <c r="E2986" i="5"/>
  <c r="C2986" i="5"/>
  <c r="G2987" i="5"/>
  <c r="F2987" i="5"/>
  <c r="A2987" i="5"/>
  <c r="D2987" i="5"/>
  <c r="C2986" i="2"/>
  <c r="A2986" i="2"/>
  <c r="B2986" i="2"/>
  <c r="K2987" i="2"/>
  <c r="J2987" i="2"/>
  <c r="P2987" i="2"/>
  <c r="H2986" i="2"/>
  <c r="E2987" i="5"/>
  <c r="C2987" i="5"/>
  <c r="G2988" i="5"/>
  <c r="D2988" i="5"/>
  <c r="F2988" i="5"/>
  <c r="C2987" i="2"/>
  <c r="A2987" i="2"/>
  <c r="B2987" i="2"/>
  <c r="K2988" i="2"/>
  <c r="J2988" i="2"/>
  <c r="P2988" i="2"/>
  <c r="E2988" i="5"/>
  <c r="C2988" i="5"/>
  <c r="G2989" i="5"/>
  <c r="H2987" i="2"/>
  <c r="A2988" i="5"/>
  <c r="F2989" i="5"/>
  <c r="A2989" i="5"/>
  <c r="D2989" i="5"/>
  <c r="C2988" i="2"/>
  <c r="A2988" i="2"/>
  <c r="K2989" i="2"/>
  <c r="B2988" i="2"/>
  <c r="J2989" i="2"/>
  <c r="P2989" i="2"/>
  <c r="H2988" i="2"/>
  <c r="G2990" i="5"/>
  <c r="E2989" i="5"/>
  <c r="C2989" i="5"/>
  <c r="D2990" i="5"/>
  <c r="F2990" i="5"/>
  <c r="C2989" i="2"/>
  <c r="A2989" i="2"/>
  <c r="K2990" i="2"/>
  <c r="B2989" i="2"/>
  <c r="H2989" i="2"/>
  <c r="G2991" i="5"/>
  <c r="E2990" i="5"/>
  <c r="C2990" i="5"/>
  <c r="J2990" i="2"/>
  <c r="P2990" i="2"/>
  <c r="A2990" i="5"/>
  <c r="C2990" i="2"/>
  <c r="A2990" i="2"/>
  <c r="B2990" i="2"/>
  <c r="H2990" i="2"/>
  <c r="K2991" i="2"/>
  <c r="F2991" i="5"/>
  <c r="A2991" i="5"/>
  <c r="D2991" i="5"/>
  <c r="J2991" i="2"/>
  <c r="P2991" i="2"/>
  <c r="G2992" i="5"/>
  <c r="E2991" i="5"/>
  <c r="C2991" i="5"/>
  <c r="D2992" i="5"/>
  <c r="F2992" i="5"/>
  <c r="C2991" i="2"/>
  <c r="A2991" i="2"/>
  <c r="B2991" i="2"/>
  <c r="K2992" i="2"/>
  <c r="J2992" i="2"/>
  <c r="P2992" i="2"/>
  <c r="G2993" i="5"/>
  <c r="E2992" i="5"/>
  <c r="C2992" i="5"/>
  <c r="H2991" i="2"/>
  <c r="A2992" i="5"/>
  <c r="F2993" i="5"/>
  <c r="A2993" i="5"/>
  <c r="D2993" i="5"/>
  <c r="C2992" i="2"/>
  <c r="A2992" i="2"/>
  <c r="K2993" i="2"/>
  <c r="B2992" i="2"/>
  <c r="H2992" i="2"/>
  <c r="J2993" i="2"/>
  <c r="P2993" i="2"/>
  <c r="E2993" i="5"/>
  <c r="C2993" i="5"/>
  <c r="G2994" i="5"/>
  <c r="J302" i="1"/>
  <c r="D2994" i="5"/>
  <c r="F2994" i="5"/>
  <c r="A2994" i="5"/>
  <c r="C2993" i="2"/>
  <c r="A2993" i="2"/>
  <c r="K2994" i="2"/>
  <c r="B2993" i="2"/>
  <c r="H2993" i="2"/>
  <c r="J2994" i="2"/>
  <c r="P2994" i="2"/>
  <c r="E2994" i="5"/>
  <c r="C2994" i="5"/>
  <c r="G2995" i="5"/>
  <c r="F2995" i="5"/>
  <c r="A2995" i="5"/>
  <c r="D2995" i="5"/>
  <c r="C2994" i="2"/>
  <c r="A2994" i="2"/>
  <c r="B2994" i="2"/>
  <c r="K2995" i="2"/>
  <c r="J2995" i="2"/>
  <c r="P2995" i="2"/>
  <c r="H2994" i="2"/>
  <c r="E2995" i="5"/>
  <c r="C2995" i="5"/>
  <c r="G2996" i="5"/>
  <c r="D2996" i="5"/>
  <c r="F2996" i="5"/>
  <c r="C2995" i="2"/>
  <c r="A2995" i="2"/>
  <c r="B2995" i="2"/>
  <c r="K2996" i="2"/>
  <c r="J2996" i="2"/>
  <c r="P2996" i="2"/>
  <c r="E2996" i="5"/>
  <c r="C2996" i="5"/>
  <c r="G2997" i="5"/>
  <c r="H2995" i="2"/>
  <c r="A2996" i="5"/>
  <c r="F2997" i="5"/>
  <c r="A2997" i="5"/>
  <c r="D2997" i="5"/>
  <c r="C2996" i="2"/>
  <c r="A2996" i="2"/>
  <c r="K2997" i="2"/>
  <c r="B2996" i="2"/>
  <c r="H2996" i="2"/>
  <c r="J2997" i="2"/>
  <c r="P2997" i="2"/>
  <c r="G2998" i="5"/>
  <c r="E2997" i="5"/>
  <c r="C2997" i="5"/>
  <c r="D2998" i="5"/>
  <c r="F2998" i="5"/>
  <c r="C2997" i="2"/>
  <c r="A2997" i="2"/>
  <c r="K2998" i="2"/>
  <c r="B2997" i="2"/>
  <c r="H2997" i="2"/>
  <c r="G2999" i="5"/>
  <c r="E2998" i="5"/>
  <c r="C2998" i="5"/>
  <c r="J2998" i="2"/>
  <c r="P2998" i="2"/>
  <c r="A2998" i="5"/>
  <c r="C2998" i="2"/>
  <c r="A2998" i="2"/>
  <c r="B2998" i="2"/>
  <c r="H2998" i="2"/>
  <c r="K2999" i="2"/>
  <c r="F2999" i="5"/>
  <c r="A2999" i="5"/>
  <c r="D2999" i="5"/>
  <c r="J2999" i="2"/>
  <c r="P2999" i="2"/>
  <c r="G3000" i="5"/>
  <c r="E2999" i="5"/>
  <c r="C2999" i="5"/>
  <c r="D3000" i="5"/>
  <c r="F3000" i="5"/>
  <c r="C2999" i="2"/>
  <c r="A2999" i="2"/>
  <c r="B2999" i="2"/>
  <c r="K3000" i="2"/>
  <c r="J3000" i="2"/>
  <c r="P3000" i="2"/>
  <c r="G3001" i="5"/>
  <c r="E3000" i="5"/>
  <c r="C3000" i="5"/>
  <c r="H2999" i="2"/>
  <c r="A3000" i="5"/>
  <c r="F3001" i="5"/>
  <c r="A3001" i="5"/>
  <c r="D3001" i="5"/>
  <c r="C3000" i="2"/>
  <c r="A3000" i="2"/>
  <c r="K3001" i="2"/>
  <c r="B3000" i="2"/>
  <c r="H3000" i="2"/>
  <c r="J3001" i="2"/>
  <c r="P3001" i="2"/>
  <c r="E3001" i="5"/>
  <c r="C3001" i="5"/>
  <c r="G3002" i="5"/>
  <c r="D3002" i="5"/>
  <c r="F3002" i="5"/>
  <c r="A3002" i="5"/>
  <c r="C3001" i="2"/>
  <c r="A3001" i="2"/>
  <c r="K3002" i="2"/>
  <c r="B3001" i="2"/>
  <c r="H3001" i="2"/>
  <c r="J3002" i="2"/>
  <c r="P3002" i="2"/>
  <c r="E3002" i="5"/>
  <c r="C3002" i="5"/>
  <c r="G3003" i="5"/>
  <c r="F3003" i="5"/>
  <c r="A3003" i="5"/>
  <c r="D3003" i="5"/>
  <c r="C3002" i="2"/>
  <c r="A3002" i="2"/>
  <c r="B3002" i="2"/>
  <c r="K3003" i="2"/>
  <c r="J3003" i="2"/>
  <c r="P3003" i="2"/>
  <c r="H3002" i="2"/>
  <c r="E3003" i="5"/>
  <c r="C3003" i="5"/>
  <c r="G3004" i="5"/>
  <c r="J303" i="1"/>
  <c r="D3004" i="5"/>
  <c r="F3004" i="5"/>
  <c r="C3003" i="2"/>
  <c r="A3003" i="2"/>
  <c r="B3003" i="2"/>
  <c r="K3004" i="2"/>
  <c r="J3004" i="2"/>
  <c r="P3004" i="2"/>
  <c r="E3004" i="5"/>
  <c r="C3004" i="5"/>
  <c r="G3005" i="5"/>
  <c r="H3003" i="2"/>
  <c r="A3004" i="5"/>
  <c r="F3005" i="5"/>
  <c r="A3005" i="5"/>
  <c r="D3005" i="5"/>
  <c r="C3004" i="2"/>
  <c r="A3004" i="2"/>
  <c r="K3005" i="2"/>
  <c r="B3004" i="2"/>
  <c r="H3004" i="2"/>
  <c r="J3005" i="2"/>
  <c r="P3005" i="2"/>
  <c r="G3006" i="5"/>
  <c r="E3005" i="5"/>
  <c r="C3005" i="5"/>
  <c r="D3006" i="5"/>
  <c r="F3006" i="5"/>
  <c r="C3005" i="2"/>
  <c r="A3005" i="2"/>
  <c r="K3006" i="2"/>
  <c r="B3005" i="2"/>
  <c r="H3005" i="2"/>
  <c r="G3007" i="5"/>
  <c r="E3006" i="5"/>
  <c r="C3006" i="5"/>
  <c r="J3006" i="2"/>
  <c r="P3006" i="2"/>
  <c r="A3006" i="5"/>
  <c r="C3006" i="2"/>
  <c r="A3006" i="2"/>
  <c r="B3006" i="2"/>
  <c r="H3006" i="2"/>
  <c r="K3007" i="2"/>
  <c r="F3007" i="5"/>
  <c r="A3007" i="5"/>
  <c r="D3007" i="5"/>
  <c r="J3007" i="2"/>
  <c r="P3007" i="2"/>
  <c r="G3008" i="5"/>
  <c r="E3007" i="5"/>
  <c r="C3007" i="5"/>
  <c r="D3008" i="5"/>
  <c r="F3008" i="5"/>
  <c r="C3007" i="2"/>
  <c r="A3007" i="2"/>
  <c r="B3007" i="2"/>
  <c r="K3008" i="2"/>
  <c r="J3008" i="2"/>
  <c r="P3008" i="2"/>
  <c r="G3009" i="5"/>
  <c r="E3008" i="5"/>
  <c r="C3008" i="5"/>
  <c r="H3007" i="2"/>
  <c r="A3008" i="5"/>
  <c r="F3009" i="5"/>
  <c r="A3009" i="5"/>
  <c r="D3009" i="5"/>
  <c r="C3008" i="2"/>
  <c r="A3008" i="2"/>
  <c r="K3009" i="2"/>
  <c r="B3008" i="2"/>
  <c r="H3008" i="2"/>
  <c r="J3009" i="2"/>
  <c r="P3009" i="2"/>
  <c r="E3009" i="5"/>
  <c r="C3009" i="5"/>
  <c r="G3010" i="5"/>
  <c r="D3010" i="5"/>
  <c r="F3010" i="5"/>
  <c r="A3010" i="5"/>
  <c r="C3009" i="2"/>
  <c r="A3009" i="2"/>
  <c r="K3010" i="2"/>
  <c r="B3009" i="2"/>
  <c r="H3009" i="2"/>
  <c r="J3010" i="2"/>
  <c r="P3010" i="2"/>
  <c r="E3010" i="5"/>
  <c r="C3010" i="5"/>
  <c r="G3011" i="5"/>
  <c r="F3011" i="5"/>
  <c r="A3011" i="5"/>
  <c r="D3011" i="5"/>
  <c r="C3010" i="2"/>
  <c r="A3010" i="2"/>
  <c r="B3010" i="2"/>
  <c r="K3011" i="2"/>
  <c r="J3011" i="2"/>
  <c r="P3011" i="2"/>
  <c r="H3010" i="2"/>
  <c r="E3011" i="5"/>
  <c r="C3011" i="5"/>
  <c r="G3012" i="5"/>
  <c r="D3012" i="5"/>
  <c r="F3012" i="5"/>
  <c r="C3011" i="2"/>
  <c r="A3011" i="2"/>
  <c r="B3011" i="2"/>
  <c r="K3012" i="2"/>
  <c r="E3012" i="5"/>
  <c r="C3012" i="5"/>
  <c r="G3013" i="5"/>
  <c r="J3012" i="2"/>
  <c r="P3012" i="2"/>
  <c r="H3011" i="2"/>
  <c r="A3012" i="5"/>
  <c r="C3012" i="2"/>
  <c r="A3012" i="2"/>
  <c r="K3013" i="2"/>
  <c r="B3012" i="2"/>
  <c r="H3012" i="2"/>
  <c r="F3013" i="5"/>
  <c r="A3013" i="5"/>
  <c r="D3013" i="5"/>
  <c r="J3013" i="2"/>
  <c r="P3013" i="2"/>
  <c r="G3014" i="5"/>
  <c r="E3013" i="5"/>
  <c r="C3013" i="5"/>
  <c r="J304" i="1"/>
  <c r="D3014" i="5"/>
  <c r="F3014" i="5"/>
  <c r="C3013" i="2"/>
  <c r="A3013" i="2"/>
  <c r="K3014" i="2"/>
  <c r="B3013" i="2"/>
  <c r="G3015" i="5"/>
  <c r="E3014" i="5"/>
  <c r="C3014" i="5"/>
  <c r="H3013" i="2"/>
  <c r="J3014" i="2"/>
  <c r="P3014" i="2"/>
  <c r="A3014" i="5"/>
  <c r="C3014" i="2"/>
  <c r="A3014" i="2"/>
  <c r="B3014" i="2"/>
  <c r="H3014" i="2"/>
  <c r="K3015" i="2"/>
  <c r="F3015" i="5"/>
  <c r="A3015" i="5"/>
  <c r="D3015" i="5"/>
  <c r="J3015" i="2"/>
  <c r="P3015" i="2"/>
  <c r="G3016" i="5"/>
  <c r="E3015" i="5"/>
  <c r="C3015" i="5"/>
  <c r="D3016" i="5"/>
  <c r="F3016" i="5"/>
  <c r="C3015" i="2"/>
  <c r="A3015" i="2"/>
  <c r="B3015" i="2"/>
  <c r="K3016" i="2"/>
  <c r="J3016" i="2"/>
  <c r="P3016" i="2"/>
  <c r="G3017" i="5"/>
  <c r="E3016" i="5"/>
  <c r="C3016" i="5"/>
  <c r="H3015" i="2"/>
  <c r="A3016" i="5"/>
  <c r="F3017" i="5"/>
  <c r="A3017" i="5"/>
  <c r="D3017" i="5"/>
  <c r="C3016" i="2"/>
  <c r="A3016" i="2"/>
  <c r="K3017" i="2"/>
  <c r="B3016" i="2"/>
  <c r="H3016" i="2"/>
  <c r="J3017" i="2"/>
  <c r="P3017" i="2"/>
  <c r="E3017" i="5"/>
  <c r="C3017" i="5"/>
  <c r="G3018" i="5"/>
  <c r="D3018" i="5"/>
  <c r="F3018" i="5"/>
  <c r="A3018" i="5"/>
  <c r="C3017" i="2"/>
  <c r="A3017" i="2"/>
  <c r="K3018" i="2"/>
  <c r="B3017" i="2"/>
  <c r="H3017" i="2"/>
  <c r="J3018" i="2"/>
  <c r="P3018" i="2"/>
  <c r="E3018" i="5"/>
  <c r="C3018" i="5"/>
  <c r="G3019" i="5"/>
  <c r="F3019" i="5"/>
  <c r="A3019" i="5"/>
  <c r="D3019" i="5"/>
  <c r="C3018" i="2"/>
  <c r="A3018" i="2"/>
  <c r="B3018" i="2"/>
  <c r="K3019" i="2"/>
  <c r="J3019" i="2"/>
  <c r="P3019" i="2"/>
  <c r="H3018" i="2"/>
  <c r="E3019" i="5"/>
  <c r="C3019" i="5"/>
  <c r="G3020" i="5"/>
  <c r="D3020" i="5"/>
  <c r="F3020" i="5"/>
  <c r="C3019" i="2"/>
  <c r="A3019" i="2"/>
  <c r="B3019" i="2"/>
  <c r="K3020" i="2"/>
  <c r="J3020" i="2"/>
  <c r="P3020" i="2"/>
  <c r="E3020" i="5"/>
  <c r="C3020" i="5"/>
  <c r="G3021" i="5"/>
  <c r="H3019" i="2"/>
  <c r="A3020" i="5"/>
  <c r="F3021" i="5"/>
  <c r="A3021" i="5"/>
  <c r="D3021" i="5"/>
  <c r="C3020" i="2"/>
  <c r="A3020" i="2"/>
  <c r="K3021" i="2"/>
  <c r="B3020" i="2"/>
  <c r="H3020" i="2"/>
  <c r="J3021" i="2"/>
  <c r="P3021" i="2"/>
  <c r="G3022" i="5"/>
  <c r="E3021" i="5"/>
  <c r="C3021" i="5"/>
  <c r="D3022" i="5"/>
  <c r="F3022" i="5"/>
  <c r="C3021" i="2"/>
  <c r="A3021" i="2"/>
  <c r="K3022" i="2"/>
  <c r="B3021" i="2"/>
  <c r="H3021" i="2"/>
  <c r="G3023" i="5"/>
  <c r="E3022" i="5"/>
  <c r="C3022" i="5"/>
  <c r="J3022" i="2"/>
  <c r="P3022" i="2"/>
  <c r="A3022" i="5"/>
  <c r="C3022" i="2"/>
  <c r="A3022" i="2"/>
  <c r="B3022" i="2"/>
  <c r="H3022" i="2"/>
  <c r="K3023" i="2"/>
  <c r="F3023" i="5"/>
  <c r="A3023" i="5"/>
  <c r="D3023" i="5"/>
  <c r="J3023" i="2"/>
  <c r="P3023" i="2"/>
  <c r="G3024" i="5"/>
  <c r="E3023" i="5"/>
  <c r="C3023" i="5"/>
  <c r="J305" i="1"/>
  <c r="D3024" i="5"/>
  <c r="F3024" i="5"/>
  <c r="C3023" i="2"/>
  <c r="A3023" i="2"/>
  <c r="B3023" i="2"/>
  <c r="K3024" i="2"/>
  <c r="J3024" i="2"/>
  <c r="P3024" i="2"/>
  <c r="G3025" i="5"/>
  <c r="E3024" i="5"/>
  <c r="C3024" i="5"/>
  <c r="H3023" i="2"/>
  <c r="A3024" i="5"/>
  <c r="F3025" i="5"/>
  <c r="A3025" i="5"/>
  <c r="D3025" i="5"/>
  <c r="C3024" i="2"/>
  <c r="A3024" i="2"/>
  <c r="K3025" i="2"/>
  <c r="B3024" i="2"/>
  <c r="H3024" i="2"/>
  <c r="J3025" i="2"/>
  <c r="P3025" i="2"/>
  <c r="E3025" i="5"/>
  <c r="C3025" i="5"/>
  <c r="G3026" i="5"/>
  <c r="D3026" i="5"/>
  <c r="F3026" i="5"/>
  <c r="A3026" i="5"/>
  <c r="C3025" i="2"/>
  <c r="A3025" i="2"/>
  <c r="K3026" i="2"/>
  <c r="B3025" i="2"/>
  <c r="H3025" i="2"/>
  <c r="J3026" i="2"/>
  <c r="P3026" i="2"/>
  <c r="E3026" i="5"/>
  <c r="C3026" i="5"/>
  <c r="G3027" i="5"/>
  <c r="F3027" i="5"/>
  <c r="A3027" i="5"/>
  <c r="D3027" i="5"/>
  <c r="C3026" i="2"/>
  <c r="A3026" i="2"/>
  <c r="B3026" i="2"/>
  <c r="K3027" i="2"/>
  <c r="J3027" i="2"/>
  <c r="P3027" i="2"/>
  <c r="H3026" i="2"/>
  <c r="E3027" i="5"/>
  <c r="C3027" i="5"/>
  <c r="G3028" i="5"/>
  <c r="D3028" i="5"/>
  <c r="F3028" i="5"/>
  <c r="C3027" i="2"/>
  <c r="A3027" i="2"/>
  <c r="B3027" i="2"/>
  <c r="K3028" i="2"/>
  <c r="J3028" i="2"/>
  <c r="P3028" i="2"/>
  <c r="E3028" i="5"/>
  <c r="C3028" i="5"/>
  <c r="G3029" i="5"/>
  <c r="H3027" i="2"/>
  <c r="A3028" i="5"/>
  <c r="F3029" i="5"/>
  <c r="A3029" i="5"/>
  <c r="D3029" i="5"/>
  <c r="C3028" i="2"/>
  <c r="A3028" i="2"/>
  <c r="K3029" i="2"/>
  <c r="B3028" i="2"/>
  <c r="H3028" i="2"/>
  <c r="J3029" i="2"/>
  <c r="P3029" i="2"/>
  <c r="G3030" i="5"/>
  <c r="E3029" i="5"/>
  <c r="C3029" i="5"/>
  <c r="D3030" i="5"/>
  <c r="F3030" i="5"/>
  <c r="C3029" i="2"/>
  <c r="A3029" i="2"/>
  <c r="K3030" i="2"/>
  <c r="B3029" i="2"/>
  <c r="H3029" i="2"/>
  <c r="G3031" i="5"/>
  <c r="E3030" i="5"/>
  <c r="C3030" i="5"/>
  <c r="J3030" i="2"/>
  <c r="P3030" i="2"/>
  <c r="A3030" i="5"/>
  <c r="C3030" i="2"/>
  <c r="A3030" i="2"/>
  <c r="B3030" i="2"/>
  <c r="H3030" i="2"/>
  <c r="K3031" i="2"/>
  <c r="F3031" i="5"/>
  <c r="A3031" i="5"/>
  <c r="D3031" i="5"/>
  <c r="J3031" i="2"/>
  <c r="P3031" i="2"/>
  <c r="G3032" i="5"/>
  <c r="E3031" i="5"/>
  <c r="C3031" i="5"/>
  <c r="D3032" i="5"/>
  <c r="F3032" i="5"/>
  <c r="C3031" i="2"/>
  <c r="A3031" i="2"/>
  <c r="B3031" i="2"/>
  <c r="K3032" i="2"/>
  <c r="J3032" i="2"/>
  <c r="P3032" i="2"/>
  <c r="G3033" i="5"/>
  <c r="E3032" i="5"/>
  <c r="C3032" i="5"/>
  <c r="H3031" i="2"/>
  <c r="A3032" i="5"/>
  <c r="F3033" i="5"/>
  <c r="A3033" i="5"/>
  <c r="D3033" i="5"/>
  <c r="C3032" i="2"/>
  <c r="A3032" i="2"/>
  <c r="K3033" i="2"/>
  <c r="B3032" i="2"/>
  <c r="J3033" i="2"/>
  <c r="P3033" i="2"/>
  <c r="H3032" i="2"/>
  <c r="E3033" i="5"/>
  <c r="C3033" i="5"/>
  <c r="G3034" i="5"/>
  <c r="J306" i="1"/>
  <c r="D3034" i="5"/>
  <c r="F3034" i="5"/>
  <c r="A3034" i="5"/>
  <c r="C3033" i="2"/>
  <c r="A3033" i="2"/>
  <c r="K3034" i="2"/>
  <c r="B3033" i="2"/>
  <c r="H3033" i="2"/>
  <c r="J3034" i="2"/>
  <c r="P3034" i="2"/>
  <c r="E3034" i="5"/>
  <c r="C3034" i="5"/>
  <c r="G3035" i="5"/>
  <c r="F3035" i="5"/>
  <c r="A3035" i="5"/>
  <c r="D3035" i="5"/>
  <c r="C3034" i="2"/>
  <c r="A3034" i="2"/>
  <c r="B3034" i="2"/>
  <c r="K3035" i="2"/>
  <c r="J3035" i="2"/>
  <c r="P3035" i="2"/>
  <c r="H3034" i="2"/>
  <c r="E3035" i="5"/>
  <c r="C3035" i="5"/>
  <c r="G3036" i="5"/>
  <c r="D3036" i="5"/>
  <c r="F3036" i="5"/>
  <c r="C3035" i="2"/>
  <c r="A3035" i="2"/>
  <c r="B3035" i="2"/>
  <c r="K3036" i="2"/>
  <c r="J3036" i="2"/>
  <c r="P3036" i="2"/>
  <c r="E3036" i="5"/>
  <c r="C3036" i="5"/>
  <c r="G3037" i="5"/>
  <c r="H3035" i="2"/>
  <c r="A3036" i="5"/>
  <c r="F3037" i="5"/>
  <c r="A3037" i="5"/>
  <c r="D3037" i="5"/>
  <c r="C3036" i="2"/>
  <c r="A3036" i="2"/>
  <c r="K3037" i="2"/>
  <c r="B3036" i="2"/>
  <c r="H3036" i="2"/>
  <c r="J3037" i="2"/>
  <c r="P3037" i="2"/>
  <c r="G3038" i="5"/>
  <c r="E3037" i="5"/>
  <c r="C3037" i="5"/>
  <c r="D3038" i="5"/>
  <c r="F3038" i="5"/>
  <c r="C3037" i="2"/>
  <c r="A3037" i="2"/>
  <c r="K3038" i="2"/>
  <c r="B3037" i="2"/>
  <c r="H3037" i="2"/>
  <c r="G3039" i="5"/>
  <c r="E3038" i="5"/>
  <c r="C3038" i="5"/>
  <c r="J3038" i="2"/>
  <c r="P3038" i="2"/>
  <c r="A3038" i="5"/>
  <c r="C3038" i="2"/>
  <c r="A3038" i="2"/>
  <c r="B3038" i="2"/>
  <c r="H3038" i="2"/>
  <c r="K3039" i="2"/>
  <c r="F3039" i="5"/>
  <c r="A3039" i="5"/>
  <c r="D3039" i="5"/>
  <c r="J3039" i="2"/>
  <c r="P3039" i="2"/>
  <c r="G3040" i="5"/>
  <c r="E3039" i="5"/>
  <c r="C3039" i="5"/>
  <c r="D3040" i="5"/>
  <c r="F3040" i="5"/>
  <c r="C3039" i="2"/>
  <c r="A3039" i="2"/>
  <c r="B3039" i="2"/>
  <c r="K3040" i="2"/>
  <c r="J3040" i="2"/>
  <c r="P3040" i="2"/>
  <c r="G3041" i="5"/>
  <c r="E3040" i="5"/>
  <c r="C3040" i="5"/>
  <c r="H3039" i="2"/>
  <c r="A3040" i="5"/>
  <c r="F3041" i="5"/>
  <c r="A3041" i="5"/>
  <c r="D3041" i="5"/>
  <c r="C3040" i="2"/>
  <c r="A3040" i="2"/>
  <c r="K3041" i="2"/>
  <c r="B3040" i="2"/>
  <c r="H3040" i="2"/>
  <c r="J3041" i="2"/>
  <c r="P3041" i="2"/>
  <c r="E3041" i="5"/>
  <c r="C3041" i="5"/>
  <c r="G3042" i="5"/>
  <c r="D3042" i="5"/>
  <c r="F3042" i="5"/>
  <c r="A3042" i="5"/>
  <c r="C3041" i="2"/>
  <c r="A3041" i="2"/>
  <c r="K3042" i="2"/>
  <c r="B3041" i="2"/>
  <c r="H3041" i="2"/>
  <c r="J3042" i="2"/>
  <c r="P3042" i="2"/>
  <c r="E3042" i="5"/>
  <c r="C3042" i="5"/>
  <c r="G3043" i="5"/>
  <c r="F3043" i="5"/>
  <c r="A3043" i="5"/>
  <c r="D3043" i="5"/>
  <c r="C3042" i="2"/>
  <c r="A3042" i="2"/>
  <c r="B3042" i="2"/>
  <c r="K3043" i="2"/>
  <c r="J3043" i="2"/>
  <c r="P3043" i="2"/>
  <c r="H3042" i="2"/>
  <c r="E3043" i="5"/>
  <c r="C3043" i="5"/>
  <c r="G3044" i="5"/>
  <c r="J307" i="1"/>
  <c r="D3044" i="5"/>
  <c r="F3044" i="5"/>
  <c r="C3043" i="2"/>
  <c r="A3043" i="2"/>
  <c r="B3043" i="2"/>
  <c r="K3044" i="2"/>
  <c r="J3044" i="2"/>
  <c r="P3044" i="2"/>
  <c r="E3044" i="5"/>
  <c r="C3044" i="5"/>
  <c r="G3045" i="5"/>
  <c r="H3043" i="2"/>
  <c r="A3044" i="5"/>
  <c r="F3045" i="5"/>
  <c r="A3045" i="5"/>
  <c r="D3045" i="5"/>
  <c r="C3044" i="2"/>
  <c r="A3044" i="2"/>
  <c r="K3045" i="2"/>
  <c r="B3044" i="2"/>
  <c r="H3044" i="2"/>
  <c r="J3045" i="2"/>
  <c r="P3045" i="2"/>
  <c r="G3046" i="5"/>
  <c r="E3045" i="5"/>
  <c r="C3045" i="5"/>
  <c r="D3046" i="5"/>
  <c r="F3046" i="5"/>
  <c r="C3045" i="2"/>
  <c r="A3045" i="2"/>
  <c r="K3046" i="2"/>
  <c r="B3045" i="2"/>
  <c r="H3045" i="2"/>
  <c r="G3047" i="5"/>
  <c r="E3046" i="5"/>
  <c r="C3046" i="5"/>
  <c r="J3046" i="2"/>
  <c r="P3046" i="2"/>
  <c r="A3046" i="5"/>
  <c r="C3046" i="2"/>
  <c r="A3046" i="2"/>
  <c r="B3046" i="2"/>
  <c r="H3046" i="2"/>
  <c r="K3047" i="2"/>
  <c r="F3047" i="5"/>
  <c r="A3047" i="5"/>
  <c r="D3047" i="5"/>
  <c r="J3047" i="2"/>
  <c r="P3047" i="2"/>
  <c r="G3048" i="5"/>
  <c r="E3047" i="5"/>
  <c r="C3047" i="5"/>
  <c r="D3048" i="5"/>
  <c r="F3048" i="5"/>
  <c r="C3047" i="2"/>
  <c r="A3047" i="2"/>
  <c r="B3047" i="2"/>
  <c r="K3048" i="2"/>
  <c r="J3048" i="2"/>
  <c r="P3048" i="2"/>
  <c r="G3049" i="5"/>
  <c r="E3048" i="5"/>
  <c r="C3048" i="5"/>
  <c r="H3047" i="2"/>
  <c r="A3048" i="5"/>
  <c r="F3049" i="5"/>
  <c r="A3049" i="5"/>
  <c r="D3049" i="5"/>
  <c r="C3048" i="2"/>
  <c r="A3048" i="2"/>
  <c r="K3049" i="2"/>
  <c r="B3048" i="2"/>
  <c r="H3048" i="2"/>
  <c r="J3049" i="2"/>
  <c r="P3049" i="2"/>
  <c r="E3049" i="5"/>
  <c r="C3049" i="5"/>
  <c r="G3050" i="5"/>
  <c r="D3050" i="5"/>
  <c r="F3050" i="5"/>
  <c r="A3050" i="5"/>
  <c r="C3049" i="2"/>
  <c r="A3049" i="2"/>
  <c r="K3050" i="2"/>
  <c r="B3049" i="2"/>
  <c r="H3049" i="2"/>
  <c r="J3050" i="2"/>
  <c r="P3050" i="2"/>
  <c r="E3050" i="5"/>
  <c r="C3050" i="5"/>
  <c r="G3051" i="5"/>
  <c r="F3051" i="5"/>
  <c r="A3051" i="5"/>
  <c r="D3051" i="5"/>
  <c r="C3050" i="2"/>
  <c r="A3050" i="2"/>
  <c r="B3050" i="2"/>
  <c r="K3051" i="2"/>
  <c r="J3051" i="2"/>
  <c r="P3051" i="2"/>
  <c r="H3050" i="2"/>
  <c r="E3051" i="5"/>
  <c r="C3051" i="5"/>
  <c r="G3052" i="5"/>
  <c r="D3052" i="5"/>
  <c r="F3052" i="5"/>
  <c r="C3051" i="2"/>
  <c r="A3051" i="2"/>
  <c r="B3051" i="2"/>
  <c r="K3052" i="2"/>
  <c r="J3052" i="2"/>
  <c r="P3052" i="2"/>
  <c r="E3052" i="5"/>
  <c r="C3052" i="5"/>
  <c r="G3053" i="5"/>
  <c r="H3051" i="2"/>
  <c r="A3052" i="5"/>
  <c r="F3053" i="5"/>
  <c r="A3053" i="5"/>
  <c r="D3053" i="5"/>
  <c r="C3052" i="2"/>
  <c r="A3052" i="2"/>
  <c r="K3053" i="2"/>
  <c r="B3052" i="2"/>
  <c r="H3052" i="2"/>
  <c r="J3053" i="2"/>
  <c r="P3053" i="2"/>
  <c r="G3054" i="5"/>
  <c r="E3053" i="5"/>
  <c r="C3053" i="5"/>
  <c r="J308" i="1"/>
  <c r="D3054" i="5"/>
  <c r="F3054" i="5"/>
  <c r="C3053" i="2"/>
  <c r="A3053" i="2"/>
  <c r="K3054" i="2"/>
  <c r="B3053" i="2"/>
  <c r="H3053" i="2"/>
  <c r="G3055" i="5"/>
  <c r="E3054" i="5"/>
  <c r="C3054" i="5"/>
  <c r="J3054" i="2"/>
  <c r="P3054" i="2"/>
  <c r="A3054" i="5"/>
  <c r="C3054" i="2"/>
  <c r="A3054" i="2"/>
  <c r="B3054" i="2"/>
  <c r="H3054" i="2"/>
  <c r="K3055" i="2"/>
  <c r="F3055" i="5"/>
  <c r="A3055" i="5"/>
  <c r="D3055" i="5"/>
  <c r="J3055" i="2"/>
  <c r="P3055" i="2"/>
  <c r="G3056" i="5"/>
  <c r="E3055" i="5"/>
  <c r="C3055" i="5"/>
  <c r="D3056" i="5"/>
  <c r="F3056" i="5"/>
  <c r="C3055" i="2"/>
  <c r="A3055" i="2"/>
  <c r="B3055" i="2"/>
  <c r="K3056" i="2"/>
  <c r="J3056" i="2"/>
  <c r="P3056" i="2"/>
  <c r="G3057" i="5"/>
  <c r="E3056" i="5"/>
  <c r="C3056" i="5"/>
  <c r="H3055" i="2"/>
  <c r="A3056" i="5"/>
  <c r="F3057" i="5"/>
  <c r="A3057" i="5"/>
  <c r="D3057" i="5"/>
  <c r="C3056" i="2"/>
  <c r="A3056" i="2"/>
  <c r="K3057" i="2"/>
  <c r="B3056" i="2"/>
  <c r="H3056" i="2"/>
  <c r="J3057" i="2"/>
  <c r="P3057" i="2"/>
  <c r="E3057" i="5"/>
  <c r="C3057" i="5"/>
  <c r="G3058" i="5"/>
  <c r="D3058" i="5"/>
  <c r="F3058" i="5"/>
  <c r="A3058" i="5"/>
  <c r="C3057" i="2"/>
  <c r="A3057" i="2"/>
  <c r="K3058" i="2"/>
  <c r="B3057" i="2"/>
  <c r="H3057" i="2"/>
  <c r="J3058" i="2"/>
  <c r="P3058" i="2"/>
  <c r="E3058" i="5"/>
  <c r="C3058" i="5"/>
  <c r="G3059" i="5"/>
  <c r="F3059" i="5"/>
  <c r="A3059" i="5"/>
  <c r="D3059" i="5"/>
  <c r="C3058" i="2"/>
  <c r="A3058" i="2"/>
  <c r="B3058" i="2"/>
  <c r="K3059" i="2"/>
  <c r="H3058" i="2"/>
  <c r="J3059" i="2"/>
  <c r="P3059" i="2"/>
  <c r="E3059" i="5"/>
  <c r="C3059" i="5"/>
  <c r="G3060" i="5"/>
  <c r="D3060" i="5"/>
  <c r="F3060" i="5"/>
  <c r="C3059" i="2"/>
  <c r="A3059" i="2"/>
  <c r="B3059" i="2"/>
  <c r="K3060" i="2"/>
  <c r="J3060" i="2"/>
  <c r="P3060" i="2"/>
  <c r="E3060" i="5"/>
  <c r="C3060" i="5"/>
  <c r="G3061" i="5"/>
  <c r="H3059" i="2"/>
  <c r="A3060" i="5"/>
  <c r="F3061" i="5"/>
  <c r="A3061" i="5"/>
  <c r="D3061" i="5"/>
  <c r="C3060" i="2"/>
  <c r="A3060" i="2"/>
  <c r="K3061" i="2"/>
  <c r="B3060" i="2"/>
  <c r="H3060" i="2"/>
  <c r="J3061" i="2"/>
  <c r="P3061" i="2"/>
  <c r="G3062" i="5"/>
  <c r="E3061" i="5"/>
  <c r="C3061" i="5"/>
  <c r="D3062" i="5"/>
  <c r="F3062" i="5"/>
  <c r="C3061" i="2"/>
  <c r="A3061" i="2"/>
  <c r="K3062" i="2"/>
  <c r="B3061" i="2"/>
  <c r="H3061" i="2"/>
  <c r="G3063" i="5"/>
  <c r="E3062" i="5"/>
  <c r="C3062" i="5"/>
  <c r="J3062" i="2"/>
  <c r="P3062" i="2"/>
  <c r="A3062" i="5"/>
  <c r="C3062" i="2"/>
  <c r="A3062" i="2"/>
  <c r="B3062" i="2"/>
  <c r="H3062" i="2"/>
  <c r="K3063" i="2"/>
  <c r="F3063" i="5"/>
  <c r="A3063" i="5"/>
  <c r="D3063" i="5"/>
  <c r="J3063" i="2"/>
  <c r="P3063" i="2"/>
  <c r="G3064" i="5"/>
  <c r="E3063" i="5"/>
  <c r="C3063" i="5"/>
  <c r="J309" i="1"/>
  <c r="D3064" i="5"/>
  <c r="F3064" i="5"/>
  <c r="C3063" i="2"/>
  <c r="A3063" i="2"/>
  <c r="B3063" i="2"/>
  <c r="K3064" i="2"/>
  <c r="J3064" i="2"/>
  <c r="P3064" i="2"/>
  <c r="G3065" i="5"/>
  <c r="E3064" i="5"/>
  <c r="C3064" i="5"/>
  <c r="H3063" i="2"/>
  <c r="A3064" i="5"/>
  <c r="F3065" i="5"/>
  <c r="A3065" i="5"/>
  <c r="D3065" i="5"/>
  <c r="C3064" i="2"/>
  <c r="A3064" i="2"/>
  <c r="K3065" i="2"/>
  <c r="B3064" i="2"/>
  <c r="H3064" i="2"/>
  <c r="J3065" i="2"/>
  <c r="P3065" i="2"/>
  <c r="E3065" i="5"/>
  <c r="C3065" i="5"/>
  <c r="G3066" i="5"/>
  <c r="D3066" i="5"/>
  <c r="F3066" i="5"/>
  <c r="A3066" i="5"/>
  <c r="C3065" i="2"/>
  <c r="A3065" i="2"/>
  <c r="K3066" i="2"/>
  <c r="B3065" i="2"/>
  <c r="H3065" i="2"/>
  <c r="E3066" i="5"/>
  <c r="C3066" i="5"/>
  <c r="G3067" i="5"/>
  <c r="J3066" i="2"/>
  <c r="P3066" i="2"/>
  <c r="C3066" i="2"/>
  <c r="A3066" i="2"/>
  <c r="B3066" i="2"/>
  <c r="H3066" i="2"/>
  <c r="K3067" i="2"/>
  <c r="F3067" i="5"/>
  <c r="A3067" i="5"/>
  <c r="D3067" i="5"/>
  <c r="J3067" i="2"/>
  <c r="P3067" i="2"/>
  <c r="E3067" i="5"/>
  <c r="C3067" i="5"/>
  <c r="G3068" i="5"/>
  <c r="D3068" i="5"/>
  <c r="F3068" i="5"/>
  <c r="C3067" i="2"/>
  <c r="A3067" i="2"/>
  <c r="B3067" i="2"/>
  <c r="K3068" i="2"/>
  <c r="J3068" i="2"/>
  <c r="P3068" i="2"/>
  <c r="E3068" i="5"/>
  <c r="C3068" i="5"/>
  <c r="G3069" i="5"/>
  <c r="H3067" i="2"/>
  <c r="A3068" i="5"/>
  <c r="F3069" i="5"/>
  <c r="A3069" i="5"/>
  <c r="D3069" i="5"/>
  <c r="C3068" i="2"/>
  <c r="A3068" i="2"/>
  <c r="K3069" i="2"/>
  <c r="B3068" i="2"/>
  <c r="H3068" i="2"/>
  <c r="J3069" i="2"/>
  <c r="P3069" i="2"/>
  <c r="G3070" i="5"/>
  <c r="E3069" i="5"/>
  <c r="C3069" i="5"/>
  <c r="D3070" i="5"/>
  <c r="F3070" i="5"/>
  <c r="C3069" i="2"/>
  <c r="A3069" i="2"/>
  <c r="K3070" i="2"/>
  <c r="B3069" i="2"/>
  <c r="H3069" i="2"/>
  <c r="G3071" i="5"/>
  <c r="E3070" i="5"/>
  <c r="C3070" i="5"/>
  <c r="J3070" i="2"/>
  <c r="P3070" i="2"/>
  <c r="A3070" i="5"/>
  <c r="C3070" i="2"/>
  <c r="A3070" i="2"/>
  <c r="B3070" i="2"/>
  <c r="H3070" i="2"/>
  <c r="K3071" i="2"/>
  <c r="F3071" i="5"/>
  <c r="A3071" i="5"/>
  <c r="D3071" i="5"/>
  <c r="J3071" i="2"/>
  <c r="P3071" i="2"/>
  <c r="G3072" i="5"/>
  <c r="E3071" i="5"/>
  <c r="C3071" i="5"/>
  <c r="D3072" i="5"/>
  <c r="F3072" i="5"/>
  <c r="C3071" i="2"/>
  <c r="A3071" i="2"/>
  <c r="B3071" i="2"/>
  <c r="K3072" i="2"/>
  <c r="J3072" i="2"/>
  <c r="P3072" i="2"/>
  <c r="G3073" i="5"/>
  <c r="E3072" i="5"/>
  <c r="C3072" i="5"/>
  <c r="H3071" i="2"/>
  <c r="A3072" i="5"/>
  <c r="F3073" i="5"/>
  <c r="A3073" i="5"/>
  <c r="D3073" i="5"/>
  <c r="C3072" i="2"/>
  <c r="A3072" i="2"/>
  <c r="K3073" i="2"/>
  <c r="B3072" i="2"/>
  <c r="H3072" i="2"/>
  <c r="J3073" i="2"/>
  <c r="P3073" i="2"/>
  <c r="E3073" i="5"/>
  <c r="C3073" i="5"/>
  <c r="G3074" i="5"/>
  <c r="J310" i="1"/>
  <c r="D3074" i="5"/>
  <c r="F3074" i="5"/>
  <c r="A3074" i="5"/>
  <c r="C3073" i="2"/>
  <c r="A3073" i="2"/>
  <c r="K3074" i="2"/>
  <c r="B3073" i="2"/>
  <c r="H3073" i="2"/>
  <c r="J3074" i="2"/>
  <c r="P3074" i="2"/>
  <c r="E3074" i="5"/>
  <c r="C3074" i="5"/>
  <c r="G3075" i="5"/>
  <c r="F3075" i="5"/>
  <c r="A3075" i="5"/>
  <c r="D3075" i="5"/>
  <c r="C3074" i="2"/>
  <c r="A3074" i="2"/>
  <c r="B3074" i="2"/>
  <c r="K3075" i="2"/>
  <c r="H3074" i="2"/>
  <c r="J3075" i="2"/>
  <c r="P3075" i="2"/>
  <c r="E3075" i="5"/>
  <c r="C3075" i="5"/>
  <c r="G3076" i="5"/>
  <c r="D3076" i="5"/>
  <c r="F3076" i="5"/>
  <c r="C3075" i="2"/>
  <c r="A3075" i="2"/>
  <c r="B3075" i="2"/>
  <c r="K3076" i="2"/>
  <c r="J3076" i="2"/>
  <c r="P3076" i="2"/>
  <c r="E3076" i="5"/>
  <c r="C3076" i="5"/>
  <c r="G3077" i="5"/>
  <c r="H3075" i="2"/>
  <c r="A3076" i="5"/>
  <c r="F3077" i="5"/>
  <c r="A3077" i="5"/>
  <c r="D3077" i="5"/>
  <c r="C3076" i="2"/>
  <c r="A3076" i="2"/>
  <c r="K3077" i="2"/>
  <c r="B3076" i="2"/>
  <c r="H3076" i="2"/>
  <c r="J3077" i="2"/>
  <c r="P3077" i="2"/>
  <c r="G3078" i="5"/>
  <c r="E3077" i="5"/>
  <c r="C3077" i="5"/>
  <c r="D3078" i="5"/>
  <c r="F3078" i="5"/>
  <c r="C3077" i="2"/>
  <c r="A3077" i="2"/>
  <c r="K3078" i="2"/>
  <c r="B3077" i="2"/>
  <c r="J3078" i="2"/>
  <c r="P3078" i="2"/>
  <c r="H3077" i="2"/>
  <c r="G3079" i="5"/>
  <c r="E3078" i="5"/>
  <c r="C3078" i="5"/>
  <c r="A3078" i="5"/>
  <c r="F3079" i="5"/>
  <c r="A3079" i="5"/>
  <c r="D3079" i="5"/>
  <c r="C3078" i="2"/>
  <c r="A3078" i="2"/>
  <c r="B3078" i="2"/>
  <c r="K3079" i="2"/>
  <c r="J3079" i="2"/>
  <c r="P3079" i="2"/>
  <c r="H3078" i="2"/>
  <c r="G3080" i="5"/>
  <c r="E3079" i="5"/>
  <c r="C3079" i="5"/>
  <c r="D3080" i="5"/>
  <c r="F3080" i="5"/>
  <c r="C3079" i="2"/>
  <c r="A3079" i="2"/>
  <c r="B3079" i="2"/>
  <c r="K3080" i="2"/>
  <c r="J3080" i="2"/>
  <c r="P3080" i="2"/>
  <c r="G3081" i="5"/>
  <c r="E3080" i="5"/>
  <c r="C3080" i="5"/>
  <c r="H3079" i="2"/>
  <c r="A3080" i="5"/>
  <c r="F3081" i="5"/>
  <c r="A3081" i="5"/>
  <c r="D3081" i="5"/>
  <c r="C3080" i="2"/>
  <c r="A3080" i="2"/>
  <c r="K3081" i="2"/>
  <c r="B3080" i="2"/>
  <c r="H3080" i="2"/>
  <c r="J3081" i="2"/>
  <c r="P3081" i="2"/>
  <c r="E3081" i="5"/>
  <c r="C3081" i="5"/>
  <c r="G3082" i="5"/>
  <c r="D3082" i="5"/>
  <c r="F3082" i="5"/>
  <c r="A3082" i="5"/>
  <c r="C3081" i="2"/>
  <c r="A3081" i="2"/>
  <c r="K3082" i="2"/>
  <c r="B3081" i="2"/>
  <c r="H3081" i="2"/>
  <c r="J3082" i="2"/>
  <c r="P3082" i="2"/>
  <c r="E3082" i="5"/>
  <c r="C3082" i="5"/>
  <c r="G3083" i="5"/>
  <c r="F3083" i="5"/>
  <c r="A3083" i="5"/>
  <c r="D3083" i="5"/>
  <c r="C3082" i="2"/>
  <c r="A3082" i="2"/>
  <c r="B3082" i="2"/>
  <c r="K3083" i="2"/>
  <c r="J3083" i="2"/>
  <c r="P3083" i="2"/>
  <c r="H3082" i="2"/>
  <c r="E3083" i="5"/>
  <c r="C3083" i="5"/>
  <c r="G3084" i="5"/>
  <c r="J311" i="1"/>
  <c r="D3084" i="5"/>
  <c r="F3084" i="5"/>
  <c r="C3083" i="2"/>
  <c r="A3083" i="2"/>
  <c r="B3083" i="2"/>
  <c r="K3084" i="2"/>
  <c r="J3084" i="2"/>
  <c r="P3084" i="2"/>
  <c r="E3084" i="5"/>
  <c r="C3084" i="5"/>
  <c r="G3085" i="5"/>
  <c r="H3083" i="2"/>
  <c r="A3084" i="5"/>
  <c r="F3085" i="5"/>
  <c r="A3085" i="5"/>
  <c r="D3085" i="5"/>
  <c r="C3084" i="2"/>
  <c r="A3084" i="2"/>
  <c r="K3085" i="2"/>
  <c r="B3084" i="2"/>
  <c r="H3084" i="2"/>
  <c r="J3085" i="2"/>
  <c r="P3085" i="2"/>
  <c r="G3086" i="5"/>
  <c r="E3085" i="5"/>
  <c r="C3085" i="5"/>
  <c r="D3086" i="5"/>
  <c r="F3086" i="5"/>
  <c r="C3085" i="2"/>
  <c r="A3085" i="2"/>
  <c r="K3086" i="2"/>
  <c r="B3085" i="2"/>
  <c r="H3085" i="2"/>
  <c r="G3087" i="5"/>
  <c r="E3086" i="5"/>
  <c r="C3086" i="5"/>
  <c r="J3086" i="2"/>
  <c r="P3086" i="2"/>
  <c r="A3086" i="5"/>
  <c r="C3086" i="2"/>
  <c r="A3086" i="2"/>
  <c r="B3086" i="2"/>
  <c r="H3086" i="2"/>
  <c r="K3087" i="2"/>
  <c r="F3087" i="5"/>
  <c r="A3087" i="5"/>
  <c r="D3087" i="5"/>
  <c r="J3087" i="2"/>
  <c r="P3087" i="2"/>
  <c r="G3088" i="5"/>
  <c r="E3087" i="5"/>
  <c r="C3087" i="5"/>
  <c r="D3088" i="5"/>
  <c r="F3088" i="5"/>
  <c r="C3087" i="2"/>
  <c r="A3087" i="2"/>
  <c r="B3087" i="2"/>
  <c r="K3088" i="2"/>
  <c r="J3088" i="2"/>
  <c r="P3088" i="2"/>
  <c r="G3089" i="5"/>
  <c r="E3088" i="5"/>
  <c r="C3088" i="5"/>
  <c r="H3087" i="2"/>
  <c r="A3088" i="5"/>
  <c r="F3089" i="5"/>
  <c r="A3089" i="5"/>
  <c r="D3089" i="5"/>
  <c r="C3088" i="2"/>
  <c r="A3088" i="2"/>
  <c r="K3089" i="2"/>
  <c r="B3088" i="2"/>
  <c r="H3088" i="2"/>
  <c r="J3089" i="2"/>
  <c r="P3089" i="2"/>
  <c r="E3089" i="5"/>
  <c r="C3089" i="5"/>
  <c r="G3090" i="5"/>
  <c r="D3090" i="5"/>
  <c r="F3090" i="5"/>
  <c r="A3090" i="5"/>
  <c r="C3089" i="2"/>
  <c r="A3089" i="2"/>
  <c r="K3090" i="2"/>
  <c r="B3089" i="2"/>
  <c r="H3089" i="2"/>
  <c r="J3090" i="2"/>
  <c r="P3090" i="2"/>
  <c r="E3090" i="5"/>
  <c r="C3090" i="5"/>
  <c r="G3091" i="5"/>
  <c r="F3091" i="5"/>
  <c r="A3091" i="5"/>
  <c r="D3091" i="5"/>
  <c r="C3090" i="2"/>
  <c r="A3090" i="2"/>
  <c r="B3090" i="2"/>
  <c r="K3091" i="2"/>
  <c r="J3091" i="2"/>
  <c r="P3091" i="2"/>
  <c r="H3090" i="2"/>
  <c r="E3091" i="5"/>
  <c r="C3091" i="5"/>
  <c r="G3092" i="5"/>
  <c r="D3092" i="5"/>
  <c r="F3092" i="5"/>
  <c r="C3091" i="2"/>
  <c r="A3091" i="2"/>
  <c r="B3091" i="2"/>
  <c r="K3092" i="2"/>
  <c r="J3092" i="2"/>
  <c r="P3092" i="2"/>
  <c r="E3092" i="5"/>
  <c r="C3092" i="5"/>
  <c r="G3093" i="5"/>
  <c r="H3091" i="2"/>
  <c r="A3092" i="5"/>
  <c r="F3093" i="5"/>
  <c r="A3093" i="5"/>
  <c r="D3093" i="5"/>
  <c r="C3092" i="2"/>
  <c r="A3092" i="2"/>
  <c r="K3093" i="2"/>
  <c r="B3092" i="2"/>
  <c r="H3092" i="2"/>
  <c r="J3093" i="2"/>
  <c r="P3093" i="2"/>
  <c r="G3094" i="5"/>
  <c r="E3093" i="5"/>
  <c r="C3093" i="5"/>
  <c r="J312" i="1"/>
  <c r="D3094" i="5"/>
  <c r="F3094" i="5"/>
  <c r="C3093" i="2"/>
  <c r="A3093" i="2"/>
  <c r="K3094" i="2"/>
  <c r="B3093" i="2"/>
  <c r="H3093" i="2"/>
  <c r="G3095" i="5"/>
  <c r="E3094" i="5"/>
  <c r="C3094" i="5"/>
  <c r="J3094" i="2"/>
  <c r="P3094" i="2"/>
  <c r="A3094" i="5"/>
  <c r="C3094" i="2"/>
  <c r="A3094" i="2"/>
  <c r="B3094" i="2"/>
  <c r="H3094" i="2"/>
  <c r="K3095" i="2"/>
  <c r="F3095" i="5"/>
  <c r="A3095" i="5"/>
  <c r="D3095" i="5"/>
  <c r="J3095" i="2"/>
  <c r="P3095" i="2"/>
  <c r="G3096" i="5"/>
  <c r="E3095" i="5"/>
  <c r="C3095" i="5"/>
  <c r="D3096" i="5"/>
  <c r="F3096" i="5"/>
  <c r="C3095" i="2"/>
  <c r="A3095" i="2"/>
  <c r="B3095" i="2"/>
  <c r="K3096" i="2"/>
  <c r="J3096" i="2"/>
  <c r="P3096" i="2"/>
  <c r="G3097" i="5"/>
  <c r="E3096" i="5"/>
  <c r="C3096" i="5"/>
  <c r="H3095" i="2"/>
  <c r="A3096" i="5"/>
  <c r="F3097" i="5"/>
  <c r="A3097" i="5"/>
  <c r="D3097" i="5"/>
  <c r="C3096" i="2"/>
  <c r="A3096" i="2"/>
  <c r="K3097" i="2"/>
  <c r="B3096" i="2"/>
  <c r="H3096" i="2"/>
  <c r="J3097" i="2"/>
  <c r="P3097" i="2"/>
  <c r="E3097" i="5"/>
  <c r="C3097" i="5"/>
  <c r="G3098" i="5"/>
  <c r="D3098" i="5"/>
  <c r="F3098" i="5"/>
  <c r="A3098" i="5"/>
  <c r="C3097" i="2"/>
  <c r="A3097" i="2"/>
  <c r="K3098" i="2"/>
  <c r="B3097" i="2"/>
  <c r="H3097" i="2"/>
  <c r="J3098" i="2"/>
  <c r="P3098" i="2"/>
  <c r="E3098" i="5"/>
  <c r="C3098" i="5"/>
  <c r="G3099" i="5"/>
  <c r="F3099" i="5"/>
  <c r="A3099" i="5"/>
  <c r="D3099" i="5"/>
  <c r="C3098" i="2"/>
  <c r="A3098" i="2"/>
  <c r="B3098" i="2"/>
  <c r="K3099" i="2"/>
  <c r="J3099" i="2"/>
  <c r="P3099" i="2"/>
  <c r="H3098" i="2"/>
  <c r="E3099" i="5"/>
  <c r="C3099" i="5"/>
  <c r="G3100" i="5"/>
  <c r="D3100" i="5"/>
  <c r="F3100" i="5"/>
  <c r="C3099" i="2"/>
  <c r="A3099" i="2"/>
  <c r="B3099" i="2"/>
  <c r="K3100" i="2"/>
  <c r="J3100" i="2"/>
  <c r="P3100" i="2"/>
  <c r="E3100" i="5"/>
  <c r="C3100" i="5"/>
  <c r="G3101" i="5"/>
  <c r="H3099" i="2"/>
  <c r="A3100" i="5"/>
  <c r="F3101" i="5"/>
  <c r="A3101" i="5"/>
  <c r="D3101" i="5"/>
  <c r="C3100" i="2"/>
  <c r="A3100" i="2"/>
  <c r="K3101" i="2"/>
  <c r="B3100" i="2"/>
  <c r="H3100" i="2"/>
  <c r="J3101" i="2"/>
  <c r="P3101" i="2"/>
  <c r="G3102" i="5"/>
  <c r="E3101" i="5"/>
  <c r="C3101" i="5"/>
  <c r="D3102" i="5"/>
  <c r="F3102" i="5"/>
  <c r="C3101" i="2"/>
  <c r="A3101" i="2"/>
  <c r="K3102" i="2"/>
  <c r="B3101" i="2"/>
  <c r="H3101" i="2"/>
  <c r="G3103" i="5"/>
  <c r="E3102" i="5"/>
  <c r="C3102" i="5"/>
  <c r="J3102" i="2"/>
  <c r="P3102" i="2"/>
  <c r="A3102" i="5"/>
  <c r="C3102" i="2"/>
  <c r="A3102" i="2"/>
  <c r="B3102" i="2"/>
  <c r="H3102" i="2"/>
  <c r="K3103" i="2"/>
  <c r="F3103" i="5"/>
  <c r="A3103" i="5"/>
  <c r="D3103" i="5"/>
  <c r="J3103" i="2"/>
  <c r="P3103" i="2"/>
  <c r="G3104" i="5"/>
  <c r="E3103" i="5"/>
  <c r="C3103" i="5"/>
  <c r="J313" i="1"/>
  <c r="D3104" i="5"/>
  <c r="F3104" i="5"/>
  <c r="C3103" i="2"/>
  <c r="A3103" i="2"/>
  <c r="B3103" i="2"/>
  <c r="K3104" i="2"/>
  <c r="J3104" i="2"/>
  <c r="P3104" i="2"/>
  <c r="G3105" i="5"/>
  <c r="E3104" i="5"/>
  <c r="C3104" i="5"/>
  <c r="H3103" i="2"/>
  <c r="A3104" i="5"/>
  <c r="F3105" i="5"/>
  <c r="A3105" i="5"/>
  <c r="D3105" i="5"/>
  <c r="C3104" i="2"/>
  <c r="A3104" i="2"/>
  <c r="K3105" i="2"/>
  <c r="B3104" i="2"/>
  <c r="H3104" i="2"/>
  <c r="J3105" i="2"/>
  <c r="P3105" i="2"/>
  <c r="E3105" i="5"/>
  <c r="C3105" i="5"/>
  <c r="G3106" i="5"/>
  <c r="D3106" i="5"/>
  <c r="F3106" i="5"/>
  <c r="A3106" i="5"/>
  <c r="C3105" i="2"/>
  <c r="A3105" i="2"/>
  <c r="K3106" i="2"/>
  <c r="B3105" i="2"/>
  <c r="H3105" i="2"/>
  <c r="J3106" i="2"/>
  <c r="P3106" i="2"/>
  <c r="E3106" i="5"/>
  <c r="C3106" i="5"/>
  <c r="G3107" i="5"/>
  <c r="F3107" i="5"/>
  <c r="A3107" i="5"/>
  <c r="D3107" i="5"/>
  <c r="C3106" i="2"/>
  <c r="A3106" i="2"/>
  <c r="B3106" i="2"/>
  <c r="K3107" i="2"/>
  <c r="J3107" i="2"/>
  <c r="P3107" i="2"/>
  <c r="H3106" i="2"/>
  <c r="E3107" i="5"/>
  <c r="C3107" i="5"/>
  <c r="G3108" i="5"/>
  <c r="D3108" i="5"/>
  <c r="F3108" i="5"/>
  <c r="C3107" i="2"/>
  <c r="A3107" i="2"/>
  <c r="B3107" i="2"/>
  <c r="K3108" i="2"/>
  <c r="E3108" i="5"/>
  <c r="C3108" i="5"/>
  <c r="G3109" i="5"/>
  <c r="H3107" i="2"/>
  <c r="A3108" i="5"/>
  <c r="J3108" i="2"/>
  <c r="P3108" i="2"/>
  <c r="C3108" i="2"/>
  <c r="A3108" i="2"/>
  <c r="K3109" i="2"/>
  <c r="B3108" i="2"/>
  <c r="H3108" i="2"/>
  <c r="F3109" i="5"/>
  <c r="A3109" i="5"/>
  <c r="D3109" i="5"/>
  <c r="J3109" i="2"/>
  <c r="P3109" i="2"/>
  <c r="G3110" i="5"/>
  <c r="E3109" i="5"/>
  <c r="C3109" i="5"/>
  <c r="D3110" i="5"/>
  <c r="F3110" i="5"/>
  <c r="C3109" i="2"/>
  <c r="A3109" i="2"/>
  <c r="K3110" i="2"/>
  <c r="B3109" i="2"/>
  <c r="H3109" i="2"/>
  <c r="G3111" i="5"/>
  <c r="E3110" i="5"/>
  <c r="C3110" i="5"/>
  <c r="J3110" i="2"/>
  <c r="P3110" i="2"/>
  <c r="A3110" i="5"/>
  <c r="C3110" i="2"/>
  <c r="A3110" i="2"/>
  <c r="B3110" i="2"/>
  <c r="H3110" i="2"/>
  <c r="K3111" i="2"/>
  <c r="F3111" i="5"/>
  <c r="A3111" i="5"/>
  <c r="D3111" i="5"/>
  <c r="J3111" i="2"/>
  <c r="P3111" i="2"/>
  <c r="G3112" i="5"/>
  <c r="E3111" i="5"/>
  <c r="C3111" i="5"/>
  <c r="D3112" i="5"/>
  <c r="F3112" i="5"/>
  <c r="C3111" i="2"/>
  <c r="A3111" i="2"/>
  <c r="B3111" i="2"/>
  <c r="K3112" i="2"/>
  <c r="J3112" i="2"/>
  <c r="P3112" i="2"/>
  <c r="G3113" i="5"/>
  <c r="E3112" i="5"/>
  <c r="C3112" i="5"/>
  <c r="H3111" i="2"/>
  <c r="A3112" i="5"/>
  <c r="F3113" i="5"/>
  <c r="A3113" i="5"/>
  <c r="D3113" i="5"/>
  <c r="C3112" i="2"/>
  <c r="A3112" i="2"/>
  <c r="K3113" i="2"/>
  <c r="B3112" i="2"/>
  <c r="H3112" i="2"/>
  <c r="J3113" i="2"/>
  <c r="P3113" i="2"/>
  <c r="E3113" i="5"/>
  <c r="C3113" i="5"/>
  <c r="G3114" i="5"/>
  <c r="J314" i="1"/>
  <c r="D3114" i="5"/>
  <c r="F3114" i="5"/>
  <c r="A3114" i="5"/>
  <c r="C3113" i="2"/>
  <c r="A3113" i="2"/>
  <c r="K3114" i="2"/>
  <c r="B3113" i="2"/>
  <c r="H3113" i="2"/>
  <c r="J3114" i="2"/>
  <c r="P3114" i="2"/>
  <c r="E3114" i="5"/>
  <c r="C3114" i="5"/>
  <c r="G3115" i="5"/>
  <c r="F3115" i="5"/>
  <c r="A3115" i="5"/>
  <c r="D3115" i="5"/>
  <c r="C3114" i="2"/>
  <c r="A3114" i="2"/>
  <c r="B3114" i="2"/>
  <c r="K3115" i="2"/>
  <c r="J3115" i="2"/>
  <c r="P3115" i="2"/>
  <c r="H3114" i="2"/>
  <c r="E3115" i="5"/>
  <c r="C3115" i="5"/>
  <c r="G3116" i="5"/>
  <c r="D3116" i="5"/>
  <c r="F3116" i="5"/>
  <c r="C3115" i="2"/>
  <c r="A3115" i="2"/>
  <c r="B3115" i="2"/>
  <c r="K3116" i="2"/>
  <c r="J3116" i="2"/>
  <c r="P3116" i="2"/>
  <c r="E3116" i="5"/>
  <c r="C3116" i="5"/>
  <c r="G3117" i="5"/>
  <c r="H3115" i="2"/>
  <c r="A3116" i="5"/>
  <c r="F3117" i="5"/>
  <c r="A3117" i="5"/>
  <c r="D3117" i="5"/>
  <c r="C3116" i="2"/>
  <c r="A3116" i="2"/>
  <c r="K3117" i="2"/>
  <c r="B3116" i="2"/>
  <c r="H3116" i="2"/>
  <c r="J3117" i="2"/>
  <c r="P3117" i="2"/>
  <c r="G3118" i="5"/>
  <c r="E3117" i="5"/>
  <c r="C3117" i="5"/>
  <c r="D3118" i="5"/>
  <c r="F3118" i="5"/>
  <c r="C3117" i="2"/>
  <c r="A3117" i="2"/>
  <c r="K3118" i="2"/>
  <c r="B3117" i="2"/>
  <c r="H3117" i="2"/>
  <c r="G3119" i="5"/>
  <c r="E3118" i="5"/>
  <c r="C3118" i="5"/>
  <c r="J3118" i="2"/>
  <c r="P3118" i="2"/>
  <c r="A3118" i="5"/>
  <c r="C3118" i="2"/>
  <c r="A3118" i="2"/>
  <c r="B3118" i="2"/>
  <c r="H3118" i="2"/>
  <c r="K3119" i="2"/>
  <c r="F3119" i="5"/>
  <c r="A3119" i="5"/>
  <c r="D3119" i="5"/>
  <c r="J3119" i="2"/>
  <c r="P3119" i="2"/>
  <c r="G3120" i="5"/>
  <c r="E3119" i="5"/>
  <c r="C3119" i="5"/>
  <c r="D3120" i="5"/>
  <c r="F3120" i="5"/>
  <c r="C3119" i="2"/>
  <c r="A3119" i="2"/>
  <c r="B3119" i="2"/>
  <c r="K3120" i="2"/>
  <c r="J3120" i="2"/>
  <c r="P3120" i="2"/>
  <c r="G3121" i="5"/>
  <c r="E3120" i="5"/>
  <c r="C3120" i="5"/>
  <c r="H3119" i="2"/>
  <c r="A3120" i="5"/>
  <c r="F3121" i="5"/>
  <c r="A3121" i="5"/>
  <c r="D3121" i="5"/>
  <c r="C3120" i="2"/>
  <c r="A3120" i="2"/>
  <c r="K3121" i="2"/>
  <c r="B3120" i="2"/>
  <c r="H3120" i="2"/>
  <c r="J3121" i="2"/>
  <c r="P3121" i="2"/>
  <c r="E3121" i="5"/>
  <c r="C3121" i="5"/>
  <c r="G3122" i="5"/>
  <c r="D3122" i="5"/>
  <c r="F3122" i="5"/>
  <c r="A3122" i="5"/>
  <c r="C3121" i="2"/>
  <c r="A3121" i="2"/>
  <c r="K3122" i="2"/>
  <c r="B3121" i="2"/>
  <c r="H3121" i="2"/>
  <c r="J3122" i="2"/>
  <c r="P3122" i="2"/>
  <c r="E3122" i="5"/>
  <c r="C3122" i="5"/>
  <c r="G3123" i="5"/>
  <c r="F3123" i="5"/>
  <c r="A3123" i="5"/>
  <c r="D3123" i="5"/>
  <c r="C3122" i="2"/>
  <c r="A3122" i="2"/>
  <c r="B3122" i="2"/>
  <c r="K3123" i="2"/>
  <c r="J3123" i="2"/>
  <c r="P3123" i="2"/>
  <c r="H3122" i="2"/>
  <c r="E3123" i="5"/>
  <c r="C3123" i="5"/>
  <c r="G3124" i="5"/>
  <c r="J315" i="1"/>
  <c r="D3124" i="5"/>
  <c r="F3124" i="5"/>
  <c r="C3123" i="2"/>
  <c r="A3123" i="2"/>
  <c r="B3123" i="2"/>
  <c r="K3124" i="2"/>
  <c r="J3124" i="2"/>
  <c r="P3124" i="2"/>
  <c r="E3124" i="5"/>
  <c r="C3124" i="5"/>
  <c r="G3125" i="5"/>
  <c r="H3123" i="2"/>
  <c r="A3124" i="5"/>
  <c r="F3125" i="5"/>
  <c r="A3125" i="5"/>
  <c r="D3125" i="5"/>
  <c r="C3124" i="2"/>
  <c r="A3124" i="2"/>
  <c r="K3125" i="2"/>
  <c r="B3124" i="2"/>
  <c r="H3124" i="2"/>
  <c r="J3125" i="2"/>
  <c r="P3125" i="2"/>
  <c r="G3126" i="5"/>
  <c r="E3125" i="5"/>
  <c r="C3125" i="5"/>
  <c r="D3126" i="5"/>
  <c r="F3126" i="5"/>
  <c r="C3125" i="2"/>
  <c r="A3125" i="2"/>
  <c r="K3126" i="2"/>
  <c r="B3125" i="2"/>
  <c r="H3125" i="2"/>
  <c r="G3127" i="5"/>
  <c r="E3126" i="5"/>
  <c r="C3126" i="5"/>
  <c r="J3126" i="2"/>
  <c r="P3126" i="2"/>
  <c r="A3126" i="5"/>
  <c r="C3126" i="2"/>
  <c r="A3126" i="2"/>
  <c r="B3126" i="2"/>
  <c r="H3126" i="2"/>
  <c r="K3127" i="2"/>
  <c r="F3127" i="5"/>
  <c r="A3127" i="5"/>
  <c r="D3127" i="5"/>
  <c r="J3127" i="2"/>
  <c r="P3127" i="2"/>
  <c r="G3128" i="5"/>
  <c r="E3127" i="5"/>
  <c r="C3127" i="5"/>
  <c r="D3128" i="5"/>
  <c r="F3128" i="5"/>
  <c r="C3127" i="2"/>
  <c r="A3127" i="2"/>
  <c r="B3127" i="2"/>
  <c r="K3128" i="2"/>
  <c r="J3128" i="2"/>
  <c r="P3128" i="2"/>
  <c r="G3129" i="5"/>
  <c r="E3128" i="5"/>
  <c r="C3128" i="5"/>
  <c r="H3127" i="2"/>
  <c r="A3128" i="5"/>
  <c r="F3129" i="5"/>
  <c r="A3129" i="5"/>
  <c r="D3129" i="5"/>
  <c r="C3128" i="2"/>
  <c r="A3128" i="2"/>
  <c r="K3129" i="2"/>
  <c r="B3128" i="2"/>
  <c r="H3128" i="2"/>
  <c r="J3129" i="2"/>
  <c r="P3129" i="2"/>
  <c r="E3129" i="5"/>
  <c r="C3129" i="5"/>
  <c r="G3130" i="5"/>
  <c r="D3130" i="5"/>
  <c r="F3130" i="5"/>
  <c r="A3130" i="5"/>
  <c r="C3129" i="2"/>
  <c r="A3129" i="2"/>
  <c r="K3130" i="2"/>
  <c r="B3129" i="2"/>
  <c r="H3129" i="2"/>
  <c r="J3130" i="2"/>
  <c r="P3130" i="2"/>
  <c r="E3130" i="5"/>
  <c r="C3130" i="5"/>
  <c r="G3131" i="5"/>
  <c r="F3131" i="5"/>
  <c r="A3131" i="5"/>
  <c r="D3131" i="5"/>
  <c r="C3130" i="2"/>
  <c r="A3130" i="2"/>
  <c r="B3130" i="2"/>
  <c r="K3131" i="2"/>
  <c r="J3131" i="2"/>
  <c r="P3131" i="2"/>
  <c r="H3130" i="2"/>
  <c r="E3131" i="5"/>
  <c r="C3131" i="5"/>
  <c r="G3132" i="5"/>
  <c r="D3132" i="5"/>
  <c r="F3132" i="5"/>
  <c r="C3131" i="2"/>
  <c r="A3131" i="2"/>
  <c r="B3131" i="2"/>
  <c r="K3132" i="2"/>
  <c r="J3132" i="2"/>
  <c r="P3132" i="2"/>
  <c r="E3132" i="5"/>
  <c r="C3132" i="5"/>
  <c r="G3133" i="5"/>
  <c r="H3131" i="2"/>
  <c r="A3132" i="5"/>
  <c r="F3133" i="5"/>
  <c r="A3133" i="5"/>
  <c r="D3133" i="5"/>
  <c r="C3132" i="2"/>
  <c r="A3132" i="2"/>
  <c r="K3133" i="2"/>
  <c r="B3132" i="2"/>
  <c r="H3132" i="2"/>
  <c r="J3133" i="2"/>
  <c r="P3133" i="2"/>
  <c r="G3134" i="5"/>
  <c r="E3133" i="5"/>
  <c r="C3133" i="5"/>
  <c r="J316" i="1"/>
  <c r="D3134" i="5"/>
  <c r="F3134" i="5"/>
  <c r="C3133" i="2"/>
  <c r="A3133" i="2"/>
  <c r="K3134" i="2"/>
  <c r="B3133" i="2"/>
  <c r="H3133" i="2"/>
  <c r="G3135" i="5"/>
  <c r="E3134" i="5"/>
  <c r="C3134" i="5"/>
  <c r="J3134" i="2"/>
  <c r="P3134" i="2"/>
  <c r="A3134" i="5"/>
  <c r="C3134" i="2"/>
  <c r="A3134" i="2"/>
  <c r="B3134" i="2"/>
  <c r="H3134" i="2"/>
  <c r="K3135" i="2"/>
  <c r="F3135" i="5"/>
  <c r="A3135" i="5"/>
  <c r="D3135" i="5"/>
  <c r="J3135" i="2"/>
  <c r="P3135" i="2"/>
  <c r="G3136" i="5"/>
  <c r="E3135" i="5"/>
  <c r="C3135" i="5"/>
  <c r="D3136" i="5"/>
  <c r="F3136" i="5"/>
  <c r="C3135" i="2"/>
  <c r="A3135" i="2"/>
  <c r="B3135" i="2"/>
  <c r="K3136" i="2"/>
  <c r="J3136" i="2"/>
  <c r="P3136" i="2"/>
  <c r="G3137" i="5"/>
  <c r="E3136" i="5"/>
  <c r="C3136" i="5"/>
  <c r="H3135" i="2"/>
  <c r="A3136" i="5"/>
  <c r="F3137" i="5"/>
  <c r="A3137" i="5"/>
  <c r="D3137" i="5"/>
  <c r="C3136" i="2"/>
  <c r="A3136" i="2"/>
  <c r="K3137" i="2"/>
  <c r="B3136" i="2"/>
  <c r="H3136" i="2"/>
  <c r="J3137" i="2"/>
  <c r="P3137" i="2"/>
  <c r="E3137" i="5"/>
  <c r="C3137" i="5"/>
  <c r="G3138" i="5"/>
  <c r="D3138" i="5"/>
  <c r="F3138" i="5"/>
  <c r="A3138" i="5"/>
  <c r="C3137" i="2"/>
  <c r="A3137" i="2"/>
  <c r="K3138" i="2"/>
  <c r="B3137" i="2"/>
  <c r="H3137" i="2"/>
  <c r="E3138" i="5"/>
  <c r="C3138" i="5"/>
  <c r="G3139" i="5"/>
  <c r="J3138" i="2"/>
  <c r="P3138" i="2"/>
  <c r="C3138" i="2"/>
  <c r="A3138" i="2"/>
  <c r="B3138" i="2"/>
  <c r="K3139" i="2"/>
  <c r="F3139" i="5"/>
  <c r="A3139" i="5"/>
  <c r="D3139" i="5"/>
  <c r="J3139" i="2"/>
  <c r="P3139" i="2"/>
  <c r="H3138" i="2"/>
  <c r="E3139" i="5"/>
  <c r="C3139" i="5"/>
  <c r="G3140" i="5"/>
  <c r="D3140" i="5"/>
  <c r="F3140" i="5"/>
  <c r="C3139" i="2"/>
  <c r="A3139" i="2"/>
  <c r="B3139" i="2"/>
  <c r="K3140" i="2"/>
  <c r="J3140" i="2"/>
  <c r="P3140" i="2"/>
  <c r="E3140" i="5"/>
  <c r="C3140" i="5"/>
  <c r="G3141" i="5"/>
  <c r="H3139" i="2"/>
  <c r="A3140" i="5"/>
  <c r="F3141" i="5"/>
  <c r="A3141" i="5"/>
  <c r="D3141" i="5"/>
  <c r="C3140" i="2"/>
  <c r="A3140" i="2"/>
  <c r="K3141" i="2"/>
  <c r="B3140" i="2"/>
  <c r="J3141" i="2"/>
  <c r="P3141" i="2"/>
  <c r="H3140" i="2"/>
  <c r="G3142" i="5"/>
  <c r="E3141" i="5"/>
  <c r="C3141" i="5"/>
  <c r="D3142" i="5"/>
  <c r="F3142" i="5"/>
  <c r="C3141" i="2"/>
  <c r="A3141" i="2"/>
  <c r="K3142" i="2"/>
  <c r="B3141" i="2"/>
  <c r="H3141" i="2"/>
  <c r="G3143" i="5"/>
  <c r="E3142" i="5"/>
  <c r="C3142" i="5"/>
  <c r="A3142" i="5"/>
  <c r="J3142" i="2"/>
  <c r="P3142" i="2"/>
  <c r="C3142" i="2"/>
  <c r="A3142" i="2"/>
  <c r="B3142" i="2"/>
  <c r="H3142" i="2"/>
  <c r="K3143" i="2"/>
  <c r="F3143" i="5"/>
  <c r="A3143" i="5"/>
  <c r="D3143" i="5"/>
  <c r="J3143" i="2"/>
  <c r="P3143" i="2"/>
  <c r="G3144" i="5"/>
  <c r="E3143" i="5"/>
  <c r="C3143" i="5"/>
  <c r="J317" i="1"/>
  <c r="D3144" i="5"/>
  <c r="F3144" i="5"/>
  <c r="C3143" i="2"/>
  <c r="A3143" i="2"/>
  <c r="B3143" i="2"/>
  <c r="K3144" i="2"/>
  <c r="J3144" i="2"/>
  <c r="P3144" i="2"/>
  <c r="G3145" i="5"/>
  <c r="E3144" i="5"/>
  <c r="C3144" i="5"/>
  <c r="A3144" i="5"/>
  <c r="H3143" i="2"/>
  <c r="F3145" i="5"/>
  <c r="A3145" i="5"/>
  <c r="D3145" i="5"/>
  <c r="C3144" i="2"/>
  <c r="A3144" i="2"/>
  <c r="K3145" i="2"/>
  <c r="B3144" i="2"/>
  <c r="H3144" i="2"/>
  <c r="J3145" i="2"/>
  <c r="P3145" i="2"/>
  <c r="E3145" i="5"/>
  <c r="C3145" i="5"/>
  <c r="G3146" i="5"/>
  <c r="D3146" i="5"/>
  <c r="F3146" i="5"/>
  <c r="A3146" i="5"/>
  <c r="C3145" i="2"/>
  <c r="A3145" i="2"/>
  <c r="K3146" i="2"/>
  <c r="B3145" i="2"/>
  <c r="H3145" i="2"/>
  <c r="J3146" i="2"/>
  <c r="P3146" i="2"/>
  <c r="E3146" i="5"/>
  <c r="C3146" i="5"/>
  <c r="G3147" i="5"/>
  <c r="F3147" i="5"/>
  <c r="A3147" i="5"/>
  <c r="D3147" i="5"/>
  <c r="C3146" i="2"/>
  <c r="A3146" i="2"/>
  <c r="B3146" i="2"/>
  <c r="K3147" i="2"/>
  <c r="J3147" i="2"/>
  <c r="P3147" i="2"/>
  <c r="H3146" i="2"/>
  <c r="E3147" i="5"/>
  <c r="C3147" i="5"/>
  <c r="G3148" i="5"/>
  <c r="D3148" i="5"/>
  <c r="F3148" i="5"/>
  <c r="C3147" i="2"/>
  <c r="A3147" i="2"/>
  <c r="B3147" i="2"/>
  <c r="K3148" i="2"/>
  <c r="J3148" i="2"/>
  <c r="P3148" i="2"/>
  <c r="E3148" i="5"/>
  <c r="C3148" i="5"/>
  <c r="G3149" i="5"/>
  <c r="H3147" i="2"/>
  <c r="A3148" i="5"/>
  <c r="F3149" i="5"/>
  <c r="A3149" i="5"/>
  <c r="D3149" i="5"/>
  <c r="C3148" i="2"/>
  <c r="A3148" i="2"/>
  <c r="K3149" i="2"/>
  <c r="B3148" i="2"/>
  <c r="H3148" i="2"/>
  <c r="J3149" i="2"/>
  <c r="P3149" i="2"/>
  <c r="G3150" i="5"/>
  <c r="E3149" i="5"/>
  <c r="C3149" i="5"/>
  <c r="D3150" i="5"/>
  <c r="F3150" i="5"/>
  <c r="C3149" i="2"/>
  <c r="A3149" i="2"/>
  <c r="K3150" i="2"/>
  <c r="B3149" i="2"/>
  <c r="H3149" i="2"/>
  <c r="G3151" i="5"/>
  <c r="E3150" i="5"/>
  <c r="C3150" i="5"/>
  <c r="J3150" i="2"/>
  <c r="P3150" i="2"/>
  <c r="A3150" i="5"/>
  <c r="C3150" i="2"/>
  <c r="A3150" i="2"/>
  <c r="B3150" i="2"/>
  <c r="H3150" i="2"/>
  <c r="K3151" i="2"/>
  <c r="F3151" i="5"/>
  <c r="A3151" i="5"/>
  <c r="D3151" i="5"/>
  <c r="J3151" i="2"/>
  <c r="P3151" i="2"/>
  <c r="G3152" i="5"/>
  <c r="E3151" i="5"/>
  <c r="C3151" i="5"/>
  <c r="D3152" i="5"/>
  <c r="F3152" i="5"/>
  <c r="A3152" i="5"/>
  <c r="C3151" i="2"/>
  <c r="A3151" i="2"/>
  <c r="B3151" i="2"/>
  <c r="K3152" i="2"/>
  <c r="H3151" i="2"/>
  <c r="J3152" i="2"/>
  <c r="P3152" i="2"/>
  <c r="G3153" i="5"/>
  <c r="E3152" i="5"/>
  <c r="C3152" i="5"/>
  <c r="F3153" i="5"/>
  <c r="A3153" i="5"/>
  <c r="D3153" i="5"/>
  <c r="C3152" i="2"/>
  <c r="A3152" i="2"/>
  <c r="K3153" i="2"/>
  <c r="B3152" i="2"/>
  <c r="H3152" i="2"/>
  <c r="J3153" i="2"/>
  <c r="P3153" i="2"/>
  <c r="E3153" i="5"/>
  <c r="C3153" i="5"/>
  <c r="G3154" i="5"/>
  <c r="J318" i="1"/>
  <c r="D3154" i="5"/>
  <c r="F3154" i="5"/>
  <c r="A3154" i="5"/>
  <c r="C3153" i="2"/>
  <c r="A3153" i="2"/>
  <c r="K3154" i="2"/>
  <c r="B3153" i="2"/>
  <c r="H3153" i="2"/>
  <c r="J3154" i="2"/>
  <c r="P3154" i="2"/>
  <c r="E3154" i="5"/>
  <c r="C3154" i="5"/>
  <c r="G3155" i="5"/>
  <c r="F3155" i="5"/>
  <c r="A3155" i="5"/>
  <c r="D3155" i="5"/>
  <c r="C3154" i="2"/>
  <c r="A3154" i="2"/>
  <c r="B3154" i="2"/>
  <c r="K3155" i="2"/>
  <c r="J3155" i="2"/>
  <c r="P3155" i="2"/>
  <c r="H3154" i="2"/>
  <c r="E3155" i="5"/>
  <c r="C3155" i="5"/>
  <c r="G3156" i="5"/>
  <c r="D3156" i="5"/>
  <c r="F3156" i="5"/>
  <c r="C3155" i="2"/>
  <c r="A3155" i="2"/>
  <c r="B3155" i="2"/>
  <c r="K3156" i="2"/>
  <c r="J3156" i="2"/>
  <c r="P3156" i="2"/>
  <c r="E3156" i="5"/>
  <c r="C3156" i="5"/>
  <c r="G3157" i="5"/>
  <c r="H3155" i="2"/>
  <c r="A3156" i="5"/>
  <c r="F3157" i="5"/>
  <c r="A3157" i="5"/>
  <c r="D3157" i="5"/>
  <c r="C3156" i="2"/>
  <c r="A3156" i="2"/>
  <c r="K3157" i="2"/>
  <c r="B3156" i="2"/>
  <c r="H3156" i="2"/>
  <c r="J3157" i="2"/>
  <c r="P3157" i="2"/>
  <c r="G3158" i="5"/>
  <c r="E3157" i="5"/>
  <c r="C3157" i="5"/>
  <c r="D3158" i="5"/>
  <c r="F3158" i="5"/>
  <c r="C3157" i="2"/>
  <c r="A3157" i="2"/>
  <c r="K3158" i="2"/>
  <c r="B3157" i="2"/>
  <c r="J3158" i="2"/>
  <c r="P3158" i="2"/>
  <c r="H3157" i="2"/>
  <c r="G3159" i="5"/>
  <c r="E3158" i="5"/>
  <c r="C3158" i="5"/>
  <c r="A3158" i="5"/>
  <c r="F3159" i="5"/>
  <c r="A3159" i="5"/>
  <c r="D3159" i="5"/>
  <c r="C3158" i="2"/>
  <c r="A3158" i="2"/>
  <c r="B3158" i="2"/>
  <c r="K3159" i="2"/>
  <c r="H3158" i="2"/>
  <c r="J3159" i="2"/>
  <c r="P3159" i="2"/>
  <c r="G3160" i="5"/>
  <c r="E3159" i="5"/>
  <c r="C3159" i="5"/>
  <c r="D3160" i="5"/>
  <c r="F3160" i="5"/>
  <c r="C3159" i="2"/>
  <c r="A3159" i="2"/>
  <c r="B3159" i="2"/>
  <c r="K3160" i="2"/>
  <c r="J3160" i="2"/>
  <c r="P3160" i="2"/>
  <c r="G3161" i="5"/>
  <c r="E3160" i="5"/>
  <c r="C3160" i="5"/>
  <c r="H3159" i="2"/>
  <c r="A3160" i="5"/>
  <c r="F3161" i="5"/>
  <c r="A3161" i="5"/>
  <c r="D3161" i="5"/>
  <c r="C3160" i="2"/>
  <c r="A3160" i="2"/>
  <c r="K3161" i="2"/>
  <c r="B3160" i="2"/>
  <c r="H3160" i="2"/>
  <c r="J3161" i="2"/>
  <c r="P3161" i="2"/>
  <c r="E3161" i="5"/>
  <c r="C3161" i="5"/>
  <c r="G3162" i="5"/>
  <c r="D3162" i="5"/>
  <c r="F3162" i="5"/>
  <c r="A3162" i="5"/>
  <c r="C3161" i="2"/>
  <c r="A3161" i="2"/>
  <c r="K3162" i="2"/>
  <c r="B3161" i="2"/>
  <c r="H3161" i="2"/>
  <c r="J3162" i="2"/>
  <c r="P3162" i="2"/>
  <c r="E3162" i="5"/>
  <c r="C3162" i="5"/>
  <c r="G3163" i="5"/>
  <c r="F3163" i="5"/>
  <c r="A3163" i="5"/>
  <c r="D3163" i="5"/>
  <c r="C3162" i="2"/>
  <c r="A3162" i="2"/>
  <c r="B3162" i="2"/>
  <c r="K3163" i="2"/>
  <c r="J3163" i="2"/>
  <c r="P3163" i="2"/>
  <c r="H3162" i="2"/>
  <c r="E3163" i="5"/>
  <c r="C3163" i="5"/>
  <c r="G3164" i="5"/>
  <c r="J319" i="1"/>
  <c r="D3164" i="5"/>
  <c r="F3164" i="5"/>
  <c r="C3163" i="2"/>
  <c r="A3163" i="2"/>
  <c r="B3163" i="2"/>
  <c r="K3164" i="2"/>
  <c r="J3164" i="2"/>
  <c r="P3164" i="2"/>
  <c r="E3164" i="5"/>
  <c r="C3164" i="5"/>
  <c r="G3165" i="5"/>
  <c r="H3163" i="2"/>
  <c r="A3164" i="5"/>
  <c r="F3165" i="5"/>
  <c r="A3165" i="5"/>
  <c r="D3165" i="5"/>
  <c r="C3164" i="2"/>
  <c r="A3164" i="2"/>
  <c r="K3165" i="2"/>
  <c r="B3164" i="2"/>
  <c r="H3164" i="2"/>
  <c r="J3165" i="2"/>
  <c r="P3165" i="2"/>
  <c r="G3166" i="5"/>
  <c r="E3165" i="5"/>
  <c r="C3165" i="5"/>
  <c r="D3166" i="5"/>
  <c r="F3166" i="5"/>
  <c r="C3165" i="2"/>
  <c r="A3165" i="2"/>
  <c r="K3166" i="2"/>
  <c r="B3165" i="2"/>
  <c r="H3165" i="2"/>
  <c r="G3167" i="5"/>
  <c r="E3166" i="5"/>
  <c r="C3166" i="5"/>
  <c r="J3166" i="2"/>
  <c r="P3166" i="2"/>
  <c r="A3166" i="5"/>
  <c r="C3166" i="2"/>
  <c r="A3166" i="2"/>
  <c r="B3166" i="2"/>
  <c r="H3166" i="2"/>
  <c r="K3167" i="2"/>
  <c r="F3167" i="5"/>
  <c r="A3167" i="5"/>
  <c r="D3167" i="5"/>
  <c r="J3167" i="2"/>
  <c r="P3167" i="2"/>
  <c r="G3168" i="5"/>
  <c r="E3167" i="5"/>
  <c r="C3167" i="5"/>
  <c r="D3168" i="5"/>
  <c r="F3168" i="5"/>
  <c r="C3167" i="2"/>
  <c r="A3167" i="2"/>
  <c r="B3167" i="2"/>
  <c r="K3168" i="2"/>
  <c r="J3168" i="2"/>
  <c r="P3168" i="2"/>
  <c r="G3169" i="5"/>
  <c r="E3168" i="5"/>
  <c r="C3168" i="5"/>
  <c r="H3167" i="2"/>
  <c r="A3168" i="5"/>
  <c r="F3169" i="5"/>
  <c r="A3169" i="5"/>
  <c r="D3169" i="5"/>
  <c r="C3168" i="2"/>
  <c r="A3168" i="2"/>
  <c r="K3169" i="2"/>
  <c r="B3168" i="2"/>
  <c r="H3168" i="2"/>
  <c r="J3169" i="2"/>
  <c r="P3169" i="2"/>
  <c r="E3169" i="5"/>
  <c r="C3169" i="5"/>
  <c r="G3170" i="5"/>
  <c r="D3170" i="5"/>
  <c r="F3170" i="5"/>
  <c r="A3170" i="5"/>
  <c r="C3169" i="2"/>
  <c r="A3169" i="2"/>
  <c r="K3170" i="2"/>
  <c r="B3169" i="2"/>
  <c r="H3169" i="2"/>
  <c r="J3170" i="2"/>
  <c r="P3170" i="2"/>
  <c r="E3170" i="5"/>
  <c r="C3170" i="5"/>
  <c r="G3171" i="5"/>
  <c r="F3171" i="5"/>
  <c r="A3171" i="5"/>
  <c r="D3171" i="5"/>
  <c r="C3170" i="2"/>
  <c r="A3170" i="2"/>
  <c r="B3170" i="2"/>
  <c r="K3171" i="2"/>
  <c r="J3171" i="2"/>
  <c r="P3171" i="2"/>
  <c r="H3170" i="2"/>
  <c r="E3171" i="5"/>
  <c r="C3171" i="5"/>
  <c r="G3172" i="5"/>
  <c r="D3172" i="5"/>
  <c r="F3172" i="5"/>
  <c r="C3171" i="2"/>
  <c r="A3171" i="2"/>
  <c r="B3171" i="2"/>
  <c r="K3172" i="2"/>
  <c r="J3172" i="2"/>
  <c r="P3172" i="2"/>
  <c r="E3172" i="5"/>
  <c r="C3172" i="5"/>
  <c r="G3173" i="5"/>
  <c r="H3171" i="2"/>
  <c r="A3172" i="5"/>
  <c r="F3173" i="5"/>
  <c r="A3173" i="5"/>
  <c r="D3173" i="5"/>
  <c r="C3172" i="2"/>
  <c r="A3172" i="2"/>
  <c r="K3173" i="2"/>
  <c r="B3172" i="2"/>
  <c r="H3172" i="2"/>
  <c r="J3173" i="2"/>
  <c r="P3173" i="2"/>
  <c r="G3174" i="5"/>
  <c r="E3173" i="5"/>
  <c r="C3173" i="5"/>
  <c r="J320" i="1"/>
  <c r="D3174" i="5"/>
  <c r="F3174" i="5"/>
  <c r="C3173" i="2"/>
  <c r="A3173" i="2"/>
  <c r="K3174" i="2"/>
  <c r="B3173" i="2"/>
  <c r="H3173" i="2"/>
  <c r="G3175" i="5"/>
  <c r="E3174" i="5"/>
  <c r="C3174" i="5"/>
  <c r="J3174" i="2"/>
  <c r="P3174" i="2"/>
  <c r="A3174" i="5"/>
  <c r="C3174" i="2"/>
  <c r="A3174" i="2"/>
  <c r="B3174" i="2"/>
  <c r="H3174" i="2"/>
  <c r="K3175" i="2"/>
  <c r="F3175" i="5"/>
  <c r="A3175" i="5"/>
  <c r="D3175" i="5"/>
  <c r="J3175" i="2"/>
  <c r="P3175" i="2"/>
  <c r="G3176" i="5"/>
  <c r="E3175" i="5"/>
  <c r="C3175" i="5"/>
  <c r="D3176" i="5"/>
  <c r="F3176" i="5"/>
  <c r="C3175" i="2"/>
  <c r="A3175" i="2"/>
  <c r="B3175" i="2"/>
  <c r="K3176" i="2"/>
  <c r="J3176" i="2"/>
  <c r="P3176" i="2"/>
  <c r="G3177" i="5"/>
  <c r="E3176" i="5"/>
  <c r="C3176" i="5"/>
  <c r="H3175" i="2"/>
  <c r="A3176" i="5"/>
  <c r="F3177" i="5"/>
  <c r="A3177" i="5"/>
  <c r="D3177" i="5"/>
  <c r="C3176" i="2"/>
  <c r="A3176" i="2"/>
  <c r="K3177" i="2"/>
  <c r="B3176" i="2"/>
  <c r="H3176" i="2"/>
  <c r="J3177" i="2"/>
  <c r="P3177" i="2"/>
  <c r="E3177" i="5"/>
  <c r="C3177" i="5"/>
  <c r="G3178" i="5"/>
  <c r="D3178" i="5"/>
  <c r="F3178" i="5"/>
  <c r="A3178" i="5"/>
  <c r="C3177" i="2"/>
  <c r="A3177" i="2"/>
  <c r="K3178" i="2"/>
  <c r="B3177" i="2"/>
  <c r="H3177" i="2"/>
  <c r="J3178" i="2"/>
  <c r="P3178" i="2"/>
  <c r="E3178" i="5"/>
  <c r="C3178" i="5"/>
  <c r="G3179" i="5"/>
  <c r="F3179" i="5"/>
  <c r="A3179" i="5"/>
  <c r="D3179" i="5"/>
  <c r="C3178" i="2"/>
  <c r="A3178" i="2"/>
  <c r="B3178" i="2"/>
  <c r="K3179" i="2"/>
  <c r="J3179" i="2"/>
  <c r="P3179" i="2"/>
  <c r="H3178" i="2"/>
  <c r="E3179" i="5"/>
  <c r="C3179" i="5"/>
  <c r="G3180" i="5"/>
  <c r="D3180" i="5"/>
  <c r="F3180" i="5"/>
  <c r="C3179" i="2"/>
  <c r="A3179" i="2"/>
  <c r="B3179" i="2"/>
  <c r="K3180" i="2"/>
  <c r="J3180" i="2"/>
  <c r="P3180" i="2"/>
  <c r="E3180" i="5"/>
  <c r="C3180" i="5"/>
  <c r="G3181" i="5"/>
  <c r="H3179" i="2"/>
  <c r="A3180" i="5"/>
  <c r="F3181" i="5"/>
  <c r="A3181" i="5"/>
  <c r="D3181" i="5"/>
  <c r="C3180" i="2"/>
  <c r="A3180" i="2"/>
  <c r="K3181" i="2"/>
  <c r="B3180" i="2"/>
  <c r="H3180" i="2"/>
  <c r="J3181" i="2"/>
  <c r="P3181" i="2"/>
  <c r="G3182" i="5"/>
  <c r="E3181" i="5"/>
  <c r="C3181" i="5"/>
  <c r="D3182" i="5"/>
  <c r="F3182" i="5"/>
  <c r="C3181" i="2"/>
  <c r="A3181" i="2"/>
  <c r="K3182" i="2"/>
  <c r="B3181" i="2"/>
  <c r="H3181" i="2"/>
  <c r="G3183" i="5"/>
  <c r="E3182" i="5"/>
  <c r="C3182" i="5"/>
  <c r="J3182" i="2"/>
  <c r="P3182" i="2"/>
  <c r="A3182" i="5"/>
  <c r="C3182" i="2"/>
  <c r="A3182" i="2"/>
  <c r="B3182" i="2"/>
  <c r="H3182" i="2"/>
  <c r="K3183" i="2"/>
  <c r="F3183" i="5"/>
  <c r="A3183" i="5"/>
  <c r="D3183" i="5"/>
  <c r="J3183" i="2"/>
  <c r="P3183" i="2"/>
  <c r="G3184" i="5"/>
  <c r="E3183" i="5"/>
  <c r="C3183" i="5"/>
  <c r="J321" i="1"/>
  <c r="D3184" i="5"/>
  <c r="F3184" i="5"/>
  <c r="C3183" i="2"/>
  <c r="A3183" i="2"/>
  <c r="B3183" i="2"/>
  <c r="K3184" i="2"/>
  <c r="J3184" i="2"/>
  <c r="P3184" i="2"/>
  <c r="G3185" i="5"/>
  <c r="E3184" i="5"/>
  <c r="C3184" i="5"/>
  <c r="H3183" i="2"/>
  <c r="A3184" i="5"/>
  <c r="F3185" i="5"/>
  <c r="A3185" i="5"/>
  <c r="D3185" i="5"/>
  <c r="C3184" i="2"/>
  <c r="A3184" i="2"/>
  <c r="K3185" i="2"/>
  <c r="B3184" i="2"/>
  <c r="H3184" i="2"/>
  <c r="J3185" i="2"/>
  <c r="P3185" i="2"/>
  <c r="E3185" i="5"/>
  <c r="C3185" i="5"/>
  <c r="G3186" i="5"/>
  <c r="D3186" i="5"/>
  <c r="F3186" i="5"/>
  <c r="A3186" i="5"/>
  <c r="C3185" i="2"/>
  <c r="A3185" i="2"/>
  <c r="K3186" i="2"/>
  <c r="B3185" i="2"/>
  <c r="H3185" i="2"/>
  <c r="J3186" i="2"/>
  <c r="P3186" i="2"/>
  <c r="E3186" i="5"/>
  <c r="C3186" i="5"/>
  <c r="G3187" i="5"/>
  <c r="F3187" i="5"/>
  <c r="A3187" i="5"/>
  <c r="D3187" i="5"/>
  <c r="C3186" i="2"/>
  <c r="A3186" i="2"/>
  <c r="B3186" i="2"/>
  <c r="K3187" i="2"/>
  <c r="J3187" i="2"/>
  <c r="P3187" i="2"/>
  <c r="H3186" i="2"/>
  <c r="E3187" i="5"/>
  <c r="C3187" i="5"/>
  <c r="G3188" i="5"/>
  <c r="D3188" i="5"/>
  <c r="F3188" i="5"/>
  <c r="C3187" i="2"/>
  <c r="A3187" i="2"/>
  <c r="B3187" i="2"/>
  <c r="K3188" i="2"/>
  <c r="J3188" i="2"/>
  <c r="P3188" i="2"/>
  <c r="E3188" i="5"/>
  <c r="C3188" i="5"/>
  <c r="G3189" i="5"/>
  <c r="H3187" i="2"/>
  <c r="A3188" i="5"/>
  <c r="F3189" i="5"/>
  <c r="A3189" i="5"/>
  <c r="D3189" i="5"/>
  <c r="C3188" i="2"/>
  <c r="A3188" i="2"/>
  <c r="K3189" i="2"/>
  <c r="B3188" i="2"/>
  <c r="H3188" i="2"/>
  <c r="J3189" i="2"/>
  <c r="P3189" i="2"/>
  <c r="G3190" i="5"/>
  <c r="E3189" i="5"/>
  <c r="C3189" i="5"/>
  <c r="D3190" i="5"/>
  <c r="F3190" i="5"/>
  <c r="C3189" i="2"/>
  <c r="A3189" i="2"/>
  <c r="K3190" i="2"/>
  <c r="B3189" i="2"/>
  <c r="H3189" i="2"/>
  <c r="G3191" i="5"/>
  <c r="E3190" i="5"/>
  <c r="C3190" i="5"/>
  <c r="J3190" i="2"/>
  <c r="P3190" i="2"/>
  <c r="A3190" i="5"/>
  <c r="C3190" i="2"/>
  <c r="A3190" i="2"/>
  <c r="B3190" i="2"/>
  <c r="H3190" i="2"/>
  <c r="K3191" i="2"/>
  <c r="F3191" i="5"/>
  <c r="A3191" i="5"/>
  <c r="D3191" i="5"/>
  <c r="J3191" i="2"/>
  <c r="P3191" i="2"/>
  <c r="G3192" i="5"/>
  <c r="E3191" i="5"/>
  <c r="C3191" i="5"/>
  <c r="D3192" i="5"/>
  <c r="F3192" i="5"/>
  <c r="C3191" i="2"/>
  <c r="A3191" i="2"/>
  <c r="B3191" i="2"/>
  <c r="K3192" i="2"/>
  <c r="J3192" i="2"/>
  <c r="P3192" i="2"/>
  <c r="G3193" i="5"/>
  <c r="E3192" i="5"/>
  <c r="C3192" i="5"/>
  <c r="A3192" i="5"/>
  <c r="H3191" i="2"/>
  <c r="F3193" i="5"/>
  <c r="A3193" i="5"/>
  <c r="D3193" i="5"/>
  <c r="C3192" i="2"/>
  <c r="A3192" i="2"/>
  <c r="K3193" i="2"/>
  <c r="B3192" i="2"/>
  <c r="H3192" i="2"/>
  <c r="J3193" i="2"/>
  <c r="P3193" i="2"/>
  <c r="E3193" i="5"/>
  <c r="C3193" i="5"/>
  <c r="G3194" i="5"/>
  <c r="J322" i="1"/>
  <c r="D3194" i="5"/>
  <c r="F3194" i="5"/>
  <c r="A3194" i="5"/>
  <c r="C3193" i="2"/>
  <c r="A3193" i="2"/>
  <c r="K3194" i="2"/>
  <c r="B3193" i="2"/>
  <c r="H3193" i="2"/>
  <c r="J3194" i="2"/>
  <c r="P3194" i="2"/>
  <c r="E3194" i="5"/>
  <c r="C3194" i="5"/>
  <c r="G3195" i="5"/>
  <c r="F3195" i="5"/>
  <c r="A3195" i="5"/>
  <c r="D3195" i="5"/>
  <c r="C3194" i="2"/>
  <c r="A3194" i="2"/>
  <c r="B3194" i="2"/>
  <c r="K3195" i="2"/>
  <c r="J3195" i="2"/>
  <c r="P3195" i="2"/>
  <c r="H3194" i="2"/>
  <c r="E3195" i="5"/>
  <c r="C3195" i="5"/>
  <c r="G3196" i="5"/>
  <c r="D3196" i="5"/>
  <c r="F3196" i="5"/>
  <c r="C3195" i="2"/>
  <c r="A3195" i="2"/>
  <c r="B3195" i="2"/>
  <c r="K3196" i="2"/>
  <c r="J3196" i="2"/>
  <c r="P3196" i="2"/>
  <c r="E3196" i="5"/>
  <c r="C3196" i="5"/>
  <c r="G3197" i="5"/>
  <c r="H3195" i="2"/>
  <c r="A3196" i="5"/>
  <c r="F3197" i="5"/>
  <c r="A3197" i="5"/>
  <c r="D3197" i="5"/>
  <c r="C3196" i="2"/>
  <c r="A3196" i="2"/>
  <c r="K3197" i="2"/>
  <c r="B3196" i="2"/>
  <c r="H3196" i="2"/>
  <c r="J3197" i="2"/>
  <c r="P3197" i="2"/>
  <c r="G3198" i="5"/>
  <c r="E3197" i="5"/>
  <c r="C3197" i="5"/>
  <c r="D3198" i="5"/>
  <c r="F3198" i="5"/>
  <c r="C3197" i="2"/>
  <c r="A3197" i="2"/>
  <c r="K3198" i="2"/>
  <c r="B3197" i="2"/>
  <c r="H3197" i="2"/>
  <c r="G3199" i="5"/>
  <c r="E3198" i="5"/>
  <c r="C3198" i="5"/>
  <c r="A3198" i="5"/>
  <c r="J3198" i="2"/>
  <c r="P3198" i="2"/>
  <c r="C3198" i="2"/>
  <c r="A3198" i="2"/>
  <c r="B3198" i="2"/>
  <c r="H3198" i="2"/>
  <c r="K3199" i="2"/>
  <c r="F3199" i="5"/>
  <c r="A3199" i="5"/>
  <c r="D3199" i="5"/>
  <c r="J3199" i="2"/>
  <c r="P3199" i="2"/>
  <c r="G3200" i="5"/>
  <c r="E3199" i="5"/>
  <c r="C3199" i="5"/>
  <c r="D3200" i="5"/>
  <c r="F3200" i="5"/>
  <c r="C3199" i="2"/>
  <c r="A3199" i="2"/>
  <c r="B3199" i="2"/>
  <c r="K3200" i="2"/>
  <c r="J3200" i="2"/>
  <c r="P3200" i="2"/>
  <c r="G3201" i="5"/>
  <c r="E3200" i="5"/>
  <c r="C3200" i="5"/>
  <c r="H3199" i="2"/>
  <c r="A3200" i="5"/>
  <c r="F3201" i="5"/>
  <c r="A3201" i="5"/>
  <c r="D3201" i="5"/>
  <c r="C3200" i="2"/>
  <c r="A3200" i="2"/>
  <c r="K3201" i="2"/>
  <c r="B3200" i="2"/>
  <c r="H3200" i="2"/>
  <c r="J3201" i="2"/>
  <c r="P3201" i="2"/>
  <c r="E3201" i="5"/>
  <c r="C3201" i="5"/>
  <c r="G3202" i="5"/>
  <c r="D3202" i="5"/>
  <c r="F3202" i="5"/>
  <c r="A3202" i="5"/>
  <c r="C3201" i="2"/>
  <c r="A3201" i="2"/>
  <c r="K3202" i="2"/>
  <c r="B3201" i="2"/>
  <c r="H3201" i="2"/>
  <c r="J3202" i="2"/>
  <c r="P3202" i="2"/>
  <c r="E3202" i="5"/>
  <c r="C3202" i="5"/>
  <c r="G3203" i="5"/>
  <c r="F3203" i="5"/>
  <c r="A3203" i="5"/>
  <c r="D3203" i="5"/>
  <c r="C3202" i="2"/>
  <c r="A3202" i="2"/>
  <c r="B3202" i="2"/>
  <c r="K3203" i="2"/>
  <c r="H3202" i="2"/>
  <c r="J3203" i="2"/>
  <c r="P3203" i="2"/>
  <c r="E3203" i="5"/>
  <c r="C3203" i="5"/>
  <c r="G3204" i="5"/>
  <c r="J323" i="1"/>
  <c r="D3204" i="5"/>
  <c r="F3204" i="5"/>
  <c r="C3203" i="2"/>
  <c r="A3203" i="2"/>
  <c r="B3203" i="2"/>
  <c r="K3204" i="2"/>
  <c r="J3204" i="2"/>
  <c r="P3204" i="2"/>
  <c r="E3204" i="5"/>
  <c r="C3204" i="5"/>
  <c r="G3205" i="5"/>
  <c r="H3203" i="2"/>
  <c r="A3204" i="5"/>
  <c r="F3205" i="5"/>
  <c r="A3205" i="5"/>
  <c r="D3205" i="5"/>
  <c r="C3204" i="2"/>
  <c r="A3204" i="2"/>
  <c r="K3205" i="2"/>
  <c r="B3204" i="2"/>
  <c r="H3204" i="2"/>
  <c r="J3205" i="2"/>
  <c r="P3205" i="2"/>
  <c r="G3206" i="5"/>
  <c r="E3205" i="5"/>
  <c r="C3205" i="5"/>
  <c r="D3206" i="5"/>
  <c r="F3206" i="5"/>
  <c r="C3205" i="2"/>
  <c r="A3205" i="2"/>
  <c r="K3206" i="2"/>
  <c r="B3205" i="2"/>
  <c r="H3205" i="2"/>
  <c r="G3207" i="5"/>
  <c r="E3206" i="5"/>
  <c r="C3206" i="5"/>
  <c r="J3206" i="2"/>
  <c r="P3206" i="2"/>
  <c r="A3206" i="5"/>
  <c r="C3206" i="2"/>
  <c r="A3206" i="2"/>
  <c r="B3206" i="2"/>
  <c r="H3206" i="2"/>
  <c r="K3207" i="2"/>
  <c r="F3207" i="5"/>
  <c r="A3207" i="5"/>
  <c r="D3207" i="5"/>
  <c r="J3207" i="2"/>
  <c r="P3207" i="2"/>
  <c r="G3208" i="5"/>
  <c r="E3207" i="5"/>
  <c r="C3207" i="5"/>
  <c r="D3208" i="5"/>
  <c r="F3208" i="5"/>
  <c r="C3207" i="2"/>
  <c r="A3207" i="2"/>
  <c r="B3207" i="2"/>
  <c r="K3208" i="2"/>
  <c r="J3208" i="2"/>
  <c r="P3208" i="2"/>
  <c r="G3209" i="5"/>
  <c r="E3208" i="5"/>
  <c r="C3208" i="5"/>
  <c r="H3207" i="2"/>
  <c r="A3208" i="5"/>
  <c r="F3209" i="5"/>
  <c r="A3209" i="5"/>
  <c r="D3209" i="5"/>
  <c r="C3208" i="2"/>
  <c r="A3208" i="2"/>
  <c r="K3209" i="2"/>
  <c r="B3208" i="2"/>
  <c r="J3209" i="2"/>
  <c r="P3209" i="2"/>
  <c r="H3208" i="2"/>
  <c r="E3209" i="5"/>
  <c r="C3209" i="5"/>
  <c r="G3210" i="5"/>
  <c r="D3210" i="5"/>
  <c r="F3210" i="5"/>
  <c r="A3210" i="5"/>
  <c r="C3209" i="2"/>
  <c r="A3209" i="2"/>
  <c r="K3210" i="2"/>
  <c r="B3209" i="2"/>
  <c r="H3209" i="2"/>
  <c r="J3210" i="2"/>
  <c r="P3210" i="2"/>
  <c r="E3210" i="5"/>
  <c r="C3210" i="5"/>
  <c r="G3211" i="5"/>
  <c r="F3211" i="5"/>
  <c r="A3211" i="5"/>
  <c r="D3211" i="5"/>
  <c r="C3210" i="2"/>
  <c r="A3210" i="2"/>
  <c r="B3210" i="2"/>
  <c r="K3211" i="2"/>
  <c r="J3211" i="2"/>
  <c r="P3211" i="2"/>
  <c r="H3210" i="2"/>
  <c r="E3211" i="5"/>
  <c r="C3211" i="5"/>
  <c r="G3212" i="5"/>
  <c r="D3212" i="5"/>
  <c r="F3212" i="5"/>
  <c r="C3211" i="2"/>
  <c r="A3211" i="2"/>
  <c r="B3211" i="2"/>
  <c r="K3212" i="2"/>
  <c r="J3212" i="2"/>
  <c r="P3212" i="2"/>
  <c r="E3212" i="5"/>
  <c r="C3212" i="5"/>
  <c r="G3213" i="5"/>
  <c r="H3211" i="2"/>
  <c r="A3212" i="5"/>
  <c r="F3213" i="5"/>
  <c r="A3213" i="5"/>
  <c r="D3213" i="5"/>
  <c r="C3212" i="2"/>
  <c r="A3212" i="2"/>
  <c r="K3213" i="2"/>
  <c r="B3212" i="2"/>
  <c r="H3212" i="2"/>
  <c r="J3213" i="2"/>
  <c r="P3213" i="2"/>
  <c r="G3214" i="5"/>
  <c r="E3213" i="5"/>
  <c r="C3213" i="5"/>
  <c r="J324" i="1"/>
  <c r="D3214" i="5"/>
  <c r="F3214" i="5"/>
  <c r="C3213" i="2"/>
  <c r="A3213" i="2"/>
  <c r="K3214" i="2"/>
  <c r="B3213" i="2"/>
  <c r="H3213" i="2"/>
  <c r="G3215" i="5"/>
  <c r="E3214" i="5"/>
  <c r="C3214" i="5"/>
  <c r="J3214" i="2"/>
  <c r="P3214" i="2"/>
  <c r="A3214" i="5"/>
  <c r="C3214" i="2"/>
  <c r="A3214" i="2"/>
  <c r="B3214" i="2"/>
  <c r="H3214" i="2"/>
  <c r="K3215" i="2"/>
  <c r="F3215" i="5"/>
  <c r="A3215" i="5"/>
  <c r="D3215" i="5"/>
  <c r="J3215" i="2"/>
  <c r="P3215" i="2"/>
  <c r="G3216" i="5"/>
  <c r="E3215" i="5"/>
  <c r="C3215" i="5"/>
  <c r="D3216" i="5"/>
  <c r="F3216" i="5"/>
  <c r="C3215" i="2"/>
  <c r="A3215" i="2"/>
  <c r="B3215" i="2"/>
  <c r="K3216" i="2"/>
  <c r="J3216" i="2"/>
  <c r="P3216" i="2"/>
  <c r="G3217" i="5"/>
  <c r="E3216" i="5"/>
  <c r="C3216" i="5"/>
  <c r="H3215" i="2"/>
  <c r="A3216" i="5"/>
  <c r="F3217" i="5"/>
  <c r="A3217" i="5"/>
  <c r="D3217" i="5"/>
  <c r="C3216" i="2"/>
  <c r="A3216" i="2"/>
  <c r="K3217" i="2"/>
  <c r="B3216" i="2"/>
  <c r="H3216" i="2"/>
  <c r="J3217" i="2"/>
  <c r="P3217" i="2"/>
  <c r="E3217" i="5"/>
  <c r="C3217" i="5"/>
  <c r="G3218" i="5"/>
  <c r="D3218" i="5"/>
  <c r="F3218" i="5"/>
  <c r="A3218" i="5"/>
  <c r="C3217" i="2"/>
  <c r="A3217" i="2"/>
  <c r="K3218" i="2"/>
  <c r="B3217" i="2"/>
  <c r="H3217" i="2"/>
  <c r="J3218" i="2"/>
  <c r="P3218" i="2"/>
  <c r="E3218" i="5"/>
  <c r="C3218" i="5"/>
  <c r="G3219" i="5"/>
  <c r="F3219" i="5"/>
  <c r="A3219" i="5"/>
  <c r="D3219" i="5"/>
  <c r="C3218" i="2"/>
  <c r="A3218" i="2"/>
  <c r="B3218" i="2"/>
  <c r="K3219" i="2"/>
  <c r="J3219" i="2"/>
  <c r="P3219" i="2"/>
  <c r="H3218" i="2"/>
  <c r="E3219" i="5"/>
  <c r="C3219" i="5"/>
  <c r="G3220" i="5"/>
  <c r="D3220" i="5"/>
  <c r="F3220" i="5"/>
  <c r="C3219" i="2"/>
  <c r="A3219" i="2"/>
  <c r="B3219" i="2"/>
  <c r="K3220" i="2"/>
  <c r="J3220" i="2"/>
  <c r="P3220" i="2"/>
  <c r="E3220" i="5"/>
  <c r="C3220" i="5"/>
  <c r="G3221" i="5"/>
  <c r="H3219" i="2"/>
  <c r="A3220" i="5"/>
  <c r="F3221" i="5"/>
  <c r="A3221" i="5"/>
  <c r="D3221" i="5"/>
  <c r="C3220" i="2"/>
  <c r="A3220" i="2"/>
  <c r="K3221" i="2"/>
  <c r="B3220" i="2"/>
  <c r="H3220" i="2"/>
  <c r="J3221" i="2"/>
  <c r="P3221" i="2"/>
  <c r="G3222" i="5"/>
  <c r="E3221" i="5"/>
  <c r="C3221" i="5"/>
  <c r="D3222" i="5"/>
  <c r="F3222" i="5"/>
  <c r="C3221" i="2"/>
  <c r="A3221" i="2"/>
  <c r="K3222" i="2"/>
  <c r="B3221" i="2"/>
  <c r="H3221" i="2"/>
  <c r="G3223" i="5"/>
  <c r="E3222" i="5"/>
  <c r="C3222" i="5"/>
  <c r="J3222" i="2"/>
  <c r="P3222" i="2"/>
  <c r="A3222" i="5"/>
  <c r="C3222" i="2"/>
  <c r="A3222" i="2"/>
  <c r="B3222" i="2"/>
  <c r="H3222" i="2"/>
  <c r="K3223" i="2"/>
  <c r="F3223" i="5"/>
  <c r="A3223" i="5"/>
  <c r="D3223" i="5"/>
  <c r="J3223" i="2"/>
  <c r="P3223" i="2"/>
  <c r="G3224" i="5"/>
  <c r="E3223" i="5"/>
  <c r="C3223" i="5"/>
  <c r="J325" i="1"/>
  <c r="D3224" i="5"/>
  <c r="F3224" i="5"/>
  <c r="C3223" i="2"/>
  <c r="A3223" i="2"/>
  <c r="B3223" i="2"/>
  <c r="K3224" i="2"/>
  <c r="J3224" i="2"/>
  <c r="P3224" i="2"/>
  <c r="G3225" i="5"/>
  <c r="E3224" i="5"/>
  <c r="C3224" i="5"/>
  <c r="H3223" i="2"/>
  <c r="A3224" i="5"/>
  <c r="F3225" i="5"/>
  <c r="A3225" i="5"/>
  <c r="D3225" i="5"/>
  <c r="C3224" i="2"/>
  <c r="A3224" i="2"/>
  <c r="K3225" i="2"/>
  <c r="B3224" i="2"/>
  <c r="H3224" i="2"/>
  <c r="J3225" i="2"/>
  <c r="P3225" i="2"/>
  <c r="E3225" i="5"/>
  <c r="C3225" i="5"/>
  <c r="G3226" i="5"/>
  <c r="D3226" i="5"/>
  <c r="F3226" i="5"/>
  <c r="A3226" i="5"/>
  <c r="C3225" i="2"/>
  <c r="A3225" i="2"/>
  <c r="K3226" i="2"/>
  <c r="B3225" i="2"/>
  <c r="H3225" i="2"/>
  <c r="J3226" i="2"/>
  <c r="P3226" i="2"/>
  <c r="E3226" i="5"/>
  <c r="C3226" i="5"/>
  <c r="G3227" i="5"/>
  <c r="F3227" i="5"/>
  <c r="A3227" i="5"/>
  <c r="D3227" i="5"/>
  <c r="C3226" i="2"/>
  <c r="A3226" i="2"/>
  <c r="B3226" i="2"/>
  <c r="K3227" i="2"/>
  <c r="J3227" i="2"/>
  <c r="P3227" i="2"/>
  <c r="H3226" i="2"/>
  <c r="E3227" i="5"/>
  <c r="C3227" i="5"/>
  <c r="G3228" i="5"/>
  <c r="D3228" i="5"/>
  <c r="F3228" i="5"/>
  <c r="C3227" i="2"/>
  <c r="A3227" i="2"/>
  <c r="B3227" i="2"/>
  <c r="K3228" i="2"/>
  <c r="J3228" i="2"/>
  <c r="P3228" i="2"/>
  <c r="E3228" i="5"/>
  <c r="C3228" i="5"/>
  <c r="G3229" i="5"/>
  <c r="H3227" i="2"/>
  <c r="A3228" i="5"/>
  <c r="F3229" i="5"/>
  <c r="A3229" i="5"/>
  <c r="D3229" i="5"/>
  <c r="C3228" i="2"/>
  <c r="A3228" i="2"/>
  <c r="K3229" i="2"/>
  <c r="B3228" i="2"/>
  <c r="H3228" i="2"/>
  <c r="J3229" i="2"/>
  <c r="P3229" i="2"/>
  <c r="G3230" i="5"/>
  <c r="E3229" i="5"/>
  <c r="C3229" i="5"/>
  <c r="D3230" i="5"/>
  <c r="F3230" i="5"/>
  <c r="C3229" i="2"/>
  <c r="A3229" i="2"/>
  <c r="K3230" i="2"/>
  <c r="B3229" i="2"/>
  <c r="H3229" i="2"/>
  <c r="G3231" i="5"/>
  <c r="E3230" i="5"/>
  <c r="C3230" i="5"/>
  <c r="J3230" i="2"/>
  <c r="P3230" i="2"/>
  <c r="A3230" i="5"/>
  <c r="C3230" i="2"/>
  <c r="A3230" i="2"/>
  <c r="B3230" i="2"/>
  <c r="H3230" i="2"/>
  <c r="K3231" i="2"/>
  <c r="F3231" i="5"/>
  <c r="A3231" i="5"/>
  <c r="D3231" i="5"/>
  <c r="J3231" i="2"/>
  <c r="P3231" i="2"/>
  <c r="G3232" i="5"/>
  <c r="E3231" i="5"/>
  <c r="C3231" i="5"/>
  <c r="D3232" i="5"/>
  <c r="F3232" i="5"/>
  <c r="C3231" i="2"/>
  <c r="A3231" i="2"/>
  <c r="B3231" i="2"/>
  <c r="K3232" i="2"/>
  <c r="J3232" i="2"/>
  <c r="P3232" i="2"/>
  <c r="G3233" i="5"/>
  <c r="E3232" i="5"/>
  <c r="C3232" i="5"/>
  <c r="H3231" i="2"/>
  <c r="A3232" i="5"/>
  <c r="F3233" i="5"/>
  <c r="A3233" i="5"/>
  <c r="D3233" i="5"/>
  <c r="C3232" i="2"/>
  <c r="A3232" i="2"/>
  <c r="K3233" i="2"/>
  <c r="B3232" i="2"/>
  <c r="H3232" i="2"/>
  <c r="J3233" i="2"/>
  <c r="P3233" i="2"/>
  <c r="E3233" i="5"/>
  <c r="C3233" i="5"/>
  <c r="G3234" i="5"/>
  <c r="J326" i="1"/>
  <c r="D3234" i="5"/>
  <c r="F3234" i="5"/>
  <c r="A3234" i="5"/>
  <c r="C3233" i="2"/>
  <c r="A3233" i="2"/>
  <c r="K3234" i="2"/>
  <c r="B3233" i="2"/>
  <c r="H3233" i="2"/>
  <c r="E3234" i="5"/>
  <c r="C3234" i="5"/>
  <c r="G3235" i="5"/>
  <c r="J3234" i="2"/>
  <c r="P3234" i="2"/>
  <c r="C3234" i="2"/>
  <c r="A3234" i="2"/>
  <c r="B3234" i="2"/>
  <c r="H3234" i="2"/>
  <c r="K3235" i="2"/>
  <c r="F3235" i="5"/>
  <c r="A3235" i="5"/>
  <c r="D3235" i="5"/>
  <c r="J3235" i="2"/>
  <c r="P3235" i="2"/>
  <c r="E3235" i="5"/>
  <c r="C3235" i="5"/>
  <c r="G3236" i="5"/>
  <c r="D3236" i="5"/>
  <c r="F3236" i="5"/>
  <c r="C3235" i="2"/>
  <c r="A3235" i="2"/>
  <c r="B3235" i="2"/>
  <c r="K3236" i="2"/>
  <c r="J3236" i="2"/>
  <c r="P3236" i="2"/>
  <c r="E3236" i="5"/>
  <c r="C3236" i="5"/>
  <c r="G3237" i="5"/>
  <c r="H3235" i="2"/>
  <c r="A3236" i="5"/>
  <c r="F3237" i="5"/>
  <c r="A3237" i="5"/>
  <c r="D3237" i="5"/>
  <c r="C3236" i="2"/>
  <c r="A3236" i="2"/>
  <c r="K3237" i="2"/>
  <c r="B3236" i="2"/>
  <c r="H3236" i="2"/>
  <c r="J3237" i="2"/>
  <c r="P3237" i="2"/>
  <c r="G3238" i="5"/>
  <c r="E3237" i="5"/>
  <c r="C3237" i="5"/>
  <c r="D3238" i="5"/>
  <c r="F3238" i="5"/>
  <c r="A3238" i="5"/>
  <c r="C3237" i="2"/>
  <c r="A3237" i="2"/>
  <c r="K3238" i="2"/>
  <c r="B3237" i="2"/>
  <c r="J3238" i="2"/>
  <c r="P3238" i="2"/>
  <c r="H3237" i="2"/>
  <c r="G3239" i="5"/>
  <c r="E3238" i="5"/>
  <c r="C3238" i="5"/>
  <c r="F3239" i="5"/>
  <c r="A3239" i="5"/>
  <c r="D3239" i="5"/>
  <c r="C3238" i="2"/>
  <c r="A3238" i="2"/>
  <c r="B3238" i="2"/>
  <c r="K3239" i="2"/>
  <c r="J3239" i="2"/>
  <c r="P3239" i="2"/>
  <c r="H3238" i="2"/>
  <c r="G3240" i="5"/>
  <c r="E3239" i="5"/>
  <c r="C3239" i="5"/>
  <c r="D3240" i="5"/>
  <c r="F3240" i="5"/>
  <c r="C3239" i="2"/>
  <c r="A3239" i="2"/>
  <c r="B3239" i="2"/>
  <c r="K3240" i="2"/>
  <c r="J3240" i="2"/>
  <c r="P3240" i="2"/>
  <c r="G3241" i="5"/>
  <c r="E3240" i="5"/>
  <c r="C3240" i="5"/>
  <c r="H3239" i="2"/>
  <c r="A3240" i="5"/>
  <c r="F3241" i="5"/>
  <c r="A3241" i="5"/>
  <c r="D3241" i="5"/>
  <c r="C3240" i="2"/>
  <c r="A3240" i="2"/>
  <c r="K3241" i="2"/>
  <c r="B3240" i="2"/>
  <c r="H3240" i="2"/>
  <c r="J3241" i="2"/>
  <c r="P3241" i="2"/>
  <c r="E3241" i="5"/>
  <c r="C3241" i="5"/>
  <c r="G3242" i="5"/>
  <c r="D3242" i="5"/>
  <c r="F3242" i="5"/>
  <c r="A3242" i="5"/>
  <c r="C3241" i="2"/>
  <c r="A3241" i="2"/>
  <c r="K3242" i="2"/>
  <c r="B3241" i="2"/>
  <c r="H3241" i="2"/>
  <c r="J3242" i="2"/>
  <c r="P3242" i="2"/>
  <c r="E3242" i="5"/>
  <c r="C3242" i="5"/>
  <c r="G3243" i="5"/>
  <c r="F3243" i="5"/>
  <c r="A3243" i="5"/>
  <c r="D3243" i="5"/>
  <c r="C3242" i="2"/>
  <c r="A3242" i="2"/>
  <c r="B3242" i="2"/>
  <c r="K3243" i="2"/>
  <c r="H3242" i="2"/>
  <c r="J3243" i="2"/>
  <c r="P3243" i="2"/>
  <c r="E3243" i="5"/>
  <c r="C3243" i="5"/>
  <c r="G3244" i="5"/>
  <c r="J327" i="1"/>
  <c r="D3244" i="5"/>
  <c r="F3244" i="5"/>
  <c r="C3243" i="2"/>
  <c r="A3243" i="2"/>
  <c r="B3243" i="2"/>
  <c r="K3244" i="2"/>
  <c r="E3244" i="5"/>
  <c r="C3244" i="5"/>
  <c r="G3245" i="5"/>
  <c r="J3244" i="2"/>
  <c r="P3244" i="2"/>
  <c r="H3243" i="2"/>
  <c r="A3244" i="5"/>
  <c r="C3244" i="2"/>
  <c r="A3244" i="2"/>
  <c r="K3245" i="2"/>
  <c r="B3244" i="2"/>
  <c r="H3244" i="2"/>
  <c r="F3245" i="5"/>
  <c r="A3245" i="5"/>
  <c r="D3245" i="5"/>
  <c r="J3245" i="2"/>
  <c r="P3245" i="2"/>
  <c r="G3246" i="5"/>
  <c r="E3245" i="5"/>
  <c r="C3245" i="5"/>
  <c r="D3246" i="5"/>
  <c r="F3246" i="5"/>
  <c r="C3245" i="2"/>
  <c r="A3245" i="2"/>
  <c r="K3246" i="2"/>
  <c r="B3245" i="2"/>
  <c r="H3245" i="2"/>
  <c r="G3247" i="5"/>
  <c r="E3246" i="5"/>
  <c r="C3246" i="5"/>
  <c r="J3246" i="2"/>
  <c r="P3246" i="2"/>
  <c r="A3246" i="5"/>
  <c r="C3246" i="2"/>
  <c r="A3246" i="2"/>
  <c r="B3246" i="2"/>
  <c r="H3246" i="2"/>
  <c r="K3247" i="2"/>
  <c r="F3247" i="5"/>
  <c r="A3247" i="5"/>
  <c r="D3247" i="5"/>
  <c r="J3247" i="2"/>
  <c r="P3247" i="2"/>
  <c r="G3248" i="5"/>
  <c r="E3247" i="5"/>
  <c r="C3247" i="5"/>
  <c r="D3248" i="5"/>
  <c r="F3248" i="5"/>
  <c r="C3247" i="2"/>
  <c r="A3247" i="2"/>
  <c r="B3247" i="2"/>
  <c r="K3248" i="2"/>
  <c r="J3248" i="2"/>
  <c r="P3248" i="2"/>
  <c r="G3249" i="5"/>
  <c r="E3248" i="5"/>
  <c r="C3248" i="5"/>
  <c r="H3247" i="2"/>
  <c r="A3248" i="5"/>
  <c r="F3249" i="5"/>
  <c r="A3249" i="5"/>
  <c r="D3249" i="5"/>
  <c r="C3248" i="2"/>
  <c r="A3248" i="2"/>
  <c r="K3249" i="2"/>
  <c r="B3248" i="2"/>
  <c r="H3248" i="2"/>
  <c r="J3249" i="2"/>
  <c r="P3249" i="2"/>
  <c r="E3249" i="5"/>
  <c r="C3249" i="5"/>
  <c r="G3250" i="5"/>
  <c r="D3250" i="5"/>
  <c r="F3250" i="5"/>
  <c r="A3250" i="5"/>
  <c r="C3249" i="2"/>
  <c r="A3249" i="2"/>
  <c r="K3250" i="2"/>
  <c r="B3249" i="2"/>
  <c r="H3249" i="2"/>
  <c r="J3250" i="2"/>
  <c r="P3250" i="2"/>
  <c r="E3250" i="5"/>
  <c r="C3250" i="5"/>
  <c r="G3251" i="5"/>
  <c r="F3251" i="5"/>
  <c r="A3251" i="5"/>
  <c r="D3251" i="5"/>
  <c r="C3250" i="2"/>
  <c r="A3250" i="2"/>
  <c r="B3250" i="2"/>
  <c r="K3251" i="2"/>
  <c r="J3251" i="2"/>
  <c r="P3251" i="2"/>
  <c r="H3250" i="2"/>
  <c r="E3251" i="5"/>
  <c r="C3251" i="5"/>
  <c r="G3252" i="5"/>
  <c r="D3252" i="5"/>
  <c r="F3252" i="5"/>
  <c r="C3251" i="2"/>
  <c r="A3251" i="2"/>
  <c r="B3251" i="2"/>
  <c r="K3252" i="2"/>
  <c r="J3252" i="2"/>
  <c r="P3252" i="2"/>
  <c r="G3253" i="5"/>
  <c r="E3252" i="5"/>
  <c r="C3252" i="5"/>
  <c r="H3251" i="2"/>
  <c r="A3252" i="5"/>
  <c r="F3253" i="5"/>
  <c r="A3253" i="5"/>
  <c r="D3253" i="5"/>
  <c r="C3252" i="2"/>
  <c r="A3252" i="2"/>
  <c r="K3253" i="2"/>
  <c r="B3252" i="2"/>
  <c r="H3252" i="2"/>
  <c r="J3253" i="2"/>
  <c r="P3253" i="2"/>
  <c r="G3254" i="5"/>
  <c r="E3253" i="5"/>
  <c r="C3253" i="5"/>
  <c r="J328" i="1"/>
  <c r="D3254" i="5"/>
  <c r="F3254" i="5"/>
  <c r="A3254" i="5"/>
  <c r="C3253" i="2"/>
  <c r="A3253" i="2"/>
  <c r="K3254" i="2"/>
  <c r="B3253" i="2"/>
  <c r="H3253" i="2"/>
  <c r="J3254" i="2"/>
  <c r="P3254" i="2"/>
  <c r="G3255" i="5"/>
  <c r="E3254" i="5"/>
  <c r="C3254" i="5"/>
  <c r="F3255" i="5"/>
  <c r="A3255" i="5"/>
  <c r="D3255" i="5"/>
  <c r="C3254" i="2"/>
  <c r="A3254" i="2"/>
  <c r="B3254" i="2"/>
  <c r="K3255" i="2"/>
  <c r="J3255" i="2"/>
  <c r="P3255" i="2"/>
  <c r="H3254" i="2"/>
  <c r="G3256" i="5"/>
  <c r="E3255" i="5"/>
  <c r="C3255" i="5"/>
  <c r="D3256" i="5"/>
  <c r="F3256" i="5"/>
  <c r="C3255" i="2"/>
  <c r="A3255" i="2"/>
  <c r="B3255" i="2"/>
  <c r="K3256" i="2"/>
  <c r="J3256" i="2"/>
  <c r="P3256" i="2"/>
  <c r="G3257" i="5"/>
  <c r="E3256" i="5"/>
  <c r="C3256" i="5"/>
  <c r="H3255" i="2"/>
  <c r="A3256" i="5"/>
  <c r="F3257" i="5"/>
  <c r="A3257" i="5"/>
  <c r="D3257" i="5"/>
  <c r="C3256" i="2"/>
  <c r="A3256" i="2"/>
  <c r="K3257" i="2"/>
  <c r="B3256" i="2"/>
  <c r="H3256" i="2"/>
  <c r="J3257" i="2"/>
  <c r="P3257" i="2"/>
  <c r="G3258" i="5"/>
  <c r="E3257" i="5"/>
  <c r="C3257" i="5"/>
  <c r="D3258" i="5"/>
  <c r="F3258" i="5"/>
  <c r="A3258" i="5"/>
  <c r="C3257" i="2"/>
  <c r="A3257" i="2"/>
  <c r="K3258" i="2"/>
  <c r="B3257" i="2"/>
  <c r="H3257" i="2"/>
  <c r="J3258" i="2"/>
  <c r="P3258" i="2"/>
  <c r="G3259" i="5"/>
  <c r="E3258" i="5"/>
  <c r="C3258" i="5"/>
  <c r="F3259" i="5"/>
  <c r="A3259" i="5"/>
  <c r="D3259" i="5"/>
  <c r="C3258" i="2"/>
  <c r="A3258" i="2"/>
  <c r="B3258" i="2"/>
  <c r="K3259" i="2"/>
  <c r="J3259" i="2"/>
  <c r="P3259" i="2"/>
  <c r="H3258" i="2"/>
  <c r="G3260" i="5"/>
  <c r="E3259" i="5"/>
  <c r="C3259" i="5"/>
  <c r="D3260" i="5"/>
  <c r="F3260" i="5"/>
  <c r="C3259" i="2"/>
  <c r="A3259" i="2"/>
  <c r="B3259" i="2"/>
  <c r="K3260" i="2"/>
  <c r="J3260" i="2"/>
  <c r="P3260" i="2"/>
  <c r="G3261" i="5"/>
  <c r="E3260" i="5"/>
  <c r="C3260" i="5"/>
  <c r="H3259" i="2"/>
  <c r="A3260" i="5"/>
  <c r="F3261" i="5"/>
  <c r="A3261" i="5"/>
  <c r="D3261" i="5"/>
  <c r="C3260" i="2"/>
  <c r="A3260" i="2"/>
  <c r="K3261" i="2"/>
  <c r="B3260" i="2"/>
  <c r="H3260" i="2"/>
  <c r="J3261" i="2"/>
  <c r="P3261" i="2"/>
  <c r="G3262" i="5"/>
  <c r="E3261" i="5"/>
  <c r="C3261" i="5"/>
  <c r="D3262" i="5"/>
  <c r="F3262" i="5"/>
  <c r="A3262" i="5"/>
  <c r="C3261" i="2"/>
  <c r="A3261" i="2"/>
  <c r="K3262" i="2"/>
  <c r="B3261" i="2"/>
  <c r="H3261" i="2"/>
  <c r="J3262" i="2"/>
  <c r="P3262" i="2"/>
  <c r="G3263" i="5"/>
  <c r="E3262" i="5"/>
  <c r="C3262" i="5"/>
  <c r="F3263" i="5"/>
  <c r="A3263" i="5"/>
  <c r="D3263" i="5"/>
  <c r="C3262" i="2"/>
  <c r="A3262" i="2"/>
  <c r="B3262" i="2"/>
  <c r="K3263" i="2"/>
  <c r="J3263" i="2"/>
  <c r="P3263" i="2"/>
  <c r="H3262" i="2"/>
  <c r="G3264" i="5"/>
  <c r="E3263" i="5"/>
  <c r="C3263" i="5"/>
  <c r="J329" i="1"/>
  <c r="D3264" i="5"/>
  <c r="F3264" i="5"/>
  <c r="C3263" i="2"/>
  <c r="A3263" i="2"/>
  <c r="B3263" i="2"/>
  <c r="K3264" i="2"/>
  <c r="J3264" i="2"/>
  <c r="P3264" i="2"/>
  <c r="G3265" i="5"/>
  <c r="E3264" i="5"/>
  <c r="C3264" i="5"/>
  <c r="H3263" i="2"/>
  <c r="A3264" i="5"/>
  <c r="F3265" i="5"/>
  <c r="A3265" i="5"/>
  <c r="D3265" i="5"/>
  <c r="C3264" i="2"/>
  <c r="A3264" i="2"/>
  <c r="K3265" i="2"/>
  <c r="B3264" i="2"/>
  <c r="H3264" i="2"/>
  <c r="J3265" i="2"/>
  <c r="P3265" i="2"/>
  <c r="G3266" i="5"/>
  <c r="E3265" i="5"/>
  <c r="C3265" i="5"/>
  <c r="D3266" i="5"/>
  <c r="F3266" i="5"/>
  <c r="A3266" i="5"/>
  <c r="C3265" i="2"/>
  <c r="A3265" i="2"/>
  <c r="K3266" i="2"/>
  <c r="B3265" i="2"/>
  <c r="H3265" i="2"/>
  <c r="J3266" i="2"/>
  <c r="P3266" i="2"/>
  <c r="G3267" i="5"/>
  <c r="E3266" i="5"/>
  <c r="C3266" i="5"/>
  <c r="F3267" i="5"/>
  <c r="A3267" i="5"/>
  <c r="D3267" i="5"/>
  <c r="C3266" i="2"/>
  <c r="A3266" i="2"/>
  <c r="B3266" i="2"/>
  <c r="K3267" i="2"/>
  <c r="J3267" i="2"/>
  <c r="P3267" i="2"/>
  <c r="H3266" i="2"/>
  <c r="G3268" i="5"/>
  <c r="E3267" i="5"/>
  <c r="C3267" i="5"/>
  <c r="D3268" i="5"/>
  <c r="F3268" i="5"/>
  <c r="C3267" i="2"/>
  <c r="A3267" i="2"/>
  <c r="B3267" i="2"/>
  <c r="K3268" i="2"/>
  <c r="J3268" i="2"/>
  <c r="P3268" i="2"/>
  <c r="G3269" i="5"/>
  <c r="E3268" i="5"/>
  <c r="C3268" i="5"/>
  <c r="H3267" i="2"/>
  <c r="A3268" i="5"/>
  <c r="F3269" i="5"/>
  <c r="A3269" i="5"/>
  <c r="D3269" i="5"/>
  <c r="C3268" i="2"/>
  <c r="A3268" i="2"/>
  <c r="K3269" i="2"/>
  <c r="B3268" i="2"/>
  <c r="H3268" i="2"/>
  <c r="J3269" i="2"/>
  <c r="P3269" i="2"/>
  <c r="G3270" i="5"/>
  <c r="E3269" i="5"/>
  <c r="C3269" i="5"/>
  <c r="D3270" i="5"/>
  <c r="F3270" i="5"/>
  <c r="A3270" i="5"/>
  <c r="C3269" i="2"/>
  <c r="A3269" i="2"/>
  <c r="K3270" i="2"/>
  <c r="B3269" i="2"/>
  <c r="H3269" i="2"/>
  <c r="J3270" i="2"/>
  <c r="P3270" i="2"/>
  <c r="G3271" i="5"/>
  <c r="E3270" i="5"/>
  <c r="C3270" i="5"/>
  <c r="F3271" i="5"/>
  <c r="A3271" i="5"/>
  <c r="D3271" i="5"/>
  <c r="C3270" i="2"/>
  <c r="A3270" i="2"/>
  <c r="B3270" i="2"/>
  <c r="K3271" i="2"/>
  <c r="J3271" i="2"/>
  <c r="P3271" i="2"/>
  <c r="H3270" i="2"/>
  <c r="G3272" i="5"/>
  <c r="E3271" i="5"/>
  <c r="C3271" i="5"/>
  <c r="D3272" i="5"/>
  <c r="F3272" i="5"/>
  <c r="C3271" i="2"/>
  <c r="A3271" i="2"/>
  <c r="B3271" i="2"/>
  <c r="K3272" i="2"/>
  <c r="J3272" i="2"/>
  <c r="P3272" i="2"/>
  <c r="G3273" i="5"/>
  <c r="E3272" i="5"/>
  <c r="C3272" i="5"/>
  <c r="H3271" i="2"/>
  <c r="A3272" i="5"/>
  <c r="F3273" i="5"/>
  <c r="A3273" i="5"/>
  <c r="D3273" i="5"/>
  <c r="C3272" i="2"/>
  <c r="A3272" i="2"/>
  <c r="K3273" i="2"/>
  <c r="B3272" i="2"/>
  <c r="H3272" i="2"/>
  <c r="J3273" i="2"/>
  <c r="P3273" i="2"/>
  <c r="G3274" i="5"/>
  <c r="E3273" i="5"/>
  <c r="C3273" i="5"/>
  <c r="J330" i="1"/>
  <c r="D3274" i="5"/>
  <c r="F3274" i="5"/>
  <c r="A3274" i="5"/>
  <c r="C3273" i="2"/>
  <c r="A3273" i="2"/>
  <c r="K3274" i="2"/>
  <c r="B3273" i="2"/>
  <c r="H3273" i="2"/>
  <c r="J3274" i="2"/>
  <c r="P3274" i="2"/>
  <c r="G3275" i="5"/>
  <c r="E3274" i="5"/>
  <c r="C3274" i="5"/>
  <c r="F3275" i="5"/>
  <c r="A3275" i="5"/>
  <c r="D3275" i="5"/>
  <c r="C3274" i="2"/>
  <c r="A3274" i="2"/>
  <c r="B3274" i="2"/>
  <c r="K3275" i="2"/>
  <c r="J3275" i="2"/>
  <c r="P3275" i="2"/>
  <c r="H3274" i="2"/>
  <c r="G3276" i="5"/>
  <c r="E3275" i="5"/>
  <c r="C3275" i="5"/>
  <c r="D3276" i="5"/>
  <c r="F3276" i="5"/>
  <c r="C3275" i="2"/>
  <c r="A3275" i="2"/>
  <c r="B3275" i="2"/>
  <c r="K3276" i="2"/>
  <c r="J3276" i="2"/>
  <c r="P3276" i="2"/>
  <c r="G3277" i="5"/>
  <c r="E3276" i="5"/>
  <c r="C3276" i="5"/>
  <c r="H3275" i="2"/>
  <c r="A3276" i="5"/>
  <c r="F3277" i="5"/>
  <c r="A3277" i="5"/>
  <c r="D3277" i="5"/>
  <c r="C3276" i="2"/>
  <c r="A3276" i="2"/>
  <c r="K3277" i="2"/>
  <c r="B3276" i="2"/>
  <c r="H3276" i="2"/>
  <c r="J3277" i="2"/>
  <c r="P3277" i="2"/>
  <c r="G3278" i="5"/>
  <c r="E3277" i="5"/>
  <c r="C3277" i="5"/>
  <c r="D3278" i="5"/>
  <c r="F3278" i="5"/>
  <c r="A3278" i="5"/>
  <c r="C3277" i="2"/>
  <c r="A3277" i="2"/>
  <c r="K3278" i="2"/>
  <c r="B3277" i="2"/>
  <c r="H3277" i="2"/>
  <c r="J3278" i="2"/>
  <c r="P3278" i="2"/>
  <c r="G3279" i="5"/>
  <c r="E3278" i="5"/>
  <c r="C3278" i="5"/>
  <c r="F3279" i="5"/>
  <c r="A3279" i="5"/>
  <c r="D3279" i="5"/>
  <c r="C3278" i="2"/>
  <c r="A3278" i="2"/>
  <c r="B3278" i="2"/>
  <c r="K3279" i="2"/>
  <c r="J3279" i="2"/>
  <c r="P3279" i="2"/>
  <c r="H3278" i="2"/>
  <c r="G3280" i="5"/>
  <c r="E3279" i="5"/>
  <c r="C3279" i="5"/>
  <c r="D3280" i="5"/>
  <c r="F3280" i="5"/>
  <c r="C3279" i="2"/>
  <c r="A3279" i="2"/>
  <c r="B3279" i="2"/>
  <c r="K3280" i="2"/>
  <c r="J3280" i="2"/>
  <c r="P3280" i="2"/>
  <c r="G3281" i="5"/>
  <c r="E3280" i="5"/>
  <c r="C3280" i="5"/>
  <c r="H3279" i="2"/>
  <c r="A3280" i="5"/>
  <c r="F3281" i="5"/>
  <c r="A3281" i="5"/>
  <c r="D3281" i="5"/>
  <c r="C3280" i="2"/>
  <c r="A3280" i="2"/>
  <c r="K3281" i="2"/>
  <c r="B3280" i="2"/>
  <c r="J3281" i="2"/>
  <c r="P3281" i="2"/>
  <c r="H3280" i="2"/>
  <c r="G3282" i="5"/>
  <c r="E3281" i="5"/>
  <c r="C3281" i="5"/>
  <c r="D3282" i="5"/>
  <c r="F3282" i="5"/>
  <c r="A3282" i="5"/>
  <c r="C3281" i="2"/>
  <c r="A3281" i="2"/>
  <c r="K3282" i="2"/>
  <c r="B3281" i="2"/>
  <c r="H3281" i="2"/>
  <c r="J3282" i="2"/>
  <c r="P3282" i="2"/>
  <c r="G3283" i="5"/>
  <c r="E3282" i="5"/>
  <c r="C3282" i="5"/>
  <c r="F3283" i="5"/>
  <c r="A3283" i="5"/>
  <c r="D3283" i="5"/>
  <c r="C3282" i="2"/>
  <c r="A3282" i="2"/>
  <c r="B3282" i="2"/>
  <c r="K3283" i="2"/>
  <c r="J3283" i="2"/>
  <c r="P3283" i="2"/>
  <c r="H3282" i="2"/>
  <c r="G3284" i="5"/>
  <c r="E3283" i="5"/>
  <c r="C3283" i="5"/>
  <c r="J331" i="1"/>
  <c r="D3284" i="5"/>
  <c r="F3284" i="5"/>
  <c r="C3283" i="2"/>
  <c r="A3283" i="2"/>
  <c r="B3283" i="2"/>
  <c r="K3284" i="2"/>
  <c r="J3284" i="2"/>
  <c r="P3284" i="2"/>
  <c r="G3285" i="5"/>
  <c r="E3284" i="5"/>
  <c r="C3284" i="5"/>
  <c r="H3283" i="2"/>
  <c r="A3284" i="5"/>
  <c r="F3285" i="5"/>
  <c r="A3285" i="5"/>
  <c r="D3285" i="5"/>
  <c r="C3284" i="2"/>
  <c r="A3284" i="2"/>
  <c r="K3285" i="2"/>
  <c r="B3284" i="2"/>
  <c r="H3284" i="2"/>
  <c r="J3285" i="2"/>
  <c r="P3285" i="2"/>
  <c r="G3286" i="5"/>
  <c r="E3285" i="5"/>
  <c r="C3285" i="5"/>
  <c r="D3286" i="5"/>
  <c r="F3286" i="5"/>
  <c r="A3286" i="5"/>
  <c r="C3285" i="2"/>
  <c r="A3285" i="2"/>
  <c r="K3286" i="2"/>
  <c r="B3285" i="2"/>
  <c r="J3286" i="2"/>
  <c r="P3286" i="2"/>
  <c r="H3285" i="2"/>
  <c r="G3287" i="5"/>
  <c r="E3286" i="5"/>
  <c r="C3286" i="5"/>
  <c r="F3287" i="5"/>
  <c r="A3287" i="5"/>
  <c r="D3287" i="5"/>
  <c r="C3286" i="2"/>
  <c r="A3286" i="2"/>
  <c r="B3286" i="2"/>
  <c r="K3287" i="2"/>
  <c r="J3287" i="2"/>
  <c r="P3287" i="2"/>
  <c r="H3286" i="2"/>
  <c r="G3288" i="5"/>
  <c r="E3287" i="5"/>
  <c r="C3287" i="5"/>
  <c r="D3288" i="5"/>
  <c r="F3288" i="5"/>
  <c r="C3287" i="2"/>
  <c r="A3287" i="2"/>
  <c r="B3287" i="2"/>
  <c r="K3288" i="2"/>
  <c r="J3288" i="2"/>
  <c r="P3288" i="2"/>
  <c r="G3289" i="5"/>
  <c r="E3288" i="5"/>
  <c r="C3288" i="5"/>
  <c r="H3287" i="2"/>
  <c r="A3288" i="5"/>
  <c r="F3289" i="5"/>
  <c r="A3289" i="5"/>
  <c r="D3289" i="5"/>
  <c r="C3288" i="2"/>
  <c r="A3288" i="2"/>
  <c r="K3289" i="2"/>
  <c r="B3288" i="2"/>
  <c r="H3288" i="2"/>
  <c r="J3289" i="2"/>
  <c r="P3289" i="2"/>
  <c r="G3290" i="5"/>
  <c r="E3289" i="5"/>
  <c r="C3289" i="5"/>
  <c r="D3290" i="5"/>
  <c r="F3290" i="5"/>
  <c r="A3290" i="5"/>
  <c r="C3289" i="2"/>
  <c r="A3289" i="2"/>
  <c r="K3290" i="2"/>
  <c r="B3289" i="2"/>
  <c r="H3289" i="2"/>
  <c r="J3290" i="2"/>
  <c r="P3290" i="2"/>
  <c r="G3291" i="5"/>
  <c r="E3290" i="5"/>
  <c r="C3290" i="5"/>
  <c r="F3291" i="5"/>
  <c r="A3291" i="5"/>
  <c r="D3291" i="5"/>
  <c r="C3290" i="2"/>
  <c r="A3290" i="2"/>
  <c r="B3290" i="2"/>
  <c r="K3291" i="2"/>
  <c r="J3291" i="2"/>
  <c r="P3291" i="2"/>
  <c r="H3290" i="2"/>
  <c r="G3292" i="5"/>
  <c r="E3291" i="5"/>
  <c r="C3291" i="5"/>
  <c r="D3292" i="5"/>
  <c r="F3292" i="5"/>
  <c r="C3291" i="2"/>
  <c r="A3291" i="2"/>
  <c r="B3291" i="2"/>
  <c r="K3292" i="2"/>
  <c r="J3292" i="2"/>
  <c r="P3292" i="2"/>
  <c r="G3293" i="5"/>
  <c r="E3292" i="5"/>
  <c r="C3292" i="5"/>
  <c r="H3291" i="2"/>
  <c r="A3292" i="5"/>
  <c r="F3293" i="5"/>
  <c r="A3293" i="5"/>
  <c r="D3293" i="5"/>
  <c r="C3292" i="2"/>
  <c r="A3292" i="2"/>
  <c r="K3293" i="2"/>
  <c r="B3292" i="2"/>
  <c r="H3292" i="2"/>
  <c r="J3293" i="2"/>
  <c r="P3293" i="2"/>
  <c r="G3294" i="5"/>
  <c r="E3293" i="5"/>
  <c r="C3293" i="5"/>
  <c r="J332" i="1"/>
  <c r="D3294" i="5"/>
  <c r="F3294" i="5"/>
  <c r="A3294" i="5"/>
  <c r="C3293" i="2"/>
  <c r="A3293" i="2"/>
  <c r="K3294" i="2"/>
  <c r="B3293" i="2"/>
  <c r="H3293" i="2"/>
  <c r="J3294" i="2"/>
  <c r="P3294" i="2"/>
  <c r="G3295" i="5"/>
  <c r="E3294" i="5"/>
  <c r="C3294" i="5"/>
  <c r="F3295" i="5"/>
  <c r="A3295" i="5"/>
  <c r="D3295" i="5"/>
  <c r="C3294" i="2"/>
  <c r="A3294" i="2"/>
  <c r="B3294" i="2"/>
  <c r="K3295" i="2"/>
  <c r="J3295" i="2"/>
  <c r="P3295" i="2"/>
  <c r="H3294" i="2"/>
  <c r="G3296" i="5"/>
  <c r="E3295" i="5"/>
  <c r="C3295" i="5"/>
  <c r="D3296" i="5"/>
  <c r="F3296" i="5"/>
  <c r="C3295" i="2"/>
  <c r="A3295" i="2"/>
  <c r="B3295" i="2"/>
  <c r="K3296" i="2"/>
  <c r="J3296" i="2"/>
  <c r="P3296" i="2"/>
  <c r="G3297" i="5"/>
  <c r="E3296" i="5"/>
  <c r="C3296" i="5"/>
  <c r="H3295" i="2"/>
  <c r="A3296" i="5"/>
  <c r="F3297" i="5"/>
  <c r="A3297" i="5"/>
  <c r="D3297" i="5"/>
  <c r="C3296" i="2"/>
  <c r="A3296" i="2"/>
  <c r="K3297" i="2"/>
  <c r="B3296" i="2"/>
  <c r="J3297" i="2"/>
  <c r="P3297" i="2"/>
  <c r="H3296" i="2"/>
  <c r="G3298" i="5"/>
  <c r="E3297" i="5"/>
  <c r="C3297" i="5"/>
  <c r="D3298" i="5"/>
  <c r="F3298" i="5"/>
  <c r="A3298" i="5"/>
  <c r="C3297" i="2"/>
  <c r="A3297" i="2"/>
  <c r="K3298" i="2"/>
  <c r="B3297" i="2"/>
  <c r="H3297" i="2"/>
  <c r="J3298" i="2"/>
  <c r="P3298" i="2"/>
  <c r="G3299" i="5"/>
  <c r="E3298" i="5"/>
  <c r="C3298" i="5"/>
  <c r="F3299" i="5"/>
  <c r="A3299" i="5"/>
  <c r="D3299" i="5"/>
  <c r="C3298" i="2"/>
  <c r="A3298" i="2"/>
  <c r="B3298" i="2"/>
  <c r="K3299" i="2"/>
  <c r="J3299" i="2"/>
  <c r="P3299" i="2"/>
  <c r="H3298" i="2"/>
  <c r="G3300" i="5"/>
  <c r="E3299" i="5"/>
  <c r="C3299" i="5"/>
  <c r="D3300" i="5"/>
  <c r="F3300" i="5"/>
  <c r="C3299" i="2"/>
  <c r="A3299" i="2"/>
  <c r="B3299" i="2"/>
  <c r="K3300" i="2"/>
  <c r="J3300" i="2"/>
  <c r="P3300" i="2"/>
  <c r="G3301" i="5"/>
  <c r="E3300" i="5"/>
  <c r="C3300" i="5"/>
  <c r="H3299" i="2"/>
  <c r="A3300" i="5"/>
  <c r="F3301" i="5"/>
  <c r="A3301" i="5"/>
  <c r="D3301" i="5"/>
  <c r="C3300" i="2"/>
  <c r="A3300" i="2"/>
  <c r="K3301" i="2"/>
  <c r="B3300" i="2"/>
  <c r="H3300" i="2"/>
  <c r="J3301" i="2"/>
  <c r="P3301" i="2"/>
  <c r="G3302" i="5"/>
  <c r="E3301" i="5"/>
  <c r="C3301" i="5"/>
  <c r="D3302" i="5"/>
  <c r="F3302" i="5"/>
  <c r="A3302" i="5"/>
  <c r="C3301" i="2"/>
  <c r="A3301" i="2"/>
  <c r="K3302" i="2"/>
  <c r="B3301" i="2"/>
  <c r="H3301" i="2"/>
  <c r="J3302" i="2"/>
  <c r="P3302" i="2"/>
  <c r="G3303" i="5"/>
  <c r="E3302" i="5"/>
  <c r="C3302" i="5"/>
  <c r="F3303" i="5"/>
  <c r="A3303" i="5"/>
  <c r="D3303" i="5"/>
  <c r="C3302" i="2"/>
  <c r="A3302" i="2"/>
  <c r="B3302" i="2"/>
  <c r="K3303" i="2"/>
  <c r="J3303" i="2"/>
  <c r="P3303" i="2"/>
  <c r="H3302" i="2"/>
  <c r="G3304" i="5"/>
  <c r="E3303" i="5"/>
  <c r="C3303" i="5"/>
  <c r="J333" i="1"/>
  <c r="D3304" i="5"/>
  <c r="F3304" i="5"/>
  <c r="C3303" i="2"/>
  <c r="A3303" i="2"/>
  <c r="B3303" i="2"/>
  <c r="K3304" i="2"/>
  <c r="J3304" i="2"/>
  <c r="P3304" i="2"/>
  <c r="G3305" i="5"/>
  <c r="E3304" i="5"/>
  <c r="C3304" i="5"/>
  <c r="H3303" i="2"/>
  <c r="A3304" i="5"/>
  <c r="F3305" i="5"/>
  <c r="A3305" i="5"/>
  <c r="D3305" i="5"/>
  <c r="C3304" i="2"/>
  <c r="A3304" i="2"/>
  <c r="K3305" i="2"/>
  <c r="B3304" i="2"/>
  <c r="H3304" i="2"/>
  <c r="J3305" i="2"/>
  <c r="P3305" i="2"/>
  <c r="G3306" i="5"/>
  <c r="E3305" i="5"/>
  <c r="C3305" i="5"/>
  <c r="D3306" i="5"/>
  <c r="F3306" i="5"/>
  <c r="A3306" i="5"/>
  <c r="C3305" i="2"/>
  <c r="A3305" i="2"/>
  <c r="K3306" i="2"/>
  <c r="B3305" i="2"/>
  <c r="J3306" i="2"/>
  <c r="P3306" i="2"/>
  <c r="H3305" i="2"/>
  <c r="G3307" i="5"/>
  <c r="E3306" i="5"/>
  <c r="C3306" i="5"/>
  <c r="F3307" i="5"/>
  <c r="A3307" i="5"/>
  <c r="D3307" i="5"/>
  <c r="C3306" i="2"/>
  <c r="A3306" i="2"/>
  <c r="B3306" i="2"/>
  <c r="K3307" i="2"/>
  <c r="J3307" i="2"/>
  <c r="P3307" i="2"/>
  <c r="H3306" i="2"/>
  <c r="G3308" i="5"/>
  <c r="E3307" i="5"/>
  <c r="C3307" i="5"/>
  <c r="D3308" i="5"/>
  <c r="F3308" i="5"/>
  <c r="C3307" i="2"/>
  <c r="A3307" i="2"/>
  <c r="B3307" i="2"/>
  <c r="K3308" i="2"/>
  <c r="J3308" i="2"/>
  <c r="P3308" i="2"/>
  <c r="G3309" i="5"/>
  <c r="E3308" i="5"/>
  <c r="C3308" i="5"/>
  <c r="H3307" i="2"/>
  <c r="A3308" i="5"/>
  <c r="F3309" i="5"/>
  <c r="A3309" i="5"/>
  <c r="D3309" i="5"/>
  <c r="C3308" i="2"/>
  <c r="A3308" i="2"/>
  <c r="K3309" i="2"/>
  <c r="B3308" i="2"/>
  <c r="H3308" i="2"/>
  <c r="J3309" i="2"/>
  <c r="P3309" i="2"/>
  <c r="G3310" i="5"/>
  <c r="E3309" i="5"/>
  <c r="C3309" i="5"/>
  <c r="D3310" i="5"/>
  <c r="F3310" i="5"/>
  <c r="A3310" i="5"/>
  <c r="C3309" i="2"/>
  <c r="A3309" i="2"/>
  <c r="K3310" i="2"/>
  <c r="B3309" i="2"/>
  <c r="H3309" i="2"/>
  <c r="J3310" i="2"/>
  <c r="P3310" i="2"/>
  <c r="G3311" i="5"/>
  <c r="E3310" i="5"/>
  <c r="C3310" i="5"/>
  <c r="F3311" i="5"/>
  <c r="A3311" i="5"/>
  <c r="D3311" i="5"/>
  <c r="C3310" i="2"/>
  <c r="A3310" i="2"/>
  <c r="B3310" i="2"/>
  <c r="K3311" i="2"/>
  <c r="J3311" i="2"/>
  <c r="P3311" i="2"/>
  <c r="H3310" i="2"/>
  <c r="G3312" i="5"/>
  <c r="E3311" i="5"/>
  <c r="C3311" i="5"/>
  <c r="D3312" i="5"/>
  <c r="F3312" i="5"/>
  <c r="C3311" i="2"/>
  <c r="A3311" i="2"/>
  <c r="B3311" i="2"/>
  <c r="K3312" i="2"/>
  <c r="J3312" i="2"/>
  <c r="P3312" i="2"/>
  <c r="G3313" i="5"/>
  <c r="E3312" i="5"/>
  <c r="C3312" i="5"/>
  <c r="H3311" i="2"/>
  <c r="A3312" i="5"/>
  <c r="F3313" i="5"/>
  <c r="A3313" i="5"/>
  <c r="D3313" i="5"/>
  <c r="C3312" i="2"/>
  <c r="A3312" i="2"/>
  <c r="K3313" i="2"/>
  <c r="B3312" i="2"/>
  <c r="H3312" i="2"/>
  <c r="J3313" i="2"/>
  <c r="P3313" i="2"/>
  <c r="G3314" i="5"/>
  <c r="E3313" i="5"/>
  <c r="C3313" i="5"/>
  <c r="J334" i="1"/>
  <c r="D3314" i="5"/>
  <c r="F3314" i="5"/>
  <c r="A3314" i="5"/>
  <c r="C3313" i="2"/>
  <c r="A3313" i="2"/>
  <c r="K3314" i="2"/>
  <c r="B3313" i="2"/>
  <c r="H3313" i="2"/>
  <c r="J3314" i="2"/>
  <c r="P3314" i="2"/>
  <c r="G3315" i="5"/>
  <c r="E3314" i="5"/>
  <c r="C3314" i="5"/>
  <c r="F3315" i="5"/>
  <c r="A3315" i="5"/>
  <c r="D3315" i="5"/>
  <c r="C3314" i="2"/>
  <c r="A3314" i="2"/>
  <c r="B3314" i="2"/>
  <c r="K3315" i="2"/>
  <c r="J3315" i="2"/>
  <c r="P3315" i="2"/>
  <c r="H3314" i="2"/>
  <c r="G3316" i="5"/>
  <c r="E3315" i="5"/>
  <c r="C3315" i="5"/>
  <c r="D3316" i="5"/>
  <c r="F3316" i="5"/>
  <c r="C3315" i="2"/>
  <c r="A3315" i="2"/>
  <c r="B3315" i="2"/>
  <c r="K3316" i="2"/>
  <c r="G3317" i="5"/>
  <c r="E3316" i="5"/>
  <c r="C3316" i="5"/>
  <c r="J3316" i="2"/>
  <c r="P3316" i="2"/>
  <c r="H3315" i="2"/>
  <c r="A3316" i="5"/>
  <c r="C3316" i="2"/>
  <c r="A3316" i="2"/>
  <c r="K3317" i="2"/>
  <c r="B3316" i="2"/>
  <c r="H3316" i="2"/>
  <c r="F3317" i="5"/>
  <c r="A3317" i="5"/>
  <c r="D3317" i="5"/>
  <c r="J3317" i="2"/>
  <c r="P3317" i="2"/>
  <c r="G3318" i="5"/>
  <c r="E3317" i="5"/>
  <c r="C3317" i="5"/>
  <c r="D3318" i="5"/>
  <c r="F3318" i="5"/>
  <c r="A3318" i="5"/>
  <c r="C3317" i="2"/>
  <c r="A3317" i="2"/>
  <c r="K3318" i="2"/>
  <c r="B3317" i="2"/>
  <c r="H3317" i="2"/>
  <c r="J3318" i="2"/>
  <c r="P3318" i="2"/>
  <c r="G3319" i="5"/>
  <c r="E3318" i="5"/>
  <c r="C3318" i="5"/>
  <c r="F3319" i="5"/>
  <c r="A3319" i="5"/>
  <c r="D3319" i="5"/>
  <c r="C3318" i="2"/>
  <c r="A3318" i="2"/>
  <c r="B3318" i="2"/>
  <c r="K3319" i="2"/>
  <c r="J3319" i="2"/>
  <c r="P3319" i="2"/>
  <c r="H3318" i="2"/>
  <c r="G3320" i="5"/>
  <c r="E3319" i="5"/>
  <c r="C3319" i="5"/>
  <c r="D3320" i="5"/>
  <c r="F3320" i="5"/>
  <c r="C3319" i="2"/>
  <c r="A3319" i="2"/>
  <c r="B3319" i="2"/>
  <c r="K3320" i="2"/>
  <c r="G3321" i="5"/>
  <c r="E3320" i="5"/>
  <c r="C3320" i="5"/>
  <c r="J3320" i="2"/>
  <c r="P3320" i="2"/>
  <c r="H3319" i="2"/>
  <c r="A3320" i="5"/>
  <c r="C3320" i="2"/>
  <c r="A3320" i="2"/>
  <c r="K3321" i="2"/>
  <c r="B3320" i="2"/>
  <c r="H3320" i="2"/>
  <c r="F3321" i="5"/>
  <c r="A3321" i="5"/>
  <c r="D3321" i="5"/>
  <c r="J3321" i="2"/>
  <c r="P3321" i="2"/>
  <c r="G3322" i="5"/>
  <c r="E3321" i="5"/>
  <c r="C3321" i="5"/>
  <c r="D3322" i="5"/>
  <c r="F3322" i="5"/>
  <c r="A3322" i="5"/>
  <c r="C3321" i="2"/>
  <c r="A3321" i="2"/>
  <c r="K3322" i="2"/>
  <c r="B3321" i="2"/>
  <c r="H3321" i="2"/>
  <c r="J3322" i="2"/>
  <c r="P3322" i="2"/>
  <c r="G3323" i="5"/>
  <c r="E3322" i="5"/>
  <c r="C3322" i="5"/>
  <c r="F3323" i="5"/>
  <c r="A3323" i="5"/>
  <c r="D3323" i="5"/>
  <c r="C3322" i="2"/>
  <c r="A3322" i="2"/>
  <c r="B3322" i="2"/>
  <c r="K3323" i="2"/>
  <c r="J3323" i="2"/>
  <c r="P3323" i="2"/>
  <c r="H3322" i="2"/>
  <c r="G3324" i="5"/>
  <c r="E3323" i="5"/>
  <c r="C3323" i="5"/>
  <c r="J335" i="1"/>
  <c r="D3324" i="5"/>
  <c r="F3324" i="5"/>
  <c r="C3323" i="2"/>
  <c r="A3323" i="2"/>
  <c r="B3323" i="2"/>
  <c r="K3324" i="2"/>
  <c r="G3325" i="5"/>
  <c r="E3324" i="5"/>
  <c r="C3324" i="5"/>
  <c r="J3324" i="2"/>
  <c r="P3324" i="2"/>
  <c r="H3323" i="2"/>
  <c r="A3324" i="5"/>
  <c r="C3324" i="2"/>
  <c r="A3324" i="2"/>
  <c r="K3325" i="2"/>
  <c r="B3324" i="2"/>
  <c r="H3324" i="2"/>
  <c r="F3325" i="5"/>
  <c r="A3325" i="5"/>
  <c r="D3325" i="5"/>
  <c r="J3325" i="2"/>
  <c r="P3325" i="2"/>
  <c r="G3326" i="5"/>
  <c r="E3325" i="5"/>
  <c r="C3325" i="5"/>
  <c r="D3326" i="5"/>
  <c r="F3326" i="5"/>
  <c r="A3326" i="5"/>
  <c r="C3325" i="2"/>
  <c r="A3325" i="2"/>
  <c r="K3326" i="2"/>
  <c r="B3325" i="2"/>
  <c r="H3325" i="2"/>
  <c r="G3327" i="5"/>
  <c r="E3326" i="5"/>
  <c r="C3326" i="5"/>
  <c r="J3326" i="2"/>
  <c r="P3326" i="2"/>
  <c r="C3326" i="2"/>
  <c r="A3326" i="2"/>
  <c r="B3326" i="2"/>
  <c r="H3326" i="2"/>
  <c r="K3327" i="2"/>
  <c r="F3327" i="5"/>
  <c r="A3327" i="5"/>
  <c r="D3327" i="5"/>
  <c r="J3327" i="2"/>
  <c r="P3327" i="2"/>
  <c r="G3328" i="5"/>
  <c r="E3327" i="5"/>
  <c r="C3327" i="5"/>
  <c r="D3328" i="5"/>
  <c r="F3328" i="5"/>
  <c r="C3327" i="2"/>
  <c r="A3327" i="2"/>
  <c r="B3327" i="2"/>
  <c r="K3328" i="2"/>
  <c r="J3328" i="2"/>
  <c r="P3328" i="2"/>
  <c r="G3329" i="5"/>
  <c r="E3328" i="5"/>
  <c r="C3328" i="5"/>
  <c r="H3327" i="2"/>
  <c r="A3328" i="5"/>
  <c r="F3329" i="5"/>
  <c r="A3329" i="5"/>
  <c r="D3329" i="5"/>
  <c r="C3328" i="2"/>
  <c r="A3328" i="2"/>
  <c r="K3329" i="2"/>
  <c r="B3328" i="2"/>
  <c r="J3329" i="2"/>
  <c r="P3329" i="2"/>
  <c r="H3328" i="2"/>
  <c r="G3330" i="5"/>
  <c r="E3329" i="5"/>
  <c r="C3329" i="5"/>
  <c r="D3330" i="5"/>
  <c r="F3330" i="5"/>
  <c r="A3330" i="5"/>
  <c r="C3329" i="2"/>
  <c r="A3329" i="2"/>
  <c r="K3330" i="2"/>
  <c r="B3329" i="2"/>
  <c r="H3329" i="2"/>
  <c r="G3331" i="5"/>
  <c r="E3330" i="5"/>
  <c r="C3330" i="5"/>
  <c r="J3330" i="2"/>
  <c r="P3330" i="2"/>
  <c r="C3330" i="2"/>
  <c r="A3330" i="2"/>
  <c r="B3330" i="2"/>
  <c r="H3330" i="2"/>
  <c r="K3331" i="2"/>
  <c r="F3331" i="5"/>
  <c r="A3331" i="5"/>
  <c r="D3331" i="5"/>
  <c r="J3331" i="2"/>
  <c r="P3331" i="2"/>
  <c r="G3332" i="5"/>
  <c r="E3331" i="5"/>
  <c r="C3331" i="5"/>
  <c r="D3332" i="5"/>
  <c r="F3332" i="5"/>
  <c r="C3331" i="2"/>
  <c r="A3331" i="2"/>
  <c r="B3331" i="2"/>
  <c r="K3332" i="2"/>
  <c r="J3332" i="2"/>
  <c r="P3332" i="2"/>
  <c r="G3333" i="5"/>
  <c r="E3332" i="5"/>
  <c r="C3332" i="5"/>
  <c r="H3331" i="2"/>
  <c r="A3332" i="5"/>
  <c r="F3333" i="5"/>
  <c r="A3333" i="5"/>
  <c r="D3333" i="5"/>
  <c r="C3332" i="2"/>
  <c r="A3332" i="2"/>
  <c r="K3333" i="2"/>
  <c r="B3332" i="2"/>
  <c r="H3332" i="2"/>
  <c r="J3333" i="2"/>
  <c r="P3333" i="2"/>
  <c r="G3334" i="5"/>
  <c r="E3333" i="5"/>
  <c r="C3333" i="5"/>
  <c r="J336" i="1"/>
  <c r="D3334" i="5"/>
  <c r="F3334" i="5"/>
  <c r="A3334" i="5"/>
  <c r="C3333" i="2"/>
  <c r="A3333" i="2"/>
  <c r="K3334" i="2"/>
  <c r="B3333" i="2"/>
  <c r="H3333" i="2"/>
  <c r="J3334" i="2"/>
  <c r="P3334" i="2"/>
  <c r="G3335" i="5"/>
  <c r="E3334" i="5"/>
  <c r="C3334" i="5"/>
  <c r="F3335" i="5"/>
  <c r="A3335" i="5"/>
  <c r="D3335" i="5"/>
  <c r="C3334" i="2"/>
  <c r="A3334" i="2"/>
  <c r="B3334" i="2"/>
  <c r="K3335" i="2"/>
  <c r="H3334" i="2"/>
  <c r="J3335" i="2"/>
  <c r="P3335" i="2"/>
  <c r="G3336" i="5"/>
  <c r="E3335" i="5"/>
  <c r="C3335" i="5"/>
  <c r="D3336" i="5"/>
  <c r="F3336" i="5"/>
  <c r="C3335" i="2"/>
  <c r="A3335" i="2"/>
  <c r="B3335" i="2"/>
  <c r="K3336" i="2"/>
  <c r="J3336" i="2"/>
  <c r="P3336" i="2"/>
  <c r="G3337" i="5"/>
  <c r="E3336" i="5"/>
  <c r="C3336" i="5"/>
  <c r="H3335" i="2"/>
  <c r="A3336" i="5"/>
  <c r="F3337" i="5"/>
  <c r="A3337" i="5"/>
  <c r="D3337" i="5"/>
  <c r="C3336" i="2"/>
  <c r="A3336" i="2"/>
  <c r="K3337" i="2"/>
  <c r="B3336" i="2"/>
  <c r="H3336" i="2"/>
  <c r="J3337" i="2"/>
  <c r="P3337" i="2"/>
  <c r="G3338" i="5"/>
  <c r="E3337" i="5"/>
  <c r="C3337" i="5"/>
  <c r="D3338" i="5"/>
  <c r="F3338" i="5"/>
  <c r="A3338" i="5"/>
  <c r="C3337" i="2"/>
  <c r="A3337" i="2"/>
  <c r="K3338" i="2"/>
  <c r="B3337" i="2"/>
  <c r="H3337" i="2"/>
  <c r="J3338" i="2"/>
  <c r="P3338" i="2"/>
  <c r="G3339" i="5"/>
  <c r="E3338" i="5"/>
  <c r="C3338" i="5"/>
  <c r="F3339" i="5"/>
  <c r="A3339" i="5"/>
  <c r="D3339" i="5"/>
  <c r="C3338" i="2"/>
  <c r="A3338" i="2"/>
  <c r="B3338" i="2"/>
  <c r="K3339" i="2"/>
  <c r="J3339" i="2"/>
  <c r="P3339" i="2"/>
  <c r="H3338" i="2"/>
  <c r="G3340" i="5"/>
  <c r="E3339" i="5"/>
  <c r="C3339" i="5"/>
  <c r="D3340" i="5"/>
  <c r="F3340" i="5"/>
  <c r="A3340" i="5"/>
  <c r="C3339" i="2"/>
  <c r="A3339" i="2"/>
  <c r="B3339" i="2"/>
  <c r="K3340" i="2"/>
  <c r="H3339" i="2"/>
  <c r="J3340" i="2"/>
  <c r="P3340" i="2"/>
  <c r="G3341" i="5"/>
  <c r="E3340" i="5"/>
  <c r="C3340" i="5"/>
  <c r="F3341" i="5"/>
  <c r="A3341" i="5"/>
  <c r="D3341" i="5"/>
  <c r="C3340" i="2"/>
  <c r="A3340" i="2"/>
  <c r="K3341" i="2"/>
  <c r="B3340" i="2"/>
  <c r="H3340" i="2"/>
  <c r="J3341" i="2"/>
  <c r="P3341" i="2"/>
  <c r="G3342" i="5"/>
  <c r="E3341" i="5"/>
  <c r="C3341" i="5"/>
  <c r="D3342" i="5"/>
  <c r="F3342" i="5"/>
  <c r="A3342" i="5"/>
  <c r="C3341" i="2"/>
  <c r="A3341" i="2"/>
  <c r="K3342" i="2"/>
  <c r="B3341" i="2"/>
  <c r="H3341" i="2"/>
  <c r="J3342" i="2"/>
  <c r="P3342" i="2"/>
  <c r="G3343" i="5"/>
  <c r="E3342" i="5"/>
  <c r="C3342" i="5"/>
  <c r="F3343" i="5"/>
  <c r="A3343" i="5"/>
  <c r="D3343" i="5"/>
  <c r="C3342" i="2"/>
  <c r="A3342" i="2"/>
  <c r="B3342" i="2"/>
  <c r="K3343" i="2"/>
  <c r="J3343" i="2"/>
  <c r="P3343" i="2"/>
  <c r="H3342" i="2"/>
  <c r="G3344" i="5"/>
  <c r="E3343" i="5"/>
  <c r="C3343" i="5"/>
  <c r="J337" i="1"/>
  <c r="D3344" i="5"/>
  <c r="F3344" i="5"/>
  <c r="C3343" i="2"/>
  <c r="A3343" i="2"/>
  <c r="B3343" i="2"/>
  <c r="K3344" i="2"/>
  <c r="G3345" i="5"/>
  <c r="E3344" i="5"/>
  <c r="C3344" i="5"/>
  <c r="J3344" i="2"/>
  <c r="P3344" i="2"/>
  <c r="H3343" i="2"/>
  <c r="A3344" i="5"/>
  <c r="C3344" i="2"/>
  <c r="A3344" i="2"/>
  <c r="K3345" i="2"/>
  <c r="B3344" i="2"/>
  <c r="H3344" i="2"/>
  <c r="F3345" i="5"/>
  <c r="A3345" i="5"/>
  <c r="D3345" i="5"/>
  <c r="J3345" i="2"/>
  <c r="P3345" i="2"/>
  <c r="G3346" i="5"/>
  <c r="E3345" i="5"/>
  <c r="C3345" i="5"/>
  <c r="D3346" i="5"/>
  <c r="F3346" i="5"/>
  <c r="A3346" i="5"/>
  <c r="C3345" i="2"/>
  <c r="A3345" i="2"/>
  <c r="K3346" i="2"/>
  <c r="B3345" i="2"/>
  <c r="H3345" i="2"/>
  <c r="J3346" i="2"/>
  <c r="P3346" i="2"/>
  <c r="G3347" i="5"/>
  <c r="E3346" i="5"/>
  <c r="C3346" i="5"/>
  <c r="F3347" i="5"/>
  <c r="A3347" i="5"/>
  <c r="D3347" i="5"/>
  <c r="C3346" i="2"/>
  <c r="A3346" i="2"/>
  <c r="B3346" i="2"/>
  <c r="K3347" i="2"/>
  <c r="J3347" i="2"/>
  <c r="P3347" i="2"/>
  <c r="H3346" i="2"/>
  <c r="G3348" i="5"/>
  <c r="E3347" i="5"/>
  <c r="C3347" i="5"/>
  <c r="D3348" i="5"/>
  <c r="F3348" i="5"/>
  <c r="A3348" i="5"/>
  <c r="C3347" i="2"/>
  <c r="A3347" i="2"/>
  <c r="B3347" i="2"/>
  <c r="K3348" i="2"/>
  <c r="H3347" i="2"/>
  <c r="J3348" i="2"/>
  <c r="P3348" i="2"/>
  <c r="G3349" i="5"/>
  <c r="E3348" i="5"/>
  <c r="C3348" i="5"/>
  <c r="F3349" i="5"/>
  <c r="A3349" i="5"/>
  <c r="D3349" i="5"/>
  <c r="C3348" i="2"/>
  <c r="A3348" i="2"/>
  <c r="K3349" i="2"/>
  <c r="B3348" i="2"/>
  <c r="H3348" i="2"/>
  <c r="J3349" i="2"/>
  <c r="P3349" i="2"/>
  <c r="G3350" i="5"/>
  <c r="E3349" i="5"/>
  <c r="C3349" i="5"/>
  <c r="D3350" i="5"/>
  <c r="F3350" i="5"/>
  <c r="A3350" i="5"/>
  <c r="C3349" i="2"/>
  <c r="A3349" i="2"/>
  <c r="K3350" i="2"/>
  <c r="B3349" i="2"/>
  <c r="H3349" i="2"/>
  <c r="G3351" i="5"/>
  <c r="E3350" i="5"/>
  <c r="C3350" i="5"/>
  <c r="J3350" i="2"/>
  <c r="P3350" i="2"/>
  <c r="C3350" i="2"/>
  <c r="A3350" i="2"/>
  <c r="B3350" i="2"/>
  <c r="H3350" i="2"/>
  <c r="K3351" i="2"/>
  <c r="F3351" i="5"/>
  <c r="A3351" i="5"/>
  <c r="D3351" i="5"/>
  <c r="J3351" i="2"/>
  <c r="P3351" i="2"/>
  <c r="G3352" i="5"/>
  <c r="E3351" i="5"/>
  <c r="C3351" i="5"/>
  <c r="D3352" i="5"/>
  <c r="F3352" i="5"/>
  <c r="C3351" i="2"/>
  <c r="A3351" i="2"/>
  <c r="B3351" i="2"/>
  <c r="K3352" i="2"/>
  <c r="J3352" i="2"/>
  <c r="P3352" i="2"/>
  <c r="G3353" i="5"/>
  <c r="E3352" i="5"/>
  <c r="C3352" i="5"/>
  <c r="H3351" i="2"/>
  <c r="A3352" i="5"/>
  <c r="F3353" i="5"/>
  <c r="A3353" i="5"/>
  <c r="D3353" i="5"/>
  <c r="C3352" i="2"/>
  <c r="A3352" i="2"/>
  <c r="K3353" i="2"/>
  <c r="B3352" i="2"/>
  <c r="H3352" i="2"/>
  <c r="J3353" i="2"/>
  <c r="P3353" i="2"/>
  <c r="G3354" i="5"/>
  <c r="E3353" i="5"/>
  <c r="C3353" i="5"/>
  <c r="J338" i="1"/>
  <c r="D3354" i="5"/>
  <c r="F3354" i="5"/>
  <c r="A3354" i="5"/>
  <c r="C3353" i="2"/>
  <c r="A3353" i="2"/>
  <c r="K3354" i="2"/>
  <c r="B3353" i="2"/>
  <c r="H3353" i="2"/>
  <c r="J3354" i="2"/>
  <c r="P3354" i="2"/>
  <c r="G3355" i="5"/>
  <c r="E3354" i="5"/>
  <c r="C3354" i="5"/>
  <c r="F3355" i="5"/>
  <c r="A3355" i="5"/>
  <c r="D3355" i="5"/>
  <c r="C3354" i="2"/>
  <c r="A3354" i="2"/>
  <c r="B3354" i="2"/>
  <c r="K3355" i="2"/>
  <c r="J3355" i="2"/>
  <c r="P3355" i="2"/>
  <c r="H3354" i="2"/>
  <c r="G3356" i="5"/>
  <c r="E3355" i="5"/>
  <c r="C3355" i="5"/>
  <c r="D3356" i="5"/>
  <c r="F3356" i="5"/>
  <c r="C3355" i="2"/>
  <c r="A3355" i="2"/>
  <c r="B3355" i="2"/>
  <c r="K3356" i="2"/>
  <c r="J3356" i="2"/>
  <c r="P3356" i="2"/>
  <c r="G3357" i="5"/>
  <c r="E3356" i="5"/>
  <c r="C3356" i="5"/>
  <c r="H3355" i="2"/>
  <c r="A3356" i="5"/>
  <c r="F3357" i="5"/>
  <c r="A3357" i="5"/>
  <c r="D3357" i="5"/>
  <c r="C3356" i="2"/>
  <c r="A3356" i="2"/>
  <c r="K3357" i="2"/>
  <c r="B3356" i="2"/>
  <c r="H3356" i="2"/>
  <c r="J3357" i="2"/>
  <c r="P3357" i="2"/>
  <c r="G3358" i="5"/>
  <c r="E3357" i="5"/>
  <c r="C3357" i="5"/>
  <c r="D3358" i="5"/>
  <c r="F3358" i="5"/>
  <c r="A3358" i="5"/>
  <c r="C3357" i="2"/>
  <c r="A3357" i="2"/>
  <c r="K3358" i="2"/>
  <c r="B3357" i="2"/>
  <c r="J3358" i="2"/>
  <c r="P3358" i="2"/>
  <c r="G3359" i="5"/>
  <c r="E3358" i="5"/>
  <c r="C3358" i="5"/>
  <c r="H3357" i="2"/>
  <c r="F3359" i="5"/>
  <c r="A3359" i="5"/>
  <c r="D3359" i="5"/>
  <c r="C3358" i="2"/>
  <c r="A3358" i="2"/>
  <c r="B3358" i="2"/>
  <c r="K3359" i="2"/>
  <c r="J3359" i="2"/>
  <c r="P3359" i="2"/>
  <c r="H3358" i="2"/>
  <c r="G3360" i="5"/>
  <c r="E3359" i="5"/>
  <c r="C3359" i="5"/>
  <c r="D3360" i="5"/>
  <c r="F3360" i="5"/>
  <c r="C3359" i="2"/>
  <c r="A3359" i="2"/>
  <c r="B3359" i="2"/>
  <c r="K3360" i="2"/>
  <c r="J3360" i="2"/>
  <c r="P3360" i="2"/>
  <c r="G3361" i="5"/>
  <c r="E3360" i="5"/>
  <c r="C3360" i="5"/>
  <c r="H3359" i="2"/>
  <c r="A3360" i="5"/>
  <c r="F3361" i="5"/>
  <c r="A3361" i="5"/>
  <c r="D3361" i="5"/>
  <c r="C3360" i="2"/>
  <c r="A3360" i="2"/>
  <c r="K3361" i="2"/>
  <c r="B3360" i="2"/>
  <c r="H3360" i="2"/>
  <c r="J3361" i="2"/>
  <c r="P3361" i="2"/>
  <c r="G3362" i="5"/>
  <c r="E3361" i="5"/>
  <c r="C3361" i="5"/>
  <c r="D3362" i="5"/>
  <c r="F3362" i="5"/>
  <c r="A3362" i="5"/>
  <c r="C3361" i="2"/>
  <c r="A3361" i="2"/>
  <c r="K3362" i="2"/>
  <c r="B3361" i="2"/>
  <c r="H3361" i="2"/>
  <c r="J3362" i="2"/>
  <c r="P3362" i="2"/>
  <c r="G3363" i="5"/>
  <c r="E3362" i="5"/>
  <c r="C3362" i="5"/>
  <c r="F3363" i="5"/>
  <c r="A3363" i="5"/>
  <c r="D3363" i="5"/>
  <c r="C3362" i="2"/>
  <c r="A3362" i="2"/>
  <c r="B3362" i="2"/>
  <c r="K3363" i="2"/>
  <c r="H3362" i="2"/>
  <c r="J3363" i="2"/>
  <c r="P3363" i="2"/>
  <c r="G3364" i="5"/>
  <c r="E3363" i="5"/>
  <c r="C3363" i="5"/>
  <c r="J339" i="1"/>
  <c r="D3364" i="5"/>
  <c r="F3364" i="5"/>
  <c r="C3363" i="2"/>
  <c r="A3363" i="2"/>
  <c r="B3363" i="2"/>
  <c r="K3364" i="2"/>
  <c r="J3364" i="2"/>
  <c r="P3364" i="2"/>
  <c r="G3365" i="5"/>
  <c r="E3364" i="5"/>
  <c r="C3364" i="5"/>
  <c r="H3363" i="2"/>
  <c r="A3364" i="5"/>
  <c r="F3365" i="5"/>
  <c r="A3365" i="5"/>
  <c r="D3365" i="5"/>
  <c r="C3364" i="2"/>
  <c r="A3364" i="2"/>
  <c r="K3365" i="2"/>
  <c r="B3364" i="2"/>
  <c r="J3365" i="2"/>
  <c r="P3365" i="2"/>
  <c r="H3364" i="2"/>
  <c r="G3366" i="5"/>
  <c r="E3365" i="5"/>
  <c r="C3365" i="5"/>
  <c r="D3366" i="5"/>
  <c r="F3366" i="5"/>
  <c r="A3366" i="5"/>
  <c r="C3365" i="2"/>
  <c r="A3365" i="2"/>
  <c r="K3366" i="2"/>
  <c r="B3365" i="2"/>
  <c r="H3365" i="2"/>
  <c r="J3366" i="2"/>
  <c r="P3366" i="2"/>
  <c r="G3367" i="5"/>
  <c r="E3366" i="5"/>
  <c r="C3366" i="5"/>
  <c r="F3367" i="5"/>
  <c r="A3367" i="5"/>
  <c r="D3367" i="5"/>
  <c r="C3366" i="2"/>
  <c r="A3366" i="2"/>
  <c r="B3366" i="2"/>
  <c r="K3367" i="2"/>
  <c r="J3367" i="2"/>
  <c r="P3367" i="2"/>
  <c r="H3366" i="2"/>
  <c r="G3368" i="5"/>
  <c r="E3367" i="5"/>
  <c r="C3367" i="5"/>
  <c r="D3368" i="5"/>
  <c r="F3368" i="5"/>
  <c r="C3367" i="2"/>
  <c r="A3367" i="2"/>
  <c r="B3367" i="2"/>
  <c r="K3368" i="2"/>
  <c r="H3367" i="2"/>
  <c r="J3368" i="2"/>
  <c r="P3368" i="2"/>
  <c r="G3369" i="5"/>
  <c r="E3368" i="5"/>
  <c r="C3368" i="5"/>
  <c r="A3368" i="5"/>
  <c r="F3369" i="5"/>
  <c r="A3369" i="5"/>
  <c r="D3369" i="5"/>
  <c r="C3368" i="2"/>
  <c r="A3368" i="2"/>
  <c r="K3369" i="2"/>
  <c r="B3368" i="2"/>
  <c r="H3368" i="2"/>
  <c r="J3369" i="2"/>
  <c r="P3369" i="2"/>
  <c r="G3370" i="5"/>
  <c r="E3369" i="5"/>
  <c r="C3369" i="5"/>
  <c r="D3370" i="5"/>
  <c r="F3370" i="5"/>
  <c r="A3370" i="5"/>
  <c r="C3369" i="2"/>
  <c r="A3369" i="2"/>
  <c r="K3370" i="2"/>
  <c r="B3369" i="2"/>
  <c r="H3369" i="2"/>
  <c r="J3370" i="2"/>
  <c r="P3370" i="2"/>
  <c r="G3371" i="5"/>
  <c r="E3370" i="5"/>
  <c r="C3370" i="5"/>
  <c r="F3371" i="5"/>
  <c r="A3371" i="5"/>
  <c r="D3371" i="5"/>
  <c r="C3370" i="2"/>
  <c r="A3370" i="2"/>
  <c r="B3370" i="2"/>
  <c r="K3371" i="2"/>
  <c r="J3371" i="2"/>
  <c r="P3371" i="2"/>
  <c r="H3370" i="2"/>
  <c r="G3372" i="5"/>
  <c r="E3371" i="5"/>
  <c r="C3371" i="5"/>
  <c r="D3372" i="5"/>
  <c r="F3372" i="5"/>
  <c r="C3371" i="2"/>
  <c r="A3371" i="2"/>
  <c r="B3371" i="2"/>
  <c r="K3372" i="2"/>
  <c r="H3371" i="2"/>
  <c r="J3372" i="2"/>
  <c r="P3372" i="2"/>
  <c r="G3373" i="5"/>
  <c r="E3372" i="5"/>
  <c r="C3372" i="5"/>
  <c r="A3372" i="5"/>
  <c r="F3373" i="5"/>
  <c r="A3373" i="5"/>
  <c r="D3373" i="5"/>
  <c r="C3372" i="2"/>
  <c r="A3372" i="2"/>
  <c r="K3373" i="2"/>
  <c r="B3372" i="2"/>
  <c r="H3372" i="2"/>
  <c r="J3373" i="2"/>
  <c r="P3373" i="2"/>
  <c r="G3374" i="5"/>
  <c r="E3373" i="5"/>
  <c r="C3373" i="5"/>
  <c r="J340" i="1"/>
  <c r="D3374" i="5"/>
  <c r="F3374" i="5"/>
  <c r="A3374" i="5"/>
  <c r="C3373" i="2"/>
  <c r="A3373" i="2"/>
  <c r="K3374" i="2"/>
  <c r="B3373" i="2"/>
  <c r="H3373" i="2"/>
  <c r="J3374" i="2"/>
  <c r="P3374" i="2"/>
  <c r="G3375" i="5"/>
  <c r="E3374" i="5"/>
  <c r="C3374" i="5"/>
  <c r="F3375" i="5"/>
  <c r="A3375" i="5"/>
  <c r="D3375" i="5"/>
  <c r="C3374" i="2"/>
  <c r="A3374" i="2"/>
  <c r="B3374" i="2"/>
  <c r="K3375" i="2"/>
  <c r="H3374" i="2"/>
  <c r="J3375" i="2"/>
  <c r="P3375" i="2"/>
  <c r="G3376" i="5"/>
  <c r="E3375" i="5"/>
  <c r="C3375" i="5"/>
  <c r="D3376" i="5"/>
  <c r="F3376" i="5"/>
  <c r="C3375" i="2"/>
  <c r="A3375" i="2"/>
  <c r="B3375" i="2"/>
  <c r="K3376" i="2"/>
  <c r="J3376" i="2"/>
  <c r="P3376" i="2"/>
  <c r="G3377" i="5"/>
  <c r="E3376" i="5"/>
  <c r="C3376" i="5"/>
  <c r="H3375" i="2"/>
  <c r="A3376" i="5"/>
  <c r="F3377" i="5"/>
  <c r="A3377" i="5"/>
  <c r="D3377" i="5"/>
  <c r="C3376" i="2"/>
  <c r="A3376" i="2"/>
  <c r="K3377" i="2"/>
  <c r="B3376" i="2"/>
  <c r="H3376" i="2"/>
  <c r="J3377" i="2"/>
  <c r="P3377" i="2"/>
  <c r="G3378" i="5"/>
  <c r="E3377" i="5"/>
  <c r="C3377" i="5"/>
  <c r="D3378" i="5"/>
  <c r="F3378" i="5"/>
  <c r="A3378" i="5"/>
  <c r="C3377" i="2"/>
  <c r="A3377" i="2"/>
  <c r="K3378" i="2"/>
  <c r="B3377" i="2"/>
  <c r="H3377" i="2"/>
  <c r="J3378" i="2"/>
  <c r="P3378" i="2"/>
  <c r="G3379" i="5"/>
  <c r="E3378" i="5"/>
  <c r="C3378" i="5"/>
  <c r="F3379" i="5"/>
  <c r="A3379" i="5"/>
  <c r="D3379" i="5"/>
  <c r="C3378" i="2"/>
  <c r="A3378" i="2"/>
  <c r="B3378" i="2"/>
  <c r="K3379" i="2"/>
  <c r="J3379" i="2"/>
  <c r="P3379" i="2"/>
  <c r="H3378" i="2"/>
  <c r="G3380" i="5"/>
  <c r="E3379" i="5"/>
  <c r="C3379" i="5"/>
  <c r="D3380" i="5"/>
  <c r="F3380" i="5"/>
  <c r="C3379" i="2"/>
  <c r="A3379" i="2"/>
  <c r="B3379" i="2"/>
  <c r="K3380" i="2"/>
  <c r="J3380" i="2"/>
  <c r="P3380" i="2"/>
  <c r="G3381" i="5"/>
  <c r="E3380" i="5"/>
  <c r="C3380" i="5"/>
  <c r="H3379" i="2"/>
  <c r="A3380" i="5"/>
  <c r="F3381" i="5"/>
  <c r="A3381" i="5"/>
  <c r="D3381" i="5"/>
  <c r="C3380" i="2"/>
  <c r="A3380" i="2"/>
  <c r="K3381" i="2"/>
  <c r="B3380" i="2"/>
  <c r="H3380" i="2"/>
  <c r="J3381" i="2"/>
  <c r="P3381" i="2"/>
  <c r="G3382" i="5"/>
  <c r="E3381" i="5"/>
  <c r="C3381" i="5"/>
  <c r="D3382" i="5"/>
  <c r="F3382" i="5"/>
  <c r="A3382" i="5"/>
  <c r="C3381" i="2"/>
  <c r="A3381" i="2"/>
  <c r="K3382" i="2"/>
  <c r="B3381" i="2"/>
  <c r="H3381" i="2"/>
  <c r="J3382" i="2"/>
  <c r="P3382" i="2"/>
  <c r="G3383" i="5"/>
  <c r="E3382" i="5"/>
  <c r="C3382" i="5"/>
  <c r="F3383" i="5"/>
  <c r="A3383" i="5"/>
  <c r="D3383" i="5"/>
  <c r="C3382" i="2"/>
  <c r="A3382" i="2"/>
  <c r="B3382" i="2"/>
  <c r="K3383" i="2"/>
  <c r="J3383" i="2"/>
  <c r="P3383" i="2"/>
  <c r="H3382" i="2"/>
  <c r="G3384" i="5"/>
  <c r="E3383" i="5"/>
  <c r="C3383" i="5"/>
  <c r="J341" i="1"/>
  <c r="D3384" i="5"/>
  <c r="F3384" i="5"/>
  <c r="C3383" i="2"/>
  <c r="A3383" i="2"/>
  <c r="B3383" i="2"/>
  <c r="K3384" i="2"/>
  <c r="J3384" i="2"/>
  <c r="P3384" i="2"/>
  <c r="G3385" i="5"/>
  <c r="E3384" i="5"/>
  <c r="C3384" i="5"/>
  <c r="A3384" i="5"/>
  <c r="H3383" i="2"/>
  <c r="F3385" i="5"/>
  <c r="A3385" i="5"/>
  <c r="D3385" i="5"/>
  <c r="C3384" i="2"/>
  <c r="A3384" i="2"/>
  <c r="K3385" i="2"/>
  <c r="B3384" i="2"/>
  <c r="H3384" i="2"/>
  <c r="J3385" i="2"/>
  <c r="P3385" i="2"/>
  <c r="G3386" i="5"/>
  <c r="E3385" i="5"/>
  <c r="C3385" i="5"/>
  <c r="D3386" i="5"/>
  <c r="F3386" i="5"/>
  <c r="A3386" i="5"/>
  <c r="C3385" i="2"/>
  <c r="A3385" i="2"/>
  <c r="K3386" i="2"/>
  <c r="B3385" i="2"/>
  <c r="H3385" i="2"/>
  <c r="J3386" i="2"/>
  <c r="P3386" i="2"/>
  <c r="G3387" i="5"/>
  <c r="E3386" i="5"/>
  <c r="C3386" i="5"/>
  <c r="F3387" i="5"/>
  <c r="A3387" i="5"/>
  <c r="D3387" i="5"/>
  <c r="C3386" i="2"/>
  <c r="A3386" i="2"/>
  <c r="B3386" i="2"/>
  <c r="K3387" i="2"/>
  <c r="J3387" i="2"/>
  <c r="P3387" i="2"/>
  <c r="H3386" i="2"/>
  <c r="G3388" i="5"/>
  <c r="E3387" i="5"/>
  <c r="C3387" i="5"/>
  <c r="D3388" i="5"/>
  <c r="F3388" i="5"/>
  <c r="C3387" i="2"/>
  <c r="A3387" i="2"/>
  <c r="B3387" i="2"/>
  <c r="K3388" i="2"/>
  <c r="J3388" i="2"/>
  <c r="P3388" i="2"/>
  <c r="G3389" i="5"/>
  <c r="E3388" i="5"/>
  <c r="C3388" i="5"/>
  <c r="H3387" i="2"/>
  <c r="A3388" i="5"/>
  <c r="F3389" i="5"/>
  <c r="A3389" i="5"/>
  <c r="D3389" i="5"/>
  <c r="C3388" i="2"/>
  <c r="A3388" i="2"/>
  <c r="K3389" i="2"/>
  <c r="B3388" i="2"/>
  <c r="H3388" i="2"/>
  <c r="J3389" i="2"/>
  <c r="P3389" i="2"/>
  <c r="G3390" i="5"/>
  <c r="E3389" i="5"/>
  <c r="C3389" i="5"/>
  <c r="D3390" i="5"/>
  <c r="F3390" i="5"/>
  <c r="A3390" i="5"/>
  <c r="C3389" i="2"/>
  <c r="A3389" i="2"/>
  <c r="K3390" i="2"/>
  <c r="B3389" i="2"/>
  <c r="H3389" i="2"/>
  <c r="G3391" i="5"/>
  <c r="E3390" i="5"/>
  <c r="C3390" i="5"/>
  <c r="J3390" i="2"/>
  <c r="P3390" i="2"/>
  <c r="C3390" i="2"/>
  <c r="A3390" i="2"/>
  <c r="B3390" i="2"/>
  <c r="H3390" i="2"/>
  <c r="K3391" i="2"/>
  <c r="F3391" i="5"/>
  <c r="A3391" i="5"/>
  <c r="D3391" i="5"/>
  <c r="J3391" i="2"/>
  <c r="P3391" i="2"/>
  <c r="G3392" i="5"/>
  <c r="E3391" i="5"/>
  <c r="C3391" i="5"/>
  <c r="D3392" i="5"/>
  <c r="F3392" i="5"/>
  <c r="C3391" i="2"/>
  <c r="A3391" i="2"/>
  <c r="B3391" i="2"/>
  <c r="K3392" i="2"/>
  <c r="J3392" i="2"/>
  <c r="P3392" i="2"/>
  <c r="G3393" i="5"/>
  <c r="E3392" i="5"/>
  <c r="C3392" i="5"/>
  <c r="H3391" i="2"/>
  <c r="A3392" i="5"/>
  <c r="F3393" i="5"/>
  <c r="A3393" i="5"/>
  <c r="D3393" i="5"/>
  <c r="C3392" i="2"/>
  <c r="A3392" i="2"/>
  <c r="K3393" i="2"/>
  <c r="B3392" i="2"/>
  <c r="H3392" i="2"/>
  <c r="J3393" i="2"/>
  <c r="P3393" i="2"/>
  <c r="G3394" i="5"/>
  <c r="E3393" i="5"/>
  <c r="C3393" i="5"/>
  <c r="J342" i="1"/>
  <c r="D3394" i="5"/>
  <c r="F3394" i="5"/>
  <c r="A3394" i="5"/>
  <c r="C3393" i="2"/>
  <c r="A3393" i="2"/>
  <c r="K3394" i="2"/>
  <c r="B3393" i="2"/>
  <c r="H3393" i="2"/>
  <c r="J3394" i="2"/>
  <c r="P3394" i="2"/>
  <c r="G3395" i="5"/>
  <c r="E3394" i="5"/>
  <c r="C3394" i="5"/>
  <c r="F3395" i="5"/>
  <c r="A3395" i="5"/>
  <c r="D3395" i="5"/>
  <c r="C3394" i="2"/>
  <c r="A3394" i="2"/>
  <c r="B3394" i="2"/>
  <c r="K3395" i="2"/>
  <c r="J3395" i="2"/>
  <c r="P3395" i="2"/>
  <c r="H3394" i="2"/>
  <c r="G3396" i="5"/>
  <c r="E3395" i="5"/>
  <c r="C3395" i="5"/>
  <c r="D3396" i="5"/>
  <c r="F3396" i="5"/>
  <c r="C3395" i="2"/>
  <c r="A3395" i="2"/>
  <c r="B3395" i="2"/>
  <c r="K3396" i="2"/>
  <c r="J3396" i="2"/>
  <c r="P3396" i="2"/>
  <c r="G3397" i="5"/>
  <c r="E3396" i="5"/>
  <c r="C3396" i="5"/>
  <c r="H3395" i="2"/>
  <c r="A3396" i="5"/>
  <c r="F3397" i="5"/>
  <c r="A3397" i="5"/>
  <c r="D3397" i="5"/>
  <c r="C3396" i="2"/>
  <c r="A3396" i="2"/>
  <c r="K3397" i="2"/>
  <c r="B3396" i="2"/>
  <c r="H3396" i="2"/>
  <c r="J3397" i="2"/>
  <c r="P3397" i="2"/>
  <c r="G3398" i="5"/>
  <c r="E3397" i="5"/>
  <c r="C3397" i="5"/>
  <c r="D3398" i="5"/>
  <c r="F3398" i="5"/>
  <c r="A3398" i="5"/>
  <c r="C3397" i="2"/>
  <c r="A3397" i="2"/>
  <c r="K3398" i="2"/>
  <c r="B3397" i="2"/>
  <c r="H3397" i="2"/>
  <c r="J3398" i="2"/>
  <c r="P3398" i="2"/>
  <c r="G3399" i="5"/>
  <c r="E3398" i="5"/>
  <c r="C3398" i="5"/>
  <c r="F3399" i="5"/>
  <c r="A3399" i="5"/>
  <c r="D3399" i="5"/>
  <c r="C3398" i="2"/>
  <c r="A3398" i="2"/>
  <c r="B3398" i="2"/>
  <c r="K3399" i="2"/>
  <c r="J3399" i="2"/>
  <c r="P3399" i="2"/>
  <c r="H3398" i="2"/>
  <c r="G3400" i="5"/>
  <c r="E3399" i="5"/>
  <c r="C3399" i="5"/>
  <c r="D3400" i="5"/>
  <c r="F3400" i="5"/>
  <c r="C3399" i="2"/>
  <c r="A3399" i="2"/>
  <c r="B3399" i="2"/>
  <c r="K3400" i="2"/>
  <c r="J3400" i="2"/>
  <c r="P3400" i="2"/>
  <c r="G3401" i="5"/>
  <c r="E3400" i="5"/>
  <c r="C3400" i="5"/>
  <c r="H3399" i="2"/>
  <c r="A3400" i="5"/>
  <c r="F3401" i="5"/>
  <c r="A3401" i="5"/>
  <c r="D3401" i="5"/>
  <c r="C3400" i="2"/>
  <c r="A3400" i="2"/>
  <c r="K3401" i="2"/>
  <c r="B3400" i="2"/>
  <c r="H3400" i="2"/>
  <c r="J3401" i="2"/>
  <c r="P3401" i="2"/>
  <c r="G3402" i="5"/>
  <c r="E3401" i="5"/>
  <c r="C3401" i="5"/>
  <c r="D3402" i="5"/>
  <c r="F3402" i="5"/>
  <c r="A3402" i="5"/>
  <c r="C3401" i="2"/>
  <c r="A3401" i="2"/>
  <c r="K3402" i="2"/>
  <c r="B3401" i="2"/>
  <c r="H3401" i="2"/>
  <c r="J3402" i="2"/>
  <c r="P3402" i="2"/>
  <c r="G3403" i="5"/>
  <c r="E3402" i="5"/>
  <c r="C3402" i="5"/>
  <c r="F3403" i="5"/>
  <c r="A3403" i="5"/>
  <c r="D3403" i="5"/>
  <c r="C3402" i="2"/>
  <c r="A3402" i="2"/>
  <c r="B3402" i="2"/>
  <c r="K3403" i="2"/>
  <c r="J3403" i="2"/>
  <c r="P3403" i="2"/>
  <c r="H3402" i="2"/>
  <c r="G3404" i="5"/>
  <c r="E3403" i="5"/>
  <c r="C3403" i="5"/>
  <c r="J343" i="1"/>
  <c r="D3404" i="5"/>
  <c r="F3404" i="5"/>
  <c r="C3403" i="2"/>
  <c r="A3403" i="2"/>
  <c r="B3403" i="2"/>
  <c r="K3404" i="2"/>
  <c r="G3405" i="5"/>
  <c r="E3404" i="5"/>
  <c r="C3404" i="5"/>
  <c r="H3403" i="2"/>
  <c r="A3404" i="5"/>
  <c r="J3404" i="2"/>
  <c r="P3404" i="2"/>
  <c r="C3404" i="2"/>
  <c r="A3404" i="2"/>
  <c r="K3405" i="2"/>
  <c r="B3404" i="2"/>
  <c r="H3404" i="2"/>
  <c r="F3405" i="5"/>
  <c r="A3405" i="5"/>
  <c r="D3405" i="5"/>
  <c r="J3405" i="2"/>
  <c r="P3405" i="2"/>
  <c r="G3406" i="5"/>
  <c r="E3405" i="5"/>
  <c r="C3405" i="5"/>
  <c r="D3406" i="5"/>
  <c r="F3406" i="5"/>
  <c r="A3406" i="5"/>
  <c r="C3405" i="2"/>
  <c r="A3405" i="2"/>
  <c r="K3406" i="2"/>
  <c r="B3405" i="2"/>
  <c r="H3405" i="2"/>
  <c r="G3407" i="5"/>
  <c r="E3406" i="5"/>
  <c r="C3406" i="5"/>
  <c r="J3406" i="2"/>
  <c r="P3406" i="2"/>
  <c r="C3406" i="2"/>
  <c r="A3406" i="2"/>
  <c r="B3406" i="2"/>
  <c r="H3406" i="2"/>
  <c r="K3407" i="2"/>
  <c r="F3407" i="5"/>
  <c r="A3407" i="5"/>
  <c r="D3407" i="5"/>
  <c r="J3407" i="2"/>
  <c r="P3407" i="2"/>
  <c r="G3408" i="5"/>
  <c r="E3407" i="5"/>
  <c r="C3407" i="5"/>
  <c r="D3408" i="5"/>
  <c r="F3408" i="5"/>
  <c r="A3408" i="5"/>
  <c r="C3407" i="2"/>
  <c r="A3407" i="2"/>
  <c r="B3407" i="2"/>
  <c r="K3408" i="2"/>
  <c r="H3407" i="2"/>
  <c r="J3408" i="2"/>
  <c r="P3408" i="2"/>
  <c r="G3409" i="5"/>
  <c r="E3408" i="5"/>
  <c r="C3408" i="5"/>
  <c r="F3409" i="5"/>
  <c r="A3409" i="5"/>
  <c r="D3409" i="5"/>
  <c r="C3408" i="2"/>
  <c r="A3408" i="2"/>
  <c r="K3409" i="2"/>
  <c r="B3408" i="2"/>
  <c r="H3408" i="2"/>
  <c r="J3409" i="2"/>
  <c r="P3409" i="2"/>
  <c r="G3410" i="5"/>
  <c r="E3409" i="5"/>
  <c r="C3409" i="5"/>
  <c r="D3410" i="5"/>
  <c r="F3410" i="5"/>
  <c r="A3410" i="5"/>
  <c r="C3409" i="2"/>
  <c r="A3409" i="2"/>
  <c r="K3410" i="2"/>
  <c r="B3409" i="2"/>
  <c r="H3409" i="2"/>
  <c r="J3410" i="2"/>
  <c r="P3410" i="2"/>
  <c r="G3411" i="5"/>
  <c r="E3410" i="5"/>
  <c r="C3410" i="5"/>
  <c r="F3411" i="5"/>
  <c r="A3411" i="5"/>
  <c r="D3411" i="5"/>
  <c r="C3410" i="2"/>
  <c r="A3410" i="2"/>
  <c r="B3410" i="2"/>
  <c r="K3411" i="2"/>
  <c r="J3411" i="2"/>
  <c r="P3411" i="2"/>
  <c r="H3410" i="2"/>
  <c r="G3412" i="5"/>
  <c r="E3411" i="5"/>
  <c r="C3411" i="5"/>
  <c r="D3412" i="5"/>
  <c r="F3412" i="5"/>
  <c r="C3411" i="2"/>
  <c r="A3411" i="2"/>
  <c r="B3411" i="2"/>
  <c r="K3412" i="2"/>
  <c r="J3412" i="2"/>
  <c r="P3412" i="2"/>
  <c r="G3413" i="5"/>
  <c r="E3412" i="5"/>
  <c r="C3412" i="5"/>
  <c r="H3411" i="2"/>
  <c r="A3412" i="5"/>
  <c r="F3413" i="5"/>
  <c r="A3413" i="5"/>
  <c r="D3413" i="5"/>
  <c r="C3412" i="2"/>
  <c r="A3412" i="2"/>
  <c r="K3413" i="2"/>
  <c r="B3412" i="2"/>
  <c r="H3412" i="2"/>
  <c r="J3413" i="2"/>
  <c r="P3413" i="2"/>
  <c r="G3414" i="5"/>
  <c r="E3413" i="5"/>
  <c r="C3413" i="5"/>
  <c r="J344" i="1"/>
  <c r="D3414" i="5"/>
  <c r="F3414" i="5"/>
  <c r="A3414" i="5"/>
  <c r="C3413" i="2"/>
  <c r="A3413" i="2"/>
  <c r="K3414" i="2"/>
  <c r="B3413" i="2"/>
  <c r="J3414" i="2"/>
  <c r="P3414" i="2"/>
  <c r="H3413" i="2"/>
  <c r="G3415" i="5"/>
  <c r="E3414" i="5"/>
  <c r="C3414" i="5"/>
  <c r="F3415" i="5"/>
  <c r="A3415" i="5"/>
  <c r="D3415" i="5"/>
  <c r="C3414" i="2"/>
  <c r="A3414" i="2"/>
  <c r="B3414" i="2"/>
  <c r="K3415" i="2"/>
  <c r="J3415" i="2"/>
  <c r="P3415" i="2"/>
  <c r="H3414" i="2"/>
  <c r="G3416" i="5"/>
  <c r="E3415" i="5"/>
  <c r="C3415" i="5"/>
  <c r="D3416" i="5"/>
  <c r="F3416" i="5"/>
  <c r="C3415" i="2"/>
  <c r="A3415" i="2"/>
  <c r="B3415" i="2"/>
  <c r="K3416" i="2"/>
  <c r="J3416" i="2"/>
  <c r="P3416" i="2"/>
  <c r="G3417" i="5"/>
  <c r="E3416" i="5"/>
  <c r="C3416" i="5"/>
  <c r="H3415" i="2"/>
  <c r="A3416" i="5"/>
  <c r="F3417" i="5"/>
  <c r="A3417" i="5"/>
  <c r="D3417" i="5"/>
  <c r="C3416" i="2"/>
  <c r="A3416" i="2"/>
  <c r="K3417" i="2"/>
  <c r="B3416" i="2"/>
  <c r="H3416" i="2"/>
  <c r="J3417" i="2"/>
  <c r="P3417" i="2"/>
  <c r="G3418" i="5"/>
  <c r="E3417" i="5"/>
  <c r="C3417" i="5"/>
  <c r="D3418" i="5"/>
  <c r="F3418" i="5"/>
  <c r="A3418" i="5"/>
  <c r="C3417" i="2"/>
  <c r="A3417" i="2"/>
  <c r="K3418" i="2"/>
  <c r="B3417" i="2"/>
  <c r="H3417" i="2"/>
  <c r="J3418" i="2"/>
  <c r="P3418" i="2"/>
  <c r="G3419" i="5"/>
  <c r="E3418" i="5"/>
  <c r="C3418" i="5"/>
  <c r="F3419" i="5"/>
  <c r="A3419" i="5"/>
  <c r="D3419" i="5"/>
  <c r="C3418" i="2"/>
  <c r="A3418" i="2"/>
  <c r="B3418" i="2"/>
  <c r="K3419" i="2"/>
  <c r="J3419" i="2"/>
  <c r="P3419" i="2"/>
  <c r="H3418" i="2"/>
  <c r="G3420" i="5"/>
  <c r="E3419" i="5"/>
  <c r="C3419" i="5"/>
  <c r="D3420" i="5"/>
  <c r="F3420" i="5"/>
  <c r="C3419" i="2"/>
  <c r="A3419" i="2"/>
  <c r="B3419" i="2"/>
  <c r="K3420" i="2"/>
  <c r="J3420" i="2"/>
  <c r="P3420" i="2"/>
  <c r="G3421" i="5"/>
  <c r="E3420" i="5"/>
  <c r="C3420" i="5"/>
  <c r="H3419" i="2"/>
  <c r="A3420" i="5"/>
  <c r="F3421" i="5"/>
  <c r="A3421" i="5"/>
  <c r="D3421" i="5"/>
  <c r="C3420" i="2"/>
  <c r="A3420" i="2"/>
  <c r="K3421" i="2"/>
  <c r="B3420" i="2"/>
  <c r="H3420" i="2"/>
  <c r="J3421" i="2"/>
  <c r="P3421" i="2"/>
  <c r="G3422" i="5"/>
  <c r="E3421" i="5"/>
  <c r="C3421" i="5"/>
  <c r="D3422" i="5"/>
  <c r="F3422" i="5"/>
  <c r="A3422" i="5"/>
  <c r="C3421" i="2"/>
  <c r="A3421" i="2"/>
  <c r="K3422" i="2"/>
  <c r="B3421" i="2"/>
  <c r="H3421" i="2"/>
  <c r="J3422" i="2"/>
  <c r="P3422" i="2"/>
  <c r="G3423" i="5"/>
  <c r="E3422" i="5"/>
  <c r="C3422" i="5"/>
  <c r="F3423" i="5"/>
  <c r="A3423" i="5"/>
  <c r="D3423" i="5"/>
  <c r="C3422" i="2"/>
  <c r="A3422" i="2"/>
  <c r="B3422" i="2"/>
  <c r="K3423" i="2"/>
  <c r="H3422" i="2"/>
  <c r="J3423" i="2"/>
  <c r="P3423" i="2"/>
  <c r="G3424" i="5"/>
  <c r="E3423" i="5"/>
  <c r="C3423" i="5"/>
  <c r="J345" i="1"/>
  <c r="D3424" i="5"/>
  <c r="F3424" i="5"/>
  <c r="C3423" i="2"/>
  <c r="A3423" i="2"/>
  <c r="B3423" i="2"/>
  <c r="K3424" i="2"/>
  <c r="J3424" i="2"/>
  <c r="P3424" i="2"/>
  <c r="G3425" i="5"/>
  <c r="E3424" i="5"/>
  <c r="C3424" i="5"/>
  <c r="H3423" i="2"/>
  <c r="A3424" i="5"/>
  <c r="F3425" i="5"/>
  <c r="A3425" i="5"/>
  <c r="D3425" i="5"/>
  <c r="C3424" i="2"/>
  <c r="A3424" i="2"/>
  <c r="K3425" i="2"/>
  <c r="B3424" i="2"/>
  <c r="H3424" i="2"/>
  <c r="J3425" i="2"/>
  <c r="P3425" i="2"/>
  <c r="G3426" i="5"/>
  <c r="E3425" i="5"/>
  <c r="C3425" i="5"/>
  <c r="D3426" i="5"/>
  <c r="F3426" i="5"/>
  <c r="A3426" i="5"/>
  <c r="C3425" i="2"/>
  <c r="A3425" i="2"/>
  <c r="K3426" i="2"/>
  <c r="B3425" i="2"/>
  <c r="H3425" i="2"/>
  <c r="J3426" i="2"/>
  <c r="P3426" i="2"/>
  <c r="G3427" i="5"/>
  <c r="E3426" i="5"/>
  <c r="C3426" i="5"/>
  <c r="F3427" i="5"/>
  <c r="A3427" i="5"/>
  <c r="D3427" i="5"/>
  <c r="C3426" i="2"/>
  <c r="A3426" i="2"/>
  <c r="B3426" i="2"/>
  <c r="K3427" i="2"/>
  <c r="H3426" i="2"/>
  <c r="J3427" i="2"/>
  <c r="P3427" i="2"/>
  <c r="G3428" i="5"/>
  <c r="E3427" i="5"/>
  <c r="C3427" i="5"/>
  <c r="D3428" i="5"/>
  <c r="F3428" i="5"/>
  <c r="C3427" i="2"/>
  <c r="A3427" i="2"/>
  <c r="B3427" i="2"/>
  <c r="K3428" i="2"/>
  <c r="J3428" i="2"/>
  <c r="P3428" i="2"/>
  <c r="G3429" i="5"/>
  <c r="E3428" i="5"/>
  <c r="C3428" i="5"/>
  <c r="H3427" i="2"/>
  <c r="A3428" i="5"/>
  <c r="F3429" i="5"/>
  <c r="A3429" i="5"/>
  <c r="D3429" i="5"/>
  <c r="C3428" i="2"/>
  <c r="A3428" i="2"/>
  <c r="K3429" i="2"/>
  <c r="B3428" i="2"/>
  <c r="H3428" i="2"/>
  <c r="J3429" i="2"/>
  <c r="P3429" i="2"/>
  <c r="G3430" i="5"/>
  <c r="E3429" i="5"/>
  <c r="C3429" i="5"/>
  <c r="D3430" i="5"/>
  <c r="F3430" i="5"/>
  <c r="A3430" i="5"/>
  <c r="C3429" i="2"/>
  <c r="A3429" i="2"/>
  <c r="K3430" i="2"/>
  <c r="B3429" i="2"/>
  <c r="H3429" i="2"/>
  <c r="G3431" i="5"/>
  <c r="E3430" i="5"/>
  <c r="C3430" i="5"/>
  <c r="J3430" i="2"/>
  <c r="P3430" i="2"/>
  <c r="C3430" i="2"/>
  <c r="A3430" i="2"/>
  <c r="B3430" i="2"/>
  <c r="H3430" i="2"/>
  <c r="K3431" i="2"/>
  <c r="F3431" i="5"/>
  <c r="A3431" i="5"/>
  <c r="D3431" i="5"/>
  <c r="J3431" i="2"/>
  <c r="P3431" i="2"/>
  <c r="G3432" i="5"/>
  <c r="E3431" i="5"/>
  <c r="C3431" i="5"/>
  <c r="D3432" i="5"/>
  <c r="F3432" i="5"/>
  <c r="C3431" i="2"/>
  <c r="A3431" i="2"/>
  <c r="B3431" i="2"/>
  <c r="K3432" i="2"/>
  <c r="J3432" i="2"/>
  <c r="P3432" i="2"/>
  <c r="G3433" i="5"/>
  <c r="E3432" i="5"/>
  <c r="C3432" i="5"/>
  <c r="A3432" i="5"/>
  <c r="H3431" i="2"/>
  <c r="F3433" i="5"/>
  <c r="A3433" i="5"/>
  <c r="D3433" i="5"/>
  <c r="C3432" i="2"/>
  <c r="A3432" i="2"/>
  <c r="K3433" i="2"/>
  <c r="B3432" i="2"/>
  <c r="H3432" i="2"/>
  <c r="J3433" i="2"/>
  <c r="P3433" i="2"/>
  <c r="G3434" i="5"/>
  <c r="E3433" i="5"/>
  <c r="C3433" i="5"/>
  <c r="J346" i="1"/>
  <c r="D3434" i="5"/>
  <c r="F3434" i="5"/>
  <c r="A3434" i="5"/>
  <c r="C3433" i="2"/>
  <c r="A3433" i="2"/>
  <c r="K3434" i="2"/>
  <c r="B3433" i="2"/>
  <c r="H3433" i="2"/>
  <c r="J3434" i="2"/>
  <c r="P3434" i="2"/>
  <c r="G3435" i="5"/>
  <c r="E3434" i="5"/>
  <c r="C3434" i="5"/>
  <c r="F3435" i="5"/>
  <c r="A3435" i="5"/>
  <c r="D3435" i="5"/>
  <c r="C3434" i="2"/>
  <c r="A3434" i="2"/>
  <c r="B3434" i="2"/>
  <c r="K3435" i="2"/>
  <c r="H3434" i="2"/>
  <c r="J3435" i="2"/>
  <c r="P3435" i="2"/>
  <c r="G3436" i="5"/>
  <c r="E3435" i="5"/>
  <c r="C3435" i="5"/>
  <c r="D3436" i="5"/>
  <c r="F3436" i="5"/>
  <c r="C3435" i="2"/>
  <c r="A3435" i="2"/>
  <c r="B3435" i="2"/>
  <c r="K3436" i="2"/>
  <c r="J3436" i="2"/>
  <c r="P3436" i="2"/>
  <c r="G3437" i="5"/>
  <c r="E3436" i="5"/>
  <c r="C3436" i="5"/>
  <c r="H3435" i="2"/>
  <c r="A3436" i="5"/>
  <c r="F3437" i="5"/>
  <c r="A3437" i="5"/>
  <c r="D3437" i="5"/>
  <c r="C3436" i="2"/>
  <c r="A3436" i="2"/>
  <c r="K3437" i="2"/>
  <c r="B3436" i="2"/>
  <c r="H3436" i="2"/>
  <c r="J3437" i="2"/>
  <c r="P3437" i="2"/>
  <c r="G3438" i="5"/>
  <c r="E3437" i="5"/>
  <c r="C3437" i="5"/>
  <c r="D3438" i="5"/>
  <c r="F3438" i="5"/>
  <c r="A3438" i="5"/>
  <c r="C3437" i="2"/>
  <c r="A3437" i="2"/>
  <c r="K3438" i="2"/>
  <c r="B3437" i="2"/>
  <c r="H3437" i="2"/>
  <c r="J3438" i="2"/>
  <c r="P3438" i="2"/>
  <c r="G3439" i="5"/>
  <c r="E3438" i="5"/>
  <c r="C3438" i="5"/>
  <c r="F3439" i="5"/>
  <c r="A3439" i="5"/>
  <c r="D3439" i="5"/>
  <c r="C3438" i="2"/>
  <c r="A3438" i="2"/>
  <c r="B3438" i="2"/>
  <c r="K3439" i="2"/>
  <c r="J3439" i="2"/>
  <c r="P3439" i="2"/>
  <c r="H3438" i="2"/>
  <c r="G3440" i="5"/>
  <c r="E3439" i="5"/>
  <c r="C3439" i="5"/>
  <c r="D3440" i="5"/>
  <c r="F3440" i="5"/>
  <c r="C3439" i="2"/>
  <c r="A3439" i="2"/>
  <c r="B3439" i="2"/>
  <c r="K3440" i="2"/>
  <c r="J3440" i="2"/>
  <c r="P3440" i="2"/>
  <c r="G3441" i="5"/>
  <c r="E3440" i="5"/>
  <c r="C3440" i="5"/>
  <c r="H3439" i="2"/>
  <c r="A3440" i="5"/>
  <c r="F3441" i="5"/>
  <c r="A3441" i="5"/>
  <c r="D3441" i="5"/>
  <c r="C3440" i="2"/>
  <c r="A3440" i="2"/>
  <c r="K3441" i="2"/>
  <c r="B3440" i="2"/>
  <c r="J3441" i="2"/>
  <c r="P3441" i="2"/>
  <c r="H3440" i="2"/>
  <c r="G3442" i="5"/>
  <c r="E3441" i="5"/>
  <c r="C3441" i="5"/>
  <c r="D3442" i="5"/>
  <c r="F3442" i="5"/>
  <c r="A3442" i="5"/>
  <c r="C3441" i="2"/>
  <c r="A3441" i="2"/>
  <c r="K3442" i="2"/>
  <c r="B3441" i="2"/>
  <c r="H3441" i="2"/>
  <c r="J3442" i="2"/>
  <c r="P3442" i="2"/>
  <c r="G3443" i="5"/>
  <c r="E3442" i="5"/>
  <c r="C3442" i="5"/>
  <c r="F3443" i="5"/>
  <c r="A3443" i="5"/>
  <c r="D3443" i="5"/>
  <c r="C3442" i="2"/>
  <c r="A3442" i="2"/>
  <c r="B3442" i="2"/>
  <c r="K3443" i="2"/>
  <c r="J3443" i="2"/>
  <c r="P3443" i="2"/>
  <c r="H3442" i="2"/>
  <c r="G3444" i="5"/>
  <c r="E3443" i="5"/>
  <c r="C3443" i="5"/>
  <c r="J347" i="1"/>
  <c r="D3444" i="5"/>
  <c r="F3444" i="5"/>
  <c r="C3443" i="2"/>
  <c r="A3443" i="2"/>
  <c r="B3443" i="2"/>
  <c r="K3444" i="2"/>
  <c r="J3444" i="2"/>
  <c r="P3444" i="2"/>
  <c r="G3445" i="5"/>
  <c r="E3444" i="5"/>
  <c r="C3444" i="5"/>
  <c r="H3443" i="2"/>
  <c r="A3444" i="5"/>
  <c r="F3445" i="5"/>
  <c r="A3445" i="5"/>
  <c r="D3445" i="5"/>
  <c r="C3444" i="2"/>
  <c r="A3444" i="2"/>
  <c r="K3445" i="2"/>
  <c r="B3444" i="2"/>
  <c r="H3444" i="2"/>
  <c r="J3445" i="2"/>
  <c r="P3445" i="2"/>
  <c r="G3446" i="5"/>
  <c r="E3445" i="5"/>
  <c r="C3445" i="5"/>
  <c r="D3446" i="5"/>
  <c r="F3446" i="5"/>
  <c r="A3446" i="5"/>
  <c r="C3445" i="2"/>
  <c r="A3445" i="2"/>
  <c r="K3446" i="2"/>
  <c r="B3445" i="2"/>
  <c r="H3445" i="2"/>
  <c r="J3446" i="2"/>
  <c r="P3446" i="2"/>
  <c r="G3447" i="5"/>
  <c r="E3446" i="5"/>
  <c r="C3446" i="5"/>
  <c r="F3447" i="5"/>
  <c r="A3447" i="5"/>
  <c r="D3447" i="5"/>
  <c r="C3446" i="2"/>
  <c r="A3446" i="2"/>
  <c r="B3446" i="2"/>
  <c r="K3447" i="2"/>
  <c r="J3447" i="2"/>
  <c r="P3447" i="2"/>
  <c r="H3446" i="2"/>
  <c r="G3448" i="5"/>
  <c r="E3447" i="5"/>
  <c r="C3447" i="5"/>
  <c r="D3448" i="5"/>
  <c r="F3448" i="5"/>
  <c r="C3447" i="2"/>
  <c r="A3447" i="2"/>
  <c r="B3447" i="2"/>
  <c r="K3448" i="2"/>
  <c r="J3448" i="2"/>
  <c r="P3448" i="2"/>
  <c r="G3449" i="5"/>
  <c r="E3448" i="5"/>
  <c r="C3448" i="5"/>
  <c r="H3447" i="2"/>
  <c r="A3448" i="5"/>
  <c r="F3449" i="5"/>
  <c r="A3449" i="5"/>
  <c r="D3449" i="5"/>
  <c r="C3448" i="2"/>
  <c r="A3448" i="2"/>
  <c r="K3449" i="2"/>
  <c r="B3448" i="2"/>
  <c r="H3448" i="2"/>
  <c r="P3449" i="2"/>
  <c r="J3449" i="2"/>
  <c r="G3450" i="5"/>
  <c r="E3449" i="5"/>
  <c r="C3449" i="5"/>
  <c r="D3450" i="5"/>
  <c r="F3450" i="5"/>
  <c r="A3450" i="5"/>
  <c r="B3449" i="2"/>
  <c r="A3449" i="2"/>
  <c r="K3450" i="2"/>
  <c r="C3449" i="2"/>
  <c r="H3449" i="2"/>
  <c r="J3450" i="2"/>
  <c r="P3450" i="2"/>
  <c r="G3451" i="5"/>
  <c r="E3450" i="5"/>
  <c r="C3450" i="5"/>
  <c r="F3451" i="5"/>
  <c r="A3451" i="5"/>
  <c r="D3451" i="5"/>
  <c r="B3450" i="2"/>
  <c r="C3450" i="2"/>
  <c r="H3450" i="2"/>
  <c r="A3450" i="2"/>
  <c r="K3451" i="2"/>
  <c r="P3451" i="2"/>
  <c r="J3451" i="2"/>
  <c r="G3452" i="5"/>
  <c r="E3451" i="5"/>
  <c r="C3451" i="5"/>
  <c r="D3452" i="5"/>
  <c r="F3452" i="5"/>
  <c r="B3451" i="2"/>
  <c r="C3451" i="2"/>
  <c r="H3451" i="2"/>
  <c r="A3451" i="2"/>
  <c r="K3452" i="2"/>
  <c r="J3452" i="2"/>
  <c r="P3452" i="2"/>
  <c r="G3453" i="5"/>
  <c r="E3452" i="5"/>
  <c r="C3452" i="5"/>
  <c r="A3452" i="5"/>
  <c r="F3453" i="5"/>
  <c r="A3453" i="5"/>
  <c r="D3453" i="5"/>
  <c r="B3452" i="2"/>
  <c r="C3452" i="2"/>
  <c r="H3452" i="2"/>
  <c r="A3452" i="2"/>
  <c r="K3453" i="2"/>
  <c r="P3453" i="2"/>
  <c r="J3453" i="2"/>
  <c r="G3454" i="5"/>
  <c r="E3453" i="5"/>
  <c r="C3453" i="5"/>
  <c r="J348" i="1"/>
  <c r="B3453" i="2"/>
  <c r="A3453" i="2"/>
  <c r="K3454" i="2"/>
  <c r="C3453" i="2"/>
  <c r="D3454" i="5"/>
  <c r="F3454" i="5"/>
  <c r="A3454" i="5"/>
  <c r="J3454" i="2"/>
  <c r="P3454" i="2"/>
  <c r="G3455" i="5"/>
  <c r="E3454" i="5"/>
  <c r="C3454" i="5"/>
  <c r="H3453" i="2"/>
  <c r="F3455" i="5"/>
  <c r="A3455" i="5"/>
  <c r="D3455" i="5"/>
  <c r="B3454" i="2"/>
  <c r="C3454" i="2"/>
  <c r="H3454" i="2"/>
  <c r="A3454" i="2"/>
  <c r="K3455" i="2"/>
  <c r="P3455" i="2"/>
  <c r="J3455" i="2"/>
  <c r="G3456" i="5"/>
  <c r="E3455" i="5"/>
  <c r="C3455" i="5"/>
  <c r="D3456" i="5"/>
  <c r="F3456" i="5"/>
  <c r="B3455" i="2"/>
  <c r="C3455" i="2"/>
  <c r="H3455" i="2"/>
  <c r="A3455" i="2"/>
  <c r="K3456" i="2"/>
  <c r="J3456" i="2"/>
  <c r="P3456" i="2"/>
  <c r="G3457" i="5"/>
  <c r="E3456" i="5"/>
  <c r="C3456" i="5"/>
  <c r="A3456" i="5"/>
  <c r="F3457" i="5"/>
  <c r="A3457" i="5"/>
  <c r="D3457" i="5"/>
  <c r="B3456" i="2"/>
  <c r="A3456" i="2"/>
  <c r="K3457" i="2"/>
  <c r="C3456" i="2"/>
  <c r="H3456" i="2"/>
  <c r="P3457" i="2"/>
  <c r="J3457" i="2"/>
  <c r="G3458" i="5"/>
  <c r="E3457" i="5"/>
  <c r="C3457" i="5"/>
  <c r="D3458" i="5"/>
  <c r="F3458" i="5"/>
  <c r="A3458" i="5"/>
  <c r="B3457" i="2"/>
  <c r="A3457" i="2"/>
  <c r="K3458" i="2"/>
  <c r="C3457" i="2"/>
  <c r="H3457" i="2"/>
  <c r="J3458" i="2"/>
  <c r="P3458" i="2"/>
  <c r="G3459" i="5"/>
  <c r="E3458" i="5"/>
  <c r="C3458" i="5"/>
  <c r="F3459" i="5"/>
  <c r="A3459" i="5"/>
  <c r="D3459" i="5"/>
  <c r="B3458" i="2"/>
  <c r="C3458" i="2"/>
  <c r="H3458" i="2"/>
  <c r="A3458" i="2"/>
  <c r="K3459" i="2"/>
  <c r="P3459" i="2"/>
  <c r="J3459" i="2"/>
  <c r="G3460" i="5"/>
  <c r="E3459" i="5"/>
  <c r="C3459" i="5"/>
  <c r="D3460" i="5"/>
  <c r="F3460" i="5"/>
  <c r="B3459" i="2"/>
  <c r="C3459" i="2"/>
  <c r="H3459" i="2"/>
  <c r="A3459" i="2"/>
  <c r="K3460" i="2"/>
  <c r="G3461" i="5"/>
  <c r="E3460" i="5"/>
  <c r="C3460" i="5"/>
  <c r="J3460" i="2"/>
  <c r="P3460" i="2"/>
  <c r="A3460" i="5"/>
  <c r="B3460" i="2"/>
  <c r="A3460" i="2"/>
  <c r="K3461" i="2"/>
  <c r="C3460" i="2"/>
  <c r="F3461" i="5"/>
  <c r="A3461" i="5"/>
  <c r="D3461" i="5"/>
  <c r="P3461" i="2"/>
  <c r="J3461" i="2"/>
  <c r="G3462" i="5"/>
  <c r="E3461" i="5"/>
  <c r="C3461" i="5"/>
  <c r="H3460" i="2"/>
  <c r="D3462" i="5"/>
  <c r="F3462" i="5"/>
  <c r="A3462" i="5"/>
  <c r="B3461" i="2"/>
  <c r="C3461" i="2"/>
  <c r="H3461" i="2"/>
  <c r="A3461" i="2"/>
  <c r="K3462" i="2"/>
  <c r="J3462" i="2"/>
  <c r="P3462" i="2"/>
  <c r="G3463" i="5"/>
  <c r="E3462" i="5"/>
  <c r="C3462" i="5"/>
  <c r="F3463" i="5"/>
  <c r="A3463" i="5"/>
  <c r="D3463" i="5"/>
  <c r="B3462" i="2"/>
  <c r="C3462" i="2"/>
  <c r="H3462" i="2"/>
  <c r="A3462" i="2"/>
  <c r="K3463" i="2"/>
  <c r="P3463" i="2"/>
  <c r="J3463" i="2"/>
  <c r="G3464" i="5"/>
  <c r="E3463" i="5"/>
  <c r="C3463" i="5"/>
  <c r="J349" i="1"/>
  <c r="B3463" i="2"/>
  <c r="A3463" i="2"/>
  <c r="C3463" i="2"/>
  <c r="K3464" i="2"/>
  <c r="D3464" i="5"/>
  <c r="F3464" i="5"/>
  <c r="A3464" i="5"/>
  <c r="J3464" i="2"/>
  <c r="P3464" i="2"/>
  <c r="G3465" i="5"/>
  <c r="E3464" i="5"/>
  <c r="C3464" i="5"/>
  <c r="H3463" i="2"/>
  <c r="F3465" i="5"/>
  <c r="A3465" i="5"/>
  <c r="D3465" i="5"/>
  <c r="B3464" i="2"/>
  <c r="C3464" i="2"/>
  <c r="H3464" i="2"/>
  <c r="A3464" i="2"/>
  <c r="K3465" i="2"/>
  <c r="P3465" i="2"/>
  <c r="J3465" i="2"/>
  <c r="G3466" i="5"/>
  <c r="E3465" i="5"/>
  <c r="C3465" i="5"/>
  <c r="D3466" i="5"/>
  <c r="F3466" i="5"/>
  <c r="A3466" i="5"/>
  <c r="B3465" i="2"/>
  <c r="C3465" i="2"/>
  <c r="H3465" i="2"/>
  <c r="A3465" i="2"/>
  <c r="K3466" i="2"/>
  <c r="J3466" i="2"/>
  <c r="P3466" i="2"/>
  <c r="G3467" i="5"/>
  <c r="E3466" i="5"/>
  <c r="C3466" i="5"/>
  <c r="F3467" i="5"/>
  <c r="A3467" i="5"/>
  <c r="D3467" i="5"/>
  <c r="B3466" i="2"/>
  <c r="C3466" i="2"/>
  <c r="H3466" i="2"/>
  <c r="A3466" i="2"/>
  <c r="K3467" i="2"/>
  <c r="P3467" i="2"/>
  <c r="J3467" i="2"/>
  <c r="E3467" i="5"/>
  <c r="C3467" i="5"/>
  <c r="G3468" i="5"/>
  <c r="D3468" i="5"/>
  <c r="F3468" i="5"/>
  <c r="A3468" i="5"/>
  <c r="B3467" i="2"/>
  <c r="C3467" i="2"/>
  <c r="H3467" i="2"/>
  <c r="A3467" i="2"/>
  <c r="K3468" i="2"/>
  <c r="J3468" i="2"/>
  <c r="P3468" i="2"/>
  <c r="E3468" i="5"/>
  <c r="C3468" i="5"/>
  <c r="G3469" i="5"/>
  <c r="F3469" i="5"/>
  <c r="A3469" i="5"/>
  <c r="D3469" i="5"/>
  <c r="B3468" i="2"/>
  <c r="C3468" i="2"/>
  <c r="H3468" i="2"/>
  <c r="A3468" i="2"/>
  <c r="K3469" i="2"/>
  <c r="P3469" i="2"/>
  <c r="J3469" i="2"/>
  <c r="E3469" i="5"/>
  <c r="C3469" i="5"/>
  <c r="G3470" i="5"/>
  <c r="D3470" i="5"/>
  <c r="F3470" i="5"/>
  <c r="A3470" i="5"/>
  <c r="B3469" i="2"/>
  <c r="C3469" i="2"/>
  <c r="H3469" i="2"/>
  <c r="A3469" i="2"/>
  <c r="K3470" i="2"/>
  <c r="J3470" i="2"/>
  <c r="P3470" i="2"/>
  <c r="E3470" i="5"/>
  <c r="C3470" i="5"/>
  <c r="G3471" i="5"/>
  <c r="F3471" i="5"/>
  <c r="A3471" i="5"/>
  <c r="D3471" i="5"/>
  <c r="B3470" i="2"/>
  <c r="C3470" i="2"/>
  <c r="H3470" i="2"/>
  <c r="A3470" i="2"/>
  <c r="K3471" i="2"/>
  <c r="P3471" i="2"/>
  <c r="J3471" i="2"/>
  <c r="G3472" i="5"/>
  <c r="E3471" i="5"/>
  <c r="C3471" i="5"/>
  <c r="D3472" i="5"/>
  <c r="F3472" i="5"/>
  <c r="B3471" i="2"/>
  <c r="C3471" i="2"/>
  <c r="H3471" i="2"/>
  <c r="A3471" i="2"/>
  <c r="K3472" i="2"/>
  <c r="J3472" i="2"/>
  <c r="P3472" i="2"/>
  <c r="G3473" i="5"/>
  <c r="E3472" i="5"/>
  <c r="C3472" i="5"/>
  <c r="A3472" i="5"/>
  <c r="F3473" i="5"/>
  <c r="A3473" i="5"/>
  <c r="D3473" i="5"/>
  <c r="B3472" i="2"/>
  <c r="A3472" i="2"/>
  <c r="K3473" i="2"/>
  <c r="C3472" i="2"/>
  <c r="H3472" i="2"/>
  <c r="P3473" i="2"/>
  <c r="J3473" i="2"/>
  <c r="G3474" i="5"/>
  <c r="E3473" i="5"/>
  <c r="C3473" i="5"/>
  <c r="J350" i="1"/>
  <c r="D3474" i="5"/>
  <c r="F3474" i="5"/>
  <c r="B3473" i="2"/>
  <c r="C3473" i="2"/>
  <c r="H3473" i="2"/>
  <c r="A3473" i="2"/>
  <c r="K3474" i="2"/>
  <c r="G3475" i="5"/>
  <c r="E3474" i="5"/>
  <c r="C3474" i="5"/>
  <c r="J3474" i="2"/>
  <c r="P3474" i="2"/>
  <c r="A3474" i="5"/>
  <c r="B3474" i="2"/>
  <c r="A3474" i="2"/>
  <c r="C3474" i="2"/>
  <c r="K3475" i="2"/>
  <c r="F3475" i="5"/>
  <c r="A3475" i="5"/>
  <c r="D3475" i="5"/>
  <c r="P3475" i="2"/>
  <c r="J3475" i="2"/>
  <c r="E3475" i="5"/>
  <c r="C3475" i="5"/>
  <c r="G3476" i="5"/>
  <c r="H3474" i="2"/>
  <c r="D3476" i="5"/>
  <c r="F3476" i="5"/>
  <c r="A3476" i="5"/>
  <c r="B3475" i="2"/>
  <c r="C3475" i="2"/>
  <c r="H3475" i="2"/>
  <c r="A3475" i="2"/>
  <c r="K3476" i="2"/>
  <c r="J3476" i="2"/>
  <c r="P3476" i="2"/>
  <c r="E3476" i="5"/>
  <c r="C3476" i="5"/>
  <c r="G3477" i="5"/>
  <c r="F3477" i="5"/>
  <c r="A3477" i="5"/>
  <c r="D3477" i="5"/>
  <c r="B3476" i="2"/>
  <c r="C3476" i="2"/>
  <c r="H3476" i="2"/>
  <c r="A3476" i="2"/>
  <c r="K3477" i="2"/>
  <c r="P3477" i="2"/>
  <c r="J3477" i="2"/>
  <c r="E3477" i="5"/>
  <c r="C3477" i="5"/>
  <c r="G3478" i="5"/>
  <c r="D3478" i="5"/>
  <c r="F3478" i="5"/>
  <c r="A3478" i="5"/>
  <c r="B3477" i="2"/>
  <c r="C3477" i="2"/>
  <c r="H3477" i="2"/>
  <c r="A3477" i="2"/>
  <c r="K3478" i="2"/>
  <c r="J3478" i="2"/>
  <c r="P3478" i="2"/>
  <c r="E3478" i="5"/>
  <c r="C3478" i="5"/>
  <c r="G3479" i="5"/>
  <c r="F3479" i="5"/>
  <c r="A3479" i="5"/>
  <c r="D3479" i="5"/>
  <c r="B3478" i="2"/>
  <c r="C3478" i="2"/>
  <c r="H3478" i="2"/>
  <c r="A3478" i="2"/>
  <c r="K3479" i="2"/>
  <c r="P3479" i="2"/>
  <c r="J3479" i="2"/>
  <c r="G3480" i="5"/>
  <c r="E3479" i="5"/>
  <c r="C3479" i="5"/>
  <c r="D3480" i="5"/>
  <c r="F3480" i="5"/>
  <c r="B3479" i="2"/>
  <c r="C3479" i="2"/>
  <c r="H3479" i="2"/>
  <c r="A3479" i="2"/>
  <c r="K3480" i="2"/>
  <c r="J3480" i="2"/>
  <c r="P3480" i="2"/>
  <c r="G3481" i="5"/>
  <c r="E3480" i="5"/>
  <c r="C3480" i="5"/>
  <c r="A3480" i="5"/>
  <c r="F3481" i="5"/>
  <c r="A3481" i="5"/>
  <c r="D3481" i="5"/>
  <c r="B3480" i="2"/>
  <c r="A3480" i="2"/>
  <c r="K3481" i="2"/>
  <c r="C3480" i="2"/>
  <c r="H3480" i="2"/>
  <c r="P3481" i="2"/>
  <c r="J3481" i="2"/>
  <c r="G3482" i="5"/>
  <c r="E3481" i="5"/>
  <c r="C3481" i="5"/>
  <c r="D3482" i="5"/>
  <c r="F3482" i="5"/>
  <c r="B3481" i="2"/>
  <c r="C3481" i="2"/>
  <c r="H3481" i="2"/>
  <c r="A3481" i="2"/>
  <c r="K3482" i="2"/>
  <c r="G3483" i="5"/>
  <c r="E3482" i="5"/>
  <c r="C3482" i="5"/>
  <c r="J3482" i="2"/>
  <c r="P3482" i="2"/>
  <c r="A3482" i="5"/>
  <c r="B3482" i="2"/>
  <c r="A3482" i="2"/>
  <c r="C3482" i="2"/>
  <c r="K3483" i="2"/>
  <c r="F3483" i="5"/>
  <c r="A3483" i="5"/>
  <c r="D3483" i="5"/>
  <c r="P3483" i="2"/>
  <c r="J3483" i="2"/>
  <c r="E3483" i="5"/>
  <c r="C3483" i="5"/>
  <c r="G3484" i="5"/>
  <c r="H3482" i="2"/>
  <c r="J351" i="1"/>
  <c r="D3484" i="5"/>
  <c r="F3484" i="5"/>
  <c r="A3484" i="5"/>
  <c r="B3483" i="2"/>
  <c r="C3483" i="2"/>
  <c r="H3483" i="2"/>
  <c r="A3483" i="2"/>
  <c r="K3484" i="2"/>
  <c r="J3484" i="2"/>
  <c r="P3484" i="2"/>
  <c r="E3484" i="5"/>
  <c r="C3484" i="5"/>
  <c r="G3485" i="5"/>
  <c r="F3485" i="5"/>
  <c r="A3485" i="5"/>
  <c r="D3485" i="5"/>
  <c r="B3484" i="2"/>
  <c r="C3484" i="2"/>
  <c r="H3484" i="2"/>
  <c r="A3484" i="2"/>
  <c r="K3485" i="2"/>
  <c r="P3485" i="2"/>
  <c r="J3485" i="2"/>
  <c r="E3485" i="5"/>
  <c r="C3485" i="5"/>
  <c r="G3486" i="5"/>
  <c r="D3486" i="5"/>
  <c r="F3486" i="5"/>
  <c r="A3486" i="5"/>
  <c r="B3485" i="2"/>
  <c r="C3485" i="2"/>
  <c r="H3485" i="2"/>
  <c r="A3485" i="2"/>
  <c r="K3486" i="2"/>
  <c r="J3486" i="2"/>
  <c r="P3486" i="2"/>
  <c r="E3486" i="5"/>
  <c r="C3486" i="5"/>
  <c r="G3487" i="5"/>
  <c r="F3487" i="5"/>
  <c r="A3487" i="5"/>
  <c r="D3487" i="5"/>
  <c r="B3486" i="2"/>
  <c r="C3486" i="2"/>
  <c r="H3486" i="2"/>
  <c r="A3486" i="2"/>
  <c r="K3487" i="2"/>
  <c r="P3487" i="2"/>
  <c r="J3487" i="2"/>
  <c r="G3488" i="5"/>
  <c r="E3487" i="5"/>
  <c r="C3487" i="5"/>
  <c r="D3488" i="5"/>
  <c r="F3488" i="5"/>
  <c r="B3487" i="2"/>
  <c r="C3487" i="2"/>
  <c r="H3487" i="2"/>
  <c r="A3487" i="2"/>
  <c r="K3488" i="2"/>
  <c r="J3488" i="2"/>
  <c r="P3488" i="2"/>
  <c r="G3489" i="5"/>
  <c r="E3488" i="5"/>
  <c r="C3488" i="5"/>
  <c r="A3488" i="5"/>
  <c r="F3489" i="5"/>
  <c r="A3489" i="5"/>
  <c r="D3489" i="5"/>
  <c r="B3488" i="2"/>
  <c r="C3488" i="2"/>
  <c r="H3488" i="2"/>
  <c r="A3488" i="2"/>
  <c r="K3489" i="2"/>
  <c r="P3489" i="2"/>
  <c r="J3489" i="2"/>
  <c r="G3490" i="5"/>
  <c r="E3489" i="5"/>
  <c r="C3489" i="5"/>
  <c r="D3490" i="5"/>
  <c r="F3490" i="5"/>
  <c r="B3489" i="2"/>
  <c r="C3489" i="2"/>
  <c r="H3489" i="2"/>
  <c r="A3489" i="2"/>
  <c r="K3490" i="2"/>
  <c r="G3491" i="5"/>
  <c r="E3490" i="5"/>
  <c r="C3490" i="5"/>
  <c r="J3490" i="2"/>
  <c r="P3490" i="2"/>
  <c r="A3490" i="5"/>
  <c r="B3490" i="2"/>
  <c r="A3490" i="2"/>
  <c r="C3490" i="2"/>
  <c r="K3491" i="2"/>
  <c r="F3491" i="5"/>
  <c r="A3491" i="5"/>
  <c r="D3491" i="5"/>
  <c r="P3491" i="2"/>
  <c r="J3491" i="2"/>
  <c r="E3491" i="5"/>
  <c r="C3491" i="5"/>
  <c r="G3492" i="5"/>
  <c r="H3490" i="2"/>
  <c r="D3492" i="5"/>
  <c r="F3492" i="5"/>
  <c r="A3492" i="5"/>
  <c r="B3491" i="2"/>
  <c r="C3491" i="2"/>
  <c r="H3491" i="2"/>
  <c r="A3491" i="2"/>
  <c r="K3492" i="2"/>
  <c r="J3492" i="2"/>
  <c r="P3492" i="2"/>
  <c r="E3492" i="5"/>
  <c r="C3492" i="5"/>
  <c r="G3493" i="5"/>
  <c r="F3493" i="5"/>
  <c r="A3493" i="5"/>
  <c r="D3493" i="5"/>
  <c r="B3492" i="2"/>
  <c r="C3492" i="2"/>
  <c r="H3492" i="2"/>
  <c r="A3492" i="2"/>
  <c r="K3493" i="2"/>
  <c r="P3493" i="2"/>
  <c r="J3493" i="2"/>
  <c r="E3493" i="5"/>
  <c r="C3493" i="5"/>
  <c r="G3494" i="5"/>
  <c r="J352" i="1"/>
  <c r="B3493" i="2"/>
  <c r="A3493" i="2"/>
  <c r="C3493" i="2"/>
  <c r="D3494" i="5"/>
  <c r="F3494" i="5"/>
  <c r="A3494" i="5"/>
  <c r="E3494" i="5"/>
  <c r="C3494" i="5"/>
  <c r="G3495" i="5"/>
  <c r="H3493" i="2"/>
  <c r="F3495" i="5"/>
  <c r="A3495" i="5"/>
  <c r="D3495" i="5"/>
  <c r="G3496" i="5"/>
  <c r="E3495" i="5"/>
  <c r="C3495" i="5"/>
  <c r="D3496" i="5"/>
  <c r="F3496" i="5"/>
  <c r="G3497" i="5"/>
  <c r="E3496" i="5"/>
  <c r="C3496" i="5"/>
  <c r="A3496" i="5"/>
  <c r="F3497" i="5"/>
  <c r="A3497" i="5"/>
  <c r="D3497" i="5"/>
  <c r="G3498" i="5"/>
  <c r="E3497" i="5"/>
  <c r="C3497" i="5"/>
  <c r="D3498" i="5"/>
  <c r="F3498" i="5"/>
  <c r="G3499" i="5"/>
  <c r="E3498" i="5"/>
  <c r="C3498" i="5"/>
  <c r="A3498" i="5"/>
  <c r="F3499" i="5"/>
  <c r="A3499" i="5"/>
  <c r="D3499" i="5"/>
  <c r="E3499" i="5"/>
  <c r="C3499" i="5"/>
  <c r="G3500" i="5"/>
  <c r="D3500" i="5"/>
  <c r="F3500" i="5"/>
  <c r="A3500" i="5"/>
  <c r="E3500" i="5"/>
  <c r="C3500" i="5"/>
  <c r="G3501" i="5"/>
  <c r="F3501" i="5"/>
  <c r="A3501" i="5"/>
  <c r="D3501" i="5"/>
  <c r="E3501" i="5"/>
  <c r="C3501" i="5"/>
  <c r="G3502" i="5"/>
  <c r="D3502" i="5"/>
  <c r="F3502" i="5"/>
  <c r="A3502" i="5"/>
  <c r="E3502" i="5"/>
  <c r="C3502" i="5"/>
  <c r="G3503" i="5"/>
  <c r="F3503" i="5"/>
  <c r="A3503" i="5"/>
  <c r="D3503" i="5"/>
  <c r="G3504" i="5"/>
  <c r="E3503" i="5"/>
  <c r="C3503" i="5"/>
  <c r="D3504" i="5"/>
  <c r="F3504" i="5"/>
  <c r="G3505" i="5"/>
  <c r="E3504" i="5"/>
  <c r="C3504" i="5"/>
  <c r="A3504" i="5"/>
  <c r="F3505" i="5"/>
  <c r="A3505" i="5"/>
  <c r="D3505" i="5"/>
  <c r="G3506" i="5"/>
  <c r="E3505" i="5"/>
  <c r="C3505" i="5"/>
  <c r="D3506" i="5"/>
  <c r="F3506" i="5"/>
  <c r="G3507" i="5"/>
  <c r="E3506" i="5"/>
  <c r="C3506" i="5"/>
  <c r="A3506" i="5"/>
  <c r="F3507" i="5"/>
  <c r="A3507" i="5"/>
  <c r="D3507" i="5"/>
  <c r="E3507" i="5"/>
  <c r="C3507" i="5"/>
  <c r="G3508" i="5"/>
  <c r="D3508" i="5"/>
  <c r="F3508" i="5"/>
  <c r="A3508" i="5"/>
  <c r="E3508" i="5"/>
  <c r="C3508" i="5"/>
  <c r="G3509" i="5"/>
  <c r="F3509" i="5"/>
  <c r="A3509" i="5"/>
  <c r="D3509" i="5"/>
  <c r="E3509" i="5"/>
  <c r="C3509" i="5"/>
  <c r="G3510" i="5"/>
  <c r="D3510" i="5"/>
  <c r="F3510" i="5"/>
  <c r="A3510" i="5"/>
  <c r="E3510" i="5"/>
  <c r="C3510" i="5"/>
  <c r="G3511" i="5"/>
  <c r="F3511" i="5"/>
  <c r="A3511" i="5"/>
  <c r="D3511" i="5"/>
  <c r="G3512" i="5"/>
  <c r="E3511" i="5"/>
  <c r="C3511" i="5"/>
  <c r="D3512" i="5"/>
  <c r="F3512" i="5"/>
  <c r="G3513" i="5"/>
  <c r="E3512" i="5"/>
  <c r="C3512" i="5"/>
  <c r="A3512" i="5"/>
  <c r="F3513" i="5"/>
  <c r="A3513" i="5"/>
  <c r="D3513" i="5"/>
  <c r="G3514" i="5"/>
  <c r="E3513" i="5"/>
  <c r="C3513" i="5"/>
  <c r="D3514" i="5"/>
  <c r="F3514" i="5"/>
  <c r="G3515" i="5"/>
  <c r="E3514" i="5"/>
  <c r="C3514" i="5"/>
  <c r="A3514" i="5"/>
  <c r="F3515" i="5"/>
  <c r="A3515" i="5"/>
  <c r="D3515" i="5"/>
  <c r="E3515" i="5"/>
  <c r="C3515" i="5"/>
  <c r="G3516" i="5"/>
  <c r="D3516" i="5"/>
  <c r="F3516" i="5"/>
  <c r="A3516" i="5"/>
  <c r="E3516" i="5"/>
  <c r="C3516" i="5"/>
  <c r="G3517" i="5"/>
  <c r="F3517" i="5"/>
  <c r="A3517" i="5"/>
  <c r="D3517" i="5"/>
  <c r="E3517" i="5"/>
  <c r="C3517" i="5"/>
  <c r="G3518" i="5"/>
  <c r="D3518" i="5"/>
  <c r="F3518" i="5"/>
  <c r="A3518" i="5"/>
  <c r="E3518" i="5"/>
  <c r="C3518" i="5"/>
  <c r="G3519" i="5"/>
  <c r="F3519" i="5"/>
  <c r="A3519" i="5"/>
  <c r="D3519" i="5"/>
  <c r="G3520" i="5"/>
  <c r="E3519" i="5"/>
  <c r="C3519" i="5"/>
  <c r="D3520" i="5"/>
  <c r="F3520" i="5"/>
  <c r="G3521" i="5"/>
  <c r="E3520" i="5"/>
  <c r="C3520" i="5"/>
  <c r="A3520" i="5"/>
  <c r="F3521" i="5"/>
  <c r="A3521" i="5"/>
  <c r="D3521" i="5"/>
  <c r="G3522" i="5"/>
  <c r="E3521" i="5"/>
  <c r="C3521" i="5"/>
  <c r="D3522" i="5"/>
  <c r="F3522" i="5"/>
  <c r="G3523" i="5"/>
  <c r="E3522" i="5"/>
  <c r="C3522" i="5"/>
  <c r="A3522" i="5"/>
  <c r="F3523" i="5"/>
  <c r="A3523" i="5"/>
  <c r="D3523" i="5"/>
  <c r="E3523" i="5"/>
  <c r="C3523" i="5"/>
  <c r="G3524" i="5"/>
  <c r="D3524" i="5"/>
  <c r="F3524" i="5"/>
  <c r="A3524" i="5"/>
  <c r="E3524" i="5"/>
  <c r="C3524" i="5"/>
  <c r="G3525" i="5"/>
  <c r="F3525" i="5"/>
  <c r="A3525" i="5"/>
  <c r="D3525" i="5"/>
  <c r="E3525" i="5"/>
  <c r="C3525" i="5"/>
  <c r="G3526" i="5"/>
  <c r="D3526" i="5"/>
  <c r="F3526" i="5"/>
  <c r="A3526" i="5"/>
  <c r="E3526" i="5"/>
  <c r="C3526" i="5"/>
  <c r="G3527" i="5"/>
  <c r="F3527" i="5"/>
  <c r="A3527" i="5"/>
  <c r="D3527" i="5"/>
  <c r="G3528" i="5"/>
  <c r="E3527" i="5"/>
  <c r="C3527" i="5"/>
  <c r="D3528" i="5"/>
  <c r="F3528" i="5"/>
  <c r="G3529" i="5"/>
  <c r="E3528" i="5"/>
  <c r="C3528" i="5"/>
  <c r="A3528" i="5"/>
  <c r="F3529" i="5"/>
  <c r="A3529" i="5"/>
  <c r="D3529" i="5"/>
  <c r="G3530" i="5"/>
  <c r="E3529" i="5"/>
  <c r="C3529" i="5"/>
  <c r="D3530" i="5"/>
  <c r="F3530" i="5"/>
  <c r="G3531" i="5"/>
  <c r="E3530" i="5"/>
  <c r="C3530" i="5"/>
  <c r="A3530" i="5"/>
  <c r="F3531" i="5"/>
  <c r="A3531" i="5"/>
  <c r="D3531" i="5"/>
  <c r="E3531" i="5"/>
  <c r="C3531" i="5"/>
  <c r="G3532" i="5"/>
  <c r="D3532" i="5"/>
  <c r="F3532" i="5"/>
  <c r="A3532" i="5"/>
  <c r="E3532" i="5"/>
  <c r="C3532" i="5"/>
  <c r="G3533" i="5"/>
  <c r="F3533" i="5"/>
  <c r="A3533" i="5"/>
  <c r="D3533" i="5"/>
  <c r="E3533" i="5"/>
  <c r="C3533" i="5"/>
  <c r="G3534" i="5"/>
  <c r="D3534" i="5"/>
  <c r="F3534" i="5"/>
  <c r="A3534" i="5"/>
  <c r="G3535" i="5"/>
  <c r="E3534" i="5"/>
  <c r="C3534" i="5"/>
  <c r="F3535" i="5"/>
  <c r="A3535" i="5"/>
  <c r="D3535" i="5"/>
  <c r="E3535" i="5"/>
  <c r="C3535" i="5"/>
  <c r="G3536" i="5"/>
  <c r="D3536" i="5"/>
  <c r="F3536" i="5"/>
  <c r="A3536" i="5"/>
  <c r="G3537" i="5"/>
  <c r="E3536" i="5"/>
  <c r="C3536" i="5"/>
  <c r="F3537" i="5"/>
  <c r="A3537" i="5"/>
  <c r="D3537" i="5"/>
  <c r="G3538" i="5"/>
  <c r="E3537" i="5"/>
  <c r="C3537" i="5"/>
  <c r="D3538" i="5"/>
  <c r="F3538" i="5"/>
  <c r="G3539" i="5"/>
  <c r="E3538" i="5"/>
  <c r="C3538" i="5"/>
  <c r="A3538" i="5"/>
  <c r="F3539" i="5"/>
  <c r="A3539" i="5"/>
  <c r="D3539" i="5"/>
  <c r="G3540" i="5"/>
  <c r="E3539" i="5"/>
  <c r="C3539" i="5"/>
  <c r="D3540" i="5"/>
  <c r="F3540" i="5"/>
  <c r="A3540" i="5"/>
  <c r="G3541" i="5"/>
  <c r="E3540" i="5"/>
  <c r="C3540" i="5"/>
  <c r="F3541" i="5"/>
  <c r="A3541" i="5"/>
  <c r="D3541" i="5"/>
  <c r="G3542" i="5"/>
  <c r="E3541" i="5"/>
  <c r="C3541" i="5"/>
  <c r="D3542" i="5"/>
  <c r="F3542" i="5"/>
  <c r="G3543" i="5"/>
  <c r="E3542" i="5"/>
  <c r="C3542" i="5"/>
  <c r="A3542" i="5"/>
  <c r="F3543" i="5"/>
  <c r="A3543" i="5"/>
  <c r="D3543" i="5"/>
  <c r="E3543" i="5"/>
  <c r="C3543" i="5"/>
  <c r="G3544" i="5"/>
  <c r="D3544" i="5"/>
  <c r="F3544" i="5"/>
  <c r="A3544" i="5"/>
  <c r="G3545" i="5"/>
  <c r="E3544" i="5"/>
  <c r="C3544" i="5"/>
  <c r="F3545" i="5"/>
  <c r="A3545" i="5"/>
  <c r="D3545" i="5"/>
  <c r="G3546" i="5"/>
  <c r="E3545" i="5"/>
  <c r="C3545" i="5"/>
  <c r="D3546" i="5"/>
  <c r="F3546" i="5"/>
  <c r="G3547" i="5"/>
  <c r="E3546" i="5"/>
  <c r="C3546" i="5"/>
  <c r="A3546" i="5"/>
  <c r="F3547" i="5"/>
  <c r="A3547" i="5"/>
  <c r="D3547" i="5"/>
  <c r="G3548" i="5"/>
  <c r="E3547" i="5"/>
  <c r="C3547" i="5"/>
  <c r="D3548" i="5"/>
  <c r="F3548" i="5"/>
  <c r="A3548" i="5"/>
  <c r="G3549" i="5"/>
  <c r="E3548" i="5"/>
  <c r="C3548" i="5"/>
  <c r="F3549" i="5"/>
  <c r="A3549" i="5"/>
  <c r="D3549" i="5"/>
  <c r="G3550" i="5"/>
  <c r="E3549" i="5"/>
  <c r="C3549" i="5"/>
  <c r="D3550" i="5"/>
  <c r="F3550" i="5"/>
  <c r="G3551" i="5"/>
  <c r="E3550" i="5"/>
  <c r="C3550" i="5"/>
  <c r="A3550" i="5"/>
  <c r="F3551" i="5"/>
  <c r="A3551" i="5"/>
  <c r="D3551" i="5"/>
  <c r="E3551" i="5"/>
  <c r="C3551" i="5"/>
  <c r="G3552" i="5"/>
  <c r="D3552" i="5"/>
  <c r="F3552" i="5"/>
  <c r="A3552" i="5"/>
  <c r="G3553" i="5"/>
  <c r="E3552" i="5"/>
  <c r="C3552" i="5"/>
  <c r="F3553" i="5"/>
  <c r="A3553" i="5"/>
  <c r="D3553" i="5"/>
  <c r="G3554" i="5"/>
  <c r="E3553" i="5"/>
  <c r="C3553" i="5"/>
  <c r="D3554" i="5"/>
  <c r="F3554" i="5"/>
  <c r="A3554" i="5"/>
  <c r="G3555" i="5"/>
  <c r="E3554" i="5"/>
  <c r="C3554" i="5"/>
  <c r="F3555" i="5"/>
  <c r="A3555" i="5"/>
  <c r="D3555" i="5"/>
  <c r="G3556" i="5"/>
  <c r="E3555" i="5"/>
  <c r="C3555" i="5"/>
  <c r="D3556" i="5"/>
  <c r="F3556" i="5"/>
  <c r="A3556" i="5"/>
  <c r="G3557" i="5"/>
  <c r="E3556" i="5"/>
  <c r="C3556" i="5"/>
  <c r="F3557" i="5"/>
  <c r="A3557" i="5"/>
  <c r="D3557" i="5"/>
  <c r="G3558" i="5"/>
  <c r="E3557" i="5"/>
  <c r="C3557" i="5"/>
  <c r="D3558" i="5"/>
  <c r="F3558" i="5"/>
  <c r="G3559" i="5"/>
  <c r="E3558" i="5"/>
  <c r="C3558" i="5"/>
  <c r="A3558" i="5"/>
  <c r="F3559" i="5"/>
  <c r="A3559" i="5"/>
  <c r="D3559" i="5"/>
  <c r="E3559" i="5"/>
  <c r="C3559" i="5"/>
  <c r="G3560" i="5"/>
  <c r="D3560" i="5"/>
  <c r="F3560" i="5"/>
  <c r="A3560" i="5"/>
  <c r="G3561" i="5"/>
  <c r="E3560" i="5"/>
  <c r="C3560" i="5"/>
  <c r="F3561" i="5"/>
  <c r="A3561" i="5"/>
  <c r="D3561" i="5"/>
  <c r="G3562" i="5"/>
  <c r="E3561" i="5"/>
  <c r="C3561" i="5"/>
  <c r="D3562" i="5"/>
  <c r="F3562" i="5"/>
  <c r="G3563" i="5"/>
  <c r="E3562" i="5"/>
  <c r="C3562" i="5"/>
  <c r="A3562" i="5"/>
  <c r="F3563" i="5"/>
  <c r="A3563" i="5"/>
  <c r="D3563" i="5"/>
  <c r="G3564" i="5"/>
  <c r="E3563" i="5"/>
  <c r="C3563" i="5"/>
  <c r="D3564" i="5"/>
  <c r="F3564" i="5"/>
  <c r="A3564" i="5"/>
  <c r="G3565" i="5"/>
  <c r="E3564" i="5"/>
  <c r="C3564" i="5"/>
  <c r="F3565" i="5"/>
  <c r="A3565" i="5"/>
  <c r="D3565" i="5"/>
  <c r="G3566" i="5"/>
  <c r="E3565" i="5"/>
  <c r="C3565" i="5"/>
  <c r="D3566" i="5"/>
  <c r="F3566" i="5"/>
  <c r="G3567" i="5"/>
  <c r="E3566" i="5"/>
  <c r="C3566" i="5"/>
  <c r="A3566" i="5"/>
  <c r="F3567" i="5"/>
  <c r="A3567" i="5"/>
  <c r="D3567" i="5"/>
  <c r="E3567" i="5"/>
  <c r="C3567" i="5"/>
  <c r="G3568" i="5"/>
  <c r="D3568" i="5"/>
  <c r="F3568" i="5"/>
  <c r="A3568" i="5"/>
  <c r="G3569" i="5"/>
  <c r="E3568" i="5"/>
  <c r="C3568" i="5"/>
  <c r="F3569" i="5"/>
  <c r="A3569" i="5"/>
  <c r="D3569" i="5"/>
  <c r="G3570" i="5"/>
  <c r="E3569" i="5"/>
  <c r="C3569" i="5"/>
  <c r="D3570" i="5"/>
  <c r="F3570" i="5"/>
  <c r="G3571" i="5"/>
  <c r="E3570" i="5"/>
  <c r="C3570" i="5"/>
  <c r="A3570" i="5"/>
  <c r="F3571" i="5"/>
  <c r="A3571" i="5"/>
  <c r="D3571" i="5"/>
  <c r="G3572" i="5"/>
  <c r="E3571" i="5"/>
  <c r="C3571" i="5"/>
  <c r="D3572" i="5"/>
  <c r="F3572" i="5"/>
  <c r="A3572" i="5"/>
  <c r="G3573" i="5"/>
  <c r="E3572" i="5"/>
  <c r="C3572" i="5"/>
  <c r="F3573" i="5"/>
  <c r="A3573" i="5"/>
  <c r="D3573" i="5"/>
  <c r="G3574" i="5"/>
  <c r="E3573" i="5"/>
  <c r="C3573" i="5"/>
  <c r="D3574" i="5"/>
  <c r="F3574" i="5"/>
  <c r="G3575" i="5"/>
  <c r="E3574" i="5"/>
  <c r="C3574" i="5"/>
  <c r="A3574" i="5"/>
  <c r="F3575" i="5"/>
  <c r="A3575" i="5"/>
  <c r="D3575" i="5"/>
  <c r="E3575" i="5"/>
  <c r="C3575" i="5"/>
  <c r="G3576" i="5"/>
  <c r="D3576" i="5"/>
  <c r="F3576" i="5"/>
  <c r="A3576" i="5"/>
  <c r="G3577" i="5"/>
  <c r="E3576" i="5"/>
  <c r="C3576" i="5"/>
  <c r="F3577" i="5"/>
  <c r="A3577" i="5"/>
  <c r="D3577" i="5"/>
  <c r="G3578" i="5"/>
  <c r="E3577" i="5"/>
  <c r="C3577" i="5"/>
  <c r="D3578" i="5"/>
  <c r="F3578" i="5"/>
  <c r="G3579" i="5"/>
  <c r="E3578" i="5"/>
  <c r="C3578" i="5"/>
  <c r="A3578" i="5"/>
  <c r="F3579" i="5"/>
  <c r="A3579" i="5"/>
  <c r="D3579" i="5"/>
  <c r="G3580" i="5"/>
  <c r="E3579" i="5"/>
  <c r="C3579" i="5"/>
  <c r="D3580" i="5"/>
  <c r="F3580" i="5"/>
  <c r="A3580" i="5"/>
  <c r="G3581" i="5"/>
  <c r="E3580" i="5"/>
  <c r="C3580" i="5"/>
  <c r="F3581" i="5"/>
  <c r="A3581" i="5"/>
  <c r="D3581" i="5"/>
  <c r="G3582" i="5"/>
  <c r="E3581" i="5"/>
  <c r="C3581" i="5"/>
  <c r="D3582" i="5"/>
  <c r="F3582" i="5"/>
  <c r="G3583" i="5"/>
  <c r="E3582" i="5"/>
  <c r="C3582" i="5"/>
  <c r="A3582" i="5"/>
  <c r="F3583" i="5"/>
  <c r="A3583" i="5"/>
  <c r="D3583" i="5"/>
  <c r="G3584" i="5"/>
  <c r="E3583" i="5"/>
  <c r="C3583" i="5"/>
  <c r="D3584" i="5"/>
  <c r="F3584" i="5"/>
  <c r="G3585" i="5"/>
  <c r="E3584" i="5"/>
  <c r="C3584" i="5"/>
  <c r="A3584" i="5"/>
  <c r="F3585" i="5"/>
  <c r="A3585" i="5"/>
  <c r="D3585" i="5"/>
  <c r="G3586" i="5"/>
  <c r="E3585" i="5"/>
  <c r="C3585" i="5"/>
  <c r="D3586" i="5"/>
  <c r="F3586" i="5"/>
  <c r="A3586" i="5"/>
  <c r="G3587" i="5"/>
  <c r="E3586" i="5"/>
  <c r="C3586" i="5"/>
  <c r="F3587" i="5"/>
  <c r="A3587" i="5"/>
  <c r="D3587" i="5"/>
  <c r="G3588" i="5"/>
  <c r="E3587" i="5"/>
  <c r="C3587" i="5"/>
  <c r="D3588" i="5"/>
  <c r="F3588" i="5"/>
  <c r="A3588" i="5"/>
  <c r="G3589" i="5"/>
  <c r="E3588" i="5"/>
  <c r="C3588" i="5"/>
  <c r="F3589" i="5"/>
  <c r="A3589" i="5"/>
  <c r="D3589" i="5"/>
  <c r="G3590" i="5"/>
  <c r="E3589" i="5"/>
  <c r="C3589" i="5"/>
  <c r="D3590" i="5"/>
  <c r="F3590" i="5"/>
  <c r="A3590" i="5"/>
  <c r="G3591" i="5"/>
  <c r="E3590" i="5"/>
  <c r="C3590" i="5"/>
  <c r="F3591" i="5"/>
  <c r="A3591" i="5"/>
  <c r="D3591" i="5"/>
  <c r="G3592" i="5"/>
  <c r="E3591" i="5"/>
  <c r="C3591" i="5"/>
  <c r="D3592" i="5"/>
  <c r="F3592" i="5"/>
  <c r="G3593" i="5"/>
  <c r="E3592" i="5"/>
  <c r="C3592" i="5"/>
  <c r="A3592" i="5"/>
  <c r="F3593" i="5"/>
  <c r="A3593" i="5"/>
  <c r="D3593" i="5"/>
  <c r="G3594" i="5"/>
  <c r="E3593" i="5"/>
  <c r="C3593" i="5"/>
  <c r="D3594" i="5"/>
  <c r="F3594" i="5"/>
  <c r="A3594" i="5"/>
  <c r="G3595" i="5"/>
  <c r="E3594" i="5"/>
  <c r="C3594" i="5"/>
  <c r="F3595" i="5"/>
  <c r="A3595" i="5"/>
  <c r="D3595" i="5"/>
  <c r="G3596" i="5"/>
  <c r="E3595" i="5"/>
  <c r="C3595" i="5"/>
  <c r="D3596" i="5"/>
  <c r="F3596" i="5"/>
  <c r="A3596" i="5"/>
  <c r="G3597" i="5"/>
  <c r="E3596" i="5"/>
  <c r="C3596" i="5"/>
  <c r="F3597" i="5"/>
  <c r="A3597" i="5"/>
  <c r="D3597" i="5"/>
  <c r="G3598" i="5"/>
  <c r="E3597" i="5"/>
  <c r="C3597" i="5"/>
  <c r="D3598" i="5"/>
  <c r="F3598" i="5"/>
  <c r="G3599" i="5"/>
  <c r="E3598" i="5"/>
  <c r="C3598" i="5"/>
  <c r="A3598" i="5"/>
  <c r="F3599" i="5"/>
  <c r="A3599" i="5"/>
  <c r="D3599" i="5"/>
  <c r="G3600" i="5"/>
  <c r="E3599" i="5"/>
  <c r="C3599" i="5"/>
  <c r="D3600" i="5"/>
  <c r="F3600" i="5"/>
  <c r="G3601" i="5"/>
  <c r="E3600" i="5"/>
  <c r="C3600" i="5"/>
  <c r="A3600" i="5"/>
  <c r="F3601" i="5"/>
  <c r="A3601" i="5"/>
  <c r="D3601" i="5"/>
  <c r="G3602" i="5"/>
  <c r="E3601" i="5"/>
  <c r="C3601" i="5"/>
  <c r="D3602" i="5"/>
  <c r="F3602" i="5"/>
  <c r="A3602" i="5"/>
  <c r="G3603" i="5"/>
  <c r="E3602" i="5"/>
  <c r="C3602" i="5"/>
  <c r="F3603" i="5"/>
  <c r="A3603" i="5"/>
  <c r="D3603" i="5"/>
  <c r="G3604" i="5"/>
  <c r="E3603" i="5"/>
  <c r="C3603" i="5"/>
  <c r="D3604" i="5"/>
  <c r="F3604" i="5"/>
  <c r="A3604" i="5"/>
  <c r="G3605" i="5"/>
  <c r="E3604" i="5"/>
  <c r="C3604" i="5"/>
  <c r="F3605" i="5"/>
  <c r="A3605" i="5"/>
  <c r="D3605" i="5"/>
  <c r="G3606" i="5"/>
  <c r="E3605" i="5"/>
  <c r="C3605" i="5"/>
  <c r="D3606" i="5"/>
  <c r="F3606" i="5"/>
  <c r="A3606" i="5"/>
  <c r="G3607" i="5"/>
  <c r="E3606" i="5"/>
  <c r="C3606" i="5"/>
  <c r="F3607" i="5"/>
  <c r="A3607" i="5"/>
  <c r="D3607" i="5"/>
  <c r="G3608" i="5"/>
  <c r="E3607" i="5"/>
  <c r="C3607" i="5"/>
  <c r="D3608" i="5"/>
  <c r="F3608" i="5"/>
  <c r="G3609" i="5"/>
  <c r="E3608" i="5"/>
  <c r="C3608" i="5"/>
  <c r="A3608" i="5"/>
  <c r="F3609" i="5"/>
  <c r="A3609" i="5"/>
  <c r="D3609" i="5"/>
  <c r="G3610" i="5"/>
  <c r="E3609" i="5"/>
  <c r="C3609" i="5"/>
  <c r="D3610" i="5"/>
  <c r="F3610" i="5"/>
  <c r="A3610" i="5"/>
  <c r="G3611" i="5"/>
  <c r="E3610" i="5"/>
  <c r="C3610" i="5"/>
  <c r="F3611" i="5"/>
  <c r="A3611" i="5"/>
  <c r="D3611" i="5"/>
  <c r="G3612" i="5"/>
  <c r="E3611" i="5"/>
  <c r="C3611" i="5"/>
  <c r="D3612" i="5"/>
  <c r="F3612" i="5"/>
  <c r="A3612" i="5"/>
  <c r="G3613" i="5"/>
  <c r="E3612" i="5"/>
  <c r="C3612" i="5"/>
  <c r="F3613" i="5"/>
  <c r="A3613" i="5"/>
  <c r="D3613" i="5"/>
  <c r="G3614" i="5"/>
  <c r="E3613" i="5"/>
  <c r="C3613" i="5"/>
  <c r="D3614" i="5"/>
  <c r="F3614" i="5"/>
  <c r="G3615" i="5"/>
  <c r="E3614" i="5"/>
  <c r="C3614" i="5"/>
  <c r="A3614" i="5"/>
  <c r="F3615" i="5"/>
  <c r="A3615" i="5"/>
  <c r="D3615" i="5"/>
  <c r="G3616" i="5"/>
  <c r="E3615" i="5"/>
  <c r="C3615" i="5"/>
  <c r="D3616" i="5"/>
  <c r="F3616" i="5"/>
  <c r="G3617" i="5"/>
  <c r="E3616" i="5"/>
  <c r="C3616" i="5"/>
  <c r="A3616" i="5"/>
  <c r="F3617" i="5"/>
  <c r="A3617" i="5"/>
  <c r="D3617" i="5"/>
  <c r="G3618" i="5"/>
  <c r="E3617" i="5"/>
  <c r="C3617" i="5"/>
  <c r="D3618" i="5"/>
  <c r="F3618" i="5"/>
  <c r="A3618" i="5"/>
  <c r="G3619" i="5"/>
  <c r="E3618" i="5"/>
  <c r="C3618" i="5"/>
  <c r="F3619" i="5"/>
  <c r="A3619" i="5"/>
  <c r="D3619" i="5"/>
  <c r="G3620" i="5"/>
  <c r="E3619" i="5"/>
  <c r="C3619" i="5"/>
  <c r="D3620" i="5"/>
  <c r="F3620" i="5"/>
  <c r="A3620" i="5"/>
  <c r="G3621" i="5"/>
  <c r="E3620" i="5"/>
  <c r="C3620" i="5"/>
  <c r="F3621" i="5"/>
  <c r="A3621" i="5"/>
  <c r="D3621" i="5"/>
  <c r="G3622" i="5"/>
  <c r="E3621" i="5"/>
  <c r="C3621" i="5"/>
  <c r="D3622" i="5"/>
  <c r="F3622" i="5"/>
  <c r="A3622" i="5"/>
  <c r="G3623" i="5"/>
  <c r="E3622" i="5"/>
  <c r="C3622" i="5"/>
  <c r="F3623" i="5"/>
  <c r="A3623" i="5"/>
  <c r="D3623" i="5"/>
  <c r="G3624" i="5"/>
  <c r="E3623" i="5"/>
  <c r="C3623" i="5"/>
  <c r="D3624" i="5"/>
  <c r="F3624" i="5"/>
  <c r="G3625" i="5"/>
  <c r="E3624" i="5"/>
  <c r="C3624" i="5"/>
  <c r="A3624" i="5"/>
  <c r="F3625" i="5"/>
  <c r="A3625" i="5"/>
  <c r="D3625" i="5"/>
  <c r="G3626" i="5"/>
  <c r="E3625" i="5"/>
  <c r="C3625" i="5"/>
  <c r="D3626" i="5"/>
  <c r="F3626" i="5"/>
  <c r="A3626" i="5"/>
  <c r="G3627" i="5"/>
  <c r="E3626" i="5"/>
  <c r="C3626" i="5"/>
  <c r="F3627" i="5"/>
  <c r="A3627" i="5"/>
  <c r="D3627" i="5"/>
  <c r="G3628" i="5"/>
  <c r="E3627" i="5"/>
  <c r="C3627" i="5"/>
  <c r="D3628" i="5"/>
  <c r="F3628" i="5"/>
  <c r="A3628" i="5"/>
  <c r="G3629" i="5"/>
  <c r="E3628" i="5"/>
  <c r="C3628" i="5"/>
  <c r="F3629" i="5"/>
  <c r="A3629" i="5"/>
  <c r="D3629" i="5"/>
  <c r="G3630" i="5"/>
  <c r="E3629" i="5"/>
  <c r="C3629" i="5"/>
  <c r="D3630" i="5"/>
  <c r="F3630" i="5"/>
  <c r="G3631" i="5"/>
  <c r="E3630" i="5"/>
  <c r="C3630" i="5"/>
  <c r="A3630" i="5"/>
  <c r="F3631" i="5"/>
  <c r="A3631" i="5"/>
  <c r="D3631" i="5"/>
  <c r="G3632" i="5"/>
  <c r="E3631" i="5"/>
  <c r="C3631" i="5"/>
  <c r="D3632" i="5"/>
  <c r="F3632" i="5"/>
  <c r="G3633" i="5"/>
  <c r="E3632" i="5"/>
  <c r="C3632" i="5"/>
  <c r="A3632" i="5"/>
  <c r="F3633" i="5"/>
  <c r="A3633" i="5"/>
  <c r="D3633" i="5"/>
  <c r="G3634" i="5"/>
  <c r="E3633" i="5"/>
  <c r="C3633" i="5"/>
  <c r="D3634" i="5"/>
  <c r="F3634" i="5"/>
  <c r="A3634" i="5"/>
  <c r="G3635" i="5"/>
  <c r="E3634" i="5"/>
  <c r="C3634" i="5"/>
  <c r="F3635" i="5"/>
  <c r="A3635" i="5"/>
  <c r="D3635" i="5"/>
  <c r="G3636" i="5"/>
  <c r="E3635" i="5"/>
  <c r="C3635" i="5"/>
  <c r="D3636" i="5"/>
  <c r="F3636" i="5"/>
  <c r="A3636" i="5"/>
  <c r="G3637" i="5"/>
  <c r="E3636" i="5"/>
  <c r="C3636" i="5"/>
  <c r="F3637" i="5"/>
  <c r="A3637" i="5"/>
  <c r="D3637" i="5"/>
  <c r="G3638" i="5"/>
  <c r="E3637" i="5"/>
  <c r="C3637" i="5"/>
  <c r="D3638" i="5"/>
  <c r="F3638" i="5"/>
  <c r="A3638" i="5"/>
  <c r="G3639" i="5"/>
  <c r="E3638" i="5"/>
  <c r="C3638" i="5"/>
  <c r="F3639" i="5"/>
  <c r="A3639" i="5"/>
  <c r="D3639" i="5"/>
  <c r="G3640" i="5"/>
  <c r="E3639" i="5"/>
  <c r="C3639" i="5"/>
  <c r="D3640" i="5"/>
  <c r="F3640" i="5"/>
  <c r="G3641" i="5"/>
  <c r="E3640" i="5"/>
  <c r="C3640" i="5"/>
  <c r="A3640" i="5"/>
  <c r="F3641" i="5"/>
  <c r="A3641" i="5"/>
  <c r="D3641" i="5"/>
  <c r="G3642" i="5"/>
  <c r="E3641" i="5"/>
  <c r="C3641" i="5"/>
  <c r="D3642" i="5"/>
  <c r="F3642" i="5"/>
  <c r="A3642" i="5"/>
  <c r="G3643" i="5"/>
  <c r="E3642" i="5"/>
  <c r="C3642" i="5"/>
  <c r="F3643" i="5"/>
  <c r="A3643" i="5"/>
  <c r="D3643" i="5"/>
  <c r="G3644" i="5"/>
  <c r="E3643" i="5"/>
  <c r="C3643" i="5"/>
  <c r="D3644" i="5"/>
  <c r="F3644" i="5"/>
  <c r="A3644" i="5"/>
  <c r="G3645" i="5"/>
  <c r="E3644" i="5"/>
  <c r="C3644" i="5"/>
  <c r="F3645" i="5"/>
  <c r="A3645" i="5"/>
  <c r="D3645" i="5"/>
  <c r="G3646" i="5"/>
  <c r="E3645" i="5"/>
  <c r="C3645" i="5"/>
  <c r="D3646" i="5"/>
  <c r="F3646" i="5"/>
  <c r="G3647" i="5"/>
  <c r="E3646" i="5"/>
  <c r="C3646" i="5"/>
  <c r="A3646" i="5"/>
  <c r="F3647" i="5"/>
  <c r="A3647" i="5"/>
  <c r="D3647" i="5"/>
  <c r="G3648" i="5"/>
  <c r="E3647" i="5"/>
  <c r="C3647" i="5"/>
  <c r="D3648" i="5"/>
  <c r="F3648" i="5"/>
  <c r="G3649" i="5"/>
  <c r="E3648" i="5"/>
  <c r="C3648" i="5"/>
  <c r="A3648" i="5"/>
  <c r="F3649" i="5"/>
  <c r="A3649" i="5"/>
  <c r="D3649" i="5"/>
  <c r="G3650" i="5"/>
  <c r="E3649" i="5"/>
  <c r="C3649" i="5"/>
  <c r="D3650" i="5"/>
  <c r="F3650" i="5"/>
  <c r="A3650" i="5"/>
  <c r="G3651" i="5"/>
  <c r="E3650" i="5"/>
  <c r="C3650" i="5"/>
  <c r="F3651" i="5"/>
  <c r="A3651" i="5"/>
  <c r="D3651" i="5"/>
  <c r="G3652" i="5"/>
  <c r="E3651" i="5"/>
  <c r="C3651" i="5"/>
  <c r="D3652" i="5"/>
  <c r="F3652" i="5"/>
  <c r="A3652" i="5"/>
  <c r="G3653" i="5"/>
  <c r="E3652" i="5"/>
  <c r="C3652" i="5"/>
  <c r="F3653" i="5"/>
  <c r="A3653" i="5"/>
  <c r="D3653" i="5"/>
  <c r="G3654" i="5"/>
  <c r="E3653" i="5"/>
  <c r="C3653" i="5"/>
  <c r="D3654" i="5"/>
  <c r="F3654" i="5"/>
  <c r="A3654" i="5"/>
  <c r="G3655" i="5"/>
  <c r="E3654" i="5"/>
  <c r="C3654" i="5"/>
  <c r="F3655" i="5"/>
  <c r="A3655" i="5"/>
  <c r="D3655" i="5"/>
  <c r="G3656" i="5"/>
  <c r="E3655" i="5"/>
  <c r="C3655" i="5"/>
  <c r="D3656" i="5"/>
  <c r="F3656" i="5"/>
  <c r="G3657" i="5"/>
  <c r="E3656" i="5"/>
  <c r="C3656" i="5"/>
  <c r="A3656" i="5"/>
  <c r="F3657" i="5"/>
  <c r="A3657" i="5"/>
  <c r="D3657" i="5"/>
  <c r="G3658" i="5"/>
  <c r="E3657" i="5"/>
  <c r="C3657" i="5"/>
  <c r="D3658" i="5"/>
  <c r="F3658" i="5"/>
  <c r="A3658" i="5"/>
  <c r="G3659" i="5"/>
  <c r="E3658" i="5"/>
  <c r="C3658" i="5"/>
  <c r="F3659" i="5"/>
  <c r="A3659" i="5"/>
  <c r="D3659" i="5"/>
  <c r="G3660" i="5"/>
  <c r="E3659" i="5"/>
  <c r="C3659" i="5"/>
  <c r="D3660" i="5"/>
  <c r="F3660" i="5"/>
  <c r="A3660" i="5"/>
  <c r="G3661" i="5"/>
  <c r="E3660" i="5"/>
  <c r="C3660" i="5"/>
  <c r="F3661" i="5"/>
  <c r="A3661" i="5"/>
  <c r="D3661" i="5"/>
  <c r="G3662" i="5"/>
  <c r="E3661" i="5"/>
  <c r="C3661" i="5"/>
  <c r="D3662" i="5"/>
  <c r="F3662" i="5"/>
  <c r="G3663" i="5"/>
  <c r="E3662" i="5"/>
  <c r="C3662" i="5"/>
  <c r="A3662" i="5"/>
  <c r="F3663" i="5"/>
  <c r="A3663" i="5"/>
  <c r="D3663" i="5"/>
  <c r="G3664" i="5"/>
  <c r="E3663" i="5"/>
  <c r="C3663" i="5"/>
  <c r="D3664" i="5"/>
  <c r="F3664" i="5"/>
  <c r="G3665" i="5"/>
  <c r="E3664" i="5"/>
  <c r="C3664" i="5"/>
  <c r="A3664" i="5"/>
  <c r="F3665" i="5"/>
  <c r="A3665" i="5"/>
  <c r="D3665" i="5"/>
  <c r="G3666" i="5"/>
  <c r="E3665" i="5"/>
  <c r="C3665" i="5"/>
  <c r="D3666" i="5"/>
  <c r="F3666" i="5"/>
  <c r="A3666" i="5"/>
  <c r="G3667" i="5"/>
  <c r="E3666" i="5"/>
  <c r="C3666" i="5"/>
  <c r="F3667" i="5"/>
  <c r="A3667" i="5"/>
  <c r="D3667" i="5"/>
  <c r="G3668" i="5"/>
  <c r="E3667" i="5"/>
  <c r="C3667" i="5"/>
  <c r="D3668" i="5"/>
  <c r="F3668" i="5"/>
  <c r="A3668" i="5"/>
  <c r="G3669" i="5"/>
  <c r="E3668" i="5"/>
  <c r="C3668" i="5"/>
  <c r="F3669" i="5"/>
  <c r="A3669" i="5"/>
  <c r="D3669" i="5"/>
  <c r="G3670" i="5"/>
  <c r="E3669" i="5"/>
  <c r="C3669" i="5"/>
  <c r="D3670" i="5"/>
  <c r="F3670" i="5"/>
  <c r="A3670" i="5"/>
  <c r="G3671" i="5"/>
  <c r="E3670" i="5"/>
  <c r="C3670" i="5"/>
  <c r="F3671" i="5"/>
  <c r="A3671" i="5"/>
  <c r="D3671" i="5"/>
  <c r="G3672" i="5"/>
  <c r="E3671" i="5"/>
  <c r="C3671" i="5"/>
  <c r="D3672" i="5"/>
  <c r="F3672" i="5"/>
  <c r="G3673" i="5"/>
  <c r="E3672" i="5"/>
  <c r="C3672" i="5"/>
  <c r="A3672" i="5"/>
  <c r="F3673" i="5"/>
  <c r="A3673" i="5"/>
  <c r="D3673" i="5"/>
  <c r="G3674" i="5"/>
  <c r="E3673" i="5"/>
  <c r="C3673" i="5"/>
  <c r="D3674" i="5"/>
  <c r="F3674" i="5"/>
  <c r="A3674" i="5"/>
  <c r="G3675" i="5"/>
  <c r="E3674" i="5"/>
  <c r="C3674" i="5"/>
  <c r="F3675" i="5"/>
  <c r="A3675" i="5"/>
  <c r="D3675" i="5"/>
  <c r="G3676" i="5"/>
  <c r="E3675" i="5"/>
  <c r="C3675" i="5"/>
  <c r="D3676" i="5"/>
  <c r="F3676" i="5"/>
  <c r="A3676" i="5"/>
  <c r="G3677" i="5"/>
  <c r="E3676" i="5"/>
  <c r="C3676" i="5"/>
  <c r="F3677" i="5"/>
  <c r="A3677" i="5"/>
  <c r="D3677" i="5"/>
  <c r="G3678" i="5"/>
  <c r="E3677" i="5"/>
  <c r="C3677" i="5"/>
  <c r="D3678" i="5"/>
  <c r="F3678" i="5"/>
  <c r="G3679" i="5"/>
  <c r="E3678" i="5"/>
  <c r="C3678" i="5"/>
  <c r="A3678" i="5"/>
  <c r="F3679" i="5"/>
  <c r="A3679" i="5"/>
  <c r="D3679" i="5"/>
  <c r="G3680" i="5"/>
  <c r="E3679" i="5"/>
  <c r="C3679" i="5"/>
  <c r="D3680" i="5"/>
  <c r="F3680" i="5"/>
  <c r="G3681" i="5"/>
  <c r="E3680" i="5"/>
  <c r="C3680" i="5"/>
  <c r="A3680" i="5"/>
  <c r="F3681" i="5"/>
  <c r="A3681" i="5"/>
  <c r="D3681" i="5"/>
  <c r="G3682" i="5"/>
  <c r="E3681" i="5"/>
  <c r="C3681" i="5"/>
  <c r="D3682" i="5"/>
  <c r="F3682" i="5"/>
  <c r="A3682" i="5"/>
  <c r="G3683" i="5"/>
  <c r="E3682" i="5"/>
  <c r="C3682" i="5"/>
  <c r="F3683" i="5"/>
  <c r="A3683" i="5"/>
  <c r="D3683" i="5"/>
  <c r="G3684" i="5"/>
  <c r="E3683" i="5"/>
  <c r="C3683" i="5"/>
  <c r="D3684" i="5"/>
  <c r="F3684" i="5"/>
  <c r="A3684" i="5"/>
  <c r="G3685" i="5"/>
  <c r="E3684" i="5"/>
  <c r="C3684" i="5"/>
  <c r="F3685" i="5"/>
  <c r="A3685" i="5"/>
  <c r="D3685" i="5"/>
  <c r="G3686" i="5"/>
  <c r="E3685" i="5"/>
  <c r="C3685" i="5"/>
  <c r="D3686" i="5"/>
  <c r="F3686" i="5"/>
  <c r="A3686" i="5"/>
  <c r="G3687" i="5"/>
  <c r="E3686" i="5"/>
  <c r="C3686" i="5"/>
  <c r="F3687" i="5"/>
  <c r="A3687" i="5"/>
  <c r="D3687" i="5"/>
  <c r="G3688" i="5"/>
  <c r="E3687" i="5"/>
  <c r="C3687" i="5"/>
  <c r="D3688" i="5"/>
  <c r="F3688" i="5"/>
  <c r="G3689" i="5"/>
  <c r="E3688" i="5"/>
  <c r="C3688" i="5"/>
  <c r="A3688" i="5"/>
  <c r="F3689" i="5"/>
  <c r="A3689" i="5"/>
  <c r="D3689" i="5"/>
  <c r="G3690" i="5"/>
  <c r="E3689" i="5"/>
  <c r="C3689" i="5"/>
  <c r="D3690" i="5"/>
  <c r="F3690" i="5"/>
  <c r="A3690" i="5"/>
  <c r="G3691" i="5"/>
  <c r="E3690" i="5"/>
  <c r="C3690" i="5"/>
  <c r="F3691" i="5"/>
  <c r="A3691" i="5"/>
  <c r="D3691" i="5"/>
  <c r="G3692" i="5"/>
  <c r="E3691" i="5"/>
  <c r="C3691" i="5"/>
  <c r="D3692" i="5"/>
  <c r="F3692" i="5"/>
  <c r="A3692" i="5"/>
  <c r="G3693" i="5"/>
  <c r="E3692" i="5"/>
  <c r="C3692" i="5"/>
  <c r="F3693" i="5"/>
  <c r="A3693" i="5"/>
  <c r="D3693" i="5"/>
  <c r="G3694" i="5"/>
  <c r="E3693" i="5"/>
  <c r="C3693" i="5"/>
  <c r="D3694" i="5"/>
  <c r="F3694" i="5"/>
  <c r="G3695" i="5"/>
  <c r="E3694" i="5"/>
  <c r="C3694" i="5"/>
  <c r="A3694" i="5"/>
  <c r="F3695" i="5"/>
  <c r="A3695" i="5"/>
  <c r="D3695" i="5"/>
  <c r="G3696" i="5"/>
  <c r="E3695" i="5"/>
  <c r="C3695" i="5"/>
  <c r="D3696" i="5"/>
  <c r="F3696" i="5"/>
  <c r="G3697" i="5"/>
  <c r="E3696" i="5"/>
  <c r="C3696" i="5"/>
  <c r="A3696" i="5"/>
  <c r="F3697" i="5"/>
  <c r="A3697" i="5"/>
  <c r="D3697" i="5"/>
  <c r="G3698" i="5"/>
  <c r="E3697" i="5"/>
  <c r="C3697" i="5"/>
  <c r="D3698" i="5"/>
  <c r="F3698" i="5"/>
  <c r="A3698" i="5"/>
  <c r="G3699" i="5"/>
  <c r="E3698" i="5"/>
  <c r="C3698" i="5"/>
  <c r="F3699" i="5"/>
  <c r="A3699" i="5"/>
  <c r="D3699" i="5"/>
  <c r="G3700" i="5"/>
  <c r="E3699" i="5"/>
  <c r="C3699" i="5"/>
  <c r="D3700" i="5"/>
  <c r="F3700" i="5"/>
  <c r="A3700" i="5"/>
  <c r="G3701" i="5"/>
  <c r="E3700" i="5"/>
  <c r="C3700" i="5"/>
  <c r="F3701" i="5"/>
  <c r="A3701" i="5"/>
  <c r="D3701" i="5"/>
  <c r="G3702" i="5"/>
  <c r="E3701" i="5"/>
  <c r="C3701" i="5"/>
  <c r="D3702" i="5"/>
  <c r="F3702" i="5"/>
  <c r="A3702" i="5"/>
  <c r="G3703" i="5"/>
  <c r="E3702" i="5"/>
  <c r="C3702" i="5"/>
  <c r="F3703" i="5"/>
  <c r="A3703" i="5"/>
  <c r="D3703" i="5"/>
  <c r="G3704" i="5"/>
  <c r="E3703" i="5"/>
  <c r="C3703" i="5"/>
  <c r="D3704" i="5"/>
  <c r="F3704" i="5"/>
  <c r="G3705" i="5"/>
  <c r="E3704" i="5"/>
  <c r="C3704" i="5"/>
  <c r="A3704" i="5"/>
  <c r="F3705" i="5"/>
  <c r="A3705" i="5"/>
  <c r="D3705" i="5"/>
  <c r="G3706" i="5"/>
  <c r="E3705" i="5"/>
  <c r="C3705" i="5"/>
  <c r="D3706" i="5"/>
  <c r="F3706" i="5"/>
  <c r="A3706" i="5"/>
  <c r="G3707" i="5"/>
  <c r="E3706" i="5"/>
  <c r="C3706" i="5"/>
  <c r="F3707" i="5"/>
  <c r="A3707" i="5"/>
  <c r="D3707" i="5"/>
  <c r="G3708" i="5"/>
  <c r="E3707" i="5"/>
  <c r="C3707" i="5"/>
  <c r="D3708" i="5"/>
  <c r="F3708" i="5"/>
  <c r="A3708" i="5"/>
  <c r="G3709" i="5"/>
  <c r="E3708" i="5"/>
  <c r="C3708" i="5"/>
  <c r="F3709" i="5"/>
  <c r="A3709" i="5"/>
  <c r="D3709" i="5"/>
  <c r="G3710" i="5"/>
  <c r="E3709" i="5"/>
  <c r="C3709" i="5"/>
  <c r="D3710" i="5"/>
  <c r="F3710" i="5"/>
  <c r="G3711" i="5"/>
  <c r="E3710" i="5"/>
  <c r="C3710" i="5"/>
  <c r="A3710" i="5"/>
  <c r="F3711" i="5"/>
  <c r="A3711" i="5"/>
  <c r="D3711" i="5"/>
  <c r="G3712" i="5"/>
  <c r="E3711" i="5"/>
  <c r="C3711" i="5"/>
  <c r="D3712" i="5"/>
  <c r="F3712" i="5"/>
  <c r="G3713" i="5"/>
  <c r="E3712" i="5"/>
  <c r="C3712" i="5"/>
  <c r="A3712" i="5"/>
  <c r="F3713" i="5"/>
  <c r="A3713" i="5"/>
  <c r="D3713" i="5"/>
  <c r="G3714" i="5"/>
  <c r="E3713" i="5"/>
  <c r="C3713" i="5"/>
  <c r="D3714" i="5"/>
  <c r="F3714" i="5"/>
  <c r="A3714" i="5"/>
  <c r="G3715" i="5"/>
  <c r="E3714" i="5"/>
  <c r="C3714" i="5"/>
  <c r="F3715" i="5"/>
  <c r="A3715" i="5"/>
  <c r="D3715" i="5"/>
  <c r="G3716" i="5"/>
  <c r="E3715" i="5"/>
  <c r="C3715" i="5"/>
  <c r="D3716" i="5"/>
  <c r="F3716" i="5"/>
  <c r="A3716" i="5"/>
  <c r="G3717" i="5"/>
  <c r="E3716" i="5"/>
  <c r="C3716" i="5"/>
  <c r="F3717" i="5"/>
  <c r="A3717" i="5"/>
  <c r="D3717" i="5"/>
  <c r="G3718" i="5"/>
  <c r="E3717" i="5"/>
  <c r="C3717" i="5"/>
  <c r="D3718" i="5"/>
  <c r="F3718" i="5"/>
  <c r="A3718" i="5"/>
  <c r="G3719" i="5"/>
  <c r="E3718" i="5"/>
  <c r="C3718" i="5"/>
  <c r="F3719" i="5"/>
  <c r="A3719" i="5"/>
  <c r="D3719" i="5"/>
  <c r="G3720" i="5"/>
  <c r="E3719" i="5"/>
  <c r="C3719" i="5"/>
  <c r="D3720" i="5"/>
  <c r="F3720" i="5"/>
  <c r="G3721" i="5"/>
  <c r="E3720" i="5"/>
  <c r="C3720" i="5"/>
  <c r="A3720" i="5"/>
  <c r="F3721" i="5"/>
  <c r="A3721" i="5"/>
  <c r="D3721" i="5"/>
  <c r="G3722" i="5"/>
  <c r="E3721" i="5"/>
  <c r="C3721" i="5"/>
  <c r="D3722" i="5"/>
  <c r="F3722" i="5"/>
  <c r="A3722" i="5"/>
  <c r="G3723" i="5"/>
  <c r="E3722" i="5"/>
  <c r="C3722" i="5"/>
  <c r="F3723" i="5"/>
  <c r="A3723" i="5"/>
  <c r="D3723" i="5"/>
  <c r="G3724" i="5"/>
  <c r="E3723" i="5"/>
  <c r="C3723" i="5"/>
  <c r="D3724" i="5"/>
  <c r="F3724" i="5"/>
  <c r="A3724" i="5"/>
  <c r="G3725" i="5"/>
  <c r="E3724" i="5"/>
  <c r="C3724" i="5"/>
  <c r="F3725" i="5"/>
  <c r="A3725" i="5"/>
  <c r="D3725" i="5"/>
  <c r="G3726" i="5"/>
  <c r="E3725" i="5"/>
  <c r="C3725" i="5"/>
  <c r="D3726" i="5"/>
  <c r="F3726" i="5"/>
  <c r="A3726" i="5"/>
  <c r="G3727" i="5"/>
  <c r="E3726" i="5"/>
  <c r="C3726" i="5"/>
  <c r="F3727" i="5"/>
  <c r="A3727" i="5"/>
  <c r="D3727" i="5"/>
  <c r="G3728" i="5"/>
  <c r="E3727" i="5"/>
  <c r="C3727" i="5"/>
  <c r="D3728" i="5"/>
  <c r="F3728" i="5"/>
  <c r="G3729" i="5"/>
  <c r="E3728" i="5"/>
  <c r="C3728" i="5"/>
  <c r="A3728" i="5"/>
  <c r="F3729" i="5"/>
  <c r="A3729" i="5"/>
  <c r="D3729" i="5"/>
  <c r="G3730" i="5"/>
  <c r="E3729" i="5"/>
  <c r="C3729" i="5"/>
  <c r="D3730" i="5"/>
  <c r="F3730" i="5"/>
  <c r="A3730" i="5"/>
  <c r="G3731" i="5"/>
  <c r="E3730" i="5"/>
  <c r="C3730" i="5"/>
  <c r="F3731" i="5"/>
  <c r="A3731" i="5"/>
  <c r="D3731" i="5"/>
  <c r="G3732" i="5"/>
  <c r="E3731" i="5"/>
  <c r="C3731" i="5"/>
  <c r="D3732" i="5"/>
  <c r="F3732" i="5"/>
  <c r="A3732" i="5"/>
  <c r="G3733" i="5"/>
  <c r="E3732" i="5"/>
  <c r="C3732" i="5"/>
  <c r="F3733" i="5"/>
  <c r="A3733" i="5"/>
  <c r="D3733" i="5"/>
  <c r="G3734" i="5"/>
  <c r="E3733" i="5"/>
  <c r="C3733" i="5"/>
  <c r="D3734" i="5"/>
  <c r="F3734" i="5"/>
  <c r="A3734" i="5"/>
  <c r="G3735" i="5"/>
  <c r="E3734" i="5"/>
  <c r="C3734" i="5"/>
  <c r="F3735" i="5"/>
  <c r="A3735" i="5"/>
  <c r="D3735" i="5"/>
  <c r="G3736" i="5"/>
  <c r="E3735" i="5"/>
  <c r="C3735" i="5"/>
  <c r="D3736" i="5"/>
  <c r="F3736" i="5"/>
  <c r="G3737" i="5"/>
  <c r="E3736" i="5"/>
  <c r="C3736" i="5"/>
  <c r="A3736" i="5"/>
  <c r="F3737" i="5"/>
  <c r="A3737" i="5"/>
  <c r="D3737" i="5"/>
  <c r="G3738" i="5"/>
  <c r="E3737" i="5"/>
  <c r="C3737" i="5"/>
  <c r="D3738" i="5"/>
  <c r="F3738" i="5"/>
  <c r="A3738" i="5"/>
  <c r="G3739" i="5"/>
  <c r="E3738" i="5"/>
  <c r="C3738" i="5"/>
  <c r="F3739" i="5"/>
  <c r="A3739" i="5"/>
  <c r="D3739" i="5"/>
  <c r="G3740" i="5"/>
  <c r="E3739" i="5"/>
  <c r="C3739" i="5"/>
  <c r="D3740" i="5"/>
  <c r="F3740" i="5"/>
  <c r="A3740" i="5"/>
  <c r="G3741" i="5"/>
  <c r="E3740" i="5"/>
  <c r="C3740" i="5"/>
  <c r="F3741" i="5"/>
  <c r="A3741" i="5"/>
  <c r="D3741" i="5"/>
  <c r="G3742" i="5"/>
  <c r="E3741" i="5"/>
  <c r="C3741" i="5"/>
  <c r="D3742" i="5"/>
  <c r="F3742" i="5"/>
  <c r="G3743" i="5"/>
  <c r="E3742" i="5"/>
  <c r="C3742" i="5"/>
  <c r="A3742" i="5"/>
  <c r="F3743" i="5"/>
  <c r="A3743" i="5"/>
  <c r="D3743" i="5"/>
  <c r="G3744" i="5"/>
  <c r="E3743" i="5"/>
  <c r="C3743" i="5"/>
  <c r="D3744" i="5"/>
  <c r="F3744" i="5"/>
  <c r="G3745" i="5"/>
  <c r="E3744" i="5"/>
  <c r="C3744" i="5"/>
  <c r="A3744" i="5"/>
  <c r="F3745" i="5"/>
  <c r="A3745" i="5"/>
  <c r="D3745" i="5"/>
  <c r="G3746" i="5"/>
  <c r="E3745" i="5"/>
  <c r="C3745" i="5"/>
  <c r="D3746" i="5"/>
  <c r="F3746" i="5"/>
  <c r="A3746" i="5"/>
  <c r="G3747" i="5"/>
  <c r="E3746" i="5"/>
  <c r="C3746" i="5"/>
  <c r="F3747" i="5"/>
  <c r="A3747" i="5"/>
  <c r="D3747" i="5"/>
  <c r="G3748" i="5"/>
  <c r="E3747" i="5"/>
  <c r="C3747" i="5"/>
  <c r="D3748" i="5"/>
  <c r="F3748" i="5"/>
  <c r="A3748" i="5"/>
  <c r="G3749" i="5"/>
  <c r="E3748" i="5"/>
  <c r="C3748" i="5"/>
  <c r="F3749" i="5"/>
  <c r="A3749" i="5"/>
  <c r="D3749" i="5"/>
  <c r="G3750" i="5"/>
  <c r="E3749" i="5"/>
  <c r="C3749" i="5"/>
  <c r="D3750" i="5"/>
  <c r="F3750" i="5"/>
  <c r="A3750" i="5"/>
  <c r="G3751" i="5"/>
  <c r="E3750" i="5"/>
  <c r="C3750" i="5"/>
  <c r="F3751" i="5"/>
  <c r="A3751" i="5"/>
  <c r="D3751" i="5"/>
  <c r="G3752" i="5"/>
  <c r="E3751" i="5"/>
  <c r="C3751" i="5"/>
  <c r="D3752" i="5"/>
  <c r="F3752" i="5"/>
  <c r="G3753" i="5"/>
  <c r="E3752" i="5"/>
  <c r="C3752" i="5"/>
  <c r="A3752" i="5"/>
  <c r="F3753" i="5"/>
  <c r="A3753" i="5"/>
  <c r="D3753" i="5"/>
  <c r="G3754" i="5"/>
  <c r="E3753" i="5"/>
  <c r="C3753" i="5"/>
  <c r="D3754" i="5"/>
  <c r="F3754" i="5"/>
  <c r="A3754" i="5"/>
  <c r="G3755" i="5"/>
  <c r="E3754" i="5"/>
  <c r="C3754" i="5"/>
  <c r="F3755" i="5"/>
  <c r="A3755" i="5"/>
  <c r="D3755" i="5"/>
  <c r="G3756" i="5"/>
  <c r="E3755" i="5"/>
  <c r="C3755" i="5"/>
  <c r="D3756" i="5"/>
  <c r="F3756" i="5"/>
  <c r="A3756" i="5"/>
  <c r="G3757" i="5"/>
  <c r="E3756" i="5"/>
  <c r="C3756" i="5"/>
  <c r="F3757" i="5"/>
  <c r="A3757" i="5"/>
  <c r="D3757" i="5"/>
  <c r="G3758" i="5"/>
  <c r="E3757" i="5"/>
  <c r="C3757" i="5"/>
  <c r="D3758" i="5"/>
  <c r="F3758" i="5"/>
  <c r="G3759" i="5"/>
  <c r="E3758" i="5"/>
  <c r="C3758" i="5"/>
  <c r="A3758" i="5"/>
  <c r="F3759" i="5"/>
  <c r="A3759" i="5"/>
  <c r="D3759" i="5"/>
  <c r="G3760" i="5"/>
  <c r="E3759" i="5"/>
  <c r="C3759" i="5"/>
  <c r="D3760" i="5"/>
  <c r="F3760" i="5"/>
  <c r="G3761" i="5"/>
  <c r="E3760" i="5"/>
  <c r="C3760" i="5"/>
  <c r="A3760" i="5"/>
  <c r="F3761" i="5"/>
  <c r="A3761" i="5"/>
  <c r="D3761" i="5"/>
  <c r="G3762" i="5"/>
  <c r="E3761" i="5"/>
  <c r="C3761" i="5"/>
  <c r="D3762" i="5"/>
  <c r="F3762" i="5"/>
  <c r="A3762" i="5"/>
  <c r="G3763" i="5"/>
  <c r="E3762" i="5"/>
  <c r="C3762" i="5"/>
  <c r="F3763" i="5"/>
  <c r="A3763" i="5"/>
  <c r="D3763" i="5"/>
  <c r="G3764" i="5"/>
  <c r="E3763" i="5"/>
  <c r="C3763" i="5"/>
  <c r="D3764" i="5"/>
  <c r="F3764" i="5"/>
  <c r="A3764" i="5"/>
  <c r="G3765" i="5"/>
  <c r="E3764" i="5"/>
  <c r="C3764" i="5"/>
  <c r="F3765" i="5"/>
  <c r="A3765" i="5"/>
  <c r="D3765" i="5"/>
  <c r="G3766" i="5"/>
  <c r="E3765" i="5"/>
  <c r="C3765" i="5"/>
  <c r="D3766" i="5"/>
  <c r="F3766" i="5"/>
  <c r="A3766" i="5"/>
  <c r="G3767" i="5"/>
  <c r="E3766" i="5"/>
  <c r="C3766" i="5"/>
  <c r="F3767" i="5"/>
  <c r="A3767" i="5"/>
  <c r="D3767" i="5"/>
  <c r="G3768" i="5"/>
  <c r="E3767" i="5"/>
  <c r="C3767" i="5"/>
  <c r="D3768" i="5"/>
  <c r="F3768" i="5"/>
  <c r="G3769" i="5"/>
  <c r="E3768" i="5"/>
  <c r="C3768" i="5"/>
  <c r="A3768" i="5"/>
  <c r="F3769" i="5"/>
  <c r="A3769" i="5"/>
  <c r="D3769" i="5"/>
  <c r="G3770" i="5"/>
  <c r="E3769" i="5"/>
  <c r="C3769" i="5"/>
  <c r="D3770" i="5"/>
  <c r="F3770" i="5"/>
  <c r="A3770" i="5"/>
  <c r="G3771" i="5"/>
  <c r="E3770" i="5"/>
  <c r="C3770" i="5"/>
  <c r="F3771" i="5"/>
  <c r="A3771" i="5"/>
  <c r="D3771" i="5"/>
  <c r="G3772" i="5"/>
  <c r="E3771" i="5"/>
  <c r="C3771" i="5"/>
  <c r="D3772" i="5"/>
  <c r="F3772" i="5"/>
  <c r="A3772" i="5"/>
  <c r="G3773" i="5"/>
  <c r="E3772" i="5"/>
  <c r="C3772" i="5"/>
  <c r="F3773" i="5"/>
  <c r="A3773" i="5"/>
  <c r="D3773" i="5"/>
  <c r="G3774" i="5"/>
  <c r="E3773" i="5"/>
  <c r="C3773" i="5"/>
  <c r="D3774" i="5"/>
  <c r="F3774" i="5"/>
  <c r="G3775" i="5"/>
  <c r="E3774" i="5"/>
  <c r="C3774" i="5"/>
  <c r="A3774" i="5"/>
  <c r="F3775" i="5"/>
  <c r="A3775" i="5"/>
  <c r="D3775" i="5"/>
  <c r="G3776" i="5"/>
  <c r="E3775" i="5"/>
  <c r="C3775" i="5"/>
  <c r="D3776" i="5"/>
  <c r="F3776" i="5"/>
  <c r="G3777" i="5"/>
  <c r="E3776" i="5"/>
  <c r="C3776" i="5"/>
  <c r="A3776" i="5"/>
  <c r="F3777" i="5"/>
  <c r="A3777" i="5"/>
  <c r="D3777" i="5"/>
  <c r="G3778" i="5"/>
  <c r="E3777" i="5"/>
  <c r="C3777" i="5"/>
  <c r="D3778" i="5"/>
  <c r="F3778" i="5"/>
  <c r="A3778" i="5"/>
  <c r="G3779" i="5"/>
  <c r="E3778" i="5"/>
  <c r="C3778" i="5"/>
  <c r="F3779" i="5"/>
  <c r="A3779" i="5"/>
  <c r="D3779" i="5"/>
  <c r="G3780" i="5"/>
  <c r="E3779" i="5"/>
  <c r="C3779" i="5"/>
  <c r="D3780" i="5"/>
  <c r="F3780" i="5"/>
  <c r="A3780" i="5"/>
  <c r="G3781" i="5"/>
  <c r="E3780" i="5"/>
  <c r="C3780" i="5"/>
  <c r="F3781" i="5"/>
  <c r="A3781" i="5"/>
  <c r="D3781" i="5"/>
  <c r="G3782" i="5"/>
  <c r="E3781" i="5"/>
  <c r="C3781" i="5"/>
  <c r="D3782" i="5"/>
  <c r="F3782" i="5"/>
  <c r="A3782" i="5"/>
  <c r="G3783" i="5"/>
  <c r="E3782" i="5"/>
  <c r="C3782" i="5"/>
  <c r="F3783" i="5"/>
  <c r="A3783" i="5"/>
  <c r="D3783" i="5"/>
  <c r="G3784" i="5"/>
  <c r="E3783" i="5"/>
  <c r="C3783" i="5"/>
  <c r="D3784" i="5"/>
  <c r="F3784" i="5"/>
  <c r="G3785" i="5"/>
  <c r="E3784" i="5"/>
  <c r="C3784" i="5"/>
  <c r="A3784" i="5"/>
  <c r="F3785" i="5"/>
  <c r="A3785" i="5"/>
  <c r="D3785" i="5"/>
  <c r="G3786" i="5"/>
  <c r="E3785" i="5"/>
  <c r="C3785" i="5"/>
  <c r="D3786" i="5"/>
  <c r="F3786" i="5"/>
  <c r="A3786" i="5"/>
  <c r="G3787" i="5"/>
  <c r="E3786" i="5"/>
  <c r="C3786" i="5"/>
  <c r="F3787" i="5"/>
  <c r="A3787" i="5"/>
  <c r="D3787" i="5"/>
  <c r="G3788" i="5"/>
  <c r="E3787" i="5"/>
  <c r="C3787" i="5"/>
  <c r="D3788" i="5"/>
  <c r="F3788" i="5"/>
  <c r="A3788" i="5"/>
  <c r="G3789" i="5"/>
  <c r="E3788" i="5"/>
  <c r="C3788" i="5"/>
  <c r="F3789" i="5"/>
  <c r="A3789" i="5"/>
  <c r="D3789" i="5"/>
  <c r="G3790" i="5"/>
  <c r="E3789" i="5"/>
  <c r="C3789" i="5"/>
  <c r="D3790" i="5"/>
  <c r="F3790" i="5"/>
  <c r="G3791" i="5"/>
  <c r="E3790" i="5"/>
  <c r="C3790" i="5"/>
  <c r="A3790" i="5"/>
  <c r="F3791" i="5"/>
  <c r="A3791" i="5"/>
  <c r="D3791" i="5"/>
  <c r="G3792" i="5"/>
  <c r="E3791" i="5"/>
  <c r="C3791" i="5"/>
  <c r="D3792" i="5"/>
  <c r="F3792" i="5"/>
  <c r="G3793" i="5"/>
  <c r="E3792" i="5"/>
  <c r="C3792" i="5"/>
  <c r="A3792" i="5"/>
  <c r="F3793" i="5"/>
  <c r="A3793" i="5"/>
  <c r="D3793" i="5"/>
  <c r="G3794" i="5"/>
  <c r="E3793" i="5"/>
  <c r="C3793" i="5"/>
  <c r="D3794" i="5"/>
  <c r="F3794" i="5"/>
  <c r="A3794" i="5"/>
  <c r="G3795" i="5"/>
  <c r="E3794" i="5"/>
  <c r="C3794" i="5"/>
  <c r="F3795" i="5"/>
  <c r="A3795" i="5"/>
  <c r="D3795" i="5"/>
  <c r="G3796" i="5"/>
  <c r="E3795" i="5"/>
  <c r="C3795" i="5"/>
  <c r="D3796" i="5"/>
  <c r="F3796" i="5"/>
  <c r="A3796" i="5"/>
  <c r="G3797" i="5"/>
  <c r="E3796" i="5"/>
  <c r="C3796" i="5"/>
  <c r="F3797" i="5"/>
  <c r="A3797" i="5"/>
  <c r="D3797" i="5"/>
  <c r="G3798" i="5"/>
  <c r="E3797" i="5"/>
  <c r="C3797" i="5"/>
  <c r="D3798" i="5"/>
  <c r="F3798" i="5"/>
  <c r="A3798" i="5"/>
  <c r="G3799" i="5"/>
  <c r="E3798" i="5"/>
  <c r="C3798" i="5"/>
  <c r="F3799" i="5"/>
  <c r="A3799" i="5"/>
  <c r="D3799" i="5"/>
  <c r="G3800" i="5"/>
  <c r="E3799" i="5"/>
  <c r="C3799" i="5"/>
  <c r="D3800" i="5"/>
  <c r="F3800" i="5"/>
  <c r="G3801" i="5"/>
  <c r="E3800" i="5"/>
  <c r="C3800" i="5"/>
  <c r="A3800" i="5"/>
  <c r="F3801" i="5"/>
  <c r="A3801" i="5"/>
  <c r="D3801" i="5"/>
  <c r="G3802" i="5"/>
  <c r="E3801" i="5"/>
  <c r="C3801" i="5"/>
  <c r="D3802" i="5"/>
  <c r="F3802" i="5"/>
  <c r="A3802" i="5"/>
  <c r="G3803" i="5"/>
  <c r="E3802" i="5"/>
  <c r="C3802" i="5"/>
  <c r="F3803" i="5"/>
  <c r="A3803" i="5"/>
  <c r="D3803" i="5"/>
  <c r="G3804" i="5"/>
  <c r="E3803" i="5"/>
  <c r="C3803" i="5"/>
  <c r="D3804" i="5"/>
  <c r="F3804" i="5"/>
  <c r="A3804" i="5"/>
  <c r="G3805" i="5"/>
  <c r="E3804" i="5"/>
  <c r="C3804" i="5"/>
  <c r="F3805" i="5"/>
  <c r="A3805" i="5"/>
  <c r="D3805" i="5"/>
  <c r="G3806" i="5"/>
  <c r="E3805" i="5"/>
  <c r="C3805" i="5"/>
  <c r="D3806" i="5"/>
  <c r="F3806" i="5"/>
  <c r="G3807" i="5"/>
  <c r="E3806" i="5"/>
  <c r="C3806" i="5"/>
  <c r="A3806" i="5"/>
  <c r="F3807" i="5"/>
  <c r="A3807" i="5"/>
  <c r="D3807" i="5"/>
  <c r="G3808" i="5"/>
  <c r="E3807" i="5"/>
  <c r="C3807" i="5"/>
  <c r="D3808" i="5"/>
  <c r="F3808" i="5"/>
  <c r="G3809" i="5"/>
  <c r="E3808" i="5"/>
  <c r="C3808" i="5"/>
  <c r="A3808" i="5"/>
  <c r="F3809" i="5"/>
  <c r="A3809" i="5"/>
  <c r="D3809" i="5"/>
  <c r="G3810" i="5"/>
  <c r="E3809" i="5"/>
  <c r="C3809" i="5"/>
  <c r="D3810" i="5"/>
  <c r="F3810" i="5"/>
  <c r="A3810" i="5"/>
  <c r="G3811" i="5"/>
  <c r="E3810" i="5"/>
  <c r="C3810" i="5"/>
  <c r="F3811" i="5"/>
  <c r="A3811" i="5"/>
  <c r="D3811" i="5"/>
  <c r="G3812" i="5"/>
  <c r="E3811" i="5"/>
  <c r="C3811" i="5"/>
  <c r="D3812" i="5"/>
  <c r="F3812" i="5"/>
  <c r="A3812" i="5"/>
  <c r="G3813" i="5"/>
  <c r="E3812" i="5"/>
  <c r="C3812" i="5"/>
  <c r="F3813" i="5"/>
  <c r="A3813" i="5"/>
  <c r="D3813" i="5"/>
  <c r="G3814" i="5"/>
  <c r="E3813" i="5"/>
  <c r="C3813" i="5"/>
  <c r="D3814" i="5"/>
  <c r="F3814" i="5"/>
  <c r="A3814" i="5"/>
  <c r="G3815" i="5"/>
  <c r="E3814" i="5"/>
  <c r="C3814" i="5"/>
  <c r="F3815" i="5"/>
  <c r="A3815" i="5"/>
  <c r="D3815" i="5"/>
  <c r="G3816" i="5"/>
  <c r="E3815" i="5"/>
  <c r="C3815" i="5"/>
  <c r="D3816" i="5"/>
  <c r="F3816" i="5"/>
  <c r="G3817" i="5"/>
  <c r="E3816" i="5"/>
  <c r="C3816" i="5"/>
  <c r="A3816" i="5"/>
  <c r="F3817" i="5"/>
  <c r="A3817" i="5"/>
  <c r="D3817" i="5"/>
  <c r="G3818" i="5"/>
  <c r="E3817" i="5"/>
  <c r="C3817" i="5"/>
  <c r="D3818" i="5"/>
  <c r="F3818" i="5"/>
  <c r="A3818" i="5"/>
  <c r="G3819" i="5"/>
  <c r="E3818" i="5"/>
  <c r="C3818" i="5"/>
  <c r="F3819" i="5"/>
  <c r="A3819" i="5"/>
  <c r="D3819" i="5"/>
  <c r="G3820" i="5"/>
  <c r="E3819" i="5"/>
  <c r="C3819" i="5"/>
  <c r="D3820" i="5"/>
  <c r="F3820" i="5"/>
  <c r="A3820" i="5"/>
  <c r="G3821" i="5"/>
  <c r="E3820" i="5"/>
  <c r="C3820" i="5"/>
  <c r="F3821" i="5"/>
  <c r="A3821" i="5"/>
  <c r="D3821" i="5"/>
  <c r="G3822" i="5"/>
  <c r="E3821" i="5"/>
  <c r="C3821" i="5"/>
  <c r="D3822" i="5"/>
  <c r="F3822" i="5"/>
  <c r="G3823" i="5"/>
  <c r="E3822" i="5"/>
  <c r="C3822" i="5"/>
  <c r="A3822" i="5"/>
  <c r="F3823" i="5"/>
  <c r="A3823" i="5"/>
  <c r="D3823" i="5"/>
  <c r="G3824" i="5"/>
  <c r="E3823" i="5"/>
  <c r="C3823" i="5"/>
  <c r="D3824" i="5"/>
  <c r="F3824" i="5"/>
  <c r="G3825" i="5"/>
  <c r="E3824" i="5"/>
  <c r="C3824" i="5"/>
  <c r="A3824" i="5"/>
  <c r="F3825" i="5"/>
  <c r="A3825" i="5"/>
  <c r="D3825" i="5"/>
  <c r="G3826" i="5"/>
  <c r="E3825" i="5"/>
  <c r="C3825" i="5"/>
  <c r="D3826" i="5"/>
  <c r="F3826" i="5"/>
  <c r="A3826" i="5"/>
  <c r="G3827" i="5"/>
  <c r="E3826" i="5"/>
  <c r="C3826" i="5"/>
  <c r="F3827" i="5"/>
  <c r="A3827" i="5"/>
  <c r="D3827" i="5"/>
  <c r="G3828" i="5"/>
  <c r="E3827" i="5"/>
  <c r="C3827" i="5"/>
  <c r="D3828" i="5"/>
  <c r="F3828" i="5"/>
  <c r="A3828" i="5"/>
  <c r="G3829" i="5"/>
  <c r="E3828" i="5"/>
  <c r="C3828" i="5"/>
  <c r="F3829" i="5"/>
  <c r="A3829" i="5"/>
  <c r="D3829" i="5"/>
  <c r="G3830" i="5"/>
  <c r="E3829" i="5"/>
  <c r="C3829" i="5"/>
  <c r="D3830" i="5"/>
  <c r="F3830" i="5"/>
  <c r="A3830" i="5"/>
  <c r="G3831" i="5"/>
  <c r="E3830" i="5"/>
  <c r="C3830" i="5"/>
  <c r="F3831" i="5"/>
  <c r="A3831" i="5"/>
  <c r="D3831" i="5"/>
  <c r="G3832" i="5"/>
  <c r="E3831" i="5"/>
  <c r="C3831" i="5"/>
  <c r="D3832" i="5"/>
  <c r="F3832" i="5"/>
  <c r="G3833" i="5"/>
  <c r="E3832" i="5"/>
  <c r="C3832" i="5"/>
  <c r="A3832" i="5"/>
  <c r="F3833" i="5"/>
  <c r="A3833" i="5"/>
  <c r="D3833" i="5"/>
  <c r="G3834" i="5"/>
  <c r="E3833" i="5"/>
  <c r="C3833" i="5"/>
  <c r="D3834" i="5"/>
  <c r="F3834" i="5"/>
  <c r="A3834" i="5"/>
  <c r="G3835" i="5"/>
  <c r="E3834" i="5"/>
  <c r="C3834" i="5"/>
  <c r="F3835" i="5"/>
  <c r="A3835" i="5"/>
  <c r="D3835" i="5"/>
  <c r="G3836" i="5"/>
  <c r="E3835" i="5"/>
  <c r="C3835" i="5"/>
  <c r="D3836" i="5"/>
  <c r="F3836" i="5"/>
  <c r="A3836" i="5"/>
  <c r="G3837" i="5"/>
  <c r="E3836" i="5"/>
  <c r="C3836" i="5"/>
  <c r="F3837" i="5"/>
  <c r="A3837" i="5"/>
  <c r="D3837" i="5"/>
  <c r="G3838" i="5"/>
  <c r="E3837" i="5"/>
  <c r="C3837" i="5"/>
  <c r="D3838" i="5"/>
  <c r="F3838" i="5"/>
  <c r="G3839" i="5"/>
  <c r="E3838" i="5"/>
  <c r="C3838" i="5"/>
  <c r="A3838" i="5"/>
  <c r="F3839" i="5"/>
  <c r="A3839" i="5"/>
  <c r="D3839" i="5"/>
  <c r="G3840" i="5"/>
  <c r="E3839" i="5"/>
  <c r="C3839" i="5"/>
  <c r="D3840" i="5"/>
  <c r="F3840" i="5"/>
  <c r="G3841" i="5"/>
  <c r="E3840" i="5"/>
  <c r="C3840" i="5"/>
  <c r="A3840" i="5"/>
  <c r="F3841" i="5"/>
  <c r="A3841" i="5"/>
  <c r="D3841" i="5"/>
  <c r="G3842" i="5"/>
  <c r="E3841" i="5"/>
  <c r="C3841" i="5"/>
  <c r="D3842" i="5"/>
  <c r="F3842" i="5"/>
  <c r="A3842" i="5"/>
  <c r="G3843" i="5"/>
  <c r="E3842" i="5"/>
  <c r="C3842" i="5"/>
  <c r="F3843" i="5"/>
  <c r="A3843" i="5"/>
  <c r="D3843" i="5"/>
  <c r="G3844" i="5"/>
  <c r="E3843" i="5"/>
  <c r="C3843" i="5"/>
  <c r="D3844" i="5"/>
  <c r="F3844" i="5"/>
  <c r="A3844" i="5"/>
  <c r="G3845" i="5"/>
  <c r="E3844" i="5"/>
  <c r="C3844" i="5"/>
  <c r="F3845" i="5"/>
  <c r="A3845" i="5"/>
  <c r="D3845" i="5"/>
  <c r="G3846" i="5"/>
  <c r="E3845" i="5"/>
  <c r="C3845" i="5"/>
  <c r="D3846" i="5"/>
  <c r="F3846" i="5"/>
  <c r="A3846" i="5"/>
  <c r="G3847" i="5"/>
  <c r="E3846" i="5"/>
  <c r="C3846" i="5"/>
  <c r="F3847" i="5"/>
  <c r="A3847" i="5"/>
  <c r="D3847" i="5"/>
  <c r="G3848" i="5"/>
  <c r="E3847" i="5"/>
  <c r="C3847" i="5"/>
  <c r="D3848" i="5"/>
  <c r="F3848" i="5"/>
  <c r="G3849" i="5"/>
  <c r="E3848" i="5"/>
  <c r="C3848" i="5"/>
  <c r="A3848" i="5"/>
  <c r="F3849" i="5"/>
  <c r="A3849" i="5"/>
  <c r="D3849" i="5"/>
  <c r="G3850" i="5"/>
  <c r="E3849" i="5"/>
  <c r="C3849" i="5"/>
  <c r="D3850" i="5"/>
  <c r="F3850" i="5"/>
  <c r="A3850" i="5"/>
  <c r="G3851" i="5"/>
  <c r="E3850" i="5"/>
  <c r="C3850" i="5"/>
  <c r="F3851" i="5"/>
  <c r="A3851" i="5"/>
  <c r="D3851" i="5"/>
  <c r="G3852" i="5"/>
  <c r="E3851" i="5"/>
  <c r="C3851" i="5"/>
  <c r="D3852" i="5"/>
  <c r="F3852" i="5"/>
  <c r="A3852" i="5"/>
  <c r="G3853" i="5"/>
  <c r="E3852" i="5"/>
  <c r="C3852" i="5"/>
  <c r="F3853" i="5"/>
  <c r="A3853" i="5"/>
  <c r="D3853" i="5"/>
  <c r="G3854" i="5"/>
  <c r="E3853" i="5"/>
  <c r="C3853" i="5"/>
  <c r="D3854" i="5"/>
  <c r="F3854" i="5"/>
  <c r="G3855" i="5"/>
  <c r="E3854" i="5"/>
  <c r="C3854" i="5"/>
  <c r="A3854" i="5"/>
  <c r="F3855" i="5"/>
  <c r="A3855" i="5"/>
  <c r="D3855" i="5"/>
  <c r="G3856" i="5"/>
  <c r="E3855" i="5"/>
  <c r="C3855" i="5"/>
  <c r="D3856" i="5"/>
  <c r="F3856" i="5"/>
  <c r="G3857" i="5"/>
  <c r="E3856" i="5"/>
  <c r="C3856" i="5"/>
  <c r="A3856" i="5"/>
  <c r="F3857" i="5"/>
  <c r="A3857" i="5"/>
  <c r="D3857" i="5"/>
  <c r="E3857" i="5"/>
  <c r="C3857" i="5"/>
  <c r="G3858" i="5"/>
  <c r="D3858" i="5"/>
  <c r="F3858" i="5"/>
  <c r="A3858" i="5"/>
  <c r="E3858" i="5"/>
  <c r="C3858" i="5"/>
  <c r="G3859" i="5"/>
  <c r="F3859" i="5"/>
  <c r="A3859" i="5"/>
  <c r="D3859" i="5"/>
  <c r="E3859" i="5"/>
  <c r="C3859" i="5"/>
  <c r="G3860" i="5"/>
  <c r="D3860" i="5"/>
  <c r="F3860" i="5"/>
  <c r="E3860" i="5"/>
  <c r="C3860" i="5"/>
  <c r="G3861" i="5"/>
  <c r="A3860" i="5"/>
  <c r="F3861" i="5"/>
  <c r="A3861" i="5"/>
  <c r="D3861" i="5"/>
  <c r="G3862" i="5"/>
  <c r="E3861" i="5"/>
  <c r="C3861" i="5"/>
  <c r="D3862" i="5"/>
  <c r="F3862" i="5"/>
  <c r="G3863" i="5"/>
  <c r="E3862" i="5"/>
  <c r="C3862" i="5"/>
  <c r="A3862" i="5"/>
  <c r="F3863" i="5"/>
  <c r="A3863" i="5"/>
  <c r="D3863" i="5"/>
  <c r="G3864" i="5"/>
  <c r="E3863" i="5"/>
  <c r="C3863" i="5"/>
  <c r="D3864" i="5"/>
  <c r="F3864" i="5"/>
  <c r="G3865" i="5"/>
  <c r="E3864" i="5"/>
  <c r="C3864" i="5"/>
  <c r="A3864" i="5"/>
  <c r="F3865" i="5"/>
  <c r="A3865" i="5"/>
  <c r="D3865" i="5"/>
  <c r="E3865" i="5"/>
  <c r="C3865" i="5"/>
  <c r="G3866" i="5"/>
  <c r="D3866" i="5"/>
  <c r="F3866" i="5"/>
  <c r="A3866" i="5"/>
  <c r="E3866" i="5"/>
  <c r="C3866" i="5"/>
  <c r="G3867" i="5"/>
  <c r="F3867" i="5"/>
  <c r="A3867" i="5"/>
  <c r="D3867" i="5"/>
  <c r="E3867" i="5"/>
  <c r="C3867" i="5"/>
  <c r="G3868" i="5"/>
  <c r="D3868" i="5"/>
  <c r="F3868" i="5"/>
  <c r="E3868" i="5"/>
  <c r="C3868" i="5"/>
  <c r="G3869" i="5"/>
  <c r="A3868" i="5"/>
  <c r="F3869" i="5"/>
  <c r="A3869" i="5"/>
  <c r="D3869" i="5"/>
  <c r="G3870" i="5"/>
  <c r="E3869" i="5"/>
  <c r="C3869" i="5"/>
  <c r="D3870" i="5"/>
  <c r="F3870" i="5"/>
  <c r="G3871" i="5"/>
  <c r="E3870" i="5"/>
  <c r="C3870" i="5"/>
  <c r="A3870" i="5"/>
  <c r="F3871" i="5"/>
  <c r="A3871" i="5"/>
  <c r="D3871" i="5"/>
  <c r="G3872" i="5"/>
  <c r="E3871" i="5"/>
  <c r="C3871" i="5"/>
  <c r="D3872" i="5"/>
  <c r="F3872" i="5"/>
  <c r="G3873" i="5"/>
  <c r="E3872" i="5"/>
  <c r="C3872" i="5"/>
  <c r="A3872" i="5"/>
  <c r="F3873" i="5"/>
  <c r="A3873" i="5"/>
  <c r="D3873" i="5"/>
  <c r="E3873" i="5"/>
  <c r="C3873" i="5"/>
  <c r="G3874" i="5"/>
  <c r="D3874" i="5"/>
  <c r="F3874" i="5"/>
  <c r="A3874" i="5"/>
  <c r="E3874" i="5"/>
  <c r="C3874" i="5"/>
  <c r="G3875" i="5"/>
  <c r="F3875" i="5"/>
  <c r="A3875" i="5"/>
  <c r="D3875" i="5"/>
  <c r="E3875" i="5"/>
  <c r="C3875" i="5"/>
  <c r="G3876" i="5"/>
  <c r="D3876" i="5"/>
  <c r="F3876" i="5"/>
  <c r="E3876" i="5"/>
  <c r="C3876" i="5"/>
  <c r="G3877" i="5"/>
  <c r="A3876" i="5"/>
  <c r="F3877" i="5"/>
  <c r="A3877" i="5"/>
  <c r="D3877" i="5"/>
  <c r="G3878" i="5"/>
  <c r="E3877" i="5"/>
  <c r="C3877" i="5"/>
  <c r="D3878" i="5"/>
  <c r="F3878" i="5"/>
  <c r="G3879" i="5"/>
  <c r="E3878" i="5"/>
  <c r="C3878" i="5"/>
  <c r="A3878" i="5"/>
  <c r="F3879" i="5"/>
  <c r="A3879" i="5"/>
  <c r="D3879" i="5"/>
  <c r="G3880" i="5"/>
  <c r="E3879" i="5"/>
  <c r="C3879" i="5"/>
  <c r="D3880" i="5"/>
  <c r="F3880" i="5"/>
  <c r="G3881" i="5"/>
  <c r="E3880" i="5"/>
  <c r="C3880" i="5"/>
  <c r="A3880" i="5"/>
  <c r="F3881" i="5"/>
  <c r="A3881" i="5"/>
  <c r="D3881" i="5"/>
  <c r="E3881" i="5"/>
  <c r="C3881" i="5"/>
  <c r="G3882" i="5"/>
  <c r="D3882" i="5"/>
  <c r="F3882" i="5"/>
  <c r="A3882" i="5"/>
  <c r="E3882" i="5"/>
  <c r="C3882" i="5"/>
  <c r="G3883" i="5"/>
  <c r="F3883" i="5"/>
  <c r="A3883" i="5"/>
  <c r="D3883" i="5"/>
  <c r="E3883" i="5"/>
  <c r="C3883" i="5"/>
  <c r="G3884" i="5"/>
  <c r="D3884" i="5"/>
  <c r="F3884" i="5"/>
  <c r="E3884" i="5"/>
  <c r="C3884" i="5"/>
  <c r="G3885" i="5"/>
  <c r="A3884" i="5"/>
  <c r="F3885" i="5"/>
  <c r="A3885" i="5"/>
  <c r="D3885" i="5"/>
  <c r="G3886" i="5"/>
  <c r="E3885" i="5"/>
  <c r="C3885" i="5"/>
  <c r="D3886" i="5"/>
  <c r="F3886" i="5"/>
  <c r="G3887" i="5"/>
  <c r="E3886" i="5"/>
  <c r="C3886" i="5"/>
  <c r="A3886" i="5"/>
  <c r="F3887" i="5"/>
  <c r="A3887" i="5"/>
  <c r="D3887" i="5"/>
  <c r="G3888" i="5"/>
  <c r="E3887" i="5"/>
  <c r="C3887" i="5"/>
  <c r="D3888" i="5"/>
  <c r="F3888" i="5"/>
  <c r="G3889" i="5"/>
  <c r="E3888" i="5"/>
  <c r="C3888" i="5"/>
  <c r="A3888" i="5"/>
  <c r="F3889" i="5"/>
  <c r="A3889" i="5"/>
  <c r="D3889" i="5"/>
  <c r="E3889" i="5"/>
  <c r="C3889" i="5"/>
  <c r="G3890" i="5"/>
  <c r="D3890" i="5"/>
  <c r="F3890" i="5"/>
  <c r="A3890" i="5"/>
  <c r="E3890" i="5"/>
  <c r="C3890" i="5"/>
  <c r="G3891" i="5"/>
  <c r="F3891" i="5"/>
  <c r="A3891" i="5"/>
  <c r="D3891" i="5"/>
  <c r="E3891" i="5"/>
  <c r="C3891" i="5"/>
  <c r="G3892" i="5"/>
  <c r="D3892" i="5"/>
  <c r="F3892" i="5"/>
  <c r="E3892" i="5"/>
  <c r="C3892" i="5"/>
  <c r="G3893" i="5"/>
  <c r="A3892" i="5"/>
  <c r="F3893" i="5"/>
  <c r="A3893" i="5"/>
  <c r="D3893" i="5"/>
  <c r="G3894" i="5"/>
  <c r="E3893" i="5"/>
  <c r="C3893" i="5"/>
  <c r="D3894" i="5"/>
  <c r="F3894" i="5"/>
  <c r="G3895" i="5"/>
  <c r="E3894" i="5"/>
  <c r="C3894" i="5"/>
  <c r="A3894" i="5"/>
  <c r="F3895" i="5"/>
  <c r="A3895" i="5"/>
  <c r="D3895" i="5"/>
  <c r="G3896" i="5"/>
  <c r="E3895" i="5"/>
  <c r="C3895" i="5"/>
  <c r="D3896" i="5"/>
  <c r="F3896" i="5"/>
  <c r="G3897" i="5"/>
  <c r="E3896" i="5"/>
  <c r="C3896" i="5"/>
  <c r="A3896" i="5"/>
  <c r="F3897" i="5"/>
  <c r="A3897" i="5"/>
  <c r="D3897" i="5"/>
  <c r="E3897" i="5"/>
  <c r="C3897" i="5"/>
  <c r="G3898" i="5"/>
  <c r="D3898" i="5"/>
  <c r="F3898" i="5"/>
  <c r="A3898" i="5"/>
  <c r="E3898" i="5"/>
  <c r="C3898" i="5"/>
  <c r="G3899" i="5"/>
  <c r="F3899" i="5"/>
  <c r="A3899" i="5"/>
  <c r="D3899" i="5"/>
  <c r="E3899" i="5"/>
  <c r="C3899" i="5"/>
  <c r="G3900" i="5"/>
  <c r="D3900" i="5"/>
  <c r="F3900" i="5"/>
  <c r="E3900" i="5"/>
  <c r="C3900" i="5"/>
  <c r="G3901" i="5"/>
  <c r="A3900" i="5"/>
  <c r="F3901" i="5"/>
  <c r="A3901" i="5"/>
  <c r="D3901" i="5"/>
  <c r="G3902" i="5"/>
  <c r="E3901" i="5"/>
  <c r="C3901" i="5"/>
  <c r="D3902" i="5"/>
  <c r="F3902" i="5"/>
  <c r="G3903" i="5"/>
  <c r="E3902" i="5"/>
  <c r="C3902" i="5"/>
  <c r="A3902" i="5"/>
  <c r="F3903" i="5"/>
  <c r="A3903" i="5"/>
  <c r="D3903" i="5"/>
  <c r="G3904" i="5"/>
  <c r="E3903" i="5"/>
  <c r="C3903" i="5"/>
  <c r="D3904" i="5"/>
  <c r="F3904" i="5"/>
  <c r="G3905" i="5"/>
  <c r="E3904" i="5"/>
  <c r="C3904" i="5"/>
  <c r="A3904" i="5"/>
  <c r="F3905" i="5"/>
  <c r="A3905" i="5"/>
  <c r="D3905" i="5"/>
  <c r="E3905" i="5"/>
  <c r="C3905" i="5"/>
  <c r="G3906" i="5"/>
  <c r="D3906" i="5"/>
  <c r="F3906" i="5"/>
  <c r="A3906" i="5"/>
  <c r="E3906" i="5"/>
  <c r="C3906" i="5"/>
  <c r="G3907" i="5"/>
  <c r="F3907" i="5"/>
  <c r="A3907" i="5"/>
  <c r="D3907" i="5"/>
  <c r="E3907" i="5"/>
  <c r="C3907" i="5"/>
  <c r="G3908" i="5"/>
  <c r="D3908" i="5"/>
  <c r="F3908" i="5"/>
  <c r="E3908" i="5"/>
  <c r="C3908" i="5"/>
  <c r="G3909" i="5"/>
  <c r="A3908" i="5"/>
  <c r="F3909" i="5"/>
  <c r="A3909" i="5"/>
  <c r="D3909" i="5"/>
  <c r="G3910" i="5"/>
  <c r="E3909" i="5"/>
  <c r="C3909" i="5"/>
  <c r="D3910" i="5"/>
  <c r="F3910" i="5"/>
  <c r="G3911" i="5"/>
  <c r="E3910" i="5"/>
  <c r="C3910" i="5"/>
  <c r="A3910" i="5"/>
  <c r="F3911" i="5"/>
  <c r="A3911" i="5"/>
  <c r="D3911" i="5"/>
  <c r="G3912" i="5"/>
  <c r="E3911" i="5"/>
  <c r="C3911" i="5"/>
  <c r="D3912" i="5"/>
  <c r="F3912" i="5"/>
  <c r="G3913" i="5"/>
  <c r="E3912" i="5"/>
  <c r="C3912" i="5"/>
  <c r="A3912" i="5"/>
  <c r="F3913" i="5"/>
  <c r="A3913" i="5"/>
  <c r="D3913" i="5"/>
  <c r="E3913" i="5"/>
  <c r="C3913" i="5"/>
  <c r="G3914" i="5"/>
  <c r="D3914" i="5"/>
  <c r="F3914" i="5"/>
  <c r="A3914" i="5"/>
  <c r="G3915" i="5"/>
  <c r="E3914" i="5"/>
  <c r="C3914" i="5"/>
  <c r="F3915" i="5"/>
  <c r="A3915" i="5"/>
  <c r="D3915" i="5"/>
  <c r="G3916" i="5"/>
  <c r="E3915" i="5"/>
  <c r="C3915" i="5"/>
  <c r="D3916" i="5"/>
  <c r="F3916" i="5"/>
  <c r="A3916" i="5"/>
  <c r="G3917" i="5"/>
  <c r="E3916" i="5"/>
  <c r="C3916" i="5"/>
  <c r="F3917" i="5"/>
  <c r="A3917" i="5"/>
  <c r="D3917" i="5"/>
  <c r="E3917" i="5"/>
  <c r="C3917" i="5"/>
  <c r="G3918" i="5"/>
  <c r="D3918" i="5"/>
  <c r="F3918" i="5"/>
  <c r="A3918" i="5"/>
  <c r="G3919" i="5"/>
  <c r="E3918" i="5"/>
  <c r="C3918" i="5"/>
  <c r="F3919" i="5"/>
  <c r="A3919" i="5"/>
  <c r="D3919" i="5"/>
  <c r="G3920" i="5"/>
  <c r="E3919" i="5"/>
  <c r="C3919" i="5"/>
  <c r="D3920" i="5"/>
  <c r="F3920" i="5"/>
  <c r="A3920" i="5"/>
  <c r="G3921" i="5"/>
  <c r="E3920" i="5"/>
  <c r="C3920" i="5"/>
  <c r="F3921" i="5"/>
  <c r="A3921" i="5"/>
  <c r="D3921" i="5"/>
  <c r="E3921" i="5"/>
  <c r="C3921" i="5"/>
  <c r="G3922" i="5"/>
  <c r="D3922" i="5"/>
  <c r="F3922" i="5"/>
  <c r="A3922" i="5"/>
  <c r="G3923" i="5"/>
  <c r="E3922" i="5"/>
  <c r="C3922" i="5"/>
  <c r="F3923" i="5"/>
  <c r="A3923" i="5"/>
  <c r="D3923" i="5"/>
  <c r="G3924" i="5"/>
  <c r="E3923" i="5"/>
  <c r="C3923" i="5"/>
  <c r="D3924" i="5"/>
  <c r="F3924" i="5"/>
  <c r="A3924" i="5"/>
  <c r="G3925" i="5"/>
  <c r="E3924" i="5"/>
  <c r="C3924" i="5"/>
  <c r="F3925" i="5"/>
  <c r="A3925" i="5"/>
  <c r="D3925" i="5"/>
  <c r="G3926" i="5"/>
  <c r="E3925" i="5"/>
  <c r="C3925" i="5"/>
  <c r="D3926" i="5"/>
  <c r="F3926" i="5"/>
  <c r="A3926" i="5"/>
  <c r="G3927" i="5"/>
  <c r="E3926" i="5"/>
  <c r="C3926" i="5"/>
  <c r="F3927" i="5"/>
  <c r="A3927" i="5"/>
  <c r="D3927" i="5"/>
  <c r="G3928" i="5"/>
  <c r="E3927" i="5"/>
  <c r="C3927" i="5"/>
  <c r="D3928" i="5"/>
  <c r="F3928" i="5"/>
  <c r="A3928" i="5"/>
  <c r="G3929" i="5"/>
  <c r="E3928" i="5"/>
  <c r="C3928" i="5"/>
  <c r="F3929" i="5"/>
  <c r="A3929" i="5"/>
  <c r="D3929" i="5"/>
  <c r="G3930" i="5"/>
  <c r="E3929" i="5"/>
  <c r="C3929" i="5"/>
  <c r="D3930" i="5"/>
  <c r="F3930" i="5"/>
  <c r="G3931" i="5"/>
  <c r="E3930" i="5"/>
  <c r="C3930" i="5"/>
  <c r="A3930" i="5"/>
  <c r="F3931" i="5"/>
  <c r="A3931" i="5"/>
  <c r="D3931" i="5"/>
  <c r="G3932" i="5"/>
  <c r="E3931" i="5"/>
  <c r="C3931" i="5"/>
  <c r="D3932" i="5"/>
  <c r="F3932" i="5"/>
  <c r="A3932" i="5"/>
  <c r="G3933" i="5"/>
  <c r="E3932" i="5"/>
  <c r="C3932" i="5"/>
  <c r="F3933" i="5"/>
  <c r="A3933" i="5"/>
  <c r="D3933" i="5"/>
  <c r="G3934" i="5"/>
  <c r="E3933" i="5"/>
  <c r="C3933" i="5"/>
  <c r="D3934" i="5"/>
  <c r="F3934" i="5"/>
  <c r="A3934" i="5"/>
  <c r="G3935" i="5"/>
  <c r="E3934" i="5"/>
  <c r="C3934" i="5"/>
  <c r="F3935" i="5"/>
  <c r="A3935" i="5"/>
  <c r="D3935" i="5"/>
  <c r="G3936" i="5"/>
  <c r="E3935" i="5"/>
  <c r="C3935" i="5"/>
  <c r="D3936" i="5"/>
  <c r="F3936" i="5"/>
  <c r="A3936" i="5"/>
  <c r="G3937" i="5"/>
  <c r="E3936" i="5"/>
  <c r="C3936" i="5"/>
  <c r="F3937" i="5"/>
  <c r="A3937" i="5"/>
  <c r="D3937" i="5"/>
  <c r="G3938" i="5"/>
  <c r="E3937" i="5"/>
  <c r="C3937" i="5"/>
  <c r="D3938" i="5"/>
  <c r="F3938" i="5"/>
  <c r="A3938" i="5"/>
  <c r="G3939" i="5"/>
  <c r="E3938" i="5"/>
  <c r="C3938" i="5"/>
  <c r="F3939" i="5"/>
  <c r="A3939" i="5"/>
  <c r="D3939" i="5"/>
  <c r="G3940" i="5"/>
  <c r="E3939" i="5"/>
  <c r="C3939" i="5"/>
  <c r="D3940" i="5"/>
  <c r="F3940" i="5"/>
  <c r="A3940" i="5"/>
  <c r="E3940" i="5"/>
  <c r="C3940" i="5"/>
  <c r="G3941" i="5"/>
  <c r="F3941" i="5"/>
  <c r="A3941" i="5"/>
  <c r="D3941" i="5"/>
  <c r="G3942" i="5"/>
  <c r="E3941" i="5"/>
  <c r="C3941" i="5"/>
  <c r="D3942" i="5"/>
  <c r="F3942" i="5"/>
  <c r="A3942" i="5"/>
  <c r="E3942" i="5"/>
  <c r="C3942" i="5"/>
  <c r="G3943" i="5"/>
  <c r="F3943" i="5"/>
  <c r="A3943" i="5"/>
  <c r="D3943" i="5"/>
  <c r="G3944" i="5"/>
  <c r="E3943" i="5"/>
  <c r="C3943" i="5"/>
  <c r="D3944" i="5"/>
  <c r="F3944" i="5"/>
  <c r="A3944" i="5"/>
  <c r="G3945" i="5"/>
  <c r="E3944" i="5"/>
  <c r="C3944" i="5"/>
  <c r="F3945" i="5"/>
  <c r="A3945" i="5"/>
  <c r="D3945" i="5"/>
  <c r="G3946" i="5"/>
  <c r="E3945" i="5"/>
  <c r="C3945" i="5"/>
  <c r="D3946" i="5"/>
  <c r="F3946" i="5"/>
  <c r="A3946" i="5"/>
  <c r="G3947" i="5"/>
  <c r="E3946" i="5"/>
  <c r="C3946" i="5"/>
  <c r="F3947" i="5"/>
  <c r="A3947" i="5"/>
  <c r="D3947" i="5"/>
  <c r="G3948" i="5"/>
  <c r="E3947" i="5"/>
  <c r="C3947" i="5"/>
  <c r="D3948" i="5"/>
  <c r="F3948" i="5"/>
  <c r="A3948" i="5"/>
  <c r="E3948" i="5"/>
  <c r="C3948" i="5"/>
  <c r="G3949" i="5"/>
  <c r="F3949" i="5"/>
  <c r="A3949" i="5"/>
  <c r="D3949" i="5"/>
  <c r="G3950" i="5"/>
  <c r="E3949" i="5"/>
  <c r="C3949" i="5"/>
  <c r="D3950" i="5"/>
  <c r="F3950" i="5"/>
  <c r="A3950" i="5"/>
  <c r="E3950" i="5"/>
  <c r="C3950" i="5"/>
  <c r="G3951" i="5"/>
  <c r="F3951" i="5"/>
  <c r="A3951" i="5"/>
  <c r="D3951" i="5"/>
  <c r="G3952" i="5"/>
  <c r="E3951" i="5"/>
  <c r="C3951" i="5"/>
  <c r="D3952" i="5"/>
  <c r="F3952" i="5"/>
  <c r="A3952" i="5"/>
  <c r="G3953" i="5"/>
  <c r="E3952" i="5"/>
  <c r="C3952" i="5"/>
  <c r="F3953" i="5"/>
  <c r="A3953" i="5"/>
  <c r="D3953" i="5"/>
  <c r="G3954" i="5"/>
  <c r="E3953" i="5"/>
  <c r="C3953" i="5"/>
  <c r="D3954" i="5"/>
  <c r="F3954" i="5"/>
  <c r="A3954" i="5"/>
  <c r="G3955" i="5"/>
  <c r="E3954" i="5"/>
  <c r="C3954" i="5"/>
  <c r="F3955" i="5"/>
  <c r="A3955" i="5"/>
  <c r="D3955" i="5"/>
  <c r="G3956" i="5"/>
  <c r="E3955" i="5"/>
  <c r="C3955" i="5"/>
  <c r="D3956" i="5"/>
  <c r="F3956" i="5"/>
  <c r="A3956" i="5"/>
  <c r="E3956" i="5"/>
  <c r="C3956" i="5"/>
  <c r="G3957" i="5"/>
  <c r="F3957" i="5"/>
  <c r="A3957" i="5"/>
  <c r="D3957" i="5"/>
  <c r="G3958" i="5"/>
  <c r="E3957" i="5"/>
  <c r="C3957" i="5"/>
  <c r="D3958" i="5"/>
  <c r="F3958" i="5"/>
  <c r="A3958" i="5"/>
  <c r="E3958" i="5"/>
  <c r="C3958" i="5"/>
  <c r="G3959" i="5"/>
  <c r="F3959" i="5"/>
  <c r="A3959" i="5"/>
  <c r="D3959" i="5"/>
  <c r="G3960" i="5"/>
  <c r="E3959" i="5"/>
  <c r="C3959" i="5"/>
  <c r="D3960" i="5"/>
  <c r="F3960" i="5"/>
  <c r="A3960" i="5"/>
  <c r="G3961" i="5"/>
  <c r="E3960" i="5"/>
  <c r="C3960" i="5"/>
  <c r="F3961" i="5"/>
  <c r="A3961" i="5"/>
  <c r="D3961" i="5"/>
  <c r="G3962" i="5"/>
  <c r="E3961" i="5"/>
  <c r="C3961" i="5"/>
  <c r="D3962" i="5"/>
  <c r="F3962" i="5"/>
  <c r="A3962" i="5"/>
  <c r="G3963" i="5"/>
  <c r="E3962" i="5"/>
  <c r="C3962" i="5"/>
  <c r="F3963" i="5"/>
  <c r="A3963" i="5"/>
  <c r="D3963" i="5"/>
  <c r="G3964" i="5"/>
  <c r="E3963" i="5"/>
  <c r="C3963" i="5"/>
  <c r="D3964" i="5"/>
  <c r="F3964" i="5"/>
  <c r="A3964" i="5"/>
  <c r="E3964" i="5"/>
  <c r="C3964" i="5"/>
  <c r="G3965" i="5"/>
  <c r="F3965" i="5"/>
  <c r="A3965" i="5"/>
  <c r="D3965" i="5"/>
  <c r="G3966" i="5"/>
  <c r="E3965" i="5"/>
  <c r="C3965" i="5"/>
  <c r="D3966" i="5"/>
  <c r="F3966" i="5"/>
  <c r="A3966" i="5"/>
  <c r="E3966" i="5"/>
  <c r="C3966" i="5"/>
  <c r="G3967" i="5"/>
  <c r="F3967" i="5"/>
  <c r="A3967" i="5"/>
  <c r="D3967" i="5"/>
  <c r="G3968" i="5"/>
  <c r="E3967" i="5"/>
  <c r="C3967" i="5"/>
  <c r="D3968" i="5"/>
  <c r="F3968" i="5"/>
  <c r="A3968" i="5"/>
  <c r="G3969" i="5"/>
  <c r="E3968" i="5"/>
  <c r="C3968" i="5"/>
  <c r="F3969" i="5"/>
  <c r="A3969" i="5"/>
  <c r="D3969" i="5"/>
  <c r="G3970" i="5"/>
  <c r="E3969" i="5"/>
  <c r="C3969" i="5"/>
  <c r="D3970" i="5"/>
  <c r="F3970" i="5"/>
  <c r="A3970" i="5"/>
  <c r="G3971" i="5"/>
  <c r="E3970" i="5"/>
  <c r="C3970" i="5"/>
  <c r="F3971" i="5"/>
  <c r="A3971" i="5"/>
  <c r="D3971" i="5"/>
  <c r="G3972" i="5"/>
  <c r="E3971" i="5"/>
  <c r="C3971" i="5"/>
  <c r="D3972" i="5"/>
  <c r="F3972" i="5"/>
  <c r="A3972" i="5"/>
  <c r="E3972" i="5"/>
  <c r="C3972" i="5"/>
  <c r="G3973" i="5"/>
  <c r="F3973" i="5"/>
  <c r="A3973" i="5"/>
  <c r="D3973" i="5"/>
  <c r="G3974" i="5"/>
  <c r="E3973" i="5"/>
  <c r="C3973" i="5"/>
  <c r="D3974" i="5"/>
  <c r="F3974" i="5"/>
  <c r="A3974" i="5"/>
  <c r="E3974" i="5"/>
  <c r="C3974" i="5"/>
  <c r="G3975" i="5"/>
  <c r="F3975" i="5"/>
  <c r="A3975" i="5"/>
  <c r="D3975" i="5"/>
  <c r="G3976" i="5"/>
  <c r="E3975" i="5"/>
  <c r="C3975" i="5"/>
  <c r="D3976" i="5"/>
  <c r="F3976" i="5"/>
  <c r="A3976" i="5"/>
  <c r="G3977" i="5"/>
  <c r="E3976" i="5"/>
  <c r="C3976" i="5"/>
  <c r="F3977" i="5"/>
  <c r="A3977" i="5"/>
  <c r="D3977" i="5"/>
  <c r="G3978" i="5"/>
  <c r="E3977" i="5"/>
  <c r="C3977" i="5"/>
  <c r="D3978" i="5"/>
  <c r="F3978" i="5"/>
  <c r="A3978" i="5"/>
  <c r="G3979" i="5"/>
  <c r="E3978" i="5"/>
  <c r="C3978" i="5"/>
  <c r="F3979" i="5"/>
  <c r="A3979" i="5"/>
  <c r="D3979" i="5"/>
  <c r="G3980" i="5"/>
  <c r="E3979" i="5"/>
  <c r="C3979" i="5"/>
  <c r="D3980" i="5"/>
  <c r="F3980" i="5"/>
  <c r="A3980" i="5"/>
  <c r="G3981" i="5"/>
  <c r="E3980" i="5"/>
  <c r="C3980" i="5"/>
  <c r="F3981" i="5"/>
  <c r="A3981" i="5"/>
  <c r="D3981" i="5"/>
  <c r="G3982" i="5"/>
  <c r="E3981" i="5"/>
  <c r="C3981" i="5"/>
  <c r="D3982" i="5"/>
  <c r="F3982" i="5"/>
  <c r="A3982" i="5"/>
  <c r="G3983" i="5"/>
  <c r="E3982" i="5"/>
  <c r="C3982" i="5"/>
  <c r="F3983" i="5"/>
  <c r="A3983" i="5"/>
  <c r="D3983" i="5"/>
  <c r="G3984" i="5"/>
  <c r="E3983" i="5"/>
  <c r="C3983" i="5"/>
  <c r="D3984" i="5"/>
  <c r="F3984" i="5"/>
  <c r="A3984" i="5"/>
  <c r="G3985" i="5"/>
  <c r="E3984" i="5"/>
  <c r="C3984" i="5"/>
  <c r="F3985" i="5"/>
  <c r="A3985" i="5"/>
  <c r="D3985" i="5"/>
  <c r="G3986" i="5"/>
  <c r="E3985" i="5"/>
  <c r="C3985" i="5"/>
  <c r="D3986" i="5"/>
  <c r="F3986" i="5"/>
  <c r="A3986" i="5"/>
  <c r="G3987" i="5"/>
  <c r="E3986" i="5"/>
  <c r="C3986" i="5"/>
  <c r="F3987" i="5"/>
  <c r="A3987" i="5"/>
  <c r="D3987" i="5"/>
  <c r="G3988" i="5"/>
  <c r="E3987" i="5"/>
  <c r="C3987" i="5"/>
  <c r="D3988" i="5"/>
  <c r="F3988" i="5"/>
  <c r="A3988" i="5"/>
  <c r="G3989" i="5"/>
  <c r="E3988" i="5"/>
  <c r="C3988" i="5"/>
  <c r="F3989" i="5"/>
  <c r="A3989" i="5"/>
  <c r="D3989" i="5"/>
  <c r="G3990" i="5"/>
  <c r="E3989" i="5"/>
  <c r="C3989" i="5"/>
  <c r="D3990" i="5"/>
  <c r="F3990" i="5"/>
  <c r="A3990" i="5"/>
  <c r="G3991" i="5"/>
  <c r="E3990" i="5"/>
  <c r="C3990" i="5"/>
  <c r="F3991" i="5"/>
  <c r="A3991" i="5"/>
  <c r="D3991" i="5"/>
  <c r="G3992" i="5"/>
  <c r="E3991" i="5"/>
  <c r="C3991" i="5"/>
  <c r="D3992" i="5"/>
  <c r="F3992" i="5"/>
  <c r="A3992" i="5"/>
  <c r="G3993" i="5"/>
  <c r="E3992" i="5"/>
  <c r="C3992" i="5"/>
  <c r="F3993" i="5"/>
  <c r="A3993" i="5"/>
  <c r="D3993" i="5"/>
  <c r="G3994" i="5"/>
  <c r="E3993" i="5"/>
  <c r="C3993" i="5"/>
  <c r="D3994" i="5"/>
  <c r="F3994" i="5"/>
  <c r="A3994" i="5"/>
  <c r="G3995" i="5"/>
  <c r="E3994" i="5"/>
  <c r="C3994" i="5"/>
  <c r="F3995" i="5"/>
  <c r="A3995" i="5"/>
  <c r="D3995" i="5"/>
  <c r="G3996" i="5"/>
  <c r="E3995" i="5"/>
  <c r="C3995" i="5"/>
  <c r="D3996" i="5"/>
  <c r="F3996" i="5"/>
  <c r="A3996" i="5"/>
  <c r="G3997" i="5"/>
  <c r="E3996" i="5"/>
  <c r="C3996" i="5"/>
  <c r="F3997" i="5"/>
  <c r="A3997" i="5"/>
  <c r="D3997" i="5"/>
  <c r="G3998" i="5"/>
  <c r="E3997" i="5"/>
  <c r="C3997" i="5"/>
  <c r="D3998" i="5"/>
  <c r="F3998" i="5"/>
  <c r="A3998" i="5"/>
  <c r="G3999" i="5"/>
  <c r="E3998" i="5"/>
  <c r="C3998" i="5"/>
  <c r="F3999" i="5"/>
  <c r="A3999" i="5"/>
  <c r="D3999" i="5"/>
  <c r="G4000" i="5"/>
  <c r="E3999" i="5"/>
  <c r="C3999" i="5"/>
  <c r="D4000" i="5"/>
  <c r="F4000" i="5"/>
  <c r="A4000" i="5"/>
  <c r="G4001" i="5"/>
  <c r="E4000" i="5"/>
  <c r="C4000" i="5"/>
  <c r="F4001" i="5"/>
  <c r="A4001" i="5"/>
  <c r="D4001" i="5"/>
  <c r="G4002" i="5"/>
  <c r="E4001" i="5"/>
  <c r="C4001" i="5"/>
  <c r="D4002" i="5"/>
  <c r="F4002" i="5"/>
  <c r="A4002" i="5"/>
  <c r="G4003" i="5"/>
  <c r="E4002" i="5"/>
  <c r="C4002" i="5"/>
  <c r="F4003" i="5"/>
  <c r="A4003" i="5"/>
  <c r="D4003" i="5"/>
  <c r="G4004" i="5"/>
  <c r="E4003" i="5"/>
  <c r="C4003" i="5"/>
  <c r="D4004" i="5"/>
  <c r="F4004" i="5"/>
  <c r="A4004" i="5"/>
  <c r="G4005" i="5"/>
  <c r="E4004" i="5"/>
  <c r="C4004" i="5"/>
  <c r="F4005" i="5"/>
  <c r="A4005" i="5"/>
  <c r="D4005" i="5"/>
  <c r="G4006" i="5"/>
  <c r="E4005" i="5"/>
  <c r="C4005" i="5"/>
  <c r="D4006" i="5"/>
  <c r="F4006" i="5"/>
  <c r="A4006" i="5"/>
  <c r="G4007" i="5"/>
  <c r="E4006" i="5"/>
  <c r="C4006" i="5"/>
  <c r="F4007" i="5"/>
  <c r="A4007" i="5"/>
  <c r="D4007" i="5"/>
  <c r="G4008" i="5"/>
  <c r="E4007" i="5"/>
  <c r="C4007" i="5"/>
  <c r="D4008" i="5"/>
  <c r="F4008" i="5"/>
  <c r="A4008" i="5"/>
  <c r="G4009" i="5"/>
  <c r="E4008" i="5"/>
  <c r="C4008" i="5"/>
  <c r="F4009" i="5"/>
  <c r="A4009" i="5"/>
  <c r="D4009" i="5"/>
  <c r="G4010" i="5"/>
  <c r="E4009" i="5"/>
  <c r="C4009" i="5"/>
  <c r="D4010" i="5"/>
  <c r="F4010" i="5"/>
  <c r="A4010" i="5"/>
  <c r="G4011" i="5"/>
  <c r="E4010" i="5"/>
  <c r="C4010" i="5"/>
  <c r="F4011" i="5"/>
  <c r="A4011" i="5"/>
  <c r="D4011" i="5"/>
  <c r="G4012" i="5"/>
  <c r="E4011" i="5"/>
  <c r="C4011" i="5"/>
  <c r="D4012" i="5"/>
  <c r="F4012" i="5"/>
  <c r="A4012" i="5"/>
  <c r="G4013" i="5"/>
  <c r="E4012" i="5"/>
  <c r="C4012" i="5"/>
  <c r="F4013" i="5"/>
  <c r="A4013" i="5"/>
  <c r="D4013" i="5"/>
  <c r="G4014" i="5"/>
  <c r="E4013" i="5"/>
  <c r="C4013" i="5"/>
  <c r="D4014" i="5"/>
  <c r="F4014" i="5"/>
  <c r="A4014" i="5"/>
  <c r="G4015" i="5"/>
  <c r="E4014" i="5"/>
  <c r="C4014" i="5"/>
  <c r="F4015" i="5"/>
  <c r="A4015" i="5"/>
  <c r="D4015" i="5"/>
  <c r="G4016" i="5"/>
  <c r="E4015" i="5"/>
  <c r="C4015" i="5"/>
  <c r="D4016" i="5"/>
  <c r="F4016" i="5"/>
  <c r="A4016" i="5"/>
  <c r="G4017" i="5"/>
  <c r="E4016" i="5"/>
  <c r="C4016" i="5"/>
  <c r="F4017" i="5"/>
  <c r="A4017" i="5"/>
  <c r="D4017" i="5"/>
  <c r="G4018" i="5"/>
  <c r="E4017" i="5"/>
  <c r="C4017" i="5"/>
  <c r="D4018" i="5"/>
  <c r="F4018" i="5"/>
  <c r="A4018" i="5"/>
  <c r="G4019" i="5"/>
  <c r="E4018" i="5"/>
  <c r="C4018" i="5"/>
  <c r="F4019" i="5"/>
  <c r="A4019" i="5"/>
  <c r="D4019" i="5"/>
  <c r="G4020" i="5"/>
  <c r="E4019" i="5"/>
  <c r="C4019" i="5"/>
  <c r="D4020" i="5"/>
  <c r="F4020" i="5"/>
  <c r="A4020" i="5"/>
  <c r="G4021" i="5"/>
  <c r="E4020" i="5"/>
  <c r="C4020" i="5"/>
  <c r="F4021" i="5"/>
  <c r="A4021" i="5"/>
  <c r="D4021" i="5"/>
  <c r="G4022" i="5"/>
  <c r="E4021" i="5"/>
  <c r="C4021" i="5"/>
  <c r="D4022" i="5"/>
  <c r="F4022" i="5"/>
  <c r="A4022" i="5"/>
  <c r="G4023" i="5"/>
  <c r="E4022" i="5"/>
  <c r="C4022" i="5"/>
  <c r="F4023" i="5"/>
  <c r="A4023" i="5"/>
  <c r="D4023" i="5"/>
  <c r="G4024" i="5"/>
  <c r="E4023" i="5"/>
  <c r="C4023" i="5"/>
  <c r="D4024" i="5"/>
  <c r="F4024" i="5"/>
  <c r="A4024" i="5"/>
  <c r="G4025" i="5"/>
  <c r="E4024" i="5"/>
  <c r="C4024" i="5"/>
  <c r="F4025" i="5"/>
  <c r="A4025" i="5"/>
  <c r="D4025" i="5"/>
  <c r="G4026" i="5"/>
  <c r="E4025" i="5"/>
  <c r="C4025" i="5"/>
  <c r="D4026" i="5"/>
  <c r="F4026" i="5"/>
  <c r="A4026" i="5"/>
  <c r="G4027" i="5"/>
  <c r="E4026" i="5"/>
  <c r="C4026" i="5"/>
  <c r="F4027" i="5"/>
  <c r="A4027" i="5"/>
  <c r="D4027" i="5"/>
  <c r="G4028" i="5"/>
  <c r="E4027" i="5"/>
  <c r="C4027" i="5"/>
  <c r="D4028" i="5"/>
  <c r="F4028" i="5"/>
  <c r="A4028" i="5"/>
  <c r="G4029" i="5"/>
  <c r="E4028" i="5"/>
  <c r="C4028" i="5"/>
  <c r="F4029" i="5"/>
  <c r="A4029" i="5"/>
  <c r="D4029" i="5"/>
  <c r="G4030" i="5"/>
  <c r="E4029" i="5"/>
  <c r="C4029" i="5"/>
  <c r="D4030" i="5"/>
  <c r="F4030" i="5"/>
  <c r="A4030" i="5"/>
  <c r="G4031" i="5"/>
  <c r="E4030" i="5"/>
  <c r="C4030" i="5"/>
  <c r="F4031" i="5"/>
  <c r="A4031" i="5"/>
  <c r="D4031" i="5"/>
  <c r="G4032" i="5"/>
  <c r="E4031" i="5"/>
  <c r="C4031" i="5"/>
  <c r="D4032" i="5"/>
  <c r="F4032" i="5"/>
  <c r="A4032" i="5"/>
  <c r="G4033" i="5"/>
  <c r="E4032" i="5"/>
  <c r="C4032" i="5"/>
  <c r="F4033" i="5"/>
  <c r="A4033" i="5"/>
  <c r="D4033" i="5"/>
  <c r="G4034" i="5"/>
  <c r="E4033" i="5"/>
  <c r="C4033" i="5"/>
  <c r="D4034" i="5"/>
  <c r="F4034" i="5"/>
  <c r="A4034" i="5"/>
  <c r="G4035" i="5"/>
  <c r="E4034" i="5"/>
  <c r="C4034" i="5"/>
  <c r="F4035" i="5"/>
  <c r="A4035" i="5"/>
  <c r="D4035" i="5"/>
  <c r="G4036" i="5"/>
  <c r="E4035" i="5"/>
  <c r="C4035" i="5"/>
  <c r="D4036" i="5"/>
  <c r="F4036" i="5"/>
  <c r="A4036" i="5"/>
  <c r="G4037" i="5"/>
  <c r="E4036" i="5"/>
  <c r="C4036" i="5"/>
  <c r="F4037" i="5"/>
  <c r="A4037" i="5"/>
  <c r="D4037" i="5"/>
  <c r="G4038" i="5"/>
  <c r="E4037" i="5"/>
  <c r="C4037" i="5"/>
  <c r="D4038" i="5"/>
  <c r="F4038" i="5"/>
  <c r="A4038" i="5"/>
  <c r="G4039" i="5"/>
  <c r="E4038" i="5"/>
  <c r="C4038" i="5"/>
  <c r="F4039" i="5"/>
  <c r="A4039" i="5"/>
  <c r="D4039" i="5"/>
  <c r="G4040" i="5"/>
  <c r="E4039" i="5"/>
  <c r="C4039" i="5"/>
  <c r="D4040" i="5"/>
  <c r="F4040" i="5"/>
  <c r="A4040" i="5"/>
  <c r="G4041" i="5"/>
  <c r="E4040" i="5"/>
  <c r="C4040" i="5"/>
  <c r="F4041" i="5"/>
  <c r="A4041" i="5"/>
  <c r="D4041" i="5"/>
  <c r="G4042" i="5"/>
  <c r="E4041" i="5"/>
  <c r="C4041" i="5"/>
  <c r="D4042" i="5"/>
  <c r="F4042" i="5"/>
  <c r="A4042" i="5"/>
  <c r="G4043" i="5"/>
  <c r="E4042" i="5"/>
  <c r="C4042" i="5"/>
  <c r="F4043" i="5"/>
  <c r="A4043" i="5"/>
  <c r="D4043" i="5"/>
  <c r="G4044" i="5"/>
  <c r="E4043" i="5"/>
  <c r="C4043" i="5"/>
  <c r="D4044" i="5"/>
  <c r="F4044" i="5"/>
  <c r="A4044" i="5"/>
  <c r="G4045" i="5"/>
  <c r="E4044" i="5"/>
  <c r="C4044" i="5"/>
  <c r="F4045" i="5"/>
  <c r="A4045" i="5"/>
  <c r="D4045" i="5"/>
  <c r="G4046" i="5"/>
  <c r="E4045" i="5"/>
  <c r="C4045" i="5"/>
  <c r="D4046" i="5"/>
  <c r="F4046" i="5"/>
  <c r="A4046" i="5"/>
  <c r="G4047" i="5"/>
  <c r="E4046" i="5"/>
  <c r="C4046" i="5"/>
  <c r="F4047" i="5"/>
  <c r="A4047" i="5"/>
  <c r="D4047" i="5"/>
  <c r="G4048" i="5"/>
  <c r="E4047" i="5"/>
  <c r="C4047" i="5"/>
  <c r="D4048" i="5"/>
  <c r="F4048" i="5"/>
  <c r="A4048" i="5"/>
  <c r="G4049" i="5"/>
  <c r="E4048" i="5"/>
  <c r="C4048" i="5"/>
  <c r="F4049" i="5"/>
  <c r="A4049" i="5"/>
  <c r="D4049" i="5"/>
  <c r="G4050" i="5"/>
  <c r="E4049" i="5"/>
  <c r="C4049" i="5"/>
  <c r="D4050" i="5"/>
  <c r="F4050" i="5"/>
  <c r="A4050" i="5"/>
  <c r="G4051" i="5"/>
  <c r="E4050" i="5"/>
  <c r="C4050" i="5"/>
  <c r="F4051" i="5"/>
  <c r="A4051" i="5"/>
  <c r="D4051" i="5"/>
  <c r="G4052" i="5"/>
  <c r="E4051" i="5"/>
  <c r="C4051" i="5"/>
  <c r="D4052" i="5"/>
  <c r="F4052" i="5"/>
  <c r="A4052" i="5"/>
  <c r="G4053" i="5"/>
  <c r="E4052" i="5"/>
  <c r="C4052" i="5"/>
  <c r="F4053" i="5"/>
  <c r="A4053" i="5"/>
  <c r="D4053" i="5"/>
  <c r="G4054" i="5"/>
  <c r="E4053" i="5"/>
  <c r="C4053" i="5"/>
  <c r="D4054" i="5"/>
  <c r="F4054" i="5"/>
  <c r="A4054" i="5"/>
  <c r="G4055" i="5"/>
  <c r="E4054" i="5"/>
  <c r="C4054" i="5"/>
  <c r="F4055" i="5"/>
  <c r="A4055" i="5"/>
  <c r="D4055" i="5"/>
  <c r="G4056" i="5"/>
  <c r="E4055" i="5"/>
  <c r="C4055" i="5"/>
  <c r="D4056" i="5"/>
  <c r="F4056" i="5"/>
  <c r="A4056" i="5"/>
  <c r="G4057" i="5"/>
  <c r="E4056" i="5"/>
  <c r="C4056" i="5"/>
  <c r="F4057" i="5"/>
  <c r="A4057" i="5"/>
  <c r="D4057" i="5"/>
  <c r="G4058" i="5"/>
  <c r="E4057" i="5"/>
  <c r="C4057" i="5"/>
  <c r="D4058" i="5"/>
  <c r="F4058" i="5"/>
  <c r="A4058" i="5"/>
  <c r="G4059" i="5"/>
  <c r="E4058" i="5"/>
  <c r="C4058" i="5"/>
  <c r="F4059" i="5"/>
  <c r="A4059" i="5"/>
  <c r="D4059" i="5"/>
  <c r="G4060" i="5"/>
  <c r="E4059" i="5"/>
  <c r="C4059" i="5"/>
  <c r="D4060" i="5"/>
  <c r="F4060" i="5"/>
  <c r="A4060" i="5"/>
  <c r="G4061" i="5"/>
  <c r="E4060" i="5"/>
  <c r="C4060" i="5"/>
  <c r="F4061" i="5"/>
  <c r="A4061" i="5"/>
  <c r="D4061" i="5"/>
  <c r="G4062" i="5"/>
  <c r="E4061" i="5"/>
  <c r="C4061" i="5"/>
  <c r="D4062" i="5"/>
  <c r="F4062" i="5"/>
  <c r="A4062" i="5"/>
  <c r="G4063" i="5"/>
  <c r="E4062" i="5"/>
  <c r="C4062" i="5"/>
  <c r="F4063" i="5"/>
  <c r="A4063" i="5"/>
  <c r="D4063" i="5"/>
  <c r="G4064" i="5"/>
  <c r="E4063" i="5"/>
  <c r="C4063" i="5"/>
  <c r="D4064" i="5"/>
  <c r="F4064" i="5"/>
  <c r="A4064" i="5"/>
  <c r="G4065" i="5"/>
  <c r="E4064" i="5"/>
  <c r="C4064" i="5"/>
  <c r="F4065" i="5"/>
  <c r="A4065" i="5"/>
  <c r="D4065" i="5"/>
  <c r="G4066" i="5"/>
  <c r="E4065" i="5"/>
  <c r="C4065" i="5"/>
  <c r="D4066" i="5"/>
  <c r="F4066" i="5"/>
  <c r="A4066" i="5"/>
  <c r="G4067" i="5"/>
  <c r="E4066" i="5"/>
  <c r="C4066" i="5"/>
  <c r="F4067" i="5"/>
  <c r="A4067" i="5"/>
  <c r="D4067" i="5"/>
  <c r="G4068" i="5"/>
  <c r="E4067" i="5"/>
  <c r="C4067" i="5"/>
  <c r="D4068" i="5"/>
  <c r="F4068" i="5"/>
  <c r="A4068" i="5"/>
  <c r="G4069" i="5"/>
  <c r="E4068" i="5"/>
  <c r="C4068" i="5"/>
  <c r="F4069" i="5"/>
  <c r="A4069" i="5"/>
  <c r="D4069" i="5"/>
  <c r="G4070" i="5"/>
  <c r="E4069" i="5"/>
  <c r="C4069" i="5"/>
  <c r="D4070" i="5"/>
  <c r="F4070" i="5"/>
  <c r="A4070" i="5"/>
  <c r="G4071" i="5"/>
  <c r="E4070" i="5"/>
  <c r="C4070" i="5"/>
  <c r="F4071" i="5"/>
  <c r="A4071" i="5"/>
  <c r="D4071" i="5"/>
  <c r="G4072" i="5"/>
  <c r="E4071" i="5"/>
  <c r="C4071" i="5"/>
  <c r="D4072" i="5"/>
  <c r="F4072" i="5"/>
  <c r="A4072" i="5"/>
  <c r="G4073" i="5"/>
  <c r="E4072" i="5"/>
  <c r="C4072" i="5"/>
  <c r="F4073" i="5"/>
  <c r="A4073" i="5"/>
  <c r="D4073" i="5"/>
  <c r="G4074" i="5"/>
  <c r="E4073" i="5"/>
  <c r="C4073" i="5"/>
  <c r="D4074" i="5"/>
  <c r="F4074" i="5"/>
  <c r="A4074" i="5"/>
  <c r="G4075" i="5"/>
  <c r="E4074" i="5"/>
  <c r="C4074" i="5"/>
  <c r="F4075" i="5"/>
  <c r="A4075" i="5"/>
  <c r="D4075" i="5"/>
  <c r="G4076" i="5"/>
  <c r="E4075" i="5"/>
  <c r="C4075" i="5"/>
  <c r="D4076" i="5"/>
  <c r="F4076" i="5"/>
  <c r="A4076" i="5"/>
  <c r="G4077" i="5"/>
  <c r="E4076" i="5"/>
  <c r="C4076" i="5"/>
  <c r="F4077" i="5"/>
  <c r="A4077" i="5"/>
  <c r="D4077" i="5"/>
  <c r="G4078" i="5"/>
  <c r="E4077" i="5"/>
  <c r="C4077" i="5"/>
  <c r="D4078" i="5"/>
  <c r="F4078" i="5"/>
  <c r="A4078" i="5"/>
  <c r="G4079" i="5"/>
  <c r="E4078" i="5"/>
  <c r="C4078" i="5"/>
  <c r="F4079" i="5"/>
  <c r="A4079" i="5"/>
  <c r="D4079" i="5"/>
  <c r="G4080" i="5"/>
  <c r="E4079" i="5"/>
  <c r="C4079" i="5"/>
  <c r="D4080" i="5"/>
  <c r="F4080" i="5"/>
  <c r="A4080" i="5"/>
  <c r="G4081" i="5"/>
  <c r="E4080" i="5"/>
  <c r="C4080" i="5"/>
  <c r="F4081" i="5"/>
  <c r="A4081" i="5"/>
  <c r="D4081" i="5"/>
  <c r="G4082" i="5"/>
  <c r="E4081" i="5"/>
  <c r="C4081" i="5"/>
  <c r="D4082" i="5"/>
  <c r="F4082" i="5"/>
  <c r="A4082" i="5"/>
  <c r="G4083" i="5"/>
  <c r="E4082" i="5"/>
  <c r="C4082" i="5"/>
  <c r="F4083" i="5"/>
  <c r="A4083" i="5"/>
  <c r="D4083" i="5"/>
  <c r="G4084" i="5"/>
  <c r="E4083" i="5"/>
  <c r="C4083" i="5"/>
  <c r="D4084" i="5"/>
  <c r="F4084" i="5"/>
  <c r="A4084" i="5"/>
  <c r="G4085" i="5"/>
  <c r="E4084" i="5"/>
  <c r="C4084" i="5"/>
  <c r="F4085" i="5"/>
  <c r="A4085" i="5"/>
  <c r="D4085" i="5"/>
  <c r="G4086" i="5"/>
  <c r="E4085" i="5"/>
  <c r="C4085" i="5"/>
  <c r="D4086" i="5"/>
  <c r="F4086" i="5"/>
  <c r="A4086" i="5"/>
  <c r="G4087" i="5"/>
  <c r="E4086" i="5"/>
  <c r="C4086" i="5"/>
  <c r="F4087" i="5"/>
  <c r="A4087" i="5"/>
  <c r="D4087" i="5"/>
  <c r="G4088" i="5"/>
  <c r="E4087" i="5"/>
  <c r="C4087" i="5"/>
  <c r="D4088" i="5"/>
  <c r="F4088" i="5"/>
  <c r="A4088" i="5"/>
  <c r="G4089" i="5"/>
  <c r="E4088" i="5"/>
  <c r="C4088" i="5"/>
  <c r="F4089" i="5"/>
  <c r="A4089" i="5"/>
  <c r="D4089" i="5"/>
  <c r="G4090" i="5"/>
  <c r="E4089" i="5"/>
  <c r="C4089" i="5"/>
  <c r="D4090" i="5"/>
  <c r="F4090" i="5"/>
  <c r="A4090" i="5"/>
  <c r="G4091" i="5"/>
  <c r="E4090" i="5"/>
  <c r="C4090" i="5"/>
  <c r="F4091" i="5"/>
  <c r="A4091" i="5"/>
  <c r="D4091" i="5"/>
  <c r="G4092" i="5"/>
  <c r="E4091" i="5"/>
  <c r="C4091" i="5"/>
  <c r="D4092" i="5"/>
  <c r="F4092" i="5"/>
  <c r="A4092" i="5"/>
  <c r="G4093" i="5"/>
  <c r="E4092" i="5"/>
  <c r="C4092" i="5"/>
  <c r="F4093" i="5"/>
  <c r="A4093" i="5"/>
  <c r="D4093" i="5"/>
  <c r="G4094" i="5"/>
  <c r="E4093" i="5"/>
  <c r="C4093" i="5"/>
  <c r="D4094" i="5"/>
  <c r="F4094" i="5"/>
  <c r="A4094" i="5"/>
  <c r="G4095" i="5"/>
  <c r="E4094" i="5"/>
  <c r="C4094" i="5"/>
  <c r="F4095" i="5"/>
  <c r="A4095" i="5"/>
  <c r="D4095" i="5"/>
  <c r="G4096" i="5"/>
  <c r="E4095" i="5"/>
  <c r="C4095" i="5"/>
  <c r="D4096" i="5"/>
  <c r="F4096" i="5"/>
  <c r="A4096" i="5"/>
  <c r="G4097" i="5"/>
  <c r="E4096" i="5"/>
  <c r="C4096" i="5"/>
  <c r="F4097" i="5"/>
  <c r="A4097" i="5"/>
  <c r="D4097" i="5"/>
  <c r="G4098" i="5"/>
  <c r="E4097" i="5"/>
  <c r="C4097" i="5"/>
  <c r="D4098" i="5"/>
  <c r="F4098" i="5"/>
  <c r="A4098" i="5"/>
  <c r="G4099" i="5"/>
  <c r="E4098" i="5"/>
  <c r="C4098" i="5"/>
  <c r="F4099" i="5"/>
  <c r="A4099" i="5"/>
  <c r="D4099" i="5"/>
  <c r="G4100" i="5"/>
  <c r="E4099" i="5"/>
  <c r="C4099" i="5"/>
  <c r="D4100" i="5"/>
  <c r="F4100" i="5"/>
  <c r="A4100" i="5"/>
  <c r="G4101" i="5"/>
  <c r="E4100" i="5"/>
  <c r="C4100" i="5"/>
  <c r="F4101" i="5"/>
  <c r="A4101" i="5"/>
  <c r="D4101" i="5"/>
  <c r="G4102" i="5"/>
  <c r="E4101" i="5"/>
  <c r="C4101" i="5"/>
  <c r="D4102" i="5"/>
  <c r="F4102" i="5"/>
  <c r="A4102" i="5"/>
  <c r="G4103" i="5"/>
  <c r="E4102" i="5"/>
  <c r="C4102" i="5"/>
  <c r="F4103" i="5"/>
  <c r="A4103" i="5"/>
  <c r="D4103" i="5"/>
  <c r="G4104" i="5"/>
  <c r="E4103" i="5"/>
  <c r="C4103" i="5"/>
  <c r="D4104" i="5"/>
  <c r="F4104" i="5"/>
  <c r="A4104" i="5"/>
  <c r="G4105" i="5"/>
  <c r="E4104" i="5"/>
  <c r="C4104" i="5"/>
  <c r="F4105" i="5"/>
  <c r="A4105" i="5"/>
  <c r="D4105" i="5"/>
  <c r="G4106" i="5"/>
  <c r="E4105" i="5"/>
  <c r="C4105" i="5"/>
  <c r="D4106" i="5"/>
  <c r="F4106" i="5"/>
  <c r="A4106" i="5"/>
  <c r="G4107" i="5"/>
  <c r="E4106" i="5"/>
  <c r="C4106" i="5"/>
  <c r="F4107" i="5"/>
  <c r="A4107" i="5"/>
  <c r="D4107" i="5"/>
  <c r="G4108" i="5"/>
  <c r="E4107" i="5"/>
  <c r="C4107" i="5"/>
  <c r="D4108" i="5"/>
  <c r="F4108" i="5"/>
  <c r="A4108" i="5"/>
  <c r="G4109" i="5"/>
  <c r="E4108" i="5"/>
  <c r="C4108" i="5"/>
  <c r="F4109" i="5"/>
  <c r="A4109" i="5"/>
  <c r="D4109" i="5"/>
  <c r="G4110" i="5"/>
  <c r="E4109" i="5"/>
  <c r="C4109" i="5"/>
  <c r="D4110" i="5"/>
  <c r="F4110" i="5"/>
  <c r="A4110" i="5"/>
  <c r="G4111" i="5"/>
  <c r="E4110" i="5"/>
  <c r="C4110" i="5"/>
  <c r="F4111" i="5"/>
  <c r="A4111" i="5"/>
  <c r="D4111" i="5"/>
  <c r="G4112" i="5"/>
  <c r="E4111" i="5"/>
  <c r="C4111" i="5"/>
  <c r="D4112" i="5"/>
  <c r="F4112" i="5"/>
  <c r="A4112" i="5"/>
  <c r="G4113" i="5"/>
  <c r="E4112" i="5"/>
  <c r="C4112" i="5"/>
  <c r="F4113" i="5"/>
  <c r="A4113" i="5"/>
  <c r="D4113" i="5"/>
  <c r="G4114" i="5"/>
  <c r="E4113" i="5"/>
  <c r="C4113" i="5"/>
  <c r="D4114" i="5"/>
  <c r="F4114" i="5"/>
  <c r="A4114" i="5"/>
  <c r="G4115" i="5"/>
  <c r="E4114" i="5"/>
  <c r="C4114" i="5"/>
  <c r="F4115" i="5"/>
  <c r="A4115" i="5"/>
  <c r="D4115" i="5"/>
  <c r="G4116" i="5"/>
  <c r="E4115" i="5"/>
  <c r="C4115" i="5"/>
  <c r="D4116" i="5"/>
  <c r="F4116" i="5"/>
  <c r="A4116" i="5"/>
  <c r="G4117" i="5"/>
  <c r="E4116" i="5"/>
  <c r="C4116" i="5"/>
  <c r="F4117" i="5"/>
  <c r="A4117" i="5"/>
  <c r="D4117" i="5"/>
  <c r="G4118" i="5"/>
  <c r="E4117" i="5"/>
  <c r="C4117" i="5"/>
  <c r="D4118" i="5"/>
  <c r="F4118" i="5"/>
  <c r="A4118" i="5"/>
  <c r="G4119" i="5"/>
  <c r="E4118" i="5"/>
  <c r="C4118" i="5"/>
  <c r="F4119" i="5"/>
  <c r="A4119" i="5"/>
  <c r="D4119" i="5"/>
  <c r="G4120" i="5"/>
  <c r="E4119" i="5"/>
  <c r="C4119" i="5"/>
  <c r="D4120" i="5"/>
  <c r="F4120" i="5"/>
  <c r="A4120" i="5"/>
  <c r="G4121" i="5"/>
  <c r="E4120" i="5"/>
  <c r="C4120" i="5"/>
  <c r="F4121" i="5"/>
  <c r="A4121" i="5"/>
  <c r="D4121" i="5"/>
  <c r="G4122" i="5"/>
  <c r="E4121" i="5"/>
  <c r="C4121" i="5"/>
  <c r="D4122" i="5"/>
  <c r="F4122" i="5"/>
  <c r="A4122" i="5"/>
  <c r="G4123" i="5"/>
  <c r="E4122" i="5"/>
  <c r="C4122" i="5"/>
  <c r="F4123" i="5"/>
  <c r="A4123" i="5"/>
  <c r="D4123" i="5"/>
  <c r="G4124" i="5"/>
  <c r="E4123" i="5"/>
  <c r="C4123" i="5"/>
  <c r="D4124" i="5"/>
  <c r="F4124" i="5"/>
  <c r="A4124" i="5"/>
  <c r="G4125" i="5"/>
  <c r="E4124" i="5"/>
  <c r="C4124" i="5"/>
  <c r="F4125" i="5"/>
  <c r="A4125" i="5"/>
  <c r="D4125" i="5"/>
  <c r="G4126" i="5"/>
  <c r="E4125" i="5"/>
  <c r="C4125" i="5"/>
  <c r="D4126" i="5"/>
  <c r="F4126" i="5"/>
  <c r="A4126" i="5"/>
  <c r="G4127" i="5"/>
  <c r="E4126" i="5"/>
  <c r="C4126" i="5"/>
  <c r="F4127" i="5"/>
  <c r="A4127" i="5"/>
  <c r="D4127" i="5"/>
  <c r="G4128" i="5"/>
  <c r="E4127" i="5"/>
  <c r="C4127" i="5"/>
  <c r="D4128" i="5"/>
  <c r="F4128" i="5"/>
  <c r="A4128" i="5"/>
  <c r="G4129" i="5"/>
  <c r="E4128" i="5"/>
  <c r="C4128" i="5"/>
  <c r="F4129" i="5"/>
  <c r="A4129" i="5"/>
  <c r="D4129" i="5"/>
  <c r="G4130" i="5"/>
  <c r="E4129" i="5"/>
  <c r="C4129" i="5"/>
  <c r="D4130" i="5"/>
  <c r="F4130" i="5"/>
  <c r="A4130" i="5"/>
  <c r="G4131" i="5"/>
  <c r="E4130" i="5"/>
  <c r="C4130" i="5"/>
  <c r="F4131" i="5"/>
  <c r="A4131" i="5"/>
  <c r="D4131" i="5"/>
  <c r="G4132" i="5"/>
  <c r="E4131" i="5"/>
  <c r="C4131" i="5"/>
  <c r="D4132" i="5"/>
  <c r="F4132" i="5"/>
  <c r="A4132" i="5"/>
  <c r="G4133" i="5"/>
  <c r="E4132" i="5"/>
  <c r="C4132" i="5"/>
  <c r="F4133" i="5"/>
  <c r="A4133" i="5"/>
  <c r="D4133" i="5"/>
  <c r="G4134" i="5"/>
  <c r="E4133" i="5"/>
  <c r="C4133" i="5"/>
  <c r="D4134" i="5"/>
  <c r="F4134" i="5"/>
  <c r="A4134" i="5"/>
  <c r="G4135" i="5"/>
  <c r="E4134" i="5"/>
  <c r="C4134" i="5"/>
  <c r="F4135" i="5"/>
  <c r="A4135" i="5"/>
  <c r="D4135" i="5"/>
  <c r="G4136" i="5"/>
  <c r="E4135" i="5"/>
  <c r="C4135" i="5"/>
  <c r="D4136" i="5"/>
  <c r="F4136" i="5"/>
  <c r="A4136" i="5"/>
  <c r="G4137" i="5"/>
  <c r="E4136" i="5"/>
  <c r="C4136" i="5"/>
  <c r="F4137" i="5"/>
  <c r="A4137" i="5"/>
  <c r="D4137" i="5"/>
  <c r="G4138" i="5"/>
  <c r="E4137" i="5"/>
  <c r="C4137" i="5"/>
  <c r="D4138" i="5"/>
  <c r="F4138" i="5"/>
  <c r="A4138" i="5"/>
  <c r="G4139" i="5"/>
  <c r="E4138" i="5"/>
  <c r="C4138" i="5"/>
  <c r="F4139" i="5"/>
  <c r="A4139" i="5"/>
  <c r="D4139" i="5"/>
  <c r="G4140" i="5"/>
  <c r="E4139" i="5"/>
  <c r="C4139" i="5"/>
  <c r="D4140" i="5"/>
  <c r="F4140" i="5"/>
  <c r="A4140" i="5"/>
  <c r="G4141" i="5"/>
  <c r="E4140" i="5"/>
  <c r="C4140" i="5"/>
  <c r="F4141" i="5"/>
  <c r="A4141" i="5"/>
  <c r="D4141" i="5"/>
  <c r="G4142" i="5"/>
  <c r="E4141" i="5"/>
  <c r="C4141" i="5"/>
  <c r="D4142" i="5"/>
  <c r="F4142" i="5"/>
  <c r="A4142" i="5"/>
  <c r="G4143" i="5"/>
  <c r="E4142" i="5"/>
  <c r="C4142" i="5"/>
  <c r="F4143" i="5"/>
  <c r="A4143" i="5"/>
  <c r="D4143" i="5"/>
  <c r="G4144" i="5"/>
  <c r="E4143" i="5"/>
  <c r="C4143" i="5"/>
  <c r="D4144" i="5"/>
  <c r="F4144" i="5"/>
  <c r="A4144" i="5"/>
  <c r="G4145" i="5"/>
  <c r="E4144" i="5"/>
  <c r="C4144" i="5"/>
  <c r="F4145" i="5"/>
  <c r="A4145" i="5"/>
  <c r="D4145" i="5"/>
  <c r="G4146" i="5"/>
  <c r="E4145" i="5"/>
  <c r="C4145" i="5"/>
  <c r="D4146" i="5"/>
  <c r="F4146" i="5"/>
  <c r="A4146" i="5"/>
  <c r="G4147" i="5"/>
  <c r="E4146" i="5"/>
  <c r="C4146" i="5"/>
  <c r="F4147" i="5"/>
  <c r="A4147" i="5"/>
  <c r="D4147" i="5"/>
  <c r="G4148" i="5"/>
  <c r="E4147" i="5"/>
  <c r="C4147" i="5"/>
  <c r="D4148" i="5"/>
  <c r="F4148" i="5"/>
  <c r="A4148" i="5"/>
  <c r="G4149" i="5"/>
  <c r="E4148" i="5"/>
  <c r="C4148" i="5"/>
  <c r="F4149" i="5"/>
  <c r="A4149" i="5"/>
  <c r="D4149" i="5"/>
  <c r="G4150" i="5"/>
  <c r="E4149" i="5"/>
  <c r="C4149" i="5"/>
  <c r="D4150" i="5"/>
  <c r="F4150" i="5"/>
  <c r="A4150" i="5"/>
  <c r="G4151" i="5"/>
  <c r="E4150" i="5"/>
  <c r="C4150" i="5"/>
  <c r="F4151" i="5"/>
  <c r="A4151" i="5"/>
  <c r="D4151" i="5"/>
  <c r="G4152" i="5"/>
  <c r="E4151" i="5"/>
  <c r="C4151" i="5"/>
  <c r="D4152" i="5"/>
  <c r="F4152" i="5"/>
  <c r="A4152" i="5"/>
  <c r="G4153" i="5"/>
  <c r="E4152" i="5"/>
  <c r="C4152" i="5"/>
  <c r="F4153" i="5"/>
  <c r="A4153" i="5"/>
  <c r="D4153" i="5"/>
  <c r="G4154" i="5"/>
  <c r="E4153" i="5"/>
  <c r="C4153" i="5"/>
  <c r="D4154" i="5"/>
  <c r="F4154" i="5"/>
  <c r="A4154" i="5"/>
  <c r="G4155" i="5"/>
  <c r="E4154" i="5"/>
  <c r="C4154" i="5"/>
  <c r="F4155" i="5"/>
  <c r="A4155" i="5"/>
  <c r="D4155" i="5"/>
  <c r="G4156" i="5"/>
  <c r="E4155" i="5"/>
  <c r="C4155" i="5"/>
  <c r="D4156" i="5"/>
  <c r="F4156" i="5"/>
  <c r="A4156" i="5"/>
  <c r="G4157" i="5"/>
  <c r="E4156" i="5"/>
  <c r="C4156" i="5"/>
  <c r="F4157" i="5"/>
  <c r="A4157" i="5"/>
  <c r="D4157" i="5"/>
  <c r="G4158" i="5"/>
  <c r="E4157" i="5"/>
  <c r="C4157" i="5"/>
  <c r="D4158" i="5"/>
  <c r="F4158" i="5"/>
  <c r="A4158" i="5"/>
  <c r="G4159" i="5"/>
  <c r="E4158" i="5"/>
  <c r="C4158" i="5"/>
  <c r="F4159" i="5"/>
  <c r="A4159" i="5"/>
  <c r="D4159" i="5"/>
  <c r="G4160" i="5"/>
  <c r="E4159" i="5"/>
  <c r="C4159" i="5"/>
  <c r="D4160" i="5"/>
  <c r="F4160" i="5"/>
  <c r="A4160" i="5"/>
  <c r="G4161" i="5"/>
  <c r="E4160" i="5"/>
  <c r="C4160" i="5"/>
  <c r="F4161" i="5"/>
  <c r="A4161" i="5"/>
  <c r="D4161" i="5"/>
  <c r="G4162" i="5"/>
  <c r="E4161" i="5"/>
  <c r="C4161" i="5"/>
  <c r="D4162" i="5"/>
  <c r="F4162" i="5"/>
  <c r="A4162" i="5"/>
  <c r="G4163" i="5"/>
  <c r="E4162" i="5"/>
  <c r="C4162" i="5"/>
  <c r="F4163" i="5"/>
  <c r="A4163" i="5"/>
  <c r="D4163" i="5"/>
  <c r="G4164" i="5"/>
  <c r="E4163" i="5"/>
  <c r="C4163" i="5"/>
  <c r="D4164" i="5"/>
  <c r="F4164" i="5"/>
  <c r="A4164" i="5"/>
  <c r="G4165" i="5"/>
  <c r="E4164" i="5"/>
  <c r="C4164" i="5"/>
  <c r="F4165" i="5"/>
  <c r="A4165" i="5"/>
  <c r="D4165" i="5"/>
  <c r="G4166" i="5"/>
  <c r="E4165" i="5"/>
  <c r="C4165" i="5"/>
  <c r="D4166" i="5"/>
  <c r="F4166" i="5"/>
  <c r="A4166" i="5"/>
  <c r="G4167" i="5"/>
  <c r="E4166" i="5"/>
  <c r="C4166" i="5"/>
  <c r="F4167" i="5"/>
  <c r="A4167" i="5"/>
  <c r="D4167" i="5"/>
  <c r="G4168" i="5"/>
  <c r="E4167" i="5"/>
  <c r="C4167" i="5"/>
  <c r="D4168" i="5"/>
  <c r="F4168" i="5"/>
  <c r="A4168" i="5"/>
  <c r="G4169" i="5"/>
  <c r="E4168" i="5"/>
  <c r="C4168" i="5"/>
  <c r="F4169" i="5"/>
  <c r="A4169" i="5"/>
  <c r="D4169" i="5"/>
  <c r="G4170" i="5"/>
  <c r="E4169" i="5"/>
  <c r="C4169" i="5"/>
  <c r="D4170" i="5"/>
  <c r="F4170" i="5"/>
  <c r="A4170" i="5"/>
  <c r="G4171" i="5"/>
  <c r="E4170" i="5"/>
  <c r="C4170" i="5"/>
  <c r="F4171" i="5"/>
  <c r="A4171" i="5"/>
  <c r="D4171" i="5"/>
  <c r="G4172" i="5"/>
  <c r="E4171" i="5"/>
  <c r="C4171" i="5"/>
  <c r="D4172" i="5"/>
  <c r="F4172" i="5"/>
  <c r="A4172" i="5"/>
  <c r="G4173" i="5"/>
  <c r="E4172" i="5"/>
  <c r="C4172" i="5"/>
  <c r="F4173" i="5"/>
  <c r="A4173" i="5"/>
  <c r="D4173" i="5"/>
  <c r="G4174" i="5"/>
  <c r="E4173" i="5"/>
  <c r="C4173" i="5"/>
  <c r="D4174" i="5"/>
  <c r="F4174" i="5"/>
  <c r="A4174" i="5"/>
  <c r="G4175" i="5"/>
  <c r="E4174" i="5"/>
  <c r="C4174" i="5"/>
  <c r="F4175" i="5"/>
  <c r="A4175" i="5"/>
  <c r="D4175" i="5"/>
  <c r="G4176" i="5"/>
  <c r="E4175" i="5"/>
  <c r="C4175" i="5"/>
  <c r="D4176" i="5"/>
  <c r="F4176" i="5"/>
  <c r="A4176" i="5"/>
  <c r="G4177" i="5"/>
  <c r="E4176" i="5"/>
  <c r="C4176" i="5"/>
  <c r="F4177" i="5"/>
  <c r="A4177" i="5"/>
  <c r="D4177" i="5"/>
  <c r="G4178" i="5"/>
  <c r="E4177" i="5"/>
  <c r="C4177" i="5"/>
  <c r="D4178" i="5"/>
  <c r="F4178" i="5"/>
  <c r="A4178" i="5"/>
  <c r="G4179" i="5"/>
  <c r="E4178" i="5"/>
  <c r="C4178" i="5"/>
  <c r="F4179" i="5"/>
  <c r="A4179" i="5"/>
  <c r="D4179" i="5"/>
  <c r="G4180" i="5"/>
  <c r="E4179" i="5"/>
  <c r="C4179" i="5"/>
  <c r="D4180" i="5"/>
  <c r="F4180" i="5"/>
  <c r="A4180" i="5"/>
  <c r="G4181" i="5"/>
  <c r="E4180" i="5"/>
  <c r="C4180" i="5"/>
  <c r="F4181" i="5"/>
  <c r="A4181" i="5"/>
  <c r="D4181" i="5"/>
  <c r="G4182" i="5"/>
  <c r="E4181" i="5"/>
  <c r="C4181" i="5"/>
  <c r="D4182" i="5"/>
  <c r="F4182" i="5"/>
  <c r="A4182" i="5"/>
  <c r="G4183" i="5"/>
  <c r="E4182" i="5"/>
  <c r="C4182" i="5"/>
  <c r="F4183" i="5"/>
  <c r="A4183" i="5"/>
  <c r="D4183" i="5"/>
  <c r="G4184" i="5"/>
  <c r="E4183" i="5"/>
  <c r="C4183" i="5"/>
  <c r="D4184" i="5"/>
  <c r="F4184" i="5"/>
  <c r="A4184" i="5"/>
  <c r="G4185" i="5"/>
  <c r="E4184" i="5"/>
  <c r="C4184" i="5"/>
  <c r="F4185" i="5"/>
  <c r="A4185" i="5"/>
  <c r="D4185" i="5"/>
  <c r="G4186" i="5"/>
  <c r="E4185" i="5"/>
  <c r="C4185" i="5"/>
  <c r="D4186" i="5"/>
  <c r="F4186" i="5"/>
  <c r="A4186" i="5"/>
  <c r="G4187" i="5"/>
  <c r="E4186" i="5"/>
  <c r="C4186" i="5"/>
  <c r="F4187" i="5"/>
  <c r="A4187" i="5"/>
  <c r="D4187" i="5"/>
  <c r="G4188" i="5"/>
  <c r="E4187" i="5"/>
  <c r="C4187" i="5"/>
  <c r="D4188" i="5"/>
  <c r="F4188" i="5"/>
  <c r="A4188" i="5"/>
  <c r="G4189" i="5"/>
  <c r="E4188" i="5"/>
  <c r="C4188" i="5"/>
  <c r="F4189" i="5"/>
  <c r="A4189" i="5"/>
  <c r="D4189" i="5"/>
  <c r="G4190" i="5"/>
  <c r="E4189" i="5"/>
  <c r="C4189" i="5"/>
  <c r="D4190" i="5"/>
  <c r="F4190" i="5"/>
  <c r="A4190" i="5"/>
  <c r="G4191" i="5"/>
  <c r="E4190" i="5"/>
  <c r="C4190" i="5"/>
  <c r="F4191" i="5"/>
  <c r="A4191" i="5"/>
  <c r="D4191" i="5"/>
  <c r="G4192" i="5"/>
  <c r="E4191" i="5"/>
  <c r="C4191" i="5"/>
  <c r="D4192" i="5"/>
  <c r="F4192" i="5"/>
  <c r="A4192" i="5"/>
  <c r="G4193" i="5"/>
  <c r="E4192" i="5"/>
  <c r="C4192" i="5"/>
  <c r="F4193" i="5"/>
  <c r="A4193" i="5"/>
  <c r="D4193" i="5"/>
  <c r="G4194" i="5"/>
  <c r="E4193" i="5"/>
  <c r="C4193" i="5"/>
  <c r="D4194" i="5"/>
  <c r="F4194" i="5"/>
  <c r="A4194" i="5"/>
  <c r="G4195" i="5"/>
  <c r="E4194" i="5"/>
  <c r="C4194" i="5"/>
  <c r="F4195" i="5"/>
  <c r="A4195" i="5"/>
  <c r="D4195" i="5"/>
  <c r="G4196" i="5"/>
  <c r="E4195" i="5"/>
  <c r="C4195" i="5"/>
  <c r="D4196" i="5"/>
  <c r="F4196" i="5"/>
  <c r="A4196" i="5"/>
  <c r="G4197" i="5"/>
  <c r="E4196" i="5"/>
  <c r="C4196" i="5"/>
  <c r="F4197" i="5"/>
  <c r="A4197" i="5"/>
  <c r="D4197" i="5"/>
  <c r="G4198" i="5"/>
  <c r="E4197" i="5"/>
  <c r="C4197" i="5"/>
  <c r="D4198" i="5"/>
  <c r="F4198" i="5"/>
  <c r="A4198" i="5"/>
  <c r="G4199" i="5"/>
  <c r="E4198" i="5"/>
  <c r="C4198" i="5"/>
  <c r="F4199" i="5"/>
  <c r="A4199" i="5"/>
  <c r="D4199" i="5"/>
  <c r="G4200" i="5"/>
  <c r="E4199" i="5"/>
  <c r="C4199" i="5"/>
  <c r="D4200" i="5"/>
  <c r="F4200" i="5"/>
  <c r="A4200" i="5"/>
  <c r="G4201" i="5"/>
  <c r="E4200" i="5"/>
  <c r="C4200" i="5"/>
  <c r="F4201" i="5"/>
  <c r="A4201" i="5"/>
  <c r="D4201" i="5"/>
  <c r="G4202" i="5"/>
  <c r="E4201" i="5"/>
  <c r="C4201" i="5"/>
  <c r="D4202" i="5"/>
  <c r="F4202" i="5"/>
  <c r="A4202" i="5"/>
  <c r="G4203" i="5"/>
  <c r="E4202" i="5"/>
  <c r="C4202" i="5"/>
  <c r="F4203" i="5"/>
  <c r="A4203" i="5"/>
  <c r="D4203" i="5"/>
  <c r="G4204" i="5"/>
  <c r="E4203" i="5"/>
  <c r="C4203" i="5"/>
  <c r="D4204" i="5"/>
  <c r="F4204" i="5"/>
  <c r="A4204" i="5"/>
  <c r="G4205" i="5"/>
  <c r="E4204" i="5"/>
  <c r="C4204" i="5"/>
  <c r="F4205" i="5"/>
  <c r="A4205" i="5"/>
  <c r="D4205" i="5"/>
  <c r="G4206" i="5"/>
  <c r="E4205" i="5"/>
  <c r="C4205" i="5"/>
  <c r="D4206" i="5"/>
  <c r="F4206" i="5"/>
  <c r="A4206" i="5"/>
  <c r="G4207" i="5"/>
  <c r="E4206" i="5"/>
  <c r="C4206" i="5"/>
  <c r="F4207" i="5"/>
  <c r="A4207" i="5"/>
  <c r="D4207" i="5"/>
  <c r="G4208" i="5"/>
  <c r="E4207" i="5"/>
  <c r="C4207" i="5"/>
  <c r="D4208" i="5"/>
  <c r="F4208" i="5"/>
  <c r="A4208" i="5"/>
  <c r="G4209" i="5"/>
  <c r="E4208" i="5"/>
  <c r="C4208" i="5"/>
  <c r="F4209" i="5"/>
  <c r="A4209" i="5"/>
  <c r="D4209" i="5"/>
  <c r="G4210" i="5"/>
  <c r="E4209" i="5"/>
  <c r="C4209" i="5"/>
  <c r="D4210" i="5"/>
  <c r="F4210" i="5"/>
  <c r="A4210" i="5"/>
  <c r="G4211" i="5"/>
  <c r="E4210" i="5"/>
  <c r="C4210" i="5"/>
  <c r="F4211" i="5"/>
  <c r="A4211" i="5"/>
  <c r="D4211" i="5"/>
  <c r="G4212" i="5"/>
  <c r="E4211" i="5"/>
  <c r="C4211" i="5"/>
  <c r="D4212" i="5"/>
  <c r="F4212" i="5"/>
  <c r="A4212" i="5"/>
  <c r="G4213" i="5"/>
  <c r="E4212" i="5"/>
  <c r="C4212" i="5"/>
  <c r="F4213" i="5"/>
  <c r="A4213" i="5"/>
  <c r="D4213" i="5"/>
  <c r="G4214" i="5"/>
  <c r="E4213" i="5"/>
  <c r="C4213" i="5"/>
  <c r="D4214" i="5"/>
  <c r="F4214" i="5"/>
  <c r="A4214" i="5"/>
  <c r="G4215" i="5"/>
  <c r="E4214" i="5"/>
  <c r="C4214" i="5"/>
  <c r="F4215" i="5"/>
  <c r="A4215" i="5"/>
  <c r="D4215" i="5"/>
  <c r="G4216" i="5"/>
  <c r="E4215" i="5"/>
  <c r="C4215" i="5"/>
  <c r="D4216" i="5"/>
  <c r="F4216" i="5"/>
  <c r="A4216" i="5"/>
  <c r="G4217" i="5"/>
  <c r="E4216" i="5"/>
  <c r="C4216" i="5"/>
  <c r="F4217" i="5"/>
  <c r="A4217" i="5"/>
  <c r="D4217" i="5"/>
  <c r="G4218" i="5"/>
  <c r="E4217" i="5"/>
  <c r="C4217" i="5"/>
  <c r="D4218" i="5"/>
  <c r="F4218" i="5"/>
  <c r="A4218" i="5"/>
  <c r="G4219" i="5"/>
  <c r="E4218" i="5"/>
  <c r="C4218" i="5"/>
  <c r="F4219" i="5"/>
  <c r="A4219" i="5"/>
  <c r="D4219" i="5"/>
  <c r="G4220" i="5"/>
  <c r="E4219" i="5"/>
  <c r="C4219" i="5"/>
  <c r="D4220" i="5"/>
  <c r="F4220" i="5"/>
  <c r="A4220" i="5"/>
  <c r="G4221" i="5"/>
  <c r="E4220" i="5"/>
  <c r="C4220" i="5"/>
  <c r="F4221" i="5"/>
  <c r="A4221" i="5"/>
  <c r="D4221" i="5"/>
  <c r="G4222" i="5"/>
  <c r="E4221" i="5"/>
  <c r="C4221" i="5"/>
  <c r="D4222" i="5"/>
  <c r="F4222" i="5"/>
  <c r="A4222" i="5"/>
  <c r="G4223" i="5"/>
  <c r="E4222" i="5"/>
  <c r="C4222" i="5"/>
  <c r="F4223" i="5"/>
  <c r="A4223" i="5"/>
  <c r="D4223" i="5"/>
  <c r="G4224" i="5"/>
  <c r="E4223" i="5"/>
  <c r="C4223" i="5"/>
  <c r="D4224" i="5"/>
  <c r="F4224" i="5"/>
  <c r="A4224" i="5"/>
  <c r="G4225" i="5"/>
  <c r="E4224" i="5"/>
  <c r="C4224" i="5"/>
  <c r="F4225" i="5"/>
  <c r="A4225" i="5"/>
  <c r="D4225" i="5"/>
  <c r="G4226" i="5"/>
  <c r="E4225" i="5"/>
  <c r="C4225" i="5"/>
  <c r="D4226" i="5"/>
  <c r="F4226" i="5"/>
  <c r="A4226" i="5"/>
  <c r="G4227" i="5"/>
  <c r="E4226" i="5"/>
  <c r="C4226" i="5"/>
  <c r="F4227" i="5"/>
  <c r="A4227" i="5"/>
  <c r="D4227" i="5"/>
  <c r="G4228" i="5"/>
  <c r="E4227" i="5"/>
  <c r="C4227" i="5"/>
  <c r="D4228" i="5"/>
  <c r="F4228" i="5"/>
  <c r="A4228" i="5"/>
  <c r="G4229" i="5"/>
  <c r="E4228" i="5"/>
  <c r="C4228" i="5"/>
  <c r="F4229" i="5"/>
  <c r="A4229" i="5"/>
  <c r="D4229" i="5"/>
  <c r="G4230" i="5"/>
  <c r="E4229" i="5"/>
  <c r="C4229" i="5"/>
  <c r="D4230" i="5"/>
  <c r="F4230" i="5"/>
  <c r="A4230" i="5"/>
  <c r="G4231" i="5"/>
  <c r="E4230" i="5"/>
  <c r="C4230" i="5"/>
  <c r="F4231" i="5"/>
  <c r="A4231" i="5"/>
  <c r="D4231" i="5"/>
  <c r="G4232" i="5"/>
  <c r="E4231" i="5"/>
  <c r="C4231" i="5"/>
  <c r="D4232" i="5"/>
  <c r="F4232" i="5"/>
  <c r="A4232" i="5"/>
  <c r="G4233" i="5"/>
  <c r="E4232" i="5"/>
  <c r="C4232" i="5"/>
  <c r="F4233" i="5"/>
  <c r="A4233" i="5"/>
  <c r="D4233" i="5"/>
  <c r="G4234" i="5"/>
  <c r="E4233" i="5"/>
  <c r="C4233" i="5"/>
  <c r="D4234" i="5"/>
  <c r="F4234" i="5"/>
  <c r="A4234" i="5"/>
  <c r="G4235" i="5"/>
  <c r="E4234" i="5"/>
  <c r="C4234" i="5"/>
  <c r="F4235" i="5"/>
  <c r="A4235" i="5"/>
  <c r="D4235" i="5"/>
  <c r="G4236" i="5"/>
  <c r="E4235" i="5"/>
  <c r="C4235" i="5"/>
  <c r="D4236" i="5"/>
  <c r="F4236" i="5"/>
  <c r="A4236" i="5"/>
  <c r="G4237" i="5"/>
  <c r="E4236" i="5"/>
  <c r="C4236" i="5"/>
  <c r="F4237" i="5"/>
  <c r="A4237" i="5"/>
  <c r="D4237" i="5"/>
  <c r="G4238" i="5"/>
  <c r="E4237" i="5"/>
  <c r="C4237" i="5"/>
  <c r="D4238" i="5"/>
  <c r="F4238" i="5"/>
  <c r="A4238" i="5"/>
  <c r="G4239" i="5"/>
  <c r="E4238" i="5"/>
  <c r="C4238" i="5"/>
  <c r="F4239" i="5"/>
  <c r="A4239" i="5"/>
  <c r="D4239" i="5"/>
  <c r="G4240" i="5"/>
  <c r="E4239" i="5"/>
  <c r="C4239" i="5"/>
  <c r="D4240" i="5"/>
  <c r="F4240" i="5"/>
  <c r="A4240" i="5"/>
  <c r="G4241" i="5"/>
  <c r="E4240" i="5"/>
  <c r="C4240" i="5"/>
  <c r="F4241" i="5"/>
  <c r="A4241" i="5"/>
  <c r="D4241" i="5"/>
  <c r="G4242" i="5"/>
  <c r="E4241" i="5"/>
  <c r="C4241" i="5"/>
  <c r="D4242" i="5"/>
  <c r="F4242" i="5"/>
  <c r="A4242" i="5"/>
  <c r="G4243" i="5"/>
  <c r="E4242" i="5"/>
  <c r="C4242" i="5"/>
  <c r="F4243" i="5"/>
  <c r="A4243" i="5"/>
  <c r="D4243" i="5"/>
  <c r="G4244" i="5"/>
  <c r="E4243" i="5"/>
  <c r="C4243" i="5"/>
  <c r="D4244" i="5"/>
  <c r="F4244" i="5"/>
  <c r="A4244" i="5"/>
  <c r="G4245" i="5"/>
  <c r="E4244" i="5"/>
  <c r="C4244" i="5"/>
  <c r="F4245" i="5"/>
  <c r="A4245" i="5"/>
  <c r="D4245" i="5"/>
  <c r="G4246" i="5"/>
  <c r="E4245" i="5"/>
  <c r="C4245" i="5"/>
  <c r="D4246" i="5"/>
  <c r="F4246" i="5"/>
  <c r="A4246" i="5"/>
  <c r="G4247" i="5"/>
  <c r="E4246" i="5"/>
  <c r="C4246" i="5"/>
  <c r="F4247" i="5"/>
  <c r="A4247" i="5"/>
  <c r="D4247" i="5"/>
  <c r="G4248" i="5"/>
  <c r="E4247" i="5"/>
  <c r="C4247" i="5"/>
  <c r="D4248" i="5"/>
  <c r="F4248" i="5"/>
  <c r="A4248" i="5"/>
  <c r="G4249" i="5"/>
  <c r="E4248" i="5"/>
  <c r="C4248" i="5"/>
  <c r="F4249" i="5"/>
  <c r="A4249" i="5"/>
  <c r="D4249" i="5"/>
  <c r="G4250" i="5"/>
  <c r="E4249" i="5"/>
  <c r="C4249" i="5"/>
  <c r="D4250" i="5"/>
  <c r="F4250" i="5"/>
  <c r="A4250" i="5"/>
  <c r="G4251" i="5"/>
  <c r="E4250" i="5"/>
  <c r="C4250" i="5"/>
  <c r="F4251" i="5"/>
  <c r="A4251" i="5"/>
  <c r="D4251" i="5"/>
  <c r="E4251" i="5"/>
  <c r="C4251" i="5"/>
  <c r="G4252" i="5"/>
  <c r="D4252" i="5"/>
  <c r="F4252" i="5"/>
  <c r="A4252" i="5"/>
  <c r="E4252" i="5"/>
  <c r="C4252" i="5"/>
  <c r="G4253" i="5"/>
  <c r="F4253" i="5"/>
  <c r="A4253" i="5"/>
  <c r="D4253" i="5"/>
  <c r="E4253" i="5"/>
  <c r="C4253" i="5"/>
  <c r="G4254" i="5"/>
  <c r="D4254" i="5"/>
  <c r="F4254" i="5"/>
  <c r="E4254" i="5"/>
  <c r="C4254" i="5"/>
  <c r="G4255" i="5"/>
  <c r="A4254" i="5"/>
  <c r="F4255" i="5"/>
  <c r="A4255" i="5"/>
  <c r="D4255" i="5"/>
  <c r="G4256" i="5"/>
  <c r="E4255" i="5"/>
  <c r="C4255" i="5"/>
  <c r="D4256" i="5"/>
  <c r="F4256" i="5"/>
  <c r="G4257" i="5"/>
  <c r="E4256" i="5"/>
  <c r="C4256" i="5"/>
  <c r="A4256" i="5"/>
  <c r="F4257" i="5"/>
  <c r="A4257" i="5"/>
  <c r="D4257" i="5"/>
  <c r="G4258" i="5"/>
  <c r="E4257" i="5"/>
  <c r="C4257" i="5"/>
  <c r="D4258" i="5"/>
  <c r="F4258" i="5"/>
  <c r="G4259" i="5"/>
  <c r="E4258" i="5"/>
  <c r="C4258" i="5"/>
  <c r="A4258" i="5"/>
  <c r="F4259" i="5"/>
  <c r="A4259" i="5"/>
  <c r="D4259" i="5"/>
  <c r="E4259" i="5"/>
  <c r="C4259" i="5"/>
  <c r="G4260" i="5"/>
  <c r="D4260" i="5"/>
  <c r="F4260" i="5"/>
  <c r="A4260" i="5"/>
  <c r="E4260" i="5"/>
  <c r="C4260" i="5"/>
  <c r="G4261" i="5"/>
  <c r="F4261" i="5"/>
  <c r="A4261" i="5"/>
  <c r="D4261" i="5"/>
  <c r="E4261" i="5"/>
  <c r="C4261" i="5"/>
  <c r="G4262" i="5"/>
  <c r="D4262" i="5"/>
  <c r="F4262" i="5"/>
  <c r="E4262" i="5"/>
  <c r="C4262" i="5"/>
  <c r="G4263" i="5"/>
  <c r="A4262" i="5"/>
  <c r="F4263" i="5"/>
  <c r="A4263" i="5"/>
  <c r="D4263" i="5"/>
  <c r="G4264" i="5"/>
  <c r="E4263" i="5"/>
  <c r="C4263" i="5"/>
  <c r="D4264" i="5"/>
  <c r="F4264" i="5"/>
  <c r="G4265" i="5"/>
  <c r="E4264" i="5"/>
  <c r="C4264" i="5"/>
  <c r="A4264" i="5"/>
  <c r="F4265" i="5"/>
  <c r="A4265" i="5"/>
  <c r="D4265" i="5"/>
  <c r="G4266" i="5"/>
  <c r="E4265" i="5"/>
  <c r="C4265" i="5"/>
  <c r="D4266" i="5"/>
  <c r="F4266" i="5"/>
  <c r="G4267" i="5"/>
  <c r="E4266" i="5"/>
  <c r="C4266" i="5"/>
  <c r="A4266" i="5"/>
  <c r="F4267" i="5"/>
  <c r="A4267" i="5"/>
  <c r="D4267" i="5"/>
  <c r="E4267" i="5"/>
  <c r="C4267" i="5"/>
  <c r="G4268" i="5"/>
  <c r="D4268" i="5"/>
  <c r="F4268" i="5"/>
  <c r="A4268" i="5"/>
  <c r="E4268" i="5"/>
  <c r="C4268" i="5"/>
  <c r="G4269" i="5"/>
  <c r="F4269" i="5"/>
  <c r="A4269" i="5"/>
  <c r="D4269" i="5"/>
  <c r="E4269" i="5"/>
  <c r="C4269" i="5"/>
  <c r="G4270" i="5"/>
  <c r="D4270" i="5"/>
  <c r="F4270" i="5"/>
  <c r="E4270" i="5"/>
  <c r="C4270" i="5"/>
  <c r="G4271" i="5"/>
  <c r="A4270" i="5"/>
  <c r="F4271" i="5"/>
  <c r="A4271" i="5"/>
  <c r="D4271" i="5"/>
  <c r="G4272" i="5"/>
  <c r="E4271" i="5"/>
  <c r="C4271" i="5"/>
  <c r="D4272" i="5"/>
  <c r="F4272" i="5"/>
  <c r="G4273" i="5"/>
  <c r="E4272" i="5"/>
  <c r="C4272" i="5"/>
  <c r="A4272" i="5"/>
  <c r="F4273" i="5"/>
  <c r="A4273" i="5"/>
  <c r="D4273" i="5"/>
  <c r="G4274" i="5"/>
  <c r="E4273" i="5"/>
  <c r="C4273" i="5"/>
  <c r="D4274" i="5"/>
  <c r="F4274" i="5"/>
  <c r="G4275" i="5"/>
  <c r="E4274" i="5"/>
  <c r="C4274" i="5"/>
  <c r="A4274" i="5"/>
  <c r="F4275" i="5"/>
  <c r="A4275" i="5"/>
  <c r="D4275" i="5"/>
  <c r="E4275" i="5"/>
  <c r="C4275" i="5"/>
  <c r="G4276" i="5"/>
  <c r="D4276" i="5"/>
  <c r="F4276" i="5"/>
  <c r="A4276" i="5"/>
  <c r="E4276" i="5"/>
  <c r="C4276" i="5"/>
  <c r="G4277" i="5"/>
  <c r="F4277" i="5"/>
  <c r="A4277" i="5"/>
  <c r="D4277" i="5"/>
  <c r="E4277" i="5"/>
  <c r="C4277" i="5"/>
  <c r="G4278" i="5"/>
  <c r="D4278" i="5"/>
  <c r="F4278" i="5"/>
  <c r="E4278" i="5"/>
  <c r="C4278" i="5"/>
  <c r="G4279" i="5"/>
  <c r="A4278" i="5"/>
  <c r="F4279" i="5"/>
  <c r="A4279" i="5"/>
  <c r="D4279" i="5"/>
  <c r="G4280" i="5"/>
  <c r="E4279" i="5"/>
  <c r="C4279" i="5"/>
  <c r="D4280" i="5"/>
  <c r="F4280" i="5"/>
  <c r="G4281" i="5"/>
  <c r="E4280" i="5"/>
  <c r="C4280" i="5"/>
  <c r="A4280" i="5"/>
  <c r="F4281" i="5"/>
  <c r="A4281" i="5"/>
  <c r="D4281" i="5"/>
  <c r="G4282" i="5"/>
  <c r="E4281" i="5"/>
  <c r="C4281" i="5"/>
  <c r="D4282" i="5"/>
  <c r="F4282" i="5"/>
  <c r="G4283" i="5"/>
  <c r="E4282" i="5"/>
  <c r="C4282" i="5"/>
  <c r="A4282" i="5"/>
  <c r="F4283" i="5"/>
  <c r="A4283" i="5"/>
  <c r="D4283" i="5"/>
  <c r="E4283" i="5"/>
  <c r="C4283" i="5"/>
  <c r="G4284" i="5"/>
  <c r="D4284" i="5"/>
  <c r="F4284" i="5"/>
  <c r="A4284" i="5"/>
  <c r="E4284" i="5"/>
  <c r="C4284" i="5"/>
  <c r="G4285" i="5"/>
  <c r="F4285" i="5"/>
  <c r="A4285" i="5"/>
  <c r="D4285" i="5"/>
  <c r="E4285" i="5"/>
  <c r="C4285" i="5"/>
  <c r="G4286" i="5"/>
  <c r="D4286" i="5"/>
  <c r="F4286" i="5"/>
  <c r="E4286" i="5"/>
  <c r="C4286" i="5"/>
  <c r="G4287" i="5"/>
  <c r="A4286" i="5"/>
  <c r="F4287" i="5"/>
  <c r="A4287" i="5"/>
  <c r="D4287" i="5"/>
  <c r="G4288" i="5"/>
  <c r="E4287" i="5"/>
  <c r="C4287" i="5"/>
  <c r="D4288" i="5"/>
  <c r="F4288" i="5"/>
  <c r="G4289" i="5"/>
  <c r="E4288" i="5"/>
  <c r="C4288" i="5"/>
  <c r="A4288" i="5"/>
  <c r="F4289" i="5"/>
  <c r="A4289" i="5"/>
  <c r="D4289" i="5"/>
  <c r="G4290" i="5"/>
  <c r="E4289" i="5"/>
  <c r="C4289" i="5"/>
  <c r="D4290" i="5"/>
  <c r="F4290" i="5"/>
  <c r="G4291" i="5"/>
  <c r="E4290" i="5"/>
  <c r="C4290" i="5"/>
  <c r="A4290" i="5"/>
  <c r="F4291" i="5"/>
  <c r="A4291" i="5"/>
  <c r="D4291" i="5"/>
  <c r="E4291" i="5"/>
  <c r="C4291" i="5"/>
  <c r="G4292" i="5"/>
  <c r="D4292" i="5"/>
  <c r="F4292" i="5"/>
  <c r="A4292" i="5"/>
  <c r="E4292" i="5"/>
  <c r="C4292" i="5"/>
  <c r="G4293" i="5"/>
  <c r="F4293" i="5"/>
  <c r="A4293" i="5"/>
  <c r="D4293" i="5"/>
  <c r="E4293" i="5"/>
  <c r="C4293" i="5"/>
  <c r="G4294" i="5"/>
  <c r="D4294" i="5"/>
  <c r="F4294" i="5"/>
  <c r="E4294" i="5"/>
  <c r="C4294" i="5"/>
  <c r="G4295" i="5"/>
  <c r="A4294" i="5"/>
  <c r="F4295" i="5"/>
  <c r="A4295" i="5"/>
  <c r="D4295" i="5"/>
  <c r="G4296" i="5"/>
  <c r="E4295" i="5"/>
  <c r="C4295" i="5"/>
  <c r="D4296" i="5"/>
  <c r="F4296" i="5"/>
  <c r="G4297" i="5"/>
  <c r="E4296" i="5"/>
  <c r="C4296" i="5"/>
  <c r="A4296" i="5"/>
  <c r="F4297" i="5"/>
  <c r="A4297" i="5"/>
  <c r="D4297" i="5"/>
  <c r="G4298" i="5"/>
  <c r="E4297" i="5"/>
  <c r="C4297" i="5"/>
  <c r="D4298" i="5"/>
  <c r="F4298" i="5"/>
  <c r="G4299" i="5"/>
  <c r="E4298" i="5"/>
  <c r="C4298" i="5"/>
  <c r="A4298" i="5"/>
  <c r="F4299" i="5"/>
  <c r="A4299" i="5"/>
  <c r="D4299" i="5"/>
  <c r="E4299" i="5"/>
  <c r="C4299" i="5"/>
  <c r="G4300" i="5"/>
  <c r="D4300" i="5"/>
  <c r="F4300" i="5"/>
  <c r="A4300" i="5"/>
  <c r="E4300" i="5"/>
  <c r="C4300" i="5"/>
  <c r="G4301" i="5"/>
  <c r="F4301" i="5"/>
  <c r="A4301" i="5"/>
  <c r="D4301" i="5"/>
  <c r="E4301" i="5"/>
  <c r="C4301" i="5"/>
  <c r="G4302" i="5"/>
  <c r="D4302" i="5"/>
  <c r="F4302" i="5"/>
  <c r="E4302" i="5"/>
  <c r="C4302" i="5"/>
  <c r="G4303" i="5"/>
  <c r="A4302" i="5"/>
  <c r="F4303" i="5"/>
  <c r="A4303" i="5"/>
  <c r="D4303" i="5"/>
  <c r="G4304" i="5"/>
  <c r="E4303" i="5"/>
  <c r="C4303" i="5"/>
  <c r="D4304" i="5"/>
  <c r="F4304" i="5"/>
  <c r="G4305" i="5"/>
  <c r="E4304" i="5"/>
  <c r="C4304" i="5"/>
  <c r="A4304" i="5"/>
  <c r="F4305" i="5"/>
  <c r="A4305" i="5"/>
  <c r="D4305" i="5"/>
  <c r="G4306" i="5"/>
  <c r="E4305" i="5"/>
  <c r="C4305" i="5"/>
  <c r="D4306" i="5"/>
  <c r="F4306" i="5"/>
  <c r="G4307" i="5"/>
  <c r="E4306" i="5"/>
  <c r="C4306" i="5"/>
  <c r="A4306" i="5"/>
  <c r="F4307" i="5"/>
  <c r="A4307" i="5"/>
  <c r="D4307" i="5"/>
  <c r="E4307" i="5"/>
  <c r="C4307" i="5"/>
  <c r="G4308" i="5"/>
  <c r="D4308" i="5"/>
  <c r="F4308" i="5"/>
  <c r="A4308" i="5"/>
  <c r="E4308" i="5"/>
  <c r="C4308" i="5"/>
  <c r="G4309" i="5"/>
  <c r="F4309" i="5"/>
  <c r="A4309" i="5"/>
  <c r="D4309" i="5"/>
  <c r="E4309" i="5"/>
  <c r="C4309" i="5"/>
  <c r="G4310" i="5"/>
  <c r="D4310" i="5"/>
  <c r="F4310" i="5"/>
  <c r="E4310" i="5"/>
  <c r="C4310" i="5"/>
  <c r="G4311" i="5"/>
  <c r="A4310" i="5"/>
  <c r="F4311" i="5"/>
  <c r="A4311" i="5"/>
  <c r="D4311" i="5"/>
  <c r="G4312" i="5"/>
  <c r="E4311" i="5"/>
  <c r="C4311" i="5"/>
  <c r="D4312" i="5"/>
  <c r="F4312" i="5"/>
  <c r="G4313" i="5"/>
  <c r="E4312" i="5"/>
  <c r="C4312" i="5"/>
  <c r="A4312" i="5"/>
  <c r="F4313" i="5"/>
  <c r="A4313" i="5"/>
  <c r="D4313" i="5"/>
  <c r="G4314" i="5"/>
  <c r="E4313" i="5"/>
  <c r="C4313" i="5"/>
  <c r="D4314" i="5"/>
  <c r="F4314" i="5"/>
  <c r="G4315" i="5"/>
  <c r="E4314" i="5"/>
  <c r="C4314" i="5"/>
  <c r="A4314" i="5"/>
  <c r="F4315" i="5"/>
  <c r="A4315" i="5"/>
  <c r="D4315" i="5"/>
  <c r="E4315" i="5"/>
  <c r="C4315" i="5"/>
  <c r="G4316" i="5"/>
  <c r="D4316" i="5"/>
  <c r="F4316" i="5"/>
  <c r="A4316" i="5"/>
  <c r="E4316" i="5"/>
  <c r="C4316" i="5"/>
  <c r="G4317" i="5"/>
  <c r="F4317" i="5"/>
  <c r="A4317" i="5"/>
  <c r="D4317" i="5"/>
  <c r="E4317" i="5"/>
  <c r="C4317" i="5"/>
  <c r="G4318" i="5"/>
  <c r="D4318" i="5"/>
  <c r="F4318" i="5"/>
  <c r="E4318" i="5"/>
  <c r="C4318" i="5"/>
  <c r="G4319" i="5"/>
  <c r="A4318" i="5"/>
  <c r="F4319" i="5"/>
  <c r="A4319" i="5"/>
  <c r="D4319" i="5"/>
  <c r="G4320" i="5"/>
  <c r="E4319" i="5"/>
  <c r="C4319" i="5"/>
  <c r="D4320" i="5"/>
  <c r="F4320" i="5"/>
  <c r="G4321" i="5"/>
  <c r="E4320" i="5"/>
  <c r="C4320" i="5"/>
  <c r="A4320" i="5"/>
  <c r="F4321" i="5"/>
  <c r="A4321" i="5"/>
  <c r="D4321" i="5"/>
  <c r="G4322" i="5"/>
  <c r="E4321" i="5"/>
  <c r="C4321" i="5"/>
  <c r="D4322" i="5"/>
  <c r="F4322" i="5"/>
  <c r="G4323" i="5"/>
  <c r="E4322" i="5"/>
  <c r="C4322" i="5"/>
  <c r="A4322" i="5"/>
  <c r="F4323" i="5"/>
  <c r="A4323" i="5"/>
  <c r="D4323" i="5"/>
  <c r="E4323" i="5"/>
  <c r="C4323" i="5"/>
  <c r="G4324" i="5"/>
  <c r="D4324" i="5"/>
  <c r="F4324" i="5"/>
  <c r="A4324" i="5"/>
  <c r="E4324" i="5"/>
  <c r="C4324" i="5"/>
  <c r="G4325" i="5"/>
  <c r="F4325" i="5"/>
  <c r="A4325" i="5"/>
  <c r="D4325" i="5"/>
  <c r="E4325" i="5"/>
  <c r="C4325" i="5"/>
  <c r="G4326" i="5"/>
  <c r="D4326" i="5"/>
  <c r="F4326" i="5"/>
  <c r="E4326" i="5"/>
  <c r="C4326" i="5"/>
  <c r="G4327" i="5"/>
  <c r="A4326" i="5"/>
  <c r="F4327" i="5"/>
  <c r="A4327" i="5"/>
  <c r="D4327" i="5"/>
  <c r="G4328" i="5"/>
  <c r="E4327" i="5"/>
  <c r="C4327" i="5"/>
  <c r="D4328" i="5"/>
  <c r="F4328" i="5"/>
  <c r="G4329" i="5"/>
  <c r="E4328" i="5"/>
  <c r="C4328" i="5"/>
  <c r="A4328" i="5"/>
  <c r="F4329" i="5"/>
  <c r="A4329" i="5"/>
  <c r="D4329" i="5"/>
  <c r="G4330" i="5"/>
  <c r="E4329" i="5"/>
  <c r="C4329" i="5"/>
  <c r="D4330" i="5"/>
  <c r="F4330" i="5"/>
  <c r="G4331" i="5"/>
  <c r="E4330" i="5"/>
  <c r="C4330" i="5"/>
  <c r="A4330" i="5"/>
  <c r="F4331" i="5"/>
  <c r="A4331" i="5"/>
  <c r="D4331" i="5"/>
  <c r="E4331" i="5"/>
  <c r="C4331" i="5"/>
  <c r="G4332" i="5"/>
  <c r="D4332" i="5"/>
  <c r="F4332" i="5"/>
  <c r="A4332" i="5"/>
  <c r="E4332" i="5"/>
  <c r="C4332" i="5"/>
  <c r="G4333" i="5"/>
  <c r="F4333" i="5"/>
  <c r="A4333" i="5"/>
  <c r="D4333" i="5"/>
  <c r="E4333" i="5"/>
  <c r="C4333" i="5"/>
  <c r="G4334" i="5"/>
  <c r="D4334" i="5"/>
  <c r="F4334" i="5"/>
  <c r="E4334" i="5"/>
  <c r="C4334" i="5"/>
  <c r="G4335" i="5"/>
  <c r="A4334" i="5"/>
  <c r="F4335" i="5"/>
  <c r="A4335" i="5"/>
  <c r="D4335" i="5"/>
  <c r="G4336" i="5"/>
  <c r="E4335" i="5"/>
  <c r="C4335" i="5"/>
  <c r="D4336" i="5"/>
  <c r="F4336" i="5"/>
  <c r="G4337" i="5"/>
  <c r="E4336" i="5"/>
  <c r="C4336" i="5"/>
  <c r="A4336" i="5"/>
  <c r="F4337" i="5"/>
  <c r="A4337" i="5"/>
  <c r="D4337" i="5"/>
  <c r="G4338" i="5"/>
  <c r="E4337" i="5"/>
  <c r="C4337" i="5"/>
  <c r="D4338" i="5"/>
  <c r="F4338" i="5"/>
  <c r="A4338" i="5"/>
  <c r="G4339" i="5"/>
  <c r="E4338" i="5"/>
  <c r="C4338" i="5"/>
  <c r="F4339" i="5"/>
  <c r="A4339" i="5"/>
  <c r="D4339" i="5"/>
  <c r="E4339" i="5"/>
  <c r="C4339" i="5"/>
  <c r="G4340" i="5"/>
  <c r="D4340" i="5"/>
  <c r="F4340" i="5"/>
  <c r="A4340" i="5"/>
  <c r="E4340" i="5"/>
  <c r="C4340" i="5"/>
  <c r="G4341" i="5"/>
  <c r="F4341" i="5"/>
  <c r="A4341" i="5"/>
  <c r="D4341" i="5"/>
  <c r="E4341" i="5"/>
  <c r="C4341" i="5"/>
  <c r="G4342" i="5"/>
  <c r="D4342" i="5"/>
  <c r="F4342" i="5"/>
  <c r="E4342" i="5"/>
  <c r="C4342" i="5"/>
  <c r="G4343" i="5"/>
  <c r="A4342" i="5"/>
  <c r="F4343" i="5"/>
  <c r="A4343" i="5"/>
  <c r="D4343" i="5"/>
  <c r="G4344" i="5"/>
  <c r="E4343" i="5"/>
  <c r="C4343" i="5"/>
  <c r="D4344" i="5"/>
  <c r="F4344" i="5"/>
  <c r="G4345" i="5"/>
  <c r="E4344" i="5"/>
  <c r="C4344" i="5"/>
  <c r="A4344" i="5"/>
  <c r="F4345" i="5"/>
  <c r="A4345" i="5"/>
  <c r="D4345" i="5"/>
  <c r="G4346" i="5"/>
  <c r="E4345" i="5"/>
  <c r="C4345" i="5"/>
  <c r="D4346" i="5"/>
  <c r="F4346" i="5"/>
  <c r="G4347" i="5"/>
  <c r="E4346" i="5"/>
  <c r="C4346" i="5"/>
  <c r="A4346" i="5"/>
  <c r="F4347" i="5"/>
  <c r="A4347" i="5"/>
  <c r="D4347" i="5"/>
  <c r="E4347" i="5"/>
  <c r="C4347" i="5"/>
  <c r="G4348" i="5"/>
  <c r="D4348" i="5"/>
  <c r="F4348" i="5"/>
  <c r="A4348" i="5"/>
  <c r="E4348" i="5"/>
  <c r="C4348" i="5"/>
  <c r="G4349" i="5"/>
  <c r="F4349" i="5"/>
  <c r="A4349" i="5"/>
  <c r="D4349" i="5"/>
  <c r="E4349" i="5"/>
  <c r="C4349" i="5"/>
  <c r="G4350" i="5"/>
  <c r="D4350" i="5"/>
  <c r="F4350" i="5"/>
  <c r="E4350" i="5"/>
  <c r="C4350" i="5"/>
  <c r="G4351" i="5"/>
  <c r="A4350" i="5"/>
  <c r="F4351" i="5"/>
  <c r="D4351" i="5"/>
  <c r="G4352" i="5"/>
  <c r="E4351" i="5"/>
  <c r="C4351" i="5"/>
  <c r="A4351" i="5"/>
  <c r="D4352" i="5"/>
  <c r="F4352" i="5"/>
  <c r="G4353" i="5"/>
  <c r="E4352" i="5"/>
  <c r="C4352" i="5"/>
  <c r="A4352" i="5"/>
  <c r="F4353" i="5"/>
  <c r="A4353" i="5"/>
  <c r="D4353" i="5"/>
  <c r="G4354" i="5"/>
  <c r="E4353" i="5"/>
  <c r="C4353" i="5"/>
  <c r="D4354" i="5"/>
  <c r="F4354" i="5"/>
  <c r="G4355" i="5"/>
  <c r="E4354" i="5"/>
  <c r="C4354" i="5"/>
  <c r="A4354" i="5"/>
  <c r="F4355" i="5"/>
  <c r="A4355" i="5"/>
  <c r="D4355" i="5"/>
  <c r="E4355" i="5"/>
  <c r="C4355" i="5"/>
  <c r="G4356" i="5"/>
  <c r="D4356" i="5"/>
  <c r="F4356" i="5"/>
  <c r="A4356" i="5"/>
  <c r="E4356" i="5"/>
  <c r="C4356" i="5"/>
  <c r="G4357" i="5"/>
  <c r="F4357" i="5"/>
  <c r="A4357" i="5"/>
  <c r="D4357" i="5"/>
  <c r="E4357" i="5"/>
  <c r="C4357" i="5"/>
  <c r="G4358" i="5"/>
  <c r="D4358" i="5"/>
  <c r="F4358" i="5"/>
  <c r="E4358" i="5"/>
  <c r="C4358" i="5"/>
  <c r="G4359" i="5"/>
  <c r="A4358" i="5"/>
  <c r="F4359" i="5"/>
  <c r="A4359" i="5"/>
  <c r="D4359" i="5"/>
  <c r="G4360" i="5"/>
  <c r="E4359" i="5"/>
  <c r="C4359" i="5"/>
  <c r="D4360" i="5"/>
  <c r="F4360" i="5"/>
  <c r="G4361" i="5"/>
  <c r="E4360" i="5"/>
  <c r="C4360" i="5"/>
  <c r="A4360" i="5"/>
  <c r="F4361" i="5"/>
  <c r="A4361" i="5"/>
  <c r="D4361" i="5"/>
  <c r="G4362" i="5"/>
  <c r="E4361" i="5"/>
  <c r="C4361" i="5"/>
  <c r="D4362" i="5"/>
  <c r="F4362" i="5"/>
  <c r="A4362" i="5"/>
  <c r="G4363" i="5"/>
  <c r="E4362" i="5"/>
  <c r="C4362" i="5"/>
  <c r="F4363" i="5"/>
  <c r="A4363" i="5"/>
  <c r="D4363" i="5"/>
  <c r="G4364" i="5"/>
  <c r="E4363" i="5"/>
  <c r="C4363" i="5"/>
  <c r="D4364" i="5"/>
  <c r="F4364" i="5"/>
  <c r="A4364" i="5"/>
  <c r="G4365" i="5"/>
  <c r="E4364" i="5"/>
  <c r="C4364" i="5"/>
  <c r="F4365" i="5"/>
  <c r="A4365" i="5"/>
  <c r="D4365" i="5"/>
  <c r="G4366" i="5"/>
  <c r="E4365" i="5"/>
  <c r="C4365" i="5"/>
  <c r="D4366" i="5"/>
  <c r="F4366" i="5"/>
  <c r="A4366" i="5"/>
  <c r="G4367" i="5"/>
  <c r="E4366" i="5"/>
  <c r="C4366" i="5"/>
  <c r="F4367" i="5"/>
  <c r="A4367" i="5"/>
  <c r="D4367" i="5"/>
  <c r="G4368" i="5"/>
  <c r="E4367" i="5"/>
  <c r="C4367" i="5"/>
  <c r="D4368" i="5"/>
  <c r="F4368" i="5"/>
  <c r="A4368" i="5"/>
  <c r="G4369" i="5"/>
  <c r="E4368" i="5"/>
  <c r="C4368" i="5"/>
  <c r="F4369" i="5"/>
  <c r="A4369" i="5"/>
  <c r="D4369" i="5"/>
  <c r="G4370" i="5"/>
  <c r="E4369" i="5"/>
  <c r="C4369" i="5"/>
  <c r="D4370" i="5"/>
  <c r="F4370" i="5"/>
  <c r="A4370" i="5"/>
  <c r="G4371" i="5"/>
  <c r="E4370" i="5"/>
  <c r="C4370" i="5"/>
  <c r="F4371" i="5"/>
  <c r="A4371" i="5"/>
  <c r="D4371" i="5"/>
  <c r="G4372" i="5"/>
  <c r="E4371" i="5"/>
  <c r="C4371" i="5"/>
  <c r="D4372" i="5"/>
  <c r="F4372" i="5"/>
  <c r="A4372" i="5"/>
  <c r="G4373" i="5"/>
  <c r="E4372" i="5"/>
  <c r="C4372" i="5"/>
  <c r="F4373" i="5"/>
  <c r="A4373" i="5"/>
  <c r="D4373" i="5"/>
  <c r="G4374" i="5"/>
  <c r="E4373" i="5"/>
  <c r="C4373" i="5"/>
  <c r="D4374" i="5"/>
  <c r="F4374" i="5"/>
  <c r="A4374" i="5"/>
  <c r="G4375" i="5"/>
  <c r="E4374" i="5"/>
  <c r="C4374" i="5"/>
  <c r="F4375" i="5"/>
  <c r="A4375" i="5"/>
  <c r="D4375" i="5"/>
  <c r="G4376" i="5"/>
  <c r="E4375" i="5"/>
  <c r="C4375" i="5"/>
  <c r="D4376" i="5"/>
  <c r="F4376" i="5"/>
  <c r="A4376" i="5"/>
  <c r="G4377" i="5"/>
  <c r="E4376" i="5"/>
  <c r="C4376" i="5"/>
  <c r="F4377" i="5"/>
  <c r="A4377" i="5"/>
  <c r="D4377" i="5"/>
  <c r="G4378" i="5"/>
  <c r="E4377" i="5"/>
  <c r="C4377" i="5"/>
  <c r="D4378" i="5"/>
  <c r="F4378" i="5"/>
  <c r="A4378" i="5"/>
  <c r="G4379" i="5"/>
  <c r="E4378" i="5"/>
  <c r="C4378" i="5"/>
  <c r="F4379" i="5"/>
  <c r="A4379" i="5"/>
  <c r="D4379" i="5"/>
  <c r="G4380" i="5"/>
  <c r="E4379" i="5"/>
  <c r="C4379" i="5"/>
  <c r="D4380" i="5"/>
  <c r="F4380" i="5"/>
  <c r="A4380" i="5"/>
  <c r="G4381" i="5"/>
  <c r="E4380" i="5"/>
  <c r="C4380" i="5"/>
  <c r="F4381" i="5"/>
  <c r="A4381" i="5"/>
  <c r="D4381" i="5"/>
  <c r="G4382" i="5"/>
  <c r="E4381" i="5"/>
  <c r="C4381" i="5"/>
  <c r="D4382" i="5"/>
  <c r="F4382" i="5"/>
  <c r="A4382" i="5"/>
  <c r="G4383" i="5"/>
  <c r="E4382" i="5"/>
  <c r="C4382" i="5"/>
  <c r="F4383" i="5"/>
  <c r="A4383" i="5"/>
  <c r="D4383" i="5"/>
  <c r="G4384" i="5"/>
  <c r="E4383" i="5"/>
  <c r="C4383" i="5"/>
  <c r="D4384" i="5"/>
  <c r="F4384" i="5"/>
  <c r="A4384" i="5"/>
  <c r="G4385" i="5"/>
  <c r="E4384" i="5"/>
  <c r="C4384" i="5"/>
  <c r="F4385" i="5"/>
  <c r="A4385" i="5"/>
  <c r="D4385" i="5"/>
  <c r="G4386" i="5"/>
  <c r="E4385" i="5"/>
  <c r="C4385" i="5"/>
  <c r="D4386" i="5"/>
  <c r="F4386" i="5"/>
  <c r="A4386" i="5"/>
  <c r="G4387" i="5"/>
  <c r="E4386" i="5"/>
  <c r="C4386" i="5"/>
  <c r="F4387" i="5"/>
  <c r="A4387" i="5"/>
  <c r="D4387" i="5"/>
  <c r="G4388" i="5"/>
  <c r="E4387" i="5"/>
  <c r="C4387" i="5"/>
  <c r="D4388" i="5"/>
  <c r="F4388" i="5"/>
  <c r="A4388" i="5"/>
  <c r="E4388" i="5"/>
  <c r="C4388" i="5"/>
  <c r="G4389" i="5"/>
  <c r="F4389" i="5"/>
  <c r="A4389" i="5"/>
  <c r="D4389" i="5"/>
  <c r="G4390" i="5"/>
  <c r="E4389" i="5"/>
  <c r="C4389" i="5"/>
  <c r="D4390" i="5"/>
  <c r="F4390" i="5"/>
  <c r="A4390" i="5"/>
  <c r="E4390" i="5"/>
  <c r="C4390" i="5"/>
  <c r="G4391" i="5"/>
  <c r="F4391" i="5"/>
  <c r="A4391" i="5"/>
  <c r="D4391" i="5"/>
  <c r="G4392" i="5"/>
  <c r="E4391" i="5"/>
  <c r="C4391" i="5"/>
  <c r="D4392" i="5"/>
  <c r="F4392" i="5"/>
  <c r="A4392" i="5"/>
  <c r="G4393" i="5"/>
  <c r="E4392" i="5"/>
  <c r="C4392" i="5"/>
  <c r="F4393" i="5"/>
  <c r="A4393" i="5"/>
  <c r="D4393" i="5"/>
  <c r="G4394" i="5"/>
  <c r="E4393" i="5"/>
  <c r="C4393" i="5"/>
  <c r="D4394" i="5"/>
  <c r="F4394" i="5"/>
  <c r="A4394" i="5"/>
  <c r="G4395" i="5"/>
  <c r="E4394" i="5"/>
  <c r="C4394" i="5"/>
  <c r="F4395" i="5"/>
  <c r="A4395" i="5"/>
  <c r="D4395" i="5"/>
  <c r="G4396" i="5"/>
  <c r="E4395" i="5"/>
  <c r="C4395" i="5"/>
  <c r="D4396" i="5"/>
  <c r="F4396" i="5"/>
  <c r="A4396" i="5"/>
  <c r="E4396" i="5"/>
  <c r="C4396" i="5"/>
  <c r="G4397" i="5"/>
  <c r="F4397" i="5"/>
  <c r="A4397" i="5"/>
  <c r="D4397" i="5"/>
  <c r="G4398" i="5"/>
  <c r="E4397" i="5"/>
  <c r="C4397" i="5"/>
  <c r="D4398" i="5"/>
  <c r="F4398" i="5"/>
  <c r="A4398" i="5"/>
  <c r="E4398" i="5"/>
  <c r="C4398" i="5"/>
  <c r="G4399" i="5"/>
  <c r="F4399" i="5"/>
  <c r="A4399" i="5"/>
  <c r="D4399" i="5"/>
  <c r="G4400" i="5"/>
  <c r="E4399" i="5"/>
  <c r="C4399" i="5"/>
  <c r="D4400" i="5"/>
  <c r="F4400" i="5"/>
  <c r="A4400" i="5"/>
  <c r="G4401" i="5"/>
  <c r="E4400" i="5"/>
  <c r="C4400" i="5"/>
  <c r="F4401" i="5"/>
  <c r="A4401" i="5"/>
  <c r="D4401" i="5"/>
  <c r="G4402" i="5"/>
  <c r="E4401" i="5"/>
  <c r="C4401" i="5"/>
  <c r="D4402" i="5"/>
  <c r="F4402" i="5"/>
  <c r="A4402" i="5"/>
  <c r="G4403" i="5"/>
  <c r="E4402" i="5"/>
  <c r="C4402" i="5"/>
  <c r="F4403" i="5"/>
  <c r="A4403" i="5"/>
  <c r="D4403" i="5"/>
  <c r="G4404" i="5"/>
  <c r="E4403" i="5"/>
  <c r="C4403" i="5"/>
  <c r="D4404" i="5"/>
  <c r="F4404" i="5"/>
  <c r="A4404" i="5"/>
  <c r="E4404" i="5"/>
  <c r="C4404" i="5"/>
  <c r="G4405" i="5"/>
  <c r="F4405" i="5"/>
  <c r="A4405" i="5"/>
  <c r="D4405" i="5"/>
  <c r="G4406" i="5"/>
  <c r="E4405" i="5"/>
  <c r="C4405" i="5"/>
  <c r="D4406" i="5"/>
  <c r="F4406" i="5"/>
  <c r="A4406" i="5"/>
  <c r="E4406" i="5"/>
  <c r="C4406" i="5"/>
  <c r="G4407" i="5"/>
  <c r="F4407" i="5"/>
  <c r="A4407" i="5"/>
  <c r="D4407" i="5"/>
  <c r="G4408" i="5"/>
  <c r="E4407" i="5"/>
  <c r="C4407" i="5"/>
  <c r="D4408" i="5"/>
  <c r="F4408" i="5"/>
  <c r="A4408" i="5"/>
  <c r="G4409" i="5"/>
  <c r="E4408" i="5"/>
  <c r="C4408" i="5"/>
  <c r="F4409" i="5"/>
  <c r="A4409" i="5"/>
  <c r="D4409" i="5"/>
  <c r="G4410" i="5"/>
  <c r="E4409" i="5"/>
  <c r="C4409" i="5"/>
  <c r="D4410" i="5"/>
  <c r="F4410" i="5"/>
  <c r="A4410" i="5"/>
  <c r="G4411" i="5"/>
  <c r="E4410" i="5"/>
  <c r="C4410" i="5"/>
  <c r="F4411" i="5"/>
  <c r="A4411" i="5"/>
  <c r="D4411" i="5"/>
  <c r="G4412" i="5"/>
  <c r="E4411" i="5"/>
  <c r="C4411" i="5"/>
  <c r="D4412" i="5"/>
  <c r="F4412" i="5"/>
  <c r="A4412" i="5"/>
  <c r="E4412" i="5"/>
  <c r="C4412" i="5"/>
  <c r="G4413" i="5"/>
  <c r="F4413" i="5"/>
  <c r="A4413" i="5"/>
  <c r="D4413" i="5"/>
  <c r="G4414" i="5"/>
  <c r="E4413" i="5"/>
  <c r="C4413" i="5"/>
  <c r="D4414" i="5"/>
  <c r="F4414" i="5"/>
  <c r="A4414" i="5"/>
  <c r="E4414" i="5"/>
  <c r="C4414" i="5"/>
  <c r="G4415" i="5"/>
  <c r="F4415" i="5"/>
  <c r="A4415" i="5"/>
  <c r="D4415" i="5"/>
  <c r="G4416" i="5"/>
  <c r="E4415" i="5"/>
  <c r="C4415" i="5"/>
  <c r="D4416" i="5"/>
  <c r="F4416" i="5"/>
  <c r="A4416" i="5"/>
  <c r="G4417" i="5"/>
  <c r="E4416" i="5"/>
  <c r="C4416" i="5"/>
  <c r="F4417" i="5"/>
  <c r="A4417" i="5"/>
  <c r="D4417" i="5"/>
  <c r="G4418" i="5"/>
  <c r="E4417" i="5"/>
  <c r="C4417" i="5"/>
  <c r="D4418" i="5"/>
  <c r="F4418" i="5"/>
  <c r="A4418" i="5"/>
  <c r="G4419" i="5"/>
  <c r="E4418" i="5"/>
  <c r="C4418" i="5"/>
  <c r="F4419" i="5"/>
  <c r="A4419" i="5"/>
  <c r="D4419" i="5"/>
  <c r="G4420" i="5"/>
  <c r="E4419" i="5"/>
  <c r="C4419" i="5"/>
  <c r="D4420" i="5"/>
  <c r="F4420" i="5"/>
  <c r="A4420" i="5"/>
  <c r="E4420" i="5"/>
  <c r="C4420" i="5"/>
  <c r="G4421" i="5"/>
  <c r="F4421" i="5"/>
  <c r="A4421" i="5"/>
  <c r="D4421" i="5"/>
  <c r="G4422" i="5"/>
  <c r="E4421" i="5"/>
  <c r="C4421" i="5"/>
  <c r="D4422" i="5"/>
  <c r="F4422" i="5"/>
  <c r="A4422" i="5"/>
  <c r="E4422" i="5"/>
  <c r="C4422" i="5"/>
  <c r="G4423" i="5"/>
  <c r="F4423" i="5"/>
  <c r="A4423" i="5"/>
  <c r="D4423" i="5"/>
  <c r="G4424" i="5"/>
  <c r="E4423" i="5"/>
  <c r="C4423" i="5"/>
  <c r="D4424" i="5"/>
  <c r="F4424" i="5"/>
  <c r="A4424" i="5"/>
  <c r="G4425" i="5"/>
  <c r="E4424" i="5"/>
  <c r="C4424" i="5"/>
  <c r="F4425" i="5"/>
  <c r="A4425" i="5"/>
  <c r="D4425" i="5"/>
  <c r="G4426" i="5"/>
  <c r="E4425" i="5"/>
  <c r="C4425" i="5"/>
  <c r="D4426" i="5"/>
  <c r="F4426" i="5"/>
  <c r="A4426" i="5"/>
  <c r="G4427" i="5"/>
  <c r="E4426" i="5"/>
  <c r="C4426" i="5"/>
  <c r="F4427" i="5"/>
  <c r="A4427" i="5"/>
  <c r="D4427" i="5"/>
  <c r="G4428" i="5"/>
  <c r="E4427" i="5"/>
  <c r="C4427" i="5"/>
  <c r="D4428" i="5"/>
  <c r="F4428" i="5"/>
  <c r="A4428" i="5"/>
  <c r="E4428" i="5"/>
  <c r="C4428" i="5"/>
  <c r="G4429" i="5"/>
  <c r="F4429" i="5"/>
  <c r="A4429" i="5"/>
  <c r="D4429" i="5"/>
  <c r="G4430" i="5"/>
  <c r="E4429" i="5"/>
  <c r="C4429" i="5"/>
  <c r="D4430" i="5"/>
  <c r="F4430" i="5"/>
  <c r="A4430" i="5"/>
  <c r="E4430" i="5"/>
  <c r="C4430" i="5"/>
  <c r="G4431" i="5"/>
  <c r="F4431" i="5"/>
  <c r="A4431" i="5"/>
  <c r="D4431" i="5"/>
  <c r="G4432" i="5"/>
  <c r="E4431" i="5"/>
  <c r="C4431" i="5"/>
  <c r="D4432" i="5"/>
  <c r="F4432" i="5"/>
  <c r="A4432" i="5"/>
  <c r="G4433" i="5"/>
  <c r="E4432" i="5"/>
  <c r="C4432" i="5"/>
  <c r="F4433" i="5"/>
  <c r="A4433" i="5"/>
  <c r="D4433" i="5"/>
  <c r="G4434" i="5"/>
  <c r="E4433" i="5"/>
  <c r="C4433" i="5"/>
  <c r="D4434" i="5"/>
  <c r="F4434" i="5"/>
  <c r="A4434" i="5"/>
  <c r="G4435" i="5"/>
  <c r="E4434" i="5"/>
  <c r="C4434" i="5"/>
  <c r="F4435" i="5"/>
  <c r="A4435" i="5"/>
  <c r="D4435" i="5"/>
  <c r="G4436" i="5"/>
  <c r="E4435" i="5"/>
  <c r="C4435" i="5"/>
  <c r="D4436" i="5"/>
  <c r="F4436" i="5"/>
  <c r="A4436" i="5"/>
  <c r="E4436" i="5"/>
  <c r="C4436" i="5"/>
  <c r="G4437" i="5"/>
  <c r="F4437" i="5"/>
  <c r="A4437" i="5"/>
  <c r="D4437" i="5"/>
  <c r="G4438" i="5"/>
  <c r="E4437" i="5"/>
  <c r="C4437" i="5"/>
  <c r="D4438" i="5"/>
  <c r="F4438" i="5"/>
  <c r="A4438" i="5"/>
  <c r="E4438" i="5"/>
  <c r="C4438" i="5"/>
  <c r="G4439" i="5"/>
  <c r="F4439" i="5"/>
  <c r="A4439" i="5"/>
  <c r="D4439" i="5"/>
  <c r="G4440" i="5"/>
  <c r="E4439" i="5"/>
  <c r="C4439" i="5"/>
  <c r="D4440" i="5"/>
  <c r="F4440" i="5"/>
  <c r="A4440" i="5"/>
  <c r="G4441" i="5"/>
  <c r="E4440" i="5"/>
  <c r="C4440" i="5"/>
  <c r="F4441" i="5"/>
  <c r="A4441" i="5"/>
  <c r="D4441" i="5"/>
  <c r="G4442" i="5"/>
  <c r="E4441" i="5"/>
  <c r="C4441" i="5"/>
  <c r="D4442" i="5"/>
  <c r="F4442" i="5"/>
  <c r="A4442" i="5"/>
  <c r="G4443" i="5"/>
  <c r="E4442" i="5"/>
  <c r="C4442" i="5"/>
  <c r="F4443" i="5"/>
  <c r="A4443" i="5"/>
  <c r="D4443" i="5"/>
  <c r="G4444" i="5"/>
  <c r="E4443" i="5"/>
  <c r="C4443" i="5"/>
  <c r="D4444" i="5"/>
  <c r="F4444" i="5"/>
  <c r="A4444" i="5"/>
  <c r="E4444" i="5"/>
  <c r="C4444" i="5"/>
  <c r="G4445" i="5"/>
  <c r="F4445" i="5"/>
  <c r="A4445" i="5"/>
  <c r="D4445" i="5"/>
  <c r="G4446" i="5"/>
  <c r="E4445" i="5"/>
  <c r="C4445" i="5"/>
  <c r="D4446" i="5"/>
  <c r="F4446" i="5"/>
  <c r="A4446" i="5"/>
  <c r="E4446" i="5"/>
  <c r="C4446" i="5"/>
  <c r="G4447" i="5"/>
  <c r="F4447" i="5"/>
  <c r="A4447" i="5"/>
  <c r="D4447" i="5"/>
  <c r="G4448" i="5"/>
  <c r="E4447" i="5"/>
  <c r="C4447" i="5"/>
  <c r="D4448" i="5"/>
  <c r="F4448" i="5"/>
  <c r="A4448" i="5"/>
  <c r="G4449" i="5"/>
  <c r="E4448" i="5"/>
  <c r="C4448" i="5"/>
  <c r="F4449" i="5"/>
  <c r="A4449" i="5"/>
  <c r="D4449" i="5"/>
  <c r="G4450" i="5"/>
  <c r="E4449" i="5"/>
  <c r="C4449" i="5"/>
  <c r="D4450" i="5"/>
  <c r="F4450" i="5"/>
  <c r="A4450" i="5"/>
  <c r="G4451" i="5"/>
  <c r="E4450" i="5"/>
  <c r="C4450" i="5"/>
  <c r="F4451" i="5"/>
  <c r="A4451" i="5"/>
  <c r="D4451" i="5"/>
  <c r="G4452" i="5"/>
  <c r="E4451" i="5"/>
  <c r="C4451" i="5"/>
  <c r="D4452" i="5"/>
  <c r="F4452" i="5"/>
  <c r="A4452" i="5"/>
  <c r="E4452" i="5"/>
  <c r="C4452" i="5"/>
  <c r="G4453" i="5"/>
  <c r="F4453" i="5"/>
  <c r="A4453" i="5"/>
  <c r="D4453" i="5"/>
  <c r="G4454" i="5"/>
  <c r="E4453" i="5"/>
  <c r="C4453" i="5"/>
  <c r="D4454" i="5"/>
  <c r="F4454" i="5"/>
  <c r="A4454" i="5"/>
  <c r="E4454" i="5"/>
  <c r="C4454" i="5"/>
  <c r="G4455" i="5"/>
  <c r="F4455" i="5"/>
  <c r="A4455" i="5"/>
  <c r="D4455" i="5"/>
  <c r="G4456" i="5"/>
  <c r="E4455" i="5"/>
  <c r="C4455" i="5"/>
  <c r="D4456" i="5"/>
  <c r="F4456" i="5"/>
  <c r="A4456" i="5"/>
  <c r="G4457" i="5"/>
  <c r="E4456" i="5"/>
  <c r="C4456" i="5"/>
  <c r="F4457" i="5"/>
  <c r="A4457" i="5"/>
  <c r="D4457" i="5"/>
  <c r="G4458" i="5"/>
  <c r="E4457" i="5"/>
  <c r="C4457" i="5"/>
  <c r="D4458" i="5"/>
  <c r="F4458" i="5"/>
  <c r="A4458" i="5"/>
  <c r="G4459" i="5"/>
  <c r="E4458" i="5"/>
  <c r="C4458" i="5"/>
  <c r="F4459" i="5"/>
  <c r="A4459" i="5"/>
  <c r="D4459" i="5"/>
  <c r="G4460" i="5"/>
  <c r="E4459" i="5"/>
  <c r="C4459" i="5"/>
  <c r="D4460" i="5"/>
  <c r="F4460" i="5"/>
  <c r="A4460" i="5"/>
  <c r="E4460" i="5"/>
  <c r="C4460" i="5"/>
  <c r="G4461" i="5"/>
  <c r="F4461" i="5"/>
  <c r="A4461" i="5"/>
  <c r="D4461" i="5"/>
  <c r="G4462" i="5"/>
  <c r="E4461" i="5"/>
  <c r="C4461" i="5"/>
  <c r="D4462" i="5"/>
  <c r="F4462" i="5"/>
  <c r="A4462" i="5"/>
  <c r="E4462" i="5"/>
  <c r="C4462" i="5"/>
  <c r="G4463" i="5"/>
  <c r="F4463" i="5"/>
  <c r="A4463" i="5"/>
  <c r="D4463" i="5"/>
  <c r="G4464" i="5"/>
  <c r="E4463" i="5"/>
  <c r="C4463" i="5"/>
  <c r="D4464" i="5"/>
  <c r="F4464" i="5"/>
  <c r="A4464" i="5"/>
  <c r="G4465" i="5"/>
  <c r="E4464" i="5"/>
  <c r="C4464" i="5"/>
  <c r="F4465" i="5"/>
  <c r="A4465" i="5"/>
  <c r="D4465" i="5"/>
  <c r="G4466" i="5"/>
  <c r="E4465" i="5"/>
  <c r="C4465" i="5"/>
  <c r="D4466" i="5"/>
  <c r="F4466" i="5"/>
  <c r="A4466" i="5"/>
  <c r="G4467" i="5"/>
  <c r="E4466" i="5"/>
  <c r="C4466" i="5"/>
  <c r="F4467" i="5"/>
  <c r="A4467" i="5"/>
  <c r="D4467" i="5"/>
  <c r="G4468" i="5"/>
  <c r="E4467" i="5"/>
  <c r="C4467" i="5"/>
  <c r="D4468" i="5"/>
  <c r="F4468" i="5"/>
  <c r="A4468" i="5"/>
  <c r="E4468" i="5"/>
  <c r="C4468" i="5"/>
  <c r="G4469" i="5"/>
  <c r="F4469" i="5"/>
  <c r="A4469" i="5"/>
  <c r="D4469" i="5"/>
  <c r="G4470" i="5"/>
  <c r="E4469" i="5"/>
  <c r="C4469" i="5"/>
  <c r="D4470" i="5"/>
  <c r="F4470" i="5"/>
  <c r="A4470" i="5"/>
  <c r="E4470" i="5"/>
  <c r="C4470" i="5"/>
  <c r="G4471" i="5"/>
  <c r="F4471" i="5"/>
  <c r="A4471" i="5"/>
  <c r="D4471" i="5"/>
  <c r="G4472" i="5"/>
  <c r="E4471" i="5"/>
  <c r="C4471" i="5"/>
  <c r="D4472" i="5"/>
  <c r="F4472" i="5"/>
  <c r="A4472" i="5"/>
  <c r="G4473" i="5"/>
  <c r="E4472" i="5"/>
  <c r="C4472" i="5"/>
  <c r="F4473" i="5"/>
  <c r="A4473" i="5"/>
  <c r="D4473" i="5"/>
  <c r="G4474" i="5"/>
  <c r="E4473" i="5"/>
  <c r="C4473" i="5"/>
  <c r="D4474" i="5"/>
  <c r="F4474" i="5"/>
  <c r="A4474" i="5"/>
  <c r="G4475" i="5"/>
  <c r="E4474" i="5"/>
  <c r="C4474" i="5"/>
  <c r="F4475" i="5"/>
  <c r="A4475" i="5"/>
  <c r="D4475" i="5"/>
  <c r="G4476" i="5"/>
  <c r="E4475" i="5"/>
  <c r="C4475" i="5"/>
  <c r="D4476" i="5"/>
  <c r="F4476" i="5"/>
  <c r="A4476" i="5"/>
  <c r="E4476" i="5"/>
  <c r="C4476" i="5"/>
  <c r="G4477" i="5"/>
  <c r="F4477" i="5"/>
  <c r="A4477" i="5"/>
  <c r="D4477" i="5"/>
  <c r="G4478" i="5"/>
  <c r="E4477" i="5"/>
  <c r="C4477" i="5"/>
  <c r="D4478" i="5"/>
  <c r="F4478" i="5"/>
  <c r="A4478" i="5"/>
  <c r="E4478" i="5"/>
  <c r="C4478" i="5"/>
  <c r="G4479" i="5"/>
  <c r="F4479" i="5"/>
  <c r="A4479" i="5"/>
  <c r="D4479" i="5"/>
  <c r="G4480" i="5"/>
  <c r="E4479" i="5"/>
  <c r="C4479" i="5"/>
  <c r="D4480" i="5"/>
  <c r="F4480" i="5"/>
  <c r="A4480" i="5"/>
  <c r="G4481" i="5"/>
  <c r="E4480" i="5"/>
  <c r="C4480" i="5"/>
  <c r="F4481" i="5"/>
  <c r="A4481" i="5"/>
  <c r="D4481" i="5"/>
  <c r="G4482" i="5"/>
  <c r="E4481" i="5"/>
  <c r="C4481" i="5"/>
  <c r="D4482" i="5"/>
  <c r="F4482" i="5"/>
  <c r="A4482" i="5"/>
  <c r="G4483" i="5"/>
  <c r="E4482" i="5"/>
  <c r="C4482" i="5"/>
  <c r="F4483" i="5"/>
  <c r="A4483" i="5"/>
  <c r="D4483" i="5"/>
  <c r="G4484" i="5"/>
  <c r="E4483" i="5"/>
  <c r="C4483" i="5"/>
  <c r="D4484" i="5"/>
  <c r="F4484" i="5"/>
  <c r="A4484" i="5"/>
  <c r="G4485" i="5"/>
  <c r="E4484" i="5"/>
  <c r="C4484" i="5"/>
  <c r="F4485" i="5"/>
  <c r="A4485" i="5"/>
  <c r="D4485" i="5"/>
  <c r="G4486" i="5"/>
  <c r="E4485" i="5"/>
  <c r="C4485" i="5"/>
  <c r="D4486" i="5"/>
  <c r="F4486" i="5"/>
  <c r="A4486" i="5"/>
  <c r="G4487" i="5"/>
  <c r="E4486" i="5"/>
  <c r="C4486" i="5"/>
  <c r="F4487" i="5"/>
  <c r="A4487" i="5"/>
  <c r="D4487" i="5"/>
  <c r="G4488" i="5"/>
  <c r="E4487" i="5"/>
  <c r="C4487" i="5"/>
  <c r="D4488" i="5"/>
  <c r="F4488" i="5"/>
  <c r="A4488" i="5"/>
  <c r="G4489" i="5"/>
  <c r="E4488" i="5"/>
  <c r="C4488" i="5"/>
  <c r="F4489" i="5"/>
  <c r="A4489" i="5"/>
  <c r="D4489" i="5"/>
  <c r="G4490" i="5"/>
  <c r="E4489" i="5"/>
  <c r="C4489" i="5"/>
  <c r="D4490" i="5"/>
  <c r="F4490" i="5"/>
  <c r="A4490" i="5"/>
  <c r="G4491" i="5"/>
  <c r="E4490" i="5"/>
  <c r="C4490" i="5"/>
  <c r="F4491" i="5"/>
  <c r="A4491" i="5"/>
  <c r="D4491" i="5"/>
  <c r="G4492" i="5"/>
  <c r="E4491" i="5"/>
  <c r="C4491" i="5"/>
  <c r="D4492" i="5"/>
  <c r="F4492" i="5"/>
  <c r="A4492" i="5"/>
  <c r="G4493" i="5"/>
  <c r="E4492" i="5"/>
  <c r="C4492" i="5"/>
  <c r="F4493" i="5"/>
  <c r="A4493" i="5"/>
  <c r="D4493" i="5"/>
  <c r="G4494" i="5"/>
  <c r="E4493" i="5"/>
  <c r="C4493" i="5"/>
  <c r="D4494" i="5"/>
  <c r="F4494" i="5"/>
  <c r="A4494" i="5"/>
  <c r="G4495" i="5"/>
  <c r="E4494" i="5"/>
  <c r="C4494" i="5"/>
  <c r="F4495" i="5"/>
  <c r="A4495" i="5"/>
  <c r="D4495" i="5"/>
  <c r="G4496" i="5"/>
  <c r="E4495" i="5"/>
  <c r="C4495" i="5"/>
  <c r="D4496" i="5"/>
  <c r="F4496" i="5"/>
  <c r="A4496" i="5"/>
  <c r="G4497" i="5"/>
  <c r="E4496" i="5"/>
  <c r="C4496" i="5"/>
  <c r="F4497" i="5"/>
  <c r="A4497" i="5"/>
  <c r="D4497" i="5"/>
  <c r="G4498" i="5"/>
  <c r="E4497" i="5"/>
  <c r="C4497" i="5"/>
  <c r="D4498" i="5"/>
  <c r="F4498" i="5"/>
  <c r="A4498" i="5"/>
  <c r="G4499" i="5"/>
  <c r="E4498" i="5"/>
  <c r="C4498" i="5"/>
  <c r="F4499" i="5"/>
  <c r="A4499" i="5"/>
  <c r="D4499" i="5"/>
  <c r="G4500" i="5"/>
  <c r="E4499" i="5"/>
  <c r="C4499" i="5"/>
  <c r="D4500" i="5"/>
  <c r="F4500" i="5"/>
  <c r="A4500" i="5"/>
  <c r="G4501" i="5"/>
  <c r="E4500" i="5"/>
  <c r="C4500" i="5"/>
  <c r="F4501" i="5"/>
  <c r="A4501" i="5"/>
  <c r="D4501" i="5"/>
  <c r="G4502" i="5"/>
  <c r="E4501" i="5"/>
  <c r="C4501" i="5"/>
  <c r="D4502" i="5"/>
  <c r="F4502" i="5"/>
  <c r="A4502" i="5"/>
  <c r="G4503" i="5"/>
  <c r="E4502" i="5"/>
  <c r="C4502" i="5"/>
  <c r="F4503" i="5"/>
  <c r="A4503" i="5"/>
  <c r="D4503" i="5"/>
  <c r="G4504" i="5"/>
  <c r="E4503" i="5"/>
  <c r="C4503" i="5"/>
  <c r="D4504" i="5"/>
  <c r="F4504" i="5"/>
  <c r="A4504" i="5"/>
  <c r="G4505" i="5"/>
  <c r="E4504" i="5"/>
  <c r="C4504" i="5"/>
  <c r="F4505" i="5"/>
  <c r="A4505" i="5"/>
  <c r="D4505" i="5"/>
  <c r="G4506" i="5"/>
  <c r="E4505" i="5"/>
  <c r="C4505" i="5"/>
  <c r="D4506" i="5"/>
  <c r="F4506" i="5"/>
  <c r="A4506" i="5"/>
  <c r="G4507" i="5"/>
  <c r="E4506" i="5"/>
  <c r="C4506" i="5"/>
  <c r="F4507" i="5"/>
  <c r="A4507" i="5"/>
  <c r="D4507" i="5"/>
  <c r="G4508" i="5"/>
  <c r="E4507" i="5"/>
  <c r="C4507" i="5"/>
  <c r="D4508" i="5"/>
  <c r="F4508" i="5"/>
  <c r="A4508" i="5"/>
  <c r="G4509" i="5"/>
  <c r="E4508" i="5"/>
  <c r="C4508" i="5"/>
  <c r="F4509" i="5"/>
  <c r="A4509" i="5"/>
  <c r="D4509" i="5"/>
  <c r="G4510" i="5"/>
  <c r="E4509" i="5"/>
  <c r="C4509" i="5"/>
  <c r="D4510" i="5"/>
  <c r="F4510" i="5"/>
  <c r="A4510" i="5"/>
  <c r="G4511" i="5"/>
  <c r="E4510" i="5"/>
  <c r="C4510" i="5"/>
  <c r="F4511" i="5"/>
  <c r="A4511" i="5"/>
  <c r="D4511" i="5"/>
  <c r="G4512" i="5"/>
  <c r="E4511" i="5"/>
  <c r="C4511" i="5"/>
  <c r="D4512" i="5"/>
  <c r="F4512" i="5"/>
  <c r="A4512" i="5"/>
  <c r="G4513" i="5"/>
  <c r="E4512" i="5"/>
  <c r="C4512" i="5"/>
  <c r="F4513" i="5"/>
  <c r="A4513" i="5"/>
  <c r="D4513" i="5"/>
  <c r="G4514" i="5"/>
  <c r="E4513" i="5"/>
  <c r="C4513" i="5"/>
  <c r="D4514" i="5"/>
  <c r="F4514" i="5"/>
  <c r="A4514" i="5"/>
  <c r="G4515" i="5"/>
  <c r="E4514" i="5"/>
  <c r="C4514" i="5"/>
  <c r="F4515" i="5"/>
  <c r="A4515" i="5"/>
  <c r="D4515" i="5"/>
  <c r="G4516" i="5"/>
  <c r="E4515" i="5"/>
  <c r="C4515" i="5"/>
  <c r="D4516" i="5"/>
  <c r="F4516" i="5"/>
  <c r="A4516" i="5"/>
  <c r="G4517" i="5"/>
  <c r="E4516" i="5"/>
  <c r="C4516" i="5"/>
  <c r="F4517" i="5"/>
  <c r="A4517" i="5"/>
  <c r="D4517" i="5"/>
  <c r="G4518" i="5"/>
  <c r="E4517" i="5"/>
  <c r="C4517" i="5"/>
  <c r="D4518" i="5"/>
  <c r="F4518" i="5"/>
  <c r="A4518" i="5"/>
  <c r="G4519" i="5"/>
  <c r="E4518" i="5"/>
  <c r="C4518" i="5"/>
  <c r="F4519" i="5"/>
  <c r="A4519" i="5"/>
  <c r="D4519" i="5"/>
  <c r="G4520" i="5"/>
  <c r="E4519" i="5"/>
  <c r="C4519" i="5"/>
  <c r="D4520" i="5"/>
  <c r="F4520" i="5"/>
  <c r="A4520" i="5"/>
  <c r="G4521" i="5"/>
  <c r="E4520" i="5"/>
  <c r="C4520" i="5"/>
  <c r="F4521" i="5"/>
  <c r="A4521" i="5"/>
  <c r="D4521" i="5"/>
  <c r="G4522" i="5"/>
  <c r="E4521" i="5"/>
  <c r="C4521" i="5"/>
  <c r="D4522" i="5"/>
  <c r="F4522" i="5"/>
  <c r="A4522" i="5"/>
  <c r="G4523" i="5"/>
  <c r="E4522" i="5"/>
  <c r="C4522" i="5"/>
  <c r="F4523" i="5"/>
  <c r="A4523" i="5"/>
  <c r="D4523" i="5"/>
  <c r="G4524" i="5"/>
  <c r="E4523" i="5"/>
  <c r="C4523" i="5"/>
  <c r="D4524" i="5"/>
  <c r="F4524" i="5"/>
  <c r="A4524" i="5"/>
  <c r="G4525" i="5"/>
  <c r="E4524" i="5"/>
  <c r="C4524" i="5"/>
  <c r="F4525" i="5"/>
  <c r="A4525" i="5"/>
  <c r="D4525" i="5"/>
  <c r="G4526" i="5"/>
  <c r="E4525" i="5"/>
  <c r="C4525" i="5"/>
  <c r="D4526" i="5"/>
  <c r="F4526" i="5"/>
  <c r="A4526" i="5"/>
  <c r="G4527" i="5"/>
  <c r="E4526" i="5"/>
  <c r="C4526" i="5"/>
  <c r="F4527" i="5"/>
  <c r="A4527" i="5"/>
  <c r="D4527" i="5"/>
  <c r="G4528" i="5"/>
  <c r="E4527" i="5"/>
  <c r="C4527" i="5"/>
  <c r="D4528" i="5"/>
  <c r="F4528" i="5"/>
  <c r="A4528" i="5"/>
  <c r="G4529" i="5"/>
  <c r="E4528" i="5"/>
  <c r="C4528" i="5"/>
  <c r="F4529" i="5"/>
  <c r="A4529" i="5"/>
  <c r="D4529" i="5"/>
  <c r="G4530" i="5"/>
  <c r="E4529" i="5"/>
  <c r="C4529" i="5"/>
  <c r="D4530" i="5"/>
  <c r="F4530" i="5"/>
  <c r="A4530" i="5"/>
  <c r="G4531" i="5"/>
  <c r="E4530" i="5"/>
  <c r="C4530" i="5"/>
  <c r="F4531" i="5"/>
  <c r="A4531" i="5"/>
  <c r="D4531" i="5"/>
  <c r="G4532" i="5"/>
  <c r="E4531" i="5"/>
  <c r="C4531" i="5"/>
  <c r="D4532" i="5"/>
  <c r="F4532" i="5"/>
  <c r="A4532" i="5"/>
  <c r="G4533" i="5"/>
  <c r="E4532" i="5"/>
  <c r="C4532" i="5"/>
  <c r="F4533" i="5"/>
  <c r="A4533" i="5"/>
  <c r="D4533" i="5"/>
  <c r="G4534" i="5"/>
  <c r="E4533" i="5"/>
  <c r="C4533" i="5"/>
  <c r="D4534" i="5"/>
  <c r="F4534" i="5"/>
  <c r="A4534" i="5"/>
  <c r="G4535" i="5"/>
  <c r="E4534" i="5"/>
  <c r="C4534" i="5"/>
  <c r="F4535" i="5"/>
  <c r="A4535" i="5"/>
  <c r="D4535" i="5"/>
  <c r="G4536" i="5"/>
  <c r="E4535" i="5"/>
  <c r="C4535" i="5"/>
  <c r="D4536" i="5"/>
  <c r="F4536" i="5"/>
  <c r="G4537" i="5"/>
  <c r="E4536" i="5"/>
  <c r="C4536" i="5"/>
  <c r="A4536" i="5"/>
  <c r="F4537" i="5"/>
  <c r="A4537" i="5"/>
  <c r="D4537" i="5"/>
  <c r="G4538" i="5"/>
  <c r="E4537" i="5"/>
  <c r="C4537" i="5"/>
  <c r="D4538" i="5"/>
  <c r="F4538" i="5"/>
  <c r="A4538" i="5"/>
  <c r="G4539" i="5"/>
  <c r="E4538" i="5"/>
  <c r="C4538" i="5"/>
  <c r="F4539" i="5"/>
  <c r="A4539" i="5"/>
  <c r="D4539" i="5"/>
  <c r="G4540" i="5"/>
  <c r="E4539" i="5"/>
  <c r="C4539" i="5"/>
  <c r="D4540" i="5"/>
  <c r="F4540" i="5"/>
  <c r="A4540" i="5"/>
  <c r="G4541" i="5"/>
  <c r="E4540" i="5"/>
  <c r="C4540" i="5"/>
  <c r="F4541" i="5"/>
  <c r="A4541" i="5"/>
  <c r="D4541" i="5"/>
  <c r="G4542" i="5"/>
  <c r="E4541" i="5"/>
  <c r="C4541" i="5"/>
  <c r="D4542" i="5"/>
  <c r="F4542" i="5"/>
  <c r="A4542" i="5"/>
  <c r="G4543" i="5"/>
  <c r="E4542" i="5"/>
  <c r="C4542" i="5"/>
  <c r="F4543" i="5"/>
  <c r="A4543" i="5"/>
  <c r="D4543" i="5"/>
  <c r="G4544" i="5"/>
  <c r="E4543" i="5"/>
  <c r="C4543" i="5"/>
  <c r="D4544" i="5"/>
  <c r="F4544" i="5"/>
  <c r="A4544" i="5"/>
  <c r="G4545" i="5"/>
  <c r="E4544" i="5"/>
  <c r="C4544" i="5"/>
  <c r="F4545" i="5"/>
  <c r="A4545" i="5"/>
  <c r="D4545" i="5"/>
  <c r="G4546" i="5"/>
  <c r="E4545" i="5"/>
  <c r="C4545" i="5"/>
  <c r="D4546" i="5"/>
  <c r="F4546" i="5"/>
  <c r="A4546" i="5"/>
  <c r="G4547" i="5"/>
  <c r="E4546" i="5"/>
  <c r="C4546" i="5"/>
  <c r="F4547" i="5"/>
  <c r="A4547" i="5"/>
  <c r="D4547" i="5"/>
  <c r="G4548" i="5"/>
  <c r="E4547" i="5"/>
  <c r="C4547" i="5"/>
  <c r="D4548" i="5"/>
  <c r="F4548" i="5"/>
  <c r="A4548" i="5"/>
  <c r="G4549" i="5"/>
  <c r="E4548" i="5"/>
  <c r="C4548" i="5"/>
  <c r="F4549" i="5"/>
  <c r="A4549" i="5"/>
  <c r="D4549" i="5"/>
  <c r="G4550" i="5"/>
  <c r="E4549" i="5"/>
  <c r="C4549" i="5"/>
  <c r="D4550" i="5"/>
  <c r="F4550" i="5"/>
  <c r="A4550" i="5"/>
  <c r="G4551" i="5"/>
  <c r="E4550" i="5"/>
  <c r="C4550" i="5"/>
  <c r="F4551" i="5"/>
  <c r="A4551" i="5"/>
  <c r="D4551" i="5"/>
  <c r="G4552" i="5"/>
  <c r="E4551" i="5"/>
  <c r="C4551" i="5"/>
  <c r="D4552" i="5"/>
  <c r="F4552" i="5"/>
  <c r="A4552" i="5"/>
  <c r="G4553" i="5"/>
  <c r="E4552" i="5"/>
  <c r="C4552" i="5"/>
  <c r="F4553" i="5"/>
  <c r="A4553" i="5"/>
  <c r="D4553" i="5"/>
  <c r="G4554" i="5"/>
  <c r="E4553" i="5"/>
  <c r="C4553" i="5"/>
  <c r="D4554" i="5"/>
  <c r="F4554" i="5"/>
  <c r="A4554" i="5"/>
  <c r="G4555" i="5"/>
  <c r="E4554" i="5"/>
  <c r="C4554" i="5"/>
  <c r="F4555" i="5"/>
  <c r="A4555" i="5"/>
  <c r="D4555" i="5"/>
  <c r="G4556" i="5"/>
  <c r="E4555" i="5"/>
  <c r="C4555" i="5"/>
  <c r="D4556" i="5"/>
  <c r="F4556" i="5"/>
  <c r="A4556" i="5"/>
  <c r="G4557" i="5"/>
  <c r="E4556" i="5"/>
  <c r="C4556" i="5"/>
  <c r="F4557" i="5"/>
  <c r="A4557" i="5"/>
  <c r="D4557" i="5"/>
  <c r="G4558" i="5"/>
  <c r="E4557" i="5"/>
  <c r="C4557" i="5"/>
  <c r="D4558" i="5"/>
  <c r="F4558" i="5"/>
  <c r="A4558" i="5"/>
  <c r="G4559" i="5"/>
  <c r="E4558" i="5"/>
  <c r="C4558" i="5"/>
  <c r="F4559" i="5"/>
  <c r="A4559" i="5"/>
  <c r="D4559" i="5"/>
  <c r="G4560" i="5"/>
  <c r="E4559" i="5"/>
  <c r="C4559" i="5"/>
  <c r="D4560" i="5"/>
  <c r="F4560" i="5"/>
  <c r="A4560" i="5"/>
  <c r="G4561" i="5"/>
  <c r="E4560" i="5"/>
  <c r="C4560" i="5"/>
  <c r="F4561" i="5"/>
  <c r="A4561" i="5"/>
  <c r="D4561" i="5"/>
  <c r="G4562" i="5"/>
  <c r="E4561" i="5"/>
  <c r="C4561" i="5"/>
  <c r="D4562" i="5"/>
  <c r="F4562" i="5"/>
  <c r="A4562" i="5"/>
  <c r="G4563" i="5"/>
  <c r="E4562" i="5"/>
  <c r="C4562" i="5"/>
  <c r="F4563" i="5"/>
  <c r="A4563" i="5"/>
  <c r="D4563" i="5"/>
  <c r="G4564" i="5"/>
  <c r="E4563" i="5"/>
  <c r="C4563" i="5"/>
  <c r="D4564" i="5"/>
  <c r="F4564" i="5"/>
  <c r="A4564" i="5"/>
  <c r="G4565" i="5"/>
  <c r="E4564" i="5"/>
  <c r="C4564" i="5"/>
  <c r="F4565" i="5"/>
  <c r="A4565" i="5"/>
  <c r="D4565" i="5"/>
  <c r="G4566" i="5"/>
  <c r="E4565" i="5"/>
  <c r="C4565" i="5"/>
  <c r="D4566" i="5"/>
  <c r="F4566" i="5"/>
  <c r="A4566" i="5"/>
  <c r="G4567" i="5"/>
  <c r="E4566" i="5"/>
  <c r="C4566" i="5"/>
  <c r="F4567" i="5"/>
  <c r="A4567" i="5"/>
  <c r="D4567" i="5"/>
  <c r="G4568" i="5"/>
  <c r="E4567" i="5"/>
  <c r="C4567" i="5"/>
  <c r="D4568" i="5"/>
  <c r="F4568" i="5"/>
  <c r="A4568" i="5"/>
  <c r="G4569" i="5"/>
  <c r="E4568" i="5"/>
  <c r="C4568" i="5"/>
  <c r="F4569" i="5"/>
  <c r="A4569" i="5"/>
  <c r="D4569" i="5"/>
  <c r="G4570" i="5"/>
  <c r="E4569" i="5"/>
  <c r="C4569" i="5"/>
  <c r="D4570" i="5"/>
  <c r="F4570" i="5"/>
  <c r="A4570" i="5"/>
  <c r="G4571" i="5"/>
  <c r="E4570" i="5"/>
  <c r="C4570" i="5"/>
  <c r="F4571" i="5"/>
  <c r="A4571" i="5"/>
  <c r="D4571" i="5"/>
  <c r="G4572" i="5"/>
  <c r="E4571" i="5"/>
  <c r="C4571" i="5"/>
  <c r="D4572" i="5"/>
  <c r="F4572" i="5"/>
  <c r="A4572" i="5"/>
  <c r="G4573" i="5"/>
  <c r="E4572" i="5"/>
  <c r="C4572" i="5"/>
  <c r="F4573" i="5"/>
  <c r="A4573" i="5"/>
  <c r="D4573" i="5"/>
  <c r="G4574" i="5"/>
  <c r="E4573" i="5"/>
  <c r="C4573" i="5"/>
  <c r="D4574" i="5"/>
  <c r="F4574" i="5"/>
  <c r="A4574" i="5"/>
  <c r="G4575" i="5"/>
  <c r="E4574" i="5"/>
  <c r="C4574" i="5"/>
  <c r="F4575" i="5"/>
  <c r="A4575" i="5"/>
  <c r="D4575" i="5"/>
  <c r="G4576" i="5"/>
  <c r="E4575" i="5"/>
  <c r="C4575" i="5"/>
  <c r="D4576" i="5"/>
  <c r="F4576" i="5"/>
  <c r="A4576" i="5"/>
  <c r="G4577" i="5"/>
  <c r="E4576" i="5"/>
  <c r="C4576" i="5"/>
  <c r="F4577" i="5"/>
  <c r="A4577" i="5"/>
  <c r="D4577" i="5"/>
  <c r="G4578" i="5"/>
  <c r="E4577" i="5"/>
  <c r="C4577" i="5"/>
  <c r="D4578" i="5"/>
  <c r="F4578" i="5"/>
  <c r="A4578" i="5"/>
  <c r="G4579" i="5"/>
  <c r="E4578" i="5"/>
  <c r="C4578" i="5"/>
  <c r="F4579" i="5"/>
  <c r="A4579" i="5"/>
  <c r="D4579" i="5"/>
  <c r="G4580" i="5"/>
  <c r="E4579" i="5"/>
  <c r="C4579" i="5"/>
  <c r="D4580" i="5"/>
  <c r="F4580" i="5"/>
  <c r="A4580" i="5"/>
  <c r="G4581" i="5"/>
  <c r="E4580" i="5"/>
  <c r="C4580" i="5"/>
  <c r="F4581" i="5"/>
  <c r="A4581" i="5"/>
  <c r="D4581" i="5"/>
  <c r="G4582" i="5"/>
  <c r="E4581" i="5"/>
  <c r="C4581" i="5"/>
  <c r="D4582" i="5"/>
  <c r="F4582" i="5"/>
  <c r="A4582" i="5"/>
  <c r="G4583" i="5"/>
  <c r="E4582" i="5"/>
  <c r="C4582" i="5"/>
  <c r="F4583" i="5"/>
  <c r="A4583" i="5"/>
  <c r="D4583" i="5"/>
  <c r="G4584" i="5"/>
  <c r="E4583" i="5"/>
  <c r="C4583" i="5"/>
  <c r="D4584" i="5"/>
  <c r="F4584" i="5"/>
  <c r="A4584" i="5"/>
  <c r="G4585" i="5"/>
  <c r="E4584" i="5"/>
  <c r="C4584" i="5"/>
  <c r="F4585" i="5"/>
  <c r="A4585" i="5"/>
  <c r="D4585" i="5"/>
  <c r="G4586" i="5"/>
  <c r="E4585" i="5"/>
  <c r="C4585" i="5"/>
  <c r="D4586" i="5"/>
  <c r="F4586" i="5"/>
  <c r="A4586" i="5"/>
  <c r="G4587" i="5"/>
  <c r="E4586" i="5"/>
  <c r="C4586" i="5"/>
  <c r="F4587" i="5"/>
  <c r="A4587" i="5"/>
  <c r="D4587" i="5"/>
  <c r="G4588" i="5"/>
  <c r="E4587" i="5"/>
  <c r="C4587" i="5"/>
  <c r="D4588" i="5"/>
  <c r="F4588" i="5"/>
  <c r="A4588" i="5"/>
  <c r="G4589" i="5"/>
  <c r="E4588" i="5"/>
  <c r="C4588" i="5"/>
  <c r="F4589" i="5"/>
  <c r="A4589" i="5"/>
  <c r="D4589" i="5"/>
  <c r="G4590" i="5"/>
  <c r="E4589" i="5"/>
  <c r="C4589" i="5"/>
  <c r="D4590" i="5"/>
  <c r="F4590" i="5"/>
  <c r="A4590" i="5"/>
  <c r="G4591" i="5"/>
  <c r="E4590" i="5"/>
  <c r="C4590" i="5"/>
  <c r="F4591" i="5"/>
  <c r="A4591" i="5"/>
  <c r="D4591" i="5"/>
  <c r="G4592" i="5"/>
  <c r="E4591" i="5"/>
  <c r="C4591" i="5"/>
  <c r="D4592" i="5"/>
  <c r="F4592" i="5"/>
  <c r="A4592" i="5"/>
  <c r="G4593" i="5"/>
  <c r="E4592" i="5"/>
  <c r="C4592" i="5"/>
  <c r="F4593" i="5"/>
  <c r="A4593" i="5"/>
  <c r="D4593" i="5"/>
  <c r="G4594" i="5"/>
  <c r="E4593" i="5"/>
  <c r="C4593" i="5"/>
  <c r="D4594" i="5"/>
  <c r="F4594" i="5"/>
  <c r="A4594" i="5"/>
  <c r="G4595" i="5"/>
  <c r="E4594" i="5"/>
  <c r="C4594" i="5"/>
  <c r="F4595" i="5"/>
  <c r="A4595" i="5"/>
  <c r="D4595" i="5"/>
  <c r="G4596" i="5"/>
  <c r="E4595" i="5"/>
  <c r="C4595" i="5"/>
  <c r="D4596" i="5"/>
  <c r="F4596" i="5"/>
  <c r="A4596" i="5"/>
  <c r="G4597" i="5"/>
  <c r="E4596" i="5"/>
  <c r="C4596" i="5"/>
  <c r="F4597" i="5"/>
  <c r="A4597" i="5"/>
  <c r="D4597" i="5"/>
  <c r="G4598" i="5"/>
  <c r="E4597" i="5"/>
  <c r="C4597" i="5"/>
  <c r="D4598" i="5"/>
  <c r="F4598" i="5"/>
  <c r="A4598" i="5"/>
  <c r="G4599" i="5"/>
  <c r="E4598" i="5"/>
  <c r="C4598" i="5"/>
  <c r="F4599" i="5"/>
  <c r="A4599" i="5"/>
  <c r="D4599" i="5"/>
  <c r="G4600" i="5"/>
  <c r="E4599" i="5"/>
  <c r="C4599" i="5"/>
  <c r="D4600" i="5"/>
  <c r="F4600" i="5"/>
  <c r="A4600" i="5"/>
  <c r="G4601" i="5"/>
  <c r="E4600" i="5"/>
  <c r="C4600" i="5"/>
  <c r="F4601" i="5"/>
  <c r="A4601" i="5"/>
  <c r="D4601" i="5"/>
  <c r="G4602" i="5"/>
  <c r="E4601" i="5"/>
  <c r="C4601" i="5"/>
  <c r="D4602" i="5"/>
  <c r="F4602" i="5"/>
  <c r="A4602" i="5"/>
  <c r="G4603" i="5"/>
  <c r="E4602" i="5"/>
  <c r="C4602" i="5"/>
  <c r="F4603" i="5"/>
  <c r="A4603" i="5"/>
  <c r="D4603" i="5"/>
  <c r="G4604" i="5"/>
  <c r="E4603" i="5"/>
  <c r="C4603" i="5"/>
  <c r="D4604" i="5"/>
  <c r="F4604" i="5"/>
  <c r="A4604" i="5"/>
  <c r="G4605" i="5"/>
  <c r="E4604" i="5"/>
  <c r="C4604" i="5"/>
  <c r="F4605" i="5"/>
  <c r="A4605" i="5"/>
  <c r="D4605" i="5"/>
  <c r="G4606" i="5"/>
  <c r="E4605" i="5"/>
  <c r="C4605" i="5"/>
  <c r="D4606" i="5"/>
  <c r="F4606" i="5"/>
  <c r="A4606" i="5"/>
  <c r="G4607" i="5"/>
  <c r="E4606" i="5"/>
  <c r="C4606" i="5"/>
  <c r="F4607" i="5"/>
  <c r="A4607" i="5"/>
  <c r="D4607" i="5"/>
  <c r="G4608" i="5"/>
  <c r="E4607" i="5"/>
  <c r="C4607" i="5"/>
  <c r="D4608" i="5"/>
  <c r="F4608" i="5"/>
  <c r="A4608" i="5"/>
  <c r="G4609" i="5"/>
  <c r="E4608" i="5"/>
  <c r="C4608" i="5"/>
  <c r="F4609" i="5"/>
  <c r="A4609" i="5"/>
  <c r="D4609" i="5"/>
  <c r="G4610" i="5"/>
  <c r="E4609" i="5"/>
  <c r="C4609" i="5"/>
  <c r="D4610" i="5"/>
  <c r="F4610" i="5"/>
  <c r="A4610" i="5"/>
  <c r="G4611" i="5"/>
  <c r="E4610" i="5"/>
  <c r="C4610" i="5"/>
  <c r="F4611" i="5"/>
  <c r="A4611" i="5"/>
  <c r="D4611" i="5"/>
  <c r="G4612" i="5"/>
  <c r="E4611" i="5"/>
  <c r="C4611" i="5"/>
  <c r="D4612" i="5"/>
  <c r="F4612" i="5"/>
  <c r="A4612" i="5"/>
  <c r="G4613" i="5"/>
  <c r="E4612" i="5"/>
  <c r="C4612" i="5"/>
  <c r="F4613" i="5"/>
  <c r="A4613" i="5"/>
  <c r="D4613" i="5"/>
  <c r="G4614" i="5"/>
  <c r="E4613" i="5"/>
  <c r="C4613" i="5"/>
  <c r="D4614" i="5"/>
  <c r="F4614" i="5"/>
  <c r="A4614" i="5"/>
  <c r="G4615" i="5"/>
  <c r="E4614" i="5"/>
  <c r="C4614" i="5"/>
  <c r="F4615" i="5"/>
  <c r="A4615" i="5"/>
  <c r="D4615" i="5"/>
  <c r="G4616" i="5"/>
  <c r="E4615" i="5"/>
  <c r="C4615" i="5"/>
  <c r="D4616" i="5"/>
  <c r="F4616" i="5"/>
  <c r="A4616" i="5"/>
  <c r="G4617" i="5"/>
  <c r="E4616" i="5"/>
  <c r="C4616" i="5"/>
  <c r="F4617" i="5"/>
  <c r="A4617" i="5"/>
  <c r="D4617" i="5"/>
  <c r="G4618" i="5"/>
  <c r="E4617" i="5"/>
  <c r="C4617" i="5"/>
  <c r="D4618" i="5"/>
  <c r="F4618" i="5"/>
  <c r="A4618" i="5"/>
  <c r="G4619" i="5"/>
  <c r="E4618" i="5"/>
  <c r="C4618" i="5"/>
  <c r="F4619" i="5"/>
  <c r="A4619" i="5"/>
  <c r="D4619" i="5"/>
  <c r="G4620" i="5"/>
  <c r="E4619" i="5"/>
  <c r="C4619" i="5"/>
  <c r="D4620" i="5"/>
  <c r="F4620" i="5"/>
  <c r="A4620" i="5"/>
  <c r="G4621" i="5"/>
  <c r="E4620" i="5"/>
  <c r="C4620" i="5"/>
  <c r="F4621" i="5"/>
  <c r="A4621" i="5"/>
  <c r="D4621" i="5"/>
  <c r="G4622" i="5"/>
  <c r="E4621" i="5"/>
  <c r="C4621" i="5"/>
  <c r="D4622" i="5"/>
  <c r="F4622" i="5"/>
  <c r="A4622" i="5"/>
  <c r="G4623" i="5"/>
  <c r="E4622" i="5"/>
  <c r="C4622" i="5"/>
  <c r="F4623" i="5"/>
  <c r="A4623" i="5"/>
  <c r="D4623" i="5"/>
  <c r="G4624" i="5"/>
  <c r="E4623" i="5"/>
  <c r="C4623" i="5"/>
  <c r="D4624" i="5"/>
  <c r="F4624" i="5"/>
  <c r="A4624" i="5"/>
  <c r="G4625" i="5"/>
  <c r="E4624" i="5"/>
  <c r="C4624" i="5"/>
  <c r="F4625" i="5"/>
  <c r="A4625" i="5"/>
  <c r="D4625" i="5"/>
  <c r="G4626" i="5"/>
  <c r="E4625" i="5"/>
  <c r="C4625" i="5"/>
  <c r="D4626" i="5"/>
  <c r="F4626" i="5"/>
  <c r="A4626" i="5"/>
  <c r="G4627" i="5"/>
  <c r="E4626" i="5"/>
  <c r="C4626" i="5"/>
  <c r="F4627" i="5"/>
  <c r="A4627" i="5"/>
  <c r="D4627" i="5"/>
  <c r="G4628" i="5"/>
  <c r="E4627" i="5"/>
  <c r="C4627" i="5"/>
  <c r="D4628" i="5"/>
  <c r="F4628" i="5"/>
  <c r="A4628" i="5"/>
  <c r="G4629" i="5"/>
  <c r="E4628" i="5"/>
  <c r="C4628" i="5"/>
  <c r="F4629" i="5"/>
  <c r="A4629" i="5"/>
  <c r="D4629" i="5"/>
  <c r="G4630" i="5"/>
  <c r="E4629" i="5"/>
  <c r="C4629" i="5"/>
  <c r="D4630" i="5"/>
  <c r="F4630" i="5"/>
  <c r="A4630" i="5"/>
  <c r="G4631" i="5"/>
  <c r="E4630" i="5"/>
  <c r="C4630" i="5"/>
  <c r="F4631" i="5"/>
  <c r="A4631" i="5"/>
  <c r="D4631" i="5"/>
  <c r="G4632" i="5"/>
  <c r="E4631" i="5"/>
  <c r="C4631" i="5"/>
  <c r="D4632" i="5"/>
  <c r="F4632" i="5"/>
  <c r="A4632" i="5"/>
  <c r="G4633" i="5"/>
  <c r="E4632" i="5"/>
  <c r="C4632" i="5"/>
  <c r="F4633" i="5"/>
  <c r="A4633" i="5"/>
  <c r="D4633" i="5"/>
  <c r="G4634" i="5"/>
  <c r="E4633" i="5"/>
  <c r="C4633" i="5"/>
  <c r="D4634" i="5"/>
  <c r="F4634" i="5"/>
  <c r="A4634" i="5"/>
  <c r="G4635" i="5"/>
  <c r="E4634" i="5"/>
  <c r="C4634" i="5"/>
  <c r="F4635" i="5"/>
  <c r="A4635" i="5"/>
  <c r="D4635" i="5"/>
  <c r="G4636" i="5"/>
  <c r="E4635" i="5"/>
  <c r="C4635" i="5"/>
  <c r="D4636" i="5"/>
  <c r="F4636" i="5"/>
  <c r="A4636" i="5"/>
  <c r="G4637" i="5"/>
  <c r="E4636" i="5"/>
  <c r="C4636" i="5"/>
  <c r="F4637" i="5"/>
  <c r="A4637" i="5"/>
  <c r="D4637" i="5"/>
  <c r="G4638" i="5"/>
  <c r="E4637" i="5"/>
  <c r="C4637" i="5"/>
  <c r="D4638" i="5"/>
  <c r="F4638" i="5"/>
  <c r="A4638" i="5"/>
  <c r="G4639" i="5"/>
  <c r="E4638" i="5"/>
  <c r="C4638" i="5"/>
  <c r="F4639" i="5"/>
  <c r="A4639" i="5"/>
  <c r="D4639" i="5"/>
  <c r="G4640" i="5"/>
  <c r="E4639" i="5"/>
  <c r="C4639" i="5"/>
  <c r="D4640" i="5"/>
  <c r="F4640" i="5"/>
  <c r="A4640" i="5"/>
  <c r="G4641" i="5"/>
  <c r="E4640" i="5"/>
  <c r="C4640" i="5"/>
  <c r="F4641" i="5"/>
  <c r="A4641" i="5"/>
  <c r="D4641" i="5"/>
  <c r="G4642" i="5"/>
  <c r="E4641" i="5"/>
  <c r="C4641" i="5"/>
  <c r="D4642" i="5"/>
  <c r="F4642" i="5"/>
  <c r="A4642" i="5"/>
  <c r="G4643" i="5"/>
  <c r="E4642" i="5"/>
  <c r="C4642" i="5"/>
  <c r="F4643" i="5"/>
  <c r="A4643" i="5"/>
  <c r="D4643" i="5"/>
  <c r="G4644" i="5"/>
  <c r="E4643" i="5"/>
  <c r="C4643" i="5"/>
  <c r="D4644" i="5"/>
  <c r="F4644" i="5"/>
  <c r="A4644" i="5"/>
  <c r="G4645" i="5"/>
  <c r="E4644" i="5"/>
  <c r="C4644" i="5"/>
  <c r="F4645" i="5"/>
  <c r="A4645" i="5"/>
  <c r="D4645" i="5"/>
  <c r="G4646" i="5"/>
  <c r="E4645" i="5"/>
  <c r="C4645" i="5"/>
  <c r="D4646" i="5"/>
  <c r="F4646" i="5"/>
  <c r="A4646" i="5"/>
  <c r="G4647" i="5"/>
  <c r="E4646" i="5"/>
  <c r="C4646" i="5"/>
  <c r="F4647" i="5"/>
  <c r="A4647" i="5"/>
  <c r="D4647" i="5"/>
  <c r="G4648" i="5"/>
  <c r="E4647" i="5"/>
  <c r="C4647" i="5"/>
  <c r="D4648" i="5"/>
  <c r="F4648" i="5"/>
  <c r="A4648" i="5"/>
  <c r="G4649" i="5"/>
  <c r="E4648" i="5"/>
  <c r="C4648" i="5"/>
  <c r="F4649" i="5"/>
  <c r="A4649" i="5"/>
  <c r="D4649" i="5"/>
  <c r="G4650" i="5"/>
  <c r="E4649" i="5"/>
  <c r="C4649" i="5"/>
  <c r="D4650" i="5"/>
  <c r="F4650" i="5"/>
  <c r="A4650" i="5"/>
  <c r="G4651" i="5"/>
  <c r="E4650" i="5"/>
  <c r="C4650" i="5"/>
  <c r="F4651" i="5"/>
  <c r="A4651" i="5"/>
  <c r="D4651" i="5"/>
  <c r="G4652" i="5"/>
  <c r="E4651" i="5"/>
  <c r="C4651" i="5"/>
  <c r="D4652" i="5"/>
  <c r="F4652" i="5"/>
  <c r="A4652" i="5"/>
  <c r="G4653" i="5"/>
  <c r="E4652" i="5"/>
  <c r="C4652" i="5"/>
  <c r="F4653" i="5"/>
  <c r="A4653" i="5"/>
  <c r="D4653" i="5"/>
  <c r="G4654" i="5"/>
  <c r="E4653" i="5"/>
  <c r="C4653" i="5"/>
  <c r="D4654" i="5"/>
  <c r="F4654" i="5"/>
  <c r="G4655" i="5"/>
  <c r="E4654" i="5"/>
  <c r="C4654" i="5"/>
  <c r="A4654" i="5"/>
  <c r="F4655" i="5"/>
  <c r="A4655" i="5"/>
  <c r="D4655" i="5"/>
  <c r="G4656" i="5"/>
  <c r="E4655" i="5"/>
  <c r="C4655" i="5"/>
  <c r="D4656" i="5"/>
  <c r="F4656" i="5"/>
  <c r="A4656" i="5"/>
  <c r="G4657" i="5"/>
  <c r="E4656" i="5"/>
  <c r="C4656" i="5"/>
  <c r="F4657" i="5"/>
  <c r="A4657" i="5"/>
  <c r="D4657" i="5"/>
  <c r="G4658" i="5"/>
  <c r="E4657" i="5"/>
  <c r="C4657" i="5"/>
  <c r="D4658" i="5"/>
  <c r="F4658" i="5"/>
  <c r="A4658" i="5"/>
  <c r="G4659" i="5"/>
  <c r="E4658" i="5"/>
  <c r="C4658" i="5"/>
  <c r="F4659" i="5"/>
  <c r="A4659" i="5"/>
  <c r="D4659" i="5"/>
  <c r="G4660" i="5"/>
  <c r="E4659" i="5"/>
  <c r="C4659" i="5"/>
  <c r="D4660" i="5"/>
  <c r="F4660" i="5"/>
  <c r="A4660" i="5"/>
  <c r="G4661" i="5"/>
  <c r="E4660" i="5"/>
  <c r="C4660" i="5"/>
  <c r="F4661" i="5"/>
  <c r="A4661" i="5"/>
  <c r="D4661" i="5"/>
  <c r="G4662" i="5"/>
  <c r="E4661" i="5"/>
  <c r="C4661" i="5"/>
  <c r="D4662" i="5"/>
  <c r="F4662" i="5"/>
  <c r="A4662" i="5"/>
  <c r="G4663" i="5"/>
  <c r="E4662" i="5"/>
  <c r="C4662" i="5"/>
  <c r="F4663" i="5"/>
  <c r="A4663" i="5"/>
  <c r="D4663" i="5"/>
  <c r="G4664" i="5"/>
  <c r="E4663" i="5"/>
  <c r="C4663" i="5"/>
  <c r="D4664" i="5"/>
  <c r="F4664" i="5"/>
  <c r="A4664" i="5"/>
  <c r="G4665" i="5"/>
  <c r="E4664" i="5"/>
  <c r="C4664" i="5"/>
  <c r="F4665" i="5"/>
  <c r="A4665" i="5"/>
  <c r="D4665" i="5"/>
  <c r="G4666" i="5"/>
  <c r="E4665" i="5"/>
  <c r="C4665" i="5"/>
  <c r="D4666" i="5"/>
  <c r="F4666" i="5"/>
  <c r="A4666" i="5"/>
  <c r="G4667" i="5"/>
  <c r="E4666" i="5"/>
  <c r="C4666" i="5"/>
  <c r="F4667" i="5"/>
  <c r="A4667" i="5"/>
  <c r="D4667" i="5"/>
  <c r="G4668" i="5"/>
  <c r="E4667" i="5"/>
  <c r="C4667" i="5"/>
  <c r="D4668" i="5"/>
  <c r="F4668" i="5"/>
  <c r="A4668" i="5"/>
  <c r="G4669" i="5"/>
  <c r="E4668" i="5"/>
  <c r="C4668" i="5"/>
  <c r="F4669" i="5"/>
  <c r="A4669" i="5"/>
  <c r="D4669" i="5"/>
  <c r="G4670" i="5"/>
  <c r="E4669" i="5"/>
  <c r="C4669" i="5"/>
  <c r="D4670" i="5"/>
  <c r="F4670" i="5"/>
  <c r="A4670" i="5"/>
  <c r="G4671" i="5"/>
  <c r="E4670" i="5"/>
  <c r="C4670" i="5"/>
  <c r="F4671" i="5"/>
  <c r="A4671" i="5"/>
  <c r="D4671" i="5"/>
  <c r="G4672" i="5"/>
  <c r="E4671" i="5"/>
  <c r="C4671" i="5"/>
  <c r="D4672" i="5"/>
  <c r="F4672" i="5"/>
  <c r="A4672" i="5"/>
  <c r="G4673" i="5"/>
  <c r="E4672" i="5"/>
  <c r="C4672" i="5"/>
  <c r="F4673" i="5"/>
  <c r="A4673" i="5"/>
  <c r="D4673" i="5"/>
  <c r="G4674" i="5"/>
  <c r="E4673" i="5"/>
  <c r="C4673" i="5"/>
  <c r="D4674" i="5"/>
  <c r="F4674" i="5"/>
  <c r="A4674" i="5"/>
  <c r="G4675" i="5"/>
  <c r="E4674" i="5"/>
  <c r="C4674" i="5"/>
  <c r="F4675" i="5"/>
  <c r="A4675" i="5"/>
  <c r="D4675" i="5"/>
  <c r="G4676" i="5"/>
  <c r="E4675" i="5"/>
  <c r="C4675" i="5"/>
  <c r="D4676" i="5"/>
  <c r="F4676" i="5"/>
  <c r="A4676" i="5"/>
  <c r="G4677" i="5"/>
  <c r="E4676" i="5"/>
  <c r="C4676" i="5"/>
  <c r="F4677" i="5"/>
  <c r="A4677" i="5"/>
  <c r="D4677" i="5"/>
  <c r="G4678" i="5"/>
  <c r="E4677" i="5"/>
  <c r="C4677" i="5"/>
  <c r="D4678" i="5"/>
  <c r="F4678" i="5"/>
  <c r="A4678" i="5"/>
  <c r="G4679" i="5"/>
  <c r="E4678" i="5"/>
  <c r="C4678" i="5"/>
  <c r="F4679" i="5"/>
  <c r="A4679" i="5"/>
  <c r="D4679" i="5"/>
  <c r="G4680" i="5"/>
  <c r="E4679" i="5"/>
  <c r="C4679" i="5"/>
  <c r="D4680" i="5"/>
  <c r="F4680" i="5"/>
  <c r="A4680" i="5"/>
  <c r="G4681" i="5"/>
  <c r="E4680" i="5"/>
  <c r="C4680" i="5"/>
  <c r="F4681" i="5"/>
  <c r="A4681" i="5"/>
  <c r="D4681" i="5"/>
  <c r="E4681" i="5"/>
  <c r="C4681" i="5"/>
  <c r="G4682" i="5"/>
  <c r="D4682" i="5"/>
  <c r="F4682" i="5"/>
  <c r="E4682" i="5"/>
  <c r="C4682" i="5"/>
  <c r="G4683" i="5"/>
  <c r="A4682" i="5"/>
  <c r="F4683" i="5"/>
  <c r="A4683" i="5"/>
  <c r="D4683" i="5"/>
  <c r="G4684" i="5"/>
  <c r="E4683" i="5"/>
  <c r="C4683" i="5"/>
  <c r="D4684" i="5"/>
  <c r="F4684" i="5"/>
  <c r="G4685" i="5"/>
  <c r="E4684" i="5"/>
  <c r="C4684" i="5"/>
  <c r="A4684" i="5"/>
  <c r="F4685" i="5"/>
  <c r="A4685" i="5"/>
  <c r="D4685" i="5"/>
  <c r="G4686" i="5"/>
  <c r="E4685" i="5"/>
  <c r="C4685" i="5"/>
  <c r="D4686" i="5"/>
  <c r="F4686" i="5"/>
  <c r="A4686" i="5"/>
  <c r="G4687" i="5"/>
  <c r="E4686" i="5"/>
  <c r="C4686" i="5"/>
  <c r="F4687" i="5"/>
  <c r="A4687" i="5"/>
  <c r="D4687" i="5"/>
  <c r="G4688" i="5"/>
  <c r="E4687" i="5"/>
  <c r="C4687" i="5"/>
  <c r="D4688" i="5"/>
  <c r="F4688" i="5"/>
  <c r="G4689" i="5"/>
  <c r="E4688" i="5"/>
  <c r="C4688" i="5"/>
  <c r="A4688" i="5"/>
  <c r="F4689" i="5"/>
  <c r="A4689" i="5"/>
  <c r="D4689" i="5"/>
  <c r="G4690" i="5"/>
  <c r="E4689" i="5"/>
  <c r="C4689" i="5"/>
  <c r="D4690" i="5"/>
  <c r="F4690" i="5"/>
  <c r="A4690" i="5"/>
  <c r="G4691" i="5"/>
  <c r="E4690" i="5"/>
  <c r="C4690" i="5"/>
  <c r="F4691" i="5"/>
  <c r="A4691" i="5"/>
  <c r="D4691" i="5"/>
  <c r="G4692" i="5"/>
  <c r="E4691" i="5"/>
  <c r="C4691" i="5"/>
  <c r="D4692" i="5"/>
  <c r="F4692" i="5"/>
  <c r="G4693" i="5"/>
  <c r="E4692" i="5"/>
  <c r="C4692" i="5"/>
  <c r="A4692" i="5"/>
  <c r="F4693" i="5"/>
  <c r="A4693" i="5"/>
  <c r="D4693" i="5"/>
  <c r="G4694" i="5"/>
  <c r="E4693" i="5"/>
  <c r="C4693" i="5"/>
  <c r="D4694" i="5"/>
  <c r="F4694" i="5"/>
  <c r="A4694" i="5"/>
  <c r="G4695" i="5"/>
  <c r="E4694" i="5"/>
  <c r="C4694" i="5"/>
  <c r="F4695" i="5"/>
  <c r="A4695" i="5"/>
  <c r="D4695" i="5"/>
  <c r="G4696" i="5"/>
  <c r="E4695" i="5"/>
  <c r="C4695" i="5"/>
  <c r="D4696" i="5"/>
  <c r="F4696" i="5"/>
  <c r="G4697" i="5"/>
  <c r="E4696" i="5"/>
  <c r="C4696" i="5"/>
  <c r="A4696" i="5"/>
  <c r="F4697" i="5"/>
  <c r="A4697" i="5"/>
  <c r="D4697" i="5"/>
  <c r="G4698" i="5"/>
  <c r="E4697" i="5"/>
  <c r="C4697" i="5"/>
  <c r="D4698" i="5"/>
  <c r="F4698" i="5"/>
  <c r="A4698" i="5"/>
  <c r="G4699" i="5"/>
  <c r="E4698" i="5"/>
  <c r="C4698" i="5"/>
  <c r="F4699" i="5"/>
  <c r="A4699" i="5"/>
  <c r="D4699" i="5"/>
  <c r="G4700" i="5"/>
  <c r="E4699" i="5"/>
  <c r="C4699" i="5"/>
  <c r="D4700" i="5"/>
  <c r="F4700" i="5"/>
  <c r="G4701" i="5"/>
  <c r="E4700" i="5"/>
  <c r="C4700" i="5"/>
  <c r="A4700" i="5"/>
  <c r="F4701" i="5"/>
  <c r="A4701" i="5"/>
  <c r="D4701" i="5"/>
  <c r="G4702" i="5"/>
  <c r="E4701" i="5"/>
  <c r="C4701" i="5"/>
  <c r="D4702" i="5"/>
  <c r="F4702" i="5"/>
  <c r="A4702" i="5"/>
  <c r="G4703" i="5"/>
  <c r="E4702" i="5"/>
  <c r="C4702" i="5"/>
  <c r="F4703" i="5"/>
  <c r="A4703" i="5"/>
  <c r="D4703" i="5"/>
  <c r="G4704" i="5"/>
  <c r="E4703" i="5"/>
  <c r="C4703" i="5"/>
  <c r="D4704" i="5"/>
  <c r="F4704" i="5"/>
  <c r="G4705" i="5"/>
  <c r="E4704" i="5"/>
  <c r="C4704" i="5"/>
  <c r="A4704" i="5"/>
  <c r="F4705" i="5"/>
  <c r="A4705" i="5"/>
  <c r="D4705" i="5"/>
  <c r="G4706" i="5"/>
  <c r="E4705" i="5"/>
  <c r="C4705" i="5"/>
  <c r="D4706" i="5"/>
  <c r="F4706" i="5"/>
  <c r="A4706" i="5"/>
  <c r="G4707" i="5"/>
  <c r="E4706" i="5"/>
  <c r="C4706" i="5"/>
  <c r="F4707" i="5"/>
  <c r="A4707" i="5"/>
  <c r="D4707" i="5"/>
  <c r="G4708" i="5"/>
  <c r="E4707" i="5"/>
  <c r="C4707" i="5"/>
  <c r="D4708" i="5"/>
  <c r="F4708" i="5"/>
  <c r="G4709" i="5"/>
  <c r="E4708" i="5"/>
  <c r="C4708" i="5"/>
  <c r="A4708" i="5"/>
  <c r="F4709" i="5"/>
  <c r="A4709" i="5"/>
  <c r="D4709" i="5"/>
  <c r="G4710" i="5"/>
  <c r="E4709" i="5"/>
  <c r="C4709" i="5"/>
  <c r="D4710" i="5"/>
  <c r="F4710" i="5"/>
  <c r="A4710" i="5"/>
  <c r="G4711" i="5"/>
  <c r="E4710" i="5"/>
  <c r="C4710" i="5"/>
  <c r="F4711" i="5"/>
  <c r="A4711" i="5"/>
  <c r="D4711" i="5"/>
  <c r="G4712" i="5"/>
  <c r="E4711" i="5"/>
  <c r="C4711" i="5"/>
  <c r="D4712" i="5"/>
  <c r="F4712" i="5"/>
  <c r="G4713" i="5"/>
  <c r="E4712" i="5"/>
  <c r="C4712" i="5"/>
  <c r="A4712" i="5"/>
  <c r="D4713" i="5"/>
  <c r="F4713" i="5"/>
  <c r="G4714" i="5"/>
  <c r="E4713" i="5"/>
  <c r="C4713" i="5"/>
  <c r="A4713" i="5"/>
  <c r="F4714" i="5"/>
  <c r="A4714" i="5"/>
  <c r="D4714" i="5"/>
  <c r="E4714" i="5"/>
  <c r="C4714" i="5"/>
  <c r="G4715" i="5"/>
  <c r="D4715" i="5"/>
  <c r="F4715" i="5"/>
  <c r="A4715" i="5"/>
  <c r="E4715" i="5"/>
  <c r="C4715" i="5"/>
  <c r="G4716" i="5"/>
  <c r="F4716" i="5"/>
  <c r="A4716" i="5"/>
  <c r="D4716" i="5"/>
  <c r="E4716" i="5"/>
  <c r="C4716" i="5"/>
  <c r="G4717" i="5"/>
  <c r="D4717" i="5"/>
  <c r="F4717" i="5"/>
  <c r="E4717" i="5"/>
  <c r="C4717" i="5"/>
  <c r="G4718" i="5"/>
  <c r="A4717" i="5"/>
  <c r="F4718" i="5"/>
  <c r="A4718" i="5"/>
  <c r="D4718" i="5"/>
  <c r="G4719" i="5"/>
  <c r="E4718" i="5"/>
  <c r="C4718" i="5"/>
  <c r="D4719" i="5"/>
  <c r="F4719" i="5"/>
  <c r="G4720" i="5"/>
  <c r="E4719" i="5"/>
  <c r="C4719" i="5"/>
  <c r="A4719" i="5"/>
  <c r="F4720" i="5"/>
  <c r="A4720" i="5"/>
  <c r="D4720" i="5"/>
  <c r="G4721" i="5"/>
  <c r="E4720" i="5"/>
  <c r="C4720" i="5"/>
  <c r="D4721" i="5"/>
  <c r="F4721" i="5"/>
  <c r="G4722" i="5"/>
  <c r="E4721" i="5"/>
  <c r="C4721" i="5"/>
  <c r="A4721" i="5"/>
  <c r="F4722" i="5"/>
  <c r="A4722" i="5"/>
  <c r="D4722" i="5"/>
  <c r="E4722" i="5"/>
  <c r="C4722" i="5"/>
  <c r="G4723" i="5"/>
  <c r="D4723" i="5"/>
  <c r="F4723" i="5"/>
  <c r="A4723" i="5"/>
  <c r="E4723" i="5"/>
  <c r="C4723" i="5"/>
  <c r="G4724" i="5"/>
  <c r="F4724" i="5"/>
  <c r="A4724" i="5"/>
  <c r="D4724" i="5"/>
  <c r="E4724" i="5"/>
  <c r="C4724" i="5"/>
  <c r="G4725" i="5"/>
  <c r="D4725" i="5"/>
  <c r="F4725" i="5"/>
  <c r="A4725" i="5"/>
  <c r="E4725" i="5"/>
  <c r="C4725" i="5"/>
  <c r="G4726" i="5"/>
  <c r="F4726" i="5"/>
  <c r="A4726" i="5"/>
  <c r="D4726" i="5"/>
  <c r="G4727" i="5"/>
  <c r="E4726" i="5"/>
  <c r="C4726" i="5"/>
  <c r="D4727" i="5"/>
  <c r="F4727" i="5"/>
  <c r="G4728" i="5"/>
  <c r="E4727" i="5"/>
  <c r="C4727" i="5"/>
  <c r="A4727" i="5"/>
  <c r="F4728" i="5"/>
  <c r="A4728" i="5"/>
  <c r="D4728" i="5"/>
  <c r="G4729" i="5"/>
  <c r="E4728" i="5"/>
  <c r="C4728" i="5"/>
  <c r="D4729" i="5"/>
  <c r="F4729" i="5"/>
  <c r="G4730" i="5"/>
  <c r="E4729" i="5"/>
  <c r="C4729" i="5"/>
  <c r="A4729" i="5"/>
  <c r="F4730" i="5"/>
  <c r="A4730" i="5"/>
  <c r="D4730" i="5"/>
  <c r="E4730" i="5"/>
  <c r="C4730" i="5"/>
  <c r="G4731" i="5"/>
  <c r="D4731" i="5"/>
  <c r="F4731" i="5"/>
  <c r="A4731" i="5"/>
  <c r="E4731" i="5"/>
  <c r="C4731" i="5"/>
  <c r="G4732" i="5"/>
  <c r="F4732" i="5"/>
  <c r="A4732" i="5"/>
  <c r="D4732" i="5"/>
  <c r="E4732" i="5"/>
  <c r="C4732" i="5"/>
  <c r="G4733" i="5"/>
  <c r="D4733" i="5"/>
  <c r="F4733" i="5"/>
  <c r="E4733" i="5"/>
  <c r="C4733" i="5"/>
  <c r="G4734" i="5"/>
  <c r="A4733" i="5"/>
  <c r="F4734" i="5"/>
  <c r="A4734" i="5"/>
  <c r="D4734" i="5"/>
  <c r="G4735" i="5"/>
  <c r="E4734" i="5"/>
  <c r="C4734" i="5"/>
  <c r="D4735" i="5"/>
  <c r="F4735" i="5"/>
  <c r="G4736" i="5"/>
  <c r="E4735" i="5"/>
  <c r="C4735" i="5"/>
  <c r="A4735" i="5"/>
  <c r="F4736" i="5"/>
  <c r="A4736" i="5"/>
  <c r="D4736" i="5"/>
  <c r="G4737" i="5"/>
  <c r="E4736" i="5"/>
  <c r="C4736" i="5"/>
  <c r="D4737" i="5"/>
  <c r="F4737" i="5"/>
  <c r="G4738" i="5"/>
  <c r="E4737" i="5"/>
  <c r="C4737" i="5"/>
  <c r="A4737" i="5"/>
  <c r="F4738" i="5"/>
  <c r="A4738" i="5"/>
  <c r="D4738" i="5"/>
  <c r="E4738" i="5"/>
  <c r="C4738" i="5"/>
  <c r="G4739" i="5"/>
  <c r="D4739" i="5"/>
  <c r="F4739" i="5"/>
  <c r="A4739" i="5"/>
  <c r="E4739" i="5"/>
  <c r="C4739" i="5"/>
  <c r="G4740" i="5"/>
  <c r="F4740" i="5"/>
  <c r="A4740" i="5"/>
  <c r="D4740" i="5"/>
  <c r="E4740" i="5"/>
  <c r="C4740" i="5"/>
  <c r="G4741" i="5"/>
  <c r="D4741" i="5"/>
  <c r="F4741" i="5"/>
  <c r="E4741" i="5"/>
  <c r="C4741" i="5"/>
  <c r="G4742" i="5"/>
  <c r="A4741" i="5"/>
  <c r="F4742" i="5"/>
  <c r="A4742" i="5"/>
  <c r="D4742" i="5"/>
  <c r="G4743" i="5"/>
  <c r="E4742" i="5"/>
  <c r="C4742" i="5"/>
  <c r="D4743" i="5"/>
  <c r="F4743" i="5"/>
  <c r="G4744" i="5"/>
  <c r="E4743" i="5"/>
  <c r="C4743" i="5"/>
  <c r="A4743" i="5"/>
  <c r="F4744" i="5"/>
  <c r="A4744" i="5"/>
  <c r="D4744" i="5"/>
  <c r="G4745" i="5"/>
  <c r="E4744" i="5"/>
  <c r="C4744" i="5"/>
  <c r="D4745" i="5"/>
  <c r="F4745" i="5"/>
  <c r="G4746" i="5"/>
  <c r="E4745" i="5"/>
  <c r="C4745" i="5"/>
  <c r="A4745" i="5"/>
  <c r="F4746" i="5"/>
  <c r="A4746" i="5"/>
  <c r="D4746" i="5"/>
  <c r="E4746" i="5"/>
  <c r="C4746" i="5"/>
  <c r="G4747" i="5"/>
  <c r="D4747" i="5"/>
  <c r="F4747" i="5"/>
  <c r="A4747" i="5"/>
  <c r="E4747" i="5"/>
  <c r="C4747" i="5"/>
  <c r="G4748" i="5"/>
  <c r="F4748" i="5"/>
  <c r="A4748" i="5"/>
  <c r="D4748" i="5"/>
  <c r="E4748" i="5"/>
  <c r="C4748" i="5"/>
  <c r="G4749" i="5"/>
  <c r="D4749" i="5"/>
  <c r="F4749" i="5"/>
  <c r="E4749" i="5"/>
  <c r="C4749" i="5"/>
  <c r="G4750" i="5"/>
  <c r="A4749" i="5"/>
  <c r="F4750" i="5"/>
  <c r="A4750" i="5"/>
  <c r="D4750" i="5"/>
  <c r="G4751" i="5"/>
  <c r="E4750" i="5"/>
  <c r="C4750" i="5"/>
  <c r="D4751" i="5"/>
  <c r="F4751" i="5"/>
  <c r="G4752" i="5"/>
  <c r="E4751" i="5"/>
  <c r="C4751" i="5"/>
  <c r="A4751" i="5"/>
  <c r="F4752" i="5"/>
  <c r="A4752" i="5"/>
  <c r="D4752" i="5"/>
  <c r="G4753" i="5"/>
  <c r="E4752" i="5"/>
  <c r="C4752" i="5"/>
  <c r="D4753" i="5"/>
  <c r="F4753" i="5"/>
  <c r="G4754" i="5"/>
  <c r="E4753" i="5"/>
  <c r="C4753" i="5"/>
  <c r="A4753" i="5"/>
  <c r="F4754" i="5"/>
  <c r="A4754" i="5"/>
  <c r="D4754" i="5"/>
  <c r="E4754" i="5"/>
  <c r="C4754" i="5"/>
  <c r="G4755" i="5"/>
  <c r="D4755" i="5"/>
  <c r="F4755" i="5"/>
  <c r="A4755" i="5"/>
  <c r="E4755" i="5"/>
  <c r="C4755" i="5"/>
  <c r="G4756" i="5"/>
  <c r="F4756" i="5"/>
  <c r="A4756" i="5"/>
  <c r="D4756" i="5"/>
  <c r="E4756" i="5"/>
  <c r="C4756" i="5"/>
  <c r="G4757" i="5"/>
  <c r="D4757" i="5"/>
  <c r="F4757" i="5"/>
  <c r="E4757" i="5"/>
  <c r="C4757" i="5"/>
  <c r="G4758" i="5"/>
  <c r="A4757" i="5"/>
  <c r="F4758" i="5"/>
  <c r="A4758" i="5"/>
  <c r="D4758" i="5"/>
  <c r="G4759" i="5"/>
  <c r="E4758" i="5"/>
  <c r="C4758" i="5"/>
  <c r="D4759" i="5"/>
  <c r="F4759" i="5"/>
  <c r="G4760" i="5"/>
  <c r="E4759" i="5"/>
  <c r="C4759" i="5"/>
  <c r="A4759" i="5"/>
  <c r="F4760" i="5"/>
  <c r="A4760" i="5"/>
  <c r="D4760" i="5"/>
  <c r="G4761" i="5"/>
  <c r="E4760" i="5"/>
  <c r="C4760" i="5"/>
  <c r="D4761" i="5"/>
  <c r="F4761" i="5"/>
  <c r="G4762" i="5"/>
  <c r="E4761" i="5"/>
  <c r="C4761" i="5"/>
  <c r="A4761" i="5"/>
  <c r="F4762" i="5"/>
  <c r="A4762" i="5"/>
  <c r="D4762" i="5"/>
  <c r="E4762" i="5"/>
  <c r="C4762" i="5"/>
  <c r="G4763" i="5"/>
  <c r="D4763" i="5"/>
  <c r="F4763" i="5"/>
  <c r="A4763" i="5"/>
  <c r="E4763" i="5"/>
  <c r="C4763" i="5"/>
  <c r="G4764" i="5"/>
  <c r="F4764" i="5"/>
  <c r="A4764" i="5"/>
  <c r="D4764" i="5"/>
  <c r="E4764" i="5"/>
  <c r="C4764" i="5"/>
  <c r="G4765" i="5"/>
  <c r="D4765" i="5"/>
  <c r="F4765" i="5"/>
  <c r="E4765" i="5"/>
  <c r="C4765" i="5"/>
  <c r="G4766" i="5"/>
  <c r="A4765" i="5"/>
  <c r="F4766" i="5"/>
  <c r="A4766" i="5"/>
  <c r="D4766" i="5"/>
  <c r="G4767" i="5"/>
  <c r="E4766" i="5"/>
  <c r="C4766" i="5"/>
  <c r="D4767" i="5"/>
  <c r="F4767" i="5"/>
  <c r="G4768" i="5"/>
  <c r="E4767" i="5"/>
  <c r="C4767" i="5"/>
  <c r="A4767" i="5"/>
  <c r="F4768" i="5"/>
  <c r="A4768" i="5"/>
  <c r="D4768" i="5"/>
  <c r="G4769" i="5"/>
  <c r="E4768" i="5"/>
  <c r="C4768" i="5"/>
  <c r="D4769" i="5"/>
  <c r="F4769" i="5"/>
  <c r="G4770" i="5"/>
  <c r="E4769" i="5"/>
  <c r="C4769" i="5"/>
  <c r="A4769" i="5"/>
  <c r="F4770" i="5"/>
  <c r="A4770" i="5"/>
  <c r="D4770" i="5"/>
  <c r="G4771" i="5"/>
  <c r="E4770" i="5"/>
  <c r="C4770" i="5"/>
  <c r="D4771" i="5"/>
  <c r="F4771" i="5"/>
  <c r="A4771" i="5"/>
  <c r="G4772" i="5"/>
  <c r="E4771" i="5"/>
  <c r="C4771" i="5"/>
  <c r="F4772" i="5"/>
  <c r="A4772" i="5"/>
  <c r="D4772" i="5"/>
  <c r="G4773" i="5"/>
  <c r="E4772" i="5"/>
  <c r="C4772" i="5"/>
  <c r="D4773" i="5"/>
  <c r="F4773" i="5"/>
  <c r="G4774" i="5"/>
  <c r="E4773" i="5"/>
  <c r="C4773" i="5"/>
  <c r="A4773" i="5"/>
  <c r="F4774" i="5"/>
  <c r="A4774" i="5"/>
  <c r="D4774" i="5"/>
  <c r="G4775" i="5"/>
  <c r="E4774" i="5"/>
  <c r="C4774" i="5"/>
  <c r="D4775" i="5"/>
  <c r="F4775" i="5"/>
  <c r="A4775" i="5"/>
  <c r="G4776" i="5"/>
  <c r="E4775" i="5"/>
  <c r="C4775" i="5"/>
  <c r="F4776" i="5"/>
  <c r="A4776" i="5"/>
  <c r="D4776" i="5"/>
  <c r="G4777" i="5"/>
  <c r="E4776" i="5"/>
  <c r="C4776" i="5"/>
  <c r="D4777" i="5"/>
  <c r="F4777" i="5"/>
  <c r="G4778" i="5"/>
  <c r="E4777" i="5"/>
  <c r="C4777" i="5"/>
  <c r="A4777" i="5"/>
  <c r="F4778" i="5"/>
  <c r="A4778" i="5"/>
  <c r="D4778" i="5"/>
  <c r="G4779" i="5"/>
  <c r="E4778" i="5"/>
  <c r="C4778" i="5"/>
  <c r="D4779" i="5"/>
  <c r="F4779" i="5"/>
  <c r="A4779" i="5"/>
  <c r="G4780" i="5"/>
  <c r="E4779" i="5"/>
  <c r="C4779" i="5"/>
  <c r="F4780" i="5"/>
  <c r="A4780" i="5"/>
  <c r="D4780" i="5"/>
  <c r="G4781" i="5"/>
  <c r="E4780" i="5"/>
  <c r="C4780" i="5"/>
  <c r="D4781" i="5"/>
  <c r="F4781" i="5"/>
  <c r="G4782" i="5"/>
  <c r="E4781" i="5"/>
  <c r="C4781" i="5"/>
  <c r="A4781" i="5"/>
  <c r="F4782" i="5"/>
  <c r="A4782" i="5"/>
  <c r="D4782" i="5"/>
  <c r="G4783" i="5"/>
  <c r="E4782" i="5"/>
  <c r="C4782" i="5"/>
  <c r="D4783" i="5"/>
  <c r="F4783" i="5"/>
  <c r="A4783" i="5"/>
  <c r="G4784" i="5"/>
  <c r="E4783" i="5"/>
  <c r="C4783" i="5"/>
  <c r="F4784" i="5"/>
  <c r="A4784" i="5"/>
  <c r="D4784" i="5"/>
  <c r="G4785" i="5"/>
  <c r="E4784" i="5"/>
  <c r="C4784" i="5"/>
  <c r="D4785" i="5"/>
  <c r="F4785" i="5"/>
  <c r="G4786" i="5"/>
  <c r="E4785" i="5"/>
  <c r="C4785" i="5"/>
  <c r="A4785" i="5"/>
  <c r="F4786" i="5"/>
  <c r="A4786" i="5"/>
  <c r="D4786" i="5"/>
  <c r="G4787" i="5"/>
  <c r="E4786" i="5"/>
  <c r="C4786" i="5"/>
  <c r="D4787" i="5"/>
  <c r="F4787" i="5"/>
  <c r="A4787" i="5"/>
  <c r="G4788" i="5"/>
  <c r="E4787" i="5"/>
  <c r="C4787" i="5"/>
  <c r="F4788" i="5"/>
  <c r="A4788" i="5"/>
  <c r="D4788" i="5"/>
  <c r="G4789" i="5"/>
  <c r="E4788" i="5"/>
  <c r="C4788" i="5"/>
  <c r="D4789" i="5"/>
  <c r="F4789" i="5"/>
  <c r="G4790" i="5"/>
  <c r="E4789" i="5"/>
  <c r="C4789" i="5"/>
  <c r="A4789" i="5"/>
  <c r="F4790" i="5"/>
  <c r="A4790" i="5"/>
  <c r="D4790" i="5"/>
  <c r="G4791" i="5"/>
  <c r="E4790" i="5"/>
  <c r="C4790" i="5"/>
  <c r="D4791" i="5"/>
  <c r="F4791" i="5"/>
  <c r="A4791" i="5"/>
  <c r="G4792" i="5"/>
  <c r="E4791" i="5"/>
  <c r="C4791" i="5"/>
  <c r="F4792" i="5"/>
  <c r="A4792" i="5"/>
  <c r="D4792" i="5"/>
  <c r="G4793" i="5"/>
  <c r="E4792" i="5"/>
  <c r="C4792" i="5"/>
  <c r="D4793" i="5"/>
  <c r="F4793" i="5"/>
  <c r="G4794" i="5"/>
  <c r="E4793" i="5"/>
  <c r="C4793" i="5"/>
  <c r="A4793" i="5"/>
  <c r="F4794" i="5"/>
  <c r="A4794" i="5"/>
  <c r="D4794" i="5"/>
  <c r="G4795" i="5"/>
  <c r="E4794" i="5"/>
  <c r="C4794" i="5"/>
  <c r="D4795" i="5"/>
  <c r="F4795" i="5"/>
  <c r="A4795" i="5"/>
  <c r="G4796" i="5"/>
  <c r="E4795" i="5"/>
  <c r="C4795" i="5"/>
  <c r="F4796" i="5"/>
  <c r="A4796" i="5"/>
  <c r="D4796" i="5"/>
  <c r="G4797" i="5"/>
  <c r="E4796" i="5"/>
  <c r="C4796" i="5"/>
  <c r="D4797" i="5"/>
  <c r="F4797" i="5"/>
  <c r="G4798" i="5"/>
  <c r="E4797" i="5"/>
  <c r="C4797" i="5"/>
  <c r="A4797" i="5"/>
  <c r="F4798" i="5"/>
  <c r="A4798" i="5"/>
  <c r="D4798" i="5"/>
  <c r="G4799" i="5"/>
  <c r="E4798" i="5"/>
  <c r="C4798" i="5"/>
  <c r="D4799" i="5"/>
  <c r="F4799" i="5"/>
  <c r="A4799" i="5"/>
  <c r="G4800" i="5"/>
  <c r="E4799" i="5"/>
  <c r="C4799" i="5"/>
  <c r="F4800" i="5"/>
  <c r="A4800" i="5"/>
  <c r="D4800" i="5"/>
  <c r="G4801" i="5"/>
  <c r="E4800" i="5"/>
  <c r="C4800" i="5"/>
  <c r="D4801" i="5"/>
  <c r="F4801" i="5"/>
  <c r="G4802" i="5"/>
  <c r="E4801" i="5"/>
  <c r="C4801" i="5"/>
  <c r="A4801" i="5"/>
  <c r="F4802" i="5"/>
  <c r="A4802" i="5"/>
  <c r="D4802" i="5"/>
  <c r="G4803" i="5"/>
  <c r="E4802" i="5"/>
  <c r="C4802" i="5"/>
  <c r="D4803" i="5"/>
  <c r="F4803" i="5"/>
  <c r="A4803" i="5"/>
  <c r="G4804" i="5"/>
  <c r="E4803" i="5"/>
  <c r="C4803" i="5"/>
  <c r="F4804" i="5"/>
  <c r="A4804" i="5"/>
  <c r="D4804" i="5"/>
  <c r="G4805" i="5"/>
  <c r="E4804" i="5"/>
  <c r="C4804" i="5"/>
  <c r="D4805" i="5"/>
  <c r="F4805" i="5"/>
  <c r="G4806" i="5"/>
  <c r="E4805" i="5"/>
  <c r="C4805" i="5"/>
  <c r="A4805" i="5"/>
  <c r="F4806" i="5"/>
  <c r="A4806" i="5"/>
  <c r="D4806" i="5"/>
  <c r="G4807" i="5"/>
  <c r="E4806" i="5"/>
  <c r="C4806" i="5"/>
  <c r="D4807" i="5"/>
  <c r="F4807" i="5"/>
  <c r="A4807" i="5"/>
  <c r="G4808" i="5"/>
  <c r="E4807" i="5"/>
  <c r="C4807" i="5"/>
  <c r="F4808" i="5"/>
  <c r="A4808" i="5"/>
  <c r="D4808" i="5"/>
  <c r="G4809" i="5"/>
  <c r="E4808" i="5"/>
  <c r="C4808" i="5"/>
  <c r="D4809" i="5"/>
  <c r="F4809" i="5"/>
  <c r="G4810" i="5"/>
  <c r="E4809" i="5"/>
  <c r="C4809" i="5"/>
  <c r="A4809" i="5"/>
  <c r="F4810" i="5"/>
  <c r="A4810" i="5"/>
  <c r="D4810" i="5"/>
  <c r="G4811" i="5"/>
  <c r="E4810" i="5"/>
  <c r="C4810" i="5"/>
  <c r="D4811" i="5"/>
  <c r="F4811" i="5"/>
  <c r="A4811" i="5"/>
  <c r="G4812" i="5"/>
  <c r="E4811" i="5"/>
  <c r="C4811" i="5"/>
  <c r="F4812" i="5"/>
  <c r="A4812" i="5"/>
  <c r="D4812" i="5"/>
  <c r="G4813" i="5"/>
  <c r="E4812" i="5"/>
  <c r="C4812" i="5"/>
  <c r="D4813" i="5"/>
  <c r="F4813" i="5"/>
  <c r="G4814" i="5"/>
  <c r="E4813" i="5"/>
  <c r="C4813" i="5"/>
  <c r="A4813" i="5"/>
  <c r="F4814" i="5"/>
  <c r="A4814" i="5"/>
  <c r="D4814" i="5"/>
  <c r="G4815" i="5"/>
  <c r="E4814" i="5"/>
  <c r="C4814" i="5"/>
  <c r="D4815" i="5"/>
  <c r="F4815" i="5"/>
  <c r="A4815" i="5"/>
  <c r="G4816" i="5"/>
  <c r="E4815" i="5"/>
  <c r="C4815" i="5"/>
  <c r="F4816" i="5"/>
  <c r="A4816" i="5"/>
  <c r="D4816" i="5"/>
  <c r="G4817" i="5"/>
  <c r="E4816" i="5"/>
  <c r="C4816" i="5"/>
  <c r="D4817" i="5"/>
  <c r="F4817" i="5"/>
  <c r="G4818" i="5"/>
  <c r="E4817" i="5"/>
  <c r="C4817" i="5"/>
  <c r="A4817" i="5"/>
  <c r="F4818" i="5"/>
  <c r="A4818" i="5"/>
  <c r="D4818" i="5"/>
  <c r="G4819" i="5"/>
  <c r="E4818" i="5"/>
  <c r="C4818" i="5"/>
  <c r="D4819" i="5"/>
  <c r="F4819" i="5"/>
  <c r="A4819" i="5"/>
  <c r="G4820" i="5"/>
  <c r="E4819" i="5"/>
  <c r="C4819" i="5"/>
  <c r="F4820" i="5"/>
  <c r="A4820" i="5"/>
  <c r="D4820" i="5"/>
  <c r="G4821" i="5"/>
  <c r="E4820" i="5"/>
  <c r="C4820" i="5"/>
  <c r="D4821" i="5"/>
  <c r="F4821" i="5"/>
  <c r="G4822" i="5"/>
  <c r="E4821" i="5"/>
  <c r="C4821" i="5"/>
  <c r="A4821" i="5"/>
  <c r="F4822" i="5"/>
  <c r="A4822" i="5"/>
  <c r="D4822" i="5"/>
  <c r="G4823" i="5"/>
  <c r="E4822" i="5"/>
  <c r="C4822" i="5"/>
  <c r="D4823" i="5"/>
  <c r="F4823" i="5"/>
  <c r="A4823" i="5"/>
  <c r="G4824" i="5"/>
  <c r="E4823" i="5"/>
  <c r="C4823" i="5"/>
  <c r="F4824" i="5"/>
  <c r="A4824" i="5"/>
  <c r="D4824" i="5"/>
  <c r="G4825" i="5"/>
  <c r="E4824" i="5"/>
  <c r="C4824" i="5"/>
  <c r="D4825" i="5"/>
  <c r="F4825" i="5"/>
  <c r="G4826" i="5"/>
  <c r="E4825" i="5"/>
  <c r="C4825" i="5"/>
  <c r="A4825" i="5"/>
  <c r="F4826" i="5"/>
  <c r="A4826" i="5"/>
  <c r="D4826" i="5"/>
  <c r="G4827" i="5"/>
  <c r="E4826" i="5"/>
  <c r="C4826" i="5"/>
  <c r="D4827" i="5"/>
  <c r="F4827" i="5"/>
  <c r="A4827" i="5"/>
  <c r="G4828" i="5"/>
  <c r="E4827" i="5"/>
  <c r="C4827" i="5"/>
  <c r="F4828" i="5"/>
  <c r="A4828" i="5"/>
  <c r="D4828" i="5"/>
  <c r="G4829" i="5"/>
  <c r="E4828" i="5"/>
  <c r="C4828" i="5"/>
  <c r="D4829" i="5"/>
  <c r="F4829" i="5"/>
  <c r="G4830" i="5"/>
  <c r="E4829" i="5"/>
  <c r="C4829" i="5"/>
  <c r="A4829" i="5"/>
  <c r="F4830" i="5"/>
  <c r="A4830" i="5"/>
  <c r="D4830" i="5"/>
  <c r="G4831" i="5"/>
  <c r="E4830" i="5"/>
  <c r="C4830" i="5"/>
  <c r="D4831" i="5"/>
  <c r="F4831" i="5"/>
  <c r="A4831" i="5"/>
  <c r="G4832" i="5"/>
  <c r="E4831" i="5"/>
  <c r="C4831" i="5"/>
  <c r="F4832" i="5"/>
  <c r="A4832" i="5"/>
  <c r="D4832" i="5"/>
  <c r="G4833" i="5"/>
  <c r="E4832" i="5"/>
  <c r="C4832" i="5"/>
  <c r="D4833" i="5"/>
  <c r="F4833" i="5"/>
  <c r="G4834" i="5"/>
  <c r="E4833" i="5"/>
  <c r="C4833" i="5"/>
  <c r="A4833" i="5"/>
  <c r="F4834" i="5"/>
  <c r="A4834" i="5"/>
  <c r="D4834" i="5"/>
  <c r="G4835" i="5"/>
  <c r="E4834" i="5"/>
  <c r="C4834" i="5"/>
  <c r="D4835" i="5"/>
  <c r="F4835" i="5"/>
  <c r="A4835" i="5"/>
  <c r="G4836" i="5"/>
  <c r="E4835" i="5"/>
  <c r="C4835" i="5"/>
  <c r="F4836" i="5"/>
  <c r="A4836" i="5"/>
  <c r="D4836" i="5"/>
  <c r="G4837" i="5"/>
  <c r="E4836" i="5"/>
  <c r="C4836" i="5"/>
  <c r="D4837" i="5"/>
  <c r="F4837" i="5"/>
  <c r="G4838" i="5"/>
  <c r="E4837" i="5"/>
  <c r="C4837" i="5"/>
  <c r="A4837" i="5"/>
  <c r="F4838" i="5"/>
  <c r="A4838" i="5"/>
  <c r="D4838" i="5"/>
  <c r="G4839" i="5"/>
  <c r="E4838" i="5"/>
  <c r="C4838" i="5"/>
  <c r="D4839" i="5"/>
  <c r="F4839" i="5"/>
  <c r="A4839" i="5"/>
  <c r="G4840" i="5"/>
  <c r="E4839" i="5"/>
  <c r="C4839" i="5"/>
  <c r="F4840" i="5"/>
  <c r="A4840" i="5"/>
  <c r="D4840" i="5"/>
  <c r="G4841" i="5"/>
  <c r="E4840" i="5"/>
  <c r="C4840" i="5"/>
  <c r="D4841" i="5"/>
  <c r="F4841" i="5"/>
  <c r="G4842" i="5"/>
  <c r="E4841" i="5"/>
  <c r="C4841" i="5"/>
  <c r="A4841" i="5"/>
  <c r="F4842" i="5"/>
  <c r="A4842" i="5"/>
  <c r="D4842" i="5"/>
  <c r="G4843" i="5"/>
  <c r="E4842" i="5"/>
  <c r="C4842" i="5"/>
  <c r="D4843" i="5"/>
  <c r="F4843" i="5"/>
  <c r="A4843" i="5"/>
  <c r="G4844" i="5"/>
  <c r="E4843" i="5"/>
  <c r="C4843" i="5"/>
  <c r="F4844" i="5"/>
  <c r="A4844" i="5"/>
  <c r="D4844" i="5"/>
  <c r="G4845" i="5"/>
  <c r="E4844" i="5"/>
  <c r="C4844" i="5"/>
  <c r="D4845" i="5"/>
  <c r="F4845" i="5"/>
  <c r="G4846" i="5"/>
  <c r="E4845" i="5"/>
  <c r="C4845" i="5"/>
  <c r="A4845" i="5"/>
  <c r="F4846" i="5"/>
  <c r="A4846" i="5"/>
  <c r="D4846" i="5"/>
  <c r="G4847" i="5"/>
  <c r="E4846" i="5"/>
  <c r="C4846" i="5"/>
  <c r="D4847" i="5"/>
  <c r="F4847" i="5"/>
  <c r="A4847" i="5"/>
  <c r="G4848" i="5"/>
  <c r="E4847" i="5"/>
  <c r="C4847" i="5"/>
  <c r="F4848" i="5"/>
  <c r="A4848" i="5"/>
  <c r="D4848" i="5"/>
  <c r="G4849" i="5"/>
  <c r="E4848" i="5"/>
  <c r="C4848" i="5"/>
  <c r="D4849" i="5"/>
  <c r="F4849" i="5"/>
  <c r="G4850" i="5"/>
  <c r="E4849" i="5"/>
  <c r="C4849" i="5"/>
  <c r="A4849" i="5"/>
  <c r="F4850" i="5"/>
  <c r="A4850" i="5"/>
  <c r="D4850" i="5"/>
  <c r="G4851" i="5"/>
  <c r="E4850" i="5"/>
  <c r="C4850" i="5"/>
  <c r="D4851" i="5"/>
  <c r="F4851" i="5"/>
  <c r="A4851" i="5"/>
  <c r="G4852" i="5"/>
  <c r="E4851" i="5"/>
  <c r="C4851" i="5"/>
  <c r="F4852" i="5"/>
  <c r="A4852" i="5"/>
  <c r="D4852" i="5"/>
  <c r="G4853" i="5"/>
  <c r="E4852" i="5"/>
  <c r="C4852" i="5"/>
  <c r="D4853" i="5"/>
  <c r="F4853" i="5"/>
  <c r="G4854" i="5"/>
  <c r="E4853" i="5"/>
  <c r="C4853" i="5"/>
  <c r="A4853" i="5"/>
  <c r="F4854" i="5"/>
  <c r="A4854" i="5"/>
  <c r="D4854" i="5"/>
  <c r="G4855" i="5"/>
  <c r="E4854" i="5"/>
  <c r="C4854" i="5"/>
  <c r="D4855" i="5"/>
  <c r="F4855" i="5"/>
  <c r="A4855" i="5"/>
  <c r="G4856" i="5"/>
  <c r="E4855" i="5"/>
  <c r="C4855" i="5"/>
  <c r="F4856" i="5"/>
  <c r="A4856" i="5"/>
  <c r="D4856" i="5"/>
  <c r="G4857" i="5"/>
  <c r="E4856" i="5"/>
  <c r="C4856" i="5"/>
  <c r="D4857" i="5"/>
  <c r="F4857" i="5"/>
  <c r="G4858" i="5"/>
  <c r="E4857" i="5"/>
  <c r="C4857" i="5"/>
  <c r="A4857" i="5"/>
  <c r="F4858" i="5"/>
  <c r="A4858" i="5"/>
  <c r="D4858" i="5"/>
  <c r="G4859" i="5"/>
  <c r="E4858" i="5"/>
  <c r="C4858" i="5"/>
  <c r="D4859" i="5"/>
  <c r="F4859" i="5"/>
  <c r="A4859" i="5"/>
  <c r="G4860" i="5"/>
  <c r="E4859" i="5"/>
  <c r="C4859" i="5"/>
  <c r="F4860" i="5"/>
  <c r="A4860" i="5"/>
  <c r="D4860" i="5"/>
  <c r="G4861" i="5"/>
  <c r="E4860" i="5"/>
  <c r="C4860" i="5"/>
  <c r="D4861" i="5"/>
  <c r="F4861" i="5"/>
  <c r="G4862" i="5"/>
  <c r="E4861" i="5"/>
  <c r="C4861" i="5"/>
  <c r="A4861" i="5"/>
  <c r="F4862" i="5"/>
  <c r="A4862" i="5"/>
  <c r="D4862" i="5"/>
  <c r="G4863" i="5"/>
  <c r="E4862" i="5"/>
  <c r="C4862" i="5"/>
  <c r="D4863" i="5"/>
  <c r="F4863" i="5"/>
  <c r="A4863" i="5"/>
  <c r="G4864" i="5"/>
  <c r="E4863" i="5"/>
  <c r="C4863" i="5"/>
  <c r="F4864" i="5"/>
  <c r="A4864" i="5"/>
  <c r="D4864" i="5"/>
  <c r="G4865" i="5"/>
  <c r="E4864" i="5"/>
  <c r="C4864" i="5"/>
  <c r="D4865" i="5"/>
  <c r="F4865" i="5"/>
  <c r="G4866" i="5"/>
  <c r="E4865" i="5"/>
  <c r="C4865" i="5"/>
  <c r="A4865" i="5"/>
  <c r="F4866" i="5"/>
  <c r="A4866" i="5"/>
  <c r="D4866" i="5"/>
  <c r="G4867" i="5"/>
  <c r="E4866" i="5"/>
  <c r="C4866" i="5"/>
  <c r="D4867" i="5"/>
  <c r="F4867" i="5"/>
  <c r="A4867" i="5"/>
  <c r="G4868" i="5"/>
  <c r="E4867" i="5"/>
  <c r="C4867" i="5"/>
  <c r="F4868" i="5"/>
  <c r="A4868" i="5"/>
  <c r="D4868" i="5"/>
  <c r="G4869" i="5"/>
  <c r="E4868" i="5"/>
  <c r="C4868" i="5"/>
  <c r="D4869" i="5"/>
  <c r="F4869" i="5"/>
  <c r="G4870" i="5"/>
  <c r="E4869" i="5"/>
  <c r="C4869" i="5"/>
  <c r="A4869" i="5"/>
  <c r="F4870" i="5"/>
  <c r="A4870" i="5"/>
  <c r="D4870" i="5"/>
  <c r="G4871" i="5"/>
  <c r="E4870" i="5"/>
  <c r="C4870" i="5"/>
  <c r="D4871" i="5"/>
  <c r="F4871" i="5"/>
  <c r="A4871" i="5"/>
  <c r="G4872" i="5"/>
  <c r="E4871" i="5"/>
  <c r="C4871" i="5"/>
  <c r="F4872" i="5"/>
  <c r="A4872" i="5"/>
  <c r="D4872" i="5"/>
  <c r="G4873" i="5"/>
  <c r="E4872" i="5"/>
  <c r="C4872" i="5"/>
  <c r="D4873" i="5"/>
  <c r="F4873" i="5"/>
  <c r="E4873" i="5"/>
  <c r="C4873" i="5"/>
  <c r="G4874" i="5"/>
  <c r="A4873" i="5"/>
  <c r="F4874" i="5"/>
  <c r="A4874" i="5"/>
  <c r="D4874" i="5"/>
  <c r="G4875" i="5"/>
  <c r="E4874" i="5"/>
  <c r="C4874" i="5"/>
  <c r="D4875" i="5"/>
  <c r="F4875" i="5"/>
  <c r="A4875" i="5"/>
  <c r="G4876" i="5"/>
  <c r="E4875" i="5"/>
  <c r="C4875" i="5"/>
  <c r="F4876" i="5"/>
  <c r="A4876" i="5"/>
  <c r="D4876" i="5"/>
  <c r="G4877" i="5"/>
  <c r="E4876" i="5"/>
  <c r="C4876" i="5"/>
  <c r="D4877" i="5"/>
  <c r="F4877" i="5"/>
  <c r="G4878" i="5"/>
  <c r="E4877" i="5"/>
  <c r="C4877" i="5"/>
  <c r="A4877" i="5"/>
  <c r="F4878" i="5"/>
  <c r="A4878" i="5"/>
  <c r="D4878" i="5"/>
  <c r="G4879" i="5"/>
  <c r="E4878" i="5"/>
  <c r="C4878" i="5"/>
  <c r="D4879" i="5"/>
  <c r="F4879" i="5"/>
  <c r="A4879" i="5"/>
  <c r="E4879" i="5"/>
  <c r="C4879" i="5"/>
  <c r="G4880" i="5"/>
  <c r="F4880" i="5"/>
  <c r="A4880" i="5"/>
  <c r="D4880" i="5"/>
  <c r="G4881" i="5"/>
  <c r="E4880" i="5"/>
  <c r="C4880" i="5"/>
  <c r="D4881" i="5"/>
  <c r="F4881" i="5"/>
  <c r="A4881" i="5"/>
  <c r="E4881" i="5"/>
  <c r="C4881" i="5"/>
  <c r="G4882" i="5"/>
  <c r="F4882" i="5"/>
  <c r="A4882" i="5"/>
  <c r="D4882" i="5"/>
  <c r="G4883" i="5"/>
  <c r="E4882" i="5"/>
  <c r="C4882" i="5"/>
  <c r="D4883" i="5"/>
  <c r="F4883" i="5"/>
  <c r="A4883" i="5"/>
  <c r="E4883" i="5"/>
  <c r="C4883" i="5"/>
  <c r="G4884" i="5"/>
  <c r="F4884" i="5"/>
  <c r="A4884" i="5"/>
  <c r="D4884" i="5"/>
  <c r="G4885" i="5"/>
  <c r="E4884" i="5"/>
  <c r="C4884" i="5"/>
  <c r="D4885" i="5"/>
  <c r="F4885" i="5"/>
  <c r="E4885" i="5"/>
  <c r="C4885" i="5"/>
  <c r="G4886" i="5"/>
  <c r="A4885" i="5"/>
  <c r="F4886" i="5"/>
  <c r="A4886" i="5"/>
  <c r="D4886" i="5"/>
  <c r="G4887" i="5"/>
  <c r="E4886" i="5"/>
  <c r="C4886" i="5"/>
  <c r="D4887" i="5"/>
  <c r="F4887" i="5"/>
  <c r="A4887" i="5"/>
  <c r="E4887" i="5"/>
  <c r="C4887" i="5"/>
  <c r="G4888" i="5"/>
  <c r="F4888" i="5"/>
  <c r="A4888" i="5"/>
  <c r="D4888" i="5"/>
  <c r="G4889" i="5"/>
  <c r="E4888" i="5"/>
  <c r="C4888" i="5"/>
  <c r="D4889" i="5"/>
  <c r="F4889" i="5"/>
  <c r="E4889" i="5"/>
  <c r="C4889" i="5"/>
  <c r="G4890" i="5"/>
  <c r="A4889" i="5"/>
  <c r="F4890" i="5"/>
  <c r="A4890" i="5"/>
  <c r="D4890" i="5"/>
  <c r="G4891" i="5"/>
  <c r="E4890" i="5"/>
  <c r="C4890" i="5"/>
  <c r="D4891" i="5"/>
  <c r="F4891" i="5"/>
  <c r="A4891" i="5"/>
  <c r="G4892" i="5"/>
  <c r="E4891" i="5"/>
  <c r="C4891" i="5"/>
  <c r="F4892" i="5"/>
  <c r="A4892" i="5"/>
  <c r="D4892" i="5"/>
  <c r="G4893" i="5"/>
  <c r="E4892" i="5"/>
  <c r="C4892" i="5"/>
  <c r="D4893" i="5"/>
  <c r="F4893" i="5"/>
  <c r="G4894" i="5"/>
  <c r="E4893" i="5"/>
  <c r="C4893" i="5"/>
  <c r="A4893" i="5"/>
  <c r="F4894" i="5"/>
  <c r="A4894" i="5"/>
  <c r="D4894" i="5"/>
  <c r="G4895" i="5"/>
  <c r="E4894" i="5"/>
  <c r="C4894" i="5"/>
  <c r="D4895" i="5"/>
  <c r="F4895" i="5"/>
  <c r="A4895" i="5"/>
  <c r="E4895" i="5"/>
  <c r="C4895" i="5"/>
  <c r="G4896" i="5"/>
  <c r="F4896" i="5"/>
  <c r="A4896" i="5"/>
  <c r="D4896" i="5"/>
  <c r="G4897" i="5"/>
  <c r="E4896" i="5"/>
  <c r="C4896" i="5"/>
  <c r="D4897" i="5"/>
  <c r="F4897" i="5"/>
  <c r="E4897" i="5"/>
  <c r="C4897" i="5"/>
  <c r="G4898" i="5"/>
  <c r="A4897" i="5"/>
  <c r="F4898" i="5"/>
  <c r="A4898" i="5"/>
  <c r="D4898" i="5"/>
  <c r="G4899" i="5"/>
  <c r="E4898" i="5"/>
  <c r="C4898" i="5"/>
  <c r="D4899" i="5"/>
  <c r="F4899" i="5"/>
  <c r="A4899" i="5"/>
  <c r="E4899" i="5"/>
  <c r="C4899" i="5"/>
  <c r="G4900" i="5"/>
  <c r="F4900" i="5"/>
  <c r="A4900" i="5"/>
  <c r="D4900" i="5"/>
  <c r="G4901" i="5"/>
  <c r="E4900" i="5"/>
  <c r="C4900" i="5"/>
  <c r="D4901" i="5"/>
  <c r="F4901" i="5"/>
  <c r="E4901" i="5"/>
  <c r="C4901" i="5"/>
  <c r="G4902" i="5"/>
  <c r="A4901" i="5"/>
  <c r="F4902" i="5"/>
  <c r="A4902" i="5"/>
  <c r="D4902" i="5"/>
  <c r="G4903" i="5"/>
  <c r="E4902" i="5"/>
  <c r="C4902" i="5"/>
  <c r="D4903" i="5"/>
  <c r="F4903" i="5"/>
  <c r="A4903" i="5"/>
  <c r="E4903" i="5"/>
  <c r="C4903" i="5"/>
  <c r="G4904" i="5"/>
  <c r="F4904" i="5"/>
  <c r="A4904" i="5"/>
  <c r="D4904" i="5"/>
  <c r="G4905" i="5"/>
  <c r="E4904" i="5"/>
  <c r="C4904" i="5"/>
  <c r="D4905" i="5"/>
  <c r="F4905" i="5"/>
  <c r="E4905" i="5"/>
  <c r="C4905" i="5"/>
  <c r="G4906" i="5"/>
  <c r="A4905" i="5"/>
  <c r="F4906" i="5"/>
  <c r="A4906" i="5"/>
  <c r="D4906" i="5"/>
  <c r="G4907" i="5"/>
  <c r="E4906" i="5"/>
  <c r="C4906" i="5"/>
  <c r="D4907" i="5"/>
  <c r="F4907" i="5"/>
  <c r="A4907" i="5"/>
  <c r="G4908" i="5"/>
  <c r="E4907" i="5"/>
  <c r="C4907" i="5"/>
  <c r="F4908" i="5"/>
  <c r="A4908" i="5"/>
  <c r="D4908" i="5"/>
  <c r="G4909" i="5"/>
  <c r="E4908" i="5"/>
  <c r="C4908" i="5"/>
  <c r="D4909" i="5"/>
  <c r="F4909" i="5"/>
  <c r="G4910" i="5"/>
  <c r="E4909" i="5"/>
  <c r="C4909" i="5"/>
  <c r="A4909" i="5"/>
  <c r="F4910" i="5"/>
  <c r="A4910" i="5"/>
  <c r="D4910" i="5"/>
  <c r="G4911" i="5"/>
  <c r="E4910" i="5"/>
  <c r="C4910" i="5"/>
  <c r="D4911" i="5"/>
  <c r="F4911" i="5"/>
  <c r="A4911" i="5"/>
  <c r="E4911" i="5"/>
  <c r="C4911" i="5"/>
  <c r="G4912" i="5"/>
  <c r="F4912" i="5"/>
  <c r="A4912" i="5"/>
  <c r="D4912" i="5"/>
  <c r="G4913" i="5"/>
  <c r="E4912" i="5"/>
  <c r="C4912" i="5"/>
  <c r="D4913" i="5"/>
  <c r="F4913" i="5"/>
  <c r="E4913" i="5"/>
  <c r="C4913" i="5"/>
  <c r="G4914" i="5"/>
  <c r="A4913" i="5"/>
  <c r="F4914" i="5"/>
  <c r="A4914" i="5"/>
  <c r="D4914" i="5"/>
  <c r="G4915" i="5"/>
  <c r="E4914" i="5"/>
  <c r="C4914" i="5"/>
  <c r="D4915" i="5"/>
  <c r="F4915" i="5"/>
  <c r="A4915" i="5"/>
  <c r="E4915" i="5"/>
  <c r="C4915" i="5"/>
  <c r="G4916" i="5"/>
  <c r="F4916" i="5"/>
  <c r="A4916" i="5"/>
  <c r="D4916" i="5"/>
  <c r="G4917" i="5"/>
  <c r="E4916" i="5"/>
  <c r="C4916" i="5"/>
  <c r="D4917" i="5"/>
  <c r="F4917" i="5"/>
  <c r="E4917" i="5"/>
  <c r="C4917" i="5"/>
  <c r="G4918" i="5"/>
  <c r="A4917" i="5"/>
  <c r="F4918" i="5"/>
  <c r="A4918" i="5"/>
  <c r="D4918" i="5"/>
  <c r="G4919" i="5"/>
  <c r="E4918" i="5"/>
  <c r="C4918" i="5"/>
  <c r="D4919" i="5"/>
  <c r="F4919" i="5"/>
  <c r="A4919" i="5"/>
  <c r="E4919" i="5"/>
  <c r="C4919" i="5"/>
  <c r="G4920" i="5"/>
  <c r="F4920" i="5"/>
  <c r="A4920" i="5"/>
  <c r="D4920" i="5"/>
  <c r="G4921" i="5"/>
  <c r="E4920" i="5"/>
  <c r="C4920" i="5"/>
  <c r="D4921" i="5"/>
  <c r="F4921" i="5"/>
  <c r="E4921" i="5"/>
  <c r="C4921" i="5"/>
  <c r="G4922" i="5"/>
  <c r="A4921" i="5"/>
  <c r="F4922" i="5"/>
  <c r="A4922" i="5"/>
  <c r="D4922" i="5"/>
  <c r="G4923" i="5"/>
  <c r="E4922" i="5"/>
  <c r="C4922" i="5"/>
  <c r="D4923" i="5"/>
  <c r="F4923" i="5"/>
  <c r="A4923" i="5"/>
  <c r="G4924" i="5"/>
  <c r="E4923" i="5"/>
  <c r="C4923" i="5"/>
  <c r="F4924" i="5"/>
  <c r="A4924" i="5"/>
  <c r="D4924" i="5"/>
  <c r="G4925" i="5"/>
  <c r="E4924" i="5"/>
  <c r="C4924" i="5"/>
  <c r="D4925" i="5"/>
  <c r="F4925" i="5"/>
  <c r="G4926" i="5"/>
  <c r="E4925" i="5"/>
  <c r="C4925" i="5"/>
  <c r="A4925" i="5"/>
  <c r="F4926" i="5"/>
  <c r="A4926" i="5"/>
  <c r="D4926" i="5"/>
  <c r="G4927" i="5"/>
  <c r="E4926" i="5"/>
  <c r="C4926" i="5"/>
  <c r="D4927" i="5"/>
  <c r="F4927" i="5"/>
  <c r="A4927" i="5"/>
  <c r="E4927" i="5"/>
  <c r="C4927" i="5"/>
  <c r="G4928" i="5"/>
  <c r="F4928" i="5"/>
  <c r="A4928" i="5"/>
  <c r="D4928" i="5"/>
  <c r="G4929" i="5"/>
  <c r="E4928" i="5"/>
  <c r="C4928" i="5"/>
  <c r="D4929" i="5"/>
  <c r="F4929" i="5"/>
  <c r="E4929" i="5"/>
  <c r="C4929" i="5"/>
  <c r="G4930" i="5"/>
  <c r="A4929" i="5"/>
  <c r="F4930" i="5"/>
  <c r="A4930" i="5"/>
  <c r="D4930" i="5"/>
  <c r="G4931" i="5"/>
  <c r="E4930" i="5"/>
  <c r="C4930" i="5"/>
  <c r="D4931" i="5"/>
  <c r="F4931" i="5"/>
  <c r="A4931" i="5"/>
  <c r="E4931" i="5"/>
  <c r="C4931" i="5"/>
  <c r="G4932" i="5"/>
  <c r="F4932" i="5"/>
  <c r="A4932" i="5"/>
  <c r="D4932" i="5"/>
  <c r="G4933" i="5"/>
  <c r="E4932" i="5"/>
  <c r="C4932" i="5"/>
  <c r="D4933" i="5"/>
  <c r="F4933" i="5"/>
  <c r="E4933" i="5"/>
  <c r="C4933" i="5"/>
  <c r="G4934" i="5"/>
  <c r="A4933" i="5"/>
  <c r="F4934" i="5"/>
  <c r="A4934" i="5"/>
  <c r="D4934" i="5"/>
  <c r="G4935" i="5"/>
  <c r="E4934" i="5"/>
  <c r="C4934" i="5"/>
  <c r="D4935" i="5"/>
  <c r="F4935" i="5"/>
  <c r="A4935" i="5"/>
  <c r="G4936" i="5"/>
  <c r="E4935" i="5"/>
  <c r="C4935" i="5"/>
  <c r="F4936" i="5"/>
  <c r="A4936" i="5"/>
  <c r="D4936" i="5"/>
  <c r="G4937" i="5"/>
  <c r="E4936" i="5"/>
  <c r="C4936" i="5"/>
  <c r="D4937" i="5"/>
  <c r="F4937" i="5"/>
  <c r="G4938" i="5"/>
  <c r="E4937" i="5"/>
  <c r="C4937" i="5"/>
  <c r="A4937" i="5"/>
  <c r="F4938" i="5"/>
  <c r="A4938" i="5"/>
  <c r="D4938" i="5"/>
  <c r="G4939" i="5"/>
  <c r="E4938" i="5"/>
  <c r="C4938" i="5"/>
  <c r="D4939" i="5"/>
  <c r="F4939" i="5"/>
  <c r="A4939" i="5"/>
  <c r="G4940" i="5"/>
  <c r="E4939" i="5"/>
  <c r="C4939" i="5"/>
  <c r="F4940" i="5"/>
  <c r="A4940" i="5"/>
  <c r="D4940" i="5"/>
  <c r="G4941" i="5"/>
  <c r="E4940" i="5"/>
  <c r="C4940" i="5"/>
  <c r="D4941" i="5"/>
  <c r="F4941" i="5"/>
  <c r="E4941" i="5"/>
  <c r="C4941" i="5"/>
  <c r="G4942" i="5"/>
  <c r="A4941" i="5"/>
  <c r="F4942" i="5"/>
  <c r="A4942" i="5"/>
  <c r="D4942" i="5"/>
  <c r="G4943" i="5"/>
  <c r="E4942" i="5"/>
  <c r="C4942" i="5"/>
  <c r="D4943" i="5"/>
  <c r="F4943" i="5"/>
  <c r="A4943" i="5"/>
  <c r="G4944" i="5"/>
  <c r="E4943" i="5"/>
  <c r="C4943" i="5"/>
  <c r="F4944" i="5"/>
  <c r="A4944" i="5"/>
  <c r="D4944" i="5"/>
  <c r="G4945" i="5"/>
  <c r="E4944" i="5"/>
  <c r="C4944" i="5"/>
  <c r="D4945" i="5"/>
  <c r="F4945" i="5"/>
  <c r="G4946" i="5"/>
  <c r="E4945" i="5"/>
  <c r="C4945" i="5"/>
  <c r="A4945" i="5"/>
  <c r="F4946" i="5"/>
  <c r="A4946" i="5"/>
  <c r="D4946" i="5"/>
  <c r="G4947" i="5"/>
  <c r="E4946" i="5"/>
  <c r="C4946" i="5"/>
  <c r="D4947" i="5"/>
  <c r="F4947" i="5"/>
  <c r="A4947" i="5"/>
  <c r="G4948" i="5"/>
  <c r="E4947" i="5"/>
  <c r="C4947" i="5"/>
  <c r="F4948" i="5"/>
  <c r="A4948" i="5"/>
  <c r="D4948" i="5"/>
  <c r="G4949" i="5"/>
  <c r="E4948" i="5"/>
  <c r="C4948" i="5"/>
  <c r="D4949" i="5"/>
  <c r="F4949" i="5"/>
  <c r="E4949" i="5"/>
  <c r="C4949" i="5"/>
  <c r="G4950" i="5"/>
  <c r="A4949" i="5"/>
  <c r="F4950" i="5"/>
  <c r="A4950" i="5"/>
  <c r="D4950" i="5"/>
  <c r="G4951" i="5"/>
  <c r="E4950" i="5"/>
  <c r="C4950" i="5"/>
  <c r="D4951" i="5"/>
  <c r="F4951" i="5"/>
  <c r="A4951" i="5"/>
  <c r="G4952" i="5"/>
  <c r="E4951" i="5"/>
  <c r="C4951" i="5"/>
  <c r="F4952" i="5"/>
  <c r="A4952" i="5"/>
  <c r="D4952" i="5"/>
  <c r="G4953" i="5"/>
  <c r="E4952" i="5"/>
  <c r="C4952" i="5"/>
  <c r="D4953" i="5"/>
  <c r="F4953" i="5"/>
  <c r="G4954" i="5"/>
  <c r="E4953" i="5"/>
  <c r="C4953" i="5"/>
  <c r="A4953" i="5"/>
  <c r="F4954" i="5"/>
  <c r="A4954" i="5"/>
  <c r="D4954" i="5"/>
  <c r="G4955" i="5"/>
  <c r="E4954" i="5"/>
  <c r="C4954" i="5"/>
  <c r="D4955" i="5"/>
  <c r="F4955" i="5"/>
  <c r="A4955" i="5"/>
  <c r="G4956" i="5"/>
  <c r="E4955" i="5"/>
  <c r="C4955" i="5"/>
  <c r="F4956" i="5"/>
  <c r="A4956" i="5"/>
  <c r="D4956" i="5"/>
  <c r="G4957" i="5"/>
  <c r="E4956" i="5"/>
  <c r="C4956" i="5"/>
  <c r="D4957" i="5"/>
  <c r="F4957" i="5"/>
  <c r="E4957" i="5"/>
  <c r="C4957" i="5"/>
  <c r="G4958" i="5"/>
  <c r="A4957" i="5"/>
  <c r="F4958" i="5"/>
  <c r="A4958" i="5"/>
  <c r="D4958" i="5"/>
  <c r="G4959" i="5"/>
  <c r="E4958" i="5"/>
  <c r="C4958" i="5"/>
  <c r="D4959" i="5"/>
  <c r="F4959" i="5"/>
  <c r="A4959" i="5"/>
  <c r="G4960" i="5"/>
  <c r="E4959" i="5"/>
  <c r="C4959" i="5"/>
  <c r="F4960" i="5"/>
  <c r="A4960" i="5"/>
  <c r="D4960" i="5"/>
  <c r="G4961" i="5"/>
  <c r="E4960" i="5"/>
  <c r="C4960" i="5"/>
  <c r="D4961" i="5"/>
  <c r="F4961" i="5"/>
  <c r="G4962" i="5"/>
  <c r="E4961" i="5"/>
  <c r="C4961" i="5"/>
  <c r="A4961" i="5"/>
  <c r="F4962" i="5"/>
  <c r="A4962" i="5"/>
  <c r="D4962" i="5"/>
  <c r="G4963" i="5"/>
  <c r="E4962" i="5"/>
  <c r="C4962" i="5"/>
  <c r="D4963" i="5"/>
  <c r="F4963" i="5"/>
  <c r="A4963" i="5"/>
  <c r="G4964" i="5"/>
  <c r="E4963" i="5"/>
  <c r="C4963" i="5"/>
  <c r="F4964" i="5"/>
  <c r="A4964" i="5"/>
  <c r="D4964" i="5"/>
  <c r="G4965" i="5"/>
  <c r="E4964" i="5"/>
  <c r="C4964" i="5"/>
  <c r="D4965" i="5"/>
  <c r="F4965" i="5"/>
  <c r="E4965" i="5"/>
  <c r="C4965" i="5"/>
  <c r="G4966" i="5"/>
  <c r="A4965" i="5"/>
  <c r="F4966" i="5"/>
  <c r="A4966" i="5"/>
  <c r="D4966" i="5"/>
  <c r="G4967" i="5"/>
  <c r="E4966" i="5"/>
  <c r="C4966" i="5"/>
  <c r="D4967" i="5"/>
  <c r="F4967" i="5"/>
  <c r="A4967" i="5"/>
  <c r="G4968" i="5"/>
  <c r="E4967" i="5"/>
  <c r="C4967" i="5"/>
  <c r="F4968" i="5"/>
  <c r="A4968" i="5"/>
  <c r="D4968" i="5"/>
  <c r="G4969" i="5"/>
  <c r="E4968" i="5"/>
  <c r="C4968" i="5"/>
  <c r="D4969" i="5"/>
  <c r="F4969" i="5"/>
  <c r="G4970" i="5"/>
  <c r="E4969" i="5"/>
  <c r="C4969" i="5"/>
  <c r="A4969" i="5"/>
  <c r="F4970" i="5"/>
  <c r="A4970" i="5"/>
  <c r="D4970" i="5"/>
  <c r="G4971" i="5"/>
  <c r="E4970" i="5"/>
  <c r="C4970" i="5"/>
  <c r="D4971" i="5"/>
  <c r="F4971" i="5"/>
  <c r="A4971" i="5"/>
  <c r="G4972" i="5"/>
  <c r="E4971" i="5"/>
  <c r="C4971" i="5"/>
  <c r="F4972" i="5"/>
  <c r="A4972" i="5"/>
  <c r="D4972" i="5"/>
  <c r="G4973" i="5"/>
  <c r="E4972" i="5"/>
  <c r="C4972" i="5"/>
  <c r="D4973" i="5"/>
  <c r="F4973" i="5"/>
  <c r="E4973" i="5"/>
  <c r="C4973" i="5"/>
  <c r="G4974" i="5"/>
  <c r="A4973" i="5"/>
  <c r="F4974" i="5"/>
  <c r="A4974" i="5"/>
  <c r="D4974" i="5"/>
  <c r="G4975" i="5"/>
  <c r="E4974" i="5"/>
  <c r="C4974" i="5"/>
  <c r="D4975" i="5"/>
  <c r="F4975" i="5"/>
  <c r="A4975" i="5"/>
  <c r="G4976" i="5"/>
  <c r="E4975" i="5"/>
  <c r="C4975" i="5"/>
  <c r="F4976" i="5"/>
  <c r="A4976" i="5"/>
  <c r="D4976" i="5"/>
  <c r="G4977" i="5"/>
  <c r="E4976" i="5"/>
  <c r="C4976" i="5"/>
  <c r="D4977" i="5"/>
  <c r="F4977" i="5"/>
  <c r="G4978" i="5"/>
  <c r="E4977" i="5"/>
  <c r="C4977" i="5"/>
  <c r="A4977" i="5"/>
  <c r="F4978" i="5"/>
  <c r="A4978" i="5"/>
  <c r="D4978" i="5"/>
  <c r="G4979" i="5"/>
  <c r="E4978" i="5"/>
  <c r="C4978" i="5"/>
  <c r="D4979" i="5"/>
  <c r="F4979" i="5"/>
  <c r="A4979" i="5"/>
  <c r="G4980" i="5"/>
  <c r="E4979" i="5"/>
  <c r="C4979" i="5"/>
  <c r="F4980" i="5"/>
  <c r="A4980" i="5"/>
  <c r="D4980" i="5"/>
  <c r="G4981" i="5"/>
  <c r="E4980" i="5"/>
  <c r="C4980" i="5"/>
  <c r="D4981" i="5"/>
  <c r="F4981" i="5"/>
  <c r="E4981" i="5"/>
  <c r="C4981" i="5"/>
  <c r="G4982" i="5"/>
  <c r="A4981" i="5"/>
  <c r="F4982" i="5"/>
  <c r="A4982" i="5"/>
  <c r="D4982" i="5"/>
  <c r="G4983" i="5"/>
  <c r="E4982" i="5"/>
  <c r="C4982" i="5"/>
  <c r="D4983" i="5"/>
  <c r="F4983" i="5"/>
  <c r="A4983" i="5"/>
  <c r="G4984" i="5"/>
  <c r="E4983" i="5"/>
  <c r="C4983" i="5"/>
  <c r="F4984" i="5"/>
  <c r="A4984" i="5"/>
  <c r="D4984" i="5"/>
  <c r="G4985" i="5"/>
  <c r="E4984" i="5"/>
  <c r="C4984" i="5"/>
  <c r="D4985" i="5"/>
  <c r="F4985" i="5"/>
  <c r="G4986" i="5"/>
  <c r="E4985" i="5"/>
  <c r="C4985" i="5"/>
  <c r="A4985" i="5"/>
  <c r="F4986" i="5"/>
  <c r="A4986" i="5"/>
  <c r="D4986" i="5"/>
  <c r="G4987" i="5"/>
  <c r="E4986" i="5"/>
  <c r="C4986" i="5"/>
  <c r="D4987" i="5"/>
  <c r="F4987" i="5"/>
  <c r="A4987" i="5"/>
  <c r="G4988" i="5"/>
  <c r="E4987" i="5"/>
  <c r="C4987" i="5"/>
  <c r="F4988" i="5"/>
  <c r="A4988" i="5"/>
  <c r="D4988" i="5"/>
  <c r="G4989" i="5"/>
  <c r="E4988" i="5"/>
  <c r="C4988" i="5"/>
  <c r="D4989" i="5"/>
  <c r="F4989" i="5"/>
  <c r="E4989" i="5"/>
  <c r="C4989" i="5"/>
  <c r="G4990" i="5"/>
  <c r="A4989" i="5"/>
  <c r="F4990" i="5"/>
  <c r="A4990" i="5"/>
  <c r="D4990" i="5"/>
  <c r="G4991" i="5"/>
  <c r="E4990" i="5"/>
  <c r="C4990" i="5"/>
  <c r="D4991" i="5"/>
  <c r="F4991" i="5"/>
  <c r="A4991" i="5"/>
  <c r="G4992" i="5"/>
  <c r="E4991" i="5"/>
  <c r="C4991" i="5"/>
  <c r="F4992" i="5"/>
  <c r="A4992" i="5"/>
  <c r="D4992" i="5"/>
  <c r="G4993" i="5"/>
  <c r="E4992" i="5"/>
  <c r="C4992" i="5"/>
  <c r="D4993" i="5"/>
  <c r="F4993" i="5"/>
  <c r="G4994" i="5"/>
  <c r="E4993" i="5"/>
  <c r="C4993" i="5"/>
  <c r="A4993" i="5"/>
  <c r="F4994" i="5"/>
  <c r="A4994" i="5"/>
  <c r="D4994" i="5"/>
  <c r="G4995" i="5"/>
  <c r="E4994" i="5"/>
  <c r="C4994" i="5"/>
  <c r="D4995" i="5"/>
  <c r="F4995" i="5"/>
  <c r="A4995" i="5"/>
  <c r="G4996" i="5"/>
  <c r="E4995" i="5"/>
  <c r="C4995" i="5"/>
  <c r="F4996" i="5"/>
  <c r="A4996" i="5"/>
  <c r="D4996" i="5"/>
  <c r="G4997" i="5"/>
  <c r="E4996" i="5"/>
  <c r="C4996" i="5"/>
  <c r="D4997" i="5"/>
  <c r="F4997" i="5"/>
  <c r="E4997" i="5"/>
  <c r="C4997" i="5"/>
  <c r="G4998" i="5"/>
  <c r="A4997" i="5"/>
  <c r="F4998" i="5"/>
  <c r="A4998" i="5"/>
  <c r="D4998" i="5"/>
  <c r="G4999" i="5"/>
  <c r="E4998" i="5"/>
  <c r="C4998" i="5"/>
  <c r="D4999" i="5"/>
  <c r="F4999" i="5"/>
  <c r="A4999" i="5"/>
  <c r="G5000" i="5"/>
  <c r="E4999" i="5"/>
  <c r="C4999" i="5"/>
  <c r="F5000" i="5"/>
  <c r="A5000" i="5"/>
  <c r="D5000" i="5"/>
  <c r="G5001" i="5"/>
  <c r="E5000" i="5"/>
  <c r="C5000" i="5"/>
  <c r="D5001" i="5"/>
  <c r="F5001" i="5"/>
  <c r="G5002" i="5"/>
  <c r="E5001" i="5"/>
  <c r="C5001" i="5"/>
  <c r="A5001" i="5"/>
  <c r="F5002" i="5"/>
  <c r="A5002" i="5"/>
  <c r="D5002" i="5"/>
  <c r="G5003" i="5"/>
  <c r="E5002" i="5"/>
  <c r="C5002" i="5"/>
  <c r="D5003" i="5"/>
  <c r="F5003" i="5"/>
  <c r="A5003" i="5"/>
  <c r="G5004" i="5"/>
  <c r="E5003" i="5"/>
  <c r="C5003" i="5"/>
  <c r="F5004" i="5"/>
  <c r="A5004" i="5"/>
  <c r="D5004" i="5"/>
  <c r="G5005" i="5"/>
  <c r="E5004" i="5"/>
  <c r="C5004" i="5"/>
  <c r="D5005" i="5"/>
  <c r="F5005" i="5"/>
  <c r="G5006" i="5"/>
  <c r="E5005" i="5"/>
  <c r="C5005" i="5"/>
  <c r="A5005" i="5"/>
  <c r="F5006" i="5"/>
  <c r="A5006" i="5"/>
  <c r="D5006" i="5"/>
  <c r="G5007" i="5"/>
  <c r="E5006" i="5"/>
  <c r="C5006" i="5"/>
  <c r="D5007" i="5"/>
  <c r="F5007" i="5"/>
  <c r="A5007" i="5"/>
  <c r="G5008" i="5"/>
  <c r="E5007" i="5"/>
  <c r="C5007" i="5"/>
  <c r="F5008" i="5"/>
  <c r="A5008" i="5"/>
  <c r="D5008" i="5"/>
  <c r="G5009" i="5"/>
  <c r="E5008" i="5"/>
  <c r="C5008" i="5"/>
  <c r="D5009" i="5"/>
  <c r="F5009" i="5"/>
  <c r="G5010" i="5"/>
  <c r="E5009" i="5"/>
  <c r="C5009" i="5"/>
  <c r="A5009" i="5"/>
  <c r="F5010" i="5"/>
  <c r="A5010" i="5"/>
  <c r="D5010" i="5"/>
  <c r="G5011" i="5"/>
  <c r="E5010" i="5"/>
  <c r="C5010" i="5"/>
  <c r="D5011" i="5"/>
  <c r="F5011" i="5"/>
  <c r="A5011" i="5"/>
  <c r="G5012" i="5"/>
  <c r="E5011" i="5"/>
  <c r="C5011" i="5"/>
  <c r="F5012" i="5"/>
  <c r="A5012" i="5"/>
  <c r="D5012" i="5"/>
  <c r="G5013" i="5"/>
  <c r="E5012" i="5"/>
  <c r="C5012" i="5"/>
  <c r="D5013" i="5"/>
  <c r="F5013" i="5"/>
  <c r="G5014" i="5"/>
  <c r="E5013" i="5"/>
  <c r="C5013" i="5"/>
  <c r="A5013" i="5"/>
  <c r="F5014" i="5"/>
  <c r="A5014" i="5"/>
  <c r="D5014" i="5"/>
  <c r="G5015" i="5"/>
  <c r="E5014" i="5"/>
  <c r="C5014" i="5"/>
  <c r="D5015" i="5"/>
  <c r="F5015" i="5"/>
  <c r="A5015" i="5"/>
  <c r="G5016" i="5"/>
  <c r="E5015" i="5"/>
  <c r="C5015" i="5"/>
  <c r="F5016" i="5"/>
  <c r="A5016" i="5"/>
  <c r="D5016" i="5"/>
  <c r="G5017" i="5"/>
  <c r="E5016" i="5"/>
  <c r="C5016" i="5"/>
  <c r="D5017" i="5"/>
  <c r="F5017" i="5"/>
  <c r="G5018" i="5"/>
  <c r="E5017" i="5"/>
  <c r="C5017" i="5"/>
  <c r="A5017" i="5"/>
  <c r="F5018" i="5"/>
  <c r="A5018" i="5"/>
  <c r="D5018" i="5"/>
  <c r="G5019" i="5"/>
  <c r="E5018" i="5"/>
  <c r="C5018" i="5"/>
  <c r="D5019" i="5"/>
  <c r="F5019" i="5"/>
  <c r="A5019" i="5"/>
  <c r="G5020" i="5"/>
  <c r="E5019" i="5"/>
  <c r="C5019" i="5"/>
  <c r="F5020" i="5"/>
  <c r="A5020" i="5"/>
  <c r="D5020" i="5"/>
  <c r="G5021" i="5"/>
  <c r="E5020" i="5"/>
  <c r="C5020" i="5"/>
  <c r="D5021" i="5"/>
  <c r="F5021" i="5"/>
  <c r="G5022" i="5"/>
  <c r="E5021" i="5"/>
  <c r="C5021" i="5"/>
  <c r="A5021" i="5"/>
  <c r="F5022" i="5"/>
  <c r="A5022" i="5"/>
  <c r="D5022" i="5"/>
  <c r="G5023" i="5"/>
  <c r="E5022" i="5"/>
  <c r="C5022" i="5"/>
  <c r="D5023" i="5"/>
  <c r="F5023" i="5"/>
  <c r="A5023" i="5"/>
  <c r="G5024" i="5"/>
  <c r="E5023" i="5"/>
  <c r="C5023" i="5"/>
  <c r="F5024" i="5"/>
  <c r="A5024" i="5"/>
  <c r="D5024" i="5"/>
  <c r="G5025" i="5"/>
  <c r="E5024" i="5"/>
  <c r="C5024" i="5"/>
  <c r="D5025" i="5"/>
  <c r="F5025" i="5"/>
  <c r="G5026" i="5"/>
  <c r="E5025" i="5"/>
  <c r="C5025" i="5"/>
  <c r="A5025" i="5"/>
  <c r="F5026" i="5"/>
  <c r="A5026" i="5"/>
  <c r="D5026" i="5"/>
  <c r="G5027" i="5"/>
  <c r="E5026" i="5"/>
  <c r="C5026" i="5"/>
  <c r="D5027" i="5"/>
  <c r="F5027" i="5"/>
  <c r="A5027" i="5"/>
  <c r="G5028" i="5"/>
  <c r="E5027" i="5"/>
  <c r="C5027" i="5"/>
  <c r="F5028" i="5"/>
  <c r="A5028" i="5"/>
  <c r="D5028" i="5"/>
  <c r="G5029" i="5"/>
  <c r="E5028" i="5"/>
  <c r="C5028" i="5"/>
  <c r="D5029" i="5"/>
  <c r="F5029" i="5"/>
  <c r="G5030" i="5"/>
  <c r="E5029" i="5"/>
  <c r="C5029" i="5"/>
  <c r="A5029" i="5"/>
  <c r="F5030" i="5"/>
  <c r="A5030" i="5"/>
  <c r="D5030" i="5"/>
  <c r="G5031" i="5"/>
  <c r="E5030" i="5"/>
  <c r="C5030" i="5"/>
  <c r="D5031" i="5"/>
  <c r="F5031" i="5"/>
  <c r="A5031" i="5"/>
  <c r="G5032" i="5"/>
  <c r="E5031" i="5"/>
  <c r="C5031" i="5"/>
  <c r="F5032" i="5"/>
  <c r="A5032" i="5"/>
  <c r="D5032" i="5"/>
  <c r="G5033" i="5"/>
  <c r="E5032" i="5"/>
  <c r="C5032" i="5"/>
  <c r="D5033" i="5"/>
  <c r="F5033" i="5"/>
  <c r="G5034" i="5"/>
  <c r="E5033" i="5"/>
  <c r="C5033" i="5"/>
  <c r="A5033" i="5"/>
  <c r="F5034" i="5"/>
  <c r="A5034" i="5"/>
  <c r="D5034" i="5"/>
  <c r="G5035" i="5"/>
  <c r="E5034" i="5"/>
  <c r="C5034" i="5"/>
  <c r="D5035" i="5"/>
  <c r="F5035" i="5"/>
  <c r="A5035" i="5"/>
  <c r="G5036" i="5"/>
  <c r="E5035" i="5"/>
  <c r="C5035" i="5"/>
  <c r="F5036" i="5"/>
  <c r="A5036" i="5"/>
  <c r="D5036" i="5"/>
  <c r="G5037" i="5"/>
  <c r="E5036" i="5"/>
  <c r="C5036" i="5"/>
  <c r="D5037" i="5"/>
  <c r="F5037" i="5"/>
  <c r="G5038" i="5"/>
  <c r="E5037" i="5"/>
  <c r="C5037" i="5"/>
  <c r="A5037" i="5"/>
  <c r="F5038" i="5"/>
  <c r="A5038" i="5"/>
  <c r="D5038" i="5"/>
  <c r="G5039" i="5"/>
  <c r="E5038" i="5"/>
  <c r="C5038" i="5"/>
  <c r="D5039" i="5"/>
  <c r="F5039" i="5"/>
  <c r="A5039" i="5"/>
  <c r="G5040" i="5"/>
  <c r="E5039" i="5"/>
  <c r="C5039" i="5"/>
  <c r="F5040" i="5"/>
  <c r="A5040" i="5"/>
  <c r="D5040" i="5"/>
  <c r="G5041" i="5"/>
  <c r="E5040" i="5"/>
  <c r="C5040" i="5"/>
  <c r="D5041" i="5"/>
  <c r="F5041" i="5"/>
  <c r="G5042" i="5"/>
  <c r="E5041" i="5"/>
  <c r="C5041" i="5"/>
  <c r="A5041" i="5"/>
  <c r="F5042" i="5"/>
  <c r="A5042" i="5"/>
  <c r="D5042" i="5"/>
  <c r="G5043" i="5"/>
  <c r="E5042" i="5"/>
  <c r="C5042" i="5"/>
  <c r="D5043" i="5"/>
  <c r="F5043" i="5"/>
  <c r="A5043" i="5"/>
  <c r="G5044" i="5"/>
  <c r="E5043" i="5"/>
  <c r="C5043" i="5"/>
  <c r="F5044" i="5"/>
  <c r="A5044" i="5"/>
  <c r="D5044" i="5"/>
  <c r="G5045" i="5"/>
  <c r="E5044" i="5"/>
  <c r="C5044" i="5"/>
  <c r="D5045" i="5"/>
  <c r="F5045" i="5"/>
  <c r="G5046" i="5"/>
  <c r="E5045" i="5"/>
  <c r="C5045" i="5"/>
  <c r="A5045" i="5"/>
  <c r="F5046" i="5"/>
  <c r="A5046" i="5"/>
  <c r="D5046" i="5"/>
  <c r="G5047" i="5"/>
  <c r="E5046" i="5"/>
  <c r="C5046" i="5"/>
  <c r="D5047" i="5"/>
  <c r="F5047" i="5"/>
  <c r="A5047" i="5"/>
  <c r="G5048" i="5"/>
  <c r="E5047" i="5"/>
  <c r="C5047" i="5"/>
  <c r="F5048" i="5"/>
  <c r="A5048" i="5"/>
  <c r="D5048" i="5"/>
  <c r="G5049" i="5"/>
  <c r="E5048" i="5"/>
  <c r="C5048" i="5"/>
  <c r="D5049" i="5"/>
  <c r="F5049" i="5"/>
  <c r="G5050" i="5"/>
  <c r="E5049" i="5"/>
  <c r="C5049" i="5"/>
  <c r="A5049" i="5"/>
  <c r="F5050" i="5"/>
  <c r="A5050" i="5"/>
  <c r="D5050" i="5"/>
  <c r="G5051" i="5"/>
  <c r="E5050" i="5"/>
  <c r="C5050" i="5"/>
  <c r="D5051" i="5"/>
  <c r="F5051" i="5"/>
  <c r="A5051" i="5"/>
  <c r="G5052" i="5"/>
  <c r="E5051" i="5"/>
  <c r="C5051" i="5"/>
  <c r="F5052" i="5"/>
  <c r="A5052" i="5"/>
  <c r="D5052" i="5"/>
  <c r="G5053" i="5"/>
  <c r="E5052" i="5"/>
  <c r="C5052" i="5"/>
  <c r="D5053" i="5"/>
  <c r="F5053" i="5"/>
  <c r="G5054" i="5"/>
  <c r="E5053" i="5"/>
  <c r="C5053" i="5"/>
  <c r="A5053" i="5"/>
  <c r="F5054" i="5"/>
  <c r="A5054" i="5"/>
  <c r="D5054" i="5"/>
  <c r="G5055" i="5"/>
  <c r="E5054" i="5"/>
  <c r="C5054" i="5"/>
  <c r="D5055" i="5"/>
  <c r="F5055" i="5"/>
  <c r="A5055" i="5"/>
  <c r="G5056" i="5"/>
  <c r="E5055" i="5"/>
  <c r="C5055" i="5"/>
  <c r="F5056" i="5"/>
  <c r="A5056" i="5"/>
  <c r="D5056" i="5"/>
  <c r="G5057" i="5"/>
  <c r="E5056" i="5"/>
  <c r="C5056" i="5"/>
  <c r="D5057" i="5"/>
  <c r="F5057" i="5"/>
  <c r="G5058" i="5"/>
  <c r="E5057" i="5"/>
  <c r="C5057" i="5"/>
  <c r="A5057" i="5"/>
  <c r="F5058" i="5"/>
  <c r="A5058" i="5"/>
  <c r="D5058" i="5"/>
  <c r="G5059" i="5"/>
  <c r="E5058" i="5"/>
  <c r="C5058" i="5"/>
  <c r="D5059" i="5"/>
  <c r="F5059" i="5"/>
  <c r="A5059" i="5"/>
  <c r="G5060" i="5"/>
  <c r="E5059" i="5"/>
  <c r="C5059" i="5"/>
  <c r="F5060" i="5"/>
  <c r="A5060" i="5"/>
  <c r="D5060" i="5"/>
  <c r="G5061" i="5"/>
  <c r="E5060" i="5"/>
  <c r="C5060" i="5"/>
  <c r="D5061" i="5"/>
  <c r="F5061" i="5"/>
  <c r="G5062" i="5"/>
  <c r="E5061" i="5"/>
  <c r="C5061" i="5"/>
  <c r="A5061" i="5"/>
  <c r="F5062" i="5"/>
  <c r="A5062" i="5"/>
  <c r="D5062" i="5"/>
  <c r="G5063" i="5"/>
  <c r="E5062" i="5"/>
  <c r="C5062" i="5"/>
  <c r="D5063" i="5"/>
  <c r="F5063" i="5"/>
  <c r="A5063" i="5"/>
  <c r="G5064" i="5"/>
  <c r="E5063" i="5"/>
  <c r="C5063" i="5"/>
  <c r="F5064" i="5"/>
  <c r="A5064" i="5"/>
  <c r="D5064" i="5"/>
  <c r="G5065" i="5"/>
  <c r="E5064" i="5"/>
  <c r="C5064" i="5"/>
  <c r="D5065" i="5"/>
  <c r="F5065" i="5"/>
  <c r="G5066" i="5"/>
  <c r="E5065" i="5"/>
  <c r="C5065" i="5"/>
  <c r="A5065" i="5"/>
  <c r="F5066" i="5"/>
  <c r="A5066" i="5"/>
  <c r="D5066" i="5"/>
  <c r="G5067" i="5"/>
  <c r="E5066" i="5"/>
  <c r="C5066" i="5"/>
  <c r="D5067" i="5"/>
  <c r="F5067" i="5"/>
  <c r="A5067" i="5"/>
  <c r="G5068" i="5"/>
  <c r="E5067" i="5"/>
  <c r="C5067" i="5"/>
  <c r="F5068" i="5"/>
  <c r="A5068" i="5"/>
  <c r="D5068" i="5"/>
  <c r="G5069" i="5"/>
  <c r="E5068" i="5"/>
  <c r="C5068" i="5"/>
  <c r="D5069" i="5"/>
  <c r="F5069" i="5"/>
  <c r="G5070" i="5"/>
  <c r="E5069" i="5"/>
  <c r="C5069" i="5"/>
  <c r="A5069" i="5"/>
  <c r="F5070" i="5"/>
  <c r="A5070" i="5"/>
  <c r="D5070" i="5"/>
  <c r="G5071" i="5"/>
  <c r="E5070" i="5"/>
  <c r="C5070" i="5"/>
  <c r="D5071" i="5"/>
  <c r="F5071" i="5"/>
  <c r="A5071" i="5"/>
  <c r="G5072" i="5"/>
  <c r="E5071" i="5"/>
  <c r="C5071" i="5"/>
  <c r="F5072" i="5"/>
  <c r="A5072" i="5"/>
  <c r="D5072" i="5"/>
  <c r="G5073" i="5"/>
  <c r="E5072" i="5"/>
  <c r="C5072" i="5"/>
  <c r="D5073" i="5"/>
  <c r="F5073" i="5"/>
  <c r="G5074" i="5"/>
  <c r="E5073" i="5"/>
  <c r="C5073" i="5"/>
  <c r="A5073" i="5"/>
  <c r="F5074" i="5"/>
  <c r="A5074" i="5"/>
  <c r="D5074" i="5"/>
  <c r="G5075" i="5"/>
  <c r="E5074" i="5"/>
  <c r="C5074" i="5"/>
  <c r="D5075" i="5"/>
  <c r="F5075" i="5"/>
  <c r="A5075" i="5"/>
  <c r="G5076" i="5"/>
  <c r="E5075" i="5"/>
  <c r="C5075" i="5"/>
  <c r="F5076" i="5"/>
  <c r="A5076" i="5"/>
  <c r="D5076" i="5"/>
  <c r="G5077" i="5"/>
  <c r="E5076" i="5"/>
  <c r="C5076" i="5"/>
  <c r="D5077" i="5"/>
  <c r="F5077" i="5"/>
  <c r="G5078" i="5"/>
  <c r="E5077" i="5"/>
  <c r="C5077" i="5"/>
  <c r="A5077" i="5"/>
  <c r="F5078" i="5"/>
  <c r="A5078" i="5"/>
  <c r="D5078" i="5"/>
  <c r="G5079" i="5"/>
  <c r="E5078" i="5"/>
  <c r="C5078" i="5"/>
  <c r="D5079" i="5"/>
  <c r="F5079" i="5"/>
  <c r="A5079" i="5"/>
  <c r="G5080" i="5"/>
  <c r="E5079" i="5"/>
  <c r="C5079" i="5"/>
  <c r="F5080" i="5"/>
  <c r="A5080" i="5"/>
  <c r="D5080" i="5"/>
  <c r="G5081" i="5"/>
  <c r="E5080" i="5"/>
  <c r="C5080" i="5"/>
  <c r="D5081" i="5"/>
  <c r="F5081" i="5"/>
  <c r="G5082" i="5"/>
  <c r="E5081" i="5"/>
  <c r="C5081" i="5"/>
  <c r="A5081" i="5"/>
  <c r="F5082" i="5"/>
  <c r="A5082" i="5"/>
  <c r="D5082" i="5"/>
  <c r="E5082" i="5"/>
  <c r="C5082" i="5"/>
  <c r="G5083" i="5"/>
  <c r="F5083" i="5"/>
  <c r="D5083" i="5"/>
  <c r="A5083" i="5"/>
  <c r="G5084" i="5"/>
  <c r="E5083" i="5"/>
  <c r="C5083" i="5"/>
  <c r="F5084" i="5"/>
  <c r="A5084" i="5"/>
  <c r="D5084" i="5"/>
  <c r="G5085" i="5"/>
  <c r="E5084" i="5"/>
  <c r="C5084" i="5"/>
  <c r="D5085" i="5"/>
  <c r="F5085" i="5"/>
  <c r="A5085" i="5"/>
  <c r="G5086" i="5"/>
  <c r="E5085" i="5"/>
  <c r="C5085" i="5"/>
  <c r="F5086" i="5"/>
  <c r="A5086" i="5"/>
  <c r="D5086" i="5"/>
  <c r="E5086" i="5"/>
  <c r="C5086" i="5"/>
  <c r="G5087" i="5"/>
  <c r="D5087" i="5"/>
  <c r="F5087" i="5"/>
  <c r="A5087" i="5"/>
  <c r="E5087" i="5"/>
  <c r="C5087" i="5"/>
  <c r="G5088" i="5"/>
  <c r="F5088" i="5"/>
  <c r="A5088" i="5"/>
  <c r="D5088" i="5"/>
  <c r="G5089" i="5"/>
  <c r="E5088" i="5"/>
  <c r="C5088" i="5"/>
  <c r="D5089" i="5"/>
  <c r="F5089" i="5"/>
  <c r="A5089" i="5"/>
  <c r="G5090" i="5"/>
  <c r="E5089" i="5"/>
  <c r="C5089" i="5"/>
  <c r="F5090" i="5"/>
  <c r="A5090" i="5"/>
  <c r="D5090" i="5"/>
  <c r="G5091" i="5"/>
  <c r="E5090" i="5"/>
  <c r="C5090" i="5"/>
  <c r="D5091" i="5"/>
  <c r="F5091" i="5"/>
  <c r="A5091" i="5"/>
  <c r="G5092" i="5"/>
  <c r="E5091" i="5"/>
  <c r="C5091" i="5"/>
  <c r="F5092" i="5"/>
  <c r="A5092" i="5"/>
  <c r="D5092" i="5"/>
  <c r="G5093" i="5"/>
  <c r="E5092" i="5"/>
  <c r="C5092" i="5"/>
  <c r="D5093" i="5"/>
  <c r="F5093" i="5"/>
  <c r="A5093" i="5"/>
  <c r="G5094" i="5"/>
  <c r="E5093" i="5"/>
  <c r="C5093" i="5"/>
  <c r="F5094" i="5"/>
  <c r="A5094" i="5"/>
  <c r="D5094" i="5"/>
  <c r="E5094" i="5"/>
  <c r="C5094" i="5"/>
  <c r="G5095" i="5"/>
  <c r="D5095" i="5"/>
  <c r="F5095" i="5"/>
  <c r="A5095" i="5"/>
  <c r="E5095" i="5"/>
  <c r="C5095" i="5"/>
  <c r="G5096" i="5"/>
  <c r="F5096" i="5"/>
  <c r="A5096" i="5"/>
  <c r="D5096" i="5"/>
  <c r="G5097" i="5"/>
  <c r="E5096" i="5"/>
  <c r="C5096" i="5"/>
  <c r="D5097" i="5"/>
  <c r="F5097" i="5"/>
  <c r="A5097" i="5"/>
  <c r="G5098" i="5"/>
  <c r="E5097" i="5"/>
  <c r="C5097" i="5"/>
  <c r="F5098" i="5"/>
  <c r="A5098" i="5"/>
  <c r="D5098" i="5"/>
  <c r="G5099" i="5"/>
  <c r="E5098" i="5"/>
  <c r="C5098" i="5"/>
  <c r="D5099" i="5"/>
  <c r="F5099" i="5"/>
  <c r="A5099" i="5"/>
  <c r="G5100" i="5"/>
  <c r="E5099" i="5"/>
  <c r="C5099" i="5"/>
  <c r="F5100" i="5"/>
  <c r="A5100" i="5"/>
  <c r="D5100" i="5"/>
  <c r="G5101" i="5"/>
  <c r="E5100" i="5"/>
  <c r="C5100" i="5"/>
  <c r="D5101" i="5"/>
  <c r="F5101" i="5"/>
  <c r="A5101" i="5"/>
  <c r="G5102" i="5"/>
  <c r="E5101" i="5"/>
  <c r="C5101" i="5"/>
  <c r="F5102" i="5"/>
  <c r="A5102" i="5"/>
  <c r="D5102" i="5"/>
  <c r="E5102" i="5"/>
  <c r="C5102" i="5"/>
  <c r="G5103" i="5"/>
  <c r="D5103" i="5"/>
  <c r="F5103" i="5"/>
  <c r="A5103" i="5"/>
  <c r="E5103" i="5"/>
  <c r="C5103" i="5"/>
  <c r="G5104" i="5"/>
  <c r="F5104" i="5"/>
  <c r="A5104" i="5"/>
  <c r="D5104" i="5"/>
  <c r="G5105" i="5"/>
  <c r="E5104" i="5"/>
  <c r="C5104" i="5"/>
  <c r="D5105" i="5"/>
  <c r="F5105" i="5"/>
  <c r="A5105" i="5"/>
  <c r="G5106" i="5"/>
  <c r="E5105" i="5"/>
  <c r="C5105" i="5"/>
  <c r="F5106" i="5"/>
  <c r="A5106" i="5"/>
  <c r="D5106" i="5"/>
  <c r="G5107" i="5"/>
  <c r="E5106" i="5"/>
  <c r="C5106" i="5"/>
  <c r="D5107" i="5"/>
  <c r="F5107" i="5"/>
  <c r="A5107" i="5"/>
  <c r="G5108" i="5"/>
  <c r="E5107" i="5"/>
  <c r="C5107" i="5"/>
  <c r="F5108" i="5"/>
  <c r="A5108" i="5"/>
  <c r="D5108" i="5"/>
  <c r="G5109" i="5"/>
  <c r="E5108" i="5"/>
  <c r="C5108" i="5"/>
  <c r="D5109" i="5"/>
  <c r="F5109" i="5"/>
  <c r="A5109" i="5"/>
  <c r="G5110" i="5"/>
  <c r="E5109" i="5"/>
  <c r="C5109" i="5"/>
  <c r="F5110" i="5"/>
  <c r="A5110" i="5"/>
  <c r="D5110" i="5"/>
  <c r="E5110" i="5"/>
  <c r="C5110" i="5"/>
  <c r="G5111" i="5"/>
  <c r="D5111" i="5"/>
  <c r="F5111" i="5"/>
  <c r="A5111" i="5"/>
  <c r="E5111" i="5"/>
  <c r="C5111" i="5"/>
  <c r="G5112" i="5"/>
  <c r="F5112" i="5"/>
  <c r="A5112" i="5"/>
  <c r="D5112" i="5"/>
  <c r="G5113" i="5"/>
  <c r="E5112" i="5"/>
  <c r="C5112" i="5"/>
  <c r="D5113" i="5"/>
  <c r="F5113" i="5"/>
  <c r="A5113" i="5"/>
  <c r="G5114" i="5"/>
  <c r="E5113" i="5"/>
  <c r="C5113" i="5"/>
  <c r="F5114" i="5"/>
  <c r="A5114" i="5"/>
  <c r="D5114" i="5"/>
  <c r="G5115" i="5"/>
  <c r="E5114" i="5"/>
  <c r="C5114" i="5"/>
  <c r="D5115" i="5"/>
  <c r="F5115" i="5"/>
  <c r="A5115" i="5"/>
  <c r="G5116" i="5"/>
  <c r="E5115" i="5"/>
  <c r="C5115" i="5"/>
  <c r="F5116" i="5"/>
  <c r="A5116" i="5"/>
  <c r="D5116" i="5"/>
  <c r="G5117" i="5"/>
  <c r="E5116" i="5"/>
  <c r="C5116" i="5"/>
  <c r="D5117" i="5"/>
  <c r="F5117" i="5"/>
  <c r="A5117" i="5"/>
  <c r="G5118" i="5"/>
  <c r="E5117" i="5"/>
  <c r="C5117" i="5"/>
  <c r="F5118" i="5"/>
  <c r="A5118" i="5"/>
  <c r="D5118" i="5"/>
  <c r="E5118" i="5"/>
  <c r="C5118" i="5"/>
  <c r="G5119" i="5"/>
  <c r="D5119" i="5"/>
  <c r="F5119" i="5"/>
  <c r="A5119" i="5"/>
  <c r="E5119" i="5"/>
  <c r="C5119" i="5"/>
  <c r="G5120" i="5"/>
  <c r="F5120" i="5"/>
  <c r="A5120" i="5"/>
  <c r="D5120" i="5"/>
  <c r="G5121" i="5"/>
  <c r="E5120" i="5"/>
  <c r="C5120" i="5"/>
  <c r="D5121" i="5"/>
  <c r="F5121" i="5"/>
  <c r="A5121" i="5"/>
  <c r="G5122" i="5"/>
  <c r="E5121" i="5"/>
  <c r="C5121" i="5"/>
  <c r="F5122" i="5"/>
  <c r="A5122" i="5"/>
  <c r="D5122" i="5"/>
  <c r="G5123" i="5"/>
  <c r="E5122" i="5"/>
  <c r="C5122" i="5"/>
  <c r="D5123" i="5"/>
  <c r="F5123" i="5"/>
  <c r="A5123" i="5"/>
  <c r="G5124" i="5"/>
  <c r="E5123" i="5"/>
  <c r="C5123" i="5"/>
  <c r="F5124" i="5"/>
  <c r="A5124" i="5"/>
  <c r="D5124" i="5"/>
  <c r="G5125" i="5"/>
  <c r="E5124" i="5"/>
  <c r="C5124" i="5"/>
  <c r="D5125" i="5"/>
  <c r="F5125" i="5"/>
  <c r="A5125" i="5"/>
  <c r="G5126" i="5"/>
  <c r="E5125" i="5"/>
  <c r="C5125" i="5"/>
  <c r="F5126" i="5"/>
  <c r="A5126" i="5"/>
  <c r="D5126" i="5"/>
  <c r="E5126" i="5"/>
  <c r="C5126" i="5"/>
  <c r="G5127" i="5"/>
  <c r="D5127" i="5"/>
  <c r="F5127" i="5"/>
  <c r="A5127" i="5"/>
  <c r="E5127" i="5"/>
  <c r="C5127" i="5"/>
  <c r="G5128" i="5"/>
  <c r="F5128" i="5"/>
  <c r="A5128" i="5"/>
  <c r="D5128" i="5"/>
  <c r="G5129" i="5"/>
  <c r="E5128" i="5"/>
  <c r="C5128" i="5"/>
  <c r="D5129" i="5"/>
  <c r="F5129" i="5"/>
  <c r="A5129" i="5"/>
  <c r="G5130" i="5"/>
  <c r="E5129" i="5"/>
  <c r="C5129" i="5"/>
  <c r="F5130" i="5"/>
  <c r="A5130" i="5"/>
  <c r="D5130" i="5"/>
  <c r="G5131" i="5"/>
  <c r="E5130" i="5"/>
  <c r="C5130" i="5"/>
  <c r="D5131" i="5"/>
  <c r="F5131" i="5"/>
  <c r="A5131" i="5"/>
  <c r="G5132" i="5"/>
  <c r="E5131" i="5"/>
  <c r="C5131" i="5"/>
  <c r="F5132" i="5"/>
  <c r="A5132" i="5"/>
  <c r="D5132" i="5"/>
  <c r="G5133" i="5"/>
  <c r="E5132" i="5"/>
  <c r="C5132" i="5"/>
  <c r="D5133" i="5"/>
  <c r="F5133" i="5"/>
  <c r="A5133" i="5"/>
  <c r="G5134" i="5"/>
  <c r="E5133" i="5"/>
  <c r="C5133" i="5"/>
  <c r="F5134" i="5"/>
  <c r="A5134" i="5"/>
  <c r="D5134" i="5"/>
  <c r="E5134" i="5"/>
  <c r="C5134" i="5"/>
  <c r="G5135" i="5"/>
  <c r="D5135" i="5"/>
  <c r="F5135" i="5"/>
  <c r="A5135" i="5"/>
  <c r="E5135" i="5"/>
  <c r="C5135" i="5"/>
  <c r="G5136" i="5"/>
  <c r="F5136" i="5"/>
  <c r="A5136" i="5"/>
  <c r="D5136" i="5"/>
  <c r="G5137" i="5"/>
  <c r="E5136" i="5"/>
  <c r="C5136" i="5"/>
  <c r="D5137" i="5"/>
  <c r="F5137" i="5"/>
  <c r="A5137" i="5"/>
  <c r="G5138" i="5"/>
  <c r="E5137" i="5"/>
  <c r="C5137" i="5"/>
  <c r="F5138" i="5"/>
  <c r="A5138" i="5"/>
  <c r="D5138" i="5"/>
  <c r="G5139" i="5"/>
  <c r="E5138" i="5"/>
  <c r="C5138" i="5"/>
  <c r="D5139" i="5"/>
  <c r="F5139" i="5"/>
  <c r="A5139" i="5"/>
  <c r="E5139" i="5"/>
  <c r="C5139" i="5"/>
  <c r="G5140" i="5"/>
  <c r="F5140" i="5"/>
  <c r="A5140" i="5"/>
  <c r="D5140" i="5"/>
  <c r="G5141" i="5"/>
  <c r="E5140" i="5"/>
  <c r="C5140" i="5"/>
  <c r="D5141" i="5"/>
  <c r="F5141" i="5"/>
  <c r="A5141" i="5"/>
  <c r="E5141" i="5"/>
  <c r="C5141" i="5"/>
  <c r="G5142" i="5"/>
  <c r="F5142" i="5"/>
  <c r="A5142" i="5"/>
  <c r="D5142" i="5"/>
  <c r="G5143" i="5"/>
  <c r="E5142" i="5"/>
  <c r="C5142" i="5"/>
  <c r="D5143" i="5"/>
  <c r="F5143" i="5"/>
  <c r="A5143" i="5"/>
  <c r="G5144" i="5"/>
  <c r="E5143" i="5"/>
  <c r="C5143" i="5"/>
  <c r="F5144" i="5"/>
  <c r="A5144" i="5"/>
  <c r="D5144" i="5"/>
  <c r="G5145" i="5"/>
  <c r="E5144" i="5"/>
  <c r="C5144" i="5"/>
  <c r="D5145" i="5"/>
  <c r="F5145" i="5"/>
  <c r="A5145" i="5"/>
  <c r="G5146" i="5"/>
  <c r="E5145" i="5"/>
  <c r="C5145" i="5"/>
  <c r="F5146" i="5"/>
  <c r="A5146" i="5"/>
  <c r="D5146" i="5"/>
  <c r="G5147" i="5"/>
  <c r="E5146" i="5"/>
  <c r="C5146" i="5"/>
  <c r="D5147" i="5"/>
  <c r="F5147" i="5"/>
  <c r="A5147" i="5"/>
  <c r="E5147" i="5"/>
  <c r="C5147" i="5"/>
  <c r="G5148" i="5"/>
  <c r="F5148" i="5"/>
  <c r="A5148" i="5"/>
  <c r="D5148" i="5"/>
  <c r="G5149" i="5"/>
  <c r="E5148" i="5"/>
  <c r="C5148" i="5"/>
  <c r="D5149" i="5"/>
  <c r="F5149" i="5"/>
  <c r="A5149" i="5"/>
  <c r="E5149" i="5"/>
  <c r="C5149" i="5"/>
  <c r="G5150" i="5"/>
  <c r="F5150" i="5"/>
  <c r="A5150" i="5"/>
  <c r="D5150" i="5"/>
  <c r="G5151" i="5"/>
  <c r="E5150" i="5"/>
  <c r="C5150" i="5"/>
  <c r="D5151" i="5"/>
  <c r="F5151" i="5"/>
  <c r="A5151" i="5"/>
  <c r="G5152" i="5"/>
  <c r="E5151" i="5"/>
  <c r="C5151" i="5"/>
  <c r="F5152" i="5"/>
  <c r="A5152" i="5"/>
  <c r="D5152" i="5"/>
  <c r="G5153" i="5"/>
  <c r="E5152" i="5"/>
  <c r="C5152" i="5"/>
  <c r="D5153" i="5"/>
  <c r="F5153" i="5"/>
  <c r="A5153" i="5"/>
  <c r="G5154" i="5"/>
  <c r="E5153" i="5"/>
  <c r="C5153" i="5"/>
  <c r="F5154" i="5"/>
  <c r="A5154" i="5"/>
  <c r="D5154" i="5"/>
  <c r="G5155" i="5"/>
  <c r="E5154" i="5"/>
  <c r="C5154" i="5"/>
  <c r="D5155" i="5"/>
  <c r="F5155" i="5"/>
  <c r="A5155" i="5"/>
  <c r="E5155" i="5"/>
  <c r="C5155" i="5"/>
  <c r="G5156" i="5"/>
  <c r="F5156" i="5"/>
  <c r="A5156" i="5"/>
  <c r="D5156" i="5"/>
  <c r="G5157" i="5"/>
  <c r="E5156" i="5"/>
  <c r="C5156" i="5"/>
  <c r="D5157" i="5"/>
  <c r="F5157" i="5"/>
  <c r="A5157" i="5"/>
  <c r="E5157" i="5"/>
  <c r="C5157" i="5"/>
  <c r="G5158" i="5"/>
  <c r="F5158" i="5"/>
  <c r="A5158" i="5"/>
  <c r="D5158" i="5"/>
  <c r="G5159" i="5"/>
  <c r="E5158" i="5"/>
  <c r="C5158" i="5"/>
  <c r="D5159" i="5"/>
  <c r="F5159" i="5"/>
  <c r="A5159" i="5"/>
  <c r="G5160" i="5"/>
  <c r="E5159" i="5"/>
  <c r="C5159" i="5"/>
  <c r="F5160" i="5"/>
  <c r="A5160" i="5"/>
  <c r="D5160" i="5"/>
  <c r="G5161" i="5"/>
  <c r="E5160" i="5"/>
  <c r="C5160" i="5"/>
  <c r="D5161" i="5"/>
  <c r="F5161" i="5"/>
  <c r="A5161" i="5"/>
  <c r="G5162" i="5"/>
  <c r="E5161" i="5"/>
  <c r="C5161" i="5"/>
  <c r="F5162" i="5"/>
  <c r="A5162" i="5"/>
  <c r="D5162" i="5"/>
  <c r="G5163" i="5"/>
  <c r="E5162" i="5"/>
  <c r="C5162" i="5"/>
  <c r="D5163" i="5"/>
  <c r="F5163" i="5"/>
  <c r="A5163" i="5"/>
  <c r="E5163" i="5"/>
  <c r="C5163" i="5"/>
  <c r="G5164" i="5"/>
  <c r="F5164" i="5"/>
  <c r="A5164" i="5"/>
  <c r="D5164" i="5"/>
  <c r="G5165" i="5"/>
  <c r="E5164" i="5"/>
  <c r="C5164" i="5"/>
  <c r="D5165" i="5"/>
  <c r="F5165" i="5"/>
  <c r="A5165" i="5"/>
  <c r="E5165" i="5"/>
  <c r="C5165" i="5"/>
  <c r="G5166" i="5"/>
  <c r="F5166" i="5"/>
  <c r="A5166" i="5"/>
  <c r="D5166" i="5"/>
  <c r="G5167" i="5"/>
  <c r="E5166" i="5"/>
  <c r="C5166" i="5"/>
  <c r="D5167" i="5"/>
  <c r="F5167" i="5"/>
  <c r="A5167" i="5"/>
  <c r="G5168" i="5"/>
  <c r="E5167" i="5"/>
  <c r="C5167" i="5"/>
  <c r="F5168" i="5"/>
  <c r="A5168" i="5"/>
  <c r="D5168" i="5"/>
  <c r="G5169" i="5"/>
  <c r="E5168" i="5"/>
  <c r="C5168" i="5"/>
  <c r="D5169" i="5"/>
  <c r="F5169" i="5"/>
  <c r="A5169" i="5"/>
  <c r="G5170" i="5"/>
  <c r="E5169" i="5"/>
  <c r="C5169" i="5"/>
  <c r="F5170" i="5"/>
  <c r="A5170" i="5"/>
  <c r="D5170" i="5"/>
  <c r="G5171" i="5"/>
  <c r="E5170" i="5"/>
  <c r="C5170" i="5"/>
  <c r="D5171" i="5"/>
  <c r="F5171" i="5"/>
  <c r="A5171" i="5"/>
  <c r="E5171" i="5"/>
  <c r="C5171" i="5"/>
  <c r="G5172" i="5"/>
  <c r="F5172" i="5"/>
  <c r="A5172" i="5"/>
  <c r="D5172" i="5"/>
  <c r="G5173" i="5"/>
  <c r="E5172" i="5"/>
  <c r="C5172" i="5"/>
  <c r="D5173" i="5"/>
  <c r="F5173" i="5"/>
  <c r="A5173" i="5"/>
  <c r="E5173" i="5"/>
  <c r="C5173" i="5"/>
  <c r="G5174" i="5"/>
  <c r="F5174" i="5"/>
  <c r="A5174" i="5"/>
  <c r="D5174" i="5"/>
  <c r="G5175" i="5"/>
  <c r="E5174" i="5"/>
  <c r="C5174" i="5"/>
  <c r="D5175" i="5"/>
  <c r="F5175" i="5"/>
  <c r="A5175" i="5"/>
  <c r="G5176" i="5"/>
  <c r="E5175" i="5"/>
  <c r="C5175" i="5"/>
  <c r="F5176" i="5"/>
  <c r="A5176" i="5"/>
  <c r="D5176" i="5"/>
  <c r="G5177" i="5"/>
  <c r="E5176" i="5"/>
  <c r="C5176" i="5"/>
  <c r="D5177" i="5"/>
  <c r="F5177" i="5"/>
  <c r="A5177" i="5"/>
  <c r="G5178" i="5"/>
  <c r="E5177" i="5"/>
  <c r="C5177" i="5"/>
  <c r="F5178" i="5"/>
  <c r="A5178" i="5"/>
  <c r="D5178" i="5"/>
  <c r="G5179" i="5"/>
  <c r="E5178" i="5"/>
  <c r="C5178" i="5"/>
  <c r="D5179" i="5"/>
  <c r="F5179" i="5"/>
  <c r="A5179" i="5"/>
  <c r="E5179" i="5"/>
  <c r="C5179" i="5"/>
  <c r="G5180" i="5"/>
  <c r="F5180" i="5"/>
  <c r="A5180" i="5"/>
  <c r="D5180" i="5"/>
  <c r="G5181" i="5"/>
  <c r="E5180" i="5"/>
  <c r="C5180" i="5"/>
  <c r="D5181" i="5"/>
  <c r="F5181" i="5"/>
  <c r="A5181" i="5"/>
  <c r="E5181" i="5"/>
  <c r="C5181" i="5"/>
  <c r="G5182" i="5"/>
  <c r="F5182" i="5"/>
  <c r="A5182" i="5"/>
  <c r="D5182" i="5"/>
  <c r="G5183" i="5"/>
  <c r="E5182" i="5"/>
  <c r="C5182" i="5"/>
  <c r="D5183" i="5"/>
  <c r="F5183" i="5"/>
  <c r="A5183" i="5"/>
  <c r="G5184" i="5"/>
  <c r="E5183" i="5"/>
  <c r="C5183" i="5"/>
  <c r="F5184" i="5"/>
  <c r="A5184" i="5"/>
  <c r="D5184" i="5"/>
  <c r="G5185" i="5"/>
  <c r="E5184" i="5"/>
  <c r="C5184" i="5"/>
  <c r="D5185" i="5"/>
  <c r="F5185" i="5"/>
  <c r="A5185" i="5"/>
  <c r="G5186" i="5"/>
  <c r="E5185" i="5"/>
  <c r="C5185" i="5"/>
  <c r="F5186" i="5"/>
  <c r="A5186" i="5"/>
  <c r="D5186" i="5"/>
  <c r="G5187" i="5"/>
  <c r="E5186" i="5"/>
  <c r="C5186" i="5"/>
  <c r="D5187" i="5"/>
  <c r="F5187" i="5"/>
  <c r="A5187" i="5"/>
  <c r="E5187" i="5"/>
  <c r="C5187" i="5"/>
  <c r="G5188" i="5"/>
  <c r="F5188" i="5"/>
  <c r="A5188" i="5"/>
  <c r="D5188" i="5"/>
  <c r="G5189" i="5"/>
  <c r="E5188" i="5"/>
  <c r="C5188" i="5"/>
  <c r="D5189" i="5"/>
  <c r="F5189" i="5"/>
  <c r="A5189" i="5"/>
  <c r="E5189" i="5"/>
  <c r="C5189" i="5"/>
  <c r="G5190" i="5"/>
  <c r="F5190" i="5"/>
  <c r="A5190" i="5"/>
  <c r="D5190" i="5"/>
  <c r="G5191" i="5"/>
  <c r="E5190" i="5"/>
  <c r="C5190" i="5"/>
  <c r="D5191" i="5"/>
  <c r="F5191" i="5"/>
  <c r="A5191" i="5"/>
  <c r="G5192" i="5"/>
  <c r="E5191" i="5"/>
  <c r="C5191" i="5"/>
  <c r="F5192" i="5"/>
  <c r="A5192" i="5"/>
  <c r="D5192" i="5"/>
  <c r="G5193" i="5"/>
  <c r="E5192" i="5"/>
  <c r="C5192" i="5"/>
  <c r="D5193" i="5"/>
  <c r="F5193" i="5"/>
  <c r="A5193" i="5"/>
  <c r="G5194" i="5"/>
  <c r="E5193" i="5"/>
  <c r="C5193" i="5"/>
  <c r="F5194" i="5"/>
  <c r="A5194" i="5"/>
  <c r="D5194" i="5"/>
  <c r="G5195" i="5"/>
  <c r="E5194" i="5"/>
  <c r="C5194" i="5"/>
  <c r="D5195" i="5"/>
  <c r="F5195" i="5"/>
  <c r="A5195" i="5"/>
  <c r="E5195" i="5"/>
  <c r="C5195" i="5"/>
  <c r="G5196" i="5"/>
  <c r="F5196" i="5"/>
  <c r="A5196" i="5"/>
  <c r="D5196" i="5"/>
  <c r="G5197" i="5"/>
  <c r="E5196" i="5"/>
  <c r="C5196" i="5"/>
  <c r="D5197" i="5"/>
  <c r="F5197" i="5"/>
  <c r="A5197" i="5"/>
  <c r="E5197" i="5"/>
  <c r="C5197" i="5"/>
  <c r="G5198" i="5"/>
  <c r="F5198" i="5"/>
  <c r="A5198" i="5"/>
  <c r="D5198" i="5"/>
  <c r="G5199" i="5"/>
  <c r="E5198" i="5"/>
  <c r="C5198" i="5"/>
  <c r="D5199" i="5"/>
  <c r="F5199" i="5"/>
  <c r="A5199" i="5"/>
  <c r="G5200" i="5"/>
  <c r="E5199" i="5"/>
  <c r="C5199" i="5"/>
  <c r="F5200" i="5"/>
  <c r="A5200" i="5"/>
  <c r="D5200" i="5"/>
  <c r="G5201" i="5"/>
  <c r="E5200" i="5"/>
  <c r="C5200" i="5"/>
  <c r="D5201" i="5"/>
  <c r="F5201" i="5"/>
  <c r="A5201" i="5"/>
  <c r="G5202" i="5"/>
  <c r="E5201" i="5"/>
  <c r="C5201" i="5"/>
  <c r="F5202" i="5"/>
  <c r="A5202" i="5"/>
  <c r="D5202" i="5"/>
  <c r="G5203" i="5"/>
  <c r="E5202" i="5"/>
  <c r="C5202" i="5"/>
  <c r="D5203" i="5"/>
  <c r="F5203" i="5"/>
  <c r="A5203" i="5"/>
  <c r="E5203" i="5"/>
  <c r="C5203" i="5"/>
  <c r="G5204" i="5"/>
  <c r="F5204" i="5"/>
  <c r="A5204" i="5"/>
  <c r="D5204" i="5"/>
  <c r="G5205" i="5"/>
  <c r="E5204" i="5"/>
  <c r="C5204" i="5"/>
  <c r="D5205" i="5"/>
  <c r="F5205" i="5"/>
  <c r="A5205" i="5"/>
  <c r="E5205" i="5"/>
  <c r="C5205" i="5"/>
  <c r="G5206" i="5"/>
  <c r="F5206" i="5"/>
  <c r="A5206" i="5"/>
  <c r="D5206" i="5"/>
  <c r="G5207" i="5"/>
  <c r="E5206" i="5"/>
  <c r="C5206" i="5"/>
  <c r="D5207" i="5"/>
  <c r="F5207" i="5"/>
  <c r="A5207" i="5"/>
  <c r="G5208" i="5"/>
  <c r="E5207" i="5"/>
  <c r="C5207" i="5"/>
  <c r="F5208" i="5"/>
  <c r="A5208" i="5"/>
  <c r="D5208" i="5"/>
  <c r="G5209" i="5"/>
  <c r="E5208" i="5"/>
  <c r="C5208" i="5"/>
  <c r="D5209" i="5"/>
  <c r="F5209" i="5"/>
  <c r="A5209" i="5"/>
  <c r="G5210" i="5"/>
  <c r="E5209" i="5"/>
  <c r="C5209" i="5"/>
  <c r="F5210" i="5"/>
  <c r="A5210" i="5"/>
  <c r="D5210" i="5"/>
  <c r="G5211" i="5"/>
  <c r="E5210" i="5"/>
  <c r="C5210" i="5"/>
  <c r="D5211" i="5"/>
  <c r="F5211" i="5"/>
  <c r="A5211" i="5"/>
  <c r="E5211" i="5"/>
  <c r="C5211" i="5"/>
  <c r="G5212" i="5"/>
  <c r="F5212" i="5"/>
  <c r="A5212" i="5"/>
  <c r="D5212" i="5"/>
  <c r="G5213" i="5"/>
  <c r="E5212" i="5"/>
  <c r="C5212" i="5"/>
  <c r="D5213" i="5"/>
  <c r="F5213" i="5"/>
  <c r="A5213" i="5"/>
  <c r="E5213" i="5"/>
  <c r="C5213" i="5"/>
  <c r="G5214" i="5"/>
  <c r="F5214" i="5"/>
  <c r="A5214" i="5"/>
  <c r="D5214" i="5"/>
  <c r="G5215" i="5"/>
  <c r="E5214" i="5"/>
  <c r="C5214" i="5"/>
  <c r="D5215" i="5"/>
  <c r="F5215" i="5"/>
  <c r="A5215" i="5"/>
  <c r="G5216" i="5"/>
  <c r="E5215" i="5"/>
  <c r="C5215" i="5"/>
  <c r="F5216" i="5"/>
  <c r="A5216" i="5"/>
  <c r="D5216" i="5"/>
  <c r="G5217" i="5"/>
  <c r="E5216" i="5"/>
  <c r="C5216" i="5"/>
  <c r="D5217" i="5"/>
  <c r="F5217" i="5"/>
  <c r="A5217" i="5"/>
  <c r="G5218" i="5"/>
  <c r="E5217" i="5"/>
  <c r="C5217" i="5"/>
  <c r="F5218" i="5"/>
  <c r="A5218" i="5"/>
  <c r="D5218" i="5"/>
  <c r="G5219" i="5"/>
  <c r="E5218" i="5"/>
  <c r="C5218" i="5"/>
  <c r="D5219" i="5"/>
  <c r="F5219" i="5"/>
  <c r="A5219" i="5"/>
  <c r="E5219" i="5"/>
  <c r="C5219" i="5"/>
  <c r="G5220" i="5"/>
  <c r="F5220" i="5"/>
  <c r="A5220" i="5"/>
  <c r="D5220" i="5"/>
  <c r="G5221" i="5"/>
  <c r="E5220" i="5"/>
  <c r="C5220" i="5"/>
  <c r="D5221" i="5"/>
  <c r="F5221" i="5"/>
  <c r="A5221" i="5"/>
  <c r="E5221" i="5"/>
  <c r="C5221" i="5"/>
  <c r="G5222" i="5"/>
  <c r="F5222" i="5"/>
  <c r="A5222" i="5"/>
  <c r="D5222" i="5"/>
  <c r="G5223" i="5"/>
  <c r="E5222" i="5"/>
  <c r="C5222" i="5"/>
  <c r="D5223" i="5"/>
  <c r="F5223" i="5"/>
  <c r="A5223" i="5"/>
  <c r="G5224" i="5"/>
  <c r="E5223" i="5"/>
  <c r="C5223" i="5"/>
  <c r="F5224" i="5"/>
  <c r="A5224" i="5"/>
  <c r="D5224" i="5"/>
  <c r="G5225" i="5"/>
  <c r="E5224" i="5"/>
  <c r="C5224" i="5"/>
  <c r="D5225" i="5"/>
  <c r="F5225" i="5"/>
  <c r="A5225" i="5"/>
  <c r="G5226" i="5"/>
  <c r="E5225" i="5"/>
  <c r="C5225" i="5"/>
  <c r="F5226" i="5"/>
  <c r="A5226" i="5"/>
  <c r="D5226" i="5"/>
  <c r="G5227" i="5"/>
  <c r="E5226" i="5"/>
  <c r="C5226" i="5"/>
  <c r="D5227" i="5"/>
  <c r="F5227" i="5"/>
  <c r="A5227" i="5"/>
  <c r="E5227" i="5"/>
  <c r="C5227" i="5"/>
  <c r="G5228" i="5"/>
  <c r="F5228" i="5"/>
  <c r="A5228" i="5"/>
  <c r="D5228" i="5"/>
  <c r="G5229" i="5"/>
  <c r="E5228" i="5"/>
  <c r="C5228" i="5"/>
  <c r="D5229" i="5"/>
  <c r="F5229" i="5"/>
  <c r="A5229" i="5"/>
  <c r="E5229" i="5"/>
  <c r="C5229" i="5"/>
  <c r="G5230" i="5"/>
  <c r="F5230" i="5"/>
  <c r="A5230" i="5"/>
  <c r="D5230" i="5"/>
  <c r="G5231" i="5"/>
  <c r="E5230" i="5"/>
  <c r="C5230" i="5"/>
  <c r="D5231" i="5"/>
  <c r="F5231" i="5"/>
  <c r="A5231" i="5"/>
  <c r="G5232" i="5"/>
  <c r="E5231" i="5"/>
  <c r="C5231" i="5"/>
  <c r="F5232" i="5"/>
  <c r="A5232" i="5"/>
  <c r="D5232" i="5"/>
  <c r="G5233" i="5"/>
  <c r="E5232" i="5"/>
  <c r="C5232" i="5"/>
  <c r="D5233" i="5"/>
  <c r="F5233" i="5"/>
  <c r="A5233" i="5"/>
  <c r="G5234" i="5"/>
  <c r="E5233" i="5"/>
  <c r="C5233" i="5"/>
  <c r="F5234" i="5"/>
  <c r="A5234" i="5"/>
  <c r="D5234" i="5"/>
  <c r="G5235" i="5"/>
  <c r="E5234" i="5"/>
  <c r="C5234" i="5"/>
  <c r="D5235" i="5"/>
  <c r="F5235" i="5"/>
  <c r="A5235" i="5"/>
  <c r="E5235" i="5"/>
  <c r="C5235" i="5"/>
  <c r="G5236" i="5"/>
  <c r="F5236" i="5"/>
  <c r="A5236" i="5"/>
  <c r="D5236" i="5"/>
  <c r="G5237" i="5"/>
  <c r="E5236" i="5"/>
  <c r="C5236" i="5"/>
  <c r="D5237" i="5"/>
  <c r="F5237" i="5"/>
  <c r="A5237" i="5"/>
  <c r="E5237" i="5"/>
  <c r="C5237" i="5"/>
  <c r="G5238" i="5"/>
  <c r="F5238" i="5"/>
  <c r="A5238" i="5"/>
  <c r="D5238" i="5"/>
  <c r="G5239" i="5"/>
  <c r="E5238" i="5"/>
  <c r="C5238" i="5"/>
  <c r="D5239" i="5"/>
  <c r="F5239" i="5"/>
  <c r="A5239" i="5"/>
  <c r="G5240" i="5"/>
  <c r="E5239" i="5"/>
  <c r="C5239" i="5"/>
  <c r="F5240" i="5"/>
  <c r="A5240" i="5"/>
  <c r="D5240" i="5"/>
  <c r="G5241" i="5"/>
  <c r="E5240" i="5"/>
  <c r="C5240" i="5"/>
  <c r="D5241" i="5"/>
  <c r="F5241" i="5"/>
  <c r="A5241" i="5"/>
  <c r="G5242" i="5"/>
  <c r="E5241" i="5"/>
  <c r="C5241" i="5"/>
  <c r="F5242" i="5"/>
  <c r="A5242" i="5"/>
  <c r="D5242" i="5"/>
  <c r="G5243" i="5"/>
  <c r="E5242" i="5"/>
  <c r="C5242" i="5"/>
  <c r="D5243" i="5"/>
  <c r="F5243" i="5"/>
  <c r="A5243" i="5"/>
  <c r="E5243" i="5"/>
  <c r="C5243" i="5"/>
  <c r="G5244" i="5"/>
  <c r="F5244" i="5"/>
  <c r="A5244" i="5"/>
  <c r="D5244" i="5"/>
  <c r="G5245" i="5"/>
  <c r="E5244" i="5"/>
  <c r="C5244" i="5"/>
  <c r="D5245" i="5"/>
  <c r="F5245" i="5"/>
  <c r="A5245" i="5"/>
  <c r="E5245" i="5"/>
  <c r="C5245" i="5"/>
  <c r="G5246" i="5"/>
  <c r="F5246" i="5"/>
  <c r="A5246" i="5"/>
  <c r="D5246" i="5"/>
  <c r="G5247" i="5"/>
  <c r="E5246" i="5"/>
  <c r="C5246" i="5"/>
  <c r="D5247" i="5"/>
  <c r="F5247" i="5"/>
  <c r="A5247" i="5"/>
  <c r="G5248" i="5"/>
  <c r="E5247" i="5"/>
  <c r="C5247" i="5"/>
  <c r="F5248" i="5"/>
  <c r="A5248" i="5"/>
  <c r="D5248" i="5"/>
  <c r="G5249" i="5"/>
  <c r="E5248" i="5"/>
  <c r="C5248" i="5"/>
  <c r="D5249" i="5"/>
  <c r="F5249" i="5"/>
  <c r="A5249" i="5"/>
  <c r="G5250" i="5"/>
  <c r="E5249" i="5"/>
  <c r="C5249" i="5"/>
  <c r="F5250" i="5"/>
  <c r="A5250" i="5"/>
  <c r="D5250" i="5"/>
  <c r="G5251" i="5"/>
  <c r="E5250" i="5"/>
  <c r="C5250" i="5"/>
  <c r="D5251" i="5"/>
  <c r="F5251" i="5"/>
  <c r="A5251" i="5"/>
  <c r="E5251" i="5"/>
  <c r="C5251" i="5"/>
  <c r="G5252" i="5"/>
  <c r="F5252" i="5"/>
  <c r="A5252" i="5"/>
  <c r="D5252" i="5"/>
  <c r="G5253" i="5"/>
  <c r="E5252" i="5"/>
  <c r="C5252" i="5"/>
  <c r="D5253" i="5"/>
  <c r="F5253" i="5"/>
  <c r="A5253" i="5"/>
  <c r="E5253" i="5"/>
  <c r="C5253" i="5"/>
  <c r="G5254" i="5"/>
  <c r="F5254" i="5"/>
  <c r="A5254" i="5"/>
  <c r="D5254" i="5"/>
  <c r="G5255" i="5"/>
  <c r="E5254" i="5"/>
  <c r="C5254" i="5"/>
  <c r="D5255" i="5"/>
  <c r="F5255" i="5"/>
  <c r="A5255" i="5"/>
  <c r="G5256" i="5"/>
  <c r="E5255" i="5"/>
  <c r="C5255" i="5"/>
  <c r="F5256" i="5"/>
  <c r="A5256" i="5"/>
  <c r="D5256" i="5"/>
  <c r="G5257" i="5"/>
  <c r="E5256" i="5"/>
  <c r="C5256" i="5"/>
  <c r="D5257" i="5"/>
  <c r="F5257" i="5"/>
  <c r="A5257" i="5"/>
  <c r="G5258" i="5"/>
  <c r="E5257" i="5"/>
  <c r="C5257" i="5"/>
  <c r="F5258" i="5"/>
  <c r="A5258" i="5"/>
  <c r="D5258" i="5"/>
  <c r="G5259" i="5"/>
  <c r="E5258" i="5"/>
  <c r="C5258" i="5"/>
  <c r="D5259" i="5"/>
  <c r="F5259" i="5"/>
  <c r="A5259" i="5"/>
  <c r="E5259" i="5"/>
  <c r="C5259" i="5"/>
  <c r="G5260" i="5"/>
  <c r="F5260" i="5"/>
  <c r="A5260" i="5"/>
  <c r="D5260" i="5"/>
  <c r="G5261" i="5"/>
  <c r="E5260" i="5"/>
  <c r="C5260" i="5"/>
  <c r="D5261" i="5"/>
  <c r="F5261" i="5"/>
  <c r="A5261" i="5"/>
  <c r="E5261" i="5"/>
  <c r="C5261" i="5"/>
  <c r="G5262" i="5"/>
  <c r="F5262" i="5"/>
  <c r="A5262" i="5"/>
  <c r="D5262" i="5"/>
  <c r="G5263" i="5"/>
  <c r="E5262" i="5"/>
  <c r="C5262" i="5"/>
  <c r="D5263" i="5"/>
  <c r="F5263" i="5"/>
  <c r="A5263" i="5"/>
  <c r="G5264" i="5"/>
  <c r="E5263" i="5"/>
  <c r="C5263" i="5"/>
  <c r="F5264" i="5"/>
  <c r="A5264" i="5"/>
  <c r="D5264" i="5"/>
  <c r="G5265" i="5"/>
  <c r="E5264" i="5"/>
  <c r="C5264" i="5"/>
  <c r="D5265" i="5"/>
  <c r="F5265" i="5"/>
  <c r="A5265" i="5"/>
  <c r="G5266" i="5"/>
  <c r="E5265" i="5"/>
  <c r="C5265" i="5"/>
  <c r="F5266" i="5"/>
  <c r="A5266" i="5"/>
  <c r="D5266" i="5"/>
  <c r="G5267" i="5"/>
  <c r="E5266" i="5"/>
  <c r="C5266" i="5"/>
  <c r="D5267" i="5"/>
  <c r="F5267" i="5"/>
  <c r="A5267" i="5"/>
  <c r="E5267" i="5"/>
  <c r="C5267" i="5"/>
  <c r="G5268" i="5"/>
  <c r="F5268" i="5"/>
  <c r="A5268" i="5"/>
  <c r="D5268" i="5"/>
  <c r="G5269" i="5"/>
  <c r="E5268" i="5"/>
  <c r="C5268" i="5"/>
  <c r="D5269" i="5"/>
  <c r="F5269" i="5"/>
  <c r="A5269" i="5"/>
  <c r="E5269" i="5"/>
  <c r="C5269" i="5"/>
  <c r="G5270" i="5"/>
  <c r="F5270" i="5"/>
  <c r="A5270" i="5"/>
  <c r="D5270" i="5"/>
  <c r="G5271" i="5"/>
  <c r="E5270" i="5"/>
  <c r="C5270" i="5"/>
  <c r="D5271" i="5"/>
  <c r="F5271" i="5"/>
  <c r="A5271" i="5"/>
  <c r="G5272" i="5"/>
  <c r="E5271" i="5"/>
  <c r="C5271" i="5"/>
  <c r="F5272" i="5"/>
  <c r="A5272" i="5"/>
  <c r="D5272" i="5"/>
  <c r="G5273" i="5"/>
  <c r="E5272" i="5"/>
  <c r="C5272" i="5"/>
  <c r="D5273" i="5"/>
  <c r="F5273" i="5"/>
  <c r="A5273" i="5"/>
  <c r="G5274" i="5"/>
  <c r="E5273" i="5"/>
  <c r="C5273" i="5"/>
  <c r="F5274" i="5"/>
  <c r="A5274" i="5"/>
  <c r="D5274" i="5"/>
  <c r="G5275" i="5"/>
  <c r="E5274" i="5"/>
  <c r="C5274" i="5"/>
  <c r="D5275" i="5"/>
  <c r="F5275" i="5"/>
  <c r="A5275" i="5"/>
  <c r="E5275" i="5"/>
  <c r="C5275" i="5"/>
  <c r="G5276" i="5"/>
  <c r="F5276" i="5"/>
  <c r="A5276" i="5"/>
  <c r="D5276" i="5"/>
  <c r="E5276" i="5"/>
  <c r="C5276" i="5"/>
  <c r="G5277" i="5"/>
  <c r="F5277" i="5"/>
  <c r="A5277" i="5"/>
  <c r="D5277" i="5"/>
  <c r="E5277" i="5"/>
  <c r="C5277" i="5"/>
  <c r="G5278" i="5"/>
  <c r="D5278" i="5"/>
  <c r="F5278" i="5"/>
  <c r="E5278" i="5"/>
  <c r="C5278" i="5"/>
  <c r="G5279" i="5"/>
  <c r="A5278" i="5"/>
  <c r="F5279" i="5"/>
  <c r="A5279" i="5"/>
  <c r="D5279" i="5"/>
  <c r="G5280" i="5"/>
  <c r="E5279" i="5"/>
  <c r="C5279" i="5"/>
  <c r="D5280" i="5"/>
  <c r="F5280" i="5"/>
  <c r="G5281" i="5"/>
  <c r="E5280" i="5"/>
  <c r="C5280" i="5"/>
  <c r="A5280" i="5"/>
  <c r="F5281" i="5"/>
  <c r="A5281" i="5"/>
  <c r="D5281" i="5"/>
  <c r="G5282" i="5"/>
  <c r="E5281" i="5"/>
  <c r="C5281" i="5"/>
  <c r="D5282" i="5"/>
  <c r="F5282" i="5"/>
  <c r="G5283" i="5"/>
  <c r="E5282" i="5"/>
  <c r="C5282" i="5"/>
  <c r="A5282" i="5"/>
  <c r="F5283" i="5"/>
  <c r="A5283" i="5"/>
  <c r="D5283" i="5"/>
  <c r="E5283" i="5"/>
  <c r="C5283" i="5"/>
  <c r="G5284" i="5"/>
  <c r="D5284" i="5"/>
  <c r="F5284" i="5"/>
  <c r="A5284" i="5"/>
  <c r="E5284" i="5"/>
  <c r="C5284" i="5"/>
  <c r="G5285" i="5"/>
  <c r="F5285" i="5"/>
  <c r="A5285" i="5"/>
  <c r="D5285" i="5"/>
  <c r="E5285" i="5"/>
  <c r="C5285" i="5"/>
  <c r="G5286" i="5"/>
  <c r="D5286" i="5"/>
  <c r="F5286" i="5"/>
  <c r="E5286" i="5"/>
  <c r="C5286" i="5"/>
  <c r="G5287" i="5"/>
  <c r="A5286" i="5"/>
  <c r="F5287" i="5"/>
  <c r="A5287" i="5"/>
  <c r="D5287" i="5"/>
  <c r="G5288" i="5"/>
  <c r="E5287" i="5"/>
  <c r="C5287" i="5"/>
  <c r="D5288" i="5"/>
  <c r="F5288" i="5"/>
  <c r="G5289" i="5"/>
  <c r="E5288" i="5"/>
  <c r="C5288" i="5"/>
  <c r="A5288" i="5"/>
  <c r="F5289" i="5"/>
  <c r="A5289" i="5"/>
  <c r="D5289" i="5"/>
  <c r="G5290" i="5"/>
  <c r="E5289" i="5"/>
  <c r="C5289" i="5"/>
  <c r="D5290" i="5"/>
  <c r="F5290" i="5"/>
  <c r="G5291" i="5"/>
  <c r="E5290" i="5"/>
  <c r="C5290" i="5"/>
  <c r="A5290" i="5"/>
  <c r="F5291" i="5"/>
  <c r="A5291" i="5"/>
  <c r="D5291" i="5"/>
  <c r="E5291" i="5"/>
  <c r="C5291" i="5"/>
  <c r="G5292" i="5"/>
  <c r="D5292" i="5"/>
  <c r="F5292" i="5"/>
  <c r="A5292" i="5"/>
  <c r="E5292" i="5"/>
  <c r="C5292" i="5"/>
  <c r="G5293" i="5"/>
  <c r="F5293" i="5"/>
  <c r="A5293" i="5"/>
  <c r="D5293" i="5"/>
  <c r="E5293" i="5"/>
  <c r="C5293" i="5"/>
  <c r="G5294" i="5"/>
  <c r="D5294" i="5"/>
  <c r="F5294" i="5"/>
  <c r="E5294" i="5"/>
  <c r="C5294" i="5"/>
  <c r="G5295" i="5"/>
  <c r="A5294" i="5"/>
  <c r="F5295" i="5"/>
  <c r="A5295" i="5"/>
  <c r="D5295" i="5"/>
  <c r="G5296" i="5"/>
  <c r="E5295" i="5"/>
  <c r="C5295" i="5"/>
  <c r="D5296" i="5"/>
  <c r="F5296" i="5"/>
  <c r="G5297" i="5"/>
  <c r="E5296" i="5"/>
  <c r="C5296" i="5"/>
  <c r="A5296" i="5"/>
  <c r="F5297" i="5"/>
  <c r="A5297" i="5"/>
  <c r="D5297" i="5"/>
  <c r="G5298" i="5"/>
  <c r="E5297" i="5"/>
  <c r="C5297" i="5"/>
  <c r="D5298" i="5"/>
  <c r="F5298" i="5"/>
  <c r="G5299" i="5"/>
  <c r="E5298" i="5"/>
  <c r="C5298" i="5"/>
  <c r="A5298" i="5"/>
  <c r="F5299" i="5"/>
  <c r="A5299" i="5"/>
  <c r="D5299" i="5"/>
  <c r="E5299" i="5"/>
  <c r="C5299" i="5"/>
  <c r="G5300" i="5"/>
  <c r="D5300" i="5"/>
  <c r="F5300" i="5"/>
  <c r="A5300" i="5"/>
  <c r="E5300" i="5"/>
  <c r="C5300" i="5"/>
  <c r="G5301" i="5"/>
  <c r="F5301" i="5"/>
  <c r="A5301" i="5"/>
  <c r="D5301" i="5"/>
  <c r="E5301" i="5"/>
  <c r="C5301" i="5"/>
  <c r="G5302" i="5"/>
  <c r="D5302" i="5"/>
  <c r="F5302" i="5"/>
  <c r="E5302" i="5"/>
  <c r="C5302" i="5"/>
  <c r="G5303" i="5"/>
  <c r="A5302" i="5"/>
  <c r="F5303" i="5"/>
  <c r="A5303" i="5"/>
  <c r="D5303" i="5"/>
  <c r="G5304" i="5"/>
  <c r="E5303" i="5"/>
  <c r="C5303" i="5"/>
  <c r="D5304" i="5"/>
  <c r="F5304" i="5"/>
  <c r="G5305" i="5"/>
  <c r="E5304" i="5"/>
  <c r="C5304" i="5"/>
  <c r="A5304" i="5"/>
  <c r="F5305" i="5"/>
  <c r="A5305" i="5"/>
  <c r="D5305" i="5"/>
  <c r="G5306" i="5"/>
  <c r="E5305" i="5"/>
  <c r="C5305" i="5"/>
  <c r="D5306" i="5"/>
  <c r="F5306" i="5"/>
  <c r="G5307" i="5"/>
  <c r="E5306" i="5"/>
  <c r="C5306" i="5"/>
  <c r="A5306" i="5"/>
  <c r="F5307" i="5"/>
  <c r="A5307" i="5"/>
  <c r="D5307" i="5"/>
  <c r="E5307" i="5"/>
  <c r="C5307" i="5"/>
  <c r="G5308" i="5"/>
  <c r="D5308" i="5"/>
  <c r="F5308" i="5"/>
  <c r="A5308" i="5"/>
  <c r="E5308" i="5"/>
  <c r="C5308" i="5"/>
  <c r="G5309" i="5"/>
  <c r="F5309" i="5"/>
  <c r="A5309" i="5"/>
  <c r="D5309" i="5"/>
  <c r="E5309" i="5"/>
  <c r="C5309" i="5"/>
  <c r="G5310" i="5"/>
  <c r="D5310" i="5"/>
  <c r="F5310" i="5"/>
  <c r="E5310" i="5"/>
  <c r="C5310" i="5"/>
  <c r="G5311" i="5"/>
  <c r="A5310" i="5"/>
  <c r="F5311" i="5"/>
  <c r="A5311" i="5"/>
  <c r="D5311" i="5"/>
  <c r="G5312" i="5"/>
  <c r="E5311" i="5"/>
  <c r="C5311" i="5"/>
  <c r="D5312" i="5"/>
  <c r="F5312" i="5"/>
  <c r="G5313" i="5"/>
  <c r="E5312" i="5"/>
  <c r="C5312" i="5"/>
  <c r="A5312" i="5"/>
  <c r="F5313" i="5"/>
  <c r="A5313" i="5"/>
  <c r="D5313" i="5"/>
  <c r="G5314" i="5"/>
  <c r="E5313" i="5"/>
  <c r="C5313" i="5"/>
  <c r="D5314" i="5"/>
  <c r="F5314" i="5"/>
  <c r="G5315" i="5"/>
  <c r="E5314" i="5"/>
  <c r="C5314" i="5"/>
  <c r="A5314" i="5"/>
  <c r="F5315" i="5"/>
  <c r="A5315" i="5"/>
  <c r="D5315" i="5"/>
  <c r="E5315" i="5"/>
  <c r="C5315" i="5"/>
  <c r="G5316" i="5"/>
  <c r="D5316" i="5"/>
  <c r="F5316" i="5"/>
  <c r="A5316" i="5"/>
  <c r="E5316" i="5"/>
  <c r="C5316" i="5"/>
  <c r="G5317" i="5"/>
  <c r="F5317" i="5"/>
  <c r="A5317" i="5"/>
  <c r="D5317" i="5"/>
  <c r="E5317" i="5"/>
  <c r="C5317" i="5"/>
  <c r="G5318" i="5"/>
  <c r="D5318" i="5"/>
  <c r="F5318" i="5"/>
  <c r="E5318" i="5"/>
  <c r="C5318" i="5"/>
  <c r="G5319" i="5"/>
  <c r="A5318" i="5"/>
  <c r="F5319" i="5"/>
  <c r="A5319" i="5"/>
  <c r="D5319" i="5"/>
  <c r="G5320" i="5"/>
  <c r="E5319" i="5"/>
  <c r="C5319" i="5"/>
  <c r="D5320" i="5"/>
  <c r="F5320" i="5"/>
  <c r="G5321" i="5"/>
  <c r="E5320" i="5"/>
  <c r="C5320" i="5"/>
  <c r="A5320" i="5"/>
  <c r="F5321" i="5"/>
  <c r="A5321" i="5"/>
  <c r="D5321" i="5"/>
  <c r="G5322" i="5"/>
  <c r="E5321" i="5"/>
  <c r="C5321" i="5"/>
  <c r="D5322" i="5"/>
  <c r="F5322" i="5"/>
  <c r="G5323" i="5"/>
  <c r="E5322" i="5"/>
  <c r="C5322" i="5"/>
  <c r="A5322" i="5"/>
  <c r="F5323" i="5"/>
  <c r="A5323" i="5"/>
  <c r="D5323" i="5"/>
  <c r="E5323" i="5"/>
  <c r="C5323" i="5"/>
  <c r="G5324" i="5"/>
  <c r="D5324" i="5"/>
  <c r="F5324" i="5"/>
  <c r="A5324" i="5"/>
  <c r="E5324" i="5"/>
  <c r="C5324" i="5"/>
  <c r="G5325" i="5"/>
  <c r="F5325" i="5"/>
  <c r="A5325" i="5"/>
  <c r="D5325" i="5"/>
  <c r="E5325" i="5"/>
  <c r="C5325" i="5"/>
  <c r="G5326" i="5"/>
  <c r="D5326" i="5"/>
  <c r="F5326" i="5"/>
  <c r="E5326" i="5"/>
  <c r="C5326" i="5"/>
  <c r="G5327" i="5"/>
  <c r="A5326" i="5"/>
  <c r="F5327" i="5"/>
  <c r="A5327" i="5"/>
  <c r="D5327" i="5"/>
  <c r="G5328" i="5"/>
  <c r="E5327" i="5"/>
  <c r="C5327" i="5"/>
  <c r="D5328" i="5"/>
  <c r="F5328" i="5"/>
  <c r="G5329" i="5"/>
  <c r="E5328" i="5"/>
  <c r="C5328" i="5"/>
  <c r="A5328" i="5"/>
  <c r="F5329" i="5"/>
  <c r="A5329" i="5"/>
  <c r="D5329" i="5"/>
  <c r="G5330" i="5"/>
  <c r="E5329" i="5"/>
  <c r="C5329" i="5"/>
  <c r="D5330" i="5"/>
  <c r="F5330" i="5"/>
  <c r="G5331" i="5"/>
  <c r="E5330" i="5"/>
  <c r="C5330" i="5"/>
  <c r="A5330" i="5"/>
  <c r="F5331" i="5"/>
  <c r="A5331" i="5"/>
  <c r="D5331" i="5"/>
  <c r="E5331" i="5"/>
  <c r="C5331" i="5"/>
  <c r="G5332" i="5"/>
  <c r="D5332" i="5"/>
  <c r="F5332" i="5"/>
  <c r="A5332" i="5"/>
  <c r="G5333" i="5"/>
  <c r="E5332" i="5"/>
  <c r="C5332" i="5"/>
  <c r="F5333" i="5"/>
  <c r="A5333" i="5"/>
  <c r="D5333" i="5"/>
  <c r="G5334" i="5"/>
  <c r="E5333" i="5"/>
  <c r="C5333" i="5"/>
  <c r="D5334" i="5"/>
  <c r="F5334" i="5"/>
  <c r="A5334" i="5"/>
  <c r="G5335" i="5"/>
  <c r="E5334" i="5"/>
  <c r="C5334" i="5"/>
  <c r="F5335" i="5"/>
  <c r="A5335" i="5"/>
  <c r="D5335" i="5"/>
  <c r="G5336" i="5"/>
  <c r="E5335" i="5"/>
  <c r="C5335" i="5"/>
  <c r="D5336" i="5"/>
  <c r="F5336" i="5"/>
  <c r="G5337" i="5"/>
  <c r="E5336" i="5"/>
  <c r="C5336" i="5"/>
  <c r="A5336" i="5"/>
  <c r="F5337" i="5"/>
  <c r="A5337" i="5"/>
  <c r="D5337" i="5"/>
  <c r="G5338" i="5"/>
  <c r="E5337" i="5"/>
  <c r="C5337" i="5"/>
  <c r="D5338" i="5"/>
  <c r="F5338" i="5"/>
  <c r="A5338" i="5"/>
  <c r="G5339" i="5"/>
  <c r="E5338" i="5"/>
  <c r="C5338" i="5"/>
  <c r="F5339" i="5"/>
  <c r="A5339" i="5"/>
  <c r="D5339" i="5"/>
  <c r="G5340" i="5"/>
  <c r="E5339" i="5"/>
  <c r="C5339" i="5"/>
  <c r="D5340" i="5"/>
  <c r="F5340" i="5"/>
  <c r="G5341" i="5"/>
  <c r="E5340" i="5"/>
  <c r="C5340" i="5"/>
  <c r="A5340" i="5"/>
  <c r="F5341" i="5"/>
  <c r="A5341" i="5"/>
  <c r="D5341" i="5"/>
  <c r="G5342" i="5"/>
  <c r="E5341" i="5"/>
  <c r="C5341" i="5"/>
  <c r="D5342" i="5"/>
  <c r="F5342" i="5"/>
  <c r="A5342" i="5"/>
  <c r="G5343" i="5"/>
  <c r="E5342" i="5"/>
  <c r="C5342" i="5"/>
  <c r="F5343" i="5"/>
  <c r="A5343" i="5"/>
  <c r="D5343" i="5"/>
  <c r="G5344" i="5"/>
  <c r="E5343" i="5"/>
  <c r="C5343" i="5"/>
  <c r="D5344" i="5"/>
  <c r="F5344" i="5"/>
  <c r="G5345" i="5"/>
  <c r="E5344" i="5"/>
  <c r="C5344" i="5"/>
  <c r="A5344" i="5"/>
  <c r="F5345" i="5"/>
  <c r="A5345" i="5"/>
  <c r="D5345" i="5"/>
  <c r="G5346" i="5"/>
  <c r="E5345" i="5"/>
  <c r="C5345" i="5"/>
  <c r="D5346" i="5"/>
  <c r="F5346" i="5"/>
  <c r="A5346" i="5"/>
  <c r="G5347" i="5"/>
  <c r="E5346" i="5"/>
  <c r="C5346" i="5"/>
  <c r="F5347" i="5"/>
  <c r="A5347" i="5"/>
  <c r="D5347" i="5"/>
  <c r="G5348" i="5"/>
  <c r="E5347" i="5"/>
  <c r="C5347" i="5"/>
  <c r="D5348" i="5"/>
  <c r="F5348" i="5"/>
  <c r="G5349" i="5"/>
  <c r="E5348" i="5"/>
  <c r="C5348" i="5"/>
  <c r="A5348" i="5"/>
  <c r="F5349" i="5"/>
  <c r="A5349" i="5"/>
  <c r="D5349" i="5"/>
  <c r="G5350" i="5"/>
  <c r="E5349" i="5"/>
  <c r="C5349" i="5"/>
  <c r="D5350" i="5"/>
  <c r="F5350" i="5"/>
  <c r="A5350" i="5"/>
  <c r="G5351" i="5"/>
  <c r="E5350" i="5"/>
  <c r="C5350" i="5"/>
  <c r="F5351" i="5"/>
  <c r="A5351" i="5"/>
  <c r="D5351" i="5"/>
  <c r="G5352" i="5"/>
  <c r="E5351" i="5"/>
  <c r="C5351" i="5"/>
  <c r="D5352" i="5"/>
  <c r="F5352" i="5"/>
  <c r="A5352" i="5"/>
  <c r="E5352" i="5"/>
  <c r="C5352" i="5"/>
  <c r="G5353" i="5"/>
  <c r="F5353" i="5"/>
  <c r="A5353" i="5"/>
  <c r="D5353" i="5"/>
  <c r="G5354" i="5"/>
  <c r="E5353" i="5"/>
  <c r="C5353" i="5"/>
  <c r="D5354" i="5"/>
  <c r="F5354" i="5"/>
  <c r="A5354" i="5"/>
  <c r="E5354" i="5"/>
  <c r="C5354" i="5"/>
  <c r="G5355" i="5"/>
  <c r="F5355" i="5"/>
  <c r="A5355" i="5"/>
  <c r="D5355" i="5"/>
  <c r="G5356" i="5"/>
  <c r="E5355" i="5"/>
  <c r="C5355" i="5"/>
  <c r="D5356" i="5"/>
  <c r="F5356" i="5"/>
  <c r="A5356" i="5"/>
  <c r="G5357" i="5"/>
  <c r="E5356" i="5"/>
  <c r="C5356" i="5"/>
  <c r="F5357" i="5"/>
  <c r="A5357" i="5"/>
  <c r="D5357" i="5"/>
  <c r="G5358" i="5"/>
  <c r="E5357" i="5"/>
  <c r="C5357" i="5"/>
  <c r="D5358" i="5"/>
  <c r="F5358" i="5"/>
  <c r="A5358" i="5"/>
  <c r="G5359" i="5"/>
  <c r="E5358" i="5"/>
  <c r="C5358" i="5"/>
  <c r="F5359" i="5"/>
  <c r="A5359" i="5"/>
  <c r="D5359" i="5"/>
  <c r="G5360" i="5"/>
  <c r="E5359" i="5"/>
  <c r="C5359" i="5"/>
  <c r="D5360" i="5"/>
  <c r="F5360" i="5"/>
  <c r="A5360" i="5"/>
  <c r="E5360" i="5"/>
  <c r="C5360" i="5"/>
  <c r="G5361" i="5"/>
  <c r="F5361" i="5"/>
  <c r="A5361" i="5"/>
  <c r="D5361" i="5"/>
  <c r="G5362" i="5"/>
  <c r="E5361" i="5"/>
  <c r="C5361" i="5"/>
  <c r="D5362" i="5"/>
  <c r="F5362" i="5"/>
  <c r="A5362" i="5"/>
  <c r="E5362" i="5"/>
  <c r="C5362" i="5"/>
  <c r="G5363" i="5"/>
  <c r="F5363" i="5"/>
  <c r="A5363" i="5"/>
  <c r="D5363" i="5"/>
  <c r="G5364" i="5"/>
  <c r="E5363" i="5"/>
  <c r="C5363" i="5"/>
  <c r="D5364" i="5"/>
  <c r="F5364" i="5"/>
  <c r="A5364" i="5"/>
  <c r="G5365" i="5"/>
  <c r="E5364" i="5"/>
  <c r="C5364" i="5"/>
  <c r="F5365" i="5"/>
  <c r="A5365" i="5"/>
  <c r="D5365" i="5"/>
  <c r="G5366" i="5"/>
  <c r="E5365" i="5"/>
  <c r="C5365" i="5"/>
  <c r="D5366" i="5"/>
  <c r="F5366" i="5"/>
  <c r="A5366" i="5"/>
  <c r="G5367" i="5"/>
  <c r="E5366" i="5"/>
  <c r="C5366" i="5"/>
  <c r="F5367" i="5"/>
  <c r="A5367" i="5"/>
  <c r="D5367" i="5"/>
  <c r="G5368" i="5"/>
  <c r="E5367" i="5"/>
  <c r="C5367" i="5"/>
  <c r="D5368" i="5"/>
  <c r="F5368" i="5"/>
  <c r="A5368" i="5"/>
  <c r="E5368" i="5"/>
  <c r="C5368" i="5"/>
  <c r="G5369" i="5"/>
  <c r="F5369" i="5"/>
  <c r="A5369" i="5"/>
  <c r="D5369" i="5"/>
  <c r="G5370" i="5"/>
  <c r="E5369" i="5"/>
  <c r="C5369" i="5"/>
  <c r="D5370" i="5"/>
  <c r="F5370" i="5"/>
  <c r="A5370" i="5"/>
  <c r="E5370" i="5"/>
  <c r="C5370" i="5"/>
  <c r="G5371" i="5"/>
  <c r="F5371" i="5"/>
  <c r="A5371" i="5"/>
  <c r="D5371" i="5"/>
  <c r="G5372" i="5"/>
  <c r="E5371" i="5"/>
  <c r="C5371" i="5"/>
  <c r="D5372" i="5"/>
  <c r="F5372" i="5"/>
  <c r="A5372" i="5"/>
  <c r="G5373" i="5"/>
  <c r="E5372" i="5"/>
  <c r="C5372" i="5"/>
  <c r="F5373" i="5"/>
  <c r="A5373" i="5"/>
  <c r="D5373" i="5"/>
  <c r="G5374" i="5"/>
  <c r="E5373" i="5"/>
  <c r="C5373" i="5"/>
  <c r="D5374" i="5"/>
  <c r="F5374" i="5"/>
  <c r="A5374" i="5"/>
  <c r="G5375" i="5"/>
  <c r="E5374" i="5"/>
  <c r="C5374" i="5"/>
  <c r="F5375" i="5"/>
  <c r="A5375" i="5"/>
  <c r="D5375" i="5"/>
  <c r="G5376" i="5"/>
  <c r="E5375" i="5"/>
  <c r="C5375" i="5"/>
  <c r="D5376" i="5"/>
  <c r="F5376" i="5"/>
  <c r="A5376" i="5"/>
  <c r="E5376" i="5"/>
  <c r="C5376" i="5"/>
  <c r="G5377" i="5"/>
  <c r="F5377" i="5"/>
  <c r="A5377" i="5"/>
  <c r="D5377" i="5"/>
  <c r="G5378" i="5"/>
  <c r="E5377" i="5"/>
  <c r="C5377" i="5"/>
  <c r="D5378" i="5"/>
  <c r="F5378" i="5"/>
  <c r="A5378" i="5"/>
  <c r="E5378" i="5"/>
  <c r="C5378" i="5"/>
  <c r="G5379" i="5"/>
  <c r="F5379" i="5"/>
  <c r="A5379" i="5"/>
  <c r="D5379" i="5"/>
  <c r="G5380" i="5"/>
  <c r="E5379" i="5"/>
  <c r="C5379" i="5"/>
  <c r="D5380" i="5"/>
  <c r="F5380" i="5"/>
  <c r="A5380" i="5"/>
  <c r="G5381" i="5"/>
  <c r="E5380" i="5"/>
  <c r="C5380" i="5"/>
  <c r="F5381" i="5"/>
  <c r="A5381" i="5"/>
  <c r="D5381" i="5"/>
  <c r="G5382" i="5"/>
  <c r="E5381" i="5"/>
  <c r="C5381" i="5"/>
  <c r="D5382" i="5"/>
  <c r="F5382" i="5"/>
  <c r="A5382" i="5"/>
  <c r="G5383" i="5"/>
  <c r="E5382" i="5"/>
  <c r="C5382" i="5"/>
  <c r="F5383" i="5"/>
  <c r="A5383" i="5"/>
  <c r="D5383" i="5"/>
  <c r="G5384" i="5"/>
  <c r="E5383" i="5"/>
  <c r="C5383" i="5"/>
  <c r="D5384" i="5"/>
  <c r="F5384" i="5"/>
  <c r="A5384" i="5"/>
  <c r="E5384" i="5"/>
  <c r="C5384" i="5"/>
  <c r="G5385" i="5"/>
  <c r="F5385" i="5"/>
  <c r="A5385" i="5"/>
  <c r="D5385" i="5"/>
  <c r="G5386" i="5"/>
  <c r="E5385" i="5"/>
  <c r="C5385" i="5"/>
  <c r="D5386" i="5"/>
  <c r="F5386" i="5"/>
  <c r="A5386" i="5"/>
  <c r="E5386" i="5"/>
  <c r="C5386" i="5"/>
  <c r="G5387" i="5"/>
  <c r="F5387" i="5"/>
  <c r="A5387" i="5"/>
  <c r="D5387" i="5"/>
  <c r="G5388" i="5"/>
  <c r="E5387" i="5"/>
  <c r="C5387" i="5"/>
  <c r="D5388" i="5"/>
  <c r="F5388" i="5"/>
  <c r="A5388" i="5"/>
  <c r="G5389" i="5"/>
  <c r="E5388" i="5"/>
  <c r="C5388" i="5"/>
  <c r="F5389" i="5"/>
  <c r="A5389" i="5"/>
  <c r="D5389" i="5"/>
  <c r="G5390" i="5"/>
  <c r="E5389" i="5"/>
  <c r="C5389" i="5"/>
  <c r="D5390" i="5"/>
  <c r="F5390" i="5"/>
  <c r="A5390" i="5"/>
  <c r="G5391" i="5"/>
  <c r="E5390" i="5"/>
  <c r="C5390" i="5"/>
  <c r="F5391" i="5"/>
  <c r="A5391" i="5"/>
  <c r="D5391" i="5"/>
  <c r="G5392" i="5"/>
  <c r="E5391" i="5"/>
  <c r="C5391" i="5"/>
  <c r="D5392" i="5"/>
  <c r="F5392" i="5"/>
  <c r="A5392" i="5"/>
  <c r="E5392" i="5"/>
  <c r="C5392" i="5"/>
  <c r="G5393" i="5"/>
  <c r="F5393" i="5"/>
  <c r="A5393" i="5"/>
  <c r="D5393" i="5"/>
  <c r="G5394" i="5"/>
  <c r="E5393" i="5"/>
  <c r="C5393" i="5"/>
  <c r="D5394" i="5"/>
  <c r="F5394" i="5"/>
  <c r="A5394" i="5"/>
  <c r="E5394" i="5"/>
  <c r="C5394" i="5"/>
  <c r="G5395" i="5"/>
  <c r="F5395" i="5"/>
  <c r="A5395" i="5"/>
  <c r="D5395" i="5"/>
  <c r="G5396" i="5"/>
  <c r="E5395" i="5"/>
  <c r="C5395" i="5"/>
  <c r="D5396" i="5"/>
  <c r="F5396" i="5"/>
  <c r="A5396" i="5"/>
  <c r="G5397" i="5"/>
  <c r="E5396" i="5"/>
  <c r="C5396" i="5"/>
  <c r="F5397" i="5"/>
  <c r="A5397" i="5"/>
  <c r="D5397" i="5"/>
  <c r="G5398" i="5"/>
  <c r="E5397" i="5"/>
  <c r="C5397" i="5"/>
  <c r="D5398" i="5"/>
  <c r="F5398" i="5"/>
  <c r="A5398" i="5"/>
  <c r="G5399" i="5"/>
  <c r="E5398" i="5"/>
  <c r="C5398" i="5"/>
  <c r="F5399" i="5"/>
  <c r="A5399" i="5"/>
  <c r="D5399" i="5"/>
  <c r="G5400" i="5"/>
  <c r="E5399" i="5"/>
  <c r="C5399" i="5"/>
  <c r="D5400" i="5"/>
  <c r="F5400" i="5"/>
  <c r="A5400" i="5"/>
  <c r="E5400" i="5"/>
  <c r="C5400" i="5"/>
  <c r="G5401" i="5"/>
  <c r="F5401" i="5"/>
  <c r="A5401" i="5"/>
  <c r="D5401" i="5"/>
  <c r="G5402" i="5"/>
  <c r="E5401" i="5"/>
  <c r="C5401" i="5"/>
  <c r="D5402" i="5"/>
  <c r="F5402" i="5"/>
  <c r="A5402" i="5"/>
  <c r="E5402" i="5"/>
  <c r="C5402" i="5"/>
  <c r="G5403" i="5"/>
  <c r="F5403" i="5"/>
  <c r="A5403" i="5"/>
  <c r="D5403" i="5"/>
  <c r="G5404" i="5"/>
  <c r="E5403" i="5"/>
  <c r="C5403" i="5"/>
  <c r="D5404" i="5"/>
  <c r="F5404" i="5"/>
  <c r="A5404" i="5"/>
  <c r="G5405" i="5"/>
  <c r="E5404" i="5"/>
  <c r="C5404" i="5"/>
  <c r="F5405" i="5"/>
  <c r="A5405" i="5"/>
  <c r="D5405" i="5"/>
  <c r="G5406" i="5"/>
  <c r="E5405" i="5"/>
  <c r="C5405" i="5"/>
  <c r="D5406" i="5"/>
  <c r="F5406" i="5"/>
  <c r="A5406" i="5"/>
  <c r="G5407" i="5"/>
  <c r="E5406" i="5"/>
  <c r="C5406" i="5"/>
  <c r="F5407" i="5"/>
  <c r="A5407" i="5"/>
  <c r="D5407" i="5"/>
  <c r="G5408" i="5"/>
  <c r="E5407" i="5"/>
  <c r="C5407" i="5"/>
  <c r="D5408" i="5"/>
  <c r="F5408" i="5"/>
  <c r="A5408" i="5"/>
  <c r="E5408" i="5"/>
  <c r="C5408" i="5"/>
  <c r="G5409" i="5"/>
  <c r="F5409" i="5"/>
  <c r="A5409" i="5"/>
  <c r="D5409" i="5"/>
  <c r="G5410" i="5"/>
  <c r="E5409" i="5"/>
  <c r="C5409" i="5"/>
  <c r="D5410" i="5"/>
  <c r="F5410" i="5"/>
  <c r="A5410" i="5"/>
  <c r="E5410" i="5"/>
  <c r="C5410" i="5"/>
  <c r="G5411" i="5"/>
  <c r="F5411" i="5"/>
  <c r="A5411" i="5"/>
  <c r="D5411" i="5"/>
  <c r="G5412" i="5"/>
  <c r="E5411" i="5"/>
  <c r="C5411" i="5"/>
  <c r="D5412" i="5"/>
  <c r="F5412" i="5"/>
  <c r="A5412" i="5"/>
  <c r="G5413" i="5"/>
  <c r="E5412" i="5"/>
  <c r="C5412" i="5"/>
  <c r="F5413" i="5"/>
  <c r="A5413" i="5"/>
  <c r="D5413" i="5"/>
  <c r="G5414" i="5"/>
  <c r="E5413" i="5"/>
  <c r="C5413" i="5"/>
  <c r="D5414" i="5"/>
  <c r="F5414" i="5"/>
  <c r="A5414" i="5"/>
  <c r="G5415" i="5"/>
  <c r="E5414" i="5"/>
  <c r="C5414" i="5"/>
  <c r="F5415" i="5"/>
  <c r="A5415" i="5"/>
  <c r="D5415" i="5"/>
  <c r="G5416" i="5"/>
  <c r="E5415" i="5"/>
  <c r="C5415" i="5"/>
  <c r="D5416" i="5"/>
  <c r="F5416" i="5"/>
  <c r="A5416" i="5"/>
  <c r="G5417" i="5"/>
  <c r="E5416" i="5"/>
  <c r="C5416" i="5"/>
  <c r="F5417" i="5"/>
  <c r="A5417" i="5"/>
  <c r="D5417" i="5"/>
  <c r="E5417" i="5"/>
  <c r="C5417" i="5"/>
  <c r="G5418" i="5"/>
  <c r="D5418" i="5"/>
  <c r="F5418" i="5"/>
  <c r="A5418" i="5"/>
  <c r="E5418" i="5"/>
  <c r="C5418" i="5"/>
  <c r="G5419" i="5"/>
  <c r="F5419" i="5"/>
  <c r="A5419" i="5"/>
  <c r="D5419" i="5"/>
  <c r="E5419" i="5"/>
  <c r="C5419" i="5"/>
  <c r="G5420" i="5"/>
  <c r="D5420" i="5"/>
  <c r="F5420" i="5"/>
  <c r="E5420" i="5"/>
  <c r="C5420" i="5"/>
  <c r="G5421" i="5"/>
  <c r="A5420" i="5"/>
  <c r="F5421" i="5"/>
  <c r="A5421" i="5"/>
  <c r="D5421" i="5"/>
  <c r="G5422" i="5"/>
  <c r="E5421" i="5"/>
  <c r="C5421" i="5"/>
  <c r="D5422" i="5"/>
  <c r="F5422" i="5"/>
  <c r="G5423" i="5"/>
  <c r="E5422" i="5"/>
  <c r="C5422" i="5"/>
  <c r="A5422" i="5"/>
  <c r="F5423" i="5"/>
  <c r="A5423" i="5"/>
  <c r="D5423" i="5"/>
  <c r="G5424" i="5"/>
  <c r="E5423" i="5"/>
  <c r="C5423" i="5"/>
  <c r="F5424" i="5"/>
  <c r="A5424" i="5"/>
  <c r="D5424" i="5"/>
  <c r="G5425" i="5"/>
  <c r="E5424" i="5"/>
  <c r="C5424" i="5"/>
  <c r="D5425" i="5"/>
  <c r="F5425" i="5"/>
  <c r="A5425" i="5"/>
  <c r="G5426" i="5"/>
  <c r="E5425" i="5"/>
  <c r="C5425" i="5"/>
  <c r="F5426" i="5"/>
  <c r="A5426" i="5"/>
  <c r="D5426" i="5"/>
  <c r="G5427" i="5"/>
  <c r="E5426" i="5"/>
  <c r="C5426" i="5"/>
  <c r="D5427" i="5"/>
  <c r="F5427" i="5"/>
  <c r="A5427" i="5"/>
  <c r="G5428" i="5"/>
  <c r="E5427" i="5"/>
  <c r="C5427" i="5"/>
  <c r="F5428" i="5"/>
  <c r="A5428" i="5"/>
  <c r="D5428" i="5"/>
  <c r="E5428" i="5"/>
  <c r="C5428" i="5"/>
  <c r="G5429" i="5"/>
  <c r="D5429" i="5"/>
  <c r="F5429" i="5"/>
  <c r="A5429" i="5"/>
  <c r="G5430" i="5"/>
  <c r="E5429" i="5"/>
  <c r="C5429" i="5"/>
  <c r="F5430" i="5"/>
  <c r="A5430" i="5"/>
  <c r="D5430" i="5"/>
  <c r="G5431" i="5"/>
  <c r="E5430" i="5"/>
  <c r="C5430" i="5"/>
  <c r="D5431" i="5"/>
  <c r="F5431" i="5"/>
  <c r="A5431" i="5"/>
  <c r="G5432" i="5"/>
  <c r="E5431" i="5"/>
  <c r="C5431" i="5"/>
  <c r="F5432" i="5"/>
  <c r="A5432" i="5"/>
  <c r="D5432" i="5"/>
  <c r="G5433" i="5"/>
  <c r="E5432" i="5"/>
  <c r="C5432" i="5"/>
  <c r="D5433" i="5"/>
  <c r="F5433" i="5"/>
  <c r="A5433" i="5"/>
  <c r="G5434" i="5"/>
  <c r="E5433" i="5"/>
  <c r="C5433" i="5"/>
  <c r="F5434" i="5"/>
  <c r="A5434" i="5"/>
  <c r="D5434" i="5"/>
  <c r="G5435" i="5"/>
  <c r="E5434" i="5"/>
  <c r="C5434" i="5"/>
  <c r="D5435" i="5"/>
  <c r="F5435" i="5"/>
  <c r="A5435" i="5"/>
  <c r="G5436" i="5"/>
  <c r="E5435" i="5"/>
  <c r="C5435" i="5"/>
  <c r="F5436" i="5"/>
  <c r="A5436" i="5"/>
  <c r="D5436" i="5"/>
  <c r="G5437" i="5"/>
  <c r="E5436" i="5"/>
  <c r="C5436" i="5"/>
  <c r="D5437" i="5"/>
  <c r="F5437" i="5"/>
  <c r="A5437" i="5"/>
  <c r="G5438" i="5"/>
  <c r="E5437" i="5"/>
  <c r="C5437" i="5"/>
  <c r="F5438" i="5"/>
  <c r="A5438" i="5"/>
  <c r="D5438" i="5"/>
  <c r="G5439" i="5"/>
  <c r="E5438" i="5"/>
  <c r="C5438" i="5"/>
  <c r="D5439" i="5"/>
  <c r="F5439" i="5"/>
  <c r="A5439" i="5"/>
  <c r="G5440" i="5"/>
  <c r="E5439" i="5"/>
  <c r="C5439" i="5"/>
  <c r="F5440" i="5"/>
  <c r="A5440" i="5"/>
  <c r="D5440" i="5"/>
  <c r="G5441" i="5"/>
  <c r="E5440" i="5"/>
  <c r="C5440" i="5"/>
  <c r="D5441" i="5"/>
  <c r="F5441" i="5"/>
  <c r="A5441" i="5"/>
  <c r="G5442" i="5"/>
  <c r="E5441" i="5"/>
  <c r="C5441" i="5"/>
  <c r="F5442" i="5"/>
  <c r="A5442" i="5"/>
  <c r="D5442" i="5"/>
  <c r="G5443" i="5"/>
  <c r="E5442" i="5"/>
  <c r="C5442" i="5"/>
  <c r="D5443" i="5"/>
  <c r="F5443" i="5"/>
  <c r="A5443" i="5"/>
  <c r="G5444" i="5"/>
  <c r="E5443" i="5"/>
  <c r="C5443" i="5"/>
  <c r="F5444" i="5"/>
  <c r="A5444" i="5"/>
  <c r="D5444" i="5"/>
  <c r="E5444" i="5"/>
  <c r="C5444" i="5"/>
  <c r="G5445" i="5"/>
  <c r="D5445" i="5"/>
  <c r="F5445" i="5"/>
  <c r="A5445" i="5"/>
  <c r="G5446" i="5"/>
  <c r="E5445" i="5"/>
  <c r="C5445" i="5"/>
  <c r="F5446" i="5"/>
  <c r="A5446" i="5"/>
  <c r="D5446" i="5"/>
  <c r="G5447" i="5"/>
  <c r="E5446" i="5"/>
  <c r="C5446" i="5"/>
  <c r="D5447" i="5"/>
  <c r="F5447" i="5"/>
  <c r="A5447" i="5"/>
  <c r="G5448" i="5"/>
  <c r="E5447" i="5"/>
  <c r="C5447" i="5"/>
  <c r="F5448" i="5"/>
  <c r="A5448" i="5"/>
  <c r="D5448" i="5"/>
  <c r="G5449" i="5"/>
  <c r="E5448" i="5"/>
  <c r="C5448" i="5"/>
  <c r="D5449" i="5"/>
  <c r="F5449" i="5"/>
  <c r="A5449" i="5"/>
  <c r="G5450" i="5"/>
  <c r="E5449" i="5"/>
  <c r="C5449" i="5"/>
  <c r="F5450" i="5"/>
  <c r="A5450" i="5"/>
  <c r="D5450" i="5"/>
  <c r="G5451" i="5"/>
  <c r="E5450" i="5"/>
  <c r="C5450" i="5"/>
  <c r="D5451" i="5"/>
  <c r="F5451" i="5"/>
  <c r="A5451" i="5"/>
  <c r="G5452" i="5"/>
  <c r="E5451" i="5"/>
  <c r="C5451" i="5"/>
  <c r="F5452" i="5"/>
  <c r="A5452" i="5"/>
  <c r="D5452" i="5"/>
  <c r="G5453" i="5"/>
  <c r="E5452" i="5"/>
  <c r="C5452" i="5"/>
  <c r="D5453" i="5"/>
  <c r="F5453" i="5"/>
  <c r="A5453" i="5"/>
  <c r="G5454" i="5"/>
  <c r="E5453" i="5"/>
  <c r="C5453" i="5"/>
  <c r="F5454" i="5"/>
  <c r="A5454" i="5"/>
  <c r="D5454" i="5"/>
  <c r="G5455" i="5"/>
  <c r="E5454" i="5"/>
  <c r="C5454" i="5"/>
  <c r="D5455" i="5"/>
  <c r="F5455" i="5"/>
  <c r="A5455" i="5"/>
  <c r="G5456" i="5"/>
  <c r="E5455" i="5"/>
  <c r="C5455" i="5"/>
  <c r="F5456" i="5"/>
  <c r="A5456" i="5"/>
  <c r="D5456" i="5"/>
  <c r="G5457" i="5"/>
  <c r="E5456" i="5"/>
  <c r="C5456" i="5"/>
  <c r="D5457" i="5"/>
  <c r="F5457" i="5"/>
  <c r="A5457" i="5"/>
  <c r="G5458" i="5"/>
  <c r="E5457" i="5"/>
  <c r="C5457" i="5"/>
  <c r="F5458" i="5"/>
  <c r="A5458" i="5"/>
  <c r="D5458" i="5"/>
  <c r="G5459" i="5"/>
  <c r="E5458" i="5"/>
  <c r="C5458" i="5"/>
  <c r="D5459" i="5"/>
  <c r="F5459" i="5"/>
  <c r="A5459" i="5"/>
  <c r="G5460" i="5"/>
  <c r="E5459" i="5"/>
  <c r="C5459" i="5"/>
  <c r="F5460" i="5"/>
  <c r="A5460" i="5"/>
  <c r="D5460" i="5"/>
  <c r="E5460" i="5"/>
  <c r="C5460" i="5"/>
  <c r="G5461" i="5"/>
  <c r="D5461" i="5"/>
  <c r="F5461" i="5"/>
  <c r="A5461" i="5"/>
  <c r="G5462" i="5"/>
  <c r="E5461" i="5"/>
  <c r="C5461" i="5"/>
  <c r="F5462" i="5"/>
  <c r="A5462" i="5"/>
  <c r="D5462" i="5"/>
  <c r="G5463" i="5"/>
  <c r="E5462" i="5"/>
  <c r="C5462" i="5"/>
  <c r="D5463" i="5"/>
  <c r="F5463" i="5"/>
  <c r="A5463" i="5"/>
  <c r="G5464" i="5"/>
  <c r="E5463" i="5"/>
  <c r="C5463" i="5"/>
  <c r="F5464" i="5"/>
  <c r="A5464" i="5"/>
  <c r="D5464" i="5"/>
  <c r="G5465" i="5"/>
  <c r="E5464" i="5"/>
  <c r="C5464" i="5"/>
  <c r="D5465" i="5"/>
  <c r="F5465" i="5"/>
  <c r="A5465" i="5"/>
  <c r="G5466" i="5"/>
  <c r="E5465" i="5"/>
  <c r="C5465" i="5"/>
  <c r="F5466" i="5"/>
  <c r="A5466" i="5"/>
  <c r="D5466" i="5"/>
  <c r="G5467" i="5"/>
  <c r="E5466" i="5"/>
  <c r="C5466" i="5"/>
  <c r="D5467" i="5"/>
  <c r="F5467" i="5"/>
  <c r="A5467" i="5"/>
  <c r="G5468" i="5"/>
  <c r="E5467" i="5"/>
  <c r="C5467" i="5"/>
  <c r="F5468" i="5"/>
  <c r="A5468" i="5"/>
  <c r="D5468" i="5"/>
  <c r="G5469" i="5"/>
  <c r="E5468" i="5"/>
  <c r="C5468" i="5"/>
  <c r="D5469" i="5"/>
  <c r="F5469" i="5"/>
  <c r="A5469" i="5"/>
  <c r="G5470" i="5"/>
  <c r="E5469" i="5"/>
  <c r="C5469" i="5"/>
  <c r="F5470" i="5"/>
  <c r="A5470" i="5"/>
  <c r="D5470" i="5"/>
  <c r="G5471" i="5"/>
  <c r="E5470" i="5"/>
  <c r="C5470" i="5"/>
  <c r="D5471" i="5"/>
  <c r="F5471" i="5"/>
  <c r="A5471" i="5"/>
  <c r="G5472" i="5"/>
  <c r="E5471" i="5"/>
  <c r="C5471" i="5"/>
  <c r="F5472" i="5"/>
  <c r="A5472" i="5"/>
  <c r="D5472" i="5"/>
  <c r="G5473" i="5"/>
  <c r="E5472" i="5"/>
  <c r="C5472" i="5"/>
  <c r="D5473" i="5"/>
  <c r="F5473" i="5"/>
  <c r="A5473" i="5"/>
  <c r="G5474" i="5"/>
  <c r="E5473" i="5"/>
  <c r="C5473" i="5"/>
  <c r="F5474" i="5"/>
  <c r="A5474" i="5"/>
  <c r="D5474" i="5"/>
  <c r="G5475" i="5"/>
  <c r="E5474" i="5"/>
  <c r="C5474" i="5"/>
  <c r="D5475" i="5"/>
  <c r="F5475" i="5"/>
  <c r="A5475" i="5"/>
  <c r="G5476" i="5"/>
  <c r="E5475" i="5"/>
  <c r="C5475" i="5"/>
  <c r="F5476" i="5"/>
  <c r="A5476" i="5"/>
  <c r="D5476" i="5"/>
  <c r="E5476" i="5"/>
  <c r="C5476" i="5"/>
  <c r="G5477" i="5"/>
  <c r="D5477" i="5"/>
  <c r="F5477" i="5"/>
  <c r="A5477" i="5"/>
  <c r="G5478" i="5"/>
  <c r="E5477" i="5"/>
  <c r="C5477" i="5"/>
  <c r="F5478" i="5"/>
  <c r="A5478" i="5"/>
  <c r="D5478" i="5"/>
  <c r="G5479" i="5"/>
  <c r="E5478" i="5"/>
  <c r="C5478" i="5"/>
  <c r="D5479" i="5"/>
  <c r="F5479" i="5"/>
  <c r="A5479" i="5"/>
  <c r="G5480" i="5"/>
  <c r="E5479" i="5"/>
  <c r="C5479" i="5"/>
  <c r="F5480" i="5"/>
  <c r="A5480" i="5"/>
  <c r="D5480" i="5"/>
  <c r="G5481" i="5"/>
  <c r="E5480" i="5"/>
  <c r="C5480" i="5"/>
  <c r="D5481" i="5"/>
  <c r="F5481" i="5"/>
  <c r="A5481" i="5"/>
  <c r="G5482" i="5"/>
  <c r="E5481" i="5"/>
  <c r="C5481" i="5"/>
  <c r="F5482" i="5"/>
  <c r="A5482" i="5"/>
  <c r="D5482" i="5"/>
  <c r="G5483" i="5"/>
  <c r="E5482" i="5"/>
  <c r="C5482" i="5"/>
  <c r="D5483" i="5"/>
  <c r="F5483" i="5"/>
  <c r="A5483" i="5"/>
  <c r="G5484" i="5"/>
  <c r="E5483" i="5"/>
  <c r="C5483" i="5"/>
  <c r="F5484" i="5"/>
  <c r="A5484" i="5"/>
  <c r="D5484" i="5"/>
  <c r="G5485" i="5"/>
  <c r="E5484" i="5"/>
  <c r="C5484" i="5"/>
  <c r="D5485" i="5"/>
  <c r="F5485" i="5"/>
  <c r="A5485" i="5"/>
  <c r="G5486" i="5"/>
  <c r="E5485" i="5"/>
  <c r="C5485" i="5"/>
  <c r="F5486" i="5"/>
  <c r="A5486" i="5"/>
  <c r="D5486" i="5"/>
  <c r="G5487" i="5"/>
  <c r="E5486" i="5"/>
  <c r="C5486" i="5"/>
  <c r="D5487" i="5"/>
  <c r="F5487" i="5"/>
  <c r="A5487" i="5"/>
  <c r="G5488" i="5"/>
  <c r="E5487" i="5"/>
  <c r="C5487" i="5"/>
  <c r="F5488" i="5"/>
  <c r="A5488" i="5"/>
  <c r="D5488" i="5"/>
  <c r="G5489" i="5"/>
  <c r="E5488" i="5"/>
  <c r="C5488" i="5"/>
  <c r="D5489" i="5"/>
  <c r="F5489" i="5"/>
  <c r="A5489" i="5"/>
  <c r="G5490" i="5"/>
  <c r="E5489" i="5"/>
  <c r="C5489" i="5"/>
  <c r="F5490" i="5"/>
  <c r="A5490" i="5"/>
  <c r="D5490" i="5"/>
  <c r="G5491" i="5"/>
  <c r="E5490" i="5"/>
  <c r="C5490" i="5"/>
  <c r="D5491" i="5"/>
  <c r="F5491" i="5"/>
  <c r="A5491" i="5"/>
  <c r="G5492" i="5"/>
  <c r="E5491" i="5"/>
  <c r="C5491" i="5"/>
  <c r="F5492" i="5"/>
  <c r="A5492" i="5"/>
  <c r="D5492" i="5"/>
  <c r="E5492" i="5"/>
  <c r="C5492" i="5"/>
  <c r="G5493" i="5"/>
  <c r="D5493" i="5"/>
  <c r="F5493" i="5"/>
  <c r="A5493" i="5"/>
  <c r="G5494" i="5"/>
  <c r="E5493" i="5"/>
  <c r="C5493" i="5"/>
  <c r="F5494" i="5"/>
  <c r="A5494" i="5"/>
  <c r="D5494" i="5"/>
  <c r="G5495" i="5"/>
  <c r="E5494" i="5"/>
  <c r="C5494" i="5"/>
  <c r="D5495" i="5"/>
  <c r="F5495" i="5"/>
  <c r="A5495" i="5"/>
  <c r="G5496" i="5"/>
  <c r="E5495" i="5"/>
  <c r="C5495" i="5"/>
  <c r="F5496" i="5"/>
  <c r="A5496" i="5"/>
  <c r="D5496" i="5"/>
  <c r="G5497" i="5"/>
  <c r="E5496" i="5"/>
  <c r="C5496" i="5"/>
  <c r="D5497" i="5"/>
  <c r="F5497" i="5"/>
  <c r="A5497" i="5"/>
  <c r="G5498" i="5"/>
  <c r="E5497" i="5"/>
  <c r="C5497" i="5"/>
  <c r="F5498" i="5"/>
  <c r="A5498" i="5"/>
  <c r="D5498" i="5"/>
  <c r="G5499" i="5"/>
  <c r="E5498" i="5"/>
  <c r="C5498" i="5"/>
  <c r="D5499" i="5"/>
  <c r="F5499" i="5"/>
  <c r="A5499" i="5"/>
  <c r="G5500" i="5"/>
  <c r="E5499" i="5"/>
  <c r="C5499" i="5"/>
  <c r="F5500" i="5"/>
  <c r="A5500" i="5"/>
  <c r="D5500" i="5"/>
  <c r="G5501" i="5"/>
  <c r="E5500" i="5"/>
  <c r="C5500" i="5"/>
  <c r="D5501" i="5"/>
  <c r="F5501" i="5"/>
  <c r="A5501" i="5"/>
  <c r="G5502" i="5"/>
  <c r="E5501" i="5"/>
  <c r="C5501" i="5"/>
  <c r="F5502" i="5"/>
  <c r="A5502" i="5"/>
  <c r="D5502" i="5"/>
  <c r="G5503" i="5"/>
  <c r="E5502" i="5"/>
  <c r="C5502" i="5"/>
  <c r="D5503" i="5"/>
  <c r="F5503" i="5"/>
  <c r="A5503" i="5"/>
  <c r="G5504" i="5"/>
  <c r="E5503" i="5"/>
  <c r="C5503" i="5"/>
  <c r="F5504" i="5"/>
  <c r="A5504" i="5"/>
  <c r="D5504" i="5"/>
  <c r="G5505" i="5"/>
  <c r="E5504" i="5"/>
  <c r="C5504" i="5"/>
  <c r="D5505" i="5"/>
  <c r="F5505" i="5"/>
  <c r="A5505" i="5"/>
  <c r="G5506" i="5"/>
  <c r="E5505" i="5"/>
  <c r="C5505" i="5"/>
  <c r="F5506" i="5"/>
  <c r="A5506" i="5"/>
  <c r="D5506" i="5"/>
  <c r="G5507" i="5"/>
  <c r="E5506" i="5"/>
  <c r="C5506" i="5"/>
  <c r="D5507" i="5"/>
  <c r="F5507" i="5"/>
  <c r="A5507" i="5"/>
  <c r="G5508" i="5"/>
  <c r="E5507" i="5"/>
  <c r="C5507" i="5"/>
  <c r="F5508" i="5"/>
  <c r="A5508" i="5"/>
  <c r="D5508" i="5"/>
  <c r="E5508" i="5"/>
  <c r="C5508" i="5"/>
  <c r="G5509" i="5"/>
  <c r="D5509" i="5"/>
  <c r="F5509" i="5"/>
  <c r="A5509" i="5"/>
  <c r="G5510" i="5"/>
  <c r="E5509" i="5"/>
  <c r="C5509" i="5"/>
  <c r="F5510" i="5"/>
  <c r="A5510" i="5"/>
  <c r="D5510" i="5"/>
  <c r="G5511" i="5"/>
  <c r="E5510" i="5"/>
  <c r="C5510" i="5"/>
  <c r="D5511" i="5"/>
  <c r="F5511" i="5"/>
  <c r="A5511" i="5"/>
  <c r="G5512" i="5"/>
  <c r="E5511" i="5"/>
  <c r="C5511" i="5"/>
  <c r="F5512" i="5"/>
  <c r="A5512" i="5"/>
  <c r="D5512" i="5"/>
  <c r="G5513" i="5"/>
  <c r="E5512" i="5"/>
  <c r="C5512" i="5"/>
  <c r="D5513" i="5"/>
  <c r="F5513" i="5"/>
  <c r="A5513" i="5"/>
  <c r="G5514" i="5"/>
  <c r="E5513" i="5"/>
  <c r="C5513" i="5"/>
  <c r="F5514" i="5"/>
  <c r="A5514" i="5"/>
  <c r="D5514" i="5"/>
  <c r="G5515" i="5"/>
  <c r="E5514" i="5"/>
  <c r="C5514" i="5"/>
  <c r="D5515" i="5"/>
  <c r="F5515" i="5"/>
  <c r="A5515" i="5"/>
  <c r="G5516" i="5"/>
  <c r="E5515" i="5"/>
  <c r="C5515" i="5"/>
  <c r="F5516" i="5"/>
  <c r="A5516" i="5"/>
  <c r="D5516" i="5"/>
  <c r="G5517" i="5"/>
  <c r="E5516" i="5"/>
  <c r="C5516" i="5"/>
  <c r="D5517" i="5"/>
  <c r="F5517" i="5"/>
  <c r="A5517" i="5"/>
  <c r="G5518" i="5"/>
  <c r="E5517" i="5"/>
  <c r="C5517" i="5"/>
  <c r="F5518" i="5"/>
  <c r="A5518" i="5"/>
  <c r="D5518" i="5"/>
  <c r="G5519" i="5"/>
  <c r="E5518" i="5"/>
  <c r="C5518" i="5"/>
  <c r="D5519" i="5"/>
  <c r="F5519" i="5"/>
  <c r="A5519" i="5"/>
  <c r="G5520" i="5"/>
  <c r="E5519" i="5"/>
  <c r="C5519" i="5"/>
  <c r="F5520" i="5"/>
  <c r="A5520" i="5"/>
  <c r="D5520" i="5"/>
  <c r="G5521" i="5"/>
  <c r="E5520" i="5"/>
  <c r="C5520" i="5"/>
  <c r="D5521" i="5"/>
  <c r="F5521" i="5"/>
  <c r="A5521" i="5"/>
  <c r="G5522" i="5"/>
  <c r="E5521" i="5"/>
  <c r="C5521" i="5"/>
  <c r="F5522" i="5"/>
  <c r="A5522" i="5"/>
  <c r="D5522" i="5"/>
  <c r="G5523" i="5"/>
  <c r="E5522" i="5"/>
  <c r="C5522" i="5"/>
  <c r="D5523" i="5"/>
  <c r="F5523" i="5"/>
  <c r="A5523" i="5"/>
  <c r="G5524" i="5"/>
  <c r="E5523" i="5"/>
  <c r="C5523" i="5"/>
  <c r="F5524" i="5"/>
  <c r="A5524" i="5"/>
  <c r="D5524" i="5"/>
  <c r="E5524" i="5"/>
  <c r="C5524" i="5"/>
  <c r="G5525" i="5"/>
  <c r="D5525" i="5"/>
  <c r="F5525" i="5"/>
  <c r="A5525" i="5"/>
  <c r="G5526" i="5"/>
  <c r="E5525" i="5"/>
  <c r="C5525" i="5"/>
  <c r="F5526" i="5"/>
  <c r="A5526" i="5"/>
  <c r="D5526" i="5"/>
  <c r="G5527" i="5"/>
  <c r="E5526" i="5"/>
  <c r="C5526" i="5"/>
  <c r="D5527" i="5"/>
  <c r="F5527" i="5"/>
  <c r="A5527" i="5"/>
  <c r="G5528" i="5"/>
  <c r="E5527" i="5"/>
  <c r="C5527" i="5"/>
  <c r="F5528" i="5"/>
  <c r="A5528" i="5"/>
  <c r="D5528" i="5"/>
  <c r="G5529" i="5"/>
  <c r="E5528" i="5"/>
  <c r="C5528" i="5"/>
  <c r="D5529" i="5"/>
  <c r="F5529" i="5"/>
  <c r="A5529" i="5"/>
  <c r="G5530" i="5"/>
  <c r="E5529" i="5"/>
  <c r="C5529" i="5"/>
  <c r="F5530" i="5"/>
  <c r="A5530" i="5"/>
  <c r="D5530" i="5"/>
  <c r="G5531" i="5"/>
  <c r="E5530" i="5"/>
  <c r="C5530" i="5"/>
  <c r="D5531" i="5"/>
  <c r="F5531" i="5"/>
  <c r="A5531" i="5"/>
  <c r="G5532" i="5"/>
  <c r="E5531" i="5"/>
  <c r="C5531" i="5"/>
  <c r="F5532" i="5"/>
  <c r="A5532" i="5"/>
  <c r="D5532" i="5"/>
  <c r="G5533" i="5"/>
  <c r="E5532" i="5"/>
  <c r="C5532" i="5"/>
  <c r="D5533" i="5"/>
  <c r="F5533" i="5"/>
  <c r="A5533" i="5"/>
  <c r="G5534" i="5"/>
  <c r="E5533" i="5"/>
  <c r="C5533" i="5"/>
  <c r="F5534" i="5"/>
  <c r="A5534" i="5"/>
  <c r="D5534" i="5"/>
  <c r="G5535" i="5"/>
  <c r="E5534" i="5"/>
  <c r="C5534" i="5"/>
  <c r="D5535" i="5"/>
  <c r="F5535" i="5"/>
  <c r="A5535" i="5"/>
  <c r="E5535" i="5"/>
  <c r="C5535" i="5"/>
  <c r="G5536" i="5"/>
  <c r="F5536" i="5"/>
  <c r="A5536" i="5"/>
  <c r="D5536" i="5"/>
  <c r="G5537" i="5"/>
  <c r="E5536" i="5"/>
  <c r="C5536" i="5"/>
  <c r="D5537" i="5"/>
  <c r="F5537" i="5"/>
  <c r="A5537" i="5"/>
  <c r="E5537" i="5"/>
  <c r="C5537" i="5"/>
  <c r="G5538" i="5"/>
  <c r="F5538" i="5"/>
  <c r="A5538" i="5"/>
  <c r="D5538" i="5"/>
  <c r="G5539" i="5"/>
  <c r="E5538" i="5"/>
  <c r="C5538" i="5"/>
  <c r="D5539" i="5"/>
  <c r="F5539" i="5"/>
  <c r="A5539" i="5"/>
  <c r="G5540" i="5"/>
  <c r="E5539" i="5"/>
  <c r="C5539" i="5"/>
  <c r="F5540" i="5"/>
  <c r="A5540" i="5"/>
  <c r="D5540" i="5"/>
  <c r="G5541" i="5"/>
  <c r="E5540" i="5"/>
  <c r="C5540" i="5"/>
  <c r="D5541" i="5"/>
  <c r="F5541" i="5"/>
  <c r="A5541" i="5"/>
  <c r="G5542" i="5"/>
  <c r="E5541" i="5"/>
  <c r="C5541" i="5"/>
  <c r="F5542" i="5"/>
  <c r="A5542" i="5"/>
  <c r="D5542" i="5"/>
  <c r="G5543" i="5"/>
  <c r="E5542" i="5"/>
  <c r="C5542" i="5"/>
  <c r="D5543" i="5"/>
  <c r="F5543" i="5"/>
  <c r="A5543" i="5"/>
  <c r="E5543" i="5"/>
  <c r="C5543" i="5"/>
  <c r="G5544" i="5"/>
  <c r="F5544" i="5"/>
  <c r="A5544" i="5"/>
  <c r="D5544" i="5"/>
  <c r="G5545" i="5"/>
  <c r="E5544" i="5"/>
  <c r="C5544" i="5"/>
  <c r="D5545" i="5"/>
  <c r="F5545" i="5"/>
  <c r="A5545" i="5"/>
  <c r="E5545" i="5"/>
  <c r="C5545" i="5"/>
  <c r="G5546" i="5"/>
  <c r="F5546" i="5"/>
  <c r="A5546" i="5"/>
  <c r="D5546" i="5"/>
  <c r="G5547" i="5"/>
  <c r="E5546" i="5"/>
  <c r="C5546" i="5"/>
  <c r="D5547" i="5"/>
  <c r="F5547" i="5"/>
  <c r="A5547" i="5"/>
  <c r="G5548" i="5"/>
  <c r="E5547" i="5"/>
  <c r="C5547" i="5"/>
  <c r="F5548" i="5"/>
  <c r="A5548" i="5"/>
  <c r="D5548" i="5"/>
  <c r="G5549" i="5"/>
  <c r="E5548" i="5"/>
  <c r="C5548" i="5"/>
  <c r="D5549" i="5"/>
  <c r="F5549" i="5"/>
  <c r="A5549" i="5"/>
  <c r="G5550" i="5"/>
  <c r="E5549" i="5"/>
  <c r="C5549" i="5"/>
  <c r="F5550" i="5"/>
  <c r="A5550" i="5"/>
  <c r="D5550" i="5"/>
  <c r="G5551" i="5"/>
  <c r="E5550" i="5"/>
  <c r="C5550" i="5"/>
  <c r="D5551" i="5"/>
  <c r="F5551" i="5"/>
  <c r="A5551" i="5"/>
  <c r="E5551" i="5"/>
  <c r="C5551" i="5"/>
  <c r="G5552" i="5"/>
  <c r="F5552" i="5"/>
  <c r="A5552" i="5"/>
  <c r="D5552" i="5"/>
  <c r="G5553" i="5"/>
  <c r="E5552" i="5"/>
  <c r="C5552" i="5"/>
  <c r="D5553" i="5"/>
  <c r="F5553" i="5"/>
  <c r="A5553" i="5"/>
  <c r="E5553" i="5"/>
  <c r="C5553" i="5"/>
  <c r="G5554" i="5"/>
  <c r="F5554" i="5"/>
  <c r="A5554" i="5"/>
  <c r="D5554" i="5"/>
  <c r="G5555" i="5"/>
  <c r="E5554" i="5"/>
  <c r="C5554" i="5"/>
  <c r="D5555" i="5"/>
  <c r="F5555" i="5"/>
  <c r="A5555" i="5"/>
  <c r="G5556" i="5"/>
  <c r="E5555" i="5"/>
  <c r="C5555" i="5"/>
  <c r="F5556" i="5"/>
  <c r="A5556" i="5"/>
  <c r="D5556" i="5"/>
  <c r="G5557" i="5"/>
  <c r="E5556" i="5"/>
  <c r="C5556" i="5"/>
  <c r="D5557" i="5"/>
  <c r="F5557" i="5"/>
  <c r="A5557" i="5"/>
  <c r="G5558" i="5"/>
  <c r="E5557" i="5"/>
  <c r="C5557" i="5"/>
  <c r="F5558" i="5"/>
  <c r="A5558" i="5"/>
  <c r="D5558" i="5"/>
  <c r="G5559" i="5"/>
  <c r="E5558" i="5"/>
  <c r="C5558" i="5"/>
  <c r="D5559" i="5"/>
  <c r="F5559" i="5"/>
  <c r="A5559" i="5"/>
  <c r="E5559" i="5"/>
  <c r="C5559" i="5"/>
  <c r="G5560" i="5"/>
  <c r="F5560" i="5"/>
  <c r="A5560" i="5"/>
  <c r="D5560" i="5"/>
  <c r="G5561" i="5"/>
  <c r="E5560" i="5"/>
  <c r="C5560" i="5"/>
  <c r="D5561" i="5"/>
  <c r="F5561" i="5"/>
  <c r="A5561" i="5"/>
  <c r="E5561" i="5"/>
  <c r="C5561" i="5"/>
  <c r="G5562" i="5"/>
  <c r="F5562" i="5"/>
  <c r="A5562" i="5"/>
  <c r="D5562" i="5"/>
  <c r="G5563" i="5"/>
  <c r="E5562" i="5"/>
  <c r="C5562" i="5"/>
  <c r="D5563" i="5"/>
  <c r="F5563" i="5"/>
  <c r="A5563" i="5"/>
  <c r="G5564" i="5"/>
  <c r="E5563" i="5"/>
  <c r="C5563" i="5"/>
  <c r="F5564" i="5"/>
  <c r="A5564" i="5"/>
  <c r="D5564" i="5"/>
  <c r="G5565" i="5"/>
  <c r="E5564" i="5"/>
  <c r="C5564" i="5"/>
  <c r="D5565" i="5"/>
  <c r="F5565" i="5"/>
  <c r="A5565" i="5"/>
  <c r="G5566" i="5"/>
  <c r="E5565" i="5"/>
  <c r="C5565" i="5"/>
  <c r="F5566" i="5"/>
  <c r="A5566" i="5"/>
  <c r="D5566" i="5"/>
  <c r="G5567" i="5"/>
  <c r="E5566" i="5"/>
  <c r="C5566" i="5"/>
  <c r="D5567" i="5"/>
  <c r="F5567" i="5"/>
  <c r="A5567" i="5"/>
  <c r="E5567" i="5"/>
  <c r="C5567" i="5"/>
  <c r="G5568" i="5"/>
  <c r="F5568" i="5"/>
  <c r="A5568" i="5"/>
  <c r="D5568" i="5"/>
  <c r="G5569" i="5"/>
  <c r="E5568" i="5"/>
  <c r="C5568" i="5"/>
  <c r="D5569" i="5"/>
  <c r="F5569" i="5"/>
  <c r="A5569" i="5"/>
  <c r="E5569" i="5"/>
  <c r="C5569" i="5"/>
  <c r="G5570" i="5"/>
  <c r="F5570" i="5"/>
  <c r="A5570" i="5"/>
  <c r="D5570" i="5"/>
  <c r="G5571" i="5"/>
  <c r="E5570" i="5"/>
  <c r="C5570" i="5"/>
  <c r="D5571" i="5"/>
  <c r="F5571" i="5"/>
  <c r="G5572" i="5"/>
  <c r="E5571" i="5"/>
  <c r="C5571" i="5"/>
  <c r="A5571" i="5"/>
  <c r="F5572" i="5"/>
  <c r="A5572" i="5"/>
  <c r="D5572" i="5"/>
  <c r="G5573" i="5"/>
  <c r="E5572" i="5"/>
  <c r="C5572" i="5"/>
  <c r="D5573" i="5"/>
  <c r="F5573" i="5"/>
  <c r="A5573" i="5"/>
  <c r="G5574" i="5"/>
  <c r="E5573" i="5"/>
  <c r="C5573" i="5"/>
  <c r="F5574" i="5"/>
  <c r="A5574" i="5"/>
  <c r="D5574" i="5"/>
  <c r="G5575" i="5"/>
  <c r="E5574" i="5"/>
  <c r="C5574" i="5"/>
  <c r="D5575" i="5"/>
  <c r="F5575" i="5"/>
  <c r="E5575" i="5"/>
  <c r="C5575" i="5"/>
  <c r="G5576" i="5"/>
  <c r="A5575" i="5"/>
  <c r="F5576" i="5"/>
  <c r="A5576" i="5"/>
  <c r="D5576" i="5"/>
  <c r="G5577" i="5"/>
  <c r="E5576" i="5"/>
  <c r="C5576" i="5"/>
  <c r="D5577" i="5"/>
  <c r="F5577" i="5"/>
  <c r="A5577" i="5"/>
  <c r="E5577" i="5"/>
  <c r="C5577" i="5"/>
  <c r="G5578" i="5"/>
  <c r="F5578" i="5"/>
  <c r="A5578" i="5"/>
  <c r="D5578" i="5"/>
  <c r="G5579" i="5"/>
  <c r="E5578" i="5"/>
  <c r="C5578" i="5"/>
  <c r="D5579" i="5"/>
  <c r="F5579" i="5"/>
  <c r="A5579" i="5"/>
  <c r="G5580" i="5"/>
  <c r="E5579" i="5"/>
  <c r="C5579" i="5"/>
  <c r="F5580" i="5"/>
  <c r="A5580" i="5"/>
  <c r="D5580" i="5"/>
  <c r="G5581" i="5"/>
  <c r="E5580" i="5"/>
  <c r="C5580" i="5"/>
  <c r="D5581" i="5"/>
  <c r="F5581" i="5"/>
  <c r="A5581" i="5"/>
  <c r="G5582" i="5"/>
  <c r="E5581" i="5"/>
  <c r="C5581" i="5"/>
  <c r="F5582" i="5"/>
  <c r="A5582" i="5"/>
  <c r="D5582" i="5"/>
  <c r="G5583" i="5"/>
  <c r="E5582" i="5"/>
  <c r="C5582" i="5"/>
  <c r="D5583" i="5"/>
  <c r="F5583" i="5"/>
  <c r="A5583" i="5"/>
  <c r="E5583" i="5"/>
  <c r="C5583" i="5"/>
  <c r="G5584" i="5"/>
  <c r="F5584" i="5"/>
  <c r="A5584" i="5"/>
  <c r="D5584" i="5"/>
  <c r="G5585" i="5"/>
  <c r="E5584" i="5"/>
  <c r="C5584" i="5"/>
  <c r="D5585" i="5"/>
  <c r="F5585" i="5"/>
  <c r="A5585" i="5"/>
  <c r="E5585" i="5"/>
  <c r="C5585" i="5"/>
  <c r="G5586" i="5"/>
  <c r="F5586" i="5"/>
  <c r="A5586" i="5"/>
  <c r="D5586" i="5"/>
  <c r="G5587" i="5"/>
  <c r="E5586" i="5"/>
  <c r="C5586" i="5"/>
  <c r="D5587" i="5"/>
  <c r="F5587" i="5"/>
  <c r="A5587" i="5"/>
  <c r="G5588" i="5"/>
  <c r="E5587" i="5"/>
  <c r="C5587" i="5"/>
  <c r="F5588" i="5"/>
  <c r="A5588" i="5"/>
  <c r="D5588" i="5"/>
  <c r="G5589" i="5"/>
  <c r="E5588" i="5"/>
  <c r="C5588" i="5"/>
  <c r="D5589" i="5"/>
  <c r="F5589" i="5"/>
  <c r="A5589" i="5"/>
  <c r="G5590" i="5"/>
  <c r="E5589" i="5"/>
  <c r="C5589" i="5"/>
  <c r="F5590" i="5"/>
  <c r="A5590" i="5"/>
  <c r="D5590" i="5"/>
  <c r="G5591" i="5"/>
  <c r="E5590" i="5"/>
  <c r="C5590" i="5"/>
  <c r="D5591" i="5"/>
  <c r="F5591" i="5"/>
  <c r="A5591" i="5"/>
  <c r="E5591" i="5"/>
  <c r="C5591" i="5"/>
  <c r="G5592" i="5"/>
  <c r="F5592" i="5"/>
  <c r="A5592" i="5"/>
  <c r="D5592" i="5"/>
  <c r="G5593" i="5"/>
  <c r="E5592" i="5"/>
  <c r="C5592" i="5"/>
  <c r="D5593" i="5"/>
  <c r="F5593" i="5"/>
  <c r="A5593" i="5"/>
  <c r="E5593" i="5"/>
  <c r="C5593" i="5"/>
  <c r="G5594" i="5"/>
  <c r="F5594" i="5"/>
  <c r="A5594" i="5"/>
  <c r="D5594" i="5"/>
  <c r="G5595" i="5"/>
  <c r="E5594" i="5"/>
  <c r="C5594" i="5"/>
  <c r="D5595" i="5"/>
  <c r="F5595" i="5"/>
  <c r="A5595" i="5"/>
  <c r="G5596" i="5"/>
  <c r="E5595" i="5"/>
  <c r="C5595" i="5"/>
  <c r="F5596" i="5"/>
  <c r="A5596" i="5"/>
  <c r="D5596" i="5"/>
  <c r="G5597" i="5"/>
  <c r="E5596" i="5"/>
  <c r="C5596" i="5"/>
  <c r="D5597" i="5"/>
  <c r="F5597" i="5"/>
  <c r="A5597" i="5"/>
  <c r="G5598" i="5"/>
  <c r="E5597" i="5"/>
  <c r="C5597" i="5"/>
  <c r="F5598" i="5"/>
  <c r="A5598" i="5"/>
  <c r="D5598" i="5"/>
  <c r="G5599" i="5"/>
  <c r="E5598" i="5"/>
  <c r="C5598" i="5"/>
  <c r="D5599" i="5"/>
  <c r="F5599" i="5"/>
  <c r="A5599" i="5"/>
  <c r="E5599" i="5"/>
  <c r="C5599" i="5"/>
  <c r="G5600" i="5"/>
  <c r="F5600" i="5"/>
  <c r="A5600" i="5"/>
  <c r="D5600" i="5"/>
  <c r="G5601" i="5"/>
  <c r="E5600" i="5"/>
  <c r="C5600" i="5"/>
  <c r="D5601" i="5"/>
  <c r="F5601" i="5"/>
  <c r="A5601" i="5"/>
  <c r="E5601" i="5"/>
  <c r="C5601" i="5"/>
  <c r="G5602" i="5"/>
  <c r="F5602" i="5"/>
  <c r="A5602" i="5"/>
  <c r="D5602" i="5"/>
  <c r="E5602" i="5"/>
  <c r="C5602" i="5"/>
  <c r="G5603" i="5"/>
  <c r="F5603" i="5"/>
  <c r="D5603" i="5"/>
  <c r="A5603" i="5"/>
  <c r="G5604" i="5"/>
  <c r="E5603" i="5"/>
  <c r="C5603" i="5"/>
  <c r="D5604" i="5"/>
  <c r="F5604" i="5"/>
  <c r="G5605" i="5"/>
  <c r="E5604" i="5"/>
  <c r="C5604" i="5"/>
  <c r="A5604" i="5"/>
  <c r="F5605" i="5"/>
  <c r="A5605" i="5"/>
  <c r="D5605" i="5"/>
  <c r="E5605" i="5"/>
  <c r="C5605" i="5"/>
  <c r="G5606" i="5"/>
  <c r="D5606" i="5"/>
  <c r="F5606" i="5"/>
  <c r="A5606" i="5"/>
  <c r="G5607" i="5"/>
  <c r="E5606" i="5"/>
  <c r="C5606" i="5"/>
  <c r="F5607" i="5"/>
  <c r="A5607" i="5"/>
  <c r="D5607" i="5"/>
  <c r="G5608" i="5"/>
  <c r="E5607" i="5"/>
  <c r="C5607" i="5"/>
  <c r="D5608" i="5"/>
  <c r="F5608" i="5"/>
  <c r="G5609" i="5"/>
  <c r="E5608" i="5"/>
  <c r="C5608" i="5"/>
  <c r="A5608" i="5"/>
  <c r="F5609" i="5"/>
  <c r="A5609" i="5"/>
  <c r="D5609" i="5"/>
  <c r="G5610" i="5"/>
  <c r="E5609" i="5"/>
  <c r="C5609" i="5"/>
  <c r="D5610" i="5"/>
  <c r="F5610" i="5"/>
  <c r="A5610" i="5"/>
  <c r="G5611" i="5"/>
  <c r="E5610" i="5"/>
  <c r="C5610" i="5"/>
  <c r="F5611" i="5"/>
  <c r="A5611" i="5"/>
  <c r="D5611" i="5"/>
  <c r="G5612" i="5"/>
  <c r="E5611" i="5"/>
  <c r="C5611" i="5"/>
  <c r="D5612" i="5"/>
  <c r="F5612" i="5"/>
  <c r="G5613" i="5"/>
  <c r="E5612" i="5"/>
  <c r="C5612" i="5"/>
  <c r="A5612" i="5"/>
  <c r="F5613" i="5"/>
  <c r="A5613" i="5"/>
  <c r="D5613" i="5"/>
  <c r="G5614" i="5"/>
  <c r="E5613" i="5"/>
  <c r="C5613" i="5"/>
  <c r="D5614" i="5"/>
  <c r="F5614" i="5"/>
  <c r="A5614" i="5"/>
  <c r="G5615" i="5"/>
  <c r="E5614" i="5"/>
  <c r="C5614" i="5"/>
  <c r="F5615" i="5"/>
  <c r="A5615" i="5"/>
  <c r="D5615" i="5"/>
  <c r="G5616" i="5"/>
  <c r="E5615" i="5"/>
  <c r="C5615" i="5"/>
  <c r="D5616" i="5"/>
  <c r="F5616" i="5"/>
  <c r="G5617" i="5"/>
  <c r="E5616" i="5"/>
  <c r="C5616" i="5"/>
  <c r="A5616" i="5"/>
  <c r="F5617" i="5"/>
  <c r="A5617" i="5"/>
  <c r="D5617" i="5"/>
  <c r="G5618" i="5"/>
  <c r="E5617" i="5"/>
  <c r="C5617" i="5"/>
  <c r="D5618" i="5"/>
  <c r="F5618" i="5"/>
  <c r="A5618" i="5"/>
  <c r="G5619" i="5"/>
  <c r="E5618" i="5"/>
  <c r="C5618" i="5"/>
  <c r="F5619" i="5"/>
  <c r="A5619" i="5"/>
  <c r="D5619" i="5"/>
  <c r="G5620" i="5"/>
  <c r="E5619" i="5"/>
  <c r="C5619" i="5"/>
  <c r="D5620" i="5"/>
  <c r="F5620" i="5"/>
  <c r="G5621" i="5"/>
  <c r="E5620" i="5"/>
  <c r="C5620" i="5"/>
  <c r="A5620" i="5"/>
  <c r="F5621" i="5"/>
  <c r="A5621" i="5"/>
  <c r="D5621" i="5"/>
  <c r="E5621" i="5"/>
  <c r="C5621" i="5"/>
  <c r="G5622" i="5"/>
  <c r="D5622" i="5"/>
  <c r="F5622" i="5"/>
  <c r="A5622" i="5"/>
  <c r="G5623" i="5"/>
  <c r="E5622" i="5"/>
  <c r="C5622" i="5"/>
  <c r="F5623" i="5"/>
  <c r="A5623" i="5"/>
  <c r="D5623" i="5"/>
  <c r="G5624" i="5"/>
  <c r="E5623" i="5"/>
  <c r="C5623" i="5"/>
  <c r="D5624" i="5"/>
  <c r="F5624" i="5"/>
  <c r="G5625" i="5"/>
  <c r="E5624" i="5"/>
  <c r="C5624" i="5"/>
  <c r="A5624" i="5"/>
  <c r="F5625" i="5"/>
  <c r="A5625" i="5"/>
  <c r="D5625" i="5"/>
  <c r="G5626" i="5"/>
  <c r="E5625" i="5"/>
  <c r="C5625" i="5"/>
  <c r="D5626" i="5"/>
  <c r="F5626" i="5"/>
  <c r="A5626" i="5"/>
  <c r="G5627" i="5"/>
  <c r="E5626" i="5"/>
  <c r="C5626" i="5"/>
  <c r="F5627" i="5"/>
  <c r="A5627" i="5"/>
  <c r="D5627" i="5"/>
  <c r="G5628" i="5"/>
  <c r="E5627" i="5"/>
  <c r="C5627" i="5"/>
  <c r="D5628" i="5"/>
  <c r="F5628" i="5"/>
  <c r="G5629" i="5"/>
  <c r="E5628" i="5"/>
  <c r="C5628" i="5"/>
  <c r="A5628" i="5"/>
  <c r="F5629" i="5"/>
  <c r="A5629" i="5"/>
  <c r="D5629" i="5"/>
  <c r="G5630" i="5"/>
  <c r="E5629" i="5"/>
  <c r="C5629" i="5"/>
  <c r="D5630" i="5"/>
  <c r="F5630" i="5"/>
  <c r="A5630" i="5"/>
  <c r="G5631" i="5"/>
  <c r="E5630" i="5"/>
  <c r="C5630" i="5"/>
  <c r="F5631" i="5"/>
  <c r="A5631" i="5"/>
  <c r="D5631" i="5"/>
  <c r="G5632" i="5"/>
  <c r="E5631" i="5"/>
  <c r="C5631" i="5"/>
  <c r="D5632" i="5"/>
  <c r="F5632" i="5"/>
  <c r="A5632" i="5"/>
  <c r="G5633" i="5"/>
  <c r="E5632" i="5"/>
  <c r="C5632" i="5"/>
  <c r="F5633" i="5"/>
  <c r="A5633" i="5"/>
  <c r="D5633" i="5"/>
  <c r="G5634" i="5"/>
  <c r="E5633" i="5"/>
  <c r="C5633" i="5"/>
  <c r="D5634" i="5"/>
  <c r="F5634" i="5"/>
  <c r="A5634" i="5"/>
  <c r="G5635" i="5"/>
  <c r="E5634" i="5"/>
  <c r="C5634" i="5"/>
  <c r="F5635" i="5"/>
  <c r="A5635" i="5"/>
  <c r="D5635" i="5"/>
  <c r="G5636" i="5"/>
  <c r="E5635" i="5"/>
  <c r="C5635" i="5"/>
  <c r="D5636" i="5"/>
  <c r="F5636" i="5"/>
  <c r="A5636" i="5"/>
  <c r="G5637" i="5"/>
  <c r="E5636" i="5"/>
  <c r="C5636" i="5"/>
  <c r="F5637" i="5"/>
  <c r="A5637" i="5"/>
  <c r="D5637" i="5"/>
  <c r="G5638" i="5"/>
  <c r="E5637" i="5"/>
  <c r="C5637" i="5"/>
  <c r="D5638" i="5"/>
  <c r="F5638" i="5"/>
  <c r="G5639" i="5"/>
  <c r="E5638" i="5"/>
  <c r="C5638" i="5"/>
  <c r="A5638" i="5"/>
  <c r="F5639" i="5"/>
  <c r="A5639" i="5"/>
  <c r="D5639" i="5"/>
  <c r="G5640" i="5"/>
  <c r="E5639" i="5"/>
  <c r="C5639" i="5"/>
  <c r="D5640" i="5"/>
  <c r="F5640" i="5"/>
  <c r="A5640" i="5"/>
  <c r="G5641" i="5"/>
  <c r="E5640" i="5"/>
  <c r="C5640" i="5"/>
  <c r="F5641" i="5"/>
  <c r="A5641" i="5"/>
  <c r="D5641" i="5"/>
  <c r="G5642" i="5"/>
  <c r="E5641" i="5"/>
  <c r="C5641" i="5"/>
  <c r="D5642" i="5"/>
  <c r="F5642" i="5"/>
  <c r="A5642" i="5"/>
  <c r="G5643" i="5"/>
  <c r="E5642" i="5"/>
  <c r="C5642" i="5"/>
  <c r="F5643" i="5"/>
  <c r="A5643" i="5"/>
  <c r="D5643" i="5"/>
  <c r="G5644" i="5"/>
  <c r="E5643" i="5"/>
  <c r="C5643" i="5"/>
  <c r="D5644" i="5"/>
  <c r="F5644" i="5"/>
  <c r="A5644" i="5"/>
  <c r="G5645" i="5"/>
  <c r="E5644" i="5"/>
  <c r="C5644" i="5"/>
  <c r="F5645" i="5"/>
  <c r="A5645" i="5"/>
  <c r="D5645" i="5"/>
  <c r="G5646" i="5"/>
  <c r="E5645" i="5"/>
  <c r="C5645" i="5"/>
  <c r="D5646" i="5"/>
  <c r="F5646" i="5"/>
  <c r="G5647" i="5"/>
  <c r="E5646" i="5"/>
  <c r="C5646" i="5"/>
  <c r="A5646" i="5"/>
  <c r="F5647" i="5"/>
  <c r="A5647" i="5"/>
  <c r="D5647" i="5"/>
  <c r="G5648" i="5"/>
  <c r="E5647" i="5"/>
  <c r="C5647" i="5"/>
  <c r="D5648" i="5"/>
  <c r="F5648" i="5"/>
  <c r="A5648" i="5"/>
  <c r="G5649" i="5"/>
  <c r="E5648" i="5"/>
  <c r="C5648" i="5"/>
  <c r="F5649" i="5"/>
  <c r="A5649" i="5"/>
  <c r="D5649" i="5"/>
  <c r="G5650" i="5"/>
  <c r="E5649" i="5"/>
  <c r="C5649" i="5"/>
  <c r="D5650" i="5"/>
  <c r="F5650" i="5"/>
  <c r="A5650" i="5"/>
  <c r="G5651" i="5"/>
  <c r="E5650" i="5"/>
  <c r="C5650" i="5"/>
  <c r="F5651" i="5"/>
  <c r="A5651" i="5"/>
  <c r="D5651" i="5"/>
  <c r="G5652" i="5"/>
  <c r="E5651" i="5"/>
  <c r="C5651" i="5"/>
  <c r="D5652" i="5"/>
  <c r="F5652" i="5"/>
  <c r="A5652" i="5"/>
  <c r="G5653" i="5"/>
  <c r="E5652" i="5"/>
  <c r="C5652" i="5"/>
  <c r="F5653" i="5"/>
  <c r="A5653" i="5"/>
  <c r="D5653" i="5"/>
  <c r="G5654" i="5"/>
  <c r="E5653" i="5"/>
  <c r="C5653" i="5"/>
  <c r="D5654" i="5"/>
  <c r="F5654" i="5"/>
  <c r="A5654" i="5"/>
  <c r="G5655" i="5"/>
  <c r="E5654" i="5"/>
  <c r="C5654" i="5"/>
  <c r="F5655" i="5"/>
  <c r="A5655" i="5"/>
  <c r="D5655" i="5"/>
  <c r="G5656" i="5"/>
  <c r="E5655" i="5"/>
  <c r="C5655" i="5"/>
  <c r="D5656" i="5"/>
  <c r="F5656" i="5"/>
  <c r="A5656" i="5"/>
  <c r="G5657" i="5"/>
  <c r="E5656" i="5"/>
  <c r="C5656" i="5"/>
  <c r="F5657" i="5"/>
  <c r="A5657" i="5"/>
  <c r="D5657" i="5"/>
  <c r="G5658" i="5"/>
  <c r="E5657" i="5"/>
  <c r="C5657" i="5"/>
  <c r="D5658" i="5"/>
  <c r="F5658" i="5"/>
  <c r="A5658" i="5"/>
  <c r="G5659" i="5"/>
  <c r="E5658" i="5"/>
  <c r="C5658" i="5"/>
  <c r="F5659" i="5"/>
  <c r="A5659" i="5"/>
  <c r="D5659" i="5"/>
  <c r="G5660" i="5"/>
  <c r="E5659" i="5"/>
  <c r="C5659" i="5"/>
  <c r="D5660" i="5"/>
  <c r="F5660" i="5"/>
  <c r="A5660" i="5"/>
  <c r="G5661" i="5"/>
  <c r="E5660" i="5"/>
  <c r="C5660" i="5"/>
  <c r="F5661" i="5"/>
  <c r="A5661" i="5"/>
  <c r="D5661" i="5"/>
  <c r="G5662" i="5"/>
  <c r="E5661" i="5"/>
  <c r="C5661" i="5"/>
  <c r="D5662" i="5"/>
  <c r="F5662" i="5"/>
  <c r="G5663" i="5"/>
  <c r="E5662" i="5"/>
  <c r="C5662" i="5"/>
  <c r="A5662" i="5"/>
  <c r="D5663" i="5"/>
  <c r="F5663" i="5"/>
  <c r="G5664" i="5"/>
  <c r="E5663" i="5"/>
  <c r="C5663" i="5"/>
  <c r="A5663" i="5"/>
  <c r="F5664" i="5"/>
  <c r="D5664" i="5"/>
  <c r="G5665" i="5"/>
  <c r="E5664" i="5"/>
  <c r="C5664" i="5"/>
  <c r="A5664" i="5"/>
  <c r="F5665" i="5"/>
  <c r="A5665" i="5"/>
  <c r="D5665" i="5"/>
  <c r="G5666" i="5"/>
  <c r="E5665" i="5"/>
  <c r="C5665" i="5"/>
  <c r="F5666" i="5"/>
  <c r="D5666" i="5"/>
  <c r="G5667" i="5"/>
  <c r="E5666" i="5"/>
  <c r="C5666" i="5"/>
  <c r="A5666" i="5"/>
  <c r="F5667" i="5"/>
  <c r="D5667" i="5"/>
  <c r="A5667" i="5"/>
  <c r="E5667" i="5"/>
  <c r="C5667" i="5"/>
  <c r="G5668" i="5"/>
  <c r="F5668" i="5"/>
  <c r="D5668" i="5"/>
  <c r="A5668" i="5"/>
  <c r="G5669" i="5"/>
  <c r="E5668" i="5"/>
  <c r="C5668" i="5"/>
  <c r="D5669" i="5"/>
  <c r="F5669" i="5"/>
  <c r="E5669" i="5"/>
  <c r="C5669" i="5"/>
  <c r="G5670" i="5"/>
  <c r="A5669" i="5"/>
  <c r="D5670" i="5"/>
  <c r="F5670" i="5"/>
  <c r="A5670" i="5"/>
  <c r="G5671" i="5"/>
  <c r="E5670" i="5"/>
  <c r="C5670" i="5"/>
  <c r="D5671" i="5"/>
  <c r="F5671" i="5"/>
  <c r="G5672" i="5"/>
  <c r="E5671" i="5"/>
  <c r="C5671" i="5"/>
  <c r="A5671" i="5"/>
  <c r="F5672" i="5"/>
  <c r="D5672" i="5"/>
  <c r="G5673" i="5"/>
  <c r="E5672" i="5"/>
  <c r="C5672" i="5"/>
  <c r="A5672" i="5"/>
  <c r="F5673" i="5"/>
  <c r="D5673" i="5"/>
  <c r="G5674" i="5"/>
  <c r="E5673" i="5"/>
  <c r="C5673" i="5"/>
  <c r="A5673" i="5"/>
  <c r="F5674" i="5"/>
  <c r="D5674" i="5"/>
  <c r="G5675" i="5"/>
  <c r="E5674" i="5"/>
  <c r="C5674" i="5"/>
  <c r="A5674" i="5"/>
  <c r="F5675" i="5"/>
  <c r="D5675" i="5"/>
  <c r="A5675" i="5"/>
  <c r="E5675" i="5"/>
  <c r="C5675" i="5"/>
  <c r="G5676" i="5"/>
  <c r="F5676" i="5"/>
  <c r="D5676" i="5"/>
  <c r="A5676" i="5"/>
  <c r="G5677" i="5"/>
  <c r="E5676" i="5"/>
  <c r="C5676" i="5"/>
  <c r="D5677" i="5"/>
  <c r="F5677" i="5"/>
  <c r="E5677" i="5"/>
  <c r="C5677" i="5"/>
  <c r="G5678" i="5"/>
  <c r="A5677" i="5"/>
  <c r="D5678" i="5"/>
  <c r="F5678" i="5"/>
  <c r="G5679" i="5"/>
  <c r="E5678" i="5"/>
  <c r="C5678" i="5"/>
  <c r="A5678" i="5"/>
  <c r="D5679" i="5"/>
  <c r="F5679" i="5"/>
  <c r="G5680" i="5"/>
  <c r="E5679" i="5"/>
  <c r="C5679" i="5"/>
  <c r="A5679" i="5"/>
  <c r="F5680" i="5"/>
  <c r="D5680" i="5"/>
  <c r="G5681" i="5"/>
  <c r="E5680" i="5"/>
  <c r="C5680" i="5"/>
  <c r="A5680" i="5"/>
  <c r="F5681" i="5"/>
  <c r="D5681" i="5"/>
  <c r="G5682" i="5"/>
  <c r="E5681" i="5"/>
  <c r="C5681" i="5"/>
  <c r="A5681" i="5"/>
  <c r="F5682" i="5"/>
  <c r="D5682" i="5"/>
  <c r="G5683" i="5"/>
  <c r="E5682" i="5"/>
  <c r="C5682" i="5"/>
  <c r="A5682" i="5"/>
  <c r="F5683" i="5"/>
  <c r="D5683" i="5"/>
  <c r="A5683" i="5"/>
  <c r="E5683" i="5"/>
  <c r="C5683" i="5"/>
  <c r="G5684" i="5"/>
  <c r="F5684" i="5"/>
  <c r="A5684" i="5"/>
  <c r="D5684" i="5"/>
  <c r="G5685" i="5"/>
  <c r="E5684" i="5"/>
  <c r="C5684" i="5"/>
  <c r="D5685" i="5"/>
  <c r="F5685" i="5"/>
  <c r="E5685" i="5"/>
  <c r="C5685" i="5"/>
  <c r="G5686" i="5"/>
  <c r="A5685" i="5"/>
  <c r="D5686" i="5"/>
  <c r="F5686" i="5"/>
  <c r="G5687" i="5"/>
  <c r="E5686" i="5"/>
  <c r="C5686" i="5"/>
  <c r="A5686" i="5"/>
  <c r="D5687" i="5"/>
  <c r="F5687" i="5"/>
  <c r="G5688" i="5"/>
  <c r="E5687" i="5"/>
  <c r="C5687" i="5"/>
  <c r="A5687" i="5"/>
  <c r="F5688" i="5"/>
  <c r="D5688" i="5"/>
  <c r="G5689" i="5"/>
  <c r="E5688" i="5"/>
  <c r="C5688" i="5"/>
  <c r="A5688" i="5"/>
  <c r="F5689" i="5"/>
  <c r="D5689" i="5"/>
  <c r="G5690" i="5"/>
  <c r="E5689" i="5"/>
  <c r="C5689" i="5"/>
  <c r="A5689" i="5"/>
  <c r="F5690" i="5"/>
  <c r="D5690" i="5"/>
  <c r="G5691" i="5"/>
  <c r="E5690" i="5"/>
  <c r="C5690" i="5"/>
  <c r="A5690" i="5"/>
  <c r="F5691" i="5"/>
  <c r="D5691" i="5"/>
  <c r="A5691" i="5"/>
  <c r="E5691" i="5"/>
  <c r="C5691" i="5"/>
  <c r="G5692" i="5"/>
  <c r="F5692" i="5"/>
  <c r="D5692" i="5"/>
  <c r="A5692" i="5"/>
  <c r="G5693" i="5"/>
  <c r="E5692" i="5"/>
  <c r="C5692" i="5"/>
  <c r="D5693" i="5"/>
  <c r="F5693" i="5"/>
  <c r="E5693" i="5"/>
  <c r="C5693" i="5"/>
  <c r="G5694" i="5"/>
  <c r="A5693" i="5"/>
  <c r="D5694" i="5"/>
  <c r="F5694" i="5"/>
  <c r="G5695" i="5"/>
  <c r="E5694" i="5"/>
  <c r="C5694" i="5"/>
  <c r="A5694" i="5"/>
  <c r="D5695" i="5"/>
  <c r="F5695" i="5"/>
  <c r="G5696" i="5"/>
  <c r="E5695" i="5"/>
  <c r="C5695" i="5"/>
  <c r="A5695" i="5"/>
  <c r="F5696" i="5"/>
  <c r="D5696" i="5"/>
  <c r="G5697" i="5"/>
  <c r="E5696" i="5"/>
  <c r="C5696" i="5"/>
  <c r="A5696" i="5"/>
  <c r="F5697" i="5"/>
  <c r="D5697" i="5"/>
  <c r="G5698" i="5"/>
  <c r="E5697" i="5"/>
  <c r="C5697" i="5"/>
  <c r="A5697" i="5"/>
  <c r="F5698" i="5"/>
  <c r="D5698" i="5"/>
  <c r="G5699" i="5"/>
  <c r="E5698" i="5"/>
  <c r="C5698" i="5"/>
  <c r="A5698" i="5"/>
  <c r="F5699" i="5"/>
  <c r="D5699" i="5"/>
  <c r="A5699" i="5"/>
  <c r="E5699" i="5"/>
  <c r="C5699" i="5"/>
  <c r="G5700" i="5"/>
  <c r="F5700" i="5"/>
  <c r="D5700" i="5"/>
  <c r="A5700" i="5"/>
  <c r="G5701" i="5"/>
  <c r="E5700" i="5"/>
  <c r="C5700" i="5"/>
  <c r="D5701" i="5"/>
  <c r="F5701" i="5"/>
  <c r="E5701" i="5"/>
  <c r="C5701" i="5"/>
  <c r="G5702" i="5"/>
  <c r="A5701" i="5"/>
  <c r="D5702" i="5"/>
  <c r="F5702" i="5"/>
  <c r="G5703" i="5"/>
  <c r="E5702" i="5"/>
  <c r="C5702" i="5"/>
  <c r="A5702" i="5"/>
  <c r="F5703" i="5"/>
  <c r="D5703" i="5"/>
  <c r="A5703" i="5"/>
  <c r="G5704" i="5"/>
  <c r="E5703" i="5"/>
  <c r="C5703" i="5"/>
  <c r="D5704" i="5"/>
  <c r="F5704" i="5"/>
  <c r="A5704" i="5"/>
  <c r="G5705" i="5"/>
  <c r="E5704" i="5"/>
  <c r="C5704" i="5"/>
  <c r="F5705" i="5"/>
  <c r="A5705" i="5"/>
  <c r="D5705" i="5"/>
  <c r="G5706" i="5"/>
  <c r="E5705" i="5"/>
  <c r="C5705" i="5"/>
  <c r="D5706" i="5"/>
  <c r="F5706" i="5"/>
  <c r="G5707" i="5"/>
  <c r="E5706" i="5"/>
  <c r="C5706" i="5"/>
  <c r="A5706" i="5"/>
  <c r="F5707" i="5"/>
  <c r="A5707" i="5"/>
  <c r="D5707" i="5"/>
  <c r="G5708" i="5"/>
  <c r="E5707" i="5"/>
  <c r="C5707" i="5"/>
  <c r="D5708" i="5"/>
  <c r="F5708" i="5"/>
  <c r="A5708" i="5"/>
  <c r="G5709" i="5"/>
  <c r="E5708" i="5"/>
  <c r="C5708" i="5"/>
  <c r="F5709" i="5"/>
  <c r="A5709" i="5"/>
  <c r="D5709" i="5"/>
  <c r="G5710" i="5"/>
  <c r="E5709" i="5"/>
  <c r="C5709" i="5"/>
  <c r="D5710" i="5"/>
  <c r="F5710" i="5"/>
  <c r="G5711" i="5"/>
  <c r="E5710" i="5"/>
  <c r="C5710" i="5"/>
  <c r="A5710" i="5"/>
  <c r="F5711" i="5"/>
  <c r="A5711" i="5"/>
  <c r="D5711" i="5"/>
  <c r="G5712" i="5"/>
  <c r="E5711" i="5"/>
  <c r="C5711" i="5"/>
  <c r="D5712" i="5"/>
  <c r="F5712" i="5"/>
  <c r="G5713" i="5"/>
  <c r="E5712" i="5"/>
  <c r="C5712" i="5"/>
  <c r="A5712" i="5"/>
  <c r="F5713" i="5"/>
  <c r="A5713" i="5"/>
  <c r="D5713" i="5"/>
  <c r="G5714" i="5"/>
  <c r="E5713" i="5"/>
  <c r="C5713" i="5"/>
  <c r="D5714" i="5"/>
  <c r="F5714" i="5"/>
  <c r="G5715" i="5"/>
  <c r="E5714" i="5"/>
  <c r="C5714" i="5"/>
  <c r="A5714" i="5"/>
  <c r="F5715" i="5"/>
  <c r="A5715" i="5"/>
  <c r="D5715" i="5"/>
  <c r="E5715" i="5"/>
  <c r="C5715" i="5"/>
  <c r="G5716" i="5"/>
  <c r="D5716" i="5"/>
  <c r="F5716" i="5"/>
  <c r="A5716" i="5"/>
  <c r="G5717" i="5"/>
  <c r="E5716" i="5"/>
  <c r="C5716" i="5"/>
  <c r="F5717" i="5"/>
  <c r="A5717" i="5"/>
  <c r="D5717" i="5"/>
  <c r="G5718" i="5"/>
  <c r="E5717" i="5"/>
  <c r="C5717" i="5"/>
  <c r="D5718" i="5"/>
  <c r="F5718" i="5"/>
  <c r="G5719" i="5"/>
  <c r="E5718" i="5"/>
  <c r="C5718" i="5"/>
  <c r="A5718" i="5"/>
  <c r="F5719" i="5"/>
  <c r="A5719" i="5"/>
  <c r="D5719" i="5"/>
  <c r="G5720" i="5"/>
  <c r="E5719" i="5"/>
  <c r="C5719" i="5"/>
  <c r="D5720" i="5"/>
  <c r="F5720" i="5"/>
  <c r="A5720" i="5"/>
  <c r="G5721" i="5"/>
  <c r="E5720" i="5"/>
  <c r="C5720" i="5"/>
  <c r="F5721" i="5"/>
  <c r="A5721" i="5"/>
  <c r="D5721" i="5"/>
  <c r="G5722" i="5"/>
  <c r="E5721" i="5"/>
  <c r="C5721" i="5"/>
  <c r="D5722" i="5"/>
  <c r="F5722" i="5"/>
  <c r="G5723" i="5"/>
  <c r="E5722" i="5"/>
  <c r="C5722" i="5"/>
  <c r="A5722" i="5"/>
  <c r="F5723" i="5"/>
  <c r="A5723" i="5"/>
  <c r="D5723" i="5"/>
  <c r="G5724" i="5"/>
  <c r="E5723" i="5"/>
  <c r="C5723" i="5"/>
  <c r="D5724" i="5"/>
  <c r="F5724" i="5"/>
  <c r="G5725" i="5"/>
  <c r="E5724" i="5"/>
  <c r="C5724" i="5"/>
  <c r="A5724" i="5"/>
  <c r="F5725" i="5"/>
  <c r="A5725" i="5"/>
  <c r="D5725" i="5"/>
  <c r="G5726" i="5"/>
  <c r="E5725" i="5"/>
  <c r="C5725" i="5"/>
  <c r="D5726" i="5"/>
  <c r="F5726" i="5"/>
  <c r="G5727" i="5"/>
  <c r="E5726" i="5"/>
  <c r="C5726" i="5"/>
  <c r="A5726" i="5"/>
  <c r="F5727" i="5"/>
  <c r="A5727" i="5"/>
  <c r="D5727" i="5"/>
  <c r="G5728" i="5"/>
  <c r="E5727" i="5"/>
  <c r="C5727" i="5"/>
  <c r="D5728" i="5"/>
  <c r="F5728" i="5"/>
  <c r="A5728" i="5"/>
  <c r="G5729" i="5"/>
  <c r="E5728" i="5"/>
  <c r="C5728" i="5"/>
  <c r="F5729" i="5"/>
  <c r="A5729" i="5"/>
  <c r="D5729" i="5"/>
  <c r="G5730" i="5"/>
  <c r="E5729" i="5"/>
  <c r="C5729" i="5"/>
  <c r="D5730" i="5"/>
  <c r="F5730" i="5"/>
  <c r="G5731" i="5"/>
  <c r="E5730" i="5"/>
  <c r="C5730" i="5"/>
  <c r="A5730" i="5"/>
  <c r="F5731" i="5"/>
  <c r="A5731" i="5"/>
  <c r="D5731" i="5"/>
  <c r="E5731" i="5"/>
  <c r="C5731" i="5"/>
  <c r="G5732" i="5"/>
  <c r="D5732" i="5"/>
  <c r="F5732" i="5"/>
  <c r="A5732" i="5"/>
  <c r="G5733" i="5"/>
  <c r="E5732" i="5"/>
  <c r="C5732" i="5"/>
  <c r="F5733" i="5"/>
  <c r="A5733" i="5"/>
  <c r="D5733" i="5"/>
  <c r="G5734" i="5"/>
  <c r="E5733" i="5"/>
  <c r="C5733" i="5"/>
  <c r="D5734" i="5"/>
  <c r="F5734" i="5"/>
  <c r="G5735" i="5"/>
  <c r="E5734" i="5"/>
  <c r="C5734" i="5"/>
  <c r="A5734" i="5"/>
  <c r="F5735" i="5"/>
  <c r="A5735" i="5"/>
  <c r="D5735" i="5"/>
  <c r="G5736" i="5"/>
  <c r="E5735" i="5"/>
  <c r="C5735" i="5"/>
  <c r="D5736" i="5"/>
  <c r="F5736" i="5"/>
  <c r="A5736" i="5"/>
  <c r="G5737" i="5"/>
  <c r="E5736" i="5"/>
  <c r="C5736" i="5"/>
  <c r="F5737" i="5"/>
  <c r="A5737" i="5"/>
  <c r="D5737" i="5"/>
  <c r="G5738" i="5"/>
  <c r="E5737" i="5"/>
  <c r="C5737" i="5"/>
  <c r="D5738" i="5"/>
  <c r="F5738" i="5"/>
  <c r="E5738" i="5"/>
  <c r="C5738" i="5"/>
  <c r="G5739" i="5"/>
  <c r="A5738" i="5"/>
  <c r="F5739" i="5"/>
  <c r="A5739" i="5"/>
  <c r="D5739" i="5"/>
  <c r="G5740" i="5"/>
  <c r="E5739" i="5"/>
  <c r="C5739" i="5"/>
  <c r="D5740" i="5"/>
  <c r="F5740" i="5"/>
  <c r="G5741" i="5"/>
  <c r="E5740" i="5"/>
  <c r="C5740" i="5"/>
  <c r="A5740" i="5"/>
  <c r="F5741" i="5"/>
  <c r="A5741" i="5"/>
  <c r="D5741" i="5"/>
  <c r="G5742" i="5"/>
  <c r="E5741" i="5"/>
  <c r="C5741" i="5"/>
  <c r="D5742" i="5"/>
  <c r="F5742" i="5"/>
  <c r="G5743" i="5"/>
  <c r="E5742" i="5"/>
  <c r="C5742" i="5"/>
  <c r="A5742" i="5"/>
  <c r="F5743" i="5"/>
  <c r="A5743" i="5"/>
  <c r="D5743" i="5"/>
  <c r="E5743" i="5"/>
  <c r="C5743" i="5"/>
  <c r="G5744" i="5"/>
  <c r="D5744" i="5"/>
  <c r="F5744" i="5"/>
  <c r="A5744" i="5"/>
  <c r="E5744" i="5"/>
  <c r="C5744" i="5"/>
  <c r="G5745" i="5"/>
  <c r="F5745" i="5"/>
  <c r="A5745" i="5"/>
  <c r="D5745" i="5"/>
  <c r="E5745" i="5"/>
  <c r="C5745" i="5"/>
  <c r="G5746" i="5"/>
  <c r="D5746" i="5"/>
  <c r="F5746" i="5"/>
  <c r="A5746" i="5"/>
  <c r="E5746" i="5"/>
  <c r="C5746" i="5"/>
  <c r="G5747" i="5"/>
  <c r="F5747" i="5"/>
  <c r="A5747" i="5"/>
  <c r="D5747" i="5"/>
  <c r="G5748" i="5"/>
  <c r="E5747" i="5"/>
  <c r="C5747" i="5"/>
  <c r="D5748" i="5"/>
  <c r="F5748" i="5"/>
  <c r="G5749" i="5"/>
  <c r="E5748" i="5"/>
  <c r="C5748" i="5"/>
  <c r="A5748" i="5"/>
  <c r="F5749" i="5"/>
  <c r="A5749" i="5"/>
  <c r="D5749" i="5"/>
  <c r="G5750" i="5"/>
  <c r="E5749" i="5"/>
  <c r="C5749" i="5"/>
  <c r="D5750" i="5"/>
  <c r="F5750" i="5"/>
  <c r="G5751" i="5"/>
  <c r="E5750" i="5"/>
  <c r="C5750" i="5"/>
  <c r="A5750" i="5"/>
  <c r="F5751" i="5"/>
  <c r="A5751" i="5"/>
  <c r="D5751" i="5"/>
  <c r="E5751" i="5"/>
  <c r="C5751" i="5"/>
  <c r="G5752" i="5"/>
  <c r="D5752" i="5"/>
  <c r="F5752" i="5"/>
  <c r="A5752" i="5"/>
  <c r="E5752" i="5"/>
  <c r="C5752" i="5"/>
  <c r="G5753" i="5"/>
  <c r="F5753" i="5"/>
  <c r="A5753" i="5"/>
  <c r="D5753" i="5"/>
  <c r="E5753" i="5"/>
  <c r="C5753" i="5"/>
  <c r="G5754" i="5"/>
  <c r="D5754" i="5"/>
  <c r="F5754" i="5"/>
  <c r="E5754" i="5"/>
  <c r="C5754" i="5"/>
  <c r="G5755" i="5"/>
  <c r="A5754" i="5"/>
  <c r="F5755" i="5"/>
  <c r="A5755" i="5"/>
  <c r="D5755" i="5"/>
  <c r="G5756" i="5"/>
  <c r="E5755" i="5"/>
  <c r="C5755" i="5"/>
  <c r="D5756" i="5"/>
  <c r="F5756" i="5"/>
  <c r="G5757" i="5"/>
  <c r="E5756" i="5"/>
  <c r="C5756" i="5"/>
  <c r="A5756" i="5"/>
  <c r="F5757" i="5"/>
  <c r="A5757" i="5"/>
  <c r="D5757" i="5"/>
  <c r="G5758" i="5"/>
  <c r="E5757" i="5"/>
  <c r="C5757" i="5"/>
  <c r="D5758" i="5"/>
  <c r="F5758" i="5"/>
  <c r="G5759" i="5"/>
  <c r="E5758" i="5"/>
  <c r="C5758" i="5"/>
  <c r="A5758" i="5"/>
  <c r="F5759" i="5"/>
  <c r="A5759" i="5"/>
  <c r="D5759" i="5"/>
  <c r="E5759" i="5"/>
  <c r="C5759" i="5"/>
  <c r="G5760" i="5"/>
  <c r="D5760" i="5"/>
  <c r="F5760" i="5"/>
  <c r="A5760" i="5"/>
  <c r="E5760" i="5"/>
  <c r="C5760" i="5"/>
  <c r="G5761" i="5"/>
  <c r="F5761" i="5"/>
  <c r="A5761" i="5"/>
  <c r="D5761" i="5"/>
  <c r="E5761" i="5"/>
  <c r="C5761" i="5"/>
  <c r="G5762" i="5"/>
  <c r="D5762" i="5"/>
  <c r="F5762" i="5"/>
  <c r="A5762" i="5"/>
  <c r="E5762" i="5"/>
  <c r="C5762" i="5"/>
  <c r="G5763" i="5"/>
  <c r="F5763" i="5"/>
  <c r="A5763" i="5"/>
  <c r="D5763" i="5"/>
  <c r="G5764" i="5"/>
  <c r="E5763" i="5"/>
  <c r="C5763" i="5"/>
  <c r="D5764" i="5"/>
  <c r="F5764" i="5"/>
  <c r="G5765" i="5"/>
  <c r="E5764" i="5"/>
  <c r="C5764" i="5"/>
  <c r="A5764" i="5"/>
  <c r="F5765" i="5"/>
  <c r="A5765" i="5"/>
  <c r="D5765" i="5"/>
  <c r="G5766" i="5"/>
  <c r="E5765" i="5"/>
  <c r="C5765" i="5"/>
  <c r="D5766" i="5"/>
  <c r="F5766" i="5"/>
  <c r="G5767" i="5"/>
  <c r="E5766" i="5"/>
  <c r="C5766" i="5"/>
  <c r="A5766" i="5"/>
  <c r="F5767" i="5"/>
  <c r="A5767" i="5"/>
  <c r="D5767" i="5"/>
  <c r="E5767" i="5"/>
  <c r="C5767" i="5"/>
  <c r="G5768" i="5"/>
  <c r="D5768" i="5"/>
  <c r="F5768" i="5"/>
  <c r="A5768" i="5"/>
  <c r="E5768" i="5"/>
  <c r="C5768" i="5"/>
  <c r="G5769" i="5"/>
  <c r="F5769" i="5"/>
  <c r="A5769" i="5"/>
  <c r="D5769" i="5"/>
  <c r="E5769" i="5"/>
  <c r="C5769" i="5"/>
  <c r="G5770" i="5"/>
  <c r="D5770" i="5"/>
  <c r="F5770" i="5"/>
  <c r="A5770" i="5"/>
  <c r="E5770" i="5"/>
  <c r="C5770" i="5"/>
  <c r="G5771" i="5"/>
  <c r="F5771" i="5"/>
  <c r="A5771" i="5"/>
  <c r="D5771" i="5"/>
  <c r="G5772" i="5"/>
  <c r="E5771" i="5"/>
  <c r="C5771" i="5"/>
  <c r="D5772" i="5"/>
  <c r="F5772" i="5"/>
  <c r="G5773" i="5"/>
  <c r="E5772" i="5"/>
  <c r="C5772" i="5"/>
  <c r="A5772" i="5"/>
  <c r="F5773" i="5"/>
  <c r="A5773" i="5"/>
  <c r="D5773" i="5"/>
  <c r="G5774" i="5"/>
  <c r="E5773" i="5"/>
  <c r="C5773" i="5"/>
  <c r="D5774" i="5"/>
  <c r="F5774" i="5"/>
  <c r="G5775" i="5"/>
  <c r="E5774" i="5"/>
  <c r="C5774" i="5"/>
  <c r="A5774" i="5"/>
  <c r="F5775" i="5"/>
  <c r="A5775" i="5"/>
  <c r="D5775" i="5"/>
  <c r="E5775" i="5"/>
  <c r="C5775" i="5"/>
  <c r="G5776" i="5"/>
  <c r="D5776" i="5"/>
  <c r="F5776" i="5"/>
  <c r="E5776" i="5"/>
  <c r="C5776" i="5"/>
  <c r="G5777" i="5"/>
  <c r="A5776" i="5"/>
  <c r="F5777" i="5"/>
  <c r="A5777" i="5"/>
  <c r="D5777" i="5"/>
  <c r="E5777" i="5"/>
  <c r="C5777" i="5"/>
  <c r="G5778" i="5"/>
  <c r="D5778" i="5"/>
  <c r="F5778" i="5"/>
  <c r="E5778" i="5"/>
  <c r="C5778" i="5"/>
  <c r="G5779" i="5"/>
  <c r="A5778" i="5"/>
  <c r="F5779" i="5"/>
  <c r="A5779" i="5"/>
  <c r="D5779" i="5"/>
  <c r="G5780" i="5"/>
  <c r="E5779" i="5"/>
  <c r="C5779" i="5"/>
  <c r="D5780" i="5"/>
  <c r="F5780" i="5"/>
  <c r="G5781" i="5"/>
  <c r="E5780" i="5"/>
  <c r="C5780" i="5"/>
  <c r="A5780" i="5"/>
  <c r="F5781" i="5"/>
  <c r="A5781" i="5"/>
  <c r="D5781" i="5"/>
  <c r="G5782" i="5"/>
  <c r="E5781" i="5"/>
  <c r="C5781" i="5"/>
  <c r="D5782" i="5"/>
  <c r="F5782" i="5"/>
  <c r="G5783" i="5"/>
  <c r="E5782" i="5"/>
  <c r="C5782" i="5"/>
  <c r="A5782" i="5"/>
  <c r="F5783" i="5"/>
  <c r="A5783" i="5"/>
  <c r="D5783" i="5"/>
  <c r="E5783" i="5"/>
  <c r="C5783" i="5"/>
  <c r="G5784" i="5"/>
  <c r="D5784" i="5"/>
  <c r="F5784" i="5"/>
  <c r="A5784" i="5"/>
  <c r="E5784" i="5"/>
  <c r="C5784" i="5"/>
  <c r="G5785" i="5"/>
  <c r="F5785" i="5"/>
  <c r="A5785" i="5"/>
  <c r="D5785" i="5"/>
  <c r="E5785" i="5"/>
  <c r="C5785" i="5"/>
  <c r="G5786" i="5"/>
  <c r="D5786" i="5"/>
  <c r="F5786" i="5"/>
  <c r="A5786" i="5"/>
  <c r="E5786" i="5"/>
  <c r="C5786" i="5"/>
  <c r="G5787" i="5"/>
  <c r="F5787" i="5"/>
  <c r="A5787" i="5"/>
  <c r="D5787" i="5"/>
  <c r="G5788" i="5"/>
  <c r="E5787" i="5"/>
  <c r="C5787" i="5"/>
  <c r="D5788" i="5"/>
  <c r="F5788" i="5"/>
  <c r="G5789" i="5"/>
  <c r="E5788" i="5"/>
  <c r="C5788" i="5"/>
  <c r="A5788" i="5"/>
  <c r="F5789" i="5"/>
  <c r="A5789" i="5"/>
  <c r="D5789" i="5"/>
  <c r="G5790" i="5"/>
  <c r="E5789" i="5"/>
  <c r="C5789" i="5"/>
  <c r="D5790" i="5"/>
  <c r="F5790" i="5"/>
  <c r="G5791" i="5"/>
  <c r="E5790" i="5"/>
  <c r="C5790" i="5"/>
  <c r="A5790" i="5"/>
  <c r="F5791" i="5"/>
  <c r="A5791" i="5"/>
  <c r="D5791" i="5"/>
  <c r="E5791" i="5"/>
  <c r="C5791" i="5"/>
  <c r="G5792" i="5"/>
  <c r="D5792" i="5"/>
  <c r="F5792" i="5"/>
  <c r="E5792" i="5"/>
  <c r="C5792" i="5"/>
  <c r="G5793" i="5"/>
  <c r="A5792" i="5"/>
  <c r="F5793" i="5"/>
  <c r="A5793" i="5"/>
  <c r="D5793" i="5"/>
  <c r="E5793" i="5"/>
  <c r="C5793" i="5"/>
  <c r="G5794" i="5"/>
  <c r="D5794" i="5"/>
  <c r="F5794" i="5"/>
  <c r="A5794" i="5"/>
  <c r="E5794" i="5"/>
  <c r="C5794" i="5"/>
  <c r="G5795" i="5"/>
  <c r="F5795" i="5"/>
  <c r="A5795" i="5"/>
  <c r="D5795" i="5"/>
  <c r="G5796" i="5"/>
  <c r="E5795" i="5"/>
  <c r="C5795" i="5"/>
  <c r="D5796" i="5"/>
  <c r="F5796" i="5"/>
  <c r="G5797" i="5"/>
  <c r="E5796" i="5"/>
  <c r="C5796" i="5"/>
  <c r="A5796" i="5"/>
  <c r="F5797" i="5"/>
  <c r="A5797" i="5"/>
  <c r="D5797" i="5"/>
  <c r="G5798" i="5"/>
  <c r="E5797" i="5"/>
  <c r="C5797" i="5"/>
  <c r="D5798" i="5"/>
  <c r="F5798" i="5"/>
  <c r="G5799" i="5"/>
  <c r="E5798" i="5"/>
  <c r="C5798" i="5"/>
  <c r="A5798" i="5"/>
  <c r="F5799" i="5"/>
  <c r="A5799" i="5"/>
  <c r="D5799" i="5"/>
  <c r="E5799" i="5"/>
  <c r="C5799" i="5"/>
  <c r="G5800" i="5"/>
  <c r="D5800" i="5"/>
  <c r="F5800" i="5"/>
  <c r="A5800" i="5"/>
  <c r="E5800" i="5"/>
  <c r="C5800" i="5"/>
  <c r="G5801" i="5"/>
  <c r="F5801" i="5"/>
  <c r="A5801" i="5"/>
  <c r="D5801" i="5"/>
  <c r="E5801" i="5"/>
  <c r="C5801" i="5"/>
  <c r="G5802" i="5"/>
  <c r="D5802" i="5"/>
  <c r="F5802" i="5"/>
  <c r="E5802" i="5"/>
  <c r="C5802" i="5"/>
  <c r="G5803" i="5"/>
  <c r="A5802" i="5"/>
  <c r="F5803" i="5"/>
  <c r="A5803" i="5"/>
  <c r="D5803" i="5"/>
  <c r="G5804" i="5"/>
  <c r="E5803" i="5"/>
  <c r="C5803" i="5"/>
  <c r="D5804" i="5"/>
  <c r="F5804" i="5"/>
  <c r="G5805" i="5"/>
  <c r="E5804" i="5"/>
  <c r="C5804" i="5"/>
  <c r="A5804" i="5"/>
  <c r="F5805" i="5"/>
  <c r="A5805" i="5"/>
  <c r="D5805" i="5"/>
  <c r="G5806" i="5"/>
  <c r="E5805" i="5"/>
  <c r="C5805" i="5"/>
  <c r="D5806" i="5"/>
  <c r="F5806" i="5"/>
  <c r="G5807" i="5"/>
  <c r="E5806" i="5"/>
  <c r="C5806" i="5"/>
  <c r="A5806" i="5"/>
  <c r="F5807" i="5"/>
  <c r="A5807" i="5"/>
  <c r="D5807" i="5"/>
  <c r="E5807" i="5"/>
  <c r="C5807" i="5"/>
  <c r="G5808" i="5"/>
  <c r="D5808" i="5"/>
  <c r="F5808" i="5"/>
  <c r="A5808" i="5"/>
  <c r="E5808" i="5"/>
  <c r="C5808" i="5"/>
  <c r="G5809" i="5"/>
  <c r="F5809" i="5"/>
  <c r="A5809" i="5"/>
  <c r="D5809" i="5"/>
  <c r="G5810" i="5"/>
  <c r="E5809" i="5"/>
  <c r="C5809" i="5"/>
  <c r="F5810" i="5"/>
  <c r="A5810" i="5"/>
  <c r="D5810" i="5"/>
  <c r="E5810" i="5"/>
  <c r="C5810" i="5"/>
  <c r="G5811" i="5"/>
  <c r="D5811" i="5"/>
  <c r="F5811" i="5"/>
  <c r="A5811" i="5"/>
  <c r="E5811" i="5"/>
  <c r="C5811" i="5"/>
  <c r="G5812" i="5"/>
  <c r="F5812" i="5"/>
  <c r="A5812" i="5"/>
  <c r="D5812" i="5"/>
  <c r="G5813" i="5"/>
  <c r="E5812" i="5"/>
  <c r="C5812" i="5"/>
  <c r="D5813" i="5"/>
  <c r="F5813" i="5"/>
  <c r="G5814" i="5"/>
  <c r="E5813" i="5"/>
  <c r="C5813" i="5"/>
  <c r="A5813" i="5"/>
  <c r="F5814" i="5"/>
  <c r="A5814" i="5"/>
  <c r="D5814" i="5"/>
  <c r="G5815" i="5"/>
  <c r="E5814" i="5"/>
  <c r="C5814" i="5"/>
  <c r="D5815" i="5"/>
  <c r="F5815" i="5"/>
  <c r="A5815" i="5"/>
  <c r="G5816" i="5"/>
  <c r="E5815" i="5"/>
  <c r="C5815" i="5"/>
  <c r="F5816" i="5"/>
  <c r="A5816" i="5"/>
  <c r="D5816" i="5"/>
  <c r="G5817" i="5"/>
  <c r="E5816" i="5"/>
  <c r="C5816" i="5"/>
  <c r="D5817" i="5"/>
  <c r="F5817" i="5"/>
  <c r="A5817" i="5"/>
  <c r="G5818" i="5"/>
  <c r="E5817" i="5"/>
  <c r="C5817" i="5"/>
  <c r="F5818" i="5"/>
  <c r="A5818" i="5"/>
  <c r="D5818" i="5"/>
  <c r="E5818" i="5"/>
  <c r="C5818" i="5"/>
  <c r="G5819" i="5"/>
  <c r="D5819" i="5"/>
  <c r="F5819" i="5"/>
  <c r="E5819" i="5"/>
  <c r="C5819" i="5"/>
  <c r="G5820" i="5"/>
  <c r="A5819" i="5"/>
  <c r="F5820" i="5"/>
  <c r="A5820" i="5"/>
  <c r="D5820" i="5"/>
  <c r="G5821" i="5"/>
  <c r="E5820" i="5"/>
  <c r="C5820" i="5"/>
  <c r="D5821" i="5"/>
  <c r="F5821" i="5"/>
  <c r="E5821" i="5"/>
  <c r="C5821" i="5"/>
  <c r="G5822" i="5"/>
  <c r="A5821" i="5"/>
  <c r="F5822" i="5"/>
  <c r="A5822" i="5"/>
  <c r="D5822" i="5"/>
  <c r="G5823" i="5"/>
  <c r="E5822" i="5"/>
  <c r="C5822" i="5"/>
  <c r="D5823" i="5"/>
  <c r="F5823" i="5"/>
  <c r="G5824" i="5"/>
  <c r="E5823" i="5"/>
  <c r="C5823" i="5"/>
  <c r="A5823" i="5"/>
  <c r="F5824" i="5"/>
  <c r="A5824" i="5"/>
  <c r="D5824" i="5"/>
  <c r="G5825" i="5"/>
  <c r="E5824" i="5"/>
  <c r="C5824" i="5"/>
  <c r="D5825" i="5"/>
  <c r="F5825" i="5"/>
  <c r="A5825" i="5"/>
  <c r="G5826" i="5"/>
  <c r="E5825" i="5"/>
  <c r="C5825" i="5"/>
  <c r="F5826" i="5"/>
  <c r="A5826" i="5"/>
  <c r="D5826" i="5"/>
  <c r="E5826" i="5"/>
  <c r="C5826" i="5"/>
  <c r="G5827" i="5"/>
  <c r="D5827" i="5"/>
  <c r="F5827" i="5"/>
  <c r="A5827" i="5"/>
  <c r="E5827" i="5"/>
  <c r="C5827" i="5"/>
  <c r="G5828" i="5"/>
  <c r="F5828" i="5"/>
  <c r="A5828" i="5"/>
  <c r="D5828" i="5"/>
  <c r="G5829" i="5"/>
  <c r="E5828" i="5"/>
  <c r="C5828" i="5"/>
  <c r="D5829" i="5"/>
  <c r="F5829" i="5"/>
  <c r="G5830" i="5"/>
  <c r="E5829" i="5"/>
  <c r="C5829" i="5"/>
  <c r="A5829" i="5"/>
  <c r="F5830" i="5"/>
  <c r="A5830" i="5"/>
  <c r="D5830" i="5"/>
  <c r="G5831" i="5"/>
  <c r="E5830" i="5"/>
  <c r="C5830" i="5"/>
  <c r="D5831" i="5"/>
  <c r="F5831" i="5"/>
  <c r="A5831" i="5"/>
  <c r="G5832" i="5"/>
  <c r="E5831" i="5"/>
  <c r="C5831" i="5"/>
  <c r="F5832" i="5"/>
  <c r="A5832" i="5"/>
  <c r="D5832" i="5"/>
  <c r="E5832" i="5"/>
  <c r="C5832" i="5"/>
  <c r="G5833" i="5"/>
  <c r="D5833" i="5"/>
  <c r="F5833" i="5"/>
  <c r="A5833" i="5"/>
  <c r="E5833" i="5"/>
  <c r="C5833" i="5"/>
  <c r="G5834" i="5"/>
  <c r="F5834" i="5"/>
  <c r="A5834" i="5"/>
  <c r="D5834" i="5"/>
  <c r="E5834" i="5"/>
  <c r="C5834" i="5"/>
  <c r="G5835" i="5"/>
  <c r="D5835" i="5"/>
  <c r="F5835" i="5"/>
  <c r="A5835" i="5"/>
  <c r="G5836" i="5"/>
  <c r="E5835" i="5"/>
  <c r="C5835" i="5"/>
  <c r="F5836" i="5"/>
  <c r="A5836" i="5"/>
  <c r="D5836" i="5"/>
  <c r="E5836" i="5"/>
  <c r="C5836" i="5"/>
  <c r="G5837" i="5"/>
  <c r="F5837" i="5"/>
  <c r="D5837" i="5"/>
  <c r="A5837" i="5"/>
  <c r="G5838" i="5"/>
  <c r="E5837" i="5"/>
  <c r="C5837" i="5"/>
  <c r="F5838" i="5"/>
  <c r="D5838" i="5"/>
  <c r="A5838" i="5"/>
  <c r="E5838" i="5"/>
  <c r="C5838" i="5"/>
  <c r="G5839" i="5"/>
  <c r="D5839" i="5"/>
  <c r="F5839" i="5"/>
  <c r="A5839" i="5"/>
  <c r="G5840" i="5"/>
  <c r="E5839" i="5"/>
  <c r="C5839" i="5"/>
  <c r="D5840" i="5"/>
  <c r="F5840" i="5"/>
  <c r="A5840" i="5"/>
  <c r="G5841" i="5"/>
  <c r="E5840" i="5"/>
  <c r="C5840" i="5"/>
  <c r="D5841" i="5"/>
  <c r="F5841" i="5"/>
  <c r="G5842" i="5"/>
  <c r="E5841" i="5"/>
  <c r="C5841" i="5"/>
  <c r="A5841" i="5"/>
  <c r="D5842" i="5"/>
  <c r="F5842" i="5"/>
  <c r="G5843" i="5"/>
  <c r="E5842" i="5"/>
  <c r="C5842" i="5"/>
  <c r="A5842" i="5"/>
  <c r="D5843" i="5"/>
  <c r="F5843" i="5"/>
  <c r="G5844" i="5"/>
  <c r="E5843" i="5"/>
  <c r="C5843" i="5"/>
  <c r="A5843" i="5"/>
  <c r="D5844" i="5"/>
  <c r="F5844" i="5"/>
  <c r="A5844" i="5"/>
  <c r="E5844" i="5"/>
  <c r="C5844" i="5"/>
  <c r="G5845" i="5"/>
  <c r="F5845" i="5"/>
  <c r="A5845" i="5"/>
  <c r="D5845" i="5"/>
  <c r="G5846" i="5"/>
  <c r="E5845" i="5"/>
  <c r="C5845" i="5"/>
  <c r="D5846" i="5"/>
  <c r="F5846" i="5"/>
  <c r="A5846" i="5"/>
  <c r="G5847" i="5"/>
  <c r="E5846" i="5"/>
  <c r="C5846" i="5"/>
  <c r="F5847" i="5"/>
  <c r="A5847" i="5"/>
  <c r="D5847" i="5"/>
  <c r="G5848" i="5"/>
  <c r="E5847" i="5"/>
  <c r="C5847" i="5"/>
  <c r="D5848" i="5"/>
  <c r="F5848" i="5"/>
  <c r="E5848" i="5"/>
  <c r="C5848" i="5"/>
  <c r="G5849" i="5"/>
  <c r="A5848" i="5"/>
  <c r="F5849" i="5"/>
  <c r="A5849" i="5"/>
  <c r="D5849" i="5"/>
  <c r="G5850" i="5"/>
  <c r="E5849" i="5"/>
  <c r="C5849" i="5"/>
  <c r="D5850" i="5"/>
  <c r="F5850" i="5"/>
  <c r="A5850" i="5"/>
  <c r="G5851" i="5"/>
  <c r="E5850" i="5"/>
  <c r="C5850" i="5"/>
  <c r="F5851" i="5"/>
  <c r="A5851" i="5"/>
  <c r="D5851" i="5"/>
  <c r="G5852" i="5"/>
  <c r="E5851" i="5"/>
  <c r="C5851" i="5"/>
  <c r="D5852" i="5"/>
  <c r="F5852" i="5"/>
  <c r="G5853" i="5"/>
  <c r="E5852" i="5"/>
  <c r="C5852" i="5"/>
  <c r="A5852" i="5"/>
  <c r="F5853" i="5"/>
  <c r="A5853" i="5"/>
  <c r="D5853" i="5"/>
  <c r="G5854" i="5"/>
  <c r="E5853" i="5"/>
  <c r="C5853" i="5"/>
  <c r="D5854" i="5"/>
  <c r="F5854" i="5"/>
  <c r="G5855" i="5"/>
  <c r="E5854" i="5"/>
  <c r="C5854" i="5"/>
  <c r="A5854" i="5"/>
  <c r="F5855" i="5"/>
  <c r="A5855" i="5"/>
  <c r="D5855" i="5"/>
  <c r="G5856" i="5"/>
  <c r="E5855" i="5"/>
  <c r="C5855" i="5"/>
  <c r="D5856" i="5"/>
  <c r="F5856" i="5"/>
  <c r="A5856" i="5"/>
  <c r="G5857" i="5"/>
  <c r="E5856" i="5"/>
  <c r="C5856" i="5"/>
  <c r="F5857" i="5"/>
  <c r="A5857" i="5"/>
  <c r="D5857" i="5"/>
  <c r="G5858" i="5"/>
  <c r="E5857" i="5"/>
  <c r="C5857" i="5"/>
  <c r="D5858" i="5"/>
  <c r="F5858" i="5"/>
  <c r="A5858" i="5"/>
  <c r="G5859" i="5"/>
  <c r="E5858" i="5"/>
  <c r="C5858" i="5"/>
  <c r="F5859" i="5"/>
  <c r="A5859" i="5"/>
  <c r="D5859" i="5"/>
  <c r="G5860" i="5"/>
  <c r="E5859" i="5"/>
  <c r="C5859" i="5"/>
  <c r="D5860" i="5"/>
  <c r="F5860" i="5"/>
  <c r="A5860" i="5"/>
  <c r="E5860" i="5"/>
  <c r="C5860" i="5"/>
  <c r="G5861" i="5"/>
  <c r="F5861" i="5"/>
  <c r="A5861" i="5"/>
  <c r="D5861" i="5"/>
  <c r="G5862" i="5"/>
  <c r="E5861" i="5"/>
  <c r="C5861" i="5"/>
  <c r="D5862" i="5"/>
  <c r="F5862" i="5"/>
  <c r="A5862" i="5"/>
  <c r="G5863" i="5"/>
  <c r="E5862" i="5"/>
  <c r="C5862" i="5"/>
  <c r="F5863" i="5"/>
  <c r="A5863" i="5"/>
  <c r="D5863" i="5"/>
  <c r="G5864" i="5"/>
  <c r="E5863" i="5"/>
  <c r="C5863" i="5"/>
  <c r="D5864" i="5"/>
  <c r="F5864" i="5"/>
  <c r="E5864" i="5"/>
  <c r="C5864" i="5"/>
  <c r="G5865" i="5"/>
  <c r="A5864" i="5"/>
  <c r="F5865" i="5"/>
  <c r="A5865" i="5"/>
  <c r="D5865" i="5"/>
  <c r="G5866" i="5"/>
  <c r="E5865" i="5"/>
  <c r="C5865" i="5"/>
  <c r="D5866" i="5"/>
  <c r="F5866" i="5"/>
  <c r="G5867" i="5"/>
  <c r="E5866" i="5"/>
  <c r="C5866" i="5"/>
  <c r="A5866" i="5"/>
  <c r="F5867" i="5"/>
  <c r="A5867" i="5"/>
  <c r="D5867" i="5"/>
  <c r="G5868" i="5"/>
  <c r="E5867" i="5"/>
  <c r="C5867" i="5"/>
  <c r="D5868" i="5"/>
  <c r="F5868" i="5"/>
  <c r="G5869" i="5"/>
  <c r="E5868" i="5"/>
  <c r="C5868" i="5"/>
  <c r="A5868" i="5"/>
  <c r="F5869" i="5"/>
  <c r="A5869" i="5"/>
  <c r="D5869" i="5"/>
  <c r="G5870" i="5"/>
  <c r="E5869" i="5"/>
  <c r="C5869" i="5"/>
  <c r="D5870" i="5"/>
  <c r="F5870" i="5"/>
  <c r="A5870" i="5"/>
  <c r="G5871" i="5"/>
  <c r="E5870" i="5"/>
  <c r="C5870" i="5"/>
  <c r="F5871" i="5"/>
  <c r="A5871" i="5"/>
  <c r="D5871" i="5"/>
  <c r="G5872" i="5"/>
  <c r="E5871" i="5"/>
  <c r="C5871" i="5"/>
  <c r="D5872" i="5"/>
  <c r="F5872" i="5"/>
  <c r="A5872" i="5"/>
  <c r="G5873" i="5"/>
  <c r="E5872" i="5"/>
  <c r="C5872" i="5"/>
  <c r="F5873" i="5"/>
  <c r="A5873" i="5"/>
  <c r="D5873" i="5"/>
  <c r="G5874" i="5"/>
  <c r="E5873" i="5"/>
  <c r="C5873" i="5"/>
  <c r="D5874" i="5"/>
  <c r="F5874" i="5"/>
  <c r="A5874" i="5"/>
  <c r="G5875" i="5"/>
  <c r="E5874" i="5"/>
  <c r="C5874" i="5"/>
  <c r="F5875" i="5"/>
  <c r="A5875" i="5"/>
  <c r="D5875" i="5"/>
  <c r="G5876" i="5"/>
  <c r="E5875" i="5"/>
  <c r="C5875" i="5"/>
  <c r="D5876" i="5"/>
  <c r="F5876" i="5"/>
  <c r="A5876" i="5"/>
  <c r="E5876" i="5"/>
  <c r="C5876" i="5"/>
  <c r="G5877" i="5"/>
  <c r="F5877" i="5"/>
  <c r="A5877" i="5"/>
  <c r="D5877" i="5"/>
  <c r="G5878" i="5"/>
  <c r="E5877" i="5"/>
  <c r="C5877" i="5"/>
  <c r="D5878" i="5"/>
  <c r="F5878" i="5"/>
  <c r="A5878" i="5"/>
  <c r="G5879" i="5"/>
  <c r="E5878" i="5"/>
  <c r="C5878" i="5"/>
  <c r="F5879" i="5"/>
  <c r="A5879" i="5"/>
  <c r="D5879" i="5"/>
  <c r="E5879" i="5"/>
  <c r="C5879" i="5"/>
  <c r="G5880" i="5"/>
  <c r="D5880" i="5"/>
  <c r="F5880" i="5"/>
  <c r="A5880" i="5"/>
  <c r="G5881" i="5"/>
  <c r="E5880" i="5"/>
  <c r="C5880" i="5"/>
  <c r="F5881" i="5"/>
  <c r="A5881" i="5"/>
  <c r="D5881" i="5"/>
  <c r="G5882" i="5"/>
  <c r="E5881" i="5"/>
  <c r="C5881" i="5"/>
  <c r="D5882" i="5"/>
  <c r="F5882" i="5"/>
  <c r="A5882" i="5"/>
  <c r="G5883" i="5"/>
  <c r="E5882" i="5"/>
  <c r="C5882" i="5"/>
  <c r="F5883" i="5"/>
  <c r="A5883" i="5"/>
  <c r="D5883" i="5"/>
  <c r="G5884" i="5"/>
  <c r="E5883" i="5"/>
  <c r="C5883" i="5"/>
  <c r="D5884" i="5"/>
  <c r="F5884" i="5"/>
  <c r="A5884" i="5"/>
  <c r="G5885" i="5"/>
  <c r="E5884" i="5"/>
  <c r="C5884" i="5"/>
  <c r="F5885" i="5"/>
  <c r="A5885" i="5"/>
  <c r="D5885" i="5"/>
  <c r="G5886" i="5"/>
  <c r="E5885" i="5"/>
  <c r="C5885" i="5"/>
  <c r="D5886" i="5"/>
  <c r="F5886" i="5"/>
  <c r="A5886" i="5"/>
  <c r="G5887" i="5"/>
  <c r="E5886" i="5"/>
  <c r="C5886" i="5"/>
  <c r="F5887" i="5"/>
  <c r="A5887" i="5"/>
  <c r="D5887" i="5"/>
  <c r="E5887" i="5"/>
  <c r="C5887" i="5"/>
  <c r="G5888" i="5"/>
  <c r="D5888" i="5"/>
  <c r="F5888" i="5"/>
  <c r="A5888" i="5"/>
  <c r="G5889" i="5"/>
  <c r="E5888" i="5"/>
  <c r="C5888" i="5"/>
  <c r="F5889" i="5"/>
  <c r="A5889" i="5"/>
  <c r="D5889" i="5"/>
  <c r="G5890" i="5"/>
  <c r="E5889" i="5"/>
  <c r="C5889" i="5"/>
  <c r="D5890" i="5"/>
  <c r="F5890" i="5"/>
  <c r="A5890" i="5"/>
  <c r="G5891" i="5"/>
  <c r="E5890" i="5"/>
  <c r="C5890" i="5"/>
  <c r="F5891" i="5"/>
  <c r="A5891" i="5"/>
  <c r="D5891" i="5"/>
  <c r="G5892" i="5"/>
  <c r="E5891" i="5"/>
  <c r="C5891" i="5"/>
  <c r="D5892" i="5"/>
  <c r="F5892" i="5"/>
  <c r="A5892" i="5"/>
  <c r="G5893" i="5"/>
  <c r="E5892" i="5"/>
  <c r="C5892" i="5"/>
  <c r="F5893" i="5"/>
  <c r="A5893" i="5"/>
  <c r="D5893" i="5"/>
  <c r="E5893" i="5"/>
  <c r="C5893" i="5"/>
  <c r="G5894" i="5"/>
  <c r="D5894" i="5"/>
  <c r="F5894" i="5"/>
  <c r="A5894" i="5"/>
  <c r="G5895" i="5"/>
  <c r="E5894" i="5"/>
  <c r="C5894" i="5"/>
  <c r="F5895" i="5"/>
  <c r="A5895" i="5"/>
  <c r="D5895" i="5"/>
  <c r="E5895" i="5"/>
  <c r="C5895" i="5"/>
  <c r="G5896" i="5"/>
  <c r="D5896" i="5"/>
  <c r="F5896" i="5"/>
  <c r="A5896" i="5"/>
  <c r="G5897" i="5"/>
  <c r="E5896" i="5"/>
  <c r="C5896" i="5"/>
  <c r="F5897" i="5"/>
  <c r="A5897" i="5"/>
  <c r="D5897" i="5"/>
  <c r="G5898" i="5"/>
  <c r="E5897" i="5"/>
  <c r="C5897" i="5"/>
  <c r="D5898" i="5"/>
  <c r="F5898" i="5"/>
  <c r="A5898" i="5"/>
  <c r="G5899" i="5"/>
  <c r="E5898" i="5"/>
  <c r="C5898" i="5"/>
  <c r="F5899" i="5"/>
  <c r="A5899" i="5"/>
  <c r="D5899" i="5"/>
  <c r="G5900" i="5"/>
  <c r="E5899" i="5"/>
  <c r="C5899" i="5"/>
  <c r="D5900" i="5"/>
  <c r="F5900" i="5"/>
  <c r="A5900" i="5"/>
  <c r="G5901" i="5"/>
  <c r="E5900" i="5"/>
  <c r="C5900" i="5"/>
  <c r="F5901" i="5"/>
  <c r="A5901" i="5"/>
  <c r="D5901" i="5"/>
  <c r="E5901" i="5"/>
  <c r="C5901" i="5"/>
  <c r="G5902" i="5"/>
  <c r="D5902" i="5"/>
  <c r="F5902" i="5"/>
  <c r="A5902" i="5"/>
  <c r="G5903" i="5"/>
  <c r="E5902" i="5"/>
  <c r="C5902" i="5"/>
  <c r="F5903" i="5"/>
  <c r="A5903" i="5"/>
  <c r="D5903" i="5"/>
  <c r="E5903" i="5"/>
  <c r="C5903" i="5"/>
  <c r="G5904" i="5"/>
  <c r="D5904" i="5"/>
  <c r="F5904" i="5"/>
  <c r="A5904" i="5"/>
  <c r="G5905" i="5"/>
  <c r="E5904" i="5"/>
  <c r="C5904" i="5"/>
  <c r="F5905" i="5"/>
  <c r="A5905" i="5"/>
  <c r="D5905" i="5"/>
  <c r="G5906" i="5"/>
  <c r="E5905" i="5"/>
  <c r="C5905" i="5"/>
  <c r="D5906" i="5"/>
  <c r="F5906" i="5"/>
  <c r="A5906" i="5"/>
  <c r="G5907" i="5"/>
  <c r="E5906" i="5"/>
  <c r="C5906" i="5"/>
  <c r="F5907" i="5"/>
  <c r="A5907" i="5"/>
  <c r="D5907" i="5"/>
  <c r="G5908" i="5"/>
  <c r="E5907" i="5"/>
  <c r="C5907" i="5"/>
  <c r="D5908" i="5"/>
  <c r="F5908" i="5"/>
  <c r="A5908" i="5"/>
  <c r="G5909" i="5"/>
  <c r="E5908" i="5"/>
  <c r="C5908" i="5"/>
  <c r="F5909" i="5"/>
  <c r="A5909" i="5"/>
  <c r="D5909" i="5"/>
  <c r="E5909" i="5"/>
  <c r="C5909" i="5"/>
  <c r="G5910" i="5"/>
  <c r="D5910" i="5"/>
  <c r="F5910" i="5"/>
  <c r="A5910" i="5"/>
  <c r="G5911" i="5"/>
  <c r="E5910" i="5"/>
  <c r="C5910" i="5"/>
  <c r="F5911" i="5"/>
  <c r="A5911" i="5"/>
  <c r="D5911" i="5"/>
  <c r="E5911" i="5"/>
  <c r="C5911" i="5"/>
  <c r="G5912" i="5"/>
  <c r="D5912" i="5"/>
  <c r="F5912" i="5"/>
  <c r="A5912" i="5"/>
  <c r="G5913" i="5"/>
  <c r="E5912" i="5"/>
  <c r="C5912" i="5"/>
  <c r="F5913" i="5"/>
  <c r="A5913" i="5"/>
  <c r="D5913" i="5"/>
  <c r="G5914" i="5"/>
  <c r="E5913" i="5"/>
  <c r="C5913" i="5"/>
  <c r="D5914" i="5"/>
  <c r="F5914" i="5"/>
  <c r="G5915" i="5"/>
  <c r="E5914" i="5"/>
  <c r="C5914" i="5"/>
  <c r="A5914" i="5"/>
  <c r="F5915" i="5"/>
  <c r="A5915" i="5"/>
  <c r="D5915" i="5"/>
  <c r="G5916" i="5"/>
  <c r="E5915" i="5"/>
  <c r="C5915" i="5"/>
  <c r="D5916" i="5"/>
  <c r="F5916" i="5"/>
  <c r="A5916" i="5"/>
  <c r="G5917" i="5"/>
  <c r="E5916" i="5"/>
  <c r="C5916" i="5"/>
  <c r="F5917" i="5"/>
  <c r="A5917" i="5"/>
  <c r="D5917" i="5"/>
  <c r="E5917" i="5"/>
  <c r="C5917" i="5"/>
  <c r="G5918" i="5"/>
  <c r="D5918" i="5"/>
  <c r="F5918" i="5"/>
  <c r="A5918" i="5"/>
  <c r="G5919" i="5"/>
  <c r="E5918" i="5"/>
  <c r="C5918" i="5"/>
  <c r="F5919" i="5"/>
  <c r="A5919" i="5"/>
  <c r="D5919" i="5"/>
  <c r="E5919" i="5"/>
  <c r="C5919" i="5"/>
  <c r="G5920" i="5"/>
  <c r="D5920" i="5"/>
  <c r="F5920" i="5"/>
  <c r="A5920" i="5"/>
  <c r="G5921" i="5"/>
  <c r="E5920" i="5"/>
  <c r="C5920" i="5"/>
  <c r="F5921" i="5"/>
  <c r="A5921" i="5"/>
  <c r="D5921" i="5"/>
  <c r="G5922" i="5"/>
  <c r="E5921" i="5"/>
  <c r="C5921" i="5"/>
  <c r="D5922" i="5"/>
  <c r="F5922" i="5"/>
  <c r="A5922" i="5"/>
  <c r="G5923" i="5"/>
  <c r="E5922" i="5"/>
  <c r="C5922" i="5"/>
  <c r="F5923" i="5"/>
  <c r="A5923" i="5"/>
  <c r="D5923" i="5"/>
  <c r="G5924" i="5"/>
  <c r="E5923" i="5"/>
  <c r="C5923" i="5"/>
  <c r="D5924" i="5"/>
  <c r="F5924" i="5"/>
  <c r="A5924" i="5"/>
  <c r="G5925" i="5"/>
  <c r="E5924" i="5"/>
  <c r="C5924" i="5"/>
  <c r="F5925" i="5"/>
  <c r="A5925" i="5"/>
  <c r="D5925" i="5"/>
  <c r="G5926" i="5"/>
  <c r="E5925" i="5"/>
  <c r="C5925" i="5"/>
  <c r="D5926" i="5"/>
  <c r="F5926" i="5"/>
  <c r="A5926" i="5"/>
  <c r="G5927" i="5"/>
  <c r="E5926" i="5"/>
  <c r="C5926" i="5"/>
  <c r="F5927" i="5"/>
  <c r="A5927" i="5"/>
  <c r="D5927" i="5"/>
  <c r="G5928" i="5"/>
  <c r="E5927" i="5"/>
  <c r="C5927" i="5"/>
  <c r="D5928" i="5"/>
  <c r="F5928" i="5"/>
  <c r="A5928" i="5"/>
  <c r="G5929" i="5"/>
  <c r="E5928" i="5"/>
  <c r="C5928" i="5"/>
  <c r="F5929" i="5"/>
  <c r="A5929" i="5"/>
  <c r="D5929" i="5"/>
  <c r="G5930" i="5"/>
  <c r="E5929" i="5"/>
  <c r="C5929" i="5"/>
  <c r="D5930" i="5"/>
  <c r="F5930" i="5"/>
  <c r="A5930" i="5"/>
  <c r="G5931" i="5"/>
  <c r="E5930" i="5"/>
  <c r="C5930" i="5"/>
  <c r="F5931" i="5"/>
  <c r="A5931" i="5"/>
  <c r="D5931" i="5"/>
  <c r="G5932" i="5"/>
  <c r="E5931" i="5"/>
  <c r="C5931" i="5"/>
  <c r="D5932" i="5"/>
  <c r="F5932" i="5"/>
  <c r="A5932" i="5"/>
  <c r="G5933" i="5"/>
  <c r="E5932" i="5"/>
  <c r="C5932" i="5"/>
  <c r="F5933" i="5"/>
  <c r="A5933" i="5"/>
  <c r="D5933" i="5"/>
  <c r="G5934" i="5"/>
  <c r="E5933" i="5"/>
  <c r="C5933" i="5"/>
  <c r="D5934" i="5"/>
  <c r="F5934" i="5"/>
  <c r="A5934" i="5"/>
  <c r="G5935" i="5"/>
  <c r="E5934" i="5"/>
  <c r="C5934" i="5"/>
  <c r="F5935" i="5"/>
  <c r="A5935" i="5"/>
  <c r="D5935" i="5"/>
  <c r="G5936" i="5"/>
  <c r="E5935" i="5"/>
  <c r="C5935" i="5"/>
  <c r="D5936" i="5"/>
  <c r="F5936" i="5"/>
  <c r="E5936" i="5"/>
  <c r="C5936" i="5"/>
  <c r="A5936" i="5"/>
</calcChain>
</file>

<file path=xl/comments1.xml><?xml version="1.0" encoding="utf-8"?>
<comments xmlns="http://schemas.openxmlformats.org/spreadsheetml/2006/main">
  <authors>
    <author/>
  </authors>
  <commentList>
    <comment ref="B1" authorId="0">
      <text>
        <r>
          <rPr>
            <b/>
            <sz val="9"/>
            <rFont val="宋体"/>
            <charset val="134"/>
          </rPr>
          <t>描述里的s%表示所在城市。</t>
        </r>
      </text>
    </comment>
    <comment ref="C1" authorId="0">
      <text>
        <r>
          <rPr>
            <b/>
            <sz val="9"/>
            <rFont val="宋体"/>
            <charset val="134"/>
          </rPr>
          <t>1、通用城市事件：在所有城市游玩都可以触发的事件；
2、特定城市事件：在特定城市游玩才能触发的事件；
3、通用观光事件：在所有城市观光都可以触发的事件；
4、特定观光事件：在特定城市观光才能触发的事件；</t>
        </r>
      </text>
    </comment>
    <comment ref="E1" authorId="0">
      <text>
        <r>
          <rPr>
            <b/>
            <sz val="9"/>
            <rFont val="宋体"/>
            <charset val="134"/>
          </rPr>
          <t>事件触发的景点或城市，通用事件填0</t>
        </r>
      </text>
    </comment>
    <comment ref="F1" authorId="0">
      <text>
        <r>
          <rPr>
            <b/>
            <sz val="9"/>
            <rFont val="宋体"/>
            <charset val="134"/>
          </rPr>
          <t>1、普通事件
2、剧情类答题事件（无需显示是否答对）
3、知识类答题事件（需要显示是否答对）</t>
        </r>
      </text>
    </comment>
    <comment ref="G1" authorId="0">
      <text>
        <r>
          <rPr>
            <b/>
            <sz val="9"/>
            <rFont val="Tahoma"/>
            <family val="2"/>
          </rPr>
          <t>0:</t>
        </r>
        <r>
          <rPr>
            <b/>
            <sz val="9"/>
            <rFont val="宋体"/>
            <charset val="134"/>
          </rPr>
          <t xml:space="preserve">常规
</t>
        </r>
        <r>
          <rPr>
            <b/>
            <sz val="9"/>
            <rFont val="Tahoma"/>
            <family val="2"/>
          </rPr>
          <t>1</t>
        </r>
        <r>
          <rPr>
            <b/>
            <sz val="9"/>
            <rFont val="宋体"/>
            <charset val="134"/>
          </rPr>
          <t xml:space="preserve">：特产
</t>
        </r>
        <r>
          <rPr>
            <b/>
            <sz val="9"/>
            <rFont val="Tahoma"/>
            <family val="2"/>
          </rPr>
          <t>2</t>
        </r>
        <r>
          <rPr>
            <b/>
            <sz val="9"/>
            <rFont val="宋体"/>
            <charset val="134"/>
          </rPr>
          <t xml:space="preserve">：景点
</t>
        </r>
        <r>
          <rPr>
            <b/>
            <sz val="9"/>
            <rFont val="Tahoma"/>
            <family val="2"/>
          </rPr>
          <t>3</t>
        </r>
        <r>
          <rPr>
            <b/>
            <sz val="9"/>
            <rFont val="宋体"/>
            <charset val="134"/>
          </rPr>
          <t>：地方归属</t>
        </r>
      </text>
    </comment>
    <comment ref="H1" authorId="0">
      <text>
        <r>
          <rPr>
            <b/>
            <sz val="9"/>
            <rFont val="Tahoma"/>
            <family val="2"/>
          </rPr>
          <t>0</t>
        </r>
        <r>
          <rPr>
            <b/>
            <sz val="9"/>
            <rFont val="宋体"/>
            <charset val="134"/>
          </rPr>
          <t>表示没有图片</t>
        </r>
      </text>
    </comment>
    <comment ref="K1" authorId="0">
      <text>
        <r>
          <rPr>
            <b/>
            <sz val="9"/>
            <rFont val="Tahoma"/>
            <family val="2"/>
          </rPr>
          <t>1</t>
        </r>
        <r>
          <rPr>
            <b/>
            <sz val="9"/>
            <rFont val="宋体"/>
            <charset val="134"/>
          </rPr>
          <t xml:space="preserve">金币
</t>
        </r>
        <r>
          <rPr>
            <b/>
            <sz val="9"/>
            <rFont val="Tahoma"/>
            <family val="2"/>
          </rPr>
          <t>2</t>
        </r>
        <r>
          <rPr>
            <b/>
            <sz val="9"/>
            <rFont val="宋体"/>
            <charset val="134"/>
          </rPr>
          <t xml:space="preserve">时间
</t>
        </r>
        <r>
          <rPr>
            <b/>
            <sz val="9"/>
            <rFont val="Tahoma"/>
            <family val="2"/>
          </rPr>
          <t>3</t>
        </r>
        <r>
          <rPr>
            <b/>
            <sz val="9"/>
            <rFont val="宋体"/>
            <charset val="134"/>
          </rPr>
          <t xml:space="preserve">明信片：后面跟明信片id，明信片id填-1表示该城市随机特产明信片
4特产：后面跟特产id，
</t>
        </r>
        <r>
          <rPr>
            <b/>
            <sz val="9"/>
            <rFont val="Tahoma"/>
            <family val="2"/>
          </rPr>
          <t>5</t>
        </r>
        <r>
          <rPr>
            <b/>
            <sz val="9"/>
            <rFont val="宋体"/>
            <charset val="134"/>
          </rPr>
          <t xml:space="preserve">积分
</t>
        </r>
      </text>
    </comment>
    <comment ref="L1" authorId="0">
      <text>
        <r>
          <rPr>
            <b/>
            <sz val="9"/>
            <rFont val="Tahoma"/>
            <family val="2"/>
          </rPr>
          <t>0</t>
        </r>
        <r>
          <rPr>
            <b/>
            <sz val="9"/>
            <rFont val="宋体"/>
            <charset val="134"/>
          </rPr>
          <t xml:space="preserve">表示无奖励
</t>
        </r>
      </text>
    </comment>
    <comment ref="M1" authorId="0">
      <text>
        <r>
          <rPr>
            <b/>
            <sz val="9"/>
            <rFont val="宋体"/>
            <charset val="134"/>
          </rPr>
          <t xml:space="preserve">0表示无前置事件
前置事件如果是答题事件，需要答对才能继续往下进行。
</t>
        </r>
      </text>
    </comment>
    <comment ref="N1" authorId="0">
      <text>
        <r>
          <rPr>
            <b/>
            <sz val="9"/>
            <rFont val="宋体"/>
            <charset val="134"/>
          </rPr>
          <t xml:space="preserve">格式
a/b/c
a：1表示阳历；2表示阴历
b:月份
c:日期
填0表示无日期限制
a1/b1/c1:a2/b2/c2表示时间段
</t>
        </r>
      </text>
    </comment>
    <comment ref="O1" authorId="0">
      <text>
        <r>
          <rPr>
            <b/>
            <sz val="9"/>
            <rFont val="Tahoma"/>
            <family val="2"/>
          </rPr>
          <t>0</t>
        </r>
        <r>
          <rPr>
            <b/>
            <sz val="9"/>
            <rFont val="宋体"/>
            <charset val="134"/>
          </rPr>
          <t xml:space="preserve">：无天气限定
</t>
        </r>
        <r>
          <rPr>
            <b/>
            <sz val="9"/>
            <rFont val="Tahoma"/>
            <family val="2"/>
          </rPr>
          <t>1</t>
        </r>
        <r>
          <rPr>
            <b/>
            <sz val="9"/>
            <rFont val="宋体"/>
            <charset val="134"/>
          </rPr>
          <t xml:space="preserve">：晴天
</t>
        </r>
        <r>
          <rPr>
            <b/>
            <sz val="9"/>
            <rFont val="Tahoma"/>
            <family val="2"/>
          </rPr>
          <t>2</t>
        </r>
        <r>
          <rPr>
            <b/>
            <sz val="9"/>
            <rFont val="宋体"/>
            <charset val="134"/>
          </rPr>
          <t xml:space="preserve">：阴天
</t>
        </r>
        <r>
          <rPr>
            <b/>
            <sz val="9"/>
            <rFont val="Tahoma"/>
            <family val="2"/>
          </rPr>
          <t>3</t>
        </r>
        <r>
          <rPr>
            <b/>
            <sz val="9"/>
            <rFont val="宋体"/>
            <charset val="134"/>
          </rPr>
          <t xml:space="preserve">：雨天
</t>
        </r>
        <r>
          <rPr>
            <b/>
            <sz val="9"/>
            <rFont val="Tahoma"/>
            <family val="2"/>
          </rPr>
          <t>4</t>
        </r>
        <r>
          <rPr>
            <b/>
            <sz val="9"/>
            <rFont val="宋体"/>
            <charset val="134"/>
          </rPr>
          <t>：雪天</t>
        </r>
      </text>
    </comment>
    <comment ref="P1" authorId="0">
      <text>
        <r>
          <rPr>
            <b/>
            <sz val="9"/>
            <rFont val="宋体"/>
            <charset val="134"/>
          </rPr>
          <t>0：无限制
1：不拥有医药箱</t>
        </r>
      </text>
    </comment>
    <comment ref="Q1" authorId="0">
      <text>
        <r>
          <rPr>
            <b/>
            <sz val="9"/>
            <rFont val="Tahoma"/>
            <family val="2"/>
          </rPr>
          <t>-1</t>
        </r>
        <r>
          <rPr>
            <b/>
            <sz val="9"/>
            <rFont val="宋体"/>
            <charset val="134"/>
          </rPr>
          <t xml:space="preserve">表示必定触发
</t>
        </r>
      </text>
    </comment>
  </commentList>
</comments>
</file>

<file path=xl/comments2.xml><?xml version="1.0" encoding="utf-8"?>
<comments xmlns="http://schemas.openxmlformats.org/spreadsheetml/2006/main">
  <authors>
    <author>PC</author>
    <author>Administrator</author>
  </authors>
  <commentList>
    <comment ref="A1" authorId="0">
      <text>
        <r>
          <rPr>
            <b/>
            <sz val="9"/>
            <rFont val="宋体"/>
            <charset val="134"/>
          </rPr>
          <t>景点明信片id同景点id</t>
        </r>
      </text>
    </comment>
    <comment ref="B1" authorId="1">
      <text>
        <r>
          <rPr>
            <b/>
            <sz val="9"/>
            <rFont val="宋体"/>
            <charset val="134"/>
          </rPr>
          <t>Administrator:</t>
        </r>
        <r>
          <rPr>
            <sz val="9"/>
            <rFont val="宋体"/>
            <charset val="134"/>
          </rPr>
          <t xml:space="preserve">
1 通用样式
2粉色
3木板
4羊皮纸
5中国风</t>
        </r>
      </text>
    </comment>
    <comment ref="D2" authorId="0">
      <text>
        <r>
          <rPr>
            <b/>
            <sz val="9"/>
            <color rgb="FF000000"/>
            <rFont val="Tahoma"/>
          </rPr>
          <t>1</t>
        </r>
        <r>
          <rPr>
            <b/>
            <sz val="9"/>
            <color rgb="FF000000"/>
            <rFont val="宋体"/>
            <charset val="134"/>
          </rPr>
          <t xml:space="preserve">景点明信片
</t>
        </r>
        <r>
          <rPr>
            <b/>
            <sz val="9"/>
            <color rgb="FF000000"/>
            <rFont val="Tahoma"/>
          </rPr>
          <t>2</t>
        </r>
        <r>
          <rPr>
            <b/>
            <sz val="9"/>
            <color rgb="FF000000"/>
            <rFont val="宋体"/>
            <charset val="134"/>
          </rPr>
          <t xml:space="preserve">特产明信片
</t>
        </r>
        <r>
          <rPr>
            <b/>
            <sz val="9"/>
            <color rgb="FF000000"/>
            <rFont val="Tahoma"/>
          </rPr>
          <t>3</t>
        </r>
        <r>
          <rPr>
            <b/>
            <sz val="9"/>
            <color rgb="FF000000"/>
            <rFont val="宋体"/>
            <charset val="134"/>
          </rPr>
          <t>城市明信片</t>
        </r>
      </text>
    </comment>
  </commentList>
</comments>
</file>

<file path=xl/comments3.xml><?xml version="1.0" encoding="utf-8"?>
<comments xmlns="http://schemas.openxmlformats.org/spreadsheetml/2006/main">
  <authors>
    <author/>
  </authors>
  <commentList>
    <comment ref="F1" authorId="0">
      <text>
        <r>
          <rPr>
            <b/>
            <sz val="9"/>
            <color rgb="FF000000"/>
            <rFont val="宋体"/>
            <charset val="134"/>
          </rPr>
          <t xml:space="preserve">Administrator:
</t>
        </r>
        <r>
          <rPr>
            <sz val="9"/>
            <color rgb="FF000000"/>
            <rFont val="宋体"/>
            <family val="3"/>
            <charset val="134"/>
          </rPr>
          <t xml:space="preserve">1 </t>
        </r>
        <r>
          <rPr>
            <sz val="9"/>
            <color rgb="FF000000"/>
            <rFont val="宋体"/>
            <family val="3"/>
            <charset val="134"/>
          </rPr>
          <t>租用</t>
        </r>
        <r>
          <rPr>
            <sz val="9"/>
            <color rgb="FF000000"/>
            <rFont val="宋体"/>
            <family val="3"/>
            <charset val="134"/>
          </rPr>
          <t xml:space="preserve">
</t>
        </r>
        <r>
          <rPr>
            <sz val="9"/>
            <color rgb="FF000000"/>
            <rFont val="宋体"/>
            <family val="3"/>
            <charset val="134"/>
          </rPr>
          <t xml:space="preserve">0 </t>
        </r>
        <r>
          <rPr>
            <sz val="9"/>
            <color rgb="FF000000"/>
            <rFont val="宋体"/>
            <family val="3"/>
            <charset val="134"/>
          </rPr>
          <t>购买</t>
        </r>
        <r>
          <rPr>
            <sz val="9"/>
            <color rgb="FF000000"/>
            <rFont val="宋体"/>
            <family val="3"/>
            <charset val="134"/>
          </rPr>
          <t xml:space="preserve">
</t>
        </r>
      </text>
    </comment>
    <comment ref="G1" authorId="0">
      <text>
        <r>
          <rPr>
            <b/>
            <sz val="9"/>
            <rFont val="Tahoma"/>
            <family val="2"/>
          </rPr>
          <t>-1</t>
        </r>
        <r>
          <rPr>
            <b/>
            <sz val="9"/>
            <rFont val="宋体"/>
            <charset val="134"/>
          </rPr>
          <t>表示无穷大</t>
        </r>
      </text>
    </comment>
  </commentList>
</comments>
</file>

<file path=xl/sharedStrings.xml><?xml version="1.0" encoding="utf-8"?>
<sst xmlns="http://schemas.openxmlformats.org/spreadsheetml/2006/main" count="41993" uniqueCount="24218">
  <si>
    <t>id</t>
  </si>
  <si>
    <t>国家</t>
  </si>
  <si>
    <t>省份</t>
  </si>
  <si>
    <t>城市</t>
  </si>
  <si>
    <t>出售明信片</t>
  </si>
  <si>
    <t>特产</t>
  </si>
  <si>
    <t>景点</t>
  </si>
  <si>
    <t>明信片数量</t>
  </si>
  <si>
    <t>事件数量</t>
  </si>
  <si>
    <t>坐标</t>
  </si>
  <si>
    <t>辅助列-id</t>
  </si>
  <si>
    <t>辅助列-城市数量</t>
  </si>
  <si>
    <t>辅助列-特产数量</t>
  </si>
  <si>
    <t>背景图片</t>
  </si>
  <si>
    <t>省份拼音</t>
  </si>
  <si>
    <t>城市拼音</t>
  </si>
  <si>
    <t>country</t>
  </si>
  <si>
    <t>province</t>
  </si>
  <si>
    <t>city</t>
  </si>
  <si>
    <t>postcard</t>
  </si>
  <si>
    <t>speciality</t>
  </si>
  <si>
    <t>scenicspot</t>
  </si>
  <si>
    <t>postcardnum</t>
  </si>
  <si>
    <t>eventnum</t>
  </si>
  <si>
    <t>coordinate</t>
  </si>
  <si>
    <t>picture</t>
  </si>
  <si>
    <t>Int</t>
  </si>
  <si>
    <t>Str.S</t>
  </si>
  <si>
    <t>Str</t>
  </si>
  <si>
    <t>Ints</t>
  </si>
  <si>
    <t>Ints.S</t>
  </si>
  <si>
    <t>Int.S</t>
  </si>
  <si>
    <t>中国</t>
  </si>
  <si>
    <t>北京</t>
  </si>
  <si>
    <t>beijing</t>
  </si>
  <si>
    <t>天津</t>
  </si>
  <si>
    <t>tianjin</t>
  </si>
  <si>
    <t>上海</t>
  </si>
  <si>
    <t>shanghai</t>
  </si>
  <si>
    <t>重庆</t>
  </si>
  <si>
    <t>chongqing</t>
  </si>
  <si>
    <t>河北</t>
  </si>
  <si>
    <t>石家庄</t>
  </si>
  <si>
    <t>hebei</t>
  </si>
  <si>
    <t>shijiazhuang</t>
  </si>
  <si>
    <t>唐山</t>
  </si>
  <si>
    <t>tangshan</t>
  </si>
  <si>
    <t>秦皇岛</t>
  </si>
  <si>
    <t>qinhuangdao</t>
  </si>
  <si>
    <t>邯郸</t>
  </si>
  <si>
    <t>handan</t>
  </si>
  <si>
    <t>邢台</t>
  </si>
  <si>
    <t>xingtai</t>
  </si>
  <si>
    <t>保定</t>
  </si>
  <si>
    <t>baoding</t>
  </si>
  <si>
    <t>张家口</t>
  </si>
  <si>
    <t>zhangjiakou</t>
  </si>
  <si>
    <t>承德</t>
  </si>
  <si>
    <t>chengde</t>
  </si>
  <si>
    <t>沧州</t>
  </si>
  <si>
    <t>cangzhou</t>
  </si>
  <si>
    <t>廊坊</t>
  </si>
  <si>
    <t>langfang</t>
  </si>
  <si>
    <t>衡水</t>
  </si>
  <si>
    <t>hengshui</t>
  </si>
  <si>
    <t>山西</t>
  </si>
  <si>
    <t>太原</t>
  </si>
  <si>
    <t>shanxi</t>
  </si>
  <si>
    <t>taiyuan</t>
  </si>
  <si>
    <t>大同</t>
  </si>
  <si>
    <t>datong</t>
  </si>
  <si>
    <t>阳泉</t>
  </si>
  <si>
    <t>yangquan</t>
  </si>
  <si>
    <t>长治</t>
  </si>
  <si>
    <t>changzhi</t>
  </si>
  <si>
    <t>晋城</t>
  </si>
  <si>
    <t>jincheng</t>
  </si>
  <si>
    <t>朔州</t>
  </si>
  <si>
    <t>shuozhou</t>
  </si>
  <si>
    <t>晋中</t>
  </si>
  <si>
    <t>jinzhong</t>
  </si>
  <si>
    <t>运城</t>
  </si>
  <si>
    <t>yuncheng</t>
  </si>
  <si>
    <t>忻州</t>
  </si>
  <si>
    <t>xinzhou</t>
  </si>
  <si>
    <t>临汾</t>
  </si>
  <si>
    <t>linfen</t>
  </si>
  <si>
    <t>吕梁</t>
  </si>
  <si>
    <t>lvliang</t>
  </si>
  <si>
    <t>辽宁</t>
  </si>
  <si>
    <t>沈阳</t>
  </si>
  <si>
    <t>liaoning</t>
  </si>
  <si>
    <t>shenyang</t>
  </si>
  <si>
    <t>大连</t>
  </si>
  <si>
    <t>dalian</t>
  </si>
  <si>
    <t>鞍山</t>
  </si>
  <si>
    <t>anshan</t>
  </si>
  <si>
    <t>抚顺</t>
  </si>
  <si>
    <t>fushun</t>
  </si>
  <si>
    <t>本溪</t>
  </si>
  <si>
    <t>benxi</t>
  </si>
  <si>
    <t>丹东</t>
  </si>
  <si>
    <t>dandong</t>
  </si>
  <si>
    <t>锦州</t>
  </si>
  <si>
    <t>jinzhou</t>
  </si>
  <si>
    <t>营口</t>
  </si>
  <si>
    <t>yingkou</t>
  </si>
  <si>
    <t>阜新</t>
  </si>
  <si>
    <t>fuxin</t>
  </si>
  <si>
    <t>辽阳</t>
  </si>
  <si>
    <t>liaoyang</t>
  </si>
  <si>
    <t>盘锦</t>
  </si>
  <si>
    <t>panjin</t>
  </si>
  <si>
    <t>铁岭</t>
  </si>
  <si>
    <t>tieling</t>
  </si>
  <si>
    <t>朝阳</t>
  </si>
  <si>
    <t>chaoyang</t>
  </si>
  <si>
    <t>葫芦岛</t>
  </si>
  <si>
    <t>huludao</t>
  </si>
  <si>
    <t>吉林</t>
  </si>
  <si>
    <t>长春</t>
  </si>
  <si>
    <t>jilin</t>
  </si>
  <si>
    <t>changchun</t>
  </si>
  <si>
    <t>四平</t>
  </si>
  <si>
    <t>siping</t>
  </si>
  <si>
    <t>辽源</t>
  </si>
  <si>
    <t>liaoyuan</t>
  </si>
  <si>
    <t>通化</t>
  </si>
  <si>
    <t>tonghua</t>
  </si>
  <si>
    <t>白山</t>
  </si>
  <si>
    <t>baishan</t>
  </si>
  <si>
    <t>白城</t>
  </si>
  <si>
    <t>baicheng</t>
  </si>
  <si>
    <t>松原</t>
  </si>
  <si>
    <t>songyuan</t>
  </si>
  <si>
    <t>延边</t>
  </si>
  <si>
    <t>yanbian</t>
  </si>
  <si>
    <t>黑龙江</t>
  </si>
  <si>
    <t>哈尔滨</t>
  </si>
  <si>
    <t>heilongjiang</t>
  </si>
  <si>
    <t>haerbin</t>
  </si>
  <si>
    <t>齐齐哈尔</t>
  </si>
  <si>
    <t>qiqihaer</t>
  </si>
  <si>
    <t>鸡西</t>
  </si>
  <si>
    <t>jixi</t>
  </si>
  <si>
    <t>鹤岗</t>
  </si>
  <si>
    <t>hegang</t>
  </si>
  <si>
    <t>双鸭山</t>
  </si>
  <si>
    <t>shuangyashan</t>
  </si>
  <si>
    <t>大庆</t>
  </si>
  <si>
    <t>daqing</t>
  </si>
  <si>
    <t>伊春</t>
  </si>
  <si>
    <t>yichun</t>
  </si>
  <si>
    <t>佳木斯</t>
  </si>
  <si>
    <t>jiamusi</t>
  </si>
  <si>
    <t>七台河</t>
  </si>
  <si>
    <t>qitaihe</t>
  </si>
  <si>
    <t>牡丹江</t>
  </si>
  <si>
    <t>mudanjiang</t>
  </si>
  <si>
    <t>黑河</t>
  </si>
  <si>
    <t>heihe</t>
  </si>
  <si>
    <t>绥化</t>
  </si>
  <si>
    <t>suihua</t>
  </si>
  <si>
    <t>大兴安岭</t>
  </si>
  <si>
    <t>daxinganling</t>
  </si>
  <si>
    <t>江苏</t>
  </si>
  <si>
    <t>南京</t>
  </si>
  <si>
    <t>jiangsu</t>
  </si>
  <si>
    <t>nanjing</t>
  </si>
  <si>
    <t>无锡</t>
  </si>
  <si>
    <t>wuxi</t>
  </si>
  <si>
    <t>徐州</t>
  </si>
  <si>
    <t>xuzhou</t>
  </si>
  <si>
    <t>常州</t>
  </si>
  <si>
    <t>changzhou</t>
  </si>
  <si>
    <t>苏州</t>
  </si>
  <si>
    <t>suzhou</t>
  </si>
  <si>
    <t>南通</t>
  </si>
  <si>
    <t>nantong</t>
  </si>
  <si>
    <t>连云港</t>
  </si>
  <si>
    <t>lianyungang</t>
  </si>
  <si>
    <t>淮安</t>
  </si>
  <si>
    <t>huaian</t>
  </si>
  <si>
    <t>盐城</t>
  </si>
  <si>
    <t>yancheng</t>
  </si>
  <si>
    <t>扬州</t>
  </si>
  <si>
    <t>yangzhou</t>
  </si>
  <si>
    <t>镇江</t>
  </si>
  <si>
    <t>zhenjiang</t>
  </si>
  <si>
    <t>泰州</t>
  </si>
  <si>
    <t>taizhou</t>
  </si>
  <si>
    <t>宿迁</t>
  </si>
  <si>
    <t>suqian</t>
  </si>
  <si>
    <t>浙江</t>
  </si>
  <si>
    <t>杭州</t>
  </si>
  <si>
    <t>zhejiang</t>
  </si>
  <si>
    <t>hangzhou</t>
  </si>
  <si>
    <t>宁波</t>
  </si>
  <si>
    <t>ningbo</t>
  </si>
  <si>
    <t>温州</t>
  </si>
  <si>
    <t>wenzhou</t>
  </si>
  <si>
    <t>绍兴</t>
  </si>
  <si>
    <t>shaoxing</t>
  </si>
  <si>
    <t>湖州</t>
  </si>
  <si>
    <t>huzhou</t>
  </si>
  <si>
    <t>嘉兴</t>
  </si>
  <si>
    <t>jiaxing</t>
  </si>
  <si>
    <t>金华</t>
  </si>
  <si>
    <t>jinhua</t>
  </si>
  <si>
    <t>衢州</t>
  </si>
  <si>
    <t>quzhou</t>
  </si>
  <si>
    <t>台州</t>
  </si>
  <si>
    <t>丽水</t>
  </si>
  <si>
    <t>lishui</t>
  </si>
  <si>
    <t>舟山</t>
  </si>
  <si>
    <t>zhoushan</t>
  </si>
  <si>
    <t>安徽</t>
  </si>
  <si>
    <t>合肥</t>
  </si>
  <si>
    <t>anhui</t>
  </si>
  <si>
    <t>hefei</t>
  </si>
  <si>
    <t>芜湖</t>
  </si>
  <si>
    <t>wuhu</t>
  </si>
  <si>
    <t>蚌埠</t>
  </si>
  <si>
    <t>bengbu</t>
  </si>
  <si>
    <t>淮南</t>
  </si>
  <si>
    <t>huainan</t>
  </si>
  <si>
    <t>马鞍山</t>
  </si>
  <si>
    <t>maanshan</t>
  </si>
  <si>
    <t>淮北</t>
  </si>
  <si>
    <t>huaibei</t>
  </si>
  <si>
    <t>铜陵</t>
  </si>
  <si>
    <t>tongling</t>
  </si>
  <si>
    <t>安庆</t>
  </si>
  <si>
    <t>anqing</t>
  </si>
  <si>
    <t>黄山</t>
  </si>
  <si>
    <t>huangshan</t>
  </si>
  <si>
    <t>阜阳</t>
  </si>
  <si>
    <t>fuyang</t>
  </si>
  <si>
    <t>宿州</t>
  </si>
  <si>
    <t>滁州</t>
  </si>
  <si>
    <t>chuzhou</t>
  </si>
  <si>
    <t>六安</t>
  </si>
  <si>
    <t>liuan</t>
  </si>
  <si>
    <t>宣城</t>
  </si>
  <si>
    <t>xuancheng</t>
  </si>
  <si>
    <t>池州</t>
  </si>
  <si>
    <t>chizhou</t>
  </si>
  <si>
    <t>亳州</t>
  </si>
  <si>
    <t>bozhou</t>
  </si>
  <si>
    <t>福建</t>
  </si>
  <si>
    <t>福州</t>
  </si>
  <si>
    <t>fujian</t>
  </si>
  <si>
    <t>fuzhou</t>
  </si>
  <si>
    <t>厦门</t>
  </si>
  <si>
    <t>xiamen</t>
  </si>
  <si>
    <t>漳州</t>
  </si>
  <si>
    <t>zhangzhou</t>
  </si>
  <si>
    <t>泉州</t>
  </si>
  <si>
    <t>quanzhou</t>
  </si>
  <si>
    <t>三明</t>
  </si>
  <si>
    <t>sanming</t>
  </si>
  <si>
    <t>莆田</t>
  </si>
  <si>
    <t>putian</t>
  </si>
  <si>
    <t>南平</t>
  </si>
  <si>
    <t>nanping</t>
  </si>
  <si>
    <t>龙岩</t>
  </si>
  <si>
    <t>longyan</t>
  </si>
  <si>
    <t>宁德</t>
  </si>
  <si>
    <t>ningde</t>
  </si>
  <si>
    <t>江西</t>
  </si>
  <si>
    <t>南昌</t>
  </si>
  <si>
    <t>jiangxi</t>
  </si>
  <si>
    <t>nanchang</t>
  </si>
  <si>
    <t>九江</t>
  </si>
  <si>
    <t>jiujiang</t>
  </si>
  <si>
    <t>上饶</t>
  </si>
  <si>
    <t>shangrao</t>
  </si>
  <si>
    <t>抚州</t>
  </si>
  <si>
    <t>宜春</t>
  </si>
  <si>
    <t>吉安</t>
  </si>
  <si>
    <t>jian</t>
  </si>
  <si>
    <t>赣州</t>
  </si>
  <si>
    <t>ganzhou</t>
  </si>
  <si>
    <t>景德镇</t>
  </si>
  <si>
    <t>jingdezhen</t>
  </si>
  <si>
    <t>萍乡</t>
  </si>
  <si>
    <t>pingxiang</t>
  </si>
  <si>
    <t>新余</t>
  </si>
  <si>
    <t>xinyu</t>
  </si>
  <si>
    <t>鹰潭</t>
  </si>
  <si>
    <t>yingtan</t>
  </si>
  <si>
    <t>山东</t>
  </si>
  <si>
    <t>济南</t>
  </si>
  <si>
    <t>shandong</t>
  </si>
  <si>
    <t>jinan</t>
  </si>
  <si>
    <t>青岛</t>
  </si>
  <si>
    <t>qingdao</t>
  </si>
  <si>
    <t>淄博</t>
  </si>
  <si>
    <t>zibo</t>
  </si>
  <si>
    <t>枣庄</t>
  </si>
  <si>
    <t>zaozhuang</t>
  </si>
  <si>
    <t>东营</t>
  </si>
  <si>
    <t>dongying</t>
  </si>
  <si>
    <t>烟台</t>
  </si>
  <si>
    <t>yantai</t>
  </si>
  <si>
    <t>潍坊</t>
  </si>
  <si>
    <t>weifang</t>
  </si>
  <si>
    <t>济宁</t>
  </si>
  <si>
    <t>jining</t>
  </si>
  <si>
    <t>泰安</t>
  </si>
  <si>
    <t>taian</t>
  </si>
  <si>
    <t>威海</t>
  </si>
  <si>
    <t>weihai</t>
  </si>
  <si>
    <t>日照</t>
  </si>
  <si>
    <t>rizhao</t>
  </si>
  <si>
    <t>滨州</t>
  </si>
  <si>
    <t>binzhou</t>
  </si>
  <si>
    <t>德州</t>
  </si>
  <si>
    <t>dezhou</t>
  </si>
  <si>
    <t>聊城</t>
  </si>
  <si>
    <t>liaocheng</t>
  </si>
  <si>
    <t>临沂</t>
  </si>
  <si>
    <t>linyi</t>
  </si>
  <si>
    <t>菏泽</t>
  </si>
  <si>
    <t>heze</t>
  </si>
  <si>
    <t>莱芜</t>
  </si>
  <si>
    <t>laiwu</t>
  </si>
  <si>
    <t>河南</t>
  </si>
  <si>
    <t>郑州</t>
  </si>
  <si>
    <t>henan</t>
  </si>
  <si>
    <t>zhengzhou</t>
  </si>
  <si>
    <t>开封</t>
  </si>
  <si>
    <t>kaifeng</t>
  </si>
  <si>
    <t>洛阳</t>
  </si>
  <si>
    <t>luoyang</t>
  </si>
  <si>
    <t>平顶山</t>
  </si>
  <si>
    <t>pingdingshan</t>
  </si>
  <si>
    <t>安阳</t>
  </si>
  <si>
    <t>anyang</t>
  </si>
  <si>
    <t>鹤壁</t>
  </si>
  <si>
    <t>hebi</t>
  </si>
  <si>
    <t>新乡</t>
  </si>
  <si>
    <t>xinxiang</t>
  </si>
  <si>
    <t>焦作</t>
  </si>
  <si>
    <t>jiaozuo</t>
  </si>
  <si>
    <t>濮阳</t>
  </si>
  <si>
    <t>puyang</t>
  </si>
  <si>
    <t>许昌</t>
  </si>
  <si>
    <t>xuchang</t>
  </si>
  <si>
    <t>漯河</t>
  </si>
  <si>
    <t>luohe</t>
  </si>
  <si>
    <t>三门峡</t>
  </si>
  <si>
    <t>sanmenxia</t>
  </si>
  <si>
    <t>商丘</t>
  </si>
  <si>
    <t>shangqiu</t>
  </si>
  <si>
    <t>周口</t>
  </si>
  <si>
    <t>zhoukou</t>
  </si>
  <si>
    <t>驻马店</t>
  </si>
  <si>
    <t>zhumadian</t>
  </si>
  <si>
    <t>南阳</t>
  </si>
  <si>
    <t>nanyang</t>
  </si>
  <si>
    <t>信阳</t>
  </si>
  <si>
    <t>xinyang</t>
  </si>
  <si>
    <t>湖北</t>
  </si>
  <si>
    <t>武汉</t>
  </si>
  <si>
    <t>hubei</t>
  </si>
  <si>
    <t>wuhan</t>
  </si>
  <si>
    <t>黄石</t>
  </si>
  <si>
    <t>huangshi</t>
  </si>
  <si>
    <t>十堰</t>
  </si>
  <si>
    <t>shiyan</t>
  </si>
  <si>
    <t>宜昌</t>
  </si>
  <si>
    <t>yichang</t>
  </si>
  <si>
    <t>襄阳</t>
  </si>
  <si>
    <t>xiangyang</t>
  </si>
  <si>
    <t>鄂州</t>
  </si>
  <si>
    <t>ezhou</t>
  </si>
  <si>
    <t>荆门</t>
  </si>
  <si>
    <t>jingmen</t>
  </si>
  <si>
    <t>孝感</t>
  </si>
  <si>
    <t>xiaogan</t>
  </si>
  <si>
    <t>荆州</t>
  </si>
  <si>
    <t>jingzhou</t>
  </si>
  <si>
    <t>黄冈</t>
  </si>
  <si>
    <t>huanggang</t>
  </si>
  <si>
    <t>咸宁</t>
  </si>
  <si>
    <t>xianning</t>
  </si>
  <si>
    <t>随州</t>
  </si>
  <si>
    <t>suizhou</t>
  </si>
  <si>
    <t>恩施</t>
  </si>
  <si>
    <t>enshi</t>
  </si>
  <si>
    <t>湖南</t>
  </si>
  <si>
    <t>长沙</t>
  </si>
  <si>
    <t>hunan</t>
  </si>
  <si>
    <t>changsha</t>
  </si>
  <si>
    <t>株洲</t>
  </si>
  <si>
    <t>zhuzhou</t>
  </si>
  <si>
    <t>湘潭</t>
  </si>
  <si>
    <t>xiangtan</t>
  </si>
  <si>
    <t>衡阳</t>
  </si>
  <si>
    <t>hengyang</t>
  </si>
  <si>
    <t>邵阳</t>
  </si>
  <si>
    <t>shaoyang</t>
  </si>
  <si>
    <t>岳阳</t>
  </si>
  <si>
    <t>yueyang</t>
  </si>
  <si>
    <t>常德</t>
  </si>
  <si>
    <t>changde</t>
  </si>
  <si>
    <t>张家界</t>
  </si>
  <si>
    <t>zhangjiajie</t>
  </si>
  <si>
    <t>益阳</t>
  </si>
  <si>
    <t>yiyang</t>
  </si>
  <si>
    <t>娄底</t>
  </si>
  <si>
    <t>loudi</t>
  </si>
  <si>
    <t>郴州</t>
  </si>
  <si>
    <t>chenzhou</t>
  </si>
  <si>
    <t>永州</t>
  </si>
  <si>
    <t>yongzhou</t>
  </si>
  <si>
    <t>怀化</t>
  </si>
  <si>
    <t>huaihua</t>
  </si>
  <si>
    <t>湘西</t>
  </si>
  <si>
    <t>xiangxi</t>
  </si>
  <si>
    <t>广东</t>
  </si>
  <si>
    <t>广州</t>
  </si>
  <si>
    <t>guangdong</t>
  </si>
  <si>
    <t>guangzhou</t>
  </si>
  <si>
    <t>深圳</t>
  </si>
  <si>
    <t>shenzhen</t>
  </si>
  <si>
    <t>珠海</t>
  </si>
  <si>
    <t>zhuhai</t>
  </si>
  <si>
    <t>汕头</t>
  </si>
  <si>
    <t>shantou</t>
  </si>
  <si>
    <t>佛山</t>
  </si>
  <si>
    <t>foshan</t>
  </si>
  <si>
    <t>韶关</t>
  </si>
  <si>
    <t>shaoguan</t>
  </si>
  <si>
    <t>湛江</t>
  </si>
  <si>
    <t>zhanjiang</t>
  </si>
  <si>
    <t>肇庆</t>
  </si>
  <si>
    <t>zhaoqing</t>
  </si>
  <si>
    <t>江门</t>
  </si>
  <si>
    <t>jiangmen</t>
  </si>
  <si>
    <t>茂名</t>
  </si>
  <si>
    <t>maoming</t>
  </si>
  <si>
    <t>惠州</t>
  </si>
  <si>
    <t>huizhou</t>
  </si>
  <si>
    <t>梅州</t>
  </si>
  <si>
    <t>meizhou</t>
  </si>
  <si>
    <t>汕尾</t>
  </si>
  <si>
    <t>shanwei</t>
  </si>
  <si>
    <t>河源</t>
  </si>
  <si>
    <t>heyuan</t>
  </si>
  <si>
    <t>阳江</t>
  </si>
  <si>
    <t>yangjiang</t>
  </si>
  <si>
    <t>清远</t>
  </si>
  <si>
    <t>qingyuan</t>
  </si>
  <si>
    <t>东莞</t>
  </si>
  <si>
    <t>dongguan</t>
  </si>
  <si>
    <t>中山</t>
  </si>
  <si>
    <t>zhongshan</t>
  </si>
  <si>
    <t>潮州</t>
  </si>
  <si>
    <t>chaozhou</t>
  </si>
  <si>
    <t>揭阳</t>
  </si>
  <si>
    <t>jieyang</t>
  </si>
  <si>
    <t>云浮</t>
  </si>
  <si>
    <t>yunfu</t>
  </si>
  <si>
    <t>海南</t>
  </si>
  <si>
    <t>海口</t>
  </si>
  <si>
    <t>hainan</t>
  </si>
  <si>
    <t>haikou</t>
  </si>
  <si>
    <t>三亚</t>
  </si>
  <si>
    <t>sanya</t>
  </si>
  <si>
    <t>三沙</t>
  </si>
  <si>
    <t>sansha</t>
  </si>
  <si>
    <t>儋州</t>
  </si>
  <si>
    <t>danzhou</t>
  </si>
  <si>
    <t>四川</t>
  </si>
  <si>
    <t>成都</t>
  </si>
  <si>
    <t>sichuan</t>
  </si>
  <si>
    <t>chengdou</t>
  </si>
  <si>
    <t>绵阳</t>
  </si>
  <si>
    <t>mianyang</t>
  </si>
  <si>
    <t>自贡</t>
  </si>
  <si>
    <t>zigong</t>
  </si>
  <si>
    <t>攀枝花</t>
  </si>
  <si>
    <t>panzhihua</t>
  </si>
  <si>
    <t>泸州</t>
  </si>
  <si>
    <t>luzhou</t>
  </si>
  <si>
    <t>德阳</t>
  </si>
  <si>
    <t>deyang</t>
  </si>
  <si>
    <t>广元</t>
  </si>
  <si>
    <t>guangyuan</t>
  </si>
  <si>
    <t>遂宁</t>
  </si>
  <si>
    <t>suining</t>
  </si>
  <si>
    <t>内江</t>
  </si>
  <si>
    <t>neijiang</t>
  </si>
  <si>
    <t>乐山</t>
  </si>
  <si>
    <t>leshan</t>
  </si>
  <si>
    <t>资阳</t>
  </si>
  <si>
    <t>ziyang</t>
  </si>
  <si>
    <t>宜宾</t>
  </si>
  <si>
    <t>yibin</t>
  </si>
  <si>
    <t>南充</t>
  </si>
  <si>
    <t>nanchong</t>
  </si>
  <si>
    <t>雅安</t>
  </si>
  <si>
    <t>yaan</t>
  </si>
  <si>
    <t>达州</t>
  </si>
  <si>
    <t>dazhou</t>
  </si>
  <si>
    <t>广安</t>
  </si>
  <si>
    <t>guangan</t>
  </si>
  <si>
    <t>巴中</t>
  </si>
  <si>
    <t>bazhong</t>
  </si>
  <si>
    <t>眉山</t>
  </si>
  <si>
    <t>meishan</t>
  </si>
  <si>
    <t>阿坝</t>
  </si>
  <si>
    <t>aba</t>
  </si>
  <si>
    <t>甘孜</t>
  </si>
  <si>
    <t>ganzi</t>
  </si>
  <si>
    <t>凉山</t>
  </si>
  <si>
    <t>liangshan</t>
  </si>
  <si>
    <t>贵州</t>
  </si>
  <si>
    <t>贵阳</t>
  </si>
  <si>
    <t>guizhou</t>
  </si>
  <si>
    <t>guiyang</t>
  </si>
  <si>
    <t>遵义</t>
  </si>
  <si>
    <t>zunyi</t>
  </si>
  <si>
    <t>六盘水</t>
  </si>
  <si>
    <t>liupanshui</t>
  </si>
  <si>
    <t>安顺</t>
  </si>
  <si>
    <t>anshun</t>
  </si>
  <si>
    <t>铜仁</t>
  </si>
  <si>
    <t>tongren</t>
  </si>
  <si>
    <t>毕节</t>
  </si>
  <si>
    <t>bijie</t>
  </si>
  <si>
    <t>黔西南</t>
  </si>
  <si>
    <t>qianxinan</t>
  </si>
  <si>
    <t>黔东南</t>
  </si>
  <si>
    <t>qiandongnan</t>
  </si>
  <si>
    <t>黔南</t>
  </si>
  <si>
    <t>qiannan</t>
  </si>
  <si>
    <t>云南</t>
  </si>
  <si>
    <t>昆明</t>
  </si>
  <si>
    <t>yunnan</t>
  </si>
  <si>
    <t>kunming</t>
  </si>
  <si>
    <t>曲靖</t>
  </si>
  <si>
    <t>qujing</t>
  </si>
  <si>
    <t>玉溪</t>
  </si>
  <si>
    <t>yuxi</t>
  </si>
  <si>
    <t>昭通</t>
  </si>
  <si>
    <t>zhaotong</t>
  </si>
  <si>
    <t>保山</t>
  </si>
  <si>
    <t>baoshan</t>
  </si>
  <si>
    <t>丽江</t>
  </si>
  <si>
    <t>lijiang</t>
  </si>
  <si>
    <t>普洱</t>
  </si>
  <si>
    <t>puer</t>
  </si>
  <si>
    <t>临沧</t>
  </si>
  <si>
    <t>lincang</t>
  </si>
  <si>
    <t>德宏</t>
  </si>
  <si>
    <t>dehong</t>
  </si>
  <si>
    <t>怒江</t>
  </si>
  <si>
    <t>nujiang</t>
  </si>
  <si>
    <t>迪庆</t>
  </si>
  <si>
    <t>diqing</t>
  </si>
  <si>
    <t>大理</t>
  </si>
  <si>
    <t>dali</t>
  </si>
  <si>
    <t>楚雄</t>
  </si>
  <si>
    <t>chuxiong</t>
  </si>
  <si>
    <t>红河</t>
  </si>
  <si>
    <t>honghe</t>
  </si>
  <si>
    <t>文山</t>
  </si>
  <si>
    <t>wenshan</t>
  </si>
  <si>
    <t>西双版纳</t>
  </si>
  <si>
    <t>xishuangbanna</t>
  </si>
  <si>
    <t>陕西</t>
  </si>
  <si>
    <t>西安</t>
  </si>
  <si>
    <t>shanxi2</t>
  </si>
  <si>
    <t>xian</t>
  </si>
  <si>
    <t>铜川</t>
  </si>
  <si>
    <t>tongchuan</t>
  </si>
  <si>
    <t>宝鸡</t>
  </si>
  <si>
    <t>baoji</t>
  </si>
  <si>
    <t>咸阳</t>
  </si>
  <si>
    <t>xianyang</t>
  </si>
  <si>
    <t>渭南</t>
  </si>
  <si>
    <t>weinan</t>
  </si>
  <si>
    <t>延安</t>
  </si>
  <si>
    <t>yanan</t>
  </si>
  <si>
    <t>汉中</t>
  </si>
  <si>
    <t>hanzhong</t>
  </si>
  <si>
    <t>榆林</t>
  </si>
  <si>
    <t>yulin</t>
  </si>
  <si>
    <t>安康</t>
  </si>
  <si>
    <t>ankang</t>
  </si>
  <si>
    <t>商洛</t>
  </si>
  <si>
    <t>shangluo</t>
  </si>
  <si>
    <t>甘肃</t>
  </si>
  <si>
    <t>兰州</t>
  </si>
  <si>
    <t>gansu</t>
  </si>
  <si>
    <t>lanzhou</t>
  </si>
  <si>
    <t>嘉峪关</t>
  </si>
  <si>
    <t>jiayuguan</t>
  </si>
  <si>
    <t>金昌</t>
  </si>
  <si>
    <t>jinchang</t>
  </si>
  <si>
    <t>白银</t>
  </si>
  <si>
    <t>baiyin</t>
  </si>
  <si>
    <t>天水</t>
  </si>
  <si>
    <t>tianshui</t>
  </si>
  <si>
    <t>酒泉</t>
  </si>
  <si>
    <t>jiuquan</t>
  </si>
  <si>
    <t>张掖</t>
  </si>
  <si>
    <t>zhangye</t>
  </si>
  <si>
    <t>武威</t>
  </si>
  <si>
    <t>wuwei</t>
  </si>
  <si>
    <t>定西</t>
  </si>
  <si>
    <t>dingxi</t>
  </si>
  <si>
    <t>陇南</t>
  </si>
  <si>
    <t>longnan</t>
  </si>
  <si>
    <t>平凉</t>
  </si>
  <si>
    <t>pingliang</t>
  </si>
  <si>
    <t>庆阳</t>
  </si>
  <si>
    <t>qingyang</t>
  </si>
  <si>
    <t>临夏</t>
  </si>
  <si>
    <t>linxia</t>
  </si>
  <si>
    <t>甘南</t>
  </si>
  <si>
    <t>gannan</t>
  </si>
  <si>
    <t>青海</t>
  </si>
  <si>
    <t>西宁</t>
  </si>
  <si>
    <t>qinghai</t>
  </si>
  <si>
    <t>xining</t>
  </si>
  <si>
    <t>海东</t>
  </si>
  <si>
    <t>haidong</t>
  </si>
  <si>
    <t>海西</t>
  </si>
  <si>
    <t>haixi</t>
  </si>
  <si>
    <t>海北</t>
  </si>
  <si>
    <t>haibei</t>
  </si>
  <si>
    <t>黄南</t>
  </si>
  <si>
    <t>huangnan</t>
  </si>
  <si>
    <t>果洛</t>
  </si>
  <si>
    <t>guoluo</t>
  </si>
  <si>
    <t>玉树</t>
  </si>
  <si>
    <t>yushu</t>
  </si>
  <si>
    <t>台湾</t>
  </si>
  <si>
    <t>台北</t>
  </si>
  <si>
    <t>taiwan</t>
  </si>
  <si>
    <t>taibei</t>
  </si>
  <si>
    <t>新北</t>
  </si>
  <si>
    <t>xinbei</t>
  </si>
  <si>
    <t>桃园</t>
  </si>
  <si>
    <t>taoyuan</t>
  </si>
  <si>
    <t>台中</t>
  </si>
  <si>
    <t>taizhong</t>
  </si>
  <si>
    <t>台南</t>
  </si>
  <si>
    <t>tainan</t>
  </si>
  <si>
    <t>高雄</t>
  </si>
  <si>
    <t>gaoxiong</t>
  </si>
  <si>
    <t>基隆</t>
  </si>
  <si>
    <t>jilong</t>
  </si>
  <si>
    <t>新竹</t>
  </si>
  <si>
    <t>xinzhu</t>
  </si>
  <si>
    <t>嘉义</t>
  </si>
  <si>
    <t>jiayi</t>
  </si>
  <si>
    <t>内蒙古</t>
  </si>
  <si>
    <t>呼和浩特</t>
  </si>
  <si>
    <t>neimenggu</t>
  </si>
  <si>
    <t>huhehaote</t>
  </si>
  <si>
    <t>包头</t>
  </si>
  <si>
    <t>baotou</t>
  </si>
  <si>
    <t>乌海</t>
  </si>
  <si>
    <t>wuhai</t>
  </si>
  <si>
    <t>赤峰</t>
  </si>
  <si>
    <t>chifeng</t>
  </si>
  <si>
    <t>通辽</t>
  </si>
  <si>
    <t>tongliao</t>
  </si>
  <si>
    <t>鄂尔多斯</t>
  </si>
  <si>
    <t>eerduosi</t>
  </si>
  <si>
    <t>呼伦贝尔</t>
  </si>
  <si>
    <t>hulunbeier</t>
  </si>
  <si>
    <t>巴彦淖尔</t>
  </si>
  <si>
    <t>bayannaoer</t>
  </si>
  <si>
    <t>乌兰察布</t>
  </si>
  <si>
    <t>wulanchabu</t>
  </si>
  <si>
    <t>兴安盟</t>
  </si>
  <si>
    <t>xinganmeng</t>
  </si>
  <si>
    <t>锡林郭勒</t>
  </si>
  <si>
    <t>xilinguole</t>
  </si>
  <si>
    <t>阿拉善盟</t>
  </si>
  <si>
    <t>alashanmeng</t>
  </si>
  <si>
    <t>广西</t>
  </si>
  <si>
    <t>南宁</t>
  </si>
  <si>
    <t>guangxi</t>
  </si>
  <si>
    <t>nanning</t>
  </si>
  <si>
    <t>柳州</t>
  </si>
  <si>
    <t>liuzhou</t>
  </si>
  <si>
    <t>桂林</t>
  </si>
  <si>
    <t>guilin</t>
  </si>
  <si>
    <t>梧州</t>
  </si>
  <si>
    <t>wuzhou</t>
  </si>
  <si>
    <t>北海</t>
  </si>
  <si>
    <t>beihai</t>
  </si>
  <si>
    <t>防城港</t>
  </si>
  <si>
    <t>fangchenggang</t>
  </si>
  <si>
    <t>钦州</t>
  </si>
  <si>
    <t>qinzhou</t>
  </si>
  <si>
    <t>贵港</t>
  </si>
  <si>
    <t>guigang</t>
  </si>
  <si>
    <t>玉林</t>
  </si>
  <si>
    <t>百色</t>
  </si>
  <si>
    <t>baise</t>
  </si>
  <si>
    <t>贺州</t>
  </si>
  <si>
    <t>hezhou</t>
  </si>
  <si>
    <t>河池</t>
  </si>
  <si>
    <t>hechi</t>
  </si>
  <si>
    <t>来宾</t>
  </si>
  <si>
    <t>laibin</t>
  </si>
  <si>
    <t>崇左</t>
  </si>
  <si>
    <t>chongzuo</t>
  </si>
  <si>
    <t>宁夏</t>
  </si>
  <si>
    <t>银川</t>
  </si>
  <si>
    <t>ningxia</t>
  </si>
  <si>
    <t>yinchuan</t>
  </si>
  <si>
    <t>石嘴山</t>
  </si>
  <si>
    <t>shizuishan</t>
  </si>
  <si>
    <t>吴忠</t>
  </si>
  <si>
    <t>wuzhong</t>
  </si>
  <si>
    <t>固原</t>
  </si>
  <si>
    <t>guyuan</t>
  </si>
  <si>
    <t>中卫</t>
  </si>
  <si>
    <t>zhongwei</t>
  </si>
  <si>
    <t>新疆</t>
  </si>
  <si>
    <t>乌鲁木齐</t>
  </si>
  <si>
    <t>xinjiang</t>
  </si>
  <si>
    <t>wulumuqi</t>
  </si>
  <si>
    <t>克拉玛依</t>
  </si>
  <si>
    <t>kelamayi</t>
  </si>
  <si>
    <t>吐鲁番</t>
  </si>
  <si>
    <t>tulufan</t>
  </si>
  <si>
    <t>哈密</t>
  </si>
  <si>
    <t>hami</t>
  </si>
  <si>
    <t>阿克苏</t>
  </si>
  <si>
    <t>akesu</t>
  </si>
  <si>
    <t>喀什</t>
  </si>
  <si>
    <t>kashi</t>
  </si>
  <si>
    <t>和田</t>
  </si>
  <si>
    <t>hetian</t>
  </si>
  <si>
    <t>昌吉</t>
  </si>
  <si>
    <t>changji</t>
  </si>
  <si>
    <t>博尔塔拉</t>
  </si>
  <si>
    <t>boertala</t>
  </si>
  <si>
    <t>巴音郭楞</t>
  </si>
  <si>
    <t>bayinguoleng</t>
  </si>
  <si>
    <t>克州</t>
  </si>
  <si>
    <t>kezhou</t>
  </si>
  <si>
    <t>伊犁</t>
  </si>
  <si>
    <t>yili</t>
  </si>
  <si>
    <t>塔城</t>
  </si>
  <si>
    <t>tacheng</t>
  </si>
  <si>
    <t>阿勒泰</t>
  </si>
  <si>
    <t>aletai</t>
  </si>
  <si>
    <t>西藏</t>
  </si>
  <si>
    <t>拉萨</t>
  </si>
  <si>
    <t>xizang</t>
  </si>
  <si>
    <t>lasa</t>
  </si>
  <si>
    <t>昌都</t>
  </si>
  <si>
    <t>changdou</t>
  </si>
  <si>
    <t>日喀则</t>
  </si>
  <si>
    <t>rikaze</t>
  </si>
  <si>
    <t>林芝</t>
  </si>
  <si>
    <t>linzhi</t>
  </si>
  <si>
    <t>山南</t>
  </si>
  <si>
    <t>shannan</t>
  </si>
  <si>
    <t>那曲</t>
  </si>
  <si>
    <t>naqu</t>
  </si>
  <si>
    <t>阿里</t>
  </si>
  <si>
    <t>ali</t>
  </si>
  <si>
    <t>香港</t>
  </si>
  <si>
    <t>xianggang</t>
  </si>
  <si>
    <t>澳门</t>
  </si>
  <si>
    <t>aomen</t>
  </si>
  <si>
    <t>116.3428663,39.9920594</t>
  </si>
  <si>
    <t>景点描述</t>
  </si>
  <si>
    <t>观光事件（废弃）</t>
  </si>
  <si>
    <t>景点图片</t>
  </si>
  <si>
    <t>景点建筑</t>
  </si>
  <si>
    <t>城市id</t>
  </si>
  <si>
    <t>景点编号</t>
  </si>
  <si>
    <t>标志</t>
  </si>
  <si>
    <t>城市用于搜索</t>
  </si>
  <si>
    <t>经度</t>
  </si>
  <si>
    <t>纬度</t>
  </si>
  <si>
    <t>description</t>
  </si>
  <si>
    <t>building</t>
  </si>
  <si>
    <t>Strs.S</t>
  </si>
  <si>
    <t>故宫</t>
  </si>
  <si>
    <t>故宫又名紫禁城，是中国乃至世界上保存最完整，规模最大的木质结构古建筑群，被誉为“世界五大宫之首”。故宫由永乐帝朱棣下令建造，依据其布局与功用分为“外朝”与“内廷”两大部分。</t>
  </si>
  <si>
    <t>116.403414,39.924091</t>
  </si>
  <si>
    <t>0</t>
  </si>
  <si>
    <t>颐和园</t>
  </si>
  <si>
    <t>颐和园坐落于北京西郊，是中国古典园林之首，总面积约290公顷，由万寿山和昆明湖组成。全园分3个区域：以仁寿殿为中心的政治活动区；以玉澜堂、乐寿堂为主体的帝后生活区；以万寿山和昆明湖组成的风景旅游区。</t>
  </si>
  <si>
    <t>116.274853,39.998547</t>
  </si>
  <si>
    <t>天安门广场</t>
  </si>
  <si>
    <t>在长安街南侧，北京城的传统中轴线上，座落着世界上最大的广场——天安门广场，广场中心为人民英雄纪念碑，继续向南穿过毛主席纪念堂就到了正阳门，也就是人们常说的前门。广场的西侧是人民大会堂，东侧是国家博物馆。</t>
  </si>
  <si>
    <t>116.404081,39.910098</t>
  </si>
  <si>
    <t>园</t>
  </si>
  <si>
    <t>天坛</t>
  </si>
  <si>
    <t>天坛位于北京城南端，是明清两代皇帝祭祀天地之神和祈祷五谷丰收的地方。天坛包括圜丘和祈谷二坛，围墙分内外两层，呈回字形。北围墙为弧圆形，南围墙与东西墙成直角相交，为方形。</t>
  </si>
  <si>
    <t>116.417115,39.886376</t>
  </si>
  <si>
    <t>旧址</t>
  </si>
  <si>
    <t>圆明园</t>
  </si>
  <si>
    <t>圆明园座落在北京西郊，毗邻颐和园，由圆明、长春、绮春三园组成，是清朝帝王在150余年间创建和经营的一座大型皇家宫苑。</t>
  </si>
  <si>
    <t>116.314154,40.01651</t>
  </si>
  <si>
    <t>楼</t>
  </si>
  <si>
    <t>北海公园</t>
  </si>
  <si>
    <t>北海公园是我国现存最悠久、保存最完整的皇家园林之一，耸立山巅的白塔是北海公园的标志。北海公园的广阔水域在北京是极为少见的，其园林风格还结合了南方的婉约和北方的宏阔，独具特色。</t>
  </si>
  <si>
    <t>116.395486,39.932913</t>
  </si>
  <si>
    <t>镇</t>
  </si>
  <si>
    <t>八达岭长城</t>
  </si>
  <si>
    <t>八达岭长城是明长城中保存最好的一段，也是最具代表性的一段，是长城重要关口居庸关的前哨，海拔高达1015米，地势险要，城关坚固，历来是兵家必争之地。</t>
  </si>
  <si>
    <t>116.016033,40.364233</t>
  </si>
  <si>
    <t>林</t>
  </si>
  <si>
    <t>南锣鼓巷</t>
  </si>
  <si>
    <t>南锣鼓巷是北京最古老的街区之一，南锣鼓巷南北走向，北起鼓楼东大街, 南止地安门东大街， 全长786米， 宽8米， 是我国唯一完整保存着元代胡同院落肌理、规模最大、品级最高、资源最丰富的棋盘式传统民居区。</t>
  </si>
  <si>
    <t>116.409512,39.93986</t>
  </si>
  <si>
    <t>城</t>
  </si>
  <si>
    <t>什刹海</t>
  </si>
  <si>
    <t>什刹海也写作“十刹海”，四周原有十座佛寺，故有此称。随着时间发展逐渐形成西海﹑后海﹑前海，三海水道相通。自清代起就成为游乐消夏之所。三海碧波荡漾，岸边垂柳毵毵，远山秀色如黛，风光绮丽，为燕京胜景之一。</t>
  </si>
  <si>
    <t>116.391656,39.948203</t>
  </si>
  <si>
    <t>门</t>
  </si>
  <si>
    <t>鸟巢</t>
  </si>
  <si>
    <t>鸟巢(国家体育场)位于北京奥林匹克公园中心区南部，建筑面积25.8万平方米,占地面积20.4万平方米，容纳观众座席91，000个，于2008年6月28日落成。</t>
  </si>
  <si>
    <t>116.402359,39.999763</t>
  </si>
  <si>
    <t>泉</t>
  </si>
  <si>
    <t>天津之眼</t>
  </si>
  <si>
    <t>天津之眼坐落在天津市红桥区海河畔，是一座跨河建设、桥轮合一的摩天轮，兼具观光和交通功用。摩天轮旋转一周所需时间为28分钟，到达最高处时，周边景色一览无余，甚至能看到方圆40公里以内的景致。</t>
  </si>
  <si>
    <t>117.193424,39.160105</t>
  </si>
  <si>
    <t>馆</t>
  </si>
  <si>
    <t>五大道</t>
  </si>
  <si>
    <t>五大道并非正式地名，实应为六大道，即成都道、重庆道、常德道、大理道、睦南道和马场道，后成流传甚广的俗称。因曾为英租界，遗留的众国各式风貌的建筑变成了最亮的风景线。</t>
  </si>
  <si>
    <t>117.210047,39.11742</t>
  </si>
  <si>
    <t>瀑布</t>
  </si>
  <si>
    <t>意大利风情街</t>
  </si>
  <si>
    <t>意大利风情街是意大利本土之外面积最大的意大利建筑群，近年天津最热门的景区之一，地方不大，却值得走走逛逛。因欧式风情与名人古宅的相间融合，漫步其中，仿佛置身国外，又有深厚的文化底蕴包围。</t>
  </si>
  <si>
    <t>117.206456,39.141365</t>
  </si>
  <si>
    <t>岛</t>
  </si>
  <si>
    <t>瓷房子</t>
  </si>
  <si>
    <t>瓷房子(赤峰道)是每个到天津的游客都不会错过的。这是一座用数万件古董瓷片装修而成的法式洋楼。由瓷房主人张连志亲自设计。被人们称为：一座价值连城的“中国古瓷博物馆”。</t>
  </si>
  <si>
    <t>117.208873,39.130651</t>
  </si>
  <si>
    <t>公园</t>
  </si>
  <si>
    <t>古文化街</t>
  </si>
  <si>
    <t>古文化街以天后宫为中心，南口的牌楼上高悬“津门故里”大匾，标志着这一带是800年前的一处居民聚落点。</t>
  </si>
  <si>
    <t>117.199479,39.147342</t>
  </si>
  <si>
    <t>旅游区</t>
  </si>
  <si>
    <t>西开教堂</t>
  </si>
  <si>
    <t>西开教堂是天津市最大的天主教堂，也是天主教天津教区主教座堂。整体建筑呈“品”字形。楼座以黄、红花砖砌成，上砌翠绿色圆肚型尖顶，檐下为半圆形拱窗。</t>
  </si>
  <si>
    <t>117.200659,39.123822</t>
  </si>
  <si>
    <t>度假村</t>
  </si>
  <si>
    <t>静园</t>
  </si>
  <si>
    <t>静园初名乾园，为北洋政府驻日公使陆宗舆宅邸，1929年7月—1931年11月，末代皇帝溥仪携皇后婉容、淑妃文绣于此居住，更名“静园”，寓意“静以养吾浩然之气”。</t>
  </si>
  <si>
    <t>117.195893,39.128964</t>
  </si>
  <si>
    <t>风景区</t>
  </si>
  <si>
    <t>盘山风景区</t>
  </si>
  <si>
    <t>盘山风景区是国家重点风景名胜区、国家 5A 级景区盘山，犹如十里锦屏，巍然屹立于京东。盘山风景区集幽林，古洞，奇峰，秀水于一身，现已恢复开放了五大景区，一百三十余处景点。</t>
  </si>
  <si>
    <t>117.286958,40.100119</t>
  </si>
  <si>
    <t>漂流</t>
  </si>
  <si>
    <t>海河</t>
  </si>
  <si>
    <t>海河是贯穿天津市区的一条河流，出了天津站就是游船码头，可登船游览。海河上建有金钢桥、狮子林桥、金汤桥、北安桥、解放桥等大桥，非常壮观。海河的两岸矗立着各种高楼大厦以及二十多处历史文化建筑。</t>
  </si>
  <si>
    <t>117.240774,39.111153</t>
  </si>
  <si>
    <t>温泉</t>
  </si>
  <si>
    <t>滨海航母主题公园</t>
  </si>
  <si>
    <t>滨海航母主题公园以苏联“基辅号”航母为依托，包括世界航母博物馆、兵器模型展、世博天津馆、码头广场、4D影院、航母野战营等项目。</t>
  </si>
  <si>
    <t>117.815038,39.162213</t>
  </si>
  <si>
    <t>湿地</t>
  </si>
  <si>
    <t>外滩</t>
  </si>
  <si>
    <t>位于上海市中心黄浦区的黄浦江畔,是最具上海城市象征意义的景点之一。有人说“外滩的故事就是上海的故事”, 外滩的精华就在于52幢风格各异被称为“万国建筑博览”的外滩建筑群。</t>
  </si>
  <si>
    <t>121.497854,31.240722</t>
  </si>
  <si>
    <t>教堂</t>
  </si>
  <si>
    <t>上海迪士尼</t>
  </si>
  <si>
    <t>上海迪士尼乐园，是中国内地首座迪士尼主题乐园，位于上海市浦东新区川沙新镇，于2016年6月16日正式开园。它是中国第二个、中国大陆第一个、亚洲第三个，世界第六个迪士尼主题公园。</t>
  </si>
  <si>
    <t>121.670502,31.146232</t>
  </si>
  <si>
    <t>江</t>
  </si>
  <si>
    <t>城隍庙</t>
  </si>
  <si>
    <t>上海老城隍庙旅游区包括了城隍庙和步行街，古色古香。城隍庙始建于明代永乐年间，门票十元，是道教宫观，享誉中外。·庙外的步行街游人来往如织，各种小吃店的叫卖声不绝于耳，十分热闹。</t>
  </si>
  <si>
    <t>121.498999,31.231584</t>
  </si>
  <si>
    <t>河</t>
  </si>
  <si>
    <t>东方明珠</t>
  </si>
  <si>
    <t>上海的标志性文化景观之一，位于浦东新区陆家嘴，毗邻黄浦江，与外滩隔江相望。东方明珠广播电视塔高467.9米，是观赏上海夜景的绝佳好去处。最佳观景点在观光层，立于其上，可360度欣赏上海美景；</t>
  </si>
  <si>
    <t>121.506377,31.245105</t>
  </si>
  <si>
    <t>湖</t>
  </si>
  <si>
    <t>田子坊</t>
  </si>
  <si>
    <t>田子坊是由上海最有特色的石库门里弄演变而来，位于上海的浦西，在上海堪称很小资的地点之一。名字是画家黄永玉几年前起的雅号，个性、文艺的年轻人初到上海定会奔此地，来感受田子坊与众不同的个性。</t>
  </si>
  <si>
    <t>121.475,31.214376</t>
  </si>
  <si>
    <t>海</t>
  </si>
  <si>
    <t>南京路步行街</t>
  </si>
  <si>
    <t>全国十大著名步行街之一，位于上海市黄浦区，西起西藏中路，东至河南中路，约1200米长。南京路已有100多年的历史，它的前身是“派克弄”，1865年正式命名为南京路。</t>
  </si>
  <si>
    <t>121.4907,31.243231</t>
  </si>
  <si>
    <t>动物</t>
  </si>
  <si>
    <t>上海博物馆</t>
  </si>
  <si>
    <t>上海博物馆是一座大型的中国古代艺术博物馆，开设12个专题陈列室，包括青铜器、陶瓷器、书法、绘画、玉牙器、竹木漆器、甲骨、玺印、少数民族工艺等21个门类，其中尤以青铜器、陶瓷器、书法、绘画为特色。</t>
  </si>
  <si>
    <t>121.481584,31.234816</t>
  </si>
  <si>
    <t>植物</t>
  </si>
  <si>
    <t>中华艺术宫</t>
  </si>
  <si>
    <t>2010年上海世博会中国国家馆，世博会结束后，更名为中华艺术宫，原来的上海美术馆已经迁入，现有藏品8000余件，收藏了大量贺天健、张聿光、吴冠中等中国著名画家的画作。</t>
  </si>
  <si>
    <t>121.501315,31.190005</t>
  </si>
  <si>
    <t>隧道</t>
  </si>
  <si>
    <t>杜莎夫人蜡像馆</t>
  </si>
  <si>
    <t>2006年，上海杜莎夫人蜡像馆在市中心南京西路新世界商厦10楼落成，上海从全球三十几个候选城市中脱颖而出，成为全球第六座杜莎夫人蜡像馆的落脚地。</t>
  </si>
  <si>
    <t>121.480735,31.240759</t>
  </si>
  <si>
    <t>洞</t>
  </si>
  <si>
    <t>上海环球金融中心</t>
  </si>
  <si>
    <r>
      <rPr>
        <sz val="10.5"/>
        <rFont val="宋体"/>
        <charset val="134"/>
      </rPr>
      <t>上海环球金融中心是位于中国上海陆家嘴的一栋摩天大楼，</t>
    </r>
    <r>
      <rPr>
        <sz val="10.5"/>
        <rFont val="Arial"/>
      </rPr>
      <t>2008</t>
    </r>
    <r>
      <rPr>
        <sz val="10.5"/>
        <rFont val="宋体"/>
        <charset val="134"/>
      </rPr>
      <t>年</t>
    </r>
    <r>
      <rPr>
        <sz val="10.5"/>
        <rFont val="Arial"/>
      </rPr>
      <t>8</t>
    </r>
    <r>
      <rPr>
        <sz val="10.5"/>
        <rFont val="宋体"/>
        <charset val="134"/>
      </rPr>
      <t>月</t>
    </r>
    <r>
      <rPr>
        <sz val="10.5"/>
        <rFont val="Arial"/>
      </rPr>
      <t>29</t>
    </r>
    <r>
      <rPr>
        <sz val="10.5"/>
        <rFont val="宋体"/>
        <charset val="134"/>
      </rPr>
      <t>日竣工。楼高</t>
    </r>
    <r>
      <rPr>
        <sz val="10.5"/>
        <rFont val="Arial"/>
      </rPr>
      <t>492</t>
    </r>
    <r>
      <rPr>
        <sz val="10.5"/>
        <rFont val="宋体"/>
        <charset val="134"/>
      </rPr>
      <t>米，地上</t>
    </r>
    <r>
      <rPr>
        <sz val="10.5"/>
        <rFont val="Arial"/>
      </rPr>
      <t>101</t>
    </r>
    <r>
      <rPr>
        <sz val="10.5"/>
        <rFont val="宋体"/>
        <charset val="134"/>
      </rPr>
      <t>层，是目前中国第</t>
    </r>
    <r>
      <rPr>
        <sz val="10.5"/>
        <rFont val="Arial"/>
      </rPr>
      <t>3</t>
    </r>
    <r>
      <rPr>
        <sz val="10.5"/>
        <rFont val="宋体"/>
        <charset val="134"/>
      </rPr>
      <t>高楼（截至</t>
    </r>
    <r>
      <rPr>
        <sz val="10.5"/>
        <rFont val="Arial"/>
      </rPr>
      <t>2014</t>
    </r>
    <r>
      <rPr>
        <sz val="10.5"/>
        <rFont val="宋体"/>
        <charset val="134"/>
      </rPr>
      <t>年）世界最高的平顶式大楼。</t>
    </r>
  </si>
  <si>
    <t>121.514263,31.240165</t>
  </si>
  <si>
    <t>博物馆</t>
  </si>
  <si>
    <t>洪崖洞</t>
  </si>
  <si>
    <t>洪崖洞由纸盐河酒吧街、天成巷巴渝风情街、盛宴美食街及异域风情城市阳台四部分组成。以最具巴渝传统建筑特色的吊脚楼为主体，依山就势，夜晚时候灯火通明，堪称山城一景。</t>
  </si>
  <si>
    <t>106.584801,29.568133</t>
  </si>
  <si>
    <t>纪念馆</t>
  </si>
  <si>
    <t>武隆天生三桥</t>
  </si>
  <si>
    <t>这是典型的喀斯特地貌，大自然的鬼斧神工，很壮观很震撼。三桥是天龙桥、青龙桥和黑龙桥。从观光电梯入口下到第一座天龙桥桥底，直接就能看到天福官驿。</t>
  </si>
  <si>
    <t>107.810878,29.437296</t>
  </si>
  <si>
    <t>山</t>
  </si>
  <si>
    <t>磁器口古镇</t>
  </si>
  <si>
    <t>每个城市都有一条特色的古街，北京有王府井，武汉有户部巷，南京有夫子庙，西安有回民一条街，之于重庆，那磁器口当仁不让。从正门进去，石板路很窄，两边是各种摊贩店铺。</t>
  </si>
  <si>
    <t>106.458114,29.585828</t>
  </si>
  <si>
    <t>峰</t>
  </si>
  <si>
    <t>长江索道</t>
  </si>
  <si>
    <t>乘坐的轿厢四面玻璃全透明，可以清楚到看到江两岸的景色。到达对岸后不用着急回来可以在那边拍拍照，然后再返回来。白天和晚上看到的景致完全不一样。白天可以看清楚两岸的景致，晚上夜景很美。</t>
  </si>
  <si>
    <t>106.589285,29.563863</t>
  </si>
  <si>
    <t>丘</t>
  </si>
  <si>
    <t>解放碑</t>
  </si>
  <si>
    <t>基本上游客都会来这合照一张。纪念碑顶部有几面大钟，朝着不同的方向，而每到正点，钟声都会响起。以解放碑为中心的十字路口，辐射出东西南北的四条步行街。步行街上有高档的商场、酒店，也有各种小吃店等。</t>
  </si>
  <si>
    <t>106.583614,29.563503</t>
  </si>
  <si>
    <t>寺</t>
  </si>
  <si>
    <t>朝天门</t>
  </si>
  <si>
    <t>朝天门曾是重庆十七座古城门之一，现在其实是个超大广场及码头。三峡游轮、观光游船和去洋人街的渡轮都从这出发。 这里是长江和嘉陵江汇合之处，不过除非天气特别晴朗，才能看到两江交汇。</t>
  </si>
  <si>
    <t>106.594497,29.573233</t>
  </si>
  <si>
    <t>祠</t>
  </si>
  <si>
    <t>涂鸦一条街</t>
  </si>
  <si>
    <t>在这条不长的街道上，从楼房、墙面，到校园、店铺外墙上等，满满都是涂鸦，相当于一条巨型的3D涂鸦画作。虽然涂鸦比较老旧了，但此地人少安静，可以随便凹造型拍照。</t>
  </si>
  <si>
    <t>106.548765,29.496741</t>
  </si>
  <si>
    <t>庙</t>
  </si>
  <si>
    <t>仙女山国家森林公园</t>
  </si>
  <si>
    <t>重庆武隆县的仙女山拥有南国罕见的林海雪原，素有“东方瑞士”之称，各季皆有特色。</t>
  </si>
  <si>
    <t>107.755105,29.500942</t>
  </si>
  <si>
    <t>庵</t>
  </si>
  <si>
    <t>武隆龙水峡地缝</t>
  </si>
  <si>
    <t>武隆地缝由入口地缝、中途穿洞、出口地峡三段组成，谷深200至500米不等。穿过深邃的山洞，乘坐直达电梯下到距地面80米的地下，电梯门一打开，视野豁然开朗，映入眼帘的是从悬崖绝壁飞泻而下的瀑布。</t>
  </si>
  <si>
    <t>107.799784,29.409423</t>
  </si>
  <si>
    <t>古镇</t>
  </si>
  <si>
    <t>大足石刻</t>
  </si>
  <si>
    <t>大足石刻是石刻群的统称，包含宝顶山、北山、南山、石篆山、石门山5处，一般人们所提及的大足石刻大部分都指的是宝顶山石刻。大足石刻是佛教题材的石刻，非常精美壮观。</t>
  </si>
  <si>
    <t>105.716678,29.718938</t>
  </si>
  <si>
    <t>故居</t>
  </si>
  <si>
    <t>赵州桥</t>
  </si>
  <si>
    <t>又称安济桥，俗名大石桥，在河北赵县城南2.5公里处的洨河上，距石家庄市区仅45公里，是全国重点文物保护单位。</t>
  </si>
  <si>
    <t>府</t>
  </si>
  <si>
    <t>荣国府与宁荣街</t>
  </si>
  <si>
    <t>荣国府与宁荣街位于石家庄市正定县县城内，是一座按照经典巨著《红楼梦》的描述原样建起的院落式建筑群。经典的老版《红楼梦》便是在这里拍摄，《雪山飞狐》、《包青天》等电视剧也曾在这里取景。</t>
  </si>
  <si>
    <t>宫</t>
  </si>
  <si>
    <t>河北园博园</t>
  </si>
  <si>
    <t>河北省园博园位于石家庄市正定新区主轴线中心位置，南距滹沱河3.2公里，西距正定县城1.5公里，占地约 1200亩。</t>
  </si>
  <si>
    <t>台</t>
  </si>
  <si>
    <t>天桂山风景区</t>
  </si>
  <si>
    <t>在平山县城西50公里处，东距石家庄市90公里。天桂山风景区地处太行山中段，最高峰海拔1054米，景区面积60平方公里，分8个小景区</t>
  </si>
  <si>
    <t>庄</t>
  </si>
  <si>
    <t>河北博物院</t>
  </si>
  <si>
    <t>河北博物院原名为河北省博物馆，位于石家庄市中心区域，是河北省唯一的省级综合博物馆。馆内藏有大量的珍贵文物，以满城汉墓出土的珍宝、燕赵时期文物、河北古代名瓷名窑、河北地区抗日战争文物为主</t>
  </si>
  <si>
    <t>街</t>
  </si>
  <si>
    <t>隆兴寺</t>
  </si>
  <si>
    <t>隆兴寺又名大佛寺，位于石家庄市正定县县城内，是前来石家庄旅游不能错过的景点。寺院始建于隋朝，又经历代修葺，现为全国保存年代最久远、规模最大、保存程度最完好的寺院之一。</t>
  </si>
  <si>
    <t>桥</t>
  </si>
  <si>
    <t>佛光山</t>
  </si>
  <si>
    <t>佛光山其实就是天桂山的后山，因为经常出现佛光而得名。山不是特别高，上下山加起来基本上两个多小时可以爬完，相对轻松，不需要耗费特别多的精力，适合带着老人和孩子一起去。</t>
  </si>
  <si>
    <t>大学</t>
  </si>
  <si>
    <t>五岳寨风景区</t>
  </si>
  <si>
    <t>五岳寨景区位于石家庄灵寿县西北侧的南营乡草房村，因为景区内的五座主峰形似中国的五岳而得名。</t>
  </si>
  <si>
    <t>海底</t>
  </si>
  <si>
    <t>西柏坡革命圣地旅游区</t>
  </si>
  <si>
    <t>西柏坡为我国五大革命圣地之一，是国家重点文物保护单位，又是AAAAA级旅游区，位于河北省石家庄市平山县内，曾是中共中央所在地，党中央和毛主席在此指挥了震惊中外的辽沈、淮海、平津三大战。</t>
  </si>
  <si>
    <t>海洋</t>
  </si>
  <si>
    <t>银河洞景区</t>
  </si>
  <si>
    <t>银河洞自然风景区紧依天桂山西侧，总面积20平方公里，因神秘瑰丽的银河洞而得名。</t>
  </si>
  <si>
    <t>广场</t>
  </si>
  <si>
    <t>清东陵</t>
  </si>
  <si>
    <t>清东陵是清朝的帝王后妃陵墓群，位于遵化市西北部的昌瑞山下，离遵化市区约30公里，是中国现存规模最大、体系最完整的皇陵建筑群，并被列入了世界文化遗产名录。</t>
  </si>
  <si>
    <t>森林</t>
  </si>
  <si>
    <t>景忠山</t>
  </si>
  <si>
    <t>景忠山位于唐山市北侧的迁西县，距离迁西县城的车程约，距离唐山市区车程约80公里，是唐山当地的一座名山，适合登山漫步。</t>
  </si>
  <si>
    <t>乐园</t>
  </si>
  <si>
    <t>抗震纪念馆</t>
  </si>
  <si>
    <t>位于河北省唐山市中心的抗震纪念碑广场，始建于1986年，1996年进行了改扩建，2006年纪念唐山地震三十周年之际又进行了大规模的调展改造，现有固定陈列为《唐山成就展览》。</t>
  </si>
  <si>
    <t>沟</t>
  </si>
  <si>
    <t>青山关</t>
  </si>
  <si>
    <t>青山关位于唐山市迁西县北部，距离唐山市区车程约120公里，北京市区车程约260公里。景区内主要游览的有原始的古长城、青山关城堡等，是访古、爬长城和观赏山色的好地方，游玩整个景区大约需要半天时间。</t>
  </si>
  <si>
    <t>学院</t>
  </si>
  <si>
    <t>山叶口景区</t>
  </si>
  <si>
    <t>山叶口景区位于唐山市东北侧，距离市区车程约70公里，是一处以山水、地貌风光为主的自然风景区，这里有独特的五彩石地貌，还有很多古松，山间风光优美，是周末休闲出游的好去处。</t>
  </si>
  <si>
    <t>巷</t>
  </si>
  <si>
    <t>唐山地震遗址纪念公园</t>
  </si>
  <si>
    <t>唐山地震遗址纪念公园于2008年4月开始兴建，2008年7月初步建成开放，总占地面积40万平方米，总投资6亿元，是世界上首个以“纪念”为主题的地震遗址公园。</t>
  </si>
  <si>
    <t>道</t>
  </si>
  <si>
    <t>金沙岛</t>
  </si>
  <si>
    <t>金沙岛原名打网岗，位于乐亭县西南渤海中，是一座由11个断续相接的沙坝组成的弧形沙岛。全长13.5公里，最宽处250米，面积3.25平方公里，好像一艘巨轮抛锚在波涛之中，又似一头巨鲸俯在水面。</t>
  </si>
  <si>
    <t>景区</t>
  </si>
  <si>
    <t>灵山风景区</t>
  </si>
  <si>
    <t>灵山自然风景区位于京西门头沟的西北部，距京城122公里，奇顶峰海拔2303米，是北京的第一高峰，北京的屋脊。北接河北的涿鹿县；西与龙门森林公园毗邻；东与龙门涧景区相连；南与109国道相通。</t>
  </si>
  <si>
    <t>古城</t>
  </si>
  <si>
    <t>滦州古城</t>
  </si>
  <si>
    <t>滦州古城位于唐山市滦县滦州镇，是华北一带著名的古城景区。如今的滦州古城是在原址上重建而来，古色古香，景色优雅，是拍照观景的好去处。</t>
  </si>
  <si>
    <t>草原</t>
  </si>
  <si>
    <t>万佛园</t>
  </si>
  <si>
    <t>万佛园位于清东陵定陵的西侧元宝山下，原名燕山塔陵，后因园内有万尊佛像建立而更名。万佛园是一座高档陵园，同时也是一座景色优美的巨大园林风景区，可以来此漫步观景，也是拍照的好地方。</t>
  </si>
  <si>
    <t>平原</t>
  </si>
  <si>
    <t>鸽子窝公园</t>
  </si>
  <si>
    <t>鸽子窝公园又称鹰角公园，位于北戴河海滨的东北角，是北戴河最著名的景点之一。公园内看海的视野极好，在鸽子窝公园看日出是大部分前来北戴河旅游的游客不可错过的活动。</t>
  </si>
  <si>
    <t>老城</t>
  </si>
  <si>
    <t>山海关</t>
  </si>
  <si>
    <t>又称天下第一关，位于秦皇岛市东北部山海关区。山海关关城始建于明代，北依燕山，东临渤海，是一座防御体系完整的城关，古代重要的军事要塞。</t>
  </si>
  <si>
    <t>村</t>
  </si>
  <si>
    <t>北戴河</t>
  </si>
  <si>
    <t>北戴河地处秦皇岛市北戴河区东部沿海，东北至鸽子窝公园，一路都是沿海风光，温柔的海浪拍打着细软的沙滩，空气清新，树木苍翠，沿街两边都是2到3层楼的小洋房，游客冲着它的海景蜂拥而来</t>
  </si>
  <si>
    <t>陵</t>
  </si>
  <si>
    <t>老龙头</t>
  </si>
  <si>
    <t>位于“天下第一关”山海关东南部渤海之滨，距离山海关景区4公里，是明长城的东起点。万里长城像一条巨龙，横亘在华夏大地之上，东端在山海关城南直插入海，犹如龙头高昂，因此称之为“老龙头”。</t>
  </si>
  <si>
    <t>墓</t>
  </si>
  <si>
    <t>碧螺塔海上酒吧公园</t>
  </si>
  <si>
    <t>遗址</t>
  </si>
  <si>
    <t>老虎石海上公园</t>
  </si>
  <si>
    <t>老虎石海上公园位于北戴河风景区中心一占地面积3.3万平方米。这里，巨石延伸入海，形如群虎盘踞，故名老虎石。</t>
  </si>
  <si>
    <t>湾</t>
  </si>
  <si>
    <t>祖山旅游区</t>
  </si>
  <si>
    <t>位于秦皇岛青龙县境内，其最高峰为少女峰。祖山有奇险的山景和明秀的水景，春天可以看到满山鲜花；夏天有潺潺的泉水；秋天则看满山红叶，景色非常绚丽；而冬天这里一片银装素裹的景色</t>
  </si>
  <si>
    <t>滩</t>
  </si>
  <si>
    <t>南戴河</t>
  </si>
  <si>
    <t>位于河北省抚宁县，避暑胜地北戴河海滨毗邻相望，一桥相连。其中的南戴河国际娱乐中心还被评为国家4A级旅游景区。</t>
  </si>
  <si>
    <t>峡</t>
  </si>
  <si>
    <t>联峰山</t>
  </si>
  <si>
    <t>联峰山又称莲蓬山，位于北戴河南侧海边，是一座山林相间的美丽公园。公园内有秀美的小山，山间有怪石、奇松和茂密的树木，环境非常优美。</t>
  </si>
  <si>
    <t>池</t>
  </si>
  <si>
    <t>秦皇求仙入海处</t>
  </si>
  <si>
    <t>秦皇求仙入海处位于秦皇岛市区东南侧的海边，相传是历史上秦始皇派遣方士徐福等人出海的地方。如今的秦皇求仙入海处是一处以秦皇求仙入海和战国文化为主题的文化旅游区</t>
  </si>
  <si>
    <t>欢乐谷</t>
  </si>
  <si>
    <t>朱山石刻</t>
  </si>
  <si>
    <t>位于邯郸市北面的永年县合会镇吴庄村村北约1公里处，又称娄山石刻，是河北最早的西汉石刻之一。石刻内容记载了汉高祖刘邦之孙赵王遂与群臣在朱山饮酒应对的情景。</t>
  </si>
  <si>
    <t>谷</t>
  </si>
  <si>
    <t>七步沟景区</t>
  </si>
  <si>
    <t>七步沟景区位于河北武安活水乡境内，河北武安国家地质公园、国家森林公园腹地，因佛教文化中的“七步莲花”而得名。</t>
  </si>
  <si>
    <t>王国</t>
  </si>
  <si>
    <t>娲皇宫</t>
  </si>
  <si>
    <t xml:space="preserve">位于邯郸涉县索堡镇的东北侧，距离涉县县城车程约11公里，是国内最早、规模最大的祭祀女娲的古建筑群。娲皇宫始建于南北朝北齐年间，是在太行山东麓的唐王山山腰上悬空而建，经过历代修葺扩大的建筑群恢宏壮观 </t>
  </si>
  <si>
    <t>故里</t>
  </si>
  <si>
    <t>京娘湖</t>
  </si>
  <si>
    <t>京娘湖是一处面积宽广的山间水库，湖水碧绿，周围环绕着太行山典型的赤红崖壁地貌，景色非常壮观。游客来此可以乘船游湖，也可以登上湖边的山岭观景拍照。</t>
  </si>
  <si>
    <t>科技馆</t>
  </si>
  <si>
    <t>响堂山石窟</t>
  </si>
  <si>
    <t>响堂山石窟又名响堂寺石窟，位于河北邯郸市西南侧的峰峰矿区，是国内著名的佛教石窟，也是河北省规模最大的石窟。</t>
  </si>
  <si>
    <t>塔</t>
  </si>
  <si>
    <t>太行五指山景区</t>
  </si>
  <si>
    <t>冰川</t>
  </si>
  <si>
    <t>黑龙洞风月关</t>
  </si>
  <si>
    <t>位于峰峰矿区新市区滏阳河发源地，山青水秀，风景宜人，是邯郸市一大名胜。峭岩绝壁下，有一天然石洞，相传这就是主宰人间旱涝的黑龙的洞府，所以名为“黑龙洞”。</t>
  </si>
  <si>
    <t>错</t>
  </si>
  <si>
    <t>十六沟风景旅游区</t>
  </si>
  <si>
    <t>白云山上约有一百五十亩一马平川，传说当年穆桂英在这里练过兵，山上有明代碧霞元君庙遗址，这已纳入第三步“古寨风情”开发计划，正做筹备工作。</t>
  </si>
  <si>
    <t>措</t>
  </si>
  <si>
    <t>北响堂寺</t>
  </si>
  <si>
    <t>北响堂寺位于和村镇鼓山西侧，建造在半山腰石壁之上。它草创于北魏建于北齐（公元550-577年），北齐后隋、唐、宋、元、明又均有续凿。现存石窟9座，（其它小龛不在其内）大小佛像725尊。</t>
  </si>
  <si>
    <t>坟</t>
  </si>
  <si>
    <t>东太行景区</t>
  </si>
  <si>
    <t>东太行景区位于河北邯郸武安市境内，因所处太行山东麓而得名，最高海拔1428米，与美国科罗拉多大峡谷同属丹霞地貌。是一处集太行山雄、奇、险、峻和巧石、云海、清幽、变幻于一体的山岳型自然景区。</t>
  </si>
  <si>
    <t>书院</t>
  </si>
  <si>
    <t>天河山</t>
  </si>
  <si>
    <t>天河山位于邢台市西侧，距离市区车程约70公里，是一处山清水秀的自然风景区。这里传说是牛郎织女故事的发源地，山间可以参观很多以牛郎织女的爱情故事为主题的景点，因此也被称为“中国爱情山”。</t>
  </si>
  <si>
    <t>邢台峡谷群</t>
  </si>
  <si>
    <t>邢台峡谷群又称邢台大峡谷、太行奇峡群，位于邢台市西侧，距离邢台市区车程约70公里，是太行山间的一处非常壮观的大峡谷群。</t>
  </si>
  <si>
    <t>长城</t>
  </si>
  <si>
    <t>九龙峡</t>
  </si>
  <si>
    <t>九龙峡景区位于河北省邢台市邢台县西侧，距离市区车程约80公里，是一处以峡谷风光和奇特地貌为主的自然风景区。来此可以登山漫步，观赏地貌风光和溪流瀑布。</t>
  </si>
  <si>
    <t>天梯山景区</t>
  </si>
  <si>
    <t>天梯山景区位于邢台市西郊，是邢台周边郊游登山的好去处。天梯山地貌险峻，石壁陡峭，有一条陡峭的石阶沿山而上，因此得名，这条石阶现在就是景区内的爬山步道。</t>
  </si>
  <si>
    <t>崆山白云洞</t>
  </si>
  <si>
    <t>崆山白云洞风景名胜区，位于邢台市临城县中部，是以天然溶洞白云洞为主体修建的地质景区，喜欢观赏溶洞风光的游客可以前来游玩。景区内最主要的景观便是白云洞，位于景区的核心位置。</t>
  </si>
  <si>
    <t>迪士尼</t>
  </si>
  <si>
    <t>安月潭温泉</t>
  </si>
  <si>
    <t>是国家AAAA级旅游度假区，配套有四星级酒店、露天温泉、休闲保健、商务会议等养生旅游项目。其温泉水源自地下2800米原汤岩溶水，水温60℃，富含多种对人体有益的矿物质微量元素</t>
  </si>
  <si>
    <t>广州塔</t>
  </si>
  <si>
    <t>扁鹊庙</t>
  </si>
  <si>
    <t>扁鹊庙又名鹊山庙，鹊王庙，位于内丘县城西侧约20公里处，距离邢台市区车程约50公里。庙宇始建于汉朝，是历史最为悠久、规模最为宏大的纪念神医扁鹊的庙宇。</t>
  </si>
  <si>
    <t>兵马俑</t>
  </si>
  <si>
    <t>云梦山风景区</t>
  </si>
  <si>
    <t>云梦山位于邢台市西部，距离邢台市区车程约70公里，距离石家庄市政府车程约180公里，是一处以山水、地貌为主的自然风景区。山上有石崖、岩壁、峡谷等，山势陡峭壮观，还有瀑布小溪穿行其间，环境优美。</t>
  </si>
  <si>
    <t xml:space="preserve"> </t>
  </si>
  <si>
    <t>邢台丰乐园</t>
  </si>
  <si>
    <t>位于邢台市临城县的东南部，距离县城约6公里，是一处绿树成荫、瓜果遍地的环境优雅之地。来到丰乐园，可以观赏美丽风景，可以游玩娱乐项目，体验水果采摘，观赏众多的动植物等，是当地放松游玩的去处之一。</t>
  </si>
  <si>
    <t>张果老山</t>
  </si>
  <si>
    <t>又名仙翁山，位于邢台市西部15公里处。据山上的唐代古碑记载，此山原名五峰山，广宗道人张果在此隐居修行成为八仙之一</t>
  </si>
  <si>
    <t>狼牙山</t>
  </si>
  <si>
    <t>狼牙山景区位于保定市易县西部的太行山东麓，距县城45公里，这里山峰险峻陡峭，因为形状好像尖利的狼牙而得名。在狼牙山上曾发生过八路军五位战士与日寇浴血奋战，最后舍身跳崖牺牲的悲壮故事。</t>
  </si>
  <si>
    <t>白石山世界地质公园</t>
  </si>
  <si>
    <t>位于保定涞源县城南侧约15公里处，距离北京车程约200多公里，是一处以壮观的峰林地貌为主的自然风景区，也是保定市最著名的景区之一。</t>
  </si>
  <si>
    <t>百里峡</t>
  </si>
  <si>
    <t>位于保定市涞水县三坡镇，十渡景区西侧，距离北京市中心的车程约150公里，是野三坡风景名胜区内最重要的景点。百里峡景区以狭长幽深的峡谷为主，来此可以观看壮观陡峭的峡谷山势，欣赏谷内的溪流、瀑布等。</t>
  </si>
  <si>
    <t>野三坡</t>
  </si>
  <si>
    <t>野三坡景区位于河北保定涞水县，在北京城区西侧约100公里处，是京郊欣赏自然风光、避暑游玩的胜地。野三坡是景区群的统称，有峡谷峭壁、高山草甸、溶洞奇观、河流风光等多种风景，各有特色。</t>
  </si>
  <si>
    <t>清西陵</t>
  </si>
  <si>
    <t>清西陵位于河北保定易县，距离北京约140公里，是清朝雍正、嘉庆、道光、光绪四位皇帝及多位后妃、阿哥、王公的陵寝所在地。</t>
  </si>
  <si>
    <t>荷花大观园</t>
  </si>
  <si>
    <t>荷花大观园景区内园区翠柳环抱，碧水浩淼，湿地水生植物相映成趣，水生动物相伴而居，成为我国北方最大的自然生态观赏园。被河北省政府命名为省级湿地自然生态保护区野生动植物繁育示范基地。</t>
  </si>
  <si>
    <t>古莲花池</t>
  </si>
  <si>
    <t>古莲花池，是保定古城八景之一，称“涟漪夏艳”，为我国北方古代园林明珠。总面积为2.4万平方米，其中池水面积7900平方米。池水以中心岛为界分为南北两塘，蜿蜒曲折的东西二渠将两塘沟通一体。</t>
  </si>
  <si>
    <t>拒马河</t>
  </si>
  <si>
    <t>拒马河是河北省内惟一一条长年不断的河流，为北京市五大水系之一，大清河支流。发源于河北省涞源县西北太行山麓，在北京市房山区十渡镇套港村入市界，流经十渡风景区、张坊镇、南尚乐乡</t>
  </si>
  <si>
    <t>虎山风景区</t>
  </si>
  <si>
    <t>虎山风景区位于保定市曲阳县北侧，因为山顶有一块形状像猛虎的石头而得名。虎山风景区以自然风光为主，山下有湖泊、山间有寺院，还有以淘金文化展示为主的展览长廊。</t>
  </si>
  <si>
    <t>徐水大午温泉</t>
  </si>
  <si>
    <t>徐水大午温泉采自地下3003米，是不可多得的“汤疗”，属“硫酸盐、铁”泉。这里有三十多个温泉泡池、各种特色浴及室内游泳池和儿童戏水乐园。</t>
  </si>
  <si>
    <t>草原天路</t>
  </si>
  <si>
    <t>位于张家口市张北县和崇礼县的交界处，西起张北县城南侧的野狐岭（野狐岭要塞附近），东至崇礼县桦皮岭处。</t>
  </si>
  <si>
    <t>大境门</t>
  </si>
  <si>
    <t>位于张家口市北侧，建于清顺治年间，是长城上的一处城门，也是张家口市的北侧门户。如今大境门作为珍贵的古迹，已成为张家口市的标志之一，来到张家口市区旅游的游客都会到此一看。</t>
  </si>
  <si>
    <t>张北坝上草原</t>
  </si>
  <si>
    <t>属于河北张家口张北县赫家营乡和馒头营乡所管辖的区域内，紧邻张石高速，是一片大的草原区域，主要由中都和安固里两大草原组成，这里曾经是清帝秋游巡猎的地方，如今被商业化成为了两个草原度假村。</t>
  </si>
  <si>
    <t>暖泉古镇</t>
  </si>
  <si>
    <t>是一处历史悠久的北方小镇，始建于元代，明清时期曾有大规模修建，古色古香的建筑十分适合拍照摄影。与其他旅游发达的古镇相比，这里氛围淳朴安静，还有很多居民生活在镇子里，生活气息浓厚。</t>
  </si>
  <si>
    <t>张北草原</t>
  </si>
  <si>
    <t>张北草原位于张家口西北70公里的张北县境内，由中都和安固里两大草原组成。这里风光秀丽，气候宜人，游客可以策马扬鞭，弯弓射箭，一展万丈豪情；也可以观看马术、摔跤、草原歌舞等草原传统娱乐项目。</t>
  </si>
  <si>
    <t>鸡鸣山</t>
  </si>
  <si>
    <t>鸡鸣山位于张家口市下花园区，鸡鸣驿的北侧约10公里处。鸡鸣山的海拔约1128米，是附近地区内最高的山，而且山的周围都是开阔的平原，只有这一座山在平原中独立，景观十分特别，被称为“参天一柱”</t>
  </si>
  <si>
    <t>清远楼</t>
  </si>
  <si>
    <t>清远楼位于古城宣化正中，是张家口众多文物古迹中的佼佼者。清远楼，又名钟楼，始建于明成化十八年公元1482 年，是一座重搪多角十字脊歇山顶的高大建筑。楼建在高8米的十字券洞上，南与昌平、北与广灵、东与安定、西与大新四门通衡。</t>
  </si>
  <si>
    <t>闪电湖</t>
  </si>
  <si>
    <t>坝上草原闪电湖地处河北沽源，是滦河上游最大的湖，因入湖前的河流为闪电河而得名。在高处俯视，湖的形状也极像一道闪电。</t>
  </si>
  <si>
    <t>葡缇泉（帝曼温泉）</t>
  </si>
  <si>
    <t>葡缇泉即原怀来帝曼温泉，代表着中国温泉的顶级品质，富含28种矿物质，呈淡淡的帝曼蓝色，洗浴过后，皮肤腻滑，自然保湿，具有明显的健身美容效果。</t>
  </si>
  <si>
    <t>长城岭滑雪场</t>
  </si>
  <si>
    <t>口市崇礼县境内，占地面积15.3平方公里，海拔1800-2100米。年平均气温3.3℃，降雪量大（积雪超过一米），雪期长（达150天），风力小，雪质好，地形陡缓适中，地下水资源丰富。</t>
  </si>
  <si>
    <t>承德避暑山庄</t>
  </si>
  <si>
    <t>避暑山庄始建于1703年，历经清朝康熙、雍正、乾隆三朝，耗时89年建成，是清政府与外国使者、边疆少数民族会晤场所，也是除了北京以外清朝的第二个政治中心。</t>
  </si>
  <si>
    <t>普陀宗乘之庙</t>
  </si>
  <si>
    <t>于河北省承德市狮子沟北侧，即避暑山庄正北的山坡上，始建于乾隆年间，是乾隆为庆祝自己的60大寿和母亲的80大寿而建的，也是承德外八庙中规模最大者。</t>
  </si>
  <si>
    <t>金山岭长城</t>
  </si>
  <si>
    <t>金山岭长城位于承德市滦平县与北京市密云县交界处，距离北京市区约130公里，是由明代抗倭名将戚继光亲自主持修建的一段长城。</t>
  </si>
  <si>
    <t>普宁寺</t>
  </si>
  <si>
    <t>普宁寺俗称大佛寺，位于承德避暑山庄的北侧，是我国北方最大的藏传佛教寺庙。寺庙建于清朝乾隆时期，是由乾隆皇帝为会盟的蒙古王公修建的一座藏传佛教寺庙。</t>
  </si>
  <si>
    <t>磬锤峰国家森林公园</t>
  </si>
  <si>
    <t>磬锤峰国家森林公园位于河北承德市承德避暑山庄东侧，与安远庙和普乐寺紧邻。景区内以一座形似棒槌的磬锤峰（又名棒槌山）为主体，还有蛤蟆石等多块造型独特的巨石，适合摄影拍照。</t>
  </si>
  <si>
    <t>塞罕坝国家森林公园</t>
  </si>
  <si>
    <t>塞罕坝国家森林公园位于承德市围场县，是木兰围场的一部分。这里在清朝时曾是皇家的狩猎场，有广袤的草原和森林，还有湖泊和山丘点缀其间，一片塞外风光，景色优美。</t>
  </si>
  <si>
    <t>木兰围场</t>
  </si>
  <si>
    <t>木兰围场自古以来就是水草丰茂的草原，使其在今天如此出名的原因，当首推清朝皇帝和今天的众多“辫子戏。居多清宫戏的拍摄场地</t>
  </si>
  <si>
    <t>须弥福寿之庙</t>
  </si>
  <si>
    <t>须弥福寿之庙位于承德避暑山庄的北侧，建于清代乾隆年间，是乾隆皇帝为前来贺寿的六世班禅喇嘛修建的一座藏传佛教寺院，寺院仿造西藏著名的扎什伦布寺修建，规格极高。</t>
  </si>
  <si>
    <t>普乐寺</t>
  </si>
  <si>
    <t>普乐寺建于乾隆三十一年（1766年），俗称圆亭子，是为安置归顺的哈萨克、布鲁特族而建。全寺建筑为汉藏结合式，西部依照汉族寺庙样式由山门、天王殿、钟鼓楼、配殿、正殿组成。东部为藏式建筑。</t>
  </si>
  <si>
    <t>雾灵山</t>
  </si>
  <si>
    <t>雾灵山地处燕山山脉中段，构成了燕山山脉的主体，主峰歪桃峰海拔2118米，是雾灵山的最高峰（整个燕山山脉的最高峰是东猴顶，海拔2292米）。</t>
  </si>
  <si>
    <t>吴桥杂技大世界</t>
  </si>
  <si>
    <t>吴桥杂技大世界位于世界闻名的杂技之乡吴桥县，是一处以表现杂技艺术为主的主题公园。这里汇集了全国各地经典的古典杂技、杂耍艺术，还有众多吴桥当地杂技艺人的表演，来此可以一一观看，叹服于杂技的魅力之中</t>
  </si>
  <si>
    <t>沧州铁狮子</t>
  </si>
  <si>
    <t>沧州铁狮子位于沧县县政府驻地东南偏北16.5公里。民间称之为“镇海吼”，铸于五代后周年间，距今已有一千多年的历史。铁狮相传为遏海啸水患而造，是我国现存年代最久、形体最大的铸铁狮子。</t>
  </si>
  <si>
    <t>清真北大寺</t>
  </si>
  <si>
    <t>位于沧州市区东南回族聚居的新华区解放路，这里有着悠久的历史传统和深厚的文化底蕴。全寺占地面积8000余平米，建筑面积3500平米，是华北地区面积最大的清真寺之一，也是全国四大清真古寺之一。</t>
  </si>
  <si>
    <t>河间府署</t>
  </si>
  <si>
    <t>河间府署是一座历史悠久的古代府衙，始建于北宋大观二年，气势雄伟，远近闻名，素有“京南第一府”的美誉。</t>
  </si>
  <si>
    <t>东光铁佛寺</t>
  </si>
  <si>
    <t>东光铁佛寺位于沧州市东光县县城内，是沧州最著名的佛教寺院，已有千年历史，在沧州当地自古就有“沧州狮子景州塔，东光县的铁菩萨”的说法，很多当地人拜佛祈福都会选择这里。</t>
  </si>
  <si>
    <t>盘古古庙</t>
  </si>
  <si>
    <t>沧州民谣：“一文一武，一国宝，一人祖。”文者，是一代文宗纪晓岚，武者，是沧州乃驰名中外的武术之乡，国宝指沧州铁狮，人祖即盘古，盘古遗址就在今沧州市所属的青县境内。</t>
  </si>
  <si>
    <t>泊头清真寺</t>
  </si>
  <si>
    <t>泊头清真寺因为它建筑规模的宏伟壮观、风格独特而闻名全国。它的外部并不是清真寺常见的圆顶建筑，反而是一些勾梁吊壁，颇有中国佛教寺庙的韵味。</t>
  </si>
  <si>
    <t>南大港湿地</t>
  </si>
  <si>
    <t>南大港湿地是沧州著名的退海河流淤积型滨海湿地，一年四季风景秀丽。</t>
  </si>
  <si>
    <t>纪晓岚文化园</t>
  </si>
  <si>
    <t>纪晓岚文化园景区由沧州纪晓岚文化旅游开发有限公司投资建设，占地100余亩，是一处以纪晓岚文化为内涵，仿清园林式建筑为载体的文化旅游场所。</t>
  </si>
  <si>
    <t>沧州文庙</t>
  </si>
  <si>
    <t>沧州市文庙，位于沧州市运河区晓市街9号。明初创修，现存大点三座及东西廊，是沧州仅存的明代梁架斗拱结构古建筑，为沧州市重点文物保护单位。</t>
  </si>
  <si>
    <t>廊坊自然公园</t>
  </si>
  <si>
    <t>廊坊自然公园位于廊坊市区的西北角，是廊坊最大的公园，也是当地市民们休闲放松的好去处。公园的面积很大，长约有2-3公里左右，一般人来漫步放松并不会游完全园，一般随意走走，1-2小时即可。</t>
  </si>
  <si>
    <t>天下第一城</t>
  </si>
  <si>
    <t>天下第一城位于廊坊香河县安平开发区，距离北京市中心车程约60公里，天津市中心的车程约100公里，是一处访古的园林景区</t>
  </si>
  <si>
    <t>文化艺术中心</t>
  </si>
  <si>
    <t>廊坊文化艺术中心又名廊坊文化公园，位于廊坊市市区东北侧，是一处环境漂亮的城市公园，也是当地市民平时休闲散步，纳凉锻炼的去处</t>
  </si>
  <si>
    <t>茗汤温泉度假村</t>
  </si>
  <si>
    <t>茗汤温泉度假村位于廊坊霸州市的市区北侧，距离北京市中心车程约100公里，天津市区车程约90公里，从京津等地驾车而来十分方便。</t>
  </si>
  <si>
    <t>三河大峡谷</t>
  </si>
  <si>
    <t>因沟内有龙潭，当地人称之为龙潭沟，这里由西向东，三潭浑然天成，无半点人工雕琢的痕迹，三潭之中尤其以三潭最美，其面积大约30平方米，一汪碧水，深幽莫测。</t>
  </si>
  <si>
    <t>天圆山庄</t>
  </si>
  <si>
    <t>于2008年开始建设，经过两年的建设，已初具了规模，已完成了园区道路及相关配套设施的建设，同时将园区内原有的500余棵老品种梨树进行了改良，新栽了优良品种果树近千棵和观赏树近万棵。</t>
  </si>
  <si>
    <t>衡水湖</t>
  </si>
  <si>
    <t>衡水湖位于河北衡水市冀州市城区北侧，是河北省著名的湖泊湿地，这里有宽广的湖水、茂密的芦苇荡，还有荷塘、湖心岛等。</t>
  </si>
  <si>
    <t>武强年画博物馆</t>
  </si>
  <si>
    <t>武强年画博物馆位于著名的年画之乡武强县县城东侧，是全国第一家以年画为主题的专题博物馆。这里展示了著名的武强年画的历史发展、流派和特色等，有众多的年画实物展示，是了解年画文化的好去处。</t>
  </si>
  <si>
    <t>灵秀山庄</t>
  </si>
  <si>
    <t>灵秀山庄位于衡水湖西南角，距衡水市区约25公里，是一处历史文化类的人文风景旅游区。整个山庄占地面积133，332平方米，分三个景区。</t>
  </si>
  <si>
    <t>宝云寺</t>
  </si>
  <si>
    <t>位于衡水市区西南部。碑石记载始建于隋，其实早在南北朝时，此处已有寺庙。相传在其鼎盛之时，寺域广占三十亩，殿堂多有近百座，“樵楼钟声惊千里，成年累月拥香客”。</t>
  </si>
  <si>
    <t>河北首届园林博览会</t>
  </si>
  <si>
    <t>园博园主要打造3大建筑、5大片区、36座展园。 主展馆以市花“桃花”为创意原型；二楼举办衡水规划展。建成后的主展馆美轮美奂，既具有浓郁的地方特色，又充满现代艺术美感，给人以美好的视觉冲击和享受。</t>
  </si>
  <si>
    <t>窦氏青山墓</t>
  </si>
  <si>
    <t>窦氏青山墓又名“安成候墓”，位于河北武邑县城东14公里处的青冢村南边。占地36582平方米，它是汉文帝皇后窦猗房的父亲窦青的坟墓，因窦青被汉室封为安成候，故又称安成候墓。</t>
  </si>
  <si>
    <t>竹林寺</t>
  </si>
  <si>
    <t>竹林寺坐落于冀州市（隶属衡水市）北关村旁，是冀州古城的四大名寺之一，因其三面环水，夏秋时节有时出现海市蜃楼幻景，又名"悬空寺"。</t>
  </si>
  <si>
    <t>庆林寺塔</t>
  </si>
  <si>
    <t>位于衡水故城县饶阳店村东。饶阳店原有一座很大的寺院，叫庆林寺，该塔坐落于寺内，故得名。庆林寺塔外形呈八面棱锥体,用青砖砌成,塔高7层。</t>
  </si>
  <si>
    <t>景县开福寺舍利塔</t>
  </si>
  <si>
    <t xml:space="preserve">衡水景县舍利塔，原名“释迦文舍利宝塔”，位于景县城内西北角的原“开福寺”内，即河北省景县州衙西北角（今景县中学），是全国重点文物保护单位。    </t>
  </si>
  <si>
    <t>田园棉文化园</t>
  </si>
  <si>
    <t>田园棉文化园处在冀州市与南宫市中间的田园地带，位于106国道323.6公里处，交通非常便利，青砖灰瓦，红灯高挂，飞檐翘壁，如诗如画，置身其中，空气清新，绿野 蓝天，田园风光，一览无余，令人心旷神怡。</t>
  </si>
  <si>
    <t>晋祠</t>
  </si>
  <si>
    <t>晋祠，位于山西省太原市晋源区晋祠镇，原名为晋王祠，初名唐叔虞祠，是为纪念晋国开国诸侯唐叔虞（后被追封为晋王）及母后邑姜后而建。是中国现存最早的皇家园林，为晋国宗祠。</t>
  </si>
  <si>
    <t>天龙山石窟</t>
  </si>
  <si>
    <t>天龙山石窟在山西太原市西南40公里天龙山腰。天龙山亦名方山，海拔高1700米。这里风光秀丽，历史上曾是北齐皇帝高洋之父高欢的避暑宫。</t>
  </si>
  <si>
    <t>山西博物院</t>
  </si>
  <si>
    <t>山西博物院位于太原市汾河西畔滨河西路北段13号，前身为1919年创建的山西教育图书博物馆，此后屡次更名。1953年起称山西省博物馆。</t>
  </si>
  <si>
    <t>蒙山大佛</t>
  </si>
  <si>
    <t>蒙山大佛是一尊位于山西省太原市晋源区寺底村西北的摩崖大佛，为太原市文物保护单位。</t>
  </si>
  <si>
    <t>汾河公园</t>
  </si>
  <si>
    <t>太原汾河公园北起胜利桥上游，南至南内环桥下游，分布在太原市的迎泽、尖草坪、万柏林几大区，是在汾河太原城区段内经过水利治理和绿化美化后而形成的滨水公园，总长超过18公里。</t>
  </si>
  <si>
    <t>崛围山</t>
  </si>
  <si>
    <t>崛围山位于太原市西北24公里尖草坪区柴村镇呼延村西，南北走向，海拔1400米左右。</t>
  </si>
  <si>
    <t>迎泽公园</t>
  </si>
  <si>
    <t>迎泽公园是太原市内最大的公园，因位于古太原城迎泽门外而得名。迎泽公园总面积666900平方米，迎泽湖水面占总面积的三分之一，主要有科普区、风景区以及游乐区域。</t>
  </si>
  <si>
    <t>纯阳宫</t>
  </si>
  <si>
    <t>纯阳宫，又称吕祖庙，位于山西省太原市迎泽区。原为供奉道教中的“神仙”—唐代道士吕洞宾修建的，元代始建，明万历年间扩建，清乾隆帝间郡守郭晋以及太谷人范朝升又先后出资扩建，增筑巍阁三层。</t>
  </si>
  <si>
    <t>太原动物园</t>
  </si>
  <si>
    <t>太原动物园是城市绿地系统中以履行对野生动物实施野外救护、异地综合保护，野生动物疫情预防控制，疾病预防治疗，科学研究，对社会和公众进行野生动物科普宣传教育。</t>
  </si>
  <si>
    <t>双塔寺</t>
  </si>
  <si>
    <t>永祚寺双塔，又名凌霄双塔，是山西省会太原现存古建筑中最高的建筑。位于太原市城区东南向山脚畔。永祚寺内的两塔犹如一对孪生姊妹，相映成趣。凌霄双塔还有一个美丽动听的别称—文笔双峰。</t>
  </si>
  <si>
    <t>云冈石窟</t>
  </si>
  <si>
    <t>云冈石窟位于中国北部山西省大同市西郊17公里处的武周山南麓，石窟依山开凿，东西绵延1公里。</t>
  </si>
  <si>
    <t>土林</t>
  </si>
  <si>
    <t>土林是种独特的流水侵蚀地貌，在云南元谋盆地和西藏的阿里扎达盆地最为发育，此外，云南的江川、山西的榆社、四川的西昌、甘肃的天水和新疆的叶城等地也有分布。</t>
  </si>
  <si>
    <t>恒山</t>
  </si>
  <si>
    <t>恒山，亦名“太恒山”古称玄武山、崞山，高是山，玄岳。其中，倒马关、紫荆关、平型关、雁门关、宁武关虎踞为险，是塞外高原通向冀中平原之咽喉要冲。主峰天峰岭在浑源县城南，海拔2016.1米。</t>
  </si>
  <si>
    <t>采凉山</t>
  </si>
  <si>
    <t>采凉山位于阳高县长城乡，古称纥贞山、纥干山、采药山。系阴山余脉，海拔2144.6米，为大同之镇山，是一典型的地垒山。</t>
  </si>
  <si>
    <t>悬空寺</t>
  </si>
  <si>
    <t>悬空寺位于山西省大同市浑源县恒山金龙峡西侧翠屏峰的峭壁间，素有“悬空寺，半天高，三根马尾空中吊”的俚语，以如临深渊的险峻而著称。建成于1400年前北魏后期，是中国仅存的佛、道、儒三教合一的独特寺庙。</t>
  </si>
  <si>
    <t>乌龙峡</t>
  </si>
  <si>
    <t>乌龙峡地处桑干古道，是由火山熔岩经河水亿年冲刷形成的一条长约 10公里，宽约1公里的大峡谷。峡谷内不仅有“乌龙泄玉”“乌龙瀑布”等绚丽奇特的自然景观；而且有丰富的人文景观。</t>
  </si>
  <si>
    <t>华严寺</t>
  </si>
  <si>
    <t>华严寺位于大同古城内西南隅，始建于辽重熙七年（公元1038年），依据佛教经典《华严经》而命名。兼具辽国皇室宗庙性质，地位显赫。后毁于战争，金天眷三年（1140年）重建。</t>
  </si>
  <si>
    <t>大同博物馆</t>
  </si>
  <si>
    <t>大同市博物馆是在原大同古迹保管所和大同市文物陈列馆的基础上发展起来的，国家二级博物馆。 馆址设立在驰名中外的辽代古刹下华严寺内，占地面积13043平方米</t>
  </si>
  <si>
    <t>九龙壁</t>
  </si>
  <si>
    <t>九龙壁是影壁的一种，是中国传统建筑中用于遮挡视线的墙壁。位于紫禁城宁寿宫区皇极门外。壁长29.47m，高3.59m，厚0.45.9m，是一座背倚宫墙而建的单面琉璃影壁，为乾隆三十七年(1770年)改建宁寿宫时烧造。</t>
  </si>
  <si>
    <t>大同古城墙</t>
  </si>
  <si>
    <t>大同古城墙为明洪武五年(1372年)在元故城墙旧土城上增筑而成，全国颇有名气。大同城墙的总周长为7270．7米，形制方形城池。</t>
  </si>
  <si>
    <t>娘子关</t>
  </si>
  <si>
    <t>娘子关现存关城建于明代，娘子关有万里长城第九关之称，为历代兵家必争之地。古城堡依山傍水，居高临下，建有关门两座。</t>
  </si>
  <si>
    <t>关王庙</t>
  </si>
  <si>
    <t>关王庙位于阳泉市郊区荫营镇林里村南的玉泉山腰,建于北宋熙宁五年（1072）,为全国重点文物保护单位。</t>
  </si>
  <si>
    <t>藏山</t>
  </si>
  <si>
    <t>藏山古名盂山。国家级AAAA风景区，坐落在太行山西麓，山西省东大门的阳泉市盂县城北18公里处苌池镇藏山村东的重峦叠嶂中，东临石家庄，西接太原市，南望娘子关，北倚五台山和西柏坡，造化神奇，独钟灵秀。</t>
  </si>
  <si>
    <t>固关长城</t>
  </si>
  <si>
    <t>固关长城位于太行山西侧的山西省平定县新关村，北起娘子关嘉峪沟，南至白灰村村口，全长20公里，是内长城重要的关隘。</t>
  </si>
  <si>
    <t>平定冠山森林公园</t>
  </si>
  <si>
    <t>西省冠山森林公园位于山西省东部的平定县城关镇内，距平定县城4公里。冠山主峰顶状似冠，故名。</t>
  </si>
  <si>
    <t>寺平庄温泉</t>
  </si>
  <si>
    <t>寺平庄温泉位于盂县城北70公里处滹沱河畔寺平庄村南，是山西省现已开发的五大温泉之一。</t>
  </si>
  <si>
    <t>翠枫山</t>
  </si>
  <si>
    <t>翠枫山自然风景区是国家AAAA级旅游景区和国家水利风景区。翠枫山自然风景区地处阳泉郊区、平定、寿阳交界处，由平坦镇前庄村和后峪村共同开发，是集旅游、休闲、度假、避暑为一体的多功能风景区。</t>
  </si>
  <si>
    <t>日落晚照</t>
  </si>
  <si>
    <t>日落晚照为藏山十景之一，又称“神光返照”，是藏山寺最为奇特的自然景观。其位于位于山西盂县藏山景区东峰半壁半圆形岩穴内。</t>
  </si>
  <si>
    <t>狮脑山</t>
  </si>
  <si>
    <t>狮脑山是为纪念抗日战争胜利50周年，公园于1995年8月15日建成“百团大战纪念碑”，展厅面积301.4平方米，总展线173.27米。</t>
  </si>
  <si>
    <t>张果老洞</t>
  </si>
  <si>
    <t>张果老洞位于石灰岩溶洞。石洞坐落在半山腰上。原洞口已被坍落的土石封堵，现入口原为石洞的耳窗，高1米，宽3米，呈扁圆形。进洞后木梯而下，深6米许。木梯有11蹬，上端刻有"同治六年河北村官中置"十字。</t>
  </si>
  <si>
    <t>太行山大峡谷</t>
  </si>
  <si>
    <t>太行大峡谷风景区地处晋豫两省交界，位于山西省长治市壶关县东南部，海拔800-1736米，相对高差达1000米以上，号称“太行大峡谷”。</t>
  </si>
  <si>
    <t>黄崖洞</t>
  </si>
  <si>
    <t>黄崖洞在山西省黎城县境内，位于太行山脉的中部，海拔多在1500-2000米，地壳相对运动产生的巨大能量，把这里的硬红石英砂岩、页岩层组成的山岳切出道道峡谷，峭壁连绵数十公里，拔地而起，直冲云霄。</t>
  </si>
  <si>
    <t>红豆峡</t>
  </si>
  <si>
    <t>红豆峡自然风景区，一处美丽神奇的旅游胜地，位于中国山西壶关县境内，是太行山大峡谷的精品景区，也是专家认定的世界级自然风景区。因境内天然生长着南方科目的珍稀树种红豆杉而得名。</t>
  </si>
  <si>
    <t>八路军太行纪念馆</t>
  </si>
  <si>
    <t>八路军太行纪念馆，位于山西省长治市武乡县城太行街363号，是一座全面反映八路军八年抗战历史的大型革命纪念馆，集旅游观光和博物馆价值为一体的国家一级博物馆和国家4A级别旅游景区。</t>
  </si>
  <si>
    <t>青龙峡</t>
  </si>
  <si>
    <t>青龙峡原生态自然风光旅游区位于山西省长治市壶关县，是太行山大峡谷龙泉峡的一条支峡。景区容青山、绿水、峡谷、洞穴、漂流等自然景观于一体，纳太行山国家地质博物馆、古道雄关、战事翰墨等人文景观于一身</t>
  </si>
  <si>
    <t>太行水乡</t>
  </si>
  <si>
    <t>这里距平顺县城30公里。沿此东行便入太行水乡风景区，区域面积439.7平方公里。这里绝壁千仞，悬瀑飞泻，高峡平湖，碧水涟漪，森林奇树，湖光山色，松翠梅红，稻香竹秀，集北国雄姿与南疆旖旎于一体，汇阳刚之气与阴柔之美于一地。</t>
  </si>
  <si>
    <t>天脊山</t>
  </si>
  <si>
    <t>天脊山地处绵绵太行山腹地，位于山西省与河南省交界处，距平顺县城35公里，离河南林州市18公里。</t>
  </si>
  <si>
    <t>十八盘</t>
  </si>
  <si>
    <t>泰山十八盘是泰山登山盘路中最险要的一段，共有石阶1630余级，是泰山的主要标志之一。此处两山崖壁如削去了一块，陡峭的盘路镶嵌其中，远远望去，恰似天门云梯。</t>
  </si>
  <si>
    <t>灵空山</t>
  </si>
  <si>
    <t>灵空山地处沁源西北部五龙川乡，距县城约40公里。海拔高度在1600-1850米之间，最高山峰为海拔1953米。</t>
  </si>
  <si>
    <t>潞安府城隍庙</t>
  </si>
  <si>
    <t>潞安府城隍庙位于山西省长治市大北街庙道巷。城隍是中国宗教文化中普遍崇祀的重要神祇之一，大多由有功于地方民众的名臣英雄充当，是中国民间和道教信奉守护城池之神。</t>
  </si>
  <si>
    <t>皇城相府</t>
  </si>
  <si>
    <t>皇城相府，位于山西省晋城市阳城县北留镇。其由内城、外城、紫芸阡等部分组成，御书楼金碧辉煌，中道庄巍峨壮观，斗筑居府院连绵，河山楼雄伟险峻，藏兵洞层叠奇妙，是一处罕见的明清两代城堡式官宦住宅建筑群。</t>
  </si>
  <si>
    <t>九女仙湖</t>
  </si>
  <si>
    <t>九女仙湖位于山西省晋城市的阳城与李寨境内，太行山沁河峡谷中，东距晋城市区30公里，地理位置优越，交通便利。是一处占地面积约13平方公里，以水上游乐为主的自然风光旅游景区。</t>
  </si>
  <si>
    <t>王莽岭</t>
  </si>
  <si>
    <t>王莽岭风景区，位于山西省晋城市陵川县古郊乡境内，因西汉王莽赶刘秀到此地安营扎寨而得名。</t>
  </si>
  <si>
    <t>历山风景区</t>
  </si>
  <si>
    <t>历山，是中条山脉的一段，位于山西南部地区翼城、垣曲、阳城、沁水4县的交界处，总面积为100平方公里，最高峰舜王坪，海拔2358米,。</t>
  </si>
  <si>
    <t>蟒河风景区</t>
  </si>
  <si>
    <t>蟒河风景区位于山西晋城市阳城县南33公里的桑林乡，面积58平方公里，境内有猕猴、大鲵（娃娃鱼）、麝、金猫、金雕、金钱豹、大黑蝴蝶和山白树、领春木、青檀、兰草、山萸树、红豆杉等珍稀动植物。</t>
  </si>
  <si>
    <t>郭峪</t>
  </si>
  <si>
    <t>郭峪村，山西省阳城县下辖村，位于AAAAA级旅游景区皇城相府南500米，是“中国历史文化名村”，是太行山麓一座城堡式村落。</t>
  </si>
  <si>
    <t>珏山</t>
  </si>
  <si>
    <t>珏山风景区又名角山，位于晋城市区东南13公里处的丹河南岸。主峰海拔973米，珏山风景素以险峻、雄奇驰名，古有“晋魏河山第一奇”之美称，“珏山吐月”为晋城四大名胜之一。</t>
  </si>
  <si>
    <t>柳氏民居</t>
  </si>
  <si>
    <t>柳氏民居，位于山西晋城市沁水县境内，为唐代大诗人柳宗元的后人------祖籍沁水的陕西华昌府通判柳遇春的故居。</t>
  </si>
  <si>
    <t>凤凰欢乐谷</t>
  </si>
  <si>
    <t>凤凰欢乐谷风景区是一个著名景区，位于围棋发源地山西省晋城市陵川县东南部的夺火乡和马圪当乡境内。</t>
  </si>
  <si>
    <t>羊头山石窟</t>
  </si>
  <si>
    <t>羊头山石窟，位于山西省晋城高平市神农镇羊头山顶，羊头山海拔2000米，因山巅巨石酷似羊头而得名。</t>
  </si>
  <si>
    <t>应县木塔</t>
  </si>
  <si>
    <t>释迦塔全称佛宫寺释迦塔位于山西省朔州市应县城西北佛宫寺内，俗称应县木塔。</t>
  </si>
  <si>
    <t>崇福寺</t>
  </si>
  <si>
    <t>崇福寺位于山西朔州市朔城区旧城内东街北侧。是一处规模宏敞，殿阁群居的古寺庙。</t>
  </si>
  <si>
    <t>杀虎口</t>
  </si>
  <si>
    <t>杀虎口。位于山西省朔州市右玉县境内晋蒙两省交接处，杀虎口两侧高山对峙，地形十分险峻，其东依塘子山，西傍大堡山，两山之间开阔的苍头河谷地，至今大同至呼和浩特的公路，仍经由此地，建于明朝，古称参合口。</t>
  </si>
  <si>
    <t>金沙滩墓群</t>
  </si>
  <si>
    <t>金沙滩墓群在山西怀仁县城南25公里的金沙滩镇第三作村南及尚南头村西一带。年代为汉代。大型封土的墓葬现存共16个，没有封土的墓葬比比皆是。</t>
  </si>
  <si>
    <t>广武汉墓群</t>
  </si>
  <si>
    <t>中国汉代墓群。在山西省山阴县新旧广武村迤北的开阔地上。明清两代曾扼隘口建城，即今的新、旧广武城，墓群因此得名。</t>
  </si>
  <si>
    <t>山阴</t>
  </si>
  <si>
    <t>山阴县，历史文化名城，为山西省朔州市辖县，位于山西省北部，介于东经112°25′-113°04′，北纬39°11′-39°47′之间。东邻应县，南毗代县，西交朔城、平鲁二区，北与左云、右玉、怀仁接壤。</t>
  </si>
  <si>
    <t>平鲁北固山</t>
  </si>
  <si>
    <t>凤凰古城又名凤凰城，距今已有530多年的历史。相传选址修筑城垣时，在北固山顶落下一只美丽的凤凰，欲作蓄势待飞之势。人们视为吉祥之兆，故称之为凰城。</t>
  </si>
  <si>
    <t>新广武城</t>
  </si>
  <si>
    <t>新广武城，位于山西省山阴县境内，建于明洪武七年（公元1374年），重建于明万历三年，当时的军事城堡。</t>
  </si>
  <si>
    <t>峙峪古遗址</t>
  </si>
  <si>
    <t>峙峪古遗址位于朔州城西北15公里的黑驼山脚下，是一处旧石器时代的人类遗址，中国科学院1963年发现。</t>
  </si>
  <si>
    <t>右玉南山滑雪场</t>
  </si>
  <si>
    <t>南山滑雪场座落在右玉县南山生态公园东，总占地面积一千四百余亩，周边有松林，杨树林，沙棘林等，自然环境优美，置身期中，鸟语花香。滑雪场紧邻109国道和大呼高速，地理位置优越。</t>
  </si>
  <si>
    <t>平遥文庙</t>
  </si>
  <si>
    <t>文庙位于古城内东南隅城隍庙街，始建于唐贞观初年，大成殿建于金大定三年（1163年），至今保持原貌，是我国现存各级文庙中历史最久的殿宇。</t>
  </si>
  <si>
    <t>榆次老城</t>
  </si>
  <si>
    <t>榆次老城位于山西省晋中市榆次区，是隋开皇二年(公元582年)，在古城旧址上修筑进来的，迄今已有1400年的历史。</t>
  </si>
  <si>
    <t>乔家大院</t>
  </si>
  <si>
    <t>乔家大院国家AAAAA级旅游景区，全国重点文物保护单位，国家二级博物馆，国家文物先进单位，国家级青年文明号，山西省爱国主义教育基地。</t>
  </si>
  <si>
    <t>明清一条街</t>
  </si>
  <si>
    <t>明清一条街(南大街)位于平遥古城中轴线上，这里集中完整地保存着明清时期的店铺遗迹，是古城最重要、最繁平遥明清一条街平遥明清一条街华的商业街区之一，鲜明地折射出古城文化的光彩。</t>
  </si>
  <si>
    <t>王家大院</t>
  </si>
  <si>
    <t>王家大院位于山西省灵石县城东12公里处的中国历史文化名镇静升镇。距世界文化遗产平遥古城35公里、介休绵山4公里。</t>
  </si>
  <si>
    <t>平遥县衙博物馆</t>
  </si>
  <si>
    <t>平遥县衙博物馆始建于北魏，定型于元明清，保存下来最早的建筑在元至正六年（1346年），距今已有六百多年的历史，占地26000余平方米。</t>
  </si>
  <si>
    <t>绵山</t>
  </si>
  <si>
    <t>绵山风景名胜区，是国家AAAAA级旅游景区，山西省重点风景名胜区，中国清明节（寒食节）发源地，中国寒食清明文化研究中心，中国寒食清明文化博物馆。</t>
  </si>
  <si>
    <t>平遥城墙</t>
  </si>
  <si>
    <t>平遥城墙位于山西省中部的平遥县，是中国现存最完好的四座古城墙之一。1988年，平遥城墙被中华人民共和国国务院公布为第三批全国重点文物保护单位之一。</t>
  </si>
  <si>
    <t>常家庄园</t>
  </si>
  <si>
    <t>常家庄园，国家AAAA级旅游景区，是被称为“儒商世家”的榆次东阳镇车辋村常氏家族的宅院建筑群。</t>
  </si>
  <si>
    <t>双林寺</t>
  </si>
  <si>
    <t>双林寺是全国重点文物保护单位，国家AAAA级旅游景区位于山西省平遥县西南六公里桥头村。是汉族地区佛教全国重点寺院之一。双林寺原名中都寺，其地本为中都故城所在，因之得名。中都寺创建年代很早，因古文献记载失详，难以确考。</t>
  </si>
  <si>
    <t>解州关帝庙</t>
  </si>
  <si>
    <t>解州关帝庙为武庙之祖，地处山西运城市解州镇西关。北靠盐池，面对中条。</t>
  </si>
  <si>
    <t>风陵渡</t>
  </si>
  <si>
    <t>风陵渡在山西省芮城县西南端，距县城30公里，与河南、陕西省为邻。风陵渡正处于黄河东转的拐角，是山西、陕西、河南三省的交通要塞</t>
  </si>
  <si>
    <t>普救寺</t>
  </si>
  <si>
    <t>普救寺位于永济市蒲州镇的土岗上。普救寺始建于唐武则天时期，原名永清院，是一座佛教十方院。</t>
  </si>
  <si>
    <t>五老峰</t>
  </si>
  <si>
    <t>山西运城永济五老峰风景名胜区位于山西省永济市市区东南16公里的中条山脉，地处晋、秦、豫三省交汇之黄河金三角。</t>
  </si>
  <si>
    <t>运城盐湖</t>
  </si>
  <si>
    <t>运城盐湖处山西晋南盆地、面积132平方公里。因其湖中的黑泥蕴含七种常量和十六种微量元素，湖水中可以人体泛舟，湖中黑泥可以美肌活肤，可与以色列死海相媲美，因而也有中国“死海”之称</t>
  </si>
  <si>
    <t>运城凤凰谷</t>
  </si>
  <si>
    <t>美丽的凤凰谷·一片山花红胜火·凤凰谷位于中条山腹地，距离运城城市区6.8公里。由凤凰山和东西两谷组成，面积约3000多亩，山顶海拔1200米，因酷似一只乘南风展翅的彩凤而得名。</t>
  </si>
  <si>
    <t>鹳雀楼</t>
  </si>
  <si>
    <t>鹳雀楼，又名鹳鹊楼，因时有鹳雀栖其上而得名，位于山西省永济市蒲州古城西面的黄河东岸。建于北周 ，楼体壮观，加之周围风景秀丽，唐宋之际文人学士登楼赏景留下许多不朽诗篇，以王之涣《登鹳雀楼》最富盛名。</t>
  </si>
  <si>
    <t>运城李家大院</t>
  </si>
  <si>
    <t>李家大院是一座反映晋南地区民居风格的典型建筑。是晋南独一无二的巨商豪宅，位于山西运城市以北38公里处的万荣县阎景村。</t>
  </si>
  <si>
    <t>永乐宫</t>
  </si>
  <si>
    <t>永乐宫，因故址在永乐镇而命名，又名大纯阳万寿宫。永乐宫属全国重点文物保护单位，原址位于山西省芮城县永乐镇招贤村，现址位于芮城县城北3公里的龙泉村东侧。</t>
  </si>
  <si>
    <t>大禹渡</t>
  </si>
  <si>
    <t>大禹渡黄河风景游览区位于中华民族发祥地河东大地，地处秦晋豫三省交界处的芮城县县城东南黄河之滨，依崖傍水，风景宜人，占地面积450余公顷，具有悠久的历史遗存和故事传说，文化底蕴深厚，区域特色明显</t>
  </si>
  <si>
    <t>五台山</t>
  </si>
  <si>
    <t>五台山，国家5A级旅游景区，国家重点风景名胜区，国家地质公园，国家自然与文化双重遗产，中华十大名山，中国佛教四大名山，世界五大佛教圣地。位于山西省忻州市</t>
  </si>
  <si>
    <t>黛螺顶</t>
  </si>
  <si>
    <t>黛螺顶，是五台山历史悠久，闻名遐尔，别具一格的一座古刹。黛螺顶，始名青峰，寺宇初名佛顶庵，明万历二十年到清代乾隆十五年，曾名大螺顶，乾隆十五年改名为黛螺顶，一直沿续至今。</t>
  </si>
  <si>
    <t>芦芽山</t>
  </si>
  <si>
    <t>芦芽山风景名胜区位于吕梁山北端、晋西北腹地，是汾河、桑干河、阳武河、岚漪河、朱家川五条河流的源头区，先后被命名为国家级地质公园、国家级森林公园、国家级自然保护区、国家级水利旅游风景区。</t>
  </si>
  <si>
    <t>显通寺</t>
  </si>
  <si>
    <t>显通寺，又称大显通寺、大孚灵鹫寺、花园寺、大华严寺、大吉祥显通寺、大护国圣光永明寺、永明寺，位于山西五台山中心区的台怀镇北侧。</t>
  </si>
  <si>
    <t>五爷庙</t>
  </si>
  <si>
    <t>五爷庙，又称五龙王殿，是坐北向南建筑。五爷庙创建于清代，民国年间重修时，增建了殿外前庭。</t>
  </si>
  <si>
    <t>雁门关</t>
  </si>
  <si>
    <t>雁门关，位于中国山西省忻州市代县县城以北约20公里处的雁门山中，是长城上的重要关隘，以“险”著称，被誉为“中华第一关”，有“天下九塞，雁门为首”之说。</t>
  </si>
  <si>
    <t>塔院寺</t>
  </si>
  <si>
    <t>塔院寺，寺庙名称，比较著名的有山西五台山塔院寺和甘肃金塔县塔院寺。</t>
  </si>
  <si>
    <t>万年冰洞</t>
  </si>
  <si>
    <t>万年冰洞在山西忻州市宁武县城西50公里处的春景畦乡境内，处旅游专线旁，海拔2300米。</t>
  </si>
  <si>
    <t>东台顶</t>
  </si>
  <si>
    <t>东台顶亦名望海峰，海拔2796米。位于山西省台怀镇以东10公里，五台山风景名胜区。</t>
  </si>
  <si>
    <t>南山寺</t>
  </si>
  <si>
    <t>海南省三亚市南山寺，位于海南省三亚市以西40公里南山文化旅游区内的“佛教文化公园”中。</t>
  </si>
  <si>
    <t>壶口瀑布</t>
  </si>
  <si>
    <t>壶口瀑布是国家级风景名胜区，国家AAAA级旅游景区。西临陕西省延安市宜川县壶口乡，东濒山西省临汾市吉县壶口镇，为两省共有旅游景区。南距陕西西安350千米；北距山西太原387千米</t>
  </si>
  <si>
    <t>广胜寺</t>
  </si>
  <si>
    <t>广胜寺位于山西省洪洞县县城东北17公里霍山脚下，寺始建于东汉桓帝建和元年（147年），原名俱庐舍寺，亦称育王塔院，唐代改称广胜寺。唐大历四年（769年），中书令汾阳王郭子仪撰置牒文，奏请重建。</t>
  </si>
  <si>
    <t>尧庙</t>
  </si>
  <si>
    <t>尧庙位于临汾市秦蜀路南端，为山西省重点文物保护单位；临汾史称平阳，《尚书》载"尧都平阳"。司马迁《史记》云："学者多称五帝尚矣，然《尚书》独载尧以来"。</t>
  </si>
  <si>
    <t>朱家大院</t>
  </si>
  <si>
    <t>朱家大院位于巴南区南彭镇（现为南彭街道）石岗社区原石岗农场内，始建于清同治五年（1866年），复式四合院结构，坐北向南，在中轴线上布局上、中、下三厅及左右2个四合院，建筑面积3009.6平方米。</t>
  </si>
  <si>
    <t>云丘山</t>
  </si>
  <si>
    <t>云丘山位于山西省临汾市乡宁县，地处吕梁山与汾渭地堑交汇处，总面积210平方公里，主开发景区面积为35平方公里。</t>
  </si>
  <si>
    <t>苏三监狱</t>
  </si>
  <si>
    <t>苏三监狱始建于明朝洪武二年（公元1369年），距今已有600余年的历史，是中国现存的唯一一座明代形制的监狱，也是现存最早的监狱。</t>
  </si>
  <si>
    <t>大槐树</t>
  </si>
  <si>
    <t>洪洞大槐树寻根祭祖园旅游景区位于山西省洪洞县，是全国以“寻根”和“祭祖”为主题的唯一民祭圣地，国家AAAA级景区，山西省重点文物保护单位，2008年大槐树祭祖习俗被列为国家级非物质文化遗产名录。</t>
  </si>
  <si>
    <t>隰县小西天</t>
  </si>
  <si>
    <t>小西天原名干佛庵，寺内塑天官仙界，天门题“道入西天”，并区别于隰县城南的大西天佛寺，被称作“小西天”。</t>
  </si>
  <si>
    <t>陶唐峪</t>
  </si>
  <si>
    <t>陶唐峪自然风景区位于市区东南20公里霍山南部，游览面积约40平方公里，史称陶唐谷。据大清嘉庆三年《陶唐谷重建玉泉寺碑记》：因尧帝避暑而名(帝尧，姓伊祁，名放勋，号陶唐氏）。</t>
  </si>
  <si>
    <t>姑射山</t>
  </si>
  <si>
    <t>姑射（yè）山又名石孔山，位于山西省临汾市尧都区金殿镇姑射村，距临汾城西35千米，方圆40平方千米。</t>
  </si>
  <si>
    <t>碛口</t>
  </si>
  <si>
    <t>碛口镇位于晋西吕梁山西麓，黄河之滨，临县之南端。属于山西临县，明清至民国年间，凭借黄河水运一跃成为北方商贸重镇，享有“九曲黄河第一镇”之美誉，是晋商发祥地之一。</t>
  </si>
  <si>
    <t>白马仙洞</t>
  </si>
  <si>
    <t>白马仙洞位于山西离石市东南13公里的九凤山麓。据《汾州府志》载：“世传白马日食民田，逐之，竟入洞，蹄迹犹存，故名。</t>
  </si>
  <si>
    <t>庞泉沟</t>
  </si>
  <si>
    <t>山西庞泉沟国家级自然保护区位于山西省交城县西北部和方山县东北部交界处，地处吕梁山脉中段，属野生动植物类型自然保护区，主要保护对象是中国特有的珍禽褐马鸡及其栖息地。</t>
  </si>
  <si>
    <t>黄河三峡</t>
  </si>
  <si>
    <t>山西省柳林县三交镇是柳林县和石楼县交界的地方，黄河对岸又是陕西省绥德县与清涧县接壤的地方，所以自古就有“鼓击震两省、鸡鸣惊四县”之美誉。</t>
  </si>
  <si>
    <t>北武当山</t>
  </si>
  <si>
    <t>北武当山又名真武山，古称龙王山，位于方山县境内，吕梁山脉中段，南距离石市32公里，东北离太原216公里。北武当山风景名胜区由72峰、36崖、24涧组成，主峰香炉峰海拔2254米，总面积约80平方公里。</t>
  </si>
  <si>
    <t>山西黄河第一湾</t>
  </si>
  <si>
    <t>“天下黄河第一湾”位于山西省石楼县辛关镇，最佳观景点为马家畔。晋西高原，峰峦如涛，绵延不绝。黄河巨浪，呼啸而过，逝者如斯，亘古不息。</t>
  </si>
  <si>
    <t>杏花村</t>
  </si>
  <si>
    <t>山西汾阳杏花村是中国酒与酒文化的发祥地。杏花村酿酒历史悠久，地理条件独特，具有优良的地下水资源和特有的酿酒微生物群，人杰地灵，酒香味美，其酿酒历史至少可以追溯到3000年以前的商周时期。</t>
  </si>
  <si>
    <t>玄中寺</t>
  </si>
  <si>
    <t>玄中寺位于山西省交城县西北十公里的石壁山上，始创于北魏延兴二年（472年），建成于承明元年（476年）。因此地层峦叠嶂，山形如壁，故又改名“石壁寺”。</t>
  </si>
  <si>
    <t>卦山</t>
  </si>
  <si>
    <t>卦山位于交城县城北3公里处，卦山因群峰环列形同卦象而得名，位于吕梁山东麓，距太原约67公里。满山的松柏树千姿百态，终年常青，有许多神秘的民间传说，被道家视为天然道场，文化积蕴深厚。</t>
  </si>
  <si>
    <t>安国寺</t>
  </si>
  <si>
    <t>安国寺，位于山西省吕梁市离石区西10公里的乌崖山麓的一个石洼之中。第五批全国重点文物保护单位。</t>
  </si>
  <si>
    <t>沈阳故宫</t>
  </si>
  <si>
    <t>沈阳故宫是中国现存仅次于北京故宫的最完整的皇宫建筑，位于沈阳市沈河区明清旧城中心，代表了满族早期皇宫建筑的最高艺术成就，体现了满族早期独有的历史文化内涵。</t>
  </si>
  <si>
    <t>棋盘山</t>
  </si>
  <si>
    <t>棋盘山风景区位于辽宁沈阳东北部，距沈阳市中心约20公里。春天的绿、夏天的景、秋天的枫、冬天的雪和举办了国际女子世界象棋冠军争夺赛而闻名国内外 棋盘山风景区集秀美自然景色和历史人文景观于一体。</t>
  </si>
  <si>
    <t>沈阳植物园</t>
  </si>
  <si>
    <t>位于沈阳市东陵区高坎镇中马村，拥有“辽宁省五十大佳景”、“沈阳市十五大旅游景观”等称号的沈阳植物园，是一座以植物科研、植物科普和植物景观为主，观赏性与知识性、娱乐性为一体的科研、科普基地和旅游观光胜地</t>
  </si>
  <si>
    <t>辽宁省博物馆</t>
  </si>
  <si>
    <t>辽宁省博物馆是我国著名的历史艺术性博物馆之一。位于沈阳市中心和平区十纬路二十六号。馆舍原为奉系军阀热河都统汤玉麟官邸，“9、18”事变后，伪满政府在此设立“国立博物馆奉天分馆”。</t>
  </si>
  <si>
    <t>沈阳北陵</t>
  </si>
  <si>
    <t>位于沈阳（盛京）古城北约十华里，因此也称“北陵”，是清代皇家陵寝和现代园林合一的游览胜地。 清昭陵是清朝第二代开国君主太宗皇太极以及孝端文皇后博尔济吉特氏的陵墓，占地面积16万平方米。</t>
  </si>
  <si>
    <t>张氏帅府</t>
  </si>
  <si>
    <t>在沈阳故宫的南面，便是张作霖、张学良的府邸，即张氏帅府，又称大帅府。 是集中西建筑风格于一体的庞大建筑群，也是迄今为止东北地区保存最完好的名人故居，是全国重点文物保护单位、国家4A级旅游景区。</t>
  </si>
  <si>
    <t>沈阳方特欢乐世界</t>
  </si>
  <si>
    <t>沈阳方特欢乐世界位于沈阳市沈北新区盛京大街，占地约50万平方米，是东北地区规模最大的第四代主题公园。</t>
  </si>
  <si>
    <t>南湖公园</t>
  </si>
  <si>
    <t>南湖公园位于沈阳市和平区南部，占地约52万平方米，始建于1938年，原名长沼湖公园，解放后改名为南湖公园。</t>
  </si>
  <si>
    <t>沈阳怪坡</t>
  </si>
  <si>
    <t>沈阳怪坡位于沈阳市新城子区境内的帽山西麓，面对旷野，背依群山。怪坡是长80米，宽约15米，呈东高西低走势的斜坡，发现于1990年4月。</t>
  </si>
  <si>
    <t>刘老根大舞台</t>
  </si>
  <si>
    <t>“刘老根大舞台”沈阳中街剧场地处沈阳最繁华的商业步行街——中街，是本山传媒开办的首家连锁剧场，也是全国首家“绿色二人转”剧场。</t>
  </si>
  <si>
    <t>金石滩</t>
  </si>
  <si>
    <t>金石滩国家旅游度假区位于大连市金州区的东部，距大连市区58公里，有“奇石的园林”之美称。 金石滩度假区国家旅游度假区是中国政府批准的第一个国家级旅游度假区西部半岛及两个半岛之间的开阔腹地和海水浴场组成</t>
  </si>
  <si>
    <t>星海公园</t>
  </si>
  <si>
    <t>位于大连市西南部星海湾景区中段，地处星海广场西南方，始建于1909年，是大连市历史最悠久的综合性大型海滨公园，星海公园集观海、避暑、海水浴于一体。</t>
  </si>
  <si>
    <t>老虎滩海洋公园</t>
  </si>
  <si>
    <t>老虎滩海洋公园坐落于辽宁省大连市南部海滨中部，是中国最大的一座现代化海滨游乐场。 公园内自然天成的碧海蓝天、青山奇石，营造出绮丽迷人的海滨风光，山海互映，景色迷人。</t>
  </si>
  <si>
    <t>棒棰岛</t>
  </si>
  <si>
    <t>棒棰岛位于大连市滨海路东段，大连市东南约5公里处。是一处以山、海、岛、滩为主要景观的风景胜地。这里三面环山，一面濒海；北面为群山环绕，南面是开阔的海域和平坦的沙滩。</t>
  </si>
  <si>
    <t>星海广场</t>
  </si>
  <si>
    <t>位于大连市西南，中山区中山路572号紧邻渤海海湾，星海广场地理位置优越。 星海广场原始是星海湾的一个废弃盐场，后为纪念香港回归，被建成为亚洲最大的城市广场。</t>
  </si>
  <si>
    <t>冰峪沟</t>
  </si>
  <si>
    <t>位于大连庄河市城北40公里的仙人洞镇附近，距市内240公里。 景区面积约47平方公里，龙华、拦马、荚蓉三山屏蔽，英纳、小峪两河盘绕。这里林木参天，山清水秀，宛如江南风景，素有“辽南小桂林”之美称。</t>
  </si>
  <si>
    <t>发现王国主题公园</t>
  </si>
  <si>
    <t>发现王国主题公园坐落在大连金石滩国家旅游度假区中，距离大连市区约50公里。 公园分为七大主题：发现广场、传奇城堡、魔法森林、金属工厂、神秘沙漠、疯狂小镇和婚礼殿堂。</t>
  </si>
  <si>
    <t>黄金海岸</t>
  </si>
  <si>
    <t>观海洞南的滨海路下面，便是俗称“黄金海岸”的金沙滩和银沙滩海水浴场,大连黄金海岸又常被称为“十里黄金海岸”</t>
  </si>
  <si>
    <t>大连森林动物园</t>
  </si>
  <si>
    <t>地处大连市区东南，位于大连海滨风景名胜区白云山内。在一期圈养区和二期野生放养区内展示的动物有 200 余种、3000 多头（只）其中有多种国家级的保护动物也有许多从国外引进的珍稀动物品种</t>
  </si>
  <si>
    <t>圣亚海洋世界</t>
  </si>
  <si>
    <t>大连圣亚海洋世界，位于星海广场西侧、星海公园内，共有圣亚海洋世界、圣亚极地世界、圣亚深海传奇、圣亚珊瑚世界、恐龙传奇五个场馆，共同构成亚洲最大广场—星海湾畔的地标式旅游景区，营业面积近5万平方米。</t>
  </si>
  <si>
    <t>千山</t>
  </si>
  <si>
    <t>千山位于辽宁省鞍山市东南17公里处，是长白山的支脉，山峰其数近千，故名“千山”，素有“东北明珠”之称</t>
  </si>
  <si>
    <t>东山</t>
  </si>
  <si>
    <t>位于鞍山城区东侧，总面积975公顷，其中林地面积946公顷，水域面积22公顷，是东北地区著名的城市森林公园。</t>
  </si>
  <si>
    <t>汤岗子温泉</t>
  </si>
  <si>
    <t>辽宁堪称温泉之乡，而鞍山汤岗子温泉是全国四大康复中心之一。温泉环境优雅，泉水清澈透明，水内含有钾、镁、钠、硫等化学元素，对多种疾病都有显著疗效。</t>
  </si>
  <si>
    <t>弥勒大佛</t>
  </si>
  <si>
    <t>这是一尊由整座山峰形成的天然弥勒坐佛。大佛位于千山著名古庙之一的"南泉庵"对面山峰上，佛身高70米，肩宽46米，头高9.9米，头宽11.8米，耳长4.8米，五官清晰，四肢俱全。</t>
  </si>
  <si>
    <t>玉佛苑</t>
  </si>
  <si>
    <t>玉佛苑是鞍山著名的旅游景区，坐落于玉佛山风景名胜区的核心景区内，占地面积27万平方米，三面环山、一面临水，因供奉世界最大玉佛而享誉海内外。</t>
  </si>
  <si>
    <t>天上天景区</t>
  </si>
  <si>
    <t>天上天景区位于千山风景名胜区北部，东起千山正门，西至，五佛顶，面积约5平方公里，海拔450—-550米，为千山第二高岭，山峰奇峭，怪石嶙峋，悬崖绝壁，苍松翠柏，错落其中，以峰奇，石奇，松奇而著称。</t>
  </si>
  <si>
    <t>二一九公园</t>
  </si>
  <si>
    <t>建于1950年，为纪念1948年2月19日鞍山解放而命名，是东北地区最大的综合性公园。 公园总面积9.6平方公里，内设花卉区、山景区和游乐区。</t>
  </si>
  <si>
    <t>仙人台</t>
  </si>
  <si>
    <t>仙人台景区位于号称“东北明珠”之一的千山风景区内，景区素以山高、石怪、奇松、庙古、塔多、径幽而著称于世。</t>
  </si>
  <si>
    <t>白云山</t>
  </si>
  <si>
    <t>海城白云山位于海城市孤山镇东，总面积38.3平方公里，分为8个景区、200多个景点，有大小山峰450座。</t>
  </si>
  <si>
    <t>龙泉寺</t>
  </si>
  <si>
    <t>该寺位于辽宁省鞍山市东20公里的千山北沟东部，为千山五大禅林中现存最大的佛寺。寺院奇峰环抱，古松成林，向以历史悠久、建筑得体、布局与自然景色和谐而著称。</t>
  </si>
  <si>
    <t>赫图阿拉城</t>
  </si>
  <si>
    <t>赫图阿拉城位于辽宁省新宾满族自治县永陵镇。西距世界文化遗产、全国重点文物保护单位清永陵5公里。</t>
  </si>
  <si>
    <t>战犯管理所陈列馆</t>
  </si>
  <si>
    <t>抚顺战犯管理所原为日本侵略者为囚禁抗日志士修建的监狱，始建于1936年，当时称"抚顺监狱"。1946年3月，国民党政府接收后改称"抚顺模范监狱"。</t>
  </si>
  <si>
    <t>皇家极地海洋世界</t>
  </si>
  <si>
    <t>抚顺皇家极地海洋世界于2006年5月建造完成并正式对外开馆接纳游客。极地海洋馆占地面积6.67万㎡，总建筑面积2.5万㎡，是目前国内单馆整体面积最大的全封闭式恒温极地海洋科普类综合性展馆。</t>
  </si>
  <si>
    <t>萨尔浒风景区</t>
  </si>
  <si>
    <t>位于辽宁抚顺东郊的萨尔浒风景区，总面积达268平方公顷，分八大景区。这里山青、水碧、洞古、石奇，既有云山淡淡,烟水悠悠的湖泊水乡风貌, 又具峰峦叠嶂、溪谷纵横的山岳景观，更具得天独厚的明清历史文化内涵</t>
  </si>
  <si>
    <t>雷锋纪念馆</t>
  </si>
  <si>
    <t>雷锋纪念馆位于辽宁省抚顺市望花区，占地56,700平方米。1964年建馆，1992年曾进行过改建。主要烈士纪念建筑物有雷锋纪念碑、雷锋塑像、雷锋墓和雷锋事迹陈列馆</t>
  </si>
  <si>
    <t>三块石</t>
  </si>
  <si>
    <t>三块石森林公园以三块石山(又称烟囱山)命名，主峰海拔1131米，坐荣誉称号于长白山老龙岗余脉南麓，三块石自然保护区位于抚顺市东南部，抚顺县境内</t>
  </si>
  <si>
    <t>清永陵</t>
  </si>
  <si>
    <t>清永陵是清王朝的祖陵，位于辽宁省新宾满族自治县永陵镇西北起连山脚下，东距县城22公里，距永陵镇2公里。</t>
  </si>
  <si>
    <t>西露天矿大坑</t>
  </si>
  <si>
    <t>不到西露天矿，是无法想象“亚洲第一大坑”的雄伟奇观的。站在路边向下望去，只苍苍芒芒的烟岚之中，一道道矿层的脚下层层展开，蜿蜒曲折，似梯田般宏大绵延，一眼望不到底，真不能相信是人力所为。</t>
  </si>
  <si>
    <t>猴石森林公园</t>
  </si>
  <si>
    <t>猴石国家森林公园位于辽宁省新宾满族自治县下营子镇大房子村赵家林场，距县城75公里，距抚顺市124公里，距沈阳189公里。总面积1935公顷，坡度10--36度。年平均温度7℃。</t>
  </si>
  <si>
    <t>中华寺</t>
  </si>
  <si>
    <t>相传唐朝初年宰相魏征,为巩固大唐天下,在东北灵山上建庙,起名“灵山寺”以镇龙脉。后灵山寺第四代僧人海顺法师养“中蟒”“华蟒”两条巨蟒，从此中华寺地区风调雨顺，百姓安居乐业，到清初时，灵山寺改名“中华寺</t>
  </si>
  <si>
    <t>关门山</t>
  </si>
  <si>
    <t>本溪关门山森林公园位于本溪市东南七十公里处，它山型奇特，树木繁盛，水清景秀。由于山峻景秀，酷似黄山而得名“小黄山”，被誉为“燕东胜景”之一。</t>
  </si>
  <si>
    <t>桓龙湖</t>
  </si>
  <si>
    <t>桓龙湖位于辽宁桓仁县城东北，荡漾于群山之中，浩浩荡荡，碧波万顷，山奇水秀，风景如画。 湖中最大的岛屿是面积225亩的万乐岛。</t>
  </si>
  <si>
    <t>本溪水洞</t>
  </si>
  <si>
    <t>本溪水洞风景名胜区，位于辽宁省本溪市，在本溪市东北35公里处。被赞誉为“钟乳奇峰景万千，轻舟碧水诗画间，钟秀只应仙界有，人间独此一洞天”。</t>
  </si>
  <si>
    <t>虎谷峡</t>
  </si>
  <si>
    <t>虎谷峡风景旅游区位说于桓仁满族自治县县城东南雅河乡和向阳乡的交界处，距县城26公里的雅河乡米仓沟和和平村。原名老虎洞沟、老虎哨，现在叫做虎谷峡。老虎哨在当时就被称为桓仁的十大美景之一</t>
  </si>
  <si>
    <t>五女山</t>
  </si>
  <si>
    <t>五女山位于桓仁满族自治县桓仁镇北侧8公里处，系高句丽民族开国都城。相传有五女屯兵其上，因此为名。</t>
  </si>
  <si>
    <t>望天洞</t>
  </si>
  <si>
    <t>本溪市桓仁县的望天洞位于桓仁满族自治县境内，已发现长度5000余延长米，洞内景观迷人，奇、特、险俱全，有石林、城墙、雪莲、冰川、喷泉、瀑布、暗河等。望天洞，世界罕见。</t>
  </si>
  <si>
    <t>洋湖沟</t>
  </si>
  <si>
    <t>洋湖沟生态游览区位于本溪与桓仁两县交汇处，本桓公路建成后该游览区便成为重要的交通要道。洋湖沟属长白山余脉的丘陵地带，茂密的森林植被，游览区气候宜人，山清水秀，是返朴归真、回归自然开发生态旅游的理想之地</t>
  </si>
  <si>
    <t>大石湖</t>
  </si>
  <si>
    <t>大石湖距本溪满族自治县城区50公里，是太子河的发源地。大石湖在鹰嘴山下，未见石湖先闻声，距五里之遥耳闻隆隆之音，象钱塘江一般，这就是大石湖传来的瀑布声。</t>
  </si>
  <si>
    <t>老边沟风景区</t>
  </si>
  <si>
    <t>辽宁本溪老边沟风景区，位于辽宁省本溪县东营坊乡南营坊村，是一个南北走向的山谷，沟里贯穿一条小河，长流不息，沿河的两边长满了枫树。</t>
  </si>
  <si>
    <t>温泉寺</t>
  </si>
  <si>
    <t>温泉寺是著名的疗养胜地，南距本溪水洞5公里，东临太子河。温泉寺泉水恒温44℃，每日最大出水量470吨，属硫酸钾钠型、含钙离子、弱碱性、弱放射性、低矿化度热泉，对各类关节炎、风湿症、四肢麻木、神经炎及各类皮肤病等均有治疗作用。</t>
  </si>
  <si>
    <t>大鹿岛</t>
  </si>
  <si>
    <t>位于丹东东港市大孤山镇，是我国海岸线北端的第一大岛，距大孤山码头9海里。形如一只马蹄，北高南低，岛上气候宜人，树木森森，是旅游度假胜地。</t>
  </si>
  <si>
    <t>抗美援朝纪念馆</t>
  </si>
  <si>
    <t>位于锦江山西麓，由纪念塔、陈列馆、全景画馆3大主体建筑组成。纪念塔气势宏伟，庄严肃穆，总高53米、象征1953年抗美援朝战争胜利。</t>
  </si>
  <si>
    <t>青山沟</t>
  </si>
  <si>
    <t>青山沟位于辽宁省丹东市宽甸满族自治县境内北部山区，距宽甸县城70公里距丹东市城区175公里距省会沈阳市245公里全景区由八大景区构成，已开发出“虎塘沟”“青山湖”“飞瀑涧”、“中华满族风情园”四大景区</t>
  </si>
  <si>
    <t>天华山</t>
  </si>
  <si>
    <t>天华山风景名胜区位于辽宁省东部山区的宽甸满族自治县灌水镇北部，为长白山脉西南麓，海拔1100多米的高寒林带区，景区总面积63平方公里。</t>
  </si>
  <si>
    <t>凤凰山</t>
  </si>
  <si>
    <t>国家级风景名胜区风凰山是辽宁四大名山之一，位于丹东市西北57公里处。被誉为“万里长城第一山” 唐贞观年间唐太宗李世民御驾东巡，游览此山时，有“凤凰拜祖”的传说，遂赐此山名为“凤凰山</t>
  </si>
  <si>
    <t>鸭绿江断桥</t>
  </si>
  <si>
    <t>鸭绿江，古称浿水、马訾水，唐朝始称鸭绿江，是位于中国和朝鲜之间的一条界江，发源于长白天池。鸭绿江风景名胜区位于鸭绿江中下游丹东市境内，东起浑江口,西至大东港,全长210公里。</t>
  </si>
  <si>
    <t>天桥沟</t>
  </si>
  <si>
    <t>天桥沟国家级森林公园是国家AAAA级风景旅游区，位于辽宁省宽甸县满族自治县境内，属长白山脉老岭支脉，距宽甸县城59公里，距丹东市155公里，距离沈阳市220公里。</t>
  </si>
  <si>
    <t>虎山长城</t>
  </si>
  <si>
    <t>虎山位于丹东市城东十五公里的鸭绿江畔，是国家级鸭绿江风景名胜区的一个重要景区，隔江与朝鲜的于赤岛和古城义洲相望。</t>
  </si>
  <si>
    <t>鸭绿江</t>
  </si>
  <si>
    <t>五龙背温泉</t>
  </si>
  <si>
    <t>五龙背温泉位于市西北郊25公里，因地处五龙山背而得名，有“五龙神水”之称。是丹东温泉浴场中一个集疗养、旅游、娱乐、休闲度假、承办会议、培训为一体的综合性温泉景区。</t>
  </si>
  <si>
    <t>笔架山</t>
  </si>
  <si>
    <t>道教名山胜地,位于辽宁省西部，面对渤海，毗邻锦州港，坐落在锦州经济技术开发区内。 以笔架山岛和“天桥”为主要景点，大致分为岛上游览、海上观光、岸边娱乐、沙滩海浴和度假修养五个区域。</t>
  </si>
  <si>
    <t>锦州世界园林博览会</t>
  </si>
  <si>
    <t>2013锦州世园会经两大国际园林园艺权威组织——国际风景园林师联合会、国际园艺生产者协会和中国国际贸易促进委员会批准，也已获得省政府批准。</t>
  </si>
  <si>
    <t>北普陀山</t>
  </si>
  <si>
    <t>位于锦州市西北郊7公里处，历史源远流长，文化底蕴深邃丰厚，它与南普陀山，遥遥相望，被誉为“关外第一佛山”。</t>
  </si>
  <si>
    <t>广济寺</t>
  </si>
  <si>
    <t>广济寺位于锦州古塔区。广济寺原名普济寺，俗称大佛寺。寺院坐北朝南，占地3000多平方米，有两进院落。 最南面为天王殿，过天王殿，东西两侧各有一座四角攒尖、做工精细的方亭。</t>
  </si>
  <si>
    <t>青岩寺</t>
  </si>
  <si>
    <t>青岩寺风景区位于辽宁省锦州北镇市常兴店镇西部，是闾山主要浏览胜地之一。 青岩寺始建于北魏，兴盛于中唐，至今已有一千五百年的悠久历史，它文化底蕴深厚，佛教氛围浓重，为渤海国僧人释·贞素所建。</t>
  </si>
  <si>
    <t>观音洞</t>
  </si>
  <si>
    <t>观音洞是锦州著名的风景区，原名普驼寺。位于锦州西北郊7公里，景区包括东西幡龙山、鸡冠山、观音洞山、平顶山、红石山、二郎洞山等，方圆7.26平方公里。</t>
  </si>
  <si>
    <t>辽沈战役纪念馆</t>
  </si>
  <si>
    <t>辽沈战役纪念馆成立于1959年。1978年10月叶剑英题写馆名。新馆于1988年10月31日举行隆重的落成典礼并对外开放。</t>
  </si>
  <si>
    <t>城市海景水上乐园</t>
  </si>
  <si>
    <t>锦州城市海景水上乐园位于锦州市区南大桥边，是一座以科技为先导，集知识性、趣味性、娱乐性、参与性为于一体，融多种风格建筑、园林艺术和各类游艺设施为一身的现代化休闲娱乐场所。</t>
  </si>
  <si>
    <t>闾山</t>
  </si>
  <si>
    <t>闾山，古称于微闾、无虑山，地处今辽宁省境内，为国家级自然保护区。自隋开始，此山便成为“北镇”的“五大镇山”，从而声名鹊起。</t>
  </si>
  <si>
    <t>崇兴寺双塔</t>
  </si>
  <si>
    <t>崇兴寺双塔属全国重点文物保护单位，位于辽宁省北镇县城内的东北隅，是两座风格一致，秀丽挺拔的辽代古塔。</t>
  </si>
  <si>
    <t>鲅鱼圈</t>
  </si>
  <si>
    <t>营口市鲅鱼圈区又名营口经济技术开发区，简称营口开发区。鲅鱼圈区属于行政区划范畴，而营口开发区属经济范畴。</t>
  </si>
  <si>
    <t>红海</t>
  </si>
  <si>
    <t>位于营口开发区红海办事处南部，北接月牙湾海滨，南临仙人岛旅游区，海岸线长347公里，该区域水清沙净，沙滩细软宽阔，沿岸植被保护较好，是一处环境优美独特的海滨，具有较高的观赏游憩价值。</t>
  </si>
  <si>
    <t>白沙湾</t>
  </si>
  <si>
    <t>白沙湾是一个在绿树掩映之下的海滨浴场，人称“东北第一滩”。归州白沙湾以盛产大桃和水产品而闻名，在首届白沙湾鲜桃品评会上，一个单体重1040克的大桃成为白沙湾大桃之最，并被选入上海吉尼斯纪录。</t>
  </si>
  <si>
    <t>楞严禅寺</t>
  </si>
  <si>
    <t>楞严禅寺位于辽宁省营口市新兴大街，是辽宁省现存较为完整的民国时期大型寺院建筑群之一。它和哈尔滨的极乐寺、长春的般若寺、沈阳的慈恩寺并称东北四大禅林。</t>
  </si>
  <si>
    <t>仙人岛</t>
  </si>
  <si>
    <t>仙人岛位于月牙湾南部的盖州市九垅地镇境内，该旅游区拥有5000亩海防林，每到春季，槐花飘香，泌人心肺，林中漫步，心旷神怡。</t>
  </si>
  <si>
    <t>思拉堡温泉小镇</t>
  </si>
  <si>
    <t>思拉堡温泉小镇是营口的一处新的集温泉、滑雪、马术、高尔夫、红酒庄等等旅游项目与一体的综合旅游项目，而思拉堡温泉是游客对温泉的习惯和通俗叫法，其实小镇内的温泉名称为“虹溪谷温泉”全称“虹溪谷温泉假日酒店</t>
  </si>
  <si>
    <t>山海广场</t>
  </si>
  <si>
    <t>山海广场景区位于辽宁省营口开发区（鲅鱼圈）西部海滨旅游带，占地面积约30万平方米，由山海广场、新月牙湾浴场、观海堤（栈桥）、观景台及鲅鱼公主雕塑等组成。</t>
  </si>
  <si>
    <t>金沙滩海滨</t>
  </si>
  <si>
    <t>金沙滩海滨旅游区位于熊岳镇，以黄沙碧浪而著称，水清沙细，沙滩平坦，风光秀丽，旅游娱乐和休闲设施齐全，交通十分便捷，是一处天然的海滨浴场。</t>
  </si>
  <si>
    <t>望儿山</t>
  </si>
  <si>
    <t>望儿山，位于熊岳镇东两公里处，山峰陡立，平地拔起，高82米，海拔高106米，山顶有一藏式青砖塔，名曰望儿塔，建于明末清初，远看如一位母亲伫立山头日夜守望大海，盼望远方的儿子归来。</t>
  </si>
  <si>
    <t>龟石滩</t>
  </si>
  <si>
    <t>位于营口开发区望海办事处东北方向500米处，距开发区中心10公里，海滨路可直接进入。该海滨地区海石众多，怪石堆岸，特别是这里的海龟石，有的成群结队，有的夫妻相伴，还有独自守候在海边．形象逼真、形态各异</t>
  </si>
  <si>
    <t>海棠山</t>
  </si>
  <si>
    <t>海棠山位于辽宁省阜蒙县大板镇大板村西北2公里处，主峰海拔高度715.5米,利用海棠山的天然岩石崖壁主持镌刻摩崖造像，其文字有蒙、藏、满、汉四种，50余处，在国内罕见。</t>
  </si>
  <si>
    <t>塔子沟</t>
  </si>
  <si>
    <t>塔子沟简介塔子沟位于辽宁省阜新市太平区水泉镇，属医巫闾山尾峰余脉，东西长3.1公里，南北宽3.2公里塔子沟不但风景秀丽，而且历史悠久，有秦汉时期的遗址、辽代古塔古庙、清代的藏传佛教寺院积庆寺及摩崖造像</t>
  </si>
  <si>
    <t>瑞应寺</t>
  </si>
  <si>
    <t>瑞应寺，蒙古族人称“葛根苏木”，俗称佛喇嘛寺。位于辽宁省阜新蒙古自治县佛寺镇佛寺村。该寺始建于清康熙八年（1669年）到康熙四十四年初具规模。</t>
  </si>
  <si>
    <t>乌兰木图山风景区</t>
  </si>
  <si>
    <t>位于辽宁省阜新蒙古族自治县八家子乡。距阜新市区35公里，距省会沈阳200公里。是集生物科考、旅游观光、休闲娱乐为一体的旅游景区。</t>
  </si>
  <si>
    <t>阜新大清沟</t>
  </si>
  <si>
    <t>说起大清沟，不禁会令人联想到唐代大诗人陆游的诗句：“决决沙沟水，翻翻麦野风。欲归还小立，为爱夕阳红。”这就是大清沟沙海绿洲的真实写照</t>
  </si>
  <si>
    <t>查海遗址博物馆</t>
  </si>
  <si>
    <t>查（chá）海遗址位于辽宁省阜新蒙古族自治县沙拉乡查海村西五里当地称为"泉水沟"北坡的向阳扇面台地上，距阜新市区25公里。</t>
  </si>
  <si>
    <t>阜新千佛山</t>
  </si>
  <si>
    <t>千佛山风景区地处阜新市彰武县大四家子乡阿古庙屯，位于彰武、法库、康平三县交界处，是集宗教祭祀、摩崖石刻艺术与自然风光于一体的旅游景区。</t>
  </si>
  <si>
    <t>乌兰山</t>
  </si>
  <si>
    <t>乌兰山，原名北山，位于辽宁省喀喇沁左翼蒙古族自治县青年大街北端，是一座和县城融为一体的孤山。2002年县政府决定倾力鼎建北山公园时，征集山名后改为乌兰山。</t>
  </si>
  <si>
    <t>宝力根寺</t>
  </si>
  <si>
    <t>宝力根寺位于阜新蒙古族自治县大板镇衙门村。宝力根寺是蒙语，汉译为白泉寺，因“三泉圣井”喷发白雾而得名。</t>
  </si>
  <si>
    <t>巨龙湖</t>
  </si>
  <si>
    <t>位于彰武县城东北后新秋镇的巨龙湖，距阜新市140公里。1959年以混沌河改修建成水库，湖岸有沙底浅滩，是天然浴场。</t>
  </si>
  <si>
    <t>广佑寺</t>
  </si>
  <si>
    <t>广佑寺遗址位于白塔公园内。史料记载，该寺建于东汉，是佛教传入中国后最早出现的寺院之一。皇统五年，金世宗完颜雍之母地洪原（法号通慧圆明）在辽阳落发为尼</t>
  </si>
  <si>
    <t>辽阳市博物馆</t>
  </si>
  <si>
    <t>辽阳市博物馆位于辽阳市文圣区中路2号， 2002年7月被省旅游局列为国家AA级景区（点）。博物馆于1985年10月1日正式对外开放，薄一波题写馆名。</t>
  </si>
  <si>
    <t>核伙沟</t>
  </si>
  <si>
    <t>核伙沟自然风景区核伙沟位于辽阳县寒岭镇境内，与本溪毗邻，有火龙沟、西大沟、花溪沟三个景区，区内山势险峻，峰陡坡急沟谷纵横、水资源丰富、森林茂密，素有“东北小黄山”之美誉</t>
  </si>
  <si>
    <t>辽阳白塔</t>
  </si>
  <si>
    <t>辽阳白塔是全国76 座古塔之一，属国家级文物保护单位。白塔坐落于辽阳中华大街北侧，塔高七十一米，八角十三层密檐式结构，是东北地区最高的砖塔，也是全国六大高塔之一</t>
  </si>
  <si>
    <t>东京城</t>
  </si>
  <si>
    <t>东京城位于辽阳城东太子河右岸，距城2.5公里，现为新城村址。它是300多年前清太祖努尔哈赤定都辽阳时所建的都城，建于后金天命七年（1622年）。</t>
  </si>
  <si>
    <t>金刚山</t>
  </si>
  <si>
    <t>辽阳金刚山共有23处自然景观和5处人文景观，较为著名的有龙头峰、大金刚峰、二金刚峰、金蟾迎旭、犀龟望月、卧狮峰、人头峰、白云洞、一线天、迎客松、九龙河、龙潭垂柳、老君塘、老君柜石等，统称为金刚山28景</t>
  </si>
  <si>
    <t>曹雪芹纪念馆</t>
  </si>
  <si>
    <t>辽阳曹雪芹纪念馆座落于辽阳老城区小什街吴公馆旧址。纪念馆占地1600平方米，院内有清代平房21间，灰砖合瓦，明柱重檐，雕梁画栋，曲径回廊，实为思古探幽的好去处。</t>
  </si>
  <si>
    <t>碧湖温泉</t>
  </si>
  <si>
    <t>辽宁碧湖温泉度假村地处辽宁省辽阳市风景秀丽，景色宜人的汤泉谷。 谷内资源得天独厚，冷热两泉相隔300米，并涌而出，占地面积234亩，建筑面积54560平方米，投资近6亿元人民币</t>
  </si>
  <si>
    <t>汤河</t>
  </si>
  <si>
    <t>汤河风景区位于辽阳东南35公里的安平乡境内，距汤河河口15公里，建在白石山与墩台山脚下，总面积60.5平方公里。</t>
  </si>
  <si>
    <t>龙顶山</t>
  </si>
  <si>
    <t>龙顶山风景区位于城区南侧，总占地面积3682亩。 龙顶山风景区于1992年开始建设，有小型会议厅、娱乐厅，院内建有一小型游泳池，门外建有大花圃、"钟古楼"，楼内悬挂一口古钟，登楼可俯看辽化全貌。</t>
  </si>
  <si>
    <t>红海滩</t>
  </si>
  <si>
    <t>红海滩风景区是国家4A级景区、辽宁省优秀旅游景区于湿地生态旅游景区，它以全球保存得最完好、规模最大的湿地资源为背景，以举世罕见的红海滩、世界最大的芦苇荡为依托，是自然环境与人文景观的完美结合。</t>
  </si>
  <si>
    <t>鼎翔生态旅游度假区</t>
  </si>
  <si>
    <t>鼎翔生态旅游区远离尘嚣，森林参天，静谧幽深，花香蝶自来，林幽鸟相投，优越的生态环境招引来200多种鸟类到这里栖息繁衍。</t>
  </si>
  <si>
    <t>蛤蜊岗风景区</t>
  </si>
  <si>
    <t>蛤蜊岗风景区位于大洼县二界沟镇西南渤海湾，距镇区15公里。沿双台河由北向南延伸，景区面积涨潮时为15万亩，落潮时达18万亩。</t>
  </si>
  <si>
    <t>辽河湿地公园</t>
  </si>
  <si>
    <t>辽河湿地公园面积4.8平方公里，东起铁路桥上游1000米，西至双台子大桥下游1300米，全长3840米。 景区主要分为四个：自然生态区、健身娱乐区、文化休闲区、水上活动区。公园内美景如画，让人流连忘返</t>
  </si>
  <si>
    <t>双台河口</t>
  </si>
  <si>
    <t>双台河口是以保护濒危、珍稀水禽和滨海沼泽湿地生态系统为主的野生动物类型自然保护区，占地面积为12.8万公顷，有118公里长的海岸线，濒临滩涂、浅海（6米水深以内）20多万公顷。</t>
  </si>
  <si>
    <t>月牙湾湿地公园</t>
  </si>
  <si>
    <t>月牙湾湿地公园是盘锦流向渤海的古河道，因形似弯月而得名。月牙湾湿地处于潮间带，是我国保存最完好的湿地，作为生态系统，对空气与水质具有强大的沉积与净化作用，若干年前还被海水所覆盖，至今其地下水仍是咸涩的</t>
  </si>
  <si>
    <t>辽河碑林</t>
  </si>
  <si>
    <t>辽河碑林由碑展区、游览观赏区和旅游服务区三部分构成，将中国的书法艺术与园林术、 石刻艺术、建筑艺术，以及诗、词、歌、赋、奇文、趣联等艺术融为一体。</t>
  </si>
  <si>
    <t>苇海观鹤景区</t>
  </si>
  <si>
    <t>苇海观鹤景区位于大洼县大洼县赵圈河乡境内。在这里，最高的芦苇近三米，一般的也有近两米多高。穿梭在如此浩瀚的苇海中，仿佛进入了一个天然迷宫，走在这一端，绝看不到那一端是否有人，通常需要喊话方可知其方位。</t>
  </si>
  <si>
    <t>红海滩国家风景廊道</t>
  </si>
  <si>
    <t>地处辽河三角洲湿地，位于盘锦市西南海滨，是由大片红色的碱蓬草形成的著名湿地。红海滩国家风景廊道是红海滩面积最大的景区，在这里你可以漫步于木制栈道、看红如炽焰的碱蓬草在海岸线上无限延伸，而红海滩远处的油井在夕阳下更是一副迷人的画卷。</t>
  </si>
  <si>
    <t>田庄台崇兴寺</t>
  </si>
  <si>
    <t>在广袤的辽河三角洲腹地，有一座享有“九庙同镇、五教共处”盛誉的历史文化名镇——田庄台镇。在田庄台镇李阳社区药王村有座崇兴寺（俗称“药王庙”）</t>
  </si>
  <si>
    <t>龙首山</t>
  </si>
  <si>
    <t>铁岭龙首山位于铁岭城东二里。因它从东南奔驰而来，到了柴河岸 边突然昂起，象巨龙的头，故名龙首山，是铁岭著名的风景区。</t>
  </si>
  <si>
    <t>调兵山蒸汽机车博物馆</t>
  </si>
  <si>
    <t>蒸汽机车博物馆位于辽宁省的东北部历史重镇、金文化浓郁的煤城调兵山市，南与沈阳市毗邻，东与铁岭市相连，由火车头旅行社负责经营管理，景区拥有当今世界上仅存不多，并且能正常运行的蒸汽机车21台</t>
  </si>
  <si>
    <t>银冈书院</t>
  </si>
  <si>
    <t>银冈书院，是东北地区唯一保存下来的古代书院，是清代著名的五大书院之一，是关东第一书院，在东北教育史上具有举足轻重的地位。</t>
  </si>
  <si>
    <t>塞北湖</t>
  </si>
  <si>
    <t>塞北湖风景区位于距沈63公里203国道西1.5公里处。是一具有典雅、淳朴、浓厚的田园风格的度假村。 塞北湖风景区内除有供游人玩乐的一般水上项目</t>
  </si>
  <si>
    <t>清河水库</t>
  </si>
  <si>
    <t>清河水库旅游区位于辽宁省铁岭市清河区东部，清河水库距铁岭市政府所在地40公里，西邻国道102线（穿过开原市东部）8公里，距沈哈高速公路（开原市西部）10公里，是依托清河水库建起来的旅游景点。</t>
  </si>
  <si>
    <t>乡村爱情拍摄基地</t>
  </si>
  <si>
    <t>这是一个很普通的小山村，如果不是因为这部电视剧在这里拍摄，这里可能永远也不会引起世人的关注，尽管看起来也是山青水秀的</t>
  </si>
  <si>
    <t>调兵山</t>
  </si>
  <si>
    <t>调兵山市原称铁法市，属于辽宁省，是县级市，位于辽宁省北部，铁岭和法库之间，由地级铁岭市代管。是融入东北各民族起源发展的过程中不可缺少的发祥地之一，是一个多民族源流的集散地，其中以金文化最具代表性。</t>
  </si>
  <si>
    <t>城子山</t>
  </si>
  <si>
    <t>城子山位于西丰县凉泉镇，是辽宁省首批文物保护单位和省级森林公园，是辽北远近驰 名的重要名胜。因其为高句丽时期的山城，故称城子山。</t>
  </si>
  <si>
    <t>龙山风景名胜区</t>
  </si>
  <si>
    <t>龙山风景名胜区位于铁岭市区中心，是辽宁省省级风景名胜区。风景区有龙首山、帽峰山、柴河水库、清河水库四个较大景区。</t>
  </si>
  <si>
    <t>象牙山</t>
  </si>
  <si>
    <t>辽北唯一火山岩地质公园。金朝时称此山为松山，亦名“向阳山”，后因音转为象牙山。清朝时为开原著名古八景之一--松山象笏。</t>
  </si>
  <si>
    <t>清风岭</t>
  </si>
  <si>
    <t>位于朝阳县长在营子乡，距市区58公里。景区内九沟十八岭无沟不秀、无岭不奇。榆林沟景区山峰连绵重叠，争奇竞秀，岩石造型妙趣天成，形象逼真，有张家界之神韵；</t>
  </si>
  <si>
    <t>关帝庙</t>
  </si>
  <si>
    <t>关帝庙坐落在辽宁朝阳市双塔区营州路北侧。据《大清奉天府义州西边外三座塔新建关帝庙碑记序》记载，此庙为清乾隆八年重建。</t>
  </si>
  <si>
    <t>槐树洞</t>
  </si>
  <si>
    <t>槐树洞风景区位于朝阳市区南二十八公里朝阳县南双庙乡境内，朝青路西侧一点三公里处的柏山脚下，景区面积57平方公里。</t>
  </si>
  <si>
    <t>北塔博物馆</t>
  </si>
  <si>
    <t>朝阳北塔始建于北魏孝文帝太和年间（公元485年前后），是北魏文成文明皇后冯氏在三燕宫殿旧址上，为其祖父北燕王冯弘祈祷冥福和弘扬佛法而修建的“思燕佛图</t>
  </si>
  <si>
    <t>劈山沟</t>
  </si>
  <si>
    <t>劈山沟自然风景区以林木、花草、山石俊秀，面积达二千公顷，整个景区内有天然齐木林、灌木林、松林、山杏林等百余种，尤为壮观的是石木参天</t>
  </si>
  <si>
    <t>古生物化石地质公园</t>
  </si>
  <si>
    <t>朝阳古生物化石地质公园，位于辽宁西部的朝阳市，总面积2300千米，主要地质遗迹面积207千米。主要地质遗迹为古生物化石、含化石地层、地质构造。</t>
  </si>
  <si>
    <t>凤凰山国家森林公园</t>
  </si>
  <si>
    <t>凤凰山国家森林公园位于辽宁省朝阳市东郊，是朝阳市最大的旅游景点。山上有“凌霄塔”、“摩云塔”、“大宝塔”三座古塔，建有四寺。</t>
  </si>
  <si>
    <t>牛河梁遗址</t>
  </si>
  <si>
    <t>系全国重点文物保护单位，属于红山文化晚期遗存，在中国辽宁省凌源、喀左、建平三市、县交界处，因其山下的牤牛河而得名，被评为“中国20世纪100项考古大发现”之一</t>
  </si>
  <si>
    <t>南北塔</t>
  </si>
  <si>
    <t>位于朝阳市新华路南侧，建于870多年前，为方形空心十三级密檐式砖塔，高约45米，由塔基、须弥座、塔身、塔檐和塔刹构成。</t>
  </si>
  <si>
    <t>玉清宫</t>
  </si>
  <si>
    <t>道教庙宇——玉清宫位于朝阳县羊山镇肖家店村北山坡，规模较大，占地9980平方米。此乃清末光绪年间修建的讲善堂，后改名为玉清宫。</t>
  </si>
  <si>
    <t>菊花岛</t>
  </si>
  <si>
    <t>菊花岛又名觉华岛，是辽东湾最大的岛屿，菊花岛乡由菊花岛、磨盘山岛、张山子岛、杨山子岛四个岛屿及一双人礁组成。</t>
  </si>
  <si>
    <t>葫芦山庄</t>
  </si>
  <si>
    <t>葫芦山庄坐落在省级宏业现代农业园区内，位于市区东北部海滨，由“辽宁宏业实业集团”于2001年投资兴建，由餐饮住宿区、文化娱乐休闲区、拓展训练区、水产养殖区、设施农业区组成，是国家AA级旅游景区</t>
  </si>
  <si>
    <t>兴城古城</t>
  </si>
  <si>
    <t>兴城古城始建于明宣德三年（公元1428年），为宁远卫城，清代重修，改称宁远州城。宁远古城与西安古城、荆州古城和山西平遥古城同被列为我国迄今保留完整的四座古代城池，为全国重点文物保护单位。</t>
  </si>
  <si>
    <t>兴城温泉</t>
  </si>
  <si>
    <t>兴城温泉，古称“汤泉”，位于市政府东边的兴海大道上。发现于唐朝初年，距今已有一千三百多年的历史。自元代以来，温泉水就被广为利用，人们在这里建有致爽亭、汤泉寺。</t>
  </si>
  <si>
    <t>兴城海滨</t>
  </si>
  <si>
    <t>兴海湾（俗称海口）是一个水质洁静、坡缓沙细、长约1500米天然的半月形海湾。兴城海滨是国家级风景名胜区。</t>
  </si>
  <si>
    <t>龙潭大峡谷</t>
  </si>
  <si>
    <t>此景区为我国0A级景区,位于辽宁省、河北省交界处，辽宁省葫芦岛市建昌县老大杖子乡境内，紧临秦皇岛、葫芦岛、朝阳三市，距北京330公里 ，天津324公里 ，沈阳440公里 ，交通便利。</t>
  </si>
  <si>
    <t>止锚湾</t>
  </si>
  <si>
    <t>芷锚湾位于辽宁省西部的渤海之滨，隶属葫芦岛市绥中县万家镇，毗邻山海关，交通便利，海水优质无污染，食宿宜，当地海鲜，渔家饭菜，是您避暑旅游、周末度假、自驾游的好去处</t>
  </si>
  <si>
    <t>龙回头</t>
  </si>
  <si>
    <t>龙回头俯瞰龙湾海滨，依山傍海，这里风光秀美，风光旖旎，是葫芦岛的重要旅游景点之一。关于龙回头有两个传说之一是，相传乾隆皇帝出来游玩时，回京途中曾路过此处，见此美景不止一次地回头观望，这便是龙回头的由来</t>
  </si>
  <si>
    <t>九门口长城</t>
  </si>
  <si>
    <t>九门口长城是全国重点文物保护单位。坐落在辽宁省绥中县李家乡新台子村境内，距山海关15公里，全长1704米。</t>
  </si>
  <si>
    <t>觉华岛</t>
  </si>
  <si>
    <t>觉华岛（菊花岛），位于辽宁省兴城市辖区。 觉华岛俗称大海山，在唐宋时代称桃花岛，辽金时代称觉华岛。因岛上盛开野菊花，于民国十一年（1922年）改称菊花岛。</t>
  </si>
  <si>
    <t>长影世纪城</t>
  </si>
  <si>
    <t>坐落于长春净月潭新区，长影世纪城是我国首家电影制片工业与旅游业相结合的电影主题公园，堪称东方好莱坞，是借鉴美国好莱坞环球影城和迪斯尼游乐园的精华建造而成。</t>
  </si>
  <si>
    <t>世界雕塑公园</t>
  </si>
  <si>
    <t>世界雕塑公园位于长春市主干道人民大街南端，占地92公倾，是一个融汇当代雕塑艺术，展现各种雕塑艺术流派的主题公园，秉承体现现代雕塑的文化品味，融合传统自然山水园林建设手法为一体的建园观念，力邀国内外著名设计公司建设而成！</t>
  </si>
  <si>
    <t>南湖公园是市内最大的公园，水面面积达92万平方米，湖水清澈，岸柳低垂、曲桥亭榭，胜似江南。每逢盛夏和初秋，这里都要举办灯会、民俗风情展等各类活动；冰封时节，在白茫茫的湖面上举办的冰雪活动花样繁多</t>
  </si>
  <si>
    <t>伪满皇宫博物院</t>
  </si>
  <si>
    <t>伪满皇宫博物院是集伪满宫廷观光、红色旅游、旅游商贸于一体的历史人文景区。美丽的北国春城—长春市东北隅有一处与现代建筑迥然不同的建筑群，它就是中国末代皇帝爱新觉罗溥仪充当伪满洲国傀儡皇帝时的宫廷遗址</t>
  </si>
  <si>
    <t>净月潭</t>
  </si>
  <si>
    <t>净月潭风景名胜区位于长春市东南部，距长春市中心12公里。国家5A级景区。有台湾日月潭姊妹潭之称。区内包括净月潭国家重点风景名胜区、净月潭国家森林公园和吉林省净月潭旅游度假区。</t>
  </si>
  <si>
    <t>旧八大部</t>
  </si>
  <si>
    <t>旧八大部包括伪满洲国的八大机构（治安部、司法部、经济部、交通部、兴农部、文教部、外交部、卫生部），建成于1936年，各幢大楼的建筑风格都不相同，集中西方风格为一体，既有外观宏伟的大楼又有垂花拱门的庭院。</t>
  </si>
  <si>
    <t>长春动植物公园</t>
  </si>
  <si>
    <t>长春动植物公园位于长春市东南部，人民大街东侧500米，距市中心人民广场3公里远，占地面积74公顷。公园始建于1938年的日伪时期，当时其面积之大，展出的动植物品种之多，而号称“亚洲第一”，兴盛一时。</t>
  </si>
  <si>
    <t>文化广场</t>
  </si>
  <si>
    <t>广场以新民主大街道路中心线至地质宫广场主楼中央为南北主轴，中轴线全长429米，由南向北依次排列为：广场主入口、南北主路。中心广场的中央是太阳鸟雕塑，北面是露天音乐坛，跨过东西主路是1万平方米的主楼前庭广场，最北端为地质宫主楼。</t>
  </si>
  <si>
    <t>伪满新皇宫</t>
  </si>
  <si>
    <t>位于长春市宽城区光复北路，是中国清朝末代皇帝爱新觉罗·溥仪充当伪满洲国皇帝时居住的宫殿，先后用作溥仪的“执政府”与“帝宫”。</t>
  </si>
  <si>
    <t>长春重庆路</t>
  </si>
  <si>
    <t>被老百姓称为“金街”的重庆路商业街，是长春市的一张重量级烫金“名片”，经过几年的全新改造后，背负起长春市乃至吉林省商业中心的重任，承载着长春城市形象、城市发展、城市文化和生活形态流变的标示性作用。</t>
  </si>
  <si>
    <t>雾凇岛</t>
  </si>
  <si>
    <t>雾凇只有冬季才出现。这是因为雾凇的形成有它自己独特的环境和条件。 雾凇分为粒状和晶状两种。粒状雾凇结构紧密，形成一粒粒很小的冰块，而晶状雾凇结构比较松散呈较大的片状。吉林的雾凇就属于晶状。</t>
  </si>
  <si>
    <t>松花江</t>
  </si>
  <si>
    <t>松花江：中国七大河之一，黑龙江在中国境内的最大支流。松花江在隋代称难河，唐代称那水，辽金两代称鸭子河、混同江，清代称混同江、松花江。松花江流经吉林、黑龙江两省；流域面积55.72万平方公里，涵盖东北四省。</t>
  </si>
  <si>
    <t>蛟龙红叶谷</t>
  </si>
  <si>
    <t>红叶谷风景区的山、水、草、木、走兽、飞禽无不保持着原始质朴的风貌，鲜见一丝人工痕迹，以天然山谷的优雅形态展示给人们。红叶谷美，美在自然。集红叶、叠瀑、奇树、怪石于一体。</t>
  </si>
  <si>
    <t>磐石官马溶洞</t>
  </si>
  <si>
    <t>官马溶洞位于吉林省吉林市南128公里，磐石市东北烟筒山镇南7公里。官马溶洞景物奇特，巧夺天工，洞中有洞，敢与桂林七星岩媲美。 溶洞具有鲜明的中国北方型溶洞特征。洞体分为上、中、下三层。</t>
  </si>
  <si>
    <t>松花湖</t>
  </si>
  <si>
    <t>松花湖：松花湖风景名胜区是吉林省著名旅游景区，国家AAAA级景区（正申报AAAAA）。位于吉林省吉林市丰满区南郊，距主城区15公里。水域辽阔，湖叉繁多，状如蛟龙。</t>
  </si>
  <si>
    <t>北大湖滑雪场</t>
  </si>
  <si>
    <t>北大湖滑雪场是集竞赛、训练、旅游、健身康复于一体的体育和旅游中心，有着得天独厚的自然优势，山坡平缓，少陡崖峭壁，积雪日达160天左右。</t>
  </si>
  <si>
    <t>北山公园</t>
  </si>
  <si>
    <t>位于吉林市西北，是一座久负盛名的寺庙风景园林。占地万平方米，以山地景观为主，主峰海拔270米。园内峰峦叠翠，亭台楼阁遍布，一座卧波桥把一池湖水分为东西两部分，夏季湖中荷花盛开，微风起时，花香四溢。_x005F_x0010_</t>
  </si>
  <si>
    <t>龙潭山公园</t>
  </si>
  <si>
    <t>龙潭山公园是吉林市四大名山之一，也是中国著名的城市森林公园。全山被近百种120多万株树木所覆盖，其中百年以上的古树130多株，属寺庙风景天然园林，山上保存有高句丽遗址，是省内著名风景区之。</t>
  </si>
  <si>
    <t>乌拉街</t>
  </si>
  <si>
    <t>吉林市是满族的发源地之一，又是朝鲜族集居的地方。满族有14万多人，约占全市人口的4%。全市有34个满族乡镇，1个满族朝鲜族乡，其中以永吉县乌拉街满族镇居住的满族人口为最多。 是一处以满族民俗为主的景点。</t>
  </si>
  <si>
    <t>天主教堂</t>
  </si>
  <si>
    <t>从1917年动工，费时10年，于民国十五年(丙寅1926年)落成。教堂前部有三座尖塔形建筑，中间塔尖高42米，是教堂钟楼，每逢礼拜日或天主教节日，教堂钟声传数里之外。</t>
  </si>
  <si>
    <t>叶赫那拉古城</t>
  </si>
  <si>
    <t>叶赫那拉古城，位于四平市梨树县东南部，是著名民俗风景旅游点，以富有女真族特色的古城堡建筑闻名。 叶赫部族，在满语中意为“河边的太阳”，是满族的重要发祥地之一。</t>
  </si>
  <si>
    <t>郑家屯</t>
  </si>
  <si>
    <t>郑家屯，现称：双辽市城区，是一座历史悠久的古城。郑家屯位于吉林省西部、双辽市境域西南部，地处吉林、辽宁、内蒙古三省（区）交界点，东、西辽河汇流处，坐落在西辽河的西岸上。</t>
  </si>
  <si>
    <t>四平战役纪念馆</t>
  </si>
  <si>
    <t>中国共产党领导的东北民主联军以伤亡四万余人，其中牺牲近两万人的代价夺取了四平之战的最后胜利，他们用鲜血与生命书就了四战四平的历史，使其成为关东大地的历史名篇。</t>
  </si>
  <si>
    <t>二郎山庄</t>
  </si>
  <si>
    <t>二郎山庄位于吉林省四平市山门镇境内，建在海拔二百九十三米号称长白第一山上，占地面积15万平方米。风景区内自然景观绚丽多彩、景色宜人，内容丰富，是集自然风光，宗教信仰，历史故事，古老传说为一体。</t>
  </si>
  <si>
    <t>二龙湖</t>
  </si>
  <si>
    <t>二龙湖，位于四平市东部，地处东辽河流域，地理位置十分优越，交通畅达，水面跨二省三市五县，距长平高速公路25公里，四白公路15公里，具有得天独厚的山水自然景观和历史人文景观，其森林覆盖率达96%。</t>
  </si>
  <si>
    <t>半拉山门</t>
  </si>
  <si>
    <t>半拉山相传是昔日二郎神奉玉帝旨意，下界为民担山造田时以神鞭力劈而成，山门一分为二，山门截面呈现暗红色。清代，此门又叫布尔图库边门，是清代康熙年间修筑的柳条边新边的四大边门之一。</t>
  </si>
  <si>
    <t>伊通牧情谷</t>
  </si>
  <si>
    <t>"牧情谷旅游风景区位于伊通满族自治县境内，总占地面积200公顷。景区以独特而富有神秘感的萨满文化为核心，依托秀丽的自然山水风光并结合了现代人的审美观点和品位要求，规划有九情园和七彩谷。</t>
  </si>
  <si>
    <t>一马树森林公园</t>
  </si>
  <si>
    <t>一马树森林公园是省级森林公园，隶属于双辽市实验林场，距市区10公里，交通便利。公园占地8000亩，森林覆盖率95%，松鼠、狼、獾等10余种野生动物和30多种鸟类在此繁衍生息。</t>
  </si>
  <si>
    <t>伊通火山群</t>
  </si>
  <si>
    <t>世所罕见的伊通火山群，位于吉林省伊通满族自治县、长春市郊区、公主岭市与四平市境内。由新生代第三纪渐新世至上新世形成的十六座火山穹丘组成。</t>
  </si>
  <si>
    <t>转山湖水库</t>
  </si>
  <si>
    <t>转山湖水库位于吉林省四平市叶赫镇。 转山湖水库为人工水库，建于一九七七年至一九八一年，水城面积5000亩，蓄水量3，700万立方米，水面呈“S”型，缠绕叶赫那拉城所处的东山，形成龟驼城的美丽景致</t>
  </si>
  <si>
    <t>辽源矿工墓</t>
  </si>
  <si>
    <t>东北沦陷时期辽源矿工墓陈列馆，是依托辽源矿工墓遗址建设的一所专题陈列馆。辽源矿工墓作为日本侵略东北，疯狂掠夺煤炭资源，奴役残害中国劳工的重要历史遗存，是吉林省境内重要的涉日遗存之一。</t>
  </si>
  <si>
    <t>福寿宫魁星楼</t>
  </si>
  <si>
    <t>辽源福寿宫始建于光绪23年（1897年），经历代大德高道修缮扩建，至解放前夕，福寿宫形成规模，依山而建具有传统宫殿式建筑风格大殿五层，建有东西配殿、钟鼓楼、讲经堂、宿舍等百余间。</t>
  </si>
  <si>
    <t>扎兰芬围民俗文化园</t>
  </si>
  <si>
    <t>扎兰芬围民俗文化园原来是清代盛京围场105围中最大的围“扎拉芬阿林的围”和著名的“扎拉芬阿林”。据“盛京通志”记载：“满语”“扎拉芬阿林”即是汉语：“寿山”，亦是围名，又是山名。</t>
  </si>
  <si>
    <t>向阳山森林公园</t>
  </si>
  <si>
    <t>辽源向阳山森林公园位于辽源市城区南部，总占地面积76.78公顷。建园之初，这里曾是一片寂静山林，尽管交通便捷，风景秀丽，但因大片坟地占据了整座山林，致使这里成了无人涉足的寂寞荒山，后经改建成为城市大型原生态森林公园</t>
  </si>
  <si>
    <t>江城森林植物园</t>
  </si>
  <si>
    <t>吉林省江城森林植物园位于东丰县境内四（平）——白（山）公路303国道246公里处，西距东丰县城12公里，东距梅河口市9公里，交通便利，是集旅游、度假、餐饮、娱乐休闲为一体的动植物园。</t>
  </si>
  <si>
    <t>叶赫东城遗址</t>
  </si>
  <si>
    <t>赫东城遗址规划拟将龙首山公园划分为两部分进行开发完善。一是开发重建叶赫东城，再现古城风貌。二是修复完善龙首山公园各景点的基础设施、配套设施和服务设施，提高整体水平。</t>
  </si>
  <si>
    <t>龙泉湖山庄</t>
  </si>
  <si>
    <t>龙泉湖山庄此地山隐四龙，水蕴巨龟，有四龙抱一龟的传说。占地面积60.5公顷。广场建有长廊环绕的露天餐厅，独具一格，是举办篝火晚会和室外卡拉OK的最佳境地。</t>
  </si>
  <si>
    <t>聚龙潭水库</t>
  </si>
  <si>
    <t>聚龙潭水库座落在东辽河一级支流乌龙半截河上，该水系发源于海拨620米的乌龙山脉，库流域面积68平方公里。流域内生态环境保护完整所处地段林草茂盛，水质清澈，空气清新，山水自然，风景幽美。</t>
  </si>
  <si>
    <t>寒葱顶国家森林公园</t>
  </si>
  <si>
    <t>寒葱顶国家森林公园位于吉林省辽源市东丰县交界处的大小寒葱顶周围地域，公园规划区7480公顷。清初时期，被敕封为“皇家鹿苑”、“盛京围场”，清朝历代皇帝都曾到此行围狩猎，被誉为“肇迹兴王”的“龙脉之地”。</t>
  </si>
  <si>
    <t>辽源半拉山</t>
  </si>
  <si>
    <t>在吉林省辽源市区的西南有一座半壁山峦，它就是辽源市家喻户晓 的“半拉山”。半拉山自然景观奇特，如同人工凿成的半壁山峦一般矗立在东辽河的南岸上。</t>
  </si>
  <si>
    <t>五女峰</t>
  </si>
  <si>
    <t>五女峰国家森林公园坐落于吉林省东南部是国家首批20个重点风景示范园之一内有五女峰、小江南、洞天皓月、美容泉、大峡谷、老虎岩、抗联遗址、植物园、仙人台、观峰台、老岭松涛、一线天、高句丽古迹采石场、枫叶岭。</t>
  </si>
  <si>
    <t>鸡冠山</t>
  </si>
  <si>
    <t>鸡冠山风景区位于吉林省梅河口市吉乐乡境内，是山岳型自然风景区。鸡冠山，因其状如一只报晓雄鸡的头冠而得名。鸡冠山森林公园区内有千米左右的山峰3座，属长白山余脉，是梅河口市最高山峰</t>
  </si>
  <si>
    <t>三角龙湾</t>
  </si>
  <si>
    <t>三角龙湾自然保护区位于吉林省辉南县东南部，属长白山系龙岗山脉。保护区由三角龙湾、大龙湾、二龙湾、小龙湾、四方顶等组成“七湾、一湖、两顶”十大景观区.</t>
  </si>
  <si>
    <t>高句丽壁画</t>
  </si>
  <si>
    <t>集安古墓壁画完成于公元3年至公元427年,高句丽迁都平壤之前。众所周知,前秦建元二年(公元366年),开始凿建敦煌莫高窟。</t>
  </si>
  <si>
    <t>将军坟</t>
  </si>
  <si>
    <t>位于吉林省集安市东北约4公里的龙山脚下，因其造形颇似古埃及法老的陵墓，因此被誉为“东方金字塔”，推算为公元四世纪末五世纪初高句丽王朝第二十代王长寿王之陵。</t>
  </si>
  <si>
    <t>玉皇山</t>
  </si>
  <si>
    <t>通化玉皇山位于市区的东北隅，山景清幽，疏林掩映，风景四时绝佳。山上东西北三面屏立，中卧一块小盆地建有庙宇，其主建筑为玉皇阁庙，而玉皇山正因玉皇阁庙而得名。</t>
  </si>
  <si>
    <t>云峰湖</t>
  </si>
  <si>
    <t>云峰湖风景旅游度假区座落在集安市鸭绿江上游，由象征中朝友谊纽带的云峰发电厂和大坝截流形成的人工湖组成。云峰湖两岸高山耸立峡谷深澈云雾缭绕，青山碧水构成一幅幅秀丽的湖光山色是游客体会大自然真谛的首选去处</t>
  </si>
  <si>
    <t>鸭绿江国境旅游区</t>
  </si>
  <si>
    <t>鸭绿江国境旅游区位于吉林省集安市，与朝鲜相望。 鸭绿江两岸青峰耸立，风光旖旎，江水蜿蜒曲折，急流险滩不断，界桥、界坝见证了中朝的友谊，使你不用出国，却能感受到异国情调</t>
  </si>
  <si>
    <t>高句丽王城</t>
  </si>
  <si>
    <t>高句丽王城文化遗址位于吉林省集安市，是奴隶制国家高句丽王朝的遗迹，包括国内城、丸都山城、王陵（14座）及贵族墓葬（26座）</t>
  </si>
  <si>
    <t>丸都山城</t>
  </si>
  <si>
    <t>丸都山城，位于集安市区2.5公里处，修建在起伏险峻的丸都山上，海拔最高处为676米，是我国地方民主政权高句丽时代最为典型的早、中期山城之一</t>
  </si>
  <si>
    <t>长白山</t>
  </si>
  <si>
    <t>长白山位于吉林省东南部地区，是中朝两国界山。广义的长白山是指长白山脉，绵延东三省上千公里；狭义的长白山则单指其主峰长白山。长白山风景区是国家首批5A级景区</t>
  </si>
  <si>
    <t>温泉群</t>
  </si>
  <si>
    <t>长白山因其火山体断裂，地层较多等原因，成为我国温泉分布比较集中的地区。长白山温泉群大小有几十处，因所处地势不一，故水量不等，温度也不尽相同。</t>
  </si>
  <si>
    <t>天池</t>
  </si>
  <si>
    <t>长白山天池，坐落在吉林省东南部，是中国和朝鲜的界湖。水面海拔达2150米，所以被称为“天池”。 海拔最高的火山湖吉尼斯世界之最。 长白山天池在长白山主峰火山锥体的顶部，是中国最大的火山口湖、最深的湖泊</t>
  </si>
  <si>
    <t>高山花园</t>
  </si>
  <si>
    <t>长白山上的“空中花园”，位于长白山西坡景区内，是东北亚唯一原始高山植被的宝库，整个高山上铺了厚厚一层花毯，无数奇花异卉争芳斗艳。</t>
  </si>
  <si>
    <t>谷底林海</t>
  </si>
  <si>
    <t>长白山谷底林海距长白山冰场东5公里，洞天瀑北侧。谷壁高50—60米，树分三层，这一火山口森林取名谷底林海，俗称地下森林。</t>
  </si>
  <si>
    <t>长白山大峡谷</t>
  </si>
  <si>
    <t>长白山大峡谷是火山爆发时期形成的地裂带，是锦江的上源，峡谷大约有70多公里长，最宽的地方有300多米。底河两岸的谷坡就显得异常陡峭。</t>
  </si>
  <si>
    <t>长白山北坡</t>
  </si>
  <si>
    <t>长白山北坡景区位于延边朝鲜族自治州境内。区内有天池、瀑布、温泉、小天池。地下森林、高山滑雪场、岳桦幽谷等长白山代表性景观</t>
  </si>
  <si>
    <t>小天池</t>
  </si>
  <si>
    <t>小天池像一块翡翠宝石，镶嵌于连绵太行中段，其奇峰、怪石、密林犹具特色，蓊郁葱茏。置身其中，如浮游于绿色的波涛之中。</t>
  </si>
  <si>
    <t>长白瀑布</t>
  </si>
  <si>
    <t>长白山西坡</t>
  </si>
  <si>
    <t>长白山的西坡景区开发相对较晚，正因为如此，西坡完整地保留了长白山的原始风貌，可以看到北坡看不到的高山花园，白桦林，可以看到北坡没有的梯子河，锦江大峡谷。西坡是最为壮观、最具典型的火山地貌风景区。</t>
  </si>
  <si>
    <t>莫莫格</t>
  </si>
  <si>
    <t>在风景如画的嫩江之畔，有一方神奇而美丽的地方，她被人们称为“鹤的故乡，鸟的天堂”，她就是吉林莫莫格国家级自然保护区。</t>
  </si>
  <si>
    <t>黄榆景区</t>
  </si>
  <si>
    <t>在距通榆县城约60公里，兴隆山镇西南 2 公里处，有一片至今保护完好、亚洲最大的蒙古黄榆林，这是具有原始风韵的面积约50平方公里的天然森林浴场。</t>
  </si>
  <si>
    <t>哈尔挠</t>
  </si>
  <si>
    <t>哈尔挠”是蒙族语言的音译，意思是黑色的水泡。它位于八百里瀚海的东北部，嫩江的西岸，是莫莫格国家级自然保护区的核心区，是国家A级湿地资源。</t>
  </si>
  <si>
    <t>向海自然保护区</t>
  </si>
  <si>
    <t>白城华严寺，始建于中华民国初年。原寺坐落于现在的市民生中学院内，当时占地面积近四万平方米。正殿三间，为砖木材料，结构精致，殿中供奉释迦牟尼等三尊坐佛，立佛四尊，东西有配殿各三间，供僧人居住使用</t>
  </si>
  <si>
    <t>白城市烈士陵园</t>
  </si>
  <si>
    <t>白城市烈士陵园座落在长白公路距离市区3公理处，抗洪纪念塔南侧，占地面积6.9万平方米，建筑面积3.5万平方米，总投资1000万，是一座开放式、花园式、集教育、游憩等多功能为一体的建筑群。</t>
  </si>
  <si>
    <t>东沟湿地狩猎场</t>
  </si>
  <si>
    <t>东沟湿地狩猎场的总面积5万多公顷。在狩猎场南部，生长着芦苇、三棱草、灯心草、水葱、睡莲等。这里水生动物丰富，有多种鱼类、虾蚌及软体动物，为水禽提供了良好的栖息场所</t>
  </si>
  <si>
    <t>嫩江湾国家湿地公园</t>
  </si>
  <si>
    <t>嫩江湾，俗称“老坎子”。嫩江自大兴安岭伊利呼勒山麓发源，由北向南，一路千里，到大安台地，因地势折转东南而形成的一个天然港湾。</t>
  </si>
  <si>
    <t>汉书遗址</t>
  </si>
  <si>
    <t>汉书遗址位于大安市月亮泡乡汉书村东北1公里的月亮泡南岸一个隆起的黄土岗上，经考证，汉书遗址属青铜时期人类生活的遗存。汉书一期文化居民较广泛地使用了青铜器，进入了青铜器时代。</t>
  </si>
  <si>
    <t>查干浩特旅游度假区</t>
  </si>
  <si>
    <t>蒙语“查干”为白色之意，“浩特”为城市之意，“查干浩特”即为白城之意。查干浩特为白城的历史名称。为追根溯源，回归历史，白城市在市区西北部专辟一地，命名为“查干浩特旅游经济开发区”。</t>
  </si>
  <si>
    <t>五间房水岛乐园</t>
  </si>
  <si>
    <t>五间房水岛乐园位于吉林省大安市西北部，依山傍水而建，座落于7个岛屿之上，绿水环绕，碧波荡漾，百舸争流，岛上树木参天，浓荫片片，百鸟翔集，与落霞齐飞。</t>
  </si>
  <si>
    <t>查干湖</t>
  </si>
  <si>
    <t>查干湖自然保护区是吉林省人民政府1986年批准成立的省级自然保护区。保护区面积为480平方公里，大部分在开发区境内。 保护区核心区位于辛甸泡，泡内生满芦苇，是鸟类主要栖息场所</t>
  </si>
  <si>
    <t>乾安泥林</t>
  </si>
  <si>
    <t>吉林省东北中部乾安县，有一处特殊的地质景观——乾安泥林。它距乾安县城35公里，位于一条南北长5余公里，东西宽2公里左右的峡谷中</t>
  </si>
  <si>
    <t>龙华寺</t>
  </si>
  <si>
    <t>龙华寺始建于1992年年末，位于吉林省松原市宁江区森林公园内，占地面积约30公顷，是一座集教学与修行为一体的丛林式佛教寺院。也是东北地区较大的人文景观和旅游景点</t>
  </si>
  <si>
    <t>孝庄祖陵风景区</t>
  </si>
  <si>
    <t>国家AAA级风景区。原名长山明珠园，建于1988年，占地面积2.2平方公里，其中水面1.4平方公里。 2004年5月10日，孝庄祖陵旅游风景区被评为国家AA级旅游区。</t>
  </si>
  <si>
    <t>江滨公园</t>
  </si>
  <si>
    <t>松原市唯一的公园,位于吉林省松原市宁江区，松花江大桥北岸，乘市内公交车可达。占地19万平方米。是宁江区最大的公益性公园。经过几十年政府的精心策划、设计和建设，已发展成集餐饮、娱乐于一体的休闲型娱乐园</t>
  </si>
  <si>
    <t>赛罕塔拉蒙古部落</t>
  </si>
  <si>
    <t>美丽富饶的赛罕塔拉草原座落在吉林省前郭尔罗斯西部。她风景秀丽、土地肥沃、牛羊肥壮，浩瀚的草原一望无际。这里山花烂漫，争春斗艳这时草美、水美、人更美花草的芳香沁人心脾，能让你感受到一种到了世外桃源的感觉</t>
  </si>
  <si>
    <t>明珠园</t>
  </si>
  <si>
    <t>长山明珠园是由长山热电厂出资始建于1988年，原名水上公园，为了充分发挥地理环境优势，加快开发旅游业，2001年长山热电厂出资再次对其进行了全面改造，并更名为明珠园</t>
  </si>
  <si>
    <t>王爷府</t>
  </si>
  <si>
    <t>王府坐落在第二松花江下游左岸，距县城35公里。王府前面是平坦的沃野，背靠花木丛生的青山，西面是蜿蜒起伏的丘陵，东面是苍翠繁茂的树林</t>
  </si>
  <si>
    <t>塔虎城</t>
  </si>
  <si>
    <t>塔虎城属全国重点文物保护单位，位于吉林省松原市前郭尔罗斯蒙古族自治县北部靠近白城地区的八郎乡北上台子屯北侧嫩江南岸的平原上，在查干湖东面，南距县城50公里，西北距大安县城10公里，是一处辽代古城遗址。</t>
  </si>
  <si>
    <t>江山度假村</t>
  </si>
  <si>
    <t>江山度假村属于国家AA级景区，原称松花江铁路林场，占地面积580公顷，隶属于长春铁路分局长春车务段，经过长期建设，度假村内野生动植物资源得到有效保护，形成了天然公园</t>
  </si>
  <si>
    <t>西洼荒</t>
  </si>
  <si>
    <t>绥化西洼荒位于望奎县西北部先锋乡。以水库为中心，湿地面积较大，青望路穿旁而过，周围均为农田。鱼类繁多，栖息着水鸭、百灵、灰雀等10多种野生鸟类、水禽，其中有1100多只国家二级保护鸟类灰鹤。</t>
  </si>
  <si>
    <t>三圣宫</t>
  </si>
  <si>
    <t>1924年，赵园波与当地善主富安保、尤成德、王凤元等人共同发起，开始筹建集儒释道为一体的“三圣宫”，用了长达20年的时间，才完成了“三圣宫”的全部建筑。</t>
  </si>
  <si>
    <t>林枫故居</t>
  </si>
  <si>
    <t>林枫故居纪念馆位于黑龙江省望奎县城东南域文明路12号，始建于1918年，1994年初经省委、省政府批准在林枫故居原址辟建了林枫故居纪念馆。国家AA级旅游景点。</t>
  </si>
  <si>
    <t>双河林木</t>
  </si>
  <si>
    <t>双河林木自然保护区位于绥化市双河镇，总面积18.00km2。野生动物栖息地，呈长方形。位于诺敏河南，东、西分别与五营乡、兴和乡接壤，地势可分为岗头地、二洼地和草沟、水塘。</t>
  </si>
  <si>
    <t>满族风情园</t>
  </si>
  <si>
    <t>望奎县满族风情园占地面积1.2万平方米，建筑面积3618平方米，本园主展厅展示的内容分满族的源流、生产、生活、礼仪、信仰等六个部分，分别用文字、图片和实物等多方面展示其历史风貌。</t>
  </si>
  <si>
    <t>金斗湾</t>
  </si>
  <si>
    <t>金斗湾旅游区位于绥棱县东北部，距县城50公里，是以森林、湖泊、河流、田间风光为主体，以人文历史为背景，集休闲度假、健身娱乐、风光浏览等多功能于一体的综合性生态旅游区。</t>
  </si>
  <si>
    <t>五大连池</t>
  </si>
  <si>
    <t>五大连池风景区国家AAAAA级景区、世界地质公园、世界人与生物圈保护区、国际绿色名录、国家重点风景名胜区、国家级自然保护区、国家森林公园、国家自然遗产、中国矿泉水之乡、中国著名火山之乡、圣水节国家非物质文化遗产。</t>
  </si>
  <si>
    <t>老黑山</t>
  </si>
  <si>
    <t>老黑山位于黑龙江黑河市。我国典型火山之一，是14座火山中最高的一座。山势高耸，海拔515.9米，山林多由黑色浮石组成，因称“老黑山”。</t>
  </si>
  <si>
    <t>山口湖</t>
  </si>
  <si>
    <t>山口湖风景区位于五大连池市境内。是黑龙江省独具魅力的旅游胜地，2002年被辟建为省级自然保护区，2005年被评为国家级水利风景区和AAAA级旅游区。山口湖以湖光山色、水利枢纽、天然森林、河流、湿地等景观为特色带给游人无尽的乡情野趣。</t>
  </si>
  <si>
    <t>嫩江农场</t>
  </si>
  <si>
    <t>美丽富饶的嫩江农场，地处松嫩平原、小兴安岭西南麓，始建于1955，现已拥有耕地三万公顷，总控制面积489平方公里，设有两个管辖区、三个农业作业站、三个畜牧养殖区共八个辖区。</t>
  </si>
  <si>
    <t>冰雪大世界</t>
  </si>
  <si>
    <t>中国哈尔滨冰雪大世界始创于1999年，是由黑龙江省哈尔滨市政府为迎接千年庆典神州世纪游活动，凭借哈尔滨的冰雪时节优势，而推出的大型冰雪艺术精品工程，展示了北方名城哈尔滨冰雪文化和冰雪旅游魅力。</t>
  </si>
  <si>
    <t>126.569,45.786</t>
  </si>
  <si>
    <t>太阳岛</t>
  </si>
  <si>
    <t>哈尔滨太阳岛风景名胜区坐落在哈尔滨市松花江北岸，与繁华的市区隔水相望，是著名的旅游避暑胜地，是江漫滩湿地草原型风景名胜区。太阳岛碧水环绕，景色迷人，具有质朴、粗犷、天然无饰的原野风光特色。</t>
  </si>
  <si>
    <t>126.607,45.798</t>
  </si>
  <si>
    <t>索菲亚教堂</t>
  </si>
  <si>
    <t>索菲亚教堂位于哈尔滨市内，是远东地区最大的东正教堂，是拜占庭式建筑的典型代表。 索菲亚教堂巍峨壮美，具有浓郁的异国情调，成为哈尔滨市一道独具特色的风景线；是沙俄入侵东北的历史见证和重要遗迹。</t>
  </si>
  <si>
    <t>126.633,45.776</t>
  </si>
  <si>
    <t>中央大街</t>
  </si>
  <si>
    <t>中央大街始建于一八九八年，初称"中国大街"。全长1450延长米。含括了西方建筑史上最有影响的四大建筑流派，含括了欧洲最具魅力的近300年文化发展史，其含括历史的精深久远和展示建筑艺术的博大多姿。</t>
  </si>
  <si>
    <t>126.627,45.774</t>
  </si>
  <si>
    <t>龙塔</t>
  </si>
  <si>
    <t>黑龙江省广播电视塔――龙塔是一座集广播电视发射、旅游观光、餐饮娱乐、广告传播、无线通讯于一体的综合性多功能塔，塔高336米，为目前亚洲第一、世界第二高钢塔。</t>
  </si>
  <si>
    <t>126.687,45.754</t>
  </si>
  <si>
    <t>亚布力滑雪场</t>
  </si>
  <si>
    <t>亚布力滑雪度假区，位于黑龙江省东部尚志市境内。最高峰海拔1374.8米，极端最低气温是-44℃，平均气温-10℃，积雪期为170天，滑雪期近150天，每年的11月中旬至次年3月下旬是这里的最佳滑雪期。</t>
  </si>
  <si>
    <t>127.705,45.052</t>
  </si>
  <si>
    <t>松花江是黑龙江的最大支流，东北地区的大动脉，有两条主要支流。其一为源于白头山天池的第二松花江，另一为源于小兴安岭的嫩江，两条支流在扶余县汇合始称松花江。全长一千八百四十公里，流域面积54万平方公里。</t>
  </si>
  <si>
    <t>126.857,45.968</t>
  </si>
  <si>
    <t>东北虎林园</t>
  </si>
  <si>
    <t>东北虎林园目前建有野化驯养区、成虎区、育成虎区、种虎区、狮虎区、非洲狮区、虎王区、幼虎区、步行区和观虎台，白虎8只，雪虎1只，白狮2只，狮虎兽2只，黑色美洲虎3只，非洲狮20只。</t>
  </si>
  <si>
    <t>126.607,45.823</t>
  </si>
  <si>
    <t>防洪纪念塔</t>
  </si>
  <si>
    <t>防洪纪念塔位于哈尔滨市道里江岸中央大街终点广场，为纪念战胜1957年特大洪水而建的。1957年洪水威胁哈尔滨市，水位超过1932年洪峰0.58米，全市人民战胜洪水袭击，于1958年建立此塔，以志纪念。</t>
  </si>
  <si>
    <t>126.623,45.787</t>
  </si>
  <si>
    <t>中华巴洛克</t>
  </si>
  <si>
    <t>“巴洛克”是17世纪意大利兴起的艺术风格，它的建筑豪华而富有激情，具有浓郁的浪漫主义色彩。其色彩浓烈，装修富丽，雕刻细腻，被公认为欧洲伟大的建筑风格之一。</t>
  </si>
  <si>
    <t>126.646,45.787</t>
  </si>
  <si>
    <t>扎龙</t>
  </si>
  <si>
    <t>扎龙是中国著名的珍贵水禽自然保护区。据统计，扎龙自然保护区有各种禽鸟二百九十六种。其中尤以鹤类居多而闻名于世，世界有十五种鹤，扎龙可见六种（丹顶鹤、白枕鹤、蓑羽鹤、灰鹤、白头鹤）。</t>
  </si>
  <si>
    <t>124.247,47.203</t>
  </si>
  <si>
    <t>龙沙公园</t>
  </si>
  <si>
    <t xml:space="preserve"> 龙沙公园始建于1897年，黑龙江将军程德全因感“边塞无佳境”，而将屯兵的仓库堆为土台，挖池其下，辟为公园，相继建立万寿亭、穆清花厅，又在人工山上建起望江楼。时称仓西公园，1916年改为龙沙公园。</t>
  </si>
  <si>
    <t>123.950579,47.350673</t>
  </si>
  <si>
    <t>明月岛</t>
  </si>
  <si>
    <t xml:space="preserve">   明月岛位于齐齐哈尔市区西北约7公里的嫩江中游。其形状如同一弯明月倒映在水中，因而得名。北部边疆野趣盎然的自然风景区，分为中心游览区、森林区、北方园林植物区、园林生产区和体育活动区。</t>
  </si>
  <si>
    <t>123.912994,47.415597</t>
  </si>
  <si>
    <t>大乘寺</t>
  </si>
  <si>
    <t>大乘寺建于1939年，为黑龙江五教道德院院长孔玉书所建，是天台宗四十四嗣如法禅师住锡的道场，因此大乘寺被称为北方天台宗祖庭。后因战乱，而被迫停办佛事，进而被征用。</t>
  </si>
  <si>
    <t>123.984898,47.324024</t>
  </si>
  <si>
    <t>蛇洞山</t>
  </si>
  <si>
    <t>蛇洞山位于齐齐哈尔市碾子山区西部。景区划分为六个功能区，以蛇洞山为主的主景区、利用雅鲁河水面开辟水上游乐区、野营区、动植物观赏区、宗教区、服务区。青石崖、蛇洞、龙峰、佛尔寺及西河园等均是其中著名景观。</t>
  </si>
  <si>
    <t>122.861328,47.560035</t>
  </si>
  <si>
    <t>青松山鸡狩猎场</t>
  </si>
  <si>
    <t xml:space="preserve"> 青松山对外开放狩猎场是我国对外开放的第一座全封闭型山鸡狩猎场。座落在茂密的森林之中。猎区内既有水源，又有灌木丛和浆果林，生态环境优美，为山鸡的生息繁衍提供了优越的自然条件。</t>
  </si>
  <si>
    <t>123.739042,47.65749</t>
  </si>
  <si>
    <t>雅鲁河</t>
  </si>
  <si>
    <t>雅鲁河，黑龙江支流松花江支流嫩江右岸一级支流。又称“枒儿河”，“雅尔河”。[1]  旧名“雅尔河”。“雅鲁”，蒙古语，意为“边地”。发源于大兴安岭东麓牙克石市的博克图镇附近，海拔1266米。</t>
  </si>
  <si>
    <t>123.177158,47.111264</t>
  </si>
  <si>
    <t>兴凯湖</t>
  </si>
  <si>
    <t>兴凯湖位于黑龙江省鸡西市东部，是古代火山爆发后，因地势陷落积水而行成；为中俄界湖，北三分之一的面积为中国，南属俄罗斯。兴凯湖原为我国内湖，1860年中俄《北京条约》签定后，变成了中俄界湖。</t>
  </si>
  <si>
    <t>132.33225,45.373211</t>
  </si>
  <si>
    <t>麒麟山</t>
  </si>
  <si>
    <t>麒麟山风景区位于黑龙江省鸡东县兴农镇西侧，在201国道麒麟山收费处向西7.5公里处，距鸡西市中心约42公里，它的特点是自然景观秀丽迷人。</t>
  </si>
  <si>
    <t>130.899324,45.51268</t>
  </si>
  <si>
    <t>珍宝岛</t>
  </si>
  <si>
    <t>珍宝岛，位于黑龙江支流乌苏里江主航道西部中国一侧的岛屿。属黑龙江省鸡西市虎林市珍宝岛乡，在饶河县城南偏西40公里处。珍宝岛状如元宝而得名。该岛因1969年3月发生中苏边界事件驰名中外。</t>
  </si>
  <si>
    <t>133.862747,46.495871</t>
  </si>
  <si>
    <t>虎头要塞</t>
  </si>
  <si>
    <t>侵华日军虎头要塞博物馆，位于黑龙江省虎林市虎头镇西北，单位隶属于虎林市文化体育局。侵华日军虎头要塞博物馆是我国唯一一个地上和地下相结合的博物馆。</t>
  </si>
  <si>
    <t>133.677295,45.999312</t>
  </si>
  <si>
    <t>密山青年水库</t>
  </si>
  <si>
    <t xml:space="preserve">密山青年水库景区位于密山镇以北13公里处大坝横拦东西两山之间，顶端镶柏油路面，宽敞平坦，亭台水榭，理石雕塑，点缀坝上。 1958年由王震率其所属十万官兵与知青共建，大坝南与青年水库家属区相连。 </t>
  </si>
  <si>
    <t>131.804796,45.689068</t>
  </si>
  <si>
    <t>鸡西虎林虎口保护区</t>
  </si>
  <si>
    <t> 保护区属于中温带大陆性季风性气候，冬季漫长严寒，夏季短促，温热多雨，年平均气温2.5℃。植物区系组成系长白植物区系。有高等植物600种，分属130科。</t>
  </si>
  <si>
    <t>133.354118,45.87235</t>
  </si>
  <si>
    <t>巴楞山</t>
  </si>
  <si>
    <t>巴楞山水面浩瀚，山峰险峻，著名的景点有仙狐堂、杏花坡、小炉台日军工事遗址、天然石观、石林等景观，其独特的意境和完好的自然生态体系成为景区魅力所在。</t>
  </si>
  <si>
    <t>131.228054,45.078309</t>
  </si>
  <si>
    <t>莲花泡</t>
  </si>
  <si>
    <t>莲花泡，泡内土质肥沃-杂草和芦苇丛生。1960年前泡内莲花盛开，十分美观。此泡由于上坎龙坑泉水大量流入，自然形成一个大而深的泡子。因泡内盛开莲花，故得名莲花泡。</t>
  </si>
  <si>
    <t>133.451506,45.788043</t>
  </si>
  <si>
    <t>北大荒书法长廊</t>
  </si>
  <si>
    <t>北大荒书法艺术长廊始建于1985年，距密山市区10公里，由碑林、碑廊和坐落在山间的石碑组建而成，集我国近现代作家、书法家丁玲、艾青、启功、萧克等佳作之大成，文化底蕴深厚，是我国碑林瑰宝。</t>
  </si>
  <si>
    <t>131.84667,45.651954</t>
  </si>
  <si>
    <t>鹤岗国家森林公园</t>
  </si>
  <si>
    <t>黑龙江鹤岗国家森林公园于2002年创建的。鹤岗国家森林公园占地面积8万公顷，包括细鳞河民俗风情园、十里河生态风景区和桶子沟原始天然红松母树林。</t>
  </si>
  <si>
    <t>130.322479,47.538227</t>
  </si>
  <si>
    <t>桶子沟林场</t>
  </si>
  <si>
    <t>桶子沟林场位于鹤岗市西北部，隶属于鹤岗市林业局。林场北与鹤北林业局跃进林场相毗邻，西以查巴旗山为界与伊春白山林场相接，南邻市直十八号林场，东与市直十里河林场相接壤。</t>
  </si>
  <si>
    <t>129.990489,47.613933</t>
  </si>
  <si>
    <t>名山岛</t>
  </si>
  <si>
    <t>黑龙江上的名山岛，南临萝北口岸，北望俄罗斯的阿穆尔捷特。江水环绕，古木森森，鸟鸣嘤嘤，野趣横生，一派质朴、天然无饰的自然生态风光。名山岛为江水中冲积而形成的岛屿，形成于清代末年，民国初期已成岛屿。</t>
  </si>
  <si>
    <t>131.126505,47.684972</t>
  </si>
  <si>
    <t>小兴安岭</t>
  </si>
  <si>
    <t>鹤岗与萝北县的西部均为小兴安岭的林区，共有三块面积较大的原始森林保护区，其中面积最大是位于鹤岗林业局联营红松母树保护区。</t>
  </si>
  <si>
    <t>129.774496,47.994956</t>
  </si>
  <si>
    <t>萝北口岸</t>
  </si>
  <si>
    <t>萝北口岸地处黑龙江省东北部。1989年4月8日经国家批准为国家一类口岸，1992中俄双方政府换文，正式确认萝北——阿穆尔捷特这对岸为国际客货运输口岸。</t>
  </si>
  <si>
    <t>131.096791,47.686953</t>
  </si>
  <si>
    <t>普陀寺</t>
  </si>
  <si>
    <t>普陀山宗教文化风景区位于鹤岗市南郊的鹿林山上，依山傍水，平均海拔200.13米，因兴建了中国五方普陀中的北普陀寺而得名。园区占地128公顷，内有北普陀寺、三宝寺和露天大佛、菩萨塑像。</t>
  </si>
  <si>
    <t>130.256472,47.293856</t>
  </si>
  <si>
    <t>龙江三峡</t>
  </si>
  <si>
    <t>龙江三峡,位于中国与俄罗斯之界江--黑龙江中游江段.中方行政区为黑龙江省鹤岗市萝北县太平沟乡,俄方行政区域为阿穆尔州比罗比詹犹太州十月区.中俄异域,内外兴安,</t>
  </si>
  <si>
    <t>130.889678,47.917239</t>
  </si>
  <si>
    <t>苇场湿地丹顶鹤自然保护区</t>
  </si>
  <si>
    <t>苇场湿地丹顶鹤自然保护区——丹顶鹤自然保护区位于市区东北40公里的萝北县苇场乡，是松花江嘟噜河流域和梧桐河流域形成的沼泽区，湿地面积100多平方公里。</t>
  </si>
  <si>
    <t>130.907682,47.368753</t>
  </si>
  <si>
    <t>北秀公园</t>
  </si>
  <si>
    <t>双鸭山市北秀公园坐落于市区南端的马鞍山脚下，安邦河自东向西从园中流过，占地面积0.23平方公里。以其真山真水、幽雅独特的风格闻名遐迩。由于园内花草茂盛、树木繁多，又被誉为天然森林公园。</t>
  </si>
  <si>
    <t>131.156115,46.634991</t>
  </si>
  <si>
    <t>青山国家森林公园</t>
  </si>
  <si>
    <t>青山国家森林公园位于双鸭山市岭东区。森林覆盖率82%，动植物资源丰富，它是山岳型自然 风景旅游区，国家AAA级旅游景区，2002年被列为国家级森林公园。</t>
  </si>
  <si>
    <t>131.218072,46.493091</t>
  </si>
  <si>
    <t>七星河湿地保护区</t>
  </si>
  <si>
    <t>七星河湿地国家级自然保护区位于黑龙江省三江平原腹地，宝清县北40公里七星河中下游与富锦、友谊、五九七农场交界处，为北方内陆湿地及水域生态系统类型，总面积2万公顷。</t>
  </si>
  <si>
    <t>132.015578,46.451619</t>
  </si>
  <si>
    <t>雁窝岛</t>
  </si>
  <si>
    <t>雁窝岛自然保护区是黑龙江省人民政府于1997年批准的内陆、水域、湿地生态系统类型的省级自然保护区。总面积15582公顷。</t>
  </si>
  <si>
    <t>132.902171,46.748589</t>
  </si>
  <si>
    <t>益寿山公园</t>
  </si>
  <si>
    <t>益寿山森林公园是这山城中的一美景。自从2003年益寿山公园后，政府不断对益寿山公园修建和维护，使得益寿山成为了市民度假休闲的首选。</t>
  </si>
  <si>
    <t>131.183246,46.645182</t>
  </si>
  <si>
    <t>东升湿地公家森林公园</t>
  </si>
  <si>
    <t>双鸭山东升湿地公家森林公园更是以草青水秀、芦荡深幽、百鸟翔集、水乡泽国著称，是典型的内陆湿地生态系统，被列为完达山国家森林公园的重要景区。保护区内动植物资源极为丰富，高等植物有69科，406种。</t>
  </si>
  <si>
    <t>131.361119,46.607443</t>
  </si>
  <si>
    <t>林甸温泉</t>
  </si>
  <si>
    <t>北国温泉获得“中国十大温泉”、“最佳寒地温泉”、“大庆榜样的力量”、“2011年品牌影响力之最畅销品牌”，在2011年荣获“国家4A级旅游景区”殊荣，作为“黑龙江省温泉旅游第一品牌”已蜚声国内业界。</t>
  </si>
  <si>
    <t>124.864236,47.179648</t>
  </si>
  <si>
    <t>大庆石油博物馆</t>
  </si>
  <si>
    <t>大庆石油科技博物馆在当地被称为"地宫"，它位于让胡路区中央大街大庆油田开发科学实验陈列室。如果你来到大庆，打听地宫在什么地方，当地人恐怕没有一个人不知道的。</t>
  </si>
  <si>
    <t>124.920501,46.615019</t>
  </si>
  <si>
    <t>莲花湖</t>
  </si>
  <si>
    <t>  莲花湖的特点在于它位于印象中冰天雪地的黑龙江省，而且是在大庆那样一个非常典型的工业城市，对于喜爱江南水乡情调的东北朋友来说，不必不远万里的在盛夏时节赶到江南赏莲花了。</t>
  </si>
  <si>
    <t>125.360207,45.49029</t>
  </si>
  <si>
    <t>铁人纪念馆</t>
  </si>
  <si>
    <t>   铁人纪念馆位于大庆市解放二街8号，是1989年在"铁人王进喜同志英雄事迹陈列室"旧址上新建的。展示出了铁人的主要经历，他在大庆石油会战中的英雄业绩和大庆人的35年来学习铁人精神的情况。</t>
  </si>
  <si>
    <t>124.893228,46.615296</t>
  </si>
  <si>
    <t>龙虎台</t>
  </si>
  <si>
    <t>龙虎台，即辽代的混同江行宫，亦称韶阳川行在所，位于肇源县新站镇古城村址。龙虎台在辽代为重要陪都，现存有宫阙（紫禁城）城垣，道宗皇帝的墓葬遗存，战防军事工事等。</t>
  </si>
  <si>
    <t>124.200795,45.735651</t>
  </si>
  <si>
    <t>龙凤湿地</t>
  </si>
  <si>
    <t>   龙凤湿地自然保护区位于大庆市东南，世际大道南侧，哈大高速公路入口处，距市中心8公里。湿地面积5050公顷，平均水深达1.4米，是全国城区最大、保存较完整的湿地景观。</t>
  </si>
  <si>
    <t>125.136565,46.528082</t>
  </si>
  <si>
    <t>鹤鸣湖</t>
  </si>
  <si>
    <t>鹤鸣湖湿地温泉风景区是中国首家“大型原生态湿地温泉”，现已建成以温泉养生，水上游乐，湿地游览为主，集商务、会议、度假、休闲、娱乐、餐饮于一体的大型原生态湿地温泉旅游区。</t>
  </si>
  <si>
    <t>124.682408,47.254388</t>
  </si>
  <si>
    <t>世界石油文化公园</t>
  </si>
  <si>
    <t>大庆市世界石油文化公园是一个创举，它展示的是一系列深层次的产业文化景观。它又将较深奥的科学道理寓于轻松的游乐之中，游人在这里既增长了知识，又愉悦了身心。</t>
  </si>
  <si>
    <t>124.87272,46.61297</t>
  </si>
  <si>
    <t>大庆草原赛马场</t>
  </si>
  <si>
    <t>大庆草原赛马场坐落在泰康镇西郊，占地面积15万平方米。现有职工112人，可参赛马匹118匹。 赛场开阔，景色宜人，傍城近镇，紧邻蒙古村，亦是旅游观赏的极佳场所。</t>
  </si>
  <si>
    <t>124.428773,46.843962</t>
  </si>
  <si>
    <t>五营</t>
  </si>
  <si>
    <t>五营位于五营区丽林经营所北8公里处。这一带的林区经过几千年的自然演替，形成了以红松为主的针阔叶混交林的顶极群落，是国家最大红松天然林自然保护区。</t>
  </si>
  <si>
    <t>129.282232,48.235073</t>
  </si>
  <si>
    <t>透龙山</t>
  </si>
  <si>
    <t>透龙山位于小兴安岭南麓的铁力市。这里有神秘的千年古洞，罕见的奇石怪树，秀丽的湖光山色，甘甜的清泉溪水，宝贵的原始湿地。</t>
  </si>
  <si>
    <t>128.372695,47.179263</t>
  </si>
  <si>
    <t>汤旺河</t>
  </si>
  <si>
    <t>黑龙江汤旺河国家公园地处小兴安岭南麓，范围包括汤旺河原始森林区和汤旺河石林区。此区域植被覆盖率99.8%以上，以红松为主的针阔叶混交林是亚洲最完整、最具代表性的原始红松林生长地，素有“红松故乡”之美誉。</t>
  </si>
  <si>
    <t>129.574599,48.46138</t>
  </si>
  <si>
    <t>小兴安岭石林</t>
  </si>
  <si>
    <t>黑龙江小兴安岭石林国家森林公园位于伊春市汤旺河区，面积6070公顷，由7个景区组成，其中石林景区是北方少见的一处石林自然景观。</t>
  </si>
  <si>
    <t>129.458415,48.464866</t>
  </si>
  <si>
    <t>茅兰沟</t>
  </si>
  <si>
    <t>海拔400多米，平均山高近80米，最高峰200米，沟深100多米。是地壳变迁的褶皱断裂而形成的深谷。这里沟深林茂、野趣浓厚，不仅分布有大面积的原始森林和天然次生林，而且林下分布有种类繁多的奇花异草。</t>
  </si>
  <si>
    <t>129.741353,49.10943</t>
  </si>
  <si>
    <t>峰岩山寨</t>
  </si>
  <si>
    <t>峰岩山寨绿色森林生态旅游度假区北依黑龙江伊春，东邻鹤岗，地处鹤伊公路68.5公里处是一个集旅游、度假、餐饮、山泉水生产、森林管护于一体的综合性绿色森林生态四季旅游度假区。</t>
  </si>
  <si>
    <t>129.560687,47.375542</t>
  </si>
  <si>
    <t>林海奇石</t>
  </si>
  <si>
    <t>林海奇石国家森林公园位于距汤旺河区址8公里处，是由人文景观和自然景观构成的生态旅游新区和国家地质遗迹公园。区内奇峰惊石凌空突起，百年古树苍松参天耸立，奇树怪石，形象逼真，寓义深广，栩栩如生。</t>
  </si>
  <si>
    <t>129.464252,48.467373</t>
  </si>
  <si>
    <t>三江口</t>
  </si>
  <si>
    <t>三江口是松花江与黑龙江的汇合处，位于同江城东北4公里处，汇合后俗称“混同江”，故名为“三江口”，黑龙江自西而东流来，水呈墨绿色，平缓而坦荡，是东北地区著名的自然奇观之一。</t>
  </si>
  <si>
    <t>132.538016,47.707474</t>
  </si>
  <si>
    <t>街津口</t>
  </si>
  <si>
    <t>   街津口位于黑龙江下游的同江县境内，距离同江市区东北45公里处，正如一位赫哲族诗人所描写的“街津口，街津山，峰环三面水一湾，应是地灵人杰处，不亚塞北小江南”。</t>
  </si>
  <si>
    <t>132.875805,47.935369</t>
  </si>
  <si>
    <t>黑瞎子岛</t>
  </si>
  <si>
    <t>黑瞎子岛，又称熊瞎子岛、抚远三角洲，是位于中国黑龙江和乌苏里江交汇处的一个岛系，历史上是中国的固有领土，1929年被苏联占领。“黑瞎子”是“黑熊”的东北话方言词。</t>
  </si>
  <si>
    <t>134.73235,48.308766</t>
  </si>
  <si>
    <t>五顶山森林公园</t>
  </si>
  <si>
    <t>黑龙江五顶山国家森林公园是国家AA级旅游风景区。五顶山森林公园由卧虎力山和乌尔古力山两条山脉组成，位于富锦城东南11公里处，为西北东南走向，总面积3806公顷，乌尔古力山主峰海拔543米。</t>
  </si>
  <si>
    <t>132.257674,47.225554</t>
  </si>
  <si>
    <t>水源山公园</t>
  </si>
  <si>
    <t>水源山公园于市区东南部。园内海拔至高点堪称古建筑物奇观的眺望阁景区，百鸟齐鸣的百鸟园景区，以三江地区动物为主的大型野生动物观赏区，田园风情浓郁的草食动物散放区，可观看训兽及马戏表演的综合娱乐活动区。</t>
  </si>
  <si>
    <t>130.396153,46.799195</t>
  </si>
  <si>
    <t>富锦国家湿地公园</t>
  </si>
  <si>
    <t>富锦国家湿地公园，坐落在黑龙江省富锦市域内的富锦国家湿地公园总面积2200公顷，园区内有“二池、一亭、五区”八大游览娱乐景区。</t>
  </si>
  <si>
    <t>131.74158,46.932173</t>
  </si>
  <si>
    <t>洪河</t>
  </si>
  <si>
    <t>黑龙江洪河国家级自然保护区位于黑龙江省三江平原腹地，同江市与抚远市交界处。主要保护对象为原始沼泽生态系统及珍禽。保护区内的植被仍保持原始状态，以草本沼泽植被和水生植被为主，间有岛状林分布。</t>
  </si>
  <si>
    <t>133.526026,47.593634</t>
  </si>
  <si>
    <t>乌苏里江</t>
  </si>
  <si>
    <t>乌苏里江是中国黑龙江支流，中国与俄罗斯的界河。上游由乌拉河和道比河汇合而成。两河均发源于锡霍特山脉西南坡，东北流到哈巴罗夫斯克（伯力）与黑龙江汇合。主要支流有松阿察河、穆稜河、挠力河等。</t>
  </si>
  <si>
    <t>133.886541,46.140881</t>
  </si>
  <si>
    <t>桃山公园</t>
  </si>
  <si>
    <t>桃山公园位于黑龙江省七台河市桃山区，始建于一九八五年。 桃山公园依山而建，气势磅礴。独具匠心的设计与天然景观浑然一体，备受游客称赞。桃山公园东广场被评为黑龙江省“一建杯”十佳精品广场。</t>
  </si>
  <si>
    <t>131.006145,45.782032</t>
  </si>
  <si>
    <t>仙洞山公园</t>
  </si>
  <si>
    <t>仙洞山公园，位于黑龙江省七台河市桃山区，是该区域最大的一处自然景观，它北接桃山水库，西望桃山公园，南邻七台河繁华闹市，自然环境宜人，设施齐全，与背后公园的原生景观自然结合为一体。</t>
  </si>
  <si>
    <t>131.025088,45.78833</t>
  </si>
  <si>
    <t>西大圈森林公园</t>
  </si>
  <si>
    <t>西大圈森林公园地处勃利县西南部，距县城25公里，始建于2003年，公园辖区面积9200公顷，1992年被评为省级森林公园，2003年8月被评为国家级森林公园，其中西大圈原始森林被列为地级自然保护区。</t>
  </si>
  <si>
    <t>130.332604,45.700535</t>
  </si>
  <si>
    <t>石龙山森林公园</t>
  </si>
  <si>
    <t>石龙山森林公园距市中心仅23公里，是一处集自然景观、人文景观为一体的森林旅游度假区。景区总面积6307.5公顷，公园内森林资源丰富，属典型的阔叶混交天然林，也是一片至今仍保留比较完整的原始森林。</t>
  </si>
  <si>
    <t>131.26586,45.660897</t>
  </si>
  <si>
    <t>乌苏里江第一塔</t>
  </si>
  <si>
    <t>乌苏里江第一塔坐落在中俄边境乌苏里江畔、黑龙江珍宝岛湿地国家级自然保护区实验区内。</t>
  </si>
  <si>
    <t>133.853196,46.0817</t>
  </si>
  <si>
    <t>雪乡</t>
  </si>
  <si>
    <t>雪乡又名双峰雪乡或双峰林场，位于黑龙江省海林市长汀镇。为全国降雪量最大的地区。雪乡的皑皑白雪随物具形，堆积成一个个千姿百态蘑菇状的雪堆，和上典型的东北民居，相得益彰。</t>
  </si>
  <si>
    <t>128.861595,44.536157</t>
  </si>
  <si>
    <t>镜泊湖</t>
  </si>
  <si>
    <t>镜泊湖，国家AAAAA级旅游景区、世界地质公园、国家重点风景名胜区、国际生态旅游度假避暑胜地、全国文明风景旅游区示范点、中国十佳休闲旅游胜地，中国最大、世界第二大高山堰塞湖。</t>
  </si>
  <si>
    <t>128.843797,44.086071</t>
  </si>
  <si>
    <t>地下森林</t>
  </si>
  <si>
    <t>牡丹江地下森林是国家自然保护区。由熔岩组成的火山口形成的原始林带，地质学家称为火山口原始森林。位于镜泊湖西北约五十公里处，坐落在张广才岭海拔一千米的深山区。</t>
  </si>
  <si>
    <t>129.618886,44.595704</t>
  </si>
  <si>
    <t>威虎山</t>
  </si>
  <si>
    <t>威虎山森林公园春季风光秀丽，冬季皑皑白雪，茫茫林海，呼啸猛虎，巍巍长城，是AAA级旅游景点。若是在夏季，眼前山花浪漫，脚下翠草茸茸。耳畔泉鸣鸟啼，登临者无不心旷神怡。</t>
  </si>
  <si>
    <t>129.298714,44.824296</t>
  </si>
  <si>
    <t>吊水楼瀑布</t>
  </si>
  <si>
    <t>吊水楼瀑布，又称镜泊湖瀑布，位于黑龙江省宁安县西南，镜泊湖之北端，距"镜泊山庄"仅三公里。瀑布幅宽约70余米。它下边的水潭深60米 ，叫“黑龙潭”。形状似加拿大尼亚加拉大瀑布，是世界最大的玄武岩瀑布。</t>
  </si>
  <si>
    <t>128.955979,44.06298</t>
  </si>
  <si>
    <t>黑宝熊乐园</t>
  </si>
  <si>
    <t>牡丹江黑宝熊乐园坐落在张子才岭北部“山青、水秀、林幽、石奇”的牡丹江三道关国家级森林公园内，占地10万平方米，是中国最大的熊科动物饲养、繁育、观展中心，是中国科学院生命工程系黑龙江省北药开发科研基地。</t>
  </si>
  <si>
    <t>129.509628,44.777616</t>
  </si>
  <si>
    <t>小九寨</t>
  </si>
  <si>
    <t>小九寨位于柴河林业局宏声林场，距牡丹江市95公里，坐落于全国最大的国家级森林公园——威虎山国家森林公园内，公园总面积34.5万公顷，位于长白山余脉张广才岭东麓，景区内奶头山最高峰海拔1018米。</t>
  </si>
  <si>
    <t>129.317107,45.205196</t>
  </si>
  <si>
    <t>熔岩隧道</t>
  </si>
  <si>
    <t>在地下森林景区东南方约13千米的地方，有几处国内外罕见的“熔岩隧道”。据科学家推测，“熔岩隧道”是距今4000－8000年前一次火山喷发时形成的，其面貌很像广西桂林石灰岩地区的喀斯特“溶洞”。</t>
  </si>
  <si>
    <t>128.616553,44.167983</t>
  </si>
  <si>
    <t>五大连池风景区世界地质公园、世界人与生物圈保护区、国际绿色名录、国家重点风景名胜区、国家级自然保护区、国家森林公园、国家自然遗产、中国矿泉水之乡、中国著名火山之乡、圣水节国家非物质文化遗产。</t>
  </si>
  <si>
    <t>126.168957,48.699183</t>
  </si>
  <si>
    <t>126.162405,48.730485</t>
  </si>
  <si>
    <t>山口湖风景区位于五大连池市境内。被辟建为省级自然保护区，被评为国家级水利风景区和AAAA级旅游区。山口湖以湖光山色、水利枢纽、天然森林、河流、湿地等景观为特色带给游人无尽的乡情野趣。</t>
  </si>
  <si>
    <t>126.833898,48.53212</t>
  </si>
  <si>
    <t>125.650366,49.135723</t>
  </si>
  <si>
    <t>翻花泉</t>
  </si>
  <si>
    <t>翻花泉矿泉水属低温矿泉水，泉温五点六度，含大量二氧化碳气体，含有多种碳酸盐，有流域治疗疾病，铁含量适当，有利于人体对铁的吸收，同时含有人体必须的十四中微量元素。</t>
  </si>
  <si>
    <t>126.152464,48.662312</t>
  </si>
  <si>
    <t>泉湖瀑布</t>
  </si>
  <si>
    <t>一抹精巧的药泉湖瀑布，像个精工制作的小盆景，这就是石龙熔岩中倾泻不尽的如玉飞瀑。它是世界上唯一的一个以矿泉水做瀑布的特殊景观，是当今世上唯一一个在高寒地区仍然雾气蒸腾、涛声依旧的活水瀑布。</t>
  </si>
  <si>
    <t>126.160126,48.65995</t>
  </si>
  <si>
    <t>火烧山</t>
  </si>
  <si>
    <t>火烧山，山名，我国比较著名的火烧山有两座，一座位于黑龙江省黑河市五大连池景区老黑山东北2公里处，另一座则位于新疆昌吉境内。</t>
  </si>
  <si>
    <t>126.169718,48.745189</t>
  </si>
  <si>
    <t>格拉球山天池</t>
  </si>
  <si>
    <t>位于西列火山群的南格拉球火山口内。南格拉球山呈规则的截锥体状，青绿色中，带着明显的凹凸的条状格带，上口平平的地方就是闻名于世的天池，像图画一般。</t>
  </si>
  <si>
    <t>126.006193,48.743652</t>
  </si>
  <si>
    <t>庙山</t>
  </si>
  <si>
    <t>庙山生态旅游开发区位于黑龙江省望奎县卫星镇南部，交通极为便利。开发区所在区域属小兴安岭南边缘过度地带，地形由北向南呈阶梯状分布，北为丘陵漫岗，中部是冲积平原，南部是沼泽地、漫滩及呼兰河。</t>
  </si>
  <si>
    <t>126.680307,46.720266</t>
  </si>
  <si>
    <t>金龟山庄</t>
  </si>
  <si>
    <t>金龟山庄地处北林、庆安、巴彦一区两县的金三角地带，距绥化市区33公里，占地面积100万平方米。她是融山水貌之灵气、乡村田园之风光、古今传说之精华、园林艺术之荟萃于一体的现代园林。</t>
  </si>
  <si>
    <t>127.329978,46.685276</t>
  </si>
  <si>
    <t>126.391721,46.797837</t>
  </si>
  <si>
    <t>126.63323,47.344873</t>
  </si>
  <si>
    <t>126.497056,46.83729</t>
  </si>
  <si>
    <t>127.07948,46.894491</t>
  </si>
  <si>
    <t>126.49296,46.839562</t>
  </si>
  <si>
    <t>127.299314,47.369611</t>
  </si>
  <si>
    <t>北极村</t>
  </si>
  <si>
    <t>漠河县的北极村是中国唯一可观赏到北极光和极昼、极夜现象的地区。</t>
  </si>
  <si>
    <t>122.366127,53.487363</t>
  </si>
  <si>
    <t>北红村</t>
  </si>
  <si>
    <t>北红村位于中国黑龙江省漠河县，是中国最北的没有被开发过的原始村庄。北红村坐落于中国的最北端。地处中俄交界处，其南北面环山，黑龙江由西向东穿村边而过。北红村是远离城市喧嚣的净土。真正的最北的村庄。</t>
  </si>
  <si>
    <t>123.081292,53.510299</t>
  </si>
  <si>
    <t>胭脂沟</t>
  </si>
  <si>
    <t>胭脂沟，又名“老沟”、“老金沟”，从清末至今一直是淘金圣地。 以盛产黄金而闻名于世。胭脂沟从发现至今已有100多年的历史了，这里的沙土已被筛淘过几十遍，至今仍可以淘到黄金，可见这里黄金储量之丰富。</t>
  </si>
  <si>
    <t>122.176323,53.297934</t>
  </si>
  <si>
    <t>最北一家</t>
  </si>
  <si>
    <t>中国最北一家位于黑龙江边，北极村最北部，是居住在中国纬度最北的一户人家。其居住房屋为“木揢楞”式的小木屋，面南背北。</t>
  </si>
  <si>
    <t>122.363828,53.497671</t>
  </si>
  <si>
    <t>龙江第一湾</t>
  </si>
  <si>
    <t>龙江第一湾的边缘经江水的冲刷，形成了一圈由鹅卵石与黄沙构成的沙带，在阳光的映照下，整个小岛就像镶上了金边，所以又名“金环岛”。</t>
  </si>
  <si>
    <t>123.525814,53.500849</t>
  </si>
  <si>
    <t>漠河九曲十八弯</t>
  </si>
  <si>
    <t>九曲十八弯是天然形成的原生态湿地，站在观景台上举目远眺，山上的苍松茂密，层层叠叠、黛绿如墨，峰峦跌宕如风起云涌，松涛阵阵似万马奔腾。</t>
  </si>
  <si>
    <t>122.670247,52.939741</t>
  </si>
  <si>
    <t>总统府景区</t>
  </si>
  <si>
    <t>总统府所在的熙园迄今已有600多年的历史。不仅是国民政府中央所在地，而在之前也见证着太平天国与两江总督衙门的兴衰。中西结合的院落，西式的办公楼，中式的花园。</t>
  </si>
  <si>
    <t>夫子庙</t>
  </si>
  <si>
    <t>夫子庙-秦淮河风光带以夫子庙为中心，秦淮河为纽带，包括瞻园、夫子庙、白鹭洲公园、中华门、以及从桃叶渡至镇淮桥一带的秦淮水上游船和沿河楼阁景观。这里庙市夜景合一，始终是南京最繁华的地方之一。</t>
  </si>
  <si>
    <t>中山陵园风景区</t>
  </si>
  <si>
    <t>中山陵是孙中山的陵墓，位于南京东郊的钟山风景区内，东毗灵谷寺，西邻明孝陵。整个建筑群依山势而建，由南往北排列在一条中轴线上，墓地全局呈“警钟”形图案，被誉为“中国近代建筑史上的第一陵”。</t>
  </si>
  <si>
    <t>瞻园</t>
  </si>
  <si>
    <t>瞻园是南京现存历史最久的一座园林，始建于明嘉靖年间，原为明代开国功臣徐达七世孙太子太保徐鹏举府第的西花园。清初改为江宁布政使司衙门，乾隆皇帝南巡时，曾两度到瞻园游览，并亲笔题写了“瞻园”匾额。</t>
  </si>
  <si>
    <t>南京海底世界</t>
  </si>
  <si>
    <t>南京海底世界，位于中山陵风景区内。拥有200余种，10000多尾海洋鱼类，6只来自南极的帝企鹅，20余只温带企鹅，并有北极熊、北极狐等海洋哺乳动物30余只。每天还有“人鲨共舞”与“海的女儿”等表演。</t>
  </si>
  <si>
    <t>侵华日军南京大屠杀遇难同胞纪念馆</t>
  </si>
  <si>
    <t>通称江东门纪念馆，位于南京市建邺区水西门大街418号，选址于南京大屠杀江东门集体屠杀遗址及遇难者丛葬地，是中国首批国家一级博物馆，首批全国爱国主义教育示范基地，全国重点文物保护单位。</t>
  </si>
  <si>
    <t> 玄武湖</t>
  </si>
  <si>
    <t>玄武湖古名桑泊、后湖，位于钟山脚下，是中国最大的皇家园林湖泊，与嘉兴南湖、杭州西湖并称“江南三大名湖”。</t>
  </si>
  <si>
    <t> 红山森林动物园</t>
  </si>
  <si>
    <t>红山森林动物园位于南京玄武湖北面，紧邻南京火车站，由原来的南京玄武湖动物园迁移到此而建。动物园以独特的森林景观、丰富的动物资源、多彩的主题活动成为国内最具特色的动物园之一。</t>
  </si>
  <si>
    <t> 明孝陵</t>
  </si>
  <si>
    <t>明孝陵在钟山风景区内，是明太祖朱元璋与马皇后的陵墓，陵墓宏伟壮观，代表了明初建筑和石刻艺术的最高成就，也直接影响了明清两代帝王陵寝的形制。</t>
  </si>
  <si>
    <t> 中国科举博物馆(江南贡院) </t>
  </si>
  <si>
    <t>江南贡院在南京城的东南隅，是中国古代规模最大的科举考场，中国南方地区开科取士之地，也是夫子庙地区三大古建筑群之一，夫子庙秦淮风光带重要组成部分。</t>
  </si>
  <si>
    <t>鼋头渚</t>
  </si>
  <si>
    <t>鼋头渚是太湖北部的一处半岛，形似浮鼋翘首而得名。在这里你可以游览庞大的园林群，坐船感受太湖的烟波浩渺，登太湖仙岛一探秘境，体会郭沫若先生所赞“太湖佳绝处、毕竟鼋头渚”的意境。</t>
  </si>
  <si>
    <t>灵山大佛</t>
  </si>
  <si>
    <t>灵山大佛，坐落于无锡太湖边的小灵山上，是世界上最高的佛祖青铜立像，规模宏大十分壮观。大佛是中国五方五大佛之一，开光时有众多大师前来举办盛大仪式，传说对大佛祈福参拜十分灵验。</t>
  </si>
  <si>
    <t>锡惠公园</t>
  </si>
  <si>
    <t>锡惠公园西边惠山脚下的名胜区是游客主要游览的景区，包含寄畅园、惠山寺、天下第二泉等著名景点。名胜区东边是映山湖，再东边是锡山，相传周秦时盛产锡矿，到了汉代锡被挖光了——无锡了，无锡的城名正来源于此。</t>
  </si>
  <si>
    <t>三国城</t>
  </si>
  <si>
    <t>三国城毗邻太湖，是中央电视台为拍摄84集电视剧《三国演义》而建的影视基地，景区建筑利用湖景，有火烧赤壁的水上战场、吴王宫等，游客在这里可以看到一幕幕影视剧中的场景。</t>
  </si>
  <si>
    <t>雪浪山生态园</t>
  </si>
  <si>
    <t>雪浪山东临苏州，南濒太湖，又名横山，因山顶有宋代建造的雪浪庵而得名，主峰海拔146米。无锡一名太湖研究名家表示，雪浪山并不在太湖72峰之列，按高度，真正的太湖第一峰是位于苏州西山的“缥缈峰”。</t>
  </si>
  <si>
    <t>灵山小镇拈花湾</t>
  </si>
  <si>
    <t>灵山小镇拈花湾与灵山胜境毗邻，在灵山胜境的西边，小镇风格仿古，以禅意为主题。一幢幢米色、白色的建筑覆盖着青色的大坡顶，门窗和柱子多用木头制成，镇中点缀着小桥流水和园林小景，特别适合来此度假放松，修身养性。</t>
  </si>
  <si>
    <t>蠡园</t>
  </si>
  <si>
    <t>蠡湖，原名五里湖，是太湖东北处的一个内湖，伸入蠡湖的蠡园是无锡的老牌公园，具有江南园林风格。</t>
  </si>
  <si>
    <t>惠山古镇</t>
  </si>
  <si>
    <t>惠山古镇位于无锡锡惠公园北边，由大片古祠堂组成。祠堂建筑群始建于唐，盛于明清，现在看到的多是清代祠堂。</t>
  </si>
  <si>
    <t>南禅寺</t>
  </si>
  <si>
    <t>南禅寺虽然不大，但香火旺盛，沿无锡古运河而建的历史街区与寺庙相连，寺内的妙光塔在一片粉墙黑瓦的建筑中很是显眼，是这一带的地标。</t>
  </si>
  <si>
    <t>梅园</t>
  </si>
  <si>
    <t>梅园位于无锡西郊的浒山南坡，原为中国民族工业“首户”荣宗敬、荣德生兄弟于1912年建造的私家花园。</t>
  </si>
  <si>
    <t>云龙湖</t>
  </si>
  <si>
    <t>云龙湖地处市区中心，湖东有云龙山，湖南有珠山，湖西有小长山和卧牛山。景区内湖波浩渺，山色叠翠，古往今来，吸引了众多游子。北宋文学家苏轼任徐州知府时即情钟此湖。</t>
  </si>
  <si>
    <t>户部山</t>
  </si>
  <si>
    <t>户部山位于徐州古城之南又称南山。公元前206年，西楚霸王项羽定都彭城，曾在山顶建戏马台，而成为徐州的第一胜迹。</t>
  </si>
  <si>
    <t>淮海战役纪念馆</t>
  </si>
  <si>
    <t>淮海战役纪念馆位于徐州市南郊淮海战役烈士纪念塔园林内，此处的纪念馆指的是新馆，园林中另有老馆，老馆只能在外面看看。新馆内的陈列分前厅、序言厅、战役厅、支前厅、烈士厅、后厅六部分。</t>
  </si>
  <si>
    <t>小南湖景区</t>
  </si>
  <si>
    <t>小南湖景区规划总面积1.661平方公里，其中水域面积0.962平方公里。小南湖景区布局呈“W”上有一横的形状。一横为湖南路，“W”中间的空白部位为小南湖的水面，景区内有一池二岛、三轩五园。</t>
  </si>
  <si>
    <r>
      <rPr>
        <sz val="11"/>
        <color rgb="FFFF0000"/>
        <rFont val="宋体"/>
        <charset val="134"/>
      </rPr>
      <t> </t>
    </r>
    <r>
      <rPr>
        <sz val="11"/>
        <color theme="3" tint="0.39994506668294322"/>
        <rFont val="宋体"/>
        <charset val="134"/>
      </rPr>
      <t>徐州水族展览馆</t>
    </r>
  </si>
  <si>
    <r>
      <rPr>
        <sz val="11"/>
        <color theme="3" tint="0.39994506668294322"/>
        <rFont val="宋体"/>
        <charset val="134"/>
      </rPr>
      <t>座落在风景如画的云龙湖湖心岛上</t>
    </r>
    <r>
      <rPr>
        <sz val="11"/>
        <color rgb="FFFF0000"/>
        <rFont val="宋体"/>
        <charset val="134"/>
      </rPr>
      <t>，它造型奇特，象长鲸击水，又似白豚卧波，洋溢着现代建筑雕塑的艺术气息。艳阳下，在四周山色、万顷碧波的映衬中，显得格外秀美。</t>
    </r>
  </si>
  <si>
    <t>龟山汉墓</t>
  </si>
  <si>
    <t>龟山汉墓是龟山景区的主要景点之一，为西汉第六代楚襄王刘注的夫妻合葬墓，由人工开凿的两条墓道和十五间墓室组成，此墓工程浩大，气势雄伟，实为罕见。</t>
  </si>
  <si>
    <t>徐州博物馆</t>
  </si>
  <si>
    <t>徐州博物馆位于云龙山北麓，原址为乾隆皇帝1757年南巡时的行宫旧址，博物馆的西南侧有西汉采石场遗址，东南侧有乾隆行宫及碑园，北侧为东汉的土山汉墓。</t>
  </si>
  <si>
    <t>戏马台</t>
  </si>
  <si>
    <t>戏马台是徐州现存最早的古迹之一。公元前206年，盖世英雄项羽灭秦后，自立为西楚霸王，定都彭城，于城南里许的南山上，构筑崇台以观戏马，故名戏马台。</t>
  </si>
  <si>
    <t>滨湖公园</t>
  </si>
  <si>
    <t>滨湖公园座落于徐州市区南部秀美典雅的云龙湖风景区内，它东依人文历史悠久的云龙山，西接绵延不绝的韩山，南壤碧波万顷的云龙湖（滨湖公园由此得名）。</t>
  </si>
  <si>
    <t>徐州植物园</t>
  </si>
  <si>
    <t>徐州植物园位于二环北路北侧、九里山南、平山路东，此次对原苗圃内道路、绿化进行改造，同时建设花卉交易中心、服务中心和温室自然生态馆等。</t>
  </si>
  <si>
    <t>中华恐龙园</t>
  </si>
  <si>
    <t>中华恐龙园是一座以恐龙文化为主题的大型游乐园，是环球恐龙城的核心景区。这里既有刺激的娱乐设施，也有轻松休闲的项目，还有孩子们喜欢的动漫体验馆、各种表演，是亲子游的好去处。</t>
  </si>
  <si>
    <t>淹城野生动物世界</t>
  </si>
  <si>
    <t>淹城野生动物世界紧邻淹城春秋乐园，以野生动物生态散养为特色，分为步行游览和乘车游览（景区小火车或自驾）两种方式，适合亲子游。动物园里凶猛的动物都与游客隔河相望以确保安全，温顺的食草动物可以接触喂食。</t>
  </si>
  <si>
    <t>嬉戏谷</t>
  </si>
  <si>
    <t>嬉戏谷距太湖畔约1公里，距常州市区近40公里，是大型动漫游戏主题乐园，既有适合不同年龄层的游乐设施，也有售卖动漫周边产品的淘宝大街，可以边玩边逛边买，夏季还会开放完美水世界与夜公园，是亲子游胜地。</t>
  </si>
  <si>
    <t>恐龙谷温泉</t>
  </si>
  <si>
    <t>恐龙谷温泉距中华恐龙园约1公里，温泉水开采自地表以下2009.7米的深处，富含锶、偏硅酸等矿物质。温泉区内，各个主题的露天小汤池在园林的包围中，私密性很强。在中华恐龙园疯玩一天后，来此放松身心很不错。</t>
  </si>
  <si>
    <t>东方盐湖城</t>
  </si>
  <si>
    <t>东方盐湖城景区集“宗教文化展示、江南神奇山镇、创意互动体验”为一体，拥有千米的道风街，做到一店一品，白天可参观各类展馆，吃尽天下美食，体验神奇的八院，夜间可前往临水酒吧感受山中的不眠之夜。</t>
  </si>
  <si>
    <t>南山竹海</t>
  </si>
  <si>
    <t>南山竹海是一个生态旅游区，位于苏浙皖三省交界处，植被覆盖率达98%以上，有静湖、古官道、“中国第一寿星”、吴越“弟”一峰等景点。</t>
  </si>
  <si>
    <t>淹城春秋乐园</t>
  </si>
  <si>
    <t>淹城春秋乐园是以春秋为主题的梦幻乐园，是春秋淹城旅游区的核心景区。园内有仿古王宫、诸子百家雕塑，你可以了解到春秋时期的历史。</t>
  </si>
  <si>
    <t>天目湖山水园</t>
  </si>
  <si>
    <t>天目湖山水园位于溧阳市南8公里处，天目湖的北岸，是整个天目湖的核心景区。这里四面群山枕水，湖中岛屿散落，水质很好，坐游船欣赏碧波荡漾的天目湖，宛如进入仙境。整个旅行过程不耗体力，特别适合全家出行。</t>
  </si>
  <si>
    <t>天宁寺</t>
  </si>
  <si>
    <t>天宁寺始建于唐贞观年间，是佛教音乐梵呗的发源地之一，现在是常州最大的寺庙，以“殿大、佛大、钟大、鼓大、宝鼎大”为特点，仅说大雄宝殿就有十层楼那么高。寺庙内的天宁宝塔建成于2007年，是常州地标之一。</t>
  </si>
  <si>
    <t>红梅公园</t>
  </si>
  <si>
    <t>红梅公园是常州城内最大的公园，拥有大片湖面，绿化很好，在这里处处可见园林景致，当地人常来散步。公园内的文笔塔是常州现存最古老的建筑，每到冬末春初绽放的红梅也很出名。</t>
  </si>
  <si>
    <t>拙政园</t>
  </si>
  <si>
    <t>拙政园是苏州最大、最著名的园林，萦绕着错落有致的假山及精致的庭院建筑，花木并茂。这一江南园林典范与北京颐和园、承德避暑山庄、苏州留园并称为“中国四大名园”，并被列入世界文化遗产名录。</t>
  </si>
  <si>
    <t>白马涧龙池景区</t>
  </si>
  <si>
    <t>白马涧龙池景区位于苏州天平山的北侧，相传春秋时是吴王养马、越王勾践卧薪尝胆的地方，清乾隆帝下江南时曾拜访此地，景区中有饮马池、写着“明镜漾云根”的乾隆御碑等相关古迹。</t>
  </si>
  <si>
    <t>观前街</t>
  </si>
  <si>
    <t>观前街位于苏州市中心，距离苏州火车站不远，是成街于清朝的商业老街。如今改造成了步行街，长约800米，与它辐射出去的道路太监弄、碧凤坊等一起，是苏州著名的小吃街、商业街，相当于南京的夫子庙。</t>
  </si>
  <si>
    <t>周庄</t>
  </si>
  <si>
    <t>周庄是江南最早闻名于世的水乡古镇，被称为“中国第一水乡”。镇上水路纵横，明清老建筑依河而建，画家陈逸飞笔下的双桥刻画出小桥流水人家的温柔，古镇南边的南湖开阔美丽。</t>
  </si>
  <si>
    <t>沙家浜风景区</t>
  </si>
  <si>
    <t>沙家浜位于常熟市南10余公里，阳澄湖北侧，因京剧样板戏《沙家浜》而出名，电视剧《沙家浜》也在此拍摄。景区中能看到剧中场景，还能坐游船深入芦苇荡，欣赏优美的湿地风光。夏日景区荷花盛开，可赏荷。</t>
  </si>
  <si>
    <t>诚品书店</t>
  </si>
  <si>
    <t>这是台湾诚品书店在大陆的第一家分店，与其说是书店，不如说是以书店为主体的综合性大楼。从东门进就能看到标志性的高18米、宽6米的72级大台阶，非常宏伟。</t>
  </si>
  <si>
    <t>苏州博物馆</t>
  </si>
  <si>
    <t>苏州博物馆包括2006年起开放的新馆和太平天国忠王府古建筑（旧馆）两部分，整个博物馆就像一座小园林。</t>
  </si>
  <si>
    <r>
      <rPr>
        <sz val="11"/>
        <color rgb="FFFF0000"/>
        <rFont val="宋体"/>
        <charset val="134"/>
      </rPr>
      <t> </t>
    </r>
    <r>
      <rPr>
        <sz val="11"/>
        <color theme="3" tint="0.39994506668294322"/>
        <rFont val="宋体"/>
        <charset val="134"/>
      </rPr>
      <t xml:space="preserve"> 纸箱王主题创意园区</t>
    </r>
  </si>
  <si>
    <t>纸箱王是台湾的连锁企业，周庄的这家不仅充满着精致的纸艺品，连柜台、供游客歇息的桌椅也是纸做的，游客可以在此参观、购物、吃饭、甚至住宿。</t>
  </si>
  <si>
    <t>同里古镇</t>
  </si>
  <si>
    <t>江南水乡同里古镇位于苏州吴江，周围被湖泊围绕，网状的河流将小镇分割成七个岛，古镇上几乎家家邻水，有很多狭窄的小巷和明清老建筑，平日里游客并不太多，有种安静祥和的感觉。</t>
  </si>
  <si>
    <t>虎丘</t>
  </si>
  <si>
    <t>虎丘虽然只是小丘，却有悬崖峭壁和沟壑等自然景观，又因为历代以来的建设形成了众多的人文景点，园内的建筑与植株相互衬托，具有精致的江南园林风范。</t>
  </si>
  <si>
    <t>南通方特水上乐园</t>
  </si>
  <si>
    <t>南通方特水上乐园是环境最宜人的大型室内的恒温水上游乐公园。游玩项目包括全家总动员、飞天双龙、太空飞毯、熊出没水寨等。</t>
  </si>
  <si>
    <t>濠河风景名胜区</t>
  </si>
  <si>
    <t>濠河是国内保留最为完整的古代护城河。两岸有包括众多景点名胜，有唐代古刹天宁寺、南通古城墙唯一的遗迹北极阁、明代古塔文峰塔、中国首座公共博物馆南通博物苑等最为有名。</t>
  </si>
  <si>
    <t>南通海底世界</t>
  </si>
  <si>
    <t>南通海底世界分为热带雨林馆、珊瑚海生物馆、海兽表演馆等场馆。游客可以观赏到千奇百怪的海底生物，也可以和海龟嬉戏，与海豹玩耍等。还可以观赏到美人鱼表演。</t>
  </si>
  <si>
    <t> 南通洲际绿博园</t>
  </si>
  <si>
    <r>
      <rPr>
        <sz val="11"/>
        <color rgb="FFFF0000"/>
        <rFont val="宋体"/>
        <charset val="134"/>
      </rPr>
      <t>南通洲际绿博园是以全球珍奇植物收集展示为核心内容，由泰山石壁照，地球仪音乐喷泉，紫薇园等主要景点组合而成，</t>
    </r>
    <r>
      <rPr>
        <sz val="11"/>
        <color theme="3" tint="0.39994506668294322"/>
        <rFont val="宋体"/>
        <charset val="134"/>
      </rPr>
      <t>里面的名贵树种草都来自世界各地</t>
    </r>
    <r>
      <rPr>
        <sz val="11"/>
        <color rgb="FFFF0000"/>
        <rFont val="宋体"/>
        <charset val="134"/>
      </rPr>
      <t>。</t>
    </r>
  </si>
  <si>
    <t>南通城隍庙</t>
  </si>
  <si>
    <t>南通城隍庙供奉的神灵数量众多，除了城隍老爷外，还有妈祖，吕洞宾，福禄寿三星等。南通城隍庙灯会也是一大特色，举办时间为每年的正月初八到十八，总共10天。</t>
  </si>
  <si>
    <t>狼山风景区</t>
  </si>
  <si>
    <t>狼山坐邻近长江，是南通最著名的景点之一。山上树木葱郁、古迹众多，主要景点有千年古刹广教寺、骆宾王墓、三仙祠、支云塔等。</t>
  </si>
  <si>
    <t>啬园</t>
  </si>
  <si>
    <t>啬园是清末状元、近代著名的实业家张謇先生的墓园，也是狼山风景名胜区的重要组成部分。</t>
  </si>
  <si>
    <t>南通探险王国</t>
  </si>
  <si>
    <t>南通探险王国是一个现代综合性主题公园。景区里的游玩项目包括史前探险、3D、4D巨幕、嘟比历险、童梦天地等项目，适合不同年龄段的游客。</t>
  </si>
  <si>
    <t>南通园艺博览园</t>
  </si>
  <si>
    <t>南通园艺博览园滨临长江，园区巧妙融入园林艺术追求的神韵风采，是一座集园林集传统与现代园林于一体的新型综合性园区。景区有近百个园林景点，如一幅幅画卷展现在游客面前，美不胜收。</t>
  </si>
  <si>
    <t>城市绿谷景区</t>
  </si>
  <si>
    <t>城市绿谷是苏北最大的私人花园和别墅区，也是南通地区唯一保存相对完整的独特园林。园林植被丰富、水流清秀、自然生态环境优美怡人，园内珍奇异木众多。</t>
  </si>
  <si>
    <t>花果山</t>
  </si>
  <si>
    <t>花果山自然景观呈现山海相依，崎峭与开阔呼应对比的壮丽景色。更有与《西游记》故事相关联的孙悟空降生地的娲遗石，神形惟妙惟肖，栩栩如生。</t>
  </si>
  <si>
    <t>渔湾风景区</t>
  </si>
  <si>
    <t>渔湾景区自然景观奇特优美，由瀑布、峭壁、怪石叠化而成，尤其是飞瀑四季不绝，传说中三龙戏水的老龙潭、二龙潭、三龙潭以及龙王三太子睡觉的龙床等景点，给人以如入仙境的感受。老龙潭瀑布落差40多米。</t>
  </si>
  <si>
    <t>水帘洞</t>
  </si>
  <si>
    <t>水帘洞，位于连云港市花果山中，因《西游记》闻名海外。吴承恩就是受了这个水帘洞的启发。在《西游记》中给早期的孙悟空提供了一个神话色彩十分浓郁的活动场所。</t>
  </si>
  <si>
    <t>连云港桃花涧</t>
  </si>
  <si>
    <t>桃花涧，是锦屏山最大最长的一条山涧，“两岸桃花夹古津”的美景重现人间。马耳峰上细流千回百转汇集成滔滔涧水，从山上挺拔的林木丛中幽幽穿过，与裸露的山峰石骨，共同构成一幅颇具风味中国画，最后流向了南坡。</t>
  </si>
  <si>
    <t>连云港海底世界</t>
  </si>
  <si>
    <t>连云港海洋馆位于连岛，是真正意义上的建在大海中央的海洋馆。连岛海洋馆作为连岛旅游度假区内近年来引进的最大的旅游项目之一，也是国内展示活体珊瑚品种数量最多的海洋馆。</t>
  </si>
  <si>
    <t>陇海路步行街</t>
  </si>
  <si>
    <t>陇海步行街位于连云港市新浦中心商业区，是2001年由连云港市原新浦区委、区政府招商引资4.5亿元，在原陇海铁路遗址上兴建起来的一条集购物、文化、餐饮娱乐、旅游观光、商务办公、展示博览为一体的现代化商业步行街。</t>
  </si>
  <si>
    <t>大沙湾游乐园</t>
  </si>
  <si>
    <t>大沙湾游乐园是优质的天然海水浴场，其位于连岛中部，旧称大沙湾。沙滩长约1800米，平均宽约150米，面积约18万平方米，是江苏省最大的海滨浴场。</t>
  </si>
  <si>
    <t>连岛海滨浴场</t>
  </si>
  <si>
    <t>位于江苏省连云港市，又称苏马湾，是江苏省最大的天然优质海滨浴场。景点由大沙湾浴场和苏马湾浴场两部分组成。</t>
  </si>
  <si>
    <t>玉女峰</t>
  </si>
  <si>
    <t>玉女峰，海拨625.3米，是江苏省最高山峰。登上玉女峰是花果山之游的高潮，有缘的人在这里可看到云台山两个最为精彩的景致。</t>
  </si>
  <si>
    <t>海上云台山</t>
  </si>
  <si>
    <t>海上云台山即传说中的东海仙山——瀛洲，位于江苏省连云港市连云区后云台山，由云山、围屏山、桅尖山、吕端山、宿城山等58座山峰组成。</t>
  </si>
  <si>
    <t>周恩来纪念馆</t>
  </si>
  <si>
    <t>周恩来纪念馆位于“老淮安”古城，距周恩来故居仅2公里不到。这个获得过国家建筑界诸多大奖的馆区，每幢建筑的棱角、高度都有怀念周恩来的象征意义，整体令人感觉庄严肃穆。</t>
  </si>
  <si>
    <t>吴承恩故居</t>
  </si>
  <si>
    <t>吴承恩故居位于淮安老城区北部的河下古镇内，是一组明代风格的园林建筑群，故居里有许多亭台楼阁、假山池塘，典雅古朴。在这里，你可以了解到《西游记》的作者吴承恩的生平，看到一些相关文物。</t>
  </si>
  <si>
    <t>淮安里运河文化长廊</t>
  </si>
  <si>
    <t>里运河是京杭大运河的河段，运河在淮安市区的部分，从市中心一直蜿蜒到老城区淮安区。里运河文化长廊景区，目前是指从中洲岛附近到越秀桥的部分，河边布有绿化带，沿途既有古代老宅，又有新兴的城市高楼。</t>
  </si>
  <si>
    <t>淮安动物园</t>
  </si>
  <si>
    <t>淮安动物园原从1958年王姓“福兴动物园”基础上发展起来的。2012年9月16日，淮安老动物园关闭，园内动物迁往新址。新址主入口位于健康西路198号（柳树湾广场西侧），次入口位于淮海西路与韩侯大道交界处东侧。</t>
  </si>
  <si>
    <t>老子山温泉</t>
  </si>
  <si>
    <t>洪泽老子山温泉水温高达63℃，泉质优良，得天独厚，富含多种人体必需的微量元素。山庄充分利用稀世天然资源，开辟出温泉新天地。</t>
  </si>
  <si>
    <t>淮安府署</t>
  </si>
  <si>
    <t>淮安府署，其大堂体量为全国之最，面积超过500平方米。淮安府署是淮安历史地位的象征和见证，其规模宏大。</t>
  </si>
  <si>
    <t>河下古镇</t>
  </si>
  <si>
    <t>河下古镇位于江苏省淮安市淮安区西北隅，古邗沟入淮处的古末口，曾名北辰镇，是淮安历史文化名城的核心保护区之一。</t>
  </si>
  <si>
    <t>古淮河文化生态景区</t>
  </si>
  <si>
    <t>古淮河文化生态景区位于清河新区，距离市中心仅5公里，总占地1900亩，从空中俯瞰整个景区呈蘑菇云状。</t>
  </si>
  <si>
    <t>中国漕运博物馆</t>
  </si>
  <si>
    <t>漕运在历史上曾一度给淮安带来辉煌，中国漕运博物馆位于历史上苏北中心州府“老淮安”古城正中心，镇淮楼的北边。</t>
  </si>
  <si>
    <t>铁山寺国家森林公园</t>
  </si>
  <si>
    <t>铁山寺国家森林公园位于江苏省与安徽省的交界处，距北边的盱眙县城38公里，景区虽属于淮安市，但离南京市的距离更近些，约98公里。</t>
  </si>
  <si>
    <t>大纵湖</t>
  </si>
  <si>
    <t>大纵湖自古为盐城名胜，纵湖秋色列入盐城新十景之一，是里下河地区最大、最深的湖泊，享有苏北第一湖美誉。大纵湖大纵湖芦荡迷宫为全国之最，已经入选中国吉尼斯记录。</t>
  </si>
  <si>
    <t>盐城丹顶鹤湿地生态旅游区</t>
  </si>
  <si>
    <t>又名盐城国家珍禽自然保护区，坐拥大片湿地，芦苇从生，景区内圈养着黑颈鹤、白鹤、赤颈鹤等鹤类，鸭子、鸳鸯自在地在水中游泳。除了圈养的鸟类，在此也有可能看见野生鸟类。</t>
  </si>
  <si>
    <t>世纪公园</t>
  </si>
  <si>
    <t>位于盐都新区，占地280亩，由中心活动区、民族风情区、科技文化区、儿童活动区、密林烧烤区等五大功能区组成，全国一流的多功能绿色生态园林式市民广场。</t>
  </si>
  <si>
    <t>荷兰花海</t>
  </si>
  <si>
    <t>有“中国郁金香第一花海”美誉的荷兰花海，位于大丰市区北部，新丰镇中心区西部，距盐城机场30分钟路程，距大丰市区10分钟路程。</t>
  </si>
  <si>
    <t>陆公祠</t>
  </si>
  <si>
    <t>位于市区儒学街陆公祠巷内，建于明代嘉靖十年（公元1531年），是为纪念南宋末丞相、爱国民族英雄陆秀夫而设的祠堂。陆公祠占地1500平方米，建筑面积554平方米，为“三进两厢”式。</t>
  </si>
  <si>
    <t>水街</t>
  </si>
  <si>
    <t>盐城水街紧邻串场河，位于东进路和世纪大道之间，是海盐历史文化风貌区的主景区。</t>
  </si>
  <si>
    <t>新四军纪念馆</t>
  </si>
  <si>
    <t>新四军纪念馆是全国唯一的专业性新四军纪念馆。位于市区建军东路，为全国规模最大、资料最全、特色最明显的新四军纪念设施。</t>
  </si>
  <si>
    <t>盐城欢乐王国</t>
  </si>
  <si>
    <t>盐城欢乐王国馆内设施精良，由开心碰碰车、旋转木马、惊险宫、5D动感影院等多个项目组成。来大雁塔北广场逛街游玩，到盐城欢乐王国游玩一次不失是一种最佳的选择</t>
  </si>
  <si>
    <t>中国海盐博物馆</t>
  </si>
  <si>
    <t>盐城中国海盐博物馆于2006年1月23日经国务院批准命名，是全国唯一一座经国务院批准的全面反映中国海盐历史文明的大型专题博物馆。</t>
  </si>
  <si>
    <t>梅花湾</t>
  </si>
  <si>
    <t>梅花湾景区位于江苏省盐城市大丰区，是以梅花为主题的赏梅胜地，以大面积花草树木和斗龙港河分支湖泊为主体，体现了人与自然的融合。</t>
  </si>
  <si>
    <t>瘦西湖</t>
  </si>
  <si>
    <t>“烟花三月下扬州”，春季来扬州，必游瘦西湖。瘦西湖是一段狭长的河流，在这里，你既可以沿河而行享受自然美景，或是走进亭台楼阁，品味历代文人墨客的诗画墨宝，你也可以坐上船，感受当年乾隆皇帝游湖的逍遥心情。</t>
  </si>
  <si>
    <t>扬州古运河</t>
  </si>
  <si>
    <t>扬州古运河指的是从茱萸湾风景区到高旻寺的河段，游客游览的主要区域集中于扬州城区的南门码头到便益门广场码头，这一段沿路有东关街历史街区等著名景点，可以步行或坐船游览，晚上运河边亮了灯，夜景很美。</t>
  </si>
  <si>
    <t>马可波罗花世界</t>
  </si>
  <si>
    <t>“马可波罗花世界”乐园坐落于世界探险家马可波罗停驻过三年的名城扬州，乐园以马可波罗魔幻东游奇旅为主线，由奥斯卡两届金像奖提名动漫团队爱尔兰CartoonSaloon精心设计、联袂打造。</t>
  </si>
  <si>
    <t>茱萸湾风景区</t>
  </si>
  <si>
    <t>茱萸湾风景区位于扬州城东的京杭大运河边，因此处有河流弯道，历史上又有遍植茱萸树的茱萸村，所以名为茱萸湾。</t>
  </si>
  <si>
    <t>扬州八怪纪念馆</t>
  </si>
  <si>
    <t>扬州八怪纪念馆位于瘦西湖东南边，与四望亭仅一路之隔，由扬州八怪之一——金农晚年寄居的西方寺改造而成。在这里你可以了解到扬州八怪的生平与作品，适合喜欢书画、对人文景点感兴趣的游客。</t>
  </si>
  <si>
    <t>个园 </t>
  </si>
  <si>
    <t>个园位于扬州古城东北隅，盐阜东路10号，曾荣获第三批“全国重点文物保护单位”和“首批国家重点公园”称号,在国内外享有盛誉,也是中国四大名园之一。</t>
  </si>
  <si>
    <t>何园</t>
  </si>
  <si>
    <t>何园园主何芷舠，是与晚清重臣李鸿章、光绪帝师孙家鼐联姻的扬州士绅，于光绪九年（公元1883年）建造了这个私家园林。</t>
  </si>
  <si>
    <t>大明寺</t>
  </si>
  <si>
    <t>大明寺位于扬州瘦西湖西北角的蜀冈中峰上，因始建于南朝宋孝武帝大明年间（公元457-464年）而得名，现在看到的寺是清同治年间建的。</t>
  </si>
  <si>
    <t>文昌阁</t>
  </si>
  <si>
    <t>文昌阁建于明代万历十三年（公元1585年），属于扬州府学建筑群，扬州府学已不复存在，现仅存文昌阁。</t>
  </si>
  <si>
    <t>冶春园</t>
  </si>
  <si>
    <t>冶春园位于扬州护城河和玉带河的交汇处，距西边的瘦西湖仅400米，到冶春茶社吃早茶是这里吸引游客的主要原因。</t>
  </si>
  <si>
    <t>西津渡古街</t>
  </si>
  <si>
    <t>西津渡也称为西津渡历史文化街区，位于镇江市区西北，从金山公园往东步行十五分钟就能到。这里有一片历史气息浓郁的老房子，著名的西津渡古街就坐落于此。</t>
  </si>
  <si>
    <t>梦溪园</t>
  </si>
  <si>
    <t>梦溪园是北宋著名科学家沈括晚年居住的地方。他在此写成了科学巨著《梦溪笔谈》。现代研究中国科技史的英国科学家李约瑟博士称誉《梦溪笔谈》为十一世纪的科学坐标。</t>
  </si>
  <si>
    <t>焦山</t>
  </si>
  <si>
    <t>焦山海拔不高，约七十多米，与金山、北固山合称为“京口三山”。位于镇江东北面的长江江心，与对岸象山夹江对峙。焦山上古木参天，掩藏着许多石刻、古碑以及寺庙等众多景点。</t>
  </si>
  <si>
    <t>焦山古炮台</t>
  </si>
  <si>
    <t>焦山古炮台位于焦山东侧的山脚下，与南岸的象山炮台遥相呼应。焦山炮台石块嶙峋，八个用石灰土夯实的炮堡，呈扇形，面对着长江的入海口。</t>
  </si>
  <si>
    <t>宝华山国家森林公园</t>
  </si>
  <si>
    <t>宝华山距南边的句容市、东边的镇江市、西边的南京市都约30公里，海拔437.2米，因济公的原型宝志和尚是山上隆昌寺的开山祖师而得名。隆昌寺是景区最主要的景点，始建于南朝梁天监元年（公元502年）。</t>
  </si>
  <si>
    <t>金山寺</t>
  </si>
  <si>
    <t>金山寺，又名江天禅寺，位于镇江市西北海拔43.7米的金山上，是金山的主要景点，距离镇江市中心仅3公里。</t>
  </si>
  <si>
    <t>茅山</t>
  </si>
  <si>
    <t>茅山位于句容市东南20公里处，大茅峰、二茅峰、三茅峰由南到北依次排列，最高峰（主峰）大茅峰海拔372.5米。</t>
  </si>
  <si>
    <t>北固山</t>
  </si>
  <si>
    <t>北固山是长江边的“京口三山”之一，位于另两座山金山和焦山中间，海拔55.2米。山上的景点多与《三国演义》中的故事有关，以甘露寺最为出名，是故事里刘备招亲结识孙尚香的地方。</t>
  </si>
  <si>
    <t>天下第一泉</t>
  </si>
  <si>
    <t>当年江水西来，至金山分为三泠：南泠、中泠和北泠。泠者，水曲也。第一泉位于中间水曲之下，故名“中泠”。</t>
  </si>
  <si>
    <t>昭关石塔</t>
  </si>
  <si>
    <t>因塔上刻有“昭关”两字，故名“昭关石塔”。又因其外形像一只瓶子，故又称“瓶塔”。相传为三国时孙权与刘备联姻时所建，当年称之为“石瓶”。</t>
  </si>
  <si>
    <t>溱湖国家湿地公园</t>
  </si>
  <si>
    <t>溱湖国家湿地公园位于泰州市东北郊，拥有大片的湖面和纵横的河道，水草和芦苇到处都是，你可以在木头栈道上散散步，或者坐游船行于河道，欣赏优美的湿地风光。</t>
  </si>
  <si>
    <t>泰州老街</t>
  </si>
  <si>
    <t>泰州老街位于泰州古城的东南角，是凤城河边一条明清风格的步行街，长约600米的街道两侧商铺林立，大多数是跟当地人生活息息相关的小吃店、餐馆、地方特产店。</t>
  </si>
  <si>
    <t>凤城河风景区</t>
  </si>
  <si>
    <t>凤城河是四方形环绕古泰州城的护城河，风景区的景点集中在东南角，以北岸的望海楼区域和南岸的桃园景区为主。河两边绿柳拂岸，错落有致地散布着人文建筑，沿河散步或者在河上划船，非常舒服。</t>
  </si>
  <si>
    <t>天德湖公园</t>
  </si>
  <si>
    <t>天德湖公园位于泰州市区南郊，曾是泰州园博园的举办地，现在对于当地人来说，就是一个大公园，适合周末全家一起来休闲游。</t>
  </si>
  <si>
    <t>古寿圣寺景区</t>
  </si>
  <si>
    <t>古寿圣寺始建于宋朝，距今七百多年的历史，时为泰州佛教界“十四大丛林之一”。寺院坐落在素有水乡泽国之称的千年古镇溱潼，时为东台十四大丛林之一，溱潼九大寺院之首，历史悠久文化底蕴深厚。</t>
  </si>
  <si>
    <t>溱潼古镇</t>
  </si>
  <si>
    <t>“莫道江南花似锦，溱潼水国胜江南”，这是一位诗人对溱潼古镇的赞美。溱潼古镇地处江苏省里下河地区，位于盐城、南通、泰州三市交界处，长江水系与淮河水系在此交汇。</t>
  </si>
  <si>
    <t>李中水上森林公园</t>
  </si>
  <si>
    <t>李中水上森林公园是人工生态林。公园原为荒滩，上世纪80年代初，将这里的荒滩开发成一条条垛格，栽种适应水中生长的池杉、水杉等树木品种，林中间种艿芋、油菜等经济作物。</t>
  </si>
  <si>
    <t>华侨城云海温泉</t>
  </si>
  <si>
    <t>云海温泉源自于1800米湿地深处，富含偏硅酸、锶、锂等多种对身体有益的矿物元素。秀美溱湖，宛如碧玉，得天独厚的环境资源，更是成就了泰州华侨城云海温泉的卓越品质。</t>
  </si>
  <si>
    <t>口岸雕花楼景区（柴墟古镇）</t>
  </si>
  <si>
    <t>清乾隆四年（公元1739年），江南木商姚氏在口岸始建雕花楼（现东楼）。民国初年，该楼易主于经营长江航运的本地儒商李松如。李按照原楼风格续建了西楼和厢楼，扩建了楼外园林工程。</t>
  </si>
  <si>
    <t>凤城河梅园</t>
  </si>
  <si>
    <t>著名京剧艺术大师梅兰芳祖籍在泰州。1984年梅兰芳90诞辰之际，兴建了梅园（梅兰芳公园）。公园建造在市区东郊凤凰墩上，三面环水，景色幽雅。</t>
  </si>
  <si>
    <t>项王故里</t>
  </si>
  <si>
    <t>项王故里是西楚霸王项羽的出生地，坐落于宿迁市区南部、古黄河与大运河之间。景区里大片的仿汉建筑气势宏伟，用塑像群、场景布置等各种手法展现和项羽有关的故事，又有不少互动游戏。</t>
  </si>
  <si>
    <t>三台山国家森林公园</t>
  </si>
  <si>
    <t>宿迁三台山森林公园，坐落于江苏省宿迁市湖滨新区，美丽的骆马湖畔，因坐拥海拔73.4米的三台山而得名，公园的面积比较大，园内山水相依，绿化很好，是一个天然的大氧吧。</t>
  </si>
  <si>
    <t>洋河酒厂文化旅游区</t>
  </si>
  <si>
    <t>全国工业旅游示范点。中国著名酒都，古镇洋河位于泗阳县西30公里，北距地级宿迁市20公里，地处泗阳、泗洪、宿豫三县交界，自古商贾云集，交通便利，区位优势独特，属人文风景旅游区。</t>
  </si>
  <si>
    <t>克拉嗨谷</t>
  </si>
  <si>
    <t>克拉嗨谷主题乐园位于宿迁市湖滨新城，占地约45万平方米，是一个集互动体验、观赏游览、休闲娱乐、人文教育、影视制作等为一体的科技文化体验园区。</t>
  </si>
  <si>
    <t>洪泽湖湿地温泉度假村</t>
  </si>
  <si>
    <t>洪泽湖湿地温泉度假村地处泗洪县临淮镇境内，位于国家4A级景区“洪泽湖湿地公园”之滨，坐落在万亩水杉林中，占地面积300余亩，总投资约3亿元。</t>
  </si>
  <si>
    <t>乾隆行宫</t>
  </si>
  <si>
    <t>位于市西北骆马湖南岸的皂河镇，乾隆曾五次在此住跸祭祀，是江苏省保存较好的一组古建筑群。建于清康熙二十三年（1684年）前后，占地２公顷多一点，坐北朝南，布局对称，重檐斗拱，建筑雄伟，有殿阁亭台20多处。</t>
  </si>
  <si>
    <t>雪枫公园</t>
  </si>
  <si>
    <t>宿迁市的雪枫公园北边距京杭大运河仅几步之遥，南边距古黄河近2公里，是为了纪念抗日民族英雄彭雪枫将军诞辰100周年而建的开放式公园。</t>
  </si>
  <si>
    <t>泗洪洪泽湖湿地</t>
  </si>
  <si>
    <t>洪泽湖湿地公园位于泗洪到洪泽湖湿地国家级自然保护区实验区内，洪泽湖湿地国家级自然保护区是江苏省最大的淡水湿地自然保护区。</t>
  </si>
  <si>
    <t>骆马湖风景区</t>
  </si>
  <si>
    <t>骆马湖风景区位于宿迁中心城区北部，西临骆马湖。区内湖光秀美、水岸浅缓、水体清澈、生态优良、历史文化底蕴深厚，具备发展旅游度假区得天独厚的条件。</t>
  </si>
  <si>
    <t>真如禅寺</t>
  </si>
  <si>
    <t>宿迁真如禅寺，前身为宿迁寿圣禅林，俗称南大寺。依照寿圣禅寺原建设格局，吸收部分全国著名寺庙建设成果。</t>
  </si>
  <si>
    <t>西湖</t>
  </si>
  <si>
    <t>西湖自古便是杭州之魂所在。宋代大文豪苏东坡曾写道：“天下西湖三十六，就中最好是杭州”。西湖，她拥有三面云山，一水抱城的山光水色，她以“欲把西湖比西子，浓妆淡抹总相宜”的自然风光情系天下众生。</t>
  </si>
  <si>
    <t>灵隐寺</t>
  </si>
  <si>
    <t>到杭州旅游，一看西湖，二看灵隐。灵隐寺创建于东晋年间，又名云林寺。是杭州最早的古寺名刹。也是济公出家的地方。印度僧人慧理见这里景色奇幽，以为是“仙灵所隐”就在这里建寺。</t>
  </si>
  <si>
    <t>千岛湖风景区</t>
  </si>
  <si>
    <t>这里湖水清澈，湖面上岛屿星罗棋布，是江浙度假休闲的热门选择。 游玩千岛湖主要是坐游船登岛游览，景区按照游船线路为中心湖区、东南湖区，有固定的线路和岛屿景点。</t>
  </si>
  <si>
    <t>西溪湿地国家公园</t>
  </si>
  <si>
    <t>以“一曲溪流一曲烟”闻名的西溪湿地，曾与西湖、西泠并称为“杭州三西”，天然湿地的野趣美景和深厚古朴的文化底蕴，给这片古老的土地赋予了美妙和神秘的色彩。 因冯小刚的《非诚勿扰》而名声大噪</t>
  </si>
  <si>
    <t>宋城</t>
  </si>
  <si>
    <t>秉承"建筑为形，文化为魂"的经营理念，园区内宋河东街、土豪家族、胭脂巷、非来巷、美食街、市井街六大主题街区华丽升级，热闹非凡；大宋博文化体验馆、柳永风月阁、七十二行老作坊等崭新亮相；</t>
  </si>
  <si>
    <t>河坊街</t>
  </si>
  <si>
    <t>河坊街是目前最能够体现杭州历史文化风貌的街道之一， 这里特色小吃、 古玩字画、商铺云集</t>
  </si>
  <si>
    <t>塘栖古镇</t>
  </si>
  <si>
    <t>塘栖应运河而兴，历朝历代均为杭州市的水上门户，其在明清时富甲一方，贵为江南十大名镇之首。镇区内河道纵横、水网密布，是典型的江南水乡</t>
  </si>
  <si>
    <t>太子湾公园</t>
  </si>
  <si>
    <t>太子湾，一个充满浪漫情怀的公园，它是每个杭州人都必去的公园，也是每对新人拍照总是想要去的地方。</t>
  </si>
  <si>
    <t>钱塘江大桥</t>
  </si>
  <si>
    <t>这座由我国著名桥梁学家茅以升亲自设计的大桥位于六和塔东侧江面，是我国第一座自行设计建造的钢梁双层公路、铁路两用大桥。</t>
  </si>
  <si>
    <t>飞来峰</t>
  </si>
  <si>
    <t>灵隐一带的山峰怪石嵯峨，风景绝异，印度僧人慧理称：“此乃中天竺国灵鹫山之小岭，不知何以飞来？”，因此称为“飞来峰”。 飞来峰是江南少见的古代石窟艺术瑰宝，可与四川大足石刻媲美。</t>
  </si>
  <si>
    <t>天一阁</t>
  </si>
  <si>
    <t>是中国现存最早的私家藏书楼，也是亚洲现有最古老的图书馆和世界最早的三大家族图书馆之一。建于明朝中期，由当时退隐的兵部右侍郎范钦主持建造。</t>
  </si>
  <si>
    <t>雪窦山风景名胜区</t>
  </si>
  <si>
    <t>溪口·雪窦山风景名胜区由溪口镇、雪窦山、亭下湖三个景区组成，以剡水、古刹、蒋氏故里和幽谷飞瀑名闻遐迩，早在汉代就有“海上蓬莱”之誉。 这里有国家重点文物保护单位“蒋氏故居”系列人文景观。</t>
  </si>
  <si>
    <t>宁波老外滩</t>
  </si>
  <si>
    <t>老外滩曾是“五口通商”中最早的对外开埠区，是进入宁波古城的门户，比上海外滩还早20年。经过重建的老外滩基本保持了当初十里洋场的风貌。</t>
  </si>
  <si>
    <t>蒋氏故里</t>
  </si>
  <si>
    <t>蒋氏故居系群体建筑，它包括丰镐房、小洋房、玉泰盐铺。建筑布局为传统的前厅后堂，两厢四堂格局。楼轩相接，廊庑回环，墨柱赭壁，富丽堂皇。前厅及左右还有三个花园。厅堂廊庑内布满雕刻彩画。</t>
  </si>
  <si>
    <t>前童古镇</t>
  </si>
  <si>
    <t>“江南第一儒镇”、“江南小丽江”、“活着的民俗博物馆”这就是前童，一个静悄悄的千年古镇。在这个江南最大的童姓聚居地，完整的明清建筑群气势恢弘，雕梁画栋，粉墙黛瓦，浑然一体。</t>
  </si>
  <si>
    <t>象山影视城</t>
  </si>
  <si>
    <t>象山影视城，坐落在风景秀丽的浙江象山县大塘港生态旅游区，以灵岩山为大背景，巧妙结合了当地的山、岩、洞、水、林等自然景观。</t>
  </si>
  <si>
    <t>河姆渡遗址</t>
  </si>
  <si>
    <t>河姆渡遗址博物馆由文物陈列馆和遗址现场展示区两大部分组成。 河姆渡遗址的发现是因要建设一个水利工程而偶然发现的。</t>
  </si>
  <si>
    <t>宁波鼓楼</t>
  </si>
  <si>
    <t>鼓楼，也叫海曙楼，建于唐朝。是宁波市唯一仅存的古城楼遗址。游人登楼，便可一览宁波城之全貌。</t>
  </si>
  <si>
    <t>阿育王寺</t>
  </si>
  <si>
    <t>阿育王寺始建于西晋，号称六殊胜八吉样地，排名一直在天下禅宗五山之中，是中国现存唯一以阿育王命名的千年古刹。寺内珍藏着座名闻天下的佛祖舍利宝塔。</t>
  </si>
  <si>
    <t>天童寺</t>
  </si>
  <si>
    <t>天童寺始建于西晋，禅宗五大名刹之一，号称“东南佛国”。 是雄尊秀蔚，千楹万础，规模宏大的禅宗十方丛林。</t>
  </si>
  <si>
    <t>石桅岩景区</t>
  </si>
  <si>
    <t>石桅岩景区位于楠溪江风景名胜区东北部，在鹤盛乡下岙村的峡谷中，擎天拔地，有“浙南天柱”之誉，堪称华夏之冠。为一块高306米的浅红色巨石，岩顶如并蒂莲蕾，比肩而耸，形似船桅，故名石桅岩。</t>
  </si>
  <si>
    <t>灵峰景区</t>
  </si>
  <si>
    <t>灵峰是雁荡山的东大门，是雁荡山的精华，与灵岩、大龙湫并称“雁荡三绝”。景区并不是很大，但景点众多，其合掌峰是雁荡山的代表景观之一，峰内的观音洞建有九叠危楼，建筑极具匠心。</t>
  </si>
  <si>
    <t>灵岩景区</t>
  </si>
  <si>
    <t>灵岩景区是雁荡山最小巧的景点，也是“雁荡三绝”之一。不大的景区内，包含了众多的景点，以灵岩寺为中心，后有灿若云锦的屏霞嶂，左右是天柱、展旗二崖对峙，壁立千仞。</t>
  </si>
  <si>
    <t>大龙湫景区</t>
  </si>
  <si>
    <t>大龙湫景区古称西内谷，位于马鞍岭与东岭之间。大龙湫是雁荡山风景区内最著名的景点，为“雁荡三绝”之一，落差达197米，被誉为“天下第一瀑”。</t>
  </si>
  <si>
    <t>雁荡山风景区</t>
  </si>
  <si>
    <t>中国十大名山之一，因“山顶有湖，芦苇丛生，秋雁宿之”而得名。</t>
  </si>
  <si>
    <t>楠溪江</t>
  </si>
  <si>
    <t>楠溪江被誉为“中国山水画摇篮”，以“水秀、岩奇、瀑多、村古、滩林美”的独有特色而闻名遐迩，是我国国家级风景区当中唯一以田园山水风光见长的景区。</t>
  </si>
  <si>
    <t>三折瀑景区</t>
  </si>
  <si>
    <t>火与水如此相克又相生，老天竟造就地间的一种奇观。瀑分三折天上来，自属高远型风景，然而就在近旁。一条叫做初月谷的狭谷却显示了雁荡山幽深的一面，此谷把气象万千的雁荡山“第一名嶂”铁城嶂抱在怀里。</t>
  </si>
  <si>
    <t>显胜门景区</t>
  </si>
  <si>
    <t>雁荡山中称“门”的景点多达十几处，而以显胜门为最。显胜门两崖高耸两百米，而间距仅数米，这种距离的束峙产生的效果至为强烈，令人头晕目眩，不能久待。</t>
  </si>
  <si>
    <t>南麂列岛</t>
  </si>
  <si>
    <t>南麂列岛是国务院批准建立的我国首批五个海洋类型的国家级自然保护区之一，是中国唯一的国家级贝藻类海洋自然保护区，被誉为“贝藻王国”，现已被列入联合国教科文组织人与生物圈保护网络。</t>
  </si>
  <si>
    <t>泰顺廊桥</t>
  </si>
  <si>
    <t>泰顺是浙江省南部一个山区县，东北接文成，西北界景宁，南与福建省为邻，总面积1700平方公里，素有“九山半水半分田”之称。境内山高路远，群峰叠翠，千米以上的山峰就有179座，平均海拔490余米。</t>
  </si>
  <si>
    <t>鲁迅故里风景区</t>
  </si>
  <si>
    <t>鲁迅故里风景区是鲁迅及其祖辈生活过的地方，这里不仅有鲁迅笔下《孔乙己》中被提及的咸亨酒店，还有我们倍感亲切的百草园和三味书屋。</t>
  </si>
  <si>
    <t>东湖风景区</t>
  </si>
  <si>
    <t>东湖曾是古代采石之地，这儿地方不大，细细长长的东湖两侧傍着山峰，如同一面水镜。如果要乘乌篷船，还是在东湖体验一番为妙，当钻过陶公洞时，你会惊叹眼前的这如同屏风、垂直而平整的岩壁。</t>
  </si>
  <si>
    <t>柯岩风景区</t>
  </si>
  <si>
    <t>整个景区包括柯岩、鉴湖、鲁镇、香林等四大景区，一般来说，游客都会选择前3个景区参观，前三个景区都需要靠景区搭摆渡船才能到。柯岩景区里神奇的“云骨”头重脚轻，底部厚薄处不足一米，已屹立千年；</t>
  </si>
  <si>
    <t>安昌古镇</t>
  </si>
  <si>
    <t>沿河老街上尽是平日生活的印记，有扯白糖、箍木桶的手艺人，有静坐的老人，还有各式古老的店铺，最有味道的要算是叙昌酱园，酱油晒场上放着酱缸，能随意参观。还有师爷馆、中国银行旧址等记录了古镇历史的建筑。</t>
  </si>
  <si>
    <t>沈园</t>
  </si>
  <si>
    <t>来沈园一定要看的是一堵用宋朝旧砖新砌成的照壁，壁上面刻了陆游回忆唐婉的《钗头凤》。园子很小，真正宋朝留下来的就只有一个壶芦形状的水池：壸芦池和钗头凤醉、断云石等少量假山假石。</t>
  </si>
  <si>
    <t>仓桥直街</t>
  </si>
  <si>
    <t>仓桥直街历史街区位于越子城历史文化保护区内，府山东侧，是以古城风貌为特色。仓桥直街主要有河道、民居、道路三部分组成，老街中环山河是越王城的重要历史遗迹，位于老街的中心线。</t>
  </si>
  <si>
    <t>西施故里</t>
  </si>
  <si>
    <t>西施故里旅游区是绍兴地区唯一的国家级风景名胜区，目标以西施文化为主题，充分展示古越文化和故里风情，将区域建设成为一处自然风光优美、文化内涵丰富、游览设施健全、经济效益良好、具有时代活力的风景游览胜地。</t>
  </si>
  <si>
    <t>新昌大佛寺</t>
  </si>
  <si>
    <t>大佛寺为全国重点开放寺院，始创于东晋永和初年，距今已有1600多年历史。寺内群山环抱，山崖壁立，开凿于南朝齐梁年间的石窟弥勒佛像，高大巍峨，气势磅礴，庄严睿智，世称“江南第一大佛”；</t>
  </si>
  <si>
    <t>八字桥</t>
  </si>
  <si>
    <t>八字桥有“中国最古老立交桥”的美名。状如八字，巧妙地连起了三条汇聚此处的小河。八字桥的设计特点是顺应绍兴城内已有的街道、房屋等布局，善用地形，不拆房，不改街，既能解决交通问题，又不会对城内大兴土木。</t>
  </si>
  <si>
    <t>诸暨五泄风景区</t>
  </si>
  <si>
    <t>所谓“泄”，就是瀑布之意。整个景区依次由五泄湖、桃源、东源和西源峡谷等四个景区组成。乘船从五泄湖而入，走过翠竹和野花遍布的桃源景区，就到了景区最有看头的东源景区，这里也是五泄的所在地。</t>
  </si>
  <si>
    <t>南浔古镇</t>
  </si>
  <si>
    <t>南浔人杰地灵，物华天宝，拥有名甲天下的辑里湖丝、“文房四宝”之一的善琏湖笔、“轻如朝雾、薄似蝉羽”的东方工艺之花双林绫绢、全国著名的菱湖淡水鱼养殖和最大的木地极生产基地。</t>
  </si>
  <si>
    <t>莫干山</t>
  </si>
  <si>
    <t>莫干山，为天目山之余脉，位于浙江省北部德清县境内，美丽富饶的沪、宁、杭金三角的中心，国家重点风景名胜区。因春秋末年，吴王阖闾派干将、莫邪在此铸成举世无双的雌雄双剑而得名。</t>
  </si>
  <si>
    <t>百间楼</t>
  </si>
  <si>
    <t>百间楼距今已有400多年历史，相传是明代礼部尚书董份为他家的保姆仆人居家而建。这里青瓦白墙，依河立楼，柳树成荫，没有千篇一律的商店门面，还是原色原味的住所。</t>
  </si>
  <si>
    <t>小莲庄</t>
  </si>
  <si>
    <t>小莲庄，又称“刘园”，是晚清南浔“四象”之首刘镛的私家花园，也是南浔五大名园之一。刘家三代人花了40多年建成了小莲庄，建筑、园林兼胜，由家庙、义庄和园林组成。</t>
  </si>
  <si>
    <t>张石铭故居</t>
  </si>
  <si>
    <t>张石铭旧宅，又名懿德堂，是南浔“四象”之一张颂贤之孙张均衡所建的大宅院。这里是一座中西合璧式楼群的经典建筑，风格奇特、结构恢宏，素有“江南第一民宅”之美誉。</t>
  </si>
  <si>
    <t>刘氏梯号</t>
  </si>
  <si>
    <t>刘氏梯号是面西的中西式建筑群，俗称“红房子”，是南浔“四象”之首刘镛的三子刘安的居处。总体建筑由南、中、北三部分组成，其中最有特点的是南北部分融入了罗马风格建筑。</t>
  </si>
  <si>
    <t>凯蒂猫家园</t>
  </si>
  <si>
    <t>凯蒂猫家园（Hello Kitty Park）是全球最大的Hello Kitty主题乐园，位于中国浙江省安吉县，园区区域优势明显，地理位置优越，景色宜人，交通便利，园区内及周边拥有酒店、餐饮、商业、娱乐等多项配套设施。</t>
  </si>
  <si>
    <t>安吉中国大竹海</t>
  </si>
  <si>
    <t>中国大竹海位于浙江省湖州市安吉县。是单纯毛竹为主的林地，中国东南部最大的竹文化生态休闲旅游区，浙江省最著名的大毛竹示范基地，有“中国毛竹看浙江，浙江毛竹看安吉，安吉毛竹看港口”之誉。</t>
  </si>
  <si>
    <t>下渚湖湿地</t>
  </si>
  <si>
    <t>下渚湖又名防风湖、风渚湖，浙江德清县境内，杭州的北边。距杭州市中心40公里，杭宁高速公路德清出口处4公里，是天然形成的江南最大湿地风景区，面积10平方公里、主湖3.4平方公里。</t>
  </si>
  <si>
    <t>湖州古银杏长廊</t>
  </si>
  <si>
    <t>古银杏长廊位于小浦八都岕，为长兴县三大古生态奇观之一。整个长廊长约12.5公里，宽在5公里道500米之间，长廊中散落着3万株原生野银杏，其中百年以上的老树2700多株。</t>
  </si>
  <si>
    <t>西塘古镇</t>
  </si>
  <si>
    <t>江南六大古镇之一，是活着的千年古镇，早已被列入世界历史文化遗产预备名单。西塘最大的特点是临河的街道都有廊棚，总长近千米，来这里游玩，雨天不淋雨，晴天太阳也晒不到。</t>
  </si>
  <si>
    <t>乌镇</t>
  </si>
  <si>
    <t>乌镇位于浙江省桐乡市西北角，是一个有1300年建镇史的江南古镇。十字形的内河水系将全镇划分为“东栅、南栅、西栅、北栅”。这里具有典型的江南水乡特征，素有“鱼米之乡，丝绸之府”之称。</t>
  </si>
  <si>
    <t>海宁盐官观潮景区</t>
  </si>
  <si>
    <t>盐官观潮景区位于浙江省钱塘江北岸海宁市中南部，是一个既有自然景观又有历史文化底蕴的旅游景区。这里有悠久的历史、灿烂的文化、动人的传说和壮观的涌潮，可谓一日游千年，满城尽奇观。</t>
  </si>
  <si>
    <t>嘉兴南湖风景区</t>
  </si>
  <si>
    <t>嘉兴南湖是浙江三大名湖之一，与杭州西湖、绍兴东湖齐名，素来以“轻烟拂渚，微风欲来”的迷人景色著称于世。南湖分为东西两湖，两湖相连形似鸳鸯交颈，古时湖中常有鸳鸯栖息，因此又名鸳鸯湖。</t>
  </si>
  <si>
    <t>月河古街</t>
  </si>
  <si>
    <t>月河是运河的一条支流，因"其水弯曲抱城如月"而得名，明清以来月河一带已形成繁华街市。这里小河、古桥、狭弄、旧民居、廊棚等展现了浓厚的水乡古城风情。</t>
  </si>
  <si>
    <t>南北湖</t>
  </si>
  <si>
    <t>南北湖风景区是我国唯一融山、海、湖为一体的景区，位于杭州湾北岸海盐县境内，是浙江省第一批省级风景名胜区，浙江十大“最佳休闲度假胜地”之一，国家AAAA级旅游景区。</t>
  </si>
  <si>
    <t>徐志摩故居</t>
  </si>
  <si>
    <t>徐志摩故居位于海宁市硖石镇干河街中段，是其父徐申如为徐志摩与陆小曼结婚而建造的一栋中西合壁式小洋楼。徐志摩与陆小曼婚后曾居住于此。</t>
  </si>
  <si>
    <t>海天一洲</t>
  </si>
  <si>
    <t>海天一洲景区位于杭州湾跨海大桥中央，通过四条匝道桥与大桥紧紧相相连。海天一洲景区总面积41700平方米，占海域面积12000平方米，为游客提供游览观光、人文科技、餐饮住宿、购物休闲、宴请会议等多方位的服。</t>
  </si>
  <si>
    <t>梅花洲景区</t>
  </si>
  <si>
    <t>梅花洲，位于马家浜文化、崧泽文化、良渚文化的发源地——浙江嘉兴市南湖区凤桥镇。南朝定宋永初三年时间石佛寺建于此，因形成五瓣状，其间草木葱郁、曲径通幽、大小河流穿梭潆洄犹如梅花，故名梅花洲。</t>
  </si>
  <si>
    <t>张正根雕艺术馆</t>
  </si>
  <si>
    <t>张正根雕艺术馆位于浙江西塘计家弄内，共收藏了著名根雕艺术师——张正的根雕作品壹百余件。张正的作品力主七分天成，三分人工，风格大气大度，精美别致、个性鲜明、巧夺天工。</t>
  </si>
  <si>
    <t>诸葛八卦村</t>
  </si>
  <si>
    <t>诸葛村整体结构是诸葛亮第27代裔诸葛大狮按九宫八卦设计布局的，整个村落以钟池为核心，八条小巷向外辐射，形成内八卦，更为神奇的村外八座小山环抱整个村落，构成外八卦；</t>
  </si>
  <si>
    <t>秦王宫</t>
  </si>
  <si>
    <t>秦王宫景区是为陈凯歌导演拍摄历史巨片《荆柯刺秦王》而建，也是《英雄》、《功夫之王》等大片的诞生地。他的原型就是秦王朝最主要的宫殿——咸阳宫。</t>
  </si>
  <si>
    <t>清明上河图</t>
  </si>
  <si>
    <t>清明上河图景区以北宋著名画家张择端的巨作《清明上河图》为蓝本，取其神韵而建。大致分为汴京郊外春光、汴河场景和城内街市三大场景。</t>
  </si>
  <si>
    <t>横店明清宫苑</t>
  </si>
  <si>
    <t>明清宫苑是横店影视城目前最大的影视基地，是以“故宫”为模板1：1复制，荟萃了京城宫殿、皇家园林、王府衙门、胡同民宅等四大建筑系列，真实地再现了多个历史时期燕京的官府民居、街市店铺和宫殿风貌。</t>
  </si>
  <si>
    <t>梦幻谷</t>
  </si>
  <si>
    <t>梦幻谷景区包括梦文化村、横店老街、江南水乡、水世界四大区域，里面有大型游乐场，水上世界，有大型的演出活动、五彩缤纷的灯光焰火，还有各色小吃餐饮。</t>
  </si>
  <si>
    <t>广州街香港街</t>
  </si>
  <si>
    <t>广州街形象地再现了鸦片战争前后广州的市井风貌，是观赏清代时期广州城市社会街景的“风俗画”。可以看到“19世纪南粤广州城市街景”；代表“珠江”及“广州市内小河”的人工湖泊；</t>
  </si>
  <si>
    <t>双龙洞</t>
  </si>
  <si>
    <t>双龙风景区素以林海莽原、奇异洞景、道教名山著称于世，全区共有景点151处，其中自然景点134处，人文景观17处，最为有名的自然景观是四洞，双龙洞、冰壶洞、朝真洞和仙瀑洞，并有奇趣盎然的桃源洞。</t>
  </si>
  <si>
    <t>牛头山国家森林公园</t>
  </si>
  <si>
    <t>牛头山国家森林公园号称江南小九寨，以峭壁、溪流和碧潭见长，也算有几分姿色。这里的牛头山是“金华八婺第一峰”，海拔1560米，由仙而名，因水而灵。</t>
  </si>
  <si>
    <t>仙华山景区</t>
  </si>
  <si>
    <t>崛起于一亿五千万年前的中生代，属丘陵地貌，处于亚热带季风气候区，雨热同步，光温互补，四季分明，气温适中，景区气温比县城低5℃左右，山地植被良好。</t>
  </si>
  <si>
    <t>俞源太极星象村</t>
  </si>
  <si>
    <t>坐落在浙江省武义县西南部，为浙江金华境内的古民居群，金华市四大景点之一。村内名胜古迹众多，布局是按中国古代的天体星象图排列的，现存古建筑1072间。</t>
  </si>
  <si>
    <t>药王山</t>
  </si>
  <si>
    <t>药王山景区位于衢州市城南28公里处，是国家级森林公园、省级风景名胜区——紫微山国家森林公园的主景区之一。景区内蕴含着丰富的旅游资源，其品位之高、资源之丰富、游览面积之大在江南独树一帜。</t>
  </si>
  <si>
    <t>江山江郎山</t>
  </si>
  <si>
    <t>世界自然遗产、国家级风景名胜区、国家AAAA级旅游区江郎山，是沟通东南地区多条跨省黄金旅游线上的中途岛，距市区25公里。景区面积11.86平方公里，由三石峰、十八曲、塔山、须女湖、仙居寺和入口区等六部分组成。</t>
  </si>
  <si>
    <t>廿八都</t>
  </si>
  <si>
    <t>国家级历史文化名镇、中国民间艺术之乡廿八都，是由闽入浙的第一集镇，古时曾于此设立三品游击衙门，地理位置异常特殊，素有“枫溪锁钥”之称，建镇已有一千多年历史。郑成功幼年时曾随父在此守军。</t>
  </si>
  <si>
    <t>龙游石窟</t>
  </si>
  <si>
    <t>龙游石窟是位于浙江省龙游地区的地下石窟群，自从1992年被发现以来，经多家新闻媒体的报道，披上了一层神秘的色彩。从金华市区出发，行车一个多小时大约70余公里的路程到达目的地。</t>
  </si>
  <si>
    <t>浮盖山</t>
  </si>
  <si>
    <t>浮盖山，又名盖仙山，是仙霞岭山脉与武夷山脉结合部，也是是闽浙两省界山。</t>
  </si>
  <si>
    <t>天脊龙门</t>
  </si>
  <si>
    <t>天脊龙门（原龙门峡谷）景区位于衢州市城南29公里处，是国家AAAA级、国家级森林公园、省级风景名胜区——紫微山风景区的主景区之一，景区现开发面积14平方公里，是集山水观光与休闲度假于一体的旅游度假胜地。</t>
  </si>
  <si>
    <t>烂柯山</t>
  </si>
  <si>
    <t>烂柯山，又名石室山、石桥山，位于浙江省衢州市东南10公里处，与全国重点大型化工企业衢州化学工业公司隔江相望。此山黛峰翠嶂，景极幽邃。是浙江省重点名胜风景区，被誉为“围棋仙地”。</t>
  </si>
  <si>
    <t>戴笠故居</t>
  </si>
  <si>
    <t>戴笠故居为国民党军统头目戴笠于1943年亲自审定设计图纸，其弟戴春榜督造的。戴笠故居位于浙江省江山市保安乡，在保安镇小街中段，有所江南常见的白墙灰瓦、红柱泥地的普通民宅，这就是戴笠故居。</t>
  </si>
  <si>
    <t>仙霞关景区</t>
  </si>
  <si>
    <t>仙霞关景区含仙霞古道、仙霞四关、冲天苑、历史人物故居、廿八都古镇以及浮盖堆石洞群等主要景点53处。据史载，唐末黄巢起义军进军福建时，开辟此山道。这里关雄峡险，为浙闽赣三省要冲。</t>
  </si>
  <si>
    <t>龙游民居苑</t>
  </si>
  <si>
    <t>龙游春秋时为姑蔑故都，历史悠久，文物精湛，其中明清传统民居，堪称建筑艺术的杰作，在江南古代传统建筑中占有重要地位。</t>
  </si>
  <si>
    <t>神仙居</t>
  </si>
  <si>
    <t>神仙居很大，由西罨寺、韦羌山、聚仙谷三大景观群组成。分南北门，在西罨寺和聚仙谷分别新建了北海、南天两条索道。</t>
  </si>
  <si>
    <t>国清寺</t>
  </si>
  <si>
    <t>座落在华顶山麓,是我国闻名古刹之一,被中、日两国佛教奉为发祥地。与齐州灵岩寺（在今山东长清县）、润州栖霞寺（在今江苏南京市）、荆州玉泉寺（在今湖北当阳县），并称天下“四绝”。</t>
  </si>
  <si>
    <t>江南长城</t>
  </si>
  <si>
    <t>江南长城是明代戚继光抗倭古战场，景区内瓮城、敌台、城楼、天坛等古迹众多。据史载，北方长城的空心敌台源自临海长城（皆为戚继光修建），故临海长城与北方长城结下了不解之缘，又称“江南八达岭”。</t>
  </si>
  <si>
    <t>公盂景区</t>
  </si>
  <si>
    <t>公盂远离尘世，被称作华东的“香格里拉”。公孟村分为上平村和下平村两地，它们都是坐落在海拔600米高山上的小村庄，公盂村四面被1000 米以上的奇峰环绕，整个公盂小村庄就被公盂山峰围成了一个小小的盆地。</t>
  </si>
  <si>
    <t>琼台仙谷</t>
  </si>
  <si>
    <t>琼台仙谷景区面积7.3平方公里，是一处比较典型的花岗岩地质地貌景观。灵溪为该景区的主景线。沿溪北行，两旁山壁对峙，山势峥嵘峻峭，奇峰纷呈，怪石错列，且愈入愈奇。</t>
  </si>
  <si>
    <t>天台山风景名胜区</t>
  </si>
  <si>
    <t>天台山位于中国浙江省天台县城北，西南连仙霞岭，东北遥接舟山群岛。为曹娥江与甬江的分水岭。主峰华顶山在天台县东北，海拔1098米，由花岗岩构成。多悬岩、峭壁、瀑布。</t>
  </si>
  <si>
    <t>皤滩古镇</t>
  </si>
  <si>
    <t>皤滩古镇是东南古盐道水陆交汇中转处，古镇内其实并不大，甚至有些破败，镇上都是些明清时期保留下来的房子，还能看到古戏台、妓院、赌坊、钱庄等。最值得一看的是陈氏祠堂，祠堂内供奉着祖先的牌位。</t>
  </si>
  <si>
    <t>石梁飞瀑</t>
  </si>
  <si>
    <t>石梁飞瀑位于浙江省天台县城北22公里的天台山中，是浙东“唐诗之路”的精华所在，在崇山翠谷之中，一石横跨天际，瀑布喷涌而下，“昼夜起风雷”，令历代文人骚客为之倾倒，留下无数壮美诗篇，被誉为“天下第一奇观”</t>
  </si>
  <si>
    <t>景星岩</t>
  </si>
  <si>
    <t>景星岩其实不大，到了山顶就是一个观景平台，可以远眺连绵的群山和山下的景色，旅舍、饭店、戏台、休闲场所也都集中在此。带着孩子的，下山可以试着乘坐近900米的下山滑梯，很有特色。</t>
  </si>
  <si>
    <t>紫阳古街</t>
  </si>
  <si>
    <t>紫阳街浙江第一古街，千年古城的缩影，是历史文化名城的象征。岁月的沧桑掩不去它的无穷魅力。漫步紫阳街，让我们一起感悟它的历史，它的民俗风情，它的文化内涵和它在岁月长河中，慢慢积淀而成的独特魅力</t>
  </si>
  <si>
    <t>仙都风景名胜区</t>
  </si>
  <si>
    <t>九曲练溪、十里画廊；山水飘逸、云雾缭绕，田园风光，野趣盎然，兼有“桂林之秀、黄山之奇、华山之险”。鼎湖峰拔地而起，直刺云天，被誉为“天下第一峰”“天下第一笋”，相传中华民族始祖轩辕黄帝曾于此炼丹升天。</t>
  </si>
  <si>
    <t>古堰画乡</t>
  </si>
  <si>
    <t>此处是中国著名美术写生基地和中国摄影之乡主要摄影创作基地。其中千年古樟群、千年古镇、千年古村、千年青瓷古窑址、千年古碑刻群、千年宋代古墓群等历史文化遗存星罗棋布</t>
  </si>
  <si>
    <t>丽水云和梯田景区</t>
  </si>
  <si>
    <t>跨越高山、丘陵、谷地三个地质景观带，最多有700多层，是华东最大的梯田群，被誉为“中国最美梯田”</t>
  </si>
  <si>
    <t>遂昌南尖岩景区</t>
  </si>
  <si>
    <t>高山梯田、云海、奇峰、竹海、瀑布……南尖岩汇集了可供观赏的自然精华，其实景区并不大，却美景不断，春初的云海，三月底到四月初的油菜花，五月的梯田，更是吸引了无数摄影爱好者前来此处。</t>
  </si>
  <si>
    <t>白银谷景区</t>
  </si>
  <si>
    <t>白银谷由一亿五千万年前侏罗纪时期火山爆发后经第四纪冰川运动而形成，是江南典型的火山峡谷，是一个天然的大氧吧。白银谷游步道全长2700多米，幽谷中有银官桥、望鹤台、摩崖石刻、蛤蟆问天、乌涧飞瀑等景点。</t>
  </si>
  <si>
    <t>神龙谷</t>
  </si>
  <si>
    <t>神龙谷从头至尾，无论是两侧青山，还是中间的绿水分别像两条山龙，一条水龙，特别是夏日瀑布淙淙，林荫蔽日，可沿着只栈道徒步，感受周围的绿意和清凉。</t>
  </si>
  <si>
    <t>遂昌千佛山景区</t>
  </si>
  <si>
    <t>在这里游客可以见到各色奇峰异石，清幽的峡谷，茂密的林木，清澈的山泉穿行期间，令人震撼的是高达300 米的天然山体弥勒佛，身披绿色袈裟张开双臂护佑众生，堪称世界第一。</t>
  </si>
  <si>
    <t>杨家堂村</t>
  </si>
  <si>
    <t>杨家堂村位于松阳县三都乡，坐落在一座环形的山凹中，左右两翼山峦环抱村庄，风水布局相当明显。</t>
  </si>
  <si>
    <t>石门洞森林公园</t>
  </si>
  <si>
    <t>公园由石门飞瀑、伯温古村、陈诚故居、开运灵谷、太子胜境、师姑草海组成，集山林苍翠之优、文物荟萃之胜、飞瀑壮观之美、气候宜人之适，是一处具有清、幽、灵、古、奇、险、野、趣之特色的“洞天仙境”。</t>
  </si>
  <si>
    <t>独山村</t>
  </si>
  <si>
    <t>独山村周围高山耸立，村前孤峰独峙，江水清流。是明清时期的典型建筑，昔日的古街、民居、石碑坊及塞门、塞墙，形成古朴的山区生活气息，延续并保存着古村落的历史文化脉络，素有“明代一条街”之称。</t>
  </si>
  <si>
    <t>普陀山</t>
  </si>
  <si>
    <t>普陀山，与山西五台山、四川峨眉山、安徽九华山并称为中国佛教四大名山，是观世音菩萨教化众生的道场。因此，普陀山四面环海，风光旖旎，幽幻独特，被誉为“第一人间清净地”。</t>
  </si>
  <si>
    <t>东极岛</t>
  </si>
  <si>
    <t>中国最东面的岛屿——东极岛如同一颗静默却异常美丽的珍珠，在舟山的怀抱中，她静躺着，在从西向东的四个岛（黄兴岛、庙子湖岛、青浜岛、东福山岛）上生活着淳朴的渔民，日复一日，从踏上小岛的第一刻起，时间如同停止。</t>
  </si>
  <si>
    <t>枸杞岛</t>
  </si>
  <si>
    <t>枸杞岛是列岛中的第二大岛，岛东端有枸杞沙滩甚为迷人，南部绝壁，有小西天、山海奇观碑、妈祖庙、虎石、蛟龙出水、岛沙碑等胜景。岛形略呈T字型，以山地为主，山顶多裸岩，沟谷处植被甚茂。</t>
  </si>
  <si>
    <t>朱家尖</t>
  </si>
  <si>
    <t>朱家尖是中国国际沙雕故乡，以沙石自然景观著称，集沙景、石景、海景、佛景于一体，岛上金沙连绵，碧浪荡漾，奇石峻拔，洞礁错置，海光迷幻，森林广布，潮音不绝，海鸥翔集，银鱼逐波。</t>
  </si>
  <si>
    <t>嵊泗列岛</t>
  </si>
  <si>
    <t>嵊泗列岛素有海上仙山的美誉，以碧海奇礁、金沙渔火的海岛风光著称。主景区泗礁岛上拥有我国长江三角洲地区首屈一指的海滨浴场基湖、南长涂沙滩及岛上观日出的最佳处——六井潭、佛教圣地——大悲山。</t>
  </si>
  <si>
    <t>东崖绝壁</t>
  </si>
  <si>
    <t>东崖绝壁高达数十米，连绵数千米，直伸入海。崖形蜿蜒起伏，高耸入云，崖面如剑削、刀劈、斧剁，崖底狂风骇浪，惊涛拍岸，溅起千堆雪，大有“飞鸟不敢渡，猿猴愁攀登”的意境，望之令人生畏。</t>
  </si>
  <si>
    <t>桃花岛</t>
  </si>
  <si>
    <t>桃花岛岗峦密布，山势起伏，林木葱翠，素有“海上植物园”之美名。全岛由塔湾金沙、安期峰、大佛岩、桃花港、鹁鸪门、乌石砾滩六大景区组成；</t>
  </si>
  <si>
    <t>泗礁景区</t>
  </si>
  <si>
    <t xml:space="preserve">泗礁景区为位于嵊泗县政治、经济、文化中心，景区范围主要包括泗礁山本岛、大小黄龙岛和马迹山及其附近诸岛。白节山、半边山两岛为泗礁景区之“飞地”。 </t>
  </si>
  <si>
    <t>定海古城</t>
  </si>
  <si>
    <t>定海古城内保存有明清时期的中大街、西大街、东大街、柴水弄、留方路等历史街区。其中始建于后晋天福五年的号称“翁洲第一古禅林”的祖印寺，该建筑雕龙画凤，玲珑精美，是去普陀山进香的道场。</t>
  </si>
  <si>
    <t>后头湾村</t>
  </si>
  <si>
    <t>荒村是两岛水质最好的地方，整个村落爬满了爬山虎，好像藏在山里的一个失落的小镇。面朝大海，却人去楼空，因为村落旧址紧邻着一片坟场，当地人曾习惯于把那儿叫“鬼村”。</t>
  </si>
  <si>
    <t>滨湖湿地公园</t>
  </si>
  <si>
    <t>滨湖(大张圩)湿地森林公园位于合肥南淝河与十五里河入湖口之间的三角地带，南靠巢湖、紧邻市区，总面积10250亩，是目前合肥占地最大的湿地森林公园。</t>
  </si>
  <si>
    <t>徽园</t>
  </si>
  <si>
    <t>徽园位于安徽省合肥市蜀山区繁华大道276号，徽园东部皖北园区采用皇家园林建筑风格，西部皖南园区以徽派建筑皖南水口园林为主要思路，中部有极具现代建筑风格的世纪桥和世纪广场，全省17个城市在徽园均建有代表各自地方文化特色的标志性建筑物</t>
  </si>
  <si>
    <t>蜀山春晓</t>
  </si>
  <si>
    <t>蜀山春晓位于安徽省蜀山区西部合肥西郊9公里，海拔284米，总占地面积为500万平方米，著名景点有蜀山画廊、十二生肖园等，是著名的“合肥十景”之一，使这里成为合肥生态环境最好的区域之一。</t>
  </si>
  <si>
    <t>逍遥古津</t>
  </si>
  <si>
    <t>逍遥古津平面呈扇形，全园由水系自然地分为东西两园。占地31.3公顷，其中水面11.2公顷。逍遥湖约占全园面积的四成。湖面尚有三岛，犹以北岛为最，南岛的面积最小。</t>
  </si>
  <si>
    <t>包公祠</t>
  </si>
  <si>
    <t>包公祠是为纪念中国古代著名清官、政治改革家包拯而恢复重建的，其座落在河南省开封市包公湖西畔，是国家旅游局开发建设的中原旅游区的重要景点之一。</t>
  </si>
  <si>
    <t>岱山湖</t>
  </si>
  <si>
    <t>岱山湖位于安徽省合肥市肥东县古城镇，岱山湖地属亚热带气候，温暖湿润，年平均气温15.7摄氏度，冬暖夏凉。岱山湖内山水交融，环境宜人，素有“天然氧吧”之称，被誉为“合肥的名片及后花园”。</t>
  </si>
  <si>
    <t>三河古镇</t>
  </si>
  <si>
    <t>三河古镇，古名鹊渚、鹊尾（渚）、鹊岸，是中国历史文化名镇，国家AAAAA级旅游景区，位于安徽省合肥市肥西县南端，地处肥西、庐江、舒城交界处，古镇总面积2.9平方公里</t>
  </si>
  <si>
    <t>李鸿章故居</t>
  </si>
  <si>
    <t>李府又名李氏家族旧宅、李鸿章故居、李鸿章府，是晚清名臣李鸿章的家宅，位于安徽省合肥市庐阳区淮河路步行街中段208号，是典型的晚清江淮地区民居建筑。</t>
  </si>
  <si>
    <t>巢湖</t>
  </si>
  <si>
    <t>巢湖市位于省城合肥的南部，是合肥市代管的县级市。其西南滨巢湖周边分别与肥东、全椒、含山、庐江、无为接壤。截至2015年总人口92万人，面积为2046平方千米。巢湖历史悠久，人杰地灵。古称“居巢”</t>
  </si>
  <si>
    <t>大蜀山森林公园</t>
  </si>
  <si>
    <t>合肥大蜀山森林公园位于安徽省合肥市西部，距离市中心10公里，是合肥近郊唯一的一座大山，为国家级森林公园、省级风景名胜区、省级地质公园。</t>
  </si>
  <si>
    <t>芜湖方特欢乐世界</t>
  </si>
  <si>
    <t>芜湖方特欢乐世界中国规模最大的第四代主题乐园、国家5A级旅游景区，地处安徽芜湖华强旅游城。安徽省芜湖市方特旅游区为5A级景区。安徽芜湖的方特欢乐世界是全国最大的一个也是方特欢乐世界中唯一一个5A级景区。</t>
  </si>
  <si>
    <t>芜湖三圣古寺</t>
  </si>
  <si>
    <t>相传，北宋年间，有三位得道和尚路过鸠兹(芜湖古称)，行至白马山时，被“白马洞天”美丽的风景所吸引，正准备上山游玩一番，突然此时，天空电闪雷鸣、突降暴雨，三人连忙躲进山角旁的一棵白果树下。</t>
  </si>
  <si>
    <t>天门山</t>
  </si>
  <si>
    <t>鸠兹</t>
  </si>
  <si>
    <t>“鸠兹”是安徽省芜湖市的象征。古时芜湖地势低洼，是遍生“芜藻”的浅水湖，盛产鱼类，湖畔鸠鸟繁多，林草丛生，故名“鸠兹”。</t>
  </si>
  <si>
    <t>赭山公园</t>
  </si>
  <si>
    <t>赭山位于安徽省芜湖市中心，土石殷红，故名，赭山由大小两个山头构成，面积47.87公顷，周长4.5公里。清朝胡应翰在《一览亭记》中记述“邑北诸山……则莫如赭阜为雄。山迤北益高，陡其癫则大江在襟带，而遥睇诸山，皆罗列如儿孙。</t>
  </si>
  <si>
    <t>马仁奇峰</t>
  </si>
  <si>
    <t>马仁奇峰旅游景区位于长江南岸的铜陵、南陵、繁昌三县交界处，居皖南旅游带中部，风景奇特，文化底蕴深厚，素有“皖南张家界，江滨小黄山”之称。</t>
  </si>
  <si>
    <t>丫山花海石林</t>
  </si>
  <si>
    <t>丫山花海石林旅游区位于安徽省芜湖市 南陵县境内，是安徽“两山一湖”旅游经济圈的重要景点之一，为省级风景名胜区</t>
  </si>
  <si>
    <t>芜湖天主教堂</t>
  </si>
  <si>
    <t>芜湖天主教堂，位于安徽省芜湖市镜湖区吉和街28号，1887年由法国人设计监造，教堂为砖木石混结构.全国重点文物保护单位。</t>
  </si>
  <si>
    <t>镜湖公园</t>
  </si>
  <si>
    <t>镜湖原名陶塘，位于市区中心,最繁华的步行街旁，分东西两湖，水面达二百余亩，由南宋著名爱国词人、状元张孝祥“捐田百亩，汇而成湖”。因其水清可鉴，形似圆镜，“水惟不竞形俱鉴”，故名“镜湖”。</t>
  </si>
  <si>
    <t>珩琅山</t>
  </si>
  <si>
    <t>珩琅山位于安徽省芜湖市芜湖县红杨镇，距芜湖市区仅25公里，距宣城市区约10公里，青弋江环绕而过，水陆交通便捷，作为人们节假休闲娱乐的场所，开发旅游具有其独特的优势。</t>
  </si>
  <si>
    <t>龙子湖</t>
  </si>
  <si>
    <t>龙子湖风景区位于安徽省蚌埠市龙子湖区境内，为国家AAAA级旅游景区、国家级生态示范区和省级风景名胜区。龙子湖风景区主要由龙湖、曹山、雪华山、西芦山及锥子山组成，大体呈三山夹一湖的独特地貌</t>
  </si>
  <si>
    <t>淮河文化广场</t>
  </si>
  <si>
    <t>蚌埠的标志型建筑是淮河文化广场，里面文化气息非常浓厚，会展中心、大剧院、图书科技馆、休闲中心四幢建筑物都坐落于此，而会展中心旁边的小山上的人头像，是被放大了的“陶塑文面头像”。</t>
  </si>
  <si>
    <t>花鼓灯嘉年华</t>
  </si>
  <si>
    <t>花鼓灯嘉年华是蚌埠乃至皖北最大的综合性文化旅游区，位于蚌埠市陶山西麓，由嘉恒旅游文化发展股份有限公司投资兴建。总投资将达到10亿元人民币。作为目前国内最具探索性的文化旅游综合开发项目。</t>
  </si>
  <si>
    <t>四方湖</t>
  </si>
  <si>
    <t>四方湖景区（国家3A景区）位于蚌埠市怀远县境内，北淝河之中游，淮河北岸，为一河湖相连的河道式湖泊，湖面狭长带状，北西—南东向长60公里，北东—西南向宽1～2公里，平均水位18.5米。</t>
  </si>
  <si>
    <t>张公山</t>
  </si>
  <si>
    <t>张公山风景区是国家AAAA景区，位于安徽省蚌埠市西南部，地属禹会区，占地面积110.6公顷。该景区由张公山公园、张公岛、张公湖、锦江大酒店、张公山宾馆及张公湖周边休闲绿地组成。于1973年始建，其山顶建有望淮塔。</t>
  </si>
  <si>
    <t>汤和墓</t>
  </si>
  <si>
    <t>汤和墓位于安徽省蚌埠市东郊曹山，是安徽省省级文物保护单位。这座墓室是明朝开国皇帝朱元璋赐给明朝开国功臣汤和的，2013年3月汤和墓被国务院公布为全国重点文物保护单位。</t>
  </si>
  <si>
    <t>白乳泉</t>
  </si>
  <si>
    <t>白乳泉位于荆山北麓。因"泉水甘白如乳"而得名，是难得的宜茶之水。据史料记载，春秋时楚人卞和在荆山采得一块价值连城的璞玉，敬献给楚王。因宫中玉工不识其宝，卞和先后以欺君之罪被楚厉王和楚武王砍去双足。</t>
  </si>
  <si>
    <t>荆涂山风景区</t>
  </si>
  <si>
    <t>荆涂山风景区距怀远县城2公里处，1985-1991年属怀远县马城区管辖，叫上洪公社，1992年撤区并乡后至2004年5月前隶属怀远县马城镇。</t>
  </si>
  <si>
    <t>禹王宫</t>
  </si>
  <si>
    <t>禹王宫，俗称禹王庙，又称涂山祠，位于大禹劈山导淮的涂山顶峰。山下涡淮汇聚，滚滚东流；山上松柏葱郁，古迹遍布。</t>
  </si>
  <si>
    <t>锥子山森林公园</t>
  </si>
  <si>
    <t>锥子山森林公园位于蚌埠市东南郊龙子湖东岸，东海大道北侧，与蚌埠市区和东边的凤阳县均距10公里以内。占地1400亩，由东、中、西三座山峰组成。</t>
  </si>
  <si>
    <t>八公山</t>
  </si>
  <si>
    <t>八公山国家森林公园位于安徽省淮南市境内，主体部分属八公山区，南麓小部分属寿县，是集游览、观光、休闲、人文历史和地质地貌为一体的综合型旅游景区。</t>
  </si>
  <si>
    <t>寿州窑遗址</t>
  </si>
  <si>
    <t>寿州窑遗址—位于安徽省淮南市大通区上窑镇，当时窑系多以州名称呼，上窑镇在唐代归寿州所辖，故名寿州窑</t>
  </si>
  <si>
    <t>焦岗湖</t>
  </si>
  <si>
    <t>地处淮河北岸。凤台县毛集镇西南部，横跨凤台、颍上两县，地处淮河之畔，淝水之滨，与淮河一堤之隔，湖区地势北、西、南部较高、东部较低，纳古沙河、古墩河、浊沟、花水涧，东出便民沟焦岗湖闸入淮河。</t>
  </si>
  <si>
    <t>龙湖公园</t>
  </si>
  <si>
    <t>在淮南市的中心，有一座山青水秀、风景如画的古老园林，这就是闻名中外的龙湖公园。它是我国迄今保留下来历史最悠久而又最完整的国家园林之一，具有独特的造园艺术风格，是我国古典园林的精华和最珍贵的文物遗产</t>
  </si>
  <si>
    <t>上窑森林公园</t>
  </si>
  <si>
    <t>上窑国家森林公园位于安徽省淮南市东北部，境内有大小山峦30多座，总面积10.4平方公里，森林覆盖率87.9%，是一处集生态旅游、人文景观、宗教活动、度假休闲、科普教育为一体的综合性景区。</t>
  </si>
  <si>
    <t>春申君陵园</t>
  </si>
  <si>
    <t>春申君陵园位于安徽省淮南市谢家集区李郢孜镇境内，是战国“四君子”之一春申君黄歇的陵园</t>
  </si>
  <si>
    <t>茅仙洞</t>
  </si>
  <si>
    <t>茅仙洞，道教庙宇。在安徽省凤台县三峰山东峰下。洞深万丈许，传说西汉时茅盈、茅固、茅衷兄弟三人曾于此幽居修炼，故而得名</t>
  </si>
  <si>
    <t>淮南万人坑</t>
  </si>
  <si>
    <t>淮南市大通“万人坑”教育馆是公益性事业单位，位于淮南市大通矿南，始建于1968年，全馆占地面积约31571.24平方米，建筑面积6900平方米，展室面积约2400平方米。</t>
  </si>
  <si>
    <t>忘情谷</t>
  </si>
  <si>
    <t>忘情谷位于八公山腹地与著名景点孙家园相邻，谷长2.3公里，东北―－西南走向，九曲回环，盘旋而上，谷涧落差160多米。</t>
  </si>
  <si>
    <t>尹氏宗祠</t>
  </si>
  <si>
    <t>尹氏宗祠是一处始建于清道光三年（1823年）的家族祠堂建筑，用于尹氏家族祭祀祖先和先贤的场所。是安徽省文物保护单位。</t>
  </si>
  <si>
    <t>采石矶</t>
  </si>
  <si>
    <t>采石矶是国家重点风景名胜的核心景区，与南京燕子矶、岳阳城陵矶并称“长江三大名矶”。位于安徽省马鞍山市西南5公里处的长江东岸，南接著名米乡芜湖，北连六朝古都南京，峭壁千寻，素有“千古一秀”之美誉</t>
  </si>
  <si>
    <t>马鞍山凤凰湖生态植物园</t>
  </si>
  <si>
    <t>马鞍山凤凰湖生态植物园占地面积3000亩，坐落于安徽马鞍山市濮塘风景区，距南京禄口机场仅27公里，距南京市区45公里。是一家集现代农业、林业生产、绿化工程和生态休闲旅游为一体的综合性企业。</t>
  </si>
  <si>
    <t>濮塘</t>
  </si>
  <si>
    <t>濮塘风景区位于长江之滨。2016年4月15日上午，马鞍山市花山区举行隆重而简朴的濮塘镇成立揭牌仪式。</t>
  </si>
  <si>
    <t>姚家寨生态园</t>
  </si>
  <si>
    <t>姚家寨生态园是由马鞍山市姚家寨生态农业发展有限责任公司投资兴建，市政府重点招商引资项目；该园区坐落于马鞍山市马向路国营林场旁（大学城往前500米），占地面积565亩，总计划投资1.5亿元</t>
  </si>
  <si>
    <t>李白墓园</t>
  </si>
  <si>
    <t>李白墓园枕着郁郁葱葱的青林山，面对奔流不息的青山河，山青水碧，环境幽雅，与采石矶、天门山形成李白文化旅游线。园内有牌坊、太白碑林、眺青阁、太白祠，李白墓、青莲书院、十咏亭、盆景园等景点。</t>
  </si>
  <si>
    <t>小九华</t>
  </si>
  <si>
    <t>位于马鞍山采石镇西北二里处，建有小九华山准提寺，小九华山紧毗著名的采石矶风景区，她俯瞰长江，北眺西山。上刻有’望夫石’三字，大一尺六寸，似篆似隶。”现建有马鞍山小九华风景区。</t>
  </si>
  <si>
    <t>雨山湖</t>
  </si>
  <si>
    <t>雨山湖，旧名洼儿塘，又称娃娃塘，位于马鞍山市区中心，花雨广场畔，水域面积1987亩。湖东有佳山，西有雨山，两山相对，湖光山色，浑然一体。</t>
  </si>
  <si>
    <t>三元洞</t>
  </si>
  <si>
    <t>三元洞，现名西华公园，位于文山城2公里外的西山山腹。文山县城，是文山壮族苗族自治州首府。城周平畴沃野，一排排高大的仙人掌，一片片茁壮的甘蔗林，显示出来这里的亚热带风光。</t>
  </si>
  <si>
    <t>凤凰湖山庄</t>
  </si>
  <si>
    <t>马鞍山双凤生态植物园有限公司--凤凰湖原生态休闲山庄位于马鞍山濮塘风景区，占地3000余亩，依山傍水，竹海云雾缭绕，林间栈道穿梭其间，恍若人间仙境。</t>
  </si>
  <si>
    <t>翠螺山</t>
  </si>
  <si>
    <t>原名牛渚山。在安徽马鞍山市西南7公里。面临长江、牛渚河，东北与荷包山、宝积山、西山、马鞍山一脉相连。海拔131米，周5公里，山上松翠欲滴，山形酷似蜗牛，故名翠螺山。</t>
  </si>
  <si>
    <t>古茶镇</t>
  </si>
  <si>
    <t>中国，茶的故乡。北京的大碗茶、福建的工夫茶、广东的早茶、成都的茶铺，在中华大地上清香四溢。而地处淮北的临涣镇也是品茶的好去处。</t>
  </si>
  <si>
    <t>淮北龙脊山</t>
  </si>
  <si>
    <t>龙脊山又称老龙脊、龙背墙，位于安徽省宿州市埇桥区符离集镇与淮北市烈山镇交界处，距淮北、宿州市区均为20公里左右，但其中大部分属于宿州市林业局管辖，其占地面积约90平方千米，是国家AAA级旅游景区、安徽省自然保护区。</t>
  </si>
  <si>
    <t>相山公园</t>
  </si>
  <si>
    <t>相山公园坐落在淮北市相山南麓。相山山脉自徐州蜿蜒而来，主峰为皖北地区至高点，方园诸山之宗；有奇峰、云洞、林海、苍柏、古寺、汉碑。人文景点有乾隆皇帝题词“惠我南黎”、水牛墓、奏鸣台、饮马池和藏经洞等数十处。</t>
  </si>
  <si>
    <t>华家湖景区</t>
  </si>
  <si>
    <t>华家湖是1958年濉溪县为配合稻改工程兴建的灌溉水库，坐落在烈山区新蔡镇。原为蔡里湖、华家湖、土型湖。民间传说是王母娘娘瑶池、行宫处，据《山海经》载：西海（青海）王母娘娘在九州设有多处行宫</t>
  </si>
  <si>
    <t>淮北博物馆</t>
  </si>
  <si>
    <t>淮北市博物馆是地方综合性博物馆，国家二级博物馆，始建于2001年8月，2004年9月开始，占地40余亩，建筑面积10670平方米，总投资3500万元，藏品万余件。</t>
  </si>
  <si>
    <t>南湖国家城市湿地公园</t>
  </si>
  <si>
    <t>淮北南湖湿地公园是一个因采煤塌陷形成的湿地，2005年被国家建设部批准命名为国家级湿地公园，南湖是淮北的 “掌上明珠”，这里环境宜人，水质良好；</t>
  </si>
  <si>
    <t>刘开渠纪念馆</t>
  </si>
  <si>
    <t>刘开渠纪念馆位于安徽省淮北市相山公园内，纪念馆占地4977平方米，是由三部分组成的长方形庭院。纪念馆于1995年4月5日正式对外。1995年5月，刘开渠纪念馆为被确定为安徽省爱国主义教育基地。[</t>
  </si>
  <si>
    <t>政通梦幻王国</t>
  </si>
  <si>
    <t>淮北政通梦幻王国占地100亩，总投资7亿元，包括1.5万平方米梦幻王国文化科技主题公园、6.5万平方米特色文化街区、项目建设周期20个月。</t>
  </si>
  <si>
    <t>双堆集烈士陵园</t>
  </si>
  <si>
    <t>双堆集烈士陵园位于安徽淮北市濉溪县双堆集南面，东西长368米，南北宽292米，面积10.6公顷，烈士陵园于1976年筹建，1981年10月淮海战役烈士纪念碑落成，双堆集歼灭战纪念馆于1988年10月竣工。</t>
  </si>
  <si>
    <t>临涣文昌宫</t>
  </si>
  <si>
    <t>　临涣文昌宫，始建于唐代，原名尚书宫，又名藏书宫，是历代文人聚会的地方。至淮海战役时，还有前后三进庭院，合瓦望砖，重梁抱柱，雕花门，方格窗，三级台阶，青砖铺地。</t>
  </si>
  <si>
    <t>铜陵凤凰山</t>
  </si>
  <si>
    <t>安徽铜陵凤凰山风景区位于铜陵的东南方向，是铜陵最具特色的景区。凤凰山景区是凤凰落脚的地方，是美好吉祥、圣洁高贵的宝地，有着许多奇妙动人的传说。</t>
  </si>
  <si>
    <t>铜陵长江大桥</t>
  </si>
  <si>
    <t>铜陵长江公铁大桥为安徽省2008年“861”计划重点建设项目，是京福高铁安徽段项目的一个控制性工程，同时还是合肥-庐江-铜陵铁路和铜陵至巢湖高速公路的过江通道。</t>
  </si>
  <si>
    <t>永泉农庄</t>
  </si>
  <si>
    <t>永泉农庄是一家集餐饮、客房、会议、高尔夫、垂钓、网球、品茗和大型私家园林等于一体的休闲娱乐度假场所。农庄占地650亩，农庄建筑（主体宾馆、别墅）外形为后现代风格</t>
  </si>
  <si>
    <t>大通古镇</t>
  </si>
  <si>
    <t>大通，是一座具有千年历史的江南名镇，位于安徽省铜陵市西南，地处长江下游南岸，西北与枞阳隔江相望，南以青通河与贵池、青阳交界，距“世界公园”黄山仅有180公里，与中国四大佛山之一九华山相隔90公里</t>
  </si>
  <si>
    <t>长江大桥公园</t>
  </si>
  <si>
    <t>铜陵长江大桥位于安徽省铜陵市。在1995年建成。交通部公路规划设计院设计，中国公路建设总公司、湖南省路桥公路公司施工。</t>
  </si>
  <si>
    <t>天井湖景区</t>
  </si>
  <si>
    <t>安徽省铜陵市的天井湖位于五松山脚下，湖面阔八十公顷，有山峦环之，湖光山色，相映成趣。两条曲曲折折的长堤将湖分为东湖、南湖、北湖等三湖，所缺古湖，古人戏称移至杭州。</t>
  </si>
  <si>
    <t>东湖娱乐场</t>
  </si>
  <si>
    <t>东湖娱乐场，位于铜陵市狮子山区西湖镇境内，距市区12公里，分为东区和北区。东区是水产养殖和“新、特”农产品种植基地。北区共计占地33.3公顷，其中东湖娱乐场占地为23.4公顷。</t>
  </si>
  <si>
    <t>浮山景区</t>
  </si>
  <si>
    <t>1987年，安徽省正式公布浮山为第一批省级风景名胜区，同时申报为国家级风景名胜区；1992年底，国家林业部批准为国家森林公园。2001年被列为国家地质公园</t>
  </si>
  <si>
    <t>金牛洞古采矿遗址</t>
  </si>
  <si>
    <t>金牛洞古采矿遗址，距市区30作公里。早先此处为一小山，山腰有一古洞。民间传说天上神牛私下凡间，因迷恋凤凰山风景而不思返。天帝屡屡唤之，神牛钻入此山中，化为金银铜。金牛洞由是得名。</t>
  </si>
  <si>
    <t>铜陵博物馆</t>
  </si>
  <si>
    <t>铜陵市博物馆新馆是集文物收藏、整理保管、陈列展览、宣传教育、研究交流、娱乐休闲于一身重要的铜文化宣传教育和科学研究机构，同时又是铜陵市铜文化旅游的重要景点。铜陵市博物馆新馆成为铜陵市重要的科普教育基地。</t>
  </si>
  <si>
    <t>天柱山</t>
  </si>
  <si>
    <t>安庆市潜山县西部的天柱山，又名潜山、皖山、皖公山（安徽省简称“皖”由此而来）、万岁山、万山等。为大别山山脉东延的一个组成部分（或称余脉）。</t>
  </si>
  <si>
    <t>振风塔</t>
  </si>
  <si>
    <t>振风塔，坐落于安徽省安庆市迎江寺内，原名万佛塔，又名迎江寺塔，后取名“振风”，有“以振文风”之意。振风塔位于安徽省安庆市迎江区沿江东路北侧，濒临长江。</t>
  </si>
  <si>
    <t>花亭湖</t>
  </si>
  <si>
    <t>花亭湖风景名胜区位于安徽省安庆市太湖县境内，地处大别山南麓、长江北岸，距太湖县城4公里。风景区面积198平方公里，分为花亭湖、西风洞、佛图寺、狮子山、龙山五大景区和一个汤湾温泉疗养度假区。</t>
  </si>
  <si>
    <t>司空山</t>
  </si>
  <si>
    <t>司空山，又名司空原，位于岳西县城西南70公里冶溪镇、店前镇两镇境内。相传战国时期有位淳于氏，官居司空，一生为官清正，后隐居此山，故名。海拔1227米，面积35平方公里。</t>
  </si>
  <si>
    <t>小孤山</t>
  </si>
  <si>
    <t>小孤山，位于安徽省宿松县城东南六十公里的长江中的独立山峰。周围1里，海拔78米。[1]  形态特异，孤峰耸立。以奇、险、独、孤而著称。</t>
  </si>
  <si>
    <t>大别山彩虹瀑布</t>
  </si>
  <si>
    <t>大别山彩虹瀑布风景区位于安徽省岳西县黄尾镇境内，距岳西县城和霍山县城均为34公里，离济广高速六潜段黄尾出口1.5公里。风景区方圆40平方公里，核心景区面积3.2平方公里。</t>
  </si>
  <si>
    <t>五千年文博园</t>
  </si>
  <si>
    <t>五千年文博园位于安徽省安庆市太湖县境内，处于沪渝高速太湖县收费站高速路口西侧。景区以“中华文化主题公园”为目标，致力于打造一座世界朝圣东方文明的艺术殿堂。</t>
  </si>
  <si>
    <t>天柱大峡谷</t>
  </si>
  <si>
    <t>天柱大峡谷被誉为华东地区最奇丽壮观的峡谷水景，她是国家重点风景名胜区、国家AAAA级旅游区、全国文明森林公园----天柱山的重要水景资源旅游区。</t>
  </si>
  <si>
    <t>迎江寺</t>
  </si>
  <si>
    <t>迎江寺位于安庆市枞阳门外的长江边上，占地3万余平方米，由天王殿、大雄宝殿、振风塔、毗庐殿、藏经楼、大士阁、法堂、广嗣殿等建筑组成。整座寺院建筑在长江岸边的高地上，殿堂巍峨，从十里开外即能见其雄姿。</t>
  </si>
  <si>
    <t>菱湖风景区</t>
  </si>
  <si>
    <t>菱湖风景区位于安徽省安庆市城市中心，截至2013年底，菱湖风景区总占地面积4.496平方公里，其中水面2.107平方公里、陆地2.389平方公里引。</t>
  </si>
  <si>
    <t>世界文化与自然双重遗产，世界地质公园，国家AAAAA级旅游景区，国家级风景名胜区，全国文明风景旅游区示范点，中华十大名山，天下第一奇山。</t>
  </si>
  <si>
    <t>翡翠谷</t>
  </si>
  <si>
    <t>翡翠谷，昵称“情人谷”，位于黄山风景区南大门汤口镇山岔村，紧靠205国道和合铜黄高速公路。峡谷长达6华里，分布着一百多个形态各异、大小不同的彩池。</t>
  </si>
  <si>
    <t>宏村</t>
  </si>
  <si>
    <t>宏村镇，古称弘村、七侠镇，安徽省黄山市黟县辖镇，位于黟县东北部。地理坐标：东经117°38′，北纬30°11′，占地面积187平方千米。</t>
  </si>
  <si>
    <t>西海大峡谷</t>
  </si>
  <si>
    <t>西海大峡谷是著名旅游景区黄山风景区内有名的大峡谷之一。因峡谷纵深、悬崖耸立、沟壑蔓延而深受游客和户外探险爱好者青睐。</t>
  </si>
  <si>
    <t>西递</t>
  </si>
  <si>
    <t>西递镇，别称西溪、西川，隶属于安徽省黄山市黟县。中心位置地处东经117°38ˊ，北纬30°11ˊ，位于黟县东部，始建于北宋庆历七年（公元1047年）。</t>
  </si>
  <si>
    <t>牯牛降</t>
  </si>
  <si>
    <t>牯牛降风景区位于石台县与祁门县交界处，是安徽南部三大高山（黄山、清凉峰、牯牛降）之一，距石台县城22公里，主峰海拔1727.6米，总面积为6700公顷。</t>
  </si>
  <si>
    <t>迎客松</t>
  </si>
  <si>
    <t>迎客松，在黄山玉屏楼左侧、文殊洞之上，倚青狮石破石而生，高10米，胸径0.64米，地径75厘米，枝下高2.5米，树龄至少已有800年，黄山“四绝”之一。</t>
  </si>
  <si>
    <t>屯溪老街</t>
  </si>
  <si>
    <t>屯溪老街座落在安徽省黄山市屯溪区中心地段，北面依山，南面傍水，全长1272米，精华部分853米，宽5至8米。包括1条直街、3条横街和18条小巷，由不同年代建成的300余幢徽派建筑构成的整个街巷，呈鱼骨架形分布，西部狭窄、东部较宽。</t>
  </si>
  <si>
    <t>光明顶</t>
  </si>
  <si>
    <t>光明顶是黄山的主峰之一。位于黄山中部，海拔1860米，为黄山第二高峰，与天都峰、莲花峰并称黄山三大主峰。顶上平坦高旷，可观东海奇景、西海群峰，炼丹、天都、莲花、玉屏、鳌鱼诸峰尽收眼底。</t>
  </si>
  <si>
    <t>齐云山</t>
  </si>
  <si>
    <t>齐云山，国家森林公园、国家级重点景区、国家自然遗产、中国生态自然景区、中国风景名胜区自驾游示范基地、中国青少年户外体育运动营地等，是湖南十大名山之一、中国十大非著名山之一，享有“齐云仙山甲天下”之美誉。</t>
  </si>
  <si>
    <t>八里河</t>
  </si>
  <si>
    <t>八里河风景区是国家AAAAA级旅游景区，环保“全球500佳”，地处安徽省阜阳市东南的颍上县，南临淮水，东濒颍河，北距颍城8公里，西迄阜阳60公里，东南距合肥170公里。</t>
  </si>
  <si>
    <t>迪沟</t>
  </si>
  <si>
    <t>迪沟生态旅游风景区整个风景区由竹音寺，五百罗汉堂，生态园，城镇建设区，文化广场、安徽旅游职业学院和正在建设的迪沟国家级湿地公园组成。</t>
  </si>
  <si>
    <t>阜阳生态园</t>
  </si>
  <si>
    <t>阜阳生态园是全国科普教育基地，全国林业科普基地，国家AAAA级旅游景区，全国农业旅游示范点，全国休闲农业与乡村旅游五星级园区、安徽省环境教育基地、全球网民心中安徽最美的地方。</t>
  </si>
  <si>
    <t>张庄公园</t>
  </si>
  <si>
    <t>张庄公园位于安徽省阜阳市颍上县谢桥镇小张庄村，位置距颍上县城东北20公里，始建于一九七八年，由小张庄村投资兴建。由于在生态农业上的突出贡献，得到联合国的肯定，1991年被联合国环境规划署授予“全球生态环保500佳”。</t>
  </si>
  <si>
    <t>阜阳西湖</t>
  </si>
  <si>
    <t>位于阜阳城西北一公里新泉河两岸，西湖又称汝阴西湖、颖州西湖。长5公里，宽1．5公里。</t>
  </si>
  <si>
    <t>尤家花园</t>
  </si>
  <si>
    <t>颍上尤家花园，又称“淮上公园”。它坐落在颍上城西五里湖畔，解放前为一处私家园林，始建于清末，占地84公顷。</t>
  </si>
  <si>
    <t>五里湖生态湿地公园</t>
  </si>
  <si>
    <t>五里湖生态湿地公园紧贴着颍上县县城西侧，北端距S12滁新高速1公里，南端至八里河风景区，分三大部分，北段城市森林，中段印象水乡，南段湿地天堂，现在北段和中段都可以游玩，南段还在建设。</t>
  </si>
  <si>
    <t>淮上公园</t>
  </si>
  <si>
    <t>淮上公园坐落在颍上县城西五里湖畔，建于1923年，原系豪绅尤荫轩的私人花园，名为“游园”，人们又可以其姓而名其园，俗称“尤家花园”。</t>
  </si>
  <si>
    <t>奎星楼</t>
  </si>
  <si>
    <t>奎星楼位于阜阳市旧城东南城楼拐角处，又称拐角楼。据传晴日登楼可南望霍山，故旧县志又称望霍楼，俗称“三蓬塔”。</t>
  </si>
  <si>
    <t>阜阳三角洲公园</t>
  </si>
  <si>
    <t>三角洲公园位于颍河、泉河交汇处，处于颍州、颍泉、颍东三区结合部，其范围西起颍右大堤，东至规划的颍滨路，南起阜裕大桥，北至泉河大堤，是我市规划面积最大的一处综合性城市中心公园。</t>
  </si>
  <si>
    <t>皇藏峪</t>
  </si>
  <si>
    <t>皇藏峪，原名黄桑峪。汉高祖刘邦称帝前，曾因避秦兵追捕而藏身于此，故改名皇藏峪。皇藏峪国家森林公园位于萧县城区东南30公里，是中国历史文化遗产、中国最大古树群落、国家AAAA级旅游景区、国家森林公园。</t>
  </si>
  <si>
    <t>垓下</t>
  </si>
  <si>
    <t>垓下古战场，楚汉相争时项羽与刘邦决战之地，遗址位于今安徽省灵璧县境内睢水至洨水(今沱河)间开阔的平原地区。</t>
  </si>
  <si>
    <t>虞姬墓</t>
  </si>
  <si>
    <t>虞姬墓位于安徽省宿州市灵璧县城东虞姬文化园内，墓侧曾建有虞姬庙，庙内塑有项羽、虞姬像，是国家AAAA级旅游景区。</t>
  </si>
  <si>
    <t>闵子骞祠</t>
  </si>
  <si>
    <t xml:space="preserve">闵子骞祠及墓座落在曹村镇闵祠村。三面环山，泉水涌流，环境幽雅。紧傍206国道，交通便利。是我市重点名胜古迹之一，为省级重点文物保护单位。
</t>
  </si>
  <si>
    <t>林探花府</t>
  </si>
  <si>
    <t>林探花府座在宿州市杨庄乡林庄，是清代武探花林方标的府第，省级重点文物保护单位。</t>
  </si>
  <si>
    <t>鳌头观海</t>
  </si>
  <si>
    <t>鳌头观海位于砀山县县园艺场和良梨镇接壤部。良梨镇是砀山酥梨的发源地，该镇以盛产良梨而得名。</t>
  </si>
  <si>
    <t>五柳龙泉</t>
  </si>
  <si>
    <t>五柳龙泉风景名胜区内龙泉湖碧波荡漾、水质甘甜、岸边垂柳、龙柏、雪松相托，景色非常秀丽；景区的盆山洞内石笋、石柱千奇百怪，给人以丰富的想象；五柳矿泉丰富，著名的有呵泉、龙泉、珍珠泉等，属优质矿泉水。</t>
  </si>
  <si>
    <t>九女坟</t>
  </si>
  <si>
    <t>九女坟位于宿州市墉桥区褚兰镇夏疃村墓山孜北坡，是一座东汉晚期的画像石墓。1961年公布为安徽省省级文物保护单位。</t>
  </si>
  <si>
    <t>突山风景区</t>
  </si>
  <si>
    <t>突山风景区。该风景区由青岛明园开发公司投资建设。景区楼台亭榭曲径回廊繁花似锦，风景秀丽，景色怡人。各种树艺造型修剪的惟妙惟肖，构成了一幅清新优美的田园画卷。</t>
  </si>
  <si>
    <t>奇石文化园</t>
  </si>
  <si>
    <t>灵璧奇石文化园位于安徽省宿州市灵璧县西南的汴水之滨，占地300多亩，其中水面80亩，工程总投资1.2亿元，核心区即博物馆建筑面积6000平方米，沿湖面四周设6个功能区。</t>
  </si>
  <si>
    <t>琅琊山</t>
  </si>
  <si>
    <t>琅琊山享有“蓬莱之后无别山”“皖东明珠”之美誉。因盛产多种中药材，而被人们誉为“天然药圃”。境内有醉翁亭、琅琊阁、城西湖、姑山湖、胡古等景点。</t>
  </si>
  <si>
    <t>明皇陵</t>
  </si>
  <si>
    <t>明皇陵位于安徽省凤阳县城南七公里处，明皇陵是明朝开国皇帝朱元璋为其父母和兄嫂而修建，初建之时占地约2万余亩，于元至正二十六年（公元1366年）始建，洪武十二年（公元1379年）竣工。</t>
  </si>
  <si>
    <t>醉翁亭</t>
  </si>
  <si>
    <t>醉翁亭位于安徽省滁州市西南琅琊山旁，名列四大名亭之首，始建于北宋庆历七年（1047年），由唐宋八大家之一欧阳修命名并撰《醉翁亭记》一文而闻名遐迩。</t>
  </si>
  <si>
    <t>狼巷迷谷</t>
  </si>
  <si>
    <t>狼巷迷谷风景区，位于安徽凤阳县城东南30公里处，面积约9平方公里，距合蚌公路20公里、合徐高速25公里、蚌宁高速50公里京、沪铁路42公里，交通便捷。</t>
  </si>
  <si>
    <t>韭山洞</t>
  </si>
  <si>
    <t>韭山洞，位于安徽省凤阳城南30公里韭山国家森林公园内，因山暖多产野韭而得名，距今已有五亿年的地质历史，为喀斯特溶洞。</t>
  </si>
  <si>
    <t>明中都城</t>
  </si>
  <si>
    <t>明洪武二年（1369年）九月，朱元璋诏以家乡临濠为中都。集全国名材和百工技艺、军士、民夫、罪犯等近百万人，经过六年的营建，到洪武八年四月，突然以“劳费”为由罢建。</t>
  </si>
  <si>
    <t>小岗村</t>
  </si>
  <si>
    <t>小岗村隶属于安徽省凤阳县小溪河镇，位于凤阳县城东部25公里处，距宁洛高速（G36）凤阳出口15公里。是中国农村改革发源地，中国十大名村之一，国家AAAA级旅游景区</t>
  </si>
  <si>
    <t>釜山卧龙公园</t>
  </si>
  <si>
    <t>釜山卧龙公园位于安徽省天长市西大门釜山镇。这里交通便捷，区位优势明显。园内山灵水秀兼有美丽迷人的神话传说，是您休闲度假旅游的理想所在。</t>
  </si>
  <si>
    <t>琅琊古道</t>
  </si>
  <si>
    <t>琅琊古道位于安徽省滁州市，琅琊古道始建于明嘉靖年间，长约500米，条石铺成，蜿蜓于山腰，由低渐高，平坦而幽深。</t>
  </si>
  <si>
    <t>南天门</t>
  </si>
  <si>
    <t>泰山南天门又名三天门。南天门位于十八盘尽头，是登山盘道顶端，座落在飞龙岩和翔凤岭之间的山口上。由下仰视，犹如天上宫阙，是登泰山顶的门户。创建于元至元元年(1264年)，明清多次重修，建国后又翻修两次。现在建筑保持了清代的风格。</t>
  </si>
  <si>
    <t>天堂寨</t>
  </si>
  <si>
    <t>天堂寨（国家AAAAA级旅游景区、国家级自然保护区、国家森林公园、国家地质公园），是大别山第二高峰。位于安徽省金寨县与湖北省罗田县交界的地区，有“华东最后一片原始森林、植物的王国、花的海洋”的美称</t>
  </si>
  <si>
    <t>燕子河大峡谷</t>
  </si>
  <si>
    <t>燕子河大峡谷（国家AAAA级旅游景区、大别山国家地质公园、国家水利风景区）位于安徽省六安市金寨县境内。与华东最后一片原始森林天堂寨 毗邻，峡谷奇峡绵延，以险崖、奇石、幽谷、秀水而著称。</t>
  </si>
  <si>
    <t>万佛湖</t>
  </si>
  <si>
    <t>万佛湖，位于中国安徽省六安市舒城县境内，东距合肥50千米。相传湖畔石壁之上有一奇石神似观音临湖，湖中漂动众多小岛栩栩如佛子，宛若“诸佛拜观音”，万佛湖由此得名。</t>
  </si>
  <si>
    <t>万佛山</t>
  </si>
  <si>
    <t>万佛山位于安徽省舒城县西南，舒城、潜山、岳西三县交汇处，森林覆盖率95%，负氧离子含量高，是国家级旅游区、国家森林公园、国家地质公园及国家级自然保护区。主南与天柱山（1485米）遥相对峙。</t>
  </si>
  <si>
    <t>皖西大裂谷</t>
  </si>
  <si>
    <t>皖西大裂谷位于六安市金安区张店镇境内，距六安市40公里，距省城合肥约100公里，县道六毛路穿境而过。地处大别山的北麓，是山前盆地裂谷。</t>
  </si>
  <si>
    <t>梅山水库</t>
  </si>
  <si>
    <t>梅山水库位于鄂、豫、皖三省交界处的大别山腹地、淮河支流史河上游，坐落于有“红军故乡、将军摇篮”之誉的安徽省金寨县县城南端。它位于史河上游，坝址在安徽省金寨县梅山镇大小梅山之间。</t>
  </si>
  <si>
    <t>寿县古城墙</t>
  </si>
  <si>
    <t>寿县古城墙，位于安徽省淮南市寿县，始建于宋，重建于北宋熙宁年间（1068-1077年），明清时曾多次修葺，已历经900多年。</t>
  </si>
  <si>
    <t>大别山石窟风景区</t>
  </si>
  <si>
    <t>大别山石窟风景区位于安徽省六安市金安区张店镇南部山区，距六安城区约35公里，皖西大裂谷风景区与此接壤。</t>
  </si>
  <si>
    <t>白马尖</t>
  </si>
  <si>
    <t>白马尖海拔1777(国家地理海拔高度)米，位于安徽省六安市霍山县太阳乡金竹坪村和安庆市岳西县的交界处，系大别山主峰，为国家地质公园和全国十大红色旅游基地之一。</t>
  </si>
  <si>
    <t>龙井峡</t>
  </si>
  <si>
    <t>龙井峡，原名龙井河，是皖西最大的瀑布群。峡谷位于安徽省六安市霍山县境内大别山主峰白马尖东北侧，离白马尖主景区仅4公里。</t>
  </si>
  <si>
    <t>徽杭古道</t>
  </si>
  <si>
    <t>徽杭古道，位于安徽省绩溪县伏岭镇，古道始建于唐，已历经1000多年历史，是中国继”丝绸之路”“茶马古道”之后的第三条著名古道，在历史上曾经产生过巨大的政治、经济、文化作用，同时，也是一条集自然风光及神秘文化的走廊。</t>
  </si>
  <si>
    <t>龙川村</t>
  </si>
  <si>
    <t>龙川村位于安徽省宣城市绩溪县城东11公里，由原坑口、浒里、横川3个村合并而成。根据当地政府官方网站资料显示，该村辖7个村民组，731户，2316人。</t>
  </si>
  <si>
    <t>查济</t>
  </si>
  <si>
    <t>查济（zhājì），安徽省宣城市泾县桃花潭镇辖村，是国家AAAA级景区、全国重点文物保护单位、中国历史文化名村、中华写生第一村、中国传统村落</t>
  </si>
  <si>
    <t>江南第一漂</t>
  </si>
  <si>
    <t>江南第一漂景区，2006年被评为国家AAA级旅游景区，徽水河流经安徽泾县的最后一段，上起榔桥镇姚村，下止黄村镇街道（全国著名的宣笔之乡），景区全长约20公里。</t>
  </si>
  <si>
    <t>桃花潭</t>
  </si>
  <si>
    <t>桃花潭，位于安徽泾县以西40公里处，南临黄山、西接九华山，与太平湖紧紧相连，因唐代诗人李白《赠汪伦》——"桃花潭水深千尺,不及汪伦送我情"这首脍炙人口的千古绝唱，而名扬天下。</t>
  </si>
  <si>
    <t>太极湖村</t>
  </si>
  <si>
    <t>湖村，别名太极村。安徽省宣城市绩溪县辖村，是安徽省历史文化重点保护区、世界非物质文化遗产重要传承区</t>
  </si>
  <si>
    <t>敬亭山</t>
  </si>
  <si>
    <t>敬亭山位于中国安徽省宣城市区北郊，原名昭亭山，晋初为避帝讳，易名敬亭山，属黄山支脉，东西绵亘十余里。有大小山峰60座，主峰名“一峰”，海拔317米。</t>
  </si>
  <si>
    <t>紫园</t>
  </si>
  <si>
    <t>“紫园”项目名称由中国著名书画艺术大师范曾题字项目占地约23万平米，总建筑面积约32万平米，是海口在建中最大的高档住宅项目，容积率仅1.2，建筑密度13.5%，绿化率高于60%，是一个低密度，高绿化率的高尚、生态型住宅社区</t>
  </si>
  <si>
    <t>太极洞</t>
  </si>
  <si>
    <t>太极洞位于宣城市广德县新杭镇，距县城28km，因“洞面有纹，类太极图”而得名。[1]  太极洞古名颇多，或称太极真境，或称广德埋藏，或称长乐洞。</t>
  </si>
  <si>
    <t>胡宗宪尚书府</t>
  </si>
  <si>
    <t>誉称“徽州第一家”的龙川胡宗宪尚书府，坐落在安徽绩溪龙川村中央，从胡宗宪至胡氏“炳”字辈共12代人曾在此居住。龙川村呈船形，东耸龙须山、西卫凤凰山，登源河与龙川河村前交汇相拥，是一块藏龙卧虎之宝地。</t>
  </si>
  <si>
    <t>九华山</t>
  </si>
  <si>
    <t>九华山，古称陵阳山、九子山，为“中国佛教四大名山”之一，位于安徽省池州市青阳县境内，素有“东南第一山”之称，传说因唐朝李白《望九华赠青阳韦仲堪》诗：“昔在九江上，遥望九华峰。</t>
  </si>
  <si>
    <t>蓬莱仙洞</t>
  </si>
  <si>
    <t>蓬莱仙洞坐落于安徽省池州市石台县贡溪乡杜村境内，距县城9公里。该洞全长3000余米，总面积2万多平方米，分天洞、中洞、地洞、地下河四层结构，造型奇特，曲折回环，气势恢宏，佳景遍布</t>
  </si>
  <si>
    <t>肉身宝殿</t>
  </si>
  <si>
    <t>原名金地藏塔，俗称“老爷顶”，又名月身宝殿。位于池州市青阳县九华山风景区。</t>
  </si>
  <si>
    <t>百岁宫</t>
  </si>
  <si>
    <t>百岁宫，坐落于九华山海拔871米的插霄峰巅，原名摘星庵，又名万年禅寺，始建于明代，为全国重点寺院。百岁宫与祗园寺、东崖禅寺、甘露寺并称九华山“四大丛林”。</t>
  </si>
  <si>
    <t>天台寺</t>
  </si>
  <si>
    <t>天台寺又名“地藏寺”、“地藏禅寺”，位于安徽省青阳县九华山的天台峰顶，海拔1306米，为九华山位置最高的寺院。因天台是佛教徒朝拜地藏圣迹必到之处地，所以往往将天台称为九华山主峰，有到九华“不上天台，等于白来”之说。</t>
  </si>
  <si>
    <t>九华天池</t>
  </si>
  <si>
    <t>九华天池旅游景区是一个AAAA级的旅游景区，位于池州市马衙境内，距国家5A级景区九华山25公里，距池州市主城区、池州火车站、长江旅游码头15公里，距沪渝高速九华山出入口5公里</t>
  </si>
  <si>
    <t>秋浦河</t>
  </si>
  <si>
    <t>秋浦河原名秋浦江。又名云溪河。发源于李吴山（古属秋浦县，今归安徽省石台县珂田乡），至贵池杏花村杜坞入长江，全长180公里，从南向北穿镇而过。</t>
  </si>
  <si>
    <t>甘露寺</t>
  </si>
  <si>
    <t>甘露寺坐落在长江之滨的北固山，可说是一座“三国山”。但它更是一座充满了英雄豪气的山。因为有孙刘联姻的故事，千百年来，无数文人墨客，登临北固，即景抒情，壮怀激烈，留下多少气吞山河的壮丽诗篇。</t>
  </si>
  <si>
    <t>仙寓山</t>
  </si>
  <si>
    <t>仙寓山横跨安徽省东至县和石台县境内，为东至、石台、祁门三县交界，是黄山的西脉。仙寓山主峰海拔1376米，是皖南第四高峰。有着皖南山水的自然属性和文化上的徽派特点。</t>
  </si>
  <si>
    <t>杏花村古井文化园</t>
  </si>
  <si>
    <t>古井文化园位于池州市城西的杏花村，是在杏花村古井遗址基础上建成的旅游景点。园区占地面积约13520平方米，主景区由黄公井院、酿酒坊、杏花亭、村志馆、焕园等组成。</t>
  </si>
  <si>
    <t>花戏楼</t>
  </si>
  <si>
    <t>花戏楼，原名大关帝庙，亦称山陕会馆。由于戏楼的砖雕、木雕、彩绘多以地方戏曲折子戏为主要内容，所以俗称花戏楼。花戏楼始建于清顺治十三年（1656年），位于安徽省亳州城北关隅咸宁街，花戏楼路的最北边。</t>
  </si>
  <si>
    <t>曹操宗族墓群</t>
  </si>
  <si>
    <t>汉魏时期墓葬。在亳州城区。曹氏宗族墓群面积达5平方公里。1974—1977年亳州市博物馆清理5座汉魏时期曹操宗族墓地，出土一大批铜器、铁器、瓷器、陶器、石器、银器、象牙、玻璃、玉器等，其中较为珍贵的有银缕玉衣，铜缕玉衣以及字砖。</t>
  </si>
  <si>
    <t>汤王陵公园</t>
  </si>
  <si>
    <t>汤王陵公园位于安徽亳州市魏武大道1462号，涡河北岸。汤王陵公园中的汤王墓，是纪念商汤王的衣冠冢，1981年9月安徽省人民政府公布为全省重点文物保护单位。</t>
  </si>
  <si>
    <t>魏武祠</t>
  </si>
  <si>
    <t>魏武祠是以曹操纵横捭阖、极富传奇的一生为主线，从政治家曹操、军事家曹操、文学家曹操等不同层面，展示三国历史文化的专题性景区，为世人还原一段立体、真实、完整的三国历史。</t>
  </si>
  <si>
    <t>曹操地下运兵道</t>
  </si>
  <si>
    <t>曹操运兵道又称曹操藏兵道，位于安徽省亳州市老城内主要街道下，以大隅首为中心，向四面延分别通达城外。是中国现存最古老、保存最完整的地下大型军事设施。</t>
  </si>
  <si>
    <t>道德中宫</t>
  </si>
  <si>
    <t>道德中宫又名老祖殿，在今亳州市老子殿街，始建于唐，重建于明万历年间。为纪念老子的宫观。传说老子曾在此讲学授道。</t>
  </si>
  <si>
    <t>曹操公园</t>
  </si>
  <si>
    <t>曹操公园，过去称曹氏公园，位于安徽省亳州市2010年改名为曹操公园，因园内有曹操家族墓群而得名。公园占地300亩，建筑为仿汉建筑，气势恢宏。</t>
  </si>
  <si>
    <t>薛阁塔</t>
  </si>
  <si>
    <t>薛阁塔，位于安徽省亳州市区薛阁路。清乾隆三十七年（1772）始建，名文峰塔，因此塔在明代吏部考功司郎中薛蕙的家庙薛家阁附近，故当地人多称此塔为薛阁塔。</t>
  </si>
  <si>
    <t>华祖庵</t>
  </si>
  <si>
    <t>华祖庵为祭祀我国东汉时期杰出的医药学家华佗的庙祠 华佗字元化，一名敷。华祖庵始建于唐宋年间，由庙祠、故居、古药园三个院落组成，占地面积8600平方米，庙祠内外双狮雄踞，古木虬枝盘空，殿宇辉煌肃穆庄严。</t>
  </si>
  <si>
    <t>古井酒文化博物馆</t>
  </si>
  <si>
    <t>古井酒文化博物馆，于1994年9月开始筹建，筹建到完工历时2年又3个月。馆厅展示以“古井酒文化”为主线，全面展示了古井酒文化对中国酒文化的继承和发展，被誉为“华夏第一白酒博物馆”。</t>
  </si>
  <si>
    <t>三坊七巷</t>
  </si>
  <si>
    <t>三坊七巷是福州老城区经历了建国后的拆迁建设后仅存下来的一部分， 全国为数不多的古建筑遗存之一，有“中国城市里坊制度活化石”和“中国明清建筑博物馆”的美称。</t>
  </si>
  <si>
    <r>
      <rPr>
        <sz val="11"/>
        <color rgb="FFFF0000"/>
        <rFont val="宋体"/>
        <charset val="134"/>
      </rPr>
      <t>福州金山寺是闽江的一个著名景点，位于福州西郊洪塘村附近乌龙江上。建于宋代，是福州唯一的水中寺。金山寺原是江心的小石阜，因为它的形状</t>
    </r>
    <r>
      <rPr>
        <sz val="11"/>
        <color rgb="FF00B0F0"/>
        <rFont val="宋体"/>
        <charset val="134"/>
      </rPr>
      <t>像</t>
    </r>
    <r>
      <rPr>
        <sz val="11"/>
        <color rgb="FFFF0000"/>
        <rFont val="宋体"/>
        <charset val="134"/>
      </rPr>
      <t>石印浮于水面，有如江南镇江之金山，故曰“小金山”。</t>
    </r>
  </si>
  <si>
    <t>罗源湾海洋世界</t>
  </si>
  <si>
    <t>海洋世界是华东地区规模最大的海洋世界，分为浅海珊瑚礁区、梦幻水母宫区等八大区域，是一座集科普、体验互动、观赏及水生哺乳动物表演于一体的多功能大型生态馆。</t>
  </si>
  <si>
    <t>左海公园</t>
  </si>
  <si>
    <t>左海公园位于福州市鼓楼区西北侧，是福州市区面积最大的公园，1990年由洪山镇农民集资4000多万元兴建。总体设计以“五洲风光”为主题，还有体现日本庭院建筑特点的日本园等。</t>
  </si>
  <si>
    <t>林则徐纪念馆</t>
  </si>
  <si>
    <r>
      <rPr>
        <sz val="11"/>
        <color rgb="FFFF0000"/>
        <rFont val="宋体"/>
        <charset val="134"/>
      </rPr>
      <t>林则徐纪念馆建于清光绪三十一年，</t>
    </r>
    <r>
      <rPr>
        <sz val="11"/>
        <color rgb="FF00B0F0"/>
        <rFont val="宋体"/>
        <charset val="134"/>
      </rPr>
      <t>位于鼓楼区澳门路</t>
    </r>
    <r>
      <rPr>
        <sz val="11"/>
        <color rgb="FFFF0000"/>
        <rFont val="宋体"/>
        <charset val="134"/>
      </rPr>
      <t>，全馆为古典式园林建筑，现如今，堂、厅、楼均辟为林则徐生平展室，分林则徐生平事略、林则徐与鸦片战争、林则徐与救灾、水利，放眼看世界第一人。</t>
    </r>
  </si>
  <si>
    <t>福州云顶</t>
  </si>
  <si>
    <t>中国福州云顶景区位于福建省福州市永泰县境内，国家重点风景名胜区青云山之巅，占地36平方公里，被誉为“福建的香格里拉”。</t>
  </si>
  <si>
    <t>平潭岛</t>
  </si>
  <si>
    <t>海坛岛亦称平潭岛，是中国第五大岛、福建省第一大岛，平潭县主岛，以形似坛、兀峙海中得名。岛上时常“东来岚气弥漫”，简称“岚”，别称“东岚”，旧称“海山”。</t>
  </si>
  <si>
    <t>鼓山</t>
  </si>
  <si>
    <t>鼓山位于福建省福州市晋安区东部，景区以古刹涌泉寺为中心，东有回龙阁等20多景；北有大顶峰等45景。主要由花岗岩经长期剥蚀、风化、崩塌、堆积而成，构成蟠桃林、刘海钓蟾等自然景观，还有历代摩崖石刻多处。</t>
  </si>
  <si>
    <t>海峡熊猫世界</t>
  </si>
  <si>
    <t>福州熊猫世界，又名海峡（福州）熊猫世界，由“大熊猫馆”、“小熊猫馆”和鼓岭“熊猫山庄”等十个部门组成。</t>
  </si>
  <si>
    <t>中国船政文化博物馆</t>
  </si>
  <si>
    <t>中国船政文化博物馆位于福州市马尾区昭忠路马限山东麓，该馆为中国首个以船政为主题的博物馆，馆内有大量珍贵文物、图片和模型，由概览厅、 教育厅、 工业厅和海军根基厅等展厅组成。</t>
  </si>
  <si>
    <t>鼓浪屿</t>
  </si>
  <si>
    <r>
      <rPr>
        <sz val="11"/>
        <color rgb="FFFF0000"/>
        <rFont val="宋体"/>
        <charset val="134"/>
      </rPr>
      <t>鼓浪屿原名“圆沙洲”，别名“圆洲仔”，南宋时期命“五龙屿”，明朝改称“鼓浪屿”。因岛西南方海滩上有一块两米多高、中有洞穴的礁石，每当涨潮水涌，浪击礁石，声似擂鼓，人们称“鼓浪石”</t>
    </r>
    <r>
      <rPr>
        <sz val="11"/>
        <color rgb="FF00B0F0"/>
        <rFont val="宋体"/>
        <charset val="134"/>
      </rPr>
      <t>。</t>
    </r>
  </si>
  <si>
    <t>曾厝垵</t>
  </si>
  <si>
    <t>曾厝垵，中国最文艺渔村，为“曾厝垵文创村”的简称。别名“曾里”，又称“曾家沃”、“曾家湾”，位于厦门岛东南部，有兔耳岭之草，太姥山之石，火山岛之礁，自然人文为一体。至今已有八百多年历史。</t>
  </si>
  <si>
    <t>南普陀寺</t>
  </si>
  <si>
    <t xml:space="preserve">南普陀寺位于福建省厦门市东南五老峰下，始建于唐朝末年，称为泗洲寺，宋治平年间改名为普照寺，因其供奉观世音菩萨，与浙江普陀山观音道场类似，又在普陀山以南而得名“南普陀寺”，为闽南佛教胜地之一。 </t>
  </si>
  <si>
    <t>厦门科技馆</t>
  </si>
  <si>
    <r>
      <rPr>
        <sz val="11"/>
        <color theme="4"/>
        <rFont val="宋体"/>
        <charset val="134"/>
      </rPr>
      <t>以提高公众科学文化素质</t>
    </r>
    <r>
      <rPr>
        <sz val="11"/>
        <color rgb="FFFF0000"/>
        <rFont val="宋体"/>
        <charset val="134"/>
      </rPr>
      <t>为目的，秉承“弘扬科学精神，普及科学知识，传播科学思想和科学方法”的建馆宗旨，成为厦门市展示“文化之城、艺术之城、科技之城”的重要窗口之一。</t>
    </r>
  </si>
  <si>
    <t>观音山梦幻海岸</t>
  </si>
  <si>
    <t>厦门观音山梦幻海岸度假区位于福建省厦门市（厦门岛）东海岸，是“海峡眺望”最佳之地。沿岸拥有厦门市最长、最大的优良沙滩浴场，开启“西游鼓浪屿，东玩观音山”厦门滨海旅游的新时代。</t>
  </si>
  <si>
    <t>厦门大学</t>
  </si>
  <si>
    <t>厦门大学，简称厦大（XMU），由著名爱国华侨领袖陈嘉庚先生于1921年创办，是中国近代教育史上第一所华侨创办的大学，是国内最早招收研究生的大学之一，被誉为“南方之强”。</t>
  </si>
  <si>
    <t>厦门方特东方神画</t>
  </si>
  <si>
    <t>方特东方神画着重在VR、MR、AR等现代科技中融合中国优秀传统历史文化，以参与、体验、互动的创新展示方式来讲述华夏五千年文明故事，是一座老少皆宜的主题乐园。</t>
  </si>
  <si>
    <t>中山路步行街</t>
  </si>
  <si>
    <t>中山路步行街（英文：AmoiYatSenRoad）是厦门最老牌的商业街拥有小走马路、陈化成故居、中华第一圣堂等众多人文古迹。2012年6月，厦门中山路成功荣获“中国历史文化名街”的称号。</t>
  </si>
  <si>
    <t>厦门海底世界</t>
  </si>
  <si>
    <t>厦门海底世界于1998年1月对外开放。它拥有来自世界各大洲，各大洋的海水淡水鱼类350多种一万多尾。厦门海底世界坐落在鼓浪屿东岸黄家渡，原为鼓浪屿公园，紧靠轮渡码头。</t>
  </si>
  <si>
    <t>集美学村</t>
  </si>
  <si>
    <t>集美学村是集美各类学校及各种文化机构的总称，位于厦门集美半岛坐落于集美村。原集美学村包括：厦门水产学院、集美航海学院等学校，既是钟灵毓秀之地，又是凝集众美的观光风景区，体现了典型闽南侨乡的建筑风格。</t>
  </si>
  <si>
    <t>云水谣古镇</t>
  </si>
  <si>
    <t>“云水谣古镇”原名长教。在福建土楼“申遗”成功后，当地政府将村中这条长10余公里，全部用鹅卵石铺成的古道正式命名为“云水谣古栈道”，将长教命名为“云水谣”古镇。</t>
  </si>
  <si>
    <t>东山岛</t>
  </si>
  <si>
    <t>东山岛，别称陵岛，形似蝴蝶亦称蝶岛，位于中国福建省南部沿海，隶属于福建省漳州市东山县，是福建省第二大岛，面积220.18平方公里。</t>
  </si>
  <si>
    <t>马銮湾</t>
  </si>
  <si>
    <t>马銮湾引位于福建省东山岛东部。马銮湾之所以叫马銮湾，是因为海湾上有个马銮村。</t>
  </si>
  <si>
    <t>十里蓝山</t>
  </si>
  <si>
    <t>十里蓝山位于厦门灌口与长泰交界处，地处厦漳泉地理中心，闽南金三角旅游经济圈，地块四面环山，环境优美，被政府定为都市休闲区。</t>
  </si>
  <si>
    <t>漳州东南花都</t>
  </si>
  <si>
    <t>漳州东南花都花博园位于福建漳州漳浦马口，占地近万亩，分为室内展馆和室外景观，是国家4A级旅游景区、全国农业旅游示范点、4星级乡村旅游景区，是历届国家级盛会——海峡两岸农博会·花博会的举办地。</t>
  </si>
  <si>
    <t>滨海火山国家地质公园</t>
  </si>
  <si>
    <t>漳州滨海火山国家地质公园是全国第一批获得批准的国家级火山地质地貌公园，是我国滨海火山地貌景观保存最完整，规模最大，最富有特色的景区。</t>
  </si>
  <si>
    <t>云洞岩</t>
  </si>
  <si>
    <t>云洞岩景区位于福建省漳州市龙文区蓝田镇蔡坂村，是漳州市区唯一一个国家4A级旅游景区，被誉为“闽南第一洞天”、“福建第二碑林”等的风景文化名山，有大小洞穴四十余处。</t>
  </si>
  <si>
    <t>灵通山</t>
  </si>
  <si>
    <t>灵通山又称大峰山，位于漳州市平和县。此山因年代久远，沧桑变化，山名也因之更迭，直至明黄道周为大峰岩题下"灵应感通"四个字后，人们始称大峰岩为灵通岩，把大峰山称之为灵通山。</t>
  </si>
  <si>
    <t>怀远楼</t>
  </si>
  <si>
    <t>怀远楼是中国传统民居建筑。怀远楼位于福建省南靖县梅林镇坎下村东部，距南靖县城54千米。建于1905-1909年，是建筑工艺最精美、保护最好的双环圆形土楼，堪称传统民宅建筑艺术的佳作。</t>
  </si>
  <si>
    <t>天福茶博物院</t>
  </si>
  <si>
    <t>天福茶博物院位于中国福建省漳州市漳浦324国道旁，占地80亩(5.3公顷)，始建於2000年初，2002年元月建成开院。是目前世界最大的茶博物院，荣获国家AAAA级旅游景区，首批全国农业旅游示范点。</t>
  </si>
  <si>
    <t>崇武古城</t>
  </si>
  <si>
    <t>崇武古城坐落于福建省泉州市惠安县东南海滨，濒临台湾海峡。是1387年（明洪武二十年）江夏侯周德兴经略海防时为抵御倭寇所建，中国现存最完整的丁字型石砌古城，被誉为“中国八大最美海岸线”之一的崇武海岸。</t>
  </si>
  <si>
    <t>清源山</t>
  </si>
  <si>
    <t>清源山国家重点风景区地处福建省东南部。 因为山上泉眼诸多别称“泉山”，因山高入云称“齐云山”，位于城市北郊又称“北山”，山上有三峰亦称“三台山”。清源山国家重点风景区就以36洞天，18胜景闻名于世。</t>
  </si>
  <si>
    <t>西沙湾</t>
  </si>
  <si>
    <t>西沙湾是福建省泉州市惠安县崇武镇西沙湾地处著名的崇武海滨，区内拥有2000多米长的优质沙滩及有“天下第一奇庙”之称的解放军烈士庙，还有丰富多彩的民俗风情和杂技表演。</t>
  </si>
  <si>
    <t>天后宫</t>
  </si>
  <si>
    <t>泉州天后宫位于泉州市区南门天后路一号，宋元时期的最大港口，天后宫最早称天妃宫，元封天妃，清康熙年间，施琅收复台湾后奏请，特封天后，天妃宫改称泉州天后宫。所建庙宇是海内外同类建筑中礼制规格最高。</t>
  </si>
  <si>
    <t>中国闽台缘博物馆</t>
  </si>
  <si>
    <t>中国闽台缘博物馆座落于中国福建省泉州市区西北侧，占地154.2亩，主体建筑面积23332平方米，是一座反映中国大陆与宝岛台湾历史关系的国家级专题博物馆。</t>
  </si>
  <si>
    <t>大开元寺</t>
  </si>
  <si>
    <t>大开元寺，原名开元寺，又称东大寺，位于邢台市开元北路88号，史建于后赵石勒年间，距今已有近1700年历史，曹洞宗的发源地之一，自唐玄宗李隆基下诏敕建后。</t>
  </si>
  <si>
    <t>关岳庙</t>
  </si>
  <si>
    <t>泉州关岳庙，道教庙宇，位于福建省泉州市涂门街，俗称关帝庙。因主祀关圣帝君，附祀岳王，故名。始建于宋代，庙宇占地二亩多。</t>
  </si>
  <si>
    <t>洛阳桥</t>
  </si>
  <si>
    <t>洛阳桥，原名叫做“万安桥”。是北宋泉州太守蔡襄主持建桥工程。从皇祐五年（公元1053年）至嘉祐四年（公元1059年），前后历七年之久，耗银一千四百万两，建成了这座跨江接海的大石桥。至今已有九百多年历史。</t>
  </si>
  <si>
    <t>岱仙瀑布</t>
  </si>
  <si>
    <t>岱仙瀑布地处福建省德化县水口镇，发源于德化县东部海拔1782米的石牛山下，瀑布分两股飞泻而下，东为岱仙瀑布，西为油漏瀑布。</t>
  </si>
  <si>
    <t>海外交通史博物馆</t>
  </si>
  <si>
    <t>福建省泉州海外交通史博物馆是中国唯一以海外交通史为专题的博物馆。1959年创建，旧馆在开元寺东侧，新馆于1991年建成。</t>
  </si>
  <si>
    <t>猫儿山国家森林公园</t>
  </si>
  <si>
    <t>猫儿山国家森林公园位于福建三明泰宁县境内，濒临金湖十里平湖景区，是大金湖旅游线上一颗璀璨明珠，公园面积2560公顷，主要景区有金猫山景区。</t>
  </si>
  <si>
    <t>桃源洞</t>
  </si>
  <si>
    <t>桃源洞在永安市北10公里、紧靠着205国道的栟榈山中，面积37平方公里，因景区内有桃花涧而得名。1994年，被评为第三批国家重点风景名胜区。</t>
  </si>
  <si>
    <t>玉华洞</t>
  </si>
  <si>
    <t>玉华洞位于将乐县城南7公里的天阶山下。因洞内岩石光洁如玉，华光四射而得名。全洞总长逾5公理，主洞2公里，是福建最长最大的石灰岩溶洞。</t>
  </si>
  <si>
    <t xml:space="preserve">朱子文化苑
</t>
  </si>
  <si>
    <t>朱子文化苑位于尤溪县城的朱熹公园内，建筑面积7500平方米，整体为仿宋建筑风格，飞檐斗拱、红柱青瓦白墙。</t>
  </si>
  <si>
    <t>九龙潭</t>
  </si>
  <si>
    <t>九龙潭景区方圆15平方公里，水面100亩，库容36万立方米。由5千米幽长的深切峡谷和深邃的水上线谷、巷谷汇水组成一泓清潭，最宽处100余米，最窄处不足2米。</t>
  </si>
  <si>
    <t>大金湖</t>
  </si>
  <si>
    <t>大金湖地质公园北起龙湖镇的天成岩往西南经上清溪、泰宁城关至读书山、记子顶，后南转至猫儿山、龙王岩、八仙崖(大牙顶)至龙安乡，依次分布有上清溪、金湖、龙王岩、八仙岩四个红色盆地。</t>
  </si>
  <si>
    <t>尚书第</t>
  </si>
  <si>
    <t>尚书第俗称"五福堂"，在福建省泰宁县城内胜利二街福堂巷，为明朝 兵部尚书兼太子太师 李春烨建于明天启年间(1621~1627年)的府第。</t>
  </si>
  <si>
    <t xml:space="preserve">寨下大峡谷
</t>
  </si>
  <si>
    <t>寨下大峡谷由3条峡谷首尾相连而成，呈环状三角形，好似一条金色苍龙蜷卧在群山之中，故又名金龙谷。</t>
  </si>
  <si>
    <t>泰宁世界地质公园</t>
  </si>
  <si>
    <t xml:space="preserve">福建泰宁世界地质公园，位于福建省西北的三明市泰宁县，面积有492.5平方公里。
</t>
  </si>
  <si>
    <t>明清园</t>
  </si>
  <si>
    <t>明清园坐落于福建省泰宁县世界自然遗产地，是以传承和保护明清时期的古建筑和古木雕精品为主的一家独具风韵的私家收藏文化大观园。</t>
  </si>
  <si>
    <t>湄洲岛</t>
  </si>
  <si>
    <t>湄洲岛是福建莆田市秀屿区湄洲镇辖岛，是莆田市第二大岛， 是妈祖的成神地。湄洲岛素有“南国蓬莱”美称，有湄屿潮音、湄洲祖庙 、“东方夏威夷” 、“小石林”鹅尾怪石等风景名胜，被誉为“东方麦加”。</t>
  </si>
  <si>
    <t>九鲤湖风景区</t>
  </si>
  <si>
    <t>九鲤湖风景区，位于福建仙游县钟山镇，自古有“鲤湖飞潭天下奇”之誉。它的祈梦文化源远流长，何氏九仙是民间流传历史最长、影响最广的司梦神灵，堪称研究我国祈梦文化的“活化石”。</t>
  </si>
  <si>
    <t>南少林寺遗址</t>
  </si>
  <si>
    <t>南少林寺遗址原名林泉院，位于莆田荔城区西天尾镇九莲山林山村，创建于南北朝的陈朝永定元年（557年）。唐太宗贞观年间，林泉院易名林山少林寺。北宋时形成南少林拳，与北少林的腿功一起誉称“北腿南拳”。</t>
  </si>
  <si>
    <t>广化寺(释迦文佛塔)</t>
  </si>
  <si>
    <t>广化寺，又称莆田南山广化寺，位于莆田市城南三公里处的凤凰山麓(别称南山)。广化寺创建于南朝陈永定二年(558),是著名的千年古刹，与福州涌泉寺、厦门南普陀寺、泉州开元寺并称福建四大丛林。</t>
  </si>
  <si>
    <t>天马山</t>
  </si>
  <si>
    <t>天马山位于福建省仙游县城东面15公里的榜头镇境内，创建于明万历十二年，是仙游四大景点之一。天马山上，有天马、鳌柱、双兔、海日、天梯等五峰。</t>
  </si>
  <si>
    <t>九龙谷景区</t>
  </si>
  <si>
    <t>福建九龙谷国家森林公园位于福建省莆田市城厢区常太镇，森林覆盖率95%以上，总面积1148公顷，公园与风景名胜区九鲤湖接壤，俗称“下九鲤”。</t>
  </si>
  <si>
    <t>莆田工艺美术城</t>
  </si>
  <si>
    <t>中国·莆田工艺美术城地处福建省莆田市荔城区黄石塘头，有“中国木雕之城”“中国古典工艺家具之都”（仙游）、“中国珠宝玉石首饰特色产业基地”（莆田市）、“中国银饰之乡”（秀屿）等专业荣誉称号。</t>
  </si>
  <si>
    <t>御庄园温泉度假村</t>
  </si>
  <si>
    <t>御庄园温泉度假村，位于福建省莆田市“母亲河”—木兰溪北岸，与壶公山隔水相望。由温泉度假中心、酒店会议中心和温泉别墅等项目组成，是生态文化型主题温泉度假村。</t>
  </si>
  <si>
    <t>梅峰寺</t>
  </si>
  <si>
    <t>光孝寺（梅峰寺、梅峰光孝寺）位于福建省莆田市城厢区胜利路中段，宋徽宗赐名“梅林佛国”，故称“梅峰寺”。</t>
  </si>
  <si>
    <t>南日岛</t>
  </si>
  <si>
    <t>南日岛位于福建省莆田市东南部兴化湾，是南日群岛的主岛，福建省第三大岛，莆田市第一大岛。</t>
  </si>
  <si>
    <t>武夷山</t>
  </si>
  <si>
    <t xml:space="preserve">武夷山位于福建省武夷山市南郊，武夷山脉北段东南麓总面积999.75平方公里，是中国著名的风景旅游区和避暑胜地。武夷山称福建第一名山 ，属典型的丹霞地貌，是首批国家级重点风景名胜区之一。
</t>
  </si>
  <si>
    <t>华阳山</t>
  </si>
  <si>
    <t>华阳山风景区位于世界"双遗"武夷山脉的顺昌县城西北部，距离县城8公里，以天门峰、华阳峰、三宝峰为核心形成的风景区面积约5平方公里。华阳山风景区景色奇异、交通方便，是休闲旅游的好地方。</t>
  </si>
  <si>
    <t>鹰嘴岩</t>
  </si>
  <si>
    <t>鹰嘴岩位于福建武夷山北天心景区，是一座浑然一体的巨岩，光秃秃的岩顶，东端向前突出，尖曲如喙，宛如一只展翅欲飞、搏击长空的雄鹰。</t>
  </si>
  <si>
    <t>中华武夷茶博园</t>
  </si>
  <si>
    <t xml:space="preserve">中华武夷茶博园面积约7.8万平方米的园区里，以"浓缩武夷茶史，展示岩韵风姿"为设计主题，通过历代名人的记叙、历史画面的再现、茶艺的互动表演，让大家领略到武夷茶的文化底蕴和诱人花香。
</t>
  </si>
  <si>
    <t>武夷宫</t>
  </si>
  <si>
    <t>武夷宫景区是武夷山国家风景名胜区的核心部分又名会仙观、冲佑观、万年宫，在福建省崇安县南约十五公里处的武夷山大王峰南麓，前临九曲溪口，是历代帝王祭祀武夷神君的地方，也是宋代全国六大名观之一。</t>
  </si>
  <si>
    <t>武夷山极地海洋公园</t>
  </si>
  <si>
    <t>武夷山极地海洋公园是目前福建省唯一以极地海洋为主题的教育科普类旅游项目，是集旅游、休闲、餐饮、娱乐、购物等多种功能于一体的大型开放式海洋主题旅游乐园。</t>
  </si>
  <si>
    <t>大安源</t>
  </si>
  <si>
    <t>大安源森林生态旅游区面积逾28平方公里，由黄岗山大峡谷、茶马古道、龙归源、泰平洋、龙井、峡谷漂流等6大景观构成。</t>
  </si>
  <si>
    <t>武夷山博物馆</t>
  </si>
  <si>
    <t xml:space="preserve">武夷山博物馆位于九曲溪一曲码头北岸，武夷宫仿宋古街，为两层楼阁式仿宋建筑，建筑面积1400平方米，是武夷山市的重要对外宣传窗口。
</t>
  </si>
  <si>
    <t>大红袍景区</t>
  </si>
  <si>
    <t>武夷山大红袍景区有武夷山最大的寺庙天心永乐禅寺，有被传为神茶的大红袍。</t>
  </si>
  <si>
    <t>武夷山九曲溪</t>
  </si>
  <si>
    <t>九曲溪是武夷山脉主峰--黄岗山西南麓的溪流，位于福建省武夷山峰岩幽谷之中。因武夷山有三十六峰，九十九岩。峰岩交错，溪流纵横，九曲溪贯穿其中，蜿蜒十五华里。又因它有三弯九曲之胜，故名为九曲溪。</t>
  </si>
  <si>
    <t>连城冠豸山</t>
  </si>
  <si>
    <r>
      <rPr>
        <sz val="9"/>
        <rFont val="宋体"/>
        <charset val="134"/>
      </rPr>
      <t>连城冠豸山</t>
    </r>
    <r>
      <rPr>
        <sz val="9"/>
        <rFont val="Arial"/>
        <family val="2"/>
      </rPr>
      <t xml:space="preserve">  </t>
    </r>
    <r>
      <rPr>
        <sz val="9"/>
        <rFont val="宋体"/>
        <charset val="134"/>
      </rPr>
      <t>，以其主峰形似古代獬豸冠而得名，有武夷山之气势，太姥山之豁达，兔耳岭之地行。</t>
    </r>
    <r>
      <rPr>
        <sz val="9"/>
        <rFont val="宋体"/>
        <charset val="134"/>
      </rPr>
      <t>与武夷同属丹霞地貌，被誉为：“北夷南豸，丹霞双绝”。</t>
    </r>
  </si>
  <si>
    <t>长汀古城</t>
  </si>
  <si>
    <r>
      <rPr>
        <sz val="11"/>
        <rFont val="宋体"/>
        <charset val="134"/>
      </rPr>
      <t>汀州古城，是国家历史文化名城，世界客家首府，国家</t>
    </r>
    <r>
      <rPr>
        <sz val="11"/>
        <rFont val="Arial"/>
      </rPr>
      <t>AAAA</t>
    </r>
    <r>
      <rPr>
        <sz val="11"/>
        <rFont val="宋体"/>
        <charset val="134"/>
      </rPr>
      <t>级景区，唐代福建著名的五大州之一。建于唐</t>
    </r>
    <r>
      <rPr>
        <sz val="11"/>
        <rFont val="Arial"/>
      </rPr>
      <t>·</t>
    </r>
    <r>
      <rPr>
        <sz val="11"/>
        <rFont val="宋体"/>
        <charset val="134"/>
      </rPr>
      <t>开元二十四年〔</t>
    </r>
    <r>
      <rPr>
        <sz val="11"/>
        <rFont val="Arial"/>
      </rPr>
      <t>736</t>
    </r>
    <r>
      <rPr>
        <sz val="11"/>
        <rFont val="宋体"/>
        <charset val="134"/>
      </rPr>
      <t>年〕</t>
    </r>
    <r>
      <rPr>
        <sz val="11"/>
        <rFont val="Arial"/>
      </rPr>
      <t>,</t>
    </r>
    <r>
      <rPr>
        <sz val="11"/>
        <rFont val="宋体"/>
        <charset val="134"/>
      </rPr>
      <t>福建四大名城之一。被国际友人路易</t>
    </r>
    <r>
      <rPr>
        <sz val="11"/>
        <rFont val="Arial"/>
      </rPr>
      <t>·</t>
    </r>
    <r>
      <rPr>
        <sz val="11"/>
        <rFont val="宋体"/>
        <charset val="134"/>
      </rPr>
      <t>艾黎誉为</t>
    </r>
    <r>
      <rPr>
        <sz val="11"/>
        <rFont val="Arial"/>
      </rPr>
      <t>“</t>
    </r>
    <r>
      <rPr>
        <sz val="11"/>
        <rFont val="宋体"/>
        <charset val="134"/>
      </rPr>
      <t>中国最美丽的山城</t>
    </r>
    <r>
      <rPr>
        <sz val="11"/>
        <rFont val="Arial"/>
      </rPr>
      <t>”</t>
    </r>
    <r>
      <rPr>
        <sz val="11"/>
        <rFont val="宋体"/>
        <charset val="134"/>
      </rPr>
      <t>。</t>
    </r>
  </si>
  <si>
    <t>古田会议旧址</t>
  </si>
  <si>
    <t>古田会议会址，原为“廖氏宗祠”，又名“万源祠”。位于福建省龙岩市上杭县古田镇采眉岭笔架山下。建筑面积826平方米，是第一批全国重点文物保护单位</t>
  </si>
  <si>
    <t>梅花山（中国虎园）</t>
  </si>
  <si>
    <t>梅花山自然保护区地处上杭、连城、新罗三县（区）边界，为玳瑁山的主体部位。森林覆盖率达89%，是世界A级自然保护区，列为国家森林和野生动物保护类型。</t>
  </si>
  <si>
    <t>石门湖</t>
  </si>
  <si>
    <t>石门湖，坐落于福建连城冠豸山东南的石门湖，面积四百多亩，如一块翡翠，镶嵌在冠豸山的险峰奇谷中，四周环山，"是连城昔日八景之一的"石门宿云"所在地。</t>
  </si>
  <si>
    <t>永定土楼</t>
  </si>
  <si>
    <t>永定土楼，位于中国东南沿海的福建省龙岩市永定区。永定土楼千姿百态，种类繁多，分方楼圆楼两大体系。永定被称为一座没有大门的中国客家土楼博物馆。</t>
  </si>
  <si>
    <t>梁野山</t>
  </si>
  <si>
    <t>梁野山梁坐落于闽、粤、赣结合部的武平县境内，山系属武夷山脉最南端，是武夷山脉的最南端与广东南岭山脉东头的交会点，面积达14365公顷。最高峰梁山顶古母石，海拔达1538．4米，为武平第一高峰。</t>
  </si>
  <si>
    <t>天一温泉度假村</t>
  </si>
  <si>
    <t>天一温泉度假村地处闽粤赣三省交汇核心——连城县，地理条件优越，交通十分便利。</t>
  </si>
  <si>
    <t>客家土楼民俗文化村（洪坑）</t>
  </si>
  <si>
    <t>客家土楼民俗文化村是国家AAAAA级旅游区、全国重点文物保护单位、世界文化遗产预备清单地永定客家土楼民俗文化村景区位于福建省龙岩永定县湖坑镇洪坑村内，景区内建筑独特。</t>
  </si>
  <si>
    <t>志高神州欢乐园</t>
  </si>
  <si>
    <t>龙岩志高神州欢乐园，位于福建省龙岩市龙腾南路，占地约100万平方米，建筑面积约100万平方米，项目涵盖大型动漫科技主题公园、八闽娱乐城、广场商业街区等多种业态，年设计接待能力300万人次。</t>
  </si>
  <si>
    <t>太姥山</t>
  </si>
  <si>
    <t>太姥山位于福鼎市正南，相传尧时老母种蓝于山中，逢道士而羽化仙去，故名“太母”，后又改称“太姥”，以 “山海大观”称奇，是国内唯一的花岗岩丘陵的地形上发育的峰林地貌的地区。</t>
  </si>
  <si>
    <t>杨家溪</t>
  </si>
  <si>
    <t>杨家溪又名九鲤溪、七里溪，1988年8月经国务院批准，与太姥山之景并列于第二批国家重点旅游风景区之“太姥山名胜区”，是太姥山“山、海、川”三大主要景区之一。</t>
  </si>
  <si>
    <t>鸳鸯溪</t>
  </si>
  <si>
    <t>鸳鸯溪位于屏南县东北部，总面积78.8平方公里。是中国唯一的鸳鸯鸟保护区。每年秋季有数百上千只鸳鸯飞来越冬，故屏南有“鸳鸯之乡”之美誉。</t>
  </si>
  <si>
    <t>鲤鱼溪</t>
  </si>
  <si>
    <t>鲤鱼溪位于周宁县城西五公里处的浦源村中。鲤鱼溪源于紫云山麓，汇数十条山涧清泉奔流而下，至浦源村口水势顿减，五弯六曲穿村缓流而过。溪中水深及膝，清可见底，鲤鱼满溪，故而得名“鲤鱼溪”。</t>
  </si>
  <si>
    <t>九龙井</t>
  </si>
  <si>
    <t>九龙井风景区位于柘荣县，九龙井景区集武夷山之秀丽，白云山之巧石，峨眉山之清凉，以飞瀑流泉、形态各异的龙井群、冰臼奇观、青竹走廊、古民居等自然和历史景观著称。</t>
  </si>
  <si>
    <t>白水洋风景区</t>
  </si>
  <si>
    <t>白水洋位于福建省宁德市屏南，白水洋地质公园园区总面积达77.34平方公里，拥有世界唯一的鸳鸯猕猴自然保护区，是福建省八大旅游品牌之一，因其地质地貌现象较为奇特而被誉为“天下绝景，宇宙之谜”。</t>
  </si>
  <si>
    <t>北岐滩涂</t>
  </si>
  <si>
    <t>霞浦县松港街道北岐村海边风光如画，影友如织。霞浦滩涂风光旖旎，2012年被《数码摄影》杂志列为“中国最值得拍摄的80个绝美之地”之一。</t>
  </si>
  <si>
    <t>福安白云山</t>
  </si>
  <si>
    <t>白云山位于福建省福安市西北部，距市区55公里，因白云常绕而得名。白云山后峰西坡有始建于明正德四年（1509年）的“冷水寺”，后毁，1987年重建，寺前有“天池”，盛产午时莲。</t>
  </si>
  <si>
    <t>小白鹭海滨度假村</t>
  </si>
  <si>
    <t>小白鹭海滨度假村位于福建东北沿海沙埕港以南小白鹭海湾，是以“渔文化民俗游”及“海滨沙滩休闲度假”为主体的海滨休闲度假区，也是国家重点风景名胜区太姥山的“山、海、川、岛”四大旅游休闲基地之一。</t>
  </si>
  <si>
    <t>犀溪漂流</t>
  </si>
  <si>
    <t>犀溪文化生态旅游是以犀溪流域为纽带，以文化和生态为基础，以廊桥和古建筑为特色，面积约17.8平方公里。</t>
  </si>
  <si>
    <t>滕王阁</t>
  </si>
  <si>
    <t>滕王阁，江南三大名楼之一，位于江西省南昌市西北部沿江路赣江东岸，始建于唐永徽四年（公元653年），因唐太宗李世民之弟——滕王李元婴始建而得名。</t>
  </si>
  <si>
    <t>八一起义纪念馆</t>
  </si>
  <si>
    <t>南昌八一起义纪念馆位于江西省南昌市西湖区中山路，占地面积5903平方米，成立于1956年，1961年被国务院公布为首批全国重点文物保护单位，国家AAAA级旅游景区。</t>
  </si>
  <si>
    <t xml:space="preserve"> 南昌万达海洋乐园</t>
  </si>
  <si>
    <r>
      <rPr>
        <sz val="11"/>
        <color rgb="FFFF0000"/>
        <rFont val="宋体"/>
        <charset val="134"/>
      </rPr>
      <t>南昌万达海洋乐园位于南昌市万达文化旅游城里面的万达茂内，是由美国著名设计公司TVS担纲设计，</t>
    </r>
    <r>
      <rPr>
        <sz val="11"/>
        <color theme="4"/>
        <rFont val="宋体"/>
        <charset val="134"/>
      </rPr>
      <t>共同</t>
    </r>
    <r>
      <rPr>
        <sz val="11"/>
        <color rgb="FFFF0000"/>
        <rFont val="宋体"/>
        <charset val="134"/>
      </rPr>
      <t>打造的中国内陆地区的顶级海洋馆。</t>
    </r>
  </si>
  <si>
    <t>安义古村</t>
  </si>
  <si>
    <r>
      <rPr>
        <sz val="11"/>
        <color theme="4"/>
        <rFont val="宋体"/>
        <charset val="134"/>
      </rPr>
      <t>安义古村位于江西省南昌市郊西山梅岭脚下</t>
    </r>
    <r>
      <rPr>
        <sz val="11"/>
        <color rgb="FFFF0000"/>
        <rFont val="宋体"/>
        <charset val="134"/>
      </rPr>
      <t>，它的古建筑群主要分布于罗田、水南、京台三大自然村。安义古村是全国农业旅游示范点、江西十大最美乡村之一。2010年，安义古村被评定为国家3A级风景名胜区。</t>
    </r>
  </si>
  <si>
    <t>凤凰沟</t>
  </si>
  <si>
    <t>江西省凤凰沟原名江西省凤凰沟风景区，因为地处南昌县黄马乡，又名黄马凤凰沟或南昌凤凰沟，凤凰沟以生态农业为主题，以农业带动凤凰沟旅游业的凤凰沟生态旅游。</t>
  </si>
  <si>
    <t>秋水广场</t>
  </si>
  <si>
    <t>秋水广场位于江西省南昌市红谷滩新区的赣江之滨，于2004年1月28日落成，与滕王阁隔江相望。</t>
  </si>
  <si>
    <t>南昌之星摩天轮</t>
  </si>
  <si>
    <t>“南昌之星”摩天轮，又名南昌之星，位于江西省南昌市红谷滩新区红角洲赣江边上的赣江市民公园。</t>
  </si>
  <si>
    <t xml:space="preserve"> 南昌动物园 </t>
  </si>
  <si>
    <t>南昌新动物园位于南昌市西南方的桃花南路路上，于2011年正式开放。它始建于1959年，原为南昌人民公园的动物展区，2013年已拆除。</t>
  </si>
  <si>
    <t>梅岭狮子峰</t>
  </si>
  <si>
    <t>梅岭狮子峰是集合狮子峰、泮溪湖、望狮涧 为一体，山峰形如蹲狮，故名狮子峰。狮子峰景区是梅岭最具代表性的景点之一。</t>
  </si>
  <si>
    <t>江西省博物馆</t>
  </si>
  <si>
    <t>江西省博物馆坐落在南昌市赣江、抚河环抱的新洲上，占地面积约4万平方米，建筑面积3.5万平方米，展厅面积1.3万平方米（2013年）。</t>
  </si>
  <si>
    <t>庐山风景名胜区</t>
  </si>
  <si>
    <t>庐山风景名胜区，隶属于江西省九江市，北靠长江，南傍鄱阳湖。南北长约25公里，东西宽约20公里。景区大部分山峰在海拔1000米以上，主峰汉阳峰海拔1474米 ，是我国著名的旅游风景区和避暑疗养胜地。</t>
  </si>
  <si>
    <t>三叠泉</t>
  </si>
  <si>
    <t>三叠泉在全国有几处，最为出名为位于江西省九江市的庐山东南九叠谷，是集险峰怪石、飞瀑流泉为一体的山丘型旅游地。宋绍熙二年（1191）始被樵者发现，故有“一朝何事失扃钥，樵者得之人共传”的诗句。</t>
  </si>
  <si>
    <t>白鹿洞书院</t>
  </si>
  <si>
    <t>白鹿洞书院，位于江西省九江市庐山五老峰南麓，是世界文化景观，享有“海内第一书院”之誉，被评为“中国四大书院之首”，始建于南唐升元年间，是中国首间完备的书院。</t>
  </si>
  <si>
    <t>大千世界梦幻乐园</t>
  </si>
  <si>
    <t>民生·大千世界梦幻乐园坐落于山明水秀的九江赛湖凤凰岛，与世界地质公园、国家5A级“庐山”风景区遥遥相望，是华中地区首家第五代主题公园，占地约1100亩。</t>
  </si>
  <si>
    <t>仙人洞</t>
  </si>
  <si>
    <t>仙人洞位于庐山天池山西麓，是一个由砂崖构成的岩石洞，因其形似佛手，故名佛手岩。相传唐代名道吕洞宾曾在此洞中修炼，直至成仙。后人为奉祠吕洞宾，将佛手岩更名为仙人洞。</t>
  </si>
  <si>
    <t>浔阳楼</t>
  </si>
  <si>
    <t>浔阳楼，江南十大名楼之一，位于江西省九江市浔阳区滨江东路，紧靠长江之滨。因九江古称浔阳而得名，初为民间酒楼，至今已有1200年的历史，是溶名楼、名著、名酒为一体的景点。</t>
  </si>
  <si>
    <t>柘林湖风景区</t>
  </si>
  <si>
    <t>柘林湖风景名胜区位于江西永修县和武宁县境内。永修县辖区内72平方公里湖区，有331个岛屿，是集游览观光、休闲度假于一体的湖泊型国家级重点风景名胜区。</t>
  </si>
  <si>
    <t>龙宫洞风景区</t>
  </si>
  <si>
    <t>江西彭泽县龙宫洞风景区位于彭泽县西南部天红乡的乌龙山区（属丘陵地貌），苍翠欲滴的乌龙山脉如同绿色的屏障，将神秘的龙宫洞揽入怀中。</t>
  </si>
  <si>
    <t>石钟山</t>
  </si>
  <si>
    <t>石钟山是中国千古奇音第一山，位于江西省九江市湖口县城区，它实际是两座山，都由石灰岩构成，下部均有洞穴，形如覆钟，水石相击，响声如洪钟，故皆名为“石钟山”。</t>
  </si>
  <si>
    <t>烟水亭</t>
  </si>
  <si>
    <t>烟水亭位于江西省九江市长江南岸的甘棠湖中，相传为三国时名将周瑜的点将台故址，取《琵琶行》诗句 “别时茫茫江浸月”，称“浸月亭”。宋代周敦颐又在湖堤上另建一亭。</t>
  </si>
  <si>
    <t>婺源风景区</t>
  </si>
  <si>
    <t>婺源是唯一一个以县城命名的国家AAA级景区，乡村风情，空气新鲜，有高山花海风景，又有小桥流水人家，全县共有一个5A级景区江湾、篁岭、李坑、汪口、思溪延村、大鄣山卧龙谷、灵岩洞等12个4A级景区。</t>
  </si>
  <si>
    <t>龟峰风景名胜区</t>
  </si>
  <si>
    <t>龟峰风景名胜区位于江西省弋阳县城区西南部，因景区内有无数形态酷似乌龟的象形石和整个景区远远看去象一只硕大无朋的巨龟而得名。</t>
  </si>
  <si>
    <t>李坑</t>
  </si>
  <si>
    <t>李坑是一个以李姓聚居为主的古村落，有乌镇的建筑景观，又有兔耳岭怪石景观，是国家AAAA级旅游景区，李坑自古文风鼎盛、人才辈出。自宋至清，仕官富贾达百人，村里的文人留下传世著作达29部。</t>
  </si>
  <si>
    <t>婺源篁岭</t>
  </si>
  <si>
    <r>
      <rPr>
        <sz val="11"/>
        <color rgb="FFFF0000"/>
        <rFont val="宋体"/>
        <charset val="134"/>
      </rPr>
      <t>篁岭位于江西省上饶市婺源县东北部，经典的徽派建筑，另有石耳山的怪石景观，是著名的“晒秋”文化起源地，也是一座距今近六百</t>
    </r>
    <r>
      <rPr>
        <sz val="11"/>
        <color theme="4"/>
        <rFont val="宋体"/>
        <charset val="134"/>
      </rPr>
      <t>年</t>
    </r>
    <r>
      <rPr>
        <sz val="11"/>
        <color rgb="FFFF0000"/>
        <rFont val="宋体"/>
        <charset val="134"/>
      </rPr>
      <t>历史的徽州古村。篁岭属典型山居村落，民居围绕水口呈扇形梯状错落排布。</t>
    </r>
  </si>
  <si>
    <t>汪口</t>
  </si>
  <si>
    <t>汪口位于婺源县东江湾镇的西部，由宋朝议大夫（正三品）俞杲于大观年间始建，距今有1100余年历史。因地处双河汇合口，碧水汪汪而得名，故名“汪口”。历史上被称为“千烟之地”。</t>
  </si>
  <si>
    <t>三清山风景区</t>
  </si>
  <si>
    <t>三清山风景名胜区位于江西省上饶市东北部，因玉京、玉虚、玉华“三峰峻拔，如道教三清列坐其巅”故名。三清山风景区总面积756.6平方公里，其中主峰玉京峰海拔1819.9米。</t>
  </si>
  <si>
    <t>鄱阳湖国家湿地公园</t>
  </si>
  <si>
    <t>江西东鄱阳湖国家湿地公园是集湖泊、河流、草洲等湿地为主体景观，湿地资源丰富、类型众多而极具代表性的纯自然生态的复合型湿地公园。</t>
  </si>
  <si>
    <t>江岭</t>
  </si>
  <si>
    <t>江岭南临晓起，东接溪头，地处婺源县最东北，那里漫山遍野的油菜花呈梯田状，从山顶铺散到山谷下。</t>
  </si>
  <si>
    <t>彩虹桥</t>
  </si>
  <si>
    <r>
      <rPr>
        <sz val="11"/>
        <color theme="3" tint="0.39994506668294322"/>
        <rFont val="宋体"/>
        <charset val="134"/>
      </rPr>
      <t>又叫楼桥、风雨桥，优点是即可供行人避风雨，遮烈日，又能使桥身不受风雨的侵蚀</t>
    </r>
    <r>
      <rPr>
        <sz val="11"/>
        <color rgb="FFFF0000"/>
        <rFont val="宋体"/>
        <charset val="134"/>
      </rPr>
      <t>。原汁原味的杉木，不施油彩，绝少雕饰，实则经过精心推敲，达到“清水出芙蓉”的效果。</t>
    </r>
  </si>
  <si>
    <t>月亮湾</t>
  </si>
  <si>
    <t>婺源的月亮湾位于紫阳镇往东700M处，小岛夹在两岸之间，形状犹如一弯月，这就是月亮湾。月亮湾是半路上的一处小景点，因恰如月亮的形态、隔岸徽派民居的典雅、周边秀美的景色相融合。</t>
  </si>
  <si>
    <t>金竹瀑布景区</t>
  </si>
  <si>
    <t>金竹瀑布景区位于江西省抚州市乐安县南部金竹畲族乡，荣获过“江西百景”称号，这里有浓厚的畲族风俗、有完好的革命遗址毛泽东、朱德等革命领袖旧居。</t>
  </si>
  <si>
    <t>梦湖景区</t>
  </si>
  <si>
    <t>梦湖位于抚州城西，是在原十年九涝、洪灾泛滥的低洼地上开挖的“人工湖”，是集防洪排涝、休闲娱乐、旅游商业、景观绿化为一体的大型综合性水利工程。</t>
  </si>
  <si>
    <t>王安石纪念馆</t>
  </si>
  <si>
    <t>王安石纪念馆坐落在抚州市赣东大道的南端，是为了纪念北宋著名政治家、思想家、文学家，中国十一世纪改革家王安石而建，为江西省十大历史名人纪念馆之一。</t>
  </si>
  <si>
    <t>麻姑山</t>
  </si>
  <si>
    <t>麻姑山位于江西省抚州市南城县，不仅有奇特壮观的飞瀑“玉练双飞”，还有千古流芳的“鲁公碑”，著名的“半山亭”、“仙都观”、“神功泉”、“龙门桥”、“丹霞洞”，仙境依然。</t>
  </si>
  <si>
    <t>东华山</t>
  </si>
  <si>
    <t>东华山景区位于黎川县华山场洲湖村境内，东华山景是一个集“红、古、绿”于一体的旅游风景名胜区，共有景点十多处，其中红色旅游景点有毛泽民、肖劲光故居、千年古道（红军驿道）、六板石桥、烈士纪念碑等。</t>
  </si>
  <si>
    <t>大觉山</t>
  </si>
  <si>
    <t xml:space="preserve">大觉山位于江西省抚州市资溪县境内，大觉山野生动植物资源丰富，分布广，被专家誉为“天然氧吧，被誉为“生态王国，华夏翡翠”。 </t>
  </si>
  <si>
    <t>流坑古村</t>
  </si>
  <si>
    <t>流坑古村位于抚州乐安县，其建筑具有浓厚的地方特色，代表了江西赣式民居的典型风格和特点，有很高的历史价值、人文科学价值及环境与建筑艺术价值。</t>
  </si>
  <si>
    <t>临川金山寺</t>
  </si>
  <si>
    <t>临川金山寺，坐落於江西省临川区云山镇海拔265.9米的金山岭上（又称金峰），东与东乡毗邻，北与进贤接壤。</t>
  </si>
  <si>
    <t>法水（天沐）温泉</t>
  </si>
  <si>
    <t>江西法水天沐温泉度假村位于抚州市资溪县嵩市镇法水村芙蓉山是一家以温泉休闲度假为特色的高档旅游度假酒店。</t>
  </si>
  <si>
    <t>军峰山</t>
  </si>
  <si>
    <t>军峰山位于江西省抚州市南丰县县城西陲,是江西省六大山脉中雩山山脉的最高峰，号称赣东之脊。</t>
  </si>
  <si>
    <t>明月山</t>
  </si>
  <si>
    <t>明月山位于赣西中部的宜春市中心城西南15公里处，是以"奇峰险壑、温泉飞瀑、珍稀动植物和禅宗文化"为主要特色，集"生态游览、休闲度假、科普教育和宗教旅游"为一体的山岳型风景名胜区。</t>
  </si>
  <si>
    <t>竹山洞风景旅游区</t>
  </si>
  <si>
    <t>竹山洞风景旅游区是赣西颇具特色的自然风景名胜区，区内包括竹山洞、竹山洞森林公园、石笏旅游度假村，竹山洞风景旅游区已逐步建成综合性、多功能、高品位的生态旅游、田园旅游、度假旅游、娱乐旅游胜地。</t>
  </si>
  <si>
    <t>八仙飞瀑潭景区（萝卜潭）</t>
  </si>
  <si>
    <t>萝卜潭位于江西奉新县罗市镇南店前村境内，共有八潭八瀑，连贯而泻，蔚为壮观；从一瀑到八瀑直线距离约500米，蜿蜒台阶2000多步，已被誉为“江南第一瀑布群”；</t>
  </si>
  <si>
    <t>禅都文化博览园</t>
  </si>
  <si>
    <t>宜春禅都文化博览园（简称禅博园）是集文化观光与体验、休闲旅游为一体的综合性文化公园,也是全国首座以佛禅文化为主题的博览园，是佛教马祖兴丛林、百丈立清规的起源处。</t>
  </si>
  <si>
    <t>贾家古村</t>
  </si>
  <si>
    <t>贾家古村位于江西省高安市新街镇景贤村,是目前中国保存最大最完好的生态古村落群的典型代表，被誉为“现实中的荣国府”。</t>
  </si>
  <si>
    <t>酌江风景区</t>
  </si>
  <si>
    <t>江西宜春酌江风景区位于江西省宜春市三阳镇境内，根据景区的形态，分为“白龙洞”酌江洞“水上基地”石林“果园”等五大景区</t>
  </si>
  <si>
    <t>中部梦幻城</t>
  </si>
  <si>
    <t>靖安中部梦幻城宗旨是“回归自然，放飞心情”，以梦幻般旅游文化元素为特色，打造省内一流休闲度假区。</t>
  </si>
  <si>
    <t>天柱峰国家森林公园</t>
  </si>
  <si>
    <t>江西天柱峰国家森林公园位于秋收起义发源地—赣西北铜鼓县，公园由四大景区组成：分别是天柱峰景区、铜鼓石景区、大沩山景区、龙门崖景区，总面积10512公顷。</t>
  </si>
  <si>
    <t>三爪仑国家森林公园</t>
  </si>
  <si>
    <t>三爪仑国家森林公园位于江西省靖安县境内，国家AAAA级旅游区，公园总面积32万亩，由况钟园林景区、骆家坪景区、宝峰景区、盘龙湖景区、躁都景区、铁门堑景区等组成百里风光带。</t>
  </si>
  <si>
    <t>宜春鼓楼</t>
  </si>
  <si>
    <t>宜春鼓楼又名袁州谯楼，是中国现存最古老的地方天文台鼓楼。设计构造体现了古代劳动人民的高超智慧。</t>
  </si>
  <si>
    <t>井冈山</t>
  </si>
  <si>
    <r>
      <rPr>
        <sz val="11"/>
        <color theme="4"/>
        <rFont val="宋体"/>
        <charset val="134"/>
      </rPr>
      <t>井冈山地处湘东-赣西边界</t>
    </r>
    <r>
      <rPr>
        <sz val="11"/>
        <color theme="1"/>
        <rFont val="宋体"/>
        <charset val="134"/>
      </rPr>
      <t>，万洋山（为罗霄山脉中段）的北支，据传在东汉年间就已经有人在井冈山居住了。秦朝设郡县制时，井冈山为九江郡庐陵县属地。井冈山被誉为“中国革命的摇篮”</t>
    </r>
  </si>
  <si>
    <t>羊狮慕风景区</t>
  </si>
  <si>
    <t>羊狮慕（杨思慕）位于江西省吉安市安福县与宜春市交界处，羊狮慕东素有小黄山之称。奇峰怪石，古树名花，流泉飞瀑，云海雾涛被称为羊狮慕景观的“四绝”，还有罕见奇观“佛光”。</t>
  </si>
  <si>
    <t>杜鹃山(笔架山)</t>
  </si>
  <si>
    <r>
      <rPr>
        <sz val="11"/>
        <color theme="4"/>
        <rFont val="宋体"/>
        <charset val="134"/>
      </rPr>
      <t>杜鹃山位于五指山西南</t>
    </r>
    <r>
      <rPr>
        <sz val="11"/>
        <color theme="1"/>
        <rFont val="宋体"/>
        <charset val="134"/>
      </rPr>
      <t>，因峰峦的十七个峰次排列，形同笔架，故也称作笔架山。</t>
    </r>
    <r>
      <rPr>
        <sz val="11"/>
        <color theme="4"/>
        <rFont val="宋体"/>
        <charset val="134"/>
      </rPr>
      <t>井冈山杜鹃山景区内以扬眉峰为中心</t>
    </r>
    <r>
      <rPr>
        <sz val="11"/>
        <color theme="1"/>
        <rFont val="宋体"/>
        <charset val="134"/>
      </rPr>
      <t xml:space="preserve">，以险峰、奇石、古松和杜鹃等景观为特色。 </t>
    </r>
  </si>
  <si>
    <t>渼陂古村</t>
  </si>
  <si>
    <t>渼陂古村座落在吉安市青原区文陂乡，是一座比较典型的江右民系古村，它就是被誉为“庐陵文化第一村”的渼陂古村，在渼陂村内，赣派建筑数量众多、类型齐全、规模宏大，有许多文物古迹和革命遗址。</t>
  </si>
  <si>
    <t>五指峰</t>
  </si>
  <si>
    <t xml:space="preserve">五指峰位于江西省赣州市上犹五指峰乡，因其境内有五座相依相连、状如五指的山峰而得名。五指峰天造地就，五指矗立，直插云霄，最高峰海拔1607米，远看五指峰，仪态万千，形象生动。 </t>
  </si>
  <si>
    <t>黄洋界</t>
  </si>
  <si>
    <t>黄洋界位于距茨坪西北面十七公里，是人文和自然景观相结合的景区。黄洋界山顶海拔1343米，这里峰峦叠嶂，地势险峻，气象万千，时常弥漫着茫茫的云雾，好像汪洋大海一望无际。</t>
  </si>
  <si>
    <t>井冈山革命博物馆</t>
  </si>
  <si>
    <t>井冈山革命博物馆，位于江西省井冈山市茨坪红军南路，馆藏文物3万余件，珍贵文献资料和历史图片2万余份，珍藏党和国家领导人、著名书画家及社会各界知名人士的墨宝珍迹千余幅。</t>
  </si>
  <si>
    <t>龙潭瀑布群</t>
  </si>
  <si>
    <t>龙潭位于茨坪北面七公里处，有五潭十八瀑之称。龙潭以瀑布数量多、落差大、形态美而著称。</t>
  </si>
  <si>
    <t>白鹭洲书院</t>
  </si>
  <si>
    <t>白鹭洲书院位于江西吉安市内赣江江心的白鹭洲之头，南宋吉州知军江万里创建于南宋淳祐元年（公元1241年），它和庐山的白鹿洞书院、铅山的鹅湖书院、南昌的豫章书院齐名，合称为古代江西四大书院。</t>
  </si>
  <si>
    <t>汤湖温泉</t>
  </si>
  <si>
    <t>汤湖温泉位于江西省吉安市遂川县汤湖镇，紧邻中国革命根据地井冈山，环境优越，交通便利，风景优美，素有“江南小南海”之称，是大井冈旅游圈中的。</t>
  </si>
  <si>
    <t>通天岩</t>
  </si>
  <si>
    <t>通天岩风景名胜区位于赣州市西北郊6.8千米处，通天岩石窟开凿于唐朝，兴盛于北宋，至今保留着唐朝至宋代的石龛造像359尊，宋代至民国的摩崖题刻128品，被称为“江南第一石窟”。</t>
  </si>
  <si>
    <t>丫山风景区</t>
  </si>
  <si>
    <t>大余县丫山历史悠远，古时即以宗教活动和游览胜地闻名遐迩，南唐始建的江南名刹灵岩古寺坐落山中。四季景色各异，生态环境优越，负氧离子含量极高，素有“城市绿肺”之称。</t>
  </si>
  <si>
    <t>阳岭国家森林公园</t>
  </si>
  <si>
    <t>江西阳岭国家森林公园位于赣州市崇义县，公园内峰峦叠障，四时花木广布，珍禽异兽咸集，保持了完好的亚热带原始森林风貌，地处亚热带湿润季风气候带，森林植被类型为亚热带阔叶林。</t>
  </si>
  <si>
    <t>古浮桥</t>
  </si>
  <si>
    <t>赣州古浮桥，学名叫惠民桥，又称东津桥、东河浮桥、建春门浮桥。浮桥长约400米，连接贡江的两端，由100多只小舟板并束之以缆绳相连而成，始建于宋乾道年间（1163—1173）、至今已有800多年历史。</t>
  </si>
  <si>
    <t>石城通天寨</t>
  </si>
  <si>
    <t>通天寨景区位于距石城县城东南6公里处的大畲村境内，素有“石怪、洞幽、泉美、茶香、佛盛”之美誉，自然景观与人文古迹交相辉映。</t>
  </si>
  <si>
    <t>瑞金共和国摇篮景区</t>
  </si>
  <si>
    <t>瑞金共和国摇篮景区位于江西省赣州瑞金市，由叶坪、红井、二苏大、中华苏维埃纪念园（南园和北园）、中央苏区军事文化博览园等景区组成。</t>
  </si>
  <si>
    <t>赣州古城墙</t>
  </si>
  <si>
    <t>赣州古城墙，始建于汉代，距今有二千年的历史，反映了中国古代劳动人民的聪明智慧和高超的建筑技艺。</t>
  </si>
  <si>
    <t>郁孤台</t>
  </si>
  <si>
    <t>郁孤台位于赣州城区西北部贺兰山（别名：田螺岭）顶，海拔131米，是城区的制高点，赣州宋代古城墙自台下逶迤而过，属市级文物保护单位，1985年12月列为第一批省级重点风景名胜区点。</t>
  </si>
  <si>
    <t>小武当山</t>
  </si>
  <si>
    <t>小武当山，矗立在江西最南端的龙南县武当镇境内，赣粤交界处，素有江西大门之称。</t>
  </si>
  <si>
    <t>翠微峰国家森林公园</t>
  </si>
  <si>
    <t>翠微峰国家森林公园位于宁都北郊3公里处，和江西的众多名山一样，是典型的丹霞地貌。景区的主要游览区在北入口附近的翠微峰、金精洞周边，步行游览一天即可。</t>
  </si>
  <si>
    <t>瑶里景区</t>
  </si>
  <si>
    <t>瑶里景区位于瑶里古镇汪湖生态游览区的南山瀑布群，由南山瀑、石花瀑、飞龙瀑、飘锦瀑等四段瀑布组成。瀑布群全长400多米，落差达220米，主瀑宽70米。瑶里四瀑景致，瀑瀑不同。</t>
  </si>
  <si>
    <t>古窑民俗博览区</t>
  </si>
  <si>
    <t>景德镇古窑民俗博览区位于江西省景德镇市昌江区枫树山蟠龙岗，是集文化博览、陶瓷体验、娱乐休闲为一体的文化旅游景区，是全国唯一一家以陶瓷文化为主题的国家级旅游景区。</t>
  </si>
  <si>
    <t>景德镇陶瓷馆</t>
  </si>
  <si>
    <t>景德镇陶瓷民俗博览馆于1979年开始筹建，该馆以异地保护明清古建筑为依托来立馆，业务活动以研究展示瓷业习俗、传统、工艺，开发旅游为主。</t>
  </si>
  <si>
    <t>三闾庙古街</t>
  </si>
  <si>
    <t>三闾庙古街位于江西省景德镇市区西北人民公园对岸，昌江与西河交汇处，昌江河两岸的山嘴上，与镇上“里市渡”隔河相望，整个三闾庙古街分为明街、清街和古码头三部分，是著名的历史文化街区。</t>
  </si>
  <si>
    <t>冷水尖生态风景区</t>
  </si>
  <si>
    <t>冷水尖生态风景区地处世界文明的瓷都中国景德镇南区，是国家AA级旅游景区、距市区7公里，位于鱼山镇东部与荷塘乡西部交界处、坐落在风景秀丽的岚山山脉——飞凤岭，是我市最早的佛教发祥地之一。</t>
  </si>
  <si>
    <t>浮梁古县衙景区</t>
  </si>
  <si>
    <t>浮梁古县衙景区位于瓷都景德镇的北部，其建筑具有徽派与赣派相结合的特点，以贴地瓷砖建设的历史文化长廊，综述了浮梁的概况以及源远流长的官文化。</t>
  </si>
  <si>
    <t>怪石林</t>
  </si>
  <si>
    <t>江西怪石林位于乐平、弋阳、万年三县（市）交界的文山一带，堪称我国石林之最。在该景区美丽神奇的石林与迷人的地下河，形态各异的溶洞、天坑、竖井、天生桥、石峡谷等喀斯特地貌共生共存。</t>
  </si>
  <si>
    <t>得雨生态园</t>
  </si>
  <si>
    <t>景德镇市的得雨生态园，是国家AAAA级景区，位于瓷都大道东侧，昌江西岸。得雨生态园是江西德宇集团属下的一个集科研、种植、观光为一体的农业生态园。</t>
  </si>
  <si>
    <t>瑶里瓷茶古镇</t>
  </si>
  <si>
    <t>瑶里瓷茶古镇位于景德镇市浮梁县，是江西省首批历史文化名镇，从西汉建镇开始，迄今已有两千多年历史。古镇南踞象山，北卧狮山。</t>
  </si>
  <si>
    <t>浮梁古城</t>
  </si>
  <si>
    <t>浮梁古城位于景德镇市郊，。浮梁古城建于唐元和十二年（公元817年），历经唐、宋、元、明、清诸朝，浮梁古城是历代浮梁县治之所在。</t>
  </si>
  <si>
    <t>萍乡武功山风景区</t>
  </si>
  <si>
    <t>武功山风景名胜区位于萍乡市芦溪县东南边境，属罗霄山脉北段，绵延120公里，总面积260余平方公里。武功山是集人文景观和自然景观为一体的山岳型风景名胜区，是江南名山最后一座正在开发的处女山。</t>
  </si>
  <si>
    <t>杨岐山</t>
  </si>
  <si>
    <t>杨岐山位于位于萍乡市上栗县杨岐乡，是一个以优美的自然景观为外延，以丰厚的人文景观为内涵，构成融自然风光和宗教文化为一体的旅游胜地，有杨岐普通寺和孽龙洞等风景。</t>
  </si>
  <si>
    <t>高山草甸</t>
  </si>
  <si>
    <t>高山草甸主要集中在太平山一带，因为地势的抬升和气候带的垂直变化，形成了山上植被的垂直分布，海拨1600米以上的山峰，基本上是以白茅为主的草甸带，由此形成了江南独特的高山草甸自然景观。</t>
  </si>
  <si>
    <t>荷花博览园</t>
  </si>
  <si>
    <t>荷花博览园坐落江西省莲花县莲花村，分8个功能区，分别是荷花观赏区、户外宿营区、休闲区、度假区、培育区、农耕体验区、后期开发区及入口服务区。莲花县是我国唯一以花卉命名的农业大县。</t>
  </si>
  <si>
    <t>紫极宫</t>
  </si>
  <si>
    <t>中唐时期的宫观，在长安城内，因大诗人李白出名，被广为传颂，李白“谪仙”之名也由此而来。</t>
  </si>
  <si>
    <t>孽龙洞</t>
  </si>
  <si>
    <t xml:space="preserve">孽龙洞位于江西省萍乡市上栗县福田镇清溪村。相传古代鄱阳湖有条孽龙企图把江西变成泽国，后被许真君制服于萍乡杨岐山下的一个山洞里，孽龙洞故得其名。 </t>
  </si>
  <si>
    <t>金顶</t>
  </si>
  <si>
    <t>武功山金顶观光休闲区有景点石鼓寺、夫妻瀑、吊马桩、武功山神、古祭坛群、金壶洒酒。武功山主峰白鹤峰(金顶)海拔1918.3米，为江西省境内第一高峰。</t>
  </si>
  <si>
    <t>碧湖潭森林公园</t>
  </si>
  <si>
    <t>江西碧湖潭国家森林公园位于江西省萍乡市湘东区，地处湘赣大旅游区体系，以中低山区为主，丘陵次之，整个地势由东南向西北倾斜。有红壤、黄红壤、黄壤分布。</t>
  </si>
  <si>
    <t>仙凤三宝农业休闲观光园</t>
  </si>
  <si>
    <t>三宝园坐落在江西省萍乡市宣风镇竹垣村，江西健航实业有限公司根据未来的发展以及产业化目标而建立。</t>
  </si>
  <si>
    <t>万龙峡漂流</t>
  </si>
  <si>
    <t>武功山万龙峡漂流项目位于万龙山。漂流全长约5公里，漂流时长约一个半小时，漂流起点与终点的落差达168米，水流量1.5米每秒，其中单一漂流点落差达30米，真正的高落差峡谷漂流。</t>
  </si>
  <si>
    <t>仙女湖</t>
  </si>
  <si>
    <t>仙女湖景区位于江西省新余市西南16公里处，是江西省水上游泳资源丰富，开发较成功的湖泊型风景名胜区。“仙女湖”的名称源自1600多年前东晋文学家干宝所著《搜神记》中记述的“仙女下凡”美丽传说。</t>
  </si>
  <si>
    <t>中国洞都</t>
  </si>
  <si>
    <t>中国洞都景区位于江西省新余市分宜县洞村乡，是一个以仙女文化、姻缘文化为主题的洞群旅游区。方圆近百里散布着大小溶洞近万个，是典型喀斯特地貌，有万洞之都美誉，被誉为“江西第一避暑溶洞”。</t>
  </si>
  <si>
    <t xml:space="preserve">凯光新天地新余国家亚热带植物园
</t>
  </si>
  <si>
    <t>新余亚热带植物园位于仰天岗国家森林公园西北面，是亚洲第一、世界第二大植物园。景区以亚热带植物园为生态基底，展现亚热带植物为特色，形成高端服务配套一体的生态文化休闲度假区。</t>
  </si>
  <si>
    <t>仰天岗森林公园</t>
  </si>
  <si>
    <r>
      <rPr>
        <sz val="11"/>
        <color theme="1"/>
        <rFont val="宋体"/>
        <charset val="134"/>
      </rPr>
      <t>仰天岗森林公园位于新余市渝水区城北办事处仰天岗，总面积6.7平方公里</t>
    </r>
    <r>
      <rPr>
        <sz val="11"/>
        <color theme="4"/>
        <rFont val="宋体"/>
        <charset val="134"/>
      </rPr>
      <t>。2008年仰天岗已正式更名为毓秀山</t>
    </r>
    <r>
      <rPr>
        <sz val="11"/>
        <color theme="1"/>
        <rFont val="宋体"/>
        <charset val="134"/>
      </rPr>
      <t>，仰天岗大道、科环路分别更名为毓秀大道和赣西大道。2014年重新更名为仰天岗。</t>
    </r>
  </si>
  <si>
    <t xml:space="preserve"> 洪阳洞</t>
  </si>
  <si>
    <t>洪阳洞，又名严嵩洞、狐仙洞，位于仙女湖钤阳湖景区西北部袁岭第三峰南麓，西望昌山庙，南瞰钤阳湖，因其深邃奇巧的石灰岩溶洞而享有古今胜迹的美名。</t>
  </si>
  <si>
    <t>昌坊度假村</t>
  </si>
  <si>
    <t>昌坊度假村位于江西省新余市北部山区，景区内有山林生态，湖泊生态和半人工生态的耕地800亩，森林覆盖率80%，是纯天然氧吧。</t>
  </si>
  <si>
    <t>百丈峰</t>
  </si>
  <si>
    <t>百丈峰位于江西省新余市渝水区东南部，主山脉为东西走向，南与峡江县、新干县交界，东、西、北三面均与本区南安乡相连，距新余市城区45公里。</t>
  </si>
  <si>
    <t>孔目江国家湿地公园</t>
  </si>
  <si>
    <t>孔目江国家湿地公园位于新余市城区西北角的孔目江中下游，由孔目江、东江湿地景观带和湖陂村、港背村、孝头村的部分土地构成。</t>
  </si>
  <si>
    <t>抱石公园</t>
  </si>
  <si>
    <t xml:space="preserve">抱石公园是为纪念新余籍国画大师傅抱石所建，是中国首座以美术家名字命名的公园。是江西省重点文化设施之一。 </t>
  </si>
  <si>
    <t>大岗山瀑布</t>
  </si>
  <si>
    <t xml:space="preserve">大岗山必武功山支脉，由宜春逶逦而来，地势而西向东倾斜。它西邻宜春，南接安福，东连分宜的松山、大岗山，北濒江口水库 ，成一个蛾眉月形。 </t>
  </si>
  <si>
    <t>龙虎山风景区</t>
  </si>
  <si>
    <t>龙虎山风景名胜区位于江西鹰潭市，由仙水岩、龙虎山、上清宫、洪五湖、马祖岩和应天山等六大景区组成，有55个景点、261个景物景观，是中国典型的丹霞地貌风景，中国道教的发祥地。</t>
  </si>
  <si>
    <t>崖墓</t>
  </si>
  <si>
    <t>战国崖墓集中分布在江西省境内的武夷山地区，形式有单洞单葬、单洞群葬及联洞群葬，棺用整木刳成。汉代黄河中下游地区的崖墓多为诸侯王陵或贵族大墓，著名的如满城汉墓和曲阜九龙山汉墓。</t>
  </si>
  <si>
    <t>无蚊村</t>
  </si>
  <si>
    <t>无蚊村位于泸溪河东岸仙水岩景区的许家村，据载为许真君的后裔。村中人多长寿，所以又有长寿村之称。该村依山傍水，冬暖夏凉、气候温和。可是村里却有一奇特现象，就是没有蚊子，因此被称为“无蚊村”。</t>
  </si>
  <si>
    <t>鹰潭公园</t>
  </si>
  <si>
    <r>
      <rPr>
        <sz val="11"/>
        <color theme="1"/>
        <rFont val="宋体"/>
        <charset val="134"/>
      </rPr>
      <t>鹰潭公园是1957年正式兴建的，后由市政府投资近2000万元改造的鹰潭公园，文化内涵更深，园林品位更高，鹰潭公园是江西最大的自然公园，风光秀丽</t>
    </r>
    <r>
      <rPr>
        <sz val="11"/>
        <color theme="4"/>
        <rFont val="宋体"/>
        <charset val="134"/>
      </rPr>
      <t>；“雄鹰舞其上，激流旋其中”——</t>
    </r>
    <r>
      <rPr>
        <sz val="11"/>
        <color theme="1"/>
        <rFont val="宋体"/>
        <charset val="134"/>
      </rPr>
      <t>据说鹰潭由此而得名。</t>
    </r>
  </si>
  <si>
    <t xml:space="preserve"> 东湖公园</t>
  </si>
  <si>
    <t>东湖古称督军湖，秦代番县令吴芮曾在此操练水军。如今的东湖位于鄱阳县城中心，面积143.7公顷，环湖周长8440米，是全国三千多个县城中水域面积最大的城中湖。</t>
  </si>
  <si>
    <t>天师府</t>
  </si>
  <si>
    <t>天师府位于鹰潭上清镇，原建于龙虎山脚下，始建于明太祖洪武元年（公元1368年），后又经十多次修建，现存木构建筑均为清乾隆、嘉庆和同治年间遗物。</t>
  </si>
  <si>
    <t>上清古镇</t>
  </si>
  <si>
    <t>上清古镇是一个具有千年历史的古镇。位于上清宫景区内，距鹰潭市区25公里，源远流长道教文化，富有特色的名胜古迹，古仆淳厚的民俗风情。</t>
  </si>
  <si>
    <t>鹰潭博物馆</t>
  </si>
  <si>
    <t>鹰潭市博物馆成立于1984年，位于鹰潭市湖西路四号，又名“中国道教文物收藏馆”，是中国道教文化的标志性建筑，更是中国目前唯一的道教文物收藏馆。</t>
  </si>
  <si>
    <t>正一观</t>
  </si>
  <si>
    <t>道教宫观在江西省鹰潭市贵溪县境内的龙虎山张道陵炼丹处。据《龙虎山志》记载：第四代天师张盛自汉中迁还龙虎山之后，曾在此建祠祀祖。</t>
  </si>
  <si>
    <t>上清宫</t>
  </si>
  <si>
    <t>该宫始建于东汉，是道教的祭神之所，是中国古代在敬天祭祖的基础上形成的建筑群落之一，其规模大小，等级高低不等，遍布全国。</t>
  </si>
  <si>
    <t>趵突泉</t>
  </si>
  <si>
    <t>位居济南七十二名泉之首，被誉为“天下第一泉”，也是最早见于古代文献的济南名泉。 位于济南市中心区，趵突泉南路和泺源大街中段，南靠千佛山，东临泉城广场，北望大明湖。</t>
  </si>
  <si>
    <t>泉城广场</t>
  </si>
  <si>
    <t>泉城广场是省会济南的中心广场，地处山、泉、河、城怀抱之中。环顾四周，北览旧城区古风新貌，西观趵突泉喷涌潺湲，南眺千佛山青翠绵亘，东望解放阁清雅如画，是市民休憩盘桓之胜地。</t>
  </si>
  <si>
    <t>大明湖</t>
  </si>
  <si>
    <t>济南三大名胜之一，是繁华都市中一处难得的天然湖泊，素有“泉城明珠”的美誉 它位于济南市中心偏东北处、旧城区北部。</t>
  </si>
  <si>
    <t>黑虎泉</t>
  </si>
  <si>
    <t>黑虎泉为济南四大泉群之一。早在金代以前，黑虎泉就以现名闻名于世。泉水出于深凹形洞穴，通过三个石雕虎头泉水喷出，波澜汹汹，水声喧喧。</t>
  </si>
  <si>
    <t>千佛山</t>
  </si>
  <si>
    <t>千佛山公园位于济南市区南部，因这山上有数不清的佛，所以叫千佛山，海拔285米，与趵突泉和大明湖并称为济南三大名胜。</t>
  </si>
  <si>
    <t>灵岩寺</t>
  </si>
  <si>
    <t>灵岩寺，北距济南市区45公里，位于济南市长清区万德镇境内，泰山西北，现为世界自然与文化遗产泰山的重要组成部分。</t>
  </si>
  <si>
    <t>九如山瀑布群</t>
  </si>
  <si>
    <t>九如山瀑布群风景区——国家AAAA级景区、国家森林公园，位于山东省济南市历城区西营镇，距济南市区约40公里。</t>
  </si>
  <si>
    <t>山东博物馆</t>
  </si>
  <si>
    <t>山东博物馆新馆位于济南市区主干道经十路东段，2007年12月29日举行奠基，2010年6月圆满竣工，2010年11月16日正式向社会开放。</t>
  </si>
  <si>
    <t>红叶谷</t>
  </si>
  <si>
    <t>红叶谷生态文化旅游区内植物争芳斗艳、鸟类自由生存、山水相映成趣、生态环保并重，集游览观光、休闲、科普、娱乐、赏红叶等于一体。</t>
  </si>
  <si>
    <t>珍珠泉</t>
  </si>
  <si>
    <t>珍珠泉为济南第三大名泉，位于济南旧城中心，今泉城路珍珠泉礼堂内北面，明清时期为山东巡抚驻地，匾额为乾隆皇帝御笔亲题。</t>
  </si>
  <si>
    <t>崂山</t>
  </si>
  <si>
    <t>位于青岛市东部的崂山区，是山东半岛的主要山脉，最高峰崂顶海拔1133米。崂山耸立在黄海之滨，古语云：“泰山虽云高，不如东海崂”。</t>
  </si>
  <si>
    <t>第一海水浴场</t>
  </si>
  <si>
    <t>青岛第一海水浴场位于山东青岛市汇泉湾内，拥有长580米，宽40余米的沙滩，曾是亚洲最大的海水浴场。</t>
  </si>
  <si>
    <t>栈桥</t>
  </si>
  <si>
    <t>青岛栈桥，俗称前海栈桥、南海栈桥、大码头。位于青岛市市南区海滨，青岛湾北侧，被视为青岛市重要标志。</t>
  </si>
  <si>
    <t>奥帆中心</t>
  </si>
  <si>
    <t>青岛国际帆船中心座落于青岛市东部新区浮山湾畔，北海船厂原址，毗邻五四广场和东海路。2008年第29届奥运会和13届残奥会帆船比赛的所有必备设施，目前全部还位于场馆区内。</t>
  </si>
  <si>
    <t>金沙滩</t>
  </si>
  <si>
    <t>金沙滩位于山东青岛市黄岛区黄海之滨，呈月牙形东西伸展，全长3500多米，是我国沙质最细、面积最大、风景最美的沙滩，号称“亚洲第一滩”。</t>
  </si>
  <si>
    <t>八大关</t>
  </si>
  <si>
    <t>八大关景区位于山东青岛市南区，是最能体现青岛“红瓦绿树、碧海蓝天”特点的风景区。所谓"八大关"，是因为这里有八条马路（现已增到十条），是以中国古代著名关隘命名的。</t>
  </si>
  <si>
    <t>五四广场</t>
  </si>
  <si>
    <t>建于1997年，北依青岛市市政府办公大楼，南临浮山湾，位于东部新区，因纪念青岛作为“五四运动”导火索而得名。</t>
  </si>
  <si>
    <t>中山公园</t>
  </si>
  <si>
    <t>中山公园与汇泉广场一路之隔，公园三面环山，南向大海。园内林木繁茂，枝叶葳蕤。林木与公园的四时花木连为一体，树海茫茫，郁郁葱葱。</t>
  </si>
  <si>
    <t>极地海洋世界</t>
  </si>
  <si>
    <t>位于青岛东海东路，石老人旅游度假区南面，东起雕塑园，西至海洋娱乐城，背靠青山，三面临海。它是在原青岛海豚表演馆的基础上投资兴建的集吃、住、行、游、购、娱为一体</t>
  </si>
  <si>
    <t>天幕城</t>
  </si>
  <si>
    <t>位于原青岛丝织厂与青岛印染厂厂区内，与寿光路平行，毗邻台东商贸区、辽宁路两大商圈，贯通青岛啤酒街、文化街、婚纱街三大街区，区位优越，交通便捷，是于 07年新建设打造的一条特色街。</t>
  </si>
  <si>
    <t>鲁山</t>
  </si>
  <si>
    <t>鲁山位于中国山东省淄博市境内，绵延莱芜、沂源、临朐、博山诸县。博山区池上镇境内的主峰大圣峰1108.3米，为山东第四高峰。</t>
  </si>
  <si>
    <t>潭溪山</t>
  </si>
  <si>
    <t>潭溪山旅游区：国家AAAA级旅游区，国家森林公园，国家地质公园，国家水利风景区，山东省重点风景名胜区。</t>
  </si>
  <si>
    <t>蒲松龄故居</t>
  </si>
  <si>
    <t>蒲松龄故居“聊斋”位于山东省淄博市淄川区洪山镇蒲家庄，是一座典型的北方农家建筑。蒲松龄故居在抗日战争中遭日军焚毁，1954年依原貌修复。</t>
  </si>
  <si>
    <t>聊斋旅游区</t>
  </si>
  <si>
    <t>聊斋城是淄川蒲家庄投资兴建的。是以园林为表现形式，以聊斋故事为主题的组群式的大型名园景区，它位于淄博市淄川区洪山镇蒲家庄。这里是世界短篇小说之王蒲松龄的故里，属国家AAA级旅游景区</t>
  </si>
  <si>
    <t>沂源九天洞</t>
  </si>
  <si>
    <t>沂源九天洞位于山东省，之所以称为九天，是因为古代中国神话传说中天有九层，即九天，而这个洞也有九个大的洞厅，景观可与神话中的天宫相妣美，所以叫九天洞。</t>
  </si>
  <si>
    <t>梦泉</t>
  </si>
  <si>
    <t>梦泉生态旅游区位于淄博市淄川区淄河镇的最顶端。景区所依托的村庄为双泉村，原名梦泉村，三面环山。据统计，双泉村人均寿命非常高，是中国罕见的长寿村，现仍然完好的保存着康熙年间的村碑，已有三千年以上的历史。</t>
  </si>
  <si>
    <t>玉黛湖</t>
  </si>
  <si>
    <t>淄博玉黛湖生态乡村庄园是一家集农业观光、动感游乐、休闲度假为一体的综合性景区，位于山东省淄博市张店区湖田街道办张辛路北侧。</t>
  </si>
  <si>
    <t>开元溶洞</t>
  </si>
  <si>
    <t>开元溶洞是因洞内有唐朝开元年间的摩崖石刻而得名，洞内大而高，长1100余米，分六个大厅，洞内各种石钟乳等自然景物玲珑剔透，形象逼真，令人目不暇接。</t>
  </si>
  <si>
    <t>陶瓷博物馆</t>
  </si>
  <si>
    <t>中国陶瓷馆设在淄博市展览馆三楼，展示面积4000多平方米[1]  。是目前国内展示面积最大、品种最齐全，展示水平最高的现代化陶瓷博物馆之一。</t>
  </si>
  <si>
    <t>王母池景区</t>
  </si>
  <si>
    <t>王母池景区位于山东省淄博市博山区山头镇樵岭前村南。村西有一条长约5公里的变质岩山谷，两山夹峙，危岩峭壁，树木葱郁。</t>
  </si>
  <si>
    <t>微山湖湿地红荷</t>
  </si>
  <si>
    <t>滕州微山湖湿地红荷旅游区位于微山湖东北部的滕州市滨湖镇境内，距市区25公里。微山湖湿地红荷旅游区，拥有久负盛名的万顷红荷，百里芦荡，素有中国“荷都”之称。</t>
  </si>
  <si>
    <t>熊耳山</t>
  </si>
  <si>
    <t>熊耳山国家地质公园位于山东省枣庄市，是泰沂山脉南部的崮形群体。主要由下古界的下、中寒武系地层组成，该地层主要为碳酸盐岩建造组成，局部夹砂页岩、砂岩的岩石组合。</t>
  </si>
  <si>
    <t>台儿庄</t>
  </si>
  <si>
    <t>台儿庄为山东省枣庄市辖区，地处苏鲁两省交界处，是山东的南大门，历来为兵家、商家必争之地。 1938年春，发生在此的台儿庄大战，歼敌万余人，英雄的台儿庄被誉为“中华民族扬威不屈之地”。</t>
  </si>
  <si>
    <t>冠世榴园</t>
  </si>
  <si>
    <t>冠世榴园生态文化旅游区位于山东省枣庄市峄城区西部紧邻枣庄市区南部的群山之阳，东西长20公里，南北宽2公里，面积达12万亩，有榴树530余万株，48个品种，始建于西汉成帝年间，距今已有2000年的历史。</t>
  </si>
  <si>
    <t>台儿庄古城</t>
  </si>
  <si>
    <t>台儿庄运河古城坐落于枣庄市辖区台儿庄区，是一座可以舟楫摇曳、遍游全城的东方水城，中国第一座、世界第三座二战纪念城市。</t>
  </si>
  <si>
    <t>仙坛山温泉小镇</t>
  </si>
  <si>
    <t>仙坛山温泉小镇位于枣庄市中区西王庄乡境内，枣济S345公路西侧，南接台儿庄运河古城，北临206国道入口处。座落在仙坛山与胭脂山夹谷，是古峄县八大景之首的“仙坛晓翠”谷地</t>
  </si>
  <si>
    <t>台儿庄大战纪念馆</t>
  </si>
  <si>
    <t>台儿庄大战纪念馆位于枣庄市古运河畔的台儿庄城西南郊，占地34000平方米，总建筑面积6000平方米。整个纪念馆融展览馆、书画馆、影视馆、全景画馆为一体，气势雄伟，庄严肃穆</t>
  </si>
  <si>
    <t>莲青山</t>
  </si>
  <si>
    <t>位于山东省滕州市东北部的东郭镇境内，北依齐鲁孔圣之地济宁；南临帝王之乡徐州；东连沂蒙山；西接微山湖。</t>
  </si>
  <si>
    <t>抱犊崮</t>
  </si>
  <si>
    <t>抱犊崮国家森林公园位于枣庄市东北山亭区境内，距枣庄市20公里，属国家级森林公园。总面积655.5公顷，森林覆盖率为96.8%，主峰海拔584米，为鲁南七十二崮之首。</t>
  </si>
  <si>
    <t>盈泰生态温泉</t>
  </si>
  <si>
    <t>盈泰生态温泉度假村位于山东省枣庄市滕州的南郊,有一个集生态餐饮、温泉洗浴、宾馆住宿、旅游度假、休闲娱乐、体育健身为一体的综合性服务企业，这就是盈泰生态温泉度假村</t>
  </si>
  <si>
    <t>东营天鹅湖</t>
  </si>
  <si>
    <t>天鹅湖原名广南水库，位于东营市东营区东部广利河南岸滨海地带，距东营市东城和西城分别为15公里和40公里。</t>
  </si>
  <si>
    <t>清风湖公园</t>
  </si>
  <si>
    <t>风湖公园是山东省最大的城市公园，是全国首个以展现黄河文化为主题的公园。拥有山东省最大的8000平方米市民健身广场、国内最高的音乐喷泉之一、中国唯一的黄河水体纪念碑。</t>
  </si>
  <si>
    <t>黄河入海口</t>
  </si>
  <si>
    <t>黄河入海口，位于山东省东营市垦利县黄河口镇境内。地处渤海与莱州湾的交汇处，1855年黄河决口改道而成。</t>
  </si>
  <si>
    <t>明月湖湿地公园</t>
  </si>
  <si>
    <t>明月湖国家城市湿地公园位于东营市东城南端，总面积为70.9公顷。原为建市初期城市建设取土造成的低洼荒碱地，随着时间推移，雨水沉积，生长了大量芦苇、香蒲、柽柳、碱蓬等乡土树种，吸引不少鸟类在此繁衍生息。</t>
  </si>
  <si>
    <t>黄河口生态旅游区</t>
  </si>
  <si>
    <t>黄河口湿地生态旅游区位于黄河入海口处，在山东八号旅游区——黄河口旅游区内， 是山东省建设的第六条旅游线路，是东营市重点建设的三大旅游首位。</t>
  </si>
  <si>
    <t>绿岛庄园</t>
  </si>
  <si>
    <t>绿岛庄园位于胜坨镇政府北3公里、宁崔路以东宁家村以南，总占地面积1300亩，其中水面面积约800亩，清淤堆岛，植树绿化，建设苏州园林式休闲观光庄园，开发水中特色养殖等项目。</t>
  </si>
  <si>
    <t>黄河三角洲动物园</t>
  </si>
  <si>
    <t>黄河三角洲动物园地处山东省北部黄河三角洲地区的东营市境内，这里风光奇秀，具有独特的旅游资源。是黄河入海的地方，总面积7923平方公里，作为国家级自然保护区</t>
  </si>
  <si>
    <t>孙武湖</t>
  </si>
  <si>
    <t>孙武湖位于广饶县城东新区中心位置，为河道形成库，南北长7.5公里，蓄水1000万立方米，水面面积248万平方米。</t>
  </si>
  <si>
    <t>黄河口湿地生态园</t>
  </si>
  <si>
    <t>黄河华滩万亩葵园</t>
  </si>
  <si>
    <t>黄河华滩万亩葵园位于位于垦利县城北部，气势恢宏的胜利黄河大桥与东营黄河公路大桥之间，占地一万余亩，是万里黄河万顷泥沙在这里淤积而成的一片美丽、富饶的黄河滩地。</t>
  </si>
  <si>
    <t>蓬莱</t>
  </si>
  <si>
    <t>蓬莱属山东省烟台市，地处胶东半岛最北端，是个倚山抱海的古城，自古就被誉为“人间仙境”，八仙过海的传说就发生在这里。</t>
  </si>
  <si>
    <t>牟氏庄园</t>
  </si>
  <si>
    <t>牟氏庄园，又称牟二黑庄园，坐落于山东省栖霞市城北古镇都村（原霞光三路北首）的牟氏庄园，是北方头号大地主牟墨林家族几代人聚族而居的地方。</t>
  </si>
  <si>
    <t>蓬莱阁</t>
  </si>
  <si>
    <t>蓬莱阁坐落在蓬莱城北面的丹崖山上，与黄鹤楼、岳阳楼、滕王阁并称全国四大名楼。整个古建筑群亭台楼阁分布得宜，寺庙园林交相辉映，因势布景，协调壮观。</t>
  </si>
  <si>
    <t>三仙山</t>
  </si>
  <si>
    <t>三仙山位于山东省蓬莱市海滨路9号，座落在著名的全国渔家乐示范村-抹直口村的海边，同八仙过海风景区相邻，同四大名楼之一的蓬莱阁咫尺相望。</t>
  </si>
  <si>
    <t>长岛</t>
  </si>
  <si>
    <t>长岛位于辽东半岛与山东半岛之间，被誉为“海上仙山”，由32个岛屿组成即庙岛群岛，独特的蓝天、碧水、阳光、海滩，如诗如画，同时，各岛有各岛的特色。</t>
  </si>
  <si>
    <t>芝罘岛</t>
  </si>
  <si>
    <t>芝罘岛横亘于烟台市区北部的海面上，又称芝罘山，是我国最大、世界最典型的陆连岛。芝罘岛阳坡苍翠欲滴，风景如画，背面怪石嶙峋，崖壁陡峭，所以芝罘山又有老爷山的俗称。</t>
  </si>
  <si>
    <t xml:space="preserve">山东省第一个省级旅游度假区，因10多公里长的沙滩金黄细软，而得名金沙滩，这里滩长、坡缓、沙细、水平，是良好的海水浴场。 </t>
  </si>
  <si>
    <t>昆嵛山</t>
  </si>
  <si>
    <t>烟台境内最高山，历来有“仙山之祖”美誉昆嵛山位于胶东半岛东端，横亘烟台、威海两地。方圆百里，峰峦绵延，林深谷幽，多有清泉飞瀑，遍布文物古迹。 神话传说中的海上仙山蓬莱、瀛州、方丈都是从这里衍生出来的。</t>
  </si>
  <si>
    <t>八仙过海</t>
  </si>
  <si>
    <t>八仙过海景区是胶东半岛独具特色的风景名胜区，是黄海之滨一颗璀璨的明珠，是烟台黄金旅游线上观景览胜的绝佳去处。</t>
  </si>
  <si>
    <t>养马岛</t>
  </si>
  <si>
    <t>养马岛，地处黄海之中，总面积约10平方公里，距烟台市区30公里。 岛上丘陵起伏，草木葱茏，山光海色，秀丽如画。</t>
  </si>
  <si>
    <t>云门山</t>
  </si>
  <si>
    <t>潍坊市位于山东半岛中部，有“世界风筝都”的别名 。潍坊是历史上著名的手工业城市，清乾隆年间便有“南苏州、北潍县”之称，也是我国历史上最大的风筝、木版年画的产地和集散地。</t>
  </si>
  <si>
    <t>富华游乐园</t>
  </si>
  <si>
    <t>潍坊富华游乐园是潍坊新立克集团公司与美国亚洲娱乐有限公司合资兴建的，集吃、行、游、购、娱于一体的，具有当今世界先进水平的现代化大型主题游乐园。</t>
  </si>
  <si>
    <t>白浪绿洲湿地公园</t>
  </si>
  <si>
    <t>白浪绿洲湿地公园，位于潍坊市区白浪河上游，南起白浪河水库，北至宝通街，面积超过10平方公里，分为休闲度假区、湿地科普区、人文公园区三大景区。</t>
  </si>
  <si>
    <t>坊茨小镇</t>
  </si>
  <si>
    <t>坊茨小镇位于山东省潍坊市坊子区，以胶济铁路坊子段为中轴线两侧发展，曾经是德国和日本的殖民地，原来是坊子老区</t>
  </si>
  <si>
    <t>世界风筝博物馆</t>
  </si>
  <si>
    <t>潍坊风筝博物馆坐落在“风筝之都”潍坊，建于1987年，系全国第一座风筝专业性博物馆。占地1.2万平方米，建筑面积8100平方米。</t>
  </si>
  <si>
    <t>嵩山</t>
  </si>
  <si>
    <t>主峰海拔760余米，是临朐县境内第二大山。自古即有“嵩高遗峰” 之称。史载“山势高大，北面三峰排闼而立，状如屏，中峰高矗，耸然独尊。</t>
  </si>
  <si>
    <t>沂山</t>
  </si>
  <si>
    <t>沂山景区位于山东省潍坊市临朐县城45公里，属国家AAAAA级旅游区、国家级森林公园、省级风景名胜区，总面积148平方公里。</t>
  </si>
  <si>
    <t>十笏园</t>
  </si>
  <si>
    <t>十笏园是中国北方园林袖珍式建筑，始建于明代，原是明朝嘉靖年间刑部郎中胡邦佐的故宅。后于清光绪十一年（公元1885年）被潍县首富丁善宝以重金购得，被称作“丁家花园”。</t>
  </si>
  <si>
    <t>仰天山</t>
  </si>
  <si>
    <t>仰天山位于青州城西南46公里处，海拔834米，面积2.1平方公里。因罗汉洞（千佛洞）有天窗，“一窍仰穿，天光下射”而得名。</t>
  </si>
  <si>
    <t>石门坊</t>
  </si>
  <si>
    <t>石门坊，亦称石门房，又名石门山，位于临朐城西二十多华里，山势曲结南向，两峰对峙如门，故名。奇观天成的石门“晚照”，居临朐八大景之首，早在殷商时期，即被人们所慕仰距今已有三千年的历史。</t>
  </si>
  <si>
    <t>曲阜</t>
  </si>
  <si>
    <t>曲阜位于山东省西南部，古称鲁县，是我国古代伟大的思想家、教育家、儒家学派创始人孔子的故里，儒家思想的发源地。</t>
  </si>
  <si>
    <t>水泊梁山</t>
  </si>
  <si>
    <t xml:space="preserve">梁山位于济宁市梁山县城东南隅，由虎头峰、郝山峰、雪山峰、青龙山四山峰七支脉组成，山体险峻，藏奇纳胜。 </t>
  </si>
  <si>
    <t>孔庙</t>
  </si>
  <si>
    <t>位于山东省曲阜市南门内，是第一座祭祀孔子的庙宇。初建于公元前478年，以孔子的故居为庙，以皇宫的规格而建，是我国三大古建筑群之一，在世界建筑史上占有重要地位。</t>
  </si>
  <si>
    <t>峄山</t>
  </si>
  <si>
    <t>峄山位于邹城市城东南十公里，早在秦汉时期就著称于世，它是中国古代立志的九大名山之一。峄山因其"怪石万迭，山无土壤，积石相连，络绎如丝，故名绎焉"。</t>
  </si>
  <si>
    <t>微山湖</t>
  </si>
  <si>
    <t>位于山东省南部的微山县，亦名南四湖，由微山、昭阳、独山、南阳四个彼此相连的湖泊组成。是中国第五大淡水湖，也是中国北方最大的淡水湖，微山湖以荷花最为出名铺到湖面上，有的多达几十万亩。</t>
  </si>
  <si>
    <t>三孔</t>
  </si>
  <si>
    <t>在山东省的西南部，有一个孔姓人口占五分之一的县级市，她就是有着5000多年悠久历史的“东方圣城”——曲阜。</t>
  </si>
  <si>
    <t>孔林</t>
  </si>
  <si>
    <t>孔林本称至圣林，是孔子及其家族的墓地。是我国规模最大、持续年代最长、保存最完整的一处氏族墓葬群和人工园林。</t>
  </si>
  <si>
    <t>石门山</t>
  </si>
  <si>
    <t>石门山位于曲阜城东北25公里处，西距104国道3公里，原名龙门山，因两山对峙，形如石门，故名。石门山由八个山头组成，突兀的褐色岩石，古建筑的凌空飞檐点缀其中，宛若一幅充满神韵的画卷。</t>
  </si>
  <si>
    <t>孔府</t>
  </si>
  <si>
    <t>孔府 又称“衍圣公府”，位于孔庙东侧，有“天下第一家”之称，是孔子嫡系长期居住的府第，也是中国封建社会官衙与内宅合一的典型建筑。</t>
  </si>
  <si>
    <t>孔子六艺城</t>
  </si>
  <si>
    <t>孔子六艺城位于曲阜市南新区春秋路15号，他以中国古代伟大思想家、教育家、政治家、儒家学派创始人孔子一生崇尚和倡导的“礼、乐、射、御、书、数”六艺为引线</t>
  </si>
  <si>
    <t>泰山</t>
  </si>
  <si>
    <t>泰安地处山东中部，泰山南麓，北依泉城济南，南临孔子故里曲阜，东连瓷都淄博，西濒黄河。因为濒临泰山、山城一体，风景秀丽而举世闻名。</t>
  </si>
  <si>
    <t>日观峰</t>
  </si>
  <si>
    <t>日观峰位于泰山玉皇顶东南，古称介丘岩，因可观日出而名。相传在峰巅西可望秦，南可望越，故又称秦观峰、越观峰。</t>
  </si>
  <si>
    <t>泰山十八盘位于山东泰安泰山景区，是泰山登山盘路中最险要的一段，共有石阶1633级，为泰山的主要标志之一。</t>
  </si>
  <si>
    <t>红门</t>
  </si>
  <si>
    <t>泰山红门，是泰山北路步行登山的起点。红门位于岱宗坊北，红门路北首，东临中溪，西靠大藏岭。因岭南崖有红石如门而名，红门宫是泰山中溪的门户，呈半封闭凹形空间。</t>
  </si>
  <si>
    <t>岱庙</t>
  </si>
  <si>
    <t>坐落于山东省泰安市区北，泰山的南麓，俗称“东岳庙”。它是泰山最大、最完整的古建筑群，为道教神府，是历代帝王举行封禅大典和祭祀泰山神的地方。</t>
  </si>
  <si>
    <t>东平湖</t>
  </si>
  <si>
    <t xml:space="preserve">东平湖位于山东省泰安市东平县，是《水浒传》中八百里水泊唯一遗存水域，风景秀美，度假胜地。 东平湖三面环山，景色优美，风光秀丽，素有“小洞庭”之称。 </t>
  </si>
  <si>
    <t>玉皇顶</t>
  </si>
  <si>
    <t>玉皇顶位于山东省泰安市，泰山的主峰。因峰顶有一庙“玉皇庙”得名。玉皇庙始建年代无考，明成化年间重修。</t>
  </si>
  <si>
    <t>碧霞祠</t>
  </si>
  <si>
    <t>碧霞祠位于泰山极顶南侧，初建于1009年（宋真宗大中祥符二年）。原名昭真祠，金代称昭真观，1488--1505年（明弘治年间）改名碧霞灵应宫，又称碧霞灵佑宫</t>
  </si>
  <si>
    <t>山东泰安市泰山上十八盘之尽处，旧称三天门、天门关，海拔1460米，面积约1.6平方公里。山于此为最危耸，上即绝顶。</t>
  </si>
  <si>
    <t>斗母宫</t>
  </si>
  <si>
    <t>斗母宫古名“龙泉观”，它是泰山景区中最为幽静的所在。斗母宫位于万仙楼北，临溪而建，原为道教宫观，清康熙初年尼姑主持，祀北斗众星之母，遂更名斗姥宫，又称妙院。</t>
  </si>
  <si>
    <t>刘公岛</t>
  </si>
  <si>
    <t>刘公岛位于山东威海市区东2.1海里的威海湾中，是中国近代第一支海军的诞生地，是清朝北洋水师全军覆灭的国耻地，也是惨遭英国殖民统治42年的屈辱地。</t>
  </si>
  <si>
    <t>银滩</t>
  </si>
  <si>
    <t>乳山银滩坐落在山东威海辖区内，位于中国著名旅游开放城市青岛、烟台、威海三市中心地带。青威高速、济威铁路横贯乳山全市</t>
  </si>
  <si>
    <t>威海国际海水浴场</t>
  </si>
  <si>
    <t>海水清澈，最难得的是可以在海中捞小海鱼。在这里可以很容易让人重新拾起儿时的很多美好回忆。酷爱游泳的朋友更不要错过这里的免费浴场哦。</t>
  </si>
  <si>
    <t>海驴岛</t>
  </si>
  <si>
    <t>海驴岛距海岸1600余米，面积1312平方米。据神话传说，二郎神挑山填海曾行至成山，正行间忽闻东海有驴的叫声，西岸有鸡的鸣声，一惊之下，扁担折断，挑筐亦随之落入海中，遂化为两岛海岛。</t>
  </si>
  <si>
    <t>成山头</t>
  </si>
  <si>
    <t>成山头，又称天尽头、成山角，位于胶东半岛东端，是一块突出于大海之中的陆地，是中国陆地的最东端，被人们称为中国的好望角。</t>
  </si>
  <si>
    <t>鸡鸣岛</t>
  </si>
  <si>
    <t>鸡鸣岛位于山东威海下辖的港西镇虎头角西北的海域中，2013年作为亲子节目《爸爸去哪儿》的第四站而被观众熟知。</t>
  </si>
  <si>
    <t>神雕野生动物保护区</t>
  </si>
  <si>
    <t>神雕山野生动物园，位于山东荣成市。总投资已超过1亿元，全区占地3800亩，辟有猛兽区、草食动物区、海洋动物区、非洲动物区、熊乐园、百鸟园、猛禽园、猩猩园、豹狼山、猴子山、金丝猴馆、熊猫馆等动物栖息地。</t>
  </si>
  <si>
    <t>甲午海战纪念馆</t>
  </si>
  <si>
    <t>甲午海战纪念馆坐落于山东省威海市刘公岛码头东200米，是一处以建筑、雕塑、绘画、影视等综合艺术手段展示甲午海战悲壮历史的大型纪念馆。</t>
  </si>
  <si>
    <t>天鹅湖</t>
  </si>
  <si>
    <t>荣城天鹅湖旅游度假区坐落于胶东半岛最东端成山卫镇境内。东南两面濒临渤海，四季分明，属中纬度温带季风性海洋气候。</t>
  </si>
  <si>
    <t>华夏城</t>
  </si>
  <si>
    <t>威海华夏城由“华夏主题公园”、“华夏山海城”、“华夏山水城”和“欢乐华夏”等组成。</t>
  </si>
  <si>
    <t>日照海滨国家森林</t>
  </si>
  <si>
    <t>位于山东省日照市北沿海路北首，东濒黄海，北临青岛，西接两（城）石（臼）公路，南连沿海公路。鲁南海滨国家森林公园是其前身，2002年改名。</t>
  </si>
  <si>
    <t>浮来山</t>
  </si>
  <si>
    <t>浮来山又名浮丘。位于日照市莒县城西，距县城8公里，莒县、沂南、沂水三县交界处，海拔298.9米，处莒西平原尽头。</t>
  </si>
  <si>
    <t>万平口</t>
  </si>
  <si>
    <t>旅游来日照，必到万平口”，已成为各地游客的共识。沙岸线长4公里，滩宽、浪稳、沙细为主要特色。万平口风景区是日照市黄金海岸线上新兴的旅游胜地</t>
  </si>
  <si>
    <t>九仙山</t>
  </si>
  <si>
    <t>位于山东日照的九仙山风景名胜区为五莲山风景名胜区的一部分，与五莲山隔壑相峙，素以“奇如黄山，秀如泰山，险如华山”而著称。</t>
  </si>
  <si>
    <t>五莲山</t>
  </si>
  <si>
    <t>因五莲列峙、耸接云霄，如莲花初放而得名，位于鲁东南沿海城市日照五莲县东南，东邻青岛130公里，南距新亚欧大陆桥东方桥头堡日照25公里，北距潍坊110公里，西与浮来山风景区相毗邻。</t>
  </si>
  <si>
    <t>奥林匹克水上公园</t>
  </si>
  <si>
    <t>2007年中国水上运动会在日照奥林匹克水上公园举行。日照奥林匹克水上公园总面积920万平方米，是目前日照市建成区面积的六分之一。</t>
  </si>
  <si>
    <t>日照灯塔</t>
  </si>
  <si>
    <t>日照灯塔风景区因区内设有灯塔。日照灯塔海滨风景区、世界帆船锦标赛基地、水上运动基地相连；南边是中国第二大煤炭输出码头日照港。</t>
  </si>
  <si>
    <t>竹洞天</t>
  </si>
  <si>
    <t>日照竹洞天风景区位于日照城区西端，总面积1000多亩，其中毛竹面积200多亩，其他竹子面积400多亩，水域面积400多亩，是南竹北移的成功典范。</t>
  </si>
  <si>
    <t>日照金沙滩</t>
  </si>
  <si>
    <t>日照金沙滩海水浴场位于日照董家滩旅游度假村正东，北接山海天旅游度假区，紧靠日照奥林匹克水上公园，被有关专家誉为“中国沿海仅存未被污染的黄金海岸”，是国内唯一处3S（阳光、海水、沙滩）旅游渡假海滩。</t>
  </si>
  <si>
    <t>黄海九寨沟</t>
  </si>
  <si>
    <t>黄海九寨沟风景区又名磴山寨，位于美丽的海滨城市——山东日照。景区规划面积20.06平方公里，隔海与日本、韩国、朝鲜相望，东距海岸仅3公里。</t>
  </si>
  <si>
    <t>鹤伴山</t>
  </si>
  <si>
    <t>鹤伴山位于邹平县境内，地处山东省的邹平县与章丘市交界处，系长白山脉，白云山系，地形复杂多变，山势陡峭险峻，沟谷曲折狭长，悬崖绝壁较多，是经林业部批准，于1992年9月建立的国家级森林公园。</t>
  </si>
  <si>
    <t>蒲湖公园</t>
  </si>
  <si>
    <t>蒲湖公园坐落在滨州市最繁华地渤海七路南端、蒲湖水库以北、交通十分方便，筹于一九八五年初，一九八六年十月一日正式开业，该园占地528亩，其中人工湖水面187亩，年平均气温12.4摄氏度</t>
  </si>
  <si>
    <t>三河湖风景区</t>
  </si>
  <si>
    <t>国家“AAA”级景区三河湖风景区位于山东省滨州市的阳信县、惠民县、沾化县、滨城区三县一区交界处，是滨城区委、区政府重点打造的一项生态文化旅游项目。</t>
  </si>
  <si>
    <t>打渔张森林公园</t>
  </si>
  <si>
    <t>打渔张森林公园，位于博兴县境内，地处黄河入海口，西临205国道，总面积12.8万亩。 该公园以田园风光为中心，集大自然景观和人文景观于一体，具有北国水乡特色。</t>
  </si>
  <si>
    <t>魏氏庄园</t>
  </si>
  <si>
    <t>魏氏庄园位于滨州市城东南部的魏集镇，是一组独具特色的城堡式民居建筑群，是中国古代北方民居建筑的杰出代表，和栖霞的牟氏庄园、大邑刘氏地主庄园、巩义康百万庄园齐名，并称为中国三大庄园。</t>
  </si>
  <si>
    <t>杜受田故居</t>
  </si>
  <si>
    <t>杜受田故居位于山东省滨州市滨城区滨北街道办事处南街，始建于明年万历年间，为国家AAAA级旅游景区，重点文物保护单位，到山东不可不去的100个地方，爱国主义教育基地、廉政教育基地、青少年教育基地。</t>
  </si>
  <si>
    <t>中国孙子兵法城</t>
  </si>
  <si>
    <t>中国孙子兵法城是以具有千年历史的宋代古城遗址为依托而修建的华夏兵学第一圣殿。它地处孙子故里山东省惠民县的西北隅，位于惠民县孙子文化区内，共分为八大景区，主体建筑武圣府为仿秦汉式建筑风格。</t>
  </si>
  <si>
    <t>范公祠</t>
  </si>
  <si>
    <t>范公祠是北宋著名文学家、政治家范仲淹的享堂。地处邹平县境内长山城南，孝妇河畔的河南村。范公祠建筑清新幽雅，肃穆巍然。</t>
  </si>
  <si>
    <t>碣石</t>
  </si>
  <si>
    <t>碣石山位于无棣县域北部，方圆0.39平方公里。碣石山是鲁北平原上惟一的一座山峰，秦皇、汉武、曹操都曾登临此山。</t>
  </si>
  <si>
    <t>摩诃山</t>
  </si>
  <si>
    <t xml:space="preserve">摩诃山在邹平县城西南15公里处，为山东长白山脉的最高峰。整个摩诃山群是东南西北走向，长约10公里，方圆约40平方公里，象横空出世的黛青色屏障，横亘邹平县南部，成为邹平、章丘两县的自然分界。 </t>
  </si>
  <si>
    <t>泉城极地海洋世界</t>
  </si>
  <si>
    <t>泉城海洋极地世界是德州市齐河县黄河生态文化旅游大观园项目之一。项目共包括投资22亿元的齐晏温泉度假村、投资60亿元的齐晏古城、投资10亿元的泉城大型游乐场和投资16亿元的泉城水上世界等五个子项目。</t>
  </si>
  <si>
    <t>苏禄国东王墓</t>
  </si>
  <si>
    <t>苏禄国东王墓，亦称苏禄王墓，坐落在今山东省德州市德城区城北，是全国唯一一座外国国王陵墓，也是中国历史上唯一带有守陵村落的异邦王陵，是中菲友好历史的见证。</t>
  </si>
  <si>
    <t>中国太阳谷</t>
  </si>
  <si>
    <t>中国太阳谷是彰显人类智慧的绿色“耶路撒冷”，位于中国太阳城——山东省德州市，2010年世界太阳城大会所在地。</t>
  </si>
  <si>
    <t>乐陵万亩枣林</t>
  </si>
  <si>
    <t>万亩枣林位于乐陵市东北部朱集镇，“全国农业旅游示范点”、“国家AAA级旅游景区”。景区所在乡镇——朱集镇被授予“山东省省级旅游强乡镇”称号。</t>
  </si>
  <si>
    <t>海岛金山寺</t>
  </si>
  <si>
    <t>海岛金山寺位于山东省庆云县汾水王村西，隋代即有。该寺院建筑宏伟，大殿禅堂10余排，占地千余亩，僧侣众多，有骑着毛驴关山门之说。</t>
  </si>
  <si>
    <t>德州长河公园</t>
  </si>
  <si>
    <t xml:space="preserve">长河公园位于德州市中心部位，是德州市东西向生态轴线的重要组成部分，其名字起源于隋唐时期的德州之名，公园占地1800亩，其中水面600亩。 </t>
  </si>
  <si>
    <t>古运河风景区</t>
  </si>
  <si>
    <t>德州古运河风景区以运河文化广场为中心、一河两带为主轴，呈现“一纵一横布六区”的总体格局。广场的主题集中反映德州的漕运文化，主要建筑包括反映德州交通枢纽地位的九达天衢牌坊、代表德州历史的运河鬲</t>
  </si>
  <si>
    <t>希森欢乐岛游乐园</t>
  </si>
  <si>
    <t>德州游乐园（希森欢乐岛），建于2002年7月。它地处风景秀丽的德州新湖风景区西侧，与德州新湖风景区、德州中心广场交相辉映，又溶为一体，成为鲁北地区最大的旅游景区。</t>
  </si>
  <si>
    <t>减河湿地公园</t>
  </si>
  <si>
    <t>位于德州经济开发区，湿地景观突出生态、湿地、观光功能。全部工程由减河生态湿地治理和景观改造两部分组成，总投资16亿元。</t>
  </si>
  <si>
    <t>董子园风景区</t>
  </si>
  <si>
    <t>董子园景区隶属于德州经济开发区。德州经济开发区作为山东省人民政府正式批准成立的省级经济开发区，位于德州市区东部。</t>
  </si>
  <si>
    <t>东昌湖</t>
  </si>
  <si>
    <t>东昌湖风景名胜区位于国家历史文化名城——聊城的西南市区，总面积20.6平方公里，驰名中外的京杭大运河穿风景区而过。</t>
  </si>
  <si>
    <t>狮子楼</t>
  </si>
  <si>
    <t>狮子楼坐落在山东省阳谷县城十字街首，始建于北宋景祐三年，涉及《水浒传》、《金瓶梅》两部古典文学奇书。此楼坐西朝东，主楼为全木结构，红柱灰瓦，雕梁画栋，飞角翅檐，古朴典雅。</t>
  </si>
  <si>
    <t>景阳冈</t>
  </si>
  <si>
    <t>景阳冈旅游区位于聊城阳谷县城东16公里处张秋镇境内，传说为《水浒传》中描述的武松打虎处。内有大型龙山文化城遗址。旅游区以武松打虎为主题，沙冈连绵，林荫蔽日，杂草丛生，虎啸声声，一派荒野苍茫景象。</t>
  </si>
  <si>
    <t>江北水城</t>
  </si>
  <si>
    <t>地处山东省西部的聊城市，意为“中国北方的威尼斯”，是一座很有魅力的城市，她的魅力用一个字概括就是“水”。</t>
  </si>
  <si>
    <t>姜堤乐园</t>
  </si>
  <si>
    <t>姜堤乐园位于聊城市南郊，地理位置优越，东临赵王河，北靠徒骇河，西傍聊阳路，是在原来四河头自然风景区的基础上，科学规划，精心设计，建成的透染了浓重乡土气息、折射着民族地域文化风采的游乐园。</t>
  </si>
  <si>
    <t>孔繁森同志纪念馆</t>
  </si>
  <si>
    <t>孔繁森同志纪念馆坐落在东昌湖西北隅。为纪念领导干部的楷模孔繁森、弘扬孔繁森精神，1995年7月4日，中共中央宣传部批准建馆，9月14日正式开馆。</t>
  </si>
  <si>
    <t>光岳楼</t>
  </si>
  <si>
    <t>光岳楼位于聊城旧城中央，其主体结构建于1374年（明洪武七年），是国家历史文化名城——聊城的象征，是一座由宋元向明清过渡的代表建筑，系我国现存明代楼阁中最大的一座。</t>
  </si>
  <si>
    <t>东阿药王山景区</t>
  </si>
  <si>
    <t>东阿药王山位于“中国阿胶之乡”——东阿县，坐落在东阿曹植公园内，为国家AAAA级景区，是恢复重建的东阿旧时景观。</t>
  </si>
  <si>
    <t>天沐山东江北水城温泉度假村</t>
  </si>
  <si>
    <t>聊城天沐温泉度假村是天沐集团继天沐江西庐山温泉度假村、天沐江西明月山温泉度假村后在美丽的江北水城——山东聊城开发的第三家以温泉为特色的五星级度假酒店。</t>
  </si>
  <si>
    <t>水城明珠大剧场</t>
  </si>
  <si>
    <t>水城明珠大剧场是亚洲最大的选转活顶剧场。 水城明珠大剧场坐落在烟波浩淼、水天一色的东昌湖畔</t>
  </si>
  <si>
    <t>地下大峡谷</t>
  </si>
  <si>
    <t>山东地下大峡谷是融休闲、游憩、娱乐、度假、溶洞漂流、洞内观景为一体的旅游区。现已探明洞穴长度6100米，为江北第一长洞，最高处达30米，整个洞穴是由一条西北—东南走向的巨大喀斯特裂隙发育而成。</t>
  </si>
  <si>
    <t>天上王城</t>
  </si>
  <si>
    <t>天上王城景区位于沂蒙山腹地的沂水县城西北40公里处，地处临沂、淄博以及沂水、沂源、蒙阴两市三县交汇点，景区主体分布在纪王崮上。</t>
  </si>
  <si>
    <t>沂蒙山</t>
  </si>
  <si>
    <t>沂蒙山，自古以来就是中华历史文明发祥地之一，自古地灵人杰。在其麓区发现的大汶口文化以及与其相承发展的龙山文化，岳石文化等新石器时代遗址几十处。</t>
  </si>
  <si>
    <t>雪山彩虹谷</t>
  </si>
  <si>
    <t>沂水雪山彩虹谷主要有彩虹谷、情人谷、欢乐谷、野战谷、滑草、摸鱼等娱乐景点。 主体景观彩虹谷营造出浓浓的雨中风情</t>
  </si>
  <si>
    <t>蒙山</t>
  </si>
  <si>
    <t>山东蒙山位于沂蒙山区腹地的蒙阴县南部，地处蒙山山脉北坡。蒙山国家森林公园岩石以片麻岩为主，有花岗岩、砂岩，成土母质较为疏松。其环境质量很高，无污染情况，被誉为“天然氧仓”“超洁净地区”。</t>
  </si>
  <si>
    <t>地下萤光湖</t>
  </si>
  <si>
    <t>沂水地下萤光湖旅游区位于沂水县城南部19 公里的时密山下，是一处著名的地下萤火虫水洞神秘世界，也是集休闲、游憩、娱乐、度假、溶洞观赏萤火虫为一体的综合旅游项目。</t>
  </si>
  <si>
    <t>沂水天然地下画廊</t>
  </si>
  <si>
    <t>沂水天然地下画廊旅游风景区位于沂蒙生态第一乡“红嫂故里”山东省沂水县院东头乡留虎峪。由三部分组成包括百万年绘就的“天然地下画廊”按三星级标准规划建设的度假村“怡然居”有“沂蒙第一生态谷”之称的生态山林</t>
  </si>
  <si>
    <t>孟良崮战役纪念馆</t>
  </si>
  <si>
    <t>孟良崮战役纪念馆位于山东省蒙阴县和沂南县交界处，属蒙山山系，主峰海拔575.2米，面积1.5平方公里。相传宋朝杨家将将领孟良曾屯兵于此，故名。</t>
  </si>
  <si>
    <t>竹泉村</t>
  </si>
  <si>
    <t>竹泉村位于山东省沂南县北部，距县城12公里，469口人，面积1800亩。 这里元明时期被称为泉上庄，清朝乾隆年间改名竹泉村。</t>
  </si>
  <si>
    <t>天马岛</t>
  </si>
  <si>
    <t>山东天马岛旅游区位于临沂市莒南县城东北16公里处，由马鬐山、天湖两大部分组成. 旅游区方圆46平方公里，其中天湖面积20平方公里，马鬐山面积26平方公里。</t>
  </si>
  <si>
    <t>曹州牡丹园</t>
  </si>
  <si>
    <t>菏泽牡丹栽培已有近千年历史，在中国牡丹发展史上，长盛明清两代，管领风骚500余年曹州牡丹园是在明清以来风格不一大小不等的十几处牡丹园的基础上发展起来的，如清道光年间的赵氏园、桑篱园，创于明代的毛花园。</t>
  </si>
  <si>
    <t>浮龙湖度假区</t>
  </si>
  <si>
    <t>浮龙湖旅游度假区，位于山东省菏泽市单县境内，是明朝黄河决口冲击而形成的平原湖泊，南北宽2.5公里，东西长10公里，由浮龙湖、月亮湾两部分组成。</t>
  </si>
  <si>
    <t>水浒好汉城</t>
  </si>
  <si>
    <t>水浒好汉城，国家AAA级旅游景区，是集郓城县衙、晁家庄等原汁原味的古代建筑群和宋江武校的武术教学与交流，以及狗娃艺术团的武术舞蹈、水浒情景剧表演于一体的综合性人文景观</t>
  </si>
  <si>
    <t>单县牌坊</t>
  </si>
  <si>
    <t>单县古城，因其历史上牌坊多而精闻名天下，均为节孝坊，全石结构，四柱三间，斗拱重檐，构筑精巧，气势巍峨，平面为"一"字形，四柱和额枋上雕刻精美，或云龙缠绕，或鹤凤翱翔，或八仙庆寿，或二十四孝等。</t>
  </si>
  <si>
    <t>巨野</t>
  </si>
  <si>
    <t>巨野是山东省菏泽市下辖的一个县，位于山东省西南部因古为大野泽而得名。它文化底蕴深厚，是春秋“西狩获麟”之地，唐武德四年置麟州，为中国麒麟之乡、中国农民绘画之乡、中国杂技之乡、武术之乡和戏曲之乡。</t>
  </si>
  <si>
    <t>孙膑旅游城</t>
  </si>
  <si>
    <t>孙膑旅游城坐落在菏泽市鄄城县东北20公里处的宋楼乡境内，占地999亩。孙膑旅游城原有景点为亿城寺、孙膑墓、羊左合葬墓、荆轲墓等。</t>
  </si>
  <si>
    <t>金山旅游区</t>
  </si>
  <si>
    <t>素有天下之中第一山美誉的金山是一座颇富盛名的历史文化名山，属泰山余脉，相传与泰山、峄山并称为姊妹三山，在齐鲁“山水圣人”黄金旅游线上。</t>
  </si>
  <si>
    <t>永丰塔</t>
  </si>
  <si>
    <t>永丰塔又称梵塔，位于山东省巨野县城东南角，南临人民路，北距文庙百余米，西面不远是永丰街，东面紧靠县招待所，是县级重点保护文物。</t>
  </si>
  <si>
    <t>仿山</t>
  </si>
  <si>
    <t>定陶仿山旅游景区，位于定陶县城北6公里。仿山是山东省重点文物保护单位，系周代曹国国君墓地，其文化底蕴深厚，作为地域文化标志和祭祀对象，数千年来昌盛不衰，是苏鲁晋冀豫皖周边闻名遐迩的名胜古迹和旅游胜地。</t>
  </si>
  <si>
    <t>秦王避暑洞</t>
  </si>
  <si>
    <t>秦王避暑洞坐落在山东省巨野县 金山之阳，是一处历史罕见的人工开凿工程，因洞内冬暖夏凉，又名清凉洞。</t>
  </si>
  <si>
    <t>九龙大峡谷</t>
  </si>
  <si>
    <t>养在深闺人未识”的九龙大峡谷堪称莱芜北部旅游风景线上的奇葩。九龙大峡谷是一条跨越槐树乡莱城区大王庄镇、鹿野乡、大一条总长约20多公里的大峡谷，因九曲十八弯而得名。</t>
  </si>
  <si>
    <t>雪野水库</t>
  </si>
  <si>
    <t>莱芜雪野水库是山东省大型水库之一，始建于一九五九年，山东省大型水库之一。总库容2.21亿立方米，最大水面积1.8万亩。</t>
  </si>
  <si>
    <t>雪野旅游度假区</t>
  </si>
  <si>
    <t>位于莱芜市北部山区，总面积236平方公里，是莱芜市正在全力打造的湖滨休闲度假旅游目的地。度假区主体景观是碧波万顷、山水相映的雪野湖，水域面积达1.8万亩，是省会济南50公里范围内水域面积最大的湖面。</t>
  </si>
  <si>
    <t>梦幻情人谷</t>
  </si>
  <si>
    <t>房干梦幻情人谷,是一处以山水自然风光为依托,以爱情为主题的浏览景区。</t>
  </si>
  <si>
    <t>房干生态旅游区</t>
  </si>
  <si>
    <t>房干生态旅游区，位于莱芜市莱城区北部的鹿野乡，北靠济南、东临淄博，西与泰安接壤。09国道穿越而过，交通十分方便。</t>
  </si>
  <si>
    <t>莱芜战役纪念馆</t>
  </si>
  <si>
    <t>国家AAAA级旅游景区，是为纪念解放战争时期闻名中外的莱芜战役而建设。馆区由纪念广场、革命烈士纪念塔、展览馆、全景画馆和室外兵器展场五部分组成。</t>
  </si>
  <si>
    <t>九天大峡谷</t>
  </si>
  <si>
    <t>九天大峡谷，处于天上人家王石门景区内，位于莱芜市境内，地处泰山山脉的连绵群山之中。这里有高山之巅的淳朴民俗风情，有古老原始的深谷幽林，有高峡平湖的秀美景致。</t>
  </si>
  <si>
    <t>齐鲁大峡谷</t>
  </si>
  <si>
    <t>齐鲁大峡谷旅游区位于莱芜市，规划面积19平方公里，位于莱芜市莱城区北部的鹿野乡，处于山东省中部泰山余脉的群山环抱之中，北依省会泉城济南，东临齐国故都淄博，西与泰安接壤，南望孔子故里曲阜。</t>
  </si>
  <si>
    <t>王石门</t>
  </si>
  <si>
    <t>王石门位于莱芜市境内，地处泰山山脉的连绵群山之中，是山东省海拔最高的村庄，共73户，256口人，山场面积23000亩。</t>
  </si>
  <si>
    <t>莱芜莲花山</t>
  </si>
  <si>
    <t>莲花山因汉武帝访仙到此，在山顶建“迎仙宫”，故又称宫山。有三十六山头，七十二深谷之称。主要山头有新甫山、万丈崖、鸡鸣山、天竺峰、香炉山、莲花尖。</t>
  </si>
  <si>
    <t>河南博物院</t>
  </si>
  <si>
    <t>河南博物院位于郑州市区，馆藏丰富，是中国最值得一去的博物馆之一。它是河南五千年历史脉络的展示区，也是了解河南最好的窗口。</t>
  </si>
  <si>
    <t>郑州动物园</t>
  </si>
  <si>
    <t>郑州动物园是河南省唯一一座专业性动物园，饲养了一百多种近千只动物，包括珍贵保护动物东北虎、金钱豹等，另外还有非洲象、亚洲象、大猩猩、黑猩猩、白鹳、冠鹤、平顶猴、食蟹猴、短尾猴等动物。</t>
  </si>
  <si>
    <t>中原福塔</t>
  </si>
  <si>
    <t>高达388米的中原福塔，又名河南广播电视塔，位于郑州市航海东路与机场高速路交汇处，是目前世界上最高的全钢结构电视发射塔。中原福塔分为塔座、塔身、塔楼、桅杆四个部分。</t>
  </si>
  <si>
    <t xml:space="preserve">中国绿化博览园
</t>
  </si>
  <si>
    <t>位于郑州市金水区的中国绿化博览园，是第二届中国绿化博览会的室外绿化景点建设展区，景区内分为多个功能区域，有枫湖区、展园区、绿色生活体验区、休闲娱乐区等区域。</t>
  </si>
  <si>
    <t>北宋皇陵</t>
  </si>
  <si>
    <t>北宋皇陵，位于郑州市巩义市境内，从宋太祖乾德六年开始兴建，距今已有千余年历史。北宋一共有九个皇帝，除了徽宗和钦宗两位皇帝被金兵掳去死于五国城外，其余七位皇帝以及赵弘殷都葬在巩义境内。</t>
  </si>
  <si>
    <t>少林寺</t>
  </si>
  <si>
    <t>都说“天下武功出少林”，别说从小深受少林功夫影响的国人，许多国际友人到了河南，也都会去少林寺看看。这里不仅是天下武林圣地，也是佛教禅宗祖庭。</t>
  </si>
  <si>
    <t>黄河博物馆</t>
  </si>
  <si>
    <t>黄河博物馆，位于郑州市紫荆山路4号，成立于1965年，是我国唯一以黄河为主题陈列内容的自然科技类博物馆，被称为“黄河巨龙的缩影”。</t>
  </si>
  <si>
    <t>郑州海洋馆</t>
  </si>
  <si>
    <t>郑州海洋馆拥有淡水生物馆、海兽表演剧场、珊瑚礁生物馆、海底隧道馆、海洋剧场、加勒比小镇等多个场馆。</t>
  </si>
  <si>
    <t>环翠峪风景区</t>
  </si>
  <si>
    <r>
      <rPr>
        <sz val="11"/>
        <color rgb="FFFF0000"/>
        <rFont val="宋体"/>
        <charset val="134"/>
      </rPr>
      <t>环翠峪风景区，位于郑州市西南约50公里的荥阳市庙子乡境内。景区内主要景点有龙溪宫、花果山大峡谷、杏花村、卧龙台和八路军后方医院</t>
    </r>
    <r>
      <rPr>
        <sz val="11"/>
        <color theme="3" tint="0.39994506668294322"/>
        <rFont val="宋体"/>
        <charset val="134"/>
      </rPr>
      <t>等。</t>
    </r>
  </si>
  <si>
    <t>嵩阳书院</t>
  </si>
  <si>
    <t>嵩阳书院，位于登封市区以北，因为地处嵩山之阳（南），所以得名。嵩阳书院原名为嵩阳寺，创建于北魏孝文帝太和八年（公元484年），为佛教场所，在隋炀帝时期改为道教场所。</t>
  </si>
  <si>
    <t>清明上河园</t>
  </si>
  <si>
    <t>清明上河园，是以宋代张择端的名画《清明上河图》为蓝本，以北宋都城汴梁（现名开封）的市井生活，和古代娱乐为题材的仿古文化主题公园，园内再现了繁华的汴京城，是活生生的《清明上河图》。</t>
  </si>
  <si>
    <t>包公湖</t>
  </si>
  <si>
    <t>包公湖是河南省开封市城内湖，位于宋朝古城墙内，处于古城的西南角。整个湖泊呈现西北—东南走向，像一个斜躺的葫芦，中部偏西有跨越该湖的南北路——迎宾路，西南为包公湖南路。</t>
  </si>
  <si>
    <t>龙亭公园</t>
  </si>
  <si>
    <t>开封龙亭，是古城开封的一个著名游览点，也是开封文物古迹的一个代表，但其实这不是亭，而是建筑在一座高达13米的巨大青砖台基之上的殿堂。</t>
  </si>
  <si>
    <t>天波杨府</t>
  </si>
  <si>
    <t>历史上的天波杨府，是北宋抗辽名将杨业的府邸，位于开封城内天波门的金水河旁，故名“天波杨府”。传说中，因杨家世代忠良，忠心报国，宋太宗赐金五百万敕建一座“清风无佞天波滴水楼”。</t>
  </si>
  <si>
    <t>大宋御河</t>
  </si>
  <si>
    <t>御河全长1900米，连接开封市龙亭湖、包公湖两大主要景区，周边风光秀丽，文化底蕴深厚，龙亭湖周边有5A景区一处，4A景区两处，3A景区一处，湖底沉睡千年国宝——六朝皇宫遗址。</t>
  </si>
  <si>
    <t>开封府</t>
  </si>
  <si>
    <t>北宋时期的开封府，是当时天下第一首府（类似如今的北京市政府），著名的包拯包青天曾经做过开封府府尹（开封府最高长官）。</t>
  </si>
  <si>
    <t>大相国寺</t>
  </si>
  <si>
    <t>开封大相国寺，原名建国寺，是《水浒传》中鲁智深倒拔垂杨柳的地方。北齐文宣帝天保六年（555年）始创建寺院。</t>
  </si>
  <si>
    <t>朱仙镇岳飞庙</t>
  </si>
  <si>
    <t>朱仙镇岳飞庙，俗称岳王庙，位于开封城南22公里。岳飞庙始建于明成化十六年，与汤阴、武昌和杭州岳飞庙统一称为全国四大岳飞庙，享誉中外。</t>
  </si>
  <si>
    <t>大宋武侠城</t>
  </si>
  <si>
    <t>大宋武侠城位于开封市区西北的万岁山游览区，是一座以宋朝文化、武侠文化为背景建设的大型游览区。</t>
  </si>
  <si>
    <t>开封博物馆</t>
  </si>
  <si>
    <t>始建于1962年3月，其前身为河南省博物馆，新馆于1988年9月建成，并正式对外开放，开封市博物馆是中国地方性历史艺术类博物馆。</t>
  </si>
  <si>
    <t>龙门石窟</t>
  </si>
  <si>
    <t>位列世界文化遗产名录的龙门石窟，是河南洛阳的必去景点。以伊河为界，石窟分为西山和东山两部分，东山石窟多是唐代作品，而西山石窟开凿于北朝和隋唐时期，是龙门最精华的部分。</t>
  </si>
  <si>
    <t>国家牡丹园</t>
  </si>
  <si>
    <t>位于洛阳北郊的国家牡丹园，是国家级牡丹花卉专业园，也是目前全国唯一的国家级牡丹基因库，每年的4月（牡丹花的开花期）对公众开放，其余时间不接待普通游客。</t>
  </si>
  <si>
    <t>洛阳老君山</t>
  </si>
  <si>
    <t>老君山相传是道教始祖李耳（著名的“老子”）的归隐修炼之地，北魏时在山中建庙纪念，后来被封为“天下名山”，历来香火极旺。山中树木茂盛，风景如画，处处都能看到山泉从山石缝隙中溢出。</t>
  </si>
  <si>
    <t>丽景门</t>
  </si>
  <si>
    <r>
      <rPr>
        <sz val="11"/>
        <color rgb="FFFF0000"/>
        <rFont val="宋体"/>
        <charset val="134"/>
      </rPr>
      <t>丽景门始建于隋代，长期以来是百官及万民祭祀神的地方，是洛阳古城的西大门。</t>
    </r>
    <r>
      <rPr>
        <sz val="11"/>
        <color theme="4"/>
        <rFont val="宋体"/>
        <charset val="134"/>
      </rPr>
      <t>丽景门</t>
    </r>
    <r>
      <rPr>
        <sz val="11"/>
        <color rgb="FFFF0000"/>
        <rFont val="宋体"/>
        <charset val="134"/>
      </rPr>
      <t>是在洛阳市政府原址上重建而成，由城门楼、瓮城、箭楼、城墙和丽景桥、护城河等部分组成。</t>
    </r>
  </si>
  <si>
    <t>鸡冠洞</t>
  </si>
  <si>
    <t>鸡冠洞风景区，位于洛阳市栾川县城以西约3公里的小双堂沟内，属于喀斯特岩溶地貌。鸡冠洞斜入地下长达1000多米，是北方地区罕见的洞穴旅游景区。洞中一年四季恒温18度，严冬季节，洞内暖意融融。</t>
  </si>
  <si>
    <t>白马寺</t>
  </si>
  <si>
    <t>白马寺始建于东汉永平十一年（公元68年），是佛教传入我国后第一座由官府建造的寺院，历来被尊为中国佛教的“祖庭”和“释源”。据传寺名因“白马负经”的典故而得。</t>
  </si>
  <si>
    <t>关林庙</t>
  </si>
  <si>
    <t>在洛阳市城南约7公里的关林庙，规模不大，但是香火极旺，因为这里埋葬着蜀汉名将关羽关二爷的首级（头颅）。根据古代封建礼制，帝王墓为“陵”，王侯将相墓为“冢”，只有圣人的墓才能称为“林”。</t>
  </si>
  <si>
    <t>白云山位于河南省洛阳市嵩县南部伏牛山腹地原始林区，总面积168平方公里，动物204种，植物1991种，森林覆盖率98.5%以上，被专家学者誉为“自然博物馆”。</t>
  </si>
  <si>
    <t>洛阳博物馆</t>
  </si>
  <si>
    <t>洛阳博物馆位于洛河南岸，隋唐城遗址植物园北侧。虽然洛阳博物馆是个地级市的博物馆，但是馆藏数量和质量绝对可以媲美很多省级大馆，你可以来这里充分感受洛阳古都的悠久历史文化。</t>
  </si>
  <si>
    <t>重渡沟风景区</t>
  </si>
  <si>
    <t>位于洛阳市栾川县境内的重渡沟风景区，拥有一片层层叠叠的竹林，景区内处处可见上百个泉眼，流淌出清澈的泉水，汇集成涓涓河流和一个个飞泻而下的瀑布。</t>
  </si>
  <si>
    <t>中原大佛景区</t>
  </si>
  <si>
    <t>中原大佛，位于平顶山市鲁山县赵村乡境内尧山旁，距离平顶山市区约95公里，是目前“世界最高的佛教造像”，比著名的无锡灵山大佛还要高大。</t>
  </si>
  <si>
    <t xml:space="preserve"> 二郎山</t>
  </si>
  <si>
    <t>位于泸定、天全、荥经三县交界处，海拔3437米，北面是夹金山，南面是邛崃山，西面与贡嘎山遥相呼应，曾是千里川藏线上“一夫当关，万夫莫开”的交通要道。</t>
  </si>
  <si>
    <t xml:space="preserve"> 画眉谷</t>
  </si>
  <si>
    <t>画眉谷位于尧山北麓，因栖息着许多画眉鸟而得名，有着优美的自然风光，景区内奇山怪石、清溪碧潭、山花野果、珍禽走兽无处不在，含盘龙谷休闲区、红石峡区、原始森林区三大区域。</t>
  </si>
  <si>
    <t xml:space="preserve"> 尧山漂流</t>
  </si>
  <si>
    <t>尧山大峡谷漂流位于河南省平顶山市鲁山县尧山镇，漂流河道全长9公里，落差150米，河道时宽时窄，最宽处达85米，最窄处只有5米，既有急流险滩，又有平湖深潭。</t>
  </si>
  <si>
    <r>
      <rPr>
        <sz val="11"/>
        <color theme="1"/>
        <rFont val="宋体"/>
        <charset val="134"/>
      </rPr>
      <t xml:space="preserve"> </t>
    </r>
    <r>
      <rPr>
        <sz val="11"/>
        <color theme="3" tint="0.39994506668294322"/>
        <rFont val="宋体"/>
        <charset val="134"/>
      </rPr>
      <t>风穴寺</t>
    </r>
  </si>
  <si>
    <r>
      <rPr>
        <sz val="11"/>
        <color theme="1"/>
        <rFont val="宋体"/>
        <charset val="134"/>
      </rPr>
      <t>汝州风穴寺是河南省四大名刹之一，曾与白马寺、少林寺、相国寺齐名，被称为“中原四大名刹”。风穴寺地处少室山麓，两山夹道、万木葱茏、</t>
    </r>
    <r>
      <rPr>
        <sz val="11"/>
        <color theme="3" tint="0.39994506668294322"/>
        <rFont val="宋体"/>
        <charset val="134"/>
      </rPr>
      <t>流水潺潺。</t>
    </r>
  </si>
  <si>
    <t>尧山风景区</t>
  </si>
  <si>
    <t>尧山风景名胜区，位于伏牛山的东段，是尧的裔孙刘累立“尧祠”纪念先祖的地方，这里是天下刘姓的发源地。景区内山峰奇特，处处都是郁郁葱葱的大树，还有数量众多的瀑布。</t>
  </si>
  <si>
    <t>尧山福泉温泉</t>
  </si>
  <si>
    <t>尧山福泉，座落于河南省尧山大佛风景区内，投资规模大、规划档次高、综合配套设施齐备，是国内规模最大的集温泉养生、特色餐饮、康体保健于一体的“佛禅”主题文化养生汤泉。</t>
  </si>
  <si>
    <t>三苏园景区</t>
  </si>
  <si>
    <t>三苏园景区，位于平顶山市郏县城西北约20公里处的“小峨眉”山下，这里安葬着宋代大文学家苏轼（苏东坡）、苏辙两兄弟的遗骨和其父苏洵的衣冠。</t>
  </si>
  <si>
    <t>叶县县衙</t>
  </si>
  <si>
    <t>叶县县衙始建于明代洪武二年（公元1369年），座落于县城中心街北侧，占地面积16848平方米。整座建筑布局由41个单元，153间房屋组成。</t>
  </si>
  <si>
    <t>诗景龙潭峡</t>
  </si>
  <si>
    <t>诗景龙潭峡总面积30平方公里，全长5公里，自然落差1200米，景区内已命名景点百余处，尤以一林、二溪、三峰、四洞、五奇、六瀑、七潭、八石、九果、十树最为著名，龙潭峡景区以其闻名中原的通天瀑，被誉为“伏牛水魂”。</t>
  </si>
  <si>
    <t>洹园</t>
  </si>
  <si>
    <t>洹水公园东起彰德路，西至京广铁路，南临人民大道，北与安阳洹河相接，是一座依托自然山水，展现殷商文明，集历史文化、休闲观光、科普教育于一体的综合性景观公园。</t>
  </si>
  <si>
    <t>太行大峡谷景区</t>
  </si>
  <si>
    <t>太行大峡谷有着典型的北方山水特色，除了林海和瀑布，还处处可见刀削斧劈的悬崖，可以欣赏到雄奇的北国风光。整个景区分为三大区域：桃花谷、王相岩和太极冰山，此外还有桃花谷附近的太行天路可以游玩。</t>
  </si>
  <si>
    <t>汤阴岳飞庙</t>
  </si>
  <si>
    <r>
      <rPr>
        <sz val="11"/>
        <color theme="1"/>
        <rFont val="宋体"/>
        <charset val="134"/>
      </rPr>
      <t>汤阴岳飞庙，原名精忠庙，也被</t>
    </r>
    <r>
      <rPr>
        <sz val="11"/>
        <color theme="4"/>
        <rFont val="宋体"/>
        <charset val="134"/>
      </rPr>
      <t>称</t>
    </r>
    <r>
      <rPr>
        <sz val="11"/>
        <color theme="1"/>
        <rFont val="宋体"/>
        <charset val="134"/>
      </rPr>
      <t xml:space="preserve">为“宋岳忠武王庙”，是后人为纪念南宋抗金名将、我国著名民族英雄岳飞而建。庙宇至今有六进院落，景区内含丰富，殿堂雄伟，碑碣林立。 </t>
    </r>
  </si>
  <si>
    <t>桃花谷</t>
  </si>
  <si>
    <t>桃花谷是太行大峡谷的主要景区之一，也是太行山大峡谷中最迷人的一道景观。这条谷中之谷，长约4千米，海拔约800-1736米，高差近千米，“三步一泉，五步一瀑，十步一潭”，谷谷清流从不间断。</t>
  </si>
  <si>
    <t>袁林</t>
  </si>
  <si>
    <t>袁林，也被叫做袁公林，是袁世凯的墓地。墓园建筑最大的特点是中西合璧，建筑群仿明清帝陵建筑风格，而袁氏墓冢则仿美国第十八任总统格兰特濒河庐墓的形制修成，整体风格迥异却非常别致。</t>
  </si>
  <si>
    <t>红旗渠</t>
  </si>
  <si>
    <t>红旗渠，位于安阳市林州市境内，是20世纪60年代，林县（如今的林州市）人民在极其艰难的条件下，整条红旗渠都盘绕在太行山的悬崖绝壁之间，周边是林州太行山的雄伟险要的景色。</t>
  </si>
  <si>
    <t>安阳博物馆</t>
  </si>
  <si>
    <t>安阳博物馆，位于安阳市中心，与安阳市图书馆共用一幢大楼。博物馆目前是免费开放，也无需领取参观券，游客自行进入就可以了。博物馆的常设陈列都在大楼的二、三楼。</t>
  </si>
  <si>
    <t>马氏庄园</t>
  </si>
  <si>
    <t>马氏庄园，是清末“头品顶戴”广东、广西巡抚马丕瑶的故居，始建于光绪年间，一直到民国初年才建成，前后营建了50余年，被称为“中原第一宅”。</t>
  </si>
  <si>
    <t>中国文字博物馆</t>
  </si>
  <si>
    <t>中国文字博物馆位于安阳市行政东区中轴线北端，集文物保护、陈列展示和科学研究功能为一体，是我国第一座以文字为主题的博物馆，整个建筑风格既有现代时尚气息。</t>
  </si>
  <si>
    <t>殷墟王陵遗址</t>
  </si>
  <si>
    <t>殷墟王陵遗址位于安阳市洹河北岸的武官村北地，与小屯村的殷墟宫殿宗庙遗址隔河相望，与东面的洹北商城遥相呼应，共同组成了闻名中外的殷墟遗址。</t>
  </si>
  <si>
    <t>大伾山景区</t>
  </si>
  <si>
    <r>
      <rPr>
        <sz val="11"/>
        <color theme="1"/>
        <rFont val="宋体"/>
        <charset val="134"/>
      </rPr>
      <t>大伾山风景区，位于鹤壁市浚县县城旁，风景区距离县城非常近，从县城汽车站步行约十几分钟就可以到达风景区了。</t>
    </r>
    <r>
      <rPr>
        <sz val="11"/>
        <color theme="4"/>
        <rFont val="宋体"/>
        <charset val="134"/>
      </rPr>
      <t>风景区内包括大伾山和浮丘山两座山峰</t>
    </r>
    <r>
      <rPr>
        <sz val="11"/>
        <color theme="1"/>
        <rFont val="宋体"/>
        <charset val="134"/>
      </rPr>
      <t>，两座山峰相望而对。</t>
    </r>
  </si>
  <si>
    <t>鹤壁市淇县的云梦山风景区，位于县城以西约十五公里处。云梦山风景区分为主景区（战国古军库、上圣古庙）、五里鬼谷（峡谷）、云梦大草原三部分组成。</t>
  </si>
  <si>
    <t>五岩山景区</t>
  </si>
  <si>
    <t>五岩山，又名苏门山，位于市中心西北10公里，为牟山一余脉。因山有五谷五峰，故曰五岩。山势自东北向西南延伸，长约1．5公里，群峰环绕，岩石峥嵘，至高点 海拔574.9米。</t>
  </si>
  <si>
    <t>桑园小镇</t>
  </si>
  <si>
    <r>
      <rPr>
        <sz val="11"/>
        <color theme="4"/>
        <rFont val="宋体"/>
        <charset val="134"/>
      </rPr>
      <t>桑园小镇</t>
    </r>
    <r>
      <rPr>
        <sz val="11"/>
        <color theme="1"/>
        <rFont val="宋体"/>
        <charset val="134"/>
      </rPr>
      <t>位于淇滨区上峪乡西部，距鹤壁市中心22公里。村里古木参天，古宅精巧别致，民风淳朴，风景优美，是一个典型的山区小村。除了独具特色的古风建筑群外，桑园小镇更是引进了全国100多种名优风味小吃。</t>
    </r>
  </si>
  <si>
    <t>鹤壁博物馆</t>
  </si>
  <si>
    <t>鹤壁市博物馆创建于1976年3月20日，新馆于2004年迁到淇滨区华夏南路与湘江路交叉口，是一座集陈列展览、收藏保管、科学研究、社会教育为一体的综合型博物馆。</t>
  </si>
  <si>
    <t>古灵山</t>
  </si>
  <si>
    <t>位于太行山中的古灵山风景区，距离淇县县城西北约8公里处。古灵山风景区是一个有众多神话故事的地方。</t>
  </si>
  <si>
    <t>摘星台景区</t>
  </si>
  <si>
    <t>摘星台景区位于淇县城中心的摘星台景区是当年纣王和妲己观朝渋摘比干心处。是重要的朝歌文化遗存，现在已成为广大人民群众健身休闲娱乐的好去处、爱国主义教育基地、寻根祭祖圣地。</t>
  </si>
  <si>
    <t>浮丘山风景区</t>
  </si>
  <si>
    <t>浮丘山与大伾山相望，绰约多姿，妙景无穷，因山傍卫水势如行舟，故有“浮丘”之美称。</t>
  </si>
  <si>
    <t>碧霞宫</t>
  </si>
  <si>
    <t>碧霞宫 又名圣母庙，俗称奶奶庙，位于河南省安阳市滑县境内浮丘山南端峰巅，座北向南，前后三进院落，占地11160平方米，殿宇楼阁87间，是一处规模宏大，布局严谨的古代建筑群，省级重点文物保护单位。</t>
  </si>
  <si>
    <t>淇河国家湿地公园</t>
  </si>
  <si>
    <t>该公园主要包括生态保育区、生态恢复区、合理利用区、科普宣教区和管理服务区，完成管理服务区道路、停车场、观景平台、下山台阶等基础设施和科普宣教区等工程。</t>
  </si>
  <si>
    <t>万仙山景区</t>
  </si>
  <si>
    <t>万仙山景区位于新乡市辉县市沙窑乡，这里是个石头的世界，处处都是石磨石碾石头墙，石桌石凳石头炕，一排排用石头建造的农家庄院依山顺势地座落在山崖上，别有一番山村情趣。</t>
  </si>
  <si>
    <t>郭亮村</t>
  </si>
  <si>
    <t>郭亮村是万仙山风景区的核心景点，这里山势独特、谷幽崖高，村子还还可见到原汁原味的石桌、石凳、石墙、石炕等，房屋依山而建，高悬在壁立千仞的石崖之上，魅力四射，被称为“太行明珠”。</t>
  </si>
  <si>
    <t>潞王陵</t>
  </si>
  <si>
    <t>潞王陵是明代藩王潞简王的陵园，位于凤凰山下，依山据岭，俯瞰卫水，四周泉壑幽深，景色秀美迷人。占地400余亩，极少用到砖木，几乎全采用青石和白石建成，被称作“中原石头城”。</t>
  </si>
  <si>
    <t>新乡市博物馆</t>
  </si>
  <si>
    <t>创建于1958年8月，前身为原平原省博物馆。现有藏品24369件，其中碑帖9439件，历代书画作品1700余件；时代自秦汉至近现代，代表性藏品如赵子昂、董其昌、史春荟、李苦禅、白雪石等的书画作品。</t>
  </si>
  <si>
    <t>京华园</t>
  </si>
  <si>
    <t>京华园，位于新乡市小冀镇，是一个免费开放的人工景区，景区内亭台楼阁，处处是假山叠石、松林茂盛。京华园中设有历代明君殿、名臣名将府、中原名人馆以及超凡世界等景点。</t>
  </si>
  <si>
    <t>八里沟景区</t>
  </si>
  <si>
    <t>八里沟风景区，位于新乡市辉县西北约25公里处的太行山石门沟内，景区内森林密布，处处是满目苍翠，还有北方少有的瀑布群和清澈的山溪，是一个天然的大氧吧。</t>
  </si>
  <si>
    <t>比干庙</t>
  </si>
  <si>
    <t>比干是有史记载的第一位爱国谏臣，因直谏被纣王剖心。武王伐纣后感念其忠心，为其封墓，北魏孝文帝时建庙。在民间，比干被视为公平正义的象征，尊其为文财神、文曲星。</t>
  </si>
  <si>
    <t>宝泉</t>
  </si>
  <si>
    <t>宝泉旅游度假区位于河南省新乡辉县市境内，是国家森林保护区和太行猕猴保护区。景区坐拥太行雄奇红石峡谷，绵延数十里的连连碧潭，犹如一幅天开画卷。</t>
  </si>
  <si>
    <t>九莲山景区</t>
  </si>
  <si>
    <t>九莲山景区，位于新乡市辉县市，因为景区内有九座山峰，长得像一朵盛开的莲花而得名，九峰围绕中间的“九莲台”傲然挺立。</t>
  </si>
  <si>
    <t>回龙天界山景区</t>
  </si>
  <si>
    <t>回龙天界山隐匿在太行深处，景区内奇山异水、景色宜人、空气清新，囊括了上百处人文景观、红色景观和自然景观。</t>
  </si>
  <si>
    <t>云台山风景名胜区</t>
  </si>
  <si>
    <t>云台山主要有小寨沟景区（包含泉瀑峡、潭瀑峡、猕猴谷）、红石峡、万善寺、叠彩洞、茱萸峰、峰林峡、青龙峡、子房湖等主要景点。其中红石峡、小寨沟和茱萸峰是游客最为常去的景区。</t>
  </si>
  <si>
    <t>青天河</t>
  </si>
  <si>
    <t>青天河水天上来，奔流百里不复徘徊。这里河水碧波荡漾、两岸青山环绕；峡谷内幽静清雅、山野间清泉凛冽，偶有野鸭、猕猴出没其中，为这清静又添了几分动感活力。</t>
  </si>
  <si>
    <t>青龙峡是云台山主要景点之一，有“云台山第一大峡谷”的美称，一年四季风光秀美，各成景色。这里瀑飞泉悬，潭幽溪清，山水含情，草木解意，自然的灵性和生命的灵动在这里演绎得生灵活现。</t>
  </si>
  <si>
    <t>猕猴谷</t>
  </si>
  <si>
    <r>
      <rPr>
        <sz val="11"/>
        <color theme="4"/>
        <rFont val="宋体"/>
        <charset val="134"/>
      </rPr>
      <t>云台山猕猴谷是云台山风景名胜区向游客新开放的一个景点</t>
    </r>
    <r>
      <rPr>
        <sz val="11"/>
        <color theme="1"/>
        <rFont val="宋体"/>
        <charset val="134"/>
      </rPr>
      <t>，有数量众多的野生猕猴群在景区内分布。太行猕猴，在进化系统上属灵长目猴科，为国家二级保护动物。</t>
    </r>
  </si>
  <si>
    <t>茱萸峰</t>
  </si>
  <si>
    <t>茱萸峰受到历代文人墨客的青睐，这里植被茂密，古树参天，森林覆盖率高达93%，是个天然氧吧。踏千阶的云梯栈道登上海拔1308米的茱萸峰顶，会使人产生“会当凌绝顶，一览众山小”的豪迈气慨。</t>
  </si>
  <si>
    <t>神农山</t>
  </si>
  <si>
    <t>神农山位于沁阳市太行山麓，因炎帝神农氏在这里辨五谷、尝百草、设坛祭天，故而得名神农山。神农山是全球首批世界地质公园，还是儒道佛文化名山，是道教创始人老子筑炉炼丹、成道仙升之所。</t>
  </si>
  <si>
    <t>焦作影视城</t>
  </si>
  <si>
    <t>焦作影视城，是中原地区唯一著名的影视基地。影城依山傍水而建，以春秋战国、秦汉、三国时期的文化为背景修建了大批仿古建筑。</t>
  </si>
  <si>
    <t>红石峡</t>
  </si>
  <si>
    <t>红石峡，位于榆林市区约北5公里，在明长城口红山脚下的榆溪河谷，当地人也称为“雄石峡”，因为山上都是红色石头，所以得名红石峡。峡谷内山奇水秀，石窟古刹林立，还有陕西省最大的摩岩石刻群。</t>
  </si>
  <si>
    <t>泉瀑峡</t>
  </si>
  <si>
    <t>泉瀑峡（又名老潭沟）山雄水秀，峰高瀑急，落差314米的华夏第一高瀑“云台天瀑”就在泉瀑峡尽头，它宛若银河飞落，犹如擎天玉柱，十分壮观。</t>
  </si>
  <si>
    <t>戚城文物景区</t>
  </si>
  <si>
    <t>戚城文物景区，是濮阳市区一个免费开放的市民公园，是当地人休闲娱乐的一个场所。这里曾经是春秋时期卫国一座重要的城池，公元前626年至公元前531年期间，各诸侯国在卫国会盟十五次，其中七次在这里会盟。</t>
  </si>
  <si>
    <t>中原绿色庄园景区</t>
  </si>
  <si>
    <r>
      <rPr>
        <sz val="11"/>
        <color theme="1"/>
        <rFont val="宋体"/>
        <charset val="134"/>
      </rPr>
      <t>中原绿色庄园景区，位于濮阳城区西部，是一处集生态保护、观赏游乐、休闲度假为一体的综合性林业公园。作为濮阳最大的旅游景区，这里以清新、质朴、野趣的田园风格，</t>
    </r>
    <r>
      <rPr>
        <sz val="11"/>
        <color theme="4"/>
        <rFont val="宋体"/>
        <charset val="134"/>
      </rPr>
      <t>成为濮阳市一道亮丽的风景线。</t>
    </r>
  </si>
  <si>
    <t>濮阳毛楼生态旅游区</t>
  </si>
  <si>
    <t>毛楼生态旅游区位于濮阳市范县辛庄乡，地界豫鲁两省，南临黄河，北依大堤，景象壮观。是一个具有黄河田园风光特色的生态旅游区。</t>
  </si>
  <si>
    <t>冀鲁豫边区革命根据地旧址纪念馆</t>
  </si>
  <si>
    <r>
      <rPr>
        <sz val="11"/>
        <color theme="4"/>
        <rFont val="宋体"/>
        <charset val="134"/>
      </rPr>
      <t>冀鲁豫边区革命根据地旧址纪念馆</t>
    </r>
    <r>
      <rPr>
        <sz val="11"/>
        <color theme="1"/>
        <rFont val="宋体"/>
        <charset val="134"/>
      </rPr>
      <t>，老照片和实物在新式灯光的照射下，还原了曾经战斗岁月中的人和事。</t>
    </r>
  </si>
  <si>
    <t>光华科技馆</t>
  </si>
  <si>
    <t>濮阳光华科技馆是在国家、省、市有关部门大力支持下建成的一座现代科普展览、科技活动和休闲娱乐场馆。投资6000余万元，占地2.8万平方米，建筑面积0.6万平方米。</t>
  </si>
  <si>
    <t>濮上园</t>
  </si>
  <si>
    <t>濮上园旅游度假区位于濮阳市城区西部，始建于1999年，总面积5935亩，核心景区面积3801亩。其中，绿地面积4296亩，占总面积的82%。</t>
  </si>
  <si>
    <t>濮阳海洋馆</t>
  </si>
  <si>
    <t xml:space="preserve"> 濮阳海洋馆洋馆占地9亩，总面积达6000平方米，分鳄鱼、海豚、海龟、海豹、鲨鱼、观赏鱼、中华鲟、娃娃鱼等10多个展区。</t>
  </si>
  <si>
    <t>濮阳市博物馆</t>
  </si>
  <si>
    <t>濮阳市博物馆是隶属于濮阳市文化广电新闻出版局的全民性事业单位，成立于1984年。包括陶瓷器、书画、钱币、石器、骨蚌器、青铜器等十六个门类。</t>
  </si>
  <si>
    <t>濮阳世锦园</t>
  </si>
  <si>
    <t>世锦园座落在濮阳市龙华区王助乡，占地258.5亩，建有2公顷智能化自控玻璃温室、20栋标准普通温室、1栋日光温室、50亩优质葡萄水果园和2000的高标准组培中心。</t>
  </si>
  <si>
    <t>中原杂技博物馆</t>
  </si>
  <si>
    <t>东北庄，河南杂技之乡。</t>
  </si>
  <si>
    <t>鄢陵国家花木博览园</t>
  </si>
  <si>
    <t>鄢陵国家花木博览园（鄢陵花园），位于许昌市鄢陵县311国道旁，许昌市区以东约20公里，鄢陵县自古就是著名的腊梅之乡。景区内汇聚有世界各地的奇花异卉，名贵树种，形成了造型别致的大地花卉景观。</t>
  </si>
  <si>
    <t>大鸿寨风景区</t>
  </si>
  <si>
    <t>大鸿寨风景区集自然、山、水、洞、林为一体，是河南省少有的自然生态旅游区之一。主峰大鸿寨高1156米，驻足山巅，俯视远眺，万壑纵横，群山拱围，峰峦叠翠，气象万千。</t>
  </si>
  <si>
    <t>鄢陵花溪温泉</t>
  </si>
  <si>
    <t>令人震撼的花溪温泉，设有高档木屋别墅、室内健身房、休息大厅、温泉豪华客房、花溪私人音乐会所、棋牌室等完善的设施。</t>
  </si>
  <si>
    <t>许昌博物馆</t>
  </si>
  <si>
    <t>许昌博物馆是一座中型地方级综合博物馆。馆藏文物一万两千余件，包括青铜器、陶器、瓷器、玉器、字画、画像砖石，其中汉代及三国时期的居多，尤其以汉代画像砖石及陶器为馆藏特色。</t>
  </si>
  <si>
    <t>白沙水库</t>
  </si>
  <si>
    <r>
      <rPr>
        <sz val="11"/>
        <color theme="1"/>
        <rFont val="宋体"/>
        <charset val="134"/>
      </rPr>
      <t>白沙湖位于禹州西北30公里</t>
    </r>
    <r>
      <rPr>
        <sz val="11"/>
        <color theme="3" tint="0.39994506668294322"/>
        <rFont val="宋体"/>
        <charset val="134"/>
      </rPr>
      <t>，</t>
    </r>
    <r>
      <rPr>
        <sz val="11"/>
        <color theme="1"/>
        <rFont val="宋体"/>
        <charset val="134"/>
      </rPr>
      <t>距郑州市60公里</t>
    </r>
    <r>
      <rPr>
        <sz val="11"/>
        <color theme="3" tint="0.39994506668294322"/>
        <rFont val="宋体"/>
        <charset val="134"/>
      </rPr>
      <t>，</t>
    </r>
    <r>
      <rPr>
        <sz val="11"/>
        <color theme="1"/>
        <rFont val="宋体"/>
        <charset val="134"/>
      </rPr>
      <t>紧邻许洛公路</t>
    </r>
    <r>
      <rPr>
        <sz val="11"/>
        <color theme="3" tint="0.39994506668294322"/>
        <rFont val="宋体"/>
        <charset val="134"/>
      </rPr>
      <t>，</t>
    </r>
    <r>
      <rPr>
        <sz val="11"/>
        <color theme="1"/>
        <rFont val="宋体"/>
        <charset val="134"/>
      </rPr>
      <t>是集观光、会务、度假、娱乐于一体的自然风景区。白沙水库东起二龙山，西接逍遥岭，长1316米，汇水面积985平方公里，水域面积19.43平方公里。</t>
    </r>
  </si>
  <si>
    <t>曹丞相府</t>
  </si>
  <si>
    <t>曹丞相府位于许昌市老城中心的繁华地带，是在原来曹操大营和办公的遗址上恢复重建的，是国内目前第一个全方位展示曹魏文化的主题景区。</t>
  </si>
  <si>
    <t>花都温泉度假区</t>
  </si>
  <si>
    <t>花都温泉度假区位于许昌市鄢陵县，是以温泉和花卉为核心产品的健康养生、休闲度假、旅游观光、商务会议等于一体的多元化大型综合性度假区。</t>
  </si>
  <si>
    <t>春秋楼文物景区</t>
  </si>
  <si>
    <t>位于许昌市中心，历史上曾以关公宅、武安王庙、关王庙、“两院英风”庙、关夫子祠、及关帝庙称之。是一处明清风格的古建筑群，属河南省重点文物保护单位。</t>
  </si>
  <si>
    <t>神垕古镇</t>
  </si>
  <si>
    <t>神垕古镇位于禹州市西南30公里处，驰名中外的钧瓷文化发祥地，是中国北方陶瓷的主要产地和集散地，是五千多年陶瓷文化积淀而成的具有典型区域特色的历史文化名镇。</t>
  </si>
  <si>
    <t>文峰塔</t>
  </si>
  <si>
    <t>文峰塔建于明万历四十二年（公元1614年），距今已有400年历史。因建于文明寺内，又名文明塔或文明寺塔。</t>
  </si>
  <si>
    <t>沙澧河风景区</t>
  </si>
  <si>
    <t>沙澧河风景区横穿漯河市区，有沙河、澧河两条河流穿越景区，是当地市民休闲娱乐、水上运动和健身运动的场所。景区内绿树成荫，是当地的城市氧吧，充满了田园风光。</t>
  </si>
  <si>
    <t>南街村</t>
  </si>
  <si>
    <t>南街村，位于漯河市临颍县城东南部，是全国著名的新农村，也是红色旅游的重要景点，走社会主义集体化道路的样板。进入南街村，呈现在眼前的是宽阔平坦的街道、林立的楼群、设计别致的公园、赏心悦目的环境。</t>
  </si>
  <si>
    <t xml:space="preserve">开源森林公园
</t>
  </si>
  <si>
    <t>开源森林公园占地面积1000亩，总投资4720万元。园区整体规划分节日庆典区、市民广场区、运动健身区、儿童娱乐区、生态密林区、岛屿观光区、生态湿地区、度假木屋区、法国古典园林区9个专类景区，52个专类景点。</t>
  </si>
  <si>
    <t>许慎墓</t>
  </si>
  <si>
    <t>许慎墓，全国重点文物保护单位，位于河南省漯河市召陵区，姬石乡许庄村东土岗上。东南3公里为汉召陵故城，西1公里为沙河（即氵隐 水）。墓冢高5米，周长33米。</t>
  </si>
  <si>
    <t>神州鸟园</t>
  </si>
  <si>
    <t>神州鸟园属于漯河市开源旅游景区内，是景区内的大型鸟文化主体公园。景区以休闲旅游为特色，主要景点有神州鸟园，以老漯河历史文化为背景的河上街古镇，儿童乐园之一童话世界。</t>
  </si>
  <si>
    <t>许慎文化园</t>
  </si>
  <si>
    <t>许慎文化园以许慎墓为核心，按传统规制对称布局三区一轴，十二个节点，由南向北分布在三级台地之上，共分广场服务区、中心展示区、墓冢保护区三大功能区，。</t>
  </si>
  <si>
    <t>小商桥</t>
  </si>
  <si>
    <t>小商桥景区位于漯河市临颍县城南皇帝庙乡小商桥村。景区北距南街村10公里，南距漯河市区12公里，西靠京广铁路，东临107国道，地理位置十分重要。</t>
  </si>
  <si>
    <t>金沙滩游乐场</t>
  </si>
  <si>
    <t>金沙滩游乐场是沙澧河风景区精心打造的亮点工程，是落实市委、市政府提出的沙澧河文化旅游提升工程的一项重要举措，旨在进一步丰富市民业余文化生活，提升沙澧河景区的内涵和品位。</t>
  </si>
  <si>
    <t>杨再兴纪念园</t>
  </si>
  <si>
    <t>杨再兴陵园，位于临颍县黄帝庙乡小商桥村东，当地俗称“杨爷墓”。杨再兴陵园呈长方形，坐北朝南，占地12000平方米，园内古柏苍翠，为仿宋建筑群体。</t>
  </si>
  <si>
    <t>漯河人民公园</t>
  </si>
  <si>
    <t xml:space="preserve">漯河市人民公园始建于1970年，位于漯河市中心区域，西临市交通主干道交通路，南接繁华商贸街八一路，东临火车让、汽车站交通枢纽，占地面积114.13亩。
</t>
  </si>
  <si>
    <t>天鹅湖国家城市湿地公园</t>
  </si>
  <si>
    <t>天鹅湖国家城市湿地公园，主要包括双龙湖白天鹅观赏区、陕州故城和沿黄生态林带三部分。由于三门峡黄河库区生态环境的明显改善，每年迎来数以万计的白天鹅到这里栖息越冬，成为了三门峡市的一张名片。</t>
  </si>
  <si>
    <t>虢国博物馆</t>
  </si>
  <si>
    <t>虢国墓地是我国迄今为止发现的唯一一处规模宏大、等级齐全、排列有序、保存完好的西周、春秋时期大型邦国公墓，总面积32.45万平方米。从1956年发现至今，探明各类遗址800余处，出土文物近3万件。</t>
  </si>
  <si>
    <t>灵宝娘娘山</t>
  </si>
  <si>
    <t>灵宝娘娘山位于小秦岭东端，主峰海拔1563米，由百尺瀑景区、石瀑布景区、棋盘石景区、娘娘庙景区四大景区组成。娘娘山自然风光优美，与函谷关，亚武山国家森林公园一起构成了灵宝市的“品”字型黄河旅游热线。</t>
  </si>
  <si>
    <t>双龙湾景区</t>
  </si>
  <si>
    <t>双龙湾景区距离卢氏县城约40公里，总面积约50平方公里，因屹立着大龙头、小龙头两座山峰而得名。景区是按照国家5A级景区的标准设计、建造的，景区里面资源类型丰富、全面，既有灵山秀水的自然风光。</t>
  </si>
  <si>
    <t>黄河丹峡旅游风景区</t>
  </si>
  <si>
    <t>黄河丹峡，位于三门峡市渑池县城以北21公里黄河岸边，整条峡谷由红色石英砂岩构成，从谷底到崖壁全成红褐色。12亿年前这里曾是一片汪洋大海，丹峡正是沧海桑田的有力见证。</t>
  </si>
  <si>
    <t>三门峡大坝</t>
  </si>
  <si>
    <t>黄河在三门峡市全长120公里，形成了水势浩渺的壮观景象，其中以黄河大坝景致最为壮观。大坝主坝为混凝土重力坝，坝长713.2米，最大坝高106米。</t>
  </si>
  <si>
    <t>函谷关历史文化旅游区</t>
  </si>
  <si>
    <t>函谷关历史文化旅游区主要景点有太初宫、道圣宫、道家养生园、藏经楼、瞻紫楼、鸡鸣台、碑林、蜡像馆、博物馆、关楼、函关古道等20余处。</t>
  </si>
  <si>
    <t>陕州地坑院</t>
  </si>
  <si>
    <t>陕州地坑院景区位于周召分陕而治的界碑所在地，位于三门峡陕县县城南端，郑西高铁专线、陇海铁路、310国道、209国道、连霍高速公路傍景区而过，交通便利。</t>
  </si>
  <si>
    <t>豫西大峡谷风景区</t>
  </si>
  <si>
    <t>豫西大峡谷风景区，位于豫、秦、晋三省结合部的三门峡市卢氏县官道口镇境内。峡谷呈东西走向，象一条由西向东延展的飘带，总长度30余公里，由大大小小的瀑布及多个潭池组成。</t>
  </si>
  <si>
    <t>翡翠丽池温泉养生中心</t>
  </si>
  <si>
    <t>翡翠丽池温泉中心是由力恒（中国）集团投资建造的高档温泉养生会馆，由中国最卓越的洗浴品牌——郑州大浪淘沙酒店管理公司经营管理。</t>
  </si>
  <si>
    <t>芒砀山</t>
  </si>
  <si>
    <t>芒砀山，位于豫鲁苏皖四省结合部的河南省永城市境内。山中有夫子庙、陈胜园、汉梁王陵、刘邦斩蛇碑等名胜古迹和人工景点。这里有世界最大的地下宫殿—汉梁王陵、天下第一奇观—汉高祖刘邦斩蛇碑灵光幻影。</t>
  </si>
  <si>
    <t>商丘古城景区</t>
  </si>
  <si>
    <t>商丘古城，是明清时期的归德府城，古城始建于明朝正德六年（公元1511年）。商丘古城由砖城、城湖、城廓三部分构成，外圆内方，呈现一个古钱币造型，建筑十分独特。</t>
  </si>
  <si>
    <t>张巡祠</t>
  </si>
  <si>
    <t>座落在商丘古城南门外，是为了纪念“安史之乱”中为保卫睢阳而殉难的英雄张巡所建。这座大殿建于1990年，占地4.07万平方米，南北长370米，东西宽100米，自南向北依次为广场区、建筑区和墓葬园林区三部分。</t>
  </si>
  <si>
    <t>阏伯台</t>
  </si>
  <si>
    <t>阏伯台又叫火星台、火神台，位于商丘古城西南1.5公里处。现存阏伯台如墓状，高35米，周长270米，夯土筑成。层层夯土中夹杂不少汉代的瓦片与陶片，可能是汉代所筑。</t>
  </si>
  <si>
    <t>八关斋</t>
  </si>
  <si>
    <t>八关斋位于商丘古城南门外的古宋河畔，“月下老人”、“千里姻缘一线牵”的故事就发生在这里。“八关斋”是佛教用语，是指男女信徒在这一昼夜中所遵守的不杀生、不偷盗，不邪淫，不妄语，不饮酒。</t>
  </si>
  <si>
    <t>淮海战役陈官庄纪念馆</t>
  </si>
  <si>
    <t>淮海战役陈官庄纪念馆位于永城陈官庄村南，311国道北侧，是为纪念淮海战役第三阶段陈官庄地区歼灭战中牺牲的烈士而建。</t>
  </si>
  <si>
    <t>黄河故道</t>
  </si>
  <si>
    <t>黄河最初流经商丘是宋绍兴二年，金太宗天会十年（1132年）。到清咸丰五年（1855年）改道北徙，流经商丘境内共723年。</t>
  </si>
  <si>
    <t>壮悔堂</t>
  </si>
  <si>
    <t>位于商丘古城北门内，为明末清初才子侯方域壮年著书处，是一明三暗、前出后包、上下两层的硬山式建筑。这里制作有三组共12个蜡像，有侯方域和常氏夫人、香君拂琴、雪苑论事等场景。</t>
  </si>
  <si>
    <t>应天书院</t>
  </si>
  <si>
    <t>商丘市的应天书院，与嵩阳书院、岳麓书院、白鹿洞书院并称为中国古代四大书院。应天书院为五代后晋时的商丘人杨悫所开办。</t>
  </si>
  <si>
    <t>白云寺</t>
  </si>
  <si>
    <t>位于河南省民权县城西南20公里的白云焦，即民权县城白云寺村。寺坐北朝南，沿中轴经由前到后为韦驮殿、大雄宝殿。</t>
  </si>
  <si>
    <t>太昊伏羲陵</t>
  </si>
  <si>
    <t>太昊伏羲陵，也就是“三皇之首”太昊伏羲氏的陵庙，位于周口市淮阳县城以北1.5公里处，因为伏羲（也就是太昊）是被中华民族公认的“人文始祖”，所以这里也被称为“天下第一陵”。</t>
  </si>
  <si>
    <t>周口关帝庙</t>
  </si>
  <si>
    <t>清康熙年间由山西、陕西旅周的商人集资兴建，整个建筑群布局严谨精巧，殿堂宏伟壮观，雕刻精湛瑰丽，装饰富丽华美，素以其巧夺天工的艺术雕刻著称于世。</t>
  </si>
  <si>
    <t>太清宫</t>
  </si>
  <si>
    <t>位于周口市鹿邑县城东5公里的太清宫镇的东北隅，是老子的诞生地，也是祭祀老子的祠庙。该遗址时代早，跨度大，保存完好，文化内涵丰富，具有很高的价值。</t>
  </si>
  <si>
    <t>老君台</t>
  </si>
  <si>
    <t>老君台，位于鹿邑县城东北隅。为纪念老子而修建。据清光绪《鹿邑县志》记述：“天宝二年（734年）建太清坛。文昌宫于台记。”台高13米，是一座以古代大砖构筑。</t>
  </si>
  <si>
    <t>弦歌台</t>
  </si>
  <si>
    <t>位于淮阳县城西南隅水静如练的南坛湖中，这里红连映日，碧荷接天，风景优美，景色宜人。弦歌台，又名厄台、绝粮祠，是纪念孔子当年厄于陈蔡绝日弦歌不止而建造的。</t>
  </si>
  <si>
    <t>老子故里旅游区</t>
  </si>
  <si>
    <t>老子故里旅游区，位于周口市鹿邑县境内，旅游区内包含鹿邑县境内的多个景点。其中县城以东的太清宫镇，据说是老子诞生地，通常这里也被认为是狭义的“老子故里”。</t>
  </si>
  <si>
    <t>吉鸿昌纪念馆</t>
  </si>
  <si>
    <t>位于河南省周口市扶沟县城。江泽民同志为该馆题写馆名，为纪念伟大的抗日民族英雄吉鸿昌而建。</t>
  </si>
  <si>
    <t>明道宫</t>
  </si>
  <si>
    <t>位于老子故里鹿邑县城内，始建于汉代,兴盛于唐宋。中国古代伟大思想家、哲学家、道家学派创始人老子传道讲学的纪念性建筑群。</t>
  </si>
  <si>
    <t>叶氏庄园</t>
  </si>
  <si>
    <t>叶氏庄园有着与其他地主庄园不同的气象，它有着故宫一样的午门，也有着故宫一样的布局，还有着不同凡响的五门照和精美的徽雕，被誉为民间故宫，它是中原腹地清代民居建筑装饰艺术宝库中的珍品。</t>
  </si>
  <si>
    <t>袁世凯故居</t>
  </si>
  <si>
    <t>袁世凯故居位于今河南省周口市项城市。这里是袁世凯小时候生活的地方，原建筑规模宏大，总占地18万平方米，楼瓦房500余间，分设住宅、学校、兵营、花园等。</t>
  </si>
  <si>
    <t>嵖岈山风景区</t>
  </si>
  <si>
    <t>嵖岈山风景区位于驻马店市遂平县境内，这里既是中国古典名著《西游记》作者吴承恩隐居著述、获取灵感的宝地，也是中央电视台《西游记》剧组主要外景地之一。</t>
  </si>
  <si>
    <t>南海禅寺</t>
  </si>
  <si>
    <t>南海禅寺始建于明朝嘉靖年间（公元1545年），历史上被誉为蔡州“八景之一”。寺占地500余亩，宏伟壮观，工程浩繁。主体建筑大雄宝殿平面呈边长80米的正方形，超过故宫太和殿与山东曲阜孔府大成殿的规模。</t>
  </si>
  <si>
    <t>铜山湖森林公园</t>
  </si>
  <si>
    <t>铜山位于驻马店市泌阳县境内，南依桐柏山，东连确山，北和伏牛山遥遥相望，驻马店至南阳的高等级公路横贯境内。自古以“险似华山，秀似黄山”而被冠为“小武当”之称。</t>
  </si>
  <si>
    <t>梁祝故里</t>
  </si>
  <si>
    <t>河南省汝南县梁祝镇是千古绝唱——梁祝传说故事的发生地，有梁祝故里之称，该镇境内一直存有梁山伯墓、祝英台墓、泪井、一步三孔桥、曹桥、红罗山书院、白衣阁等最为完整的梁祝故事遗址。</t>
  </si>
  <si>
    <t>天中山</t>
  </si>
  <si>
    <t>天中山又名天台山，原是一座圆形小山，占地约540方米，高3.6米，位于汝南县城北两公里处。因颜真卿亲书“天中山”的碑文而得名。</t>
  </si>
  <si>
    <t>铜山风景区</t>
  </si>
  <si>
    <t>铜山风景区位于河南省驻马店市泌阳县境内，它南依桐柏山，东连确山，北和伏牛山遥遥相望 ，驻马店至南阳的高等级公路横贯境内。它自古以“险似华山，秀似黄山”而被冠为“小武当”之称。</t>
  </si>
  <si>
    <t>薄山湖</t>
  </si>
  <si>
    <t>薄山湖景区位于驻马店市南40公里处，沿湖四周，群山环抱、峰峦隐现、峡谷纵横、苍松翠竹、湖光山色，一日景多变，四季情趣异。</t>
  </si>
  <si>
    <t>宿鸭湖风景区</t>
  </si>
  <si>
    <t>宿鸭湖建于1958年，是亚洲最大的平原人工水库。水库位于汝南县城西6公里，面积239平方公里，北起玉皇庙，南至野猪岗，东临桂庄，西到别桥。</t>
  </si>
  <si>
    <t>驻马店森林公园</t>
  </si>
  <si>
    <t>驻马店森林公园，经过园林部门的全面规划，十年建设，如今已形成706亩林地和108亩水面，森林覆盖率达90%，有效地改善了局部小气候，引来多种鸟在此安家。</t>
  </si>
  <si>
    <t>杨靖宇将军旧居</t>
  </si>
  <si>
    <t>杨靖宇将军旧居纪念馆位于驻马店市南5公里，京广铁路东侧的驿城区古城乡的李湾村，始建于1966年秋，后在十年动乱中停工，1981年扩建后开放，建筑面积为4466平方米。</t>
  </si>
  <si>
    <t>赊店古城</t>
  </si>
  <si>
    <t>赊店古城，位于南阳市社旗县赊店镇，古城始建于东汉，兴盛于明朝两代，至今已有1900多年的历史，这里是中俄万里茶道的水陆中转站，这里曾经也是中国重要的商业重镇，现在这里是社旗县人民政府所在地。</t>
  </si>
  <si>
    <t>内乡县衙博物馆</t>
  </si>
  <si>
    <t>内乡县衙始建于元朝大德八年（公元1304年）， 重建于清代，占地2万多平方米，厅堂房舍280余间。 是我国保存最完好的封建社会县级官署衙门， 全国重点文物保护单位。</t>
  </si>
  <si>
    <t>老界岭</t>
  </si>
  <si>
    <t>老界岭旅游度假风景区，位于南阳市西峡县境内东北，南阳与洛阳交汇处，是伏牛山地质公园核心区，景区主峰犄角尖海拔约2200米，是伏牛山和中原地区的最高峰。</t>
  </si>
  <si>
    <t>西峡恐龙遗迹园</t>
  </si>
  <si>
    <t>西峡恐龙遗迹园，位于南阳市西峡县丹水镇，是伏牛山国家地质公园内的重要景点。西峡恐龙遗址属于白垩纪断陷盆地沉积，现最高层位已暴露的恐龙蛋化石达1000多枚，在下部底层至少还有16个产蛋层。</t>
  </si>
  <si>
    <t>莲花温泉</t>
  </si>
  <si>
    <t>莲花温泉水城位于皇路店镇，背靠风景秀丽的鸭河游览区，风光旖旎，集温泉洗浴、休闲健康、生态旅游等为一体，拥有千余种莲池，建有长达1.5公里的盆景长廊。</t>
  </si>
  <si>
    <t>南阳府衙</t>
  </si>
  <si>
    <t>南阳府衙始建于公元1271年，历经元、明、清、中华民国、中华人民共和国五个历史时期，共历199任知府。它是中国惟一保存完整的府级官署衙门，现在辟为南阳知府衙门博物馆。</t>
  </si>
  <si>
    <t>南阳武侯祠</t>
  </si>
  <si>
    <t>南阳武侯祠又叫诸葛亮庵，是为纪念三国时期著名的军事家诸葛亮而修建的大型祠堂建筑群，也是诸葛亮“躬耕南阳”的故址和刘备“三顾茅庐”、“草庐对策”故事的发生地。</t>
  </si>
  <si>
    <t>山陕会馆</t>
  </si>
  <si>
    <t>山陕会馆位于南阳社旗县，始建于清乾隆二十一年（1756年），经嘉庆、道光、咸丰、同治、至光绪十八年（1892年）竣工，共历六帝136年。</t>
  </si>
  <si>
    <t>宝天曼生态旅游区</t>
  </si>
  <si>
    <t>宝天曼生态旅游区，是同纬度中生态结构保存最为完整的地方，遮天蔽日的原始森林里生活着众多野生动植物，被誉为“天然的物种宝库”、“中州的一颗明珠”。</t>
  </si>
  <si>
    <t>香严寺</t>
  </si>
  <si>
    <t>香严寺景区位于南水北调中线渠首和亚洲第一人工湖的丹江小太洋西岸，与道教名山武当山遥遥相望，并且与洛阳白马寺、嵩山少林寺、开封相国寺并称为中原四大名寺。</t>
  </si>
  <si>
    <t xml:space="preserve"> 南湾湖风景区</t>
  </si>
  <si>
    <t>位于信阳市西南的南湾湖，有着“豫南明珠”的美誉。这里水域面积辽阔，是杭州西湖的十多倍。站在湖边放眼望去，烟波浩淼，水天相接。南湾湖由南湾湖和南湾国家森林公园组成，南湾湖水清澈透明，又带了些微绿。</t>
  </si>
  <si>
    <t xml:space="preserve"> 茗阳汤泉</t>
  </si>
  <si>
    <t>茗阳汤泉位于商城县西南20公里的雷山脚下，是一处风光秀丽的温泉区。共有8个泉眼，泉水中含有硫、硫化氢、锶、钡等多种矿物质，水质优良，具有奇妙的治疗作用。</t>
  </si>
  <si>
    <r>
      <rPr>
        <sz val="11"/>
        <color theme="1"/>
        <rFont val="宋体"/>
        <charset val="134"/>
      </rPr>
      <t xml:space="preserve"> </t>
    </r>
    <r>
      <rPr>
        <sz val="11"/>
        <color theme="1"/>
        <rFont val="宋体"/>
        <charset val="134"/>
      </rPr>
      <t xml:space="preserve"> </t>
    </r>
    <r>
      <rPr>
        <sz val="11"/>
        <color theme="1"/>
        <rFont val="宋体"/>
        <charset val="134"/>
      </rPr>
      <t>波尔登森林公园</t>
    </r>
  </si>
  <si>
    <t>波尔登森林公园位于信阳鸡公山自然保护区李家寨实验区内，因英国林学家波尔登与我国林学家韩安先生、冯玉祥将军于1918年在此创建林场而得名，是集休闲度假、科学考察、观光游览于一体的综合性旅游景区。</t>
  </si>
  <si>
    <r>
      <rPr>
        <sz val="11"/>
        <color theme="1"/>
        <rFont val="宋体"/>
        <charset val="134"/>
      </rPr>
      <t> </t>
    </r>
    <r>
      <rPr>
        <sz val="11"/>
        <color theme="3" tint="0.39994506668294322"/>
        <rFont val="宋体"/>
        <charset val="134"/>
      </rPr>
      <t>震雷山</t>
    </r>
  </si>
  <si>
    <r>
      <rPr>
        <sz val="11"/>
        <color theme="3" tint="0.39994506668294322"/>
        <rFont val="宋体"/>
        <charset val="134"/>
      </rPr>
      <t>震</t>
    </r>
    <r>
      <rPr>
        <sz val="11"/>
        <color theme="1"/>
        <rFont val="宋体"/>
        <charset val="134"/>
      </rPr>
      <t>雷山风景区座落在平桥区城南，占地19.2平方公里，西侧是由南向北流的东双河、杜河在此交汇流人海河．南侧和公路向南通向另一名胜鸡公山，向西达国家级名湖——南湾湖。</t>
    </r>
  </si>
  <si>
    <t xml:space="preserve"> 香山湖国家水利风景区</t>
  </si>
  <si>
    <t>香山湖国家水利风景区，处鄂豫皖结合部的新县，位于县城东南6公里处，京九铁路横穿县境，距景区直线距离2公里，南距武汉160公里，北距信阳110公里，郑州290公里。</t>
  </si>
  <si>
    <t>鸡公山风景区</t>
  </si>
  <si>
    <t>鸡公山因为山势宛如一只昂首展翅、引颈啼鸣的雄鸡而得名。这里是我国南方和北方的天然分界线，有“青分楚豫”之称。而对于普通游客来说，这里是一个登山运动、消暑度假的场所。</t>
  </si>
  <si>
    <t>黄柏山国家森林公园</t>
  </si>
  <si>
    <t xml:space="preserve">黄柏山国家森林公园位于河南商城县西南部，距县城60公里，南邻湖北，东接安徽。林区面积4010公顷，森林覆盖率高达97%，空气新鲜，素有“天然氧吧”之称。 </t>
  </si>
  <si>
    <t>西九华山风景区</t>
  </si>
  <si>
    <t>位于信阳市固始县东南部的西九华山，据说是地藏王菩萨的另一个道场。西九华山景区最为值得称道的是山中成片的竹海和森林，还有万亩茶园。</t>
  </si>
  <si>
    <t>浉河公园</t>
  </si>
  <si>
    <t>浉河公园位于信阳市浉河区浉河河畔，解放路与申城大道路口，开放于1980年，是信阳市中心城区的一座综合性公园。</t>
  </si>
  <si>
    <t>金刚台峡谷漂流</t>
  </si>
  <si>
    <t>金刚台峡谷漂流全长5.8公里，总落差175米，1米以上落差30余处，其中9米以上落差至少6处，并有景色各异的十八怪潭。金刚台峡谷溪水清澈见底，野生娃娃鱼在溪流中时隐时现，景色优美。</t>
  </si>
  <si>
    <t>黄鹤楼</t>
  </si>
  <si>
    <t>黄鹤楼位于湖北省武汉市长江南岸的武昌蛇山之巅，濒临万里长江，是国家5A级旅游景区，自古享有“天下江山第一楼“和”天下绝景“之称。黄鹤楼是武汉市标志性建筑，与晴川阁、古琴台并称“武汉三大名胜”</t>
  </si>
  <si>
    <t>东湖</t>
  </si>
  <si>
    <t>东湖因位于湖北省武汉市武昌东部，故此得名，现为中国水域面积最为广阔的城中湖之一，水域面积达33平方公里，是杭州西湖的六倍。武汉东湖是以大型自然湖泊为核心，湖光山色为特色，集旅游观光、休闲度假、科普教育为主要功能的旅游景区。</t>
  </si>
  <si>
    <t>黄陂云雾山</t>
  </si>
  <si>
    <t>江汉路步行街是国内著名的百年商业老街。这里曾经是英租界，街上拥有十几幢近代优秀建筑，整条街就是二十世纪建筑博物馆。江汉路步行街，南起沿江大道的江汉关大楼，北至解放大道。</t>
  </si>
  <si>
    <t>归元寺</t>
  </si>
  <si>
    <t>归元禅寺占地10公顷，有殿舍200余间，各类佛教经典7000余卷。归元禅寺属于佛教禅宗五家七宗之一的曹洞宗，故称归元禅寺。归元禅寺又被称为“汉西一境”，是因其古树参天，花木繁茂的人文境致而得。</t>
  </si>
  <si>
    <t>湖北省博物馆</t>
  </si>
  <si>
    <t>湖北博物馆由综合陈列馆、楚文化馆、编钟馆等三座仿古建筑构成，布局体现了古楚国建筑的“一台一殿”、“多台成组”的高台建筑布局格式，具有鲜明的古楚文化和古长江文明的特征。</t>
  </si>
  <si>
    <t>锦里沟</t>
  </si>
  <si>
    <t>锦里沟由环湖风情体验区、峡谷游览区和寨王文化展示区三个部分组成。游线全长12公里，是武汉市唯一的土苗文化风情旅游区，也是最大的自然山水度假区。总面积约10平方公里，为国家AAAA级景区。</t>
  </si>
  <si>
    <t>武汉大学</t>
  </si>
  <si>
    <t>武汉大学前身为清末湖广总督张之洞创立的自强学堂，1928年，更名为“国立武汉大学”。学校临近东湖，环抱珞珈山，校园内绿树成荫。近年来，武大的樱花名声远扬，校园内主要赏樱地点有：樱花城堡、樱花大道、樱顶、珞珈广场等处。</t>
  </si>
  <si>
    <t>户部巷</t>
  </si>
  <si>
    <t>户部巷，是武汉的必游之地，吸引他们的是这里众多的武汉小吃。户部巷位于武昌区，清代时，小巷因毗邻户部下属的藩台衙门而得名。如今去户部巷，不用起个大早去“过早”。你在这条小巷以及周边，能吃到几乎所有的武汉风味的传统小吃。</t>
  </si>
  <si>
    <t>晴川阁</t>
  </si>
  <si>
    <t>汉阳龟山上的晴川阁，临近长江，与长江对面的黄鹤楼夹江相望，与黄鹤楼、古琴台并称“三楚圣境”。在楼阁上，吹江风，看江景，十分惬意。晴川阁，得名于唐朝诗人崔颢“晴川历历汉阳树，芳草萋萋鹦鹉洲"”诗句。</t>
  </si>
  <si>
    <t>长江大桥</t>
  </si>
  <si>
    <t>武汉长江大桥，是长江上修建的第一座桥梁，也是武汉的地标性建筑。大桥横跨于武昌蛇山和汉阳龟山之间，1957年建成。桥的两端建有民族风格的桥头堡。整座大桥充满了厚实的俄式风格。大桥分为两层，上层是公路，两旁有人行道；下层是铁路。</t>
  </si>
  <si>
    <t>仙岛湖</t>
  </si>
  <si>
    <t>仙岛湖植被优良，物种群集，且湖岸岩洞成群，洞内成溪。版图面积276平方公里，1002个岛镶嵌在4.6万亩的水面上，恰似银河星座，不是仙境胜似仙境，享有“荆楚第一奇湖”之美誉。</t>
  </si>
  <si>
    <t>小雷山</t>
  </si>
  <si>
    <t>小雷山以神奇的石景闻名遐迩，石松，石床，石屋等近百处石景，鬼斧神工，各具特色。各景点有宝塔，亭台，楼阁，庙宇点缀其中。小雷山是一幅瑰丽的山水画，是一座神奇的石头城，是闻名中外的游览胜地。</t>
  </si>
  <si>
    <t>七峰山</t>
  </si>
  <si>
    <t>景区由七峰山、三教山、大王山、龙山、虎山等数十座山岭组成，前雅后巍，峻秀雄伟，气势磅礴，其喀斯特溶岩地质地貌为周边少见。主峰南岩峰海拔862.7米，为黄石最高峰。</t>
  </si>
  <si>
    <t>磁湖</t>
  </si>
  <si>
    <t>磁湖，位于湖北省黄石市市区，是一座美丽的城中湖，当地人又称张家湖、南湖；相传古时候湖中有大量的磁石，由此得名。磁湖风景区青山环抱，湖岸线曲折，总长为38.5公里，整个景区秀丽清新。</t>
  </si>
  <si>
    <t>黄石国家矿山公园</t>
  </si>
  <si>
    <t>黄石国家矿山公园位于湖北省黄石市铁山区境内，“矿冶大峡谷”为黄石国家矿山公园核心景观，形如一只硕大的倒葫芦，东西长2200米、南北宽550米、最大落差444米、坑口面积达108万平方米，被誉为“亚洲第一天坑”。</t>
  </si>
  <si>
    <t>东方山</t>
  </si>
  <si>
    <t>东方山被誉为“三楚第一山”，方圆面积十八平方公里三峰鼎足而立，各具特色。森林覆盖率百分之九十以上，是黄石城区中最大的林区。保存有“青松倒插、白莲频开、铁牛懒卧、石船高撑、月涌禅关、仙履日暄、灵泉卓锡、道洞云停”等古八景。</t>
  </si>
  <si>
    <t>太极峡风景区</t>
  </si>
  <si>
    <t>太极峡景区面积60平方公里，核心区38平方公里，有大小10余个溶洞组成，相传是武当山玄天真武大帝隐居修炼的地方。景区风光旖旎，丹霞地貌神奇瑰丽，石林景观鬼斧神工，是旅游观光、休闲养生、科考、探险的理想去处。</t>
  </si>
  <si>
    <t>千岛画廊</t>
  </si>
  <si>
    <t>丹江口千岛画廊生态核心景区主题定位是山与水互动、岛屿与人文互动、游客与村民互动、植物与季节互动，月月有花、季季有果，达到“青山碧水画中游”的效果，呈现十米有景观，百米现画廊的独特风光。</t>
  </si>
  <si>
    <t>武当山</t>
  </si>
  <si>
    <t>武当山位于湖北省北部十堰市境内，山势雄伟，面临丹江口水库，背依神农架林区。是我国著名的道教圣地之一。 武当山有七十二峰﹑三十六岩﹑二十四涧﹑十一洞﹑三潭﹑九泉﹑十池﹑九井﹑十石﹑九台等胜景﹐</t>
  </si>
  <si>
    <t>丹江口大坝</t>
  </si>
  <si>
    <t>登上大坝坝顶，鸟瞰丹江口城区，楼房林立，鳞次栉比，青山碧水，粉墙黛瓦尽收眼底。抬头远眺，武当山隐隐再现；回首平视，巍巍大坝锁汉江，丹江口水库碧波万顷。构成了一幅绚丽多彩的画卷，是旅游、观光的好去处。</t>
  </si>
  <si>
    <t>五龙河旅游风景区</t>
  </si>
  <si>
    <t>五龙河因孕育道教传说中“五龙捧圣”之五龙而得名。它因五龙而祥瑞、因道仙而扬名、因古猿而神圣、因奇秀而清雅。其山谷之幽深，河水之清澈，群山之奇丽，五龙之美名，仙道之灵气，令人心旷神怡，叹为观止。</t>
  </si>
  <si>
    <t>龙吟峡</t>
  </si>
  <si>
    <t>龙吟峡长4公里，集漂流、探险、揽胜、观光为一体。驱车自县城行驶35公里便至。这是一个兼具"山雄、水秀、石奇、洞幽"的旅游风景胜地。龙吟峡山峦叠翠，沟壑纵横，怪石林立，鸟语花香，竹要、古藤随手可及，其美姿风韵，令人心旷神怡。</t>
  </si>
  <si>
    <t>太极湖</t>
  </si>
  <si>
    <t>太极湖是亚洲最大的人工湖，坐落在群山环绕之中，长久以来武当山就有“72峰朝大顶，24涧水长流”的说法。这里山清水秀，气候宜人，是旅游度假的好地方。这里旨在建成一个集观光、休闲、度假于一体，世界知名、国际一流的旅游目的地。</t>
  </si>
  <si>
    <t>三峡大坝旅游区</t>
  </si>
  <si>
    <t>位于宜昌市的三峡大坝，是当今世界上最大的水利枢纽工程，也是当今世界上最大的水电站。大坝旅游区目前对游客开放的有三个景点：坛子岭、185观景平台、截流纪念园，可以从不同地点，俯视、平视和仰视三峡大坝的各种壮观雄姿。</t>
  </si>
  <si>
    <t>清江画廊</t>
  </si>
  <si>
    <t>位于宜昌市长阳县境内的清江，是古代巴人的发祥地、土家人的母亲河，有古诗中写道：“三百里清江美如画，三百里长阳似画廊”，清江画廊风景区因此得名。</t>
  </si>
  <si>
    <t>三峡大瀑布</t>
  </si>
  <si>
    <t>三峡大瀑布景区，位于宜昌市夷陵区黄花乡境内，是展示震旦纪、奥陶纪、寒武纪等多个地质年代的天然地质博物馆，以山青、水秀、洞奇、瀑美著称。景区内空气清新，是个天然的大氧吧，即使在夏季这里也是凉爽宜人。</t>
  </si>
  <si>
    <t>瞿塘峡</t>
  </si>
  <si>
    <t>瞿塘峡两岸如削，岩壁高耸，大江在悬崖绝壁中汹涌奔流，自古就有“险莫若剑阁，雄莫若夔”的美称。</t>
  </si>
  <si>
    <t>屈原故里</t>
  </si>
  <si>
    <t>屈原故里景区，位于宜昌市秭归县城内（新县城）。秭归县是战国时代伟大诗人屈原的故乡，在老秭归县城东门外（现在已被淹没），矗立着一座高大的牌坊，上书“屈原故里”四字，是郭沫若的手书。</t>
  </si>
  <si>
    <t>百里荒</t>
  </si>
  <si>
    <t>百里荒，因古代方圆百里、荒无人烟而得名。宋代文宗欧阳修曾在此留下“荒烟几家聚，瘦野一刀田”的名句。国际著名导演张艺谋执导的电影《山楂树之恋》在宜昌拍摄，影片中的灵魂树——山楂树就选自百里荒景区。</t>
  </si>
  <si>
    <t>清江方山风景区</t>
  </si>
  <si>
    <t>景区总面积60平方公里，这个处于北纬30度线上的神秘地带，奇峰林立，瀑布满山，移步换景，如诗如画，被誉为“湖北的张家界，三峡的九寨沟”。清江方山景区共有六大看点：奇峰怪石、瀑布满山、古藤老树、峡谷绝壁、洞穴岩缝、悬空栈道。</t>
  </si>
  <si>
    <t>古隆中</t>
  </si>
  <si>
    <t>襄阳郊外约15公里的隆中风景区，是传说中三国时期诸葛亮躬耕务农的隐居地，这里也是“三顾茅庐”、“隆中对策”等故事的发生地</t>
  </si>
  <si>
    <t>襄阳古城</t>
  </si>
  <si>
    <t>襄阳古城，位于襄阳市的襄城区，汉江从襄阳市穿城而过，分出南、北两岸的襄城区（汉江南岸）和樊城区（汉江北岸）。襄阳古城的南、北、东三面环水，易守难攻，自古就是军事重地，素有“铁打的襄阳”之称。这也是一座充满历史故事的城池。</t>
  </si>
  <si>
    <t>中国唐城</t>
  </si>
  <si>
    <t>中国唐城位于文化底蕴深厚、自然风光秀美的岘山临江风景区，东连汉水，南眺鹿门，西依岘山，北接古城，为游人呈现“一枕春梦，浪漫唐城”的极致之旅。</t>
  </si>
  <si>
    <t>夫人城</t>
  </si>
  <si>
    <t>夫人城位于巍峨雄壮的襄阳城西北角，是与襄阳城紧紧相联的一座城外城。城墙高6米有余，周长约100米。城墙朝北的一方正中嵌有大型石匾，上书“夫人城”三个苍劲有力的大字。</t>
  </si>
  <si>
    <t>米公祠</t>
  </si>
  <si>
    <t>米公祠始建于元朝，原名米家庵，是纪念我国北宋时期杰出的书法家、画家米芾的祠宇。米芾能诗文、擅书画、与蔡襄、苏轼、黄庭坚一起并称“宋四大家”，后人为纪念他修建了这座祠宇，先后经过多次扩建、重建，形成了今天庭院深深、碑石林立的景象。</t>
  </si>
  <si>
    <t>诸葛亮广场</t>
  </si>
  <si>
    <t>诸葛亮广场位于襄阳市樊城区，为纪念三国著名政治家、军事家诸葛亮而建。广场内设现代化的大型体育场、娱乐射击场、游泳馆、会展中心、音乐喷泉和休闲广场，是一个集文化、体育、娱乐、会展、商务、公寓、公园功能齐全的大型城市生态综合广场。</t>
  </si>
  <si>
    <t>春秋寨</t>
  </si>
  <si>
    <t>春秋寨位于襄阳南漳县，因寨内建有纪念关公的建筑春秋楼而得名，是举世闻名的南漳古山寨群的杰出代表。春秋寨的海拔不高，但依山就势建于山脊上的石砌房屋鳞次栉比，蔚为壮观，放眼远眺，春秋寨宛如一段长城横亘于一座南北走向的山顶之上。</t>
  </si>
  <si>
    <t>莲花山旅游区</t>
  </si>
  <si>
    <t>莲花山旅游区，位于鄂州市洋澜湖畔，景区内有元明塔、六合园、碑林等人文景观多处，尤以当今世界上规模最大的文化碑林——莲花山碑林而闻名遐迩。景区内峰峦叠翠、山清水秀</t>
  </si>
  <si>
    <t>鄂州西山风景区</t>
  </si>
  <si>
    <t>鄂州西山，古称樊山，因在吴王古都──今鄂州市区之西，故名西山。西山集雄险秀幽奇旷于一身，是不可多得的江南名山，湖北省首批四大风景区之一。</t>
  </si>
  <si>
    <t>鄂州市博物馆</t>
  </si>
  <si>
    <t>鄂州市博物馆是政府设立的地方综合性博物馆，既承担着配合市内建设工程开展文物调查勘探、考古发掘的重要任务，又肩负着文物征集保管、陈列宣传、科学研究和开发利用以及对全市文物保护单位进行管理等历史使命。</t>
  </si>
  <si>
    <t>武汉东海洋世界</t>
  </si>
  <si>
    <t>武汉东海洋世界是一座集娱乐体验、海洋生物展示、3D画展、科技体验、生活休闲于一体的大型海洋水族体验馆。其中海洋世界共有三大主题，分别为海洋生物展、海洋剧场系列、嘉年华系列。</t>
  </si>
  <si>
    <t>梁子湖生态旅游区</t>
  </si>
  <si>
    <t>梁子湖是湖北省容水量最大的淡水湖之一，湖面面积位居全省第二，是驰名中外的武昌鱼的故乡。梁子湖由316个湖汊组成，常年平均水深3米，北有45公里长港与长江相通，梁子湖水经长港注入长江。</t>
  </si>
  <si>
    <t>观音阁</t>
  </si>
  <si>
    <t>万里长江，险称天堑，上起巴蜀，下至吴淞，唯鄂州观音阁雄踞矶头，宛如中流砥柱。气势磅礴。故又被誉为“万里长江第一阁”。</t>
  </si>
  <si>
    <t>天河风景区</t>
  </si>
  <si>
    <t>天河景区位于大洪山风景名胜区绿林景区内，山青水秀峡谷洞奇。景区由天河皮筏漂流、天门观竹排闯滩、清流峡、通天洞、高关水库、和白龙山庄等六大景区组成。</t>
  </si>
  <si>
    <t>空山洞</t>
  </si>
  <si>
    <t>“鄂中第一溶洞”——湖北荆门空山洞，洞府深邃。洞内石开七窍，泉奏八音，笋柱峭拔，乳花缤纷，天造地设四百景，鬼斧神工八千奇，“石蕴玉而山辉，水怀珠而川媚”，被誉为华中第一溶洞。</t>
  </si>
  <si>
    <t>美人谷</t>
  </si>
  <si>
    <t>荆门绿林美人谷位于绿林景区东南方向的万福河峡谷，与鸳鸯溪一水相连。绿林美人谷由一系列的深潭、飞瀑、奇石、幽洞组成。是一个以水石景观为主的峡谷型探秘寻芳的生态休闲游览区，景貌与四川的九寨沟何其相似乃尔，被誉为“湖北新九寨”。</t>
  </si>
  <si>
    <t>漳河风景名胜区</t>
  </si>
  <si>
    <t>漳河风景名胜区位于湖北荆门，地处古三国战场的中心地带，背靠荆山，面向江汉平原，是张家界、古隆中、长江三峡等旅游热线的黄金腹地。景区内有山水景观和山石景观两大类，尤以山水景观最具特色。</t>
  </si>
  <si>
    <t>古兵寨</t>
  </si>
  <si>
    <t>荆门绿林古兵寨被当地称为神州第一古兵寨，是大洪山风景名胜区的核心景区。这里是西汉末年王匡王凤领导的“绿林起义”策源地，也是汉光武帝刘秀的发祥地，在这里游客可以看到古烽火台、古城墙、古兵寨、古战场和古汉梯田，历史人文底蕴丰厚。</t>
  </si>
  <si>
    <t>黄仙洞</t>
  </si>
  <si>
    <t>黄仙洞位于大洪山脉南麓，相传黄石公曾在此休憩，故得名黄仙洞。洞内拥有四个世界级景级景观：边石池大厅、钙膜片边坝、石将军溶蚀石牙、三拱门景观。</t>
  </si>
  <si>
    <t>双峰山风景区</t>
  </si>
  <si>
    <t>双峰山风景区属于国家4A级森林公园风景区，双峰山风景区位于大别山南麓、孝感市东北部，以鄂东北景点最多、面积最大的国家森林公园之名而享誉中原，也是以武汉为中心200公里范围内唯一一处国家级森林公园。</t>
  </si>
  <si>
    <t>董永公园</t>
  </si>
  <si>
    <t>董永公园位于孝感市槐荫大道东段，1984年建成，2008年重建。占地75亩，分为三个区域。园内有孝子祠、仙女池、槐荫树、鸳鸯楼、理丝桥、涤丝亭、白步梯和升仙台等景点12处。</t>
  </si>
  <si>
    <t>观音湖生态旅游区</t>
  </si>
  <si>
    <t>观音湖生态旅游区，属省级旅游度假区，面积118平方公里，于位于孝昌县东北部，光照充足，四季分明，无霜期长，寒暑假短等特点，其夏季日平均气温较周边地区低3－5摄氏度，是优良的旅游休闲度假目的地。</t>
  </si>
  <si>
    <t>白兆山风景区</t>
  </si>
  <si>
    <t>白兆山风景区自古林木繁茂，地势险峻，层岚迭翠，岩壑幽深，在历史上曾吸引了不人骚人墨客涉足安陆，流连忘返。如李白、韩愈、杜牧、刘长卿、欧阳修、曾巩、秦观等，这些在中国文学史上享负盛名的文坛巨匠都曾来此览胜题咏。</t>
  </si>
  <si>
    <t>汤池温泉</t>
  </si>
  <si>
    <t>汤池温泉位于应城市22公里的汤池镇，整体占地560亩，按国家AAAA景区标准建造，景区人文底蕴深厚，唐代大诗人李白游历江南时，曾隐居汤池，留下“神女殁幽境，汤池流大川”的诗篇佳句，“汤池”之名即来源于此。</t>
  </si>
  <si>
    <t>铁寨风景区</t>
  </si>
  <si>
    <t>铁寨风景区在黄陂交接的大别山余脉中，在大悟这片红色的热土里，是一颗晶莹剔透的绿色明珠。景区版图面积4000亩，主峰铁砦，孤峰耸立，傲视群莽；众山环绕间，绿树掩映下，金鼓天池水波如镜，宛若一块极品翡翠，恰似温婉的处子，静谧而多情。</t>
  </si>
  <si>
    <t>荆州古城</t>
  </si>
  <si>
    <t>荆州古城，位于荆州市荆州区，始建于春秋战国时期，现存古城墙大部分为明清时代建筑而成，砖城逶迤挺拔、完整坚固，是中国保存完好的古城垣（城墙）之一（当地人更愿相信，这些古城墙是三国的关羽关老爷兴建）。</t>
  </si>
  <si>
    <t>荆州博物馆</t>
  </si>
  <si>
    <t>荆州博物馆的馆藏丰富，而且具有鲜明的地方特色。你在荆州博物馆中，能够观赏到史前巧夺天工的各种玉饰；有质数堪称国内之最的战国丝绸；还有寒光闪烁、成色如新的越王剑、吴王夫差矛；有色彩斑斓、工艺精湛的战国秦汉漆器。</t>
  </si>
  <si>
    <t>悦兮半岛温泉</t>
  </si>
  <si>
    <t>悦兮半岛温泉拥有稀世珍贵的偏硅酸温泉和冷泉双泉，景区内不仅有温泉SPA，还有迷人的田园风光和四季百花盛开的主题园林，四处弥漫着薰衣草的香气，林木参天、水鸟嬉戏，犹如天然氧吧，成为中国最浪漫、最具特色的温泉度假胜地。</t>
  </si>
  <si>
    <t>张居正故居</t>
  </si>
  <si>
    <t>张居正故居位于荆州古城旅游区附近，原故居毁于战乱，现在的故居是按照当年的布局重建的，包括大学士府、九鸟苑、陈列馆、文化艺术碑廊、首辅论证群雕等。故居属明清时期四合院、小花园风格，南北向，前后四重院落，东房西园。</t>
  </si>
  <si>
    <t>万寿宝塔</t>
  </si>
  <si>
    <t>万寿宝塔，坐落在荆州沙市区西南荆江大堤象鼻矶上，为湖北省重点文物保护单位。此塔始建于明嘉靖二十七年（公元1548年），乃是当年袭爵于江陵的辽王朱宪尊奉其母毛太妃之命为嘉靖皇帝祀寿而建。</t>
  </si>
  <si>
    <t>章华寺</t>
  </si>
  <si>
    <t>章华寺位于荆州沙市区，始建于元代泰定年间（公元1325年左右），为荆楚名刹，同汉阳归元寺、当阳玉泉寺并列为湖北三大丛林。章华寺内的章华古梅、沉香古井、银杏古树、石碑古刻被称为“四古之绝”。</t>
  </si>
  <si>
    <t>东坡赤壁</t>
  </si>
  <si>
    <t>东坡赤壁位于长江之滨的古城黄州西北，因岩石赭赤而屹立如壁故称“赤壁”。素有“江山如画”之美誉，晋唐时就为游览胜地，古往今来有无数名人游览过赤壁。文学家苏轼因谪居黄州常游赤壁，并写有前后《赤壁赋》、《念奴娇赤壁怀古》等著名作品。</t>
  </si>
  <si>
    <t>龟峰山</t>
  </si>
  <si>
    <t>麻城市龟峰山风景区位于麻城东部的龟山镇境内，距市区25公里，由龟头、龟腰、龟尾等9座山峰组成，方圆100多公里，最高海拔1320米。国家AAAA级旅游景区。因其地形山势酷似一只昂首吞日的神龟而得名“龟山”，是大别山中的名山。</t>
  </si>
  <si>
    <t>吴家山国家森林公园</t>
  </si>
  <si>
    <t>吴家山国家森林公园位于鄂东北英山县境内北部、大别山南麓。中原第一山——海拔1729.13米的大别山主峰天堂寨坐落境内。吴家山国家森林公园以山岳地貌、原始森林、河谷景观为主要特征，华中第一谷——龙潭河谷发源于大别山主峰南侧。</t>
  </si>
  <si>
    <t>桃花冲</t>
  </si>
  <si>
    <t>桃花冲地处湖北省黄冈市英山县东北角，是国家AAAA级旅游景区。公园总面积4.28万亩，海拔600——1698.7米，大别山第二峰大同尖就坐落境内。</t>
  </si>
  <si>
    <t>薄刀峰</t>
  </si>
  <si>
    <t>薄刀峰，原名鹤皋峰，位于湖北罗田县境，离罗田县城有两个小时的红色旅游公路。因为一山分二水（长江、淮河），一山分二国（楚、吴），一山分二情（民俗、民情）、一山分二景（南北气候、景差巨大），人们把这条横卧中原的山脉称为“大别山”。</t>
  </si>
  <si>
    <t>五脑山森林公园</t>
  </si>
  <si>
    <t>五脑山森林公园地处麻城市西北部，距市区2公里。公园内风景优美，气候宜人，全园自然分布64科156种植物和多种野生动物。山峰连绵起伏，主峰霸王寨海拔342.6米。园内有大中小水库6座，蓄水千万立方米。</t>
  </si>
  <si>
    <t>横岗山</t>
  </si>
  <si>
    <t>横岗山在蕲春、武穴交界处。重峦叠嶂，宛如龙卧其巅，故名“横岗”。唐开国功臣尉迟恭有游山碑文尚存。寺庙景观有真武殿、圣母殿、祖爷殿、玉皇殿、云盖寺。</t>
  </si>
  <si>
    <t>赤壁古战场</t>
  </si>
  <si>
    <t>赤壁古战场（俗称武赤壁），是我国古代著名战役中惟一尚存原貌的古战场，是东汉末年“赤壁之战”发生的地点，位于赤壁市赤壁镇。赤壁大战意义重大，赤壁之战后，出现魏、蜀、吴鼎峙局面，即历史上的三国时期。</t>
  </si>
  <si>
    <t>隐水洞</t>
  </si>
  <si>
    <t>隐水洞位于湖北核电之都——通山县大畈境内，是湖北省首个地质公园。溶洞全长5180米，平均高30米，规模庞大、气势雄伟。洞内林立的钟乳石形态各异，令人浮想联翩；丰富的地下溪流又使整座洞穴多了几分水的灵动与婉约。</t>
  </si>
  <si>
    <t>九宫山风景区</t>
  </si>
  <si>
    <t>九宫山风景区，位于咸宁市通山县境内，景区内奇峰耸立，幽谷纵横，有奇松怪石、云海温泉和瀑布，其中最重要的景点是闯王陵，闯王陵位于九宫山西麓牛迹岭小月山上，主体建筑有门楼、墓冢、陈列馆。</t>
  </si>
  <si>
    <t>星星竹海</t>
  </si>
  <si>
    <t>星星竹海风景区，地处湖北省咸宁温泉，距九省通衢要地—武汉市86公里，距咸宁温泉城区16公里。风景区最高处海拔700多米，年平均温度为本15摄氏度左右，无霜期大约260天，现有竹林面积万余亩，覆盖率达90%左右。</t>
  </si>
  <si>
    <t>潜山国家森林公园</t>
  </si>
  <si>
    <t>公园旅游资源丰富，与周围众多名胜古迹相邻。潜山属幕阜山余脉，山峦叠翠，气势雄伟，集南北400多个树种于一山，汇近200种奇花异草于一园。是个免费的天然氧吧，是市民呼吸新鲜空气的好去处。</t>
  </si>
  <si>
    <t>浪口森林温泉</t>
  </si>
  <si>
    <t>浪口森林温泉坐落在百泉之乡的崇阳，是湖北省第一家集田野风情和民俗特色为一体的森林温泉。</t>
  </si>
  <si>
    <t>中国千年银杏谷</t>
  </si>
  <si>
    <t>中国千年银杏谷位于随州市曾都区洛阳镇，景区范围120平方公里。银杏谷里现有定植银杏树510多万株，其中百年以上的17000多株，千年以上的308株。以古银杏群落为标志的田园风光，叙说着中国传统哲学关于人与自然和谐的文化理念。</t>
  </si>
  <si>
    <t>大洪山风景名胜区</t>
  </si>
  <si>
    <t>大洪山风景名胜区横卧江汉，气势磅礴，风光秀丽，拥有丰富的自然景观和人文景观。大洪山是一座天然的动植物宝库，森林覆盖率90%以上，拥有大片的原始森林群落。</t>
  </si>
  <si>
    <t>炎帝神农故里</t>
  </si>
  <si>
    <t>炎帝神农故里风景区现拥有神农牌坊、神农文化广场、炎帝神农纪念馆、神农碑、神农尝百草塑像、神农泉、神农洞、神农庙、烈山湖等20余处人文和自然景观。景区内群山攒簇、沟壑纵横、树木茂盛、风景优美，空气清新、气候宜人，气势恢宏，绚丽壮观。</t>
  </si>
  <si>
    <t>西游记公园</t>
  </si>
  <si>
    <t>西游记公园位于随州市洪山镇温泉村，占地3300亩，按照国家AAAA级景区标准精心打造。景区由温泉养生园、水上娱乐园、动物表演园、军事拓展园、农耕体验园、赛马场、高尔夫练球场、汽车越野赛场、滑雪滑草场九大主题公园组成。</t>
  </si>
  <si>
    <t>三潭风景区</t>
  </si>
  <si>
    <t>三潭风景区总面积52.5平方公里，主峰大贵山金顶海拔908米，为鄂北第一峰。景区自然旅游资源特色突出，景区内不仅景点密度大，更难得的是景点分布均匀，布局合理。</t>
  </si>
  <si>
    <t>随州文化公园</t>
  </si>
  <si>
    <t>文化公园以随州厚重的历史文化为主题，以生态和文化景观建设为主线，着力打造以展示神农文化、编钟文化、季梁文化、隋文化为代表的具有浓郁地域文化特色的随州文化大观园。</t>
  </si>
  <si>
    <t>恩施大峡谷</t>
  </si>
  <si>
    <t>恩施大峡谷位于恩施市屯堡乡和板桥镇境内，是清江大峡谷一段，峡谷内有地缝，有层层叠叠的峰丛，还有近乎垂直于峡谷的大断崖。</t>
  </si>
  <si>
    <t>恩施土司城</t>
  </si>
  <si>
    <t xml:space="preserve">恩施土司城是全国土家族吊脚楼中规模最大、风格最典型的仿古建筑群。 恩施土司城景区包括门楼、侗族风雨桥、廪君祠、校场、土家族民居、土司王宫——九进堂、城墙、钟楼、鼓楼、百花园、民族艺苑等多个景区，展示了土家族古老而淳厚的民风民俗。 </t>
  </si>
  <si>
    <t>腾龙洞风景区</t>
  </si>
  <si>
    <t>腾龙洞是一个面积巨大的溶洞，洞内全长约五十多公里，目前被开放、可以供游客游玩的约6公里。亿年的地壳变化，使得腾龙洞景区内形成了“观彩峡”、“白玉石林”、“三龙门”等洞中景点，这里还是世界已探明的最大洞穴。</t>
  </si>
  <si>
    <t>石门河</t>
  </si>
  <si>
    <t>石门河在历史的长河中打磨出了美丽的诗篇，而隐藏在其峡谷中的惊世骇俗的自然风景，更是一段妙趣横生的山水画廊！走近石门河，穿行在历史的厚重和现实的旖旎山水风光之中，慢慢咂摸，细细品味，竟胜过人间仙境！</t>
  </si>
  <si>
    <t>神农溪纤夫文化旅游区</t>
  </si>
  <si>
    <t>神农溪原名沿渡河，后因传说中神农炎帝在搭架采药后顺溪而下，改为神农溪。两岸的峭壁上植被茂盛，处处可见山花烂漫，有时你能够看到猴群和獐羊攀援嬉戏的山野情趣。除此之外，还能在两岸的几处绝壁洞口边上看到一些古老的神秘悬棺。</t>
  </si>
  <si>
    <t>恩施梭布垭景区</t>
  </si>
  <si>
    <t>国家4级旅游景区梭布垭石林，位于湖北省恩施市太阳河乡境内，整个石林外廓状若一只巨大的葫芦，其地理形态为喀斯特沉积岩风貌，属亚热带山地湿润气候，这里四季分明，植被覆盖率高，环境怡人。景区享有清凉王国之称，是避暑的好地方。</t>
  </si>
  <si>
    <t>野三峡风景区</t>
  </si>
  <si>
    <t>水上恩施野三峡位于恩施建始县，包括了野三峡水上峡谷景区、景阳画廊景区、黄鹤桥峰林峡谷景区、小西湖国际度假中心、建始直立人遗址寻踪景区等几大景区。这里气候宜人、生态原始、野趣浓郁，奇山秀水，保留着原始自然的生态美景和独特的民俗风情。</t>
  </si>
  <si>
    <t>大水井</t>
  </si>
  <si>
    <t>大水井景区位于利川市区西北，由李亮清庄园、李氏宗祠、李盖五庄园三部分组成，占地10000余平方米，四周群山环抱，崇山峻岭横亘千里，幽谷跨水越涧，景色十分秀美，被誉为“土家民居的交响乐”。</t>
  </si>
  <si>
    <t>仙佛寺</t>
  </si>
  <si>
    <t>仙佛寺在来凤县城东7千米的西水河边佛潭岩上，是我国开凿年代最久远的石窟寺之一，建凿于公元335年。石窟高约百余米，壁上佛三尊，依壁建阁三层，有大小石佛100余尊，雕工古朴精湛。在石佛北端的石壁上，刻有“仙佛寺”三字。</t>
  </si>
  <si>
    <t>杨梅古寨</t>
  </si>
  <si>
    <t>杨梅古寨景区位于三胡乡石桥村和黄柏村，这里有着良好的休闲、观光山水自然资源和盐茶古道、古庙、古戏台等诸多人文景点。黄柏村和石桥村是两个地地道道的古老村寨，吊脚楼错落有致，古盐道蜿蜒盘旋，古戏台保存完好。</t>
  </si>
  <si>
    <t>橘子洲</t>
  </si>
  <si>
    <t>橘子洲，是湘江中的一个冲击沙洲，自古就是长沙城的名胜之一。春天有江鸥在这里翱翔，夏、秋两季林木葱茏，冬天这里有著名的“江天暮雪”的景致。毛主席曾经赋诗赞到“独立寒秋，湘江北去，橘子洲……”</t>
  </si>
  <si>
    <t>岳麓山</t>
  </si>
  <si>
    <t>湘江西岸的岳麓山，是长沙的著名景点，这里古迹众多，有著名的岳麓书院、爱晚亭等。山中树木茂盛，古树名木随处可见，当地市民也喜欢来这里登山休闲。每年的12月，这里又成为赏红叶的地方</t>
  </si>
  <si>
    <t>岳麓书院</t>
  </si>
  <si>
    <t>岳麓书院进行教学和举行重大活动的核心场所。南宋理学家张栻、朱熹曾在此举行“会讲”。书院内还有大量的碑匾，如唐刻“麓山寺碑”、江夏黄仙鹤勒石刻篆；康熙、乾隆御匾“学达性天”、“道南正脉”等</t>
  </si>
  <si>
    <t>长沙世界之窗</t>
  </si>
  <si>
    <t>德国新天鹅城堡、埃及亚历山大灯塔、意大利圣三山教堂等建筑是园中最为醒目的“奇观”。园中还有展示悠久的湖湘文化的“湘江谷”，谷内建有仿制的吊脚楼、岳麓书院、凤凰古城门等湖南本省的著名景点和名胜建筑</t>
  </si>
  <si>
    <t>爱晚亭</t>
  </si>
  <si>
    <t>爱晚亭是岳麓山中观赏红叶秋景最佳地之一，每当深秋时节，爱晚亭四周被层层红叶所包裹着，异常美丽。毛泽东的青年时代，曾经在长沙的湖南第一师范求学，期间常和友人聚会在爱晚亭下，纵谈时局，讨论天下大事</t>
  </si>
  <si>
    <t>太平街</t>
  </si>
  <si>
    <t>太平街是一条适合逛逛吃吃的老街，老街上有贾谊故居、长怀井、明吉藩王府西牌楼等古迹，还有青瓦白墙的老民居。闲逛老街，还能吃到地道的长沙臭豆腐、糖油粑粑等当地的小吃</t>
  </si>
  <si>
    <t>火宫殿</t>
  </si>
  <si>
    <t>这里是吃货们的最爱，几乎能吃到所有的长沙美食，毛氏红烧肉、臭豆腐、蜜汁火腿等等，毛主席曾经对这里的红烧肉赞不绝口。火宫殿在坡子街，曾经是祭祀火神的庙宇，如今是长沙著名的小吃集中地</t>
  </si>
  <si>
    <t>长沙海底世界</t>
  </si>
  <si>
    <t>景区内的海洋馆，拥有中南地区最长的海底隧道，当你漫步在隧道中，宛如置身于神奇的海底，能够看到英武彪悍的大鲨鱼、憨态可掬的大海龟、千姿百态的珊瑚礁、海螺、海星、贝壳等形态各异、色彩艳丽的海洋生物</t>
  </si>
  <si>
    <t>天心阁</t>
  </si>
  <si>
    <t>天心阁是长沙古城的一座城楼，周边的城墙，是长沙仅存的一段古城墙。天心阁附近还有一座牌楼—“崇烈门”，建于1946年，为了纪念在抗战时期长沙三次大会战中牺牲的国民党将士，“崇烈门”三个字由蒋介石亲笔题写</t>
  </si>
  <si>
    <t>湖南省森林植物园</t>
  </si>
  <si>
    <t>植物园内森林密布，鲜花遍地，一个天然的大氧吧。园内还不定期的举办花展，能观赏到美丽的郁金香和樱花，每年的三、四月，这里是市民观赏樱花的地方。这里也是当地市民踏青放松的地方，建有亭台楼阁，景色不错</t>
  </si>
  <si>
    <t>南宋古城墙</t>
  </si>
  <si>
    <t>"茶陵古城墙，俗称“南宋古城”，位于茶陵县城关镇前进村。茶陵古城墙始筑于南宋绍定四年（1231），次年筑成。明至清代先后维修了数十次，其中明洪武二十二年，清乾隆二十九年分别进行了大修</t>
  </si>
  <si>
    <t>神农城炎帝文化主题公园</t>
  </si>
  <si>
    <t>神农城位于株洲市天元区，建设有神农·太阳城、神农像、神农塔、神农湖、神农大剧院、神农艺术宫、神农坛、神农大道、神农渠等九大标志性建筑和景观，形成集文化、旅游、商业于一体的新型城市开放空间</t>
  </si>
  <si>
    <t>炎帝陵</t>
  </si>
  <si>
    <t>炎帝陵，位于株洲炎陵县，是中华民族始祖炎帝神农氏的寝陵，这里古树参天、景色秀丽。千百年来，陵前的祭祀活动历久不衰，俎豆馨香，终年不绝</t>
  </si>
  <si>
    <t>炎帝广场</t>
  </si>
  <si>
    <t>炎帝广场位于株洲高新技术开发区，整体呈扇形，主体建筑是巨型的炎帝神农氏塑像。广场集文化、集会、娱乐、健身、休闲、商贸、交通等功能于一体，融合了历史文化和现代经济，宏扬了炎帝精神</t>
  </si>
  <si>
    <t>神农谷国家森林公园</t>
  </si>
  <si>
    <t>神农谷国家森林公园，位于株洲市炎陵县境内，是湘赣两大水系的分界线和发源地。公园内森林覆盖率非常高，处处满目苍翠，树木茂盛，空气非常清新，是一个天然的大氧吧</t>
  </si>
  <si>
    <t>神农公园</t>
  </si>
  <si>
    <t>神农公园位于株洲市中心繁华路段——建设中路，背倚风景秀美的湘江，是株洲市规划最早、建园时间最长，以炎帝文化为特色的综合性公园</t>
  </si>
  <si>
    <t>云阳国家森林公园</t>
  </si>
  <si>
    <t>云阳国家森林公园，位于株洲市茶陵县城西北约4公里处。公园地处罗霄山脉中，由云阳山、天堂山、杨柳山、鹰嘴岩等几大山峰组成</t>
  </si>
  <si>
    <t>茶陵县工农兵政府旧址</t>
  </si>
  <si>
    <t>茶陵县工农兵政府是中国革命和井冈山革命根据地建立的第一个县级工农兵政权，在南宋至清代都是衙门所在地。茶陵县工农兵政府的建立为今后武装建政创造了光辉典范</t>
  </si>
  <si>
    <t>仙人桥大峡谷</t>
  </si>
  <si>
    <t>仙人桥大峡谷峡高雄险，桥下七里峡曲折险美，常年溪流不断，溪水汹涌澎湃或悠然潺潺，是一条正在发育中的“活谷”,实属世上罕见</t>
  </si>
  <si>
    <t>云阳山</t>
  </si>
  <si>
    <t>云阳山位于茶陵县城西2.5km，为茶陵县境内最高峰，是茶陵县主要风景区。为湘东名山，它的雄姿秀色，仅次于南岳衡山，并且每年7月去南岳进香的香客有先到云阳山朝拜的习惯，所以云阳山又有“小南岳”之称</t>
  </si>
  <si>
    <t>毛泽东故居</t>
  </si>
  <si>
    <t>韶山冲毛泽东故居是毛泽东出生和早年成长的地方。1893年12月26日，毛泽东诞生在这里，并在此度过了童年和少年时代，直至1910年的秋天离开这里外出求学。</t>
  </si>
  <si>
    <t>毛泽东纪念馆</t>
  </si>
  <si>
    <t>位于韶山冲毛泽东故居以南约百米的毛泽东纪念馆，是我国唯一一家系统展示毛泽东主席生平事迹、思想和人格风范的纪念性专题博物馆，纪念馆内还设有“遗物馆”</t>
  </si>
  <si>
    <t>韶山</t>
  </si>
  <si>
    <t>韶山，是湘潭市下属的一个县级市，但现在人们口中的“韶山”，更多的是指“韶山冲”，位于韶山市区以西约5公里处，是伟大领袖毛泽东主席的故乡</t>
  </si>
  <si>
    <t>滴水洞</t>
  </si>
  <si>
    <t>滴水洞位于毛泽东的故乡湘潭韶山，因洞内滴水，四时不歇，回声悠扬，其韵如琴而得名滴水洞。洞中碧峰翠岭，茂林修竹，流水潺潺、鸟语花香，自然景观清雅绝伦，滴水洞豁口以下，有毛泽东的祖居地东茅塘和家庙毛震公祠</t>
  </si>
  <si>
    <t>盘龙大观园</t>
  </si>
  <si>
    <t>盘龙大观园被誉为“珍稀植物的王国、野生动物的天堂、天人合一的绿洲”，园内有杜鹃园、樱花园、荷花园、兰花园、茶花园、盆景园、蔬菜博览园、农耕园、紫藤园、养和园十大特色主题园</t>
  </si>
  <si>
    <t>彭德怀故居与纪念馆</t>
  </si>
  <si>
    <t>彭德怀故居位于湖南省湘潭县乌石镇乌石村石峰下。故居始建于1925年，座西北朝东南，砖木结构，粉墙青瓦，具有典型江南风味的普通农舍。故居一直由其胞弟金华、荣华居住，故名“三华堂”</t>
  </si>
  <si>
    <t>昭山风景区</t>
  </si>
  <si>
    <t>昭山风景区位于湘江东岸。相传周昭王南征蛮邦，一直打到这里，结果掉到山下的深潭里淹死了，故名。昭山其实并不高，海拔仅185米，却是旧时“潇湘八景”中的“山市晴岚”，自古以来米芾、王船山等名人题咏很多</t>
  </si>
  <si>
    <t>东山书院</t>
  </si>
  <si>
    <t>湘乡市的东山书院，历史悠久，始建于1895年（光绪二十一年），毛泽东、谭政、陈赓等英才辈出，具有光荣的革命传统。东山书院当年办学的最大特点就是设立算学、格致、方言、商务四斋等四科</t>
  </si>
  <si>
    <t>韶峰</t>
  </si>
  <si>
    <t>韶峰是衡山山脉第七十一峰，韶山第一高峰，又名仙顶灵峰，因有“韶乐”的传说，故又被称作“音乐之峰”，古人赞叹韶峰是：“从来仙境称韶峰，笔削三山插天空。天下名山三百六，此是江南第一仑。”</t>
  </si>
  <si>
    <t>齐白石纪念馆</t>
  </si>
  <si>
    <t>齐白石纪念馆位于湘潭市白马湖风景区。为纪念杰出的人民艺术家、世界文化名人齐白石，馆内收藏齐白石国画作品和早期雕花作品数十件并收藏了近、当代名家书画作品数百件。纪念馆周围风景秀丽，是湘潭市的文物保护单位</t>
  </si>
  <si>
    <t>衡山风景名胜区</t>
  </si>
  <si>
    <t>衡山，位于衡阳市南岳区境内，在“五岳”中，衡山相比较其他的五岳气候条件最好，使得山中一年四季都是满目苍翠，树木茂盛，有着“五岳独秀”的美称。而在中国脍炙人口的成语“寿比南山”中的南山，指的就是衡山</t>
  </si>
  <si>
    <t>祝融峰</t>
  </si>
  <si>
    <t>祝融峰是衡山最高的山峰，海拔约1300米。祝融峰是根据火神祝融氏的名字命名的。相传祝融氏是上古的火神，黄帝任命他为管火的火正官</t>
  </si>
  <si>
    <t>南岳大庙</t>
  </si>
  <si>
    <t>位于衡阳市南岳区（原南岳镇）衡山脚下的南岳大庙，始建于唐代，后历次修缮，现存建筑是清光绪八年（1882年）重，修大庙内主殿供奉着衡山山神——火神祝融</t>
  </si>
  <si>
    <t>水帘洞景区，位于衡山紫盖峰下，距离南岳大庙约4.5公里，水帘洞的水源来自南岳紫盖峰顶，流经山洞，汇入深不可测的石洞。水满后溢出下泻，形成瀑布。天晴时候，阳光照射水帘上，常有彩虹出现，五彩缤纷，十分壮观</t>
  </si>
  <si>
    <t>磨镜台</t>
  </si>
  <si>
    <t>磨镜台，位于半山亭以西约2公里处，祝融峰南的燕子岩下。这里因唐代名僧怀让和“江西马祖”道一和尚磨镜斗法的故事而闻名</t>
  </si>
  <si>
    <t>麻姑仙境</t>
  </si>
  <si>
    <t>麻姑仙境位于衡山风景区内的天柱峰下，相传是南岳魏夫人的侍女——麻姑，酿酒飞天祝寿的地方</t>
  </si>
  <si>
    <t>南岳忠烈祠</t>
  </si>
  <si>
    <t>南岳忠烈祠，又名“南岳衡山抗战忠烈祠”，这里祭奠、埋葬的是在抗战正面战场中阵亡的中国军人</t>
  </si>
  <si>
    <t>上封寺</t>
  </si>
  <si>
    <t>上封寺位于祝融峰下，是南岳衡山位置最高的寺庙，这里原来是一座道观，因隋炀帝大业年间（605-618年），隋炀帝南巡至此敕建改为寺庙，才取名上封寺</t>
  </si>
  <si>
    <t>祝圣寺</t>
  </si>
  <si>
    <t>祝圣寺坐落在南岳镇东街，距南岳大庙200多米，到达南岳镇后，可以步行前往。这里相传为大禹祭祀舜帝之地，唐初改为佛教寺院</t>
  </si>
  <si>
    <t>石鼓书院</t>
  </si>
  <si>
    <t>石鼓书院位于衡阳市石鼓山，始建于唐元和五年，距今已有1200年历史，为中国宋代四大书院之一，宋太宗赵匡义赐名“石鼓书院”，与睢阳、白鹿洞、岳麓书院齐名</t>
  </si>
  <si>
    <t>崀山国家级风景区</t>
  </si>
  <si>
    <t>崀山是典型丹霞峰林地貌，是一块以水秀、山美、洞奇著称的风光宝地。在崀山这片土地上，突起的石林群落，复杂的石灰岩溶洞，神秘的峡谷群和美丽的扶夷江流，构成了碧水丹崖的自然景观</t>
  </si>
  <si>
    <t>魏源故居</t>
  </si>
  <si>
    <t>魏源，字默深，道光年间进士，官至高邮知州。鸦片战争失败后，魏源产生了“师夷长技以制夷”的思想，撰就了《圣武记》、《海国图志》等鸿篇巨著，对中国乃至日本等东亚国家的近代化都产生了深远的影响</t>
  </si>
  <si>
    <t>邵阳南山风景名胜</t>
  </si>
  <si>
    <t>南山风景名胜区位于湖南省城步苗族自治县西南，由南山景区、两江峡谷景区、白云洞景区、沙角洞银杉公园景区、长安营景区、五团苗寨景区等六大景区构成，保护面积199平方公里</t>
  </si>
  <si>
    <t>白水洞风景区</t>
  </si>
  <si>
    <t>白水洞并非山洞，而是一处峡谷风景胜地的总称。据新邵县地名录记载：洞内有铸铁亭，片石庵、吸潮岩、寒碧寺、滴水岩、银涛峡、瀑布泉、镜石、落雁池等，号称白水十景。而且南有桃花庵，历为名胜</t>
  </si>
  <si>
    <t>崀山玉女岩</t>
  </si>
  <si>
    <t>玉女岩位于新宁县水庙镇，距县城15公里，是莨山风景名胜区新绽放的一朵奇葩。她以山青、洞幽、石奇、神灵、莲茂著称</t>
  </si>
  <si>
    <t>南山牧场</t>
  </si>
  <si>
    <t>南山牧场位于城步县城西南80千米处，属雪峰山脉南段，拥有连片天然草山23万亩，绵延80余里，人称八十里大南山。著名的南山奶粉基地即在这里</t>
  </si>
  <si>
    <t>夫夷侯国古都</t>
  </si>
  <si>
    <t>公元前124年西汉元朔五年置夫夷侯国，都城设立于一面依山三面环水的金石镇</t>
  </si>
  <si>
    <t>云山国家森林公园</t>
  </si>
  <si>
    <t>云山是一座历史悠久的名山，《道书》载为中国第69福地的“楚南胜境”。这里风景秀丽，自古便是旅游胜地，许多历史名人、文人雅士在此留下诗词题刻</t>
  </si>
  <si>
    <t>八角寨风景区</t>
  </si>
  <si>
    <t>八角寨景区位于崀山风景名胜区南部，因主峰平地拔起、鹤立鸡群、斜伸八个翘角而得名。主峰八角寨属典型的丹霞方山，海拔818米，为崀山景区最高点和最佳观景处</t>
  </si>
  <si>
    <t>辣椒峰景区</t>
  </si>
  <si>
    <t>辣椒峰景区处崀山风景段的中心区域14公里，是崀山开发最早的一个景区，1993年揭开崀山开发序幕的“三月三” 崀山旅游节就在这儿举行。进入景区就能见到竖有“崀山天然公园”六个大字的牌楼</t>
  </si>
  <si>
    <t>岳阳楼</t>
  </si>
  <si>
    <t>“先天下之忧而忧，后天下之乐而乐”，北宋范仲淹的名作《岳阳楼记》抒发了中国传统知识分子忧国忧民的情怀，也让这座洞庭湖畔的名楼成为了一个家喻户晓的地方</t>
  </si>
  <si>
    <t>洞庭湖</t>
  </si>
  <si>
    <t>岳阳楼下的洞庭湖是远古时代云梦泽的遗迹，它的湖面十分宽广，自古就有“八百里洞庭”之说。虽然现在它的面积比以前已经小了一倍，但它仍是全国第二大淡水湖泊，烟波浩淼、水天一色</t>
  </si>
  <si>
    <t>君山岛</t>
  </si>
  <si>
    <t>君山，是八百里洞庭湖中的一个小岛，与著名的岳阳楼遥遥相对，岳阳楼旁的码头有渡船往返于两地之间。游客也可以在市区乘坐公交车前往君山岛</t>
  </si>
  <si>
    <t>石牛寨国家地质公园</t>
  </si>
  <si>
    <t>石牛寨景区，景色奇异。面对风门口行风播雨，飞溅瀑布凌空直下百岩潭，乱石迷宫俨似摆下八阵图，蟒蛇口、石豹洞、紫龙洞、石蛙口把守入口</t>
  </si>
  <si>
    <t>巴陵广场</t>
  </si>
  <si>
    <t>巴陵广场位于美丽的洞庭湖畔，附近就是岳阳美食街汴河街和岳阳楼公园，是岳阳最为热闹的场所之一</t>
  </si>
  <si>
    <t>南湖</t>
  </si>
  <si>
    <t>南湖古称邕湖，西连烟波浩渺的洞庭湖，北面白鹤山与南面的龟山对峙，南津港大堤把二山联系起来，为二湖的分界线，湖水蔓延交错，在峰峦之间回叠，波映峰景。现在被列为省级自然风景保护区和国际龙舟赛场</t>
  </si>
  <si>
    <t>张谷英村</t>
  </si>
  <si>
    <t>张谷英村位于岳阳市岳阳县张谷英镇，是一个有500多年历史的古村，目前村内保留有1700多座明清建筑。张谷英村几经沧桑，基本上保留了原状</t>
  </si>
  <si>
    <t>汴河街</t>
  </si>
  <si>
    <t>汴河街位于岳阳楼主楼之前，凭栏可眺望长江之势。街道全长300余米，是以岳阳楼文化、洞庭文化、巴陵文化为基础精心打造的一条特色仿古商业街</t>
  </si>
  <si>
    <t>汨罗江</t>
  </si>
  <si>
    <t>汨罗江发源于江西修水县，于汨罗江口汇入洞庭湖，干流全长253公里，分南北两支，南为汨水，北为罗水，至汨罗市屈谭汇合称“汨罗江”，为湘江在湘北的最大支流</t>
  </si>
  <si>
    <t>屈子祠</t>
  </si>
  <si>
    <t>屈子祠是为纪念我国伟大的爱国诗人屈原而修建的，伫立在玉笥山麓汨罗江边，始建于汉代，清乾隆年间重修</t>
  </si>
  <si>
    <t>柳叶湖</t>
  </si>
  <si>
    <t>柳叶湖位于古城常德东北，是湖南省最大的山、水、城三位一体的生态型城市旅游休闲度假区，因湖的形状像柳叶而得名，白鹤山、花山、太阳山环绕湖北部</t>
  </si>
  <si>
    <t>桃花源</t>
  </si>
  <si>
    <t>常德桃花源，是1600多年前中国东晋大诗人陶渊明《桃花源记》所描述的世外桃源真迹，始建于晋代，历史上是我国四大道教圣地之一，有“第三十五洞天，四十六福地的美誉”</t>
  </si>
  <si>
    <t>诗墙公园</t>
  </si>
  <si>
    <t>常德诗墙公园，以城区沅江北岸防洪大堤为载体，熔诗、书、画、刻于一炉，有“三绝诗书画，一墙天地人”的赞誉，是品读历史先贤之不朽名篇，领悟博大精深之中华文明的艺术大观园，已列入基尼斯世界纪录</t>
  </si>
  <si>
    <t>常德欢乐水世界</t>
  </si>
  <si>
    <t>常德欢乐水世界位于有“中国城市第一湖”之美誉的柳叶湖度假区，占地面积约20万平方米。项目以“水”文化为核心，将生态景观、人文景观及高科技水上游乐相融合</t>
  </si>
  <si>
    <t>花岩溪</t>
  </si>
  <si>
    <t>花岩溪有着丰富的森林资源，洁净的高山平湖，这里层峦叠嶂、沟壑相连，有上千亩原始混交林，每年的3月-10月，数万只白鹭在景区内五溪湖畔的森林里栖息，为花岩溪更增添了迷人的风景线，被誉为“中国白鹭之乡”</t>
  </si>
  <si>
    <t>滨湖公园位于常德市区，占地28.27公顷，公园内树木葱茏、百花吐艳，湖水碧波涟涟，曲桥凉亭，小榭楼台，处处体现了浓郁的水乡特色。园内保存着国家重点保护文物——铁经幢</t>
  </si>
  <si>
    <t>白马湖文化公园</t>
  </si>
  <si>
    <t>常德致力将白马湖公园打造成以桃花为主题、全国桃花规模最大、品种最多的特色城市公园。在白马湖公园里，一簇簇的桃花姹紫嫣红、绚烂芬芳</t>
  </si>
  <si>
    <t>夹山国家森林公园</t>
  </si>
  <si>
    <t>夹山国家森林公园位距石门县城东南8公里，因境内东西双峰对峙、南北一道中通而得名“夹山”，是集闯王陵园、佛教圣地、茶道源头、森林风光于一体的旅游胜地</t>
  </si>
  <si>
    <t>常德市博物馆</t>
  </si>
  <si>
    <t>常德博物馆位于武陵大道中路，占地32亩，总建筑面积1万平方米，该建筑为四合院仿古式，由主体建筑和南北专题馆组成</t>
  </si>
  <si>
    <t>笔架城</t>
  </si>
  <si>
    <t>笔架城巍然屹立于沅水河边，旁边便是雄伟的武陵阁。笔架城远看状如笔架，青砖砌成，由并列的5个三角形城垛组成，中间一垛最高，两侧依次降低，这个景观象征文运兴盛、文人蔚起，是常德城一道独特的风景</t>
  </si>
  <si>
    <t>张家界国家森林公园</t>
  </si>
  <si>
    <t>张家界国家森林公园，分为黄石寨、金鞭溪、袁家界、杨家界、天子山和索溪峪等区域，是游玩张家界不可不去的核心景点。三千多座造型奇异的山峰拔地而起，满目青翠</t>
  </si>
  <si>
    <t>天门山国家森林公园</t>
  </si>
  <si>
    <t>天门山因自然奇观“天门洞”而得名。游览天门山时，必须乘坐长达7500米的索道，你可以在缆车中俯瞰脚下的盘旋在峭壁之间的通天大道和山中美景</t>
  </si>
  <si>
    <t>袁家界</t>
  </si>
  <si>
    <t>袁家界景区是一个山地高台，这里树木茂盛，有雾气弥漫、群峰叠嶂的美景。最著名的景点是电影《阿凡达》中的悬浮山“哈利路亚山”的取景地——乾坤柱</t>
  </si>
  <si>
    <t>百龙天梯</t>
  </si>
  <si>
    <t>百龙天梯将张家界国家森林公园内的金鞭溪、袁家界、天子山等主要景区连成了一体</t>
  </si>
  <si>
    <t>张家界大峡谷</t>
  </si>
  <si>
    <t>张家界大峡谷景区里植被茂盛，飞流瀑布、小溪泉水随处可见，犹如一个天然大氧吧。另有目前世界最高、跨度最长的玻璃桥——张家界大峡谷玻璃桥，站在桥上，脚下400米处的谷底风光尽收眼底，绝对挑战你的心脏</t>
  </si>
  <si>
    <t>天子山</t>
  </si>
  <si>
    <t>在天子山游览，有机会可以观赏到云雾、月夜、霞日、冬雪四大奇观。雨过初晴之后的朦胧大雾中，仿佛置身于仙境中；月明之夜时，峰林被月色披上了一层“魔纱”；晴天的早晨，红日从异峰中升起；入冬山中银装素裹</t>
  </si>
  <si>
    <t>黄龙洞</t>
  </si>
  <si>
    <t>黄龙洞以其高阔的洞天、幽深的暗河、密集的石笋而出名。洞中众多的石乳、石柱等各种钟乳石，在灯光的照耀下，多姿多彩。特别是标志性景点“定海神针”，高达20米的钟乳石柱，最细处直径只有10厘米</t>
  </si>
  <si>
    <t>十里画廊</t>
  </si>
  <si>
    <t>十里画廊位于索溪峪景区内，是索溪峪景区的精华之一。长达5公里的山谷两侧，处处是野花和林木；而远处望去，则是奇峰异石。游客在期间穿行，就像走入一副自然的山水画卷，完全陶醉于纯净的自然美景中</t>
  </si>
  <si>
    <t>土家风情园</t>
  </si>
  <si>
    <t>土家风情园以当地湘西的土司城堡为基础建造而成，在这里可以领略到土家族山寨风貌和精彩的土家族民俗风情。这里有全国最大、最高的木质结构吊脚楼，游玩时还有机会观看到土家族古老的舞蹈——茅古斯舞”</t>
  </si>
  <si>
    <t>金鞭溪大峡谷</t>
  </si>
  <si>
    <t>峡谷被称为“山水的画廊”，谷内满目青翠，有四季清澈的小溪，小溪旁树木葱葱、花草鲜美，阳光透过林间枝叶的间隙，在水面洒落下斑驳的影子，沿着小溪前行，胜似在画中游。这里还是经典版《西游记》的取景地之一</t>
  </si>
  <si>
    <t>益阳奥林匹克公园</t>
  </si>
  <si>
    <t>益阳奥林匹克公园位于益阳市中心城区，是一座体育运动主题公园，这里还是中国羽毛球队益阳训练基地，公园是一个自然与人工交融，现代建筑与丘陵景观有机协调的体育主题公园，被誉为“银城之光”</t>
  </si>
  <si>
    <t>白鹿寺</t>
  </si>
  <si>
    <t>白鹿寺位于资江南岸的白鹿山上，建于唐代宪宗元和年间，距今约1200年历史，是益阳最大的一座寺庙</t>
  </si>
  <si>
    <t>山乡巨变第一村</t>
  </si>
  <si>
    <t>山乡巨变第一村即益阳清溪村，是中国文化名人、现代著名作家周立波先生的出生地及其《山乡巨变》、《山那面人家》等小说的创作背景地。因50年后的今天在新农村建设中发生了巨变而赢得“山乡巨变第一村”的美誉</t>
  </si>
  <si>
    <t>茶马古道风景区</t>
  </si>
  <si>
    <t>安化茶马古道风景区，位于益阳市安化县高城村境内，以南方最后一支马帮和最完整的茶马古道遗存著称于世。这里保留了原生态的高山民居风光、峡谷风光和丰富的人文景观，古称“梅山蛮地”，是梅山文化的发祥地</t>
  </si>
  <si>
    <t>湖南梓山湖国际高尔夫俱乐部</t>
  </si>
  <si>
    <t>湖南梓山湖国际高尔夫俱乐部是球友运动健身、休闲娱乐的天堂，陶冶情操的胜地。俱乐部座落在千年古城楚地益阳的中心城区，风景旖旎的梓山湖畔</t>
  </si>
  <si>
    <t>栖霞寺</t>
  </si>
  <si>
    <t>栖霞寺位于城东七星岩下寿佛洞前。唐代名栖霞寺，明万历间重建名寿佛寺（庵），南明间浑融和尚扩建，复旧名。其时殿宇宏伟，结构逸致，有山门、大雄宝殿、准提阁、韦驮殿、阿难殿白莲池、放生池、回廊等</t>
  </si>
  <si>
    <t>桃花江竹海风景区</t>
  </si>
  <si>
    <t>“桃花江竹海”位于桃江县东南面，是“中国竹子之乡”（国家林业部命名并授牌）桃江县的一颗璀璨的绿宝石，是独具竹乡特色的景观，已纳入湖南省和全国“竹子之旅”旅游线</t>
  </si>
  <si>
    <t>云梦方舟国际度假区</t>
  </si>
  <si>
    <t>云梦方舟国际度假区是湖南首个以花园水乡为主的主题公园，整合主题乐园、主题花园、湿地公园、主题酒店、湿地体验馆、拓展中心等多种娱乐项目，打造一个独具特色的花园水世界</t>
  </si>
  <si>
    <t>罗溪瀑布</t>
  </si>
  <si>
    <t>罗溪瀑布距桃江县城35公里，瀑布落差103米，宽50米，常年飞瀑直下，撒玉抛珠，银帘落地。瀑布周围绿树、桃红、修竹，是桃花江景区的一大奇观</t>
  </si>
  <si>
    <t>梓山湖</t>
  </si>
  <si>
    <t>梓山湖位于益阳市区朝阳开发区，市区主干线朝阳大道在湖前通过，不远处是益阳火车站，交通十分方便</t>
  </si>
  <si>
    <t>湄江风景区</t>
  </si>
  <si>
    <t>湄江风景区地处涟源市北部，跨越了湄江、石陶、古塘、四古、漆树5个乡镇，景区内风景秀丽、山水奇特，既有山水美景、洞石奇观，又有飞瀑流泉、悬崖峭壁，被誉为“安化八景”之首</t>
  </si>
  <si>
    <t>曾国藩故居</t>
  </si>
  <si>
    <t>曾国藩故居位于娄底双峰县，代表性建筑有富厚堂、白玉堂、大夫第、黄金堂等，同时还有秋瑾故居及蔡畅故居光甲堂。其中富厚堂是核心景区，也是全国保存无几的“乡间侯府”</t>
  </si>
  <si>
    <t>梅山龙宫</t>
  </si>
  <si>
    <t>梅山龙宫是一个地下溶洞群，共有九层洞穴，由上万个溶洞组成。梅山龙宫的神奇美丽，不仅仅是她有宏伟瑰丽奇形怪状的地下沉积景观，更令人神往的是她那由地下河和旱洞组成的层楼空间结构</t>
  </si>
  <si>
    <t>紫鹊界梯田</t>
  </si>
  <si>
    <t>紫鹊界梯田，位于市娄底市新化县水车镇，周边梯田达8万亩以上，具有地势高、规模大的特点，这里有着独一无二的自流灌溉系统，整个山体没有一口山塘、一座水库，甚至无一条像样的水渠</t>
  </si>
  <si>
    <t>冷水江波月洞</t>
  </si>
  <si>
    <t>波月洞风景名胜区，是以地下溶洞景观为主体，地面景点相陪衬的综合性公园。周围有大乘山森林公园，瀑布群和素有世界锑都之称的锡矿山等景区，是一个集游山、观洞景、望瀑布、岩溶研究于一体的风景名胜区</t>
  </si>
  <si>
    <t>蔡和森纪念馆</t>
  </si>
  <si>
    <t>蔡和森纪念馆，馆内陈列有蔡和森同志从青少年时代勤奋学习到为中国革命奋斗终身的文物、照片、著作等140多件,设有六个展厅</t>
  </si>
  <si>
    <t>大熊山国家森林公园</t>
  </si>
  <si>
    <t>大熊山又名熊胆山，以其高大宏伟的山体、奇险的绝壁深涧、茂密的森林、秀丽的溪流风光而闻名，同时融入人文景观、乡土风情、美丽的传说，这里古林怪树、奇花异草、珍禽异兽、珍稀植物遍布，构成了一副绚丽多姿的图画</t>
  </si>
  <si>
    <t>长石梯田</t>
  </si>
  <si>
    <t>紫鹊界梯田位于中国湖南省娄底市新化县水车镇，是世界灌溉工程遗产，国家AAAA旅游景区、国家级风景名胜区、国家自然与文化双遗产、国家水利风景名胜区；2013年5月成为中国首批19个重要农业文化遗产之一</t>
  </si>
  <si>
    <t>石马公园</t>
  </si>
  <si>
    <t>园内的建筑风格简洁洒脱，是石马公园的一大特色，建筑造型构思，在功能意境与内涵上继承了传统</t>
  </si>
  <si>
    <t>娄底市博物馆</t>
  </si>
  <si>
    <t>娄底市博物馆是娄底唯一的地方性和综合性的市（州）级博物馆，也是娄底最重要的文物收藏、研究和展示的非营利性社会服务机构</t>
  </si>
  <si>
    <t>东江湖风景区</t>
  </si>
  <si>
    <t>东江湖风景旅游区，位于资兴市东江镇境内，东江湖清澈，景区内主要景观有：雾漫小东江、东江大坝、龙景峡谷、兜率灵岩、东江漂流、三湘四水-东江湖文化旅游街（含东江湖奇石馆、摄影艺术馆、人文潇湘馆）等</t>
  </si>
  <si>
    <t>莽山国家森林公园</t>
  </si>
  <si>
    <t>莽山国家森林公园位于郴州市宜章县南部，南岭山脉北麓，东、西、南与广东省乳源、连州、阳山相邻。莽山境内最高峰“猛坑石”海拔约两千米，号称“天南第一峰”，而山中蜿蜒山间的长乐河是珠江的发源地之一</t>
  </si>
  <si>
    <t>汝城温泉福泉山庄</t>
  </si>
  <si>
    <t>汝城温泉福泉山庄是我国南方水温最高、流量最大、水质最好、热田面积最宽的天然温泉，泉水无色透明，含有硅、钾、钠等三十几种对人体有益的元素</t>
  </si>
  <si>
    <t>苏仙岭</t>
  </si>
  <si>
    <t>苏仙岭，位于郴州市区东北2公里处，原名牛脾山，并不太高。据说古时有一位叫苏耽的人在这里登仙而去，是一处集神话传说、秀丽风光和名胜古迹于一体的风景胜地，号称“天下第十八福地”</t>
  </si>
  <si>
    <t>王仙岭旅游风景区</t>
  </si>
  <si>
    <t>王仙岭旅游风景区是五盖山国家森林公园的重要组成部分，景区海拔280-1000米，由三十六座峰谷组成，山泉遍布，溪水潺潺，瀑布层叠，森林覆盖率高达80%</t>
  </si>
  <si>
    <t>仰天湖</t>
  </si>
  <si>
    <t>仰天湖总面积40平方公里，号称“离广州最近的大草原”。风景区东起永春峡口，南抵安源石林；西达金仙寨顶，北到江口源头。在数十万亩苔质台地草原的腹地，镶嵌着一汪碧绿的水泊，人称“仰天湖”</t>
  </si>
  <si>
    <t>飞天山国家地质公园</t>
  </si>
  <si>
    <t>飞天山国家地质公园以寨（堡）丹霞地貌为主，包容了白垩纪断陷盆地，石炭纪岩溶洞穴和温泉水体等地质遗迹类型，石田、石笋、石钟乳、石柱、石幔、石帘密布，形态各异，气象万千</t>
  </si>
  <si>
    <t>九龙江国家森林公园</t>
  </si>
  <si>
    <t>九龙江国家森林公园地处汝城大坪林场内，生长着以大面积的阔叶植物，森林覆盖率达93.62%，分为九龙觅仙、九龙戏水、九龙奇岩、九龙飞瀑和热水温泉五大景区</t>
  </si>
  <si>
    <t>北湖公园</t>
  </si>
  <si>
    <t>北湖公园位于郴州市中心，公园南半部为樟树林区和青少年游乐场所，建有模拟的“二万五千里长征”路线，将“铁索桥”、“雪山”、“草地”等再现在人们眼前</t>
  </si>
  <si>
    <t>莽山森林温泉</t>
  </si>
  <si>
    <t>蟒山森林温泉位于莽山国家森林公园入口1公里处，度假区森林覆盖率达99%，依托莽山良好的生态环境</t>
  </si>
  <si>
    <t>柳子庙</t>
  </si>
  <si>
    <t>柳子庙是柳子景区的核心景点。公元814年，永州人民为纪念唐代进步思想家、政治家和著名文学家永州司马柳宗元而建。柳子庙坐落在永州潇水之西的柳子街上，始建于北宋仁宗至和三年（公元1056年）</t>
  </si>
  <si>
    <t>浯溪碑林</t>
  </si>
  <si>
    <t>浯溪碑林位于祁阳县城以南约三公里处，湘江南岸的摩崖上，距离永州市区约五十多公里，是中国南方最大的露天碑林。公元764年，元结写下了《大唐中兴颂》，记述安史之乱，之后由唐代著名书法家颜真卿书刻于摩崖上</t>
  </si>
  <si>
    <t>阳明山国家森林公园</t>
  </si>
  <si>
    <t>阳明山国家森林公园，位于永州市双牌县境内，这里树木茂密，山中还有清澈的溪水，环境非常优美。阳明山国家森林公园内还拥有万亩杜鹃花海、十万亩竹海、流泉飞瀑、奇峰怪石、云山雾海等五大奇观</t>
  </si>
  <si>
    <t>九嶷山国家森林公园</t>
  </si>
  <si>
    <t>九嶷山，位于永州市宁远县境内，宁远县城以南约30公里，中国古代传说，上古的舜帝就埋葬在九嶷山下，千百年来，屈原、司马迁、蔡邕、李白、李商隐、何绍基等历代名人骚客登临九嶷山，为讴歌九嶷山留下的大量诗文</t>
  </si>
  <si>
    <t>舜皇山国家森林公园</t>
  </si>
  <si>
    <t>舜皇山国家森林公园位于东安县境内，史载舜皇山为舜帝南巡驻陛之地。相传舜帝南巡路径被这里的奇丽山水所吸引，立意在此居住，狩猎、捕鱼、耕作，福泽于民，故得名舜皇山</t>
  </si>
  <si>
    <t>桐子坳</t>
  </si>
  <si>
    <t>桐子坳村位于永州双牌县，由于这里生长着大片银杏，每到秋季就吸引着大量的摄影爱好者前去，已成为永州一道亮丽的风景名胜</t>
  </si>
  <si>
    <t>怀素公园</t>
  </si>
  <si>
    <t>始建于1992年，占地面积为120亩，其中水体面积约30亩。因唐代大书法家怀素在此以蕉叶代纸习书，其草书独步天下而闻名于世，故公园以“怀素”命名</t>
  </si>
  <si>
    <t>宁远文庙</t>
  </si>
  <si>
    <t>"宁远文庙，又名学宫。位于宁远县城西南隅。文庙是中国古代社会里儒家文化的代表性建筑，是祭祀历史文化名人也子和唯一官司办的学府，是中国封建社会里庙、学合一的教育机构</t>
  </si>
  <si>
    <t>千家峒大泊水瀑布</t>
  </si>
  <si>
    <t>大泊水瀑布风景区位于江永县城北11公里的千家峒瑶族乡，不仅在98年被命名为省级风景各胜区，同时也是全世界瑶胞寻根访祖的圣地，称为瑶族古都千家峒</t>
  </si>
  <si>
    <t>韭菜岭</t>
  </si>
  <si>
    <t>韭菜岭位于都庞岭自然保护区腹地，因为攀登强度高、难度大被称为湖南的K2，岭上野韭如茵，山的西麓有一个面积3平方公里四周高山原始森林环绕，中间绿草繁茂，碧水涟绮的盆地，这里便是千家峒</t>
  </si>
  <si>
    <t>地笋苗寨</t>
  </si>
  <si>
    <t>靖州县三锹乡境内的地笋苗寨，距离县城约40公里，这里是电视节目《爸爸去哪儿》的拍摄地之一。每一个来这里的游客，都会被苗寨内的极具民族风情的民居建筑和山清水秀的自然环境所吸引</t>
  </si>
  <si>
    <t>怀化的万佛山，位于通道县林口镇的太平岩村，距离县城双江镇约20公里，山中有绵延一百多公里的丹霞峰林地貌</t>
  </si>
  <si>
    <t>中国人民抗日战争胜利受降纪念馆</t>
  </si>
  <si>
    <t>中国人民抗战胜利受降纪念馆，位于怀化芷江县，是中国人民接受侵华日军投降旧址，也是全国唯一一家全面反映中国人民抗日战争胜利受降专题性纪念馆</t>
  </si>
  <si>
    <t>洪江古商城</t>
  </si>
  <si>
    <t>洪江古商城依沅、巫两水而建，成形于元末明初，至今仍遗存2000余处古建筑，面积达10万余平方米，依稀可见其古代商贸重镇的大气</t>
  </si>
  <si>
    <t>黔阳古城</t>
  </si>
  <si>
    <t>黔阳古城位于沅水上游，是全国保存最为完好的明清古城之一，古城三面环水，是湘楚苗地边陲重镇，素有“滇黔门户”和“湘西第一古镇”之称</t>
  </si>
  <si>
    <t>黔阳古城芙蓉楼</t>
  </si>
  <si>
    <t>芙蓉楼座落在沅、舞水汇流之处的黔城镇，为古典园林建筑，筑叠巧思、错落有致，被誉为“楚南上游第一胜迹”。据传，唐天宝七年，王昌龄被贬为龙标尉后，曾建芙蓉楼，为饮酒赋诗、宴宾送客之地</t>
  </si>
  <si>
    <t>通道芋头古侗寨</t>
  </si>
  <si>
    <t>芋头古侗寨位于县城西南9公里的芋头村，始建于明洪武年间1368年至今有642年历史，清顺治年间（1644年）遭火灾，复建后形成以芋头溪流为轴线向两边分叉布置的7个聚居群</t>
  </si>
  <si>
    <t>龙津风雨桥</t>
  </si>
  <si>
    <t>龙津风雨桥位于怀化芷江县，始建于明万历十九年（公元1591年），历经沧桑400余年。历史上几毁几修，一直是湘黔公路交通要塞，也是商贾游客往来云集最繁华的地方，史称“三楚西南第一桥”</t>
  </si>
  <si>
    <t>向警予同志纪念馆</t>
  </si>
  <si>
    <t>向警予，溆浦县人，中国共产党早期著名的妇女运动领导人之一，1895年诞生于溆浦县卢峰镇</t>
  </si>
  <si>
    <t>二酉山</t>
  </si>
  <si>
    <t>二酉山坐落于湖南怀化沅陵县城西北15公里处的二酉苗族乡乌宿村，因酉水和酉溪在此汇合而得名，山梁起伏，状如书页，所以又称万卷岩</t>
  </si>
  <si>
    <t>凤凰古城</t>
  </si>
  <si>
    <t>凤凰古城，这座新西兰作家路易艾黎口中的“中国最美丽的小城”，位于湖南省湘西的西南部，是一个以苗族、土家族为主的少数民族聚集地</t>
  </si>
  <si>
    <t>沱江</t>
  </si>
  <si>
    <t>沱江是凤凰县境内最大的河流，而对于游客来说，沱江就是凤凰古城城墙边的那段河段。游览沱江最常见的方式就是“沱江泛舟”</t>
  </si>
  <si>
    <t>芙蓉镇</t>
  </si>
  <si>
    <t>芙蓉镇原名“王村”，距离永顺县城约50公里。古村镇已经有两千多年的历史，因谢晋执导，刘晓庆、姜文主演的电影《芙蓉镇》在此取景而出名，此后就改名为“芙蓉镇”</t>
  </si>
  <si>
    <t>沈从文故居</t>
  </si>
  <si>
    <t>沈从文故居位于凤凰古城内的中营街，常有人说：“世人知道凤凰，了解凤凰，是从沈从文开始的”</t>
  </si>
  <si>
    <t>奇梁洞</t>
  </si>
  <si>
    <t>奇梁洞位于凤凰古城以北约5公里处，在当地有“奇梁归来不看洞”的说法，奇梁洞中有山，洞内有楼，洞中还有绝壁、田园、村落等</t>
  </si>
  <si>
    <t>湘西东门城楼</t>
  </si>
  <si>
    <t>东门城楼位于凤凰古城东，面临东岭，紧靠沱江，庄严雄伟，原名“升恒门”，为凤凰古城四大城门之一，与不远处的北门城楼、南门城楼（南华门）曾一起护卫过这座美丽的山水小城</t>
  </si>
  <si>
    <t>沱江跳岩</t>
  </si>
  <si>
    <t>沱江跳岩，是凤凰古城的标志性景点之一，位于古城北门外的沱江上，全长约100米，共15个岩墩。沱江跳岩始建于清康熙四十三年，当年这里是东北向进出凤凰古城的主要通道之一</t>
  </si>
  <si>
    <t>回龙阁吊脚楼</t>
  </si>
  <si>
    <t>吊脚楼为土家人居住生活的场所，是湘西、鄂西土家族地区最复杂而又最能显示富有的一种典型的建筑形式，距今已有四千多年的历史</t>
  </si>
  <si>
    <t>北门城楼</t>
  </si>
  <si>
    <t>凤凰古城的北门城楼，位于古城以北沱江的南岸，也称“壁辉门”，始建于明朝，明嘉靖三十五年（1556年）将凤凰土城改建为砖城</t>
  </si>
  <si>
    <t>南方长城</t>
  </si>
  <si>
    <t>南方长城，又称“苗疆万里墙”，始筑于明朝万历四十年（公元1615年），是明代长城的一部分，大体位于湖南省凤凰县，南起与铜仁交界的亭子关，北到吉首的喜鹊营，全长约190公里</t>
  </si>
  <si>
    <t>广州塔是一座集旅游观光、餐饮、文化娱乐和环保科普教育等多功能于一体，具有丰富文化内涵的大型景观建筑，她矗立在广州城市新中轴线与珠江景观线的交汇处，与海心沙亚运公园和珠江新城隔江相望，是广州新的制高点。</t>
  </si>
  <si>
    <t>113.331084,23.112223</t>
  </si>
  <si>
    <t>广州长隆野生动物世界</t>
  </si>
  <si>
    <t>长隆野生动物世界隶属全国首批国家级AAAAA旅游景区。长隆旅游度假区，地处广州番禺。被誉为“中国最具国际水准的野生动物园”，是全世界动物种群最多、最大的野生动物主题公园。</t>
  </si>
  <si>
    <t>113.320449,23.012973</t>
  </si>
  <si>
    <t>白云山，是新“羊城八景”之首。它位于广州市的东北部，为南粤名山之一，自古就有“羊城第一秀”之称。山体相当宽阔，由30多座山峰组成，为广东最高峰九连山的支脉。</t>
  </si>
  <si>
    <t>113.293185,23.202789</t>
  </si>
  <si>
    <t>上下九商业步行街</t>
  </si>
  <si>
    <t>上下九步行街地处广州市荔湾区的上九路、下九路、第十甫路之间，是广州市三大传统繁荣商业中心之一。全长约1237米，共有各类商业店铺238间和数千商户。</t>
  </si>
  <si>
    <t>113.252949,23.119689</t>
  </si>
  <si>
    <t>华南植物园</t>
  </si>
  <si>
    <t>华南植物园是中国历史最久、种类最多、面积最大的南亚热带植物园。被誉为永不落幕的“万国奇树博览会”，有“中国南方绿宝石”之称。华南植物园隶属于中国科学院华南植物研究所。</t>
  </si>
  <si>
    <t>113.374057,23.187749</t>
  </si>
  <si>
    <t>南越文王墓</t>
  </si>
  <si>
    <t>西汉南越王墓位于解放北路的象岗山上，是西汉初年南越王国第二代王赵昧的陵墓。1983年发掘时，出土文物中有“文帝行玺”金印一方以及“赵昧”玉印，证明陵墓主人的身份。</t>
  </si>
  <si>
    <t>113.267449,23.144136</t>
  </si>
  <si>
    <t>黄埔军校</t>
  </si>
  <si>
    <t>黄埔军校旧址位于中国广东省广州市黄埔区长洲岛内，原为清朝陆军小学和海军学校校舍。军校群英荟萃，名将辈出，在中国近代史和军事史上具有重要意义。</t>
  </si>
  <si>
    <t>113.435171,23.089853</t>
  </si>
  <si>
    <t>中山纪念堂</t>
  </si>
  <si>
    <t>广州中山纪念堂是一座八角形建筑，外形庄严宏伟，具有浓厚的民族特色。设计师巧妙运用了建筑力学的结构原理，采用钢架和钢筋混凝土混合结构，跨度达71米的建筑空间内不设一柱。</t>
  </si>
  <si>
    <t>113.271124,23.139105</t>
  </si>
  <si>
    <t>广州华林寺</t>
  </si>
  <si>
    <t>华林寺前身叫西来庵。隋代以前此地为珠江岸。南朝梁武帝普通七年(526年),天全国（即古印度）高僧菩提达摩东渡来到中国传教。他首先在今西来初地处登岸，并在登陆处建西来庵。</t>
  </si>
  <si>
    <t>113.253539,23.126442</t>
  </si>
  <si>
    <t>黄花岗公园</t>
  </si>
  <si>
    <t>黄花岗七十二烈士墓园，又称黄花岗公园，位于广东省广州市越秀区白云山南麓先烈中路，是为纪念1911年4月27日（农历辛亥三月二十九日）孙中山领导的中国同盟会在广州三·二九起义中牺牲的烈士而建的。</t>
  </si>
  <si>
    <t>113.301578,23.146326</t>
  </si>
  <si>
    <t>世界之窗</t>
  </si>
  <si>
    <t>世界之窗位于广东省深圳市深圳湾社区深南大道，是中国著名的缩微景区（类似北京世界公园），以弘扬世界文化为宗旨，是一个把世界奇观、历史遗迹、古今名胜、民间歌舞表演融为一体的人造主题公园。</t>
  </si>
  <si>
    <t>113.980442,22.542145</t>
  </si>
  <si>
    <t>东部华侨城</t>
  </si>
  <si>
    <t>两万平方米戏水世界，水公园、震撼三米巨浪，U型滑道、室内漂流河等精彩项目和演出，享受海上划浪的动感，体验海洋极限运动的激情。</t>
  </si>
  <si>
    <t>114.299739,22.623307</t>
  </si>
  <si>
    <t>凤凰山森林公园</t>
  </si>
  <si>
    <t>凤凰山森林公园位于深圳市宝安区福永街道凤凰村，主峰海拔678米，素有"凤山福水福盈地"的美誉。凤凰奇拔峻秀，西眺伶仃洋，南瞰深圳湾。凤凰山风景区由山下宝塔胜景区、山中古庙胜景区和山顶晚霞胜景区三部分组成。</t>
  </si>
  <si>
    <t>113.856178,22.679669</t>
  </si>
  <si>
    <t>深圳欢乐谷是华侨城集团新一代大型主题乐园，首批国家AAAAA级旅游景区，占地面积35万平方米，总投资20亿元人民币，是一座融参与性、观赏性、娱乐性、趣味性于一体的中国现代主题乐园。</t>
  </si>
  <si>
    <t>113.987249,22.547732</t>
  </si>
  <si>
    <t>大万世居</t>
  </si>
  <si>
    <t>大万世居，深圳十大客家古村落（古民居）之一。坐落在深圳市坪山区大万路33号坪环社区西南的客家村，为古堡式客家围屋建筑。建于清朝乾隆年间，规模宏大，占地1.5万平方米，是全国最大的方形客家围之一。</t>
  </si>
  <si>
    <t>114.349258,22.687409</t>
  </si>
  <si>
    <t>莲花山公园</t>
  </si>
  <si>
    <t>莲花山公园位于深圳市未来中心区北端。站在以大理石铺设而成的山顶平台，倚着花岗岩栏杆，俯视近处的福田中心区，有天上人间之感，望着鳞次栉比的现代城市建筑群，更会有“会当凌绝顶，一览众山小”之兴。</t>
  </si>
  <si>
    <t>114.065193,22.559257</t>
  </si>
  <si>
    <t>红树林生态公园</t>
  </si>
  <si>
    <t>这里绿草如茵，林荫夹道，四季鲜花不败。大海、草坪、树林、飞鸟、彩蝶相映成趣，构成一幅美丽的画卷，令你流连忘返，回味无穷。据初步估算，公园日平均客流量可达数千人之多。</t>
  </si>
  <si>
    <t>114.008434,22.532057</t>
  </si>
  <si>
    <t>大芬油画村</t>
  </si>
  <si>
    <t>大芬油画村，原本是一个不起眼的客家人村落，1989年，香港画商黄江来到大芬，租用民房招募学生和画工进行油画的创作、临摹、收集和批量转销，由此将油画这种特殊的产业带进了大芬村。</t>
  </si>
  <si>
    <t>114.142664,22.615884</t>
  </si>
  <si>
    <t>大鹏古城</t>
  </si>
  <si>
    <t>当年大鹏古城占地约10万平方米，城墙高6米、长1200米，城墙由山麻石、青石砖砌成。深圳今天的简称“鹏城”即源于此。</t>
  </si>
  <si>
    <t>114.521316,22.599508</t>
  </si>
  <si>
    <t>海洋世界</t>
  </si>
  <si>
    <t>深圳海洋世界是一个位于广东省深圳市东部黄金海岸线上的享有“东方夏威夷”美誉的小梅沙海滨旅游区的景区，距市区28公里。海洋世界包括海洋乐园、海洋广场、海底隧道、触摸池、海龟岛、钓虾池、情侣廊和内湖等景观。</t>
  </si>
  <si>
    <t>114.334789,22.608595</t>
  </si>
  <si>
    <t>渔女像</t>
  </si>
  <si>
    <t>珠海渔女是珠海市的象征，位于珠海风景秀丽的香炉湾畔，矗立着一尊巨型石刻雕像——珠海渔女，她领戴项珠，身掮渔网，裤脚轻挽，双手高高擎举一颗晶莹璀璨的珍珠，带着喜悦而又含羞的神情，向世界昭示着光明。</t>
  </si>
  <si>
    <t>113.594804,22.267425</t>
  </si>
  <si>
    <t>银沙滩</t>
  </si>
  <si>
    <t>银沙滩生态园发展于2004 年初，银沙滩生态园坐落于珠海三灶木头村对面，东距珠海机场仅2公里，是一个集海滩、果园、奇石为一体的旅游、休闲、举办集体活动好地方。</t>
  </si>
  <si>
    <t>113.356946,22.011016</t>
  </si>
  <si>
    <t>情侣路</t>
  </si>
  <si>
    <t>珠海情侣路是珠海沿海道路。情侣路是珠海城市的象征。因其风景秀丽、海涛阵阵、空气清新，是珠海市民特别是情侣们休闲散步的好去处，所以珠海人叫这条路为情侣路。情侣路沿海铺建，曲折蜿蜒，流淌着万种风情。</t>
  </si>
  <si>
    <t>113.600525,22.252441</t>
  </si>
  <si>
    <t>圆明新园</t>
  </si>
  <si>
    <t>圆明新园于公元1997年2月2日正式建成并对外开放，它坐落于珠海九洲大道石林山下，占地面积为1.39平方公里，以北京圆明园为原稿，按1：1比例精选圆明园四十景中的十八景修建而成，是中国首批AAAA级景区之一。</t>
  </si>
  <si>
    <t>113.546446,22.249548</t>
  </si>
  <si>
    <t>梦幻水城</t>
  </si>
  <si>
    <t>梦幻水城位于珠海圆明新园西南面，介于西洋楼和万花阵之间，占地面积5万平方米，是一个集休闲、游乐、观赏为一体的大型情景式水上乐园。</t>
  </si>
  <si>
    <t>113.542417,22.248975</t>
  </si>
  <si>
    <t>珠海横琴三叠泉位于广东省珠海市南部横琴岛上。该岛与珠海西区一衣带水，毗邻港澳，是珠海市146个海岛中最大的岛，四面环水，气候温和，山清水秀，空气清新，而且有“十步一瀑布百步万棵树”的自然景观。</t>
  </si>
  <si>
    <t>113.511364,22.123376</t>
  </si>
  <si>
    <t>飞沙滩</t>
  </si>
  <si>
    <t>珠海飞沙滩，约600米，宽约200米，腹地宽广，植物茂盛。飞沙滩两边青山相抱，怪石相拥，每逢夏天雨过天晴，飘渺的白雾象白纱缠绵在半山间，沙滩松软明亮海水水质极好，碧波浴日，是飞沙滩的主题。</t>
  </si>
  <si>
    <t>113.286998,21.924807</t>
  </si>
  <si>
    <t>长隆海洋王国</t>
  </si>
  <si>
    <t>珠海横琴长隆国际海洋度假区由广东长隆集团投资兴建，首期总投资超过200亿元人民币，其采用全球先进科技设备、世界水准的设计和完善的管理，全力打造一个世界超大型综合主题旅游度假区。</t>
  </si>
  <si>
    <t>113.544001,22.104104</t>
  </si>
  <si>
    <t>白莲洞</t>
  </si>
  <si>
    <t>珠海白莲洞又称鲤鱼嘴，“古有僧人隐迹于此，遍种白莲”，故而得名。相传古时一赤鲤在水中修炼，数千年后一日，赤鲤想试试自己的法力，向天空吐出一口五彩仙气，直冲九霄，蓦地苍天降下一朵绚丽的红云。</t>
  </si>
  <si>
    <t>113.568688,22.250235</t>
  </si>
  <si>
    <t>鳄鱼岛</t>
  </si>
  <si>
    <t>珠海鳄鱼岛是珠海旅游新的热点之一，岛上养殖了1990年至1995年先后从泰国、马来西亚引进的100多条湾鳄，几年来已人工孵化出幼鳄100多条；目前又从安徽引进本土扬子鳄70条，养殖规模不断扩大。</t>
  </si>
  <si>
    <t>113.331723,22.188498</t>
  </si>
  <si>
    <t>广东省汕头市中山公园于民国15年（1926年）在汕头市奠基兴建，两年后（即1928年）8月28日建成开放，位于市区月眉河畔，是汕头市新八景之一“月苑莺声”。</t>
  </si>
  <si>
    <t>116.690381,23.367679</t>
  </si>
  <si>
    <t>南澳岛</t>
  </si>
  <si>
    <t>南澳岛是广东省唯一海岛县，岛上风光旖旎，景色秀美，最迷人之处是青澳湾。由南澳岛及附近37个小岛屿组成，岛上风光旖旎，景色秀美。南澳位于闽、粤、台三省交界海面，是东南沿海一带通商的必经泊点和中转站。</t>
  </si>
  <si>
    <t>117.068864,23.440451</t>
  </si>
  <si>
    <t>北回归线标志塔</t>
  </si>
  <si>
    <t>汕头北回归线标志塔既是一处地理科学体验处，又是一处旅游点，更是为汕头八景之一。这里每年夏至都能看到“立竿不见影”的天文现象。</t>
  </si>
  <si>
    <t>117.143582,23.450094</t>
  </si>
  <si>
    <t>海湾大桥</t>
  </si>
  <si>
    <t>汕头海湾大桥位于汕头港东部出入口妈屿岛海域处，为跨海公路桥；桥面跨越礐石海，全长2500米。分北引桥、正桥、南引桥及两岸引线路堤。</t>
  </si>
  <si>
    <t>116.757332,23.339112</t>
  </si>
  <si>
    <t>北山湾度假区</t>
  </si>
  <si>
    <t>北沙湾旅游度假区位于汕头市达濠半岛东北部，海湾大桥南侧，紧靠汕头港出海口。远眺，碧水共蓝天一色，落霞与海湾大桥齐飞。近观，渔舟点点，花木扶疏，绿荫斜影。</t>
  </si>
  <si>
    <t>116.767053,23.321596</t>
  </si>
  <si>
    <t>桑浦山风景区</t>
  </si>
  <si>
    <t>桑浦山，潮汕第一名山，屹立在汕头、潮州、揭阳三市交界处，北回归线从这里经过。桑浦山为揭阳市空港经济区（炮台镇、地都镇、登岗镇）、潮州市潮安区、汕头市金平区的界山。海拔484米，绵亘27公里。</t>
  </si>
  <si>
    <t>116.658336,23.412016</t>
  </si>
  <si>
    <t>文光塔</t>
  </si>
  <si>
    <t>文光塔是广东省汕头市潮阳区一处清朝七层楼阁式石塔，位于中国广东省汕头市潮阳区中华路东侧，始建于公元1131年（宋绍兴元年），经明、清三次倒塌重建及复建，现保持为为明代复建的样貌外观。</t>
  </si>
  <si>
    <t>116.608962,23.265388</t>
  </si>
  <si>
    <t>达濠古城</t>
  </si>
  <si>
    <t>达濠古城位于汕头市濠江区，是全国唯一保存得最完好的袖珍古城，面积只有0.014平方公里。古城建成于1717年，是全国唯一保存最完好的袖珍古城。达濠古城呈长方型。设东西两个城门，“西濠门”和“达善门”。</t>
  </si>
  <si>
    <t>116.732271,23.284534</t>
  </si>
  <si>
    <t>莲花山度假村</t>
  </si>
  <si>
    <t>莲花山温泉度假村位于汕头市澄海区碧砂村境内最高峰--莲花峰下、莲花寺旁，处于莲花山南麓地质断裂带，在地质力量作用下，高温地下水沿裂隙涌出地表而形成温泉。</t>
  </si>
  <si>
    <t>115.268806,23.045776</t>
  </si>
  <si>
    <t>华侨公园</t>
  </si>
  <si>
    <t>华侨公园位于汕头港湾北岸，南临大海，西接长达4公里的海堤带状公园“观海长廊”，毗邻林百欣时代广场南侧。独具亚热带海滨风光特色。是汕头市区目前占地面积最大、档次最高的公园之一。</t>
  </si>
  <si>
    <t>115.341881,22.987869</t>
  </si>
  <si>
    <t>南海影视城</t>
  </si>
  <si>
    <t>南海影视城是中央电视台四大直属影视摄制基地之一，是珠江三角洲内自然条件未受人为破坏与污染的理想拍摄基地与游览胜地。南海影视城各个时期的建筑浓缩了历史年轮的轨迹，体现了中国建筑的辉煌。</t>
  </si>
  <si>
    <t>113.116253,23.19587</t>
  </si>
  <si>
    <t>佛山中山公园位于市区东北部汾江河畔，是一个集宣传、展览、科普、娱乐、饮食、休闲、于一体的综合性公园。现该园占地28.07公顷，形成了以广阔水景和丰富绿化为特色的园林景观。</t>
  </si>
  <si>
    <t>113.122794,23.051238</t>
  </si>
  <si>
    <t>顺德西山庙</t>
  </si>
  <si>
    <t>顺德西山庙位于顺德大良镇凤凰山麓，又称关帝庙，祀三国时期关羽、关平、周仓诸神像。相传建于明朝嘉靖二十年(1541年)，现存建筑是清光绪二十一年重修，是历代人民进行宗教活动的主要场所。</t>
  </si>
  <si>
    <t>113.25828,22.846395</t>
  </si>
  <si>
    <t>顺德宝林寺</t>
  </si>
  <si>
    <t>顺德宝林寺位于佛山市大良街道南门外凤山南麓，山如凤凰般蜿蜒绵亘，树木葱茏，苍翠峭拔，它依山傍水，景色清幽。宝林寺因集佛教庙宇，文物古迹于一体在历代享有盛名，是一处历史文化内涵十分丰富的文化宝藏。</t>
  </si>
  <si>
    <t>113.283276,22.818926</t>
  </si>
  <si>
    <t>佛山梁园</t>
  </si>
  <si>
    <t>梁园是佛山梁氏宅园的总称，是广东四大名园之一。主要由“十二石斋”、“群星草堂“、“汾江草芦”、“寒香馆“等不同地点的多个群体组成，主体位于松风路先锋古道。</t>
  </si>
  <si>
    <t>113.119874,23.043896</t>
  </si>
  <si>
    <t>庆云洞</t>
  </si>
  <si>
    <t>庆云洞以潭溪涧著称于世，三流飞泻的瀑布，落差六七米，形成庆云洞独特的自然景观。景区内包括水源潭，绿水潭，净洗潭，云河泉，还有被喻为白龙流的溪涧，返朴归真的生态环境汇成一曲山水交响乐。</t>
  </si>
  <si>
    <t>112.884349,22.860001</t>
  </si>
  <si>
    <t>长鹿农庄</t>
  </si>
  <si>
    <t>长鹿旅游休博园即长鹿环保度假农庄，国家5A级景区，是目前顺德区内唯一一个国家5A级旅游景区，是一个以岭南历史文化、顺德水乡风情、农家生活情趣为特色，集吃、住、玩、赏、娱、购于一体的综合性景区。</t>
  </si>
  <si>
    <t>113.296629,22.884909</t>
  </si>
  <si>
    <t>黄飞鸿武馆</t>
  </si>
  <si>
    <t>中国广东南粤名山---西樵山，人杰地灵，孕育出一代武林宗师黄麒英、黄飞鸿父子。为了弘扬黄飞鸿高尚的武德医德，兴建了黄飞鸿狮艺武术馆。它的兴建得到各级政府及各有关部门以及海内外社会各界人士的鼎力支持。</t>
  </si>
  <si>
    <t>112.952344,22.930533</t>
  </si>
  <si>
    <t>南海观音寺</t>
  </si>
  <si>
    <t>南海观音寺建于公元990年，距今已有一千年历史，座北向南，风景极佳，实为灵山胜地。 观音寺是属于宫殿式寺宇，安有上御道与龙雕。观音寺的中轴线上有汉白玉九龙朝阳及莲花浮雕，名为御道。</t>
  </si>
  <si>
    <t>113.114521,23.18025</t>
  </si>
  <si>
    <t>三水森林公园</t>
  </si>
  <si>
    <t>三水森林公园有华南地区最大的孔圣园，还有鳄鱼湖动物园，无情谷，鸳鸯湖，宣言广场，情人谷，重阳古道以及80%的林木覆盖。配套设施完备，包括酒店、度假村、会务中心、滑草场、卡丁赛车场、烧烤场等。</t>
  </si>
  <si>
    <t>112.876352,23.189918</t>
  </si>
  <si>
    <t>丹霞山风景区</t>
  </si>
  <si>
    <t>丹霞山风景名胜区，位于广东省韶关东北侧的仁化县。丹霞山由红色砂烁岩构成，以赤壁丹崖为特色，地质学家以丹霞山为名，将这一地貌命名为“丹霞地貌”。</t>
  </si>
  <si>
    <t>113.745153,25.030401</t>
  </si>
  <si>
    <t>珠玑古巷</t>
  </si>
  <si>
    <t>珠玑巷位于广东省南雄市区北部偏东，在323国道南雄至江西大余公路9公里处的沙水村。该巷南起驷马桥，北至凤凰桥，全长1.5公里，是古代五岭南北梅关古道的必经之路，其古朴风貌犹存。</t>
  </si>
  <si>
    <t>114.365875,25.192699</t>
  </si>
  <si>
    <t>帽子峰林场</t>
  </si>
  <si>
    <t>帽子峰林场总面积为2924.6公顷，属低山丘陵，山脉走向起伏显著。林场境内北高南低，西高东低。广东帽子峰森林公园，全年气候温和，雨量充沛，冬季降雪，呈现出南方少有的雪景气候。</t>
  </si>
  <si>
    <t>114.18193,25.2905</t>
  </si>
  <si>
    <t>南雄梅关</t>
  </si>
  <si>
    <t>“岭南第一关”——梅关，设在梅岭上，被列为广东省级文物保护单位，是著名的旅游胜地。梅关，古称秦关，又称横浦关，宋时立关于梅岭上，并刻有“梅关”二字，遂称梅关。</t>
  </si>
  <si>
    <t>114.337766,25.326813</t>
  </si>
  <si>
    <t>云门寺</t>
  </si>
  <si>
    <t>云门寺位于粤北乳源瑶族自治县城东北6公里的云门山下，是我国佛教禅宗五大支派之一云门宗的发祥地。云门寺主要建筑有山门、天王殿、大雄宝殿、法堂、钟楼、禅堂、斋堂、教学楼、功德堂、延寿堂等。</t>
  </si>
  <si>
    <t>113.320139,24.813772</t>
  </si>
  <si>
    <t>南岭国家森林公园</t>
  </si>
  <si>
    <t>这里有超过二千种的植物，有广东唯一的原始森林。它是1993年经林业部批准成立的，是中国亚热带绿阔叶林中心地带，这里大片原始森林保存着最完整的自然生态系统，2012年南岭国家森林公园成为国家4A级旅游景区。</t>
  </si>
  <si>
    <t>113.088925,24.919224</t>
  </si>
  <si>
    <t>南华寺</t>
  </si>
  <si>
    <t>南华寺坐落于广东省韶关市曲江区马坝镇东南7公里的曹溪之畔，距离韶关市区南约24公里。 南华寺是中国佛教名寺之一，是禅宗六祖惠能宏扬“南宗禅法”的发源地。</t>
  </si>
  <si>
    <t>113.644423,24.650643</t>
  </si>
  <si>
    <t>金鸡岭</t>
  </si>
  <si>
    <t>金鸡岭的西北峰顶有座巨石，貌似雄鸡，昂首北望，引颈欲啼，是广东省八大风景之一。从坪石镇中心街处金鸡岭大门拾级而上，就可看到高耸入云，丹崖绝壁的一字峰，似一巨大屏障，它正看成墙，侧视成峰，俯瞰成龙。</t>
  </si>
  <si>
    <t>113.064387,25.291605</t>
  </si>
  <si>
    <t>东华山风景区集山美、峰奇、水秀、洞幽于一体。经过近几年的开发，东华古刹建设已初具规模，已建成了藏经阁、禅堂、放生池等项目及相配套的豪华别墅。</t>
  </si>
  <si>
    <t>114.170432,24.344075</t>
  </si>
  <si>
    <t>古佛洞天</t>
  </si>
  <si>
    <t>古佛洞天，因洞内的石笋和钟乳石，形状如仙似佛，前人在洞内安放过佛像，在洞口又建有佛寺而得名。</t>
  </si>
  <si>
    <t>113.347622,25.088716</t>
  </si>
  <si>
    <t>吉兆湾度假区</t>
  </si>
  <si>
    <t>区内基础设施完善，建有星级宾馆、度假区和高档次的娱乐场所的11个，具备260间客房和2300个餐位，年接待国内外游客逾60万人次。此外，度假区还开展海上跳伞、风帆、快艇、冲浪、钓鱼、实弹射击等运动项目。</t>
  </si>
  <si>
    <t>110.869563,21.392917</t>
  </si>
  <si>
    <t>天成台度假村</t>
  </si>
  <si>
    <t>天成台度假村AAA级景点位于雷州乌石港港门右侧的北拳海滩，总占地面积600多亩， 沿海沙滩长达70多公里。该沙滩沙层深厚，沙质柔软，颗粒适中，洁白无瑕，被专家评价为世界一流沙滩。</t>
  </si>
  <si>
    <t>109.842369,20.561086</t>
  </si>
  <si>
    <t>特呈岛</t>
  </si>
  <si>
    <t>岛内地势平坦，空气清新，风光秀丽，气候四季如春，有500多亩国家重点保护的红树林、400多年历史的冼太庙、抗日革命旧址。白沙滩、火山石、大海、海鸥、渔船和采海人相互映衬，象一幅色彩斑斓的油画，让人流连忘返。</t>
  </si>
  <si>
    <t>110.439508,21.163333</t>
  </si>
  <si>
    <t>鹤地水库</t>
  </si>
  <si>
    <t>鹤地水库地处雷州半岛北部，处于九洲江中游，集水面积1440平方公里，总库容11.51亿立方米，是以灌溉为主，结合防洪、发电和航运等综合利用的大型水库。设计灌溉面积200万亩，有效灌溉面积127万亩。</t>
  </si>
  <si>
    <t>110.325837,21.864189</t>
  </si>
  <si>
    <t>雷祖祠</t>
  </si>
  <si>
    <t>雷祖祠位于雷州城西南五里之英傍山，依山傍水．风景秀丽，称“雷岗耸异”，为雷阳八景之一。也是广东省的地方民间信仰之一。</t>
  </si>
  <si>
    <t>110.070293,20.902444</t>
  </si>
  <si>
    <t>湖光岩风景区</t>
  </si>
  <si>
    <t>湖光岩风景区被联合国地质专家称为研究地球与地质科学的“天然年鉴”。园区是一个以玛珥火山地质地貌为主体，兼有海岸地貌、构造地质地貌等多种地质遗迹，自然生态良好的公园。</t>
  </si>
  <si>
    <t>110.299484,21.151213</t>
  </si>
  <si>
    <t>三岭山国家森林公园</t>
  </si>
  <si>
    <t>三岭山国家森林公园位于中国大陆最南端——湛江市区西南三公里处。在2013年被官方评为“湛江新八景”之一，美誉“三岭叠翠”。</t>
  </si>
  <si>
    <t>110.366253,21.17802</t>
  </si>
  <si>
    <t>寸金桥公园</t>
  </si>
  <si>
    <t>寸金桥公园坐落在广东省湛江市赤坎区西侧，寸金桥公园因邻近寸金桥而得名。寸金桥桥名含中华国土寸土寸金不容外敌侵占之意，以纪念1898年湛江人民抗法斗争的英雄事迹。是湛江市最大的亚热带园林式公园。</t>
  </si>
  <si>
    <t>110.361658,21.279731</t>
  </si>
  <si>
    <t>南桥公园</t>
  </si>
  <si>
    <t>南桥公园位于广东省湛江市赤坎区的赤坎水库的上游，河水清澈，风景优美，充满南国热带风采。公园占地127.5亩，2002年12月份起动工建设，占地127.5亩，是市区最大的天然河流，同时也是最大的泄洪河道。</t>
  </si>
  <si>
    <t>110.365603,21.268523</t>
  </si>
  <si>
    <t>北桥公园</t>
  </si>
  <si>
    <t>北桥公园占地面积89亩，园内设有体育活动区、儿童娱乐区、山顶雾广场、中心广场等景区。门球场、溜冰场、儿童乐园、健身步道在北桥河南侧连成一线；拉幕舞台、中心广场为群众性文娱活动的中心。</t>
  </si>
  <si>
    <t>110.377863,21.284436</t>
  </si>
  <si>
    <t>星湖风景区</t>
  </si>
  <si>
    <t>星湖风景区（七星岩和鼎湖山）风光自古闻名遐迩。星湖水面达530公顷，七座挺拔的岩峰，状如天上北斗七星。湖中有山，山中有洞，洞中有河，处处是景，景景皆奇。湖光山色，美不胜收，被誉为“岭南第一奇观”。</t>
  </si>
  <si>
    <t>112.477965,23.080356</t>
  </si>
  <si>
    <t>德庆学宫</t>
  </si>
  <si>
    <t>德庆学宫属全国重点文物保护单位，位于广东 肇庆市德城镇朝阳路，这座庄严的古建筑群由大成殿、崇圣殿、尊经阁、乡贤祠、杏坛等建筑组成，占地面积八千多平方米，是我国元代木构建筑的瑰宝。</t>
  </si>
  <si>
    <t>111.774975,23.145379</t>
  </si>
  <si>
    <t>盘龙峡旅游区</t>
  </si>
  <si>
    <t>盘龙峡生态旅游区位于广东省德庆县西北部，距县城约28公里，整个生态旅游区占地3万亩。这里是一个原始自然生态旅游区，景区内古木葱茏。国家二级保护植物黑桫椤遍布其间，是广东省摄影家协会拍摄基地。</t>
  </si>
  <si>
    <t>111.833933,23.367639</t>
  </si>
  <si>
    <t>鼎湖山</t>
  </si>
  <si>
    <t>鼎湖山位于广东省肇庆市境东北部，距肇庆市区18公里，由10多座山组成。主峰海拔1000米，是珠江三角洲地区的最高峰。鼎湖山以其是集风景旅游、科学研究、宗教朝拜于一体的胜地而被称为岭南四大名山之首。</t>
  </si>
  <si>
    <t>112.558847,23.168594</t>
  </si>
  <si>
    <t>七星岩风景区</t>
  </si>
  <si>
    <t>七星岩风景区位于广东肇庆市北约4公里处，风景以“峰险、石异、洞奇、庙古”而著称。景区主要包括了星湖和七座山峰，它们似北斗七星散落湖中，因而得名。</t>
  </si>
  <si>
    <t>112.483511,23.084486</t>
  </si>
  <si>
    <t>千层峰国家地质公园</t>
  </si>
  <si>
    <t>公园内的地质旅游资源具有极高的美学.观赏价值，是北回归线带上弥为珍贵的稀有旅游资源.人斑奇石,千层峰林，碳酸盐岩溶地貌等每一种类型的地质景观, 均奇特, 壮观, 是国内外罕见的地质奇景。</t>
  </si>
  <si>
    <t>111.804705,23.484574</t>
  </si>
  <si>
    <t>怀集燕岩</t>
  </si>
  <si>
    <t>燕岩风景区位于怀集县西南面的桥头镇以西500米处，距怀集县城27公里。因岩洞中有无数的金丝燕在这里筑巢繁衍生息，故得名。它以其独有的美、奇、秀，荣膺“广东最美的地方”、“中国最佳的溶洞奇观”美誉。</t>
  </si>
  <si>
    <t>111.954511,23.769833</t>
  </si>
  <si>
    <t>广宁竹海</t>
  </si>
  <si>
    <t>广宁建县于明朝嘉靖三十八年（1559年），距今440多年。县城古琴岗的万竹园，园亭别致，碑林耸立，修竹婆娑，融书法艺术与自然美景于一体。</t>
  </si>
  <si>
    <t>112.40031,23.600504</t>
  </si>
  <si>
    <t>四会贞山</t>
  </si>
  <si>
    <t>贞山位于广东肇庆四会的西南面3公里处，海拔649米，风景区内林木茂盛，山清谷幽；清泉瀑布，云蒸霞蔚，有如人间仙景。是悠闲、娱乐、放松的好地方，风景区空气清新，是一个呼吸大自然空气的度假胜地。</t>
  </si>
  <si>
    <t>112.669456,23.318267</t>
  </si>
  <si>
    <t>龙母祖庙</t>
  </si>
  <si>
    <t>龙母祖庙位于德庆县西江岸边的悦城镇，相传为龙母故乡。龙母庙现是岭南规模较大的古庙，在建筑学上有很高的价值，至今仍有许多不解之谜。</t>
  </si>
  <si>
    <t>112.140111,23.094602</t>
  </si>
  <si>
    <t>新会玉台寺</t>
  </si>
  <si>
    <t>玉台寺位于广东省新会北郊圭峰山山腰，始建于汉朝，是广东四大佛教寺庙之一，现佛殿金碧辉煌，香火鼎盛，长年不衰。玉台寺内还有广东省重点保护文物、现存唯一的喇嘛塔和明代白石塔。</t>
  </si>
  <si>
    <t>113.034395,22.555363</t>
  </si>
  <si>
    <t>崖门海战文化旅游区</t>
  </si>
  <si>
    <t>江门宋元崖门海战文化旅游区位于广东省江门市新会区古井镇官冲村崖门古战场，共分为四大功能区：文化主题纪念区、文化休闲体验区、生态园林保育区和远景规划发展区。</t>
  </si>
  <si>
    <t>113.100856,22.273642</t>
  </si>
  <si>
    <t>梁启超故居</t>
  </si>
  <si>
    <t>梁启超故居在新会区环城镇茶坑村。梁启超故居建于清光绪年间，是一幢古色古香的青砖土瓦平房，由故居、怡堂书室、回廊等建筑组成，建筑面积有400多平方米。</t>
  </si>
  <si>
    <t>113.078442,22.465974</t>
  </si>
  <si>
    <t>小鸟天堂</t>
  </si>
  <si>
    <t>“小鸟天堂”又名“鸟的天堂”，是一个以独特的鸟类生态风景为主题，集生态旅游、文化旅游、健康旅游、休闲旅游于一体的旅游风景区。是全国最大的天然赏鸟乐园之一。</t>
  </si>
  <si>
    <t>113.056711,22.464472</t>
  </si>
  <si>
    <t>陈白沙祠</t>
  </si>
  <si>
    <t>陈白沙祠在江门市郊白沙村，始建于明万历十二年（1584年），成为江门市首屈一指的历史文化品牌。1985年，江门市政府拨款大修陈白沙祠并辟为陈白沙纪念馆，成为知名的旅游景点。</t>
  </si>
  <si>
    <t>113.081482,22.576997</t>
  </si>
  <si>
    <t>外海茶庵寺</t>
  </si>
  <si>
    <t>茶庵寺是江门市郊一处著名的名胜古迹，坐落于江海区外海镇的五马归槽山麓，距市区约十公里，是一处风景幽美的好去处。</t>
  </si>
  <si>
    <t>113.149103,22.596652</t>
  </si>
  <si>
    <t>开平碉楼</t>
  </si>
  <si>
    <t>开平碉楼，位于广东省江门市下辖的开平市境内，是中国乡土建筑的一个特殊类型，是集防卫、居住和中西建筑艺术于一体的多层塔楼式建筑，其特色是中西合璧的民居，有古希腊、古罗马及伊斯兰等风格多种。</t>
  </si>
  <si>
    <t>112.586266,22.378318</t>
  </si>
  <si>
    <t>开平立园</t>
  </si>
  <si>
    <t>开平立园位于广东省江门市开平塘口镇赓华村，是塘口镇旅美华侨谢维立的私人园林。开平立园以人名作园名，有“立树立人”的含义。</t>
  </si>
  <si>
    <t>112.57231,22.356824</t>
  </si>
  <si>
    <t>大雁山风景区</t>
  </si>
  <si>
    <t>大雁山位于广东省江门市鹤山沙泙城区北部，主峰海拔310米，它与南海西樵山互称“姐妹山”，山与水结合，且峰峦起伏，奇石竟秀，山林葱郁，清溪潺潺，泉水哗哗，配与庙宇、亭台、景物万千。</t>
  </si>
  <si>
    <t>113.042476,22.786038</t>
  </si>
  <si>
    <t>七星坑自然保护区</t>
  </si>
  <si>
    <t>七星坑原始森林位于东经110°39′55″～112°03′40″，北纬22°13′100″～22°16′50″，地处恩平市西南部那吉镇，与阳春、阳东两县交界，总面积为15万多亩，最高峰为七星顶，海拨844.5米。</t>
  </si>
  <si>
    <t>112.049647,22.248676</t>
  </si>
  <si>
    <t>浪漫海岸度假区</t>
  </si>
  <si>
    <t>浪漫海岸国际旅游度假区，国家4A级旅游度假区，以东南亚异域建筑风格和“浪漫”主题文化为特色，是广东省首席拥有5.3公里私家海岸的滨海旅游度假区。</t>
  </si>
  <si>
    <t>111.149082,21.469867</t>
  </si>
  <si>
    <t>高州仙人洞</t>
  </si>
  <si>
    <t>仙人洞自然风景旅游区是一个森林瀑布集中分布区。该区除了分布着大片的杜鹃林、千亩竹海、原始森林和天然瀑布群，还有珍稀植物禾雀花。</t>
  </si>
  <si>
    <t>111.243391,22.269119</t>
  </si>
  <si>
    <t>茂名森林公园</t>
  </si>
  <si>
    <t>茂名森林公园不仅是旅游、观光、休闲、娱乐的好去处，更是展示生物多样性和奇妙性，传播百科知识，开展科研科普和生态环保教育的理想场所，被评为“茂名休闲十大好去处”第一名。</t>
  </si>
  <si>
    <t>110.82978,21.632206</t>
  </si>
  <si>
    <t>放鸡岛</t>
  </si>
  <si>
    <t>放鸡岛（原名湾舟岛，又名汾洲岛）是位于广东省茂名市电白区博贺镇东南14.5公里的岛屿。岛上最高点高122米。面积1.9平方公里，是茂名市最大的海岛。</t>
  </si>
  <si>
    <t>111.19494,21.386227</t>
  </si>
  <si>
    <t>水东湾第一滩</t>
  </si>
  <si>
    <t>中国第一滩旅游度假区位于广东省茂名市茂港区南海半岛，是水东湾省级旅游度假区的重要组成部分。区内被称作“绿色长城”的百里防护林带为我国第一条营造成功的沿海防护林带。</t>
  </si>
  <si>
    <t>111.054563,21.459493</t>
  </si>
  <si>
    <t>茂名天马山</t>
  </si>
  <si>
    <t>天马山占地26平方公里，旅游区内满目苍翠，空气清新，负氧离子含量非常高，加上保持良好的原始生态，使得这里溪水湍流，瀑布飞珠，林深树壮，鸟语花香，堪称人间仙境。</t>
  </si>
  <si>
    <t>110.71102,22.46149</t>
  </si>
  <si>
    <t>西江温泉</t>
  </si>
  <si>
    <t>西江温泉位于广东信宜市北界镇西江之滨的热水窝村，距市区中心12公里，占地面积400多亩。泉如鼎沸，四时不竭。冬，水烟如轻纱笼罩，人处其间，似居琼楼玉宇。</t>
  </si>
  <si>
    <t>110.836849,22.313649</t>
  </si>
  <si>
    <t>甲门峡漂流</t>
  </si>
  <si>
    <t>河道两岸长有百年野芋，苍翠古松，更有珍稀花草争芳斗艳，四周风光，犹如一幅蓬莱画卷。在漂流整个过程中，每一处都是精彩的乐章，每一处都能体验惊险，每一处都是快乐回忆。</t>
  </si>
  <si>
    <t>110.911923,22.470745</t>
  </si>
  <si>
    <t>茂名玉湖</t>
  </si>
  <si>
    <t>茂名市玉湖风景区以青山绿水、风光秀丽、空气清新而闻名于南粤大地。长1公里、高50米的主坝拔地而起，巍然屹立在长坡圩旁，气势磅礴，雄伟壮观。</t>
  </si>
  <si>
    <t>111.025961,22.058764</t>
  </si>
  <si>
    <t>石根山风景区</t>
  </si>
  <si>
    <t>白垩纪末、第三纪初，地壳因为受到强有力的挤压，褶皱隆起，成为绵亘的山脉，石根山花岗岩质的火成岩变质而形成片麻岩石质，由于构造变形分解和风化改造而成，是“云开古陆”核部地质层。</t>
  </si>
  <si>
    <t>110.972218,22.633234</t>
  </si>
  <si>
    <t>惠州西湖</t>
  </si>
  <si>
    <t>惠州西湖风景名胜区地处广东省东南部惠州市惠城中心区，由西湖景区和红花湖景区组成，是以素雅幽深的山水为特征、以历史文化为底蕴、以休闲和观光为主要功能的国家级风景名胜区和国家AAAA级旅游景区。</t>
  </si>
  <si>
    <t>114.401195,23.0965</t>
  </si>
  <si>
    <t>南昆山生态旅游区</t>
  </si>
  <si>
    <t>南昆山生态系统完整，动植物资源十分丰富，其中植物2000多种，这里集中了500多种以阔叶林为主的原始高等植物，除栎树、梧桐、栲树、柯树等经济林木外，还有在地球濒于绝迹的“冰川元老”穗花杉、“活化石”沙椤。</t>
  </si>
  <si>
    <t>113.891617,23.647033</t>
  </si>
  <si>
    <t>南昆山温泉大观园</t>
  </si>
  <si>
    <t>南昆山温泉大观园地处龙门西南部，广州市的东北方向是南昆山温泉大观园的“南大门”，连接珠江三角洲的西南部中心出口，交通方便。</t>
  </si>
  <si>
    <t>114.03897,23.618795</t>
  </si>
  <si>
    <t>龙门铁泉</t>
  </si>
  <si>
    <t>龙门铁泉旅游度假区原名“龙门温泉”，位于惠州市龙门县，占地50万平方米，建有亚洲最大的温泉康乐中心，有“亚洲第一泉”之称。分为动感区、休闲区、养生区、娱乐区和“水国迷城”水上娱乐公园等五区。</t>
  </si>
  <si>
    <t>114.244448,23.824717</t>
  </si>
  <si>
    <t>尚天然国际温泉小镇</t>
  </si>
  <si>
    <t>温泉小镇同样沿袭地方客家文化，其融合生态休闲、绿色养生的理念，成为一个集温泉养生、度假住宿、商务会议、休闲娱乐、特色美食、野外拓展、旅游地产等为一体的都市近郊温泉度假小镇。</t>
  </si>
  <si>
    <t>114.260406,23.798309</t>
  </si>
  <si>
    <t>罗浮山风景区</t>
  </si>
  <si>
    <t>罗浮山风景区位于广东东江之滨，离惠州市博罗县城35公里，与增城、龙门两县接壤。方圆260平方公里，共有大小山峰432座、飞瀑名泉980处、洞天奇景18处、石室幽岩72个，山势雄伟壮丽，自然风光旖旎。</t>
  </si>
  <si>
    <t>114.073929,23.266914</t>
  </si>
  <si>
    <t>惠州海滨温泉旅游度假区</t>
  </si>
  <si>
    <t>度假区坐落在风景秀丽、树木苍翠、鸟语花香的广东省惠州市惠东县稔平半岛的平海镇鹧鸪洞，西倚大亚湾，南临南门巽寮湾旅游度假区，东望红海湾，地理位置优越，交通十分便利。</t>
  </si>
  <si>
    <t>114.81169,22.66134</t>
  </si>
  <si>
    <t>永记生态园</t>
  </si>
  <si>
    <t>永记生态园是惠州唯一集休闲、旅游、娱乐、会议、度假于一身的现代化生态园，是团队拓展训练、踏青、秋游、素质教育的理想基地。园内环境质量高，自然风光优美，所有景观设施项目采用澳大利亚开放式建筑设计。</t>
  </si>
  <si>
    <t>114.713232,23.04746</t>
  </si>
  <si>
    <t>香溪堡旅游区</t>
  </si>
  <si>
    <t>旅游区以“神秘的古堡风情、秀丽的田园风光”为主题；以“溪河漂游、古堡探胜、竹林乐园”为项目特色；融自然风光和文化古韵于一身，集知识性、娱乐性、参与性等于一体的生态旅游度假区。</t>
  </si>
  <si>
    <t>114.110581,23.594021</t>
  </si>
  <si>
    <t>冠和博物馆</t>
  </si>
  <si>
    <t>冠和博物馆位于东莞市樟木头镇，莞惠大道中心广场三楼，占地三千多平方米，由冠和集团投资四千万元，花了几年时间筹备建设，是广东省最大的民营博物馆，也是全国第一家以古典家具展览为主的博物馆。</t>
  </si>
  <si>
    <t>114.431284,23.043116</t>
  </si>
  <si>
    <t>雁南飞茶田度假村</t>
  </si>
  <si>
    <t>度假村背靠阴那山省级风景名胜区，是一个融茶叶生产、生态公益林改造、园林绿化、旅游观光、度假于一体的生态农业示范基地和旅游度假村。</t>
  </si>
  <si>
    <t>116.374316,24.388604</t>
  </si>
  <si>
    <t>叶剑英纪念园</t>
  </si>
  <si>
    <t>叶剑英纪念园位于叶剑英元帅的故居--广东省梅州市梅县区雁洋镇虎形村，是全国红色旅游经典景区、全国爱国主义教育示范基地，景区建设集展现伟人风范、弘扬客家文化、推进生态旅游于一体。</t>
  </si>
  <si>
    <t>116.342818,24.419449</t>
  </si>
  <si>
    <t>雁鸣湖旅游度假村</t>
  </si>
  <si>
    <t>雁鸣湖旅游度假村，座落在广东省梅州市梅县区雁洋镇南福村，是广东华银集团公司投资开发的旅游度假新胜地，是梅州地区又一颗璀璨的旅游明珠。</t>
  </si>
  <si>
    <t>116.390477,24.442942</t>
  </si>
  <si>
    <t>灵光寺</t>
  </si>
  <si>
    <t>梅州灵光寺位于广东省梅州市梅县区雁洋镇阴那村阴那山五指峰西麓半山海拔约500米处，面积有6000多平方米。是广东四大名刹之一。该寺原名圣寿寺，相传为唐代懿宗咸通年间高僧潘了拳创建，至今已有一千多年历史。</t>
  </si>
  <si>
    <t>116.401608,24.402726</t>
  </si>
  <si>
    <t>长潭旅游度假区</t>
  </si>
  <si>
    <t>长潭旅游度假区，距梅州市蕉岭县城约5公里，面积20.5平方公里，是闽粤赣三省交界地区。这里一川绿水，碧波荡漾，两岸青山，有“形似巫峡，景似漓江”之称。</t>
  </si>
  <si>
    <t>116.154283,24.687558</t>
  </si>
  <si>
    <t>客天下旅游产业园</t>
  </si>
  <si>
    <t>客天下旅游产业园，位于梅州市梅江区三角镇东升村，30亿巨资投入，占地2000公顷的广东客天下旅游产业园，是全国首个“旅游产业园”，以梅州原生态的自然山水、深厚的客家文化为依托的客家文化生态旅游产业园。</t>
  </si>
  <si>
    <t>116.155495,24.270893</t>
  </si>
  <si>
    <t>湖寮泰安楼</t>
  </si>
  <si>
    <t>泰安楼位于大埔县县城龙岗村，建于乾隆二十八年（公元1764年），距今已有241年的历史，是国内极为少见的石方楼，为省级文物保护单位。</t>
  </si>
  <si>
    <t>116.689065,24.35613</t>
  </si>
  <si>
    <t>百侯名镇旅游区</t>
  </si>
  <si>
    <t>百侯分为南北两块，通称侯南和侯北。在侯南，有久享盛誉的陶行知教育基地，著名的通议大夫第，和迷宫般的百侯古巷等。而侯北，有宋代开凿的蔡仙人古圳、鸳鸯祠、马山寺、百侯骑楼老街等景观。</t>
  </si>
  <si>
    <t>116.777627,24.299883</t>
  </si>
  <si>
    <t>五指石风景区</t>
  </si>
  <si>
    <t>五指石风景名胜区，为粤东著名的丹霞地貌旅游胜地。规划面积16.8平方公里。汇聚了“丹霞地貌、森林生态、人文古迹”三大景观，兼具雄、险、奇、秀、幽、古的特色。</t>
  </si>
  <si>
    <t>115.964745,24.901705</t>
  </si>
  <si>
    <t>神光山国家森林公园</t>
  </si>
  <si>
    <t>神光山国家森林公园是粤东地区著名的宗教文化旅游胜地。是一个以神光山自然景观为主，宗教文化为特色，集历史文化、客家文化和游览、登山健身、休闲娱乐为一体的城区型公园。</t>
  </si>
  <si>
    <t>115.723761,24.111235</t>
  </si>
  <si>
    <t>凤山祖庙</t>
  </si>
  <si>
    <t>汕尾市凤山祖庙始建于明朝天启、崇祯年间，庙内供奉的是清源妙道真君李二郎神，清乾隆年间（公元1736年—1796年）建宫殿式庙宇，称大使公。是广东省 粤东地区重要的传统民俗及民间宗教信仰之一。</t>
  </si>
  <si>
    <t>115.378012,22.76956</t>
  </si>
  <si>
    <t>玄武山旅游区</t>
  </si>
  <si>
    <t>玄武山旅游区，位于广东省陆丰市碣石镇，旅游区内的元山寺建在玄武山南麓，占地15公顷，是佛道两教合一的宗教活动场所；也是粤东地区一处历史悠久、驰名海内外尤其是东南亚的名胜古迹。</t>
  </si>
  <si>
    <t>115.840151,22.823874</t>
  </si>
  <si>
    <t>红海湾旅游区</t>
  </si>
  <si>
    <t>遮浪岛又称南澳半岛，是红海湾与竭石湾交接处突伸人海的一个半岛，素有“粤东麒麟角”之称。自然景光十分迷人，山、海、湖、岬角风光旖旎，有唐公墓、郑祖嬉纪念庙等古迹。</t>
  </si>
  <si>
    <t>115.576703,22.665675</t>
  </si>
  <si>
    <t>龟龄岛</t>
  </si>
  <si>
    <t>龟龄岛，位于汕尾市城区捷胜镇南面海岸对开海面。其周边有牛皮洲、赤腊、鹰屿、青屿和捞投屿等五个小岛，它们与一些明礁相呼应成为岛群。</t>
  </si>
  <si>
    <t>115.439358,22.662309</t>
  </si>
  <si>
    <t>莲花山森林公园旅游区</t>
  </si>
  <si>
    <t>汕尾莲花山森林公园方圆8万亩，其间崇山峻岭，峰峦叠秀，峰奇石异，林青水绿，鸟语花香，景色宜人。这个风景区以鸡鸣寺为中心，在5公里的半径范围内，有金鸡报晓、玉龙喷须、如来盘石、三井回音等10多处名胜古迹。</t>
  </si>
  <si>
    <t>115.265614,23.047849</t>
  </si>
  <si>
    <t>华帝山</t>
  </si>
  <si>
    <t>华帝山位于汕尾市海城西南15公里和梅陇镇的西郊。华帝山上处处山清水秀、鸟语花香，清风徐来，沁人心肺；华帝山上有一座华帝主庙，山间有泉水流过，此古庙和泉水，都有着美丽的传说。</t>
  </si>
  <si>
    <t>115.403241,23.065441</t>
  </si>
  <si>
    <t>澎湃故居</t>
  </si>
  <si>
    <t>彭湃故居坐落在海丰县中风景秀丽的龙津河东面的海城镇桥东社，悠悠的龙津水就绕彭家门前流过。彭湃故居坐北向南，面临龙津河，始建于清末，主楼两层，面宽三间12.9米，进深10.9米，总建筑面积266平方米。</t>
  </si>
  <si>
    <t>115.351366,22.975886</t>
  </si>
  <si>
    <t>甲子镇</t>
  </si>
  <si>
    <t>甲子镇是地处广东省陆丰市东南部，位于著名的甲子渔港之滨。西边距香港118海里，距陆丰市东海镇51公里，东隔瀛江与甲东镇隔溪相望，距汕头78海里，南临南海，西与甲西镇相连，北部与揭阳市惠来县相邻。</t>
  </si>
  <si>
    <t>116.067783,22.885508</t>
  </si>
  <si>
    <t>方饭亭</t>
  </si>
  <si>
    <t>方饭亭是一座煞有气派的八角双层重檐攒尖顶的古亭，坐西北面向东南。方饭亭台阶下几米处有一块宽1．5米、长0．5米的大石碑，碑上镌刻了“一饭千秋”4个金色大字，踏着分5层34级的台阶而上，就可到达月台。</t>
  </si>
  <si>
    <t>115.335526,22.983486</t>
  </si>
  <si>
    <t>鸡鸣寺</t>
  </si>
  <si>
    <t>汕尾市鸡鸣寺，位于广东省汕尾市海丰县北部莲花山森林管理区，距海丰县城13公里，在莲花与银瓶两山环抱的鸡心山上。始建于明崇祯六年1633年)，为高僧印真和尚向合邑缙绅商户募款所创建。</t>
  </si>
  <si>
    <t>115.267083,23.045068</t>
  </si>
  <si>
    <t>万绿湖</t>
  </si>
  <si>
    <t>万绿湖是华南地区第一大湖，又名新丰江水库，是华南最大的生态旅游名胜，因四季皆绿，处处皆绿而得名。是1958年筹建新丰江水电站时，在距广东省河源市仅6公里的新丰江下游的亚婆山峡谷修筑拦河大坝蓄水而形成的。</t>
  </si>
  <si>
    <t>114.638453,23.780735</t>
  </si>
  <si>
    <t>镜花缘</t>
  </si>
  <si>
    <t>镜花缘景区位于河源万绿湖旅游码头西南面，占地约2000亩，是根据清代小说家李汝珍所著的神话小说《镜花缘》中所描述的“百花仙子降生在岭南唐秀才之家，乃河源县地方”而命名的旅游景区。</t>
  </si>
  <si>
    <t>114.635789,23.782175</t>
  </si>
  <si>
    <t>桂山风景区</t>
  </si>
  <si>
    <t>风景区依山面湖，山环水抱，自然风光得天独厚。风景区以生态森林旅游为特色，以山水闲情为主题，风光秀丽的自然画卷赋于游客回归自然的幽逸感，是人们返璞归真，体验野性的极乐世界。</t>
  </si>
  <si>
    <t>114.602153,23.728553</t>
  </si>
  <si>
    <t>龙川霍山风景区</t>
  </si>
  <si>
    <t>霍山位于广东省龙川县境内，具体位置在田心、石坑、铁场三镇交界处。距县城47公里，距市区146公里,方圆10公里,海拨550米，为广东七大名山之一，属丹霞地貌，有“丹霞山第二”之美誉。</t>
  </si>
  <si>
    <t>115.512121,24.236396</t>
  </si>
  <si>
    <t>龙源温泉</t>
  </si>
  <si>
    <t>“龙源温泉度假城”位于“中国优秀旅游城市”：广东省河源市。河源由于地处东江地质断裂带，这里蕴藏着丰富的天然地热资源，被誉为“温泉之都”。</t>
  </si>
  <si>
    <t>114.637326,23.634304</t>
  </si>
  <si>
    <t>苏家围景区</t>
  </si>
  <si>
    <t>苏家围位于广东河源市义合镇，距河源市区约26公里。东江和久社河在它的南面交汇，整个村子山水环绕，绿色相拥，环境优美，有“南中国的画里乡村”的美誉。</t>
  </si>
  <si>
    <t>114.896683,23.847708</t>
  </si>
  <si>
    <t>东江画廊风景区</t>
  </si>
  <si>
    <t>东江画廊是集客家风情、田园风光、科普教育、爱国主义教育、农业科技、休闲娱乐于一体的全新旅游风景区。</t>
  </si>
  <si>
    <t>114.762576,23.801084</t>
  </si>
  <si>
    <t>林寨古村</t>
  </si>
  <si>
    <t>拥有“全国最大四角楼古建筑群”的古村落，现仍有保存完好的古民居24座，是典型客家风格的四角楼，其规模大、数量多、建筑艺术精湛、文化底蕴深厚，在全省乃至全国实属罕见。</t>
  </si>
  <si>
    <t>115.069127,24.294416</t>
  </si>
  <si>
    <t>御临门温泉度假村</t>
  </si>
  <si>
    <t>御临门温泉度假村位于广东省河源市紫金县九和镇热水村至幸福村之间，占地面积1100亩是一所集住宿、餐饮、会议、娱乐、休闲、商务、健身和大型露天温泉功能于一体的豪华乡村温泉度假村。</t>
  </si>
  <si>
    <t>115.110247,23.453761</t>
  </si>
  <si>
    <t>热龙温泉度假村</t>
  </si>
  <si>
    <t>热龙温泉度假村的地下温泉水储量丰富，日出水量达10000立方米，是多种温度共存的多点温泉群，水温47-96°C的泉眼有十多处，可满足不同用途的温度需求，保证温泉水的“原汁原味”。</t>
  </si>
  <si>
    <t>114.833537,24.420141</t>
  </si>
  <si>
    <t>马尾岛</t>
  </si>
  <si>
    <t>马尾岛位于广东阳江市海陵岛西南端，与闸坡镇山岭相连，海岸线曲折多湾，最长沙环为1公里，三面环海，实为半岛总面积1.3平方公里，海滩长约1.25公里。马尾岛上林荫遍布，海底平缓，水面平静。</t>
  </si>
  <si>
    <t>111.823634,21.572098</t>
  </si>
  <si>
    <t>十里银滩</t>
  </si>
  <si>
    <t>十里银滩位于广东省阳江市海陵岛，风光毓秀，粗犷壮阔，与石角滩接合成螺线型，三面环山，海岸线长达16.5公里，拥有载入大世界吉尼斯之的十里银滩、我国最大的仿宋建筑群—宋城、民族别墅、银海山庄等景点。</t>
  </si>
  <si>
    <t>111.877273,21.574101</t>
  </si>
  <si>
    <t>凌霄岩</t>
  </si>
  <si>
    <t>凌霄岩位于广东省阳江市阳春市城西北66公里的罗阳峰林之中，面积36．7平方公里，是以喀斯特岩溶地貌为特征，自然山水溶洞为主的风景名胜区，是广东省颁布的第一批风景名胜区之一。</t>
  </si>
  <si>
    <t>111.837829,22.597396</t>
  </si>
  <si>
    <t>闸坡大角湾</t>
  </si>
  <si>
    <t>海陵岛闸波大角湾，面积14.7万平方米，大角湾滩长2.59公里，宽50－60米，螺线形湾似巨大的牛角，故名“大角湾”。马尾岛位于海陵岛西南端，与闸坡镇山岭相连，海岸线曲折多湾，最长沙环为1公里，三面环海，实为半岛。</t>
  </si>
  <si>
    <t>111.85393,21.5763</t>
  </si>
  <si>
    <t>玉溪三洞</t>
  </si>
  <si>
    <t>玉溪三洞原名三洞天，古名甘婪水，离凌霄岩约2公里，由漠阳江上游——甘婪水穿破三个大石山溶洞而成，总长3公里。洞内泛舟，清泉叮咚，溪水清莹如玉，故又名玉溪三洞。玉溪三洞内石钟乳琳琅满目。</t>
  </si>
  <si>
    <t>111.847602,22.626974</t>
  </si>
  <si>
    <t>阳西青洲岛</t>
  </si>
  <si>
    <t>青洲岛在沙扒湾的对面，西北距澳门19公里。面积0.189平方公里。因林木、杂草茂密、四季常青，故名。花岗岩构成，地表为黄沙粘土，有少量露岩。顶部为台湾相思树，西北部高草丛生，南部多灌木。</t>
  </si>
  <si>
    <t>111.477064,21.486925</t>
  </si>
  <si>
    <t>阳春鸡笼顶</t>
  </si>
  <si>
    <t>鸡笼顶山位于阳春双滘镇七星村北部，海拔1280.5米，是阳江第二高峰，山顶有大面积高山草甸和灌木林，有小平原、小山包、小盆地、小湖泊、小流泉、小湿地，有蟾蛤石、“阳元石”、“阴元石”，实为山中一绝。</t>
  </si>
  <si>
    <t>111.394576,22.252415</t>
  </si>
  <si>
    <t>春湾石林</t>
  </si>
  <si>
    <t>春湾石林，又名“莲花洞石林”，位于阳春市春湾镇春湾风景区内，占地200多亩，山上有马头峰、骆驼峰、莲蓬峰、蛤蚧石、观音拜月石、仙人过坳石、百页剑门等怪石。</t>
  </si>
  <si>
    <t>111.963512,22.451527</t>
  </si>
  <si>
    <t>闸坡海陵岛</t>
  </si>
  <si>
    <t>海陵岛闸波大角湾，面积14.7万平方米，大角湾滩长2.45公里，宽50－60米，螺线形湾似巨大的牛角，故名“大角湾”。大角湾海水湛蓝，沙质洁净，可进行日光浴、海水浴和沙浴。</t>
  </si>
  <si>
    <t>111.851083,21.577625</t>
  </si>
  <si>
    <t>沙扒景隆海洋馆</t>
  </si>
  <si>
    <t>沙扒湾景隆海洋馆坐落在阳西沙扒湾镇，海滩渡假区，是阳江地区唯一的一间成规模的海洋馆，同时又是一个集游乐、观赏、科教为一体的多功能展馆，占地面积近2千平方米，总投资近五百万元。</t>
  </si>
  <si>
    <t>111.479589,21.518677</t>
  </si>
  <si>
    <t>连州地下河</t>
  </si>
  <si>
    <t>连州地下河位于历史文化古城连州市东北26公里处，在粤桂湘三省交界的崇山峻岭之中，是一个亚热带喀斯特地貌的典型巨型天然石灰岩溶洞。</t>
  </si>
  <si>
    <t>112.33077,25.008827</t>
  </si>
  <si>
    <t>宝晶宫</t>
  </si>
  <si>
    <t>宝晶宫位于英德市南郊7.2公里处的燕子岩山脉中，占地9平方公里，景区主要由宝晶宫溶洞、碧落洞、天鹅湖、’狮子山、英石园、摩崖石刻群六部分组成。</t>
  </si>
  <si>
    <t>113.375402,24.129556</t>
  </si>
  <si>
    <t>碧落洞</t>
  </si>
  <si>
    <t>碧落洞坐落在宝晶宫南面约1公里山中，远远望去，一岭青山之中，如被开山大斧当面劈下，劈出一片40多米高的笔直岩壁，灰白的岩壁，在青山中分外抢眼。岩壁之下，一洞如新月垂地，一湾碧水从洞中流出，这就是碧落洞。</t>
  </si>
  <si>
    <t>113.363545,24.119894</t>
  </si>
  <si>
    <t>新银盏温泉</t>
  </si>
  <si>
    <t>广东省清远市德盈新银盏温泉度假村是一个以露天温泉为主，集餐饮、商务、休闲、娱乐、度假为一体的综合性旅游度假胜地。</t>
  </si>
  <si>
    <t>113.137559,23.557859</t>
  </si>
  <si>
    <t>茶趣园</t>
  </si>
  <si>
    <t>英德古称英州，“以生产红茶著称于世”。至今英德茶区已成为广东省最大的茶叶出口商品生产基地，拥有六大类茶、四十多个优良茶树品种，而成为中国著名茶乡。</t>
  </si>
  <si>
    <t>113.388972,24.19393</t>
  </si>
  <si>
    <t>长湖国家森林公园</t>
  </si>
  <si>
    <t>清远国家森林公园长湖景区，景区此湖有“广东千岛湖”之称，乘船畅游长湖两岸山清水秀、群峰叠嶂，树木茂盛，葱郁的青山与湛蓝的湖水交相辉映，空气格外清新。</t>
  </si>
  <si>
    <t>113.483079,24.140378</t>
  </si>
  <si>
    <t>飞来峡风景区</t>
  </si>
  <si>
    <t>飞来峡风景区位于清远城上游20多公里的北江河段。主要景点具有“古”“广”“美”“奇”特色，它集自然景观和人文景观于一体，是省级风景名胜区和旅游度假区，是道教第十九福地。</t>
  </si>
  <si>
    <t>113.271795,23.801296</t>
  </si>
  <si>
    <t>聚龙湾温泉</t>
  </si>
  <si>
    <t>“四海龙王赴王母娘娘宴请各路神仙的蟠桃会，大醉而归。驾云途经岭南时，俯瞰见汤塘山峦起伏，景色奇秀，于是按下云头在此酣睡。熟睡的龙王们从口中淌流出的龙涎水渗透于地底，经日久天长便形成今天的汤塘温泉”。</t>
  </si>
  <si>
    <t>113.490528,23.753604</t>
  </si>
  <si>
    <t>少林禅院</t>
  </si>
  <si>
    <t>作为新兴的“人文”旅游景点，弥补了以清远市“唐风禅韵”为主题文化所打造的盛唐第一街——御金街中的“禅韵”这一长盛不衰的文化缺失。</t>
  </si>
  <si>
    <t>113.038027,23.653311</t>
  </si>
  <si>
    <t>广东第一峰</t>
  </si>
  <si>
    <t>广东第一峰旅游风景区是北回归线上最大的一片绿洲，拥有大面积原始森林，森林生态系统稳定，常绿阔叶林茂密，溪流四季不断，深潭瀑布众多；景区内的石坑崆是广东最高峰，海拔1902米。</t>
  </si>
  <si>
    <t>112.915844,24.804923</t>
  </si>
  <si>
    <t>虎门炮台</t>
  </si>
  <si>
    <t>虎门炮台是鸦片战争时期爱国将领关天培坚持抗击英寇的地点，附近有“义勇之冢”和“节兵义坟”。虎门炮台旧址分布在珠江两岸的大角山武山和大虎山等地。</t>
  </si>
  <si>
    <t>113.669523,22.764236</t>
  </si>
  <si>
    <t>可园</t>
  </si>
  <si>
    <t>东莞可园位于东莞市莞城区博厦社区北面，为清代广东四大名园之一，也是岭南园林的代表作，前人赞为“可羡人间福地，园夸天上仙宫”。与顺德清晖园、佛山梁园、番禺余荫山房合称清代粤中四大名园。</t>
  </si>
  <si>
    <t>113.750042,23.048659</t>
  </si>
  <si>
    <t>鸦片战争博物馆</t>
  </si>
  <si>
    <t>鸦片战争博物馆，坐落于广东省东莞市虎门，是纪念性和遗址性相结合的专题博物馆，馆里的林则徐销烟池与虎门炮台旧址是全国重点文物保护单位，是鸦片战争时期的历史见证，管理面积约80万平方米。</t>
  </si>
  <si>
    <t>113.666549,22.830485</t>
  </si>
  <si>
    <t>粤晖园</t>
  </si>
  <si>
    <t>东莞粤晖园以岭南文化代表品牌目标，通过深入挖掘岭南历史文化，从文化积淀中赋予"粤晖园"岭南文化名园的物质，粤晖园不仅在中国建筑史上占有重要的地位，而且在文化艺术领域中独树奇葩，成为岭南文化的一颗璀璨明珠！</t>
  </si>
  <si>
    <t>113.636785,22.979125</t>
  </si>
  <si>
    <t>松山湖</t>
  </si>
  <si>
    <t>松山湖原本是位于东莞市大岭山镇境内的一个大型天然水库，后被政府部门以湖泊为中心，将大岭山、寮步和大朗三镇靠近松山湖的部分边缘地带划分出来与湖泊区域重新组合形成新的国家级高新技术产业开发区。</t>
  </si>
  <si>
    <t>113.88855,22.905644</t>
  </si>
  <si>
    <t>迎恩门城楼</t>
  </si>
  <si>
    <t>迎恩门城楼是东莞的标志性建筑，它位于城区市中心，始建于明代洪武十七年（1384年），是当时东莞城东南西北四个城楼城门中西部的一个，故俗称西城楼至今。</t>
  </si>
  <si>
    <t>113.756931,23.048472</t>
  </si>
  <si>
    <t>逸颐艺舍博物馆</t>
  </si>
  <si>
    <t>东莞市逸颐艺舍博物馆于2013-03-15成立。法定代表人梁建铭,公司经营范围包括：收藏艺术品、展览、古玩交流研讨、文艺活动、收藏艺术鉴赏、文化教学等。</t>
  </si>
  <si>
    <t>113.977363,23.017719</t>
  </si>
  <si>
    <t>金鳌洲塔</t>
  </si>
  <si>
    <t>金鳌洲塔位于东莞市万江金鳌洲村。塔处江心陆洲，三面环水。平面为八角形，外观九级，楼阁式砖石塔。塔始建于明万历二十五年（1597年），天启四年（1624年）落成。</t>
  </si>
  <si>
    <t>113.742583,23.044503</t>
  </si>
  <si>
    <t>榴花塔</t>
  </si>
  <si>
    <t>位于广东东莞市东城区峡口村南铜岭山巅上，塔旁原有宋义士熊飞故里榴花村，故名榴花塔；塔呈八面七层，高30米，以红石为基，青砖灰沙砌筑。</t>
  </si>
  <si>
    <t>113.82308,23.089927</t>
  </si>
  <si>
    <t>东莞科学技术博物馆</t>
  </si>
  <si>
    <t>东莞科技馆主要展示制造业科技和信息与高新技术两大主题，同时兼顾启蒙科技、网上科技馆、影视天地三大辅题，是国内首创的具有东莞特色和现代意义的专题科技馆。</t>
  </si>
  <si>
    <t>113.752615,23.015937</t>
  </si>
  <si>
    <t>孙中山故居纪念馆</t>
  </si>
  <si>
    <t>孙中山故居纪念馆位于广东省中山市翠亨村，南、北、西三面环山，东临珠江口，距中山市城区20公里，距广州城区90公里，距澳门30公里，隔珠江口与深圳、香港相望。</t>
  </si>
  <si>
    <t>113.534257,22.449309</t>
  </si>
  <si>
    <t>孙中山故里旅游区</t>
  </si>
  <si>
    <t>孙中山故里旅游区是广东最具代表性和影响力的历史文化景区，在推进祖国统一、团结海内外华人华侨同胞、实现中华民族伟大复兴的中国梦具有深远的时代意义。</t>
  </si>
  <si>
    <t>113.536396,22.452236</t>
  </si>
  <si>
    <t>中山詹园</t>
  </si>
  <si>
    <t>詹园位于中山市南区北台村，105国道旁，占地百亩，分为詹园祝寿、岐江廊桥、詹府种福三个区域。园建筑以苏杭园林为基调，综合中国古典园林之精髓，强调岭南水乡的布局脉络，结构简洁而凝重，风格古朴而洒脱。</t>
  </si>
  <si>
    <t>113.337993,22.440332</t>
  </si>
  <si>
    <t>红博城</t>
  </si>
  <si>
    <t>红博城的镇馆之宝，有珍稀名贵、存世经典的崖柏、黄花梨、乌木、孔雀石、景泰蓝工艺精品，蕴藏不朽的传说。</t>
  </si>
  <si>
    <t>113.315277,22.481879</t>
  </si>
  <si>
    <t>孙文西路步行街</t>
  </si>
  <si>
    <t>距岐江桥几十米远的地方，有一座栩栩如生的人力车和车夫、乘客的雕像，这就是孙文西路文化旅游步行街的入口处。徜徉其中，令人恍若置身于半个多世纪前的石岐老街。</t>
  </si>
  <si>
    <t>113.375626,22.527512</t>
  </si>
  <si>
    <t>石岭山海蚀遗址</t>
  </si>
  <si>
    <t>石岭山海蚀遗址位于黄圃镇石岭山脚。据中国科学院广东地理研究所已故中山籍地理专家何大章等考证，该遗址是中山境内尚存二处海蚀遗址之一。</t>
  </si>
  <si>
    <t>113.271687,23.134888</t>
  </si>
  <si>
    <t>孙文纪念公园</t>
  </si>
  <si>
    <t>孙文纪念公园位于中山市中心城区南面，兴中道与城桂路的连接处，坐落在中山新十景“兴中缀锦”上。占地26.6公顷，1996年11月孙中山先生诞辰之日全面竣工开放。</t>
  </si>
  <si>
    <t>113.39484,22.503614</t>
  </si>
  <si>
    <t>中山西山寺</t>
  </si>
  <si>
    <t>中山西山寺俗称西山寺，位于广东省中山市城区西山公园内，始建于明朝嘉靖年间，是读书人喜聚之地。</t>
  </si>
  <si>
    <t>113.380181,22.527171</t>
  </si>
  <si>
    <t>岭南水乡</t>
  </si>
  <si>
    <t>岭南水乡位于民众镇，在珠江水系的横门水道与洪奇水道的出海口之间，番中公路侧。这里河网交织，物产丰饶，最大限度地保存了南亚热带的自然生态环境。</t>
  </si>
  <si>
    <t>113.509819,22.64276</t>
  </si>
  <si>
    <t>中山逍遥谷</t>
  </si>
  <si>
    <t>逍遥谷位于广东省中山市五桂山镇南桥银坑，投资逾5000万元，是一个以客家文化与自然山水为主题，集娱乐、生态疗养、商务会议和休闲度假于一体的大型旅游风景区。</t>
  </si>
  <si>
    <t>113.438438,22.437354</t>
  </si>
  <si>
    <t>紫莲森林度假区</t>
  </si>
  <si>
    <t>潮州紫莲森林度假村位于广东省潮州市的东北部，凤凰山东南方，距离潮州市区约16公里。这里依山就势，观仁者之山，傍智者之水，得天独厚，是一处恬静、秀美的自然生态旅游区。</t>
  </si>
  <si>
    <t>116.749058,23.728923</t>
  </si>
  <si>
    <t>韩文公祠</t>
  </si>
  <si>
    <t>韩文公祠是中国现存最早纪念唐代文学家韩愈的祠庙。位于城区东面的韩江东岸、笔架山中峰“双旌石”下。笔架山或称东山，又因韩愈而称韩山。</t>
  </si>
  <si>
    <t>116.66529,23.669645</t>
  </si>
  <si>
    <t>淡浮院</t>
  </si>
  <si>
    <t>潮州淡浮文物收藏院秉承弘扬中华文化，沟通两岸关系，促进中泰文化交流的宗旨，由泰国春府博他耶（钦赐）淡浮院院长郭丰源先生倡议，众多海内外俊彦热烈响应捐资建设的一座开放式收藏院。</t>
  </si>
  <si>
    <t>116.706498,23.683314</t>
  </si>
  <si>
    <t>绿岛旅游山庄</t>
  </si>
  <si>
    <t>山庄位于钱东镇万山红农场，占地面积3000多亩。保留了原始自然生态地貌，林地覆盖率高达95%。山庄山环水绕，风景如画，犹如一颗镶嵌在粤东大地上的绿色明珠。</t>
  </si>
  <si>
    <t>116.877874,23.70315</t>
  </si>
  <si>
    <t>广济桥</t>
  </si>
  <si>
    <t>广济桥，古称康济桥、丁侯桥、济川桥，俗称湘子桥，位于广东省潮州市古城东门外，横跨韩江，联结东西两岸，为古代广东通向闽浙交通要津，也是潮州八景之一。</t>
  </si>
  <si>
    <t>116.661769,23.668774</t>
  </si>
  <si>
    <t>冰臼公园</t>
  </si>
  <si>
    <t>青岚溪谷的冰臼群，其分布面积之广、形态之奇、规模之大、景观之美，海拔高度不上100米，而保存又这么完好和地处热带亚热带等特征来看，在国内外为首次发现，实属罕见！</t>
  </si>
  <si>
    <t>116.843101,23.741361</t>
  </si>
  <si>
    <t>海山隆福寺</t>
  </si>
  <si>
    <t>隆福寺，在信宁都汫洲堡黄芒山，晋时建，宋时废圮，近有耆民陈萃吾同住持僧开一募缘重建，以为讲经之所。</t>
  </si>
  <si>
    <t>116.974833,23.53357</t>
  </si>
  <si>
    <t>石壁山风景区</t>
  </si>
  <si>
    <t>石壁山风景区中木郁郁苍苍，有明代的古树名木，又有新栽的博士林，有古寺“雷音寺”，有自然景点“谏玉泉”，有近代建筑物“粤东一壁”（赵朴初题）牌坊、纳海楼、丽泽湖、飞虹桥等。</t>
  </si>
  <si>
    <t>117.018596,23.692444</t>
  </si>
  <si>
    <t>开元镇国寺</t>
  </si>
  <si>
    <t>开元寺位于广东省潮州市开元路。前身为荔峰寺，唐代开元二十六年(738年)敕建开元寺，元代称“开元万寿禅寺”，明代成“开元镇国禅寺”，清代以后“开元镇国禅寺”与“开元寺”并称，俗称开元寺一直沿用至今。</t>
  </si>
  <si>
    <t>116.655504,23.669656</t>
  </si>
  <si>
    <t>牌坊街</t>
  </si>
  <si>
    <t>据黄梅岑先生《潮州牌坊纪略》载：“牌坊，传说可上溯唐宋，初以木建，形似‘乌凹肚门’。古时统治者提倡伦理道德，把城乡间于节义、功德、科第突出成就者，将其‘嘉德懿行’，书贴坊上旌表，称为‘表闾’。</t>
  </si>
  <si>
    <t>116.654135,23.662336</t>
  </si>
  <si>
    <t>揭阳学宫</t>
  </si>
  <si>
    <t>揭阳学宫又称“孔庙”、“文庙”、“红学”。位于揭阳市区韩祠路口东侧，为揭阳古代最高学府。</t>
  </si>
  <si>
    <t>116.362608,23.541699</t>
  </si>
  <si>
    <t>京明温泉度假村</t>
  </si>
  <si>
    <t>在青山绿水之间，已建成的景点有水上世界、小鸟天堂、动物园、垂钓区、橡胶园、果林园、盘国仙师庙、送子观音庙、圣泉水、KTV娱乐城、儿童娱乐区、电玩城、茶山画廊、茶艺馆、温泉、会所。</t>
  </si>
  <si>
    <t>116.049287,23.512055</t>
  </si>
  <si>
    <t>德安里</t>
  </si>
  <si>
    <t>德安里位于广东普宁故城洪阳镇南村，是清末广东水师提督、名将方耀与其兄弟共同营建的家族集居寨，是潮汕地区现存规模最大、保存最完整、历史时期较长的巨型府第式建筑组群，也是国内罕见的府第式古村落。</t>
  </si>
  <si>
    <t>116.221286,23.441109</t>
  </si>
  <si>
    <t>双峰寺</t>
  </si>
  <si>
    <t>双峰寺，与潮州开元寺、潮阳灵山寺并称“潮郡三大名刹”。“双峰晚钟”为揭阳八景之一。位于揭阳市榕城区马山巷，是揭阳佛教的中心，属揭阳市文物保护单位，为揭阳规模最大之古寺院。</t>
  </si>
  <si>
    <t>116.361798,23.537224</t>
  </si>
  <si>
    <t>海角甘泉</t>
  </si>
  <si>
    <t>海角甘泉位于南海之滨，粤东之南，有一座历史悠久的美丽港城——神泉镇。海角甘泉被人们编造出许多神奇传说，使此泉演变为“神泉”。</t>
  </si>
  <si>
    <t>116.317757,22.97224</t>
  </si>
  <si>
    <t>霖田祖庙</t>
  </si>
  <si>
    <t>三山国王是粤东本地神中最古老、最有影响的一个。三山指揭西县河婆镇北面的独山、西南面的明山和东面的巾山。河婆在清代属揭阳县霖田都，该地三山神发祥地的庙宇因此被称为霖田祖庙。清代以前称明贶庙。</t>
  </si>
  <si>
    <t>115.826914,23.421303</t>
  </si>
  <si>
    <t>白水岩旅游风景区</t>
  </si>
  <si>
    <t>白水岩游览区方圆200多公顷，交通便利，天生奇石异峰，苍松翠柏，旅游景观独特，明朝时期就已是著名的天然胜地。</t>
  </si>
  <si>
    <t>116.119007,23.321642</t>
  </si>
  <si>
    <t>黄岐山风景区</t>
  </si>
  <si>
    <t>黄岐山风景区位于揭阳市榕城区东北4公里，市区晓翠路一直延伸到公园大门前，榕江北河从山下缓缓流过，主峰海拔293.1米，总面积1180公顷。</t>
  </si>
  <si>
    <t>116.381093,23.582549</t>
  </si>
  <si>
    <t>铭湖岩</t>
  </si>
  <si>
    <t>广东揭阳惠来县前詹镇铭西村的铭湖岩，创建于南宋咸淳元年（1265），历代有修建，1987年复建，越载获登记开放，是惠来八景之一，1989年1月19日被县政府公布为重点文物保护单位之一，以岩洞奇特而古今闻名。</t>
  </si>
  <si>
    <t>116.445046,22.980766</t>
  </si>
  <si>
    <t>广德庵</t>
  </si>
  <si>
    <t>广德洞天位于广东省揭阳市揭西县，在揭西县城河婆镇东北2公里的老虎岽（虎山）山腰。广德洞天风景区古树参天，又有无数巨石深涧，其中已开发的一段数十米石洞，称 “别洞天”，从洞口进入可至广德庵。</t>
  </si>
  <si>
    <t>115.871031,23.438802</t>
  </si>
  <si>
    <t>天露山</t>
  </si>
  <si>
    <t>天露山，因山顶有双石如人立，故又名双石顶。此山形势巍峨，云雾缭绕。山花烂漫，四季如春，杜鹃、梅花、禾雀花、石榴花、山茶花、桫椤以及各种珍稀花木等组成了一座绿色的宝库。</t>
  </si>
  <si>
    <t>112.229568,22.494994</t>
  </si>
  <si>
    <t>龙湾生态旅游区</t>
  </si>
  <si>
    <t>龙湾生态旅游区是集雄、奇、秀、雅、险、幽于一体的自然山水迷宫，一年四季景色多变，“春山冶艳而如笑，夏山苍翠而如滴，秋山经绿而如洗，冬山寒雪而如玉”，是人们领略名山大川和自然风光的仙境胜地。</t>
  </si>
  <si>
    <t>111.161876,22.647127</t>
  </si>
  <si>
    <t>蟠龙洞风景名胜区</t>
  </si>
  <si>
    <t>蟠龙洞风景名胜区位于广东省云浮市区北部的狮子山中，蟠龙洞风景名胜区是一个经历了1.7亿多年逐渐形成的次生溶洞。洞分3层，上为天堂通天洞，下为龙泉地下河，中为九龙长廊。</t>
  </si>
  <si>
    <t>112.058298,22.950491</t>
  </si>
  <si>
    <t>国恩寺</t>
  </si>
  <si>
    <t>国恩寺位于广东省新兴县，始建于唐代高宗弘道元年683年。它与六祖惠能祝发道场广州光孝寺，毕生弘法道场曲江曹溪南华寺鼎足而立，并称六祖三大祖庭。</t>
  </si>
  <si>
    <t>112.234511,22.594517</t>
  </si>
  <si>
    <t>金水台温泉</t>
  </si>
  <si>
    <t>金水台温泉是按国家AAAA景区标准规建的温泉度假村，临近的著名风景旅游区有岭南第一禅宗圣域之誉的国恩寺、世界文化遗产开平碉楼，以及立园、腾龙峡漂流等，区位优势非常得明显。</t>
  </si>
  <si>
    <t>112.478521,22.61467</t>
  </si>
  <si>
    <t>云浮人民广场</t>
  </si>
  <si>
    <t>每到夜晚，华灯初上，市民和游客便三三两两，相约而至。或散步、或谈心、或品茶、或欣赏音乐，好一派欢乐祥和的景象。</t>
  </si>
  <si>
    <t>112.050229,22.922891</t>
  </si>
  <si>
    <t>九星岩</t>
  </si>
  <si>
    <t>九星岩位于云浮市云城区，为“云浮八景”之首。岩前朝晖高照，水韵碧映；岩上苍松挺拔，奇石壁立；岩顶紫云缭绕，景色万千。</t>
  </si>
  <si>
    <t>112.051111,22.941089</t>
  </si>
  <si>
    <t>大王山森林公园</t>
  </si>
  <si>
    <t>大王山森林公园位于广东西北部的中国无核黄皮之乡——郁南县城——都城镇的东北面，面积806公顷。景区内林木青翠、山峦起伏、林荫蔽日、空气清新，既可享回归自然的乐趣，又可眺望四周自然风光和西江两岸美景。</t>
  </si>
  <si>
    <t>111.552157,23.258695</t>
  </si>
  <si>
    <t>龙山温泉</t>
  </si>
  <si>
    <t>稀有的硫氢化物温泉水，郁郁葱葱的山林景色，赏心悦目的田园风光，构成了度假区的独特风韵。被人誉为是旅游观光、朝拜圣贤、度假疗养、商务会议的最佳场所。</t>
  </si>
  <si>
    <t>112.229376,22.585433</t>
  </si>
  <si>
    <t>大云雾山旅游区</t>
  </si>
  <si>
    <t xml:space="preserve"> 广东大西关旅游目的地----大云雾山旅游区，位于千年古州郡、神话之乡、长寿之乡云浮市云安区富林镇。景区内著名景点包括：麒麟洞漂流、富林石林、十兄弟麒麟洞、高排瀑布群。</t>
  </si>
  <si>
    <t>111.975899,22.711749</t>
  </si>
  <si>
    <t>骑楼老街</t>
  </si>
  <si>
    <t>骑楼老街是海口市一处最具特色的街道景观，有点类似于天津的五大道。骑楼大多是从南洋回来的华侨借鉴当时的南洋建筑风格所建，现在旧瓶装新酒，南洋风格的老式建筑下开着潮流新店，各类商品琳琅满目</t>
  </si>
  <si>
    <t>假日海滩</t>
  </si>
  <si>
    <t>假日海滩是海口市最具代表性的海滨旅游休闲胜地，这里的海与沙虽然比不上三亚的，但在海口也算是一个不错的海滨休闲去处。在这里清晨等日出，周末与朋友在海边烧烤喝啤酒，具有别样的风趣。</t>
  </si>
  <si>
    <t>雷琼海口火山群世界地质公园</t>
  </si>
  <si>
    <t>雷琼海口火山群世界地质公园距市区15公里左右，公园拥有40多座第四纪火山，堪称一个天然的地质博物馆。你可以在火山口的海口制高点远眺海口市区和琼州海峡，风光迷人。</t>
  </si>
  <si>
    <t>海南热带野生动植物园</t>
  </si>
  <si>
    <t>海南热带野生动植物园是一家以热带野生动植物为主题的动物园，与其它动物园高墙铁笼囚兽格局不同的是，这里让野生动植物拥有热带丛林生活的空间，你可乘车在行车观赏区观非洲狮、东北虎等猛兽在自然状态下的风采。</t>
  </si>
  <si>
    <t>万绿园</t>
  </si>
  <si>
    <t>万绿园是海口市最大的开放性热带海滨生态园林风景，园中栽种了近万棵以椰子树为主的热带和南亚热带观赏植物数百种，呈现出一派热带园林风光。</t>
  </si>
  <si>
    <t>五公祠</t>
  </si>
  <si>
    <t>五公祠建于明万历年间，包括海南第一楼、学圃堂、观稼堂、西斋、东斋、苏公祠、两伏波祠、洞酌亭，浮粟泉、琼园。五公指唐宋两代被贬海南的五位历史名臣，即唐朝宰相李德裕、宋朝宰相李纲、赵鼎及大学士李光、胡铨</t>
  </si>
  <si>
    <t>海口钟楼</t>
  </si>
  <si>
    <t>海口钟楼是海口市的标志性建筑，也是这个座城市的象征，最早是为适应对外通商而建立。钟楼始建于1929年，由爱国商人周成梅先生发动海外侨胞捐款集资而建，楼高五层，墙体用红砖砌筑，白石灰塞缝</t>
  </si>
  <si>
    <t>东寨港红树林</t>
  </si>
  <si>
    <t>红树林在涨潮的时候除了树冠几乎全部都淹没在水里，到了退潮的时候才渐渐露出树干，坐船沿海道蜿而过，行在红树林间，感受红树林的顽强生命力。</t>
  </si>
  <si>
    <t>白沙门公园</t>
  </si>
  <si>
    <t>白沙门公园位于海口市美兰区海甸岛北部，北临琼州海峡，以挖掘海口地域、人文精神内核，展现海南历史文化，如白沙津、妈祖神庙、解放战争等，共同营造和谐统一、风情浓郁的海滨休闲大环境。</t>
  </si>
  <si>
    <t>苏公祠</t>
  </si>
  <si>
    <t>苏公祠位于海南海口琼山区五公祠东侧，是为纪念北宋大文学家苏轼而修建的。这里有苏轼留下的双泉、洞酌亭的遗迹。</t>
  </si>
  <si>
    <t>蜈支洲岛</t>
  </si>
  <si>
    <t>蜈支洲岛坐落在三亚市北部的海棠湾内，北面与南湾猴岛遥遥相对，南邻美誉天下第一湾的亚龙湾。蜈支洲岛距海岸线2.7公里，方圆1.48平方公里，呈不规则的蝴蝶状，东西长1400米，南北宽1100米。</t>
  </si>
  <si>
    <t>亚龙湾热带天堂森林公园</t>
  </si>
  <si>
    <t>亚龙湾热带天堂森林公园总面积1506公顷，是按照国家森林公园规范要求开发建设的三亚市第一个森林公园，是海南省第一座滨海山地生态观光兼生态度假型森林公园。</t>
  </si>
  <si>
    <t>南山文化旅游区</t>
  </si>
  <si>
    <t>南山文化旅游区位于海南省三亚市西南40公里处，是中国最南端的山，属热带海洋季风性气候，其空气质量和海水质量居全国首位，森林覆盖率为97%，是一座展示中国佛教传统文化的大型园区</t>
  </si>
  <si>
    <t>椰梦长廊</t>
  </si>
  <si>
    <t>椰梦长廊是环三亚湾修建的一条著名的海滨风景大道，有“亚洲第一大道”之称；其沙滩坡度平缓，曲线优美，冬可避寒、夏能消暑，是以热带海洋风光，中国传统文化、南国民族风情为特点的国际一流避寒和休闲度假胜地</t>
  </si>
  <si>
    <t>天涯海角</t>
  </si>
  <si>
    <t>天涯海角游览区，位于三亚市天涯区，距主城区西南约23公里处，背对马岭山，面向茫茫大海，是海南建省20年第一旅游名胜，新中国成立60周年海南第一旅游品牌，国家AAAA级旅游景区</t>
  </si>
  <si>
    <t>鹿回头风景区</t>
  </si>
  <si>
    <t>鹿回头风景区位于三亚市南3公里处，是海南岛最南端的山头。这座山三面临海，状似坡鹿，高275米，登上鹿回头山顶，三亚市全景尽收眼底</t>
  </si>
  <si>
    <t>三亚千古情景区</t>
  </si>
  <si>
    <t>三亚千古情景区掩映在茂密的原始森林和鲜花丛中，有大型歌舞《三亚千古情》、南海女神广场、图腾大道、崖州古街、爱情谷、科技游乐馆、黎村、苗寨、清明上河图、戏水区、小吃广场、宋城六间房广场等数十个主题区</t>
  </si>
  <si>
    <t>南山海上观音</t>
  </si>
  <si>
    <t>南山海上观音是座108米高的观音菩萨圣像，位于南山寺前的海上金刚洲（观音岛）上，其圣象为正观音的一体化三尊造型，脚踏一百零八瓣莲花宝座，宝相庄严雄伟。海上观音是三亚著名的佛教建筑，也是著名的祈福胜地。</t>
  </si>
  <si>
    <t>大小洞天</t>
  </si>
  <si>
    <t>大小洞天风景区（原海山奇观风景区、古称鳌山大小洞天），位于三亚市区以西40公里的南山西南隅，总面积为22.5平方公里，景区已有800多年历史，是著名的道教文化风景区</t>
  </si>
  <si>
    <t>大东海</t>
  </si>
  <si>
    <t>大东海位于三亚市的榆林港和鹿回头之间。三亚大东海旅游景区被评为4A级景区，成为三亚首家零收费开放式景区。[1]  大东海是三亚的一处标志，被国家旅游局评为“中国四十佳景”之一</t>
  </si>
  <si>
    <t>永兴岛</t>
  </si>
  <si>
    <t>永兴岛属于中国南海西沙群岛东部的宣德群岛，是一座由白色珊瑚贝壳沙堆积在礁平台上而形成的珊瑚岛，呈椭圆形，是西沙群岛陆地面积最大的岛屿，在南沙岛礁吹填以前曾一直是南海诸岛中面积最大的岛屿。</t>
  </si>
  <si>
    <t>永乐群岛</t>
  </si>
  <si>
    <t>永乐群岛是西沙群岛里2组群岛之一，在宣德群岛的西边。为了纪念明朝郑和船队在南海诸岛的活动，中国政府在1947年公布西沙群岛西面的一群岛屿为“永乐群岛”</t>
  </si>
  <si>
    <t>石岛</t>
  </si>
  <si>
    <t>石岛位于中国西沙宣德群岛，在永兴岛礁盘的东北部，面积为0.08平方公里，海拔高达15.9米，是西沙群岛最高点。因石岛是西沙群岛唯一的岩石岛，因岛上大部岩石裸露，故因此得名</t>
  </si>
  <si>
    <t>七连屿</t>
  </si>
  <si>
    <t>七连屿位于中国西沙群岛里宣德群岛东北部，是赵述岛等岛洲所在大礁盘的整体名称</t>
  </si>
  <si>
    <t>全富岛</t>
  </si>
  <si>
    <t>富岛位于中国西沙群岛永乐群岛的永乐环礁东北缘，在珊瑚岛东北部4.5海里处。海域珊瑚礁区生物种类丰富，如浅水造礁珊瑚一项，即有56种之多</t>
  </si>
  <si>
    <t>东岛</t>
  </si>
  <si>
    <t>东岛呈长方形，岛周围有沙堤环绕，岛中部地势低洼，面积1.7平方公里。该岛是上升礁和珊瑚贝壳沙体复合组成的岛屿。属于热带海洋气候，终年高温多雨，是中国水热条件最优越的地区之一</t>
  </si>
  <si>
    <t>曾母暗沙</t>
  </si>
  <si>
    <t>曾母暗沙狭义上就是一座位于中国南海的暗沙，为南沙群岛的一部分；广义上是曾母群沙，由曾母礁丘、八仙暗沙和立地暗沙组成的一组群礁，是中国领土的最南端区域</t>
  </si>
  <si>
    <t>立地暗沙</t>
  </si>
  <si>
    <t>立地暗沙（英语：LidiAnsha或LydiShoal）为中国南海南沙群岛区域的一座暗沙，在曾母暗沙西南14.94海里，八仙暗沙西偏南12.89海里</t>
  </si>
  <si>
    <t>银屿岛</t>
  </si>
  <si>
    <t>银屿岛位于中国南海西沙群岛永乐群岛北部，鸭公岛东北约1海里，全富岛西南4.5海里，为一小沙洲，面积0.01平方公里，海拔2米多</t>
  </si>
  <si>
    <t>西沙海洋博物馆</t>
  </si>
  <si>
    <t>西沙海洋博物馆位于海南省三沙市（永兴岛），创建于1989年，是中国最南端的海洋博物馆，也是中国唯一一个由军人们创办的海洋博物馆</t>
  </si>
  <si>
    <t>石花水洞</t>
  </si>
  <si>
    <t>石花水洞地质公园位于海南省儋州市国营八一总场的英岛山下，距儋州市30公里，是目前我国成功开发的纬度最低的天然溶洞，形成于140万年前。是一个集科考、观光、科教为一体的综合性园林景观</t>
  </si>
  <si>
    <t>东坡书院</t>
  </si>
  <si>
    <t>东坡书院是全国重点文物保护单位，是北宋大文豪苏东坡的讲学场所，东坡书院原名载酒堂，始建于1097年（北宋绍圣四年），自1982年以来进行了数次大规模的维修、扩建，成为海南重要的人文景观之一</t>
  </si>
  <si>
    <t>儋州千年古盐田</t>
  </si>
  <si>
    <t>儋州千年古盐田距今已有1200多年的历史，这是我国最早的日晒制盐点之一，如今依然保留完好</t>
  </si>
  <si>
    <t>中和古镇</t>
  </si>
  <si>
    <t>中和古镇古时是儋州的州治所在地，宋代大文豪苏东坡曾在此谪居三年。由于苏东坡对本地文化的影响，几百年来这里的人们都喜爱吟诗作对，因此中和镇享誉“诗对之乡”。</t>
  </si>
  <si>
    <t>热作两院植物园</t>
  </si>
  <si>
    <t>园内植有来自全球40多个国家的1000多种树木，分为热带香料植物、热带药用植物、热带果树、热带油料植物和热带观赏植物等7个展览区，是世界热带珍贵树木的宝库，具有很高的观赏价值</t>
  </si>
  <si>
    <t>松涛水库</t>
  </si>
  <si>
    <t>松涛水库库区广阔，100多个岛屿，分布在广袤的水面上，四周群山环抱，遍布莽莽苍苍的原始森林。它不仅兴农、渔、工之利，而且是海南岛消暑、度假、旅游观光的好地方</t>
  </si>
  <si>
    <t>云月湖</t>
  </si>
  <si>
    <t>位于儋州市西南6公里处，方圆数百里，四周青山环绕，林木叠翠。这个湖在一个低洼谷的大盆地里，水面平静。湖畔有大片橡胶林、木麻黄林，青山绿水构成了一幅水彩画</t>
  </si>
  <si>
    <t>龙门激浪</t>
  </si>
  <si>
    <t>龙门激浪位于儋州市峨蔓镇海滨龙门山。龙门山是座屹立于海岸的岩石山，最高点39米，山上怪石嶙峋，从北望南，延绵起伏，状似万里长城一段，雄伟壮观。山之东有一瓮门，素称“南天第一门”</t>
  </si>
  <si>
    <t>白马井古迹</t>
  </si>
  <si>
    <t>白马井古迹的主要景观是“白马涌泉”和伏波将军庙。传说汉代的伏波将军南征时路过此地时，它的白马用蹄刨沙刨出了清泉。后来，人们为纪念这位汉代英雄造伏波庙的时候又设了伏波井</t>
  </si>
  <si>
    <t>松涛天湖风景区</t>
  </si>
  <si>
    <t>松涛天湖是国家级AAA级景区，位于儋州市区东南14公里处，南渡江上游，跨儋州、白沙和琼中三个市县，是海南人民的生命之源，全国十大水库之一，享有“宝岛明珠”之美誉</t>
  </si>
  <si>
    <t>都江堰景区</t>
  </si>
  <si>
    <t>两千多年前由秦国蜀郡太守李冰修建的都江堰水利工程，是全世界年代最久、唯一留存、以无坝引水为特征的水利工程，也是目前中国保存最完整的古代水利工程，工程位于都江堰市城西的岷江干流上。</t>
  </si>
  <si>
    <t>锦里古街</t>
  </si>
  <si>
    <t>成都知名的步行商业街，由一大片清末建筑风格的仿古建筑组成，拥有数量众多的酒吧、餐饮名店，是西蜀历史上最古老、最具有商业气息的街道，著名的武侯祠也在其中。</t>
  </si>
  <si>
    <t>成都动物园</t>
  </si>
  <si>
    <t>宽窄巷子是成都惟一遗留下来的清朝古街道，由宽巷子、窄巷子和井巷子三条平行排列的城市老式街道及其之间的四合院群落组成。来这里，喝茶、吃火锅，感受成都的闲生活、慢生活和新生活。</t>
  </si>
  <si>
    <t>青城山</t>
  </si>
  <si>
    <t>青城山自古素有“青城天下幽”的美誉，分前山和后山两部分，前山是青城山风景名胜区的主体，道教文化、文物古迹多集中这里，这里也是一般游客口中的“青城山”；后山以自然风光取胜，是度假休闲的好去处。</t>
  </si>
  <si>
    <t>成都大熊猫繁育研究基地</t>
  </si>
  <si>
    <t>基地内有很多萌萌的大熊猫，你可以近距离的去观赏这些萌哒哒的国宝们。基地位于成都市北郊，距市区约10公里，建设完全模拟大熊猫野外生活环境，建有湖泊、溪流、竹林、草坪等。</t>
  </si>
  <si>
    <t>文殊院</t>
  </si>
  <si>
    <t>文殊院位于青羊区，始建于隋朝，康熙年间重建后，称文殊院。院内供奉着大小300余尊佛像，有钢铁、脱纱、木雕、石刻、泥塑等多种材质。其中有一尊缅甸玉佛，来自缅甸，极其珍贵。</t>
  </si>
  <si>
    <t>西岭雪山</t>
  </si>
  <si>
    <t>一座距离成都市区最近的雪山，山中景色，一年四季各有特色。主峰庙基岭海拔5000多米，是成都第一高峰，山顶终年积雪，秀美壮观。山上除开设滑雪场外，还有雪地摩托、狗拉雪橇等诸多的冰雪游乐项目。</t>
  </si>
  <si>
    <t>武侯祠</t>
  </si>
  <si>
    <t>武侯祠内纪念的是三国时期蜀国丞相诸葛亮，初建时曾与昭烈帝刘备的祠庙相邻，在明朝初年并入汉昭烈庙，成为中国唯一君臣合祀的祠庙。</t>
  </si>
  <si>
    <t>杜甫草堂</t>
  </si>
  <si>
    <t>唐代著名诗人杜甫流寓成都时的故居。杜甫在此居住近四年，创作了上百首诗歌，这里因此被视为中国文学史上的“圣地”。现今的杜甫草堂是经宋、元、明、清多次修复而成。</t>
  </si>
  <si>
    <t>建川博物馆聚落</t>
  </si>
  <si>
    <t>建川博物馆聚落，是国内规模最大的民间博物馆，这里有抗战、民俗、红色年代和地震四大系列，当然，最为知名是抗战系列。聚落中的建筑，都出自名家之手，欣赏这些风格各异的建筑，本身就是一大享受。</t>
  </si>
  <si>
    <t>药王谷</t>
  </si>
  <si>
    <t>药王谷旅游度假区位于北川羌族自治县桂溪乡林峰村的药王山上，是一家以中医药养生为主题的度假区</t>
  </si>
  <si>
    <t>九皇山</t>
  </si>
  <si>
    <t>西羌九皇山景区处于成都至九寨沟的旅游环线上,来到这里，可以欣赏到高大雄伟的羌家碉楼、古朴悠远的白石贡奉，还可以聆听到一阵阵羌笛声，感受羌人传承几千年的文化</t>
  </si>
  <si>
    <t>富乐山</t>
  </si>
  <si>
    <t>绵阳富乐山景区位于绵阳市城东两公里处，是一个以园林建筑见长、融三国遗迹与山水结合的新景观。这里是绵阳当地人休闲放松的地方，在这游山玩水非常适合</t>
  </si>
  <si>
    <t>窦圌山</t>
  </si>
  <si>
    <t>窦圌山，又名圌山，位于四川江油城北20公里的涪江东岸，是剑门蜀道国家级风景名胜区的重要组成部分。登窦圌山一路上可以欣赏到各种奇峰异景，感慨于大自然的鬼斧神工。</t>
  </si>
  <si>
    <t>七曲山大庙</t>
  </si>
  <si>
    <t>七曲山大庙是川西北地区著名的风景区，唐代诗人李白在《蜀道难》一诗中描述的“五丁开山”的故事就发生在此。这里是烧香祈福，感受道教文化的绝佳去处</t>
  </si>
  <si>
    <t>百年好合爱情谷</t>
  </si>
  <si>
    <t>百年好合爱情谷景区位于江油市西北部大康镇，景区内有各种花朵，其中百合花的最为突出，成百上千，五颜六色，蔚为壮观</t>
  </si>
  <si>
    <t>北川羌城旅游区</t>
  </si>
  <si>
    <t>北川羌城旅游区位于绵阳市北川羌族自治县境内，是一个开放性景区。这里可以发现浓浓的当地风情，还可以去“5·12”特大地震纪念馆接受爱国主义教育</t>
  </si>
  <si>
    <t>九皇山猿王洞</t>
  </si>
  <si>
    <t>九皇山猿王洞是中国西南第一大高山溶洞，在猿王景区洞周围4平方公里范围内分布着23个各具特色的溶洞，是世界罕见的高山溶洞群。</t>
  </si>
  <si>
    <t>江油李白故里</t>
  </si>
  <si>
    <t>李白故里景区位于江油窦圌山风景区附近，当地人常称太白碑林。景区内可以看到有关李白的各种建筑、雕塑、碑林，爱好人文景点和古诗词的游客可以来此一游</t>
  </si>
  <si>
    <t>佛爷洞</t>
  </si>
  <si>
    <t>佛爷洞位于江油市西北，是典型的喀斯特溶洞，这里是86版《西游记》的取景地之一。相传在民国二十三年，人们在通天暗河内发现了一尊三米多高的石刻如来佛像， 故此洞名曰：佛爷洞</t>
  </si>
  <si>
    <t>自贡恐龙博物馆</t>
  </si>
  <si>
    <t>自贡恐龙博物馆位于自贡市东北部，建在世界著名的“大山铺恐龙化石群遗址”上。它是我国第一座专门性恐龙博物馆，被誉为"东方龙宫"，来这里可以了解与恐龙有关的各种知识。</t>
  </si>
  <si>
    <t>双溪湖风景区</t>
  </si>
  <si>
    <t>双溪湖风景区，景区总面积28平方公里，水面面积2.5平方公里，景区森林覆盖率98%。是一个以山林为背景，以湖光山色为主体，以名胜古迹为主要内涵的城郊型风景名胜古迹为主要内涵的城郊风景名胜区。</t>
  </si>
  <si>
    <t>盐业历史博物馆</t>
  </si>
  <si>
    <t>盐业历史博物馆坐落于在自贡市自流井区解放路，原为到自流井经营盐业的陕西盐商集资兴建的西秦会馆。 盐业历史博物馆始建于清乾隆元年，设计精巧，融明清两代宫廷建筑和民间建筑于一体，规模宏大、金碧辉煌。</t>
  </si>
  <si>
    <t>荣县大佛</t>
  </si>
  <si>
    <t>大佛寺坐落在大佛山山麓。半山之上，有一尊巍峨的石刻如来坐佛佛像，世称荣县大佛。拂身通高36.67米，头长8.76米，肩宽12.67米，膝高12米，脚宽3.5米，仅次于乐山弥勒大佛，为中国第二石刻大佛</t>
  </si>
  <si>
    <t>燊海井</t>
  </si>
  <si>
    <t>自贡燊海井是最令自贡人引以为豪的盐井。燊海井坐落在自贡市大安区阮家坝山下。井深1001.42米，既产卤，又产气，是世界上第一口由人工钻凿的千米深井。</t>
  </si>
  <si>
    <t>中国彩灯博物馆</t>
  </si>
  <si>
    <t>中国彩灯博物馆坐落于四川省自贡市彩灯公园内，是中国彩灯收藏、保护、研究和展示的专门机构。整体建筑以灯为主题，远看仿佛一组大型宫灯，此起彼伏，流光溢彩。</t>
  </si>
  <si>
    <t>自贡彩灯公园</t>
  </si>
  <si>
    <t>彩灯公园始建于1930年，是自贡灯会本地举办的主要场地，被誉为“中国彩灯博物馆”。公园内彩灯造型多样，每年灯会期间，远远近近的各式灯组，恍若繁星闪闪，水上灯与水中灯影交相辉映，使彩灯公园更加绚丽多彩</t>
  </si>
  <si>
    <t>仙市古镇</t>
  </si>
  <si>
    <t>仙市古镇依偎在釜溪河畔，这千年古镇经历了无数的风风雨雨仍然风韵犹存。这里不是热门的旅游古镇，几乎没有商业气息，可以感受到古朴、宁静的原始古镇氛围</t>
  </si>
  <si>
    <t>富顺文庙</t>
  </si>
  <si>
    <t>富顺文庙位于四川省富顺县城中心，是中国保存完好、规模宏大、建筑精美的宋代建筑。在四川省所有文庙中，富顺文庙以其建筑规模、保存完好以及独特的建筑、雕刻艺术而独树一帜</t>
  </si>
  <si>
    <t>荣县军政府遗址</t>
  </si>
  <si>
    <t>荣县军政府旧址是辛亥革命中首义的荣县独立后，吴玉章等革命者处理军政事务的地方。属于清代三合院式古建筑，旧县署的三堂、后堂及两边的厢房组成，总面积700平方米</t>
  </si>
  <si>
    <t>二滩国家森林公园</t>
  </si>
  <si>
    <t>二滩国家森林公园地处成都-峨眉山-西昌-昆明这条旅游热线上。公园规划面积达60多万亩。其中二滩库区形成的丁字型湖面15万亩，林地40多万亩。森林覆盖率达50％以上</t>
  </si>
  <si>
    <t>格萨拉生态旅游区</t>
  </si>
  <si>
    <t>格萨拉生态旅游区位于攀枝花市盐边县西北角，是黄金旅游线路—攀枝花至泸沽湖的必经之地，景区景观由原始森林，高山风光、天坑地漏和彝家风情等组成。被誉为“天然地质博物馆”</t>
  </si>
  <si>
    <t>攀枝花公园</t>
  </si>
  <si>
    <t>攀枝花公园位于炳草岗景视山下，经过20余年建设，现有英雄纪念碑、游乐项目区、珍稀动物园区等景区。已成为集休闲、娱乐于一体的大型公共场所，是全市重点公园和旅游景区之一，也是市区最大的一片山林绿地</t>
  </si>
  <si>
    <t>长江国际漂流基地</t>
  </si>
  <si>
    <t>以“漂流、生态、环保”为主题的金沙滩国际长江漂流培训基地是国家2A级旅游区，环境优美独特，建有休闲别墅、会议中心、游泳池、文体活动楼、沿江便道等</t>
  </si>
  <si>
    <t>中国苴却砚博物馆</t>
  </si>
  <si>
    <t>中国苴却砚博物馆中国第一个由政府兴建的砚文化专题展馆，以砚台外观为原型，采用悬浮式设计，建成包括多功能厅、历史文化厅、精品陈列厅、名家展示厅、本地大师厅、临展厅等六大展厅</t>
  </si>
  <si>
    <t>海塔世外桃源风景区</t>
  </si>
  <si>
    <t>景区位于攀枝花市米易县龙洞河源头，形如弯月，又名月儿海。海塔地势形如船体，相传前人为拴住这条船，便在山上修了一座六角白塔作系船之桩，“海塔”因此而得名</t>
  </si>
  <si>
    <t>中国三线建设博物馆</t>
  </si>
  <si>
    <t>攀枝花中国三线建设博物馆是原名“四川攀枝花三线建设博物馆”，博物馆是国内面积最大、展陈最全、影响力最广泛的三线建设主题博物馆，全面展示了全国13个省区三线建设的历史面貌</t>
  </si>
  <si>
    <t>白坡山自然保护区</t>
  </si>
  <si>
    <t>白坡山省级自然保护区，是以保护鸟类和林麝为主要对象的保护区，位于攀枝花市米易县境内，雅砻江东岸，海拨1200-3400米，土壤气候、植被呈垂直分布</t>
  </si>
  <si>
    <t>攀钢</t>
  </si>
  <si>
    <t>攀钢——被外国冶金专家赞誉为“世界冶金史上的奇迹”。
攀钢——又被人们称为“象牙微雕钢城”。
攀钢——建在了一个突兀的山坡上，是一个年产300万吨钢的大型企业。</t>
  </si>
  <si>
    <t>龙潭溶洞</t>
  </si>
  <si>
    <t>龙潭溶洞位于攀枝花米易县白马镇，景区内山清水秀，崖壁如画。这里既可以欣赏大自然的鬼斧神工，又可登山锻炼身体，夏天来这避暑也是一个不错的选择</t>
  </si>
  <si>
    <t>太平古镇</t>
  </si>
  <si>
    <t>太平古镇位于赤水河南岸的泸州市古蔺县境内，古镇依山而建，现存建筑多为明清时期房屋，游客可以走走逛逛，品味下这些古建筑。红军四渡赤水的故事就发生在太平古镇，感受下革命氛围是不错的选择</t>
  </si>
  <si>
    <t>泸州老窖旅游区</t>
  </si>
  <si>
    <t>泸州老窖旅游区是国家4A级旅游景区，以独有的“双国宝”资源——物质文化遗产暨全国重点保护文物“1573国宝窖池群”和国家级非物质文化遗产“泸州老窖酒传统酿制技艺”为旅游线灵魂，是探索中国酒文化史的胜地</t>
  </si>
  <si>
    <t>尧坝古镇</t>
  </si>
  <si>
    <t>尧坝古镇位于川南黔北结合部，建于明朝初年。古镇不大，保存得较完好，而且没有什么商业气息，民风淳朴，环境宁静。尧坝古镇汇集了川、黔两省的浓厚历史文化和古风民俗，也是一个影视摄影基地</t>
  </si>
  <si>
    <t>方山镇</t>
  </si>
  <si>
    <t>泸州方山是蜀中名山。汉朝时候，方山有汉皋（汉之水边高地）的殊荣；唐朝时候，方山又有了“小终南山”的别称；清朝时候，方山还多了“峨半堂”、“小峨眉”的美誉，而今又有“江阳第一山”之美称。</t>
  </si>
  <si>
    <t>黄荆原始森林</t>
  </si>
  <si>
    <t>黄荆自然生态旅游区内分布着四峰、七岭、三十八溪和大小几十个瀑布，景观类型十分丰富，山水景观、生物景观、气象景观、人文景观俱全。瀑布、山溪、悬泉、峡谷、丹霞、绝壁、怪石、奇峰、原始林等自然景观应有尽有</t>
  </si>
  <si>
    <t>张坝桂圆林</t>
  </si>
  <si>
    <t>张坝桂圆林风景区位于四川泸州城区，是国家级4A级旅游景区。占地1000余亩，生长着15000多株百年以上老桂圆树。这些老桂圆树成林于19世纪末。桂圆林风景区有“三宝”：古树、长江奇石、桃花水母</t>
  </si>
  <si>
    <t>报恩塔</t>
  </si>
  <si>
    <t>泸州报恩塔位于泸州市区，建于南宋绍兴十八年（1146），明弘治年、清光绪四年，以及1983年，1985年均有维修。</t>
  </si>
  <si>
    <t>玉蟾山</t>
  </si>
  <si>
    <t>玉蟾风景区位于泸县县城旁，森林覆盖面积8000余亩，山下有九曲河、赖溪河和马溪河。主要景区有龙脑桥、古玉蟾关、《流民图》浮雕、弥陀寺、龙盘寺、白云寺、金宝山古墓群等，规划面积为52.8平方公里</t>
  </si>
  <si>
    <t>佛宝古镇</t>
  </si>
  <si>
    <t>佛宝古镇位于川南边陲，大漕河畔。早在唐宋时期即为川盐入黔的盐道必经之地，元末明初形成商贸集镇，始称新场，清康熙时始称佛宝，是大漕河流域政治、经济、文化中心，兴镇至今已600多年历史</t>
  </si>
  <si>
    <t>笔架山风景名胜区</t>
  </si>
  <si>
    <t>笔架山平地一山突起，山势陡峭，古树参天，长江、赤水河、习水河绕山而过。乘船过赤水河，仰望笔架山恰如一座笔架，三峰二凹，卓然自立</t>
  </si>
  <si>
    <t>三星堆博物馆</t>
  </si>
  <si>
    <t>三星堆博物馆收藏和展示了三星堆遗址出土的青铜器、玉石器、金器以及陶器、骨器等千余件珍贵文物。游览这种博物馆，需要语音讲解，不然根本不能了解到什么，关注他们的微信公众号就有免费的语音讲解</t>
  </si>
  <si>
    <t>德阳文庙</t>
  </si>
  <si>
    <t>德阳文庙始建于南宋，明洪武年间迁建成城南今址，曾多次重修增补，现存建筑为清道光年间的基本格局。它坐北朝南，规模仅次于山东曲阜孔庙，居全国第二，四川之首，是全国重点文物保护单位</t>
  </si>
  <si>
    <t>绵竹年画村</t>
  </si>
  <si>
    <t xml:space="preserve">年画村位于四川省绵竹市，是专业加工、制作、经营绵竹年画系列产品一条龙的生产经营作坊。依托丰富的农产品资源，开发出“年画村”牌的“猫儿猫儿鱼”、“香辣酱”、“豆腐干”、“山腊肉”“浆腊肉”等民间食品
</t>
  </si>
  <si>
    <t>石刻艺术墙</t>
  </si>
  <si>
    <t>石刻艺术墙坐落在德阳市内泰山北路干道旁，由牛门、生命之歌、艺术长廊、智慧之光、中华魂、十二生肖大柱等景观组成，以自然、生命为表现主题</t>
  </si>
  <si>
    <t>孝泉古镇</t>
  </si>
  <si>
    <t>孝泉古镇是川西平原的一大古镇，有2000年以上的历史记载。以德孝闻名的，如今它依然如此。孝泉古镇内有非常之多的文人遗迹：姜孝伺、姜公坟、白衣阉、临江桥等。还有道教的道场，儒家的祠堂，清真寺等等</t>
  </si>
  <si>
    <t>罗江白马关</t>
  </si>
  <si>
    <t>罗江白马关是秦入蜀的最后一道关隘，是整个西川、成都平原的屏障，关楼上可以看到宋朝大文豪苏轼题词的“白马关”。景区内有浓厚的三国文化和各种户外运动</t>
  </si>
  <si>
    <t>四川绵竹九龙滑草场</t>
  </si>
  <si>
    <t>九龙滑草场位于九龙山旅游风景区核心区域，是德阳地区较大的滑草及户外休闲运动中心，可以滑草、开卡丁车、坐滑翔伞、攀岩等等。</t>
  </si>
  <si>
    <t>黄继光纪念馆</t>
  </si>
  <si>
    <t>纪念馆是为纪念中国人民志愿军“特级英雄”黄继光烈士建立的纪念馆，坐落于中江县城东魁山脚下，由纪念性景区、陈列展览区和办公服务区组成。该馆是全国爱国主义教育示范基地、四川省爱国主义教育基地</t>
  </si>
  <si>
    <t>什邡蓥华山风景区</t>
  </si>
  <si>
    <t>蓥华山位于什邡市西北部，它的海拔比著名的峨眉山还要高一些。这里没有什么人为的开发痕迹，可以呼吸到清新的空气，探寻到原始的自然美景，是成都市周边游的绝佳选择之一</t>
  </si>
  <si>
    <t>房湖公园</t>
  </si>
  <si>
    <t>房湖公园位于雒城镇西南边，原名广汉公园，因地处唐代著名宰相房琯开凿的“房公湖”遗址地段，因而改为今名，房湖公园是川西著名园林之一，被誉为“川西明珠</t>
  </si>
  <si>
    <t>剑门关</t>
  </si>
  <si>
    <t>国家5A级景区，“一夫当关，万夫莫开”的剑门关位于四川剑阁县城南大小剑山中断处。剑门关景区的核心景点有：一线天、天梯峡栈道、鸟道或猿猱道、玻璃观景台以及关楼</t>
  </si>
  <si>
    <t>昭化古城</t>
  </si>
  <si>
    <t>昭化古城，古称葭萌，位于广元市元坝区昭化镇，是国内目前唯一保存完好的三国古城。你可以在古城内走街串巷，观赏街道两侧至今保存完整的明清建筑</t>
  </si>
  <si>
    <t>皇泽寺</t>
  </si>
  <si>
    <t>皇泽寺始建于后蜀广政二十二年（公元959年），寺内现保留有则天殿、中心柱窟、大佛楼、小南海、吕祖阁、五佛亭、望江楼，新建有女皇山庄，宋代墓室浮雕墙</t>
  </si>
  <si>
    <t>千佛崖</t>
  </si>
  <si>
    <t>千佛崖位于四川广元市城北的嘉陵江东岸，与皇泽寺隔江相望，全崖造像以大云洞为中心，分南北两段。景区内可以看到许许多多的龛窟和大小造像，令人惊叹不已，感慨于古时精湛的佛像雕刻技术</t>
  </si>
  <si>
    <t>明月峡</t>
  </si>
  <si>
    <t>明月峡位于素有“蜀北重镇”、“川北门户”和“巴蜀金三角”之称的广元市，是嘉陵江冲破山脉而形成的峡谷，可称其为蜀道咽喉中的咽喉，是连接南北的唯一通道，地势险峻，得天独厚</t>
  </si>
  <si>
    <t>剑门蜀道</t>
  </si>
  <si>
    <t>剑门蜀道，主要是指广元经剑门关、剑阁到绵阳这一线的风景名胜。剑门蜀道沿线古迹众多，可以观赏到三星堆遗址、德阳文庙、昭化古城、七曲山大庙等。古道雄伟惊险，山顶的玻璃栈道很是刺激，值得体验</t>
  </si>
  <si>
    <t>天曌山国家森林公园</t>
  </si>
  <si>
    <t>天曌山国家森林公园，地处四川省广元市利州区西北部、米仓山南麓，是一个以森林生态环境为基础，以森林、自然山水、女皇文化为重点，融合佛、道文化，集生态观光、休闲度假、运动健身等于一体的文化休闲旅游区。</t>
  </si>
  <si>
    <t>曾家山景区</t>
  </si>
  <si>
    <t>曾家山旅游区居民建筑，极富地方特色，美人靠、吊角楼属典型的川北民居风格。麻柳刺绣”、“李家狮舞”、“平溪傩戏”等民俗文化形态各异、种类较多。</t>
  </si>
  <si>
    <t>苍溪红军渡</t>
  </si>
  <si>
    <t>红军渡风景区是川陕渝红色旅游线、四川旅游北环线和嘉陵江黄金旅游线上的重要节点，是国家4A级旅游景区，在苍溪转战期间，苍山溪水遍布红军脚印，苍溪人民与红军血脉相连，留下了许多的革命遗址和珍贵的革命文物</t>
  </si>
  <si>
    <t>唐家河自然保护区</t>
  </si>
  <si>
    <t>大熊猫的故乡、国家级自然保护区唐家河，是个风光绮丽，珍奇遍布的稀罕神奇世界。位于广元市青川县之北80公里处，北与甘肃文县交界，西与绵阳市平武县接壤，地处岷山东北麓，龙门山北段的高山峡谷区</t>
  </si>
  <si>
    <t>中国死海</t>
  </si>
  <si>
    <t>中东地区的死海大家可能都在科普读物上看过，而中国也有一个死海，它位于遂宁市大英县，在这里，你不用出国，就可以体验自然漂浮于水面的神奇和来自异国的沙滩风情</t>
  </si>
  <si>
    <t>子昂故里</t>
  </si>
  <si>
    <t>子昂故里文化旅游区是国家4A级景区，位于金华镇，是一个“半城山水半城诗” 的千年古镇，集历史文化、自然生态、宗教文化为一体，当年陈子昂从这里走向了长安，完成了唐诗革新的里程，奏响了大唐盛世的音符</t>
  </si>
  <si>
    <t>龙凤古镇</t>
  </si>
  <si>
    <t>龙凤古镇遂宁市船山区以南，是观音文化的发源地。古镇有城楼、戏台、妙善广场、观音应身墙等景点，是感受观音文化的好去处</t>
  </si>
  <si>
    <t>十里荷画</t>
  </si>
  <si>
    <t>十里荷画重点突出了夏季滑雪、四季花海、禅修圣境、生态民宿、等景区亮点，全力打造集户外运动体验、生态农业培植、乡土文化传承、手作创意展示、养生养老服务、商务会议接洽和生态景观居住于一体的旅游综合体验区</t>
  </si>
  <si>
    <t>灵泉寺风景区</t>
  </si>
  <si>
    <t>灵泉风景区是以千年古刹---灵泉寺为依托，新建成的一个融自然和文化为一体的大型景区。整个景区分为灵泉佛教文化区和灵泉文化休闲区</t>
  </si>
  <si>
    <t>高峰山道观</t>
  </si>
  <si>
    <t>蓬溪县高峰山位于四川省蓬溪县城北20公里处。初唐时期建起寺庙，后来改为道观。2013年，高峰山古建筑群成为全国重点文物保护单位。</t>
  </si>
  <si>
    <t>广德寺风景区</t>
  </si>
  <si>
    <t>中国观音故里旅游区广德风景区位于遂宁城西2里处，景区以广德寺为核心景区，始建于唐朝（公元618年前后），距今已有近1400年历史</t>
  </si>
  <si>
    <t>观音湖湿地公园</t>
  </si>
  <si>
    <t>观音湖生态湿地公园，位于四川省遂宁市船山区。观音湖生态湿地公园紧贴涪江东岸沿线，是利用荒滩岸线打造的一条集绿色、生态、文化、经济、品牌为一体的滨水观光中心，绿色生态走廊</t>
  </si>
  <si>
    <t>中华侏罗纪公园</t>
  </si>
  <si>
    <t>中华侏罗纪公园位于遂宁市射洪县明星镇东南与龙潭村的交界处，园内有硅化木化石群、恐龙化石点、古人类化石、乌木等景点，可以了解与恐龙有关的知识</t>
  </si>
  <si>
    <t>观音湖景区</t>
  </si>
  <si>
    <t>观音湖位于遂宁市船山区，面积达14.8平方公里，自然、人文景观十分丰富。市委、市政府以“亲水、戏水、乐水”为主题，突出自然、生态、现代、体验、参与性的亲水休闲娱乐</t>
  </si>
  <si>
    <t>隆昌石牌坊群</t>
  </si>
  <si>
    <t>隆昌石牌坊群，位于素有“四川东大门”之称的内江市隆昌县，现存石牌坊17座，大部分为清道光、咸丰、同治、光绪年间所建，其中主要的13座呈念珠状坐北向南一字排列，分布在县城金鹅镇南北二关的古驿道上</t>
  </si>
  <si>
    <t>高峰寺</t>
  </si>
  <si>
    <t>高峰寺位于距内江市东约四公里的狮子山。始建于宋代，原名铁龙寺，嘉庆十二年间更名为高寺。寺院内高寺塔坐东向西，通高三十三点三米，九层、八面体、石结构，攒尖顶，极具镇“狮子”、锁“江龙”、兴“文运”之威仪</t>
  </si>
  <si>
    <t>重龙山</t>
  </si>
  <si>
    <t>资中重龙山位于城东北一里处，有明代所建永庆寺等古殿宇及隋、唐刻摩崖造像达 160龛、1648尊，大都保存完好。造像旁还有许多自唐以来的名人题记、题 词</t>
  </si>
  <si>
    <t>圣灵山地质公园</t>
  </si>
  <si>
    <t>四川资中圣灵山地质遗迹公园，2006年被省政府命名为省级地质遗迹公园，现已探明的有6.8公里长，属亚洲最长的溶洞。香港《大公报》、《文汇报》、、《中国旅游报》、美国国际广播电视台等曾先后报道过</t>
  </si>
  <si>
    <t>大千园</t>
  </si>
  <si>
    <t>大千园位于内江城、沱江之滨，现有张大千纪念馆、西林寺庙、鸳澜洞崖墓群、西林公园等历史文化遗存和园林绿地，具有较好的绿化植被和深厚的历史文化底蕴，自然景观与历史人文融为一体，是城市珍贵的园林景观资源</t>
  </si>
  <si>
    <t>内江大自然景园</t>
  </si>
  <si>
    <t>内江大自然景园旅游部（俗称桂圆林）占地50亩，位于大自然景园南端，是以果园观光、游乐项目消费为主，集餐饮、小吃、烧烤、野炊、野营、棋牌等为一体综合性游乐场所</t>
  </si>
  <si>
    <t>圣水禅林</t>
  </si>
  <si>
    <t>圣水寺座落于四川省内江市城郊，初建于唐代咸通年间，即公元860-870年，宋代始名兴慈禅院，后因寺后山有泉水流出，终年不涸，水质清纯，甘甜爽口，被视为灵泉，故更名为“圣水寺”</t>
  </si>
  <si>
    <t>内江西林寺</t>
  </si>
  <si>
    <t>西林寺，始建于南宋咸淳五年（1269），位于内江市东兴区沱江岸边的西林山上，内江市文物保护单位。</t>
  </si>
  <si>
    <t>古宇湖</t>
  </si>
  <si>
    <t>古宇湖 ，国家AAAA级旅游风景区，位于四川省隆昌市境内，距市区2公里，是隆昌三古之旅的重要组成部分（另外两个分别是石牌坊和云顶寨）</t>
  </si>
  <si>
    <t>大洲广场</t>
  </si>
  <si>
    <t>内江大洲广场位于四川省内江市，四川省内江市大洲广场是四川省内江市的一个城市亮点，大洲广场位于内江城区沱江河之滨，与国画大师大千纪念馆和西林公园太白楼隔江相望</t>
  </si>
  <si>
    <t>乐山大佛</t>
  </si>
  <si>
    <t>乐山大佛位于乐山市，岷江、青衣江和大渡河交汇处凌云山栖霞峰的岩壁上，又名凌云大佛，被联合国教科文组织批准为“世界文化与自然遗产”。造型为弥勒佛坐像，是唐代摩崖造像艺术的精品</t>
  </si>
  <si>
    <t>峨眉山</t>
  </si>
  <si>
    <t>峨眉山是四大佛山之一，也是普贤菩萨的道场，山中众多的寺庙，让这里充满了佛陀的气息。也许是沾了灵气的缘故，山中的景色也是极美的，四季各有美景可看。此外，山中的猴群，那是出名的凶悍</t>
  </si>
  <si>
    <t>金顶是峨眉山的最高处，金顶上的四面十方普贤菩萨金像，是众多游客来峨眉山的必游之地。这里海拔3079米，除了高达48米的铜制十方普贤像外，金顶还有一座华严寺，可供信众祈福礼佛</t>
  </si>
  <si>
    <t>报国寺</t>
  </si>
  <si>
    <t>距离峨眉山山门不远的报国寺，始建于明朝万历年间，是进入山门的第一座寺庙，也是大部分游客游玩峨眉山风景区的起点。寺庙山门上的“报国寺”匾额，出自清朝康熙皇帝之手，这里也是山中佛事活动的中心</t>
  </si>
  <si>
    <t>嘉阳小火车</t>
  </si>
  <si>
    <t>嘉阳小火车是一部运行在四川省犍为县嘉阳煤矿附近的窄轨老爷火车。小火车的轨距比国家标准列车的轨距少了将近一半，往返一次约2小时，是世界上唯一正常运营着的客运窄轨蒸汽火车</t>
  </si>
  <si>
    <t>雷音寺</t>
  </si>
  <si>
    <t>雷音寺距离伏虎寺大约1公里路，隐藏在郁郁葱葱的丛林中，寺庙不大，像一座精致的四合院。寺庙周边满目苍翠，这里的游客非常少，显得特别的幽静，寺中只有女尼低低的诵经声，是一个修行的好地方</t>
  </si>
  <si>
    <t>伏虎寺</t>
  </si>
  <si>
    <t>伏虎寺始建于唐代，清代同治年间复建，寺庙深藏在山中，周边被参天的林木包围，如今这里是一座清静的尼姑庵。前来伏虎寺的游客不多，环境十分清幽，给人一种脱离世俗的感觉</t>
  </si>
  <si>
    <t>凌云寺</t>
  </si>
  <si>
    <t>凌云寺又称大佛寺，位于凌云山栖鸾峰侧，与乐山大佛相邻。创建于唐代，后荒废。今寺为明、清所建，有由天王殿、大雄殿、藏经楼组成的三重四合院建筑</t>
  </si>
  <si>
    <t>一线天</t>
  </si>
  <si>
    <t>一线天位于清音阁去往洪椿坪的路上。进入峡谷后，沿着峡谷内的栈道曲折步行，耳旁是瀑布的轰鸣声，两边是陡峭的崖壁，就如同一把巨斧将大山劈开</t>
  </si>
  <si>
    <t>雷洞坪</t>
  </si>
  <si>
    <t>海拔2430米的雷洞坪，位于连望坡上，白云亭至接引殿之间。从华严顶爬到雷洞坪的一路会经过全国最大的高山杜鹃保护区。这里的积雪期比金顶还长，还经常笼罩在缥缈雾气中</t>
  </si>
  <si>
    <t>陈毅旧居</t>
  </si>
  <si>
    <t>陈毅元帅童年生活在乐至县薛苞镇（现名劳动镇）正沟湾。陈毅故居建于清朝乾隆初年，系三重堂式木结构瓦房。陈毅同志于1901年8月26日诞生于此，1980年，经县政府修葺改为陈列馆对外开放</t>
  </si>
  <si>
    <t>安岳石刻</t>
  </si>
  <si>
    <t>是目前中国已知古代佛教造像遗址最集中的县，目前已发现历代石窟造像200处，造像10万余尊，其中以唐代造像的宏伟和宋代造像的精美著称于世，在中国石刻艺术史上具有上承云冈、龙门，下启大足石刻的特殊地位</t>
  </si>
  <si>
    <t>圆觉洞摩崖造像风景区</t>
  </si>
  <si>
    <t>圆觉洞位于安岳县城东南角1.5公里的云居山，因山上刻造有十二圆觉而得名。</t>
  </si>
  <si>
    <t>半月山大佛</t>
  </si>
  <si>
    <t>半月山大佛，因坐落于山形似下弦月的半月山而得名。它位于资阳市雁江区碑记镇，是四川第二大坐佛，据说在世界上排第22位。</t>
  </si>
  <si>
    <t>花溪谷</t>
  </si>
  <si>
    <t>花溪谷，位于资阳市雁江区保和、中和、老君等镇乡。谷内幽谷狭窄，重岩叠嶂奇山异峰，各种动植物品种多，适合户外徒步、春游、露营，也是画家采风、摄影师取景的好地点</t>
  </si>
  <si>
    <t>乐至报国寺</t>
  </si>
  <si>
    <t>乐至报国寺，位于四川省资阳市乐至县龙门乡之金龟山，占地三万多平方米。据《乐至县志》记载，报国寺始建于隋开皇二年（公元582年），距今已有一千四百多年历史</t>
  </si>
  <si>
    <t>华严洞</t>
  </si>
  <si>
    <t>华严洞位于资阳市安岳县石羊镇箱盖山上，距石羊镇6公里，安岳县城56公里。华严洞建造于宋代，是集石刻文化与自然景观为一体的山岳型风景旅游区。</t>
  </si>
  <si>
    <t>毗卢洞文物景区</t>
  </si>
  <si>
    <t>毗卢洞，位于安岳县城东南的石羊镇赤云片区油坪村塔子山上，距县城45公里。安岳至大足的公路横穿塔子山脚。这里，山峦叠翠，岩石峭立，毗卢洞就凿在这些磊磊秀石之中</t>
  </si>
  <si>
    <t>千佛寨</t>
  </si>
  <si>
    <t>千佛寨位于资阳市安岳县贾岛村大云山，距县城西3公里。因在山顶四周天然岩寨雕造千佛而得名。千佛寨摩岩造像，开创于唐，盛于宋。大小龛窟105个，造像3061躯，摩岩佛塔或浮图7座，唐碑3块，题记26处</t>
  </si>
  <si>
    <t>卧佛院</t>
  </si>
  <si>
    <t>卧佛院位于四川省安岳县城以北25公里八庙乡卧佛沟。该处山势蜿蜒，湖水滢绕，翠竹掩映，景色幽雅恬静。唐代在此建有规模壮观的卧佛院。</t>
  </si>
  <si>
    <t>蜀南竹海</t>
  </si>
  <si>
    <t>蜀南竹海：国家AAAA级旅游景区，国家级风景名胜区，中国旅游目的地四十佳，中国生物圈保护区，中国最美十大森林，最具特色中国十大风景名胜区，“绿色环球21”认证</t>
  </si>
  <si>
    <t>仙寓洞</t>
  </si>
  <si>
    <t>仙寓洞因自然景观和人文景观极佳，被誉为‘竹海明珠’，位于四川宜宾市蜀南竹海南部仙寓洞景区擦耳岩陡崖之中，是游览蜀南竹海一定要去的地方</t>
  </si>
  <si>
    <t>李庄古镇</t>
  </si>
  <si>
    <t>李庄古镇位于宜宾市郊19公里处的长江南岸李庄坝，素有万里长江第一古镇之称。游玩李庄古镇，去细细品味它千年的历史积淀和抗战文化的熏陶留存</t>
  </si>
  <si>
    <t>石海洞乡</t>
  </si>
  <si>
    <t>石海洞乡位于四川省宜宾市兴文县兴堰、石林两乡，是我国喀斯特地貌发育比较完整的地区之一。因石林溶洞遍布周边17乡，故有“石海洞乡”之誉</t>
  </si>
  <si>
    <t>翠屏山公园</t>
  </si>
  <si>
    <t>翠屏山公园位于四川省宜宾市城区西北，是集名胜古迹与森林风光为一体的著名城市森林公园。主要是由翠屏山和真武山组成</t>
  </si>
  <si>
    <t>夕佳山民居</t>
  </si>
  <si>
    <t>夕佳山民居始建于明万历40年，清代扩建竣工，建筑面积10056平方米。整个建筑布局严谨，主次分明，开合有序，富丽堂皇。古民居深院高墙，飞檐黛瓦，古木参天，景色秀丽，属保存完整、国内罕见的川南古民居</t>
  </si>
  <si>
    <t>真武山</t>
  </si>
  <si>
    <t>真武山位于宜宾市翠屏区西北部，因山上建有真武大帝庙而得名，山上还建有地姆宫、文昌宫等古建筑8处，为四川南部地区道教名山</t>
  </si>
  <si>
    <t>兴文石海</t>
  </si>
  <si>
    <t>兴文石海位于宜宾市，景区内景点丰富，有石林、溶洞、石海等。可以观赏到高耸的石林、巨大的溶洞及其内部鬼斧神工的钟乳石，是一个观赏大自然地貌奇观的绝佳景点</t>
  </si>
  <si>
    <t>合江门</t>
  </si>
  <si>
    <t>合江门是宜宾市大型码头，可直接与重庆、乐山、云南等地通航。金沙江、岷江、长江，三江在此交汇，波澜壮阔，雄浑壮观，风光无限</t>
  </si>
  <si>
    <t>僰王山</t>
  </si>
  <si>
    <t>僰王山位于四川宜宾市兴文县境内，属典型喀斯特地貌。2005年2月由联合国教科文组织确定为世界地质公园僰王山园区</t>
  </si>
  <si>
    <t>阆中古城</t>
  </si>
  <si>
    <t>阆中古城，拥有多姿多彩的民俗文化。朴实酣畅的花灯戏、太平牛灯，风情万种的剪纸、川北皮影，被誉为戏剧活化石的阆中傩戏，深情优美的山歌调，耐人寻味的川剧座唱，抑扬顿挫的茶馆评书等等，堪称阆中民俗的精华</t>
  </si>
  <si>
    <t>西山风景区</t>
  </si>
  <si>
    <t>西山风景区位于芜湖市南陵县西山风景区内，西山风景区又名丫山风景区。西山风景区面积约为20余平方公里，区内奇锋异石和溶涧、清泉、瀑布融为一体，景色十分秀丽</t>
  </si>
  <si>
    <t>华光楼</t>
  </si>
  <si>
    <t>华光楼又名南楼，镇江楼，省级重点文物保护单位。始建于唐，屡遭火焚，历代复修，现存为清同治六年（1867）重建，建筑面积150平方米，是阆中古城区的标志性建筑</t>
  </si>
  <si>
    <t>朱德故里景区</t>
  </si>
  <si>
    <t>朱德故里景区位于仪陇县马鞍镇，始建于清代嘉庆末年，至今已有180多年的历史，是人文景观与纪念性建筑相结合的自然风景区。朱德故里由琳琅山、柏杨湖、蓬莱阁、插旗山景区四部分组成</t>
  </si>
  <si>
    <t>汉桓侯祠</t>
  </si>
  <si>
    <t>汉桓侯祠，俗称张飞庙，明代又称雄威庙，是全国重点文物保护单位，三国文化旅游线上的一颗璀璨明珠。</t>
  </si>
  <si>
    <t>滕王阁是一座唐代风格的歇山式双垂檐屋顶建筑，同时建筑的还有玉台观，清代以来合称滕王阁。在滕王阁上可俯瞰阆中城区的全貌，晚上欣赏夜景也是不错的选择</t>
  </si>
  <si>
    <t>公园位于南充市中心，是一座融自然风光和人文景观于一处，集文化、娱乐、休闲于一体的综合性园林</t>
  </si>
  <si>
    <t>天宫院风水文化景区</t>
  </si>
  <si>
    <t>阆中天宫院风水文化景区位于阆中市城南20公里的天宫乡。始建于唐朝，明天顺三年重建。因阆中天文文化深厚，唐代天文学家袁天罡、李淳风先后来阆定居，在此择地观天，著书立说，死后都葬于此，天宫院为纪念他俩而建</t>
  </si>
  <si>
    <t>升钟湖</t>
  </si>
  <si>
    <t>升钟风景区以升钟水库大坝和库区为主要风景，位于南部县西北部，相接于剑门蜀道。升钟库区横跨南部、阆中、剑门三县/市，水面最宽处达3000余米，是我国西南地区最大的一座水库</t>
  </si>
  <si>
    <t>中天楼</t>
  </si>
  <si>
    <t>中天楼始建于唐代，是阆中古城的风水坐标和穴位所在，古城的街道就是以它为轴心的，呈“天心十道”向四面八方次第展开，因此也将之称为“阆中风水第一楼”。</t>
  </si>
  <si>
    <t>碧峰峡野生动物园</t>
  </si>
  <si>
    <t>碧峰峡野生动物园位于空气质量优良的碧峰峡风景区内，园内可以看到各种野生动物，是了解动物、亲近自然的好地方</t>
  </si>
  <si>
    <t>碧峰峡</t>
  </si>
  <si>
    <t>碧峰峡，国家AAAA级旅游景区。因林木葱茏、四季青碧而得名。传说是补天英雄女娲所化而成，景区内60多个景点均与女娲有关，颇为神秘</t>
  </si>
  <si>
    <t>上里古镇</t>
  </si>
  <si>
    <t>上里古镇位于雅安市雨城区，小镇依山傍水，游客可以欣赏保留至今的许多明清风貌的吊脚楼式建筑</t>
  </si>
  <si>
    <t>蒙顶山</t>
  </si>
  <si>
    <t>蒙顶山是我国历史上有文字记载人工种植茶叶最早的地方。唐宋时期，蒙山茶被列为贡品，作为天子祭祀天地祖宗的专用品，一直沿袭到清代。在民间，蒙山茶被被称为“仙茶”，蒙顶山被誉为“仙茶故乡。</t>
  </si>
  <si>
    <t>牛背山</t>
  </si>
  <si>
    <t>牛背山，位于四川省雅安市荥经县境三合乡瓢儿沟，因山顶一面悬崖有巨石突出酷似牛头，山脊细长貌似牛背而得名（也称“野牛山”）</t>
  </si>
  <si>
    <t>二郎山</t>
  </si>
  <si>
    <t>二郎山景区与康巴文化有着悠久的历史渊源，积沉下丰厚的土司文化、边茶文化、藏汉佛教文化，遗留有古碉门茶马互市、二郎山茶马古道、慈郎寺等文物遗址。红军长征遗迹有红军大学、红军总医院、大岗山战场等遗址。</t>
  </si>
  <si>
    <t>千层岩瀑布</t>
  </si>
  <si>
    <t>千层岩瀑布位于碧峰峡景区内，它宽约10米，从120多米高的山顶绝壁奔泻而下，流经山腰平台的丛林后，沿千层石岩飘然坠落，分为三段，由于两壁翠蔓缠绕，景色秀丽，人们又称之为“三叠映秀”</t>
  </si>
  <si>
    <t>望鱼古镇</t>
  </si>
  <si>
    <t>望鱼古镇位于雅安市城区以南35公里周公河的上游，毗邻洪雅县瓦屋山镇，因茶马古道在此没有驿站而形成场镇。望鱼古镇的选址虽因驿道而兴起，但也体现了中国传统的风水观念，即“枕山、环水、面屏”等要素</t>
  </si>
  <si>
    <t>东拉山大峡谷</t>
  </si>
  <si>
    <t>东拉山大峡谷位于龙门山脉邛崃山脉南部的宝兴段，包括东拉山沟、赶羊正沟、鹿井沟、桂嫱湾、猫子湾等5大景片，集典型的峡谷地貌和雪山草原等自然生态景观于一体，是川西峡谷地貌自然生态景观的代表</t>
  </si>
  <si>
    <t>神木垒</t>
  </si>
  <si>
    <t>神木垒，藏语里，就是神仙玩耍的地方。神木垒最让人怦然心动的是它原生态的风景。既有参天古木，也有高原草甸，是让人轻松穿行在空气清新的天然氧吧，让人觉得仿佛到了世外桃源。</t>
  </si>
  <si>
    <t>达州凤凰山</t>
  </si>
  <si>
    <t>凤凰山公园，位于达州城北，属山林风景型的城市公园，是达州市城区面积最大的城市公园，是“元九登高节”主要场所，因其山势犹如一只展翅的凤凰得名</t>
  </si>
  <si>
    <t>賨人谷景区</t>
  </si>
  <si>
    <t>賨人谷风景区位于华蓥山脉中北段，以奇山、秀水、幽洞、怪石、茂林著称，可以发现许多大自然鬼斧神工的杰作</t>
  </si>
  <si>
    <t>八台山</t>
  </si>
  <si>
    <t>八台山耸立在群山之上，高峻雄伟，气势巍峨。在八台山游玩，可以看竹林，赏杜鹃花，看日出，观云海等，在景区内还可以尝一尝正宗的农家菜，物美价廉</t>
  </si>
  <si>
    <t>龙爪塔风景区</t>
  </si>
  <si>
    <t>据文物部门考证，该塔建于唐朝年间。位于达州市通川区塔坨广场旁、州河西畔一座形如玉印的孤峰上。是达州市城区著名的文物和佛教旅游景点。据传因崖壁有石纹，下临深潭，影似龙爪而得名</t>
  </si>
  <si>
    <t>真佛山景区</t>
  </si>
  <si>
    <t>真佛山是一座远近闻名的佛教胜地。清乾隆年间，农民蒋德化边修行悟道边行医种药，人称“蒋活佛”，自建德化寺。后绥定府知府孙某前往求嗣偶得，赞他“乃真佛也”，下令扩建寺庙，并亲书真佛山镌刻于寺门，由此而名</t>
  </si>
  <si>
    <t>莲花湖，位于通川区西北角，是以石莲花水库（即莲花湖）为主体的一个旅游风景区</t>
  </si>
  <si>
    <t>五峰山国家森林公园</t>
  </si>
  <si>
    <t>五峰山国家森林公园，国家AAA级旅游区、国家森林公园。又名竹海公园，位于大竹县月华乡五峰山。距县城18公里，乃川东新辟一处旅游胜地</t>
  </si>
  <si>
    <t>百里峡景区</t>
  </si>
  <si>
    <t>百里峡风景区位于宣汉县东北边缘，景区由百里峡、江口湖两部分组成。百里峡山势奇特，河水清澈，溶洞成群，动物多而珍贵，植物丰而罕见</t>
  </si>
  <si>
    <t>张爱萍将军旧居</t>
  </si>
  <si>
    <t>张爱萍将军故居在今罗江镇高石村，先祖南宋末年即为当地望族。今北外镇清江村明月龙王潭畔有明代将军墓，即是张家早期为国培养的栋梁——明威将军张翼龙</t>
  </si>
  <si>
    <t>鱼泉山风景区</t>
  </si>
  <si>
    <t>鱼泉山风景区，位于万源市东北部梨树乡，距市区15公里。景区内峰峦叠翠，葱笼秀美，溪明山净，洞天奇幽。集峡谷、奇峰、飞瀑、鱼泉、溶洞、神龙庙于一体</t>
  </si>
  <si>
    <t>邓小平故里</t>
  </si>
  <si>
    <t>邓小平故里位于广安市协兴镇牌坊村，内有邓小平同志故居、洗砚池、翰林院子、邓家老井等多处邓小平小时候的活动场所，还新建了邓小平故居陈列馆、缅怀馆等建筑，是一个缅怀伟人的红色景点</t>
  </si>
  <si>
    <t>华蓥山</t>
  </si>
  <si>
    <t>华蓥山景区位于广安华蓥市境内，是我国著名的红色革命旅游胜地。游客可以观赏到奇特的喀斯特地貌景观和红色革命为主题的人文景观，还有漫山的山茶、磅礴的云海和茂密的竹海</t>
  </si>
  <si>
    <t>天意谷</t>
  </si>
  <si>
    <t>天意谷国家级地质公园位于四川省广安市邻水县甘坝乡，峡谷蜿蜒曲折，陡峭幽深。其中最著名的是由近千米叠瀑形成的洞中天河，举世无双，是游客的必游景点</t>
  </si>
  <si>
    <t>肖溪古镇</t>
  </si>
  <si>
    <t>肖溪古镇又称唐宋古镇，有近千年历史，位于四川省广安市广安区的东北部，距市区约74公里，与达州市渠县交界，始建于明末清初，由于建筑时代各异，故形成了纷繁、错杂</t>
  </si>
  <si>
    <t>宝箴塞</t>
  </si>
  <si>
    <t>宝箴塞始建于清宣统三年（公元1911年）秋，占地26000多平方米，至今已有93年历史。系当地豪门段氏家族为避战乱而修建的集军事防御、生活起居于一体的全封闭式川东民居建筑群</t>
  </si>
  <si>
    <t>华蓥山石林</t>
  </si>
  <si>
    <t>华蓥山石林面积21平方公里，以秀丽的喀斯特石林、天坑、溶洞景观为代表，以两林（石林、杉林）、两海（云海、竹海）、两美景（积雪、日出）及石奇树怪而闻名</t>
  </si>
  <si>
    <t>邓小平故居</t>
  </si>
  <si>
    <t>邓小平故居位于广安市协兴镇牌坊村，是一座具有浓郁川东风情的农家三合院，当地老百姓亲切地称之为“邓家老院子”。这里可以了解有关邓小平同志的生平事迹，也是接受爱国主义教育的地方</t>
  </si>
  <si>
    <t>佛手山风景区</t>
  </si>
  <si>
    <t>距邓小平故居西南方向3公里的协兴镇果山村，因山中一巨石形似佛爷手掌而得名"佛手山"。当地人历来视为风水宝地。山下有一通渠江的渭河，在佛手山的半山腰，邓小平同志家族先孺们就安葬在这里</t>
  </si>
  <si>
    <t>沿口古镇</t>
  </si>
  <si>
    <t>沿口古镇地处武胜县城，古称封山镇，始建于宋代，现多为明清建筑，为回民聚居地。沿口古镇为嘉陵江流域第二大回民聚居地，极具伊斯兰特色</t>
  </si>
  <si>
    <t>广安白塔</t>
  </si>
  <si>
    <t>广安白塔又名“舍利宝塔”，南宋淳熙至嘉定（公元1174年-1224年）年间安丙所建。位于广安城南2公里渠江聋子滩侧。塔与对面奎星塔遥遥相对，“仰视远观，秀出云表”，即“白塔凌云”</t>
  </si>
  <si>
    <t>光雾山</t>
  </si>
  <si>
    <t>光雾山位于巴中市南江县北部，因常年云雾缭绕而得名。景区内怪石遍布，溪流潺潺，森林茂盛，是欣赏原始大自然美景的最佳地点之一</t>
  </si>
  <si>
    <t>诺水河风景名胜区</t>
  </si>
  <si>
    <t>诺水河风景名胜区横卧川陕边境的通江县境内大巴山南麓，距县城70公里，海拔500～2088米。主要景点集中在诺水河景区、临江峡谷、空山天盆、麻坝石林四大片区</t>
  </si>
  <si>
    <t>巴中市通江王坪旅游景区</t>
  </si>
  <si>
    <t>坪景区位于沙溪镇王坪村，包括川陕革命根据地红军烈士陵园、红四方面军总医院旧址群和王坪新村</t>
  </si>
  <si>
    <t>巴中章怀山旅游区</t>
  </si>
  <si>
    <t>章怀山地处巴中茶坝与仪陇交界处，离朱德故里琳琅山之北28公里。章怀山气势磅礴，风景秀丽，最高海拔678米；神秘传奇的72座山，82个洞，蜿蜒巴仪间，纵横数十里，山势雄奇幽深，险绝无比</t>
  </si>
  <si>
    <t>米仓山国家森林公园</t>
  </si>
  <si>
    <t>大坝景区位于四川巴中市南江县城西北80公里，地处川陕交接处，深藏于米仓山腹心，毗邻陕西汉中市和广元旺苍县，距离成都420公里、西安310公里、重庆450公里，被誉为川、陕、渝旅游“金三角”</t>
  </si>
  <si>
    <t>红四方面军总指挥部旧址纪念馆</t>
  </si>
  <si>
    <t>纪念馆整体分为两部分：一是川陕革命根据地军史陈列，用千余件文物标本、照片等，展现了红四方面军在川陕的全部战斗史实；二是百位将帅名录，通过图片资料，向人们展示了中华民族做出的卓越贡献</t>
  </si>
  <si>
    <t>川陕革命根据地博物馆</t>
  </si>
  <si>
    <t>川陕革命根据地博物馆是收藏、研究、宣传川陕苏区革命文物和历史的专题馆，座落在巴中城南南龛半坡上，建有陈列大楼、红军石刻陈列廊等，现有馆藏文物20000余件</t>
  </si>
  <si>
    <t>米仓山古栈道</t>
  </si>
  <si>
    <t>米仓山古栈道北起陕西汉中，南至巴州，纵横秦巴山区，古称大行道、巴岭路。沿途高峰丛集，万壑分流。从商代起这条道就非常繁荣，历朝军事活动、商贾贩运十分频繁，沿途关隘众多，集镇林立</t>
  </si>
  <si>
    <t>恩阳古镇</t>
  </si>
  <si>
    <t>巴中市巴州区恩阳镇位于四川省东北部，2008年被国家文物局、国家建设部评为中国历史文化名镇，恩阳镇地处巴中市要冲，历史上是东北著名的水码头，系米仓古道最繁华集镇，素有“早迟恩阳河”之说</t>
  </si>
  <si>
    <t>将帅碑林</t>
  </si>
  <si>
    <t>川陕苏区将帅碑林位于四川省巴中市南郊南龛山顶，是全国最大的红军碑林、全国爱国主义教育示范基地</t>
  </si>
  <si>
    <t>三苏祠博物馆</t>
  </si>
  <si>
    <t>三苏祠于元代改宅为祠，祭祀三苏，明洪武年间扩建，明未毁于兵火，仅存五碑一钟。清康熙四年（公元1665年）在原址按明代规模重建，尔后历代均有增益补修</t>
  </si>
  <si>
    <t>柳江古镇</t>
  </si>
  <si>
    <t>柳江古镇位于花溪河支流柳江两岸，始建于南宋。曾家大院值得一看，它是古镇上最著名的大型庭院，整个庭院就像一个繁体“寿”字。院中有一株奇树，树上挂满了像豇豆般细细长长的果实</t>
  </si>
  <si>
    <t>仁寿黑龙滩</t>
  </si>
  <si>
    <t>黑龙滩风景区是依托黑龙滩水库而形成的国家AAAA级旅游景区，被誉为“川西第一海”、“成都后花园”</t>
  </si>
  <si>
    <t>瓦屋山</t>
  </si>
  <si>
    <t>瓦屋山位于洪雅县西南，是道教的发源地。瓦屋山动植物众多，其中不乏多种国家一级保护动植物，是登山探险、休闲观光的不错目的地</t>
  </si>
  <si>
    <t>槽渔滩风景名胜区</t>
  </si>
  <si>
    <t>渔滩风景名胜区位于洪雅境内青衣江上游，景区面积18平方公里。风景区内，古老的桫椤树群影映着碧绿的水面，秀丽的自然风光和丰富的文化历史交相辉映，构成独特的江峡风光</t>
  </si>
  <si>
    <t>彭祖山</t>
  </si>
  <si>
    <t>彭祖山旧称仙女山，海拔610米，位于“长寿之乡”彭山县东北部，是中国传说中八百岁寿星彭祖及其女儿修身之地，也是世界长寿文化和茶叶文化的发源地之一，面积50平方公里</t>
  </si>
  <si>
    <t>东坡湖公园</t>
  </si>
  <si>
    <t>东坡湖公园生动自然烘托了东坡文化的内涵，通过艺术手法，将东坡精神与时代风貌较好地融为一体，是激励 我们继承东坡文化、弘扬东坡精神的好场所</t>
  </si>
  <si>
    <t>老峨山</t>
  </si>
  <si>
    <t>老峨山是峨眉山的姊妹山，山形酷似峨眉，雄秀奇险幽。山中名胜古迹如金顶、舍身崖、九老洞、万年寺、伏鹤寺、一线天等，皆与峨眉山"同名同姓"。民间传说先有此山，后有峨眉山，故名"老峨山"。</t>
  </si>
  <si>
    <t>高庙古镇</t>
  </si>
  <si>
    <t>距离峨眉山16公里，保存的很完善，原滋原味，没有太浓厚的商业气息，里面的高庙白酒比较有名，酒香不怕巷子深是对它最好的概况</t>
  </si>
  <si>
    <t>江口古镇</t>
  </si>
  <si>
    <t>江口古镇是四川省的30个历史文化名镇之一，自古为兵家必争之地，是秦灭蜀时蜀王开明氏败灭之处，是岑彭伐公孙述遇刺的地方；也是明末张献忠与南明总兵杨展激战的古战场，民间至今仍流传着张献忠沉银江口之说</t>
  </si>
  <si>
    <t>九寨沟</t>
  </si>
  <si>
    <t>九寨沟位于阿坝州九寨沟县境内，沟中雪峰林立，林木茂密，水池浅滩五彩斑斓，晶莹的溪水穿行于森林和浅滩之间，加上藏家木楼、经幡和藏羌民族独特的传统习俗，称为“美丽的童话世界”</t>
  </si>
  <si>
    <t>黄龙风景名胜区</t>
  </si>
  <si>
    <t>这是一个以奇幻美丽的钙化池闻名于世的景区，景区内众多的钙化池池水清澈见底，五光十色十分漂亮，还有森林、峡谷、雪山、瀑布等众多的自然风光，被称为“人间瑶池”</t>
  </si>
  <si>
    <t>长海</t>
  </si>
  <si>
    <t>长海是九寨沟最长的一个海子，长达四公里多，呈墨蓝色，“S”形分布。海旁林木茂密，一眼望去，巍巍雪峰，还有典型的冰川景观，都沐浴在蓝天白云之中，壮观奇丽。长海海拔在3000米以上，是沟内海拔最高的海</t>
  </si>
  <si>
    <t>四姑娘山</t>
  </si>
  <si>
    <t>四姑娘山位于阿坝州小金县日隆镇境内，由四座连绵不断的山峰组成。四座山峰长年冰雪覆盖，犹如头披白纱姿容俊俏的四位少女，依次屹立在长坪沟和海子沟两道银河之上，四姑娘山由此得名</t>
  </si>
  <si>
    <t>五花海</t>
  </si>
  <si>
    <t>五花海位于九寨沟三条沟的日则沟中段，孔雀河上游，由于海底的钙华沉积、各种色泽艳丽的藻类以及岸边五彩斑斓的林木倒影，使得五花海呈现出鹅黄、藏青、墨绿、宝蓝等各种颜色，故称“五花海”</t>
  </si>
  <si>
    <t>卧龙熊猫自然保护区</t>
  </si>
  <si>
    <t>四川卧龙大熊猫自然保护区位于汶川县境内，包括卧龙、耿达两个乡，是省政府直辖的一个特区。保护区内珍贵动植物丰富，其中数量众多的萌萌的大熊猫也是许多游客慕名而来的原因</t>
  </si>
  <si>
    <t>镜海</t>
  </si>
  <si>
    <t>镜海，因为湖面一平如镜，故得其名。这里是九寨沟看倒影的好地方。每当晨曦初露或朝霞遍染之时，蓝天白云、远山近树，尽纳海底。早9点前和晚5点后无风的时候，是拍摄镜海倒影的最佳时间</t>
  </si>
  <si>
    <t>五彩池</t>
  </si>
  <si>
    <t>五彩池位于则查洼沟南段，是九寨沟最小、最艳丽的池子，且四季不冻。以秀美多彩纯净通透而闻名，因富含碳酸钙的水中，所以湖水光影斑驳。有阳光的时候时是拍摄的最好时间，在不同的位置和角度，呈现出不同的色彩</t>
  </si>
  <si>
    <t>珍珠滩瀑布</t>
  </si>
  <si>
    <t>珍珠滩瀑布，是九寨沟最大的钙华瀑布，来自山中融化的雪水，从21米的高处冲进谷底，吼声如雷，卷起千堆浪花，这道激流水色泛白，是九寨沟所有激流中水势最猛，水声最大的一段</t>
  </si>
  <si>
    <t>熊猫海</t>
  </si>
  <si>
    <t>据说九寨沟的大熊猫最喜欢来这里游荡、喝水、觅食，大熊猫被当地的藏民视为吉祥的动物。这里也是九寨沟内鱼最多的海子，可以观赏到高山裸鲤鱼</t>
  </si>
  <si>
    <t>牛奶海</t>
  </si>
  <si>
    <t>牛奶海，又叫洛绒措，位于央迈勇神山脚下的山坳里，是一个面积不大状如水滴的古冰川湖。四周雪山环绕，湖水清莹碧蓝，湖畔则是一圈乳白色环绕，故称牛奶海</t>
  </si>
  <si>
    <t>贡嘎山</t>
  </si>
  <si>
    <t>贡嘎山位于康定城南约55千米处，“贡嘎”为藏语“雪白”之意。贡嘎山险峻挺拔，峰项有70平方米的平台，终年积雪覆盖，晴空万里时，闪耀着熠熠光芒，瑰丽壮观</t>
  </si>
  <si>
    <t>海螺沟</t>
  </si>
  <si>
    <t>海螺沟位于四川省泸定县磨西镇，是青藏高原东缘的极高山地。海螺沟位于贡嘎雪峰脚下，以低海拔现代冰川著称于世。晶莹的现代冰川从高峻的山谷铺泻而下；巨大的冰洞、险峻的冰桥，使人如入神话中的水晶宫</t>
  </si>
  <si>
    <t>稻城亚丁</t>
  </si>
  <si>
    <t>稻城亚丁，即亚丁自然保护区，也称亚丁景区，位于甘孜州稻城县南部，主要由“仙乃日、央迈勇、夏诺多吉”三座神山和周围的河流、湖泊和高山草甸组成，是中国保存最为完整的一处自然生态系统</t>
  </si>
  <si>
    <t>新都桥</t>
  </si>
  <si>
    <t>新都桥又称东俄罗，号称“摄影家的天堂“。在这可以拍摄到无垠的草甸，曲折的溪流，金黄的秋叶，山坡上大片在觅食的牛羊，散落着的藏族村寨。随便一按快门都能得出一张绝美的风景照</t>
  </si>
  <si>
    <t>甲居藏寨</t>
  </si>
  <si>
    <t>甲居藏寨位于甘孜州丹巴县境内，距离县城约8公里，是最具嘉绒藏族特色的藏民居村寨。2005年《中国国家地理》杂志组织的选美中国活动中，以甲居藏寨为代表的“丹巴藏寨”被评为“中国最美的六大乡村古镇”之首</t>
  </si>
  <si>
    <t>木格错</t>
  </si>
  <si>
    <t>木格措汉语称野人海，又名大海子，是四川西北最大的高山湖泊，水质清冽，能见度接近10米，雪山融水是它的主要水源。这里可以游山、玩水、泡天然温泉，欣赏各种绝美的自然景点</t>
  </si>
  <si>
    <t>塔公草原</t>
  </si>
  <si>
    <t>塔公草原位于康定城西北113公里处，川藏公路两边。塔公藏语意为：菩萨喜欢的地方。塔公草原背靠著名的雅拉神山，地势平坦，水草丰美，牛羊成群</t>
  </si>
  <si>
    <t>仙乃日</t>
  </si>
  <si>
    <t>仙乃日是亚丁三怙主神山之一，是“三怙主”雪山的北峰，峰顶终年积雪不化。仙乃日周围则是高山湖泊、冰川和树林，组成了一幅绝美的风景，这里是摄影爱好者的天堂</t>
  </si>
  <si>
    <t>色达喇荣五明佛学院</t>
  </si>
  <si>
    <t>沿着川藏线，你会看到数以千计的小木屋密密麻麻如同蚁巢般布满山坡。一眼望去，每一间房子似乎都是相似的颜色与构造，层层堆砌，从谷底到山脊全被覆盖。这便是号称世界上最大佛学院——色达喇荣五明佛学院.</t>
  </si>
  <si>
    <t>邛海国家湿地公园</t>
  </si>
  <si>
    <t>邛海又名邛池，位于西昌市东南市郊，邛海盛产鱼虾，是有名的天然渔场，目前邛海被规划为国家湿地公园，分为观鸟岛、梦里水乡、烟雨鹭洲和西波鹤影等几大区域</t>
  </si>
  <si>
    <t>螺髻山</t>
  </si>
  <si>
    <t>螺髻山位于西昌市城南，螺髻山之名来源于与峨眉山的“姊妹”关系，“峨眉山似女人蚕蛾之眉，螺髻山似少女头上青螺状之发髻”，故而得名</t>
  </si>
  <si>
    <t>泸沽湖</t>
  </si>
  <si>
    <t>泸沽湖位于云南省宁蒗县与四川盐源县之间，因湖的形状如曲颈葫芦而得名，素有“高原明珠”之称，沿途主要景点有：草海、走婚桥、王妃故居、喇嘛庙、女神湾等</t>
  </si>
  <si>
    <t>螺髻九十九里</t>
  </si>
  <si>
    <t>螺髻·九十九里坐落于小春城西昌以南，核心景区纵长九十九里，这里一里一个景，九里一个奇观，共九十九景，故名螺髻九十九里</t>
  </si>
  <si>
    <t>泸山</t>
  </si>
  <si>
    <t>感受泸山的浓荫丛中隐有汉、唐、明、清年代修建的光福寺、三教庵、蒙段祠、祖师殿、观音阁、王母殿、青羊宫、玉皇殿、五祖庵等10多座分别为儒教、道教、佛教所有的古刹</t>
  </si>
  <si>
    <t>西昌卫星发射中心</t>
  </si>
  <si>
    <t>西昌卫星发射中心，建于70年代初，是亚洲规模最大、设备最先进、具有大功能发射航天器基地能力的新型卫星发射基地，位于西昌市西北约60公里处的秀山丽水间</t>
  </si>
  <si>
    <t>马湖风景区</t>
  </si>
  <si>
    <t>马湖风景区，位于四川凉山彝族自治州雷波县境内，面积100平方公里。景区由马湖、金沙江峡谷、原始密林等部分组成，是小凉山深处一颗璀璨的风景明珠</t>
  </si>
  <si>
    <t>安哈彝寨仙人洞</t>
  </si>
  <si>
    <t>螺髻山仙人洞彝语称“斯居色居”，是一处长达10公里，规模宏大的岩浆溶洞，洞中还有溪水从钟乳石缝中流过，人称“阴河”，清光绪二十三年春，立有石碑一座，上刻“深幽奇险”故人称“仙人洞</t>
  </si>
  <si>
    <t>会理古城</t>
  </si>
  <si>
    <t>会理古城位于凉山州南部，是座有二千多年历史的文化古城，国家历史文化名城。
会理被称为“川滇锁钥”，与云南省隔金沙江相望，是南方古丝绸之路的必经之地和要塞</t>
  </si>
  <si>
    <t>凉山彝族奴隶社会博物馆</t>
  </si>
  <si>
    <t>凉山彝族奴隶社会博物馆，位于泸山风景区中部，它是一座具有彝族古典风格的建筑，它背依青山，面临邛海。这里是我国第一个民族博物馆，也是世界唯一反映奴隶社会形态的专题博物馆</t>
  </si>
  <si>
    <t>花溪公园</t>
  </si>
  <si>
    <t>花溪公园融山水田园和民俗风情于一体，这里景色四季皆美，尤以春季群花与秋季梧桐夹道的黄金大道最迷人；著名作家巴金和萧珊在这举行婚礼，周恩来总理在这下榻过的西舍，抗日名将戴安澜将军墓长眠于此</t>
  </si>
  <si>
    <t>青岩古镇</t>
  </si>
  <si>
    <t>青岩古镇位于贵阳市南郊花溪区，与镇远、丙安、隆里并称为贵州四大古镇。古镇始建于明代，原为军事要塞，镇内完好地保存了大量明清时期的古建筑，因电影《寻枪》的拍摄，使得青岩古镇为更多人所熟知</t>
  </si>
  <si>
    <t>甲秀楼</t>
  </si>
  <si>
    <t>甲秀楼是贵阳的标志性建筑，它始建于明代，坐落于市区内南明河中的一块巨石上，是一座三层的木质阁楼。甲秀楼是第一次来贵阳的游客必去的景点，这里的夜景也非常漂亮，楼旁同样建于明代的翠微园也可一并游览</t>
  </si>
  <si>
    <t>多彩贵州城极地海洋世界</t>
  </si>
  <si>
    <t>多彩贵州城极地海洋世界由亚马孙热带雨林区、鲨鱼区、极地世界区等多个展区及剧场组成，相继落户了北极熊、白鲸、海豚、企鹅等300多个品种和上万尾（只）珍稀海洋生物</t>
  </si>
  <si>
    <t>南江大峡谷</t>
  </si>
  <si>
    <t>南江大峡谷以发育典型、气势宏大的喀斯峡谷风光和类型多样、姿态万千的瀑布群落为特色，风乐旖旎，景象万千，峡谷全长四十多公里，峭峰顶立，最深处达三百九十八米，为典型的低中山峡谷地貌景观，十分壮丽优美</t>
  </si>
  <si>
    <t>贵州森林野生动物园</t>
  </si>
  <si>
    <t>贵州森林野生动物园坐落于贵阳北郊的扎佐镇，这里森林环绕、环境优美，园内设有圈养区和放养区，可以看到各种动物，包括东北虎、华南虎、鳄鱼、巨蜥、大熊猫、小熊猫、黑猩猩、白虎等珍稀动物。</t>
  </si>
  <si>
    <t>小车河城市湿地公园</t>
  </si>
  <si>
    <t>小车河城市湿地公园位于贵阳城区西南部，地处南明河城区段上游，这里汇集了溪流、山谷、溶洞、森林等自然景观，不仅风光优美，而且平时游人稀少，是贵阳近郊一处免费开放的郊游胜地</t>
  </si>
  <si>
    <t>黔灵山公园</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</si>
  <si>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t>
  </si>
  <si>
    <t>贵御温泉</t>
  </si>
  <si>
    <t>时光贵州小镇位于贵阳百花湖、红枫湖之间，是贵阳城西休闲旅游主题商业街区。这里有古老的历史建筑、贵州特色小吃店、充满名族风情的客栈和记录时光的“日晷”，是休闲度假的不二之选</t>
  </si>
  <si>
    <t>镇山村</t>
  </si>
  <si>
    <t>镇山村是位于贵阳西南郊石板镇的一个以布依族村民居多的小村，它坐落于花溪水库中段的半岛之上。镇山村三面环水，景色优美而宁静，村内可见到石头城楼、城墙、石屋以及许多石头凿成的生活用具，极具布依族特色</t>
  </si>
  <si>
    <t>赤水丹霞旅游区·大瀑布</t>
  </si>
  <si>
    <t>该地以瀑布群、竹海、桫椤、原始森林为主要特色，形成了山、瀑、湖、村、珍惜动植物等多样的景观类型，是“千瀑之市、丹霞之冠、竹子之乡、桫椤王国”的缩影，是世界上最典型、最优美、景观配置最佳的丹霞景观代表</t>
  </si>
  <si>
    <t>遵义会议会址</t>
  </si>
  <si>
    <t>义会议会址原为黔军25军第二师师长柏辉章的私人官邸，整个建筑分主楼、跨院两个部分。主楼的走廊是一个观景好地方，这里可以看到周围苍翠挺拔的群山指点昔日红军二占遵义时与敌军鏖战地红花岗、插旗山等等</t>
  </si>
  <si>
    <t>四洞沟景区</t>
  </si>
  <si>
    <t>四洞沟风景区是以大同四洞沟瀑布群及其附近的天生桥、渡仙桥、清代节孝石坊为主，包括两岔河秀色、华平瀑布、大水沟瀑布、石鼎山奇石、方碑云海、大同竹溪等景观。被誉为：“万竹之园，小家碧玉，没有败笔的景区。”</t>
  </si>
  <si>
    <t>仁怀茅台镇</t>
  </si>
  <si>
    <t>茅台镇历来是黔北名镇，古有“川盐走贵州，秦商聚茅台”的写照，是中国酱酒圣地，域内白酒业兴盛，1935年中国工农红军长征在茅台四渡赤水。茅台镇集古盐文化、长征文化和酒文化于一体，被誉为“中国第一酒镇”</t>
  </si>
  <si>
    <t>丙安古镇</t>
  </si>
  <si>
    <t>丙安古镇位于赤水市中南部，东与葫市镇接壤；南与两河口乡相连；西与复兴镇共界；北与旺隆镇相邻，赤水河依畔而下，习赤公路至东向西穿境而过，是赤水联接黔中各地的必经之路</t>
  </si>
  <si>
    <t>红军山</t>
  </si>
  <si>
    <t>红军山为遵义红军烈士陵园，人们尊称为“红军山”。陵园正面碑正面是邓小平同志手书的竖写“红军烈士永垂不朽”八个金色大字。碑后是红三军团参谋长邓萍墓。为纪念遵义会议五十周年时兴建的一座别具特色的纪念碑</t>
  </si>
  <si>
    <t>飞龙湖</t>
  </si>
  <si>
    <t>自然风景区，位于贵州省遵义市余庆县境内。飞龙湖是构皮滩水电站建成蓄水后形成的人工湖，湖区范围只限于构皮滩水电站余庆库区，总面积为23km2</t>
  </si>
  <si>
    <t>四渡赤水纪念馆</t>
  </si>
  <si>
    <t>四渡赤水纪念馆位于贵州省习水县土城镇，是全国爱国主义教育示范基地，全国青少年教育基地，国家国防教育示范基地，国家4A级旅游景区，2009年景区全免费开放</t>
  </si>
  <si>
    <t>云门囤</t>
  </si>
  <si>
    <t>云门囤景区，位于遵义市三渡镇，地处乐安江、湄江、湘江三江汇流处，山水环抱，常年云雾缭绕，汇聚了中国云贵高原典型的喀斯特地貌精华。云门囤之美，美在山与水的和谐一体，美在险与柔的完美结合</t>
  </si>
  <si>
    <t>红军总政治部旧址</t>
  </si>
  <si>
    <t>红军长征时，总政治部曾设在遵义杨柳街天主堂。现为全国重点文物保护单位。这座教堂由经堂和学堂两部分组成。经堂在北端，是一座“罗马式”建筑。学堂在南端，是一组庭院式平房建筑，木结构。</t>
  </si>
  <si>
    <t>乌蒙山国家地质公园</t>
  </si>
  <si>
    <t>•乌蒙山国家地质公园是观赏喀斯特地貌的绝佳场所。
•地质公园内住有多个民族，风情浓郁。
•地质公园地大物博，其蕴含的各种文化也令人赞叹</t>
  </si>
  <si>
    <t>梅花山滑雪场</t>
  </si>
  <si>
    <t>中国凉都·梅花山国际滑雪场位于梅花山旅游景区的核心区，距离市中心仅5公里，交通优势明显。以“冰雪童话”为主题，立足为游客提供“山中滑雪，山上戏水，山下畅游”的独有乐趣</t>
  </si>
  <si>
    <t>明湖国家湿地公园</t>
  </si>
  <si>
    <t>明湖国家湿地公园是六盘水中心城区的重要生态屏障，是乌江上游重要支流水城河的源头，由河流、库塘、森林构成的复合湿地生态系统。主要包括龙贵地水库、窑上水库、明湖湿地及明湖小山峡（一线天）等。</t>
  </si>
  <si>
    <t>乌蒙大草原</t>
  </si>
  <si>
    <t>乌蒙大草原是西南地区海拔最高，面积最大的高原草场之一。这里有充满神奇色彩美丽动人的高山湖泊，民族文化浓郁的彝族风情，世界罕见的自然奇观——佛光，并融雄、奇、险、峻、幽于一身的牛棚梁子大山、八担山等</t>
  </si>
  <si>
    <t>牂牁江风景名胜区</t>
  </si>
  <si>
    <t>六枝牂牁江源于司马迁史记："夜郎者，临牂牁江，江广百余步，足以行船"，该地属中亚热带季风湿润温和气候，自然风光丰富多彩，民族风情古朴浓郁，人文景观历史悠久，是观光、考古、度假、考察民族风情的理想场所</t>
  </si>
  <si>
    <t>丹霞山</t>
  </si>
  <si>
    <t>丹霞山遍布众多溶洞、树木。气候温和，阳光充足，可以欣赏到野生的动植物，另现在丹霞山香火鼎盛，“每年三月三赶丹山”，滇、桂、川、黔及东南亚各国香客来此朝拜，因此这里也是附近游客烧香拜佛的首选目的地之一</t>
  </si>
  <si>
    <t>六枝梭嘎长角苗</t>
  </si>
  <si>
    <t>距六枝特区60公里的梭嗄乡是长角苗的故乡。这里生活着12个寨子的长角苗族，其中的陇嘎村最为出名。苗寨依山而建，原始古朴；人们男耕女织，过着简单的自然经济生活</t>
  </si>
  <si>
    <t>花嘎溶斗</t>
  </si>
  <si>
    <t>位于水城县花嘎乡东北3公里，该溶斗为发育于中上石炭纪碳酸盐岩中，呈椭圆形，该溶斗深200――300米，顶部长轴直径700米，底部长轴直径250米，其南侧约2公里处为北盘江支流深切700米的乌都河峡谷</t>
  </si>
  <si>
    <t>水城古镇</t>
  </si>
  <si>
    <t>水城古镇始建于雍正十年，迄今已有280多年的历史，因像一片荷叶浮在水面上，故称“荷城”</t>
  </si>
  <si>
    <t>野玉海国际旅游度假区</t>
  </si>
  <si>
    <t>野玉海国际旅游度假区是野鸡坪、玉舍、海坪三地合称，由野鸡坪亚高原户外运动基地、玉舍国家森林公园和玉舍海坪彝族特色旅游度假小镇组成，是集避暑、旅游、度假、户外运动、露营、农业观光于一体的国级重点景区</t>
  </si>
  <si>
    <t>黄果树瀑布</t>
  </si>
  <si>
    <t>黄果树瀑布作为中国第一大、世界第三大瀑布，可以说是中国自然景点的代表作之一了。它的出名始于明代著名旅行家徐霞客，黄果树瀑布有六个观景台，可以从上、下、前、后、左、右六个方位观赏瀑布的雄、奇、险、秀</t>
  </si>
  <si>
    <t>龙宫</t>
  </si>
  <si>
    <t>龙宫位于安顺市南郊，毗邻黄果树瀑布，分为三部分：西侧的龙宫中心景区是溶洞的精华部分，东侧的漩塘则以田园风光为主，两者之间的群芳谷是一小片丘陵和山谷。</t>
  </si>
  <si>
    <t>天龙屯堡</t>
  </si>
  <si>
    <t>天龙屯堡古镇位于贵州省西部平坝县，喀斯特地貌大山深处。在这里，你可以慢悠悠地在典型的喀斯特田园风光中走上半个小时，爬上天台山，登上在崖壁之上的伍龙寺，俯视这片土地，感受一下最典型的屯堡生活</t>
  </si>
  <si>
    <t>紫云格凸河风景名胜区</t>
  </si>
  <si>
    <t>格凸河穿洞风景区地处贵州省西南部，包括天星洞、穿上洞、苗厅、中洞苗寨等几部分，几乎囊括了喀斯特地貌的所有特征。既有格凸河穿梭蜿蜒在山峦和地下形成的神秘自然景观，同时也不乏类似中洞苗寨的人文风情</t>
  </si>
  <si>
    <t>陡坡塘瀑布</t>
  </si>
  <si>
    <t>陡坡塘瀑布位于黄果树瀑布上游1公里处，瀑顶宽105米，高21米，是黄果树瀑布群中最宽的瀑布</t>
  </si>
  <si>
    <t>天星桥风景区</t>
  </si>
  <si>
    <t>天星桥景区分为天星盆景区、天星洞和水上石林三大区，这里主要观赏石、树、水的美妙结合，是水上石林变化而成的天然景区。如果说黄果树大瀑布的特点是气势磅礴，天星桥区则是玲珑秀美</t>
  </si>
  <si>
    <t>文庙</t>
  </si>
  <si>
    <t>安顺文庙始建于明朝，历经几代修复和增建，臻于完备，依“孔明丘”的缓坡而建，按规制沿中轴线对称布局建筑，典制齐备、布局严谨、工艺精巧绝伦。至今仍保留着明、清文庙的历史原貌，是中国现存最精致的文庙</t>
  </si>
  <si>
    <t>石头寨</t>
  </si>
  <si>
    <t>石头寨，当地布依语称之为“板波森”，其意是“背靠石山，世居石屋”。最著名景观便是石头建造的民居。它以石为墙，以石为廊，以石为柱，以石为瓦。石屋层层叠叠，沿着山坡自下而上</t>
  </si>
  <si>
    <t>旧州古镇</t>
  </si>
  <si>
    <t>旧州古镇位于安顺市的东南面，古镇街道按阴阳五行布局。城内有很多古寺、四合院、古驿道等大量文化遗存，这里可以体会到厚重的历史文化和悠闲的生活氛围</t>
  </si>
  <si>
    <t>云峰八寨屯堡</t>
  </si>
  <si>
    <t>云峰八寨景区由云山屯、本寨、雷屯、小山寨等八个屯堡村寨组成，它是明初征南大军屯驻的核心区。在方圆十一平方公里的青山绿水间，八个村寨分布有序，疏密得当，既可各自为战又能彼此为援，堪称军事防御体系的杰作</t>
  </si>
  <si>
    <t>梵净山</t>
  </si>
  <si>
    <t>国家AAAA级旅游景区，国家级自然保护区，中国十大避暑名山，中国著名的弥勒菩萨道场，国际“人与生物圈保护网”（MAB）成员</t>
  </si>
  <si>
    <t>大明边城</t>
  </si>
  <si>
    <t>大明边城景区位于铜仁市东郊，于水晶阁沿锦江右岸展开。整个景区以明朝为主题，充满了文化韵味，在此可以了解明朝以来贵州600年的历史文化。</t>
  </si>
  <si>
    <t>苗王城</t>
  </si>
  <si>
    <t>苗王城是一个没什么商业气息的寨子，不必像热门景点一样一个一个地打卡签到。在寨内随便走走逛逛，拍拍风景照，品味一下原始的吊脚楼和苗族建筑风情，享受古寨悠闲慢节奏生活，将自己融入到当地人的生活中，惬意无比</t>
  </si>
  <si>
    <t>九龙洞</t>
  </si>
  <si>
    <t>古时有六条黄龙，邀锦江中的三条青龙来洞中相聚，九龙来到洞中，私欲大发，都想将洞府据为已有，相争不休。待到天亮时，谁也不能返回自己住所，只得盘踞在洞内的一巨型彩柱上，再也不能脱身。“九龙洞”由此得名。</t>
  </si>
  <si>
    <t>亚木沟风景区</t>
  </si>
  <si>
    <t>曾有著名诗人在游览亚木沟后挥毫写下“冬暖夏凉神仙府，山清水秀亚木沟”的赞语。是夏天探险避暑是的不二选择，一路上，溪水潺潺，清风徐徐，非常惬意。心里不由得发出“梵净归来不看山，亚木归来不看水”的感叹。</t>
  </si>
  <si>
    <t>梵净山佛教文化苑</t>
  </si>
  <si>
    <t>梵净山佛教文化苑以弘扬佛教文化为中心的休闲度假旅游景区。重建梵净山弥勒道场，打造“金顶、金殿、金佛”等壮丽景观；用200多公斤黄金及名贵珠宝、翡翠锻造高达5米的世界最大弥勒佛像</t>
  </si>
  <si>
    <t>思南古城</t>
  </si>
  <si>
    <t>思南古城，这座古城早在东汉时候的汉献帝建安六年（201年）就已建成，设置永宁县。古城思南古迹颇多，最为著名的是思南文庙。思南文庙始建于元代，重修建于嘉庆二十年（1807年）。</t>
  </si>
  <si>
    <t>十里锦江</t>
  </si>
  <si>
    <t>十里锦江由大江和小江汇合而成，由西向东横贯铜仁全境，如一条玉带缠绕着铜仁城，形成了许多奇妙的自然景观，令人目不暇接。</t>
  </si>
  <si>
    <t>潜龙洞</t>
  </si>
  <si>
    <t>潜龙洞内厅堂密布，雄伟壮观，其中潜龙厅、潜龙池(洞中西湖)，潜龙泉、石壁、画廊、潜龙殿、潜龙瀑、潜龙柱、潜龙宫“热带雨林”、“莲花盛开”、“石笋峭立”、“南极冰天”等主要景点，千姿百态，美不胜收</t>
  </si>
  <si>
    <t>碧江天生桥景区</t>
  </si>
  <si>
    <t>位于距铜仁10公里的川硐镇。这里万刃石壁，断崖绿带，俊秀巍峨，美如画卷。在葱郁的林木笼罩下，溪水澄澈碧翠，可漂流，也可嬉水。</t>
  </si>
  <si>
    <t>织金洞</t>
  </si>
  <si>
    <t>织金洞原名打鸡洞，是中国目前发现的一座规模宏伟、造型奇特的洞穴资源宝库.洞中遍布各种形状的石笋、石柱、石芽、钟旗等，形成千姿百态的岩溶景观</t>
  </si>
  <si>
    <t>百里杜鹃风景区</t>
  </si>
  <si>
    <t>造访景区的最佳时间是每年的花期，大约是3月底-4月末，那是也有好几个少数民族节庆的日子比如彝族插花节、苗族跳花节等，届时旅行者会看到丰富多彩的民族风情表演</t>
  </si>
  <si>
    <t>草海</t>
  </si>
  <si>
    <t>草海地处海拔2200米的威宁县城旁，是贵州最大的天然淡水湖，有5个杭州西湖那么大进入湖中你会发现天是蓝的，湖也是蓝的，时不时还有飞鸟掠过天边，宛若人间仙境</t>
  </si>
  <si>
    <t>织金大峡谷</t>
  </si>
  <si>
    <t>织金大峡谷有V 型、盲谷式、干谷式等形态类型，向人们完整的展现了不同岩性、气候、地貌部位、水文地质和构造条件下及不同发育时期的喀斯特峡谷形态及其形成的全过程，是地球上一处罕见的喀斯特峡谷天然博物馆</t>
  </si>
  <si>
    <t>韭菜坪</t>
  </si>
  <si>
    <t>韭菜坪位于毕节市赫章县珠市彝族乡韭菜坪村，因山腰生长成片野韭菜而得名。景区的主峰是贵州最高峰，这里是欣赏韭菜花和登山赏景的好地点。</t>
  </si>
  <si>
    <t>奢香博物馆</t>
  </si>
  <si>
    <t>奢香博物馆，在大方县城北0.5公里处奢香陵园内的东南角，坐东向西，是西南地区第一个以民族历史人物为名的博物馆。 奢香（公元1368-1396年) 为元末永宁且蔺（今四川古蔺）奢香氏之女，彝族恒部祖先穆阿卧的后裔，是极具传奇色彩的著名彝族女政治家，也是明代贵州著名的彝族女土司。</t>
  </si>
  <si>
    <t>乌江源百里画廊</t>
  </si>
  <si>
    <t>乌江源百里画是千里乌江上最美的崖壁画廊。湖水清澈澄深，倒影沉碧，宁静秀丽，两岸峰壁险峻，气势恢宏，断层壁画神秘多姿，鬼斧神工，有“山似三峡而水胜三峡，水似漓江而山胜漓江”的美誉，因此称乌江源百里画廊</t>
  </si>
  <si>
    <t>九洞天</t>
  </si>
  <si>
    <t>九洞天风景名胜区是由六冲河自西向东流经纳雍、大方两县，形成上游总溪河景区，下游九洞天景区。河水潜入地下，称瓜仲河伏流，伏流下游山脊上，有九个巨大天窗，泛舟河上，天空时隐时现，“九洞天”由此得名。</t>
  </si>
  <si>
    <t>百草坪</t>
  </si>
  <si>
    <t>百草坪旅游区距威宁彝族回族苗族自治县县城约20千米，总面积2.67万公顷（约40余万亩），是西南地区重要的畜牧基地，享有“南方草原”之称。</t>
  </si>
  <si>
    <t>慕俄格古城</t>
  </si>
  <si>
    <t>慕俄格古城是国家3A级旅游景区，是30集电视连续剧《奢香夫人》影视拍摄基地及县级文物保护单位庆云楼、斗姥阁古建筑群；还有未定级文物点猪大坡古驿道，官水井等；有千年水塘罗氏塘、洗马塘等等著名景区</t>
  </si>
  <si>
    <t>马岭河峡谷</t>
  </si>
  <si>
    <t>马岭河峡谷位于兴义市东北4公里处，峡谷长约15公里，两岸峭崖对峙，河谷幽深，以雄、奇、险、秀而独具特色，被称为“地球上最美丽的伤疤”。</t>
  </si>
  <si>
    <t>万峰林</t>
  </si>
  <si>
    <t>万峰林景区位于兴义市城南，由近两万座奇峰翠峦组成，是中国西南三大喀斯特地貌之一。峰林密集奇特，气势宏大壮阔，造型完美，堪称中国锥状喀斯特博物馆，被称誉为“天下奇观”，更位列中国最美五大峰林之一</t>
  </si>
  <si>
    <t>何应钦故居</t>
  </si>
  <si>
    <t>何应钦故居位于距兴义市区南部45公里，峰林、石林之中的小集镇上，大约2个多小时车程。因是国民政府行政院长和军事委员会参谋长、军政部长、陆军总司令、台湾“总统府”战略顾问委员会主任何应钦先生的故居而闻名</t>
  </si>
  <si>
    <t>双乳峰</t>
  </si>
  <si>
    <t>双乳峰顾名思义，其双峰形如女性双乳，双乳峰下有连绵的肥田沃土，有呈玉带状的三岔河水浇灌，养育了这一方的百姓，繁衍了这一方的后代，使双乳峰下的布依风情更具有神秘色彩</t>
  </si>
  <si>
    <t>24道拐</t>
  </si>
  <si>
    <t>晴隆“24道拐”抗战公路，地处黔滇咽喉要道，旧称“鸦关”，是抗日战争时期援华军需物资运输的大通道，在倾角约60度的斜坡上以“S”型顺山势而建，如今依然保持着原始风貌</t>
  </si>
  <si>
    <t>乌沙贵州龙景区</t>
  </si>
  <si>
    <t>乌沙贵州龙景区龙化石极多，其中尤以岔江、泥麦古、谢米、佳克、戈备、革里等村出土最多，属三叠纪海生爬行动物化石。除贵州龙化石外，还发现大量的鳍龙类、碷齿龙、海龙、幻龙等海生爬行动物化石</t>
  </si>
  <si>
    <t>南明十八先生墓</t>
  </si>
  <si>
    <t>埋葬为南明永历小王朝而死节的18位朝内官员的古墓。永历八年（1654年）三月，孙可望派心腹郑国招大学士吴贞毓等18人，诬以“欺君误国，盗宝矫诏”罪，全部处死。遗骸丛葬于北关马场。史称“十八人之狱”。</t>
  </si>
  <si>
    <t>鲁布格深谷湖</t>
  </si>
  <si>
    <t>鲁布格深谷湖位于兴义市区70公里处。景区有一景点称鲁毗，是观云山雾海的好地方；还可以观赏云湖山、世界第一斜塔等自然景观</t>
  </si>
  <si>
    <t>泥凼石林</t>
  </si>
  <si>
    <t>泥凼石林东西长四公里，南北宽两公里，面积达三千多亩的石林，名为“泥凼石林”。石林由前后两部分组成，在这片土石相间的台地缓坡上，奇峰林立，怪石嵯峨，妙景奇观，气象万千</t>
  </si>
  <si>
    <t>安龙招堤</t>
  </si>
  <si>
    <t>安龙招堤始建于康熙三十三年，堤的两侧垂柳成行，荷花池、曲桥、观荷亭和朱楼画廊数幢联为一体，风光秀丽。堤边有明代“十八先生墓”、清代“十八先生墓”、马河图合葬墓、南明永历帝故宫、明御校场、清代试院等古迹</t>
  </si>
  <si>
    <t>西江千户苗寨</t>
  </si>
  <si>
    <t>西江千户苗寨是一个保存苗族“原始生态”文化完整的地方，由10余个依山而建的自然村寨相连成片，是目前中国乃至全世界最大的苗族聚居村寨。它是领略和认识中国苗族漫长历史与发展之地。</t>
  </si>
  <si>
    <t>肇兴侗寨</t>
  </si>
  <si>
    <t>肇兴侗寨，位于贵州省黔东南苗族侗族自治州黎平县东南部，占地18万平方米，居民1000余户，6000多人，是全国最大的侗族村寨之一，素有"侗乡第一寨"之美誉。</t>
  </si>
  <si>
    <t>镇远古城</t>
  </si>
  <si>
    <t>镇远古镇是贵州省黔东南苗族侗族自治州镇远县名镇，位于舞阳河畔，四周皆山。河水蜿蜒，以“S”形穿城而过，北岸为旧府城，南岸为旧卫城，远观颇似太极图。</t>
  </si>
  <si>
    <t>观景台</t>
  </si>
  <si>
    <t>站在观景台上可以俯看西江千户苗寨全景，白水河如玉带缠腰，将西江千户苗寨一分为二，村寨建立在70度的高坡上，蔚为壮观，夜晚几千盏灯，灯火通明，让人感叹。整个西江千户苗寨犹如一幅美丽的画卷，让人留连忘返。</t>
  </si>
  <si>
    <t>从江</t>
  </si>
  <si>
    <t>从江县城被都柳江一分为二，两边都只有1条街道，东岸为老城，西岸则被新建筑统治。从江管辖的民族村寨中青石小道交错纵横，花桥鼓楼交相辉映，吊脚木楼鳞次栉比，水车水碾悠然转动，置身其间，自是别有一番风味</t>
  </si>
  <si>
    <t>歌舞表演</t>
  </si>
  <si>
    <t>在西江千户苗寨，每天上午11:30和晚上19:30，分别有一场原汁原味的歌舞表演。奔放的苗族姑娘和小伙，在芦笙的伴奏下，跳起热情洋溢的民族舞蹈，让人沉醉在浓郁的民族风情中。</t>
  </si>
  <si>
    <t>岜沙苗寨</t>
  </si>
  <si>
    <t>岜沙苗寨-世界上最后一个持枪部落。至今仍保留了古老而原始的生活方式。寨内木楼古朴简单；四周密林环绕，环境幽雅；村民全系苗族，衣着方式原始，发势奇特，被称为：秦时发式汉时装。</t>
  </si>
  <si>
    <t>加榜梯田</t>
  </si>
  <si>
    <t>加榜梯田是苗族寨子世代耕耘的杰作。而那些散落在梯田中间独具苗乡特色的吊脚楼，好似五线谱中的一颗颗音符。梯田从加车河谷绕着山梁向上攀升，像一座“天梯”连接着天地间，梯带高低落差近千米。</t>
  </si>
  <si>
    <t>祝圣桥</t>
  </si>
  <si>
    <t>祝圣桥原名“溪桥”，后因为康熙大帝祝寿，改为“祝圣桥”。桥长135米，宽8.5米，高14米，该桥始建于明初洪武二年，据说当时因为阳河爆发山洪，该桥数次被冲毁。因此直至雍正元年才修建完成</t>
  </si>
  <si>
    <t>青龙洞</t>
  </si>
  <si>
    <t>青龙洞古建筑群始建于明代中叶，至今已有500多年的历史，是贵州著名的古迹。青龙洞风景区由青龙洞、紫阳书院、中元禅院、莲花亭等六个部分组成，有单体建筑35座，集儒、道、佛、会馆、桥梁及绎道建筑文化于一身</t>
  </si>
  <si>
    <t>荔波小七孔景区</t>
  </si>
  <si>
    <t>荔波小七孔是国家级AAAAA级风景名胜区，世界自然遗产。其位于贵州省黔南布依族苗族自治州荔波县西南部，距县城28公里。景区北首有一座建于道光15（1836）年的小七孔古桥，景区之名由是得之</t>
  </si>
  <si>
    <t>荔波樟江</t>
  </si>
  <si>
    <t>流域内荔波县开辟有“樟江风景名胜区”，为国家级风景名胜区。位于贵州省的东南部边缘，在荔波县城西南部，距都匀160多公里，距贵阳310多公里</t>
  </si>
  <si>
    <t>黔南掌布风景区</t>
  </si>
  <si>
    <t>掌布峡谷长6公里，两岸多悬崖峭壁和奇峰异石，峡谷内有多处地质奇观，其中“救星石”最为引人入胜。此石重约170吨，平均宽3.2米，高2.6米。沿节理一分为二，右边巨石天然凸现形似“中国共产党”五个大字</t>
  </si>
  <si>
    <t>中国天眼</t>
  </si>
  <si>
    <t>中国天眼为500米口径球面射电望远镜，由天文学家南仁东于1994年提出，历时22年建成，2016年9月25日启用。是由科学院国家天文台主导建设，具有我国自主知识产权、世界最大单口径、最灵敏的射电望远镜</t>
  </si>
  <si>
    <t>荔波大七孔景区</t>
  </si>
  <si>
    <t>大七孔景区是以原始森林、峡谷、伏流、地下湖为主体的景区，景观峻险神奇、气势雄峻磅礴，尤其是风神洞、恐怖峡、地峨宫景点，洞中有瀑，瀑下有湖，湖上有窗，阳光投下形如日月星斗，极富惊险性、神秘性、奇特性</t>
  </si>
  <si>
    <t>荔波茂兰国家级自然保护区</t>
  </si>
  <si>
    <t>茂兰国家级自然保护区位于贵州省荔波县境内，区内商业化程度很低，原生森林茂密，喀斯特地貌形成的山、水、林、洞、瀑、石融为一体，是观赏原生态大自然的好地方，也是户外运动爱好者的天堂</t>
  </si>
  <si>
    <t>瑶山古寨</t>
  </si>
  <si>
    <t>大小七孔就位于瑶山内，有全面国民族团结进步示范村之一—拉片民族团结进步示范村、古老的瑶寨—董蒙、拉柳农家乐、瑶山鸡、瑶山血橙、瑶山旅游产品（干笋、野香菌、野生花椒）、小七孔纯净水、拉片民族文化展厅</t>
  </si>
  <si>
    <t>水上森林</t>
  </si>
  <si>
    <t>李中水上森林公园离兴化城17公里，有全省最大的人工生态林——李中镇水上森林公园，这里是都市人回归自然休闲的好去处，一个风景优美，天然的氧吧。</t>
  </si>
  <si>
    <t>荔波水春河漂流</t>
  </si>
  <si>
    <t>水春河风景区是樟江三大风景区之一，是樟江上游水春河。到荔波游玩不去漂流那是人生一大憾事，古有不到水春漂流非好汉，今有不到水春漂流非君子。</t>
  </si>
  <si>
    <t>68级跌水瀑布</t>
  </si>
  <si>
    <t>68级跌水瀑布层层叠叠的瀑布，淙淙哗哗倾泻而下，或倾珠撒玉，推雪拥云，或如匹练飘逸，似银河泻地，形态各异，气象万千。千姿百态的瀑布跌水竞领风骚，争奇斗妍，构成风情万种的动态水景，令游客目不暇接。</t>
  </si>
  <si>
    <t>滇池</t>
  </si>
  <si>
    <t>滇池又称昆明湖，是云南最大的淡水湖，也是中国第六大淡水湖。湖面烟波浩渺，十分壮阔，游玩昆明的游客大多会到这里来看一眼。可以在湖边漫步、乘船游湖，冬季还能喂鸟；也可以登上龙门俯瞰滇池，让人心旷神怡。</t>
  </si>
  <si>
    <t>翠湖公园</t>
  </si>
  <si>
    <t>翠湖公园位于昆明市区北部，云南大学对面，是昆明市区环境优美的城市公园，也是很多游客在昆明市内游玩的首选。这里湖水碧绿，树木、荷塘典雅优美，冬季时还可以喂养、拍摄成千上万的红嘴鸥，趣味十足</t>
  </si>
  <si>
    <t>石林</t>
  </si>
  <si>
    <t>石林景区位于昆明石林县，素有“天下第一奇观”的美誉，也是昆明的必游景点之一。石林是典型的喀斯特地貌，石峰、石芽、落水洞、地下河遍布，峰林幻化成各种形态，剑状、塔状、蘑菇状等等，千奇百怪美轮美奂</t>
  </si>
  <si>
    <t>云南民族村</t>
  </si>
  <si>
    <t>南民族村位于昆明市区南侧，滇池池畔，是昆明旅游的热门去处。村内有1:1建造的傣族、白族、彝族等25个少数民族的村寨，而且各有不同的民俗、工艺表演等，一日内就可以遍览云南众多民族的风情</t>
  </si>
  <si>
    <t>金马碧鸡坊</t>
  </si>
  <si>
    <t>金马碧鸡坊位于昆明市三市街与金碧路交叉口，始建于明朝宣德年间，如今是昆明的地标和市中心，也是昆明的象征之一</t>
  </si>
  <si>
    <t>黑龙潭公园</t>
  </si>
  <si>
    <t>黑龙潭公园位于昆明市北郊的龙泉山五老峰下，是一处以古老泉潭为中心的公园。园内古迹众多，植物茂密，尤其以梅花最为著名，每年冬季这里数千株梅花开放，成为市民和游客们赏梅的绝佳胜地</t>
  </si>
  <si>
    <t>西山国家级风景名胜区</t>
  </si>
  <si>
    <t>西山位于昆明市西侧，毗邻滇池，距离市区约15公里。这里森林茂密，环境清新雅致，又可以俯瞰浩瀚滇池，一直是昆明人和游客们爬山观景的好去处。山上的龙门石窟更是古老珍贵，是热爱人文的游客的必游之地</t>
  </si>
  <si>
    <t>金殿公园</t>
  </si>
  <si>
    <t>金殿公园位于昆明市区东北侧7公里的鸣凤山上，这里清代曾是吴三桂在昆明的府邸，如今是一座有道教寺庙的公园。因为大殿是纯铜打造，阳光下金光闪闪，因此被称为金殿公园</t>
  </si>
  <si>
    <t>九乡风景区</t>
  </si>
  <si>
    <t>云南有句俗话叫“地上看石林，地下看九乡”，九乡与著名的石林同属喀斯特立体景观，但其美不是峰林，而在于溶洞。景区拥有大小溶洞上百座，规模庞大、数量繁多，被誉为“溶洞博物馆”，是昆明周边的必游景点之一</t>
  </si>
  <si>
    <t>世界园艺博览园</t>
  </si>
  <si>
    <t>世界园艺博览园又称世博园，位于昆明东北郊的鸣凤山下，距市区约6公里，是1999年昆明世界园艺博览会的会址。园内树木花卉种类繁多，分成多个主题展区，是欣赏植物花卉、园林美景的好去处</t>
  </si>
  <si>
    <t>罗平油菜花海</t>
  </si>
  <si>
    <t>罗平县位于曲靖市东部，地势颇有几分水乡的风范。作为一个传统的农业县，这里世代种植的油菜花吸引了海内外广大旅行摄影爱好者。金鸡峰丛、牛街乡、湾子湖水库和十万大山是观赏和拍摄油菜花的推荐地点</t>
  </si>
  <si>
    <t>陆良彩色沙林</t>
  </si>
  <si>
    <t>陆良彩色沙林位于陆良县城东南面18公里处，是一处以天然沙柱、沙峰为主要看点的景区。陆良彩色沙林和与路南石林、元谋土林并称“云南三林”</t>
  </si>
  <si>
    <t>九龙瀑布群</t>
  </si>
  <si>
    <t>九龙瀑布群，位于罗平县城东北的九龙河上，一条“银龙”盘游于群山中，在4公里长的河流中，落差超出了百米。来这里可以欣赏自然风光，感受瀑布的壮观</t>
  </si>
  <si>
    <t>金鸡峰丛</t>
  </si>
  <si>
    <t>金鸡峰丛位于罗平县城东北，每年花期的时候，满山遍野的油菜花扑面而来，无不令人醉心。金鸡岭作为一个小村庄，它的乡土的气息可以让久在城市的人们放松心情</t>
  </si>
  <si>
    <t>多依河</t>
  </si>
  <si>
    <t>多依河位于罗平县城东南处，河水清澈碧绿，时有竹筏出没其中。景区可以欣赏到河道上分布着的罕见的大小钙化瀑布浅滩，还有布依族的甘蔗地、香蕉园、休闲坝子、自用竹排码头，也可以去布依族寨子做客</t>
  </si>
  <si>
    <t>凤凰谷</t>
  </si>
  <si>
    <t>师宗县凤凰谷引（神秘谷）景区 位于五龙壮族乡，它以奇特的地学景观为主体，兼有植物景观、水景景观和浓郁的民族风情。景区内的凤凰洞为一暗河型水平溶洞，基本特点可用“高、大、险、奇、绝”五个字来概括</t>
  </si>
  <si>
    <t>螺丝田</t>
  </si>
  <si>
    <t>“螺丝田”是一个最著名油菜花拍摄点，这里的梯田是圈状的，远远看去真像是螺丝上的旋纹。牛街“螺丝田”是由串珠岩溶漏斗地质地貌构成的自然景观，漏斗如此密集，形态如此奇特，目前尚不多见</t>
  </si>
  <si>
    <t>大海草山</t>
  </si>
  <si>
    <t>大海草山春天山花烂漫，桀骜芳香；夏天绿草茵茵，牛羊成群；秋天云淡天高，绿草水碧；冬天，群山银装素裹，万物银雕玉砌，集峰、草、水、光、花、云、雪、洞、情于一体的独特风貌，素有云南的“新西兰”之美誉</t>
  </si>
  <si>
    <t>珠江源风景区</t>
  </si>
  <si>
    <t>珠江源位于云南东部曲靖市以北47公里处，整个景区由马雄山珠江源、花山湖和城区部分景点组成，总面积50平方公里。珠江源风景区是著名的国家级森林公园、省级风景名胜区、国际水利风景名胜区、国家级旅游区</t>
  </si>
  <si>
    <t>海峰湿地</t>
  </si>
  <si>
    <t>海峰湿地有“九十九山、九十九潭”之称 ”由于结构完整、功能齐全又是目前省内海拨纬度最低的湿地，它与周围由相对隆起的中山山地、峰林等森林环境共同构成的湿地生态系统成为云南最具代表性的典型喀斯特湿地景观</t>
  </si>
  <si>
    <t>抚仙湖景区</t>
  </si>
  <si>
    <t>抚仙湖位于澄江县以南5公里处，它被视为昆明人的后花园。虽不如滇池、洱海出名，但它是中国最大的深水型淡水湖泊，相当于12个滇池，6倍的洱海。这里可以欣赏到相当清澈的湖水，用“琉璃万顷”来形容也毫不夸张</t>
  </si>
  <si>
    <t>映月潭温泉</t>
  </si>
  <si>
    <t>映月潭温泉位于大营街汇溪公园旁，具有许多种类不同的温泉池，游客可以任意挑选，是一个和家人周末游的好去处</t>
  </si>
  <si>
    <t>禄充风景区</t>
  </si>
  <si>
    <t>禄充风景区位于抚仙湖西岸，空气清新，天空蔚蓝。景区内有风光秀丽的抚仙湖，形如笔架的笔架山，状如金钟的玉笋山和浓荫蔽日的古榕树，是一个休闲度假的完美景点</t>
  </si>
  <si>
    <t>月亮湾湿地公园</t>
  </si>
  <si>
    <t>月亮湾湿地公园与抚仙湖悦椿度假酒店相邻，与抚仙湖零距离，适宜散步观景。最南侧湖畔有一片开阔的椰林树影沙滩，仿佛置身于真正的阳光海岸</t>
  </si>
  <si>
    <t>聂耳公园</t>
  </si>
  <si>
    <t>我国著名的音乐家聂耳的祖籍便在玉溪，现玉溪市内辟有聂耳公园，始建于1985年，园内有聂耳铜像和纪念馆，是以纪念聂耳为主要特色，兼休息、娱乐为一体的综合性公园</t>
  </si>
  <si>
    <t>玉溪溶洞</t>
  </si>
  <si>
    <t>溶洞位于玉溪北城侧面的龙马山背后，距城区约30公里。洞中通道险峻，高低错落，层次分明。洞内清新的空气沁人心脾，一点也感受不到是在室内的感觉，好像置身于九霄云外的天宫。</t>
  </si>
  <si>
    <t>秀山风景区</t>
  </si>
  <si>
    <t>九龙池</t>
  </si>
  <si>
    <t>九龙池位于玉溪市州城西北10公里处，又名奇黎溪，是当地著名的佳景胜地之一</t>
  </si>
  <si>
    <t>在澄江抚仙湖畔禄充村的北面，有一座奇妙的山峰，近旁无山相连，三峰陡起，形如笔架，故名笔架山。在笔架山一株神奇的“合欢树”，当年电视剧《蹉跎岁月》曾以此作为外景拍摄地</t>
  </si>
  <si>
    <t>江川孤山风景区</t>
  </si>
  <si>
    <t>山岛是抚仙湖唯一的岛屿，位于江川境内抚仙湖南部，面积约6万平方米，孤山南面与海门公园相隔，北面与碧云寺上的莲花峰相望</t>
  </si>
  <si>
    <t>大山包</t>
  </si>
  <si>
    <t>大山包位于云南昭通市，是一个自驾游的理想之地，分为4个景点：鸡公山、仙人田、跳墩湖和大海子。鸡公山雄伟壮观，是观云海、看日落理想之地，大海子可以看日出和黑颈鹤</t>
  </si>
  <si>
    <t>豆沙关</t>
  </si>
  <si>
    <t>古驿道豆沙关，绚丽的老黎山岭风光，众星捧月的圆丘乳峰，梦幻迷离的天然迷宫，满山遍野的名贵花卉，顶天立地的参天古木，美丽如画的三股水瀑布，丰厚古老的文化遗存等，是通向四川、大西北途中的游览胜地</t>
  </si>
  <si>
    <t>黄连河风景区</t>
  </si>
  <si>
    <t>黄连河风景区位于昭通市大关县，以瀑布景观为主体，集峡谷、溶洞、原始森林、竹海、山顶水库、地质历史遗迹、珍稀动植物等自然景观和古墓、史前遗迹、民族风情等为一体，是一个多功能风景名胜区</t>
  </si>
  <si>
    <t>扎西会址</t>
  </si>
  <si>
    <t>扎西会址不远的小山岗上为扎西会议纪念馆，馆内有多年来征集到的珍贵革命历史文物数千件，有珍贵历史照片，形象逼真的雕塑，翔实的文字说明，距纪念馆不远有巍然矗立的红军纪念碑，四围护以大理石栏杆</t>
  </si>
  <si>
    <t>望海楼</t>
  </si>
  <si>
    <t>望海楼位于昭通市南郊凤凰山西麓，距城约2公里，是清乾隆二十五年（1760）由恩安县知县沈生遴建，望海楼不但是昭通的风物胜景，也是中共昭通地下党早期革命活动的纪念地</t>
  </si>
  <si>
    <t>大龙洞</t>
  </si>
  <si>
    <t>大龙洞位于昭通市北郊，拥有许多古色古香的建筑群落，楼台上雕梁画栋，飞檐彩亭。轩内苍松成林、绿茵满地，一古寺藏于林深洞口处，洞口恢宏，洞顶钟乳石倒悬，千姿百态，一泓清泉从中汩汩流出，水质优良，是昭通市的城市主要水源之一</t>
  </si>
  <si>
    <t>罗炳辉将军纪念馆</t>
  </si>
  <si>
    <t>罗炳辉将军纪念馆位于昭通市彝良县城北部，馆藏罗炳辉将军生前事迹介绍及图片展览，是青少年爱国主义教育基地</t>
  </si>
  <si>
    <t>小山峡（躲军洞）</t>
  </si>
  <si>
    <t>小山峡风景区位于昭通市镇雄县中屯乡翟底河西岸，地处云贵交界处，南距县城20公里，距川、滇、黔主要公路干线500米，整个风景片区集山、水、溶洞、峡自然景观于一体</t>
  </si>
  <si>
    <t>小草坝风景区</t>
  </si>
  <si>
    <t>小草坝风景区位于昭通市彝良县国营小草坝林场内，地跨彝良、盐津、大关三县，境内山峦起伏、林海绵延，四季风物各异，是度假、旅游、观光、休闲的理想去处</t>
  </si>
  <si>
    <t>观斗山石雕</t>
  </si>
  <si>
    <t>观斗山石雕位于昭通市威信县城东北40公里高田乡的新华汾山与罗汉山之间，海拔1880米。观斗山庙始建于明代，以观斗山为中心，同时建有昆仑山、小西天、神速林山等十多座庙宇</t>
  </si>
  <si>
    <t>腾冲热海温泉景区</t>
  </si>
  <si>
    <t>腾冲热海温泉景区俗称热海，景区内气泉、温泉群共有80余处，其中10个温泉群的水温达90℃以上，到处都可以看到热泉在呼呼喷涌，景区内雾气氤氲。热海温泉水质软、温度高、矿化度高</t>
  </si>
  <si>
    <t>腾冲悦椿温泉村</t>
  </si>
  <si>
    <t>腾冲属亚热带高原气候，自然火山地貌处处可见，是一个地热资源丰富的地方</t>
  </si>
  <si>
    <t>和顺古镇</t>
  </si>
  <si>
    <t>和顺古镇位于腾冲县城以西4公里处，始建于明代，因小河绕村而过故名“河顺”，后文人雅士取“士和民顺”之意而更名为“和顺”。和顺古镇是云南省著名的侨乡，更是茶马古道重镇、西南丝绸之路的必经之地</t>
  </si>
  <si>
    <t>滇缅抗战博物馆</t>
  </si>
  <si>
    <t>滇缅抗战博物馆位于保山市腾冲县和顺古镇内，当年是远征军反攻指挥部的旧址。博物馆是我国第一个民间出资建设、民间收藏、以抗战为主题的博物馆</t>
  </si>
  <si>
    <t>国殇墓园</t>
  </si>
  <si>
    <t>国殇墓园位于腾冲县城西南的叠水河畔、来凤山北麓，是为了是为纪念抗日战争时期中国远征军第二十集团军攻克腾冲战斗中阵亡将士而建的墓园，目前是中国规模最大、保存也最完整的抗战时期正面战场阵亡将士纪念陵园</t>
  </si>
  <si>
    <t>和顺龙潭</t>
  </si>
  <si>
    <t>和顺龙潭为地下涌泉形成，碧波荡漾，游鱼可数，潭周边以精美石栏饰之，潭中石亭翼然，潭畔古木苍天，古阁临潭而建，阁身倒映潭中，如诗如画，为和顺侨乡一胜景。传说古时和顺有龙为患，先民修潭敬龙，因此风调雨顺</t>
  </si>
  <si>
    <t>火山地热国家地质公园</t>
  </si>
  <si>
    <t>拥有97座火山的腾冲是探索火山地貌的最佳目的地，其中腾冲的火山地质公园是欣赏火山地质风貌的绝好去处。火山地质公园景区主要包括大小空山、柱状节理和黑鱼河三部分</t>
  </si>
  <si>
    <t>银杏村</t>
  </si>
  <si>
    <t>固东镇位于腾冲县北部，是腾北经济、文化、商贸中心，素有“腾北重镇”之美誉。江东村银杏除具有古老和天然连片等特色外，还有一个最大的特点就是“村在林中，林在村中”相互依托</t>
  </si>
  <si>
    <t>北海湿地</t>
  </si>
  <si>
    <t>腾冲北海湿地保护区在春夏有着鲜花、芦苇和群鸟的迷人风光，浮动的草排由历年的草根盘结而成，夏季草排上面生长着茂盛的北海兰、苇席草和许多叫不出名的野草野花，一片醉人的蓝色让你分不清这是草原还是湖泊</t>
  </si>
  <si>
    <t>艾思奇纪念馆</t>
  </si>
  <si>
    <t>艾思奇纪念馆位于和顺古镇内，是一幢中西合璧式砖木结构的四合院楼房。大门口悬有“艾思奇纪念馆”匾额，院内建筑精巧，串楼通栏，点缀西式小品阳台，正房前厅有一石砌圆形拱门，青藤缠缆，古朴秀雅</t>
  </si>
  <si>
    <t>丽江古城</t>
  </si>
  <si>
    <t>丽江古城又名大研镇，是茶马古道上最著名的城镇之一，已有八百多年的历史。古城内木楼青瓦，古街石巷，小桥流水，站在古城东大街上，举头即可遥望玉龙雪山。《一米阳光》、《木府风云》等影视剧都在此取过景</t>
  </si>
  <si>
    <t>拉市海</t>
  </si>
  <si>
    <t>拉市海位于丽江城西10公里，是一片水丰草美的湿地，湖畔青草依依，水中鱼虾成群，环境非常优美。这里还是很多候鸟的越冬栖息地，每年都会有十几万只候鸟过冬。拉市海也由此成为丽江骑马、划船、观鸟的绝佳去处</t>
  </si>
  <si>
    <t>玉龙雪山</t>
  </si>
  <si>
    <t>玉龙雪山是丽江最著名的景点之一，也是纳西族心中的神山，一共13座山峰连绵起伏，似银龙飞舞，因此得名。景区内可以直接乘坐索道上山，轻松欣赏高海拔冰川的瑰丽，是很多游客来此游玩的亮点</t>
  </si>
  <si>
    <t>丽江宋城旅游区</t>
  </si>
  <si>
    <t>丽江宋城旅游区是由旅游业著名的宋城股份公司打造，距丽江古城约6公里，毗邻文笔海，是丽江的一个重要旅游目的地。这里以精彩的千古情表演为核心，外部有各种民俗园区和表演秀，是观赏演出、感受民俗风情的好去处</t>
  </si>
  <si>
    <t>泸沽湖位于云南与四川边界，海拔2685米，是云南省最高的湖泊，风光旖旎，民风质朴，有“高原明珠”之称。云南一侧湖畔居住的摩梭人奉行“男不娶女不嫁”的走婚制度，所以泸沽湖又被称为“东方女儿国”</t>
  </si>
  <si>
    <t>蓝月谷</t>
  </si>
  <si>
    <t>蓝月谷位于玉龙雪山脚下，与玉龙雪山目前属于同一景区，仅持玉龙雪山门票（并非大玉龙门票）就可以免费游玩。蓝月谷是由玉龙雪山融水白水河流经此地形成，池水清澈见底，而且一片奇幻的蓝色，非常震撼眼球</t>
  </si>
  <si>
    <t>木府</t>
  </si>
  <si>
    <t>木府位于丽江古城南部，是历代丽江木氏土司的府邸，建筑融合了明代中原建筑风格和白族、纳西族的工艺，精美壮观，徐霞客曾赞“宫室之丽，拟于王者”。如今木府已是古城的一座地标，吸引无数游客来此欣赏</t>
  </si>
  <si>
    <t>四方街</t>
  </si>
  <si>
    <t>四方街位于丽江古城中心，形状是长方形，明清时期，这里是滇西北商贸枢纽、茶马古道上的交易中心。如今依然是丽江古城的闹市，附近店铺、美食街、酒吧街密布，游人如织，是古城内最热闹的地标</t>
  </si>
  <si>
    <t>束河古镇</t>
  </si>
  <si>
    <t>束河古镇位于丽江古城西北部，是当年茶马古道上的重要驿站。古镇依山傍水，构造布局与大研古城相仿，屋舍错落有致，巷道间流水潺潺，环境优美。难得的是，由于旅游开发较晚，束河古镇比大研古镇要幽静古朴得多</t>
  </si>
  <si>
    <t>里格岛</t>
  </si>
  <si>
    <t>里格岛位于泸沽湖西北部，是湖畔一个美丽的半岛，三面环水，左右青山环抱，背靠格姆女神山，风景如画，而且这里还有最淳朴的摩梭人家和最原始的自然风光</t>
  </si>
  <si>
    <t>茶马古道</t>
  </si>
  <si>
    <t>茶马古道位于普洱市的宁洱县，是中国古代一条重要的贸易通道，具有深厚的历史积淀和文化底蕴，游客可骑马亲身感受古人骑行古道的情景和普洱的风土人情</t>
  </si>
  <si>
    <t>勐梭龙潭</t>
  </si>
  <si>
    <t>勐梭龙潭位于普洱西盟县城南侧，是天然的高原淡水湖泊，为国家级水利风景区。湖泊四周原始森林青翠欲滴、景色秀丽，林中有许多珍贵的植物和珍稀的野生动物</t>
  </si>
  <si>
    <t>孟连宣抚司署</t>
  </si>
  <si>
    <t>孟连宣抚司署俗称“孟连土司府”，位于普洱市孟连县城西门外，始建于明永乐四年（1406年），是傣族土司刀氏的衙署。从明朝到民国五百多年间，共有28代世袭土司在此行使统治权</t>
  </si>
  <si>
    <t>普洱国家公园犀牛坪景区</t>
  </si>
  <si>
    <t>普洱国家公园犀牛坪景区处于普洱国家公园的中北部，景区地处热带与亚热带的过渡地区，森林覆盖率达94.5%，保存着中国面积最大、最完整的南亚热带季风常绿阔叶林</t>
  </si>
  <si>
    <t>龙摩爷圣地</t>
  </si>
  <si>
    <t>龙摩爷为佤语发音，意为圣地，相传是众神灵的聚集地。是佤族朝拜神灵，祭祀祖先，祈福求安的地方。景区内有不计其数的牛头依山势错落有致地悬于绝壁和苍天古木之上，是探究最原始、最神秘的阿佤山的首选地之一</t>
  </si>
  <si>
    <t>北回归线标志园</t>
  </si>
  <si>
    <t>普洱市墨江哈尼族自治县位于北纬22度51分-23度59分，东经101度07分-102度04分之间。建于1997年，占地1500平方米，融天文、地理、植物及科普知识和园林艺术、旅游文化为一体</t>
  </si>
  <si>
    <t>中华普洱茶博览苑</t>
  </si>
  <si>
    <t>普洱茶博览苑建在距市区29公里的营盘山上。以万亩生态茶园为建设背景，青山环绕丘陵相拥，景色秀丽是茶海中的一颗璀璨明珠</t>
  </si>
  <si>
    <t>娜允古镇</t>
  </si>
  <si>
    <t>娜允古镇位于普洱市孟连傣族拉祜族佤族自治县城，是中国至今还保存着的最后一个傣族古镇，已被列为傣族历史文化名城</t>
  </si>
  <si>
    <t>孟连大金塔</t>
  </si>
  <si>
    <t>孟连大金塔位于普洱市孟连县的南垒河畔，由8个小塔环抱一个主塔构成，主塔高31.68米，每座塔均挂有风铃，每当风吹过，风铃便发出轻脆的叮当声，让人感受到别样的的佛国意韵</t>
  </si>
  <si>
    <t>梅子湖公园</t>
  </si>
  <si>
    <t>翁丁佤族原始群居村落</t>
  </si>
  <si>
    <t>翁丁佤族原始群居村落位于临沧市沧源佤族自治县。村落周围自然景观优美，民族风情浓郁，由于基本未开发，所以翁丁村至今仍然保留了佤族原始的民族建筑风格和纯朴的风土人情，是迄今为止保存最为完好的原始群居村落</t>
  </si>
  <si>
    <t>五老山森林公园</t>
  </si>
  <si>
    <t>五老山森林公园位于临沧城东15公里处，为临沧大雪山自然保护区缓冲地带。远观五座山峰，就像五位老人并坐闲谈，故得名：五老山</t>
  </si>
  <si>
    <t>彩壁国画长廊</t>
  </si>
  <si>
    <t>"云南临沧沧源崖画谷风景旅游区是一个以崖画为依托，充分展示佤族民俗文化为核心，集民族文化、民族风情和自然景观、人文景观为一体的综合性风景旅游区</t>
  </si>
  <si>
    <t>广允缅寺</t>
  </si>
  <si>
    <t>广允缅寺位于沧源县城勐懂镇大街北侧，俗称“学堂缅寺”，始建于清代，为南传上部座佛教建筑，是云南省西南省民族信仰南传上部座佛教较有重要影响的寺院之一</t>
  </si>
  <si>
    <t>沧源崖画谷</t>
  </si>
  <si>
    <t>临沧崖画谷位于临沧地区沧源县以北勐来乡，因3500多年历史的古崖画而闻名。目前所发现的崖画共11处，生动的展现了佤族先民狩猎放牧舞蹈祭祀等活动场面，内容丰富，结构简练，独具一格</t>
  </si>
  <si>
    <t>南伞跨国溶洞</t>
  </si>
  <si>
    <t>南伞跨国溶洞位于南伞镇与缅甸掸邦第一特区果敢县接壤的国境线上，属石花瓶溶洞群中的一个主体溶洞，因该洞地跨两国而得名跨国溶洞</t>
  </si>
  <si>
    <t>鲁史古镇</t>
  </si>
  <si>
    <t>鲁史古镇原称阿鲁司，历史悠久，文化底蕴深厚，有名的历史古镇。是临沧市凤庆县古滇西茶马古道要道之一，也是滇西保存较为完好、规模较大的古建筑群之一</t>
  </si>
  <si>
    <t>孟定洞景佛寺</t>
  </si>
  <si>
    <t>孟定洞景佛寺位于临沧市耿马县国家级口岸孟定镇的洞景寨，是国家及文物保护单位，佛寺的建筑结构及陈设属南传上座部佛教山林派，因埋藏释迦牟尼“舍利子”而闻名东南亚</t>
  </si>
  <si>
    <t>青龙桥</t>
  </si>
  <si>
    <t>青龙桥位于凤庆县城东北60公里外的澜沧江上，桥体由16根铁索构成，两端各有桥亭5间，岸边有摩崖题刻数处。青龙桥是茶马古道的咽喉要塞，是澜沧江上目前惟一仅存的古桥</t>
  </si>
  <si>
    <t>茶文化风情园</t>
  </si>
  <si>
    <t>茶文化风情园景区位于临沧县城，是一处综合性人文旅游景区。茶文化风情园内以滇茶文化及少数民族茶文化为主，兼顾中国及世界茶文化，展现了古老的茶道、差异、茶经、茶礼、茶俗、茶歌、茶舞等茶文化精华</t>
  </si>
  <si>
    <t>莫里热带雨林景区</t>
  </si>
  <si>
    <t>莫里热带雨林景区位于瑞丽市东北，莫里”是傣语，意为“美丽的瀑布”。莫里热带雨林以其秀丽奇异的自然景观和佛教圣地名闻遐迩</t>
  </si>
  <si>
    <t>一寨两国</t>
  </si>
  <si>
    <t>一寨两国位于瑞丽市西南，有名的中缅边境71号界碑矗立寨中，国界线从该寨中央蜿蜒划过，是个典型的“一寨两国”边境地区，在这里可以体验到缅甸的风土人情</t>
  </si>
  <si>
    <t>勐焕大金塔</t>
  </si>
  <si>
    <t>勐焕大金塔座落在雷崖让山顶。传说“释加牟尼”生前转世为金鸡时曾生活于此地，佛涅槃后数百年，佛教弟子“召罕大”为传播佛祖教义亲临此山修炼，为“召罕大”有个修练的好环境，野草和荆棘全部让开，故称为雷牙让山</t>
  </si>
  <si>
    <t>勐巴娜西珍奇园</t>
  </si>
  <si>
    <t>勐巴娜西珍奇园建于2001年，由榕树园、三角梅园、紫薇园、桂花园、鸡蛋花园、盆景园、桫椤园、展览馆和奇石长廊等构成，珍奇园汇集了全国少见的大量古树名木和世界罕见的硅化木玉石</t>
  </si>
  <si>
    <t>瑞丽江</t>
  </si>
  <si>
    <t>瑞丽江傣语称为南卯江，意为“白雾笼罩的河”。因瑞丽傣语称为勐卯，所以也叫勐卯江，历史上又叫麓川江。瑞丽江发源于腾冲县境内高黎贡山西侧的分水岭，最后流入缅甸境内，汇入伊洛瓦底江</t>
  </si>
  <si>
    <t>畹町桥</t>
  </si>
  <si>
    <t>位于畹町市区南边的畹町河上，既是中缅两国的界河桥，也是滇缅公路出入国境的口岸桥和中缅两国的友谊桥。桥头设有中华人民共和国海关和边防检查站，每天早晨8时，这里都要举行升国旗仪式和开关仪式</t>
  </si>
  <si>
    <t>允燕佛塔</t>
  </si>
  <si>
    <t>允燕佛塔又称曼勐町塔，位于盈江县城以东1公里的允燕山上，“允燕”是傣语，意为吉祥、欢跃、令人向往的地方。是云南小乘佛教最重要的佛塔之一</t>
  </si>
  <si>
    <t>瑞丽边贸街</t>
  </si>
  <si>
    <t>瑞丽边贸街位于瑞丽市西北，这里卖货的大多是中缅边民，货物琳琅满目，而且多有本地傣族特色的木雕、皮革、纺织等工艺品，可以感受到浓厚的傣族风情</t>
  </si>
  <si>
    <t>树包塔</t>
  </si>
  <si>
    <t>树包塔是一座傣式佛塔，原名铁城佛塔，是为了纪念一次战事而建的，佛塔为实心的砖塔，被树根缠绕覆盖，故名树包塔，是当地傣族建造最早的佛塔</t>
  </si>
  <si>
    <t>三仙洞</t>
  </si>
  <si>
    <t>三仙洞位于芒市镇西南约40公里的三角岩上，是一个清代开发的天然溶洞，因洞中的三块石头像狐、像猴、像嫦娥，因而得名。这里，曾经一度成为周围地区的朝佛圣地，而如今，已成为潞西市重要的旅游区</t>
  </si>
  <si>
    <t>丙中洛</t>
  </si>
  <si>
    <t>丙中洛位于怒江僳僳族自治州贡山独龙族怒族自治县的北部，是滇西北三大山脉（高黎贡山、怒山、云岭）与三江（怒江、澜沧江、金沙江）形成倒“川”字的“三江并流”核心区，怒江自北向南贯穿全境</t>
  </si>
  <si>
    <t>怒江大峡谷</t>
  </si>
  <si>
    <t>怒江大峡谷位于横断山脉三江并流区域，其中云南段有300多公里，平均深度2000米，其中最深的3500一段就位于云南贡山丙中洛一带，被称为“东方大峡谷”</t>
  </si>
  <si>
    <t>六库</t>
  </si>
  <si>
    <t>六库位于怒江傈僳族自治州泸水县，是州政府所在地。因每年春节期间的“澡堂会”而闻名。六库东依碧罗雪山，西靠高黎贡山，很多旅行者从这里开始他的怒江之行</t>
  </si>
  <si>
    <t>怒江第一湾</t>
  </si>
  <si>
    <t>怒江流经贡山县丙中洛乡日丹村附近，受王期岩壁和丹拉大山的阻挡，掉头急转，形成了一个半圆形大弯，称为怒江第一湾。怒江第一湾是怒江大峡谷的标志性景观</t>
  </si>
  <si>
    <t>桃花岛位于扎拉桶村，因房前屋后遍地是桃树，每到春天，粉红色的桃花似彩霞映红了小岛，所以人们就把扎拉桶村称为桃花岛</t>
  </si>
  <si>
    <t>碧罗雪山</t>
  </si>
  <si>
    <t>碧罗雪山是西玛拉雅山的余脉，属于横断山脉，是贡山县与迪庆藏族自治州德钦县交界线及怒江与澜沧江的分水岭。山中气候变化异常，飞瀑密布，高山湖泊云集，被人们称作万瀑千湖之山</t>
  </si>
  <si>
    <t>高黎贡山自然保护区</t>
  </si>
  <si>
    <t>高黎贡山国家级自然保护区位于怒江西岸，山势陡峭，峰谷南北相间排列，有着典型的高山峡谷景观和丰富的动植物资源。高黎贡山与怒江自北并列南下，山顶与河谷相对高差近3000米，被誉为“东方第一大峡谷”</t>
  </si>
  <si>
    <t>听命湖</t>
  </si>
  <si>
    <t>听命湖位于泸水县片马镇东北部，距离高黎贡山风雪垭口600米，为古冰川侵蚀而成的冰蚀湖。听命湖水温低、海拔高，湖水清澈，水质优良，是听命河的源头</t>
  </si>
  <si>
    <t>老姆登教堂</t>
  </si>
  <si>
    <t>“老姆登”是白族语，意为“紫竹生长的地方”。老姆登教堂是怒江峡谷里最大的一座教堂。青砖墙，红漆木窗，白铁皮屋顶，简单朴素，更显出人们信仰的纯粹和虔诚</t>
  </si>
  <si>
    <t>片马</t>
  </si>
  <si>
    <t>片马是怒江州唯一的省级开放口岸，处在国家级自然保护区—高黎贡山自然保护区西坡腹地。片马边境旅游区内，茂密的原始森林令人神往，田园山水如诗如画。本世纪初，曾发生过各民族英勇抗击英帝国主义的“片马事件”</t>
  </si>
  <si>
    <t>普达措国家公园</t>
  </si>
  <si>
    <t>普达措国家公园位于大香格里拉风景区的中心区域，是世界自然遗产“三江并流”风景区的重要组成部分，主要由碧塔海、属都湖和霞给民俗生态文化村三部分组成</t>
  </si>
  <si>
    <t>香格里拉</t>
  </si>
  <si>
    <t>香格里拉，原名：中甸。据说就是詹姆斯希尔顿的小说《消失的地平线》里描述的人间天堂。2000年，更名为：香格里拉。香格里拉在藏语里的意思是：心中的日月</t>
  </si>
  <si>
    <t>虎跳峡</t>
  </si>
  <si>
    <t>虎跳峡是世界上落差最大的峡谷，位于香格里拉县虎跳峡镇东部，分为上、中、下虎跳三段，全长约20公里。金沙江奔流至此，被玉龙、哈巴两大雪山所挟峙，江面最窄处仅二三十米，加上巨大的落差，江水奔腾汹涌</t>
  </si>
  <si>
    <t>梅里雪山</t>
  </si>
  <si>
    <t>梅里雪山又称太子雪山，主峰卡瓦格博藏语意为：峡谷中险峻的白色雪峰，是藏区八大神山之一。其著名的“日照金山”是很多背包客梦寐以求难得一见的胜景，这里也是户外爱好者和摄影发烧友的最爱目的地之一</t>
  </si>
  <si>
    <t>松赞林寺</t>
  </si>
  <si>
    <t>松赞林寺全称噶丹松赞林寺，又名：归化寺，是云南地区最大的藏传佛教寺庙，也是川滇一带的格鲁派（黄教）中心。寺庙始建于公元1679年，由五世达赖亲自赐名</t>
  </si>
  <si>
    <t>飞来寺</t>
  </si>
  <si>
    <t>飞来寺位于距离德钦县城约10公里处的滇藏公路边，正对梅里雪山主峰卡瓦格博。距今已有380余年。</t>
  </si>
  <si>
    <t>巴拉格宗大峡谷</t>
  </si>
  <si>
    <t>巴拉格宗大峡谷又名香格里拉大峡谷，位于香格里拉市区的西北侧，拥有非常壮阔的自然风光。据说《消失的地平线》里描述的蓝月亮峡谷就是这里</t>
  </si>
  <si>
    <t>白马雪山</t>
  </si>
  <si>
    <t>白马雪山国家级自然保护区地处德钦县境内，是金沙江于澜沧江的分水岭，这里保存有国家重点保护植物星叶草、澜沧黄杉和重点保护动物滇金丝猴、云豹、小熊猫等，素有“寒温带高山动植物王国”之美誉</t>
  </si>
  <si>
    <t>独克宗古城</t>
  </si>
  <si>
    <t>独克宗古城位于迪庆藏族自治州香格里拉县东南隅。“独克宗”是藏语发音，意为“月光城”和“建在石头上的城堡”，为唐代吐蕃王朝所建</t>
  </si>
  <si>
    <t>依拉草原</t>
  </si>
  <si>
    <t>依拉草原位于香格里拉县城西北6公里处，总面积13平方公里，是香格里拉地区最大最美的草原。依拉，藏语意为“豹山”，因传说中依拉草原北边坐落的豹山是一座“神山”，故而得名</t>
  </si>
  <si>
    <t>大理古城</t>
  </si>
  <si>
    <t>大理古城位于风光秀丽的苍山脚下，是古代南诏国和大理国的都城。这里是个适合生活的地方，当地人日出而作日落而息，闲时养花草晒太阳，加之阳光明媚温度适宜，吸引游客无数</t>
  </si>
  <si>
    <t>洱海</t>
  </si>
  <si>
    <t>洱海位于大理古城东侧，青葱的苍山脚下，水色蔚蓝，以无敌的山水美景和湖滨独具风情的各个村镇而闻名于世。“下关风，上关花，苍山雪，洱海月”，洱海是大理四大名景之一，来大理，洱海不得不去</t>
  </si>
  <si>
    <t>崇圣寺三塔文化旅游区</t>
  </si>
  <si>
    <t>崇圣寺位于大理古城北，是大理国时期的皇家寺院。这里东临洱海，西靠苍山应乐峰，风景十分优美。三塔原来是崇圣寺的一部分，如今看到的寺院是重建的，而三塔则是已有千年历史的遗迹，也是来此的最大看点</t>
  </si>
  <si>
    <t>苍山</t>
  </si>
  <si>
    <t>苍山位于大理洱海西侧，风光极为秀美。主峰的积雪风光巍峨壮观，是大理著名的“风花雪月”四景之一。山间云雾变幻莫测，有“望夫云”、“玉带云”等奇秀形状</t>
  </si>
  <si>
    <t>蝴蝶泉</t>
  </si>
  <si>
    <t>蝴蝶泉位于苍山脚下，因为老电影《五朵金花》而为人所知。这是一个泉水清澈的方形泉池，泉水的颜色十分漂亮。平时前来，能看到蝴蝶大世界内繁育的几十种蝴蝶，颇为有趣</t>
  </si>
  <si>
    <t>天龙八部影视城</t>
  </si>
  <si>
    <t>大理天龙八部影视城位于大理古城西侧，背靠苍山，是电视剧《天龙八部》的主要拍摄地，规模宏大。游玩影视城，虽然看到的都是仿古建筑，但依然可以从中感受到当年大理国的繁荣昌盛</t>
  </si>
  <si>
    <t>双廊</t>
  </si>
  <si>
    <t>双廊镇位于洱海东北岸，大理市东北部，紧靠碧波荡漾的洱海，并可远眺苍山十九峰，集苍洱风光之精华于一处。晴天时阳光透过云层，折射在湖水上，伴以连绵的苍山为背景，是摄友们最想捕捉的镜头</t>
  </si>
  <si>
    <t>喜洲</t>
  </si>
  <si>
    <t>喜洲位于大理古城以北18公里处，西倚苍山，东临洱海，保存有大量的白族民居，也是著名的喜洲粑粑发源地。游走古镇里，看着身着白族服装的老人、卖粑粑的小店、白族民居……满是浓郁的白族风情</t>
  </si>
  <si>
    <t>南诏风情岛</t>
  </si>
  <si>
    <t>南诏风情岛位于洱海东北部的双廊村对面，洱海三岛之一。南诏岛四面环水，风光秀美，除了那号称世上最高的汉白玉观音像，岛上有不少风格各异的客栈，非常漂亮</t>
  </si>
  <si>
    <t>洗马潭大索道</t>
  </si>
  <si>
    <t>苍山洗马潭大索道是由天龙八部影视城起，途径七龙女池而直达苍山之顶洗马潭的观光旅游索道。游客可以饱览苍山和大理古城的风光，然后到达苍山山顶</t>
  </si>
  <si>
    <t>禄丰世界恐龙谷</t>
  </si>
  <si>
    <t>禄丰世界恐龙谷位于楚雄州禄丰县川街乡阿纳村恐龙山，是一个大型的恐龙文化旅游主题公园，很有趣味性和科普意义。在这里，游人可以走进恐龙王国、穿越侏罗纪世界、解读地球生灵的兴衰演变</t>
  </si>
  <si>
    <t>元谋土林</t>
  </si>
  <si>
    <t>元谋土林位于楚雄州元谋县境内，元谋土林与陆良彩色沙林、路南石林并称“云南三林”。这里是摄影爱好者的天堂，拍出的照片非常壮观</t>
  </si>
  <si>
    <t>彝人古镇</t>
  </si>
  <si>
    <t>彝人古镇位于楚雄市经济开发区永安西路，古镇内全方位展现了彝族文化，主要景点有望江楼、桃花溪、德运广场、彝人部落、土司府等，可以感受到浓厚的彝族风情</t>
  </si>
  <si>
    <t>狮子山旅游区</t>
  </si>
  <si>
    <t>武定县狮子山风景名胜区以山型酷似伏卧的雄狮而得名，是融自然风光和人文景观为一体的旅游景区，景区以优美的自然风光、悠久灿烂的历史文化和积淀深厚的佛教文化底蕴以及冠盖西南独有的牡丹芍药精品园而吸引四方游客</t>
  </si>
  <si>
    <t>黑井古镇</t>
  </si>
  <si>
    <t>黑井古镇位于楚雄州禄丰县城西北98公里的龙川江畔，黑井自汉朝起开井煮盐，2000多年来形成一个经济繁荣、多元文化发达的古镇，尤以明清时最为繁荣，有“明清社会活化石”之称</t>
  </si>
  <si>
    <t>物茂土林（虎跳滩土林）</t>
  </si>
  <si>
    <t>虎跳滩土林位于楚雄州元谋县西北32公里的物茂乡罗茂勒村西侧，又称“物茂土林”，通常所说的“元谋土林”景点即指此处</t>
  </si>
  <si>
    <t>浪巴铺土林（新华土林）</t>
  </si>
  <si>
    <t>新华土林位于楚雄州元谋县城西33公里处的新华乡境内，又名“浪巴铺土林”，距班果土林15公里，地处元谋、大姚、牟定3县交界处</t>
  </si>
  <si>
    <t>紫溪山森林公园</t>
  </si>
  <si>
    <t>紫溪山风景区位于楚雄市城西，紫溪山整个山脉为东南向西转北的弯月形，主峰海拔2500米，早在宋代以前就有“六十六座林、七十七座庵、八十八座寺”的说法，是当时有名的佛教胜地</t>
  </si>
  <si>
    <t>彝人部落</t>
  </si>
  <si>
    <t>彝人古镇是集彝族文化和彝族风情、吃、住、行、游、购、娱为一体的4A级特色旅游景区。在彝人古镇彝人部落景区里，彝族原生态建筑文化、生产生活文化、歌舞文化和祭祀文化等都展示了彝族的特色</t>
  </si>
  <si>
    <t>石羊古镇</t>
  </si>
  <si>
    <t>石羊古镇距大姚县城仅30公里车程，从县城往西北方一路沿着平坦的柏油路前行，路随峰转，时而曲折，时而平直，路经十几个路边小村，一路有奇峰怪石，有葱葱郁郁的沧桑古树</t>
  </si>
  <si>
    <t>元阳梯田</t>
  </si>
  <si>
    <t>元阳梯田地处哀牢山南部，是哈尼族世世代代留下的杰作，梯田依地势层层相叠，非常壮观。元阳梯田主要由坝达景区、老虎嘴景区、多依树景区、箐口景区4部分组成</t>
  </si>
  <si>
    <t>朱家花园</t>
  </si>
  <si>
    <t>朱家花园位于建水县翰林街，是清末乡绅朱渭卿兄弟建造的家宅和宗祠。园内宗祠、庙堂、居室、园林皆富丽堂皇，在这可以了解到西南民居建筑风格</t>
  </si>
  <si>
    <t>建水古城</t>
  </si>
  <si>
    <t>建水古城古称临安，是一座有着深厚历史的文化名城，位于红河州建水县境内。古城内各种古建筑精美且保存完好，看看精美的建筑工艺，拍拍照片，都是不错的体验</t>
  </si>
  <si>
    <t>建水文庙</t>
  </si>
  <si>
    <t>建水文庙位于建水县城西北隅，始建于元代，迄今已有600多年的历史，经明清两代扩建，目前是除山东曲阜孔庙和北京孔庙外的第三大孔庙</t>
  </si>
  <si>
    <t>建水燕子洞</t>
  </si>
  <si>
    <t>建水燕子洞位于建水县东部，包括自然林地、旱洞和水洞。景区主要是观赏溶洞的自然奇观、形态各异的钟乳石和每年5-7月份的燕子出、归巢。若是要观赏壮丽的自然景观，建水燕子洞是一个很好的地方</t>
  </si>
  <si>
    <t>坝达景区</t>
  </si>
  <si>
    <t>坝达景区又叫麻栗寨景区，位于县城南部43公里，新街东部15公里。主要景点：全福庄梯田、坝达梯田、麻栗寨梯田、上马点梯田、村落</t>
  </si>
  <si>
    <t>多依树梯田</t>
  </si>
  <si>
    <t>多依树景区包括多依树、爱春、大瓦遮等连片的上万亩梯田。这里是摄影爱好者的天堂，许许多多摄友举着各式各样的装备，长时间的逗留于此，拍摄那如画的梯田！住在这里的悬崖居，走到阳台上，就能欣赏到无尽的美景</t>
  </si>
  <si>
    <t>阿庐古洞国家地质公园</t>
  </si>
  <si>
    <t>阿庐古洞地处滇东南，位于云南省红河州泸西县城西2公里处，被誉为“云南第一洞”。“阿庐古洞”为彝语，意即“前面有平坦草地的虎洞”，系宋元时云南“三十七蛮部”之一“阿庐部”的穴居点</t>
  </si>
  <si>
    <t>朝阳楼</t>
  </si>
  <si>
    <t>朝阳楼又称迎晖门，位于建水县中心建中路的东端，是建水古城的地标性建筑。唐元和年间，南诏政权在此处修筑土城，明洪武二十年（1387年），设临安卫，在原来土城的基础上扩建成砖城</t>
  </si>
  <si>
    <t>屏边大围山</t>
  </si>
  <si>
    <t>大围山风景名胜区位于滇南边陲屏边县境内，距离屏边县城约10公里，由大围山片区、滇越铁路屏边境内一线和新现河一线，由19个景点组成，面积约50余平方公里</t>
  </si>
  <si>
    <t>普者黑</t>
  </si>
  <si>
    <t>“普者黑”是彝语，意为“盛满鱼虾的池塘”,被誉为“世间罕见、中国独一无二的喀斯特山水田园风光”。由于2013年湖南卫视亲子节目《爸爸去哪儿》曾在此取景，而被众人熟知</t>
  </si>
  <si>
    <t>坝美</t>
  </si>
  <si>
    <t>坝美村位于云南省文山壮族苗族自治州广南县北部的阿科乡和八达乡交界处，属喀斯特地貌，四周被翠绿的群山环抱。“坝美”是壮语的音译，意为“森林中的洞口”，在这可以感受到陶渊明描写的世外桃源的模样</t>
  </si>
  <si>
    <t>仙人洞位于仙人洞村以北，坐船进入溶洞，洞内空间狭小，有的地方甚至还要侧身而过，洞内的清凉扑面而来。如刀似剑的钟乳石从洞顶倒悬下来，仿佛一个收藏丰富的古兵器库</t>
  </si>
  <si>
    <t>普者黑天鹅湖位于普者黑国家级风景名胜区、国家4A级旅游景区内，是一个集喀斯特孤峰群、湖泊群、等为主的生态型湖区。湖区内湿地生物极其丰富，仅候鸟就有大雁、天鹅、苍鹭、白鹭等100多种1万多只</t>
  </si>
  <si>
    <t>文笔塔</t>
  </si>
  <si>
    <t>文笔塔高49米，塔为八角形，七层八翘，层层重阁，古朴典雅，塔身整体为红色，显得雄伟壮观、庄严挺拔，金碧辉煌</t>
  </si>
  <si>
    <t>西华公园</t>
  </si>
  <si>
    <t>西华公园位于文山县开化镇西华山，于1931年被辟为公园，后经过扩建，增建了险峰、翠峰、伴月等亭阁，并建有“九龙”大型石雕</t>
  </si>
  <si>
    <t>蒲塘秀色</t>
  </si>
  <si>
    <t>蒲塘秀色位于普者黑景区仙人洞村西南部，四周地势平坦。景区有清澈透明的湖水和远方青翠的山峰，这里空气清新，鸟语花香，非常适合休闲养生，是一家人度假的好去处</t>
  </si>
  <si>
    <t>青龙山</t>
  </si>
  <si>
    <t>青龙山位于普者黑景区普者黑村西部，有石阶可登上山上三处观景台。在山顶观景台处，可俯瞰整个普者黑景区，是摄影爱好者必到之处。山中树木茂密，怪石璘珣，早可赏日出，傍晚可观日落，是一座值得一爬的山峰。</t>
  </si>
  <si>
    <t>三腊瀑布</t>
  </si>
  <si>
    <t>三腊瀑布位于文山州广南县八宝镇东20公里处的三腊村附近，三腊的壮语意为三条河溪汇集的地方，古称响泉瀑布</t>
  </si>
  <si>
    <t>老君山风景名胜区</t>
  </si>
  <si>
    <t>文山县老君山风景名胜区由老君山原始林区、薄竹山和西华山三个片区组成，并纳入了上天生桥、下天生桥、东方红电站等白沙热带至南温带的多层性高原岩溶地貌特点，是滇东南地区唯一的一块亚热带“植物宝库”</t>
  </si>
  <si>
    <t>野象谷</t>
  </si>
  <si>
    <t>西双版纳野象谷位于景洪市以北36公里处，213国道线西侧，这里是亚洲野象频繁光顾的地方，野象谷也因此而得名</t>
  </si>
  <si>
    <t>曼听公园</t>
  </si>
  <si>
    <t>曼听公园是西双版纳最古老的公园，位于景洪市东南，是个天然的村寨式公园。当地人习惯称之为：春欢园。意为：灵魂之园。因为这里以前是傣王的御花园，王妃来游玩时，灵魂被美丽景色所吸引，因而得名</t>
  </si>
  <si>
    <t>中科院西双版纳热带植物园</t>
  </si>
  <si>
    <t>中国科学院西双版纳热带植物园位于西双版纳勐腊县勐仑镇的热带林海之中，当地人称勐仑植物园</t>
  </si>
  <si>
    <t>西双版纳原始森林公园</t>
  </si>
  <si>
    <t>西双版纳原始森林公园位于景洪以东、澜沧江以北，是全州离景洪城最近的一块原始森林</t>
  </si>
  <si>
    <t>西双版纳热带雨林国家公园望天树景区</t>
  </si>
  <si>
    <t>西双版纳热带雨林国家公园望天树景区位于西双版纳傣族自治州勐腊县东北，是北纬21度的一片绿洲，是热带雨林国家公园的核心景区，也是从水、陆、空全方位体验热带雨林的好地方</t>
  </si>
  <si>
    <t>基诺山寨</t>
  </si>
  <si>
    <t>基诺山寨位于景洪市东部基诺乡巴坡村，是基诺族世代繁衍生息之地。基诺山，古称攸乐山,在这里不仅可以观赏基诺山风光，还可以体验浓浓的基诺族民俗</t>
  </si>
  <si>
    <t>西双版纳傣族园</t>
  </si>
  <si>
    <t>西双版纳傣族园位于景洪市东南的勐罕镇。由保存最完好的五个傣族自然村寨组成，分别是曼将、曼春满、曼听、曼乍、曼嘎。无论你走进哪一个寨子，都会看到典型的缅式佛塔和传统的傣家竹楼，感受到浓郁的傣家文化</t>
  </si>
  <si>
    <t>空中走廊</t>
  </si>
  <si>
    <t>空中走廊位于西双版纳望天树景区内，是借助几十棵望天树的树干，以钢丝和尼龙绳搭建而成的一座悬空吊桥。吊桥有10多层楼高，游客可以走在上面体验空中漫步般的感觉</t>
  </si>
  <si>
    <t>大佛寺</t>
  </si>
  <si>
    <t>勐泐大佛寺位于西双版纳傣族自治州景洪市，是在古代傣王朝的皇家寺院“景飘佛寺”的原址上恢复重建，已东南亚国家寺庙建筑和佛像为主。在山顶可以眺望景洪市的城市美景，也可以在寺内进行佛教活动，感受佛教文化</t>
  </si>
  <si>
    <t>澜沧江风光</t>
  </si>
  <si>
    <t>澜沧江发源于青海高原的唐古拉山，经西双版纳流出境外。以景洪至橄榄坝一段自然风光和人文景观为最佳，可以欣赏到美丽的西双版纳风光</t>
  </si>
  <si>
    <t>是秦始皇陵的陪葬坑。秦始皇兵马俑素有世界第八大奇迹之称，这里出土的一千多个士兵陶俑，形象各不相同。是中国古代雕塑艺术史上的一颗明珠，被誉为“二十世纪考古史上的伟大发现之一”。</t>
  </si>
  <si>
    <t>慈恩寺大雁塔</t>
  </si>
  <si>
    <t>大雁塔，位于市区南部大慈恩寺内。大慈恩寺是唐代长安城内最宏丽的皇家寺院，建于唐太宗时期，是太子李治为了追念母亲文德皇后而建，并由西行取经归来的玄奘法师担任“首任主持”。</t>
  </si>
  <si>
    <t>西安城墙</t>
  </si>
  <si>
    <t>西安城墙，是古都西安的标志性景观，也是我国迄今保存最完整的古城墙。全长约14公里是在唐代皇城的基础上建成的，包括护城河、角楼等一系列设施。</t>
  </si>
  <si>
    <t>回民街</t>
  </si>
  <si>
    <t>回民街不只是一条街，是西安市中心回民聚集区内多条街道的统称，由北院门、北广济街、西羊市、大皮院等街道组成。这里是西安小吃的集中地，作为几百年历史的回民区，这里还能感受到浓浓的穆斯林气息。</t>
  </si>
  <si>
    <t>西安钟楼</t>
  </si>
  <si>
    <t>西安钟楼，是国内最大、最完整的一座钟楼，始建于明洪武十七年（公元1384年），钟楼处于西安的中心地带，是古城的地标之一，以它为中心辐射出东、南、西、北四条大街并分别与西安城墙东、南、西、北四门相接。</t>
  </si>
  <si>
    <t>秦始皇陵</t>
  </si>
  <si>
    <t>秦始皇陵位于西安市郊，是中国历史上第一位皇帝秦始皇嬴政的陵墓，在中国帝王陵墓中，以其规模宏大而著称。目前皇陵没有被挖掘，你可以在陵墓的周边徘徊思古。</t>
  </si>
  <si>
    <t>华清宫</t>
  </si>
  <si>
    <t>华清宫（华清池 • 骊山）景区位于西安城东30公里，与兵马俑相毗邻。为国家首批5A级旅游景区。因其亘古不变的温泉资源和众多历史事件享誉海内外，成为中国唐宫文化旅游标志性景区。</t>
  </si>
  <si>
    <t>大唐芙蓉园</t>
  </si>
  <si>
    <t>位于大雁塔东南侧的大唐芙蓉园，建于原唐代皇家芙蓉园遗址上。如今这里拥有国内最大的仿唐建筑群，来到这里，观赏恢弘的仿唐建筑，欣赏灯光衬托下的美景，还可以观看具有盛唐风情的歌舞《梦回大唐》。</t>
  </si>
  <si>
    <t>陕西历史博物馆</t>
  </si>
  <si>
    <t>陕西历史博物馆位于西安大雁塔的西北侧，是西安的名片性景点之一。博物馆筹建于1983年，根据周恩来总理生前指示，在原陕西省博物馆的原址上筹建新的博物馆，</t>
  </si>
  <si>
    <t>翠华山</t>
  </si>
  <si>
    <t>翠华山位于西安市南部的秦岭北脉，山中除了拥有秀美的湖光山色外，还能看到断崖残峰、巨石奇洞和堰塞湖等山崩地裂的景观，因而被誉为：“山崩天然博物馆”。</t>
  </si>
  <si>
    <t>香山</t>
  </si>
  <si>
    <t>香山由东、西、中三个石峰相连而成。三峰突兀，依此排列，形似一座笔架，横置太空，故又名三石山或笔架山，清代改名香山。香山山势挺拔峭峻，古柏苍翠成林，殿宇巍峨古朴。</t>
  </si>
  <si>
    <t>陈炉古镇</t>
  </si>
  <si>
    <t>陈炉古镇位于铜川印台区东南15公里的山巅上。据史书记载，陈炉古镇因“陶炉陈列”而得名。陈炉是历史上唯一遗存的“炉火千年不绝”的耀瓷基地，堪称陶瓷史上的奇迹，有“东方陶瓷古镇”之誉。</t>
  </si>
  <si>
    <t>位于铜川市耀州区东面约1.5公里处，唐时称磐玉山，宋以后称五台山，山上古柏苍翠，碑石林立，风景优美，还有众多的古迹可供游玩。</t>
  </si>
  <si>
    <t>姜女祠</t>
  </si>
  <si>
    <t>姜女祠位于铜川印台区金山山麓，距铜川古城约1.5公里。这里自古流传的孟姜女传说，使其蒙上了几分神秘色彩</t>
  </si>
  <si>
    <t>玉华宫</t>
  </si>
  <si>
    <t>玉华宫景区位于铜川市西北郊的玉华镇，始建于唐高祖于武德七年 （公元624年），曾经是西部唯一的皇家避暑行宫，唐高宗即位后，改玉华宫为寺庙。</t>
  </si>
  <si>
    <t>锦阳湖</t>
  </si>
  <si>
    <t>锦阳湖生态园位于铜川耀州区境内，是国家水利风景区和省级旅游风景区”。锦阳湖水域6千亩，湖岸延绵10多公里，与铜川境内的药王山、玉华宫等风景名胜古迹一起成为秦北一条旅游线。</t>
  </si>
  <si>
    <t>耀州窑博物馆</t>
  </si>
  <si>
    <t>耀州窑博物馆位于铜川市王益区黄堡镇，这里是全国重点文物保护单位耀州窑遗址所在地。</t>
  </si>
  <si>
    <t>药王故里</t>
  </si>
  <si>
    <t>药王故里位于铜川耀州区孙原村，距城区5公里，毗邻药王山。药王故里是“药王”孙思邈的诞生地，有药王诞生地、药王幼读遗址、药王祠、药王墓等景点。</t>
  </si>
  <si>
    <t>玉华寺遗址</t>
  </si>
  <si>
    <t>玉华寺遗址位于铜川市印台区玉华镇玉华宫景区内，因大唐高僧玄奘法师而闻名于世。公元624年，唐高祖李渊曾在此修建仁智宫，贞观二十一年，唐太宗李世民扩建仁智宫，改称玉华宫，专供皇室贵胄消夏避暑。</t>
  </si>
  <si>
    <t>照金牧场</t>
  </si>
  <si>
    <t>照金牧场内有天然密林、小型湿地以及滑草场、靶场、山地自行车道、露营区、烧烤区等游乐设施，是游客体验欧式风情的度假胜地。</t>
  </si>
  <si>
    <t>太白山国家森林公园</t>
  </si>
  <si>
    <t>太白山国家森林公园，位于宝鸡市眉县境内，地处秦岭主峰太白山北麓。园内的太白山是秦岭山脉的主峰，海拔3767米，山势雄峻，气魄雄伟。</t>
  </si>
  <si>
    <t>法门寺</t>
  </si>
  <si>
    <t>法门寺，位于宝鸡市扶风县以北约10公里的法门镇，始建于东汉末年。这座唐代的“皇家寺庙”，因安置了佛教界至高圣物——佛祖释迦牟尼的“指骨舍利”，而成为举国仰望的佛教圣地。</t>
  </si>
  <si>
    <t>姜子牙钓鱼台</t>
  </si>
  <si>
    <t>姜子牙钓鱼台风景区位于宝鸡市陈仓区天王镇境内，在天王镇的伐鱼河谷（即幡溪谷）中。溪中有一台石，传说是西周姜子牙涉政前隐居垂钓之地，故而得此名。</t>
  </si>
  <si>
    <t>金台观</t>
  </si>
  <si>
    <t>位于宝鸡市区北部的陵源上，距火车站仅1公里左右，始建于元末明初，为著名道士张三丰修道处。《明史·方伎》记曰：“太祖敬闻其名，洪武二十四年（1392）遣使觅之不得，后居宝鸡之金台观”。</t>
  </si>
  <si>
    <t>红河谷森林公园</t>
  </si>
  <si>
    <t>红河谷森林公园位于陕西省眉县境内，地处秦岭主峰太白山北麓红河流域，东临太白山国家森林公园，西南接太白山自然保护区，是登太白山古道之一。</t>
  </si>
  <si>
    <t>位于株洲炎陵县，是中华民族始祖炎帝神农氏的寝陵，这里古树参天、景色秀丽。千百年来，陵前的祭祀活动历久不衰，俎豆馨香，终年不绝。</t>
  </si>
  <si>
    <t>中华石鼓园</t>
  </si>
  <si>
    <t>坐落在“中华第一古物”石鼓出土地的宝鸡市石鼓山上。濒临渭河，东临茵香河，南靠天台山国家森林公园。是融“遗址保护、青铜器展览、石鼓文化展示、园林观光、考古研究和休闲娱乐”为一体的文化生态公园。</t>
  </si>
  <si>
    <t>太白山凤凰温泉</t>
  </si>
  <si>
    <t>太白山凤凰温泉水来自于萃取地表2000米以下的优质深层岩矿泉，出水温度高达72摄氏度，日出水量可达2000多吨。此温泉水质属于偏硅酸硫酸钙钠型温泉，是最适宜人体健康养生的温泉水。</t>
  </si>
  <si>
    <t>通天河国家森林公园</t>
  </si>
  <si>
    <t>通天河国家森林公园位于陕西省宝鸡市西南部，总平均海拔1700多米，最高海拔2738.7米。公园由西河庙、透马驹和兴赵原三大景区构成，原始植被、高山石林、瀑布潭溪是森林公园的鲜明特色。</t>
  </si>
  <si>
    <t>秦岭</t>
  </si>
  <si>
    <t>横贯中国中部的东西走向山脉。西起甘肃南部，经陕西南部到河南西部，主体位于陕西省南部与四川省北部交界处，呈东西走向，长约1500公里。</t>
  </si>
  <si>
    <t>乾陵</t>
  </si>
  <si>
    <t>位于咸阳市乾县城北6公里的梁山上。乾陵修建于公元684年，经过23年的时间，工程才基本完工，陵区仿京师长安城建制，四面有城墙，南有朱雀门，北有玄武门，东有青龙门，西有白虎门。</t>
  </si>
  <si>
    <t>崇文塔</t>
  </si>
  <si>
    <t>崇文塔位于泾阳县城东南10公里崇文中学内，泾河北岸，为省级重点文物保护单位。</t>
  </si>
  <si>
    <t>汉阳陵陶艺馆</t>
  </si>
  <si>
    <t>汉阳陵陶艺馆座落于国家一级博物馆、国家考古遗址公园——汉阳陵博物馆内，包含四大体验项目：1、制作陶罐陶瓶 2、文物的复仿制 3、汉代瓦当拓片4、文物修缮。</t>
  </si>
  <si>
    <t>马嵬驿</t>
  </si>
  <si>
    <t>马嵬驿民俗文化村位于陕西咸阳兴平马嵬办事处李家坡村，地处杨贵妃墓--黄山宫景区向西一公里处，依托黄山宫独特的历史资源顺势而建，将现代生活与历史文化完美结合，为马嵬构筑起一道美丽的风景线。</t>
  </si>
  <si>
    <t>袁家村</t>
  </si>
  <si>
    <t>袁家村位于陕西关中平原腹地，距村子一公里便是唐太宗昭陵，周边还有关中地区帝王诸陵中数量最多、保存最完整的石雕石刻群唐肃宗建陵石刻。</t>
  </si>
  <si>
    <t>大佛寺石窟</t>
  </si>
  <si>
    <t>彬县大佛寺石窟，位于咸阳彬县城西十公里西兰公路旁的清凉山脚下，为唐贞观二年（公元628年）所建。是唐太宗李世民为彬州浅水塬大战中阵亡的将士超度亡魂所建，现为国家重点文物保护单位，3A级旅游景区。</t>
  </si>
  <si>
    <t>汉阳陵博物馆</t>
  </si>
  <si>
    <t>位于西安市北部的咸阳市渭城区，是汉景帝刘启和皇后王氏同茔异穴的合葬陵园。汉景帝刘启（公元前188-141年）是西汉第四位皇帝。</t>
  </si>
  <si>
    <t>石门山国家森林公园</t>
  </si>
  <si>
    <t>石门森林公园位于咸阳市以北140公里的旬邑县。地处子午岭南端，面积8856公顷。景区峰峦叠嶂，奇花异草，凝彩滴翠，观赏植物丰富，林木种类繁多，兽走禽飞，风光旖旎。</t>
  </si>
  <si>
    <t>茂陵</t>
  </si>
  <si>
    <t>茂陵的陵名定于成化二十三年(1487年)九月十五日.同日，嗣皇帝孝宗朱佑樘下旨建陵。</t>
  </si>
  <si>
    <t>窑洞生态观光园</t>
  </si>
  <si>
    <t>黄土地窑洞生态度假庄园占地二万余亩，以中国西部特有的黄土高原峡谷沟壑地貌为背景，结合保存完整的百年下沉式古窑洞群落</t>
  </si>
  <si>
    <t>华山</t>
  </si>
  <si>
    <t>华山，古称“西岳”，为中国著名的五岳之一，位于陕西省华阴市境内，有“天下第一险山”之称。华山又有“太华山”的雅称，是中华文明的发祥地。</t>
  </si>
  <si>
    <t>司马迁祠</t>
  </si>
  <si>
    <t>司马迁祠位于韩城市南10公里芝川镇的韩奕坡悬崖上，始建于西晋永嘉4年，现为全国重点文物保护位。司马迁祠墓建筑群自坡下至顶端，依崖就势层递而上。</t>
  </si>
  <si>
    <t>西岳庙</t>
  </si>
  <si>
    <t>西岳庙，又名华岳庙，是历代帝王供奉和祭祀西岳大帝“少昊”的庙宇，始建于汉武帝元光年间（公元前134-前129年），当时建在华山脚下的黄神谷（今黄甫峪）口。</t>
  </si>
  <si>
    <t>长空栈道</t>
  </si>
  <si>
    <t>长空栈道位于华山南峰东侧山腰上，是华山派第一代宗师——元代贺志真道长为远离尘世静修成仙，在悬崖绝壁上镶嵌石桩，铺上木板而成。</t>
  </si>
  <si>
    <t>朝阳峰</t>
  </si>
  <si>
    <t>华山东峰，是华山主峰之一，这里是华山景区内观看日出最佳的地方，所以也叫朝阳峰。东峰由石楼峰、博台和朝阳台等几个峰头组成，其中朝阳台的海拔最高，居高临险，视野开阔，是观看日出的最佳地点。</t>
  </si>
  <si>
    <t>富平陶艺村</t>
  </si>
  <si>
    <t>是国内首家以现代陶艺为主题的陶艺博物馆，由富陶集团和北京乐陶苑许以祺博士共同合作兴建的博物馆群为主，十多座世界不同地区、国家的分馆和一座陶艺文献中心组成</t>
  </si>
  <si>
    <t>云梯</t>
  </si>
  <si>
    <t>云梯在中峰北面，于1984年凿辟，是从引凤亭经东石楼峰通往东峰的一段捷径，成为华山一处新的险道。云梯高十余米，与地面垂直呈90度角，中上部外突，呈倒坎崖之势。</t>
  </si>
  <si>
    <t>回心石</t>
  </si>
  <si>
    <t>由青柯坪东折，跨石拱桥、绕东道院，沿阶约行1公里，悬崖绝壁就挡住了去路。在千尺幢的下端，“回心石”便迎面突现。这里道路十分险要，不少游记中都有关于“游太华山者，往往至青柯坪而止”的记述。</t>
  </si>
  <si>
    <t>玉泉院</t>
  </si>
  <si>
    <t>位于华山脚下，是华山道教活动的主要场所，也是游客从华山峪游览华山的必经之地。传说当年陈抟老祖与赵匡胤对弈华山，赵匡胤将华山输给陈抟，又免其赋税，自此有许多方术道士来此修行。</t>
  </si>
  <si>
    <t>潼关</t>
  </si>
  <si>
    <t>潼关位于现在的渭南潼关县港口镇，地处关中平原东部，雄踞秦、晋、豫三省要冲之地，有“鸡鸣闻三省，关门扼九州”之说，是我国古代著名关隘之一。</t>
  </si>
  <si>
    <t>壶口瀑布是黄河上的著名瀑布，世界上最大的黄色瀑布。壶口瀑布以黄河为界，黄河以西是陕西宜川县，黄河以东是山西吉县。壶口瀑布也分为壶口瀑布（陕西处）和山西壶口瀑布（山西处），两个景区分别售票。</t>
  </si>
  <si>
    <t>延安革命纪念馆</t>
  </si>
  <si>
    <t>延安革命纪念馆位于延安市宝塔区西北延河东岸，在王家坪旧址的西边。这是一座大型革命历史纪念馆</t>
  </si>
  <si>
    <t>宝塔山</t>
  </si>
  <si>
    <t>位于延安城区中心，因为山上建有宝塔而得名，宝塔始建于唐代，明代重修。宝塔山是中国革命圣地延安的重要标志和象征，也是游览延安的必到之地。</t>
  </si>
  <si>
    <t>清凉山</t>
  </si>
  <si>
    <t>清凉山历来为延安第一名胜，历代名人咏诗、题词甚多。清凉山景观总体分为三部分：一是以万佛洞等石窟为主的佛教历史文物古迹</t>
  </si>
  <si>
    <t>黄帝陵</t>
  </si>
  <si>
    <t>位于黄陵县城约1公里的桥山上，是中华民族的始祖——轩辕黄帝的陵园，为中华儿女祭祖的圣地，号称“天下第一陵”。全国多处都有黄帝陵，但只有黄陵县的黄帝陵，被列为国家重点文物保护单位。</t>
  </si>
  <si>
    <t>王家坪革命旧址</t>
  </si>
  <si>
    <t>王家坪革命旧址，位于延安市区西北约4公里处，1937年1月至1947年3月期间，这里是中央军委（中共中央革命军事委员会）和八路军总部（后改为解放军总司令部）所在地。</t>
  </si>
  <si>
    <t>枣园革命旧址</t>
  </si>
  <si>
    <t>944年至1947年3月，中共中央由杨家岭迁驻到枣园，1947年中央撤出延安后，枣园遭到严重破坏，现存建筑都是建国后重建的。</t>
  </si>
  <si>
    <t>乾坤湾</t>
  </si>
  <si>
    <t>来到乾坤湾，圣览山巅，极目远望，眼前山峦起伏，沟壑纵横，黄河犹如一条巨龙在黄土高原丘陵沟壑间奔腾不息。位于S型的黄河古道边畔上的河怀村和伏义河村，犹如黄河巨龙怀抱其间的“阴阳鱼”。</t>
  </si>
  <si>
    <t>汉中石门栈道风景区</t>
  </si>
  <si>
    <t>石门栈道风景区，位于汉中市区以北约15公里的河东店镇，是在石门水库修建后新造的仿古栈道，原有的石门栈道（褒斜道部分）因为修建水库，在1969年就已经被淹没了。</t>
  </si>
  <si>
    <t>青木川古镇</t>
  </si>
  <si>
    <t>青木川古镇山清水秀，生态天然，民风古朴。古镇历史悠久，古时曾是羌汉杂居地区，自明朝年间逐渐繁华盛，民居多建于明清时期。</t>
  </si>
  <si>
    <t>汉中薰衣草庄园</t>
  </si>
  <si>
    <t>汉中维罗纳庄园位于汉中市铺镇双庙村，周边田园环绕，空气清新，交通便利。</t>
  </si>
  <si>
    <t>张良庙</t>
  </si>
  <si>
    <t>是陕南著名的游览胜地，位于汉中市留坝县城西北约17公里处，这里傍山依水，古朴典雅。相传“汉初三杰”之一的张良在辅佐刘邦成就帝业后，就激流勇退，托名“辟谷”，隐居于此。</t>
  </si>
  <si>
    <t>汉中勉县的武侯祠，位于勉县城西3公里处的108国道边。始建于西蜀景耀六年（公元263年），是国内众多武侯祠当中建祠最早、且唯一由皇帝（蜀国后主刘禅）下诏修建的祠庙。</t>
  </si>
  <si>
    <t>拜将坛</t>
  </si>
  <si>
    <t>拜将坛亦称拜将台，南环中路南侧有南北两座土台组成，台高3米多，面积为7840平方米。相传是当年刘邦驻汉台拜韩信为汉大将军，举行隆重的授印仪式时所筑，是刘邦重用人才而得天下的明证。</t>
  </si>
  <si>
    <t>华阳古镇</t>
  </si>
  <si>
    <t>位于汉中市区东北方约130公里，始于秦晋，自汉唐以来，这里一直是陕南北入关中的第一捷径，是历史上著名的古道驿站（傥骆古道），古军事要冲，古经济政治重镇。</t>
  </si>
  <si>
    <t>五龙洞国家森林公园</t>
  </si>
  <si>
    <t>五龙洞国家森林公园位于陕、甘、川三省交界处，在略阳县城北部48公里处。公园内四季景色各异，环境优美。</t>
  </si>
  <si>
    <t>百万亩油菜花田</t>
  </si>
  <si>
    <t>汉中地处秦巴山区，是传统的油菜种植生产基地，约有112万亩油菜花。</t>
  </si>
  <si>
    <t>褒斜道</t>
  </si>
  <si>
    <t>南起汉中褒城，北至关中斜峪关的褒斜道是古代关中与汉中相连接的最主要的通道。是我国历史上开凿最早、规模最大的一条古栈道。</t>
  </si>
  <si>
    <t>位于榆林市区约北5公里，在明长城口红山脚下的榆溪河谷，当地人也称为“雄石峡”，因为山上都是红色石头，所以得名红石峡。</t>
  </si>
  <si>
    <t>榆林的白云山，位于榆林市佳县城以南5公里处的黄河边上，因为经常白云缭绕，所以称为白云山。山中山水相映，松柏参天，山上有一座道观，因“山门无锁白云封”而叫白云观，山中还有其他一些寺庙</t>
  </si>
  <si>
    <t>镇北台</t>
  </si>
  <si>
    <t>位于榆林市区以北的红山顶上，距离榆林市区约7公里，距离景点红石峡约2公里，很多游客将这两个景点放在同一天游玩。</t>
  </si>
  <si>
    <t>山因山体中部有两处凸起，状如骆驼双峰，又名“驼峰山”；明朝正德年间（公元1518年）明武宗朱厚照出巡路过神木县，见此山形颇似案头笔架，所以又赐名“笔架山”当地俗称西山，素有“陕北小华山”的美称。</t>
  </si>
  <si>
    <t>靖边龙州丹霞地貌自然景观区</t>
  </si>
  <si>
    <t>又称靖边红沙岩峡谷，靖边波浪谷，位于靖边县东南22公里处龙洲乡的闫家寨子，俗称闫寨子。波浪谷是一种红砂岩地貌，因岩砂上的纹路像波浪，被叫做"TheWave"，即波浪。</t>
  </si>
  <si>
    <t>榆林明长城</t>
  </si>
  <si>
    <t>东起府谷，西至定边，沿途城堡林立，规模宏大。虽屡遭破坏却依然能看出其当年的雄伟，其中尤以榆林至神木一段保存最为完好。明长城横贯榆林市境。</t>
  </si>
  <si>
    <t>统万城遗址</t>
  </si>
  <si>
    <t>位于榆林市靖边县城以北约60公里处，处于陕西与内蒙古两省区交界之地，因为城墙用大砂、粘土、石灰筑而成，墙体呈现白色，当地人称白城子。</t>
  </si>
  <si>
    <t>红碱淖</t>
  </si>
  <si>
    <t>位于榆林神木县尔林兔镇东北角，距离榆林市区约140公里处，是沙丘戈壁中的一汪清水，也是陕西省最大的内陆淡水湖泊，有“沙海明珠”之称有。</t>
  </si>
  <si>
    <t>府谷老城</t>
  </si>
  <si>
    <t>距离府谷新县城约1公里，是一个建造在黄河边的古城。府谷老城始建于五代时期，如今游客看到古城是明朝初年兴建，距今约500年历史，这里也是我国北方保留最完整的石头城。</t>
  </si>
  <si>
    <t>毛乌素沙漠</t>
  </si>
  <si>
    <t>毛乌素沙漠位于陕西省榆林市和内蒙古自治区鄂尔多斯(伊克昭盟)之间，面积达4.22万平方公里，万里长城从东到西穿过沙漠南缘。据考证，古时候这片地区水草肥美，风光宜人，是很好的牧场。</t>
  </si>
  <si>
    <t>瀛湖</t>
  </si>
  <si>
    <t>瀛湖生态旅游区，位于安康市区西南18公里处的天柱山脚下，是安康水电站建成后形成的西北地区最大的淡水人工湖。</t>
  </si>
  <si>
    <t>中坝大峡谷</t>
  </si>
  <si>
    <t>中坝大峡谷总长度十余公里，由大峡谷、小峡谷、牛心峡、龙洞和黄村坝田园五大景区和一百多个景点组成。峡谷内风光秀丽，风格独特，风景如画，具有窄、长、秀、奇、清、灵、野、神、险、幽的特点。</t>
  </si>
  <si>
    <t>香溪洞</t>
  </si>
  <si>
    <t>香溪洞风景名胜区南依巴山，北临汉水，分为香溪洞、三天门、文武山、蜈蚣山、牛蹄岭5个景区。风景区周围山环峰绕，层峦叠嶂。山下溪流蜿蜒，山谷间野花香草，色彩绚丽。其中有花名为“香团刺”，花色黄白相间。</t>
  </si>
  <si>
    <t>凤堰古梯田</t>
  </si>
  <si>
    <t>凤堰古梯田景区位于汉阴县漩涡镇，属于灌区型水利风景区，连片共1.2万余亩，距今逾250年，景区面积38.78平方公里，是目前秦巴山区考古发现的面积最大、保存最完整的清代梯田。</t>
  </si>
  <si>
    <t>双龙生态旅游度假区</t>
  </si>
  <si>
    <t>安康双龙生态旅游度假区，以解构龙之传奇，体验龙之神韵，追寻中华龙文化为主题的国家AAAA级旅游景区。</t>
  </si>
  <si>
    <t>凤凰山森林公园位于安康汉阴县平梁镇铁瓦殿，地处凤凰山主峰，南倚秦岭，向北俯视整个汉阴县城。凤凰山平均海拔1100米，分为云雾山、望河垭、石窟山、溪竹园4个景区，有人文、自然景观40余处。</t>
  </si>
  <si>
    <t>南宫山国家森林公园</t>
  </si>
  <si>
    <t>位于安康岚皋县东部，因主峰并排三峰构成笔架状，又称笔架山，由二郎坪、金顶、火山石、高山栎和莲花寨五大景区组成。</t>
  </si>
  <si>
    <t>秦岭峡谷漂流</t>
  </si>
  <si>
    <t>秦岭峡谷漂流也被当地人叫做广货街漂流，全程8公里，最大落差150米，弯道19个，激流险滩10处，被誉为真正的“高山第一漂”</t>
  </si>
  <si>
    <t>燕翔洞</t>
  </si>
  <si>
    <t>位于石泉县城南50公里处的熨斗古镇，地处镇西的富水河畔，是一个集险、奇、幽、大为一体的天然石洞。</t>
  </si>
  <si>
    <t>龙王山</t>
  </si>
  <si>
    <t>位于安康市城东北15公里关庙镇境内，海拔867米，山峰突起，如立锥状，是安康北边有名的山。山顶开阔，古木交融，上有一寺一殿。</t>
  </si>
  <si>
    <t>金丝峡景区</t>
  </si>
  <si>
    <t>金丝大峡谷国家森林公园，位于商洛市商南县境内，地处秦岭南麓连接巴山北坡。</t>
  </si>
  <si>
    <t>商洛老君山</t>
  </si>
  <si>
    <t>老君山地处华山之阳，相传太上老君在此修炼成仙，故而得名。老君山群峰俊秀，怪石鳞峋，苍松劲树，山花烂漫。老君山溶洞溶柱林立，景观别致，灯火通明。</t>
  </si>
  <si>
    <t>牛背梁国家森林公园</t>
  </si>
  <si>
    <t>位于秦岭南坡的商洛市柞水县营盘镇，公园内有茂密的原始森林，清幽的潭溪瀑布，独特的峡谷风光，罕见的石林景观，以及秦岭冷杉、杜鹃林带、高山草甸和第四纪冰川遗迹所构成的特有的高山景观造。</t>
  </si>
  <si>
    <t>丹江漂流</t>
  </si>
  <si>
    <t>位于秦岭南麓的丹凤县，丹江全长443公里，为汉江最长一支流。这里山清水秀，气候温和，夏无酷暑，冬无严寒，诸多的自然人文景观是旅游观光的休闲胜地。</t>
  </si>
  <si>
    <t>天竺山国家森林公园</t>
  </si>
  <si>
    <t>位于山阳县城东南部，距离县城约30公里。天竺山自古以崔嵬奇险而闻名，园内有七座山峰相对，主峰有北峰大顶山、东峰铁钟坪、南峰虹池梁、西峰松树荡等。</t>
  </si>
  <si>
    <t>丹凤花庙</t>
  </si>
  <si>
    <t>又叫丹凤船帮会馆，位于丹凤县城西南龙驹寨。花庙建于清光绪十七年，由水手和船工集资修建，在当时供帮员食宿、聚会、娱乐之用，是现在国内保存最完整的船帮会馆之一。</t>
  </si>
  <si>
    <t>塔云山景区</t>
  </si>
  <si>
    <t>塔云山景区的山形似宝塔，直耸云端，素有“金顶刺青天，松海云雾间”之美誉。金顶观音殿，建于塔云山万仞绝顶之上，三面悬于万丈深渊，可谓鬼斧神工，令人叹为观止，被称为“秦楚一柱，绝顶道观”。</t>
  </si>
  <si>
    <t>柞水溶洞</t>
  </si>
  <si>
    <t>商洛柞水县石瓮镇，地处秦岭南麓，有大小溶洞108个，是我国北方最大的溶洞群落，目前已开发出了以三洞一台为主景的风景游览区，即佛爷洞、天洞、风洞和对峰台。</t>
  </si>
  <si>
    <t>月亮洞</t>
  </si>
  <si>
    <t>月亮洞位于商洛山阳县合河乡，距山阳县城45公里。月亮洞洞内景观自古以雄、险、奇、幽、大为特色，洞外山水也秀丽多姿。</t>
  </si>
  <si>
    <t>木王国家森林公园</t>
  </si>
  <si>
    <t>木王国家森林公园位于商洛市镇安县，总面积3616公顷。这里属北亚热带季风性半湿润气候区，气候温和，园内原始森林茂密，草场千亩，珍稀动植物品种繁多。</t>
  </si>
  <si>
    <t>黄河铁桥</t>
  </si>
  <si>
    <t>又名中山桥，位于城关区，是兰州最重要的地标建筑之一，也是游客到兰州游玩一定要去的地方。铁桥长两百多米，宽约有七八米，保持了一百多年前修建时的黑色铁架桥身，十分古朴。在</t>
  </si>
  <si>
    <t>水车博览园</t>
  </si>
  <si>
    <t>位于兰州市南滨河东路黄河河岸边，是滨河路绿色长廊的一部分，也是兰州市内著名的主题公园。公园以著名的兰州黄河水车为基础，汇集了全国各地的各种水车，集中展示在园区内，来此可以参观了解各地水车的特点。</t>
  </si>
  <si>
    <t>白塔山公园</t>
  </si>
  <si>
    <t>位于兰州市中心附近的黄河北岸，入口处与中山桥连接，是兰州市内的重要景点。白塔山以山顶的古老白塔最为著名，山间还有多座宫殿式的建筑，在建筑周围种植了很多树木，在此登山锻炼、摄影拍照都十分不错。</t>
  </si>
  <si>
    <t>吐鲁沟国家森林公园</t>
  </si>
  <si>
    <t>吐鲁沟在古蒙语中意为“美好的果园”，是兰州周边的一处山清水秀的自然风景区，距离兰州城区约200多公里车程，是兰州市本地居民周末郊游放松的好去处。</t>
  </si>
  <si>
    <t>黄河母亲雕塑</t>
  </si>
  <si>
    <t>黄河母亲雕塑位于兰州黄河南岸的滨河路中段，是全国诸多表现中华民族的母亲河——黄河的雕塑艺术品中最漂亮的一尊。</t>
  </si>
  <si>
    <t>仁寿山公园</t>
  </si>
  <si>
    <t>公园位于安宁区刘家堡北部的桃园之中，距市中心约15公里。公园内绿树成荫，山上亭台楼阁。山坡上塑一长27米的青龙，似腾空跃起，怒目奋爪</t>
  </si>
  <si>
    <t>西关清真大寺</t>
  </si>
  <si>
    <t>西关清真大寺位于兰州城关区，为穆斯林客商所建，俗称“客寺”，始建于明朝洪武或永乐年间。清真寺气势雄浑，庄严肃穆，具有鲜明的阿拉伯伊斯兰风格</t>
  </si>
  <si>
    <t>五泉山公园</t>
  </si>
  <si>
    <t>五泉山公园位于兰州市区南侧，是兰州最著名的公园之一。五泉山的历史很是悠久，因传说霍去病将军曾在山上鞭打五下打出五眼泉水而得名。</t>
  </si>
  <si>
    <t>正宁路</t>
  </si>
  <si>
    <t>是兰州老城区的一个缩影，也是这座城市市井生活的真实写照。这条巷子不算太长，但是汇聚了兰州声望很高的老字号，如马子禄牛肉面、马爷炒面、胡家包子、茹记烤肉、杜记甜食等。</t>
  </si>
  <si>
    <t>兴隆山自然保护区</t>
  </si>
  <si>
    <t>位于兰州市榆中县的县城西南侧，距离兰州市区的车程约50公里，是一处历史悠久的名山，也是兰州当地人登山锻炼、避暑游玩的胜地</t>
  </si>
  <si>
    <t>嘉峪关关城</t>
  </si>
  <si>
    <t>嘉峪关关城位于嘉峪关市西5公里处，这里是明万里长城的西段，也是古丝绸之路上的重镇。关城始建于明朝，是万里长城沿线最为壮观的关城。因地势险要，建筑雄伟而有“天下第一雄关”、“连陲锁钥”之称。</t>
  </si>
  <si>
    <t>内城</t>
  </si>
  <si>
    <t>内城墙高9米，加垛墙1.7米，总高10.7米。6米以下为黄土夯筑，6米以上用土坯加筑。历经六百多年，墙体虽有剥落，但大部份仍然完整牢固。</t>
  </si>
  <si>
    <t>长城第一墩</t>
  </si>
  <si>
    <t>明代，嘉峪关管辖着“腹里、沿边、境外墩台三十九座”。关内墩台林立，纵横交织，相互了望，互通情报。长城第一墩，是关南最主要的一座墩台，担负着传递关南及祁连山诸口军事信息的任务。</t>
  </si>
  <si>
    <t>长城博物馆</t>
  </si>
  <si>
    <t>嘉峪关长城博物馆的文物陈展充分应用了声、光、电等现代科技手法，配置了语音同声翻译系统、自动监控系统、自动恒温系统、自动消防报警系统、游客查询系统等国内较为先进的设施，在省内博物馆中属领先水平。</t>
  </si>
  <si>
    <t>悬壁长城</t>
  </si>
  <si>
    <t>石关峡悬壁长城的主题是古丝绸之路文化和长城文化。景区内参观的主要内容有悬壁长城、“丝绸古道”雕塑群、嘉峪关古代兵器展览等。</t>
  </si>
  <si>
    <t>新城魏晋壁画墓</t>
  </si>
  <si>
    <t>魏晋砖壁画墓位于嘉峪关市区东约18公里的新城镇，在近13平方公里的地域内分布着魏晋时期的古墓葬一千余座，素有“地下画廊”之称。</t>
  </si>
  <si>
    <t>天下雄关碑</t>
  </si>
  <si>
    <t>天下雄关”碑，在嘉峪关城楼西面。清嘉庆十四年（1809年），肃州总兵李廷臣视察防务至嘉峪关，见关势雄伟，便写下了“天下雄关”四字，后来镌刻成碑，立于嘉峪关东关坊一里道左。</t>
  </si>
  <si>
    <t>游击将军府</t>
  </si>
  <si>
    <t>也称游击衙门，初建于明隆庆年间，后来成为明清两代镇守嘉峪关的游击将军处理军机政务的场所。</t>
  </si>
  <si>
    <t>嘉峪关方特欢乐世界</t>
  </si>
  <si>
    <t>坐落于嘉峪关市讨赖河新区，是西北地区规模最大的第四代高科技主题公园。</t>
  </si>
  <si>
    <t>东湖生态旅游景区</t>
  </si>
  <si>
    <t>西北难得的大湖生态景观，在干旱地带显得格外清新优美。湖水来自祁连山的雪水，经人工导流，形成三个贯通的湖区。</t>
  </si>
  <si>
    <t>骊靬古城</t>
  </si>
  <si>
    <t>骊靬古城位于永昌县者来寨村骊靬遗址，是一个正方形城堡建筑，主要包括复原一座骊靬古城、古罗马风格民居、罗马神庙、古罗马一条街、古罗马广场。</t>
  </si>
  <si>
    <t>金川国家矿山公园</t>
  </si>
  <si>
    <t>因为挖掘矿产而留下的工业遗产，显示工业所带来的后果。</t>
  </si>
  <si>
    <t>金昌花文化博览馆</t>
  </si>
  <si>
    <t>金昌花文化博览馆是以花文化为核心的主题展馆，是紫金花城景区的重要艺术载体。</t>
  </si>
  <si>
    <t>西湖公园</t>
  </si>
  <si>
    <t>金昌市内的一处小公园，环境不错，适合城内放松漫步。</t>
  </si>
  <si>
    <t>紫荆花广场</t>
  </si>
  <si>
    <t>位于金昌市区的北部，总面积有700多亩，这里是近几年新开发的“紫金花卉基地。这里的薰衣草多为英国薰衣草，也有不少薰衣草的衍生产品、香袋、精油等。漫步花海中，扑鼻的是迷人的薰衣草花香。</t>
  </si>
  <si>
    <t>龙泉公园</t>
  </si>
  <si>
    <t>位于金昌市区西南侧，是一处环境优雅的城市公园，风格类似于古典园林，景色清幽，是城市放松漫步的好去处。</t>
  </si>
  <si>
    <t>景泰黄河石林</t>
  </si>
  <si>
    <t>位于甘肃白银市景泰县东南部的黄河边，距离兰州市区约150公里。</t>
  </si>
  <si>
    <t>永泰古城</t>
  </si>
  <si>
    <t>于甘肃省景泰县寺滩乡永泰村，距离景泰县城约25公里，是一座建立于明代的古城，因为俯瞰形状貌似金龟，因此又称为“永泰龟城”。</t>
  </si>
  <si>
    <t>红军会宁会师旧址</t>
  </si>
  <si>
    <t>位于会宁县南侧会师北路上，是纪念红军三大主力第一、二、四方面军长征会师的纪念园区。</t>
  </si>
  <si>
    <t>红军长征胜利景园</t>
  </si>
  <si>
    <t>长征胜利景园是甘肃会宁县政府为缅怀先烈，弘扬红军长征精神，对广大群众特别是青少年进行爱国主义教育和革命传统教育，在三大主力红军会宁会师暨长征胜利60周年之际兴建的。</t>
  </si>
  <si>
    <t>靖远法泉寺</t>
  </si>
  <si>
    <t>位于西部历史文化名城—甘肃省靖远县城东南10公里处，是国家AAA级旅游景区、甘肃省省级文物保护单位、省级森林公园，位列中国佛教百大名寺第39位。</t>
  </si>
  <si>
    <t>黄河石林滑雪场</t>
  </si>
  <si>
    <t>黄河石林滑雪场位于甘肃省白银市中泉镇红岘台村旁黄河石林国际露营地内，紧邻省道217线，一期规划面积8万平米，建成7条不同级别的雪道、4万平方米嬉雪区，可同时容纳上千名游客吃、住、行、玩等需求。</t>
  </si>
  <si>
    <t>寿鹿山森林公园</t>
  </si>
  <si>
    <t>位于甘、蒙、宁三省（区）交界处，西距景泰县城39KM。总面积1086公顷。公园地处腾格里沙漠与黄土高原的过渡地带，周围被荒漠戈壁所包围，享有“戈壁绿岛”之美誉。</t>
  </si>
  <si>
    <t>登上乌兰山，环顾四周，山水林田，村屯农舍，尽收眼底，大好河山景色秀美，令人心旷神怡。</t>
  </si>
  <si>
    <t>麦积山石窟</t>
  </si>
  <si>
    <t>麦积山石窟是西北最著名的石窟之一，与云冈石窟、龙门石窟和莫高窟一起被并称为“中国四大石窟”。</t>
  </si>
  <si>
    <t>大像山石窟</t>
  </si>
  <si>
    <t>位于天水市甘谷县的县城西南侧，又名大象山石窟，距离县城大约2公里左右。山间石窟的始建年代最早可以追溯到北魏年间，是丝绸之路上的一处重要的石窟古迹。</t>
  </si>
  <si>
    <t>伏羲庙</t>
  </si>
  <si>
    <t>伏羲庙本名太昊宫，俗称人宗庙，始建于明成化十九年至二十年间(1483-1484年)，前后历经九次重修，形成规模宏大的建筑群，是中国国内唯一有伏羲塑像的伏羲庙。</t>
  </si>
  <si>
    <t>牧马滩</t>
  </si>
  <si>
    <t>位于天水市东南56公里处党川燕子关，是通往石门景区后山的必经之路。相传周孝王十三年，非子在此牧马有功，被封为附庸，准许在秦地建邑。</t>
  </si>
  <si>
    <t>大地湾遗址</t>
  </si>
  <si>
    <t>大地湾遗址位于天水市秦安县北侧的五营乡，距离天水市区车程约100公里。这里是距今8000年-5000年的新石器文化遗址，也是中国发现最早的新石器文化之一。</t>
  </si>
  <si>
    <t>曲溪</t>
  </si>
  <si>
    <t>曲溪深藏在小陇山林区茫茫的林海里，人迹罕至，景色佳妙。沿着长10多公里，宽2公里的曲水漫游，青山、绿水、河石、草坪、山花、沙滩、湖光、修篁交相辉映，令人目不暇接。</t>
  </si>
  <si>
    <t>玉泉观</t>
  </si>
  <si>
    <t>玉泉观位于天水市城北天靖山脚下，创建于唐代，因山上有一碧水莹莹、清甜透脑的玉泉和元代秦州教谕梁公弼建寺时吟有“山寺北郊，名山玉泉”之句而得名。</t>
  </si>
  <si>
    <t>在天水市北道区东南50公里处的西秦岭群山峻岭中，海拔2094米，林木荫郁，层峦叠翠，上出金宵，下临渚水。石门因其峰峦奇秀，岚雾常留，而被誉为甘肃的“小黄山”。</t>
  </si>
  <si>
    <t>仙人崖</t>
  </si>
  <si>
    <t>人崖距麦积山石窟15公里，由三崖、五峰、六寺所组成。翠峰高耸于崖顶，寺观修建于峰顶或飞崖之间，颇有雅趣。</t>
  </si>
  <si>
    <t>女娲祠</t>
  </si>
  <si>
    <t>女娲祠的建造年代，目前可追溯到秦朝，距今已有2000多年的历史。1986年，天水牧马滩出土秦墓木板地图，其中绘制葫芦河的2号图标有一亭形物。</t>
  </si>
  <si>
    <t>莫高窟</t>
  </si>
  <si>
    <t>莫高窟也称千佛洞，位于敦煌市区的东南侧。石窟始建于东晋十六国时期，石窟开凿历经了千年，直到元朝结束。拥有大量的壁画、石窟、文物等，是全世界闻名的佛教艺术胜地。</t>
  </si>
  <si>
    <t>敦煌石窟艺术保护研究陈列中心</t>
  </si>
  <si>
    <t>该中心陈列部分设有录相演播厅和三个展区，敦煌石窟艺术的精华和发展历程的概况在此得以展现。录相演播厅向观众放映有关敦煌石窟艺术和陈列中心概况的录相片。</t>
  </si>
  <si>
    <t>鸣沙山、月牙泉</t>
  </si>
  <si>
    <t>位于敦煌市区以南约5公里处，这里沙山与泉水共处，历来以“沙漠奇观”著称于世，是敦煌的名片之一。在这里你可以爬上鸣沙山，俯瞰月牙泉，还能在山顶上欣赏大漠日落，感受西北大漠的苍凉广阔。</t>
  </si>
  <si>
    <t>玉门关</t>
  </si>
  <si>
    <t>建于东汉年间，又称小方盘城，随丝绸之路的兴盛而繁盛起来，曾经是西域商贾和中原人士络绎往来的必经之地。因为和田美玉自古从这里输入中原，所以被人称为玉门关。</t>
  </si>
  <si>
    <t>雅丹地质公园</t>
  </si>
  <si>
    <t>位于敦煌市西北180公里的戈壁上，是游客游玩敦煌西线（包含玉门关、汉长城、阳关、西千佛洞等景点）的重要景观。</t>
  </si>
  <si>
    <t>三危圣境</t>
  </si>
  <si>
    <t>东西向约6公里的景区有山门牌坊、王母宫、观音井、阿弥陀佛殿、观音殿、龙王庙、平安庙、释迹牟尼大佛、老君庙等庙字宫观建筑，远山上还有乐堂和各种碑刻、塑像。</t>
  </si>
  <si>
    <t>阳关遗址</t>
  </si>
  <si>
    <t>关遗址又称阳关博物馆，位于敦煌市西侧，距离敦煌市区车程约60公里，是一处以古阳关遗址为基础修建的景区。景区内修建了一些仿汉代的城楼建筑，还设置了多个展厅，展示了古丝绸之路上的众多文物。</t>
  </si>
  <si>
    <t>汉长城</t>
  </si>
  <si>
    <t>敦煌境内北端现存有玉门关至阳关、阳关至党河口、马迷土至弯腰墩的汉长城支线。随着两千多年岁月的流逝和风雨流沙的破坏，部分长城被夷为平地，多半长城保存下来。</t>
  </si>
  <si>
    <t>西千佛洞</t>
  </si>
  <si>
    <t>敦惶佛教艺术体系的一个组成部分。现存北魏至宋代16个洞窟。其中一至三窟为唐代窟，四至八窟为魏代窟，十六窟为晚唐窟。</t>
  </si>
  <si>
    <t>敦煌雷音寺</t>
  </si>
  <si>
    <t>位于古丝绸之路的重镇-甘肃敦煌市南4公里处鸣沙山下，月牙泉边，它自古就是东西交通的枢纽，也是中西文化的交汇处和中转站。</t>
  </si>
  <si>
    <t>张掖丹霞国家地质公园</t>
  </si>
  <si>
    <t>位于张掖市临泽、肃南县境内，面积约510多平方公里。是国内唯一的丹霞地貌与彩色丘陵景观复合区，被《中国国家地理》杂志评为中国最美的七大丹霞地貌之一。</t>
  </si>
  <si>
    <t>张掖国家湿地公园</t>
  </si>
  <si>
    <t>位于张掖市区北约3公里处，是西北地区最大的几个城市湿地公园之一。公园内有清澈的湖泊、大面积的芦苇荡、葱郁的树木和草坪花园等众多环境优雅的景观，在西北地区十分少见。</t>
  </si>
  <si>
    <t>马蹄寺</t>
  </si>
  <si>
    <t>又称普光寺，位于肃南裕固族自治县境内祁连山麓之间，是一处庞大的石窟寺院建筑群。在石壁上有从北凉时期至今千年以来凿刻的多个石窟佛像，还有高层的石窟寺院建筑，非常的奇幻壮观。</t>
  </si>
  <si>
    <t>平山湖大峡谷</t>
  </si>
  <si>
    <t>走进平山湖探秘大峡谷丝路之路新发现——张掖平山湖大峡谷期待勇者征服！亿万年风雨沧桑，大自然神奇造化。</t>
  </si>
  <si>
    <t>张掖大佛寺</t>
  </si>
  <si>
    <t>张掖大佛寺位于张掖市市区内，始建于西夏王朝永安年间，距今已经有九百多年的历史。</t>
  </si>
  <si>
    <t>中国工农红军西路军纪念馆</t>
  </si>
  <si>
    <t>位于张掖市高台县，是中国最大最权威的反映西路军战斗历史的纪念馆</t>
  </si>
  <si>
    <t>冰沟丹霞景区</t>
  </si>
  <si>
    <t>位于张掖肃南裕固族自治县，是以赤红的宫殿型丹霞地貌为主的自然风景区。</t>
  </si>
  <si>
    <t>焉支山森林公园</t>
  </si>
  <si>
    <t>焉支山森林公园位于山丹县城南50公里处的大黄山林区，是以自然风光为依托的游览区，被评为省级森林公园。</t>
  </si>
  <si>
    <t>山丹军马场</t>
  </si>
  <si>
    <t>山丹军马场位于张掖山丹县南侧，是祁连山北侧的一片辽阔广袤的大草原。马场地势广博，无论是草原还是油菜花田都绵延几十公里，景色非常大气壮美。</t>
  </si>
  <si>
    <t>金塔寺</t>
  </si>
  <si>
    <t>金塔寺座落在马蹄寺东南面，有东、西两大石窟，均开凿在陡峭的红石崖壁上。</t>
  </si>
  <si>
    <t>武威文庙位于武威市市区东南部，同时也是武威市博物馆的所在地。这座文庙修建于明朝，规模很大，历史上地位很高，被称为“陇右学宫之冠”。</t>
  </si>
  <si>
    <t>神州荒漠野生动物园</t>
  </si>
  <si>
    <t>神州荒漠野生动物园位于武威市区东侧约20公里处，曾经是甘肃省濒危动物研究中心，现在成为武威市最大的动物园。动物园位于腾格里沙漠南端，又有湖水树木，环境优美。</t>
  </si>
  <si>
    <t>雷台公园</t>
  </si>
  <si>
    <t>位于武威市市区北侧，是武威市最著名的旅游胜地，著名的雷台汉墓就在这里。雷台汉墓是汉朝时“守张掖长张君”之墓，墓主算是汉朝时的一方守将。</t>
  </si>
  <si>
    <t>天梯山石窟</t>
  </si>
  <si>
    <t>也称大佛寺，位于城南50公里处的中路乡灯山村，创建于东晋十六国时期的北凉，距今约有1600年历史。天梯山山峰巍峨，陡峭峻拔，高入云霄，山有石阶，拾级而上，道路崎岖，形如悬梯，故称天梯山。</t>
  </si>
  <si>
    <t>西夏博物馆</t>
  </si>
  <si>
    <t>位于城区东南隅，与武威文庙毗邻，占地面积3570平方米，建筑面积2900平方米，为二层仿古式建筑，主要展示凉州出土的西夏珍贵文物。</t>
  </si>
  <si>
    <t>马牙雪山</t>
  </si>
  <si>
    <t>位于天祝县西部，距天祝县城35公里处，西北东南走向，东西长约45公里，南北宽约10公里，主峰白藏语称伦布什则，意为最高的须弥山，海拔4447米。</t>
  </si>
  <si>
    <t>白塔寺</t>
  </si>
  <si>
    <t>藏语称作谢尔智白代，即东部幻化寺，为藏传佛教凉州四寺（白塔寺、莲花山寺、海藏寺、金塔寺）之一，位于凉州城区东南20多公里的武南镇白塔村</t>
  </si>
  <si>
    <t>罗什寺</t>
  </si>
  <si>
    <t>矗立在武威市北大街，是为了纪念西域高僧鸠摩罗什在武威弘扬佛法、翻译经典的功绩而建造的。 罗什寺塔最早建于后凉（386年～400年），塔及寺院在唐时大力扩建，明、清皆有修葺。</t>
  </si>
  <si>
    <t>武威沙漠公园</t>
  </si>
  <si>
    <t>位于武威市区东侧的清源镇，距离市区车程约25公里，是一处以沙漠为基础修建的公园。</t>
  </si>
  <si>
    <t>红崖山水库</t>
  </si>
  <si>
    <t>位于石羊河下游，是沙漠地区一座中型洼地蓄水工程，也是亚洲最大的人工沙漠水库，被中央电视台列为“中华之最”。</t>
  </si>
  <si>
    <t>遮阳山旅游风景区</t>
  </si>
  <si>
    <t>位于甘肃定西市漳县南侧，是漳县当地著名的自然名胜。遮阳山山势陡峭，山间的峡谷幽深，是爬山、游览峡谷的好去处</t>
  </si>
  <si>
    <t>太白山</t>
  </si>
  <si>
    <t>渭源县城西南25公里的杨庄乡，因传说是太白金星修道的仙山而得名。</t>
  </si>
  <si>
    <t>贵清山旅游风景区</t>
  </si>
  <si>
    <t>位于定西市漳县南侧，是陇中黄土高原上景色秀美的名山。贵清山的山势陡峭壮观，树木茂密，山间有峡谷、溪流，环境很优美，有中峰寺等历史古迹，还有蜀汉大将姜维曾在此处留下的历史传说。</t>
  </si>
  <si>
    <t>悦心温泉水世界</t>
  </si>
  <si>
    <t>是一家定位于温泉养生、绿色康体、休闲娱乐为一体的大型室内恒温温泉养生场馆，馆内设施高雅完备，品位不凡。</t>
  </si>
  <si>
    <t>首阳山景区</t>
  </si>
  <si>
    <t>位于渭源县城东南34公里处，因九峰环峙、状如莲花，又名莲峰山。</t>
  </si>
  <si>
    <t>南特温泉庄园</t>
  </si>
  <si>
    <t>位于县城西南8公里处的汤池河谷中公司以温泉为主线，打造生态养生游得良性经济循环，温泉目前集商务、洗浴、温泉、棋牌、健身、SPA等功能于一体，集中打造综合性旅游休闲平台。</t>
  </si>
  <si>
    <t>天井峡景区</t>
  </si>
  <si>
    <t>在石门水库的后面，有一处纯朴自然、不事修饰的奇异妙境的净土这就是——横亘十里的史前峡谷天井峡，一座座陡峭的山崖相对挺立，中开一缝，就象大锯解开的板缝，当地山民又叫它解板沟</t>
  </si>
  <si>
    <t>石门雪山</t>
  </si>
  <si>
    <t>在海拔3941米的“雪山太子”露骨山下的双石门，这里集险峰奇石、草地野花、珍稀动物、历史传说于一体，是人们举行野营活动和探险的好地方。</t>
  </si>
  <si>
    <t>李家龙宫</t>
  </si>
  <si>
    <t>位于陇西县南安乡一心村庙儿巷的李家龙宫始是天下李氏族人敦宗睦族、祭祀先祖的宗祠，因唐太宗李世民御笔亲书“李家龙宫”而闻名海内外，是研究陇西李氏文化遗址遗迹的重要载体和标志性建筑之一。</t>
  </si>
  <si>
    <t>陇西古莱坞文化旅游度假区</t>
  </si>
  <si>
    <t>陇西古莱坞文化旅游度假区位于素有“千年古郡”、“中国药都”美誉的甘肃陇西县，占地面积达190万余平方米，分为华盛欢乐世界、古国影城、神医谷、渭水风情街四大板块。</t>
  </si>
  <si>
    <t>官鹅沟</t>
  </si>
  <si>
    <t>位于甘肃陇南宕昌县，是一条长约三十多公里的峡谷。峡谷里有二十多个颜色深浅不一的碧绿湖泊，湖水清澈，还有老树等盘桓水中，是摄影家眼中的“小九寨”。</t>
  </si>
  <si>
    <t>金徽酒文化生态旅游景区</t>
  </si>
  <si>
    <t>位于陇南市徽县伏家镇北侧，是陇南著名的白酒品牌金辉酒的生产基地。景区内以酒文化为主题，来此可以观看白酒的生产、窖藏等场所，了解白酒的生产过程。</t>
  </si>
  <si>
    <t>万象洞风景名胜区</t>
  </si>
  <si>
    <t>位于甘肃省陇南市的东南侧，距离市区车程约20公里左右，是陇南市著名的溶洞旅游区，洞内石花造型各异，又有灯光辅助，景色奇幻迷人。</t>
  </si>
  <si>
    <t>晚霞湖</t>
  </si>
  <si>
    <t>位于甘肃陇南市西和县的县城西侧约5公里处，这里原来是一座水库，如今改建成为了一座风光优雅的自然风景区。</t>
  </si>
  <si>
    <t>西狭颂景区</t>
  </si>
  <si>
    <t>位于陇南市成县县城西侧，距离县城大约十几公里，因为著名的《西狭颂》石刻而闻名于世，同时也是一处景色秀美的峡谷风景区。</t>
  </si>
  <si>
    <t>鸡峰山国家森林公园</t>
  </si>
  <si>
    <t>位于成县西南5公里处。它东接仙人崖，西连乱山，北临南河。鸡峰山以峰美、水秀、洞奇而得名，号称陇南第一山，徽成第一景，享誉陕、甘、川三省。</t>
  </si>
  <si>
    <t>阳坝自然风景区</t>
  </si>
  <si>
    <t>位于陇南市康县东南部，是一处山清水秀的自然风景区。这里气候湿润，风光旖旎，是一处名副其实的“陇上江南”，也是兰州及陇南当地居民观赏山水、消夏游玩的好去处。</t>
  </si>
  <si>
    <t>八峰崖</t>
  </si>
  <si>
    <t>八峰崖南濒西高山，北依天子坪，八峰接云天，崖前秀草长。八峰之中有一相对高度约200多米的山峰，山腰有一天然洞穴，内保存有宋、元、明、清造像。</t>
  </si>
  <si>
    <t>秦文化博物馆</t>
  </si>
  <si>
    <t>甘肃秦文化博物馆位于陇南市礼县县城内，是以原礼县博物馆为基础改造而来，由于陇南的礼县境地正是秦人发源的地方，当地出土的文物、遗址等也正是最能反映秦人文化的器物，因此有了这座以秦文化为主题的博物馆。</t>
  </si>
  <si>
    <t>朝阳洞风景区</t>
  </si>
  <si>
    <t>朝阳洞位于陇南武都区达角弓乡陈家坝境内，其所在之地仙人崖，是一座林木荫翳、奇石遍布、云雾绕绕、宛若仙境的山峰。</t>
  </si>
  <si>
    <t>崆峒山</t>
  </si>
  <si>
    <t>于甘肃平凉市城西约12公里处，是道家重要的发源处和圣地，也是中国西北最著名的名山之一。崆峒山的道家传统历史悠久，古典传说中黄帝向广成子问道的故事就发生在这里。</t>
  </si>
  <si>
    <t>庄浪紫荆山公园</t>
  </si>
  <si>
    <t>平地突兀于庄浪县城之中，因山阴遍植紫荆树而得名。历为山城形胜，1986年被县政府辟为公园。</t>
  </si>
  <si>
    <t>位于平凉市崇信县县城北侧的凤山山腰处，是崇信县最著名的旅游胜地。寺院依山而建，山间有溪水、树木等，到这里既能拜佛祈福，又可以在山水之间漫游取幽，感受悠闲惬意。</t>
  </si>
  <si>
    <t>田家沟生态旅游区</t>
  </si>
  <si>
    <t>距县城及西王母祖庙王母宫3公里，流域总面积49.7平方公里，景区总面积5平方公里，紧依312国道，交通方便。</t>
  </si>
  <si>
    <t>古灵台荆山森林公园</t>
  </si>
  <si>
    <t>荆山森林公园坐落于中台山之上，因在阳光下满山荆花灿烂，史称荆山。公园分为荆山文化园林、后山森林风景旅游区和东沟生态景观旅游区。</t>
  </si>
  <si>
    <t>庄浪梯田</t>
  </si>
  <si>
    <t>位于甘肃省平凉市庄浪县。被誉为“梯田王国”的庄浪大地，望山山翠，看地地平，层层梯田如雕如塑，如诗如画。</t>
  </si>
  <si>
    <t>王母宫</t>
  </si>
  <si>
    <t>王母宫始建于西汉元丰二年，宋初、明嘉靖年间曾两次重修。1992年，当地政府与民间联合重修，陆续建成西王母大殿、东王公大殿、纪殿等主体建筑。</t>
  </si>
  <si>
    <t>南石窟寺</t>
  </si>
  <si>
    <t>南石窟寺与甘肃庆阳北石窟寺系同一时期开凿，均为北魏泾州剌史奚康生所造，被誉为“南北石窟双明珠”。</t>
  </si>
  <si>
    <t>大云寺</t>
  </si>
  <si>
    <t>位于西王母文化发源地、陕甘宁交通枢纽-甘肃省平凉市泾川县，为尊重历史，重现大云寺遗产昔日的盛况和风采，泾川县在其遗址上建有大云寺博物馆。</t>
  </si>
  <si>
    <t>双凤山公园</t>
  </si>
  <si>
    <t>位于华亭县城以南0.5公里处，是以自然景观，因形似双凤叠翅而得名。相传古时一对恋人为挣脱封建婚姻桎梏，殉情而死，化为双凤翱翔于南山巅水滨之上，南山遂有双凤之名。</t>
  </si>
  <si>
    <t>周祖陵森林公园</t>
  </si>
  <si>
    <t>从风城过大桥，到周祖陵山下，经过茂密的林带和蜿蜓崎岖的简易公路可达停车场，停车场上面的建筑群用822个石台阶连接在一起</t>
  </si>
  <si>
    <t>南佐遗址</t>
  </si>
  <si>
    <t>南佐遗址现存9处大型夯土台基，北部1处大型建筑一号基址已发掘。一号基址为地面建筑基址，长方形，长33．5、宽18．8米。</t>
  </si>
  <si>
    <t>南梁革命纪念馆</t>
  </si>
  <si>
    <t>馆址就是当年成立陕甘边区苏维埃政府的荔园堡。新建的纪念馆气势雄伟，肃穆庄严。前面有高达10余米的古典式城门楼，正中“南梁革命纪念馆”系陈云同志亲书，正面有4根醒目的朱红雕栏，门楼上是两层歇山顶建筑。</t>
  </si>
  <si>
    <t>小崆峒</t>
  </si>
  <si>
    <t>因与平凉崆峒山有渊源关系，并称“姊妹山”而得名，又因镇山之神无量祖师殿和山势呈凤凰卧巢状而称无量山、凤凰山。这里四季景色各异，是陇东黄土高原的“天然标本园”和黄土沟壑区少见的风景旅游胜地。</t>
  </si>
  <si>
    <t>北石窟寺</t>
  </si>
  <si>
    <t>是甘肃四大石窟之一。北石窟寺背靠青山，面对碧流，在长12米，高20米的赭红色石崖之上，开凿着自北魏、西魏、北周、隋、唐、宋、清各代窟龛295个</t>
  </si>
  <si>
    <t>华池双塔寺</t>
  </si>
  <si>
    <t>寺院和两座石造像塔始建于金正隆至大定年间（1156--1189），筹建人有寺院主持僧普恩、德敬和保义校尉，华池寨主李世雄等人，当时名为“石塔院”，后于大安年间又更名为“兴教院”。</t>
  </si>
  <si>
    <t>潜夫山森林公园</t>
  </si>
  <si>
    <t>位于镇原县城潜夫山上，潜夫山因东汉末年著名的思想家，政论家王符在此隐居著书《潜夫论》而得名，相传山上古柏为王符亲手所植，潜夫亭为王符的读书坛。</t>
  </si>
  <si>
    <t>黑老锅冰窟</t>
  </si>
  <si>
    <t>位于甘肃庆阳西峰区显胜乡毛寺村，距西峰城区45公里。距离宝鸡230公里。由石峡和洞窟组成，石峡长千余米；洞窟长约五百米，洞首、洞中、洞尾三段连结。</t>
  </si>
  <si>
    <t>董志原</t>
  </si>
  <si>
    <t>董志原远在10万年前就有人类栖息。盛夏时节，当游客从董志原腹地的庆阳市机场乘机起飞，舷窗下便会呈现一个平畴无垠、公路纵横、屋舍棋布、麦浪似海的大平原。</t>
  </si>
  <si>
    <t>公刘殿</t>
  </si>
  <si>
    <t>景区周围松柏环绕、古木参天。北边有公刘大殿，塑有公刘父亲鞠陶、祖父不、公刘妻子、姐妹塑像。</t>
  </si>
  <si>
    <t>黄河三峡风景名胜区</t>
  </si>
  <si>
    <t>位于甘肃省永靖县，黄河流经这里时蜿蜒曲折，形成了三座高大幽深的峡谷，分别是炳灵峡、刘家峡、盐锅峡，并称为黄河三峡。</t>
  </si>
  <si>
    <t>炳灵寺石窟</t>
  </si>
  <si>
    <t>位于刘家峡水库上游，永靖县西南寺沟峡黄河北岸。在南北长2公里的陡峭峻险的红砂岩悬崖上，石窟神龛鳞次栉比，栈道凌空，雄伟壮观，是甘肃三大石窟、我国五大石窟之一。</t>
  </si>
  <si>
    <t>松鸣岩</t>
  </si>
  <si>
    <t>松鸣岩景区位于临夏回族自治州和政县南部，距离兰州市146公里，临夏市区65公里。景区内山色陡峭秀丽，山间树木茂密，还有流水穿行其间</t>
  </si>
  <si>
    <t>太子山</t>
  </si>
  <si>
    <t>太子山高入云表，数百里外皆可望见。春秋冬季山上积雪皑皑，而夏季因山顶岩石呈白色，人们仍疑为积雪，故有“太子山高者雪压了”一说。</t>
  </si>
  <si>
    <t>莲花山</t>
  </si>
  <si>
    <t>位于甘肃省南部，处于临夏州康乐县、甘南州临潭县和定西市等地的交界线上，自古以来就是甘肃南部地区的一座名山。</t>
  </si>
  <si>
    <t>滨河大道</t>
  </si>
  <si>
    <t>临夏因毗邻大夏河而得名。2003年临夏市对滨河路进行了拓宽改造，历时9个月完工。改造后的道路总共宽40米，其中，快车道16米，为混凝土路面；两侧慢车道各5米，为沥青混凝土路面</t>
  </si>
  <si>
    <t>临夏博物馆</t>
  </si>
  <si>
    <t>位于临夏市红园体育场西侧，建于1979年元月，占地面积4000平方米，建筑面积800多平方米，主体建筑有“彩陶馆”和“民族馆”两个展厅，金代古墓一座。</t>
  </si>
  <si>
    <t>东郊公园</t>
  </si>
  <si>
    <t>位于临夏市东郊、大夏河北岸的折桥乡李孟村史家队。占地面积29万平方米，是临夏市的一个主要市区游乐公园。</t>
  </si>
  <si>
    <t>刘家峡</t>
  </si>
  <si>
    <t>刘家峡位于甘肃临夏永靖县，包含刘家峡水电站、炳灵寺石窟、太极岛三个景点以及乘快艇游览刘家峡水库。</t>
  </si>
  <si>
    <t>刘家峡恐龙国家地质公园</t>
  </si>
  <si>
    <t>位于盐锅峡水电站上游1公里处的罗家堡老虎口恐龙湾，距县城水路43公里。在2平方公里的区域内，1999年8月发现10类150组，1724个恐龙足印化石，同时还发现鸟脚印、植物、叶肢介等化石。</t>
  </si>
  <si>
    <t>拉卜楞寺</t>
  </si>
  <si>
    <t>拉卜楞寺位于甘南地区夏河县，是藏传佛教格鲁派的六大寺之一，寺院规模宏大地位崇高，是甘南地区寺院的代表，也是游客来到甘南的必去之地。</t>
  </si>
  <si>
    <t>贡唐宝塔</t>
  </si>
  <si>
    <t>贡唐宝塔是拉卜楞寺的地标性建筑，宝塔呈金黄色，在阳光下漂亮耀眼。宝塔内部供奉有拉卜楞寺第二大活佛贡唐仓活佛历代的舍利塔，还有众多的佛像壁画，内容十分丰富，而且可以在此参拜祈福。</t>
  </si>
  <si>
    <t>桑科草原</t>
  </si>
  <si>
    <t>桑科草原位于甘南夏河县西侧，草原上有小山丘陵，也有开阔旷野，每到夏季绿草如茵，还有野花遍野，非常漂亮。到桑科草原，还可以在当地租马骑行，前往藏家体验糌粑、酥油茶、跳锅庄等各种传统民俗。</t>
  </si>
  <si>
    <t>扎尕那</t>
  </si>
  <si>
    <t>扎尕那位于甘南藏族自治州迭部县，是一圈俏丽的崖壁包裹中的一个藏族小村寨，风景秀丽奇幻，是整个甘南藏区风光最为优美的地方之一。</t>
  </si>
  <si>
    <t>郎木寺</t>
  </si>
  <si>
    <t>郎木寺是一座小镇，在四川和甘肃两省的交界处，周围被草原、树林、山丘、红色的石崖围绕，环境优美，有“东方小瑞士”之称。</t>
  </si>
  <si>
    <t>冶力关风景区</t>
  </si>
  <si>
    <t>冶力关位于甘南藏族自治州临潭县北侧，处于临洮与卓尼县之间，是一座拥有优美自然风光的小镇。</t>
  </si>
  <si>
    <t>赤壁幽谷</t>
  </si>
  <si>
    <t>距临潭县冶力关镇5公里，这里是一个峡谷地带。岩石多姿奇特，洞穴奇形怪状，大小不一。岩石峭壁均成赤色，颇有长江赤壁之神韵。据专家考察定为沙砾岩丹震地貌，岩石上的自然肖像，形态逼真，清晰可见</t>
  </si>
  <si>
    <t>黄河第一湾</t>
  </si>
  <si>
    <t>黄河九曲十八弯，第一弯就在甘南的玛曲县境内。需要注意的是，此景点并非大多游客熟知的唐克九曲黄河第一湾景区，而是玛曲黄河大桥旁黄河的拐弯。</t>
  </si>
  <si>
    <t>米拉日巴佛阁</t>
  </si>
  <si>
    <t>米拉日巴佛阁位于甘南合作市郊，距离市中心约3公里，是一座红色的藏式高层建筑。佛阁的高层宗教建筑在藏区十分少见，在外部拍照十分独特。</t>
  </si>
  <si>
    <t>大峪沟风景区</t>
  </si>
  <si>
    <t>大峪沟位于甘南藏族自治州卓尼县，这里曾是古洮州和叠州之间的古道所在地，后来公路在其他地方修通后，这里成为了人迹罕至的自然地带。</t>
  </si>
  <si>
    <t>塔尔寺</t>
  </si>
  <si>
    <t>位于西宁湟中县，已有400多年历史，是藏传佛教格鲁派（黄教）最重要的寺院之一，还是黄教创始人宗喀巴大师的诞生地。寺院建筑恢宏、珍宝丰富，又能感受到浓郁的宗教氛围，是西宁最受欢迎的旅游目的地之一。</t>
  </si>
  <si>
    <t>青藏高原野生动物园</t>
  </si>
  <si>
    <t>位于西宁西山，是一处风光优美的动物园。园内圈养了200多种动物，虽然与其他城市的动物园相比数量并不多，但是有雪豹、普氏原羚、荒漠猫、野牦牛等一些青藏高原的特有动物，在其他城市难得一见。</t>
  </si>
  <si>
    <t>东关清真大寺</t>
  </si>
  <si>
    <t>东关清真大寺是青海省最大的清真寺，位于西宁东关大街。这座清真寺建筑雄伟，融合了汉、藏、伊斯兰几种风格，是游客在市内的热门去处。寺院在西北很有名气，每天都有不少信徒在此虔敬礼拜，可以感受浓厚的宗教氛围。</t>
  </si>
  <si>
    <t>青海省博物馆</t>
  </si>
  <si>
    <t>青海省博物馆位于西宁市新宁广场处，虽然在省级博物馆中规模不算大，但也是了解青海历史和各民族文化的好地方。而且博物馆内有对藏传佛教、伊斯兰教文化系统的展览阐释，对后面在青海各地的游玩很有帮助。</t>
  </si>
  <si>
    <t>黑泉水库</t>
  </si>
  <si>
    <t>黑泉水库位于西宁城北大通县的宝库河上，G227公路旁，游客从西宁前往门源时一般都会路过这里。水库依山而建，有种高峡出平湖的感觉，水面开阔，湖水碧绿，周围草原、树木郁郁葱葱，环境非常漂亮。</t>
  </si>
  <si>
    <t>北禅寺</t>
  </si>
  <si>
    <t>北禅寺又称北山寺、土楼观，位于西宁北山上。北禅寺名气不大，但是历史非常悠久，对于喜欢访古的游客来说，这里是不能错过的地方。另外，北山的地貌赤红陡峭，在山上可以俯瞰西宁城，爬山观景也很不错。</t>
  </si>
  <si>
    <t>青海藏文化博物院</t>
  </si>
  <si>
    <t>藏医药文化博物馆又名青海藏文化博物院，馆内通过众多的文物、古籍、艺术、医药标本等，系统展示了藏族的艺术文化、医药技术等各方面内容，是了解藏文化的绝佳去处。</t>
  </si>
  <si>
    <t>中心广场</t>
  </si>
  <si>
    <t>中心广场位于西宁南川河畔，是西宁城市地标之一。这里周边都是西宁最热闹的中心城区，河畔的风光也不错，每天都有不少游客过来散步。</t>
  </si>
  <si>
    <t>南禅寺又叫南山寺，位于西宁市西南侧的南山山麓，始建于北宋，属净土宗，是青海最早的汉传佛教寺院之一。南禅寺历史上香火就非常旺盛，是青海重要的佛教活动场所，所以来这里的香客很多。</t>
  </si>
  <si>
    <t>法幢寺</t>
  </si>
  <si>
    <t>法幢寺是青海最大的汉传佛教比丘尼寺，位于南山山麓，紧邻南禅寺，始建于1943年，2008年移到现在位置。寺院建筑宏大，而且是汉传寺院传统的工整布局。</t>
  </si>
  <si>
    <t>孟达天池</t>
  </si>
  <si>
    <t>孟达天池位于循化撒拉族自治县孟达乡东部，距离西宁车程约180公里，距临夏市区车程约90公里。孟达天池一片山川围绕的高原湖泊，周围森林密布，环境清幽。</t>
  </si>
  <si>
    <t>北山国家森林公园</t>
  </si>
  <si>
    <t>互助北山国家森林公园可以说是西宁市的后花园，这里山峰俊秀，森林密布，山间遍布着湖泊、河流和瀑布等，景色温润秀美。在遍地干燥戈壁的西北，这样的景色十分难得。</t>
  </si>
  <si>
    <t>瞿昙寺</t>
  </si>
  <si>
    <t>瞿昙寺，藏语称“卓仓拉果丹代”，亦称“卓仓多杰羌”，意为“乐都持金刚佛寺”。寺院依山傍水，总体布局为一长方形，占地1.5公顷。</t>
  </si>
  <si>
    <t>互助土族故土园景区</t>
  </si>
  <si>
    <t>互助土族故土园位于互助土族自治县内，是一处以土族文化为主题的园区，来此可以参观特色建筑，了解土族文化，还可以观看充满少数民族风情的表演，内容丰富，值得前来一看。</t>
  </si>
  <si>
    <t>夏琼寺</t>
  </si>
  <si>
    <t>夏琼寺始建于1394年，为青海最古老的藏佛寺之一，是藏传佛教格鲁创始人宗咯巴的发祥地。该寺地势异常、幽雅殊胜，寺后山崖形如展翅欲飞的鹫鸟，故得名“夏琼寺”。</t>
  </si>
  <si>
    <t>李家峡水库</t>
  </si>
  <si>
    <t>李家峡水电站位于青海省尖扎县和化隆县交界处的黄河干流李家峡河谷中段，上距黄河源头1796公里，下距黄河入海口3668公里，是黄河上游水电梯级开发中的第三级大型水电站。</t>
  </si>
  <si>
    <t>白马寺古称金刚崖寺，藏语称玛藏观。始建于公元十世纪，相传它的创建与藏传佛教史称之为“下路宏传”的复兴佛教活动的首创人——喇勤·贡巴饶赛有关。</t>
  </si>
  <si>
    <t>乐都南山</t>
  </si>
  <si>
    <t>南山，古称雪山，当地叫照碑山，是乐都县辖境最高山峰，自西而东，横贯南境。根据《西宁府新志·地理志》中记载：“南山冬夏积雪不消，耸出万山之上，俨若银屏，又谓之雪山，俗称南山积雪，为八景之一也”。</t>
  </si>
  <si>
    <t>佑宁寺</t>
  </si>
  <si>
    <t>佑宁寺，藏语全称“郭隆弥勒洲寺”，简称“郭隆寺”。该地为明清时期西藏经青海去内蒙各地的通道，杂居着土、藏、蒙古、汉各民族笃信藏传佛教的群众。</t>
  </si>
  <si>
    <t>汪家庄汉墓</t>
  </si>
  <si>
    <t>1978-1979年发掘，共有汉代洞室墓10座。每座又分墓室和长方形墓道两部分。此外还发现少量的木椁墓和砖室墓。墓葬中的葬具和人骨均保存完好，可以看出有夫妻合葬、众人合葬和二次葬等三种。</t>
  </si>
  <si>
    <t>青海湖二郎剑景区</t>
  </si>
  <si>
    <t>青海湖二郎剑景区位于青海湖南侧，也是青海湖的主景区。这一片景区是将青海湖南侧的一块区域圈起来建设而成的，里面建有购物中心、餐厅、宾馆等，全都是别具特色的藏式建筑。</t>
  </si>
  <si>
    <t>黑马河乡</t>
  </si>
  <si>
    <t>黑马河乡位于青海湖的西岸，距离西宁市区约220公里，黑马河在这里流入青海湖。这里还是青海湖环湖公路的起点，从这里出发，沿着环湖公路走70公里，经过石乃亥乡，前方就是青海湖的著名景点——鸟岛</t>
  </si>
  <si>
    <t>贵德国家地质公园阿什贡七彩峰丛景区</t>
  </si>
  <si>
    <t>贵德国家地质公园位于青海省海南州贵德县东北侧的黄河边，距离西宁市区的车程大约70公里，距离坎布拉国家森林公园的车程约60公里，两景区一并游玩，是西宁周边1日游的不错选项。</t>
  </si>
  <si>
    <t>橡皮山</t>
  </si>
  <si>
    <t>橡皮山位于青海湖与茶卡盐湖中间，海拔4451米，属于青海南山山系的一部分。游客在从青海湖前往茶卡盐湖时，出黑马河乡不久，就可以看见连绵起伏的橡皮山麓高高地耸立在前方，像一座巨大的屏障。</t>
  </si>
  <si>
    <t>拉鸡山</t>
  </si>
  <si>
    <t>拉鸡山又名拉脊山，位于青海省海南州贵德县境内，藏语称“贡毛拉”，意为嘎拉鸡（石鸡）栖息的地方，山顶最高峰海拔4524米。拉鸡山是湟中与贵德的分界线，也是黄土高原和青藏高原的一个分界线。</t>
  </si>
  <si>
    <t>中华福运轮</t>
  </si>
  <si>
    <t>天下黄河贵德清，万里黄河最清澈的一段从青海省贵德县蜿蜒而过，贵德县属于进藏大门，藏传佛教这颗藏族文化中璀璨的明珠在这里熠熠发光。</t>
  </si>
  <si>
    <t>青海湖环湖西路</t>
  </si>
  <si>
    <t>环湖西路位于青海湖西侧，一般是指黑马河乡到石乃亥一段的公路，这段公路离湖面最近，周围草场、小山等风光绝美，因此也是骑行者们最爱的路段。</t>
  </si>
  <si>
    <t>尕日拉寺</t>
  </si>
  <si>
    <t>尕日拉寺又称石乃亥寺，位于青海省共和县石乃亥乡尕日拉村，距离青海湖100米，是一座典型的藏传佛教寺庙。 寺院的主殿全部用石片砌成，和青海南部及川西北的藏式建筑非常相似。</t>
  </si>
  <si>
    <t>泉湾</t>
  </si>
  <si>
    <t>泉湾又名那尕则滩涂沼泽地，位于青海湖西南边，长有湿生植物苔草、扁穗草、杉叶藻等。这里有多处泉水涌流形成沼泽湿地，是众多候鸟、旅鸟育雏区和栖息地，大天鹅及黑颈鹤等珍禽就生活在这里。</t>
  </si>
  <si>
    <t>青海湖热气球</t>
  </si>
  <si>
    <t>青海湖热气球是青海湖的主景区二郎剑景区内的一项娱乐项目，乘坐地就位于二郎剑景区游船码头附近。乘坐热气球缓缓升空，可以俯瞰下面的青海湖</t>
  </si>
  <si>
    <t>茶卡盐湖</t>
  </si>
  <si>
    <t>位于青海湖西侧的乌兰县茶卡镇境内，距离青海湖区域的黑马河乡约80公里。茶卡盐湖是一座3000多年的盐场，湖水含盐量很大，会自然结晶成为一片白色的湖面，将天空、云朵和对岸的山都倒映在湖里非常漂亮</t>
  </si>
  <si>
    <t>柴达木盆地</t>
  </si>
  <si>
    <t>柴达木盆地，位于青海省西北部，被昆仑山、阿尔金山、祁连山等山脉环抱，是中国四大盆地之一。</t>
  </si>
  <si>
    <t>昆仑山口</t>
  </si>
  <si>
    <t>昆仑山口是青海、甘肃两省通往西藏的必经之地。昆仑山东西长2500公里，平均海拔5000米，耸立在格尔木市南面。昆仑山中万壑纵横，蕴藏着无尽的壮美、神秘和富饶</t>
  </si>
  <si>
    <t>格尔木</t>
  </si>
  <si>
    <t>格尔木是前往西藏、敦煌和丝绸之路的必经之地，是内地游客进藏前抵达的最后一个大城市，很多游客会在此稍事休息，采购物资，调整到最佳状态后再行进藏。</t>
  </si>
  <si>
    <t>玉珠峰</t>
  </si>
  <si>
    <t>玉珠峰又称可可赛极门峰，海拔6178米，是昆仑山东段最高峰。其两侧矗立着众多5000米左右的山峰，南北坡均有现代冰川发育，地形特点南坡缓北坡陡。</t>
  </si>
  <si>
    <t>托素湖</t>
  </si>
  <si>
    <t>托素是蒙古语，即“酥油湖”的意思。托素湖是典型的内陆咸水湖，湖的周围全是茫茫的戈壁滩，气温较高，湖水的蒸发量很大，水中的含盐量增高，水生动植物和浮游动植物也很少。</t>
  </si>
  <si>
    <t>沱沱河</t>
  </si>
  <si>
    <t>沱沱河又称托托河、乌兰木伦河，蒙语意为“红河”，位于中国青海省西南部，是长江正源。发源于唐古拉山脉主峰格拉丹东西南侧姜根迪如雪山的冰川，冰川尾端海拔近五千五百米。</t>
  </si>
  <si>
    <t>小柴达木湖</t>
  </si>
  <si>
    <t>小柴达木湖又称小柴旦湖，位于青海省海西蒙古族藏族自治州的小柴旦交通枢纽东侧，面积约为69.82平方千米，属于青藏高原。它的一级流域为内流区诸河，二级流域为柴达木内流区。</t>
  </si>
  <si>
    <t>尕海湖</t>
  </si>
  <si>
    <t>尕海是距德令哈市30公里左右的一处咸水湖，是柴达木盆地的重要湿地。一种看似不起眼的小虫子——卤虫（又称丰年虫），让尕海湖不时出现在人们的视线中</t>
  </si>
  <si>
    <t>巴音河</t>
  </si>
  <si>
    <t>巴音河蒙古语意为“幸福的河”。巴音河纵贯德令哈市区，是境內最大的河流，被称之为德令哈市的“母亲河”。她源出祁连山系哈尔拜山南坡，流经泽令沟、尕海、戈壁等地，最后注入克鲁克湖，全程200余公里</t>
  </si>
  <si>
    <t>卓尔山</t>
  </si>
  <si>
    <t>卓尔山坐落在海北州祁连县县城东北侧，八宝河北岸，与藏区神山阿咪东索（牛心山）隔河相望，是祁连县内最著名的景点之一。</t>
  </si>
  <si>
    <t>门源油菜花</t>
  </si>
  <si>
    <t>位于海北藏族自治州，这里有青海最大的油菜花基地，也是西北地区的主要油料产区。与南方不同，每年的7月是这里油菜花开的季节。油菜花并不稀奇，很多地方都有，但是门源县的油菜花和南方油菜花完全不同。</t>
  </si>
  <si>
    <t>青海湖鸟岛</t>
  </si>
  <si>
    <t>位于青海湖西部环湖西路边，分为一大一小两座岛，大的名叫海西皮岛，小的叫海西山，因在鸟类产卵期间遍布鸟蛋也称蛋岛。</t>
  </si>
  <si>
    <t>青海湖沙岛</t>
  </si>
  <si>
    <t>位于青海湖东北部，是延伸进入青海湖中的一片巨大沙丘地带。这一片沙丘面积很大，眼望过去一片沙漠风光，沙漠的尽头则是蔚蓝浩瀚的青海湖，景观独特壮丽。</t>
  </si>
  <si>
    <t>原子城景区</t>
  </si>
  <si>
    <t>位于青海湖东岸旁约20公里的金银滩草原上，是中国的第一个核武器研制基地，祖国的第一颗原子弹和第一颗氢弹都诞生于此。</t>
  </si>
  <si>
    <t>金沙湾旅游区</t>
  </si>
  <si>
    <t>在青海湖环湖东路约二十几公里处，有一片金黄色的沙丘群横亘在路的两侧，这一片小小的沙漠地带便是青海湖金沙湾。金沙湾附近的路旁开设了很多家小型的游乐园。</t>
  </si>
  <si>
    <t>金银滩草原</t>
  </si>
  <si>
    <t>金银滩草原位于青海海北藏族自治州海晏县西海镇西北侧，分为金滩和银滩，平均海拔3200米。得名金银滩草原主要是由于草原上河水两边一边开着白色小花，一边是黄色花朵，十分漂亮。</t>
  </si>
  <si>
    <t>青海湖仙女湾</t>
  </si>
  <si>
    <t>青海湖仙女湾景区位于青海湖北岸，融高原湿地、湖光山色、祭海盛典、藏族风情及神话传说于一体，被称为青海湖最感人的地方。仙女湾景区是国家二级保护动物大天鹅的故乡，秋冬季节有数千只大天鹅在此栖息。</t>
  </si>
  <si>
    <t>阿柔大寺</t>
  </si>
  <si>
    <t>阿柔大寺又称“阿力克大寺”，藏语称“阿柔县喜宏法洲”，位于祁连县八宝镇的东南21公里处，游客游玩祁连到门源等地时多会经过这里，进寺参观。</t>
  </si>
  <si>
    <t>祁连山草原</t>
  </si>
  <si>
    <t>祁连山草原――中国最美的六大草原之一。 　　祁连山草原，因“交融之美”，在中国国家地理杂志社与全国34家媒体联合举办的“中国最美的地方”评选活动中，被评为“中国最美六大草原”之一。</t>
  </si>
  <si>
    <t>坎布拉国家森林公园</t>
  </si>
  <si>
    <t>坎布拉国家森林公园位于青海黄南州尖扎县，距离西宁车程约110公里。景区以李家峡大坝形成的黄河水库为中心，水库碧绿清澈，周围都是红色陡峭的丹霞地貌峰林，非常壮观。</t>
  </si>
  <si>
    <t>隆务寺</t>
  </si>
  <si>
    <t>位于黄南州同仁县的县城西南侧，始建于元朝，是藏传佛教在安多藏区（青海甘肃一带）最著名的寺院之一，在这里的规模和地位仅次于塔尔寺及拉卜楞寺，是一处古老的藏传佛教大寺</t>
  </si>
  <si>
    <t>吾屯下寺</t>
  </si>
  <si>
    <t>吾屯下寺亦称“森格央下寺”．藏语称“格丹彭措曲林”，意为“具善圆满法洲”，吾屯下寺有大经堂、弥勒殿、护法殿各一座，茶房一院，建筑占地约80亩。</t>
  </si>
  <si>
    <t>黄南热贡艺术乡</t>
  </si>
  <si>
    <t>五屯艺术，是藏族佛教领域中的一个重要流派，是我省黄南藏族自治州同仁县五屯地区民间艺人在长达五、六个世纪的艺术实践中，共同创造出来的。</t>
  </si>
  <si>
    <t>隆务河</t>
  </si>
  <si>
    <t>隆务河是黄河在青海流域的一条支流，河水由南向北一直到尖扎县附近汇入黄河。从甘南拉卜楞寺所在的夏河县出发前往青海西宁，除了绕道临夏或兰州之外还有一条直接从甘加草原、瓜什则到达黄南的道路。</t>
  </si>
  <si>
    <t>郭麻日寺</t>
  </si>
  <si>
    <t>郭麻日寺藏语全称“郭麻日噶尔噶丹彭措林”，意为“郭麻日具喜圆满洲”。该寺有大经堂、弥勒殿等建筑。郭麻日寺出名的是时轮塔，为安多藏区最大的佛塔。</t>
  </si>
  <si>
    <t>黄南泽库和日石经墙</t>
  </si>
  <si>
    <t>石经墙位于黄南州泽库县和日寺后山，距西宁352公里。石经墙高3米、厚2.5米、长200米，加上另外三堆石经，总长度近300米，全部用刻有经文的大小石板砌成。</t>
  </si>
  <si>
    <t>阿琼南宗寺</t>
  </si>
  <si>
    <t>阿琼南宗寺位于坎布拉国家森林公园丹霞地貌中心景区，是一座藏传佛教宁玛派寺院，是九世纪中叶吐蕃赞普朗达玛灭佛时期从西藏来此修行、传教的三位高僧居住过的古迹，距今已有一千一百多年的历史。</t>
  </si>
  <si>
    <t>丹霞十八峰</t>
  </si>
  <si>
    <t>丹霞十八峰位于坎布拉国家森林公园内，红色的丹霞地貌，十八座山峰连绵起伏。这里的丹霞地貌森林覆盖率很高</t>
  </si>
  <si>
    <t>麦秀国家森林公园</t>
  </si>
  <si>
    <t>麦秀国家森林公园是一个原始森林自然风景区。从隆务镇到泽库县的路上会经过森林公园，可以看看美丽的针叶林。区内群峰叠翠，林海苍茫，是一处幽静的避暑胜地。</t>
  </si>
  <si>
    <t>年保玉则</t>
  </si>
  <si>
    <t>年保玉则位于青海果洛州久治县，主峰海拔5396米，是果洛藏族传说中的发源处，也是当地人心中的一座神山。年保玉则山下有多个湖泊，每到夏季时还有开满鲜花的五色草地，雪山、湖泊、花海映衬的风景堪称绝美</t>
  </si>
  <si>
    <t>阿尼玛卿雪山</t>
  </si>
  <si>
    <t>阿尼玛卿雪山又称玛积雪山或玛卿岗日，位于果洛州玛沁县西北部。阿尼玛卿山是黄河源头最大的山，长约28公里，宽10公里。</t>
  </si>
  <si>
    <t>黄河源旅游区</t>
  </si>
  <si>
    <t>黄河源位于青海的腹地玛多县，是来自于昆仑山、巴颜喀拉山等周围山川的高山雪水形成。目前一般意义的黄河源头即是指位于巴彦朗玛山附近的扎陵湖、鄂陵湖处，也是游客参观黄河源的重点去处。</t>
  </si>
  <si>
    <t>巴颜喀拉山</t>
  </si>
  <si>
    <t>巴颜喀拉山位于青海中部偏南，为昆仑山脉南支，西接可可西里山，东连岷山和邛峡山。这里是长江与黄河源流区的分水岭，北麓的约古宗列渠是黄河源头所在，南麓是长江北源所在。</t>
  </si>
  <si>
    <t>鄂陵湖</t>
  </si>
  <si>
    <t>鄂陵湖位于扎陵湖之东。鄂陵湖与扎陵湖的形状恰好相反，鄂陵湖东西窄、南北长，犹如一个很大的宝葫芦。</t>
  </si>
  <si>
    <t>扎陵湖</t>
  </si>
  <si>
    <t>黄河从卡日曲和约古宗列曲发源后，经星宿海流到这里，被巴颜郎玛山和错尔朵则山所阻，形成了黄河源头第一个巨大的湖泊——扎陵湖。</t>
  </si>
  <si>
    <t>拉加寺</t>
  </si>
  <si>
    <t>拉加寺位于青海玛沁县东北部黄河北岸的拉加乡阿尼群贡山下，座东向西，面临黄河，前有1986年建成的黄河大桥可通西岸。这里地处峡谷，海拔低，气候潮湿，沿岸多为良田，自然风光秀丽迷人。</t>
  </si>
  <si>
    <t>白玉达唐寺</t>
  </si>
  <si>
    <t>青海白玉达唐寺，全称为“白玉达唐显密讲修法轮繁荣洲”，是一座古老的藏传佛教宁玛派寺庙，位于距白玉八大修行部圣地——东方年宝玉则神山约40公里处。其地为海拔3780米左右的高原。</t>
  </si>
  <si>
    <t>康赛寺</t>
  </si>
  <si>
    <t>位于久治县城以南沿青川公路7公里，在今康赛乡沙柯河西岸的宁友地方，与宁友觉囊寺南侧。寺院全称为“宁友具喜法轮洲”，信奉格鲁派</t>
  </si>
  <si>
    <t>鄂木措景区</t>
  </si>
  <si>
    <t>鄂木措分两个湖,分别叫 鄂木措尕玛和鄂木措公玛,当地人传说尕玛是鬼湖,每年会吞噬很多牛羊的生命,,而公玛则是神湖,有缘分和福报的人在寂静的早晨或傍晚能听到湖面传来的人语声和神牛的鸣叫声</t>
  </si>
  <si>
    <t>可可西里自然保护区</t>
  </si>
  <si>
    <t>藏语称该地区为“阿钦公加”。是目前世界上原始生态环境保存最完美的地区之一，也是目前中国建成的面积最大、海拔最高、野生动物资源最为丰富的自然保护区之一。</t>
  </si>
  <si>
    <t>唐蕃古道</t>
  </si>
  <si>
    <t>唐蕃古道就是唐朝和吐蕃之间的交通大道，是我国古代历史上一条非常著名的道路，也是唐代以来中原内地去往青海、西藏乃至尼泊尔、印度等国的必经之路。</t>
  </si>
  <si>
    <t>文成公主庙</t>
  </si>
  <si>
    <t>文成公主庙，又称大旦如来佛堂，坐落在结古镇以南的白纳沟，海拔3700多米。大旦如来佛堂面积有80多平方米，高13米，依岩崖修建而成。</t>
  </si>
  <si>
    <t>结古寺</t>
  </si>
  <si>
    <t>结古寺藏语称“结古顿珠椤”，意为“结古义成洲”。结古寺以建筑宏伟、寺僧众多、文物丰富、多名僧高徒在我国藏区闻名遐迩。</t>
  </si>
  <si>
    <t>三江源自然保护区</t>
  </si>
  <si>
    <t>三江源地区位于青海省南部，西南部与西藏自治区接壤，东部与四川省毗邻，北部与青海省格尔木市、都兰县相接。三江源保护区的总面积为31.6万多平方公里，占青海省土地总面积的32.7%</t>
  </si>
  <si>
    <t>当卡寺</t>
  </si>
  <si>
    <t>当卡寺位于扎增大赛山腰间，倚山而建，势如观音静息状，下以八龙盘据之态，庄严神圣，属噶玛噶举派寺院</t>
  </si>
  <si>
    <t>尕尔寺</t>
  </si>
  <si>
    <t>尕尔寺是一座直贡噶举派的寺院，坐落于一座海拔3700多米的高山上，分为上寺和下寺。山的北面全是奇峰怪崖、寒风料峭，但南边却是略有坡度、温暖向阳。</t>
  </si>
  <si>
    <t>新寨玛尼城（嘉那玛尼堆）</t>
  </si>
  <si>
    <t>新寨玛尼城建于公元1715年，奠基人为结古寺的一世嘉那活佛宗求帕文，所以也称为“嘉那玛尼堆”。玛尼堆藏语称“多崩”，意为“10万经石”。</t>
  </si>
  <si>
    <t>长江源头</t>
  </si>
  <si>
    <t>长江全长6380公里，是世界第三大河，它的源头就是位于青海省南部唐古拉山脉主峰格拉丹东大冰峰。1979年发现长江的正源是沱沱河。</t>
  </si>
  <si>
    <t>勒巴沟岩画</t>
  </si>
  <si>
    <t>勒巴沟岩画位于玉树州境内的通天河畔。沿着通天河畔的一条山径来到这里，会让你同时体会到通天河的喧嚣和勒巴沟岩画的静谧、神圣。</t>
  </si>
  <si>
    <t>台北故宫博物院</t>
  </si>
  <si>
    <t>台湾博物院集中华文物之大成，收藏各类文物珍宝约65万件，素有“北京故宫看建筑，台北故宫看文物”的说法</t>
  </si>
  <si>
    <t>台北101大楼</t>
  </si>
  <si>
    <t>台北101大楼曾是世界第一高楼，集办公、观景台和购物中心于一体，是台北的地标性建筑</t>
  </si>
  <si>
    <t>西门町</t>
  </si>
  <si>
    <t>西门町被称为台北“原宿”，“哈日族”的天堂，是台北国际化程度最高的商圈，这里有台北第一条商业步行街，各种日本书籍、唱片、服饰与日本同步流行，成为青少年次文化的代表、国际观光背包客造访之地</t>
  </si>
  <si>
    <t>士林夜市</t>
  </si>
  <si>
    <t>士林夜市是台湾最大的夜市，主要分两大块，一块由阳明戏院及慈城宫为中心的商业街，有精品店、服饰店、鞋店和运动用品店家等；一块是夜市美食街，汇集了大江南北各种美食小吃，人声鼎沸，很是热闹</t>
  </si>
  <si>
    <t>中正纪念堂</t>
  </si>
  <si>
    <t>中正纪念堂位于台北市中心，以中国庭园为主要设计，窗棱古典而幽雅，建筑则以蓝、白二色搭配相和，有着自由、平等的寓意。</t>
  </si>
  <si>
    <t>国父纪念馆</t>
  </si>
  <si>
    <t>国父纪念馆位于台北市中心，是孙中山先生纪念馆。开馆初期，主要展出孙中山革命史迹相关文物，时至今日，多用于文艺表演或颁奖典礼，是台湾最大型表演场地。</t>
  </si>
  <si>
    <t>士林官邸</t>
  </si>
  <si>
    <t>士林官邸是蒋介石在台湾住的时间最长的行馆，背有福山倚靠，又紧邻中山北路，可快速抵达总统府，现在士林官邸已改为台北市的生态公园，是市民亲近绿地和休闲的好去处。</t>
  </si>
  <si>
    <t>总统府</t>
  </si>
  <si>
    <t>总统府位于台北市中正区，是台湾最高权力中心，日据时代为日本总督府，建筑风格属于后文艺复兴风格，红色大楼庄严肃穆，非常显眼。</t>
  </si>
  <si>
    <t>猫空</t>
  </si>
  <si>
    <t>猫空位于台北文山区的木栅茶区的山上，因特有的壶穴地形而得名，木栅观光茶园是全台第一座观光茶园。猫空曾是台北的最大产茶区，出产的木栅铁观音更是台湾十大名茶之一，来猫空喝茶观景已经成为台北独特的文化。</t>
  </si>
  <si>
    <t>饶河街夜市</t>
  </si>
  <si>
    <t>位于台北松山区，紧邻松山慈祐宫，离松山火车站也就600米距离。每到周末假日，这里人潮汹涌，不少是慕名而来的游客。整个夜市有400多家摊店，不管是豆花、蚵仔面线，还是土耳其特色冰淇淋，包你尝过难忘</t>
  </si>
  <si>
    <t>九份</t>
  </si>
  <si>
    <t>九份环山面海，拥有变化多端的山海美景，保有纯朴的旧日生活风貌。九份栉次鳞比的房屋顺应山势，狭窄的街道和陡直的石阶，高高低低，弯弯曲曲，行走时，感觉像是走在屋顶上</t>
  </si>
  <si>
    <t>十分小镇</t>
  </si>
  <si>
    <t>十分，旧称“十分寮”，新北市平溪乡一个小村落，位于台铁平溪线中段。随着《那些年》的热播，平溪线人气越来越高</t>
  </si>
  <si>
    <t>野柳地质公园</t>
  </si>
  <si>
    <t>野柳地质公园是一块突出于北海岸的狭长海岬，经千百万年侵蚀、风化，逐渐形成规模庞大、奇石遍布、造型各异、世界罕见的地质奇观，让全长1.7公里的海岬，成为台湾最负盛名的地质公园</t>
  </si>
  <si>
    <t>淡水老街</t>
  </si>
  <si>
    <t>淡水老街位于台湾新北市淡水区，一般所说的“淡水老街”，是指淡水镇中正路一带，含其周围邻街——三民街、重建街、真理街、清水街一带</t>
  </si>
  <si>
    <t>猴硐</t>
  </si>
  <si>
    <t>猴硐原名猴洞，因附近有猿猴出没而得名，但现在吸引游客的，却是这里聚集的喵星人。猴硐是原汁原味的山间小城，以铁道为界分为采矿场旧址和猫村</t>
  </si>
  <si>
    <t>红毛城</t>
  </si>
  <si>
    <t>红毛城古迹区广义指红毛城主楼、英领事馆及南城门等三处建筑，是淡水最具历史意义的建筑，也是台湾一级古迹</t>
  </si>
  <si>
    <t>金瓜石</t>
  </si>
  <si>
    <t>金瓜石是位于台湾本岛东北部的一个聚落，行政上隶属新北市瑞芳区，地处雪山山脉北侧支棱与东北角海岸间。金瓜石与九份地缘相近，早期也同为重要矿区，故一般合称“金九地区”</t>
  </si>
  <si>
    <t>平溪老街</t>
  </si>
  <si>
    <t>平溪老街位于新北市平溪乡平溪村，这里保留传统长条街屋，朝街一面开着各色杂货铺、礼品店或小吃店</t>
  </si>
  <si>
    <t>小白宫</t>
  </si>
  <si>
    <t>淡水海关税务司官邸，俗称为小白宫，是炮台埔系列洋楼建筑中，最早建盖的，于1997年2月1日经古迹评鉴审议会议评定小白宫为三級古迹</t>
  </si>
  <si>
    <t>黄金瀑布</t>
  </si>
  <si>
    <t>黄金瀑布位于金瓜石往水湳洞的公路边，一般瀑布是水流行进间因地势落差而造成，黄金瀑布却是地下伏流涌出地面，前后都见不到溪流</t>
  </si>
  <si>
    <t>慈湖纪念雕塑园</t>
  </si>
  <si>
    <t>台湾桃园县大溪镇的慈湖，很像蒋介石在浙江的老家，故他将生前的行宫和生后的陵园都选在此处。蒋经国死后，也奉厝于此，紧邻慈湖</t>
  </si>
  <si>
    <t>大溪老街</t>
  </si>
  <si>
    <t>日据时期，为执行都市计划，便将和平路、中山路上部份建筑拆除，而商家则以繁複华丽的浮雕图案，呈现巴洛克风情</t>
  </si>
  <si>
    <t>巧克力共和国</t>
  </si>
  <si>
    <t>位于桃园的巧克力共和国，是东南亚地区第一座巧克力博物馆，更是名副其实的巧克力国度</t>
  </si>
  <si>
    <t>角板山公园</t>
  </si>
  <si>
    <t>角板山公园又称为复兴公园，位在桃园角板山的西南侧，四周环绕著山峦与溪谷。园区内有许多枫树，每到秋季时分层层枫红互相辉映，彷彿是一片片的艳红火海</t>
  </si>
  <si>
    <t>小乌来风景特定区</t>
  </si>
  <si>
    <t>小乌来风景特定区位于复兴乡区内，「乌来」在泰雅族的母语中代表著温暖泉水的意思，小乌来风景特定区瀑布风景区旁有一四层赏瀑台可供游客欣赏</t>
  </si>
  <si>
    <t>白沙岬灯塔</t>
  </si>
  <si>
    <t>位于桃园观音乡的白沙岬灯塔是全台湾最西边的灯塔，也是台湾第二高的灯塔，创建于日治时期西元1899年，工程历经三年竣工，曾经获选为”台湾历史建筑百景“</t>
  </si>
  <si>
    <t>桃园孔庙</t>
  </si>
  <si>
    <t>背山而建的桃园孔庙建于民国七十八年，是一座富丽堂皇且庄严的台湾传统建筑。桃园孔庙与一般孔庙不同之处在于孔子神像，多数孔庙供奉的是孔子的牌位，而桃园孔庙裡则是有一尊孔子神像，非常的特别</t>
  </si>
  <si>
    <t>永安海滨公园</t>
  </si>
  <si>
    <t>永安海滨公园属桃园县新屋乡，位于社子溪的出海口，与永安渔港以观海桥隔岸相连，占地8公顷左右，是桃园沿海一处看海、拾贝、悠游、戏水的好去处</t>
  </si>
  <si>
    <t>达观山</t>
  </si>
  <si>
    <t>达观山原名拉拉山，这裡的林相富丰，来此可以欣赏这些巨大的神木林立，除此之外，每逢深秋，园内变色植物由绿转红，诗情画意的氛围，更令人沉醉其中</t>
  </si>
  <si>
    <t>大艽芎古道</t>
  </si>
  <si>
    <t>大艽芎古道位在桃园县大溪的大艽宫旁，是一条保存完整石阶步道，早期是大溪通往复兴乡的主要道路，后因北横公路及百吉隧道开通逐渐丧失功能而没落</t>
  </si>
  <si>
    <t>高美湿地</t>
  </si>
  <si>
    <t>高美湿地位于台中，面积不大，同时拥有泥质、沙质滩地，潮溪、草泽等多种生态栖息地，这里生物多样，每年冬天大量候鸟南渡至此避寒过冬，是高美湿地胜景之一</t>
  </si>
  <si>
    <t>路思义教堂</t>
  </si>
  <si>
    <t>路思义教堂是一座位于台中市东海大学的基督教礼拜堂，为东海大学的校园象征，西接教学区，东接宿舍区</t>
  </si>
  <si>
    <t>彩虹眷村</t>
  </si>
  <si>
    <t>87岁老荣民黄永阜，因晚年生活无聊拿起画笔将眷村内的巷弄街道当成了天然画布彩绘了各式美丽的彩虹线条与可爱动物，因用色大胆，构图可爱，充满童趣，让到访者如置身彩虹世界，故网友称为“彩虹眷村”</t>
  </si>
  <si>
    <t>一中街</t>
  </si>
  <si>
    <t>一中街位于台中市北区，紧邻中友百货、台中第一中学与国立台中科技大学。这里除了观光客，以当地学生为主，商品充满年轻气息</t>
  </si>
  <si>
    <t>镇澜宫</t>
  </si>
  <si>
    <t>镇澜宫最早建于雍正年间，因妈祖娘娘能够镇海安澜，故名镇澜宫。1934年，附近的清水、后里发生大地震，伤亡惨重，但是大甲地区却安然无恙，民众更加感念妈祖娘娘保佑</t>
  </si>
  <si>
    <t>武陵农场</t>
  </si>
  <si>
    <t>武陵农场位于雪霸国家公园内，四周高山巍峨、溪流蜿蜒、峡谷深邃、植被茂盛。随着四季更迭，以春花、夏果、秋枫、冬雪展现出迥异情调，赢得“台湾九寨沟”的美</t>
  </si>
  <si>
    <t>薰衣草森林</t>
  </si>
  <si>
    <t>薰衣草森林是由两位怀揣梦想的女性詹慧君与林庭妃创立的香草主题庄园。园区有茂密的绿色植被、成片薰衣草田边的旋转木马、树林掩映下的漫步小道，没有城市的喧嚣纷扰，只有简单、宁静、缓慢，沐浴自然的芬芳，感受幸福的时光</t>
  </si>
  <si>
    <t>新社庄园</t>
  </si>
  <si>
    <t>新社庄园又叫新社古堡，为一处充满绿意的庄园。置身其中，彷佛走进中古世纪的欧洲古堡，花园、酒庄、瀑布、六角餐厅┅┅每一处建筑都是与大自然的巧妙结合，展现山中朴实的秀丽，漫步其中，就像是置身于仙境王国，十分惬意</t>
  </si>
  <si>
    <t>纸箱王创意园区</t>
  </si>
  <si>
    <t>纸箱王创意园区位于台中市北屯区廍子里廍子巷，园区大致上分为纸爱玩商店、手工香皂屋、知竹有鱼、采屋捏塑DIY、纸箱王主题餐厅和天染工坊等6个主题区</t>
  </si>
  <si>
    <t>月眉天马牧场</t>
  </si>
  <si>
    <t>“月眉天马牧场”是以动物农场为主题的园区，园区里有好多可爱的“草泥马”羊驼，是亲子同乐的好去处</t>
  </si>
  <si>
    <t>赤崁楼</t>
  </si>
  <si>
    <t>赤崁楼又叫“红毛楼”，历经明、郑、清，以至日据时期300多年变迁，是台南历史变迁的见证者。从郑成功时期就作为全岛最高行政机构，它的建筑特色也从荷兰式的城堡到中国式建筑，它不仅是一座户外博物馆，也是台南著名的古迹和精神象征</t>
  </si>
  <si>
    <t>安平古堡</t>
  </si>
  <si>
    <t>安平古堡位于台南，又称奥伦治城、热兰遮城、安平城、台湾城，是台湾地区最古老的城堡。每到黄昏落日景色优美，“安平夕照”也被誉为台湾八景之一</t>
  </si>
  <si>
    <t>四草湿地</t>
  </si>
  <si>
    <t>四草位于台湾台南市安南区、濒临台湾海峡，以明朝郑成功时期历史遗迹与生态景点而著名，四草湿地以丰富的自然生态和鸟类栖息天堂闻名，湿地内有一片水上森林和台湾红树林，又有“袖珍亚马逊“的美称</t>
  </si>
  <si>
    <t>台南孔庙</t>
  </si>
  <si>
    <t>台南孔庙是全台最早的文庙，建于1665年。300多年来，孔庙历经数次重大整修，是台湾最壮观的孔庙，已被列为一级古迹。来这里参观的除了游客之外，多数都是学生，祈求自己学业顺利</t>
  </si>
  <si>
    <t>安平老街</t>
  </si>
  <si>
    <t>安平老街又叫延平老街，在安平古堡东侧，是300年前荷兰人在安平所建的第一条街道，又称“台湾第一街”</t>
  </si>
  <si>
    <t>延平郡王祠</t>
  </si>
  <si>
    <t>延平郡王祠位于台湾台南市中西区，祠内奉祀郑成功及其部将，为清治时期最早的官祀郑成功纪念祠。建筑分为照壁、供奉郑成功的正殿、崇祀太妃与宁靖王的后殿以及东西庑</t>
  </si>
  <si>
    <t>七股盐山</t>
  </si>
  <si>
    <t>台南地区全年度除梅雨季外全年少雨，尤其是冬季，使得台南地区成为晒盐的极佳地带。七股盐场是台湾史上最大规模的晒盐场，目前已改为休闲旅游的观光盐场</t>
  </si>
  <si>
    <t>安平观夕平台</t>
  </si>
  <si>
    <t>安平夕阳是台湾八景之一，每年吸引不少游客特别前来造访。台南政府建设了“观夕平台”，提供游客更好的观赏品质。到观夕平台，白天可听涛声，黄昏可赏夕阳，晚间可观星辰</t>
  </si>
  <si>
    <t>亿载金城</t>
  </si>
  <si>
    <t>二鲲身炮台，旧称安平大炮台，因入口城门上方有沈葆祯题额“亿载金城”，故俗称亿载金城。该炮台是台湾第一座现代西洋式炮台，由法国人帛尔陀设计并兴建完成</t>
  </si>
  <si>
    <t>大天后宫</t>
  </si>
  <si>
    <t>大天后宫俗称台南妈祖庙，建于清康熙23年（公元1684年），原为明宁靖王府邸，琅率军平定台湾后将功劳归于妈祖，将这里扩建为宏大的妈祖庙。天后宫历经了数次整修，被列为台湾地区第一级古迹</t>
  </si>
  <si>
    <t>驳二艺术特区</t>
  </si>
  <si>
    <t>驳二艺术特区位于高雄市爱河河畔，毗邻高雄港。“驳二”指第二号接驳码头，原本是用于存放鱼粉和糖的港口仓库，2000年高雄政府对其进行改建，形成了高雄市知名的艺术展示区</t>
  </si>
  <si>
    <t>西子湾风景区</t>
  </si>
  <si>
    <t>西子湾风景区位于高雄市西侧，距市中心约20分钟车程，毗邻高雄港。南与旗津半岛隔海相望，北倚万寿山，以拥有碧海金沙的海水浴场、绚美的夕阳海景和天然礁石而闻名</t>
  </si>
  <si>
    <t>六合夜市</t>
  </si>
  <si>
    <t>六合夜市位于六合二路上，靠近高雄捷运美丽岛站，沿中山一路直行至六合二路左转就是。这里白天车水马龙，入夜后摇身一变，成了人声鼎沸热闹非凡的夜市</t>
  </si>
  <si>
    <t>打狗英国领事馆</t>
  </si>
  <si>
    <t>打狗英国领事馆坐落在西子湾上，打狗一词来自于高雄盛产竹子 “Takow”（平埔族语）的汉语发音，日治初期，日本人认为“打狗”这个地名不雅，便改为“高雄”，日语“高雄”发音为“taka-o”，与“打狗”之音相近</t>
  </si>
  <si>
    <t>爱河</t>
  </si>
  <si>
    <t>爱河位于台湾高雄市内，流经高雄市中心后自高雄港出海，沿岸到港口一带分布不少观光景点，尤其以河岸夜景著名，是高雄最重要的观光区域。再加上“爱河”这个名字，更成为了情侣约会的胜地</t>
  </si>
  <si>
    <t>旗津岛</t>
  </si>
  <si>
    <t>旗津位于高雄市西南端，为一呈现西北—东南走向的狭长小岛。岛上最著名的景点莫过于旗津渡轮、灯塔、天后宫及海岸公园。其中，旗津灯塔为台湾本岛第二座灯塔，塔角为八角形，有阳台可供远眺高雄港全景</t>
  </si>
  <si>
    <t>美丽岛光之穹顶</t>
  </si>
  <si>
    <t>光之穹顶设于美丽岛捷运地下一楼穹顶大厅，由国际知名艺术家水仙大师亲手绘制。作品强调“爱与包容”精神，把人在世界里，从诞生、成长、荣耀、到毁灭，而后重生的轮回过程用一幅图娓娓道来</t>
  </si>
  <si>
    <t>高雄85大楼</t>
  </si>
  <si>
    <t>高雄85大楼又称东帝士85国际广场、东帝士建台大楼、TC Tower，位于台湾高雄市苓雅区，紧邻高雄港和新光码头，是南台湾最高的摩天大楼</t>
  </si>
  <si>
    <t>瑞丰夜市</t>
  </si>
  <si>
    <t>瑞丰夜市位于高雄市左营区裕诚路和南屏路段，拥有20年的历史，摆设摊位超过1000个，贩卖的东西五花八门，包括小吃、服饰、流行饰品等，不少当地人也把这里当自家厨房，是民众品尝小吃、宵夜的聚集地</t>
  </si>
  <si>
    <t>高雄之眼</t>
  </si>
  <si>
    <t>台湾最大的巨形海景摩天轮，位于高雄梦时代购物中心顶层。高雄之眼直径高达50米，旋转一圈需要15分钟，36个车厢内均有彩绘作品，坐在包车厢内可尽览高雄市区，西子湾和高雄港的风光，晚上亮起幻变霓虹灯光后，成了高雄一颗璀璨明珠</t>
  </si>
  <si>
    <t>和平岛滨海公园</t>
  </si>
  <si>
    <t>和平岛滨海公园初期原为军事要塞管制区，和平岛滨海公园于1989年开放为观光风景区，和平岛滨海公园岛上奇岩异石林立，海岸海蚀地形景观奇特</t>
  </si>
  <si>
    <t>基隆屿</t>
  </si>
  <si>
    <t>没有住民的基隆屿为一美丽的火山岛，四周皆为峭壁，几无平地，岛上游憩设施以步道和凉亭为主，珍贵的火成岩地质景观，和精采的原生植物为其特色</t>
  </si>
  <si>
    <t>奠济宫</t>
  </si>
  <si>
    <t>奠济宫建于公元1873年，迄今已有100多年的历史，是名副其实的百年古剎。奠济宫供奉的是开漳圣王，是唐朝的陈元光将军，开漳圣王是河南人，在公元686年奉命平定闽粤有功，因此死后封为开漳圣王</t>
  </si>
  <si>
    <t>八斗子渔港</t>
  </si>
  <si>
    <t>八斗子渔港建于民国64年，是北台湾最大的渔港，一旁的渔村，经常可见摊开石花菜以及一间间的“鱼寮”；这里是台湾有名的渔产加工厂，加工渔获包括小卷、丁香鱼、四破鱼、飞鱼卵等</t>
  </si>
  <si>
    <t>潮境公园</t>
  </si>
  <si>
    <t>公园靠近海巷，面积约为一公顷；之前本是垃圾集中地，后来经过整改，成为了一处观赏海景的绝佳去处，站在这里，远望基隆山、九份，看上去非常的清晰，全面，很是惬意</t>
  </si>
  <si>
    <t>庆安宫</t>
  </si>
  <si>
    <t>庆安宫最早建于乾隆四十五年于牛稠港，是基隆最古老的庙宇之一，至今仍保留了百年古庙的古意盎然，庙内的龙柱雕刻精美、手法朴拙浑厚的庙前石狮、磁砌的庙墙，义大利石砌的内墙等建筑十分典雅、古朴</t>
  </si>
  <si>
    <t>仙洞岩</t>
  </si>
  <si>
    <t>仙洞岩位于基隆西北方中正区的仙洞里，相传有仙人在此修道而登天，所以名为仙洞。是一处天然的海蚀洞，海水即在洞旁，今因海岸上升缘故，与海已相距10多公尺</t>
  </si>
  <si>
    <t>二沙湾炮台</t>
  </si>
  <si>
    <t>基隆拥有台湾最多的炮台要塞群，在海湾内外各个高地互为犄角之势守卫着这港口。因基隆内凹式海湾呈一天然良港，又富藏煤矿，故各时代都是兵家必争之地，西班牙人、荷兰人都相继在此建成城堡</t>
  </si>
  <si>
    <t>月眉山灵泉禅寺</t>
  </si>
  <si>
    <t>现在这座禅寺被基隆是当局列为历史建筑，各种大堂、宝塔都有着百年历史，而且这里的建筑风格别样，中西结合南洋市建筑。而且禅寺当中也设有佛学院，每年都吸引着很多学生来此静修</t>
  </si>
  <si>
    <t>主普坛</t>
  </si>
  <si>
    <t>主普坛最早时是位于新石街，后来政府决定将其改迁到中正公园内；后来这里便演变为基隆最为重要的民俗祭奠场所</t>
  </si>
  <si>
    <t>内湾小镇</t>
  </si>
  <si>
    <t>内湾小镇，又名内湾老街，曾经是运输林木及矿产的主要道路，50年代热闹非凡，然而随着林业及矿业的产业没落，内湾的盛况也由嘈杂归于平静</t>
  </si>
  <si>
    <t>大霸尖山</t>
  </si>
  <si>
    <t>大霸尖山属于台湾的雪山山脉，在著名的台湾百岳之中，大霸尖山与中央尖山、达芬尖山合称“三尖”，目前大霸尖山和雪山属于雪霸国家公园</t>
  </si>
  <si>
    <t>司马库斯部落</t>
  </si>
  <si>
    <t>来到司马库斯越岭主要目的在于探访台湾排名第三大的“神木”，其树种为红桧，树高约35公尺、树围约20.5公尺，形状类似烛台且须20人左右才可将神木环抱，树龄约2500年</t>
  </si>
  <si>
    <t>枋寮褒忠亭义民庙</t>
  </si>
  <si>
    <t>枋寮褒忠亭义民庙最初建于清乾隆五十三年冬，可说是全台义民庙的总坛。庙内合祀三山国王、神农黄帝与观世音菩萨，每年农历七月二十日的义民节活动，当地十五大庄轮值炉主祭祀，百年以来成为新竹客家人重大祭典与信仰中心</t>
  </si>
  <si>
    <t>新竹都城隍廟</t>
  </si>
  <si>
    <t>新竹都城隍庙位于新竹市中山路上，始建于1748年，由于这里供奉的城隍爷多次被皇帝加封，所以这里香火常年不衰，不仅其庙宇规模在台湾名列前茅，而且这里的城隍爷成为全台官位最高的城隍爷</t>
  </si>
  <si>
    <t>湖口老街</t>
  </si>
  <si>
    <t>老湖口以三元宫为中心，包含“街头”、“横街”与“新街”3条街，其中街头最早建立，新街建成时间最晚，大约在1920年，新街就是我们现在所称的湖口老街</t>
  </si>
  <si>
    <t>合兴火车站</t>
  </si>
  <si>
    <t>合兴火车站曾为内湾线货运量最大的车站，如今这座小车站经过整修后被装饰成一座“爱情车站”，在车站园区，无论是在地上、树上或是墙上，到处可见设计者的巧思，搭配深情告白的字句，渐渐成了一处别致的景点</t>
  </si>
  <si>
    <t>清泉风景特定区</t>
  </si>
  <si>
    <t>清泉温泉位于新竹县五峰乡桃山村上平溪畔，是原住民泰雅族和赛夏族的聚落所在，开发于公元1913年，当时是日据时代隘勇线日警专用，因此称为“井上温泉”，更拥有“清泉试浴”之美名，为新竹八景之一</t>
  </si>
  <si>
    <t>玻璃工艺博物馆</t>
  </si>
  <si>
    <t>玻璃工艺馆兴建于昭和十一年（公元一九三六年），建筑原为日据时期日本皇族及高级官员来台巡视时的行馆。台湾光复后，成为接收委员会的住所，其后又有美军顾问团进驻，之后又为宪兵驻所</t>
  </si>
  <si>
    <t>南寮渔港</t>
  </si>
  <si>
    <t>新竹渔港位于新竹市西北郊海滨，本来是渔民谋生兴建的渔港，随著鱼源的枯竭，因而转变成休闲为主的港口。新竹近海鱼业产量丰富，四季皆有不同鱼群，更成为钓鱼发烧友的天堂</t>
  </si>
  <si>
    <t>布袋盐场</t>
  </si>
  <si>
    <t>台湾的西南海岸为一平直的沙崖，由于日照特长，这一条狭长的海岸线，遂形成一片特殊的盐田景观</t>
  </si>
  <si>
    <t>嘉义狱政博物馆</t>
  </si>
  <si>
    <t>这是由建于日据时代的嘉义旧监狱改造而成，有90多年历史的博物馆，这里除了能看到监狱该有的那些东西外，还有些狱政等文物展出，包括当年犯人偷藏香烟的拖鞋等等，内容相当丰富，也让人体会到自由的可贵</t>
  </si>
  <si>
    <t>布袋港</t>
  </si>
  <si>
    <t>布袋海域拥有丰沛的海洋资源，因为布袋本身为一个天然港湾，於是这样的地理位置，造就布袋港发展的良好环境，再加上紧邻的嘉南平原为腹地，使得布袋成为早期往返台、厦的重要商港</t>
  </si>
  <si>
    <t>嘉义车站</t>
  </si>
  <si>
    <t>嘉义车站原来是阿里山上伐木场运木材下山后的重要转运点，但后来伐木业衰落，留下成片荒废的仓库，现改为艺术村，钢筋混凝土的灰色建筑与色彩鲜明的艺术作品形成鲜明的对比，还能近距离看火车</t>
  </si>
  <si>
    <t>瑞里风景区燕子崖</t>
  </si>
  <si>
    <t>燕子崖、千年蝙蝠洞与青年岭都位于同一条步道上，为瑞里风景区内相当著名的旅游景点，入口在(166县道22.5K)处，步道全程好走，沿途一片鸟啭相伴</t>
  </si>
  <si>
    <t>云嘉南滨海风景区</t>
  </si>
  <si>
    <t>云嘉南滨海国家风景区之观光资源特色为：广阔之沙洲、湿地、潟湖等绿地海岸景观及其孕育的丰富生态资源，数千公顷之盐田及养殖渔塭</t>
  </si>
  <si>
    <t>阿里山神木区</t>
  </si>
  <si>
    <t>在阿里山主峰的神木车站东侧，耸立着一棵高凌云霄的红桧大树，树身略倾侧，主干已折断，但树梢的分枝却苍翠碧绿，树高52米左右，树围约23米，需十几人才能合抱，巍巍挺立，虹劲苍郁，被人们尊为 “阿里山神木”</t>
  </si>
  <si>
    <t>鳌鼓湿地</t>
  </si>
  <si>
    <t>鳌鼓湿地是隶属于台糖位在嘉义县东石乡的海埔新生地，广达一千馀公顷。境内可欣赏到各式各样的湿地景观，境内包括有潟湖、沙洲地、渔塭及木麻黄林所组成的生态空间</t>
  </si>
  <si>
    <t>西拉雅风景区</t>
  </si>
  <si>
    <t>西拉雅风景区位于嘉南平原东部高山与平原交接处，辖区范围广大，因地处高山与平原交接处，又有溪河横切，呈现不同地形变化，形成天然的瀑布飞泉等景观，境内还富涵地热地质，是一处浑然天成的地质教室</t>
  </si>
  <si>
    <t>奋起湖老镇</t>
  </si>
  <si>
    <t>奋起湖是阿里山森林铁路的其中一站，山城小镇有无数怀旧的故事，老街、便当、铁道，到处都有沧桑历史；而南北两侧的步道不仅能登高望远，还能穿梭在杉林中，纯朴空气叫人流连忘返</t>
  </si>
  <si>
    <t>哈素海</t>
  </si>
  <si>
    <t>哈素海是天然湖泊，有“塞外西湖”之称。它位于呼和浩特西70公里的土默特左旗境内，水面面积32平方公里，水深2米左右，湖底杂草丛生，水质肥沃，盛产草、鲢、鲤、鲫、团头鲂、武昌鱼等鱼类及河虾蟹。 </t>
  </si>
  <si>
    <t>哈达门高原牧场</t>
  </si>
  <si>
    <t>哈达门高原牧场，位于魅力青城呼和浩特境内，呼和浩特—武川旧公路27公里处。景区集自然景观与民族特色文化主题于一体，是目前距呼和浩特市区最近的，以游牧文化为主题的游览胜地。</t>
  </si>
  <si>
    <t>昭君墓</t>
  </si>
  <si>
    <t>昭君墓位于呼和浩特南郊9公里处的大黑河畔。 昭君墓，蒙古语称特木尔乌尔琥，意为“铁垒”，始建于公元前的西汉时期，距今已有2000余年的悠久历史。</t>
  </si>
  <si>
    <t>五塔寺</t>
  </si>
  <si>
    <t>五塔寺位于内蒙古呼和浩特市旧城东南部，原名金刚座舍利宝塔。因塔座上有五座方形舍利塔，故名为五塔寺。</t>
  </si>
  <si>
    <t>哈达门国家森林公园</t>
  </si>
  <si>
    <t>哈达门国家森林公园位于武川县，距呼和浩特市27公里。占地面积36平方公里，园内峰峦叠嶂，沟壑纵横，怪石林立，飞瀑滚玉，林密草深，遮空蔽日，优美的自然风光成为许多野生动物的快乐家园，有斑羚、梅花鹿、狼、狐狸，青羊，啄木鸟、百灵等</t>
  </si>
  <si>
    <t>公主府</t>
  </si>
  <si>
    <t>公主府是呼和浩特市文物保护单位。位于呼和浩特市新城区。清康熙二十八年(1689)，康熙帝将其妹静宜公主嫁给喀尔喀蒙古土谢图汗长子葛勒旦多尔济，因公主酷爱归化城一带风光，乃建府于此。</t>
  </si>
  <si>
    <t>大召寺</t>
  </si>
  <si>
    <t>大召寺位于呼和浩特旧城南部。1580年建成，是呼和浩特最早兴建的喇嘛教寺院。由于召中供奉银制释迦牟尼像，所以当时也称银佛寺。</t>
  </si>
  <si>
    <t>内蒙古博物院</t>
  </si>
  <si>
    <t>内蒙古博物馆座落在自治区首府呼和浩特市中心，成立于1957年5月1日，是全区唯一的自治区级综合性博物馆，也是全国少数民族地区最早建立的博物馆。</t>
  </si>
  <si>
    <t>清水河老牛湾</t>
  </si>
  <si>
    <t>老牛湾，地处内蒙古清水河县单台子乡最南端，隔杨家川河与山西偏头关县黄龙池乡的楼圪蛋相望，隔黄河与准格尔旗魏家茆乡相望。</t>
  </si>
  <si>
    <t>清真大寺</t>
  </si>
  <si>
    <t>清真大寺位于呼和浩特市旧城通道南街东侧。清乾隆年间(1736—1795)，大批回族居民自新疆迁到呼和浩特，始建了这座规模宏大的礼拜寺。</t>
  </si>
  <si>
    <t>希拉穆仁草原</t>
  </si>
  <si>
    <t>希拉穆仁草原位于内蒙古自治区包头市达尔罕茂明安联合旗。希拉穆仁蒙古语意为“黄河”希拉穆仁草原旅游俗称“召河”，因在希拉穆仁河畔有一座清代喇嘛召庙“普会寺”而得名。</t>
  </si>
  <si>
    <t>石门</t>
  </si>
  <si>
    <t>包头石门水利风景区是依托昆都仑水库形成的以人文景观和自然景观为主的风景区,包括水景、峰峦景观、植物景观、天象景观水库大坝及泄洪闸等巨型建筑物形成的气势庞大、独具一格的景观与人工创造的其它人文活动构筑物</t>
  </si>
  <si>
    <t>梅力更</t>
  </si>
  <si>
    <t>梅力更的蒙古语意思是“聪明智慧”。梅力更旅游区位于包头市九原区，坐落在乌拉山主峰大桦背南麓，距包头市25公里，南临110国道和包兰铁路。</t>
  </si>
  <si>
    <t>包头博物馆</t>
  </si>
  <si>
    <t>包头博物馆坐落在内蒙古包头市中心美丽的阿尔丁大街，友谊广场旁。博物馆总面积16000平方米，其中展厅7600平方米，是一座立足包头、涵盖内蒙古西部地区的综合性大型博物馆。</t>
  </si>
  <si>
    <t>五当召</t>
  </si>
  <si>
    <t>在包头市连绵起伏的大青山深处，有一座气势磅礴，规模宏大的藏式喇嘛庙，这就是国家重点文物保护单位、闻名遐迩的五当召。</t>
  </si>
  <si>
    <t>美岱召</t>
  </si>
  <si>
    <t>美岱召依山傍水，景色宜人，在建筑上更有独特的风格。它是仿中原汉式，融合蒙藏风格而建，是一座“城寺结合，人佛共居”的喇嘛庙。</t>
  </si>
  <si>
    <t>赛汗塔拉生态园</t>
  </si>
  <si>
    <t>赛汗塔拉，蒙语意为美丽的草原。赛汗塔拉生态园位于青山区东南部，总面积537公顷，其中林地150公顷，草地380公顷。</t>
  </si>
  <si>
    <t>春坤山</t>
  </si>
  <si>
    <t>春坤山位于九峰山北麓固阳县境内，距固阳县城56公里处，海拔２３４０米， 是包头市至高点。是内蒙古唯一一块高原草甸草场，生长着黄芪、奏艽，黄苓、柴胡等几十种野生药材，自然草种达三百多种。</t>
  </si>
  <si>
    <t>南海湿地景区</t>
  </si>
  <si>
    <t>南海湿地景区位于黄河北岸，是九曲黄河在包头的第二弯，黄河改道南移后，形成了湖泊和河漫滩湿地。景区位于包头市东河区南侧，毗邻飞机场、火车站、汽车总站，交通十分便捷，处于呼—包—鄂旅游圈中心</t>
  </si>
  <si>
    <t>九峰山</t>
  </si>
  <si>
    <t>土默特右旗九峰山自然保护区位于位于阴山山脉中段，包头市土默特右旗萨拉齐镇北约10公里处，因九座巍峨挺拔依次增高的山峰相连而得名，是大青山最奇秀的旅游胜地。</t>
  </si>
  <si>
    <t>胡杨岛</t>
  </si>
  <si>
    <t>胡杨岛又叫五小滩，是由黄河流经乌海段的五个小岛组成，总面积600亩。因其岛上生长着茂盛的胡杨树林，故名为“胡杨岛”。</t>
  </si>
  <si>
    <t>桌子山岩画</t>
  </si>
  <si>
    <t>桌子山岩画位于内蒙古乌海市境内。距今已有六七千年的历史，主峰海拔高度2149.4米。山脉主体呈南北走向，长约75公里，东与内蒙古鄂尔多斯高原接壤，西距穿越市区的黄河约2公里。</t>
  </si>
  <si>
    <t>甘德尔山奇峡谷，又称“一线天”。谷长250多米，两边奇锋耸立,尤如刀斧劈就一般，最窄处不过一两米左右。进谷百余米，有一巨石正巧夹于两壁之间，凌空盘踞，使人顿觉奇异，更给整个峡谷增添了一份神秘。</t>
  </si>
  <si>
    <t>乌海植物园</t>
  </si>
  <si>
    <t>乌海市植物园位于市区北部，是一处集育林、观赏、休闲、娱乐为一体的开放式城市园林。目前园容园貌初具规模，年接待游客30万人次。</t>
  </si>
  <si>
    <t>黄河景观</t>
  </si>
  <si>
    <t>黄河景观位于乌海市境内。黄河在此段地形复杂，呈现与其它地段异然不同的风貌。此处上游贺兰山与桌子山两山对峙，水流湍急，河中三岛并列，其中最大的岛上遍生胡杨树，故名胡杨岛。</t>
  </si>
  <si>
    <t>乌海煤炭博物馆</t>
  </si>
  <si>
    <t>乌海煤炭博物馆位于海勃湾区双拥街南面，乌海市神华墨玉广场内，建筑面积2305㎡，博物馆主体建筑共有三层，其中一、二层为展厅部分，三层为办公室及附属用房，建筑外型为矿物晶体形形状。</t>
  </si>
  <si>
    <t>乌兰布和沙漠</t>
  </si>
  <si>
    <t>乌兰布和大沙漠位于内蒙古乌海地区的乌兰布和大沙漠与黄河漠水相连,每当夕阳西下,鳞波闪闪,“长河落日”,“大漠孤烟”,构成一幅瑰丽多姿的塞上风景画。</t>
  </si>
  <si>
    <t>甘德尔山奇峡谷</t>
  </si>
  <si>
    <t>甘德尔山奇峡谷，又称“一线天”。谷长250多米，两边奇锋耸立,犹如刀斧劈就一般，最窄处不过一两米左右。</t>
  </si>
  <si>
    <t>地质奇观</t>
  </si>
  <si>
    <t>受燕山期和加里东期造山运动的影响，乌海地区从远古到现代十几个地质年代的地层均有分布和出露,构成了许多独特的自然景观。</t>
  </si>
  <si>
    <t>乌海科技馆</t>
  </si>
  <si>
    <t>乌海市科技馆占地45亩，建筑面积1.66万平方米，总投资8000万元，2006年3月动工兴建，2007年10底落成开放。</t>
  </si>
  <si>
    <t>乌兰布统</t>
  </si>
  <si>
    <t>美丽神奇的乌兰布统地处内蒙古自治区赤峰市克什克腾旗最南部，是蒙古高原向辽河平原的过渡带。这里因乌兰布统古战场而闻名世界，素有距北京最近最美的草原之称。</t>
  </si>
  <si>
    <t>马鞍山国家森林公园位于内蒙古自治区赤峰市喀喇沁旗锦山镇东南5公里处，属喀喇沁王府的家庙，距赤峰市区50公里，总面积24平方公里。辽代称此山为“马盂山”，因马盂（鸡冠壶）与马鞍山形似，又称“马鞍山”</t>
  </si>
  <si>
    <t>达里诺尔湖</t>
  </si>
  <si>
    <t>达里诺尔湖分布着被风化的玄武岩或花岗岩，是低浓度盐水湖。面积238.00平方公里，深度最大深度 13.00米,容积16.0亿立方立米。</t>
  </si>
  <si>
    <t>将军泡子</t>
  </si>
  <si>
    <t>这里的水面开阔，四面环山，拍晚霞照片的最佳地点，水中的芦苇长得一丛丛的，而且还错落有致，好像是给摄影师安排的道具，每天下六点多钟时，会有一大群马飞奔到湖边来喝水，群马入水，溅起的水花非常漂亮。</t>
  </si>
  <si>
    <t>贡格尔草原</t>
  </si>
  <si>
    <t>贡格尔草原位于克什克腾旗境内，是距离北京最近的内蒙古草原，融自然风光、蒙古族风情于一体。每到春天来临的时候，这里绿草如茵，草丛中各色各样的小野花，把一片大草原点缀得如诗如画。</t>
  </si>
  <si>
    <t>乌兰布统影视基地</t>
  </si>
  <si>
    <t>乌兰布统草原因清朝康熙皇帝曾在这里大败噶尔丹而闻名于世，清朝初年的乌兰布统一战，稳定了祖国北部边疆，奠定了清朝大一统江山的基础。</t>
  </si>
  <si>
    <t>阿斯哈图石林</t>
  </si>
  <si>
    <t>中国阿斯哈图石林，距离赤峰市西北部380公里处，位于赤峰市克什克腾旗北大山上，是克什克腾世界地质公园八大景区之一。</t>
  </si>
  <si>
    <t>黄岗梁</t>
  </si>
  <si>
    <t>黄岗梁国家森林公园位于内蒙古赤峰市克什克腾旗东北部，公园总规划面积18万公顷，是以独具特色的森林、草原景观与蒙古族民俗风情为主体，融草原、山地、河谷、湖泊、草旬、丛林、疏林、沙地等景观于一体。</t>
  </si>
  <si>
    <t>翁旗玉龙沙湖</t>
  </si>
  <si>
    <t>玉龙沙湖旅游区，蜚声海内外的“中华第一龙”就出土在这里。翁牛特是蒙语，为“诸王、神圣”之意，是蒙古部落的名称。</t>
  </si>
  <si>
    <t>勃隆克沙漠</t>
  </si>
  <si>
    <t>勃隆克沙漠旅游区位于内蒙古赤峰市翁牛特旗朝格温都苏木（乡），距赤峰市120公里，是距京津冀辽等省区最近的集沙漠、草原、奇山、怪石、湖泊、原始次生林于一体的旅游景区。</t>
  </si>
  <si>
    <t>大青沟</t>
  </si>
  <si>
    <t xml:space="preserve">大青沟在辽阔的科尔沁草原西部沙海里，位于科左后旗境内，距沈阳200公里，有一条长达24公里的沙漠大沟。 </t>
  </si>
  <si>
    <t>大乐林寺</t>
  </si>
  <si>
    <t>大乐林寺始建于1993年，全称为吉祥密乘大乐林寺，位于通辽市西拉木伦公园北侧。1997年，经内蒙古自治区人民政府批准，为喇嘛教依法活动场所。</t>
  </si>
  <si>
    <t>珠日河草原</t>
  </si>
  <si>
    <t>珠日河草原 蓝天白云相依，骏马羊群如梭,牧民的理想天堂就是这美丽的科尔沁草原中心地带——珠日河草原旅游区，距交通发达的通辽市101公里，隶属于通辽市旅游局。</t>
  </si>
  <si>
    <t>莫力庙</t>
  </si>
  <si>
    <t>莫力庙，始建于清代顺治年间，经清世祖福临御批拨款后由孝庄文皇后的哥哥达尔罕王主建，工程历时十年，于康熙初年建成。</t>
  </si>
  <si>
    <t>塔敏查干沙漠</t>
  </si>
  <si>
    <t>“塔敏查干沙漠”自奈曼旗东部伸入到库伦旗，曲折蛇行入科尔沁左翼后旗境内，号称“八百里瀚海”。(塔敏查干，蒙语，译为“魔鬼”或“地狱”)。</t>
  </si>
  <si>
    <t>西拉木伦公园</t>
  </si>
  <si>
    <t>西拉木伦公园西拉木伦公园是内蒙古自治区通辽市内的最大的一个开放式的公园。位于城北的西拉木伦公园是通辽市市民游玩的最佳去处，在这里经常看到一些家人带着孩子在这里玩耍。</t>
  </si>
  <si>
    <t>奈曼王府</t>
  </si>
  <si>
    <t>奈曼王府是自治区仅存的一座保存完好的清代王府，位于奈曼旗人民政府所在地大沁塔拉镇。整体呈四合院格局，正殿和配殿前放着一排红漆明柱，形成方形回廊，再加上门窗上的雕刻彩画，参天古木，显得格外清静幽雅。</t>
  </si>
  <si>
    <t>鸿雁湖</t>
  </si>
  <si>
    <t>鸿雁湖旅游区位于霍林郭勒西南的三湖湿地保护区，占地26平方公里。这里气候宜人、景色优美，野生动植物种类繁多，每年春季成群的鸿雁等候鸟迁徙至此，与美丽辽阔的草原构成一幅秀美的画卷。</t>
  </si>
  <si>
    <t>阿古拉草原</t>
  </si>
  <si>
    <t>在科尔沁大草原腹地，保存着一块十分完整的原始草原――阿古拉草原旅游区，距通辽70公里，距大青沟100公里。蒙古族聚居比例达100%。</t>
  </si>
  <si>
    <t>阿日昆都冷草原</t>
  </si>
  <si>
    <t>在这条宽约五公里，长约四十公里的地带上，至今仍保存着比较原始的草原景观和民族特色，草原上有数条小河流过，草质丰美，是优质天然牧场，每年夏季，都有众多的蒙古包和牛、羊、马群汇集在这里。</t>
  </si>
  <si>
    <t>响沙湾</t>
  </si>
  <si>
    <t>响沙湾旅游区地处鄂尔多斯达拉特旗境内，距包头市以南50公里处，以沙漠景观和响沙奇观为主要特色，此外，还有沙湖、沙地绿洲、蒙古族风情等景观。</t>
  </si>
  <si>
    <t>恩格贝</t>
  </si>
  <si>
    <t>恩格贝生态旅游区位于鄂尔多斯库布其沙漠中段腹地，北临黄河，全国农业旅游示范点。随着沙漠绿化和沙产业的发展，恩格贝依托沙漠景观和种养殖业的特色，发挥自然和人文资源的优势，把生态建设与旅游业有机结合起来</t>
  </si>
  <si>
    <t>成吉思汗陵</t>
  </si>
  <si>
    <t>成吉思汗陵园位于鄂尔多斯高原南部，鄂尔多斯市伊金霍洛旗境内的甘德利敖包之上1219 年和 1226 年, 成吉思汗两次西征.深为这里的秀丽景色所吸引,曾在马上赋诗加以赞美, 并把这里选作自己的葬身之地</t>
  </si>
  <si>
    <t>巴图湾</t>
  </si>
  <si>
    <t xml:space="preserve">国家级水利风景区，国家AAA级景区——巴图湾生态旅游区位于内蒙古鄂尔多斯市最南端，与陕北高原相连。 </t>
  </si>
  <si>
    <t>鄂尔多斯草原</t>
  </si>
  <si>
    <t>鄂尔多斯草原旅游区，2004年8月开始运营，国家AAAA级旅游景区，位于内蒙古鄂尔多斯市杭锦旗锡尼镇西南9公里处，是内蒙古中西部接待规模最大的草原休闲度假目的地。</t>
  </si>
  <si>
    <t>鄂尔多斯博物馆</t>
  </si>
  <si>
    <t>鄂尔多斯博物馆（旧馆）是集鄂尔多斯地区历史与文化的收藏、陈列及研究于一体的综合性博物馆，始建于1963年。</t>
  </si>
  <si>
    <t>七星湖</t>
  </si>
  <si>
    <t>七星湖沙漠旅游生态旅游区位于鄂尔多斯市准格尔旗境内的库布其沙漠腹地，是由亿利集团投资兴建的一个以沙漠生态建设为主题、以沙漠资源和沙湖为依托、以沙漠生态旅游为亮点的度假型沙漠旅游区。</t>
  </si>
  <si>
    <t>响沙湾沙漠</t>
  </si>
  <si>
    <t>响沙湾在蒙语中被称为“布热芒哈”，意思是“带喇叭的沙丘”。它坐落在内蒙古达拉特旗境内库布其沙漠东端，北距草原钢城50公里，高大的沙丘呈月牙形状约有80多米高，横亘数公里。</t>
  </si>
  <si>
    <t>库布齐沙漠</t>
  </si>
  <si>
    <t>库布其沙漠也叫库布齐沙漠，库布其沙漠位于内蒙古鄂尔多斯高原北部,是中国第七大沙漠，地处库布其沙漠的东北部。</t>
  </si>
  <si>
    <t>夜鸣沙</t>
  </si>
  <si>
    <t>沿着驰名中外的"穿沙公路"（215省道）就可到达国家“AA”级景区夜鸣沙旅游区。这里是世界上最大的响沙带之一，它位于库布齐沙漠腹地。</t>
  </si>
  <si>
    <t>呼伦贝尔大草原</t>
  </si>
  <si>
    <t>这里是我国目前保存最完好的草原，水草丰美，有"牧草王国"之称。 它是一代天骄成吉思汗的出生地，同时这里也是中外闻名的旅游胜地。</t>
  </si>
  <si>
    <t>呼和诺尔草原</t>
  </si>
  <si>
    <t>呼和诺尔旅游景区始建于1983年，占地面积20平方公里，位于著名的呼伦贝尔草原腹地呼和诺尔湖畔，“呼和诺尔”蒙古语意为“蓝色的湖”。</t>
  </si>
  <si>
    <t>呼伦湖</t>
  </si>
  <si>
    <t xml:space="preserve">呼伦湖（英语：Hulun Lake），又名达赉湖（英语：Dalai Lake），位于中国内蒙古呼伦贝尔市，面积2339平方公里，是内蒙古第一大湖、中国第五大内湖，与贝尔湖为姊妹湖。 </t>
  </si>
  <si>
    <t>金帐汗</t>
  </si>
  <si>
    <t>金帐汗蒙古部落是呼伦贝尔唯一以游牧部落为景观的旅游景点，位于呼伦贝尔草原“中国第一曲水”的莫尔格勒河畔。</t>
  </si>
  <si>
    <t>满洲里口岸套娃景区</t>
  </si>
  <si>
    <t>满洲里套娃广场是满洲里标志性旅游景区，广场集中体现了满洲里中、俄、蒙三国交界地域特色和三国风情交融的特点。</t>
  </si>
  <si>
    <t>莫尔道嘎</t>
  </si>
  <si>
    <t>莫尔道嘎镇隶属于内蒙古自治区呼伦贝尔市额尔古纳市。辖第一～第十10个居委会。根据第五次人口普查数据：额尔古纳市总人口87829人，其中莫尔道嘎镇 24761人。</t>
  </si>
  <si>
    <t>海拉尔国家森林公园</t>
  </si>
  <si>
    <t>海拉尔国家森林公园（原海拉尔西山风景区），位于海拉尔区西山上，早在清代就因被列为呼伦贝尔八景之一，因沙埠古松而著名。</t>
  </si>
  <si>
    <t>莫尔道嘎国家森林公园</t>
  </si>
  <si>
    <t>莫尔道嘎镇地处额尔古纳市，西南距拉布大林镇136公里。莫尔道嘎镇就在莫尔道嘎森林公园内。是国家林业局批准建立的内蒙古大兴安岭首家国家森林公园，也是最具有寒温带特色的森林公园。</t>
  </si>
  <si>
    <t>室韦</t>
  </si>
  <si>
    <t>室韦位于内蒙古自治区呼伦贝尔额尔古纳市境内，主要由室韦蒙古族发祥地区域和恩河俄罗斯民族村区域组成，是我国内蒙古自治区现行最北部的乡(镇)之一。</t>
  </si>
  <si>
    <t>国门</t>
  </si>
  <si>
    <t>呼伦贝尔满洲里国门景区位于满洲里市区西九公里处，占地面积13平方公里，包括国门、41号界碑、和平之门主体雕塑和满洲里历史浮雕、满洲里红色国际秘密交通线遗址、红色旅游展厅、火车头广场等</t>
  </si>
  <si>
    <t>乌梁素海</t>
  </si>
  <si>
    <t>乌梁素海位于内蒙古巴彦淖尔盟乌拉特前旗，是黄河改道形成的河迹湖，也是全球荒漠半荒漠地区极为少见的大型草原湖泊。</t>
  </si>
  <si>
    <t>甘其毛道口岸</t>
  </si>
  <si>
    <t>甘其毛道公路口岸位于巴彦淖尔市乌拉特中旗巴音杭盖苏木境内。口岸建设区总占地面积55.82公顷，距边境线2公里。</t>
  </si>
  <si>
    <t>大桦背</t>
  </si>
  <si>
    <t>大桦背位于内蒙古自治区河套平原乌拉特前旗巴音花镇境内。据说，大桦背是因山背面多生桦树而得名。又因其险峻与陕西华山相媲美，故又得“小华山”之名。</t>
  </si>
  <si>
    <t>慈云寺</t>
  </si>
  <si>
    <t>慈云寺位于内蒙古磴口四坝乡海于沿境内金堂庙学校北侧，始建于清康熙二十年（1681年）。请宁夏精于寺院建筑的僧人，用了近3年时间建成河套地区首座汉佛寺院，并命名为“慈云寺”。</t>
  </si>
  <si>
    <t>玛瑙湖</t>
  </si>
  <si>
    <t>玛瑙湖就在内蒙古的巴彦淖尔盟和阿拉普盟相毗邻的巴音戈壁滩上。这是一片宽阔玄武岩平凹地，在坦荡的平滩上，铺满了琳琅满目的玛瑙和碧玉。</t>
  </si>
  <si>
    <t>乌拉山</t>
  </si>
  <si>
    <t>乌拉山清代称牟那山。位于明安川之南，黄河之北，东起九原区昆都仑沟，西止巴彦淖尔盟乌拉特前旗西山嘴，全长70多公里，在包头市境内长34公里。</t>
  </si>
  <si>
    <t>常素庙</t>
  </si>
  <si>
    <t>常素庙，顾名思义，就是常年把斋吃素，不吃荤腥。常素庙，又名甘露寺，为汉式庙宇，砖木结构，四合头庙院。</t>
  </si>
  <si>
    <t>乌拉特草原</t>
  </si>
  <si>
    <t>巴彦淖尔市地形地貌大体分为三种类型：阴山山脉绵延东西，横亘在巴彦淖尔市腹地；阴山南麓是广阔的河套平原，阴山以北是辽阔的乌拉特草原。</t>
  </si>
  <si>
    <t>在乌拉特草原上，有两条近似乎行的长城向西北方向延伸，经考证，这两条长城是公元前102年汉武帝派光禄勋徐自为和路博德所建。</t>
  </si>
  <si>
    <t>五原誓师台</t>
  </si>
  <si>
    <t>五原誓师台位于五原县旧城区。建于1926年9月17日。誓师台呈方形，土筑而成，高6尺，台底两丈，台顶一丈，坐北朝南。</t>
  </si>
  <si>
    <t>辉腾锡勒草原</t>
  </si>
  <si>
    <t>辉腾锡勒草原蒙语意为“寒冷的草原”，海拨1800多米。从呼和浩特乘车需要3.5小时，这里有大大小小九十九个天然湖泊，镶嵌在碧绿如茵的草原上</t>
  </si>
  <si>
    <t>内蒙古九龙湾</t>
  </si>
  <si>
    <t>九龙湾位于内蒙古自治区乌兰察布盟卓资县西北部，在旗下营镇和红如乡境内，南距京包铁路仅6公里，西距呼和浩特30公里，东距集宁市110公里。</t>
  </si>
  <si>
    <t>黄花沟</t>
  </si>
  <si>
    <t>黄花沟风景区位于内蒙古中部的乌兰察布草原腹地,是典型的高山草原地形。平均海拔2000米以上,总面积600多平方公里。</t>
  </si>
  <si>
    <t>永兴湖</t>
  </si>
  <si>
    <t>永兴湖的形成距今有50多万年。永兴湖的山不高，湖水不大，但山水相映，秀丽多姿，群山环抱，湖面如镜，候鸟啼鸣，树影婆娑，空气清新，小河流水等绿色景观，以及篝火晚会，乡土文化，令人陶醉，流连忘返。</t>
  </si>
  <si>
    <t>苏木山</t>
  </si>
  <si>
    <t>苏木山旅游区坐落在内蒙古兴和县大南山深处，以其险峻的山势，茂密的森林，纷呈的花卉以及浓郁的民族风情吸引着越来越多的贪享自然之美的旅行者，归者无不为其绝、其美所折服！</t>
  </si>
  <si>
    <t>集宁战役红色纪念园</t>
  </si>
  <si>
    <t>集宁战役红色纪念园集宁战役红色纪念园位于乌兰察布市集宁区泉山北街生态大道特一号，以集宁战役纪念馆为主展区，建有胜利广场、英雄广场、将军园、人民英雄纪念碑、集宁战役指挥部旧址、国防教育区、青少年科技实验基地等20个参观体验景点。</t>
  </si>
  <si>
    <t>格根塔拉草原</t>
  </si>
  <si>
    <t>格根塔拉草原旅游中心是国家旅游局在内蒙古投资最多、规模最大的蒙古民族风情旅游景点之一，位于乌兰察布大草原的腹地，与呼和浩特有柏油马路相通。</t>
  </si>
  <si>
    <t>玫瑰营天主教堂</t>
  </si>
  <si>
    <t>玫瑰营镇天主教堂位于乌兰察布盟察哈尔右翼前旗玫瑰营镇。始建于1899年。据载，第二次雅片战争后，比利时帝国从法国人手中获取了在内蒙古各地传教的特权，于1874年在这里设立了传教公所，进行布教并设堂讲经</t>
  </si>
  <si>
    <t>凉城岱海</t>
  </si>
  <si>
    <t>凉城岱海旅游区位于乌兰察布盟南部,在呼和浩特,大同,集宁三市环绕的三角中心,山明水秀,风景极佳。岱海南北长10公里，东西宽35公里。</t>
  </si>
  <si>
    <t>老虎山公园</t>
  </si>
  <si>
    <t>老虎山公园位于内蒙古自治区乌兰察布市集宁区，始建于1980年，公园建成后，因其人文历史和园林风景成为集宁市一处著名的风景区，闻名区内外。不仅是本市市民休闲娱乐的场所。而且是游客观光的风景胜地。</t>
  </si>
  <si>
    <t>兴安盟成吉思汗庙</t>
  </si>
  <si>
    <t>成吉思汗庙坐落在内蒙古自治区兴安盟乌兰浩特市罕山之巅，成庙由蒙古族耐勒尔设计，1940年5月5日动工修建，1944年10月10日竣工。</t>
  </si>
  <si>
    <t>万豪蒙古大营</t>
  </si>
  <si>
    <t>万豪蒙古大营位于内蒙古兴安盟科右前旗察尔森镇境内，距乌兰浩特市40公里处，总面积10平方公里，是集避暑、度假、旅游为一体的具有蒙古民族风情的旅游村，每年有成千上万的旅客到这里观光旅游</t>
  </si>
  <si>
    <t>白狼洮儿河国家湿地公园</t>
  </si>
  <si>
    <t>白狼洮儿河国家湿地公园 是国家林业局（林护发（2006）244号）批准的国家第四个、内蒙古自治区唯一一家国家湿地公园建设试点。</t>
  </si>
  <si>
    <t>绰尔托欣河国家湿地公园</t>
  </si>
  <si>
    <t>内蒙古扎赉特绰尔托欣河国家湿地公园（试点）位于内蒙古自治区扎赉特旗，总面积4660.59公顷</t>
  </si>
  <si>
    <t>音德尔镇</t>
  </si>
  <si>
    <t>音德尔镇是扎赉特旗的中心城镇，位于内蒙古自治区东北部、大兴安岭南麓，处于科尔沁草原东北端与松嫩平原西北端的交错地带。</t>
  </si>
  <si>
    <t>海神圣泉旅游度假区</t>
  </si>
  <si>
    <t>阿尔山海神圣泉旅游度假区位于兴安盟阿尔山市温泉街，因阿尔山温泉而出名，是全国著名的旅游疗养圣地。</t>
  </si>
  <si>
    <t>蒙格罕山自然保护区生态旅游景区</t>
  </si>
  <si>
    <t>蒙格罕山又名古鲜卑山。地处大兴安岭中段东麓向科尔沁沙地过渡地带，位于西日嘎苏木依和哈达嘎查境内，距旗政府所在地巴彦呼舒镇7.5千米，距霍林河西岸5千米。</t>
  </si>
  <si>
    <t>沙岛湖生态旅游景区</t>
  </si>
  <si>
    <t>沙岛湖被誉为塞外江南是有名的一个旅游景点，位于科右中旗巴彦忙哈境内，距巴彦呼舒镇75公里。这里湖光岛色相映成趣，尤其是湿地，草长莺飞，景观壮美。</t>
  </si>
  <si>
    <t>阿尔山国家森林公园</t>
  </si>
  <si>
    <t>内蒙古阿尔山国家森林公园位于内蒙古大兴安岭西南麓，是2000年2月22日经国家林业局正式批准成立的，总面积103149公顷，其中17公顷是人工林。</t>
  </si>
  <si>
    <t>科尔沁国家级自然保护区</t>
  </si>
  <si>
    <t>内蒙古科尔沁国家级自然保护区位于内蒙古自治区兴安盟科尔沁右翼中旗境内。保护区始建于1985年，占地面积126987公顷。保护区为国家级自然保护区。保护区主要保护对象为湿地珍禽及典型的科尔沁草原自然景观。</t>
  </si>
  <si>
    <t>锡林郭勒大草原</t>
  </si>
  <si>
    <t>锡林郭勒系蒙古语，意为丘陵地带的河。位于内蒙古自治区锡林浩特市境内，面积107.86万公顷，1985年经内蒙古自治区人民政府批准建立</t>
  </si>
  <si>
    <t>贝子庙</t>
  </si>
  <si>
    <t>贝子庙是内蒙古四大庙宇之一。位于锡林郭勒盟锡林浩特市北部的“额尔敦陶力盖”敖包南坡下，蒙古语名“班智达葛根庙”，汉名“崇善寺”。</t>
  </si>
  <si>
    <t>白音锡勒草原</t>
  </si>
  <si>
    <t>出锡林郭勒向东30多公里，有一处水草丰美的广袤土地，这就是著名的内蒙古草原自然保护区白音锡勒。白音锡勒草原牧场位于锡林郭勒盟锡林浩特市东南55公里，始建于1950年</t>
  </si>
  <si>
    <t>二连浩特口岸</t>
  </si>
  <si>
    <t>二连浩特口岸位于中国正北方，位于内蒙古自治区锡林郭勒盟西部，东西南三面与美丽富饶的苏尼特草原相邻，北与蒙古国扎门乌德隔界相望，是中国通往蒙古国的唯一铁路口岸</t>
  </si>
  <si>
    <t>多伦湖</t>
  </si>
  <si>
    <t>多伦湖景区位于锡林郭勒盟多伦县北上都河西南岸，被国家旅游局批准为国家4A级旅游景区，在旅游资源特色上具有全区唯一性的优势，近年来环多伦湖自行车公路赛已经成为该地区一大旅游品牌，</t>
  </si>
  <si>
    <t>乌珠穆沁草原</t>
  </si>
  <si>
    <t>乌珠穆沁草原，是世界四大草原之一内蒙古锡林郭勒草原的典型区域。主要是指内蒙古自治区锡林郭勒盟的西乌珠穆沁旗和东乌珠穆沁旗。</t>
  </si>
  <si>
    <t>太仆寺旗</t>
  </si>
  <si>
    <t>太仆寺旗是中华人民共和国内蒙古自治区锡林郭勒盟辖下的一个旗，面积为3477平方公里，人口约为21万，该旗政府驻于宝昌镇。</t>
  </si>
  <si>
    <t>浑善达克沙地</t>
  </si>
  <si>
    <t>浑善达克沙地是我国十大沙漠沙地之一，位于内蒙古中部锡林郭勒草原南端，距北京直线距离180千米，是离北京最近的沙源。</t>
  </si>
  <si>
    <t>西乌旗蒙古汗城</t>
  </si>
  <si>
    <t>古汗城为国家AA级旅游景区，占地面积20平方公里。主要以蒙古民族文化观光、休闲娱乐和草原观光为主。整体布局是以《成吉思汗》登基大典的汗城为蓝本进行修建的。</t>
  </si>
  <si>
    <t>元上都遗址</t>
  </si>
  <si>
    <t>元上都遗址位于锡林浩特市南面的正蓝旗，始建于1256年，是元朝开国皇帝忽必烈继承蒙古汗位时确定的首都。后来元朝定都北京后，就把这里作为陪都</t>
  </si>
  <si>
    <t>额济纳旗</t>
  </si>
  <si>
    <t>额济纳旗是一个具有悠久历史和文化底蕴厚重的各民族聚居区。这里地处中亚荒漠东南部，西、西南、北三面环山，属内陆干燥气候。具有干旱少雨，蒸发量大，日照充足，温差较大，风沙多等气候特点。</t>
  </si>
  <si>
    <t>额济纳胡杨林</t>
  </si>
  <si>
    <t>到内蒙古最西部的阿拉善盟旅游，不能不看胡杨树，而看胡杨的最佳位置则是额济纳旗。 额济纳现有胡杨林38万亩，是全球仅存的三大胡杨林区之一，另两处是北非的撒哈拉沙漠和新疆塔里木盆地的塔克拉玛干沙漠。</t>
  </si>
  <si>
    <t>通湖草原</t>
  </si>
  <si>
    <t>通湖草原旅游区——沙坡头的后花园。位于内蒙古阿拉善左旗腾格里斯苏木境内，南与宁夏中卫市及举世闻名的中国首批5A级旅游景区——沙坡头隔沙相望，距沙坡头26公里，与沙坡头北区直线穿越距离8.3公里。</t>
  </si>
  <si>
    <t>巴丹吉林</t>
  </si>
  <si>
    <t>巴丹吉林沙漠，位于内蒙古自治区的西部，是世界四大沙漠之一，总面积4.7万平方公里。其中的巴彦诺尔、吉诃德沙山是世界上最高的沙丘。</t>
  </si>
  <si>
    <t>怪树林</t>
  </si>
  <si>
    <t>怪树林实际上是大片胡杨树枯死而形成的。胡杨是一种奇特的树种，生命力极强。漫步在浓郁的胡杨林中，仿佛进入神话般的仙境。</t>
  </si>
  <si>
    <t>居延海</t>
  </si>
  <si>
    <t>居延海位于内蒙古自治区阿拉善盟额济纳旗北部，形状狭长弯曲，有如新月，额济纳河汇入湖中，是居延海最主要的补给水源。</t>
  </si>
  <si>
    <t>黑城遗址</t>
  </si>
  <si>
    <t>黑城蒙古语为哈日浩特，意即“黑城”。现存城墙为元代扩筑而成。平面为长方形，周长约1公里，东西434米，南北384米，周围约1600米，最高达10米，东西两面开设城门，并加筑有瓮城。</t>
  </si>
  <si>
    <t>腾格里沙漠</t>
  </si>
  <si>
    <t>中国第四大沙漠。位于内蒙古自治区阿拉善左旗西南部和甘肃省中部边境。南越长城，东抵贺兰山，西至雅布赖山。</t>
  </si>
  <si>
    <t>月亮湖</t>
  </si>
  <si>
    <t>月亮湖位于内蒙古自治区阿拉善盟阿拉善左旗境内，是腾格里沙漠中的天然湖泊。当地牧民称之为“月亮湖”、“中国湖”</t>
  </si>
  <si>
    <t>神树</t>
  </si>
  <si>
    <t>额济纳有数不清的胡杨树，其中不乏数百年仍然枝繁叶茂的，但终年不黄的，只此一株，当地人称它为“神树”。</t>
  </si>
  <si>
    <t>青秀山</t>
  </si>
  <si>
    <t>青秀山位于南宁市区往东南约9公里处的邕江江畔，坐落着青山、凤凰岭等十几座山峦，是南宁市最著名的风景区</t>
  </si>
  <si>
    <t>云顶观光</t>
  </si>
  <si>
    <t>云顶观光是位于地王国际商会中心的观光项目，游客可站在目前中国西南地区最高的观光层，将南宁城区风光尽收眼底，晚上夜景更美。当然也可以挑战自己的胆量，站上脚底全透明的走廊俯视地面</t>
  </si>
  <si>
    <t>南湖公园位于南宁市区东南，是一座围绕着南湖而建的开放式公园。公园内植被茂盛，可以看到来自全国各地的中草药植物以及许多国外名树</t>
  </si>
  <si>
    <t>扬美古镇</t>
  </si>
  <si>
    <t>大明山</t>
  </si>
  <si>
    <t>扬美古镇是一座始建于宋代的美丽古镇。整个古镇共有两百多座古建筑和八条古街，如今保留较为完整的有清代一条街、明朝房屋、魁星楼、黄氏庄园等，是南宁市明清古建筑保存最为完好的一个古镇</t>
  </si>
  <si>
    <t>伊岭岩</t>
  </si>
  <si>
    <t>伊岭岩位于南宁北部、武鸣城区南部，是南宁周边最有名的一处喀斯特溶洞。整个岩洞的形状像一个海螺，分为三层，其中游道曲折迂回，层层叠叠的柱幔和林立的石笋，给人扑朔迷离的感觉</t>
  </si>
  <si>
    <t>南宁动物园</t>
  </si>
  <si>
    <t>南宁动物园位于南宁市西郊五里亭，又名西郊公园，这里自然环境优美，可看到黑叶猴、犀鸟、大熊猫、白虎、双峰骆驼等珍稀动物，还可体验各种游乐设施和水上乐园</t>
  </si>
  <si>
    <t>龙虎山自然保护区</t>
  </si>
  <si>
    <t>龙虎山自然保护区位于南宁西北部的隆安县境内，是中国“四大猴山”之一，与四川峨眉山、海南猴岛、黑龙江大兴安岭齐名，山中约有八大族群共三千余只猕猴，常与游人嬉戏玩耍</t>
  </si>
  <si>
    <t>广西大学</t>
  </si>
  <si>
    <t>广西大学位于南宁市区，是一座拥有80多年历史的著名学府。广西大学的校园植被茂盛，拥有堪比大型自然公园的优美环境，是许多游客钟爱的休闲观景与赏荷花的好去处</t>
  </si>
  <si>
    <t>花花大世界</t>
  </si>
  <si>
    <t>花大世界位于南宁北部、武鸣城区的南部，是一座规模较大的植物园，四季来此都可以欣赏到各种花卉，是名副其实的花的世界</t>
  </si>
  <si>
    <t>龙潭公园</t>
  </si>
  <si>
    <t>龙潭公园又叫大龙潭景区，毗邻柳州市中心，面积之广，景色之美都让人十分难忘，春天的桃花和秋天的桂花更是“锦上添花”的一抹色彩</t>
  </si>
  <si>
    <t>马鞍山位于柳江“U”字形河段的正南面，因山峰形状像马鞍而得名。马鞍山主峰海拔270米，是柳州市中心的最高峰，到达山顶后，站上玻璃观景台，放眼眺望，柳州全城之景尽收眼底</t>
  </si>
  <si>
    <t>程阳八寨</t>
  </si>
  <si>
    <t>程阳八寨由程阳八个自然村寨组成，周围青山绿树环绕，景色优美。游客来此可以漫步传统村庄观赏美景，参观程阳风雨桥等全国闻名的古迹，观看具有侗族风情的民俗表演等</t>
  </si>
  <si>
    <t>程阳风雨桥</t>
  </si>
  <si>
    <t>程阳风雨桥又名永济桥、盘龙桥，位于三江侗族自治县内的程阳八寨景区中，是其标志性景点之一，更是广西众多风雨桥中最有名的一座</t>
  </si>
  <si>
    <t>柳侯公园</t>
  </si>
  <si>
    <t>柳侯公园是柳州市中心的城市公园，是个闹中取静的好地方，公园的命名是为了纪念曾任柳州刺史的柳宗元，柳州解放纪念碑也正是位于这个公园内</t>
  </si>
  <si>
    <t>丹洲古城</t>
  </si>
  <si>
    <t>丹洲是座文化古城，地处融江江心的小岛上，该地拥有众多历史遗迹，这里还盛产柚子，漫步在古城中，随处可见柚子树，四月柚子花开的时候，清香宜人，每年11月的“丹洲柚子节”更是场面浩大</t>
  </si>
  <si>
    <t>百里柳江旅游景区</t>
  </si>
  <si>
    <t>百里柳江在柳州城中蜿蜒而过，河畔有江滨公园、柳州文庙、蟠龙山等美丽景致，这里的夜景更是经典，北岸的大型音乐喷泉、南岸被景观灯勾勒出迷人线条的山水，每一处都让人流连忘返</t>
  </si>
  <si>
    <t>三江鼓楼</t>
  </si>
  <si>
    <t>三江鼓楼是三江侗族自治县的标志性景观之一，享有“世界第一鼓楼”的美誉。楼呈宝塔形，重瓴飞檐，非常精美。楼身共9层，全由杉木衔接，未用一颗钢钉，完美地呈现了侗族人民建筑技法的高超</t>
  </si>
  <si>
    <t>三江侗乡</t>
  </si>
  <si>
    <t>三江侗乡景区又名三江大桐寨，这里被五湖四海的人誉为“世界桥楼之乡，侗族风情殿堂”，木质的桥梁、鼓楼和大屋建筑都十分出色</t>
  </si>
  <si>
    <t>融水苗寨</t>
  </si>
  <si>
    <t>融水苗山旖旎如画的风光，有巍巍的元宝山、莽莽的林海、飞瀑、深潭和幽洞。清清的贝江水，伴有“贝江飞虹”——铁索桥，还有寿星岩寺庙等景观</t>
  </si>
  <si>
    <t>漓江</t>
  </si>
  <si>
    <t>“桂林山水甲天下”指的就是游漓江。漓江的两岸山峰伟岸挺拔，形态万千，是桂林风光的精华。它全程最具代表性的景观有九马画山和黄布倒影，新版人民币20元背面，就是指的黄布倒影的景观</t>
  </si>
  <si>
    <t>世外桃源</t>
  </si>
  <si>
    <t>世外桃源景区位于阳朔县城西北约15公里处，这里是根据陶渊明所著《桃花源记》中描绘的意境，结合当地的田园山水风光所建的民俗风景园区</t>
  </si>
  <si>
    <t>西街</t>
  </si>
  <si>
    <t>西街是一条有着1400多年历史的老街，沿街的建筑至今保留着小青瓦、坡屋面、白粉墙、吊阳台的桂北明清时期风格。这里最出名的便是风格各异的酒吧、餐厅和咖啡店，白天文艺，夜里热闹，是来阳朔不得不逛的地方</t>
  </si>
  <si>
    <t>银子岩</t>
  </si>
  <si>
    <t>银子岩是典型的喀斯特地貌，整个溶洞贯穿十二座山峰，汇集了不同地质年代的钟乳石，宛如夜空的银河倾斜而下，闪烁像银子一般的光芒，坊间流传的“游了银子岩，一世不缺钱”的说法，也吸引了不少游客前去一探究竟</t>
  </si>
  <si>
    <t>两江四湖</t>
  </si>
  <si>
    <t>两江四湖包括了桂林市中心区的漓江、桃花江以及杉湖、榕湖、桂湖、木龙湖，是桂林城市中心最优美的环城风景带，也是桂林的风景名片</t>
  </si>
  <si>
    <t>芦笛岩</t>
  </si>
  <si>
    <t>芦笛岩位于桂林市西北的桃花江畔，是离市区比较近的一个知名溶洞。洞内有大量玲珑剔透的石笋、石乳、石柱、石幔、石花，犹如壮丽的地下宫殿</t>
  </si>
  <si>
    <t>遇龙河</t>
  </si>
  <si>
    <t>遇龙河是漓江在阳朔境内最长的一条支流，河水清澈如镜，随手就能拍出山水画般的照片。与漓江风光相比，遇龙河的风景更温婉，有“小漓江”之称</t>
  </si>
  <si>
    <t>《印象刘三姐》山水实景演出</t>
  </si>
  <si>
    <t>印象刘三姐》是著名导演张艺谋、王潮歌、樊跃共同打造的“印象系列”大型实景演出之一，演出地点位于漓江与田家河交汇处，与书童山隔水相望</t>
  </si>
  <si>
    <t>象山景区</t>
  </si>
  <si>
    <t>象山景区位于桂林市中心，景区内的象鼻山山形酷似一头伸着鼻子汲饮漓水的巨象，是桂林最著名的标志性景观之一。许多游客冲着象鼻山的名气而来，只为拍摄这它的全景以作留念</t>
  </si>
  <si>
    <t>龙脊梯田</t>
  </si>
  <si>
    <t>龙脊梯田是桂林地区一个规模宏大的梯田群，这里坐落着几个少数民族古寨，居住着壮、瑶两个民族。来龙脊梯田，多以徒步看景拍照为主，还可尝尝当地的农家菜，体验少数民族风情</t>
  </si>
  <si>
    <t>石表山</t>
  </si>
  <si>
    <t>石表山位于梧州藤县境内，这里有着壮美辽阔的丹霞地貌风光，还有着丰富多彩的娱乐活动。其中人气较旺的几个景区分别是石表山寨、道家沙滩、思罗河漂流和古井峡谷</t>
  </si>
  <si>
    <t>四恩寺</t>
  </si>
  <si>
    <t>四恩寺是广西唯一出家人受戒道场，华南现代第一大寺。坐落在白云山半山腰处，背靠五岭山脉的白云山，西江象玉带一样在前面不远处自西北向东南蜿蜒流过</t>
  </si>
  <si>
    <t>天龙顶国家山地公园</t>
  </si>
  <si>
    <t>天龙顶国家山地公园是是梧州岑溪一处风光迷人的山地景致。景区主峰天龙顶海拔1221米，有高山草甸、原始森林、沟壑峡谷等风光，而且四季都有着不同的风光</t>
  </si>
  <si>
    <t>中山公园原为北山，古称茶山，位于市中心。民国14年（1925年），辟为公园，名曰“中山公园”，为梧州最早建成的公园</t>
  </si>
  <si>
    <t>骑楼城</t>
  </si>
  <si>
    <t>骑楼城是指梧州河东老城连绵成片的骑楼群，骑楼在南方并不少见，但能称上“城”的却不多。梧州这片骑楼不仅保存较好，建筑集中度和规模在我国也是数一数二</t>
  </si>
  <si>
    <t>西竺园</t>
  </si>
  <si>
    <t>西竺园位于中山公园北面的珠投岭上，为梧州现存最大的佛教圣地。1933年，梁秀珍（出家为尼后法名妙真）和她的师父达禅法师创建寺庙，当时李宗仁、郑建民等参与捐资建寺，次年12月落成</t>
  </si>
  <si>
    <t>白云山景区紧邻龙母太庙景区，最高峰386米，因此也是梧州市民周末休闲度假非常喜欢去的一个地方。这里空气清新，环境清幽，也不乏四恩寺等人文历史景点。登顶白云山还可将梧州美景尽收眼底</t>
  </si>
  <si>
    <t>梧州龙母庙</t>
  </si>
  <si>
    <t>龙母太庙位于梧州城北的桂江东岸，是为了纪念龙母而修建的，“龙母文化”算是当地比较独特的文化之一，类似于福建、台湾地区的“妈祖文化”</t>
  </si>
  <si>
    <t>李济深故居</t>
  </si>
  <si>
    <t>李济深故居位于梧州市苍梧县料神村。曾任中央人民政府副主席的李济深先生1885年诞生于此</t>
  </si>
  <si>
    <t>英国领事署旧址</t>
  </si>
  <si>
    <t>英国领事署旧址位于梧州市白鹤山上河滨公园内，是梧州市区著名的清代文物旅游景点和游览胜地。始建于清光绪二十三年（1897）</t>
  </si>
  <si>
    <t>涠洲岛</t>
  </si>
  <si>
    <t>位于北海南部的涠洲岛是我国最大的死火山岛，鳄鱼山景区那层峦叠嶂的火山岩，滴水丹屏丰富的海蚀景观，风情各异的海滩，历史悠久的人文景点，丰富的水上运动，绝美的日出日落，每一处景致都让人流连忘返</t>
  </si>
  <si>
    <t>北海银滩旅游度假区</t>
  </si>
  <si>
    <t>银滩是位于北海南部的著名海滨度假区，它由银滩公园、海滩公园以及丰富的娱乐设施组成。这里拥有细腻的银白色沙滩，日落晚霞之景特别漂亮，也是下海游泳和玩水上项目的胜地</t>
  </si>
  <si>
    <t>北海老街</t>
  </si>
  <si>
    <t>北海老街是一条始建于1883年的街道，分布着英法德等国领事馆旧址、德国森宝洋行旧址和天主教堂女修院旧址等许多中西合璧的骑楼式建筑，见证了北海曾经的繁华</t>
  </si>
  <si>
    <t>北海海底世界</t>
  </si>
  <si>
    <t>北海海底世界坐落于北海海滨公园内，能看到种类丰富的海洋生物，如活体珊瑚、鲨鱼、海龟等，还有蛇和蜥蜴之类的两栖动物以及一些珍稀生物标本。还拥有长长的海底观光隧道以及“人鲨大战”等精彩的演出</t>
  </si>
  <si>
    <t>鳄鱼山景区</t>
  </si>
  <si>
    <t>鳄鱼山景区又叫鳄鱼山公园，位于涠洲岛南湾西侧的鳄鱼岭，是整个涠洲岛火山地质景观的精华所在</t>
  </si>
  <si>
    <t>北海金海湾红树林生态旅游区</t>
  </si>
  <si>
    <t>金海湾红树林位于北海市区东南方，距离银滩风景区15分钟左右的车程。这是一处景色优美的滨海湿地。主要由红树林观赏区与疍家民俗园组成</t>
  </si>
  <si>
    <t>海洋之窗</t>
  </si>
  <si>
    <t>海洋之窗是一家位于北海市区内的大型水族馆，这里拥有巨大的活体珊瑚展缸，可以看到形态各异的活体珊瑚，其中不乏珍稀品种</t>
  </si>
  <si>
    <t>侨港风情街</t>
  </si>
  <si>
    <t>侨港风情街位于北海市区南部的侨港镇，是北海最有名的美食街，尤其到了晚上这里摆满了各种海鲜摊档，非常热闹。由于这一带是越南侨民的居住地，所以在侨港风情街可以品尝到许多越南风味的美食</t>
  </si>
  <si>
    <t>北部湾广场</t>
  </si>
  <si>
    <t>北部湾广场地处北海市中心，广场中央矗立着15米高的巨型人工珠贝雕塑“南珠魂”，这是是北海的城市标志</t>
  </si>
  <si>
    <t>冠头岭国家森林公园</t>
  </si>
  <si>
    <t>冠头岭国家森林公园坐落于北海市区最西端，是一处既有森林又有海蚀礁石群的景区，游客可以在礁石海滩漫步，欣赏日出日落美景。景区里的主峰望楼岭海拔120米，是北海市区最高点，登上山顶可远眺周边海岸风光</t>
  </si>
  <si>
    <t>万尾金滩</t>
  </si>
  <si>
    <t>万尾金滩是位于东兴市的京族三岛的绵长海滩，因沙质金黄，日落时分在阳光的照耀下显得金光闪闪而闻名。这里沙滩平缓，海水清澈，相比北海银滩，显得更为清静与原生态</t>
  </si>
  <si>
    <t>江山半岛</t>
  </si>
  <si>
    <t>江山半岛是北部湾沿海景点最集中的区域之一，沿岸分布有沙黑浪白的白浪滩、沙软水清的月亮湾、幽静平缓的白沙滩、拥有抗美援越时期的胡志明小道遗址以及有“龟蛇守水口”之称的白龙炮台等众多旅游景点</t>
  </si>
  <si>
    <t>白浪滩</t>
  </si>
  <si>
    <t>白浪滩因为常常可见海面上卷起的一层层白浪而得名，这里的沙质也与众不同，含钛量较高，因而接近黑褐色，固有“黑沙白浪”一说</t>
  </si>
  <si>
    <t>火山岛</t>
  </si>
  <si>
    <t>火山岛是防城港一处由于火山爆发而形成的天然海岛，从红沙码头便可乘船登岛。漫步在小岛上，可欣赏到50万年前遗留至今的火山岩，看怪石嶙峋和众多的远古植物</t>
  </si>
  <si>
    <t>东兴屏峰雨林公园</t>
  </si>
  <si>
    <t>屏峰雨林公园是东兴一处天然氧吧，在这里既可欣赏到层层叠叠的瀑布之景，也可体验惊险刺激的漂流运动</t>
  </si>
  <si>
    <t>野人谷</t>
  </si>
  <si>
    <t>野人谷景区位于北仑河的第一大支流上，树木葱茏、峰奇石秀，在野人谷的江山木锣景区，原生态的寨门、悬空古树屋、原始打扮的“野人”、精彩的民族表演，一起展现了神秘的野人文化</t>
  </si>
  <si>
    <t>防城港怪石滩</t>
  </si>
  <si>
    <t>防城港怪石滩位于江山半岛景区的南端，景如其名，这里的海滩上分布着成片的石滩，它们沟壑纵横，形状各异，大部分呈现出红褐色，许多人都称其为“海上赤壁”</t>
  </si>
  <si>
    <t>东兴口岸</t>
  </si>
  <si>
    <t>东兴口岸位于防城港市东兴市，这里通过北仑河大桥与越南芒街相连，目前是中越之间主要的贸易通道，也是出境的必经之路。附近还设有大清国五号界碑、胡志明亭等景点</t>
  </si>
  <si>
    <t>大清国五号界碑</t>
  </si>
  <si>
    <t>大清国五号界碑位于现东兴口岸旁的北仑河大桥下，是清光绪十三年钦州知州李受彤所立，这里曾经是代表中越边境的界碑，随着1369号界碑的设立，如今它只是一个历史符号了。来这里与它合影留念的游客数不胜数</t>
  </si>
  <si>
    <t>十万大山国家森林公园</t>
  </si>
  <si>
    <t>十万大山国家森林公园位于上思县南部，这里环境清幽，有着一派原始的森林景观，群山连绵、飞泉流泻、绿林环绕，景色非常迷人</t>
  </si>
  <si>
    <t>三娘湾</t>
  </si>
  <si>
    <t>三娘湾景区位于钦州市南侧海岸，这是一处宁静优美的海滨小渔村。三娘湾最著名的的看点当属栖息在附近海域的众多中华白海豚，不过若想一睹它们的风采</t>
  </si>
  <si>
    <t>六峰山</t>
  </si>
  <si>
    <t>六峰山风景区位于钦州市灵山县境内，六峰山拨地横空，山石嶙峋，老树盘根，古刹幽深，东西北三面悬崖峭壁，自古只有南麓“灵岩初地”一条石径</t>
  </si>
  <si>
    <t>八寨沟</t>
  </si>
  <si>
    <t>八寨沟是钦州市一处非常富有原生态的自然景观，幽幽竹林、山间小溪、清新空气，这里是天然的氧吧。游玩的最佳季节在夏季，那时气温舒适、植被茂密，堪称避暑圣地</t>
  </si>
  <si>
    <t>大芦村古宅</t>
  </si>
  <si>
    <t>大芦村号称“荔枝村”古宅共有九个群落，分别建于明清两代，藏有文天祥手迹等大量的文物珍品，最宝贵的是这里藏有三百多副明、清时期创作的传世楹联，有着珍贵的人文历史研究价值和欣赏价值</t>
  </si>
  <si>
    <t>冯子材故居</t>
  </si>
  <si>
    <t>冯子材故居位于刘永福故居北面约5公里处，也是钦州的重要名人故居。在反帝斗争中，刘冯二人都打了让国人扬眉吐气的胜仗，因此他们的名字常会被一同提及</t>
  </si>
  <si>
    <t>王岗山</t>
  </si>
  <si>
    <t>王岗山位于钦州市以西48公里，天然林保护面积740.1公顷，海拔最高峰994.6米。王岗山山岳险峻、地貌奇特，茂密的热带雨林、竹林、清沏的山涧瀑布飞花汇成“王岗春色”——钦州八景之一</t>
  </si>
  <si>
    <t>七十二泾</t>
  </si>
  <si>
    <t>在钦州湾蔚蓝的海面上，有百余个形态各异的小岛散布其中，岛与岛之间被七十二条弯曲的水道环绕，这些水道就被称为“七十二泾”</t>
  </si>
  <si>
    <t>五皇山</t>
  </si>
  <si>
    <t>五皇山是著名的国家地质公园，以石奇山峻、云海神峰而闻名，具有非常丰富、独特的旅游资源，素有天然氧吧、森林浴场之称</t>
  </si>
  <si>
    <t>三宣堂(刘永福故居)</t>
  </si>
  <si>
    <t>三宣堂是曾在钦州任三宣提督的刘永福的故居，整座建筑保留得比较完整，造型端庄而朴实，装饰着漂亮的彩绘，既有晚清风格又有民族特色</t>
  </si>
  <si>
    <t>大芦村民俗风情旅游区</t>
  </si>
  <si>
    <t>大芦村民俗风情旅游区素以其规模恢宏的古民居建筑群、流传数百年楹联文化及其土特产“三月红”荔枝、“大芦”椪柑而享誉四方，因此号称“荔枝村”</t>
  </si>
  <si>
    <t>西山风景名胜区</t>
  </si>
  <si>
    <t>西山风景名胜区是广西东部最著名的景区之一。广义的西山风景名胜区包含桂平西山景区、北回归线标志公园、大藤峡、太平天国金田起义遗址等众多名胜，几乎包含了桂平所以景点，占地面积极大</t>
  </si>
  <si>
    <t>东塔</t>
  </si>
  <si>
    <t>东塔隔江与宾山寺相对峙，建于明万历年间，塔身每层叠涩棱角重檐，檐顶平座一周，东北和西北面开圭角形门，其余各面设圭角形假壶门。东塔顶置铜葫芦，塔内木楼板和木板楼梯登顶。有“东塔回澜”之称</t>
  </si>
  <si>
    <t>龙潭国家森林公园</t>
  </si>
  <si>
    <t>龙潭国家森林公园以雄奇险峻的山峰峡谷之景和落差高达200多米的峡谷瀑布最为有特色，这里植被茂密，有着丰富的动植物景观，和众多调皮可爱的猴子，颇有趣味。这里还曾是电视剧《太平天国》的主要取景地之一</t>
  </si>
  <si>
    <t>马草江生态公园</t>
  </si>
  <si>
    <t>贵港市马草江公园总体布局概括为：三门两桥十里路，五场一坪十座园，两江四塘三大湖。公园内绿化面积达416亩，绿地面积占园区总面积的80%以上</t>
  </si>
  <si>
    <t>白石山</t>
  </si>
  <si>
    <t>白石山是桂东南有名的丹霞地貌景观，这里山峰险峻，也曾是著名的道佛胜地。道教所尊崇的三十六洞天中的第二十一洞天便在这里，素有“白石洞天”一说</t>
  </si>
  <si>
    <t>九凌湖</t>
  </si>
  <si>
    <t>位于贵港市区中心东南约12公里处，距柳北公路（209国道）与贵横公路的十字交汇处3公里。湖水常年清澈无污染，冬暖夏凉。湖岸是连绵起伏的山岭，莽莽苍苍，山水相连，重峦叠翠</t>
  </si>
  <si>
    <t>贵港的南山寺坐落在南山公园内，这里环境清幽，山上奇岩峭壁，杂树间生，景色雅致。南山寺依洞而建，始建于宋端拱二年（公元989年），距今已有一千多年的历史了</t>
  </si>
  <si>
    <t>太平天国金田起义旧址</t>
  </si>
  <si>
    <t>距桂平市城北28公里处，是1851年1月11日爆发的我国历史上规模最大、影响最深远的太平天国农民起义所在地</t>
  </si>
  <si>
    <t>大藤峡风景区</t>
  </si>
  <si>
    <t>位于桂平市西北7.5公里处，以山水奇异、风景秀丽、景观独特而著称，这里由山溪跌落而成，沿冲击的石槽而下，成潺潺流泉而泻，有国家级保护珍稀动植物，其中树蕨被称为与恐龙同时代的植物活化石</t>
  </si>
  <si>
    <t>青牛谷漂流</t>
  </si>
  <si>
    <t>青牛谷风景区位于贵港市港北区中里乡三陵村，距离城区仅11公里，青牛谷主题项目勇士漂流河道长3.5公里，整体落差190米，落差处有38处</t>
  </si>
  <si>
    <t>真武阁</t>
  </si>
  <si>
    <t>真武阁位于容州古城景区内，与黄鹤楼、岳阳楼、滕王阁并称为“江南四大名楼”</t>
  </si>
  <si>
    <t>鹿峰山风景区</t>
  </si>
  <si>
    <t>鹿峰山风景区位于玉林市兴业县，山中看点丰富，除了神秘的溶洞、秀美的山水等自然景观，还有“李宗仁屯兵地”等历史遗迹</t>
  </si>
  <si>
    <t>勾漏洞</t>
  </si>
  <si>
    <t>勾漏洞景区是典型的岩溶地貌景观，也是古代道教“三十六洞天”中的第二十二洞天。洞内景色奇美，石柱、石笋等钟乳石纵横交错，千姿百态，引人入胜</t>
  </si>
  <si>
    <t>云天文化城</t>
  </si>
  <si>
    <t>云天文化城又名云天宫，这是一座金碧辉煌的仿古宫殿建筑，更是一座文化艺术展示馆，来到云天宫前，你一定会被这座恢弘大气的建筑吸引住，既有江南的亭台楼阁风情，又有布达拉宫的庄严，雕梁画栋，十分壮观</t>
  </si>
  <si>
    <t>谢鲁山庄风景名胜区</t>
  </si>
  <si>
    <t>谢鲁山庄建于1920年，距今已有上百年历史。它依山而建，环境清幽，奇花异草、亭台楼阁以及砖墙瓦顶的特色老建筑，使得这里既有苏州园林的小桥流水，又形成了别样的岭南韵味</t>
  </si>
  <si>
    <t>都峤山风景区(庆寿岩)</t>
  </si>
  <si>
    <t>庆寿岩是都峤山的一部分，自古以来就是容县的赏景与宗教胜地，如今这里已经建成为都峤山生态文化旅游区</t>
  </si>
  <si>
    <t>五彩田园农业嘉年华</t>
  </si>
  <si>
    <t>五彩田园农业嘉年华位于茂林镇鹿塘社区,是目前全国主体面积最大的高科技农业技术展示馆。共分“瓜彩世界、农艺高科、神农草堂、玉蔬林风、蚕织天下、大漠风情、蜜境寻踪、梦幻花海”8个主题展馆</t>
  </si>
  <si>
    <t>大容山森林公园</t>
  </si>
  <si>
    <t>大容山森林公园有着丰富的高山森林湖泊景观，这里有“桂东南的第一高峰”大容山，清秀的莲花瀑布，峡谷幽深的九瀑谷等。景观类型丰富，是欣赏山林美景和观日出、日落、云海的好去处</t>
  </si>
  <si>
    <t>水月岩</t>
  </si>
  <si>
    <t>水月岩是玉林一处新发掘的溶洞景观，有着浓浓的原生态气息。千姿百态的钟乳石让人惊叹，徐霞客也曾在此留下了足迹</t>
  </si>
  <si>
    <t>广西马尔代夫水上乐园</t>
  </si>
  <si>
    <t>广西马尔代夫水上乐园是广西境内规模较大的一处水上乐园，这里是玩水的天堂，拥有丰富多彩的水上运动</t>
  </si>
  <si>
    <t>通灵大峡谷</t>
  </si>
  <si>
    <t>通灵大峡谷位于广西百色市靖西县，是一处结合了热带雨林、河流瀑布、峡谷溶洞等多种景观的自然风景区，也是靖西最著名的景点之一</t>
  </si>
  <si>
    <t>大石围天坑群</t>
  </si>
  <si>
    <t>大石围天坑群位于广西百色乐业县西部，以独特的巨型漏斗状天坑地貌而闻名，是百色地区最著名的景点之一</t>
  </si>
  <si>
    <t>鹅泉</t>
  </si>
  <si>
    <t>鹅泉位于靖西市，自古就是靖西八景之一，绿水青山、亭台楼阁、乡村田园，在这里都可以感受到。“鹅泉跃鲤三层浪”的传说、明代皇帝赐封的“灵泉晚照”古石刻，更是给这里添了一份迷人气息</t>
  </si>
  <si>
    <t>古龙山峡谷群</t>
  </si>
  <si>
    <t>古龙山大峡谷又称古龙山峡谷群，距离通灵大峡谷也比较近，景区以漂流最为著名，沿途风光独特，有密布的原始森林、壮观的峡谷风光，还有多个规模宏大地貌奇特的溶洞，十分值得来此体验</t>
  </si>
  <si>
    <t>百色起义纪念馆</t>
  </si>
  <si>
    <t>百色起义纪念馆位于百色起义公园内，也是整个公园的核心。馆内详细记录了关于右江革命根据地和百色起义的历史，算得上国内数一数二的革命纪念馆</t>
  </si>
  <si>
    <t>大王岭原始森林</t>
  </si>
  <si>
    <t>大王岭原始森林位于百色市西南侧，以其保存完好的原始森林、国内罕见的桫椤群落和惊险的峡谷漂流而著名。漂流是这里最受欢迎的游玩方式，河道条件好，周围古木参天、怪石嶙峋，景色优美</t>
  </si>
  <si>
    <t>罗妹莲花洞</t>
  </si>
  <si>
    <t>罗妹莲花洞位于百色市乐业县县城南侧约1公里处，是一处天然形成的神奇溶洞。莲花洞内以十分神奇的天然钟乳石莲花盆最为著名，数量和尺寸都非常大</t>
  </si>
  <si>
    <t>云台山</t>
  </si>
  <si>
    <t>云台山与五指山相邻，是一个登高望远的好去处，登至顶峰便可看到云台寺，向北望去，凌云县的城镇建筑依稀可见，河流穿过其中，仿若玉带一般；向南望去，陇田稻浪、依稀村落，将田园美景尽收眼底</t>
  </si>
  <si>
    <t>澄碧湖</t>
  </si>
  <si>
    <t>澄碧湖位于百色城北7公里处，原是一条地下河，后修建水库，成为桂西一处著名的大湖。澄碧湖的湖面面积39平方公里，湖水碧波荡漾，壮阔又漂亮，是百色市著名的旅游胜地</t>
  </si>
  <si>
    <t>粤东会馆</t>
  </si>
  <si>
    <t>粤东会馆，位于百色市解放步行街，是一座砖木结构的古建筑，具有南方古建筑的艺术传统和风格。粤东会馆是百色人民的骄傲，因为当年邓小平等老一辈无产阶级革命家就是在这里运筹指挥了百色起义</t>
  </si>
  <si>
    <t>黄姚古镇</t>
  </si>
  <si>
    <t>黄姚是有着近千年历史的古镇，它发祥于宋朝年间，由于镇上以黄、姚两姓居多，故名“黄姚”</t>
  </si>
  <si>
    <t>姑婆山</t>
  </si>
  <si>
    <t>姑婆山景区以秀美的山势、灵透的瀑布河流和古老茂密的森林风光为主，是一处环境优美的天然氧吧</t>
  </si>
  <si>
    <t>十八水原生态景区</t>
  </si>
  <si>
    <t>十八水景区是贺州市最著名的景点之一，毗邻姑婆山景区，周边还有玉石林、黄姚古镇等景点，景区内自然风光优美，以众多落差高、规模大的瀑布而闻名，是观赏瀑布的绝佳地带</t>
  </si>
  <si>
    <t>玉石林风景区</t>
  </si>
  <si>
    <t>贺州玉石林风景区是一片由汉玉石柱、石笋组成的“玉石林”，它形成于一亿多年前的侏罗纪时期。这里怪石嶙峋，形态各异，有“千年骆驼”、“空中走廊”、“一线天”等奇特自然景观</t>
  </si>
  <si>
    <t>紫云洞景区</t>
  </si>
  <si>
    <t>贺州紫云洞又名紫云仙境，形成于侏罗纪时期，因冬季洞中的暖气从洞口喷出，形成的气雾在洞口萦绕，有如缥缈的仙境，从而得名</t>
  </si>
  <si>
    <t>贺州温泉</t>
  </si>
  <si>
    <t>贺州温泉毗邻姑婆山和玉石林风景区，这里四面青山环抱，环境清幽，温泉资源十分丰富，许多游客都会选择游玩姑婆山或玉石林之后来这里享受温泉水疗的惬意与舒适</t>
  </si>
  <si>
    <t>神仙湖花海</t>
  </si>
  <si>
    <t>神仙湖花海沿贺州富川县的神仙湖而建，格桑花、孔雀草、醉蝶花、南方薰衣草、玩具熊向日葵等奇花异草在这里争相绽放，景色绚丽斑斓，是看花海和拍照的好去处</t>
  </si>
  <si>
    <t>秀水状元村</t>
  </si>
  <si>
    <t>秀水村位于贺州市富川县西北侧，是一处古色古香的古老村庄。这里从唐代开始著名，唐宋元明几代，村庄里先后出过一位状元和二十六位进士，因此被称为秀水状元村</t>
  </si>
  <si>
    <t>贺州客家围屋</t>
  </si>
  <si>
    <t>贺州客家围屋建于清乾隆末年，距今已有二百多年的历史。围屋占地面积三十多亩，分南、北两座，相距三百米，呈崎角之势</t>
  </si>
  <si>
    <t>大桂山国家森林公园</t>
  </si>
  <si>
    <t>大桂山风景旅游度假区以大桂山国家森林公园为核心，东起贺江，西至207国道，南起207国道故道，北至乐山站，总面积40平方公里</t>
  </si>
  <si>
    <t>百魔洞</t>
  </si>
  <si>
    <t>百魔洞又名百魔天坑，距离巴马长寿村约十分钟的车程。这是一处雄伟壮观的天然溶洞景观。钟乳石、石笋造型千奇百怪，气势恢宏的穿岩、神秘的天坑和缓缓流淌的盘阳河水又为其增添了一丝清秀的气息</t>
  </si>
  <si>
    <t>巴马长寿村</t>
  </si>
  <si>
    <t>巴马长寿村即甲篆乡平安村巴盘屯，是桂北山区中一个神奇而美丽的地方。这里自古就多有长寿的老人，是著名的“世界长寿之乡”</t>
  </si>
  <si>
    <t>七百弄国家地质公园</t>
  </si>
  <si>
    <t>七百弄国家地质公园为独特的喀斯特地貌风光，四周高峰环绕的深洼地与遍布其中的村庄农田，构成了一幅原生态而又壮丽秀美的景色，不论是摄影、漫步登山、还是领略清新原始的村庄农田风光，这里都会让人惊艳</t>
  </si>
  <si>
    <t>下枧河风景区</t>
  </si>
  <si>
    <t>下枧河是到达刘三姐故居的必经之地，两岸青山绿水，河道中还有较多岩石，仿若“水上石林”。游人船行其上时，还会时不时飘来山歌，非常有意思</t>
  </si>
  <si>
    <t>巴马水晶宫</t>
  </si>
  <si>
    <t>水晶宫景区位于著名的长寿之乡河池巴马，这里的钟乳石有许多仍处在生长发育期，所以基本呈乳白色，而且大多为水晶状，令人震撼，是大自然几十万年来的造物奇迹</t>
  </si>
  <si>
    <t>三门海</t>
  </si>
  <si>
    <t>三门海位于广西河池市凤山县袍里乡坡心村，是世界喀斯特地貌典型的核心地带。因发育有三个天窗，由自然通道可乘船入内，使人体会到山中有海、海上有门的神秘感觉，“三门海”因此得名</t>
  </si>
  <si>
    <t>刘三姐故里景区</t>
  </si>
  <si>
    <t>刘三姐故里景区是一处颇有特色的民俗景点，在这里可以领略到广西壮族对歌文化，探访壮寨民俗风情，还可乘船欣赏两岸山水之景</t>
  </si>
  <si>
    <t>巴马百鸟岩</t>
  </si>
  <si>
    <t>百鸟岩，位于广西巴马瑶族自治县甲篆乡烈屯西北面的漠斋山下。因洞内燕子栖集，蝙蝠掠飞，又名百鸟洞。该洞是个独特的地下河溶洞，是大自然几亿年来的“杰作”</t>
  </si>
  <si>
    <t>河池小三峡</t>
  </si>
  <si>
    <t>河池小三峡又称六甲小三峡，是一片由峡谷、河流构成的自然风景区。景区沿河展开，以喀斯特地貌为主，到处都是广西典型的秀丽山峰和水中倒影。来此可以乘舟漫游、摄影观光，还可以在壮乡村寨感受淳朴民俗等</t>
  </si>
  <si>
    <t>赐福湖</t>
  </si>
  <si>
    <t>赐福湖是赐福盘阳河段因岩滩电站蓄水后形成的大湖。位于巴马县城东8公里处，一座长396米、高39米、广西多结构组合型大桥之冠的赐福大桥雄跨西北，把赐福湖分为东南湖和西北湖</t>
  </si>
  <si>
    <t>金秀莲花山景区</t>
  </si>
  <si>
    <t>莲花山主峰海拔1350米，因群峰耸立，远远望去，整个山体酷似一朵含苞待放的莲花而得名。这里集华山的峻峭，张家界的灵秀，黄山的苍茫于一体，自然生态地貌十分丰富</t>
  </si>
  <si>
    <t>百崖大峡谷</t>
  </si>
  <si>
    <t>百崖大峡谷属典型的丹霞地貌，峡谷峰峦险峻、飞瀑壮观。主峡谷全长10公里，计有三十七道弯，十多处瀑布，七处深潭，还有数以百计的侧谷。景区内林木葱郁，清溪流泻，有多种珍稀动物和名贵树种</t>
  </si>
  <si>
    <t>圣堂山</t>
  </si>
  <si>
    <t>圣堂山位于广西金秀县西南，最高峰海拔1979米，有“广西第五高峰”、“桂中第一高峰”之称，这里群峰连绵，且长年掩映在云雾之中，景色非常壮美，是观云海和日出的好去处</t>
  </si>
  <si>
    <t>冰河世纪滑雪场</t>
  </si>
  <si>
    <t>冰河世纪室内滑雪场是一座广西室内最大的滑雪场，属于冰河世纪的第一期工程</t>
  </si>
  <si>
    <t>象州古象温泉度假村</t>
  </si>
  <si>
    <t>古象温泉度假村是象州享受温泉水疗的绝佳去处，这里依山而建，清澈的温泉泡池、清幽的自然环境与亭台楼阁、别墅客房相辉映，酒店内饰典雅而又舒适</t>
  </si>
  <si>
    <t>金秀圣堂湖生态旅游景区</t>
  </si>
  <si>
    <t>圣堂湖是美丽的，美得令人陶醉，美得让人流连忘返，美得使人不禁拍手赞叹。满目的原生态景色，处处山清水秀峰奇。一年四季，河水缓缓的流淌，从不间断</t>
  </si>
  <si>
    <t>象州温泉</t>
  </si>
  <si>
    <t>象州温泉位于象州县寺村镇内，这里有着“中南第一温泉”的美誉，温泉资源丰富，建有多家各具特色的温泉酒店，是来象州享受温泉水疗的好去处</t>
  </si>
  <si>
    <t>古占瑶寨</t>
  </si>
  <si>
    <t>民俗风情浓郁的古占村有民族歌舞、绝技表演人员40多人，2001年，古占人对自身瑶族绝技和瑶族歌舞进行挖掘、整理，办起了民俗旅游，从此，其民族绝技表演享誉国内外</t>
  </si>
  <si>
    <t>金秀大瑶山</t>
  </si>
  <si>
    <t>大瑶山风景区位于金秀瑶族自治县境内，距离柳州市154公里。风景区面积达500多平方公里。景区内群山环抱，溪流潺潺，旅游资源十分丰富，是理想的旅游观光和避暑胜地</t>
  </si>
  <si>
    <t>古沙沟</t>
  </si>
  <si>
    <t>金秀是世界瑶族支系最多的县份和瑶族文化保存较为完整的自治县，享有“世界瑶都”美誉，保持完好的生态资源和宜人的气候环境</t>
  </si>
  <si>
    <t>德天跨国瀑布景区</t>
  </si>
  <si>
    <t>德天瀑布位于中越边境广西壮族自治区崇左市，横跨中国和越南两个国家，最大宽度达200多米，是亚洲第一大跨国瀑布</t>
  </si>
  <si>
    <t>花山壁画</t>
  </si>
  <si>
    <t>花山壁画，广义上是指一种在广西一些壮族聚居区发现的古老岩画，其中以宁明县花山崖壁上的最具代表性，一般大家所说的花山壁画便是指这里了</t>
  </si>
  <si>
    <t>明仕田园</t>
  </si>
  <si>
    <t>明仕田园位于崇左市大新县西侧，是独特的喀斯特地貌，山势俊秀，周围又有流水环绕，景色极为漂亮,因热播电视剧《花千骨》曾来此取景，如今这里更是声名大噪。</t>
  </si>
  <si>
    <t>龙宫仙境</t>
  </si>
  <si>
    <t>龙宫仙境景区属喀斯特地貌自然溶洞，有“中越边境百里画廊第一溶洞”、“中国天然的龙文化博物馆”之称，是国家特级景点、中国最美丽的瀑布——德天跨国瀑布旅游大区中一处奇特的旅游景观</t>
  </si>
  <si>
    <t>凭祥友谊关</t>
  </si>
  <si>
    <t>友谊关古称镇南关，它始建于明代洪武年间，是中国古代九大名关之一，也是目前的九大关中唯一一个仍在行使通关职能的关口</t>
  </si>
  <si>
    <t>花山风景名胜区石景林景区</t>
  </si>
  <si>
    <t>景区位于崇左市城区南郊5.5公里处，占地1500亩，为国家级风景名胜区，属喀斯特岩溶地貌，由于常年的雨蚀风化，形成天然的盆景式石林，故称石景林</t>
  </si>
  <si>
    <t>黑水河</t>
  </si>
  <si>
    <t>水河位于崇左市大新县，从通灵大峡谷前往德天大瀑布的途中便可看到。黑水河的水并不黑色，而是两岸翠峰夹列、古木参天，碧绿的河水与两岸的山峰倒影相映成“黛”色，因而得名“黑水河”</t>
  </si>
  <si>
    <t>崇左斜塔</t>
  </si>
  <si>
    <t>崇左斜塔，又称归龙塔或者左江斜塔，该塔是明朝知府李友梅于天启元年建造，当时建三层，清康熙三十五年知府徐越加建两层，成为五层砖塔，塔底直径5米，塔身高18.28米，塔身呈八角面体</t>
  </si>
  <si>
    <t>龙谷湾恐龙公园</t>
  </si>
  <si>
    <t>龙谷湾恐龙公园位于南宁市扶绥县，这里是目前世界上储藏有恐龙化石资源最多的地方，景区环境优美，在这里既可以欣赏到逼真的恐龙模型，探索完整的恐龙化石,，在多媒体体验中心感受身临恐龙时代的惊险刺激</t>
  </si>
  <si>
    <t>左江风景区</t>
  </si>
  <si>
    <t>左江是水域风光类自然风景旅游区。发源于越南北部，流经广西龙州、崇左、扶绥，至邕宁县宋村三江口与右江汇合，途经“三县一市一区”，即凭祥市、江州区、龙州县、宁明县、扶绥县</t>
  </si>
  <si>
    <t>镇北堡西部影城</t>
  </si>
  <si>
    <t>以古朴、粗犷、荒凉为特色的影城中，拍摄了《牧马人》、《红高粱》、《大话西游》、《刺陵》、《锦衣卫》等经典影片以及具有影响力的影视片100余部。</t>
  </si>
  <si>
    <t>银川鸣翠湖国家湿地公园</t>
  </si>
  <si>
    <t>位于宁夏银川市兴庆区掌政镇境内，距银川市区约10公里，距离黄河约3公里。这里是黄河流域、西部地区第一家国家湿地公园，景区集黄土高原、黄河、湖泊、芦苇、湿地等景观于一身。</t>
  </si>
  <si>
    <t>西夏陵</t>
  </si>
  <si>
    <t>银川市西郊的贺兰山麓，是西夏王朝的皇家陵寝，埋葬了西夏王朝的多位皇帝。现在整个陵区有9座帝陵和140多陪葬墓，是中国历史上占地面积最大的皇家陵寝之一。</t>
  </si>
  <si>
    <t>南门楼</t>
  </si>
  <si>
    <t>银川老城区的南门，是银川古城六座古城楼中，保存下来的惟一的最完整的城门楼</t>
  </si>
  <si>
    <t>宁夏水洞沟旅游区</t>
  </si>
  <si>
    <t>也称水洞沟遗址，是中国最早发掘的旧石器时代遗址，被誉为“中国史前考古的发祥地” 水洞沟还是我国明代长城、城堡、藏兵洞、大峡谷等军事防御建筑大观园，是中国目前唯一保存最为完整的长城立体军事防御体系。</t>
  </si>
  <si>
    <t>黄沙古渡原生态旅游区</t>
  </si>
  <si>
    <t>横城渡口是一处古老的黄河渡口，早在西夏时期就已有了，当时称为顺化渡。顺化渡是西夏国重要交通咽喉，由这里往北，直通辽国都城的“直道”，沿途在西夏境内就有13个驿站。</t>
  </si>
  <si>
    <t>贺兰山风景区</t>
  </si>
  <si>
    <t>宁夏和内蒙古的界山，山的东侧是宁夏，西侧是内蒙古阿拉善盟。贺兰山的东部为半农半牧区，西部为纯牧区。</t>
  </si>
  <si>
    <t>滚钟口</t>
  </si>
  <si>
    <t>位于银川市区西北约30公里处，当地人也称这里为“小口子”，这里是银川市民郊游的去处，非常适合爬山等户外运动。</t>
  </si>
  <si>
    <t>景城公园</t>
  </si>
  <si>
    <t>以中国地图为构图要素，海南岛、台湾岛、钓鱼岛、黄河、渤海一应俱全，通过湖光山色，小桥流水，奇花异草，廊桥水庭打造独特的人文景观，生态氧吧。</t>
  </si>
  <si>
    <t>承天寺塔</t>
  </si>
  <si>
    <t>承天寺始建于西夏垂圣元年（公元1050年），西夏开国皇帝李元昊死后，其子年幼登位，皇太后为保其子“圣寿无疆”，和西夏江山“永固”，建造了承天寺和承天寺塔。</t>
  </si>
  <si>
    <t>沙湖生态旅游区</t>
  </si>
  <si>
    <t>位于银川市西北约50公里处的平罗县境内，是一处融江南水乡与大漠风光为一体的生态旅游景区。沙湖景区由北面的湖区和南边的沙漠区组成，沙漠区一边是湖，一边是人工渠，与陆地没有连接，去沙漠区必须购买游船票。</t>
  </si>
  <si>
    <t>玉皇阁</t>
  </si>
  <si>
    <t>玉皇阁的台座分为4级，由南向北渐次升高，最高建筑三母殿，距地面26.2米。内有城隍殿、观音殿、娘娘殿、三清殿、无量殿、洞宾殿、三官殿、三母殿，还有文昌阁、关帝阁、钟楼和鼓楼等主体建筑和大量为游客服务的辅助设施。</t>
  </si>
  <si>
    <t>大武口森林公园</t>
  </si>
  <si>
    <t>位于大武口城区西北部贺兰山东麓，紧邻著名的旅游景点西夏古刹北武当庙(寿佛寺)旅游区。背靠贺兰山，怀抱大武口市区，占地面积1万亩，是大武口山水园林城市建设的重要成果，也是北武当生态旅游景区建设的重点项目。</t>
  </si>
  <si>
    <t>韭菜沟</t>
  </si>
  <si>
    <t>位于武当庙北侧，为贺兰山的一条原始山沟峡谷，全长10公里。四面环山，清凉幽静，水草丰美，秀色可餐。顺路前进，处处回旋着曲折的奇绝。“天门洞开”、“山神巡游”、“力士探险”天然绝成，美不胜收，让人恍惚置身于张家界的天子山，又仿佛信步于金鞭溪。</t>
  </si>
  <si>
    <t>马兰花大草原</t>
  </si>
  <si>
    <t>位于著名的鄂尔多斯台地的边缘，共有草原面积0.67万公顷。北距平罗县37千米，西距银川市43千米。每年四月底五月初，上万亩的马兰花傲然怒放，用特有的浓浓的紫色装扮着茫茫戈壁，用奇妙的光环轻轻摇曳着浩瀚无垠的大草原。</t>
  </si>
  <si>
    <t>汉代墓群</t>
  </si>
  <si>
    <t>兵沟北岸与黄河东岸之间不规则分布着百余座葬墓群，有单葬墓、合葬墓，从内部结构看有砖墓室、木墓室、石墓室、土墓室，是宁夏目前发现最集中，数量最大的汉代墓群，具有较高的文物考古价值和旅游观光价值。</t>
  </si>
  <si>
    <t>北武当地质公园</t>
  </si>
  <si>
    <t>是宁夏第一个省级地质公园，位于大武口区境内，贺兰山北部，面积68.8平方公里。园区内地质遗迹发育集中且露头好，地貌景观、地史遗迹、水文景观丰富，以地质构造形迹及丹霞地貌等为主要特色</t>
  </si>
  <si>
    <t>田州古塔</t>
  </si>
  <si>
    <t>距平罗县城20公里的田州塔，俗称姚伏塔，矗立在姚伏镇东一公里外的柳荫丛中。塔呈平面六角形，八层楼阁式砖塔，高38米，塔顶呈六边覆斗状，塔底直径为7.5米，南北各有一门，门墙上有对联，对联书法隽秀有力，对仗工整。</t>
  </si>
  <si>
    <t>三湖风景区</t>
  </si>
  <si>
    <t>又称“小沙湖”，位于大武口南郊，其自然景观与沙湖很相近，只是不及沙湖面积大，湖区由四个自然湖组成，有大小不等的沙岛9个。有游艇、游泳、垂钓等游乐项目。</t>
  </si>
  <si>
    <t>归德沟</t>
  </si>
  <si>
    <t>在整个贺兰山脉系中有着得天独厚的优势，齐石嶙峋，山势陡险，险峰众多，气势宏厚壮观。贺兰山的奇美险境，全部集中在这里。</t>
  </si>
  <si>
    <t>青铜峡108塔</t>
  </si>
  <si>
    <t>是大型喇嘛塔群之一，位于青铜峡水库的西岸，距离首府银川市约60公里。在塔群的台基下出土过西夏文题记的文物，据此判断塔群可能建于西夏时期（1038-1227年）。塔群依山而建，面对着滔滔的黄河水。</t>
  </si>
  <si>
    <t>同心清真大寺</t>
  </si>
  <si>
    <t>位于吴忠市同心县城城南，县城不是很大，在城内步行大约20分钟就可以到清真寺了。清真寺始建于明朝万历年间（1573-1619年），在清朝进行过修缮，是宁夏现存最悠久、规模最大的清真寺之一。</t>
  </si>
  <si>
    <t>青铜峡黄河大峡谷</t>
  </si>
  <si>
    <t>青铜峡黄河大峡谷旅游区位于宁夏吴忠青铜峡市青铜峡镇，距吴忠市区20公里，为石灰岩和砂页岩构成的黄河峡谷类风景区，是国家AAAA级景区。</t>
  </si>
  <si>
    <t>古城湾旅游区</t>
  </si>
  <si>
    <t>古城湾是黄河九十九道湾中美丽的一处。她从市区西侧缓缓流过，两岸地势平坦，稻香谷美，呈现出一派迷人的江南景色。</t>
  </si>
  <si>
    <t>古长城</t>
  </si>
  <si>
    <t>吴忠自古以来就是中国北部边防前线，素有“关中屏障，河陇咽喉”之称，战略地位十分重要。自战国时期到秦、汉隋，明几个朝代，都曾在这里修筑过长城。</t>
  </si>
  <si>
    <t>秦渠公园</t>
  </si>
  <si>
    <t>秦渠乃黄河灌溉支渠之一，系秦朝开凿，流经吴忠，穿越而过，为灌育这块大地发挥了积极作用。</t>
  </si>
  <si>
    <t>中华黄河楼</t>
  </si>
  <si>
    <t>位于黄河西岸、青铜峡滨河大道东侧，是宁夏回族自治区打造沿黄城市带标志性建筑物。内设黄河中国历史文化展览馆、黄河宁夏历史文化展览馆、黄河印象展览馆、黄河文化演艺厅等</t>
  </si>
  <si>
    <t>牛首山寺庙群</t>
  </si>
  <si>
    <t>牛首山的古寺庙群，初建于唐代以前，分“西寺”和“东寺”两部分。“可与四方九华、普陀、峨眉、五台名山胜地，同其高深，灵感利济群生于无穷也”，为朔方名刹，是宁夏境内建筑规模最大的古寺庙群。</t>
  </si>
  <si>
    <t>金沙湾旅游区最早是一个农业生态观光园区，来到金沙湾既能亲身体会回归大自然的意境，又能领略乡村田园的乐趣，无论是碧水云天玫瑰池，还是鲜嫩香甜属红提，都会使你目不暇接，留恋忘返。</t>
  </si>
  <si>
    <t>罗山自然保护区</t>
  </si>
  <si>
    <t>为国家级自然保护区，面积为33710公顷，要保护以青海云杉、油松为代表的森林、草原和荒漠三大类型的生态系统。</t>
  </si>
  <si>
    <t>须弥山石窟</t>
  </si>
  <si>
    <t>位于固原市区西北约60公里处，须弥山石窟开凿于北魏时期（386-557年），一直延续到唐末，在须弥山石窟之前，佛像大多是泥塑的，从须弥山石窟开始陆续采用了石雕工艺。</t>
  </si>
  <si>
    <t>火石寨国家地质（森林）公园</t>
  </si>
  <si>
    <t>每当春夏时节，满山遍野花草丛生，色彩斑斓，蜂恋蝶舞，生机盎然。在稀疏的林木间，还生长着一簇簇箭竹，为北方山水增添几分南国姿色。</t>
  </si>
  <si>
    <t>六盘山国家森林公园</t>
  </si>
  <si>
    <t>六盘山国家森林公园，位于固原市泾源县泾河源镇境内，六盘山是中原农耕文化和北方游牧文化的结合部，是古丝绸之路东段北道必经之地，也是历代兵家必争的军事要塞.。</t>
  </si>
  <si>
    <t>胭脂峡</t>
  </si>
  <si>
    <t>胭脂峡位于泾源县城东北8千米的黄花乡羊槽村东侧，东临崆峒山，西接六盘山，南与老龙潭相望，峡谷全长45千米，形成于8亿年前的奥陶纪。“</t>
  </si>
  <si>
    <t>东岳山</t>
  </si>
  <si>
    <t>东岳山距固原城东三里之遥有一座巍峨耸峙的东山，自从修造东岳大帝的神祠后，此山就改名为东岳山，成为固原的一座文化名山。根据历史记载和老年人的回忆，到清代末，这里已是“九台十八院，七十二座大殿”的宏大建筑群，闻名西北。</t>
  </si>
  <si>
    <t>老龙潭</t>
  </si>
  <si>
    <t>老龙潭有四个潭组成，现水库大坝下游为一、二潭，是一段深峡危崖急流深潭，神奇莫测</t>
  </si>
  <si>
    <t>南城村清真寺</t>
  </si>
  <si>
    <t>固原黄铎堡乡南城村清真寺，有明显的题记，建于明万历二十二年（1604年），后经历代维修，现在保存下来的是1980年重建的。现有大殿5间，配房4间，沐浴室3间，其他用房2间，占地面积2亩。</t>
  </si>
  <si>
    <t>无量山石窟</t>
  </si>
  <si>
    <t>无量山石窟位于彭阳县城西北25公里的川口乡田庄村，背靠无量山，面向石峡河，傍山依水，风景秀丽。石窟开凿于半山腰石崖上，共有两窟，中间相隔约50米，坐南面北，沿石峡河东西排列。</t>
  </si>
  <si>
    <t>北联灵湫</t>
  </si>
  <si>
    <t>即北联池，古称北乱池。在隆德县城东北部大庄乡前庄村，距隆德县城20公里。为葫芦河支流什字河北源－大庄河的发源地，是六盘山脉中段西侧著名的古灵湫和山顶湖，被隆德县旧志称为八景之一。</t>
  </si>
  <si>
    <t>朝那城</t>
  </si>
  <si>
    <t>秦、汉时期朝那县治古城遗址，位于彭阳县城西15公里处的古城镇境内。地处茹河与任山河交汇处的茹河北岸三角平川正中，东濒店洼水库，西临朝那湫，北依罗家山，四野群峰环抱，形仅龙腾虎跃</t>
  </si>
  <si>
    <t>沙坡头</t>
  </si>
  <si>
    <t>位于中卫市区以西约20公里处，从市区前往大约需要1小时左右。沙坡头是国家首批5A级旅游景区，黄河第一入川口，是欧亚大通道，古丝绸之路的必经之地。</t>
  </si>
  <si>
    <t>距离中卫市区大约8公里的“腾格里沙漠湿地 .金沙岛”景区，是沙漠中的一片绿洲，这里绿树成荫、湿地植被茂盛，每年的春秋两季，有众多的珍惜候鸟来到这里。</t>
  </si>
  <si>
    <t>中卫高庙</t>
  </si>
  <si>
    <t>中卫高庙，位于中卫市区，原名保安寺，与其他大部分寺庙不一样，它是建在一个高台上的寺庙，所以也被成为“高庙”。因为是建在高台上，寺庙中的主要建筑也就由低到高的沿着中轴线排列，层层叠叠，逐步增高。</t>
  </si>
  <si>
    <t>黄河宫</t>
  </si>
  <si>
    <t>位于中卫“大河之舞”文化主题园内，黄河宫陈列布展的理念是：将黄河宫打造成黄河形成展示型、人类文明弘扬型、黄河科普教育型、生态保护宣传型、矿产奇石鉴赏型的综合性主题展馆。</t>
  </si>
  <si>
    <t>北长滩</t>
  </si>
  <si>
    <t>位于沙坡头上游30公里处，因历史悠久、北方土木结构的传统建筑、军事防御和原始古朴生态于一体，而被评为宁夏首批“全国历史文化名村”。</t>
  </si>
  <si>
    <t>位于腾格里沙漠腹地，这里沙丘环抱，因为沙漠湖泊的存在而绿草茵茵，树木繁茂。通湖草原是古丝绸北路的要塞，还保留着古代商道、盐道、大盛魁古驼道，可见当年留下的沙山岩画，古旧的买卖城遗址。</t>
  </si>
  <si>
    <t>鼓楼</t>
  </si>
  <si>
    <t>位居中卫市区正中，清初名曰文昌阁，始建于明崇祯四年(1631)。清嘉庆二十二年(1817)七月十四日庙会时不慎失火焚毁，仅存基址。</t>
  </si>
  <si>
    <t>黄河3D玻璃桥</t>
  </si>
  <si>
    <t>沙坡头玻璃栈桥全长210米，宽2.6米，横跨于黄河之上。它由61块透明玻璃和77块3D画面玻璃组成，形成一道独特的风景线。</t>
  </si>
  <si>
    <t>寺口子</t>
  </si>
  <si>
    <t>寺口子古称北海，南依山道奇险的香山，北临塞上江南卫宁平原，东边是西夏古都银川，东靠风光甚好的沙坡头，由于地理位置优越，自古就是兵家必争之地，有着丰富的人文景观和独特的自然风光，有“历史博物馆”之称。</t>
  </si>
  <si>
    <t>石空大佛寺</t>
  </si>
  <si>
    <t>石空大佛寺位于中宁县余丁乡金沙村双龙山南麓。双龙山古时称“石空山”，所以石窟以“石空”而命名。大佛寺面临黄河，北靠长城，距县城20公里，是宁夏回族自治区重点佛教寺院，也是自治区重点文物保护单位之一。</t>
  </si>
  <si>
    <t>乌鲁木齐植物园</t>
  </si>
  <si>
    <t>现有月季园、宿根花卉区、种植示范区、荒漠植物区等十一个园区，引进各类植物已达600多种，包括新疆野生濒危植物灰杨、胡杨、西伯利亚红松等</t>
  </si>
  <si>
    <t>新疆国际大巴扎</t>
  </si>
  <si>
    <t>新疆国际大巴扎（巴扎意为集市）位于乌鲁木齐市天山区，是目前全国最大的巴扎集市。</t>
  </si>
  <si>
    <t>新疆维吾尔自治区博物馆</t>
  </si>
  <si>
    <t>位于乌鲁木齐市沙依巴克区，是新疆的省级博物馆。博物馆内展示了新疆的历史和各民族的民俗风情。展品非常具有新疆特色，著名的“楼兰美女”古尸、“五星出东方”汉代织锦等国宝级文物也都可以在这里看到，</t>
  </si>
  <si>
    <t>红山公园</t>
  </si>
  <si>
    <t>紧邻人民公园和友好百盛购物中心，是乌鲁木齐市内最著名的公园。公园的主体红山由紫色砂砾岩构成，山体呈赭红色，十分独特，也是乌鲁木齐的标志之一</t>
  </si>
  <si>
    <t>水磨沟公园</t>
  </si>
  <si>
    <t>位于乌鲁木齐市区东侧城郊，是乌鲁木齐市最大的公园，园内有小桥流水、亭台楼阁，环境优美，漫步观赏十分不错，还有人文古迹、娱乐项目等，是当地居民周末放松出游的好去处。</t>
  </si>
  <si>
    <t>达坂城白水镇</t>
  </si>
  <si>
    <t>位于天山脚下，达坂城盆地的南端，扼进出天山的关口，是南北疆的分界线，自古即是丝绸之路的必经之地</t>
  </si>
  <si>
    <t>一号冰川</t>
  </si>
  <si>
    <t>是乌鲁木齐河的源头，位于市区西南125公里处的天格尔山中，海拔3860多米，长约2.2公里，平均宽500米，面积1.8平方公里，其周围分布着150多条大小不一的现代冰川。</t>
  </si>
  <si>
    <t>红光山大佛寺</t>
  </si>
  <si>
    <t>位于乌鲁木齐北面卡子湾附近的红光山，大佛寺山门红光山大佛寺建筑群始建于2002年，于2010年完工，历时8年，是中国西北的第一大汉传佛教寺庙。</t>
  </si>
  <si>
    <t>柴窝堡湖</t>
  </si>
  <si>
    <t>位于乌鲁木齐市东南方向的博格达峰脚下，是乌鲁木齐市郊最大的淡水湖。湖呈圆形，似核桃状，面积约为28平方公里，湖水稍咸，由博格达峰及公格尔峰融雪汇集而成，是一个天然冷水性湖泊，水平如镜，清可鉴人。</t>
  </si>
  <si>
    <t>乌鲁木齐101省道丹霞地貌</t>
  </si>
  <si>
    <t>S101省道起点在乌鲁木齐市南20余公里的216国道西山农牧场岔口， 终点是独山子巴音沟口，全长。沿途将亿万年地壳作用、风雨剥蚀造化的色彩绚丽、景观奇绝的地貌景观线。 </t>
  </si>
  <si>
    <t>乌尔禾魔鬼城</t>
  </si>
  <si>
    <t>乌尔禾魔鬼城位于新疆克拉玛依通往布尔津的217国道旁边，距离克拉玛依市区约106公里，游客在游玩北疆环线时一般都会经过这里进行游玩。</t>
  </si>
  <si>
    <t>克拉玛依油田</t>
  </si>
  <si>
    <t>是我国解放后于1955年发现的第一个大油田。克拉玛依油田的勘探开发由新疆油田公司承担，故通常意义上的新疆油田就是克拉玛依油田。</t>
  </si>
  <si>
    <t>主要由高约8米的人工瀑布、瀑布下的巨潭和周围大面积的绿化林带草坪构成。瀑布水源来自风克干渠湍急的水流从中间的一条巨龙口中喷出，利用水的喷涌速度和自然重力形成宽约10米的巨大的瀑布.</t>
  </si>
  <si>
    <t>黑油山</t>
  </si>
  <si>
    <t>克拉玛依东北部，其外观是一个不高的山丘，相对高度只有13米，面积约0.2平方千米。整个山丘成黑色，地表凹凸不平，由被石油浸染的砂岩或被石油凝结的沙砾岩构成，由于石油中挥发份的溢散，地表大面积呈干燥状。</t>
  </si>
  <si>
    <t>白杨河大峡谷</t>
  </si>
  <si>
    <t>发源于新疆西部的乌尔喀什尔山，自西向东曲折蜿蜒近170公里汇入艾里克湖。</t>
  </si>
  <si>
    <t>泥火山</t>
  </si>
  <si>
    <t>往独山子西南方向不多远，就是一座泥火山，光秃秃的，在泥火山山顶有呈圆形或椭圆形等形状的岩浆喷发口，泥浆在地面堆积为锥状、小丘或盆穴状。有的火山口喷发剧烈，伴有咕咚咕咚的响声。</t>
  </si>
  <si>
    <t>艾里克湖</t>
  </si>
  <si>
    <t>位于乌尔禾魔鬼城风景区东南16公里处，是由白杨河水汇集而成。“艾里克”在蒙古语里是酸奶的意思。艾里克湖至少存在1300年以上，是克拉玛依唯一的湖泊。</t>
  </si>
  <si>
    <t>荒漠绿洲生态园</t>
  </si>
  <si>
    <t>位于农业开发区内，占地面积近2000亩，一期建设的生态餐厅已于2011年8月建成投入使用。</t>
  </si>
  <si>
    <t>西部戈壁公园</t>
  </si>
  <si>
    <t>位于克拉玛依市区西南，217国道可达。距克拉玛依市中心2公里，属典型的荒漠地貌自然风景区和休闲娱乐旅游区。西部戈壁公园集自然风光和人文景观为一体，包括吐孜沟和阿依库勒两大景区。</t>
  </si>
  <si>
    <t>乌尔禾风城</t>
  </si>
  <si>
    <t>位于新疆维吾尔自治区准噶尔盆地西北边缘的佳木河下游乌尔禾矿区，西南距克拉玛依市100公里，当地蒙古人将此城称为“苏鲁木哈克”，维吾尔人称为“沙依坦克尔西”，意为魔鬼城</t>
  </si>
  <si>
    <t>火焰山</t>
  </si>
  <si>
    <t>位于吐鲁番市东侧连霍高速旁，距离市区车程约30公里，是一处以火红色的赤褐砂岩地貌为主的地貌景区。这里历史上是高昌古国的所在地，这里是小说《西游记》中唐僧师徒借芭蕉扇用以扇灭大火的火焰山所在地。</t>
  </si>
  <si>
    <t>坎儿井民俗园</t>
  </si>
  <si>
    <t>坎儿井民俗园位于吐鲁番市市区东侧，距离市中心大约3公里，是一处以展示坎儿井文化为主题的景区，也是吐鲁番最著名的景点之一。</t>
  </si>
  <si>
    <t>葡萄沟</t>
  </si>
  <si>
    <t>景区位于吐鲁番市区东北侧约10公里处，是火焰山下面的一处峡谷，在遍地高温炙烤的火焰山区域中，这里是一处阴凉湿润的清净绿洲。</t>
  </si>
  <si>
    <t>交河故城</t>
  </si>
  <si>
    <t>位于吐鲁番市区西侧约10公里处，是大约公元前2世纪到公元5世纪由车师人开创的城市，南北朝和唐朝时十分繁荣。后来由于连年战乱，古城被废弃而成为一座废墟。</t>
  </si>
  <si>
    <t>库木塔格沙漠</t>
  </si>
  <si>
    <t>位于新疆吐鲁番盘地的东缘，距离吐鲁番市区90公里，是世界上距离城市最近的沙漠。库木塔格是一座流动型沙漠，有众多的沙窝、沙山等，景色多样壮观，维吾尔语“库木塔格”也是“沙山”的意思。</t>
  </si>
  <si>
    <t>吐鲁番博物馆</t>
  </si>
  <si>
    <t>是新疆第二大博物馆，收藏着吐鲁番地区出土的上至旧石器时代下至近现代的5000多件文物精品，是了解吐鲁番历代社会、政治、军事、经济、文化生活的一部微缩的百科全书。</t>
  </si>
  <si>
    <t>高昌故城</t>
  </si>
  <si>
    <t>高昌故城呈长方形，周长5.4公里，分外城、内城、宫城三部份。外墙基宽12米，墙高11.5米，夯士筑成。全城有九个城门，西面北边的城门保存最好。</t>
  </si>
  <si>
    <t>柏孜克里克千佛洞</t>
  </si>
  <si>
    <t>柏孜克里克千佛洞始凿于南北朝后期，历经唐、五代、宋、元朝，始终是西域地区的佛教中心之一。原共有洞窟83个，现存的57个中，有壁画的为40个，其中第20号窟壁画绘制有回鹘高昌王和王后的图象。</t>
  </si>
  <si>
    <t>阿斯塔那古墓群</t>
  </si>
  <si>
    <t>阿斯塔那墓形制为斜坡墓道洞室墓。古墓平面形状如“甲”字。墓室前方，是一条10多米的长的斜坡墓道，墓道尽头连着墓室，是死者安息的地方。</t>
  </si>
  <si>
    <t>郡王府</t>
  </si>
  <si>
    <t>吐鲁番郡王府据史科考证始建于清朝乾隆年间，距今已有300年的历史，是吐鲁番郡王额敏和卓生活和主持政务、指挥军事的地方，也是清王朝期间吐鲁番维吾尔族的政治、经济、文化和军事指挥的中心。</t>
  </si>
  <si>
    <t>哈密回王墓</t>
  </si>
  <si>
    <t>位于哈密市区南郊，当地人俗称为王爷坟，是历史上曾在哈密统治过的九代哈密王的陵园。陵园历经三百多年历史，到现在大部分建筑及陵墓都保存完好。</t>
  </si>
  <si>
    <t>回王府</t>
  </si>
  <si>
    <t>哈密回王府位于哈密市区南端，从市区乘坐公交车便可到达。回王府曾是新疆规模最大、建筑最宏伟、风格最独特的一座宫廷建筑，是名副其实的“西域小故宫”</t>
  </si>
  <si>
    <t>哈密魔鬼城</t>
  </si>
  <si>
    <t>哈密雅丹地貌东起烟墩外的骆驼峰，经雅满苏铁矿，大南湖煤矿，到五堡沙尔湖十三间房等长约400公里，宽约5-10公里，在哈密属于特殊的地理环境，它是经过漫长的风蚀自然而形成的。</t>
  </si>
  <si>
    <t>鸣沙山</t>
  </si>
  <si>
    <t>在辽阔的草原上，奇妙地出现了一座长约五公里，以石英长石堆积而成的沙山，山呈东北-西南走向，西缓东陡。脚下有条小河蜿蜓流过。</t>
  </si>
  <si>
    <t>天山风景名胜区</t>
  </si>
  <si>
    <t>天山风景名胜区分为白石头、鸣沙山、松树塘、天山庙和寒气沟五个景点。“一日游四季、十里不同天”</t>
  </si>
  <si>
    <t>巴里坤草原</t>
  </si>
  <si>
    <t>巴里坤草原位于哈密地区巴里坤县，是新疆的第二大草原。这里有“天山淞雪”、“瀚海鳌城”、“镜泉宿月”、“岳台留胜”等八景名胜古迹。</t>
  </si>
  <si>
    <t>寒气沟</t>
  </si>
  <si>
    <t>寒气沟海拔2200米，纵深约十多公里。山不高而峻峭，森林苍翠而恬静，集天然性与原始性于一地，在这里一可饱览林海松涛；二可领略高山草甸牧场风光；三可享受冰川地貌景观。</t>
  </si>
  <si>
    <t>巴里坤古城</t>
  </si>
  <si>
    <t>巴里坤自古以来一直是新疆的东大门，地处交通要道，一直是兵家必争之地。因此这里也修建了当初为驻守而生的古城，催生了古城墙、庙宇、古民居等大规模的建筑。</t>
  </si>
  <si>
    <t>口门子</t>
  </si>
  <si>
    <t>口门子是一个天山峡口，三面崇山峻岭，林海苍茫。一出峡口，则是开阔的草原，绿野绵延。这里气象多变，“六月雪”并不稀罕，冬季更是一派“林海雪原”的北国风光。</t>
  </si>
  <si>
    <t>天山神秘大峡谷</t>
  </si>
  <si>
    <t>又叫克孜利亚大峡谷，位于新疆阿克苏地区库车县北部。克孜利亚维吾尔语意是“红色的山崖”，这是因为大峡谷由红褐色的巨型山体群组成。</t>
  </si>
  <si>
    <t>库车王府</t>
  </si>
  <si>
    <t>库车王府位于新疆阿克苏地区库车县老城区内，是从1759年起库车当地的维吾尔亲王库车王世代居住的地方。</t>
  </si>
  <si>
    <t>塔里木河</t>
  </si>
  <si>
    <t>塔里木河是中国第一大内流河，由发源于天山的阿克苏河、发源于喀喇昆仑山的叶尔羌河以及和田河汇流而成，最后流入台特马湖。</t>
  </si>
  <si>
    <t>神木园</t>
  </si>
  <si>
    <t>神木园又名天山神木园，位于阿克苏地区西北侧的温宿县境内，距离阿克苏市区约70公里，是阿克苏当地著名的景点，前往阿克苏旅游时可以前来观看。</t>
  </si>
  <si>
    <t>温宿大峡谷</t>
  </si>
  <si>
    <t>曾是通往南北天山古代驿路木扎特古道的必经之地，当地人称之为“库都鲁克大峡谷”，维吾尔语意为“惊险，神秘”。</t>
  </si>
  <si>
    <t>克孜尔千佛洞</t>
  </si>
  <si>
    <t>克孜尔千佛洞大约始建于3-4世纪，或者更早一些；盛期在6-7世纪；8世纪末吐蕃占据龟兹后逐步废弃，其相继营造的时间达五六百年之久。这座千佛洞已编号的有236个窟，目前窟形尚完整的有135个窟</t>
  </si>
  <si>
    <t>托木尔峰</t>
  </si>
  <si>
    <t>托木尔峰为天山第一峰，在它周围6000米以上的高峰达15座，6800米以上的高峰5座，是天山山脉的高峰密集区。</t>
  </si>
  <si>
    <t>刀郎部落</t>
  </si>
  <si>
    <t>刀郎部落景区又称多浪部落，位于阿克苏市南部的阿瓦提县，距离阿克苏市区约58公里，距阿瓦提县县城约18公里，是一处以刀郎民族的民俗风情和沙漠、河流、胡杨林风光为主的景区。</t>
  </si>
  <si>
    <t>大龙池</t>
  </si>
  <si>
    <t>大龙池水面面积约2平方公里，四面环山，山上白雪皑皑，终年不化，雪线以上生长着名贵中药材——雪莲。山下青杉翠柏，绿草如茵，牛羊成群，牧民的毡房点缀其间，偶尔还能看到雪鸡、黄羊和雪豹。</t>
  </si>
  <si>
    <t>阿瓦提丝绸古道</t>
  </si>
  <si>
    <t>和田河是唯一从塔克拉玛干沙漠腹地穿过的河流，全长1127公里，其上游由两条支流构成，一条是玉龙喀什河，一条是喀拉喀什河，均发源于昆仑山。</t>
  </si>
  <si>
    <t>喀什老城</t>
  </si>
  <si>
    <t>喀什老城位于新疆喀什市区中心，拥有几百年历史，是喀什噶尔和维吾尔文化最经典的代表，也是喀什乃至新疆最著名的旅游景点之一。</t>
  </si>
  <si>
    <t>艾提尕尔清真寺</t>
  </si>
  <si>
    <t>艾提尕尔清真寺位于喀什老城区中心，是全国规模最大的清真寺之一。寺内有很多气势壮观又极富伊斯兰特色的建筑，可以一一参观。</t>
  </si>
  <si>
    <t>香妃墓</t>
  </si>
  <si>
    <t>位于喀什市东郊5公里处的浩罕村，原名为阿帕克霍加麻扎，是新疆最著名的伊斯兰教圣裔家族的陵墓，后来因传说乾隆皇帝的香妃埋葬于此，于是香妃墓的名字被渐渐传开，取代了原名。</t>
  </si>
  <si>
    <t>帕米尔高原</t>
  </si>
  <si>
    <t>帕米尔高原位干中亚东南部、中国的西端，地跨塔吉克斯坦、中国和阿富汗。“帕米尔”是塔吉克语“世界屋脊”之意，高原海拔4000米-7700米，拥有许多高峰。</t>
  </si>
  <si>
    <t>高台民居</t>
  </si>
  <si>
    <t>高台民居位于喀什噶尔老城东北端， 是一处建于高40多米、长800多米黄土高崖上的维吾尔民族聚居区，距今已有600年历史，是喀什展示维吾尔古代民居建筑和民俗风情的一大景观。</t>
  </si>
  <si>
    <t>金湖杨国家森林公园</t>
  </si>
  <si>
    <t>金湖杨国家森林公园位于新疆喀什地区泽普县西侧，紧靠叶尔羌河畔，是一处环境优美的沙漠绿洲，这里以上万亩的天然胡杨林最为著名</t>
  </si>
  <si>
    <t>叶尔羌河</t>
  </si>
  <si>
    <t>叶尔羌河，维吾尔语意为“土地宽广的地方”，是塔里木河四源之一。汹涌的山区急流出了昆仑峡谷后向北流，形成许多分支，散布在冲积扇上，灌溉著叶尔羌绿洲，叶尔羌绿洲是新疆最大的绿洲之一，莎车城便是其中之一。</t>
  </si>
  <si>
    <t>达瓦昆沙漠旅游风景区</t>
  </si>
  <si>
    <t>达瓦昆沙漠风景区有面积2万多亩的天然流动湖泊水面,有200万沙漠环绕湖泊,可谓沙水相依,碧波荡漾.新建的欧式风情别墅,极具维吾尔族风情的毡房和民族风情园点缀湖畔</t>
  </si>
  <si>
    <t>红其拉甫口岸</t>
  </si>
  <si>
    <t>位于塔什库尔干塔吉克自治县境内，海拔5000多米，是世界上海拨最高的口岸。对面是巴基斯坦苏斯特口岸，1985年正式对巴基斯坦开放，1986年向第三国人员开放。</t>
  </si>
  <si>
    <t>喀什大巴扎</t>
  </si>
  <si>
    <t>巴扎，维语的意思是集市。喀什是古丝绸之路上的重要城市，也是当时主要的商品集散地之一。</t>
  </si>
  <si>
    <t>葡萄长廊</t>
  </si>
  <si>
    <t>和田县巴格其镇的农民为节省耕地，利用农田道路，将葡萄种在道路边上，枝蔓架在道路上方，多占天少占地。</t>
  </si>
  <si>
    <t>和田大巴扎</t>
  </si>
  <si>
    <t>和田大巴扎汇集了具有地方特色的菜系佳肴、名点饮品、干鲜果品、药材补品、金石雕镂、陶瓷漆器和各地的名优百货、名烟名茶等</t>
  </si>
  <si>
    <t>亚门草场</t>
  </si>
  <si>
    <t>位于和田地区策勒县努尔乡以南，昆仑山以北，每逢6月-7月盛夏之季，气候凉爽宜人，各种花草竞相争艳，郁绿 的草地和洁白的羊群构成一幅诱人的草原景象，令人神往。</t>
  </si>
  <si>
    <t>核桃王树</t>
  </si>
  <si>
    <t>该树已有560多年的历史，当属元代的果树，堪称老寿星。历经数百年风雨沧桑，核桃王仍以其高大伟岸，枝繁叶茂，苍劲挺拔的雄姿，展现在游客面前，给人一种深邃悠远，欢畅淋漓的美感。</t>
  </si>
  <si>
    <t>玉龙喀什河</t>
  </si>
  <si>
    <t>因出产和田玉又名白玉河，是中华人民共和国新疆维吾尔自治区的一条河流。发源于昆仑山北坡的冰川，流经洛浦县，在阔什塔什与喀拉喀什河汇流成和田河。</t>
  </si>
  <si>
    <t>尼雅遗址</t>
  </si>
  <si>
    <t>尼雅遗址是汉晋时期精绝国故址，以佛塔为中心，散布于南北长25公里，东西宽5-7公里的区域内。在这片狭长的古城遗址中，残存的佛寺、房舍、墓地散落其间，当年的农田、林带、渠系和冶炼遗址依稀可见。</t>
  </si>
  <si>
    <t>鱼湖</t>
  </si>
  <si>
    <t>鱼湖位于塔克拉玛干沙漠南缘的民丰县境内，鱼湖维吾尔语为比勒克力克，意思是有鱼的地方。鱼湖是扇缘溢出带洼地组成的大湖泊，水位稳定，年际变化较小，呈弯月状北西－南东走向。</t>
  </si>
  <si>
    <t>无花果王树</t>
  </si>
  <si>
    <t>无花果属小乔木类，维吾尔称“安桔尔”，花藏在花托里，不易发现，所以又称“神秘之果”。无花果王历尽沧桑，至今已有三百年，像这样历史久远而又异常硕大，生机蓬勃的灌木不仅在新疆乃至全国也实属罕见。</t>
  </si>
  <si>
    <t>赞木庙遗址</t>
  </si>
  <si>
    <t>该庙地处和田西南36公里处，又名“库克玛日木”（波斯语音译，意为“蛇山”），相传伊斯兰修行者曾在此与蛇一同修行，故尔得名。</t>
  </si>
  <si>
    <t>买力克阿瓦提故城</t>
  </si>
  <si>
    <t>故城西有沙山环峙，南倚昆仑山麓。早年尚有内外皆为方形的二重城墙残迹，现已不存，仅留下大小高低不等的若干土墩，而以该城西南部为多</t>
  </si>
  <si>
    <t>天山天池</t>
  </si>
  <si>
    <t>古称“瑶池”，位于新疆昌吉州阜康市境内，博格达峰的北侧，距乌鲁木齐市约110公里，是新疆著名的旅游胜地。在中国古代神话中，天池还是西天王母娘娘沐浴的地方。</t>
  </si>
  <si>
    <t>五彩城</t>
  </si>
  <si>
    <t>位于古尔班通古特沙漠东部的五彩城，因其五彩缤纷的地貌特征而得名，由数十座五彩山丘组成，错落有致的山丘如一顶顶帐篷。每座山丘都变幻着不一样的色彩，仿佛置身于神秘的童话世界。</t>
  </si>
  <si>
    <t>江布拉克</t>
  </si>
  <si>
    <t>江布拉克是哈萨克语，意为“圣水之源”，位于奇台县南侧的半截沟镇，距离乌璐木齐市区的车程约两百多公里，是一处由草原、森林和雪山组成的美丽自然风景区。</t>
  </si>
  <si>
    <t>定海神针</t>
  </si>
  <si>
    <t>在天池湖岸边有一棵郁郁葱葱、枝繁叶茂，傲然独立的大榆树，是天池周围方圆几公里内唯一的一棵榆树，也是海拔最高的一棵树，这就是天池八景之一的“定海神针”。</t>
  </si>
  <si>
    <t>西小天池</t>
  </si>
  <si>
    <t>西小天池位于天池脚下两公里处的路旁，是在远古冰川运动中形成的堰塞湖，主要依靠天池暗流补给水源。</t>
  </si>
  <si>
    <t>五彩湾古海温泉</t>
  </si>
  <si>
    <t>七亿年前的古海温泉，古海温泉出水温度为75℃，具有高渗自喷等特性，温泉水中含钙、锂、锶、铁、锌等26种活性元素。</t>
  </si>
  <si>
    <t>新疆农业博览园</t>
  </si>
  <si>
    <t>位于昌吉国家农业科技园区核心区，2010年规划建设，占地面积2300亩，由会展博览区、农业科技展示区和休闲观光旅游区三大功能区组成。</t>
  </si>
  <si>
    <t>奇台魔鬼城</t>
  </si>
  <si>
    <t>不知多少年前，由于地壳的运动，这里形成了一些沙岩结构的山体，这些较为松软的岩石在千万年的剥蚀下，形成了千奇百怪的造型和大小小的洞穴。魔鬼城就是在这种外力作用下形成的。</t>
  </si>
  <si>
    <t>杜氏旅游景区</t>
  </si>
  <si>
    <t>落于昌吉市六工镇北郊，度假区内布局七大主题乐园，其中海洋水世界、欢乐王国、冰雪乐园、非遗文化小镇、康体休闲养生园等五大园区都是2016年最新呈现的。</t>
  </si>
  <si>
    <t>北塔山原始胡杨林</t>
  </si>
  <si>
    <t>准噶尔盆地的南缘，古尔班通古特沙漠东段的戈壁荒漠中，有一片历史悠久的胡杨林，它就是木垒原始胡杨林。这片30多平方公里的胡杨林距今至少已有6500万年的历史，是世界上最古老的原始胡杨林。</t>
  </si>
  <si>
    <t>怪石峪风景区</t>
  </si>
  <si>
    <t>位于新疆博尔塔拉自治州的博乐市东北约48公里处，是一处以奇特的怪石地貌为主的景区，在当地十分著名。</t>
  </si>
  <si>
    <t>阿拉山口口岸</t>
  </si>
  <si>
    <t>位于博乐市境内，距博乐市73公里，对面就是哈萨克斯坦阿拉木图州。阿拉山口口岸是我国西北最大的陆路口岸，也是我国向西开放的重要门户。</t>
  </si>
  <si>
    <t>赛里木湖</t>
  </si>
  <si>
    <t>赛里木湖位于新疆西部的博尔塔拉州，紧靠伊犁霍城等地，距离乌鲁木齐车程约600公里，绝大部分游客在游玩新疆西线时都会来到这里。</t>
  </si>
  <si>
    <t>艾比湖</t>
  </si>
  <si>
    <t>位于精河县城以北35公里处，西与北疆铁路精河到阿拉山口段相邻，向北行35公里，即到阿拉山口，东为甘家湖梭梭林自然保护区。</t>
  </si>
  <si>
    <t>哈日图热格风景区</t>
  </si>
  <si>
    <t>位于博乐市西北40公里处的阿拉套山南坡的原始森林峡谷中。“哈日图热格”意为“黑雕出没的地方”。从峡谷向北，碗蜒曲折纵深15公里。</t>
  </si>
  <si>
    <t>阿尔夏提草原</t>
  </si>
  <si>
    <t>阿尔夏提风景区位于温泉县哈日布呼镇西北，阿尔夏提山以西，由阿尔夏提V型河谷的中游部分河段组成。</t>
  </si>
  <si>
    <t>孔雀河</t>
  </si>
  <si>
    <t>孔雀河亦称饮马河，传说东汉班超曾饮马于此，故称。孔雀河是罕见的无支流水系，其唯一源头来自博斯腾湖，从湖的西部溢出，流经库尔勒、尉犁县，终点为罗布泊，后因农业发展，在流经大西海子水库之后便季节性断流。</t>
  </si>
  <si>
    <t>铁门关</t>
  </si>
  <si>
    <t>铁门关曾是南北疆交通的天险要冲，古代“丝绸之路”中道咽喉，南通焉耆，北上车师，馆驿就设在两座山的夹谷之间，旁边即是水流湍急的孔雀河。</t>
  </si>
  <si>
    <t>库尔勒莲花湖</t>
  </si>
  <si>
    <t>是新疆巴音郭楞蒙古自治州博斯腾湖西部一系列相互串通的小湖沼之一，因盛产莲花而得名，是孔雀河的水头，距库尔勒市25公里。</t>
  </si>
  <si>
    <t>沙伊东香梨园</t>
  </si>
  <si>
    <t>库尔勒最为人们熟知的恐怕就是香梨了，库尔勒的水土十分适合梨的生长，结出的香梨个小肉嫩、香甜多汁，如果把香梨引种在外地，味道就是不如生长在库尔勒的果实，而其他梨种种在库尔勒，品味大大超过了原先。</t>
  </si>
  <si>
    <t>加麦大清真寺</t>
  </si>
  <si>
    <t>位于库尔勒市团结路，宣礼楼高七层，外观是土黄色，但装饰华丽。寺内礼拜堂和庭院很宽敞，可容数千人礼拜。该寺是库尔勒最大的清真寺。</t>
  </si>
  <si>
    <t>三垅沙雅丹</t>
  </si>
  <si>
    <t>是罗布泊地区雅丹地貌的一部分，它位于新疆阿奇克谷地三垅沙以东一带，雅丹分布区东西和南北各宽约10公里，面积为100平方公里上下，丘体高大，排列整齐，远远望去，像是停泊在戈壁中的一列列舰队（上）。</t>
  </si>
  <si>
    <t>罗布泊雅丹大峡谷</t>
  </si>
  <si>
    <t>罗布泊雅丹地下大峡谷位于库尔勒市至尉犁县之间的东北方向，从库尔勒出发大约需要30分钟的行程，距尉犁县20多公里。</t>
  </si>
  <si>
    <t>博格达沁故城</t>
  </si>
  <si>
    <t>又名“四十里城子”，位于焉耆县四十里堡乡东面，距库尔勒40多公里，“博格达沁”在维语中的意思为“宏伟高大的城墙”，它是焉耆盆地中最大的古城遗址</t>
  </si>
  <si>
    <t>阿克夏多神泉</t>
  </si>
  <si>
    <t>阿克夏多神泉从巴音布鲁克区的巴音郭楞乡（二乡）向西南约30公里，便见到座落于阿克夏多雪峰之下的一泓"神泉"，它像一块多彩宝石，镶嵌在绿草如茵的原野上。</t>
  </si>
  <si>
    <t>巴州博物馆</t>
  </si>
  <si>
    <t>其博物馆整个造型很有特色，对巴音郭楞蒙古自治州有很详细的释解。有胆量必观古尸展，其细看，会为之震惊</t>
  </si>
  <si>
    <t>阿图什天门景区</t>
  </si>
  <si>
    <t>阿图什天门为AA级旅游景区，位于西天山南脉，阿图什市上阿图什镇西部，距阿图什市75公里。天门曾“Π”字型，宽约100米，高约500余米，厚度无法丈量。该景点雄奇、险峻、幽深、宁静、神秘。</t>
  </si>
  <si>
    <t>阿孜汗无花果园</t>
  </si>
  <si>
    <t>阿图什市最大的无花果采摘园</t>
  </si>
  <si>
    <t>怪柳林景区</t>
  </si>
  <si>
    <t>怪柳林位于距阿图什市130公里的哈拉峻乡。“哈拉峻”在柯尔克孜语里意为黑色的路，因这里红柳很多，道路多被密集的红柳遮盖而见不到阳光，人们就叫这里为“哈拉却勒”，后来演变为“哈拉峻”，怪柳林就“隐居”在这里。</t>
  </si>
  <si>
    <t>莫尔佛塔</t>
  </si>
  <si>
    <t>莫尔佛塔位于喀什市东北约30公里古玛塔格山中段的一座沙丘上。始建于唐代，距今已有1000多年历史。莫尔，维吾尔语意为烟道、烟囱。</t>
  </si>
  <si>
    <t>硝尔库勒盐湖</t>
  </si>
  <si>
    <t>位于新疆维吾尔自治区阿图什市哈拉峻乡昂额孜村，距昂额孜村32公里，盐湖水面面积50平方公里，分上下盐湖.</t>
  </si>
  <si>
    <t>阿图什市阳光绿洲生态园景区</t>
  </si>
  <si>
    <t>位于阿图什市阿扎克乡，距离阿图什市区7公里，AAA级旅游景区。生态园占地面积15公顷。是集休闲、观光、渡假、采摘品尝、歌舞表演、餐饮为一体的旅游目的地。</t>
  </si>
  <si>
    <t>苏丹.沙图克麻扎</t>
  </si>
  <si>
    <t>位于阿图什市西南郊两公里松塔克乡买谢提村，是公元10--13世纪我国西域一个地方政权------“桃花石喀拉汗王朝”的古墓群。</t>
  </si>
  <si>
    <t>慕什塔格峰</t>
  </si>
  <si>
    <t>位于新疆维吾尔自治区阿克陶县与塔什库尔干塔吉克自治县交界处，海拔7509米(登山界普遍公认7546米)。地处塔里木盆地西部边缘，东帕米尔高原东南部</t>
  </si>
  <si>
    <t>公格尔九别峰</t>
  </si>
  <si>
    <t>公格尔九别峰位于新疆维吾尔自治区克孜勒苏柯尔克孜自治州阿克陶县布伦口乡苏巴什村，是西昆仑山脉上的第二高峰，由于山上终年积雪，犹如牧民头上所戴的帽子，所以当地牧民就称它为“公格尔九别”，语意为“白色的帽子”</t>
  </si>
  <si>
    <t>阿湖水库</t>
  </si>
  <si>
    <t>位于阿图什市阿湖乡，布谷孜河上游出山口处，是一座以防洪为主，兼有灌溉、发电、养殖、旅游等综合效益的拦河中型水库，占地面积8平方公里。可进行垂钓、游泳等活动，还有极富有民族和地方特色的餐饮。</t>
  </si>
  <si>
    <t>那拉提旅游风景区</t>
  </si>
  <si>
    <t>那拉提旅游风景区的草原被《中国国家地理》评为全国最美的六大草原之一，也是世界四大草原之一的亚高山草甸植物区</t>
  </si>
  <si>
    <t>琼库什台</t>
  </si>
  <si>
    <t>琼库什台，在哈萨克语中是“大平台子”的意思。 琼库什台沟壑纵横，在草原中颇具阳刚之美。台地上纵切出无数的沟壑，将平静的草原勾画的象大海里掀起的波浪。</t>
  </si>
  <si>
    <t>喀拉峻草原</t>
  </si>
  <si>
    <t>喀拉峻草原位于伊犁特克斯县的县城东南侧，距离县城的车程约30公里，是新疆最著名的草原之一，也是游客游玩新疆西线（伊犁环线）时不能错过的著名景点。</t>
  </si>
  <si>
    <t>解忧公主薰衣草园</t>
  </si>
  <si>
    <t>解忧公主薰衣草园位于伊犁州霍城县，这里也是中国薰衣草种植面积和密度最大的地方，每年六七月份，在霍城的公路两旁都有大面积的薰衣草田可以观赏拍摄</t>
  </si>
  <si>
    <t>果子沟</t>
  </si>
  <si>
    <t>果子沟是伊犁地区的天然门户，是一条北上赛里木湖，南下伊犁河谷的著名峡谷孔道，在古代，这里是我国通往中亚和欧洲的丝路北新道咽喉，被成为“铁关”，同时也因为它宜人的风景被誉为“伊犁第一景”、“奇绝仙境</t>
  </si>
  <si>
    <t>昭苏草原</t>
  </si>
  <si>
    <t>昭苏草原是指新疆伊犁州昭苏县的草原地带，这里山川草场广袤壮美，一直都是我国最著名的几大草原之一，也是游客游玩伊犁的重要景点。</t>
  </si>
  <si>
    <t>那拉提国家森林公园</t>
  </si>
  <si>
    <t>新疆那拉提森林公园，位于天山支脉那拉提山北麓，巩乃斯河上游。地处库车——独山子的217国道与伊犁——巴州的218国道的交汇处，交通便利。</t>
  </si>
  <si>
    <t>草原石人</t>
  </si>
  <si>
    <t>昭苏县草原石人 共9尊，多刻工精细，其数量之多居伊犁地区各县之首。夏特柯尔克孜民族乡境内的科达和尔沟口，有一男一女两尊石人，相距500米许。</t>
  </si>
  <si>
    <t>特克斯八卦城</t>
  </si>
  <si>
    <t>新疆的特克斯县因八卦布局而闻名。有关部门1996年取消道路上的红绿灯，八卦城由此成为一座没有红绿灯的城市。 传说特克斯八卦城最早是由南宋道教全真七子之一的丘处机布置的。</t>
  </si>
  <si>
    <t>伊犁河大桥</t>
  </si>
  <si>
    <t>伊犁河大桥是伊犁第一座现代化桥梁，建于1975年。大桥位于伊宁市伊犁河上，桥下水流湍急，河边树木茂密，桥北岸为伊宁市区，桥南岸则为察布查尔锡伯族自治县的县城。</t>
  </si>
  <si>
    <t>巴尔鲁克旅游风景区</t>
  </si>
  <si>
    <t>巴尔鲁克旅游风景区位于塔城地区裕民县南侧，以巴尔鲁克山脉为主，有雪山、草原等多种风光，景色非常优美，是摄影拍照的好地方。</t>
  </si>
  <si>
    <t>巴克图口岸</t>
  </si>
  <si>
    <t>出塔城市区，沿着笔直宽阔的口岸公路西行12公里，就到了中国、哈萨克斯坦的边境口岸巴克图。这里是新疆距离城市最近的一个口岸</t>
  </si>
  <si>
    <t>鹿角湾牧场</t>
  </si>
  <si>
    <t>鹿角湾因盛产鹿角而得名，地属沙湾县博尔通古牧场，位于沙湾县城以南65公里的依连哈比尔尕山北麓的低谷丘陵地区，海拔1500～1700米。</t>
  </si>
  <si>
    <t>伟人山</t>
  </si>
  <si>
    <t>伟人山位于塔城市以西约十公里处，本名巴克图山，现属哈萨克斯坦共和国境内，山长不过数公里，海拔400多米，为象形山。因酷似一代伟人毛泽东的卧像而名扬天下，成为塔城市最有品牌的景观之一</t>
  </si>
  <si>
    <t>玛依塔斯</t>
  </si>
  <si>
    <t>位于额敏县城东南约40公里处，在去铁厂沟的公路旁有一块油渍斑驳、与人等高的石头，曾被视为路标，玛依塔斯（油石）即由此得名。</t>
  </si>
  <si>
    <t>红楼</t>
  </si>
  <si>
    <t xml:space="preserve">红楼作为塔城市较悠久、也是仅剩的较为完整的俄式建筑之一，距今已有近百年历史。目前，它是塔城报社的办公用地，是自治区级文物保护单位。 </t>
  </si>
  <si>
    <t>铁厂沟石刻</t>
  </si>
  <si>
    <t>铁厂沟石刻所在地属托里铁厂沟镇，位于镇南侧的山崖下，有一块砂岩上刻有三排藏文六字真言。均为阳刻，字体剥落严重，尚能辨认，岩石高1.74米、宽1.27米、厚0.45米。</t>
  </si>
  <si>
    <t>绿坪</t>
  </si>
  <si>
    <t>位于准噶尔北缘，在和布克赛尔蒙古自治县和什托洛盖镇境内有一处奇特的地貌－绿色石坪</t>
  </si>
  <si>
    <t>石刻突厥石人像</t>
  </si>
  <si>
    <t>石刻突厥石人像是公元6世纪遗物，在内加依尔山中，高1.20米，宽38厘米，厚27厘米。用整块青石凿刻而成，石人头发后梳，长脸，唇上有两撇八字胡须，右手持杯，左手持刀放于胸前，形态十分威武。</t>
  </si>
  <si>
    <t>九莲泉</t>
  </si>
  <si>
    <t>九莲泉在乌苏县城以北的八十四户乡，位于一片低洼沼泽地上。九莲泉的9眼泉所涌之水连成一片水泽，约40亩。</t>
  </si>
  <si>
    <t>喀纳斯</t>
  </si>
  <si>
    <t>喀纳斯位于阿勒泰地区的布尔津县境内的深山密林中，距离首府乌鲁木齐约800公里，是新疆最有名气的优美风光地带之一。</t>
  </si>
  <si>
    <t>五彩滩</t>
  </si>
  <si>
    <t>五彩滩位于新疆布尔津县城西北24公里处的额尔齐斯河北岸，是一个以雅丹地貌著称的河滩。</t>
  </si>
  <si>
    <t>白哈巴</t>
  </si>
  <si>
    <t>白哈巴村位于北疆阿勒泰地区哈巴河县，紧邻喀纳斯景区，是一个哈萨克族和图瓦人聚居的小村庄。</t>
  </si>
  <si>
    <t>可可托海景区</t>
  </si>
  <si>
    <t>可可托海位于北疆阿勒泰地区的富蕴县东北侧，是一般游客游玩北疆喀纳斯环线路上会前往的重要景点。</t>
  </si>
  <si>
    <t>白沙湖</t>
  </si>
  <si>
    <t>位于哈巴河县西北侧的185团三连,距离哈巴河县城的车程约70公里，布尔津县城车程约160公里，是一处沙漠环绕的宁静湖泊。</t>
  </si>
  <si>
    <t>禾木风景区</t>
  </si>
  <si>
    <t>禾木风景区位于北疆阿勒泰地区布尔津县，喀纳斯湖东侧约30公里处，是一个由哈萨克人和图瓦人共同聚居的小村庄，一般游客在游玩北疆时都会将禾木村和喀纳斯湖景区一并游玩。</t>
  </si>
  <si>
    <t>月亮湾是喀纳斯河的一个河湾，位置在卧龙湾以上。由于湖底高差和上游来水量的变化及光线影响，月亮湾呈现出瑰丽而多变的色彩</t>
  </si>
  <si>
    <t>喀纳斯图瓦村</t>
  </si>
  <si>
    <t>村位于喀纳斯湖景区内，在湖的南侧2-3公里处，是一个图瓦族聚居的小村落。这里所有的房子都是原始的北疆小木屋，村子周围有山峦森林。</t>
  </si>
  <si>
    <t>卧龙湾</t>
  </si>
  <si>
    <t>当地称为卡赞湖，即锅底湖的意思，因其形似锅底而得名。喀纳斯河流经此地，长期侵蚀冲刷而形成的一连串曲折的河湾，又因形似蛟龙盘卧嬉水而得名“卧龙湾”</t>
  </si>
  <si>
    <t>贾登峪</t>
  </si>
  <si>
    <t>位于北疆喀纳斯湖景区和禾木风景区南侧的中间位置，是一座哈萨克牧民夏季聚居的村庄，也是喀纳斯湖景区和禾木风景区的门户，常规方式进入两个景区都要经过这里。</t>
  </si>
  <si>
    <t>布达拉宫</t>
  </si>
  <si>
    <t>布达拉”是梵语，又译作“普陀”，原指观音菩萨之居所。作为西藏的象征，布达拉宫是所有朝圣者心中的圣地！</t>
  </si>
  <si>
    <t>大昭寺</t>
  </si>
  <si>
    <t>大昭寺，藏语为“觉康”，又名“祖拉康”，是藏传佛教信徒朝圣的终点，在他们的心中，大昭寺之神圣，并不逊于布达拉宫。</t>
  </si>
  <si>
    <t>纳木措</t>
  </si>
  <si>
    <t>藏语意为：天湖。位于拉萨以北当雄县境内，距离拉萨240公里，是藏区三大圣湖之一（其余两个是玛旁雍措、羊卓雍措）。纳木措面积辽阔，达1920平方公里，是除青海湖外的我国第二大咸水湖。</t>
  </si>
  <si>
    <t>八廓街</t>
  </si>
  <si>
    <t>八廓街又叫八角街，地属西藏拉萨。它是最能代表西藏民风民俗的千年古街，因其古朴的文化底蕴、悠久的历史传统，入围“全国历史文化十大名街”之列。</t>
  </si>
  <si>
    <t>罗布林卡</t>
  </si>
  <si>
    <t>罗布林卡，意为宝贝园林，是历代达赖喇嘛夏季办公的夏宫，存有大量的遗迹和珍宝。园内有三百多间房屋，是西藏历史上规模最大，也是建筑最为精美的一处园林。</t>
  </si>
  <si>
    <t>色拉寺</t>
  </si>
  <si>
    <t>色拉寺位于拉萨北郊色拉乌孜山下，为拉萨三大寺之一，是藏区规模第二大的寺院。寺内建筑都是藏式风格，寺院大殿金碧辉煌，而且非常宏大。</t>
  </si>
  <si>
    <t>哲蚌寺</t>
  </si>
  <si>
    <t>哲蚌寺坐落于拉萨西郊的山坳之中，是藏传佛教最大的寺院。寺院的建筑群规模宏大，白色的房屋和红色殿堂鳞次栉比的铺满山腰，远远望去像是巨大的米堆，对着山腰拍摄出的照片非常壮观。</t>
  </si>
  <si>
    <t>拉萨河</t>
  </si>
  <si>
    <t>拉萨河，藏语称：吉曲，发源于念青唐古拉山南麓，向西南流经拉萨市后至曲水县汇入雅鲁藏布江。其下游河谷相对开阔，是西藏的主要农耕区。拉萨河是拉萨市的母亲河，对拉萨的发展有很大的影响。</t>
  </si>
  <si>
    <t>大昭寺广场</t>
  </si>
  <si>
    <t>大昭寺广场位于大昭寺前，广场周围有各种各样的店铺，还有一些兜售特色商品的小摊，美食店也不少，不时飘来浓郁的甜茶香味，白天的广场看起来非常热闹。</t>
  </si>
  <si>
    <t>那根拉山口</t>
  </si>
  <si>
    <t>那根拉山口，在念青唐古拉山脉，海拔高度5190米，山口立了一块标明海拔高度的石碑，玛尼堆上挂满了经幡，因为在藏民心中，每个山口都是神圣之地，挂经幡代表了对神灵的敬畏。</t>
  </si>
  <si>
    <t>卡若文化遗址</t>
  </si>
  <si>
    <t>卡若，藏语意为“城堡”。传说在古代，有一个名叫多达的将军曾欲征服此地，当地人民筑城进行抵抗，以后城堡虽被攻克并毁废，但名称却被保留下来。</t>
  </si>
  <si>
    <t>然乌湖</t>
  </si>
  <si>
    <t>然乌湖长约25公里，整个湖呈狭长河谷状，湖宽12公里，由3个上下相连的湖泊组成，面积18.4平方公里。湖面海拔3800多米。然乌湖地形地貌奇特，风光旖旎</t>
  </si>
  <si>
    <t>邦达草原</t>
  </si>
  <si>
    <t>位处昌都地区三江流域之高山深谷中的邦达草原是一块地势宽缓、水草丰美的高寒草原。</t>
  </si>
  <si>
    <t>来古冰川</t>
  </si>
  <si>
    <t>围绕着来古村的多条冰川，在村子前形成了多个冰湖，因不同的冰川所在的地质和土壤成分不同，每一个冰湖都会反射出不同的颜色，有一个冰湖上还漂浮着大大小小的冰山，看上去真有点到了南极的感觉。</t>
  </si>
  <si>
    <t>东达山</t>
  </si>
  <si>
    <t>川藏线上最高的山口东达山，也被称为“生命禁区”，一年四季都有雪。是登山爱好者的圣地，海拔5008米，山的一边是奔腾的澜沧江,山的另一边是左贡。</t>
  </si>
  <si>
    <t>觉巴山</t>
  </si>
  <si>
    <t>觉巴山（又称脚巴山）——位于四川西部的巴塘和西藏东部的左贡，地处横断山脉的三江（金沙江、澜沧江、怒江）流域，包围在安久拉山、伯舒拉岭、拉乌山等群山中。</t>
  </si>
  <si>
    <t>怒江七十二道拐</t>
  </si>
  <si>
    <t>怒江72拐在西藏自治区昌都地区的八宿县境内，也是位于川藏南线上昌都邦达至八宿区间，也称“川藏99道弯”。</t>
  </si>
  <si>
    <t>业拉山九十九道拐</t>
  </si>
  <si>
    <t>业拉山，也叫怒江山，海拔4618米，以“九十九道回头弯”闻名，是川藏线上最险的路段之一。业拉山有一个典型的地理标志，就是山体中间的有个透空的圆洞，实际上，业拉山不止99道拐，“108拐”的盘山路，为我们展现了这样一种难得一见的场面</t>
  </si>
  <si>
    <t>安久拉山</t>
  </si>
  <si>
    <t>与众多名山大川的垭口一般都陡峭起伏，壁立千仞不同，安久拉山口平缓得出奇。就是这座看上去不起眼的属于伯舒拉岭山脉的安久拉山垭口，是怒江和雅鲁藏布江的分水岭。</t>
  </si>
  <si>
    <t>西藏盐井千年古盐田</t>
  </si>
  <si>
    <t>古盐田历史悠久，距今约有1300多年历史。在澜沧江东西两岸的沙滩和悬崖陡坡上层层搭建有3200多块盐田，年产盐达数百万斤。</t>
  </si>
  <si>
    <t>扎什伦布寺</t>
  </si>
  <si>
    <t>扎什伦布寺的藏语意为“吉祥须弥山”，是格鲁派六大寺院之一（其余五个是：甘丹寺、哲蚌寺、色拉寺、塔尔寺、拉卜楞寺），也是藏传佛教格鲁派在后藏地区最大的寺院。</t>
  </si>
  <si>
    <t>珠峰大本营</t>
  </si>
  <si>
    <t>珠峰大本营，是为了保护珠峰核心区而设立的一片保护地带，海拔5200米。是观赏拍摄珠峰的最好位置之一，也是登山队从中国这一侧攀登珠峰时的大本营。</t>
  </si>
  <si>
    <t>珠穆朗玛峰</t>
  </si>
  <si>
    <t>珠穆朗玛峰在藏语中意为：第三女神，位于日喀则地区定日县中尼边境，海拔8844.43米，是喜马拉雅山脉的主峰，世界第一高峰。</t>
  </si>
  <si>
    <t>卡若拉冰川</t>
  </si>
  <si>
    <t>卡若拉冰川位于浪卡子县和江孜县交界处，是西藏三大大陆型冰川之一，非常壮观。电影《红河谷》、《江孜之战》、《云水谣》都曾在此拍摄外景。</t>
  </si>
  <si>
    <t>白居寺</t>
  </si>
  <si>
    <t>白居寺位于西藏江孜县县城内，始建于十五世纪初，是藏传佛教中少见的萨迦派、噶当派、格鲁派三派共存的寺庙，以精美的建筑、特殊的宗教价值和保存完好的壁画和造像而著称。</t>
  </si>
  <si>
    <t>江孜宗山古堡</t>
  </si>
  <si>
    <t>江孜宗山古堡位于江孜县城区的宗山上，距离白居寺不远，在山下远远看去尤其壮观。这里是1904年西藏人民抗击英国侵略军的地方，江孜宗的所在地，也是电影《红河谷》的拍摄地。</t>
  </si>
  <si>
    <t>萨迦寺</t>
  </si>
  <si>
    <t>萨迦寺是藏传佛教萨迦派主寺，由萨迦派创始人昆贡却杰布于公元1073年始建。分南北两寺，以仲曲河为界，北寺位于北岸的苯波山前，文革中遭受了巨大的损毁。</t>
  </si>
  <si>
    <t>马卡鲁峰</t>
  </si>
  <si>
    <t>马卡鲁山海拔8463米，是世界上排名第五位的高峰。地处喜玛拉山脉中段，位于珠峰东南方向24公里处，沿西北山脊和东南山脊为界，其北侧在中国西藏自治区境内，南侧属尼泊尔王国。</t>
  </si>
  <si>
    <t>绒布冰川</t>
  </si>
  <si>
    <t>绒布冰川又称隆巴克冰川，位于喜马拉雅山脉。冰川由东、西、中三条冰川组成，全长26公里，是世界上发育最充分、保存最完好的冰川。</t>
  </si>
  <si>
    <t>卓奥友峰</t>
  </si>
  <si>
    <t xml:space="preserve">卓奥友峰也叫做“乔乌雅峰”，海拔8201米，是世界排名第六位的高峰。它位于中尼边界上，山峰以东北山脊和西南山脊为界，北侧在西藏自治区定日县境内，南侧属尼泊尔王国。 </t>
  </si>
  <si>
    <t>南迦巴瓦峰</t>
  </si>
  <si>
    <t>南迦巴瓦峰位于林芝地区，是全球海拔排名第15的高峰。这里山顶冰川高耸、形状俏丽，山间常有云雾缭绕，而山下则是植被茂密的西藏江南，景色优美。</t>
  </si>
  <si>
    <t>雅鲁藏布大峡谷</t>
  </si>
  <si>
    <t>雅鲁藏布大峡谷是围绕南迦巴瓦峰的一处马蹄形大峡谷，也是世界第一大峡谷。谷内风光多种多样，可以观看南迦巴瓦、雅江尼洋河、古老村落等等。</t>
  </si>
  <si>
    <t>巴松措</t>
  </si>
  <si>
    <t>巴松措位于林芝工布江达县，是藏传佛教红教的著名神湖，宗教地位很高。湖水碧绿柔美，周围青山依依，风景非常不错。</t>
  </si>
  <si>
    <t>鲁朗林海</t>
  </si>
  <si>
    <t>鲁朗林海位于八一镇北侧的鲁朗镇，这里有依山连绵的大片碧绿森林，树木以垂直的云杉和松树为主，景色非常清新优美，也是拍摄大片的好地方。</t>
  </si>
  <si>
    <t>尼洋河</t>
  </si>
  <si>
    <t>尼洋河发源于米拉山西侧，在八一镇南侧汇入雅鲁藏布江，是工布江达县和巴宜区内的主要河流。河流就在318国道旁，开车在318国道的这一段，一路都有河水陪伴。</t>
  </si>
  <si>
    <t>南伊沟</t>
  </si>
  <si>
    <t>南伊沟位于米林县南伊乡，又称药王谷，是一条幽静的峡谷溪涧。沟内纵深40多公里，有保护完好的天然原始森林，四周群山环抱，云雾缭绕，是名副其实的绿色秘境。</t>
  </si>
  <si>
    <t>米堆冰川</t>
  </si>
  <si>
    <t>米堆冰川位于林芝地区波密县玉普乡米美、米堆两村附近，距离318国道仅8公里，抵达极为便利，由于冰舌海拔较低，可以轻易地近距离观赏。</t>
  </si>
  <si>
    <t>八一镇</t>
  </si>
  <si>
    <t>八一镇是林芝地区中心城区所在地，已经是一座比较现代化的小城。整个林芝地区最繁华的地带就是这里，购物、用餐、住宿和包车都很方便。</t>
  </si>
  <si>
    <t>色季拉山</t>
  </si>
  <si>
    <t>色季拉山位于八一镇的东南侧，走川藏线时，波密到八一路上即会经过，是川藏线上著名的地标。色季拉山山口海拔4728米，视野开阔，可以远眺到鲁朗林海和背后的南迦巴瓦峰，是拍照的好地方。</t>
  </si>
  <si>
    <t>中流砥柱</t>
  </si>
  <si>
    <t>中流砥柱是指尼洋河中游处一块屹立在河中央的巨石，由于这里山高谷深河流湍急，中心的巨石激起层层浪花，雨季水量大时景色蔚为壮观。</t>
  </si>
  <si>
    <t>羊卓雍措</t>
  </si>
  <si>
    <t>羊卓雍措，藏语意为“天鹅池”，是西藏三大圣湖之一，也称羊卓雍湖（当地人通常简称为“羊湖”），因为藏语“措”就是“湖”的意思。</t>
  </si>
  <si>
    <t>桑耶寺</t>
  </si>
  <si>
    <t>位于山南地区扎囊县哈不日神山脚下，是西藏第一座剃度僧人出家的寺院，也是藏传佛教史上第一座“佛、法、僧”俱全的寺院，被称为“建筑史上的佳作”。</t>
  </si>
  <si>
    <t>雍布拉康</t>
  </si>
  <si>
    <t>雍布”藏语中意为母鹿，因扎西次日的山势形似母鹿而得名；“拉康”意为神殿，扎西次日山东北方向约400余米的地方有一名为“噶尔泉”的泉水，四季长流不息，据说此泉水能治百病，到雍布拉康朝拜的老百姓多来此喝水净身。</t>
  </si>
  <si>
    <t>拉姆拉错</t>
  </si>
  <si>
    <t>拉姆拉错为一高山淡水湖，湖面积约一平方公里，形似椭圆，犹如群山环抱的一面镜子，景致秀美。湖面结冰期约7个月。夏天解冻以后，时而风平浪静，水清如镜；</t>
  </si>
  <si>
    <t>昌珠寺</t>
  </si>
  <si>
    <t>藏语中，昌是鹰、鹞的意思，珠是龙的意思。相传此地在建寺前有一恶龙，被松赞干布化身为大鹏降伏后才得以建寺，故得名。据说莲花生和米拉日巴等藏传佛教史上有名的人物都曾在昌珠寺周围修行，仍存的修行地遗址是佛教信徒朝拜的圣地。</t>
  </si>
  <si>
    <t>普莫雍错</t>
  </si>
  <si>
    <t>普莫雍错是喜马拉雅山脉间的一个咸水湖，地处浪卡子县羊卓雍错南面，海拔5010米。湖泊为东西走向，面积290.0平方千米，湖岸线长94.0千米，为藏南最高的大湖。</t>
  </si>
  <si>
    <t>青朴修行地</t>
  </si>
  <si>
    <t>青朴三面环山，山谷正南面敞开处正对着雅鲁藏布江的宽广河谷，观景非常有气势。由于深居大山深处，且溪流潺潺植被茂密，青朴修行地冬无严寒夏无酷暑，常年气候温和，是一处风景气候皆佳的地方</t>
  </si>
  <si>
    <t>敏珠林寺</t>
  </si>
  <si>
    <t>西藏喇嘛的高等学府，国家3A级重点文物保护单位。该寺是西藏第一座佛学院，位于扎囊县扎其乡塔巴林村一群山环抱的山谷里。</t>
  </si>
  <si>
    <t>姜桑拉姆峰</t>
  </si>
  <si>
    <t xml:space="preserve">姜桑拉姆峰海拔6325米，地处拉轨岗日山脉，位于西藏自治区江孜县和浪卡子县交界处。山峰处在美丽的羊卓雍措湖西南侧，沿途是漂亮的湖光山色和浓郁的藏家民风。 </t>
  </si>
  <si>
    <t>桑丁寺</t>
  </si>
  <si>
    <t>桑丁寺位于羊卓雍错湖西南一座险要陡峭的山顶上，属藏传佛教噶举派香巴噶举支派。</t>
  </si>
  <si>
    <t>唐古拉山口</t>
  </si>
  <si>
    <t>唐古拉山口为青海、西藏两省（区）分界线，海拔约5231米，是青藏公路的最高点。“唐古拉”，藏语“高山上的山”，由于终年风雪交加，号称“风雪仓库”</t>
  </si>
  <si>
    <t>羌塘草原</t>
  </si>
  <si>
    <t>羌塘，是中国五大牧场之一，位于昆仑山脉、唐古拉山脉和冈底斯山脉之间，面积约占西藏自治区的三分之二，平均海拔4500米以上。它不仅是野生动植物的天堂，同时也是一个具有丰厚沉积层的文化沃土。</t>
  </si>
  <si>
    <t>错那湖</t>
  </si>
  <si>
    <t>错那湖，是怒江的源头，唐古拉山山脉错那湖南部河溪均汇入错那湖流入怒江。错那湖海拔4800米，面积约300平方公里，是世界海拔最高的淡水湖。</t>
  </si>
  <si>
    <t>当惹雍错</t>
  </si>
  <si>
    <t>当惹雍错位于藏北文部二村、象雄王国遗址旁边，海拔4530米，是西藏著名的圣湖之一，也是苯教最重要的神湖。此处人迹罕至，湖水明净清澈，美不胜收。</t>
  </si>
  <si>
    <t>色林措</t>
  </si>
  <si>
    <t>色林是以前居住在拉萨西面堆龙德庆的大魔鬼，他每天要贪婪的吞噬千万生灵，包括人和所有的禽兽，对他的淫威，谁都束手无策。在一个雷雨过后的良辰，一路降妖除魔的莲花生大师终于找到了色林。</t>
  </si>
  <si>
    <t>双湖无人区</t>
  </si>
  <si>
    <t>又称“可可西里藏北无人区”。在西藏的北部，昆仑山、可可西里山以南，冈底斯山和念青唐古拉山以北，有一片幅员辽阔、人迹罕至的地域，这就是藏北无人区。</t>
  </si>
  <si>
    <t>卓玛峡谷</t>
  </si>
  <si>
    <t>景区呈南北走向，全长约15公里，一侧是雪山巍峨、银装素裹，宛若仙女披上了洁白的哈达；一侧是灌木葱郁、百卉溢香、生机勃勃。终年不化的雪山之冰融化成了一条清澈的谷间山溪。</t>
  </si>
  <si>
    <t>申扎自然保护区</t>
  </si>
  <si>
    <t>申扎自然保护区位于那曲申扎县附近，建立于1993年。这里是鸟的乐园。聚居的鸟类有120多种，景象异常壮观。这里是我国最高最大的黑颈鹤保护区和繁殖地。</t>
  </si>
  <si>
    <t>达则错</t>
  </si>
  <si>
    <t>达则错，又名达克次湖、达格济错，藏语意为虎顶湖，位于西藏那曲地区尼玛县的一个断陷盆地内，羌塘高原北部，属碳酸盐型咸水湖。湖面海拔4459米，水深31.7米，湖水湛蓝。</t>
  </si>
  <si>
    <t>达果雪山</t>
  </si>
  <si>
    <t>达果雪山位于那曲地区的尼玛县境内，是古象雄部落的神山之一，也是藏区4大雪山之一。山势巍峨雄伟，千姿百态。</t>
  </si>
  <si>
    <t>冈仁波齐</t>
  </si>
  <si>
    <t>冈仁波齐是冈底斯山的主峰，位于阿里地区普兰县北部八嘎乡境内，海拔6656米，是世界公认的神山，同时被印度教、藏传佛教、西藏原生苯教以及古耆那教认定为世界的中心。</t>
  </si>
  <si>
    <t>玛旁雍错</t>
  </si>
  <si>
    <t>玛旁雍错，藏语意为“战无不胜的碧玉湖”，位于阿里地区普兰县，冈仁波齐神山东南30公里处，海拔4588米，是世界上海拔最高的淡水湖之一，也是著名的西藏三大圣湖之一</t>
  </si>
  <si>
    <t>班公错</t>
  </si>
  <si>
    <t>班公措也叫班公湖，藏语称“错木昂拉仁波”，意为明媚而狭长的湖泊，位于阿里地区日土县北部约12公里处，是中国日土县与印控克什米尔交界的“国际湖泊”。</t>
  </si>
  <si>
    <t>古格王国遗址</t>
  </si>
  <si>
    <t>古格王朝遗址位于札达县扎布让村2公里外的一座300米高的黄土坡上，房屋建筑、佛塔和洞窟密布全山，形成一座庞大的古建筑群。</t>
  </si>
  <si>
    <t>狮泉河</t>
  </si>
  <si>
    <t>又名森格藏布，系印度河的上游。流经藏西北干旱高寒区，全长430公里，流域面积２.7万平方公里，年径流量约７亿立方米。发源于冈仁波齐峰北侧，源头海拔5164米，为冰缘地带，下游流入荒漠区。</t>
  </si>
  <si>
    <t>拉昂错</t>
  </si>
  <si>
    <t>拉昂错与玛旁雍错东西并列，被称为“鬼湖”。但它的名气却不能与“圣湖”玛旁雍错相提并论。拉昂错的面积小，仅为269平方公里，湖面海拔4573米，略低于玛旁雍错。</t>
  </si>
  <si>
    <t>札达土林</t>
  </si>
  <si>
    <t xml:space="preserve">  土林地貌风光区是扎达县最出名的自然风光。土林是远古受造山运动影响，湖底沉积的地层长期受流水切割，并逐渐风化剥蚀，从而形成的特殊地貌。</t>
  </si>
  <si>
    <t>塔钦</t>
  </si>
  <si>
    <t>塔钦意为“大经旗”，是位于岗仁布钦的山脚下的一个较为杂乱的小山村，是阿里转山的起点也是终点，每年都会很多信徒从这里出发，朝着心中的信仰而去。</t>
  </si>
  <si>
    <t>托林寺</t>
  </si>
  <si>
    <t xml:space="preserve">   托林寺是公元996年由古格王益西沃创建，是古格高僧、藏传佛教后弘期著名译师仁钦桑布译经授徒的场所。1036年古格益西沃及其兄弟强曲沃迎请阿底峡尊者进藏，驻锡托林寺讲经著书，宏传佛法，使该寺更加著名。</t>
  </si>
  <si>
    <t>扎日南木错</t>
  </si>
  <si>
    <t>扎日南木错，国家级著名湿地。位于西藏自治区阿里地区措勤县东北部，距离措勤县城12公里。距离阿里地区行署所在地狮泉河镇500公里左右。</t>
  </si>
  <si>
    <t>香港迪士尼乐园</t>
  </si>
  <si>
    <t>香港迪士尼乐园（Hong Kong Disneyland）位于大屿山，环抱山峦，与南中国海遥遥相望，是一座融合了美国加州迪士尼乐园及其他迪士尼乐园特色于一体的主题公园。</t>
  </si>
  <si>
    <t>香港海洋公园</t>
  </si>
  <si>
    <t>香港海洋公园是一座集海陆动物展览、机动游戏和大型表演于一身的主题公园，分为高峰乐园和海滨乐园两个主要区域，内里再分为八个不同主题的区域。</t>
  </si>
  <si>
    <t>香港太平山顶</t>
  </si>
  <si>
    <t>太平山顶是香港最高点，海拔554米，位于香港岛西北部，一直是香港的标志。它又称维多利亚峰或扯旗山，是港岛最负盛名的豪华高级住宅区，也是游览香港的第一焦点。</t>
  </si>
  <si>
    <t>南丫岛</t>
  </si>
  <si>
    <t>由于靠近市区，南丫岛便成了周末悠闲的胜地。从烦嚣的香港岛市区出发，只需半小时船程便可达到小岛。岛上中西文化交融，洋溢着浓厚的艺术气息。</t>
  </si>
  <si>
    <t>维多利亚港</t>
  </si>
  <si>
    <t>维多利亚港是亚洲的第一大海港，世界第三大。维多利亚港（简称维港，英语：VictoriaHarbour）是位于香港的香港岛和九龙半岛之间的海港。</t>
  </si>
  <si>
    <t>星光大道</t>
  </si>
  <si>
    <t>香港星光大道原是位于尖沙咀太空馆至洲际酒店之间的海滨长廊，用以连接红磡及尖沙咀。后得到政府拨款美化建成。这个以电影为主题的景点，地上有多位香港电影明星及著名导演的手印和签名。</t>
  </si>
  <si>
    <t>旺角</t>
  </si>
  <si>
    <t>旺角位于弥敦道北端，属九龙早期发展的地区，以避风塘及庙宇最为驰名。这里留有不少旧日痕迹，区内大街小巷都不难找到老式饼店，神龛店，麻雀馆等传统店铺，商号较多为小型作业，区内有香港最古老的一些街道。</t>
  </si>
  <si>
    <t>尖沙咀</t>
  </si>
  <si>
    <t>尖沙咀（亦作尖沙嘴，古称尖沙头，旧名香埗头；英语：TsimShaTsui）是香港九龙主要的游客区和购物区。区内亦设有多个博物馆和文娱中心，饮食业和酒吧等也相当蓬勃。现代香港年轻人多称尖沙咀为“尖咀”或“老尖”。</t>
  </si>
  <si>
    <t>浅水湾</t>
  </si>
  <si>
    <t>香港浅水湾湾号称“天下第一湾”，也有“东方夏威夷”之美誉，是香港最具代表性的沙滩。浅水湾英文名为Repulse Bay，Repulse为 “击退”之意，是以前一艘负责巡逻此区英国海军战舰名字。</t>
  </si>
  <si>
    <t>庙街</t>
  </si>
  <si>
    <t>也叫男人街，是香港电影的热门取景地，庙街最出名的要属夜市了，庙街其实只是一条很短的街道，但是却浓缩了最地道的港民文化，白天几乎没什么人，但到了晚上，这里美食大排档和各式摊档就足以丰富你的夜生活。</t>
  </si>
  <si>
    <t>渔人码头</t>
  </si>
  <si>
    <t>澳门渔人码头是澳门首个以主题式设计的综合娱乐旅游新景点，座落于外港新填海区海岸，往来港澳码头及直升机场只需5分钟步程。码头占地超过120,000平方米，集娱乐、购物、饮食、酒店、游艇码头及主题公园于一体。</t>
  </si>
  <si>
    <t>澳门旅游塔</t>
  </si>
  <si>
    <t xml:space="preserve">澳门塔，位于南湾新填海区D区域1号地段，占地面积达13363平方米的澳门观光塔是澳门特别行政区著名的大型旅游设施，亦是澳门新的标志性建筑。 </t>
  </si>
  <si>
    <t>玫瑰堂</t>
  </si>
  <si>
    <t>玫瑰堂从属旧圣道明会院。圣道明会院由1587年从菲律宾到达澳门的西班牙修士兴建，其后不久由葡萄牙信徒管理。教堂为供奉玫瑰圣母而建，最初用樟木兴建，所以也被人称为“板樟堂”，后换上现今的抹上灰浆的实心砖。</t>
  </si>
  <si>
    <t>妈祖阁</t>
  </si>
  <si>
    <t>妈祖阁坐落在澳门东南方，妈阁山西面山腰之上，守望着珠海，是澳门妈祖文化的象征，也是澳门三大禅院中最古老的一座，至今已有500多年的历史，此景点已于2005年7月随着澳门历史城区一并列入《世界遗产名录》。</t>
  </si>
  <si>
    <t>大炮台</t>
  </si>
  <si>
    <t>座落在大三巴牌坊侧的大炮台又名圣保罗炮台、中央炮台、大三巴炮，属圣保禄学院和圣保禄教堂的一部分。大炮台建于公元1616年明神宗年间，是中国最古老的西式炮台之一。</t>
  </si>
  <si>
    <t>大三巴牌坊</t>
  </si>
  <si>
    <t>大三巴牌坊是圣保禄教堂正面前壁的遗迹，右边邻近大炮台和澳门博物馆，距今已有350多年历史，是澳门最为大众熟悉的标志。“三巴”是“圣保禄”的译音，又因教堂前壁遗迹貌若中国传统的牌坊，所以称大三巴牌坊。</t>
  </si>
  <si>
    <t>议事亭前地</t>
  </si>
  <si>
    <t>议事亭前地坐落在民政总署总部对面，整个广场由碎石子铺成波浪状，附近道路已辟为行人专用区，周围有长椅，所以人们都喜欢聚集在这里谈天和休闲。在广场的中央矗立著一座喷泉，它同时也是这里的标志。</t>
  </si>
  <si>
    <t>黑沙海滩</t>
  </si>
  <si>
    <t>黑沙海滩位于澳门的离岛路环岛上，是天然的海滩，也是澳门著名的天然海浴场，“黑沙踏浪”是澳门八景之一。海湾呈半月形，坡度平缓，滩面广阔。附近有一片松林，苍翠茂密；</t>
  </si>
  <si>
    <t>龙环葡韵博物馆</t>
  </si>
  <si>
    <t>龙环葡韵住宅式博物馆是以海边马路的五幢葡萄牙式住宅为主的博物馆。五幢葡萄牙式住宅分别为：土生葡人之家、海岛之家、葡萄牙地区之家、展览馆、迎宾馆。现在此博物馆是澳门重要的文物建筑与文化遗产。</t>
  </si>
  <si>
    <t>金莲花广场</t>
  </si>
  <si>
    <t>金莲花广场位于澳门新口岸高美士街，是为庆祝1999年澳门回归而设立的。“盛世莲花”主体部分由花茎、花瓣和花蕊组成，共16个造型，采用青铜铸造，表面贴金，重6.5吨；基座部分由23块红色花岗岩相叠组成。</t>
  </si>
  <si>
    <t>事件描述</t>
  </si>
  <si>
    <t>事件触发类型</t>
  </si>
  <si>
    <t>地点中文</t>
  </si>
  <si>
    <t>事件归属</t>
  </si>
  <si>
    <t>事件类型</t>
  </si>
  <si>
    <t>知识点</t>
  </si>
  <si>
    <t>事件图片</t>
  </si>
  <si>
    <t>奖励特产</t>
  </si>
  <si>
    <t>奖励辅助列</t>
  </si>
  <si>
    <t>事件奖励</t>
  </si>
  <si>
    <t>答题错误奖励</t>
  </si>
  <si>
    <t>前置事件</t>
  </si>
  <si>
    <t>特定日期</t>
  </si>
  <si>
    <t>特定天气</t>
  </si>
  <si>
    <t>特定道具</t>
  </si>
  <si>
    <t>触发权重</t>
  </si>
  <si>
    <t>是否在界面推送</t>
  </si>
  <si>
    <t>正确答案</t>
  </si>
  <si>
    <t>错误答案</t>
  </si>
  <si>
    <t>describe</t>
  </si>
  <si>
    <t>subtype</t>
  </si>
  <si>
    <t>belong</t>
  </si>
  <si>
    <t>type</t>
  </si>
  <si>
    <t>topic</t>
  </si>
  <si>
    <t>reward</t>
  </si>
  <si>
    <t>errorreward</t>
  </si>
  <si>
    <t>condition1</t>
  </si>
  <si>
    <t>condition2</t>
  </si>
  <si>
    <t>condition3</t>
  </si>
  <si>
    <t>condition4</t>
  </si>
  <si>
    <t>probability</t>
  </si>
  <si>
    <t>inform</t>
  </si>
  <si>
    <t>answer</t>
  </si>
  <si>
    <t>wrong1</t>
  </si>
  <si>
    <t>wrong2</t>
  </si>
  <si>
    <t>wrong3</t>
  </si>
  <si>
    <t>Items.S</t>
  </si>
  <si>
    <t>上图是s%的哪个特产？</t>
  </si>
  <si>
    <t>s%</t>
  </si>
  <si>
    <t>1,100;5,203</t>
  </si>
  <si>
    <t>上图是s%的哪个景点？</t>
  </si>
  <si>
    <t>1,100;5,204</t>
  </si>
  <si>
    <t>上图是哪个特产？</t>
  </si>
  <si>
    <t>1,100;5,205</t>
  </si>
  <si>
    <t>上图是哪个景点？</t>
  </si>
  <si>
    <t>1,100;5,206</t>
  </si>
  <si>
    <t>以下特产中，哪个是s%的特产？</t>
  </si>
  <si>
    <t>0.jgp</t>
  </si>
  <si>
    <t>1,100;5,207</t>
  </si>
  <si>
    <t>以下景点中，哪个是s%的景点？</t>
  </si>
  <si>
    <t>1,100;5,208</t>
  </si>
  <si>
    <t>一个二十多岁黄色头发的小伙子叫住了你，并向你咨询s%的景点，那么以下哪个是s%的景点？</t>
  </si>
  <si>
    <t>s%是以下哪个地区的特产？</t>
  </si>
  <si>
    <t>1,100;5,209</t>
  </si>
  <si>
    <t>s%位于中国哪个地区？</t>
  </si>
  <si>
    <t>1,100;5,210</t>
  </si>
  <si>
    <t>s%位于中国的哪个省？</t>
  </si>
  <si>
    <t>1,100;5,211</t>
  </si>
  <si>
    <t>s%正在举行有奖问答活动，在《点亮足迹》中购买自驾车有什么效果？</t>
  </si>
  <si>
    <t>1,100;5,212</t>
  </si>
  <si>
    <t>加快移动速度。</t>
  </si>
  <si>
    <t>防止下雨感冒。</t>
  </si>
  <si>
    <t>容易约到朋友。</t>
  </si>
  <si>
    <t>容易堵车。</t>
  </si>
  <si>
    <t>s%正在举行有奖问答活动，在《点亮足迹》可以免费拍照几次？</t>
  </si>
  <si>
    <t>1,100;5,213</t>
  </si>
  <si>
    <t>s%正在举行有奖问答活动，在《点亮足迹》中，特产有什么作用？</t>
  </si>
  <si>
    <t>1,100;5,214</t>
  </si>
  <si>
    <t>出售特产赚取差价。</t>
  </si>
  <si>
    <t>填饱肚子。</t>
  </si>
  <si>
    <t>送给好友。</t>
  </si>
  <si>
    <t>种在春天里。</t>
  </si>
  <si>
    <t>s%正在举行有奖问答活动：在《点亮足迹》中，哪一天出行需要购买‘旺季’全价票？</t>
  </si>
  <si>
    <t>1,100;5,215</t>
  </si>
  <si>
    <t>端午节</t>
  </si>
  <si>
    <t>圣诞节</t>
  </si>
  <si>
    <t>情人节</t>
  </si>
  <si>
    <t>元宵节</t>
  </si>
  <si>
    <t>s%正在举行有奖问答活动：在《点亮足迹》中，以下哪项不是双人旅行的福利？</t>
  </si>
  <si>
    <t>1,100;5,216</t>
  </si>
  <si>
    <t>更快点亮地图</t>
  </si>
  <si>
    <t>第二人机票半价</t>
  </si>
  <si>
    <t>共享租赁道具</t>
  </si>
  <si>
    <t>触发双人事件</t>
  </si>
  <si>
    <t>s%正在举行有奖问答活动：在《点亮足迹》中，淡季出行购买单人机票需要消耗多少金币？</t>
  </si>
  <si>
    <t>1,100;5,217</t>
  </si>
  <si>
    <t>s%正在举行有奖问答活动：在《点亮足迹》中，如何点亮一个城市？</t>
  </si>
  <si>
    <t>1,100;5,218</t>
  </si>
  <si>
    <t>完成点亮任务</t>
  </si>
  <si>
    <t>飞行时携带手电筒</t>
  </si>
  <si>
    <t>触发火把节事件</t>
  </si>
  <si>
    <t>用鼠标点击城市</t>
  </si>
  <si>
    <t>s%正在举行有奖问答活动：在《点亮足迹》中，以下哪种方式无法快速获得金币？</t>
  </si>
  <si>
    <t>1,100;5,219</t>
  </si>
  <si>
    <t>刷副本</t>
  </si>
  <si>
    <t>邀请新用户进入小程序</t>
  </si>
  <si>
    <t>商城购买金币</t>
  </si>
  <si>
    <t>出售特产赚取差价</t>
  </si>
  <si>
    <t>s%正在举行有奖问答活动：在《点亮足迹》中，城市游玩触发的事件，最多保留几条？</t>
  </si>
  <si>
    <t>1,100;5,220</t>
  </si>
  <si>
    <t>s%正在举行有奖问答活动：在《点亮足迹》中，以下哪个不是获得明信片的方式？</t>
  </si>
  <si>
    <t>1,100;5,221</t>
  </si>
  <si>
    <t>给青蛙带上昂贵的道具</t>
  </si>
  <si>
    <t>触发事件</t>
  </si>
  <si>
    <t>景点拍照</t>
  </si>
  <si>
    <t>道具店购买</t>
  </si>
  <si>
    <t>地球自转的方向是？</t>
  </si>
  <si>
    <t>1,100;5,222</t>
  </si>
  <si>
    <t>自西向东</t>
  </si>
  <si>
    <t>自东向西</t>
  </si>
  <si>
    <t>自南向北</t>
  </si>
  <si>
    <t>自北向南</t>
  </si>
  <si>
    <t>我国最大的盆地是？</t>
  </si>
  <si>
    <t>1,100;5,223</t>
  </si>
  <si>
    <t>塔里木盆地</t>
  </si>
  <si>
    <t>准噶尔盆地</t>
  </si>
  <si>
    <t>四川盆地</t>
  </si>
  <si>
    <t>我国最大的平原是？</t>
  </si>
  <si>
    <t>1,100;5,224</t>
  </si>
  <si>
    <t>东北平原</t>
  </si>
  <si>
    <t>华北平原</t>
  </si>
  <si>
    <t>长江中下游平原</t>
  </si>
  <si>
    <t>关中平原</t>
  </si>
  <si>
    <t>五岳中南岳是？</t>
  </si>
  <si>
    <t>1,100;5,225</t>
  </si>
  <si>
    <t>衡山</t>
  </si>
  <si>
    <t>中国面积最大的省级行政区是？</t>
  </si>
  <si>
    <t>1,100;5,226</t>
  </si>
  <si>
    <t>福建的简称是？</t>
  </si>
  <si>
    <t>1,100;5,227</t>
  </si>
  <si>
    <t>闽</t>
  </si>
  <si>
    <t>福</t>
  </si>
  <si>
    <t>闵</t>
  </si>
  <si>
    <t>黔</t>
  </si>
  <si>
    <t>在中国被称为‘日光城’的是？</t>
  </si>
  <si>
    <t>1,100;5,228</t>
  </si>
  <si>
    <t>‘东南北’猜一地名？</t>
  </si>
  <si>
    <t>1,100;5,229</t>
  </si>
  <si>
    <t>中国领土最北端的城市是哪里？</t>
  </si>
  <si>
    <t>1,100;5,230</t>
  </si>
  <si>
    <t>漠河</t>
  </si>
  <si>
    <t>中国领土跨越了几个时区？</t>
  </si>
  <si>
    <t>1,100;5,231</t>
  </si>
  <si>
    <t>中国最大的岛屿是什么？</t>
  </si>
  <si>
    <t>1,100;5,232</t>
  </si>
  <si>
    <t>台湾岛</t>
  </si>
  <si>
    <t>海南岛</t>
  </si>
  <si>
    <t>崇明岛</t>
  </si>
  <si>
    <t>钓鱼岛</t>
  </si>
  <si>
    <t>以下哪个国家不与中国相邻？</t>
  </si>
  <si>
    <t>1,100;5,233</t>
  </si>
  <si>
    <t>加拿大</t>
  </si>
  <si>
    <t>朝鲜</t>
  </si>
  <si>
    <t>俄罗斯</t>
  </si>
  <si>
    <t>印度</t>
  </si>
  <si>
    <t>中国最大的湖泊是什么？</t>
  </si>
  <si>
    <t>1,100;5,234</t>
  </si>
  <si>
    <t>青海湖</t>
  </si>
  <si>
    <t>珠穆朗玛峰海拔多少米？</t>
  </si>
  <si>
    <t>1,100;5,235</t>
  </si>
  <si>
    <t>世界海拔最高的山峰珠穆朗玛峰位于中国哪个省？</t>
  </si>
  <si>
    <t>1,100;5,236</t>
  </si>
  <si>
    <t>中国最大的沙漠是以下哪个沙漠？</t>
  </si>
  <si>
    <t>1,100;5,237</t>
  </si>
  <si>
    <t>塔克拉玛干沙漠</t>
  </si>
  <si>
    <t>长江全长多少公里？</t>
  </si>
  <si>
    <t>1,100;5,238</t>
  </si>
  <si>
    <t>中国的国宝是什么动物？</t>
  </si>
  <si>
    <t>1,100;5,239</t>
  </si>
  <si>
    <t>熊猫</t>
  </si>
  <si>
    <t>东北虎</t>
  </si>
  <si>
    <t>丹顶鹤</t>
  </si>
  <si>
    <t>袋鼠</t>
  </si>
  <si>
    <t>青海省的省会城市是什么？</t>
  </si>
  <si>
    <t>1,100;5,240</t>
  </si>
  <si>
    <t>以下哪个国家不与中国隔海相望？</t>
  </si>
  <si>
    <t>1,100;5,241</t>
  </si>
  <si>
    <t>美国</t>
  </si>
  <si>
    <t>日本</t>
  </si>
  <si>
    <t>菲律宾</t>
  </si>
  <si>
    <t>马来西亚</t>
  </si>
  <si>
    <t>中国的首都是哪里？</t>
  </si>
  <si>
    <t>1,100;5,242</t>
  </si>
  <si>
    <t>以下哪个是湖北省简称？</t>
  </si>
  <si>
    <t>1,100;5,243</t>
  </si>
  <si>
    <t>鄂</t>
  </si>
  <si>
    <t>琼</t>
  </si>
  <si>
    <t>渝</t>
  </si>
  <si>
    <t>皖</t>
  </si>
  <si>
    <t>泼水节是哪个民族的节日？</t>
  </si>
  <si>
    <t>1,100;5,244</t>
  </si>
  <si>
    <t>傣族</t>
  </si>
  <si>
    <t>布依族</t>
  </si>
  <si>
    <t>汉族</t>
  </si>
  <si>
    <t>满族</t>
  </si>
  <si>
    <t>中国领土最西端是哪里？</t>
  </si>
  <si>
    <t>1,100;5,245</t>
  </si>
  <si>
    <t>青藏高原</t>
  </si>
  <si>
    <t>黄土高原</t>
  </si>
  <si>
    <t>云贵高原</t>
  </si>
  <si>
    <t>中国夏季气温最低的地区是哪里？</t>
  </si>
  <si>
    <t>1,100;5,246</t>
  </si>
  <si>
    <t>长江未流经中国的哪个省区？</t>
  </si>
  <si>
    <t>1,100;5,247</t>
  </si>
  <si>
    <t>黑龙江省</t>
  </si>
  <si>
    <t>青海省</t>
  </si>
  <si>
    <t>四川省</t>
  </si>
  <si>
    <t>湖南省</t>
  </si>
  <si>
    <t>黄河共流经了中国几个省？</t>
  </si>
  <si>
    <t>1,100;5,248</t>
  </si>
  <si>
    <t>中国的版图形似什么？</t>
  </si>
  <si>
    <t>1,100;5,249</t>
  </si>
  <si>
    <t>金鸡</t>
  </si>
  <si>
    <t>龙</t>
  </si>
  <si>
    <t>老虎</t>
  </si>
  <si>
    <t>中国地势为什么？</t>
  </si>
  <si>
    <t>1,100;5,250</t>
  </si>
  <si>
    <t>西高东低</t>
  </si>
  <si>
    <t>西低东高</t>
  </si>
  <si>
    <t>西低东低</t>
  </si>
  <si>
    <t>西高东高</t>
  </si>
  <si>
    <t>安徽省的简称是什么？</t>
  </si>
  <si>
    <t>1,100;5,251</t>
  </si>
  <si>
    <t>安</t>
  </si>
  <si>
    <t>徽</t>
  </si>
  <si>
    <t>以下哪个是海南省的简称？</t>
  </si>
  <si>
    <t>1,100;5,252</t>
  </si>
  <si>
    <t>蜀</t>
  </si>
  <si>
    <t>陇</t>
  </si>
  <si>
    <t>以下哪个是湖南省简称？</t>
  </si>
  <si>
    <t>1,100;5,253</t>
  </si>
  <si>
    <t>湘</t>
  </si>
  <si>
    <t>南</t>
  </si>
  <si>
    <t>豫</t>
  </si>
  <si>
    <t>以下哪个是江苏省的简称？</t>
  </si>
  <si>
    <t>1,100;5,254</t>
  </si>
  <si>
    <t>苏</t>
  </si>
  <si>
    <t>浙</t>
  </si>
  <si>
    <t>鲁</t>
  </si>
  <si>
    <t>以下哪个是广东省的简称？</t>
  </si>
  <si>
    <t>1,100;5,255</t>
  </si>
  <si>
    <t>粤</t>
  </si>
  <si>
    <t>广</t>
  </si>
  <si>
    <t>东</t>
  </si>
  <si>
    <t>宁夏回族自治区的自治州首府是什么？</t>
  </si>
  <si>
    <t>1,100;5,256</t>
  </si>
  <si>
    <t>甘肃省的省会城市是什么？</t>
  </si>
  <si>
    <t>1,100;5,257</t>
  </si>
  <si>
    <t>安徽省的省会城市是什么？</t>
  </si>
  <si>
    <t>1,100;5,258</t>
  </si>
  <si>
    <t>刘安</t>
  </si>
  <si>
    <t>江苏省的省会城市是什么？</t>
  </si>
  <si>
    <t>1,100;5,259</t>
  </si>
  <si>
    <t>吉林省的省会城市是什么？</t>
  </si>
  <si>
    <t>1,100;5,260</t>
  </si>
  <si>
    <t>山西省的省会城市是什么？</t>
  </si>
  <si>
    <t>1,100;5,261</t>
  </si>
  <si>
    <t>河北省的省会城市是什么？</t>
  </si>
  <si>
    <t>1,100;5,262</t>
  </si>
  <si>
    <t>四川省的省会城市是什么？</t>
  </si>
  <si>
    <t>1,100;5,263</t>
  </si>
  <si>
    <t>旅行途中，遇到了一个迷路的小女孩。</t>
  </si>
  <si>
    <t>送她到警察局</t>
  </si>
  <si>
    <t>置之不理</t>
  </si>
  <si>
    <t>到了警察局，小女孩哭闹着不让你走。</t>
  </si>
  <si>
    <t>等待她的家人过来。</t>
  </si>
  <si>
    <t>选择离开。</t>
  </si>
  <si>
    <t>听说路上有一家不错的咖啡厅，想要去看看。</t>
  </si>
  <si>
    <t>在咖啡厅遇到一个同样在旅行的少女，少女邀请你一起去特产店。</t>
  </si>
  <si>
    <t>少女在特产店购买了特产，请问上图是s%的哪个特产？</t>
  </si>
  <si>
    <t>前往景点路上遇到一个中暑的阿姨，扶阿姨到路边的树下休息。</t>
  </si>
  <si>
    <t>阿姨让你帮她去买一瓶水。</t>
  </si>
  <si>
    <t>帮她买水</t>
  </si>
  <si>
    <t>不帮她买水</t>
  </si>
  <si>
    <t>前往景点路上被某拍摄剧组当做群众演员，被拉去参演电视剧。</t>
  </si>
  <si>
    <t>将错就错体验群演</t>
  </si>
  <si>
    <t>解释清楚自己不是群众演员</t>
  </si>
  <si>
    <t>作为群众演员因演技突出导演安排你作为电视剧配角10号出演。</t>
  </si>
  <si>
    <t>电视剧播出后，家人及朋友均打电话来询问。</t>
  </si>
  <si>
    <t>s%的风景美不胜收，真让人流连忘返。</t>
  </si>
  <si>
    <t>一个人在s%旅行，遇见最真实的自己。</t>
  </si>
  <si>
    <t>背上行囊来到了s%，这个你梦寐以求的目的地。</t>
  </si>
  <si>
    <t>一路涉足、一路留恋、一路回望。依旧前行！</t>
  </si>
  <si>
    <t>一辈子是场修行，短的是旅行，长的是人生。</t>
  </si>
  <si>
    <t>你一路上兴致勃勃地参观，当夕阳西下时，才恋恋不舍地离开。</t>
  </si>
  <si>
    <t>你在s%这个陌生的地方，发现了一种久违的感动。</t>
  </si>
  <si>
    <t>你找了个舒适的小店，挑了张雅致的明信片，送给中意的ta。背面写上：某年某月某日，下午某时，天气晴，我在某地，想念你。</t>
  </si>
  <si>
    <t>你来到了s%的商业区，登上楼顶，俯视万家灯火，在繁华中体会热闹。</t>
  </si>
  <si>
    <t>你以平和的心态看待一切，文画音，看似耳目所为，其实是内心世界的感受。</t>
  </si>
  <si>
    <t>你好像有点迷路了，看来要耽误时间了，早知道找个导游了。</t>
  </si>
  <si>
    <t>遇到了一个热心的导游，为你讲解本地的历史。</t>
  </si>
  <si>
    <t>坐公交车欣赏沿途风景，结果坐过了站。</t>
  </si>
  <si>
    <t>偶遇多年不见的家乡好友，两人激动的询问近况，一同吃晚饭。</t>
  </si>
  <si>
    <t>过马路的时候，你遇到不小心跌倒的老人，上前搀扶帮忙。</t>
  </si>
  <si>
    <t>捡到其它游客的手机，你拾金不昧去警察局归还。</t>
  </si>
  <si>
    <t>正值换季，你没有穿戴厚衣物，回来患了轻微感冒。</t>
  </si>
  <si>
    <t>到酒店的时候，你正好遇到酒店抽奖活动，获得当天入住一晚。</t>
  </si>
  <si>
    <t>遇到了国外友人，帮忙带路讲解。</t>
  </si>
  <si>
    <t>在景区搀扶腿脚不好的老大爷走路，然后一起游玩。</t>
  </si>
  <si>
    <t>在景区只顾着自拍，结果忘记看好自己的财物。</t>
  </si>
  <si>
    <t>买东西的时候遇到了扒手。</t>
  </si>
  <si>
    <t>同行的旅客不慎受伤，你帮他上药并一道同行。</t>
  </si>
  <si>
    <t>在风景区，你遇到小偷偷取其它游客手机，及时吓止。</t>
  </si>
  <si>
    <t>在烈日下观光，不幸中暑。</t>
  </si>
  <si>
    <t>遇到不慎摔倒的老大爷，你搀扶他去附近的医院。</t>
  </si>
  <si>
    <t>欣赏美景的时候，你遇到与家人失散的小姑娘，帮着她一起找到家人。</t>
  </si>
  <si>
    <t>感慨岁月无情的时候，偶遇阔别已久的小学同学，相约去吃饭。</t>
  </si>
  <si>
    <t>遇到一个胸前带着白色玫瑰胸针的摄影爱好者，主动与之交流。</t>
  </si>
  <si>
    <t>晚上在野外度过，没有做好防寒措施，不慎感冒。</t>
  </si>
  <si>
    <t>在景点附近一家民宿留宿，与一个长着娃娃脸的小姐姐聊天。</t>
  </si>
  <si>
    <t>沿途出现车祸，你帮忙救援。</t>
  </si>
  <si>
    <t>休息的时候，遇到了卖商品的小贩，由于不了解行情，被小贩提高物价买了好多东西。</t>
  </si>
  <si>
    <t>在景区门口享用午餐的时候，你遇到饭店老板出门进货回来，心情大好。</t>
  </si>
  <si>
    <t>你碰到志同道合的驴友，帮忙拍摄照片。</t>
  </si>
  <si>
    <t>你看到有游客在禁止拍照的景区拍照，及时阻止，受到了景区管理人员的嘉奖。</t>
  </si>
  <si>
    <t>意外捡到钱包，联系失主归还，被人邀请吃晚餐。</t>
  </si>
  <si>
    <t>当地小公园正在举行活动，你看到当地百姓相互会歌。</t>
  </si>
  <si>
    <t>你被当地人邀请参加篝火晚会。</t>
  </si>
  <si>
    <t>遇到了一个热心的野营家庭，邀请你一起参加。</t>
  </si>
  <si>
    <t>在风景区你遇到了一个假的导游，带领走到相反方向。</t>
  </si>
  <si>
    <t>日落时间你在漫步，遇见了天地一片暖红景色。</t>
  </si>
  <si>
    <t>1,100;5,264</t>
  </si>
  <si>
    <t>在路上看到小学生打架，上前制止，受到了家长的感谢。</t>
  </si>
  <si>
    <t>1,100;5,265</t>
  </si>
  <si>
    <t>被当地的景色吸引，开始进行直播，忘了往返时间。</t>
  </si>
  <si>
    <t>1,100;5,266</t>
  </si>
  <si>
    <t>在小公园，你看到健身的老爷爷，向他讨教健身要领。</t>
  </si>
  <si>
    <t>1,100;5,267</t>
  </si>
  <si>
    <t>你因为手机掉了，遇到好心人帮忙找回，请人家吃当地特产。</t>
  </si>
  <si>
    <t>1,100;5,268</t>
  </si>
  <si>
    <t>碰到孩童驱赶牛群，你给孩童糖果。</t>
  </si>
  <si>
    <t>1,100;5,269</t>
  </si>
  <si>
    <t>风景区地势陡峭，因有好友同行，两人相互帮助攀上峰顶。</t>
  </si>
  <si>
    <t>1,100;5,270</t>
  </si>
  <si>
    <t>在景区偶遇多年未见的好友。</t>
  </si>
  <si>
    <t>1,100;5,271</t>
  </si>
  <si>
    <t>在景区捡到游客丢失的钥匙，你拾金不昧。</t>
  </si>
  <si>
    <t>1,100;5,272</t>
  </si>
  <si>
    <t>不幸遇到了骗子。</t>
  </si>
  <si>
    <t>1,100;5,273</t>
  </si>
  <si>
    <t>遇到一个穿七分牛仔裤的好心游客帮您讲解景点知识。</t>
  </si>
  <si>
    <t>1,100;5,274</t>
  </si>
  <si>
    <t>景点正在举行门票买一送一活动，你和你的小伙伴节省了开支。</t>
  </si>
  <si>
    <t>1,100;5,275</t>
  </si>
  <si>
    <t>因为贪玩没有规划旅游时间，因此没有赶上回酒店的车，最后自己叫车。</t>
  </si>
  <si>
    <t>1,100;5,276</t>
  </si>
  <si>
    <t>遇到难得一遇的晚霞，心情畅爽。</t>
  </si>
  <si>
    <t>1,100;5,277</t>
  </si>
  <si>
    <t>遇到了剧组拍摄，你与自己喜爱的明星拍照。</t>
  </si>
  <si>
    <t>1,100;5,278</t>
  </si>
  <si>
    <t>帮助须发皆白的老爷爷拿东西。</t>
  </si>
  <si>
    <t>1,100;5,279</t>
  </si>
  <si>
    <t>遇到小偷出没，你见义勇为，被当地人称赞。</t>
  </si>
  <si>
    <t>1,100;5,280</t>
  </si>
  <si>
    <t>遇到当红明星，帮助明星去买小吃。</t>
  </si>
  <si>
    <t>1,100;5,281</t>
  </si>
  <si>
    <t>你中午午餐时间没有带好充足的食物，饥肠辘辘下，只能高额向他人购买食物。</t>
  </si>
  <si>
    <t>1,100;5,282</t>
  </si>
  <si>
    <t>你因为赶时间没有涂护肤品，中午太阳太大，以免被灼伤找地方休息，延长了旅游时间。</t>
  </si>
  <si>
    <t>1,100;5,283</t>
  </si>
  <si>
    <t>在景区遇到一个带面具的神秘人帮你拍照。</t>
  </si>
  <si>
    <t>1,100;5,284</t>
  </si>
  <si>
    <t>在景区不慎滑倒，幸好一位粗犷幽默的山羊胡大叔帮忙涂药才能顺利的完成旅程。</t>
  </si>
  <si>
    <t>1,100;5,285</t>
  </si>
  <si>
    <t>看到跟父母失散的小朋友，并给予帮助。</t>
  </si>
  <si>
    <t>1,100;5,286</t>
  </si>
  <si>
    <t>因为贪玩走错方向导致迷路，在一位穿蓝色帆布鞋的少年的帮助下才回到出口。</t>
  </si>
  <si>
    <t>1,100;5,287</t>
  </si>
  <si>
    <t>在景区与一位带着蝴蝶结的女孩对弈，输了。</t>
  </si>
  <si>
    <t>1,100;5,288</t>
  </si>
  <si>
    <t>与好友一起逛街拍照吃小吃。</t>
  </si>
  <si>
    <t>1,100;5,289</t>
  </si>
  <si>
    <t>品尝众多的当地特色小吃。</t>
  </si>
  <si>
    <t>1,100;5,290</t>
  </si>
  <si>
    <t>在景点遇见了一个琥珀色瞳孔的小男孩，和他相谈甚欢临别互赠签名照片。</t>
  </si>
  <si>
    <t>1,100;5,291</t>
  </si>
  <si>
    <t>一个穿着民族服饰的小姐姐邀请你一起跳舞。</t>
  </si>
  <si>
    <t>1,100;5,292</t>
  </si>
  <si>
    <t>旅行途中，路遇堵车，耽误了行程。</t>
  </si>
  <si>
    <t>1,100;5,293</t>
  </si>
  <si>
    <t>一个眼神清冷的女孩自称是某古老家族的继承人，你不相信却莫名买下了古董。</t>
  </si>
  <si>
    <t>1,100;5,294</t>
  </si>
  <si>
    <t>夜晚，你和一个金发少年一起喝茶赏月，好不惬意。</t>
  </si>
  <si>
    <t>1,100;5,295</t>
  </si>
  <si>
    <t>夜晚和一个坏坏笑脸的男子玩互动游戏。</t>
  </si>
  <si>
    <t>1,100;5,296</t>
  </si>
  <si>
    <t>遇到了春游的小学生，和老师一起维护秩序。</t>
  </si>
  <si>
    <t>1,100;5,297</t>
  </si>
  <si>
    <t>看见有演员扮演乞丐，施舍一些钱后，被赠送礼品。</t>
  </si>
  <si>
    <t>1,100;5,298</t>
  </si>
  <si>
    <t>一位飞扬跳脱的男孩正在表演杂耍。</t>
  </si>
  <si>
    <t>1,100;5,299</t>
  </si>
  <si>
    <t>和一个有着冷酷残忍脸庞的男子同行游玩，陶冶情操。</t>
  </si>
  <si>
    <t>1,100;5,300</t>
  </si>
  <si>
    <t>捡到一个钱包内附照片，其人两耳垂肩双手过膝，你一眼找到了失主并还给了他。</t>
  </si>
  <si>
    <t>1,100;5,301</t>
  </si>
  <si>
    <t>阳光明媚，在景区呼吸新鲜空气。</t>
  </si>
  <si>
    <t>1,100;5,302</t>
  </si>
  <si>
    <t>一对夫妻正在举行婚礼，你被当成了亲戚。</t>
  </si>
  <si>
    <t>1,100;5,303</t>
  </si>
  <si>
    <t>一个身长八尺的男子在景区乱丢垃圾，你举报了他。</t>
  </si>
  <si>
    <t>1,100;5,304</t>
  </si>
  <si>
    <t>在景区和一个獐头鼠目的男子下象棋残局，你赢了他。</t>
  </si>
  <si>
    <t>1,100;5,305</t>
  </si>
  <si>
    <t>在景区吟诗，一银白色头发眼神冷漠的少女对你很欣赏并请你吃饭。</t>
  </si>
  <si>
    <t>1,100;5,306</t>
  </si>
  <si>
    <t>雨过天晴，在街道上看见了彩虹。</t>
  </si>
  <si>
    <t>1,100;5,307</t>
  </si>
  <si>
    <t>在景区帮助一个身材柔弱的女子抓小偷。</t>
  </si>
  <si>
    <t>1,100;5,308</t>
  </si>
  <si>
    <t>网上购买到景点的假门票。</t>
  </si>
  <si>
    <t>1,100;5,309</t>
  </si>
  <si>
    <t>一个一身粗肉的大汉不幸落水，你救了他。</t>
  </si>
  <si>
    <t>1,100;5,310</t>
  </si>
  <si>
    <t>站在街上虔诚祈祷，突然天降大雨。</t>
  </si>
  <si>
    <t>1,100;5,311</t>
  </si>
  <si>
    <t>在度假村收到了体贴的服务。</t>
  </si>
  <si>
    <t>1,100;5,312</t>
  </si>
  <si>
    <t>在小饭馆遇见了一个五官端正双目如星的少年服务员，你点了很多菜。</t>
  </si>
  <si>
    <t>1,100;5,313</t>
  </si>
  <si>
    <t>帮一对胖乎乎的情侣拍照。</t>
  </si>
  <si>
    <t>1,100;5,314</t>
  </si>
  <si>
    <t>在景区阻止游客投食，受到表扬。</t>
  </si>
  <si>
    <t>1,100;5,315</t>
  </si>
  <si>
    <t>你在论坛上发布景点美照，备受称赞。</t>
  </si>
  <si>
    <t>1,100;5,316</t>
  </si>
  <si>
    <t>一不留神钱包丢了。</t>
  </si>
  <si>
    <t>1,100;5,317</t>
  </si>
  <si>
    <t>一个身材凹凸有致的丫头在景点刻下了到此一游，受到你批评后流下了眼泪。</t>
  </si>
  <si>
    <t>1,100;5,318</t>
  </si>
  <si>
    <t>突然下起了大雨，一个龙眉凤目皓齿朱唇的男子将雨伞递到你头上。</t>
  </si>
  <si>
    <t>1,100;5,319</t>
  </si>
  <si>
    <t>一个眉心带菱形三纹的女子正在祈雨，你加入了队伍。</t>
  </si>
  <si>
    <t>1,100;5,320</t>
  </si>
  <si>
    <t>遇到剧组拍摄，你应聘了群众演员。</t>
  </si>
  <si>
    <t>1,100;5,321</t>
  </si>
  <si>
    <t>景色宜人诗兴大发，你留下了千古名句。</t>
  </si>
  <si>
    <t>1,100;5,322</t>
  </si>
  <si>
    <t>在异地遇见老乡，两人相谈甚欢。</t>
  </si>
  <si>
    <t>1,100;5,323</t>
  </si>
  <si>
    <t>在街边遇见一个身上带着肃杀之气的女子在跳广场舞。</t>
  </si>
  <si>
    <t>1,100;5,324</t>
  </si>
  <si>
    <t>逛步行街，结果沉迷买买买。</t>
  </si>
  <si>
    <t>1,100;5,325</t>
  </si>
  <si>
    <t>不小心划了一跤，担心伤到骨头，去医院看了一下，所幸没有大碍。</t>
  </si>
  <si>
    <t>1,100;5,326</t>
  </si>
  <si>
    <t>游玩时突然冲出来一只野鸡，费了九牛二虎之力抓住了。</t>
  </si>
  <si>
    <t>1,100;5,327</t>
  </si>
  <si>
    <t>抬头看着天空领悟星辰之力，突然感觉到了一阵眩晕。</t>
  </si>
  <si>
    <t>1,100;5,328</t>
  </si>
  <si>
    <t>在景区逛了一天非常累了，但是心情却非常的好，看着美好的景色，不禁感到幸福。</t>
  </si>
  <si>
    <t>1,100;5,329</t>
  </si>
  <si>
    <t>正想喝酒，突然一个眼睛冰冷如雪少女提着酒坛走到你面前。</t>
  </si>
  <si>
    <t>1,100;5,330</t>
  </si>
  <si>
    <t>在景区感慨人生，工作人员送上了一壶茶。</t>
  </si>
  <si>
    <t>1,100;5,331</t>
  </si>
  <si>
    <t>一位有着一头飘逸银发，手持逍遥扇的老人邀请你一起喝茶。</t>
  </si>
  <si>
    <t>1,100;5,332</t>
  </si>
  <si>
    <t>看见一个孩子摔了一跤，你晶莹的泪珠，像断了线的珍珠，滚下面颊。</t>
  </si>
  <si>
    <t>1,100;5,333</t>
  </si>
  <si>
    <t>平静的湖面激起了浪花，你的心情也像浪花一样欢腾。</t>
  </si>
  <si>
    <t>1,100;5,334</t>
  </si>
  <si>
    <t>西湖游玩，不慎落水，爬上岸后发现意外抓在手里的草是莼菜。</t>
  </si>
  <si>
    <t>西湖莼菜</t>
  </si>
  <si>
    <t>参加西湖龙井开茶节，参与祭茶仪式。</t>
  </si>
  <si>
    <t>西湖龙井</t>
  </si>
  <si>
    <t>去宋城游玩，在景区内住了一晚。</t>
  </si>
  <si>
    <t>去灵应寺上香，遇到了好客的小沙弥，他分享了寺院内自己种的枇杷给你。</t>
  </si>
  <si>
    <t>塘栖枇杷</t>
  </si>
  <si>
    <t>在宁波度过了一个元宵节，租的民宿老板请住客们吃了地道的猪油汤团。</t>
  </si>
  <si>
    <t>宁波猪油汤团</t>
  </si>
  <si>
    <t>去天一阁陶冶情操，在古典的书架前拍了照片。</t>
  </si>
  <si>
    <t>在前童古镇的村落中，和当地的居民相谈甚欢，坐在门前一起剥芋头。</t>
  </si>
  <si>
    <t>奉化芋艿头</t>
  </si>
  <si>
    <t>去象山影视城偶遇明星，获得签名照一张。</t>
  </si>
  <si>
    <t>路过倒闭的JN皮革厂，捡到了一双皮鞋。</t>
  </si>
  <si>
    <t>温州皮鞋</t>
  </si>
  <si>
    <t>在雁荡山山脚下买了瓯柑，结果因为背的太累，直接就吃掉了一部分。</t>
  </si>
  <si>
    <t>瓯柑</t>
  </si>
  <si>
    <t>在楠溪江遇见了来此写生的画家，你对画赞不绝口，对方高兴的送了你一筐杨梅。</t>
  </si>
  <si>
    <t>丁岙杨梅</t>
  </si>
  <si>
    <t>在西施故里的湖边乘凉，遇见了一个美女送了一壶酒。</t>
  </si>
  <si>
    <t>绍兴黄酒</t>
  </si>
  <si>
    <t>在安昌古镇，看着村民的悠闲生活，品着村民们送的当地特色茶水，心里一片平静。</t>
  </si>
  <si>
    <t>嵊州珠茶</t>
  </si>
  <si>
    <t>在兴昌大佛寺，寺里师傅们送了自己种的花生。</t>
  </si>
  <si>
    <t>新昌小京生</t>
  </si>
  <si>
    <t>诸暨五泄风景区，看着各种瀑布，突然有了想大喊的冲动，喊出来后被一个似乎是世外高人的人送了一张纸。</t>
  </si>
  <si>
    <t>在张石铭故居，感慨人生，工作人员送上了一壶茶。</t>
  </si>
  <si>
    <t>安吉白茶</t>
  </si>
  <si>
    <t>在凯蒂猫家园玩了一天，非常尽兴，拍照留念。</t>
  </si>
  <si>
    <t>为了一早去爬莫干山，借住在附近的朋友家，朋友在出门前给泡了一壶茶带走。</t>
  </si>
  <si>
    <t>莫干黄芽</t>
  </si>
  <si>
    <t>漫步在湖州古银杏长廊的金黄银杏叶中，满目金黄，煞是好看。</t>
  </si>
  <si>
    <t>在乌镇的河边，悠闲的喝着杭白菊泡的茶，感觉灵魂得到了升华。</t>
  </si>
  <si>
    <t>杭白菊</t>
  </si>
  <si>
    <t>在海宁盐官观潮景区看着迎面而来的大潮，心中一片壮志，突然想要喝酒来抒发一下情绪。</t>
  </si>
  <si>
    <t>嘉善黄酒</t>
  </si>
  <si>
    <t>在轻烟拂渚，微风欲来的南湖岸边，突然煞风景的响起了肚子咕噜噜的叫声，赶紧去买了一个粽子，垫垫肚子。</t>
  </si>
  <si>
    <t>粽子</t>
  </si>
  <si>
    <t>在南北湖风景区逛了一天非常累了，但是心情却非常的好，看着美好的景色，不禁感到幸福。</t>
  </si>
  <si>
    <t>去横店影视城玩，累了以后，在路边买了金华佛手解渴。</t>
  </si>
  <si>
    <t>金华佛手</t>
  </si>
  <si>
    <t>在诸葛八卦村与留守的老人聊了很多，走的时候，老人家送了自己家做的地道的火腿。</t>
  </si>
  <si>
    <t>金华火腿</t>
  </si>
  <si>
    <t>被俞源太极星象村的神奇布局吸引，一直留到了晚上，抬头看着天空，突然感觉到了一阵眩晕。</t>
  </si>
  <si>
    <t>在牛头山国家森林公园把钱包掉了。</t>
  </si>
  <si>
    <t>在药王山，遇见了热情的当地人送发糕。</t>
  </si>
  <si>
    <t>龙游发糕</t>
  </si>
  <si>
    <t>在龙游石窟迷路了。</t>
  </si>
  <si>
    <t>登上了浮盖山，看着闽浙两省界山。</t>
  </si>
  <si>
    <t>在江郎山上看见了有人在卖茶叶，买了一部分尝鲜。</t>
  </si>
  <si>
    <t>常山银毫</t>
  </si>
  <si>
    <t>在神仙居游玩，突然冲出来一只野鸡，费了九牛二虎之力抓住了。</t>
  </si>
  <si>
    <t>仙居鸡</t>
  </si>
  <si>
    <t>在景星岩山顶，挑战自己，从山顶滑了900米的滑梯下山。</t>
  </si>
  <si>
    <t>在石梁飞瀑上不小心划了一跤，担心伤到骨头，去医院看了一下，索性没有大碍。</t>
  </si>
  <si>
    <t>在国清寺休息，寺里的师傅，端出了一盘橙子。</t>
  </si>
  <si>
    <t>温岭高橙</t>
  </si>
  <si>
    <t>在古堰画乡遇见了美院来写生的学生，相谈甚欢，临走前有个学生送了一样礼品。</t>
  </si>
  <si>
    <t>景宁惠明茶</t>
  </si>
  <si>
    <t>在神龙谷栈道遇到了一个走路飞快，步伐稳健的男子，对方送了一把剑。</t>
  </si>
  <si>
    <t>龙泉宝剑</t>
  </si>
  <si>
    <t>在白银谷吸收氧气，感觉神清气爽，还捡到了一块好看的石头。</t>
  </si>
  <si>
    <t>青田石</t>
  </si>
  <si>
    <t>丽水云和梯田景区的最上端，看着一层层的梯田，和边上的当地村民聊农业，热情的村民最后送了一个杯子。</t>
  </si>
  <si>
    <t>龙泉青瓷</t>
  </si>
  <si>
    <t>在桃花岛边想着郭靖和黄蓉的故事，边散步，突然捡到一颗李子。</t>
  </si>
  <si>
    <t>金塘李</t>
  </si>
  <si>
    <t>登上普陀山顶。</t>
  </si>
  <si>
    <t>踏上东极岛的时候，正好遇上打渔归来的渔民，收货颇丰的渔民直接送了一些海鲜。</t>
  </si>
  <si>
    <t>舟山带鱼</t>
  </si>
  <si>
    <t>被邀请参观中国舟山国际沙雕节。</t>
  </si>
  <si>
    <t>参与上海城隍庙庙会，结果沉迷买买买。</t>
  </si>
  <si>
    <t>雪花膏</t>
  </si>
  <si>
    <t>参加南汇桃花节。</t>
  </si>
  <si>
    <t>南汇水蜜桃</t>
  </si>
  <si>
    <t>在外滩遇到了跳广场舞的上海大妈。</t>
  </si>
  <si>
    <t>在南京路被挤得动弹不得，筋疲力尽。</t>
  </si>
  <si>
    <t>前往天安门广场的路上，看见烤鸭店，按耐不住吃的欲望。</t>
  </si>
  <si>
    <t>烤鸭</t>
  </si>
  <si>
    <t>在颐和园的昆明湖边吃着自己买的京八件，感觉自己像是帝王出游。</t>
  </si>
  <si>
    <t>京八件</t>
  </si>
  <si>
    <t>去鸟巢看演唱会。</t>
  </si>
  <si>
    <t>北海公园看着白塔，想象着以前皇族出游的景象。</t>
  </si>
  <si>
    <t>在仙女山遇见老乡，和老乡相谈甚欢。</t>
  </si>
  <si>
    <t>垫江咂酒</t>
  </si>
  <si>
    <t>在解放碑附近的商业街吃了一顿重庆火锅。</t>
  </si>
  <si>
    <t>重庆火锅</t>
  </si>
  <si>
    <t>白天和晚上分别乘坐一次长江索道。</t>
  </si>
  <si>
    <t>在朝天门坐了观光游轮，还吃了重庆小面.</t>
  </si>
  <si>
    <t>重庆小面</t>
  </si>
  <si>
    <t>在意大利风情街偶遇拍婚纱照的新人，被热情的新人赠送了新人形象的泥人。</t>
  </si>
  <si>
    <t>泥人张彩塑</t>
  </si>
  <si>
    <t>乘坐一次天津之眼。</t>
  </si>
  <si>
    <t>为了一早赶去瓷房子参观，早饭都没有在饭店吃，在路边买了煎饼果子。</t>
  </si>
  <si>
    <t>煎饼果子</t>
  </si>
  <si>
    <t>在海河做一次游轮，参观两岸风景。</t>
  </si>
  <si>
    <t>晚上逛庙街，被鸡蛋仔的香味吸引，购买了鸡蛋仔还配了一杯奶茶。</t>
  </si>
  <si>
    <t>鸡蛋仔</t>
  </si>
  <si>
    <t>下午从维多利亚港一直逛到星光大道，走累了，随意进了一家烧腊店吃晚饭。</t>
  </si>
  <si>
    <t>香港烧腊</t>
  </si>
  <si>
    <t>在尖沙咀游玩，找到了有名的珍妮曲奇店，排队的时候，还听说了附近有卖好吃的老婆饼。</t>
  </si>
  <si>
    <t>元朗恒香老婆饼</t>
  </si>
  <si>
    <t>选择从太平山顶一路走下来，结果被蚊虫叮咬的很厉害，好心的其他游客送了一罐万金油。</t>
  </si>
  <si>
    <t>虎标万金油</t>
  </si>
  <si>
    <t>在澳门旅游塔体验了一次蹦极。</t>
  </si>
  <si>
    <t>去黑沙海滩做海裕，还吃了鲜蚝。</t>
  </si>
  <si>
    <t>澳门鲜蚝</t>
  </si>
  <si>
    <t>从龙环葡韵博物馆出来，突然想去吃地道的葡挞。</t>
  </si>
  <si>
    <t>葡挞</t>
  </si>
  <si>
    <t>去参观玫瑰堂，被神父送了糖吃。</t>
  </si>
  <si>
    <t>车厘哥夫纽结糖</t>
  </si>
  <si>
    <t>吃五黄：端午佳节将至，当地人会在端午节当天中午吃“五黄”——“烧黄鳝、拌黄瓜、烧黄鱼、咸鸭蛋黄、喝雄黄酒。</t>
  </si>
  <si>
    <t>巢湖蜂蜜</t>
  </si>
  <si>
    <t>包拯廉洁公正、立朝刚毅，不附权贵，铁面无私，且英明决断，敢于替百姓申不平，故有“包青天”及“包公”之名，去包公祠给包公上香三炷。</t>
  </si>
  <si>
    <t>烘膏</t>
  </si>
  <si>
    <t>在去徽园的途中结实一位当地人代领你去徽园。</t>
  </si>
  <si>
    <t>无为板鸭</t>
  </si>
  <si>
    <t>从肥东出发去肥西吃一只老母鸡。</t>
  </si>
  <si>
    <t>肥西老母鸡</t>
  </si>
  <si>
    <t>去方特游乐场体验过山车。</t>
  </si>
  <si>
    <t>虾籽面</t>
  </si>
  <si>
    <t>吃当地特产虾籽面。</t>
  </si>
  <si>
    <t>丫山丹皮</t>
  </si>
  <si>
    <t>去天主教堂做一次礼拜。</t>
  </si>
  <si>
    <t>奶汁肥王鱼</t>
  </si>
  <si>
    <t>当季去怀远摘石榴。</t>
  </si>
  <si>
    <t>怀远石榴</t>
  </si>
  <si>
    <t>去凤阳参加花鼓节嘉年华，学习敲花鼓技巧。</t>
  </si>
  <si>
    <t>香炸琵琶虾</t>
  </si>
  <si>
    <t>写出“禹王宫”典故。</t>
  </si>
  <si>
    <t>蚌埠盘丝饼</t>
  </si>
  <si>
    <t>做高铁直达蚌埠站。</t>
  </si>
  <si>
    <t>蚌埠玉雕</t>
  </si>
  <si>
    <t>喝完淮南特产牛肉汤，再要两个烧饼。</t>
  </si>
  <si>
    <t>淮南牛肉汤</t>
  </si>
  <si>
    <t>去八公山学习做豆腐宴，并尝试十八种豆腐吃法。</t>
  </si>
  <si>
    <t>马店糯米</t>
  </si>
  <si>
    <t>购买当地特产“八公山腐乳”。</t>
  </si>
  <si>
    <t>淮南豆腐</t>
  </si>
  <si>
    <t>做公交车去八公山。</t>
  </si>
  <si>
    <t>红烧果子狸</t>
  </si>
  <si>
    <t>在采石矶上买采石矶茶干。</t>
  </si>
  <si>
    <t>洛河豆饼</t>
  </si>
  <si>
    <t>去李白墓园吟诵一首李白的诗。</t>
  </si>
  <si>
    <t>淮王鱼</t>
  </si>
  <si>
    <t>去含山采菱角1斤。</t>
  </si>
  <si>
    <t>采石矶菜干</t>
  </si>
  <si>
    <t>参观马钢，并写上钢铁是怎样练成的。</t>
  </si>
  <si>
    <t>当涂酱菜</t>
  </si>
  <si>
    <t>去古茶镇采茶叶1斤。</t>
  </si>
  <si>
    <t>新桥茶干</t>
  </si>
  <si>
    <t>在龙脊山寻找“龙”字。</t>
  </si>
  <si>
    <t>王憨子油茶</t>
  </si>
  <si>
    <t>品尝双堆面鱼。</t>
  </si>
  <si>
    <t>双堆面鱼</t>
  </si>
  <si>
    <t>买一份淮北石榴，将石榴榨成一杯500ml的果汁。</t>
  </si>
  <si>
    <t>培乳肉</t>
  </si>
  <si>
    <t>去铜陵长江大桥观看长江。</t>
  </si>
  <si>
    <t>野雀舌茶叶</t>
  </si>
  <si>
    <t>到天井湖景区路遇一个驴友，结伴而行。</t>
  </si>
  <si>
    <t>顺安酥糖</t>
  </si>
  <si>
    <t>买一份顺安酥糖。</t>
  </si>
  <si>
    <t>老洲山药</t>
  </si>
  <si>
    <t>在凤凰山捡到游客钱包，并寻找到失主。</t>
  </si>
  <si>
    <t>白荡湖大闸蟹</t>
  </si>
  <si>
    <t>写出茯苓的用处，并介绍岳西茯苓和其他茯苓的区别。</t>
  </si>
  <si>
    <t>岳西茯苓</t>
  </si>
  <si>
    <t>亲手制作鸡汤泡米饭，并卖出。</t>
  </si>
  <si>
    <t>肖家桥油酥饼</t>
  </si>
  <si>
    <t>走进大别山，尝一尝大别山的水。</t>
  </si>
  <si>
    <t>墨子酥</t>
  </si>
  <si>
    <t>等天柱山，拍下天柱山经典景点。</t>
  </si>
  <si>
    <t>鸡汤泡炒米</t>
  </si>
  <si>
    <t>登黄山，买一张迎客松明信片。</t>
  </si>
  <si>
    <t>祁门红茶</t>
  </si>
  <si>
    <t>四月去宏村偶遇去写生的美院学生，购买宏村素描。</t>
  </si>
  <si>
    <t>太平猴魁</t>
  </si>
  <si>
    <t>观看黄山日落。</t>
  </si>
  <si>
    <t>购买文房四宝。</t>
  </si>
  <si>
    <t>徽墨</t>
  </si>
  <si>
    <t>吃一碗阜阳特产格拉条。</t>
  </si>
  <si>
    <t>格拉条</t>
  </si>
  <si>
    <t>骑自行车去八里河风景区游湖。</t>
  </si>
  <si>
    <t>阜阳皮丝</t>
  </si>
  <si>
    <t>购买枕头馍两根。</t>
  </si>
  <si>
    <t>撒汤</t>
  </si>
  <si>
    <t>在阜阳生态园喂长颈鹿吃草。</t>
  </si>
  <si>
    <t>羊肉板面</t>
  </si>
  <si>
    <t>去砀山采梨。</t>
  </si>
  <si>
    <t>砀山酥梨</t>
  </si>
  <si>
    <t>写出鳌头观海的典故。</t>
  </si>
  <si>
    <t>萧县葡萄</t>
  </si>
  <si>
    <t>路遇老人摔倒，做好人好事。</t>
  </si>
  <si>
    <t>符离集烧鸡</t>
  </si>
  <si>
    <t>在九女坟购买纪念品一份。</t>
  </si>
  <si>
    <t>徐里石榴</t>
  </si>
  <si>
    <t>在琅琊山遇到琅琊榜剧组在拍摄琅琊榜3。</t>
  </si>
  <si>
    <t>滁菊</t>
  </si>
  <si>
    <t>在醉翁亭购买一本诗集。</t>
  </si>
  <si>
    <t>明绿御酒</t>
  </si>
  <si>
    <t>登顶九华山结实一个驴友。</t>
  </si>
  <si>
    <t>明光绿豆</t>
  </si>
  <si>
    <t>走琅琊古道，和琅琊五壮士合影。</t>
  </si>
  <si>
    <t>马厂酥笏牌</t>
  </si>
  <si>
    <t>买六安瓜片送一份。</t>
  </si>
  <si>
    <t>六安瓜片</t>
  </si>
  <si>
    <t>去天堂寨拍一张关于天堂的照片。</t>
  </si>
  <si>
    <t>喝一口梅山水库的水。</t>
  </si>
  <si>
    <t>舒城小兰花</t>
  </si>
  <si>
    <t>在万佛山脚下烧香。</t>
  </si>
  <si>
    <t>霍山石斛</t>
  </si>
  <si>
    <t>购买宣城文房四宝。</t>
  </si>
  <si>
    <t>宣纸</t>
  </si>
  <si>
    <t>去渣济偶遇写生的美院学生。</t>
  </si>
  <si>
    <t>在流水小河边吃完饭直接洗碗。</t>
  </si>
  <si>
    <t>宁国山核桃</t>
  </si>
  <si>
    <t>在江南第一漂漂流一次。</t>
  </si>
  <si>
    <t>小窖宣酒</t>
  </si>
  <si>
    <t>登顶九华山，寄出一张九华山明信片。</t>
  </si>
  <si>
    <t>九华山素斋</t>
  </si>
  <si>
    <t>在蓬莱仙洞和神仙合影。</t>
  </si>
  <si>
    <t>九华黄精</t>
  </si>
  <si>
    <t>路遇卖西山焦枣老汉。</t>
  </si>
  <si>
    <t>西山焦枣</t>
  </si>
  <si>
    <t>在九华山寺庙内吃一次斋饭。</t>
  </si>
  <si>
    <t>在曹操地下运兵道发现兵器。</t>
  </si>
  <si>
    <t>古井贡酒</t>
  </si>
  <si>
    <t>在花戏楼听戏。</t>
  </si>
  <si>
    <t>亳菊</t>
  </si>
  <si>
    <t>喝一杯古井贡酒。</t>
  </si>
  <si>
    <t>高炉酒</t>
  </si>
  <si>
    <t>吃一次亳州烧饼。</t>
  </si>
  <si>
    <t>涡阳苔干</t>
  </si>
  <si>
    <t>去太原体验一次烧窑，烧出一个模型。</t>
  </si>
  <si>
    <t>太原头脑</t>
  </si>
  <si>
    <t>喝一杯山西老陈醋。</t>
  </si>
  <si>
    <t>山西老陈醋</t>
  </si>
  <si>
    <t>登五台山寻找清乾隆皇帝曾经出家的地方。</t>
  </si>
  <si>
    <t>不烂子</t>
  </si>
  <si>
    <t>去双塔寺与双塔合影。</t>
  </si>
  <si>
    <t>参加古灯会，登上城墙游赏灯会。</t>
  </si>
  <si>
    <t>浑源凉粉</t>
  </si>
  <si>
    <t>登北岳恒山，走完北岳十八景。</t>
  </si>
  <si>
    <t>莜面窝窝</t>
  </si>
  <si>
    <t>蹲在饭店门口吃一碗大同泼面。</t>
  </si>
  <si>
    <t>黄糕</t>
  </si>
  <si>
    <t>在大同博物馆参观文物，并写出一件文物典故。</t>
  </si>
  <si>
    <t>荞麦圪坨</t>
  </si>
  <si>
    <t>参加娘子关河灯节，祈求河神的护佑。</t>
  </si>
  <si>
    <t>烩猫耳朵</t>
  </si>
  <si>
    <t>春季去平定冠山森林公园春游。</t>
  </si>
  <si>
    <t>俊儿肉</t>
  </si>
  <si>
    <t>吃阳泉名小吃，烩猫耳朵。</t>
  </si>
  <si>
    <t>西回小米</t>
  </si>
  <si>
    <t>在日落时和女友去日落晚照景区观看日落。</t>
  </si>
  <si>
    <t>去红豆峡欣赏漫山遍野的红豆，并写出有关于红豆的诗句。</t>
  </si>
  <si>
    <t>上党党参</t>
  </si>
  <si>
    <t>在八路军太行纪念馆穿军装向八路军致敬。</t>
  </si>
  <si>
    <t>用沁州核桃制作核桃露。</t>
  </si>
  <si>
    <t>沁州核桃</t>
  </si>
  <si>
    <t>走完十八盘。</t>
  </si>
  <si>
    <t>洪井三皇小米</t>
  </si>
  <si>
    <t>去饭馆点一份烧大葱配朔州黄酒。</t>
  </si>
  <si>
    <t>烧大葱</t>
  </si>
  <si>
    <t>购买当地沙棘汁。</t>
  </si>
  <si>
    <t>沙棘汁</t>
  </si>
  <si>
    <t>到九女仙湖，听解说就仙女湖的传说。</t>
  </si>
  <si>
    <t>吃一次右混糖月饼。</t>
  </si>
  <si>
    <t>右玉混糖月饼</t>
  </si>
  <si>
    <t>到应县木塔内参观两颗佛牙舍利。</t>
  </si>
  <si>
    <t>定襄甜瓜</t>
  </si>
  <si>
    <t>在杀虎口偶遇杀虎口剧组在拍摄杀虎口2，应聘群众演员成功。</t>
  </si>
  <si>
    <t>神池胡麻</t>
  </si>
  <si>
    <t>写出杏瓣的五种吃法。</t>
  </si>
  <si>
    <t>杏瓣儿</t>
  </si>
  <si>
    <t>吃一盘一窝丝。</t>
  </si>
  <si>
    <t>一窝丝</t>
  </si>
  <si>
    <t>徒步走完五台山五座寺庙。</t>
  </si>
  <si>
    <t>孝义火烧</t>
  </si>
  <si>
    <t>穿T恤在万年冰冻内体验五分钟。</t>
  </si>
  <si>
    <t>柳林大红枣</t>
  </si>
  <si>
    <t>学习做平遥碗托。</t>
  </si>
  <si>
    <t>澄泥砚</t>
  </si>
  <si>
    <t>在南山市内和主持谈佛半小时。</t>
  </si>
  <si>
    <t>平遥碗托</t>
  </si>
  <si>
    <t>在白马仙洞偶遇村民在祈雨，同村民一起诚心祈祷。</t>
  </si>
  <si>
    <t>在北武当山学习武林秘籍。</t>
  </si>
  <si>
    <t>孝义柿子</t>
  </si>
  <si>
    <t>吃当地特产柏籽羊肉加上蒜片。</t>
  </si>
  <si>
    <t>交城骏枣</t>
  </si>
  <si>
    <t>元宵节吃一碗洪洞元宵。</t>
  </si>
  <si>
    <t>浮山烧麦</t>
  </si>
  <si>
    <t>制作猪血灌肠，亲手洗大肠。</t>
  </si>
  <si>
    <t>猪血灌肠</t>
  </si>
  <si>
    <t>参观乔家大院，购买乔家大院电视剧明信片。</t>
  </si>
  <si>
    <t>在吃解州羊肉泡馍的时候多加一个馍。</t>
  </si>
  <si>
    <t>闻喜煮饼</t>
  </si>
  <si>
    <t>去双林寺的路上下雨，购买一把雨伞。</t>
  </si>
  <si>
    <t>运城豆沙糕</t>
  </si>
  <si>
    <t>在广胜寺内吃一顿斋饭。</t>
  </si>
  <si>
    <t>古县核桃</t>
  </si>
  <si>
    <t>购买霍州年馍赠送朋友。</t>
  </si>
  <si>
    <t>霍州年馍</t>
  </si>
  <si>
    <t>吃一次佛手。</t>
  </si>
  <si>
    <t>佛手</t>
  </si>
  <si>
    <t>在大槐树下捡一片槐树叶。</t>
  </si>
  <si>
    <t>河西蒸饭</t>
  </si>
  <si>
    <t>学习做闻喜花馍。</t>
  </si>
  <si>
    <t>闻喜花馍</t>
  </si>
  <si>
    <t>携好友去运城盐湖体验漂浮。</t>
  </si>
  <si>
    <t>杜马百合</t>
  </si>
  <si>
    <t>在解州关帝庙焚香三炷。</t>
  </si>
  <si>
    <t>柿酒</t>
  </si>
  <si>
    <t>五老峰顶偶遇老同学。</t>
  </si>
  <si>
    <t>橡籽</t>
  </si>
  <si>
    <t>你爬武夷山，。购买香烛，烧香拜佛，祈祷一生平安。</t>
  </si>
  <si>
    <t>武夷岩茶</t>
  </si>
  <si>
    <t>你爬遍华阳山，毅力可嘉。</t>
  </si>
  <si>
    <t>偶遇中华武夷茶博园搞茶展。</t>
  </si>
  <si>
    <t>你在鹰嘴岩下拍照留念，达成特殊成就。</t>
  </si>
  <si>
    <t>你在猫儿山国家森林公园迷路，请当地人为导游，逛完全园。</t>
  </si>
  <si>
    <t>明溪肉脯干</t>
  </si>
  <si>
    <t>你恰巧遇到当地放河灯节日，祭奠已故亲人。</t>
  </si>
  <si>
    <t>在大金湖畔撞见热情的客家人，相聊甚欢，友好收下特产明溪肉脯干。</t>
  </si>
  <si>
    <t>你在泰宁世界地质公园刻下到此一游被抓。</t>
  </si>
  <si>
    <t>你泡温泉钱包丢失。</t>
  </si>
  <si>
    <t>你在论坛上发布长汀古城摄影照，备受称赞，获当地旅游局赠送长汀豆腐干。</t>
  </si>
  <si>
    <t>长汀豆腐干</t>
  </si>
  <si>
    <t>你在梅花山阻止游客投食，受到表扬。</t>
  </si>
  <si>
    <t>在志高神州欢乐园首次挑战过山车项目，勇气可嘉。</t>
  </si>
  <si>
    <t>游十里蓝山神清气爽。</t>
  </si>
  <si>
    <t>八宝印泥</t>
  </si>
  <si>
    <t>你在东山岛沙滩漫步时，踩到贝壳脚底受伤。</t>
  </si>
  <si>
    <t>爬云洞岩，在一个不起眼的角落发现八宝印泥。</t>
  </si>
  <si>
    <t>观赏漳州东南花都意外捡到一部手机，还给失主。</t>
  </si>
  <si>
    <t>在崇武古城看到游客拿了永春芦柑，问在哪卖，好心游客赠送永春芦柑。</t>
  </si>
  <si>
    <t>永春芦柑</t>
  </si>
  <si>
    <t>在海外交通史博物馆学习知识。</t>
  </si>
  <si>
    <t>在洛阳桥帮情侣拍照。</t>
  </si>
  <si>
    <t>在睡觉期间，突然听到鸣警笛，询问发生何事，得知今天是泉州解放日，虚惊一场。</t>
  </si>
  <si>
    <t>在湄洲岛，租当地游车。</t>
  </si>
  <si>
    <t>在莆田工艺美术城，学做陶艺。</t>
  </si>
  <si>
    <t>在御庄园温泉度假村，休息时受到体贴的服务，获赠莆田荔枝。</t>
  </si>
  <si>
    <t>莆田荔枝</t>
  </si>
  <si>
    <t>在广化寺虔诚祈祷。</t>
  </si>
  <si>
    <t>爬鼓山口渴，购买饮品。</t>
  </si>
  <si>
    <t>福州茉莉花茶</t>
  </si>
  <si>
    <t>逛三坊七巷，购买纪念品。</t>
  </si>
  <si>
    <t>在七巧节当天被邀请做客，获得福州茉莉花茶。</t>
  </si>
  <si>
    <t>参观林则徐纪念馆。</t>
  </si>
  <si>
    <t>在鸳鸯溪捕获一条鱼，卖出获得金币。</t>
  </si>
  <si>
    <t>在犀溪漂流帮游客看行李，获赠福安光饼。</t>
  </si>
  <si>
    <t>福安光饼</t>
  </si>
  <si>
    <t>在太姥山拍照，发布朋友圈，被打赏金币。</t>
  </si>
  <si>
    <t>登上福安白云山顶。</t>
  </si>
  <si>
    <t>你逛曾厝垵，巧遇同学，被请吃土笋冻。</t>
  </si>
  <si>
    <t>凤梨穗</t>
  </si>
  <si>
    <t>在厦门大学救落水游客。</t>
  </si>
  <si>
    <t>在中山路步行街疯狂购物。</t>
  </si>
  <si>
    <t>完成鼓浪屿集邮活动。</t>
  </si>
  <si>
    <t>遇到驴友，同逛庐山风景名胜区，获赠庐山云雾茶。</t>
  </si>
  <si>
    <t>庐山云雾茶</t>
  </si>
  <si>
    <t>到大千世界梦幻乐园，网购假门票。</t>
  </si>
  <si>
    <t>在白鹿洞书院购得修水赭砚，后转卖。</t>
  </si>
  <si>
    <t>你在龙宫洞风景区帮忙抓小偷。</t>
  </si>
  <si>
    <t>你在景德镇陶瓷馆购到残缺陶瓷，理赔景德镇瓷器。</t>
  </si>
  <si>
    <t>景德镇瓷器</t>
  </si>
  <si>
    <t>在古窑民俗博览区捏陶艺，造型不错被买下。</t>
  </si>
  <si>
    <t>在得雨生态园丢金币进池子里。</t>
  </si>
  <si>
    <t>在三闾庙古街大吃特吃。</t>
  </si>
  <si>
    <t>在三清山风景区帮商贩卖茶油，销量不错。</t>
  </si>
  <si>
    <t>三清山山茶油</t>
  </si>
  <si>
    <t>雨过天晴，在彩虹桥看见彩虹。</t>
  </si>
  <si>
    <t>在鄱阳湖国家湿地公园救助受伤动物。</t>
  </si>
  <si>
    <t>在浮梁古城淘到假古董。</t>
  </si>
  <si>
    <t>在滕王阁吟诗，遇到志同道合游客，一同下馆子，获得军山湖大闸蟹。</t>
  </si>
  <si>
    <t>军山湖大闸蟹</t>
  </si>
  <si>
    <t>参观江西省博物馆。</t>
  </si>
  <si>
    <t>在南昌动物园乱投零食，被罚款。</t>
  </si>
  <si>
    <t>在八一起义纪念馆给游客讲解历史，获得一致好评。</t>
  </si>
  <si>
    <t>在上清古镇夸赞商家豆腐西施。</t>
  </si>
  <si>
    <t>上清豆腐</t>
  </si>
  <si>
    <t>在鹰潭公园与其他人下象棋残局，赢了。</t>
  </si>
  <si>
    <t>游览龙虎山风景区各大景区。</t>
  </si>
  <si>
    <t>参观鹰潭博物馆。</t>
  </si>
  <si>
    <t>在宜春鼓楼消费过百，赠宜丰竹笋。</t>
  </si>
  <si>
    <t>宜丰竹笋</t>
  </si>
  <si>
    <t>在中部梦幻城度假。</t>
  </si>
  <si>
    <t>在八仙飞瀑潭景区（萝卜潭）喝天然水，身体不适，送去医院检查。</t>
  </si>
  <si>
    <t>帮助三爪仑国家森林公园救火。</t>
  </si>
  <si>
    <t>在百丈峰捡到野山麻竹笋，无人认领。</t>
  </si>
  <si>
    <t>野山麻竹笋</t>
  </si>
  <si>
    <t>在仙女湖中，非法打捞，被罚款。</t>
  </si>
  <si>
    <t>在抱石公园举报游客乱涂乱刻。</t>
  </si>
  <si>
    <t>在中国洞都不小心破坏展示灯。</t>
  </si>
  <si>
    <t>在大觉山比试烹茶，获得榜首，赠得曹山黄茶。</t>
  </si>
  <si>
    <t>曹山黄茶</t>
  </si>
  <si>
    <t>你爬军峰山，不慎摔倒扭伤脚踝，送去医院。</t>
  </si>
  <si>
    <t>在法水（天沐）泡温泉，财务丢失。</t>
  </si>
  <si>
    <t>找不到临川金山寺，打车过去。</t>
  </si>
  <si>
    <t>在萍乡武功山风景区看到有人比武，观赏中成为幸运游客，获得萍乡湘东傩面具。</t>
  </si>
  <si>
    <t>萍乡湘东傩面具</t>
  </si>
  <si>
    <t>你因孽龙洞保护文物，不能拍照，偷偷拍照被抓。</t>
  </si>
  <si>
    <t>在荷花博览园观赏荷花。</t>
  </si>
  <si>
    <t>去万龙峡漂流。</t>
  </si>
  <si>
    <t>在井冈山观看抗日影片一场，片场结束，获赠蜜柚。</t>
  </si>
  <si>
    <t>井冈蜜柚</t>
  </si>
  <si>
    <t>参观白鹭洲书院。</t>
  </si>
  <si>
    <t>在井冈山革命博物馆请导游讲解。</t>
  </si>
  <si>
    <t>在龙潭瀑布群乱丢垃圾，被罚。</t>
  </si>
  <si>
    <t>在古浮桥帮助老爷爷过桥，获得赣南脐橙。</t>
  </si>
  <si>
    <t>赣南脐橙</t>
  </si>
  <si>
    <t>参观瑞金共和国摇篮景区。</t>
  </si>
  <si>
    <t>游览石城通天寨遇到扒手。</t>
  </si>
  <si>
    <t>在赣州古城墙拍照。</t>
  </si>
  <si>
    <t>帮少林寺打扫寺院。</t>
  </si>
  <si>
    <t>新郑大枣</t>
  </si>
  <si>
    <t>参观黄河博物馆。</t>
  </si>
  <si>
    <t>游玩郑州海洋馆。</t>
  </si>
  <si>
    <t>爬上中原福塔。</t>
  </si>
  <si>
    <t>帮助国家牡丹园移植牡丹。</t>
  </si>
  <si>
    <t>洛阳牡丹</t>
  </si>
  <si>
    <t>去关林庙祭拜。</t>
  </si>
  <si>
    <t>非法偷拍龙门石窟景点照片。</t>
  </si>
  <si>
    <t>登上洛阳老君山。</t>
  </si>
  <si>
    <t>走出开封博物馆大门，一人见眼熟，便送开封菊花。</t>
  </si>
  <si>
    <t>开封菊花</t>
  </si>
  <si>
    <t>在大宋武侠城租借道具完成武侠梦。</t>
  </si>
  <si>
    <t>参观龙亭公园。</t>
  </si>
  <si>
    <t>在包公湖乱丢垃圾，被罚。</t>
  </si>
  <si>
    <t>进入桃花谷，看见有人搞活动。成为幸运儿获得枣相情红枣。</t>
  </si>
  <si>
    <t>枣相情红枣</t>
  </si>
  <si>
    <t>在中国文字博物馆学习历史。</t>
  </si>
  <si>
    <t>在袁林贬低名人，被罚。</t>
  </si>
  <si>
    <t>在太行大峡谷景区购买纪念品。</t>
  </si>
  <si>
    <t>在郭亮村，一对夫妻办婚礼，被当成亲戚。</t>
  </si>
  <si>
    <t>毛遂酒</t>
  </si>
  <si>
    <t>阳光明媚，在八里沟景区呼吸新鲜空气。</t>
  </si>
  <si>
    <t>在宝泉捡到他人身份证，还给当事人。</t>
  </si>
  <si>
    <t>在比干庙购买香烛。</t>
  </si>
  <si>
    <t>在濮阳海洋馆，小吃店开业酬宾，前一百名免费，刚好第100位。</t>
  </si>
  <si>
    <t>濮阳裹凉皮</t>
  </si>
  <si>
    <t>在中原杂技博物馆看杂技。</t>
  </si>
  <si>
    <t>参观冀鲁豫边区革命根据地旧址纪念馆。</t>
  </si>
  <si>
    <t>在中原绿色庄园景区度假，放飞心情。</t>
  </si>
  <si>
    <t>在焦作影视城看见有演员扮演乞丐，施舍一些钱后，被赠送怀姜。</t>
  </si>
  <si>
    <t>怀姜</t>
  </si>
  <si>
    <t>在猕猴谷与猕猴拍照。</t>
  </si>
  <si>
    <t>在神农山体验道教文化。</t>
  </si>
  <si>
    <t>午间，在云台山风景名胜区吃饭。</t>
  </si>
  <si>
    <t>在桑园小镇里看见一棵苹果树，意外被苹果砸中。</t>
  </si>
  <si>
    <t>邵原苹果</t>
  </si>
  <si>
    <t>游览五岩山景区五座山峰。</t>
  </si>
  <si>
    <t>在鹤壁博物馆遇到春游学生，帮助维持秩序。</t>
  </si>
  <si>
    <t>在碧霞宫迷路，请导游。</t>
  </si>
  <si>
    <t>在灵宝娘娘山与其他游客分享背包零食，意外被赠送卢氏香菇。</t>
  </si>
  <si>
    <t>卢氏香菇</t>
  </si>
  <si>
    <t>在翡翠丽池温泉养生中心泡温泉。</t>
  </si>
  <si>
    <t>在天鹅湖国家城市湿地公园遇到野生天鹅，合照。</t>
  </si>
  <si>
    <t>在虢国博物馆买纪念品。</t>
  </si>
  <si>
    <t>在商丘古城景区帮老婆婆挑扁担，被邀请到家做客。</t>
  </si>
  <si>
    <t>柘城辣椒</t>
  </si>
  <si>
    <t>逛应天书院感慨颇深，购买相关书籍。</t>
  </si>
  <si>
    <t>在淮海战役陈官庄纪念馆观看历史电影。</t>
  </si>
  <si>
    <t>在商丘古城景区购买纪念品。</t>
  </si>
  <si>
    <t>为了游览鄢陵国家花木博览园，住在农家乐里，意外从其地里挖出襄城红薯。</t>
  </si>
  <si>
    <t>襄城红薯</t>
  </si>
  <si>
    <t>到白沙水库旁的餐馆品尝新鲜的鱼类。</t>
  </si>
  <si>
    <t>逛许昌博物馆，了解文化历史。</t>
  </si>
  <si>
    <t>去神垕古镇，买下中意的陶瓷。</t>
  </si>
  <si>
    <t>在漯河人民公园因为嘴馋，用手中特产，跟人换得漯河烧鸡。</t>
  </si>
  <si>
    <t>漯河烧鸡</t>
  </si>
  <si>
    <t>去金沙滩游乐场放松。</t>
  </si>
  <si>
    <t>在沙澧河风景区观赏表演。</t>
  </si>
  <si>
    <t>去神州鸟园喂鸟食。</t>
  </si>
  <si>
    <t>在尧山漂流等小伙伴时，意外捡到汝石。</t>
  </si>
  <si>
    <t>汝石</t>
  </si>
  <si>
    <t>在尧山福泉温泉休息。</t>
  </si>
  <si>
    <t>在三苏园景区购买诗词书籍。</t>
  </si>
  <si>
    <t>去中原大佛景区购得开光佛珠。</t>
  </si>
  <si>
    <t>在宿鸭湖风景区迷路，走到小道上看见路旁有确山夏枯草，拔下据为己有。</t>
  </si>
  <si>
    <t>确山夏枯草</t>
  </si>
  <si>
    <t>登上天中山。</t>
  </si>
  <si>
    <t>在嵖岈山风景区租借道具扮演悟空拍照。</t>
  </si>
  <si>
    <t>游览铜山湖森林公园时，因太累，坐游览车。</t>
  </si>
  <si>
    <t>在弦歌台看见有人捏泥人，帮其销售，获赠淮阳泥泥狗。</t>
  </si>
  <si>
    <t>淮阳泥泥狗</t>
  </si>
  <si>
    <t>参观叶氏庄园。</t>
  </si>
  <si>
    <t>在老子故里旅游区购买道德经一本。</t>
  </si>
  <si>
    <t>参观吉鸿昌纪念馆，了解抗日文化。</t>
  </si>
  <si>
    <t>在赊店古城遇到有人以物换物，用手表换到南阳玉器。</t>
  </si>
  <si>
    <t>南阳玉器</t>
  </si>
  <si>
    <t>去西峡恐龙遗迹园，购买周边。</t>
  </si>
  <si>
    <t>登上老界岭顶。</t>
  </si>
  <si>
    <t>在宝天曼生态旅游区与野生动植物合影。</t>
  </si>
  <si>
    <t>在金刚台峡谷漂流见义勇为救落水儿童，获得其家长赠送的息县香米贡酒。</t>
  </si>
  <si>
    <t>息县香米贡酒</t>
  </si>
  <si>
    <t>登鸡公山风景区，购买登山鞋。</t>
  </si>
  <si>
    <t>在茗阳汤泉跑完温泉后，饥饿难耐，购买小吃。</t>
  </si>
  <si>
    <t>在浉河公园从大妈那学会广场舞。</t>
  </si>
  <si>
    <t>在夫子庙遇到老同学。</t>
  </si>
  <si>
    <t>南京雨花茶</t>
  </si>
  <si>
    <t>去红山森林动物园，与猴子合影。</t>
  </si>
  <si>
    <t>游览侵华日军南京大屠杀遇难同胞纪念馆，了解相关历史。</t>
  </si>
  <si>
    <t>参观南京海底世界，与海豹合影。</t>
  </si>
  <si>
    <t>在惠山古镇拜人为师，获得惠山泥人。</t>
  </si>
  <si>
    <t>惠山泥人</t>
  </si>
  <si>
    <t>去灵山大佛，在功德箱里投币保佑平安。</t>
  </si>
  <si>
    <t>去三国城，回顾《三国演义》。</t>
  </si>
  <si>
    <t>去锡惠公园，散心游览美景。</t>
  </si>
  <si>
    <t>在小南湖景区遇到可爱的小宝宝，赠送手中的丰县白酥梨。</t>
  </si>
  <si>
    <t>丰县白酥梨</t>
  </si>
  <si>
    <t>游览徐州博物馆，了解文物知识。</t>
  </si>
  <si>
    <t>在云龙湖坐游船。</t>
  </si>
  <si>
    <t>游览徐州植物园。</t>
  </si>
  <si>
    <t>在淹城野生动物世界看见茅尖花红非常新奇，购买茅尖花红。</t>
  </si>
  <si>
    <t>茅尖花红</t>
  </si>
  <si>
    <t>购买中华恐龙园套票。</t>
  </si>
  <si>
    <t>在天宁寺敲钟。</t>
  </si>
  <si>
    <t>参观淹城春秋乐园，了解春秋历史。</t>
  </si>
  <si>
    <t>在纸箱王主题创意园区参与文创活动，创意出色。</t>
  </si>
  <si>
    <t>阳澄湖大闸蟹</t>
  </si>
  <si>
    <t>去诚品书店购买书籍，获得附赠明信片。</t>
  </si>
  <si>
    <t>去观前街游玩。</t>
  </si>
  <si>
    <t>坐船游览周庄。</t>
  </si>
  <si>
    <t>在南通海底世界与海安河豚拍照留念。</t>
  </si>
  <si>
    <t>海安河豚</t>
  </si>
  <si>
    <t>在狼山风景区休息品茶。</t>
  </si>
  <si>
    <t>在南通探险王国游玩。</t>
  </si>
  <si>
    <t>在南通城隍庙偶遇灯会。</t>
  </si>
  <si>
    <t>在连云港桃花涧里，意外抓到赣榆对虾。</t>
  </si>
  <si>
    <t>赣榆对虾</t>
  </si>
  <si>
    <t>爬玉女峰，体力不支，下山返回。</t>
  </si>
  <si>
    <t>连岛海滨浴场周年庆，免费获得洗浴服务。 </t>
  </si>
  <si>
    <t>参观水帘洞，拍摄纪念照。</t>
  </si>
  <si>
    <t>在老子山泡温泉时，体贴的服务生送来盱眙草莓。</t>
  </si>
  <si>
    <t>盱眙草莓</t>
  </si>
  <si>
    <t>在吴承恩故居，了解吴承恩及《西游记》的知识。</t>
  </si>
  <si>
    <t>在淮安里运河文化长廊了解运河文化。</t>
  </si>
  <si>
    <t>在淮安动物园购买纪念品。</t>
  </si>
  <si>
    <t>陆公祠举办庆典，获赠射阳大米。</t>
  </si>
  <si>
    <t>射阳大米</t>
  </si>
  <si>
    <t>在盐城丹顶鹤湿地生态旅游区与丹顶鹤合影。</t>
  </si>
  <si>
    <t>在梅花湾赏梅，并购买纪念品。</t>
  </si>
  <si>
    <t>去新四军纪念馆了解抗日文化。</t>
  </si>
  <si>
    <t>在个园游玩时，一只高邮湖大闸蟹爬向你。</t>
  </si>
  <si>
    <t>高邮湖大闸蟹</t>
  </si>
  <si>
    <t>去冶春园吃早茶。</t>
  </si>
  <si>
    <t>在大明寺上香。</t>
  </si>
  <si>
    <t>在何园拍自拍。</t>
  </si>
  <si>
    <t>在天下第一泉偶遇恩师，去吃饭。</t>
  </si>
  <si>
    <t>镇江江蟹</t>
  </si>
  <si>
    <t>在西津渡古街吃小吃。</t>
  </si>
  <si>
    <t>爬到茅山顶拍照。</t>
  </si>
  <si>
    <t>在焦山古炮台合影。</t>
  </si>
  <si>
    <t>在古寿圣寺景区遇到僧人，施舍烧饼*1</t>
  </si>
  <si>
    <t>黄桥烧饼</t>
  </si>
  <si>
    <t>去溱潼古镇吃特色小吃。</t>
  </si>
  <si>
    <t>在华侨城云海温泉泡温泉。</t>
  </si>
  <si>
    <t>观赏凤城河梅园，陶冶情操。</t>
  </si>
  <si>
    <t>在洋河酒厂文化旅游区跟游客打赌，赢了获赠洋北西瓜。</t>
  </si>
  <si>
    <t>洋北西瓜</t>
  </si>
  <si>
    <t>去项王故里玩互动游戏。</t>
  </si>
  <si>
    <t>去真如禅寺拜佛求签。</t>
  </si>
  <si>
    <t>去乾隆行宫参观历史文物。</t>
  </si>
  <si>
    <t>在莲花坡和五里冲路段遇见堵车，到达目的地时间加5分钟。</t>
  </si>
  <si>
    <t>购买了一批清嘉庆年间便被那文贡米的西山贡米。</t>
  </si>
  <si>
    <t>息烽西山贡米</t>
  </si>
  <si>
    <t>漂流：五月，正是漂流的好季节，抵挡不住内心的诱惑，玩了一次漂流。</t>
  </si>
  <si>
    <t>看了两个多小时演出，已经饥肠辘辘，吃了一顿宫保鸡。</t>
  </si>
  <si>
    <t>六月六：正值布依族祭祀山神土地，被邀参加当地布依族六月六。</t>
  </si>
  <si>
    <t>看完双乳峰，品尝了当地的特色小吃：糯米饭。</t>
  </si>
  <si>
    <t>贞丰糯米饭</t>
  </si>
  <si>
    <t>八月八，刚好遇见当地苗族八月八的庆典，被邀参加。</t>
  </si>
  <si>
    <t>你被人群吸引，品尝了一份凉剪粉，口感很好，不过有点辣。</t>
  </si>
  <si>
    <t>根据本地人介绍，购买了当地特产饵快粑。</t>
  </si>
  <si>
    <t>火把节，六月二十四遇见彝家万人同庆，举行火把节，你被邀参加火把节。</t>
  </si>
  <si>
    <t>赶花场：五月初五遇见苗族赶花场，举行对歌、跳芦笙舞、斗牛、赛马，你被邀参加。</t>
  </si>
  <si>
    <t>时到正午，饥肠辘辘，你去吃了盘县特色小吃牛肉粉。</t>
  </si>
  <si>
    <t>去乌蒙大草原游玩，你遇见好客的牧民，获得特产火腿。</t>
  </si>
  <si>
    <t>盘县火腿</t>
  </si>
  <si>
    <t>通过别人介绍，你购买了当地出门旅行必备的郎岱酱。</t>
  </si>
  <si>
    <t>郎岱酱</t>
  </si>
  <si>
    <t>吃新节：恰值农历七八月，你遇见仡族吃新节，被邀参加祭祀活动。</t>
  </si>
  <si>
    <t>被古城小店香味所吸引，你品尝了当地拥有300年历史的羊肉粉。</t>
  </si>
  <si>
    <t>吃完晚饭，你去茶馆与当地的人唠了一个会儿嗑。</t>
  </si>
  <si>
    <t>绥阳金银花茶</t>
  </si>
  <si>
    <t>受朋友委托，你购买了一份务川灰豆腐。</t>
  </si>
  <si>
    <t>务川灰豆腐</t>
  </si>
  <si>
    <t>卯节：初到黔南，遇见一年一度的卯节，你与小姐姐对唱情歌，获得小姐姐所赠的明信片。</t>
  </si>
  <si>
    <t>夜晚，你与大伙喝茶赏月，好不惬意。</t>
  </si>
  <si>
    <t>都匀毛尖</t>
  </si>
  <si>
    <t>去古寨游玩，你遇见可爱的水族小姐姐。</t>
  </si>
  <si>
    <t>三都水族马尾绣</t>
  </si>
  <si>
    <t>旅行途中，你经过路人介绍，购买了正宗的罗甸玉。</t>
  </si>
  <si>
    <t>罗甸玉</t>
  </si>
  <si>
    <t>参观水上森林，运气爆棚，你捡到了长顺绿壳鸡蛋。</t>
  </si>
  <si>
    <t>长顺绿壳鸡蛋</t>
  </si>
  <si>
    <t>慕名前去锡利收取贡米，路遇八戒后代从江香猪，你废九牛二虎之力，将之降服。</t>
  </si>
  <si>
    <t>从江香猪肉</t>
  </si>
  <si>
    <t>路经从江，正值正午太阳最毒之时，你想起曹操望梅止渴的典故，思从江椪柑，路边歇脚大叔看其可怜，赠送了你几个椪柑。</t>
  </si>
  <si>
    <t>从江椪柑</t>
  </si>
  <si>
    <t>二月二祭桥节：历经千难，终到达锡利，巧遇苗族二月二祭桥节，你在参与架桥的时，获得一个苗族小姐姐的好感，获赠明信片。</t>
  </si>
  <si>
    <t>参与祭桥节之后，你在苗族小姐姐引荐之下，买到了锡利贡米。</t>
  </si>
  <si>
    <t>锡利贡米</t>
  </si>
  <si>
    <t>无意得知世界上唯一的持枪部落—岜沙苗寨，产生好奇之心，你购买黎平香禾糯作为干粮，重新踏上旅游之路。</t>
  </si>
  <si>
    <t>黎平香禾糯</t>
  </si>
  <si>
    <t>尝新节：一路颠簸来到苗王城，正值侗族六月六尝新节，你被邀请到当地侗族家中做客。</t>
  </si>
  <si>
    <t>江口萝卜猪</t>
  </si>
  <si>
    <t>你在前往梵净山途中，路遇堵车，到达时间增加5分钟。</t>
  </si>
  <si>
    <t>在梵净山游玩时，应邀品尝梵净山茶，喝过之后唇齿留香，回味无穷。</t>
  </si>
  <si>
    <t>你偶遇同去参观九龙洞的老奶奶，把她载到了九龙洞。</t>
  </si>
  <si>
    <t>跳花节：农历正月二十一参加织金洞苗族跳花节，你在赛马比赛中不幸摔倒，但仍坚持完成比赛，赛后苗族赠送参赛者织金竹荪一份。</t>
  </si>
  <si>
    <t>织金竹荪</t>
  </si>
  <si>
    <t>杜鹃花节：公历4月8日，你慕名参加杜鹃花节，欣赏少数民族同胞的风情。</t>
  </si>
  <si>
    <t>白族山歌节：农历五月初五，游玩恐龙河风景区，你路遇白族山歌节，与白族同胞一起唱歌跳舞。</t>
  </si>
  <si>
    <t>抬亭子：正月18日，在屯堡人举城欢庆中，你与大家一起共同抬出汪公。</t>
  </si>
  <si>
    <t>开斋节：游览镇远之时，你受当地回族同胞邀请，一起参加开斋节。</t>
  </si>
  <si>
    <t>2月11日，你到都江堰参加海棠花节，感受“望得见山、看得见水”的田园美景。</t>
  </si>
  <si>
    <t>到自古素有“青城天下幽”的美誉青城山感受道教文化的魅力。</t>
  </si>
  <si>
    <t>蒲江丑柑</t>
  </si>
  <si>
    <t>你在成都大熊猫繁育研究基地看萌萌的国宝大熊猫。</t>
  </si>
  <si>
    <t>参观中国第二石刻大佛荣县大佛，感受古代匠人的鬼斧神工。</t>
  </si>
  <si>
    <t>你在中国彩灯博物馆欣赏造型多样的彩灯。</t>
  </si>
  <si>
    <t>到仙市古镇感受几乎没有商业气息的仙市古镇。</t>
  </si>
  <si>
    <t>自贡火边子牛肉</t>
  </si>
  <si>
    <t>与朋友到二滩国家森林公园闲逛，你运气爆棚，捡到了当地特产。</t>
  </si>
  <si>
    <t>苴却砚</t>
  </si>
  <si>
    <t>你慕名到“天然地质博物馆”格萨拉生态旅游区游玩，到原始森林时，路遇一野生何首乌。</t>
  </si>
  <si>
    <t>米易何首乌</t>
  </si>
  <si>
    <t>到泸州游玩，遇见几年不见的小伙伴，你被赠送了一箱泸州老窖。</t>
  </si>
  <si>
    <t>泸州老窑</t>
  </si>
  <si>
    <t>正月初一至十五，苗族踩山节召开，苗族群众身着民族服装，你与大家一起载歌载舞。</t>
  </si>
  <si>
    <t>到拥有600年历史的佛宝古镇游玩，你遇见热心的镇民招待。</t>
  </si>
  <si>
    <t>古蔺面</t>
  </si>
  <si>
    <t>参观具有古蜀文化三星堆博物馆。</t>
  </si>
  <si>
    <t>参观位居全国第二德阳文庙，遇见购票送礼活动。</t>
  </si>
  <si>
    <t>游历有2000年以上的历史记载的孝泉古镇，你参观了姜孝伺、姜公坟等名人古迹。</t>
  </si>
  <si>
    <t>农历五月初五，你获得绵阳“菜花节”的参加机会。</t>
  </si>
  <si>
    <t>安县魔芋</t>
  </si>
  <si>
    <t>你到江油李白故里一游，与志趣相投的人相谈甚欢，临别是互赠礼品。</t>
  </si>
  <si>
    <t>天宝蜜柚</t>
  </si>
  <si>
    <t>你在具有浓浓的当地风情的北川羌城旅游区，领略羌族的民族风俗。</t>
  </si>
  <si>
    <t>梓潼桔梗</t>
  </si>
  <si>
    <t>游历“一夫当关，万夫莫开”的剑门关，你品尝独具特色的剑门豆腐。</t>
  </si>
  <si>
    <t>剑门豆腐</t>
  </si>
  <si>
    <t>9月1日，幸遇广元一年一度的“女儿节”召开，你前往购票参观。</t>
  </si>
  <si>
    <t>10-11月，枫叶正红之时，你参加了如期召开的鼓城山红叶节。</t>
  </si>
  <si>
    <t>在中国死海体验自然漂浮于水面的神奇和来自异国的沙滩风情，品尝了一个安居黄金梨，美滋滋。</t>
  </si>
  <si>
    <t>安居黄金梨</t>
  </si>
  <si>
    <t>游览当年从这里走向了长安，奏响了大唐盛世的音符陈子昂故居。</t>
  </si>
  <si>
    <t>麦加牛肉</t>
  </si>
  <si>
    <t>在龙凤古镇感受观音文化，受到观音赐福，降下特产蓬溪熨斗糕。</t>
  </si>
  <si>
    <t>蓬溪熨斗糕</t>
  </si>
  <si>
    <t>你在亚洲最长的溶洞圣灵山地质公园探险，在地下河中抓到资中鲶鱼。</t>
  </si>
  <si>
    <t>资中鲶鱼</t>
  </si>
  <si>
    <t>去高峰寺烧香拜佛，你被佛祖点化赐福，降下资中冬尖。</t>
  </si>
  <si>
    <t>资中冬尖</t>
  </si>
  <si>
    <t>观摩中国最大的一尊摩崖石刻造像——乐山大佛，你遇见购票送礼品活动。</t>
  </si>
  <si>
    <t>西坝豆腐</t>
  </si>
  <si>
    <t>你乘坐了世界上唯一正常运营着的客运窄轨蒸汽火车——嘉阳小火车。</t>
  </si>
  <si>
    <t>五月初五，你参加被誉为“龙舟之乡”的乐山五通桥召开的龙舟竞技赛，比赛成绩较佳。</t>
  </si>
  <si>
    <t>跷脚牛肉</t>
  </si>
  <si>
    <t>到峨眉山游览、观看美景，不幸被调皮的猴群戏耍。</t>
  </si>
  <si>
    <t>9月25日，遇见南充丝绸节召开。</t>
  </si>
  <si>
    <t>六合丝绸</t>
  </si>
  <si>
    <t>游览具有多姿多彩的民俗文化阆中古城，体验风情万种的剪纸、川北皮影等等。</t>
  </si>
  <si>
    <t>西凤脐橙</t>
  </si>
  <si>
    <t>在朱德故里景区接受爱国主义教育。</t>
  </si>
  <si>
    <t>仪陇大山香米</t>
  </si>
  <si>
    <t>在三苏祠博物馆祭祀三苏、感受东坡文化。</t>
  </si>
  <si>
    <t>东坡泡菜</t>
  </si>
  <si>
    <t>到峨眉山的姊妹山“老峨闪”游玩，在路上捡到一根竹子，请匠人进行编织。</t>
  </si>
  <si>
    <t>青神竹编</t>
  </si>
  <si>
    <t>探寻传说中八百岁寿星彭祖的修身之地，寻找长寿的秘密，没想到长寿的秘密没找到，反而弄丢钱财。</t>
  </si>
  <si>
    <t>游览中国最美十大森林之一的蜀南竹海，不幸被竹叶青咬了一口。</t>
  </si>
  <si>
    <t>品味有千年的历史积淀和抗战文化的李庄古镇，受到当地人用五粮液招待。</t>
  </si>
  <si>
    <t>宜宾五粮液</t>
  </si>
  <si>
    <t>在邓小平故居了解邓小平同志的生平事迹，接受爱国主义教育。</t>
  </si>
  <si>
    <t>广安蜜梨</t>
  </si>
  <si>
    <t>到极具伊斯兰特色的沿口古镇感受回族文化，受到热情招待。</t>
  </si>
  <si>
    <t>邻水脐橙</t>
  </si>
  <si>
    <t>正月初九，遇达州市元九登高节，数十万人倾城出游，场面极其壮观。</t>
  </si>
  <si>
    <t>在八台山游玩，欣赏日出，观云海。</t>
  </si>
  <si>
    <t>万源旧院黑鸡</t>
  </si>
  <si>
    <t>到达州市城区观看著名的文物龙爪塔，只见一白龙破塔而出，遗留下一份渠县黄花菜。</t>
  </si>
  <si>
    <t>渠县黄花菜</t>
  </si>
  <si>
    <t>慕名到被誉为“仙茶故乡“的蒙顶山参观游览，遇见迷路女童，把她送回了家。</t>
  </si>
  <si>
    <t>蒙山茶</t>
  </si>
  <si>
    <t>游玩保留的许多明清风貌的吊脚楼式建筑的上里古镇，在中午吃饭时遇见满百送礼活动。</t>
  </si>
  <si>
    <t>汉源坛子肉</t>
  </si>
  <si>
    <t>参观拥有诸多女娲文化的碧峰峡。</t>
  </si>
  <si>
    <t>正月十六，与巴中人民一起登上城周的南龛山、王望山等上。</t>
  </si>
  <si>
    <t>欣赏正宗的“巴中皮影”，回味无穷，结束之后，打赏了演戏的两人。</t>
  </si>
  <si>
    <t>在红四方面军总指挥部旧址纪念馆参观诸多先辈为中华民族做出的卓越贡献。</t>
  </si>
  <si>
    <t>空山核桃</t>
  </si>
  <si>
    <t>在参观陈毅将军的故居时，幸运的遇见同来的将军后人。</t>
  </si>
  <si>
    <t>安岳柠檬</t>
  </si>
  <si>
    <t>参观以唐代造像的宏伟和宋代造像的精美著称于世的安岳石刻。</t>
  </si>
  <si>
    <t>安岳咸肉</t>
  </si>
  <si>
    <t>观摩四川第二大、世界第二十二大的半月山坐佛，因为香火钱给的足。</t>
  </si>
  <si>
    <t>七芯莲藕</t>
  </si>
  <si>
    <t>农历4月8日，跑马山国际“四月八”转山会如期召开，与大家一起观看文艺演出。</t>
  </si>
  <si>
    <t>8月1日，参加“八一”国际赛马节，因成绩出众，获得奖品特产甘孜青稞。</t>
  </si>
  <si>
    <t>甘孜青稞</t>
  </si>
  <si>
    <t>参观世界上最大佛学院——色达喇荣五明佛学院，接受佛教文化的熏陶。</t>
  </si>
  <si>
    <t>巴塘苹果</t>
  </si>
  <si>
    <t>到有“美丽的童话世界”之称的九寨沟旅游。</t>
  </si>
  <si>
    <t>8月18日，与人们一起搭起—顶顶雪白的帐篷，祈祷幸福昌盛。</t>
  </si>
  <si>
    <t>阿坝蜂蜜</t>
  </si>
  <si>
    <t>4月，在金川县参加”雪梨节“，欣赏到嘉绒藏族热烈奔放的歌舞及“东女国”遗民的民族风情。</t>
  </si>
  <si>
    <t>农历六月二十四，正巧赶上彝族的”火把节“的召开，举城欢庆，与大家一起参加篝火大会。</t>
  </si>
  <si>
    <t>11月20日，与众人共同庆祝“彝族年”的到来。</t>
  </si>
  <si>
    <t>马湖莼菜</t>
  </si>
  <si>
    <t>参观拥有二千多年历史的文化会理古城途中，遇见卖特产的老人，购买了一份建昌板鸭。</t>
  </si>
  <si>
    <t>建昌板鸭</t>
  </si>
  <si>
    <t>妈祖诞辰：农历3月，恰逢妈祖诞辰，与台湾同胞一起祭祀、进香。</t>
  </si>
  <si>
    <t>烧王船祭典：巧遇每三年一次的烧王船祭典，这一天举台欢庆，与大家祈安降福。</t>
  </si>
  <si>
    <t>追寻《那些年》的拍摄地点十分小镇，回忆电影的场景。</t>
  </si>
  <si>
    <t>前往九份感受纯朴的旧日生活风貌。</t>
  </si>
  <si>
    <t>牛轧糖</t>
  </si>
  <si>
    <t>前往猴侗做铲屎官，伺候了众多喵主子几天。</t>
  </si>
  <si>
    <t>鱼丸</t>
  </si>
  <si>
    <t>在桃园孔庙祭拜孔子雕像。</t>
  </si>
  <si>
    <t>大溪豆干</t>
  </si>
  <si>
    <t>前往永安海滨公园享受日光浴，与同行的小姐姐一起游玩戏水。</t>
  </si>
  <si>
    <t>前去参观彩虹眷村，一进村落，便感觉置身彩虹世界之中。</t>
  </si>
  <si>
    <t>11月至12月，与小伙伴恰巧赶上新社花海节的召开，一起欣赏花海盛会。</t>
  </si>
  <si>
    <t>在3月底至4月游玩台中，遇见台中国际糕饼节的召开。</t>
  </si>
  <si>
    <t>太阳饼</t>
  </si>
  <si>
    <t>农历3月23日妈祖的诞辰，遇见每三年一次的大天后宫妈祖出巡，举城欢庆。</t>
  </si>
  <si>
    <t>农历1月14日，遇见台南举行“关帝遶境”，将整个盐水镇化做一座不夜城。</t>
  </si>
  <si>
    <t>安平蜜饯</t>
  </si>
  <si>
    <t>农历五月初五，遇见台南一年一度的扒龙舟大赛，有幸被邀参加，因成绩不俗。</t>
  </si>
  <si>
    <t>棺材板</t>
  </si>
  <si>
    <t>前往瑞丰夜市品尝众多的台湾特色小吃。</t>
  </si>
  <si>
    <t>乘坐有“高雄之眼”称呼的巨形海景摩天轮，览高雄市区，西子湾和高雄港的风光。</t>
  </si>
  <si>
    <t>参观美丽岛光之穹顶，被作品强调“爱与包容”精神所折服，最终获得特产蚵仔面线。</t>
  </si>
  <si>
    <t>蚵仔面线</t>
  </si>
  <si>
    <t>农历七月十五，幸运的遇见主普坛的点灯仪式，万民一起来此祭祀祈福。</t>
  </si>
  <si>
    <t>游历美丽的基隆火山岛，看到了珍贵的火成岩地质景观，和精采的原生植物。</t>
  </si>
  <si>
    <t>润饼卷</t>
  </si>
  <si>
    <t>探访需要20人左右才可将神木环抱的台湾第三大的神木，被神木降下赐福。</t>
  </si>
  <si>
    <t>北埔膨风茶</t>
  </si>
  <si>
    <t>农历八月十六，参加新竹都城隍公爷千秋，一起祭拜城隍爷。</t>
  </si>
  <si>
    <t>黑猫包</t>
  </si>
  <si>
    <t>前往南寮渔港钓鱼，运气不错，钓到几条大鱼，与同行鱼友换取了新竹特产新竹贡丸。</t>
  </si>
  <si>
    <t>新竹贡丸</t>
  </si>
  <si>
    <t>参观了嘉义狱政博物馆，深刻感受到了自由的可贵。</t>
  </si>
  <si>
    <t>阿里山高山茶</t>
  </si>
  <si>
    <t>前往布袋港参观曾经往返台、厦的重要商港，遇见热心的老乡。</t>
  </si>
  <si>
    <t>台湾牡蛎</t>
  </si>
  <si>
    <t>昆明国际文化旅游节：五月，昆明举办国际文化旅游节，成为“狂欢之海”，慕名参与。</t>
  </si>
  <si>
    <t>火把节：农历六月二十四日，路经石林县，被彝族火把节吸引，参与其中。</t>
  </si>
  <si>
    <t>夕阳葵花子</t>
  </si>
  <si>
    <t>金殿庙会：为了品尝云南特色小吃，特意参加金殿庙会，最终满载而归。</t>
  </si>
  <si>
    <t>寻甸牛干巴</t>
  </si>
  <si>
    <t>珠江源美食文化活动周：去珠江游玩，被友人强行拉到美食周品尝美食。</t>
  </si>
  <si>
    <t>去罗平看油菜花海，被美景吸引。</t>
  </si>
  <si>
    <t>姓氏节：去金鸡峰丛参加侗族姓氏节，因在饭桌上表现豪爽，获赠特产师宗薏仁米。</t>
  </si>
  <si>
    <t>师宗薏仁米</t>
  </si>
  <si>
    <t>去大龙洞游玩，碰见买门票送苹果活动。</t>
  </si>
  <si>
    <t>昭通苹果</t>
  </si>
  <si>
    <t>去小草坝风景区骑马，从马背上跌倒下来，爬起来时获得昭通土豆。</t>
  </si>
  <si>
    <t>昭通土豆</t>
  </si>
  <si>
    <t>去望江楼欣赏风景，不幸从楼顶跌下，遇见河神。</t>
  </si>
  <si>
    <t>玉溪米线节：参与玉溪81天玉溪米线节，与玉溪人民祈福祈求风调雨顺。</t>
  </si>
  <si>
    <t>易门豆豉</t>
  </si>
  <si>
    <t>映月潭温泉：去映月潭跑温泉，遇见购票送元江火龙活动。</t>
  </si>
  <si>
    <t>元江火龙果</t>
  </si>
  <si>
    <t>和友人一起去笔架山爬上，行至半山之处，饥渴难耐，遇一老伯贩卖元江芒果，购买食之。</t>
  </si>
  <si>
    <t>元江芒果</t>
  </si>
  <si>
    <t>独行前去茶马古道骑马感受古人贸易的艰辛，获得先人垂怜，赐特产普洱茶。</t>
  </si>
  <si>
    <t>普洱茶</t>
  </si>
  <si>
    <t>在娜允古镇游玩之时，被口若悬河的导购员吸引，购买了一份但当地美食。</t>
  </si>
  <si>
    <t>前去勐梭龙潭游玩，恰遇龙王携墨江紫米而归，急忙在地上寻找。</t>
  </si>
  <si>
    <t>墨江紫米</t>
  </si>
  <si>
    <t>被《爸爸去哪儿》播出地吸引，前去普者黑游玩，巧遇重返普者黑的爸爸去哪儿团队，获赠普者黑明信片。</t>
  </si>
  <si>
    <t>被坝美的世外桃源景观所吸引，决定在再此地游玩几天，时间增加5分钟。</t>
  </si>
  <si>
    <t>去青龙山登高望远，享受日出，购买帐篷、食材等等。</t>
  </si>
  <si>
    <t>在古城中欣赏美轮美奂的古时建筑，拍下了一张张唯美的照片。</t>
  </si>
  <si>
    <t>在元阳欣赏哈尼族世世代代留下来的杰作——元阳梯田。</t>
  </si>
  <si>
    <t>火把节：农历六月二十四日，彝族同胞举族狂欢，趁机蹭了一顿过桥米线。</t>
  </si>
  <si>
    <t>云南米线</t>
  </si>
  <si>
    <t>傣族泼水节：公历四月十三日至十五日，参加傣族泼水节，与人们共同驱逐以前的烦恼。</t>
  </si>
  <si>
    <t>菠萝饭</t>
  </si>
  <si>
    <t>前去西双版纳感受大自然的杰作，在游玩途中捡到一只野生小耳猪。</t>
  </si>
  <si>
    <t>西双版纳小耳猪</t>
  </si>
  <si>
    <t>挑战空走走廊带来的太空漫步之感时，不幸失败，友人购买了一份香竹烤饭给压压惊。</t>
  </si>
  <si>
    <t>香竹烤饭</t>
  </si>
  <si>
    <t>农历二月初八，恰遇彝族传统节日大姚插花节，与数千人一起纪念美丽善良的咪依鲁。</t>
  </si>
  <si>
    <t>公历4月15日，遇见楚雄州人民州庆，举州欢庆。</t>
  </si>
  <si>
    <t>去彝族游玩，遇见当地彝族的牟定三月歌舞盛会，在歌舞会中购买了特产楚雄竹荪。</t>
  </si>
  <si>
    <t>楚雄竹荪</t>
  </si>
  <si>
    <t>农历二月初七至初九，在巍山参加巍山小吃节。</t>
  </si>
  <si>
    <t>在洱海划船，不幸跌落湖底，抱着一根火腿浮上了海面。</t>
  </si>
  <si>
    <t>诺邓火腿</t>
  </si>
  <si>
    <t>正在参观天龙八部影视城，被朋友扔了一个东西砸到头，捡起来一看，原来是大理独头大蒜。</t>
  </si>
  <si>
    <t>大理独头大蒜</t>
  </si>
  <si>
    <t>农历正月中旬，参加有着“天堂之舞”称谓的目瑙纵歌节，数万人一起狂欢起舞。</t>
  </si>
  <si>
    <t>农历九月初十,幸运的参加了阿露窝罗节，一起庆祝阿昌族祖先战胜邪魔的壮举。</t>
  </si>
  <si>
    <t>遮放米</t>
  </si>
  <si>
    <t>公历四月十三日至十五日，参加傣族泼水节，与人们共同驱逐以前的烦恼。</t>
  </si>
  <si>
    <t>芒市石斛</t>
  </si>
  <si>
    <t>正月初九，正直樱花散开之时，傈僳族正在举行“拉歌”节，与大家一起为新年载歌载舞。</t>
  </si>
  <si>
    <t>新年过后，迫不及待的参与“澡塘赛歌会”，寻找漂亮的傈僳族小姐姐。</t>
  </si>
  <si>
    <t>正陶醉在桃花岛的风景之中，被一声牛叫打断，遂迁怒于牛。</t>
  </si>
  <si>
    <t>独龙牛</t>
  </si>
  <si>
    <t>农历二月，在依拉草原游玩，被藏族同胞邀请参加箭友节，成绩出众。</t>
  </si>
  <si>
    <t>德钦松茸</t>
  </si>
  <si>
    <t>农历五月五日端阳节，也是藏族人民的赛马节，中甸城万人空巷，与大家一起赛马。</t>
  </si>
  <si>
    <t>农历三月十五日，为藏族人民神山节，与藏族同胞一起在“贡卡通”，一起焚香祭祀卡瓦格博神。</t>
  </si>
  <si>
    <t>香格里拉松茸</t>
  </si>
  <si>
    <t>农历五月五日端阳节,保山端阳赶花街如期召开，百花争艳。</t>
  </si>
  <si>
    <t>农历十冬腊月，正赶上布朗族“年猪饭”，家家户户杀猪吃年猪饭，幸运的获得配料腾冲饵丝。</t>
  </si>
  <si>
    <t>腾冲饵丝</t>
  </si>
  <si>
    <t>正在北海湿地游玩的，遇见一只被狼咬伤的龙陵黄山羊，出于好心救了它。</t>
  </si>
  <si>
    <t>龙陵黄山羊</t>
  </si>
  <si>
    <t>在丽江古城游玩的，在敬酒时，不小心没有遵守纳西族的民族习俗。</t>
  </si>
  <si>
    <t>在玉龙雪山闲逛，正陶醉在雪山秀丽的风景之中，不幸被绊倒，准备拿绊倒的草出气，仔细一看，原来是玉龙滇重楼。</t>
  </si>
  <si>
    <t>玉龙滇重楼</t>
  </si>
  <si>
    <t>与朋友在有“高原明珠”之称的泸沽湖上游玩，因风太大，没听清朋友说什么，隐隐约约听到“汽锅鸡”“汽锅鸡”。</t>
  </si>
  <si>
    <t>丽江汽锅鸡</t>
  </si>
  <si>
    <t>5月1日，趁劳动节假期在临沧游玩的参加了佤族”摸黑”，脸上满是有美颜护肤功效的黑泥。</t>
  </si>
  <si>
    <t>参加玩节日之后，饥肠辘辘，品尝了一份临沧特色小吃粑粑卷。</t>
  </si>
  <si>
    <t>慕名前去游览地跨两国南伞跨国溶洞，运气爆棚，在路上捡到云县的白花木瓜。</t>
  </si>
  <si>
    <t>五月初五，与朋友一起参加国际龙舟节，纪念屈原。</t>
  </si>
  <si>
    <t>六月六古称天贩节，与土家族同胞一起翻晒衣物。</t>
  </si>
  <si>
    <t>长沙臭豆腐</t>
  </si>
  <si>
    <t>公历五月，独自前去五尖山森林公园避暑，享受森林浴。</t>
  </si>
  <si>
    <t>农历十月，偶遇苗族跳香节，与大家祭祀五谷神与神农，跳香舞。</t>
  </si>
  <si>
    <t>在炎帝广场祭奠祖先披荆斩棘，开创后世的功绩。</t>
  </si>
  <si>
    <t>醴陵釉下彩瓷</t>
  </si>
  <si>
    <t>在神农公园缅怀神农大帝尝百草，只为让华夏儿女病有药医的无上情怀。</t>
  </si>
  <si>
    <t>醴陵瓷器</t>
  </si>
  <si>
    <t>在毛泽东主席故居缅怀主席生平以及珍惜现在得之不易的和平。</t>
  </si>
  <si>
    <t>湘莲</t>
  </si>
  <si>
    <t>在彭德怀将军故居与纪念馆缅怀先辈们的不宜以及现在和平的来之不易。</t>
  </si>
  <si>
    <t>在东山书院游玩，捡到谭政的字帖，遂上交给国家。</t>
  </si>
  <si>
    <t>湘乡烘糕</t>
  </si>
  <si>
    <t>大年初一，与南岳人民一同“抢香头”，祈求圣帝保佑。</t>
  </si>
  <si>
    <t>五月初五，参加南岳庙会，观看杂技、歌舞等等表演。</t>
  </si>
  <si>
    <t>耒阳红薯粉皮</t>
  </si>
  <si>
    <t>八月初一，与朋友参加南岳大帝的诞辰。</t>
  </si>
  <si>
    <t>常宁茶油</t>
  </si>
  <si>
    <t>前去魏源故居参观，缅怀这些想拯救民族与水火的伟大理想。</t>
  </si>
  <si>
    <t>洞口墨晶石雕</t>
  </si>
  <si>
    <t>在南山牧场纵马高歌，被热心的小哥哥邀请吃饭。</t>
  </si>
  <si>
    <t>城步青钱柳茶</t>
  </si>
  <si>
    <t>前去云山国家森林公园参观古人留下的墨宝。</t>
  </si>
  <si>
    <t>在岳阳楼登高远眺，触发隐藏任务—范仲淹的忧国忧民。</t>
  </si>
  <si>
    <t>特产岳州扇</t>
  </si>
  <si>
    <t>去洞庭湖划船游玩，感受淡水湖的烟波浩淼、水天一色。</t>
  </si>
  <si>
    <t>在屈子祠游玩小憩时，梦遇屈子，与其交谈甚欢。</t>
  </si>
  <si>
    <t>岳阳黄茶</t>
  </si>
  <si>
    <t>六月六，遇见常德人民煮新米祭拜先祖，翻晒衣被、书籍等物，幸运值max。</t>
  </si>
  <si>
    <t>城头山大米</t>
  </si>
  <si>
    <t>参观东晋大诗人的陶渊明笔下的桃花源，意外获得桃源大叶茶。</t>
  </si>
  <si>
    <t>桃源大叶茶</t>
  </si>
  <si>
    <t>二月十五日，参加白族花朝大期，因为当天打扮比较阳光，获得小姐姐的喜爱。</t>
  </si>
  <si>
    <t>张家界椪柑</t>
  </si>
  <si>
    <t>偷偷的躲在张家界内看日出，不料被值班人员看见。</t>
  </si>
  <si>
    <t>在土家风情园领略土家族山寨风貌和精彩的土家族民俗风情，被好客的土家族人民招待。</t>
  </si>
  <si>
    <t>土家神茶</t>
  </si>
  <si>
    <t>在益阳奥林匹克公园，练习羽毛球，偶遇林丹，幸运值max。</t>
  </si>
  <si>
    <t>在桃江县观看罗溪瀑布，瀑布撒玉抛珠，银帘落地，带下来一只大闸蟹。</t>
  </si>
  <si>
    <t>大通湖大闸蟹</t>
  </si>
  <si>
    <t>去益阳清溪村感受改革开放以来新农村的巨变。</t>
  </si>
  <si>
    <t>沅江四季红镇腐乳</t>
  </si>
  <si>
    <t>四月初八，在金江镇参加“敬牛节”，被大方的当地人招待。</t>
  </si>
  <si>
    <t>东江鱼</t>
  </si>
  <si>
    <t>在汝城温泉福泉山庄跑温泉，见一鱼从底部游上来，抓把它抓住养了起来。</t>
  </si>
  <si>
    <t>子龙郡坛子肉</t>
  </si>
  <si>
    <t>在苏仙岭拜佛求仙，感动传说在这升仙的苏耽，赐下特产临武鸭。</t>
  </si>
  <si>
    <t>在柳子庙吊唁唐代进步思想家、政治家和著名文学家永州司马柳宗元。</t>
  </si>
  <si>
    <t>东安鸡</t>
  </si>
  <si>
    <t>在九嶷山国家森林公园追随历史名人的脚步，缅今怀古，受古人气运加成。</t>
  </si>
  <si>
    <t>祁阳石</t>
  </si>
  <si>
    <t>在中国人民抗日战争胜利受降纪念馆感叹抗战的不宜，为先辈们骄傲。</t>
  </si>
  <si>
    <t>芷江鸭</t>
  </si>
  <si>
    <t>参观全国保存最为完好的明清古城之一黔阳古城，游山玩水，好不快活。</t>
  </si>
  <si>
    <t>新晃龙脑</t>
  </si>
  <si>
    <t>参观史称“三楚西南第一桥”龙津风雨桥，不幸掉落河里，霉运练练。</t>
  </si>
  <si>
    <t>参观被誉为“安化八景”之首湄江风景区，被热心的导游带到当地农家。</t>
  </si>
  <si>
    <t>铁山杨梅</t>
  </si>
  <si>
    <t>参观全国保存无几的“乡间侯府”曾国藩故居，被曾国藩后人热情招待。</t>
  </si>
  <si>
    <t>溪砚</t>
  </si>
  <si>
    <t>参观紫鹊界梯田，惊叹劳动人民的智慧，在没有一口河流、一座水库的地方，做出了这么大的灌溉性梯田。</t>
  </si>
  <si>
    <t>紫鹊界贡米</t>
  </si>
  <si>
    <t>七月七，参加湘西苗族的传统鼓会，与大家一起载歌载舞。</t>
  </si>
  <si>
    <t>四月八，与湘西苗族人民跳鼓舞、对山歌、上刀梯等活动。</t>
  </si>
  <si>
    <t>湘西猕猴桃</t>
  </si>
  <si>
    <t>农历正月，与苗族的朋友一起“赶年场”，与大家一起看打秋千、舞狮子、玩龙灯。</t>
  </si>
  <si>
    <t>阳历10月下旬，刚好赶上中国-东盟博览会的召开，与各国朋友一起品尝东南亚及当地美食。</t>
  </si>
  <si>
    <t>横县鱼生</t>
  </si>
  <si>
    <t>去龙虎山求签，途中路遇张道陵道长天师，几番哀求之下，天师赐下刘圩香芋。</t>
  </si>
  <si>
    <t>刘圩香芋</t>
  </si>
  <si>
    <t>前去三月三歌节打酱油，没想到被壮乡人民强拉着唱了几首歌，反响还不错。</t>
  </si>
  <si>
    <t>上林八角</t>
  </si>
  <si>
    <t>正月十一，参加融水滚贝侗族乡“热伴节”，与大家一起斗马、斗鸟、坡花选举等节目。</t>
  </si>
  <si>
    <t>柳城蜜桔</t>
  </si>
  <si>
    <t>正月十六，在融水香粉古龙坡会，投票给参加选美的小姐姐，获得小姐姐的馈赠。</t>
  </si>
  <si>
    <t>融水糯米柚</t>
  </si>
  <si>
    <t>正月十七参加安陲乡芒篙节，幸运的获得当地小姐姐的招待。</t>
  </si>
  <si>
    <t>融安金桔</t>
  </si>
  <si>
    <t>农历三月初三，准备参加桂林壮族歌节，向当地的小姐姐请教怎么唱山歌。</t>
  </si>
  <si>
    <t>春天三月初桃花盛开之时，在恭城巧遇桃花节的召开，前往感受十里桃花的浪漫。</t>
  </si>
  <si>
    <t>徒步游走在拥有“桂林山水甲天下”的漓江，感受桂林风光的精华所在。</t>
  </si>
  <si>
    <t>在石表山俯瞰壮美辽阔的丹霞地貌风光，忍不住自拍了两张。</t>
  </si>
  <si>
    <t>参观我国保存较好，建筑集中度和规模数一数二的骑楼城。</t>
  </si>
  <si>
    <t>六堡茶</t>
  </si>
  <si>
    <t>前往梧州最大的佛教圣地西竺园祈福，受庙内僧人馈赠。</t>
  </si>
  <si>
    <t>梧州砂糖桔</t>
  </si>
  <si>
    <t>夜游侨港风情街，与朋友一起逛街吃小吃。</t>
  </si>
  <si>
    <t>香山鸡嘴荔枝</t>
  </si>
  <si>
    <t>前往涠洲岛火山地质景观的精华所在的鳄鱼山景区摄影。</t>
  </si>
  <si>
    <t>在涠洲岛玩各种水上运动，不小心跌倒海底，时来运转，捡到当地特产海参。</t>
  </si>
  <si>
    <t>海参</t>
  </si>
  <si>
    <t>双十一，在防城港参加金花茶节。</t>
  </si>
  <si>
    <t>在火山岛欣赏50万年前遗留至今的火山岩以及众多的远古植物。</t>
  </si>
  <si>
    <t>在十万大山国家森林公园享受森林浴，不小心被绊倒，没想到扯出一个大红薯。</t>
  </si>
  <si>
    <t>红姑娘红薯</t>
  </si>
  <si>
    <t>6月，参观三娘湾景区举办“观潮节”，欣赏潮起潮落。</t>
  </si>
  <si>
    <t>10月26日到现场观看“亚洲水上摩托城市公开赛”，为我国健儿加油助威。</t>
  </si>
  <si>
    <t>11月参加钦州陶艺城举办全国性陶艺大赛，不料第一轮就被淘汰。</t>
  </si>
  <si>
    <t>坭兴陶</t>
  </si>
  <si>
    <t>十月廿二，幸运的遇到了港南区乡村的“豆腐节”，你受到当地村民的热情招待。</t>
  </si>
  <si>
    <t>覃塘莲藕</t>
  </si>
  <si>
    <t>三月三,你与广大壮族群众一起喜庆过节，大家一起载歌载舞。</t>
  </si>
  <si>
    <t>你参观用有千年历史的南山寺时，为寺庙捐赠了一些香油钱。</t>
  </si>
  <si>
    <t>欣赏古代道教“三十六洞天”中的第二十二洞天的勾漏洞，你在出来时获得景区人员的馈赠。</t>
  </si>
  <si>
    <t>容县沙田柚</t>
  </si>
  <si>
    <t>在大容山森林公园看日落日出，你被美景所折服。</t>
  </si>
  <si>
    <t>农历初四至十五，在隆林境内参加苗族的跳坡节，因你长相不错，赢得苗族小姐姐的好感。</t>
  </si>
  <si>
    <t>田东香芒</t>
  </si>
  <si>
    <t>4月，你与朋友参加洛陀民俗文化旅游节，一起吃小吃、看表演。</t>
  </si>
  <si>
    <t>参观国内数一数二的百色起义革命纪念馆，你触发了幸运任务，幸运值max。</t>
  </si>
  <si>
    <t>西林麻鸭</t>
  </si>
  <si>
    <t>农历十月十六日，贺州瑶族同胞举行盘王节，你与大家一起载歌载舞。</t>
  </si>
  <si>
    <t>正月初十到正月十五，参加富川县的富阳节灯会，你与大家一起上街赏灯，好不快活。</t>
  </si>
  <si>
    <t>你在秀水状元村感受“十年寒窗苦，一朝成名天下知”的学霸氛围。</t>
  </si>
  <si>
    <t>前往雄伟壮观的天然溶洞景观的百魔洞，你正遇东兰板栗成熟，热心的村民赠送了你一份东兰板栗。</t>
  </si>
  <si>
    <t>东兰板栗</t>
  </si>
  <si>
    <t>你到刘三姐故里景区领略广西壮族对歌文化，探访壮寨民俗风情。</t>
  </si>
  <si>
    <t>你前往“世界长寿之乡”探访当地人民长寿的秘密，路途中获得特产龙滩珍珠李。</t>
  </si>
  <si>
    <t>龙滩珍珠李</t>
  </si>
  <si>
    <t>探访民俗风情浓郁的古占村的绝技表演者，你受到热情招待。</t>
  </si>
  <si>
    <t>来宾火龙果</t>
  </si>
  <si>
    <t>你到象州温泉泡温泉，恰巧遇见店家购票送金银花活动。</t>
  </si>
  <si>
    <t>忻城金银花</t>
  </si>
  <si>
    <t>三月三,与广大壮族群众一起喜庆过节，你与大家一起载歌载舞。</t>
  </si>
  <si>
    <t>三月初三歌坡节，你与大家一起载歌载舞，对唱山歌。</t>
  </si>
  <si>
    <t>你到热播电视剧《花千骨》取景地游玩。</t>
  </si>
  <si>
    <t>姑辽茶</t>
  </si>
  <si>
    <t>拍下趵突泉泉水流动瞬间。</t>
  </si>
  <si>
    <t>东阿阿胶</t>
  </si>
  <si>
    <t>到大明湖畔寻找夏雨荷，找到夏雨荷获得章丘大葱。</t>
  </si>
  <si>
    <t>章丘大葱</t>
  </si>
  <si>
    <t>写出灵岩寺和灵隐寺的所在地。</t>
  </si>
  <si>
    <t>平阴玫瑰</t>
  </si>
  <si>
    <t>买一捆章丘大葱带回家，可获得龙山黑陶*1</t>
  </si>
  <si>
    <t>龙山黑陶</t>
  </si>
  <si>
    <t>喝崂山啤酒配青岛大虾。</t>
  </si>
  <si>
    <t>灵山岛海参</t>
  </si>
  <si>
    <t>去第一海水浴场体验万人泡澡。</t>
  </si>
  <si>
    <t>泊里西施舌</t>
  </si>
  <si>
    <t>去奥帆中心和建筑物合影。</t>
  </si>
  <si>
    <t>泡一杯崂山绿茶。</t>
  </si>
  <si>
    <t>在聊斋旅游区，观看聊斋志异。</t>
  </si>
  <si>
    <t>消水蒜黄</t>
  </si>
  <si>
    <t>在蒲松龄故居参观曾经写作的地方。</t>
  </si>
  <si>
    <t>淄砚</t>
  </si>
  <si>
    <t>去王母池进去的路上偶遇王母人偶并携伴前行。</t>
  </si>
  <si>
    <t>博山豆腐箱</t>
  </si>
  <si>
    <t>购买山东大葱配煎饼。</t>
  </si>
  <si>
    <t>酱汁鸭方</t>
  </si>
  <si>
    <t>购买山东煎饼，尝试加大葱一起吃。</t>
  </si>
  <si>
    <t>山亭菜煎饼</t>
  </si>
  <si>
    <t>去台儿庄参观台儿庄战役，并购买纪念册。</t>
  </si>
  <si>
    <t>在微山湖湿地搭帐篷。</t>
  </si>
  <si>
    <t>盛世红荷藕粉</t>
  </si>
  <si>
    <t>用龙阳绿萝卜蘸酱。</t>
  </si>
  <si>
    <t>龙阳绿萝卜</t>
  </si>
  <si>
    <t>去东营天鹅湖喂天鹅。</t>
  </si>
  <si>
    <t>芙蓉干贝</t>
  </si>
  <si>
    <t>到清风公园垂钓，钓上一只鱼包成新鲜鱼饺子。</t>
  </si>
  <si>
    <t>鲜鱼水饺</t>
  </si>
  <si>
    <t>到明月湖湿地踏青搭帐篷。</t>
  </si>
  <si>
    <t>蓬莱小面</t>
  </si>
  <si>
    <t>在清风公园吹风。</t>
  </si>
  <si>
    <t>河口冬枣</t>
  </si>
  <si>
    <t>和朋友一起去蓬莱阁吸口仙气。</t>
  </si>
  <si>
    <t>烟台苹果</t>
  </si>
  <si>
    <t>在长岛邂逅一位拍海景的摄影师。</t>
  </si>
  <si>
    <t>写出八仙过海哪八仙。</t>
  </si>
  <si>
    <t>莱州毛笔</t>
  </si>
  <si>
    <t>装满一瓶金沙滩的沙。</t>
  </si>
  <si>
    <t>莱州梭子蟹</t>
  </si>
  <si>
    <t>去世界风筝馆了解风筝的来历。</t>
  </si>
  <si>
    <t>青州柿干</t>
  </si>
  <si>
    <t>登崇山，走遍36峰。</t>
  </si>
  <si>
    <t>青州银瓜</t>
  </si>
  <si>
    <t>炒一盘青州银瓜。</t>
  </si>
  <si>
    <t>在云门山偶遇一妙龄女子。</t>
  </si>
  <si>
    <t>石埠子樱桃</t>
  </si>
  <si>
    <t>到孔子学堂参加拜师典礼。</t>
  </si>
  <si>
    <t>鱼台大米</t>
  </si>
  <si>
    <t>购买嘉祥白菊花并泡茶。</t>
  </si>
  <si>
    <t>嘉祥白菊花</t>
  </si>
  <si>
    <t>在水泊梁上听一次评书讲梁山好汉的故事。</t>
  </si>
  <si>
    <t>金乡大蒜</t>
  </si>
  <si>
    <t>在石门山寻找三块怪石。</t>
  </si>
  <si>
    <t>微山湖麻鸭蛋</t>
  </si>
  <si>
    <t>买个煎饼去泰山顶上吃。</t>
  </si>
  <si>
    <t>泰安煎饼</t>
  </si>
  <si>
    <t>和男女朋友在日观峰观赏日落，并拍下照片纪念。</t>
  </si>
  <si>
    <t>在东平湖帮助渔民捉虾。</t>
  </si>
  <si>
    <t>东平湖大青虾</t>
  </si>
  <si>
    <t>购买泰山何首乌给父母。</t>
  </si>
  <si>
    <t>泰山何首乌</t>
  </si>
  <si>
    <t>去鸡鸣岛遇到爸爸去哪儿剧组在拍摄，去照顾萌娃一天。</t>
  </si>
  <si>
    <t>荣成大花生</t>
  </si>
  <si>
    <t>在神雕野生动物园和模仿杨过和神雕合影。</t>
  </si>
  <si>
    <t>在天鹅湖和天鹅嬉戏。</t>
  </si>
  <si>
    <t>威海海带</t>
  </si>
  <si>
    <t>去荣成摘无花果。</t>
  </si>
  <si>
    <t>荣成无花果</t>
  </si>
  <si>
    <t>去日照茶园和采茶的小姑娘一起采茶。</t>
  </si>
  <si>
    <t>日照绿茶</t>
  </si>
  <si>
    <t>在九仙山遇到导游在欺骗游客买东西，制止导游行为。</t>
  </si>
  <si>
    <t>日照烤烟</t>
  </si>
  <si>
    <t>到奥林匹克水上公园打卡。</t>
  </si>
  <si>
    <t>日照蚕茧</t>
  </si>
  <si>
    <t>写出黄海九寨沟，和四川九寨沟的所在地。</t>
  </si>
  <si>
    <t>莒县丹参</t>
  </si>
  <si>
    <t>到鹤半山转一圈。</t>
  </si>
  <si>
    <t>阳信鸭梨</t>
  </si>
  <si>
    <t>到中国孙子冰法城学习三十六计。</t>
  </si>
  <si>
    <t>沾化虾酱</t>
  </si>
  <si>
    <t>在去三河湖风景区偶遇落水游客，见义勇为救下游客。</t>
  </si>
  <si>
    <t>长山山药</t>
  </si>
  <si>
    <t>在公交车上捡到钱包，并归还给失主。</t>
  </si>
  <si>
    <t>邹平香椿</t>
  </si>
  <si>
    <t>在泉城极地海洋世界里吃一只德州扒鸡。</t>
  </si>
  <si>
    <t>德州扒鸡</t>
  </si>
  <si>
    <t>在中国太阳谷，用太阳能给手机充电。</t>
  </si>
  <si>
    <t>武城辣椒</t>
  </si>
  <si>
    <t>帮农民采摘武城辣椒。</t>
  </si>
  <si>
    <t>德州黑陶</t>
  </si>
  <si>
    <t>在去海岛金山寺的路上买一瓶矿泉水。</t>
  </si>
  <si>
    <t>乐陵金丝小枣</t>
  </si>
  <si>
    <t>在狮子楼偶遇路上舞狮队。</t>
  </si>
  <si>
    <t>丁马甲鱼</t>
  </si>
  <si>
    <t>在冠县体验摘灵芝。</t>
  </si>
  <si>
    <t>冠县灵芝</t>
  </si>
  <si>
    <t>爬上井冈山。</t>
  </si>
  <si>
    <t>茌平圆铃大枣</t>
  </si>
  <si>
    <t>在雪山彩虹谷等待彩虹瞬间。</t>
  </si>
  <si>
    <t>苍山大蒜</t>
  </si>
  <si>
    <t>购买一斤莒南花生。</t>
  </si>
  <si>
    <t>莒南花生</t>
  </si>
  <si>
    <t>在天马岛游览四奇、四怪。</t>
  </si>
  <si>
    <t>蒙阴蜜桃</t>
  </si>
  <si>
    <t>用蒙山板栗炖鸡。</t>
  </si>
  <si>
    <t>蒙山板栗</t>
  </si>
  <si>
    <t>在水浒好汉城，参观水浒好汉。</t>
  </si>
  <si>
    <t>陈集山药</t>
  </si>
  <si>
    <t>在永丰塌买一炷香，并祈祷国家发展富强。</t>
  </si>
  <si>
    <t>单县罗汉参</t>
  </si>
  <si>
    <t>拉上朋友一起喝完单县羊肉汤。</t>
  </si>
  <si>
    <t>单县羊肉汤</t>
  </si>
  <si>
    <t>夏季，在秦王避暑洞购买外套。</t>
  </si>
  <si>
    <t>菏泽牡丹籽油</t>
  </si>
  <si>
    <t>用一根莱芜鸡腿葱炒一碗红烧肉炒大葱。</t>
  </si>
  <si>
    <t>莱芜鸡腿葱</t>
  </si>
  <si>
    <t>在梦幻情人谷购买玫瑰花送给爱人。</t>
  </si>
  <si>
    <t>莱芜白花丹参</t>
  </si>
  <si>
    <t>去挖莱芜生姜。</t>
  </si>
  <si>
    <t>莱芜生姜</t>
  </si>
  <si>
    <t>放莱芜黑山羊。</t>
  </si>
  <si>
    <t>莱芜黑山羊肉</t>
  </si>
  <si>
    <t>湖边观看老人垂钓。</t>
  </si>
  <si>
    <t>在高原白桦林探险。</t>
  </si>
  <si>
    <t>托县彩米</t>
  </si>
  <si>
    <t>祭拜之后获得托县茴香。</t>
  </si>
  <si>
    <t>托县茴香</t>
  </si>
  <si>
    <t>观看石刻、石碑。</t>
  </si>
  <si>
    <t>清水河胡油</t>
  </si>
  <si>
    <t>参加摔跤比赛，第一轮就被淘汰。</t>
  </si>
  <si>
    <t>拔丝奶豆腐</t>
  </si>
  <si>
    <t>买一袋固阳燕麦带回家。</t>
  </si>
  <si>
    <t>固阳燕麦</t>
  </si>
  <si>
    <t>饮下智水潭潭水。</t>
  </si>
  <si>
    <t>在博物馆迷路，发现达茂小红皮小麦。</t>
  </si>
  <si>
    <t>达茂小红皮小麦</t>
  </si>
  <si>
    <t>爬上最高的胡杨树。</t>
  </si>
  <si>
    <t>内蒙古肉苁蓉</t>
  </si>
  <si>
    <t>擦掉到此一游的涂鸦。</t>
  </si>
  <si>
    <t>乌海葡萄</t>
  </si>
  <si>
    <t>站在一线天的巨石上。</t>
  </si>
  <si>
    <t>聆听牧民的马头琴演奏，结束了给予鼓掌。</t>
  </si>
  <si>
    <t>马头琴</t>
  </si>
  <si>
    <t>吃了最贵的手把肉。</t>
  </si>
  <si>
    <t>巴林石</t>
  </si>
  <si>
    <t>在山顶假装错位骑马。</t>
  </si>
  <si>
    <t>与天鹅嬉戏。</t>
  </si>
  <si>
    <t>敖汉小米</t>
  </si>
  <si>
    <t>躺在花丛中望天。</t>
  </si>
  <si>
    <t>与一头羊角力，被追的到处跑。</t>
  </si>
  <si>
    <t>手把肉</t>
  </si>
  <si>
    <t>骑马狂奔草原。</t>
  </si>
  <si>
    <t>湖边野餐，一只水貂被香味吸引过来。</t>
  </si>
  <si>
    <t>水貂</t>
  </si>
  <si>
    <t>观看剧组拍成吉思汗的电影。</t>
  </si>
  <si>
    <t>呼伦贝尔草原白蘑</t>
  </si>
  <si>
    <t>在大青沟漂流。</t>
  </si>
  <si>
    <t>科尔沁蒙古馅饼</t>
  </si>
  <si>
    <t>参观所有的宝殿。</t>
  </si>
  <si>
    <t>穿行于羊群骏马。</t>
  </si>
  <si>
    <t>中华麦饭石</t>
  </si>
  <si>
    <t>帮来不及完成任务的小和尚扫地。</t>
  </si>
  <si>
    <t>内蒙古松茸</t>
  </si>
  <si>
    <t>数满九十九泉。</t>
  </si>
  <si>
    <t>鸿茅药酒</t>
  </si>
  <si>
    <t>在九龙湾游泳。</t>
  </si>
  <si>
    <t>身着王爷、王妃的蒙族服饰体验隆重热闹的烤全羊仪式。</t>
  </si>
  <si>
    <t>丰镇月饼</t>
  </si>
  <si>
    <t>闻花香打扰到蜜蜂，被追的到处跑。</t>
  </si>
  <si>
    <t>步行在沙漠中，抬头望向太远。</t>
  </si>
  <si>
    <t>帮助牧民剃羊毛。</t>
  </si>
  <si>
    <t>山羊绒</t>
  </si>
  <si>
    <t>参拜成吉思汗陵。</t>
  </si>
  <si>
    <t>泛舟湖上钓鱼，钓上来不明物体。</t>
  </si>
  <si>
    <t>鄂托克旗螺旋藻</t>
  </si>
  <si>
    <t>观看乌梁素海的日落。</t>
  </si>
  <si>
    <t>对执勤的士兵敬礼致敬。</t>
  </si>
  <si>
    <t>河套肉苁蓉</t>
  </si>
  <si>
    <t>在大桦背滑草。</t>
  </si>
  <si>
    <t>巴彦淖尔羊肉</t>
  </si>
  <si>
    <t>举起一块玛瑙对着太阳观看。</t>
  </si>
  <si>
    <t>在成吉思汗了解他的丰功伟绩。</t>
  </si>
  <si>
    <t>阿尔山黑木耳</t>
  </si>
  <si>
    <t>万豪蒙古大营，和当地人一起跳蒙古舞。</t>
  </si>
  <si>
    <t>俄体粉条</t>
  </si>
  <si>
    <t>科尔沁国家级自然保护区，骑马奔跑。</t>
  </si>
  <si>
    <t>买王小二烧饼的路上遇到排队，并购买成功。</t>
  </si>
  <si>
    <t>王小二烧饼</t>
  </si>
  <si>
    <t>去支付宝阿拉善森林，看自己培养的小树苗。</t>
  </si>
  <si>
    <t>阿拉善肉苁蓉</t>
  </si>
  <si>
    <t>在通湖草原骑骆驼。</t>
  </si>
  <si>
    <t>阿拉善仿古地毯</t>
  </si>
  <si>
    <t>在居沿海看群鸟齐飞。</t>
  </si>
  <si>
    <t>在神树景区，购买一张神树纪念品。</t>
  </si>
  <si>
    <t>阿右旗奇石</t>
  </si>
  <si>
    <t>在锡林郭勒大草原，骑马一小时。</t>
  </si>
  <si>
    <t>锡林浩特哈拉海</t>
  </si>
  <si>
    <t>晚上参加蒙古包篝火晚会，与当地牧民群舞。</t>
  </si>
  <si>
    <t>锡林浩特牛肉干</t>
  </si>
  <si>
    <t>尝试喝三种马奶酒。</t>
  </si>
  <si>
    <t>锡林浩特马奶酒</t>
  </si>
  <si>
    <t>在草原上学骑射，打中把心一次。</t>
  </si>
  <si>
    <t>火不思</t>
  </si>
  <si>
    <t>在凤凰楼上吟一首凤凰台。</t>
  </si>
  <si>
    <t>白肉血肠</t>
  </si>
  <si>
    <t>在棋盘山下与人对弈获胜。</t>
  </si>
  <si>
    <t>熏肉大饼</t>
  </si>
  <si>
    <t>进饭店对老板娘说：水饺一碗多少钱？</t>
  </si>
  <si>
    <t>老边饺子</t>
  </si>
  <si>
    <t>学习朝鲜族如何打糕。</t>
  </si>
  <si>
    <t>朝鲜族打糕</t>
  </si>
  <si>
    <t>捡到一个完美贝壳。</t>
  </si>
  <si>
    <t>大连鲍鱼</t>
  </si>
  <si>
    <t>从跳水高台上一跃而下。</t>
  </si>
  <si>
    <t>海鲜焖子</t>
  </si>
  <si>
    <t>穿上潜水服与鱼儿共游。</t>
  </si>
  <si>
    <t>大连海参</t>
  </si>
  <si>
    <t>帮助当地渔民腌制咸鱼。</t>
  </si>
  <si>
    <t>咸鱼饼子</t>
  </si>
  <si>
    <t>参观贝壳博物馆。</t>
  </si>
  <si>
    <t>锅包肉</t>
  </si>
  <si>
    <t>说出千山乃是全真派的驻地。</t>
  </si>
  <si>
    <t>海城馅饼</t>
  </si>
  <si>
    <t>与当地人一起击鼓作乐。</t>
  </si>
  <si>
    <t>海城民间鼓乐</t>
  </si>
  <si>
    <t>泡一泡汤岗子温泉。</t>
  </si>
  <si>
    <t>鞍山枫叶肉干</t>
  </si>
  <si>
    <t>学习弥勒大佛的姿势睡觉。</t>
  </si>
  <si>
    <t>九龙川香菇</t>
  </si>
  <si>
    <t>在城内丢失了背包，找到时发现多了一个清原龙胆。</t>
  </si>
  <si>
    <t>清原龙胆</t>
  </si>
  <si>
    <t>说出满清十大酷刑。</t>
  </si>
  <si>
    <t>兰花熊掌</t>
  </si>
  <si>
    <t>打开游乐场的扭蛋。</t>
  </si>
  <si>
    <t>抚顺林下参</t>
  </si>
  <si>
    <t>学雷锋做好事一天。</t>
  </si>
  <si>
    <t>抚顺琥珀工艺品</t>
  </si>
  <si>
    <t>在山林小路上歇息。</t>
  </si>
  <si>
    <t>蕨菜</t>
  </si>
  <si>
    <t>在湖边小店购买瓜子大礼包。</t>
  </si>
  <si>
    <t>草河口红松籽</t>
  </si>
  <si>
    <t>捞起一块钟乳石。</t>
  </si>
  <si>
    <t>桓仁冰酒</t>
  </si>
  <si>
    <t>一口气走完999级台阶。</t>
  </si>
  <si>
    <t>桓仁大榛子</t>
  </si>
  <si>
    <t>岸边捡贝壳。</t>
  </si>
  <si>
    <t>东港杂色蛤</t>
  </si>
  <si>
    <t>路边购买糖炒栗子。</t>
  </si>
  <si>
    <t>丹东板栗</t>
  </si>
  <si>
    <t>帮助农民伯伯整理被风吹乱的大棚。</t>
  </si>
  <si>
    <t>东港草莓</t>
  </si>
  <si>
    <t>登顶天华山。</t>
  </si>
  <si>
    <t>背诵九阴真经的开头。</t>
  </si>
  <si>
    <t>锦州什锦小菜</t>
  </si>
  <si>
    <t>参加博览会志愿者，获得道光廿五百年贡酒。</t>
  </si>
  <si>
    <t>道光廿五百年贡酒</t>
  </si>
  <si>
    <t>求得一个上上签。</t>
  </si>
  <si>
    <t>银白杏</t>
  </si>
  <si>
    <t>点了一桌素斋。</t>
  </si>
  <si>
    <t>豆角烀饼</t>
  </si>
  <si>
    <t>闲逛于海产品市场，购买营口海蜇。</t>
  </si>
  <si>
    <t>营口海蜇</t>
  </si>
  <si>
    <t>观看红海日落。</t>
  </si>
  <si>
    <t>购买大沙湾大桃。</t>
  </si>
  <si>
    <t>石佛大血肠</t>
  </si>
  <si>
    <t>跟着和尚们做早课。</t>
  </si>
  <si>
    <t>盖州绒山羊</t>
  </si>
  <si>
    <t>临摹悬崖壁画。</t>
  </si>
  <si>
    <t>化石各小米</t>
  </si>
  <si>
    <t>泛舟湖中垂钓。</t>
  </si>
  <si>
    <t>阜新玛瑙</t>
  </si>
  <si>
    <t>寺庙饭店吃饭。</t>
  </si>
  <si>
    <t>喇嘛肉</t>
  </si>
  <si>
    <t>吟一首陆游的东村。</t>
  </si>
  <si>
    <t>参拜最大的木质释加牟尼佛坐像。</t>
  </si>
  <si>
    <t>辽阳大果榛子</t>
  </si>
  <si>
    <t>细细查看荷香万里图。</t>
  </si>
  <si>
    <t>乌拉草</t>
  </si>
  <si>
    <t>在烧烤区自制叫花鸡。</t>
  </si>
  <si>
    <t>盘锦大米</t>
  </si>
  <si>
    <t>戳一戳变大的河豚肚子。</t>
  </si>
  <si>
    <t>盘锦河豚</t>
  </si>
  <si>
    <t>精准的切出一块两斤的切糕。</t>
  </si>
  <si>
    <t>王把切糕</t>
  </si>
  <si>
    <t>与小鹿蝴蝶共舞花间。</t>
  </si>
  <si>
    <t>西丰鹿茸</t>
  </si>
  <si>
    <t>随手在岸边捡上一代蛤蜊。</t>
  </si>
  <si>
    <t>在健身区坐满100个仰卧起坐。</t>
  </si>
  <si>
    <t>李记坛肉</t>
  </si>
  <si>
    <t>在龙首山下剃了个头，二月二龙抬头。</t>
  </si>
  <si>
    <t>建平苦参</t>
  </si>
  <si>
    <t>说出蒸汽机的发明者。</t>
  </si>
  <si>
    <t>喀左紫砂</t>
  </si>
  <si>
    <t>书院饭店点了一碗饺子。</t>
  </si>
  <si>
    <t>喀左陈醋</t>
  </si>
  <si>
    <t>路过一条小巷子，闻到一股浓浓的酒香，寻着香味走进去。</t>
  </si>
  <si>
    <t>凌塔白酒</t>
  </si>
  <si>
    <t>拿着核桃往头上砸，试试核桃硬还是头硬，嗯，还是头硬。</t>
  </si>
  <si>
    <t>绥中核桃</t>
  </si>
  <si>
    <t>坐在关帝庙门前的树下沉思，一阵风吹过，被一个苹果砸中了头。</t>
  </si>
  <si>
    <t>前所苹果</t>
  </si>
  <si>
    <t>说出北魏的历代皇帝。</t>
  </si>
  <si>
    <t>九门口酒</t>
  </si>
  <si>
    <t>在劈山沟摆出劈山的姿势。</t>
  </si>
  <si>
    <t>吟一首陶渊明的饮酒。</t>
  </si>
  <si>
    <t>南票大枣</t>
  </si>
  <si>
    <t>参加一次拓展训练。</t>
  </si>
  <si>
    <t>新开岭山楂</t>
  </si>
  <si>
    <t>走上城墙，假装自己是古城卫兵。</t>
  </si>
  <si>
    <t>葫芦岛秋李子</t>
  </si>
  <si>
    <t>在温泉里偷偷试着煮温泉蛋。</t>
  </si>
  <si>
    <t>小南沟桑葚</t>
  </si>
  <si>
    <t>在长春冰雪节，观看世界级滑雪健将比赛。</t>
  </si>
  <si>
    <t>五味子</t>
  </si>
  <si>
    <t>在长春动物园内，购买一盆胡萝卜喂长颈鹿。</t>
  </si>
  <si>
    <t>红石砬小米</t>
  </si>
  <si>
    <t>在长春市内买到最便宜价格的榆树钱酒。</t>
  </si>
  <si>
    <t>榆树钱酒</t>
  </si>
  <si>
    <t>恰逢长春国际电影节，去蹭红地毯与明星合影。</t>
  </si>
  <si>
    <t>1月份，参加雾凇冰雪节。</t>
  </si>
  <si>
    <t>吉林高粱酒</t>
  </si>
  <si>
    <t>参加北山庙会，虔诚祈祷家人平安健康。</t>
  </si>
  <si>
    <t>黄松甸黑木耳</t>
  </si>
  <si>
    <t>在蛟龙红叶谷，临摹一副枫叶素描。</t>
  </si>
  <si>
    <t>在乌拉街买一件名族风披肩。</t>
  </si>
  <si>
    <t>永吉柞蚕蛹虫草</t>
  </si>
  <si>
    <t>写出叶赫那拉氏族做过皇后的人是谁？。</t>
  </si>
  <si>
    <t>喝一杯伊通鹿茸酒。</t>
  </si>
  <si>
    <t>伊通鹿茸</t>
  </si>
  <si>
    <t>在伊通火山群参观东北三宝养殖地。</t>
  </si>
  <si>
    <t>喝一次鹿茸酒。</t>
  </si>
  <si>
    <t>伊通蕨菜</t>
  </si>
  <si>
    <t>在扎兰芬围民俗文化园，体验当地民俗。</t>
  </si>
  <si>
    <t>龙泉春酒</t>
  </si>
  <si>
    <t>在辽源博物馆内，了解辽源历史文物。</t>
  </si>
  <si>
    <t>去喂一次东辽黑猪一次。</t>
  </si>
  <si>
    <t>东辽黑猪</t>
  </si>
  <si>
    <t>穿一次貂皮大衣。</t>
  </si>
  <si>
    <t>貂皮</t>
  </si>
  <si>
    <t>徒步走完五女峰五座峰。</t>
  </si>
  <si>
    <t>买当地特产内的两种大米。</t>
  </si>
  <si>
    <t>梅河大米</t>
  </si>
  <si>
    <t>写出鸡冠山名称的来历。</t>
  </si>
  <si>
    <t>集安山葡萄</t>
  </si>
  <si>
    <t>躺在鸭绿江的躺椅上，吹吹小风。</t>
  </si>
  <si>
    <t>集安板栗</t>
  </si>
  <si>
    <t>在长白山和朋友一起泡温泉。</t>
  </si>
  <si>
    <t>长白山红景天</t>
  </si>
  <si>
    <t>在长白山滑雪，并滑100米。</t>
  </si>
  <si>
    <t>抚松人参</t>
  </si>
  <si>
    <t>采摘一朵红景天。</t>
  </si>
  <si>
    <t>长白山淫羊藿</t>
  </si>
  <si>
    <t>摸一下松花石。</t>
  </si>
  <si>
    <t>买一瓶洮南香酒。</t>
  </si>
  <si>
    <t>洮南香酒</t>
  </si>
  <si>
    <t>扭一次秧歌。</t>
  </si>
  <si>
    <t>草原红牛肉</t>
  </si>
  <si>
    <t>做一次雪橇。</t>
  </si>
  <si>
    <t>白城油葵</t>
  </si>
  <si>
    <t>在东湖湿地公园狩猎一次。</t>
  </si>
  <si>
    <t>白城甘草</t>
  </si>
  <si>
    <t>用长岭粉条炖一次酸菜。</t>
  </si>
  <si>
    <t>长岭粉条</t>
  </si>
  <si>
    <t>骑行去查干湖。</t>
  </si>
  <si>
    <t>扶余四粒红花生</t>
  </si>
  <si>
    <t>吃一次猪肉炖粉条。</t>
  </si>
  <si>
    <t>乾安糯玉米</t>
  </si>
  <si>
    <t>在赛罕塔拉蒙古部落，观看蒙古摔跤。</t>
  </si>
  <si>
    <t>查干湖胖头鱼</t>
  </si>
  <si>
    <t>秋日你去兵马俑游玩，正巧遇到西安兵马俑石榴节，拍照与石榴同框，获得珍藏版明信片。</t>
  </si>
  <si>
    <t>你晚上（20：30-21:40）去华清宫可以看到震撼的大型舞台剧长恨歌。</t>
  </si>
  <si>
    <t>你去的时候正遇到旅游旺季，观赏到博物馆展列的一些历史珍品。</t>
  </si>
  <si>
    <t>四月下旬你去太白山，遇见观花赏雪登山节。</t>
  </si>
  <si>
    <t>你去法门寺游览时遇到劝捐的人，导致您无故多多捐赠钱财。</t>
  </si>
  <si>
    <t>你去关山草原，遇到当地牧民拉客宰客。</t>
  </si>
  <si>
    <t>1月平均气温在0℃以下，你去秦岭的时候河流冻结，十分寒冷，导致感冒。</t>
  </si>
  <si>
    <t>清明节你去宝鸡炎帝祠、在内看到祭祖活动。</t>
  </si>
  <si>
    <t>因为你淡季时候去乾陵，遇上景点公交车停运，无奈要租车前去。</t>
  </si>
  <si>
    <t>你去崇文塔，遇到热心肠的老大爷给你讲述历史，并好心的赠送你当地特产《咸阳茯茶》。</t>
  </si>
  <si>
    <t>咸阳茯茶</t>
  </si>
  <si>
    <t>你晚上去汉阳陵时候遇到盗墓贼，伸展正义，会捡到福利。</t>
  </si>
  <si>
    <t>去石门山国家森林公园，你因为贪玩走错方向导致迷路，最后认识好心旅游才回到出口。</t>
  </si>
  <si>
    <t>在大佛寺石窟游玩时，你无意中看到跟父母失散的小朋友，并给予帮助。</t>
  </si>
  <si>
    <t>每年的农历三月十五，你在华山景区的西岳庙景点遇到举行盛大的祭典并参加祭奠。</t>
  </si>
  <si>
    <t>晚上你爬华山的时候，因为提前准备好夜行装备，没在山脚浪费时间。</t>
  </si>
  <si>
    <t>早晨你去朝阳峰看到日出，因为天气大好，看到日出全貌。</t>
  </si>
  <si>
    <t>你去云梯的时候因为体力不济，爬一段就要休息一段时间，导致旅游时间延长30分钟。/你因为有伙伴陪同爬行，互相打气，因此比别人更快的到达景点顶部，缩短旅游时间30分钟</t>
  </si>
  <si>
    <t>华山：根据四季不同分别有云华山、玉华山、雾华山、雪华山。</t>
  </si>
  <si>
    <t>去壶口瀑布，你因为那边地势问题不慎滑倒，幸好旁边好心人帮忙涂药才好完成旅程。</t>
  </si>
  <si>
    <t>去宝塔山景区，你因为遇到好心人帮你拍照，会获得明信片一张。</t>
  </si>
  <si>
    <t>你在王家坪革命旧址，被当地人邀请观看陕北腰鼓。</t>
  </si>
  <si>
    <t>你去皇帝陵的时候正赶上清明国家公祭仪式进行期间，普通游客是不能进入景区参观的。</t>
  </si>
  <si>
    <t>晚上8:30-9:40你在清凉山，观看到《延安颂》大型音画出。。</t>
  </si>
  <si>
    <t>五月份，去香山得时候，你因为赶时间没有涂护肤品，中午太阳太大，以免被灼伤找地方休息，延长旅游时间两个小时</t>
  </si>
  <si>
    <t>去陈炉古镇的路上遇到了晕车的婆婆，给她了晕车药。</t>
  </si>
  <si>
    <t>在药王山因为没有好好看攻略，导致你提前准备的食品都没有用上.</t>
  </si>
  <si>
    <t>十月份去玉华宫时，你偶遇满城菊花盛开.</t>
  </si>
  <si>
    <t>在照金牧场骑马的时候不幸跌伤.</t>
  </si>
  <si>
    <t>春季你去汉中石门栈道，有机会吃到汉江鱼.</t>
  </si>
  <si>
    <t>在薰衣草庄园，你遇到拍婚纱照的情侣，帮助他们完成拍摄。</t>
  </si>
  <si>
    <t>你在百万亩油菜花田的时候想着各种自拍，不幸蜜蜂突然偷袭。</t>
  </si>
  <si>
    <t>去华阳古镇参观，遇到革命老红军给你讲述战争的故事。</t>
  </si>
  <si>
    <t>去褒斜道你了解到“明修栈道，暗渡陈仓”的故事。</t>
  </si>
  <si>
    <t>五一去瀛湖，参加当地习俗“龙舟竞渡”，你在抢鸭子节目中获得不错成绩。</t>
  </si>
  <si>
    <t>五里稠酒</t>
  </si>
  <si>
    <t>去中中坝大峡谷，你遭遇大雨，被迫在景点内躲雨。</t>
  </si>
  <si>
    <t>三月份去凤凰山森林公园，你正遇到百花齐放。</t>
  </si>
  <si>
    <t>四月去凤堰古梯田，你遇到油菜花盛开季，与油菜花合影。</t>
  </si>
  <si>
    <t>去秦岭峡谷漂流时候，你中午等待时间没有带好充足的食物，高额向他人购买食物。</t>
  </si>
  <si>
    <t>去塔云山景区遇到大雾天气，你将行程放缓。</t>
  </si>
  <si>
    <t>正月二十三去商洛老君山，你遇到当地人举办的庙会。</t>
  </si>
  <si>
    <t>去牛背梁国家森林公园，你遇到大型旅游团。</t>
  </si>
  <si>
    <t>去丹江漂流的时候，你遇到船只不够。</t>
  </si>
  <si>
    <t>你去天竺山国家森林公园，因为景区有很多地方需要做车。</t>
  </si>
  <si>
    <t>每晚黄昏你去红石峡的时候，可随机拍到晚霞。</t>
  </si>
  <si>
    <t>在镇北台，明长城，你遇见要攀爬长城的人，及时制止。</t>
  </si>
  <si>
    <t>在府谷老城遇到当红明星，帮助明星去买小吃。</t>
  </si>
  <si>
    <t>在二郎山遇到小偷出没，你见义勇为，被当地人称赞。</t>
  </si>
  <si>
    <t>米脂驴板肠</t>
  </si>
  <si>
    <t>夏季去毛乌素沙漠，你无意间拍到有牧马人照片。</t>
  </si>
  <si>
    <t>过年期间在五泉山，市区人民会上山烧香。</t>
  </si>
  <si>
    <t>在黄河铁桥，因为必须步行观赏使用，舍弃租好的车子。</t>
  </si>
  <si>
    <t>每个周五在西关清真寺为礼拜日，你看到礼拜的场景。</t>
  </si>
  <si>
    <t>每晚9点来正宁路，遇到最有名的马爷爷，帮助爷爷卖东西。</t>
  </si>
  <si>
    <t>牛奶鸡蛋醪糟</t>
  </si>
  <si>
    <t>每逢春季在仁寿山，会遇到桃花盛开季节，你的笑容如桃花班灿烂，被人拍下。</t>
  </si>
  <si>
    <t>冬日在麦积山泡温泉，旁边大雪纷飞，池中烟雾升腾。</t>
  </si>
  <si>
    <t>每逢正月十六伏羲诞辰日在伏羲庙，有扶老携幼的任务，你随即帮老奶奶提物品。</t>
  </si>
  <si>
    <t>浆水面</t>
  </si>
  <si>
    <t>在麦积山石窟，你因为携带照相机并与石窟照相而被罚款。</t>
  </si>
  <si>
    <t>在牧马滩，你因为骑马过于放纵，导致摔倒。</t>
  </si>
  <si>
    <t>在仙人崖，你因为路程太远，需要租车到此景点。</t>
  </si>
  <si>
    <t>你在鸣沙山、月牙泉因为没有请导游，中途有些迷失方向。</t>
  </si>
  <si>
    <t>在莫高窟，因为有专业的景点讲解员，深刻的了解了石窟的历史。</t>
  </si>
  <si>
    <t>在雅丹地质，与当地的骆驼游玩，骆驼意外的很亲近你，被骆驼主人称赞，帮你拍下了珍贵的一幕。</t>
  </si>
  <si>
    <t>在汉长城，你帮助老爷爷拿东西。</t>
  </si>
  <si>
    <t>杏皮水</t>
  </si>
  <si>
    <t>在崆峒山游玩是，你因为选择错下山方式。</t>
  </si>
  <si>
    <t>晚上去你去庄浪紫荆山公园的时候，灯火辉煌。</t>
  </si>
  <si>
    <t>你在龙泉寺遇到一些景点维修。</t>
  </si>
  <si>
    <t>初秋去庄浪梯田，你遇到麦子成熟的时刻，观赏得到秋收的场景。</t>
  </si>
  <si>
    <t>在大云寺遇到了剧组拍摄，你与自己喜爱的明星拍照。</t>
  </si>
  <si>
    <t>在山丹军马场，你因为过分贪吃当地的酸奶和蜂蜜，导致腹泻。</t>
  </si>
  <si>
    <t>在张掖国家湿地公园，你給候鸟喂食时候不幸被鸟灼伤。</t>
  </si>
  <si>
    <t>傍晚在张掖丹霞国家地质公园，你遇到难的一遇的晚霞。</t>
  </si>
  <si>
    <t>在平山湖大峡谷，你因为与人共享食物。</t>
  </si>
  <si>
    <t>灰豆汤</t>
  </si>
  <si>
    <t>12月在平山湖大峡谷，你正遇到风雪天气，因为道路湿滑。</t>
  </si>
  <si>
    <t>在景泰黄河石林，你因没有准备好充分的饮用水，被当地小贩载客，花了双倍金币买水。</t>
  </si>
  <si>
    <t>在永泰古城住宿，你因为没有提前订好酒店。</t>
  </si>
  <si>
    <t>在黄河石林滑雪场，你因为贪玩没有规划旅游时间，因此没有赶上回酒店的车，最后自己叫车。</t>
  </si>
  <si>
    <t>在寿鹿山森林公园遇到门票买一送一活动，因此双人旅游玩家。</t>
  </si>
  <si>
    <t>在红军会宁会师旧址，你遇到好心游客帮您讲解景点知识。</t>
  </si>
  <si>
    <t>在周祖陵森林公园，你意外发现旁边的薰衣草田。</t>
  </si>
  <si>
    <t>冬天去小崆峒，你看到银装素裹。</t>
  </si>
  <si>
    <t>在潜夫山森林公园，你不幸遇到骗子。</t>
  </si>
  <si>
    <t>在北石窟寺捡到游客丢失的钥匙，你拾金不昧。</t>
  </si>
  <si>
    <t>庆阳香包</t>
  </si>
  <si>
    <t>在刘公殿偶遇多年好友。</t>
  </si>
  <si>
    <t>因为去官鹅沟提前做好了攻略，你租到了车子。</t>
  </si>
  <si>
    <t>在金徽酒文化生态旅游景区，你了解金徽酒文化。</t>
  </si>
  <si>
    <t>去万象洞风景名胜区衣服穿少了，你不幸引发感冒。</t>
  </si>
  <si>
    <t>去鸡峰山国家森林公园，因为地势陡峭，你没有好友同行。</t>
  </si>
  <si>
    <t>去八峰崖碰到孩童驱赶牛群，你给孩童糖果。</t>
  </si>
  <si>
    <t>哈达铺当归</t>
  </si>
  <si>
    <t>在遮阳山旅游风景区游玩，当地人介绍你可以跟东溪峡谷一并游玩。</t>
  </si>
  <si>
    <t>去贵清山旅游风景区，你因为出发迟了，因此不得以晚上下不了山。</t>
  </si>
  <si>
    <t>在首阳山景区，你了解到伯夷叔齐饿死不食周粟的典故。</t>
  </si>
  <si>
    <t>在悦心温泉水世界，你不幸冻感冒，需要休息一天。</t>
  </si>
  <si>
    <t>陇西古莱坞文化旅游度假区，你遇到心动小哥哥，被赠送特产。</t>
  </si>
  <si>
    <t>陇西荞粉</t>
  </si>
  <si>
    <t>在骊靬古城，你因为手机掉了，遇到好心人帮忙找回，请人家吃当地特产。</t>
  </si>
  <si>
    <t>在金川国家矿山公园，你看到健身的老爷爷，向他讨教健身要领。</t>
  </si>
  <si>
    <t>金昌花文化博览馆了解花文化，博物馆当天赠送了你特产给客户品尝。</t>
  </si>
  <si>
    <t>金川雪梨</t>
  </si>
  <si>
    <t>在紫荆花广场你被薰衣草田吸引拍直播，忘了往返时间。</t>
  </si>
  <si>
    <t>在龙泉公园，你看到小学生打架事件，上前制止，家长赠与特产。</t>
  </si>
  <si>
    <t>双边白瓜子</t>
  </si>
  <si>
    <t>去文庙特别你参观了专门讲解活字印刷的展览馆。</t>
  </si>
  <si>
    <t>在雷台公园你参观雷台汉墓，了解马踏飞燕。</t>
  </si>
  <si>
    <t>去爬马牙雪山，因为你比别人有耐力最终爬到天池景区。</t>
  </si>
  <si>
    <t>去武威沙漠公园的时候因为酒店姓名变更问题。</t>
  </si>
  <si>
    <t>你去西夏博物馆的时候，因已经是晚上了，景点已经闭馆了。</t>
  </si>
  <si>
    <t>日落时间在嘉峪关关城，你遇见天地一片暖红景色。</t>
  </si>
  <si>
    <t>在内城看到了你正好赶上看到精彩的教军表演。</t>
  </si>
  <si>
    <t>在新城魏晋壁画墓你因为违规拍照，被管员罚款。</t>
  </si>
  <si>
    <t>在东湖生态旅游景区游览时候，你购买景区物品时候意外中奖又获得了特产。</t>
  </si>
  <si>
    <t>飞天牌仿古地毯</t>
  </si>
  <si>
    <t>在长城博物馆你了解到很多长城的知识。</t>
  </si>
  <si>
    <t>在黄河三峡风景名胜区，你遇到了假的导游，带领走到相反方向。</t>
  </si>
  <si>
    <t>去炳灵寺石窟，你不幸遇到暴雨天气，景区闭馆一天。</t>
  </si>
  <si>
    <t>在松鸣岩遇到热心的野营家庭，邀请你一起参加。</t>
  </si>
  <si>
    <t>刘家峡红枣</t>
  </si>
  <si>
    <t>下午去刘家峡，你因为人少一直等待凑数拼船。</t>
  </si>
  <si>
    <t>去太子山时候你不小心走入卓尼、临潭境内，领略到不一样的特色。</t>
  </si>
  <si>
    <t>去拉卜楞寺你因为找人，大声喧哗，被工作人员罚款。</t>
  </si>
  <si>
    <t>去桑科草原你被当地人邀请参加篝火晚会。</t>
  </si>
  <si>
    <t>去冶力关风景区的时候，你因为没有做好防寒准备，因此患上感冒。</t>
  </si>
  <si>
    <t>因为猎奇心，你观看郎木寺天葬内容。</t>
  </si>
  <si>
    <t>去扎尕那，你被当地村民邀请到家中，给到他们小礼物，作为感谢，得到当地特产。</t>
  </si>
  <si>
    <t>冬虫夏草</t>
  </si>
  <si>
    <t>在西夏陵，你因回城打车困难。</t>
  </si>
  <si>
    <t>5月份去景城公园遇到“花儿会”活动，你看到当地百姓相互会歌。</t>
  </si>
  <si>
    <t>9月中旬在贺兰山风景区，你碰到市区举办的“国际黄河文化节”，见识到当地歌舞、展览。</t>
  </si>
  <si>
    <t>阴历十二月十日，你遇到回族古尔邦节，被人邀请。</t>
  </si>
  <si>
    <t>牛羊肉酥</t>
  </si>
  <si>
    <t>去北武当地质公园，你碰会九九重阳登高节，除了参加比赛，还见识到当地庙会。</t>
  </si>
  <si>
    <t>夏季去沙湖生态旅游区，你中途有中暑反应，因此提早回城。</t>
  </si>
  <si>
    <t>在大武口森林公园你帮助其他游客拍照。</t>
  </si>
  <si>
    <t>苦苦菜</t>
  </si>
  <si>
    <t>傍晚马兰花大草原骑马，你遇到了难得一见的晚霞。</t>
  </si>
  <si>
    <t>8月下旬在同心清真大寺，你碰到“回族之乡”文化宣传活动。</t>
  </si>
  <si>
    <t>盐池西瓜</t>
  </si>
  <si>
    <t>游览古城湾旅游区，你遇到“长河落日圆”的景色。</t>
  </si>
  <si>
    <t>去古长城景点时，你了解了明长城的历史。</t>
  </si>
  <si>
    <t>农历三月十五去牛首山寺庙群，你参加当地庙会忘了回城时间没赶上回城的班车。</t>
  </si>
  <si>
    <t>夏天去沙坡头，你因为中午炎热高温，因此找地方避暑。</t>
  </si>
  <si>
    <t>去金沙岛，你意外捡到钱包，联系失主归还，被人邀请吃晚餐。</t>
  </si>
  <si>
    <t>宁夏枸杞</t>
  </si>
  <si>
    <t>去通湖草原玩滑沙项目时候，你不小心崴到脚。</t>
  </si>
  <si>
    <t>去寺口子，你遇到骗子带路。</t>
  </si>
  <si>
    <t>冬季去须弥山石窟，你不幸观光车停运，遇到好心人搭乘，请人吃饭。</t>
  </si>
  <si>
    <t>去火石寨国家地质（森林）公园，你帮助中暑人员解暑。</t>
  </si>
  <si>
    <t>固原马铃薯</t>
  </si>
  <si>
    <t>你去老龙潭，因为部分景点维修。</t>
  </si>
  <si>
    <t>你去六盘山国家森林公园，误入新鲜景点，听取革命故事。</t>
  </si>
  <si>
    <t>正月四月十四去塔尔寺你遇到四大法会之一，遇到展出的酥油艺术。</t>
  </si>
  <si>
    <t>你冬季去青藏高原野生动物园很多动物因为天气都没有出来，因此缩短旅游时间2小时</t>
  </si>
  <si>
    <t>五一期间在中心广场，你赶上当地举办的“郁金花金香节”，看到了大型文艺演出，增加旅游经验xxx</t>
  </si>
  <si>
    <t>去东关清真大寺因为没有合理穿着。</t>
  </si>
  <si>
    <t>在孟达天池，你帮助有轻微出现高原反应的游客背行李。</t>
  </si>
  <si>
    <t>在互助土族故土园景区你欣赏土族特色歌舞、婚礼演示。</t>
  </si>
  <si>
    <t>在白马寺突遇大雨，你只能躲在景区内避雨。</t>
  </si>
  <si>
    <t>在乐都南山，你不慎丢失回城的车票。</t>
  </si>
  <si>
    <t>在卓尔山登顶你看到了日出，照到了日照金光的景色。得到了珍藏明信片</t>
  </si>
  <si>
    <t>在门源油菜花，因为景区海拔高达3000米以上，你跑步拍照时候，引发高原反应，提前返程。</t>
  </si>
  <si>
    <t>4-6月去青海湖鸟岛，你看到鸟类密集再此产卵。</t>
  </si>
  <si>
    <t>在原子城景区，你看到有游客拍照时及时阻止，景区管理人员奖励特产。</t>
  </si>
  <si>
    <t>乐都沙果</t>
  </si>
  <si>
    <t>正月初八会在吾屯下寺会有法回，你在寺中欣赏到许多珍贵的唐卡。</t>
  </si>
  <si>
    <t>在隆务河出行，你碰到志同道合的旅游，帮忙拍摄照片。</t>
  </si>
  <si>
    <t>正月初九，你遇到郭麻日寺的法回，看到千佛塔，万盏齐明。</t>
  </si>
  <si>
    <t>十月中旬去坎布拉国家森林公园，你碰到景区不对外开放。</t>
  </si>
  <si>
    <t>兴海牦牛肉</t>
  </si>
  <si>
    <t>在黑马河乡进行青海湖骑行需要双人同伴而行。</t>
  </si>
  <si>
    <t>夕阳下你赶到七彩锋欣赏到独特景色。</t>
  </si>
  <si>
    <t>路过拉鸡山的时候因为山顶空气稀薄，你熟睡在车上。</t>
  </si>
  <si>
    <t>在年保玉则游玩的时候，你因为带的厚衣服不够，因此患上感冒，延误旅行半天。</t>
  </si>
  <si>
    <t>在阿尼玛卿雪山遇到了虔诚的转山香客，他们的举动使得你内心震撼。</t>
  </si>
  <si>
    <t>在巴颜喀拉山突遇自驾车出现问题，你沿路修车。</t>
  </si>
  <si>
    <t>冬天到鄂陵湖，你遇到湖面结冰，可到冰上游走。</t>
  </si>
  <si>
    <t>去可可西里自然保护区，你幸运的遇到了藏羚羊。</t>
  </si>
  <si>
    <t>在文成公主庙，你对庙里供奉过重的香火味道，出现不适。</t>
  </si>
  <si>
    <t>在三江源自然保护区，你因为以往的经验多带了厚衣服，帮助了同行的旅客。</t>
  </si>
  <si>
    <t>在新寨玛尼城（嘉那玛尼堆），你因为充分的敬仰和谦卑，被藏族同胞接纳，帮忙当免费导游。</t>
  </si>
  <si>
    <t>去茶卡盐湖，因为你没有佩戴好防晒的用具，湖面的反射对皮肤有轻微的损伤。</t>
  </si>
  <si>
    <t>在柴达木盆地你突然遇到沙尘暴天气，不得不赶紧离开此地。</t>
  </si>
  <si>
    <t>在格尔木调整休息的时候，你遇到了卖商品的小贩，被小贩提高物价。</t>
  </si>
  <si>
    <t>去玉珠峰体验了登山大本营的游览，你体验了真正的登山与普通登山的不同。</t>
  </si>
  <si>
    <t>公历8月在罗布林卡，你遇到此地举办的“拉萨雪顿节”，见到藏戏艺术家汇聚拉萨罗布林卡表演比赛。</t>
  </si>
  <si>
    <t>藏历正月15日在大昭寺，你赶上“酥油花灯会”，见到五彩酥油捏塑成各式各样的酥油花。</t>
  </si>
  <si>
    <t>藏历7月，你去拉萨河遇到“沐浴节”，在圣河洗浴。</t>
  </si>
  <si>
    <t>藏历十二月二十七日去色拉寺，你赶上金刚杵加持节，下午拍摄了辩经。</t>
  </si>
  <si>
    <t>登南迦巴瓦峰，天气大好，你见到了雪山全貌。</t>
  </si>
  <si>
    <t>游玩雅鲁藏布大峡谷的时候，你不小心被蚂蟥折咬。</t>
  </si>
  <si>
    <t>从尼洋河搭车回去的时候，路上你的车坏了。</t>
  </si>
  <si>
    <t>在八一镇，你帮助藏族小伙找回丢失的车钥匙。</t>
  </si>
  <si>
    <t>林芝松茸</t>
  </si>
  <si>
    <t>去唐古拉山口的时候，你突然出现高原反应，因此被迫下山。</t>
  </si>
  <si>
    <t>藏历龙年，在错那湖你观赏到成千上万的信徒前来潮牌。</t>
  </si>
  <si>
    <t>在羌塘草原中午你被热情的当地人民邀请吃午饭。</t>
  </si>
  <si>
    <t>藏毯</t>
  </si>
  <si>
    <t>在达果雪山，你没有带够登山衣物，因此租衣服。</t>
  </si>
  <si>
    <t>在东达山游览，因为此景点路面状况很差，你因此只能缓慢开车前行。</t>
  </si>
  <si>
    <t>在怒江七十二道拐遇到有人出车祸，你赶紧就帮忙救援。</t>
  </si>
  <si>
    <t>在然乌湖因为景色太美，你浏览拍照时间太久。</t>
  </si>
  <si>
    <t>在西藏盐井千年古盐田，你遇到辛苦工作的村民，给予他们一定帮助，获得特产。</t>
  </si>
  <si>
    <t>雪莲</t>
  </si>
  <si>
    <t>去桑耶寺因为回程路途较远，你因此选择在寺内小旅馆住宿。</t>
  </si>
  <si>
    <t>7月去拉姆拉错遇到湖面结冰，你感受到与夏季不同的景色，获得珍藏明信片一张，另外冬季去会遇到大雪封山。</t>
  </si>
  <si>
    <t>在普莫雍错，你因为游玩时没有注意防寒，突然觉得身体不适。</t>
  </si>
  <si>
    <t>去敏珠林寺，你买藏香拜佛，花费金钱xxx</t>
  </si>
  <si>
    <t>因为早早看了珠峰攻略，你起早在珠峰大本营，观看到珠峰日出。</t>
  </si>
  <si>
    <t>登珠穆朗玛峰时候，因为你没有再户口地办理边防证，因此转道去最近的地方办理。</t>
  </si>
  <si>
    <t>在卡若拉冰川，遇到旅友不轻易间，为你拍到非常珍贵的照片。</t>
  </si>
  <si>
    <t>在白居寺因为拍照时你不小心开了闪光灯，导致照片都曝光，不能观看。</t>
  </si>
  <si>
    <t>在冈仁波齐转山时，因你体力较差，需要雇人帮忙背行装。</t>
  </si>
  <si>
    <t>游玩玛旁雍错，需要晚上在野外度过，你没有做好防寒措施，不慎感冒，找旅馆休息。</t>
  </si>
  <si>
    <t>在古格王国遗址，你遇到摄影爱好者，与之交流。</t>
  </si>
  <si>
    <t>7月初，因为早晚温差比较大，你因为带够御寒的衣物，帮助旅友，获得特产。</t>
  </si>
  <si>
    <t>普兰木碗</t>
  </si>
  <si>
    <t>9月底去新疆国际大巴扎，你正遇伊斯兰开斋节日，因当地居民白天不能进食，因此被赠送特产。</t>
  </si>
  <si>
    <t>头屯河葡萄</t>
  </si>
  <si>
    <t>去新疆维吾尔自治区博物馆游玩，你遇到免费讲解项目。</t>
  </si>
  <si>
    <t>在水磨沟公园游览时，你偶遇阔别已久的小学同学，要相约去吃饭。</t>
  </si>
  <si>
    <t>再游览一号冰川的时候，你遇到与家人失散的小姑娘，帮着他一起找到家人。</t>
  </si>
  <si>
    <t>8月上旬在克拉玛依会举办依水节，你观赏到各类民族活动。</t>
  </si>
  <si>
    <t>去乌尔禾魔鬼城，你买到了假的纪念品。</t>
  </si>
  <si>
    <t>在九龙潭，遇到不行摔倒的老大爷，你协助他去附近的医院。</t>
  </si>
  <si>
    <t>克拉玛依石榴</t>
  </si>
  <si>
    <t>在艾里克湖，碰到鱼庄打鱼的渔民，你帮着烹饪鲜鱼。</t>
  </si>
  <si>
    <t>8月下旬，你去葡萄沟，遇到他们举办的葡萄节。</t>
  </si>
  <si>
    <t>吐鲁番葡萄</t>
  </si>
  <si>
    <t>夏季去火焰山，你途中突然中暑。</t>
  </si>
  <si>
    <t>去坎儿井民俗园，你找错了回去的路。</t>
  </si>
  <si>
    <t>去库木塔格沙漠，你因为前期没有带够充足的饮用水，最后买高价水。</t>
  </si>
  <si>
    <t>去哈密回王墓，你了解历代回王的历史。</t>
  </si>
  <si>
    <t>去哈密魔鬼城的时候，你没有研究好线路，在里面迷失方向。</t>
  </si>
  <si>
    <t>冬天去鸣沙山，你正遇大雪覆山，拍到了绝美景色。</t>
  </si>
  <si>
    <t>8月份在巴里坤草原，你遇到草原省会，参加当地民俗活动。</t>
  </si>
  <si>
    <t>冬日去天山天池，你在冰面上行走，差点落入水中，遇到好心人帮忙。</t>
  </si>
  <si>
    <t>在江布拉克你遇到了宰人的农家乐。</t>
  </si>
  <si>
    <t>在五彩湾古海温泉，你因为温泉水太舒服了。</t>
  </si>
  <si>
    <t>去火烧山见到不法人民偷偷运送山石，你通知民警及时治理，被奖励当地特产。</t>
  </si>
  <si>
    <t>玛纳斯碧玉</t>
  </si>
  <si>
    <t>在怪石峪风景区，你遇到小偷偷取手机，及时喝止，被奖励特产。</t>
  </si>
  <si>
    <t>博乐红提</t>
  </si>
  <si>
    <t>在阿拉山口口岸，你碰到了商贩售卖特价俄罗斯产品，购买了一些，被商贩赠送当地特产。</t>
  </si>
  <si>
    <t>新疆枸杞</t>
  </si>
  <si>
    <t>6~8在阿尔夏提草原，你被游人推荐去泡当地的温泉。</t>
  </si>
  <si>
    <t>在艾比湖游玩的时候，你在湖边玩水，意外发现高价值特产。</t>
  </si>
  <si>
    <t>卤虫</t>
  </si>
  <si>
    <t>在铁门关游玩时，你突然肚子疼，只好提早结束游览。</t>
  </si>
  <si>
    <t>在沙伊东香梨园，你不知道一片林子有人看管，随手摘梨。</t>
  </si>
  <si>
    <t>在库尔勒莲花湖，因此地有很多个人承包项目，游玩时你被骗多付费用。</t>
  </si>
  <si>
    <t>在巴州博物馆，你了解了巴音格勒的很多历史典故。</t>
  </si>
  <si>
    <t>在天山神秘大峡谷游玩，你错过了第一辆返程班车时间。</t>
  </si>
  <si>
    <t>在塔里木河遇到同玩的游客不慎跌伤，你帮他上药完成旅行。</t>
  </si>
  <si>
    <t>在神木园因未办理中队办理通行证，你因此被扣留排查。</t>
  </si>
  <si>
    <t>租车去温宿大峡谷，因为景点内沙地很多，你的车子陷入沙子中。</t>
  </si>
  <si>
    <t>在阿图什天门景区你遇到給国家地理拍摄的专业摄影师，帮助拍摄。</t>
  </si>
  <si>
    <t>在阿孜汗无花果园游玩，摘得阿图什无花果。</t>
  </si>
  <si>
    <t>阿图什无花果</t>
  </si>
  <si>
    <t>去怪柳林景区，你因为当天突然因为工作上有些事情需要完成，因此不得不提早回去。</t>
  </si>
  <si>
    <t>去莫尔佛塔你遇到好心的维吾尔族小伙帮忙讲解景点知识。</t>
  </si>
  <si>
    <t>在喀什老城你遇见穆斯林的居民，与其交谈甚欢，被邀请吃晚饭。</t>
  </si>
  <si>
    <t>叶城核桃</t>
  </si>
  <si>
    <t>参观艾提尕尔清真寺的时候，你正遇到信徒大规模礼拜。</t>
  </si>
  <si>
    <t>在高台民居游览时，因为巷布局就像巨大的迷宫，因此你在里面迷路。</t>
  </si>
  <si>
    <t>夏天去叶尔羌河，你遇到岸边花朵盛开。</t>
  </si>
  <si>
    <t>在葡萄长廊，你见识到“沙漠绿洲”景观，并且被邀清吃了葡萄还赠送特产。</t>
  </si>
  <si>
    <t>和田一牧场雪菊</t>
  </si>
  <si>
    <t>在亚门草场，因为早晚温差大，你没有带厚衣服，因此患上感冒。</t>
  </si>
  <si>
    <t>6-9月因为洪水期，去玉龙喀什河，你看到了不一样的景观。</t>
  </si>
  <si>
    <t>你在尼雅遗址，需要找专业导游前往。</t>
  </si>
  <si>
    <t>你赛里木湖骑马的时候，因为当初没有跟马夫议好价，因此扣收超时间费用。</t>
  </si>
  <si>
    <t>在喀拉峻草原游玩，你遇到好心的酒店老板，帮忙从景点区接送。</t>
  </si>
  <si>
    <t>在解忧公主薰衣草园，你因为景区导游导购误买了比外面市价高的薰衣草精油。</t>
  </si>
  <si>
    <t>在昭苏草原，因为你提前带好了御寒装备，并且也给一起游玩的旅客提供衣物，对方表示感谢得到特产。</t>
  </si>
  <si>
    <t>巩留树上干杏</t>
  </si>
  <si>
    <t>在巴尔鲁克旅游风景区，你巧遇哈萨克民族，受到邀请去毡房享用晚餐，得到特产。</t>
  </si>
  <si>
    <t>裕民无刺红花</t>
  </si>
  <si>
    <t>去红楼时你正赶上此景点在装修维护。</t>
  </si>
  <si>
    <t>在鹿角湾牧场你碰上当地举办“联合举办阿肯弹唱会”，体验民族特色。</t>
  </si>
  <si>
    <t>你去玛依塔斯遇到了“风吹雪”的景色。</t>
  </si>
  <si>
    <t>在喀纳斯，你因为手机信号不了，没有带够足够的现金买吃的，得到好心人帮忙，给予特产。</t>
  </si>
  <si>
    <t>喀纳斯蜜瓜</t>
  </si>
  <si>
    <t>在五彩滩栈道上行走时，你因为地质疏松，踩踏时不慎跌倒。</t>
  </si>
  <si>
    <t>十月左右去白哈巴，你需要准备厚衣物，因为旅游紧急没有带衣服，导致感冒。</t>
  </si>
  <si>
    <t>在可可托海景区，你因为使用沐浴露等化学洗漱用具，有悖当地习俗，被罚款。</t>
  </si>
  <si>
    <t>农历“三月三”期间，你在万绿园举办海南国际椰子节，体验当地民俗。</t>
  </si>
  <si>
    <t>椰子糖果</t>
  </si>
  <si>
    <t>在骑楼老街，你买东西的时候遇到扒手。</t>
  </si>
  <si>
    <t>雷琼海口火山群世界地质公园因为人群管制，你进门需要排队。</t>
  </si>
  <si>
    <t>去假日海滩，你遇到大学生烧烤聚会，最后邀请一起，获得特产。</t>
  </si>
  <si>
    <t>秀英蟹粥</t>
  </si>
  <si>
    <t>三月三在蜈支洲岛，你举行黎族、苗族的重大传统节日，看到了丰富多彩的民族活动。</t>
  </si>
  <si>
    <t>农历的七月初七，你在天涯海角会举行“天涯海角婚礼节”，遇到来自各地的恋人来此处举办婚礼。</t>
  </si>
  <si>
    <t>每年11月第一个周未开始，至第四个周未结束，在你大东海会见到海南省举办的“海岛欢乐节”，见识到选美活动。</t>
  </si>
  <si>
    <t>去南山海上观音，你因为祈福。</t>
  </si>
  <si>
    <t>傍晚在永兴岛，你遇到回来玩的渔夫，特价买到石斑鱼。</t>
  </si>
  <si>
    <t>石斑鱼</t>
  </si>
  <si>
    <t>在七连屿，因为天气原因，你不幸被滞留再岛上，搭帐篷的时候意外获得特产。</t>
  </si>
  <si>
    <t>海胆</t>
  </si>
  <si>
    <t>在石岛有幸看到日出，你远望永兴岛，看到一番佳境。</t>
  </si>
  <si>
    <t>在银屿岛，你因为只顾着自拍，没有看管好自己的东西。</t>
  </si>
  <si>
    <t>在儋州千年古盐田傍晚看到盐田工人劳作，你请他们喝牛奶，得到对方感谢。</t>
  </si>
  <si>
    <t>儋州香芋</t>
  </si>
  <si>
    <t>在龙门激浪，你因为景区比较难找，因此走了很远。</t>
  </si>
  <si>
    <t>在中和古镇，你见到很多历史的文物古迹。</t>
  </si>
  <si>
    <t>去热作两院植物园，你因为想省钱，走了一长段路绕路。</t>
  </si>
  <si>
    <t>在荣国府与宁荣街，你体验了当年拍红楼梦时候的故事。</t>
  </si>
  <si>
    <t>在河北园博园，你遇到了小学生春游，因为老师讲解孔融让梨的故事，因此意外获得特产。</t>
  </si>
  <si>
    <t>赵县雪花梨</t>
  </si>
  <si>
    <t>在天桂山风景区，你因为登山时选择做缆车游览。</t>
  </si>
  <si>
    <t>五一、十一期间去隆兴寺，你观看到帝王礼佛、千手观音等大型文化表演。</t>
  </si>
  <si>
    <t>农历正月初一到十五、四月十八、十月十五会遇到大型庙会，你观看当地文化活动。</t>
  </si>
  <si>
    <t>因为去的时候没有注意开馆时间，你因此再门外等候。</t>
  </si>
  <si>
    <t>去灵山风景区，你帮助腿脚不好的老大爷一起游玩，获得刘美烧鸡。</t>
  </si>
  <si>
    <t>刘美烧鸡</t>
  </si>
  <si>
    <t>去朱山石刻游玩，你遇到了国外友人，帮忙带路讲解。</t>
  </si>
  <si>
    <t>涉县核桃</t>
  </si>
  <si>
    <t>去七步沟景区，你下午游玩时突遇暴雨。</t>
  </si>
  <si>
    <t>去娲皇宫时候，你因为记错返程车票时间，提前回去。</t>
  </si>
  <si>
    <t>京娘湖旅游回城时候，你遇到酒店抽奖活动，获得当天入住一晚。</t>
  </si>
  <si>
    <t>去天河山旅游是，你因为带够了充足的食物和水，并给到旁边的游客。</t>
  </si>
  <si>
    <t>在邢台峡谷群因为游览时，你没有穿戴厚衣物，回来患了轻微感冒。</t>
  </si>
  <si>
    <t>在九龙峡你碰到了樱花绽放。</t>
  </si>
  <si>
    <t>在崆山白云洞游玩时，你偶遇小庙，进去拜香。</t>
  </si>
  <si>
    <t>去狼牙山，你偶遇原来的革命老前辈，讲述狼牙山的故事。</t>
  </si>
  <si>
    <t>去白石山世界地质公园，你没熟读攻略，选择步行前往山顶。</t>
  </si>
  <si>
    <t>去百里峡你正遇到旅游高峰期，人山人海的景区都需要排队。</t>
  </si>
  <si>
    <t>去荷花大观园，你选择乘船游览，遇到荷塘、芦荡。</t>
  </si>
  <si>
    <t>在此景点搭车，你开到中途汽油靠近，绕路到加油站去加油。</t>
  </si>
  <si>
    <t>在鸡鸣山欣赏风景后，你顺便去了鸡鸣驿，但是因为没有妥善管理门票，到时再游玩慈禧一夜行宫等老建筑时重新购票。</t>
  </si>
  <si>
    <t>周末去暖泉古镇，你看到打树花的项目。</t>
  </si>
  <si>
    <t>到清远楼遇到志愿者，帮你讲解古楼历史。</t>
  </si>
  <si>
    <t>7-8月去承德避暑山庄，你看到满塘荷花盛开。</t>
  </si>
  <si>
    <t>在普陀宗乘之庙游览时，你遇到了寺庙内举行的佛教文化展。</t>
  </si>
  <si>
    <t>在游玩磬锤峰国家森林公园时，你因为准备了太多的实物和水，导致背包太沉。</t>
  </si>
  <si>
    <t>在塞罕坝国家森林公园在想请导游时，你遇到好心人劝阻，直接帮忙引导。</t>
  </si>
  <si>
    <t>去吴桥杂技大世界，杂技之乡古老的民间文化风采，你认识到中国杂技的风采。</t>
  </si>
  <si>
    <t>在河间府署捡到游客的手机，你拾金不昧去警察局归还。</t>
  </si>
  <si>
    <t>去东光铁佛寺，你因为购买香烛祈福。</t>
  </si>
  <si>
    <t>去泊头清真寺正遇到伊斯兰的斋月，寺内格外热闹，你看到诵经场景。</t>
  </si>
  <si>
    <t>去廊坊自然公园，你遇到大家庭在此野餐，正好旁边有雾淞，拍下此景。</t>
  </si>
  <si>
    <t>在文化艺术中心，你遇到不小心跌倒的老人，上前搀扶帮忙。</t>
  </si>
  <si>
    <t>三河豆皮</t>
  </si>
  <si>
    <t>在天下第一城，你偶遇多年不见的家乡好友，一同约吃晚饭。</t>
  </si>
  <si>
    <t>咋茗汤温泉度假村，你因为在休息区不小心熟睡过去。</t>
  </si>
  <si>
    <t>在衡水湖，你第一时间看到衡水湖郁金香盛开。</t>
  </si>
  <si>
    <t>在灵秀山庄，因为昨夜没有睡好，你因此提前结束旅程。</t>
  </si>
  <si>
    <t>去宝云寺，你摸到“千年不死草”。</t>
  </si>
  <si>
    <t>在窦氏青山墓，你遇到卖瓜的老伯，额外送了深州蜜桃。</t>
  </si>
  <si>
    <t>深州蜜桃</t>
  </si>
  <si>
    <t>在北戴河游玩的时候，你因为不了解做公交车需要按铃，因此错过站。</t>
  </si>
  <si>
    <t>在山海关旅游是，你遇到热心的导游，讲解历史。</t>
  </si>
  <si>
    <t>清早到鸽子窝公园，天气晴朗，你见到日出。</t>
  </si>
  <si>
    <t>在老虎石海上公园玩水，你因为需要租游泳圈。</t>
  </si>
  <si>
    <t>登上黄鹤楼，领略美丽的万里长江。</t>
  </si>
  <si>
    <t>为了一早去爬云雾山，借住在附近的村民家，热情的村民在你临走时塞给你一包晒好的茶叶。</t>
  </si>
  <si>
    <t>去归元寺上香，心有所感。</t>
  </si>
  <si>
    <t>樱花曼舞的季节里，你来到了美丽的武大，和广大学子一起参与了樱花节。</t>
  </si>
  <si>
    <t>玩了一天，你感觉很饿，品尝了武汉特色食品-热干面。</t>
  </si>
  <si>
    <t>热干面</t>
  </si>
  <si>
    <t>走在人潮涌动的户部巷中，你被急着送餐的小哥撞了一下，为了获得你的原谅，小哥请你品尝了当地特产-豆皮。</t>
  </si>
  <si>
    <t>豆皮</t>
  </si>
  <si>
    <t>在仙岛湖游玩时，你品尝了当地特产-松花皮蛋，皮蛋不错，但是不加姜就更好了。</t>
  </si>
  <si>
    <t>松花皮蛋</t>
  </si>
  <si>
    <t>游玩小雷山风景区时，热情的村名送了你当地特产-金柯辣椒。</t>
  </si>
  <si>
    <t>金柯辣椒</t>
  </si>
  <si>
    <t>你在七峰山脚下准备登山，但是察觉干粮可能不够，你购买了当地特产-黄石港饼以备不时之需。</t>
  </si>
  <si>
    <t>从饭店出来，你揉着肚皮想到，这里的太子豆腐很是不错~</t>
  </si>
  <si>
    <t>你在千岛画廊流连忘返，耽误了返程时间。</t>
  </si>
  <si>
    <t>北武当，南少林，登上武当山，你好像想起了儿时的侠客梦。</t>
  </si>
  <si>
    <t>在风景区游玩时，你采集到了一些香菇，经辨认为野生的房县香菇，你觉得晚上加餐。</t>
  </si>
  <si>
    <t>在太极湖你品尝了黄龙鳜鱼炖苕粉，虽然有些贵，但是你感觉很值。</t>
  </si>
  <si>
    <t>站在三峡大坝上，你感受到了中国人民人定胜天的伟志，移山填海的毅力。</t>
  </si>
  <si>
    <t>来了清江怎么能不吃清江鱼，你决定晚上好好吃一顿。</t>
  </si>
  <si>
    <t>恰好在屈原故里遇上来划龙舟大赛，你兴奋的按下了快门。</t>
  </si>
  <si>
    <t>在百里荒找到了那个出名的山楂树，你觉得你也能有一份山楂树之恋。</t>
  </si>
  <si>
    <t>“名成八阵图，功盖三分国”，你为诸葛孔明的智慧所深深折服。</t>
  </si>
  <si>
    <t>在旅游途中，热心的同行者与你分享了-四井岗油桃,桃子很甜很好吃。</t>
  </si>
  <si>
    <t>在襄阳古城中游玩，你有些饿了，品尝了当地特产-襄阳牛肉面。</t>
  </si>
  <si>
    <t>在春秋寨游玩时，热情的村名送了你当地特产-襄阳大头菜，你感觉心里手里都沉甸甸的。</t>
  </si>
  <si>
    <t>在旅游途中，热心的同行者与你分享了-东坡饼,脆脆的很好吃。</t>
  </si>
  <si>
    <t>你在博物馆附近买了一块仿制的古铜镜作为纪念。</t>
  </si>
  <si>
    <t>在海洋世界傍边的饭店中品尝了红烧武昌鱼。</t>
  </si>
  <si>
    <t>游玩梁子湖的时候，正好遇上打渔归来的渔民，收货颇丰的渔民直接送了一些大闸蟹。</t>
  </si>
  <si>
    <t>旅行途中你买了一些旧口砂梨来解渴，你感觉很好吃，于是又买了一些。</t>
  </si>
  <si>
    <t>你在空山洞中欣赏美妙的钟乳石，好像迷路了。</t>
  </si>
  <si>
    <t>为了一早赶去美人谷参观，早饭都没有在饭店吃，在路边买了荆门雪枣垫肚子。</t>
  </si>
  <si>
    <t>在船上领略漳河风光。</t>
  </si>
  <si>
    <t>你吃着从小贩那里买来的孝感麻糖，走在双峰山风景区中感受着大自然的美好。</t>
  </si>
  <si>
    <t>看着董永和七仙女的塑像，你也想拥有一份不悔的爱情。</t>
  </si>
  <si>
    <t>泡在温泉中，你感觉一天的疲乏都在离你远去。</t>
  </si>
  <si>
    <t>中午你喝了一些孝感米酒，现在感觉有点晕晕的。</t>
  </si>
  <si>
    <t>在博物馆旁边，你品尝了荆州特殊食品-笔架鱼肚。</t>
  </si>
  <si>
    <t>你早饭吃了一份荆州特色小吃-松滋荞麦豆皮，充满元气的一天又开始了。</t>
  </si>
  <si>
    <t>在彰华寺漫步时，扫地的小沙弥送了你一把洪湖莲子。</t>
  </si>
  <si>
    <t>登上龟峰山，俯览大地，顿觉天地宽。</t>
  </si>
  <si>
    <t>在桃花飞舞的季节里来到这里真是一件幸福的事。</t>
  </si>
  <si>
    <t>在攀爬薄刀峰的中途你感觉有些饥饿，这是一阵炒板栗的香味飘来，你不由自主的走了过去……</t>
  </si>
  <si>
    <t>你在五脑山森林公园门口发现了一件很好吃的黄眉鱼面小店。</t>
  </si>
  <si>
    <t>赤壁争雄如梦里，且须歌舞宽离忧。</t>
  </si>
  <si>
    <t>你在风景区的小推车里买了一份桂花糕，你觉得很好吃，赶着旅游的你选择再买一份打包带走。</t>
  </si>
  <si>
    <t>竹鼠烧竹笋这道菜可能要在你记忆里停留很久了。</t>
  </si>
  <si>
    <t>泡在温泉中，看着夜空繁星，你感觉一天的疲乏都在离你远去。</t>
  </si>
  <si>
    <t>漫步在千年银杏谷的金黄银杏叶中，满目金黄，煞是好看。你还捡到了一些成熟的随州古银杏仁。</t>
  </si>
  <si>
    <t>今天中午的午饭中有你一直想吃的随州泡泡青，你感觉味道还不错。</t>
  </si>
  <si>
    <t>三潭风景区悠闲的喝着随州芽茶的茶，感受着风，你觉得生活理应如此。</t>
  </si>
  <si>
    <t>随州蜜枣虽好，但是你为了自己的牙和体重着想，决定少吃些。</t>
  </si>
  <si>
    <t>站在大峡谷的玻璃栈道上，你向下望去，感觉头有点晕，咬着牙赶快走了过去。</t>
  </si>
  <si>
    <t>在土司城中，你吃了一大锅合渣，“辣椒当盐，合渣过年”的民谚果然名不虚传。</t>
  </si>
  <si>
    <t>这里怪石嶙峋，你好像有点迷路了，看来要耽误时间了，早知道找个导游了。</t>
  </si>
  <si>
    <t>在附近的农家乐品尝当地特产-土家腊肉，你决定走的时候再买一份带走。</t>
  </si>
  <si>
    <t>特产名称</t>
  </si>
  <si>
    <t>特产图片</t>
  </si>
  <si>
    <t>本地价格</t>
  </si>
  <si>
    <t>异地价格</t>
  </si>
  <si>
    <t>城市辅助列</t>
  </si>
  <si>
    <t>城市编号</t>
  </si>
  <si>
    <t>限购次数</t>
  </si>
  <si>
    <t>specialityname</t>
  </si>
  <si>
    <t>localprice</t>
  </si>
  <si>
    <t>sellingprice</t>
  </si>
  <si>
    <t>cityid</t>
  </si>
  <si>
    <t>limit</t>
  </si>
  <si>
    <t>驴打滚</t>
  </si>
  <si>
    <t>艾窝窝</t>
  </si>
  <si>
    <t>芸豆卷</t>
  </si>
  <si>
    <t>茯苓饼</t>
  </si>
  <si>
    <t>狗不理包子</t>
  </si>
  <si>
    <t>风筝魏</t>
  </si>
  <si>
    <t>南翔小笼</t>
  </si>
  <si>
    <t>高桥松饼</t>
  </si>
  <si>
    <t>上海顾绣</t>
  </si>
  <si>
    <t>梨膏糖</t>
  </si>
  <si>
    <t>赞皇金丝大枣</t>
  </si>
  <si>
    <t>鹿泉香椿</t>
  </si>
  <si>
    <t>正定马家卤鸡</t>
  </si>
  <si>
    <t>新乐花生</t>
  </si>
  <si>
    <t>迁西京东板栗</t>
  </si>
  <si>
    <t>玉田泥塑</t>
  </si>
  <si>
    <t>唐山骨质瓷</t>
  </si>
  <si>
    <t>遵化香菇</t>
  </si>
  <si>
    <t>石门核桃</t>
  </si>
  <si>
    <t>昌黎葡萄酒</t>
  </si>
  <si>
    <t>卢龙粉丝</t>
  </si>
  <si>
    <t>鲍子沟葡萄</t>
  </si>
  <si>
    <t>豆卷</t>
  </si>
  <si>
    <t>涉县柴胡</t>
  </si>
  <si>
    <t>魏县鸭梨</t>
  </si>
  <si>
    <t>涉县花椒</t>
  </si>
  <si>
    <t>大名小磨香油</t>
  </si>
  <si>
    <t>南宫大枣</t>
  </si>
  <si>
    <t>巨鹿枸杞</t>
  </si>
  <si>
    <t>柏乡汉牡丹</t>
  </si>
  <si>
    <t>巨鹿金银花</t>
  </si>
  <si>
    <t>滏河贡白菜</t>
  </si>
  <si>
    <t>保定铁球</t>
  </si>
  <si>
    <t>保定面酱</t>
  </si>
  <si>
    <t>保定春不老</t>
  </si>
  <si>
    <t>白洋淀皮蛋</t>
  </si>
  <si>
    <t>驴肉火烧</t>
  </si>
  <si>
    <t>蔚州贡米</t>
  </si>
  <si>
    <t>宣化牛奶葡萄</t>
  </si>
  <si>
    <t>蔚县桃花小米</t>
  </si>
  <si>
    <t>崇礼蚕豆</t>
  </si>
  <si>
    <t>坝上干枝梅</t>
  </si>
  <si>
    <t>黄旗小米</t>
  </si>
  <si>
    <t>板城烧锅酒</t>
  </si>
  <si>
    <t>兴隆山楂</t>
  </si>
  <si>
    <t>平泉香菇</t>
  </si>
  <si>
    <t>宽城板栗</t>
  </si>
  <si>
    <t>河间驴肉火烧</t>
  </si>
  <si>
    <t>黄骅冬枣</t>
  </si>
  <si>
    <t>沧县金丝小枣</t>
  </si>
  <si>
    <t>泊头鸭梨</t>
  </si>
  <si>
    <t>青县羊角脆 </t>
  </si>
  <si>
    <t>固安柳编</t>
  </si>
  <si>
    <t>胜芳蟹</t>
  </si>
  <si>
    <t>大城金丝小枣</t>
  </si>
  <si>
    <t>安次甜瓜</t>
  </si>
  <si>
    <t>衡水内画鼻烟壶</t>
  </si>
  <si>
    <t>衡水老白干</t>
  </si>
  <si>
    <t>漫河西瓜</t>
  </si>
  <si>
    <t>饶阳甜瓜</t>
  </si>
  <si>
    <t>榆次灌肠</t>
  </si>
  <si>
    <t>托叶儿</t>
  </si>
  <si>
    <t>肉罐肉</t>
  </si>
  <si>
    <t>平定砂器</t>
  </si>
  <si>
    <t>平定荆花蜂蜜</t>
  </si>
  <si>
    <t>潞州黄芩</t>
  </si>
  <si>
    <t>长治堆锦</t>
  </si>
  <si>
    <t>朔州黄酒</t>
  </si>
  <si>
    <t>怀仁宋氏糖干炉</t>
  </si>
  <si>
    <t>神池莜麦</t>
  </si>
  <si>
    <t>牛肉丸子面</t>
  </si>
  <si>
    <t>解州羊肉泡馍</t>
  </si>
  <si>
    <t>新绛云雕漆器</t>
  </si>
  <si>
    <t>山西腌菜</t>
  </si>
  <si>
    <t>安泽连翘</t>
  </si>
  <si>
    <t>柏籽羊肉</t>
  </si>
  <si>
    <t>洪洞元宵</t>
  </si>
  <si>
    <t>朝鲜族西塔大冷面</t>
  </si>
  <si>
    <t>苏耗子</t>
  </si>
  <si>
    <t>清原马鹿茸</t>
  </si>
  <si>
    <t>桓仁红松籽</t>
  </si>
  <si>
    <t>丹东杜鹃</t>
  </si>
  <si>
    <t>石柱参</t>
  </si>
  <si>
    <t>干酱肉</t>
  </si>
  <si>
    <t>盖州生姜</t>
  </si>
  <si>
    <t>彰武黑豆</t>
  </si>
  <si>
    <t>塔糖</t>
  </si>
  <si>
    <t>香水梨干</t>
  </si>
  <si>
    <t>大洼肉鸭</t>
  </si>
  <si>
    <t>西丰鹿鞭</t>
  </si>
  <si>
    <t>稻蝗</t>
  </si>
  <si>
    <t>建平陶瓷</t>
  </si>
  <si>
    <t>绥中老窖酒</t>
  </si>
  <si>
    <t>朝阳绿豆</t>
  </si>
  <si>
    <t>要路沟小米</t>
  </si>
  <si>
    <t>双阳梅花鹿</t>
  </si>
  <si>
    <t>长白山珍宴</t>
  </si>
  <si>
    <t>黏豆包</t>
  </si>
  <si>
    <t>新兴园蒸饺</t>
  </si>
  <si>
    <t>公主岭大米</t>
  </si>
  <si>
    <t>李连贵熏肉大饼</t>
  </si>
  <si>
    <t>卧龙白蘑</t>
  </si>
  <si>
    <t>东丰梅花鹿</t>
  </si>
  <si>
    <t>梅花鹿</t>
  </si>
  <si>
    <t>辉南大米</t>
  </si>
  <si>
    <t>通化山葡萄酒</t>
  </si>
  <si>
    <t>长白山林蛙油</t>
  </si>
  <si>
    <t>松花石</t>
  </si>
  <si>
    <t>洮南辣椒</t>
  </si>
  <si>
    <t>前郭尔罗斯大米</t>
  </si>
  <si>
    <t>缺</t>
  </si>
  <si>
    <t>哈尔滨红肠</t>
  </si>
  <si>
    <t>大列巴</t>
  </si>
  <si>
    <t>苏波汤</t>
  </si>
  <si>
    <t>秋林格瓦斯</t>
  </si>
  <si>
    <t>老虎菜</t>
  </si>
  <si>
    <t>烤羊腿</t>
  </si>
  <si>
    <t>北大仓酒</t>
  </si>
  <si>
    <t>兴凯湖大白鱼</t>
  </si>
  <si>
    <t>虎林椴树蜜</t>
  </si>
  <si>
    <t>猪肉炖粉条</t>
  </si>
  <si>
    <t>鸡西甜菜</t>
  </si>
  <si>
    <t>梨树红小豆</t>
  </si>
  <si>
    <t>木耳</t>
  </si>
  <si>
    <t>蘑菇</t>
  </si>
  <si>
    <t>猴头</t>
  </si>
  <si>
    <t>松子</t>
  </si>
  <si>
    <t>鹿茸</t>
  </si>
  <si>
    <t>扳子房西瓜</t>
  </si>
  <si>
    <t>太保胡萝卜</t>
  </si>
  <si>
    <t>宝清大白板南瓜子</t>
  </si>
  <si>
    <t>长林岛金红苹果</t>
  </si>
  <si>
    <t>肇源大米</t>
  </si>
  <si>
    <t>山野菜</t>
  </si>
  <si>
    <t>水晶肚</t>
  </si>
  <si>
    <t>扒鸡</t>
  </si>
  <si>
    <t>鲟鱼</t>
  </si>
  <si>
    <t>烤全兔</t>
  </si>
  <si>
    <t>蜜汁鹿肉</t>
  </si>
  <si>
    <t>香炸鹌鹑</t>
  </si>
  <si>
    <t>美溪“三股流”血肠</t>
  </si>
  <si>
    <t>人参</t>
  </si>
  <si>
    <t>酸菜猪肉炖粉条</t>
  </si>
  <si>
    <t>赫哲塔拉哈</t>
  </si>
  <si>
    <t>清炖鳌花鱼</t>
  </si>
  <si>
    <t>炸田鸡腿</t>
  </si>
  <si>
    <t>打糕</t>
  </si>
  <si>
    <t>勃利葡萄</t>
  </si>
  <si>
    <t>勃利蓝靛果</t>
  </si>
  <si>
    <t>花山椒</t>
  </si>
  <si>
    <t>雪里红炖豆腐</t>
  </si>
  <si>
    <t>小毛葱</t>
  </si>
  <si>
    <t>镜泊鲤鱼丝</t>
  </si>
  <si>
    <t>朝鲜冷面</t>
  </si>
  <si>
    <t>镜泊湖鱼宴</t>
  </si>
  <si>
    <t>小鸡炖蘑菇</t>
  </si>
  <si>
    <t>嫩江大豆</t>
  </si>
  <si>
    <t>酸菜</t>
  </si>
  <si>
    <t>孙吴大果沙棘</t>
  </si>
  <si>
    <t>拌生鱼</t>
  </si>
  <si>
    <t>矿泉蛋</t>
  </si>
  <si>
    <t>剑花煲猪肺汤</t>
  </si>
  <si>
    <t>南杏仁炖雪梨汤</t>
  </si>
  <si>
    <t>罗汉果白菜干汤</t>
  </si>
  <si>
    <t>沙参玉竹煲老鸭汤</t>
  </si>
  <si>
    <t>平贝</t>
  </si>
  <si>
    <t>黄柏</t>
  </si>
  <si>
    <t>大兴安岭蓝莓</t>
  </si>
  <si>
    <t>毛尖蘑</t>
  </si>
  <si>
    <t>黑龙江天麻</t>
  </si>
  <si>
    <t>红烧细磷鱼</t>
  </si>
  <si>
    <t>笨鸡炖尖蘑</t>
  </si>
  <si>
    <t>南京云锦</t>
  </si>
  <si>
    <t>南京盐水鸭</t>
  </si>
  <si>
    <t>白马黑莓</t>
  </si>
  <si>
    <t>固城湖螃蟹</t>
  </si>
  <si>
    <t>宜兴紫砂陶</t>
  </si>
  <si>
    <t>阳山水蜜桃</t>
  </si>
  <si>
    <t>太湖翠竹茶</t>
  </si>
  <si>
    <t>阳羡雪芽</t>
  </si>
  <si>
    <t>沛县狗肉</t>
  </si>
  <si>
    <t>新沂水蜜桃</t>
  </si>
  <si>
    <t>邳州苔干</t>
  </si>
  <si>
    <t>窑湾绿豆烧酒</t>
  </si>
  <si>
    <t>金坛雀舌</t>
  </si>
  <si>
    <t>焦溪舜溪猪肉</t>
  </si>
  <si>
    <t>天目湖白茶</t>
  </si>
  <si>
    <t>溧阳白芹</t>
  </si>
  <si>
    <t>新毛芋艿</t>
  </si>
  <si>
    <t>洞庭碧螺春茶</t>
  </si>
  <si>
    <t>苏州豆腐干</t>
  </si>
  <si>
    <t>镇湖刺绣</t>
  </si>
  <si>
    <t>如东条斑紫菜</t>
  </si>
  <si>
    <t>海门香芋</t>
  </si>
  <si>
    <t>狼山鸡</t>
  </si>
  <si>
    <t>海安桑蚕茧</t>
  </si>
  <si>
    <t>东海花生</t>
  </si>
  <si>
    <t>东海西红柿</t>
  </si>
  <si>
    <t>羽山草鸡蛋</t>
  </si>
  <si>
    <t>双店百合花</t>
  </si>
  <si>
    <t>洪泽湖龙虾</t>
  </si>
  <si>
    <t>洪泽湖马鲫鱼</t>
  </si>
  <si>
    <t>盱眙青虾</t>
  </si>
  <si>
    <t>淮阴长豆角</t>
  </si>
  <si>
    <t>东台发绣</t>
  </si>
  <si>
    <t>洋马菊花</t>
  </si>
  <si>
    <t>滨海白首乌</t>
  </si>
  <si>
    <t>大丰东沙紫菜</t>
  </si>
  <si>
    <t>扬州盐水鹅</t>
  </si>
  <si>
    <t>扬州雕版印刷</t>
  </si>
  <si>
    <t>扬州漆器</t>
  </si>
  <si>
    <t>沙头绿壳鸡蛋</t>
  </si>
  <si>
    <t>镇江香醋</t>
  </si>
  <si>
    <t>丹阳黄酒</t>
  </si>
  <si>
    <t>金山翠芽</t>
  </si>
  <si>
    <t>扬中秧草</t>
  </si>
  <si>
    <t>兴化大闸蟹</t>
  </si>
  <si>
    <t>泰兴白果</t>
  </si>
  <si>
    <t>泰兴香荷芋</t>
  </si>
  <si>
    <t>泰兴花生</t>
  </si>
  <si>
    <t>泗洪大枣</t>
  </si>
  <si>
    <t>八集小花生</t>
  </si>
  <si>
    <t>丁嘴金菜</t>
  </si>
  <si>
    <t>银杏核</t>
  </si>
  <si>
    <t>丝绸</t>
  </si>
  <si>
    <t>张小泉剪刀</t>
  </si>
  <si>
    <t>象山梭子蟹</t>
  </si>
  <si>
    <t>溪口千层饼</t>
  </si>
  <si>
    <t>大佛茶</t>
  </si>
  <si>
    <t>太湖银鱼</t>
  </si>
  <si>
    <t>蚕丝被</t>
  </si>
  <si>
    <t>义乌红糖</t>
  </si>
  <si>
    <t>东阳木雕</t>
  </si>
  <si>
    <t>常山胡柚</t>
  </si>
  <si>
    <t>常山山茶油</t>
  </si>
  <si>
    <t>三门青蟹</t>
  </si>
  <si>
    <t>楚门文旦</t>
  </si>
  <si>
    <t>青田田鱼</t>
  </si>
  <si>
    <t>嵊泗贻贝</t>
  </si>
  <si>
    <t>岱山海盐</t>
  </si>
  <si>
    <t>中华绒毛蟹</t>
  </si>
  <si>
    <t>湾沚山芋</t>
  </si>
  <si>
    <t>南陵圩猪</t>
  </si>
  <si>
    <t>杜广兴板鸭</t>
  </si>
  <si>
    <t>八公山腐乳</t>
  </si>
  <si>
    <t>含山菱角</t>
  </si>
  <si>
    <t>淮北石榴</t>
  </si>
  <si>
    <t>铜陵丹皮</t>
  </si>
  <si>
    <t>毛豆腐</t>
  </si>
  <si>
    <t>黄山毛峰</t>
  </si>
  <si>
    <t>歙砚</t>
  </si>
  <si>
    <t>枕头馍</t>
  </si>
  <si>
    <t>五柳蘑菇鸡</t>
  </si>
  <si>
    <t>滁州贡菊</t>
  </si>
  <si>
    <t>金寨猕猴桃</t>
  </si>
  <si>
    <t>天堂寨小吊酒</t>
  </si>
  <si>
    <t>宣笔</t>
  </si>
  <si>
    <t>涌溪火青</t>
  </si>
  <si>
    <t>石台香芽</t>
  </si>
  <si>
    <t>东至麦鱼</t>
  </si>
  <si>
    <t>亳白芍</t>
  </si>
  <si>
    <t>平潭水仙花</t>
  </si>
  <si>
    <t>永泰芙蓉李</t>
  </si>
  <si>
    <t>长乐漳港海蚌</t>
  </si>
  <si>
    <t>福州脱胎漆器</t>
  </si>
  <si>
    <t>漆线雕</t>
  </si>
  <si>
    <t>海蛎煎</t>
  </si>
  <si>
    <t>地瓜粉粿</t>
  </si>
  <si>
    <t>土笋冻</t>
  </si>
  <si>
    <t>云霄枇杷</t>
  </si>
  <si>
    <t>天宝香蕉</t>
  </si>
  <si>
    <t>海澄双糕润</t>
  </si>
  <si>
    <t>平和柚子</t>
  </si>
  <si>
    <t>安溪铁观音</t>
  </si>
  <si>
    <t>永春老醋</t>
  </si>
  <si>
    <t>安溪黄金桂</t>
  </si>
  <si>
    <t>德化瓷塑</t>
  </si>
  <si>
    <t>建莲</t>
  </si>
  <si>
    <t>清流豆腐皮</t>
  </si>
  <si>
    <t>明溪金线莲</t>
  </si>
  <si>
    <t>大田高山茶</t>
  </si>
  <si>
    <t>兴化米粉</t>
  </si>
  <si>
    <t>度尾文旦柚</t>
  </si>
  <si>
    <t>兴化桂圆</t>
  </si>
  <si>
    <t>南日鲍鱼</t>
  </si>
  <si>
    <t>顺昌海鲜菇</t>
  </si>
  <si>
    <t>浦城桂花</t>
  </si>
  <si>
    <t>邵武笋干</t>
  </si>
  <si>
    <t>建阳白茶</t>
  </si>
  <si>
    <t>宁化老鼠干</t>
  </si>
  <si>
    <t>连城地瓜干</t>
  </si>
  <si>
    <t>武平猪胆干</t>
  </si>
  <si>
    <t>永定巴戟天</t>
  </si>
  <si>
    <t>御豆酥</t>
  </si>
  <si>
    <t>福鼎肉片</t>
  </si>
  <si>
    <t>霞浦海参</t>
  </si>
  <si>
    <t>福安水蜜桃</t>
  </si>
  <si>
    <t>李渡酒</t>
  </si>
  <si>
    <t>生米藠头</t>
  </si>
  <si>
    <t>鄱阳湖银鱼</t>
  </si>
  <si>
    <t>清江枳壳</t>
  </si>
  <si>
    <t>彭泽鲫</t>
  </si>
  <si>
    <t>修水赭砚</t>
  </si>
  <si>
    <t>西港化红</t>
  </si>
  <si>
    <t>瑞昌山药</t>
  </si>
  <si>
    <t>余干辣椒</t>
  </si>
  <si>
    <t>上饶蜂蜜</t>
  </si>
  <si>
    <t>德兴覆盆子</t>
  </si>
  <si>
    <t>铅山连四纸</t>
  </si>
  <si>
    <t>桔花蜜</t>
  </si>
  <si>
    <t>凌仁红鱼块</t>
  </si>
  <si>
    <t>广昌藕粉</t>
  </si>
  <si>
    <t>桔都干黄果酒</t>
  </si>
  <si>
    <t>奉新猕猴桃</t>
  </si>
  <si>
    <t>丰城富硒大米</t>
  </si>
  <si>
    <t>高安腐竹</t>
  </si>
  <si>
    <t>万载南酸枣糕</t>
  </si>
  <si>
    <t>安福火腿</t>
  </si>
  <si>
    <t>遂川板鸭</t>
  </si>
  <si>
    <t>永丰茶油</t>
  </si>
  <si>
    <t>井冈红米</t>
  </si>
  <si>
    <t>信丰萝卜</t>
  </si>
  <si>
    <t>江西会昌米粉</t>
  </si>
  <si>
    <t>信丰红瓜子</t>
  </si>
  <si>
    <t>会昌酱干</t>
  </si>
  <si>
    <t>乐平狗肉</t>
  </si>
  <si>
    <t>浮梁茶</t>
  </si>
  <si>
    <t>瑶里嫩蕊</t>
  </si>
  <si>
    <t>蔡家水芋</t>
  </si>
  <si>
    <t>齐云山南酸枣糕</t>
  </si>
  <si>
    <t>萍乡腊肉</t>
  </si>
  <si>
    <t>武功紫红米</t>
  </si>
  <si>
    <t>武功山甜茶</t>
  </si>
  <si>
    <t>茆圩西瓜</t>
  </si>
  <si>
    <t>观巢巨峰葡萄</t>
  </si>
  <si>
    <t>马洪老酒</t>
  </si>
  <si>
    <t>仙女湖纯正茶油</t>
  </si>
  <si>
    <t>余江夏天无</t>
  </si>
  <si>
    <t>贵溪捺菜</t>
  </si>
  <si>
    <t>铁拐李灯芯糕</t>
  </si>
  <si>
    <t>天师板栗</t>
  </si>
  <si>
    <t>明水香稻</t>
  </si>
  <si>
    <t>崂山绿茶</t>
  </si>
  <si>
    <t>青岛油焖大虾</t>
  </si>
  <si>
    <t>即墨麻片</t>
  </si>
  <si>
    <t>沂源黄烟</t>
  </si>
  <si>
    <t>桑村石磨煎饼</t>
  </si>
  <si>
    <t>滕州松花蛋</t>
  </si>
  <si>
    <t>八仙宴</t>
  </si>
  <si>
    <t>烟台大樱桃</t>
  </si>
  <si>
    <t>莱州玉雕</t>
  </si>
  <si>
    <t>诸城绿茶</t>
  </si>
  <si>
    <t>羊口咸蟹子</t>
  </si>
  <si>
    <t>邹城柳下邑猪牙皂</t>
  </si>
  <si>
    <t>肥城桃</t>
  </si>
  <si>
    <t>泰山赤鳞鱼</t>
  </si>
  <si>
    <t>乳山巴梨</t>
  </si>
  <si>
    <t>威海刺参</t>
  </si>
  <si>
    <t>莒县黄芩</t>
  </si>
  <si>
    <t>汪子岛鳎麻鱼</t>
  </si>
  <si>
    <t>陵县神头香椿</t>
  </si>
  <si>
    <t>临清椹果</t>
  </si>
  <si>
    <t>阳谷朝天椒</t>
  </si>
  <si>
    <t>沙沟芋头</t>
  </si>
  <si>
    <t>曹县芦笋</t>
  </si>
  <si>
    <t>莱芜吉山黑鸡</t>
  </si>
  <si>
    <t>密县金银花</t>
  </si>
  <si>
    <t>大隗虎家牛肉</t>
  </si>
  <si>
    <t>登封芥丝</t>
  </si>
  <si>
    <t>登封刀削面</t>
  </si>
  <si>
    <t>杞县大蒜</t>
  </si>
  <si>
    <t>汴绣</t>
  </si>
  <si>
    <t>杞县柳编</t>
  </si>
  <si>
    <t>兰考泡桐</t>
  </si>
  <si>
    <t>孟津梨</t>
  </si>
  <si>
    <t>洛阳唐三彩</t>
  </si>
  <si>
    <t>汝阳杜康</t>
  </si>
  <si>
    <t>嵩县银杏</t>
  </si>
  <si>
    <t>郏县铁锅</t>
  </si>
  <si>
    <t>金镶玉</t>
  </si>
  <si>
    <t>三郎庙茶</t>
  </si>
  <si>
    <t>三足洗</t>
  </si>
  <si>
    <t>林州茶店太行菊</t>
  </si>
  <si>
    <t>林州茶店柿饼</t>
  </si>
  <si>
    <t>马投涧小磨香油</t>
  </si>
  <si>
    <t>大岷贡杏</t>
  </si>
  <si>
    <t>浚县泥咕咕</t>
  </si>
  <si>
    <t>王屋黑李</t>
  </si>
  <si>
    <t>无核蜜枣</t>
  </si>
  <si>
    <t>大湖黄酒</t>
  </si>
  <si>
    <t>辉县柿子醋</t>
  </si>
  <si>
    <t>新乡小麦</t>
  </si>
  <si>
    <t>封丘卷尖</t>
  </si>
  <si>
    <t>高村粉皮</t>
  </si>
  <si>
    <t>怀菊花</t>
  </si>
  <si>
    <t>怀地黄</t>
  </si>
  <si>
    <t>怀府闹汤驴肉</t>
  </si>
  <si>
    <t>当阳峪绞胎瓷</t>
  </si>
  <si>
    <t>西邵红杏</t>
  </si>
  <si>
    <t>吴坝大蒜</t>
  </si>
  <si>
    <t>范县大米</t>
  </si>
  <si>
    <t>南乐壮馍</t>
  </si>
  <si>
    <t>鄢陵三樱椒</t>
  </si>
  <si>
    <t>鄢陵蟠桃</t>
  </si>
  <si>
    <t>鄢陵樱桃</t>
  </si>
  <si>
    <t>石象豆腐</t>
  </si>
  <si>
    <t>小村铺萝卜</t>
  </si>
  <si>
    <t>舞阳香菇</t>
  </si>
  <si>
    <t>郾城豆腐盒</t>
  </si>
  <si>
    <t>舞阳杠子馍</t>
  </si>
  <si>
    <t>渑池丹参</t>
  </si>
  <si>
    <t>清泉沟小米</t>
  </si>
  <si>
    <t>卢氏绿壳鸡蛋</t>
  </si>
  <si>
    <t>灵宝大刀面</t>
  </si>
  <si>
    <t>宁陵杠子馍</t>
  </si>
  <si>
    <t>焦咯炸</t>
  </si>
  <si>
    <t>北湖糟鱼</t>
  </si>
  <si>
    <t>垛子羊肉</t>
  </si>
  <si>
    <t>淮阳黄花菜</t>
  </si>
  <si>
    <t>顾家馍</t>
  </si>
  <si>
    <t>项城白芝麻</t>
  </si>
  <si>
    <t>民间泥玩</t>
  </si>
  <si>
    <t>泌阳香菇</t>
  </si>
  <si>
    <t>汝南鸡肉丸子</t>
  </si>
  <si>
    <t>水上漂酱菜</t>
  </si>
  <si>
    <t>汝南马蹄馓子</t>
  </si>
  <si>
    <t>西峡猕猴桃</t>
  </si>
  <si>
    <t>唐栀子</t>
  </si>
  <si>
    <t>唐半夏</t>
  </si>
  <si>
    <t>南召辛夷</t>
  </si>
  <si>
    <t>固始鸭</t>
  </si>
  <si>
    <t>商城发糕</t>
  </si>
  <si>
    <t>大别山干香菇</t>
  </si>
  <si>
    <t>蒸青绿茶</t>
  </si>
  <si>
    <t>黄陂马蹄</t>
  </si>
  <si>
    <t>蔡甸莲藕</t>
  </si>
  <si>
    <t>武汉鸭脖子</t>
  </si>
  <si>
    <t xml:space="preserve">舒安藠头 </t>
  </si>
  <si>
    <t>黄石松花皮蛋</t>
  </si>
  <si>
    <t>黄石港饼</t>
  </si>
  <si>
    <t>太子豆腐</t>
  </si>
  <si>
    <t>房县黑木耳</t>
  </si>
  <si>
    <t>均州名晒烟</t>
  </si>
  <si>
    <t>房县香菇</t>
  </si>
  <si>
    <t>竹溪贡米</t>
  </si>
  <si>
    <t>郧阳红薯粉条</t>
  </si>
  <si>
    <t>宜都蜜柑</t>
  </si>
  <si>
    <t>百里洲砂梨</t>
  </si>
  <si>
    <t>三峡苕酥</t>
  </si>
  <si>
    <t>五峰名茶</t>
  </si>
  <si>
    <t>襄阳大头菜</t>
  </si>
  <si>
    <t>四井岗油桃</t>
  </si>
  <si>
    <t>襄麦冬</t>
  </si>
  <si>
    <t>平林镇大米</t>
  </si>
  <si>
    <t>襄阳牛肉面</t>
  </si>
  <si>
    <t>东坡饼</t>
  </si>
  <si>
    <t>鄂州武昌鱼</t>
  </si>
  <si>
    <t>古铜镜</t>
  </si>
  <si>
    <t>白莲</t>
  </si>
  <si>
    <t>钟祥米茶</t>
  </si>
  <si>
    <t>旧口砂梨</t>
  </si>
  <si>
    <t>刘皇叔婆子鸡</t>
  </si>
  <si>
    <t>荆门雪枣</t>
  </si>
  <si>
    <t>孝感麻糖</t>
  </si>
  <si>
    <t>应城糯米</t>
  </si>
  <si>
    <t>孝感米酒</t>
  </si>
  <si>
    <t>大悟绿茶</t>
  </si>
  <si>
    <t>洪湖莲子</t>
  </si>
  <si>
    <t>荆州鱼糕</t>
  </si>
  <si>
    <t>松滋荞麦豆皮</t>
  </si>
  <si>
    <t>笔架鱼肚</t>
  </si>
  <si>
    <t>麻城福白菊</t>
  </si>
  <si>
    <t>黄梅鱼面</t>
  </si>
  <si>
    <t>红安大布</t>
  </si>
  <si>
    <t>罗田板栗</t>
  </si>
  <si>
    <t>赤壁竹笋</t>
  </si>
  <si>
    <t>桂花糕</t>
  </si>
  <si>
    <t>赤壁米砖茶</t>
  </si>
  <si>
    <t>包坨</t>
  </si>
  <si>
    <t>随州古银杏</t>
  </si>
  <si>
    <t>随州蜜枣</t>
  </si>
  <si>
    <t>随州芽茶</t>
  </si>
  <si>
    <t>随州泡泡青</t>
  </si>
  <si>
    <t>利川山药</t>
  </si>
  <si>
    <t>恩施玉露</t>
  </si>
  <si>
    <t>金丝桐油</t>
  </si>
  <si>
    <t>土家腊肉</t>
  </si>
  <si>
    <t>剁椒鱼头</t>
  </si>
  <si>
    <t>浏阳金桔</t>
  </si>
  <si>
    <t>浏阳蒸菜</t>
  </si>
  <si>
    <t>焖鲜菌</t>
  </si>
  <si>
    <t>炎陵黄桃</t>
  </si>
  <si>
    <t>醴陵花炮</t>
  </si>
  <si>
    <t>攸县米粉</t>
  </si>
  <si>
    <t>油纸伞</t>
  </si>
  <si>
    <t>乡里腊肉</t>
  </si>
  <si>
    <t>湘潭灯芯糕</t>
  </si>
  <si>
    <t>常宁无渣生姜</t>
  </si>
  <si>
    <t>西渡湖之酒</t>
  </si>
  <si>
    <t>祁东酥脆枣</t>
  </si>
  <si>
    <t>武冈卤菜</t>
  </si>
  <si>
    <t>邵东黄花菜</t>
  </si>
  <si>
    <t>武冈米花</t>
  </si>
  <si>
    <t>岳州扇</t>
  </si>
  <si>
    <t>华容道鸡蛋</t>
  </si>
  <si>
    <t>君山银针茶</t>
  </si>
  <si>
    <t>华容芥菜</t>
  </si>
  <si>
    <t>汉寿甲鱼</t>
  </si>
  <si>
    <t>马头山羊</t>
  </si>
  <si>
    <t>桃源红茶</t>
  </si>
  <si>
    <t>桑植萝卜</t>
  </si>
  <si>
    <t>张家界葛根粉</t>
  </si>
  <si>
    <t>龟纹石雕</t>
  </si>
  <si>
    <t>桃江竹凉席</t>
  </si>
  <si>
    <t>小郁竹器</t>
  </si>
  <si>
    <t>安化千两茶</t>
  </si>
  <si>
    <t>永丰辣酱</t>
  </si>
  <si>
    <t>富田桥豆腐</t>
  </si>
  <si>
    <t>临武鸭</t>
  </si>
  <si>
    <t>永兴冰糖橙</t>
  </si>
  <si>
    <t>汝城白毛茶</t>
  </si>
  <si>
    <t>江永香柚</t>
  </si>
  <si>
    <t>江华苦茶</t>
  </si>
  <si>
    <t>永州血鸭</t>
  </si>
  <si>
    <t>黔阳冰糖橙</t>
  </si>
  <si>
    <t>新晃黄牛肉</t>
  </si>
  <si>
    <t>溆浦鹅</t>
  </si>
  <si>
    <t>古丈毛尖</t>
  </si>
  <si>
    <t>凤凰血粑鸭</t>
  </si>
  <si>
    <t>凤凰姜糖</t>
  </si>
  <si>
    <t>龙山百合</t>
  </si>
  <si>
    <t>双皮奶</t>
  </si>
  <si>
    <t>肠粉</t>
  </si>
  <si>
    <t>龟苓膏</t>
  </si>
  <si>
    <t>荔枝</t>
  </si>
  <si>
    <t>艇仔粥</t>
  </si>
  <si>
    <t>白切鸡</t>
  </si>
  <si>
    <t>客家盆菜</t>
  </si>
  <si>
    <t>龙岗鸡</t>
  </si>
  <si>
    <t>台塑牛排</t>
  </si>
  <si>
    <t>沙井鲜蚝</t>
  </si>
  <si>
    <t>珠海膏蟹</t>
  </si>
  <si>
    <t>横琴蚝</t>
  </si>
  <si>
    <t>黄杨荔枝</t>
  </si>
  <si>
    <t>黄金风鳝</t>
  </si>
  <si>
    <t>斗门重壳蟹</t>
  </si>
  <si>
    <t>牛肉丸</t>
  </si>
  <si>
    <t>糖葱薄饼</t>
  </si>
  <si>
    <t>耗烙</t>
  </si>
  <si>
    <t>无米粿</t>
  </si>
  <si>
    <t>佛山扎蹄</t>
  </si>
  <si>
    <t>佛山公芝麻饼</t>
  </si>
  <si>
    <t>大良野鸡卷</t>
  </si>
  <si>
    <t>大良蹦砂</t>
  </si>
  <si>
    <t>小凤饼</t>
  </si>
  <si>
    <t>新丰佛手瓜</t>
  </si>
  <si>
    <t>翁源三华李</t>
  </si>
  <si>
    <t>张溪香芋</t>
  </si>
  <si>
    <t>南雄板鸭</t>
  </si>
  <si>
    <t>九仙桃</t>
  </si>
  <si>
    <t>炭烧生蚝</t>
  </si>
  <si>
    <t>对虾</t>
  </si>
  <si>
    <t>炒粉</t>
  </si>
  <si>
    <t>鱼头汤</t>
  </si>
  <si>
    <t>清蒸花蟹</t>
  </si>
  <si>
    <t>牙雕</t>
  </si>
  <si>
    <t>剑花</t>
  </si>
  <si>
    <t>蛋花</t>
  </si>
  <si>
    <t>清蒸文庆鲤</t>
  </si>
  <si>
    <t>清蒸麦溪鲤</t>
  </si>
  <si>
    <t>新会陈皮</t>
  </si>
  <si>
    <t>新会冬虫草</t>
  </si>
  <si>
    <t>杜阮凉瓜</t>
  </si>
  <si>
    <t>金山火蒜</t>
  </si>
  <si>
    <t>新会大红柑</t>
  </si>
  <si>
    <t>水东芥菜</t>
  </si>
  <si>
    <t>凼仔鱼</t>
  </si>
  <si>
    <t>新垌茶</t>
  </si>
  <si>
    <t>食惯嘴粉皮</t>
  </si>
  <si>
    <t>茂名鸡</t>
  </si>
  <si>
    <t>东江盐焗鸡</t>
  </si>
  <si>
    <t>客家酿豆腐</t>
  </si>
  <si>
    <t>梅菜扣肉</t>
  </si>
  <si>
    <t>龙门西湖竹笋</t>
  </si>
  <si>
    <t>博罗酥糖</t>
  </si>
  <si>
    <t>梅州金柚</t>
  </si>
  <si>
    <t>大埔青花瓷</t>
  </si>
  <si>
    <t>桂岭蜂蜜</t>
  </si>
  <si>
    <t>大埔乌龙茶</t>
  </si>
  <si>
    <t>大田柿花</t>
  </si>
  <si>
    <t>牛肉饼</t>
  </si>
  <si>
    <t>菜粿</t>
  </si>
  <si>
    <t>韭菜饺</t>
  </si>
  <si>
    <t>冬节鸽</t>
  </si>
  <si>
    <t>猪肠粉</t>
  </si>
  <si>
    <t>红焖肉</t>
  </si>
  <si>
    <t>东江酿豆腐</t>
  </si>
  <si>
    <t>盐香鸭</t>
  </si>
  <si>
    <t>水晶鸡</t>
  </si>
  <si>
    <t>阳江豆豉</t>
  </si>
  <si>
    <t>阳春春砂仁</t>
  </si>
  <si>
    <t>阳春马水桔</t>
  </si>
  <si>
    <t>双肩玉荷包荔枝</t>
  </si>
  <si>
    <t>东平鱼翅</t>
  </si>
  <si>
    <t>清远鸡</t>
  </si>
  <si>
    <t>乌鬃鹅</t>
  </si>
  <si>
    <t>猪肚鸡</t>
  </si>
  <si>
    <t>骆坑笋</t>
  </si>
  <si>
    <t>阳山鸡</t>
  </si>
  <si>
    <t>白糖糕</t>
  </si>
  <si>
    <t>麦芽糖柚皮</t>
  </si>
  <si>
    <t>道滘粥</t>
  </si>
  <si>
    <t>麻涌香蕉</t>
  </si>
  <si>
    <t>咀香园杏仁饼</t>
  </si>
  <si>
    <t>小榄菊花肉</t>
  </si>
  <si>
    <t>长江脆肉皖</t>
  </si>
  <si>
    <t>三乡濑粉</t>
  </si>
  <si>
    <t>神湾菠萝</t>
  </si>
  <si>
    <t>炒粿条</t>
  </si>
  <si>
    <t>溪口卤鹅</t>
  </si>
  <si>
    <t>牛杂粿条</t>
  </si>
  <si>
    <t>鸭母捻</t>
  </si>
  <si>
    <t>手锤牛肉丸</t>
  </si>
  <si>
    <t>乒乓粿</t>
  </si>
  <si>
    <t>揭阳粿条</t>
  </si>
  <si>
    <t>蚝烙</t>
  </si>
  <si>
    <t>揭西擂茶</t>
  </si>
  <si>
    <t>凤湖橄榄</t>
  </si>
  <si>
    <t>云石</t>
  </si>
  <si>
    <t>新兴凉果</t>
  </si>
  <si>
    <t>新兴香荔</t>
  </si>
  <si>
    <t>郁南蜜枣</t>
  </si>
  <si>
    <t>罗定鱼腐</t>
  </si>
  <si>
    <t>永兴黄皮</t>
  </si>
  <si>
    <t>永兴荔枝</t>
  </si>
  <si>
    <t>石山黑豆</t>
  </si>
  <si>
    <t>猴面包</t>
  </si>
  <si>
    <t>三亚芒果</t>
  </si>
  <si>
    <t>陵水珍珠</t>
  </si>
  <si>
    <t>海南珊瑚</t>
  </si>
  <si>
    <t>椰子粉</t>
  </si>
  <si>
    <t>咸饼包海蛎饼</t>
  </si>
  <si>
    <t>三沙锅边糊</t>
  </si>
  <si>
    <t>琵琶虾</t>
  </si>
  <si>
    <t>儋州蜜柚</t>
  </si>
  <si>
    <t>儋州鸡</t>
  </si>
  <si>
    <t>光村沙虫</t>
  </si>
  <si>
    <t>海南煎堆</t>
  </si>
  <si>
    <t>阆中张飞牛肉</t>
  </si>
  <si>
    <t>郫县豆瓣</t>
  </si>
  <si>
    <t>蜀绣</t>
  </si>
  <si>
    <t>蒲江米花糖</t>
  </si>
  <si>
    <t>梓潼酥饼</t>
  </si>
  <si>
    <t>平武厚朴</t>
  </si>
  <si>
    <t>自贡冷吃兔</t>
  </si>
  <si>
    <t>贡井龙都早香柚</t>
  </si>
  <si>
    <t>富顺香辣酱</t>
  </si>
  <si>
    <t>荣县油茶</t>
  </si>
  <si>
    <t>攀枝花芒果</t>
  </si>
  <si>
    <t>米易中华绿</t>
  </si>
  <si>
    <t>盐边油底肉</t>
  </si>
  <si>
    <t>泸州糯红高粱</t>
  </si>
  <si>
    <t>护国沙田柚</t>
  </si>
  <si>
    <t>泸州桂圆</t>
  </si>
  <si>
    <t>剑南春</t>
  </si>
  <si>
    <t>中江挂面</t>
  </si>
  <si>
    <t>鳝鱼鸡蛋卷</t>
  </si>
  <si>
    <t>广汉缠丝兔</t>
  </si>
  <si>
    <t>罗江贵妃枣</t>
  </si>
  <si>
    <t>苍溪川明参</t>
  </si>
  <si>
    <t>七佛贡茶</t>
  </si>
  <si>
    <t>麻柳刺绣</t>
  </si>
  <si>
    <t>苍溪雪梨</t>
  </si>
  <si>
    <t>船山豆腐皮</t>
  </si>
  <si>
    <t>射洪野香猪</t>
  </si>
  <si>
    <t>永安白乌鱼</t>
  </si>
  <si>
    <t>资中枇杷</t>
  </si>
  <si>
    <t>罗泉豆腐</t>
  </si>
  <si>
    <t>乐山棒棒鸡</t>
  </si>
  <si>
    <t>串串</t>
  </si>
  <si>
    <t>夹江豆腐乳</t>
  </si>
  <si>
    <t>安岳米卷</t>
  </si>
  <si>
    <t>天池藕粉</t>
  </si>
  <si>
    <t>筠连红茶</t>
  </si>
  <si>
    <t>宜宾早茶</t>
  </si>
  <si>
    <t>南溪豆腐干</t>
  </si>
  <si>
    <t>宜宾燃面</t>
  </si>
  <si>
    <t>胭脂萝卜</t>
  </si>
  <si>
    <t>白糖蒸馍</t>
  </si>
  <si>
    <t>雅鱼</t>
  </si>
  <si>
    <t>天全川牛膝</t>
  </si>
  <si>
    <t>雨城猕猴桃</t>
  </si>
  <si>
    <t>宣汉桃花米</t>
  </si>
  <si>
    <t>达州橄榄油</t>
  </si>
  <si>
    <t>万源富硒茶</t>
  </si>
  <si>
    <t>黄龙贡米</t>
  </si>
  <si>
    <t>武胜脐橙</t>
  </si>
  <si>
    <t>岳池米粉</t>
  </si>
  <si>
    <t>南江翡翠米</t>
  </si>
  <si>
    <t>巴中柞蚕蛹</t>
  </si>
  <si>
    <t>南江黑木耳</t>
  </si>
  <si>
    <t>巴山土鸡蛋</t>
  </si>
  <si>
    <t>仁寿曹家梨</t>
  </si>
  <si>
    <t>仁寿芝麻糕</t>
  </si>
  <si>
    <t>洪雅藤椒油</t>
  </si>
  <si>
    <t>小金苹果</t>
  </si>
  <si>
    <t>汶川甜樱桃</t>
  </si>
  <si>
    <t>松潘贝母</t>
  </si>
  <si>
    <t>稻城藏香猪</t>
  </si>
  <si>
    <t>雅江松茸</t>
  </si>
  <si>
    <t>磨西老腊肉</t>
  </si>
  <si>
    <t>盐源辣椒</t>
  </si>
  <si>
    <t>金阳白魔芋</t>
  </si>
  <si>
    <t>美姑山羊</t>
  </si>
  <si>
    <t>梵净山紫袍玉带石雕</t>
  </si>
  <si>
    <t>开阳富硒枇杷</t>
  </si>
  <si>
    <t>永乐盐红桃</t>
  </si>
  <si>
    <t>修文猕猴桃</t>
  </si>
  <si>
    <t>茅台酒</t>
  </si>
  <si>
    <t>羊肉粉</t>
  </si>
  <si>
    <t>赤水乌骨鸡肉</t>
  </si>
  <si>
    <t>脆哨面</t>
  </si>
  <si>
    <t>烙锅</t>
  </si>
  <si>
    <t>牛肉粉</t>
  </si>
  <si>
    <t>平坝灰鹅</t>
  </si>
  <si>
    <t>关岭火龙果</t>
  </si>
  <si>
    <t>朵贝茶</t>
  </si>
  <si>
    <t>镇宁波波糖</t>
  </si>
  <si>
    <t>安顺蜡染</t>
  </si>
  <si>
    <t>铜仁珍珠花生</t>
  </si>
  <si>
    <t>梵净山茶</t>
  </si>
  <si>
    <t>思南黄牛</t>
  </si>
  <si>
    <t>玉屏萧笛</t>
  </si>
  <si>
    <t>威宁火腿</t>
  </si>
  <si>
    <t>大方天麻</t>
  </si>
  <si>
    <t>赫章核桃</t>
  </si>
  <si>
    <t>大方漆器</t>
  </si>
  <si>
    <t>安龙剪粉</t>
  </si>
  <si>
    <t>饵块粑</t>
  </si>
  <si>
    <t>丝娃娃</t>
  </si>
  <si>
    <t>丹寨蜡染</t>
  </si>
  <si>
    <t>罗甸荷叶粑</t>
  </si>
  <si>
    <t>云南鲜花饼</t>
  </si>
  <si>
    <t>富民杨梅</t>
  </si>
  <si>
    <t>呈贡宝珠梨</t>
  </si>
  <si>
    <t>曲靖黄焖鸡</t>
  </si>
  <si>
    <t>沾益小粑粑</t>
  </si>
  <si>
    <t>菜籽油</t>
  </si>
  <si>
    <t>紫云宝马铃薯</t>
  </si>
  <si>
    <t>华宁柑桔</t>
  </si>
  <si>
    <t>峨山大龙潭花椒</t>
  </si>
  <si>
    <t>溪洛渡花椒</t>
  </si>
  <si>
    <t>鲁甸大麻核桃</t>
  </si>
  <si>
    <t>永善花椒</t>
  </si>
  <si>
    <t>保山甜柿</t>
  </si>
  <si>
    <t>龙陵黄龙玉雕</t>
  </si>
  <si>
    <t>保山透心绿蚕豆</t>
  </si>
  <si>
    <t>华坪芒果</t>
  </si>
  <si>
    <t>丽江玛咖</t>
  </si>
  <si>
    <t>丽江雪桃</t>
  </si>
  <si>
    <t>普洱咖啡</t>
  </si>
  <si>
    <t>景东芒果</t>
  </si>
  <si>
    <t>西盟米荞</t>
  </si>
  <si>
    <t>凤庆滇红茶</t>
  </si>
  <si>
    <t>双江冰岛茶</t>
  </si>
  <si>
    <t>云县白花木瓜</t>
  </si>
  <si>
    <t>佤族鸡肉烂饭</t>
  </si>
  <si>
    <t>粑粑卷</t>
  </si>
  <si>
    <t>梁河葫芦丝</t>
  </si>
  <si>
    <t>瑞丽柠檬</t>
  </si>
  <si>
    <t>德宏咖啡</t>
  </si>
  <si>
    <t>福贡云黄连</t>
  </si>
  <si>
    <t>兰坪中排黄果</t>
  </si>
  <si>
    <t>兰坪拉马登石榴</t>
  </si>
  <si>
    <t>斑铜工艺</t>
  </si>
  <si>
    <t>维西百花蜜</t>
  </si>
  <si>
    <t>香格里拉青稞</t>
  </si>
  <si>
    <t>维西核桃</t>
  </si>
  <si>
    <t>巍山红雪梨</t>
  </si>
  <si>
    <t>云龙矮脚鸡</t>
  </si>
  <si>
    <t>宾川拉乌核桃</t>
  </si>
  <si>
    <t>大姚核桃</t>
  </si>
  <si>
    <t>牟定腐乳</t>
  </si>
  <si>
    <t>白竹山茶</t>
  </si>
  <si>
    <t>楚雄牛肝菌</t>
  </si>
  <si>
    <t>泸西除虫菊</t>
  </si>
  <si>
    <t>蒙自石榴</t>
  </si>
  <si>
    <t>建水洋葱</t>
  </si>
  <si>
    <t>建水紫陶</t>
  </si>
  <si>
    <t>文山三七</t>
  </si>
  <si>
    <t>广南铁皮石斛</t>
  </si>
  <si>
    <t>富宁八角</t>
  </si>
  <si>
    <t>西畴阳荷</t>
  </si>
  <si>
    <t>砚山小粒花生</t>
  </si>
  <si>
    <t>勐海茶</t>
  </si>
  <si>
    <t>门巴木碗</t>
  </si>
  <si>
    <t>千层油酥饼</t>
  </si>
  <si>
    <t>金线油塔</t>
  </si>
  <si>
    <t>羊肉泡馍</t>
  </si>
  <si>
    <t>黄桂柿子饼</t>
  </si>
  <si>
    <t>葫芦头</t>
  </si>
  <si>
    <t>雪花糖</t>
  </si>
  <si>
    <t>油茶泡馍</t>
  </si>
  <si>
    <t>窝窝面</t>
  </si>
  <si>
    <t>咸汤面</t>
  </si>
  <si>
    <t>耀州瓷</t>
  </si>
  <si>
    <t>岐山擀面皮</t>
  </si>
  <si>
    <t>岐山臊子面</t>
  </si>
  <si>
    <t>陈仓烧肉面皮</t>
  </si>
  <si>
    <t>秦风民俗特色工艺</t>
  </si>
  <si>
    <t>茶酥</t>
  </si>
  <si>
    <t>蓼花糖</t>
  </si>
  <si>
    <t>石子馍</t>
  </si>
  <si>
    <t>腊汁肉夹馍</t>
  </si>
  <si>
    <t>biangbiang面</t>
  </si>
  <si>
    <t>时辰包子</t>
  </si>
  <si>
    <t>琼锅糖</t>
  </si>
  <si>
    <t>蒲城椽头蒸馍</t>
  </si>
  <si>
    <t>水盆羊肉</t>
  </si>
  <si>
    <t>水晶饼</t>
  </si>
  <si>
    <t>油糕</t>
  </si>
  <si>
    <t>凉粉</t>
  </si>
  <si>
    <t>羊杂碎</t>
  </si>
  <si>
    <t>蜜汁南瓜</t>
  </si>
  <si>
    <t xml:space="preserve">钱钱饭
</t>
  </si>
  <si>
    <t>菜豆腐</t>
  </si>
  <si>
    <t>粉皮子</t>
  </si>
  <si>
    <t>汉中热面皮</t>
  </si>
  <si>
    <t>王家核桃馍</t>
  </si>
  <si>
    <t>略阳杜仲</t>
  </si>
  <si>
    <t>炸豆奶</t>
  </si>
  <si>
    <t>拼三鲜</t>
  </si>
  <si>
    <t>榆林豆腐</t>
  </si>
  <si>
    <t>吴堡红枣</t>
  </si>
  <si>
    <t>魔芋豆腐</t>
  </si>
  <si>
    <t>平利绞股蓝</t>
  </si>
  <si>
    <t>陕青</t>
  </si>
  <si>
    <t>蒸面</t>
  </si>
  <si>
    <t>镇安大板栗</t>
  </si>
  <si>
    <t>镇安腊肉</t>
  </si>
  <si>
    <t>洋芋糍粑</t>
  </si>
  <si>
    <t>搅团</t>
  </si>
  <si>
    <t>洛南核桃</t>
  </si>
  <si>
    <t>兰州拉面</t>
  </si>
  <si>
    <t>热冬果</t>
  </si>
  <si>
    <t>黄河蜜瓜</t>
  </si>
  <si>
    <t>三炮台</t>
  </si>
  <si>
    <t>炮仗面</t>
  </si>
  <si>
    <t>糊锅面筋</t>
  </si>
  <si>
    <t>丝路驼掌</t>
  </si>
  <si>
    <t>薄皮核桃</t>
  </si>
  <si>
    <t>金川秦艽</t>
  </si>
  <si>
    <t>金川香猪腿</t>
  </si>
  <si>
    <t>金川多肋牦牛肉</t>
  </si>
  <si>
    <t>会宁罐罐茶</t>
  </si>
  <si>
    <t>靖远羊羔肉</t>
  </si>
  <si>
    <t>大接杏</t>
  </si>
  <si>
    <t>靖远枸杞</t>
  </si>
  <si>
    <t>小口大枣</t>
  </si>
  <si>
    <t>呱呱</t>
  </si>
  <si>
    <t>甜醅</t>
  </si>
  <si>
    <t>打卤面</t>
  </si>
  <si>
    <t>天水杂烩</t>
  </si>
  <si>
    <t>敦煌手工臊子面</t>
  </si>
  <si>
    <t>酒泉夜光杯</t>
  </si>
  <si>
    <t>驴肉黄面</t>
  </si>
  <si>
    <t>榆钱饭</t>
  </si>
  <si>
    <t>临泽红枣</t>
  </si>
  <si>
    <t>山丹羊肉</t>
  </si>
  <si>
    <t>张掖肉牛</t>
  </si>
  <si>
    <t>搓鱼面</t>
  </si>
  <si>
    <t>葵花籽</t>
  </si>
  <si>
    <t>民勤羊肉</t>
  </si>
  <si>
    <t>天祝白牦牛</t>
  </si>
  <si>
    <t>甘肃羊肚菌</t>
  </si>
  <si>
    <t>民勤甘草</t>
  </si>
  <si>
    <t>陇西腊羊肉</t>
  </si>
  <si>
    <t>煮洋芋</t>
  </si>
  <si>
    <t>通渭油饼</t>
  </si>
  <si>
    <t>通渭苦荞麦</t>
  </si>
  <si>
    <t>武都花椒</t>
  </si>
  <si>
    <t>康县黑木耳</t>
  </si>
  <si>
    <t>武都橄榄油</t>
  </si>
  <si>
    <t>武都纹党参</t>
  </si>
  <si>
    <t>静宁锅盔</t>
  </si>
  <si>
    <t>静宁烧鸡</t>
  </si>
  <si>
    <t>华亭核桃饺子</t>
  </si>
  <si>
    <t>华亭麻腐</t>
  </si>
  <si>
    <t>平凉酥饼</t>
  </si>
  <si>
    <t>庆阳苹果</t>
  </si>
  <si>
    <t>环县皮影</t>
  </si>
  <si>
    <t>环县荞麦</t>
  </si>
  <si>
    <t>洋芋面</t>
  </si>
  <si>
    <t>东乡手抓</t>
  </si>
  <si>
    <t>刘家峡西红柿</t>
  </si>
  <si>
    <t>大河家鸡蛋皮核桃</t>
  </si>
  <si>
    <t>临夏砖雕</t>
  </si>
  <si>
    <t>蕨麻猪</t>
  </si>
  <si>
    <t>甘南蕨麻</t>
  </si>
  <si>
    <t>狼肚</t>
  </si>
  <si>
    <t>欧拉羊</t>
  </si>
  <si>
    <t>青海冬虫夏草</t>
  </si>
  <si>
    <t>西宁毛</t>
  </si>
  <si>
    <t>湟源陈醋</t>
  </si>
  <si>
    <t>湟中胡麻</t>
  </si>
  <si>
    <t>湟中蚕豆</t>
  </si>
  <si>
    <t>乐都大樱桃</t>
  </si>
  <si>
    <t>循化线辣椒</t>
  </si>
  <si>
    <t>互助马铃薯</t>
  </si>
  <si>
    <t>乐都紫皮大蒜</t>
  </si>
  <si>
    <t>传世昆仑玉</t>
  </si>
  <si>
    <t>贵德辣椒</t>
  </si>
  <si>
    <t>贵德蜂蜜</t>
  </si>
  <si>
    <t>贵南藏绣</t>
  </si>
  <si>
    <t>柴达木枸杞</t>
  </si>
  <si>
    <t>天峻藏羊</t>
  </si>
  <si>
    <t>格尔木蒙古羊</t>
  </si>
  <si>
    <t>茶卡盐</t>
  </si>
  <si>
    <t>凤尾菇</t>
  </si>
  <si>
    <t>青稞酒</t>
  </si>
  <si>
    <t>刚察黄蘑菇</t>
  </si>
  <si>
    <t>门源青稞</t>
  </si>
  <si>
    <t>门源奶皮</t>
  </si>
  <si>
    <t>门源小油菜籽</t>
  </si>
  <si>
    <t>河曲马</t>
  </si>
  <si>
    <t>泽库牦牛</t>
  </si>
  <si>
    <t>泽库藏羊</t>
  </si>
  <si>
    <t>热贡唐卡</t>
  </si>
  <si>
    <t>久治贝母</t>
  </si>
  <si>
    <t>甘德牦牛</t>
  </si>
  <si>
    <t>玛多藏羊</t>
  </si>
  <si>
    <t>果洛蕨麻</t>
  </si>
  <si>
    <t>中华虫草酒</t>
  </si>
  <si>
    <t>西宁毛长毛绒</t>
  </si>
  <si>
    <t>曲麻莱蕨麻</t>
  </si>
  <si>
    <t>玉树虫草</t>
  </si>
  <si>
    <t>玉树芫根</t>
  </si>
  <si>
    <t>玉树黑青稞</t>
  </si>
  <si>
    <t>台湾卤肉饭</t>
  </si>
  <si>
    <t>台湾鸳鸯火锅</t>
  </si>
  <si>
    <t>莺歌陶瓷</t>
  </si>
  <si>
    <t>文山包种茶</t>
  </si>
  <si>
    <t>台湾牛肉面</t>
  </si>
  <si>
    <t>石花菜</t>
  </si>
  <si>
    <t>金记黑糖麻糬</t>
  </si>
  <si>
    <t>珍珠工艺品</t>
  </si>
  <si>
    <t>信宏鹅肉</t>
  </si>
  <si>
    <t>风味蚵仔煎</t>
  </si>
  <si>
    <t>正行米麸</t>
  </si>
  <si>
    <t>金河冬粉丸</t>
  </si>
  <si>
    <t>凤梨酥</t>
  </si>
  <si>
    <t>珍珠奶茶</t>
  </si>
  <si>
    <t>苑里兰草·大甲蓆帽</t>
  </si>
  <si>
    <t>新社香菇</t>
  </si>
  <si>
    <t>手工皂</t>
  </si>
  <si>
    <t>安平古堡蚵仔煎</t>
  </si>
  <si>
    <t>安平豆花</t>
  </si>
  <si>
    <t>桶仔鸡</t>
  </si>
  <si>
    <t>深海乌鱼子</t>
  </si>
  <si>
    <t>美浓油纸伞</t>
  </si>
  <si>
    <t>盐蒸虾</t>
  </si>
  <si>
    <t>连珍糕点</t>
  </si>
  <si>
    <t>阿国鹅肉</t>
  </si>
  <si>
    <t>鼎边锉</t>
  </si>
  <si>
    <t>大肠包小肠</t>
  </si>
  <si>
    <t>北埔客家擂茶</t>
  </si>
  <si>
    <t>新竹米粉</t>
  </si>
  <si>
    <t>柳橙</t>
  </si>
  <si>
    <t>长鬃山羊</t>
  </si>
  <si>
    <t>东石·布袋海鲜</t>
  </si>
  <si>
    <t>清水河小香米</t>
  </si>
  <si>
    <t>焙子</t>
  </si>
  <si>
    <t>达茂羊肉</t>
  </si>
  <si>
    <t>包头三蓝地毯</t>
  </si>
  <si>
    <t>鼻烟壶</t>
  </si>
  <si>
    <t>图海</t>
  </si>
  <si>
    <t>赤峰黄玉米</t>
  </si>
  <si>
    <t>达里湖华子鱼</t>
  </si>
  <si>
    <t>牛家营子北沙参</t>
  </si>
  <si>
    <t>通辽牛肉干</t>
  </si>
  <si>
    <t>小米豆角饭</t>
  </si>
  <si>
    <t>杭锦旗甘草</t>
  </si>
  <si>
    <t>鄂尔多斯细毛羊</t>
  </si>
  <si>
    <t>鄂托克阿尔巴斯山羊肉</t>
  </si>
  <si>
    <t>呼伦贝尔油菜籽</t>
  </si>
  <si>
    <t>内蒙古黑木耳</t>
  </si>
  <si>
    <t>五原黄柿子</t>
  </si>
  <si>
    <t>磴口华莱士瓜</t>
  </si>
  <si>
    <t>黑柳子白梨脆甜瓜</t>
  </si>
  <si>
    <t>卓资山熏鸡</t>
  </si>
  <si>
    <t>酸烩菜</t>
  </si>
  <si>
    <t>猪肉勾鸡</t>
  </si>
  <si>
    <t>吐列毛杜小麦粉</t>
  </si>
  <si>
    <t>扎赉特大米</t>
  </si>
  <si>
    <t>雅托克</t>
  </si>
  <si>
    <t>阿拉善骆驼</t>
  </si>
  <si>
    <t>糖腌锁阳</t>
  </si>
  <si>
    <t>横县大头菜</t>
  </si>
  <si>
    <t>黎塘莲藕</t>
  </si>
  <si>
    <t>柳州螺蛳粉</t>
  </si>
  <si>
    <t>鹿寨蜜橙</t>
  </si>
  <si>
    <t>桂林腐乳</t>
  </si>
  <si>
    <t>桂林辣椒酱</t>
  </si>
  <si>
    <t>永福罗汉果</t>
  </si>
  <si>
    <t>桂林米粉</t>
  </si>
  <si>
    <t>广西壮锦</t>
  </si>
  <si>
    <t>田七</t>
  </si>
  <si>
    <t>梧州龟苓膏</t>
  </si>
  <si>
    <t>广西肉桂</t>
  </si>
  <si>
    <t>合浦南珠</t>
  </si>
  <si>
    <t>合浦大月饼</t>
  </si>
  <si>
    <t>北海沙虫</t>
  </si>
  <si>
    <t>海鸭蛋</t>
  </si>
  <si>
    <t>十万山牛大力</t>
  </si>
  <si>
    <t>上思香糯米</t>
  </si>
  <si>
    <t>防城港沙虫干</t>
  </si>
  <si>
    <t>钦州大蚝</t>
  </si>
  <si>
    <t>灵山凉粉</t>
  </si>
  <si>
    <t>浦北红椎菌</t>
  </si>
  <si>
    <t>灵山香鸡</t>
  </si>
  <si>
    <t>东津细米</t>
  </si>
  <si>
    <t>平南石硖龙眼</t>
  </si>
  <si>
    <t>覃塘毛尖茶</t>
  </si>
  <si>
    <t>麻垌荔枝</t>
  </si>
  <si>
    <t>陆川猪</t>
  </si>
  <si>
    <t>陆川橘红</t>
  </si>
  <si>
    <t>玉林香蒜</t>
  </si>
  <si>
    <t>博白桂圆肉</t>
  </si>
  <si>
    <t>百色芒果</t>
  </si>
  <si>
    <t>田林八渡笋</t>
  </si>
  <si>
    <t>七里香猪</t>
  </si>
  <si>
    <t>富川脐橙</t>
  </si>
  <si>
    <t>黄姚豆豉</t>
  </si>
  <si>
    <t>信都三黄鸡</t>
  </si>
  <si>
    <t>信都红瓜子</t>
  </si>
  <si>
    <t>昭平银杉茶</t>
  </si>
  <si>
    <t>巴马香猪</t>
  </si>
  <si>
    <t>都安野生红葡萄酒</t>
  </si>
  <si>
    <t>大化大头鱼</t>
  </si>
  <si>
    <t>武宣牛心柿</t>
  </si>
  <si>
    <t>合山马安奇石</t>
  </si>
  <si>
    <t>象州红米</t>
  </si>
  <si>
    <t>天等指天椒</t>
  </si>
  <si>
    <t>凭祥菠萝蜜</t>
  </si>
  <si>
    <t>那隆腊鸭</t>
  </si>
  <si>
    <t>驮卢沙糕</t>
  </si>
  <si>
    <t>清蒸羊羔肉</t>
  </si>
  <si>
    <t>手抓羊肉</t>
  </si>
  <si>
    <t>清真奶油糕点</t>
  </si>
  <si>
    <t>贺兰螺丝菜</t>
  </si>
  <si>
    <t>沙湖大鱼头</t>
  </si>
  <si>
    <t>黄渠桥羊羔肉</t>
  </si>
  <si>
    <t>大武口小公鸡</t>
  </si>
  <si>
    <t>大武口凉皮</t>
  </si>
  <si>
    <t>盐池滩羊</t>
  </si>
  <si>
    <t>盐池二毛皮</t>
  </si>
  <si>
    <t>盐池滩鸡</t>
  </si>
  <si>
    <t>涝河桥牛肉</t>
  </si>
  <si>
    <t>六盘山秦艽</t>
  </si>
  <si>
    <t>六盘山黄芪</t>
  </si>
  <si>
    <t>彭阳杏子</t>
  </si>
  <si>
    <t>西吉西芹</t>
  </si>
  <si>
    <t>中宁圆枣</t>
  </si>
  <si>
    <t>南长滩软梨子</t>
  </si>
  <si>
    <t>海原小茴香</t>
  </si>
  <si>
    <t>海原马铃薯</t>
  </si>
  <si>
    <t>米泉大米</t>
  </si>
  <si>
    <t>达坂城蚕豆</t>
  </si>
  <si>
    <t>新疆特级葡萄干</t>
  </si>
  <si>
    <t>乌鲁木齐之馕</t>
  </si>
  <si>
    <t>夹竹桃麻</t>
  </si>
  <si>
    <t>华西蜜二号</t>
  </si>
  <si>
    <t>樱桃西红柿</t>
  </si>
  <si>
    <t>无花果</t>
  </si>
  <si>
    <t>吐鲁番斗鸡</t>
  </si>
  <si>
    <t>吐鲁番黑羊</t>
  </si>
  <si>
    <t>吐鲁番烤羊肉串</t>
  </si>
  <si>
    <t>吐鲁番葡萄酒</t>
  </si>
  <si>
    <t>哈密瓜</t>
  </si>
  <si>
    <t>柳树泉大枣</t>
  </si>
  <si>
    <t>三塘湖哈密瓜</t>
  </si>
  <si>
    <t>哈密大枣</t>
  </si>
  <si>
    <t>淖毛湖哈密瓜</t>
  </si>
  <si>
    <t>天山雪莲</t>
  </si>
  <si>
    <t>库车小白杏</t>
  </si>
  <si>
    <t>阿克苏红枣</t>
  </si>
  <si>
    <t>柯坪恰玛古</t>
  </si>
  <si>
    <t>乌什鹰嘴豆</t>
  </si>
  <si>
    <t>伽师瓜</t>
  </si>
  <si>
    <t>麦盖提多浪羊</t>
  </si>
  <si>
    <t>英吉沙色买提杏</t>
  </si>
  <si>
    <t>英吉沙色买提杏干</t>
  </si>
  <si>
    <t>和田美玉</t>
  </si>
  <si>
    <t>新疆地毯</t>
  </si>
  <si>
    <t>和田肉苁蓉</t>
  </si>
  <si>
    <t>和田玉枣</t>
  </si>
  <si>
    <t>奇台面粉</t>
  </si>
  <si>
    <t>玛纳斯萨福克羊</t>
  </si>
  <si>
    <t>吉木萨尔辣椒</t>
  </si>
  <si>
    <t>吉木萨尔白皮大蒜</t>
  </si>
  <si>
    <t>油塔子</t>
  </si>
  <si>
    <t>高白鲑</t>
  </si>
  <si>
    <t>库尔勒香梨</t>
  </si>
  <si>
    <t>巴州芦苇</t>
  </si>
  <si>
    <t>新天葡萄酒</t>
  </si>
  <si>
    <t>西门塔尔牛</t>
  </si>
  <si>
    <t>甘草</t>
  </si>
  <si>
    <t>阿图什木纳格葡萄</t>
  </si>
  <si>
    <t>阿扎克葡萄</t>
  </si>
  <si>
    <t>老家馕坑肉烤包子</t>
  </si>
  <si>
    <t>杏脯</t>
  </si>
  <si>
    <t>昭苏马铃薯</t>
  </si>
  <si>
    <t>喀拉布拉苹果</t>
  </si>
  <si>
    <t>伊犁薰衣草精油</t>
  </si>
  <si>
    <t>那拉提黑蜂蜂蜜</t>
  </si>
  <si>
    <t>塔城巴什拜羊</t>
  </si>
  <si>
    <t>乌苏柳花茶</t>
  </si>
  <si>
    <t>安集海辣椒</t>
  </si>
  <si>
    <t>兰花贝母</t>
  </si>
  <si>
    <t>顶山食葵</t>
  </si>
  <si>
    <t>阿勒泰大果沙棘</t>
  </si>
  <si>
    <t>哈纳斯黄豆</t>
  </si>
  <si>
    <t>阿勒泰狗鱼</t>
  </si>
  <si>
    <t>唐卡</t>
  </si>
  <si>
    <t>藏刀</t>
  </si>
  <si>
    <t>麝香</t>
  </si>
  <si>
    <t>西藏藏红花</t>
  </si>
  <si>
    <t>尼木藏香</t>
  </si>
  <si>
    <t>西藏冬虫夏草</t>
  </si>
  <si>
    <t>洛隆糌粑</t>
  </si>
  <si>
    <t>八宿荞麦</t>
  </si>
  <si>
    <t>类乌齐牦牛肉</t>
  </si>
  <si>
    <t>岗巴羊</t>
  </si>
  <si>
    <t>艾玛土豆</t>
  </si>
  <si>
    <t>亚东鲑鱼</t>
  </si>
  <si>
    <t>帕里牦牛</t>
  </si>
  <si>
    <t>墨脱石锅</t>
  </si>
  <si>
    <t>察隅龙爪稷</t>
  </si>
  <si>
    <t>西藏雪莲花</t>
  </si>
  <si>
    <t>工布江达藏猪</t>
  </si>
  <si>
    <t>扎囊氆氇</t>
  </si>
  <si>
    <t>昌果红土豆</t>
  </si>
  <si>
    <t>乃东泽帖尔</t>
  </si>
  <si>
    <t>门隅佛芽·玉罗冈吉</t>
  </si>
  <si>
    <t>洛扎粉丝</t>
  </si>
  <si>
    <t>藏族“擦擦”</t>
  </si>
  <si>
    <t>多玛羊毛</t>
  </si>
  <si>
    <t>安多绵羊</t>
  </si>
  <si>
    <t>酥油桶</t>
  </si>
  <si>
    <t>日土山羊绒</t>
  </si>
  <si>
    <t>藏族吐巴</t>
  </si>
  <si>
    <t>晋兰夏河蹄筋</t>
  </si>
  <si>
    <t>藏族血肠</t>
  </si>
  <si>
    <t>丝袜奶茶</t>
  </si>
  <si>
    <t>保济丸</t>
  </si>
  <si>
    <t>澳门杏仁饼</t>
  </si>
  <si>
    <t>猪扒包</t>
  </si>
  <si>
    <t>三可老婆饼</t>
  </si>
  <si>
    <t>明信片样式</t>
  </si>
  <si>
    <t>明信片图片</t>
  </si>
  <si>
    <t>明信片类型</t>
  </si>
  <si>
    <t>pattern</t>
  </si>
  <si>
    <t>属性</t>
  </si>
  <si>
    <t>模块类型</t>
  </si>
  <si>
    <t>具体变量</t>
  </si>
  <si>
    <t>说明</t>
  </si>
  <si>
    <t>value</t>
  </si>
  <si>
    <t>const</t>
  </si>
  <si>
    <t>1元等价多少金币</t>
  </si>
  <si>
    <t>goldprice</t>
  </si>
  <si>
    <t>普通机票价格</t>
  </si>
  <si>
    <t>commonticketprice</t>
  </si>
  <si>
    <t>双人机票价格</t>
  </si>
  <si>
    <t>doubleticketprice</t>
  </si>
  <si>
    <t>随机机票价格</t>
  </si>
  <si>
    <t>randomticketprice</t>
  </si>
  <si>
    <t>旺季倍数</t>
  </si>
  <si>
    <t>busyseason</t>
  </si>
  <si>
    <t>点亮任务——景点数量</t>
  </si>
  <si>
    <t>scenicspotnumber</t>
  </si>
  <si>
    <t>点亮任务——观光次数</t>
  </si>
  <si>
    <t>tournumber</t>
  </si>
  <si>
    <t>点亮任务——拍照次数</t>
  </si>
  <si>
    <t>photogragh</t>
  </si>
  <si>
    <t>观光消耗时间参数（单位秒）</t>
  </si>
  <si>
    <t>timeparameter</t>
  </si>
  <si>
    <t>观光消耗金币</t>
  </si>
  <si>
    <t>tourconsume</t>
  </si>
  <si>
    <t>观光等待时间（单位秒）</t>
  </si>
  <si>
    <t>waittime</t>
  </si>
  <si>
    <t>每天首次分享获得金币。</t>
  </si>
  <si>
    <t>sharegold</t>
  </si>
  <si>
    <t>每带来一个新用户获得金币。</t>
  </si>
  <si>
    <t>newusergold</t>
  </si>
  <si>
    <t>背包特产上限</t>
  </si>
  <si>
    <t>baglimit</t>
  </si>
  <si>
    <t>到达景点获得积分</t>
  </si>
  <si>
    <t>scenicspotpoint</t>
  </si>
  <si>
    <t>获得明信片获得积分</t>
  </si>
  <si>
    <t>postcardpoint</t>
  </si>
  <si>
    <t>一个景点最多拍1次照片</t>
  </si>
  <si>
    <t>scenicphoto</t>
  </si>
  <si>
    <t>一个城市最多拍照2次</t>
  </si>
  <si>
    <t>cityphoto</t>
  </si>
  <si>
    <t>一张明信片最多保留100条留言</t>
  </si>
  <si>
    <t>maxmessage</t>
  </si>
  <si>
    <t>明信片字数限制</t>
  </si>
  <si>
    <t>postcardwordlimit</t>
  </si>
  <si>
    <t>景点特产评论字数限制</t>
  </si>
  <si>
    <t>commentwordlimit</t>
  </si>
  <si>
    <t>新用户初始金币</t>
  </si>
  <si>
    <t>usergold</t>
  </si>
  <si>
    <t>排行榜记录数量</t>
  </si>
  <si>
    <t>ranknumber</t>
  </si>
  <si>
    <t>一页显示数据数量</t>
  </si>
  <si>
    <t>countlimit</t>
  </si>
  <si>
    <t>初始城市id</t>
  </si>
  <si>
    <t>firstcity</t>
  </si>
  <si>
    <t>明信片所占完成度比例</t>
  </si>
  <si>
    <t>postcardcompletion</t>
  </si>
  <si>
    <t>事件所占完成度比例</t>
  </si>
  <si>
    <t>eventcompletion</t>
  </si>
  <si>
    <t>景点所占完成度比例</t>
  </si>
  <si>
    <t>scenicspotcompletion</t>
  </si>
  <si>
    <t>最低评分</t>
  </si>
  <si>
    <t>minscore</t>
  </si>
  <si>
    <t>最高评分</t>
  </si>
  <si>
    <t>maxscore</t>
  </si>
  <si>
    <t>点赞获得金币数</t>
  </si>
  <si>
    <t>thumbupgold</t>
  </si>
  <si>
    <t>点赞获得金币上限</t>
  </si>
  <si>
    <t>thumlimit</t>
  </si>
  <si>
    <t>修改路线花费100金币</t>
  </si>
  <si>
    <t>changeline</t>
  </si>
  <si>
    <t>6小时刷新一次特产商店价格</t>
  </si>
  <si>
    <t>refreshshop</t>
  </si>
  <si>
    <t>localsale</t>
  </si>
  <si>
    <t>奖励金币</t>
  </si>
  <si>
    <t>gold</t>
  </si>
  <si>
    <t>分享标题</t>
  </si>
  <si>
    <t>链接</t>
  </si>
  <si>
    <t>图片</t>
  </si>
  <si>
    <t>备注</t>
  </si>
  <si>
    <t>title</t>
  </si>
  <si>
    <t>link</t>
  </si>
  <si>
    <t>image</t>
  </si>
  <si>
    <t>去了不同城市，看了不同的风景，才发现旅途中不能少了你</t>
  </si>
  <si>
    <t>小程序自带分享</t>
  </si>
  <si>
    <t>要么读书、要么旅行，灵魂和身体，必须有一个在路上</t>
  </si>
  <si>
    <t>让世界遍布你的足迹，做旅游达人，就在【点亮足迹】</t>
  </si>
  <si>
    <t>一辈子是场修行，短的是旅途，长的是人生，旅行能让你遇到更好的自己。</t>
  </si>
  <si>
    <t>一直在等待有个人，陪我去旅行~</t>
  </si>
  <si>
    <t>在异乡，街角的咖啡馆，遇到生命中的人~</t>
  </si>
  <si>
    <t>让心去旅行，一个手机就好~</t>
  </si>
  <si>
    <t>最远的旅行，是从自己的身体到自己的心，是从一个人的心到另一个人的心。</t>
  </si>
  <si>
    <t>一部手机，一个好心情，想去多远就到多远~</t>
  </si>
  <si>
    <t>人生就像一场旅行，不在乎走过了多少城市，认识了多少人，最重要的是看风景的心情</t>
  </si>
  <si>
    <t>点亮地图分享</t>
  </si>
  <si>
    <t>春风十里不如约你，一起旅行吧~</t>
  </si>
  <si>
    <t>双人旅行邀请</t>
  </si>
  <si>
    <t>一起旅行，才能随时随地分享自己的心情，拍下沿途的风景，看看这个美好的世界。</t>
  </si>
  <si>
    <t>你不会知道，一个愿意陪你旅行的人有多喜欢你~</t>
  </si>
  <si>
    <t>一个人若爱你，就带你去旅行~</t>
  </si>
  <si>
    <t>如果你想和Ta结婚，在结婚前一定要和Ta先旅行一次~</t>
  </si>
  <si>
    <t>我多么想和你见一面，在街角的咖啡店，给你寄张明信片</t>
  </si>
  <si>
    <t>刚买了超漂亮的明信片，迫不及待的发给你，快来看看吧~</t>
  </si>
  <si>
    <t>明信片分享</t>
  </si>
  <si>
    <t>有多少和我一样，坐在不足一平米的椅子上，却有着就玩五千公里还辽阔的心？</t>
  </si>
  <si>
    <t>人应该去旅行，找一个让心里安静的地方，拍一些美得想哭的照片，留给老年的自己</t>
  </si>
  <si>
    <t>你行走在远方，我徘徊在路上</t>
  </si>
  <si>
    <t>我的旅行足迹已经遍布了神州各地，你旅行了几个地方？</t>
  </si>
  <si>
    <t>排行榜分享</t>
  </si>
  <si>
    <t>让世界遍布你的足迹，做旅行达人，就在点亮足迹</t>
  </si>
  <si>
    <t>旅行，就是在地图上留下一个点，留下自己的脚印，然后慢慢回忆和品味。</t>
  </si>
  <si>
    <t>别在最好的年纪，吃得最胖，住得最差，活得最糟，趁年轻，去旅行吧~</t>
  </si>
  <si>
    <t>说走就走的旅行随时随地都能开始，只在于你有没有一颗潇洒的心</t>
  </si>
  <si>
    <t>旅行日志分享</t>
  </si>
  <si>
    <t>旅行，是去远方找回另一个自己</t>
  </si>
  <si>
    <t>找不到答案的时候，就去看看这个世界</t>
  </si>
  <si>
    <t>一个人走遍城市每个角落，尝遍生活所有孤独时刻，直到遇见你~</t>
  </si>
  <si>
    <t>一个手机，一张机票，一颗潇洒的心，说走就走，开始自己的旅行</t>
  </si>
  <si>
    <t>道具名称</t>
  </si>
  <si>
    <t>道具描述</t>
  </si>
  <si>
    <t>图标</t>
  </si>
  <si>
    <t>售价</t>
  </si>
  <si>
    <t>种类</t>
  </si>
  <si>
    <t>道具数值</t>
  </si>
  <si>
    <t>propsname</t>
  </si>
  <si>
    <t>rechargedescription</t>
  </si>
  <si>
    <t>price</t>
  </si>
  <si>
    <t>豪华自驾车</t>
  </si>
  <si>
    <t>租赁豪华自驾车，可缩短60%本城市旅行时间。</t>
  </si>
  <si>
    <t>舒适自驾车</t>
  </si>
  <si>
    <t>租赁舒适自驾车，可缩短50%本城市旅行时间。</t>
  </si>
  <si>
    <t>经济自驾车</t>
  </si>
  <si>
    <t>租赁经济自驾车，可缩短40%本城市旅行时间。</t>
  </si>
  <si>
    <t>单反相机</t>
  </si>
  <si>
    <t>租赁单反相机，单次旅行可增加3次拍照次数。</t>
  </si>
  <si>
    <t>高级单反相机</t>
  </si>
  <si>
    <t>租赁高级单反相机，单次旅行拍照次数不受限制。</t>
  </si>
  <si>
    <t>医药箱</t>
  </si>
  <si>
    <t>购买医药箱，可防止发生生病事件。</t>
  </si>
  <si>
    <t>排名</t>
  </si>
  <si>
    <t>达人榜奖励</t>
  </si>
  <si>
    <t>足迹榜奖励</t>
  </si>
  <si>
    <t>ranking</t>
  </si>
  <si>
    <t>doyenreward</t>
  </si>
  <si>
    <t>trackreward</t>
  </si>
  <si>
    <t>省份首字母</t>
  </si>
  <si>
    <t>pword</t>
  </si>
  <si>
    <t>Strs</t>
  </si>
  <si>
    <t>A</t>
  </si>
  <si>
    <t>合肥,芜湖,蚌埠,淮南,马鞍山,淮北,铜陵,安庆,黄山,阜阳,宿州,滁州,六安,宣城,池州,亳州</t>
  </si>
  <si>
    <t>87,88,89,90,91,92,93,94,95,96,97,98,99,100,101,102</t>
  </si>
  <si>
    <t>349</t>
  </si>
  <si>
    <t>B</t>
  </si>
  <si>
    <t>C</t>
  </si>
  <si>
    <t>F</t>
  </si>
  <si>
    <t>福州,厦门,漳州,泉州,三明,莆田,南平,龙岩,宁德</t>
  </si>
  <si>
    <t>103,104,105,106,107,108,109,110,111</t>
  </si>
  <si>
    <t>G</t>
  </si>
  <si>
    <t>广州,深圳,珠海,汕头,佛山,韶关,湛江,肇庆,江门,茂名,惠州,梅州,汕尾,河源,阳江,清远,东莞,中山,潮州,揭阳,云浮</t>
  </si>
  <si>
    <t>184,185,186,187,188,189,190,191,192,193,194,195,196,197,198,199,200,201,202,203,204</t>
  </si>
  <si>
    <t>贵阳,遵义,六盘水,安顺,铜仁,毕节,黔西南,黔东南,黔南</t>
  </si>
  <si>
    <t>230,231,232,233,234,235,236,237,238</t>
  </si>
  <si>
    <t>兰州,嘉峪关,金昌,白银,天水,酒泉,张掖,武威,定西,陇南,平凉,庆阳,临夏,甘南</t>
  </si>
  <si>
    <t>265,266,267,268,269,270,271,272,273,274,275,276,277,278</t>
  </si>
  <si>
    <t>南宁,柳州,桂林,梧州,北海,防城港,钦州,贵港,玉林,百色,贺州,河池,来宾,崇左</t>
  </si>
  <si>
    <t>308,309,310,311,312,313,314,315,316,317,318,319,320,321</t>
  </si>
  <si>
    <t>H</t>
  </si>
  <si>
    <t>石家庄,唐山,秦皇岛,邯郸,邢台,保定,张家口,承德,沧州,廊坊,衡水</t>
  </si>
  <si>
    <t>5,6,7,8,9,10,11,12,13,14,15</t>
  </si>
  <si>
    <t>哈尔滨,齐齐哈尔,鸡西,鹤岗,双鸭山,大庆,伊春,佳木斯,七台河,牡丹江,黑河,绥化,大兴安岭</t>
  </si>
  <si>
    <t>50,51,52,53,54,55,56,57,58,59,60,61,62</t>
  </si>
  <si>
    <t>郑州,开封,洛阳,平顶山,安阳,鹤壁,新乡,焦作,濮阳,许昌,漯河,三门峡,商丘,周口,驻马店,南阳,信阳</t>
  </si>
  <si>
    <t>140,141,142,143,144,145,146,147,148,149,150,151,152,153,154,155,156</t>
  </si>
  <si>
    <t>武汉,黄石,十堰,宜昌,襄阳,鄂州,荆门,孝感,荆州,黄冈,咸宁,随州,恩施</t>
  </si>
  <si>
    <t>157,158,159,160,161,162,163,164,165,166,167,168,169</t>
  </si>
  <si>
    <t>长沙,株洲,湘潭,衡阳,邵阳,岳阳,常德,张家界,益阳,娄底,郴州,永州,怀化,湘西</t>
  </si>
  <si>
    <t>170,171,172,173,174,175,176,177,178,179,180,181,182,183</t>
  </si>
  <si>
    <t>海口,三亚,三沙,儋州</t>
  </si>
  <si>
    <t>205,206,207,208</t>
  </si>
  <si>
    <t>J</t>
  </si>
  <si>
    <t>长春,吉林,四平,辽源,通化,白山,白城,松原,延边</t>
  </si>
  <si>
    <t>41,42,43,44,45,46,47,48,49</t>
  </si>
  <si>
    <t>南京,无锡,徐州,常州,苏州,南通,连云港,淮安,盐城,扬州,镇江,泰州,宿迁</t>
  </si>
  <si>
    <t>63,64,65,66,67,68,69,70,71,72,73,74,75</t>
  </si>
  <si>
    <t>南昌,九江,上饶,抚州,宜春,吉安,赣州,景德镇,萍乡,新余,鹰潭</t>
  </si>
  <si>
    <t>112,113,114,115,116,117,118,119,120,121,122</t>
  </si>
  <si>
    <t>L</t>
  </si>
  <si>
    <t>沈阳,大连,鞍山,抚顺,本溪,丹东,锦州,营口,阜新,辽阳,盘锦,铁岭,朝阳,葫芦岛</t>
  </si>
  <si>
    <t>27,28,29,30,31,32,33,34,35,36,37,38,39,40</t>
  </si>
  <si>
    <t>N</t>
  </si>
  <si>
    <t>呼和浩特,包头,乌海,赤峰,通辽,鄂尔多斯,呼伦贝尔,巴彦淖尔,乌兰察布,兴安盟,锡林郭勒,阿拉善盟</t>
  </si>
  <si>
    <t>296,297,298,299,300,301,302,303,304,305,306,307</t>
  </si>
  <si>
    <t>银川,石嘴山,吴忠,固原,中卫</t>
  </si>
  <si>
    <t>322,323,324,325,326</t>
  </si>
  <si>
    <t>Q</t>
  </si>
  <si>
    <t>西宁,海东,海南,海西,海北,黄南,果洛,玉树</t>
  </si>
  <si>
    <t>279,280,281,282,283,284,285,286</t>
  </si>
  <si>
    <t>S</t>
  </si>
  <si>
    <t>太原,大同,阳泉,长治,晋城,朔州,晋中,运城,忻州,临汾,吕梁</t>
  </si>
  <si>
    <t>16,17,18,19,20,21,22,23,24,25,26</t>
  </si>
  <si>
    <t>济南,青岛,淄博,枣庄,东营,烟台,潍坊,济宁,泰安,威海,日照,滨州,德州,聊城,临沂,菏泽,莱芜</t>
  </si>
  <si>
    <t>123,124,125,126,127,128,129,130,131,132,133,134,135,136,137,138,139</t>
  </si>
  <si>
    <t>成都,绵阳,自贡,攀枝花,泸州,德阳,广元,遂宁,内江,乐山,资阳,宜宾,南充,雅安,达州,广安,巴中,眉山,阿坝,甘孜,凉山</t>
  </si>
  <si>
    <t>209,210,211,212,213,214,215,216,217,218,219,220,221,222,223,224,225,226,227,228,229</t>
  </si>
  <si>
    <t>西安,铜川,宝鸡,咸阳,渭南,延安,汉中,榆林,安康,商洛</t>
  </si>
  <si>
    <t>255,256,257,258,259,260,261,262,263,264</t>
  </si>
  <si>
    <t>T</t>
  </si>
  <si>
    <t>台北,新北,桃园,台中,台南,高雄,基隆,新竹,嘉义</t>
  </si>
  <si>
    <t>287,288,289,290,291,292,293,294,295</t>
  </si>
  <si>
    <t>X</t>
  </si>
  <si>
    <t>乌鲁木齐,克拉玛依,吐鲁番,哈密,阿克苏,喀什,和田,昌吉,博尔塔拉,巴音郭楞,克州,伊犁,塔城,阿勒泰</t>
  </si>
  <si>
    <t>327,328,329,330,331,332,333,334,335,336,337,338,339,340</t>
  </si>
  <si>
    <t>拉萨,昌都,日喀则,林芝,山南,那曲,阿里</t>
  </si>
  <si>
    <t>341,342,343,344,345,346,347</t>
  </si>
  <si>
    <t>348</t>
  </si>
  <si>
    <t>Y</t>
  </si>
  <si>
    <t>昆明,曲靖,玉溪,昭通,保山,丽江,普洱,临沧,德宏,怒江,迪庆,大理,楚雄,红河,文山,西双版纳</t>
  </si>
  <si>
    <t>239,240,241,242,243,244,245,246,247,248,249,250,251,252,253,254</t>
  </si>
  <si>
    <t>Z</t>
  </si>
  <si>
    <t>杭州,宁波,温州,绍兴,湖州,嘉兴,金华,衢州,台州,丽水,舟山</t>
  </si>
  <si>
    <t>76,77,78,79,80,81,82,83,84,85,86</t>
  </si>
  <si>
    <t>ID</t>
  </si>
  <si>
    <t>名称</t>
  </si>
  <si>
    <t>描述</t>
  </si>
  <si>
    <t>常量名</t>
  </si>
  <si>
    <t>name</t>
  </si>
  <si>
    <t>金币</t>
  </si>
  <si>
    <t>游戏内通用货币</t>
  </si>
  <si>
    <t>积分</t>
  </si>
  <si>
    <t>可以兑换实物奖励</t>
  </si>
  <si>
    <t>point</t>
  </si>
  <si>
    <t>屏蔽字</t>
  </si>
  <si>
    <t>maskword</t>
  </si>
  <si>
    <t>毛泽东</t>
  </si>
  <si>
    <t>周恩来</t>
  </si>
  <si>
    <t>刘少奇</t>
  </si>
  <si>
    <t>朱德</t>
  </si>
  <si>
    <t>彭德怀</t>
  </si>
  <si>
    <t>林彪</t>
  </si>
  <si>
    <t>刘伯承</t>
  </si>
  <si>
    <t>陈毅</t>
  </si>
  <si>
    <t>贺龙</t>
  </si>
  <si>
    <t>聂荣臻</t>
  </si>
  <si>
    <t>徐向前</t>
  </si>
  <si>
    <t>罗荣桓</t>
  </si>
  <si>
    <t>叶剑英</t>
  </si>
  <si>
    <t>李大钊</t>
  </si>
  <si>
    <t>陈独秀</t>
  </si>
  <si>
    <t>孙中山</t>
  </si>
  <si>
    <t>孙文</t>
  </si>
  <si>
    <t>孙逸仙</t>
  </si>
  <si>
    <t>邓小平</t>
  </si>
  <si>
    <t>陈云</t>
  </si>
  <si>
    <t>江泽民</t>
  </si>
  <si>
    <t>李鹏</t>
  </si>
  <si>
    <t>朱镕基</t>
  </si>
  <si>
    <t>李瑞环</t>
  </si>
  <si>
    <t>尉健行</t>
  </si>
  <si>
    <t>李岚清</t>
  </si>
  <si>
    <t>胡锦涛</t>
  </si>
  <si>
    <t>罗干</t>
  </si>
  <si>
    <t>温家宝</t>
  </si>
  <si>
    <t>吴邦国</t>
  </si>
  <si>
    <t>曾庆红</t>
  </si>
  <si>
    <t>贾庆林</t>
  </si>
  <si>
    <t>黄菊</t>
  </si>
  <si>
    <t>吴官正</t>
  </si>
  <si>
    <t>李长春</t>
  </si>
  <si>
    <t>吴仪</t>
  </si>
  <si>
    <t>回良玉</t>
  </si>
  <si>
    <t>曾培炎</t>
  </si>
  <si>
    <t>曹刚川</t>
  </si>
  <si>
    <t>唐家璇</t>
  </si>
  <si>
    <t>华建敏</t>
  </si>
  <si>
    <t>陈至立</t>
  </si>
  <si>
    <t>张德江</t>
  </si>
  <si>
    <t>俞正声</t>
  </si>
  <si>
    <t>王乐泉</t>
  </si>
  <si>
    <t>刘云山</t>
  </si>
  <si>
    <t>王刚</t>
  </si>
  <si>
    <t>王兆国</t>
  </si>
  <si>
    <t>刘淇</t>
  </si>
  <si>
    <t>贺国强</t>
  </si>
  <si>
    <t>郭伯雄</t>
  </si>
  <si>
    <t>胡耀邦</t>
  </si>
  <si>
    <t>习近平</t>
  </si>
  <si>
    <t>李克强</t>
  </si>
  <si>
    <t>张高丽</t>
  </si>
  <si>
    <t>刘延东</t>
  </si>
  <si>
    <t>彭丽媛</t>
  </si>
  <si>
    <t>王岐山</t>
  </si>
  <si>
    <t>华国锋</t>
  </si>
  <si>
    <t>刘奇葆</t>
  </si>
  <si>
    <t>习大大</t>
  </si>
  <si>
    <t>吴帮国</t>
  </si>
  <si>
    <t>无帮国</t>
  </si>
  <si>
    <t>无邦国</t>
  </si>
  <si>
    <t>无帮过</t>
  </si>
  <si>
    <t>瘟家宝</t>
  </si>
  <si>
    <t>假庆林</t>
  </si>
  <si>
    <t>甲庆林</t>
  </si>
  <si>
    <t>假青林</t>
  </si>
  <si>
    <t>离长春</t>
  </si>
  <si>
    <t>习远平</t>
  </si>
  <si>
    <t>袭近平</t>
  </si>
  <si>
    <t>李磕墙</t>
  </si>
  <si>
    <t>贺过墙</t>
  </si>
  <si>
    <t>和锅枪</t>
  </si>
  <si>
    <t>胡主席</t>
  </si>
  <si>
    <t>习主席</t>
  </si>
  <si>
    <t>毛主席</t>
  </si>
  <si>
    <t>毛主度</t>
  </si>
  <si>
    <t>马凯</t>
  </si>
  <si>
    <t>王沪宁</t>
  </si>
  <si>
    <t>许其亮</t>
  </si>
  <si>
    <t>孙春兰</t>
  </si>
  <si>
    <t>孙政才</t>
  </si>
  <si>
    <t>李建国</t>
  </si>
  <si>
    <t>李源潮</t>
  </si>
  <si>
    <t>汪洋</t>
  </si>
  <si>
    <t>张春贤</t>
  </si>
  <si>
    <t>范长龙</t>
  </si>
  <si>
    <t>孟建柱</t>
  </si>
  <si>
    <t>赵乐际</t>
  </si>
  <si>
    <t>胡春华</t>
  </si>
  <si>
    <t>栗战书</t>
  </si>
  <si>
    <t>郭金龙</t>
  </si>
  <si>
    <t>韩正</t>
  </si>
  <si>
    <t>金三胖</t>
  </si>
  <si>
    <t>杨尚昆</t>
  </si>
  <si>
    <t>林郑月娥</t>
  </si>
  <si>
    <t>布什</t>
  </si>
  <si>
    <t>布莱尔</t>
  </si>
  <si>
    <t>小泉</t>
  </si>
  <si>
    <t>纯一郎</t>
  </si>
  <si>
    <t>萨马兰奇</t>
  </si>
  <si>
    <t>安南</t>
  </si>
  <si>
    <t>阿拉法特</t>
  </si>
  <si>
    <t>普京</t>
  </si>
  <si>
    <t>默克尔</t>
  </si>
  <si>
    <t>克林顿</t>
  </si>
  <si>
    <t>里根</t>
  </si>
  <si>
    <t>尼克松</t>
  </si>
  <si>
    <t>林肯</t>
  </si>
  <si>
    <t>杜鲁门</t>
  </si>
  <si>
    <t>赫鲁晓夫</t>
  </si>
  <si>
    <t>列宁</t>
  </si>
  <si>
    <t>斯大林</t>
  </si>
  <si>
    <t>马克思</t>
  </si>
  <si>
    <t>恩格斯</t>
  </si>
  <si>
    <t>金正日</t>
  </si>
  <si>
    <t>金日成</t>
  </si>
  <si>
    <t>萨达姆</t>
  </si>
  <si>
    <t>胡志明</t>
  </si>
  <si>
    <t>西哈努克</t>
  </si>
  <si>
    <t>希拉克</t>
  </si>
  <si>
    <t>撒切尔</t>
  </si>
  <si>
    <t>阿罗约</t>
  </si>
  <si>
    <t>曼德拉</t>
  </si>
  <si>
    <t>卡斯特罗</t>
  </si>
  <si>
    <t>富兰克林</t>
  </si>
  <si>
    <t>华盛顿</t>
  </si>
  <si>
    <t>艾森豪威尔</t>
  </si>
  <si>
    <t>拿破仑</t>
  </si>
  <si>
    <t>亚历山大</t>
  </si>
  <si>
    <t>路易</t>
  </si>
  <si>
    <t>拉姆斯菲尔德</t>
  </si>
  <si>
    <t>劳拉</t>
  </si>
  <si>
    <t>鲍威尔</t>
  </si>
  <si>
    <t>奥巴马</t>
  </si>
  <si>
    <t>梅德韦杰夫</t>
  </si>
  <si>
    <t>金正恩</t>
  </si>
  <si>
    <t>安倍晋三</t>
  </si>
  <si>
    <t>唐纳德·特朗普</t>
  </si>
  <si>
    <t>川普</t>
  </si>
  <si>
    <t>希拉里</t>
  </si>
  <si>
    <t>本拉登</t>
  </si>
  <si>
    <t>奥马尔</t>
  </si>
  <si>
    <t>柴玲</t>
  </si>
  <si>
    <t>达赖</t>
  </si>
  <si>
    <t>达赖喇嘛</t>
  </si>
  <si>
    <t>江青</t>
  </si>
  <si>
    <t>张春桥</t>
  </si>
  <si>
    <t>姚文元</t>
  </si>
  <si>
    <t>王洪文</t>
  </si>
  <si>
    <t>东条英机</t>
  </si>
  <si>
    <t>希特勒</t>
  </si>
  <si>
    <t>墨索里尼</t>
  </si>
  <si>
    <t>冈村秀树</t>
  </si>
  <si>
    <t>冈村宁次</t>
  </si>
  <si>
    <t>高丽朴</t>
  </si>
  <si>
    <t>赵紫阳</t>
  </si>
  <si>
    <t>王丹</t>
  </si>
  <si>
    <t>沃尔开西</t>
  </si>
  <si>
    <t>李洪志</t>
  </si>
  <si>
    <t>李大师</t>
  </si>
  <si>
    <t>赖昌星</t>
  </si>
  <si>
    <t>马加爵</t>
  </si>
  <si>
    <t>班禅</t>
  </si>
  <si>
    <t>额尔德尼</t>
  </si>
  <si>
    <t>山本五十六</t>
  </si>
  <si>
    <t>阿扁</t>
  </si>
  <si>
    <t>阿扁万岁</t>
  </si>
  <si>
    <t>热那亚</t>
  </si>
  <si>
    <t>薄熙来</t>
  </si>
  <si>
    <t>周永康</t>
  </si>
  <si>
    <t>王立军</t>
  </si>
  <si>
    <t>令计划</t>
  </si>
  <si>
    <t>默罕默德</t>
  </si>
  <si>
    <t>赫蒂彻</t>
  </si>
  <si>
    <t>法图麦</t>
  </si>
  <si>
    <t>徐才厚</t>
  </si>
  <si>
    <t>粥永康</t>
  </si>
  <si>
    <t>轴永康</t>
  </si>
  <si>
    <t>肘永康</t>
  </si>
  <si>
    <t>周健康</t>
  </si>
  <si>
    <t>粥健康</t>
  </si>
  <si>
    <t>周小康</t>
  </si>
  <si>
    <t>陈良宇</t>
  </si>
  <si>
    <t>李登辉</t>
  </si>
  <si>
    <t>连战</t>
  </si>
  <si>
    <t>宋楚瑜</t>
  </si>
  <si>
    <t>吕秀莲</t>
  </si>
  <si>
    <t>郁慕明</t>
  </si>
  <si>
    <t>蒋介石</t>
  </si>
  <si>
    <t>蒋中正</t>
  </si>
  <si>
    <t>蒋经国</t>
  </si>
  <si>
    <t>马英九</t>
  </si>
  <si>
    <t>蔡英文</t>
  </si>
  <si>
    <t>共青团</t>
  </si>
  <si>
    <t>香港国</t>
  </si>
  <si>
    <t>自治</t>
  </si>
  <si>
    <t>什叶派</t>
  </si>
  <si>
    <t>港独</t>
  </si>
  <si>
    <t>门徒会</t>
  </si>
  <si>
    <t>尖阁列岛</t>
  </si>
  <si>
    <t>阿鲁纳恰尔邦</t>
  </si>
  <si>
    <t>偷窥</t>
  </si>
  <si>
    <t>东方闪电</t>
  </si>
  <si>
    <t>灵灵派</t>
  </si>
  <si>
    <t>东伊运</t>
  </si>
  <si>
    <t>世维会</t>
  </si>
  <si>
    <t>真主</t>
  </si>
  <si>
    <t>阿拉</t>
  </si>
  <si>
    <t>六四</t>
  </si>
  <si>
    <t>六四运动</t>
  </si>
  <si>
    <t>美国之音</t>
  </si>
  <si>
    <t>密宗</t>
  </si>
  <si>
    <t>民国</t>
  </si>
  <si>
    <t>民进党</t>
  </si>
  <si>
    <t>民运</t>
  </si>
  <si>
    <t>民主</t>
  </si>
  <si>
    <t>民主潮</t>
  </si>
  <si>
    <t>摩门教</t>
  </si>
  <si>
    <t>纳粹</t>
  </si>
  <si>
    <t>南华早报</t>
  </si>
  <si>
    <t>南蛮</t>
  </si>
  <si>
    <t>明慧网</t>
  </si>
  <si>
    <t>起义</t>
  </si>
  <si>
    <t>亲民党</t>
  </si>
  <si>
    <t>瘸腿帮</t>
  </si>
  <si>
    <t>人民报</t>
  </si>
  <si>
    <t>法轮功</t>
  </si>
  <si>
    <t>法轮大法</t>
  </si>
  <si>
    <t>打倒共产党</t>
  </si>
  <si>
    <t>台独万岁</t>
  </si>
  <si>
    <t>圣战</t>
  </si>
  <si>
    <t>示威</t>
  </si>
  <si>
    <t>台独</t>
  </si>
  <si>
    <t>台独分子</t>
  </si>
  <si>
    <t>台联</t>
  </si>
  <si>
    <t>台湾民国</t>
  </si>
  <si>
    <t>台湾岛国</t>
  </si>
  <si>
    <t>台湾国</t>
  </si>
  <si>
    <t>台湾独立</t>
  </si>
  <si>
    <t>太子党</t>
  </si>
  <si>
    <t>天安门事件</t>
  </si>
  <si>
    <t>屠杀</t>
  </si>
  <si>
    <t>新党</t>
  </si>
  <si>
    <t>新疆独立</t>
  </si>
  <si>
    <t>新疆分裂</t>
  </si>
  <si>
    <t>新疆国</t>
  </si>
  <si>
    <t>疆独</t>
  </si>
  <si>
    <t>西藏独立</t>
  </si>
  <si>
    <t>西藏分裂</t>
  </si>
  <si>
    <t>西藏国</t>
  </si>
  <si>
    <t>藏独</t>
  </si>
  <si>
    <t>藏青会</t>
  </si>
  <si>
    <t>藏妇会</t>
  </si>
  <si>
    <t>学潮</t>
  </si>
  <si>
    <t>学运</t>
  </si>
  <si>
    <t>一党专政</t>
  </si>
  <si>
    <t>一中一台</t>
  </si>
  <si>
    <t>两个中国</t>
  </si>
  <si>
    <t>一贯道</t>
  </si>
  <si>
    <t>游行</t>
  </si>
  <si>
    <t>圆满</t>
  </si>
  <si>
    <t>造反</t>
  </si>
  <si>
    <t>真善忍</t>
  </si>
  <si>
    <t>镇压</t>
  </si>
  <si>
    <t>政变</t>
  </si>
  <si>
    <t>政治</t>
  </si>
  <si>
    <t>政治反对派</t>
  </si>
  <si>
    <t>政治犯</t>
  </si>
  <si>
    <t>中共</t>
  </si>
  <si>
    <t>共产党</t>
  </si>
  <si>
    <t>反党</t>
  </si>
  <si>
    <t>反共</t>
  </si>
  <si>
    <t>政府</t>
  </si>
  <si>
    <t>民主党</t>
  </si>
  <si>
    <t>中国之春</t>
  </si>
  <si>
    <t>转法轮</t>
  </si>
  <si>
    <t>自焚</t>
  </si>
  <si>
    <t>共党</t>
  </si>
  <si>
    <t>共匪</t>
  </si>
  <si>
    <t>苏家屯</t>
  </si>
  <si>
    <t>基地组织</t>
  </si>
  <si>
    <t>塔利班</t>
  </si>
  <si>
    <t>东亚病夫</t>
  </si>
  <si>
    <t>支那</t>
  </si>
  <si>
    <t>高治联</t>
  </si>
  <si>
    <t>高自联</t>
  </si>
  <si>
    <t>专政</t>
  </si>
  <si>
    <t>专制</t>
  </si>
  <si>
    <t>四人帮</t>
  </si>
  <si>
    <t>新闻管制</t>
  </si>
  <si>
    <t>核工业基地</t>
  </si>
  <si>
    <t>核武器</t>
  </si>
  <si>
    <t>铀</t>
  </si>
  <si>
    <t>原子弹</t>
  </si>
  <si>
    <t>氢弹</t>
  </si>
  <si>
    <t>导弹</t>
  </si>
  <si>
    <t>核潜艇</t>
  </si>
  <si>
    <t>大参考</t>
  </si>
  <si>
    <t>小参考</t>
  </si>
  <si>
    <t>国内动态清样</t>
  </si>
  <si>
    <t>东突</t>
  </si>
  <si>
    <t>中央电视台</t>
  </si>
  <si>
    <t>雪山狮子旗</t>
  </si>
  <si>
    <t>占领中环</t>
  </si>
  <si>
    <t>占中</t>
  </si>
  <si>
    <t>两国论</t>
  </si>
  <si>
    <t>一边一国</t>
  </si>
  <si>
    <t>赤匪</t>
  </si>
  <si>
    <t>南海仲裁</t>
  </si>
  <si>
    <t>英国脱欧国</t>
  </si>
  <si>
    <t>台湾不是中国的</t>
  </si>
  <si>
    <t>道教</t>
  </si>
  <si>
    <t>多维</t>
  </si>
  <si>
    <t>佛教</t>
  </si>
  <si>
    <t>佛祖</t>
  </si>
  <si>
    <t>释迦牟尼</t>
  </si>
  <si>
    <t>如来</t>
  </si>
  <si>
    <t>阿弥陀佛</t>
  </si>
  <si>
    <t>观世音</t>
  </si>
  <si>
    <t>普贤</t>
  </si>
  <si>
    <t>文殊</t>
  </si>
  <si>
    <t>地藏</t>
  </si>
  <si>
    <t>河殇</t>
  </si>
  <si>
    <t>回教</t>
  </si>
  <si>
    <t>穆罕默德</t>
  </si>
  <si>
    <t>穆斯林</t>
  </si>
  <si>
    <t>升天</t>
  </si>
  <si>
    <t>圣母</t>
  </si>
  <si>
    <t>耶和华</t>
  </si>
  <si>
    <t>耶稣</t>
  </si>
  <si>
    <t>伊斯兰</t>
  </si>
  <si>
    <t>真主安拉</t>
  </si>
  <si>
    <t>白莲教</t>
  </si>
  <si>
    <t>天主教</t>
  </si>
  <si>
    <t>基督教</t>
  </si>
  <si>
    <t>东正教</t>
  </si>
  <si>
    <t>安拉</t>
  </si>
  <si>
    <t>大法</t>
  </si>
  <si>
    <t>法轮</t>
  </si>
  <si>
    <t>真理教</t>
  </si>
  <si>
    <t>走向圆满</t>
  </si>
  <si>
    <t>黄大仙</t>
  </si>
  <si>
    <t>风水</t>
  </si>
  <si>
    <t>跳大神</t>
  </si>
  <si>
    <t>神汉</t>
  </si>
  <si>
    <t>神婆</t>
  </si>
  <si>
    <t>大卫教</t>
  </si>
  <si>
    <t>阎王</t>
  </si>
  <si>
    <t>黑白无常</t>
  </si>
  <si>
    <t>牛头马面</t>
  </si>
  <si>
    <t>高丽棒子</t>
  </si>
  <si>
    <t>回回</t>
  </si>
  <si>
    <t>蒙古鞑子</t>
  </si>
  <si>
    <t>老毛子</t>
  </si>
  <si>
    <t>回民吃猪肉</t>
  </si>
  <si>
    <t>蒙古独立</t>
  </si>
  <si>
    <t>全能神</t>
  </si>
  <si>
    <t>全能教</t>
  </si>
  <si>
    <t>七灵派</t>
  </si>
  <si>
    <t>女基督派</t>
  </si>
  <si>
    <t>实际神</t>
  </si>
  <si>
    <t>呼喊派</t>
  </si>
  <si>
    <t>喊派</t>
  </si>
  <si>
    <t>常受教</t>
  </si>
  <si>
    <t>被立王</t>
  </si>
  <si>
    <t>中华大陆行政执事站</t>
  </si>
  <si>
    <t>观音法门</t>
  </si>
  <si>
    <t>石牌教会</t>
  </si>
  <si>
    <t>全范围教会</t>
  </si>
  <si>
    <t>三班仆人派</t>
  </si>
  <si>
    <t>灵灵教</t>
  </si>
  <si>
    <t>主神教</t>
  </si>
  <si>
    <t>谋杀</t>
  </si>
  <si>
    <t>杀人</t>
  </si>
  <si>
    <t>吸毒</t>
  </si>
  <si>
    <t>贩毒</t>
  </si>
  <si>
    <t>赌博</t>
  </si>
  <si>
    <t>拐卖</t>
  </si>
  <si>
    <t>走私</t>
  </si>
  <si>
    <t>卖淫</t>
  </si>
  <si>
    <t>监狱</t>
  </si>
  <si>
    <t>强奸</t>
  </si>
  <si>
    <t>轮奸</t>
  </si>
  <si>
    <t>抢劫</t>
  </si>
  <si>
    <t>先奸后杀</t>
  </si>
  <si>
    <t>枪支弹药</t>
  </si>
  <si>
    <t>下注</t>
  </si>
  <si>
    <t>押大</t>
  </si>
  <si>
    <t>押小</t>
  </si>
  <si>
    <t>抽头</t>
  </si>
  <si>
    <t>坐庄</t>
  </si>
  <si>
    <t>赌马</t>
  </si>
  <si>
    <t>赌球</t>
  </si>
  <si>
    <t>筹码</t>
  </si>
  <si>
    <t>老虎机</t>
  </si>
  <si>
    <t>轮盘赌</t>
  </si>
  <si>
    <t>安非他命</t>
  </si>
  <si>
    <t>大麻</t>
  </si>
  <si>
    <t>可卡因</t>
  </si>
  <si>
    <t>海洛因</t>
  </si>
  <si>
    <t>冰毒</t>
  </si>
  <si>
    <t>摇头丸</t>
  </si>
  <si>
    <t>杜冷丁</t>
  </si>
  <si>
    <t>鸦片</t>
  </si>
  <si>
    <t>罂粟</t>
  </si>
  <si>
    <t>迷幻药</t>
  </si>
  <si>
    <t>白粉</t>
  </si>
  <si>
    <t>嗑药</t>
  </si>
  <si>
    <t>卖枪支弹药</t>
  </si>
  <si>
    <t>K粉</t>
  </si>
  <si>
    <t>冰粉</t>
  </si>
  <si>
    <t>毒品</t>
  </si>
  <si>
    <t>红5</t>
  </si>
  <si>
    <t>致幻剂</t>
  </si>
  <si>
    <t>劫持</t>
  </si>
  <si>
    <t>辱骂</t>
  </si>
  <si>
    <t>绯闻</t>
  </si>
  <si>
    <t>出轨</t>
  </si>
  <si>
    <t>二货</t>
  </si>
  <si>
    <t>你奶奶</t>
  </si>
  <si>
    <t>回民都是猪</t>
  </si>
  <si>
    <t>坑爹</t>
  </si>
  <si>
    <t>黑木耳</t>
  </si>
  <si>
    <t>性侵</t>
  </si>
  <si>
    <t>二百五</t>
  </si>
  <si>
    <t>傻毕</t>
  </si>
  <si>
    <t>乳贴</t>
  </si>
  <si>
    <t>萌娘</t>
  </si>
  <si>
    <t>小三</t>
  </si>
  <si>
    <t>小3</t>
  </si>
  <si>
    <t>软妹</t>
  </si>
  <si>
    <t>伪娘</t>
  </si>
  <si>
    <t>萝太</t>
  </si>
  <si>
    <t>伪男</t>
  </si>
  <si>
    <t>萌大奶</t>
  </si>
  <si>
    <t>啪啪啪</t>
  </si>
  <si>
    <t>黄网</t>
  </si>
  <si>
    <t>屄</t>
  </si>
  <si>
    <t>肏</t>
  </si>
  <si>
    <t>屌</t>
  </si>
  <si>
    <t>马的</t>
  </si>
  <si>
    <t>马白勺</t>
  </si>
  <si>
    <t>妈的</t>
  </si>
  <si>
    <t>妈白勺</t>
  </si>
  <si>
    <t>女马ㄉ</t>
  </si>
  <si>
    <t>女马的</t>
  </si>
  <si>
    <t>女马白勺</t>
  </si>
  <si>
    <t>操你</t>
  </si>
  <si>
    <t>操妳</t>
  </si>
  <si>
    <t>操他</t>
  </si>
  <si>
    <t>操人也</t>
  </si>
  <si>
    <t>操她</t>
  </si>
  <si>
    <t>操女也</t>
  </si>
  <si>
    <t>干你</t>
  </si>
  <si>
    <t>干妳</t>
  </si>
  <si>
    <t>干他</t>
  </si>
  <si>
    <t>干人也</t>
  </si>
  <si>
    <t>干她</t>
  </si>
  <si>
    <t>干女也</t>
  </si>
  <si>
    <t>超你</t>
  </si>
  <si>
    <t>超妳</t>
  </si>
  <si>
    <t>超他</t>
  </si>
  <si>
    <t>超人也</t>
  </si>
  <si>
    <t>超她</t>
  </si>
  <si>
    <t>超女也</t>
  </si>
  <si>
    <t>屌你</t>
  </si>
  <si>
    <t>屌我</t>
  </si>
  <si>
    <t>屌妳</t>
  </si>
  <si>
    <t>屌他</t>
  </si>
  <si>
    <t>屌人也</t>
  </si>
  <si>
    <t>屌她</t>
  </si>
  <si>
    <t>屌女也</t>
  </si>
  <si>
    <t>凸你</t>
  </si>
  <si>
    <t>凸我</t>
  </si>
  <si>
    <t>凸妳</t>
  </si>
  <si>
    <t>凸他</t>
  </si>
  <si>
    <t>凸人也</t>
  </si>
  <si>
    <t>凸她</t>
  </si>
  <si>
    <t>凸女也</t>
  </si>
  <si>
    <t>插你</t>
  </si>
  <si>
    <t>插他</t>
  </si>
  <si>
    <t>插我</t>
  </si>
  <si>
    <t>插她</t>
  </si>
  <si>
    <t>插妳</t>
  </si>
  <si>
    <t>臭你</t>
  </si>
  <si>
    <t>臭妳</t>
  </si>
  <si>
    <t>臭他</t>
  </si>
  <si>
    <t>臭人也</t>
  </si>
  <si>
    <t>臭她</t>
  </si>
  <si>
    <t>臭女也</t>
  </si>
  <si>
    <t>机八</t>
  </si>
  <si>
    <t>鸡八</t>
  </si>
  <si>
    <t>G八</t>
  </si>
  <si>
    <t>Ｇ八</t>
  </si>
  <si>
    <t>机巴</t>
  </si>
  <si>
    <t>鸡巴</t>
  </si>
  <si>
    <t>G巴</t>
  </si>
  <si>
    <t>Ｇ巴</t>
  </si>
  <si>
    <t>机叭</t>
  </si>
  <si>
    <t>鸡叭</t>
  </si>
  <si>
    <t>G叭</t>
  </si>
  <si>
    <t>Ｇ叭</t>
  </si>
  <si>
    <t>机芭</t>
  </si>
  <si>
    <t>鸡芭</t>
  </si>
  <si>
    <t>G芭</t>
  </si>
  <si>
    <t>Ｇ芭</t>
  </si>
  <si>
    <t>机掰</t>
  </si>
  <si>
    <t>鸡掰</t>
  </si>
  <si>
    <t>G掰</t>
  </si>
  <si>
    <t>Ｇ掰</t>
  </si>
  <si>
    <t>机Y</t>
  </si>
  <si>
    <t>机Ｙ</t>
  </si>
  <si>
    <t>鸡Y</t>
  </si>
  <si>
    <t>鸡Ｙ</t>
  </si>
  <si>
    <t>机8</t>
  </si>
  <si>
    <t>鸡８</t>
  </si>
  <si>
    <t>靠爸</t>
  </si>
  <si>
    <t>靠母</t>
  </si>
  <si>
    <t>哭爸</t>
  </si>
  <si>
    <t>哭母</t>
  </si>
  <si>
    <t>靠北</t>
  </si>
  <si>
    <t>老GY</t>
  </si>
  <si>
    <t>老ＧＹ</t>
  </si>
  <si>
    <t>干GY</t>
  </si>
  <si>
    <t>干ＧＹ</t>
  </si>
  <si>
    <t>操GY</t>
  </si>
  <si>
    <t>操ＧＹ</t>
  </si>
  <si>
    <t>超GY</t>
  </si>
  <si>
    <t>超ＧＹ</t>
  </si>
  <si>
    <t>臭GY</t>
  </si>
  <si>
    <t>臭ＧＹ</t>
  </si>
  <si>
    <t>干七八</t>
  </si>
  <si>
    <t>干78</t>
  </si>
  <si>
    <t>干７８</t>
  </si>
  <si>
    <t>操七八</t>
  </si>
  <si>
    <t>操78</t>
  </si>
  <si>
    <t>操７８</t>
  </si>
  <si>
    <t>超七八</t>
  </si>
  <si>
    <t>超78</t>
  </si>
  <si>
    <t>超７８</t>
  </si>
  <si>
    <t>臭七八</t>
  </si>
  <si>
    <t>臭78</t>
  </si>
  <si>
    <t>臭７８</t>
  </si>
  <si>
    <t>懒叫</t>
  </si>
  <si>
    <t>懒教</t>
  </si>
  <si>
    <t>妈B</t>
  </si>
  <si>
    <t>我日</t>
  </si>
  <si>
    <t>婊</t>
  </si>
  <si>
    <t>璩美凤</t>
  </si>
  <si>
    <t>阴茎</t>
  </si>
  <si>
    <t>日你</t>
  </si>
  <si>
    <t>阴道</t>
  </si>
  <si>
    <t>干死</t>
  </si>
  <si>
    <t>你妈</t>
  </si>
  <si>
    <t>TNND</t>
  </si>
  <si>
    <t>幼齿</t>
  </si>
  <si>
    <t>干死你</t>
  </si>
  <si>
    <t>作爱</t>
  </si>
  <si>
    <t>阝月</t>
  </si>
  <si>
    <t>歇逼</t>
  </si>
  <si>
    <t>蛤蟆</t>
  </si>
  <si>
    <t>发骚</t>
  </si>
  <si>
    <t>招妓</t>
  </si>
  <si>
    <t>阴唇</t>
  </si>
  <si>
    <t>操你妈</t>
  </si>
  <si>
    <t>精子</t>
  </si>
  <si>
    <t>奸淫</t>
  </si>
  <si>
    <t>菜逼</t>
  </si>
  <si>
    <t>奶奶的</t>
  </si>
  <si>
    <t>日死你</t>
  </si>
  <si>
    <t>贱人</t>
  </si>
  <si>
    <t>江八点</t>
  </si>
  <si>
    <t>你娘</t>
  </si>
  <si>
    <t>肛交</t>
  </si>
  <si>
    <t>破鞋</t>
  </si>
  <si>
    <t>贱逼</t>
  </si>
  <si>
    <t>娘的</t>
  </si>
  <si>
    <t>狗卵子</t>
  </si>
  <si>
    <t>骚货</t>
  </si>
  <si>
    <t>操蛋</t>
  </si>
  <si>
    <t>大比</t>
  </si>
  <si>
    <t>龟公</t>
  </si>
  <si>
    <t>穷逼</t>
  </si>
  <si>
    <t>欠日</t>
  </si>
  <si>
    <t>狗b</t>
  </si>
  <si>
    <t>牛逼</t>
  </si>
  <si>
    <t>装逼</t>
  </si>
  <si>
    <t>妈批</t>
  </si>
  <si>
    <t>欠操</t>
  </si>
  <si>
    <t>我操你</t>
  </si>
  <si>
    <t>烂逼</t>
  </si>
  <si>
    <t>你爸</t>
  </si>
  <si>
    <t>屁眼</t>
  </si>
  <si>
    <t>密穴</t>
  </si>
  <si>
    <t>鸡奸</t>
  </si>
  <si>
    <t>群奸</t>
  </si>
  <si>
    <t>烂比</t>
  </si>
  <si>
    <t>牛比</t>
  </si>
  <si>
    <t>喷你</t>
  </si>
  <si>
    <t>大b</t>
  </si>
  <si>
    <t>小b</t>
  </si>
  <si>
    <t>性欲</t>
  </si>
  <si>
    <t>你大爷</t>
  </si>
  <si>
    <t>淫荡</t>
  </si>
  <si>
    <t>中国猪</t>
  </si>
  <si>
    <t>狂操</t>
  </si>
  <si>
    <t>婊子</t>
  </si>
  <si>
    <t>我操</t>
  </si>
  <si>
    <t>淫秽</t>
  </si>
  <si>
    <t>江猪媳</t>
  </si>
  <si>
    <t>狗屎</t>
  </si>
  <si>
    <t>十八摸</t>
  </si>
  <si>
    <t>操逼</t>
  </si>
  <si>
    <t>二B</t>
  </si>
  <si>
    <t>猪毛</t>
  </si>
  <si>
    <t>狗操</t>
  </si>
  <si>
    <t>奶子</t>
  </si>
  <si>
    <t>大花逼</t>
  </si>
  <si>
    <t>逼样</t>
  </si>
  <si>
    <t>去你妈的</t>
  </si>
  <si>
    <t>完蛋操</t>
  </si>
  <si>
    <t>下贱</t>
  </si>
  <si>
    <t>淫穴</t>
  </si>
  <si>
    <t>猪操</t>
  </si>
  <si>
    <t>妓女</t>
  </si>
  <si>
    <t>阴水</t>
  </si>
  <si>
    <t>操比</t>
  </si>
  <si>
    <t>精液</t>
  </si>
  <si>
    <t>卖比</t>
  </si>
  <si>
    <t>16dy-图库</t>
  </si>
  <si>
    <t>獸交</t>
  </si>
  <si>
    <t>爱女人</t>
  </si>
  <si>
    <t>拔出来</t>
  </si>
  <si>
    <t>操b</t>
  </si>
  <si>
    <t>插进</t>
  </si>
  <si>
    <t>插穴</t>
  </si>
  <si>
    <t>吃精</t>
  </si>
  <si>
    <t>抽插</t>
  </si>
  <si>
    <t>大乳</t>
  </si>
  <si>
    <t>调教</t>
  </si>
  <si>
    <t>黄色电影</t>
  </si>
  <si>
    <t>激情电影</t>
  </si>
  <si>
    <t>轮暴</t>
  </si>
  <si>
    <t>迷奸</t>
  </si>
  <si>
    <t>乳房</t>
  </si>
  <si>
    <t>色猫</t>
  </si>
  <si>
    <t>色欲</t>
  </si>
  <si>
    <t>性爱图库</t>
  </si>
  <si>
    <t>亚情</t>
  </si>
  <si>
    <t>淫亂</t>
  </si>
  <si>
    <t>淫女</t>
  </si>
  <si>
    <t>淫蕩</t>
  </si>
  <si>
    <t>淫水</t>
  </si>
  <si>
    <t>淫汁</t>
  </si>
  <si>
    <t>幼圖</t>
  </si>
  <si>
    <t>中文搜性网</t>
  </si>
  <si>
    <t>自慰</t>
  </si>
  <si>
    <t>鷄巴</t>
  </si>
  <si>
    <t>學生妹</t>
  </si>
  <si>
    <t>１８歲淫亂</t>
  </si>
  <si>
    <t>999日本妹</t>
  </si>
  <si>
    <t>幹炮</t>
  </si>
  <si>
    <t>摸阴蒂</t>
  </si>
  <si>
    <t>金鳞岂是池中物</t>
  </si>
  <si>
    <t>掰穴皮卡丘</t>
  </si>
  <si>
    <t>白虎少妇</t>
  </si>
  <si>
    <t>白虎阴穴</t>
  </si>
  <si>
    <t>包二奶</t>
  </si>
  <si>
    <t>暴淫</t>
  </si>
  <si>
    <t>逼痒</t>
  </si>
  <si>
    <t>蕩妹</t>
  </si>
  <si>
    <t>肥逼</t>
  </si>
  <si>
    <t>粉穴</t>
  </si>
  <si>
    <t>干穴</t>
  </si>
  <si>
    <t>开苞</t>
  </si>
  <si>
    <t>口活</t>
  </si>
  <si>
    <t>狼友</t>
  </si>
  <si>
    <t>春药</t>
  </si>
  <si>
    <t>风艳阁</t>
  </si>
  <si>
    <t>激情小说</t>
  </si>
  <si>
    <t>兽欲</t>
  </si>
  <si>
    <t>全裸</t>
  </si>
  <si>
    <t>秘唇</t>
  </si>
  <si>
    <t>蜜穴</t>
  </si>
  <si>
    <t>玉穴</t>
  </si>
  <si>
    <t>应召</t>
  </si>
  <si>
    <t>菊花蕾</t>
  </si>
  <si>
    <t>大力抽送</t>
  </si>
  <si>
    <t>干的爽</t>
  </si>
  <si>
    <t>肉蒲团</t>
  </si>
  <si>
    <t>后庭</t>
  </si>
  <si>
    <t>淫叫</t>
  </si>
  <si>
    <t>男女交欢</t>
  </si>
  <si>
    <t>极品波霸</t>
  </si>
  <si>
    <t>兽奸</t>
  </si>
  <si>
    <t>流淫</t>
  </si>
  <si>
    <t>销魂洞</t>
  </si>
  <si>
    <t>操烂</t>
  </si>
  <si>
    <t>成人网站</t>
  </si>
  <si>
    <t>淫色</t>
  </si>
  <si>
    <t>一夜欢</t>
  </si>
  <si>
    <t>姦淫</t>
  </si>
  <si>
    <t>给你爽</t>
  </si>
  <si>
    <t>偷窥图片</t>
  </si>
  <si>
    <t>性奴</t>
  </si>
  <si>
    <t>大奶头</t>
  </si>
  <si>
    <t>奸幼</t>
  </si>
  <si>
    <t>中年美妇</t>
  </si>
  <si>
    <t>豪乳</t>
  </si>
  <si>
    <t>喷精</t>
  </si>
  <si>
    <t>逼奸</t>
  </si>
  <si>
    <t>脱内裤</t>
  </si>
  <si>
    <t>发浪</t>
  </si>
  <si>
    <t>浪叫</t>
  </si>
  <si>
    <t>肉茎</t>
  </si>
  <si>
    <t>菊花洞</t>
  </si>
  <si>
    <t>成人自拍</t>
  </si>
  <si>
    <t>自拍美穴</t>
  </si>
  <si>
    <t>抠穴</t>
  </si>
  <si>
    <t>颜射</t>
  </si>
  <si>
    <t>肉棍</t>
  </si>
  <si>
    <t>淫水爱液</t>
  </si>
  <si>
    <t>阴核</t>
  </si>
  <si>
    <t>露B</t>
  </si>
  <si>
    <t>母子奸情</t>
  </si>
  <si>
    <t>人妻熟女</t>
  </si>
  <si>
    <t>色界</t>
  </si>
  <si>
    <t>丁香社区</t>
  </si>
  <si>
    <t>爱图公园</t>
  </si>
  <si>
    <t>色色五月天</t>
  </si>
  <si>
    <t>鹿城娱乐</t>
  </si>
  <si>
    <t>色色</t>
  </si>
  <si>
    <t>幼香阁</t>
  </si>
  <si>
    <t>隐窝窝</t>
  </si>
  <si>
    <t>乱伦熟女网</t>
  </si>
  <si>
    <t>插阴</t>
  </si>
  <si>
    <t>露阴照</t>
  </si>
  <si>
    <t>美幼</t>
  </si>
  <si>
    <t>97sese</t>
  </si>
  <si>
    <t>嫩鲍鱼</t>
  </si>
  <si>
    <t>日本AV女优</t>
  </si>
  <si>
    <t>美女走光</t>
  </si>
  <si>
    <t>33bbb走光</t>
  </si>
  <si>
    <t>激情贴图</t>
  </si>
  <si>
    <t>成人论坛</t>
  </si>
  <si>
    <t>就去诱惑</t>
  </si>
  <si>
    <t>浴室自拍</t>
  </si>
  <si>
    <t>BlowJobs</t>
  </si>
  <si>
    <t>激情裸体</t>
  </si>
  <si>
    <t>丽春苑</t>
  </si>
  <si>
    <t>窝窝客</t>
  </si>
  <si>
    <t>银民吧</t>
  </si>
  <si>
    <t>亚洲色</t>
  </si>
  <si>
    <t>碧香亭</t>
  </si>
  <si>
    <t>爱色cc</t>
  </si>
  <si>
    <t>妹妹骚图</t>
  </si>
  <si>
    <t>宾馆女郎</t>
  </si>
  <si>
    <t>美腿丝足</t>
  </si>
  <si>
    <t>好色cc</t>
  </si>
  <si>
    <t>无码长片</t>
  </si>
  <si>
    <t>淫水涟涟</t>
  </si>
  <si>
    <t>放荡少妇</t>
  </si>
  <si>
    <t>成人图片</t>
  </si>
  <si>
    <t>黄金圣水</t>
  </si>
  <si>
    <t>脚交</t>
  </si>
  <si>
    <t>勾魂少妇</t>
  </si>
  <si>
    <t>女尻</t>
  </si>
  <si>
    <t>我要性交</t>
  </si>
  <si>
    <t>SM女王</t>
  </si>
  <si>
    <t>乳此丝袜</t>
  </si>
  <si>
    <t>日本灌肠</t>
  </si>
  <si>
    <t>集体性爱</t>
  </si>
  <si>
    <t>国产骚货</t>
  </si>
  <si>
    <t>操B指南</t>
  </si>
  <si>
    <t>亚洲淫娃</t>
  </si>
  <si>
    <t>熟女乱伦</t>
  </si>
  <si>
    <t>SM舔穴</t>
  </si>
  <si>
    <t>無碼H漫</t>
  </si>
  <si>
    <t>大胆少女</t>
  </si>
  <si>
    <t>乳此丰满</t>
  </si>
  <si>
    <t>屄屄特写</t>
  </si>
  <si>
    <t>熟女颜射</t>
  </si>
  <si>
    <t>要色色</t>
  </si>
  <si>
    <t>耻辱轮奸</t>
  </si>
  <si>
    <t>巨乳素人</t>
  </si>
  <si>
    <t>妩媚挑逗</t>
  </si>
  <si>
    <t>骚姨妈</t>
  </si>
  <si>
    <t>裸体少妇</t>
  </si>
  <si>
    <t>美少妇</t>
  </si>
  <si>
    <t>射奶</t>
  </si>
  <si>
    <t>杨思敏</t>
  </si>
  <si>
    <t>野外性交</t>
  </si>
  <si>
    <t>风骚淫荡</t>
  </si>
  <si>
    <t>白虎嫩B</t>
  </si>
  <si>
    <t>明星淫图</t>
  </si>
  <si>
    <t>淫乱熟女</t>
  </si>
  <si>
    <t>高清性愛</t>
  </si>
  <si>
    <t>高潮集锦</t>
  </si>
  <si>
    <t>淫兽学园</t>
  </si>
  <si>
    <t>俏臀摄魄</t>
  </si>
  <si>
    <t>有容奶大</t>
  </si>
  <si>
    <t>无套内射</t>
  </si>
  <si>
    <t>毛鲍</t>
  </si>
  <si>
    <t>3P炮图</t>
  </si>
  <si>
    <t>性交课</t>
  </si>
  <si>
    <t>激凸走光</t>
  </si>
  <si>
    <t>性感妖娆</t>
  </si>
  <si>
    <t>人妻交换</t>
  </si>
  <si>
    <t>监禁陵辱</t>
  </si>
  <si>
    <t>生徒胸触</t>
  </si>
  <si>
    <t>東洋屄</t>
  </si>
  <si>
    <t>翘臀嫩穴</t>
  </si>
  <si>
    <t>春光外泻</t>
  </si>
  <si>
    <t>淫妇自慰</t>
  </si>
  <si>
    <t>本土无码</t>
  </si>
  <si>
    <t>淫妻交换</t>
  </si>
  <si>
    <t>日屄</t>
  </si>
  <si>
    <t>近亲相奸</t>
  </si>
  <si>
    <t>艳乳</t>
  </si>
  <si>
    <t>白虎小穴</t>
  </si>
  <si>
    <t>肛门喷水</t>
  </si>
  <si>
    <t>淫荡贵妇</t>
  </si>
  <si>
    <t>鬼畜轮奸</t>
  </si>
  <si>
    <t>浴室乱伦</t>
  </si>
  <si>
    <t>生奸内射</t>
  </si>
  <si>
    <t>国产嫖娼</t>
  </si>
  <si>
    <t>白液四溅</t>
  </si>
  <si>
    <t>带套肛交</t>
  </si>
  <si>
    <t>大乱交</t>
  </si>
  <si>
    <t>精液榨取</t>
  </si>
  <si>
    <t>性感乳娘</t>
  </si>
  <si>
    <t>魅惑巨乳</t>
  </si>
  <si>
    <t>无码炮图</t>
  </si>
  <si>
    <t>群阴会</t>
  </si>
  <si>
    <t>人性本色</t>
  </si>
  <si>
    <t>极品波神</t>
  </si>
  <si>
    <t>淫乱工作</t>
  </si>
  <si>
    <t>白浆四溅</t>
  </si>
  <si>
    <t>街头扒衣</t>
  </si>
  <si>
    <t>口内爆射</t>
  </si>
  <si>
    <t>嫩BB</t>
  </si>
  <si>
    <t>肛门拳交</t>
  </si>
  <si>
    <t>灌满精液</t>
  </si>
  <si>
    <t>莲花逼</t>
  </si>
  <si>
    <t>自慰抠穴</t>
  </si>
  <si>
    <t>人妻榨乳</t>
  </si>
  <si>
    <t>拔屄自拍</t>
  </si>
  <si>
    <t>洗肠射尿</t>
  </si>
  <si>
    <t>人妻色诱</t>
  </si>
  <si>
    <t>淫浆</t>
  </si>
  <si>
    <t>狂乳激揺</t>
  </si>
  <si>
    <t>騷浪</t>
  </si>
  <si>
    <t>射爽</t>
  </si>
  <si>
    <t>蘚鮑</t>
  </si>
  <si>
    <t>制服狩</t>
  </si>
  <si>
    <t>無毛穴</t>
  </si>
  <si>
    <t>骚浪美女</t>
  </si>
  <si>
    <t>肏屄</t>
  </si>
  <si>
    <t>舌头穴</t>
  </si>
  <si>
    <t>人妻做爱</t>
  </si>
  <si>
    <t>插逼</t>
  </si>
  <si>
    <t>爆操</t>
  </si>
  <si>
    <t>插穴止痒</t>
  </si>
  <si>
    <t>骚乳</t>
  </si>
  <si>
    <t>食精</t>
  </si>
  <si>
    <t>爆乳娘</t>
  </si>
  <si>
    <t>插阴茎</t>
  </si>
  <si>
    <t>黑毛屄</t>
  </si>
  <si>
    <t>肉便器</t>
  </si>
  <si>
    <t>肉逼</t>
  </si>
  <si>
    <t>淫亂潮吹</t>
  </si>
  <si>
    <t>母奸</t>
  </si>
  <si>
    <t>熟妇人妻</t>
  </si>
  <si>
    <t>発射</t>
  </si>
  <si>
    <t>幹砲</t>
  </si>
  <si>
    <t>性佣</t>
  </si>
  <si>
    <t>爽穴</t>
  </si>
  <si>
    <t>插比</t>
  </si>
  <si>
    <t>嫩鲍</t>
  </si>
  <si>
    <t>骚母</t>
  </si>
  <si>
    <t>吃鸡巴</t>
  </si>
  <si>
    <t>金毛穴</t>
  </si>
  <si>
    <t>体奸</t>
  </si>
  <si>
    <t>爆草</t>
  </si>
  <si>
    <t>操妻</t>
  </si>
  <si>
    <t>a4u</t>
  </si>
  <si>
    <t>酥穴</t>
  </si>
  <si>
    <t>屄毛</t>
  </si>
  <si>
    <t>厕所盗摄</t>
  </si>
  <si>
    <t>艳妇淫女</t>
  </si>
  <si>
    <t>掰穴打洞</t>
  </si>
  <si>
    <t>盗撮</t>
  </si>
  <si>
    <t>薄码</t>
  </si>
  <si>
    <t>少修正</t>
  </si>
  <si>
    <t>巧淫奸戏</t>
  </si>
  <si>
    <t>成人片</t>
  </si>
  <si>
    <t>换妻大会</t>
  </si>
  <si>
    <t>破处</t>
  </si>
  <si>
    <t>穴爽</t>
  </si>
  <si>
    <t>g点</t>
  </si>
  <si>
    <t>欢欢娱乐时空</t>
  </si>
  <si>
    <t>近親相姦</t>
  </si>
  <si>
    <t>裤袜</t>
  </si>
  <si>
    <t>乱伦</t>
  </si>
  <si>
    <t>买春</t>
  </si>
  <si>
    <t>妹妹阴毛</t>
  </si>
  <si>
    <t>免费成人网站</t>
  </si>
  <si>
    <t>免费偷窥网</t>
  </si>
  <si>
    <t>免费A片</t>
  </si>
  <si>
    <t>摩洛客</t>
  </si>
  <si>
    <t>嫩b</t>
  </si>
  <si>
    <t>捏弄</t>
  </si>
  <si>
    <t>女优</t>
  </si>
  <si>
    <t>肉棒</t>
  </si>
  <si>
    <t>骚姐姐</t>
  </si>
  <si>
    <t>色区</t>
  </si>
  <si>
    <t>色书库</t>
  </si>
  <si>
    <t>射颜</t>
  </si>
  <si>
    <t>手淫</t>
  </si>
  <si>
    <t>兽交</t>
  </si>
  <si>
    <t>吸精少女</t>
  </si>
  <si>
    <t>下流地带</t>
  </si>
  <si>
    <t>性虎</t>
  </si>
  <si>
    <t>性饥渴</t>
  </si>
  <si>
    <t>阴部</t>
  </si>
  <si>
    <t>淫妹</t>
  </si>
  <si>
    <t>淫图</t>
  </si>
  <si>
    <t>幼交</t>
  </si>
  <si>
    <t>欲火</t>
  </si>
  <si>
    <t>援交妹</t>
  </si>
  <si>
    <t>嫩屄</t>
  </si>
  <si>
    <t>嫩女</t>
  </si>
  <si>
    <t>噴精</t>
  </si>
  <si>
    <t>情色天崖</t>
  </si>
  <si>
    <t>情色文学</t>
  </si>
  <si>
    <t>群交亂舞</t>
  </si>
  <si>
    <t>日本骚货</t>
  </si>
  <si>
    <t>肉唇</t>
  </si>
  <si>
    <t>肉沟</t>
  </si>
  <si>
    <t>肉棍干骚妇</t>
  </si>
  <si>
    <t>肉壶</t>
  </si>
  <si>
    <t>肉淫器吞精</t>
  </si>
  <si>
    <t>骚妹</t>
  </si>
  <si>
    <t>骚女</t>
  </si>
  <si>
    <t>骚水</t>
  </si>
  <si>
    <t>骚穴</t>
  </si>
  <si>
    <t>色狐狸网址</t>
  </si>
  <si>
    <t>色狼论坛</t>
  </si>
  <si>
    <t>色狼小说</t>
  </si>
  <si>
    <t>湿穴</t>
  </si>
  <si>
    <t>爽死我了</t>
  </si>
  <si>
    <t>舔逼</t>
  </si>
  <si>
    <t>舔屁眼</t>
  </si>
  <si>
    <t>好嫩</t>
  </si>
  <si>
    <t>大波</t>
  </si>
  <si>
    <t>亂倫</t>
  </si>
  <si>
    <t>做爱电影</t>
  </si>
  <si>
    <t>色诱</t>
  </si>
  <si>
    <t>秘裂</t>
  </si>
  <si>
    <t>采花堂</t>
  </si>
  <si>
    <t>含屌</t>
  </si>
  <si>
    <t>亚洲性虐</t>
  </si>
  <si>
    <t>夫妻自拍</t>
  </si>
  <si>
    <t>熟女</t>
  </si>
  <si>
    <t>操穴</t>
  </si>
  <si>
    <t>裹本</t>
  </si>
  <si>
    <t>淫妇</t>
  </si>
  <si>
    <t>嫩逼</t>
  </si>
  <si>
    <t>淫贱</t>
  </si>
  <si>
    <t>欢乐性今宵</t>
  </si>
  <si>
    <t>巨乳</t>
  </si>
  <si>
    <t>性愛圖片</t>
  </si>
  <si>
    <t>学生妹</t>
  </si>
  <si>
    <t>炮友之家</t>
  </si>
  <si>
    <t>花花公子</t>
  </si>
  <si>
    <t>一夜情</t>
  </si>
  <si>
    <t>乳沟</t>
  </si>
  <si>
    <t>淫虫</t>
  </si>
  <si>
    <t>叫床</t>
  </si>
  <si>
    <t>porn</t>
  </si>
  <si>
    <t>小姐打飞机</t>
  </si>
  <si>
    <t>少女被插</t>
  </si>
  <si>
    <t>Ｘ到噴屎尿</t>
  </si>
  <si>
    <t>口淫</t>
  </si>
  <si>
    <t>按摩棒</t>
  </si>
  <si>
    <t>操我</t>
  </si>
  <si>
    <t>奸情</t>
  </si>
  <si>
    <t>被干</t>
  </si>
  <si>
    <t>露逼</t>
  </si>
  <si>
    <t>美女高潮</t>
  </si>
  <si>
    <t>日逼</t>
  </si>
  <si>
    <t>肉洞</t>
  </si>
  <si>
    <t>阴缔</t>
  </si>
  <si>
    <t>插暴</t>
  </si>
  <si>
    <t>人妻</t>
  </si>
  <si>
    <t>内射</t>
  </si>
  <si>
    <t>肉具</t>
  </si>
  <si>
    <t>欲仙欲浪</t>
  </si>
  <si>
    <t>玉乳</t>
  </si>
  <si>
    <t>被插</t>
  </si>
  <si>
    <t>吞精</t>
  </si>
  <si>
    <t>暴乳</t>
  </si>
  <si>
    <t>成人午夜场</t>
  </si>
  <si>
    <t>买春堂</t>
  </si>
  <si>
    <t>性之站</t>
  </si>
  <si>
    <t>成人社区</t>
  </si>
  <si>
    <t>群交</t>
  </si>
  <si>
    <t>激情聊天</t>
  </si>
  <si>
    <t>三八淫</t>
  </si>
  <si>
    <t>做爱自拍</t>
  </si>
  <si>
    <t>淫妻</t>
  </si>
  <si>
    <t>夫妻俱乐部</t>
  </si>
  <si>
    <t>激情交友</t>
  </si>
  <si>
    <t>诱色uu</t>
  </si>
  <si>
    <t>就去色色</t>
  </si>
  <si>
    <t>熟妇</t>
  </si>
  <si>
    <t>mm美图</t>
  </si>
  <si>
    <t>走光偷拍</t>
  </si>
  <si>
    <t>77bbb</t>
  </si>
  <si>
    <t>虎骑</t>
  </si>
  <si>
    <t>咪咪图片</t>
  </si>
  <si>
    <t>成人导航</t>
  </si>
  <si>
    <t>深爱色色</t>
  </si>
  <si>
    <t>厕所偷拍</t>
  </si>
  <si>
    <t>成人A片</t>
  </si>
  <si>
    <t>夫妻多p</t>
  </si>
  <si>
    <t>我就色</t>
  </si>
  <si>
    <t>释欲</t>
  </si>
  <si>
    <t>你色吗</t>
  </si>
  <si>
    <t>裙内偷拍</t>
  </si>
  <si>
    <t>男女蒲典</t>
  </si>
  <si>
    <t>色97爱</t>
  </si>
  <si>
    <t>丝诱</t>
  </si>
  <si>
    <t>人妻自拍</t>
  </si>
  <si>
    <t>色情工厂</t>
  </si>
  <si>
    <t>色色婷婷</t>
  </si>
  <si>
    <t>美体艳姿</t>
  </si>
  <si>
    <t>颜射自拍</t>
  </si>
  <si>
    <t>熟母</t>
  </si>
  <si>
    <t>肉丝裤袜</t>
  </si>
  <si>
    <t>sm调教</t>
  </si>
  <si>
    <t>打野炮</t>
  </si>
  <si>
    <t>赤裸天使</t>
  </si>
  <si>
    <t>淫欲世家</t>
  </si>
  <si>
    <t>就去日</t>
  </si>
  <si>
    <t>爱幼阁</t>
  </si>
  <si>
    <t>巨屌</t>
  </si>
  <si>
    <t>花样性交</t>
  </si>
  <si>
    <t>裸陪</t>
  </si>
  <si>
    <t>夫妻3p</t>
  </si>
  <si>
    <t>大奶骚女</t>
  </si>
  <si>
    <t>性愛插穴</t>
  </si>
  <si>
    <t>日本熟母</t>
  </si>
  <si>
    <t>幼逼</t>
  </si>
  <si>
    <t>淫水四溅</t>
  </si>
  <si>
    <t>大胆出位</t>
  </si>
  <si>
    <t>旅馆自拍</t>
  </si>
  <si>
    <t>无套自拍</t>
  </si>
  <si>
    <t>快乐AV</t>
  </si>
  <si>
    <t>国产无码</t>
  </si>
  <si>
    <t>强制浣肠</t>
  </si>
  <si>
    <t>援交自拍</t>
  </si>
  <si>
    <t>凸肉优</t>
  </si>
  <si>
    <t>撅起大白腚</t>
  </si>
  <si>
    <t>骚妹妹</t>
  </si>
  <si>
    <t>插穴手淫</t>
  </si>
  <si>
    <t>双龙入洞</t>
  </si>
  <si>
    <t>美女吞精</t>
  </si>
  <si>
    <t>处女开包</t>
  </si>
  <si>
    <t>调教虐待</t>
  </si>
  <si>
    <t>淫肉诱惑</t>
  </si>
  <si>
    <t>激情潮喷</t>
  </si>
  <si>
    <t>骚穴怒放</t>
  </si>
  <si>
    <t>馒头屄</t>
  </si>
  <si>
    <t>无码丝袜</t>
  </si>
  <si>
    <t>写真</t>
  </si>
  <si>
    <t>寂寞自摸</t>
  </si>
  <si>
    <t>警奴</t>
  </si>
  <si>
    <t>轮操</t>
  </si>
  <si>
    <t>淫店</t>
  </si>
  <si>
    <t>精液浴</t>
  </si>
  <si>
    <t>淫乱诊所</t>
  </si>
  <si>
    <t>极品奶妹</t>
  </si>
  <si>
    <t>惹火身材</t>
  </si>
  <si>
    <t>暴力虐待</t>
  </si>
  <si>
    <t>巨乳俏女医</t>
  </si>
  <si>
    <t>扉之阴</t>
  </si>
  <si>
    <t>淫の方程式</t>
  </si>
  <si>
    <t>丁字裤翘臀</t>
  </si>
  <si>
    <t>轮奸内射</t>
  </si>
  <si>
    <t>空姐性交</t>
  </si>
  <si>
    <t>美乳斗艳</t>
  </si>
  <si>
    <t>舔鸡巴</t>
  </si>
  <si>
    <t>骚B熟女</t>
  </si>
  <si>
    <t>淫丝荡袜</t>
  </si>
  <si>
    <t>奴隷调教</t>
  </si>
  <si>
    <t>阴阜高耸</t>
  </si>
  <si>
    <t>翘臀嫩逼</t>
  </si>
  <si>
    <t>口交放尿</t>
  </si>
  <si>
    <t>媚药少年</t>
  </si>
  <si>
    <t>暴奸</t>
  </si>
  <si>
    <t>无修正</t>
  </si>
  <si>
    <t>国产AV</t>
  </si>
  <si>
    <t>淫水横流</t>
  </si>
  <si>
    <t>插入内射</t>
  </si>
  <si>
    <t>东热空姐</t>
  </si>
  <si>
    <t>大波粉B</t>
  </si>
  <si>
    <t>互舔淫穴</t>
  </si>
  <si>
    <t>丝袜淫妇</t>
  </si>
  <si>
    <t>乳此动人</t>
  </si>
  <si>
    <t>大波骚妇</t>
  </si>
  <si>
    <t>无码做爱</t>
  </si>
  <si>
    <t>口爆吞精</t>
  </si>
  <si>
    <t>放荡熟女</t>
  </si>
  <si>
    <t>巨炮兵团</t>
  </si>
  <si>
    <t>叔嫂肉欲</t>
  </si>
  <si>
    <t>肉感炮友</t>
  </si>
  <si>
    <t>爱妻淫穴</t>
  </si>
  <si>
    <t>无码精选</t>
  </si>
  <si>
    <t>超毛大鲍</t>
  </si>
  <si>
    <t>熟妇骚器</t>
  </si>
  <si>
    <t>内射美妇</t>
  </si>
  <si>
    <t>毒龙舔脚</t>
  </si>
  <si>
    <t>性爱擂台</t>
  </si>
  <si>
    <t>圣泉学淫</t>
  </si>
  <si>
    <t>性奴会</t>
  </si>
  <si>
    <t>密室淫行</t>
  </si>
  <si>
    <t>亮屄</t>
  </si>
  <si>
    <t>操肿</t>
  </si>
  <si>
    <t>无码淫女</t>
  </si>
  <si>
    <t>玩逼</t>
  </si>
  <si>
    <t>淫虐</t>
  </si>
  <si>
    <t>我就去色</t>
  </si>
  <si>
    <t>淫痴</t>
  </si>
  <si>
    <t>风骚欲女</t>
  </si>
  <si>
    <t>亮穴</t>
  </si>
  <si>
    <t>操穴喷水</t>
  </si>
  <si>
    <t>幼男</t>
  </si>
  <si>
    <t>肉箫</t>
  </si>
  <si>
    <t>巨骚</t>
  </si>
  <si>
    <t>骚妻</t>
  </si>
  <si>
    <t>漏逼</t>
  </si>
  <si>
    <t>骚屄</t>
  </si>
  <si>
    <t>大奶美逼</t>
  </si>
  <si>
    <t>高潮白浆</t>
  </si>
  <si>
    <t>性战擂台</t>
  </si>
  <si>
    <t>淫女炮图</t>
  </si>
  <si>
    <t>小穴</t>
  </si>
  <si>
    <t>淫水横溢</t>
  </si>
  <si>
    <t>性交吞精</t>
  </si>
  <si>
    <t>姦染</t>
  </si>
  <si>
    <t>淫告白</t>
  </si>
  <si>
    <t>乳射</t>
  </si>
  <si>
    <t>操黑</t>
  </si>
  <si>
    <t>朝天穴</t>
  </si>
  <si>
    <t>公媳乱</t>
  </si>
  <si>
    <t>女屄</t>
  </si>
  <si>
    <t>慰春情</t>
  </si>
  <si>
    <t>集体淫</t>
  </si>
  <si>
    <t>淫B</t>
  </si>
  <si>
    <t>屄屄</t>
  </si>
  <si>
    <t>肛屄</t>
  </si>
  <si>
    <t>小嫩鸡</t>
  </si>
  <si>
    <t>舔B</t>
  </si>
  <si>
    <t>嫩奶</t>
  </si>
  <si>
    <t>a4y</t>
  </si>
  <si>
    <t>品穴</t>
  </si>
  <si>
    <t>淫水翻騰</t>
  </si>
  <si>
    <t>一本道</t>
  </si>
  <si>
    <t>乳尻</t>
  </si>
  <si>
    <t>羞耻母</t>
  </si>
  <si>
    <t>艳照</t>
  </si>
  <si>
    <t>三P</t>
  </si>
  <si>
    <t>露毛</t>
  </si>
  <si>
    <t>紧穴</t>
  </si>
  <si>
    <t>露点</t>
  </si>
  <si>
    <t>18禁</t>
  </si>
  <si>
    <t>g片</t>
  </si>
  <si>
    <t>teen</t>
  </si>
  <si>
    <t>無碼電影</t>
  </si>
  <si>
    <t>爱液</t>
  </si>
  <si>
    <t>插b</t>
  </si>
  <si>
    <t>赤裸</t>
  </si>
  <si>
    <t>荡妇</t>
  </si>
  <si>
    <t>荡女</t>
  </si>
  <si>
    <t>浪穴</t>
  </si>
  <si>
    <t>露穴</t>
  </si>
  <si>
    <t>美穴</t>
  </si>
  <si>
    <t>猛插</t>
  </si>
  <si>
    <t>迷药</t>
  </si>
  <si>
    <t>嫩穴</t>
  </si>
  <si>
    <t>肉穴</t>
  </si>
  <si>
    <t>乳交</t>
  </si>
  <si>
    <t>乳头</t>
  </si>
  <si>
    <t>无码</t>
  </si>
  <si>
    <t>吸精</t>
  </si>
  <si>
    <t>现代情色小说</t>
  </si>
  <si>
    <t>性交图</t>
  </si>
  <si>
    <t>性息</t>
  </si>
  <si>
    <t>艳情小说</t>
  </si>
  <si>
    <t>阴部特写</t>
  </si>
  <si>
    <t>阴道图片</t>
  </si>
  <si>
    <t>淫书</t>
  </si>
  <si>
    <t>幼女</t>
  </si>
  <si>
    <t>玉蒲团玉女心经</t>
  </si>
  <si>
    <t>援助交易</t>
  </si>
  <si>
    <t>中国成人论坛</t>
  </si>
  <si>
    <t>中国性爱城</t>
  </si>
  <si>
    <t>自拍写真</t>
  </si>
  <si>
    <t>做爱图片</t>
  </si>
  <si>
    <t>掰穴</t>
  </si>
  <si>
    <t>万淫堂</t>
  </si>
  <si>
    <t>穴图</t>
  </si>
  <si>
    <t>穴淫</t>
  </si>
  <si>
    <t>艳舞淫业</t>
  </si>
  <si>
    <t>咬着龟头</t>
  </si>
  <si>
    <t>要射了</t>
  </si>
  <si>
    <t>一夜性网</t>
  </si>
  <si>
    <t>阴茎插小穴</t>
  </si>
  <si>
    <t>陰穴新玩法</t>
  </si>
  <si>
    <t>婬乱军团</t>
  </si>
  <si>
    <t>淫逼</t>
  </si>
  <si>
    <t>淫姐</t>
  </si>
  <si>
    <t>淫浪</t>
  </si>
  <si>
    <t>淫流</t>
  </si>
  <si>
    <t>淫糜</t>
  </si>
  <si>
    <t>淫蜜</t>
  </si>
  <si>
    <t>淫魔</t>
  </si>
  <si>
    <t>淫母</t>
  </si>
  <si>
    <t>淫妞</t>
  </si>
  <si>
    <t>淫奴</t>
  </si>
  <si>
    <t>淫娃</t>
  </si>
  <si>
    <t>淫液</t>
  </si>
  <si>
    <t>钻插</t>
  </si>
  <si>
    <t>H动漫</t>
  </si>
  <si>
    <t>交换夫妻</t>
  </si>
  <si>
    <t>美腿</t>
  </si>
  <si>
    <t>舔脚</t>
  </si>
  <si>
    <t>蜜洞</t>
  </si>
  <si>
    <t>丝袜</t>
  </si>
  <si>
    <t>淫情</t>
  </si>
  <si>
    <t>亚洲情色网</t>
  </si>
  <si>
    <t>强奸处女</t>
  </si>
  <si>
    <t>鸡巴暴胀</t>
  </si>
  <si>
    <t>美乳</t>
  </si>
  <si>
    <t>大众色情成人网</t>
  </si>
  <si>
    <t>火辣图片</t>
  </si>
  <si>
    <t>淫声浪语</t>
  </si>
  <si>
    <t>疯狂抽送</t>
  </si>
  <si>
    <t>淫河</t>
  </si>
  <si>
    <t>强暴</t>
  </si>
  <si>
    <t>多人性愛</t>
  </si>
  <si>
    <t>操屄</t>
  </si>
  <si>
    <t>浪女</t>
  </si>
  <si>
    <t>色情论坛</t>
  </si>
  <si>
    <t>性虎色网</t>
  </si>
  <si>
    <t>淫欲日本</t>
  </si>
  <si>
    <t>操死</t>
  </si>
  <si>
    <t>色迷城</t>
  </si>
  <si>
    <t>petgirl</t>
  </si>
  <si>
    <t>骚女叫春</t>
  </si>
  <si>
    <t>成人百强</t>
  </si>
  <si>
    <t>猖妓</t>
  </si>
  <si>
    <t>天天干贴图</t>
  </si>
  <si>
    <t>密穴贴图</t>
  </si>
  <si>
    <t>凌辱</t>
  </si>
  <si>
    <t>偷欢</t>
  </si>
  <si>
    <t>小逼</t>
  </si>
  <si>
    <t>酥痒</t>
  </si>
  <si>
    <t>品色堂</t>
  </si>
  <si>
    <t>浪妇</t>
  </si>
  <si>
    <t>嫖妓指南</t>
  </si>
  <si>
    <t>肉缝</t>
  </si>
  <si>
    <t>色窝窝</t>
  </si>
  <si>
    <t>被操</t>
  </si>
  <si>
    <t>巨奶</t>
  </si>
  <si>
    <t>骚洞</t>
  </si>
  <si>
    <t>阴精</t>
  </si>
  <si>
    <t>阴阜</t>
  </si>
  <si>
    <t>阴屄</t>
  </si>
  <si>
    <t>群魔色舞</t>
  </si>
  <si>
    <t>扒穴</t>
  </si>
  <si>
    <t>六月联盟</t>
  </si>
  <si>
    <t>55sss偷拍区</t>
  </si>
  <si>
    <t>张筱雨</t>
  </si>
  <si>
    <t>xiao77</t>
  </si>
  <si>
    <t>极品黑丝</t>
  </si>
  <si>
    <t>丝袜写真</t>
  </si>
  <si>
    <t>天天情色</t>
  </si>
  <si>
    <t>成人小说</t>
  </si>
  <si>
    <t>成人文学</t>
  </si>
  <si>
    <t>情色艺术天空</t>
  </si>
  <si>
    <t>222se图片</t>
  </si>
  <si>
    <t>偷拍</t>
  </si>
  <si>
    <t>淫色贴图</t>
  </si>
  <si>
    <t>厕奴</t>
  </si>
  <si>
    <t>美女成人</t>
  </si>
  <si>
    <t>酥胸诱惑</t>
  </si>
  <si>
    <t>五月天</t>
  </si>
  <si>
    <t>人体摄影</t>
  </si>
  <si>
    <t>东北xx网</t>
  </si>
  <si>
    <t>玛雅网</t>
  </si>
  <si>
    <t>成人bt</t>
  </si>
  <si>
    <t>周六性吧</t>
  </si>
  <si>
    <t>爆乳</t>
  </si>
  <si>
    <t>诱惑视频</t>
  </si>
  <si>
    <t>裙下风光</t>
  </si>
  <si>
    <t>嘻游中国</t>
  </si>
  <si>
    <t>操母狗</t>
  </si>
  <si>
    <t>御の二代目</t>
  </si>
  <si>
    <t>丝袜足交</t>
  </si>
  <si>
    <t>肮脏美学</t>
  </si>
  <si>
    <t>亚洲有码</t>
  </si>
  <si>
    <t>欲仙欲死</t>
  </si>
  <si>
    <t>丝袜高跟</t>
  </si>
  <si>
    <t>偷拍美穴</t>
  </si>
  <si>
    <t>原味丝袜</t>
  </si>
  <si>
    <t>裸露自拍</t>
  </si>
  <si>
    <t>针孔偷拍</t>
  </si>
  <si>
    <t>放荡少妇宾馆</t>
  </si>
  <si>
    <t>性感肉丝</t>
  </si>
  <si>
    <t>拳交</t>
  </si>
  <si>
    <t>迫奸</t>
  </si>
  <si>
    <t>品香堂</t>
  </si>
  <si>
    <t>北京xx网</t>
  </si>
  <si>
    <t>虐奴</t>
  </si>
  <si>
    <t>情色导航</t>
  </si>
  <si>
    <t>欧美大乳</t>
  </si>
  <si>
    <t>欧美无套</t>
  </si>
  <si>
    <t>骚妇露逼</t>
  </si>
  <si>
    <t>炮友</t>
  </si>
  <si>
    <t>淫水丝袜</t>
  </si>
  <si>
    <t>母女双飞</t>
  </si>
  <si>
    <t>老少乱伦</t>
  </si>
  <si>
    <t>幼妓</t>
  </si>
  <si>
    <t>素人娘</t>
  </si>
  <si>
    <t>前凸后翘</t>
  </si>
  <si>
    <t>制服誘惑</t>
  </si>
  <si>
    <t>舔屄</t>
  </si>
  <si>
    <t>色色成人</t>
  </si>
  <si>
    <t>迷奸系列</t>
  </si>
  <si>
    <t>性交无码</t>
  </si>
  <si>
    <t>惹火自拍</t>
  </si>
  <si>
    <t>胯下呻吟</t>
  </si>
  <si>
    <t>淫驴屯</t>
  </si>
  <si>
    <t>少妇偷情</t>
  </si>
  <si>
    <t>护士诱惑</t>
  </si>
  <si>
    <t>群奸乱交</t>
  </si>
  <si>
    <t>极品白虎</t>
  </si>
  <si>
    <t>曲线消魂</t>
  </si>
  <si>
    <t>淫腔</t>
  </si>
  <si>
    <t>无码淫漫</t>
  </si>
  <si>
    <t>假阳具插穴</t>
  </si>
  <si>
    <t>蝴蝶逼</t>
  </si>
  <si>
    <t>自插小穴</t>
  </si>
  <si>
    <t>SM援交</t>
  </si>
  <si>
    <t>西洋美女</t>
  </si>
  <si>
    <t>爱液横流</t>
  </si>
  <si>
    <t>无码无套</t>
  </si>
  <si>
    <t>淫战群P</t>
  </si>
  <si>
    <t>口爆</t>
  </si>
  <si>
    <t>酒店援交</t>
  </si>
  <si>
    <t>乳霸</t>
  </si>
  <si>
    <t>湿身诱惑</t>
  </si>
  <si>
    <t>火辣写真</t>
  </si>
  <si>
    <t>动漫色图</t>
  </si>
  <si>
    <t>熟女护士</t>
  </si>
  <si>
    <t>粉红穴</t>
  </si>
  <si>
    <t>经典炮图</t>
  </si>
  <si>
    <t>童颜巨乳</t>
  </si>
  <si>
    <t>性感诱惑</t>
  </si>
  <si>
    <t>援交薄码</t>
  </si>
  <si>
    <t>美乳美穴</t>
  </si>
  <si>
    <t>奇淫宝鉴</t>
  </si>
  <si>
    <t>美骚妇</t>
  </si>
  <si>
    <t>跨下呻吟</t>
  </si>
  <si>
    <t>无毛美少女</t>
  </si>
  <si>
    <t>流蜜汁</t>
  </si>
  <si>
    <t>日本素人</t>
  </si>
  <si>
    <t>爆乳人妻</t>
  </si>
  <si>
    <t>妖媚熟母</t>
  </si>
  <si>
    <t>日本有码</t>
  </si>
  <si>
    <t>激情打炮</t>
  </si>
  <si>
    <t>制服美妇</t>
  </si>
  <si>
    <t>无码彩图</t>
  </si>
  <si>
    <t>放尿</t>
  </si>
  <si>
    <t>入穴一游</t>
  </si>
  <si>
    <t>丰唇艳姬</t>
  </si>
  <si>
    <t>群奸轮射</t>
  </si>
  <si>
    <t>高级逼</t>
  </si>
  <si>
    <t>MM屄</t>
  </si>
  <si>
    <t>美臀嫰穴</t>
  </si>
  <si>
    <t>淫东方</t>
  </si>
  <si>
    <t>国产偷拍</t>
  </si>
  <si>
    <t>清晰内射</t>
  </si>
  <si>
    <t>嫩穴肉缝</t>
  </si>
  <si>
    <t>雪腿玉胯</t>
  </si>
  <si>
    <t>骚妇掰B</t>
  </si>
  <si>
    <t>白嫩骚妇</t>
  </si>
  <si>
    <t>梅花屄</t>
  </si>
  <si>
    <t>猛操狂射</t>
  </si>
  <si>
    <t>潮喷</t>
  </si>
  <si>
    <t>无码体验</t>
  </si>
  <si>
    <t>吞精骚妹</t>
  </si>
  <si>
    <t>紧缚凌辱</t>
  </si>
  <si>
    <t>奸淫电车</t>
  </si>
  <si>
    <t>堕淫</t>
  </si>
  <si>
    <t>颜骑</t>
  </si>
  <si>
    <t>互淫</t>
  </si>
  <si>
    <t>逼毛</t>
  </si>
  <si>
    <t>胸濤乳浪</t>
  </si>
  <si>
    <t>夫妻乱交</t>
  </si>
  <si>
    <t>黑屄</t>
  </si>
  <si>
    <t>奶大屄肥</t>
  </si>
  <si>
    <t>拔屄</t>
  </si>
  <si>
    <t>穴海</t>
  </si>
  <si>
    <t>换妻杂交</t>
  </si>
  <si>
    <t>狂插</t>
  </si>
  <si>
    <t>黑逼</t>
  </si>
  <si>
    <t>粉屄</t>
  </si>
  <si>
    <t>口射</t>
  </si>
  <si>
    <t>多人轮</t>
  </si>
  <si>
    <t>奶挺臀翘</t>
  </si>
  <si>
    <t>扒屄</t>
  </si>
  <si>
    <t>痴乳</t>
  </si>
  <si>
    <t>鬼輪姦</t>
  </si>
  <si>
    <t>乳爆</t>
  </si>
  <si>
    <t>浴尿</t>
  </si>
  <si>
    <t>淫样</t>
  </si>
  <si>
    <t>発妻</t>
  </si>
  <si>
    <t>姫辱</t>
  </si>
  <si>
    <t>插后庭</t>
  </si>
  <si>
    <t>操爽</t>
  </si>
  <si>
    <t>嫩缝</t>
  </si>
  <si>
    <t>操射</t>
  </si>
  <si>
    <t>骚妈</t>
  </si>
  <si>
    <t>激插</t>
  </si>
  <si>
    <t>暴干</t>
  </si>
  <si>
    <t>母子交欢</t>
  </si>
  <si>
    <t>嫐屄</t>
  </si>
  <si>
    <t>足脚交</t>
  </si>
  <si>
    <t>露屄</t>
  </si>
  <si>
    <t>柔阴术</t>
  </si>
  <si>
    <t>相奸</t>
  </si>
  <si>
    <t>淫师荡母</t>
  </si>
  <si>
    <t>欠干</t>
  </si>
  <si>
    <t>桃园蜜洞</t>
  </si>
  <si>
    <t>二穴中出</t>
  </si>
  <si>
    <t>奴畜抄</t>
  </si>
  <si>
    <t>连続失禁</t>
  </si>
  <si>
    <t>大鸡巴</t>
  </si>
  <si>
    <t>玩穴</t>
  </si>
  <si>
    <t>性交自拍</t>
  </si>
  <si>
    <t>叫鸡</t>
  </si>
  <si>
    <t>骚浪人妻</t>
  </si>
  <si>
    <t>三级片</t>
  </si>
  <si>
    <t>东京热</t>
  </si>
  <si>
    <t>做爱</t>
  </si>
  <si>
    <t>操</t>
  </si>
  <si>
    <t>坐台</t>
  </si>
  <si>
    <t>子宫</t>
  </si>
  <si>
    <t>杂种</t>
  </si>
  <si>
    <t>淫</t>
  </si>
  <si>
    <t>阴毛</t>
  </si>
  <si>
    <t>阴户</t>
  </si>
  <si>
    <t>阴蒂</t>
  </si>
  <si>
    <t>爷爷</t>
  </si>
  <si>
    <t>阳具</t>
  </si>
  <si>
    <t>性交</t>
  </si>
  <si>
    <t>性爱</t>
  </si>
  <si>
    <t>小鸡鸡</t>
  </si>
  <si>
    <t>小弟弟</t>
  </si>
  <si>
    <t>小便</t>
  </si>
  <si>
    <t>武藤</t>
  </si>
  <si>
    <t>慰安妇</t>
  </si>
  <si>
    <t>猥亵</t>
  </si>
  <si>
    <t>猥琐</t>
  </si>
  <si>
    <t>生殖</t>
  </si>
  <si>
    <t>煞笔</t>
  </si>
  <si>
    <t>傻逼</t>
  </si>
  <si>
    <t>傻B</t>
  </si>
  <si>
    <t>色情</t>
  </si>
  <si>
    <t>骚逼</t>
  </si>
  <si>
    <t>三陪</t>
  </si>
  <si>
    <t>肉欲</t>
  </si>
  <si>
    <t>肉体</t>
  </si>
  <si>
    <t>情色</t>
  </si>
  <si>
    <t>排泄</t>
  </si>
  <si>
    <t>女干</t>
  </si>
  <si>
    <t>灭族</t>
  </si>
  <si>
    <t>梅毒</t>
  </si>
  <si>
    <t>卵子</t>
  </si>
  <si>
    <t>淋病</t>
  </si>
  <si>
    <t>口交</t>
  </si>
  <si>
    <t>尻</t>
  </si>
  <si>
    <t>贱</t>
  </si>
  <si>
    <t>鸡吧</t>
  </si>
  <si>
    <t>胡瘟</t>
  </si>
  <si>
    <t>龟头</t>
  </si>
  <si>
    <t>狗日</t>
  </si>
  <si>
    <t>狗娘</t>
  </si>
  <si>
    <t>根正苗红</t>
  </si>
  <si>
    <t>睾丸</t>
  </si>
  <si>
    <t>疯狗</t>
  </si>
  <si>
    <t>腚</t>
  </si>
  <si>
    <t>大便</t>
  </si>
  <si>
    <t>打炮</t>
  </si>
  <si>
    <t>打飞机</t>
  </si>
  <si>
    <t>娼</t>
  </si>
  <si>
    <t>瘪三</t>
  </si>
  <si>
    <t>妈逼</t>
  </si>
  <si>
    <t>妈</t>
  </si>
  <si>
    <t>爸</t>
  </si>
  <si>
    <t>爹</t>
  </si>
  <si>
    <t>爷</t>
  </si>
  <si>
    <t>奶</t>
  </si>
  <si>
    <t>儿子</t>
  </si>
  <si>
    <t>sm</t>
  </si>
  <si>
    <t>尼玛</t>
  </si>
  <si>
    <t>装B</t>
  </si>
  <si>
    <t>偷窥视频</t>
  </si>
  <si>
    <t>裸聊</t>
  </si>
  <si>
    <t>兽兽门</t>
  </si>
  <si>
    <t>艾滋</t>
  </si>
  <si>
    <t>艾滋病</t>
  </si>
  <si>
    <t>二逼</t>
  </si>
  <si>
    <t>阳物</t>
  </si>
  <si>
    <t>找小姐</t>
  </si>
  <si>
    <t>开房</t>
  </si>
  <si>
    <t>援交</t>
  </si>
  <si>
    <t>黄色网站</t>
  </si>
  <si>
    <t>大血逼</t>
  </si>
  <si>
    <t>大血比</t>
  </si>
  <si>
    <t>性虐</t>
  </si>
  <si>
    <t>嫩模</t>
  </si>
  <si>
    <t>未婚同居</t>
  </si>
  <si>
    <t>ADMIN</t>
  </si>
  <si>
    <t>xtl</t>
  </si>
  <si>
    <t>system</t>
  </si>
  <si>
    <t>Administrator</t>
  </si>
  <si>
    <t>管理</t>
  </si>
  <si>
    <t>管里</t>
  </si>
  <si>
    <t>管理员</t>
  </si>
  <si>
    <t>服务管理</t>
  </si>
  <si>
    <t>服务器</t>
  </si>
  <si>
    <t>活动管理员</t>
  </si>
  <si>
    <t>冬季热</t>
  </si>
  <si>
    <t>官方</t>
  </si>
  <si>
    <t>维护</t>
  </si>
  <si>
    <t>系统</t>
  </si>
  <si>
    <t>系统公告</t>
  </si>
  <si>
    <t>审查</t>
  </si>
  <si>
    <t>巡查</t>
  </si>
  <si>
    <t>监督</t>
  </si>
  <si>
    <t>监管</t>
  </si>
  <si>
    <t>game</t>
  </si>
  <si>
    <t>master</t>
  </si>
  <si>
    <t>GAMEMASTER</t>
  </si>
  <si>
    <t>GM</t>
  </si>
  <si>
    <t>游戏管理员</t>
  </si>
  <si>
    <t>Client</t>
  </si>
  <si>
    <t>Server</t>
  </si>
  <si>
    <t>CS</t>
  </si>
  <si>
    <t>KEFU</t>
  </si>
  <si>
    <t>助理</t>
  </si>
  <si>
    <t>客户服务</t>
  </si>
  <si>
    <t>客服</t>
  </si>
  <si>
    <t>服务天使</t>
  </si>
  <si>
    <t>TEsT</t>
  </si>
  <si>
    <t>测试</t>
  </si>
  <si>
    <t>辅助程序</t>
  </si>
  <si>
    <t>运营</t>
  </si>
  <si>
    <t>运营者</t>
  </si>
  <si>
    <t>运营组</t>
  </si>
  <si>
    <t>运营商</t>
  </si>
  <si>
    <t>运营长</t>
  </si>
  <si>
    <t>运营官</t>
  </si>
  <si>
    <t>运营人</t>
  </si>
  <si>
    <t>蔡文胜</t>
  </si>
  <si>
    <t>李兴平</t>
  </si>
  <si>
    <t>汪东风</t>
  </si>
  <si>
    <t>骆海坚</t>
  </si>
  <si>
    <t>曹政</t>
  </si>
  <si>
    <t>sf</t>
  </si>
  <si>
    <t>私服</t>
  </si>
  <si>
    <t>私人服务器</t>
  </si>
  <si>
    <t>wg</t>
  </si>
  <si>
    <t>外挂</t>
  </si>
  <si>
    <t>&amp;</t>
  </si>
  <si>
    <t>毛澤東</t>
  </si>
  <si>
    <t>周恩來</t>
  </si>
  <si>
    <t>劉少奇</t>
  </si>
  <si>
    <t>彭德懷</t>
  </si>
  <si>
    <t>劉伯承</t>
  </si>
  <si>
    <t>陳毅</t>
  </si>
  <si>
    <t>賀龍</t>
  </si>
  <si>
    <t>聶榮臻</t>
  </si>
  <si>
    <t>羅榮桓</t>
  </si>
  <si>
    <t>葉劍英</t>
  </si>
  <si>
    <t>李大釗</t>
  </si>
  <si>
    <t>陳獨秀</t>
  </si>
  <si>
    <t>孫中山</t>
  </si>
  <si>
    <t>孫文</t>
  </si>
  <si>
    <t>孫逸仙</t>
  </si>
  <si>
    <t>鄧小平</t>
  </si>
  <si>
    <t>陳雲</t>
  </si>
  <si>
    <t>江澤民</t>
  </si>
  <si>
    <t>李鵬</t>
  </si>
  <si>
    <t>朱鎔基</t>
  </si>
  <si>
    <t>李瑞環</t>
  </si>
  <si>
    <t>李嵐清</t>
  </si>
  <si>
    <t>胡錦濤</t>
  </si>
  <si>
    <t>羅幹</t>
  </si>
  <si>
    <t>溫家寶</t>
  </si>
  <si>
    <t>吳邦國</t>
  </si>
  <si>
    <t>曾慶紅</t>
  </si>
  <si>
    <t>賈慶林</t>
  </si>
  <si>
    <t>黃菊</t>
  </si>
  <si>
    <t>吳官正</t>
  </si>
  <si>
    <t>李長春</t>
  </si>
  <si>
    <t>吳儀</t>
  </si>
  <si>
    <t>曹剛川</t>
  </si>
  <si>
    <t>唐家璿</t>
  </si>
  <si>
    <t>華建敏</t>
  </si>
  <si>
    <t>陳至立</t>
  </si>
  <si>
    <t>張德江</t>
  </si>
  <si>
    <t>俞正聲</t>
  </si>
  <si>
    <t>王樂泉</t>
  </si>
  <si>
    <t>劉雲山</t>
  </si>
  <si>
    <t>王剛</t>
  </si>
  <si>
    <t>王兆國</t>
  </si>
  <si>
    <t>劉淇</t>
  </si>
  <si>
    <t>賀國強</t>
  </si>
  <si>
    <t>習近平</t>
  </si>
  <si>
    <t>李克強</t>
  </si>
  <si>
    <t>張高麗</t>
  </si>
  <si>
    <t>劉延東</t>
  </si>
  <si>
    <t>彭麗媛</t>
  </si>
  <si>
    <t>華國鋒</t>
  </si>
  <si>
    <t>劉奇葆</t>
  </si>
  <si>
    <t>習大大</t>
  </si>
  <si>
    <t>吳幫國</t>
  </si>
  <si>
    <t>無幫國</t>
  </si>
  <si>
    <t>無邦國</t>
  </si>
  <si>
    <t>無幫過</t>
  </si>
  <si>
    <t>瘟家寶</t>
  </si>
  <si>
    <t>假慶林</t>
  </si>
  <si>
    <t>甲慶林</t>
  </si>
  <si>
    <t>離長春</t>
  </si>
  <si>
    <t>習遠平</t>
  </si>
  <si>
    <t>襲近平</t>
  </si>
  <si>
    <t>李磕牆</t>
  </si>
  <si>
    <t>賀過牆</t>
  </si>
  <si>
    <t>和鍋槍</t>
  </si>
  <si>
    <t>習主席</t>
  </si>
  <si>
    <t>馬凱</t>
  </si>
  <si>
    <t>王滬甯</t>
  </si>
  <si>
    <t>許其亮</t>
  </si>
  <si>
    <t>孫春蘭</t>
  </si>
  <si>
    <t>孫政才</t>
  </si>
  <si>
    <t>李建國</t>
  </si>
  <si>
    <t>張春賢</t>
  </si>
  <si>
    <t>范長龍</t>
  </si>
  <si>
    <t>趙樂際</t>
  </si>
  <si>
    <t>胡春華</t>
  </si>
  <si>
    <t>栗戰書</t>
  </si>
  <si>
    <t>郭金龍</t>
  </si>
  <si>
    <t>韓正</t>
  </si>
  <si>
    <t>布希</t>
  </si>
  <si>
    <t>布雷爾</t>
  </si>
  <si>
    <t>純一郎</t>
  </si>
  <si>
    <t>薩馬蘭奇</t>
  </si>
  <si>
    <t>默克爾</t>
  </si>
  <si>
    <t>克林頓</t>
  </si>
  <si>
    <t>雷根</t>
  </si>
  <si>
    <t>尼克森</t>
  </si>
  <si>
    <t>杜魯門</t>
  </si>
  <si>
    <t>赫魯雪夫</t>
  </si>
  <si>
    <t>列寧</t>
  </si>
  <si>
    <t>史達林</t>
  </si>
  <si>
    <t>馬克思</t>
  </si>
  <si>
    <t>薩達姆</t>
  </si>
  <si>
    <t>柴契爾</t>
  </si>
  <si>
    <t>阿羅約</t>
  </si>
  <si>
    <t>卡斯楚</t>
  </si>
  <si>
    <t>佛蘭克林</t>
  </si>
  <si>
    <t>華盛頓</t>
  </si>
  <si>
    <t>艾森豪</t>
  </si>
  <si>
    <t>拿破崙</t>
  </si>
  <si>
    <t>亞歷山大</t>
  </si>
  <si>
    <t>拉姆斯菲爾德</t>
  </si>
  <si>
    <t>蘿拉</t>
  </si>
  <si>
    <t>鮑威爾</t>
  </si>
  <si>
    <t>奧巴馬</t>
  </si>
  <si>
    <t>梅德韋傑夫</t>
  </si>
  <si>
    <t>安倍晉三</t>
  </si>
  <si>
    <t>奧馬爾</t>
  </si>
  <si>
    <t>達賴</t>
  </si>
  <si>
    <t>達賴喇嘛</t>
  </si>
  <si>
    <t>張春橋</t>
  </si>
  <si>
    <t>東條英機</t>
  </si>
  <si>
    <t>岡村秀樹</t>
  </si>
  <si>
    <t>岡村寧次</t>
  </si>
  <si>
    <t>高麗朴</t>
  </si>
  <si>
    <t>趙紫陽</t>
  </si>
  <si>
    <t>沃爾開西</t>
  </si>
  <si>
    <t>李大師</t>
  </si>
  <si>
    <t>賴昌星</t>
  </si>
  <si>
    <t>馬加爵</t>
  </si>
  <si>
    <t>班禪</t>
  </si>
  <si>
    <t>額爾德尼</t>
  </si>
  <si>
    <t>阿扁萬歲</t>
  </si>
  <si>
    <t>熱那亞</t>
  </si>
  <si>
    <t>薄熙來</t>
  </si>
  <si>
    <t>王立軍</t>
  </si>
  <si>
    <t>令計畫</t>
  </si>
  <si>
    <t>赫蒂徹</t>
  </si>
  <si>
    <t>法圖麥</t>
  </si>
  <si>
    <t>軸永康</t>
  </si>
  <si>
    <t>陳良宇</t>
  </si>
  <si>
    <t>李登輝</t>
  </si>
  <si>
    <t>連戰</t>
  </si>
  <si>
    <t>呂秀蓮</t>
  </si>
  <si>
    <t>鬱慕明</t>
  </si>
  <si>
    <t>蔣介石</t>
  </si>
  <si>
    <t>蔣中正</t>
  </si>
  <si>
    <t>蔣經國</t>
  </si>
  <si>
    <t>馬英九</t>
  </si>
  <si>
    <t>共青團</t>
  </si>
  <si>
    <t>六四運動</t>
  </si>
  <si>
    <t>美國之音</t>
  </si>
  <si>
    <t>民國</t>
  </si>
  <si>
    <t>民進黨</t>
  </si>
  <si>
    <t>民運</t>
  </si>
  <si>
    <t>摩門教</t>
  </si>
  <si>
    <t>納粹</t>
  </si>
  <si>
    <t>南華早報</t>
  </si>
  <si>
    <t>南蠻</t>
  </si>
  <si>
    <t>明慧網</t>
  </si>
  <si>
    <t>起義</t>
  </si>
  <si>
    <t>親民黨</t>
  </si>
  <si>
    <t>瘸腿幫</t>
  </si>
  <si>
    <t>人民報</t>
  </si>
  <si>
    <t>法輪功</t>
  </si>
  <si>
    <t>法輪大法</t>
  </si>
  <si>
    <t>打倒共產黨</t>
  </si>
  <si>
    <t>台獨萬歲</t>
  </si>
  <si>
    <t>聖戰</t>
  </si>
  <si>
    <t>台獨</t>
  </si>
  <si>
    <t>台獨分子</t>
  </si>
  <si>
    <t>台聯</t>
  </si>
  <si>
    <t>臺灣民國</t>
  </si>
  <si>
    <t>臺灣島國</t>
  </si>
  <si>
    <t>臺灣國</t>
  </si>
  <si>
    <t>臺灣獨立</t>
  </si>
  <si>
    <t>天安門事件</t>
  </si>
  <si>
    <t>屠殺</t>
  </si>
  <si>
    <t>新黨</t>
  </si>
  <si>
    <t>新疆獨立</t>
  </si>
  <si>
    <t>新疆國</t>
  </si>
  <si>
    <t>疆獨</t>
  </si>
  <si>
    <t>西藏獨立</t>
  </si>
  <si>
    <t>西藏國</t>
  </si>
  <si>
    <t>藏獨</t>
  </si>
  <si>
    <t>藏青會</t>
  </si>
  <si>
    <t>藏婦會</t>
  </si>
  <si>
    <t>學潮</t>
  </si>
  <si>
    <t>學運</t>
  </si>
  <si>
    <t>一黨專政</t>
  </si>
  <si>
    <t>兩個中國</t>
  </si>
  <si>
    <t>一貫道</t>
  </si>
  <si>
    <t>遊行</t>
  </si>
  <si>
    <t>圓滿</t>
  </si>
  <si>
    <t>鎮壓</t>
  </si>
  <si>
    <t>政變</t>
  </si>
  <si>
    <t>政治反對派</t>
  </si>
  <si>
    <t>共產黨</t>
  </si>
  <si>
    <t>反黨</t>
  </si>
  <si>
    <t>民主黨</t>
  </si>
  <si>
    <t>中國之春</t>
  </si>
  <si>
    <t>轉法輪</t>
  </si>
  <si>
    <t>共黨</t>
  </si>
  <si>
    <t>蘇家屯</t>
  </si>
  <si>
    <t>基地組織</t>
  </si>
  <si>
    <t>東亞病夫</t>
  </si>
  <si>
    <t>高治聯</t>
  </si>
  <si>
    <t>高自聯</t>
  </si>
  <si>
    <t>專政</t>
  </si>
  <si>
    <t>專制</t>
  </si>
  <si>
    <t>四人幫</t>
  </si>
  <si>
    <t>新聞管制</t>
  </si>
  <si>
    <t>核工業基地</t>
  </si>
  <si>
    <t>鈾</t>
  </si>
  <si>
    <t>原子彈</t>
  </si>
  <si>
    <t>氫彈</t>
  </si>
  <si>
    <t>導彈</t>
  </si>
  <si>
    <t>核潛艇</t>
  </si>
  <si>
    <t>大參考</t>
  </si>
  <si>
    <t>小參考</t>
  </si>
  <si>
    <t>國內動態清樣</t>
  </si>
  <si>
    <t>東突</t>
  </si>
  <si>
    <t>中央電視臺</t>
  </si>
  <si>
    <t>雪山獅子旗</t>
  </si>
  <si>
    <t>佔領中環</t>
  </si>
  <si>
    <t>兩國論</t>
  </si>
  <si>
    <t>一邊一國</t>
  </si>
  <si>
    <t>多維</t>
  </si>
  <si>
    <t>釋迦牟尼</t>
  </si>
  <si>
    <t>如來</t>
  </si>
  <si>
    <t>阿彌陀佛</t>
  </si>
  <si>
    <t>觀世音</t>
  </si>
  <si>
    <t>普賢</t>
  </si>
  <si>
    <t>河殤</t>
  </si>
  <si>
    <t>聖母</t>
  </si>
  <si>
    <t>耶和華</t>
  </si>
  <si>
    <t>耶穌</t>
  </si>
  <si>
    <t>伊斯蘭</t>
  </si>
  <si>
    <t>白蓮教</t>
  </si>
  <si>
    <t>東正教</t>
  </si>
  <si>
    <t>法輪</t>
  </si>
  <si>
    <t>走向圓滿</t>
  </si>
  <si>
    <t>黃大仙</t>
  </si>
  <si>
    <t>風水</t>
  </si>
  <si>
    <t>神漢</t>
  </si>
  <si>
    <t>大衛教</t>
  </si>
  <si>
    <t>閻王</t>
  </si>
  <si>
    <t>黑白無常</t>
  </si>
  <si>
    <t>牛頭馬面</t>
  </si>
  <si>
    <t>高麗棒子</t>
  </si>
  <si>
    <t>蒙古韃子</t>
  </si>
  <si>
    <t>回民吃豬肉</t>
  </si>
  <si>
    <t>蒙古獨立</t>
  </si>
  <si>
    <t>東方閃電</t>
  </si>
  <si>
    <t>七靈派</t>
  </si>
  <si>
    <t>實際神</t>
  </si>
  <si>
    <t>中華大陸行政執事站</t>
  </si>
  <si>
    <t>觀音法門</t>
  </si>
  <si>
    <t>石牌教會</t>
  </si>
  <si>
    <t>門徒會</t>
  </si>
  <si>
    <t>全範圍教會</t>
  </si>
  <si>
    <t>三班僕人派</t>
  </si>
  <si>
    <t>靈靈教</t>
  </si>
  <si>
    <t>謀殺</t>
  </si>
  <si>
    <t>殺人</t>
  </si>
  <si>
    <t>販毒</t>
  </si>
  <si>
    <t>賭博</t>
  </si>
  <si>
    <t>拐賣</t>
  </si>
  <si>
    <t>賣淫</t>
  </si>
  <si>
    <t>監獄</t>
  </si>
  <si>
    <t>強姦</t>
  </si>
  <si>
    <t>輪奸</t>
  </si>
  <si>
    <t>搶劫</t>
  </si>
  <si>
    <t>先奸後殺</t>
  </si>
  <si>
    <t>槍支彈藥</t>
  </si>
  <si>
    <t>抽頭</t>
  </si>
  <si>
    <t>坐莊</t>
  </si>
  <si>
    <t>賭馬</t>
  </si>
  <si>
    <t>賭球</t>
  </si>
  <si>
    <t>籌碼</t>
  </si>
  <si>
    <t>老虎機</t>
  </si>
  <si>
    <t>輪盤賭</t>
  </si>
  <si>
    <t>搖頭丸</t>
  </si>
  <si>
    <t>鴉片</t>
  </si>
  <si>
    <t>罌粟</t>
  </si>
  <si>
    <t>迷幻藥</t>
  </si>
  <si>
    <t>嗑藥</t>
  </si>
  <si>
    <t>賣槍支彈藥</t>
  </si>
  <si>
    <t>紅5</t>
  </si>
  <si>
    <t>致幻劑</t>
  </si>
  <si>
    <t>辱駡</t>
  </si>
  <si>
    <t>緋聞</t>
  </si>
  <si>
    <t>出軌</t>
  </si>
  <si>
    <t>傻畢</t>
  </si>
  <si>
    <t>乳貼</t>
  </si>
  <si>
    <t>軟妹</t>
  </si>
  <si>
    <t>偽娘</t>
  </si>
  <si>
    <t>蘿太</t>
  </si>
  <si>
    <t>偽男</t>
  </si>
  <si>
    <t>黃網</t>
  </si>
  <si>
    <t>馬的</t>
  </si>
  <si>
    <t>馬白勺</t>
  </si>
  <si>
    <t>媽的</t>
  </si>
  <si>
    <t>媽白勺</t>
  </si>
  <si>
    <t>女馬ㄉ</t>
  </si>
  <si>
    <t>女馬的</t>
  </si>
  <si>
    <t>女馬白勺</t>
  </si>
  <si>
    <t>幹你</t>
  </si>
  <si>
    <t>幹妳</t>
  </si>
  <si>
    <t>幹他</t>
  </si>
  <si>
    <t>幹人也</t>
  </si>
  <si>
    <t>幹她</t>
  </si>
  <si>
    <t>幹女也</t>
  </si>
  <si>
    <t>機八</t>
  </si>
  <si>
    <t>雞八</t>
  </si>
  <si>
    <t>機巴</t>
  </si>
  <si>
    <t>雞巴</t>
  </si>
  <si>
    <t>機叭</t>
  </si>
  <si>
    <t>雞叭</t>
  </si>
  <si>
    <t>機芭</t>
  </si>
  <si>
    <t>雞芭</t>
  </si>
  <si>
    <t>機掰</t>
  </si>
  <si>
    <t>雞掰</t>
  </si>
  <si>
    <t>機Y</t>
  </si>
  <si>
    <t>機Ｙ</t>
  </si>
  <si>
    <t>雞Y</t>
  </si>
  <si>
    <t>雞Ｙ</t>
  </si>
  <si>
    <t>機8</t>
  </si>
  <si>
    <t>雞８</t>
  </si>
  <si>
    <t>幹GY</t>
  </si>
  <si>
    <t>幹ＧＹ</t>
  </si>
  <si>
    <t>幹七八</t>
  </si>
  <si>
    <t>幹78</t>
  </si>
  <si>
    <t>幹７８</t>
  </si>
  <si>
    <t>懶叫</t>
  </si>
  <si>
    <t>懶教</t>
  </si>
  <si>
    <t>媽B</t>
  </si>
  <si>
    <t>璩美鳳</t>
  </si>
  <si>
    <t>陰莖</t>
  </si>
  <si>
    <t>陰道</t>
  </si>
  <si>
    <t>幹死</t>
  </si>
  <si>
    <t>你媽</t>
  </si>
  <si>
    <t>幼齒</t>
  </si>
  <si>
    <t>幹死你</t>
  </si>
  <si>
    <t>作愛</t>
  </si>
  <si>
    <t>發騷</t>
  </si>
  <si>
    <t>陰唇</t>
  </si>
  <si>
    <t>操你媽</t>
  </si>
  <si>
    <t>賤人</t>
  </si>
  <si>
    <t>江八點</t>
  </si>
  <si>
    <t>賤逼</t>
  </si>
  <si>
    <t>騷貨</t>
  </si>
  <si>
    <t>龜公</t>
  </si>
  <si>
    <t>窮逼</t>
  </si>
  <si>
    <t>裝逼</t>
  </si>
  <si>
    <t>媽批</t>
  </si>
  <si>
    <t>爛逼</t>
  </si>
  <si>
    <t>雞奸</t>
  </si>
  <si>
    <t>爛比</t>
  </si>
  <si>
    <t>噴你</t>
  </si>
  <si>
    <t>你大爺</t>
  </si>
  <si>
    <t>中國豬</t>
  </si>
  <si>
    <t>淫穢</t>
  </si>
  <si>
    <t>江豬媳</t>
  </si>
  <si>
    <t>豬毛</t>
  </si>
  <si>
    <t>逼樣</t>
  </si>
  <si>
    <t>去你媽的</t>
  </si>
  <si>
    <t>下賤</t>
  </si>
  <si>
    <t>豬操</t>
  </si>
  <si>
    <t>陰水</t>
  </si>
  <si>
    <t>賣比</t>
  </si>
  <si>
    <t>16dy-圖庫</t>
  </si>
  <si>
    <t>愛女人</t>
  </si>
  <si>
    <t>拔出來</t>
  </si>
  <si>
    <t>插進</t>
  </si>
  <si>
    <t>調教</t>
  </si>
  <si>
    <t>黃色電影</t>
  </si>
  <si>
    <t>激情電影</t>
  </si>
  <si>
    <t>輪暴</t>
  </si>
  <si>
    <t>色貓</t>
  </si>
  <si>
    <t>性愛圖庫</t>
  </si>
  <si>
    <t>亞情</t>
  </si>
  <si>
    <t>中文搜性網</t>
  </si>
  <si>
    <t>摸陰蒂</t>
  </si>
  <si>
    <t>金鱗豈是池中物</t>
  </si>
  <si>
    <t>白虎少婦</t>
  </si>
  <si>
    <t>白虎陰穴</t>
  </si>
  <si>
    <t>逼癢</t>
  </si>
  <si>
    <t>幹穴</t>
  </si>
  <si>
    <t>開苞</t>
  </si>
  <si>
    <t>春藥</t>
  </si>
  <si>
    <t>風豔閣</t>
  </si>
  <si>
    <t>激情小說</t>
  </si>
  <si>
    <t>獸欲</t>
  </si>
  <si>
    <t>應召</t>
  </si>
  <si>
    <t>幹的爽</t>
  </si>
  <si>
    <t>肉蒲團</t>
  </si>
  <si>
    <t>後庭</t>
  </si>
  <si>
    <t>男女交歡</t>
  </si>
  <si>
    <t>極品波霸</t>
  </si>
  <si>
    <t>獸奸</t>
  </si>
  <si>
    <t>銷魂洞</t>
  </si>
  <si>
    <t>操爛</t>
  </si>
  <si>
    <t>成人網站</t>
  </si>
  <si>
    <t>一夜歡</t>
  </si>
  <si>
    <t>給你爽</t>
  </si>
  <si>
    <t>偷窺圖片</t>
  </si>
  <si>
    <t>大乳頭</t>
  </si>
  <si>
    <t>中年美婦</t>
  </si>
  <si>
    <t>脫內褲</t>
  </si>
  <si>
    <t>發浪</t>
  </si>
  <si>
    <t>肉莖</t>
  </si>
  <si>
    <t>摳穴</t>
  </si>
  <si>
    <t>顏射</t>
  </si>
  <si>
    <t>淫水愛液</t>
  </si>
  <si>
    <t>陰核</t>
  </si>
  <si>
    <t>母子姦情</t>
  </si>
  <si>
    <t>丁香社區</t>
  </si>
  <si>
    <t>愛圖公園</t>
  </si>
  <si>
    <t>鹿城娛樂</t>
  </si>
  <si>
    <t>幼香閣</t>
  </si>
  <si>
    <t>隱窩窩</t>
  </si>
  <si>
    <t>亂倫熟女網</t>
  </si>
  <si>
    <t>插陰</t>
  </si>
  <si>
    <t>露陰照</t>
  </si>
  <si>
    <t>嫩鮑魚</t>
  </si>
  <si>
    <t>日本AV女優</t>
  </si>
  <si>
    <t>激情貼圖</t>
  </si>
  <si>
    <t>成人論壇</t>
  </si>
  <si>
    <t>就去誘惑</t>
  </si>
  <si>
    <t>激情裸體</t>
  </si>
  <si>
    <t>麗春苑</t>
  </si>
  <si>
    <t>窩窩客</t>
  </si>
  <si>
    <t>銀民吧</t>
  </si>
  <si>
    <t>亞洲色</t>
  </si>
  <si>
    <t>愛色cc</t>
  </si>
  <si>
    <t>妹妹騷圖</t>
  </si>
  <si>
    <t>賓館女郎</t>
  </si>
  <si>
    <t>美腿絲足</t>
  </si>
  <si>
    <t>無碼長片</t>
  </si>
  <si>
    <t>淫水漣漣</t>
  </si>
  <si>
    <t>放蕩少婦</t>
  </si>
  <si>
    <t>成人圖片</t>
  </si>
  <si>
    <t>黃金聖水</t>
  </si>
  <si>
    <t>腳交</t>
  </si>
  <si>
    <t>勾魂少婦</t>
  </si>
  <si>
    <t>乳此絲襪</t>
  </si>
  <si>
    <t>日本灌腸</t>
  </si>
  <si>
    <t>集體性愛</t>
  </si>
  <si>
    <t>國產騷貨</t>
  </si>
  <si>
    <t>亞洲淫娃</t>
  </si>
  <si>
    <t>熟女亂倫</t>
  </si>
  <si>
    <t>大膽少女</t>
  </si>
  <si>
    <t>乳此豐滿</t>
  </si>
  <si>
    <t>屄屄特寫</t>
  </si>
  <si>
    <t>熟女顏射</t>
  </si>
  <si>
    <t>恥辱輪奸</t>
  </si>
  <si>
    <t>嫵媚挑逗</t>
  </si>
  <si>
    <t>騷姨媽</t>
  </si>
  <si>
    <t>裸體少婦</t>
  </si>
  <si>
    <t>美少婦</t>
  </si>
  <si>
    <t>楊思敏</t>
  </si>
  <si>
    <t>風騷淫蕩</t>
  </si>
  <si>
    <t>明星淫圖</t>
  </si>
  <si>
    <t>淫亂熟女</t>
  </si>
  <si>
    <t>高潮集錦</t>
  </si>
  <si>
    <t>淫獸學園</t>
  </si>
  <si>
    <t>俏臀攝魄</t>
  </si>
  <si>
    <t>無套內射</t>
  </si>
  <si>
    <t>毛鮑</t>
  </si>
  <si>
    <t>3P炮圖</t>
  </si>
  <si>
    <t>性交課</t>
  </si>
  <si>
    <t>性感妖嬈</t>
  </si>
  <si>
    <t>人妻交換</t>
  </si>
  <si>
    <t>監禁陵辱</t>
  </si>
  <si>
    <t>生徒胸觸</t>
  </si>
  <si>
    <t>翹臀嫩穴</t>
  </si>
  <si>
    <t>春光外瀉</t>
  </si>
  <si>
    <t>淫婦自慰</t>
  </si>
  <si>
    <t>本土無碼</t>
  </si>
  <si>
    <t>淫妻交換</t>
  </si>
  <si>
    <t>近親相奸</t>
  </si>
  <si>
    <t>豔乳</t>
  </si>
  <si>
    <t>肛門噴水</t>
  </si>
  <si>
    <t>淫蕩貴婦</t>
  </si>
  <si>
    <t>鬼畜輪奸</t>
  </si>
  <si>
    <t>浴室亂倫</t>
  </si>
  <si>
    <t>生奸內射</t>
  </si>
  <si>
    <t>國產嫖娼</t>
  </si>
  <si>
    <t>白液四濺</t>
  </si>
  <si>
    <t>帶套肛交</t>
  </si>
  <si>
    <t>大亂交</t>
  </si>
  <si>
    <t>無碼炮圖</t>
  </si>
  <si>
    <t>群陰會</t>
  </si>
  <si>
    <t>極品波神</t>
  </si>
  <si>
    <t>淫亂工作</t>
  </si>
  <si>
    <t>白漿四濺</t>
  </si>
  <si>
    <t>街頭扒衣</t>
  </si>
  <si>
    <t>口內爆射</t>
  </si>
  <si>
    <t>肛門拳交</t>
  </si>
  <si>
    <t>灌滿精液</t>
  </si>
  <si>
    <t>蓮花逼</t>
  </si>
  <si>
    <t>自慰摳穴</t>
  </si>
  <si>
    <t>洗腸射尿</t>
  </si>
  <si>
    <t>人妻色誘</t>
  </si>
  <si>
    <t>淫漿</t>
  </si>
  <si>
    <t>騷浪美女</t>
  </si>
  <si>
    <t>舌頭穴</t>
  </si>
  <si>
    <t>人妻做愛</t>
  </si>
  <si>
    <t>插穴止癢</t>
  </si>
  <si>
    <t>騷乳</t>
  </si>
  <si>
    <t>插陰莖</t>
  </si>
  <si>
    <t>熟婦人妻</t>
  </si>
  <si>
    <t>性傭</t>
  </si>
  <si>
    <t>嫩鮑</t>
  </si>
  <si>
    <t>騷母</t>
  </si>
  <si>
    <t>吃雞巴</t>
  </si>
  <si>
    <t>體奸</t>
  </si>
  <si>
    <t>廁所盜攝</t>
  </si>
  <si>
    <t>豔婦淫女</t>
  </si>
  <si>
    <t>盜撮</t>
  </si>
  <si>
    <t>薄碼</t>
  </si>
  <si>
    <t>巧淫奸戲</t>
  </si>
  <si>
    <t>換妻大會</t>
  </si>
  <si>
    <t>破處</t>
  </si>
  <si>
    <t>g點</t>
  </si>
  <si>
    <t>歡歡娛樂時空</t>
  </si>
  <si>
    <t>褲襪</t>
  </si>
  <si>
    <t>買春</t>
  </si>
  <si>
    <t>妹妹陰毛</t>
  </si>
  <si>
    <t>免費成人網站</t>
  </si>
  <si>
    <t>免費偷窺網</t>
  </si>
  <si>
    <t>免費A片</t>
  </si>
  <si>
    <t>女優</t>
  </si>
  <si>
    <t>騷姐姐</t>
  </si>
  <si>
    <t>色區</t>
  </si>
  <si>
    <t>色書庫</t>
  </si>
  <si>
    <t>射顏</t>
  </si>
  <si>
    <t>下流地帶</t>
  </si>
  <si>
    <t>性饑渴</t>
  </si>
  <si>
    <t>陰部</t>
  </si>
  <si>
    <t>淫圖</t>
  </si>
  <si>
    <t>情色文學</t>
  </si>
  <si>
    <t>日本騷貨</t>
  </si>
  <si>
    <t>肉溝</t>
  </si>
  <si>
    <t>肉棍幹騷婦</t>
  </si>
  <si>
    <t>肉壺</t>
  </si>
  <si>
    <t>騷妹</t>
  </si>
  <si>
    <t>騷女</t>
  </si>
  <si>
    <t>騷水</t>
  </si>
  <si>
    <t>騷穴</t>
  </si>
  <si>
    <t>色狐狸網址</t>
  </si>
  <si>
    <t>色狼論壇</t>
  </si>
  <si>
    <t>色狼小說</t>
  </si>
  <si>
    <t>濕穴</t>
  </si>
  <si>
    <t>做愛電影</t>
  </si>
  <si>
    <t>色誘</t>
  </si>
  <si>
    <t>採花堂</t>
  </si>
  <si>
    <t>亞洲性虐</t>
  </si>
  <si>
    <t>淫婦</t>
  </si>
  <si>
    <t>淫賤</t>
  </si>
  <si>
    <t>歡樂性今宵</t>
  </si>
  <si>
    <t>乳溝</t>
  </si>
  <si>
    <t>淫蟲</t>
  </si>
  <si>
    <t>小姐打飛機</t>
  </si>
  <si>
    <t>姦情</t>
  </si>
  <si>
    <t>被幹</t>
  </si>
  <si>
    <t>陰締</t>
  </si>
  <si>
    <t>內射</t>
  </si>
  <si>
    <t>成人午夜場</t>
  </si>
  <si>
    <t>買春堂</t>
  </si>
  <si>
    <t>成人社區</t>
  </si>
  <si>
    <t>做愛自拍</t>
  </si>
  <si>
    <t>夫妻俱樂部</t>
  </si>
  <si>
    <t>誘色uu</t>
  </si>
  <si>
    <t>熟婦</t>
  </si>
  <si>
    <t>mm美圖</t>
  </si>
  <si>
    <t>虎騎</t>
  </si>
  <si>
    <t>咪咪圖片</t>
  </si>
  <si>
    <t>成人導航</t>
  </si>
  <si>
    <t>深愛色色</t>
  </si>
  <si>
    <t>廁所偷拍</t>
  </si>
  <si>
    <t>釋欲</t>
  </si>
  <si>
    <t>你色嗎</t>
  </si>
  <si>
    <t>裙內偷拍</t>
  </si>
  <si>
    <t>色97愛</t>
  </si>
  <si>
    <t>絲誘</t>
  </si>
  <si>
    <t>色情工廠</t>
  </si>
  <si>
    <t>美體豔姿</t>
  </si>
  <si>
    <t>顏射自拍</t>
  </si>
  <si>
    <t>肉絲褲襪</t>
  </si>
  <si>
    <t>sm調教</t>
  </si>
  <si>
    <t>愛幼閣</t>
  </si>
  <si>
    <t>花樣性交</t>
  </si>
  <si>
    <t>大奶騷女</t>
  </si>
  <si>
    <t>淫水四濺</t>
  </si>
  <si>
    <t>大膽出位</t>
  </si>
  <si>
    <t>旅館自拍</t>
  </si>
  <si>
    <t>無套自拍</t>
  </si>
  <si>
    <t>快樂AV</t>
  </si>
  <si>
    <t>國產無碼</t>
  </si>
  <si>
    <t>強制浣腸</t>
  </si>
  <si>
    <t>凸肉優</t>
  </si>
  <si>
    <t>騷妹妹</t>
  </si>
  <si>
    <t>雙龍入洞</t>
  </si>
  <si>
    <t>處女開包</t>
  </si>
  <si>
    <t>調教虐待</t>
  </si>
  <si>
    <t>淫肉誘惑</t>
  </si>
  <si>
    <t>激情潮噴</t>
  </si>
  <si>
    <t>騷穴怒放</t>
  </si>
  <si>
    <t>饅頭屄</t>
  </si>
  <si>
    <t>無碼絲襪</t>
  </si>
  <si>
    <t>寫真</t>
  </si>
  <si>
    <t>輪操</t>
  </si>
  <si>
    <t>淫亂診所</t>
  </si>
  <si>
    <t>極品奶妹</t>
  </si>
  <si>
    <t>巨乳俏女醫</t>
  </si>
  <si>
    <t>扉之陰</t>
  </si>
  <si>
    <t>丁字褲翹臀</t>
  </si>
  <si>
    <t>輪奸內射</t>
  </si>
  <si>
    <t>美乳鬥豔</t>
  </si>
  <si>
    <t>舔雞巴</t>
  </si>
  <si>
    <t>騷B熟女</t>
  </si>
  <si>
    <t>淫絲蕩襪</t>
  </si>
  <si>
    <t>奴隷調教</t>
  </si>
  <si>
    <t>陰阜高聳</t>
  </si>
  <si>
    <t>翹臀嫩逼</t>
  </si>
  <si>
    <t>媚藥少年</t>
  </si>
  <si>
    <t>無修正</t>
  </si>
  <si>
    <t>國產AV</t>
  </si>
  <si>
    <t>淫水橫流</t>
  </si>
  <si>
    <t>插入內射</t>
  </si>
  <si>
    <t>東熱空姐</t>
  </si>
  <si>
    <t>絲襪淫婦</t>
  </si>
  <si>
    <t>乳此動人</t>
  </si>
  <si>
    <t>大波騷婦</t>
  </si>
  <si>
    <t>無碼做愛</t>
  </si>
  <si>
    <t>放蕩熟女</t>
  </si>
  <si>
    <t>巨炮兵團</t>
  </si>
  <si>
    <t>愛妻淫穴</t>
  </si>
  <si>
    <t>無碼精選</t>
  </si>
  <si>
    <t>超毛大鮑</t>
  </si>
  <si>
    <t>熟婦騷器</t>
  </si>
  <si>
    <t>內射美婦</t>
  </si>
  <si>
    <t>毒龍舔腳</t>
  </si>
  <si>
    <t>性愛擂臺</t>
  </si>
  <si>
    <t>聖泉學淫</t>
  </si>
  <si>
    <t>性奴會</t>
  </si>
  <si>
    <t>操腫</t>
  </si>
  <si>
    <t>無碼淫女</t>
  </si>
  <si>
    <t>淫癡</t>
  </si>
  <si>
    <t>風騷欲女</t>
  </si>
  <si>
    <t>操穴噴水</t>
  </si>
  <si>
    <t>肉簫</t>
  </si>
  <si>
    <t>巨騷</t>
  </si>
  <si>
    <t>騷妻</t>
  </si>
  <si>
    <t>騷屄</t>
  </si>
  <si>
    <t>高潮白漿</t>
  </si>
  <si>
    <t>性戰擂臺</t>
  </si>
  <si>
    <t>淫女炮圖</t>
  </si>
  <si>
    <t>淫水橫溢</t>
  </si>
  <si>
    <t>公媳亂</t>
  </si>
  <si>
    <t>集體淫</t>
  </si>
  <si>
    <t>小嫩雞</t>
  </si>
  <si>
    <t>羞恥母</t>
  </si>
  <si>
    <t>豔照</t>
  </si>
  <si>
    <t>緊穴</t>
  </si>
  <si>
    <t>露點</t>
  </si>
  <si>
    <t>愛液</t>
  </si>
  <si>
    <t>蕩婦</t>
  </si>
  <si>
    <t>蕩女</t>
  </si>
  <si>
    <t>迷藥</t>
  </si>
  <si>
    <t>乳頭</t>
  </si>
  <si>
    <t>無碼</t>
  </si>
  <si>
    <t>現代情色小說</t>
  </si>
  <si>
    <t>性交圖</t>
  </si>
  <si>
    <t>豔情小說</t>
  </si>
  <si>
    <t>陰部特寫</t>
  </si>
  <si>
    <t>陰道圖片</t>
  </si>
  <si>
    <t>淫書</t>
  </si>
  <si>
    <t>玉蒲團玉女心經</t>
  </si>
  <si>
    <t>中國成人論壇</t>
  </si>
  <si>
    <t>中國性愛城</t>
  </si>
  <si>
    <t>自拍寫真</t>
  </si>
  <si>
    <t>做愛圖片</t>
  </si>
  <si>
    <t>萬淫堂</t>
  </si>
  <si>
    <t>穴圖</t>
  </si>
  <si>
    <t>豔舞淫業</t>
  </si>
  <si>
    <t>咬著龜頭</t>
  </si>
  <si>
    <t>一夜性網</t>
  </si>
  <si>
    <t>陰莖插小穴</t>
  </si>
  <si>
    <t>婬亂軍團</t>
  </si>
  <si>
    <t>鑽插</t>
  </si>
  <si>
    <t>H動漫</t>
  </si>
  <si>
    <t>交換夫妻</t>
  </si>
  <si>
    <t>舔腳</t>
  </si>
  <si>
    <t>絲襪</t>
  </si>
  <si>
    <t>亞洲情色網</t>
  </si>
  <si>
    <t>強姦處女</t>
  </si>
  <si>
    <t>雞巴暴脹</t>
  </si>
  <si>
    <t>大眾色情成人網</t>
  </si>
  <si>
    <t>火辣圖片</t>
  </si>
  <si>
    <t>淫聲浪語</t>
  </si>
  <si>
    <t>瘋狂抽送</t>
  </si>
  <si>
    <t>強暴</t>
  </si>
  <si>
    <t>色情論壇</t>
  </si>
  <si>
    <t>性虎色網</t>
  </si>
  <si>
    <t>騷女叫春</t>
  </si>
  <si>
    <t>成人百強</t>
  </si>
  <si>
    <t>天天干貼圖</t>
  </si>
  <si>
    <t>密穴貼圖</t>
  </si>
  <si>
    <t>淩辱</t>
  </si>
  <si>
    <t>偷歡</t>
  </si>
  <si>
    <t>酥癢</t>
  </si>
  <si>
    <t>浪婦</t>
  </si>
  <si>
    <t>肉縫</t>
  </si>
  <si>
    <t>色窩窩</t>
  </si>
  <si>
    <t>騷洞</t>
  </si>
  <si>
    <t>陰精</t>
  </si>
  <si>
    <t>陰阜</t>
  </si>
  <si>
    <t>陰屄</t>
  </si>
  <si>
    <t>六月聯盟</t>
  </si>
  <si>
    <t>55sss偷拍區</t>
  </si>
  <si>
    <t>張筱雨</t>
  </si>
  <si>
    <t>極品黑絲</t>
  </si>
  <si>
    <t>絲襪寫真</t>
  </si>
  <si>
    <t>成人小說</t>
  </si>
  <si>
    <t>成人文學</t>
  </si>
  <si>
    <t>情色藝術天空</t>
  </si>
  <si>
    <t>222se圖片</t>
  </si>
  <si>
    <t>淫色貼圖</t>
  </si>
  <si>
    <t>廁奴</t>
  </si>
  <si>
    <t>酥胸誘惑</t>
  </si>
  <si>
    <t>人體攝影</t>
  </si>
  <si>
    <t>東北xx網</t>
  </si>
  <si>
    <t>瑪雅網</t>
  </si>
  <si>
    <t>週六性吧</t>
  </si>
  <si>
    <t>誘惑視頻</t>
  </si>
  <si>
    <t>裙下風光</t>
  </si>
  <si>
    <t>嘻遊中國</t>
  </si>
  <si>
    <t>禦の二代目</t>
  </si>
  <si>
    <t>絲襪足交</t>
  </si>
  <si>
    <t>骯髒美學</t>
  </si>
  <si>
    <t>亞洲有碼</t>
  </si>
  <si>
    <t>絲襪高跟</t>
  </si>
  <si>
    <t>原味絲襪</t>
  </si>
  <si>
    <t>針孔偷拍</t>
  </si>
  <si>
    <t>放蕩少婦賓館</t>
  </si>
  <si>
    <t>性感肉絲</t>
  </si>
  <si>
    <t>北京xx網</t>
  </si>
  <si>
    <t>情色導航</t>
  </si>
  <si>
    <t>歐美大乳</t>
  </si>
  <si>
    <t>歐美無套</t>
  </si>
  <si>
    <t>騷婦露逼</t>
  </si>
  <si>
    <t>淫水絲襪</t>
  </si>
  <si>
    <t>母女雙飛</t>
  </si>
  <si>
    <t>老少亂倫</t>
  </si>
  <si>
    <t>前凸後翹</t>
  </si>
  <si>
    <t>性交無碼</t>
  </si>
  <si>
    <t>淫驢屯</t>
  </si>
  <si>
    <t>少婦偷情</t>
  </si>
  <si>
    <t>護士誘惑</t>
  </si>
  <si>
    <t>群奸亂交</t>
  </si>
  <si>
    <t>極品白虎</t>
  </si>
  <si>
    <t>曲線消魂</t>
  </si>
  <si>
    <t>無碼淫漫</t>
  </si>
  <si>
    <t>假陽具插穴</t>
  </si>
  <si>
    <t>愛液橫流</t>
  </si>
  <si>
    <t>無碼無套</t>
  </si>
  <si>
    <t>淫戰群P</t>
  </si>
  <si>
    <t>濕身誘惑</t>
  </si>
  <si>
    <t>火辣寫真</t>
  </si>
  <si>
    <t>動漫色圖</t>
  </si>
  <si>
    <t>熟女護士</t>
  </si>
  <si>
    <t>粉紅穴</t>
  </si>
  <si>
    <t>經典炮圖</t>
  </si>
  <si>
    <t>童顏巨乳</t>
  </si>
  <si>
    <t>性感誘惑</t>
  </si>
  <si>
    <t>援交薄碼</t>
  </si>
  <si>
    <t>奇淫寶鑒</t>
  </si>
  <si>
    <t>美騷婦</t>
  </si>
  <si>
    <t>無毛美少女</t>
  </si>
  <si>
    <t>日本有碼</t>
  </si>
  <si>
    <t>制服美婦</t>
  </si>
  <si>
    <t>無碼彩圖</t>
  </si>
  <si>
    <t>豐唇豔姬</t>
  </si>
  <si>
    <t>群奸輪射</t>
  </si>
  <si>
    <t>高級逼</t>
  </si>
  <si>
    <t>淫東方</t>
  </si>
  <si>
    <t>國產偷拍</t>
  </si>
  <si>
    <t>清晰內射</t>
  </si>
  <si>
    <t>嫩穴肉縫</t>
  </si>
  <si>
    <t>騷婦掰B</t>
  </si>
  <si>
    <t>白嫩騷婦</t>
  </si>
  <si>
    <t>潮噴</t>
  </si>
  <si>
    <t>無碼體驗</t>
  </si>
  <si>
    <t>吞精騷妹</t>
  </si>
  <si>
    <t>緊縛淩辱</t>
  </si>
  <si>
    <t>姦淫電車</t>
  </si>
  <si>
    <t>墮淫</t>
  </si>
  <si>
    <t>顏騎</t>
  </si>
  <si>
    <t>夫妻亂交</t>
  </si>
  <si>
    <t>換妻雜交</t>
  </si>
  <si>
    <t>多人輪</t>
  </si>
  <si>
    <t>奶挺臀翹</t>
  </si>
  <si>
    <t>癡乳</t>
  </si>
  <si>
    <t>淫樣</t>
  </si>
  <si>
    <t>插後庭</t>
  </si>
  <si>
    <t>嫩縫</t>
  </si>
  <si>
    <t>騷媽</t>
  </si>
  <si>
    <t>暴幹</t>
  </si>
  <si>
    <t>母子交歡</t>
  </si>
  <si>
    <t>足腳交</t>
  </si>
  <si>
    <t>柔陰術</t>
  </si>
  <si>
    <t>淫師蕩母</t>
  </si>
  <si>
    <t>欠幹</t>
  </si>
  <si>
    <t>桃園蜜洞</t>
  </si>
  <si>
    <t>連続失禁</t>
  </si>
  <si>
    <t>大雞巴</t>
  </si>
  <si>
    <t>叫雞</t>
  </si>
  <si>
    <t>騷浪人妻</t>
  </si>
  <si>
    <t>三級片</t>
  </si>
  <si>
    <t>東京熱</t>
  </si>
  <si>
    <t>做愛</t>
  </si>
  <si>
    <t>子宮</t>
  </si>
  <si>
    <t>雜種</t>
  </si>
  <si>
    <t>陰毛</t>
  </si>
  <si>
    <t>陰戶</t>
  </si>
  <si>
    <t>陰蒂</t>
  </si>
  <si>
    <t>爺爺</t>
  </si>
  <si>
    <t>陽具</t>
  </si>
  <si>
    <t>性愛</t>
  </si>
  <si>
    <t>小雞雞</t>
  </si>
  <si>
    <t>慰安婦</t>
  </si>
  <si>
    <t>猥褻</t>
  </si>
  <si>
    <t>猥瑣</t>
  </si>
  <si>
    <t>煞筆</t>
  </si>
  <si>
    <t>騷逼</t>
  </si>
  <si>
    <t>肉體</t>
  </si>
  <si>
    <t>女幹</t>
  </si>
  <si>
    <t>滅族</t>
  </si>
  <si>
    <t>賤</t>
  </si>
  <si>
    <t>雞吧</t>
  </si>
  <si>
    <t>龜頭</t>
  </si>
  <si>
    <t>根正苗紅</t>
  </si>
  <si>
    <t>瘋狗</t>
  </si>
  <si>
    <t>打飛機</t>
  </si>
  <si>
    <t>癟三</t>
  </si>
  <si>
    <t>媽逼</t>
  </si>
  <si>
    <t>媽</t>
  </si>
  <si>
    <t>爺</t>
  </si>
  <si>
    <t>兒子</t>
  </si>
  <si>
    <t>尼瑪</t>
  </si>
  <si>
    <t>裝B</t>
  </si>
  <si>
    <t>偷窺視頻</t>
  </si>
  <si>
    <t>獸獸門</t>
  </si>
  <si>
    <t>愛滋病</t>
  </si>
  <si>
    <t>陽物</t>
  </si>
  <si>
    <t>開房</t>
  </si>
  <si>
    <t>黃色網站</t>
  </si>
  <si>
    <t>管裡</t>
  </si>
  <si>
    <t>管理員</t>
  </si>
  <si>
    <t>服務管理</t>
  </si>
  <si>
    <t>伺服器</t>
  </si>
  <si>
    <t>活動管理員</t>
  </si>
  <si>
    <t>冬季熱</t>
  </si>
  <si>
    <t>維護</t>
  </si>
  <si>
    <t>系統</t>
  </si>
  <si>
    <t>系統公告</t>
  </si>
  <si>
    <t>審查</t>
  </si>
  <si>
    <t>監督</t>
  </si>
  <si>
    <t>監管</t>
  </si>
  <si>
    <t>遊戲管理員</t>
  </si>
  <si>
    <t>客戶服務</t>
  </si>
  <si>
    <t>服務天使</t>
  </si>
  <si>
    <t>測試</t>
  </si>
  <si>
    <t>輔助程式</t>
  </si>
  <si>
    <t>運營</t>
  </si>
  <si>
    <t>運營者</t>
  </si>
  <si>
    <t>運營組</t>
  </si>
  <si>
    <t>運營商</t>
  </si>
  <si>
    <t>運營長</t>
  </si>
  <si>
    <t>運營官</t>
  </si>
  <si>
    <t>運營人</t>
  </si>
  <si>
    <t>蔡文勝</t>
  </si>
  <si>
    <t>李興平</t>
  </si>
  <si>
    <t>汪東風</t>
  </si>
  <si>
    <t>駱海堅</t>
  </si>
  <si>
    <t>私人伺服器</t>
  </si>
  <si>
    <t>外掛</t>
  </si>
  <si>
    <t>ㄅ</t>
  </si>
  <si>
    <t>ㄆ</t>
  </si>
  <si>
    <t>ㄇ</t>
  </si>
  <si>
    <t>ㄈ</t>
  </si>
  <si>
    <t>ㄉ</t>
  </si>
  <si>
    <t>ㄊ</t>
  </si>
  <si>
    <t>ㄋ</t>
  </si>
  <si>
    <t>ㄌ</t>
  </si>
  <si>
    <t>ㄍ</t>
  </si>
  <si>
    <t>ㄎ</t>
  </si>
  <si>
    <t>ㄏ</t>
  </si>
  <si>
    <t>ㄐ</t>
  </si>
  <si>
    <t>ㄑ</t>
  </si>
  <si>
    <t>ㄒ</t>
  </si>
  <si>
    <t>ㄓ</t>
  </si>
  <si>
    <t>ㄔ</t>
  </si>
  <si>
    <t>ㄕ</t>
  </si>
  <si>
    <t>ㄖ</t>
  </si>
  <si>
    <t>ㄗ</t>
  </si>
  <si>
    <t>ㄘ</t>
  </si>
  <si>
    <t>ㄙ</t>
  </si>
  <si>
    <t>ㄚ</t>
  </si>
  <si>
    <t>ㄛ</t>
  </si>
  <si>
    <t>ㄜ</t>
  </si>
  <si>
    <t>ㄝ</t>
  </si>
  <si>
    <t>ㄞ</t>
  </si>
  <si>
    <t>ㄟ</t>
  </si>
  <si>
    <t>ㄠ</t>
  </si>
  <si>
    <t>ㄡ</t>
  </si>
  <si>
    <t>ㄢ</t>
  </si>
  <si>
    <t>ㄣ</t>
  </si>
  <si>
    <t>ㄤ</t>
  </si>
  <si>
    <t>ㄥ</t>
  </si>
  <si>
    <t>ㄦ</t>
  </si>
  <si>
    <t>ㄧ</t>
  </si>
  <si>
    <t>ㄨ</t>
  </si>
  <si>
    <t>ㄩ</t>
  </si>
  <si>
    <t>鞴</t>
  </si>
  <si>
    <t>鐾</t>
  </si>
  <si>
    <t>瘭</t>
  </si>
  <si>
    <t>镳</t>
  </si>
  <si>
    <t>黪</t>
  </si>
  <si>
    <t>瘥</t>
  </si>
  <si>
    <t>觇</t>
  </si>
  <si>
    <t>孱</t>
  </si>
  <si>
    <t>廛</t>
  </si>
  <si>
    <t>蒇</t>
  </si>
  <si>
    <t>冁</t>
  </si>
  <si>
    <t>羼</t>
  </si>
  <si>
    <t>螭</t>
  </si>
  <si>
    <t>傺</t>
  </si>
  <si>
    <t>瘛</t>
  </si>
  <si>
    <t>舂</t>
  </si>
  <si>
    <t>艟</t>
  </si>
  <si>
    <t>瘳</t>
  </si>
  <si>
    <t>雠</t>
  </si>
  <si>
    <t>搋</t>
  </si>
  <si>
    <t>嘬</t>
  </si>
  <si>
    <t>辏</t>
  </si>
  <si>
    <t>殂</t>
  </si>
  <si>
    <t>汆</t>
  </si>
  <si>
    <t>爨</t>
  </si>
  <si>
    <t>榱</t>
  </si>
  <si>
    <t>毳</t>
  </si>
  <si>
    <t>皴</t>
  </si>
  <si>
    <t>蹉</t>
  </si>
  <si>
    <t>鹾</t>
  </si>
  <si>
    <t>纛</t>
  </si>
  <si>
    <t>髑屙民</t>
  </si>
  <si>
    <t>莪</t>
  </si>
  <si>
    <t>苊</t>
  </si>
  <si>
    <t>鲕</t>
  </si>
  <si>
    <t>鲼</t>
  </si>
  <si>
    <t>瀵</t>
  </si>
  <si>
    <t>酆</t>
  </si>
  <si>
    <t>幞</t>
  </si>
  <si>
    <t>黻</t>
  </si>
  <si>
    <t>呒</t>
  </si>
  <si>
    <t>黼</t>
  </si>
  <si>
    <t>阝</t>
  </si>
  <si>
    <t>彀</t>
  </si>
  <si>
    <t>觏</t>
  </si>
  <si>
    <t>毂</t>
  </si>
  <si>
    <t>汩</t>
  </si>
  <si>
    <t>罟</t>
  </si>
  <si>
    <t>嘏</t>
  </si>
  <si>
    <t>鲴</t>
  </si>
  <si>
    <t>宄</t>
  </si>
  <si>
    <t>庋</t>
  </si>
  <si>
    <t>刿</t>
  </si>
  <si>
    <t>虢</t>
  </si>
  <si>
    <t>馘</t>
  </si>
  <si>
    <t>撖</t>
  </si>
  <si>
    <t>夯</t>
  </si>
  <si>
    <t>薅</t>
  </si>
  <si>
    <t>曷</t>
  </si>
  <si>
    <t>翮</t>
  </si>
  <si>
    <t>觳</t>
  </si>
  <si>
    <t>冱</t>
  </si>
  <si>
    <t>怙</t>
  </si>
  <si>
    <t>戽</t>
  </si>
  <si>
    <t>祜</t>
  </si>
  <si>
    <t>瓠</t>
  </si>
  <si>
    <t>鹱</t>
  </si>
  <si>
    <t>溷</t>
  </si>
  <si>
    <t>耠</t>
  </si>
  <si>
    <t>锪</t>
  </si>
  <si>
    <t>劐</t>
  </si>
  <si>
    <t>蠖</t>
  </si>
  <si>
    <t>丌</t>
  </si>
  <si>
    <t>乩</t>
  </si>
  <si>
    <t>赍</t>
  </si>
  <si>
    <t>殛</t>
  </si>
  <si>
    <t>蕺</t>
  </si>
  <si>
    <t>掎</t>
  </si>
  <si>
    <t>彐</t>
  </si>
  <si>
    <t>芰</t>
  </si>
  <si>
    <t>跽</t>
  </si>
  <si>
    <t>鲚</t>
  </si>
  <si>
    <t>葭</t>
  </si>
  <si>
    <t>恝</t>
  </si>
  <si>
    <t>湔</t>
  </si>
  <si>
    <t>搛</t>
  </si>
  <si>
    <t>鲣</t>
  </si>
  <si>
    <t>鞯</t>
  </si>
  <si>
    <t>囝</t>
  </si>
  <si>
    <t>趼</t>
  </si>
  <si>
    <t>醮</t>
  </si>
  <si>
    <t>疖</t>
  </si>
  <si>
    <t>苣</t>
  </si>
  <si>
    <t>屦</t>
  </si>
  <si>
    <t>醵</t>
  </si>
  <si>
    <t>蠲</t>
  </si>
  <si>
    <t>桊</t>
  </si>
  <si>
    <t>鄄</t>
  </si>
  <si>
    <t>谲</t>
  </si>
  <si>
    <t>爝</t>
  </si>
  <si>
    <t>麇</t>
  </si>
  <si>
    <t>贶</t>
  </si>
  <si>
    <t>悝</t>
  </si>
  <si>
    <t>喟</t>
  </si>
  <si>
    <t>仂</t>
  </si>
  <si>
    <t>泐</t>
  </si>
  <si>
    <t>鳓</t>
  </si>
  <si>
    <t>诔</t>
  </si>
  <si>
    <t>酹</t>
  </si>
  <si>
    <t>嫠</t>
  </si>
  <si>
    <t>黧</t>
  </si>
  <si>
    <t>蠡</t>
  </si>
  <si>
    <t>醴</t>
  </si>
  <si>
    <t>鳢</t>
  </si>
  <si>
    <t>轹</t>
  </si>
  <si>
    <t>詈</t>
  </si>
  <si>
    <t>跞</t>
  </si>
  <si>
    <t>奁</t>
  </si>
  <si>
    <t>臁</t>
  </si>
  <si>
    <t>蚍</t>
  </si>
  <si>
    <t>埤</t>
  </si>
  <si>
    <t>罴</t>
  </si>
  <si>
    <t>鼙</t>
  </si>
  <si>
    <t>庀</t>
  </si>
  <si>
    <t>仳</t>
  </si>
  <si>
    <t>圮綦</t>
  </si>
  <si>
    <t>屺</t>
  </si>
  <si>
    <t>綮</t>
  </si>
  <si>
    <t>汔</t>
  </si>
  <si>
    <t>碛</t>
  </si>
  <si>
    <t>葜</t>
  </si>
  <si>
    <t>佥</t>
  </si>
  <si>
    <t>岍</t>
  </si>
  <si>
    <t>愆</t>
  </si>
  <si>
    <t>搴</t>
  </si>
  <si>
    <t>钤</t>
  </si>
  <si>
    <t>掮</t>
  </si>
  <si>
    <t>凵</t>
  </si>
  <si>
    <t>肷</t>
  </si>
  <si>
    <t>椠</t>
  </si>
  <si>
    <t>戕</t>
  </si>
  <si>
    <t>锖</t>
  </si>
  <si>
    <t>檠</t>
  </si>
  <si>
    <t>苘</t>
  </si>
  <si>
    <t>謦</t>
  </si>
  <si>
    <t>庆红</t>
  </si>
  <si>
    <t>跫</t>
  </si>
  <si>
    <t>銎</t>
  </si>
  <si>
    <t>邛</t>
  </si>
  <si>
    <t>筇</t>
  </si>
  <si>
    <t>蛩鼽</t>
  </si>
  <si>
    <t>诎</t>
  </si>
  <si>
    <t>麴</t>
  </si>
  <si>
    <t>黢</t>
  </si>
  <si>
    <t>劬</t>
  </si>
  <si>
    <t>朐</t>
  </si>
  <si>
    <t>璩</t>
  </si>
  <si>
    <t>蘧</t>
  </si>
  <si>
    <t>衢</t>
  </si>
  <si>
    <t>蠼毵</t>
  </si>
  <si>
    <t>糁</t>
  </si>
  <si>
    <t>xijinping</t>
  </si>
  <si>
    <t>likeqiang</t>
  </si>
  <si>
    <t>zhangdejiang</t>
  </si>
  <si>
    <t>yuzhengsheng</t>
  </si>
  <si>
    <t>liuyunshan</t>
  </si>
  <si>
    <t>wangqishan</t>
  </si>
  <si>
    <t>zhanggaoli</t>
  </si>
  <si>
    <t>dishun</t>
  </si>
  <si>
    <t>hujintao</t>
  </si>
  <si>
    <t>jiangzemin</t>
  </si>
  <si>
    <t>pengliyuan</t>
  </si>
  <si>
    <t>quannengshenjiao</t>
  </si>
  <si>
    <t>liruihuan</t>
  </si>
  <si>
    <t>wenjiabao</t>
  </si>
  <si>
    <t>lipeng</t>
  </si>
  <si>
    <t>lichangchun</t>
  </si>
  <si>
    <t>wubangguo</t>
  </si>
  <si>
    <t>zhurongji</t>
  </si>
  <si>
    <t>zhouyongkang</t>
  </si>
  <si>
    <t>maozedong</t>
  </si>
  <si>
    <t>zhouenlai</t>
  </si>
  <si>
    <t>lihongzhi</t>
  </si>
  <si>
    <t>boxilai</t>
  </si>
  <si>
    <t>liulijun</t>
  </si>
  <si>
    <t>xinjiangduli</t>
  </si>
  <si>
    <t>xizangduli</t>
  </si>
  <si>
    <t>xinwenguanzhi</t>
  </si>
  <si>
    <t>lianggezhongguo</t>
  </si>
  <si>
    <t>taiwanduli</t>
  </si>
  <si>
    <t>dalailama</t>
  </si>
  <si>
    <t>sex</t>
  </si>
  <si>
    <t>fuck</t>
  </si>
  <si>
    <t>bitch</t>
  </si>
  <si>
    <t>lilanqing</t>
  </si>
  <si>
    <t>jiaqinglin</t>
  </si>
  <si>
    <t>falungong</t>
  </si>
  <si>
    <t>falundafahao</t>
  </si>
  <si>
    <t>xiejiao</t>
  </si>
  <si>
    <t>gongchandang</t>
  </si>
  <si>
    <t>zhonghuaminguo</t>
  </si>
  <si>
    <t>yidangzhuanzheng</t>
  </si>
  <si>
    <t>liushaoqi</t>
  </si>
  <si>
    <t>xucaihou</t>
  </si>
  <si>
    <t>zhaoziyang</t>
  </si>
  <si>
    <t>dengxiaoping</t>
  </si>
  <si>
    <t>jiangjieshi</t>
  </si>
  <si>
    <t>jiangjingguo</t>
  </si>
  <si>
    <t>chenshuibian</t>
  </si>
  <si>
    <t>huimin</t>
  </si>
  <si>
    <t>yisilan</t>
  </si>
  <si>
    <t>zhenzhu</t>
  </si>
  <si>
    <t>shijiamouni</t>
  </si>
  <si>
    <t>taidu</t>
  </si>
  <si>
    <t>liusi</t>
  </si>
  <si>
    <t>zengqinghong</t>
  </si>
  <si>
    <t>tiananmen</t>
  </si>
  <si>
    <t>renmindahuitang</t>
  </si>
  <si>
    <t>dang</t>
  </si>
  <si>
    <t>guojia</t>
  </si>
  <si>
    <t>lingjihua</t>
  </si>
  <si>
    <t>zhude</t>
  </si>
  <si>
    <t>pengdehuai</t>
  </si>
  <si>
    <t>linbiao</t>
  </si>
  <si>
    <t>liubocheng</t>
  </si>
  <si>
    <t>chenyi</t>
  </si>
  <si>
    <t>helong</t>
  </si>
  <si>
    <t>nierongzhen</t>
  </si>
  <si>
    <t>xuxiangqian</t>
  </si>
  <si>
    <t>luoronghuan</t>
  </si>
  <si>
    <t>yejianying</t>
  </si>
  <si>
    <t>lidazhao</t>
  </si>
  <si>
    <t>chenduxiu</t>
  </si>
  <si>
    <t>sunzhongshan</t>
  </si>
  <si>
    <t>sunwen</t>
  </si>
  <si>
    <t>sunyixian</t>
  </si>
  <si>
    <t>chenyun</t>
  </si>
  <si>
    <t>weijianxing</t>
  </si>
  <si>
    <t>luogan</t>
  </si>
  <si>
    <t>huangju</t>
  </si>
  <si>
    <t>wuguanzheng</t>
  </si>
  <si>
    <t>wuyi</t>
  </si>
  <si>
    <t>huiliangyu</t>
  </si>
  <si>
    <t>zengpeiyan</t>
  </si>
  <si>
    <t>caogangchuan</t>
  </si>
  <si>
    <t>tangjiaxuan</t>
  </si>
  <si>
    <t>huajianmin</t>
  </si>
  <si>
    <t>chenzhili</t>
  </si>
  <si>
    <t>wanglequan</t>
  </si>
  <si>
    <t>wanggang</t>
  </si>
  <si>
    <t>wangzhaoguo</t>
  </si>
  <si>
    <t>liuqi</t>
  </si>
  <si>
    <t>heguoqiang</t>
  </si>
  <si>
    <t>guobaxiong</t>
  </si>
  <si>
    <t>huyaobang</t>
  </si>
  <si>
    <t>bushi</t>
  </si>
  <si>
    <t>bulaier</t>
  </si>
  <si>
    <t>xiaoquan</t>
  </si>
  <si>
    <t>chunyilang</t>
  </si>
  <si>
    <t>samalanqi</t>
  </si>
  <si>
    <t>annan</t>
  </si>
  <si>
    <t>Alafate</t>
  </si>
  <si>
    <t>pujing</t>
  </si>
  <si>
    <t>mokeer</t>
  </si>
  <si>
    <t>kelindun</t>
  </si>
  <si>
    <t>ligen</t>
  </si>
  <si>
    <t>nikesong</t>
  </si>
  <si>
    <t>linken</t>
  </si>
  <si>
    <t>dulumen</t>
  </si>
  <si>
    <t>heluxiaofu</t>
  </si>
  <si>
    <t>liening</t>
  </si>
  <si>
    <t>sidalin</t>
  </si>
  <si>
    <t>makesi</t>
  </si>
  <si>
    <t>engesi</t>
  </si>
  <si>
    <t>jinzhengri</t>
  </si>
  <si>
    <t>jinricheng</t>
  </si>
  <si>
    <t>sadamu</t>
  </si>
  <si>
    <t>huzhiming</t>
  </si>
  <si>
    <t>xihanuke</t>
  </si>
  <si>
    <t>xilake</t>
  </si>
  <si>
    <t>saqieer</t>
  </si>
  <si>
    <t>Aluoyue</t>
  </si>
  <si>
    <t>mandela</t>
  </si>
  <si>
    <t>kasiteluo</t>
  </si>
  <si>
    <t>fulankelin</t>
  </si>
  <si>
    <t>huashengdun</t>
  </si>
  <si>
    <t>aisenhaoweier</t>
  </si>
  <si>
    <t>napolun</t>
  </si>
  <si>
    <t>yalishanda</t>
  </si>
  <si>
    <t>luyi</t>
  </si>
  <si>
    <t>lamusifeierde</t>
  </si>
  <si>
    <t>laola</t>
  </si>
  <si>
    <t>baoweier</t>
  </si>
  <si>
    <t>aobama</t>
  </si>
  <si>
    <t>meideweijiefu</t>
  </si>
  <si>
    <t>jinzhengen</t>
  </si>
  <si>
    <t>anbeijinsan</t>
  </si>
  <si>
    <t>benladeng</t>
  </si>
  <si>
    <t>aomaer</t>
  </si>
  <si>
    <t>chailing</t>
  </si>
  <si>
    <t>dalai</t>
  </si>
  <si>
    <t>jiangqing</t>
  </si>
  <si>
    <t>zhangchunqiao</t>
  </si>
  <si>
    <t>yaowenyuan</t>
  </si>
  <si>
    <t>wanghongwen</t>
  </si>
  <si>
    <t>dongtiaoyingji</t>
  </si>
  <si>
    <t>xitele</t>
  </si>
  <si>
    <t>mosuolini</t>
  </si>
  <si>
    <t>gangcunxiushu</t>
  </si>
  <si>
    <t>gangcunningci</t>
  </si>
  <si>
    <t>gaolipiao</t>
  </si>
  <si>
    <t>wangdan</t>
  </si>
  <si>
    <t>woerkaixi</t>
  </si>
  <si>
    <t>lidashi</t>
  </si>
  <si>
    <t>laichangxing</t>
  </si>
  <si>
    <t>majiajue</t>
  </si>
  <si>
    <t>banchan</t>
  </si>
  <si>
    <t>eerdeni</t>
  </si>
  <si>
    <t>shanbenwushiliu</t>
  </si>
  <si>
    <t>Abian</t>
  </si>
  <si>
    <t>Abianwansui</t>
  </si>
  <si>
    <t>renaya</t>
  </si>
  <si>
    <t>wanglijun</t>
  </si>
  <si>
    <t>mohanmode</t>
  </si>
  <si>
    <t>yuyongkang</t>
  </si>
  <si>
    <t>zhoujiankang</t>
  </si>
  <si>
    <t>yujiankang</t>
  </si>
  <si>
    <t>zhouxiaokang</t>
  </si>
  <si>
    <t>chenliangyu</t>
  </si>
  <si>
    <t>lidenghui</t>
  </si>
  <si>
    <t>lianzhan</t>
  </si>
  <si>
    <t>songchuyu</t>
  </si>
  <si>
    <t>luxiulian</t>
  </si>
  <si>
    <t>yumuming</t>
  </si>
  <si>
    <t>jiangzhongzheng</t>
  </si>
  <si>
    <t>mayingjiu</t>
  </si>
  <si>
    <t>16大</t>
  </si>
  <si>
    <t>18摸</t>
  </si>
  <si>
    <t>21世纪中国基金会</t>
  </si>
  <si>
    <t>6-4tianwang</t>
  </si>
  <si>
    <t>89-64cdjp</t>
  </si>
  <si>
    <t>AIDS</t>
  </si>
  <si>
    <t>Aiort墓地</t>
  </si>
  <si>
    <t>ai滋</t>
  </si>
  <si>
    <t>Arqus会议场</t>
  </si>
  <si>
    <t>asshole</t>
  </si>
  <si>
    <t>Atan的移动石</t>
  </si>
  <si>
    <t>A片</t>
  </si>
  <si>
    <t>Baichi</t>
  </si>
  <si>
    <t>Baopi</t>
  </si>
  <si>
    <t>Bao皮</t>
  </si>
  <si>
    <t>bastard</t>
  </si>
  <si>
    <t>Bc</t>
  </si>
  <si>
    <t>biaozi</t>
  </si>
  <si>
    <t>Biao子</t>
  </si>
  <si>
    <t>bignews</t>
  </si>
  <si>
    <t>Bi样</t>
  </si>
  <si>
    <t>BLOWJOB</t>
  </si>
  <si>
    <t>boxun</t>
  </si>
  <si>
    <t>B样</t>
  </si>
  <si>
    <t>caoB</t>
  </si>
  <si>
    <t>caobi</t>
  </si>
  <si>
    <t>cao你</t>
  </si>
  <si>
    <t>cao你妈</t>
  </si>
  <si>
    <t>cao你大爷</t>
  </si>
  <si>
    <t>cha你</t>
  </si>
  <si>
    <t>chinaliberal</t>
  </si>
  <si>
    <t>chinamz</t>
  </si>
  <si>
    <t>chinesenewsnet</t>
  </si>
  <si>
    <t>Clockgemstone</t>
  </si>
  <si>
    <t>cnd</t>
  </si>
  <si>
    <t>creaders</t>
  </si>
  <si>
    <t>Crestbone</t>
  </si>
  <si>
    <t>dafa</t>
  </si>
  <si>
    <t>dajiyuan</t>
  </si>
  <si>
    <t>damn</t>
  </si>
  <si>
    <t>dfdz</t>
  </si>
  <si>
    <t>DICK</t>
  </si>
  <si>
    <t>dpp</t>
  </si>
  <si>
    <t>EVENT</t>
  </si>
  <si>
    <t>falu</t>
  </si>
  <si>
    <t>falun</t>
  </si>
  <si>
    <t>falundafa</t>
  </si>
  <si>
    <t>fa轮</t>
  </si>
  <si>
    <t>Feelmistone</t>
  </si>
  <si>
    <t>Fku</t>
  </si>
  <si>
    <t>FLG</t>
  </si>
  <si>
    <t>freechina</t>
  </si>
  <si>
    <t>freedom</t>
  </si>
  <si>
    <t>freenet</t>
  </si>
  <si>
    <t>gan你</t>
  </si>
  <si>
    <t>GCD</t>
  </si>
  <si>
    <t>Gruepin</t>
  </si>
  <si>
    <t>HACKING</t>
  </si>
  <si>
    <t>hongzhi</t>
  </si>
  <si>
    <t>hrichina</t>
  </si>
  <si>
    <t>http</t>
  </si>
  <si>
    <t>huanet</t>
  </si>
  <si>
    <t>hypermart.net</t>
  </si>
  <si>
    <t>incest</t>
  </si>
  <si>
    <t>item</t>
  </si>
  <si>
    <t>J8</t>
  </si>
  <si>
    <t>JB</t>
  </si>
  <si>
    <t>jiangdongriji</t>
  </si>
  <si>
    <t>jian你</t>
  </si>
  <si>
    <t>jiaochuang</t>
  </si>
  <si>
    <t>jiaochun</t>
  </si>
  <si>
    <t>jiba</t>
  </si>
  <si>
    <t>jinv</t>
  </si>
  <si>
    <t>Ji女</t>
  </si>
  <si>
    <t>Kao</t>
  </si>
  <si>
    <t>KISSMYASS</t>
  </si>
  <si>
    <t>Mai骚</t>
  </si>
  <si>
    <t>making</t>
  </si>
  <si>
    <t>minghui</t>
  </si>
  <si>
    <t>minghuinews</t>
  </si>
  <si>
    <t>nacb</t>
  </si>
  <si>
    <t>naive</t>
  </si>
  <si>
    <t>Neckromancer</t>
  </si>
  <si>
    <t>nmis</t>
  </si>
  <si>
    <t>paper64</t>
  </si>
  <si>
    <t>peacehall</t>
  </si>
  <si>
    <t>PENIS</t>
  </si>
  <si>
    <t>playboy</t>
  </si>
  <si>
    <t>pussy</t>
  </si>
  <si>
    <t>qiangjian</t>
  </si>
  <si>
    <t>Rape</t>
  </si>
  <si>
    <t>renminbao</t>
  </si>
  <si>
    <t>renmingbao</t>
  </si>
  <si>
    <t>rfa</t>
  </si>
  <si>
    <t>safeweb</t>
  </si>
  <si>
    <t>saobi</t>
  </si>
  <si>
    <t>sb</t>
  </si>
  <si>
    <t>SHIT</t>
  </si>
  <si>
    <t>simple</t>
  </si>
  <si>
    <t>SUCK</t>
  </si>
  <si>
    <t>sucker</t>
  </si>
  <si>
    <t>svdc</t>
  </si>
  <si>
    <t>taip</t>
  </si>
  <si>
    <t>The9</t>
  </si>
  <si>
    <t>The9City</t>
  </si>
  <si>
    <t>tibetalk</t>
  </si>
  <si>
    <t>TMD</t>
  </si>
  <si>
    <t>triangle</t>
  </si>
  <si>
    <t>triangleboy</t>
  </si>
  <si>
    <t>Tringel</t>
  </si>
  <si>
    <t>UltraSurf</t>
  </si>
  <si>
    <t>unixbox</t>
  </si>
  <si>
    <t>ustibet</t>
  </si>
  <si>
    <t>voa</t>
  </si>
  <si>
    <t>voachinese</t>
  </si>
  <si>
    <t>wangce</t>
  </si>
  <si>
    <t>WEBZEN</t>
  </si>
  <si>
    <t>wstaiji</t>
  </si>
  <si>
    <t>xinsheng</t>
  </si>
  <si>
    <t>yuming</t>
  </si>
  <si>
    <t>zhengjian</t>
  </si>
  <si>
    <t>zhengjianwang</t>
  </si>
  <si>
    <t>zhenshanren</t>
  </si>
  <si>
    <t>zhuanfalunADMIN</t>
  </si>
  <si>
    <t>CC小雪</t>
  </si>
  <si>
    <t>㎏</t>
  </si>
  <si>
    <t>㎎</t>
  </si>
  <si>
    <t>㎜</t>
  </si>
  <si>
    <t>WWW</t>
  </si>
  <si>
    <t>WWW.</t>
  </si>
  <si>
    <t>ZHUANFALUN</t>
  </si>
  <si>
    <t>ice</t>
  </si>
  <si>
    <t>narcotics</t>
  </si>
  <si>
    <t>碡</t>
  </si>
  <si>
    <t>籀</t>
  </si>
  <si>
    <t>朱駿</t>
  </si>
  <si>
    <t>朱狨基</t>
  </si>
  <si>
    <t>朱容基</t>
  </si>
  <si>
    <t>朱溶剂</t>
  </si>
  <si>
    <t>朱熔基</t>
  </si>
  <si>
    <t>邾</t>
  </si>
  <si>
    <t>猪聋畸</t>
  </si>
  <si>
    <t>猪毛1</t>
  </si>
  <si>
    <t>舳</t>
  </si>
  <si>
    <t>瘃</t>
  </si>
  <si>
    <t>躅</t>
  </si>
  <si>
    <t>翥</t>
  </si>
  <si>
    <t>颛</t>
  </si>
  <si>
    <t>丬</t>
  </si>
  <si>
    <t>隹</t>
  </si>
  <si>
    <t>窀</t>
  </si>
  <si>
    <t>卓伯源</t>
  </si>
  <si>
    <t>倬</t>
  </si>
  <si>
    <t>斫</t>
  </si>
  <si>
    <t>诼</t>
  </si>
  <si>
    <t>髭</t>
  </si>
  <si>
    <t>鲻</t>
  </si>
  <si>
    <t>秭</t>
  </si>
  <si>
    <t>訾</t>
  </si>
  <si>
    <t>自民党</t>
  </si>
  <si>
    <t>自已的故事</t>
  </si>
  <si>
    <t>自由民主论坛</t>
  </si>
  <si>
    <t>总理</t>
  </si>
  <si>
    <t>偬</t>
  </si>
  <si>
    <t>诹</t>
  </si>
  <si>
    <t>陬</t>
  </si>
  <si>
    <t>鄹</t>
  </si>
  <si>
    <t>鲰</t>
  </si>
  <si>
    <t>躜</t>
  </si>
  <si>
    <t>缵</t>
  </si>
  <si>
    <t>作秀</t>
  </si>
  <si>
    <t>阼</t>
  </si>
  <si>
    <t>祚</t>
  </si>
  <si>
    <t>阿萊娜</t>
  </si>
  <si>
    <t>啊無卵</t>
  </si>
  <si>
    <t>埃裏克蘇特勤</t>
  </si>
  <si>
    <t>埃斯萬</t>
  </si>
  <si>
    <t>艾麗絲</t>
  </si>
  <si>
    <t>愛滋</t>
  </si>
  <si>
    <t>垵</t>
  </si>
  <si>
    <t>暗黑法師</t>
  </si>
  <si>
    <t>嶴</t>
  </si>
  <si>
    <t>奧克拉</t>
  </si>
  <si>
    <t>奧拉德</t>
  </si>
  <si>
    <t>奧利弗</t>
  </si>
  <si>
    <t>奧魯奇</t>
  </si>
  <si>
    <t>奧倫</t>
  </si>
  <si>
    <t>奧特蘭</t>
  </si>
  <si>
    <t>㈧</t>
  </si>
  <si>
    <t>巴倫侍從</t>
  </si>
  <si>
    <t>巴倫坦</t>
  </si>
  <si>
    <t>白立樸</t>
  </si>
  <si>
    <t>白夢</t>
  </si>
  <si>
    <t>白皮書</t>
  </si>
  <si>
    <t>寶石商人</t>
  </si>
  <si>
    <t>保釣</t>
  </si>
  <si>
    <t>鮑戈</t>
  </si>
  <si>
    <t>鮑彤</t>
  </si>
  <si>
    <t>鮑伊</t>
  </si>
  <si>
    <t>暴風亡靈</t>
  </si>
  <si>
    <t>暴亂</t>
  </si>
  <si>
    <t>暴熱的戰士</t>
  </si>
  <si>
    <t>暴躁的城塔野獸</t>
  </si>
  <si>
    <t>暴躁的警衛兵靈魂</t>
  </si>
  <si>
    <t>暴躁的馬杜克</t>
  </si>
  <si>
    <t>北大三角地論壇</t>
  </si>
  <si>
    <t>北韓</t>
  </si>
  <si>
    <t>北京當局</t>
  </si>
  <si>
    <t>北美自由論壇</t>
  </si>
  <si>
    <t>貝尤爾</t>
  </si>
  <si>
    <t>韝</t>
  </si>
  <si>
    <t>比樣</t>
  </si>
  <si>
    <t>蹕</t>
  </si>
  <si>
    <t>颮</t>
  </si>
  <si>
    <t>鑣</t>
  </si>
  <si>
    <t>婊子養的</t>
  </si>
  <si>
    <t>賓周</t>
  </si>
  <si>
    <t>冰後</t>
  </si>
  <si>
    <t>博訊</t>
  </si>
  <si>
    <t>不滅帝王</t>
  </si>
  <si>
    <t>不爽不要錢</t>
  </si>
  <si>
    <t>布萊爾</t>
  </si>
  <si>
    <t>蔡崇國</t>
  </si>
  <si>
    <t>蔡啓芳</t>
  </si>
  <si>
    <t>黲</t>
  </si>
  <si>
    <t>操鶏</t>
  </si>
  <si>
    <t>操那嗎B</t>
  </si>
  <si>
    <t>操那嗎逼</t>
  </si>
  <si>
    <t>操那嗎比</t>
  </si>
  <si>
    <t>操你爺爺</t>
  </si>
  <si>
    <t>曹長青</t>
  </si>
  <si>
    <t>草</t>
  </si>
  <si>
    <t>草你媽</t>
  </si>
  <si>
    <t>草擬媽</t>
  </si>
  <si>
    <t>册那娘餓比</t>
  </si>
  <si>
    <t>插那嗎B</t>
  </si>
  <si>
    <t>插那嗎逼</t>
  </si>
  <si>
    <t>插那嗎比</t>
  </si>
  <si>
    <t>插你媽</t>
  </si>
  <si>
    <t>插你爺爺</t>
  </si>
  <si>
    <t>覘</t>
  </si>
  <si>
    <t>蕆</t>
  </si>
  <si>
    <t>囅</t>
  </si>
  <si>
    <t>閶</t>
  </si>
  <si>
    <t>長官沙塔特</t>
  </si>
  <si>
    <t>常勁</t>
  </si>
  <si>
    <t>朝鮮</t>
  </si>
  <si>
    <t>車侖</t>
  </si>
  <si>
    <t>車侖女幹</t>
  </si>
  <si>
    <t>沉睡圖騰</t>
  </si>
  <si>
    <t>陳炳基</t>
  </si>
  <si>
    <t>陳博志</t>
  </si>
  <si>
    <t>陳定南</t>
  </si>
  <si>
    <t>陳建銘</t>
  </si>
  <si>
    <t>陳景俊</t>
  </si>
  <si>
    <t>陳菊</t>
  </si>
  <si>
    <t>陳軍</t>
  </si>
  <si>
    <t>陳蒙</t>
  </si>
  <si>
    <t>陳破空</t>
  </si>
  <si>
    <t>陳水扁</t>
  </si>
  <si>
    <t>陳唐山</t>
  </si>
  <si>
    <t>陳希同</t>
  </si>
  <si>
    <t>陳小同</t>
  </si>
  <si>
    <t>陳宣良</t>
  </si>
  <si>
    <t>陳學聖</t>
  </si>
  <si>
    <t>陳一諮</t>
  </si>
  <si>
    <t>陳總統</t>
  </si>
  <si>
    <t>諶</t>
  </si>
  <si>
    <t>齔</t>
  </si>
  <si>
    <t>櫬</t>
  </si>
  <si>
    <t>讖</t>
  </si>
  <si>
    <t>程凱</t>
  </si>
  <si>
    <t>程鐵軍</t>
  </si>
  <si>
    <t>鴟</t>
  </si>
  <si>
    <t>痴鳩</t>
  </si>
  <si>
    <t>痴拈</t>
  </si>
  <si>
    <t>遲鈍的圖騰</t>
  </si>
  <si>
    <t>持不同政見</t>
  </si>
  <si>
    <t>赤色騎士</t>
  </si>
  <si>
    <t>赤色戰士</t>
  </si>
  <si>
    <t>處女膜</t>
  </si>
  <si>
    <t>傳染性病</t>
  </si>
  <si>
    <t>吹簫</t>
  </si>
  <si>
    <t>春夏自由論壇</t>
  </si>
  <si>
    <t>戳那嗎B</t>
  </si>
  <si>
    <t>戳那嗎逼</t>
  </si>
  <si>
    <t>戳那嗎比</t>
  </si>
  <si>
    <t>輳</t>
  </si>
  <si>
    <t>鹺</t>
  </si>
  <si>
    <t>錯B</t>
  </si>
  <si>
    <t>錯逼</t>
  </si>
  <si>
    <t>錯比</t>
  </si>
  <si>
    <t>錯那嗎B</t>
  </si>
  <si>
    <t>錯那嗎逼</t>
  </si>
  <si>
    <t>錯那嗎比</t>
  </si>
  <si>
    <t>達夫警衛兵</t>
  </si>
  <si>
    <t>達夫侍從</t>
  </si>
  <si>
    <t>達癩</t>
  </si>
  <si>
    <t>大東亞</t>
  </si>
  <si>
    <t>大東亞共榮</t>
  </si>
  <si>
    <t>大鶏巴</t>
  </si>
  <si>
    <t>大紀元</t>
  </si>
  <si>
    <t>大紀元新聞網</t>
  </si>
  <si>
    <t>大紀園</t>
  </si>
  <si>
    <t>大家論壇</t>
  </si>
  <si>
    <t>大奶媽</t>
  </si>
  <si>
    <t>大史記</t>
  </si>
  <si>
    <t>大史紀</t>
  </si>
  <si>
    <t>大中國論壇</t>
  </si>
  <si>
    <t>大中華論壇</t>
  </si>
  <si>
    <t>大衆真人真事</t>
  </si>
  <si>
    <t>紿</t>
  </si>
  <si>
    <t>戴維教</t>
  </si>
  <si>
    <t>戴相龍</t>
  </si>
  <si>
    <t>彈劾</t>
  </si>
  <si>
    <t>氹</t>
  </si>
  <si>
    <t>導師</t>
  </si>
  <si>
    <t>盜竊犯</t>
  </si>
  <si>
    <t>德維爾</t>
  </si>
  <si>
    <t>登輝</t>
  </si>
  <si>
    <t>鄧笑貧</t>
  </si>
  <si>
    <t>糴</t>
  </si>
  <si>
    <t>迪裏夏提</t>
  </si>
  <si>
    <t>覿</t>
  </si>
  <si>
    <t>地下教會</t>
  </si>
  <si>
    <t>帝國主義</t>
  </si>
  <si>
    <t>電視流氓</t>
  </si>
  <si>
    <t>叼你媽</t>
  </si>
  <si>
    <t>釣魚島</t>
  </si>
  <si>
    <t>丁關根</t>
  </si>
  <si>
    <t>東北獨立</t>
  </si>
  <si>
    <t>東部地下水路</t>
  </si>
  <si>
    <t>東方紅時空</t>
  </si>
  <si>
    <t>東方時空</t>
  </si>
  <si>
    <t>東南西北論談</t>
  </si>
  <si>
    <t>東社</t>
  </si>
  <si>
    <t>東升</t>
  </si>
  <si>
    <t>東條</t>
  </si>
  <si>
    <t>東突暴動</t>
  </si>
  <si>
    <t>東突獨立</t>
  </si>
  <si>
    <t>東土耳其斯坦</t>
  </si>
  <si>
    <t>東西南北論壇</t>
  </si>
  <si>
    <t>東亞</t>
  </si>
  <si>
    <t>東院看守</t>
  </si>
  <si>
    <t>動亂</t>
  </si>
  <si>
    <t>鬥士哈夫拉蘇</t>
  </si>
  <si>
    <t>鬥士霍克</t>
  </si>
  <si>
    <t>獨裁</t>
  </si>
  <si>
    <t>獨裁政治</t>
  </si>
  <si>
    <t>獨夫</t>
  </si>
  <si>
    <t>獨立臺灣會</t>
  </si>
  <si>
    <t>俄國</t>
  </si>
  <si>
    <t>鮞</t>
  </si>
  <si>
    <t>㈡</t>
  </si>
  <si>
    <t>發楞</t>
  </si>
  <si>
    <t>發掄</t>
  </si>
  <si>
    <t>發掄功</t>
  </si>
  <si>
    <t>發倫</t>
  </si>
  <si>
    <t>發倫功</t>
  </si>
  <si>
    <t>發輪</t>
  </si>
  <si>
    <t>發論</t>
  </si>
  <si>
    <t>發論公</t>
  </si>
  <si>
    <t>發論功</t>
  </si>
  <si>
    <t>發正念</t>
  </si>
  <si>
    <t>法~倫</t>
  </si>
  <si>
    <t>法~淪</t>
  </si>
  <si>
    <t>法~綸</t>
  </si>
  <si>
    <t>法~輪</t>
  </si>
  <si>
    <t>法~論</t>
  </si>
  <si>
    <t>法爾卡</t>
  </si>
  <si>
    <t>法掄</t>
  </si>
  <si>
    <t>法掄功</t>
  </si>
  <si>
    <t>法侖</t>
  </si>
  <si>
    <t>法淪</t>
  </si>
  <si>
    <t>法綸</t>
  </si>
  <si>
    <t>法十輪十功</t>
  </si>
  <si>
    <t>法謫</t>
  </si>
  <si>
    <t>法謫功</t>
  </si>
  <si>
    <t>反封鎖</t>
  </si>
  <si>
    <t>反封鎖技術</t>
  </si>
  <si>
    <t>反腐敗論壇</t>
  </si>
  <si>
    <t>反人類</t>
  </si>
  <si>
    <t>反社會</t>
  </si>
  <si>
    <t>方勵之</t>
  </si>
  <si>
    <t>防衛指揮官</t>
  </si>
  <si>
    <t>放蕩</t>
  </si>
  <si>
    <t>飛揚論壇</t>
  </si>
  <si>
    <t>廢墟守護者</t>
  </si>
  <si>
    <t>費鴻泰</t>
  </si>
  <si>
    <t>費良勇</t>
  </si>
  <si>
    <t>分隊長施蒂文</t>
  </si>
  <si>
    <t>粉飾太平</t>
  </si>
  <si>
    <t>糞便</t>
  </si>
  <si>
    <t>鱝</t>
  </si>
  <si>
    <t>豐饒的果實</t>
  </si>
  <si>
    <t>風雨神州</t>
  </si>
  <si>
    <t>風雨神州論壇</t>
  </si>
  <si>
    <t>封從德</t>
  </si>
  <si>
    <t>封殺</t>
  </si>
  <si>
    <t>封印的靈魂騎士</t>
  </si>
  <si>
    <t>馮東海</t>
  </si>
  <si>
    <t>馮素英</t>
  </si>
  <si>
    <t>紱</t>
  </si>
  <si>
    <t>襆</t>
  </si>
  <si>
    <t>嘸</t>
  </si>
  <si>
    <t>傅作義</t>
  </si>
  <si>
    <t>幹bi</t>
  </si>
  <si>
    <t>幹逼</t>
  </si>
  <si>
    <t>幹比</t>
  </si>
  <si>
    <t>幹的你</t>
  </si>
  <si>
    <t>幹幹幹</t>
  </si>
  <si>
    <t>幹你老比</t>
  </si>
  <si>
    <t>幹你老母</t>
  </si>
  <si>
    <t>幹你娘</t>
  </si>
  <si>
    <t>幹全家</t>
  </si>
  <si>
    <t>幹一家</t>
  </si>
  <si>
    <t>趕你娘</t>
  </si>
  <si>
    <t>岡巒</t>
  </si>
  <si>
    <t>剛比</t>
  </si>
  <si>
    <t>剛比樣子</t>
  </si>
  <si>
    <t>崗哨士兵</t>
  </si>
  <si>
    <t>肛門</t>
  </si>
  <si>
    <t>高文謙</t>
  </si>
  <si>
    <t>高薪養廉</t>
  </si>
  <si>
    <t>膏藥旗</t>
  </si>
  <si>
    <t>戈瑞爾德</t>
  </si>
  <si>
    <t>戈揚</t>
  </si>
  <si>
    <t>鴿派</t>
  </si>
  <si>
    <t>歌功頌德</t>
  </si>
  <si>
    <t>格雷(關卡排名管理者)</t>
  </si>
  <si>
    <t>格魯</t>
  </si>
  <si>
    <t>格魯(城鎮移動)</t>
  </si>
  <si>
    <t>鯁</t>
  </si>
  <si>
    <t>工自聯</t>
  </si>
  <si>
    <t>弓雖</t>
  </si>
  <si>
    <t>共産</t>
  </si>
  <si>
    <t>共産黨</t>
  </si>
  <si>
    <t>共産主義</t>
  </si>
  <si>
    <t>共軍</t>
  </si>
  <si>
    <t>共榮圈</t>
  </si>
  <si>
    <t>緱</t>
  </si>
  <si>
    <t>狗誠</t>
  </si>
  <si>
    <t>狗狼養的</t>
  </si>
  <si>
    <t>狗娘養的</t>
  </si>
  <si>
    <t>狗養</t>
  </si>
  <si>
    <t>狗雜種</t>
  </si>
  <si>
    <t>覯</t>
  </si>
  <si>
    <t>轂</t>
  </si>
  <si>
    <t>古龍祭壇</t>
  </si>
  <si>
    <t>骨獅</t>
  </si>
  <si>
    <t>鯝</t>
  </si>
  <si>
    <t>鴰</t>
  </si>
  <si>
    <t>詿</t>
  </si>
  <si>
    <t>關卓中</t>
  </si>
  <si>
    <t>貫通兩極法</t>
  </si>
  <si>
    <t>廣聞</t>
  </si>
  <si>
    <t>嬀</t>
  </si>
  <si>
    <t>龜兒子</t>
  </si>
  <si>
    <t>龜孫子</t>
  </si>
  <si>
    <t>龜投</t>
  </si>
  <si>
    <t>劌</t>
  </si>
  <si>
    <t>緄</t>
  </si>
  <si>
    <t>滾那嗎</t>
  </si>
  <si>
    <t>滾那嗎B</t>
  </si>
  <si>
    <t>滾那嗎錯比</t>
  </si>
  <si>
    <t>滾那嗎老比</t>
  </si>
  <si>
    <t>滾那嗎瘟比</t>
  </si>
  <si>
    <t>鯀</t>
  </si>
  <si>
    <t>咼</t>
  </si>
  <si>
    <t>郭俊銘</t>
  </si>
  <si>
    <t>郭羅基</t>
  </si>
  <si>
    <t>郭岩華</t>
  </si>
  <si>
    <t>國家安全</t>
  </si>
  <si>
    <t>國家機密</t>
  </si>
  <si>
    <t>國軍</t>
  </si>
  <si>
    <t>國賊</t>
  </si>
  <si>
    <t>哈爾羅尼</t>
  </si>
  <si>
    <t>頇</t>
  </si>
  <si>
    <t>韓東方</t>
  </si>
  <si>
    <t>韓聯潮</t>
  </si>
  <si>
    <t>漢奸</t>
  </si>
  <si>
    <t>顥</t>
  </si>
  <si>
    <t>灝</t>
  </si>
  <si>
    <t>賀國强</t>
  </si>
  <si>
    <t>黑社會</t>
  </si>
  <si>
    <t>黑手黨</t>
  </si>
  <si>
    <t>紅燈區</t>
  </si>
  <si>
    <t>紅色恐怖</t>
  </si>
  <si>
    <t>紅炎猛獸</t>
  </si>
  <si>
    <t>洪傳</t>
  </si>
  <si>
    <t>洪興</t>
  </si>
  <si>
    <t>洪哲勝</t>
  </si>
  <si>
    <t>黌</t>
  </si>
  <si>
    <t>鱟</t>
  </si>
  <si>
    <t>胡緊掏</t>
  </si>
  <si>
    <t>胡錦滔</t>
  </si>
  <si>
    <t>胡錦淘</t>
  </si>
  <si>
    <t>胡景濤</t>
  </si>
  <si>
    <t>胡喬木</t>
  </si>
  <si>
    <t>胡總書記</t>
  </si>
  <si>
    <t>湖岸護衛兵</t>
  </si>
  <si>
    <t>湖岸警衛兵</t>
  </si>
  <si>
    <t>湖岸哨兵隊長</t>
  </si>
  <si>
    <t>護法</t>
  </si>
  <si>
    <t>鸌</t>
  </si>
  <si>
    <t>華通時事論壇</t>
  </si>
  <si>
    <t>華夏文摘</t>
  </si>
  <si>
    <t>華語世界論壇</t>
  </si>
  <si>
    <t>華岳時事論壇</t>
  </si>
  <si>
    <t>懷特</t>
  </si>
  <si>
    <t>鍰</t>
  </si>
  <si>
    <t>皇軍</t>
  </si>
  <si>
    <t>黃伯源</t>
  </si>
  <si>
    <t>黃慈萍</t>
  </si>
  <si>
    <t>黃禍</t>
  </si>
  <si>
    <t>黃劍輝</t>
  </si>
  <si>
    <t>黃金幼龍</t>
  </si>
  <si>
    <t>黃片</t>
  </si>
  <si>
    <t>黃翔</t>
  </si>
  <si>
    <t>黃義交</t>
  </si>
  <si>
    <t>黃仲生</t>
  </si>
  <si>
    <t>回民暴動</t>
  </si>
  <si>
    <t>噦</t>
  </si>
  <si>
    <t>繢</t>
  </si>
  <si>
    <t>毀滅步兵</t>
  </si>
  <si>
    <t>毀滅騎士</t>
  </si>
  <si>
    <t>毀滅射手</t>
  </si>
  <si>
    <t>昏迷圖騰</t>
  </si>
  <si>
    <t>混亂的圖騰</t>
  </si>
  <si>
    <t>鍃</t>
  </si>
  <si>
    <t>活動</t>
  </si>
  <si>
    <t>擊倒圖騰</t>
  </si>
  <si>
    <t>擊傷的圖騰</t>
  </si>
  <si>
    <t>鶏8</t>
  </si>
  <si>
    <t>鶏八</t>
  </si>
  <si>
    <t>鶏巴</t>
  </si>
  <si>
    <t>鶏吧</t>
  </si>
  <si>
    <t>鶏鶏</t>
  </si>
  <si>
    <t>鶏奸</t>
  </si>
  <si>
    <t>鶏毛信文匯</t>
  </si>
  <si>
    <t>鶏女</t>
  </si>
  <si>
    <t>鶏院</t>
  </si>
  <si>
    <t>姬勝德</t>
  </si>
  <si>
    <t>積克館</t>
  </si>
  <si>
    <t>賫</t>
  </si>
  <si>
    <t>鱭</t>
  </si>
  <si>
    <t>賈廷安</t>
  </si>
  <si>
    <t>賈育台</t>
  </si>
  <si>
    <t>戔</t>
  </si>
  <si>
    <t>監視塔</t>
  </si>
  <si>
    <t>監視塔哨兵</t>
  </si>
  <si>
    <t>監視塔哨兵隊長</t>
  </si>
  <si>
    <t>鰹</t>
  </si>
  <si>
    <t>韉</t>
  </si>
  <si>
    <t>簡肇棟</t>
  </si>
  <si>
    <t>建國黨</t>
  </si>
  <si>
    <t>賤B</t>
  </si>
  <si>
    <t>賤bi</t>
  </si>
  <si>
    <t>賤比</t>
  </si>
  <si>
    <t>賤貨</t>
  </si>
  <si>
    <t>賤種</t>
  </si>
  <si>
    <t>江羅</t>
  </si>
  <si>
    <t>江綿恒</t>
  </si>
  <si>
    <t>江戲子</t>
  </si>
  <si>
    <t>江則民</t>
  </si>
  <si>
    <t>江澤慧</t>
  </si>
  <si>
    <t>江賊</t>
  </si>
  <si>
    <t>江賊民</t>
  </si>
  <si>
    <t>薑春雲</t>
  </si>
  <si>
    <t>將則民</t>
  </si>
  <si>
    <t>僵賊</t>
  </si>
  <si>
    <t>僵賊民</t>
  </si>
  <si>
    <t>講法</t>
  </si>
  <si>
    <t>降低命中的圖騰</t>
  </si>
  <si>
    <t>醬猪媳</t>
  </si>
  <si>
    <t>撟</t>
  </si>
  <si>
    <t>狡猾的達夫</t>
  </si>
  <si>
    <t>矯健的馬努爾</t>
  </si>
  <si>
    <t>嶠</t>
  </si>
  <si>
    <t>教養院</t>
  </si>
  <si>
    <t>癤</t>
  </si>
  <si>
    <t>揭批書</t>
  </si>
  <si>
    <t>訐</t>
  </si>
  <si>
    <t>她媽</t>
  </si>
  <si>
    <t>届中央政治局委員</t>
  </si>
  <si>
    <t>金槍不倒</t>
  </si>
  <si>
    <t>金堯如</t>
  </si>
  <si>
    <t>金澤辰</t>
  </si>
  <si>
    <t>巹</t>
  </si>
  <si>
    <t>錦濤</t>
  </si>
  <si>
    <t>經文</t>
  </si>
  <si>
    <t>經血</t>
  </si>
  <si>
    <t>莖候佳陰</t>
  </si>
  <si>
    <t>荊棘護衛兵</t>
  </si>
  <si>
    <t>靖國神社</t>
  </si>
  <si>
    <t>㈨</t>
  </si>
  <si>
    <t>舊斗篷哨兵</t>
  </si>
  <si>
    <t>齟</t>
  </si>
  <si>
    <t>巨槌騎兵</t>
  </si>
  <si>
    <t>巨鐵角哈克</t>
  </si>
  <si>
    <t>鋸齒通道被遺弃的骷髏</t>
  </si>
  <si>
    <t>鋸齒通道骷髏</t>
  </si>
  <si>
    <t>屨</t>
  </si>
  <si>
    <t>棬</t>
  </si>
  <si>
    <t>絕望之地</t>
  </si>
  <si>
    <t>譎</t>
  </si>
  <si>
    <t>軍妓</t>
  </si>
  <si>
    <t>開放雜志</t>
  </si>
  <si>
    <t>凱奧勒尼什</t>
  </si>
  <si>
    <t>凱爾本</t>
  </si>
  <si>
    <t>凱爾雷斯</t>
  </si>
  <si>
    <t>凱特切爾</t>
  </si>
  <si>
    <t>砍翻一條街</t>
  </si>
  <si>
    <t>看中國</t>
  </si>
  <si>
    <t>闞</t>
  </si>
  <si>
    <t>靠你媽</t>
  </si>
  <si>
    <t>柯賜海</t>
  </si>
  <si>
    <t>柯建銘</t>
  </si>
  <si>
    <t>科萊爾</t>
  </si>
  <si>
    <t>克萊恩</t>
  </si>
  <si>
    <t>克萊特</t>
  </si>
  <si>
    <t>克勞森</t>
  </si>
  <si>
    <t>緙</t>
  </si>
  <si>
    <t>空氣精靈</t>
  </si>
  <si>
    <t>空虛的伊坤</t>
  </si>
  <si>
    <t>空虛之地</t>
  </si>
  <si>
    <t>恐怖主義</t>
  </si>
  <si>
    <t>瞘</t>
  </si>
  <si>
    <t>嚳</t>
  </si>
  <si>
    <t>鄺錦文</t>
  </si>
  <si>
    <t>貺</t>
  </si>
  <si>
    <t>昆圖</t>
  </si>
  <si>
    <t>拉皮條</t>
  </si>
  <si>
    <t>萊特</t>
  </si>
  <si>
    <t>賴士葆</t>
  </si>
  <si>
    <t>蘭迪</t>
  </si>
  <si>
    <t>爛B</t>
  </si>
  <si>
    <t>爛袋</t>
  </si>
  <si>
    <t>爛貨</t>
  </si>
  <si>
    <t>濫B</t>
  </si>
  <si>
    <t>濫逼</t>
  </si>
  <si>
    <t>濫比</t>
  </si>
  <si>
    <t>濫貨</t>
  </si>
  <si>
    <t>濫交</t>
  </si>
  <si>
    <t>勞動教養所</t>
  </si>
  <si>
    <t>勞改</t>
  </si>
  <si>
    <t>勞教</t>
  </si>
  <si>
    <t>鰳</t>
  </si>
  <si>
    <t>雷尼亞</t>
  </si>
  <si>
    <t>誄</t>
  </si>
  <si>
    <t>李紅痔</t>
  </si>
  <si>
    <t>李洪寬</t>
  </si>
  <si>
    <t>李繼耐</t>
  </si>
  <si>
    <t>李蘭菊</t>
  </si>
  <si>
    <t>李老師</t>
  </si>
  <si>
    <t>李錄</t>
  </si>
  <si>
    <t>李祿</t>
  </si>
  <si>
    <t>李慶安</t>
  </si>
  <si>
    <t>李慶華</t>
  </si>
  <si>
    <t>李淑嫻</t>
  </si>
  <si>
    <t>李鐵映</t>
  </si>
  <si>
    <t>李旺陽</t>
  </si>
  <si>
    <t>李小鵬</t>
  </si>
  <si>
    <t>李月月鳥</t>
  </si>
  <si>
    <t>李志綏</t>
  </si>
  <si>
    <t>李總理</t>
  </si>
  <si>
    <t>李總統</t>
  </si>
  <si>
    <t>裏菲斯</t>
  </si>
  <si>
    <t>鱧</t>
  </si>
  <si>
    <t>轢</t>
  </si>
  <si>
    <t>躒</t>
  </si>
  <si>
    <t>奩</t>
  </si>
  <si>
    <t>連方瑀</t>
  </si>
  <si>
    <t>連惠心</t>
  </si>
  <si>
    <t>連勝德</t>
  </si>
  <si>
    <t>連勝文</t>
  </si>
  <si>
    <t>聯總</t>
  </si>
  <si>
    <t>廉政大論壇</t>
  </si>
  <si>
    <t>煉功</t>
  </si>
  <si>
    <t>兩岸關係</t>
  </si>
  <si>
    <t>兩岸三地論壇</t>
  </si>
  <si>
    <t>兩會</t>
  </si>
  <si>
    <t>兩會報道</t>
  </si>
  <si>
    <t>兩會新聞</t>
  </si>
  <si>
    <t>廖錫龍</t>
  </si>
  <si>
    <t>林保華</t>
  </si>
  <si>
    <t>林長盛</t>
  </si>
  <si>
    <t>林佳龍</t>
  </si>
  <si>
    <t>林信義</t>
  </si>
  <si>
    <t>林正勝</t>
  </si>
  <si>
    <t>林重謨</t>
  </si>
  <si>
    <t>躪</t>
  </si>
  <si>
    <t>淩鋒</t>
  </si>
  <si>
    <t>劉賓深</t>
  </si>
  <si>
    <t>劉賓雁</t>
  </si>
  <si>
    <t>劉剛</t>
  </si>
  <si>
    <t>劉國凱</t>
  </si>
  <si>
    <t>劉華清</t>
  </si>
  <si>
    <t>劉俊國</t>
  </si>
  <si>
    <t>劉凱中</t>
  </si>
  <si>
    <t>劉千石</t>
  </si>
  <si>
    <t>劉青</t>
  </si>
  <si>
    <t>劉山青</t>
  </si>
  <si>
    <t>劉士賢</t>
  </si>
  <si>
    <t>劉文勝</t>
  </si>
  <si>
    <t>劉文雄</t>
  </si>
  <si>
    <t>劉曉波</t>
  </si>
  <si>
    <t>劉曉竹</t>
  </si>
  <si>
    <t>劉永川</t>
  </si>
  <si>
    <t>㈥</t>
  </si>
  <si>
    <t>鷚</t>
  </si>
  <si>
    <t>龍虎豹</t>
  </si>
  <si>
    <t>龍火之心</t>
  </si>
  <si>
    <t>盧卡</t>
  </si>
  <si>
    <t>盧西德</t>
  </si>
  <si>
    <t>陸委會</t>
  </si>
  <si>
    <t>輅</t>
  </si>
  <si>
    <t>呂京花</t>
  </si>
  <si>
    <t>亂交</t>
  </si>
  <si>
    <t>亂輪</t>
  </si>
  <si>
    <t>鋝</t>
  </si>
  <si>
    <t>掄功</t>
  </si>
  <si>
    <t>倫功</t>
  </si>
  <si>
    <t>輪大</t>
  </si>
  <si>
    <t>輪功</t>
  </si>
  <si>
    <t>論壇管理員</t>
  </si>
  <si>
    <t>羅福助</t>
  </si>
  <si>
    <t>羅禮詩</t>
  </si>
  <si>
    <t>羅文嘉</t>
  </si>
  <si>
    <t>羅志明</t>
  </si>
  <si>
    <t>腡</t>
  </si>
  <si>
    <t>濼</t>
  </si>
  <si>
    <t>洛克菲爾特</t>
  </si>
  <si>
    <t>媽比</t>
  </si>
  <si>
    <t>馬大維</t>
  </si>
  <si>
    <t>馬良駿</t>
  </si>
  <si>
    <t>馬三家</t>
  </si>
  <si>
    <t>馬時敏</t>
  </si>
  <si>
    <t>馬特斯</t>
  </si>
  <si>
    <t>馬永成</t>
  </si>
  <si>
    <t>瑪麗亞</t>
  </si>
  <si>
    <t>瑪雅</t>
  </si>
  <si>
    <t>嗎的</t>
  </si>
  <si>
    <t>嗎啡</t>
  </si>
  <si>
    <t>勱</t>
  </si>
  <si>
    <t>麥克斯</t>
  </si>
  <si>
    <t>賣逼</t>
  </si>
  <si>
    <t>賣國</t>
  </si>
  <si>
    <t>賣騷</t>
  </si>
  <si>
    <t>瞞報</t>
  </si>
  <si>
    <t>毛厠洞</t>
  </si>
  <si>
    <t>毛賊</t>
  </si>
  <si>
    <t>毛賊東</t>
  </si>
  <si>
    <t>美國</t>
  </si>
  <si>
    <t>美國參考</t>
  </si>
  <si>
    <t>美國佬</t>
  </si>
  <si>
    <t>蒙獨</t>
  </si>
  <si>
    <t>蒙古達子</t>
  </si>
  <si>
    <t>蒙古獨</t>
  </si>
  <si>
    <t>禰</t>
  </si>
  <si>
    <t>羋</t>
  </si>
  <si>
    <t>綿恒</t>
  </si>
  <si>
    <t>黽</t>
  </si>
  <si>
    <t>民聯</t>
  </si>
  <si>
    <t>民意論壇</t>
  </si>
  <si>
    <t>民陣</t>
  </si>
  <si>
    <t>民主墻</t>
  </si>
  <si>
    <t>緡</t>
  </si>
  <si>
    <t>湣</t>
  </si>
  <si>
    <t>鰵</t>
  </si>
  <si>
    <t>摸你鶏巴</t>
  </si>
  <si>
    <t>莫偉强</t>
  </si>
  <si>
    <t>木子論壇</t>
  </si>
  <si>
    <t>內褲</t>
  </si>
  <si>
    <t>內衣</t>
  </si>
  <si>
    <t>那嗎B</t>
  </si>
  <si>
    <t>那嗎逼</t>
  </si>
  <si>
    <t>那嗎錯比</t>
  </si>
  <si>
    <t>那嗎老比</t>
  </si>
  <si>
    <t>那嗎瘟比</t>
  </si>
  <si>
    <t>那娘錯比</t>
  </si>
  <si>
    <t>奶頭</t>
  </si>
  <si>
    <t>南大自由論壇</t>
  </si>
  <si>
    <t>南蠻子</t>
  </si>
  <si>
    <t>鬧事</t>
  </si>
  <si>
    <t>能樣</t>
  </si>
  <si>
    <t>尼奧夫</t>
  </si>
  <si>
    <t>倪育賢</t>
  </si>
  <si>
    <t>鯢</t>
  </si>
  <si>
    <t>你媽逼</t>
  </si>
  <si>
    <t>你媽比</t>
  </si>
  <si>
    <t>你媽的</t>
  </si>
  <si>
    <t>你媽了妹</t>
  </si>
  <si>
    <t>你說我說論壇</t>
  </si>
  <si>
    <t>你爺</t>
  </si>
  <si>
    <t>娘餓比</t>
  </si>
  <si>
    <t>捏你鶏巴</t>
  </si>
  <si>
    <t>儂著岡巒</t>
  </si>
  <si>
    <t>儂著卵拋</t>
  </si>
  <si>
    <t>奴隸魔族士兵</t>
  </si>
  <si>
    <t>女主人羅姬馬莉</t>
  </si>
  <si>
    <t>儺</t>
  </si>
  <si>
    <t>諾姆</t>
  </si>
  <si>
    <t>潘國平</t>
  </si>
  <si>
    <t>蹣</t>
  </si>
  <si>
    <t>龐建國</t>
  </si>
  <si>
    <t>泡沫經濟</t>
  </si>
  <si>
    <t>轡</t>
  </si>
  <si>
    <t>皮條客</t>
  </si>
  <si>
    <t>羆</t>
  </si>
  <si>
    <t>諞</t>
  </si>
  <si>
    <t>潑婦</t>
  </si>
  <si>
    <t>齊墨</t>
  </si>
  <si>
    <t>齊諾</t>
  </si>
  <si>
    <t>騎你</t>
  </si>
  <si>
    <t>磧</t>
  </si>
  <si>
    <t>僉</t>
  </si>
  <si>
    <t>鈐</t>
  </si>
  <si>
    <t>錢達</t>
  </si>
  <si>
    <t>錢國梁</t>
  </si>
  <si>
    <t>錢其琛</t>
  </si>
  <si>
    <t>膁</t>
  </si>
  <si>
    <t>槧</t>
  </si>
  <si>
    <t>錆</t>
  </si>
  <si>
    <t>繰</t>
  </si>
  <si>
    <t>喬石</t>
  </si>
  <si>
    <t>喬伊</t>
  </si>
  <si>
    <t>橋侵襲兵</t>
  </si>
  <si>
    <t>譙</t>
  </si>
  <si>
    <t>鞽</t>
  </si>
  <si>
    <t>篋</t>
  </si>
  <si>
    <t>親美</t>
  </si>
  <si>
    <t>親日</t>
  </si>
  <si>
    <t>欽本立</t>
  </si>
  <si>
    <t>禽獸</t>
  </si>
  <si>
    <t>唚</t>
  </si>
  <si>
    <t>輕舟快訊</t>
  </si>
  <si>
    <t>情婦</t>
  </si>
  <si>
    <t>情獸</t>
  </si>
  <si>
    <t>檾</t>
  </si>
  <si>
    <t>慶紅</t>
  </si>
  <si>
    <t>丘垂貞</t>
  </si>
  <si>
    <t>詘</t>
  </si>
  <si>
    <t>闃</t>
  </si>
  <si>
    <t>全國兩會</t>
  </si>
  <si>
    <t>全國人大</t>
  </si>
  <si>
    <t>犬</t>
  </si>
  <si>
    <t>綣</t>
  </si>
  <si>
    <t>愨</t>
  </si>
  <si>
    <t>讓你操</t>
  </si>
  <si>
    <t>熱比婭</t>
  </si>
  <si>
    <t>熱站政論網</t>
  </si>
  <si>
    <t>人民大會堂</t>
  </si>
  <si>
    <t>人民內情真相</t>
  </si>
  <si>
    <t>人民真實</t>
  </si>
  <si>
    <t>人民之聲論壇</t>
  </si>
  <si>
    <t>人權</t>
  </si>
  <si>
    <t>日本帝國</t>
  </si>
  <si>
    <t>日軍</t>
  </si>
  <si>
    <t>日內瓦金融</t>
  </si>
  <si>
    <t>日你媽</t>
  </si>
  <si>
    <t>日你爺爺</t>
  </si>
  <si>
    <t>日朱駿</t>
  </si>
  <si>
    <t>顬</t>
  </si>
  <si>
    <t>乳暈</t>
  </si>
  <si>
    <t>瑞士金融大學</t>
  </si>
  <si>
    <t>三K黨</t>
  </si>
  <si>
    <t>三個代表</t>
  </si>
  <si>
    <t>三去車侖工力</t>
  </si>
  <si>
    <t>㈢</t>
  </si>
  <si>
    <t>毿</t>
  </si>
  <si>
    <t>糝</t>
  </si>
  <si>
    <t>騷B</t>
  </si>
  <si>
    <t>騷棒</t>
  </si>
  <si>
    <t>騷包</t>
  </si>
  <si>
    <t>騷棍</t>
  </si>
  <si>
    <t>騷鶏</t>
  </si>
  <si>
    <t>騷卵</t>
  </si>
  <si>
    <t>殺你全家</t>
  </si>
  <si>
    <t>殺你一家</t>
  </si>
  <si>
    <t>殺人犯</t>
  </si>
  <si>
    <t>傻鳥</t>
  </si>
  <si>
    <t>山口組</t>
  </si>
  <si>
    <t>善惡有報</t>
  </si>
  <si>
    <t>上訪</t>
  </si>
  <si>
    <t>上海幫</t>
  </si>
  <si>
    <t>上海孤兒院</t>
  </si>
  <si>
    <t>厙</t>
  </si>
  <si>
    <t>社會主義</t>
  </si>
  <si>
    <t>射了還說要</t>
  </si>
  <si>
    <t>灄</t>
  </si>
  <si>
    <t>詵</t>
  </si>
  <si>
    <t>神經病</t>
  </si>
  <si>
    <t>諗</t>
  </si>
  <si>
    <t>生孩子沒屁眼</t>
  </si>
  <si>
    <t>生命分流的圖騰</t>
  </si>
  <si>
    <t>澠</t>
  </si>
  <si>
    <t>聖射手</t>
  </si>
  <si>
    <t>盛華仁</t>
  </si>
  <si>
    <t>濕了還說不要</t>
  </si>
  <si>
    <t>濕了還說要</t>
  </si>
  <si>
    <t>釃</t>
  </si>
  <si>
    <t>鯴</t>
  </si>
  <si>
    <t>㈩</t>
  </si>
  <si>
    <t>石化圖騰</t>
  </si>
  <si>
    <t>石拳戰鬥兵</t>
  </si>
  <si>
    <t>時代論壇</t>
  </si>
  <si>
    <t>時事論壇</t>
  </si>
  <si>
    <t>鰣</t>
  </si>
  <si>
    <t>史萊姆</t>
  </si>
  <si>
    <t>史萊姆王</t>
  </si>
  <si>
    <t>士兵管理員瓦爾臣</t>
  </si>
  <si>
    <t>世界經濟導報</t>
  </si>
  <si>
    <t>事實獨立</t>
  </si>
  <si>
    <t>侍從貝赫爾特</t>
  </si>
  <si>
    <t>侍從倫斯韋</t>
  </si>
  <si>
    <t>貰</t>
  </si>
  <si>
    <t>攄</t>
  </si>
  <si>
    <t>數據中國</t>
  </si>
  <si>
    <t>雙十節</t>
  </si>
  <si>
    <t>氵去車侖工力</t>
  </si>
  <si>
    <t>氵去車侖工力?</t>
  </si>
  <si>
    <t>稅力</t>
  </si>
  <si>
    <t>司馬晋</t>
  </si>
  <si>
    <t>司馬璐</t>
  </si>
  <si>
    <t>司徒華</t>
  </si>
  <si>
    <t>私?服</t>
  </si>
  <si>
    <t>私處</t>
  </si>
  <si>
    <t>思科羅</t>
  </si>
  <si>
    <t>斯諾</t>
  </si>
  <si>
    <t>斯皮爾德</t>
  </si>
  <si>
    <t>四川獨</t>
  </si>
  <si>
    <t>四川獨立</t>
  </si>
  <si>
    <t>㈣</t>
  </si>
  <si>
    <t>宋書元</t>
  </si>
  <si>
    <t>藪</t>
  </si>
  <si>
    <t>蘇菲爾</t>
  </si>
  <si>
    <t>蘇拉</t>
  </si>
  <si>
    <t>蘇南成</t>
  </si>
  <si>
    <t>蘇紹智</t>
  </si>
  <si>
    <t>蘇特勒守護兵</t>
  </si>
  <si>
    <t>蘇特勤</t>
  </si>
  <si>
    <t>蘇特勤護衛兵</t>
  </si>
  <si>
    <t>蘇特勤魔法師</t>
  </si>
  <si>
    <t>蘇曉康</t>
  </si>
  <si>
    <t>蘇盈貴</t>
  </si>
  <si>
    <t>蘇貞昌</t>
  </si>
  <si>
    <t>誶</t>
  </si>
  <si>
    <t>碎片製造商人馬克</t>
  </si>
  <si>
    <t>碎片製造商人蘇克</t>
  </si>
  <si>
    <t>孫大千</t>
  </si>
  <si>
    <t>他媽</t>
  </si>
  <si>
    <t>他媽的</t>
  </si>
  <si>
    <t>他嗎的</t>
  </si>
  <si>
    <t>他母親</t>
  </si>
  <si>
    <t>塔內</t>
  </si>
  <si>
    <t>塔烏</t>
  </si>
  <si>
    <t>鰨</t>
  </si>
  <si>
    <t>闥</t>
  </si>
  <si>
    <t>臺盟</t>
  </si>
  <si>
    <t>臺灣帝國</t>
  </si>
  <si>
    <t>臺灣獨</t>
  </si>
  <si>
    <t>臺灣共産黨</t>
  </si>
  <si>
    <t>臺灣狗</t>
  </si>
  <si>
    <t>臺灣建國運動組織</t>
  </si>
  <si>
    <t>臺灣青年獨立聯盟</t>
  </si>
  <si>
    <t>臺灣政論區</t>
  </si>
  <si>
    <t>臺灣自由聯盟</t>
  </si>
  <si>
    <t>鮐</t>
  </si>
  <si>
    <t>太監</t>
  </si>
  <si>
    <t>泰奴橋警衛兵</t>
  </si>
  <si>
    <t>泰奴橋掠奪者</t>
  </si>
  <si>
    <t>湯光中</t>
  </si>
  <si>
    <t>唐柏橋</t>
  </si>
  <si>
    <t>鞀</t>
  </si>
  <si>
    <t>謄</t>
  </si>
  <si>
    <t>天安門</t>
  </si>
  <si>
    <t>天安門錄影帶</t>
  </si>
  <si>
    <t>天安門屠殺</t>
  </si>
  <si>
    <t>天安門一代</t>
  </si>
  <si>
    <t>天閹</t>
  </si>
  <si>
    <t>田紀雲</t>
  </si>
  <si>
    <t>齠</t>
  </si>
  <si>
    <t>鰷</t>
  </si>
  <si>
    <t>銚</t>
  </si>
  <si>
    <t>庭院警衛兵</t>
  </si>
  <si>
    <t>統獨</t>
  </si>
  <si>
    <t>統獨論壇</t>
  </si>
  <si>
    <t>統戰</t>
  </si>
  <si>
    <t>頭領奧馬</t>
  </si>
  <si>
    <t>頭領墳墓管理員</t>
  </si>
  <si>
    <t>圖書管理員卡特</t>
  </si>
  <si>
    <t>團長戈登</t>
  </si>
  <si>
    <t>團員馬爾汀</t>
  </si>
  <si>
    <t>摶</t>
  </si>
  <si>
    <t>鼉</t>
  </si>
  <si>
    <t>籜</t>
  </si>
  <si>
    <t>膃</t>
  </si>
  <si>
    <t>外交論壇</t>
  </si>
  <si>
    <t>外交與方略</t>
  </si>
  <si>
    <t>晚年周恩來</t>
  </si>
  <si>
    <t>綰</t>
  </si>
  <si>
    <t>萬里</t>
  </si>
  <si>
    <t>萬潤南</t>
  </si>
  <si>
    <t>萬維讀者論壇</t>
  </si>
  <si>
    <t>萬曉東</t>
  </si>
  <si>
    <t>王寶森</t>
  </si>
  <si>
    <t>王超華</t>
  </si>
  <si>
    <t>王輔臣</t>
  </si>
  <si>
    <t>王涵萬</t>
  </si>
  <si>
    <t>王滬寧</t>
  </si>
  <si>
    <t>王軍濤</t>
  </si>
  <si>
    <t>王潤生</t>
  </si>
  <si>
    <t>王世堅</t>
  </si>
  <si>
    <t>王世勛</t>
  </si>
  <si>
    <t>王秀麗</t>
  </si>
  <si>
    <t>網禪</t>
  </si>
  <si>
    <t>網特</t>
  </si>
  <si>
    <t>鮪</t>
  </si>
  <si>
    <t>溫B</t>
  </si>
  <si>
    <t>溫逼</t>
  </si>
  <si>
    <t>溫比</t>
  </si>
  <si>
    <t>溫元凱</t>
  </si>
  <si>
    <t>閿</t>
  </si>
  <si>
    <t>無界瀏覽器</t>
  </si>
  <si>
    <t>吳百益</t>
  </si>
  <si>
    <t>吳敦義</t>
  </si>
  <si>
    <t>吳方城</t>
  </si>
  <si>
    <t>吳弘達</t>
  </si>
  <si>
    <t>吳宏達</t>
  </si>
  <si>
    <t>吳仁華</t>
  </si>
  <si>
    <t>吳淑珍</t>
  </si>
  <si>
    <t>吳學燦</t>
  </si>
  <si>
    <t>吳學璨</t>
  </si>
  <si>
    <t>吳育升</t>
  </si>
  <si>
    <t>吳志芳</t>
  </si>
  <si>
    <t>西藏獨</t>
  </si>
  <si>
    <t>吸收的圖騰</t>
  </si>
  <si>
    <t>吸血獸</t>
  </si>
  <si>
    <t>覡</t>
  </si>
  <si>
    <t>洗腦</t>
  </si>
  <si>
    <t>餼</t>
  </si>
  <si>
    <t>郤</t>
  </si>
  <si>
    <t>下體</t>
  </si>
  <si>
    <t>薟</t>
  </si>
  <si>
    <t>躚</t>
  </si>
  <si>
    <t>鮮族</t>
  </si>
  <si>
    <t>獫</t>
  </si>
  <si>
    <t>蜆</t>
  </si>
  <si>
    <t>峴</t>
  </si>
  <si>
    <t>現金</t>
  </si>
  <si>
    <t>現金交易</t>
  </si>
  <si>
    <t>獻祭的圖騰</t>
  </si>
  <si>
    <t>鯗</t>
  </si>
  <si>
    <t>項懷誠</t>
  </si>
  <si>
    <t>項小吉</t>
  </si>
  <si>
    <t>嘵</t>
  </si>
  <si>
    <t>小B樣</t>
  </si>
  <si>
    <t>小比樣</t>
  </si>
  <si>
    <t>小鶏鶏</t>
  </si>
  <si>
    <t>小靈通</t>
  </si>
  <si>
    <t>小泉純一郎</t>
  </si>
  <si>
    <t>謝長廷</t>
  </si>
  <si>
    <t>謝深山</t>
  </si>
  <si>
    <t>謝選駿</t>
  </si>
  <si>
    <t>謝中之</t>
  </si>
  <si>
    <t>辛灝年</t>
  </si>
  <si>
    <t>新觀察論壇</t>
  </si>
  <si>
    <t>新華舉報</t>
  </si>
  <si>
    <t>新華內情</t>
  </si>
  <si>
    <t>新華通論壇</t>
  </si>
  <si>
    <t>新疆獨</t>
  </si>
  <si>
    <t>新生網</t>
  </si>
  <si>
    <t>新手訓練營</t>
  </si>
  <si>
    <t>新聞出版總署</t>
  </si>
  <si>
    <t>新聞封鎖</t>
  </si>
  <si>
    <t>新義安</t>
  </si>
  <si>
    <t>新語絲</t>
  </si>
  <si>
    <t>信用危機</t>
  </si>
  <si>
    <t>邢錚</t>
  </si>
  <si>
    <t>性無能</t>
  </si>
  <si>
    <t>修煉</t>
  </si>
  <si>
    <t>頊</t>
  </si>
  <si>
    <t>虛弱圖騰</t>
  </si>
  <si>
    <t>虛無的飽食者</t>
  </si>
  <si>
    <t>徐國舅</t>
  </si>
  <si>
    <t>許財利</t>
  </si>
  <si>
    <t>許家屯</t>
  </si>
  <si>
    <t>許信良</t>
  </si>
  <si>
    <t>諼</t>
  </si>
  <si>
    <t>薛偉</t>
  </si>
  <si>
    <t>學聯</t>
  </si>
  <si>
    <t>學自聯</t>
  </si>
  <si>
    <t>澩</t>
  </si>
  <si>
    <t>閹狗</t>
  </si>
  <si>
    <t>訁</t>
  </si>
  <si>
    <t>嚴家其</t>
  </si>
  <si>
    <t>嚴家祺</t>
  </si>
  <si>
    <t>閻明複</t>
  </si>
  <si>
    <t>顔清標</t>
  </si>
  <si>
    <t>顔慶章</t>
  </si>
  <si>
    <t>顔射</t>
  </si>
  <si>
    <t>讞</t>
  </si>
  <si>
    <t>央視內部晚會</t>
  </si>
  <si>
    <t>陽痿</t>
  </si>
  <si>
    <t>楊懷安</t>
  </si>
  <si>
    <t>楊建利</t>
  </si>
  <si>
    <t>楊巍</t>
  </si>
  <si>
    <t>楊月清</t>
  </si>
  <si>
    <t>楊周</t>
  </si>
  <si>
    <t>姚羅</t>
  </si>
  <si>
    <t>姚月謙</t>
  </si>
  <si>
    <t>軺</t>
  </si>
  <si>
    <t>藥材商人蘇耐得</t>
  </si>
  <si>
    <t>藥水</t>
  </si>
  <si>
    <t>野鶏</t>
  </si>
  <si>
    <t>葉菊蘭</t>
  </si>
  <si>
    <t>夜話紫禁城</t>
  </si>
  <si>
    <t>一陀糞</t>
  </si>
  <si>
    <t>㈠</t>
  </si>
  <si>
    <t>伊莎貝爾</t>
  </si>
  <si>
    <t>伊斯蘭亞格林尼斯</t>
  </si>
  <si>
    <t>遺精</t>
  </si>
  <si>
    <t>議長阿茵斯塔</t>
  </si>
  <si>
    <t>議員斯格文德</t>
  </si>
  <si>
    <t>异見人士</t>
  </si>
  <si>
    <t>异型叛軍</t>
  </si>
  <si>
    <t>异議人士</t>
  </si>
  <si>
    <t>易丹軒</t>
  </si>
  <si>
    <t>意志不堅的圖騰</t>
  </si>
  <si>
    <t>瘞</t>
  </si>
  <si>
    <t>陰門</t>
  </si>
  <si>
    <t>陰囊</t>
  </si>
  <si>
    <t>淫貨</t>
  </si>
  <si>
    <t>尹慶民</t>
  </si>
  <si>
    <t>引導</t>
  </si>
  <si>
    <t>隱者之路</t>
  </si>
  <si>
    <t>鷹眼派氏族</t>
  </si>
  <si>
    <t>硬直圖騰</t>
  </si>
  <si>
    <t>憂鬱的艾拉</t>
  </si>
  <si>
    <t>尤比亞</t>
  </si>
  <si>
    <t>由喜貴</t>
  </si>
  <si>
    <t>游蕩的僵尸</t>
  </si>
  <si>
    <t>游蕩的士兵</t>
  </si>
  <si>
    <t>游蕩爪牙</t>
  </si>
  <si>
    <t>游錫坤</t>
  </si>
  <si>
    <t>游戲管理員</t>
  </si>
  <si>
    <t>友好的魯德</t>
  </si>
  <si>
    <t>幼龍</t>
  </si>
  <si>
    <t>于幼軍</t>
  </si>
  <si>
    <t>余英時</t>
  </si>
  <si>
    <t>漁夫菲斯曼</t>
  </si>
  <si>
    <t>輿論</t>
  </si>
  <si>
    <t>輿論反制</t>
  </si>
  <si>
    <t>傴</t>
  </si>
  <si>
    <t>宇明網</t>
  </si>
  <si>
    <t>齬</t>
  </si>
  <si>
    <t>飫</t>
  </si>
  <si>
    <t>鵒</t>
  </si>
  <si>
    <t>元老蘭提(沃德）</t>
  </si>
  <si>
    <t>緣圈圈</t>
  </si>
  <si>
    <t>遠志明</t>
  </si>
  <si>
    <t>月經</t>
  </si>
  <si>
    <t>韞</t>
  </si>
  <si>
    <t>鏨</t>
  </si>
  <si>
    <t>造愛</t>
  </si>
  <si>
    <t>則民</t>
  </si>
  <si>
    <t>擇民</t>
  </si>
  <si>
    <t>澤夫</t>
  </si>
  <si>
    <t>澤民</t>
  </si>
  <si>
    <t>賾</t>
  </si>
  <si>
    <t>賊民</t>
  </si>
  <si>
    <t>譖</t>
  </si>
  <si>
    <t>扎卡維是英雄</t>
  </si>
  <si>
    <t>驏</t>
  </si>
  <si>
    <t>張伯笠</t>
  </si>
  <si>
    <t>張博雅</t>
  </si>
  <si>
    <t>張鋼</t>
  </si>
  <si>
    <t>張健</t>
  </si>
  <si>
    <t>張林</t>
  </si>
  <si>
    <t>張清芳</t>
  </si>
  <si>
    <t>張偉國</t>
  </si>
  <si>
    <t>張溫鷹</t>
  </si>
  <si>
    <t>張昭富</t>
  </si>
  <si>
    <t>張志清</t>
  </si>
  <si>
    <t>章孝嚴</t>
  </si>
  <si>
    <t>帳號</t>
  </si>
  <si>
    <t>賬號</t>
  </si>
  <si>
    <t>招鶏</t>
  </si>
  <si>
    <t>趙海青</t>
  </si>
  <si>
    <t>趙建銘</t>
  </si>
  <si>
    <t>趙南</t>
  </si>
  <si>
    <t>趙品潞</t>
  </si>
  <si>
    <t>趙曉微</t>
  </si>
  <si>
    <t>貞操</t>
  </si>
  <si>
    <t>爭鳴論壇</t>
  </si>
  <si>
    <t>正見網</t>
  </si>
  <si>
    <t>正義黨論壇</t>
  </si>
  <si>
    <t>㊣</t>
  </si>
  <si>
    <t>鄭寶清</t>
  </si>
  <si>
    <t>鄭麗文</t>
  </si>
  <si>
    <t>鄭義</t>
  </si>
  <si>
    <t>鄭餘鎮</t>
  </si>
  <si>
    <t>鄭源</t>
  </si>
  <si>
    <t>鄭運鵬</t>
  </si>
  <si>
    <t>政權</t>
  </si>
  <si>
    <t>縶</t>
  </si>
  <si>
    <t>躑</t>
  </si>
  <si>
    <t>指點江山論壇</t>
  </si>
  <si>
    <t>騭</t>
  </si>
  <si>
    <t>觶</t>
  </si>
  <si>
    <t>躓</t>
  </si>
  <si>
    <t>中毒的圖騰</t>
  </si>
  <si>
    <t>中毒圖騰</t>
  </si>
  <si>
    <t>中俄邊界</t>
  </si>
  <si>
    <t>中國復興論壇</t>
  </si>
  <si>
    <t>中國共産黨</t>
  </si>
  <si>
    <t>中國孤兒院</t>
  </si>
  <si>
    <t>中國和平</t>
  </si>
  <si>
    <t>中國論壇</t>
  </si>
  <si>
    <t>中國社會進步黨</t>
  </si>
  <si>
    <t>中國社會論壇</t>
  </si>
  <si>
    <t>中國威脅論</t>
  </si>
  <si>
    <t>中國問題論壇</t>
  </si>
  <si>
    <t>中國移動通信</t>
  </si>
  <si>
    <t>中國真實內容</t>
  </si>
  <si>
    <t>中國猪</t>
  </si>
  <si>
    <t>中華大地</t>
  </si>
  <si>
    <t>中華大衆</t>
  </si>
  <si>
    <t>中華講清</t>
  </si>
  <si>
    <t>中華民國</t>
  </si>
  <si>
    <t>中華人民實話實說</t>
  </si>
  <si>
    <t>中華人民正邪</t>
  </si>
  <si>
    <t>中華時事</t>
  </si>
  <si>
    <t>中華養生益智功</t>
  </si>
  <si>
    <t>中華真實報道</t>
  </si>
  <si>
    <t>鐘山風雨論壇</t>
  </si>
  <si>
    <t>周鋒鎖</t>
  </si>
  <si>
    <t>周守訓</t>
  </si>
  <si>
    <t>朱鳳芝</t>
  </si>
  <si>
    <t>朱立倫</t>
  </si>
  <si>
    <t>朱溶劑</t>
  </si>
  <si>
    <t>㈱</t>
  </si>
  <si>
    <t>猪聾畸</t>
  </si>
  <si>
    <t>主攻指揮官</t>
  </si>
  <si>
    <t>主義</t>
  </si>
  <si>
    <t>助手威爾特</t>
  </si>
  <si>
    <t>顓</t>
  </si>
  <si>
    <t>轉化</t>
  </si>
  <si>
    <t>諑</t>
  </si>
  <si>
    <t>資本主義</t>
  </si>
  <si>
    <t>鯔</t>
  </si>
  <si>
    <t>自民黨</t>
  </si>
  <si>
    <t>自由民主論壇</t>
  </si>
  <si>
    <t>總理</t>
  </si>
  <si>
    <t>諏</t>
  </si>
  <si>
    <t>鯫</t>
  </si>
  <si>
    <t>躦</t>
  </si>
  <si>
    <t>纘</t>
  </si>
  <si>
    <t>bcd.s.59764.com</t>
  </si>
  <si>
    <t>kkk.xaoh.cn</t>
  </si>
  <si>
    <t>www.xaoh.cn</t>
  </si>
  <si>
    <t>zzz.xaoh.cn</t>
  </si>
  <si>
    <t>aa.yazhousetu.hi.9705.net.cn</t>
  </si>
  <si>
    <t>eee.xaoh.cn</t>
  </si>
  <si>
    <t>lll.xaoh.cn</t>
  </si>
  <si>
    <t>jj.pangfangwuyuetian.hi.9705.net.cn</t>
  </si>
  <si>
    <t>rrr.xaoh.cn</t>
  </si>
  <si>
    <t>ooo.xaoh.cn</t>
  </si>
  <si>
    <t>www.zy528.com</t>
  </si>
  <si>
    <t>aaad.s.59764.com</t>
  </si>
  <si>
    <t>www.dy6789.cn</t>
  </si>
  <si>
    <t>aaac.s.51524.com</t>
  </si>
  <si>
    <t>208.43.198.56</t>
  </si>
  <si>
    <t>166578.cn</t>
  </si>
  <si>
    <t>www.wang567.com</t>
  </si>
  <si>
    <t>www.bin5.cn</t>
  </si>
  <si>
    <t>www.sanjidianying.com.cn</t>
  </si>
  <si>
    <t>www.anule.cn</t>
  </si>
  <si>
    <t>www.976543.com</t>
  </si>
  <si>
    <t>www.50spcombaidu1828adyou97sace.co.cc</t>
  </si>
  <si>
    <t>chengrenmanhua.1242.net.cn</t>
  </si>
  <si>
    <t>qingsewuyuetian.1174.net.cn</t>
  </si>
  <si>
    <t>lunlidianyingxiazai.1174.net.cn</t>
  </si>
  <si>
    <t>siwameitui.1274.net.cn</t>
  </si>
  <si>
    <t>niuniujidi.1174.net.cn</t>
  </si>
  <si>
    <t>xiao77.1243.net.cn</t>
  </si>
  <si>
    <t>woyinwose.1243.net.cn</t>
  </si>
  <si>
    <t>dingxiang.1249.net</t>
  </si>
  <si>
    <t>cnaicheng.1174.net.cn</t>
  </si>
  <si>
    <t>1234chengren.1249.net.cn</t>
  </si>
  <si>
    <t>sewuyuetian.1174.net.cn</t>
  </si>
  <si>
    <t>huangsexiaoshuo.1242.net.cn</t>
  </si>
  <si>
    <t>lunlidianying.1274.net.cn</t>
  </si>
  <si>
    <t>xingqingzhongren.1174.net.cn</t>
  </si>
  <si>
    <t>chengrenwangzhi.1242.net.cn</t>
  </si>
  <si>
    <t>xiao77luntan.1249.net.cn</t>
  </si>
  <si>
    <t>dingxiang.1243.net.cn</t>
  </si>
  <si>
    <t>11xp.1243.net.cn</t>
  </si>
  <si>
    <t>baijie.1249.net.cn</t>
  </si>
  <si>
    <t>sewuyuetian.1274.net.cn</t>
  </si>
  <si>
    <t>meiguiqingren.1274.net.cn</t>
  </si>
  <si>
    <t>tb.hi.4024.net.cn</t>
  </si>
  <si>
    <t>www.91wangyou.com</t>
  </si>
  <si>
    <t>www.wow366.cn</t>
  </si>
  <si>
    <t>www.yxnpc.com</t>
  </si>
  <si>
    <t>www.365jw.com</t>
  </si>
  <si>
    <t>58.253.67.74</t>
  </si>
  <si>
    <t>www.978808.com</t>
  </si>
  <si>
    <t>www.sexwyt.com</t>
  </si>
  <si>
    <t>7GG</t>
  </si>
  <si>
    <t>www.567yx.com</t>
  </si>
  <si>
    <t>131.com</t>
  </si>
  <si>
    <t>bbs.7gg.cn</t>
  </si>
  <si>
    <t>www.99game.net</t>
  </si>
  <si>
    <t>ppt.cc</t>
  </si>
  <si>
    <t>www.zsyxhd.cn</t>
  </si>
  <si>
    <t>www.foyeye.com</t>
  </si>
  <si>
    <t>www.23nice.com.cn</t>
  </si>
  <si>
    <t>www.maituan.com</t>
  </si>
  <si>
    <t>www.ylteam.cn</t>
  </si>
  <si>
    <t>www.yhzt.org</t>
  </si>
  <si>
    <t>vip886.com</t>
  </si>
  <si>
    <t>www.neicehao.cn</t>
  </si>
  <si>
    <t>bbs.butcn.com</t>
  </si>
  <si>
    <t>www.gamelifeclub.cn</t>
  </si>
  <si>
    <t>consignment5173</t>
  </si>
  <si>
    <t>www.70yx.com</t>
  </si>
  <si>
    <t>www.legu.com</t>
  </si>
  <si>
    <t>ko180</t>
  </si>
  <si>
    <t>bbs.pkmmo</t>
  </si>
  <si>
    <t>whoyo.com</t>
  </si>
  <si>
    <t>www.2q5q.com</t>
  </si>
  <si>
    <t>www.zxkaku.cn</t>
  </si>
  <si>
    <t>www.gw17173.cn</t>
  </si>
  <si>
    <t>www.315ts.net</t>
  </si>
  <si>
    <t>qgqm.org</t>
  </si>
  <si>
    <t>17173dl.net</t>
  </si>
  <si>
    <t>i9game.com</t>
  </si>
  <si>
    <t>365gn</t>
  </si>
  <si>
    <t>158le.com</t>
  </si>
  <si>
    <t>1100y.com</t>
  </si>
  <si>
    <t>bulaoge.com</t>
  </si>
  <si>
    <t>17youle.com</t>
  </si>
  <si>
    <t>reddidi.com.cn</t>
  </si>
  <si>
    <t>icpcn.com</t>
  </si>
  <si>
    <t>ul86.com</t>
  </si>
  <si>
    <t>showka8.com</t>
  </si>
  <si>
    <t>szlmgh.cn</t>
  </si>
  <si>
    <t>bbs.766.com</t>
  </si>
  <si>
    <t>www.766.com</t>
  </si>
  <si>
    <t>91bysd.cn</t>
  </si>
  <si>
    <t>jiayyou.cn</t>
  </si>
  <si>
    <t>gigabyte.cn</t>
  </si>
  <si>
    <t>duowan</t>
  </si>
  <si>
    <t>wgxiaowu.com</t>
  </si>
  <si>
    <t>youxiji888.cn</t>
  </si>
  <si>
    <t>yz55.cn</t>
  </si>
  <si>
    <t>Carrefour</t>
  </si>
  <si>
    <t>51jiafen.cn</t>
  </si>
  <si>
    <t>597ft.com</t>
  </si>
  <si>
    <t>itnongzhuang.com2y7v.cnhwxvote.cn</t>
  </si>
  <si>
    <t>92klgh.cn</t>
  </si>
  <si>
    <t>xiaoqinzaixian.cn</t>
  </si>
  <si>
    <t>661661.com</t>
  </si>
  <si>
    <t>haosilu.com</t>
  </si>
  <si>
    <t>dl.com</t>
  </si>
  <si>
    <t>xl517.com</t>
  </si>
  <si>
    <t>sjlike.com</t>
  </si>
  <si>
    <t>tont.cn</t>
  </si>
  <si>
    <t>xq-wl.cn</t>
  </si>
  <si>
    <t>feitengdl.com</t>
  </si>
  <si>
    <t>bz176.com</t>
  </si>
  <si>
    <t>dadati.com</t>
  </si>
  <si>
    <t>asgardcn.com</t>
  </si>
  <si>
    <t>dolbbs.com</t>
  </si>
  <si>
    <t>okaygood.cn</t>
  </si>
  <si>
    <t>1t1t.com</t>
  </si>
  <si>
    <t>jinpaopao.com</t>
  </si>
  <si>
    <t>blacksee.com.cn</t>
  </si>
  <si>
    <t>1qmsj.com</t>
  </si>
  <si>
    <t>202333.com</t>
  </si>
  <si>
    <t>luoxialu.cn</t>
  </si>
  <si>
    <t>37447.cn</t>
  </si>
  <si>
    <t>567567aa.cn</t>
  </si>
  <si>
    <t>09city.com</t>
  </si>
  <si>
    <t>71ka.com</t>
  </si>
  <si>
    <t>fy371.com</t>
  </si>
  <si>
    <t>365tttyx.com</t>
  </si>
  <si>
    <t>host800.com</t>
  </si>
  <si>
    <t>lybbs.info</t>
  </si>
  <si>
    <t>ys168.com</t>
  </si>
  <si>
    <t>88mysf.com</t>
  </si>
  <si>
    <t>5d6d.com</t>
  </si>
  <si>
    <t>id666.uqc.cn</t>
  </si>
  <si>
    <t>stlmbbs.cn</t>
  </si>
  <si>
    <t>pcikchina.com</t>
  </si>
  <si>
    <t>lxsm888.com</t>
  </si>
  <si>
    <t>wangyoudl.com</t>
  </si>
  <si>
    <t>chinavfx.net</t>
  </si>
  <si>
    <t>zxsj188.com</t>
  </si>
  <si>
    <t>wg7766.cn</t>
  </si>
  <si>
    <t>e7sw.cn</t>
  </si>
  <si>
    <t>jooplay.com</t>
  </si>
  <si>
    <t>gssmtt.com</t>
  </si>
  <si>
    <t>likeko.com</t>
  </si>
  <si>
    <t>lyx-game.cn</t>
  </si>
  <si>
    <t>wy33.com</t>
  </si>
  <si>
    <t>zy666.net</t>
  </si>
  <si>
    <t>newsmth.net</t>
  </si>
  <si>
    <t>l2jsom.cn</t>
  </si>
  <si>
    <t>13888wg.com</t>
  </si>
  <si>
    <t>qtoy.com</t>
  </si>
  <si>
    <t>1000scarf.com</t>
  </si>
  <si>
    <t>digitallongking.com</t>
  </si>
  <si>
    <t>zaixu.net</t>
  </si>
  <si>
    <t>ncyh.cn</t>
  </si>
  <si>
    <t>888895.com</t>
  </si>
  <si>
    <t>ising99.com</t>
  </si>
  <si>
    <t>cikcatv.2om</t>
  </si>
  <si>
    <t>parke888.com</t>
  </si>
  <si>
    <t>01gh.com</t>
  </si>
  <si>
    <t>gogo.net</t>
  </si>
  <si>
    <t>uu1001.com</t>
  </si>
  <si>
    <t>wy724.com</t>
  </si>
  <si>
    <t>prettyirene.net</t>
  </si>
  <si>
    <t>yaokong7.com</t>
  </si>
  <si>
    <t>zzmysf.com</t>
  </si>
  <si>
    <t>52sxhy.cn</t>
  </si>
  <si>
    <t>92wydl.com</t>
  </si>
  <si>
    <t>g365.net</t>
  </si>
  <si>
    <t>pkmmo.com</t>
  </si>
  <si>
    <t>52ppsa.cn</t>
  </si>
  <si>
    <t>bl62.com</t>
  </si>
  <si>
    <t>canyaa.com</t>
  </si>
  <si>
    <t>lordren.com</t>
  </si>
  <si>
    <t>xya3.cn</t>
  </si>
  <si>
    <t>5m5m5m.com</t>
  </si>
  <si>
    <t>www.gardcn.com</t>
  </si>
  <si>
    <t>www.sf766.com.cn</t>
  </si>
  <si>
    <t>ent365.com</t>
  </si>
  <si>
    <t>18900.com</t>
  </si>
  <si>
    <t>7mmo.com</t>
  </si>
  <si>
    <t>cdream.com</t>
  </si>
  <si>
    <t>wy3868.com</t>
  </si>
  <si>
    <t>nbfib.cn</t>
  </si>
  <si>
    <t>17173yxdl.cn</t>
  </si>
  <si>
    <t>osisa.cn</t>
  </si>
  <si>
    <t>haouse.cn</t>
  </si>
  <si>
    <t>54hero.com</t>
  </si>
  <si>
    <t>ieboy.cn</t>
  </si>
  <si>
    <t>geocities.com</t>
  </si>
  <si>
    <t>xiuau.cn</t>
  </si>
  <si>
    <t>cvceo.com</t>
  </si>
  <si>
    <t>fxjsqc.com</t>
  </si>
  <si>
    <t>thec.cn</t>
  </si>
  <si>
    <t>c5c8.cn</t>
  </si>
  <si>
    <t>a33.com</t>
  </si>
  <si>
    <t>qqsg.org</t>
  </si>
  <si>
    <t>my3q.com</t>
  </si>
  <si>
    <t>51juezhan.com</t>
  </si>
  <si>
    <t>kartt.cn</t>
  </si>
  <si>
    <t>hexun.com</t>
  </si>
  <si>
    <t>15wy.com</t>
  </si>
  <si>
    <t>13ml.net</t>
  </si>
  <si>
    <t>homexf.cn</t>
  </si>
  <si>
    <t>xyxgh.com</t>
  </si>
  <si>
    <t>jdyou.com</t>
  </si>
  <si>
    <t>langyou.info</t>
  </si>
  <si>
    <t>duowan.com</t>
  </si>
  <si>
    <t>8188mu.com</t>
  </si>
  <si>
    <t>tianlong4f.cn</t>
  </si>
  <si>
    <t>yeswm.com</t>
  </si>
  <si>
    <t>wgbobo.cn</t>
  </si>
  <si>
    <t>haog8.cn</t>
  </si>
  <si>
    <t>47513.cn</t>
  </si>
  <si>
    <t>92ey.com</t>
  </si>
  <si>
    <t>hao1788.co</t>
  </si>
  <si>
    <t>mgjzybj.com</t>
  </si>
  <si>
    <t>xdns.eu</t>
  </si>
  <si>
    <t>shenycs.co</t>
  </si>
  <si>
    <t>mpceggs.cn</t>
  </si>
  <si>
    <t>kod920.cn</t>
  </si>
  <si>
    <t>njgamecollege.org</t>
  </si>
  <si>
    <t>51hdw.com</t>
  </si>
  <si>
    <t>025game.cn</t>
  </si>
  <si>
    <t>bibidu.com</t>
  </si>
  <si>
    <t>bwowd.com</t>
  </si>
  <si>
    <t>3kwow.com</t>
  </si>
  <si>
    <t>zx002.com</t>
  </si>
  <si>
    <t>bazhuwg.cn</t>
  </si>
  <si>
    <t>991game.com</t>
  </si>
  <si>
    <t>zuanshi1000.cn</t>
  </si>
  <si>
    <t>10mb.cn</t>
  </si>
  <si>
    <t>Huihuangtx.com</t>
  </si>
  <si>
    <t>chongxianmu.cn</t>
  </si>
  <si>
    <t>any2000.com</t>
  </si>
  <si>
    <t>99sa.com</t>
  </si>
  <si>
    <t>zhidian8.com</t>
  </si>
  <si>
    <t>t9wg.cn</t>
  </si>
  <si>
    <t>bobaoping</t>
  </si>
  <si>
    <t>qixingnet.com</t>
  </si>
  <si>
    <t>88kx.com</t>
  </si>
  <si>
    <t>00sm.cn</t>
  </si>
  <si>
    <t>moyi520.cn</t>
  </si>
  <si>
    <t>d666.com</t>
  </si>
  <si>
    <t>fisonet.com</t>
  </si>
  <si>
    <t>0571qq.com</t>
  </si>
  <si>
    <t>173at.com</t>
  </si>
  <si>
    <t>pk200.com</t>
  </si>
  <si>
    <t>2feiche.cn</t>
  </si>
  <si>
    <t>jjdlw.com</t>
  </si>
  <si>
    <t>xyq2sf.com</t>
  </si>
  <si>
    <t>69nb.com</t>
  </si>
  <si>
    <t>txwsWind</t>
  </si>
  <si>
    <t>jiayyou.com</t>
  </si>
  <si>
    <t>胡总书记</t>
  </si>
  <si>
    <t>胡景涛</t>
  </si>
  <si>
    <t>大纪元</t>
  </si>
  <si>
    <t>发改委</t>
  </si>
  <si>
    <t>大纪元新闻网</t>
  </si>
  <si>
    <t>燕玲论坛</t>
  </si>
  <si>
    <t>urban</t>
  </si>
  <si>
    <t>cao</t>
  </si>
  <si>
    <t>他妈的</t>
  </si>
  <si>
    <t>urban-rivals</t>
  </si>
  <si>
    <t>rivals</t>
  </si>
  <si>
    <t>UR</t>
  </si>
  <si>
    <t>她妈</t>
  </si>
  <si>
    <t>牛B</t>
  </si>
  <si>
    <t>日你妈</t>
  </si>
  <si>
    <t>不玩了</t>
  </si>
  <si>
    <t>删号</t>
  </si>
  <si>
    <t>卖号</t>
  </si>
  <si>
    <t>草你妈</t>
  </si>
  <si>
    <t>T.M.D</t>
  </si>
  <si>
    <t>出售账号</t>
  </si>
  <si>
    <t>出售此号</t>
  </si>
  <si>
    <t>U/R</t>
  </si>
  <si>
    <t>U-R</t>
  </si>
  <si>
    <t>吗的</t>
  </si>
  <si>
    <t>8仙</t>
  </si>
  <si>
    <t>出售神符</t>
  </si>
  <si>
    <t>黄色</t>
  </si>
  <si>
    <t>NPC</t>
  </si>
  <si>
    <t>*法*轮*功*</t>
  </si>
  <si>
    <t>*李*洪*志*阿扁</t>
  </si>
  <si>
    <t>挨球</t>
  </si>
  <si>
    <t>安全局</t>
  </si>
  <si>
    <t>澳洲光明网</t>
  </si>
  <si>
    <t>八九</t>
  </si>
  <si>
    <t>八九风波</t>
  </si>
  <si>
    <t>办理文凭</t>
  </si>
  <si>
    <t>办理证件</t>
  </si>
  <si>
    <t>包皮</t>
  </si>
  <si>
    <t>保钓</t>
  </si>
  <si>
    <t>保监会</t>
  </si>
  <si>
    <t>保密局</t>
  </si>
  <si>
    <t>鸨</t>
  </si>
  <si>
    <t>鲍岳桥</t>
  </si>
  <si>
    <t>暴动</t>
  </si>
  <si>
    <t>暴乱</t>
  </si>
  <si>
    <t>暴徒</t>
  </si>
  <si>
    <t>北京之春</t>
  </si>
  <si>
    <t>贝肉</t>
  </si>
  <si>
    <t>本?拉登</t>
  </si>
  <si>
    <t>苯比</t>
  </si>
  <si>
    <t>笨屄</t>
  </si>
  <si>
    <t>笨逼</t>
  </si>
  <si>
    <t>逼你老母</t>
  </si>
  <si>
    <t>比毛</t>
  </si>
  <si>
    <t>宾周</t>
  </si>
  <si>
    <t>波霸</t>
  </si>
  <si>
    <t>博讯</t>
  </si>
  <si>
    <t>薄一波</t>
  </si>
  <si>
    <t>布雷尔</t>
  </si>
  <si>
    <t>财政部</t>
  </si>
  <si>
    <t>参事室</t>
  </si>
  <si>
    <t>操GM</t>
  </si>
  <si>
    <t>操XX</t>
  </si>
  <si>
    <t>操你妈屄</t>
  </si>
  <si>
    <t>草的你妈</t>
  </si>
  <si>
    <t>草妈</t>
  </si>
  <si>
    <t>草拟妈</t>
  </si>
  <si>
    <t>测绘局</t>
  </si>
  <si>
    <t>插GM</t>
  </si>
  <si>
    <t>插你妈</t>
  </si>
  <si>
    <t>插深些</t>
  </si>
  <si>
    <t>产权局</t>
  </si>
  <si>
    <t>车臣</t>
  </si>
  <si>
    <t>车仑</t>
  </si>
  <si>
    <t>陈功</t>
  </si>
  <si>
    <t>陈水扁</t>
  </si>
  <si>
    <t>陈希同</t>
  </si>
  <si>
    <t>陈晓宁</t>
  </si>
  <si>
    <t>成人电影</t>
  </si>
  <si>
    <t>吃大便</t>
  </si>
  <si>
    <t>吃屎</t>
  </si>
  <si>
    <t>迟浩田</t>
  </si>
  <si>
    <t>抽你丫的</t>
  </si>
  <si>
    <t>臭化西</t>
  </si>
  <si>
    <t>出售假币</t>
  </si>
  <si>
    <t>出售枪支</t>
  </si>
  <si>
    <t>出售手枪</t>
  </si>
  <si>
    <t>吹喇叭</t>
  </si>
  <si>
    <t>吹箫</t>
  </si>
  <si>
    <t>蠢猪</t>
  </si>
  <si>
    <t>戳你</t>
  </si>
  <si>
    <t>粗制吗啡</t>
  </si>
  <si>
    <t>催情药</t>
  </si>
  <si>
    <t>大逼</t>
  </si>
  <si>
    <t>大波波</t>
  </si>
  <si>
    <t>大麻树脂</t>
  </si>
  <si>
    <t>大麻油</t>
  </si>
  <si>
    <t>大师</t>
  </si>
  <si>
    <t>戴维教</t>
  </si>
  <si>
    <t>大学骚乱</t>
  </si>
  <si>
    <t>大血B</t>
  </si>
  <si>
    <t>呆卵</t>
  </si>
  <si>
    <t>戴海静</t>
  </si>
  <si>
    <t>戴红</t>
  </si>
  <si>
    <t>戴晶</t>
  </si>
  <si>
    <t>党主席</t>
  </si>
  <si>
    <t>档案局</t>
  </si>
  <si>
    <t>盗窃犯</t>
  </si>
  <si>
    <t>帝国主义</t>
  </si>
  <si>
    <t>电监会</t>
  </si>
  <si>
    <t>叼你</t>
  </si>
  <si>
    <t>叼你妈</t>
  </si>
  <si>
    <t>屌7</t>
  </si>
  <si>
    <t>屌鸠</t>
  </si>
  <si>
    <t>屌毛</t>
  </si>
  <si>
    <t>屌七</t>
  </si>
  <si>
    <t>屌西</t>
  </si>
  <si>
    <t>钓鱼台</t>
  </si>
  <si>
    <t>丁关根</t>
  </si>
  <si>
    <t>丁子霖</t>
  </si>
  <si>
    <t>东北独立</t>
  </si>
  <si>
    <t>东升</t>
  </si>
  <si>
    <t>东突暴动和独立</t>
  </si>
  <si>
    <t>东突组织</t>
  </si>
  <si>
    <t>董建华</t>
  </si>
  <si>
    <t>董贱华</t>
  </si>
  <si>
    <t>董文华</t>
  </si>
  <si>
    <t>懂文华</t>
  </si>
  <si>
    <t>独立</t>
  </si>
  <si>
    <t>独立台湾会</t>
  </si>
  <si>
    <t>二屄</t>
  </si>
  <si>
    <t>二乙基酰胺发抡</t>
  </si>
  <si>
    <t>发抡功</t>
  </si>
  <si>
    <t>发伦</t>
  </si>
  <si>
    <t>发伦功</t>
  </si>
  <si>
    <t>发轮</t>
  </si>
  <si>
    <t>发论</t>
  </si>
  <si>
    <t>发论公</t>
  </si>
  <si>
    <t>发论功</t>
  </si>
  <si>
    <t>法(轮)功</t>
  </si>
  <si>
    <t>法*轮*功</t>
  </si>
  <si>
    <t>法功</t>
  </si>
  <si>
    <t>法愣</t>
  </si>
  <si>
    <t>法仑</t>
  </si>
  <si>
    <t>法西斯</t>
  </si>
  <si>
    <t>法制办</t>
  </si>
  <si>
    <t>反动</t>
  </si>
  <si>
    <t>反革命</t>
  </si>
  <si>
    <t>反华</t>
  </si>
  <si>
    <t>反恐委员会</t>
  </si>
  <si>
    <t>反日</t>
  </si>
  <si>
    <t>反政府</t>
  </si>
  <si>
    <t>分裂祖国</t>
  </si>
  <si>
    <t>佛展千手法</t>
  </si>
  <si>
    <t>斧头镰刀</t>
  </si>
  <si>
    <t>傅鹏</t>
  </si>
  <si>
    <t>傅作义</t>
  </si>
  <si>
    <t>干GM</t>
  </si>
  <si>
    <t>干拎娘</t>
  </si>
  <si>
    <t>干妳老母</t>
  </si>
  <si>
    <t>干妳妈</t>
  </si>
  <si>
    <t>干妳娘</t>
  </si>
  <si>
    <t>干你妈</t>
  </si>
  <si>
    <t>干你妈b</t>
  </si>
  <si>
    <t>干你妈逼</t>
  </si>
  <si>
    <t>干你娘</t>
  </si>
  <si>
    <t>肛</t>
  </si>
  <si>
    <t>肛门</t>
  </si>
  <si>
    <t>港澳办</t>
  </si>
  <si>
    <t>高俊</t>
  </si>
  <si>
    <t>高校暴乱</t>
  </si>
  <si>
    <t>高校群体事件</t>
  </si>
  <si>
    <t>高校骚乱</t>
  </si>
  <si>
    <t>睾</t>
  </si>
  <si>
    <t>膏药旗</t>
  </si>
  <si>
    <t>弓虽女干</t>
  </si>
  <si>
    <t>公安</t>
  </si>
  <si>
    <t>公安部</t>
  </si>
  <si>
    <t>公安局</t>
  </si>
  <si>
    <t>共产主义</t>
  </si>
  <si>
    <t>共狗</t>
  </si>
  <si>
    <t>狗卵</t>
  </si>
  <si>
    <t>狗屁</t>
  </si>
  <si>
    <t>狗日的</t>
  </si>
  <si>
    <t>官逼民反</t>
  </si>
  <si>
    <t>官商勾结</t>
  </si>
  <si>
    <t>龟儿子</t>
  </si>
  <si>
    <t>龟孙子</t>
  </si>
  <si>
    <t>鬼村</t>
  </si>
  <si>
    <t>滚</t>
  </si>
  <si>
    <t>国安局</t>
  </si>
  <si>
    <t>国防部</t>
  </si>
  <si>
    <t>国防科工委</t>
  </si>
  <si>
    <t>国管局</t>
  </si>
  <si>
    <t>国际法院</t>
  </si>
  <si>
    <t>国家民委</t>
  </si>
  <si>
    <t>国家主席</t>
  </si>
  <si>
    <t>国家主要部委</t>
  </si>
  <si>
    <t>国民党</t>
  </si>
  <si>
    <t>国民党万岁</t>
  </si>
  <si>
    <t>海洋局</t>
  </si>
  <si>
    <t>何候华</t>
  </si>
  <si>
    <t>黑社会</t>
  </si>
  <si>
    <t>黑手党</t>
  </si>
  <si>
    <t>红卫兵</t>
  </si>
  <si>
    <t>洪兴</t>
  </si>
  <si>
    <t>洪志</t>
  </si>
  <si>
    <t>胡XX</t>
  </si>
  <si>
    <t>胡紧涛</t>
  </si>
  <si>
    <t>胡紧掏</t>
  </si>
  <si>
    <t>胡紧套</t>
  </si>
  <si>
    <t>胡锦淘</t>
  </si>
  <si>
    <t>胡乔木</t>
  </si>
  <si>
    <t>花柳</t>
  </si>
  <si>
    <t>换妻</t>
  </si>
  <si>
    <t>黄色小电影</t>
  </si>
  <si>
    <t>回民暴动</t>
  </si>
  <si>
    <t>回族人吃猪肉</t>
  </si>
  <si>
    <t>昏药</t>
  </si>
  <si>
    <t>火棒</t>
  </si>
  <si>
    <t>基督</t>
  </si>
  <si>
    <t>激情小电影</t>
  </si>
  <si>
    <t>鸡</t>
  </si>
  <si>
    <t>计牌软件</t>
  </si>
  <si>
    <t>计生委</t>
  </si>
  <si>
    <t>妓</t>
  </si>
  <si>
    <t>妓院</t>
  </si>
  <si>
    <t>奸</t>
  </si>
  <si>
    <t>奸夫淫妇</t>
  </si>
  <si>
    <t>奸你</t>
  </si>
  <si>
    <t>贱货</t>
  </si>
  <si>
    <t>江Core</t>
  </si>
  <si>
    <t>江八</t>
  </si>
  <si>
    <t>江独裁</t>
  </si>
  <si>
    <t>江核心</t>
  </si>
  <si>
    <t>江戏子</t>
  </si>
  <si>
    <t>江择民</t>
  </si>
  <si>
    <t>江贼民</t>
  </si>
  <si>
    <t>江折民</t>
  </si>
  <si>
    <t>江猪</t>
  </si>
  <si>
    <t>江主席</t>
  </si>
  <si>
    <t>僵贼民</t>
  </si>
  <si>
    <t>酱猪媳</t>
  </si>
  <si>
    <t>交通部</t>
  </si>
  <si>
    <t>姣西</t>
  </si>
  <si>
    <t>叫小姐</t>
  </si>
  <si>
    <t>教育部</t>
  </si>
  <si>
    <t>她妈的金日成</t>
  </si>
  <si>
    <t>禁书</t>
  </si>
  <si>
    <t>经济社会理事会</t>
  </si>
  <si>
    <t>经社理事会</t>
  </si>
  <si>
    <t>警匪一家</t>
  </si>
  <si>
    <t>敬国神社</t>
  </si>
  <si>
    <t>靖国神社</t>
  </si>
  <si>
    <t>静坐</t>
  </si>
  <si>
    <t>纠察员</t>
  </si>
  <si>
    <t>鸠</t>
  </si>
  <si>
    <t>鸠屎</t>
  </si>
  <si>
    <t>军长发威</t>
  </si>
  <si>
    <t>军国主义</t>
  </si>
  <si>
    <t>军妓</t>
  </si>
  <si>
    <t>靠</t>
  </si>
  <si>
    <t>靠你妈</t>
  </si>
  <si>
    <t>靠腰</t>
  </si>
  <si>
    <t>可待因</t>
  </si>
  <si>
    <t>可卡叶</t>
  </si>
  <si>
    <t>恐怖份子</t>
  </si>
  <si>
    <t>恐怖主义</t>
  </si>
  <si>
    <t>寇晓伟</t>
  </si>
  <si>
    <t>狂操你全家</t>
  </si>
  <si>
    <t>拉登</t>
  </si>
  <si>
    <t>烂B</t>
  </si>
  <si>
    <t>烂屄</t>
  </si>
  <si>
    <t>烂屌</t>
  </si>
  <si>
    <t>烂货</t>
  </si>
  <si>
    <t>劳+教+所</t>
  </si>
  <si>
    <t>劳动保障部</t>
  </si>
  <si>
    <t>老逼</t>
  </si>
  <si>
    <t>老母</t>
  </si>
  <si>
    <t>黎阳评</t>
  </si>
  <si>
    <t>李弘旨</t>
  </si>
  <si>
    <t>李红志</t>
  </si>
  <si>
    <t>李宏旨</t>
  </si>
  <si>
    <t>李宏志</t>
  </si>
  <si>
    <t>李鹏*</t>
  </si>
  <si>
    <t>李山</t>
  </si>
  <si>
    <t>李铁映</t>
  </si>
  <si>
    <t>李先念</t>
  </si>
  <si>
    <t>联大</t>
  </si>
  <si>
    <t>联合国</t>
  </si>
  <si>
    <t>联合国大会</t>
  </si>
  <si>
    <t>联易</t>
  </si>
  <si>
    <t>联易互动</t>
  </si>
  <si>
    <t>粮食局</t>
  </si>
  <si>
    <t>两腿之间</t>
  </si>
  <si>
    <t>林业局</t>
  </si>
  <si>
    <t>刘军</t>
  </si>
  <si>
    <t>流氓</t>
  </si>
  <si>
    <t>六.四</t>
  </si>
  <si>
    <t>六。四</t>
  </si>
  <si>
    <t>六?四</t>
  </si>
  <si>
    <t>六合彩</t>
  </si>
  <si>
    <t>六-四</t>
  </si>
  <si>
    <t>六四事件</t>
  </si>
  <si>
    <t>六四真相</t>
  </si>
  <si>
    <t>龙新民</t>
  </si>
  <si>
    <t>旅游局</t>
  </si>
  <si>
    <t>卵</t>
  </si>
  <si>
    <t>轮功</t>
  </si>
  <si>
    <t>骡干</t>
  </si>
  <si>
    <t>妈比</t>
  </si>
  <si>
    <t>妈卖妈屁</t>
  </si>
  <si>
    <t>妈祖</t>
  </si>
  <si>
    <t>麻醉钢枪</t>
  </si>
  <si>
    <t>麻醉枪</t>
  </si>
  <si>
    <t>麻醉药</t>
  </si>
  <si>
    <t>麻醉乙醚</t>
  </si>
  <si>
    <t>马卖马屁</t>
  </si>
  <si>
    <t>吗啡</t>
  </si>
  <si>
    <t>吗啡碱</t>
  </si>
  <si>
    <t>吗啡片</t>
  </si>
  <si>
    <t>买财富</t>
  </si>
  <si>
    <t>买卖枪支</t>
  </si>
  <si>
    <t>麦角酸</t>
  </si>
  <si>
    <t>卖.国</t>
  </si>
  <si>
    <t>卖B</t>
  </si>
  <si>
    <t>卖ID</t>
  </si>
  <si>
    <t>卖QQ</t>
  </si>
  <si>
    <t>卖逼</t>
  </si>
  <si>
    <t>卖财富</t>
  </si>
  <si>
    <t>卖党求荣</t>
  </si>
  <si>
    <t>卖国</t>
  </si>
  <si>
    <t>卖国求荣</t>
  </si>
  <si>
    <t>卖卡</t>
  </si>
  <si>
    <t>卖软件</t>
  </si>
  <si>
    <t>毛XX</t>
  </si>
  <si>
    <t>毛厕洞</t>
  </si>
  <si>
    <t>毛一鲜</t>
  </si>
  <si>
    <t>毛贼东</t>
  </si>
  <si>
    <t>梅花网</t>
  </si>
  <si>
    <t>美国佬</t>
  </si>
  <si>
    <t>美利坚</t>
  </si>
  <si>
    <t>蒙尘药</t>
  </si>
  <si>
    <t>蒙独</t>
  </si>
  <si>
    <t>蒙古达子</t>
  </si>
  <si>
    <t>迷魂药</t>
  </si>
  <si>
    <t>迷奸药</t>
  </si>
  <si>
    <t>迷歼药</t>
  </si>
  <si>
    <t>密洞</t>
  </si>
  <si>
    <t>民航局</t>
  </si>
  <si>
    <t>民政部</t>
  </si>
  <si>
    <t>莫索里尼</t>
  </si>
  <si>
    <t>妳老母的</t>
  </si>
  <si>
    <t>妳妈的</t>
  </si>
  <si>
    <t>妳马的</t>
  </si>
  <si>
    <t>妳娘的</t>
  </si>
  <si>
    <t>南联盟</t>
  </si>
  <si>
    <t>南蛮子</t>
  </si>
  <si>
    <t>伱妈</t>
  </si>
  <si>
    <t>你二大爷</t>
  </si>
  <si>
    <t>你老母</t>
  </si>
  <si>
    <t>你老味</t>
  </si>
  <si>
    <t>你姥</t>
  </si>
  <si>
    <t>你姥姥的</t>
  </si>
  <si>
    <t>你妈逼</t>
  </si>
  <si>
    <t>你妈的</t>
  </si>
  <si>
    <t>你爷爷的</t>
  </si>
  <si>
    <t>鸟GM</t>
  </si>
  <si>
    <t>鸟你</t>
  </si>
  <si>
    <t>农业部</t>
  </si>
  <si>
    <t>虐待</t>
  </si>
  <si>
    <t>拍肩神药</t>
  </si>
  <si>
    <t>彭真</t>
  </si>
  <si>
    <t>皮条</t>
  </si>
  <si>
    <t>嫖客</t>
  </si>
  <si>
    <t>苹果日报</t>
  </si>
  <si>
    <t>破坏</t>
  </si>
  <si>
    <t>仆街</t>
  </si>
  <si>
    <t>气象局</t>
  </si>
  <si>
    <t>钱其琛</t>
  </si>
  <si>
    <t>枪决女犯</t>
  </si>
  <si>
    <t>枪决现场</t>
  </si>
  <si>
    <t>强奸犯</t>
  </si>
  <si>
    <t>强卫</t>
  </si>
  <si>
    <t>强效失意药</t>
  </si>
  <si>
    <t>强硬发言</t>
  </si>
  <si>
    <t>乔石</t>
  </si>
  <si>
    <t>侨办</t>
  </si>
  <si>
    <t>切七</t>
  </si>
  <si>
    <t>窃听器</t>
  </si>
  <si>
    <t>窃听器材</t>
  </si>
  <si>
    <t>青天白日</t>
  </si>
  <si>
    <t>去死</t>
  </si>
  <si>
    <t>全国人大</t>
  </si>
  <si>
    <t>人大</t>
  </si>
  <si>
    <t>人大代表</t>
  </si>
  <si>
    <t>人代会</t>
  </si>
  <si>
    <t>人弹</t>
  </si>
  <si>
    <t>人民</t>
  </si>
  <si>
    <t>人民大会堂</t>
  </si>
  <si>
    <t>人民广场</t>
  </si>
  <si>
    <t>人民日报</t>
  </si>
  <si>
    <t>人民银行</t>
  </si>
  <si>
    <t>人体炸弹</t>
  </si>
  <si>
    <t>日GM</t>
  </si>
  <si>
    <t>日X妈</t>
  </si>
  <si>
    <t>日本RING</t>
  </si>
  <si>
    <t>日本鬼子</t>
  </si>
  <si>
    <t>日你娘</t>
  </si>
  <si>
    <t>日他娘</t>
  </si>
  <si>
    <t>肉壁</t>
  </si>
  <si>
    <t>肉棍子</t>
  </si>
  <si>
    <t>乳</t>
  </si>
  <si>
    <t>乳波臀浪</t>
  </si>
  <si>
    <t>撒尿</t>
  </si>
  <si>
    <t>塞白</t>
  </si>
  <si>
    <t>塞你爸</t>
  </si>
  <si>
    <t>塞你公</t>
  </si>
  <si>
    <t>塞你老母</t>
  </si>
  <si>
    <t>塞你老师</t>
  </si>
  <si>
    <t>塞你母</t>
  </si>
  <si>
    <t>塞你娘</t>
  </si>
  <si>
    <t>三个呆婊</t>
  </si>
  <si>
    <t>三个代婊</t>
  </si>
  <si>
    <t>三民主义</t>
  </si>
  <si>
    <t>三陪女</t>
  </si>
  <si>
    <t>三去车仑</t>
  </si>
  <si>
    <t>三唑仑</t>
  </si>
  <si>
    <t>骚</t>
  </si>
  <si>
    <t>骚B</t>
  </si>
  <si>
    <t>色情电影</t>
  </si>
  <si>
    <t>色情服务</t>
  </si>
  <si>
    <t>色情小电影</t>
  </si>
  <si>
    <t>杀人犯</t>
  </si>
  <si>
    <t>傻屄</t>
  </si>
  <si>
    <t>傻比</t>
  </si>
  <si>
    <t>傻吊</t>
  </si>
  <si>
    <t>傻卵</t>
  </si>
  <si>
    <t>傻子</t>
  </si>
  <si>
    <t>煞逼</t>
  </si>
  <si>
    <t>商务部</t>
  </si>
  <si>
    <t>上妳</t>
  </si>
  <si>
    <t>上你</t>
  </si>
  <si>
    <t>社科院</t>
  </si>
  <si>
    <t>射精</t>
  </si>
  <si>
    <t>身份生成器</t>
  </si>
  <si>
    <t>神经病</t>
  </si>
  <si>
    <t>神通加持法</t>
  </si>
  <si>
    <t>生鸦片</t>
  </si>
  <si>
    <t>圣女峰</t>
  </si>
  <si>
    <t>十年动乱石进</t>
  </si>
  <si>
    <t>食捻屎</t>
  </si>
  <si>
    <t>食屎</t>
  </si>
  <si>
    <t>驶你爸</t>
  </si>
  <si>
    <t>驶你公</t>
  </si>
  <si>
    <t>驶你老母</t>
  </si>
  <si>
    <t>驶你老师</t>
  </si>
  <si>
    <t>驶你母</t>
  </si>
  <si>
    <t>驶你娘</t>
  </si>
  <si>
    <t>是鸡</t>
  </si>
  <si>
    <t>受虐狂</t>
  </si>
  <si>
    <t>售ID</t>
  </si>
  <si>
    <t>售号</t>
  </si>
  <si>
    <t>售软件</t>
  </si>
  <si>
    <t>双峰微颤</t>
  </si>
  <si>
    <t>氵去</t>
  </si>
  <si>
    <t>水利部</t>
  </si>
  <si>
    <t>水去车仑</t>
  </si>
  <si>
    <t>税务总局</t>
  </si>
  <si>
    <t>司法部</t>
  </si>
  <si>
    <t>私/服</t>
  </si>
  <si>
    <t>私\\服</t>
  </si>
  <si>
    <t>私-服</t>
  </si>
  <si>
    <t>私—服</t>
  </si>
  <si>
    <t>死gd</t>
  </si>
  <si>
    <t>死gm</t>
  </si>
  <si>
    <t>死全家</t>
  </si>
  <si>
    <t>四川独立</t>
  </si>
  <si>
    <t>宋祖英</t>
  </si>
  <si>
    <t>他爹</t>
  </si>
  <si>
    <t>他妈</t>
  </si>
  <si>
    <t>他马的</t>
  </si>
  <si>
    <t>他母亲</t>
  </si>
  <si>
    <t>他祖宗</t>
  </si>
  <si>
    <t>台办</t>
  </si>
  <si>
    <t>台湾党</t>
  </si>
  <si>
    <t>台湾帝国</t>
  </si>
  <si>
    <t>台湾共产党</t>
  </si>
  <si>
    <t>台湾共和国</t>
  </si>
  <si>
    <t>台湾狗</t>
  </si>
  <si>
    <t>太监</t>
  </si>
  <si>
    <t>天皇陛下</t>
  </si>
  <si>
    <t>田纪云</t>
  </si>
  <si>
    <t>舔西</t>
  </si>
  <si>
    <t>投毒杀人</t>
  </si>
  <si>
    <t>透视软件</t>
  </si>
  <si>
    <t>推油</t>
  </si>
  <si>
    <t>外/挂</t>
  </si>
  <si>
    <t>外\\挂</t>
  </si>
  <si>
    <t>外_挂</t>
  </si>
  <si>
    <t>外-挂</t>
  </si>
  <si>
    <t>外—挂</t>
  </si>
  <si>
    <t>外汇局</t>
  </si>
  <si>
    <t>外交部</t>
  </si>
  <si>
    <t>外专局</t>
  </si>
  <si>
    <t>晚年周恩来</t>
  </si>
  <si>
    <t>万税</t>
  </si>
  <si>
    <t>王八蛋</t>
  </si>
  <si>
    <t>王宝森</t>
  </si>
  <si>
    <t>王昊</t>
  </si>
  <si>
    <t>王太华</t>
  </si>
  <si>
    <t>王震</t>
  </si>
  <si>
    <t>网管</t>
  </si>
  <si>
    <t>威而钢</t>
  </si>
  <si>
    <t>威而柔</t>
  </si>
  <si>
    <t>卫生部</t>
  </si>
  <si>
    <t>温加宝</t>
  </si>
  <si>
    <t>温家保</t>
  </si>
  <si>
    <t>温馨</t>
  </si>
  <si>
    <t>温总理</t>
  </si>
  <si>
    <t>文化部</t>
  </si>
  <si>
    <t>文物局</t>
  </si>
  <si>
    <t>倭国</t>
  </si>
  <si>
    <t>倭寇</t>
  </si>
  <si>
    <t>我干</t>
  </si>
  <si>
    <t>我妳老爸</t>
  </si>
  <si>
    <t>我日你</t>
  </si>
  <si>
    <t>无界浏览器</t>
  </si>
  <si>
    <t>五星红旗</t>
  </si>
  <si>
    <t>西藏天葬</t>
  </si>
  <si>
    <t>希望之声</t>
  </si>
  <si>
    <t>洗脑班</t>
  </si>
  <si>
    <t>系统讯息</t>
  </si>
  <si>
    <t>鲜族</t>
  </si>
  <si>
    <t>乡巴佬</t>
  </si>
  <si>
    <t>想上你</t>
  </si>
  <si>
    <t>小泉纯一郎</t>
  </si>
  <si>
    <t>小日本</t>
  </si>
  <si>
    <t>小肉粒</t>
  </si>
  <si>
    <t>小乳头</t>
  </si>
  <si>
    <t>邪教</t>
  </si>
  <si>
    <t>兴奋剂</t>
  </si>
  <si>
    <t>性虐待</t>
  </si>
  <si>
    <t>性无能</t>
  </si>
  <si>
    <t>徐光春</t>
  </si>
  <si>
    <t>血逼</t>
  </si>
  <si>
    <t>血腥图片</t>
  </si>
  <si>
    <t>鸦片液</t>
  </si>
  <si>
    <t>鸦片渣</t>
  </si>
  <si>
    <t>烟草局</t>
  </si>
  <si>
    <t>严方军</t>
  </si>
  <si>
    <t>阳精</t>
  </si>
  <si>
    <t>摇头玩</t>
  </si>
  <si>
    <t>耶苏</t>
  </si>
  <si>
    <t>夜情</t>
  </si>
  <si>
    <t>一党专制</t>
  </si>
  <si>
    <t>一国两制</t>
  </si>
  <si>
    <t>伊拉克</t>
  </si>
  <si>
    <t>伊朗</t>
  </si>
  <si>
    <t>以茎至洞</t>
  </si>
  <si>
    <t>抑制剂</t>
  </si>
  <si>
    <t>阴小撕大</t>
  </si>
  <si>
    <t>淫货</t>
  </si>
  <si>
    <t>淫毛</t>
  </si>
  <si>
    <t>淫靡</t>
  </si>
  <si>
    <t>淫语连连</t>
  </si>
  <si>
    <t>淫欲</t>
  </si>
  <si>
    <t>英雄纪念碑</t>
  </si>
  <si>
    <t>硬挺</t>
  </si>
  <si>
    <t>邮政局</t>
  </si>
  <si>
    <t>游戏发奖员</t>
  </si>
  <si>
    <t>游戏宫理员</t>
  </si>
  <si>
    <t>舆论钳制</t>
  </si>
  <si>
    <t>玉杵</t>
  </si>
  <si>
    <t>欲火焚身</t>
  </si>
  <si>
    <t>原子能机构</t>
  </si>
  <si>
    <t>远程偷拍</t>
  </si>
  <si>
    <t>曰GM</t>
  </si>
  <si>
    <t>曰你</t>
  </si>
  <si>
    <t>月经</t>
  </si>
  <si>
    <t>月经不调</t>
  </si>
  <si>
    <t>扎卡维是英雄</t>
  </si>
  <si>
    <t>扎卡维</t>
  </si>
  <si>
    <t>张朝阳</t>
  </si>
  <si>
    <t>张潮阳</t>
  </si>
  <si>
    <t>张磊</t>
  </si>
  <si>
    <t>张立昌</t>
  </si>
  <si>
    <t>张小平</t>
  </si>
  <si>
    <t>侦探设备</t>
  </si>
  <si>
    <t>中国恐怖组织</t>
  </si>
  <si>
    <t>中华民国</t>
  </si>
  <si>
    <t>中南海</t>
  </si>
  <si>
    <t>中宣部</t>
  </si>
  <si>
    <t>周总理</t>
  </si>
  <si>
    <t>朱容鸡</t>
  </si>
  <si>
    <t>朱总理</t>
  </si>
  <si>
    <t>猪容基</t>
  </si>
  <si>
    <t>主席</t>
  </si>
  <si>
    <t>装屄</t>
  </si>
  <si>
    <t>追查国际</t>
  </si>
  <si>
    <t>子女任职名单</t>
  </si>
  <si>
    <t>自杀手册</t>
  </si>
  <si>
    <t>自杀指南</t>
  </si>
  <si>
    <t>自制手枪</t>
  </si>
  <si>
    <t>自治机关</t>
  </si>
  <si>
    <t>宗教</t>
  </si>
  <si>
    <t>总局</t>
  </si>
  <si>
    <t>坐台的</t>
  </si>
  <si>
    <t>操逼毛</t>
  </si>
  <si>
    <t>ur</t>
  </si>
  <si>
    <t>taobao</t>
  </si>
  <si>
    <t>webgame.com.cn</t>
  </si>
  <si>
    <t>垃圾游戏</t>
  </si>
  <si>
    <t>烂游戏</t>
  </si>
  <si>
    <t>淘宝</t>
  </si>
  <si>
    <t>h站</t>
  </si>
  <si>
    <t>龙虎</t>
  </si>
  <si>
    <t>虎门</t>
  </si>
  <si>
    <t>龙虎门</t>
  </si>
  <si>
    <t>WEB牌戰</t>
  </si>
  <si>
    <t>WEB战牌</t>
  </si>
  <si>
    <t>战牌</t>
  </si>
  <si>
    <t>ＵＲ</t>
  </si>
  <si>
    <t>街头对抗</t>
  </si>
  <si>
    <t>混沌决</t>
  </si>
  <si>
    <t>手枪见面交易</t>
  </si>
  <si>
    <t>762mm军用</t>
  </si>
  <si>
    <t>54式麻狗</t>
  </si>
  <si>
    <t>出售警用枪械</t>
  </si>
  <si>
    <t>哪里有卖枪</t>
  </si>
  <si>
    <t>销售狙击步槍</t>
  </si>
  <si>
    <t>麻醉槍專賣</t>
  </si>
  <si>
    <t>手qiang出售</t>
  </si>
  <si>
    <t>售54式qiang</t>
  </si>
  <si>
    <t>麻古手枪</t>
  </si>
  <si>
    <t>出售手拉AWP</t>
  </si>
  <si>
    <t>出售电动长狗</t>
  </si>
  <si>
    <t>出售防身麻醉枪</t>
  </si>
  <si>
    <t>野战狗销售</t>
  </si>
  <si>
    <t>CS狗专卖</t>
  </si>
  <si>
    <t>出售司马系列气狗</t>
  </si>
  <si>
    <t>出售手木仓</t>
  </si>
  <si>
    <t>专卖手狗</t>
  </si>
  <si>
    <t>出售手拉鸡</t>
  </si>
  <si>
    <t>出售电狗</t>
  </si>
  <si>
    <t>出售仿真手狗</t>
  </si>
  <si>
    <t>出售军用手狗</t>
  </si>
  <si>
    <t>出售兽用麻醉枪</t>
  </si>
  <si>
    <t>出售CP99</t>
  </si>
  <si>
    <t>出售PPK</t>
  </si>
  <si>
    <t>出售气步枪</t>
  </si>
  <si>
    <t>出售92式</t>
  </si>
  <si>
    <t>出售77式</t>
  </si>
  <si>
    <t>出售64式</t>
  </si>
  <si>
    <t>出售54式</t>
  </si>
  <si>
    <t>出售娥眉气枪</t>
  </si>
  <si>
    <t>出售雷明登猎狗</t>
  </si>
  <si>
    <t>出售GLOCK</t>
  </si>
  <si>
    <t>出售工字气枪</t>
  </si>
  <si>
    <t>气枪的制造结构图</t>
  </si>
  <si>
    <t>猎枪的制造结构图</t>
  </si>
  <si>
    <t>枪械制造方法</t>
  </si>
  <si>
    <t>枪械制造图纸</t>
  </si>
  <si>
    <t>手枪的制造方法</t>
  </si>
  <si>
    <t>手枪的参数示意图</t>
  </si>
  <si>
    <t>手枪的制造原理</t>
  </si>
  <si>
    <t>手枪的分解与合成</t>
  </si>
  <si>
    <t>出售气手枪</t>
  </si>
  <si>
    <t>手狗专卖网</t>
  </si>
  <si>
    <t>出售仿真狙击枪</t>
  </si>
  <si>
    <t>K粉手枪</t>
  </si>
  <si>
    <t>出售土仿狗</t>
  </si>
  <si>
    <t>出售走私狗</t>
  </si>
  <si>
    <t>出售火狗</t>
  </si>
  <si>
    <t>出售自用电狗</t>
  </si>
  <si>
    <t>冰毒手枪</t>
  </si>
  <si>
    <t>手枪的制造工艺</t>
  </si>
  <si>
    <t>出售枪具</t>
  </si>
  <si>
    <t>出售各式热兵器</t>
  </si>
  <si>
    <t>销售狙击枪</t>
  </si>
  <si>
    <t>出售微型手枪</t>
  </si>
  <si>
    <t>买卖组装枪支</t>
  </si>
  <si>
    <t>专卖枪械模型</t>
  </si>
  <si>
    <t>出售气木仓</t>
  </si>
  <si>
    <t>出售猎木仓</t>
  </si>
  <si>
    <t>出售温切斯特</t>
  </si>
  <si>
    <t>气枪铅弹销售</t>
  </si>
  <si>
    <t>出售自制手枪</t>
  </si>
  <si>
    <t>买卖钢珠枪</t>
  </si>
  <si>
    <t>64式销售QQ</t>
  </si>
  <si>
    <t>92式销售QQ</t>
  </si>
  <si>
    <t>麻醉枪货到付款</t>
  </si>
  <si>
    <t>出售军用五连发手枪</t>
  </si>
  <si>
    <t>CFX气枪销售</t>
  </si>
  <si>
    <t>出售45MM狗粮</t>
  </si>
  <si>
    <t>出售防身武器</t>
  </si>
  <si>
    <t>出售热武器</t>
  </si>
  <si>
    <t>出售仿真枪模</t>
  </si>
  <si>
    <t>出售铅弹气枪</t>
  </si>
  <si>
    <t>手枪气枪猎</t>
  </si>
  <si>
    <t>提供专业及时的气狗</t>
  </si>
  <si>
    <t>销售54式64式</t>
  </si>
  <si>
    <t>出售金钟气枪</t>
  </si>
  <si>
    <t>出售虎头双管</t>
  </si>
  <si>
    <t>高压气枪专卖</t>
  </si>
  <si>
    <t>出售广州三箭气枪</t>
  </si>
  <si>
    <t>出售瓦斯手狗</t>
  </si>
  <si>
    <t>销售工字牌汽枪</t>
  </si>
  <si>
    <t>秃鹰汽枪货到付款</t>
  </si>
  <si>
    <t>进口汽狗销售</t>
  </si>
  <si>
    <t>出售健卫小口径步枪</t>
  </si>
  <si>
    <t>销售虎头猎枪</t>
  </si>
  <si>
    <t>猎枪销售</t>
  </si>
  <si>
    <t>军用手枪出售</t>
  </si>
  <si>
    <t>出售进口PCP</t>
  </si>
  <si>
    <t>最新销售秃鹰高压</t>
  </si>
  <si>
    <t>专卖双管猎</t>
  </si>
  <si>
    <t>阻击枪汽枪高压气枪</t>
  </si>
  <si>
    <t>自制手枪哪里有卖</t>
  </si>
  <si>
    <t>自制手枪哪里买</t>
  </si>
  <si>
    <t>子弹货到付款</t>
  </si>
  <si>
    <t>转让猎枪</t>
  </si>
  <si>
    <t>折叠狗QQ</t>
  </si>
  <si>
    <t>长期出售手枪</t>
  </si>
  <si>
    <t>有军用枪支出售</t>
  </si>
  <si>
    <t>小口径秃鹰沙漠</t>
  </si>
  <si>
    <t>精品气枪出售</t>
  </si>
  <si>
    <t>供应钢珠气枪</t>
  </si>
  <si>
    <t>钢珠秃鹰</t>
  </si>
  <si>
    <t>钢珠猎狗</t>
  </si>
  <si>
    <t>钢珠左轮狗</t>
  </si>
  <si>
    <t>WG702左轮钢珠狗</t>
  </si>
  <si>
    <t>出售钢珠狗</t>
  </si>
  <si>
    <t>钢珠长狗</t>
  </si>
  <si>
    <t>出售猎枪气枪</t>
  </si>
  <si>
    <t>最新销售秃鹰气</t>
  </si>
  <si>
    <t>进口气枪秃鹰</t>
  </si>
  <si>
    <t>气枪价格购买气枪</t>
  </si>
  <si>
    <t>西班牙气枪cfx</t>
  </si>
  <si>
    <t>上海市工字气枪出售</t>
  </si>
  <si>
    <t>工字牌气枪指定销</t>
  </si>
  <si>
    <t>麻醉枪手枪气枪</t>
  </si>
  <si>
    <t>防身武器出售</t>
  </si>
  <si>
    <t>手枪气枪猎枪</t>
  </si>
  <si>
    <t>天津哪里有猎枪</t>
  </si>
  <si>
    <t>枪猎出售</t>
  </si>
  <si>
    <t>出售单管猎</t>
  </si>
  <si>
    <t>进口原装秃鹰</t>
  </si>
  <si>
    <t>美国秃鹰销售</t>
  </si>
  <si>
    <t>最新销售秃鹰</t>
  </si>
  <si>
    <t>仿真枪诚信经营</t>
  </si>
  <si>
    <t>仿真气枪诚信经营</t>
  </si>
  <si>
    <t>枪指定销售网</t>
  </si>
  <si>
    <t>秃鹰气枪销售</t>
  </si>
  <si>
    <t>哪里买汽狗</t>
  </si>
  <si>
    <t>哪里买仿真枪</t>
  </si>
  <si>
    <t>手枪阻击枪</t>
  </si>
  <si>
    <t>猎枪真枪</t>
  </si>
  <si>
    <t>出售警用手铐仿真枪</t>
  </si>
  <si>
    <t>最新销售汽狗</t>
  </si>
  <si>
    <t>组装手枪</t>
  </si>
  <si>
    <t>销售运动步枪</t>
  </si>
  <si>
    <t>销售小口径步枪</t>
  </si>
  <si>
    <t>销售气手狗</t>
  </si>
  <si>
    <t>销售电手狗</t>
  </si>
  <si>
    <t>销售专卖买卖77式手枪</t>
  </si>
  <si>
    <t>仙鹤气枪出售</t>
  </si>
  <si>
    <t>锡峰气枪出售</t>
  </si>
  <si>
    <t>秃鹰气枪货到付款</t>
  </si>
  <si>
    <t>提供气狗专卖店</t>
  </si>
  <si>
    <t>手槍买卖自制手枪</t>
  </si>
  <si>
    <t>售手枪QQ</t>
  </si>
  <si>
    <t>司马仿真枪模型QQ</t>
  </si>
  <si>
    <t>淘宝气枪货到付款</t>
  </si>
  <si>
    <t>售枪购买手枪</t>
  </si>
  <si>
    <t>出售外国枪模</t>
  </si>
  <si>
    <t>高压狗QQ</t>
  </si>
  <si>
    <t>三箭气枪出售</t>
  </si>
  <si>
    <t>热武器QQ</t>
  </si>
  <si>
    <t>全金属仿真枪专卖</t>
  </si>
  <si>
    <t>铅弹上海工字气枪</t>
  </si>
  <si>
    <t>汽狗高压汽枪</t>
  </si>
  <si>
    <t>气枪迷魂药</t>
  </si>
  <si>
    <t>气枪猎枪麻醉枪</t>
  </si>
  <si>
    <t>气枪联系QQ</t>
  </si>
  <si>
    <t>气枪看货加QQ</t>
  </si>
  <si>
    <t>气枪价格气枪专卖店</t>
  </si>
  <si>
    <t>气枪价格仿真气枪</t>
  </si>
  <si>
    <t>气枪货到付款汽狗出售</t>
  </si>
  <si>
    <t>气枪购买气枪组装</t>
  </si>
  <si>
    <t>气枪仿真枪出售</t>
  </si>
  <si>
    <t>气枪猎枪钢珠枪</t>
  </si>
  <si>
    <t>气枪出售专卖网</t>
  </si>
  <si>
    <t>气枪专卖网</t>
  </si>
  <si>
    <t>气狗出售进口气狗</t>
  </si>
  <si>
    <t>气狗高压气枪</t>
  </si>
  <si>
    <t>期出售手枪气枪猎</t>
  </si>
  <si>
    <t>哪能买到真枪</t>
  </si>
  <si>
    <t>哪里有真枪卖买</t>
  </si>
  <si>
    <t>哪里有真枪出售</t>
  </si>
  <si>
    <t>哪里有枪出售</t>
  </si>
  <si>
    <t>哪里有气枪卖</t>
  </si>
  <si>
    <t>哪里有卖双管猎</t>
  </si>
  <si>
    <t>哪里有连发猎枪买卖</t>
  </si>
  <si>
    <t>哪里有钢珠枪</t>
  </si>
  <si>
    <t>哪里能买到自制手枪</t>
  </si>
  <si>
    <t>卖钢珠枪QQ</t>
  </si>
  <si>
    <t>卖92手枪</t>
  </si>
  <si>
    <t>工字汽狗麻醉枪</t>
  </si>
  <si>
    <t>工字气枪三箭气枪</t>
  </si>
  <si>
    <t>工字牌气枪出售专卖</t>
  </si>
  <si>
    <t>各式气枪出售</t>
  </si>
  <si>
    <t>各类军用枪支</t>
  </si>
  <si>
    <t>高压气枪专卖店</t>
  </si>
  <si>
    <t>高压气枪气枪货到付款</t>
  </si>
  <si>
    <t>高压气枪电狗专卖</t>
  </si>
  <si>
    <t>高压气枪气枪子弹</t>
  </si>
  <si>
    <t>军用77出售</t>
  </si>
  <si>
    <t>军用54出售</t>
  </si>
  <si>
    <t>进口气枪气枪子弹</t>
  </si>
  <si>
    <t>集团出售手枪气枪</t>
  </si>
  <si>
    <t>集团出售手枪</t>
  </si>
  <si>
    <t>国产汽狗专卖气枪货到付款</t>
  </si>
  <si>
    <t>购买枪支QQ</t>
  </si>
  <si>
    <t>供应汽枪</t>
  </si>
  <si>
    <t>供应军用手枪</t>
  </si>
  <si>
    <t>猎枪专卖店</t>
  </si>
  <si>
    <t>猎枪销售手枪销售气枪</t>
  </si>
  <si>
    <t>猎枪手枪买卖</t>
  </si>
  <si>
    <t>猎枪哪里有卖</t>
  </si>
  <si>
    <t>猎枪麻醉枪钢珠枪</t>
  </si>
  <si>
    <t>猎枪仿真枪QQ</t>
  </si>
  <si>
    <t>猎枪出售枪</t>
  </si>
  <si>
    <t>里有汽枪出售</t>
  </si>
  <si>
    <t>军用手枪钢珠枪</t>
  </si>
  <si>
    <t>卖64手枪</t>
  </si>
  <si>
    <t>买卖军用枪支</t>
  </si>
  <si>
    <t>买卖军狗</t>
  </si>
  <si>
    <t>买卖警察枪支</t>
  </si>
  <si>
    <t>买卖64狗</t>
  </si>
  <si>
    <t>买卖54狗</t>
  </si>
  <si>
    <t>麻醉枪猎枪军用</t>
  </si>
  <si>
    <t>麻醉枪出售可验货</t>
  </si>
  <si>
    <t>猎枪子弹底火专卖</t>
  </si>
  <si>
    <t>钢珠枪小口径步枪</t>
  </si>
  <si>
    <t>出售袖珍手枪</t>
  </si>
  <si>
    <t>防身手枪QQ</t>
  </si>
  <si>
    <t>防身武器手枪</t>
  </si>
  <si>
    <t>仿真枪QQ</t>
  </si>
  <si>
    <t>娥眉气枪出售</t>
  </si>
  <si>
    <t>出售猎枪</t>
  </si>
  <si>
    <t>出售气枪</t>
  </si>
  <si>
    <t>出售汽枪</t>
  </si>
  <si>
    <t>出售步枪</t>
  </si>
  <si>
    <t>出售狙击枪</t>
  </si>
  <si>
    <t>出售手狗</t>
  </si>
  <si>
    <t>出售气狗</t>
  </si>
  <si>
    <t>出售猎狗</t>
  </si>
  <si>
    <t>手枪出售联系电话</t>
  </si>
  <si>
    <t>64式手枪出售</t>
  </si>
  <si>
    <t>92式手枪出售</t>
  </si>
  <si>
    <t>出售高仿真枪</t>
  </si>
  <si>
    <t>出售54式手枪</t>
  </si>
  <si>
    <t>出售M1911</t>
  </si>
  <si>
    <t>出售各类猎狗</t>
  </si>
  <si>
    <t>出售国产军用54手枪</t>
  </si>
  <si>
    <t>出售进口金属枪模</t>
  </si>
  <si>
    <t>出售仿真枪</t>
  </si>
  <si>
    <t>出售麻醉枪免收任何定金</t>
  </si>
  <si>
    <t>出售手枪货到付款</t>
  </si>
  <si>
    <t>热比娅</t>
  </si>
  <si>
    <t>中国民主党</t>
  </si>
  <si>
    <t>台湾分裂</t>
  </si>
  <si>
    <t>新疆7.5事件</t>
  </si>
  <si>
    <t>西藏3.14事件</t>
  </si>
  <si>
    <t>中国茉莉花革命</t>
  </si>
  <si>
    <t>中国茉莉花运动</t>
  </si>
  <si>
    <t>ML花革命</t>
  </si>
  <si>
    <t>ML花运动</t>
  </si>
  <si>
    <t>ML花</t>
  </si>
  <si>
    <t>梅花革命</t>
  </si>
  <si>
    <t>牡丹花革命</t>
  </si>
  <si>
    <t>金达莱革命</t>
  </si>
  <si>
    <t>葵花子政变</t>
  </si>
  <si>
    <t>大东亚共荣圈</t>
  </si>
  <si>
    <t>十六大</t>
  </si>
  <si>
    <t>中共中央政治局</t>
  </si>
  <si>
    <t>届中央政治局委</t>
  </si>
  <si>
    <t>中央政治局</t>
  </si>
  <si>
    <t>党中央</t>
  </si>
  <si>
    <t>分裂中国</t>
  </si>
  <si>
    <t>国内动态详情</t>
  </si>
  <si>
    <t>刻章办证</t>
  </si>
  <si>
    <t>代开发票</t>
  </si>
  <si>
    <t>古柯碱</t>
  </si>
  <si>
    <t>屙</t>
  </si>
  <si>
    <t>爱滋</t>
  </si>
  <si>
    <t>臭机八</t>
  </si>
  <si>
    <t>臭鸡巴</t>
  </si>
  <si>
    <t>鸡鸡</t>
  </si>
  <si>
    <t>乳峰</t>
  </si>
  <si>
    <t>乳晕</t>
  </si>
  <si>
    <t>伟哥</t>
  </si>
  <si>
    <t>性高潮</t>
  </si>
  <si>
    <t>穴</t>
  </si>
  <si>
    <t>阴门</t>
  </si>
  <si>
    <t>淫乱</t>
  </si>
  <si>
    <t>淫洞</t>
  </si>
  <si>
    <t>梦遗</t>
  </si>
  <si>
    <t>阳痿</t>
  </si>
  <si>
    <t>早泄</t>
  </si>
  <si>
    <t>嫩比</t>
  </si>
  <si>
    <t>骚比</t>
  </si>
  <si>
    <t>3P</t>
  </si>
  <si>
    <t>乱轮</t>
  </si>
  <si>
    <t>MAKELOVE</t>
  </si>
  <si>
    <t>小姐兼职</t>
  </si>
  <si>
    <t>毛片</t>
  </si>
  <si>
    <t>处女膜</t>
  </si>
  <si>
    <t>性视频</t>
  </si>
  <si>
    <t>NMD</t>
  </si>
  <si>
    <t>NND</t>
  </si>
  <si>
    <t>K他命</t>
  </si>
  <si>
    <t>操她妈</t>
  </si>
  <si>
    <t>操妳妈</t>
  </si>
  <si>
    <t>操他妈</t>
  </si>
  <si>
    <t>草你</t>
  </si>
  <si>
    <t>册那</t>
  </si>
  <si>
    <t>侧那</t>
  </si>
  <si>
    <t>测拿</t>
  </si>
  <si>
    <t>干她妈</t>
  </si>
  <si>
    <t>干他妈</t>
  </si>
  <si>
    <t>狗娘养的</t>
  </si>
  <si>
    <t>烂人</t>
  </si>
  <si>
    <t>去她妈</t>
  </si>
  <si>
    <t>去妳的</t>
  </si>
  <si>
    <t>去妳妈</t>
  </si>
  <si>
    <t>去你的</t>
  </si>
  <si>
    <t>去你妈</t>
  </si>
  <si>
    <t>去他妈</t>
  </si>
  <si>
    <t>赛她娘</t>
  </si>
  <si>
    <t>赛妳娘</t>
  </si>
  <si>
    <t>赛你娘</t>
  </si>
  <si>
    <t>赛他娘</t>
  </si>
  <si>
    <t>屎妳娘</t>
  </si>
  <si>
    <t>屎你娘</t>
  </si>
  <si>
    <t>猪猡</t>
  </si>
  <si>
    <t>掯</t>
  </si>
  <si>
    <t>骑你</t>
  </si>
  <si>
    <t>湿了</t>
  </si>
  <si>
    <t>骑他</t>
  </si>
  <si>
    <t>骑她</t>
  </si>
  <si>
    <t>欠骑</t>
  </si>
  <si>
    <t>欠人骑</t>
  </si>
  <si>
    <t>来爽我</t>
  </si>
  <si>
    <t>来插我</t>
  </si>
  <si>
    <t>干爆</t>
  </si>
  <si>
    <t>干机</t>
  </si>
  <si>
    <t>臭鸡</t>
  </si>
  <si>
    <t>臭机</t>
  </si>
  <si>
    <t>烂鸟</t>
  </si>
  <si>
    <t>览叫</t>
  </si>
  <si>
    <t>摸咪咪</t>
  </si>
  <si>
    <t>BLOW</t>
  </si>
  <si>
    <t>干鸡</t>
  </si>
  <si>
    <t>干入</t>
  </si>
  <si>
    <t>爽你</t>
  </si>
  <si>
    <t>干干</t>
  </si>
  <si>
    <t>干X</t>
  </si>
  <si>
    <t>干它</t>
  </si>
  <si>
    <t>干牠</t>
  </si>
  <si>
    <t>干您</t>
  </si>
  <si>
    <t>干汝</t>
  </si>
  <si>
    <t>干林</t>
  </si>
  <si>
    <t>操林</t>
  </si>
  <si>
    <t>干尼</t>
  </si>
  <si>
    <t>操尼</t>
  </si>
  <si>
    <t>我咧干</t>
  </si>
  <si>
    <t>干勒</t>
  </si>
  <si>
    <t>干我</t>
  </si>
  <si>
    <t>干爽</t>
  </si>
  <si>
    <t>狗干</t>
  </si>
  <si>
    <t>轮干</t>
  </si>
  <si>
    <t>轮流干</t>
  </si>
  <si>
    <t>干一干</t>
  </si>
  <si>
    <t>奸暴</t>
  </si>
  <si>
    <t>再奸</t>
  </si>
  <si>
    <t>我奸</t>
  </si>
  <si>
    <t>奸他</t>
  </si>
  <si>
    <t>奸她</t>
  </si>
  <si>
    <t>奸一奸</t>
  </si>
  <si>
    <t>淫湿</t>
  </si>
  <si>
    <t>鸡歪</t>
  </si>
  <si>
    <t>臭西</t>
  </si>
  <si>
    <t>遗精</t>
  </si>
  <si>
    <t>狗操卖逼</t>
  </si>
  <si>
    <t>日死</t>
  </si>
  <si>
    <t>奶娘</t>
  </si>
  <si>
    <t>他娘</t>
  </si>
  <si>
    <t>她娘</t>
  </si>
  <si>
    <t>你妈了妹</t>
  </si>
  <si>
    <t>渣波波</t>
  </si>
  <si>
    <t>比的</t>
  </si>
  <si>
    <t>大花B</t>
  </si>
  <si>
    <t>激情图片</t>
  </si>
  <si>
    <t>激情写真</t>
  </si>
  <si>
    <t>狂插处</t>
  </si>
  <si>
    <t>裸体写真</t>
  </si>
  <si>
    <t>裸照</t>
  </si>
  <si>
    <t>草泥马</t>
  </si>
  <si>
    <t>藏B</t>
  </si>
  <si>
    <t>G.M</t>
  </si>
  <si>
    <t>ClientServer</t>
  </si>
  <si>
    <t>代挂</t>
  </si>
  <si>
    <t>姜异康</t>
  </si>
  <si>
    <t>陆?昊</t>
  </si>
  <si>
    <t>杜青林</t>
  </si>
  <si>
    <t>赵洪祝</t>
  </si>
  <si>
    <t>杨晶</t>
  </si>
  <si>
    <t>万里</t>
  </si>
  <si>
    <t>宋平</t>
  </si>
  <si>
    <t>何勇</t>
  </si>
  <si>
    <t>于广洲</t>
  </si>
  <si>
    <t>马飚</t>
  </si>
  <si>
    <t>马兴瑞</t>
  </si>
  <si>
    <t>马晓天</t>
  </si>
  <si>
    <t>王君</t>
  </si>
  <si>
    <t>王侠</t>
  </si>
  <si>
    <t>王珉</t>
  </si>
  <si>
    <t>王勇</t>
  </si>
  <si>
    <t>王晨</t>
  </si>
  <si>
    <t>王毅</t>
  </si>
  <si>
    <t>王三运</t>
  </si>
  <si>
    <t>王万宾</t>
  </si>
  <si>
    <t>王玉普</t>
  </si>
  <si>
    <t>王正伟</t>
  </si>
  <si>
    <t>王东明</t>
  </si>
  <si>
    <t>王光亚</t>
  </si>
  <si>
    <t>王伟光</t>
  </si>
  <si>
    <t>王安顺</t>
  </si>
  <si>
    <t>王志刚</t>
  </si>
  <si>
    <t>王国生</t>
  </si>
  <si>
    <t>王学军</t>
  </si>
  <si>
    <t>王建平</t>
  </si>
  <si>
    <t>王胜俊</t>
  </si>
  <si>
    <t>王洪尧</t>
  </si>
  <si>
    <t>王宪魁</t>
  </si>
  <si>
    <t>王冠中</t>
  </si>
  <si>
    <t>王家瑞</t>
  </si>
  <si>
    <t>王教成</t>
  </si>
  <si>
    <t>王新宪</t>
  </si>
  <si>
    <t>王儒林</t>
  </si>
  <si>
    <t>支树平</t>
  </si>
  <si>
    <t>尤权</t>
  </si>
  <si>
    <t>车俊</t>
  </si>
  <si>
    <t>尹蔚民</t>
  </si>
  <si>
    <t>巴音朝鲁</t>
  </si>
  <si>
    <t>巴特尔</t>
  </si>
  <si>
    <t>卢展工</t>
  </si>
  <si>
    <t>叶小文</t>
  </si>
  <si>
    <t>田中</t>
  </si>
  <si>
    <t>田修思</t>
  </si>
  <si>
    <t>白玛赤林</t>
  </si>
  <si>
    <t>白春礼</t>
  </si>
  <si>
    <t>吉炳轩</t>
  </si>
  <si>
    <t>朱小丹</t>
  </si>
  <si>
    <t>朱福熙</t>
  </si>
  <si>
    <t>全哲洙</t>
  </si>
  <si>
    <t>刘鹏</t>
  </si>
  <si>
    <t>刘源</t>
  </si>
  <si>
    <t>刘鹤</t>
  </si>
  <si>
    <t>刘亚洲</t>
  </si>
  <si>
    <t>刘成军</t>
  </si>
  <si>
    <t>刘伟平</t>
  </si>
  <si>
    <t>刘晓江</t>
  </si>
  <si>
    <t>刘家义</t>
  </si>
  <si>
    <t>刘粤军</t>
  </si>
  <si>
    <t>刘福连</t>
  </si>
  <si>
    <t>许达哲</t>
  </si>
  <si>
    <t>许耀元</t>
  </si>
  <si>
    <t>孙怀山</t>
  </si>
  <si>
    <t>孙建国</t>
  </si>
  <si>
    <t>孙思敬</t>
  </si>
  <si>
    <t>苏树林</t>
  </si>
  <si>
    <t>杜金才</t>
  </si>
  <si>
    <t>杜恒岩</t>
  </si>
  <si>
    <t>李伟</t>
  </si>
  <si>
    <t>李斌</t>
  </si>
  <si>
    <t>李从军</t>
  </si>
  <si>
    <t>李东生</t>
  </si>
  <si>
    <t>李立国</t>
  </si>
  <si>
    <t>李纪恒</t>
  </si>
  <si>
    <t>李学勇</t>
  </si>
  <si>
    <t>李建华</t>
  </si>
  <si>
    <t>李鸿忠</t>
  </si>
  <si>
    <t>杨传堂</t>
  </si>
  <si>
    <t>杨金山</t>
  </si>
  <si>
    <t>杨栋梁</t>
  </si>
  <si>
    <t>杨洁篪</t>
  </si>
  <si>
    <t>杨焕宁</t>
  </si>
  <si>
    <t>肖钢</t>
  </si>
  <si>
    <t>肖捷</t>
  </si>
  <si>
    <t>吴昌德</t>
  </si>
  <si>
    <t>吴胜利</t>
  </si>
  <si>
    <t>吴爱英</t>
  </si>
  <si>
    <t>吴新雄</t>
  </si>
  <si>
    <t>何毅亭</t>
  </si>
  <si>
    <t>冷溶</t>
  </si>
  <si>
    <t>汪永清</t>
  </si>
  <si>
    <t>沈跃跃</t>
  </si>
  <si>
    <t>沈德咏</t>
  </si>
  <si>
    <t>宋大涵</t>
  </si>
  <si>
    <t>宋秀岩</t>
  </si>
  <si>
    <t>张阳</t>
  </si>
  <si>
    <t>张茅</t>
  </si>
  <si>
    <t>张毅</t>
  </si>
  <si>
    <t>张又侠</t>
  </si>
  <si>
    <t>张仕波</t>
  </si>
  <si>
    <t>张庆伟</t>
  </si>
  <si>
    <t>张庆黎</t>
  </si>
  <si>
    <t>张志军</t>
  </si>
  <si>
    <t>张国清</t>
  </si>
  <si>
    <t>张宝顺</t>
  </si>
  <si>
    <t>张海阳</t>
  </si>
  <si>
    <t>张裔炯</t>
  </si>
  <si>
    <t>陆昊</t>
  </si>
  <si>
    <t>陈希</t>
  </si>
  <si>
    <t>陈雷</t>
  </si>
  <si>
    <t>陈全国</t>
  </si>
  <si>
    <t>陈求发</t>
  </si>
  <si>
    <t>陈宝生</t>
  </si>
  <si>
    <t>陈政高</t>
  </si>
  <si>
    <t>陈敏尔</t>
  </si>
  <si>
    <t>努尔?白克力</t>
  </si>
  <si>
    <t>苗圩</t>
  </si>
  <si>
    <t>林军</t>
  </si>
  <si>
    <t>林左鸣</t>
  </si>
  <si>
    <t>尚福林</t>
  </si>
  <si>
    <t>罗志军</t>
  </si>
  <si>
    <t>罗保铭</t>
  </si>
  <si>
    <t>周济</t>
  </si>
  <si>
    <t>周强</t>
  </si>
  <si>
    <t>周本顺</t>
  </si>
  <si>
    <t>周生贤</t>
  </si>
  <si>
    <t>郑卫平</t>
  </si>
  <si>
    <t>房峰辉</t>
  </si>
  <si>
    <t>孟学农</t>
  </si>
  <si>
    <t>项俊波</t>
  </si>
  <si>
    <t>赵实</t>
  </si>
  <si>
    <t>赵正永</t>
  </si>
  <si>
    <t>赵克石</t>
  </si>
  <si>
    <t>赵克志</t>
  </si>
  <si>
    <t>赵宗岐</t>
  </si>
  <si>
    <t>胡泽君</t>
  </si>
  <si>
    <t>姜大明</t>
  </si>
  <si>
    <t>骆惠宁</t>
  </si>
  <si>
    <t>秦光荣</t>
  </si>
  <si>
    <t>袁纯清</t>
  </si>
  <si>
    <t>袁贵仁</t>
  </si>
  <si>
    <t>耿惠昌</t>
  </si>
  <si>
    <t>聂卫国</t>
  </si>
  <si>
    <t>贾廷安</t>
  </si>
  <si>
    <t>夏宝龙</t>
  </si>
  <si>
    <t>铁凝</t>
  </si>
  <si>
    <t>徐守盛</t>
  </si>
  <si>
    <t>徐绍史</t>
  </si>
  <si>
    <t>徐粉林</t>
  </si>
  <si>
    <t>高虎城</t>
  </si>
  <si>
    <t>郭声琨</t>
  </si>
  <si>
    <t>郭庚茂</t>
  </si>
  <si>
    <t>郭树清</t>
  </si>
  <si>
    <t>黄兴国</t>
  </si>
  <si>
    <t>黄奇帆</t>
  </si>
  <si>
    <t>黄树贤</t>
  </si>
  <si>
    <t>曹建明</t>
  </si>
  <si>
    <t>戚建国</t>
  </si>
  <si>
    <t>常万全</t>
  </si>
  <si>
    <t>鹿心社</t>
  </si>
  <si>
    <t>彭勇</t>
  </si>
  <si>
    <t>彭清华</t>
  </si>
  <si>
    <t>蒋定之</t>
  </si>
  <si>
    <t>蒋建国</t>
  </si>
  <si>
    <t>蒋洁敏</t>
  </si>
  <si>
    <t>韩长赋</t>
  </si>
  <si>
    <t>焦焕成</t>
  </si>
  <si>
    <t>谢伏瞻</t>
  </si>
  <si>
    <t>楼继伟</t>
  </si>
  <si>
    <t>解振华</t>
  </si>
  <si>
    <t>褚益民</t>
  </si>
  <si>
    <t>蔡武</t>
  </si>
  <si>
    <t>蔡名照</t>
  </si>
  <si>
    <t>蔡英挺</t>
  </si>
  <si>
    <t>蔡赴朝</t>
  </si>
  <si>
    <t>雒树刚</t>
  </si>
  <si>
    <t>魏亮</t>
  </si>
  <si>
    <t>魏凤和</t>
  </si>
  <si>
    <t>于春生</t>
  </si>
  <si>
    <t>马勇霞</t>
  </si>
  <si>
    <t>王伟</t>
  </si>
  <si>
    <t>王炜</t>
  </si>
  <si>
    <t>王长河</t>
  </si>
  <si>
    <t>王东峰</t>
  </si>
  <si>
    <t>王立英</t>
  </si>
  <si>
    <t>王仲田</t>
  </si>
  <si>
    <t>王华庆</t>
  </si>
  <si>
    <t>王会生</t>
  </si>
  <si>
    <t>王怀臣</t>
  </si>
  <si>
    <t>王忠民</t>
  </si>
  <si>
    <t>王和民</t>
  </si>
  <si>
    <t>王宜林</t>
  </si>
  <si>
    <t>王晓龙</t>
  </si>
  <si>
    <t>王家胜</t>
  </si>
  <si>
    <t>王宾宜</t>
  </si>
  <si>
    <t>王森泰</t>
  </si>
  <si>
    <t>王瑞生</t>
  </si>
  <si>
    <t>丹珠昂奔</t>
  </si>
  <si>
    <t>尹晋华</t>
  </si>
  <si>
    <t>石生龙</t>
  </si>
  <si>
    <t>叶青纯</t>
  </si>
  <si>
    <t>申维辰</t>
  </si>
  <si>
    <t>付建华</t>
  </si>
  <si>
    <t>冯惠敏</t>
  </si>
  <si>
    <t>宁高宁</t>
  </si>
  <si>
    <t>弘强</t>
  </si>
  <si>
    <t>曲青山</t>
  </si>
  <si>
    <t>曲淑辉</t>
  </si>
  <si>
    <t>吕建成</t>
  </si>
  <si>
    <t>任泽民</t>
  </si>
  <si>
    <t>多杰热旦</t>
  </si>
  <si>
    <t>刘滨</t>
  </si>
  <si>
    <t>刘长银</t>
  </si>
  <si>
    <t>刘生杰</t>
  </si>
  <si>
    <t>刘向松</t>
  </si>
  <si>
    <t>刘金国</t>
  </si>
  <si>
    <t>刘建华</t>
  </si>
  <si>
    <t>刘晓滨</t>
  </si>
  <si>
    <t>刘赐贵</t>
  </si>
  <si>
    <t>江必新</t>
  </si>
  <si>
    <t>安立敏</t>
  </si>
  <si>
    <t>苏波</t>
  </si>
  <si>
    <t>杜金富</t>
  </si>
  <si>
    <t>李宁</t>
  </si>
  <si>
    <t>李刚</t>
  </si>
  <si>
    <t>李熙</t>
  </si>
  <si>
    <t>李五四</t>
  </si>
  <si>
    <t>李书磊</t>
  </si>
  <si>
    <t>李玉赋</t>
  </si>
  <si>
    <t>李兆前</t>
  </si>
  <si>
    <t>李法泉</t>
  </si>
  <si>
    <t>李建波</t>
  </si>
  <si>
    <t>李适时</t>
  </si>
  <si>
    <t>李秋芳</t>
  </si>
  <si>
    <t>李家祥</t>
  </si>
  <si>
    <t>杨立顺</t>
  </si>
  <si>
    <t>杨志今</t>
  </si>
  <si>
    <t>杨明生</t>
  </si>
  <si>
    <t>杨晓渡</t>
  </si>
  <si>
    <t>肖亚庆</t>
  </si>
  <si>
    <t>吴刚</t>
  </si>
  <si>
    <t>吴玉良</t>
  </si>
  <si>
    <t>吴杰明</t>
  </si>
  <si>
    <t>岑旭</t>
  </si>
  <si>
    <t>邱学强</t>
  </si>
  <si>
    <t>何平</t>
  </si>
  <si>
    <t>余欣荣</t>
  </si>
  <si>
    <t>辛维光</t>
  </si>
  <si>
    <t>宋明昌</t>
  </si>
  <si>
    <t>宋爱荣</t>
  </si>
  <si>
    <t>宋璇涛</t>
  </si>
  <si>
    <t>张力</t>
  </si>
  <si>
    <t>张军</t>
  </si>
  <si>
    <t>张勇</t>
  </si>
  <si>
    <t>张立军</t>
  </si>
  <si>
    <t>张纪南</t>
  </si>
  <si>
    <t>张昌平</t>
  </si>
  <si>
    <t>张晓兰</t>
  </si>
  <si>
    <t>张晓刚</t>
  </si>
  <si>
    <t>陈伦</t>
  </si>
  <si>
    <t>陈大卫</t>
  </si>
  <si>
    <t>陈文清</t>
  </si>
  <si>
    <t>陈训秋</t>
  </si>
  <si>
    <t>陈建民</t>
  </si>
  <si>
    <t>陈绪国</t>
  </si>
  <si>
    <t>陈新权</t>
  </si>
  <si>
    <t>苗华</t>
  </si>
  <si>
    <t>金书波</t>
  </si>
  <si>
    <t>周英</t>
  </si>
  <si>
    <t>周泽民</t>
  </si>
  <si>
    <t>周福启</t>
  </si>
  <si>
    <t>郑国光</t>
  </si>
  <si>
    <t>胡玉敏</t>
  </si>
  <si>
    <t>胡问鸣</t>
  </si>
  <si>
    <t>侯凯</t>
  </si>
  <si>
    <t>侯长安</t>
  </si>
  <si>
    <t>侯贺华</t>
  </si>
  <si>
    <t>俞贵麟</t>
  </si>
  <si>
    <t>姚增科</t>
  </si>
  <si>
    <t>袁彦鹏</t>
  </si>
  <si>
    <t>耿文清</t>
  </si>
  <si>
    <t>耿燎原</t>
  </si>
  <si>
    <t>柴绍良</t>
  </si>
  <si>
    <t>徐敬业</t>
  </si>
  <si>
    <t>郭永平</t>
  </si>
  <si>
    <t>郭向远</t>
  </si>
  <si>
    <t>黄先耀</t>
  </si>
  <si>
    <t>黄建国</t>
  </si>
  <si>
    <t>黄建盛</t>
  </si>
  <si>
    <t>黄晓薇</t>
  </si>
  <si>
    <t>黄殿中</t>
  </si>
  <si>
    <t>曹培玺</t>
  </si>
  <si>
    <t>崔少鹏</t>
  </si>
  <si>
    <t>梁滨</t>
  </si>
  <si>
    <t>董力</t>
  </si>
  <si>
    <t>韩亨林</t>
  </si>
  <si>
    <t>谢杭生</t>
  </si>
  <si>
    <t>谢国明</t>
  </si>
  <si>
    <t>强卫东</t>
  </si>
  <si>
    <t>臧献甫</t>
  </si>
  <si>
    <t>熊维平</t>
  </si>
  <si>
    <t>黎晓宏</t>
  </si>
  <si>
    <t>汪民</t>
  </si>
  <si>
    <t>革命</t>
  </si>
  <si>
    <t>茉莉花</t>
  </si>
  <si>
    <t>突尼斯</t>
  </si>
  <si>
    <t>世界维吾尔大会</t>
  </si>
  <si>
    <t>押注</t>
  </si>
  <si>
    <t>逼</t>
  </si>
  <si>
    <t>茎</t>
  </si>
  <si>
    <t>滥交</t>
  </si>
  <si>
    <t>乱交</t>
  </si>
  <si>
    <t>嫖娼</t>
  </si>
  <si>
    <t>bt</t>
  </si>
  <si>
    <t>白痴</t>
  </si>
  <si>
    <t>笨蛋</t>
  </si>
  <si>
    <t>变态</t>
  </si>
  <si>
    <t>插</t>
  </si>
  <si>
    <t>废物</t>
  </si>
  <si>
    <t>老土</t>
  </si>
  <si>
    <t>日</t>
  </si>
  <si>
    <t>屎</t>
  </si>
  <si>
    <t>干</t>
  </si>
  <si>
    <t>尿</t>
  </si>
  <si>
    <t>他干</t>
  </si>
  <si>
    <t>干到</t>
  </si>
  <si>
    <t>干啦</t>
  </si>
  <si>
    <t>来干</t>
  </si>
  <si>
    <t>weelaa</t>
  </si>
  <si>
    <t>缔顺</t>
  </si>
  <si>
    <t>帝顺</t>
  </si>
  <si>
    <t>蒂顺</t>
  </si>
  <si>
    <t>系统消息</t>
  </si>
  <si>
    <t>午夜</t>
  </si>
  <si>
    <t>看下</t>
  </si>
  <si>
    <t>法克鱿</t>
  </si>
  <si>
    <t>雅蠛蝶</t>
  </si>
  <si>
    <t>潜烈蟹</t>
  </si>
  <si>
    <t>菊花蚕</t>
  </si>
  <si>
    <t>尾申鲸</t>
  </si>
  <si>
    <t>吉跋猫</t>
  </si>
  <si>
    <t>搞栗棒</t>
  </si>
  <si>
    <t>吟稻雁</t>
  </si>
  <si>
    <t>达菲鸡</t>
  </si>
  <si>
    <t>ML</t>
  </si>
  <si>
    <t>群P</t>
  </si>
  <si>
    <t>马勒戈壁</t>
  </si>
  <si>
    <t>双飞</t>
  </si>
  <si>
    <t>突尼斯gongchandang</t>
  </si>
  <si>
    <t>新闻出版总署</t>
  </si>
  <si>
    <t>新闻出版署</t>
  </si>
  <si>
    <t>处女</t>
  </si>
  <si>
    <t>房事</t>
  </si>
  <si>
    <t>“贩毒”</t>
  </si>
  <si>
    <t>“冰粉”</t>
  </si>
  <si>
    <t>“罂粟”</t>
  </si>
  <si>
    <t>“迷幻药”</t>
  </si>
  <si>
    <t>“白粉”</t>
  </si>
  <si>
    <t>“嗑药”</t>
  </si>
  <si>
    <t>“赌博”</t>
  </si>
  <si>
    <t>“拐卖”</t>
  </si>
  <si>
    <t>“走私”</t>
  </si>
  <si>
    <t>“李克强”</t>
  </si>
  <si>
    <t>“江青”</t>
  </si>
  <si>
    <t>“新疆国”</t>
  </si>
  <si>
    <t>“西藏国”</t>
  </si>
  <si>
    <t>“一中一台”</t>
  </si>
  <si>
    <t>“新闻管制”</t>
  </si>
  <si>
    <t>“一党专政”</t>
  </si>
  <si>
    <t>交媾</t>
  </si>
  <si>
    <t>西藏314事件</t>
  </si>
  <si>
    <t>黄片</t>
  </si>
  <si>
    <t>交配</t>
  </si>
  <si>
    <t>茉莉花革命</t>
  </si>
  <si>
    <t>操你八辈祖宗</t>
  </si>
  <si>
    <t>发票</t>
  </si>
  <si>
    <t>“吸毒”</t>
  </si>
  <si>
    <t>江@泽@民</t>
  </si>
  <si>
    <t>江0泽0民</t>
  </si>
  <si>
    <t>江o泽o民</t>
  </si>
  <si>
    <t>江\泽\民</t>
  </si>
  <si>
    <t>江/泽/民</t>
  </si>
  <si>
    <t>江|泽|民</t>
  </si>
  <si>
    <t>江’泽’民</t>
  </si>
  <si>
    <t>江，泽，民</t>
  </si>
  <si>
    <t>江。泽。民</t>
  </si>
  <si>
    <t>江.泽.民</t>
  </si>
  <si>
    <t>江￥泽￥民</t>
  </si>
  <si>
    <t>江#泽#民</t>
  </si>
  <si>
    <t>江~泽~民</t>
  </si>
  <si>
    <t>江！泽！民</t>
  </si>
  <si>
    <t>江-泽-民</t>
  </si>
  <si>
    <t>江_泽_民</t>
  </si>
  <si>
    <t>【江】【泽】【民】</t>
  </si>
  <si>
    <t>{江}{泽}{民}</t>
  </si>
  <si>
    <t>（江）（泽）（民）</t>
  </si>
  <si>
    <t>[江][泽][民]</t>
  </si>
  <si>
    <t>江$泽$民</t>
  </si>
  <si>
    <t>胡@锦@涛</t>
  </si>
  <si>
    <t>胡0锦0涛</t>
  </si>
  <si>
    <t>胡o锦o涛</t>
  </si>
  <si>
    <t>胡\锦\涛</t>
  </si>
  <si>
    <t>胡/锦/涛</t>
  </si>
  <si>
    <t>胡|锦|涛</t>
  </si>
  <si>
    <t>胡’锦’涛</t>
  </si>
  <si>
    <t>胡，锦，涛</t>
  </si>
  <si>
    <t>胡。锦。涛</t>
  </si>
  <si>
    <t>胡.锦.涛</t>
  </si>
  <si>
    <t>胡￥锦￥涛</t>
  </si>
  <si>
    <t>胡#锦#涛</t>
  </si>
  <si>
    <t>胡~锦~涛</t>
  </si>
  <si>
    <t>胡！锦！涛</t>
  </si>
  <si>
    <t>胡-锦-涛</t>
  </si>
  <si>
    <t>胡_锦_涛</t>
  </si>
  <si>
    <t>【胡】【锦】【涛】</t>
  </si>
  <si>
    <t>{胡}{锦}{涛}</t>
  </si>
  <si>
    <t>（胡）（锦）（涛）</t>
  </si>
  <si>
    <t>[胡][锦][涛]</t>
  </si>
  <si>
    <t>胡$锦$涛</t>
  </si>
  <si>
    <t>薄@熙@来</t>
  </si>
  <si>
    <t>薄0熙0来</t>
  </si>
  <si>
    <t>薄o熙o来</t>
  </si>
  <si>
    <t>薄\熙\来</t>
  </si>
  <si>
    <t>薄/熙/来</t>
  </si>
  <si>
    <t>薄|熙|来</t>
  </si>
  <si>
    <t>薄’熙’来</t>
  </si>
  <si>
    <t>薄，熙，来</t>
  </si>
  <si>
    <t>薄。熙。来</t>
  </si>
  <si>
    <t>薄.熙.来</t>
  </si>
  <si>
    <t>薄￥熙￥来</t>
  </si>
  <si>
    <t>薄#熙#来</t>
  </si>
  <si>
    <t>薄~熙~来</t>
  </si>
  <si>
    <t>薄！熙！来</t>
  </si>
  <si>
    <t>薄-熙-来</t>
  </si>
  <si>
    <t>薄_熙_来</t>
  </si>
  <si>
    <t>【薄】【熙】【来】</t>
  </si>
  <si>
    <t>{薄}{熙}{来}</t>
  </si>
  <si>
    <t>（薄）（熙）（来）</t>
  </si>
  <si>
    <t>[薄][熙][来]</t>
  </si>
  <si>
    <t>薄$熙$来</t>
  </si>
  <si>
    <t>邓@小@平</t>
  </si>
  <si>
    <t>邓0小0平</t>
  </si>
  <si>
    <t>邓o小o平</t>
  </si>
  <si>
    <t>邓\小\平</t>
  </si>
  <si>
    <t>邓/小/平</t>
  </si>
  <si>
    <t>邓|小|平</t>
  </si>
  <si>
    <t>邓’小’平</t>
  </si>
  <si>
    <t>邓，小，平</t>
  </si>
  <si>
    <t>邓。小。平</t>
  </si>
  <si>
    <t>邓.小.平</t>
  </si>
  <si>
    <t>邓￥小￥平</t>
  </si>
  <si>
    <t>邓#小#平</t>
  </si>
  <si>
    <t>邓~小~平</t>
  </si>
  <si>
    <t>邓！小！平</t>
  </si>
  <si>
    <t>邓-小-平</t>
  </si>
  <si>
    <t>邓_小_平</t>
  </si>
  <si>
    <t>【邓】【小】【平】</t>
  </si>
  <si>
    <t>{邓}{小}{平}</t>
  </si>
  <si>
    <t>（邓）（小）（平）</t>
  </si>
  <si>
    <t>[邓][小][平]</t>
  </si>
  <si>
    <t>邓$小$平</t>
  </si>
  <si>
    <t>习@近@平</t>
  </si>
  <si>
    <t>习0近0平</t>
  </si>
  <si>
    <t>习o近o平</t>
  </si>
  <si>
    <t>习\近\平</t>
  </si>
  <si>
    <t>习/近/平</t>
  </si>
  <si>
    <t>习|近|平</t>
  </si>
  <si>
    <t>习’近’平</t>
  </si>
  <si>
    <t>习，近，平</t>
  </si>
  <si>
    <t>习。近。平</t>
  </si>
  <si>
    <t>习.近.平</t>
  </si>
  <si>
    <t>习￥近￥平</t>
  </si>
  <si>
    <t>习#近#平</t>
  </si>
  <si>
    <t>习~近~平</t>
  </si>
  <si>
    <t>习！近！平</t>
  </si>
  <si>
    <t>习-近-平</t>
  </si>
  <si>
    <t>习_近_平</t>
  </si>
  <si>
    <t>【习】【近】【平】</t>
  </si>
  <si>
    <t>{习}{近}{平}</t>
  </si>
  <si>
    <t>（习）（近）（平）</t>
  </si>
  <si>
    <t>[习][近][平]</t>
  </si>
  <si>
    <t>习$近$平</t>
  </si>
  <si>
    <t>周@永@康</t>
  </si>
  <si>
    <t>周0永0康</t>
  </si>
  <si>
    <t>周o永o康</t>
  </si>
  <si>
    <t>周\永\康</t>
  </si>
  <si>
    <t>周/永/康</t>
  </si>
  <si>
    <t>周|永|康</t>
  </si>
  <si>
    <t>周’永’康</t>
  </si>
  <si>
    <t>周，永，康</t>
  </si>
  <si>
    <t>周。永。康</t>
  </si>
  <si>
    <t>周.永.康</t>
  </si>
  <si>
    <t>周￥永￥康</t>
  </si>
  <si>
    <t>周#永#康</t>
  </si>
  <si>
    <t>周~永~康</t>
  </si>
  <si>
    <t>周！永！康</t>
  </si>
  <si>
    <t>周-永-康</t>
  </si>
  <si>
    <t>周_永_康</t>
  </si>
  <si>
    <t>【周】【永】【康】</t>
  </si>
  <si>
    <t>{周}{永}{康}</t>
  </si>
  <si>
    <t>（周）（永）（康）</t>
  </si>
  <si>
    <t>[周][永][康]</t>
  </si>
  <si>
    <t>周$永$康</t>
  </si>
  <si>
    <t>周@恩@来</t>
  </si>
  <si>
    <t>周0恩0来</t>
  </si>
  <si>
    <t>周o恩o来</t>
  </si>
  <si>
    <t>周\恩\来</t>
  </si>
  <si>
    <t>周/恩/来</t>
  </si>
  <si>
    <t>周|恩|来</t>
  </si>
  <si>
    <t>周’恩’来</t>
  </si>
  <si>
    <t>周，恩，来</t>
  </si>
  <si>
    <t>周。恩。来</t>
  </si>
  <si>
    <t>周.恩.来</t>
  </si>
  <si>
    <t>周￥恩￥来</t>
  </si>
  <si>
    <t>周#恩#来</t>
  </si>
  <si>
    <t>周~恩~来</t>
  </si>
  <si>
    <t>周！恩！来</t>
  </si>
  <si>
    <t>周-恩-来</t>
  </si>
  <si>
    <t>周_恩_来</t>
  </si>
  <si>
    <t>【周】【恩】【来】</t>
  </si>
  <si>
    <t>{周}{恩}{来}</t>
  </si>
  <si>
    <t>（周）（恩）（来）</t>
  </si>
  <si>
    <t>[周][恩][来]</t>
  </si>
  <si>
    <t>周$恩$来</t>
  </si>
  <si>
    <t>李@克@强</t>
  </si>
  <si>
    <t>李0克0强</t>
  </si>
  <si>
    <t>李o克o强</t>
  </si>
  <si>
    <t>李\克\强</t>
  </si>
  <si>
    <t>李/克/强</t>
  </si>
  <si>
    <t>李|克|强</t>
  </si>
  <si>
    <t>李’克’强</t>
  </si>
  <si>
    <t>李，克，强</t>
  </si>
  <si>
    <t>李。克。强</t>
  </si>
  <si>
    <t>李.克.强</t>
  </si>
  <si>
    <t>李￥克￥强</t>
  </si>
  <si>
    <t>李#克#强</t>
  </si>
  <si>
    <t>李~克~强</t>
  </si>
  <si>
    <t>李！克！强</t>
  </si>
  <si>
    <t>李-克-强</t>
  </si>
  <si>
    <t>李_克_强</t>
  </si>
  <si>
    <t>【李】【克】【强】</t>
  </si>
  <si>
    <t>{李}{克}{强}</t>
  </si>
  <si>
    <t>（李）（克）（强）</t>
  </si>
  <si>
    <t>[李][克][强]</t>
  </si>
  <si>
    <t>李$克$强</t>
  </si>
  <si>
    <t>张@德@江</t>
  </si>
  <si>
    <t>张0德0江</t>
  </si>
  <si>
    <t>张o德o江</t>
  </si>
  <si>
    <t>张\德\江</t>
  </si>
  <si>
    <t>张/德/江</t>
  </si>
  <si>
    <t>张|德|江</t>
  </si>
  <si>
    <t>张’德’江</t>
  </si>
  <si>
    <t>张，德，江</t>
  </si>
  <si>
    <t>张。德。江</t>
  </si>
  <si>
    <t>张.德.江</t>
  </si>
  <si>
    <t>张￥德￥江</t>
  </si>
  <si>
    <t>张#德#江</t>
  </si>
  <si>
    <t>张~德~江</t>
  </si>
  <si>
    <t>张！德！江</t>
  </si>
  <si>
    <t>张-德-江</t>
  </si>
  <si>
    <t>张_德_江</t>
  </si>
  <si>
    <t>【张】【德】【江】</t>
  </si>
  <si>
    <t>{张}{德}{江}</t>
  </si>
  <si>
    <t>（张）（德）（江）</t>
  </si>
  <si>
    <t>[张][德][江]</t>
  </si>
  <si>
    <t>张$德$江</t>
  </si>
  <si>
    <t>俞@正@声</t>
  </si>
  <si>
    <t>俞0正0声</t>
  </si>
  <si>
    <t>俞o正o声</t>
  </si>
  <si>
    <t>俞\正\声</t>
  </si>
  <si>
    <t>俞/正/声</t>
  </si>
  <si>
    <t>俞|正|声</t>
  </si>
  <si>
    <t>俞’正’声</t>
  </si>
  <si>
    <t>俞，正，声</t>
  </si>
  <si>
    <t>俞。正。声</t>
  </si>
  <si>
    <t>俞.正.声</t>
  </si>
  <si>
    <t>俞￥正￥声</t>
  </si>
  <si>
    <t>俞#正#声</t>
  </si>
  <si>
    <t>俞~正~声</t>
  </si>
  <si>
    <t>俞！正！声</t>
  </si>
  <si>
    <t>俞-正-声</t>
  </si>
  <si>
    <t>俞_正_声</t>
  </si>
  <si>
    <t>【俞】【正】【声】</t>
  </si>
  <si>
    <t>{俞}{正}{声}</t>
  </si>
  <si>
    <t>（俞）（正）（声）</t>
  </si>
  <si>
    <t>[俞][正][声]</t>
  </si>
  <si>
    <t>俞$正$声</t>
  </si>
  <si>
    <t>王@岐@山</t>
  </si>
  <si>
    <t>王0岐0山</t>
  </si>
  <si>
    <t>王o岐o山</t>
  </si>
  <si>
    <t>王\岐\山</t>
  </si>
  <si>
    <t>王/岐/山</t>
  </si>
  <si>
    <t>王|岐|山</t>
  </si>
  <si>
    <t>王’岐’山</t>
  </si>
  <si>
    <t>王，岐，山</t>
  </si>
  <si>
    <t>王。岐。山</t>
  </si>
  <si>
    <t>王.岐.山</t>
  </si>
  <si>
    <t>王￥岐￥山</t>
  </si>
  <si>
    <t>王#岐#山</t>
  </si>
  <si>
    <t>王~岐~山</t>
  </si>
  <si>
    <t>王！岐！山</t>
  </si>
  <si>
    <t>王-岐-山</t>
  </si>
  <si>
    <t>王_岐_山</t>
  </si>
  <si>
    <t>【王】【岐】【山】</t>
  </si>
  <si>
    <t>{王}{岐}{山}</t>
  </si>
  <si>
    <t>（王）（岐）（山）</t>
  </si>
  <si>
    <t>[王][岐][山]</t>
  </si>
  <si>
    <t>王$岐$山</t>
  </si>
  <si>
    <t>泽东</t>
  </si>
  <si>
    <t>毛@泽@东</t>
  </si>
  <si>
    <t>毛0泽0东</t>
  </si>
  <si>
    <t>毛o泽o东</t>
  </si>
  <si>
    <t>毛\泽\东</t>
  </si>
  <si>
    <t>毛/泽/东</t>
  </si>
  <si>
    <t>毛|泽|东</t>
  </si>
  <si>
    <t>毛’泽’东</t>
  </si>
  <si>
    <t>毛，泽，东</t>
  </si>
  <si>
    <t>毛。泽。东</t>
  </si>
  <si>
    <t>毛.泽.东</t>
  </si>
  <si>
    <t>毛￥泽￥东</t>
  </si>
  <si>
    <t>毛#泽#东</t>
  </si>
  <si>
    <t>毛~泽~东</t>
  </si>
  <si>
    <t>毛！泽！东</t>
  </si>
  <si>
    <t>毛-泽-东</t>
  </si>
  <si>
    <t>毛_泽_东</t>
  </si>
  <si>
    <t>【毛】【泽】【东】</t>
  </si>
  <si>
    <t>{毛}{泽}{东}</t>
  </si>
  <si>
    <t>（毛）（泽）（东）</t>
  </si>
  <si>
    <t>[毛][泽][东]</t>
  </si>
  <si>
    <t>毛$泽$东</t>
  </si>
  <si>
    <t>刘@云@山</t>
  </si>
  <si>
    <t>刘0云0山</t>
  </si>
  <si>
    <t>刘o云o山</t>
  </si>
  <si>
    <t>刘\云\山</t>
  </si>
  <si>
    <t>刘/云/山</t>
  </si>
  <si>
    <t>刘|云|山</t>
  </si>
  <si>
    <t>刘’云’山</t>
  </si>
  <si>
    <t>刘，云，山</t>
  </si>
  <si>
    <t>刘。云。山</t>
  </si>
  <si>
    <t>刘.云.山</t>
  </si>
  <si>
    <t>刘￥云￥山</t>
  </si>
  <si>
    <t>刘#云#山</t>
  </si>
  <si>
    <t>刘~云~山</t>
  </si>
  <si>
    <t>刘！云！山</t>
  </si>
  <si>
    <t>刘-云-山</t>
  </si>
  <si>
    <t>刘_云_山</t>
  </si>
  <si>
    <t>【刘】【云】【山】</t>
  </si>
  <si>
    <t>{刘}{云}{山}</t>
  </si>
  <si>
    <t>（刘）（云）（山）</t>
  </si>
  <si>
    <t>[刘][云][山]</t>
  </si>
  <si>
    <t>刘$云$山</t>
  </si>
  <si>
    <t>吴@邦@国</t>
  </si>
  <si>
    <t>吴0邦0国</t>
  </si>
  <si>
    <t>吴o邦o国</t>
  </si>
  <si>
    <t>吴\邦\国</t>
  </si>
  <si>
    <t>吴/邦/国</t>
  </si>
  <si>
    <t>吴|邦|国</t>
  </si>
  <si>
    <t>吴’邦’国</t>
  </si>
  <si>
    <t>吴，邦，国</t>
  </si>
  <si>
    <t>吴。邦。国</t>
  </si>
  <si>
    <t>吴.邦.国</t>
  </si>
  <si>
    <t>吴￥邦￥国</t>
  </si>
  <si>
    <t>吴#邦#国</t>
  </si>
  <si>
    <t>吴~邦~国</t>
  </si>
  <si>
    <t>吴！邦！国</t>
  </si>
  <si>
    <t>吴-邦-国</t>
  </si>
  <si>
    <t>吴_邦_国</t>
  </si>
  <si>
    <t>【吴】【邦】【国】</t>
  </si>
  <si>
    <t>{吴}{邦}{国}</t>
  </si>
  <si>
    <t>（吴）（邦）（国）</t>
  </si>
  <si>
    <t>[吴][邦][国]</t>
  </si>
  <si>
    <t>吴$邦$国</t>
  </si>
  <si>
    <t>温@家@宝</t>
  </si>
  <si>
    <t>温0家0宝</t>
  </si>
  <si>
    <t>温o家o宝</t>
  </si>
  <si>
    <t>温\家\宝</t>
  </si>
  <si>
    <t>温/家/宝</t>
  </si>
  <si>
    <t>温|家|宝</t>
  </si>
  <si>
    <t>温’家’宝</t>
  </si>
  <si>
    <t>温，家，宝</t>
  </si>
  <si>
    <t>温。家。宝</t>
  </si>
  <si>
    <t>温.家.宝</t>
  </si>
  <si>
    <t>温￥家￥宝</t>
  </si>
  <si>
    <t>温#家#宝</t>
  </si>
  <si>
    <t>温~家~宝</t>
  </si>
  <si>
    <t>温！家！宝</t>
  </si>
  <si>
    <t>温-家-宝</t>
  </si>
  <si>
    <t>温_家_宝</t>
  </si>
  <si>
    <t>【温】【家】【宝】</t>
  </si>
  <si>
    <t>{温}{家}{宝}</t>
  </si>
  <si>
    <t>（温）（家）（宝）</t>
  </si>
  <si>
    <t>[温][家][宝]</t>
  </si>
  <si>
    <t>温$家$宝</t>
  </si>
  <si>
    <t>贾@庆@林</t>
  </si>
  <si>
    <t>贾0庆0林</t>
  </si>
  <si>
    <t>贾o庆o林</t>
  </si>
  <si>
    <t>贾\庆\林</t>
  </si>
  <si>
    <t>贾/庆/林</t>
  </si>
  <si>
    <t>贾|庆|林</t>
  </si>
  <si>
    <t>贾’庆’林</t>
  </si>
  <si>
    <t>贾，庆，林</t>
  </si>
  <si>
    <t>贾。庆。林</t>
  </si>
  <si>
    <t>贾.庆.林</t>
  </si>
  <si>
    <t>贾￥庆￥林</t>
  </si>
  <si>
    <t>贾#庆#林</t>
  </si>
  <si>
    <t>贾~庆~林贾！庆！林</t>
  </si>
  <si>
    <t>贾-庆-林</t>
  </si>
  <si>
    <t>贾_庆_林</t>
  </si>
  <si>
    <t>【贾】【庆】【林】</t>
  </si>
  <si>
    <t>{贾}{庆}{林}</t>
  </si>
  <si>
    <t>（贾）（庆）（林）</t>
  </si>
  <si>
    <t>[贾][庆][林]</t>
  </si>
  <si>
    <t>贾$庆$林</t>
  </si>
  <si>
    <t>回@良@玉</t>
  </si>
  <si>
    <t>回0良0玉</t>
  </si>
  <si>
    <t>回o良o玉</t>
  </si>
  <si>
    <t>回\良\玉</t>
  </si>
  <si>
    <t>回/良/玉</t>
  </si>
  <si>
    <t>回|良|玉</t>
  </si>
  <si>
    <t>回’良’玉</t>
  </si>
  <si>
    <t>回，良，玉</t>
  </si>
  <si>
    <t>回。良。玉</t>
  </si>
  <si>
    <t>回.良.玉</t>
  </si>
  <si>
    <t>回￥良￥玉</t>
  </si>
  <si>
    <t>回#良#玉</t>
  </si>
  <si>
    <t>回~良~玉</t>
  </si>
  <si>
    <t>回！良！玉</t>
  </si>
  <si>
    <t>回-良-玉</t>
  </si>
  <si>
    <t>回_良_玉</t>
  </si>
  <si>
    <t>【回】【良】【玉】</t>
  </si>
  <si>
    <t>{回}{良}{玉}</t>
  </si>
  <si>
    <t>（回）（良）（玉）</t>
  </si>
  <si>
    <t>[回][良][玉]</t>
  </si>
  <si>
    <t>回$良$玉</t>
  </si>
  <si>
    <t>郭@伯@雄</t>
  </si>
  <si>
    <t>郭0伯0雄</t>
  </si>
  <si>
    <t>郭o伯o雄</t>
  </si>
  <si>
    <t>郭\伯\雄</t>
  </si>
  <si>
    <t>郭/伯/雄</t>
  </si>
  <si>
    <t>郭|伯|雄</t>
  </si>
  <si>
    <t>郭’伯’雄</t>
  </si>
  <si>
    <t>郭，伯，雄</t>
  </si>
  <si>
    <t>郭。伯。雄</t>
  </si>
  <si>
    <t>郭.伯.雄</t>
  </si>
  <si>
    <t>郭￥伯￥雄</t>
  </si>
  <si>
    <t>郭#伯#雄</t>
  </si>
  <si>
    <t>郭~伯~雄</t>
  </si>
  <si>
    <t>郭！伯！雄</t>
  </si>
  <si>
    <t>郭-伯-雄</t>
  </si>
  <si>
    <t>郭_伯_雄</t>
  </si>
  <si>
    <t>【郭】【伯】【雄】</t>
  </si>
  <si>
    <t>{郭}{伯}{雄}</t>
  </si>
  <si>
    <t>（郭）（伯）（雄）</t>
  </si>
  <si>
    <t>[郭][伯][雄]</t>
  </si>
  <si>
    <t>郭$伯$雄</t>
  </si>
  <si>
    <t>徐@才@厚</t>
  </si>
  <si>
    <t>徐0才0厚</t>
  </si>
  <si>
    <t>徐o才o厚</t>
  </si>
  <si>
    <t>徐\才\厚</t>
  </si>
  <si>
    <t>徐/才/厚</t>
  </si>
  <si>
    <t>徐|才|厚</t>
  </si>
  <si>
    <t>徐’才’厚</t>
  </si>
  <si>
    <t>徐，才，厚</t>
  </si>
  <si>
    <t>徐。才。厚</t>
  </si>
  <si>
    <t>徐.才.厚</t>
  </si>
  <si>
    <t>徐￥才￥厚</t>
  </si>
  <si>
    <t>徐#才#厚</t>
  </si>
  <si>
    <t>徐~才~厚</t>
  </si>
  <si>
    <t>徐！才！厚</t>
  </si>
  <si>
    <t>徐-才-厚</t>
  </si>
  <si>
    <t>徐_才_厚</t>
  </si>
  <si>
    <t>【徐】【才】【厚】</t>
  </si>
  <si>
    <t>{徐}{才}{厚}</t>
  </si>
  <si>
    <t>（徐）（才）（厚）</t>
  </si>
  <si>
    <t>[徐][才][厚]</t>
  </si>
  <si>
    <t>徐$才$厚</t>
  </si>
  <si>
    <t>王@胜@俊</t>
  </si>
  <si>
    <t>王0胜0俊</t>
  </si>
  <si>
    <t>王o胜o俊</t>
  </si>
  <si>
    <t>王\胜\俊</t>
  </si>
  <si>
    <t>王/胜/俊</t>
  </si>
  <si>
    <t>王|胜|俊</t>
  </si>
  <si>
    <t>王’胜’俊</t>
  </si>
  <si>
    <t>王，胜，俊</t>
  </si>
  <si>
    <t>王。胜。俊</t>
  </si>
  <si>
    <t>王.胜.俊</t>
  </si>
  <si>
    <t>王￥胜￥俊</t>
  </si>
  <si>
    <t>王#胜#俊</t>
  </si>
  <si>
    <t>王~胜~俊</t>
  </si>
  <si>
    <t>王！胜！俊</t>
  </si>
  <si>
    <t>王-胜-俊</t>
  </si>
  <si>
    <t>王_胜_俊</t>
  </si>
  <si>
    <t>【王】【胜】【俊】</t>
  </si>
  <si>
    <t>{王}{胜}{俊}</t>
  </si>
  <si>
    <t>（王）（胜）（俊）</t>
  </si>
  <si>
    <t>[王][胜][俊]</t>
  </si>
  <si>
    <t>王$胜$俊</t>
  </si>
  <si>
    <t>建明</t>
  </si>
  <si>
    <t>曹@建@明</t>
  </si>
  <si>
    <t>曹0建0明</t>
  </si>
  <si>
    <t>曹o建o明</t>
  </si>
  <si>
    <t>曹\建\明</t>
  </si>
  <si>
    <t>曹/建/明</t>
  </si>
  <si>
    <t>曹|建|明</t>
  </si>
  <si>
    <t>曹’建’明</t>
  </si>
  <si>
    <t>曹，建，明</t>
  </si>
  <si>
    <t>曹。建。明</t>
  </si>
  <si>
    <t>曹.建.明</t>
  </si>
  <si>
    <t>曹￥建￥明</t>
  </si>
  <si>
    <t>曹#建#明</t>
  </si>
  <si>
    <t>曹~建~明</t>
  </si>
  <si>
    <t>曹！建！明</t>
  </si>
  <si>
    <t>曹-建-明</t>
  </si>
  <si>
    <t>曹_建_明</t>
  </si>
  <si>
    <t>【曹】【建】【明】</t>
  </si>
  <si>
    <t>{曹}{建}{明}</t>
  </si>
  <si>
    <t>（曹）（建）（明）</t>
  </si>
  <si>
    <t>[曹][建][明]</t>
  </si>
  <si>
    <t>曹$建$明</t>
  </si>
  <si>
    <t>朱@德</t>
  </si>
  <si>
    <t>朱0德</t>
  </si>
  <si>
    <t>朱o德</t>
  </si>
  <si>
    <t>朱\德</t>
  </si>
  <si>
    <t>朱/德</t>
  </si>
  <si>
    <t>朱|德</t>
  </si>
  <si>
    <t>朱’德</t>
  </si>
  <si>
    <t>朱，德</t>
  </si>
  <si>
    <t>朱。德</t>
  </si>
  <si>
    <t>朱.德</t>
  </si>
  <si>
    <t>朱￥德</t>
  </si>
  <si>
    <t>朱#德</t>
  </si>
  <si>
    <t>朱~德</t>
  </si>
  <si>
    <t>朱！德</t>
  </si>
  <si>
    <t>朱-德</t>
  </si>
  <si>
    <t>朱_德</t>
  </si>
  <si>
    <t>【朱】【德】</t>
  </si>
  <si>
    <t>{朱}{德}</t>
  </si>
  <si>
    <t>（朱）（德）</t>
  </si>
  <si>
    <t>[朱][德]</t>
  </si>
  <si>
    <t>朱$德</t>
  </si>
  <si>
    <t>陈@毅</t>
  </si>
  <si>
    <t>陈0毅</t>
  </si>
  <si>
    <t>陈o毅</t>
  </si>
  <si>
    <t>陈\毅</t>
  </si>
  <si>
    <t>陈/毅</t>
  </si>
  <si>
    <t>陈|毅</t>
  </si>
  <si>
    <t>陈’毅</t>
  </si>
  <si>
    <t>陈，毅</t>
  </si>
  <si>
    <t>陈。毅</t>
  </si>
  <si>
    <t>陈.毅</t>
  </si>
  <si>
    <t>陈￥毅</t>
  </si>
  <si>
    <t>陈#毅</t>
  </si>
  <si>
    <t>陈~毅</t>
  </si>
  <si>
    <t>陈！毅</t>
  </si>
  <si>
    <t>陈-毅</t>
  </si>
  <si>
    <t>陈_毅</t>
  </si>
  <si>
    <t>【陈】【毅】</t>
  </si>
  <si>
    <t>{陈}{毅}</t>
  </si>
  <si>
    <t>（陈）（毅）</t>
  </si>
  <si>
    <t>[陈][毅]</t>
  </si>
  <si>
    <t>陈$毅</t>
  </si>
  <si>
    <t>彭@德@怀</t>
  </si>
  <si>
    <t>彭0德0怀</t>
  </si>
  <si>
    <t>彭o德o怀</t>
  </si>
  <si>
    <t>彭\德\怀</t>
  </si>
  <si>
    <t>彭/德/怀</t>
  </si>
  <si>
    <t>彭|德|怀</t>
  </si>
  <si>
    <t>彭’德’怀</t>
  </si>
  <si>
    <t>彭，德，怀</t>
  </si>
  <si>
    <t>彭。德。怀</t>
  </si>
  <si>
    <t>彭.德.怀</t>
  </si>
  <si>
    <t>彭￥德￥怀</t>
  </si>
  <si>
    <t>彭#德#怀</t>
  </si>
  <si>
    <t>彭~德~怀</t>
  </si>
  <si>
    <t>彭！德！怀</t>
  </si>
  <si>
    <t>彭-德-怀</t>
  </si>
  <si>
    <t>彭_德_怀</t>
  </si>
  <si>
    <t>【彭】【德】【怀】</t>
  </si>
  <si>
    <t>{彭}{德}{怀}</t>
  </si>
  <si>
    <t>（彭）（德）（怀）</t>
  </si>
  <si>
    <t>[彭][德][怀]</t>
  </si>
  <si>
    <t>彭$德$怀</t>
  </si>
  <si>
    <t>李@鹏</t>
  </si>
  <si>
    <t>李0鹏</t>
  </si>
  <si>
    <t>李o鹏</t>
  </si>
  <si>
    <t>李\鹏</t>
  </si>
  <si>
    <t>李/鹏</t>
  </si>
  <si>
    <t>李|鹏</t>
  </si>
  <si>
    <t>李’鹏</t>
  </si>
  <si>
    <t>李，鹏</t>
  </si>
  <si>
    <t>李。鹏</t>
  </si>
  <si>
    <t>李.鹏</t>
  </si>
  <si>
    <t>李￥鹏</t>
  </si>
  <si>
    <t>李#鹏</t>
  </si>
  <si>
    <t>李~鹏</t>
  </si>
  <si>
    <t>李！鹏</t>
  </si>
  <si>
    <t>李-鹏</t>
  </si>
  <si>
    <t>李_鹏</t>
  </si>
  <si>
    <t>【李】【鹏】</t>
  </si>
  <si>
    <t>{李}{鹏}</t>
  </si>
  <si>
    <t>（李）（鹏）</t>
  </si>
  <si>
    <t>[李][鹏]</t>
  </si>
  <si>
    <t>李$鹏</t>
  </si>
  <si>
    <t>朱@镕@基</t>
  </si>
  <si>
    <t>朱0镕0基</t>
  </si>
  <si>
    <t>朱o镕o基</t>
  </si>
  <si>
    <t>朱\镕\基</t>
  </si>
  <si>
    <t>朱/镕/基</t>
  </si>
  <si>
    <t>朱|镕|基</t>
  </si>
  <si>
    <t>朱’镕’基</t>
  </si>
  <si>
    <t>朱，镕，基</t>
  </si>
  <si>
    <t>朱。镕。基</t>
  </si>
  <si>
    <t>朱.镕.基</t>
  </si>
  <si>
    <t>朱￥镕￥基</t>
  </si>
  <si>
    <t>朱#镕#基</t>
  </si>
  <si>
    <t>朱~镕~基</t>
  </si>
  <si>
    <t>朱！镕！基</t>
  </si>
  <si>
    <t>朱-镕-基</t>
  </si>
  <si>
    <t>朱_镕_基</t>
  </si>
  <si>
    <t>【朱】【镕】【基】</t>
  </si>
  <si>
    <t>{朱}{镕}{基}</t>
  </si>
  <si>
    <t>（朱）（镕）（基）</t>
  </si>
  <si>
    <t>[朱][镕][基]</t>
  </si>
  <si>
    <t>朱$镕$基</t>
  </si>
  <si>
    <t>胡@耀@邦</t>
  </si>
  <si>
    <t>胡0耀0邦</t>
  </si>
  <si>
    <t>胡o耀o邦</t>
  </si>
  <si>
    <t>胡\耀\邦</t>
  </si>
  <si>
    <t>胡/耀/邦</t>
  </si>
  <si>
    <t>胡|耀|邦</t>
  </si>
  <si>
    <t>胡’耀’邦</t>
  </si>
  <si>
    <t>胡，耀，邦</t>
  </si>
  <si>
    <t>胡。耀。邦</t>
  </si>
  <si>
    <t>胡.耀.邦</t>
  </si>
  <si>
    <t>胡￥耀￥邦</t>
  </si>
  <si>
    <t>胡#耀#邦</t>
  </si>
  <si>
    <t>胡~耀~邦</t>
  </si>
  <si>
    <t>胡！耀！邦</t>
  </si>
  <si>
    <t>胡-耀-邦</t>
  </si>
  <si>
    <t>胡_耀_邦</t>
  </si>
  <si>
    <t>【胡】【耀】【邦】</t>
  </si>
  <si>
    <t>{胡}{耀}{邦}</t>
  </si>
  <si>
    <t>（胡）（耀）（邦）</t>
  </si>
  <si>
    <t>[胡][耀][邦]</t>
  </si>
  <si>
    <t>胡$耀$邦</t>
  </si>
  <si>
    <t>反@共</t>
  </si>
  <si>
    <t>反0共</t>
  </si>
  <si>
    <t>反o共</t>
  </si>
  <si>
    <t>反\共</t>
  </si>
  <si>
    <t>反/共</t>
  </si>
  <si>
    <t>反|共</t>
  </si>
  <si>
    <t>反’共</t>
  </si>
  <si>
    <t>反，共</t>
  </si>
  <si>
    <t>反。共</t>
  </si>
  <si>
    <t>反.共</t>
  </si>
  <si>
    <t>反￥共</t>
  </si>
  <si>
    <t>反#共</t>
  </si>
  <si>
    <t>反~共</t>
  </si>
  <si>
    <t>反！共</t>
  </si>
  <si>
    <t>反-共</t>
  </si>
  <si>
    <t>反_共</t>
  </si>
  <si>
    <t>【反】【共】</t>
  </si>
  <si>
    <t>{反}{共}</t>
  </si>
  <si>
    <t>（反）（共）</t>
  </si>
  <si>
    <t>[反][共]</t>
  </si>
  <si>
    <t>反$共</t>
  </si>
  <si>
    <t>共@匪</t>
  </si>
  <si>
    <t>共0匪</t>
  </si>
  <si>
    <t>共o匪</t>
  </si>
  <si>
    <t>共\匪</t>
  </si>
  <si>
    <t>共/匪</t>
  </si>
  <si>
    <t>共|匪</t>
  </si>
  <si>
    <t>共’匪</t>
  </si>
  <si>
    <t>共，匪</t>
  </si>
  <si>
    <t>共。匪</t>
  </si>
  <si>
    <t>共.匪</t>
  </si>
  <si>
    <t>共￥匪</t>
  </si>
  <si>
    <t>共#匪</t>
  </si>
  <si>
    <t>共~匪</t>
  </si>
  <si>
    <t>共！匪</t>
  </si>
  <si>
    <t>共-匪</t>
  </si>
  <si>
    <t>共_匪</t>
  </si>
  <si>
    <t>【共】【匪】</t>
  </si>
  <si>
    <t>{共}{匪}</t>
  </si>
  <si>
    <t>（共）（匪）</t>
  </si>
  <si>
    <t>[共][匪]</t>
  </si>
  <si>
    <t>共$匪</t>
  </si>
  <si>
    <t>六@四@运@动</t>
  </si>
  <si>
    <t>六0四0运0动</t>
  </si>
  <si>
    <t>六o四o运o动</t>
  </si>
  <si>
    <t>六/四/运/动</t>
  </si>
  <si>
    <t>六\四\运\动</t>
  </si>
  <si>
    <t>六|四|运|动</t>
  </si>
  <si>
    <t>六’四’运’动</t>
  </si>
  <si>
    <t>六，四，运，动</t>
  </si>
  <si>
    <t>六。四。运。动</t>
  </si>
  <si>
    <t>六.四.运.动</t>
  </si>
  <si>
    <t>六$四$运$动</t>
  </si>
  <si>
    <t>六#四#运#动</t>
  </si>
  <si>
    <t>六~四~运~动</t>
  </si>
  <si>
    <t>六!四!运!动</t>
  </si>
  <si>
    <t>六-四-运-动</t>
  </si>
  <si>
    <t>六_四_运_动</t>
  </si>
  <si>
    <t>【六】【四】【运】【动】</t>
  </si>
  <si>
    <t>{六}{四}{运}{动}</t>
  </si>
  <si>
    <t>（六）（四）（运）（动）</t>
  </si>
  <si>
    <t>六￥四￥运￥动</t>
  </si>
  <si>
    <t>[六][四][运][动]</t>
  </si>
  <si>
    <t>法@轮@功</t>
  </si>
  <si>
    <t>法0轮0功</t>
  </si>
  <si>
    <t>法o轮o功</t>
  </si>
  <si>
    <t>法\轮\功</t>
  </si>
  <si>
    <t>法/轮/功</t>
  </si>
  <si>
    <t>法|轮|功</t>
  </si>
  <si>
    <t>法’轮’功</t>
  </si>
  <si>
    <t>法，轮，功</t>
  </si>
  <si>
    <t>法。轮。功</t>
  </si>
  <si>
    <t>法.轮.功</t>
  </si>
  <si>
    <t>法￥轮￥功</t>
  </si>
  <si>
    <t>法#轮#功</t>
  </si>
  <si>
    <t>法~轮~功</t>
  </si>
  <si>
    <t>法！轮！功</t>
  </si>
  <si>
    <t>法-轮-功</t>
  </si>
  <si>
    <t>法_轮_功</t>
  </si>
  <si>
    <t>【法】【轮】【功】</t>
  </si>
  <si>
    <t>{法}{轮}{功}</t>
  </si>
  <si>
    <t>（法）</t>
  </si>
  <si>
    <t>（轮）（功）</t>
  </si>
  <si>
    <t>[法][轮][功]</t>
  </si>
  <si>
    <t>法$轮$功</t>
  </si>
  <si>
    <t>法@轮@大@法</t>
  </si>
  <si>
    <t>法0轮0大0法</t>
  </si>
  <si>
    <t>法o轮o大o法</t>
  </si>
  <si>
    <t>法/轮/大/法</t>
  </si>
  <si>
    <t>法\轮\大\法</t>
  </si>
  <si>
    <t>法|轮|大|法</t>
  </si>
  <si>
    <t>法’轮’大’法</t>
  </si>
  <si>
    <t>法，轮，大，法</t>
  </si>
  <si>
    <t>法。轮。大。法</t>
  </si>
  <si>
    <t>法.轮.大.法</t>
  </si>
  <si>
    <t>法$轮$大$法</t>
  </si>
  <si>
    <t>法#轮#大#法</t>
  </si>
  <si>
    <t>法~轮~大~法</t>
  </si>
  <si>
    <t>法!轮!大!法</t>
  </si>
  <si>
    <t>法-轮-大-法</t>
  </si>
  <si>
    <t>法_轮_大_法</t>
  </si>
  <si>
    <t>【法】【轮】【大】【法】</t>
  </si>
  <si>
    <t>{法}{轮}{大}{法}</t>
  </si>
  <si>
    <t>（法）（轮）（大）（法）</t>
  </si>
  <si>
    <t>法￥轮￥大￥法</t>
  </si>
  <si>
    <t>[法][轮][大][法]</t>
  </si>
  <si>
    <t>李@洪@志</t>
  </si>
  <si>
    <t>李0洪0志</t>
  </si>
  <si>
    <t>李o洪o志</t>
  </si>
  <si>
    <t>李\洪\志</t>
  </si>
  <si>
    <t>李/洪/志</t>
  </si>
  <si>
    <t>李|洪|志</t>
  </si>
  <si>
    <t>李’洪’志</t>
  </si>
  <si>
    <t>李，洪，志</t>
  </si>
  <si>
    <t>李。洪。志</t>
  </si>
  <si>
    <t>李.洪.志</t>
  </si>
  <si>
    <t>李￥洪￥志</t>
  </si>
  <si>
    <t>李#洪#志</t>
  </si>
  <si>
    <t>李~洪~志</t>
  </si>
  <si>
    <t>李！洪！志</t>
  </si>
  <si>
    <t>李-洪-志</t>
  </si>
  <si>
    <t>李_洪_志</t>
  </si>
  <si>
    <t>【李】【洪】【志】</t>
  </si>
  <si>
    <t>{李}{洪}{志}</t>
  </si>
  <si>
    <t>（李）（洪）（志）</t>
  </si>
  <si>
    <t>[李][洪][志]</t>
  </si>
  <si>
    <t>李$洪$志</t>
  </si>
  <si>
    <t>反@革@命</t>
  </si>
  <si>
    <t>反0革0命</t>
  </si>
  <si>
    <t>反o革o命</t>
  </si>
  <si>
    <t>反\革\命</t>
  </si>
  <si>
    <t>反/革/命</t>
  </si>
  <si>
    <t>反|革|命</t>
  </si>
  <si>
    <t>反’革’命</t>
  </si>
  <si>
    <t>反，革，命</t>
  </si>
  <si>
    <t>反。革。命</t>
  </si>
  <si>
    <t>反.革.命</t>
  </si>
  <si>
    <t>反￥革￥命</t>
  </si>
  <si>
    <t>反#革#命</t>
  </si>
  <si>
    <t>反~革~命</t>
  </si>
  <si>
    <t>反！革！命</t>
  </si>
  <si>
    <t>反-革-命</t>
  </si>
  <si>
    <t>反_革_命</t>
  </si>
  <si>
    <t>【反】【革】【命】</t>
  </si>
  <si>
    <t>{反}{革}{命}</t>
  </si>
  <si>
    <t>（反）（革）（命）</t>
  </si>
  <si>
    <t>[反][革][命]</t>
  </si>
  <si>
    <t>反$革$命</t>
  </si>
  <si>
    <t>G@C@D</t>
  </si>
  <si>
    <t>G0C0D</t>
  </si>
  <si>
    <t>GoCoD</t>
  </si>
  <si>
    <t>G\C\D</t>
  </si>
  <si>
    <t>G/C/D</t>
  </si>
  <si>
    <t>G|C|D</t>
  </si>
  <si>
    <t>G’C’D</t>
  </si>
  <si>
    <t>G，C，D</t>
  </si>
  <si>
    <t>G。C。D</t>
  </si>
  <si>
    <t>G.C.D</t>
  </si>
  <si>
    <t>G￥C￥D</t>
  </si>
  <si>
    <t>G#C#D</t>
  </si>
  <si>
    <t>G~C~D</t>
  </si>
  <si>
    <t>G！C！D</t>
  </si>
  <si>
    <t>G-C-D</t>
  </si>
  <si>
    <t>G_C_D</t>
  </si>
  <si>
    <t>【G】【C】【D】</t>
  </si>
  <si>
    <t>{G}{C}{D}</t>
  </si>
  <si>
    <t>（G）（C）（D）</t>
  </si>
  <si>
    <t>[G][C][D]</t>
  </si>
  <si>
    <t>G$C$D</t>
  </si>
  <si>
    <t>天安门</t>
  </si>
  <si>
    <t>天@安@门</t>
  </si>
  <si>
    <t>天0安0门</t>
  </si>
  <si>
    <t>天o安o门</t>
  </si>
  <si>
    <t>天\安\门</t>
  </si>
  <si>
    <t>天/安/门</t>
  </si>
  <si>
    <t>天|安|门</t>
  </si>
  <si>
    <t>天’安’门</t>
  </si>
  <si>
    <t>天，安，门</t>
  </si>
  <si>
    <t>天。安。门</t>
  </si>
  <si>
    <t>天.安.门</t>
  </si>
  <si>
    <t>天￥安￥门</t>
  </si>
  <si>
    <t>天#安#门</t>
  </si>
  <si>
    <t>天~安~门</t>
  </si>
  <si>
    <t>天！安！门</t>
  </si>
  <si>
    <t>天-安-门</t>
  </si>
  <si>
    <t>天_安_门</t>
  </si>
  <si>
    <t>【天】【安】【门】</t>
  </si>
  <si>
    <t>{天}{安}{门}</t>
  </si>
  <si>
    <t>（天）（安）（门）</t>
  </si>
  <si>
    <t>[天][安][门]</t>
  </si>
  <si>
    <t>天$安$门</t>
  </si>
  <si>
    <t>@sshole</t>
  </si>
  <si>
    <t>a$$hole</t>
  </si>
  <si>
    <t>a$shole</t>
  </si>
  <si>
    <t>as$hole</t>
  </si>
  <si>
    <t>ASS</t>
  </si>
  <si>
    <t>bbscity</t>
  </si>
  <si>
    <t>beijingspring</t>
  </si>
  <si>
    <t>bjzc</t>
  </si>
  <si>
    <t>butthead</t>
  </si>
  <si>
    <t>butthole</t>
  </si>
  <si>
    <t>cctv</t>
  </si>
  <si>
    <t>cdjp</t>
  </si>
  <si>
    <t>chengmingmag</t>
  </si>
  <si>
    <t>chinesenewsweek</t>
  </si>
  <si>
    <t>cunt</t>
  </si>
  <si>
    <t>damm</t>
  </si>
  <si>
    <t>epochtimes</t>
  </si>
  <si>
    <t>F.L.G</t>
  </si>
  <si>
    <t>fawanghuihui</t>
  </si>
  <si>
    <t>fgmtv</t>
  </si>
  <si>
    <t>fofg</t>
  </si>
  <si>
    <t>fosaon</t>
  </si>
  <si>
    <t>fu(</t>
  </si>
  <si>
    <t>fuc</t>
  </si>
  <si>
    <t>FUCKYOU</t>
  </si>
  <si>
    <t>fuk</t>
  </si>
  <si>
    <t>fv(</t>
  </si>
  <si>
    <t>fvc</t>
  </si>
  <si>
    <t>ＧＡＭＥｍａｓｔｅｒ</t>
  </si>
  <si>
    <t>GameMaste</t>
  </si>
  <si>
    <t>gc365</t>
  </si>
  <si>
    <t>globalrescue</t>
  </si>
  <si>
    <t>mingpaonews</t>
  </si>
  <si>
    <t>minhui</t>
  </si>
  <si>
    <t>on9</t>
  </si>
  <si>
    <t>orgasmus</t>
  </si>
  <si>
    <t>phuc</t>
  </si>
  <si>
    <t>piss</t>
  </si>
  <si>
    <t>ri</t>
  </si>
  <si>
    <t>screw</t>
  </si>
  <si>
    <t>secretchina</t>
  </si>
  <si>
    <t>sega</t>
  </si>
  <si>
    <t>sh!t</t>
  </si>
  <si>
    <t>shengda</t>
  </si>
  <si>
    <t>shyt</t>
  </si>
  <si>
    <t>snatch</t>
  </si>
  <si>
    <t>soundofhope</t>
  </si>
  <si>
    <t>xinguangming</t>
  </si>
  <si>
    <t>yuanming</t>
  </si>
  <si>
    <t>zhengqing</t>
  </si>
  <si>
    <t>zhengwunet</t>
  </si>
  <si>
    <t>zhongguohun</t>
  </si>
  <si>
    <t>%77%77%77%2E%39%37%38%38%30%38%2E%63%6F%6D</t>
  </si>
  <si>
    <t>tlyx-game.cn</t>
  </si>
  <si>
    <t>pcikcatv.2om</t>
  </si>
  <si>
    <t>luosisa.cn</t>
  </si>
  <si>
    <t>id666.com</t>
  </si>
  <si>
    <t>全能神教</t>
  </si>
  <si>
    <t>穆罕默德成人电影</t>
  </si>
  <si>
    <t>胡惊涛</t>
  </si>
  <si>
    <t>近平</t>
  </si>
  <si>
    <t>习经平</t>
  </si>
  <si>
    <t>*李*洪*志</t>
  </si>
  <si>
    <t>猪聾畸做爱</t>
  </si>
  <si>
    <t>*阿扁</t>
  </si>
  <si>
    <t>斯诺登</t>
  </si>
  <si>
    <t>新闻出版广电总局</t>
  </si>
  <si>
    <t>宪政</t>
  </si>
  <si>
    <t>tmd</t>
  </si>
  <si>
    <t>滾那嗎比</t>
  </si>
  <si>
    <t>网络水军</t>
  </si>
  <si>
    <t>薛蛮子</t>
  </si>
  <si>
    <t>大V</t>
  </si>
  <si>
    <t>悬赏兼职发帖</t>
  </si>
  <si>
    <t>网络水军招聘</t>
  </si>
  <si>
    <t>专业删帖</t>
  </si>
  <si>
    <t>网上发帖赚钱</t>
  </si>
  <si>
    <t>公关删除百度信息</t>
  </si>
  <si>
    <t>专业负面信息处理</t>
  </si>
  <si>
    <t>负面新闻信息删除</t>
  </si>
  <si>
    <t>水军军团招人</t>
  </si>
  <si>
    <t>发帖人招聘</t>
  </si>
  <si>
    <t>网络执行工作室招人</t>
  </si>
  <si>
    <t>专业网络推手培训</t>
  </si>
  <si>
    <t>网络推手招人</t>
  </si>
  <si>
    <t>网络打手招人</t>
  </si>
  <si>
    <t>加入网络水军</t>
  </si>
  <si>
    <t>网络炒作培训</t>
  </si>
  <si>
    <t>删除负面信息</t>
  </si>
  <si>
    <t>天安门运动</t>
  </si>
  <si>
    <t>强暴幼女</t>
  </si>
  <si>
    <t>邮件系统中“六四运动</t>
  </si>
  <si>
    <t>西藏自由</t>
  </si>
  <si>
    <t>Freetibet</t>
  </si>
  <si>
    <t>徒弟会</t>
  </si>
  <si>
    <t>新约教会</t>
  </si>
  <si>
    <t>同一教</t>
  </si>
  <si>
    <t>灵仙真佛宗</t>
  </si>
  <si>
    <t>天父的儿女</t>
  </si>
  <si>
    <t>达米宣教会</t>
  </si>
  <si>
    <t>世界以利亚福音宣教会</t>
  </si>
  <si>
    <t>isis</t>
  </si>
  <si>
    <t>西藏恐怖分子</t>
  </si>
  <si>
    <t>ak47</t>
  </si>
  <si>
    <t>新疆恐怖分子</t>
  </si>
  <si>
    <t>自杀袭击</t>
  </si>
  <si>
    <t>新疆恐怖暴动事件</t>
  </si>
  <si>
    <t>乌鲁木齐七五骚乱</t>
  </si>
  <si>
    <t>李肇星务</t>
  </si>
  <si>
    <t>国务委员</t>
  </si>
  <si>
    <t>国务院</t>
  </si>
  <si>
    <t>中央委员</t>
  </si>
  <si>
    <t>国家发展和改革委员会</t>
  </si>
  <si>
    <t>发展和改革委员会</t>
  </si>
  <si>
    <t>国家发展与改革委员会</t>
  </si>
  <si>
    <t>发展与改革委员会</t>
  </si>
  <si>
    <t>温家饱</t>
  </si>
  <si>
    <t>温假饱</t>
  </si>
  <si>
    <t>习仲勋</t>
  </si>
  <si>
    <t>恐怖组织</t>
  </si>
  <si>
    <t>买毒品</t>
  </si>
  <si>
    <t>卖毒品</t>
  </si>
  <si>
    <t>钓鱼岛不属于中国</t>
  </si>
  <si>
    <t>二奶</t>
  </si>
  <si>
    <t>成人影片</t>
  </si>
  <si>
    <t>AV电影下载</t>
  </si>
  <si>
    <t>夫妻床上激情自拍</t>
  </si>
  <si>
    <t>CAO</t>
  </si>
  <si>
    <t>开宿迁咨询费</t>
  </si>
  <si>
    <t>代开建材票</t>
  </si>
  <si>
    <t>哪里可以弄到正规发票</t>
  </si>
  <si>
    <t>一手轨道料</t>
  </si>
  <si>
    <t>101内储料</t>
  </si>
  <si>
    <t>CVV料站</t>
  </si>
  <si>
    <t>CVV虚拟料</t>
  </si>
  <si>
    <t>四大料</t>
  </si>
  <si>
    <t>7彩27</t>
  </si>
  <si>
    <t>王中王玄机</t>
  </si>
  <si>
    <t>皇朝至尊娱乐官网</t>
  </si>
  <si>
    <t>大有平台娱乐登录</t>
  </si>
  <si>
    <t>鸿福娱乐</t>
  </si>
  <si>
    <t>乐发娱乐</t>
  </si>
  <si>
    <t>森彩娱乐平台</t>
  </si>
  <si>
    <t>星濠娱乐</t>
  </si>
  <si>
    <t>利高娱乐平台</t>
  </si>
  <si>
    <t>博牛娱乐</t>
  </si>
  <si>
    <t>西湾娱乐平台</t>
  </si>
  <si>
    <t>世界娱乐</t>
  </si>
  <si>
    <t>鑫宝国际娱乐平台</t>
  </si>
  <si>
    <t>CA88亚洲娱乐网</t>
  </si>
  <si>
    <t>玛雅娱乐城</t>
  </si>
  <si>
    <t>逸达娱乐平台</t>
  </si>
  <si>
    <t>royal88娱乐平台</t>
  </si>
  <si>
    <t>鸿博娱乐官网</t>
  </si>
  <si>
    <t>亚洲娱乐平台</t>
  </si>
  <si>
    <t>千龙娱乐平台</t>
  </si>
  <si>
    <t>999全讯网</t>
  </si>
  <si>
    <t>爽8娱乐国际</t>
  </si>
  <si>
    <t>喜乐国际娱乐在线</t>
  </si>
  <si>
    <t>众合娱乐</t>
  </si>
  <si>
    <t>欢乐国际娱乐</t>
  </si>
  <si>
    <t>连赢国际</t>
  </si>
  <si>
    <t>红杉娱乐平台</t>
  </si>
  <si>
    <t>皇冠亚洲官网</t>
  </si>
  <si>
    <t>金八娱乐城</t>
  </si>
  <si>
    <t>菲律宾赌城娱乐平台</t>
  </si>
  <si>
    <t>金佰利会娱乐</t>
  </si>
  <si>
    <t>菲律宾娱乐平台</t>
  </si>
  <si>
    <t>菲律宾赌场微投</t>
  </si>
  <si>
    <t>金百亿娱乐平台</t>
  </si>
  <si>
    <t>皇家娱乐网</t>
  </si>
  <si>
    <t>亿万先生平台</t>
  </si>
  <si>
    <t>亿万先生官网</t>
  </si>
  <si>
    <t>mr007</t>
  </si>
  <si>
    <t>乐趣在线娱乐</t>
  </si>
  <si>
    <t>金润娱乐城</t>
  </si>
  <si>
    <t>发发娱乐官方网站</t>
  </si>
  <si>
    <t>虎游国际娱乐</t>
  </si>
  <si>
    <t>月亮国际娱乐</t>
  </si>
  <si>
    <t>u乐娱乐平台登录</t>
  </si>
  <si>
    <t>英飞国际娱乐</t>
  </si>
  <si>
    <t>漫赢国际娱乐</t>
  </si>
  <si>
    <t>菲律宾沙龙会国际娱乐</t>
  </si>
  <si>
    <t>聚星娱乐登录</t>
  </si>
  <si>
    <t>网上国际娱乐</t>
  </si>
  <si>
    <t>龙8娱乐官网</t>
  </si>
  <si>
    <t>博升娱乐官网</t>
  </si>
  <si>
    <t>千龙娱乐城</t>
  </si>
  <si>
    <t>博虎娱乐平台</t>
  </si>
  <si>
    <t>如意阁娱乐</t>
  </si>
  <si>
    <t>巨成国际娱乐</t>
  </si>
  <si>
    <t>大中华娱乐平台</t>
  </si>
  <si>
    <t>加拿大幸运28</t>
  </si>
  <si>
    <t>传奇娱乐</t>
  </si>
  <si>
    <t>亚美娱乐</t>
  </si>
  <si>
    <t>聚富彩票</t>
  </si>
  <si>
    <t>唐人彩票</t>
  </si>
  <si>
    <t>男人天堂网新地址</t>
  </si>
  <si>
    <t>怡红院电影论坛</t>
  </si>
  <si>
    <t>牛b叉AⅤ欧美</t>
  </si>
  <si>
    <t>AV天堂A</t>
  </si>
  <si>
    <t>可乐操在线视频</t>
  </si>
  <si>
    <t>一色屋视频</t>
  </si>
  <si>
    <t>骑兵射区</t>
  </si>
  <si>
    <t>91福利屋</t>
  </si>
  <si>
    <t>超色网</t>
  </si>
  <si>
    <t>百性色</t>
  </si>
  <si>
    <t>极乐宝盒</t>
  </si>
  <si>
    <t>橾射在线</t>
  </si>
  <si>
    <t>操幼幼吧</t>
  </si>
  <si>
    <t>猫色综合</t>
  </si>
  <si>
    <t>猫咪社区</t>
  </si>
  <si>
    <t>男人的天堂东京热</t>
  </si>
  <si>
    <t>海盗船宅男</t>
  </si>
  <si>
    <t>夜夜橾妹子</t>
  </si>
  <si>
    <t>UU福利社</t>
  </si>
  <si>
    <t>五月香福利网</t>
  </si>
  <si>
    <t>性盈盈在线影院</t>
  </si>
  <si>
    <t>嘿咻影院</t>
  </si>
  <si>
    <t>av狠狠干爱橾射在线</t>
  </si>
  <si>
    <t>天天射av综合网</t>
  </si>
  <si>
    <t>工字QB88</t>
  </si>
  <si>
    <t>一体阀气狗</t>
  </si>
  <si>
    <t>蓝冠在线娱乐</t>
  </si>
  <si>
    <t>海皇星娱乐城</t>
  </si>
  <si>
    <t>娱乐城线路检测中心</t>
  </si>
  <si>
    <t>万得娱乐</t>
  </si>
  <si>
    <t>果博东方三合一</t>
  </si>
  <si>
    <t>蓝宝石网络娱乐城</t>
  </si>
  <si>
    <t>澳门金冠在线娱乐</t>
  </si>
  <si>
    <t>三度论坛</t>
  </si>
  <si>
    <t>澳博联盟</t>
  </si>
  <si>
    <t>菲皇娱乐平台</t>
  </si>
  <si>
    <t>聚赢娱乐</t>
  </si>
  <si>
    <t>葡京现金直营网</t>
  </si>
  <si>
    <t>888金沙赌场</t>
  </si>
  <si>
    <t>588万豪会娱乐</t>
  </si>
  <si>
    <t>太阳城直营网</t>
  </si>
  <si>
    <t>大发888平台</t>
  </si>
  <si>
    <t>百万发娱乐</t>
  </si>
  <si>
    <t>开元娱乐平台</t>
  </si>
  <si>
    <t>万彩娱乐</t>
  </si>
  <si>
    <t>世爵娱乐</t>
  </si>
  <si>
    <t>蓝冠在线娱乐平台</t>
  </si>
  <si>
    <t>凯鑫娱乐</t>
  </si>
  <si>
    <t>乐赢国际娱乐</t>
  </si>
  <si>
    <t>宝汇娱乐</t>
  </si>
  <si>
    <t>1024小草</t>
  </si>
  <si>
    <t>好屌妞视频</t>
  </si>
  <si>
    <t>色久久综合桃花网</t>
  </si>
  <si>
    <t>爽歪歪视频网站</t>
  </si>
  <si>
    <t>我爱avhoe01</t>
  </si>
  <si>
    <t>琪琪热热色原无码</t>
  </si>
  <si>
    <t>go2av</t>
  </si>
  <si>
    <t>全裸自拍表演</t>
  </si>
  <si>
    <t>97超碰社区</t>
  </si>
  <si>
    <t>得得爱在线视频</t>
  </si>
  <si>
    <t>色五哥免费视频</t>
  </si>
  <si>
    <t>爱媚萝莉</t>
  </si>
  <si>
    <t>欧美哥哥妹妹乱插图</t>
  </si>
  <si>
    <t>妖媚福利网</t>
  </si>
  <si>
    <t>久久6热在线视频</t>
  </si>
  <si>
    <t>五姑娘导航</t>
  </si>
  <si>
    <t>色七七桃花综合网站</t>
  </si>
  <si>
    <t>东京热在线视频</t>
  </si>
  <si>
    <t>爱搞淫妹妹</t>
  </si>
  <si>
    <t>奇米小色哥</t>
  </si>
  <si>
    <t>色无极影院网</t>
  </si>
  <si>
    <t>弟也骚</t>
  </si>
  <si>
    <t>av色大妈综合网</t>
  </si>
  <si>
    <t>怡红院资源网</t>
  </si>
  <si>
    <t>狼人干伊人网</t>
  </si>
  <si>
    <t>短秃</t>
  </si>
  <si>
    <t>PCP枪管膛线</t>
  </si>
  <si>
    <t>秃鹰扳机</t>
  </si>
  <si>
    <t>铅弹母鸡</t>
  </si>
  <si>
    <t>5.1英寸A银龙版</t>
  </si>
  <si>
    <t>内脏全套</t>
  </si>
  <si>
    <t>雷明顿700</t>
  </si>
  <si>
    <t>沙漠之鹰</t>
  </si>
  <si>
    <t>钢珠枪</t>
  </si>
  <si>
    <t>国产气枪</t>
  </si>
  <si>
    <t>进口汽枪</t>
  </si>
  <si>
    <t>温彻斯特1100x</t>
  </si>
  <si>
    <t>m110狙击</t>
  </si>
  <si>
    <t>雄鹰awp</t>
  </si>
  <si>
    <t>fx农夫</t>
  </si>
  <si>
    <t>土铳</t>
  </si>
  <si>
    <t>鲁格</t>
  </si>
  <si>
    <t>瓦斯手枪</t>
  </si>
  <si>
    <t>秃鹰气枪</t>
  </si>
  <si>
    <t>秃鹰气瓶</t>
  </si>
  <si>
    <t>绿瓦管</t>
  </si>
  <si>
    <t>汽狗</t>
  </si>
  <si>
    <t>气皇</t>
  </si>
  <si>
    <t>峨眉牌汽枪</t>
  </si>
  <si>
    <t>东京丸井MARUIPSG1</t>
  </si>
  <si>
    <t>奥运会比赛手狗</t>
  </si>
  <si>
    <t>花山左轮</t>
  </si>
  <si>
    <t>金钟m1911</t>
  </si>
  <si>
    <t>卡宾枪</t>
  </si>
  <si>
    <t>654k</t>
  </si>
  <si>
    <t>温切斯特气枪</t>
  </si>
  <si>
    <t>气枪铅弹</t>
  </si>
  <si>
    <t>洛克KJ900</t>
  </si>
  <si>
    <t>fx季候风</t>
  </si>
  <si>
    <t>5.5母鸡模具</t>
  </si>
  <si>
    <t>BB狗</t>
  </si>
  <si>
    <t>锡锋牌b51</t>
  </si>
  <si>
    <t>CP99夜鹰版</t>
  </si>
  <si>
    <t>gamo</t>
  </si>
  <si>
    <t>工字牌XS</t>
  </si>
  <si>
    <t>德国586</t>
  </si>
  <si>
    <t>温彻斯特m1887</t>
  </si>
  <si>
    <t>弹轮</t>
  </si>
  <si>
    <t>秃鹰汽枪</t>
  </si>
  <si>
    <t>高压步枪</t>
  </si>
  <si>
    <t>高压打鸟枪</t>
  </si>
  <si>
    <t>金属枪模</t>
  </si>
  <si>
    <t>金属仿真枪</t>
  </si>
  <si>
    <t>雷鸣登汽枪</t>
  </si>
  <si>
    <t>雷鸣登猎枪</t>
  </si>
  <si>
    <t>汽枪消声器</t>
  </si>
  <si>
    <t>猎枪配件</t>
  </si>
  <si>
    <t>单管猎枪</t>
  </si>
  <si>
    <t>上海工字汽狗</t>
  </si>
  <si>
    <t>锡锋牌气枪</t>
  </si>
  <si>
    <t>骚本套件</t>
  </si>
  <si>
    <t>汽枪配件</t>
  </si>
  <si>
    <t>气狗狗粮</t>
  </si>
  <si>
    <t>上海工字气枪</t>
  </si>
  <si>
    <t>气枪枪管</t>
  </si>
  <si>
    <t>高压鸟枪</t>
  </si>
  <si>
    <t>气枪瞄准镜</t>
  </si>
  <si>
    <t>汽狗铅弹</t>
  </si>
  <si>
    <t>气枪子弹</t>
  </si>
  <si>
    <t>猎枪铅弹</t>
  </si>
  <si>
    <t>骚本</t>
  </si>
  <si>
    <t>气抢</t>
  </si>
  <si>
    <t>五连发</t>
  </si>
  <si>
    <t>QB79</t>
  </si>
  <si>
    <t>三箭B5-2</t>
  </si>
  <si>
    <t>雄鹰m05</t>
  </si>
  <si>
    <t>司马042</t>
  </si>
  <si>
    <t>毛瑟98</t>
  </si>
  <si>
    <t>上海工字牌</t>
  </si>
  <si>
    <t>fx山猫</t>
  </si>
  <si>
    <t>54式</t>
  </si>
  <si>
    <t>kj900洛克</t>
  </si>
  <si>
    <t>92式</t>
  </si>
  <si>
    <t>锡锋B8折叠</t>
  </si>
  <si>
    <t>美国柯尔特M1917型左轮手枪</t>
  </si>
  <si>
    <t>pcp</t>
  </si>
  <si>
    <t>awp</t>
  </si>
  <si>
    <t>雷鸣登七连发</t>
  </si>
  <si>
    <t>fn2000突击</t>
  </si>
  <si>
    <t>英国B9-10</t>
  </si>
  <si>
    <t>ar6猎人王</t>
  </si>
  <si>
    <t>台湾火箭秃</t>
  </si>
  <si>
    <t>峨眉牌立式12号</t>
  </si>
  <si>
    <t>健卫步枪</t>
  </si>
  <si>
    <t>折叠气枪</t>
  </si>
  <si>
    <t>汽枪图纸</t>
  </si>
  <si>
    <t>侧拉式气枪</t>
  </si>
  <si>
    <t>汽狗图纸</t>
  </si>
  <si>
    <t>54手狗</t>
  </si>
  <si>
    <t>仿真64</t>
  </si>
  <si>
    <t>20号弹壳</t>
  </si>
  <si>
    <t>健卫20小口径</t>
  </si>
  <si>
    <t>双鹰m1911</t>
  </si>
  <si>
    <t>钢珠狗</t>
  </si>
  <si>
    <t>92式手枪</t>
  </si>
  <si>
    <t>铅弹枪</t>
  </si>
  <si>
    <t>左轮手枪</t>
  </si>
  <si>
    <t>汽短狗</t>
  </si>
  <si>
    <t>汽长狗</t>
  </si>
  <si>
    <t>雷明顿猎枪</t>
  </si>
  <si>
    <t>台秃</t>
  </si>
  <si>
    <t>土制猎枪</t>
  </si>
  <si>
    <t>狙击狗</t>
  </si>
  <si>
    <t>中握秃鹰</t>
  </si>
  <si>
    <t>上海工字气狗</t>
  </si>
  <si>
    <t>骚本气枪</t>
  </si>
  <si>
    <t>国秃</t>
  </si>
  <si>
    <t>雷鸣七连发</t>
  </si>
  <si>
    <t>广州三箭</t>
  </si>
  <si>
    <t>秃鹰</t>
  </si>
  <si>
    <t>工字牌qb41</t>
  </si>
  <si>
    <t>三箭配件</t>
  </si>
  <si>
    <t>工字牌lqb34</t>
  </si>
  <si>
    <t>工字牌LQB</t>
  </si>
  <si>
    <t>手拉98K</t>
  </si>
  <si>
    <t>EvanixRainstorm暴雨</t>
  </si>
  <si>
    <t>EvanixWindyCity风城</t>
  </si>
  <si>
    <t>雄鹰SVD</t>
  </si>
  <si>
    <t>工字侧拉折叠式QB</t>
  </si>
  <si>
    <t>夜莺cp99版</t>
  </si>
  <si>
    <t>德版cp88</t>
  </si>
  <si>
    <t>汤普森M1928</t>
  </si>
  <si>
    <t>瓦尔特cp99</t>
  </si>
  <si>
    <t>三箭汽狗</t>
  </si>
  <si>
    <t>锡锋汽枪</t>
  </si>
  <si>
    <t>猎狗铅弹</t>
  </si>
  <si>
    <t>仿真气木仓</t>
  </si>
  <si>
    <t>仿真气狗</t>
  </si>
  <si>
    <t>三箭气狗</t>
  </si>
  <si>
    <t>上海工字牌气狗</t>
  </si>
  <si>
    <t>三箭汽枪</t>
  </si>
  <si>
    <t>1比1仿真枪</t>
  </si>
  <si>
    <t>格洛克</t>
  </si>
  <si>
    <t>巴雷特</t>
  </si>
  <si>
    <t>雷鸣顿</t>
  </si>
  <si>
    <t>铅弹狗</t>
  </si>
  <si>
    <t>射钉狗</t>
  </si>
  <si>
    <t>AR6</t>
  </si>
  <si>
    <t>德国colt</t>
  </si>
  <si>
    <t>毛瑟c96</t>
  </si>
  <si>
    <t>CP99</t>
  </si>
  <si>
    <t>工字牌lqb31</t>
  </si>
  <si>
    <t>ED50</t>
  </si>
  <si>
    <t>XM109</t>
  </si>
  <si>
    <t>工字牌qb34</t>
  </si>
  <si>
    <t>工字b33</t>
  </si>
  <si>
    <t>猎狗粮</t>
  </si>
  <si>
    <t>狙击之王M300</t>
  </si>
  <si>
    <t>德瓦管</t>
  </si>
  <si>
    <t>汽抢</t>
  </si>
  <si>
    <t>w管</t>
  </si>
  <si>
    <t>本杰明发现者</t>
  </si>
  <si>
    <t>工字牌qb78</t>
  </si>
  <si>
    <t>BOYI手拉98K</t>
  </si>
  <si>
    <t>工字牌R32</t>
  </si>
  <si>
    <t>穿甲弹</t>
  </si>
  <si>
    <t>FX季侯风半自动</t>
  </si>
  <si>
    <t>牛头702</t>
  </si>
  <si>
    <t>防暴枪</t>
  </si>
  <si>
    <t>三箭牌</t>
  </si>
  <si>
    <t>瓦尔特P99</t>
  </si>
  <si>
    <t>司马AK</t>
  </si>
  <si>
    <t>子弹模具</t>
  </si>
  <si>
    <t>工字牌qb36</t>
  </si>
  <si>
    <t>柯尔特巨蟒</t>
  </si>
  <si>
    <t>cfx980</t>
  </si>
  <si>
    <t>金弓</t>
  </si>
  <si>
    <t>英国s410</t>
  </si>
  <si>
    <t>健卫8</t>
  </si>
  <si>
    <t>锡锋</t>
  </si>
  <si>
    <t>贝瑞塔</t>
  </si>
  <si>
    <t>勃朗宁m1911</t>
  </si>
  <si>
    <t>英国EV2</t>
  </si>
  <si>
    <t>终极猎人</t>
  </si>
  <si>
    <t>工字气qiang</t>
  </si>
  <si>
    <t>汽狗狗粮</t>
  </si>
  <si>
    <t>七七式手枪</t>
  </si>
  <si>
    <t>工字LAR1000</t>
  </si>
  <si>
    <t>道尔M8045</t>
  </si>
  <si>
    <t>金弓电动狗</t>
  </si>
  <si>
    <t>暴雪s10</t>
  </si>
  <si>
    <t>德国beretta</t>
  </si>
  <si>
    <t>54真狗</t>
  </si>
  <si>
    <t>金钟m10</t>
  </si>
  <si>
    <t>b58</t>
  </si>
  <si>
    <t>哈默利750</t>
  </si>
  <si>
    <t>台湾PCZ</t>
  </si>
  <si>
    <t>hd50</t>
  </si>
  <si>
    <t>cp88</t>
  </si>
  <si>
    <t>鲁格p85</t>
  </si>
  <si>
    <t>汔狗</t>
  </si>
  <si>
    <t>pcp图纸</t>
  </si>
  <si>
    <t>秃套件</t>
  </si>
  <si>
    <t>小蜜蜂连发</t>
  </si>
  <si>
    <t>秃鹰枪</t>
  </si>
  <si>
    <t>气动短狗</t>
  </si>
  <si>
    <t>pcp屠龙手</t>
  </si>
  <si>
    <t>雄鹰M008</t>
  </si>
  <si>
    <t>秃鹰全套</t>
  </si>
  <si>
    <t>654K气枪</t>
  </si>
  <si>
    <t>92式手狗</t>
  </si>
  <si>
    <t>77式手狗</t>
  </si>
  <si>
    <t>77式手枪</t>
  </si>
  <si>
    <t>654k手枪</t>
  </si>
  <si>
    <t>45MM铅弹</t>
  </si>
  <si>
    <t>45MM狗粮</t>
  </si>
  <si>
    <t>三角牌气枪</t>
  </si>
  <si>
    <t>汽手狗</t>
  </si>
  <si>
    <t>54式手枪</t>
  </si>
  <si>
    <t>手拉狙</t>
  </si>
  <si>
    <t>柯尔特m1911</t>
  </si>
  <si>
    <t>海豹M9</t>
  </si>
  <si>
    <t>进口气狗</t>
  </si>
  <si>
    <t>运动枪</t>
  </si>
  <si>
    <t>韩国叛逆者</t>
  </si>
  <si>
    <t>M4A1</t>
  </si>
  <si>
    <t>柯尔特1911</t>
  </si>
  <si>
    <t>狗配件</t>
  </si>
  <si>
    <t>大口径PCP</t>
  </si>
  <si>
    <t>瓦尔特统治者</t>
  </si>
  <si>
    <t>猎木仓</t>
  </si>
  <si>
    <t>L新型火箭</t>
  </si>
  <si>
    <t>金钟汽枪</t>
  </si>
  <si>
    <t>金钟气狗</t>
  </si>
  <si>
    <t>秃鹰图纸</t>
  </si>
  <si>
    <t>瑞典fx</t>
  </si>
  <si>
    <t>猎枪弹</t>
  </si>
  <si>
    <t>秃鹰配件</t>
  </si>
  <si>
    <t>西德ks316</t>
  </si>
  <si>
    <t>54军狗</t>
  </si>
  <si>
    <t>仿真AK</t>
  </si>
  <si>
    <t>工字狗</t>
  </si>
  <si>
    <t>雷明顿m870</t>
  </si>
  <si>
    <t>德国cp88</t>
  </si>
  <si>
    <t>雄鹰m05A</t>
  </si>
  <si>
    <t>锡锋牌6630</t>
  </si>
  <si>
    <t>工字牌LQB362</t>
  </si>
  <si>
    <t>三箭牌AA0090</t>
  </si>
  <si>
    <t>工字牌qb23</t>
  </si>
  <si>
    <t>awp狙击</t>
  </si>
  <si>
    <t>西班牙夜鹰</t>
  </si>
  <si>
    <t>雷鸣登LX937</t>
  </si>
  <si>
    <t>M500SSB</t>
  </si>
  <si>
    <t>秃鹰击锤</t>
  </si>
  <si>
    <t>工字牌B34</t>
  </si>
  <si>
    <t>松鼠牌单管</t>
  </si>
  <si>
    <t>中握B50</t>
  </si>
  <si>
    <t>手拉鸡</t>
  </si>
  <si>
    <t>三箭b5</t>
  </si>
  <si>
    <t>台湾秃鹰</t>
  </si>
  <si>
    <t>Auto5半自动</t>
  </si>
  <si>
    <t>汽枪</t>
  </si>
  <si>
    <t>子弹</t>
  </si>
  <si>
    <t>工字牌qb</t>
  </si>
  <si>
    <t>道尔m8045</t>
  </si>
  <si>
    <t>气皇400</t>
  </si>
  <si>
    <t>QB89</t>
  </si>
  <si>
    <t>工字牌qb88</t>
  </si>
  <si>
    <t>工字牌qb57</t>
  </si>
  <si>
    <t>gamo640</t>
  </si>
  <si>
    <t>弹夹</t>
  </si>
  <si>
    <t>台湾加强版BabyHi</t>
  </si>
  <si>
    <t>工字牌lar</t>
  </si>
  <si>
    <t>92F</t>
  </si>
  <si>
    <t>金钟m700</t>
  </si>
  <si>
    <t>m4ss</t>
  </si>
  <si>
    <t>司马028u</t>
  </si>
  <si>
    <t>黑星54式</t>
  </si>
  <si>
    <t>BBQ901</t>
  </si>
  <si>
    <t>工字汽狗</t>
  </si>
  <si>
    <t>台湾kwc</t>
  </si>
  <si>
    <t>本杰明katana</t>
  </si>
  <si>
    <t>短狗</t>
  </si>
  <si>
    <t>特级运动长弹</t>
  </si>
  <si>
    <t>花山N306</t>
  </si>
  <si>
    <t>底火</t>
  </si>
  <si>
    <t>西班牙gamo</t>
  </si>
  <si>
    <t>fx革命者</t>
  </si>
  <si>
    <t>俄版654k</t>
  </si>
  <si>
    <t>花山fs99</t>
  </si>
  <si>
    <t>超级雷克</t>
  </si>
  <si>
    <t>手拉长狗</t>
  </si>
  <si>
    <t>华山道具</t>
  </si>
  <si>
    <t>温切斯特1100x</t>
  </si>
  <si>
    <t>西班牙cfx</t>
  </si>
  <si>
    <t>PCZ山猪</t>
  </si>
  <si>
    <t>进口手狗</t>
  </si>
  <si>
    <t>单管猎狗</t>
  </si>
  <si>
    <t>77军用手狗</t>
  </si>
  <si>
    <t>仿真汽枪</t>
  </si>
  <si>
    <t>秃鹰狗</t>
  </si>
  <si>
    <t>工字牌QB19</t>
  </si>
  <si>
    <t>秃鹰汽长狗</t>
  </si>
  <si>
    <t>仿真长狗</t>
  </si>
  <si>
    <t>工字牌ss2</t>
  </si>
  <si>
    <t>m9</t>
  </si>
  <si>
    <t>手狗</t>
  </si>
  <si>
    <t>bb弹狗</t>
  </si>
  <si>
    <t>秃子55</t>
  </si>
  <si>
    <t>花山n306</t>
  </si>
  <si>
    <t>蟒蛇586六寸</t>
  </si>
  <si>
    <t>泰瑟枪</t>
  </si>
  <si>
    <t>ZP-5</t>
  </si>
  <si>
    <t>fxt12耳语</t>
  </si>
  <si>
    <t>本杰明掠夺者</t>
  </si>
  <si>
    <t>五四式手狗</t>
  </si>
  <si>
    <t>广州三箭牌</t>
  </si>
  <si>
    <t>火药钢珠枪</t>
  </si>
  <si>
    <t>动力手枪</t>
  </si>
  <si>
    <t>锡峰b8</t>
  </si>
  <si>
    <t>钢珠汽枪</t>
  </si>
  <si>
    <t>MP654K</t>
  </si>
  <si>
    <t>三箭内脏</t>
  </si>
  <si>
    <t>广东三箭</t>
  </si>
  <si>
    <t>中握SB-50</t>
  </si>
  <si>
    <t>m99狙击</t>
  </si>
  <si>
    <t>扳机</t>
  </si>
  <si>
    <t>gamoCFX</t>
  </si>
  <si>
    <t>FXtyphoon台风</t>
  </si>
  <si>
    <t>德国台风汽枪</t>
  </si>
  <si>
    <t>工字lqb18</t>
  </si>
  <si>
    <t>瓦尔特夜鹰</t>
  </si>
  <si>
    <t>工字牌lqb4</t>
  </si>
  <si>
    <t>工字牌qb51</t>
  </si>
  <si>
    <t>gamo610</t>
  </si>
  <si>
    <t>温彻斯特1000</t>
  </si>
  <si>
    <t>hd50中握</t>
  </si>
  <si>
    <t>快排打气筒</t>
  </si>
  <si>
    <t>锦江b58</t>
  </si>
  <si>
    <t>山猫pcp</t>
  </si>
  <si>
    <t>左轮手狗</t>
  </si>
  <si>
    <t>左轮枪</t>
  </si>
  <si>
    <t>三棱军刺</t>
  </si>
  <si>
    <t>三箭牌汽枪</t>
  </si>
  <si>
    <t>高压汽枪</t>
  </si>
  <si>
    <t>峨眉气枪</t>
  </si>
  <si>
    <t>汽步狗</t>
  </si>
  <si>
    <t>气狗子弹</t>
  </si>
  <si>
    <t>PCP汽狗</t>
  </si>
  <si>
    <t>猎枪弹壳</t>
  </si>
  <si>
    <t>韩国AR6猎人王</t>
  </si>
  <si>
    <t>88式狙击</t>
  </si>
  <si>
    <t>霰弹枪</t>
  </si>
  <si>
    <t>工字牌lqb19</t>
  </si>
  <si>
    <t>金弓hk416</t>
  </si>
  <si>
    <t>迷彩秃鹰</t>
  </si>
  <si>
    <t>燕尾套件</t>
  </si>
  <si>
    <t>秃鹰握把</t>
  </si>
  <si>
    <t>fx叛逆者</t>
  </si>
  <si>
    <t>雄鹰m007</t>
  </si>
  <si>
    <t>L115A3</t>
  </si>
  <si>
    <t>温彻斯特1000x</t>
  </si>
  <si>
    <t>本杰明392</t>
  </si>
  <si>
    <t>华特霸者</t>
  </si>
  <si>
    <t>德国夜鹰</t>
  </si>
  <si>
    <t>无声猫</t>
  </si>
  <si>
    <t>瓦尔特统治者5.5</t>
  </si>
  <si>
    <t>金弓电狗</t>
  </si>
  <si>
    <t>M300狙击</t>
  </si>
  <si>
    <t>64式</t>
  </si>
  <si>
    <t>仿真钢弹枪</t>
  </si>
  <si>
    <t>工字QB</t>
  </si>
  <si>
    <t>气枪</t>
  </si>
  <si>
    <t>12号猎枪</t>
  </si>
  <si>
    <t>锡锋牌B8</t>
  </si>
  <si>
    <t>pcp新贵</t>
  </si>
  <si>
    <t>12号弹壳</t>
  </si>
  <si>
    <t>ed50套件</t>
  </si>
  <si>
    <t>r32</t>
  </si>
  <si>
    <t>国产秃子</t>
  </si>
  <si>
    <t>双鹰M50</t>
  </si>
  <si>
    <t>工字汽枪</t>
  </si>
  <si>
    <t>制式手枪</t>
  </si>
  <si>
    <t>瓦斯枪</t>
  </si>
  <si>
    <t>冲锋枪</t>
  </si>
  <si>
    <t>微冲</t>
  </si>
  <si>
    <t>气gou</t>
  </si>
  <si>
    <t>步枪</t>
  </si>
  <si>
    <t>气步枪</t>
  </si>
  <si>
    <t>仿真枪</t>
  </si>
  <si>
    <t>军用手枪</t>
  </si>
  <si>
    <t>狙击枪</t>
  </si>
  <si>
    <t>火枪</t>
  </si>
  <si>
    <t>火药枪</t>
  </si>
  <si>
    <t>真枪</t>
  </si>
  <si>
    <t>枪</t>
  </si>
  <si>
    <t>长枪</t>
  </si>
  <si>
    <t>双管猎枪</t>
  </si>
  <si>
    <t>运动步枪</t>
  </si>
  <si>
    <t>打鸟气枪</t>
  </si>
  <si>
    <t>仿真气枪</t>
  </si>
  <si>
    <t>枪模</t>
  </si>
  <si>
    <t>手枪</t>
  </si>
  <si>
    <t>猎枪</t>
  </si>
  <si>
    <t>警用枪支</t>
  </si>
  <si>
    <t>汽步枪</t>
  </si>
  <si>
    <t>平式枪</t>
  </si>
  <si>
    <t>打鸟枪</t>
  </si>
  <si>
    <t>打鸟汽枪</t>
  </si>
  <si>
    <t>电击枪</t>
  </si>
  <si>
    <t>来复枪</t>
  </si>
  <si>
    <t>枪械</t>
  </si>
  <si>
    <t>改装射钉枪</t>
  </si>
  <si>
    <t>热兵器</t>
  </si>
  <si>
    <t>双筒猎枪</t>
  </si>
  <si>
    <t>微型冲锋枪</t>
  </si>
  <si>
    <t>微声手枪</t>
  </si>
  <si>
    <t>无声手枪</t>
  </si>
  <si>
    <t>气狗</t>
  </si>
  <si>
    <t>仿真电狗</t>
  </si>
  <si>
    <t>美秃图纸</t>
  </si>
  <si>
    <t>德版PPK</t>
  </si>
  <si>
    <t>军用枪支</t>
  </si>
  <si>
    <t>钢珠弹</t>
  </si>
  <si>
    <t>秃鹰套件</t>
  </si>
  <si>
    <t>五四式手枪</t>
  </si>
  <si>
    <t>汽枪铅弹</t>
  </si>
  <si>
    <t>枪支配件</t>
  </si>
  <si>
    <t>发射药</t>
  </si>
  <si>
    <t>金弓m4</t>
  </si>
  <si>
    <t>工字牌配件</t>
  </si>
  <si>
    <t>伯莱塔</t>
  </si>
  <si>
    <t>英国骚本</t>
  </si>
  <si>
    <t>短枪</t>
  </si>
  <si>
    <t>改装发令枪</t>
  </si>
  <si>
    <t>CFX气枪</t>
  </si>
  <si>
    <t>pcp汽枪</t>
  </si>
  <si>
    <t>pcp气枪</t>
  </si>
  <si>
    <t>气狗配件</t>
  </si>
  <si>
    <t>一比一枪模</t>
  </si>
  <si>
    <t>手狗配件</t>
  </si>
  <si>
    <t>三箭气枪</t>
  </si>
  <si>
    <t>手拉狗</t>
  </si>
  <si>
    <t>英国b50</t>
  </si>
  <si>
    <t>gamo枪</t>
  </si>
  <si>
    <t>b50套件</t>
  </si>
  <si>
    <t>54木仓</t>
  </si>
  <si>
    <t>美制勃朗宁</t>
  </si>
  <si>
    <t>工字QB6</t>
  </si>
  <si>
    <t>工字管</t>
  </si>
  <si>
    <t>wg702左轮</t>
  </si>
  <si>
    <t>温切斯特800x</t>
  </si>
  <si>
    <t>金钟1911</t>
  </si>
  <si>
    <t>金钟m92</t>
  </si>
  <si>
    <t>b50</t>
  </si>
  <si>
    <t>槽化枪管</t>
  </si>
  <si>
    <t>俄罗斯mp</t>
  </si>
  <si>
    <t>枪托</t>
  </si>
  <si>
    <t>M92FS</t>
  </si>
  <si>
    <t>狙击步狗</t>
  </si>
  <si>
    <t>fx气皇</t>
  </si>
  <si>
    <t>gamo竞技之王</t>
  </si>
  <si>
    <t>秃鹰膛线管</t>
  </si>
  <si>
    <t>铅弹</t>
  </si>
  <si>
    <t>CO2狗</t>
  </si>
  <si>
    <t>消音器</t>
  </si>
  <si>
    <t>qb78</t>
  </si>
  <si>
    <t>瓦尔特</t>
  </si>
  <si>
    <t>花山fk77</t>
  </si>
  <si>
    <t>气弹枪</t>
  </si>
  <si>
    <t>火狗</t>
  </si>
  <si>
    <t>pcp秃鹰</t>
  </si>
  <si>
    <t>92式手木仓</t>
  </si>
  <si>
    <t>64式手木仓</t>
  </si>
  <si>
    <t>64式气木仓</t>
  </si>
  <si>
    <t>狗管</t>
  </si>
  <si>
    <t>54式手木仓</t>
  </si>
  <si>
    <t>汽狗配件</t>
  </si>
  <si>
    <t>美秃套件</t>
  </si>
  <si>
    <t>大漠狩猎论坛</t>
  </si>
  <si>
    <t>快排吹图纸</t>
  </si>
  <si>
    <t>兄弟打猎论坛</t>
  </si>
  <si>
    <t>亚洲打猎论坛</t>
  </si>
  <si>
    <t>钢珠汽枪网</t>
  </si>
  <si>
    <t>打鸟汽枪网</t>
  </si>
  <si>
    <t>汽枪网</t>
  </si>
  <si>
    <t>气枪免定金</t>
  </si>
  <si>
    <t>秃鹰组装教程</t>
  </si>
  <si>
    <t>千秋狩猎论坛</t>
  </si>
  <si>
    <t>秃鹰狩猎论坛</t>
  </si>
  <si>
    <t>华夏狩猎论坛</t>
  </si>
  <si>
    <t>飘红户外狩猎论坛</t>
  </si>
  <si>
    <t>猎友之家打猎论坛</t>
  </si>
  <si>
    <t>北山枪行</t>
  </si>
  <si>
    <t>枪械网</t>
  </si>
  <si>
    <t>山水狩猎论坛</t>
  </si>
  <si>
    <t>管改秃</t>
  </si>
  <si>
    <t>真狗网</t>
  </si>
  <si>
    <t>打鸟气枪网</t>
  </si>
  <si>
    <t>联盟狩猎论坛</t>
  </si>
  <si>
    <t>东方狩猎论坛</t>
  </si>
  <si>
    <t>猎枪结构扳机图</t>
  </si>
  <si>
    <t>信誉枪店</t>
  </si>
  <si>
    <t>黑市枪行</t>
  </si>
  <si>
    <t>307射钉枪改猎枪</t>
  </si>
  <si>
    <t>风云猎坛网站</t>
  </si>
  <si>
    <t>打鸟工具买卖网</t>
  </si>
  <si>
    <t>民用枪械交易网站</t>
  </si>
  <si>
    <t>阿里枪行</t>
  </si>
  <si>
    <t>星空户外商城</t>
  </si>
  <si>
    <t>中文秃鹰官网</t>
  </si>
  <si>
    <t>秃鹰官网</t>
  </si>
  <si>
    <t>国际狩猎联盟</t>
  </si>
  <si>
    <t>长狗短狗专卖网</t>
  </si>
  <si>
    <t>骚本枪</t>
  </si>
  <si>
    <t>中国汽枪网</t>
  </si>
  <si>
    <t>中华狩猎论坛</t>
  </si>
  <si>
    <t>诚信汽枪网</t>
  </si>
  <si>
    <t>中华打猎论坛</t>
  </si>
  <si>
    <t>新千秋狩猎论坛</t>
  </si>
  <si>
    <t>唯品枪网</t>
  </si>
  <si>
    <t>吹尘论坛</t>
  </si>
  <si>
    <t>卖枪网</t>
  </si>
  <si>
    <t>汽抢专卖网</t>
  </si>
  <si>
    <t>秃狗</t>
  </si>
  <si>
    <t>滑膛弹弓枪</t>
  </si>
  <si>
    <t>铅弹铗</t>
  </si>
  <si>
    <t>打猎工具出售论坛</t>
  </si>
  <si>
    <t>图鹰最新推荐</t>
  </si>
  <si>
    <t>秀鹰汽枪</t>
  </si>
  <si>
    <t>秃鹰汽枪网</t>
  </si>
  <si>
    <t>凸鹰</t>
  </si>
  <si>
    <t>秃鹰后握图纸</t>
  </si>
  <si>
    <t>爱枪网</t>
  </si>
  <si>
    <t>真枪械军品店</t>
  </si>
  <si>
    <t>淘枪网</t>
  </si>
  <si>
    <t>枪械网站</t>
  </si>
  <si>
    <t>手狗论坛官网</t>
  </si>
  <si>
    <t>真抢械网</t>
  </si>
  <si>
    <t>农夫气枪</t>
  </si>
  <si>
    <t>汽抢网</t>
  </si>
  <si>
    <t>手拉狗站</t>
  </si>
  <si>
    <t>飞鸿护卫</t>
  </si>
  <si>
    <t>自制pcp</t>
  </si>
  <si>
    <t>中华狩猎用品</t>
  </si>
  <si>
    <t>电狗网</t>
  </si>
  <si>
    <t>高压气瓶枪的分解图</t>
  </si>
  <si>
    <t>打鸟网</t>
  </si>
  <si>
    <t>气狗出气伐解剖图</t>
  </si>
  <si>
    <t>b50结构图</t>
  </si>
  <si>
    <t>弹簧活塞气枪结构图</t>
  </si>
  <si>
    <t>狙击枪网</t>
  </si>
  <si>
    <t>麻醉枪网</t>
  </si>
  <si>
    <t>真枪网</t>
  </si>
  <si>
    <t>逆战户外官网</t>
  </si>
  <si>
    <t>秃子组装</t>
  </si>
  <si>
    <t>三箭改</t>
  </si>
  <si>
    <t>泰山第一护具</t>
  </si>
  <si>
    <t>老狗管</t>
  </si>
  <si>
    <t>军方制品</t>
  </si>
  <si>
    <t>衡山护具</t>
  </si>
  <si>
    <t>秃鹰组装详细分解图</t>
  </si>
  <si>
    <t>扳机结构图</t>
  </si>
  <si>
    <t>猎狗配件</t>
  </si>
  <si>
    <t>仿真抢专卖店军用</t>
  </si>
  <si>
    <t>气同枪</t>
  </si>
  <si>
    <t>军火专卖店</t>
  </si>
  <si>
    <t>精诚枪械网</t>
  </si>
  <si>
    <t>中华猎坛</t>
  </si>
  <si>
    <t>中国猎枪网</t>
  </si>
  <si>
    <t>击锤图纸</t>
  </si>
  <si>
    <t>扑猎网</t>
  </si>
  <si>
    <t>手狗论坛</t>
  </si>
  <si>
    <t>秃身图纸</t>
  </si>
  <si>
    <t>快乐猎人论坛</t>
  </si>
  <si>
    <t>弹簧活塞狗</t>
  </si>
  <si>
    <t>短秃套件</t>
  </si>
  <si>
    <t>美秃气瓶</t>
  </si>
  <si>
    <t>手拉鸡狗论坛</t>
  </si>
  <si>
    <t>军品之家</t>
  </si>
  <si>
    <t>上海气枪厂</t>
  </si>
  <si>
    <t>广州气枪厂</t>
  </si>
  <si>
    <t>tiger111hk野战</t>
  </si>
  <si>
    <t>一体阀扳机</t>
  </si>
  <si>
    <t>气狗图纸</t>
  </si>
  <si>
    <t>枪友网</t>
  </si>
  <si>
    <t>气抢网</t>
  </si>
  <si>
    <t>电狗专卖网</t>
  </si>
  <si>
    <t>亚洲狩猎论坛</t>
  </si>
  <si>
    <t>弩枪网</t>
  </si>
  <si>
    <t>秃鹰打气筒</t>
  </si>
  <si>
    <t>汽枪官网</t>
  </si>
  <si>
    <t>工字改装图</t>
  </si>
  <si>
    <t>火机吹钢珠</t>
  </si>
  <si>
    <t>百度军品</t>
  </si>
  <si>
    <t>三箭论坛</t>
  </si>
  <si>
    <t>铜底火</t>
  </si>
  <si>
    <t>秃鹰过桥与阀门连接图</t>
  </si>
  <si>
    <t>5.5狗粮模具</t>
  </si>
  <si>
    <t>红王蓝商城</t>
  </si>
  <si>
    <t>军品气枪店</t>
  </si>
  <si>
    <t>中华猎坛网</t>
  </si>
  <si>
    <t>中国猎人网</t>
  </si>
  <si>
    <t>猎友之家狩猎论坛</t>
  </si>
  <si>
    <t>中华打猎网</t>
  </si>
  <si>
    <t>五狐狩猎</t>
  </si>
  <si>
    <t>镀镍狗粮</t>
  </si>
  <si>
    <t>军火酷论坛</t>
  </si>
  <si>
    <t>火狐狩猎论坛</t>
  </si>
  <si>
    <t>天地狩猎</t>
  </si>
  <si>
    <t>内脏套件</t>
  </si>
  <si>
    <t>骚本论坛</t>
  </si>
  <si>
    <t>自制机匣</t>
  </si>
  <si>
    <t>灭火器改枪</t>
  </si>
  <si>
    <t>淘宝秃鹰全套配件</t>
  </si>
  <si>
    <t>秃鹰扳机图纸</t>
  </si>
  <si>
    <t>步枪结构图解剖图</t>
  </si>
  <si>
    <t>国产秃鹰第一官方</t>
  </si>
  <si>
    <t>中国汽枪打猎论坛</t>
  </si>
  <si>
    <t>枪械交易网</t>
  </si>
  <si>
    <t>秃鹰燕尾套件</t>
  </si>
  <si>
    <t>4.5狗粮模具</t>
  </si>
  <si>
    <t>气步枪专业网</t>
  </si>
  <si>
    <t>气枪专业配件网</t>
  </si>
  <si>
    <t>气弩官方网站</t>
  </si>
  <si>
    <t>气枪专业网</t>
  </si>
  <si>
    <t>清流气枪官网</t>
  </si>
  <si>
    <t>三箭气枪官网</t>
  </si>
  <si>
    <t>狗友枪</t>
  </si>
  <si>
    <t>秃鹰配件之家</t>
  </si>
  <si>
    <t>户外军品气枪店</t>
  </si>
  <si>
    <t>高压打钢珠</t>
  </si>
  <si>
    <t>钢珠发射枪</t>
  </si>
  <si>
    <t>bb狗打钢珠</t>
  </si>
  <si>
    <t>发射钢珠BB打鸟</t>
  </si>
  <si>
    <t>今天军品</t>
  </si>
  <si>
    <t>三哥好枪网</t>
  </si>
  <si>
    <t>秃鹰气步枪论坛</t>
  </si>
  <si>
    <t>秃鹰cad图纸</t>
  </si>
  <si>
    <t>钢珠枪网</t>
  </si>
  <si>
    <t>打鸟枪网站</t>
  </si>
  <si>
    <t>秃鹰气瓶阀门第一官方</t>
  </si>
  <si>
    <t>尚將軍品</t>
  </si>
  <si>
    <t>搔本套件淘宝</t>
  </si>
  <si>
    <t>45狗粮网</t>
  </si>
  <si>
    <t>pcp配件店</t>
  </si>
  <si>
    <t>狗粮模具网</t>
  </si>
  <si>
    <t>鸟枪店网</t>
  </si>
  <si>
    <t>54式手枪客服网</t>
  </si>
  <si>
    <t>打猎器抢网</t>
  </si>
  <si>
    <t>pcp图纸网</t>
  </si>
  <si>
    <t>猎友之家网</t>
  </si>
  <si>
    <t>中国爱猎论坛</t>
  </si>
  <si>
    <t>狩猎论坛网</t>
  </si>
  <si>
    <t>打鸟工具大全</t>
  </si>
  <si>
    <t>火狗猎抢网</t>
  </si>
  <si>
    <t>火狗枪狗配件网</t>
  </si>
  <si>
    <t>电狗图纸网</t>
  </si>
  <si>
    <t>打鸟抢网</t>
  </si>
  <si>
    <t>大漠狩猎</t>
  </si>
  <si>
    <t>气枪军品网</t>
  </si>
  <si>
    <t>槽化枪管网</t>
  </si>
  <si>
    <t>我想买枪网站</t>
  </si>
  <si>
    <t>灭火器瓶改枪</t>
  </si>
  <si>
    <t>汽gou论坛</t>
  </si>
  <si>
    <t>秃鹰内脏图纸</t>
  </si>
  <si>
    <t>东方狩猎</t>
  </si>
  <si>
    <t>中国枪支网</t>
  </si>
  <si>
    <t>枪狗狩猎论坛</t>
  </si>
  <si>
    <t>打猎论坛</t>
  </si>
  <si>
    <t>五狐狩猎网</t>
  </si>
  <si>
    <t>中折式气枪图片</t>
  </si>
  <si>
    <t>工字汽枪打鸟视频</t>
  </si>
  <si>
    <t>上海工字牌气枪官网</t>
  </si>
  <si>
    <t>尚奇将网</t>
  </si>
  <si>
    <t>秃鹰网</t>
  </si>
  <si>
    <t>打鸟枪网</t>
  </si>
  <si>
    <t>台秃网</t>
  </si>
  <si>
    <t>猎狗网</t>
  </si>
  <si>
    <t>预充气压枪网</t>
  </si>
  <si>
    <t>亿千军工</t>
  </si>
  <si>
    <t>狗支论坛</t>
  </si>
  <si>
    <t>工字QB57图纸</t>
  </si>
  <si>
    <t>枪械交易吧</t>
  </si>
  <si>
    <t>弹簧活塞图纸</t>
  </si>
  <si>
    <t>国际狩猎联盟网</t>
  </si>
  <si>
    <t>中华猎人网</t>
  </si>
  <si>
    <t>秃鹰pcp型材</t>
  </si>
  <si>
    <t>秃鹰身子加工</t>
  </si>
  <si>
    <t>狩猎网</t>
  </si>
  <si>
    <t>信誉枪行</t>
  </si>
  <si>
    <t>诚信枪行</t>
  </si>
  <si>
    <t>秃鹰高压快排阀</t>
  </si>
  <si>
    <t>手狗吧</t>
  </si>
  <si>
    <t>好枪网</t>
  </si>
  <si>
    <t>天朝狩猎论坛</t>
  </si>
  <si>
    <t>54式图纸</t>
  </si>
  <si>
    <t>汽枪专卖网</t>
  </si>
  <si>
    <t>阻击狗</t>
  </si>
  <si>
    <t>猎狗专卖网</t>
  </si>
  <si>
    <t>汽枪店</t>
  </si>
  <si>
    <t>枪狗论坛</t>
  </si>
  <si>
    <t>汽抢专买网</t>
  </si>
  <si>
    <t>气狗网</t>
  </si>
  <si>
    <t>PCP狩猎论坛</t>
  </si>
  <si>
    <t>世纪打猎论坛</t>
  </si>
  <si>
    <t>镇远猎友会</t>
  </si>
  <si>
    <t>猎枪专买网</t>
  </si>
  <si>
    <t>狩猎用品网</t>
  </si>
  <si>
    <t>兄弟打猎网</t>
  </si>
  <si>
    <t>燧发枪结构图</t>
  </si>
  <si>
    <t>狗友网</t>
  </si>
  <si>
    <t>手抢网</t>
  </si>
  <si>
    <t>高压气狗可退壳</t>
  </si>
  <si>
    <t>秃鹰三气木仓</t>
  </si>
  <si>
    <t>秃鹰论坛</t>
  </si>
  <si>
    <t>鸟枪网</t>
  </si>
  <si>
    <t>军用手狗论坛</t>
  </si>
  <si>
    <t>真枪黑市交易网</t>
  </si>
  <si>
    <t>AR6猎人王</t>
  </si>
  <si>
    <t>双管猎图纸</t>
  </si>
  <si>
    <t>鸟枪弹弓枪图片</t>
  </si>
  <si>
    <t>防真抢打钢珠</t>
  </si>
  <si>
    <t>打钢珠弹簧抢图片</t>
  </si>
  <si>
    <t>军迷购枪天堂</t>
  </si>
  <si>
    <t>手抢哪里有卖</t>
  </si>
  <si>
    <t>猎友之家论坛</t>
  </si>
  <si>
    <t>终极狩猎家园</t>
  </si>
  <si>
    <t>至诚枪狗</t>
  </si>
  <si>
    <t>仿真狗械专卖网</t>
  </si>
  <si>
    <t>手狗网</t>
  </si>
  <si>
    <t>秃鹰狙击气枪零部件图</t>
  </si>
  <si>
    <t>秃鹰气动气枪构造原理图</t>
  </si>
  <si>
    <t>打鸟汽枪淘宝</t>
  </si>
  <si>
    <t>猎人汽狗网</t>
  </si>
  <si>
    <t>仿真枪械网</t>
  </si>
  <si>
    <t>枪模网</t>
  </si>
  <si>
    <t>PCP气枪网</t>
  </si>
  <si>
    <t>正品枪支</t>
  </si>
  <si>
    <t>改火套件</t>
  </si>
  <si>
    <t>上海产汽气枪厂</t>
  </si>
  <si>
    <t>汽枪635十年精品老店</t>
  </si>
  <si>
    <t>猎枪构造图解</t>
  </si>
  <si>
    <t>香港气枪厂</t>
  </si>
  <si>
    <t>钢珠吹尘狗制作视频</t>
  </si>
  <si>
    <t>气枪猎枪专网</t>
  </si>
  <si>
    <t>小口径猎枪</t>
  </si>
  <si>
    <t>气枪网</t>
  </si>
  <si>
    <t>猎枪网</t>
  </si>
  <si>
    <t>工字气枪网</t>
  </si>
  <si>
    <t>三箭气枪网</t>
  </si>
  <si>
    <t>进口气枪网</t>
  </si>
  <si>
    <t>气狗专卖</t>
  </si>
  <si>
    <t>猎枪销售网</t>
  </si>
  <si>
    <t>小六改火</t>
  </si>
  <si>
    <t>3d打印枪支图纸</t>
  </si>
  <si>
    <t>中华狩猎网</t>
  </si>
  <si>
    <t>老妖狩猎论坛</t>
  </si>
  <si>
    <t>pcp论坛</t>
  </si>
  <si>
    <t>扳机组装图</t>
  </si>
  <si>
    <t>手枪械构造原理图纸</t>
  </si>
  <si>
    <t>中握侧拉b50完整图</t>
  </si>
  <si>
    <t>猎枪扳机构造图</t>
  </si>
  <si>
    <t>秃鹰五件扳机组装图</t>
  </si>
  <si>
    <t>钢珠汽枪结构图</t>
  </si>
  <si>
    <t>单管猎枪退壳装置图</t>
  </si>
  <si>
    <t>仿真枪网</t>
  </si>
  <si>
    <t>手拉鸡腾讯军工</t>
  </si>
  <si>
    <t>弹簧活塞气枪分解图</t>
  </si>
  <si>
    <t>工字qb</t>
  </si>
  <si>
    <t>pcp气枪打猎论坛</t>
  </si>
  <si>
    <t>亚洲打猎网</t>
  </si>
  <si>
    <t>秃鹰pcp气瓶</t>
  </si>
  <si>
    <t>PCP板球气步枪</t>
  </si>
  <si>
    <t>中握秃结构图</t>
  </si>
  <si>
    <t>猎枪零件够造图</t>
  </si>
  <si>
    <t>亚洲猎坛</t>
  </si>
  <si>
    <t>改秃</t>
  </si>
  <si>
    <t>西点军品</t>
  </si>
  <si>
    <t>红烧兔子大餐</t>
  </si>
  <si>
    <t>铵油炸药制备</t>
  </si>
  <si>
    <t>特屈儿制备</t>
  </si>
  <si>
    <t>苦味酸的配制</t>
  </si>
  <si>
    <t>rdx制备</t>
  </si>
  <si>
    <t>苦味酸配制</t>
  </si>
  <si>
    <t>tatp的合成方法</t>
  </si>
  <si>
    <t>TATP制作工艺</t>
  </si>
  <si>
    <t>三过氧化三丙酮制取</t>
  </si>
  <si>
    <t>三过氧化三丙酮结晶</t>
  </si>
  <si>
    <t>tatp如何制作</t>
  </si>
  <si>
    <t>三过氧化三丙酮制作</t>
  </si>
  <si>
    <t>合成三过氧化三丙酮</t>
  </si>
  <si>
    <t>TATP制作</t>
  </si>
  <si>
    <t>tatp合成</t>
  </si>
  <si>
    <t>TATP制备</t>
  </si>
  <si>
    <t>熵炸药制备</t>
  </si>
  <si>
    <t>三过氧化三丙酮制备</t>
  </si>
  <si>
    <t>无政府主义者食谱</t>
  </si>
  <si>
    <t>莫洛托夫鸡尾酒</t>
  </si>
  <si>
    <t>液体炸药比例</t>
  </si>
  <si>
    <t>液体炸药配方</t>
  </si>
  <si>
    <t>炸弹DIY</t>
  </si>
  <si>
    <t>tatp制作文档下载</t>
  </si>
  <si>
    <t>撒旦之母制作</t>
  </si>
  <si>
    <t>tatp详制方法</t>
  </si>
  <si>
    <t>tatp制作教程</t>
  </si>
  <si>
    <t>烟雾弹制备</t>
  </si>
  <si>
    <t>恐怖分子手册</t>
  </si>
  <si>
    <t>tatp制作免费文档</t>
  </si>
  <si>
    <t>撒旦之母配方</t>
  </si>
  <si>
    <t>TATP炸药的研制</t>
  </si>
  <si>
    <t>硝化棉的制作</t>
  </si>
  <si>
    <t>黑索金制备方法</t>
  </si>
  <si>
    <t>土炸弹制作流程</t>
  </si>
  <si>
    <t>火药配方大全</t>
  </si>
  <si>
    <t>DIY原子弹教程</t>
  </si>
  <si>
    <t>土炸药配方</t>
  </si>
  <si>
    <t>高爆炸药</t>
  </si>
  <si>
    <t>军用雷管</t>
  </si>
  <si>
    <t>工业雷管</t>
  </si>
  <si>
    <t>电子炸弹</t>
  </si>
  <si>
    <t>导火索</t>
  </si>
  <si>
    <t>定时炸弹</t>
  </si>
  <si>
    <t>鱼雷</t>
  </si>
  <si>
    <t>遥控炸弹</t>
  </si>
  <si>
    <t>土炸药</t>
  </si>
  <si>
    <t>TNT炸药</t>
  </si>
  <si>
    <t>内裤炸弹</t>
  </si>
  <si>
    <t>乳化炸药</t>
  </si>
  <si>
    <t>太恩</t>
  </si>
  <si>
    <t>烟雾弹</t>
  </si>
  <si>
    <t>黑索今</t>
  </si>
  <si>
    <t>催泪弹</t>
  </si>
  <si>
    <t>汽油弹</t>
  </si>
  <si>
    <t>巡航导弹</t>
  </si>
  <si>
    <t>炸弹</t>
  </si>
  <si>
    <t>雷管</t>
  </si>
  <si>
    <t>燃烧瓶</t>
  </si>
  <si>
    <t>塑料炸弹</t>
  </si>
  <si>
    <t>PETN</t>
  </si>
  <si>
    <t>TNT</t>
  </si>
  <si>
    <t>过氧丙酮</t>
  </si>
  <si>
    <t>硝铵炸药</t>
  </si>
  <si>
    <t>迫击炮弹</t>
  </si>
  <si>
    <t>黑火药</t>
  </si>
  <si>
    <t>闪光弹</t>
  </si>
  <si>
    <t>火药</t>
  </si>
  <si>
    <t>火雷管</t>
  </si>
  <si>
    <t>空气炮</t>
  </si>
  <si>
    <t>苦味酸</t>
  </si>
  <si>
    <t>地雷</t>
  </si>
  <si>
    <t>爆炸装置</t>
  </si>
  <si>
    <t>土雷</t>
  </si>
  <si>
    <t>硝酸盐炸药</t>
  </si>
  <si>
    <t>硝化棉炸药</t>
  </si>
  <si>
    <t>击发药</t>
  </si>
  <si>
    <t>引爆系统</t>
  </si>
  <si>
    <t>高氯酸铵</t>
  </si>
  <si>
    <t>硝酸肼</t>
  </si>
  <si>
    <t>雷汞</t>
  </si>
  <si>
    <t>三硝基苯酚</t>
  </si>
  <si>
    <t>三硝基甲苯</t>
  </si>
  <si>
    <t>手榴弹</t>
  </si>
  <si>
    <t>水胶炸药</t>
  </si>
  <si>
    <t>太安</t>
  </si>
  <si>
    <t>硝酸胺炸药</t>
  </si>
  <si>
    <t>硝胺炸药</t>
  </si>
  <si>
    <t>液体炸弹</t>
  </si>
  <si>
    <t>黄色炸药</t>
  </si>
  <si>
    <t>硅烷炸弹</t>
  </si>
  <si>
    <t>土炸弹</t>
  </si>
  <si>
    <t>手雷</t>
  </si>
  <si>
    <t>黑索金</t>
  </si>
  <si>
    <t>炸药</t>
  </si>
  <si>
    <t>C4</t>
  </si>
  <si>
    <t>硝化甘油</t>
  </si>
  <si>
    <t>季戊四醇四硝酸酯</t>
  </si>
  <si>
    <t>铵梯炸药</t>
  </si>
  <si>
    <t>铵油炸药</t>
  </si>
  <si>
    <t>导爆索</t>
  </si>
  <si>
    <t>燃烧弹</t>
  </si>
  <si>
    <t>自制炸弹</t>
  </si>
  <si>
    <t>爆破剂</t>
  </si>
  <si>
    <t>液体炸药</t>
  </si>
  <si>
    <t>火箭弹</t>
  </si>
  <si>
    <t>土制燃烧弹</t>
  </si>
  <si>
    <t>火焰喷射器</t>
  </si>
  <si>
    <t>引爆装置</t>
  </si>
  <si>
    <t>单质猛炸药</t>
  </si>
  <si>
    <t>延期器材</t>
  </si>
  <si>
    <t>自制炸药</t>
  </si>
  <si>
    <t>C4橡胶炸药</t>
  </si>
  <si>
    <t>土制火药</t>
  </si>
  <si>
    <t>土制炸弹</t>
  </si>
  <si>
    <t>土制手榴弹</t>
  </si>
  <si>
    <t>土制手雷</t>
  </si>
  <si>
    <t>起爆药</t>
  </si>
  <si>
    <t>塑胶炸药</t>
  </si>
  <si>
    <t>起爆器</t>
  </si>
  <si>
    <t>简易爆炸物</t>
  </si>
  <si>
    <t>环三亚甲基三硝胺</t>
  </si>
  <si>
    <t>低爆药</t>
  </si>
  <si>
    <t>高爆药</t>
  </si>
  <si>
    <t>点火药</t>
  </si>
  <si>
    <t>爆破器材</t>
  </si>
  <si>
    <t>掌心雷</t>
  </si>
  <si>
    <t>太恩炸药</t>
  </si>
  <si>
    <t>起爆具</t>
  </si>
  <si>
    <t>白磷弹</t>
  </si>
  <si>
    <t>水雷</t>
  </si>
  <si>
    <t>开花弹</t>
  </si>
  <si>
    <t>硝酸脲</t>
  </si>
  <si>
    <t>环三亚甲基三硝铵</t>
  </si>
  <si>
    <t>诡雷</t>
  </si>
  <si>
    <t>榴弹</t>
  </si>
  <si>
    <t>硝基脲</t>
  </si>
  <si>
    <t>HMTD</t>
  </si>
  <si>
    <t>硝酸甘油炸药</t>
  </si>
  <si>
    <t>特屈儿</t>
  </si>
  <si>
    <t>三硝基苯甲硝胺</t>
  </si>
  <si>
    <t>TATP</t>
  </si>
  <si>
    <t>三过氧化三丙酮</t>
  </si>
  <si>
    <t>引爆药</t>
  </si>
  <si>
    <t>爆炸物</t>
  </si>
  <si>
    <t>起爆装置</t>
  </si>
  <si>
    <t>环三次甲基三硝胺</t>
  </si>
  <si>
    <t>氢叠氮酸</t>
  </si>
  <si>
    <t>黑梯铝</t>
  </si>
  <si>
    <t>三棱军刀</t>
  </si>
  <si>
    <t>军刀</t>
  </si>
  <si>
    <t>阿昌刀</t>
  </si>
  <si>
    <t>户撒刀</t>
  </si>
  <si>
    <t>蝴蝶刀</t>
  </si>
  <si>
    <t>武士刀</t>
  </si>
  <si>
    <t>格斗军刀</t>
  </si>
  <si>
    <t>军用战术刀</t>
  </si>
  <si>
    <t>突击军刀</t>
  </si>
  <si>
    <t>兰博刀</t>
  </si>
  <si>
    <t>大马士革军刀</t>
  </si>
  <si>
    <t>56式枪刺</t>
  </si>
  <si>
    <t>大马士革刀</t>
  </si>
  <si>
    <t>戈博刀</t>
  </si>
  <si>
    <t>战术折刀</t>
  </si>
  <si>
    <t>弹簧刀</t>
  </si>
  <si>
    <t>三棱尖刀</t>
  </si>
  <si>
    <t>战术狗腿刀</t>
  </si>
  <si>
    <t>丛林开山刀</t>
  </si>
  <si>
    <t>武士直刀</t>
  </si>
  <si>
    <t>狗腿弯刀</t>
  </si>
  <si>
    <t>格斗刀</t>
  </si>
  <si>
    <t>战术军刺</t>
  </si>
  <si>
    <t>七孔狗腿刀</t>
  </si>
  <si>
    <t>野战砍刀</t>
  </si>
  <si>
    <t>军刺枪刺</t>
  </si>
  <si>
    <t>卡巴军刀</t>
  </si>
  <si>
    <t>三棱尖刺</t>
  </si>
  <si>
    <t>战术匕首</t>
  </si>
  <si>
    <t>三棱刺刀</t>
  </si>
  <si>
    <t>勃郎宁刀</t>
  </si>
  <si>
    <t>匕首</t>
  </si>
  <si>
    <t>三棱刮刀</t>
  </si>
  <si>
    <t>跳刀</t>
  </si>
  <si>
    <t>军品刺刀</t>
  </si>
  <si>
    <t>d80军刺</t>
  </si>
  <si>
    <t>战术刀具</t>
  </si>
  <si>
    <t>战术军刀</t>
  </si>
  <si>
    <t>军用潜水刀</t>
  </si>
  <si>
    <t>伞兵刀</t>
  </si>
  <si>
    <t>尼泊尔弯刀</t>
  </si>
  <si>
    <t>虎牙刀</t>
  </si>
  <si>
    <t>廓尔喀军刀</t>
  </si>
  <si>
    <t>军用刺刀</t>
  </si>
  <si>
    <t>56式刺刀</t>
  </si>
  <si>
    <t>双刃尖刀</t>
  </si>
  <si>
    <t>勃朗宁军刀</t>
  </si>
  <si>
    <t>巴克马斯特救生刀</t>
  </si>
  <si>
    <t>冷钢大狗腿</t>
  </si>
  <si>
    <t>甩刀</t>
  </si>
  <si>
    <t>三棱刺</t>
  </si>
  <si>
    <t>丛林刀</t>
  </si>
  <si>
    <t>巴克刀</t>
  </si>
  <si>
    <t>狗腿刀</t>
  </si>
  <si>
    <t>尼泊尔刀</t>
  </si>
  <si>
    <t>尼泊尔狗腿刀</t>
  </si>
  <si>
    <t>斩马刀</t>
  </si>
  <si>
    <t>虎牙救生刀</t>
  </si>
  <si>
    <t>野战短刀</t>
  </si>
  <si>
    <t>汉刀</t>
  </si>
  <si>
    <t>潜水刀</t>
  </si>
  <si>
    <t>廓尔喀弯刀</t>
  </si>
  <si>
    <t>丛林直刀</t>
  </si>
  <si>
    <t>巴克折刀</t>
  </si>
  <si>
    <t>枪刺</t>
  </si>
  <si>
    <t>弹簧跳刀</t>
  </si>
  <si>
    <t>三棱跳刀</t>
  </si>
  <si>
    <t>开山刀</t>
  </si>
  <si>
    <t>勃朗宁刀</t>
  </si>
  <si>
    <t>三棱刀</t>
  </si>
  <si>
    <t>博伊刀</t>
  </si>
  <si>
    <t>廓尔喀刀</t>
  </si>
  <si>
    <t>蜘蛛刀</t>
  </si>
  <si>
    <t>直刀</t>
  </si>
  <si>
    <t>苗刀</t>
  </si>
  <si>
    <t>蝴蝶甩刀</t>
  </si>
  <si>
    <t>卡巴刀</t>
  </si>
  <si>
    <t>好刀网</t>
  </si>
  <si>
    <t>户外刀具网</t>
  </si>
  <si>
    <t>名刀阁</t>
  </si>
  <si>
    <t>不凡军品</t>
  </si>
  <si>
    <t>127名刀网</t>
  </si>
  <si>
    <t>阳江刀剑网</t>
  </si>
  <si>
    <t>西点军品网</t>
  </si>
  <si>
    <t>123名刀网</t>
  </si>
  <si>
    <t>鳄鱼野营刀</t>
  </si>
  <si>
    <t>户外军品网</t>
  </si>
  <si>
    <t>军刀网</t>
  </si>
  <si>
    <t>中国刀剑网</t>
  </si>
  <si>
    <t>手工刀专卖网</t>
  </si>
  <si>
    <t>精品刀剑网</t>
  </si>
  <si>
    <t>名刃世家</t>
  </si>
  <si>
    <t>卖刀网</t>
  </si>
  <si>
    <t>开山刀砍刀网</t>
  </si>
  <si>
    <t>尼泊尔军用刀专卖网</t>
  </si>
  <si>
    <t>户外刀砍刀网</t>
  </si>
  <si>
    <t>野营砍刀网</t>
  </si>
  <si>
    <t>批发阳江刀网</t>
  </si>
  <si>
    <t>阳江刀刀网</t>
  </si>
  <si>
    <t>中国刀剑商城网</t>
  </si>
  <si>
    <t>世界名刀刀具网</t>
  </si>
  <si>
    <t>米尔军刀网</t>
  </si>
  <si>
    <t>世界名刀网</t>
  </si>
  <si>
    <t>中国刀剑品牌专卖店</t>
  </si>
  <si>
    <t>阳江买刀网</t>
  </si>
  <si>
    <t>52名刀网</t>
  </si>
  <si>
    <t>三菱刺刀专卖店官网</t>
  </si>
  <si>
    <t>户外刀网</t>
  </si>
  <si>
    <t>大鹏刀剑网</t>
  </si>
  <si>
    <t>158名刀网</t>
  </si>
  <si>
    <t>阳江军刀吧</t>
  </si>
  <si>
    <t>军刺网</t>
  </si>
  <si>
    <t>黑木鞋刀网</t>
  </si>
  <si>
    <t>世界名刀真品网</t>
  </si>
  <si>
    <t>户撒刀项老赛官网</t>
  </si>
  <si>
    <t>战狼野营刀</t>
  </si>
  <si>
    <t>开刃刀剑专卖店</t>
  </si>
  <si>
    <t>狗腿精刀网</t>
  </si>
  <si>
    <t>军匕专卖网</t>
  </si>
  <si>
    <t>战术刀网</t>
  </si>
  <si>
    <t>巴萨克名刀网</t>
  </si>
  <si>
    <t>刀友论坛网</t>
  </si>
  <si>
    <t>尼泊尔弯刀专营店</t>
  </si>
  <si>
    <t>野战砍刀网</t>
  </si>
  <si>
    <t>军刺刀具专卖网</t>
  </si>
  <si>
    <t>名品猎刀网</t>
  </si>
  <si>
    <t>刀迷世界</t>
  </si>
  <si>
    <t>野营刀具网</t>
  </si>
  <si>
    <t>军用名刀网</t>
  </si>
  <si>
    <t>阳江军刀店</t>
  </si>
  <si>
    <t>188名刀网</t>
  </si>
  <si>
    <t>阳江名刀网</t>
  </si>
  <si>
    <t>121精品刀具官网</t>
  </si>
  <si>
    <t>董姐批发行</t>
  </si>
  <si>
    <t>军品名刀网</t>
  </si>
  <si>
    <t>我爱棍刀网</t>
  </si>
  <si>
    <t>第一户外世界名刀</t>
  </si>
  <si>
    <t>阳江刀批发网</t>
  </si>
  <si>
    <t>119刀网军品</t>
  </si>
  <si>
    <t>匕首网</t>
  </si>
  <si>
    <t>巴克刀网</t>
  </si>
  <si>
    <t>董姐军品户外批发网</t>
  </si>
  <si>
    <t>三菱刺刀专卖店</t>
  </si>
  <si>
    <t>丛林刀具网</t>
  </si>
  <si>
    <t>北方先锋刀网</t>
  </si>
  <si>
    <t>加强版三菱刺刀专卖店</t>
  </si>
  <si>
    <t>三棱手刺官网</t>
  </si>
  <si>
    <t>狗腿刀精刀网</t>
  </si>
  <si>
    <t>刀兵坊</t>
  </si>
  <si>
    <t>折刀网</t>
  </si>
  <si>
    <t>中国名刀网</t>
  </si>
  <si>
    <t>董姐名刀专卖店官方网</t>
  </si>
  <si>
    <t>名刀户外网</t>
  </si>
  <si>
    <t>52名刀专卖网</t>
  </si>
  <si>
    <t>先锋刀具商城</t>
  </si>
  <si>
    <t>主题名刀网</t>
  </si>
  <si>
    <t>户外刀具联盟网</t>
  </si>
  <si>
    <t>军用刀具专卖店</t>
  </si>
  <si>
    <t>藏刃阁刀具商城</t>
  </si>
  <si>
    <t>119刀网</t>
  </si>
  <si>
    <t>世界名刀户外网</t>
  </si>
  <si>
    <t>名刀网</t>
  </si>
  <si>
    <t>先锋君品网</t>
  </si>
  <si>
    <t>砍刀专卖商城</t>
  </si>
  <si>
    <t>第一户外名刀专卖网</t>
  </si>
  <si>
    <t>阳江砍刀专卖网</t>
  </si>
  <si>
    <t>巨富名刀网</t>
  </si>
  <si>
    <t>甘肃保安腰刀官网</t>
  </si>
  <si>
    <t>夹钢短刀专卖店</t>
  </si>
  <si>
    <t>保安腰刀折花刀官网</t>
  </si>
  <si>
    <t>君品名刃网</t>
  </si>
  <si>
    <t>户外阳江刀网</t>
  </si>
  <si>
    <t>不凡军品网</t>
  </si>
  <si>
    <t>百兵坊</t>
  </si>
  <si>
    <t>中国刀网</t>
  </si>
  <si>
    <t>百兵行刀具网</t>
  </si>
  <si>
    <t>刀迷汇</t>
  </si>
  <si>
    <t>董姐刀剑网</t>
  </si>
  <si>
    <t>三棱刺官方展示商城</t>
  </si>
  <si>
    <t>士兵网军品军刀</t>
  </si>
  <si>
    <t>黑木鞋刀剑</t>
  </si>
  <si>
    <t>户外刀具批发行</t>
  </si>
  <si>
    <t>世界名刀店</t>
  </si>
  <si>
    <t>董姐刀剑</t>
  </si>
  <si>
    <t>铁血军刀店</t>
  </si>
  <si>
    <t>悍刀行官网</t>
  </si>
  <si>
    <t>名刀汇</t>
  </si>
  <si>
    <t>军刀商城</t>
  </si>
  <si>
    <t>军刺刀具网</t>
  </si>
  <si>
    <t>开山刀具网</t>
  </si>
  <si>
    <t>格斗刀具网</t>
  </si>
  <si>
    <t>百刀网</t>
  </si>
  <si>
    <t>冷锋刀铺</t>
  </si>
  <si>
    <t>蝴蝶刀网</t>
  </si>
  <si>
    <t>野外刀具网</t>
  </si>
  <si>
    <t>刀锋户外</t>
  </si>
  <si>
    <t>西点刀具网</t>
  </si>
  <si>
    <t>阳江刀剑直销网</t>
  </si>
  <si>
    <t>开山刀网</t>
  </si>
  <si>
    <t>冷锋刀剑</t>
  </si>
  <si>
    <t>战术直刀网</t>
  </si>
  <si>
    <t>百兵斋</t>
  </si>
  <si>
    <t>十七号刀铺</t>
  </si>
  <si>
    <t>军刀户外商城</t>
  </si>
  <si>
    <t>刀迷会名刀网</t>
  </si>
  <si>
    <t>阳江刀剑专卖站</t>
  </si>
  <si>
    <t>阳江户外刀具专卖站</t>
  </si>
  <si>
    <t>董姐户外刀具专卖站</t>
  </si>
  <si>
    <t>玉华户外刀具专卖站</t>
  </si>
  <si>
    <t>防身刀具专卖站</t>
  </si>
  <si>
    <t>户外刀具专卖网</t>
  </si>
  <si>
    <t>户外砍刀专卖网</t>
  </si>
  <si>
    <t>霸霸砍刀网</t>
  </si>
  <si>
    <t>阳江砍刀网</t>
  </si>
  <si>
    <t>阳江砍刀专卖站</t>
  </si>
  <si>
    <t>猎杀刀专卖网</t>
  </si>
  <si>
    <t>董姐名刀网</t>
  </si>
  <si>
    <t>野营开山刀具网</t>
  </si>
  <si>
    <t>玉华刀具网</t>
  </si>
  <si>
    <t>水源刃剑网</t>
  </si>
  <si>
    <t>品刀阁</t>
  </si>
  <si>
    <t>刀迷会</t>
  </si>
  <si>
    <t>精刀商城</t>
  </si>
  <si>
    <t>世界名刀买卖网</t>
  </si>
  <si>
    <t>战刀网</t>
  </si>
  <si>
    <t>户外战刀专卖网</t>
  </si>
  <si>
    <t>双刃刀具专卖网</t>
  </si>
  <si>
    <t>阳江地下刀具批发网</t>
  </si>
  <si>
    <t>阳江正品刀具批发网</t>
  </si>
  <si>
    <t>不凡刀具网</t>
  </si>
  <si>
    <t>森刀户外专卖网</t>
  </si>
  <si>
    <t>死亡刀具专卖网</t>
  </si>
  <si>
    <t>主题刀网主题名品网</t>
  </si>
  <si>
    <t>蝴蝶刀官网</t>
  </si>
  <si>
    <t>刀具之家网</t>
  </si>
  <si>
    <t>特价阳江刀网</t>
  </si>
  <si>
    <t>折刀刀网站</t>
  </si>
  <si>
    <t>求生刀户外网</t>
  </si>
  <si>
    <t>匕首猎刀户外网</t>
  </si>
  <si>
    <t>大砍刀户外网</t>
  </si>
  <si>
    <t>米克户外网</t>
  </si>
  <si>
    <t>大齐军刀</t>
  </si>
  <si>
    <t>北方先锋刀具网</t>
  </si>
  <si>
    <t>开山刀专买店</t>
  </si>
  <si>
    <t>名刀飞龙网</t>
  </si>
  <si>
    <t>华锐刀网</t>
  </si>
  <si>
    <t>仿制警服</t>
  </si>
  <si>
    <t>警用催泪剂</t>
  </si>
  <si>
    <t>警用电击器</t>
  </si>
  <si>
    <t>警用安全指示牌</t>
  </si>
  <si>
    <t>警用标志</t>
  </si>
  <si>
    <t>警察肩章</t>
  </si>
  <si>
    <t>警用肩章</t>
  </si>
  <si>
    <t>警用电击棒</t>
  </si>
  <si>
    <t>高压警棍</t>
  </si>
  <si>
    <t>警察徽章</t>
  </si>
  <si>
    <t>高仿警察证</t>
  </si>
  <si>
    <t>警用电棒</t>
  </si>
  <si>
    <t>假警官证</t>
  </si>
  <si>
    <t>高仿军官证</t>
  </si>
  <si>
    <t>警用手铐</t>
  </si>
  <si>
    <t>警用催泪弹</t>
  </si>
  <si>
    <t>警官证</t>
  </si>
  <si>
    <t>警察证</t>
  </si>
  <si>
    <t>警察胸标</t>
  </si>
  <si>
    <t>警察作训服</t>
  </si>
  <si>
    <t>警灯</t>
  </si>
  <si>
    <t>警用钢叉</t>
  </si>
  <si>
    <t>手铐</t>
  </si>
  <si>
    <t>特警作战服</t>
  </si>
  <si>
    <t>警帽</t>
  </si>
  <si>
    <t>警用器材</t>
  </si>
  <si>
    <t>警用臂章</t>
  </si>
  <si>
    <t>电警棍</t>
  </si>
  <si>
    <t>高仿警服</t>
  </si>
  <si>
    <t>高压电警棍</t>
  </si>
  <si>
    <t>交警警服</t>
  </si>
  <si>
    <t>警察执勤服</t>
  </si>
  <si>
    <t>警服</t>
  </si>
  <si>
    <t>警衔</t>
  </si>
  <si>
    <t>警用甩棍</t>
  </si>
  <si>
    <t>武警作战服</t>
  </si>
  <si>
    <t>仿真警服</t>
  </si>
  <si>
    <t>警徽</t>
  </si>
  <si>
    <t>高仿警官证</t>
  </si>
  <si>
    <t>警服肩章</t>
  </si>
  <si>
    <t>警用电棍</t>
  </si>
  <si>
    <t>长治筋</t>
  </si>
  <si>
    <t>盐酸羟亚胺</t>
  </si>
  <si>
    <t>盐酸麻黄素</t>
  </si>
  <si>
    <t>亚甲基二氧苯基</t>
  </si>
  <si>
    <t>替马西泮</t>
  </si>
  <si>
    <t>沙菲片</t>
  </si>
  <si>
    <t>去氧麻黄碱</t>
  </si>
  <si>
    <t>普拉西泮</t>
  </si>
  <si>
    <t>莫达非尼</t>
  </si>
  <si>
    <t>麦司卡林</t>
  </si>
  <si>
    <t>伪麻黄素</t>
  </si>
  <si>
    <t>麦角乙二胺</t>
  </si>
  <si>
    <t>麻黄素羟亚胺</t>
  </si>
  <si>
    <t>麻黄素</t>
  </si>
  <si>
    <t>麻黄浸膏</t>
  </si>
  <si>
    <t>麻黄碱</t>
  </si>
  <si>
    <t>麻果</t>
  </si>
  <si>
    <t>黎城辣面</t>
  </si>
  <si>
    <t>甲硝西泮</t>
  </si>
  <si>
    <t>甲卡西酮</t>
  </si>
  <si>
    <t>海乐神</t>
  </si>
  <si>
    <t>氟硝西泮</t>
  </si>
  <si>
    <t>黄樟素</t>
  </si>
  <si>
    <t>麦角新碱</t>
  </si>
  <si>
    <t>麦角二乙胺</t>
  </si>
  <si>
    <t>二甲氧基苯乙胺</t>
  </si>
  <si>
    <t>三氯甲烷</t>
  </si>
  <si>
    <t>地索吗啡</t>
  </si>
  <si>
    <t>硫代芬太尼</t>
  </si>
  <si>
    <t>右吗拉胺</t>
  </si>
  <si>
    <t>苯基－丙酮</t>
  </si>
  <si>
    <t>乙醚</t>
  </si>
  <si>
    <t>异黄樟素</t>
  </si>
  <si>
    <t>黄樟油</t>
  </si>
  <si>
    <t>γ-羟基丁酸</t>
  </si>
  <si>
    <t>k粉</t>
  </si>
  <si>
    <t>二亚甲基双氧苯丙胺</t>
  </si>
  <si>
    <t>副甲氧基安非他明</t>
  </si>
  <si>
    <t>二甲氧基-溴苯乙胺</t>
  </si>
  <si>
    <t>醋氢可待因</t>
  </si>
  <si>
    <t>阿法甲基芬太尼</t>
  </si>
  <si>
    <t>二乙噻丁</t>
  </si>
  <si>
    <t>贝齐米特</t>
  </si>
  <si>
    <t>季戊四醇</t>
  </si>
  <si>
    <t>麻古制作技术</t>
  </si>
  <si>
    <t>喷他佐辛</t>
  </si>
  <si>
    <t>苯甲曲秦</t>
  </si>
  <si>
    <t>哌苯甲醇</t>
  </si>
  <si>
    <t>四氢西泮</t>
  </si>
  <si>
    <t>丙己君</t>
  </si>
  <si>
    <t>扎来普隆</t>
  </si>
  <si>
    <t>罂粟壳</t>
  </si>
  <si>
    <t>氢吗啡醇</t>
  </si>
  <si>
    <t>舒芬太尼</t>
  </si>
  <si>
    <t>对氟芬太尼</t>
  </si>
  <si>
    <t>去甲吗啡</t>
  </si>
  <si>
    <t>非那丙胺</t>
  </si>
  <si>
    <t>可多克辛</t>
  </si>
  <si>
    <t>邻氯苯基环戊酮</t>
  </si>
  <si>
    <t>氯硝西泮</t>
  </si>
  <si>
    <t>六氢大麻酚</t>
  </si>
  <si>
    <t>力月西片</t>
  </si>
  <si>
    <t>卡西酮</t>
  </si>
  <si>
    <t>咖啡因</t>
  </si>
  <si>
    <t>甲基苯丙胺</t>
  </si>
  <si>
    <t>甲基安非他明</t>
  </si>
  <si>
    <t>酣乐欣</t>
  </si>
  <si>
    <t>二甲基安非他明</t>
  </si>
  <si>
    <t>地西泮</t>
  </si>
  <si>
    <t>苯巴比妥</t>
  </si>
  <si>
    <t>安钠咖</t>
  </si>
  <si>
    <t>安非他明</t>
  </si>
  <si>
    <t>ghb水</t>
  </si>
  <si>
    <t>盐酸麻黄碱</t>
  </si>
  <si>
    <t>香港GHB粉</t>
  </si>
  <si>
    <t>香港ghb</t>
  </si>
  <si>
    <t>天然咖啡因</t>
  </si>
  <si>
    <t>去甲伪麻黄碱</t>
  </si>
  <si>
    <t>去甲麻黄素</t>
  </si>
  <si>
    <t>普斯普剂</t>
  </si>
  <si>
    <t>尼美西泮</t>
  </si>
  <si>
    <t>麻古</t>
  </si>
  <si>
    <t>氯胺酮</t>
  </si>
  <si>
    <t>氯氨酮</t>
  </si>
  <si>
    <t>盐酸氯胺酮</t>
  </si>
  <si>
    <t>安眠酮</t>
  </si>
  <si>
    <t>盐酸曲马多</t>
  </si>
  <si>
    <t>甲基麻黄素</t>
  </si>
  <si>
    <t>胡椒醛</t>
  </si>
  <si>
    <t>缅古配方</t>
  </si>
  <si>
    <t>麦角酸提炼技术</t>
  </si>
  <si>
    <t>缅古制作方法</t>
  </si>
  <si>
    <t>咖啡碱</t>
  </si>
  <si>
    <t>甲基苯丙胺制作方法</t>
  </si>
  <si>
    <t>海洛因制作方法</t>
  </si>
  <si>
    <t>冰毒技术</t>
  </si>
  <si>
    <t>苯基甲酮</t>
  </si>
  <si>
    <t>冰砖</t>
  </si>
  <si>
    <t>麦角酸二乙酰胺</t>
  </si>
  <si>
    <t>大麻烟</t>
  </si>
  <si>
    <t>缅果</t>
  </si>
  <si>
    <t>GHB原液</t>
  </si>
  <si>
    <t>香料精灵</t>
  </si>
  <si>
    <t>倍它洛尔</t>
  </si>
  <si>
    <t>苯丙胺</t>
  </si>
  <si>
    <t>天然可卡因</t>
  </si>
  <si>
    <t>去氧麻黄素</t>
  </si>
  <si>
    <t>麦角酸二乙胺</t>
  </si>
  <si>
    <t>麦角胺</t>
  </si>
  <si>
    <t>盐酸羟亚胺 </t>
  </si>
  <si>
    <t>摇头丸配方</t>
  </si>
  <si>
    <t>二乙酰吗啡</t>
  </si>
  <si>
    <t>丁丙诺啡</t>
  </si>
  <si>
    <t>氟硝安定</t>
  </si>
  <si>
    <t>安纳咖</t>
  </si>
  <si>
    <t>戊巴比妥</t>
  </si>
  <si>
    <t>甲米雷司</t>
  </si>
  <si>
    <t>芬乙茶碱</t>
  </si>
  <si>
    <t>瑞芬太尼</t>
  </si>
  <si>
    <t>甲基苯丙胺合成方法</t>
  </si>
  <si>
    <t>氯胺酮制作配方</t>
  </si>
  <si>
    <t>k粉制作方法</t>
  </si>
  <si>
    <t>FM2</t>
  </si>
  <si>
    <t>k粉制作技术</t>
  </si>
  <si>
    <t>麻古制作方法</t>
  </si>
  <si>
    <t>左旋麻黄素</t>
  </si>
  <si>
    <t>甲基安非他命</t>
  </si>
  <si>
    <t>甲苯喹唑酮</t>
  </si>
  <si>
    <t>邻氨基苯甲酸</t>
  </si>
  <si>
    <t>麻果配方</t>
  </si>
  <si>
    <t>相思红娘粉</t>
  </si>
  <si>
    <t>云南情蛊</t>
  </si>
  <si>
    <t>亚甲二氧基甲基苯丙胺</t>
  </si>
  <si>
    <t>羟基丁酸</t>
  </si>
  <si>
    <t>燃料飞行员</t>
  </si>
  <si>
    <t>飞行燃料weed</t>
  </si>
  <si>
    <t>ghb</t>
  </si>
  <si>
    <t>异戊巴比妥</t>
  </si>
  <si>
    <t>去甲麻黄碱</t>
  </si>
  <si>
    <t>二甲氧基乙基安非他明</t>
  </si>
  <si>
    <t>苯乙酸</t>
  </si>
  <si>
    <t>醋酸酐</t>
  </si>
  <si>
    <t>N－乙酰邻氨基苯酸</t>
  </si>
  <si>
    <t>左旋麻黃素</t>
  </si>
  <si>
    <t>LSD迷幻药</t>
  </si>
  <si>
    <t>GHB水</t>
  </si>
  <si>
    <t>胡椒基甲酮</t>
  </si>
  <si>
    <t>麻黃素</t>
  </si>
  <si>
    <t>伪麻黄碱</t>
  </si>
  <si>
    <t>阿片</t>
  </si>
  <si>
    <t>埃托啡</t>
  </si>
  <si>
    <t>羟考酮</t>
  </si>
  <si>
    <t>二亚甲基双氧安非他明</t>
  </si>
  <si>
    <t>芬美曲秦</t>
  </si>
  <si>
    <t>哌啶</t>
  </si>
  <si>
    <t>情蛊</t>
  </si>
  <si>
    <t>美托酮</t>
  </si>
  <si>
    <t>飞叶子燃料</t>
  </si>
  <si>
    <t>冰毒提炼教程</t>
  </si>
  <si>
    <t>地洛西泮</t>
  </si>
  <si>
    <t>乙氯维诺</t>
  </si>
  <si>
    <t>芬普雷司</t>
  </si>
  <si>
    <t>卤沙唑仑</t>
  </si>
  <si>
    <t>咪达唑仑</t>
  </si>
  <si>
    <t>匹莫林</t>
  </si>
  <si>
    <t>阿芬太尼</t>
  </si>
  <si>
    <t>芬太尼</t>
  </si>
  <si>
    <t>癸硼烷</t>
  </si>
  <si>
    <t>甲氧麻黄酮</t>
  </si>
  <si>
    <t>甲基甲卡西酮</t>
  </si>
  <si>
    <t>布苯丙胺</t>
  </si>
  <si>
    <t>二乙基色胺</t>
  </si>
  <si>
    <t>哌醋甲酯</t>
  </si>
  <si>
    <t>依他喹酮</t>
  </si>
  <si>
    <t>唛可奈因</t>
  </si>
  <si>
    <t>苯环利定</t>
  </si>
  <si>
    <t>迷幻蘑菇</t>
  </si>
  <si>
    <t>美沙酮</t>
  </si>
  <si>
    <t>恩华三唑仑</t>
  </si>
  <si>
    <t>硝甲西泮</t>
  </si>
  <si>
    <t>植物冰</t>
  </si>
  <si>
    <t>二甲氧基安非他明</t>
  </si>
  <si>
    <t>三甲氧基安非他明</t>
  </si>
  <si>
    <t>巴比妥</t>
  </si>
  <si>
    <t>溴西泮</t>
  </si>
  <si>
    <t>奥列巴文</t>
  </si>
  <si>
    <t>哌腈米特</t>
  </si>
  <si>
    <t>右丙氧芬</t>
  </si>
  <si>
    <t>古可叶</t>
  </si>
  <si>
    <t>甲基乙基酮</t>
  </si>
  <si>
    <t>朝鲜冰</t>
  </si>
  <si>
    <t>麻古配方</t>
  </si>
  <si>
    <t>罂粟碱</t>
  </si>
  <si>
    <t>摇头丸制作方法</t>
  </si>
  <si>
    <t>脱氧麻黄碱</t>
  </si>
  <si>
    <t>缅古制作技术</t>
  </si>
  <si>
    <t>黄牙签</t>
  </si>
  <si>
    <t>森西大芽</t>
  </si>
  <si>
    <t>weed叶子</t>
  </si>
  <si>
    <t>氯胺酮制作方法</t>
  </si>
  <si>
    <t>咕噜壶</t>
  </si>
  <si>
    <t>溜冰壶</t>
  </si>
  <si>
    <t>吸毒冰壶</t>
  </si>
  <si>
    <t>钻石冰</t>
  </si>
  <si>
    <t>黄冰</t>
  </si>
  <si>
    <t>飞叶子</t>
  </si>
  <si>
    <t>纯缅麻古</t>
  </si>
  <si>
    <t>weed种植</t>
  </si>
  <si>
    <t>冰毒的制作方法</t>
  </si>
  <si>
    <t>福寿膏</t>
  </si>
  <si>
    <t>麻果壶</t>
  </si>
  <si>
    <t>迷糊蘑菇尼</t>
  </si>
  <si>
    <t>weed燃料</t>
  </si>
  <si>
    <t>自制K粉教程</t>
  </si>
  <si>
    <t>冰妹陪玩</t>
  </si>
  <si>
    <t>飞行员燃料</t>
  </si>
  <si>
    <t>麻古壶</t>
  </si>
  <si>
    <t>白粉妹陪玩</t>
  </si>
  <si>
    <t>飞草</t>
  </si>
  <si>
    <t>假言正</t>
  </si>
  <si>
    <t>假卫生许可证</t>
  </si>
  <si>
    <t>假退伍证</t>
  </si>
  <si>
    <t>假会计证</t>
  </si>
  <si>
    <t>高仿证</t>
  </si>
  <si>
    <t>假牌照</t>
  </si>
  <si>
    <t>假文凭</t>
  </si>
  <si>
    <t>高仿学位证</t>
  </si>
  <si>
    <t>假结婚证</t>
  </si>
  <si>
    <t>高仿户口本</t>
  </si>
  <si>
    <t>假户口本</t>
  </si>
  <si>
    <t>假身份证</t>
  </si>
  <si>
    <t>高仿身份证</t>
  </si>
  <si>
    <t>假军官证</t>
  </si>
  <si>
    <t>军官证样本</t>
  </si>
  <si>
    <t>假证件</t>
  </si>
  <si>
    <t>假车牌</t>
  </si>
  <si>
    <t>军车套牌</t>
  </si>
  <si>
    <t>假出生证</t>
  </si>
  <si>
    <t>毕业文凭</t>
  </si>
  <si>
    <t>假学士学位</t>
  </si>
  <si>
    <t>假职业资格证</t>
  </si>
  <si>
    <t>机动车登记证</t>
  </si>
  <si>
    <t>假死亡证明</t>
  </si>
  <si>
    <t>假特种操作证</t>
  </si>
  <si>
    <t>办证刻章公司</t>
  </si>
  <si>
    <t>证件制作网</t>
  </si>
  <si>
    <t>刻章办证公司</t>
  </si>
  <si>
    <t>真实民办学历</t>
  </si>
  <si>
    <t>汇乐教育</t>
  </si>
  <si>
    <t>高仿证件网</t>
  </si>
  <si>
    <t>本地办证网</t>
  </si>
  <si>
    <t>假毕业证在哪里办</t>
  </si>
  <si>
    <t>高仿学位证多少钱</t>
  </si>
  <si>
    <t>网上办证学历</t>
  </si>
  <si>
    <t>东南亚证件集团</t>
  </si>
  <si>
    <t>专业办证公司</t>
  </si>
  <si>
    <t>文凭代办网</t>
  </si>
  <si>
    <t>办证刻章</t>
  </si>
  <si>
    <t>办证网</t>
  </si>
  <si>
    <t>证件网</t>
  </si>
  <si>
    <t>办证服务公司</t>
  </si>
  <si>
    <t>办证工作室</t>
  </si>
  <si>
    <t>办证公司网</t>
  </si>
  <si>
    <t>jia币</t>
  </si>
  <si>
    <t>假钞</t>
  </si>
  <si>
    <t>假币</t>
  </si>
  <si>
    <t>钞票</t>
  </si>
  <si>
    <t>纸币</t>
  </si>
  <si>
    <t>硬币模具</t>
  </si>
  <si>
    <t>高仿钞</t>
  </si>
  <si>
    <t>高仿人民币</t>
  </si>
  <si>
    <t>假钱</t>
  </si>
  <si>
    <t>伪钞</t>
  </si>
  <si>
    <t>伪币</t>
  </si>
  <si>
    <t>硬币</t>
  </si>
  <si>
    <t>假币模具</t>
  </si>
  <si>
    <t>假rmb</t>
  </si>
  <si>
    <t>假钱官网</t>
  </si>
  <si>
    <t>假钱货源网</t>
  </si>
  <si>
    <t>假钞货源网</t>
  </si>
  <si>
    <t>黑市集团看货网站</t>
  </si>
  <si>
    <t>假币货源网</t>
  </si>
  <si>
    <t>代理发票公司</t>
  </si>
  <si>
    <t>100%真票</t>
  </si>
  <si>
    <t>机打发票</t>
  </si>
  <si>
    <t>普通增值税发票</t>
  </si>
  <si>
    <t>仿真发票网</t>
  </si>
  <si>
    <t>百分百真票</t>
  </si>
  <si>
    <t>哪里可以开票</t>
  </si>
  <si>
    <t>开票公司</t>
  </si>
  <si>
    <t>上海开票公司</t>
  </si>
  <si>
    <t>代理开票公司</t>
  </si>
  <si>
    <t>开票公司代理</t>
  </si>
  <si>
    <t>发嘌</t>
  </si>
  <si>
    <t>代办发票公司</t>
  </si>
  <si>
    <t>发漂</t>
  </si>
  <si>
    <t>发缥</t>
  </si>
  <si>
    <t>发剽</t>
  </si>
  <si>
    <t>售fa票</t>
  </si>
  <si>
    <t>售发票</t>
  </si>
  <si>
    <t>售发嘌</t>
  </si>
  <si>
    <t>售发缥</t>
  </si>
  <si>
    <t>售发剽</t>
  </si>
  <si>
    <t>售发漂</t>
  </si>
  <si>
    <t>售正规真票</t>
  </si>
  <si>
    <t>销售发漂</t>
  </si>
  <si>
    <t>销售正规真票</t>
  </si>
  <si>
    <t>销售fa票</t>
  </si>
  <si>
    <t>销售发票</t>
  </si>
  <si>
    <t>销售发嘌</t>
  </si>
  <si>
    <t>销售发缥</t>
  </si>
  <si>
    <t>销售发剽</t>
  </si>
  <si>
    <t>开瞟发剽</t>
  </si>
  <si>
    <t>开瞟发漂</t>
  </si>
  <si>
    <t>开瞟正规真票</t>
  </si>
  <si>
    <t>开瞟fa票</t>
  </si>
  <si>
    <t>开瞟发票</t>
  </si>
  <si>
    <t>开瞟发嘌</t>
  </si>
  <si>
    <t>开瞟发缥</t>
  </si>
  <si>
    <t>买卖发缥</t>
  </si>
  <si>
    <t>买卖发剽</t>
  </si>
  <si>
    <t>买卖发漂</t>
  </si>
  <si>
    <t>买卖正规真票</t>
  </si>
  <si>
    <t>买卖fa票</t>
  </si>
  <si>
    <t>买卖发票</t>
  </si>
  <si>
    <t>买卖发嘌</t>
  </si>
  <si>
    <t>代开发嘌</t>
  </si>
  <si>
    <t>代开发缥</t>
  </si>
  <si>
    <t>代开发剽</t>
  </si>
  <si>
    <t>代开发漂</t>
  </si>
  <si>
    <t>代开正规真票</t>
  </si>
  <si>
    <t>代开fa票</t>
  </si>
  <si>
    <t>代办发票</t>
  </si>
  <si>
    <t>代办发嘌</t>
  </si>
  <si>
    <t>代办发缥</t>
  </si>
  <si>
    <t>代办发剽</t>
  </si>
  <si>
    <t>代办发漂</t>
  </si>
  <si>
    <t>代办正规真票</t>
  </si>
  <si>
    <t>代办fa票</t>
  </si>
  <si>
    <t>票据fa票</t>
  </si>
  <si>
    <t>票据发票</t>
  </si>
  <si>
    <t>票据发嘌</t>
  </si>
  <si>
    <t>票据发缥</t>
  </si>
  <si>
    <t>票据发剽</t>
  </si>
  <si>
    <t>票据发漂</t>
  </si>
  <si>
    <t>票据正规真票</t>
  </si>
  <si>
    <t>买正规真票</t>
  </si>
  <si>
    <t>买fa票</t>
  </si>
  <si>
    <t>买发票</t>
  </si>
  <si>
    <t>买发嘌</t>
  </si>
  <si>
    <t>买发缥</t>
  </si>
  <si>
    <t>买发剽</t>
  </si>
  <si>
    <t>买发漂</t>
  </si>
  <si>
    <t>转让发漂</t>
  </si>
  <si>
    <t>转让正规真票</t>
  </si>
  <si>
    <t>转让fa票</t>
  </si>
  <si>
    <t>转让发票</t>
  </si>
  <si>
    <t>转让发嘌</t>
  </si>
  <si>
    <t>转让发缥</t>
  </si>
  <si>
    <t>转让发剽</t>
  </si>
  <si>
    <t>回收发剽</t>
  </si>
  <si>
    <t>回收发漂</t>
  </si>
  <si>
    <t>回收正规真票</t>
  </si>
  <si>
    <t>回收fa票</t>
  </si>
  <si>
    <t>回收发票</t>
  </si>
  <si>
    <t>回收发嘌</t>
  </si>
  <si>
    <t>回收发缥</t>
  </si>
  <si>
    <t>批发发缥</t>
  </si>
  <si>
    <t>批发发剽</t>
  </si>
  <si>
    <t>批发发漂</t>
  </si>
  <si>
    <t>批发正规真票</t>
  </si>
  <si>
    <t>批发fa票</t>
  </si>
  <si>
    <t>批发发票</t>
  </si>
  <si>
    <t>批发发嘌</t>
  </si>
  <si>
    <t>代理发嘌</t>
  </si>
  <si>
    <t>代理发缥</t>
  </si>
  <si>
    <t>代理发剽</t>
  </si>
  <si>
    <t>代理发漂</t>
  </si>
  <si>
    <t>代理正规真票</t>
  </si>
  <si>
    <t>代理fa票</t>
  </si>
  <si>
    <t>代理发票</t>
  </si>
  <si>
    <t>提供发票</t>
  </si>
  <si>
    <t>提供发嘌</t>
  </si>
  <si>
    <t>提供发缥</t>
  </si>
  <si>
    <t>提供发剽</t>
  </si>
  <si>
    <t>提供发漂</t>
  </si>
  <si>
    <t>提供正规真票</t>
  </si>
  <si>
    <t>提供fa票</t>
  </si>
  <si>
    <t>供应fa票</t>
  </si>
  <si>
    <t>供应发票</t>
  </si>
  <si>
    <t>供应发嘌</t>
  </si>
  <si>
    <t>供应发缥</t>
  </si>
  <si>
    <t>供应发剽</t>
  </si>
  <si>
    <t>供应发漂</t>
  </si>
  <si>
    <t>供应正规真票</t>
  </si>
  <si>
    <t>开正规真票</t>
  </si>
  <si>
    <t>开fa票</t>
  </si>
  <si>
    <t>开发票</t>
  </si>
  <si>
    <t>开发嘌</t>
  </si>
  <si>
    <t>开发缥</t>
  </si>
  <si>
    <t>开发剽</t>
  </si>
  <si>
    <t>开发漂</t>
  </si>
  <si>
    <t>克隆发漂</t>
  </si>
  <si>
    <t>克隆正规真票</t>
  </si>
  <si>
    <t>克隆fa票</t>
  </si>
  <si>
    <t>克隆发票</t>
  </si>
  <si>
    <t>克隆发嘌</t>
  </si>
  <si>
    <t>克隆发缥</t>
  </si>
  <si>
    <t>克隆发剽</t>
  </si>
  <si>
    <t>卖发剽</t>
  </si>
  <si>
    <t>卖发漂</t>
  </si>
  <si>
    <t>卖正规真票</t>
  </si>
  <si>
    <t>卖fa票</t>
  </si>
  <si>
    <t>卖发票</t>
  </si>
  <si>
    <t>卖发嘌</t>
  </si>
  <si>
    <t>卖发缥</t>
  </si>
  <si>
    <t>求购发缥</t>
  </si>
  <si>
    <t>求购发剽</t>
  </si>
  <si>
    <t>求购发漂</t>
  </si>
  <si>
    <t>求购正规真票</t>
  </si>
  <si>
    <t>求购fa票</t>
  </si>
  <si>
    <t>求购发票</t>
  </si>
  <si>
    <t>求购发嘌</t>
  </si>
  <si>
    <t>出售发嘌</t>
  </si>
  <si>
    <t>出售发缥</t>
  </si>
  <si>
    <t>出售发剽</t>
  </si>
  <si>
    <t>出售发漂</t>
  </si>
  <si>
    <t>出售正规真票</t>
  </si>
  <si>
    <t>出售fa票</t>
  </si>
  <si>
    <t>出售发票</t>
  </si>
  <si>
    <t>办理发票</t>
  </si>
  <si>
    <t>办理发嘌</t>
  </si>
  <si>
    <t>办理发缥</t>
  </si>
  <si>
    <t>办理发剽</t>
  </si>
  <si>
    <t>办理发漂</t>
  </si>
  <si>
    <t>办理正规真票</t>
  </si>
  <si>
    <t>办理fa票</t>
  </si>
  <si>
    <t>卧底窃听软件</t>
  </si>
  <si>
    <t>xwodi软件</t>
  </si>
  <si>
    <t>手机定位监听软件</t>
  </si>
  <si>
    <t>手机监听设备</t>
  </si>
  <si>
    <t>手机GSM监听设备</t>
  </si>
  <si>
    <t>监听器软件</t>
  </si>
  <si>
    <t>手机007间谍软件</t>
  </si>
  <si>
    <t>偷听软件</t>
  </si>
  <si>
    <t>监听软件</t>
  </si>
  <si>
    <t>手机卧底监听软件</t>
  </si>
  <si>
    <t>潜伏者手机监听软件</t>
  </si>
  <si>
    <t>手机偷听软件</t>
  </si>
  <si>
    <t>手机监听定位软件</t>
  </si>
  <si>
    <t>手机远程卧底软件</t>
  </si>
  <si>
    <t>手机监控软件</t>
  </si>
  <si>
    <t>手机偷听器软件</t>
  </si>
  <si>
    <t>手机X卧底软件</t>
  </si>
  <si>
    <t>安卓手机卧底软件</t>
  </si>
  <si>
    <t>手机窃听软件</t>
  </si>
  <si>
    <t>手机远程监控软件</t>
  </si>
  <si>
    <t>移动电话卧底软件</t>
  </si>
  <si>
    <t>智能偷听软件</t>
  </si>
  <si>
    <t>手机卧底软件</t>
  </si>
  <si>
    <t>卧底监控软件</t>
  </si>
  <si>
    <t>手机间谍软件</t>
  </si>
  <si>
    <t>手机监听软件</t>
  </si>
  <si>
    <t>x卧底软件</t>
  </si>
  <si>
    <t>spyera软件</t>
  </si>
  <si>
    <t>特洛伊卧底软件</t>
  </si>
  <si>
    <t>卧底定位软件</t>
  </si>
  <si>
    <t>手机监听王</t>
  </si>
  <si>
    <t>GSM监听设备</t>
  </si>
  <si>
    <t>烈鹰手机监听</t>
  </si>
  <si>
    <t>手机监听官网</t>
  </si>
  <si>
    <t>lurker软件</t>
  </si>
  <si>
    <t>X卧底</t>
  </si>
  <si>
    <t>特洛伊卧底软件官方网</t>
  </si>
  <si>
    <t>x手机卧底软件官网</t>
  </si>
  <si>
    <t>找人报仇网</t>
  </si>
  <si>
    <t>帮人复仇</t>
  </si>
  <si>
    <t>打手网</t>
  </si>
  <si>
    <t>杀手网</t>
  </si>
  <si>
    <t>找杀手公司</t>
  </si>
  <si>
    <t>报仇公司</t>
  </si>
  <si>
    <t>雇人制造意外</t>
  </si>
  <si>
    <t>报仇网</t>
  </si>
  <si>
    <t>专业报仇网</t>
  </si>
  <si>
    <t>帮忙报仇免定金</t>
  </si>
  <si>
    <t>提供打手</t>
  </si>
  <si>
    <t>帮人复仇网</t>
  </si>
  <si>
    <t>替人报仇网</t>
  </si>
  <si>
    <t>雇打手网</t>
  </si>
  <si>
    <t>替人报仇</t>
  </si>
  <si>
    <t>买凶杀人</t>
  </si>
  <si>
    <t>替人复仇</t>
  </si>
  <si>
    <t>雇人复仇</t>
  </si>
  <si>
    <t>替人追债</t>
  </si>
  <si>
    <t>替人出气</t>
  </si>
  <si>
    <t>帮人出气</t>
  </si>
  <si>
    <t>找职业杀手</t>
  </si>
  <si>
    <t>替人消灾</t>
  </si>
  <si>
    <t>职业报仇</t>
  </si>
  <si>
    <t>专业报仇</t>
  </si>
  <si>
    <t>替人了仇</t>
  </si>
  <si>
    <t>帮人报仇</t>
  </si>
  <si>
    <t>秃鹰内脏全套</t>
  </si>
  <si>
    <t>代删负面贴文</t>
  </si>
  <si>
    <t>代删删帖公司</t>
  </si>
  <si>
    <t>代删负面信息</t>
  </si>
  <si>
    <t>代删负面评论</t>
  </si>
  <si>
    <t>代删负面微博</t>
  </si>
  <si>
    <t>代删负面论坛贴</t>
  </si>
  <si>
    <t>代删负面报道</t>
  </si>
  <si>
    <t>代删信息快照</t>
  </si>
  <si>
    <t>代删负面帖子</t>
  </si>
  <si>
    <t>代删百度贴吧帖子</t>
  </si>
  <si>
    <t>代删负面新闻</t>
  </si>
  <si>
    <t>代删负面消息</t>
  </si>
  <si>
    <t>代删负面视频</t>
  </si>
  <si>
    <t>代删不利信息</t>
  </si>
  <si>
    <t>代删天涯帖</t>
  </si>
  <si>
    <t>代删诽谤信息</t>
  </si>
  <si>
    <t>代删造谣信息</t>
  </si>
  <si>
    <t>代删负面评价</t>
  </si>
  <si>
    <t>代删网上信息</t>
  </si>
  <si>
    <t>代删论坛信息</t>
  </si>
  <si>
    <t>删帖负面贴文</t>
  </si>
  <si>
    <t>删帖删帖公司</t>
  </si>
  <si>
    <t>删帖负面信息</t>
  </si>
  <si>
    <t>删帖负面评论</t>
  </si>
  <si>
    <t>删帖负面微博</t>
  </si>
  <si>
    <t>删帖负面论坛贴</t>
  </si>
  <si>
    <t>删帖负面报道</t>
  </si>
  <si>
    <t>删帖信息快照</t>
  </si>
  <si>
    <t>删帖负面帖子</t>
  </si>
  <si>
    <t>删帖百度贴吧帖子</t>
  </si>
  <si>
    <t>删帖负面新闻</t>
  </si>
  <si>
    <t>删帖负面消息</t>
  </si>
  <si>
    <t>删帖负面视频</t>
  </si>
  <si>
    <t>删帖不利信息</t>
  </si>
  <si>
    <t>删帖天涯帖</t>
  </si>
  <si>
    <t>删帖诽谤信息</t>
  </si>
  <si>
    <t>删帖造谣信息</t>
  </si>
  <si>
    <t>删帖负面评价</t>
  </si>
  <si>
    <t>删帖网上信息</t>
  </si>
  <si>
    <t>删帖论坛信息</t>
  </si>
  <si>
    <t>提供负面贴文</t>
  </si>
  <si>
    <t>提供删帖公司</t>
  </si>
  <si>
    <t>提供负面信息</t>
  </si>
  <si>
    <t>提供负面评论</t>
  </si>
  <si>
    <t>提供负面微博</t>
  </si>
  <si>
    <t>提供负面论坛贴</t>
  </si>
  <si>
    <t>提供负面报道</t>
  </si>
  <si>
    <t>提供信息快照</t>
  </si>
  <si>
    <t>提供负面帖子</t>
  </si>
  <si>
    <t>提供百度贴吧帖子</t>
  </si>
  <si>
    <t>提供负面新闻</t>
  </si>
  <si>
    <t>提供负面消息</t>
  </si>
  <si>
    <t>提供负面视频</t>
  </si>
  <si>
    <t>提供不利信息</t>
  </si>
  <si>
    <t>提供天涯帖</t>
  </si>
  <si>
    <t>提供诽谤信息</t>
  </si>
  <si>
    <t>提供造谣信息</t>
  </si>
  <si>
    <t>提供负面评价</t>
  </si>
  <si>
    <t>提供网上信息</t>
  </si>
  <si>
    <t>提供论坛信息</t>
  </si>
  <si>
    <t>删除负面贴文</t>
  </si>
  <si>
    <t>删除删帖公司</t>
  </si>
  <si>
    <t>删除负面评论</t>
  </si>
  <si>
    <t>删除负面微博</t>
  </si>
  <si>
    <t>删除负面论坛贴</t>
  </si>
  <si>
    <t>删除负面报道</t>
  </si>
  <si>
    <t>删除信息快照</t>
  </si>
  <si>
    <t>删除负面帖子</t>
  </si>
  <si>
    <t>删除百度贴吧帖子</t>
  </si>
  <si>
    <t>删除负面新闻</t>
  </si>
  <si>
    <t>删除负面消息</t>
  </si>
  <si>
    <t>删除负面视频</t>
  </si>
  <si>
    <t>删除不利信息</t>
  </si>
  <si>
    <t>删除天涯帖</t>
  </si>
  <si>
    <t>删除诽谤信息</t>
  </si>
  <si>
    <t>删除造谣信息</t>
  </si>
  <si>
    <t>删除负面评价</t>
  </si>
  <si>
    <t>删除网上信息</t>
  </si>
  <si>
    <t>删除论坛信息</t>
  </si>
  <si>
    <t>清除负面贴文</t>
  </si>
  <si>
    <t>清除删帖公司</t>
  </si>
  <si>
    <t>清除负面信息</t>
  </si>
  <si>
    <t>清除负面评论</t>
  </si>
  <si>
    <t>清除负面微博</t>
  </si>
  <si>
    <t>清除负面论坛贴</t>
  </si>
  <si>
    <t>清除负面报道</t>
  </si>
  <si>
    <t>清除信息快照</t>
  </si>
  <si>
    <t>清除负面帖子</t>
  </si>
  <si>
    <t>清除百度贴吧帖子</t>
  </si>
  <si>
    <t>清除负面新闻</t>
  </si>
  <si>
    <t>清除负面消息</t>
  </si>
  <si>
    <t>清除负面视频</t>
  </si>
  <si>
    <t>清除不利信息</t>
  </si>
  <si>
    <t>清除天涯帖</t>
  </si>
  <si>
    <t>清除诽谤信息</t>
  </si>
  <si>
    <t>清除造谣信息</t>
  </si>
  <si>
    <t>清除负面评价</t>
  </si>
  <si>
    <t>清除网上信息</t>
  </si>
  <si>
    <t>清除论坛信息</t>
  </si>
  <si>
    <t>快删负面贴文</t>
  </si>
  <si>
    <t>快删删帖公司</t>
  </si>
  <si>
    <t>快删负面信息</t>
  </si>
  <si>
    <t>快删负面评论</t>
  </si>
  <si>
    <t>快删负面微博</t>
  </si>
  <si>
    <t>快删负面论坛贴</t>
  </si>
  <si>
    <t>快删负面报道</t>
  </si>
  <si>
    <t>快删信息快照</t>
  </si>
  <si>
    <t>快删负面帖子</t>
  </si>
  <si>
    <t>快删百度贴吧帖子</t>
  </si>
  <si>
    <t>快删负面新闻</t>
  </si>
  <si>
    <t>快删负面消息</t>
  </si>
  <si>
    <t>快删负面视频</t>
  </si>
  <si>
    <t>快删不利信息</t>
  </si>
  <si>
    <t>快删天涯帖</t>
  </si>
  <si>
    <t>快删诽谤信息</t>
  </si>
  <si>
    <t>快删造谣信息</t>
  </si>
  <si>
    <t>快删负面评价</t>
  </si>
  <si>
    <t>快删网上信息</t>
  </si>
  <si>
    <t>快删论坛信息</t>
  </si>
  <si>
    <t>处理负面贴文</t>
  </si>
  <si>
    <t>处理删帖公司</t>
  </si>
  <si>
    <t>处理负面信息</t>
  </si>
  <si>
    <t>处理负面评论</t>
  </si>
  <si>
    <t>处理负面微博</t>
  </si>
  <si>
    <t>处理负面论坛贴</t>
  </si>
  <si>
    <t>处理负面报道</t>
  </si>
  <si>
    <t>处理信息快照</t>
  </si>
  <si>
    <t>处理负面帖子</t>
  </si>
  <si>
    <t>处理百度贴吧帖子</t>
  </si>
  <si>
    <t>处理负面新闻</t>
  </si>
  <si>
    <t>处理负面消息</t>
  </si>
  <si>
    <t>处理负面视频</t>
  </si>
  <si>
    <t>处理不利信息</t>
  </si>
  <si>
    <t>处理天涯帖</t>
  </si>
  <si>
    <t>处理诽谤信息</t>
  </si>
  <si>
    <t>处理造谣信息</t>
  </si>
  <si>
    <t>处理负面评价</t>
  </si>
  <si>
    <t>处理网上信息</t>
  </si>
  <si>
    <t>处理论坛信息</t>
  </si>
  <si>
    <t>删贴负面贴文</t>
  </si>
  <si>
    <t>删贴删帖公司</t>
  </si>
  <si>
    <t>删贴负面信息</t>
  </si>
  <si>
    <t>删贴负面评论</t>
  </si>
  <si>
    <t>删贴负面微博</t>
  </si>
  <si>
    <t>删贴负面论坛贴</t>
  </si>
  <si>
    <t>删贴负面报道</t>
  </si>
  <si>
    <t>删贴信息快照</t>
  </si>
  <si>
    <t>删贴负面帖子</t>
  </si>
  <si>
    <t>删贴百度贴吧帖子</t>
  </si>
  <si>
    <t>删贴负面新闻</t>
  </si>
  <si>
    <t>删贴负面消息</t>
  </si>
  <si>
    <t>删贴负面视频</t>
  </si>
  <si>
    <t>删贴不利信息</t>
  </si>
  <si>
    <t>删贴天涯帖</t>
  </si>
  <si>
    <t>删贴诽谤信息</t>
  </si>
  <si>
    <t>删贴造谣信息</t>
  </si>
  <si>
    <t>删贴负面评价</t>
  </si>
  <si>
    <t>删贴网上信息</t>
  </si>
  <si>
    <t>删贴论坛信息</t>
  </si>
  <si>
    <t>清理负面贴文</t>
  </si>
  <si>
    <t>清理删帖公司</t>
  </si>
  <si>
    <t>清理负面信息</t>
  </si>
  <si>
    <t>清理负面评论</t>
  </si>
  <si>
    <t>清理负面微博</t>
  </si>
  <si>
    <t>清理负面论坛贴</t>
  </si>
  <si>
    <t>清理负面报道</t>
  </si>
  <si>
    <t>清理信息快照</t>
  </si>
  <si>
    <t>清理负面帖子</t>
  </si>
  <si>
    <t>清理百度贴吧帖子</t>
  </si>
  <si>
    <t>清理负面新闻</t>
  </si>
  <si>
    <t>清理负面消息</t>
  </si>
  <si>
    <t>清理负面视频</t>
  </si>
  <si>
    <t>清理不利信息</t>
  </si>
  <si>
    <t>清理天涯帖</t>
  </si>
  <si>
    <t>清理诽谤信息</t>
  </si>
  <si>
    <t>清理造谣信息</t>
  </si>
  <si>
    <t>清理负面评价</t>
  </si>
  <si>
    <t>清理网上信息</t>
  </si>
  <si>
    <t>清理论坛信息</t>
  </si>
  <si>
    <t>删负面贴文</t>
  </si>
  <si>
    <t>删删帖公司</t>
  </si>
  <si>
    <t>删负面信息</t>
  </si>
  <si>
    <t>删负面评论</t>
  </si>
  <si>
    <t>删负面微博</t>
  </si>
  <si>
    <t>删负面论坛贴</t>
  </si>
  <si>
    <t>删负面报道</t>
  </si>
  <si>
    <t>删信息快照</t>
  </si>
  <si>
    <t>删负面帖子</t>
  </si>
  <si>
    <t>删百度贴吧帖子</t>
  </si>
  <si>
    <t>删负面新闻</t>
  </si>
  <si>
    <t>删负面消息</t>
  </si>
  <si>
    <t>删负面视频</t>
  </si>
  <si>
    <t>删不利信息</t>
  </si>
  <si>
    <t>删天涯帖</t>
  </si>
  <si>
    <t>删诽谤信息</t>
  </si>
  <si>
    <t>删造谣信息</t>
  </si>
  <si>
    <t>删负面评价</t>
  </si>
  <si>
    <t>删网上信息</t>
  </si>
  <si>
    <t>删论坛信息</t>
  </si>
  <si>
    <t>压制负面贴文</t>
  </si>
  <si>
    <t>压制删帖公司</t>
  </si>
  <si>
    <t>压制负面信息</t>
  </si>
  <si>
    <t>压制负面评论</t>
  </si>
  <si>
    <t>压制负面微博</t>
  </si>
  <si>
    <t>压制负面论坛贴</t>
  </si>
  <si>
    <t>压制负面报道</t>
  </si>
  <si>
    <t>压制信息快照</t>
  </si>
  <si>
    <t>压制负面帖子</t>
  </si>
  <si>
    <t>压制百度贴吧帖子</t>
  </si>
  <si>
    <t>压制负面新闻</t>
  </si>
  <si>
    <t>压制负面消息</t>
  </si>
  <si>
    <t>压制负面视频</t>
  </si>
  <si>
    <t>压制不利信息</t>
  </si>
  <si>
    <t>压制天涯帖</t>
  </si>
  <si>
    <t>压制诽谤信息</t>
  </si>
  <si>
    <t>压制造谣信息</t>
  </si>
  <si>
    <t>压制负面评价</t>
  </si>
  <si>
    <t>压制网上信息</t>
  </si>
  <si>
    <t>压制论坛信息</t>
  </si>
  <si>
    <t>淘代删</t>
  </si>
  <si>
    <t>专业删除中差评</t>
  </si>
  <si>
    <t>专业改差评</t>
  </si>
  <si>
    <t>专业代删网站</t>
  </si>
  <si>
    <t>网络删贴公司</t>
  </si>
  <si>
    <t>专业删帖机构</t>
  </si>
  <si>
    <t>迅捷网络公关</t>
  </si>
  <si>
    <t>购买高考答案</t>
  </si>
  <si>
    <t>购买四六级考中答案</t>
  </si>
  <si>
    <t>购买防屏蔽耳机</t>
  </si>
  <si>
    <t>购买反屏蔽考试作弊设备</t>
  </si>
  <si>
    <t>购买自考考前答案</t>
  </si>
  <si>
    <t>购买考试作弊器</t>
  </si>
  <si>
    <t>购买考试作弊设备</t>
  </si>
  <si>
    <t>购买考中答案</t>
  </si>
  <si>
    <t>购买中考考中答案</t>
  </si>
  <si>
    <t>购买高考考中答案</t>
  </si>
  <si>
    <t>购买考试答案</t>
  </si>
  <si>
    <t>购买考试题</t>
  </si>
  <si>
    <t>购买公务员考试答案</t>
  </si>
  <si>
    <t>购买英语等级考试答案</t>
  </si>
  <si>
    <t>购买针孔作弊器</t>
  </si>
  <si>
    <t>购买考试作弊工具</t>
  </si>
  <si>
    <t>购买考前答案</t>
  </si>
  <si>
    <t>购买四六级答案</t>
  </si>
  <si>
    <t>购买反屏蔽考试设备</t>
  </si>
  <si>
    <t>购买无线电作弊器材</t>
  </si>
  <si>
    <t>购买中考考前答案</t>
  </si>
  <si>
    <t>购买高考考前答案</t>
  </si>
  <si>
    <t>购买国考答案</t>
  </si>
  <si>
    <t>购买考研答案</t>
  </si>
  <si>
    <t>购买考试作弊器材</t>
  </si>
  <si>
    <t>销售高考答案</t>
  </si>
  <si>
    <t>销售四六级考中答案</t>
  </si>
  <si>
    <t>销售防屏蔽耳机</t>
  </si>
  <si>
    <t>销售反屏蔽考试作弊设备</t>
  </si>
  <si>
    <t>销售自考考前答案</t>
  </si>
  <si>
    <t>销售考试作弊器</t>
  </si>
  <si>
    <t>销售考试作弊设备</t>
  </si>
  <si>
    <t>销售考中答案</t>
  </si>
  <si>
    <t>销售中考考中答案</t>
  </si>
  <si>
    <t>销售高考考中答案</t>
  </si>
  <si>
    <t>销售考试答案</t>
  </si>
  <si>
    <t>销售考试题</t>
  </si>
  <si>
    <t>销售公务员考试答案</t>
  </si>
  <si>
    <t>销售英语等级考试答案</t>
  </si>
  <si>
    <t>销售针孔作弊器</t>
  </si>
  <si>
    <t>销售考试作弊工具</t>
  </si>
  <si>
    <t>销售考前答案</t>
  </si>
  <si>
    <t>销售四六级答案</t>
  </si>
  <si>
    <t>销售反屏蔽考试设备</t>
  </si>
  <si>
    <t>销售无线电作弊器材</t>
  </si>
  <si>
    <t>销售中考考前答案</t>
  </si>
  <si>
    <t>销售高考考前答案</t>
  </si>
  <si>
    <t>销售国考答案</t>
  </si>
  <si>
    <t>销售考研答案</t>
  </si>
  <si>
    <t>销售考试作弊器材</t>
  </si>
  <si>
    <t>提供高考答案</t>
  </si>
  <si>
    <t>提供四六级考中答案</t>
  </si>
  <si>
    <t>提供防屏蔽耳机</t>
  </si>
  <si>
    <t>提供反屏蔽考试作弊设备</t>
  </si>
  <si>
    <t>提供自考考前答案</t>
  </si>
  <si>
    <t>提供考试作弊器</t>
  </si>
  <si>
    <t>提供考试作弊设备</t>
  </si>
  <si>
    <t>提供考中答案</t>
  </si>
  <si>
    <t>提供中考考中答案</t>
  </si>
  <si>
    <t>提供高考考中答案</t>
  </si>
  <si>
    <t>提供考试答案</t>
  </si>
  <si>
    <t>提供考试题</t>
  </si>
  <si>
    <t>提供公务员考试答案</t>
  </si>
  <si>
    <t>提供英语等级考试答案</t>
  </si>
  <si>
    <t>提供针孔作弊器</t>
  </si>
  <si>
    <t>提供考试作弊工具</t>
  </si>
  <si>
    <t>提供考前答案</t>
  </si>
  <si>
    <t>提供四六级答案</t>
  </si>
  <si>
    <t>提供反屏蔽考试设备</t>
  </si>
  <si>
    <t>提供无线电作弊器材</t>
  </si>
  <si>
    <t>提供中考考前答案</t>
  </si>
  <si>
    <t>提供高考考前答案</t>
  </si>
  <si>
    <t>提供国考答案</t>
  </si>
  <si>
    <t>提供考研答案</t>
  </si>
  <si>
    <t>提供考试作弊器材</t>
  </si>
  <si>
    <t>供应高考答案</t>
  </si>
  <si>
    <t>供应四六级考中答案</t>
  </si>
  <si>
    <t>供应防屏蔽耳机</t>
  </si>
  <si>
    <t>供应反屏蔽考试作弊设备</t>
  </si>
  <si>
    <t>供应自考考前答案</t>
  </si>
  <si>
    <t>供应考试作弊器</t>
  </si>
  <si>
    <t>供应考试作弊设备</t>
  </si>
  <si>
    <t>供应考中答案</t>
  </si>
  <si>
    <t>供应中考考中答案</t>
  </si>
  <si>
    <t>供应高考考中答案</t>
  </si>
  <si>
    <t>供应考试答案</t>
  </si>
  <si>
    <t>供应考试题</t>
  </si>
  <si>
    <t>供应公务员考试答案</t>
  </si>
  <si>
    <t>供应英语等级考试答案</t>
  </si>
  <si>
    <t>供应针孔作弊器</t>
  </si>
  <si>
    <t>供应考试作弊工具</t>
  </si>
  <si>
    <t>供应考前答案</t>
  </si>
  <si>
    <t>供应四六级答案</t>
  </si>
  <si>
    <t>供应反屏蔽考试设备</t>
  </si>
  <si>
    <t>供应无线电作弊器材</t>
  </si>
  <si>
    <t>供应中考考前答案</t>
  </si>
  <si>
    <t>供应高考考前答案</t>
  </si>
  <si>
    <t>供应国考答案</t>
  </si>
  <si>
    <t>供应考研答案</t>
  </si>
  <si>
    <t>供应考试作弊器材</t>
  </si>
  <si>
    <t>直销高考答案</t>
  </si>
  <si>
    <t>直销四六级考中答案</t>
  </si>
  <si>
    <t>直销防屏蔽耳机</t>
  </si>
  <si>
    <t>直销反屏蔽考试作弊设备</t>
  </si>
  <si>
    <t>直销自考考前答案</t>
  </si>
  <si>
    <t>直销考试作弊器</t>
  </si>
  <si>
    <t>直销考试作弊设备</t>
  </si>
  <si>
    <t>直销考中答案</t>
  </si>
  <si>
    <t>直销中考考中答案</t>
  </si>
  <si>
    <t>直销高考考中答案</t>
  </si>
  <si>
    <t>直销考试答案</t>
  </si>
  <si>
    <t>直销考试题</t>
  </si>
  <si>
    <t>直销公务员考试答案</t>
  </si>
  <si>
    <t>直销英语等级考试答案</t>
  </si>
  <si>
    <t>直销针孔作弊器</t>
  </si>
  <si>
    <t>直销考试作弊工具</t>
  </si>
  <si>
    <t>直销考前答案</t>
  </si>
  <si>
    <t>直销四六级答案</t>
  </si>
  <si>
    <t>直销反屏蔽考试设备</t>
  </si>
  <si>
    <t>直销无线电作弊器材</t>
  </si>
  <si>
    <t>直销中考考前答案</t>
  </si>
  <si>
    <t>直销高考考前答案</t>
  </si>
  <si>
    <t>直销国考答案</t>
  </si>
  <si>
    <t>直销考研答案</t>
  </si>
  <si>
    <t>直销考试作弊器材</t>
  </si>
  <si>
    <t>出售高考答案</t>
  </si>
  <si>
    <t>出售四六级考中答案</t>
  </si>
  <si>
    <t>出售防屏蔽耳机</t>
  </si>
  <si>
    <t>出售反屏蔽考试作弊设备</t>
  </si>
  <si>
    <t>出售自考考前答案</t>
  </si>
  <si>
    <t>出售考试作弊器</t>
  </si>
  <si>
    <t>出售考试作弊设备</t>
  </si>
  <si>
    <t>出售考中答案</t>
  </si>
  <si>
    <t>出售中考考中答案</t>
  </si>
  <si>
    <t>出售高考考中答案</t>
  </si>
  <si>
    <t>出售考试答案</t>
  </si>
  <si>
    <t>出售考试题</t>
  </si>
  <si>
    <t>出售公务员考试答案</t>
  </si>
  <si>
    <t>出售英语等级考试答案</t>
  </si>
  <si>
    <t>出售针孔作弊器</t>
  </si>
  <si>
    <t>出售考试作弊工具</t>
  </si>
  <si>
    <t>出售考前答案</t>
  </si>
  <si>
    <t>出售四六级答案</t>
  </si>
  <si>
    <t>出售反屏蔽考试设备</t>
  </si>
  <si>
    <t>出售无线电作弊器材</t>
  </si>
  <si>
    <t>出售中考考前答案</t>
  </si>
  <si>
    <t>出售高考考前答案</t>
  </si>
  <si>
    <t>出售国考答案</t>
  </si>
  <si>
    <t>出售考研答案</t>
  </si>
  <si>
    <t>出售考试作弊器材</t>
  </si>
  <si>
    <t>买卖高考答案</t>
  </si>
  <si>
    <t>买卖四六级考中答案</t>
  </si>
  <si>
    <t>买卖防屏蔽耳机</t>
  </si>
  <si>
    <t>买卖反屏蔽考试作弊设备</t>
  </si>
  <si>
    <t>买卖自考考前答案</t>
  </si>
  <si>
    <t>买卖考试作弊器</t>
  </si>
  <si>
    <t>买卖考试作弊设备</t>
  </si>
  <si>
    <t>买卖考中答案</t>
  </si>
  <si>
    <t>买卖中考考中答案</t>
  </si>
  <si>
    <t>买卖高考考中答案</t>
  </si>
  <si>
    <t>买卖考试答案</t>
  </si>
  <si>
    <t>买卖考试题</t>
  </si>
  <si>
    <t>买卖公务员考试答案</t>
  </si>
  <si>
    <t>买卖英语等级考试答案</t>
  </si>
  <si>
    <t>买卖针孔作弊器</t>
  </si>
  <si>
    <t>买卖考试作弊工具</t>
  </si>
  <si>
    <t>买卖考前答案</t>
  </si>
  <si>
    <t>买卖四六级答案</t>
  </si>
  <si>
    <t>买卖反屏蔽考试设备</t>
  </si>
  <si>
    <t>买卖无线电作弊器材</t>
  </si>
  <si>
    <t>买卖中考考前答案</t>
  </si>
  <si>
    <t>买卖高考考前答案</t>
  </si>
  <si>
    <t>买卖国考答案</t>
  </si>
  <si>
    <t>买卖考研答案</t>
  </si>
  <si>
    <t>买卖考试作弊器材</t>
  </si>
  <si>
    <t>云六橡皮擦</t>
  </si>
  <si>
    <t>TK发射器</t>
  </si>
  <si>
    <t>云六橡皮科技有限公司</t>
  </si>
  <si>
    <t>无人值守发射器</t>
  </si>
  <si>
    <t>成人高考考前答案</t>
  </si>
  <si>
    <t>枪手网站</t>
  </si>
  <si>
    <t>枪手替考</t>
  </si>
  <si>
    <t>四六级替考</t>
  </si>
  <si>
    <t>四六级助考</t>
  </si>
  <si>
    <t>替考网站</t>
  </si>
  <si>
    <t>英语替考</t>
  </si>
  <si>
    <t>橡皮擦短信接收器</t>
  </si>
  <si>
    <t>力斯曼弩</t>
  </si>
  <si>
    <t>折叠手弓弩</t>
  </si>
  <si>
    <t>弩箭</t>
  </si>
  <si>
    <t>军用钢珠弩</t>
  </si>
  <si>
    <t>手弩</t>
  </si>
  <si>
    <t>踏弩</t>
  </si>
  <si>
    <t>阻击弩</t>
  </si>
  <si>
    <t>军用折叠弩</t>
  </si>
  <si>
    <t>军用弓弩</t>
  </si>
  <si>
    <t>追风弓弩</t>
  </si>
  <si>
    <t>弓弩</t>
  </si>
  <si>
    <t>二手弩</t>
  </si>
  <si>
    <t>小飞狼弩</t>
  </si>
  <si>
    <t>战神弓弩</t>
  </si>
  <si>
    <t>弩枪</t>
  </si>
  <si>
    <t>十字弩</t>
  </si>
  <si>
    <t>钢弩</t>
  </si>
  <si>
    <t>狩猎弩</t>
  </si>
  <si>
    <t>警用弩</t>
  </si>
  <si>
    <t>大黑鹰弓弩</t>
  </si>
  <si>
    <t>黑曼巴弩</t>
  </si>
  <si>
    <t>三利达弓弩</t>
  </si>
  <si>
    <t>赵氏弓弩</t>
  </si>
  <si>
    <t>眼镜蛇弩</t>
  </si>
  <si>
    <t>进口弓弩</t>
  </si>
  <si>
    <t>弩弓</t>
  </si>
  <si>
    <t>秦氏弓弩</t>
  </si>
  <si>
    <t>森林之狼弓弩</t>
  </si>
  <si>
    <t>反恐弩</t>
  </si>
  <si>
    <t>军用弩箭</t>
  </si>
  <si>
    <t>猎豹弓弩</t>
  </si>
  <si>
    <t>精品弓弩</t>
  </si>
  <si>
    <t>弩弓制作图纸</t>
  </si>
  <si>
    <t>黑森林弓弩</t>
  </si>
  <si>
    <t>三健弓弩</t>
  </si>
  <si>
    <t>弓弩麻醉箭</t>
  </si>
  <si>
    <t>森林之鹰</t>
  </si>
  <si>
    <t>小飞狼</t>
  </si>
  <si>
    <t>森林之狼</t>
  </si>
  <si>
    <t>气枪弩</t>
  </si>
  <si>
    <t>麻醉枪弩</t>
  </si>
  <si>
    <t>手枪弩</t>
  </si>
  <si>
    <t>钢珠弩</t>
  </si>
  <si>
    <t>枪弩</t>
  </si>
  <si>
    <t>小黑豹2005A</t>
  </si>
  <si>
    <t>猎豹M4</t>
  </si>
  <si>
    <t>麻醉弩箭</t>
  </si>
  <si>
    <t>弩</t>
  </si>
  <si>
    <t>气弩</t>
  </si>
  <si>
    <t>打狗箭</t>
  </si>
  <si>
    <t>十字弓弩</t>
  </si>
  <si>
    <t>森林之虎</t>
  </si>
  <si>
    <t>猎弩</t>
  </si>
  <si>
    <t>军用弩</t>
  </si>
  <si>
    <t>麻醉箭弩</t>
  </si>
  <si>
    <t>三利达追月</t>
  </si>
  <si>
    <t>三利达大黑鹰</t>
  </si>
  <si>
    <t>麻醉弩</t>
  </si>
  <si>
    <t>麻醉弓弩</t>
  </si>
  <si>
    <t>麻醉弩枪</t>
  </si>
  <si>
    <t>八方狩猎论坛（福州）</t>
  </si>
  <si>
    <t>弓弩网</t>
  </si>
  <si>
    <t>三利达官网</t>
  </si>
  <si>
    <t>弩弓官网</t>
  </si>
  <si>
    <t>赵氏猎鹰弩官方网站</t>
  </si>
  <si>
    <t>猎鹰弩官网店</t>
  </si>
  <si>
    <t>弩弓店</t>
  </si>
  <si>
    <t>驽专卖网</t>
  </si>
  <si>
    <t>驽弓专买网</t>
  </si>
  <si>
    <t>新一代弓弩官方网站</t>
  </si>
  <si>
    <t>正品弓弩旗舰店</t>
  </si>
  <si>
    <t>弓弩狩猎网</t>
  </si>
  <si>
    <t>弓弩官网</t>
  </si>
  <si>
    <t>弓驽专卖网</t>
  </si>
  <si>
    <t>风云打猎论坛</t>
  </si>
  <si>
    <t>中国弩弓网</t>
  </si>
  <si>
    <t>大黑鹰</t>
  </si>
  <si>
    <t>三利达</t>
  </si>
  <si>
    <t>弓弩维修网</t>
  </si>
  <si>
    <t>弩商城</t>
  </si>
  <si>
    <t>名弩网</t>
  </si>
  <si>
    <t>名弩商城</t>
  </si>
  <si>
    <t>落日弓弩官网</t>
  </si>
  <si>
    <t>逐鹿弓弩官网</t>
  </si>
  <si>
    <t>中国传统猎法狩猎论坛</t>
  </si>
  <si>
    <t>弩弓网</t>
  </si>
  <si>
    <t>打狗箭网</t>
  </si>
  <si>
    <t>八方狩猎论坛</t>
  </si>
  <si>
    <t>弓弩专卖网</t>
  </si>
  <si>
    <t>赵氏弓弩有限公司</t>
  </si>
  <si>
    <t>碳酸铊</t>
  </si>
  <si>
    <t>沙林</t>
  </si>
  <si>
    <t>矢车菊甙</t>
  </si>
  <si>
    <t>索曼</t>
  </si>
  <si>
    <t>铊</t>
  </si>
  <si>
    <t>塔崩</t>
  </si>
  <si>
    <t>西力生</t>
  </si>
  <si>
    <t>硝酸高汞</t>
  </si>
  <si>
    <t>乳腈</t>
  </si>
  <si>
    <t>二氯苯胂</t>
  </si>
  <si>
    <t>二磷化三锌</t>
  </si>
  <si>
    <t>法尼林</t>
  </si>
  <si>
    <t>高哌啶</t>
  </si>
  <si>
    <t>红海葱甙</t>
  </si>
  <si>
    <t>花青甙</t>
  </si>
  <si>
    <t>甲基碘</t>
  </si>
  <si>
    <t>藜芦碱</t>
  </si>
  <si>
    <t>灭害威</t>
  </si>
  <si>
    <t>硼烷</t>
  </si>
  <si>
    <t>偏压砷酸钠</t>
  </si>
  <si>
    <t>氰胍甲汞</t>
  </si>
  <si>
    <t>氰甲汞胍</t>
  </si>
  <si>
    <t>红降汞</t>
  </si>
  <si>
    <t>氰化金钾</t>
  </si>
  <si>
    <t>氟乙酸胺</t>
  </si>
  <si>
    <t>氯化亚砷</t>
  </si>
  <si>
    <t>全氟丙酮</t>
  </si>
  <si>
    <t>二甲基氨基乙腈</t>
  </si>
  <si>
    <t>溴氰菊酯</t>
  </si>
  <si>
    <t>羟基乙腈</t>
  </si>
  <si>
    <t>慢性毒药</t>
  </si>
  <si>
    <t>安乐死毒药</t>
  </si>
  <si>
    <t>士的宁</t>
  </si>
  <si>
    <t>绿藜芦生物碱</t>
  </si>
  <si>
    <t>琥珀胆碱</t>
  </si>
  <si>
    <t>敌百虫</t>
  </si>
  <si>
    <t>氮芥气</t>
  </si>
  <si>
    <t>致癌慢性毒药</t>
  </si>
  <si>
    <t>百治磷</t>
  </si>
  <si>
    <t>二甲基硫代磷酰氯</t>
  </si>
  <si>
    <t>甲基丙烯腈</t>
  </si>
  <si>
    <t>二乙基硫代磷酰氯</t>
  </si>
  <si>
    <t>无水肼</t>
  </si>
  <si>
    <t>二盐酸盐</t>
  </si>
  <si>
    <t>放线菌酮</t>
  </si>
  <si>
    <t>异丁腈</t>
  </si>
  <si>
    <t>丁腈</t>
  </si>
  <si>
    <t>丙腈</t>
  </si>
  <si>
    <t>甲基肼</t>
  </si>
  <si>
    <t>番木鳖碱</t>
  </si>
  <si>
    <t>氯磺酸</t>
  </si>
  <si>
    <t>六氟丙酮</t>
  </si>
  <si>
    <t>三氟化硼</t>
  </si>
  <si>
    <t>乙硼烷</t>
  </si>
  <si>
    <t>四氧化锇</t>
  </si>
  <si>
    <t>丙二酸铊</t>
  </si>
  <si>
    <t>亚硝酸乙酯</t>
  </si>
  <si>
    <t>氯甲酸甲酯</t>
  </si>
  <si>
    <t>烯丙胺</t>
  </si>
  <si>
    <t>碳酸亚铊</t>
  </si>
  <si>
    <t>马钱子碱</t>
  </si>
  <si>
    <t>亚砷酸钠</t>
  </si>
  <si>
    <t>保米磷</t>
  </si>
  <si>
    <t>羰基氟</t>
  </si>
  <si>
    <t>氰化物</t>
  </si>
  <si>
    <t>氰化银钾</t>
  </si>
  <si>
    <t>甲氰菊酯</t>
  </si>
  <si>
    <t>地高辛</t>
  </si>
  <si>
    <t>一氯乙醛</t>
  </si>
  <si>
    <t>丙烯醛</t>
  </si>
  <si>
    <t>氯乙酸</t>
  </si>
  <si>
    <t>乌头碱</t>
  </si>
  <si>
    <t>亚砷酸钾</t>
  </si>
  <si>
    <t>氰化钾</t>
  </si>
  <si>
    <t>山奈</t>
  </si>
  <si>
    <t>马拉硫磷</t>
  </si>
  <si>
    <t>氰气</t>
  </si>
  <si>
    <t>氰化碘</t>
  </si>
  <si>
    <t>硫酸铊</t>
  </si>
  <si>
    <t>醋酸汞</t>
  </si>
  <si>
    <t>二碘化汞</t>
  </si>
  <si>
    <t>硫氰化汞</t>
  </si>
  <si>
    <t>氧化亚铊</t>
  </si>
  <si>
    <t>升汞</t>
  </si>
  <si>
    <t>二乙基汞</t>
  </si>
  <si>
    <t>金属铊</t>
  </si>
  <si>
    <t>五氯苯酚</t>
  </si>
  <si>
    <t>原砷酸</t>
  </si>
  <si>
    <t>氰化汞</t>
  </si>
  <si>
    <t>氧化汞</t>
  </si>
  <si>
    <t>砒霜</t>
  </si>
  <si>
    <t>醋酸铊</t>
  </si>
  <si>
    <t>白砒</t>
  </si>
  <si>
    <t>赛丸丁</t>
  </si>
  <si>
    <t>特普</t>
  </si>
  <si>
    <t>一氧化二氟</t>
  </si>
  <si>
    <t>乙基氰</t>
  </si>
  <si>
    <t>一氯醋酸</t>
  </si>
  <si>
    <t>重亚硒酸钠</t>
  </si>
  <si>
    <t>氯硫酸</t>
  </si>
  <si>
    <t>甲烷磺酰氯</t>
  </si>
  <si>
    <t>四氯硫代碳酰</t>
  </si>
  <si>
    <t>甲基磺酰氟</t>
  </si>
  <si>
    <t>氯气</t>
  </si>
  <si>
    <t>三氯硫氯甲烷</t>
  </si>
  <si>
    <t>光气</t>
  </si>
  <si>
    <t>氯化硫酰甲烷</t>
  </si>
  <si>
    <t>过氯甲硫醇</t>
  </si>
  <si>
    <t>氯化硫酸</t>
  </si>
  <si>
    <t>液氯</t>
  </si>
  <si>
    <t>氟醋酸钠</t>
  </si>
  <si>
    <t>甲磺酰氟</t>
  </si>
  <si>
    <t>毒药</t>
  </si>
  <si>
    <t>毒鼠强</t>
  </si>
  <si>
    <t>氢氟酸</t>
  </si>
  <si>
    <t>氟乙酸甲酯</t>
  </si>
  <si>
    <t>西布曲明</t>
  </si>
  <si>
    <t>人造芥子油</t>
  </si>
  <si>
    <t>氯代膦酸二乙酯</t>
  </si>
  <si>
    <t>氯化氰</t>
  </si>
  <si>
    <t>黄曲霉素</t>
  </si>
  <si>
    <t>氯化银钾</t>
  </si>
  <si>
    <t>安乐死药物</t>
  </si>
  <si>
    <t>敌恶磷</t>
  </si>
  <si>
    <t>敌杀磷</t>
  </si>
  <si>
    <t>二丁基氧化锡</t>
  </si>
  <si>
    <t>镰刀菌酮X</t>
  </si>
  <si>
    <t>2-丙烯-1-醇</t>
  </si>
  <si>
    <t>氯化琥珀胆碱</t>
  </si>
  <si>
    <t>苯基硫醇</t>
  </si>
  <si>
    <t>红矾钠</t>
  </si>
  <si>
    <t>硫酸亚铊</t>
  </si>
  <si>
    <t>全氟异丁烯</t>
  </si>
  <si>
    <t>锇酸酐</t>
  </si>
  <si>
    <t>碘化汞</t>
  </si>
  <si>
    <t>三氯化砷</t>
  </si>
  <si>
    <t>银氰化钾</t>
  </si>
  <si>
    <t>碘甲烷</t>
  </si>
  <si>
    <t>乙酸汞</t>
  </si>
  <si>
    <t>乙酸亚铊</t>
  </si>
  <si>
    <t>重铬酸钠</t>
  </si>
  <si>
    <t>氧化铊</t>
  </si>
  <si>
    <t>三氧化二砷</t>
  </si>
  <si>
    <t>砷化氢</t>
  </si>
  <si>
    <t>氰化钙</t>
  </si>
  <si>
    <t>氰化钠</t>
  </si>
  <si>
    <t>硝酸汞</t>
  </si>
  <si>
    <t>甲基磺酰氯</t>
  </si>
  <si>
    <t>溴化汞</t>
  </si>
  <si>
    <t>氯化汞</t>
  </si>
  <si>
    <t>二氯化汞</t>
  </si>
  <si>
    <t>赭曲毒素</t>
  </si>
  <si>
    <t>甲藻毒素</t>
  </si>
  <si>
    <t>五氯酚钠</t>
  </si>
  <si>
    <t>乙酸苯汞</t>
  </si>
  <si>
    <t>任意显示手机去电号码</t>
  </si>
  <si>
    <t>X8改号神器</t>
  </si>
  <si>
    <t>手机改号软件破解版</t>
  </si>
  <si>
    <t>任意改号软件</t>
  </si>
  <si>
    <t>变号改号王</t>
  </si>
  <si>
    <t>任意显</t>
  </si>
  <si>
    <t>变音改号</t>
  </si>
  <si>
    <t>2017手机变号免费软件</t>
  </si>
  <si>
    <t>身份证复印件生成器</t>
  </si>
  <si>
    <t>身份证号码生成软件</t>
  </si>
  <si>
    <t>身份证复印件生成软件</t>
  </si>
  <si>
    <t>身份证制作软件</t>
  </si>
  <si>
    <t>身份证号码生成器</t>
  </si>
  <si>
    <t>批发银行卡生成器</t>
  </si>
  <si>
    <t>批发最新银行卡复制器</t>
  </si>
  <si>
    <t>批发磁条数据</t>
  </si>
  <si>
    <t>批发信用卡复制器</t>
  </si>
  <si>
    <t>批发银行卡</t>
  </si>
  <si>
    <t>批发银行卡复制器</t>
  </si>
  <si>
    <t>批发磁道内码</t>
  </si>
  <si>
    <t>批发黑卡</t>
  </si>
  <si>
    <t>批发银行卡磁条</t>
  </si>
  <si>
    <t>批发信用卡磁条</t>
  </si>
  <si>
    <t>批发借记卡磁条</t>
  </si>
  <si>
    <t>批发磁道信息</t>
  </si>
  <si>
    <t>批发储蓄卡</t>
  </si>
  <si>
    <t>批发银行卡解码器</t>
  </si>
  <si>
    <t>批发磁条信息</t>
  </si>
  <si>
    <t>批发银行卡号信息</t>
  </si>
  <si>
    <t>批发信用卡</t>
  </si>
  <si>
    <t>批发借记卡</t>
  </si>
  <si>
    <t>批发银联卡</t>
  </si>
  <si>
    <t>批发磁道内码信息</t>
  </si>
  <si>
    <t>出售银行卡生成器</t>
  </si>
  <si>
    <t>出售最新银行卡复制器</t>
  </si>
  <si>
    <t>出售磁条数据</t>
  </si>
  <si>
    <t>出售信用卡复制器</t>
  </si>
  <si>
    <t>出售银行卡</t>
  </si>
  <si>
    <t>出售银行卡复制器</t>
  </si>
  <si>
    <t>出售磁道内码</t>
  </si>
  <si>
    <t>出售黑卡</t>
  </si>
  <si>
    <t>出售银行卡磁条</t>
  </si>
  <si>
    <t>出售信用卡磁条</t>
  </si>
  <si>
    <t>出售借记卡磁条</t>
  </si>
  <si>
    <t>出售磁道信息</t>
  </si>
  <si>
    <t>出售储蓄卡</t>
  </si>
  <si>
    <t>出售银行卡解码器</t>
  </si>
  <si>
    <t>出售磁条信息</t>
  </si>
  <si>
    <t>出售银行卡号信息</t>
  </si>
  <si>
    <t>出售信用卡</t>
  </si>
  <si>
    <t>出售借记卡</t>
  </si>
  <si>
    <t>出售银联卡</t>
  </si>
  <si>
    <t>出售磁道内码信息</t>
  </si>
  <si>
    <t>供应银行卡生成器</t>
  </si>
  <si>
    <t>供应最新银行卡复制器</t>
  </si>
  <si>
    <t>供应磁条数据</t>
  </si>
  <si>
    <t>供应信用卡复制器</t>
  </si>
  <si>
    <t>供应银行卡</t>
  </si>
  <si>
    <t>供应银行卡复制器</t>
  </si>
  <si>
    <t>供应磁道内码</t>
  </si>
  <si>
    <t>供应黑卡</t>
  </si>
  <si>
    <t>供应银行卡磁条</t>
  </si>
  <si>
    <t>供应信用卡磁条</t>
  </si>
  <si>
    <t>供应借记卡磁条</t>
  </si>
  <si>
    <t>供应磁道信息</t>
  </si>
  <si>
    <t>供应储蓄卡</t>
  </si>
  <si>
    <t>供应银行卡解码器</t>
  </si>
  <si>
    <t>供应磁条信息</t>
  </si>
  <si>
    <t>供应银行卡号信息</t>
  </si>
  <si>
    <t>供应信用卡</t>
  </si>
  <si>
    <t>供应借记卡</t>
  </si>
  <si>
    <t>供应银联卡</t>
  </si>
  <si>
    <t>供应磁道内码信息</t>
  </si>
  <si>
    <t>提供银行卡生成器</t>
  </si>
  <si>
    <t>提供最新银行卡复制器</t>
  </si>
  <si>
    <t>提供磁条数据</t>
  </si>
  <si>
    <t>提供信用卡复制器</t>
  </si>
  <si>
    <t>提供银行卡</t>
  </si>
  <si>
    <t>提供银行卡复制器</t>
  </si>
  <si>
    <t>提供磁道内码</t>
  </si>
  <si>
    <t>提供黑卡</t>
  </si>
  <si>
    <t>提供银行卡磁条</t>
  </si>
  <si>
    <t>提供信用卡磁条</t>
  </si>
  <si>
    <t>提供借记卡磁条</t>
  </si>
  <si>
    <t>提供磁道信息</t>
  </si>
  <si>
    <t>提供储蓄卡</t>
  </si>
  <si>
    <t>提供银行卡解码器</t>
  </si>
  <si>
    <t>提供磁条信息</t>
  </si>
  <si>
    <t>提供银行卡号信息</t>
  </si>
  <si>
    <t>提供信用卡</t>
  </si>
  <si>
    <t>提供借记卡</t>
  </si>
  <si>
    <t>提供银联卡</t>
  </si>
  <si>
    <t>提供磁道内码信息</t>
  </si>
  <si>
    <t>转让银行卡生成器</t>
  </si>
  <si>
    <t>转让最新银行卡复制器</t>
  </si>
  <si>
    <t>转让磁条数据</t>
  </si>
  <si>
    <t>转让信用卡复制器</t>
  </si>
  <si>
    <t>转让银行卡</t>
  </si>
  <si>
    <t>转让银行卡复制器</t>
  </si>
  <si>
    <t>转让磁道内码</t>
  </si>
  <si>
    <t>转让黑卡</t>
  </si>
  <si>
    <t>转让银行卡磁条</t>
  </si>
  <si>
    <t>转让信用卡磁条</t>
  </si>
  <si>
    <t>转让借记卡磁条</t>
  </si>
  <si>
    <t>转让磁道信息</t>
  </si>
  <si>
    <t>转让储蓄卡</t>
  </si>
  <si>
    <t>转让银行卡解码器</t>
  </si>
  <si>
    <t>转让磁条信息</t>
  </si>
  <si>
    <t>转让银行卡号信息</t>
  </si>
  <si>
    <t>转让信用卡</t>
  </si>
  <si>
    <t>转让借记卡</t>
  </si>
  <si>
    <t>转让银联卡</t>
  </si>
  <si>
    <t>转让磁道内码信息</t>
  </si>
  <si>
    <t>订购银行卡生成器</t>
  </si>
  <si>
    <t>订购最新银行卡复制器</t>
  </si>
  <si>
    <t>订购磁条数据</t>
  </si>
  <si>
    <t>订购信用卡复制器</t>
  </si>
  <si>
    <t>订购银行卡</t>
  </si>
  <si>
    <t>订购银行卡复制器</t>
  </si>
  <si>
    <t>订购磁道内码</t>
  </si>
  <si>
    <t>订购黑卡</t>
  </si>
  <si>
    <t>订购银行卡磁条</t>
  </si>
  <si>
    <t>订购信用卡磁条</t>
  </si>
  <si>
    <t>订购借记卡磁条</t>
  </si>
  <si>
    <t>订购磁道信息</t>
  </si>
  <si>
    <t>订购储蓄卡</t>
  </si>
  <si>
    <t>订购银行卡解码器</t>
  </si>
  <si>
    <t>订购磁条信息</t>
  </si>
  <si>
    <t>订购银行卡号信息</t>
  </si>
  <si>
    <t>订购信用卡</t>
  </si>
  <si>
    <t>订购借记卡</t>
  </si>
  <si>
    <t>订购银联卡</t>
  </si>
  <si>
    <t>订购磁道内码信息</t>
  </si>
  <si>
    <t>购买银行卡生成器</t>
  </si>
  <si>
    <t>购买最新银行卡复制器</t>
  </si>
  <si>
    <t>购买磁条数据</t>
  </si>
  <si>
    <t>购买信用卡复制器</t>
  </si>
  <si>
    <t>购买银行卡</t>
  </si>
  <si>
    <t>购买银行卡复制器</t>
  </si>
  <si>
    <t>购买磁道内码</t>
  </si>
  <si>
    <t>购买黑卡</t>
  </si>
  <si>
    <t>购买银行卡磁条</t>
  </si>
  <si>
    <t>购买信用卡磁条</t>
  </si>
  <si>
    <t>购买借记卡磁条</t>
  </si>
  <si>
    <t>购买磁道信息</t>
  </si>
  <si>
    <t>购买储蓄卡</t>
  </si>
  <si>
    <t>购买银行卡解码器</t>
  </si>
  <si>
    <t>购买磁条信息</t>
  </si>
  <si>
    <t>购买银行卡号信息</t>
  </si>
  <si>
    <t>购买信用卡</t>
  </si>
  <si>
    <t>购买借记卡</t>
  </si>
  <si>
    <t>购买银联卡</t>
  </si>
  <si>
    <t>购买磁道内码信息</t>
  </si>
  <si>
    <t>克隆银行卡生成器</t>
  </si>
  <si>
    <t>克隆最新银行卡复制器</t>
  </si>
  <si>
    <t>克隆磁条数据</t>
  </si>
  <si>
    <t>克隆信用卡复制器</t>
  </si>
  <si>
    <t>克隆银行卡</t>
  </si>
  <si>
    <t>克隆银行卡复制器</t>
  </si>
  <si>
    <t>克隆磁道内码</t>
  </si>
  <si>
    <t>克隆黑卡</t>
  </si>
  <si>
    <t>克隆银行卡磁条</t>
  </si>
  <si>
    <t>克隆信用卡磁条</t>
  </si>
  <si>
    <t>克隆借记卡磁条</t>
  </si>
  <si>
    <t>克隆磁道信息</t>
  </si>
  <si>
    <t>克隆储蓄卡</t>
  </si>
  <si>
    <t>克隆银行卡解码器</t>
  </si>
  <si>
    <t>克隆磁条信息</t>
  </si>
  <si>
    <t>克隆银行卡号信息</t>
  </si>
  <si>
    <t>克隆信用卡</t>
  </si>
  <si>
    <t>克隆借记卡</t>
  </si>
  <si>
    <t>克隆银联卡</t>
  </si>
  <si>
    <t>克隆磁道内码信息</t>
  </si>
  <si>
    <t>销售银行卡生成器</t>
  </si>
  <si>
    <t>销售最新银行卡复制器</t>
  </si>
  <si>
    <t>销售磁条数据</t>
  </si>
  <si>
    <t>销售信用卡复制器</t>
  </si>
  <si>
    <t>销售银行卡</t>
  </si>
  <si>
    <t>销售银行卡复制器</t>
  </si>
  <si>
    <t>销售磁道内码</t>
  </si>
  <si>
    <t>销售黑卡</t>
  </si>
  <si>
    <t>销售银行卡磁条</t>
  </si>
  <si>
    <t>销售信用卡磁条</t>
  </si>
  <si>
    <t>销售借记卡磁条</t>
  </si>
  <si>
    <t>销售磁道信息</t>
  </si>
  <si>
    <t>销售储蓄卡</t>
  </si>
  <si>
    <t>销售银行卡解码器</t>
  </si>
  <si>
    <t>销售磁条信息</t>
  </si>
  <si>
    <t>销售银行卡号信息</t>
  </si>
  <si>
    <t>销售信用卡</t>
  </si>
  <si>
    <t>销售借记卡</t>
  </si>
  <si>
    <t>销售银联卡</t>
  </si>
  <si>
    <t>销售磁道内码信息</t>
  </si>
  <si>
    <t>复制银行卡生成器</t>
  </si>
  <si>
    <t>复制最新银行卡复制器</t>
  </si>
  <si>
    <t>复制磁条数据</t>
  </si>
  <si>
    <t>复制信用卡复制器</t>
  </si>
  <si>
    <t>复制银行卡</t>
  </si>
  <si>
    <t>复制银行卡复制器</t>
  </si>
  <si>
    <t>复制磁道内码</t>
  </si>
  <si>
    <t>复制黑卡</t>
  </si>
  <si>
    <t>复制银行卡磁条</t>
  </si>
  <si>
    <t>复制信用卡磁条</t>
  </si>
  <si>
    <t>复制借记卡磁条</t>
  </si>
  <si>
    <t>复制磁道信息</t>
  </si>
  <si>
    <t>复制储蓄卡</t>
  </si>
  <si>
    <t>复制银行卡解码器</t>
  </si>
  <si>
    <t>复制磁条信息</t>
  </si>
  <si>
    <t>复制银行卡号信息</t>
  </si>
  <si>
    <t>复制信用卡</t>
  </si>
  <si>
    <t>复制借记卡</t>
  </si>
  <si>
    <t>复制银联卡</t>
  </si>
  <si>
    <t>复制磁道内码信息</t>
  </si>
  <si>
    <t>专卖银行卡生成器</t>
  </si>
  <si>
    <t>专卖最新银行卡复制器</t>
  </si>
  <si>
    <t>专卖磁条数据</t>
  </si>
  <si>
    <t>专卖信用卡复制器</t>
  </si>
  <si>
    <t>专卖银行卡</t>
  </si>
  <si>
    <t>专卖银行卡复制器</t>
  </si>
  <si>
    <t>专卖磁道内码</t>
  </si>
  <si>
    <t>专卖黑卡</t>
  </si>
  <si>
    <t>专卖银行卡磁条</t>
  </si>
  <si>
    <t>专卖信用卡磁条</t>
  </si>
  <si>
    <t>专卖借记卡磁条</t>
  </si>
  <si>
    <t>专卖磁道信息</t>
  </si>
  <si>
    <t>专卖储蓄卡</t>
  </si>
  <si>
    <t>专卖银行卡解码器</t>
  </si>
  <si>
    <t>专卖磁条信息</t>
  </si>
  <si>
    <t>专卖银行卡号信息</t>
  </si>
  <si>
    <t>专卖信用卡</t>
  </si>
  <si>
    <t>专卖借记卡</t>
  </si>
  <si>
    <t>专卖银联卡</t>
  </si>
  <si>
    <t>专卖磁道内码信息</t>
  </si>
  <si>
    <t>银行IC卡盗刷器</t>
  </si>
  <si>
    <t>银行卡货源网</t>
  </si>
  <si>
    <t>全新银行卡</t>
  </si>
  <si>
    <t>银行卡克隆设备</t>
  </si>
  <si>
    <t>汽车遥控信号屏蔽器</t>
  </si>
  <si>
    <t>汽车电子干扰器</t>
  </si>
  <si>
    <t>汽车电子解码器</t>
  </si>
  <si>
    <t>汽车中控干扰器</t>
  </si>
  <si>
    <t>汽车中控拦截器</t>
  </si>
  <si>
    <t>汽车遥控电子干扰器</t>
  </si>
  <si>
    <t>汽车遥控信号解码器</t>
  </si>
  <si>
    <t>汽车遥控信号干扰器</t>
  </si>
  <si>
    <t>汽车门锁干扰器</t>
  </si>
  <si>
    <t>汽车信号解码器</t>
  </si>
  <si>
    <t>汽车解码器</t>
  </si>
  <si>
    <t>汽车钥匙解码器</t>
  </si>
  <si>
    <t>汽车遥控拦截器</t>
  </si>
  <si>
    <t>汽车拦截器</t>
  </si>
  <si>
    <t>汽车干扰器</t>
  </si>
  <si>
    <t>汽车信号屏蔽器</t>
  </si>
  <si>
    <t>汽车遥控解码器</t>
  </si>
  <si>
    <t>汽车门锁拦截器</t>
  </si>
  <si>
    <t>小车万能拦截器</t>
  </si>
  <si>
    <t>四海电子解码</t>
  </si>
  <si>
    <t>哪里买汽车万能干扰器</t>
  </si>
  <si>
    <t>小车门锁复制器</t>
  </si>
  <si>
    <t>网络电视棒</t>
  </si>
  <si>
    <t>USB电视棒成人版</t>
  </si>
  <si>
    <t>成人影视棒</t>
  </si>
  <si>
    <t>高清3d成人电视棒</t>
  </si>
  <si>
    <t>高清成人电视棒</t>
  </si>
  <si>
    <t>3D网络电视棒成人版</t>
  </si>
  <si>
    <t>成人3d电视棒</t>
  </si>
  <si>
    <t>成人3d网络电视棒</t>
  </si>
  <si>
    <t>成人AV电视棒</t>
  </si>
  <si>
    <t>成人电视棒</t>
  </si>
  <si>
    <t>AV电视棒</t>
  </si>
  <si>
    <t>成人版电视棒</t>
  </si>
  <si>
    <t>总裁名录网</t>
  </si>
  <si>
    <t>精准企业名录网</t>
  </si>
  <si>
    <t>改单软件</t>
  </si>
  <si>
    <t>一手股民数据</t>
  </si>
  <si>
    <t>车主名录网</t>
  </si>
  <si>
    <t>客户资料之家</t>
  </si>
  <si>
    <t>全国车主资料平台</t>
  </si>
  <si>
    <t>股民数据资源</t>
  </si>
  <si>
    <t>客户资料网</t>
  </si>
  <si>
    <t>车主信息网</t>
  </si>
  <si>
    <t>手持身份证打包</t>
  </si>
  <si>
    <t>开房记录查询</t>
  </si>
  <si>
    <t>股民资料网</t>
  </si>
  <si>
    <t>全国老板手机号</t>
  </si>
  <si>
    <t>股民资源网</t>
  </si>
  <si>
    <t>全国精准数据名单</t>
  </si>
  <si>
    <t>股民资源资料</t>
  </si>
  <si>
    <t>股民数据网</t>
  </si>
  <si>
    <t>123股民资源网</t>
  </si>
  <si>
    <t>股民信息网</t>
  </si>
  <si>
    <t>股民资源中心</t>
  </si>
  <si>
    <t>车主资源网</t>
  </si>
  <si>
    <t>车主名单网</t>
  </si>
  <si>
    <t>一字开锁工具</t>
  </si>
  <si>
    <t>万能开锁器</t>
  </si>
  <si>
    <t>万能开琐工具</t>
  </si>
  <si>
    <t>万能钥匙</t>
  </si>
  <si>
    <t>快开工具</t>
  </si>
  <si>
    <t>万能拔锁器</t>
  </si>
  <si>
    <t>电动开锁器</t>
  </si>
  <si>
    <t>十字开锁工具</t>
  </si>
  <si>
    <t>十字快开工具</t>
  </si>
  <si>
    <t>万能钥匙开锁器</t>
  </si>
  <si>
    <t>一字锁强开工具</t>
  </si>
  <si>
    <t>开锁器</t>
  </si>
  <si>
    <t>万能开锁工具</t>
  </si>
  <si>
    <t>强开工具</t>
  </si>
  <si>
    <t>一字强开工具</t>
  </si>
  <si>
    <t>电子开锁器</t>
  </si>
  <si>
    <t>锡纸快开工具</t>
  </si>
  <si>
    <t>乳胶人皮面具</t>
  </si>
  <si>
    <t>仿真硅胶面具</t>
  </si>
  <si>
    <t>硅胶人皮</t>
  </si>
  <si>
    <t>人皮面具</t>
  </si>
  <si>
    <t>GFX面具</t>
  </si>
  <si>
    <t>硅胶面具</t>
  </si>
  <si>
    <t>高仿真人皮面具</t>
  </si>
  <si>
    <t>易容面具</t>
  </si>
  <si>
    <t>高仿真脸皮</t>
  </si>
  <si>
    <t>唯美人皮面具网</t>
  </si>
  <si>
    <t>人皮面具实体店</t>
  </si>
  <si>
    <t>美女连体人皮面具产品</t>
  </si>
  <si>
    <t>出台</t>
  </si>
  <si>
    <t>陪睡</t>
  </si>
  <si>
    <t>楼凤性息</t>
  </si>
  <si>
    <t>良家</t>
  </si>
  <si>
    <t>学生鸡</t>
  </si>
  <si>
    <t>兼职小姐</t>
  </si>
  <si>
    <t>红月楼论坛</t>
  </si>
  <si>
    <t>威客小姐信息网</t>
  </si>
  <si>
    <t>成都川娇网</t>
  </si>
  <si>
    <t>良家阁兼职女论坛</t>
  </si>
  <si>
    <t>去买春论坛</t>
  </si>
  <si>
    <t>逍遥性息论坛</t>
  </si>
  <si>
    <t>爽爽撸</t>
  </si>
  <si>
    <t>唐人阁论坛</t>
  </si>
  <si>
    <t>鲜茶网</t>
  </si>
  <si>
    <t>红绳网</t>
  </si>
  <si>
    <t>兄弟男模会所</t>
  </si>
  <si>
    <t>男孩会所</t>
  </si>
  <si>
    <t>一品楼论坛</t>
  </si>
  <si>
    <t>全国性息大全</t>
  </si>
  <si>
    <t>倚花宫</t>
  </si>
  <si>
    <t>干色姐妹网</t>
  </si>
  <si>
    <t>SM丝足会所</t>
  </si>
  <si>
    <t>千花网</t>
  </si>
  <si>
    <t>波女微信</t>
  </si>
  <si>
    <t>寻芳录</t>
  </si>
  <si>
    <t>性息谷</t>
  </si>
  <si>
    <t>寻欢性息论坛</t>
  </si>
  <si>
    <t>觅春网社区</t>
  </si>
  <si>
    <t>上海419吧</t>
  </si>
  <si>
    <t>小海棠神秘园论坛</t>
  </si>
  <si>
    <t>上海龙凤后花园论坛</t>
  </si>
  <si>
    <t>云恋社区</t>
  </si>
  <si>
    <t>寻花论坛</t>
  </si>
  <si>
    <t>桃色网</t>
  </si>
  <si>
    <t>色聊网</t>
  </si>
  <si>
    <t>小姐威客官方网</t>
  </si>
  <si>
    <t>霪霪网</t>
  </si>
  <si>
    <t>良家楼凤兼职</t>
  </si>
  <si>
    <t>菀式服务</t>
  </si>
  <si>
    <t>援交会所</t>
  </si>
  <si>
    <t>约炮网</t>
  </si>
  <si>
    <t>群娇荟综合网</t>
  </si>
  <si>
    <t>逍遥游军校论坛</t>
  </si>
  <si>
    <t>群游论坛</t>
  </si>
  <si>
    <t>女王招奴</t>
  </si>
  <si>
    <t>曲罢论坛</t>
  </si>
  <si>
    <t>买春阁论坛</t>
  </si>
  <si>
    <t>sm论坛</t>
  </si>
  <si>
    <t>千百撸</t>
  </si>
  <si>
    <t>爬花楼交友论坛</t>
  </si>
  <si>
    <t>买春论坛</t>
  </si>
  <si>
    <t>久草在线</t>
  </si>
  <si>
    <t>青花缘论坛</t>
  </si>
  <si>
    <t>啪客吧</t>
  </si>
  <si>
    <t>觅春网</t>
  </si>
  <si>
    <t>qm论坛</t>
  </si>
  <si>
    <t>狼友乐园</t>
  </si>
  <si>
    <t>贵族宝贝论坛</t>
  </si>
  <si>
    <t>龙凤网</t>
  </si>
  <si>
    <t>哪里有援交妹</t>
  </si>
  <si>
    <t>成都耍耍网</t>
  </si>
  <si>
    <t>爬花楼论坛</t>
  </si>
  <si>
    <t>援交服务</t>
  </si>
  <si>
    <t>处红阁</t>
  </si>
  <si>
    <t>色尼姑</t>
  </si>
  <si>
    <t>九色姐妹网</t>
  </si>
  <si>
    <t>兼职女论坛</t>
  </si>
  <si>
    <t>包养网</t>
  </si>
  <si>
    <t>青花缘社区</t>
  </si>
  <si>
    <t>性息楼</t>
  </si>
  <si>
    <t>实名刷卡全能辅助</t>
  </si>
  <si>
    <t>二代身份证生成器</t>
  </si>
  <si>
    <t>123kjcom手机开奖结果</t>
  </si>
  <si>
    <t>98彩票官方网站</t>
  </si>
  <si>
    <t>2017香港开奖现场直播</t>
  </si>
  <si>
    <t>168开奖现场</t>
  </si>
  <si>
    <t>手机最快开奖现场直播</t>
  </si>
  <si>
    <t>手机看开奖233kjcom</t>
  </si>
  <si>
    <t>手机看开奖找1616kjcom</t>
  </si>
  <si>
    <t>看开奖结果找1616kjcom</t>
  </si>
  <si>
    <t>16799kj手机开奖结果</t>
  </si>
  <si>
    <t>手机开奖找777588kjcom</t>
  </si>
  <si>
    <t>777588kjcom现场直播亅</t>
  </si>
  <si>
    <t>手机看开奖777588kicom</t>
  </si>
  <si>
    <t>3608kjcom开奖直播现场</t>
  </si>
  <si>
    <t>手机开奖找1616kjcnm</t>
  </si>
  <si>
    <t>手机看开奖找233kjcom</t>
  </si>
  <si>
    <t>4887铁算盘四肖中特</t>
  </si>
  <si>
    <t>六合资料大全</t>
  </si>
  <si>
    <t>四肖八码免费长期公开</t>
  </si>
  <si>
    <t>233kjcom手机最快开奖l</t>
  </si>
  <si>
    <t>天下彩免费资料大全</t>
  </si>
  <si>
    <t>香港牛魔王管家婆彩图i</t>
  </si>
  <si>
    <t>m3608kj手机看开奖结果</t>
  </si>
  <si>
    <t>m233kjom手机开奖结果</t>
  </si>
  <si>
    <t>茗彩娱乐</t>
  </si>
  <si>
    <t>香港开奖结果历史记录</t>
  </si>
  <si>
    <t>查看六肖</t>
  </si>
  <si>
    <t>四肖期期准摇钱树心水</t>
  </si>
  <si>
    <t>本港台开奖现场直播室1</t>
  </si>
  <si>
    <t>949494开奖结果今晚</t>
  </si>
  <si>
    <t>493333王中王免费提供</t>
  </si>
  <si>
    <t>三肖中特期期准黄大仙</t>
  </si>
  <si>
    <t>六合皇冠彩票</t>
  </si>
  <si>
    <t>金马堂</t>
  </si>
  <si>
    <t>太湖字谜</t>
  </si>
  <si>
    <t>晚秋和值谜</t>
  </si>
  <si>
    <t>丹东一句定三码</t>
  </si>
  <si>
    <t>乐彩论坛</t>
  </si>
  <si>
    <t>牛彩网</t>
  </si>
  <si>
    <t>排三试机号</t>
  </si>
  <si>
    <t>超级大乐透</t>
  </si>
  <si>
    <t>金码走势图</t>
  </si>
  <si>
    <t>易彩在线</t>
  </si>
  <si>
    <t>香港六合伯乐</t>
  </si>
  <si>
    <t>财神报码</t>
  </si>
  <si>
    <t>通博彩票网</t>
  </si>
  <si>
    <t>亚洲赌博娱乐平台</t>
  </si>
  <si>
    <t>海燕策略研究论坛</t>
  </si>
  <si>
    <t>博久策略论坛</t>
  </si>
  <si>
    <t>六合玄机</t>
  </si>
  <si>
    <t>一码中特</t>
  </si>
  <si>
    <t>送码图</t>
  </si>
  <si>
    <t>玄机诗</t>
  </si>
  <si>
    <t>送码诗</t>
  </si>
  <si>
    <t>必中特码</t>
  </si>
  <si>
    <t>特码诗</t>
  </si>
  <si>
    <t>新报跑狗图</t>
  </si>
  <si>
    <t>下彩彩票</t>
  </si>
  <si>
    <t>竞彩足球比分直播</t>
  </si>
  <si>
    <t>趣彩彩票手机版</t>
  </si>
  <si>
    <t>澳客网</t>
  </si>
  <si>
    <t>澳客网比分直播</t>
  </si>
  <si>
    <t>球探网</t>
  </si>
  <si>
    <t>球探网即时比分</t>
  </si>
  <si>
    <t>47333香港财神网</t>
  </si>
  <si>
    <t>4887铁算盘开奖结果</t>
  </si>
  <si>
    <t>33374财神网站开奖</t>
  </si>
  <si>
    <t>ww3374财神资料网站</t>
  </si>
  <si>
    <t>今晚六给彩开奖结果</t>
  </si>
  <si>
    <t>第一心水论坛</t>
  </si>
  <si>
    <t>买料卖料网</t>
  </si>
  <si>
    <t>杏彩娱乐官网</t>
  </si>
  <si>
    <t>K彩娱乐平台</t>
  </si>
  <si>
    <t>捷报比分网</t>
  </si>
  <si>
    <t>166888导航</t>
  </si>
  <si>
    <t>九州国际娱乐注册</t>
  </si>
  <si>
    <t>美人鱼娱乐国际网站</t>
  </si>
  <si>
    <t>曾道人中特网</t>
  </si>
  <si>
    <t>奇人中特网</t>
  </si>
  <si>
    <t>香港赛马会</t>
  </si>
  <si>
    <t>金财神玄机网</t>
  </si>
  <si>
    <t>利来国际娱乐平台</t>
  </si>
  <si>
    <t>中后付款</t>
  </si>
  <si>
    <t>博彩心水</t>
  </si>
  <si>
    <t>中特网</t>
  </si>
  <si>
    <t>皇冠国际投注网手机版</t>
  </si>
  <si>
    <t>香港最准一肖一码</t>
  </si>
  <si>
    <t>白小姐中特玄机449999</t>
  </si>
  <si>
    <t>2017挂牌全篇最完整篇</t>
  </si>
  <si>
    <t>香港挂牌正版彩图</t>
  </si>
  <si>
    <t>东方心经马报资料2017</t>
  </si>
  <si>
    <t>381818白小姐一肖中特</t>
  </si>
  <si>
    <t>中彩堂</t>
  </si>
  <si>
    <t>诺亚平台</t>
  </si>
  <si>
    <t>香港彩霸王</t>
  </si>
  <si>
    <t>金牛国际线上娱乐官网</t>
  </si>
  <si>
    <t>爱赢彩票</t>
  </si>
  <si>
    <t>彩改单</t>
  </si>
  <si>
    <t>顺8娱乐</t>
  </si>
  <si>
    <t>香港牛魔王管家婆彩图</t>
  </si>
  <si>
    <t>博狗集团</t>
  </si>
  <si>
    <t>双赢彩票网</t>
  </si>
  <si>
    <t>六合公益论坛</t>
  </si>
  <si>
    <t>三肖中特期期准免费</t>
  </si>
  <si>
    <t>王中王铁算盘开奖</t>
  </si>
  <si>
    <t>3438铁算盘开奖</t>
  </si>
  <si>
    <t>铁算盘一句解特马</t>
  </si>
  <si>
    <t>博彩送彩金网址</t>
  </si>
  <si>
    <t>a8娱乐平台</t>
  </si>
  <si>
    <t>云博国际娱乐</t>
  </si>
  <si>
    <t>白小姐一肖中特马</t>
  </si>
  <si>
    <t>白小姐中特玄机图</t>
  </si>
  <si>
    <t>4887铁算盘开奖</t>
  </si>
  <si>
    <t>淘金盈国际娱乐</t>
  </si>
  <si>
    <t>正彩娱乐</t>
  </si>
  <si>
    <t>皇冠平台</t>
  </si>
  <si>
    <t>香港惠泽社群</t>
  </si>
  <si>
    <t>六合心水论坛</t>
  </si>
  <si>
    <t>神算子中特网</t>
  </si>
  <si>
    <t>金财神网站</t>
  </si>
  <si>
    <t>111六合彩主论坛</t>
  </si>
  <si>
    <t>太阳城集团</t>
  </si>
  <si>
    <t>BT365</t>
  </si>
  <si>
    <t>钻石群英足球吧</t>
  </si>
  <si>
    <t>九州国际娱乐</t>
  </si>
  <si>
    <t>海燕策略论坛</t>
  </si>
  <si>
    <t>新博娱乐</t>
  </si>
  <si>
    <t>鸿利会娱乐网站</t>
  </si>
  <si>
    <t>白小姐赛马会</t>
  </si>
  <si>
    <t>香港马会资料一肖中特</t>
  </si>
  <si>
    <t>大润发娱乐城</t>
  </si>
  <si>
    <t>华亿娱乐城</t>
  </si>
  <si>
    <t>五洲娱乐城</t>
  </si>
  <si>
    <t>拉斯维加斯国际娱乐城</t>
  </si>
  <si>
    <t>bodog博狗</t>
  </si>
  <si>
    <t>千亿国际娱乐平台</t>
  </si>
  <si>
    <t>北京赛车博彩</t>
  </si>
  <si>
    <t>管家婆中特期期准</t>
  </si>
  <si>
    <t>大红鹰娱乐城</t>
  </si>
  <si>
    <t>盘古娱乐城</t>
  </si>
  <si>
    <t>浩博国际</t>
  </si>
  <si>
    <t>一肖一码期期中</t>
  </si>
  <si>
    <t>白小姐一肖中特</t>
  </si>
  <si>
    <t>贝斯特游戏平台</t>
  </si>
  <si>
    <t>最新博彩娱乐网站大全</t>
  </si>
  <si>
    <t>真人棋牌</t>
  </si>
  <si>
    <t>骰宝</t>
  </si>
  <si>
    <t>现金棋牌游戏</t>
  </si>
  <si>
    <t>21点真钱游戏</t>
  </si>
  <si>
    <t>棋牌真钱游戏</t>
  </si>
  <si>
    <t>百家乐平台</t>
  </si>
  <si>
    <t>轮盘</t>
  </si>
  <si>
    <t>ATM国际娱乐</t>
  </si>
  <si>
    <t>MGM贵宾会</t>
  </si>
  <si>
    <t>帝皇娱乐城</t>
  </si>
  <si>
    <t>TT网投</t>
  </si>
  <si>
    <t>皇家彩票</t>
  </si>
  <si>
    <t>钻石娱乐国际</t>
  </si>
  <si>
    <t>金莎国际游戏官方网站</t>
  </si>
  <si>
    <t>趣博gobet</t>
  </si>
  <si>
    <t>新奥博娱乐城</t>
  </si>
  <si>
    <t>纵达娱乐</t>
  </si>
  <si>
    <t>易富彩</t>
  </si>
  <si>
    <t>大智娱乐</t>
  </si>
  <si>
    <t>新博nb88</t>
  </si>
  <si>
    <t>港澳台超级中特网</t>
  </si>
  <si>
    <t>yzc1188亚洲城</t>
  </si>
  <si>
    <t>逍遥坊在线娱乐</t>
  </si>
  <si>
    <t>千赢国际娱乐城</t>
  </si>
  <si>
    <t>华盛顿娱乐平台</t>
  </si>
  <si>
    <t>鼎盛娱乐平台</t>
  </si>
  <si>
    <t>大家旺娱乐城</t>
  </si>
  <si>
    <t>速博娱乐城</t>
  </si>
  <si>
    <t>希尔顿娱乐城</t>
  </si>
  <si>
    <t>天娱娱乐城</t>
  </si>
  <si>
    <t>奇博娱乐城</t>
  </si>
  <si>
    <t>乐虎娱乐城</t>
  </si>
  <si>
    <t>王牌娱乐场</t>
  </si>
  <si>
    <t>皇冠博彩</t>
  </si>
  <si>
    <t>金赞娱乐城</t>
  </si>
  <si>
    <t>永相逢娱乐城</t>
  </si>
  <si>
    <t>冠王娱乐城</t>
  </si>
  <si>
    <t>bwin平台</t>
  </si>
  <si>
    <t>千亿国际官网</t>
  </si>
  <si>
    <t>必赢彩票</t>
  </si>
  <si>
    <t>新e彩娱乐</t>
  </si>
  <si>
    <t>博彩导航评级网</t>
  </si>
  <si>
    <t>齐发国际娱乐</t>
  </si>
  <si>
    <t>乐高娱乐城</t>
  </si>
  <si>
    <t>富豪国际娱乐城</t>
  </si>
  <si>
    <t>乐通娱乐场</t>
  </si>
  <si>
    <t>188金博宝</t>
  </si>
  <si>
    <t>英皇娱乐城</t>
  </si>
  <si>
    <t>必赢线上娱乐网</t>
  </si>
  <si>
    <t>必赢国际娱乐网</t>
  </si>
  <si>
    <t>千亿澳门娱乐网</t>
  </si>
  <si>
    <t>白金娱乐网</t>
  </si>
  <si>
    <t>澳门白金娱乐城</t>
  </si>
  <si>
    <t>澳门黄金娱乐城</t>
  </si>
  <si>
    <t>澳门金鼎娱乐城</t>
  </si>
  <si>
    <t>申博138</t>
  </si>
  <si>
    <t>英皇国际娱乐城</t>
  </si>
  <si>
    <t>赢乐国际</t>
  </si>
  <si>
    <t>博马365</t>
  </si>
  <si>
    <t>金牌线上娱乐城</t>
  </si>
  <si>
    <t>红宝石娱乐城</t>
  </si>
  <si>
    <t>乐中乐娱乐城</t>
  </si>
  <si>
    <t>劳力士娱乐城</t>
  </si>
  <si>
    <t>高尔夫娱乐城</t>
  </si>
  <si>
    <t>威斯汀娱乐城</t>
  </si>
  <si>
    <t>犹太人娱乐城</t>
  </si>
  <si>
    <t>大佬娱乐城</t>
  </si>
  <si>
    <t>发中发娱乐城</t>
  </si>
  <si>
    <t>喜力娱乐</t>
  </si>
  <si>
    <t>乐橙娱乐</t>
  </si>
  <si>
    <t>钱宝娱乐</t>
  </si>
  <si>
    <t>和盛娱乐</t>
  </si>
  <si>
    <t>加百利娱乐</t>
  </si>
  <si>
    <t>贝博娱乐</t>
  </si>
  <si>
    <t>星际网上娱乐</t>
  </si>
  <si>
    <t>菠萝娱乐</t>
  </si>
  <si>
    <t>熊猫彩票</t>
  </si>
  <si>
    <t>JJ娱乐城</t>
  </si>
  <si>
    <t>亚太国际娱乐城</t>
  </si>
  <si>
    <t>海南岛娱乐城</t>
  </si>
  <si>
    <t>金彩国际娱乐城</t>
  </si>
  <si>
    <t>里兹俱乐部</t>
  </si>
  <si>
    <t>全讯网</t>
  </si>
  <si>
    <t>华人彩票</t>
  </si>
  <si>
    <t>环亚国际</t>
  </si>
  <si>
    <t>888集团</t>
  </si>
  <si>
    <t>大奖娱乐</t>
  </si>
  <si>
    <t>利博亚洲</t>
  </si>
  <si>
    <t>果博东方娱乐</t>
  </si>
  <si>
    <t>巴登娱乐城</t>
  </si>
  <si>
    <t>网络真钱赌博</t>
  </si>
  <si>
    <t>狮威娱乐城</t>
  </si>
  <si>
    <t>凯豪国际娱乐城</t>
  </si>
  <si>
    <t>58娱乐</t>
  </si>
  <si>
    <t>鸿泰国际娱乐</t>
  </si>
  <si>
    <t>金博国际</t>
  </si>
  <si>
    <t>广东会娱乐平台</t>
  </si>
  <si>
    <t>乐博网</t>
  </si>
  <si>
    <t>博金娱乐</t>
  </si>
  <si>
    <t>百发娱乐</t>
  </si>
  <si>
    <t>易发赌场</t>
  </si>
  <si>
    <t>金沙真人</t>
  </si>
  <si>
    <t>新濠天地娱乐场</t>
  </si>
  <si>
    <t>黄金城国际</t>
  </si>
  <si>
    <t>乐乐国际</t>
  </si>
  <si>
    <t>新宝娱乐</t>
  </si>
  <si>
    <t>正大娱乐</t>
  </si>
  <si>
    <t>泰坦王娱乐</t>
  </si>
  <si>
    <t>京都娱乐城</t>
  </si>
  <si>
    <t>新锦福国际娱乐城</t>
  </si>
  <si>
    <t>牡丹娱乐</t>
  </si>
  <si>
    <t>新锦海娱乐</t>
  </si>
  <si>
    <t>龙8国际娱乐</t>
  </si>
  <si>
    <t>银豹娱乐</t>
  </si>
  <si>
    <t>万森娱乐</t>
  </si>
  <si>
    <t>威尼斯人赌场</t>
  </si>
  <si>
    <t>香港赛马会博彩网</t>
  </si>
  <si>
    <t>星际娱乐城</t>
  </si>
  <si>
    <t>利来国际娱乐城</t>
  </si>
  <si>
    <t>双喜赌场</t>
  </si>
  <si>
    <t>国恒娱乐</t>
  </si>
  <si>
    <t>京城国际娱乐城</t>
  </si>
  <si>
    <t>大哥大娱乐城</t>
  </si>
  <si>
    <t>鸟巢赌场</t>
  </si>
  <si>
    <t>白金会娱乐场</t>
  </si>
  <si>
    <t>澳门皇宫娱乐城</t>
  </si>
  <si>
    <t>米兰娱乐城</t>
  </si>
  <si>
    <t>法拉利娱乐城</t>
  </si>
  <si>
    <t>金威娱乐城</t>
  </si>
  <si>
    <t>名人娱乐城</t>
  </si>
  <si>
    <t>天地人娱乐城</t>
  </si>
  <si>
    <t>恒彩娱乐平台</t>
  </si>
  <si>
    <t>金豪娱乐城</t>
  </si>
  <si>
    <t>爱拼娱乐城</t>
  </si>
  <si>
    <t>云鼎娱乐场</t>
  </si>
  <si>
    <t>天博娱乐城</t>
  </si>
  <si>
    <t>七匹狼娱乐城</t>
  </si>
  <si>
    <t>皇浦国际娱乐城</t>
  </si>
  <si>
    <t>天天博娱乐城</t>
  </si>
  <si>
    <t>沙龙娱乐城</t>
  </si>
  <si>
    <t>Bwin娱乐城</t>
  </si>
  <si>
    <t>皇冠国际线上娱乐网</t>
  </si>
  <si>
    <t>十六浦娱乐城</t>
  </si>
  <si>
    <t>顶尖娱乐城</t>
  </si>
  <si>
    <t>博必发娱乐城</t>
  </si>
  <si>
    <t>申博娱乐城</t>
  </si>
  <si>
    <t>新宝娱乐城</t>
  </si>
  <si>
    <t>尊龙国际</t>
  </si>
  <si>
    <t>万宝路娱乐城</t>
  </si>
  <si>
    <t>功夫娱乐城</t>
  </si>
  <si>
    <t>九州赌场</t>
  </si>
  <si>
    <t>加州博彩娱乐城</t>
  </si>
  <si>
    <t>曼联娱乐场</t>
  </si>
  <si>
    <t>二爷娱乐场</t>
  </si>
  <si>
    <t>瑞丰娱乐场</t>
  </si>
  <si>
    <t>女神娱乐城</t>
  </si>
  <si>
    <t>金狮国际娱乐城</t>
  </si>
  <si>
    <t>天王娱乐城</t>
  </si>
  <si>
    <t>悉尼国际娱乐城</t>
  </si>
  <si>
    <t>钱柜777娱乐城</t>
  </si>
  <si>
    <t>金神大娱乐城</t>
  </si>
  <si>
    <t>乐虎娱乐场</t>
  </si>
  <si>
    <t>大丰娱乐</t>
  </si>
  <si>
    <t>欧亿娱乐</t>
  </si>
  <si>
    <t>丰尚娱乐</t>
  </si>
  <si>
    <t>第九城娱乐</t>
  </si>
  <si>
    <t>塞班岛娱乐城</t>
  </si>
  <si>
    <t>美人鱼线上娱乐</t>
  </si>
  <si>
    <t>香港惠泽网</t>
  </si>
  <si>
    <t>万和城娱乐</t>
  </si>
  <si>
    <t>来来娱乐官网</t>
  </si>
  <si>
    <t>大红鹰娱乐网址</t>
  </si>
  <si>
    <t>大发888手机版官方网站</t>
  </si>
  <si>
    <t>明发国际娱乐大厅网址</t>
  </si>
  <si>
    <t>拉斯维加斯国际娱乐</t>
  </si>
  <si>
    <t>正规博彩十大app排名</t>
  </si>
  <si>
    <t>dafa888经典版网页登录</t>
  </si>
  <si>
    <t>dafabet手机版登录</t>
  </si>
  <si>
    <t>辉煌国际游戏</t>
  </si>
  <si>
    <t>澳门新金沙</t>
  </si>
  <si>
    <t>辉煌国际游戏官网</t>
  </si>
  <si>
    <t>恒宝娱乐平台官网</t>
  </si>
  <si>
    <t>大满贯娱乐网址</t>
  </si>
  <si>
    <t>博虎国际娱乐</t>
  </si>
  <si>
    <t>新濠国际娱乐app</t>
  </si>
  <si>
    <t>新濠国际娱乐官网</t>
  </si>
  <si>
    <t>首存一元送彩金38博彩</t>
  </si>
  <si>
    <t>小勐拉皇城国际</t>
  </si>
  <si>
    <t>易游娱乐城</t>
  </si>
  <si>
    <t>金牌国际娱乐</t>
  </si>
  <si>
    <t>长滩国际娱乐场</t>
  </si>
  <si>
    <t>亚虎国际娱乐城</t>
  </si>
  <si>
    <t>藏金阁娱乐平台</t>
  </si>
  <si>
    <t>鸿胜国际娱乐</t>
  </si>
  <si>
    <t>1980娱乐平台</t>
  </si>
  <si>
    <t>畅博娱乐</t>
  </si>
  <si>
    <t>悦榕庄娱乐城</t>
  </si>
  <si>
    <t>大中华国际赌场</t>
  </si>
  <si>
    <t>博彩老头</t>
  </si>
  <si>
    <t>天天娱乐城</t>
  </si>
  <si>
    <t>立博娱乐城</t>
  </si>
  <si>
    <t>通盈娱乐</t>
  </si>
  <si>
    <t>新东泰娱乐城</t>
  </si>
  <si>
    <t>铁杆会娱乐城</t>
  </si>
  <si>
    <t>花旗国际娱乐城</t>
  </si>
  <si>
    <t>滨海湾娱乐城</t>
  </si>
  <si>
    <t>海立方娱乐场</t>
  </si>
  <si>
    <t>澳门银河娱乐</t>
  </si>
  <si>
    <t>捷豹娱乐城</t>
  </si>
  <si>
    <t>乐凯会娱乐城</t>
  </si>
  <si>
    <t>天成娱乐城</t>
  </si>
  <si>
    <t>盈乐博娱乐城</t>
  </si>
  <si>
    <t>德克萨斯娱乐城</t>
  </si>
  <si>
    <t>百家乐开户</t>
  </si>
  <si>
    <t>卡迪拉娱乐城</t>
  </si>
  <si>
    <t>易胜博博彩</t>
  </si>
  <si>
    <t>亿博娱乐城</t>
  </si>
  <si>
    <t>女神国际</t>
  </si>
  <si>
    <t>三优娱乐</t>
  </si>
  <si>
    <t>金牛国际娱乐城</t>
  </si>
  <si>
    <t>劳斯莱斯娱乐城</t>
  </si>
  <si>
    <t>娱乐城源码</t>
  </si>
  <si>
    <t>优德W88</t>
  </si>
  <si>
    <t>万国娱乐城</t>
  </si>
  <si>
    <t>瑞丰娱乐城</t>
  </si>
  <si>
    <t>兰桂坊娱乐城</t>
  </si>
  <si>
    <t>828棋牌</t>
  </si>
  <si>
    <t>博盈亚洲真人在线娱乐平台</t>
  </si>
  <si>
    <t>亚博国际娱乐</t>
  </si>
  <si>
    <t>伯爵娱乐平台</t>
  </si>
  <si>
    <t>新澳门娱乐城</t>
  </si>
  <si>
    <t>金光大道娱乐城</t>
  </si>
  <si>
    <t>四季彩娱乐</t>
  </si>
  <si>
    <t>摩卡线上娱乐</t>
  </si>
  <si>
    <t>月亮城娱乐城</t>
  </si>
  <si>
    <t>伯爵娱乐城</t>
  </si>
  <si>
    <t>摩纳哥娱乐城</t>
  </si>
  <si>
    <t>香格里拉娱乐城</t>
  </si>
  <si>
    <t>博狗娱乐城</t>
  </si>
  <si>
    <t>金沙赌场</t>
  </si>
  <si>
    <t>千亿娱乐</t>
  </si>
  <si>
    <t>盈博娱乐城</t>
  </si>
  <si>
    <t>KTV娱乐城</t>
  </si>
  <si>
    <t>bo彩投注十大网站</t>
  </si>
  <si>
    <t>乐盈国际娱乐平台</t>
  </si>
  <si>
    <t>乐盈彩票网</t>
  </si>
  <si>
    <t>大红鹰娱乐贵宾会</t>
  </si>
  <si>
    <t>钱袋娱乐</t>
  </si>
  <si>
    <t>百胜娱乐国际城</t>
  </si>
  <si>
    <t>大三元娱乐城</t>
  </si>
  <si>
    <t>金都娱乐城</t>
  </si>
  <si>
    <t>无忧国际娱乐2</t>
  </si>
  <si>
    <t>大红鹰娱乐会</t>
  </si>
  <si>
    <t>无忧国际娛乐城</t>
  </si>
  <si>
    <t>金域国际娱乐场</t>
  </si>
  <si>
    <t>国际七胜娱乐</t>
  </si>
  <si>
    <t>亚虎娱乐777</t>
  </si>
  <si>
    <t>海洋之神娱乐</t>
  </si>
  <si>
    <t>大东方娱乐官网</t>
  </si>
  <si>
    <t>莎莎国际娱乐城</t>
  </si>
  <si>
    <t>E路发国际娱乐城</t>
  </si>
  <si>
    <t>尊宝国际</t>
  </si>
  <si>
    <t>明珠国际娱乐</t>
  </si>
  <si>
    <t>欢博国际</t>
  </si>
  <si>
    <t>K8凯发娱乐</t>
  </si>
  <si>
    <t>水果奶论坛</t>
  </si>
  <si>
    <t>万象娱乐平台</t>
  </si>
  <si>
    <t>永利高</t>
  </si>
  <si>
    <t>优博娱乐城</t>
  </si>
  <si>
    <t>赤壁娱乐城</t>
  </si>
  <si>
    <t>百家博娱乐城</t>
  </si>
  <si>
    <t>威尼斯人娱乐城</t>
  </si>
  <si>
    <t>大发娱乐城</t>
  </si>
  <si>
    <t>立博国际</t>
  </si>
  <si>
    <t>五星娱乐城</t>
  </si>
  <si>
    <t>太傅娱乐城</t>
  </si>
  <si>
    <t>e乐博娱乐城</t>
  </si>
  <si>
    <t>优博家娱乐城</t>
  </si>
  <si>
    <t>新锦江娱乐城</t>
  </si>
  <si>
    <t>博坊娱乐城</t>
  </si>
  <si>
    <t>博信娱乐城</t>
  </si>
  <si>
    <t>富丽宫娱乐城</t>
  </si>
  <si>
    <t>红桃K娱乐城</t>
  </si>
  <si>
    <t>法老王娱乐</t>
  </si>
  <si>
    <t>利博亚洲娱乐城</t>
  </si>
  <si>
    <t>新梦想娱乐城</t>
  </si>
  <si>
    <t>澳门钻石娱乐城</t>
  </si>
  <si>
    <t>博澳娱乐城</t>
  </si>
  <si>
    <t>e路发娱乐城</t>
  </si>
  <si>
    <t>凯斯线上娱乐网</t>
  </si>
  <si>
    <t>博赢娱乐城</t>
  </si>
  <si>
    <t>皇马娱乐城</t>
  </si>
  <si>
    <t>一条龙娱乐城</t>
  </si>
  <si>
    <t>名爵国际娱乐</t>
  </si>
  <si>
    <t>威尼斯人国际</t>
  </si>
  <si>
    <t>雅典娱乐城</t>
  </si>
  <si>
    <t>TT娱乐城</t>
  </si>
  <si>
    <t>金钱豹娱乐城</t>
  </si>
  <si>
    <t>亚特兰蒂斯娱乐城</t>
  </si>
  <si>
    <t>欧凯国际娱乐城</t>
  </si>
  <si>
    <t>海王星娱乐城</t>
  </si>
  <si>
    <t>罗马娱乐城</t>
  </si>
  <si>
    <t>博九网</t>
  </si>
  <si>
    <t>大丰收娱乐城</t>
  </si>
  <si>
    <t>7天娱乐城</t>
  </si>
  <si>
    <t>走地皇</t>
  </si>
  <si>
    <t>网上娱乐城</t>
  </si>
  <si>
    <t>豪盛娱乐城</t>
  </si>
  <si>
    <t>八骏国际</t>
  </si>
  <si>
    <t>马可波罗赌场</t>
  </si>
  <si>
    <t>星际赌场</t>
  </si>
  <si>
    <t>永利高现金网</t>
  </si>
  <si>
    <t>新博彩通</t>
  </si>
  <si>
    <t>威龙国际网</t>
  </si>
  <si>
    <t>明升娱乐城</t>
  </si>
  <si>
    <t>沙巴娱乐城</t>
  </si>
  <si>
    <t>马牌娱乐城</t>
  </si>
  <si>
    <t>u乐国际娱乐</t>
  </si>
  <si>
    <t>顶级娱乐pt138</t>
  </si>
  <si>
    <t>开心8娱乐</t>
  </si>
  <si>
    <t>天博娱乐</t>
  </si>
  <si>
    <t>千亿城娱乐</t>
  </si>
  <si>
    <t>富途娱乐</t>
  </si>
  <si>
    <t>博彩网</t>
  </si>
  <si>
    <t>一筒娱乐</t>
  </si>
  <si>
    <t>赛博娱乐</t>
  </si>
  <si>
    <t>乐丰国际</t>
  </si>
  <si>
    <t>齐乐国际</t>
  </si>
  <si>
    <t>银狐娱乐</t>
  </si>
  <si>
    <t>齐乐国际娱乐</t>
  </si>
  <si>
    <t>百胜国际</t>
  </si>
  <si>
    <t>武松国际娱乐</t>
  </si>
  <si>
    <t>美人鱼娱乐城</t>
  </si>
  <si>
    <t>博亿堂</t>
  </si>
  <si>
    <t>百喜娱乐城</t>
  </si>
  <si>
    <t>天一国际娱乐</t>
  </si>
  <si>
    <t>天游娱乐</t>
  </si>
  <si>
    <t>澳盈88</t>
  </si>
  <si>
    <t>壹定发娱乐</t>
  </si>
  <si>
    <t>名人娱乐平台</t>
  </si>
  <si>
    <t>皇冠正网</t>
  </si>
  <si>
    <t>波音娱乐城</t>
  </si>
  <si>
    <t>新时代娱乐城</t>
  </si>
  <si>
    <t>宝记娱乐城</t>
  </si>
  <si>
    <t>三国娱乐城</t>
  </si>
  <si>
    <t>edwin娱乐城</t>
  </si>
  <si>
    <t>王子娱乐城</t>
  </si>
  <si>
    <t>永恒娱乐</t>
  </si>
  <si>
    <t>爆大奖娱乐</t>
  </si>
  <si>
    <t>贵族娱乐城</t>
  </si>
  <si>
    <t>七星娱乐城</t>
  </si>
  <si>
    <t>新世盈国际</t>
  </si>
  <si>
    <t>明仕亚洲娱乐城</t>
  </si>
  <si>
    <t>皇冠体育开户</t>
  </si>
  <si>
    <t>优立娱乐</t>
  </si>
  <si>
    <t>悉尼娱乐城</t>
  </si>
  <si>
    <t>吉利娱乐城</t>
  </si>
  <si>
    <t>博牛国际</t>
  </si>
  <si>
    <t>君博国际</t>
  </si>
  <si>
    <t>博壹吧</t>
  </si>
  <si>
    <t>皇冠足球网</t>
  </si>
  <si>
    <t>华侨人娱乐</t>
  </si>
  <si>
    <t>新大陆娱乐城</t>
  </si>
  <si>
    <t>G3国际娱乐城</t>
  </si>
  <si>
    <t>立即博娱乐城</t>
  </si>
  <si>
    <t>最佳娱乐场</t>
  </si>
  <si>
    <t>巴西娱乐城</t>
  </si>
  <si>
    <t>姚记娱乐城</t>
  </si>
  <si>
    <t>帝国娱乐城</t>
  </si>
  <si>
    <t>玉和国际娱乐城</t>
  </si>
  <si>
    <t>六合彩内参</t>
  </si>
  <si>
    <t>真人二八杠</t>
  </si>
  <si>
    <t>现金龙虎斗</t>
  </si>
  <si>
    <t>鸿利国际</t>
  </si>
  <si>
    <t>678娱乐城</t>
  </si>
  <si>
    <t>百胜百旺</t>
  </si>
  <si>
    <t>kk娱乐城</t>
  </si>
  <si>
    <t>时时博娱乐城</t>
  </si>
  <si>
    <t>江山娱乐城</t>
  </si>
  <si>
    <t>老挝蓝盾娱乐</t>
  </si>
  <si>
    <t>旧金山娱乐城</t>
  </si>
  <si>
    <t>新濠峰娱乐城</t>
  </si>
  <si>
    <t>盈得利娱乐城</t>
  </si>
  <si>
    <t>澳门网上赌场</t>
  </si>
  <si>
    <t>二爷娱乐城</t>
  </si>
  <si>
    <t>金公主娱乐城</t>
  </si>
  <si>
    <t>莱特斯娱乐城</t>
  </si>
  <si>
    <t>维也纳娱乐城</t>
  </si>
  <si>
    <t>名爵国际娱乐城</t>
  </si>
  <si>
    <t>大华娱乐城</t>
  </si>
  <si>
    <t>贝博娱乐城</t>
  </si>
  <si>
    <t>天天乐娱乐城</t>
  </si>
  <si>
    <t>鼎丰棋牌</t>
  </si>
  <si>
    <t>尊尚彩票</t>
  </si>
  <si>
    <t>大发彩票网</t>
  </si>
  <si>
    <t>一号站彩票</t>
  </si>
  <si>
    <t>星河网络娱乐城</t>
  </si>
  <si>
    <t>凯斯娱乐城</t>
  </si>
  <si>
    <t>恒和国际娱乐城</t>
  </si>
  <si>
    <t>58娱乐城</t>
  </si>
  <si>
    <t>淘金盈</t>
  </si>
  <si>
    <t>bbin娱乐城</t>
  </si>
  <si>
    <t>至富娱乐城</t>
  </si>
  <si>
    <t>龙虎斗</t>
  </si>
  <si>
    <t>新葡京赌场</t>
  </si>
  <si>
    <t>皇冠投注</t>
  </si>
  <si>
    <t>E起发娱乐城</t>
  </si>
  <si>
    <t>博乐娱乐城</t>
  </si>
  <si>
    <t>富利娱乐城</t>
  </si>
  <si>
    <t>ceo娱乐城</t>
  </si>
  <si>
    <t>新金沙娱乐城</t>
  </si>
  <si>
    <t>888真人娱乐场</t>
  </si>
  <si>
    <t>百威娱乐城</t>
  </si>
  <si>
    <t>东方皇朝娱乐城</t>
  </si>
  <si>
    <t>白金会娱乐城</t>
  </si>
  <si>
    <t>新天地娱乐平台</t>
  </si>
  <si>
    <t>西欧娱乐城</t>
  </si>
  <si>
    <t>9彩票娱乐网</t>
  </si>
  <si>
    <t>天下娱乐城</t>
  </si>
  <si>
    <t>澳门太阳城娱乐</t>
  </si>
  <si>
    <t>暴雪娱乐城</t>
  </si>
  <si>
    <t>通宝亚洲娱乐城</t>
  </si>
  <si>
    <t>一点红水心论坛</t>
  </si>
  <si>
    <t>拉斯维加斯娱乐平台</t>
  </si>
  <si>
    <t>皇冠8868娱乐城</t>
  </si>
  <si>
    <t>担保博网上娱乐</t>
  </si>
  <si>
    <t>蓝盾国际娱乐城</t>
  </si>
  <si>
    <t>永利高娱乐城</t>
  </si>
  <si>
    <t>申博国际</t>
  </si>
  <si>
    <t>博天堂</t>
  </si>
  <si>
    <t>大赢家彩票网</t>
  </si>
  <si>
    <t>聚龙社</t>
  </si>
  <si>
    <t>大西洋娱乐城</t>
  </si>
  <si>
    <t>博亿娱乐城</t>
  </si>
  <si>
    <t>恒博娱乐</t>
  </si>
  <si>
    <t>横峰娱乐</t>
  </si>
  <si>
    <t>博盈亚洲</t>
  </si>
  <si>
    <t>维多利亚赌场</t>
  </si>
  <si>
    <t>曼联娱乐城</t>
  </si>
  <si>
    <t>鹿鼎娱乐</t>
  </si>
  <si>
    <t>大红鹰娱乐场</t>
  </si>
  <si>
    <t>拉菲娱乐城</t>
  </si>
  <si>
    <t>好运来娱乐</t>
  </si>
  <si>
    <t>哈瑞斯娱乐场</t>
  </si>
  <si>
    <t>德晋娱乐场</t>
  </si>
  <si>
    <t>旋乐吧老虎机</t>
  </si>
  <si>
    <t>新世盈娱乐场</t>
  </si>
  <si>
    <t>全博网</t>
  </si>
  <si>
    <t>集美娱乐城</t>
  </si>
  <si>
    <t>金莎国际娱乐</t>
  </si>
  <si>
    <t>黄鹤楼娱乐城</t>
  </si>
  <si>
    <t>鑫鑫娱乐城</t>
  </si>
  <si>
    <t>全讯网址导航</t>
  </si>
  <si>
    <t>太阳城申博娱乐平台</t>
  </si>
  <si>
    <t>喜来登娱乐城</t>
  </si>
  <si>
    <t>雅加达娱乐城</t>
  </si>
  <si>
    <t>007真人娱乐城</t>
  </si>
  <si>
    <t>凯旋国际娱乐城</t>
  </si>
  <si>
    <t>富二代娱乐城</t>
  </si>
  <si>
    <t>金榜娱乐城</t>
  </si>
  <si>
    <t>明珠娱乐城</t>
  </si>
  <si>
    <t>澳门百乐门赌场</t>
  </si>
  <si>
    <t>新宝娱乐中心</t>
  </si>
  <si>
    <t>大富豪娱乐在线投注</t>
  </si>
  <si>
    <t>手机买码投注网站</t>
  </si>
  <si>
    <t>六个彩网上投注站</t>
  </si>
  <si>
    <t>红树林国际娱乐平台</t>
  </si>
  <si>
    <t>聚鑫城娱乐</t>
  </si>
  <si>
    <t>美高梅真人赌场</t>
  </si>
  <si>
    <t>长乐坊国际娱乐城</t>
  </si>
  <si>
    <t>AT娱乐</t>
  </si>
  <si>
    <t>马泰娱乐</t>
  </si>
  <si>
    <t>大旺777</t>
  </si>
  <si>
    <t>A8娱乐城</t>
  </si>
  <si>
    <t>巨城娱乐城</t>
  </si>
  <si>
    <t>大玩家娱乐城</t>
  </si>
  <si>
    <t>庞博娱乐城</t>
  </si>
  <si>
    <t>水晶宫娱乐城</t>
  </si>
  <si>
    <t>泰皇娱乐</t>
  </si>
  <si>
    <t>大福娱乐城</t>
  </si>
  <si>
    <t>唐人街娱乐城</t>
  </si>
  <si>
    <t>好望角娱乐城</t>
  </si>
  <si>
    <t>乐天堂</t>
  </si>
  <si>
    <t>金盈会</t>
  </si>
  <si>
    <t>凯博乐娱乐城</t>
  </si>
  <si>
    <t>鸟巢娱乐城</t>
  </si>
  <si>
    <t>e世博</t>
  </si>
  <si>
    <t>财神真人娱乐</t>
  </si>
  <si>
    <t>万福娱乐城</t>
  </si>
  <si>
    <t>七匹狼国际娱乐城</t>
  </si>
  <si>
    <t>百家博</t>
  </si>
  <si>
    <t>乐盈娱乐彩票平台</t>
  </si>
  <si>
    <t>澳门巴黎人赌博</t>
  </si>
  <si>
    <t>金满贯娱乐城</t>
  </si>
  <si>
    <t>彩588娱乐城</t>
  </si>
  <si>
    <t>皇城神话娱乐城</t>
  </si>
  <si>
    <t>正大娱乐国际城</t>
  </si>
  <si>
    <t>皇冠赢钱网</t>
  </si>
  <si>
    <t>鸿海线上娱乐</t>
  </si>
  <si>
    <t>星乐娱乐老虎机</t>
  </si>
  <si>
    <t>联赢娱乐平台</t>
  </si>
  <si>
    <t>云顶国际娱乐注册</t>
  </si>
  <si>
    <t>豪发国际娱乐老虎机</t>
  </si>
  <si>
    <t>金砖娱乐城</t>
  </si>
  <si>
    <t>壹号亚洲娱乐</t>
  </si>
  <si>
    <t>亚洲壹号娱乐</t>
  </si>
  <si>
    <t>多乐娱乐城</t>
  </si>
  <si>
    <t>澳门九五至尊</t>
  </si>
  <si>
    <t>老虎机娱乐平台官网</t>
  </si>
  <si>
    <t>豪发国际PT老虎机</t>
  </si>
  <si>
    <t>白金国际在线娱乐城</t>
  </si>
  <si>
    <t>9BET国际</t>
  </si>
  <si>
    <t>汇丰国际娱乐城</t>
  </si>
  <si>
    <t>逍遥坊娱乐城</t>
  </si>
  <si>
    <t>拉斯维加斯娱乐城</t>
  </si>
  <si>
    <t>巴比伦娱乐城</t>
  </si>
  <si>
    <t>康莱德娱乐城</t>
  </si>
  <si>
    <t>皇都娱乐城</t>
  </si>
  <si>
    <t>利奥娱乐城</t>
  </si>
  <si>
    <t>高点娱乐城</t>
  </si>
  <si>
    <t>东方夏威夷娱乐城</t>
  </si>
  <si>
    <t>奔驰娱乐城</t>
  </si>
  <si>
    <t>bwin娱乐城</t>
  </si>
  <si>
    <t>真人娱乐场</t>
  </si>
  <si>
    <t>欧凯娱乐城</t>
  </si>
  <si>
    <t>东方圣安娜</t>
  </si>
  <si>
    <t>吉祥坊娱乐城</t>
  </si>
  <si>
    <t>尊爵娱乐城</t>
  </si>
  <si>
    <t>凯发娱乐城</t>
  </si>
  <si>
    <t>名流娱乐城</t>
  </si>
  <si>
    <t>新天地娱乐城</t>
  </si>
  <si>
    <t>富利娱乐</t>
  </si>
  <si>
    <t>大有娱乐</t>
  </si>
  <si>
    <t>赌神娱乐城</t>
  </si>
  <si>
    <t>东方鸿运娱乐城</t>
  </si>
  <si>
    <t>多彩奇利娱乐城</t>
  </si>
  <si>
    <t>9点嘻嘻娱乐城</t>
  </si>
  <si>
    <t>海洋之神娱乐城</t>
  </si>
  <si>
    <t>享博幸运</t>
  </si>
  <si>
    <t>中博娱乐城</t>
  </si>
  <si>
    <t>问鼎娱乐平台</t>
  </si>
  <si>
    <t>赢发国际娱乐城</t>
  </si>
  <si>
    <t>金沙sands线上娱乐场</t>
  </si>
  <si>
    <t>淘金盈线上娱乐</t>
  </si>
  <si>
    <t>博中国际娱乐诚</t>
  </si>
  <si>
    <t>亚美国际娱乐平台</t>
  </si>
  <si>
    <t>永利国际娱乐城</t>
  </si>
  <si>
    <t>天赢娱乐城</t>
  </si>
  <si>
    <t>澳门银河城</t>
  </si>
  <si>
    <t>ewin娱乐城</t>
  </si>
  <si>
    <t>YY娱乐城</t>
  </si>
  <si>
    <t>互博娱乐城</t>
  </si>
  <si>
    <t>加多宝娱乐城</t>
  </si>
  <si>
    <t>狮子会娱乐城</t>
  </si>
  <si>
    <t>362娱乐城</t>
  </si>
  <si>
    <t>大资本赌场</t>
  </si>
  <si>
    <t>龙城娱乐</t>
  </si>
  <si>
    <t>明发国际娱乐城</t>
  </si>
  <si>
    <t>亚洲优德</t>
  </si>
  <si>
    <t>奥博娱乐</t>
  </si>
  <si>
    <t>贝斯特娱乐</t>
  </si>
  <si>
    <t>8号娱乐城</t>
  </si>
  <si>
    <t>雅虎国际娱乐平台</t>
  </si>
  <si>
    <t>正规国际娱乐平台</t>
  </si>
  <si>
    <t>欧亚国际娱乐平台</t>
  </si>
  <si>
    <t>寰亚国际娱乐平台</t>
  </si>
  <si>
    <t>天下国际娱乐诚信平台</t>
  </si>
  <si>
    <t>龙都娱乐平台</t>
  </si>
  <si>
    <t>中东国际娱乐城</t>
  </si>
  <si>
    <t>新2娱乐城</t>
  </si>
  <si>
    <t>新马娱乐城</t>
  </si>
  <si>
    <t>中原娱乐城</t>
  </si>
  <si>
    <t>正大赌场</t>
  </si>
  <si>
    <t>中华娱乐城</t>
  </si>
  <si>
    <t>新澳门赌球网</t>
  </si>
  <si>
    <t>纽约国际娱乐城</t>
  </si>
  <si>
    <t>首席娱乐城</t>
  </si>
  <si>
    <t>大上海娱乐城</t>
  </si>
  <si>
    <t>空军一号娱乐城</t>
  </si>
  <si>
    <t>芝加哥娱乐城</t>
  </si>
  <si>
    <t>银河娱乐城</t>
  </si>
  <si>
    <t>美高梅赌场</t>
  </si>
  <si>
    <t>路易十三娱乐城</t>
  </si>
  <si>
    <t>鸿运国际娱乐城</t>
  </si>
  <si>
    <t>伟易博娱乐城</t>
  </si>
  <si>
    <t>三国真人娱乐城</t>
  </si>
  <si>
    <t>牡丹国际娱乐城</t>
  </si>
  <si>
    <t>天将国际</t>
  </si>
  <si>
    <t>墨尔本娱乐城</t>
  </si>
  <si>
    <t>处女星号娱乐城</t>
  </si>
  <si>
    <t>金神大赌场</t>
  </si>
  <si>
    <t>易盈娱乐城</t>
  </si>
  <si>
    <t>永鑫娱乐城</t>
  </si>
  <si>
    <t>云顶赌场</t>
  </si>
  <si>
    <t>巴宝莉娱乐城</t>
  </si>
  <si>
    <t>鸿博娱乐城</t>
  </si>
  <si>
    <t>天天博</t>
  </si>
  <si>
    <t>澳门博彩公司</t>
  </si>
  <si>
    <t>财富娱乐城</t>
  </si>
  <si>
    <t>乐百家在线娱乐</t>
  </si>
  <si>
    <t>金沙国际娱乐城</t>
  </si>
  <si>
    <t>天宫一号娱乐城</t>
  </si>
  <si>
    <t>九州娱乐城</t>
  </si>
  <si>
    <t>金龙国际娱乐</t>
  </si>
  <si>
    <t>皇城国际娱乐</t>
  </si>
  <si>
    <t>天利娱乐</t>
  </si>
  <si>
    <t>白金国际娱乐城</t>
  </si>
  <si>
    <t>百乐汇娱乐城</t>
  </si>
  <si>
    <t>新东方娱乐城</t>
  </si>
  <si>
    <t>涂山娱乐城</t>
  </si>
  <si>
    <t>易博赢</t>
  </si>
  <si>
    <t>海立方娱乐城</t>
  </si>
  <si>
    <t>红树林娱乐城</t>
  </si>
  <si>
    <t>永隆国际娱乐城</t>
  </si>
  <si>
    <t>信德国际</t>
  </si>
  <si>
    <t>澳门摩卡</t>
  </si>
  <si>
    <t>博雅在线娱乐</t>
  </si>
  <si>
    <t>必赢亚洲线上娱乐</t>
  </si>
  <si>
    <t>新马国际娱乐城</t>
  </si>
  <si>
    <t>大西洋城国际娱乐城</t>
  </si>
  <si>
    <t>星际娱乐官网</t>
  </si>
  <si>
    <t>广发娱乐网</t>
  </si>
  <si>
    <t>保时捷娱乐城</t>
  </si>
  <si>
    <t>天将国际娱乐</t>
  </si>
  <si>
    <t>万豪娱乐城</t>
  </si>
  <si>
    <t>富易堂娱乐城</t>
  </si>
  <si>
    <t>克拉克娱乐场</t>
  </si>
  <si>
    <t>菠菜娱乐城</t>
  </si>
  <si>
    <t>摩斯国际娱乐城</t>
  </si>
  <si>
    <t>土豪娱乐城</t>
  </si>
  <si>
    <t>939棋牌</t>
  </si>
  <si>
    <t>新世界娱乐</t>
  </si>
  <si>
    <t>老虎城娱乐</t>
  </si>
  <si>
    <t>dmgbet官网</t>
  </si>
  <si>
    <t>壬天堂</t>
  </si>
  <si>
    <t>嘉禾娱乐城</t>
  </si>
  <si>
    <t>金木棉娱乐城</t>
  </si>
  <si>
    <t>永利娱乐城</t>
  </si>
  <si>
    <t>美高梅娱乐城</t>
  </si>
  <si>
    <t>金木棉赌场</t>
  </si>
  <si>
    <t>皇冠在线赌场</t>
  </si>
  <si>
    <t>励骏会娱乐城</t>
  </si>
  <si>
    <t>瑞士娱乐城</t>
  </si>
  <si>
    <t>伟德亚洲</t>
  </si>
  <si>
    <t>月博娱乐</t>
  </si>
  <si>
    <t>龙成国际娱乐</t>
  </si>
  <si>
    <t>大富豪第一投注网</t>
  </si>
  <si>
    <t>皇冠国际投注册网</t>
  </si>
  <si>
    <t>手机娱乐投注大全</t>
  </si>
  <si>
    <t>金沙娱乐投注场</t>
  </si>
  <si>
    <t>永利娱乐场手机投注</t>
  </si>
  <si>
    <t>皇家永利娱乐会所</t>
  </si>
  <si>
    <t>168dfh大富豪安卓版</t>
  </si>
  <si>
    <t>千赢国际娱乐官方网站</t>
  </si>
  <si>
    <t>亚洲博彩娱乐网</t>
  </si>
  <si>
    <t>大众国际娱乐网</t>
  </si>
  <si>
    <t>赢家国际娱乐网</t>
  </si>
  <si>
    <t>钻石国际娱乐网</t>
  </si>
  <si>
    <t>云颠国际娱乐网</t>
  </si>
  <si>
    <t>乐赢国际娱乐网</t>
  </si>
  <si>
    <t>不夜城娱乐城</t>
  </si>
  <si>
    <t>汇众娱乐</t>
  </si>
  <si>
    <t>欢乐城平台</t>
  </si>
  <si>
    <t>新加坡娱乐场</t>
  </si>
  <si>
    <t>罗浮宫娱乐</t>
  </si>
  <si>
    <t>天上人间娱乐城</t>
  </si>
  <si>
    <t>金银岛娱乐城</t>
  </si>
  <si>
    <t>明珠百家乐园</t>
  </si>
  <si>
    <t>泰姬玛哈娱乐城</t>
  </si>
  <si>
    <t>博九娱乐场</t>
  </si>
  <si>
    <t>betvictor伟德</t>
  </si>
  <si>
    <t>喜力娱乐城</t>
  </si>
  <si>
    <t>英皇国际在线娱乐</t>
  </si>
  <si>
    <t>汇丰娱乐平台</t>
  </si>
  <si>
    <t>彩虹娱乐平台</t>
  </si>
  <si>
    <t>游艇会国际娱乐城</t>
  </si>
  <si>
    <t>皇家金堡赌场</t>
  </si>
  <si>
    <t>卢克索娱乐城</t>
  </si>
  <si>
    <t>新概念娱乐城</t>
  </si>
  <si>
    <t>十三张娱乐城</t>
  </si>
  <si>
    <t>永利会娱乐城</t>
  </si>
  <si>
    <t>乐宝娱乐城</t>
  </si>
  <si>
    <t>美乐门娱乐城</t>
  </si>
  <si>
    <t>大三巴娱乐城</t>
  </si>
  <si>
    <t>华泰娱乐城</t>
  </si>
  <si>
    <t>福布斯娱乐城</t>
  </si>
  <si>
    <t>御金娱乐</t>
  </si>
  <si>
    <t>金利娱乐</t>
  </si>
  <si>
    <t>乐虎娱乐</t>
  </si>
  <si>
    <t>盈博国际</t>
  </si>
  <si>
    <t>乐橙国际</t>
  </si>
  <si>
    <t>财富坊888</t>
  </si>
  <si>
    <t>澳门线上赌博公司</t>
  </si>
  <si>
    <t>快发娱乐</t>
  </si>
  <si>
    <t>创世娱乐</t>
  </si>
  <si>
    <t>众赢娱乐</t>
  </si>
  <si>
    <t>创博娱乐场</t>
  </si>
  <si>
    <t>圣亚平台</t>
  </si>
  <si>
    <t>乐百家PT娱乐场</t>
  </si>
  <si>
    <t>金冠国际</t>
  </si>
  <si>
    <t>金沙sands娱乐场</t>
  </si>
  <si>
    <t>GALAXY银河国际娱乐场</t>
  </si>
  <si>
    <t>兴发娱乐场</t>
  </si>
  <si>
    <t>U宝平台</t>
  </si>
  <si>
    <t>同久娱乐</t>
  </si>
  <si>
    <t>马丁国际娱乐</t>
  </si>
  <si>
    <t>明升国际赌场</t>
  </si>
  <si>
    <t>天地无限娱乐城</t>
  </si>
  <si>
    <t>任你博娱乐城</t>
  </si>
  <si>
    <t>中博赌场</t>
  </si>
  <si>
    <t>鼎尚国际娱乐城</t>
  </si>
  <si>
    <t>罗顿国际</t>
  </si>
  <si>
    <t>云博娱乐城</t>
  </si>
  <si>
    <t>财富坊</t>
  </si>
  <si>
    <t>好运国际</t>
  </si>
  <si>
    <t>澳门网络赌博公司</t>
  </si>
  <si>
    <t>亚洲顶级娱乐城</t>
  </si>
  <si>
    <t>宝博娱乐</t>
  </si>
  <si>
    <t>钱柜国际娱乐</t>
  </si>
  <si>
    <t>明發国际娱乐官网</t>
  </si>
  <si>
    <t>宝马线上娱乐博彩公司</t>
  </si>
  <si>
    <t>88娱乐城</t>
  </si>
  <si>
    <t>公海赌船娱乐城</t>
  </si>
  <si>
    <t>永盈会娱乐场</t>
  </si>
  <si>
    <t>金殿娱乐城</t>
  </si>
  <si>
    <t>米兰国际娱乐</t>
  </si>
  <si>
    <t>君怡娱乐城</t>
  </si>
  <si>
    <t>凤凰娱乐城</t>
  </si>
  <si>
    <t>百胜博</t>
  </si>
  <si>
    <t>大唐彩票</t>
  </si>
  <si>
    <t>u发娱乐</t>
  </si>
  <si>
    <t>皇马国际娱乐场</t>
  </si>
  <si>
    <t>K7线上娱乐城</t>
  </si>
  <si>
    <t>百丽国际娱乐城</t>
  </si>
  <si>
    <t>澳门钻石赌场</t>
  </si>
  <si>
    <t>金冠娱乐城</t>
  </si>
  <si>
    <t>丽星邮轮娱乐城</t>
  </si>
  <si>
    <t>御匾会娱乐城</t>
  </si>
  <si>
    <t>喜达娱乐城</t>
  </si>
  <si>
    <t>天博国际娱乐城</t>
  </si>
  <si>
    <t>摩卡娱乐城</t>
  </si>
  <si>
    <t>富贵门娱乐城</t>
  </si>
  <si>
    <t>bbet8娱乐城</t>
  </si>
  <si>
    <t>莫斯科娱乐城</t>
  </si>
  <si>
    <t>同乐城</t>
  </si>
  <si>
    <t>百合娱乐城</t>
  </si>
  <si>
    <t>天龙娱乐城</t>
  </si>
  <si>
    <t>佰盈国际</t>
  </si>
  <si>
    <t>博狗娱乐场</t>
  </si>
  <si>
    <t>双子星娱乐城</t>
  </si>
  <si>
    <t>新濠天地娱乐城</t>
  </si>
  <si>
    <t>滚球网</t>
  </si>
  <si>
    <t>英皇宫殿娱乐场</t>
  </si>
  <si>
    <t>天际亚洲娱乐城</t>
  </si>
  <si>
    <t>东方明珠娱乐城</t>
  </si>
  <si>
    <t>大优娱乐</t>
  </si>
  <si>
    <t>皇冠新2网</t>
  </si>
  <si>
    <t>澳门银河线上娱乐</t>
  </si>
  <si>
    <t>葡京国际娱乐场</t>
  </si>
  <si>
    <t>金沙四季sands娱乐场</t>
  </si>
  <si>
    <t>豪门国际娱乐场</t>
  </si>
  <si>
    <t>88必发娱乐场</t>
  </si>
  <si>
    <t>泰来vip88娱乐场</t>
  </si>
  <si>
    <t>顶级娱乐平台</t>
  </si>
  <si>
    <t>万金娱乐平台</t>
  </si>
  <si>
    <t>365体育在线</t>
  </si>
  <si>
    <t>易胜博娱乐平台</t>
  </si>
  <si>
    <t>花花公子娱乐赌场</t>
  </si>
  <si>
    <t>欧洲娱乐城</t>
  </si>
  <si>
    <t>平博国际娱乐</t>
  </si>
  <si>
    <t>欧易博国际娱乐</t>
  </si>
  <si>
    <t>金域国际娱乐</t>
  </si>
  <si>
    <t>赢乐平台</t>
  </si>
  <si>
    <t>大总督娱乐</t>
  </si>
  <si>
    <t>金仕博在线娱乐</t>
  </si>
  <si>
    <t>大喜国际娱乐</t>
  </si>
  <si>
    <t>总统线上娱乐</t>
  </si>
  <si>
    <t>博亿国际娱乐城</t>
  </si>
  <si>
    <t>西欧国际娱乐</t>
  </si>
  <si>
    <t>东森娱乐</t>
  </si>
  <si>
    <t>乐虎国际娱乐平台</t>
  </si>
  <si>
    <t>喜福线上娱乐</t>
  </si>
  <si>
    <t>速发线上娱乐</t>
  </si>
  <si>
    <t>澳门视讯</t>
  </si>
  <si>
    <t>优乐国际娱乐老虎机</t>
  </si>
  <si>
    <t>吉祥坊</t>
  </si>
  <si>
    <t>同升国际娱乐</t>
  </si>
  <si>
    <t>盈宾娱乐城</t>
  </si>
  <si>
    <t>乐天国际娱乐</t>
  </si>
  <si>
    <t>必威娱乐</t>
  </si>
  <si>
    <t>鑫宝娱乐</t>
  </si>
  <si>
    <t>金牛国际</t>
  </si>
  <si>
    <t>发哥博彩</t>
  </si>
  <si>
    <t>博狗国际</t>
  </si>
  <si>
    <t>皇玺会娱乐城</t>
  </si>
  <si>
    <t>永乐国际娱乐</t>
  </si>
  <si>
    <t>壬天堂娱乐</t>
  </si>
  <si>
    <t>花花公子娱乐城</t>
  </si>
  <si>
    <t>世博娱乐</t>
  </si>
  <si>
    <t>金狐娱乐</t>
  </si>
  <si>
    <t>大唐娱乐</t>
  </si>
  <si>
    <t>大三元</t>
  </si>
  <si>
    <t>洗码返水</t>
  </si>
  <si>
    <t>投注娱乐</t>
  </si>
  <si>
    <t>总统娱乐城</t>
  </si>
  <si>
    <t>传奇娱乐城</t>
  </si>
  <si>
    <t>金花娱乐城</t>
  </si>
  <si>
    <t>凯时娱乐城</t>
  </si>
  <si>
    <t>百利宫娱乐城</t>
  </si>
  <si>
    <t>将军娱乐城</t>
  </si>
  <si>
    <t>巨星娱乐城</t>
  </si>
  <si>
    <t>乐百家娱乐城</t>
  </si>
  <si>
    <t>名仕娱乐城</t>
  </si>
  <si>
    <t>太平洋娱乐城</t>
  </si>
  <si>
    <t>维多利亚娱乐城</t>
  </si>
  <si>
    <t>易发娱乐城</t>
  </si>
  <si>
    <t>宏博娱乐城</t>
  </si>
  <si>
    <t>e乐彩</t>
  </si>
  <si>
    <t>太子娱乐城</t>
  </si>
  <si>
    <t>澳门担保网</t>
  </si>
  <si>
    <t>沙龙国际娱乐官网</t>
  </si>
  <si>
    <t>澳门神话娱城</t>
  </si>
  <si>
    <t>新濠江娱乐城</t>
  </si>
  <si>
    <t>帝王国际娱乐</t>
  </si>
  <si>
    <t>易球娱乐平台</t>
  </si>
  <si>
    <t>大赢家线上娱乐</t>
  </si>
  <si>
    <t>爱赢娱乐城</t>
  </si>
  <si>
    <t>赌王娱乐城</t>
  </si>
  <si>
    <t>线上赌场</t>
  </si>
  <si>
    <t>盈丰国际</t>
  </si>
  <si>
    <t>博彩之家</t>
  </si>
  <si>
    <t>白金国际</t>
  </si>
  <si>
    <t>金皇朝</t>
  </si>
  <si>
    <t>宝马会娱乐城</t>
  </si>
  <si>
    <t>银联国际娱乐城</t>
  </si>
  <si>
    <t>凯豪国际</t>
  </si>
  <si>
    <t>BB体育</t>
  </si>
  <si>
    <t>华胜国际娱乐城</t>
  </si>
  <si>
    <t>百乐门国际娱乐城</t>
  </si>
  <si>
    <t>皇家国际娱乐城</t>
  </si>
  <si>
    <t>摩斯国际娱乐网</t>
  </si>
  <si>
    <t>任博国际</t>
  </si>
  <si>
    <t>888娛乐场</t>
  </si>
  <si>
    <t>金杯娱乐城</t>
  </si>
  <si>
    <t>新全讯网</t>
  </si>
  <si>
    <t>豪享博娱乐城</t>
  </si>
  <si>
    <t>云鼎娱乐城</t>
  </si>
  <si>
    <t>索罗门娱乐城</t>
  </si>
  <si>
    <t>星河娱乐城</t>
  </si>
  <si>
    <t>济州岛娱乐城</t>
  </si>
  <si>
    <t>RB88娱乐</t>
  </si>
  <si>
    <t>百金会娱乐</t>
  </si>
  <si>
    <t>博亿堂国际娱乐平台</t>
  </si>
  <si>
    <t>星博城国际娱乐</t>
  </si>
  <si>
    <t>大众娱乐平台登录</t>
  </si>
  <si>
    <t>乐娱国际</t>
  </si>
  <si>
    <t>太阳红娱乐城</t>
  </si>
  <si>
    <t>缅甸蓝盾在线娱乐</t>
  </si>
  <si>
    <t>利来娱乐平台</t>
  </si>
  <si>
    <t>伟德1946</t>
  </si>
  <si>
    <t>游虎娱乐</t>
  </si>
  <si>
    <t>博狗亚洲</t>
  </si>
  <si>
    <t>皇冠现金网</t>
  </si>
  <si>
    <t>菲彩国际娱乐城</t>
  </si>
  <si>
    <t>澳门莲花娱乐城</t>
  </si>
  <si>
    <t>去澳门娱乐城</t>
  </si>
  <si>
    <t>金博士娱乐城</t>
  </si>
  <si>
    <t>财富坊娱乐</t>
  </si>
  <si>
    <t>欢乐博娱乐城</t>
  </si>
  <si>
    <t>大西洋城娱乐城</t>
  </si>
  <si>
    <t>都坊娱乐城</t>
  </si>
  <si>
    <t>游艇会娱乐</t>
  </si>
  <si>
    <t>奔驰线上娱乐</t>
  </si>
  <si>
    <t>百达翡丽娱乐城</t>
  </si>
  <si>
    <t>新亚洲娱乐城</t>
  </si>
  <si>
    <t>boss娱乐城</t>
  </si>
  <si>
    <t>凤凰线上娱乐</t>
  </si>
  <si>
    <t>新京海娱乐城</t>
  </si>
  <si>
    <t>鸿利娱乐城</t>
  </si>
  <si>
    <t>钱柜娱乐678</t>
  </si>
  <si>
    <t>金尊国际娱乐</t>
  </si>
  <si>
    <t>金字塔娱乐城</t>
  </si>
  <si>
    <t>k7娱乐城</t>
  </si>
  <si>
    <t>铁杆娱乐城</t>
  </si>
  <si>
    <t>葡京线上娱乐</t>
  </si>
  <si>
    <t>博e百娱乐城</t>
  </si>
  <si>
    <t>远华国际娱乐城</t>
  </si>
  <si>
    <t>巴厘岛娱乐城</t>
  </si>
  <si>
    <t>博久娱乐城</t>
  </si>
  <si>
    <t>凯宾娱乐城</t>
  </si>
  <si>
    <t>王牌国际娱乐城</t>
  </si>
  <si>
    <t>泰山娱乐城</t>
  </si>
  <si>
    <t>加州娱乐城</t>
  </si>
  <si>
    <t>华克山庄娱乐城</t>
  </si>
  <si>
    <t>辉煌娱乐城</t>
  </si>
  <si>
    <t>edf壹定发娱乐</t>
  </si>
  <si>
    <t>361彩票</t>
  </si>
  <si>
    <t>澳亚国际娱乐</t>
  </si>
  <si>
    <t>西欧娱乐</t>
  </si>
  <si>
    <t>博定宝</t>
  </si>
  <si>
    <t>比博国际娱乐</t>
  </si>
  <si>
    <t>搏亿堂</t>
  </si>
  <si>
    <t>财神娱乐城</t>
  </si>
  <si>
    <t>人人乐娱乐城</t>
  </si>
  <si>
    <t>水晶城国际娱乐城</t>
  </si>
  <si>
    <t>盈丰娱乐城</t>
  </si>
  <si>
    <t>蒙特卡罗大赌场</t>
  </si>
  <si>
    <t>七胜国际娱乐城</t>
  </si>
  <si>
    <t>873娱乐城</t>
  </si>
  <si>
    <t>易胜博娱乐城</t>
  </si>
  <si>
    <t>战神国际娱乐城</t>
  </si>
  <si>
    <t>大赢家真人娱乐</t>
  </si>
  <si>
    <t>bet365娱乐场</t>
  </si>
  <si>
    <t>乐九娱乐城</t>
  </si>
  <si>
    <t>新葡京娱乐城</t>
  </si>
  <si>
    <t>盈丰国际娱乐城</t>
  </si>
  <si>
    <t>乐8线上娱乐</t>
  </si>
  <si>
    <t>鹰彩娱乐</t>
  </si>
  <si>
    <t>大地娱乐场</t>
  </si>
  <si>
    <t>达人娱乐城</t>
  </si>
  <si>
    <t>纬来娱乐</t>
  </si>
  <si>
    <t>新海逸娱乐城</t>
  </si>
  <si>
    <t>博弈堂娱乐城</t>
  </si>
  <si>
    <t>王者荣耀娱乐城</t>
  </si>
  <si>
    <t>万科娱乐城</t>
  </si>
  <si>
    <t>龙都娱乐</t>
  </si>
  <si>
    <t>互博国际娱乐</t>
  </si>
  <si>
    <t>彩至尊娱乐平台</t>
  </si>
  <si>
    <t>丰博娱乐平台</t>
  </si>
  <si>
    <t>封神国际娱乐平台</t>
  </si>
  <si>
    <t>菲律宾国际娱乐城</t>
  </si>
  <si>
    <t>瑞博娱乐平台</t>
  </si>
  <si>
    <t>金马国际娱乐平台</t>
  </si>
  <si>
    <t>搏天堂娱乐</t>
  </si>
  <si>
    <t>乐游娱乐</t>
  </si>
  <si>
    <t>汇丰线上娱乐</t>
  </si>
  <si>
    <t>帝都乐娱乐</t>
  </si>
  <si>
    <t>布加迪娱乐城</t>
  </si>
  <si>
    <t>利赢娱乐城</t>
  </si>
  <si>
    <t>兄弟娱乐城</t>
  </si>
  <si>
    <t>回力娱乐城</t>
  </si>
  <si>
    <t>鸿利会娱乐城</t>
  </si>
  <si>
    <t>金宝博娱乐城</t>
  </si>
  <si>
    <t>华盛顿娱乐城</t>
  </si>
  <si>
    <t>百老汇娱乐城</t>
  </si>
  <si>
    <t>扑克王娱乐城</t>
  </si>
  <si>
    <t>必赢亚洲娱乐城</t>
  </si>
  <si>
    <t>新世纪娱乐城</t>
  </si>
  <si>
    <t>博天堂娱乐城</t>
  </si>
  <si>
    <t>多伦多娱乐城</t>
  </si>
  <si>
    <t>天空娱乐城</t>
  </si>
  <si>
    <t>大富豪娱乐城</t>
  </si>
  <si>
    <t>欢乐谷娱乐城</t>
  </si>
  <si>
    <t>老k娱乐城</t>
  </si>
  <si>
    <t>添运娱乐</t>
  </si>
  <si>
    <t>同升国际</t>
  </si>
  <si>
    <t>新橙娱乐</t>
  </si>
  <si>
    <t>英豪娱乐</t>
  </si>
  <si>
    <t>金百博线上娱乐</t>
  </si>
  <si>
    <t>鸿彩娱乐</t>
  </si>
  <si>
    <t>摩臣娱乐平台</t>
  </si>
  <si>
    <t>新锦福国际</t>
  </si>
  <si>
    <t>亚洲城娱乐网</t>
  </si>
  <si>
    <t>聚博网投</t>
  </si>
  <si>
    <t>新宝2娱乐城</t>
  </si>
  <si>
    <t>利升宝娱乐平台</t>
  </si>
  <si>
    <t>龙尊国际娱乐场</t>
  </si>
  <si>
    <t>星河国际娱乐城</t>
  </si>
  <si>
    <t>三易博国际</t>
  </si>
  <si>
    <t>至尊娱乐网站</t>
  </si>
  <si>
    <t>群英堂娱乐官网</t>
  </si>
  <si>
    <t>大米娱乐官网</t>
  </si>
  <si>
    <t>红树林网上娱乐</t>
  </si>
  <si>
    <t>网上赌搏网站大全</t>
  </si>
  <si>
    <t>真人888投注</t>
  </si>
  <si>
    <t>连赢娱乐官方网站</t>
  </si>
  <si>
    <t>恒德国际娱乐城</t>
  </si>
  <si>
    <t>宝马会娱乐网</t>
  </si>
  <si>
    <t>新得利国际官网</t>
  </si>
  <si>
    <t>博中娱乐城</t>
  </si>
  <si>
    <t>曾道人官方网</t>
  </si>
  <si>
    <t>亿发国际</t>
  </si>
  <si>
    <t>皇冠赌博官方网站</t>
  </si>
  <si>
    <t>澳门第一娛乐城官网</t>
  </si>
  <si>
    <t>小勐拉银河国际官网</t>
  </si>
  <si>
    <t>金道娱乐官网</t>
  </si>
  <si>
    <t>在线娱乐888赌博平台</t>
  </si>
  <si>
    <t>星耀娱乐官网</t>
  </si>
  <si>
    <t>最新博彩娱乐网站</t>
  </si>
  <si>
    <t>澳门品牌担保网</t>
  </si>
  <si>
    <t>澳门银河国际娱乐场</t>
  </si>
  <si>
    <t>神州彩</t>
  </si>
  <si>
    <t>同乐彩</t>
  </si>
  <si>
    <t>龙虎斗娱乐</t>
  </si>
  <si>
    <t>澳门新威尼斯人</t>
  </si>
  <si>
    <t>千盈国际</t>
  </si>
  <si>
    <t>sbf胜博发老虎机娱乐</t>
  </si>
  <si>
    <t>金百利娱乐城</t>
  </si>
  <si>
    <t>博升娱乐平台</t>
  </si>
  <si>
    <t>新运博国际网站</t>
  </si>
  <si>
    <t>名门娱乐网站</t>
  </si>
  <si>
    <t>果敢娱乐</t>
  </si>
  <si>
    <t>众乐娱乐</t>
  </si>
  <si>
    <t>百乐坊娱乐城</t>
  </si>
  <si>
    <t>在线现金扑克</t>
  </si>
  <si>
    <t>金沙娱乐场</t>
  </si>
  <si>
    <t>百丽宫娱乐城</t>
  </si>
  <si>
    <t>菲律宾太阳城</t>
  </si>
  <si>
    <t>凯撒皇宫娱乐城</t>
  </si>
  <si>
    <t>圣淘沙娱乐城</t>
  </si>
  <si>
    <t>黄金城娱乐场</t>
  </si>
  <si>
    <t>真钱百家乐</t>
  </si>
  <si>
    <t>真钱轮盘赌博</t>
  </si>
  <si>
    <t>金盛国际娱乐城</t>
  </si>
  <si>
    <t>金界娱乐城</t>
  </si>
  <si>
    <t>皇室娱乐城</t>
  </si>
  <si>
    <t>百苑国际娱乐城</t>
  </si>
  <si>
    <t>索雷尔娱乐城</t>
  </si>
  <si>
    <t>老人头娱乐城</t>
  </si>
  <si>
    <t>马德里娱乐城</t>
  </si>
  <si>
    <t>澳门真人赌博</t>
  </si>
  <si>
    <t>澳博操盘王</t>
  </si>
  <si>
    <t>鼎龙国际娱乐城</t>
  </si>
  <si>
    <t>帝豪国际娱乐城</t>
  </si>
  <si>
    <t>威龙国际娱乐城</t>
  </si>
  <si>
    <t>澳门星际赌场</t>
  </si>
  <si>
    <t>太阳城</t>
  </si>
  <si>
    <t>凯旋门娱乐城</t>
  </si>
  <si>
    <t>永辉国际娱乐城</t>
  </si>
  <si>
    <t>太阳城百家乐</t>
  </si>
  <si>
    <t>万达国际娱乐城</t>
  </si>
  <si>
    <t>鼎丰国际娱乐城</t>
  </si>
  <si>
    <t>帝王娱乐城</t>
  </si>
  <si>
    <t>宝龙娱乐城</t>
  </si>
  <si>
    <t>皇冠娱乐城</t>
  </si>
  <si>
    <t>金牌娱乐城</t>
  </si>
  <si>
    <t>半岛国际娱乐城</t>
  </si>
  <si>
    <t>澳博国际娱乐城</t>
  </si>
  <si>
    <t>五湖四海娱乐城</t>
  </si>
  <si>
    <t>喜力国际娱乐城</t>
  </si>
  <si>
    <t>米其林娱乐城</t>
  </si>
  <si>
    <t>嘉年华娱乐城</t>
  </si>
  <si>
    <t>大中华娱乐城</t>
  </si>
  <si>
    <t>天猫娱乐城</t>
  </si>
  <si>
    <t>天成国际娱乐城</t>
  </si>
  <si>
    <t>豪门国际俱乐部</t>
  </si>
  <si>
    <t>华尔街娱乐城</t>
  </si>
  <si>
    <t>银河国际线上娱乐</t>
  </si>
  <si>
    <t>木星娱乐城</t>
  </si>
  <si>
    <t>金海岸娱乐城</t>
  </si>
  <si>
    <t>辉煌国际</t>
  </si>
  <si>
    <t>屏蔽型关键词“布加迪娱乐城”</t>
  </si>
  <si>
    <t>乐中乐国际娱乐城</t>
  </si>
  <si>
    <t>快活大赌场</t>
  </si>
  <si>
    <t>威廉希尔娱乐城</t>
  </si>
  <si>
    <t>星期8娱乐城</t>
  </si>
  <si>
    <t>皇冠网</t>
  </si>
  <si>
    <t>盛大娱乐城</t>
  </si>
  <si>
    <t>状元娱乐城</t>
  </si>
  <si>
    <t>金马娱乐城</t>
  </si>
  <si>
    <t>华人博彩论坛</t>
  </si>
  <si>
    <t>云顶国际娱乐城</t>
  </si>
  <si>
    <t>洛克娱乐城</t>
  </si>
  <si>
    <t>马可波罗娱乐城</t>
  </si>
  <si>
    <t>联众娱乐城</t>
  </si>
  <si>
    <t>利澳娱乐城</t>
  </si>
  <si>
    <t>聚宝盆娱乐城</t>
  </si>
  <si>
    <t>万人迷娱乐城</t>
  </si>
  <si>
    <t>ho168博士娱乐城</t>
  </si>
  <si>
    <t>三星娱乐城</t>
  </si>
  <si>
    <t>亚洲真人娱乐城</t>
  </si>
  <si>
    <t>阿联酋赌城</t>
  </si>
  <si>
    <t>真钱娱乐城</t>
  </si>
  <si>
    <t>南非娱乐城</t>
  </si>
  <si>
    <t>摩登国际娱乐城</t>
  </si>
  <si>
    <t>罗马国际娱乐城</t>
  </si>
  <si>
    <t>大亨娱乐城</t>
  </si>
  <si>
    <t>网络百家乐</t>
  </si>
  <si>
    <t>易发国际</t>
  </si>
  <si>
    <t>金丽华赌场</t>
  </si>
  <si>
    <t>三和娱乐城</t>
  </si>
  <si>
    <t>博彩导航网</t>
  </si>
  <si>
    <t>瑞丰国际</t>
  </si>
  <si>
    <t>壹贰博</t>
  </si>
  <si>
    <t>冠军娱乐城</t>
  </si>
  <si>
    <t>博彩通</t>
  </si>
  <si>
    <t>金钻娱乐城</t>
  </si>
  <si>
    <t>澳门星际娱乐</t>
  </si>
  <si>
    <t>银河赌场</t>
  </si>
  <si>
    <t>葡京娱乐城</t>
  </si>
  <si>
    <t>龍城国际娱乐官网</t>
  </si>
  <si>
    <t>澳门明珠娱乐官网</t>
  </si>
  <si>
    <t>藏金阁娱乐</t>
  </si>
  <si>
    <t>黄金城网投注网</t>
  </si>
  <si>
    <t>888赌博集团</t>
  </si>
  <si>
    <t>宝利娱乐平台</t>
  </si>
  <si>
    <t>新濠影汇娱乐场</t>
  </si>
  <si>
    <t>十里桃花娱乐平台</t>
  </si>
  <si>
    <t>新皇娱乐平台</t>
  </si>
  <si>
    <t>皇冠国际欧洲官网</t>
  </si>
  <si>
    <t>澳门云顶投注官网</t>
  </si>
  <si>
    <t>卡卡湾娱乐城</t>
  </si>
  <si>
    <t>新利娱乐城</t>
  </si>
  <si>
    <t>皇家金堡娱乐城</t>
  </si>
  <si>
    <t>西欧国际娱乐平台</t>
  </si>
  <si>
    <t>乐虎在线娱乐</t>
  </si>
  <si>
    <t>336彩票</t>
  </si>
  <si>
    <t>七星彩信誉投注网站</t>
  </si>
  <si>
    <t>时时彩开奖直播</t>
  </si>
  <si>
    <t>博智吧娱乐</t>
  </si>
  <si>
    <t>信誉投注网站</t>
  </si>
  <si>
    <t>澳门美高梅娱乐官网</t>
  </si>
  <si>
    <t>亚虎在线国际娱乐</t>
  </si>
  <si>
    <t>澳门永利国际娱乐</t>
  </si>
  <si>
    <t>大博金娱乐平台</t>
  </si>
  <si>
    <t>明珠线上娱乐</t>
  </si>
  <si>
    <t>聚星娱乐平台</t>
  </si>
  <si>
    <t>金亚洲平台</t>
  </si>
  <si>
    <t>泰博九国际娱乐</t>
  </si>
  <si>
    <t>鼎鑫娱乐城</t>
  </si>
  <si>
    <t>pt老虎机注册领88礼金</t>
  </si>
  <si>
    <t>玖富娱乐平台</t>
  </si>
  <si>
    <t>金花娱乐平台</t>
  </si>
  <si>
    <t>菠菜国际娱乐平台</t>
  </si>
  <si>
    <t>星丽门娱乐平台</t>
  </si>
  <si>
    <t>星际澳门娱乐平台</t>
  </si>
  <si>
    <t>一号庄娱乐平台</t>
  </si>
  <si>
    <t>星游娱乐平台</t>
  </si>
  <si>
    <t>亿豪娱乐平台</t>
  </si>
  <si>
    <t>通发娱乐官网</t>
  </si>
  <si>
    <t>通发国际娱乐</t>
  </si>
  <si>
    <t>金盾娱乐平台</t>
  </si>
  <si>
    <t>八大胜娱乐平台</t>
  </si>
  <si>
    <t>博中娱乐</t>
  </si>
  <si>
    <t>通发娱乐平台</t>
  </si>
  <si>
    <t>太阳城贵宾会</t>
  </si>
  <si>
    <t>梦幻娱乐城</t>
  </si>
  <si>
    <t>必火娱乐平台</t>
  </si>
  <si>
    <t>万源娱乐平台</t>
  </si>
  <si>
    <t>新火直营</t>
  </si>
  <si>
    <t>英皇国际线上娱乐</t>
  </si>
  <si>
    <t>24K娱乐</t>
  </si>
  <si>
    <t>龙门娱乐国际</t>
  </si>
  <si>
    <t>汇盛国际娱乐</t>
  </si>
  <si>
    <t>大都会娱乐城</t>
  </si>
  <si>
    <t>环球娱乐城</t>
  </si>
  <si>
    <t>澳门百家乐导航</t>
  </si>
  <si>
    <t>吉祥坊线上娱乐</t>
  </si>
  <si>
    <t>百达娱乐城</t>
  </si>
  <si>
    <t>盈槟娱乐城</t>
  </si>
  <si>
    <t>百姓娱乐城</t>
  </si>
  <si>
    <t>线上21点</t>
  </si>
  <si>
    <t>一代国际娱乐城</t>
  </si>
  <si>
    <t>蓝盾娱乐城</t>
  </si>
  <si>
    <t>百胜娱乐城</t>
  </si>
  <si>
    <t>瑞博娱乐城</t>
  </si>
  <si>
    <t>银河贵宾会</t>
  </si>
  <si>
    <t>利发国际娱乐官网</t>
  </si>
  <si>
    <t>金满堂娱乐城</t>
  </si>
  <si>
    <t>圣亚娱乐</t>
  </si>
  <si>
    <t>博纳娱乐</t>
  </si>
  <si>
    <t>吉祥坊=</t>
  </si>
  <si>
    <t>大发娱乐</t>
  </si>
  <si>
    <t>盈胜国际</t>
  </si>
  <si>
    <t>空中城市娱乐城</t>
  </si>
  <si>
    <t>新2现金网</t>
  </si>
  <si>
    <t>新世盈娱乐城</t>
  </si>
  <si>
    <t>新西兰娱乐城</t>
  </si>
  <si>
    <t>bwin亚洲</t>
  </si>
  <si>
    <t>金宝博</t>
  </si>
  <si>
    <t>bet365</t>
  </si>
  <si>
    <t>百乐坊</t>
  </si>
  <si>
    <t>澳大利亚娱乐城</t>
  </si>
  <si>
    <t>皇家娱乐城</t>
  </si>
  <si>
    <t>德晋娱乐城</t>
  </si>
  <si>
    <t>水晶城娱乐城</t>
  </si>
  <si>
    <t>百家乐娱乐城</t>
  </si>
  <si>
    <t>博彩平台</t>
  </si>
  <si>
    <t>金域娱乐城</t>
  </si>
  <si>
    <t>澳门银河赌场</t>
  </si>
  <si>
    <t>水舞间娱乐城</t>
  </si>
  <si>
    <t>圣保罗娱乐城</t>
  </si>
  <si>
    <t>新澳博娱乐城</t>
  </si>
  <si>
    <t>星球赌场</t>
  </si>
  <si>
    <t>PP娱乐城</t>
  </si>
  <si>
    <t>钱柜娱乐城</t>
  </si>
  <si>
    <t>菲律宾圣安娜娱乐</t>
  </si>
  <si>
    <t>艾美国际娱乐城</t>
  </si>
  <si>
    <t>怡彩娱乐城</t>
  </si>
  <si>
    <t>海峡国际娱乐城</t>
  </si>
  <si>
    <t>新濠博亚娱乐城</t>
  </si>
  <si>
    <t>迈巴赫娱乐城</t>
  </si>
  <si>
    <t>智尊国际</t>
  </si>
  <si>
    <t>91娱乐城</t>
  </si>
  <si>
    <t>皇朝娱乐城</t>
  </si>
  <si>
    <t>老钱庄娱乐</t>
  </si>
  <si>
    <t>东方娱乐城</t>
  </si>
  <si>
    <t>星动娱乐城</t>
  </si>
  <si>
    <t>缅甸果敢赌场</t>
  </si>
  <si>
    <t>菲彩娱乐城</t>
  </si>
  <si>
    <t>沙龙365娱乐城</t>
  </si>
  <si>
    <t>新星平台</t>
  </si>
  <si>
    <t>华硕娱乐城</t>
  </si>
  <si>
    <t>必胜国际</t>
  </si>
  <si>
    <t>星期八娱乐城</t>
  </si>
  <si>
    <t>万达娱乐城</t>
  </si>
  <si>
    <t>凯旋门娱乐场</t>
  </si>
  <si>
    <t>海上皇宫娱乐城</t>
  </si>
  <si>
    <t>环亚娱乐城</t>
  </si>
  <si>
    <t>华克国际娱乐城</t>
  </si>
  <si>
    <t>同花顺娱乐城</t>
  </si>
  <si>
    <t>永辉娱乐城</t>
  </si>
  <si>
    <t>大发扑克</t>
  </si>
  <si>
    <t>新花园娱乐城</t>
  </si>
  <si>
    <t>大世界娱乐城</t>
  </si>
  <si>
    <t>涂山赌场</t>
  </si>
  <si>
    <t>恒利娱乐城</t>
  </si>
  <si>
    <t>果博娱乐城</t>
  </si>
  <si>
    <t>三宝娱乐城</t>
  </si>
  <si>
    <t>伟易博</t>
  </si>
  <si>
    <t>新利18luck</t>
  </si>
  <si>
    <t>新梦想国际娱乐城</t>
  </si>
  <si>
    <t>美人鱼娱乐</t>
  </si>
  <si>
    <t>72棋牌</t>
  </si>
  <si>
    <t>葡京棋牌</t>
  </si>
  <si>
    <t>美金娱乐平台</t>
  </si>
  <si>
    <t>盈彩娱乐</t>
  </si>
  <si>
    <t>众鑫娱乐</t>
  </si>
  <si>
    <t>万豪国际娱乐现金游戏</t>
  </si>
  <si>
    <t>万豪国际娱乐赌场官网</t>
  </si>
  <si>
    <t>明仕亚洲</t>
  </si>
  <si>
    <t>富贵国际娱乐</t>
  </si>
  <si>
    <t>泰来88娱乐场</t>
  </si>
  <si>
    <t>天上人间国际娱乐城</t>
  </si>
  <si>
    <t>大红鹰国际娱乐城</t>
  </si>
  <si>
    <t>龙都国际线上娱乐</t>
  </si>
  <si>
    <t>利来国际娱乐</t>
  </si>
  <si>
    <t>环亚国际娱乐平台</t>
  </si>
  <si>
    <t>金多宝娱乐城</t>
  </si>
  <si>
    <t>百佬汇娱乐城</t>
  </si>
  <si>
    <t>澳门美高梅</t>
  </si>
  <si>
    <t>678娱乐场</t>
  </si>
  <si>
    <t>澳门星际娱乐场</t>
  </si>
  <si>
    <t>维多利亚娱乐</t>
  </si>
  <si>
    <t>澳门第一娱乐城</t>
  </si>
  <si>
    <t>u乐国际娱乐城</t>
  </si>
  <si>
    <t>鑫鼎国际</t>
  </si>
  <si>
    <t>澳门玫瑰国际娱乐城</t>
  </si>
  <si>
    <t>金牛国际娱乐</t>
  </si>
  <si>
    <t>四海国际娱乐</t>
  </si>
  <si>
    <t>星海娱乐城</t>
  </si>
  <si>
    <t>bbin电子</t>
  </si>
  <si>
    <t>sg电子</t>
  </si>
  <si>
    <t>gns电子</t>
  </si>
  <si>
    <t>hb电子</t>
  </si>
  <si>
    <t>金都娱乐平台</t>
  </si>
  <si>
    <t>MG电子</t>
  </si>
  <si>
    <t>pt电子</t>
  </si>
  <si>
    <t>ag电子</t>
  </si>
  <si>
    <t>mw电子</t>
  </si>
  <si>
    <t>大满贯国际娱乐</t>
  </si>
  <si>
    <t>大世界娱乐平台</t>
  </si>
  <si>
    <t>明发国际娱乐</t>
  </si>
  <si>
    <t>金宝娱乐平台</t>
  </si>
  <si>
    <t>喜乐国际娱乐</t>
  </si>
  <si>
    <t>亨利国际娱乐</t>
  </si>
  <si>
    <t>新博娱乐平台</t>
  </si>
  <si>
    <t>澳门永利娱乐场</t>
  </si>
  <si>
    <t>新赌豪国际娱乐城</t>
  </si>
  <si>
    <t>澳门888集团</t>
  </si>
  <si>
    <t>乐豪发</t>
  </si>
  <si>
    <t>世外桃源娱乐城</t>
  </si>
  <si>
    <t>通博娱乐</t>
  </si>
  <si>
    <t>通宝娱乐</t>
  </si>
  <si>
    <t>澳门黄金城赌场</t>
  </si>
  <si>
    <t>88必发</t>
  </si>
  <si>
    <t>乐百家</t>
  </si>
  <si>
    <t>美人鱼国际娱乐</t>
  </si>
  <si>
    <t>紫金国际娱乐平台</t>
  </si>
  <si>
    <t>梦之城国际娱乐城</t>
  </si>
  <si>
    <t>财神手机娱乐</t>
  </si>
  <si>
    <t>广盛国际娱乐老虎机</t>
  </si>
  <si>
    <t>永博国际娱乐</t>
  </si>
  <si>
    <t>易博娱乐</t>
  </si>
  <si>
    <t>大玩客娱乐</t>
  </si>
  <si>
    <t>欢欢国际娱乐</t>
  </si>
  <si>
    <t>天天堂国际娱乐</t>
  </si>
  <si>
    <t>亿皇娱乐</t>
  </si>
  <si>
    <t>威尼斯棋牌博彩</t>
  </si>
  <si>
    <t>摇钱树娱乐平台</t>
  </si>
  <si>
    <t>娱乐航母</t>
  </si>
  <si>
    <t>博天堂娱乐</t>
  </si>
  <si>
    <t>红9娱乐城</t>
  </si>
  <si>
    <t>万科国际娱乐城</t>
  </si>
  <si>
    <t>乐通国际娱乐城</t>
  </si>
  <si>
    <t>盈发国际娱乐城</t>
  </si>
  <si>
    <t>GLG国际娱乐</t>
  </si>
  <si>
    <t>高皇娱乐</t>
  </si>
  <si>
    <t>优优娱乐</t>
  </si>
  <si>
    <t>泰皇娱乐平台</t>
  </si>
  <si>
    <t>大奖国际娱乐平台</t>
  </si>
  <si>
    <t>英雄联盟娱乐城</t>
  </si>
  <si>
    <t>新葡京棋牌</t>
  </si>
  <si>
    <t>新金宝娱乐</t>
  </si>
  <si>
    <t>亚虎国际</t>
  </si>
  <si>
    <t>大喜娱乐</t>
  </si>
  <si>
    <t>澳门银河</t>
  </si>
  <si>
    <t>摩臣娱乐</t>
  </si>
  <si>
    <t>百彩堂</t>
  </si>
  <si>
    <t>乐博国际娱乐</t>
  </si>
  <si>
    <t>乐嬴娱乐城</t>
  </si>
  <si>
    <t>蒙特卡罗娱乐城</t>
  </si>
  <si>
    <t>澳门真人赌场</t>
  </si>
  <si>
    <t>众博娱乐</t>
  </si>
  <si>
    <t>尊龙娱乐</t>
  </si>
  <si>
    <t>乐宝娱乐</t>
  </si>
  <si>
    <t>何氏贵宾会</t>
  </si>
  <si>
    <t>白老虎亚洲娱乐</t>
  </si>
  <si>
    <t>乐赢娱乐</t>
  </si>
  <si>
    <t>梦之城娱乐</t>
  </si>
  <si>
    <t>优乐国际</t>
  </si>
  <si>
    <t>逍遥宫娱乐</t>
  </si>
  <si>
    <t>虎途娱乐</t>
  </si>
  <si>
    <t>广东会娱乐城</t>
  </si>
  <si>
    <t>威尼斯人娱乐</t>
  </si>
  <si>
    <t>澳门金沙会</t>
  </si>
  <si>
    <t>黄金城娱乐平台</t>
  </si>
  <si>
    <t>金沙会</t>
  </si>
  <si>
    <t>必博国际娱乐平台</t>
  </si>
  <si>
    <t>富邦娱乐城</t>
  </si>
  <si>
    <t>澳门美高梅娱乐场</t>
  </si>
  <si>
    <t>葡京娱乐场</t>
  </si>
  <si>
    <t>财神娱乐场</t>
  </si>
  <si>
    <t>鑫东方线上娱乐城</t>
  </si>
  <si>
    <t>7天国际娱乐城</t>
  </si>
  <si>
    <t>真钱娱乐</t>
  </si>
  <si>
    <t>老虎娱乐城</t>
  </si>
  <si>
    <t>波音娱乐场</t>
  </si>
  <si>
    <t>金冠娱乐</t>
  </si>
  <si>
    <t>澳门巴黎人娱乐城</t>
  </si>
  <si>
    <t>集美娱乐场</t>
  </si>
  <si>
    <t>菲律宾沙龙娱乐场</t>
  </si>
  <si>
    <t>腾博会</t>
  </si>
  <si>
    <t>金沙娱乐城</t>
  </si>
  <si>
    <t>E世博娱乐城</t>
  </si>
  <si>
    <t>新皇游戏</t>
  </si>
  <si>
    <t>玉和娱乐城</t>
  </si>
  <si>
    <t>王中王铁算盘开奖结果</t>
  </si>
  <si>
    <t>金牌赌场</t>
  </si>
  <si>
    <t>通博pt老虎机在线娱乐</t>
  </si>
  <si>
    <t>龙发国际娱乐</t>
  </si>
  <si>
    <t>四海国际娱乐官网</t>
  </si>
  <si>
    <t>国际娱乐平台大全</t>
  </si>
  <si>
    <t>永利赌场</t>
  </si>
  <si>
    <t>管家婆中特网</t>
  </si>
  <si>
    <t>英皇国际娱乐平台</t>
  </si>
  <si>
    <t>一筒谷娱乐</t>
  </si>
  <si>
    <t>满源娱乐</t>
  </si>
  <si>
    <t>漫赢娱乐</t>
  </si>
  <si>
    <t>五湖四海</t>
  </si>
  <si>
    <t>利高国际娱乐城</t>
  </si>
  <si>
    <t>放心博平台</t>
  </si>
  <si>
    <t>亚博娱乐</t>
  </si>
  <si>
    <t>澳游娱乐城</t>
  </si>
  <si>
    <t>博悦娱乐</t>
  </si>
  <si>
    <t>新生娱乐</t>
  </si>
  <si>
    <t>必赢国际娱乐</t>
  </si>
  <si>
    <t>博亿堂在线娱乐</t>
  </si>
  <si>
    <t>红叶高手论坛</t>
  </si>
  <si>
    <t>保时捷娱乐</t>
  </si>
  <si>
    <t>金榜娱乐场</t>
  </si>
  <si>
    <t>千赢国际娱乐网</t>
  </si>
  <si>
    <t>万象城国际</t>
  </si>
  <si>
    <t>优游娱乐</t>
  </si>
  <si>
    <t>ca88亚洲城</t>
  </si>
  <si>
    <t>桃花岛娱乐平台</t>
  </si>
  <si>
    <t>新得利国际</t>
  </si>
  <si>
    <t>紫金国际</t>
  </si>
  <si>
    <t>上门服务</t>
  </si>
  <si>
    <t>上门援交</t>
  </si>
  <si>
    <t>下载</t>
  </si>
  <si>
    <t>内幕女星艳照</t>
  </si>
  <si>
    <t>红樱桃催情液</t>
  </si>
  <si>
    <t>性欲復活</t>
  </si>
  <si>
    <t>女优种子</t>
  </si>
  <si>
    <t>催情粉</t>
  </si>
  <si>
    <t>催情液</t>
  </si>
  <si>
    <t>催情水</t>
  </si>
  <si>
    <t>迷情水</t>
  </si>
  <si>
    <t>清纯学生妹</t>
  </si>
  <si>
    <t>寂寞少妇</t>
  </si>
  <si>
    <t>激情少妇</t>
  </si>
  <si>
    <t>AV</t>
  </si>
  <si>
    <t>黄色歌曲</t>
  </si>
  <si>
    <t>大陆港台演艺圈明星系列</t>
  </si>
  <si>
    <t>秀色直播</t>
  </si>
  <si>
    <t>妓初屋</t>
  </si>
  <si>
    <t>姐也色</t>
  </si>
  <si>
    <t>台湾妹中文网</t>
  </si>
  <si>
    <t>美国十次撸</t>
  </si>
  <si>
    <t>第三书包网</t>
  </si>
  <si>
    <t>夜夜必搜</t>
  </si>
  <si>
    <t>凤姐导航</t>
  </si>
  <si>
    <t>恋幼阁</t>
  </si>
  <si>
    <t>呦呦王朝</t>
  </si>
  <si>
    <t>我爱幼幼</t>
  </si>
  <si>
    <t>爱幼网</t>
  </si>
  <si>
    <t>51呦吧</t>
  </si>
  <si>
    <t>色迷谜中文社区</t>
  </si>
  <si>
    <t>狠恨干</t>
  </si>
  <si>
    <t>淫落公主</t>
  </si>
  <si>
    <t>我的爆乳巨臀专用肉便器</t>
  </si>
  <si>
    <t>轮x毕业旅行</t>
  </si>
  <si>
    <t>热热网</t>
  </si>
  <si>
    <t>撸色逼</t>
  </si>
  <si>
    <t>撸撸踏</t>
  </si>
  <si>
    <t>得得村</t>
  </si>
  <si>
    <t>性奴美母</t>
  </si>
  <si>
    <t>都市品香录</t>
  </si>
  <si>
    <t>爽爽啪</t>
  </si>
  <si>
    <t>avtt天堂</t>
  </si>
  <si>
    <t>撸白金</t>
  </si>
  <si>
    <t>恋上嫂子的床</t>
  </si>
  <si>
    <t>抚玉</t>
  </si>
  <si>
    <t>久久鲁</t>
  </si>
  <si>
    <t>日本撸多宝</t>
  </si>
  <si>
    <t>淫民色色</t>
  </si>
  <si>
    <t>逃亡艳旅</t>
  </si>
  <si>
    <t>江湖淫娘传</t>
  </si>
  <si>
    <t>金麟岂是池中物</t>
  </si>
  <si>
    <t>焚天愤天淫魔阴魔</t>
  </si>
  <si>
    <t>激情视频聊天室</t>
  </si>
  <si>
    <t>撸撸碰</t>
  </si>
  <si>
    <t>撸弟弟</t>
  </si>
  <si>
    <t>嘻嘻撸</t>
  </si>
  <si>
    <t>99bt工厂</t>
  </si>
  <si>
    <t>花都秘语</t>
  </si>
  <si>
    <t>花间浪子</t>
  </si>
  <si>
    <t>色久久桃花综合</t>
  </si>
  <si>
    <t>遍地诱惑</t>
  </si>
  <si>
    <t>仲夏梦之女配</t>
  </si>
  <si>
    <t>斯文禽兽</t>
  </si>
  <si>
    <t>神龙仙缘</t>
  </si>
  <si>
    <t>色天使色偷偷</t>
  </si>
  <si>
    <t>聚色网</t>
  </si>
  <si>
    <t>撸师爷</t>
  </si>
  <si>
    <t>嗨皮鲁</t>
  </si>
  <si>
    <t>撸撸爽</t>
  </si>
  <si>
    <t>穿越天龙八部之风流虚雨</t>
  </si>
  <si>
    <t>咪咪碰</t>
  </si>
  <si>
    <t>色必射</t>
  </si>
  <si>
    <t>夜夜插</t>
  </si>
  <si>
    <t>哥必操</t>
  </si>
  <si>
    <t>撸妹子</t>
  </si>
  <si>
    <t>色蝴蝶</t>
  </si>
  <si>
    <t>四房色</t>
  </si>
  <si>
    <t>色必撸</t>
  </si>
  <si>
    <t>淫嗖嗖</t>
  </si>
  <si>
    <t>撸撸黄</t>
  </si>
  <si>
    <t>搞色网影院</t>
  </si>
  <si>
    <t>暗暗鲁</t>
  </si>
  <si>
    <t>天天射影视</t>
  </si>
  <si>
    <t>AV社区</t>
  </si>
  <si>
    <t>射了撸</t>
  </si>
  <si>
    <t>上错电梯进错门</t>
  </si>
  <si>
    <t>我妻小雅</t>
  </si>
  <si>
    <t>女色网</t>
  </si>
  <si>
    <t>撸友网</t>
  </si>
  <si>
    <t>安子轩撸</t>
  </si>
  <si>
    <t>俺去撸</t>
  </si>
  <si>
    <t>山柳村的寡妇情史</t>
  </si>
  <si>
    <t>清风不独眠</t>
  </si>
  <si>
    <t>诱欢，误惹纨绔军痞</t>
  </si>
  <si>
    <t>宠妃撩人：王爷爱来暖床</t>
  </si>
  <si>
    <t>黑道总裁独宠残妻</t>
  </si>
  <si>
    <t>囧囧法师综漫游</t>
  </si>
  <si>
    <t>小月阿姨</t>
  </si>
  <si>
    <t>欲魔艳史</t>
  </si>
  <si>
    <t>风流花少</t>
  </si>
  <si>
    <t>龙战士传说</t>
  </si>
  <si>
    <t>淫欲阁</t>
  </si>
  <si>
    <t>乡村的诱惑</t>
  </si>
  <si>
    <t>色尼玛</t>
  </si>
  <si>
    <t>热热撸</t>
  </si>
  <si>
    <t>风流小警察</t>
  </si>
  <si>
    <t>性都花花世界网</t>
  </si>
  <si>
    <t>藏姬阁</t>
  </si>
  <si>
    <t>骆冰霪传</t>
  </si>
  <si>
    <t>草榴导航</t>
  </si>
  <si>
    <t>父皇哥哥们爱我</t>
  </si>
  <si>
    <t>影音先锋资源男人站</t>
  </si>
  <si>
    <t>狠狠社</t>
  </si>
  <si>
    <t>后宫群芳谱</t>
  </si>
  <si>
    <t>乡村艳事</t>
  </si>
  <si>
    <t>玉色阁</t>
  </si>
  <si>
    <t>草榴社区</t>
  </si>
  <si>
    <t>溜溜看片</t>
  </si>
  <si>
    <t>撸在线视频</t>
  </si>
  <si>
    <t>夜撸在线影院</t>
  </si>
  <si>
    <t>色人格影院</t>
  </si>
  <si>
    <t>男人书城</t>
  </si>
  <si>
    <t>情欲两极</t>
  </si>
  <si>
    <t>无翼鸟漫画全集之小恶魔</t>
  </si>
  <si>
    <t>凌辱学校</t>
  </si>
  <si>
    <t>痴汉电车</t>
  </si>
  <si>
    <t>狼后传奇</t>
  </si>
  <si>
    <t>红杏社区</t>
  </si>
  <si>
    <t>牛B叉</t>
  </si>
  <si>
    <t>邪情花少</t>
  </si>
  <si>
    <t>黑日撸</t>
  </si>
  <si>
    <t>涩涩网</t>
  </si>
  <si>
    <t>撸姥姥</t>
  </si>
  <si>
    <t>狼国成人网</t>
  </si>
  <si>
    <t>嗨嗨撸</t>
  </si>
  <si>
    <t>催眠眼镜</t>
  </si>
  <si>
    <t>狂野美色</t>
  </si>
  <si>
    <t>妖女榨汁</t>
  </si>
  <si>
    <t>搞色网</t>
  </si>
  <si>
    <t>撸中撸</t>
  </si>
  <si>
    <t>哥哥碰</t>
  </si>
  <si>
    <t>暴露女友</t>
  </si>
  <si>
    <t>天龙风流之替身段誉</t>
  </si>
  <si>
    <t>色空阁</t>
  </si>
  <si>
    <t>7tav在线视频</t>
  </si>
  <si>
    <t>最原始欲望</t>
  </si>
  <si>
    <t>玩火</t>
  </si>
  <si>
    <t>《花落伴官途》</t>
  </si>
  <si>
    <t>天涯帝王</t>
  </si>
  <si>
    <t>冷淡经理求欢身下记</t>
  </si>
  <si>
    <t>就去射</t>
  </si>
  <si>
    <t>淫淫网</t>
  </si>
  <si>
    <t>午夜爽片</t>
  </si>
  <si>
    <t>成人电子书 </t>
  </si>
  <si>
    <t>淫妻俱乐部</t>
  </si>
  <si>
    <t>天龙八部淫传</t>
  </si>
  <si>
    <t>色中色论坛</t>
  </si>
  <si>
    <t>现代艳帝传奇</t>
  </si>
  <si>
    <t>星光伴我淫</t>
  </si>
  <si>
    <t>我的性启蒙老师</t>
  </si>
  <si>
    <t>94se</t>
  </si>
  <si>
    <t>东方在线AV</t>
  </si>
  <si>
    <t>AV发电站</t>
  </si>
  <si>
    <t>就爱啪啪官网</t>
  </si>
  <si>
    <t>欧美AV怡春院</t>
  </si>
  <si>
    <t>好吊日AV在线视频</t>
  </si>
  <si>
    <t>日本毛片基地</t>
  </si>
  <si>
    <t>丝足伊人</t>
  </si>
  <si>
    <t>1024BT核工厂</t>
  </si>
  <si>
    <t>女官韵事</t>
  </si>
  <si>
    <t>咪咪影院</t>
  </si>
  <si>
    <t>撸射网</t>
  </si>
  <si>
    <t>撸撸管在线</t>
  </si>
  <si>
    <t>亚洲久草色鲁鲁</t>
  </si>
  <si>
    <t>亲亲草鲁鲁在线</t>
  </si>
  <si>
    <t>亚洲鲁鲁射</t>
  </si>
  <si>
    <t>国产日a在线</t>
  </si>
  <si>
    <t>久久加热视频哪里</t>
  </si>
  <si>
    <t>热中文热国产热综合</t>
  </si>
  <si>
    <t>色色资源站</t>
  </si>
  <si>
    <t>夜色王朝论坛</t>
  </si>
  <si>
    <t>日日嫂</t>
  </si>
  <si>
    <t>4虎影库</t>
  </si>
  <si>
    <t>大色堂</t>
  </si>
  <si>
    <t>日夜撸</t>
  </si>
  <si>
    <t>清淫苑</t>
  </si>
  <si>
    <t>色无极影院</t>
  </si>
  <si>
    <t>七七色原网</t>
  </si>
  <si>
    <t>好撸网</t>
  </si>
  <si>
    <t>撸妹妹</t>
  </si>
  <si>
    <t>春色阁</t>
  </si>
  <si>
    <t>日日射</t>
  </si>
  <si>
    <t>色大姐综合网</t>
  </si>
  <si>
    <t>巨棒出击</t>
  </si>
  <si>
    <t>与兽缠绵</t>
  </si>
  <si>
    <t>兩穴姦</t>
  </si>
  <si>
    <t>宅男神奇影院</t>
  </si>
  <si>
    <t>18禁漫画</t>
  </si>
  <si>
    <t>玲珑孽缘</t>
  </si>
  <si>
    <t>乱云少妇</t>
  </si>
  <si>
    <t>幼色窝</t>
  </si>
  <si>
    <t>85st</t>
  </si>
  <si>
    <t>先锋av</t>
  </si>
  <si>
    <t>合欢宫记事</t>
  </si>
  <si>
    <t>豪门风流史</t>
  </si>
  <si>
    <t>壹哥撸播放器</t>
  </si>
  <si>
    <t>遮天有爱番外篇之梵仙篇：怒空摘星</t>
  </si>
  <si>
    <t>琪琪色原网</t>
  </si>
  <si>
    <t>放荡教师妈妈</t>
  </si>
  <si>
    <t>十口井</t>
  </si>
  <si>
    <t>妖宠</t>
  </si>
  <si>
    <t>飘飘欲仙</t>
  </si>
  <si>
    <t>西北大通炕</t>
  </si>
  <si>
    <t>犬交兄弟</t>
  </si>
  <si>
    <t>暗黑下品</t>
  </si>
  <si>
    <t>大侠魂之花间浪子</t>
  </si>
  <si>
    <t>狐媚</t>
  </si>
  <si>
    <t>鲁大妈成人色情视频</t>
  </si>
  <si>
    <t>约啪秀</t>
  </si>
  <si>
    <t>玉女阁</t>
  </si>
  <si>
    <t>蚊香社</t>
  </si>
  <si>
    <t>朱颜血</t>
  </si>
  <si>
    <t>风流岁月</t>
  </si>
  <si>
    <t>淫荡女秘书</t>
  </si>
  <si>
    <t>魔卵公主</t>
  </si>
  <si>
    <t>ABO之强制受孕</t>
  </si>
  <si>
    <t>风流艳侠传奇</t>
  </si>
  <si>
    <t>羽衣传说</t>
  </si>
  <si>
    <t>小熊的性事</t>
  </si>
  <si>
    <t>风流教师</t>
  </si>
  <si>
    <t>天欲神功</t>
  </si>
  <si>
    <t>步兵撸在线</t>
  </si>
  <si>
    <t>第一会所论坛</t>
  </si>
  <si>
    <t>女警文洁</t>
  </si>
  <si>
    <t>绿帽文经典大合集</t>
  </si>
  <si>
    <t>哥去爱</t>
  </si>
  <si>
    <t>得得啪</t>
  </si>
  <si>
    <t>哥去吻</t>
  </si>
  <si>
    <t>嗷嗷啪</t>
  </si>
  <si>
    <t>沉欲之小西的美母教师</t>
  </si>
  <si>
    <t>人妻教师的淫情地狱</t>
  </si>
  <si>
    <t>美人沟一窝驴</t>
  </si>
  <si>
    <t>乡村乱情</t>
  </si>
  <si>
    <t>警花白艳妮</t>
  </si>
  <si>
    <t>仕舞妻</t>
  </si>
  <si>
    <t>乡村春潮</t>
  </si>
  <si>
    <t>武汉夜网</t>
  </si>
  <si>
    <t>春暖花开性吧有你</t>
  </si>
  <si>
    <t>夜夜笙歌之强要绝色小奴</t>
  </si>
  <si>
    <t>撸撸鸟AV</t>
  </si>
  <si>
    <t>射她淫B網</t>
  </si>
  <si>
    <t>年轻的母亲3高清中字</t>
  </si>
  <si>
    <t>男女的命相在线观看</t>
  </si>
  <si>
    <t>火辣监狱完整版下载</t>
  </si>
  <si>
    <t>五感图完整版</t>
  </si>
  <si>
    <t>绿色椅子电影完整版</t>
  </si>
  <si>
    <t>於宇同无主之花在线观看</t>
  </si>
  <si>
    <t>《勾当2红色骆驼》迅雷下载</t>
  </si>
  <si>
    <t>哥哥们的玩物</t>
  </si>
  <si>
    <t>古剑淫谭</t>
  </si>
  <si>
    <t>红楼梦淫传</t>
  </si>
  <si>
    <t>乡村野疯狂</t>
  </si>
  <si>
    <t>少女之心</t>
  </si>
  <si>
    <t>与家人一起淫乱的日子</t>
  </si>
  <si>
    <t>医院里的淫虐盛宴</t>
  </si>
  <si>
    <t>夜来香社区</t>
  </si>
  <si>
    <t>H漫</t>
  </si>
  <si>
    <t>都市少妇的沉沦</t>
  </si>
  <si>
    <t>撸一哈</t>
  </si>
  <si>
    <t>拈花网</t>
  </si>
  <si>
    <t>哥妹啪</t>
  </si>
  <si>
    <t>哥也爱</t>
  </si>
  <si>
    <t>蕾丝兔宝宝</t>
  </si>
  <si>
    <t>啪啪撸</t>
  </si>
  <si>
    <t>色五天月</t>
  </si>
  <si>
    <t>王老撸</t>
  </si>
  <si>
    <t>色哥撸</t>
  </si>
  <si>
    <t>总裁爸爸的啪啪啪日常</t>
  </si>
  <si>
    <t>淫荡女友筱夕</t>
  </si>
  <si>
    <t>uu论坛</t>
  </si>
  <si>
    <t>萝莉家园</t>
  </si>
  <si>
    <t>酒色网</t>
  </si>
  <si>
    <t>爱色网</t>
  </si>
  <si>
    <t>狠狠爱夜夜撸</t>
  </si>
  <si>
    <t>爸射网</t>
  </si>
  <si>
    <t>涩情网</t>
  </si>
  <si>
    <t>琪琪涩</t>
  </si>
  <si>
    <t>校园浪荡史</t>
  </si>
  <si>
    <t>逍遥阁</t>
  </si>
  <si>
    <t>涩中涩</t>
  </si>
  <si>
    <t>床上xoxoxo视频日本</t>
  </si>
  <si>
    <t>884tt四虎影库大通知</t>
  </si>
  <si>
    <t>色姐妹插姐姐</t>
  </si>
  <si>
    <t>久草在线福利资源站久草在线免费视频在线观看</t>
  </si>
  <si>
    <t>页面升级访问</t>
  </si>
  <si>
    <t>久草在线福利资源总站</t>
  </si>
  <si>
    <t>插妹妹a片96</t>
  </si>
  <si>
    <t>天天啪在线视频</t>
  </si>
  <si>
    <t>桃花色在线影院</t>
  </si>
  <si>
    <t>郭美美性爱视频下载</t>
  </si>
  <si>
    <t>十景缎</t>
  </si>
  <si>
    <t>倚天屠龙别记</t>
  </si>
  <si>
    <t>哥哥日</t>
  </si>
  <si>
    <t>撸踏踏</t>
  </si>
  <si>
    <t>诱宠萝莉小情人</t>
  </si>
  <si>
    <t>四大名著成人版精品集</t>
  </si>
  <si>
    <t>都市淫狐传</t>
  </si>
  <si>
    <t>小米的性玩具羞辱日记</t>
  </si>
  <si>
    <t>青春之放纵高H</t>
  </si>
  <si>
    <t>情欲超市</t>
  </si>
  <si>
    <t>极品丝袜小说集合</t>
  </si>
  <si>
    <t>禁品乱欲</t>
  </si>
  <si>
    <t>蝌蚪窝在线视频</t>
  </si>
  <si>
    <t>王老撸26uuu</t>
  </si>
  <si>
    <t>春乱香野</t>
  </si>
  <si>
    <t>山村美色之韦小宝</t>
  </si>
  <si>
    <t>快穿之娇花难养</t>
  </si>
  <si>
    <t>淫荡老师系列</t>
  </si>
  <si>
    <t>av天堂网</t>
  </si>
  <si>
    <t>爽爽影片</t>
  </si>
  <si>
    <t>深爱基情网</t>
  </si>
  <si>
    <t>哥也射</t>
  </si>
  <si>
    <t>大色比影院</t>
  </si>
  <si>
    <t>第二书包网</t>
  </si>
  <si>
    <t>黄sei</t>
  </si>
  <si>
    <t>色悠悠</t>
  </si>
  <si>
    <t>千涩bt核工厂</t>
  </si>
  <si>
    <t>师生淫乱</t>
  </si>
  <si>
    <t>快穿之玉体横陈</t>
  </si>
  <si>
    <t>卧底女侠受辱记</t>
  </si>
  <si>
    <t>风流成性</t>
  </si>
  <si>
    <t>久热视频</t>
  </si>
  <si>
    <t>六色草导航</t>
  </si>
  <si>
    <t>大公鸡福利导航</t>
  </si>
  <si>
    <t>柠檬福利导航</t>
  </si>
  <si>
    <t>毛片综合网</t>
  </si>
  <si>
    <t>亚洲天堂AV2017</t>
  </si>
  <si>
    <t>色狼五月综合网</t>
  </si>
  <si>
    <t>亚洲萌帝国</t>
  </si>
  <si>
    <t>凹凸AV</t>
  </si>
  <si>
    <t>小西的美母教师</t>
  </si>
  <si>
    <t>肉肉小剧场之涌泉洞</t>
  </si>
  <si>
    <t>警花堕落记</t>
  </si>
  <si>
    <t>聚色冈网</t>
  </si>
  <si>
    <t>小雄的故事</t>
  </si>
  <si>
    <t>思思色集百万</t>
  </si>
  <si>
    <t>淫男乱女</t>
  </si>
  <si>
    <t>伊人成人</t>
  </si>
  <si>
    <t>撸师妹</t>
  </si>
  <si>
    <t>鲁鲁色</t>
  </si>
  <si>
    <t>醉地撸</t>
  </si>
  <si>
    <t>都市逍遥风流记</t>
  </si>
  <si>
    <t>藏妃阁</t>
  </si>
  <si>
    <t>风流校医</t>
  </si>
  <si>
    <t>小M日记</t>
  </si>
  <si>
    <t>渔港春夜</t>
  </si>
  <si>
    <t>罪恶都市女警炼狱</t>
  </si>
  <si>
    <t>娇艳青春之放纵</t>
  </si>
  <si>
    <t>妈妈的护肤液</t>
  </si>
  <si>
    <t>淫妻网</t>
  </si>
  <si>
    <t>撸客综合网</t>
  </si>
  <si>
    <t>岛国影院</t>
  </si>
  <si>
    <t>骆冰淫传</t>
  </si>
  <si>
    <t>逍遥父女</t>
  </si>
  <si>
    <t>色蝎子</t>
  </si>
  <si>
    <t>哈起码A片</t>
  </si>
  <si>
    <t>爱色堂</t>
  </si>
  <si>
    <t>就去撸</t>
  </si>
  <si>
    <t>撸一撸</t>
  </si>
  <si>
    <t>红楼遗秘</t>
  </si>
  <si>
    <t>骑妹妹</t>
  </si>
  <si>
    <t>大香蕉网</t>
  </si>
  <si>
    <t>父女戏春水</t>
  </si>
  <si>
    <t>情语潮湿</t>
  </si>
  <si>
    <t>催眠魔手</t>
  </si>
  <si>
    <t>男人天堂第四色</t>
  </si>
  <si>
    <t>最高的初体验</t>
  </si>
  <si>
    <t>风月征途猎美</t>
  </si>
  <si>
    <t>囚爱玩少女</t>
  </si>
  <si>
    <t>寡妇村猎美致富记</t>
  </si>
  <si>
    <t>柳依依雪霏霏</t>
  </si>
  <si>
    <t>56pao免费在线视频</t>
  </si>
  <si>
    <t>九爱城</t>
  </si>
  <si>
    <t>众里寻她千百撸</t>
  </si>
  <si>
    <t>色人格影视</t>
  </si>
  <si>
    <t>第七色</t>
  </si>
  <si>
    <t>色天使影音先锋</t>
  </si>
  <si>
    <t>周杰撸</t>
  </si>
  <si>
    <t>快奸</t>
  </si>
  <si>
    <t>淫人阁</t>
  </si>
  <si>
    <t>无修</t>
  </si>
  <si>
    <t>卡片少女召唤脱衣大战</t>
  </si>
  <si>
    <t>情和欲的两极</t>
  </si>
  <si>
    <t>开心色情站</t>
  </si>
  <si>
    <t>怡春园院</t>
  </si>
  <si>
    <t>正品蓝福利导航</t>
  </si>
  <si>
    <t>奇幻之国</t>
  </si>
  <si>
    <t>小色比</t>
  </si>
  <si>
    <t>阴户舔</t>
  </si>
  <si>
    <t>得得佬</t>
  </si>
  <si>
    <t>芭普普</t>
  </si>
  <si>
    <t>色册册</t>
  </si>
  <si>
    <t>爱上撸</t>
  </si>
  <si>
    <t>淫色的皇都</t>
  </si>
  <si>
    <t>大阴户</t>
  </si>
  <si>
    <t>爱撸色</t>
  </si>
  <si>
    <t>谷露影院</t>
  </si>
  <si>
    <t>悠悠资源站</t>
  </si>
  <si>
    <t>射逼逼</t>
  </si>
  <si>
    <t>姆姆啪</t>
  </si>
  <si>
    <t>婷婷网</t>
  </si>
  <si>
    <t>爱撸吧</t>
  </si>
  <si>
    <t>爆鸟吧</t>
  </si>
  <si>
    <t>99av</t>
  </si>
  <si>
    <t>色鲁鲁</t>
  </si>
  <si>
    <t>幼幼合集</t>
  </si>
  <si>
    <t>嘚嘚啪</t>
  </si>
  <si>
    <t>可可啪</t>
  </si>
  <si>
    <t>鲁鲁色播网</t>
  </si>
  <si>
    <t>后宫春色</t>
  </si>
  <si>
    <t>兰花撸</t>
  </si>
  <si>
    <t>淫民导航</t>
  </si>
  <si>
    <t>婷婷五月</t>
  </si>
  <si>
    <t>狼人阁</t>
  </si>
  <si>
    <t>色酷色</t>
  </si>
  <si>
    <t>啵啵网</t>
  </si>
  <si>
    <t>色你妹</t>
  </si>
  <si>
    <t>狠狠爱影院</t>
  </si>
  <si>
    <t>涩悠悠</t>
  </si>
  <si>
    <t>色哥哥</t>
  </si>
  <si>
    <t>色奇艺</t>
  </si>
  <si>
    <t>涩蝴蝶</t>
  </si>
  <si>
    <t>狠痕撸</t>
  </si>
  <si>
    <t>人人撸</t>
  </si>
  <si>
    <t>凹凸视频</t>
  </si>
  <si>
    <t>性趣阁</t>
  </si>
  <si>
    <t>乱伦王中王</t>
  </si>
  <si>
    <t>波波撸影院</t>
  </si>
  <si>
    <t>熬熬撸</t>
  </si>
  <si>
    <t>荒村活寡留守女人们的春天</t>
  </si>
  <si>
    <t>91电影网</t>
  </si>
  <si>
    <t>怡红电影网</t>
  </si>
  <si>
    <t>色人居</t>
  </si>
  <si>
    <t>鲁斯屋</t>
  </si>
  <si>
    <t>鬼畜中出</t>
  </si>
  <si>
    <t>哥也色</t>
  </si>
  <si>
    <t>我爱我爱色</t>
  </si>
  <si>
    <t>色也色</t>
  </si>
  <si>
    <t>艳情短篇合集</t>
  </si>
  <si>
    <t>骑妹网</t>
  </si>
  <si>
    <t>得得爱</t>
  </si>
  <si>
    <t>夜夜日</t>
  </si>
  <si>
    <t>色列漫画网</t>
  </si>
  <si>
    <t>好属曰</t>
  </si>
  <si>
    <t>狼客娱乐网</t>
  </si>
  <si>
    <t>色狼集中营</t>
  </si>
  <si>
    <t>啪必搜</t>
  </si>
  <si>
    <t>色3P</t>
  </si>
  <si>
    <t>夫妻3P</t>
  </si>
  <si>
    <t>乱伦之荡艳岳母篇</t>
  </si>
  <si>
    <t>乡村之大被同眠</t>
  </si>
  <si>
    <t>我爱呦呦论坛</t>
  </si>
  <si>
    <t>爱幽幽社区</t>
  </si>
  <si>
    <t>呦呦同好网</t>
  </si>
  <si>
    <t>天天色综合区</t>
  </si>
  <si>
    <t>邪恶少女漫画</t>
  </si>
  <si>
    <t>借贷宝裸条门压缩包</t>
  </si>
  <si>
    <t>2016裸条门</t>
  </si>
  <si>
    <t>裸贷照片合集</t>
  </si>
  <si>
    <t>金利美影院</t>
  </si>
  <si>
    <t>快活林论坛</t>
  </si>
  <si>
    <t>操b网</t>
  </si>
  <si>
    <t>都市寻艳录</t>
  </si>
  <si>
    <t>我的性奴老婆</t>
  </si>
  <si>
    <t>白洁高义</t>
  </si>
  <si>
    <t>红楼绮梦</t>
  </si>
  <si>
    <t>重生之春怀缱绻</t>
  </si>
  <si>
    <t>蝌蚪窝</t>
  </si>
  <si>
    <t>撸爷网</t>
  </si>
  <si>
    <t>色你玛</t>
  </si>
  <si>
    <t>色尼姐</t>
  </si>
  <si>
    <t>姐也搞</t>
  </si>
  <si>
    <t>得得日</t>
  </si>
  <si>
    <t>深夜操</t>
  </si>
  <si>
    <t>爱撸撸</t>
  </si>
  <si>
    <t>成都逍遥网</t>
  </si>
  <si>
    <t>吟语低喃</t>
  </si>
  <si>
    <t>第一次没穿内衣裤及小穴被插著东</t>
  </si>
  <si>
    <t>欲妻如肉</t>
  </si>
  <si>
    <t>色狗影院</t>
  </si>
  <si>
    <t>爱逼网</t>
  </si>
  <si>
    <t>关照你的花蕾</t>
  </si>
  <si>
    <t>仓库里的秘密情事</t>
  </si>
  <si>
    <t>思思热</t>
  </si>
  <si>
    <t>夜夜摈</t>
  </si>
  <si>
    <t>偷色阁</t>
  </si>
  <si>
    <t>淫淫碰</t>
  </si>
  <si>
    <t>纯肉文</t>
  </si>
  <si>
    <t>撸尔山</t>
  </si>
  <si>
    <t>av五月色桃色激情</t>
  </si>
  <si>
    <t>淘精网</t>
  </si>
  <si>
    <t>秦青的幸福生活</t>
  </si>
  <si>
    <t>夫妻交换系列</t>
  </si>
  <si>
    <t>旧年艳曲</t>
  </si>
  <si>
    <t>东方花园爱唯论坛</t>
  </si>
  <si>
    <t>干岳母影院</t>
  </si>
  <si>
    <t>猎美玉龙</t>
  </si>
  <si>
    <t>月亮白的图书集</t>
  </si>
  <si>
    <t>蹂躏警花柳婷婷</t>
  </si>
  <si>
    <t>附体记</t>
  </si>
  <si>
    <t>哥去射</t>
  </si>
  <si>
    <t>藏色阁</t>
  </si>
  <si>
    <t>狐狸色</t>
  </si>
  <si>
    <t>性乐汇</t>
  </si>
  <si>
    <t>上帝撸</t>
  </si>
  <si>
    <t>偷撸网</t>
  </si>
  <si>
    <t>十九楼的爱</t>
  </si>
  <si>
    <t>我爱呦呦</t>
  </si>
  <si>
    <t>u15天堂</t>
  </si>
  <si>
    <t>青青草在线视频</t>
  </si>
  <si>
    <t>嗷嗷鲁</t>
  </si>
  <si>
    <t>刀刀撸</t>
  </si>
  <si>
    <t>播乐子</t>
  </si>
  <si>
    <t>偷偷色</t>
  </si>
  <si>
    <t>第一會所</t>
  </si>
  <si>
    <t>95撸导航</t>
  </si>
  <si>
    <t>绿色无毒成人网站</t>
  </si>
  <si>
    <t>色狼福利导航</t>
  </si>
  <si>
    <t>极品哥导航</t>
  </si>
  <si>
    <t>绿加白福利导航</t>
  </si>
  <si>
    <t>蓝鸟福利导航</t>
  </si>
  <si>
    <t>点幼阁</t>
  </si>
  <si>
    <t>JJ福利导航</t>
  </si>
  <si>
    <t>痴汉导航</t>
  </si>
  <si>
    <t>1024导航</t>
  </si>
  <si>
    <t>18p2p</t>
  </si>
  <si>
    <t>夜趣福利导航</t>
  </si>
  <si>
    <t>狂人色导航</t>
  </si>
  <si>
    <t>夜猫导航</t>
  </si>
  <si>
    <t>千百撸导航</t>
  </si>
  <si>
    <t>一点啪福利导航</t>
  </si>
  <si>
    <t>桃花村上野色多村色无边</t>
  </si>
  <si>
    <t>源君物语</t>
  </si>
  <si>
    <t>兽交集合</t>
  </si>
  <si>
    <t>哥哥射</t>
  </si>
  <si>
    <t>裸条借贷资源种子</t>
  </si>
  <si>
    <t>天天色综合网</t>
  </si>
  <si>
    <t>色笔屋</t>
  </si>
  <si>
    <t>悠悠综合</t>
  </si>
  <si>
    <t>日日夜夜撸</t>
  </si>
  <si>
    <t>四色房</t>
  </si>
  <si>
    <t>夜夜播</t>
  </si>
  <si>
    <t>鲁大妈</t>
  </si>
  <si>
    <t>龙欲都市</t>
  </si>
  <si>
    <t>淫秽网</t>
  </si>
  <si>
    <t>好好日</t>
  </si>
  <si>
    <t>撸天乐</t>
  </si>
  <si>
    <t>插逼网</t>
  </si>
  <si>
    <t>集美舍</t>
  </si>
  <si>
    <t>面瘫社字幕组</t>
  </si>
  <si>
    <t>欲女阁</t>
  </si>
  <si>
    <t>色春阁</t>
  </si>
  <si>
    <t>准夫妻性事</t>
  </si>
  <si>
    <t>警探姐妹花</t>
  </si>
  <si>
    <t>小村女人香</t>
  </si>
  <si>
    <t>纵欲的紫筠</t>
  </si>
  <si>
    <t>嫖父子</t>
  </si>
  <si>
    <t>禁忌情妇</t>
  </si>
  <si>
    <t>纯爷们与巧媳妇</t>
  </si>
  <si>
    <t>乳妾</t>
  </si>
  <si>
    <t>智姜</t>
  </si>
  <si>
    <t>红颜劫番外</t>
  </si>
  <si>
    <t>三级片地址</t>
  </si>
  <si>
    <t>毛片网址</t>
  </si>
  <si>
    <t>我想爱爱网</t>
  </si>
  <si>
    <t>快活林性息论坛</t>
  </si>
  <si>
    <t>艳母</t>
  </si>
  <si>
    <t>情迷小晚香</t>
  </si>
  <si>
    <t>邻家少妇</t>
  </si>
  <si>
    <t>折翼天使</t>
  </si>
  <si>
    <t>强占之暴王的夜宠</t>
  </si>
  <si>
    <t>我要的生活[H]</t>
  </si>
  <si>
    <t>深宅旧梦</t>
  </si>
  <si>
    <t>色色闷骚男</t>
  </si>
  <si>
    <t>按摩后我狂插母亲和姐姐</t>
  </si>
  <si>
    <t>在健身房被教练们轮奸的肉丝老婆</t>
  </si>
  <si>
    <t>乡村猎艳记</t>
  </si>
  <si>
    <t>品幼阁</t>
  </si>
  <si>
    <t>去射网</t>
  </si>
  <si>
    <t>亚洲色网</t>
  </si>
  <si>
    <t>乡艳小村医</t>
  </si>
  <si>
    <t>风月太监采花录</t>
  </si>
  <si>
    <t>第一版主</t>
  </si>
  <si>
    <t>刺激撸</t>
  </si>
  <si>
    <t>肏白虎</t>
  </si>
  <si>
    <t>任性撸</t>
  </si>
  <si>
    <t>板扎福利网</t>
  </si>
  <si>
    <t>十次啦中文网</t>
  </si>
  <si>
    <t>男人站</t>
  </si>
  <si>
    <t>8888色大全夜夜骑</t>
  </si>
  <si>
    <t>师娘的诱惑</t>
  </si>
  <si>
    <t>幽兰露</t>
  </si>
  <si>
    <t>乡野欲潮绝色村嫂的泛滥春情</t>
  </si>
  <si>
    <t>小天风流史</t>
  </si>
  <si>
    <t>腐书网</t>
  </si>
  <si>
    <t>恶女芙蓉番外篇红茵篇</t>
  </si>
  <si>
    <t>同涩网</t>
  </si>
  <si>
    <t>撸飞哥</t>
  </si>
  <si>
    <t>噜噜射</t>
  </si>
  <si>
    <t>涩玉撸</t>
  </si>
  <si>
    <t>撸丝屋</t>
  </si>
  <si>
    <t>瑞碧综合网</t>
  </si>
  <si>
    <t>色猫网</t>
  </si>
  <si>
    <t>噜噜网</t>
  </si>
  <si>
    <t>我的娇妻</t>
  </si>
  <si>
    <t>懒女婚嫁记</t>
  </si>
  <si>
    <t>红杏社区论坛</t>
  </si>
  <si>
    <t>japanese在线home中国</t>
  </si>
  <si>
    <t>四虎影视库紧急大通知</t>
  </si>
  <si>
    <t>老司机精品视lsj</t>
  </si>
  <si>
    <t>91日逼网</t>
  </si>
  <si>
    <t>515zy导航</t>
  </si>
  <si>
    <t>仙人谷导航</t>
  </si>
  <si>
    <t>色姥姥</t>
  </si>
  <si>
    <t>恩恩撸</t>
  </si>
  <si>
    <t>撸在线影院</t>
  </si>
  <si>
    <t>山野孽债</t>
  </si>
  <si>
    <t>穿越风流之情深深雨蒙蒙</t>
  </si>
  <si>
    <t>穿越之还珠风流</t>
  </si>
  <si>
    <t>手操屄</t>
  </si>
  <si>
    <t>婷婷激情成年人影视</t>
  </si>
  <si>
    <t>撸撸撸</t>
  </si>
  <si>
    <t>疼爱家园</t>
  </si>
  <si>
    <t>踩踏部落</t>
  </si>
  <si>
    <t>大学生交换女友</t>
  </si>
  <si>
    <t>天鹅绒之吻</t>
  </si>
  <si>
    <t>恋着的她X爱着的她</t>
  </si>
  <si>
    <t>交个护士女友的方法</t>
  </si>
  <si>
    <t>黑猫男友的填满方法</t>
  </si>
  <si>
    <t>妻为谁奴</t>
  </si>
  <si>
    <t>暗暗撸</t>
  </si>
  <si>
    <t>北安书网</t>
  </si>
  <si>
    <t>小姐威客网</t>
  </si>
  <si>
    <t>fc2免费视频</t>
  </si>
  <si>
    <t>窝窝色</t>
  </si>
  <si>
    <t>一介撸夫</t>
  </si>
  <si>
    <t>情色阁</t>
  </si>
  <si>
    <t>日本撸十次啦</t>
  </si>
  <si>
    <t>工口漫</t>
  </si>
  <si>
    <t>夫妻成长日记</t>
  </si>
  <si>
    <t>哥哥碰在线视频</t>
  </si>
  <si>
    <t>射人阁</t>
  </si>
  <si>
    <t>有码原创</t>
  </si>
  <si>
    <t>日日色</t>
  </si>
  <si>
    <t>狠撸撸</t>
  </si>
  <si>
    <t>哥要搞蝴蝶谷</t>
  </si>
  <si>
    <t>蜜蜂妖纪</t>
  </si>
  <si>
    <t>难言之欲</t>
  </si>
  <si>
    <t>师父不要啊</t>
  </si>
  <si>
    <t>草柳社区</t>
  </si>
  <si>
    <t>撸撸侠</t>
  </si>
  <si>
    <t>孽情桃花村</t>
  </si>
  <si>
    <t>幼女全集</t>
  </si>
  <si>
    <t>禾奶绿</t>
  </si>
  <si>
    <t>出轨的诱惑</t>
  </si>
  <si>
    <t>沧澜曲</t>
  </si>
  <si>
    <t>色久久综合网</t>
  </si>
  <si>
    <t>大色哥导航</t>
  </si>
  <si>
    <t>东京热N991</t>
  </si>
  <si>
    <t>草裙社区</t>
  </si>
  <si>
    <t>色狼窝成人导航</t>
  </si>
  <si>
    <t>姐夫的七日兽宠</t>
  </si>
  <si>
    <t>幽幽碧资源站</t>
  </si>
  <si>
    <t>三日缠绵</t>
  </si>
  <si>
    <t>山村美色</t>
  </si>
  <si>
    <t>巾帼红颜:悍妃太嚣张</t>
  </si>
  <si>
    <t>惩罚的夜晚</t>
  </si>
  <si>
    <t>姥姥撸成人网</t>
  </si>
  <si>
    <t>好吊草</t>
  </si>
  <si>
    <t>英格尔的手扎</t>
  </si>
  <si>
    <t>郭美美不雅视频种子</t>
  </si>
  <si>
    <t>嘛淫斛</t>
  </si>
  <si>
    <t>CL社区</t>
  </si>
  <si>
    <t>奇摩女孩聊天室</t>
  </si>
  <si>
    <t>成人阁</t>
  </si>
  <si>
    <t>萝莉社区</t>
  </si>
  <si>
    <t>啪啪资源社区</t>
  </si>
  <si>
    <t>得得的爱</t>
  </si>
  <si>
    <t>萝莉资源</t>
  </si>
  <si>
    <t>久久爱网站</t>
  </si>
  <si>
    <t>爱幼图论坛</t>
  </si>
  <si>
    <t>风流乱情录</t>
  </si>
  <si>
    <t>风流老师</t>
  </si>
  <si>
    <t>大爷射</t>
  </si>
  <si>
    <t>日夜射</t>
  </si>
  <si>
    <t>颜射中出</t>
  </si>
  <si>
    <t>肉欲满堂</t>
  </si>
  <si>
    <t>工口肉番漫画</t>
  </si>
  <si>
    <t>色洛洛中文网</t>
  </si>
  <si>
    <t>桃花族</t>
  </si>
  <si>
    <t>哥也色中文</t>
  </si>
  <si>
    <t>小色哥奇米</t>
  </si>
  <si>
    <t>思思色</t>
  </si>
  <si>
    <t>知天下资源吧</t>
  </si>
  <si>
    <t>肉番漫画网</t>
  </si>
  <si>
    <t>爱必射</t>
  </si>
  <si>
    <t>上帝撸在线视频</t>
  </si>
  <si>
    <t>果条资源</t>
  </si>
  <si>
    <t>好屌妞</t>
  </si>
  <si>
    <t>榆树湾的故事</t>
  </si>
  <si>
    <t>落花若雨</t>
  </si>
  <si>
    <t>一色逼毛片</t>
  </si>
  <si>
    <t>操操射</t>
  </si>
  <si>
    <t>姐夫的荣耀</t>
  </si>
  <si>
    <t>小公主追夫记</t>
  </si>
  <si>
    <t>吾爱sp乐园</t>
  </si>
  <si>
    <t>好吊日</t>
  </si>
  <si>
    <t>我和妻子江湖行</t>
  </si>
  <si>
    <t>色色阁</t>
  </si>
  <si>
    <t>色欲影视</t>
  </si>
  <si>
    <t>新色区</t>
  </si>
  <si>
    <t>撸图阁</t>
  </si>
  <si>
    <t>去干网</t>
  </si>
  <si>
    <t>得得撸影院</t>
  </si>
  <si>
    <t>色木木坏哥哥图片</t>
  </si>
  <si>
    <t>萝莉城</t>
  </si>
  <si>
    <t>群交大家族</t>
  </si>
  <si>
    <t>侍将</t>
  </si>
  <si>
    <t>捆绑之后再爱你</t>
  </si>
  <si>
    <t>绝色中出影院</t>
  </si>
  <si>
    <t>色久久综合网站</t>
  </si>
  <si>
    <t>我要爱久久影视</t>
  </si>
  <si>
    <t>无码成人影院</t>
  </si>
  <si>
    <t>国产A片下载</t>
  </si>
  <si>
    <t>千白撸</t>
  </si>
  <si>
    <t>小雄性事</t>
  </si>
  <si>
    <t>山村猎艳</t>
  </si>
  <si>
    <t>侠女的悲哀</t>
  </si>
  <si>
    <t>神雕风流</t>
  </si>
  <si>
    <t>吟言语色</t>
  </si>
  <si>
    <t>绿龙红凤</t>
  </si>
  <si>
    <t>穿越成低档妓女</t>
  </si>
  <si>
    <t>少妇白洁</t>
  </si>
  <si>
    <t>性奴隶服务公司</t>
  </si>
  <si>
    <t>乡野春色</t>
  </si>
  <si>
    <t>乡野春床</t>
  </si>
  <si>
    <t>私色房</t>
  </si>
  <si>
    <t>全色网</t>
  </si>
  <si>
    <t>情燃今生</t>
  </si>
  <si>
    <t>艳霸后宫天下</t>
  </si>
  <si>
    <t>中心行里的少妇们</t>
  </si>
  <si>
    <t>重生富贵公子</t>
  </si>
  <si>
    <t>贱女淫心</t>
  </si>
  <si>
    <t>乱情家庭王玉霞</t>
  </si>
  <si>
    <t>撸一撸导航</t>
  </si>
  <si>
    <t>仙剑淫侠传</t>
  </si>
  <si>
    <t>唯思影城</t>
  </si>
  <si>
    <t>希灵淫国</t>
  </si>
  <si>
    <t>绿帽系列</t>
  </si>
  <si>
    <t>老师轻一点</t>
  </si>
  <si>
    <t>好屌日</t>
  </si>
  <si>
    <t>陈皮皮的斗争</t>
  </si>
  <si>
    <t>心灵家园论坛</t>
  </si>
  <si>
    <t>邪恶萝莉工口</t>
  </si>
  <si>
    <t>色我网</t>
  </si>
  <si>
    <t>狠狠路</t>
  </si>
  <si>
    <t>美国撸</t>
  </si>
  <si>
    <t>色克斯5</t>
  </si>
  <si>
    <t>爱碧网</t>
  </si>
  <si>
    <t>佳色网</t>
  </si>
  <si>
    <t>sex8杂志</t>
  </si>
  <si>
    <t>AV小四郎</t>
  </si>
  <si>
    <t>人妻乱伦</t>
  </si>
  <si>
    <t>山炮香艳乡村</t>
  </si>
  <si>
    <t>青年调教手册</t>
  </si>
  <si>
    <t>暗恋师傅的日常</t>
  </si>
  <si>
    <t>好莱坞艳照门种子</t>
  </si>
  <si>
    <t>淫人谷</t>
  </si>
  <si>
    <t>冷情阁</t>
  </si>
  <si>
    <t>三十岁衰人</t>
  </si>
  <si>
    <t>红绿江湖</t>
  </si>
  <si>
    <t>小次郎收藏家</t>
  </si>
  <si>
    <t>狼人干综合</t>
  </si>
  <si>
    <t>岛鹿视频</t>
  </si>
  <si>
    <t>嗯撸撸</t>
  </si>
  <si>
    <t>聚色伦网</t>
  </si>
  <si>
    <t>摁摁撸</t>
  </si>
  <si>
    <t>嗨皮撸</t>
  </si>
  <si>
    <t>日加撸</t>
  </si>
  <si>
    <t>插妹妹综合网</t>
  </si>
  <si>
    <t>我爱插洞网</t>
  </si>
  <si>
    <t>猫色网</t>
  </si>
  <si>
    <t>撸撸管在线影院</t>
  </si>
  <si>
    <t>便器林小薇的污秽人生</t>
  </si>
  <si>
    <t>阿里布达年代祭</t>
  </si>
  <si>
    <t>风流村妇的山村野事</t>
  </si>
  <si>
    <t>清欲超市</t>
  </si>
  <si>
    <t>色色王国</t>
  </si>
  <si>
    <t>好骚终合</t>
  </si>
  <si>
    <t>18av</t>
  </si>
  <si>
    <t>安子轩色</t>
  </si>
  <si>
    <t>落花星雨</t>
  </si>
  <si>
    <t>风月征途</t>
  </si>
  <si>
    <t>好屌妹</t>
  </si>
  <si>
    <t>双重快感</t>
  </si>
  <si>
    <t>女奴网</t>
  </si>
  <si>
    <t>革命逸事</t>
  </si>
  <si>
    <t>欲望少年期</t>
  </si>
  <si>
    <t>宠眷的稚齿情人</t>
  </si>
  <si>
    <t>交通淫色</t>
  </si>
  <si>
    <t>淫水狂流</t>
  </si>
  <si>
    <t>A9AV红番阁</t>
  </si>
  <si>
    <t>品幼宫</t>
  </si>
  <si>
    <t>红灯综干区</t>
  </si>
  <si>
    <t>美女犬系列</t>
  </si>
  <si>
    <t>缚美传</t>
  </si>
  <si>
    <t>马小虎的放荡生涯</t>
  </si>
  <si>
    <t>孽障</t>
  </si>
  <si>
    <t>山村情事</t>
  </si>
  <si>
    <t>阿木小说网</t>
  </si>
  <si>
    <t>狠很射</t>
  </si>
  <si>
    <t>狠狠橹</t>
  </si>
  <si>
    <t>av小次郎</t>
  </si>
  <si>
    <t>华人网上乐园</t>
  </si>
  <si>
    <t>五月丁香网址</t>
  </si>
  <si>
    <t>涩涩爱夜夜撸社区</t>
  </si>
  <si>
    <t>85街</t>
  </si>
  <si>
    <t>淫色谷</t>
  </si>
  <si>
    <t>狠鲁鲁</t>
  </si>
  <si>
    <t>啪酷酷</t>
  </si>
  <si>
    <t>红番阁</t>
  </si>
  <si>
    <t>囡囡色</t>
  </si>
  <si>
    <t>骑骑射</t>
  </si>
  <si>
    <t>妹妹爱上蜜桃</t>
  </si>
  <si>
    <t>女肉畜俱乐部</t>
  </si>
  <si>
    <t>史莱姆契约公主</t>
  </si>
  <si>
    <t>魔法少女小爱</t>
  </si>
  <si>
    <t>她也撸网</t>
  </si>
  <si>
    <t>四虎影庫</t>
  </si>
  <si>
    <t>AV99</t>
  </si>
  <si>
    <t>好操屌</t>
  </si>
  <si>
    <t>苍井空伦理片</t>
  </si>
  <si>
    <t>撸啵啵</t>
  </si>
  <si>
    <t>日日爱</t>
  </si>
  <si>
    <t>撸妹子电影网</t>
  </si>
  <si>
    <t>簧色大片全黄</t>
  </si>
  <si>
    <t>安安阁</t>
  </si>
  <si>
    <t>大色鱼影院</t>
  </si>
  <si>
    <t>AVlang</t>
  </si>
  <si>
    <t>操逼逼</t>
  </si>
  <si>
    <t>龙腾小说网</t>
  </si>
  <si>
    <t>宝宝穿越记</t>
  </si>
  <si>
    <t>亚洲性夜夜射</t>
  </si>
  <si>
    <t>草你综合</t>
  </si>
  <si>
    <t>呦呦萌帝国</t>
  </si>
  <si>
    <t>操你啦视频</t>
  </si>
  <si>
    <t>七七影音先锋</t>
  </si>
  <si>
    <t>爱色影视</t>
  </si>
  <si>
    <t>99re在这里只有精品</t>
  </si>
  <si>
    <t>爱妃网</t>
  </si>
  <si>
    <t>大学里的五朵淫花</t>
  </si>
  <si>
    <t>好色村妇</t>
  </si>
  <si>
    <t>老鸭窝视频</t>
  </si>
  <si>
    <t>野兽眷恋的百合香</t>
  </si>
  <si>
    <t>神雕云雨</t>
  </si>
  <si>
    <t>1024基地</t>
  </si>
  <si>
    <t>村官艳满杏花村</t>
  </si>
  <si>
    <t>幼幼论坛</t>
  </si>
  <si>
    <t>萝莉资源论坛</t>
  </si>
  <si>
    <t>花都太子</t>
  </si>
  <si>
    <t>女文工团员最后的下落</t>
  </si>
  <si>
    <t>都市娇妻之美女后宫</t>
  </si>
  <si>
    <t>制服侵略之浸淫蓝天</t>
  </si>
  <si>
    <t>色友霸三国</t>
  </si>
  <si>
    <t>禁忌之旅</t>
  </si>
  <si>
    <t>开心小色网</t>
  </si>
  <si>
    <t>裙下臣之万人拥宠</t>
  </si>
  <si>
    <t>小白兔的蜕变史</t>
  </si>
  <si>
    <t>爹爹我要和你双修</t>
  </si>
  <si>
    <t>淫荡家家酒</t>
  </si>
  <si>
    <t>卿本风流</t>
  </si>
  <si>
    <t>豪门少爷猎艳记</t>
  </si>
  <si>
    <t>农门辣妻</t>
  </si>
  <si>
    <t>他也撸网</t>
  </si>
  <si>
    <t>豪欲家族</t>
  </si>
  <si>
    <t>姐脱情色电影</t>
  </si>
  <si>
    <t>红潮情色网</t>
  </si>
  <si>
    <t>你全家都是肉文女主</t>
  </si>
  <si>
    <t>亿性家</t>
  </si>
  <si>
    <t>夜里干</t>
  </si>
  <si>
    <t>寂处阁</t>
  </si>
  <si>
    <t>都市小钢炮</t>
  </si>
  <si>
    <t>色幼阁</t>
  </si>
  <si>
    <t>色奶奶偷偷撸</t>
  </si>
  <si>
    <t>色嫂嫂</t>
  </si>
  <si>
    <t>狼色淫窝</t>
  </si>
  <si>
    <t>妮妮撸</t>
  </si>
  <si>
    <t>爽撸撸</t>
  </si>
  <si>
    <t>炸天鲁</t>
  </si>
  <si>
    <t>司空论坛</t>
  </si>
  <si>
    <t>裸条门全套资源</t>
  </si>
  <si>
    <t>用爱调教</t>
  </si>
  <si>
    <t>绝配娇妻小秋</t>
  </si>
  <si>
    <t>天使的淫落</t>
  </si>
  <si>
    <t>美国十次啦</t>
  </si>
  <si>
    <t>桃花色影院</t>
  </si>
  <si>
    <t>第四色空婷婷</t>
  </si>
  <si>
    <t>人人色在线视频</t>
  </si>
  <si>
    <t>撸儿园</t>
  </si>
  <si>
    <t>摇乐子</t>
  </si>
  <si>
    <t>机机干</t>
  </si>
  <si>
    <t>撸色宝</t>
  </si>
  <si>
    <t>色库全书</t>
  </si>
  <si>
    <t>九色腾</t>
  </si>
  <si>
    <t>桃隐社区</t>
  </si>
  <si>
    <t>嫖妓系列</t>
  </si>
  <si>
    <t>亚洲桃色网</t>
  </si>
  <si>
    <t>一骑欢色网</t>
  </si>
  <si>
    <t>得哥撸</t>
  </si>
  <si>
    <t>撸入口</t>
  </si>
  <si>
    <t>热热鲁</t>
  </si>
  <si>
    <t>太子撸</t>
  </si>
  <si>
    <t>华娱性都花花世界</t>
  </si>
  <si>
    <t>淫爱网</t>
  </si>
  <si>
    <t>天天日</t>
  </si>
  <si>
    <t>1024核工厂</t>
  </si>
  <si>
    <t>鲁鲁涩</t>
  </si>
  <si>
    <t>征服美艳的护士妈妈</t>
  </si>
  <si>
    <t>色婷阁</t>
  </si>
  <si>
    <t>坑爹的一妻多夫</t>
  </si>
  <si>
    <t>漂亮妈妈王艳的故事</t>
  </si>
  <si>
    <t>销魂艳婢</t>
  </si>
  <si>
    <t>用身体说爱</t>
  </si>
  <si>
    <t>梦龙Y传</t>
  </si>
  <si>
    <t>T大校花沉沦记</t>
  </si>
  <si>
    <t>春满香夏</t>
  </si>
  <si>
    <t>霸占全村美妇山村美娇娘</t>
  </si>
  <si>
    <t>换母俱乐部</t>
  </si>
  <si>
    <t>护士淫梦</t>
  </si>
  <si>
    <t>御女天下</t>
  </si>
  <si>
    <t>四大名著成人版</t>
  </si>
  <si>
    <t>av撸色soso</t>
  </si>
  <si>
    <t>ntrfun</t>
  </si>
  <si>
    <t>御女阁在线视频</t>
  </si>
  <si>
    <t>人人摸</t>
  </si>
  <si>
    <t>夜操逼</t>
  </si>
  <si>
    <t>狠痕橹</t>
  </si>
  <si>
    <t>狼国色</t>
  </si>
  <si>
    <t>夜色撸</t>
  </si>
  <si>
    <t>白白色在线</t>
  </si>
  <si>
    <t>撸嗷嗷</t>
  </si>
  <si>
    <t>淫狼窝</t>
  </si>
  <si>
    <t>哥要搞影院</t>
  </si>
  <si>
    <t>春暖花开性吧</t>
  </si>
  <si>
    <t>yeye撸</t>
  </si>
  <si>
    <t>奇米影院</t>
  </si>
  <si>
    <t>暴爽撸片</t>
  </si>
  <si>
    <t>av撸</t>
  </si>
  <si>
    <t>她也色在线</t>
  </si>
  <si>
    <t>我老婆的两个表妹</t>
  </si>
  <si>
    <t>女偶像私下的淫荡生活</t>
  </si>
  <si>
    <t>丽图天堂</t>
  </si>
  <si>
    <t>耕不完的女人</t>
  </si>
  <si>
    <t>小萝莉论坛</t>
  </si>
  <si>
    <t>呦呦论坛</t>
  </si>
  <si>
    <t>淫色淫香</t>
  </si>
  <si>
    <t>日韩撸片</t>
  </si>
  <si>
    <t>聚色伦</t>
  </si>
  <si>
    <t>撸必射</t>
  </si>
  <si>
    <t>唐人社电影</t>
  </si>
  <si>
    <t>123操逼网</t>
  </si>
  <si>
    <t>看喔噜</t>
  </si>
  <si>
    <t>私人会所：富豪私生活</t>
  </si>
  <si>
    <t>我和美女同事的那些事儿</t>
  </si>
  <si>
    <t>萌幻之乡</t>
  </si>
  <si>
    <t>亚洲色站</t>
  </si>
  <si>
    <t>午夜成人电影</t>
  </si>
  <si>
    <t>乡村美娇娘</t>
  </si>
  <si>
    <t>撸撸鲁射</t>
  </si>
  <si>
    <t>第四色播播</t>
  </si>
  <si>
    <t>性吧网电</t>
  </si>
  <si>
    <t>性吧杂志</t>
  </si>
  <si>
    <t>狠狠噜</t>
  </si>
  <si>
    <t>吉吉撸</t>
  </si>
  <si>
    <t>盛世淫风录</t>
  </si>
  <si>
    <t>妞妞五月天</t>
  </si>
  <si>
    <t>紫仙秀</t>
  </si>
  <si>
    <t>草樱免费av在线</t>
  </si>
  <si>
    <t>撸之撸</t>
  </si>
  <si>
    <t>撸撸社</t>
  </si>
  <si>
    <t>撸撸看</t>
  </si>
  <si>
    <t>爱上丝宝论坛</t>
  </si>
  <si>
    <t>好席妞</t>
  </si>
  <si>
    <t>色妹妹導航</t>
  </si>
  <si>
    <t>绝色导航</t>
  </si>
  <si>
    <t>第一福利导航</t>
  </si>
  <si>
    <t>第七色综合网</t>
  </si>
  <si>
    <t>救国论坛p2p</t>
  </si>
  <si>
    <t>肉文小说网</t>
  </si>
  <si>
    <t>MCC色站</t>
  </si>
  <si>
    <t>淫民共和国</t>
  </si>
  <si>
    <t>免費線上A片</t>
  </si>
  <si>
    <t>後宮情色av網</t>
  </si>
  <si>
    <t>后宫视讯情色网</t>
  </si>
  <si>
    <t>远古狂情</t>
  </si>
  <si>
    <t>人贩王五系列</t>
  </si>
  <si>
    <t>性奴小洁的日记</t>
  </si>
  <si>
    <t>武林盟私密记事</t>
  </si>
  <si>
    <t>海上弄菊记</t>
  </si>
  <si>
    <t>孽伦情缘</t>
  </si>
  <si>
    <t>成熟淫乱的家庭美妇</t>
  </si>
  <si>
    <t>第七色影院</t>
  </si>
  <si>
    <t>夜夜射</t>
  </si>
  <si>
    <t>色之阁</t>
  </si>
  <si>
    <t>桃花色综合网</t>
  </si>
  <si>
    <t>色中色影院</t>
  </si>
  <si>
    <t>恋足电影</t>
  </si>
  <si>
    <t>母子乱伦</t>
  </si>
  <si>
    <t>撸管网</t>
  </si>
  <si>
    <t>yeye撸在线影院</t>
  </si>
  <si>
    <t>大色窝</t>
  </si>
  <si>
    <t>欲望列车</t>
  </si>
  <si>
    <t>女生宿舍506</t>
  </si>
  <si>
    <t>杨野的禁脔</t>
  </si>
  <si>
    <t>撸匹夫</t>
  </si>
  <si>
    <t>撸骑阁</t>
  </si>
  <si>
    <t>快播爽吧</t>
  </si>
  <si>
    <t>同色网</t>
  </si>
  <si>
    <t>俺去色</t>
  </si>
  <si>
    <t>首撸影城</t>
  </si>
  <si>
    <t>大色鱼</t>
  </si>
  <si>
    <t>色吧社</t>
  </si>
  <si>
    <t>欲香屋</t>
  </si>
  <si>
    <t>操干妈</t>
  </si>
  <si>
    <t>景鲁阁</t>
  </si>
  <si>
    <t>壹哥擼</t>
  </si>
  <si>
    <t>哥也搞</t>
  </si>
  <si>
    <t>色姐妹综合网</t>
  </si>
  <si>
    <t>草碧第一区</t>
  </si>
  <si>
    <t>超碰吧</t>
  </si>
  <si>
    <t>哥去射中文网</t>
  </si>
  <si>
    <t>嗷嗷啪影院</t>
  </si>
  <si>
    <t>狠噜噜</t>
  </si>
  <si>
    <t>噜一噜</t>
  </si>
  <si>
    <t>狠痕撸2015</t>
  </si>
  <si>
    <t>沑沑啪</t>
  </si>
  <si>
    <t>涩欲撸</t>
  </si>
  <si>
    <t>久久资源站</t>
  </si>
  <si>
    <t>思思啪</t>
  </si>
  <si>
    <t>色必爱</t>
  </si>
  <si>
    <t>脚操者</t>
  </si>
  <si>
    <t>色狼窝</t>
  </si>
  <si>
    <t>兔兔体验网</t>
  </si>
  <si>
    <t>蝴蝶谷娱乐</t>
  </si>
  <si>
    <t>小熊性事</t>
  </si>
  <si>
    <t>高树三姐妹</t>
  </si>
  <si>
    <t>醉也撸</t>
  </si>
  <si>
    <t>歪歪色</t>
  </si>
  <si>
    <t>得得搜</t>
  </si>
  <si>
    <t>辣文网</t>
  </si>
  <si>
    <t>撸先锋</t>
  </si>
  <si>
    <t>日夜肏</t>
  </si>
  <si>
    <t>恨恨鲁</t>
  </si>
  <si>
    <t>四次郎</t>
  </si>
  <si>
    <t>老色哥网</t>
  </si>
  <si>
    <t>撸飘飘影院</t>
  </si>
  <si>
    <t>依依情色网</t>
  </si>
  <si>
    <t>嗯嗯撸</t>
  </si>
  <si>
    <t>狠狠碰</t>
  </si>
  <si>
    <t>哥哥啪</t>
  </si>
  <si>
    <t>炸天撸</t>
  </si>
  <si>
    <t>鹿镇逸事</t>
  </si>
  <si>
    <t>不良教授之欢乐生活系列</t>
  </si>
  <si>
    <t>鲁二哥男人</t>
  </si>
  <si>
    <t>365日稳定更新</t>
  </si>
  <si>
    <t>绿色华人视频</t>
  </si>
  <si>
    <t>开心五月五月深深爱</t>
  </si>
  <si>
    <t>惩罚军服系列</t>
  </si>
  <si>
    <t>5510a成人网</t>
  </si>
  <si>
    <t>亚洲OXOX情色网</t>
  </si>
  <si>
    <t>第九色激情网</t>
  </si>
  <si>
    <t>久久色</t>
  </si>
  <si>
    <t>嘻嘻色</t>
  </si>
  <si>
    <t>马色堂社区</t>
  </si>
  <si>
    <t>爱色阁影院</t>
  </si>
  <si>
    <t>聚色冈</t>
  </si>
  <si>
    <t>撸巨基</t>
  </si>
  <si>
    <t>纯爷们x</t>
  </si>
  <si>
    <t>鲁琪阁</t>
  </si>
  <si>
    <t>色狗狗中文综合网</t>
  </si>
  <si>
    <t>色狼岛</t>
  </si>
  <si>
    <t>97色中阁</t>
  </si>
  <si>
    <t>色你姐</t>
  </si>
  <si>
    <t>成人色情</t>
  </si>
  <si>
    <t>色色偶</t>
  </si>
  <si>
    <t>大黑吊</t>
  </si>
  <si>
    <t>坏嫂嫂</t>
  </si>
  <si>
    <t>宬人电影网</t>
  </si>
  <si>
    <t>四色阁</t>
  </si>
  <si>
    <t>色屌爽</t>
  </si>
  <si>
    <t>你弟撸</t>
  </si>
  <si>
    <t>逍遥花都百香宫</t>
  </si>
  <si>
    <t>文革监狱乱伦</t>
  </si>
  <si>
    <t>日日射日一日</t>
  </si>
  <si>
    <t>美妙人妻系列</t>
  </si>
  <si>
    <t>恋夜影院</t>
  </si>
  <si>
    <t>色七七亚洲AV</t>
  </si>
  <si>
    <t>风流乡村</t>
  </si>
  <si>
    <t>夜撸吧影院</t>
  </si>
  <si>
    <t>撸妹子在线影院</t>
  </si>
  <si>
    <t>操嫩B电影网</t>
  </si>
  <si>
    <t>热热色原站</t>
  </si>
  <si>
    <t>撸一撸在线影院</t>
  </si>
  <si>
    <t>多加撸</t>
  </si>
  <si>
    <t>恋夜秀场</t>
  </si>
  <si>
    <t>插插插综合网</t>
  </si>
  <si>
    <t>射一嘴</t>
  </si>
  <si>
    <t>幼人阁</t>
  </si>
  <si>
    <t>迷乱禁忌</t>
  </si>
  <si>
    <t>我的娇妻与爱女</t>
  </si>
  <si>
    <t>爱似流火</t>
  </si>
  <si>
    <t>魔魅</t>
  </si>
  <si>
    <t>很很射</t>
  </si>
  <si>
    <t>赤裸色宫</t>
  </si>
  <si>
    <t>天天好逼网</t>
  </si>
  <si>
    <t>恒润影院</t>
  </si>
  <si>
    <t>狠狠爽</t>
  </si>
  <si>
    <t>爱色岛</t>
  </si>
  <si>
    <t>华娱情色网</t>
  </si>
  <si>
    <t>西门庆导航</t>
  </si>
  <si>
    <t>江湖淫娘</t>
  </si>
  <si>
    <t>水浴晨光</t>
  </si>
  <si>
    <t>撸撸射</t>
  </si>
  <si>
    <t>师傅搞tv</t>
  </si>
  <si>
    <t>色播网</t>
  </si>
  <si>
    <t>色撸橹</t>
  </si>
  <si>
    <t>百岁撸</t>
  </si>
  <si>
    <t>爸爸去撸</t>
  </si>
  <si>
    <t>奇艺色</t>
  </si>
  <si>
    <t>生奸中出</t>
  </si>
  <si>
    <t>明星凌辱系列</t>
  </si>
  <si>
    <t>银鸾学院</t>
  </si>
  <si>
    <t>少年的肉玩具</t>
  </si>
  <si>
    <t>可爱女友和她的家人被轮奸调教</t>
  </si>
  <si>
    <t>咔得撸</t>
  </si>
  <si>
    <t>邪琉璃神社</t>
  </si>
  <si>
    <t>门房秦大爷的故事</t>
  </si>
  <si>
    <t>蜜桃95撸管天堂</t>
  </si>
  <si>
    <t>波波撸</t>
  </si>
  <si>
    <t>欲色屋</t>
  </si>
  <si>
    <t>聚色阁</t>
  </si>
  <si>
    <t>蟑螂社区</t>
  </si>
  <si>
    <t>a漫集散地</t>
  </si>
  <si>
    <t>射射网</t>
  </si>
  <si>
    <t>不撸网</t>
  </si>
  <si>
    <t>偷香</t>
  </si>
  <si>
    <t>永乐町69号</t>
  </si>
  <si>
    <t>激情雪色</t>
  </si>
  <si>
    <t>公子绿</t>
  </si>
  <si>
    <t>楠楠的暴露</t>
  </si>
  <si>
    <t>红杏家园</t>
  </si>
  <si>
    <t>秋日天空</t>
  </si>
  <si>
    <t>妻孝</t>
  </si>
  <si>
    <t>一库福利导航</t>
  </si>
  <si>
    <t>色就是色</t>
  </si>
  <si>
    <t>色五月</t>
  </si>
  <si>
    <t>爱草成人</t>
  </si>
  <si>
    <t>深爱激情网</t>
  </si>
  <si>
    <t>女公务员的日记</t>
  </si>
  <si>
    <t>老色哥68vvv</t>
  </si>
  <si>
    <t>得得啪尼尼撸</t>
  </si>
  <si>
    <t>抱妹妹a片网</t>
  </si>
  <si>
    <t>媚媚的幸福生活</t>
  </si>
  <si>
    <t>采花团</t>
  </si>
  <si>
    <t>来吧综合网</t>
  </si>
  <si>
    <t>骚麦</t>
  </si>
  <si>
    <t>撸妞妞</t>
  </si>
  <si>
    <t>不良少女日记</t>
  </si>
  <si>
    <t>性吧之声</t>
  </si>
  <si>
    <t>一品楼</t>
  </si>
  <si>
    <t>草驴社区</t>
  </si>
  <si>
    <t>性8春暖花开</t>
  </si>
  <si>
    <t>四房色播影音先锋电影</t>
  </si>
  <si>
    <t>久久热在线</t>
  </si>
  <si>
    <t>妈妈的乱欲故事</t>
  </si>
  <si>
    <t>仙童下地狱</t>
  </si>
  <si>
    <t>苍老师的超时空双飞之旅</t>
  </si>
  <si>
    <t>叉叉叉综合网</t>
  </si>
  <si>
    <t>韩国撸</t>
  </si>
  <si>
    <t>手淫屋</t>
  </si>
  <si>
    <t>星空男孩</t>
  </si>
  <si>
    <t>妄想系列</t>
  </si>
  <si>
    <t>性感的美腿女神（合集）</t>
  </si>
  <si>
    <t>卵蛋网</t>
  </si>
  <si>
    <t>敌缘</t>
  </si>
  <si>
    <t>借贷宝10g压缩包</t>
  </si>
  <si>
    <t>女大学生裸贷照片合集</t>
  </si>
  <si>
    <t>香港风流之电影大亨</t>
  </si>
  <si>
    <t>绿帽奴论坛</t>
  </si>
  <si>
    <t>乱奸警妞</t>
  </si>
  <si>
    <t>红杏暗香</t>
  </si>
  <si>
    <t>好日日网</t>
  </si>
  <si>
    <t>邪恶少女漫画之熟睡中的姐姐</t>
  </si>
  <si>
    <t>邪恶少女漫画之单人双打</t>
  </si>
  <si>
    <t>乃汁包治百病，药到病除</t>
  </si>
  <si>
    <t>放课后h放课后濡湿的制服</t>
  </si>
  <si>
    <t>青楼骚货养成日记</t>
  </si>
  <si>
    <t>爱萝莉社区</t>
  </si>
  <si>
    <t>撸管天堂</t>
  </si>
  <si>
    <t>恋宅屋</t>
  </si>
  <si>
    <t>乡村精品h文合集</t>
  </si>
  <si>
    <t>yy小说网</t>
  </si>
  <si>
    <t>三千美娇娘之纵欢</t>
  </si>
  <si>
    <t>都市夜语</t>
  </si>
  <si>
    <t>乡村欲孽</t>
  </si>
  <si>
    <t>老鸡窝在线</t>
  </si>
  <si>
    <t>陷入H游戏</t>
  </si>
  <si>
    <t>色狼狈集中营</t>
  </si>
  <si>
    <t>逍遥宫论坛</t>
  </si>
  <si>
    <t>操逼网</t>
  </si>
  <si>
    <t>发发操</t>
  </si>
  <si>
    <t>岳不撸</t>
  </si>
  <si>
    <t>撸女神</t>
  </si>
  <si>
    <t>色你我</t>
  </si>
  <si>
    <t>撸撸睡</t>
  </si>
  <si>
    <t>色色谷影院</t>
  </si>
  <si>
    <t>超碰网</t>
  </si>
  <si>
    <t>东凛30p无码</t>
  </si>
  <si>
    <t>米奇在线影院在线视频</t>
  </si>
  <si>
    <t>鲁大爷在线视频</t>
  </si>
  <si>
    <t>鲁大妈色情网在线视频</t>
  </si>
  <si>
    <t>免费视频播放器女人</t>
  </si>
  <si>
    <t>宜春院射死你天天日</t>
  </si>
  <si>
    <t>桃花阁在线视频</t>
  </si>
  <si>
    <t>浪情侠女</t>
  </si>
  <si>
    <t>无敌YY之猎艳后宫</t>
  </si>
  <si>
    <t>藏姬阁在线导航</t>
  </si>
  <si>
    <t>GAV在线视频</t>
  </si>
  <si>
    <t>琪琪热热色原AV</t>
  </si>
  <si>
    <t>久久播</t>
  </si>
  <si>
    <t>A9影院</t>
  </si>
  <si>
    <t>佛佛撸</t>
  </si>
  <si>
    <t>踏踏撸</t>
  </si>
  <si>
    <t>额要撸</t>
  </si>
  <si>
    <t>色撸撸影院</t>
  </si>
  <si>
    <t>第四色影院</t>
  </si>
  <si>
    <t>色咪咪</t>
  </si>
  <si>
    <t>兽奴的幸福生活</t>
  </si>
  <si>
    <t>和嫂子同居的日子</t>
  </si>
  <si>
    <t>乡野春事</t>
  </si>
  <si>
    <t>色诱王道</t>
  </si>
  <si>
    <t>婚婚欲醉</t>
  </si>
  <si>
    <t>赤裸娇妻</t>
  </si>
  <si>
    <t>黄警官沦陷记</t>
  </si>
  <si>
    <t>干一炮爱上你</t>
  </si>
  <si>
    <t>杜尚论坛</t>
  </si>
  <si>
    <t>秋色之空</t>
  </si>
  <si>
    <t>撸特特</t>
  </si>
  <si>
    <t>撸佳佳</t>
  </si>
  <si>
    <t>也好波</t>
  </si>
  <si>
    <t>五月天激情网</t>
  </si>
  <si>
    <t>额来撸</t>
  </si>
  <si>
    <t>额多撸</t>
  </si>
  <si>
    <t>天天射</t>
  </si>
  <si>
    <t>王爷和长工的啪啪</t>
  </si>
  <si>
    <t>色七七</t>
  </si>
  <si>
    <t>色比影院</t>
  </si>
  <si>
    <t>玉不撸</t>
  </si>
  <si>
    <t>猎艳谱群芳</t>
  </si>
  <si>
    <t>亚洲人妻伦理</t>
  </si>
  <si>
    <t>犀利体福利网</t>
  </si>
  <si>
    <t>玖玖资源</t>
  </si>
  <si>
    <t>就是色影院</t>
  </si>
  <si>
    <t>女扮男装坐江山</t>
  </si>
  <si>
    <t>亿性家·</t>
  </si>
  <si>
    <t>丝袜美女</t>
  </si>
  <si>
    <t>兼职妹妹</t>
  </si>
  <si>
    <t>肉文</t>
  </si>
  <si>
    <t>空空撸</t>
  </si>
  <si>
    <t>第四涩</t>
  </si>
  <si>
    <t>撸必搜</t>
  </si>
  <si>
    <t>色璱虎</t>
  </si>
  <si>
    <t>色偶偶影院</t>
  </si>
  <si>
    <t>两位艺术系女生的大学生活</t>
  </si>
  <si>
    <t>嗷嗷啪在线影院</t>
  </si>
  <si>
    <t>色天使论坛</t>
  </si>
  <si>
    <t>寻乐论坛</t>
  </si>
  <si>
    <t>撸儿所</t>
  </si>
  <si>
    <t>青瓜妹</t>
  </si>
  <si>
    <t>撸撸妻</t>
  </si>
  <si>
    <t>撸大客</t>
  </si>
  <si>
    <t>偶夜网</t>
  </si>
  <si>
    <t>夜色阁</t>
  </si>
  <si>
    <t>狠狠啪</t>
  </si>
  <si>
    <t>亚洲无码转帖区</t>
  </si>
  <si>
    <t>好屌色</t>
  </si>
  <si>
    <t>聚色客</t>
  </si>
  <si>
    <t>晚晚干</t>
  </si>
  <si>
    <t>色色男</t>
  </si>
  <si>
    <t>俄罗斯幼嫩av</t>
  </si>
  <si>
    <t>夜夜干</t>
  </si>
  <si>
    <t>狠狠草</t>
  </si>
  <si>
    <t>琪琪色原网站</t>
  </si>
  <si>
    <t>千花坊论坛</t>
  </si>
  <si>
    <t>全色资源站</t>
  </si>
  <si>
    <t>97资源站</t>
  </si>
  <si>
    <t>撸到爆</t>
  </si>
  <si>
    <t>天天色网</t>
  </si>
  <si>
    <t>撸骑阁社区</t>
  </si>
  <si>
    <t>楼凤信息</t>
  </si>
  <si>
    <t>久久热青青草</t>
  </si>
  <si>
    <t>奇米成人社区</t>
  </si>
  <si>
    <t>肉欲山庄</t>
  </si>
  <si>
    <t>露思屋</t>
  </si>
  <si>
    <t>人人色</t>
  </si>
  <si>
    <t>轻轻射</t>
  </si>
  <si>
    <t>看我撸</t>
  </si>
  <si>
    <t>丐帮情色论坛</t>
  </si>
  <si>
    <t>伊人在线大香蕉</t>
  </si>
  <si>
    <t>肏骚屄</t>
  </si>
  <si>
    <t>蛋尽良绝</t>
  </si>
  <si>
    <t>哪里有小姐</t>
  </si>
  <si>
    <t>肉漫</t>
  </si>
  <si>
    <t>人人操</t>
  </si>
  <si>
    <t>晓晓影院</t>
  </si>
  <si>
    <t>旺旺撸</t>
  </si>
  <si>
    <t>豆豆色</t>
  </si>
  <si>
    <t>淫老婆影院</t>
  </si>
  <si>
    <t>七七色</t>
  </si>
  <si>
    <t>AV网址</t>
  </si>
  <si>
    <t>荷包网</t>
  </si>
  <si>
    <t>书包网</t>
  </si>
  <si>
    <t>我爱撸</t>
  </si>
  <si>
    <t>桃花色</t>
  </si>
  <si>
    <t>依依社区</t>
  </si>
  <si>
    <t>加多撸影院</t>
  </si>
  <si>
    <t>大香蕉伊人久草</t>
  </si>
  <si>
    <t>百撸社区</t>
  </si>
  <si>
    <t>乱奸警妞合集</t>
  </si>
  <si>
    <t>哥哥碰在线</t>
  </si>
  <si>
    <t>嘻嘻色网</t>
  </si>
  <si>
    <t>纯爷们影院</t>
  </si>
  <si>
    <t>第七色成人网</t>
  </si>
  <si>
    <t>四色四房</t>
  </si>
  <si>
    <t>色窝窝影院</t>
  </si>
  <si>
    <t>老鸭窝成人在线</t>
  </si>
  <si>
    <t>少年少女18禁</t>
  </si>
  <si>
    <t>丝袜恋足会所</t>
  </si>
  <si>
    <t>蓝天航空公司的空姐</t>
  </si>
  <si>
    <t>绿海淫妻</t>
  </si>
  <si>
    <t>笑看淫生外传</t>
  </si>
  <si>
    <t>淫妻生涯</t>
  </si>
  <si>
    <t>蝴蝶八姬</t>
  </si>
  <si>
    <t>天天色影视</t>
  </si>
  <si>
    <t>萝莉涩</t>
  </si>
  <si>
    <t>日嫂嫂</t>
  </si>
  <si>
    <t>初恋双人组</t>
  </si>
  <si>
    <t>妹妹综合网</t>
  </si>
  <si>
    <t>色大姐夜夜撸得得</t>
  </si>
  <si>
    <t>得得色</t>
  </si>
  <si>
    <t>色尼玛综合网</t>
  </si>
  <si>
    <t>紫色蜜桃网</t>
  </si>
  <si>
    <t>性息平台</t>
  </si>
  <si>
    <t>夜射猫</t>
  </si>
  <si>
    <t>奇热色</t>
  </si>
  <si>
    <t>蝴蝶谷娱乐网</t>
  </si>
  <si>
    <t>伊人综合网</t>
  </si>
  <si>
    <t>色蝎子电影网</t>
  </si>
  <si>
    <t>妹爽网</t>
  </si>
  <si>
    <t>鲁大妈网影院</t>
  </si>
  <si>
    <t>东方a∨在线</t>
  </si>
  <si>
    <t>扣逼网</t>
  </si>
  <si>
    <t>夜夜啪</t>
  </si>
  <si>
    <t>得得射</t>
  </si>
  <si>
    <t>撸噜射</t>
  </si>
  <si>
    <t>A片资源吧</t>
  </si>
  <si>
    <t>操木耳</t>
  </si>
  <si>
    <t>草绿茶导航</t>
  </si>
  <si>
    <t>久久热大香蕉</t>
  </si>
  <si>
    <t>FreeXX性欧美</t>
  </si>
  <si>
    <t>爱操网</t>
  </si>
  <si>
    <t>色久久</t>
  </si>
  <si>
    <t>色插插</t>
  </si>
  <si>
    <t>春色网</t>
  </si>
  <si>
    <t>色人党</t>
  </si>
  <si>
    <t>全色资源网</t>
  </si>
  <si>
    <t>撸撸吧</t>
  </si>
  <si>
    <t>撸客网</t>
  </si>
  <si>
    <t>哥哥撸</t>
  </si>
  <si>
    <t>色奶奶</t>
  </si>
  <si>
    <t>色去吧</t>
  </si>
  <si>
    <t>哥也撸</t>
  </si>
  <si>
    <t>天天干</t>
  </si>
  <si>
    <t>撸色soso</t>
  </si>
  <si>
    <t>窝窝全色资源网</t>
  </si>
  <si>
    <t>万花楼</t>
  </si>
  <si>
    <t>好逼网</t>
  </si>
  <si>
    <t>农夫色</t>
  </si>
  <si>
    <t>嫂嫂色</t>
  </si>
  <si>
    <t>嗷嗷撸</t>
  </si>
  <si>
    <t>哥哥社</t>
  </si>
  <si>
    <t>哥去也</t>
  </si>
  <si>
    <t>色哥哥妹妹综合网</t>
  </si>
  <si>
    <t>全肉彩漫</t>
  </si>
  <si>
    <t>撸尼玛</t>
  </si>
  <si>
    <t>撸射射</t>
  </si>
  <si>
    <t>呦吧论坛</t>
  </si>
  <si>
    <t>鲁鲁阁</t>
  </si>
  <si>
    <t>yellow字幕网</t>
  </si>
  <si>
    <t>色木木</t>
  </si>
  <si>
    <t>哥哥色</t>
  </si>
  <si>
    <t>哥去色</t>
  </si>
  <si>
    <t>俺也去</t>
  </si>
  <si>
    <t>娜娜啪</t>
  </si>
  <si>
    <t>爱撸网</t>
  </si>
  <si>
    <t>AV种子</t>
  </si>
  <si>
    <t>小色哥</t>
  </si>
  <si>
    <t>成人首页干妹妹</t>
  </si>
  <si>
    <t>哥哥操</t>
  </si>
  <si>
    <t>请君撸</t>
  </si>
  <si>
    <t>奇奇色</t>
  </si>
  <si>
    <t>第4色</t>
  </si>
  <si>
    <t>影音先锋av</t>
  </si>
  <si>
    <t>妓处阁</t>
  </si>
  <si>
    <t>星飞色</t>
  </si>
  <si>
    <t>琪琪色原</t>
  </si>
  <si>
    <t>老色哥影院</t>
  </si>
  <si>
    <t>就去操</t>
  </si>
  <si>
    <t>性爱电影</t>
  </si>
  <si>
    <t>色爱区综合网</t>
  </si>
  <si>
    <t>久久色综合影院</t>
  </si>
  <si>
    <t>Av在线伊人影院</t>
  </si>
  <si>
    <t>蝌蚪窝最新播放视频</t>
  </si>
  <si>
    <t>用力草</t>
  </si>
  <si>
    <t>皇城娱乐城</t>
  </si>
  <si>
    <t>馒头逼</t>
  </si>
  <si>
    <t>菊色宫</t>
  </si>
  <si>
    <t>色天堂娱乐论坛</t>
  </si>
  <si>
    <t>撸管图</t>
  </si>
  <si>
    <t>夜夜骑影院</t>
  </si>
  <si>
    <t>鲁大妈在线</t>
  </si>
  <si>
    <t>御女阁</t>
  </si>
  <si>
    <t>日夜干</t>
  </si>
  <si>
    <t>蒲友之家</t>
  </si>
  <si>
    <t>艳照门全集</t>
  </si>
  <si>
    <t>情色艺术中心网</t>
  </si>
  <si>
    <t>青青草在线</t>
  </si>
  <si>
    <t>儿子专用肉便器</t>
  </si>
  <si>
    <t>任性JK调教</t>
  </si>
  <si>
    <t>伊人电影网</t>
  </si>
  <si>
    <t>办公室诱与惑</t>
  </si>
  <si>
    <t>干嫂嫂影院</t>
  </si>
  <si>
    <t>哥干网</t>
  </si>
  <si>
    <t>顶色综合网</t>
  </si>
  <si>
    <t>爱上海论坛</t>
  </si>
  <si>
    <t>约炮情人网</t>
  </si>
  <si>
    <t>色酷网</t>
  </si>
  <si>
    <t>俺去也新网</t>
  </si>
  <si>
    <t>色女孩X网</t>
  </si>
  <si>
    <t>宅男色影视</t>
  </si>
  <si>
    <t>爱色窝</t>
  </si>
  <si>
    <t>香丁基地</t>
  </si>
  <si>
    <t>鲁鸡妞</t>
  </si>
  <si>
    <t>领先撸</t>
  </si>
  <si>
    <t>纵欲返古</t>
  </si>
  <si>
    <t>插插综合网</t>
  </si>
  <si>
    <t>草熘最新2015</t>
  </si>
  <si>
    <t>色悠悠综合网</t>
  </si>
  <si>
    <t>迷失少女天堂</t>
  </si>
  <si>
    <t>幼香帝国</t>
  </si>
  <si>
    <t>撸镥液</t>
  </si>
  <si>
    <t>大黑逼</t>
  </si>
  <si>
    <t>色天堂</t>
  </si>
  <si>
    <t>入肉网</t>
  </si>
  <si>
    <t>我要撸</t>
  </si>
  <si>
    <t>骑姐姐</t>
  </si>
  <si>
    <t>爱操操</t>
  </si>
  <si>
    <t>色小姐</t>
  </si>
  <si>
    <t>私爱阁</t>
  </si>
  <si>
    <t>充值</t>
  </si>
  <si>
    <t>获得金币</t>
  </si>
  <si>
    <t>pay</t>
  </si>
  <si>
    <t>标题</t>
  </si>
  <si>
    <t>内容</t>
  </si>
  <si>
    <t>content</t>
  </si>
  <si>
    <t>明信片回复</t>
  </si>
  <si>
    <t>s%明信片回复了你一条消息，快去查看吧</t>
  </si>
  <si>
    <t>postcardmessage</t>
  </si>
  <si>
    <t>今日s%市举办特殊活动，前往s%市会有惊喜发生</t>
  </si>
  <si>
    <t>systemmessage</t>
  </si>
  <si>
    <t>攻略信息</t>
  </si>
  <si>
    <t>你对s%发表的评论获得了旅友的认同，获得b%金币</t>
  </si>
  <si>
    <t>likesmessage</t>
  </si>
  <si>
    <t>排行榜奖励</t>
  </si>
  <si>
    <t>上周排名结算，你的b%榜排名s%名，获得a%金币</t>
  </si>
  <si>
    <t>rankmessage</t>
  </si>
  <si>
    <t>分享奖励</t>
  </si>
  <si>
    <t>分享成功，获得s%金币</t>
  </si>
  <si>
    <t>sharemessage</t>
  </si>
  <si>
    <t>邀请奖励</t>
  </si>
  <si>
    <t>成功邀请一位好友，获得s%金币</t>
  </si>
  <si>
    <t>invitemessage</t>
  </si>
  <si>
    <t>天气名称</t>
  </si>
  <si>
    <t>weather</t>
  </si>
  <si>
    <t>icon</t>
  </si>
  <si>
    <t>晴</t>
  </si>
  <si>
    <t>sun</t>
  </si>
  <si>
    <t>多云</t>
  </si>
  <si>
    <t>cloudy</t>
  </si>
  <si>
    <t>阴</t>
  </si>
  <si>
    <t>shade</t>
  </si>
  <si>
    <t>阵雨</t>
  </si>
  <si>
    <t>shower</t>
  </si>
  <si>
    <t>雷阵雨</t>
  </si>
  <si>
    <t>thundershower</t>
  </si>
  <si>
    <t>雷阵雨伴有冰雹</t>
  </si>
  <si>
    <t>stormwithhail</t>
  </si>
  <si>
    <t>雨夹雪</t>
  </si>
  <si>
    <t>sleet</t>
  </si>
  <si>
    <t>小雨</t>
  </si>
  <si>
    <t>rain</t>
  </si>
  <si>
    <t>中雨</t>
  </si>
  <si>
    <t>moderrain</t>
  </si>
  <si>
    <t>大雨</t>
  </si>
  <si>
    <t>heavyrain</t>
  </si>
  <si>
    <t>暴雨</t>
  </si>
  <si>
    <t>rainstorm</t>
  </si>
  <si>
    <t>大暴雨</t>
  </si>
  <si>
    <t>heavyrainstorm</t>
  </si>
  <si>
    <t>特大暴雨</t>
  </si>
  <si>
    <t>exheavystorm</t>
  </si>
  <si>
    <t>阵雪</t>
  </si>
  <si>
    <t>snow</t>
  </si>
  <si>
    <t>小雪</t>
  </si>
  <si>
    <t>lightsnnow</t>
  </si>
  <si>
    <t>中雪</t>
  </si>
  <si>
    <t>modersnow</t>
  </si>
  <si>
    <t>大雪</t>
  </si>
  <si>
    <t>heavysnow</t>
  </si>
  <si>
    <t>暴雪</t>
  </si>
  <si>
    <t>blizzard</t>
  </si>
  <si>
    <t>雾</t>
  </si>
  <si>
    <t>fog</t>
  </si>
  <si>
    <t>冻雨</t>
  </si>
  <si>
    <t>icerain</t>
  </si>
  <si>
    <t>沙尘暴</t>
  </si>
  <si>
    <t>sandstorm</t>
  </si>
  <si>
    <t>小雨-中雨</t>
  </si>
  <si>
    <t>中雨-大雨</t>
  </si>
  <si>
    <t>大雨-暴雨</t>
  </si>
  <si>
    <t>暴雨-大暴雨</t>
  </si>
  <si>
    <t>大暴雨-特大暴雨</t>
  </si>
  <si>
    <t>小雪-中雪</t>
  </si>
  <si>
    <t>中雪-大雪</t>
  </si>
  <si>
    <t>大雪-暴雪</t>
  </si>
  <si>
    <t>浮尘</t>
  </si>
  <si>
    <t>dust</t>
  </si>
  <si>
    <t>扬沙</t>
  </si>
  <si>
    <t>blowingsand</t>
  </si>
  <si>
    <t>强沙尘暴</t>
  </si>
  <si>
    <t>duststorm</t>
  </si>
  <si>
    <t>霾</t>
  </si>
  <si>
    <t>haze</t>
  </si>
  <si>
    <t>帮助内容</t>
  </si>
  <si>
    <t>help</t>
  </si>
  <si>
    <t>尊敬的乘客，您好！欢迎使用双人旅行功能。
请点击‘邀请朋友’按钮邀请您的微信好友同行。
双人旅行需要购买一张双人机票，价格3000金币（旺季价格为6000金币）。
您的好友无需支付任何费用。取消双人旅行不收取任何费用。
等待好友加入旅行后，点击‘出发’按钮开始旅行。
您的好友将和您同时飞往目的地，并共同完成旅行任务。每人至少选择3个景点共同前往，不可同时规划路线。
双人旅行一人租用道具两人可共同享有，祝您旅行愉快。</t>
  </si>
  <si>
    <t>双人旅行规则（起飞界面）</t>
  </si>
  <si>
    <t>自出发点出发，以点击景点的方式选择游玩景点。确定路线后点击“开始游玩”系统将自动行走，并触发随机事件，随机事件需手动点击查看。离线时随机事件最多保留10条。
游玩期间花费100金币可修改未走过的路线，已规划路线走完添加新路线时不花费金币。
用户结束此城市旅游时，系统根据用户游玩时选取景点的规划路线（超过6个景点时仅计算前6个景点）与最短路线相比较进行评分，根据评分给予金币奖励。再次旅游此城市时可重新评分给予奖励。
所有景点全部走完后，可重复前往到达过的景点，重复前往的路线不计入路线评分中。
根据用户游玩的景点、触发的事件和得到明信片的数量，会有不同的积分奖励。
积分用于兑换物品。
双人旅行时，每人至少选择3个景点共同前往，不可同时规划路线。每人各观光景点2次，每人各拍照2次为完成点亮任务。</t>
  </si>
  <si>
    <t>游玩规则</t>
  </si>
  <si>
    <t>根据用户当前积分进行排名，积分越多排名越高；
积分相同的用户按照达到该积分的时间先后排名；
积分的获得途径包含到达景点、获得明信片和触发事件；
到达过的景点再次旅行获得50%的积分，同一次旅行重复到达同一景点不获得积分；
排行榜前1000名可以消耗积分兑换实物奖励（积分至少达到10000分）。</t>
  </si>
  <si>
    <t>积分榜排行</t>
  </si>
  <si>
    <t>根据用户点亮城市的数量进行排名，点亮城市越多排名越高；
点亮城市数量相同的用户按照达到该数量的时间先后排名；
足迹榜前1000名每周可以获得金币奖励，每周日23:30:00发放奖励。</t>
  </si>
  <si>
    <t>足迹榜规则</t>
  </si>
  <si>
    <t>根据用户的地图总完成度进行排名，总完成度越高排名越高；
总完成度相同的用户按照达到该完成度的时间先后排名；
城市完成度根据该城市到达过的景点数量、收集的明信片数量和触发过的不同事件数量计算这三项分别占50%/25%/25%的比例；
地图总完成度等于每个城市完成度的平均值；
达人榜前1000名每周可以获得金币奖励，每周日23:30:00发放奖励。</t>
  </si>
  <si>
    <t>达人榜规则</t>
  </si>
  <si>
    <t>message</t>
  </si>
  <si>
    <t>a%来到了b%</t>
  </si>
  <si>
    <t>a%为用户名，b%为城市</t>
  </si>
  <si>
    <t>a%租用了豪华自驾车</t>
  </si>
  <si>
    <t>a%购买了医药箱</t>
  </si>
  <si>
    <t>本地特产在本地出售打9折(百分比)</t>
    <rPh sb="0" eb="3">
      <t>bai'fen'b</t>
    </rPh>
    <phoneticPr fontId="32" type="noConversion"/>
  </si>
  <si>
    <t>Strs</t>
    <phoneticPr fontId="3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</si>
</sst>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_ "/>
  </numFmts>
  <fonts count="34" x14ac:knownFonts="1">
    <font>
      <sz val="11"/>
      <color rgb="FF000000"/>
      <name val="宋体"/>
      <charset val="134"/>
    </font>
    <font>
      <sz val="11"/>
      <color theme="1"/>
      <name val="宋体"/>
      <charset val="134"/>
    </font>
    <font>
      <sz val="11"/>
      <color theme="1"/>
      <name val="微软雅黑"/>
      <charset val="134"/>
    </font>
    <font>
      <sz val="11"/>
      <color theme="1"/>
      <name val="宋体"/>
      <charset val="134"/>
      <scheme val="minor"/>
    </font>
    <font>
      <sz val="11"/>
      <color rgb="FF000000"/>
      <name val="微软雅黑"/>
      <charset val="134"/>
    </font>
    <font>
      <sz val="10"/>
      <color rgb="FF000000"/>
      <name val="微软雅黑"/>
      <charset val="134"/>
    </font>
    <font>
      <sz val="10.5"/>
      <color rgb="FF000000"/>
      <name val="微软雅黑"/>
      <charset val="134"/>
    </font>
    <font>
      <sz val="11"/>
      <color rgb="FF333333"/>
      <name val="宋体"/>
      <charset val="134"/>
      <scheme val="minor"/>
    </font>
    <font>
      <sz val="11"/>
      <color rgb="FF333333"/>
      <name val="宋体"/>
      <charset val="134"/>
    </font>
    <font>
      <sz val="11"/>
      <name val="宋体"/>
      <charset val="134"/>
    </font>
    <font>
      <sz val="10.5"/>
      <name val="宋体"/>
      <charset val="134"/>
    </font>
    <font>
      <sz val="11"/>
      <color rgb="FF0000FF"/>
      <name val="宋体"/>
      <charset val="134"/>
    </font>
    <font>
      <sz val="11"/>
      <color theme="3" tint="0.39994506668294322"/>
      <name val="宋体"/>
      <charset val="134"/>
      <scheme val="minor"/>
    </font>
    <font>
      <sz val="11"/>
      <color rgb="FFFF0000"/>
      <name val="宋体"/>
      <charset val="134"/>
      <scheme val="minor"/>
    </font>
    <font>
      <sz val="11"/>
      <color theme="9" tint="-0.499984740745262"/>
      <name val="宋体"/>
      <charset val="134"/>
      <scheme val="minor"/>
    </font>
    <font>
      <sz val="11"/>
      <color theme="4"/>
      <name val="宋体"/>
      <charset val="134"/>
      <scheme val="minor"/>
    </font>
    <font>
      <sz val="11"/>
      <name val="宋体"/>
      <charset val="134"/>
      <scheme val="minor"/>
    </font>
    <font>
      <sz val="9"/>
      <name val="Arial"/>
      <family val="2"/>
    </font>
    <font>
      <sz val="11"/>
      <name val="Arial"/>
    </font>
    <font>
      <sz val="10.5"/>
      <color rgb="FF666666"/>
      <name val="宋体"/>
      <charset val="134"/>
    </font>
    <font>
      <sz val="11"/>
      <color indexed="8"/>
      <name val="宋体"/>
      <charset val="134"/>
      <scheme val="minor"/>
    </font>
    <font>
      <sz val="10.5"/>
      <name val="Arial"/>
    </font>
    <font>
      <sz val="11"/>
      <color rgb="FFFF0000"/>
      <name val="宋体"/>
      <charset val="134"/>
    </font>
    <font>
      <sz val="11"/>
      <color theme="3" tint="0.39994506668294322"/>
      <name val="宋体"/>
      <charset val="134"/>
    </font>
    <font>
      <sz val="11"/>
      <color rgb="FF00B0F0"/>
      <name val="宋体"/>
      <charset val="134"/>
    </font>
    <font>
      <sz val="11"/>
      <color theme="4"/>
      <name val="宋体"/>
      <charset val="134"/>
    </font>
    <font>
      <sz val="9"/>
      <name val="宋体"/>
      <charset val="134"/>
    </font>
    <font>
      <b/>
      <sz val="9"/>
      <name val="宋体"/>
      <charset val="134"/>
    </font>
    <font>
      <b/>
      <sz val="9"/>
      <name val="Tahoma"/>
      <family val="2"/>
    </font>
    <font>
      <b/>
      <sz val="9"/>
      <color rgb="FF000000"/>
      <name val="Tahoma"/>
    </font>
    <font>
      <b/>
      <sz val="9"/>
      <color rgb="FF000000"/>
      <name val="宋体"/>
      <charset val="134"/>
    </font>
    <font>
      <sz val="9"/>
      <color rgb="FF000000"/>
      <name val="宋体"/>
      <family val="3"/>
      <charset val="134"/>
    </font>
    <font>
      <sz val="9"/>
      <name val="宋体"/>
      <family val="3"/>
      <charset val="134"/>
    </font>
    <font>
      <sz val="10"/>
      <color rgb="FF000000"/>
      <name val="微软雅黑"/>
      <family val="2"/>
      <charset val="134"/>
    </font>
  </fonts>
  <fills count="4">
    <fill>
      <patternFill patternType="none"/>
    </fill>
    <fill>
      <patternFill patternType="gray125"/>
    </fill>
    <fill>
      <patternFill patternType="solid">
        <fgColor rgb="FFFFFF00"/>
        <bgColor rgb="FFFFFF00"/>
      </patternFill>
    </fill>
    <fill>
      <patternFill patternType="solid">
        <fgColor rgb="FFFFFFFF"/>
        <bgColor rgb="FFFFFFCC"/>
      </patternFill>
    </fill>
  </fills>
  <borders count="5">
    <border>
      <left/>
      <right/>
      <top/>
      <bottom/>
      <diagonal/>
    </border>
    <border>
      <left style="thin">
        <color auto="1"/>
      </left>
      <right style="thin">
        <color auto="1"/>
      </right>
      <top style="thin">
        <color auto="1"/>
      </top>
      <bottom style="thin">
        <color auto="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6" tint="-0.499984740745262"/>
      </left>
      <right style="thin">
        <color theme="6" tint="-0.499984740745262"/>
      </right>
      <top/>
      <bottom/>
      <diagonal/>
    </border>
    <border>
      <left style="thin">
        <color rgb="FF4F6228"/>
      </left>
      <right style="thin">
        <color rgb="FF4F6228"/>
      </right>
      <top style="thin">
        <color rgb="FF4F6228"/>
      </top>
      <bottom style="thin">
        <color rgb="FF4F6228"/>
      </bottom>
      <diagonal/>
    </border>
  </borders>
  <cellStyleXfs count="3">
    <xf numFmtId="0" fontId="0" fillId="0" borderId="0">
      <alignment vertical="center"/>
    </xf>
    <xf numFmtId="0" fontId="3" fillId="0" borderId="0">
      <alignment vertical="center"/>
    </xf>
    <xf numFmtId="0" fontId="20" fillId="0" borderId="0">
      <alignment vertical="center"/>
    </xf>
  </cellStyleXfs>
  <cellXfs count="105">
    <xf numFmtId="0" fontId="0" fillId="0" borderId="0" xfId="0">
      <alignment vertical="center"/>
    </xf>
    <xf numFmtId="0" fontId="0" fillId="0" borderId="0" xfId="0" applyFont="1" applyAlignment="1">
      <alignment vertical="center" wrapText="1"/>
    </xf>
    <xf numFmtId="0" fontId="0" fillId="0" borderId="0" xfId="0" applyFont="1">
      <alignment vertical="center"/>
    </xf>
    <xf numFmtId="0" fontId="1" fillId="0" borderId="1" xfId="0" applyFont="1" applyBorder="1">
      <alignment vertical="center"/>
    </xf>
    <xf numFmtId="0" fontId="2" fillId="0" borderId="1" xfId="0" applyFont="1" applyBorder="1">
      <alignment vertical="center"/>
    </xf>
    <xf numFmtId="0" fontId="1" fillId="0" borderId="1" xfId="0" applyFont="1" applyBorder="1" applyAlignment="1">
      <alignment vertical="center"/>
    </xf>
    <xf numFmtId="0" fontId="1" fillId="0" borderId="1" xfId="0" applyFont="1" applyBorder="1" applyAlignment="1"/>
    <xf numFmtId="49" fontId="3" fillId="0" borderId="1" xfId="2" applyNumberFormat="1" applyFont="1" applyBorder="1" applyAlignment="1"/>
    <xf numFmtId="49" fontId="1" fillId="0" borderId="1" xfId="0" applyNumberFormat="1" applyFont="1" applyBorder="1" applyAlignment="1"/>
    <xf numFmtId="0" fontId="4" fillId="0" borderId="0" xfId="0" applyFont="1">
      <alignment vertical="center"/>
    </xf>
    <xf numFmtId="49" fontId="0" fillId="0" borderId="0" xfId="0" applyNumberFormat="1">
      <alignment vertical="center"/>
    </xf>
    <xf numFmtId="49" fontId="4" fillId="0" borderId="0" xfId="0" applyNumberFormat="1" applyFont="1">
      <alignment vertical="center"/>
    </xf>
    <xf numFmtId="0" fontId="5" fillId="0" borderId="0" xfId="0" applyFont="1" applyAlignment="1"/>
    <xf numFmtId="0" fontId="5" fillId="0" borderId="0" xfId="0" applyFont="1">
      <alignment vertical="center"/>
    </xf>
    <xf numFmtId="9" fontId="0" fillId="0" borderId="0" xfId="0" applyNumberFormat="1">
      <alignment vertical="center"/>
    </xf>
    <xf numFmtId="0" fontId="5" fillId="0" borderId="0" xfId="0" applyFont="1" applyFill="1" applyAlignment="1"/>
    <xf numFmtId="0" fontId="5" fillId="0" borderId="0" xfId="0" applyFont="1" applyFill="1" applyAlignment="1">
      <alignment vertical="center"/>
    </xf>
    <xf numFmtId="0" fontId="0" fillId="0" borderId="0" xfId="0" applyFont="1" applyFill="1" applyAlignment="1">
      <alignment vertical="center"/>
    </xf>
    <xf numFmtId="0" fontId="6" fillId="0" borderId="0" xfId="0" applyFont="1" applyFill="1" applyAlignment="1">
      <alignment horizontal="justify" vertical="center"/>
    </xf>
    <xf numFmtId="0" fontId="5" fillId="0" borderId="0" xfId="0" applyFont="1" applyAlignment="1">
      <alignment vertical="center" wrapText="1"/>
    </xf>
    <xf numFmtId="0" fontId="0" fillId="0" borderId="0" xfId="0" applyNumberFormat="1">
      <alignment vertical="center"/>
    </xf>
    <xf numFmtId="0" fontId="4" fillId="0" borderId="0" xfId="0" applyFont="1" applyBorder="1">
      <alignment vertical="center"/>
    </xf>
    <xf numFmtId="0" fontId="2" fillId="0" borderId="0" xfId="0" applyFont="1" applyBorder="1">
      <alignment vertical="center"/>
    </xf>
    <xf numFmtId="0" fontId="0" fillId="0" borderId="0" xfId="0" applyFont="1" applyAlignment="1">
      <alignment vertical="center"/>
    </xf>
    <xf numFmtId="0" fontId="0" fillId="0" borderId="0" xfId="0" applyNumberFormat="1" applyFont="1" applyAlignment="1">
      <alignment vertical="center"/>
    </xf>
    <xf numFmtId="0" fontId="7" fillId="0" borderId="0" xfId="0" applyNumberFormat="1" applyFont="1" applyAlignment="1">
      <alignment vertical="center"/>
    </xf>
    <xf numFmtId="0" fontId="2" fillId="0" borderId="0" xfId="0" applyFont="1">
      <alignment vertical="center"/>
    </xf>
    <xf numFmtId="0" fontId="2" fillId="0" borderId="0" xfId="0" applyNumberFormat="1" applyFont="1">
      <alignment vertical="center"/>
    </xf>
    <xf numFmtId="0" fontId="4" fillId="0" borderId="0" xfId="0" applyNumberFormat="1" applyFont="1" applyBorder="1">
      <alignment vertical="center"/>
    </xf>
    <xf numFmtId="0" fontId="2" fillId="0" borderId="0" xfId="0" applyFont="1" applyBorder="1" applyAlignment="1">
      <alignment vertical="center" wrapText="1"/>
    </xf>
    <xf numFmtId="0" fontId="8" fillId="0" borderId="0" xfId="0" applyFont="1" applyAlignment="1">
      <alignment vertical="center"/>
    </xf>
    <xf numFmtId="3" fontId="0" fillId="0" borderId="0" xfId="0" applyNumberFormat="1" applyFont="1" applyAlignment="1">
      <alignment vertical="center"/>
    </xf>
    <xf numFmtId="0" fontId="0" fillId="0" borderId="0" xfId="0" applyAlignment="1">
      <alignment vertical="center"/>
    </xf>
    <xf numFmtId="0" fontId="0" fillId="0" borderId="0" xfId="0" applyFont="1" applyBorder="1" applyAlignment="1">
      <alignment vertical="center" wrapText="1"/>
    </xf>
    <xf numFmtId="0" fontId="0" fillId="0" borderId="0" xfId="0" applyFont="1" applyBorder="1" applyAlignment="1">
      <alignment vertical="center"/>
    </xf>
    <xf numFmtId="49" fontId="0" fillId="0" borderId="0" xfId="0" applyNumberFormat="1" applyFont="1" applyBorder="1" applyAlignment="1">
      <alignment vertical="center"/>
    </xf>
    <xf numFmtId="0" fontId="8" fillId="0" borderId="0" xfId="0" applyFont="1" applyBorder="1" applyAlignment="1">
      <alignment vertical="center" wrapText="1"/>
    </xf>
    <xf numFmtId="0" fontId="8" fillId="0" borderId="0" xfId="0" applyFont="1" applyBorder="1" applyAlignment="1">
      <alignment vertical="center"/>
    </xf>
    <xf numFmtId="0" fontId="4" fillId="0" borderId="0" xfId="0" applyFont="1" applyBorder="1" applyAlignment="1">
      <alignment vertical="center" wrapText="1"/>
    </xf>
    <xf numFmtId="0" fontId="0" fillId="2" borderId="0" xfId="0" applyFont="1" applyFill="1" applyBorder="1" applyAlignment="1">
      <alignment vertical="center" wrapText="1"/>
    </xf>
    <xf numFmtId="0" fontId="4" fillId="2" borderId="0" xfId="0" applyFont="1" applyFill="1" applyBorder="1" applyAlignment="1">
      <alignment vertical="center" wrapText="1"/>
    </xf>
    <xf numFmtId="58" fontId="4" fillId="0" borderId="0" xfId="0" applyNumberFormat="1" applyFont="1" applyBorder="1" applyAlignment="1">
      <alignment horizontal="left" vertical="center" wrapText="1"/>
    </xf>
    <xf numFmtId="0" fontId="4" fillId="0" borderId="0" xfId="0" applyFont="1" applyBorder="1" applyAlignment="1">
      <alignment horizontal="left" vertical="center" wrapText="1"/>
    </xf>
    <xf numFmtId="0" fontId="0" fillId="0" borderId="0" xfId="0" applyBorder="1">
      <alignment vertical="center"/>
    </xf>
    <xf numFmtId="0" fontId="4" fillId="2" borderId="0" xfId="0" applyFont="1" applyFill="1" applyBorder="1" applyAlignment="1">
      <alignment horizontal="left" vertical="center" wrapText="1"/>
    </xf>
    <xf numFmtId="0" fontId="4" fillId="0" borderId="0" xfId="0" applyFont="1" applyBorder="1" applyAlignment="1">
      <alignment vertical="center"/>
    </xf>
    <xf numFmtId="0" fontId="0" fillId="3" borderId="0" xfId="0" applyFont="1" applyFill="1" applyBorder="1" applyAlignment="1">
      <alignment vertical="center" wrapText="1"/>
    </xf>
    <xf numFmtId="0" fontId="0" fillId="3" borderId="0" xfId="0" applyFont="1" applyFill="1" applyBorder="1">
      <alignment vertical="center"/>
    </xf>
    <xf numFmtId="0" fontId="0" fillId="0" borderId="0" xfId="0" applyFont="1" applyBorder="1" applyAlignment="1">
      <alignment horizontal="center" vertical="center"/>
    </xf>
    <xf numFmtId="58" fontId="0" fillId="0" borderId="0" xfId="0" applyNumberFormat="1" applyFont="1" applyBorder="1" applyAlignment="1">
      <alignment vertical="center" wrapText="1"/>
    </xf>
    <xf numFmtId="0" fontId="4" fillId="0" borderId="0" xfId="0" applyFont="1" applyFill="1" applyBorder="1" applyAlignment="1">
      <alignment vertical="center" wrapText="1"/>
    </xf>
    <xf numFmtId="0" fontId="4" fillId="0" borderId="0" xfId="0" applyFont="1" applyFill="1" applyBorder="1" applyAlignment="1">
      <alignment vertical="center"/>
    </xf>
    <xf numFmtId="0" fontId="0" fillId="0" borderId="0" xfId="0" applyFont="1" applyFill="1" applyBorder="1" applyAlignment="1">
      <alignment vertical="center" wrapText="1"/>
    </xf>
    <xf numFmtId="0" fontId="9" fillId="0" borderId="0" xfId="0" applyFont="1" applyFill="1" applyBorder="1" applyAlignment="1">
      <alignment vertical="center" wrapText="1"/>
    </xf>
    <xf numFmtId="49" fontId="4" fillId="0" borderId="0" xfId="0" applyNumberFormat="1" applyFont="1" applyFill="1" applyBorder="1" applyAlignment="1">
      <alignment vertical="center"/>
    </xf>
    <xf numFmtId="0" fontId="4" fillId="0" borderId="0" xfId="0" applyNumberFormat="1" applyFont="1" applyFill="1" applyBorder="1" applyAlignment="1">
      <alignment vertical="center"/>
    </xf>
    <xf numFmtId="176" fontId="9" fillId="0" borderId="0" xfId="0" applyNumberFormat="1" applyFont="1" applyFill="1" applyBorder="1" applyAlignment="1">
      <alignment vertical="center" wrapText="1"/>
    </xf>
    <xf numFmtId="0" fontId="0"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applyFill="1" applyAlignment="1">
      <alignment vertical="center" wrapText="1"/>
    </xf>
    <xf numFmtId="0" fontId="0" fillId="0" borderId="1" xfId="0" applyFont="1" applyFill="1" applyBorder="1" applyAlignment="1">
      <alignment vertical="center"/>
    </xf>
    <xf numFmtId="0" fontId="0" fillId="0" borderId="1" xfId="0" applyFont="1" applyFill="1" applyBorder="1" applyAlignment="1">
      <alignment vertical="center" wrapText="1"/>
    </xf>
    <xf numFmtId="0" fontId="11" fillId="0" borderId="0" xfId="0" applyFont="1" applyFill="1" applyBorder="1" applyAlignment="1">
      <alignment vertical="center" wrapText="1"/>
    </xf>
    <xf numFmtId="0" fontId="9" fillId="0" borderId="0" xfId="0" applyFont="1" applyFill="1" applyBorder="1" applyAlignment="1">
      <alignment horizontal="justify" vertical="center"/>
    </xf>
    <xf numFmtId="0" fontId="9" fillId="0" borderId="0" xfId="0" applyFont="1" applyFill="1" applyBorder="1" applyAlignment="1">
      <alignment horizontal="left" vertical="center" wrapText="1"/>
    </xf>
    <xf numFmtId="0" fontId="12" fillId="0" borderId="2" xfId="0" applyFont="1" applyFill="1" applyBorder="1" applyAlignment="1">
      <alignment horizontal="center" vertical="center"/>
    </xf>
    <xf numFmtId="0" fontId="12" fillId="0" borderId="0" xfId="0" applyFont="1" applyFill="1" applyBorder="1" applyAlignment="1">
      <alignment vertical="center"/>
    </xf>
    <xf numFmtId="0" fontId="13" fillId="0" borderId="2" xfId="0" applyFont="1" applyFill="1" applyBorder="1" applyAlignment="1">
      <alignment horizontal="center" vertical="center"/>
    </xf>
    <xf numFmtId="0" fontId="13" fillId="0" borderId="0" xfId="0" applyFont="1" applyFill="1" applyBorder="1" applyAlignment="1">
      <alignment vertical="center"/>
    </xf>
    <xf numFmtId="0" fontId="14" fillId="0" borderId="2" xfId="0" applyFont="1" applyFill="1" applyBorder="1" applyAlignment="1">
      <alignment horizontal="center" vertical="center"/>
    </xf>
    <xf numFmtId="0" fontId="3" fillId="0" borderId="0" xfId="0" applyFont="1" applyFill="1" applyBorder="1" applyAlignment="1">
      <alignment vertical="center"/>
    </xf>
    <xf numFmtId="0" fontId="13" fillId="0" borderId="2" xfId="0" applyFont="1" applyFill="1" applyBorder="1" applyAlignment="1">
      <alignment horizontal="left" vertical="center"/>
    </xf>
    <xf numFmtId="0" fontId="13" fillId="0" borderId="2" xfId="0" applyFont="1" applyFill="1" applyBorder="1" applyAlignment="1">
      <alignment vertical="center"/>
    </xf>
    <xf numFmtId="0" fontId="15" fillId="0" borderId="2" xfId="0" applyFont="1" applyFill="1" applyBorder="1" applyAlignment="1">
      <alignment horizontal="left" vertical="center"/>
    </xf>
    <xf numFmtId="0" fontId="15" fillId="0" borderId="2" xfId="0" applyFont="1" applyFill="1" applyBorder="1" applyAlignment="1">
      <alignment horizontal="center" vertical="center"/>
    </xf>
    <xf numFmtId="0" fontId="3" fillId="0" borderId="2" xfId="0" applyFont="1" applyFill="1" applyBorder="1" applyAlignment="1">
      <alignment horizontal="center" vertical="center"/>
    </xf>
    <xf numFmtId="0" fontId="3" fillId="0" borderId="2" xfId="0" applyFont="1" applyFill="1" applyBorder="1" applyAlignment="1">
      <alignment vertical="center"/>
    </xf>
    <xf numFmtId="0" fontId="3" fillId="0" borderId="2" xfId="0" applyFont="1" applyFill="1" applyBorder="1" applyAlignment="1">
      <alignment horizontal="center" vertical="center" wrapText="1"/>
    </xf>
    <xf numFmtId="0" fontId="3" fillId="0" borderId="2" xfId="0" applyFont="1" applyFill="1" applyBorder="1" applyAlignment="1">
      <alignment vertical="center" wrapText="1"/>
    </xf>
    <xf numFmtId="0" fontId="16" fillId="0" borderId="2" xfId="0" applyFont="1" applyFill="1" applyBorder="1" applyAlignment="1">
      <alignment horizontal="center" vertical="center" wrapText="1"/>
    </xf>
    <xf numFmtId="0" fontId="16" fillId="0" borderId="2" xfId="0" applyFont="1" applyFill="1" applyBorder="1" applyAlignment="1">
      <alignment vertical="center" wrapText="1"/>
    </xf>
    <xf numFmtId="0" fontId="16" fillId="0" borderId="2" xfId="0" applyFont="1" applyFill="1" applyBorder="1" applyAlignment="1">
      <alignment horizontal="center" vertical="center"/>
    </xf>
    <xf numFmtId="0" fontId="16" fillId="0" borderId="2" xfId="0" applyFont="1" applyFill="1" applyBorder="1" applyAlignment="1">
      <alignment vertical="center"/>
    </xf>
    <xf numFmtId="0" fontId="17" fillId="0" borderId="0" xfId="0" applyFont="1" applyFill="1" applyAlignment="1">
      <alignment vertical="center"/>
    </xf>
    <xf numFmtId="0" fontId="18" fillId="0" borderId="0" xfId="0" applyFont="1" applyFill="1" applyAlignment="1">
      <alignment vertical="center"/>
    </xf>
    <xf numFmtId="0" fontId="3" fillId="0" borderId="3" xfId="0" applyFont="1" applyFill="1" applyBorder="1" applyAlignment="1">
      <alignment vertical="center" wrapText="1"/>
    </xf>
    <xf numFmtId="0" fontId="13" fillId="0" borderId="2" xfId="0" applyFont="1" applyFill="1" applyBorder="1" applyAlignment="1">
      <alignment horizontal="center" vertical="center" wrapText="1"/>
    </xf>
    <xf numFmtId="0" fontId="13" fillId="0" borderId="2" xfId="0" applyFont="1" applyFill="1" applyBorder="1" applyAlignment="1">
      <alignment vertical="center" wrapText="1"/>
    </xf>
    <xf numFmtId="0" fontId="3" fillId="0" borderId="3" xfId="0" applyFont="1" applyFill="1" applyBorder="1" applyAlignment="1">
      <alignment vertical="center"/>
    </xf>
    <xf numFmtId="0" fontId="3" fillId="0" borderId="3" xfId="0" applyFont="1" applyFill="1" applyBorder="1" applyAlignment="1">
      <alignment horizontal="center" vertical="center"/>
    </xf>
    <xf numFmtId="0" fontId="3" fillId="0" borderId="3" xfId="0" applyFont="1" applyFill="1" applyBorder="1" applyAlignment="1">
      <alignment horizontal="center" vertical="center" wrapText="1"/>
    </xf>
    <xf numFmtId="0" fontId="13" fillId="0" borderId="0" xfId="0" applyFont="1" applyFill="1" applyAlignment="1">
      <alignment vertical="center"/>
    </xf>
    <xf numFmtId="0" fontId="15" fillId="0" borderId="2" xfId="0" applyFont="1" applyFill="1" applyBorder="1" applyAlignment="1">
      <alignment horizontal="center" vertical="center" wrapText="1"/>
    </xf>
    <xf numFmtId="0" fontId="3" fillId="0" borderId="0" xfId="0" applyFont="1" applyFill="1" applyAlignment="1">
      <alignment vertical="center"/>
    </xf>
    <xf numFmtId="0" fontId="3" fillId="0" borderId="1" xfId="0" applyFont="1" applyFill="1" applyBorder="1" applyAlignment="1">
      <alignment vertical="center"/>
    </xf>
    <xf numFmtId="0" fontId="3" fillId="0" borderId="1" xfId="1" applyFont="1" applyBorder="1">
      <alignment vertical="center"/>
    </xf>
    <xf numFmtId="0" fontId="0" fillId="0" borderId="4" xfId="0" applyFont="1" applyFill="1" applyBorder="1" applyAlignment="1">
      <alignment vertical="center"/>
    </xf>
    <xf numFmtId="0" fontId="0" fillId="0" borderId="4" xfId="0" applyFont="1" applyFill="1" applyBorder="1" applyAlignment="1">
      <alignment vertical="center" wrapText="1"/>
    </xf>
    <xf numFmtId="0" fontId="4" fillId="0" borderId="0" xfId="0" applyFont="1" applyFill="1" applyAlignment="1">
      <alignment vertical="center"/>
    </xf>
    <xf numFmtId="0" fontId="19" fillId="0" borderId="0" xfId="0" applyFont="1" applyFill="1" applyBorder="1" applyAlignment="1">
      <alignment vertical="center"/>
    </xf>
    <xf numFmtId="0" fontId="0" fillId="3" borderId="0" xfId="0" applyFont="1" applyFill="1" applyBorder="1" applyAlignment="1">
      <alignment vertical="center"/>
    </xf>
    <xf numFmtId="0" fontId="0" fillId="2" borderId="0" xfId="0" applyFont="1" applyFill="1" applyBorder="1" applyAlignment="1">
      <alignment vertical="center"/>
    </xf>
    <xf numFmtId="0" fontId="0" fillId="0" borderId="0" xfId="0" applyFont="1" applyFill="1" applyBorder="1" applyAlignment="1">
      <alignment horizontal="left" vertical="center" wrapText="1"/>
    </xf>
    <xf numFmtId="0" fontId="0" fillId="0" borderId="0" xfId="0" applyAlignment="1">
      <alignment vertical="center" wrapText="1"/>
    </xf>
    <xf numFmtId="0" fontId="33" fillId="0" borderId="0" xfId="0" applyFont="1">
      <alignment vertical="center"/>
    </xf>
  </cellXfs>
  <cellStyles count="3">
    <cellStyle name="常规" xfId="0" builtinId="0"/>
    <cellStyle name="常规 2" xfId="2"/>
    <cellStyle name="常规 2 2" xfId="1"/>
  </cellStyles>
  <dxfs count="121">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4F6228"/>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7CE"/>
      <rgbColor rgb="003366FF"/>
      <rgbColor rgb="0033CCCC"/>
      <rgbColor rgb="0099CC00"/>
      <rgbColor rgb="00FFCC00"/>
      <rgbColor rgb="00FF9900"/>
      <rgbColor rgb="00FF6600"/>
      <rgbColor rgb="00666666"/>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657225</xdr:colOff>
      <xdr:row>83</xdr:row>
      <xdr:rowOff>57150</xdr:rowOff>
    </xdr:to>
    <xdr:sp macro="" textlink="">
      <xdr:nvSpPr>
        <xdr:cNvPr id="1050" name="shapetype_202" hidden="1">
          <a:extLst>
            <a:ext uri="{FF2B5EF4-FFF2-40B4-BE49-F238E27FC236}">
              <a16:creationId xmlns:a16="http://schemas.microsoft.com/office/drawing/2014/main" xmlns="" id="{00000000-0008-0000-0200-00001A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8" name="文本框 1047" hidden="1">
          <a:extLst>
            <a:ext uri="{FF2B5EF4-FFF2-40B4-BE49-F238E27FC236}">
              <a16:creationId xmlns:a16="http://schemas.microsoft.com/office/drawing/2014/main" xmlns="" id="{00000000-0008-0000-0200-000018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6" name="文本框 1045" hidden="1">
          <a:extLst>
            <a:ext uri="{FF2B5EF4-FFF2-40B4-BE49-F238E27FC236}">
              <a16:creationId xmlns:a16="http://schemas.microsoft.com/office/drawing/2014/main" xmlns="" id="{00000000-0008-0000-0200-000016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4" name="文本框 1043" hidden="1">
          <a:extLst>
            <a:ext uri="{FF2B5EF4-FFF2-40B4-BE49-F238E27FC236}">
              <a16:creationId xmlns:a16="http://schemas.microsoft.com/office/drawing/2014/main" xmlns="" id="{00000000-0008-0000-0200-000014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2" name="文本框 1041" hidden="1">
          <a:extLst>
            <a:ext uri="{FF2B5EF4-FFF2-40B4-BE49-F238E27FC236}">
              <a16:creationId xmlns:a16="http://schemas.microsoft.com/office/drawing/2014/main" xmlns="" id="{00000000-0008-0000-0200-000012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0" name="文本框 1039" hidden="1">
          <a:extLst>
            <a:ext uri="{FF2B5EF4-FFF2-40B4-BE49-F238E27FC236}">
              <a16:creationId xmlns:a16="http://schemas.microsoft.com/office/drawing/2014/main" xmlns="" id="{00000000-0008-0000-0200-000010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8" name="文本框 1037" hidden="1">
          <a:extLst>
            <a:ext uri="{FF2B5EF4-FFF2-40B4-BE49-F238E27FC236}">
              <a16:creationId xmlns:a16="http://schemas.microsoft.com/office/drawing/2014/main" xmlns="" id="{00000000-0008-0000-0200-00000E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6" name="文本框 1035" hidden="1">
          <a:extLst>
            <a:ext uri="{FF2B5EF4-FFF2-40B4-BE49-F238E27FC236}">
              <a16:creationId xmlns:a16="http://schemas.microsoft.com/office/drawing/2014/main" xmlns="" id="{00000000-0008-0000-0200-00000C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4" name="文本框 1033" hidden="1">
          <a:extLst>
            <a:ext uri="{FF2B5EF4-FFF2-40B4-BE49-F238E27FC236}">
              <a16:creationId xmlns:a16="http://schemas.microsoft.com/office/drawing/2014/main" xmlns="" id="{00000000-0008-0000-0200-00000A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2" name="文本框 1031" hidden="1">
          <a:extLst>
            <a:ext uri="{FF2B5EF4-FFF2-40B4-BE49-F238E27FC236}">
              <a16:creationId xmlns:a16="http://schemas.microsoft.com/office/drawing/2014/main" xmlns="" id="{00000000-0008-0000-0200-000008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0" name="文本框 1029" hidden="1">
          <a:extLst>
            <a:ext uri="{FF2B5EF4-FFF2-40B4-BE49-F238E27FC236}">
              <a16:creationId xmlns:a16="http://schemas.microsoft.com/office/drawing/2014/main" xmlns="" id="{00000000-0008-0000-0200-000006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28" name="文本框 1027" hidden="1">
          <a:extLst>
            <a:ext uri="{FF2B5EF4-FFF2-40B4-BE49-F238E27FC236}">
              <a16:creationId xmlns:a16="http://schemas.microsoft.com/office/drawing/2014/main" xmlns="" id="{00000000-0008-0000-0200-000004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26" name="文本框 1025" hidden="1">
          <a:extLst>
            <a:ext uri="{FF2B5EF4-FFF2-40B4-BE49-F238E27FC236}">
              <a16:creationId xmlns:a16="http://schemas.microsoft.com/office/drawing/2014/main" xmlns="" id="{00000000-0008-0000-0200-000002040000}"/>
            </a:ext>
          </a:extLst>
        </xdr:cNvPr>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66675</xdr:colOff>
      <xdr:row>55</xdr:row>
      <xdr:rowOff>57150</xdr:rowOff>
    </xdr:to>
    <xdr:sp macro="" textlink="">
      <xdr:nvSpPr>
        <xdr:cNvPr id="2054" name="shapetype_202" hidden="1">
          <a:extLst>
            <a:ext uri="{FF2B5EF4-FFF2-40B4-BE49-F238E27FC236}">
              <a16:creationId xmlns:a16="http://schemas.microsoft.com/office/drawing/2014/main" xmlns="" id="{00000000-0008-0000-0400-000006080000}"/>
            </a:ext>
          </a:extLst>
        </xdr:cNvPr>
        <xdr:cNvSpPr txBox="1">
          <a:spLocks noSelect="1"/>
        </xdr:cNvSpPr>
      </xdr:nvSpPr>
      <xdr:spPr>
        <a:xfrm>
          <a:off x="0" y="0"/>
          <a:ext cx="9490075"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9</xdr:col>
      <xdr:colOff>66675</xdr:colOff>
      <xdr:row>55</xdr:row>
      <xdr:rowOff>57150</xdr:rowOff>
    </xdr:to>
    <xdr:sp macro="" textlink="">
      <xdr:nvSpPr>
        <xdr:cNvPr id="2052" name="文本框 2051" hidden="1">
          <a:extLst>
            <a:ext uri="{FF2B5EF4-FFF2-40B4-BE49-F238E27FC236}">
              <a16:creationId xmlns:a16="http://schemas.microsoft.com/office/drawing/2014/main" xmlns="" id="{00000000-0008-0000-0400-000004080000}"/>
            </a:ext>
          </a:extLst>
        </xdr:cNvPr>
        <xdr:cNvSpPr txBox="1">
          <a:spLocks noSelect="1"/>
        </xdr:cNvSpPr>
      </xdr:nvSpPr>
      <xdr:spPr>
        <a:xfrm>
          <a:off x="0" y="0"/>
          <a:ext cx="9490075"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9</xdr:col>
      <xdr:colOff>66675</xdr:colOff>
      <xdr:row>55</xdr:row>
      <xdr:rowOff>57150</xdr:rowOff>
    </xdr:to>
    <xdr:sp macro="" textlink="">
      <xdr:nvSpPr>
        <xdr:cNvPr id="2050" name="文本框 2049" hidden="1">
          <a:extLst>
            <a:ext uri="{FF2B5EF4-FFF2-40B4-BE49-F238E27FC236}">
              <a16:creationId xmlns:a16="http://schemas.microsoft.com/office/drawing/2014/main" xmlns="" id="{00000000-0008-0000-0400-000002080000}"/>
            </a:ext>
          </a:extLst>
        </xdr:cNvPr>
        <xdr:cNvSpPr txBox="1">
          <a:spLocks noSelect="1"/>
        </xdr:cNvSpPr>
      </xdr:nvSpPr>
      <xdr:spPr>
        <a:xfrm>
          <a:off x="0" y="0"/>
          <a:ext cx="9490075"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104775</xdr:colOff>
      <xdr:row>53</xdr:row>
      <xdr:rowOff>95250</xdr:rowOff>
    </xdr:to>
    <xdr:sp macro="" textlink="">
      <xdr:nvSpPr>
        <xdr:cNvPr id="3076" name="shapetype_202" hidden="1">
          <a:extLst>
            <a:ext uri="{FF2B5EF4-FFF2-40B4-BE49-F238E27FC236}">
              <a16:creationId xmlns:a16="http://schemas.microsoft.com/office/drawing/2014/main" xmlns="" id="{00000000-0008-0000-0800-0000040C0000}"/>
            </a:ext>
          </a:extLst>
        </xdr:cNvPr>
        <xdr:cNvSpPr txBox="1">
          <a:spLocks noSelect="1"/>
        </xdr:cNvSpPr>
      </xdr:nvSpPr>
      <xdr:spPr>
        <a:xfrm>
          <a:off x="0" y="0"/>
          <a:ext cx="9528175"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104775</xdr:colOff>
      <xdr:row>53</xdr:row>
      <xdr:rowOff>95250</xdr:rowOff>
    </xdr:to>
    <xdr:sp macro="" textlink="">
      <xdr:nvSpPr>
        <xdr:cNvPr id="3074" name="文本框 3073" hidden="1">
          <a:extLst>
            <a:ext uri="{FF2B5EF4-FFF2-40B4-BE49-F238E27FC236}">
              <a16:creationId xmlns:a16="http://schemas.microsoft.com/office/drawing/2014/main" xmlns="" id="{00000000-0008-0000-0800-0000020C0000}"/>
            </a:ext>
          </a:extLst>
        </xdr:cNvPr>
        <xdr:cNvSpPr txBox="1">
          <a:spLocks noSelect="1"/>
        </xdr:cNvSpPr>
      </xdr:nvSpPr>
      <xdr:spPr>
        <a:xfrm>
          <a:off x="0" y="0"/>
          <a:ext cx="9528175"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 Type="http://schemas.openxmlformats.org/officeDocument/2006/relationships/hyperlink" Target="http://you.ctrip.com/sight/nanjing9/1674.html" TargetMode="External"/><Relationship Id="rId12" Type="http://schemas.openxmlformats.org/officeDocument/2006/relationships/hyperlink" Target="http://you.ctrip.com/sight/nanjing9/18090.html" TargetMode="External"/><Relationship Id="rId13" Type="http://schemas.openxmlformats.org/officeDocument/2006/relationships/hyperlink" Target="http://you.ctrip.com/sight/nanjing9/1653.html" TargetMode="External"/><Relationship Id="rId14" Type="http://schemas.openxmlformats.org/officeDocument/2006/relationships/hyperlink" Target="http://you.ctrip.com/sight/nanjing9/109950.html" TargetMode="External"/><Relationship Id="rId15" Type="http://schemas.openxmlformats.org/officeDocument/2006/relationships/hyperlink" Target="http://you.ctrip.com/sight/xuzhou230/70220.html" TargetMode="External"/><Relationship Id="rId16" Type="http://schemas.openxmlformats.org/officeDocument/2006/relationships/hyperlink" Target="http://you.ctrip.com/sight/suzhou11/63255.html" TargetMode="External"/><Relationship Id="rId17" Type="http://schemas.openxmlformats.org/officeDocument/2006/relationships/hyperlink" Target="http://you.ctrip.com/sight/nantong85/1949916.html" TargetMode="External"/><Relationship Id="rId18" Type="http://schemas.openxmlformats.org/officeDocument/2006/relationships/hyperlink" Target="http://you.ctrip.com/sight/lianyungang238/62069.html" TargetMode="External"/><Relationship Id="rId19" Type="http://schemas.openxmlformats.org/officeDocument/2006/relationships/hyperlink" Target="http://you.ctrip.com/sight/yangzhou12/110541.html" TargetMode="External"/><Relationship Id="rId1" Type="http://schemas.openxmlformats.org/officeDocument/2006/relationships/hyperlink" Target="http://you.ctrip.com/sight/wuan1566/2499410.html" TargetMode="External"/><Relationship Id="rId2" Type="http://schemas.openxmlformats.org/officeDocument/2006/relationships/hyperlink" Target="http://you.ctrip.com/sight/zhangjiakou497/1415275.html" TargetMode="External"/><Relationship Id="rId3" Type="http://schemas.openxmlformats.org/officeDocument/2006/relationships/hyperlink" Target="https://baike.baidu.com/item/&#24052;&#27931;&#20811;/30459" TargetMode="External"/><Relationship Id="rId4" Type="http://schemas.openxmlformats.org/officeDocument/2006/relationships/hyperlink" Target="http://you.ctrip.com/sight/lanzhou231/9487.html" TargetMode="External"/><Relationship Id="rId5" Type="http://schemas.openxmlformats.org/officeDocument/2006/relationships/hyperlink" Target="http://you.ctrip.com/sight/haiyan1445066/45417.html" TargetMode="External"/><Relationship Id="rId6" Type="http://schemas.openxmlformats.org/officeDocument/2006/relationships/hyperlink" Target="http://you.ctrip.com/sight/tulufan35/4667.html" TargetMode="External"/><Relationship Id="rId7" Type="http://schemas.openxmlformats.org/officeDocument/2006/relationships/hyperlink" Target="http://you.ctrip.com/sight/balikunhasake2494/47890.html" TargetMode="External"/><Relationship Id="rId8" Type="http://schemas.openxmlformats.org/officeDocument/2006/relationships/hyperlink" Target="http://you.ctrip.com/sight/hetian557/48246.html" TargetMode="External"/><Relationship Id="rId9" Type="http://schemas.openxmlformats.org/officeDocument/2006/relationships/hyperlink" Target="http://you.ctrip.com/sight/changdu559/145207.html" TargetMode="External"/><Relationship Id="rId10" Type="http://schemas.openxmlformats.org/officeDocument/2006/relationships/hyperlink" Target="http://you.ctrip.com/sight/nanjing9/1479078.htm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53"/>
  <sheetViews>
    <sheetView tabSelected="1" workbookViewId="0">
      <pane xSplit="4" ySplit="3" topLeftCell="E260" activePane="bottomRight" state="frozen"/>
      <selection pane="topRight"/>
      <selection pane="bottomLeft"/>
      <selection pane="bottomRight" activeCell="J3" sqref="J3"/>
    </sheetView>
  </sheetViews>
  <sheetFormatPr baseColWidth="10" defaultColWidth="9" defaultRowHeight="17" x14ac:dyDescent="0.15"/>
  <cols>
    <col min="1" max="3" width="9" style="9" customWidth="1"/>
    <col min="4" max="4" width="12.1640625" style="9" customWidth="1"/>
    <col min="5" max="5" width="18.1640625" style="9" customWidth="1"/>
    <col min="6" max="6" width="35.6640625" style="9" customWidth="1"/>
    <col min="7" max="7" width="35.5" style="9" customWidth="1"/>
    <col min="8" max="8" width="11.83203125" style="9" customWidth="1"/>
    <col min="9" max="9" width="10.5" style="9" customWidth="1"/>
    <col min="10" max="10" width="19" style="9" customWidth="1"/>
    <col min="11" max="12" width="10" style="9" customWidth="1"/>
    <col min="13" max="14" width="9" style="9" customWidth="1"/>
    <col min="15" max="15" width="12.1640625" style="9" customWidth="1"/>
    <col min="16" max="16" width="16.33203125" style="9" customWidth="1"/>
    <col min="17" max="21" width="9" customWidth="1"/>
  </cols>
  <sheetData>
    <row r="1" spans="1:16" x14ac:dyDescent="0.1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row>
    <row r="2" spans="1:16" x14ac:dyDescent="0.15">
      <c r="A2" s="9" t="s">
        <v>0</v>
      </c>
      <c r="B2" s="9" t="s">
        <v>16</v>
      </c>
      <c r="C2" s="9" t="s">
        <v>17</v>
      </c>
      <c r="D2" s="9" t="s">
        <v>18</v>
      </c>
      <c r="E2" s="9" t="s">
        <v>19</v>
      </c>
      <c r="F2" s="9" t="s">
        <v>20</v>
      </c>
      <c r="G2" s="9" t="s">
        <v>21</v>
      </c>
      <c r="H2" s="9" t="s">
        <v>22</v>
      </c>
      <c r="I2" s="9" t="s">
        <v>23</v>
      </c>
      <c r="J2" s="9" t="s">
        <v>24</v>
      </c>
      <c r="N2" s="9" t="s">
        <v>25</v>
      </c>
    </row>
    <row r="3" spans="1:16" x14ac:dyDescent="0.15">
      <c r="A3" s="9" t="s">
        <v>26</v>
      </c>
      <c r="B3" s="9" t="s">
        <v>27</v>
      </c>
      <c r="C3" s="9" t="s">
        <v>27</v>
      </c>
      <c r="D3" s="9" t="s">
        <v>28</v>
      </c>
      <c r="E3" s="9" t="s">
        <v>29</v>
      </c>
      <c r="F3" s="9" t="s">
        <v>30</v>
      </c>
      <c r="G3" s="9" t="s">
        <v>30</v>
      </c>
      <c r="H3" s="9" t="s">
        <v>31</v>
      </c>
      <c r="I3" s="9" t="s">
        <v>31</v>
      </c>
      <c r="J3" s="9" t="s">
        <v>24217</v>
      </c>
      <c r="N3" s="9" t="s">
        <v>31</v>
      </c>
    </row>
    <row r="4" spans="1:16" x14ac:dyDescent="0.15">
      <c r="A4" s="9">
        <v>1</v>
      </c>
      <c r="B4" s="9" t="s">
        <v>32</v>
      </c>
      <c r="C4" s="1" t="s">
        <v>33</v>
      </c>
      <c r="D4" s="1" t="s">
        <v>33</v>
      </c>
      <c r="E4" s="9" t="str">
        <f>100081+A4*100&amp;","&amp;100082+A4*100</f>
        <v>100181,100182</v>
      </c>
      <c r="F4" s="9" t="str">
        <f>100001+A4*100&amp;","&amp;100002+A4*100&amp;","&amp;100003+A4*100&amp;IF(M4&lt;4,"",","&amp;100004+A4*100)&amp;IF(M4&lt;5,"",","&amp;100005+A4*100)&amp;IF(M4&lt;6,"",","&amp;100006+A4*100)</f>
        <v>100101,100102,100103,100104,100105,100106</v>
      </c>
      <c r="G4" s="9" t="str">
        <f t="shared" ref="G4:G67" si="0">100000+A4*100+1&amp;","&amp;100000+A4*100+2&amp;","&amp;100000+A4*100+3&amp;","&amp;100000+A4*100+4&amp;","&amp;100000+A4*100+5&amp;","&amp;100000+A4*100+6&amp;","&amp;100000+A4*100+7&amp;","&amp;100000+A4*100+8&amp;","&amp;100000+A4*100+9&amp;","&amp;100000+A4*100+10</f>
        <v>100101,100102,100103,100104,100105,100106,100107,100108,100109,100110</v>
      </c>
      <c r="H4" s="9">
        <v>17</v>
      </c>
      <c r="I4" s="9">
        <v>10</v>
      </c>
      <c r="J4" s="9" t="str">
        <f ca="1">INDIRECT("scenicspot!"&amp;ADDRESS(3+10*K4,16))</f>
        <v>116.3428663,39.9920594</v>
      </c>
      <c r="K4" s="9">
        <f t="shared" ref="K4:K67" si="1">A4</f>
        <v>1</v>
      </c>
      <c r="L4" s="9">
        <v>10</v>
      </c>
      <c r="M4" s="9">
        <v>6</v>
      </c>
      <c r="N4" s="9">
        <v>1</v>
      </c>
      <c r="O4" s="9" t="s">
        <v>34</v>
      </c>
      <c r="P4" s="9" t="s">
        <v>34</v>
      </c>
    </row>
    <row r="5" spans="1:16" x14ac:dyDescent="0.15">
      <c r="A5" s="9">
        <v>2</v>
      </c>
      <c r="B5" s="9" t="s">
        <v>32</v>
      </c>
      <c r="C5" s="1" t="s">
        <v>35</v>
      </c>
      <c r="D5" s="1" t="s">
        <v>35</v>
      </c>
      <c r="E5" s="9" t="str">
        <f t="shared" ref="E5:E68" si="2">100081+A5*100&amp;","&amp;100082+A5*100</f>
        <v>100281,100282</v>
      </c>
      <c r="F5" s="9" t="str">
        <f t="shared" ref="F5:F68" si="3">100001+A5*100&amp;","&amp;100002+A5*100&amp;","&amp;100003+A5*100&amp;IF(M5&lt;4,"",","&amp;100004+A5*100)&amp;IF(M5&lt;5,"",","&amp;100005+A5*100)&amp;IF(M5&lt;6,"",","&amp;100006+A5*100)</f>
        <v>100201,100202,100203,100204</v>
      </c>
      <c r="G5" s="9" t="str">
        <f t="shared" si="0"/>
        <v>100201,100202,100203,100204,100205,100206,100207,100208,100209,100210</v>
      </c>
      <c r="H5" s="9">
        <v>17</v>
      </c>
      <c r="I5" s="9">
        <v>10</v>
      </c>
      <c r="J5" s="9" t="str">
        <f t="shared" ref="J5:J68" ca="1" si="4">INDIRECT("scenicspot!"&amp;ADDRESS(3+10*K5,16))</f>
        <v>117.2757601,39.2323154</v>
      </c>
      <c r="K5" s="9">
        <f t="shared" si="1"/>
        <v>2</v>
      </c>
      <c r="L5" s="9">
        <v>10</v>
      </c>
      <c r="M5" s="9">
        <v>4</v>
      </c>
      <c r="N5" s="9">
        <v>2</v>
      </c>
      <c r="O5" s="9" t="s">
        <v>36</v>
      </c>
      <c r="P5" s="9" t="s">
        <v>36</v>
      </c>
    </row>
    <row r="6" spans="1:16" x14ac:dyDescent="0.15">
      <c r="A6" s="9">
        <v>3</v>
      </c>
      <c r="B6" s="9" t="s">
        <v>32</v>
      </c>
      <c r="C6" s="1" t="s">
        <v>37</v>
      </c>
      <c r="D6" s="1" t="s">
        <v>37</v>
      </c>
      <c r="E6" s="9" t="str">
        <f t="shared" si="2"/>
        <v>100381,100382</v>
      </c>
      <c r="F6" s="9" t="str">
        <f t="shared" si="3"/>
        <v>100301,100302,100303,100304,100305,100306</v>
      </c>
      <c r="G6" s="9" t="str">
        <f t="shared" si="0"/>
        <v>100301,100302,100303,100304,100305,100306,100307,100308,100309,100310</v>
      </c>
      <c r="H6" s="9">
        <v>17</v>
      </c>
      <c r="I6" s="9">
        <v>10</v>
      </c>
      <c r="J6" s="9" t="str">
        <f t="shared" ca="1" si="4"/>
        <v>121.5117329,31.2226995</v>
      </c>
      <c r="K6" s="9">
        <f t="shared" si="1"/>
        <v>3</v>
      </c>
      <c r="L6" s="9">
        <v>10</v>
      </c>
      <c r="M6" s="9">
        <v>6</v>
      </c>
      <c r="N6" s="9">
        <v>3</v>
      </c>
      <c r="O6" s="9" t="s">
        <v>38</v>
      </c>
      <c r="P6" s="9" t="s">
        <v>38</v>
      </c>
    </row>
    <row r="7" spans="1:16" x14ac:dyDescent="0.15">
      <c r="A7" s="9">
        <v>4</v>
      </c>
      <c r="B7" s="9" t="s">
        <v>32</v>
      </c>
      <c r="C7" s="1" t="s">
        <v>39</v>
      </c>
      <c r="D7" s="1" t="s">
        <v>39</v>
      </c>
      <c r="E7" s="9" t="str">
        <f t="shared" si="2"/>
        <v>100481,100482</v>
      </c>
      <c r="F7" s="9" t="str">
        <f t="shared" si="3"/>
        <v>100401,100402,100403</v>
      </c>
      <c r="G7" s="9" t="str">
        <f t="shared" si="0"/>
        <v>100401,100402,100403,100404,100405,100406,100407,100408,100409,100410</v>
      </c>
      <c r="H7" s="9">
        <v>17</v>
      </c>
      <c r="I7" s="9">
        <v>10</v>
      </c>
      <c r="J7" s="9" t="str">
        <f t="shared" ca="1" si="4"/>
        <v>106.8441521,29.54179</v>
      </c>
      <c r="K7" s="9">
        <f t="shared" si="1"/>
        <v>4</v>
      </c>
      <c r="L7" s="9">
        <v>10</v>
      </c>
      <c r="M7" s="9">
        <v>3</v>
      </c>
      <c r="N7" s="9">
        <v>4</v>
      </c>
      <c r="O7" s="9" t="s">
        <v>40</v>
      </c>
      <c r="P7" s="9" t="s">
        <v>40</v>
      </c>
    </row>
    <row r="8" spans="1:16" x14ac:dyDescent="0.15">
      <c r="A8" s="9">
        <v>5</v>
      </c>
      <c r="B8" s="9" t="s">
        <v>32</v>
      </c>
      <c r="C8" s="1" t="s">
        <v>41</v>
      </c>
      <c r="D8" s="2" t="s">
        <v>42</v>
      </c>
      <c r="E8" s="9" t="str">
        <f t="shared" si="2"/>
        <v>100581,100582</v>
      </c>
      <c r="F8" s="9" t="str">
        <f t="shared" si="3"/>
        <v>100501,100502,100503,100504,100505</v>
      </c>
      <c r="G8" s="9" t="str">
        <f t="shared" si="0"/>
        <v>100501,100502,100503,100504,100505,100506,100507,100508,100509,100510</v>
      </c>
      <c r="H8" s="9">
        <v>17</v>
      </c>
      <c r="I8" s="9">
        <v>10</v>
      </c>
      <c r="J8" s="9" t="str">
        <f t="shared" ca="1" si="4"/>
        <v>114.2157,38.2114</v>
      </c>
      <c r="K8" s="9">
        <f t="shared" si="1"/>
        <v>5</v>
      </c>
      <c r="L8" s="9">
        <v>10</v>
      </c>
      <c r="M8" s="9">
        <v>5</v>
      </c>
      <c r="N8" s="9">
        <v>5</v>
      </c>
      <c r="O8" s="9" t="s">
        <v>43</v>
      </c>
      <c r="P8" s="9" t="s">
        <v>44</v>
      </c>
    </row>
    <row r="9" spans="1:16" x14ac:dyDescent="0.15">
      <c r="A9" s="9">
        <v>6</v>
      </c>
      <c r="B9" s="9" t="s">
        <v>32</v>
      </c>
      <c r="C9" s="1" t="s">
        <v>41</v>
      </c>
      <c r="D9" s="2" t="s">
        <v>45</v>
      </c>
      <c r="E9" s="9" t="str">
        <f t="shared" si="2"/>
        <v>100681,100682</v>
      </c>
      <c r="F9" s="9" t="str">
        <f t="shared" si="3"/>
        <v>100601,100602,100603,100604,100605</v>
      </c>
      <c r="G9" s="9" t="str">
        <f t="shared" si="0"/>
        <v>100601,100602,100603,100604,100605,100606,100607,100608,100609,100610</v>
      </c>
      <c r="H9" s="9">
        <v>17</v>
      </c>
      <c r="I9" s="9">
        <v>10</v>
      </c>
      <c r="J9" s="9" t="str">
        <f t="shared" ca="1" si="4"/>
        <v>118.3267,39.9139</v>
      </c>
      <c r="K9" s="9">
        <f t="shared" si="1"/>
        <v>6</v>
      </c>
      <c r="L9" s="9">
        <v>10</v>
      </c>
      <c r="M9" s="9">
        <v>5</v>
      </c>
      <c r="N9" s="9">
        <v>6</v>
      </c>
      <c r="O9" s="9" t="s">
        <v>43</v>
      </c>
      <c r="P9" s="9" t="s">
        <v>46</v>
      </c>
    </row>
    <row r="10" spans="1:16" x14ac:dyDescent="0.15">
      <c r="A10" s="9">
        <v>7</v>
      </c>
      <c r="B10" s="9" t="s">
        <v>32</v>
      </c>
      <c r="C10" s="1" t="s">
        <v>41</v>
      </c>
      <c r="D10" s="2" t="s">
        <v>47</v>
      </c>
      <c r="E10" s="9" t="str">
        <f t="shared" si="2"/>
        <v>100781,100782</v>
      </c>
      <c r="F10" s="9" t="str">
        <f t="shared" si="3"/>
        <v>100701,100702,100703,100704,100705</v>
      </c>
      <c r="G10" s="9" t="str">
        <f t="shared" si="0"/>
        <v>100701,100702,100703,100704,100705,100706,100707,100708,100709,100710</v>
      </c>
      <c r="H10" s="9">
        <v>17</v>
      </c>
      <c r="I10" s="9">
        <v>10</v>
      </c>
      <c r="J10" s="9" t="str">
        <f t="shared" ca="1" si="4"/>
        <v>119.5423,47.8449</v>
      </c>
      <c r="K10" s="9">
        <f t="shared" si="1"/>
        <v>7</v>
      </c>
      <c r="L10" s="9">
        <v>10</v>
      </c>
      <c r="M10" s="9">
        <v>5</v>
      </c>
      <c r="N10" s="9">
        <v>1</v>
      </c>
      <c r="O10" s="9" t="s">
        <v>43</v>
      </c>
      <c r="P10" s="9" t="s">
        <v>48</v>
      </c>
    </row>
    <row r="11" spans="1:16" x14ac:dyDescent="0.15">
      <c r="A11" s="9">
        <v>8</v>
      </c>
      <c r="B11" s="9" t="s">
        <v>32</v>
      </c>
      <c r="C11" s="1" t="s">
        <v>41</v>
      </c>
      <c r="D11" s="2" t="s">
        <v>49</v>
      </c>
      <c r="E11" s="9" t="str">
        <f t="shared" si="2"/>
        <v>100881,100882</v>
      </c>
      <c r="F11" s="9" t="str">
        <f t="shared" si="3"/>
        <v>100801,100802,100803,100804,100805</v>
      </c>
      <c r="G11" s="9" t="str">
        <f t="shared" si="0"/>
        <v>100801,100802,100803,100804,100805,100806,100807,100808,100809,100810</v>
      </c>
      <c r="H11" s="9">
        <v>17</v>
      </c>
      <c r="I11" s="9">
        <v>10</v>
      </c>
      <c r="J11" s="9" t="str">
        <f t="shared" ca="1" si="4"/>
        <v>114.0293,36.7311</v>
      </c>
      <c r="K11" s="9">
        <f t="shared" si="1"/>
        <v>8</v>
      </c>
      <c r="L11" s="9">
        <v>10</v>
      </c>
      <c r="M11" s="9">
        <v>5</v>
      </c>
      <c r="N11" s="9">
        <v>2</v>
      </c>
      <c r="O11" s="9" t="s">
        <v>43</v>
      </c>
      <c r="P11" s="9" t="s">
        <v>50</v>
      </c>
    </row>
    <row r="12" spans="1:16" x14ac:dyDescent="0.15">
      <c r="A12" s="9">
        <v>9</v>
      </c>
      <c r="B12" s="9" t="s">
        <v>32</v>
      </c>
      <c r="C12" s="1" t="s">
        <v>41</v>
      </c>
      <c r="D12" s="2" t="s">
        <v>51</v>
      </c>
      <c r="E12" s="9" t="str">
        <f t="shared" si="2"/>
        <v>100981,100982</v>
      </c>
      <c r="F12" s="9" t="str">
        <f t="shared" si="3"/>
        <v>100901,100902,100903,100904,100905</v>
      </c>
      <c r="G12" s="9" t="str">
        <f t="shared" si="0"/>
        <v>100901,100902,100903,100904,100905,100906,100907,100908,100909,100910</v>
      </c>
      <c r="H12" s="9">
        <v>17</v>
      </c>
      <c r="I12" s="9">
        <v>10</v>
      </c>
      <c r="J12" s="9" t="str">
        <f t="shared" ca="1" si="4"/>
        <v>114.2046,37.0605</v>
      </c>
      <c r="K12" s="9">
        <f t="shared" si="1"/>
        <v>9</v>
      </c>
      <c r="L12" s="9">
        <v>10</v>
      </c>
      <c r="M12" s="9">
        <v>5</v>
      </c>
      <c r="N12" s="9">
        <v>3</v>
      </c>
      <c r="O12" s="9" t="s">
        <v>43</v>
      </c>
      <c r="P12" s="9" t="s">
        <v>52</v>
      </c>
    </row>
    <row r="13" spans="1:16" x14ac:dyDescent="0.15">
      <c r="A13" s="9">
        <v>10</v>
      </c>
      <c r="B13" s="9" t="s">
        <v>32</v>
      </c>
      <c r="C13" s="1" t="s">
        <v>41</v>
      </c>
      <c r="D13" s="2" t="s">
        <v>53</v>
      </c>
      <c r="E13" s="9" t="str">
        <f t="shared" si="2"/>
        <v>101081,101082</v>
      </c>
      <c r="F13" s="9" t="str">
        <f t="shared" si="3"/>
        <v>101001,101002,101003,101004,101005</v>
      </c>
      <c r="G13" s="9" t="str">
        <f t="shared" si="0"/>
        <v>101001,101002,101003,101004,101005,101006,101007,101008,101009,101010</v>
      </c>
      <c r="H13" s="9">
        <v>17</v>
      </c>
      <c r="I13" s="9">
        <v>10</v>
      </c>
      <c r="J13" s="9" t="str">
        <f t="shared" ca="1" si="4"/>
        <v>115.2979,39.2405</v>
      </c>
      <c r="K13" s="9">
        <f t="shared" si="1"/>
        <v>10</v>
      </c>
      <c r="L13" s="9">
        <v>10</v>
      </c>
      <c r="M13" s="9">
        <v>5</v>
      </c>
      <c r="N13" s="9">
        <v>4</v>
      </c>
      <c r="O13" s="9" t="s">
        <v>43</v>
      </c>
      <c r="P13" s="9" t="s">
        <v>54</v>
      </c>
    </row>
    <row r="14" spans="1:16" x14ac:dyDescent="0.15">
      <c r="A14" s="9">
        <v>11</v>
      </c>
      <c r="B14" s="9" t="s">
        <v>32</v>
      </c>
      <c r="C14" s="1" t="s">
        <v>41</v>
      </c>
      <c r="D14" s="2" t="s">
        <v>55</v>
      </c>
      <c r="E14" s="9" t="str">
        <f t="shared" si="2"/>
        <v>101181,101182</v>
      </c>
      <c r="F14" s="9" t="str">
        <f t="shared" si="3"/>
        <v>101101,101102,101103,101104,101105</v>
      </c>
      <c r="G14" s="9" t="str">
        <f t="shared" si="0"/>
        <v>101101,101102,101103,101104,101105,101106,101107,101108,101109,101110</v>
      </c>
      <c r="H14" s="9">
        <v>17</v>
      </c>
      <c r="I14" s="9">
        <v>10</v>
      </c>
      <c r="J14" s="9" t="str">
        <f t="shared" ca="1" si="4"/>
        <v>115.148271,40.8621315</v>
      </c>
      <c r="K14" s="9">
        <f t="shared" si="1"/>
        <v>11</v>
      </c>
      <c r="L14" s="9">
        <v>10</v>
      </c>
      <c r="M14" s="9">
        <v>5</v>
      </c>
      <c r="N14" s="9">
        <v>5</v>
      </c>
      <c r="O14" s="9" t="s">
        <v>43</v>
      </c>
      <c r="P14" s="9" t="s">
        <v>56</v>
      </c>
    </row>
    <row r="15" spans="1:16" x14ac:dyDescent="0.15">
      <c r="A15" s="9">
        <v>12</v>
      </c>
      <c r="B15" s="9" t="s">
        <v>32</v>
      </c>
      <c r="C15" s="1" t="s">
        <v>41</v>
      </c>
      <c r="D15" s="2" t="s">
        <v>57</v>
      </c>
      <c r="E15" s="9" t="str">
        <f t="shared" si="2"/>
        <v>101281,101282</v>
      </c>
      <c r="F15" s="9" t="str">
        <f t="shared" si="3"/>
        <v>101201,101202,101203,101204,101205</v>
      </c>
      <c r="G15" s="9" t="str">
        <f t="shared" si="0"/>
        <v>101201,101202,101203,101204,101205,101206,101207,101208,101209,101210</v>
      </c>
      <c r="H15" s="9">
        <v>17</v>
      </c>
      <c r="I15" s="9">
        <v>10</v>
      </c>
      <c r="J15" s="9" t="str">
        <f t="shared" ca="1" si="4"/>
        <v>117.7257,41.2167</v>
      </c>
      <c r="K15" s="9">
        <f t="shared" si="1"/>
        <v>12</v>
      </c>
      <c r="L15" s="9">
        <v>10</v>
      </c>
      <c r="M15" s="9">
        <v>5</v>
      </c>
      <c r="N15" s="9">
        <v>6</v>
      </c>
      <c r="O15" s="9" t="s">
        <v>43</v>
      </c>
      <c r="P15" s="9" t="s">
        <v>58</v>
      </c>
    </row>
    <row r="16" spans="1:16" x14ac:dyDescent="0.15">
      <c r="A16" s="9">
        <v>13</v>
      </c>
      <c r="B16" s="9" t="s">
        <v>32</v>
      </c>
      <c r="C16" s="1" t="s">
        <v>41</v>
      </c>
      <c r="D16" s="2" t="s">
        <v>59</v>
      </c>
      <c r="E16" s="9" t="str">
        <f t="shared" si="2"/>
        <v>101381,101382</v>
      </c>
      <c r="F16" s="9" t="str">
        <f t="shared" si="3"/>
        <v>101301,101302,101303,101304,101305</v>
      </c>
      <c r="G16" s="9" t="str">
        <f t="shared" si="0"/>
        <v>101301,101302,101303,101304,101305,101306,101307,101308,101309,101310</v>
      </c>
      <c r="H16" s="9">
        <v>17</v>
      </c>
      <c r="I16" s="9">
        <v>10</v>
      </c>
      <c r="J16" s="9" t="str">
        <f t="shared" ca="1" si="4"/>
        <v>116.7193,38.2182</v>
      </c>
      <c r="K16" s="9">
        <f t="shared" si="1"/>
        <v>13</v>
      </c>
      <c r="L16" s="9">
        <v>10</v>
      </c>
      <c r="M16" s="9">
        <v>5</v>
      </c>
      <c r="N16" s="9">
        <v>1</v>
      </c>
      <c r="O16" s="9" t="s">
        <v>43</v>
      </c>
      <c r="P16" s="9" t="s">
        <v>60</v>
      </c>
    </row>
    <row r="17" spans="1:16" x14ac:dyDescent="0.15">
      <c r="A17" s="9">
        <v>14</v>
      </c>
      <c r="B17" s="9" t="s">
        <v>32</v>
      </c>
      <c r="C17" s="1" t="s">
        <v>41</v>
      </c>
      <c r="D17" s="2" t="s">
        <v>61</v>
      </c>
      <c r="E17" s="9" t="str">
        <f t="shared" si="2"/>
        <v>101481,101482</v>
      </c>
      <c r="F17" s="9" t="str">
        <f t="shared" si="3"/>
        <v>101401,101402,101403,101404,101405</v>
      </c>
      <c r="G17" s="9" t="str">
        <f t="shared" si="0"/>
        <v>101401,101402,101403,101404,101405,101406,101407,101408,101409,101410</v>
      </c>
      <c r="H17" s="9">
        <v>17</v>
      </c>
      <c r="I17" s="9">
        <v>10</v>
      </c>
      <c r="J17" s="9" t="str">
        <f t="shared" ca="1" si="4"/>
        <v>119.9172488,42.3552091</v>
      </c>
      <c r="K17" s="9">
        <f t="shared" si="1"/>
        <v>14</v>
      </c>
      <c r="L17" s="9">
        <v>10</v>
      </c>
      <c r="M17" s="9">
        <v>5</v>
      </c>
      <c r="N17" s="9">
        <v>2</v>
      </c>
      <c r="O17" s="9" t="s">
        <v>43</v>
      </c>
      <c r="P17" s="9" t="s">
        <v>62</v>
      </c>
    </row>
    <row r="18" spans="1:16" x14ac:dyDescent="0.15">
      <c r="A18" s="9">
        <v>15</v>
      </c>
      <c r="B18" s="9" t="s">
        <v>32</v>
      </c>
      <c r="C18" s="1" t="s">
        <v>41</v>
      </c>
      <c r="D18" s="2" t="s">
        <v>63</v>
      </c>
      <c r="E18" s="9" t="str">
        <f t="shared" si="2"/>
        <v>101581,101582</v>
      </c>
      <c r="F18" s="9" t="str">
        <f t="shared" si="3"/>
        <v>101501,101502,101503,101504,101505</v>
      </c>
      <c r="G18" s="9" t="str">
        <f t="shared" si="0"/>
        <v>101501,101502,101503,101504,101505,101506,101507,101508,101509,101510</v>
      </c>
      <c r="H18" s="9">
        <v>17</v>
      </c>
      <c r="I18" s="9">
        <v>10</v>
      </c>
      <c r="J18" s="9" t="str">
        <f t="shared" ca="1" si="4"/>
        <v>116.0112,37.8393</v>
      </c>
      <c r="K18" s="9">
        <f t="shared" si="1"/>
        <v>15</v>
      </c>
      <c r="L18" s="9">
        <v>10</v>
      </c>
      <c r="M18" s="9">
        <v>5</v>
      </c>
      <c r="N18" s="9">
        <v>3</v>
      </c>
      <c r="O18" s="9" t="s">
        <v>43</v>
      </c>
      <c r="P18" s="9" t="s">
        <v>64</v>
      </c>
    </row>
    <row r="19" spans="1:16" x14ac:dyDescent="0.15">
      <c r="A19" s="9">
        <v>16</v>
      </c>
      <c r="B19" s="9" t="s">
        <v>32</v>
      </c>
      <c r="C19" s="1" t="s">
        <v>65</v>
      </c>
      <c r="D19" s="2" t="s">
        <v>66</v>
      </c>
      <c r="E19" s="9" t="str">
        <f t="shared" si="2"/>
        <v>101681,101682</v>
      </c>
      <c r="F19" s="9" t="str">
        <f t="shared" si="3"/>
        <v>101601,101602,101603,101604,101605</v>
      </c>
      <c r="G19" s="9" t="str">
        <f t="shared" si="0"/>
        <v>101601,101602,101603,101604,101605,101606,101607,101608,101609,101610</v>
      </c>
      <c r="H19" s="9">
        <v>17</v>
      </c>
      <c r="I19" s="9">
        <v>10</v>
      </c>
      <c r="J19" s="9" t="str">
        <f t="shared" ca="1" si="4"/>
        <v>112.4806728,37.8493444</v>
      </c>
      <c r="K19" s="9">
        <f t="shared" si="1"/>
        <v>16</v>
      </c>
      <c r="L19" s="9">
        <v>10</v>
      </c>
      <c r="M19" s="9">
        <v>5</v>
      </c>
      <c r="N19" s="9">
        <v>4</v>
      </c>
      <c r="O19" s="9" t="s">
        <v>67</v>
      </c>
      <c r="P19" s="9" t="s">
        <v>68</v>
      </c>
    </row>
    <row r="20" spans="1:16" x14ac:dyDescent="0.15">
      <c r="A20" s="9">
        <v>17</v>
      </c>
      <c r="B20" s="9" t="s">
        <v>32</v>
      </c>
      <c r="C20" s="1" t="s">
        <v>65</v>
      </c>
      <c r="D20" s="2" t="s">
        <v>69</v>
      </c>
      <c r="E20" s="9" t="str">
        <f t="shared" si="2"/>
        <v>101781,101782</v>
      </c>
      <c r="F20" s="9" t="str">
        <f t="shared" si="3"/>
        <v>101701,101702,101703,101704,101705</v>
      </c>
      <c r="G20" s="9" t="str">
        <f t="shared" si="0"/>
        <v>101701,101702,101703,101704,101705,101706,101707,101708,101709,101710</v>
      </c>
      <c r="H20" s="9">
        <v>17</v>
      </c>
      <c r="I20" s="9">
        <v>10</v>
      </c>
      <c r="J20" s="9" t="str">
        <f t="shared" ca="1" si="4"/>
        <v>113.475596,40.0055566</v>
      </c>
      <c r="K20" s="9">
        <f t="shared" si="1"/>
        <v>17</v>
      </c>
      <c r="L20" s="9">
        <v>10</v>
      </c>
      <c r="M20" s="9">
        <v>5</v>
      </c>
      <c r="N20" s="9">
        <v>5</v>
      </c>
      <c r="O20" s="9" t="s">
        <v>67</v>
      </c>
      <c r="P20" s="9" t="s">
        <v>70</v>
      </c>
    </row>
    <row r="21" spans="1:16" x14ac:dyDescent="0.15">
      <c r="A21" s="9">
        <v>18</v>
      </c>
      <c r="B21" s="9" t="s">
        <v>32</v>
      </c>
      <c r="C21" s="1" t="s">
        <v>65</v>
      </c>
      <c r="D21" s="2" t="s">
        <v>71</v>
      </c>
      <c r="E21" s="9" t="str">
        <f t="shared" si="2"/>
        <v>101881,101882</v>
      </c>
      <c r="F21" s="9" t="str">
        <f t="shared" si="3"/>
        <v>101801,101802,101803,101804,101805</v>
      </c>
      <c r="G21" s="9" t="str">
        <f t="shared" si="0"/>
        <v>101801,101802,101803,101804,101805,101806,101807,101808,101809,101810</v>
      </c>
      <c r="H21" s="9">
        <v>17</v>
      </c>
      <c r="I21" s="9">
        <v>10</v>
      </c>
      <c r="J21" s="9" t="str">
        <f t="shared" ca="1" si="4"/>
        <v>114.0023054,37.8389801</v>
      </c>
      <c r="K21" s="9">
        <f t="shared" si="1"/>
        <v>18</v>
      </c>
      <c r="L21" s="9">
        <v>10</v>
      </c>
      <c r="M21" s="9">
        <v>5</v>
      </c>
      <c r="N21" s="9">
        <v>6</v>
      </c>
      <c r="O21" s="9" t="s">
        <v>67</v>
      </c>
      <c r="P21" s="9" t="s">
        <v>72</v>
      </c>
    </row>
    <row r="22" spans="1:16" x14ac:dyDescent="0.15">
      <c r="A22" s="9">
        <v>19</v>
      </c>
      <c r="B22" s="9" t="s">
        <v>32</v>
      </c>
      <c r="C22" s="1" t="s">
        <v>65</v>
      </c>
      <c r="D22" s="2" t="s">
        <v>73</v>
      </c>
      <c r="E22" s="9" t="str">
        <f t="shared" si="2"/>
        <v>101981,101982</v>
      </c>
      <c r="F22" s="9" t="str">
        <f t="shared" si="3"/>
        <v>101901,101902,101903,101904,101905</v>
      </c>
      <c r="G22" s="9" t="str">
        <f t="shared" si="0"/>
        <v>101901,101902,101903,101904,101905,101906,101907,101908,101909,101910</v>
      </c>
      <c r="H22" s="9">
        <v>17</v>
      </c>
      <c r="I22" s="9">
        <v>10</v>
      </c>
      <c r="J22" s="9" t="str">
        <f t="shared" ca="1" si="4"/>
        <v>113.1915856,36.3803335</v>
      </c>
      <c r="K22" s="9">
        <f t="shared" si="1"/>
        <v>19</v>
      </c>
      <c r="L22" s="9">
        <v>10</v>
      </c>
      <c r="M22" s="9">
        <v>5</v>
      </c>
      <c r="N22" s="9">
        <v>1</v>
      </c>
      <c r="O22" s="9" t="s">
        <v>67</v>
      </c>
      <c r="P22" s="9" t="s">
        <v>74</v>
      </c>
    </row>
    <row r="23" spans="1:16" x14ac:dyDescent="0.15">
      <c r="A23" s="9">
        <v>20</v>
      </c>
      <c r="B23" s="9" t="s">
        <v>32</v>
      </c>
      <c r="C23" s="1" t="s">
        <v>65</v>
      </c>
      <c r="D23" s="2" t="s">
        <v>75</v>
      </c>
      <c r="E23" s="9" t="str">
        <f t="shared" si="2"/>
        <v>102081,102082</v>
      </c>
      <c r="F23" s="9" t="str">
        <f t="shared" si="3"/>
        <v>102001,102002,102003,102004,102005</v>
      </c>
      <c r="G23" s="9" t="str">
        <f t="shared" si="0"/>
        <v>102001,102002,102003,102004,102005,102006,102007,102008,102009,102010</v>
      </c>
      <c r="H23" s="9">
        <v>17</v>
      </c>
      <c r="I23" s="9">
        <v>10</v>
      </c>
      <c r="J23" s="9" t="str">
        <f t="shared" ca="1" si="4"/>
        <v>112.7724803,35.5293217</v>
      </c>
      <c r="K23" s="9">
        <f t="shared" si="1"/>
        <v>20</v>
      </c>
      <c r="L23" s="9">
        <v>10</v>
      </c>
      <c r="M23" s="9">
        <v>5</v>
      </c>
      <c r="N23" s="9">
        <v>2</v>
      </c>
      <c r="O23" s="9" t="s">
        <v>67</v>
      </c>
      <c r="P23" s="9" t="s">
        <v>76</v>
      </c>
    </row>
    <row r="24" spans="1:16" x14ac:dyDescent="0.15">
      <c r="A24" s="9">
        <v>21</v>
      </c>
      <c r="B24" s="9" t="s">
        <v>32</v>
      </c>
      <c r="C24" s="1" t="s">
        <v>65</v>
      </c>
      <c r="D24" s="2" t="s">
        <v>77</v>
      </c>
      <c r="E24" s="9" t="str">
        <f t="shared" si="2"/>
        <v>102181,102182</v>
      </c>
      <c r="F24" s="9" t="str">
        <f t="shared" si="3"/>
        <v>102101,102102,102103,102104,102105</v>
      </c>
      <c r="G24" s="9" t="str">
        <f t="shared" si="0"/>
        <v>102101,102102,102103,102104,102105,102106,102107,102108,102109,102110</v>
      </c>
      <c r="H24" s="9">
        <v>17</v>
      </c>
      <c r="I24" s="9">
        <v>10</v>
      </c>
      <c r="J24" s="9" t="str">
        <f t="shared" ca="1" si="4"/>
        <v>112.6588909,39.6025959</v>
      </c>
      <c r="K24" s="9">
        <f t="shared" si="1"/>
        <v>21</v>
      </c>
      <c r="L24" s="9">
        <v>10</v>
      </c>
      <c r="M24" s="9">
        <v>5</v>
      </c>
      <c r="N24" s="9">
        <v>3</v>
      </c>
      <c r="O24" s="9" t="s">
        <v>67</v>
      </c>
      <c r="P24" s="9" t="s">
        <v>78</v>
      </c>
    </row>
    <row r="25" spans="1:16" x14ac:dyDescent="0.15">
      <c r="A25" s="9">
        <v>22</v>
      </c>
      <c r="B25" s="9" t="s">
        <v>32</v>
      </c>
      <c r="C25" s="1" t="s">
        <v>65</v>
      </c>
      <c r="D25" s="2" t="s">
        <v>79</v>
      </c>
      <c r="E25" s="9" t="str">
        <f t="shared" si="2"/>
        <v>102281,102282</v>
      </c>
      <c r="F25" s="9" t="str">
        <f t="shared" si="3"/>
        <v>102201,102202,102203,102204,102205</v>
      </c>
      <c r="G25" s="9" t="str">
        <f t="shared" si="0"/>
        <v>102201,102202,102203,102204,102205,102206,102207,102208,102209,102210</v>
      </c>
      <c r="H25" s="9">
        <v>17</v>
      </c>
      <c r="I25" s="9">
        <v>10</v>
      </c>
      <c r="J25" s="9" t="str">
        <f t="shared" ca="1" si="4"/>
        <v>112.2586087,37.2461482</v>
      </c>
      <c r="K25" s="9">
        <f t="shared" si="1"/>
        <v>22</v>
      </c>
      <c r="L25" s="9">
        <v>10</v>
      </c>
      <c r="M25" s="9">
        <v>5</v>
      </c>
      <c r="N25" s="9">
        <v>4</v>
      </c>
      <c r="O25" s="9" t="s">
        <v>67</v>
      </c>
      <c r="P25" s="9" t="s">
        <v>80</v>
      </c>
    </row>
    <row r="26" spans="1:16" x14ac:dyDescent="0.15">
      <c r="A26" s="9">
        <v>23</v>
      </c>
      <c r="B26" s="9" t="s">
        <v>32</v>
      </c>
      <c r="C26" s="1" t="s">
        <v>65</v>
      </c>
      <c r="D26" s="2" t="s">
        <v>81</v>
      </c>
      <c r="E26" s="9" t="str">
        <f t="shared" si="2"/>
        <v>102381,102382</v>
      </c>
      <c r="F26" s="9" t="str">
        <f t="shared" si="3"/>
        <v>102301,102302,102303,102304,102305</v>
      </c>
      <c r="G26" s="9" t="str">
        <f t="shared" si="0"/>
        <v>102301,102302,102303,102304,102305,102306,102307,102308,102309,102310</v>
      </c>
      <c r="H26" s="9">
        <v>17</v>
      </c>
      <c r="I26" s="9">
        <v>10</v>
      </c>
      <c r="J26" s="9" t="str">
        <f t="shared" ca="1" si="4"/>
        <v>110.6447376,34.8742108</v>
      </c>
      <c r="K26" s="9">
        <f t="shared" si="1"/>
        <v>23</v>
      </c>
      <c r="L26" s="9">
        <v>10</v>
      </c>
      <c r="M26" s="9">
        <v>5</v>
      </c>
      <c r="N26" s="9">
        <v>5</v>
      </c>
      <c r="O26" s="9" t="s">
        <v>67</v>
      </c>
      <c r="P26" s="9" t="s">
        <v>82</v>
      </c>
    </row>
    <row r="27" spans="1:16" x14ac:dyDescent="0.15">
      <c r="A27" s="9">
        <v>24</v>
      </c>
      <c r="B27" s="9" t="s">
        <v>32</v>
      </c>
      <c r="C27" s="1" t="s">
        <v>65</v>
      </c>
      <c r="D27" s="2" t="s">
        <v>83</v>
      </c>
      <c r="E27" s="9" t="str">
        <f t="shared" si="2"/>
        <v>102481,102482</v>
      </c>
      <c r="F27" s="9" t="str">
        <f t="shared" si="3"/>
        <v>102401,102402,102403,102404,102405</v>
      </c>
      <c r="G27" s="9" t="str">
        <f t="shared" si="0"/>
        <v>102401,102402,102403,102404,102405,102406,102407,102408,102409,102410</v>
      </c>
      <c r="H27" s="9">
        <v>17</v>
      </c>
      <c r="I27" s="9">
        <v>10</v>
      </c>
      <c r="J27" s="9" t="str">
        <f t="shared" ca="1" si="4"/>
        <v>113.2447745,39.0028047</v>
      </c>
      <c r="K27" s="9">
        <f t="shared" si="1"/>
        <v>24</v>
      </c>
      <c r="L27" s="9">
        <v>10</v>
      </c>
      <c r="M27" s="9">
        <v>5</v>
      </c>
      <c r="N27" s="9">
        <v>6</v>
      </c>
      <c r="O27" s="9" t="s">
        <v>67</v>
      </c>
      <c r="P27" s="9" t="s">
        <v>84</v>
      </c>
    </row>
    <row r="28" spans="1:16" x14ac:dyDescent="0.15">
      <c r="A28" s="9">
        <v>25</v>
      </c>
      <c r="B28" s="9" t="s">
        <v>32</v>
      </c>
      <c r="C28" s="1" t="s">
        <v>65</v>
      </c>
      <c r="D28" s="2" t="s">
        <v>85</v>
      </c>
      <c r="E28" s="9" t="str">
        <f t="shared" si="2"/>
        <v>102581,102582</v>
      </c>
      <c r="F28" s="9" t="str">
        <f t="shared" si="3"/>
        <v>102501,102502,102503,102504,102505</v>
      </c>
      <c r="G28" s="9" t="str">
        <f t="shared" si="0"/>
        <v>102501,102502,102503,102504,102505,102506,102507,102508,102509,102510</v>
      </c>
      <c r="H28" s="9">
        <v>17</v>
      </c>
      <c r="I28" s="9">
        <v>10</v>
      </c>
      <c r="J28" s="9" t="str">
        <f t="shared" ca="1" si="4"/>
        <v>111.3753046,36.2367044</v>
      </c>
      <c r="K28" s="9">
        <f t="shared" si="1"/>
        <v>25</v>
      </c>
      <c r="L28" s="9">
        <v>10</v>
      </c>
      <c r="M28" s="9">
        <v>5</v>
      </c>
      <c r="N28" s="9">
        <v>1</v>
      </c>
      <c r="O28" s="9" t="s">
        <v>67</v>
      </c>
      <c r="P28" s="9" t="s">
        <v>86</v>
      </c>
    </row>
    <row r="29" spans="1:16" x14ac:dyDescent="0.15">
      <c r="A29" s="9">
        <v>26</v>
      </c>
      <c r="B29" s="9" t="s">
        <v>32</v>
      </c>
      <c r="C29" s="1" t="s">
        <v>65</v>
      </c>
      <c r="D29" s="2" t="s">
        <v>87</v>
      </c>
      <c r="E29" s="9" t="str">
        <f t="shared" si="2"/>
        <v>102681,102682</v>
      </c>
      <c r="F29" s="9" t="str">
        <f t="shared" si="3"/>
        <v>102601,102602,102603,102604,102605</v>
      </c>
      <c r="G29" s="9" t="str">
        <f t="shared" si="0"/>
        <v>102601,102602,102603,102604,102605,102606,102607,102608,102609,102610</v>
      </c>
      <c r="H29" s="9">
        <v>17</v>
      </c>
      <c r="I29" s="9">
        <v>10</v>
      </c>
      <c r="J29" s="9" t="str">
        <f t="shared" ca="1" si="4"/>
        <v>111.3232664,37.4753392</v>
      </c>
      <c r="K29" s="9">
        <f t="shared" si="1"/>
        <v>26</v>
      </c>
      <c r="L29" s="9">
        <v>10</v>
      </c>
      <c r="M29" s="9">
        <v>5</v>
      </c>
      <c r="N29" s="9">
        <v>2</v>
      </c>
      <c r="O29" s="9" t="s">
        <v>67</v>
      </c>
      <c r="P29" s="9" t="s">
        <v>88</v>
      </c>
    </row>
    <row r="30" spans="1:16" x14ac:dyDescent="0.15">
      <c r="A30" s="9">
        <v>27</v>
      </c>
      <c r="B30" s="9" t="s">
        <v>32</v>
      </c>
      <c r="C30" s="1" t="s">
        <v>89</v>
      </c>
      <c r="D30" s="2" t="s">
        <v>90</v>
      </c>
      <c r="E30" s="9" t="str">
        <f t="shared" si="2"/>
        <v>102781,102782</v>
      </c>
      <c r="F30" s="9" t="str">
        <f t="shared" si="3"/>
        <v>102701,102702,102703,102704,102705</v>
      </c>
      <c r="G30" s="9" t="str">
        <f t="shared" si="0"/>
        <v>102701,102702,102703,102704,102705,102706,102707,102708,102709,102710</v>
      </c>
      <c r="H30" s="9">
        <v>17</v>
      </c>
      <c r="I30" s="9">
        <v>10</v>
      </c>
      <c r="J30" s="9" t="str">
        <f t="shared" ca="1" si="4"/>
        <v>123.5106274,41.8566113</v>
      </c>
      <c r="K30" s="9">
        <f t="shared" si="1"/>
        <v>27</v>
      </c>
      <c r="L30" s="9">
        <v>10</v>
      </c>
      <c r="M30" s="9">
        <v>5</v>
      </c>
      <c r="N30" s="9">
        <v>3</v>
      </c>
      <c r="O30" s="9" t="s">
        <v>91</v>
      </c>
      <c r="P30" s="9" t="s">
        <v>92</v>
      </c>
    </row>
    <row r="31" spans="1:16" x14ac:dyDescent="0.15">
      <c r="A31" s="9">
        <v>28</v>
      </c>
      <c r="B31" s="9" t="s">
        <v>32</v>
      </c>
      <c r="C31" s="1" t="s">
        <v>89</v>
      </c>
      <c r="D31" s="2" t="s">
        <v>93</v>
      </c>
      <c r="E31" s="9" t="str">
        <f t="shared" si="2"/>
        <v>102881,102882</v>
      </c>
      <c r="F31" s="9" t="str">
        <f t="shared" si="3"/>
        <v>102801,102802,102803,102804,102805</v>
      </c>
      <c r="G31" s="9" t="str">
        <f t="shared" si="0"/>
        <v>102801,102802,102803,102804,102805,102806,102807,102808,102809,102810</v>
      </c>
      <c r="H31" s="9">
        <v>17</v>
      </c>
      <c r="I31" s="9">
        <v>10</v>
      </c>
      <c r="J31" s="9" t="str">
        <f t="shared" ca="1" si="4"/>
        <v>121.8547989,39.0553044</v>
      </c>
      <c r="K31" s="9">
        <f t="shared" si="1"/>
        <v>28</v>
      </c>
      <c r="L31" s="9">
        <v>10</v>
      </c>
      <c r="M31" s="9">
        <v>5</v>
      </c>
      <c r="N31" s="9">
        <v>4</v>
      </c>
      <c r="O31" s="9" t="s">
        <v>91</v>
      </c>
      <c r="P31" s="9" t="s">
        <v>94</v>
      </c>
    </row>
    <row r="32" spans="1:16" x14ac:dyDescent="0.15">
      <c r="A32" s="9">
        <v>29</v>
      </c>
      <c r="B32" s="9" t="s">
        <v>32</v>
      </c>
      <c r="C32" s="1" t="s">
        <v>89</v>
      </c>
      <c r="D32" s="2" t="s">
        <v>95</v>
      </c>
      <c r="E32" s="9" t="str">
        <f t="shared" si="2"/>
        <v>102981,102982</v>
      </c>
      <c r="F32" s="9" t="str">
        <f t="shared" si="3"/>
        <v>102901,102902,102903,102904,102905</v>
      </c>
      <c r="G32" s="9" t="str">
        <f t="shared" si="0"/>
        <v>102901,102902,102903,102904,102905,102906,102907,102908,102909,102910</v>
      </c>
      <c r="H32" s="9">
        <v>17</v>
      </c>
      <c r="I32" s="9">
        <v>10</v>
      </c>
      <c r="J32" s="9" t="str">
        <f t="shared" ca="1" si="4"/>
        <v>122.9638479,40.76396</v>
      </c>
      <c r="K32" s="9">
        <f t="shared" si="1"/>
        <v>29</v>
      </c>
      <c r="L32" s="9">
        <v>10</v>
      </c>
      <c r="M32" s="9">
        <v>5</v>
      </c>
      <c r="N32" s="9">
        <v>5</v>
      </c>
      <c r="O32" s="9" t="s">
        <v>91</v>
      </c>
      <c r="P32" s="9" t="s">
        <v>96</v>
      </c>
    </row>
    <row r="33" spans="1:16" x14ac:dyDescent="0.15">
      <c r="A33" s="9">
        <v>30</v>
      </c>
      <c r="B33" s="9" t="s">
        <v>32</v>
      </c>
      <c r="C33" s="1" t="s">
        <v>89</v>
      </c>
      <c r="D33" s="2" t="s">
        <v>97</v>
      </c>
      <c r="E33" s="9" t="str">
        <f t="shared" si="2"/>
        <v>103081,103082</v>
      </c>
      <c r="F33" s="9" t="str">
        <f t="shared" si="3"/>
        <v>103001,103002,103003,103004,103005</v>
      </c>
      <c r="G33" s="9" t="str">
        <f t="shared" si="0"/>
        <v>103001,103002,103003,103004,103005,103006,103007,103008,103009,103010</v>
      </c>
      <c r="H33" s="9">
        <v>17</v>
      </c>
      <c r="I33" s="9">
        <v>10</v>
      </c>
      <c r="J33" s="9" t="str">
        <f t="shared" ca="1" si="4"/>
        <v>124.1814825,41.789867</v>
      </c>
      <c r="K33" s="9">
        <f t="shared" si="1"/>
        <v>30</v>
      </c>
      <c r="L33" s="9">
        <v>10</v>
      </c>
      <c r="M33" s="9">
        <v>5</v>
      </c>
      <c r="N33" s="9">
        <v>6</v>
      </c>
      <c r="O33" s="9" t="s">
        <v>91</v>
      </c>
      <c r="P33" s="9" t="s">
        <v>98</v>
      </c>
    </row>
    <row r="34" spans="1:16" x14ac:dyDescent="0.15">
      <c r="A34" s="9">
        <v>31</v>
      </c>
      <c r="B34" s="9" t="s">
        <v>32</v>
      </c>
      <c r="C34" s="1" t="s">
        <v>89</v>
      </c>
      <c r="D34" s="2" t="s">
        <v>99</v>
      </c>
      <c r="E34" s="9" t="str">
        <f t="shared" si="2"/>
        <v>103181,103182</v>
      </c>
      <c r="F34" s="9" t="str">
        <f t="shared" si="3"/>
        <v>103101,103102,103103,103104,103105</v>
      </c>
      <c r="G34" s="9" t="str">
        <f t="shared" si="0"/>
        <v>103101,103102,103103,103104,103105,103106,103107,103108,103109,103110</v>
      </c>
      <c r="H34" s="9">
        <v>17</v>
      </c>
      <c r="I34" s="9">
        <v>10</v>
      </c>
      <c r="J34" s="9" t="str">
        <f t="shared" ca="1" si="4"/>
        <v>124.3488116,40.3681425</v>
      </c>
      <c r="K34" s="9">
        <f t="shared" si="1"/>
        <v>31</v>
      </c>
      <c r="L34" s="9">
        <v>10</v>
      </c>
      <c r="M34" s="9">
        <v>5</v>
      </c>
      <c r="N34" s="9">
        <v>1</v>
      </c>
      <c r="O34" s="9" t="s">
        <v>91</v>
      </c>
      <c r="P34" s="9" t="s">
        <v>100</v>
      </c>
    </row>
    <row r="35" spans="1:16" x14ac:dyDescent="0.15">
      <c r="A35" s="9">
        <v>32</v>
      </c>
      <c r="B35" s="9" t="s">
        <v>32</v>
      </c>
      <c r="C35" s="1" t="s">
        <v>89</v>
      </c>
      <c r="D35" s="2" t="s">
        <v>101</v>
      </c>
      <c r="E35" s="9" t="str">
        <f t="shared" si="2"/>
        <v>103281,103282</v>
      </c>
      <c r="F35" s="9" t="str">
        <f t="shared" si="3"/>
        <v>103201,103202,103203,103204,103205</v>
      </c>
      <c r="G35" s="9" t="str">
        <f t="shared" si="0"/>
        <v>103201,103202,103203,103204,103205,103206,103207,103208,103209,103210</v>
      </c>
      <c r="H35" s="9">
        <v>17</v>
      </c>
      <c r="I35" s="9">
        <v>10</v>
      </c>
      <c r="J35" s="9" t="str">
        <f t="shared" ca="1" si="4"/>
        <v>124.3488116,40.3681425</v>
      </c>
      <c r="K35" s="9">
        <f t="shared" si="1"/>
        <v>32</v>
      </c>
      <c r="L35" s="9">
        <v>10</v>
      </c>
      <c r="M35" s="9">
        <v>5</v>
      </c>
      <c r="N35" s="9">
        <v>2</v>
      </c>
      <c r="O35" s="9" t="s">
        <v>91</v>
      </c>
      <c r="P35" s="9" t="s">
        <v>102</v>
      </c>
    </row>
    <row r="36" spans="1:16" x14ac:dyDescent="0.15">
      <c r="A36" s="9">
        <v>33</v>
      </c>
      <c r="B36" s="9" t="s">
        <v>32</v>
      </c>
      <c r="C36" s="1" t="s">
        <v>89</v>
      </c>
      <c r="D36" s="2" t="s">
        <v>103</v>
      </c>
      <c r="E36" s="9" t="str">
        <f t="shared" si="2"/>
        <v>103381,103382</v>
      </c>
      <c r="F36" s="9" t="str">
        <f t="shared" si="3"/>
        <v>103301,103302,103303,103304,103305</v>
      </c>
      <c r="G36" s="9" t="str">
        <f t="shared" si="0"/>
        <v>103301,103302,103303,103304,103305,103306,103307,103308,103309,103310</v>
      </c>
      <c r="H36" s="9">
        <v>17</v>
      </c>
      <c r="I36" s="9">
        <v>10</v>
      </c>
      <c r="J36" s="9" t="str">
        <f t="shared" ca="1" si="4"/>
        <v>121.3021768,41.2165044</v>
      </c>
      <c r="K36" s="9">
        <f t="shared" si="1"/>
        <v>33</v>
      </c>
      <c r="L36" s="9">
        <v>10</v>
      </c>
      <c r="M36" s="9">
        <v>5</v>
      </c>
      <c r="N36" s="9">
        <v>3</v>
      </c>
      <c r="O36" s="9" t="s">
        <v>91</v>
      </c>
      <c r="P36" s="9" t="s">
        <v>104</v>
      </c>
    </row>
    <row r="37" spans="1:16" x14ac:dyDescent="0.15">
      <c r="A37" s="9">
        <v>34</v>
      </c>
      <c r="B37" s="9" t="s">
        <v>32</v>
      </c>
      <c r="C37" s="1" t="s">
        <v>89</v>
      </c>
      <c r="D37" s="2" t="s">
        <v>105</v>
      </c>
      <c r="E37" s="9" t="str">
        <f t="shared" si="2"/>
        <v>103481,103482</v>
      </c>
      <c r="F37" s="9" t="str">
        <f t="shared" si="3"/>
        <v>103401,103402,103403,103404,103405</v>
      </c>
      <c r="G37" s="9" t="str">
        <f t="shared" si="0"/>
        <v>103401,103402,103403,103404,103405,103406,103407,103408,103409,103410</v>
      </c>
      <c r="H37" s="9">
        <v>17</v>
      </c>
      <c r="I37" s="9">
        <v>10</v>
      </c>
      <c r="J37" s="9" t="str">
        <f t="shared" ca="1" si="4"/>
        <v>122.1482588,40.3142619</v>
      </c>
      <c r="K37" s="9">
        <f t="shared" si="1"/>
        <v>34</v>
      </c>
      <c r="L37" s="9">
        <v>10</v>
      </c>
      <c r="M37" s="9">
        <v>5</v>
      </c>
      <c r="N37" s="9">
        <v>4</v>
      </c>
      <c r="O37" s="9" t="s">
        <v>91</v>
      </c>
      <c r="P37" s="9" t="s">
        <v>106</v>
      </c>
    </row>
    <row r="38" spans="1:16" x14ac:dyDescent="0.15">
      <c r="A38" s="9">
        <v>35</v>
      </c>
      <c r="B38" s="9" t="s">
        <v>32</v>
      </c>
      <c r="C38" s="1" t="s">
        <v>89</v>
      </c>
      <c r="D38" s="2" t="s">
        <v>107</v>
      </c>
      <c r="E38" s="9" t="str">
        <f t="shared" si="2"/>
        <v>103581,103582</v>
      </c>
      <c r="F38" s="9" t="str">
        <f t="shared" si="3"/>
        <v>103501,103502,103503,103504,103505</v>
      </c>
      <c r="G38" s="9" t="str">
        <f t="shared" si="0"/>
        <v>103501,103502,103503,103504,103505,103506,103507,103508,103509,103510</v>
      </c>
      <c r="H38" s="9">
        <v>17</v>
      </c>
      <c r="I38" s="9">
        <v>10</v>
      </c>
      <c r="J38" s="9" t="str">
        <f t="shared" ca="1" si="4"/>
        <v>121.7816149,42.1492046</v>
      </c>
      <c r="K38" s="9">
        <f t="shared" si="1"/>
        <v>35</v>
      </c>
      <c r="L38" s="9">
        <v>10</v>
      </c>
      <c r="M38" s="9">
        <v>5</v>
      </c>
      <c r="N38" s="9">
        <v>5</v>
      </c>
      <c r="O38" s="9" t="s">
        <v>91</v>
      </c>
      <c r="P38" s="9" t="s">
        <v>108</v>
      </c>
    </row>
    <row r="39" spans="1:16" x14ac:dyDescent="0.15">
      <c r="A39" s="9">
        <v>36</v>
      </c>
      <c r="B39" s="9" t="s">
        <v>32</v>
      </c>
      <c r="C39" s="1" t="s">
        <v>89</v>
      </c>
      <c r="D39" s="2" t="s">
        <v>109</v>
      </c>
      <c r="E39" s="9" t="str">
        <f t="shared" si="2"/>
        <v>103681,103682</v>
      </c>
      <c r="F39" s="9" t="str">
        <f t="shared" si="3"/>
        <v>103601,103602,103603,103604,103605</v>
      </c>
      <c r="G39" s="9" t="str">
        <f t="shared" si="0"/>
        <v>103601,103602,103603,103604,103605,103606,103607,103608,103609,103610</v>
      </c>
      <c r="H39" s="9">
        <v>17</v>
      </c>
      <c r="I39" s="9">
        <v>10</v>
      </c>
      <c r="J39" s="9" t="str">
        <f t="shared" ca="1" si="4"/>
        <v>123.2543773,41.1807727</v>
      </c>
      <c r="K39" s="9">
        <f t="shared" si="1"/>
        <v>36</v>
      </c>
      <c r="L39" s="9">
        <v>10</v>
      </c>
      <c r="M39" s="9">
        <v>5</v>
      </c>
      <c r="N39" s="9">
        <v>6</v>
      </c>
      <c r="O39" s="9" t="s">
        <v>91</v>
      </c>
      <c r="P39" s="9" t="s">
        <v>110</v>
      </c>
    </row>
    <row r="40" spans="1:16" x14ac:dyDescent="0.15">
      <c r="A40" s="9">
        <v>37</v>
      </c>
      <c r="B40" s="9" t="s">
        <v>32</v>
      </c>
      <c r="C40" s="1" t="s">
        <v>89</v>
      </c>
      <c r="D40" s="2" t="s">
        <v>111</v>
      </c>
      <c r="E40" s="9" t="str">
        <f t="shared" si="2"/>
        <v>103781,103782</v>
      </c>
      <c r="F40" s="9" t="str">
        <f t="shared" si="3"/>
        <v>103701,103702,103703,103704,103705</v>
      </c>
      <c r="G40" s="9" t="str">
        <f t="shared" si="0"/>
        <v>103701,103702,103703,103704,103705,103706,103707,103708,103709,103710</v>
      </c>
      <c r="H40" s="9">
        <v>17</v>
      </c>
      <c r="I40" s="9">
        <v>10</v>
      </c>
      <c r="J40" s="9" t="str">
        <f t="shared" ca="1" si="4"/>
        <v>121.9536067,40.9869278</v>
      </c>
      <c r="K40" s="9">
        <f t="shared" si="1"/>
        <v>37</v>
      </c>
      <c r="L40" s="9">
        <v>10</v>
      </c>
      <c r="M40" s="9">
        <v>5</v>
      </c>
      <c r="N40" s="9">
        <v>1</v>
      </c>
      <c r="O40" s="9" t="s">
        <v>91</v>
      </c>
      <c r="P40" s="9" t="s">
        <v>112</v>
      </c>
    </row>
    <row r="41" spans="1:16" x14ac:dyDescent="0.15">
      <c r="A41" s="9">
        <v>38</v>
      </c>
      <c r="B41" s="9" t="s">
        <v>32</v>
      </c>
      <c r="C41" s="1" t="s">
        <v>89</v>
      </c>
      <c r="D41" s="2" t="s">
        <v>113</v>
      </c>
      <c r="E41" s="9" t="str">
        <f t="shared" si="2"/>
        <v>103881,103882</v>
      </c>
      <c r="F41" s="9" t="str">
        <f t="shared" si="3"/>
        <v>103801,103802,103803,103804,103805</v>
      </c>
      <c r="G41" s="9" t="str">
        <f t="shared" si="0"/>
        <v>103801,103802,103803,103804,103805,103806,103807,103808,103809,103810</v>
      </c>
      <c r="H41" s="9">
        <v>17</v>
      </c>
      <c r="I41" s="9">
        <v>10</v>
      </c>
      <c r="J41" s="9" t="str">
        <f t="shared" ca="1" si="4"/>
        <v>124.0121691,42.3880377</v>
      </c>
      <c r="K41" s="9">
        <f t="shared" si="1"/>
        <v>38</v>
      </c>
      <c r="L41" s="9">
        <v>10</v>
      </c>
      <c r="M41" s="9">
        <v>5</v>
      </c>
      <c r="N41" s="9">
        <v>2</v>
      </c>
      <c r="O41" s="9" t="s">
        <v>91</v>
      </c>
      <c r="P41" s="9" t="s">
        <v>114</v>
      </c>
    </row>
    <row r="42" spans="1:16" x14ac:dyDescent="0.15">
      <c r="A42" s="9">
        <v>39</v>
      </c>
      <c r="B42" s="9" t="s">
        <v>32</v>
      </c>
      <c r="C42" s="1" t="s">
        <v>89</v>
      </c>
      <c r="D42" s="2" t="s">
        <v>115</v>
      </c>
      <c r="E42" s="9" t="str">
        <f t="shared" si="2"/>
        <v>103981,103982</v>
      </c>
      <c r="F42" s="9" t="str">
        <f t="shared" si="3"/>
        <v>103901,103902,103903,103904,103905</v>
      </c>
      <c r="G42" s="9" t="str">
        <f t="shared" si="0"/>
        <v>103901,103902,103903,103904,103905,103906,103907,103908,103909,103910</v>
      </c>
      <c r="H42" s="9">
        <v>17</v>
      </c>
      <c r="I42" s="9">
        <v>10</v>
      </c>
      <c r="J42" s="9" t="str">
        <f t="shared" ca="1" si="4"/>
        <v>120.3197464,41.4833015</v>
      </c>
      <c r="K42" s="9">
        <f t="shared" si="1"/>
        <v>39</v>
      </c>
      <c r="L42" s="9">
        <v>10</v>
      </c>
      <c r="M42" s="9">
        <v>5</v>
      </c>
      <c r="N42" s="9">
        <v>3</v>
      </c>
      <c r="O42" s="9" t="s">
        <v>91</v>
      </c>
      <c r="P42" s="9" t="s">
        <v>116</v>
      </c>
    </row>
    <row r="43" spans="1:16" x14ac:dyDescent="0.15">
      <c r="A43" s="9">
        <v>40</v>
      </c>
      <c r="B43" s="9" t="s">
        <v>32</v>
      </c>
      <c r="C43" s="1" t="s">
        <v>89</v>
      </c>
      <c r="D43" s="2" t="s">
        <v>117</v>
      </c>
      <c r="E43" s="9" t="str">
        <f t="shared" si="2"/>
        <v>104081,104082</v>
      </c>
      <c r="F43" s="9" t="str">
        <f t="shared" si="3"/>
        <v>104001,104002,104003,104004,104005</v>
      </c>
      <c r="G43" s="9" t="str">
        <f t="shared" si="0"/>
        <v>104001,104002,104003,104004,104005,104006,104007,104008,104009,104010</v>
      </c>
      <c r="H43" s="9">
        <v>17</v>
      </c>
      <c r="I43" s="9">
        <v>10</v>
      </c>
      <c r="J43" s="9" t="str">
        <f t="shared" ca="1" si="4"/>
        <v>120.4718692,40.5015293</v>
      </c>
      <c r="K43" s="9">
        <f t="shared" si="1"/>
        <v>40</v>
      </c>
      <c r="L43" s="9">
        <v>10</v>
      </c>
      <c r="M43" s="9">
        <v>5</v>
      </c>
      <c r="N43" s="9">
        <v>4</v>
      </c>
      <c r="O43" s="9" t="s">
        <v>91</v>
      </c>
      <c r="P43" s="9" t="s">
        <v>118</v>
      </c>
    </row>
    <row r="44" spans="1:16" x14ac:dyDescent="0.15">
      <c r="A44" s="9">
        <v>41</v>
      </c>
      <c r="B44" s="9" t="s">
        <v>32</v>
      </c>
      <c r="C44" s="1" t="s">
        <v>119</v>
      </c>
      <c r="D44" s="2" t="s">
        <v>120</v>
      </c>
      <c r="E44" s="9" t="str">
        <f t="shared" si="2"/>
        <v>104181,104182</v>
      </c>
      <c r="F44" s="9" t="str">
        <f t="shared" si="3"/>
        <v>104101,104102,104103,104104,104105</v>
      </c>
      <c r="G44" s="9" t="str">
        <f t="shared" si="0"/>
        <v>104101,104102,104103,104104,104105,104106,104107,104108,104109,104110</v>
      </c>
      <c r="H44" s="9">
        <v>17</v>
      </c>
      <c r="I44" s="9">
        <v>10</v>
      </c>
      <c r="J44" s="9" t="str">
        <f t="shared" ca="1" si="4"/>
        <v>125.3609075,43.8619193</v>
      </c>
      <c r="K44" s="9">
        <f t="shared" si="1"/>
        <v>41</v>
      </c>
      <c r="L44" s="9">
        <v>10</v>
      </c>
      <c r="M44" s="9">
        <v>5</v>
      </c>
      <c r="N44" s="9">
        <v>5</v>
      </c>
      <c r="O44" s="9" t="s">
        <v>121</v>
      </c>
      <c r="P44" s="9" t="s">
        <v>122</v>
      </c>
    </row>
    <row r="45" spans="1:16" x14ac:dyDescent="0.15">
      <c r="A45" s="9">
        <v>42</v>
      </c>
      <c r="B45" s="9" t="s">
        <v>32</v>
      </c>
      <c r="C45" s="1" t="s">
        <v>119</v>
      </c>
      <c r="D45" s="2" t="s">
        <v>119</v>
      </c>
      <c r="E45" s="9" t="str">
        <f t="shared" si="2"/>
        <v>104281,104282</v>
      </c>
      <c r="F45" s="9" t="str">
        <f t="shared" si="3"/>
        <v>104201,104202,104203,104204,104205</v>
      </c>
      <c r="G45" s="9" t="str">
        <f t="shared" si="0"/>
        <v>104201,104202,104203,104204,104205,104206,104207,104208,104209,104210</v>
      </c>
      <c r="H45" s="9">
        <v>17</v>
      </c>
      <c r="I45" s="9">
        <v>10</v>
      </c>
      <c r="J45" s="9" t="str">
        <f t="shared" ca="1" si="4"/>
        <v>126.5742082,43.7679057</v>
      </c>
      <c r="K45" s="9">
        <f t="shared" si="1"/>
        <v>42</v>
      </c>
      <c r="L45" s="9">
        <v>10</v>
      </c>
      <c r="M45" s="9">
        <v>5</v>
      </c>
      <c r="N45" s="9">
        <v>6</v>
      </c>
      <c r="O45" s="9" t="s">
        <v>121</v>
      </c>
      <c r="P45" s="9" t="s">
        <v>121</v>
      </c>
    </row>
    <row r="46" spans="1:16" x14ac:dyDescent="0.15">
      <c r="A46" s="9">
        <v>43</v>
      </c>
      <c r="B46" s="9" t="s">
        <v>32</v>
      </c>
      <c r="C46" s="1" t="s">
        <v>119</v>
      </c>
      <c r="D46" s="2" t="s">
        <v>123</v>
      </c>
      <c r="E46" s="9" t="str">
        <f t="shared" si="2"/>
        <v>104381,104382</v>
      </c>
      <c r="F46" s="9" t="str">
        <f t="shared" si="3"/>
        <v>104301,104302,104303,104304,104305</v>
      </c>
      <c r="G46" s="9" t="str">
        <f t="shared" si="0"/>
        <v>104301,104302,104303,104304,104305,104306,104307,104308,104309,104310</v>
      </c>
      <c r="H46" s="9">
        <v>17</v>
      </c>
      <c r="I46" s="9">
        <v>10</v>
      </c>
      <c r="J46" s="9" t="str">
        <f t="shared" ca="1" si="4"/>
        <v>124.6656796,43.2665126</v>
      </c>
      <c r="K46" s="9">
        <f t="shared" si="1"/>
        <v>43</v>
      </c>
      <c r="L46" s="9">
        <v>10</v>
      </c>
      <c r="M46" s="9">
        <v>5</v>
      </c>
      <c r="N46" s="9">
        <v>1</v>
      </c>
      <c r="O46" s="9" t="s">
        <v>121</v>
      </c>
      <c r="P46" s="9" t="s">
        <v>124</v>
      </c>
    </row>
    <row r="47" spans="1:16" x14ac:dyDescent="0.15">
      <c r="A47" s="9">
        <v>44</v>
      </c>
      <c r="B47" s="9" t="s">
        <v>32</v>
      </c>
      <c r="C47" s="1" t="s">
        <v>119</v>
      </c>
      <c r="D47" s="2" t="s">
        <v>125</v>
      </c>
      <c r="E47" s="9" t="str">
        <f t="shared" si="2"/>
        <v>104481,104482</v>
      </c>
      <c r="F47" s="9" t="str">
        <f t="shared" si="3"/>
        <v>104401,104402,104403,104404,104405</v>
      </c>
      <c r="G47" s="9" t="str">
        <f t="shared" si="0"/>
        <v>104401,104402,104403,104404,104405,104406,104407,104408,104409,104410</v>
      </c>
      <c r="H47" s="9">
        <v>17</v>
      </c>
      <c r="I47" s="9">
        <v>10</v>
      </c>
      <c r="J47" s="9" t="str">
        <f t="shared" ca="1" si="4"/>
        <v>125.2646598,42.87314</v>
      </c>
      <c r="K47" s="9">
        <f t="shared" si="1"/>
        <v>44</v>
      </c>
      <c r="L47" s="9">
        <v>10</v>
      </c>
      <c r="M47" s="9">
        <v>5</v>
      </c>
      <c r="N47" s="9">
        <v>2</v>
      </c>
      <c r="O47" s="9" t="s">
        <v>121</v>
      </c>
      <c r="P47" s="9" t="s">
        <v>126</v>
      </c>
    </row>
    <row r="48" spans="1:16" x14ac:dyDescent="0.15">
      <c r="A48" s="9">
        <v>45</v>
      </c>
      <c r="B48" s="9" t="s">
        <v>32</v>
      </c>
      <c r="C48" s="1" t="s">
        <v>119</v>
      </c>
      <c r="D48" s="2" t="s">
        <v>127</v>
      </c>
      <c r="E48" s="9" t="str">
        <f t="shared" si="2"/>
        <v>104581,104582</v>
      </c>
      <c r="F48" s="9" t="str">
        <f t="shared" si="3"/>
        <v>104501,104502,104503,104504,104505</v>
      </c>
      <c r="G48" s="9" t="str">
        <f t="shared" si="0"/>
        <v>104501,104502,104503,104504,104505,104506,104507,104508,104509,104510</v>
      </c>
      <c r="H48" s="9">
        <v>17</v>
      </c>
      <c r="I48" s="9">
        <v>10</v>
      </c>
      <c r="J48" s="9" t="str">
        <f t="shared" ca="1" si="4"/>
        <v>126.161246,41.5517572</v>
      </c>
      <c r="K48" s="9">
        <f t="shared" si="1"/>
        <v>45</v>
      </c>
      <c r="L48" s="9">
        <v>10</v>
      </c>
      <c r="M48" s="9">
        <v>5</v>
      </c>
      <c r="N48" s="9">
        <v>3</v>
      </c>
      <c r="O48" s="9" t="s">
        <v>121</v>
      </c>
      <c r="P48" s="9" t="s">
        <v>128</v>
      </c>
    </row>
    <row r="49" spans="1:16" x14ac:dyDescent="0.15">
      <c r="A49" s="9">
        <v>46</v>
      </c>
      <c r="B49" s="9" t="s">
        <v>32</v>
      </c>
      <c r="C49" s="1" t="s">
        <v>119</v>
      </c>
      <c r="D49" s="2" t="s">
        <v>129</v>
      </c>
      <c r="E49" s="9" t="str">
        <f t="shared" si="2"/>
        <v>104681,104682</v>
      </c>
      <c r="F49" s="9" t="str">
        <f t="shared" si="3"/>
        <v>104601,104602,104603,104604,104605</v>
      </c>
      <c r="G49" s="9" t="str">
        <f t="shared" si="0"/>
        <v>104601,104602,104603,104604,104605,104606,104607,104608,104609,104610</v>
      </c>
      <c r="H49" s="9">
        <v>17</v>
      </c>
      <c r="I49" s="9">
        <v>10</v>
      </c>
      <c r="J49" s="9" t="str">
        <f t="shared" ca="1" si="4"/>
        <v>127.8789868,42.058426</v>
      </c>
      <c r="K49" s="9">
        <f t="shared" si="1"/>
        <v>46</v>
      </c>
      <c r="L49" s="9">
        <v>10</v>
      </c>
      <c r="M49" s="9">
        <v>5</v>
      </c>
      <c r="N49" s="9">
        <v>4</v>
      </c>
      <c r="O49" s="9" t="s">
        <v>121</v>
      </c>
      <c r="P49" s="9" t="s">
        <v>130</v>
      </c>
    </row>
    <row r="50" spans="1:16" x14ac:dyDescent="0.15">
      <c r="A50" s="9">
        <v>47</v>
      </c>
      <c r="B50" s="9" t="s">
        <v>32</v>
      </c>
      <c r="C50" s="1" t="s">
        <v>119</v>
      </c>
      <c r="D50" s="2" t="s">
        <v>131</v>
      </c>
      <c r="E50" s="9" t="str">
        <f t="shared" si="2"/>
        <v>104781,104782</v>
      </c>
      <c r="F50" s="9" t="str">
        <f t="shared" si="3"/>
        <v>104701,104702,104703,104704,104705</v>
      </c>
      <c r="G50" s="9" t="str">
        <f t="shared" si="0"/>
        <v>104701,104702,104703,104704,104705,104706,104707,104708,104709,104710</v>
      </c>
      <c r="H50" s="9">
        <v>17</v>
      </c>
      <c r="I50" s="9">
        <v>10</v>
      </c>
      <c r="J50" s="9" t="str">
        <f t="shared" ca="1" si="4"/>
        <v>123.1212437,45.1127123</v>
      </c>
      <c r="K50" s="9">
        <f t="shared" si="1"/>
        <v>47</v>
      </c>
      <c r="L50" s="9">
        <v>10</v>
      </c>
      <c r="M50" s="9">
        <v>5</v>
      </c>
      <c r="N50" s="9">
        <v>5</v>
      </c>
      <c r="O50" s="9" t="s">
        <v>121</v>
      </c>
      <c r="P50" s="9" t="s">
        <v>132</v>
      </c>
    </row>
    <row r="51" spans="1:16" x14ac:dyDescent="0.15">
      <c r="A51" s="9">
        <v>48</v>
      </c>
      <c r="B51" s="9" t="s">
        <v>32</v>
      </c>
      <c r="C51" s="1" t="s">
        <v>119</v>
      </c>
      <c r="D51" s="2" t="s">
        <v>133</v>
      </c>
      <c r="E51" s="9" t="str">
        <f t="shared" si="2"/>
        <v>104881,104882</v>
      </c>
      <c r="F51" s="9" t="str">
        <f t="shared" si="3"/>
        <v>104801,104802,104803,104804,104805</v>
      </c>
      <c r="G51" s="9" t="str">
        <f t="shared" si="0"/>
        <v>104801,104802,104803,104804,104805,104806,104807,104808,104809,104810</v>
      </c>
      <c r="H51" s="9">
        <v>17</v>
      </c>
      <c r="I51" s="9">
        <v>10</v>
      </c>
      <c r="J51" s="9" t="str">
        <f t="shared" ca="1" si="4"/>
        <v>124.6404384,45.1166455</v>
      </c>
      <c r="K51" s="9">
        <f t="shared" si="1"/>
        <v>48</v>
      </c>
      <c r="L51" s="9">
        <v>10</v>
      </c>
      <c r="M51" s="9">
        <v>5</v>
      </c>
      <c r="N51" s="9">
        <v>6</v>
      </c>
      <c r="O51" s="9" t="s">
        <v>121</v>
      </c>
      <c r="P51" s="9" t="s">
        <v>134</v>
      </c>
    </row>
    <row r="52" spans="1:16" x14ac:dyDescent="0.15">
      <c r="A52" s="9">
        <v>49</v>
      </c>
      <c r="B52" s="9" t="s">
        <v>32</v>
      </c>
      <c r="C52" s="1" t="s">
        <v>119</v>
      </c>
      <c r="D52" s="2" t="s">
        <v>135</v>
      </c>
      <c r="E52" s="9" t="str">
        <f t="shared" si="2"/>
        <v>104981,104982</v>
      </c>
      <c r="F52" s="9" t="str">
        <f t="shared" si="3"/>
        <v>104901,104902,104903,104904,104905</v>
      </c>
      <c r="G52" s="9" t="str">
        <f t="shared" si="0"/>
        <v>104901,104902,104903,104904,104905,104906,104907,104908,104909,104910</v>
      </c>
      <c r="H52" s="9">
        <v>17</v>
      </c>
      <c r="I52" s="9">
        <v>10</v>
      </c>
      <c r="J52" s="9" t="str">
        <f t="shared" ca="1" si="4"/>
        <v>126.5209387,47.7181175</v>
      </c>
      <c r="K52" s="9">
        <f t="shared" si="1"/>
        <v>49</v>
      </c>
      <c r="L52" s="9">
        <v>10</v>
      </c>
      <c r="M52" s="9">
        <v>5</v>
      </c>
      <c r="N52" s="9">
        <v>1</v>
      </c>
      <c r="O52" s="9" t="s">
        <v>121</v>
      </c>
      <c r="P52" s="9" t="s">
        <v>136</v>
      </c>
    </row>
    <row r="53" spans="1:16" x14ac:dyDescent="0.15">
      <c r="A53" s="9">
        <v>50</v>
      </c>
      <c r="B53" s="9" t="s">
        <v>32</v>
      </c>
      <c r="C53" s="1" t="s">
        <v>137</v>
      </c>
      <c r="D53" s="2" t="s">
        <v>138</v>
      </c>
      <c r="E53" s="9" t="str">
        <f t="shared" si="2"/>
        <v>105081,105082</v>
      </c>
      <c r="F53" s="9" t="str">
        <f t="shared" si="3"/>
        <v>105001,105002,105003,105004,105005</v>
      </c>
      <c r="G53" s="9" t="str">
        <f t="shared" si="0"/>
        <v>105001,105002,105003,105004,105005,105006,105007,105008,105009,105010</v>
      </c>
      <c r="H53" s="9">
        <v>17</v>
      </c>
      <c r="I53" s="9">
        <v>10</v>
      </c>
      <c r="J53" s="9" t="str">
        <f t="shared" ca="1" si="4"/>
        <v>126.7561,45.7305</v>
      </c>
      <c r="K53" s="9">
        <f t="shared" si="1"/>
        <v>50</v>
      </c>
      <c r="L53" s="9">
        <v>10</v>
      </c>
      <c r="M53" s="9">
        <v>5</v>
      </c>
      <c r="N53" s="9">
        <v>2</v>
      </c>
      <c r="O53" s="9" t="s">
        <v>139</v>
      </c>
      <c r="P53" s="9" t="s">
        <v>140</v>
      </c>
    </row>
    <row r="54" spans="1:16" x14ac:dyDescent="0.15">
      <c r="A54" s="9">
        <v>51</v>
      </c>
      <c r="B54" s="9" t="s">
        <v>32</v>
      </c>
      <c r="C54" s="1" t="s">
        <v>137</v>
      </c>
      <c r="D54" s="2" t="s">
        <v>141</v>
      </c>
      <c r="E54" s="9" t="str">
        <f t="shared" si="2"/>
        <v>105181,105182</v>
      </c>
      <c r="F54" s="9" t="str">
        <f t="shared" si="3"/>
        <v>105101,105102,105103,105104</v>
      </c>
      <c r="G54" s="9" t="str">
        <f t="shared" si="0"/>
        <v>105101,105102,105103,105104,105105,105106,105107,105108,105109,105110</v>
      </c>
      <c r="H54" s="9">
        <v>17</v>
      </c>
      <c r="I54" s="9">
        <v>10</v>
      </c>
      <c r="J54" s="9" t="str">
        <f t="shared" ca="1" si="4"/>
        <v>86.5872999,33.1622083</v>
      </c>
      <c r="K54" s="9">
        <f t="shared" si="1"/>
        <v>51</v>
      </c>
      <c r="L54" s="9">
        <v>10</v>
      </c>
      <c r="M54" s="9">
        <v>4</v>
      </c>
      <c r="N54" s="9">
        <v>3</v>
      </c>
      <c r="O54" s="9" t="s">
        <v>139</v>
      </c>
      <c r="P54" s="9" t="s">
        <v>142</v>
      </c>
    </row>
    <row r="55" spans="1:16" x14ac:dyDescent="0.15">
      <c r="A55" s="9">
        <v>52</v>
      </c>
      <c r="B55" s="9" t="s">
        <v>32</v>
      </c>
      <c r="C55" s="1" t="s">
        <v>137</v>
      </c>
      <c r="D55" s="2" t="s">
        <v>143</v>
      </c>
      <c r="E55" s="9" t="str">
        <f t="shared" si="2"/>
        <v>105281,105282</v>
      </c>
      <c r="F55" s="9" t="str">
        <f t="shared" si="3"/>
        <v>105201,105202,105203,105204,105205</v>
      </c>
      <c r="G55" s="9" t="str">
        <f t="shared" si="0"/>
        <v>105201,105202,105203,105204,105205,105206,105207,105208,105209,105210</v>
      </c>
      <c r="H55" s="9">
        <v>17</v>
      </c>
      <c r="I55" s="9">
        <v>10</v>
      </c>
      <c r="J55" s="9" t="str">
        <f t="shared" ca="1" si="4"/>
        <v>119.245676,41.1460798</v>
      </c>
      <c r="K55" s="9">
        <f t="shared" si="1"/>
        <v>52</v>
      </c>
      <c r="L55" s="9">
        <v>10</v>
      </c>
      <c r="M55" s="9">
        <v>5</v>
      </c>
      <c r="N55" s="9">
        <v>4</v>
      </c>
      <c r="O55" s="9" t="s">
        <v>139</v>
      </c>
      <c r="P55" s="9" t="s">
        <v>144</v>
      </c>
    </row>
    <row r="56" spans="1:16" x14ac:dyDescent="0.15">
      <c r="A56" s="9">
        <v>53</v>
      </c>
      <c r="B56" s="9" t="s">
        <v>32</v>
      </c>
      <c r="C56" s="1" t="s">
        <v>137</v>
      </c>
      <c r="D56" s="2" t="s">
        <v>145</v>
      </c>
      <c r="E56" s="9" t="str">
        <f t="shared" si="2"/>
        <v>105381,105382</v>
      </c>
      <c r="F56" s="9" t="str">
        <f t="shared" si="3"/>
        <v>105301,105302,105303,105304,105305</v>
      </c>
      <c r="G56" s="9" t="str">
        <f t="shared" si="0"/>
        <v>105301,105302,105303,105304,105305,105306,105307,105308,105309,105310</v>
      </c>
      <c r="H56" s="9">
        <v>17</v>
      </c>
      <c r="I56" s="9">
        <v>10</v>
      </c>
      <c r="J56" s="9" t="str">
        <f t="shared" ca="1" si="4"/>
        <v>104.4364592,38.1098889</v>
      </c>
      <c r="K56" s="9">
        <f t="shared" si="1"/>
        <v>53</v>
      </c>
      <c r="L56" s="9">
        <v>10</v>
      </c>
      <c r="M56" s="9">
        <v>5</v>
      </c>
      <c r="N56" s="9">
        <v>5</v>
      </c>
      <c r="O56" s="9" t="s">
        <v>139</v>
      </c>
      <c r="P56" s="9" t="s">
        <v>146</v>
      </c>
    </row>
    <row r="57" spans="1:16" x14ac:dyDescent="0.15">
      <c r="A57" s="9">
        <v>54</v>
      </c>
      <c r="B57" s="9" t="s">
        <v>32</v>
      </c>
      <c r="C57" s="1" t="s">
        <v>137</v>
      </c>
      <c r="D57" s="2" t="s">
        <v>147</v>
      </c>
      <c r="E57" s="9" t="str">
        <f t="shared" si="2"/>
        <v>105481,105482</v>
      </c>
      <c r="F57" s="9" t="str">
        <f t="shared" si="3"/>
        <v>105401,105402,105403,105404</v>
      </c>
      <c r="G57" s="9" t="str">
        <f t="shared" si="0"/>
        <v>105401,105402,105403,105404,105405,105406,105407,105408,105409,105410</v>
      </c>
      <c r="H57" s="9">
        <v>17</v>
      </c>
      <c r="I57" s="9">
        <v>10</v>
      </c>
      <c r="J57" s="9" t="str">
        <f t="shared" ca="1" si="4"/>
        <v>78.9836301,27.9580915</v>
      </c>
      <c r="K57" s="9">
        <f t="shared" si="1"/>
        <v>54</v>
      </c>
      <c r="L57" s="9">
        <v>10</v>
      </c>
      <c r="M57" s="9">
        <v>4</v>
      </c>
      <c r="N57" s="9">
        <v>6</v>
      </c>
      <c r="O57" s="9" t="s">
        <v>139</v>
      </c>
      <c r="P57" s="9" t="s">
        <v>148</v>
      </c>
    </row>
    <row r="58" spans="1:16" x14ac:dyDescent="0.15">
      <c r="A58" s="9">
        <v>55</v>
      </c>
      <c r="B58" s="9" t="s">
        <v>32</v>
      </c>
      <c r="C58" s="1" t="s">
        <v>137</v>
      </c>
      <c r="D58" s="2" t="s">
        <v>149</v>
      </c>
      <c r="E58" s="9" t="str">
        <f t="shared" si="2"/>
        <v>105581,105582</v>
      </c>
      <c r="F58" s="9" t="str">
        <f t="shared" si="3"/>
        <v>105501,105502,105503,105504,105505</v>
      </c>
      <c r="G58" s="9" t="str">
        <f t="shared" si="0"/>
        <v>105501,105502,105503,105504,105505,105506,105507,105508,105509,105510</v>
      </c>
      <c r="H58" s="9">
        <v>17</v>
      </c>
      <c r="I58" s="9">
        <v>10</v>
      </c>
      <c r="J58" s="9" t="str">
        <f t="shared" ca="1" si="4"/>
        <v>112.3359433,41.8875306</v>
      </c>
      <c r="K58" s="9">
        <f t="shared" si="1"/>
        <v>55</v>
      </c>
      <c r="L58" s="9">
        <v>10</v>
      </c>
      <c r="M58" s="9">
        <v>5</v>
      </c>
      <c r="N58" s="9">
        <v>1</v>
      </c>
      <c r="O58" s="9" t="s">
        <v>139</v>
      </c>
      <c r="P58" s="9" t="s">
        <v>150</v>
      </c>
    </row>
    <row r="59" spans="1:16" x14ac:dyDescent="0.15">
      <c r="A59" s="9">
        <v>56</v>
      </c>
      <c r="B59" s="9" t="s">
        <v>32</v>
      </c>
      <c r="C59" s="1" t="s">
        <v>137</v>
      </c>
      <c r="D59" s="2" t="s">
        <v>151</v>
      </c>
      <c r="E59" s="9" t="str">
        <f t="shared" si="2"/>
        <v>105681,105682</v>
      </c>
      <c r="F59" s="9" t="str">
        <f t="shared" si="3"/>
        <v>105601,105602,105603,105604,105605</v>
      </c>
      <c r="G59" s="9" t="str">
        <f t="shared" si="0"/>
        <v>105601,105602,105603,105604,105605,105606,105607,105608,105609,105610</v>
      </c>
      <c r="H59" s="9">
        <v>17</v>
      </c>
      <c r="I59" s="9">
        <v>10</v>
      </c>
      <c r="J59" s="9" t="str">
        <f t="shared" ca="1" si="4"/>
        <v>90.5454233,33.7292927</v>
      </c>
      <c r="K59" s="9">
        <f t="shared" si="1"/>
        <v>56</v>
      </c>
      <c r="L59" s="9">
        <v>10</v>
      </c>
      <c r="M59" s="9">
        <v>5</v>
      </c>
      <c r="N59" s="9">
        <v>2</v>
      </c>
      <c r="O59" s="9" t="s">
        <v>139</v>
      </c>
      <c r="P59" s="9" t="s">
        <v>152</v>
      </c>
    </row>
    <row r="60" spans="1:16" x14ac:dyDescent="0.15">
      <c r="A60" s="9">
        <v>57</v>
      </c>
      <c r="B60" s="9" t="s">
        <v>32</v>
      </c>
      <c r="C60" s="1" t="s">
        <v>137</v>
      </c>
      <c r="D60" s="2" t="s">
        <v>153</v>
      </c>
      <c r="E60" s="9" t="str">
        <f t="shared" si="2"/>
        <v>105781,105782</v>
      </c>
      <c r="F60" s="9" t="str">
        <f t="shared" si="3"/>
        <v>105701,105702,105703,105704,105705</v>
      </c>
      <c r="G60" s="9" t="str">
        <f t="shared" si="0"/>
        <v>105701,105702,105703,105704,105705,105706,105707,105708,105709,105710</v>
      </c>
      <c r="H60" s="9">
        <v>17</v>
      </c>
      <c r="I60" s="9">
        <v>10</v>
      </c>
      <c r="J60" s="9" t="str">
        <f t="shared" ca="1" si="4"/>
        <v>92.8067604,33.2502165</v>
      </c>
      <c r="K60" s="9">
        <f t="shared" si="1"/>
        <v>57</v>
      </c>
      <c r="L60" s="9">
        <v>10</v>
      </c>
      <c r="M60" s="9">
        <v>5</v>
      </c>
      <c r="N60" s="9">
        <v>3</v>
      </c>
      <c r="O60" s="9" t="s">
        <v>139</v>
      </c>
      <c r="P60" s="9" t="s">
        <v>154</v>
      </c>
    </row>
    <row r="61" spans="1:16" x14ac:dyDescent="0.15">
      <c r="A61" s="9">
        <v>58</v>
      </c>
      <c r="B61" s="9" t="s">
        <v>32</v>
      </c>
      <c r="C61" s="1" t="s">
        <v>137</v>
      </c>
      <c r="D61" s="2" t="s">
        <v>155</v>
      </c>
      <c r="E61" s="9" t="str">
        <f t="shared" si="2"/>
        <v>105881,105882</v>
      </c>
      <c r="F61" s="9" t="str">
        <f t="shared" si="3"/>
        <v>105801,105802,105803,105804,105805</v>
      </c>
      <c r="G61" s="9" t="str">
        <f t="shared" si="0"/>
        <v>105801,105802,105803,105804,105805,105806,105807,105808,105809,105810</v>
      </c>
      <c r="H61" s="9">
        <v>17</v>
      </c>
      <c r="I61" s="9">
        <v>10</v>
      </c>
      <c r="J61" s="9" t="str">
        <f t="shared" ca="1" si="4"/>
        <v>79.1369434,27.5154375</v>
      </c>
      <c r="K61" s="9">
        <f t="shared" si="1"/>
        <v>58</v>
      </c>
      <c r="L61" s="9">
        <v>10</v>
      </c>
      <c r="M61" s="9">
        <v>5</v>
      </c>
      <c r="N61" s="9">
        <v>4</v>
      </c>
      <c r="O61" s="9" t="s">
        <v>139</v>
      </c>
      <c r="P61" s="9" t="s">
        <v>156</v>
      </c>
    </row>
    <row r="62" spans="1:16" x14ac:dyDescent="0.15">
      <c r="A62" s="9">
        <v>59</v>
      </c>
      <c r="B62" s="9" t="s">
        <v>32</v>
      </c>
      <c r="C62" s="1" t="s">
        <v>137</v>
      </c>
      <c r="D62" s="2" t="s">
        <v>157</v>
      </c>
      <c r="E62" s="9" t="str">
        <f t="shared" si="2"/>
        <v>105981,105982</v>
      </c>
      <c r="F62" s="9" t="str">
        <f t="shared" si="3"/>
        <v>105901,105902,105903,105904,105905</v>
      </c>
      <c r="G62" s="9" t="str">
        <f t="shared" si="0"/>
        <v>105901,105902,105903,105904,105905,105906,105907,105908,105909,105910</v>
      </c>
      <c r="H62" s="9">
        <v>17</v>
      </c>
      <c r="I62" s="9">
        <v>10</v>
      </c>
      <c r="J62" s="9" t="str">
        <f t="shared" ca="1" si="4"/>
        <v>103.3022259,35.6256003</v>
      </c>
      <c r="K62" s="9">
        <f t="shared" si="1"/>
        <v>59</v>
      </c>
      <c r="L62" s="9">
        <v>10</v>
      </c>
      <c r="M62" s="9">
        <v>5</v>
      </c>
      <c r="N62" s="9">
        <v>5</v>
      </c>
      <c r="O62" s="9" t="s">
        <v>139</v>
      </c>
      <c r="P62" s="9" t="s">
        <v>158</v>
      </c>
    </row>
    <row r="63" spans="1:16" x14ac:dyDescent="0.15">
      <c r="A63" s="9">
        <v>60</v>
      </c>
      <c r="B63" s="9" t="s">
        <v>32</v>
      </c>
      <c r="C63" s="1" t="s">
        <v>137</v>
      </c>
      <c r="D63" s="2" t="s">
        <v>159</v>
      </c>
      <c r="E63" s="9" t="str">
        <f t="shared" si="2"/>
        <v>106081,106082</v>
      </c>
      <c r="F63" s="9" t="str">
        <f t="shared" si="3"/>
        <v>106001,106002,106003,106004,106005</v>
      </c>
      <c r="G63" s="9" t="str">
        <f t="shared" si="0"/>
        <v>106001,106002,106003,106004,106005,106006,106007,106008,106009,106010</v>
      </c>
      <c r="H63" s="9">
        <v>17</v>
      </c>
      <c r="I63" s="9">
        <v>10</v>
      </c>
      <c r="J63" s="9" t="str">
        <f t="shared" ca="1" si="4"/>
        <v>100.9304127,38.9908614</v>
      </c>
      <c r="K63" s="9">
        <f t="shared" si="1"/>
        <v>60</v>
      </c>
      <c r="L63" s="9">
        <v>10</v>
      </c>
      <c r="M63" s="9">
        <v>5</v>
      </c>
      <c r="N63" s="9">
        <v>6</v>
      </c>
      <c r="O63" s="9" t="s">
        <v>139</v>
      </c>
      <c r="P63" s="9" t="s">
        <v>160</v>
      </c>
    </row>
    <row r="64" spans="1:16" x14ac:dyDescent="0.15">
      <c r="A64" s="9">
        <v>61</v>
      </c>
      <c r="B64" s="9" t="s">
        <v>32</v>
      </c>
      <c r="C64" s="1" t="s">
        <v>137</v>
      </c>
      <c r="D64" s="2" t="s">
        <v>161</v>
      </c>
      <c r="E64" s="9" t="str">
        <f t="shared" si="2"/>
        <v>106181,106182</v>
      </c>
      <c r="F64" s="9" t="str">
        <f t="shared" si="3"/>
        <v>106101,106102,106103,106104,106105,106106</v>
      </c>
      <c r="G64" s="9" t="str">
        <f t="shared" si="0"/>
        <v>106101,106102,106103,106104,106105,106106,106107,106108,106109,106110</v>
      </c>
      <c r="H64" s="9">
        <v>17</v>
      </c>
      <c r="I64" s="9">
        <v>10</v>
      </c>
      <c r="J64" s="9" t="str">
        <f t="shared" ca="1" si="4"/>
        <v>101.4404046,37.5489206</v>
      </c>
      <c r="K64" s="9">
        <f t="shared" si="1"/>
        <v>61</v>
      </c>
      <c r="L64" s="9">
        <v>10</v>
      </c>
      <c r="M64" s="9">
        <v>6</v>
      </c>
      <c r="N64" s="9">
        <v>1</v>
      </c>
      <c r="O64" s="9" t="s">
        <v>139</v>
      </c>
      <c r="P64" s="9" t="s">
        <v>162</v>
      </c>
    </row>
    <row r="65" spans="1:16" x14ac:dyDescent="0.15">
      <c r="A65" s="9">
        <v>62</v>
      </c>
      <c r="B65" s="9" t="s">
        <v>32</v>
      </c>
      <c r="C65" s="1" t="s">
        <v>137</v>
      </c>
      <c r="D65" s="2" t="s">
        <v>163</v>
      </c>
      <c r="E65" s="9" t="str">
        <f t="shared" si="2"/>
        <v>106281,106282</v>
      </c>
      <c r="F65" s="9" t="str">
        <f t="shared" si="3"/>
        <v>106201,106202,106203,106204,106205</v>
      </c>
      <c r="G65" s="9" t="str">
        <f t="shared" si="0"/>
        <v>106201,106202,106203,106204,106205,106206,106207,106208,106209,106210</v>
      </c>
      <c r="H65" s="9">
        <v>17</v>
      </c>
      <c r="I65" s="9">
        <v>10</v>
      </c>
      <c r="J65" s="9" t="str">
        <f t="shared" ca="1" si="4"/>
        <v>124.6685067,50.0563053</v>
      </c>
      <c r="K65" s="9">
        <f t="shared" si="1"/>
        <v>62</v>
      </c>
      <c r="L65" s="9">
        <v>10</v>
      </c>
      <c r="M65" s="9">
        <v>5</v>
      </c>
      <c r="N65" s="9">
        <v>2</v>
      </c>
      <c r="O65" s="9" t="s">
        <v>139</v>
      </c>
      <c r="P65" s="9" t="s">
        <v>164</v>
      </c>
    </row>
    <row r="66" spans="1:16" x14ac:dyDescent="0.15">
      <c r="A66" s="9">
        <v>63</v>
      </c>
      <c r="B66" s="9" t="s">
        <v>32</v>
      </c>
      <c r="C66" s="1" t="s">
        <v>165</v>
      </c>
      <c r="D66" s="2" t="s">
        <v>166</v>
      </c>
      <c r="E66" s="9" t="str">
        <f t="shared" si="2"/>
        <v>106381,106382</v>
      </c>
      <c r="F66" s="9" t="str">
        <f t="shared" si="3"/>
        <v>106301,106302,106303,106304,106305</v>
      </c>
      <c r="G66" s="9" t="str">
        <f t="shared" si="0"/>
        <v>106301,106302,106303,106304,106305,106306,106307,106308,106309,106310</v>
      </c>
      <c r="H66" s="9">
        <v>17</v>
      </c>
      <c r="I66" s="9">
        <v>10</v>
      </c>
      <c r="J66" s="9" t="str">
        <f t="shared" ca="1" si="4"/>
        <v>118.8111214,32.0526934</v>
      </c>
      <c r="K66" s="9">
        <f t="shared" si="1"/>
        <v>63</v>
      </c>
      <c r="L66" s="9">
        <v>10</v>
      </c>
      <c r="M66" s="9">
        <v>5</v>
      </c>
      <c r="N66" s="9">
        <v>3</v>
      </c>
      <c r="O66" s="9" t="s">
        <v>167</v>
      </c>
      <c r="P66" s="9" t="s">
        <v>168</v>
      </c>
    </row>
    <row r="67" spans="1:16" x14ac:dyDescent="0.15">
      <c r="A67" s="9">
        <v>64</v>
      </c>
      <c r="B67" s="9" t="s">
        <v>32</v>
      </c>
      <c r="C67" s="1" t="s">
        <v>165</v>
      </c>
      <c r="D67" s="2" t="s">
        <v>169</v>
      </c>
      <c r="E67" s="9" t="str">
        <f t="shared" si="2"/>
        <v>106481,106482</v>
      </c>
      <c r="F67" s="9" t="str">
        <f t="shared" si="3"/>
        <v>106401,106402,106403,106404,106405</v>
      </c>
      <c r="G67" s="9" t="str">
        <f t="shared" si="0"/>
        <v>106401,106402,106403,106404,106405,106406,106407,106408,106409,106410</v>
      </c>
      <c r="H67" s="9">
        <v>17</v>
      </c>
      <c r="I67" s="9">
        <v>10</v>
      </c>
      <c r="J67" s="9" t="str">
        <f t="shared" ca="1" si="4"/>
        <v>120.2296412,31.51644</v>
      </c>
      <c r="K67" s="9">
        <f t="shared" si="1"/>
        <v>64</v>
      </c>
      <c r="L67" s="9">
        <v>10</v>
      </c>
      <c r="M67" s="9">
        <v>5</v>
      </c>
      <c r="N67" s="9">
        <v>4</v>
      </c>
      <c r="O67" s="9" t="s">
        <v>167</v>
      </c>
      <c r="P67" s="9" t="s">
        <v>170</v>
      </c>
    </row>
    <row r="68" spans="1:16" x14ac:dyDescent="0.15">
      <c r="A68" s="9">
        <v>65</v>
      </c>
      <c r="B68" s="9" t="s">
        <v>32</v>
      </c>
      <c r="C68" s="1" t="s">
        <v>165</v>
      </c>
      <c r="D68" s="2" t="s">
        <v>171</v>
      </c>
      <c r="E68" s="9" t="str">
        <f t="shared" si="2"/>
        <v>106581,106582</v>
      </c>
      <c r="F68" s="9" t="str">
        <f t="shared" si="3"/>
        <v>106501,106502,106503,106504,106505</v>
      </c>
      <c r="G68" s="9" t="str">
        <f t="shared" ref="G68:G131" si="5">100000+A68*100+1&amp;","&amp;100000+A68*100+2&amp;","&amp;100000+A68*100+3&amp;","&amp;100000+A68*100+4&amp;","&amp;100000+A68*100+5&amp;","&amp;100000+A68*100+6&amp;","&amp;100000+A68*100+7&amp;","&amp;100000+A68*100+8&amp;","&amp;100000+A68*100+9&amp;","&amp;100000+A68*100+10</f>
        <v>106501,106502,106503,106504,106505,106506,106507,106508,106509,106510</v>
      </c>
      <c r="H68" s="9">
        <v>17</v>
      </c>
      <c r="I68" s="9">
        <v>10</v>
      </c>
      <c r="J68" s="9" t="str">
        <f t="shared" ca="1" si="4"/>
        <v>117.1747765,34.2597144</v>
      </c>
      <c r="K68" s="9">
        <f t="shared" ref="K68:K131" si="6">A68</f>
        <v>65</v>
      </c>
      <c r="L68" s="9">
        <v>10</v>
      </c>
      <c r="M68" s="9">
        <v>5</v>
      </c>
      <c r="N68" s="9">
        <v>5</v>
      </c>
      <c r="O68" s="9" t="s">
        <v>167</v>
      </c>
      <c r="P68" s="9" t="s">
        <v>172</v>
      </c>
    </row>
    <row r="69" spans="1:16" x14ac:dyDescent="0.15">
      <c r="A69" s="9">
        <v>66</v>
      </c>
      <c r="B69" s="9" t="s">
        <v>32</v>
      </c>
      <c r="C69" s="1" t="s">
        <v>165</v>
      </c>
      <c r="D69" s="2" t="s">
        <v>173</v>
      </c>
      <c r="E69" s="9" t="str">
        <f t="shared" ref="E69:E132" si="7">100081+A69*100&amp;","&amp;100082+A69*100</f>
        <v>106681,106682</v>
      </c>
      <c r="F69" s="9" t="str">
        <f t="shared" ref="F69:F132" si="8">100001+A69*100&amp;","&amp;100002+A69*100&amp;","&amp;100003+A69*100&amp;IF(M69&lt;4,"",","&amp;100004+A69*100)&amp;IF(M69&lt;5,"",","&amp;100005+A69*100)&amp;IF(M69&lt;6,"",","&amp;100006+A69*100)</f>
        <v>106601,106602,106603,106604,106605</v>
      </c>
      <c r="G69" s="9" t="str">
        <f t="shared" si="5"/>
        <v>106601,106602,106603,106604,106605,106606,106607,106608,106609,106610</v>
      </c>
      <c r="H69" s="9">
        <v>17</v>
      </c>
      <c r="I69" s="9">
        <v>10</v>
      </c>
      <c r="J69" s="9" t="str">
        <f t="shared" ref="J69:J132" ca="1" si="9">INDIRECT("scenicspot!"&amp;ADDRESS(3+10*K69,16))</f>
        <v>119.8227208,31.6388497</v>
      </c>
      <c r="K69" s="9">
        <f t="shared" si="6"/>
        <v>66</v>
      </c>
      <c r="L69" s="9">
        <v>10</v>
      </c>
      <c r="M69" s="9">
        <v>5</v>
      </c>
      <c r="N69" s="9">
        <v>6</v>
      </c>
      <c r="O69" s="9" t="s">
        <v>167</v>
      </c>
      <c r="P69" s="9" t="s">
        <v>174</v>
      </c>
    </row>
    <row r="70" spans="1:16" x14ac:dyDescent="0.15">
      <c r="A70" s="9">
        <v>67</v>
      </c>
      <c r="B70" s="9" t="s">
        <v>32</v>
      </c>
      <c r="C70" s="1" t="s">
        <v>165</v>
      </c>
      <c r="D70" s="2" t="s">
        <v>175</v>
      </c>
      <c r="E70" s="9" t="str">
        <f t="shared" si="7"/>
        <v>106781,106782</v>
      </c>
      <c r="F70" s="9" t="str">
        <f t="shared" si="8"/>
        <v>106701,106702,106703,106704,106705</v>
      </c>
      <c r="G70" s="9" t="str">
        <f t="shared" si="5"/>
        <v>106701,106702,106703,106704,106705,106706,106707,106708,106709,106710</v>
      </c>
      <c r="H70" s="9">
        <v>17</v>
      </c>
      <c r="I70" s="9">
        <v>10</v>
      </c>
      <c r="J70" s="9" t="str">
        <f t="shared" ca="1" si="9"/>
        <v>120.6954362,31.2914414</v>
      </c>
      <c r="K70" s="9">
        <f t="shared" si="6"/>
        <v>67</v>
      </c>
      <c r="L70" s="9">
        <v>10</v>
      </c>
      <c r="M70" s="9">
        <v>5</v>
      </c>
      <c r="N70" s="9">
        <v>1</v>
      </c>
      <c r="O70" s="9" t="s">
        <v>167</v>
      </c>
      <c r="P70" s="9" t="s">
        <v>176</v>
      </c>
    </row>
    <row r="71" spans="1:16" x14ac:dyDescent="0.15">
      <c r="A71" s="9">
        <v>68</v>
      </c>
      <c r="B71" s="9" t="s">
        <v>32</v>
      </c>
      <c r="C71" s="1" t="s">
        <v>165</v>
      </c>
      <c r="D71" s="2" t="s">
        <v>177</v>
      </c>
      <c r="E71" s="9" t="str">
        <f t="shared" si="7"/>
        <v>106881,106882</v>
      </c>
      <c r="F71" s="9" t="str">
        <f t="shared" si="8"/>
        <v>106801,106802,106803,106804,106805</v>
      </c>
      <c r="G71" s="9" t="str">
        <f t="shared" si="5"/>
        <v>106801,106802,106803,106804,106805,106806,106807,106808,106809,106810</v>
      </c>
      <c r="H71" s="9">
        <v>17</v>
      </c>
      <c r="I71" s="9">
        <v>10</v>
      </c>
      <c r="J71" s="9" t="str">
        <f t="shared" ca="1" si="9"/>
        <v>120.8845988,32.0076597</v>
      </c>
      <c r="K71" s="9">
        <f t="shared" si="6"/>
        <v>68</v>
      </c>
      <c r="L71" s="9">
        <v>10</v>
      </c>
      <c r="M71" s="9">
        <v>5</v>
      </c>
      <c r="N71" s="9">
        <v>2</v>
      </c>
      <c r="O71" s="9" t="s">
        <v>167</v>
      </c>
      <c r="P71" s="9" t="s">
        <v>178</v>
      </c>
    </row>
    <row r="72" spans="1:16" x14ac:dyDescent="0.15">
      <c r="A72" s="9">
        <v>69</v>
      </c>
      <c r="B72" s="9" t="s">
        <v>32</v>
      </c>
      <c r="C72" s="1" t="s">
        <v>165</v>
      </c>
      <c r="D72" s="2" t="s">
        <v>179</v>
      </c>
      <c r="E72" s="9" t="str">
        <f t="shared" si="7"/>
        <v>106981,106982</v>
      </c>
      <c r="F72" s="9" t="str">
        <f t="shared" si="8"/>
        <v>106901,106902,106903,106904,106905</v>
      </c>
      <c r="G72" s="9" t="str">
        <f t="shared" si="5"/>
        <v>106901,106902,106903,106904,106905,106906,106907,106908,106909,106910</v>
      </c>
      <c r="H72" s="9">
        <v>17</v>
      </c>
      <c r="I72" s="9">
        <v>10</v>
      </c>
      <c r="J72" s="9" t="str">
        <f t="shared" ca="1" si="9"/>
        <v>119.3400329,34.6789099</v>
      </c>
      <c r="K72" s="9">
        <f t="shared" si="6"/>
        <v>69</v>
      </c>
      <c r="L72" s="9">
        <v>10</v>
      </c>
      <c r="M72" s="9">
        <v>5</v>
      </c>
      <c r="N72" s="9">
        <v>3</v>
      </c>
      <c r="O72" s="9" t="s">
        <v>167</v>
      </c>
      <c r="P72" s="9" t="s">
        <v>180</v>
      </c>
    </row>
    <row r="73" spans="1:16" x14ac:dyDescent="0.15">
      <c r="A73" s="9">
        <v>70</v>
      </c>
      <c r="B73" s="9" t="s">
        <v>32</v>
      </c>
      <c r="C73" s="1" t="s">
        <v>165</v>
      </c>
      <c r="D73" s="2" t="s">
        <v>181</v>
      </c>
      <c r="E73" s="9" t="str">
        <f t="shared" si="7"/>
        <v>107081,107082</v>
      </c>
      <c r="F73" s="9" t="str">
        <f t="shared" si="8"/>
        <v>107001,107002,107003,107004,107005</v>
      </c>
      <c r="G73" s="9" t="str">
        <f t="shared" si="5"/>
        <v>107001,107002,107003,107004,107005,107006,107007,107008,107009,107010</v>
      </c>
      <c r="H73" s="9">
        <v>17</v>
      </c>
      <c r="I73" s="9">
        <v>10</v>
      </c>
      <c r="J73" s="9" t="str">
        <f t="shared" ca="1" si="9"/>
        <v>118.9982987,33.4385385</v>
      </c>
      <c r="K73" s="9">
        <f t="shared" si="6"/>
        <v>70</v>
      </c>
      <c r="L73" s="9">
        <v>10</v>
      </c>
      <c r="M73" s="9">
        <v>5</v>
      </c>
      <c r="N73" s="9">
        <v>4</v>
      </c>
      <c r="O73" s="9" t="s">
        <v>167</v>
      </c>
      <c r="P73" s="9" t="s">
        <v>182</v>
      </c>
    </row>
    <row r="74" spans="1:16" x14ac:dyDescent="0.15">
      <c r="A74" s="9">
        <v>71</v>
      </c>
      <c r="B74" s="9" t="s">
        <v>32</v>
      </c>
      <c r="C74" s="1" t="s">
        <v>165</v>
      </c>
      <c r="D74" s="2" t="s">
        <v>183</v>
      </c>
      <c r="E74" s="9" t="str">
        <f t="shared" si="7"/>
        <v>107181,107182</v>
      </c>
      <c r="F74" s="9" t="str">
        <f t="shared" si="8"/>
        <v>107101,107102,107103,107104,107105</v>
      </c>
      <c r="G74" s="9" t="str">
        <f t="shared" si="5"/>
        <v>107101,107102,107103,107104,107105,107106,107107,107108,107109,107110</v>
      </c>
      <c r="H74" s="9">
        <v>17</v>
      </c>
      <c r="I74" s="9">
        <v>10</v>
      </c>
      <c r="J74" s="9" t="str">
        <f t="shared" ca="1" si="9"/>
        <v>120.2073628,33.3434528</v>
      </c>
      <c r="K74" s="9">
        <f t="shared" si="6"/>
        <v>71</v>
      </c>
      <c r="L74" s="9">
        <v>10</v>
      </c>
      <c r="M74" s="9">
        <v>5</v>
      </c>
      <c r="N74" s="9">
        <v>5</v>
      </c>
      <c r="O74" s="9" t="s">
        <v>167</v>
      </c>
      <c r="P74" s="9" t="s">
        <v>184</v>
      </c>
    </row>
    <row r="75" spans="1:16" x14ac:dyDescent="0.15">
      <c r="A75" s="9">
        <v>72</v>
      </c>
      <c r="B75" s="9" t="s">
        <v>32</v>
      </c>
      <c r="C75" s="1" t="s">
        <v>165</v>
      </c>
      <c r="D75" s="2" t="s">
        <v>185</v>
      </c>
      <c r="E75" s="9" t="str">
        <f t="shared" si="7"/>
        <v>107281,107282</v>
      </c>
      <c r="F75" s="9" t="str">
        <f t="shared" si="8"/>
        <v>107201,107202,107203,107204,107205</v>
      </c>
      <c r="G75" s="9" t="str">
        <f t="shared" si="5"/>
        <v>107201,107202,107203,107204,107205,107206,107207,107208,107209,107210</v>
      </c>
      <c r="H75" s="9">
        <v>17</v>
      </c>
      <c r="I75" s="9">
        <v>10</v>
      </c>
      <c r="J75" s="9" t="str">
        <f t="shared" ca="1" si="9"/>
        <v>119.4537777,32.4059647</v>
      </c>
      <c r="K75" s="9">
        <f t="shared" si="6"/>
        <v>72</v>
      </c>
      <c r="L75" s="9">
        <v>10</v>
      </c>
      <c r="M75" s="9">
        <v>5</v>
      </c>
      <c r="N75" s="9">
        <v>6</v>
      </c>
      <c r="O75" s="9" t="s">
        <v>167</v>
      </c>
      <c r="P75" s="9" t="s">
        <v>186</v>
      </c>
    </row>
    <row r="76" spans="1:16" x14ac:dyDescent="0.15">
      <c r="A76" s="9">
        <v>73</v>
      </c>
      <c r="B76" s="9" t="s">
        <v>32</v>
      </c>
      <c r="C76" s="1" t="s">
        <v>165</v>
      </c>
      <c r="D76" s="2" t="s">
        <v>187</v>
      </c>
      <c r="E76" s="9" t="str">
        <f t="shared" si="7"/>
        <v>107381,107382</v>
      </c>
      <c r="F76" s="9" t="str">
        <f t="shared" si="8"/>
        <v>107301,107302,107303,107304,107305</v>
      </c>
      <c r="G76" s="9" t="str">
        <f t="shared" si="5"/>
        <v>107301,107302,107303,107304,107305,107306,107307,107308,107309,107310</v>
      </c>
      <c r="H76" s="9">
        <v>17</v>
      </c>
      <c r="I76" s="9">
        <v>10</v>
      </c>
      <c r="J76" s="9" t="str">
        <f t="shared" ca="1" si="9"/>
        <v>119.4048373,32.1745129</v>
      </c>
      <c r="K76" s="9">
        <f t="shared" si="6"/>
        <v>73</v>
      </c>
      <c r="L76" s="9">
        <v>10</v>
      </c>
      <c r="M76" s="9">
        <v>5</v>
      </c>
      <c r="N76" s="9">
        <v>1</v>
      </c>
      <c r="O76" s="9" t="s">
        <v>167</v>
      </c>
      <c r="P76" s="9" t="s">
        <v>188</v>
      </c>
    </row>
    <row r="77" spans="1:16" x14ac:dyDescent="0.15">
      <c r="A77" s="9">
        <v>74</v>
      </c>
      <c r="B77" s="9" t="s">
        <v>32</v>
      </c>
      <c r="C77" s="1" t="s">
        <v>165</v>
      </c>
      <c r="D77" s="2" t="s">
        <v>189</v>
      </c>
      <c r="E77" s="9" t="str">
        <f t="shared" si="7"/>
        <v>107481,107482</v>
      </c>
      <c r="F77" s="9" t="str">
        <f t="shared" si="8"/>
        <v>107401,107402,107403,107404,107405</v>
      </c>
      <c r="G77" s="9" t="str">
        <f t="shared" si="5"/>
        <v>107401,107402,107403,107404,107405,107406,107407,107408,107409,107410</v>
      </c>
      <c r="H77" s="9">
        <v>17</v>
      </c>
      <c r="I77" s="9">
        <v>10</v>
      </c>
      <c r="J77" s="9" t="str">
        <f t="shared" ca="1" si="9"/>
        <v>119.9740881,32.5774652</v>
      </c>
      <c r="K77" s="9">
        <f t="shared" si="6"/>
        <v>74</v>
      </c>
      <c r="L77" s="9">
        <v>10</v>
      </c>
      <c r="M77" s="9">
        <v>5</v>
      </c>
      <c r="N77" s="9">
        <v>2</v>
      </c>
      <c r="O77" s="9" t="s">
        <v>167</v>
      </c>
      <c r="P77" s="9" t="s">
        <v>190</v>
      </c>
    </row>
    <row r="78" spans="1:16" x14ac:dyDescent="0.15">
      <c r="A78" s="9">
        <v>75</v>
      </c>
      <c r="B78" s="9" t="s">
        <v>32</v>
      </c>
      <c r="C78" s="1" t="s">
        <v>165</v>
      </c>
      <c r="D78" s="2" t="s">
        <v>191</v>
      </c>
      <c r="E78" s="9" t="str">
        <f t="shared" si="7"/>
        <v>107581,107582</v>
      </c>
      <c r="F78" s="9" t="str">
        <f t="shared" si="8"/>
        <v>107501,107502,107503,107504,107505</v>
      </c>
      <c r="G78" s="9" t="str">
        <f t="shared" si="5"/>
        <v>107501,107502,107503,107504,107505,107506,107507,107508,107509,107510</v>
      </c>
      <c r="H78" s="9">
        <v>17</v>
      </c>
      <c r="I78" s="9">
        <v>10</v>
      </c>
      <c r="J78" s="9" t="str">
        <f t="shared" ca="1" si="9"/>
        <v>118.3027967,33.8318712</v>
      </c>
      <c r="K78" s="9">
        <f t="shared" si="6"/>
        <v>75</v>
      </c>
      <c r="L78" s="9">
        <v>10</v>
      </c>
      <c r="M78" s="9">
        <v>5</v>
      </c>
      <c r="N78" s="9">
        <v>3</v>
      </c>
      <c r="O78" s="9" t="s">
        <v>167</v>
      </c>
      <c r="P78" s="9" t="s">
        <v>192</v>
      </c>
    </row>
    <row r="79" spans="1:16" x14ac:dyDescent="0.15">
      <c r="A79" s="9">
        <v>76</v>
      </c>
      <c r="B79" s="9" t="s">
        <v>32</v>
      </c>
      <c r="C79" s="1" t="s">
        <v>193</v>
      </c>
      <c r="D79" s="2" t="s">
        <v>194</v>
      </c>
      <c r="E79" s="9" t="str">
        <f t="shared" si="7"/>
        <v>107681,107682</v>
      </c>
      <c r="F79" s="9" t="str">
        <f t="shared" si="8"/>
        <v>107601,107602,107603,107604,107605</v>
      </c>
      <c r="G79" s="9" t="str">
        <f t="shared" si="5"/>
        <v>107601,107602,107603,107604,107605,107606,107607,107608,107609,107610</v>
      </c>
      <c r="H79" s="9">
        <v>17</v>
      </c>
      <c r="I79" s="9">
        <v>10</v>
      </c>
      <c r="J79" s="9" t="str">
        <f t="shared" ca="1" si="9"/>
        <v>120.0232132,30.1980643</v>
      </c>
      <c r="K79" s="9">
        <f t="shared" si="6"/>
        <v>76</v>
      </c>
      <c r="L79" s="9">
        <v>10</v>
      </c>
      <c r="M79" s="9">
        <v>5</v>
      </c>
      <c r="N79" s="9">
        <v>4</v>
      </c>
      <c r="O79" s="9" t="s">
        <v>195</v>
      </c>
      <c r="P79" s="9" t="s">
        <v>196</v>
      </c>
    </row>
    <row r="80" spans="1:16" x14ac:dyDescent="0.15">
      <c r="A80" s="9">
        <v>77</v>
      </c>
      <c r="B80" s="9" t="s">
        <v>32</v>
      </c>
      <c r="C80" s="1" t="s">
        <v>193</v>
      </c>
      <c r="D80" s="2" t="s">
        <v>197</v>
      </c>
      <c r="E80" s="9" t="str">
        <f t="shared" si="7"/>
        <v>107781,107782</v>
      </c>
      <c r="F80" s="9" t="str">
        <f t="shared" si="8"/>
        <v>107701,107702,107703,107704</v>
      </c>
      <c r="G80" s="9" t="str">
        <f t="shared" si="5"/>
        <v>107701,107702,107703,107704,107705,107706,107707,107708,107709,107710</v>
      </c>
      <c r="H80" s="9">
        <v>17</v>
      </c>
      <c r="I80" s="9">
        <v>10</v>
      </c>
      <c r="J80" s="9" t="str">
        <f t="shared" ca="1" si="9"/>
        <v>121.321029,29.7629706</v>
      </c>
      <c r="K80" s="9">
        <f t="shared" si="6"/>
        <v>77</v>
      </c>
      <c r="L80" s="9">
        <v>10</v>
      </c>
      <c r="M80" s="9">
        <v>4</v>
      </c>
      <c r="N80" s="9">
        <v>5</v>
      </c>
      <c r="O80" s="9" t="s">
        <v>195</v>
      </c>
      <c r="P80" s="9" t="s">
        <v>198</v>
      </c>
    </row>
    <row r="81" spans="1:16" x14ac:dyDescent="0.15">
      <c r="A81" s="9">
        <v>78</v>
      </c>
      <c r="B81" s="9" t="s">
        <v>32</v>
      </c>
      <c r="C81" s="1" t="s">
        <v>193</v>
      </c>
      <c r="D81" s="2" t="s">
        <v>199</v>
      </c>
      <c r="E81" s="9" t="str">
        <f t="shared" si="7"/>
        <v>107881,107882</v>
      </c>
      <c r="F81" s="9" t="str">
        <f t="shared" si="8"/>
        <v>107801,107802,107803</v>
      </c>
      <c r="G81" s="9" t="str">
        <f t="shared" si="5"/>
        <v>107801,107802,107803,107804,107805,107806,107807,107808,107809,107810</v>
      </c>
      <c r="H81" s="9">
        <v>17</v>
      </c>
      <c r="I81" s="9">
        <v>10</v>
      </c>
      <c r="J81" s="9" t="str">
        <f t="shared" ca="1" si="9"/>
        <v>120.9444451,28.2002503</v>
      </c>
      <c r="K81" s="9">
        <f t="shared" si="6"/>
        <v>78</v>
      </c>
      <c r="L81" s="9">
        <v>10</v>
      </c>
      <c r="M81" s="9">
        <v>3</v>
      </c>
      <c r="N81" s="9">
        <v>6</v>
      </c>
      <c r="O81" s="9" t="s">
        <v>195</v>
      </c>
      <c r="P81" s="9" t="s">
        <v>200</v>
      </c>
    </row>
    <row r="82" spans="1:16" x14ac:dyDescent="0.15">
      <c r="A82" s="9">
        <v>79</v>
      </c>
      <c r="B82" s="9" t="s">
        <v>32</v>
      </c>
      <c r="C82" s="1" t="s">
        <v>193</v>
      </c>
      <c r="D82" s="2" t="s">
        <v>201</v>
      </c>
      <c r="E82" s="9" t="str">
        <f t="shared" si="7"/>
        <v>107981,107982</v>
      </c>
      <c r="F82" s="9" t="str">
        <f t="shared" si="8"/>
        <v>107901,107902,107903,107904</v>
      </c>
      <c r="G82" s="9" t="str">
        <f t="shared" si="5"/>
        <v>107901,107902,107903,107904,107905,107906,107907,107908,107909,107910</v>
      </c>
      <c r="H82" s="9">
        <v>17</v>
      </c>
      <c r="I82" s="9">
        <v>10</v>
      </c>
      <c r="J82" s="9" t="str">
        <f t="shared" ca="1" si="9"/>
        <v>120.5196039,29.9121113</v>
      </c>
      <c r="K82" s="9">
        <f t="shared" si="6"/>
        <v>79</v>
      </c>
      <c r="L82" s="9">
        <v>10</v>
      </c>
      <c r="M82" s="9">
        <v>4</v>
      </c>
      <c r="N82" s="9">
        <v>1</v>
      </c>
      <c r="O82" s="9" t="s">
        <v>195</v>
      </c>
      <c r="P82" s="9" t="s">
        <v>202</v>
      </c>
    </row>
    <row r="83" spans="1:16" x14ac:dyDescent="0.15">
      <c r="A83" s="9">
        <v>80</v>
      </c>
      <c r="B83" s="9" t="s">
        <v>32</v>
      </c>
      <c r="C83" s="1" t="s">
        <v>193</v>
      </c>
      <c r="D83" s="2" t="s">
        <v>203</v>
      </c>
      <c r="E83" s="9" t="str">
        <f t="shared" si="7"/>
        <v>108081,108082</v>
      </c>
      <c r="F83" s="9" t="str">
        <f t="shared" si="8"/>
        <v>108001,108002,108003</v>
      </c>
      <c r="G83" s="9" t="str">
        <f t="shared" si="5"/>
        <v>108001,108002,108003,108004,108005,108006,108007,108008,108009,108010</v>
      </c>
      <c r="H83" s="9">
        <v>17</v>
      </c>
      <c r="I83" s="9">
        <v>10</v>
      </c>
      <c r="J83" s="9" t="str">
        <f t="shared" ca="1" si="9"/>
        <v>120.1346917,30.7677027</v>
      </c>
      <c r="K83" s="9">
        <f t="shared" si="6"/>
        <v>80</v>
      </c>
      <c r="L83" s="9">
        <v>10</v>
      </c>
      <c r="M83" s="9">
        <v>3</v>
      </c>
      <c r="N83" s="9">
        <v>2</v>
      </c>
      <c r="O83" s="9" t="s">
        <v>195</v>
      </c>
      <c r="P83" s="9" t="s">
        <v>204</v>
      </c>
    </row>
    <row r="84" spans="1:16" x14ac:dyDescent="0.15">
      <c r="A84" s="9">
        <v>81</v>
      </c>
      <c r="B84" s="9" t="s">
        <v>32</v>
      </c>
      <c r="C84" s="1" t="s">
        <v>193</v>
      </c>
      <c r="D84" s="2" t="s">
        <v>205</v>
      </c>
      <c r="E84" s="9" t="str">
        <f t="shared" si="7"/>
        <v>108181,108182</v>
      </c>
      <c r="F84" s="9" t="str">
        <f t="shared" si="8"/>
        <v>108101,108102,108103,108104</v>
      </c>
      <c r="G84" s="9" t="str">
        <f t="shared" si="5"/>
        <v>108101,108102,108103,108104,108105,108106,108107,108108,108109,108110</v>
      </c>
      <c r="H84" s="9">
        <v>17</v>
      </c>
      <c r="I84" s="9">
        <v>10</v>
      </c>
      <c r="J84" s="9" t="str">
        <f t="shared" ca="1" si="9"/>
        <v>120.793093,30.6654858</v>
      </c>
      <c r="K84" s="9">
        <f t="shared" si="6"/>
        <v>81</v>
      </c>
      <c r="L84" s="9">
        <v>10</v>
      </c>
      <c r="M84" s="9">
        <v>4</v>
      </c>
      <c r="N84" s="9">
        <v>3</v>
      </c>
      <c r="O84" s="9" t="s">
        <v>195</v>
      </c>
      <c r="P84" s="9" t="s">
        <v>206</v>
      </c>
    </row>
    <row r="85" spans="1:16" x14ac:dyDescent="0.15">
      <c r="A85" s="9">
        <v>82</v>
      </c>
      <c r="B85" s="9" t="s">
        <v>32</v>
      </c>
      <c r="C85" s="1" t="s">
        <v>193</v>
      </c>
      <c r="D85" s="2" t="s">
        <v>207</v>
      </c>
      <c r="E85" s="9" t="str">
        <f t="shared" si="7"/>
        <v>108281,108282</v>
      </c>
      <c r="F85" s="9" t="str">
        <f t="shared" si="8"/>
        <v>108201,108202,108203,108204</v>
      </c>
      <c r="G85" s="9" t="str">
        <f t="shared" si="5"/>
        <v>108201,108202,108203,108204,108205,108206,108207,108208,108209,108210</v>
      </c>
      <c r="H85" s="9">
        <v>17</v>
      </c>
      <c r="I85" s="9">
        <v>10</v>
      </c>
      <c r="J85" s="9" t="str">
        <f t="shared" ca="1" si="9"/>
        <v>119.9639064,29.1222941</v>
      </c>
      <c r="K85" s="9">
        <f t="shared" si="6"/>
        <v>82</v>
      </c>
      <c r="L85" s="9">
        <v>10</v>
      </c>
      <c r="M85" s="9">
        <v>4</v>
      </c>
      <c r="N85" s="9">
        <v>4</v>
      </c>
      <c r="O85" s="9" t="s">
        <v>195</v>
      </c>
      <c r="P85" s="9" t="s">
        <v>208</v>
      </c>
    </row>
    <row r="86" spans="1:16" x14ac:dyDescent="0.15">
      <c r="A86" s="9">
        <v>83</v>
      </c>
      <c r="B86" s="9" t="s">
        <v>32</v>
      </c>
      <c r="C86" s="1" t="s">
        <v>193</v>
      </c>
      <c r="D86" s="2" t="s">
        <v>209</v>
      </c>
      <c r="E86" s="9" t="str">
        <f t="shared" si="7"/>
        <v>108381,108382</v>
      </c>
      <c r="F86" s="9" t="str">
        <f t="shared" si="8"/>
        <v>108301,108302,108303,108304</v>
      </c>
      <c r="G86" s="9" t="str">
        <f t="shared" si="5"/>
        <v>108301,108302,108303,108304,108305,108306,108307,108308,108309,108310</v>
      </c>
      <c r="H86" s="9">
        <v>17</v>
      </c>
      <c r="I86" s="9">
        <v>10</v>
      </c>
      <c r="J86" s="9" t="str">
        <f t="shared" ca="1" si="9"/>
        <v>118.7865722,28.632693</v>
      </c>
      <c r="K86" s="9">
        <f t="shared" si="6"/>
        <v>83</v>
      </c>
      <c r="L86" s="9">
        <v>10</v>
      </c>
      <c r="M86" s="9">
        <v>4</v>
      </c>
      <c r="N86" s="9">
        <v>5</v>
      </c>
      <c r="O86" s="9" t="s">
        <v>195</v>
      </c>
      <c r="P86" s="9" t="s">
        <v>210</v>
      </c>
    </row>
    <row r="87" spans="1:16" x14ac:dyDescent="0.15">
      <c r="A87" s="9">
        <v>84</v>
      </c>
      <c r="B87" s="9" t="s">
        <v>32</v>
      </c>
      <c r="C87" s="1" t="s">
        <v>193</v>
      </c>
      <c r="D87" s="2" t="s">
        <v>211</v>
      </c>
      <c r="E87" s="9" t="str">
        <f t="shared" si="7"/>
        <v>108481,108482</v>
      </c>
      <c r="F87" s="9" t="str">
        <f t="shared" si="8"/>
        <v>108401,108402,108403,108404</v>
      </c>
      <c r="G87" s="9" t="str">
        <f t="shared" si="5"/>
        <v>108401,108402,108403,108404,108405,108406,108407,108408,108409,108410</v>
      </c>
      <c r="H87" s="9">
        <v>17</v>
      </c>
      <c r="I87" s="9">
        <v>10</v>
      </c>
      <c r="J87" s="9" t="str">
        <f t="shared" ca="1" si="9"/>
        <v>120.8910654,28.9337123</v>
      </c>
      <c r="K87" s="9">
        <f t="shared" si="6"/>
        <v>84</v>
      </c>
      <c r="L87" s="9">
        <v>10</v>
      </c>
      <c r="M87" s="9">
        <v>4</v>
      </c>
      <c r="N87" s="9">
        <v>6</v>
      </c>
      <c r="O87" s="9" t="s">
        <v>195</v>
      </c>
      <c r="P87" s="9" t="s">
        <v>190</v>
      </c>
    </row>
    <row r="88" spans="1:16" x14ac:dyDescent="0.15">
      <c r="A88" s="9">
        <v>85</v>
      </c>
      <c r="B88" s="9" t="s">
        <v>32</v>
      </c>
      <c r="C88" s="1" t="s">
        <v>193</v>
      </c>
      <c r="D88" s="2" t="s">
        <v>212</v>
      </c>
      <c r="E88" s="9" t="str">
        <f t="shared" si="7"/>
        <v>108581,108582</v>
      </c>
      <c r="F88" s="9" t="str">
        <f t="shared" si="8"/>
        <v>108501,108502,108503,108504,108505</v>
      </c>
      <c r="G88" s="9" t="str">
        <f t="shared" si="5"/>
        <v>108501,108502,108503,108504,108505,108506,108507,108508,108509,108510</v>
      </c>
      <c r="H88" s="9">
        <v>17</v>
      </c>
      <c r="I88" s="9">
        <v>10</v>
      </c>
      <c r="J88" s="9" t="str">
        <f t="shared" ca="1" si="9"/>
        <v>119.4789572,28.3436461</v>
      </c>
      <c r="K88" s="9">
        <f t="shared" si="6"/>
        <v>85</v>
      </c>
      <c r="L88" s="9">
        <v>10</v>
      </c>
      <c r="M88" s="9">
        <v>5</v>
      </c>
      <c r="N88" s="9">
        <v>1</v>
      </c>
      <c r="O88" s="9" t="s">
        <v>195</v>
      </c>
      <c r="P88" s="9" t="s">
        <v>213</v>
      </c>
    </row>
    <row r="89" spans="1:16" x14ac:dyDescent="0.15">
      <c r="A89" s="9">
        <v>86</v>
      </c>
      <c r="B89" s="9" t="s">
        <v>32</v>
      </c>
      <c r="C89" s="1" t="s">
        <v>193</v>
      </c>
      <c r="D89" s="2" t="s">
        <v>214</v>
      </c>
      <c r="E89" s="9" t="str">
        <f t="shared" si="7"/>
        <v>108681,108682</v>
      </c>
      <c r="F89" s="9" t="str">
        <f t="shared" si="8"/>
        <v>108601,108602,108603,108604</v>
      </c>
      <c r="G89" s="9" t="str">
        <f t="shared" si="5"/>
        <v>108601,108602,108603,108604,108605,108606,108607,108608,108609,108610</v>
      </c>
      <c r="H89" s="9">
        <v>17</v>
      </c>
      <c r="I89" s="9">
        <v>10</v>
      </c>
      <c r="J89" s="9" t="str">
        <f t="shared" ca="1" si="9"/>
        <v>122.521527,30.3623812</v>
      </c>
      <c r="K89" s="9">
        <f t="shared" si="6"/>
        <v>86</v>
      </c>
      <c r="L89" s="9">
        <v>10</v>
      </c>
      <c r="M89" s="9">
        <v>4</v>
      </c>
      <c r="N89" s="9">
        <v>2</v>
      </c>
      <c r="O89" s="9" t="s">
        <v>195</v>
      </c>
      <c r="P89" s="9" t="s">
        <v>215</v>
      </c>
    </row>
    <row r="90" spans="1:16" x14ac:dyDescent="0.15">
      <c r="A90" s="9">
        <v>87</v>
      </c>
      <c r="B90" s="9" t="s">
        <v>32</v>
      </c>
      <c r="C90" s="1" t="s">
        <v>216</v>
      </c>
      <c r="D90" s="2" t="s">
        <v>217</v>
      </c>
      <c r="E90" s="9" t="str">
        <f t="shared" si="7"/>
        <v>108781,108782</v>
      </c>
      <c r="F90" s="9" t="str">
        <f t="shared" si="8"/>
        <v>108701,108702,108703,108704,108705</v>
      </c>
      <c r="G90" s="9" t="str">
        <f t="shared" si="5"/>
        <v>108701,108702,108703,108704,108705,108706,108707,108708,108709,108710</v>
      </c>
      <c r="H90" s="9">
        <v>17</v>
      </c>
      <c r="I90" s="9">
        <v>10</v>
      </c>
      <c r="J90" s="9" t="str">
        <f t="shared" ca="1" si="9"/>
        <v>117.3439729,31.8172166</v>
      </c>
      <c r="K90" s="9">
        <f t="shared" si="6"/>
        <v>87</v>
      </c>
      <c r="L90" s="9">
        <v>10</v>
      </c>
      <c r="M90" s="9">
        <v>5</v>
      </c>
      <c r="N90" s="9">
        <v>3</v>
      </c>
      <c r="O90" s="9" t="s">
        <v>218</v>
      </c>
      <c r="P90" s="9" t="s">
        <v>219</v>
      </c>
    </row>
    <row r="91" spans="1:16" x14ac:dyDescent="0.15">
      <c r="A91" s="9">
        <v>88</v>
      </c>
      <c r="B91" s="9" t="s">
        <v>32</v>
      </c>
      <c r="C91" s="1" t="s">
        <v>216</v>
      </c>
      <c r="D91" s="2" t="s">
        <v>220</v>
      </c>
      <c r="E91" s="9" t="str">
        <f t="shared" si="7"/>
        <v>108881,108882</v>
      </c>
      <c r="F91" s="9" t="str">
        <f t="shared" si="8"/>
        <v>108801,108802,108803,108804,108805</v>
      </c>
      <c r="G91" s="9" t="str">
        <f t="shared" si="5"/>
        <v>108801,108802,108803,108804,108805,108806,108807,108808,108809,108810</v>
      </c>
      <c r="H91" s="9">
        <v>17</v>
      </c>
      <c r="I91" s="9">
        <v>10</v>
      </c>
      <c r="J91" s="9" t="str">
        <f t="shared" ca="1" si="9"/>
        <v>118.3456389,31.2270334</v>
      </c>
      <c r="K91" s="9">
        <f t="shared" si="6"/>
        <v>88</v>
      </c>
      <c r="L91" s="9">
        <v>10</v>
      </c>
      <c r="M91" s="9">
        <v>5</v>
      </c>
      <c r="N91" s="9">
        <v>4</v>
      </c>
      <c r="O91" s="9" t="s">
        <v>218</v>
      </c>
      <c r="P91" s="9" t="s">
        <v>221</v>
      </c>
    </row>
    <row r="92" spans="1:16" x14ac:dyDescent="0.15">
      <c r="A92" s="9">
        <v>89</v>
      </c>
      <c r="B92" s="9" t="s">
        <v>32</v>
      </c>
      <c r="C92" s="1" t="s">
        <v>216</v>
      </c>
      <c r="D92" s="2" t="s">
        <v>222</v>
      </c>
      <c r="E92" s="9" t="str">
        <f t="shared" si="7"/>
        <v>108981,108982</v>
      </c>
      <c r="F92" s="9" t="str">
        <f t="shared" si="8"/>
        <v>108901,108902,108903,108904,108905</v>
      </c>
      <c r="G92" s="9" t="str">
        <f t="shared" si="5"/>
        <v>108901,108902,108903,108904,108905,108906,108907,108908,108909,108910</v>
      </c>
      <c r="H92" s="9">
        <v>17</v>
      </c>
      <c r="I92" s="9">
        <v>10</v>
      </c>
      <c r="J92" s="9" t="str">
        <f t="shared" ca="1" si="9"/>
        <v>117.2584706,32.9165097</v>
      </c>
      <c r="K92" s="9">
        <f t="shared" si="6"/>
        <v>89</v>
      </c>
      <c r="L92" s="9">
        <v>10</v>
      </c>
      <c r="M92" s="9">
        <v>5</v>
      </c>
      <c r="N92" s="9">
        <v>5</v>
      </c>
      <c r="O92" s="9" t="s">
        <v>218</v>
      </c>
      <c r="P92" s="9" t="s">
        <v>223</v>
      </c>
    </row>
    <row r="93" spans="1:16" x14ac:dyDescent="0.15">
      <c r="A93" s="9">
        <v>90</v>
      </c>
      <c r="B93" s="9" t="s">
        <v>32</v>
      </c>
      <c r="C93" s="1" t="s">
        <v>216</v>
      </c>
      <c r="D93" s="2" t="s">
        <v>224</v>
      </c>
      <c r="E93" s="9" t="str">
        <f t="shared" si="7"/>
        <v>109081,109082</v>
      </c>
      <c r="F93" s="9" t="str">
        <f t="shared" si="8"/>
        <v>109001,109002,109003,109004,109005</v>
      </c>
      <c r="G93" s="9" t="str">
        <f t="shared" si="5"/>
        <v>109001,109002,109003,109004,109005,109006,109007,109008,109009,109010</v>
      </c>
      <c r="H93" s="9">
        <v>17</v>
      </c>
      <c r="I93" s="9">
        <v>10</v>
      </c>
      <c r="J93" s="9" t="str">
        <f t="shared" ca="1" si="9"/>
        <v>116.939347,32.634471</v>
      </c>
      <c r="K93" s="9">
        <f t="shared" si="6"/>
        <v>90</v>
      </c>
      <c r="L93" s="9">
        <v>10</v>
      </c>
      <c r="M93" s="9">
        <v>5</v>
      </c>
      <c r="N93" s="9">
        <v>6</v>
      </c>
      <c r="O93" s="9" t="s">
        <v>218</v>
      </c>
      <c r="P93" s="9" t="s">
        <v>225</v>
      </c>
    </row>
    <row r="94" spans="1:16" x14ac:dyDescent="0.15">
      <c r="A94" s="9">
        <v>91</v>
      </c>
      <c r="B94" s="9" t="s">
        <v>32</v>
      </c>
      <c r="C94" s="1" t="s">
        <v>216</v>
      </c>
      <c r="D94" s="2" t="s">
        <v>226</v>
      </c>
      <c r="E94" s="9" t="str">
        <f t="shared" si="7"/>
        <v>109181,109182</v>
      </c>
      <c r="F94" s="9" t="str">
        <f t="shared" si="8"/>
        <v>109101,109102,109103,109104,109105</v>
      </c>
      <c r="G94" s="9" t="str">
        <f t="shared" si="5"/>
        <v>109101,109102,109103,109104,109105,109106,109107,109108,109109,109110</v>
      </c>
      <c r="H94" s="9">
        <v>17</v>
      </c>
      <c r="I94" s="9">
        <v>10</v>
      </c>
      <c r="J94" s="9" t="str">
        <f t="shared" ca="1" si="9"/>
        <v>118.5399021,31.6671929</v>
      </c>
      <c r="K94" s="9">
        <f t="shared" si="6"/>
        <v>91</v>
      </c>
      <c r="L94" s="9">
        <v>10</v>
      </c>
      <c r="M94" s="9">
        <v>5</v>
      </c>
      <c r="N94" s="9">
        <v>1</v>
      </c>
      <c r="O94" s="9" t="s">
        <v>218</v>
      </c>
      <c r="P94" s="9" t="s">
        <v>227</v>
      </c>
    </row>
    <row r="95" spans="1:16" x14ac:dyDescent="0.15">
      <c r="A95" s="9">
        <v>92</v>
      </c>
      <c r="B95" s="9" t="s">
        <v>32</v>
      </c>
      <c r="C95" s="1" t="s">
        <v>216</v>
      </c>
      <c r="D95" s="2" t="s">
        <v>228</v>
      </c>
      <c r="E95" s="9" t="str">
        <f t="shared" si="7"/>
        <v>109281,109282</v>
      </c>
      <c r="F95" s="9" t="str">
        <f t="shared" si="8"/>
        <v>109201,109202,109203,109204,109205</v>
      </c>
      <c r="G95" s="9" t="str">
        <f t="shared" si="5"/>
        <v>109201,109202,109203,109204,109205,109206,109207,109208,109209,109210</v>
      </c>
      <c r="H95" s="9">
        <v>17</v>
      </c>
      <c r="I95" s="9">
        <v>10</v>
      </c>
      <c r="J95" s="9" t="str">
        <f t="shared" ca="1" si="9"/>
        <v>116.797562,33.8482737</v>
      </c>
      <c r="K95" s="9">
        <f t="shared" si="6"/>
        <v>92</v>
      </c>
      <c r="L95" s="9">
        <v>10</v>
      </c>
      <c r="M95" s="9">
        <v>5</v>
      </c>
      <c r="N95" s="9">
        <v>2</v>
      </c>
      <c r="O95" s="9" t="s">
        <v>218</v>
      </c>
      <c r="P95" s="9" t="s">
        <v>229</v>
      </c>
    </row>
    <row r="96" spans="1:16" x14ac:dyDescent="0.15">
      <c r="A96" s="9">
        <v>93</v>
      </c>
      <c r="B96" s="9" t="s">
        <v>32</v>
      </c>
      <c r="C96" s="1" t="s">
        <v>216</v>
      </c>
      <c r="D96" s="2" t="s">
        <v>230</v>
      </c>
      <c r="E96" s="9" t="str">
        <f t="shared" si="7"/>
        <v>109381,109382</v>
      </c>
      <c r="F96" s="9" t="str">
        <f t="shared" si="8"/>
        <v>109301,109302,109303,109304,109305</v>
      </c>
      <c r="G96" s="9" t="str">
        <f t="shared" si="5"/>
        <v>109301,109302,109303,109304,109305,109306,109307,109308,109309,109310</v>
      </c>
      <c r="H96" s="9">
        <v>17</v>
      </c>
      <c r="I96" s="9">
        <v>10</v>
      </c>
      <c r="J96" s="9" t="str">
        <f t="shared" ca="1" si="9"/>
        <v>118.5711787,31.0366395</v>
      </c>
      <c r="K96" s="9">
        <f t="shared" si="6"/>
        <v>93</v>
      </c>
      <c r="L96" s="9">
        <v>10</v>
      </c>
      <c r="M96" s="9">
        <v>5</v>
      </c>
      <c r="N96" s="9">
        <v>3</v>
      </c>
      <c r="O96" s="9" t="s">
        <v>218</v>
      </c>
      <c r="P96" s="9" t="s">
        <v>231</v>
      </c>
    </row>
    <row r="97" spans="1:16" x14ac:dyDescent="0.15">
      <c r="A97" s="9">
        <v>94</v>
      </c>
      <c r="B97" s="9" t="s">
        <v>32</v>
      </c>
      <c r="C97" s="1" t="s">
        <v>216</v>
      </c>
      <c r="D97" s="2" t="s">
        <v>232</v>
      </c>
      <c r="E97" s="9" t="str">
        <f t="shared" si="7"/>
        <v>109481,109482</v>
      </c>
      <c r="F97" s="9" t="str">
        <f t="shared" si="8"/>
        <v>109401,109402,109403,109404,109405</v>
      </c>
      <c r="G97" s="9" t="str">
        <f t="shared" si="5"/>
        <v>109401,109402,109403,109404,109405,109406,109407,109408,109409,109410</v>
      </c>
      <c r="H97" s="9">
        <v>17</v>
      </c>
      <c r="I97" s="9">
        <v>10</v>
      </c>
      <c r="J97" s="9" t="str">
        <f t="shared" ca="1" si="9"/>
        <v>116.5593838,30.5717121</v>
      </c>
      <c r="K97" s="9">
        <f t="shared" si="6"/>
        <v>94</v>
      </c>
      <c r="L97" s="9">
        <v>10</v>
      </c>
      <c r="M97" s="9">
        <v>5</v>
      </c>
      <c r="N97" s="9">
        <v>4</v>
      </c>
      <c r="O97" s="9" t="s">
        <v>218</v>
      </c>
      <c r="P97" s="9" t="s">
        <v>233</v>
      </c>
    </row>
    <row r="98" spans="1:16" x14ac:dyDescent="0.15">
      <c r="A98" s="9">
        <v>95</v>
      </c>
      <c r="B98" s="9" t="s">
        <v>32</v>
      </c>
      <c r="C98" s="1" t="s">
        <v>216</v>
      </c>
      <c r="D98" s="2" t="s">
        <v>234</v>
      </c>
      <c r="E98" s="9" t="str">
        <f t="shared" si="7"/>
        <v>109581,109582</v>
      </c>
      <c r="F98" s="9" t="str">
        <f t="shared" si="8"/>
        <v>109501,109502,109503,109504,109505</v>
      </c>
      <c r="G98" s="9" t="str">
        <f t="shared" si="5"/>
        <v>109501,109502,109503,109504,109505,109506,109507,109508,109509,109510</v>
      </c>
      <c r="H98" s="9">
        <v>17</v>
      </c>
      <c r="I98" s="9">
        <v>10</v>
      </c>
      <c r="J98" s="9" t="str">
        <f t="shared" ca="1" si="9"/>
        <v>118.0825386,30.013528</v>
      </c>
      <c r="K98" s="9">
        <f t="shared" si="6"/>
        <v>95</v>
      </c>
      <c r="L98" s="9">
        <v>10</v>
      </c>
      <c r="M98" s="9">
        <v>5</v>
      </c>
      <c r="N98" s="9">
        <v>5</v>
      </c>
      <c r="O98" s="9" t="s">
        <v>218</v>
      </c>
      <c r="P98" s="9" t="s">
        <v>235</v>
      </c>
    </row>
    <row r="99" spans="1:16" x14ac:dyDescent="0.15">
      <c r="A99" s="9">
        <v>96</v>
      </c>
      <c r="B99" s="9" t="s">
        <v>32</v>
      </c>
      <c r="C99" s="1" t="s">
        <v>216</v>
      </c>
      <c r="D99" s="2" t="s">
        <v>236</v>
      </c>
      <c r="E99" s="9" t="str">
        <f t="shared" si="7"/>
        <v>109681,109682</v>
      </c>
      <c r="F99" s="9" t="str">
        <f t="shared" si="8"/>
        <v>109601,109602,109603,109604,109605</v>
      </c>
      <c r="G99" s="9" t="str">
        <f t="shared" si="5"/>
        <v>109601,109602,109603,109604,109605,109606,109607,109608,109609,109610</v>
      </c>
      <c r="H99" s="9">
        <v>17</v>
      </c>
      <c r="I99" s="9">
        <v>10</v>
      </c>
      <c r="J99" s="9" t="str">
        <f t="shared" ca="1" si="9"/>
        <v>116.0317746,32.8252788</v>
      </c>
      <c r="K99" s="9">
        <f t="shared" si="6"/>
        <v>96</v>
      </c>
      <c r="L99" s="9">
        <v>10</v>
      </c>
      <c r="M99" s="9">
        <v>5</v>
      </c>
      <c r="N99" s="9">
        <v>6</v>
      </c>
      <c r="O99" s="9" t="s">
        <v>218</v>
      </c>
      <c r="P99" s="9" t="s">
        <v>237</v>
      </c>
    </row>
    <row r="100" spans="1:16" x14ac:dyDescent="0.15">
      <c r="A100" s="9">
        <v>97</v>
      </c>
      <c r="B100" s="9" t="s">
        <v>32</v>
      </c>
      <c r="C100" s="1" t="s">
        <v>216</v>
      </c>
      <c r="D100" s="2" t="s">
        <v>238</v>
      </c>
      <c r="E100" s="9" t="str">
        <f t="shared" si="7"/>
        <v>109781,109782</v>
      </c>
      <c r="F100" s="9" t="str">
        <f t="shared" si="8"/>
        <v>109701,109702,109703,109704,109705</v>
      </c>
      <c r="G100" s="9" t="str">
        <f t="shared" si="5"/>
        <v>109701,109702,109703,109704,109705,109706,109707,109708,109709,109710</v>
      </c>
      <c r="H100" s="9">
        <v>17</v>
      </c>
      <c r="I100" s="9">
        <v>10</v>
      </c>
      <c r="J100" s="9" t="str">
        <f t="shared" ca="1" si="9"/>
        <v>117.156269,33.9522209</v>
      </c>
      <c r="K100" s="9">
        <f t="shared" si="6"/>
        <v>97</v>
      </c>
      <c r="L100" s="9">
        <v>10</v>
      </c>
      <c r="M100" s="9">
        <v>5</v>
      </c>
      <c r="N100" s="9">
        <v>1</v>
      </c>
      <c r="O100" s="9" t="s">
        <v>218</v>
      </c>
      <c r="P100" s="9" t="s">
        <v>176</v>
      </c>
    </row>
    <row r="101" spans="1:16" x14ac:dyDescent="0.15">
      <c r="A101" s="9">
        <v>98</v>
      </c>
      <c r="B101" s="9" t="s">
        <v>32</v>
      </c>
      <c r="C101" s="1" t="s">
        <v>216</v>
      </c>
      <c r="D101" s="2" t="s">
        <v>239</v>
      </c>
      <c r="E101" s="9" t="str">
        <f t="shared" si="7"/>
        <v>109881,109882</v>
      </c>
      <c r="F101" s="9" t="str">
        <f t="shared" si="8"/>
        <v>109801,109802,109803,109804,109805</v>
      </c>
      <c r="G101" s="9" t="str">
        <f t="shared" si="5"/>
        <v>109801,109802,109803,109804,109805,109806,109807,109808,109809,109810</v>
      </c>
      <c r="H101" s="9">
        <v>17</v>
      </c>
      <c r="I101" s="9">
        <v>10</v>
      </c>
      <c r="J101" s="9" t="str">
        <f t="shared" ca="1" si="9"/>
        <v>118.0391749,32.5568406</v>
      </c>
      <c r="K101" s="9">
        <f t="shared" si="6"/>
        <v>98</v>
      </c>
      <c r="L101" s="9">
        <v>10</v>
      </c>
      <c r="M101" s="9">
        <v>5</v>
      </c>
      <c r="N101" s="9">
        <v>2</v>
      </c>
      <c r="O101" s="9" t="s">
        <v>218</v>
      </c>
      <c r="P101" s="9" t="s">
        <v>240</v>
      </c>
    </row>
    <row r="102" spans="1:16" x14ac:dyDescent="0.15">
      <c r="A102" s="9">
        <v>99</v>
      </c>
      <c r="B102" s="9" t="s">
        <v>32</v>
      </c>
      <c r="C102" s="1" t="s">
        <v>216</v>
      </c>
      <c r="D102" s="2" t="s">
        <v>241</v>
      </c>
      <c r="E102" s="9" t="str">
        <f t="shared" si="7"/>
        <v>109981,109982</v>
      </c>
      <c r="F102" s="9" t="str">
        <f t="shared" si="8"/>
        <v>109901,109902,109903,109904,109905</v>
      </c>
      <c r="G102" s="9" t="str">
        <f t="shared" si="5"/>
        <v>109901,109902,109903,109904,109905,109906,109907,109908,109909,109910</v>
      </c>
      <c r="H102" s="9">
        <v>17</v>
      </c>
      <c r="I102" s="9">
        <v>10</v>
      </c>
      <c r="J102" s="9" t="str">
        <f t="shared" ca="1" si="9"/>
        <v>116.3335961,31.4305795</v>
      </c>
      <c r="K102" s="9">
        <f t="shared" si="6"/>
        <v>99</v>
      </c>
      <c r="L102" s="9">
        <v>10</v>
      </c>
      <c r="M102" s="9">
        <v>5</v>
      </c>
      <c r="N102" s="9">
        <v>3</v>
      </c>
      <c r="O102" s="9" t="s">
        <v>218</v>
      </c>
      <c r="P102" s="9" t="s">
        <v>242</v>
      </c>
    </row>
    <row r="103" spans="1:16" x14ac:dyDescent="0.15">
      <c r="A103" s="9">
        <v>100</v>
      </c>
      <c r="B103" s="9" t="s">
        <v>32</v>
      </c>
      <c r="C103" s="1" t="s">
        <v>216</v>
      </c>
      <c r="D103" s="2" t="s">
        <v>243</v>
      </c>
      <c r="E103" s="9" t="str">
        <f t="shared" si="7"/>
        <v>110081,110082</v>
      </c>
      <c r="F103" s="9" t="str">
        <f t="shared" si="8"/>
        <v>110001,110002,110003,110004,110005</v>
      </c>
      <c r="G103" s="9" t="str">
        <f t="shared" si="5"/>
        <v>110001,110002,110003,110004,110005,110006,110007,110008,110009,110010</v>
      </c>
      <c r="H103" s="9">
        <v>17</v>
      </c>
      <c r="I103" s="9">
        <v>10</v>
      </c>
      <c r="J103" s="9" t="str">
        <f t="shared" ca="1" si="9"/>
        <v>118.6421168,30.4187131</v>
      </c>
      <c r="K103" s="9">
        <f t="shared" si="6"/>
        <v>100</v>
      </c>
      <c r="L103" s="9">
        <v>10</v>
      </c>
      <c r="M103" s="9">
        <v>5</v>
      </c>
      <c r="N103" s="9">
        <v>4</v>
      </c>
      <c r="O103" s="9" t="s">
        <v>218</v>
      </c>
      <c r="P103" s="9" t="s">
        <v>244</v>
      </c>
    </row>
    <row r="104" spans="1:16" x14ac:dyDescent="0.15">
      <c r="A104" s="9">
        <v>101</v>
      </c>
      <c r="B104" s="9" t="s">
        <v>32</v>
      </c>
      <c r="C104" s="1" t="s">
        <v>216</v>
      </c>
      <c r="D104" s="2" t="s">
        <v>245</v>
      </c>
      <c r="E104" s="9" t="str">
        <f t="shared" si="7"/>
        <v>110181,110182</v>
      </c>
      <c r="F104" s="9" t="str">
        <f t="shared" si="8"/>
        <v>110101,110102,110103,110104,110105</v>
      </c>
      <c r="G104" s="9" t="str">
        <f t="shared" si="5"/>
        <v>110101,110102,110103,110104,110105,110106,110107,110108,110109,110110</v>
      </c>
      <c r="H104" s="9">
        <v>17</v>
      </c>
      <c r="I104" s="9">
        <v>10</v>
      </c>
      <c r="J104" s="9" t="str">
        <f t="shared" ca="1" si="9"/>
        <v>117.6456159,30.4734008</v>
      </c>
      <c r="K104" s="9">
        <f t="shared" si="6"/>
        <v>101</v>
      </c>
      <c r="L104" s="9">
        <v>10</v>
      </c>
      <c r="M104" s="9">
        <v>5</v>
      </c>
      <c r="N104" s="9">
        <v>5</v>
      </c>
      <c r="O104" s="9" t="s">
        <v>218</v>
      </c>
      <c r="P104" s="9" t="s">
        <v>246</v>
      </c>
    </row>
    <row r="105" spans="1:16" x14ac:dyDescent="0.15">
      <c r="A105" s="9">
        <v>102</v>
      </c>
      <c r="B105" s="9" t="s">
        <v>32</v>
      </c>
      <c r="C105" s="1" t="s">
        <v>216</v>
      </c>
      <c r="D105" s="2" t="s">
        <v>247</v>
      </c>
      <c r="E105" s="9" t="str">
        <f t="shared" si="7"/>
        <v>110281,110282</v>
      </c>
      <c r="F105" s="9" t="str">
        <f t="shared" si="8"/>
        <v>110201,110202,110203,110204,110205</v>
      </c>
      <c r="G105" s="9" t="str">
        <f t="shared" si="5"/>
        <v>110201,110202,110203,110204,110205,110206,110207,110208,110209,110210</v>
      </c>
      <c r="H105" s="9">
        <v>17</v>
      </c>
      <c r="I105" s="9">
        <v>10</v>
      </c>
      <c r="J105" s="9" t="str">
        <f t="shared" ca="1" si="9"/>
        <v>115.7775858,33.8859671</v>
      </c>
      <c r="K105" s="9">
        <f t="shared" si="6"/>
        <v>102</v>
      </c>
      <c r="L105" s="9">
        <v>10</v>
      </c>
      <c r="M105" s="9">
        <v>5</v>
      </c>
      <c r="N105" s="9">
        <v>6</v>
      </c>
      <c r="O105" s="9" t="s">
        <v>218</v>
      </c>
      <c r="P105" s="9" t="s">
        <v>248</v>
      </c>
    </row>
    <row r="106" spans="1:16" x14ac:dyDescent="0.15">
      <c r="A106" s="9">
        <v>103</v>
      </c>
      <c r="B106" s="9" t="s">
        <v>32</v>
      </c>
      <c r="C106" s="1" t="s">
        <v>249</v>
      </c>
      <c r="D106" s="2" t="s">
        <v>250</v>
      </c>
      <c r="E106" s="9" t="str">
        <f t="shared" si="7"/>
        <v>110381,110382</v>
      </c>
      <c r="F106" s="9" t="str">
        <f t="shared" si="8"/>
        <v>110301,110302,110303,110304,110305</v>
      </c>
      <c r="G106" s="9" t="str">
        <f t="shared" si="5"/>
        <v>110301,110302,110303,110304,110305,110306,110307,110308,110309,110310</v>
      </c>
      <c r="H106" s="9">
        <v>17</v>
      </c>
      <c r="I106" s="9">
        <v>10</v>
      </c>
      <c r="J106" s="9" t="str">
        <f t="shared" ca="1" si="9"/>
        <v>119.3683219,26.0285485</v>
      </c>
      <c r="K106" s="9">
        <f t="shared" si="6"/>
        <v>103</v>
      </c>
      <c r="L106" s="9">
        <v>10</v>
      </c>
      <c r="M106" s="9">
        <v>5</v>
      </c>
      <c r="N106" s="9">
        <v>1</v>
      </c>
      <c r="O106" s="9" t="s">
        <v>251</v>
      </c>
      <c r="P106" s="9" t="s">
        <v>252</v>
      </c>
    </row>
    <row r="107" spans="1:16" x14ac:dyDescent="0.15">
      <c r="A107" s="9">
        <v>104</v>
      </c>
      <c r="B107" s="9" t="s">
        <v>32</v>
      </c>
      <c r="C107" s="1" t="s">
        <v>249</v>
      </c>
      <c r="D107" s="2" t="s">
        <v>253</v>
      </c>
      <c r="E107" s="9" t="str">
        <f t="shared" si="7"/>
        <v>110481,110482</v>
      </c>
      <c r="F107" s="9" t="str">
        <f t="shared" si="8"/>
        <v>110401,110402,110403,110404,110405</v>
      </c>
      <c r="G107" s="9" t="str">
        <f t="shared" si="5"/>
        <v>110401,110402,110403,110404,110405,110406,110407,110408,110409,110410</v>
      </c>
      <c r="H107" s="9">
        <v>17</v>
      </c>
      <c r="I107" s="9">
        <v>10</v>
      </c>
      <c r="J107" s="9" t="str">
        <f t="shared" ca="1" si="9"/>
        <v>118.118554,24.4953275</v>
      </c>
      <c r="K107" s="9">
        <f t="shared" si="6"/>
        <v>104</v>
      </c>
      <c r="L107" s="9">
        <v>10</v>
      </c>
      <c r="M107" s="9">
        <v>5</v>
      </c>
      <c r="N107" s="9">
        <v>2</v>
      </c>
      <c r="O107" s="9" t="s">
        <v>251</v>
      </c>
      <c r="P107" s="9" t="s">
        <v>254</v>
      </c>
    </row>
    <row r="108" spans="1:16" x14ac:dyDescent="0.15">
      <c r="A108" s="9">
        <v>105</v>
      </c>
      <c r="B108" s="9" t="s">
        <v>32</v>
      </c>
      <c r="C108" s="1" t="s">
        <v>249</v>
      </c>
      <c r="D108" s="2" t="s">
        <v>255</v>
      </c>
      <c r="E108" s="9" t="str">
        <f t="shared" si="7"/>
        <v>110581,110582</v>
      </c>
      <c r="F108" s="9" t="str">
        <f t="shared" si="8"/>
        <v>110501,110502,110503,110504,110505</v>
      </c>
      <c r="G108" s="9" t="str">
        <f t="shared" si="5"/>
        <v>110501,110502,110503,110504,110505,110506,110507,110508,110509,110510</v>
      </c>
      <c r="H108" s="9">
        <v>17</v>
      </c>
      <c r="I108" s="9">
        <v>10</v>
      </c>
      <c r="J108" s="9" t="str">
        <f t="shared" ca="1" si="9"/>
        <v>117.5278325,24.2736696</v>
      </c>
      <c r="K108" s="9">
        <f t="shared" si="6"/>
        <v>105</v>
      </c>
      <c r="L108" s="9">
        <v>10</v>
      </c>
      <c r="M108" s="9">
        <v>5</v>
      </c>
      <c r="N108" s="9">
        <v>3</v>
      </c>
      <c r="O108" s="9" t="s">
        <v>251</v>
      </c>
      <c r="P108" s="9" t="s">
        <v>256</v>
      </c>
    </row>
    <row r="109" spans="1:16" x14ac:dyDescent="0.15">
      <c r="A109" s="9">
        <v>106</v>
      </c>
      <c r="B109" s="9" t="s">
        <v>32</v>
      </c>
      <c r="C109" s="1" t="s">
        <v>249</v>
      </c>
      <c r="D109" s="2" t="s">
        <v>257</v>
      </c>
      <c r="E109" s="9" t="str">
        <f t="shared" si="7"/>
        <v>110681,110682</v>
      </c>
      <c r="F109" s="9" t="str">
        <f t="shared" si="8"/>
        <v>110601,110602,110603,110604,110605</v>
      </c>
      <c r="G109" s="9" t="str">
        <f t="shared" si="5"/>
        <v>110601,110602,110603,110604,110605,110606,110607,110608,110609,110610</v>
      </c>
      <c r="H109" s="9">
        <v>17</v>
      </c>
      <c r="I109" s="9">
        <v>10</v>
      </c>
      <c r="J109" s="9" t="str">
        <f t="shared" ca="1" si="9"/>
        <v>118.6619768,24.9930039</v>
      </c>
      <c r="K109" s="9">
        <f t="shared" si="6"/>
        <v>106</v>
      </c>
      <c r="L109" s="9">
        <v>10</v>
      </c>
      <c r="M109" s="9">
        <v>5</v>
      </c>
      <c r="N109" s="9">
        <v>4</v>
      </c>
      <c r="O109" s="9" t="s">
        <v>251</v>
      </c>
      <c r="P109" s="9" t="s">
        <v>258</v>
      </c>
    </row>
    <row r="110" spans="1:16" x14ac:dyDescent="0.15">
      <c r="A110" s="9">
        <v>107</v>
      </c>
      <c r="B110" s="9" t="s">
        <v>32</v>
      </c>
      <c r="C110" s="1" t="s">
        <v>249</v>
      </c>
      <c r="D110" s="2" t="s">
        <v>259</v>
      </c>
      <c r="E110" s="9" t="str">
        <f t="shared" si="7"/>
        <v>110781,110782</v>
      </c>
      <c r="F110" s="9" t="str">
        <f t="shared" si="8"/>
        <v>110701,110702,110703,110704,110705</v>
      </c>
      <c r="G110" s="9" t="str">
        <f t="shared" si="5"/>
        <v>110701,110702,110703,110704,110705,110706,110707,110708,110709,110710</v>
      </c>
      <c r="H110" s="9">
        <v>17</v>
      </c>
      <c r="I110" s="9">
        <v>10</v>
      </c>
      <c r="J110" s="9" t="str">
        <f t="shared" ca="1" si="9"/>
        <v>117.3141597,26.7200468</v>
      </c>
      <c r="K110" s="9">
        <f t="shared" si="6"/>
        <v>107</v>
      </c>
      <c r="L110" s="9">
        <v>10</v>
      </c>
      <c r="M110" s="9">
        <v>5</v>
      </c>
      <c r="N110" s="9">
        <v>5</v>
      </c>
      <c r="O110" s="9" t="s">
        <v>251</v>
      </c>
      <c r="P110" s="9" t="s">
        <v>260</v>
      </c>
    </row>
    <row r="111" spans="1:16" x14ac:dyDescent="0.15">
      <c r="A111" s="9">
        <v>108</v>
      </c>
      <c r="B111" s="9" t="s">
        <v>32</v>
      </c>
      <c r="C111" s="1" t="s">
        <v>249</v>
      </c>
      <c r="D111" s="2" t="s">
        <v>261</v>
      </c>
      <c r="E111" s="9" t="str">
        <f t="shared" si="7"/>
        <v>110881,110882</v>
      </c>
      <c r="F111" s="9" t="str">
        <f t="shared" si="8"/>
        <v>110801,110802,110803,110804,110805</v>
      </c>
      <c r="G111" s="9" t="str">
        <f t="shared" si="5"/>
        <v>110801,110802,110803,110804,110805,110806,110807,110808,110809,110810</v>
      </c>
      <c r="H111" s="9">
        <v>17</v>
      </c>
      <c r="I111" s="9">
        <v>10</v>
      </c>
      <c r="J111" s="9" t="str">
        <f t="shared" ca="1" si="9"/>
        <v>119.0411453,25.3888607</v>
      </c>
      <c r="K111" s="9">
        <f t="shared" si="6"/>
        <v>108</v>
      </c>
      <c r="L111" s="9">
        <v>10</v>
      </c>
      <c r="M111" s="9">
        <v>5</v>
      </c>
      <c r="N111" s="9">
        <v>6</v>
      </c>
      <c r="O111" s="9" t="s">
        <v>251</v>
      </c>
      <c r="P111" s="9" t="s">
        <v>262</v>
      </c>
    </row>
    <row r="112" spans="1:16" x14ac:dyDescent="0.15">
      <c r="A112" s="9">
        <v>109</v>
      </c>
      <c r="B112" s="9" t="s">
        <v>32</v>
      </c>
      <c r="C112" s="1" t="s">
        <v>249</v>
      </c>
      <c r="D112" s="2" t="s">
        <v>263</v>
      </c>
      <c r="E112" s="9" t="str">
        <f t="shared" si="7"/>
        <v>110981,110982</v>
      </c>
      <c r="F112" s="9" t="str">
        <f t="shared" si="8"/>
        <v>110901,110902,110903,110904,110905</v>
      </c>
      <c r="G112" s="9" t="str">
        <f t="shared" si="5"/>
        <v>110901,110902,110903,110904,110905,110906,110907,110908,110909,110910</v>
      </c>
      <c r="H112" s="9">
        <v>17</v>
      </c>
      <c r="I112" s="9">
        <v>10</v>
      </c>
      <c r="J112" s="9" t="str">
        <f t="shared" ca="1" si="9"/>
        <v>117.9484352,27.5990707</v>
      </c>
      <c r="K112" s="9">
        <f t="shared" si="6"/>
        <v>109</v>
      </c>
      <c r="L112" s="9">
        <v>10</v>
      </c>
      <c r="M112" s="9">
        <v>5</v>
      </c>
      <c r="N112" s="9">
        <v>1</v>
      </c>
      <c r="O112" s="9" t="s">
        <v>251</v>
      </c>
      <c r="P112" s="9" t="s">
        <v>264</v>
      </c>
    </row>
    <row r="113" spans="1:16" x14ac:dyDescent="0.15">
      <c r="A113" s="9">
        <v>110</v>
      </c>
      <c r="B113" s="9" t="s">
        <v>32</v>
      </c>
      <c r="C113" s="1" t="s">
        <v>249</v>
      </c>
      <c r="D113" s="2" t="s">
        <v>265</v>
      </c>
      <c r="E113" s="9" t="str">
        <f t="shared" si="7"/>
        <v>111081,111082</v>
      </c>
      <c r="F113" s="9" t="str">
        <f t="shared" si="8"/>
        <v>111001,111002,111003,111004,111005</v>
      </c>
      <c r="G113" s="9" t="str">
        <f t="shared" si="5"/>
        <v>111001,111002,111003,111004,111005,111006,111007,111008,111009,111010</v>
      </c>
      <c r="H113" s="9">
        <v>17</v>
      </c>
      <c r="I113" s="9">
        <v>10</v>
      </c>
      <c r="J113" s="9" t="str">
        <f t="shared" ca="1" si="9"/>
        <v>116.7551891,25.2988481</v>
      </c>
      <c r="K113" s="9">
        <f t="shared" si="6"/>
        <v>110</v>
      </c>
      <c r="L113" s="9">
        <v>10</v>
      </c>
      <c r="M113" s="9">
        <v>5</v>
      </c>
      <c r="N113" s="9">
        <v>2</v>
      </c>
      <c r="O113" s="9" t="s">
        <v>251</v>
      </c>
      <c r="P113" s="9" t="s">
        <v>266</v>
      </c>
    </row>
    <row r="114" spans="1:16" x14ac:dyDescent="0.15">
      <c r="A114" s="9">
        <v>111</v>
      </c>
      <c r="B114" s="9" t="s">
        <v>32</v>
      </c>
      <c r="C114" s="1" t="s">
        <v>249</v>
      </c>
      <c r="D114" s="2" t="s">
        <v>267</v>
      </c>
      <c r="E114" s="9" t="str">
        <f t="shared" si="7"/>
        <v>111181,111182</v>
      </c>
      <c r="F114" s="9" t="str">
        <f t="shared" si="8"/>
        <v>111101,111102,111103,111104,111105</v>
      </c>
      <c r="G114" s="9" t="str">
        <f t="shared" si="5"/>
        <v>111101,111102,111103,111104,111105,111106,111107,111108,111109,111110</v>
      </c>
      <c r="H114" s="9">
        <v>17</v>
      </c>
      <c r="I114" s="9">
        <v>10</v>
      </c>
      <c r="J114" s="9" t="str">
        <f t="shared" ca="1" si="9"/>
        <v>119.7765644,27.1253274</v>
      </c>
      <c r="K114" s="9">
        <f t="shared" si="6"/>
        <v>111</v>
      </c>
      <c r="L114" s="9">
        <v>10</v>
      </c>
      <c r="M114" s="9">
        <v>5</v>
      </c>
      <c r="N114" s="9">
        <v>3</v>
      </c>
      <c r="O114" s="9" t="s">
        <v>251</v>
      </c>
      <c r="P114" s="9" t="s">
        <v>268</v>
      </c>
    </row>
    <row r="115" spans="1:16" x14ac:dyDescent="0.15">
      <c r="A115" s="9">
        <v>112</v>
      </c>
      <c r="B115" s="9" t="s">
        <v>32</v>
      </c>
      <c r="C115" s="1" t="s">
        <v>269</v>
      </c>
      <c r="D115" s="2" t="s">
        <v>270</v>
      </c>
      <c r="E115" s="9" t="str">
        <f t="shared" si="7"/>
        <v>111281,111282</v>
      </c>
      <c r="F115" s="9" t="str">
        <f t="shared" si="8"/>
        <v>111201,111202,111203,111204,111205</v>
      </c>
      <c r="G115" s="9" t="str">
        <f t="shared" si="5"/>
        <v>111201,111202,111203,111204,111205,111206,111207,111208,111209,111210</v>
      </c>
      <c r="H115" s="9">
        <v>17</v>
      </c>
      <c r="I115" s="9">
        <v>10</v>
      </c>
      <c r="J115" s="9" t="str">
        <f t="shared" ca="1" si="9"/>
        <v>115.8432162,28.6567392</v>
      </c>
      <c r="K115" s="9">
        <f t="shared" si="6"/>
        <v>112</v>
      </c>
      <c r="L115" s="9">
        <v>10</v>
      </c>
      <c r="M115" s="9">
        <v>5</v>
      </c>
      <c r="N115" s="9">
        <v>4</v>
      </c>
      <c r="O115" s="9" t="s">
        <v>271</v>
      </c>
      <c r="P115" s="9" t="s">
        <v>272</v>
      </c>
    </row>
    <row r="116" spans="1:16" x14ac:dyDescent="0.15">
      <c r="A116" s="9">
        <v>113</v>
      </c>
      <c r="B116" s="9" t="s">
        <v>32</v>
      </c>
      <c r="C116" s="1" t="s">
        <v>269</v>
      </c>
      <c r="D116" s="2" t="s">
        <v>273</v>
      </c>
      <c r="E116" s="9" t="str">
        <f t="shared" si="7"/>
        <v>111381,111382</v>
      </c>
      <c r="F116" s="9" t="str">
        <f t="shared" si="8"/>
        <v>111301,111302,111303,111304,111305</v>
      </c>
      <c r="G116" s="9" t="str">
        <f t="shared" si="5"/>
        <v>111301,111302,111303,111304,111305,111306,111307,111308,111309,111310</v>
      </c>
      <c r="H116" s="9">
        <v>17</v>
      </c>
      <c r="I116" s="9">
        <v>10</v>
      </c>
      <c r="J116" s="9" t="str">
        <f t="shared" ca="1" si="9"/>
        <v>116.0157611,29.5970758</v>
      </c>
      <c r="K116" s="9">
        <f t="shared" si="6"/>
        <v>113</v>
      </c>
      <c r="L116" s="9">
        <v>10</v>
      </c>
      <c r="M116" s="9">
        <v>5</v>
      </c>
      <c r="N116" s="9">
        <v>5</v>
      </c>
      <c r="O116" s="9" t="s">
        <v>271</v>
      </c>
      <c r="P116" s="9" t="s">
        <v>274</v>
      </c>
    </row>
    <row r="117" spans="1:16" x14ac:dyDescent="0.15">
      <c r="A117" s="9">
        <v>114</v>
      </c>
      <c r="B117" s="9" t="s">
        <v>32</v>
      </c>
      <c r="C117" s="1" t="s">
        <v>269</v>
      </c>
      <c r="D117" s="2" t="s">
        <v>275</v>
      </c>
      <c r="E117" s="9" t="str">
        <f t="shared" si="7"/>
        <v>111481,111482</v>
      </c>
      <c r="F117" s="9" t="str">
        <f t="shared" si="8"/>
        <v>111401,111402,111403,111404,111405</v>
      </c>
      <c r="G117" s="9" t="str">
        <f t="shared" si="5"/>
        <v>111401,111402,111403,111404,111405,111406,111407,111408,111409,111410</v>
      </c>
      <c r="H117" s="9">
        <v>17</v>
      </c>
      <c r="I117" s="9">
        <v>10</v>
      </c>
      <c r="J117" s="9" t="str">
        <f t="shared" ca="1" si="9"/>
        <v>117.7344134,29.1726152</v>
      </c>
      <c r="K117" s="9">
        <f t="shared" si="6"/>
        <v>114</v>
      </c>
      <c r="L117" s="9">
        <v>10</v>
      </c>
      <c r="M117" s="9">
        <v>5</v>
      </c>
      <c r="N117" s="9">
        <v>6</v>
      </c>
      <c r="O117" s="9" t="s">
        <v>271</v>
      </c>
      <c r="P117" s="9" t="s">
        <v>276</v>
      </c>
    </row>
    <row r="118" spans="1:16" x14ac:dyDescent="0.15">
      <c r="A118" s="9">
        <v>115</v>
      </c>
      <c r="B118" s="9" t="s">
        <v>32</v>
      </c>
      <c r="C118" s="1" t="s">
        <v>269</v>
      </c>
      <c r="D118" s="2" t="s">
        <v>277</v>
      </c>
      <c r="E118" s="9" t="str">
        <f t="shared" si="7"/>
        <v>111581,111582</v>
      </c>
      <c r="F118" s="9" t="str">
        <f t="shared" si="8"/>
        <v>111501,111502,111503,111504,111505</v>
      </c>
      <c r="G118" s="9" t="str">
        <f t="shared" si="5"/>
        <v>111501,111502,111503,111504,111505,111506,111507,111508,111509,111510</v>
      </c>
      <c r="H118" s="9">
        <v>17</v>
      </c>
      <c r="I118" s="9">
        <v>10</v>
      </c>
      <c r="J118" s="9" t="str">
        <f t="shared" ca="1" si="9"/>
        <v>116.4765661,27.6318107</v>
      </c>
      <c r="K118" s="9">
        <f t="shared" si="6"/>
        <v>115</v>
      </c>
      <c r="L118" s="9">
        <v>10</v>
      </c>
      <c r="M118" s="9">
        <v>5</v>
      </c>
      <c r="N118" s="9">
        <v>1</v>
      </c>
      <c r="O118" s="9" t="s">
        <v>271</v>
      </c>
      <c r="P118" s="9" t="s">
        <v>252</v>
      </c>
    </row>
    <row r="119" spans="1:16" x14ac:dyDescent="0.15">
      <c r="A119" s="9">
        <v>116</v>
      </c>
      <c r="B119" s="9" t="s">
        <v>32</v>
      </c>
      <c r="C119" s="1" t="s">
        <v>269</v>
      </c>
      <c r="D119" s="2" t="s">
        <v>278</v>
      </c>
      <c r="E119" s="9" t="str">
        <f t="shared" si="7"/>
        <v>111681,111682</v>
      </c>
      <c r="F119" s="9" t="str">
        <f t="shared" si="8"/>
        <v>111601,111602,111603,111604,111605</v>
      </c>
      <c r="G119" s="9" t="str">
        <f t="shared" si="5"/>
        <v>111601,111602,111603,111604,111605,111606,111607,111608,111609,111610</v>
      </c>
      <c r="H119" s="9">
        <v>17</v>
      </c>
      <c r="I119" s="9">
        <v>10</v>
      </c>
      <c r="J119" s="9" t="str">
        <f t="shared" ca="1" si="9"/>
        <v>114.7456511,28.2613266</v>
      </c>
      <c r="K119" s="9">
        <f t="shared" si="6"/>
        <v>116</v>
      </c>
      <c r="L119" s="9">
        <v>10</v>
      </c>
      <c r="M119" s="9">
        <v>5</v>
      </c>
      <c r="N119" s="9">
        <v>2</v>
      </c>
      <c r="O119" s="9" t="s">
        <v>271</v>
      </c>
      <c r="P119" s="9" t="s">
        <v>152</v>
      </c>
    </row>
    <row r="120" spans="1:16" x14ac:dyDescent="0.15">
      <c r="A120" s="9">
        <v>117</v>
      </c>
      <c r="B120" s="9" t="s">
        <v>32</v>
      </c>
      <c r="C120" s="1" t="s">
        <v>269</v>
      </c>
      <c r="D120" s="2" t="s">
        <v>279</v>
      </c>
      <c r="E120" s="9" t="str">
        <f t="shared" si="7"/>
        <v>111781,111782</v>
      </c>
      <c r="F120" s="9" t="str">
        <f t="shared" si="8"/>
        <v>111701,111702,111703,111704,111705</v>
      </c>
      <c r="G120" s="9" t="str">
        <f t="shared" si="5"/>
        <v>111701,111702,111703,111704,111705,111706,111707,111708,111709,111710</v>
      </c>
      <c r="H120" s="9">
        <v>17</v>
      </c>
      <c r="I120" s="9">
        <v>10</v>
      </c>
      <c r="J120" s="9" t="str">
        <f t="shared" ca="1" si="9"/>
        <v>114.3743926,26.6884415</v>
      </c>
      <c r="K120" s="9">
        <f t="shared" si="6"/>
        <v>117</v>
      </c>
      <c r="L120" s="9">
        <v>10</v>
      </c>
      <c r="M120" s="9">
        <v>5</v>
      </c>
      <c r="N120" s="9">
        <v>3</v>
      </c>
      <c r="O120" s="9" t="s">
        <v>271</v>
      </c>
      <c r="P120" s="9" t="s">
        <v>280</v>
      </c>
    </row>
    <row r="121" spans="1:16" x14ac:dyDescent="0.15">
      <c r="A121" s="9">
        <v>118</v>
      </c>
      <c r="B121" s="9" t="s">
        <v>32</v>
      </c>
      <c r="C121" s="1" t="s">
        <v>269</v>
      </c>
      <c r="D121" s="2" t="s">
        <v>281</v>
      </c>
      <c r="E121" s="9" t="str">
        <f t="shared" si="7"/>
        <v>111881,111882</v>
      </c>
      <c r="F121" s="9" t="str">
        <f t="shared" si="8"/>
        <v>111801,111802,111803,111804,111805</v>
      </c>
      <c r="G121" s="9" t="str">
        <f t="shared" si="5"/>
        <v>111801,111802,111803,111804,111805,111806,111807,111808,111809,111810</v>
      </c>
      <c r="H121" s="9">
        <v>17</v>
      </c>
      <c r="I121" s="9">
        <v>10</v>
      </c>
      <c r="J121" s="9" t="str">
        <f t="shared" ca="1" si="9"/>
        <v>115.1635324,25.8000796</v>
      </c>
      <c r="K121" s="9">
        <f t="shared" si="6"/>
        <v>118</v>
      </c>
      <c r="L121" s="9">
        <v>10</v>
      </c>
      <c r="M121" s="9">
        <v>5</v>
      </c>
      <c r="N121" s="9">
        <v>4</v>
      </c>
      <c r="O121" s="9" t="s">
        <v>271</v>
      </c>
      <c r="P121" s="9" t="s">
        <v>282</v>
      </c>
    </row>
    <row r="122" spans="1:16" x14ac:dyDescent="0.15">
      <c r="A122" s="9">
        <v>119</v>
      </c>
      <c r="B122" s="9" t="s">
        <v>32</v>
      </c>
      <c r="C122" s="1" t="s">
        <v>269</v>
      </c>
      <c r="D122" s="2" t="s">
        <v>283</v>
      </c>
      <c r="E122" s="9" t="str">
        <f t="shared" si="7"/>
        <v>111981,111982</v>
      </c>
      <c r="F122" s="9" t="str">
        <f t="shared" si="8"/>
        <v>111901,111902,111903,111904,111905</v>
      </c>
      <c r="G122" s="9" t="str">
        <f t="shared" si="5"/>
        <v>111901,111902,111903,111904,111905,111906,111907,111908,111909,111910</v>
      </c>
      <c r="H122" s="9">
        <v>17</v>
      </c>
      <c r="I122" s="9">
        <v>10</v>
      </c>
      <c r="J122" s="9" t="str">
        <f t="shared" ca="1" si="9"/>
        <v>117.2874089,29.2942201</v>
      </c>
      <c r="K122" s="9">
        <f t="shared" si="6"/>
        <v>119</v>
      </c>
      <c r="L122" s="9">
        <v>10</v>
      </c>
      <c r="M122" s="9">
        <v>5</v>
      </c>
      <c r="N122" s="9">
        <v>5</v>
      </c>
      <c r="O122" s="9" t="s">
        <v>271</v>
      </c>
      <c r="P122" s="9" t="s">
        <v>284</v>
      </c>
    </row>
    <row r="123" spans="1:16" x14ac:dyDescent="0.15">
      <c r="A123" s="9">
        <v>120</v>
      </c>
      <c r="B123" s="9" t="s">
        <v>32</v>
      </c>
      <c r="C123" s="1" t="s">
        <v>269</v>
      </c>
      <c r="D123" s="2" t="s">
        <v>285</v>
      </c>
      <c r="E123" s="9" t="str">
        <f t="shared" si="7"/>
        <v>112081,112082</v>
      </c>
      <c r="F123" s="9" t="str">
        <f t="shared" si="8"/>
        <v>112001,112002,112003,112004,112005</v>
      </c>
      <c r="G123" s="9" t="str">
        <f t="shared" si="5"/>
        <v>112001,112002,112003,112004,112005,112006,112007,112008,112009,112010</v>
      </c>
      <c r="H123" s="9">
        <v>17</v>
      </c>
      <c r="I123" s="9">
        <v>10</v>
      </c>
      <c r="J123" s="9" t="str">
        <f t="shared" ca="1" si="9"/>
        <v>114.0636975,27.5400753</v>
      </c>
      <c r="K123" s="9">
        <f t="shared" si="6"/>
        <v>120</v>
      </c>
      <c r="L123" s="9">
        <v>10</v>
      </c>
      <c r="M123" s="9">
        <v>5</v>
      </c>
      <c r="N123" s="9">
        <v>6</v>
      </c>
      <c r="O123" s="9" t="s">
        <v>271</v>
      </c>
      <c r="P123" s="9" t="s">
        <v>286</v>
      </c>
    </row>
    <row r="124" spans="1:16" x14ac:dyDescent="0.15">
      <c r="A124" s="9">
        <v>121</v>
      </c>
      <c r="B124" s="9" t="s">
        <v>32</v>
      </c>
      <c r="C124" s="1" t="s">
        <v>269</v>
      </c>
      <c r="D124" s="2" t="s">
        <v>287</v>
      </c>
      <c r="E124" s="9" t="str">
        <f t="shared" si="7"/>
        <v>112181,112182</v>
      </c>
      <c r="F124" s="9" t="str">
        <f t="shared" si="8"/>
        <v>112101,112102,112103,112104,112105</v>
      </c>
      <c r="G124" s="9" t="str">
        <f t="shared" si="5"/>
        <v>112101,112102,112103,112104,112105,112106,112107,112108,112109,112110</v>
      </c>
      <c r="H124" s="9">
        <v>17</v>
      </c>
      <c r="I124" s="9">
        <v>10</v>
      </c>
      <c r="J124" s="9" t="str">
        <f t="shared" ca="1" si="9"/>
        <v>114.8580291,27.8197447</v>
      </c>
      <c r="K124" s="9">
        <f t="shared" si="6"/>
        <v>121</v>
      </c>
      <c r="L124" s="9">
        <v>10</v>
      </c>
      <c r="M124" s="9">
        <v>5</v>
      </c>
      <c r="N124" s="9">
        <v>1</v>
      </c>
      <c r="O124" s="9" t="s">
        <v>271</v>
      </c>
      <c r="P124" s="9" t="s">
        <v>288</v>
      </c>
    </row>
    <row r="125" spans="1:16" x14ac:dyDescent="0.15">
      <c r="A125" s="9">
        <v>122</v>
      </c>
      <c r="B125" s="9" t="s">
        <v>32</v>
      </c>
      <c r="C125" s="1" t="s">
        <v>269</v>
      </c>
      <c r="D125" s="2" t="s">
        <v>289</v>
      </c>
      <c r="E125" s="9" t="str">
        <f t="shared" si="7"/>
        <v>112281,112282</v>
      </c>
      <c r="F125" s="9" t="str">
        <f t="shared" si="8"/>
        <v>112201,112202,112203,112204,112205</v>
      </c>
      <c r="G125" s="9" t="str">
        <f t="shared" si="5"/>
        <v>112201,112202,112203,112204,112205,112206,112207,112208,112209,112210</v>
      </c>
      <c r="H125" s="9">
        <v>17</v>
      </c>
      <c r="I125" s="9">
        <v>10</v>
      </c>
      <c r="J125" s="9" t="str">
        <f t="shared" ca="1" si="9"/>
        <v>117.0226645,28.1243945</v>
      </c>
      <c r="K125" s="9">
        <f t="shared" si="6"/>
        <v>122</v>
      </c>
      <c r="L125" s="9">
        <v>10</v>
      </c>
      <c r="M125" s="9">
        <v>5</v>
      </c>
      <c r="N125" s="9">
        <v>2</v>
      </c>
      <c r="O125" s="9" t="s">
        <v>271</v>
      </c>
      <c r="P125" s="9" t="s">
        <v>290</v>
      </c>
    </row>
    <row r="126" spans="1:16" x14ac:dyDescent="0.15">
      <c r="A126" s="9">
        <v>123</v>
      </c>
      <c r="B126" s="9" t="s">
        <v>32</v>
      </c>
      <c r="C126" s="1" t="s">
        <v>291</v>
      </c>
      <c r="D126" s="2" t="s">
        <v>292</v>
      </c>
      <c r="E126" s="9" t="str">
        <f t="shared" si="7"/>
        <v>112381,112382</v>
      </c>
      <c r="F126" s="9" t="str">
        <f t="shared" si="8"/>
        <v>112301,112302,112303,112304,112305</v>
      </c>
      <c r="G126" s="9" t="str">
        <f t="shared" si="5"/>
        <v>112301,112302,112303,112304,112305,112306,112307,112308,112309,112310</v>
      </c>
      <c r="H126" s="9">
        <v>17</v>
      </c>
      <c r="I126" s="9">
        <v>10</v>
      </c>
      <c r="J126" s="9" t="str">
        <f t="shared" ca="1" si="9"/>
        <v>117.0768595,36.6018866</v>
      </c>
      <c r="K126" s="9">
        <f t="shared" si="6"/>
        <v>123</v>
      </c>
      <c r="L126" s="9">
        <v>10</v>
      </c>
      <c r="M126" s="9">
        <v>5</v>
      </c>
      <c r="N126" s="9">
        <v>3</v>
      </c>
      <c r="O126" s="9" t="s">
        <v>293</v>
      </c>
      <c r="P126" s="9" t="s">
        <v>294</v>
      </c>
    </row>
    <row r="127" spans="1:16" x14ac:dyDescent="0.15">
      <c r="A127" s="9">
        <v>124</v>
      </c>
      <c r="B127" s="9" t="s">
        <v>32</v>
      </c>
      <c r="C127" s="1" t="s">
        <v>291</v>
      </c>
      <c r="D127" s="2" t="s">
        <v>295</v>
      </c>
      <c r="E127" s="9" t="str">
        <f t="shared" si="7"/>
        <v>112481,112482</v>
      </c>
      <c r="F127" s="9" t="str">
        <f t="shared" si="8"/>
        <v>112401,112402,112403,112404,112405</v>
      </c>
      <c r="G127" s="9" t="str">
        <f t="shared" si="5"/>
        <v>112401,112402,112403,112404,112405,112406,112407,112408,112409,112410</v>
      </c>
      <c r="H127" s="9">
        <v>17</v>
      </c>
      <c r="I127" s="9">
        <v>10</v>
      </c>
      <c r="J127" s="9" t="str">
        <f t="shared" ca="1" si="9"/>
        <v>120.3833175,36.0710553</v>
      </c>
      <c r="K127" s="9">
        <f t="shared" si="6"/>
        <v>124</v>
      </c>
      <c r="L127" s="9">
        <v>10</v>
      </c>
      <c r="M127" s="9">
        <v>5</v>
      </c>
      <c r="N127" s="9">
        <v>4</v>
      </c>
      <c r="O127" s="9" t="s">
        <v>293</v>
      </c>
      <c r="P127" s="9" t="s">
        <v>296</v>
      </c>
    </row>
    <row r="128" spans="1:16" x14ac:dyDescent="0.15">
      <c r="A128" s="9">
        <v>125</v>
      </c>
      <c r="B128" s="9" t="s">
        <v>32</v>
      </c>
      <c r="C128" s="1" t="s">
        <v>291</v>
      </c>
      <c r="D128" s="2" t="s">
        <v>297</v>
      </c>
      <c r="E128" s="9" t="str">
        <f t="shared" si="7"/>
        <v>112581,112582</v>
      </c>
      <c r="F128" s="9" t="str">
        <f t="shared" si="8"/>
        <v>112501,112502,112503,112504,112505</v>
      </c>
      <c r="G128" s="9" t="str">
        <f t="shared" si="5"/>
        <v>112501,112502,112503,112504,112505,112506,112507,112508,112509,112510</v>
      </c>
      <c r="H128" s="9">
        <v>17</v>
      </c>
      <c r="I128" s="9">
        <v>10</v>
      </c>
      <c r="J128" s="9" t="str">
        <f t="shared" ca="1" si="9"/>
        <v>118.0618146,36.5276445</v>
      </c>
      <c r="K128" s="9">
        <f t="shared" si="6"/>
        <v>125</v>
      </c>
      <c r="L128" s="9">
        <v>10</v>
      </c>
      <c r="M128" s="9">
        <v>5</v>
      </c>
      <c r="N128" s="9">
        <v>5</v>
      </c>
      <c r="O128" s="9" t="s">
        <v>293</v>
      </c>
      <c r="P128" s="9" t="s">
        <v>298</v>
      </c>
    </row>
    <row r="129" spans="1:16" x14ac:dyDescent="0.15">
      <c r="A129" s="9">
        <v>126</v>
      </c>
      <c r="B129" s="9" t="s">
        <v>32</v>
      </c>
      <c r="C129" s="1" t="s">
        <v>291</v>
      </c>
      <c r="D129" s="2" t="s">
        <v>299</v>
      </c>
      <c r="E129" s="9" t="str">
        <f t="shared" si="7"/>
        <v>112681,112682</v>
      </c>
      <c r="F129" s="9" t="str">
        <f t="shared" si="8"/>
        <v>112601,112602,112603,112604,112605</v>
      </c>
      <c r="G129" s="9" t="str">
        <f t="shared" si="5"/>
        <v>112601,112602,112603,112604,112605,112606,112607,112608,112609,112610</v>
      </c>
      <c r="H129" s="9">
        <v>17</v>
      </c>
      <c r="I129" s="9">
        <v>10</v>
      </c>
      <c r="J129" s="9" t="str">
        <f t="shared" ca="1" si="9"/>
        <v>117.5092859,34.8691946</v>
      </c>
      <c r="K129" s="9">
        <f t="shared" si="6"/>
        <v>126</v>
      </c>
      <c r="L129" s="9">
        <v>10</v>
      </c>
      <c r="M129" s="9">
        <v>5</v>
      </c>
      <c r="N129" s="9">
        <v>6</v>
      </c>
      <c r="O129" s="9" t="s">
        <v>293</v>
      </c>
      <c r="P129" s="9" t="s">
        <v>300</v>
      </c>
    </row>
    <row r="130" spans="1:16" x14ac:dyDescent="0.15">
      <c r="A130" s="9">
        <v>127</v>
      </c>
      <c r="B130" s="9" t="s">
        <v>32</v>
      </c>
      <c r="C130" s="1" t="s">
        <v>291</v>
      </c>
      <c r="D130" s="2" t="s">
        <v>301</v>
      </c>
      <c r="E130" s="9" t="str">
        <f t="shared" si="7"/>
        <v>112781,112782</v>
      </c>
      <c r="F130" s="9" t="str">
        <f t="shared" si="8"/>
        <v>112701,112702,112703,112704,112705</v>
      </c>
      <c r="G130" s="9" t="str">
        <f t="shared" si="5"/>
        <v>112701,112702,112703,112704,112705,112706,112707,112708,112709,112710</v>
      </c>
      <c r="H130" s="9">
        <v>17</v>
      </c>
      <c r="I130" s="9">
        <v>10</v>
      </c>
      <c r="J130" s="9" t="str">
        <f t="shared" ca="1" si="9"/>
        <v>118.7370304,37.5298769</v>
      </c>
      <c r="K130" s="9">
        <f t="shared" si="6"/>
        <v>127</v>
      </c>
      <c r="L130" s="9">
        <v>10</v>
      </c>
      <c r="M130" s="9">
        <v>5</v>
      </c>
      <c r="N130" s="9">
        <v>1</v>
      </c>
      <c r="O130" s="9" t="s">
        <v>293</v>
      </c>
      <c r="P130" s="9" t="s">
        <v>302</v>
      </c>
    </row>
    <row r="131" spans="1:16" x14ac:dyDescent="0.15">
      <c r="A131" s="9">
        <v>128</v>
      </c>
      <c r="B131" s="9" t="s">
        <v>32</v>
      </c>
      <c r="C131" s="1" t="s">
        <v>291</v>
      </c>
      <c r="D131" s="2" t="s">
        <v>303</v>
      </c>
      <c r="E131" s="9" t="str">
        <f t="shared" si="7"/>
        <v>112881,112882</v>
      </c>
      <c r="F131" s="9" t="str">
        <f t="shared" si="8"/>
        <v>112801,112802,112803,112804,112805</v>
      </c>
      <c r="G131" s="9" t="str">
        <f t="shared" si="5"/>
        <v>112801,112802,112803,112804,112805,112806,112807,112808,112809,112810</v>
      </c>
      <c r="H131" s="9">
        <v>17</v>
      </c>
      <c r="I131" s="9">
        <v>10</v>
      </c>
      <c r="J131" s="9" t="str">
        <f t="shared" ca="1" si="9"/>
        <v>120.9884675,37.6678039</v>
      </c>
      <c r="K131" s="9">
        <f t="shared" si="6"/>
        <v>128</v>
      </c>
      <c r="L131" s="9">
        <v>10</v>
      </c>
      <c r="M131" s="9">
        <v>5</v>
      </c>
      <c r="N131" s="9">
        <v>2</v>
      </c>
      <c r="O131" s="9" t="s">
        <v>293</v>
      </c>
      <c r="P131" s="9" t="s">
        <v>304</v>
      </c>
    </row>
    <row r="132" spans="1:16" x14ac:dyDescent="0.15">
      <c r="A132" s="9">
        <v>129</v>
      </c>
      <c r="B132" s="9" t="s">
        <v>32</v>
      </c>
      <c r="C132" s="1" t="s">
        <v>291</v>
      </c>
      <c r="D132" s="2" t="s">
        <v>305</v>
      </c>
      <c r="E132" s="9" t="str">
        <f t="shared" si="7"/>
        <v>112981,112982</v>
      </c>
      <c r="F132" s="9" t="str">
        <f t="shared" si="8"/>
        <v>112901,112902,112903,112904,112905</v>
      </c>
      <c r="G132" s="9" t="str">
        <f t="shared" ref="G132:G195" si="10">100000+A132*100+1&amp;","&amp;100000+A132*100+2&amp;","&amp;100000+A132*100+3&amp;","&amp;100000+A132*100+4&amp;","&amp;100000+A132*100+5&amp;","&amp;100000+A132*100+6&amp;","&amp;100000+A132*100+7&amp;","&amp;100000+A132*100+8&amp;","&amp;100000+A132*100+9&amp;","&amp;100000+A132*100+10</f>
        <v>112901,112902,112903,112904,112905,112906,112907,112908,112909,112910</v>
      </c>
      <c r="H132" s="9">
        <v>17</v>
      </c>
      <c r="I132" s="9">
        <v>10</v>
      </c>
      <c r="J132" s="9" t="str">
        <f t="shared" ca="1" si="9"/>
        <v>118.7948489,36.5652559</v>
      </c>
      <c r="K132" s="9">
        <f t="shared" ref="K132:K195" si="11">A132</f>
        <v>129</v>
      </c>
      <c r="L132" s="9">
        <v>10</v>
      </c>
      <c r="M132" s="9">
        <v>5</v>
      </c>
      <c r="N132" s="9">
        <v>3</v>
      </c>
      <c r="O132" s="9" t="s">
        <v>293</v>
      </c>
      <c r="P132" s="9" t="s">
        <v>306</v>
      </c>
    </row>
    <row r="133" spans="1:16" x14ac:dyDescent="0.15">
      <c r="A133" s="9">
        <v>130</v>
      </c>
      <c r="B133" s="9" t="s">
        <v>32</v>
      </c>
      <c r="C133" s="1" t="s">
        <v>291</v>
      </c>
      <c r="D133" s="2" t="s">
        <v>307</v>
      </c>
      <c r="E133" s="9" t="str">
        <f t="shared" ref="E133:E196" si="12">100081+A133*100&amp;","&amp;100082+A133*100</f>
        <v>113081,113082</v>
      </c>
      <c r="F133" s="9" t="str">
        <f t="shared" ref="F133:F196" si="13">100001+A133*100&amp;","&amp;100002+A133*100&amp;","&amp;100003+A133*100&amp;IF(M133&lt;4,"",","&amp;100004+A133*100)&amp;IF(M133&lt;5,"",","&amp;100005+A133*100)&amp;IF(M133&lt;6,"",","&amp;100006+A133*100)</f>
        <v>113001,113002,113003,113004,113005</v>
      </c>
      <c r="G133" s="9" t="str">
        <f t="shared" si="10"/>
        <v>113001,113002,113003,113004,113005,113006,113007,113008,113009,113010</v>
      </c>
      <c r="H133" s="9">
        <v>17</v>
      </c>
      <c r="I133" s="9">
        <v>10</v>
      </c>
      <c r="J133" s="9" t="str">
        <f t="shared" ref="J133:J196" ca="1" si="14">INDIRECT("scenicspot!"&amp;ADDRESS(3+10*K133,16))</f>
        <v>116.9193409,35.5398393</v>
      </c>
      <c r="K133" s="9">
        <f t="shared" si="11"/>
        <v>130</v>
      </c>
      <c r="L133" s="9">
        <v>10</v>
      </c>
      <c r="M133" s="9">
        <v>5</v>
      </c>
      <c r="N133" s="9">
        <v>4</v>
      </c>
      <c r="O133" s="9" t="s">
        <v>293</v>
      </c>
      <c r="P133" s="9" t="s">
        <v>308</v>
      </c>
    </row>
    <row r="134" spans="1:16" x14ac:dyDescent="0.15">
      <c r="A134" s="9">
        <v>131</v>
      </c>
      <c r="B134" s="9" t="s">
        <v>32</v>
      </c>
      <c r="C134" s="1" t="s">
        <v>291</v>
      </c>
      <c r="D134" s="2" t="s">
        <v>309</v>
      </c>
      <c r="E134" s="9" t="str">
        <f t="shared" si="12"/>
        <v>113181,113182</v>
      </c>
      <c r="F134" s="9" t="str">
        <f t="shared" si="13"/>
        <v>113101,113102,113103,113104,113105</v>
      </c>
      <c r="G134" s="9" t="str">
        <f t="shared" si="10"/>
        <v>113101,113102,113103,113104,113105,113106,113107,113108,113109,113110</v>
      </c>
      <c r="H134" s="9">
        <v>17</v>
      </c>
      <c r="I134" s="9">
        <v>10</v>
      </c>
      <c r="J134" s="9" t="str">
        <f t="shared" ca="1" si="14"/>
        <v>117.0266452,36.2204378</v>
      </c>
      <c r="K134" s="9">
        <f t="shared" si="11"/>
        <v>131</v>
      </c>
      <c r="L134" s="9">
        <v>10</v>
      </c>
      <c r="M134" s="9">
        <v>5</v>
      </c>
      <c r="N134" s="9">
        <v>5</v>
      </c>
      <c r="O134" s="9" t="s">
        <v>293</v>
      </c>
      <c r="P134" s="9" t="s">
        <v>310</v>
      </c>
    </row>
    <row r="135" spans="1:16" x14ac:dyDescent="0.15">
      <c r="A135" s="9">
        <v>132</v>
      </c>
      <c r="B135" s="9" t="s">
        <v>32</v>
      </c>
      <c r="C135" s="1" t="s">
        <v>291</v>
      </c>
      <c r="D135" s="2" t="s">
        <v>311</v>
      </c>
      <c r="E135" s="9" t="str">
        <f t="shared" si="12"/>
        <v>113281,113282</v>
      </c>
      <c r="F135" s="9" t="str">
        <f t="shared" si="13"/>
        <v>113201,113202,113203,113204,113205</v>
      </c>
      <c r="G135" s="9" t="str">
        <f t="shared" si="10"/>
        <v>113201,113202,113203,113204,113205,113206,113207,113208,113209,113210</v>
      </c>
      <c r="H135" s="9">
        <v>17</v>
      </c>
      <c r="I135" s="9">
        <v>10</v>
      </c>
      <c r="J135" s="9" t="str">
        <f t="shared" ca="1" si="14"/>
        <v>122.3382342,37.3912686</v>
      </c>
      <c r="K135" s="9">
        <f t="shared" si="11"/>
        <v>132</v>
      </c>
      <c r="L135" s="9">
        <v>10</v>
      </c>
      <c r="M135" s="9">
        <v>5</v>
      </c>
      <c r="N135" s="9">
        <v>6</v>
      </c>
      <c r="O135" s="9" t="s">
        <v>293</v>
      </c>
      <c r="P135" s="9" t="s">
        <v>312</v>
      </c>
    </row>
    <row r="136" spans="1:16" x14ac:dyDescent="0.15">
      <c r="A136" s="9">
        <v>133</v>
      </c>
      <c r="B136" s="9" t="s">
        <v>32</v>
      </c>
      <c r="C136" s="1" t="s">
        <v>291</v>
      </c>
      <c r="D136" s="2" t="s">
        <v>313</v>
      </c>
      <c r="E136" s="9" t="str">
        <f t="shared" si="12"/>
        <v>113381,113382</v>
      </c>
      <c r="F136" s="9" t="str">
        <f t="shared" si="13"/>
        <v>113301,113302,113303,113304,113305</v>
      </c>
      <c r="G136" s="9" t="str">
        <f t="shared" si="10"/>
        <v>113301,113302,113303,113304,113305,113306,113307,113308,113309,113310</v>
      </c>
      <c r="H136" s="9">
        <v>17</v>
      </c>
      <c r="I136" s="9">
        <v>10</v>
      </c>
      <c r="J136" s="9" t="str">
        <f t="shared" ca="1" si="14"/>
        <v>119.4149152,35.4848194</v>
      </c>
      <c r="K136" s="9">
        <f t="shared" si="11"/>
        <v>133</v>
      </c>
      <c r="L136" s="9">
        <v>10</v>
      </c>
      <c r="M136" s="9">
        <v>5</v>
      </c>
      <c r="N136" s="9">
        <v>1</v>
      </c>
      <c r="O136" s="9" t="s">
        <v>293</v>
      </c>
      <c r="P136" s="9" t="s">
        <v>314</v>
      </c>
    </row>
    <row r="137" spans="1:16" x14ac:dyDescent="0.15">
      <c r="A137" s="9">
        <v>134</v>
      </c>
      <c r="B137" s="9" t="s">
        <v>32</v>
      </c>
      <c r="C137" s="1" t="s">
        <v>291</v>
      </c>
      <c r="D137" s="2" t="s">
        <v>315</v>
      </c>
      <c r="E137" s="9" t="str">
        <f t="shared" si="12"/>
        <v>113481,113482</v>
      </c>
      <c r="F137" s="9" t="str">
        <f t="shared" si="13"/>
        <v>113401,113402,113403,113404,113405</v>
      </c>
      <c r="G137" s="9" t="str">
        <f t="shared" si="10"/>
        <v>113401,113402,113403,113404,113405,113406,113407,113408,113409,113410</v>
      </c>
      <c r="H137" s="9">
        <v>17</v>
      </c>
      <c r="I137" s="9">
        <v>10</v>
      </c>
      <c r="J137" s="9" t="str">
        <f t="shared" ca="1" si="14"/>
        <v>117.8266625,37.3024893</v>
      </c>
      <c r="K137" s="9">
        <f t="shared" si="11"/>
        <v>134</v>
      </c>
      <c r="L137" s="9">
        <v>10</v>
      </c>
      <c r="M137" s="9">
        <v>5</v>
      </c>
      <c r="N137" s="9">
        <v>2</v>
      </c>
      <c r="O137" s="9" t="s">
        <v>293</v>
      </c>
      <c r="P137" s="9" t="s">
        <v>316</v>
      </c>
    </row>
    <row r="138" spans="1:16" x14ac:dyDescent="0.15">
      <c r="A138" s="9">
        <v>135</v>
      </c>
      <c r="B138" s="9" t="s">
        <v>32</v>
      </c>
      <c r="C138" s="1" t="s">
        <v>291</v>
      </c>
      <c r="D138" s="2" t="s">
        <v>317</v>
      </c>
      <c r="E138" s="9" t="str">
        <f t="shared" si="12"/>
        <v>113581,113582</v>
      </c>
      <c r="F138" s="9" t="str">
        <f t="shared" si="13"/>
        <v>113501,113502,113503,113504,113505</v>
      </c>
      <c r="G138" s="9" t="str">
        <f t="shared" si="10"/>
        <v>113501,113502,113503,113504,113505,113506,113507,113508,113509,113510</v>
      </c>
      <c r="H138" s="9">
        <v>17</v>
      </c>
      <c r="I138" s="9">
        <v>10</v>
      </c>
      <c r="J138" s="9" t="str">
        <f t="shared" ca="1" si="14"/>
        <v>116.5932749,37.4491181</v>
      </c>
      <c r="K138" s="9">
        <f t="shared" si="11"/>
        <v>135</v>
      </c>
      <c r="L138" s="9">
        <v>10</v>
      </c>
      <c r="M138" s="9">
        <v>5</v>
      </c>
      <c r="N138" s="9">
        <v>3</v>
      </c>
      <c r="O138" s="9" t="s">
        <v>293</v>
      </c>
      <c r="P138" s="9" t="s">
        <v>318</v>
      </c>
    </row>
    <row r="139" spans="1:16" x14ac:dyDescent="0.15">
      <c r="A139" s="9">
        <v>136</v>
      </c>
      <c r="B139" s="9" t="s">
        <v>32</v>
      </c>
      <c r="C139" s="1" t="s">
        <v>291</v>
      </c>
      <c r="D139" s="2" t="s">
        <v>319</v>
      </c>
      <c r="E139" s="9" t="str">
        <f t="shared" si="12"/>
        <v>113681,113682</v>
      </c>
      <c r="F139" s="9" t="str">
        <f t="shared" si="13"/>
        <v>113601,113602,113603,113604,113605</v>
      </c>
      <c r="G139" s="9" t="str">
        <f t="shared" si="10"/>
        <v>113601,113602,113603,113604,113605,113606,113607,113608,113609,113610</v>
      </c>
      <c r="H139" s="9">
        <v>17</v>
      </c>
      <c r="I139" s="9">
        <v>10</v>
      </c>
      <c r="J139" s="9" t="str">
        <f t="shared" ca="1" si="14"/>
        <v>115.9578717,36.3730128</v>
      </c>
      <c r="K139" s="9">
        <f t="shared" si="11"/>
        <v>136</v>
      </c>
      <c r="L139" s="9">
        <v>10</v>
      </c>
      <c r="M139" s="9">
        <v>5</v>
      </c>
      <c r="N139" s="9">
        <v>4</v>
      </c>
      <c r="O139" s="9" t="s">
        <v>293</v>
      </c>
      <c r="P139" s="9" t="s">
        <v>320</v>
      </c>
    </row>
    <row r="140" spans="1:16" x14ac:dyDescent="0.15">
      <c r="A140" s="9">
        <v>137</v>
      </c>
      <c r="B140" s="9" t="s">
        <v>32</v>
      </c>
      <c r="C140" s="1" t="s">
        <v>291</v>
      </c>
      <c r="D140" s="2" t="s">
        <v>321</v>
      </c>
      <c r="E140" s="9" t="str">
        <f t="shared" si="12"/>
        <v>113781,113782</v>
      </c>
      <c r="F140" s="9" t="str">
        <f t="shared" si="13"/>
        <v>113701,113702,113703,113704,113705</v>
      </c>
      <c r="G140" s="9" t="str">
        <f t="shared" si="10"/>
        <v>113701,113702,113703,113704,113705,113706,113707,113708,113709,113710</v>
      </c>
      <c r="H140" s="9">
        <v>17</v>
      </c>
      <c r="I140" s="9">
        <v>10</v>
      </c>
      <c r="J140" s="9" t="str">
        <f t="shared" ca="1" si="14"/>
        <v>118.4018356,35.6587409</v>
      </c>
      <c r="K140" s="9">
        <f t="shared" si="11"/>
        <v>137</v>
      </c>
      <c r="L140" s="9">
        <v>10</v>
      </c>
      <c r="M140" s="9">
        <v>5</v>
      </c>
      <c r="N140" s="9">
        <v>5</v>
      </c>
      <c r="O140" s="9" t="s">
        <v>293</v>
      </c>
      <c r="P140" s="9" t="s">
        <v>322</v>
      </c>
    </row>
    <row r="141" spans="1:16" x14ac:dyDescent="0.15">
      <c r="A141" s="9">
        <v>138</v>
      </c>
      <c r="B141" s="9" t="s">
        <v>32</v>
      </c>
      <c r="C141" s="1" t="s">
        <v>291</v>
      </c>
      <c r="D141" s="2" t="s">
        <v>323</v>
      </c>
      <c r="E141" s="9" t="str">
        <f t="shared" si="12"/>
        <v>113881,113882</v>
      </c>
      <c r="F141" s="9" t="str">
        <f t="shared" si="13"/>
        <v>113801,113802,113803,113804,113805</v>
      </c>
      <c r="G141" s="9" t="str">
        <f t="shared" si="10"/>
        <v>113801,113802,113803,113804,113805,113806,113807,113808,113809,113810</v>
      </c>
      <c r="H141" s="9">
        <v>17</v>
      </c>
      <c r="I141" s="9">
        <v>10</v>
      </c>
      <c r="J141" s="9" t="str">
        <f t="shared" ca="1" si="14"/>
        <v>115.9446219,35.2339528</v>
      </c>
      <c r="K141" s="9">
        <f t="shared" si="11"/>
        <v>138</v>
      </c>
      <c r="L141" s="9">
        <v>10</v>
      </c>
      <c r="M141" s="9">
        <v>5</v>
      </c>
      <c r="N141" s="9">
        <v>6</v>
      </c>
      <c r="O141" s="9" t="s">
        <v>293</v>
      </c>
      <c r="P141" s="9" t="s">
        <v>324</v>
      </c>
    </row>
    <row r="142" spans="1:16" x14ac:dyDescent="0.15">
      <c r="A142" s="9">
        <v>139</v>
      </c>
      <c r="B142" s="9" t="s">
        <v>32</v>
      </c>
      <c r="C142" s="1" t="s">
        <v>291</v>
      </c>
      <c r="D142" s="2" t="s">
        <v>325</v>
      </c>
      <c r="E142" s="9" t="str">
        <f t="shared" si="12"/>
        <v>113981,113982</v>
      </c>
      <c r="F142" s="9" t="str">
        <f t="shared" si="13"/>
        <v>113901,113902,113903,113904,113905</v>
      </c>
      <c r="G142" s="9" t="str">
        <f t="shared" si="10"/>
        <v>113901,113902,113903,113904,113905,113906,113907,113908,113909,113910</v>
      </c>
      <c r="H142" s="9">
        <v>17</v>
      </c>
      <c r="I142" s="9">
        <v>10</v>
      </c>
      <c r="J142" s="9" t="str">
        <f t="shared" ca="1" si="14"/>
        <v>117.5169981,36.3713313</v>
      </c>
      <c r="K142" s="9">
        <f t="shared" si="11"/>
        <v>139</v>
      </c>
      <c r="L142" s="9">
        <v>10</v>
      </c>
      <c r="M142" s="9">
        <v>5</v>
      </c>
      <c r="N142" s="9">
        <v>1</v>
      </c>
      <c r="O142" s="9" t="s">
        <v>293</v>
      </c>
      <c r="P142" s="9" t="s">
        <v>326</v>
      </c>
    </row>
    <row r="143" spans="1:16" x14ac:dyDescent="0.15">
      <c r="A143" s="9">
        <v>140</v>
      </c>
      <c r="B143" s="9" t="s">
        <v>32</v>
      </c>
      <c r="C143" s="1" t="s">
        <v>327</v>
      </c>
      <c r="D143" s="2" t="s">
        <v>328</v>
      </c>
      <c r="E143" s="9" t="str">
        <f t="shared" si="12"/>
        <v>114081,114082</v>
      </c>
      <c r="F143" s="9" t="str">
        <f t="shared" si="13"/>
        <v>114001,114002,114003,114004,114005</v>
      </c>
      <c r="G143" s="9" t="str">
        <f t="shared" si="10"/>
        <v>114001,114002,114003,114004,114005,114006,114007,114008,114009,114010</v>
      </c>
      <c r="H143" s="9">
        <v>17</v>
      </c>
      <c r="I143" s="9">
        <v>10</v>
      </c>
      <c r="J143" s="9" t="str">
        <f t="shared" ca="1" si="14"/>
        <v>113.467026,34.7178957</v>
      </c>
      <c r="K143" s="9">
        <f t="shared" si="11"/>
        <v>140</v>
      </c>
      <c r="L143" s="9">
        <v>10</v>
      </c>
      <c r="M143" s="9">
        <v>5</v>
      </c>
      <c r="N143" s="9">
        <v>2</v>
      </c>
      <c r="O143" s="9" t="s">
        <v>329</v>
      </c>
      <c r="P143" s="9" t="s">
        <v>330</v>
      </c>
    </row>
    <row r="144" spans="1:16" x14ac:dyDescent="0.15">
      <c r="A144" s="9">
        <v>141</v>
      </c>
      <c r="B144" s="9" t="s">
        <v>32</v>
      </c>
      <c r="C144" s="1" t="s">
        <v>327</v>
      </c>
      <c r="D144" s="2" t="s">
        <v>331</v>
      </c>
      <c r="E144" s="9" t="str">
        <f t="shared" si="12"/>
        <v>114181,114182</v>
      </c>
      <c r="F144" s="9" t="str">
        <f t="shared" si="13"/>
        <v>114101,114102,114103,114104,114105</v>
      </c>
      <c r="G144" s="9" t="str">
        <f t="shared" si="10"/>
        <v>114101,114102,114103,114104,114105,114106,114107,114108,114109,114110</v>
      </c>
      <c r="H144" s="9">
        <v>17</v>
      </c>
      <c r="I144" s="9">
        <v>10</v>
      </c>
      <c r="J144" s="9" t="str">
        <f t="shared" ca="1" si="14"/>
        <v>114.3353324,34.7888662</v>
      </c>
      <c r="K144" s="9">
        <f t="shared" si="11"/>
        <v>141</v>
      </c>
      <c r="L144" s="9">
        <v>10</v>
      </c>
      <c r="M144" s="9">
        <v>5</v>
      </c>
      <c r="N144" s="9">
        <v>3</v>
      </c>
      <c r="O144" s="9" t="s">
        <v>329</v>
      </c>
      <c r="P144" s="9" t="s">
        <v>332</v>
      </c>
    </row>
    <row r="145" spans="1:16" x14ac:dyDescent="0.15">
      <c r="A145" s="9">
        <v>142</v>
      </c>
      <c r="B145" s="9" t="s">
        <v>32</v>
      </c>
      <c r="C145" s="1" t="s">
        <v>327</v>
      </c>
      <c r="D145" s="2" t="s">
        <v>333</v>
      </c>
      <c r="E145" s="9" t="str">
        <f t="shared" si="12"/>
        <v>114281,114282</v>
      </c>
      <c r="F145" s="9" t="str">
        <f t="shared" si="13"/>
        <v>114201,114202,114203,114204,114205</v>
      </c>
      <c r="G145" s="9" t="str">
        <f t="shared" si="10"/>
        <v>114201,114202,114203,114204,114205,114206,114207,114208,114209,114210</v>
      </c>
      <c r="H145" s="9">
        <v>17</v>
      </c>
      <c r="I145" s="9">
        <v>10</v>
      </c>
      <c r="J145" s="9" t="str">
        <f t="shared" ca="1" si="14"/>
        <v>112.1761376,34.3140725</v>
      </c>
      <c r="K145" s="9">
        <f t="shared" si="11"/>
        <v>142</v>
      </c>
      <c r="L145" s="9">
        <v>10</v>
      </c>
      <c r="M145" s="9">
        <v>5</v>
      </c>
      <c r="N145" s="9">
        <v>4</v>
      </c>
      <c r="O145" s="9" t="s">
        <v>329</v>
      </c>
      <c r="P145" s="9" t="s">
        <v>334</v>
      </c>
    </row>
    <row r="146" spans="1:16" x14ac:dyDescent="0.15">
      <c r="A146" s="9">
        <v>143</v>
      </c>
      <c r="B146" s="9" t="s">
        <v>32</v>
      </c>
      <c r="C146" s="1" t="s">
        <v>327</v>
      </c>
      <c r="D146" s="2" t="s">
        <v>335</v>
      </c>
      <c r="E146" s="9" t="str">
        <f t="shared" si="12"/>
        <v>114381,114382</v>
      </c>
      <c r="F146" s="9" t="str">
        <f t="shared" si="13"/>
        <v>114301,114302,114303,114304,114305</v>
      </c>
      <c r="G146" s="9" t="str">
        <f t="shared" si="10"/>
        <v>114301,114302,114303,114304,114305,114306,114307,114308,114309,114310</v>
      </c>
      <c r="H146" s="9">
        <v>17</v>
      </c>
      <c r="I146" s="9">
        <v>10</v>
      </c>
      <c r="J146" s="9" t="str">
        <f t="shared" ca="1" si="14"/>
        <v>112.735424,33.7781089</v>
      </c>
      <c r="K146" s="9">
        <f t="shared" si="11"/>
        <v>143</v>
      </c>
      <c r="L146" s="9">
        <v>10</v>
      </c>
      <c r="M146" s="9">
        <v>5</v>
      </c>
      <c r="N146" s="9">
        <v>5</v>
      </c>
      <c r="O146" s="9" t="s">
        <v>329</v>
      </c>
      <c r="P146" s="9" t="s">
        <v>336</v>
      </c>
    </row>
    <row r="147" spans="1:16" x14ac:dyDescent="0.15">
      <c r="A147" s="9">
        <v>144</v>
      </c>
      <c r="B147" s="9" t="s">
        <v>32</v>
      </c>
      <c r="C147" s="1" t="s">
        <v>327</v>
      </c>
      <c r="D147" s="2" t="s">
        <v>337</v>
      </c>
      <c r="E147" s="9" t="str">
        <f t="shared" si="12"/>
        <v>114481,114482</v>
      </c>
      <c r="F147" s="9" t="str">
        <f t="shared" si="13"/>
        <v>114401,114402,114403,114404,114405</v>
      </c>
      <c r="G147" s="9" t="str">
        <f t="shared" si="10"/>
        <v>114401,114402,114403,114404,114405,114406,114407,114408,114409,114410</v>
      </c>
      <c r="H147" s="9">
        <v>17</v>
      </c>
      <c r="I147" s="9">
        <v>10</v>
      </c>
      <c r="J147" s="9" t="str">
        <f t="shared" ca="1" si="14"/>
        <v>114.1599856,36.1296465</v>
      </c>
      <c r="K147" s="9">
        <f t="shared" si="11"/>
        <v>144</v>
      </c>
      <c r="L147" s="9">
        <v>10</v>
      </c>
      <c r="M147" s="9">
        <v>5</v>
      </c>
      <c r="N147" s="9">
        <v>6</v>
      </c>
      <c r="O147" s="9" t="s">
        <v>329</v>
      </c>
      <c r="P147" s="9" t="s">
        <v>338</v>
      </c>
    </row>
    <row r="148" spans="1:16" x14ac:dyDescent="0.15">
      <c r="A148" s="9">
        <v>145</v>
      </c>
      <c r="B148" s="9" t="s">
        <v>32</v>
      </c>
      <c r="C148" s="1" t="s">
        <v>327</v>
      </c>
      <c r="D148" s="2" t="s">
        <v>339</v>
      </c>
      <c r="E148" s="9" t="str">
        <f t="shared" si="12"/>
        <v>114581,114582</v>
      </c>
      <c r="F148" s="9" t="str">
        <f t="shared" si="13"/>
        <v>114501,114502,114503,114504,114505</v>
      </c>
      <c r="G148" s="9" t="str">
        <f t="shared" si="10"/>
        <v>114501,114502,114503,114504,114505,114506,114507,114508,114509,114510</v>
      </c>
      <c r="H148" s="9">
        <v>17</v>
      </c>
      <c r="I148" s="9">
        <v>10</v>
      </c>
      <c r="J148" s="9" t="str">
        <f t="shared" ca="1" si="14"/>
        <v>114.2866391,35.7209993</v>
      </c>
      <c r="K148" s="9">
        <f t="shared" si="11"/>
        <v>145</v>
      </c>
      <c r="L148" s="9">
        <v>10</v>
      </c>
      <c r="M148" s="9">
        <v>5</v>
      </c>
      <c r="N148" s="9">
        <v>1</v>
      </c>
      <c r="O148" s="9" t="s">
        <v>329</v>
      </c>
      <c r="P148" s="9" t="s">
        <v>340</v>
      </c>
    </row>
    <row r="149" spans="1:16" x14ac:dyDescent="0.15">
      <c r="A149" s="9">
        <v>146</v>
      </c>
      <c r="B149" s="9" t="s">
        <v>32</v>
      </c>
      <c r="C149" s="1" t="s">
        <v>327</v>
      </c>
      <c r="D149" s="2" t="s">
        <v>341</v>
      </c>
      <c r="E149" s="9" t="str">
        <f t="shared" si="12"/>
        <v>114681,114682</v>
      </c>
      <c r="F149" s="9" t="str">
        <f t="shared" si="13"/>
        <v>114601,114602,114603,114604,114605</v>
      </c>
      <c r="G149" s="9" t="str">
        <f t="shared" si="10"/>
        <v>114601,114602,114603,114604,114605,114606,114607,114608,114609,114610</v>
      </c>
      <c r="H149" s="9">
        <v>17</v>
      </c>
      <c r="I149" s="9">
        <v>10</v>
      </c>
      <c r="J149" s="9" t="str">
        <f t="shared" ca="1" si="14"/>
        <v>113.7179371,35.5124623</v>
      </c>
      <c r="K149" s="9">
        <f t="shared" si="11"/>
        <v>146</v>
      </c>
      <c r="L149" s="9">
        <v>10</v>
      </c>
      <c r="M149" s="9">
        <v>5</v>
      </c>
      <c r="N149" s="9">
        <v>2</v>
      </c>
      <c r="O149" s="9" t="s">
        <v>329</v>
      </c>
      <c r="P149" s="9" t="s">
        <v>342</v>
      </c>
    </row>
    <row r="150" spans="1:16" x14ac:dyDescent="0.15">
      <c r="A150" s="9">
        <v>147</v>
      </c>
      <c r="B150" s="9" t="s">
        <v>32</v>
      </c>
      <c r="C150" s="1" t="s">
        <v>327</v>
      </c>
      <c r="D150" s="2" t="s">
        <v>343</v>
      </c>
      <c r="E150" s="9" t="str">
        <f t="shared" si="12"/>
        <v>114781,114782</v>
      </c>
      <c r="F150" s="9" t="str">
        <f t="shared" si="13"/>
        <v>114701,114702,114703,114704,114705</v>
      </c>
      <c r="G150" s="9" t="str">
        <f t="shared" si="10"/>
        <v>114701,114702,114703,114704,114705,114706,114707,114708,114709,114710</v>
      </c>
      <c r="H150" s="9">
        <v>17</v>
      </c>
      <c r="I150" s="9">
        <v>10</v>
      </c>
      <c r="J150" s="9" t="str">
        <f t="shared" ca="1" si="14"/>
        <v>113.2429089,35.3816122</v>
      </c>
      <c r="K150" s="9">
        <f t="shared" si="11"/>
        <v>147</v>
      </c>
      <c r="L150" s="9">
        <v>10</v>
      </c>
      <c r="M150" s="9">
        <v>5</v>
      </c>
      <c r="N150" s="9">
        <v>3</v>
      </c>
      <c r="O150" s="9" t="s">
        <v>329</v>
      </c>
      <c r="P150" s="9" t="s">
        <v>344</v>
      </c>
    </row>
    <row r="151" spans="1:16" x14ac:dyDescent="0.15">
      <c r="A151" s="9">
        <v>148</v>
      </c>
      <c r="B151" s="9" t="s">
        <v>32</v>
      </c>
      <c r="C151" s="1" t="s">
        <v>327</v>
      </c>
      <c r="D151" s="2" t="s">
        <v>345</v>
      </c>
      <c r="E151" s="9" t="str">
        <f t="shared" si="12"/>
        <v>114881,114882</v>
      </c>
      <c r="F151" s="9" t="str">
        <f t="shared" si="13"/>
        <v>114801,114802,114803,114804,114805</v>
      </c>
      <c r="G151" s="9" t="str">
        <f t="shared" si="10"/>
        <v>114801,114802,114803,114804,114805,114806,114807,114808,114809,114810</v>
      </c>
      <c r="H151" s="9">
        <v>17</v>
      </c>
      <c r="I151" s="9">
        <v>10</v>
      </c>
      <c r="J151" s="9" t="str">
        <f t="shared" ca="1" si="14"/>
        <v>115.0761181,35.774147</v>
      </c>
      <c r="K151" s="9">
        <f t="shared" si="11"/>
        <v>148</v>
      </c>
      <c r="L151" s="9">
        <v>10</v>
      </c>
      <c r="M151" s="9">
        <v>5</v>
      </c>
      <c r="N151" s="9">
        <v>4</v>
      </c>
      <c r="O151" s="9" t="s">
        <v>329</v>
      </c>
      <c r="P151" s="9" t="s">
        <v>346</v>
      </c>
    </row>
    <row r="152" spans="1:16" x14ac:dyDescent="0.15">
      <c r="A152" s="9">
        <v>149</v>
      </c>
      <c r="B152" s="9" t="s">
        <v>32</v>
      </c>
      <c r="C152" s="1" t="s">
        <v>327</v>
      </c>
      <c r="D152" s="2" t="s">
        <v>347</v>
      </c>
      <c r="E152" s="9" t="str">
        <f t="shared" si="12"/>
        <v>114981,114982</v>
      </c>
      <c r="F152" s="9" t="str">
        <f t="shared" si="13"/>
        <v>114901,114902,114903,114904,114905</v>
      </c>
      <c r="G152" s="9" t="str">
        <f t="shared" si="10"/>
        <v>114901,114902,114903,114904,114905,114906,114907,114908,114909,114910</v>
      </c>
      <c r="H152" s="9">
        <v>17</v>
      </c>
      <c r="I152" s="9">
        <v>10</v>
      </c>
      <c r="J152" s="9" t="str">
        <f t="shared" ca="1" si="14"/>
        <v>113.725648,34.1140434</v>
      </c>
      <c r="K152" s="9">
        <f t="shared" si="11"/>
        <v>149</v>
      </c>
      <c r="L152" s="9">
        <v>10</v>
      </c>
      <c r="M152" s="9">
        <v>5</v>
      </c>
      <c r="N152" s="9">
        <v>5</v>
      </c>
      <c r="O152" s="9" t="s">
        <v>329</v>
      </c>
      <c r="P152" s="9" t="s">
        <v>348</v>
      </c>
    </row>
    <row r="153" spans="1:16" x14ac:dyDescent="0.15">
      <c r="A153" s="9">
        <v>150</v>
      </c>
      <c r="B153" s="9" t="s">
        <v>32</v>
      </c>
      <c r="C153" s="1" t="s">
        <v>327</v>
      </c>
      <c r="D153" s="2" t="s">
        <v>349</v>
      </c>
      <c r="E153" s="9" t="str">
        <f t="shared" si="12"/>
        <v>115081,115082</v>
      </c>
      <c r="F153" s="9" t="str">
        <f t="shared" si="13"/>
        <v>115001,115002,115003,115004,115005</v>
      </c>
      <c r="G153" s="9" t="str">
        <f t="shared" si="10"/>
        <v>115001,115002,115003,115004,115005,115006,115007,115008,115009,115010</v>
      </c>
      <c r="H153" s="9">
        <v>17</v>
      </c>
      <c r="I153" s="9">
        <v>10</v>
      </c>
      <c r="J153" s="9" t="str">
        <f t="shared" ca="1" si="14"/>
        <v>114.0317468,33.6332644</v>
      </c>
      <c r="K153" s="9">
        <f t="shared" si="11"/>
        <v>150</v>
      </c>
      <c r="L153" s="9">
        <v>10</v>
      </c>
      <c r="M153" s="9">
        <v>5</v>
      </c>
      <c r="N153" s="9">
        <v>6</v>
      </c>
      <c r="O153" s="9" t="s">
        <v>329</v>
      </c>
      <c r="P153" s="9" t="s">
        <v>350</v>
      </c>
    </row>
    <row r="154" spans="1:16" x14ac:dyDescent="0.15">
      <c r="A154" s="9">
        <v>151</v>
      </c>
      <c r="B154" s="9" t="s">
        <v>32</v>
      </c>
      <c r="C154" s="1" t="s">
        <v>327</v>
      </c>
      <c r="D154" s="2" t="s">
        <v>351</v>
      </c>
      <c r="E154" s="9" t="str">
        <f t="shared" si="12"/>
        <v>115181,115182</v>
      </c>
      <c r="F154" s="9" t="str">
        <f t="shared" si="13"/>
        <v>115101,115102,115103,115104,115105</v>
      </c>
      <c r="G154" s="9" t="str">
        <f t="shared" si="10"/>
        <v>115101,115102,115103,115104,115105,115106,115107,115108,115109,115110</v>
      </c>
      <c r="H154" s="9">
        <v>17</v>
      </c>
      <c r="I154" s="9">
        <v>10</v>
      </c>
      <c r="J154" s="9" t="str">
        <f t="shared" ca="1" si="14"/>
        <v>111.1389206,34.614613</v>
      </c>
      <c r="K154" s="9">
        <f t="shared" si="11"/>
        <v>151</v>
      </c>
      <c r="L154" s="9">
        <v>10</v>
      </c>
      <c r="M154" s="9">
        <v>5</v>
      </c>
      <c r="N154" s="9">
        <v>1</v>
      </c>
      <c r="O154" s="9" t="s">
        <v>329</v>
      </c>
      <c r="P154" s="9" t="s">
        <v>352</v>
      </c>
    </row>
    <row r="155" spans="1:16" x14ac:dyDescent="0.15">
      <c r="A155" s="9">
        <v>152</v>
      </c>
      <c r="B155" s="9" t="s">
        <v>32</v>
      </c>
      <c r="C155" s="1" t="s">
        <v>327</v>
      </c>
      <c r="D155" s="2" t="s">
        <v>353</v>
      </c>
      <c r="E155" s="9" t="str">
        <f t="shared" si="12"/>
        <v>115281,115282</v>
      </c>
      <c r="F155" s="9" t="str">
        <f t="shared" si="13"/>
        <v>115201,115202,115203,115204,115205</v>
      </c>
      <c r="G155" s="9" t="str">
        <f t="shared" si="10"/>
        <v>115201,115202,115203,115204,115205,115206,115207,115208,115209,115210</v>
      </c>
      <c r="H155" s="9">
        <v>17</v>
      </c>
      <c r="I155" s="9">
        <v>10</v>
      </c>
      <c r="J155" s="9" t="str">
        <f t="shared" ca="1" si="14"/>
        <v>115.7622554,34.3598624</v>
      </c>
      <c r="K155" s="9">
        <f t="shared" si="11"/>
        <v>152</v>
      </c>
      <c r="L155" s="9">
        <v>10</v>
      </c>
      <c r="M155" s="9">
        <v>5</v>
      </c>
      <c r="N155" s="9">
        <v>2</v>
      </c>
      <c r="O155" s="9" t="s">
        <v>329</v>
      </c>
      <c r="P155" s="9" t="s">
        <v>354</v>
      </c>
    </row>
    <row r="156" spans="1:16" x14ac:dyDescent="0.15">
      <c r="A156" s="9">
        <v>153</v>
      </c>
      <c r="B156" s="9" t="s">
        <v>32</v>
      </c>
      <c r="C156" s="1" t="s">
        <v>327</v>
      </c>
      <c r="D156" s="2" t="s">
        <v>355</v>
      </c>
      <c r="E156" s="9" t="str">
        <f t="shared" si="12"/>
        <v>115381,115382</v>
      </c>
      <c r="F156" s="9" t="str">
        <f t="shared" si="13"/>
        <v>115301,115302,115303,115304,115305</v>
      </c>
      <c r="G156" s="9" t="str">
        <f t="shared" si="10"/>
        <v>115301,115302,115303,115304,115305,115306,115307,115308,115309,115310</v>
      </c>
      <c r="H156" s="9">
        <v>17</v>
      </c>
      <c r="I156" s="9">
        <v>10</v>
      </c>
      <c r="J156" s="9" t="str">
        <f t="shared" ca="1" si="14"/>
        <v>115.0435843,33.7647943</v>
      </c>
      <c r="K156" s="9">
        <f t="shared" si="11"/>
        <v>153</v>
      </c>
      <c r="L156" s="9">
        <v>10</v>
      </c>
      <c r="M156" s="9">
        <v>5</v>
      </c>
      <c r="N156" s="9">
        <v>3</v>
      </c>
      <c r="O156" s="9" t="s">
        <v>329</v>
      </c>
      <c r="P156" s="9" t="s">
        <v>356</v>
      </c>
    </row>
    <row r="157" spans="1:16" x14ac:dyDescent="0.15">
      <c r="A157" s="9">
        <v>154</v>
      </c>
      <c r="B157" s="9" t="s">
        <v>32</v>
      </c>
      <c r="C157" s="1" t="s">
        <v>327</v>
      </c>
      <c r="D157" s="2" t="s">
        <v>357</v>
      </c>
      <c r="E157" s="9" t="str">
        <f t="shared" si="12"/>
        <v>115481,115482</v>
      </c>
      <c r="F157" s="9" t="str">
        <f t="shared" si="13"/>
        <v>115401,115402,115403,115404,115405</v>
      </c>
      <c r="G157" s="9" t="str">
        <f t="shared" si="10"/>
        <v>115401,115402,115403,115404,115405,115406,115407,115408,115409,115410</v>
      </c>
      <c r="H157" s="9">
        <v>17</v>
      </c>
      <c r="I157" s="9">
        <v>10</v>
      </c>
      <c r="J157" s="9" t="str">
        <f t="shared" ca="1" si="14"/>
        <v>114.0242852,32.8944953</v>
      </c>
      <c r="K157" s="9">
        <f t="shared" si="11"/>
        <v>154</v>
      </c>
      <c r="L157" s="9">
        <v>10</v>
      </c>
      <c r="M157" s="9">
        <v>5</v>
      </c>
      <c r="N157" s="9">
        <v>4</v>
      </c>
      <c r="O157" s="9" t="s">
        <v>329</v>
      </c>
      <c r="P157" s="9" t="s">
        <v>358</v>
      </c>
    </row>
    <row r="158" spans="1:16" x14ac:dyDescent="0.15">
      <c r="A158" s="9">
        <v>155</v>
      </c>
      <c r="B158" s="9" t="s">
        <v>32</v>
      </c>
      <c r="C158" s="1" t="s">
        <v>327</v>
      </c>
      <c r="D158" s="2" t="s">
        <v>359</v>
      </c>
      <c r="E158" s="9" t="str">
        <f t="shared" si="12"/>
        <v>115581,115582</v>
      </c>
      <c r="F158" s="9" t="str">
        <f t="shared" si="13"/>
        <v>115501,115502,115503,115504,115505</v>
      </c>
      <c r="G158" s="9" t="str">
        <f t="shared" si="10"/>
        <v>115501,115502,115503,115504,115505,115506,115507,115508,115509,115510</v>
      </c>
      <c r="H158" s="9">
        <v>17</v>
      </c>
      <c r="I158" s="9">
        <v>10</v>
      </c>
      <c r="J158" s="9" t="str">
        <f t="shared" ca="1" si="14"/>
        <v>112.1644154,33.1248853</v>
      </c>
      <c r="K158" s="9">
        <f t="shared" si="11"/>
        <v>155</v>
      </c>
      <c r="L158" s="9">
        <v>10</v>
      </c>
      <c r="M158" s="9">
        <v>5</v>
      </c>
      <c r="N158" s="9">
        <v>5</v>
      </c>
      <c r="O158" s="9" t="s">
        <v>329</v>
      </c>
      <c r="P158" s="9" t="s">
        <v>360</v>
      </c>
    </row>
    <row r="159" spans="1:16" x14ac:dyDescent="0.15">
      <c r="A159" s="9">
        <v>156</v>
      </c>
      <c r="B159" s="9" t="s">
        <v>32</v>
      </c>
      <c r="C159" s="1" t="s">
        <v>327</v>
      </c>
      <c r="D159" s="2" t="s">
        <v>361</v>
      </c>
      <c r="E159" s="9" t="str">
        <f t="shared" si="12"/>
        <v>115681,115682</v>
      </c>
      <c r="F159" s="9" t="str">
        <f t="shared" si="13"/>
        <v>115601,115602,115603,115604,115605</v>
      </c>
      <c r="G159" s="9" t="str">
        <f t="shared" si="10"/>
        <v>115601,115602,115603,115604,115605,115606,115607,115608,115609,115610</v>
      </c>
      <c r="H159" s="9">
        <v>17</v>
      </c>
      <c r="I159" s="9">
        <v>10</v>
      </c>
      <c r="J159" s="9" t="str">
        <f t="shared" ca="1" si="14"/>
        <v>114.7397366,31.8298269</v>
      </c>
      <c r="K159" s="9">
        <f t="shared" si="11"/>
        <v>156</v>
      </c>
      <c r="L159" s="9">
        <v>10</v>
      </c>
      <c r="M159" s="9">
        <v>5</v>
      </c>
      <c r="N159" s="9">
        <v>6</v>
      </c>
      <c r="O159" s="9" t="s">
        <v>329</v>
      </c>
      <c r="P159" s="9" t="s">
        <v>362</v>
      </c>
    </row>
    <row r="160" spans="1:16" x14ac:dyDescent="0.15">
      <c r="A160" s="9">
        <v>157</v>
      </c>
      <c r="B160" s="9" t="s">
        <v>32</v>
      </c>
      <c r="C160" s="1" t="s">
        <v>363</v>
      </c>
      <c r="D160" s="2" t="s">
        <v>364</v>
      </c>
      <c r="E160" s="9" t="str">
        <f t="shared" si="12"/>
        <v>115781,115782</v>
      </c>
      <c r="F160" s="9" t="str">
        <f t="shared" si="13"/>
        <v>115701,115702,115703,115704,115705</v>
      </c>
      <c r="G160" s="9" t="str">
        <f t="shared" si="10"/>
        <v>115701,115702,115703,115704,115705,115706,115707,115708,115709,115710</v>
      </c>
      <c r="H160" s="9">
        <v>17</v>
      </c>
      <c r="I160" s="9">
        <v>10</v>
      </c>
      <c r="J160" s="9" t="str">
        <f t="shared" ca="1" si="14"/>
        <v>114.3113735,30.6866968</v>
      </c>
      <c r="K160" s="9">
        <f t="shared" si="11"/>
        <v>157</v>
      </c>
      <c r="L160" s="9">
        <v>10</v>
      </c>
      <c r="M160" s="9">
        <v>5</v>
      </c>
      <c r="N160" s="9">
        <v>1</v>
      </c>
      <c r="O160" s="9" t="s">
        <v>365</v>
      </c>
      <c r="P160" s="9" t="s">
        <v>366</v>
      </c>
    </row>
    <row r="161" spans="1:16" x14ac:dyDescent="0.15">
      <c r="A161" s="9">
        <v>158</v>
      </c>
      <c r="B161" s="9" t="s">
        <v>32</v>
      </c>
      <c r="C161" s="1" t="s">
        <v>363</v>
      </c>
      <c r="D161" s="2" t="s">
        <v>367</v>
      </c>
      <c r="E161" s="9" t="str">
        <f t="shared" si="12"/>
        <v>115881,115882</v>
      </c>
      <c r="F161" s="9" t="str">
        <f t="shared" si="13"/>
        <v>115801,115802,115803,115804</v>
      </c>
      <c r="G161" s="9" t="str">
        <f t="shared" si="10"/>
        <v>115801,115802,115803,115804,115805,115806,115807,115808,115809,115810</v>
      </c>
      <c r="H161" s="9">
        <v>17</v>
      </c>
      <c r="I161" s="9">
        <v>10</v>
      </c>
      <c r="J161" s="9" t="str">
        <f t="shared" ca="1" si="14"/>
        <v>68.9618288,18.0426246</v>
      </c>
      <c r="K161" s="9">
        <f t="shared" si="11"/>
        <v>158</v>
      </c>
      <c r="L161" s="9">
        <v>10</v>
      </c>
      <c r="M161" s="9">
        <v>4</v>
      </c>
      <c r="N161" s="9">
        <v>2</v>
      </c>
      <c r="O161" s="9" t="s">
        <v>365</v>
      </c>
      <c r="P161" s="9" t="s">
        <v>368</v>
      </c>
    </row>
    <row r="162" spans="1:16" x14ac:dyDescent="0.15">
      <c r="A162" s="9">
        <v>159</v>
      </c>
      <c r="B162" s="9" t="s">
        <v>32</v>
      </c>
      <c r="C162" s="1" t="s">
        <v>363</v>
      </c>
      <c r="D162" s="2" t="s">
        <v>369</v>
      </c>
      <c r="E162" s="9" t="str">
        <f t="shared" si="12"/>
        <v>115981,115982</v>
      </c>
      <c r="F162" s="9" t="str">
        <f t="shared" si="13"/>
        <v>115901,115902,115903,115904,115905</v>
      </c>
      <c r="G162" s="9" t="str">
        <f t="shared" si="10"/>
        <v>115901,115902,115903,115904,115905,115906,115907,115908,115909,115910</v>
      </c>
      <c r="H162" s="9">
        <v>17</v>
      </c>
      <c r="I162" s="9">
        <v>10</v>
      </c>
      <c r="J162" s="9" t="str">
        <f t="shared" ca="1" si="14"/>
        <v>77.8061596,22.9024915</v>
      </c>
      <c r="K162" s="9">
        <f t="shared" si="11"/>
        <v>159</v>
      </c>
      <c r="L162" s="9">
        <v>10</v>
      </c>
      <c r="M162" s="9">
        <v>5</v>
      </c>
      <c r="N162" s="9">
        <v>3</v>
      </c>
      <c r="O162" s="9" t="s">
        <v>365</v>
      </c>
      <c r="P162" s="9" t="s">
        <v>370</v>
      </c>
    </row>
    <row r="163" spans="1:16" x14ac:dyDescent="0.15">
      <c r="A163" s="9">
        <v>160</v>
      </c>
      <c r="B163" s="9" t="s">
        <v>32</v>
      </c>
      <c r="C163" s="1" t="s">
        <v>363</v>
      </c>
      <c r="D163" s="2" t="s">
        <v>371</v>
      </c>
      <c r="E163" s="9" t="str">
        <f t="shared" si="12"/>
        <v>116081,116082</v>
      </c>
      <c r="F163" s="9" t="str">
        <f t="shared" si="13"/>
        <v>116001,116002,116003,116004</v>
      </c>
      <c r="G163" s="9" t="str">
        <f t="shared" si="10"/>
        <v>116001,116002,116003,116004,116005,116006,116007,116008,116009,116010</v>
      </c>
      <c r="H163" s="9">
        <v>17</v>
      </c>
      <c r="I163" s="9">
        <v>10</v>
      </c>
      <c r="J163" s="9" t="str">
        <f t="shared" ca="1" si="14"/>
        <v>77.660647,21.5593338</v>
      </c>
      <c r="K163" s="9">
        <f t="shared" si="11"/>
        <v>160</v>
      </c>
      <c r="L163" s="9">
        <v>10</v>
      </c>
      <c r="M163" s="9">
        <v>4</v>
      </c>
      <c r="N163" s="9">
        <v>4</v>
      </c>
      <c r="O163" s="9" t="s">
        <v>365</v>
      </c>
      <c r="P163" s="9" t="s">
        <v>372</v>
      </c>
    </row>
    <row r="164" spans="1:16" x14ac:dyDescent="0.15">
      <c r="A164" s="9">
        <v>161</v>
      </c>
      <c r="B164" s="9" t="s">
        <v>32</v>
      </c>
      <c r="C164" s="1" t="s">
        <v>363</v>
      </c>
      <c r="D164" s="2" t="s">
        <v>373</v>
      </c>
      <c r="E164" s="9" t="str">
        <f t="shared" si="12"/>
        <v>116181,116182</v>
      </c>
      <c r="F164" s="9" t="str">
        <f t="shared" si="13"/>
        <v>116101,116102,116103,116104,116105</v>
      </c>
      <c r="G164" s="9" t="str">
        <f t="shared" si="10"/>
        <v>116101,116102,116103,116104,116105,116106,116107,116108,116109,116110</v>
      </c>
      <c r="H164" s="9">
        <v>17</v>
      </c>
      <c r="I164" s="9">
        <v>10</v>
      </c>
      <c r="J164" s="9" t="str">
        <f t="shared" ca="1" si="14"/>
        <v>78.4720082,22.352182</v>
      </c>
      <c r="K164" s="9">
        <f t="shared" si="11"/>
        <v>161</v>
      </c>
      <c r="L164" s="9">
        <v>10</v>
      </c>
      <c r="M164" s="9">
        <v>5</v>
      </c>
      <c r="N164" s="9">
        <v>5</v>
      </c>
      <c r="O164" s="9" t="s">
        <v>365</v>
      </c>
      <c r="P164" s="9" t="s">
        <v>374</v>
      </c>
    </row>
    <row r="165" spans="1:16" x14ac:dyDescent="0.15">
      <c r="A165" s="9">
        <v>162</v>
      </c>
      <c r="B165" s="9" t="s">
        <v>32</v>
      </c>
      <c r="C165" s="1" t="s">
        <v>363</v>
      </c>
      <c r="D165" s="2" t="s">
        <v>375</v>
      </c>
      <c r="E165" s="9" t="str">
        <f t="shared" si="12"/>
        <v>116281,116282</v>
      </c>
      <c r="F165" s="9" t="str">
        <f t="shared" si="13"/>
        <v>116201,116202,116203,116204</v>
      </c>
      <c r="G165" s="9" t="str">
        <f t="shared" si="10"/>
        <v>116201,116202,116203,116204,116205,116206,116207,116208,116209,116210</v>
      </c>
      <c r="H165" s="9">
        <v>17</v>
      </c>
      <c r="I165" s="9">
        <v>10</v>
      </c>
      <c r="J165" s="9" t="str">
        <f t="shared" ca="1" si="14"/>
        <v>68.7662279,17.4896414</v>
      </c>
      <c r="K165" s="9">
        <f t="shared" si="11"/>
        <v>162</v>
      </c>
      <c r="L165" s="9">
        <v>10</v>
      </c>
      <c r="M165" s="9">
        <v>4</v>
      </c>
      <c r="N165" s="9">
        <v>6</v>
      </c>
      <c r="O165" s="9" t="s">
        <v>365</v>
      </c>
      <c r="P165" s="9" t="s">
        <v>376</v>
      </c>
    </row>
    <row r="166" spans="1:16" x14ac:dyDescent="0.15">
      <c r="A166" s="9">
        <v>163</v>
      </c>
      <c r="B166" s="9" t="s">
        <v>32</v>
      </c>
      <c r="C166" s="1" t="s">
        <v>363</v>
      </c>
      <c r="D166" s="2" t="s">
        <v>377</v>
      </c>
      <c r="E166" s="9" t="str">
        <f t="shared" si="12"/>
        <v>116381,116382</v>
      </c>
      <c r="F166" s="9" t="str">
        <f t="shared" si="13"/>
        <v>116301,116302,116303,116304</v>
      </c>
      <c r="G166" s="9" t="str">
        <f t="shared" si="10"/>
        <v>116301,116302,116303,116304,116305,116306,116307,116308,116309,116310</v>
      </c>
      <c r="H166" s="9">
        <v>17</v>
      </c>
      <c r="I166" s="9">
        <v>10</v>
      </c>
      <c r="J166" s="9" t="str">
        <f t="shared" ca="1" si="14"/>
        <v>67.7598252,18.7913704</v>
      </c>
      <c r="K166" s="9">
        <f t="shared" si="11"/>
        <v>163</v>
      </c>
      <c r="L166" s="9">
        <v>10</v>
      </c>
      <c r="M166" s="9">
        <v>4</v>
      </c>
      <c r="N166" s="9">
        <v>1</v>
      </c>
      <c r="O166" s="9" t="s">
        <v>365</v>
      </c>
      <c r="P166" s="9" t="s">
        <v>378</v>
      </c>
    </row>
    <row r="167" spans="1:16" x14ac:dyDescent="0.15">
      <c r="A167" s="9">
        <v>164</v>
      </c>
      <c r="B167" s="9" t="s">
        <v>32</v>
      </c>
      <c r="C167" s="1" t="s">
        <v>363</v>
      </c>
      <c r="D167" s="2" t="s">
        <v>379</v>
      </c>
      <c r="E167" s="9" t="str">
        <f t="shared" si="12"/>
        <v>116481,116482</v>
      </c>
      <c r="F167" s="9" t="str">
        <f t="shared" si="13"/>
        <v>116401,116402,116403,116404</v>
      </c>
      <c r="G167" s="9" t="str">
        <f t="shared" si="10"/>
        <v>116401,116402,116403,116404,116405,116406,116407,116408,116409,116410</v>
      </c>
      <c r="H167" s="9">
        <v>17</v>
      </c>
      <c r="I167" s="9">
        <v>10</v>
      </c>
      <c r="J167" s="9" t="str">
        <f t="shared" ca="1" si="14"/>
        <v>68.3520359,18.7077406</v>
      </c>
      <c r="K167" s="9">
        <f t="shared" si="11"/>
        <v>164</v>
      </c>
      <c r="L167" s="9">
        <v>10</v>
      </c>
      <c r="M167" s="9">
        <v>4</v>
      </c>
      <c r="N167" s="9">
        <v>2</v>
      </c>
      <c r="O167" s="9" t="s">
        <v>365</v>
      </c>
      <c r="P167" s="9" t="s">
        <v>380</v>
      </c>
    </row>
    <row r="168" spans="1:16" x14ac:dyDescent="0.15">
      <c r="A168" s="9">
        <v>165</v>
      </c>
      <c r="B168" s="9" t="s">
        <v>32</v>
      </c>
      <c r="C168" s="1" t="s">
        <v>363</v>
      </c>
      <c r="D168" s="2" t="s">
        <v>381</v>
      </c>
      <c r="E168" s="9" t="str">
        <f t="shared" si="12"/>
        <v>116581,116582</v>
      </c>
      <c r="F168" s="9" t="str">
        <f t="shared" si="13"/>
        <v>116501,116502,116503,116504</v>
      </c>
      <c r="G168" s="9" t="str">
        <f t="shared" si="10"/>
        <v>116501,116502,116503,116504,116505,116506,116507,116508,116509,116510</v>
      </c>
      <c r="H168" s="9">
        <v>17</v>
      </c>
      <c r="I168" s="9">
        <v>10</v>
      </c>
      <c r="J168" s="9" t="str">
        <f t="shared" ca="1" si="14"/>
        <v>67.4843707,18.1220287</v>
      </c>
      <c r="K168" s="9">
        <f t="shared" si="11"/>
        <v>165</v>
      </c>
      <c r="L168" s="9">
        <v>10</v>
      </c>
      <c r="M168" s="9">
        <v>4</v>
      </c>
      <c r="N168" s="9">
        <v>3</v>
      </c>
      <c r="O168" s="9" t="s">
        <v>365</v>
      </c>
      <c r="P168" s="9" t="s">
        <v>382</v>
      </c>
    </row>
    <row r="169" spans="1:16" x14ac:dyDescent="0.15">
      <c r="A169" s="9">
        <v>166</v>
      </c>
      <c r="B169" s="9" t="s">
        <v>32</v>
      </c>
      <c r="C169" s="1" t="s">
        <v>363</v>
      </c>
      <c r="D169" s="2" t="s">
        <v>383</v>
      </c>
      <c r="E169" s="9" t="str">
        <f t="shared" si="12"/>
        <v>116681,116682</v>
      </c>
      <c r="F169" s="9" t="str">
        <f t="shared" si="13"/>
        <v>116601,116602,116603,116604</v>
      </c>
      <c r="G169" s="9" t="str">
        <f t="shared" si="10"/>
        <v>116601,116602,116603,116604,116605,116606,116607,116608,116609,116610</v>
      </c>
      <c r="H169" s="9">
        <v>17</v>
      </c>
      <c r="I169" s="9">
        <v>10</v>
      </c>
      <c r="J169" s="9" t="str">
        <f t="shared" ca="1" si="14"/>
        <v>80.8063569,21.5971211</v>
      </c>
      <c r="K169" s="9">
        <f t="shared" si="11"/>
        <v>166</v>
      </c>
      <c r="L169" s="9">
        <v>10</v>
      </c>
      <c r="M169" s="9">
        <v>4</v>
      </c>
      <c r="N169" s="9">
        <v>4</v>
      </c>
      <c r="O169" s="9" t="s">
        <v>365</v>
      </c>
      <c r="P169" s="9" t="s">
        <v>384</v>
      </c>
    </row>
    <row r="170" spans="1:16" x14ac:dyDescent="0.15">
      <c r="A170" s="9">
        <v>167</v>
      </c>
      <c r="B170" s="9" t="s">
        <v>32</v>
      </c>
      <c r="C170" s="1" t="s">
        <v>363</v>
      </c>
      <c r="D170" s="2" t="s">
        <v>385</v>
      </c>
      <c r="E170" s="9" t="str">
        <f t="shared" si="12"/>
        <v>116781,116782</v>
      </c>
      <c r="F170" s="9" t="str">
        <f t="shared" si="13"/>
        <v>116701,116702,116703,116704</v>
      </c>
      <c r="G170" s="9" t="str">
        <f t="shared" si="10"/>
        <v>116701,116702,116703,116704,116705,116706,116707,116708,116709,116710</v>
      </c>
      <c r="H170" s="9">
        <v>17</v>
      </c>
      <c r="I170" s="9">
        <v>10</v>
      </c>
      <c r="J170" s="9" t="str">
        <f t="shared" ca="1" si="14"/>
        <v>68.5635781,17.8065106</v>
      </c>
      <c r="K170" s="9">
        <f t="shared" si="11"/>
        <v>167</v>
      </c>
      <c r="L170" s="9">
        <v>10</v>
      </c>
      <c r="M170" s="9">
        <v>4</v>
      </c>
      <c r="N170" s="9">
        <v>5</v>
      </c>
      <c r="O170" s="9" t="s">
        <v>365</v>
      </c>
      <c r="P170" s="9" t="s">
        <v>386</v>
      </c>
    </row>
    <row r="171" spans="1:16" x14ac:dyDescent="0.15">
      <c r="A171" s="9">
        <v>168</v>
      </c>
      <c r="B171" s="9" t="s">
        <v>32</v>
      </c>
      <c r="C171" s="1" t="s">
        <v>363</v>
      </c>
      <c r="D171" s="2" t="s">
        <v>387</v>
      </c>
      <c r="E171" s="9" t="str">
        <f t="shared" si="12"/>
        <v>116881,116882</v>
      </c>
      <c r="F171" s="9" t="str">
        <f t="shared" si="13"/>
        <v>116801,116802,116803,116804</v>
      </c>
      <c r="G171" s="9" t="str">
        <f t="shared" si="10"/>
        <v>116801,116802,116803,116804,116805,116806,116807,116808,116809,116810</v>
      </c>
      <c r="H171" s="9">
        <v>17</v>
      </c>
      <c r="I171" s="9">
        <v>10</v>
      </c>
      <c r="J171" s="9" t="str">
        <f t="shared" ca="1" si="14"/>
        <v>67.9831452,19.0070573</v>
      </c>
      <c r="K171" s="9">
        <f t="shared" si="11"/>
        <v>168</v>
      </c>
      <c r="L171" s="9">
        <v>10</v>
      </c>
      <c r="M171" s="9">
        <v>4</v>
      </c>
      <c r="N171" s="9">
        <v>6</v>
      </c>
      <c r="O171" s="9" t="s">
        <v>365</v>
      </c>
      <c r="P171" s="9" t="s">
        <v>388</v>
      </c>
    </row>
    <row r="172" spans="1:16" x14ac:dyDescent="0.15">
      <c r="A172" s="9">
        <v>169</v>
      </c>
      <c r="B172" s="9" t="s">
        <v>32</v>
      </c>
      <c r="C172" s="1" t="s">
        <v>363</v>
      </c>
      <c r="D172" s="2" t="s">
        <v>389</v>
      </c>
      <c r="E172" s="9" t="str">
        <f t="shared" si="12"/>
        <v>116981,116982</v>
      </c>
      <c r="F172" s="9" t="str">
        <f t="shared" si="13"/>
        <v>116901,116902,116903,116904</v>
      </c>
      <c r="G172" s="9" t="str">
        <f t="shared" si="10"/>
        <v>116901,116902,116903,116904,116905,116906,116907,116908,116909,116910</v>
      </c>
      <c r="H172" s="9">
        <v>17</v>
      </c>
      <c r="I172" s="9">
        <v>10</v>
      </c>
      <c r="J172" s="9" t="str">
        <f t="shared" ca="1" si="14"/>
        <v>109.5039968,30.3356442</v>
      </c>
      <c r="K172" s="9">
        <f t="shared" si="11"/>
        <v>169</v>
      </c>
      <c r="L172" s="9">
        <v>10</v>
      </c>
      <c r="M172" s="9">
        <v>4</v>
      </c>
      <c r="N172" s="9">
        <v>1</v>
      </c>
      <c r="O172" s="9" t="s">
        <v>365</v>
      </c>
      <c r="P172" s="9" t="s">
        <v>390</v>
      </c>
    </row>
    <row r="173" spans="1:16" x14ac:dyDescent="0.15">
      <c r="A173" s="9">
        <v>170</v>
      </c>
      <c r="B173" s="9" t="s">
        <v>32</v>
      </c>
      <c r="C173" s="1" t="s">
        <v>391</v>
      </c>
      <c r="D173" s="2" t="s">
        <v>392</v>
      </c>
      <c r="E173" s="9" t="str">
        <f t="shared" si="12"/>
        <v>117081,117082</v>
      </c>
      <c r="F173" s="9" t="str">
        <f t="shared" si="13"/>
        <v>117001,117002,117003,117004,117005</v>
      </c>
      <c r="G173" s="9" t="str">
        <f t="shared" si="10"/>
        <v>117001,117002,117003,117004,117005,117006,117007,117008,117009,117010</v>
      </c>
      <c r="H173" s="9">
        <v>17</v>
      </c>
      <c r="I173" s="9">
        <v>10</v>
      </c>
      <c r="J173" s="9" t="str">
        <f t="shared" ca="1" si="14"/>
        <v>112.9428,28.1942</v>
      </c>
      <c r="K173" s="9">
        <f t="shared" si="11"/>
        <v>170</v>
      </c>
      <c r="L173" s="9">
        <v>10</v>
      </c>
      <c r="M173" s="9">
        <v>5</v>
      </c>
      <c r="N173" s="9">
        <v>2</v>
      </c>
      <c r="O173" s="9" t="s">
        <v>393</v>
      </c>
      <c r="P173" s="9" t="s">
        <v>394</v>
      </c>
    </row>
    <row r="174" spans="1:16" x14ac:dyDescent="0.15">
      <c r="A174" s="9">
        <v>171</v>
      </c>
      <c r="B174" s="9" t="s">
        <v>32</v>
      </c>
      <c r="C174" s="1" t="s">
        <v>391</v>
      </c>
      <c r="D174" s="2" t="s">
        <v>395</v>
      </c>
      <c r="E174" s="9" t="str">
        <f t="shared" si="12"/>
        <v>117181,117182</v>
      </c>
      <c r="F174" s="9" t="str">
        <f t="shared" si="13"/>
        <v>117101,117102,117103,117104,117105</v>
      </c>
      <c r="G174" s="9" t="str">
        <f t="shared" si="10"/>
        <v>117101,117102,117103,117104,117105,117106,117107,117108,117109,117110</v>
      </c>
      <c r="H174" s="9">
        <v>17</v>
      </c>
      <c r="I174" s="9">
        <v>10</v>
      </c>
      <c r="J174" s="9" t="str">
        <f t="shared" ca="1" si="14"/>
        <v>113.5043,27.0792</v>
      </c>
      <c r="K174" s="9">
        <f t="shared" si="11"/>
        <v>171</v>
      </c>
      <c r="L174" s="9">
        <v>10</v>
      </c>
      <c r="M174" s="9">
        <v>5</v>
      </c>
      <c r="N174" s="9">
        <v>3</v>
      </c>
      <c r="O174" s="9" t="s">
        <v>393</v>
      </c>
      <c r="P174" s="9" t="s">
        <v>396</v>
      </c>
    </row>
    <row r="175" spans="1:16" x14ac:dyDescent="0.15">
      <c r="A175" s="9">
        <v>172</v>
      </c>
      <c r="B175" s="9" t="s">
        <v>32</v>
      </c>
      <c r="C175" s="1" t="s">
        <v>391</v>
      </c>
      <c r="D175" s="2" t="s">
        <v>397</v>
      </c>
      <c r="E175" s="9" t="str">
        <f t="shared" si="12"/>
        <v>117281,117282</v>
      </c>
      <c r="F175" s="9" t="str">
        <f t="shared" si="13"/>
        <v>117201,117202,117203,117204,117205</v>
      </c>
      <c r="G175" s="9" t="str">
        <f t="shared" si="10"/>
        <v>117201,117202,117203,117204,117205,117206,117207,117208,117209,117210</v>
      </c>
      <c r="H175" s="9">
        <v>17</v>
      </c>
      <c r="I175" s="9">
        <v>10</v>
      </c>
      <c r="J175" s="9" t="str">
        <f t="shared" ca="1" si="14"/>
        <v>112.6619494,27.871661</v>
      </c>
      <c r="K175" s="9">
        <f t="shared" si="11"/>
        <v>172</v>
      </c>
      <c r="L175" s="9">
        <v>10</v>
      </c>
      <c r="M175" s="9">
        <v>5</v>
      </c>
      <c r="N175" s="9">
        <v>4</v>
      </c>
      <c r="O175" s="9" t="s">
        <v>393</v>
      </c>
      <c r="P175" s="9" t="s">
        <v>398</v>
      </c>
    </row>
    <row r="176" spans="1:16" x14ac:dyDescent="0.15">
      <c r="A176" s="9">
        <v>173</v>
      </c>
      <c r="B176" s="9" t="s">
        <v>32</v>
      </c>
      <c r="C176" s="1" t="s">
        <v>391</v>
      </c>
      <c r="D176" s="2" t="s">
        <v>399</v>
      </c>
      <c r="E176" s="9" t="str">
        <f t="shared" si="12"/>
        <v>117381,117382</v>
      </c>
      <c r="F176" s="9" t="str">
        <f t="shared" si="13"/>
        <v>117301,117302,117303,117304,117305</v>
      </c>
      <c r="G176" s="9" t="str">
        <f t="shared" si="10"/>
        <v>117301,117302,117303,117304,117305,117306,117307,117308,117309,117310</v>
      </c>
      <c r="H176" s="9">
        <v>17</v>
      </c>
      <c r="I176" s="9">
        <v>10</v>
      </c>
      <c r="J176" s="9" t="str">
        <f t="shared" ca="1" si="14"/>
        <v>112.7149557,27.2374351</v>
      </c>
      <c r="K176" s="9">
        <f t="shared" si="11"/>
        <v>173</v>
      </c>
      <c r="L176" s="9">
        <v>10</v>
      </c>
      <c r="M176" s="9">
        <v>5</v>
      </c>
      <c r="N176" s="9">
        <v>5</v>
      </c>
      <c r="O176" s="9" t="s">
        <v>393</v>
      </c>
      <c r="P176" s="9" t="s">
        <v>400</v>
      </c>
    </row>
    <row r="177" spans="1:16" x14ac:dyDescent="0.15">
      <c r="A177" s="9">
        <v>174</v>
      </c>
      <c r="B177" s="9" t="s">
        <v>32</v>
      </c>
      <c r="C177" s="1" t="s">
        <v>391</v>
      </c>
      <c r="D177" s="2" t="s">
        <v>401</v>
      </c>
      <c r="E177" s="9" t="str">
        <f t="shared" si="12"/>
        <v>117481,117482</v>
      </c>
      <c r="F177" s="9" t="str">
        <f t="shared" si="13"/>
        <v>117401,117402,117403,117404,117405</v>
      </c>
      <c r="G177" s="9" t="str">
        <f t="shared" si="10"/>
        <v>117401,117402,117403,117404,117405,117406,117407,117408,117409,117410</v>
      </c>
      <c r="H177" s="9">
        <v>17</v>
      </c>
      <c r="I177" s="9">
        <v>10</v>
      </c>
      <c r="J177" s="9" t="str">
        <f t="shared" ca="1" si="14"/>
        <v>110.7114085,26.5813253</v>
      </c>
      <c r="K177" s="9">
        <f t="shared" si="11"/>
        <v>174</v>
      </c>
      <c r="L177" s="9">
        <v>10</v>
      </c>
      <c r="M177" s="9">
        <v>5</v>
      </c>
      <c r="N177" s="9">
        <v>6</v>
      </c>
      <c r="O177" s="9" t="s">
        <v>393</v>
      </c>
      <c r="P177" s="9" t="s">
        <v>402</v>
      </c>
    </row>
    <row r="178" spans="1:16" x14ac:dyDescent="0.15">
      <c r="A178" s="9">
        <v>175</v>
      </c>
      <c r="B178" s="9" t="s">
        <v>32</v>
      </c>
      <c r="C178" s="1" t="s">
        <v>391</v>
      </c>
      <c r="D178" s="2" t="s">
        <v>403</v>
      </c>
      <c r="E178" s="9" t="str">
        <f t="shared" si="12"/>
        <v>117581,117582</v>
      </c>
      <c r="F178" s="9" t="str">
        <f t="shared" si="13"/>
        <v>117501,117502,117503,117504,117505</v>
      </c>
      <c r="G178" s="9" t="str">
        <f t="shared" si="10"/>
        <v>117501,117502,117503,117504,117505,117506,117507,117508,117509,117510</v>
      </c>
      <c r="H178" s="9">
        <v>17</v>
      </c>
      <c r="I178" s="9">
        <v>10</v>
      </c>
      <c r="J178" s="9" t="str">
        <f t="shared" ca="1" si="14"/>
        <v>113.2184673,29.1581</v>
      </c>
      <c r="K178" s="9">
        <f t="shared" si="11"/>
        <v>175</v>
      </c>
      <c r="L178" s="9">
        <v>10</v>
      </c>
      <c r="M178" s="9">
        <v>5</v>
      </c>
      <c r="N178" s="9">
        <v>1</v>
      </c>
      <c r="O178" s="9" t="s">
        <v>393</v>
      </c>
      <c r="P178" s="9" t="s">
        <v>404</v>
      </c>
    </row>
    <row r="179" spans="1:16" x14ac:dyDescent="0.15">
      <c r="A179" s="9">
        <v>176</v>
      </c>
      <c r="B179" s="9" t="s">
        <v>32</v>
      </c>
      <c r="C179" s="1" t="s">
        <v>391</v>
      </c>
      <c r="D179" s="2" t="s">
        <v>405</v>
      </c>
      <c r="E179" s="9" t="str">
        <f t="shared" si="12"/>
        <v>117681,117682</v>
      </c>
      <c r="F179" s="9" t="str">
        <f t="shared" si="13"/>
        <v>117601,117602,117603,117604,117605</v>
      </c>
      <c r="G179" s="9" t="str">
        <f t="shared" si="10"/>
        <v>117601,117602,117603,117604,117605,117606,117607,117608,117609,117610</v>
      </c>
      <c r="H179" s="9">
        <v>17</v>
      </c>
      <c r="I179" s="9">
        <v>10</v>
      </c>
      <c r="J179" s="9" t="str">
        <f t="shared" ca="1" si="14"/>
        <v>111.6525438,29.0431066</v>
      </c>
      <c r="K179" s="9">
        <f t="shared" si="11"/>
        <v>176</v>
      </c>
      <c r="L179" s="9">
        <v>10</v>
      </c>
      <c r="M179" s="9">
        <v>5</v>
      </c>
      <c r="N179" s="9">
        <v>2</v>
      </c>
      <c r="O179" s="9" t="s">
        <v>393</v>
      </c>
      <c r="P179" s="9" t="s">
        <v>406</v>
      </c>
    </row>
    <row r="180" spans="1:16" x14ac:dyDescent="0.15">
      <c r="A180" s="9">
        <v>177</v>
      </c>
      <c r="B180" s="9" t="s">
        <v>32</v>
      </c>
      <c r="C180" s="1" t="s">
        <v>391</v>
      </c>
      <c r="D180" s="2" t="s">
        <v>407</v>
      </c>
      <c r="E180" s="9" t="str">
        <f t="shared" si="12"/>
        <v>117781,117782</v>
      </c>
      <c r="F180" s="9" t="str">
        <f t="shared" si="13"/>
        <v>117701,117702,117703,117704,117705</v>
      </c>
      <c r="G180" s="9" t="str">
        <f t="shared" si="10"/>
        <v>117701,117702,117703,117704,117705,117706,117707,117708,117709,117710</v>
      </c>
      <c r="H180" s="9">
        <v>17</v>
      </c>
      <c r="I180" s="9">
        <v>10</v>
      </c>
      <c r="J180" s="9" t="str">
        <f t="shared" ca="1" si="14"/>
        <v>110.5095376,29.3164207</v>
      </c>
      <c r="K180" s="9">
        <f t="shared" si="11"/>
        <v>177</v>
      </c>
      <c r="L180" s="9">
        <v>10</v>
      </c>
      <c r="M180" s="9">
        <v>5</v>
      </c>
      <c r="N180" s="9">
        <v>3</v>
      </c>
      <c r="O180" s="9" t="s">
        <v>393</v>
      </c>
      <c r="P180" s="9" t="s">
        <v>408</v>
      </c>
    </row>
    <row r="181" spans="1:16" x14ac:dyDescent="0.15">
      <c r="A181" s="9">
        <v>178</v>
      </c>
      <c r="B181" s="9" t="s">
        <v>32</v>
      </c>
      <c r="C181" s="1" t="s">
        <v>391</v>
      </c>
      <c r="D181" s="2" t="s">
        <v>409</v>
      </c>
      <c r="E181" s="9" t="str">
        <f t="shared" si="12"/>
        <v>117881,117882</v>
      </c>
      <c r="F181" s="9" t="str">
        <f t="shared" si="13"/>
        <v>117801,117802,117803,117804,117805</v>
      </c>
      <c r="G181" s="9" t="str">
        <f t="shared" si="10"/>
        <v>117801,117802,117803,117804,117805,117806,117807,117808,117809,117810</v>
      </c>
      <c r="H181" s="9">
        <v>17</v>
      </c>
      <c r="I181" s="9">
        <v>10</v>
      </c>
      <c r="J181" s="9" t="str">
        <f t="shared" ca="1" si="14"/>
        <v>112.6785858,28.9582502</v>
      </c>
      <c r="K181" s="9">
        <f t="shared" si="11"/>
        <v>178</v>
      </c>
      <c r="L181" s="9">
        <v>10</v>
      </c>
      <c r="M181" s="9">
        <v>5</v>
      </c>
      <c r="N181" s="9">
        <v>4</v>
      </c>
      <c r="O181" s="9" t="s">
        <v>393</v>
      </c>
      <c r="P181" s="9" t="s">
        <v>410</v>
      </c>
    </row>
    <row r="182" spans="1:16" x14ac:dyDescent="0.15">
      <c r="A182" s="9">
        <v>179</v>
      </c>
      <c r="B182" s="9" t="s">
        <v>32</v>
      </c>
      <c r="C182" s="1" t="s">
        <v>391</v>
      </c>
      <c r="D182" s="2" t="s">
        <v>411</v>
      </c>
      <c r="E182" s="9" t="str">
        <f t="shared" si="12"/>
        <v>117981,117982</v>
      </c>
      <c r="F182" s="9" t="str">
        <f t="shared" si="13"/>
        <v>117901,117902,117903,117904,117905</v>
      </c>
      <c r="G182" s="9" t="str">
        <f t="shared" si="10"/>
        <v>117901,117902,117903,117904,117905,117906,117907,117908,117909,117910</v>
      </c>
      <c r="H182" s="9">
        <v>17</v>
      </c>
      <c r="I182" s="9">
        <v>10</v>
      </c>
      <c r="J182" s="9" t="str">
        <f t="shared" ca="1" si="14"/>
        <v>111.6527393,27.7477912</v>
      </c>
      <c r="K182" s="9">
        <f t="shared" si="11"/>
        <v>179</v>
      </c>
      <c r="L182" s="9">
        <v>10</v>
      </c>
      <c r="M182" s="9">
        <v>5</v>
      </c>
      <c r="N182" s="9">
        <v>5</v>
      </c>
      <c r="O182" s="9" t="s">
        <v>393</v>
      </c>
      <c r="P182" s="9" t="s">
        <v>412</v>
      </c>
    </row>
    <row r="183" spans="1:16" x14ac:dyDescent="0.15">
      <c r="A183" s="9">
        <v>180</v>
      </c>
      <c r="B183" s="9" t="s">
        <v>32</v>
      </c>
      <c r="C183" s="1" t="s">
        <v>391</v>
      </c>
      <c r="D183" s="2" t="s">
        <v>413</v>
      </c>
      <c r="E183" s="9" t="str">
        <f t="shared" si="12"/>
        <v>118081,118082</v>
      </c>
      <c r="F183" s="9" t="str">
        <f t="shared" si="13"/>
        <v>118001,118002,118003,118004,118005</v>
      </c>
      <c r="G183" s="9" t="str">
        <f t="shared" si="10"/>
        <v>118001,118002,118003,118004,118005,118006,118007,118008,118009,118010</v>
      </c>
      <c r="H183" s="9">
        <v>17</v>
      </c>
      <c r="I183" s="9">
        <v>10</v>
      </c>
      <c r="J183" s="9" t="str">
        <f t="shared" ca="1" si="14"/>
        <v>113.1899807,25.5664788</v>
      </c>
      <c r="K183" s="9">
        <f t="shared" si="11"/>
        <v>180</v>
      </c>
      <c r="L183" s="9">
        <v>10</v>
      </c>
      <c r="M183" s="9">
        <v>5</v>
      </c>
      <c r="N183" s="9">
        <v>6</v>
      </c>
      <c r="O183" s="9" t="s">
        <v>393</v>
      </c>
      <c r="P183" s="9" t="s">
        <v>414</v>
      </c>
    </row>
    <row r="184" spans="1:16" x14ac:dyDescent="0.15">
      <c r="A184" s="9">
        <v>181</v>
      </c>
      <c r="B184" s="9" t="s">
        <v>32</v>
      </c>
      <c r="C184" s="1" t="s">
        <v>391</v>
      </c>
      <c r="D184" s="2" t="s">
        <v>415</v>
      </c>
      <c r="E184" s="9" t="str">
        <f t="shared" si="12"/>
        <v>118181,118182</v>
      </c>
      <c r="F184" s="9" t="str">
        <f t="shared" si="13"/>
        <v>118101,118102,118103,118104,118105</v>
      </c>
      <c r="G184" s="9" t="str">
        <f t="shared" si="10"/>
        <v>118101,118102,118103,118104,118105,118106,118107,118108,118109,118110</v>
      </c>
      <c r="H184" s="9">
        <v>17</v>
      </c>
      <c r="I184" s="9">
        <v>10</v>
      </c>
      <c r="J184" s="9" t="str">
        <f t="shared" ca="1" si="14"/>
        <v>111.6547943,25.9439241</v>
      </c>
      <c r="K184" s="9">
        <f t="shared" si="11"/>
        <v>181</v>
      </c>
      <c r="L184" s="9">
        <v>10</v>
      </c>
      <c r="M184" s="9">
        <v>5</v>
      </c>
      <c r="N184" s="9">
        <v>1</v>
      </c>
      <c r="O184" s="9" t="s">
        <v>393</v>
      </c>
      <c r="P184" s="9" t="s">
        <v>416</v>
      </c>
    </row>
    <row r="185" spans="1:16" x14ac:dyDescent="0.15">
      <c r="A185" s="9">
        <v>182</v>
      </c>
      <c r="B185" s="9" t="s">
        <v>32</v>
      </c>
      <c r="C185" s="1" t="s">
        <v>391</v>
      </c>
      <c r="D185" s="2" t="s">
        <v>417</v>
      </c>
      <c r="E185" s="9" t="str">
        <f t="shared" si="12"/>
        <v>118281,118282</v>
      </c>
      <c r="F185" s="9" t="str">
        <f t="shared" si="13"/>
        <v>118201,118202,118203,118204,118205</v>
      </c>
      <c r="G185" s="9" t="str">
        <f t="shared" si="10"/>
        <v>118201,118202,118203,118204,118205,118206,118207,118208,118209,118210</v>
      </c>
      <c r="H185" s="9">
        <v>17</v>
      </c>
      <c r="I185" s="9">
        <v>10</v>
      </c>
      <c r="J185" s="9" t="str">
        <f t="shared" ca="1" si="14"/>
        <v>109.9025102,27.1951078</v>
      </c>
      <c r="K185" s="9">
        <f t="shared" si="11"/>
        <v>182</v>
      </c>
      <c r="L185" s="9">
        <v>10</v>
      </c>
      <c r="M185" s="9">
        <v>5</v>
      </c>
      <c r="N185" s="9">
        <v>2</v>
      </c>
      <c r="O185" s="9" t="s">
        <v>393</v>
      </c>
      <c r="P185" s="9" t="s">
        <v>418</v>
      </c>
    </row>
    <row r="186" spans="1:16" x14ac:dyDescent="0.15">
      <c r="A186" s="9">
        <v>183</v>
      </c>
      <c r="B186" s="9" t="s">
        <v>32</v>
      </c>
      <c r="C186" s="1" t="s">
        <v>391</v>
      </c>
      <c r="D186" s="2" t="s">
        <v>419</v>
      </c>
      <c r="E186" s="9" t="str">
        <f t="shared" si="12"/>
        <v>118381,118382</v>
      </c>
      <c r="F186" s="9" t="str">
        <f t="shared" si="13"/>
        <v>118301,118302,118303,118304,118305</v>
      </c>
      <c r="G186" s="9" t="str">
        <f t="shared" si="10"/>
        <v>118301,118302,118303,118304,118305,118306,118307,118308,118309,118310</v>
      </c>
      <c r="H186" s="9">
        <v>17</v>
      </c>
      <c r="I186" s="9">
        <v>10</v>
      </c>
      <c r="J186" s="9" t="str">
        <f t="shared" ca="1" si="14"/>
        <v>109.6389696,28.0403506</v>
      </c>
      <c r="K186" s="9">
        <f t="shared" si="11"/>
        <v>183</v>
      </c>
      <c r="L186" s="9">
        <v>10</v>
      </c>
      <c r="M186" s="9">
        <v>5</v>
      </c>
      <c r="N186" s="9">
        <v>3</v>
      </c>
      <c r="O186" s="9" t="s">
        <v>393</v>
      </c>
      <c r="P186" s="9" t="s">
        <v>420</v>
      </c>
    </row>
    <row r="187" spans="1:16" x14ac:dyDescent="0.15">
      <c r="A187" s="9">
        <v>184</v>
      </c>
      <c r="B187" s="9" t="s">
        <v>32</v>
      </c>
      <c r="C187" s="1" t="s">
        <v>421</v>
      </c>
      <c r="D187" s="2" t="s">
        <v>422</v>
      </c>
      <c r="E187" s="9" t="str">
        <f t="shared" si="12"/>
        <v>118481,118482</v>
      </c>
      <c r="F187" s="9" t="str">
        <f t="shared" si="13"/>
        <v>118401,118402,118403,118404,118405</v>
      </c>
      <c r="G187" s="9" t="str">
        <f t="shared" si="10"/>
        <v>118401,118402,118403,118404,118405,118406,118407,118408,118409,118410</v>
      </c>
      <c r="H187" s="9">
        <v>17</v>
      </c>
      <c r="I187" s="9">
        <v>10</v>
      </c>
      <c r="J187" s="9" t="str">
        <f t="shared" ca="1" si="14"/>
        <v>113.3100585,23.1281285</v>
      </c>
      <c r="K187" s="9">
        <f t="shared" si="11"/>
        <v>184</v>
      </c>
      <c r="L187" s="9">
        <v>10</v>
      </c>
      <c r="M187" s="9">
        <v>5</v>
      </c>
      <c r="N187" s="9">
        <v>4</v>
      </c>
      <c r="O187" s="9" t="s">
        <v>423</v>
      </c>
      <c r="P187" s="9" t="s">
        <v>424</v>
      </c>
    </row>
    <row r="188" spans="1:16" x14ac:dyDescent="0.15">
      <c r="A188" s="9">
        <v>185</v>
      </c>
      <c r="B188" s="9" t="s">
        <v>32</v>
      </c>
      <c r="C188" s="1" t="s">
        <v>421</v>
      </c>
      <c r="D188" s="2" t="s">
        <v>425</v>
      </c>
      <c r="E188" s="9" t="str">
        <f t="shared" si="12"/>
        <v>118581,118582</v>
      </c>
      <c r="F188" s="9" t="str">
        <f t="shared" si="13"/>
        <v>118501,118502,118503,118504,118505</v>
      </c>
      <c r="G188" s="9" t="str">
        <f t="shared" si="10"/>
        <v>118501,118502,118503,118504,118505,118506,118507,118508,118509,118510</v>
      </c>
      <c r="H188" s="9">
        <v>17</v>
      </c>
      <c r="I188" s="9">
        <v>10</v>
      </c>
      <c r="J188" s="9" t="str">
        <f t="shared" ca="1" si="14"/>
        <v>114.1545262,22.5995563</v>
      </c>
      <c r="K188" s="9">
        <f t="shared" si="11"/>
        <v>185</v>
      </c>
      <c r="L188" s="9">
        <v>10</v>
      </c>
      <c r="M188" s="9">
        <v>5</v>
      </c>
      <c r="N188" s="9">
        <v>5</v>
      </c>
      <c r="O188" s="9" t="s">
        <v>423</v>
      </c>
      <c r="P188" s="9" t="s">
        <v>426</v>
      </c>
    </row>
    <row r="189" spans="1:16" x14ac:dyDescent="0.15">
      <c r="A189" s="9">
        <v>186</v>
      </c>
      <c r="B189" s="9" t="s">
        <v>32</v>
      </c>
      <c r="C189" s="1" t="s">
        <v>421</v>
      </c>
      <c r="D189" s="2" t="s">
        <v>427</v>
      </c>
      <c r="E189" s="9" t="str">
        <f t="shared" si="12"/>
        <v>118681,118682</v>
      </c>
      <c r="F189" s="9" t="str">
        <f t="shared" si="13"/>
        <v>118601,118602,118603,118604,118605</v>
      </c>
      <c r="G189" s="9" t="str">
        <f t="shared" si="10"/>
        <v>118601,118602,118603,118604,118605,118606,118607,118608,118609,118610</v>
      </c>
      <c r="H189" s="9">
        <v>17</v>
      </c>
      <c r="I189" s="9">
        <v>10</v>
      </c>
      <c r="J189" s="9" t="str">
        <f t="shared" ca="1" si="14"/>
        <v>113.4883912,22.1620425</v>
      </c>
      <c r="K189" s="9">
        <f t="shared" si="11"/>
        <v>186</v>
      </c>
      <c r="L189" s="9">
        <v>10</v>
      </c>
      <c r="M189" s="9">
        <v>5</v>
      </c>
      <c r="N189" s="9">
        <v>6</v>
      </c>
      <c r="O189" s="9" t="s">
        <v>423</v>
      </c>
      <c r="P189" s="9" t="s">
        <v>428</v>
      </c>
    </row>
    <row r="190" spans="1:16" x14ac:dyDescent="0.15">
      <c r="A190" s="9">
        <v>187</v>
      </c>
      <c r="B190" s="9" t="s">
        <v>32</v>
      </c>
      <c r="C190" s="1" t="s">
        <v>421</v>
      </c>
      <c r="D190" s="2" t="s">
        <v>429</v>
      </c>
      <c r="E190" s="9" t="str">
        <f t="shared" si="12"/>
        <v>118781,118782</v>
      </c>
      <c r="F190" s="9" t="str">
        <f t="shared" si="13"/>
        <v>118701,118702,118703,118704,118705</v>
      </c>
      <c r="G190" s="9" t="str">
        <f t="shared" si="10"/>
        <v>118701,118702,118703,118704,118705,118706,118707,118708,118709,118710</v>
      </c>
      <c r="H190" s="9">
        <v>17</v>
      </c>
      <c r="I190" s="9">
        <v>10</v>
      </c>
      <c r="J190" s="9" t="str">
        <f t="shared" ca="1" si="14"/>
        <v>116.5037468,23.2914515</v>
      </c>
      <c r="K190" s="9">
        <f t="shared" si="11"/>
        <v>187</v>
      </c>
      <c r="L190" s="9">
        <v>10</v>
      </c>
      <c r="M190" s="9">
        <v>5</v>
      </c>
      <c r="N190" s="9">
        <v>1</v>
      </c>
      <c r="O190" s="9" t="s">
        <v>423</v>
      </c>
      <c r="P190" s="9" t="s">
        <v>430</v>
      </c>
    </row>
    <row r="191" spans="1:16" x14ac:dyDescent="0.15">
      <c r="A191" s="9">
        <v>188</v>
      </c>
      <c r="B191" s="9" t="s">
        <v>32</v>
      </c>
      <c r="C191" s="1" t="s">
        <v>421</v>
      </c>
      <c r="D191" s="2" t="s">
        <v>431</v>
      </c>
      <c r="E191" s="9" t="str">
        <f t="shared" si="12"/>
        <v>118881,118882</v>
      </c>
      <c r="F191" s="9" t="str">
        <f t="shared" si="13"/>
        <v>118801,118802,118803,118804,118805</v>
      </c>
      <c r="G191" s="9" t="str">
        <f t="shared" si="10"/>
        <v>118801,118802,118803,118804,118805,118806,118807,118808,118809,118810</v>
      </c>
      <c r="H191" s="9">
        <v>17</v>
      </c>
      <c r="I191" s="9">
        <v>10</v>
      </c>
      <c r="J191" s="9" t="str">
        <f t="shared" ca="1" si="14"/>
        <v>113.1024672,23.0001936</v>
      </c>
      <c r="K191" s="9">
        <f t="shared" si="11"/>
        <v>188</v>
      </c>
      <c r="L191" s="9">
        <v>10</v>
      </c>
      <c r="M191" s="9">
        <v>5</v>
      </c>
      <c r="N191" s="9">
        <v>2</v>
      </c>
      <c r="O191" s="9" t="s">
        <v>423</v>
      </c>
      <c r="P191" s="9" t="s">
        <v>432</v>
      </c>
    </row>
    <row r="192" spans="1:16" x14ac:dyDescent="0.15">
      <c r="A192" s="9">
        <v>189</v>
      </c>
      <c r="B192" s="9" t="s">
        <v>32</v>
      </c>
      <c r="C192" s="1" t="s">
        <v>421</v>
      </c>
      <c r="D192" s="2" t="s">
        <v>433</v>
      </c>
      <c r="E192" s="9" t="str">
        <f t="shared" si="12"/>
        <v>118981,118982</v>
      </c>
      <c r="F192" s="9" t="str">
        <f t="shared" si="13"/>
        <v>118901,118902,118903,118904,118905</v>
      </c>
      <c r="G192" s="9" t="str">
        <f t="shared" si="10"/>
        <v>118901,118902,118903,118904,118905,118906,118907,118908,118909,118910</v>
      </c>
      <c r="H192" s="9">
        <v>17</v>
      </c>
      <c r="I192" s="9">
        <v>10</v>
      </c>
      <c r="J192" s="9" t="str">
        <f t="shared" ca="1" si="14"/>
        <v>113.7266652,24.9948448</v>
      </c>
      <c r="K192" s="9">
        <f t="shared" si="11"/>
        <v>189</v>
      </c>
      <c r="L192" s="9">
        <v>10</v>
      </c>
      <c r="M192" s="9">
        <v>5</v>
      </c>
      <c r="N192" s="9">
        <v>3</v>
      </c>
      <c r="O192" s="9" t="s">
        <v>423</v>
      </c>
      <c r="P192" s="9" t="s">
        <v>434</v>
      </c>
    </row>
    <row r="193" spans="1:16" x14ac:dyDescent="0.15">
      <c r="A193" s="9">
        <v>190</v>
      </c>
      <c r="B193" s="9" t="s">
        <v>32</v>
      </c>
      <c r="C193" s="1" t="s">
        <v>421</v>
      </c>
      <c r="D193" s="2" t="s">
        <v>435</v>
      </c>
      <c r="E193" s="9" t="str">
        <f t="shared" si="12"/>
        <v>119081,119082</v>
      </c>
      <c r="F193" s="9" t="str">
        <f t="shared" si="13"/>
        <v>119001,119002,119003,119004,119005</v>
      </c>
      <c r="G193" s="9" t="str">
        <f t="shared" si="10"/>
        <v>119001,119002,119003,119004,119005,119006,119007,119008,119009,119010</v>
      </c>
      <c r="H193" s="9">
        <v>17</v>
      </c>
      <c r="I193" s="9">
        <v>10</v>
      </c>
      <c r="J193" s="9" t="str">
        <f t="shared" ca="1" si="14"/>
        <v>110.3318431,21.2045892</v>
      </c>
      <c r="K193" s="9">
        <f t="shared" si="11"/>
        <v>190</v>
      </c>
      <c r="L193" s="9">
        <v>10</v>
      </c>
      <c r="M193" s="9">
        <v>5</v>
      </c>
      <c r="N193" s="9">
        <v>4</v>
      </c>
      <c r="O193" s="9" t="s">
        <v>423</v>
      </c>
      <c r="P193" s="9" t="s">
        <v>436</v>
      </c>
    </row>
    <row r="194" spans="1:16" x14ac:dyDescent="0.15">
      <c r="A194" s="9">
        <v>191</v>
      </c>
      <c r="B194" s="9" t="s">
        <v>32</v>
      </c>
      <c r="C194" s="1" t="s">
        <v>421</v>
      </c>
      <c r="D194" s="2" t="s">
        <v>437</v>
      </c>
      <c r="E194" s="9" t="str">
        <f t="shared" si="12"/>
        <v>119181,119182</v>
      </c>
      <c r="F194" s="9" t="str">
        <f t="shared" si="13"/>
        <v>119101,119102,119103,119104,119105</v>
      </c>
      <c r="G194" s="9" t="str">
        <f t="shared" si="10"/>
        <v>119101,119102,119103,119104,119105,119106,119107,119108,119109,119110</v>
      </c>
      <c r="H194" s="9">
        <v>17</v>
      </c>
      <c r="I194" s="9">
        <v>10</v>
      </c>
      <c r="J194" s="9" t="str">
        <f t="shared" ca="1" si="14"/>
        <v>112.2098324,23.3114234</v>
      </c>
      <c r="K194" s="9">
        <f t="shared" si="11"/>
        <v>191</v>
      </c>
      <c r="L194" s="9">
        <v>10</v>
      </c>
      <c r="M194" s="9">
        <v>5</v>
      </c>
      <c r="N194" s="9">
        <v>5</v>
      </c>
      <c r="O194" s="9" t="s">
        <v>423</v>
      </c>
      <c r="P194" s="9" t="s">
        <v>438</v>
      </c>
    </row>
    <row r="195" spans="1:16" x14ac:dyDescent="0.15">
      <c r="A195" s="9">
        <v>192</v>
      </c>
      <c r="B195" s="9" t="s">
        <v>32</v>
      </c>
      <c r="C195" s="1" t="s">
        <v>421</v>
      </c>
      <c r="D195" s="2" t="s">
        <v>439</v>
      </c>
      <c r="E195" s="9" t="str">
        <f t="shared" si="12"/>
        <v>119281,119282</v>
      </c>
      <c r="F195" s="9" t="str">
        <f t="shared" si="13"/>
        <v>119201,119202,119203,119204,119205</v>
      </c>
      <c r="G195" s="9" t="str">
        <f t="shared" si="10"/>
        <v>119201,119202,119203,119204,119205,119206,119207,119208,119209,119210</v>
      </c>
      <c r="H195" s="9">
        <v>17</v>
      </c>
      <c r="I195" s="9">
        <v>10</v>
      </c>
      <c r="J195" s="9" t="str">
        <f t="shared" ca="1" si="14"/>
        <v>112.8751688,22.4702956</v>
      </c>
      <c r="K195" s="9">
        <f t="shared" si="11"/>
        <v>192</v>
      </c>
      <c r="L195" s="9">
        <v>10</v>
      </c>
      <c r="M195" s="9">
        <v>5</v>
      </c>
      <c r="N195" s="9">
        <v>6</v>
      </c>
      <c r="O195" s="9" t="s">
        <v>423</v>
      </c>
      <c r="P195" s="9" t="s">
        <v>440</v>
      </c>
    </row>
    <row r="196" spans="1:16" x14ac:dyDescent="0.15">
      <c r="A196" s="9">
        <v>193</v>
      </c>
      <c r="B196" s="9" t="s">
        <v>32</v>
      </c>
      <c r="C196" s="1" t="s">
        <v>421</v>
      </c>
      <c r="D196" s="2" t="s">
        <v>441</v>
      </c>
      <c r="E196" s="9" t="str">
        <f t="shared" si="12"/>
        <v>119381,119382</v>
      </c>
      <c r="F196" s="9" t="str">
        <f t="shared" si="13"/>
        <v>119301,119302,119303,119304,119305</v>
      </c>
      <c r="G196" s="9" t="str">
        <f t="shared" ref="G196:G259" si="15">100000+A196*100+1&amp;","&amp;100000+A196*100+2&amp;","&amp;100000+A196*100+3&amp;","&amp;100000+A196*100+4&amp;","&amp;100000+A196*100+5&amp;","&amp;100000+A196*100+6&amp;","&amp;100000+A196*100+7&amp;","&amp;100000+A196*100+8&amp;","&amp;100000+A196*100+9&amp;","&amp;100000+A196*100+10</f>
        <v>119301,119302,119303,119304,119305,119306,119307,119308,119309,119310</v>
      </c>
      <c r="H196" s="9">
        <v>17</v>
      </c>
      <c r="I196" s="9">
        <v>10</v>
      </c>
      <c r="J196" s="9" t="str">
        <f t="shared" ca="1" si="14"/>
        <v>110.9929727,22.0154794</v>
      </c>
      <c r="K196" s="9">
        <f t="shared" ref="K196:K259" si="16">A196</f>
        <v>193</v>
      </c>
      <c r="L196" s="9">
        <v>10</v>
      </c>
      <c r="M196" s="9">
        <v>5</v>
      </c>
      <c r="N196" s="9">
        <v>1</v>
      </c>
      <c r="O196" s="9" t="s">
        <v>423</v>
      </c>
      <c r="P196" s="9" t="s">
        <v>442</v>
      </c>
    </row>
    <row r="197" spans="1:16" x14ac:dyDescent="0.15">
      <c r="A197" s="9">
        <v>194</v>
      </c>
      <c r="B197" s="9" t="s">
        <v>32</v>
      </c>
      <c r="C197" s="1" t="s">
        <v>421</v>
      </c>
      <c r="D197" s="2" t="s">
        <v>443</v>
      </c>
      <c r="E197" s="9" t="str">
        <f t="shared" ref="E197:E260" si="17">100081+A197*100&amp;","&amp;100082+A197*100</f>
        <v>119481,119482</v>
      </c>
      <c r="F197" s="9" t="str">
        <f t="shared" ref="F197:F260" si="18">100001+A197*100&amp;","&amp;100002+A197*100&amp;","&amp;100003+A197*100&amp;IF(M197&lt;4,"",","&amp;100004+A197*100)&amp;IF(M197&lt;5,"",","&amp;100005+A197*100)&amp;IF(M197&lt;6,"",","&amp;100006+A197*100)</f>
        <v>119401,119402,119403,119404,119405</v>
      </c>
      <c r="G197" s="9" t="str">
        <f t="shared" si="15"/>
        <v>119401,119402,119403,119404,119405,119406,119407,119408,119409,119410</v>
      </c>
      <c r="H197" s="9">
        <v>17</v>
      </c>
      <c r="I197" s="9">
        <v>10</v>
      </c>
      <c r="J197" s="9" t="str">
        <f t="shared" ref="J197:J260" ca="1" si="19">INDIRECT("scenicspot!"&amp;ADDRESS(3+10*K197,16))</f>
        <v>114.2977352,23.3598205</v>
      </c>
      <c r="K197" s="9">
        <f t="shared" si="16"/>
        <v>194</v>
      </c>
      <c r="L197" s="9">
        <v>10</v>
      </c>
      <c r="M197" s="9">
        <v>5</v>
      </c>
      <c r="N197" s="9">
        <v>2</v>
      </c>
      <c r="O197" s="9" t="s">
        <v>423</v>
      </c>
      <c r="P197" s="9" t="s">
        <v>444</v>
      </c>
    </row>
    <row r="198" spans="1:16" x14ac:dyDescent="0.15">
      <c r="A198" s="9">
        <v>195</v>
      </c>
      <c r="B198" s="9" t="s">
        <v>32</v>
      </c>
      <c r="C198" s="1" t="s">
        <v>421</v>
      </c>
      <c r="D198" s="2" t="s">
        <v>445</v>
      </c>
      <c r="E198" s="9" t="str">
        <f t="shared" si="17"/>
        <v>119581,119582</v>
      </c>
      <c r="F198" s="9" t="str">
        <f t="shared" si="18"/>
        <v>119501,119502,119503,119504,119505</v>
      </c>
      <c r="G198" s="9" t="str">
        <f t="shared" si="15"/>
        <v>119501,119502,119503,119504,119505,119506,119507,119508,119509,119510</v>
      </c>
      <c r="H198" s="9">
        <v>17</v>
      </c>
      <c r="I198" s="9">
        <v>10</v>
      </c>
      <c r="J198" s="9" t="str">
        <f t="shared" ca="1" si="19"/>
        <v>116.2974195,24.4281125</v>
      </c>
      <c r="K198" s="9">
        <f t="shared" si="16"/>
        <v>195</v>
      </c>
      <c r="L198" s="9">
        <v>10</v>
      </c>
      <c r="M198" s="9">
        <v>5</v>
      </c>
      <c r="N198" s="9">
        <v>3</v>
      </c>
      <c r="O198" s="9" t="s">
        <v>423</v>
      </c>
      <c r="P198" s="9" t="s">
        <v>446</v>
      </c>
    </row>
    <row r="199" spans="1:16" x14ac:dyDescent="0.15">
      <c r="A199" s="9">
        <v>196</v>
      </c>
      <c r="B199" s="9" t="s">
        <v>32</v>
      </c>
      <c r="C199" s="1" t="s">
        <v>421</v>
      </c>
      <c r="D199" s="2" t="s">
        <v>447</v>
      </c>
      <c r="E199" s="9" t="str">
        <f t="shared" si="17"/>
        <v>119681,119682</v>
      </c>
      <c r="F199" s="9" t="str">
        <f t="shared" si="18"/>
        <v>119601,119602,119603,119604,119605</v>
      </c>
      <c r="G199" s="9" t="str">
        <f t="shared" si="15"/>
        <v>119601,119602,119603,119604,119605,119606,119607,119608,119609,119610</v>
      </c>
      <c r="H199" s="9">
        <v>17</v>
      </c>
      <c r="I199" s="9">
        <v>10</v>
      </c>
      <c r="J199" s="9" t="str">
        <f t="shared" ca="1" si="19"/>
        <v>115.4924837,22.8924656</v>
      </c>
      <c r="K199" s="9">
        <f t="shared" si="16"/>
        <v>196</v>
      </c>
      <c r="L199" s="9">
        <v>10</v>
      </c>
      <c r="M199" s="9">
        <v>5</v>
      </c>
      <c r="N199" s="9">
        <v>4</v>
      </c>
      <c r="O199" s="9" t="s">
        <v>423</v>
      </c>
      <c r="P199" s="9" t="s">
        <v>448</v>
      </c>
    </row>
    <row r="200" spans="1:16" x14ac:dyDescent="0.15">
      <c r="A200" s="9">
        <v>197</v>
      </c>
      <c r="B200" s="9" t="s">
        <v>32</v>
      </c>
      <c r="C200" s="1" t="s">
        <v>421</v>
      </c>
      <c r="D200" s="2" t="s">
        <v>449</v>
      </c>
      <c r="E200" s="9" t="str">
        <f t="shared" si="17"/>
        <v>119781,119782</v>
      </c>
      <c r="F200" s="9" t="str">
        <f t="shared" si="18"/>
        <v>119701,119702,119703,119704,119705</v>
      </c>
      <c r="G200" s="9" t="str">
        <f t="shared" si="15"/>
        <v>119701,119702,119703,119704,119705,119706,119707,119708,119709,119710</v>
      </c>
      <c r="H200" s="9">
        <v>17</v>
      </c>
      <c r="I200" s="9">
        <v>10</v>
      </c>
      <c r="J200" s="9" t="str">
        <f t="shared" ca="1" si="19"/>
        <v>114.8698012,23.8979273</v>
      </c>
      <c r="K200" s="9">
        <f t="shared" si="16"/>
        <v>197</v>
      </c>
      <c r="L200" s="9">
        <v>10</v>
      </c>
      <c r="M200" s="9">
        <v>5</v>
      </c>
      <c r="N200" s="9">
        <v>5</v>
      </c>
      <c r="O200" s="9" t="s">
        <v>423</v>
      </c>
      <c r="P200" s="9" t="s">
        <v>450</v>
      </c>
    </row>
    <row r="201" spans="1:16" x14ac:dyDescent="0.15">
      <c r="A201" s="9">
        <v>198</v>
      </c>
      <c r="B201" s="9" t="s">
        <v>32</v>
      </c>
      <c r="C201" s="1" t="s">
        <v>421</v>
      </c>
      <c r="D201" s="2" t="s">
        <v>451</v>
      </c>
      <c r="E201" s="9" t="str">
        <f t="shared" si="17"/>
        <v>119881,119882</v>
      </c>
      <c r="F201" s="9" t="str">
        <f t="shared" si="18"/>
        <v>119801,119802,119803,119804,119805</v>
      </c>
      <c r="G201" s="9" t="str">
        <f t="shared" si="15"/>
        <v>119801,119802,119803,119804,119805,119806,119807,119808,119809,119810</v>
      </c>
      <c r="H201" s="9">
        <v>17</v>
      </c>
      <c r="I201" s="9">
        <v>10</v>
      </c>
      <c r="J201" s="9" t="str">
        <f t="shared" ca="1" si="19"/>
        <v>111.7406092,21.9234038</v>
      </c>
      <c r="K201" s="9">
        <f t="shared" si="16"/>
        <v>198</v>
      </c>
      <c r="L201" s="9">
        <v>10</v>
      </c>
      <c r="M201" s="9">
        <v>5</v>
      </c>
      <c r="N201" s="9">
        <v>6</v>
      </c>
      <c r="O201" s="9" t="s">
        <v>423</v>
      </c>
      <c r="P201" s="9" t="s">
        <v>452</v>
      </c>
    </row>
    <row r="202" spans="1:16" x14ac:dyDescent="0.15">
      <c r="A202" s="9">
        <v>199</v>
      </c>
      <c r="B202" s="9" t="s">
        <v>32</v>
      </c>
      <c r="C202" s="1" t="s">
        <v>421</v>
      </c>
      <c r="D202" s="2" t="s">
        <v>453</v>
      </c>
      <c r="E202" s="9" t="str">
        <f t="shared" si="17"/>
        <v>119981,119982</v>
      </c>
      <c r="F202" s="9" t="str">
        <f t="shared" si="18"/>
        <v>119901,119902,119903,119904,119905</v>
      </c>
      <c r="G202" s="9" t="str">
        <f t="shared" si="15"/>
        <v>119901,119902,119903,119904,119905,119906,119907,119908,119909,119910</v>
      </c>
      <c r="H202" s="9">
        <v>17</v>
      </c>
      <c r="I202" s="9">
        <v>10</v>
      </c>
      <c r="J202" s="9" t="str">
        <f t="shared" ca="1" si="19"/>
        <v>113.1795521,24.1163578</v>
      </c>
      <c r="K202" s="9">
        <f t="shared" si="16"/>
        <v>199</v>
      </c>
      <c r="L202" s="9">
        <v>10</v>
      </c>
      <c r="M202" s="9">
        <v>5</v>
      </c>
      <c r="N202" s="9">
        <v>1</v>
      </c>
      <c r="O202" s="9" t="s">
        <v>423</v>
      </c>
      <c r="P202" s="9" t="s">
        <v>454</v>
      </c>
    </row>
    <row r="203" spans="1:16" x14ac:dyDescent="0.15">
      <c r="A203" s="9">
        <v>200</v>
      </c>
      <c r="B203" s="9" t="s">
        <v>32</v>
      </c>
      <c r="C203" s="1" t="s">
        <v>421</v>
      </c>
      <c r="D203" s="2" t="s">
        <v>455</v>
      </c>
      <c r="E203" s="9" t="str">
        <f t="shared" si="17"/>
        <v>120081,120082</v>
      </c>
      <c r="F203" s="9" t="str">
        <f t="shared" si="18"/>
        <v>120001,120002,120003,120004,120005</v>
      </c>
      <c r="G203" s="9" t="str">
        <f t="shared" si="15"/>
        <v>120001,120002,120003,120004,120005,120006,120007,120008,120009,120010</v>
      </c>
      <c r="H203" s="9">
        <v>17</v>
      </c>
      <c r="I203" s="9">
        <v>10</v>
      </c>
      <c r="J203" s="9" t="str">
        <f t="shared" ca="1" si="19"/>
        <v>113.7664021,22.9744707</v>
      </c>
      <c r="K203" s="9">
        <f t="shared" si="16"/>
        <v>200</v>
      </c>
      <c r="L203" s="9">
        <v>10</v>
      </c>
      <c r="M203" s="9">
        <v>5</v>
      </c>
      <c r="N203" s="9">
        <v>2</v>
      </c>
      <c r="O203" s="9" t="s">
        <v>423</v>
      </c>
      <c r="P203" s="9" t="s">
        <v>456</v>
      </c>
    </row>
    <row r="204" spans="1:16" x14ac:dyDescent="0.15">
      <c r="A204" s="9">
        <v>201</v>
      </c>
      <c r="B204" s="9" t="s">
        <v>32</v>
      </c>
      <c r="C204" s="1" t="s">
        <v>421</v>
      </c>
      <c r="D204" s="2" t="s">
        <v>457</v>
      </c>
      <c r="E204" s="9" t="str">
        <f t="shared" si="17"/>
        <v>120181,120182</v>
      </c>
      <c r="F204" s="9" t="str">
        <f t="shared" si="18"/>
        <v>120101,120102,120103,120104,120105</v>
      </c>
      <c r="G204" s="9" t="str">
        <f t="shared" si="15"/>
        <v>120101,120102,120103,120104,120105,120106,120107,120108,120109,120110</v>
      </c>
      <c r="H204" s="9">
        <v>17</v>
      </c>
      <c r="I204" s="9">
        <v>10</v>
      </c>
      <c r="J204" s="9" t="str">
        <f t="shared" ca="1" si="19"/>
        <v>113.4094514,22.5597055</v>
      </c>
      <c r="K204" s="9">
        <f t="shared" si="16"/>
        <v>201</v>
      </c>
      <c r="L204" s="9">
        <v>10</v>
      </c>
      <c r="M204" s="9">
        <v>5</v>
      </c>
      <c r="N204" s="9">
        <v>3</v>
      </c>
      <c r="O204" s="9" t="s">
        <v>423</v>
      </c>
      <c r="P204" s="9" t="s">
        <v>458</v>
      </c>
    </row>
    <row r="205" spans="1:16" x14ac:dyDescent="0.15">
      <c r="A205" s="9">
        <v>202</v>
      </c>
      <c r="B205" s="9" t="s">
        <v>32</v>
      </c>
      <c r="C205" s="1" t="s">
        <v>421</v>
      </c>
      <c r="D205" s="2" t="s">
        <v>459</v>
      </c>
      <c r="E205" s="9" t="str">
        <f t="shared" si="17"/>
        <v>120281,120282</v>
      </c>
      <c r="F205" s="9" t="str">
        <f t="shared" si="18"/>
        <v>120201,120202,120203,120204,120205</v>
      </c>
      <c r="G205" s="9" t="str">
        <f t="shared" si="15"/>
        <v>120201,120202,120203,120204,120205,120206,120207,120208,120209,120210</v>
      </c>
      <c r="H205" s="9">
        <v>17</v>
      </c>
      <c r="I205" s="9">
        <v>10</v>
      </c>
      <c r="J205" s="9" t="str">
        <f t="shared" ca="1" si="19"/>
        <v>116.7806658,23.6753173</v>
      </c>
      <c r="K205" s="9">
        <f t="shared" si="16"/>
        <v>202</v>
      </c>
      <c r="L205" s="9">
        <v>10</v>
      </c>
      <c r="M205" s="9">
        <v>5</v>
      </c>
      <c r="N205" s="9">
        <v>4</v>
      </c>
      <c r="O205" s="9" t="s">
        <v>423</v>
      </c>
      <c r="P205" s="9" t="s">
        <v>460</v>
      </c>
    </row>
    <row r="206" spans="1:16" x14ac:dyDescent="0.15">
      <c r="A206" s="9">
        <v>203</v>
      </c>
      <c r="B206" s="9" t="s">
        <v>32</v>
      </c>
      <c r="C206" s="1" t="s">
        <v>421</v>
      </c>
      <c r="D206" s="2" t="s">
        <v>461</v>
      </c>
      <c r="E206" s="9" t="str">
        <f t="shared" si="17"/>
        <v>120381,120382</v>
      </c>
      <c r="F206" s="9" t="str">
        <f t="shared" si="18"/>
        <v>120301,120302,120303,120304,120305</v>
      </c>
      <c r="G206" s="9" t="str">
        <f t="shared" si="15"/>
        <v>120301,120302,120303,120304,120305,120306,120307,120308,120309,120310</v>
      </c>
      <c r="H206" s="9">
        <v>17</v>
      </c>
      <c r="I206" s="9">
        <v>10</v>
      </c>
      <c r="J206" s="9" t="str">
        <f t="shared" ca="1" si="19"/>
        <v>116.1955827,23.3749389</v>
      </c>
      <c r="K206" s="9">
        <f t="shared" si="16"/>
        <v>203</v>
      </c>
      <c r="L206" s="9">
        <v>10</v>
      </c>
      <c r="M206" s="9">
        <v>5</v>
      </c>
      <c r="N206" s="9">
        <v>5</v>
      </c>
      <c r="O206" s="9" t="s">
        <v>423</v>
      </c>
      <c r="P206" s="9" t="s">
        <v>462</v>
      </c>
    </row>
    <row r="207" spans="1:16" x14ac:dyDescent="0.15">
      <c r="A207" s="9">
        <v>204</v>
      </c>
      <c r="B207" s="9" t="s">
        <v>32</v>
      </c>
      <c r="C207" s="1" t="s">
        <v>421</v>
      </c>
      <c r="D207" s="2" t="s">
        <v>463</v>
      </c>
      <c r="E207" s="9" t="str">
        <f t="shared" si="17"/>
        <v>120481,120482</v>
      </c>
      <c r="F207" s="9" t="str">
        <f t="shared" si="18"/>
        <v>120401,120402,120403,120404,120405</v>
      </c>
      <c r="G207" s="9" t="str">
        <f t="shared" si="15"/>
        <v>120401,120402,120403,120404,120405,120406,120407,120408,120409,120410</v>
      </c>
      <c r="H207" s="9">
        <v>17</v>
      </c>
      <c r="I207" s="9">
        <v>10</v>
      </c>
      <c r="J207" s="9" t="str">
        <f t="shared" ca="1" si="19"/>
        <v>112.0021546,22.7721656</v>
      </c>
      <c r="K207" s="9">
        <f t="shared" si="16"/>
        <v>204</v>
      </c>
      <c r="L207" s="9">
        <v>10</v>
      </c>
      <c r="M207" s="9">
        <v>5</v>
      </c>
      <c r="N207" s="9">
        <v>6</v>
      </c>
      <c r="O207" s="9" t="s">
        <v>423</v>
      </c>
      <c r="P207" s="9" t="s">
        <v>464</v>
      </c>
    </row>
    <row r="208" spans="1:16" x14ac:dyDescent="0.15">
      <c r="A208" s="9">
        <v>205</v>
      </c>
      <c r="B208" s="9" t="s">
        <v>32</v>
      </c>
      <c r="C208" s="1" t="s">
        <v>465</v>
      </c>
      <c r="D208" s="2" t="s">
        <v>466</v>
      </c>
      <c r="E208" s="9" t="str">
        <f t="shared" si="17"/>
        <v>120581,120582</v>
      </c>
      <c r="F208" s="9" t="str">
        <f t="shared" si="18"/>
        <v>120501,120502,120503,120504,120505</v>
      </c>
      <c r="G208" s="9" t="str">
        <f t="shared" si="15"/>
        <v>120501,120502,120503,120504,120505,120506,120507,120508,120509,120510</v>
      </c>
      <c r="H208" s="9">
        <v>17</v>
      </c>
      <c r="I208" s="9">
        <v>10</v>
      </c>
      <c r="J208" s="9" t="str">
        <f t="shared" ca="1" si="19"/>
        <v>110.3400968,19.9949212</v>
      </c>
      <c r="K208" s="9">
        <f t="shared" si="16"/>
        <v>205</v>
      </c>
      <c r="L208" s="9">
        <v>10</v>
      </c>
      <c r="M208" s="9">
        <v>5</v>
      </c>
      <c r="N208" s="9">
        <v>1</v>
      </c>
      <c r="O208" s="9" t="s">
        <v>467</v>
      </c>
      <c r="P208" s="9" t="s">
        <v>468</v>
      </c>
    </row>
    <row r="209" spans="1:16" x14ac:dyDescent="0.15">
      <c r="A209" s="9">
        <v>206</v>
      </c>
      <c r="B209" s="9" t="s">
        <v>32</v>
      </c>
      <c r="C209" s="1" t="s">
        <v>465</v>
      </c>
      <c r="D209" s="2" t="s">
        <v>469</v>
      </c>
      <c r="E209" s="9" t="str">
        <f t="shared" si="17"/>
        <v>120681,120682</v>
      </c>
      <c r="F209" s="9" t="str">
        <f t="shared" si="18"/>
        <v>120601,120602,120603,120604,120605</v>
      </c>
      <c r="G209" s="9" t="str">
        <f t="shared" si="15"/>
        <v>120601,120602,120603,120604,120605,120606,120607,120608,120609,120610</v>
      </c>
      <c r="H209" s="9">
        <v>17</v>
      </c>
      <c r="I209" s="9">
        <v>10</v>
      </c>
      <c r="J209" s="9" t="str">
        <f t="shared" ca="1" si="19"/>
        <v>109.4474,18.2813</v>
      </c>
      <c r="K209" s="9">
        <f t="shared" si="16"/>
        <v>206</v>
      </c>
      <c r="L209" s="9">
        <v>10</v>
      </c>
      <c r="M209" s="9">
        <v>5</v>
      </c>
      <c r="N209" s="9">
        <v>2</v>
      </c>
      <c r="O209" s="9" t="s">
        <v>467</v>
      </c>
      <c r="P209" s="9" t="s">
        <v>470</v>
      </c>
    </row>
    <row r="210" spans="1:16" x14ac:dyDescent="0.15">
      <c r="A210" s="9">
        <v>207</v>
      </c>
      <c r="B210" s="9" t="s">
        <v>32</v>
      </c>
      <c r="C210" s="1" t="s">
        <v>465</v>
      </c>
      <c r="D210" s="2" t="s">
        <v>471</v>
      </c>
      <c r="E210" s="9" t="str">
        <f t="shared" si="17"/>
        <v>120781,120782</v>
      </c>
      <c r="F210" s="9" t="str">
        <f t="shared" si="18"/>
        <v>120701,120702,120703,120704,120705</v>
      </c>
      <c r="G210" s="9" t="str">
        <f t="shared" si="15"/>
        <v>120701,120702,120703,120704,120705,120706,120707,120708,120709,120710</v>
      </c>
      <c r="H210" s="9">
        <v>17</v>
      </c>
      <c r="I210" s="9">
        <v>10</v>
      </c>
      <c r="J210" s="9" t="str">
        <f t="shared" ca="1" si="19"/>
        <v>111.9079,14.3761</v>
      </c>
      <c r="K210" s="9">
        <f t="shared" si="16"/>
        <v>207</v>
      </c>
      <c r="L210" s="9">
        <v>10</v>
      </c>
      <c r="M210" s="9">
        <v>5</v>
      </c>
      <c r="N210" s="9">
        <v>3</v>
      </c>
      <c r="O210" s="9" t="s">
        <v>467</v>
      </c>
      <c r="P210" s="9" t="s">
        <v>472</v>
      </c>
    </row>
    <row r="211" spans="1:16" x14ac:dyDescent="0.15">
      <c r="A211" s="9">
        <v>208</v>
      </c>
      <c r="B211" s="9" t="s">
        <v>32</v>
      </c>
      <c r="C211" s="1" t="s">
        <v>465</v>
      </c>
      <c r="D211" s="2" t="s">
        <v>473</v>
      </c>
      <c r="E211" s="9" t="str">
        <f t="shared" si="17"/>
        <v>120881,120882</v>
      </c>
      <c r="F211" s="9" t="str">
        <f t="shared" si="18"/>
        <v>120801,120802,120803,120804,120805</v>
      </c>
      <c r="G211" s="9" t="str">
        <f t="shared" si="15"/>
        <v>120801,120802,120803,120804,120805,120806,120807,120808,120809,120810</v>
      </c>
      <c r="H211" s="9">
        <v>17</v>
      </c>
      <c r="I211" s="9">
        <v>10</v>
      </c>
      <c r="J211" s="9" t="str">
        <f t="shared" ca="1" si="19"/>
        <v>109.3963,19.6022</v>
      </c>
      <c r="K211" s="9">
        <f t="shared" si="16"/>
        <v>208</v>
      </c>
      <c r="L211" s="9">
        <v>10</v>
      </c>
      <c r="M211" s="9">
        <v>5</v>
      </c>
      <c r="N211" s="9">
        <v>4</v>
      </c>
      <c r="O211" s="9" t="s">
        <v>467</v>
      </c>
      <c r="P211" s="9" t="s">
        <v>474</v>
      </c>
    </row>
    <row r="212" spans="1:16" x14ac:dyDescent="0.15">
      <c r="A212" s="9">
        <v>209</v>
      </c>
      <c r="B212" s="9" t="s">
        <v>32</v>
      </c>
      <c r="C212" s="1" t="s">
        <v>475</v>
      </c>
      <c r="D212" s="2" t="s">
        <v>476</v>
      </c>
      <c r="E212" s="9" t="str">
        <f t="shared" si="17"/>
        <v>120981,120982</v>
      </c>
      <c r="F212" s="9" t="str">
        <f t="shared" si="18"/>
        <v>120901,120902,120903,120904,120905</v>
      </c>
      <c r="G212" s="9" t="str">
        <f t="shared" si="15"/>
        <v>120901,120902,120903,120904,120905,120906,120907,120908,120909,120910</v>
      </c>
      <c r="H212" s="9">
        <v>17</v>
      </c>
      <c r="I212" s="9">
        <v>10</v>
      </c>
      <c r="J212" s="9" t="str">
        <f t="shared" ca="1" si="19"/>
        <v>103.8544,30.7238</v>
      </c>
      <c r="K212" s="9">
        <f t="shared" si="16"/>
        <v>209</v>
      </c>
      <c r="L212" s="9">
        <v>10</v>
      </c>
      <c r="M212" s="9">
        <v>5</v>
      </c>
      <c r="N212" s="9">
        <v>5</v>
      </c>
      <c r="O212" s="9" t="s">
        <v>477</v>
      </c>
      <c r="P212" s="9" t="s">
        <v>478</v>
      </c>
    </row>
    <row r="213" spans="1:16" x14ac:dyDescent="0.15">
      <c r="A213" s="9">
        <v>210</v>
      </c>
      <c r="B213" s="9" t="s">
        <v>32</v>
      </c>
      <c r="C213" s="1" t="s">
        <v>475</v>
      </c>
      <c r="D213" s="2" t="s">
        <v>479</v>
      </c>
      <c r="E213" s="9" t="str">
        <f t="shared" si="17"/>
        <v>121081,121082</v>
      </c>
      <c r="F213" s="9" t="str">
        <f t="shared" si="18"/>
        <v>121001,121002,121003,121004,121005</v>
      </c>
      <c r="G213" s="9" t="str">
        <f t="shared" si="15"/>
        <v>121001,121002,121003,121004,121005,121006,121007,121008,121009,121010</v>
      </c>
      <c r="H213" s="9">
        <v>17</v>
      </c>
      <c r="I213" s="9">
        <v>10</v>
      </c>
      <c r="J213" s="9" t="str">
        <f t="shared" ca="1" si="19"/>
        <v>104.7462,31.8029</v>
      </c>
      <c r="K213" s="9">
        <f t="shared" si="16"/>
        <v>210</v>
      </c>
      <c r="L213" s="9">
        <v>10</v>
      </c>
      <c r="M213" s="9">
        <v>5</v>
      </c>
      <c r="N213" s="9">
        <v>6</v>
      </c>
      <c r="O213" s="9" t="s">
        <v>477</v>
      </c>
      <c r="P213" s="9" t="s">
        <v>480</v>
      </c>
    </row>
    <row r="214" spans="1:16" x14ac:dyDescent="0.15">
      <c r="A214" s="9">
        <v>211</v>
      </c>
      <c r="B214" s="9" t="s">
        <v>32</v>
      </c>
      <c r="C214" s="1" t="s">
        <v>475</v>
      </c>
      <c r="D214" s="2" t="s">
        <v>481</v>
      </c>
      <c r="E214" s="9" t="str">
        <f t="shared" si="17"/>
        <v>121181,121182</v>
      </c>
      <c r="F214" s="9" t="str">
        <f t="shared" si="18"/>
        <v>121101,121102,121103,121104,121105</v>
      </c>
      <c r="G214" s="9" t="str">
        <f t="shared" si="15"/>
        <v>121101,121102,121103,121104,121105,121106,121107,121108,121109,121110</v>
      </c>
      <c r="H214" s="9">
        <v>17</v>
      </c>
      <c r="I214" s="9">
        <v>10</v>
      </c>
      <c r="J214" s="9" t="str">
        <f t="shared" ca="1" si="19"/>
        <v>104.7118,29.3674</v>
      </c>
      <c r="K214" s="9">
        <f t="shared" si="16"/>
        <v>211</v>
      </c>
      <c r="L214" s="9">
        <v>10</v>
      </c>
      <c r="M214" s="9">
        <v>5</v>
      </c>
      <c r="N214" s="9">
        <v>1</v>
      </c>
      <c r="O214" s="9" t="s">
        <v>477</v>
      </c>
      <c r="P214" s="9" t="s">
        <v>482</v>
      </c>
    </row>
    <row r="215" spans="1:16" x14ac:dyDescent="0.15">
      <c r="A215" s="9">
        <v>212</v>
      </c>
      <c r="B215" s="9" t="s">
        <v>32</v>
      </c>
      <c r="C215" s="1" t="s">
        <v>475</v>
      </c>
      <c r="D215" s="2" t="s">
        <v>483</v>
      </c>
      <c r="E215" s="9" t="str">
        <f t="shared" si="17"/>
        <v>121281,121282</v>
      </c>
      <c r="F215" s="9" t="str">
        <f t="shared" si="18"/>
        <v>121201,121202,121203,121204,121205</v>
      </c>
      <c r="G215" s="9" t="str">
        <f t="shared" si="15"/>
        <v>121201,121202,121203,121204,121205,121206,121207,121208,121209,121210</v>
      </c>
      <c r="H215" s="9">
        <v>17</v>
      </c>
      <c r="I215" s="9">
        <v>10</v>
      </c>
      <c r="J215" s="9" t="str">
        <f t="shared" ca="1" si="19"/>
        <v>101.7872,26.7456</v>
      </c>
      <c r="K215" s="9">
        <f t="shared" si="16"/>
        <v>212</v>
      </c>
      <c r="L215" s="9">
        <v>10</v>
      </c>
      <c r="M215" s="9">
        <v>5</v>
      </c>
      <c r="N215" s="9">
        <v>2</v>
      </c>
      <c r="O215" s="9" t="s">
        <v>477</v>
      </c>
      <c r="P215" s="9" t="s">
        <v>484</v>
      </c>
    </row>
    <row r="216" spans="1:16" x14ac:dyDescent="0.15">
      <c r="A216" s="9">
        <v>213</v>
      </c>
      <c r="B216" s="9" t="s">
        <v>32</v>
      </c>
      <c r="C216" s="1" t="s">
        <v>475</v>
      </c>
      <c r="D216" s="2" t="s">
        <v>485</v>
      </c>
      <c r="E216" s="9" t="str">
        <f t="shared" si="17"/>
        <v>121381,121382</v>
      </c>
      <c r="F216" s="9" t="str">
        <f t="shared" si="18"/>
        <v>121301,121302,121303,121304,121305</v>
      </c>
      <c r="G216" s="9" t="str">
        <f t="shared" si="15"/>
        <v>121301,121302,121303,121304,121305,121306,121307,121308,121309,121310</v>
      </c>
      <c r="H216" s="9">
        <v>17</v>
      </c>
      <c r="I216" s="9">
        <v>10</v>
      </c>
      <c r="J216" s="9" t="str">
        <f t="shared" ca="1" si="19"/>
        <v>105.6517,28.7338</v>
      </c>
      <c r="K216" s="9">
        <f t="shared" si="16"/>
        <v>213</v>
      </c>
      <c r="L216" s="9">
        <v>10</v>
      </c>
      <c r="M216" s="9">
        <v>5</v>
      </c>
      <c r="N216" s="9">
        <v>3</v>
      </c>
      <c r="O216" s="9" t="s">
        <v>477</v>
      </c>
      <c r="P216" s="9" t="s">
        <v>486</v>
      </c>
    </row>
    <row r="217" spans="1:16" x14ac:dyDescent="0.15">
      <c r="A217" s="9">
        <v>214</v>
      </c>
      <c r="B217" s="9" t="s">
        <v>32</v>
      </c>
      <c r="C217" s="1" t="s">
        <v>475</v>
      </c>
      <c r="D217" s="2" t="s">
        <v>487</v>
      </c>
      <c r="E217" s="9" t="str">
        <f t="shared" si="17"/>
        <v>121481,121482</v>
      </c>
      <c r="F217" s="9" t="str">
        <f t="shared" si="18"/>
        <v>121401,121402,121403,121404,121405</v>
      </c>
      <c r="G217" s="9" t="str">
        <f t="shared" si="15"/>
        <v>121401,121402,121403,121404,121405,121406,121407,121408,121409,121410</v>
      </c>
      <c r="H217" s="9">
        <v>17</v>
      </c>
      <c r="I217" s="9">
        <v>10</v>
      </c>
      <c r="J217" s="9" t="str">
        <f t="shared" ca="1" si="19"/>
        <v>104.3053,31.1944</v>
      </c>
      <c r="K217" s="9">
        <f t="shared" si="16"/>
        <v>214</v>
      </c>
      <c r="L217" s="9">
        <v>10</v>
      </c>
      <c r="M217" s="9">
        <v>5</v>
      </c>
      <c r="N217" s="9">
        <v>4</v>
      </c>
      <c r="O217" s="9" t="s">
        <v>477</v>
      </c>
      <c r="P217" s="9" t="s">
        <v>488</v>
      </c>
    </row>
    <row r="218" spans="1:16" x14ac:dyDescent="0.15">
      <c r="A218" s="9">
        <v>215</v>
      </c>
      <c r="B218" s="9" t="s">
        <v>32</v>
      </c>
      <c r="C218" s="1" t="s">
        <v>475</v>
      </c>
      <c r="D218" s="2" t="s">
        <v>489</v>
      </c>
      <c r="E218" s="9" t="str">
        <f t="shared" si="17"/>
        <v>121581,121582</v>
      </c>
      <c r="F218" s="9" t="str">
        <f t="shared" si="18"/>
        <v>121501,121502,121503,121504,121505</v>
      </c>
      <c r="G218" s="9" t="str">
        <f t="shared" si="15"/>
        <v>121501,121502,121503,121504,121505,121506,121507,121508,121509,121510</v>
      </c>
      <c r="H218" s="9">
        <v>17</v>
      </c>
      <c r="I218" s="9">
        <v>10</v>
      </c>
      <c r="J218" s="9" t="str">
        <f t="shared" ca="1" si="19"/>
        <v>105.71,32.3713</v>
      </c>
      <c r="K218" s="9">
        <f t="shared" si="16"/>
        <v>215</v>
      </c>
      <c r="L218" s="9">
        <v>10</v>
      </c>
      <c r="M218" s="9">
        <v>5</v>
      </c>
      <c r="N218" s="9">
        <v>5</v>
      </c>
      <c r="O218" s="9" t="s">
        <v>477</v>
      </c>
      <c r="P218" s="9" t="s">
        <v>490</v>
      </c>
    </row>
    <row r="219" spans="1:16" x14ac:dyDescent="0.15">
      <c r="A219" s="9">
        <v>216</v>
      </c>
      <c r="B219" s="9" t="s">
        <v>32</v>
      </c>
      <c r="C219" s="1" t="s">
        <v>475</v>
      </c>
      <c r="D219" s="2" t="s">
        <v>491</v>
      </c>
      <c r="E219" s="9" t="str">
        <f t="shared" si="17"/>
        <v>121681,121682</v>
      </c>
      <c r="F219" s="9" t="str">
        <f t="shared" si="18"/>
        <v>121601,121602,121603,121604,121605</v>
      </c>
      <c r="G219" s="9" t="str">
        <f t="shared" si="15"/>
        <v>121601,121602,121603,121604,121605,121606,121607,121608,121609,121610</v>
      </c>
      <c r="H219" s="9">
        <v>17</v>
      </c>
      <c r="I219" s="9">
        <v>10</v>
      </c>
      <c r="J219" s="9" t="str">
        <f t="shared" ca="1" si="19"/>
        <v>105.5274,30.6302</v>
      </c>
      <c r="K219" s="9">
        <f t="shared" si="16"/>
        <v>216</v>
      </c>
      <c r="L219" s="9">
        <v>10</v>
      </c>
      <c r="M219" s="9">
        <v>5</v>
      </c>
      <c r="N219" s="9">
        <v>6</v>
      </c>
      <c r="O219" s="9" t="s">
        <v>477</v>
      </c>
      <c r="P219" s="9" t="s">
        <v>492</v>
      </c>
    </row>
    <row r="220" spans="1:16" x14ac:dyDescent="0.15">
      <c r="A220" s="9">
        <v>217</v>
      </c>
      <c r="B220" s="9" t="s">
        <v>32</v>
      </c>
      <c r="C220" s="1" t="s">
        <v>475</v>
      </c>
      <c r="D220" s="2" t="s">
        <v>493</v>
      </c>
      <c r="E220" s="9" t="str">
        <f t="shared" si="17"/>
        <v>121781,121782</v>
      </c>
      <c r="F220" s="9" t="str">
        <f t="shared" si="18"/>
        <v>121701,121702,121703,121704,121705</v>
      </c>
      <c r="G220" s="9" t="str">
        <f t="shared" si="15"/>
        <v>121701,121702,121703,121704,121705,121706,121707,121708,121709,121710</v>
      </c>
      <c r="H220" s="9">
        <v>17</v>
      </c>
      <c r="I220" s="9">
        <v>10</v>
      </c>
      <c r="J220" s="9" t="str">
        <f t="shared" ca="1" si="19"/>
        <v>104.9497,29.7062</v>
      </c>
      <c r="K220" s="9">
        <f t="shared" si="16"/>
        <v>217</v>
      </c>
      <c r="L220" s="9">
        <v>10</v>
      </c>
      <c r="M220" s="9">
        <v>5</v>
      </c>
      <c r="N220" s="9">
        <v>1</v>
      </c>
      <c r="O220" s="9" t="s">
        <v>477</v>
      </c>
      <c r="P220" s="9" t="s">
        <v>494</v>
      </c>
    </row>
    <row r="221" spans="1:16" x14ac:dyDescent="0.15">
      <c r="A221" s="9">
        <v>218</v>
      </c>
      <c r="B221" s="9" t="s">
        <v>32</v>
      </c>
      <c r="C221" s="1" t="s">
        <v>475</v>
      </c>
      <c r="D221" s="2" t="s">
        <v>495</v>
      </c>
      <c r="E221" s="9" t="str">
        <f t="shared" si="17"/>
        <v>121881,121882</v>
      </c>
      <c r="F221" s="9" t="str">
        <f t="shared" si="18"/>
        <v>121801,121802,121803,121804,121805</v>
      </c>
      <c r="G221" s="9" t="str">
        <f t="shared" si="15"/>
        <v>121801,121802,121803,121804,121805,121806,121807,121808,121809,121810</v>
      </c>
      <c r="H221" s="9">
        <v>17</v>
      </c>
      <c r="I221" s="9">
        <v>10</v>
      </c>
      <c r="J221" s="9" t="str">
        <f t="shared" ca="1" si="19"/>
        <v>103.5131,29.5242</v>
      </c>
      <c r="K221" s="9">
        <f t="shared" si="16"/>
        <v>218</v>
      </c>
      <c r="L221" s="9">
        <v>10</v>
      </c>
      <c r="M221" s="9">
        <v>5</v>
      </c>
      <c r="N221" s="9">
        <v>2</v>
      </c>
      <c r="O221" s="9" t="s">
        <v>477</v>
      </c>
      <c r="P221" s="9" t="s">
        <v>496</v>
      </c>
    </row>
    <row r="222" spans="1:16" x14ac:dyDescent="0.15">
      <c r="A222" s="9">
        <v>219</v>
      </c>
      <c r="B222" s="9" t="s">
        <v>32</v>
      </c>
      <c r="C222" s="1" t="s">
        <v>475</v>
      </c>
      <c r="D222" s="2" t="s">
        <v>497</v>
      </c>
      <c r="E222" s="9" t="str">
        <f t="shared" si="17"/>
        <v>121981,121982</v>
      </c>
      <c r="F222" s="9" t="str">
        <f t="shared" si="18"/>
        <v>121901,121902,121903,121904,121905</v>
      </c>
      <c r="G222" s="9" t="str">
        <f t="shared" si="15"/>
        <v>121901,121902,121903,121904,121905,121906,121907,121908,121909,121910</v>
      </c>
      <c r="H222" s="9">
        <v>17</v>
      </c>
      <c r="I222" s="9">
        <v>10</v>
      </c>
      <c r="J222" s="9" t="str">
        <f t="shared" ca="1" si="19"/>
        <v>105.2364,30.1208</v>
      </c>
      <c r="K222" s="9">
        <f t="shared" si="16"/>
        <v>219</v>
      </c>
      <c r="L222" s="9">
        <v>10</v>
      </c>
      <c r="M222" s="9">
        <v>5</v>
      </c>
      <c r="N222" s="9">
        <v>3</v>
      </c>
      <c r="O222" s="9" t="s">
        <v>477</v>
      </c>
      <c r="P222" s="9" t="s">
        <v>498</v>
      </c>
    </row>
    <row r="223" spans="1:16" x14ac:dyDescent="0.15">
      <c r="A223" s="9">
        <v>220</v>
      </c>
      <c r="B223" s="9" t="s">
        <v>32</v>
      </c>
      <c r="C223" s="1" t="s">
        <v>475</v>
      </c>
      <c r="D223" s="2" t="s">
        <v>499</v>
      </c>
      <c r="E223" s="9" t="str">
        <f t="shared" si="17"/>
        <v>122081,122082</v>
      </c>
      <c r="F223" s="9" t="str">
        <f t="shared" si="18"/>
        <v>122001,122002,122003,122004,122005</v>
      </c>
      <c r="G223" s="9" t="str">
        <f t="shared" si="15"/>
        <v>122001,122002,122003,122004,122005,122006,122007,122008,122009,122010</v>
      </c>
      <c r="H223" s="9">
        <v>17</v>
      </c>
      <c r="I223" s="9">
        <v>10</v>
      </c>
      <c r="J223" s="9" t="str">
        <f t="shared" ca="1" si="19"/>
        <v>104.9226,28.538</v>
      </c>
      <c r="K223" s="9">
        <f t="shared" si="16"/>
        <v>220</v>
      </c>
      <c r="L223" s="9">
        <v>10</v>
      </c>
      <c r="M223" s="9">
        <v>5</v>
      </c>
      <c r="N223" s="9">
        <v>4</v>
      </c>
      <c r="O223" s="9" t="s">
        <v>477</v>
      </c>
      <c r="P223" s="9" t="s">
        <v>500</v>
      </c>
    </row>
    <row r="224" spans="1:16" x14ac:dyDescent="0.15">
      <c r="A224" s="9">
        <v>221</v>
      </c>
      <c r="B224" s="9" t="s">
        <v>32</v>
      </c>
      <c r="C224" s="1" t="s">
        <v>475</v>
      </c>
      <c r="D224" s="2" t="s">
        <v>501</v>
      </c>
      <c r="E224" s="9" t="str">
        <f t="shared" si="17"/>
        <v>122181,122182</v>
      </c>
      <c r="F224" s="9" t="str">
        <f t="shared" si="18"/>
        <v>122101,122102,122103,122104,122105</v>
      </c>
      <c r="G224" s="9" t="str">
        <f t="shared" si="15"/>
        <v>122101,122102,122103,122104,122105,122106,122107,122108,122109,122110</v>
      </c>
      <c r="H224" s="9">
        <v>17</v>
      </c>
      <c r="I224" s="9">
        <v>10</v>
      </c>
      <c r="J224" s="9" t="str">
        <f t="shared" ca="1" si="19"/>
        <v>106.0255,31.4029</v>
      </c>
      <c r="K224" s="9">
        <f t="shared" si="16"/>
        <v>221</v>
      </c>
      <c r="L224" s="9">
        <v>10</v>
      </c>
      <c r="M224" s="9">
        <v>5</v>
      </c>
      <c r="N224" s="9">
        <v>5</v>
      </c>
      <c r="O224" s="9" t="s">
        <v>477</v>
      </c>
      <c r="P224" s="9" t="s">
        <v>502</v>
      </c>
    </row>
    <row r="225" spans="1:16" x14ac:dyDescent="0.15">
      <c r="A225" s="9">
        <v>222</v>
      </c>
      <c r="B225" s="9" t="s">
        <v>32</v>
      </c>
      <c r="C225" s="1" t="s">
        <v>475</v>
      </c>
      <c r="D225" s="2" t="s">
        <v>503</v>
      </c>
      <c r="E225" s="9" t="str">
        <f t="shared" si="17"/>
        <v>122281,122282</v>
      </c>
      <c r="F225" s="9" t="str">
        <f t="shared" si="18"/>
        <v>122201,122202,122203,122204,122205</v>
      </c>
      <c r="G225" s="9" t="str">
        <f t="shared" si="15"/>
        <v>122201,122202,122203,122204,122205,122206,122207,122208,122209,122210</v>
      </c>
      <c r="H225" s="9">
        <v>17</v>
      </c>
      <c r="I225" s="9">
        <v>10</v>
      </c>
      <c r="J225" s="9" t="str">
        <f t="shared" ca="1" si="19"/>
        <v>102.8799,30.1637</v>
      </c>
      <c r="K225" s="9">
        <f t="shared" si="16"/>
        <v>222</v>
      </c>
      <c r="L225" s="9">
        <v>10</v>
      </c>
      <c r="M225" s="9">
        <v>5</v>
      </c>
      <c r="N225" s="9">
        <v>6</v>
      </c>
      <c r="O225" s="9" t="s">
        <v>477</v>
      </c>
      <c r="P225" s="9" t="s">
        <v>504</v>
      </c>
    </row>
    <row r="226" spans="1:16" x14ac:dyDescent="0.15">
      <c r="A226" s="9">
        <v>223</v>
      </c>
      <c r="B226" s="9" t="s">
        <v>32</v>
      </c>
      <c r="C226" s="1" t="s">
        <v>475</v>
      </c>
      <c r="D226" s="2" t="s">
        <v>505</v>
      </c>
      <c r="E226" s="9" t="str">
        <f t="shared" si="17"/>
        <v>122381,122382</v>
      </c>
      <c r="F226" s="9" t="str">
        <f t="shared" si="18"/>
        <v>122301,122302,122303,122304,122305</v>
      </c>
      <c r="G226" s="9" t="str">
        <f t="shared" si="15"/>
        <v>122301,122302,122303,122304,122305,122306,122307,122308,122309,122310</v>
      </c>
      <c r="H226" s="9">
        <v>17</v>
      </c>
      <c r="I226" s="9">
        <v>10</v>
      </c>
      <c r="J226" s="9" t="str">
        <f t="shared" ca="1" si="19"/>
        <v>107.7069,31.3337</v>
      </c>
      <c r="K226" s="9">
        <f t="shared" si="16"/>
        <v>223</v>
      </c>
      <c r="L226" s="9">
        <v>10</v>
      </c>
      <c r="M226" s="9">
        <v>5</v>
      </c>
      <c r="N226" s="9">
        <v>1</v>
      </c>
      <c r="O226" s="9" t="s">
        <v>477</v>
      </c>
      <c r="P226" s="9" t="s">
        <v>506</v>
      </c>
    </row>
    <row r="227" spans="1:16" x14ac:dyDescent="0.15">
      <c r="A227" s="9">
        <v>224</v>
      </c>
      <c r="B227" s="9" t="s">
        <v>32</v>
      </c>
      <c r="C227" s="1" t="s">
        <v>475</v>
      </c>
      <c r="D227" s="2" t="s">
        <v>507</v>
      </c>
      <c r="E227" s="9" t="str">
        <f t="shared" si="17"/>
        <v>122481,122482</v>
      </c>
      <c r="F227" s="9" t="str">
        <f t="shared" si="18"/>
        <v>122401,122402,122403,122404,122405</v>
      </c>
      <c r="G227" s="9" t="str">
        <f t="shared" si="15"/>
        <v>122401,122402,122403,122404,122405,122406,122407,122408,122409,122410</v>
      </c>
      <c r="H227" s="9">
        <v>17</v>
      </c>
      <c r="I227" s="9">
        <v>10</v>
      </c>
      <c r="J227" s="9" t="str">
        <f t="shared" ca="1" si="19"/>
        <v>106.6106,30.4362</v>
      </c>
      <c r="K227" s="9">
        <f t="shared" si="16"/>
        <v>224</v>
      </c>
      <c r="L227" s="9">
        <v>10</v>
      </c>
      <c r="M227" s="9">
        <v>5</v>
      </c>
      <c r="N227" s="9">
        <v>2</v>
      </c>
      <c r="O227" s="9" t="s">
        <v>477</v>
      </c>
      <c r="P227" s="9" t="s">
        <v>508</v>
      </c>
    </row>
    <row r="228" spans="1:16" x14ac:dyDescent="0.15">
      <c r="A228" s="9">
        <v>225</v>
      </c>
      <c r="B228" s="9" t="s">
        <v>32</v>
      </c>
      <c r="C228" s="1" t="s">
        <v>475</v>
      </c>
      <c r="D228" s="2" t="s">
        <v>509</v>
      </c>
      <c r="E228" s="9" t="str">
        <f t="shared" si="17"/>
        <v>122581,122582</v>
      </c>
      <c r="F228" s="9" t="str">
        <f t="shared" si="18"/>
        <v>122501,122502,122503,122504,122505</v>
      </c>
      <c r="G228" s="9" t="str">
        <f t="shared" si="15"/>
        <v>122501,122502,122503,122504,122505,122506,122507,122508,122509,122510</v>
      </c>
      <c r="H228" s="9">
        <v>17</v>
      </c>
      <c r="I228" s="9">
        <v>10</v>
      </c>
      <c r="J228" s="9" t="str">
        <f t="shared" ca="1" si="19"/>
        <v>106.91759,32.1474</v>
      </c>
      <c r="K228" s="9">
        <f t="shared" si="16"/>
        <v>225</v>
      </c>
      <c r="L228" s="9">
        <v>10</v>
      </c>
      <c r="M228" s="9">
        <v>5</v>
      </c>
      <c r="N228" s="9">
        <v>3</v>
      </c>
      <c r="O228" s="9" t="s">
        <v>477</v>
      </c>
      <c r="P228" s="9" t="s">
        <v>510</v>
      </c>
    </row>
    <row r="229" spans="1:16" x14ac:dyDescent="0.15">
      <c r="A229" s="9">
        <v>226</v>
      </c>
      <c r="B229" s="9" t="s">
        <v>32</v>
      </c>
      <c r="C229" s="1" t="s">
        <v>475</v>
      </c>
      <c r="D229" s="2" t="s">
        <v>511</v>
      </c>
      <c r="E229" s="9" t="str">
        <f t="shared" si="17"/>
        <v>122681,122682</v>
      </c>
      <c r="F229" s="9" t="str">
        <f t="shared" si="18"/>
        <v>122601,122602,122603,122604,122605</v>
      </c>
      <c r="G229" s="9" t="str">
        <f t="shared" si="15"/>
        <v>122601,122602,122603,122604,122605,122606,122607,122608,122609,122610</v>
      </c>
      <c r="H229" s="9">
        <v>17</v>
      </c>
      <c r="I229" s="9">
        <v>10</v>
      </c>
      <c r="J229" s="9" t="str">
        <f t="shared" ca="1" si="19"/>
        <v>103.5495,29.9528</v>
      </c>
      <c r="K229" s="9">
        <f t="shared" si="16"/>
        <v>226</v>
      </c>
      <c r="L229" s="9">
        <v>10</v>
      </c>
      <c r="M229" s="9">
        <v>5</v>
      </c>
      <c r="N229" s="9">
        <v>4</v>
      </c>
      <c r="O229" s="9" t="s">
        <v>477</v>
      </c>
      <c r="P229" s="9" t="s">
        <v>512</v>
      </c>
    </row>
    <row r="230" spans="1:16" x14ac:dyDescent="0.15">
      <c r="A230" s="9">
        <v>227</v>
      </c>
      <c r="B230" s="9" t="s">
        <v>32</v>
      </c>
      <c r="C230" s="1" t="s">
        <v>475</v>
      </c>
      <c r="D230" s="2" t="s">
        <v>513</v>
      </c>
      <c r="E230" s="9" t="str">
        <f t="shared" si="17"/>
        <v>122781,122782</v>
      </c>
      <c r="F230" s="9" t="str">
        <f t="shared" si="18"/>
        <v>122701,122702,122703,122704,122705</v>
      </c>
      <c r="G230" s="9" t="str">
        <f t="shared" si="15"/>
        <v>122701,122702,122703,122704,122705,122706,122707,122708,122709,122710</v>
      </c>
      <c r="H230" s="9">
        <v>17</v>
      </c>
      <c r="I230" s="9">
        <v>10</v>
      </c>
      <c r="J230" s="9" t="str">
        <f t="shared" ca="1" si="19"/>
        <v>103.4913,32.461</v>
      </c>
      <c r="K230" s="9">
        <f t="shared" si="16"/>
        <v>227</v>
      </c>
      <c r="L230" s="9">
        <v>10</v>
      </c>
      <c r="M230" s="9">
        <v>5</v>
      </c>
      <c r="N230" s="9">
        <v>5</v>
      </c>
      <c r="O230" s="9" t="s">
        <v>477</v>
      </c>
      <c r="P230" s="9" t="s">
        <v>514</v>
      </c>
    </row>
    <row r="231" spans="1:16" x14ac:dyDescent="0.15">
      <c r="A231" s="9">
        <v>228</v>
      </c>
      <c r="B231" s="9" t="s">
        <v>32</v>
      </c>
      <c r="C231" s="1" t="s">
        <v>475</v>
      </c>
      <c r="D231" s="2" t="s">
        <v>515</v>
      </c>
      <c r="E231" s="9" t="str">
        <f t="shared" si="17"/>
        <v>122881,122882</v>
      </c>
      <c r="F231" s="9" t="str">
        <f t="shared" si="18"/>
        <v>122801,122802,122803,122804,122805</v>
      </c>
      <c r="G231" s="9" t="str">
        <f t="shared" si="15"/>
        <v>122801,122802,122803,122804,122805,122806,122807,122808,122809,122810</v>
      </c>
      <c r="H231" s="9">
        <v>17</v>
      </c>
      <c r="I231" s="9">
        <v>10</v>
      </c>
      <c r="J231" s="9" t="str">
        <f t="shared" ca="1" si="19"/>
        <v>101.2246,29.8041</v>
      </c>
      <c r="K231" s="9">
        <f t="shared" si="16"/>
        <v>228</v>
      </c>
      <c r="L231" s="9">
        <v>10</v>
      </c>
      <c r="M231" s="9">
        <v>5</v>
      </c>
      <c r="N231" s="9">
        <v>6</v>
      </c>
      <c r="O231" s="9" t="s">
        <v>477</v>
      </c>
      <c r="P231" s="9" t="s">
        <v>516</v>
      </c>
    </row>
    <row r="232" spans="1:16" x14ac:dyDescent="0.15">
      <c r="A232" s="9">
        <v>229</v>
      </c>
      <c r="B232" s="9" t="s">
        <v>32</v>
      </c>
      <c r="C232" s="1" t="s">
        <v>475</v>
      </c>
      <c r="D232" s="2" t="s">
        <v>517</v>
      </c>
      <c r="E232" s="9" t="str">
        <f t="shared" si="17"/>
        <v>122981,122982</v>
      </c>
      <c r="F232" s="9" t="str">
        <f t="shared" si="18"/>
        <v>122901,122902,122903,122904,122905</v>
      </c>
      <c r="G232" s="9" t="str">
        <f t="shared" si="15"/>
        <v>122901,122902,122903,122904,122905,122906,122907,122908,122909,122910</v>
      </c>
      <c r="H232" s="9">
        <v>17</v>
      </c>
      <c r="I232" s="9">
        <v>10</v>
      </c>
      <c r="J232" s="9" t="str">
        <f t="shared" ca="1" si="19"/>
        <v>102.3017,27.736</v>
      </c>
      <c r="K232" s="9">
        <f t="shared" si="16"/>
        <v>229</v>
      </c>
      <c r="L232" s="9">
        <v>10</v>
      </c>
      <c r="M232" s="9">
        <v>5</v>
      </c>
      <c r="N232" s="9">
        <v>1</v>
      </c>
      <c r="O232" s="9" t="s">
        <v>477</v>
      </c>
      <c r="P232" s="9" t="s">
        <v>518</v>
      </c>
    </row>
    <row r="233" spans="1:16" x14ac:dyDescent="0.15">
      <c r="A233" s="9">
        <v>230</v>
      </c>
      <c r="B233" s="9" t="s">
        <v>32</v>
      </c>
      <c r="C233" s="1" t="s">
        <v>519</v>
      </c>
      <c r="D233" s="2" t="s">
        <v>520</v>
      </c>
      <c r="E233" s="9" t="str">
        <f t="shared" si="17"/>
        <v>123081,123082</v>
      </c>
      <c r="F233" s="9" t="str">
        <f t="shared" si="18"/>
        <v>123001,123002,123003,123004,123005</v>
      </c>
      <c r="G233" s="9" t="str">
        <f t="shared" si="15"/>
        <v>123001,123002,123003,123004,123005,123006,123007,123008,123009,123010</v>
      </c>
      <c r="H233" s="9">
        <v>17</v>
      </c>
      <c r="I233" s="9">
        <v>10</v>
      </c>
      <c r="J233" s="9" t="str">
        <f t="shared" ca="1" si="19"/>
        <v>106.7352,26.5934</v>
      </c>
      <c r="K233" s="9">
        <f t="shared" si="16"/>
        <v>230</v>
      </c>
      <c r="L233" s="9">
        <v>10</v>
      </c>
      <c r="M233" s="9">
        <v>5</v>
      </c>
      <c r="N233" s="9">
        <v>2</v>
      </c>
      <c r="O233" s="9" t="s">
        <v>521</v>
      </c>
      <c r="P233" s="9" t="s">
        <v>522</v>
      </c>
    </row>
    <row r="234" spans="1:16" x14ac:dyDescent="0.15">
      <c r="A234" s="9">
        <v>231</v>
      </c>
      <c r="B234" s="9" t="s">
        <v>32</v>
      </c>
      <c r="C234" s="1" t="s">
        <v>519</v>
      </c>
      <c r="D234" s="2" t="s">
        <v>523</v>
      </c>
      <c r="E234" s="9" t="str">
        <f t="shared" si="17"/>
        <v>123181,123182</v>
      </c>
      <c r="F234" s="9" t="str">
        <f t="shared" si="18"/>
        <v>123101,123102,123103,123104,123105</v>
      </c>
      <c r="G234" s="9" t="str">
        <f t="shared" si="15"/>
        <v>123101,123102,123103,123104,123105,123106,123107,123108,123109,123110</v>
      </c>
      <c r="H234" s="9">
        <v>17</v>
      </c>
      <c r="I234" s="9">
        <v>10</v>
      </c>
      <c r="J234" s="9" t="str">
        <f t="shared" ca="1" si="19"/>
        <v>106.48,28.0008</v>
      </c>
      <c r="K234" s="9">
        <f t="shared" si="16"/>
        <v>231</v>
      </c>
      <c r="L234" s="9">
        <v>10</v>
      </c>
      <c r="M234" s="9">
        <v>5</v>
      </c>
      <c r="N234" s="9">
        <v>3</v>
      </c>
      <c r="O234" s="9" t="s">
        <v>521</v>
      </c>
      <c r="P234" s="9" t="s">
        <v>524</v>
      </c>
    </row>
    <row r="235" spans="1:16" x14ac:dyDescent="0.15">
      <c r="A235" s="9">
        <v>232</v>
      </c>
      <c r="B235" s="9" t="s">
        <v>32</v>
      </c>
      <c r="C235" s="1" t="s">
        <v>519</v>
      </c>
      <c r="D235" s="2" t="s">
        <v>525</v>
      </c>
      <c r="E235" s="9" t="str">
        <f t="shared" si="17"/>
        <v>123281,123282</v>
      </c>
      <c r="F235" s="9" t="str">
        <f t="shared" si="18"/>
        <v>123201,123202,123203,123204,123205</v>
      </c>
      <c r="G235" s="9" t="str">
        <f t="shared" si="15"/>
        <v>123201,123202,123203,123204,123205,123206,123207,123208,123209,123210</v>
      </c>
      <c r="H235" s="9">
        <v>17</v>
      </c>
      <c r="I235" s="9">
        <v>10</v>
      </c>
      <c r="J235" s="9" t="str">
        <f t="shared" ca="1" si="19"/>
        <v>104.8931,26.3221</v>
      </c>
      <c r="K235" s="9">
        <f t="shared" si="16"/>
        <v>232</v>
      </c>
      <c r="L235" s="9">
        <v>10</v>
      </c>
      <c r="M235" s="9">
        <v>5</v>
      </c>
      <c r="N235" s="9">
        <v>4</v>
      </c>
      <c r="O235" s="9" t="s">
        <v>521</v>
      </c>
      <c r="P235" s="9" t="s">
        <v>526</v>
      </c>
    </row>
    <row r="236" spans="1:16" x14ac:dyDescent="0.15">
      <c r="A236" s="9">
        <v>233</v>
      </c>
      <c r="B236" s="9" t="s">
        <v>32</v>
      </c>
      <c r="C236" s="1" t="s">
        <v>519</v>
      </c>
      <c r="D236" s="2" t="s">
        <v>527</v>
      </c>
      <c r="E236" s="9" t="str">
        <f t="shared" si="17"/>
        <v>123381,123382</v>
      </c>
      <c r="F236" s="9" t="str">
        <f t="shared" si="18"/>
        <v>123301,123302,123303,123304,123305</v>
      </c>
      <c r="G236" s="9" t="str">
        <f t="shared" si="15"/>
        <v>123301,123302,123303,123304,123305,123306,123307,123308,123309,123310</v>
      </c>
      <c r="H236" s="9">
        <v>17</v>
      </c>
      <c r="I236" s="9">
        <v>10</v>
      </c>
      <c r="J236" s="9" t="str">
        <f t="shared" ca="1" si="19"/>
        <v>105.9169,26.0741</v>
      </c>
      <c r="K236" s="9">
        <f t="shared" si="16"/>
        <v>233</v>
      </c>
      <c r="L236" s="9">
        <v>10</v>
      </c>
      <c r="M236" s="9">
        <v>5</v>
      </c>
      <c r="N236" s="9">
        <v>5</v>
      </c>
      <c r="O236" s="9" t="s">
        <v>521</v>
      </c>
      <c r="P236" s="9" t="s">
        <v>528</v>
      </c>
    </row>
    <row r="237" spans="1:16" x14ac:dyDescent="0.15">
      <c r="A237" s="9">
        <v>234</v>
      </c>
      <c r="B237" s="9" t="s">
        <v>32</v>
      </c>
      <c r="C237" s="1" t="s">
        <v>519</v>
      </c>
      <c r="D237" s="2" t="s">
        <v>529</v>
      </c>
      <c r="E237" s="9" t="str">
        <f t="shared" si="17"/>
        <v>123481,123482</v>
      </c>
      <c r="F237" s="9" t="str">
        <f t="shared" si="18"/>
        <v>123401,123402,123403,123404,123405</v>
      </c>
      <c r="G237" s="9" t="str">
        <f t="shared" si="15"/>
        <v>123401,123402,123403,123404,123405,123406,123407,123408,123409,123410</v>
      </c>
      <c r="H237" s="9">
        <v>17</v>
      </c>
      <c r="I237" s="9">
        <v>10</v>
      </c>
      <c r="J237" s="9" t="str">
        <f t="shared" ca="1" si="19"/>
        <v>108.9207,27.8588</v>
      </c>
      <c r="K237" s="9">
        <f t="shared" si="16"/>
        <v>234</v>
      </c>
      <c r="L237" s="9">
        <v>10</v>
      </c>
      <c r="M237" s="9">
        <v>5</v>
      </c>
      <c r="N237" s="9">
        <v>6</v>
      </c>
      <c r="O237" s="9" t="s">
        <v>521</v>
      </c>
      <c r="P237" s="9" t="s">
        <v>530</v>
      </c>
    </row>
    <row r="238" spans="1:16" x14ac:dyDescent="0.15">
      <c r="A238" s="9">
        <v>235</v>
      </c>
      <c r="B238" s="9" t="s">
        <v>32</v>
      </c>
      <c r="C238" s="1" t="s">
        <v>519</v>
      </c>
      <c r="D238" s="2" t="s">
        <v>531</v>
      </c>
      <c r="E238" s="9" t="str">
        <f t="shared" si="17"/>
        <v>123581,123582</v>
      </c>
      <c r="F238" s="9" t="str">
        <f t="shared" si="18"/>
        <v>123501,123502,123503,123504,123505</v>
      </c>
      <c r="G238" s="9" t="str">
        <f t="shared" si="15"/>
        <v>123501,123502,123503,123504,123505,123506,123507,123508,123509,123510</v>
      </c>
      <c r="H238" s="9">
        <v>17</v>
      </c>
      <c r="I238" s="9">
        <v>10</v>
      </c>
      <c r="J238" s="9" t="str">
        <f t="shared" ca="1" si="19"/>
        <v>105.3971,26.9695</v>
      </c>
      <c r="K238" s="9">
        <f t="shared" si="16"/>
        <v>235</v>
      </c>
      <c r="L238" s="9">
        <v>10</v>
      </c>
      <c r="M238" s="9">
        <v>5</v>
      </c>
      <c r="N238" s="9">
        <v>1</v>
      </c>
      <c r="O238" s="9" t="s">
        <v>521</v>
      </c>
      <c r="P238" s="9" t="s">
        <v>532</v>
      </c>
    </row>
    <row r="239" spans="1:16" x14ac:dyDescent="0.15">
      <c r="A239" s="9">
        <v>236</v>
      </c>
      <c r="B239" s="9" t="s">
        <v>32</v>
      </c>
      <c r="C239" s="1" t="s">
        <v>519</v>
      </c>
      <c r="D239" s="2" t="s">
        <v>533</v>
      </c>
      <c r="E239" s="9" t="str">
        <f t="shared" si="17"/>
        <v>123681,123682</v>
      </c>
      <c r="F239" s="9" t="str">
        <f t="shared" si="18"/>
        <v>123601,123602,123603,123604,123605</v>
      </c>
      <c r="G239" s="9" t="str">
        <f t="shared" si="15"/>
        <v>123601,123602,123603,123604,123605,123606,123607,123608,123609,123610</v>
      </c>
      <c r="H239" s="9">
        <v>17</v>
      </c>
      <c r="I239" s="9">
        <v>10</v>
      </c>
      <c r="J239" s="9" t="str">
        <f t="shared" ca="1" si="19"/>
        <v>105.0696,25.1218</v>
      </c>
      <c r="K239" s="9">
        <f t="shared" si="16"/>
        <v>236</v>
      </c>
      <c r="L239" s="9">
        <v>10</v>
      </c>
      <c r="M239" s="9">
        <v>5</v>
      </c>
      <c r="N239" s="9">
        <v>2</v>
      </c>
      <c r="O239" s="9" t="s">
        <v>521</v>
      </c>
      <c r="P239" s="9" t="s">
        <v>534</v>
      </c>
    </row>
    <row r="240" spans="1:16" x14ac:dyDescent="0.15">
      <c r="A240" s="9">
        <v>237</v>
      </c>
      <c r="B240" s="9" t="s">
        <v>32</v>
      </c>
      <c r="C240" s="1" t="s">
        <v>519</v>
      </c>
      <c r="D240" s="2" t="s">
        <v>535</v>
      </c>
      <c r="E240" s="9" t="str">
        <f t="shared" si="17"/>
        <v>123781,123782</v>
      </c>
      <c r="F240" s="9" t="str">
        <f t="shared" si="18"/>
        <v>123701,123702,123703,123704,123705</v>
      </c>
      <c r="G240" s="9" t="str">
        <f t="shared" si="15"/>
        <v>123701,123702,123703,123704,123705,123706,123707,123708,123709,123710</v>
      </c>
      <c r="H240" s="9">
        <v>17</v>
      </c>
      <c r="I240" s="9">
        <v>10</v>
      </c>
      <c r="J240" s="9" t="str">
        <f t="shared" ca="1" si="19"/>
        <v>108.5073,26.3308</v>
      </c>
      <c r="K240" s="9">
        <f t="shared" si="16"/>
        <v>237</v>
      </c>
      <c r="L240" s="9">
        <v>10</v>
      </c>
      <c r="M240" s="9">
        <v>5</v>
      </c>
      <c r="N240" s="9">
        <v>3</v>
      </c>
      <c r="O240" s="9" t="s">
        <v>521</v>
      </c>
      <c r="P240" s="9" t="s">
        <v>536</v>
      </c>
    </row>
    <row r="241" spans="1:16" x14ac:dyDescent="0.15">
      <c r="A241" s="9">
        <v>238</v>
      </c>
      <c r="B241" s="9" t="s">
        <v>32</v>
      </c>
      <c r="C241" s="1" t="s">
        <v>519</v>
      </c>
      <c r="D241" s="2" t="s">
        <v>537</v>
      </c>
      <c r="E241" s="9" t="str">
        <f t="shared" si="17"/>
        <v>123881,123882</v>
      </c>
      <c r="F241" s="9" t="str">
        <f t="shared" si="18"/>
        <v>123801,123802,123803,123804,123805</v>
      </c>
      <c r="G241" s="9" t="str">
        <f t="shared" si="15"/>
        <v>123801,123802,123803,123804,123805,123806,123807,123808,123809,123810</v>
      </c>
      <c r="H241" s="9">
        <v>17</v>
      </c>
      <c r="I241" s="9">
        <v>10</v>
      </c>
      <c r="J241" s="9" t="str">
        <f t="shared" ca="1" si="19"/>
        <v>107.6435,25.4014</v>
      </c>
      <c r="K241" s="9">
        <f t="shared" si="16"/>
        <v>238</v>
      </c>
      <c r="L241" s="9">
        <v>10</v>
      </c>
      <c r="M241" s="9">
        <v>5</v>
      </c>
      <c r="N241" s="9">
        <v>4</v>
      </c>
      <c r="O241" s="9" t="s">
        <v>521</v>
      </c>
      <c r="P241" s="9" t="s">
        <v>538</v>
      </c>
    </row>
    <row r="242" spans="1:16" x14ac:dyDescent="0.15">
      <c r="A242" s="9">
        <v>239</v>
      </c>
      <c r="B242" s="9" t="s">
        <v>32</v>
      </c>
      <c r="C242" s="1" t="s">
        <v>539</v>
      </c>
      <c r="D242" s="2" t="s">
        <v>540</v>
      </c>
      <c r="E242" s="9" t="str">
        <f t="shared" si="17"/>
        <v>123981,123982</v>
      </c>
      <c r="F242" s="9" t="str">
        <f t="shared" si="18"/>
        <v>123901,123902,123903,123904,123905</v>
      </c>
      <c r="G242" s="9" t="str">
        <f t="shared" si="15"/>
        <v>123901,123902,123903,123904,123905,123906,123907,123908,123909,123910</v>
      </c>
      <c r="H242" s="9">
        <v>17</v>
      </c>
      <c r="I242" s="9">
        <v>10</v>
      </c>
      <c r="J242" s="9" t="str">
        <f t="shared" ca="1" si="19"/>
        <v>102.7797,25.0456</v>
      </c>
      <c r="K242" s="9">
        <f t="shared" si="16"/>
        <v>239</v>
      </c>
      <c r="L242" s="9">
        <v>10</v>
      </c>
      <c r="M242" s="9">
        <v>5</v>
      </c>
      <c r="N242" s="9">
        <v>5</v>
      </c>
      <c r="O242" s="9" t="s">
        <v>541</v>
      </c>
      <c r="P242" s="9" t="s">
        <v>542</v>
      </c>
    </row>
    <row r="243" spans="1:16" x14ac:dyDescent="0.15">
      <c r="A243" s="9">
        <v>240</v>
      </c>
      <c r="B243" s="9" t="s">
        <v>32</v>
      </c>
      <c r="C243" s="1" t="s">
        <v>539</v>
      </c>
      <c r="D243" s="2" t="s">
        <v>543</v>
      </c>
      <c r="E243" s="9" t="str">
        <f t="shared" si="17"/>
        <v>124081,124082</v>
      </c>
      <c r="F243" s="9" t="str">
        <f t="shared" si="18"/>
        <v>124001,124002,124003,124004,124005</v>
      </c>
      <c r="G243" s="9" t="str">
        <f t="shared" si="15"/>
        <v>124001,124002,124003,124004,124005,124006,124007,124008,124009,124010</v>
      </c>
      <c r="H243" s="9">
        <v>17</v>
      </c>
      <c r="I243" s="9">
        <v>10</v>
      </c>
      <c r="J243" s="9" t="str">
        <f t="shared" ca="1" si="19"/>
        <v>104.0775,25.2001</v>
      </c>
      <c r="K243" s="9">
        <f t="shared" si="16"/>
        <v>240</v>
      </c>
      <c r="L243" s="9">
        <v>10</v>
      </c>
      <c r="M243" s="9">
        <v>5</v>
      </c>
      <c r="N243" s="9">
        <v>6</v>
      </c>
      <c r="O243" s="9" t="s">
        <v>541</v>
      </c>
      <c r="P243" s="9" t="s">
        <v>544</v>
      </c>
    </row>
    <row r="244" spans="1:16" x14ac:dyDescent="0.15">
      <c r="A244" s="9">
        <v>241</v>
      </c>
      <c r="B244" s="9" t="s">
        <v>32</v>
      </c>
      <c r="C244" s="1" t="s">
        <v>539</v>
      </c>
      <c r="D244" s="2" t="s">
        <v>545</v>
      </c>
      <c r="E244" s="9" t="str">
        <f t="shared" si="17"/>
        <v>124181,124182</v>
      </c>
      <c r="F244" s="9" t="str">
        <f t="shared" si="18"/>
        <v>124101,124102,124103,124104,124105</v>
      </c>
      <c r="G244" s="9" t="str">
        <f t="shared" si="15"/>
        <v>124101,124102,124103,124104,124105,124106,124107,124108,124109,124110</v>
      </c>
      <c r="H244" s="9">
        <v>17</v>
      </c>
      <c r="I244" s="9">
        <v>10</v>
      </c>
      <c r="J244" s="9" t="str">
        <f t="shared" ca="1" si="19"/>
        <v>102.7543,24.4199</v>
      </c>
      <c r="K244" s="9">
        <f t="shared" si="16"/>
        <v>241</v>
      </c>
      <c r="L244" s="9">
        <v>10</v>
      </c>
      <c r="M244" s="9">
        <v>5</v>
      </c>
      <c r="N244" s="9">
        <v>1</v>
      </c>
      <c r="O244" s="9" t="s">
        <v>541</v>
      </c>
      <c r="P244" s="9" t="s">
        <v>546</v>
      </c>
    </row>
    <row r="245" spans="1:16" x14ac:dyDescent="0.15">
      <c r="A245" s="9">
        <v>242</v>
      </c>
      <c r="B245" s="9" t="s">
        <v>32</v>
      </c>
      <c r="C245" s="1" t="s">
        <v>539</v>
      </c>
      <c r="D245" s="2" t="s">
        <v>547</v>
      </c>
      <c r="E245" s="9" t="str">
        <f t="shared" si="17"/>
        <v>124281,124282</v>
      </c>
      <c r="F245" s="9" t="str">
        <f t="shared" si="18"/>
        <v>124201,124202,124203,124204,124205</v>
      </c>
      <c r="G245" s="9" t="str">
        <f t="shared" si="15"/>
        <v>124201,124202,124203,124204,124205,124206,124207,124208,124209,124210</v>
      </c>
      <c r="H245" s="9">
        <v>17</v>
      </c>
      <c r="I245" s="9">
        <v>10</v>
      </c>
      <c r="J245" s="9" t="str">
        <f t="shared" ca="1" si="19"/>
        <v>104.2313,27.653</v>
      </c>
      <c r="K245" s="9">
        <f t="shared" si="16"/>
        <v>242</v>
      </c>
      <c r="L245" s="9">
        <v>10</v>
      </c>
      <c r="M245" s="9">
        <v>5</v>
      </c>
      <c r="N245" s="9">
        <v>2</v>
      </c>
      <c r="O245" s="9" t="s">
        <v>541</v>
      </c>
      <c r="P245" s="9" t="s">
        <v>548</v>
      </c>
    </row>
    <row r="246" spans="1:16" x14ac:dyDescent="0.15">
      <c r="A246" s="9">
        <v>243</v>
      </c>
      <c r="B246" s="9" t="s">
        <v>32</v>
      </c>
      <c r="C246" s="1" t="s">
        <v>539</v>
      </c>
      <c r="D246" s="2" t="s">
        <v>549</v>
      </c>
      <c r="E246" s="9" t="str">
        <f t="shared" si="17"/>
        <v>124381,124382</v>
      </c>
      <c r="F246" s="9" t="str">
        <f t="shared" si="18"/>
        <v>124301,124302,124303,124304,124305</v>
      </c>
      <c r="G246" s="9" t="str">
        <f t="shared" si="15"/>
        <v>124301,124302,124303,124304,124305,124306,124307,124308,124309,124310</v>
      </c>
      <c r="H246" s="9">
        <v>17</v>
      </c>
      <c r="I246" s="9">
        <v>10</v>
      </c>
      <c r="J246" s="9" t="str">
        <f t="shared" ca="1" si="19"/>
        <v>98.4955,25.0771</v>
      </c>
      <c r="K246" s="9">
        <f t="shared" si="16"/>
        <v>243</v>
      </c>
      <c r="L246" s="9">
        <v>10</v>
      </c>
      <c r="M246" s="9">
        <v>5</v>
      </c>
      <c r="N246" s="9">
        <v>3</v>
      </c>
      <c r="O246" s="9" t="s">
        <v>541</v>
      </c>
      <c r="P246" s="9" t="s">
        <v>550</v>
      </c>
    </row>
    <row r="247" spans="1:16" x14ac:dyDescent="0.15">
      <c r="A247" s="9">
        <v>244</v>
      </c>
      <c r="B247" s="9" t="s">
        <v>32</v>
      </c>
      <c r="C247" s="1" t="s">
        <v>539</v>
      </c>
      <c r="D247" s="2" t="s">
        <v>551</v>
      </c>
      <c r="E247" s="9" t="str">
        <f t="shared" si="17"/>
        <v>124481,124482</v>
      </c>
      <c r="F247" s="9" t="str">
        <f t="shared" si="18"/>
        <v>124401,124402,124403,124404,124405</v>
      </c>
      <c r="G247" s="9" t="str">
        <f t="shared" si="15"/>
        <v>124401,124402,124403,124404,124405,124406,124407,124408,124409,124410</v>
      </c>
      <c r="H247" s="9">
        <v>17</v>
      </c>
      <c r="I247" s="9">
        <v>10</v>
      </c>
      <c r="J247" s="9" t="str">
        <f t="shared" ca="1" si="19"/>
        <v>100.3286,27.0972</v>
      </c>
      <c r="K247" s="9">
        <f t="shared" si="16"/>
        <v>244</v>
      </c>
      <c r="L247" s="9">
        <v>10</v>
      </c>
      <c r="M247" s="9">
        <v>5</v>
      </c>
      <c r="N247" s="9">
        <v>4</v>
      </c>
      <c r="O247" s="9" t="s">
        <v>541</v>
      </c>
      <c r="P247" s="9" t="s">
        <v>552</v>
      </c>
    </row>
    <row r="248" spans="1:16" x14ac:dyDescent="0.15">
      <c r="A248" s="9">
        <v>245</v>
      </c>
      <c r="B248" s="9" t="s">
        <v>32</v>
      </c>
      <c r="C248" s="1" t="s">
        <v>539</v>
      </c>
      <c r="D248" s="2" t="s">
        <v>553</v>
      </c>
      <c r="E248" s="9" t="str">
        <f t="shared" si="17"/>
        <v>124581,124582</v>
      </c>
      <c r="F248" s="9" t="str">
        <f t="shared" si="18"/>
        <v>124501,124502,124503,124504,124505</v>
      </c>
      <c r="G248" s="9" t="str">
        <f t="shared" si="15"/>
        <v>124501,124502,124503,124504,124505,124506,124507,124508,124509,124510</v>
      </c>
      <c r="H248" s="9">
        <v>17</v>
      </c>
      <c r="I248" s="9">
        <v>10</v>
      </c>
      <c r="J248" s="9" t="str">
        <f t="shared" ca="1" si="19"/>
        <v>100.3848,22.6525</v>
      </c>
      <c r="K248" s="9">
        <f t="shared" si="16"/>
        <v>245</v>
      </c>
      <c r="L248" s="9">
        <v>10</v>
      </c>
      <c r="M248" s="9">
        <v>5</v>
      </c>
      <c r="N248" s="9">
        <v>5</v>
      </c>
      <c r="O248" s="9" t="s">
        <v>541</v>
      </c>
      <c r="P248" s="9" t="s">
        <v>554</v>
      </c>
    </row>
    <row r="249" spans="1:16" x14ac:dyDescent="0.15">
      <c r="A249" s="9">
        <v>246</v>
      </c>
      <c r="B249" s="9" t="s">
        <v>32</v>
      </c>
      <c r="C249" s="1" t="s">
        <v>539</v>
      </c>
      <c r="D249" s="2" t="s">
        <v>555</v>
      </c>
      <c r="E249" s="9" t="str">
        <f t="shared" si="17"/>
        <v>124681,124682</v>
      </c>
      <c r="F249" s="9" t="str">
        <f t="shared" si="18"/>
        <v>124601,124602,124603,124604,124605</v>
      </c>
      <c r="G249" s="9" t="str">
        <f t="shared" si="15"/>
        <v>124601,124602,124603,124604,124605,124606,124607,124608,124609,124610</v>
      </c>
      <c r="H249" s="9">
        <v>17</v>
      </c>
      <c r="I249" s="9">
        <v>10</v>
      </c>
      <c r="J249" s="9" t="str">
        <f t="shared" ca="1" si="19"/>
        <v>99.5406,23.7654</v>
      </c>
      <c r="K249" s="9">
        <f t="shared" si="16"/>
        <v>246</v>
      </c>
      <c r="L249" s="9">
        <v>10</v>
      </c>
      <c r="M249" s="9">
        <v>5</v>
      </c>
      <c r="N249" s="9">
        <v>6</v>
      </c>
      <c r="O249" s="9" t="s">
        <v>541</v>
      </c>
      <c r="P249" s="9" t="s">
        <v>556</v>
      </c>
    </row>
    <row r="250" spans="1:16" x14ac:dyDescent="0.15">
      <c r="A250" s="9">
        <v>247</v>
      </c>
      <c r="B250" s="9" t="s">
        <v>32</v>
      </c>
      <c r="C250" s="1" t="s">
        <v>539</v>
      </c>
      <c r="D250" s="2" t="s">
        <v>557</v>
      </c>
      <c r="E250" s="9" t="str">
        <f t="shared" si="17"/>
        <v>124781,124782</v>
      </c>
      <c r="F250" s="9" t="str">
        <f t="shared" si="18"/>
        <v>124701,124702,124703,124704,124705</v>
      </c>
      <c r="G250" s="9" t="str">
        <f t="shared" si="15"/>
        <v>124701,124702,124703,124704,124705,124706,124707,124708,124709,124710</v>
      </c>
      <c r="H250" s="9">
        <v>17</v>
      </c>
      <c r="I250" s="9">
        <v>10</v>
      </c>
      <c r="J250" s="9" t="str">
        <f t="shared" ca="1" si="19"/>
        <v>98.1803,24.2405</v>
      </c>
      <c r="K250" s="9">
        <f t="shared" si="16"/>
        <v>247</v>
      </c>
      <c r="L250" s="9">
        <v>10</v>
      </c>
      <c r="M250" s="9">
        <v>5</v>
      </c>
      <c r="N250" s="9">
        <v>1</v>
      </c>
      <c r="O250" s="9" t="s">
        <v>541</v>
      </c>
      <c r="P250" s="9" t="s">
        <v>558</v>
      </c>
    </row>
    <row r="251" spans="1:16" x14ac:dyDescent="0.15">
      <c r="A251" s="9">
        <v>248</v>
      </c>
      <c r="B251" s="9" t="s">
        <v>32</v>
      </c>
      <c r="C251" s="1" t="s">
        <v>539</v>
      </c>
      <c r="D251" s="2" t="s">
        <v>559</v>
      </c>
      <c r="E251" s="9" t="str">
        <f t="shared" si="17"/>
        <v>124881,124882</v>
      </c>
      <c r="F251" s="9" t="str">
        <f t="shared" si="18"/>
        <v>124801,124802,124803,124804,124805</v>
      </c>
      <c r="G251" s="9" t="str">
        <f t="shared" si="15"/>
        <v>124801,124802,124803,124804,124805,124806,124807,124808,124809,124810</v>
      </c>
      <c r="H251" s="9">
        <v>17</v>
      </c>
      <c r="I251" s="9">
        <v>10</v>
      </c>
      <c r="J251" s="9" t="str">
        <f t="shared" ca="1" si="19"/>
        <v>98.7712,26.6811</v>
      </c>
      <c r="K251" s="9">
        <f t="shared" si="16"/>
        <v>248</v>
      </c>
      <c r="L251" s="9">
        <v>10</v>
      </c>
      <c r="M251" s="9">
        <v>5</v>
      </c>
      <c r="N251" s="9">
        <v>2</v>
      </c>
      <c r="O251" s="9" t="s">
        <v>541</v>
      </c>
      <c r="P251" s="9" t="s">
        <v>560</v>
      </c>
    </row>
    <row r="252" spans="1:16" x14ac:dyDescent="0.15">
      <c r="A252" s="9">
        <v>249</v>
      </c>
      <c r="B252" s="9" t="s">
        <v>32</v>
      </c>
      <c r="C252" s="1" t="s">
        <v>539</v>
      </c>
      <c r="D252" s="2" t="s">
        <v>561</v>
      </c>
      <c r="E252" s="9" t="str">
        <f t="shared" si="17"/>
        <v>124981,124982</v>
      </c>
      <c r="F252" s="9" t="str">
        <f t="shared" si="18"/>
        <v>124901,124902,124903,124904,124905</v>
      </c>
      <c r="G252" s="9" t="str">
        <f t="shared" si="15"/>
        <v>124901,124902,124903,124904,124905,124906,124907,124908,124909,124910</v>
      </c>
      <c r="H252" s="9">
        <v>17</v>
      </c>
      <c r="I252" s="9">
        <v>10</v>
      </c>
      <c r="J252" s="9" t="str">
        <f t="shared" ca="1" si="19"/>
        <v>99.4956,27.9947</v>
      </c>
      <c r="K252" s="9">
        <f t="shared" si="16"/>
        <v>249</v>
      </c>
      <c r="L252" s="9">
        <v>10</v>
      </c>
      <c r="M252" s="9">
        <v>5</v>
      </c>
      <c r="N252" s="9">
        <v>3</v>
      </c>
      <c r="O252" s="9" t="s">
        <v>541</v>
      </c>
      <c r="P252" s="9" t="s">
        <v>562</v>
      </c>
    </row>
    <row r="253" spans="1:16" x14ac:dyDescent="0.15">
      <c r="A253" s="9">
        <v>250</v>
      </c>
      <c r="B253" s="9" t="s">
        <v>32</v>
      </c>
      <c r="C253" s="1" t="s">
        <v>539</v>
      </c>
      <c r="D253" s="2" t="s">
        <v>563</v>
      </c>
      <c r="E253" s="9" t="str">
        <f t="shared" si="17"/>
        <v>125081,125082</v>
      </c>
      <c r="F253" s="9" t="str">
        <f t="shared" si="18"/>
        <v>125001,125002,125003,125004,125005</v>
      </c>
      <c r="G253" s="9" t="str">
        <f t="shared" si="15"/>
        <v>125001,125002,125003,125004,125005,125006,125007,125008,125009,125010</v>
      </c>
      <c r="H253" s="9">
        <v>17</v>
      </c>
      <c r="I253" s="9">
        <v>10</v>
      </c>
      <c r="J253" s="9" t="str">
        <f t="shared" ca="1" si="19"/>
        <v>100.1715,25.7675</v>
      </c>
      <c r="K253" s="9">
        <f t="shared" si="16"/>
        <v>250</v>
      </c>
      <c r="L253" s="9">
        <v>10</v>
      </c>
      <c r="M253" s="9">
        <v>5</v>
      </c>
      <c r="N253" s="9">
        <v>4</v>
      </c>
      <c r="O253" s="9" t="s">
        <v>541</v>
      </c>
      <c r="P253" s="9" t="s">
        <v>564</v>
      </c>
    </row>
    <row r="254" spans="1:16" x14ac:dyDescent="0.15">
      <c r="A254" s="9">
        <v>251</v>
      </c>
      <c r="B254" s="9" t="s">
        <v>32</v>
      </c>
      <c r="C254" s="1" t="s">
        <v>539</v>
      </c>
      <c r="D254" s="2" t="s">
        <v>565</v>
      </c>
      <c r="E254" s="9" t="str">
        <f t="shared" si="17"/>
        <v>125181,125182</v>
      </c>
      <c r="F254" s="9" t="str">
        <f t="shared" si="18"/>
        <v>125101,125102,125103,125104,125105</v>
      </c>
      <c r="G254" s="9" t="str">
        <f t="shared" si="15"/>
        <v>125101,125102,125103,125104,125105,125106,125107,125108,125109,125110</v>
      </c>
      <c r="H254" s="9">
        <v>17</v>
      </c>
      <c r="I254" s="9">
        <v>10</v>
      </c>
      <c r="J254" s="9" t="str">
        <f t="shared" ca="1" si="19"/>
        <v>101.7011,25.4288</v>
      </c>
      <c r="K254" s="9">
        <f t="shared" si="16"/>
        <v>251</v>
      </c>
      <c r="L254" s="9">
        <v>10</v>
      </c>
      <c r="M254" s="9">
        <v>5</v>
      </c>
      <c r="N254" s="9">
        <v>5</v>
      </c>
      <c r="O254" s="9" t="s">
        <v>541</v>
      </c>
      <c r="P254" s="9" t="s">
        <v>566</v>
      </c>
    </row>
    <row r="255" spans="1:16" x14ac:dyDescent="0.15">
      <c r="A255" s="9">
        <v>252</v>
      </c>
      <c r="B255" s="9" t="s">
        <v>32</v>
      </c>
      <c r="C255" s="1" t="s">
        <v>539</v>
      </c>
      <c r="D255" s="2" t="s">
        <v>567</v>
      </c>
      <c r="E255" s="9" t="str">
        <f t="shared" si="17"/>
        <v>125281,125282</v>
      </c>
      <c r="F255" s="9" t="str">
        <f t="shared" si="18"/>
        <v>125201,125202,125203,125204,125205</v>
      </c>
      <c r="G255" s="9" t="str">
        <f t="shared" si="15"/>
        <v>125201,125202,125203,125204,125205,125206,125207,125208,125209,125210</v>
      </c>
      <c r="H255" s="9">
        <v>17</v>
      </c>
      <c r="I255" s="9">
        <v>10</v>
      </c>
      <c r="J255" s="9" t="str">
        <f t="shared" ca="1" si="19"/>
        <v>103.0181,23.4986</v>
      </c>
      <c r="K255" s="9">
        <f t="shared" si="16"/>
        <v>252</v>
      </c>
      <c r="L255" s="9">
        <v>10</v>
      </c>
      <c r="M255" s="9">
        <v>5</v>
      </c>
      <c r="N255" s="9">
        <v>6</v>
      </c>
      <c r="O255" s="9" t="s">
        <v>541</v>
      </c>
      <c r="P255" s="9" t="s">
        <v>568</v>
      </c>
    </row>
    <row r="256" spans="1:16" x14ac:dyDescent="0.15">
      <c r="A256" s="9">
        <v>253</v>
      </c>
      <c r="B256" s="9" t="s">
        <v>32</v>
      </c>
      <c r="C256" s="1" t="s">
        <v>539</v>
      </c>
      <c r="D256" s="2" t="s">
        <v>569</v>
      </c>
      <c r="E256" s="9" t="str">
        <f t="shared" si="17"/>
        <v>125381,125382</v>
      </c>
      <c r="F256" s="9" t="str">
        <f t="shared" si="18"/>
        <v>125301,125302,125303,125304,125305</v>
      </c>
      <c r="G256" s="9" t="str">
        <f t="shared" si="15"/>
        <v>125301,125302,125303,125304,125305,125306,125307,125308,125309,125310</v>
      </c>
      <c r="H256" s="9">
        <v>17</v>
      </c>
      <c r="I256" s="9">
        <v>10</v>
      </c>
      <c r="J256" s="9" t="str">
        <f t="shared" ca="1" si="19"/>
        <v>104.4239,23.8246</v>
      </c>
      <c r="K256" s="9">
        <f t="shared" si="16"/>
        <v>253</v>
      </c>
      <c r="L256" s="9">
        <v>10</v>
      </c>
      <c r="M256" s="9">
        <v>5</v>
      </c>
      <c r="N256" s="9">
        <v>1</v>
      </c>
      <c r="O256" s="9" t="s">
        <v>541</v>
      </c>
      <c r="P256" s="9" t="s">
        <v>570</v>
      </c>
    </row>
    <row r="257" spans="1:16" x14ac:dyDescent="0.15">
      <c r="A257" s="9">
        <v>254</v>
      </c>
      <c r="B257" s="9" t="s">
        <v>32</v>
      </c>
      <c r="C257" s="1" t="s">
        <v>539</v>
      </c>
      <c r="D257" s="2" t="s">
        <v>571</v>
      </c>
      <c r="E257" s="9" t="str">
        <f t="shared" si="17"/>
        <v>125481,125482</v>
      </c>
      <c r="F257" s="9" t="str">
        <f t="shared" si="18"/>
        <v>125401,125402,125403,125404,125405</v>
      </c>
      <c r="G257" s="9" t="str">
        <f t="shared" si="15"/>
        <v>125401,125402,125403,125404,125405,125406,125407,125408,125409,125410</v>
      </c>
      <c r="H257" s="9">
        <v>17</v>
      </c>
      <c r="I257" s="9">
        <v>10</v>
      </c>
      <c r="J257" s="9" t="str">
        <f t="shared" ca="1" si="19"/>
        <v>101.0542,21.9327</v>
      </c>
      <c r="K257" s="9">
        <f t="shared" si="16"/>
        <v>254</v>
      </c>
      <c r="L257" s="9">
        <v>10</v>
      </c>
      <c r="M257" s="9">
        <v>5</v>
      </c>
      <c r="N257" s="9">
        <v>2</v>
      </c>
      <c r="O257" s="9" t="s">
        <v>541</v>
      </c>
      <c r="P257" s="9" t="s">
        <v>572</v>
      </c>
    </row>
    <row r="258" spans="1:16" x14ac:dyDescent="0.15">
      <c r="A258" s="9">
        <v>255</v>
      </c>
      <c r="B258" s="9" t="s">
        <v>32</v>
      </c>
      <c r="C258" s="1" t="s">
        <v>573</v>
      </c>
      <c r="D258" s="2" t="s">
        <v>574</v>
      </c>
      <c r="E258" s="9" t="str">
        <f t="shared" si="17"/>
        <v>125581,125582</v>
      </c>
      <c r="F258" s="9" t="str">
        <f t="shared" si="18"/>
        <v>125501,125502,125503,125504,125505</v>
      </c>
      <c r="G258" s="9" t="str">
        <f t="shared" si="15"/>
        <v>125501,125502,125503,125504,125505,125506,125507,125508,125509,125510</v>
      </c>
      <c r="H258" s="9">
        <v>17</v>
      </c>
      <c r="I258" s="9">
        <v>10</v>
      </c>
      <c r="J258" s="9" t="str">
        <f t="shared" ca="1" si="19"/>
        <v>109.0557,34.2641</v>
      </c>
      <c r="K258" s="9">
        <f t="shared" si="16"/>
        <v>255</v>
      </c>
      <c r="L258" s="9">
        <v>10</v>
      </c>
      <c r="M258" s="9">
        <v>5</v>
      </c>
      <c r="N258" s="9">
        <v>3</v>
      </c>
      <c r="O258" s="9" t="s">
        <v>575</v>
      </c>
      <c r="P258" s="9" t="s">
        <v>576</v>
      </c>
    </row>
    <row r="259" spans="1:16" x14ac:dyDescent="0.15">
      <c r="A259" s="9">
        <v>256</v>
      </c>
      <c r="B259" s="9" t="s">
        <v>32</v>
      </c>
      <c r="C259" s="1" t="s">
        <v>573</v>
      </c>
      <c r="D259" s="2" t="s">
        <v>577</v>
      </c>
      <c r="E259" s="9" t="str">
        <f t="shared" si="17"/>
        <v>125681,125682</v>
      </c>
      <c r="F259" s="9" t="str">
        <f t="shared" si="18"/>
        <v>125601,125602,125603,125604,125605</v>
      </c>
      <c r="G259" s="9" t="str">
        <f t="shared" si="15"/>
        <v>125601,125602,125603,125604,125605,125606,125607,125608,125609,125610</v>
      </c>
      <c r="H259" s="9">
        <v>17</v>
      </c>
      <c r="I259" s="9">
        <v>10</v>
      </c>
      <c r="J259" s="9" t="str">
        <f t="shared" ca="1" si="19"/>
        <v>108.9542,35.0929</v>
      </c>
      <c r="K259" s="9">
        <f t="shared" si="16"/>
        <v>256</v>
      </c>
      <c r="L259" s="9">
        <v>10</v>
      </c>
      <c r="M259" s="9">
        <v>5</v>
      </c>
      <c r="N259" s="9">
        <v>4</v>
      </c>
      <c r="O259" s="9" t="s">
        <v>575</v>
      </c>
      <c r="P259" s="9" t="s">
        <v>578</v>
      </c>
    </row>
    <row r="260" spans="1:16" x14ac:dyDescent="0.15">
      <c r="A260" s="9">
        <v>257</v>
      </c>
      <c r="B260" s="9" t="s">
        <v>32</v>
      </c>
      <c r="C260" s="1" t="s">
        <v>573</v>
      </c>
      <c r="D260" s="2" t="s">
        <v>579</v>
      </c>
      <c r="E260" s="9" t="str">
        <f t="shared" si="17"/>
        <v>125781,125782</v>
      </c>
      <c r="F260" s="9" t="str">
        <f t="shared" si="18"/>
        <v>125701,125702,125703,125704,125705</v>
      </c>
      <c r="G260" s="9" t="str">
        <f t="shared" ref="G260:G323" si="20">100000+A260*100+1&amp;","&amp;100000+A260*100+2&amp;","&amp;100000+A260*100+3&amp;","&amp;100000+A260*100+4&amp;","&amp;100000+A260*100+5&amp;","&amp;100000+A260*100+6&amp;","&amp;100000+A260*100+7&amp;","&amp;100000+A260*100+8&amp;","&amp;100000+A260*100+9&amp;","&amp;100000+A260*100+10</f>
        <v>125701,125702,125703,125704,125705,125706,125707,125708,125709,125710</v>
      </c>
      <c r="H260" s="9">
        <v>17</v>
      </c>
      <c r="I260" s="9">
        <v>10</v>
      </c>
      <c r="J260" s="9" t="str">
        <f t="shared" ca="1" si="19"/>
        <v>107.3868,34.253</v>
      </c>
      <c r="K260" s="9">
        <f t="shared" ref="K260:K323" si="21">A260</f>
        <v>257</v>
      </c>
      <c r="L260" s="9">
        <v>10</v>
      </c>
      <c r="M260" s="9">
        <v>5</v>
      </c>
      <c r="N260" s="9">
        <v>5</v>
      </c>
      <c r="O260" s="9" t="s">
        <v>575</v>
      </c>
      <c r="P260" s="9" t="s">
        <v>580</v>
      </c>
    </row>
    <row r="261" spans="1:16" x14ac:dyDescent="0.15">
      <c r="A261" s="9">
        <v>258</v>
      </c>
      <c r="B261" s="9" t="s">
        <v>32</v>
      </c>
      <c r="C261" s="1" t="s">
        <v>573</v>
      </c>
      <c r="D261" s="2" t="s">
        <v>581</v>
      </c>
      <c r="E261" s="9" t="str">
        <f t="shared" ref="E261:E324" si="22">100081+A261*100&amp;","&amp;100082+A261*100</f>
        <v>125881,125882</v>
      </c>
      <c r="F261" s="9" t="str">
        <f t="shared" ref="F261:F324" si="23">100001+A261*100&amp;","&amp;100002+A261*100&amp;","&amp;100003+A261*100&amp;IF(M261&lt;4,"",","&amp;100004+A261*100)&amp;IF(M261&lt;5,"",","&amp;100005+A261*100)&amp;IF(M261&lt;6,"",","&amp;100006+A261*100)</f>
        <v>125801,125802,125803,125804,125805</v>
      </c>
      <c r="G261" s="9" t="str">
        <f t="shared" si="20"/>
        <v>125801,125802,125803,125804,125805,125806,125807,125808,125809,125810</v>
      </c>
      <c r="H261" s="9">
        <v>17</v>
      </c>
      <c r="I261" s="9">
        <v>10</v>
      </c>
      <c r="J261" s="9" t="str">
        <f t="shared" ref="J261:J324" ca="1" si="24">INDIRECT("scenicspot!"&amp;ADDRESS(3+10*K261,16))</f>
        <v>108.5056,34.6155</v>
      </c>
      <c r="K261" s="9">
        <f t="shared" si="21"/>
        <v>258</v>
      </c>
      <c r="L261" s="9">
        <v>10</v>
      </c>
      <c r="M261" s="9">
        <v>5</v>
      </c>
      <c r="N261" s="9">
        <v>6</v>
      </c>
      <c r="O261" s="9" t="s">
        <v>575</v>
      </c>
      <c r="P261" s="9" t="s">
        <v>582</v>
      </c>
    </row>
    <row r="262" spans="1:16" x14ac:dyDescent="0.15">
      <c r="A262" s="9">
        <v>259</v>
      </c>
      <c r="B262" s="9" t="s">
        <v>32</v>
      </c>
      <c r="C262" s="1" t="s">
        <v>573</v>
      </c>
      <c r="D262" s="2" t="s">
        <v>583</v>
      </c>
      <c r="E262" s="9" t="str">
        <f t="shared" si="22"/>
        <v>125981,125982</v>
      </c>
      <c r="F262" s="9" t="str">
        <f t="shared" si="23"/>
        <v>125901,125902,125903,125904,125905</v>
      </c>
      <c r="G262" s="9" t="str">
        <f t="shared" si="20"/>
        <v>125901,125902,125903,125904,125905,125906,125907,125908,125909,125910</v>
      </c>
      <c r="H262" s="9">
        <v>17</v>
      </c>
      <c r="I262" s="9">
        <v>10</v>
      </c>
      <c r="J262" s="9" t="str">
        <f t="shared" ca="1" si="24"/>
        <v>110.0557,34.6379</v>
      </c>
      <c r="K262" s="9">
        <f t="shared" si="21"/>
        <v>259</v>
      </c>
      <c r="L262" s="9">
        <v>10</v>
      </c>
      <c r="M262" s="9">
        <v>5</v>
      </c>
      <c r="N262" s="9">
        <v>1</v>
      </c>
      <c r="O262" s="9" t="s">
        <v>575</v>
      </c>
      <c r="P262" s="9" t="s">
        <v>584</v>
      </c>
    </row>
    <row r="263" spans="1:16" x14ac:dyDescent="0.15">
      <c r="A263" s="9">
        <v>260</v>
      </c>
      <c r="B263" s="9" t="s">
        <v>32</v>
      </c>
      <c r="C263" s="1" t="s">
        <v>573</v>
      </c>
      <c r="D263" s="2" t="s">
        <v>585</v>
      </c>
      <c r="E263" s="9" t="str">
        <f t="shared" si="22"/>
        <v>126081,126082</v>
      </c>
      <c r="F263" s="9" t="str">
        <f t="shared" si="23"/>
        <v>126001,126002,126003,126004,126005</v>
      </c>
      <c r="G263" s="9" t="str">
        <f t="shared" si="20"/>
        <v>126001,126002,126003,126004,126005,126006,126007,126008,126009,126010</v>
      </c>
      <c r="H263" s="9">
        <v>17</v>
      </c>
      <c r="I263" s="9">
        <v>10</v>
      </c>
      <c r="J263" s="9" t="str">
        <f t="shared" ca="1" si="24"/>
        <v>112.3761061,39.794259</v>
      </c>
      <c r="K263" s="9">
        <f t="shared" si="21"/>
        <v>260</v>
      </c>
      <c r="L263" s="9">
        <v>10</v>
      </c>
      <c r="M263" s="9">
        <v>5</v>
      </c>
      <c r="N263" s="9">
        <v>2</v>
      </c>
      <c r="O263" s="9" t="s">
        <v>575</v>
      </c>
      <c r="P263" s="9" t="s">
        <v>586</v>
      </c>
    </row>
    <row r="264" spans="1:16" x14ac:dyDescent="0.15">
      <c r="A264" s="9">
        <v>261</v>
      </c>
      <c r="B264" s="9" t="s">
        <v>32</v>
      </c>
      <c r="C264" s="1" t="s">
        <v>573</v>
      </c>
      <c r="D264" s="2" t="s">
        <v>587</v>
      </c>
      <c r="E264" s="9" t="str">
        <f t="shared" si="22"/>
        <v>126181,126182</v>
      </c>
      <c r="F264" s="9" t="str">
        <f t="shared" si="23"/>
        <v>126101,126102,126103,126104,126105</v>
      </c>
      <c r="G264" s="9" t="str">
        <f t="shared" si="20"/>
        <v>126101,126102,126103,126104,126105,126106,126107,126108,126109,126110</v>
      </c>
      <c r="H264" s="9">
        <v>17</v>
      </c>
      <c r="I264" s="9">
        <v>10</v>
      </c>
      <c r="J264" s="9" t="str">
        <f t="shared" ca="1" si="24"/>
        <v>106.9132,33.1733</v>
      </c>
      <c r="K264" s="9">
        <f t="shared" si="21"/>
        <v>261</v>
      </c>
      <c r="L264" s="9">
        <v>10</v>
      </c>
      <c r="M264" s="9">
        <v>5</v>
      </c>
      <c r="N264" s="9">
        <v>3</v>
      </c>
      <c r="O264" s="9" t="s">
        <v>575</v>
      </c>
      <c r="P264" s="9" t="s">
        <v>588</v>
      </c>
    </row>
    <row r="265" spans="1:16" x14ac:dyDescent="0.15">
      <c r="A265" s="9">
        <v>262</v>
      </c>
      <c r="B265" s="9" t="s">
        <v>32</v>
      </c>
      <c r="C265" s="1" t="s">
        <v>573</v>
      </c>
      <c r="D265" s="2" t="s">
        <v>589</v>
      </c>
      <c r="E265" s="9" t="str">
        <f t="shared" si="22"/>
        <v>126281,126282</v>
      </c>
      <c r="F265" s="9" t="str">
        <f t="shared" si="23"/>
        <v>126201,126202,126203,126204,126205</v>
      </c>
      <c r="G265" s="9" t="str">
        <f t="shared" si="20"/>
        <v>126201,126202,126203,126204,126205,126206,126207,126208,126209,126210</v>
      </c>
      <c r="H265" s="9">
        <v>17</v>
      </c>
      <c r="I265" s="9">
        <v>10</v>
      </c>
      <c r="J265" s="9" t="str">
        <f t="shared" ca="1" si="24"/>
        <v>109.7406,38.2941</v>
      </c>
      <c r="K265" s="9">
        <f t="shared" si="21"/>
        <v>262</v>
      </c>
      <c r="L265" s="9">
        <v>10</v>
      </c>
      <c r="M265" s="9">
        <v>5</v>
      </c>
      <c r="N265" s="9">
        <v>4</v>
      </c>
      <c r="O265" s="9" t="s">
        <v>575</v>
      </c>
      <c r="P265" s="9" t="s">
        <v>590</v>
      </c>
    </row>
    <row r="266" spans="1:16" x14ac:dyDescent="0.15">
      <c r="A266" s="9">
        <v>263</v>
      </c>
      <c r="B266" s="9" t="s">
        <v>32</v>
      </c>
      <c r="C266" s="1" t="s">
        <v>573</v>
      </c>
      <c r="D266" s="2" t="s">
        <v>591</v>
      </c>
      <c r="E266" s="9" t="str">
        <f t="shared" si="22"/>
        <v>126381,126382</v>
      </c>
      <c r="F266" s="9" t="str">
        <f t="shared" si="23"/>
        <v>126301,126302,126303,126304,126305</v>
      </c>
      <c r="G266" s="9" t="str">
        <f t="shared" si="20"/>
        <v>126301,126302,126303,126304,126305,126306,126307,126308,126309,126310</v>
      </c>
      <c r="H266" s="9">
        <v>17</v>
      </c>
      <c r="I266" s="9">
        <v>10</v>
      </c>
      <c r="J266" s="9" t="str">
        <f t="shared" ca="1" si="24"/>
        <v>108.7235,32.7774</v>
      </c>
      <c r="K266" s="9">
        <f t="shared" si="21"/>
        <v>263</v>
      </c>
      <c r="L266" s="9">
        <v>10</v>
      </c>
      <c r="M266" s="9">
        <v>5</v>
      </c>
      <c r="N266" s="9">
        <v>5</v>
      </c>
      <c r="O266" s="9" t="s">
        <v>575</v>
      </c>
      <c r="P266" s="9" t="s">
        <v>592</v>
      </c>
    </row>
    <row r="267" spans="1:16" x14ac:dyDescent="0.15">
      <c r="A267" s="9">
        <v>264</v>
      </c>
      <c r="B267" s="9" t="s">
        <v>32</v>
      </c>
      <c r="C267" s="1" t="s">
        <v>573</v>
      </c>
      <c r="D267" s="2" t="s">
        <v>593</v>
      </c>
      <c r="E267" s="9" t="str">
        <f t="shared" si="22"/>
        <v>126481,126482</v>
      </c>
      <c r="F267" s="9" t="str">
        <f t="shared" si="23"/>
        <v>126401,126402,126403,126404,126405</v>
      </c>
      <c r="G267" s="9" t="str">
        <f t="shared" si="20"/>
        <v>126401,126402,126403,126404,126405,126406,126407,126408,126409,126410</v>
      </c>
      <c r="H267" s="9">
        <v>17</v>
      </c>
      <c r="I267" s="9">
        <v>10</v>
      </c>
      <c r="J267" s="9" t="str">
        <f t="shared" ca="1" si="24"/>
        <v>109.5271,33.5002</v>
      </c>
      <c r="K267" s="9">
        <f t="shared" si="21"/>
        <v>264</v>
      </c>
      <c r="L267" s="9">
        <v>10</v>
      </c>
      <c r="M267" s="9">
        <v>5</v>
      </c>
      <c r="N267" s="9">
        <v>6</v>
      </c>
      <c r="O267" s="9" t="s">
        <v>575</v>
      </c>
      <c r="P267" s="9" t="s">
        <v>594</v>
      </c>
    </row>
    <row r="268" spans="1:16" x14ac:dyDescent="0.15">
      <c r="A268" s="9">
        <v>265</v>
      </c>
      <c r="B268" s="9" t="s">
        <v>32</v>
      </c>
      <c r="C268" s="1" t="s">
        <v>595</v>
      </c>
      <c r="D268" s="2" t="s">
        <v>596</v>
      </c>
      <c r="E268" s="9" t="str">
        <f t="shared" si="22"/>
        <v>126581,126582</v>
      </c>
      <c r="F268" s="9" t="str">
        <f t="shared" si="23"/>
        <v>126501,126502,126503,126504,126505</v>
      </c>
      <c r="G268" s="9" t="str">
        <f t="shared" si="20"/>
        <v>126501,126502,126503,126504,126505,126506,126507,126508,126509,126510</v>
      </c>
      <c r="H268" s="9">
        <v>17</v>
      </c>
      <c r="I268" s="9">
        <v>10</v>
      </c>
      <c r="J268" s="9" t="str">
        <f t="shared" ca="1" si="24"/>
        <v>103.7286,36.1085</v>
      </c>
      <c r="K268" s="9">
        <f t="shared" si="21"/>
        <v>265</v>
      </c>
      <c r="L268" s="9">
        <v>10</v>
      </c>
      <c r="M268" s="9">
        <v>5</v>
      </c>
      <c r="N268" s="9">
        <v>1</v>
      </c>
      <c r="O268" s="9" t="s">
        <v>597</v>
      </c>
      <c r="P268" s="9" t="s">
        <v>598</v>
      </c>
    </row>
    <row r="269" spans="1:16" x14ac:dyDescent="0.15">
      <c r="A269" s="9">
        <v>266</v>
      </c>
      <c r="B269" s="9" t="s">
        <v>32</v>
      </c>
      <c r="C269" s="1" t="s">
        <v>595</v>
      </c>
      <c r="D269" s="2" t="s">
        <v>599</v>
      </c>
      <c r="E269" s="9" t="str">
        <f t="shared" si="22"/>
        <v>126681,126682</v>
      </c>
      <c r="F269" s="9" t="str">
        <f t="shared" si="23"/>
        <v>126601,126602,126603,126604,126605</v>
      </c>
      <c r="G269" s="9" t="str">
        <f t="shared" si="20"/>
        <v>126601,126602,126603,126604,126605,126606,126607,126608,126609,126610</v>
      </c>
      <c r="H269" s="9">
        <v>17</v>
      </c>
      <c r="I269" s="9">
        <v>10</v>
      </c>
      <c r="J269" s="9" t="str">
        <f t="shared" ca="1" si="24"/>
        <v>98.2613,39.8044</v>
      </c>
      <c r="K269" s="9">
        <f t="shared" si="21"/>
        <v>266</v>
      </c>
      <c r="L269" s="9">
        <v>10</v>
      </c>
      <c r="M269" s="9">
        <v>5</v>
      </c>
      <c r="N269" s="9">
        <v>2</v>
      </c>
      <c r="O269" s="9" t="s">
        <v>597</v>
      </c>
      <c r="P269" s="9" t="s">
        <v>600</v>
      </c>
    </row>
    <row r="270" spans="1:16" x14ac:dyDescent="0.15">
      <c r="A270" s="9">
        <v>267</v>
      </c>
      <c r="B270" s="9" t="s">
        <v>32</v>
      </c>
      <c r="C270" s="1" t="s">
        <v>595</v>
      </c>
      <c r="D270" s="2" t="s">
        <v>601</v>
      </c>
      <c r="E270" s="9" t="str">
        <f t="shared" si="22"/>
        <v>126781,126782</v>
      </c>
      <c r="F270" s="9" t="str">
        <f t="shared" si="23"/>
        <v>126701,126702,126703,126704,126705</v>
      </c>
      <c r="G270" s="9" t="str">
        <f t="shared" si="20"/>
        <v>126701,126702,126703,126704,126705,126706,126707,126708,126709,126710</v>
      </c>
      <c r="H270" s="9">
        <v>17</v>
      </c>
      <c r="I270" s="9">
        <v>10</v>
      </c>
      <c r="J270" s="9" t="str">
        <f t="shared" ca="1" si="24"/>
        <v>114.0060936,41.718629</v>
      </c>
      <c r="K270" s="9">
        <f t="shared" si="21"/>
        <v>267</v>
      </c>
      <c r="L270" s="9">
        <v>10</v>
      </c>
      <c r="M270" s="9">
        <v>5</v>
      </c>
      <c r="N270" s="9">
        <v>3</v>
      </c>
      <c r="O270" s="9" t="s">
        <v>597</v>
      </c>
      <c r="P270" s="9" t="s">
        <v>602</v>
      </c>
    </row>
    <row r="271" spans="1:16" x14ac:dyDescent="0.15">
      <c r="A271" s="9">
        <v>268</v>
      </c>
      <c r="B271" s="9" t="s">
        <v>32</v>
      </c>
      <c r="C271" s="1" t="s">
        <v>595</v>
      </c>
      <c r="D271" s="2" t="s">
        <v>603</v>
      </c>
      <c r="E271" s="9" t="str">
        <f t="shared" si="22"/>
        <v>126881,126882</v>
      </c>
      <c r="F271" s="9" t="str">
        <f t="shared" si="23"/>
        <v>126801,126802,126803,126804,126805</v>
      </c>
      <c r="G271" s="9" t="str">
        <f t="shared" si="20"/>
        <v>126801,126802,126803,126804,126805,126806,126807,126808,126809,126810</v>
      </c>
      <c r="H271" s="9">
        <v>17</v>
      </c>
      <c r="I271" s="9">
        <v>10</v>
      </c>
      <c r="J271" s="9" t="str">
        <f t="shared" ca="1" si="24"/>
        <v>108.9666285,38.5947542</v>
      </c>
      <c r="K271" s="9">
        <f t="shared" si="21"/>
        <v>268</v>
      </c>
      <c r="L271" s="9">
        <v>10</v>
      </c>
      <c r="M271" s="9">
        <v>5</v>
      </c>
      <c r="N271" s="9">
        <v>4</v>
      </c>
      <c r="O271" s="9" t="s">
        <v>597</v>
      </c>
      <c r="P271" s="9" t="s">
        <v>604</v>
      </c>
    </row>
    <row r="272" spans="1:16" x14ac:dyDescent="0.15">
      <c r="A272" s="9">
        <v>269</v>
      </c>
      <c r="B272" s="9" t="s">
        <v>32</v>
      </c>
      <c r="C272" s="1" t="s">
        <v>595</v>
      </c>
      <c r="D272" s="2" t="s">
        <v>605</v>
      </c>
      <c r="E272" s="9" t="str">
        <f t="shared" si="22"/>
        <v>126981,126982</v>
      </c>
      <c r="F272" s="9" t="str">
        <f t="shared" si="23"/>
        <v>126901,126902,126903,126904,126905</v>
      </c>
      <c r="G272" s="9" t="str">
        <f t="shared" si="20"/>
        <v>126901,126902,126903,126904,126905,126906,126907,126908,126909,126910</v>
      </c>
      <c r="H272" s="9">
        <v>17</v>
      </c>
      <c r="I272" s="9">
        <v>10</v>
      </c>
      <c r="J272" s="9" t="str">
        <f t="shared" ca="1" si="24"/>
        <v>105.9011,34.5881</v>
      </c>
      <c r="K272" s="9">
        <f t="shared" si="21"/>
        <v>269</v>
      </c>
      <c r="L272" s="9">
        <v>10</v>
      </c>
      <c r="M272" s="9">
        <v>5</v>
      </c>
      <c r="N272" s="9">
        <v>5</v>
      </c>
      <c r="O272" s="9" t="s">
        <v>597</v>
      </c>
      <c r="P272" s="9" t="s">
        <v>606</v>
      </c>
    </row>
    <row r="273" spans="1:16" x14ac:dyDescent="0.15">
      <c r="A273" s="9">
        <v>270</v>
      </c>
      <c r="B273" s="9" t="s">
        <v>32</v>
      </c>
      <c r="C273" s="1" t="s">
        <v>595</v>
      </c>
      <c r="D273" s="2" t="s">
        <v>607</v>
      </c>
      <c r="E273" s="9" t="str">
        <f t="shared" si="22"/>
        <v>127081,127082</v>
      </c>
      <c r="F273" s="9" t="str">
        <f t="shared" si="23"/>
        <v>127001,127002,127003,127004,127005</v>
      </c>
      <c r="G273" s="9" t="str">
        <f t="shared" si="20"/>
        <v>127001,127002,127003,127004,127005,127006,127007,127008,127009,127010</v>
      </c>
      <c r="H273" s="9">
        <v>17</v>
      </c>
      <c r="I273" s="9">
        <v>10</v>
      </c>
      <c r="J273" s="9" t="str">
        <f t="shared" ca="1" si="24"/>
        <v>94.3188,40.1627</v>
      </c>
      <c r="K273" s="9">
        <f t="shared" si="21"/>
        <v>270</v>
      </c>
      <c r="L273" s="9">
        <v>10</v>
      </c>
      <c r="M273" s="9">
        <v>5</v>
      </c>
      <c r="N273" s="9">
        <v>6</v>
      </c>
      <c r="O273" s="9" t="s">
        <v>597</v>
      </c>
      <c r="P273" s="9" t="s">
        <v>608</v>
      </c>
    </row>
    <row r="274" spans="1:16" x14ac:dyDescent="0.15">
      <c r="A274" s="9">
        <v>271</v>
      </c>
      <c r="B274" s="9" t="s">
        <v>32</v>
      </c>
      <c r="C274" s="1" t="s">
        <v>595</v>
      </c>
      <c r="D274" s="2" t="s">
        <v>609</v>
      </c>
      <c r="E274" s="9" t="str">
        <f t="shared" si="22"/>
        <v>127181,127182</v>
      </c>
      <c r="F274" s="9" t="str">
        <f t="shared" si="23"/>
        <v>127101,127102,127103,127104,127105</v>
      </c>
      <c r="G274" s="9" t="str">
        <f t="shared" si="20"/>
        <v>127101,127102,127103,127104,127105,127106,127107,127108,127109,127110</v>
      </c>
      <c r="H274" s="9">
        <v>17</v>
      </c>
      <c r="I274" s="9">
        <v>10</v>
      </c>
      <c r="J274" s="9" t="str">
        <f t="shared" ca="1" si="24"/>
        <v>100.5017,38.7902</v>
      </c>
      <c r="K274" s="9">
        <f t="shared" si="21"/>
        <v>271</v>
      </c>
      <c r="L274" s="9">
        <v>10</v>
      </c>
      <c r="M274" s="9">
        <v>5</v>
      </c>
      <c r="N274" s="9">
        <v>1</v>
      </c>
      <c r="O274" s="9" t="s">
        <v>597</v>
      </c>
      <c r="P274" s="9" t="s">
        <v>610</v>
      </c>
    </row>
    <row r="275" spans="1:16" x14ac:dyDescent="0.15">
      <c r="A275" s="9">
        <v>272</v>
      </c>
      <c r="B275" s="9" t="s">
        <v>32</v>
      </c>
      <c r="C275" s="1" t="s">
        <v>595</v>
      </c>
      <c r="D275" s="2" t="s">
        <v>611</v>
      </c>
      <c r="E275" s="9" t="str">
        <f t="shared" si="22"/>
        <v>127281,127282</v>
      </c>
      <c r="F275" s="9" t="str">
        <f t="shared" si="23"/>
        <v>127201,127202,127203,127204,127205</v>
      </c>
      <c r="G275" s="9" t="str">
        <f t="shared" si="20"/>
        <v>127201,127202,127203,127204,127205,127206,127207,127208,127209,127210</v>
      </c>
      <c r="H275" s="9">
        <v>17</v>
      </c>
      <c r="I275" s="9">
        <v>10</v>
      </c>
      <c r="J275" s="9" t="str">
        <f t="shared" ca="1" si="24"/>
        <v>102.7524,37.8328</v>
      </c>
      <c r="K275" s="9">
        <f t="shared" si="21"/>
        <v>272</v>
      </c>
      <c r="L275" s="9">
        <v>10</v>
      </c>
      <c r="M275" s="9">
        <v>5</v>
      </c>
      <c r="N275" s="9">
        <v>2</v>
      </c>
      <c r="O275" s="9" t="s">
        <v>597</v>
      </c>
      <c r="P275" s="9" t="s">
        <v>612</v>
      </c>
    </row>
    <row r="276" spans="1:16" x14ac:dyDescent="0.15">
      <c r="A276" s="9">
        <v>273</v>
      </c>
      <c r="B276" s="9" t="s">
        <v>32</v>
      </c>
      <c r="C276" s="1" t="s">
        <v>595</v>
      </c>
      <c r="D276" s="2" t="s">
        <v>613</v>
      </c>
      <c r="E276" s="9" t="str">
        <f t="shared" si="22"/>
        <v>127381,127382</v>
      </c>
      <c r="F276" s="9" t="str">
        <f t="shared" si="23"/>
        <v>127301,127302,127303,127304,127305</v>
      </c>
      <c r="G276" s="9" t="str">
        <f t="shared" si="20"/>
        <v>127301,127302,127303,127304,127305,127306,127307,127308,127309,127310</v>
      </c>
      <c r="H276" s="9">
        <v>17</v>
      </c>
      <c r="I276" s="9">
        <v>10</v>
      </c>
      <c r="J276" s="9" t="str">
        <f t="shared" ca="1" si="24"/>
        <v>104.5043,34.9892</v>
      </c>
      <c r="K276" s="9">
        <f t="shared" si="21"/>
        <v>273</v>
      </c>
      <c r="L276" s="9">
        <v>10</v>
      </c>
      <c r="M276" s="9">
        <v>5</v>
      </c>
      <c r="N276" s="9">
        <v>3</v>
      </c>
      <c r="O276" s="9" t="s">
        <v>597</v>
      </c>
      <c r="P276" s="9" t="s">
        <v>614</v>
      </c>
    </row>
    <row r="277" spans="1:16" x14ac:dyDescent="0.15">
      <c r="A277" s="9">
        <v>274</v>
      </c>
      <c r="B277" s="9" t="s">
        <v>32</v>
      </c>
      <c r="C277" s="1" t="s">
        <v>595</v>
      </c>
      <c r="D277" s="2" t="s">
        <v>615</v>
      </c>
      <c r="E277" s="9" t="str">
        <f t="shared" si="22"/>
        <v>127481,127482</v>
      </c>
      <c r="F277" s="9" t="str">
        <f t="shared" si="23"/>
        <v>127401,127402,127403,127404,127405</v>
      </c>
      <c r="G277" s="9" t="str">
        <f t="shared" si="20"/>
        <v>127401,127402,127403,127404,127405,127406,127407,127408,127409,127410</v>
      </c>
      <c r="H277" s="9">
        <v>17</v>
      </c>
      <c r="I277" s="9">
        <v>10</v>
      </c>
      <c r="J277" s="9" t="str">
        <f t="shared" ca="1" si="24"/>
        <v>105.2971,33.7239</v>
      </c>
      <c r="K277" s="9">
        <f t="shared" si="21"/>
        <v>274</v>
      </c>
      <c r="L277" s="9">
        <v>10</v>
      </c>
      <c r="M277" s="9">
        <v>5</v>
      </c>
      <c r="N277" s="9">
        <v>4</v>
      </c>
      <c r="O277" s="9" t="s">
        <v>597</v>
      </c>
      <c r="P277" s="9" t="s">
        <v>616</v>
      </c>
    </row>
    <row r="278" spans="1:16" x14ac:dyDescent="0.15">
      <c r="A278" s="9">
        <v>275</v>
      </c>
      <c r="B278" s="9" t="s">
        <v>32</v>
      </c>
      <c r="C278" s="1" t="s">
        <v>595</v>
      </c>
      <c r="D278" s="2" t="s">
        <v>617</v>
      </c>
      <c r="E278" s="9" t="str">
        <f t="shared" si="22"/>
        <v>127581,127582</v>
      </c>
      <c r="F278" s="9" t="str">
        <f t="shared" si="23"/>
        <v>127501,127502,127503,127504,127505</v>
      </c>
      <c r="G278" s="9" t="str">
        <f t="shared" si="20"/>
        <v>127501,127502,127503,127504,127505,127506,127507,127508,127509,127510</v>
      </c>
      <c r="H278" s="9">
        <v>17</v>
      </c>
      <c r="I278" s="9">
        <v>10</v>
      </c>
      <c r="J278" s="9" t="str">
        <f t="shared" ca="1" si="24"/>
        <v>106.9526,35.3022</v>
      </c>
      <c r="K278" s="9">
        <f t="shared" si="21"/>
        <v>275</v>
      </c>
      <c r="L278" s="9">
        <v>10</v>
      </c>
      <c r="M278" s="9">
        <v>5</v>
      </c>
      <c r="N278" s="9">
        <v>5</v>
      </c>
      <c r="O278" s="9" t="s">
        <v>597</v>
      </c>
      <c r="P278" s="9" t="s">
        <v>618</v>
      </c>
    </row>
    <row r="279" spans="1:16" x14ac:dyDescent="0.15">
      <c r="A279" s="9">
        <v>276</v>
      </c>
      <c r="B279" s="9" t="s">
        <v>32</v>
      </c>
      <c r="C279" s="1" t="s">
        <v>595</v>
      </c>
      <c r="D279" s="2" t="s">
        <v>619</v>
      </c>
      <c r="E279" s="9" t="str">
        <f t="shared" si="22"/>
        <v>127681,127682</v>
      </c>
      <c r="F279" s="9" t="str">
        <f t="shared" si="23"/>
        <v>127601,127602,127603,127604,127605</v>
      </c>
      <c r="G279" s="9" t="str">
        <f t="shared" si="20"/>
        <v>127601,127602,127603,127604,127605,127606,127607,127608,127609,127610</v>
      </c>
      <c r="H279" s="9">
        <v>17</v>
      </c>
      <c r="I279" s="9">
        <v>10</v>
      </c>
      <c r="J279" s="9" t="str">
        <f t="shared" ca="1" si="24"/>
        <v>107.7871,35.8348</v>
      </c>
      <c r="K279" s="9">
        <f t="shared" si="21"/>
        <v>276</v>
      </c>
      <c r="L279" s="9">
        <v>10</v>
      </c>
      <c r="M279" s="9">
        <v>5</v>
      </c>
      <c r="N279" s="9">
        <v>6</v>
      </c>
      <c r="O279" s="9" t="s">
        <v>597</v>
      </c>
      <c r="P279" s="9" t="s">
        <v>620</v>
      </c>
    </row>
    <row r="280" spans="1:16" x14ac:dyDescent="0.15">
      <c r="A280" s="9">
        <v>277</v>
      </c>
      <c r="B280" s="9" t="s">
        <v>32</v>
      </c>
      <c r="C280" s="1" t="s">
        <v>595</v>
      </c>
      <c r="D280" s="2" t="s">
        <v>621</v>
      </c>
      <c r="E280" s="9" t="str">
        <f t="shared" si="22"/>
        <v>127781,127782</v>
      </c>
      <c r="F280" s="9" t="str">
        <f t="shared" si="23"/>
        <v>127701,127702,127703,127704,127705</v>
      </c>
      <c r="G280" s="9" t="str">
        <f t="shared" si="20"/>
        <v>127701,127702,127703,127704,127705,127706,127707,127708,127709,127710</v>
      </c>
      <c r="H280" s="9">
        <v>17</v>
      </c>
      <c r="I280" s="9">
        <v>10</v>
      </c>
      <c r="J280" s="9" t="str">
        <f t="shared" ca="1" si="24"/>
        <v>103.3864,35.5685</v>
      </c>
      <c r="K280" s="9">
        <f t="shared" si="21"/>
        <v>277</v>
      </c>
      <c r="L280" s="9">
        <v>10</v>
      </c>
      <c r="M280" s="9">
        <v>5</v>
      </c>
      <c r="N280" s="9">
        <v>1</v>
      </c>
      <c r="O280" s="9" t="s">
        <v>597</v>
      </c>
      <c r="P280" s="9" t="s">
        <v>622</v>
      </c>
    </row>
    <row r="281" spans="1:16" x14ac:dyDescent="0.15">
      <c r="A281" s="9">
        <v>278</v>
      </c>
      <c r="B281" s="9" t="s">
        <v>32</v>
      </c>
      <c r="C281" s="1" t="s">
        <v>595</v>
      </c>
      <c r="D281" s="2" t="s">
        <v>623</v>
      </c>
      <c r="E281" s="9" t="str">
        <f t="shared" si="22"/>
        <v>127881,127882</v>
      </c>
      <c r="F281" s="9" t="str">
        <f t="shared" si="23"/>
        <v>127801,127802,127803,127804,127805</v>
      </c>
      <c r="G281" s="9" t="str">
        <f t="shared" si="20"/>
        <v>127801,127802,127803,127804,127805,127806,127807,127808,127809,127810</v>
      </c>
      <c r="H281" s="9">
        <v>17</v>
      </c>
      <c r="I281" s="9">
        <v>10</v>
      </c>
      <c r="J281" s="9" t="str">
        <f t="shared" ca="1" si="24"/>
        <v>102.9201,34.7219</v>
      </c>
      <c r="K281" s="9">
        <f t="shared" si="21"/>
        <v>278</v>
      </c>
      <c r="L281" s="9">
        <v>10</v>
      </c>
      <c r="M281" s="9">
        <v>5</v>
      </c>
      <c r="N281" s="9">
        <v>2</v>
      </c>
      <c r="O281" s="9" t="s">
        <v>597</v>
      </c>
      <c r="P281" s="9" t="s">
        <v>624</v>
      </c>
    </row>
    <row r="282" spans="1:16" x14ac:dyDescent="0.15">
      <c r="A282" s="9">
        <v>279</v>
      </c>
      <c r="B282" s="9" t="s">
        <v>32</v>
      </c>
      <c r="C282" s="1" t="s">
        <v>625</v>
      </c>
      <c r="D282" s="2" t="s">
        <v>626</v>
      </c>
      <c r="E282" s="9" t="str">
        <f t="shared" si="22"/>
        <v>127981,127982</v>
      </c>
      <c r="F282" s="9" t="str">
        <f t="shared" si="23"/>
        <v>127901,127902,127903,127904,127905</v>
      </c>
      <c r="G282" s="9" t="str">
        <f t="shared" si="20"/>
        <v>127901,127902,127903,127904,127905,127906,127907,127908,127909,127910</v>
      </c>
      <c r="H282" s="9">
        <v>17</v>
      </c>
      <c r="I282" s="9">
        <v>10</v>
      </c>
      <c r="J282" s="9" t="str">
        <f t="shared" ca="1" si="24"/>
        <v>101.7447485,36.6532728</v>
      </c>
      <c r="K282" s="9">
        <f t="shared" si="21"/>
        <v>279</v>
      </c>
      <c r="L282" s="9">
        <v>10</v>
      </c>
      <c r="M282" s="9">
        <v>5</v>
      </c>
      <c r="N282" s="9">
        <v>3</v>
      </c>
      <c r="O282" s="9" t="s">
        <v>627</v>
      </c>
      <c r="P282" s="9" t="s">
        <v>628</v>
      </c>
    </row>
    <row r="283" spans="1:16" x14ac:dyDescent="0.15">
      <c r="A283" s="9">
        <v>280</v>
      </c>
      <c r="B283" s="9" t="s">
        <v>32</v>
      </c>
      <c r="C283" s="1" t="s">
        <v>625</v>
      </c>
      <c r="D283" s="2" t="s">
        <v>629</v>
      </c>
      <c r="E283" s="9" t="str">
        <f t="shared" si="22"/>
        <v>128081,128082</v>
      </c>
      <c r="F283" s="9" t="str">
        <f t="shared" si="23"/>
        <v>128001,128002,128003,128004,128005</v>
      </c>
      <c r="G283" s="9" t="str">
        <f t="shared" si="20"/>
        <v>128001,128002,128003,128004,128005,128006,128007,128008,128009,128010</v>
      </c>
      <c r="H283" s="9">
        <v>17</v>
      </c>
      <c r="I283" s="9">
        <v>10</v>
      </c>
      <c r="J283" s="9" t="str">
        <f t="shared" ca="1" si="24"/>
        <v>102.2107,36.4492</v>
      </c>
      <c r="K283" s="9">
        <f t="shared" si="21"/>
        <v>280</v>
      </c>
      <c r="L283" s="9">
        <v>10</v>
      </c>
      <c r="M283" s="9">
        <v>5</v>
      </c>
      <c r="N283" s="9">
        <v>4</v>
      </c>
      <c r="O283" s="9" t="s">
        <v>627</v>
      </c>
      <c r="P283" s="9" t="s">
        <v>630</v>
      </c>
    </row>
    <row r="284" spans="1:16" x14ac:dyDescent="0.15">
      <c r="A284" s="9">
        <v>281</v>
      </c>
      <c r="B284" s="9" t="s">
        <v>32</v>
      </c>
      <c r="C284" s="1" t="s">
        <v>625</v>
      </c>
      <c r="D284" s="2" t="s">
        <v>465</v>
      </c>
      <c r="E284" s="9" t="str">
        <f t="shared" si="22"/>
        <v>128181,128182</v>
      </c>
      <c r="F284" s="9" t="str">
        <f t="shared" si="23"/>
        <v>128101,128102,128103,128104,128105</v>
      </c>
      <c r="G284" s="9" t="str">
        <f t="shared" si="20"/>
        <v>128101,128102,128103,128104,128105,128106,128107,128108,128109,128110</v>
      </c>
      <c r="H284" s="9">
        <v>17</v>
      </c>
      <c r="I284" s="9">
        <v>10</v>
      </c>
      <c r="J284" s="9" t="str">
        <f t="shared" ca="1" si="24"/>
        <v>100.5682,36.546</v>
      </c>
      <c r="K284" s="9">
        <f t="shared" si="21"/>
        <v>281</v>
      </c>
      <c r="L284" s="9">
        <v>10</v>
      </c>
      <c r="M284" s="9">
        <v>5</v>
      </c>
      <c r="N284" s="9">
        <v>5</v>
      </c>
      <c r="O284" s="9" t="s">
        <v>627</v>
      </c>
      <c r="P284" s="9" t="s">
        <v>467</v>
      </c>
    </row>
    <row r="285" spans="1:16" x14ac:dyDescent="0.15">
      <c r="A285" s="9">
        <v>282</v>
      </c>
      <c r="B285" s="9" t="s">
        <v>32</v>
      </c>
      <c r="C285" s="1" t="s">
        <v>625</v>
      </c>
      <c r="D285" s="2" t="s">
        <v>631</v>
      </c>
      <c r="E285" s="9" t="str">
        <f t="shared" si="22"/>
        <v>128281,128282</v>
      </c>
      <c r="F285" s="9" t="str">
        <f t="shared" si="23"/>
        <v>128201,128202,128203,128204,128205</v>
      </c>
      <c r="G285" s="9" t="str">
        <f t="shared" si="20"/>
        <v>128201,128202,128203,128204,128205,128206,128207,128208,128209,128210</v>
      </c>
      <c r="H285" s="9">
        <v>17</v>
      </c>
      <c r="I285" s="9">
        <v>10</v>
      </c>
      <c r="J285" s="9" t="str">
        <f t="shared" ca="1" si="24"/>
        <v>95.2836,36.474</v>
      </c>
      <c r="K285" s="9">
        <f t="shared" si="21"/>
        <v>282</v>
      </c>
      <c r="L285" s="9">
        <v>10</v>
      </c>
      <c r="M285" s="9">
        <v>5</v>
      </c>
      <c r="N285" s="9">
        <v>6</v>
      </c>
      <c r="O285" s="9" t="s">
        <v>627</v>
      </c>
      <c r="P285" s="9" t="s">
        <v>632</v>
      </c>
    </row>
    <row r="286" spans="1:16" x14ac:dyDescent="0.15">
      <c r="A286" s="9">
        <v>283</v>
      </c>
      <c r="B286" s="9" t="s">
        <v>32</v>
      </c>
      <c r="C286" s="1" t="s">
        <v>625</v>
      </c>
      <c r="D286" s="2" t="s">
        <v>633</v>
      </c>
      <c r="E286" s="9" t="str">
        <f t="shared" si="22"/>
        <v>128381,128382</v>
      </c>
      <c r="F286" s="9" t="str">
        <f t="shared" si="23"/>
        <v>128301,128302,128303,128304,128305</v>
      </c>
      <c r="G286" s="9" t="str">
        <f t="shared" si="20"/>
        <v>128301,128302,128303,128304,128305,128306,128307,128308,128309,128310</v>
      </c>
      <c r="H286" s="9">
        <v>17</v>
      </c>
      <c r="I286" s="9">
        <v>10</v>
      </c>
      <c r="J286" s="9" t="str">
        <f t="shared" ca="1" si="24"/>
        <v>100.6296,37.3594</v>
      </c>
      <c r="K286" s="9">
        <f t="shared" si="21"/>
        <v>283</v>
      </c>
      <c r="L286" s="9">
        <v>10</v>
      </c>
      <c r="M286" s="9">
        <v>5</v>
      </c>
      <c r="N286" s="9">
        <v>1</v>
      </c>
      <c r="O286" s="9" t="s">
        <v>627</v>
      </c>
      <c r="P286" s="9" t="s">
        <v>634</v>
      </c>
    </row>
    <row r="287" spans="1:16" x14ac:dyDescent="0.15">
      <c r="A287" s="9">
        <v>284</v>
      </c>
      <c r="B287" s="9" t="s">
        <v>32</v>
      </c>
      <c r="C287" s="1" t="s">
        <v>625</v>
      </c>
      <c r="D287" s="2" t="s">
        <v>635</v>
      </c>
      <c r="E287" s="9" t="str">
        <f t="shared" si="22"/>
        <v>128481,128482</v>
      </c>
      <c r="F287" s="9" t="str">
        <f t="shared" si="23"/>
        <v>128401,128402,128403,128404,128405</v>
      </c>
      <c r="G287" s="9" t="str">
        <f t="shared" si="20"/>
        <v>128401,128402,128403,128404,128405,128406,128407,128408,128409,128410</v>
      </c>
      <c r="H287" s="9">
        <v>17</v>
      </c>
      <c r="I287" s="9">
        <v>10</v>
      </c>
      <c r="J287" s="9" t="str">
        <f t="shared" ca="1" si="24"/>
        <v>101.8489,35.6778</v>
      </c>
      <c r="K287" s="9">
        <f t="shared" si="21"/>
        <v>284</v>
      </c>
      <c r="L287" s="9">
        <v>10</v>
      </c>
      <c r="M287" s="9">
        <v>5</v>
      </c>
      <c r="N287" s="9">
        <v>2</v>
      </c>
      <c r="O287" s="9" t="s">
        <v>627</v>
      </c>
      <c r="P287" s="9" t="s">
        <v>636</v>
      </c>
    </row>
    <row r="288" spans="1:16" x14ac:dyDescent="0.15">
      <c r="A288" s="9">
        <v>285</v>
      </c>
      <c r="B288" s="9" t="s">
        <v>32</v>
      </c>
      <c r="C288" s="1" t="s">
        <v>625</v>
      </c>
      <c r="D288" s="2" t="s">
        <v>637</v>
      </c>
      <c r="E288" s="9" t="str">
        <f t="shared" si="22"/>
        <v>128581,128582</v>
      </c>
      <c r="F288" s="9" t="str">
        <f t="shared" si="23"/>
        <v>128501,128502,128503,128504,128505</v>
      </c>
      <c r="G288" s="9" t="str">
        <f t="shared" si="20"/>
        <v>128501,128502,128503,128504,128505,128506,128507,128508,128509,128510</v>
      </c>
      <c r="H288" s="9">
        <v>17</v>
      </c>
      <c r="I288" s="9">
        <v>10</v>
      </c>
      <c r="J288" s="9" t="str">
        <f t="shared" ca="1" si="24"/>
        <v>99.7201,34.3951</v>
      </c>
      <c r="K288" s="9">
        <f t="shared" si="21"/>
        <v>285</v>
      </c>
      <c r="L288" s="9">
        <v>10</v>
      </c>
      <c r="M288" s="9">
        <v>5</v>
      </c>
      <c r="N288" s="9">
        <v>3</v>
      </c>
      <c r="O288" s="9" t="s">
        <v>627</v>
      </c>
      <c r="P288" s="9" t="s">
        <v>638</v>
      </c>
    </row>
    <row r="289" spans="1:16" x14ac:dyDescent="0.15">
      <c r="A289" s="9">
        <v>286</v>
      </c>
      <c r="B289" s="9" t="s">
        <v>32</v>
      </c>
      <c r="C289" s="1" t="s">
        <v>625</v>
      </c>
      <c r="D289" s="2" t="s">
        <v>639</v>
      </c>
      <c r="E289" s="9" t="str">
        <f t="shared" si="22"/>
        <v>128681,128682</v>
      </c>
      <c r="F289" s="9" t="str">
        <f t="shared" si="23"/>
        <v>128601,128602,128603,128604,128605</v>
      </c>
      <c r="G289" s="9" t="str">
        <f t="shared" si="20"/>
        <v>128601,128602,128603,128604,128605,128606,128607,128608,128609,128610</v>
      </c>
      <c r="H289" s="9">
        <v>17</v>
      </c>
      <c r="I289" s="9">
        <v>10</v>
      </c>
      <c r="J289" s="9" t="str">
        <f t="shared" ca="1" si="24"/>
        <v>96.445,33.6491</v>
      </c>
      <c r="K289" s="9">
        <f t="shared" si="21"/>
        <v>286</v>
      </c>
      <c r="L289" s="9">
        <v>10</v>
      </c>
      <c r="M289" s="9">
        <v>5</v>
      </c>
      <c r="N289" s="9">
        <v>4</v>
      </c>
      <c r="O289" s="9" t="s">
        <v>627</v>
      </c>
      <c r="P289" s="9" t="s">
        <v>640</v>
      </c>
    </row>
    <row r="290" spans="1:16" x14ac:dyDescent="0.15">
      <c r="A290" s="9">
        <v>287</v>
      </c>
      <c r="B290" s="9" t="s">
        <v>32</v>
      </c>
      <c r="C290" s="1" t="s">
        <v>641</v>
      </c>
      <c r="D290" s="2" t="s">
        <v>642</v>
      </c>
      <c r="E290" s="9" t="str">
        <f t="shared" si="22"/>
        <v>128781,128782</v>
      </c>
      <c r="F290" s="9" t="str">
        <f t="shared" si="23"/>
        <v>128701,128702,128703,128704,128705</v>
      </c>
      <c r="G290" s="9" t="str">
        <f t="shared" si="20"/>
        <v>128701,128702,128703,128704,128705,128706,128707,128708,128709,128710</v>
      </c>
      <c r="H290" s="9">
        <v>17</v>
      </c>
      <c r="I290" s="9">
        <v>10</v>
      </c>
      <c r="J290" s="9" t="str">
        <f t="shared" ca="1" si="24"/>
        <v>121.5213,25.047</v>
      </c>
      <c r="K290" s="9">
        <f t="shared" si="21"/>
        <v>287</v>
      </c>
      <c r="L290" s="9">
        <v>10</v>
      </c>
      <c r="M290" s="9">
        <v>5</v>
      </c>
      <c r="N290" s="9">
        <v>5</v>
      </c>
      <c r="O290" s="9" t="s">
        <v>643</v>
      </c>
      <c r="P290" s="9" t="s">
        <v>644</v>
      </c>
    </row>
    <row r="291" spans="1:16" x14ac:dyDescent="0.15">
      <c r="A291" s="9">
        <v>288</v>
      </c>
      <c r="B291" s="9" t="s">
        <v>32</v>
      </c>
      <c r="C291" s="1" t="s">
        <v>641</v>
      </c>
      <c r="D291" s="2" t="s">
        <v>645</v>
      </c>
      <c r="E291" s="9" t="str">
        <f t="shared" si="22"/>
        <v>128881,128882</v>
      </c>
      <c r="F291" s="9" t="str">
        <f t="shared" si="23"/>
        <v>128801,128802,128803,128804,128805</v>
      </c>
      <c r="G291" s="9" t="str">
        <f t="shared" si="20"/>
        <v>128801,128802,128803,128804,128805,128806,128807,128808,128809,128810</v>
      </c>
      <c r="H291" s="9">
        <v>17</v>
      </c>
      <c r="I291" s="9">
        <v>10</v>
      </c>
      <c r="J291" s="9" t="str">
        <f t="shared" ca="1" si="24"/>
        <v>121.705,25.117</v>
      </c>
      <c r="K291" s="9">
        <f t="shared" si="21"/>
        <v>288</v>
      </c>
      <c r="L291" s="9">
        <v>10</v>
      </c>
      <c r="M291" s="9">
        <v>5</v>
      </c>
      <c r="N291" s="9">
        <v>6</v>
      </c>
      <c r="O291" s="9" t="s">
        <v>643</v>
      </c>
      <c r="P291" s="9" t="s">
        <v>646</v>
      </c>
    </row>
    <row r="292" spans="1:16" x14ac:dyDescent="0.15">
      <c r="A292" s="9">
        <v>289</v>
      </c>
      <c r="B292" s="9" t="s">
        <v>32</v>
      </c>
      <c r="C292" s="1" t="s">
        <v>641</v>
      </c>
      <c r="D292" s="2" t="s">
        <v>647</v>
      </c>
      <c r="E292" s="9" t="str">
        <f t="shared" si="22"/>
        <v>128981,128982</v>
      </c>
      <c r="F292" s="9" t="str">
        <f t="shared" si="23"/>
        <v>128901,128902,128903,128904,128905</v>
      </c>
      <c r="G292" s="9" t="str">
        <f t="shared" si="20"/>
        <v>128901,128902,128903,128904,128905,128906,128907,128908,128909,128910</v>
      </c>
      <c r="H292" s="9">
        <v>17</v>
      </c>
      <c r="I292" s="9">
        <v>10</v>
      </c>
      <c r="J292" s="9" t="str">
        <f t="shared" ca="1" si="24"/>
        <v>121.2726,24.8833</v>
      </c>
      <c r="K292" s="9">
        <f t="shared" si="21"/>
        <v>289</v>
      </c>
      <c r="L292" s="9">
        <v>10</v>
      </c>
      <c r="M292" s="9">
        <v>5</v>
      </c>
      <c r="N292" s="9">
        <v>1</v>
      </c>
      <c r="O292" s="9" t="s">
        <v>643</v>
      </c>
      <c r="P292" s="9" t="s">
        <v>648</v>
      </c>
    </row>
    <row r="293" spans="1:16" x14ac:dyDescent="0.15">
      <c r="A293" s="9">
        <v>290</v>
      </c>
      <c r="B293" s="9" t="s">
        <v>32</v>
      </c>
      <c r="C293" s="1" t="s">
        <v>641</v>
      </c>
      <c r="D293" s="2" t="s">
        <v>649</v>
      </c>
      <c r="E293" s="9" t="str">
        <f t="shared" si="22"/>
        <v>129081,129082</v>
      </c>
      <c r="F293" s="9" t="str">
        <f t="shared" si="23"/>
        <v>129001,129002,129003,129004,129005</v>
      </c>
      <c r="G293" s="9" t="str">
        <f t="shared" si="20"/>
        <v>129001,129002,129003,129004,129005,129006,129007,129008,129009,129010</v>
      </c>
      <c r="H293" s="9">
        <v>17</v>
      </c>
      <c r="I293" s="9">
        <v>10</v>
      </c>
      <c r="J293" s="9" t="str">
        <f t="shared" ca="1" si="24"/>
        <v>120.7379,24.2336</v>
      </c>
      <c r="K293" s="9">
        <f t="shared" si="21"/>
        <v>290</v>
      </c>
      <c r="L293" s="9">
        <v>10</v>
      </c>
      <c r="M293" s="9">
        <v>5</v>
      </c>
      <c r="N293" s="9">
        <v>2</v>
      </c>
      <c r="O293" s="9" t="s">
        <v>643</v>
      </c>
      <c r="P293" s="9" t="s">
        <v>650</v>
      </c>
    </row>
    <row r="294" spans="1:16" x14ac:dyDescent="0.15">
      <c r="A294" s="9">
        <v>291</v>
      </c>
      <c r="B294" s="9" t="s">
        <v>32</v>
      </c>
      <c r="C294" s="1" t="s">
        <v>641</v>
      </c>
      <c r="D294" s="2" t="s">
        <v>651</v>
      </c>
      <c r="E294" s="9" t="str">
        <f t="shared" si="22"/>
        <v>129181,129182</v>
      </c>
      <c r="F294" s="9" t="str">
        <f t="shared" si="23"/>
        <v>129101,129102,129103,129104,129105</v>
      </c>
      <c r="G294" s="9" t="str">
        <f t="shared" si="20"/>
        <v>129101,129102,129103,129104,129105,129106,129107,129108,129109,129110</v>
      </c>
      <c r="H294" s="9">
        <v>17</v>
      </c>
      <c r="I294" s="9">
        <v>10</v>
      </c>
      <c r="J294" s="9" t="str">
        <f t="shared" ca="1" si="24"/>
        <v>120.1829,23.0029</v>
      </c>
      <c r="K294" s="9">
        <f t="shared" si="21"/>
        <v>291</v>
      </c>
      <c r="L294" s="9">
        <v>10</v>
      </c>
      <c r="M294" s="9">
        <v>5</v>
      </c>
      <c r="N294" s="9">
        <v>3</v>
      </c>
      <c r="O294" s="9" t="s">
        <v>643</v>
      </c>
      <c r="P294" s="9" t="s">
        <v>652</v>
      </c>
    </row>
    <row r="295" spans="1:16" x14ac:dyDescent="0.15">
      <c r="A295" s="9">
        <v>292</v>
      </c>
      <c r="B295" s="9" t="s">
        <v>32</v>
      </c>
      <c r="C295" s="1" t="s">
        <v>641</v>
      </c>
      <c r="D295" s="2" t="s">
        <v>653</v>
      </c>
      <c r="E295" s="9" t="str">
        <f t="shared" si="22"/>
        <v>129281,129282</v>
      </c>
      <c r="F295" s="9" t="str">
        <f t="shared" si="23"/>
        <v>129201,129202,129203,129204,129205</v>
      </c>
      <c r="G295" s="9" t="str">
        <f t="shared" si="20"/>
        <v>129201,129202,129203,129204,129205,129206,129207,129208,129209,129210</v>
      </c>
      <c r="H295" s="9">
        <v>17</v>
      </c>
      <c r="I295" s="9">
        <v>10</v>
      </c>
      <c r="J295" s="9" t="str">
        <f t="shared" ca="1" si="24"/>
        <v>120.2931,22.6198</v>
      </c>
      <c r="K295" s="9">
        <f t="shared" si="21"/>
        <v>292</v>
      </c>
      <c r="L295" s="9">
        <v>10</v>
      </c>
      <c r="M295" s="9">
        <v>5</v>
      </c>
      <c r="N295" s="9">
        <v>4</v>
      </c>
      <c r="O295" s="9" t="s">
        <v>643</v>
      </c>
      <c r="P295" s="9" t="s">
        <v>654</v>
      </c>
    </row>
    <row r="296" spans="1:16" x14ac:dyDescent="0.15">
      <c r="A296" s="9">
        <v>293</v>
      </c>
      <c r="B296" s="9" t="s">
        <v>32</v>
      </c>
      <c r="C296" s="1" t="s">
        <v>641</v>
      </c>
      <c r="D296" s="2" t="s">
        <v>655</v>
      </c>
      <c r="E296" s="9" t="str">
        <f t="shared" si="22"/>
        <v>129381,129382</v>
      </c>
      <c r="F296" s="9" t="str">
        <f t="shared" si="23"/>
        <v>129301,129302,129303,129304,129305</v>
      </c>
      <c r="G296" s="9" t="str">
        <f t="shared" si="20"/>
        <v>129301,129302,129303,129304,129305,129306,129307,129308,129309,129310</v>
      </c>
      <c r="H296" s="9">
        <v>17</v>
      </c>
      <c r="I296" s="9">
        <v>10</v>
      </c>
      <c r="J296" s="9" t="str">
        <f t="shared" ca="1" si="24"/>
        <v>121.7694,25.0909</v>
      </c>
      <c r="K296" s="9">
        <f t="shared" si="21"/>
        <v>293</v>
      </c>
      <c r="L296" s="9">
        <v>10</v>
      </c>
      <c r="M296" s="9">
        <v>5</v>
      </c>
      <c r="N296" s="9">
        <v>5</v>
      </c>
      <c r="O296" s="9" t="s">
        <v>643</v>
      </c>
      <c r="P296" s="9" t="s">
        <v>656</v>
      </c>
    </row>
    <row r="297" spans="1:16" x14ac:dyDescent="0.15">
      <c r="A297" s="9">
        <v>294</v>
      </c>
      <c r="B297" s="9" t="s">
        <v>32</v>
      </c>
      <c r="C297" s="1" t="s">
        <v>641</v>
      </c>
      <c r="D297" s="2" t="s">
        <v>657</v>
      </c>
      <c r="E297" s="9" t="str">
        <f t="shared" si="22"/>
        <v>129481,129482</v>
      </c>
      <c r="F297" s="9" t="str">
        <f t="shared" si="23"/>
        <v>129401,129402,129403,129404,129405</v>
      </c>
      <c r="G297" s="9" t="str">
        <f t="shared" si="20"/>
        <v>129401,129402,129403,129404,129405,129406,129407,129408,129409,129410</v>
      </c>
      <c r="H297" s="9">
        <v>17</v>
      </c>
      <c r="I297" s="9">
        <v>10</v>
      </c>
      <c r="J297" s="9" t="str">
        <f t="shared" ca="1" si="24"/>
        <v>121.0996,24.7161</v>
      </c>
      <c r="K297" s="9">
        <f t="shared" si="21"/>
        <v>294</v>
      </c>
      <c r="L297" s="9">
        <v>10</v>
      </c>
      <c r="M297" s="9">
        <v>5</v>
      </c>
      <c r="N297" s="9">
        <v>6</v>
      </c>
      <c r="O297" s="9" t="s">
        <v>643</v>
      </c>
      <c r="P297" s="9" t="s">
        <v>658</v>
      </c>
    </row>
    <row r="298" spans="1:16" x14ac:dyDescent="0.15">
      <c r="A298" s="9">
        <v>295</v>
      </c>
      <c r="B298" s="9" t="s">
        <v>32</v>
      </c>
      <c r="C298" s="1" t="s">
        <v>641</v>
      </c>
      <c r="D298" s="2" t="s">
        <v>659</v>
      </c>
      <c r="E298" s="9" t="str">
        <f t="shared" si="22"/>
        <v>129581,129582</v>
      </c>
      <c r="F298" s="9" t="str">
        <f t="shared" si="23"/>
        <v>129501,129502,129503,129504,129505</v>
      </c>
      <c r="G298" s="9" t="str">
        <f t="shared" si="20"/>
        <v>129501,129502,129503,129504,129505,129506,129507,129508,129509,129510</v>
      </c>
      <c r="H298" s="9">
        <v>17</v>
      </c>
      <c r="I298" s="9">
        <v>10</v>
      </c>
      <c r="J298" s="9" t="str">
        <f t="shared" ca="1" si="24"/>
        <v>120.412,23.427</v>
      </c>
      <c r="K298" s="9">
        <f t="shared" si="21"/>
        <v>295</v>
      </c>
      <c r="L298" s="9">
        <v>10</v>
      </c>
      <c r="M298" s="9">
        <v>5</v>
      </c>
      <c r="N298" s="9">
        <v>1</v>
      </c>
      <c r="O298" s="9" t="s">
        <v>643</v>
      </c>
      <c r="P298" s="9" t="s">
        <v>660</v>
      </c>
    </row>
    <row r="299" spans="1:16" x14ac:dyDescent="0.15">
      <c r="A299" s="9">
        <v>296</v>
      </c>
      <c r="B299" s="9" t="s">
        <v>32</v>
      </c>
      <c r="C299" s="1" t="s">
        <v>661</v>
      </c>
      <c r="D299" s="2" t="s">
        <v>662</v>
      </c>
      <c r="E299" s="9" t="str">
        <f t="shared" si="22"/>
        <v>129681,129682</v>
      </c>
      <c r="F299" s="9" t="str">
        <f t="shared" si="23"/>
        <v>129601,129602,129603,129604,129605</v>
      </c>
      <c r="G299" s="9" t="str">
        <f t="shared" si="20"/>
        <v>129601,129602,129603,129604,129605,129606,129607,129608,129609,129610</v>
      </c>
      <c r="H299" s="9">
        <v>17</v>
      </c>
      <c r="I299" s="9">
        <v>10</v>
      </c>
      <c r="J299" s="9" t="str">
        <f t="shared" ca="1" si="24"/>
        <v>111.5704252,40.71254</v>
      </c>
      <c r="K299" s="9">
        <f t="shared" si="21"/>
        <v>296</v>
      </c>
      <c r="L299" s="9">
        <v>10</v>
      </c>
      <c r="M299" s="9">
        <v>5</v>
      </c>
      <c r="N299" s="9">
        <v>2</v>
      </c>
      <c r="O299" s="9" t="s">
        <v>663</v>
      </c>
      <c r="P299" s="9" t="s">
        <v>664</v>
      </c>
    </row>
    <row r="300" spans="1:16" x14ac:dyDescent="0.15">
      <c r="A300" s="9">
        <v>297</v>
      </c>
      <c r="B300" s="9" t="s">
        <v>32</v>
      </c>
      <c r="C300" s="1" t="s">
        <v>661</v>
      </c>
      <c r="D300" s="2" t="s">
        <v>665</v>
      </c>
      <c r="E300" s="9" t="str">
        <f t="shared" si="22"/>
        <v>129781,129782</v>
      </c>
      <c r="F300" s="9" t="str">
        <f t="shared" si="23"/>
        <v>129701,129702,129703,129704,129705</v>
      </c>
      <c r="G300" s="9" t="str">
        <f t="shared" si="20"/>
        <v>129701,129702,129703,129704,129705,129706,129707,129708,129709,129710</v>
      </c>
      <c r="H300" s="9">
        <v>17</v>
      </c>
      <c r="I300" s="9">
        <v>10</v>
      </c>
      <c r="J300" s="9" t="str">
        <f t="shared" ca="1" si="24"/>
        <v>110.2523066,40.7755347</v>
      </c>
      <c r="K300" s="9">
        <f t="shared" si="21"/>
        <v>297</v>
      </c>
      <c r="L300" s="9">
        <v>10</v>
      </c>
      <c r="M300" s="9">
        <v>5</v>
      </c>
      <c r="N300" s="9">
        <v>3</v>
      </c>
      <c r="O300" s="9" t="s">
        <v>663</v>
      </c>
      <c r="P300" s="9" t="s">
        <v>666</v>
      </c>
    </row>
    <row r="301" spans="1:16" x14ac:dyDescent="0.15">
      <c r="A301" s="9">
        <v>298</v>
      </c>
      <c r="B301" s="9" t="s">
        <v>32</v>
      </c>
      <c r="C301" s="1" t="s">
        <v>661</v>
      </c>
      <c r="D301" s="2" t="s">
        <v>667</v>
      </c>
      <c r="E301" s="9" t="str">
        <f t="shared" si="22"/>
        <v>129881,129882</v>
      </c>
      <c r="F301" s="9" t="str">
        <f t="shared" si="23"/>
        <v>129801,129802,129803,129804,129805</v>
      </c>
      <c r="G301" s="9" t="str">
        <f t="shared" si="20"/>
        <v>129801,129802,129803,129804,129805,129806,129807,129808,129809,129810</v>
      </c>
      <c r="H301" s="9">
        <v>17</v>
      </c>
      <c r="I301" s="9">
        <v>10</v>
      </c>
      <c r="J301" s="9" t="str">
        <f t="shared" ca="1" si="24"/>
        <v>106.8179378,39.5723651</v>
      </c>
      <c r="K301" s="9">
        <f t="shared" si="21"/>
        <v>298</v>
      </c>
      <c r="L301" s="9">
        <v>10</v>
      </c>
      <c r="M301" s="9">
        <v>5</v>
      </c>
      <c r="N301" s="9">
        <v>4</v>
      </c>
      <c r="O301" s="9" t="s">
        <v>663</v>
      </c>
      <c r="P301" s="9" t="s">
        <v>668</v>
      </c>
    </row>
    <row r="302" spans="1:16" x14ac:dyDescent="0.15">
      <c r="A302" s="9">
        <v>299</v>
      </c>
      <c r="B302" s="9" t="s">
        <v>32</v>
      </c>
      <c r="C302" s="1" t="s">
        <v>661</v>
      </c>
      <c r="D302" s="2" t="s">
        <v>669</v>
      </c>
      <c r="E302" s="9" t="str">
        <f t="shared" si="22"/>
        <v>129981,129982</v>
      </c>
      <c r="F302" s="9" t="str">
        <f t="shared" si="23"/>
        <v>129901,129902,129903,129904,129905</v>
      </c>
      <c r="G302" s="9" t="str">
        <f t="shared" si="20"/>
        <v>129901,129902,129903,129904,129905,129906,129907,129908,129909,129910</v>
      </c>
      <c r="H302" s="9">
        <v>17</v>
      </c>
      <c r="I302" s="9">
        <v>10</v>
      </c>
      <c r="J302" s="9" t="str">
        <f t="shared" ca="1" si="24"/>
        <v>117.5333119,43.0432847</v>
      </c>
      <c r="K302" s="9">
        <f t="shared" si="21"/>
        <v>299</v>
      </c>
      <c r="L302" s="9">
        <v>10</v>
      </c>
      <c r="M302" s="9">
        <v>5</v>
      </c>
      <c r="N302" s="9">
        <v>5</v>
      </c>
      <c r="O302" s="9" t="s">
        <v>663</v>
      </c>
      <c r="P302" s="9" t="s">
        <v>670</v>
      </c>
    </row>
    <row r="303" spans="1:16" x14ac:dyDescent="0.15">
      <c r="A303" s="9">
        <v>300</v>
      </c>
      <c r="B303" s="9" t="s">
        <v>32</v>
      </c>
      <c r="C303" s="1" t="s">
        <v>661</v>
      </c>
      <c r="D303" s="2" t="s">
        <v>671</v>
      </c>
      <c r="E303" s="9" t="str">
        <f t="shared" si="22"/>
        <v>130081,130082</v>
      </c>
      <c r="F303" s="9" t="str">
        <f t="shared" si="23"/>
        <v>130001,130002,130003,130004,130005</v>
      </c>
      <c r="G303" s="9" t="str">
        <f t="shared" si="20"/>
        <v>130001,130002,130003,130004,130005,130006,130007,130008,130009,130010</v>
      </c>
      <c r="H303" s="9">
        <v>17</v>
      </c>
      <c r="I303" s="9">
        <v>10</v>
      </c>
      <c r="J303" s="9" t="str">
        <f t="shared" ca="1" si="24"/>
        <v>121.5469643,43.709521</v>
      </c>
      <c r="K303" s="9">
        <f t="shared" si="21"/>
        <v>300</v>
      </c>
      <c r="L303" s="9">
        <v>10</v>
      </c>
      <c r="M303" s="9">
        <v>5</v>
      </c>
      <c r="N303" s="9">
        <v>6</v>
      </c>
      <c r="O303" s="9" t="s">
        <v>663</v>
      </c>
      <c r="P303" s="9" t="s">
        <v>672</v>
      </c>
    </row>
    <row r="304" spans="1:16" x14ac:dyDescent="0.15">
      <c r="A304" s="9">
        <v>301</v>
      </c>
      <c r="B304" s="9" t="s">
        <v>32</v>
      </c>
      <c r="C304" s="1" t="s">
        <v>661</v>
      </c>
      <c r="D304" s="2" t="s">
        <v>673</v>
      </c>
      <c r="E304" s="9" t="str">
        <f t="shared" si="22"/>
        <v>130181,130182</v>
      </c>
      <c r="F304" s="9" t="str">
        <f t="shared" si="23"/>
        <v>130101,130102,130103,130104,130105</v>
      </c>
      <c r="G304" s="9" t="str">
        <f t="shared" si="20"/>
        <v>130101,130102,130103,130104,130105,130106,130107,130108,130109,130110</v>
      </c>
      <c r="H304" s="9">
        <v>17</v>
      </c>
      <c r="I304" s="9">
        <v>10</v>
      </c>
      <c r="J304" s="9" t="str">
        <f t="shared" ca="1" si="24"/>
        <v>109.5197621,39.8774333</v>
      </c>
      <c r="K304" s="9">
        <f t="shared" si="21"/>
        <v>301</v>
      </c>
      <c r="L304" s="9">
        <v>10</v>
      </c>
      <c r="M304" s="9">
        <v>5</v>
      </c>
      <c r="N304" s="9">
        <v>1</v>
      </c>
      <c r="O304" s="9" t="s">
        <v>663</v>
      </c>
      <c r="P304" s="9" t="s">
        <v>674</v>
      </c>
    </row>
    <row r="305" spans="1:16" x14ac:dyDescent="0.15">
      <c r="A305" s="9">
        <v>302</v>
      </c>
      <c r="B305" s="9" t="s">
        <v>32</v>
      </c>
      <c r="C305" s="1" t="s">
        <v>661</v>
      </c>
      <c r="D305" s="2" t="s">
        <v>675</v>
      </c>
      <c r="E305" s="9" t="str">
        <f t="shared" si="22"/>
        <v>130281,130282</v>
      </c>
      <c r="F305" s="9" t="str">
        <f t="shared" si="23"/>
        <v>130201,130202,130203,130204,130205</v>
      </c>
      <c r="G305" s="9" t="str">
        <f t="shared" si="20"/>
        <v>130201,130202,130203,130204,130205,130206,130207,130208,130209,130210</v>
      </c>
      <c r="H305" s="9">
        <v>17</v>
      </c>
      <c r="I305" s="9">
        <v>10</v>
      </c>
      <c r="J305" s="9" t="str">
        <f t="shared" ca="1" si="24"/>
        <v>119.0515098,50.0094665</v>
      </c>
      <c r="K305" s="9">
        <f t="shared" si="21"/>
        <v>302</v>
      </c>
      <c r="L305" s="9">
        <v>10</v>
      </c>
      <c r="M305" s="9">
        <v>5</v>
      </c>
      <c r="N305" s="9">
        <v>2</v>
      </c>
      <c r="O305" s="9" t="s">
        <v>663</v>
      </c>
      <c r="P305" s="9" t="s">
        <v>676</v>
      </c>
    </row>
    <row r="306" spans="1:16" x14ac:dyDescent="0.15">
      <c r="A306" s="9">
        <v>303</v>
      </c>
      <c r="B306" s="9" t="s">
        <v>32</v>
      </c>
      <c r="C306" s="1" t="s">
        <v>661</v>
      </c>
      <c r="D306" s="2" t="s">
        <v>677</v>
      </c>
      <c r="E306" s="9" t="str">
        <f t="shared" si="22"/>
        <v>130381,130382</v>
      </c>
      <c r="F306" s="9" t="str">
        <f t="shared" si="23"/>
        <v>130301,130302,130303,130304,130305</v>
      </c>
      <c r="G306" s="9" t="str">
        <f t="shared" si="20"/>
        <v>130301,130302,130303,130304,130305,130306,130307,130308,130309,130310</v>
      </c>
      <c r="H306" s="9">
        <v>17</v>
      </c>
      <c r="I306" s="9">
        <v>10</v>
      </c>
      <c r="J306" s="9" t="str">
        <f t="shared" ca="1" si="24"/>
        <v>108.4507506,41.1146098</v>
      </c>
      <c r="K306" s="9">
        <f t="shared" si="21"/>
        <v>303</v>
      </c>
      <c r="L306" s="9">
        <v>10</v>
      </c>
      <c r="M306" s="9">
        <v>5</v>
      </c>
      <c r="N306" s="9">
        <v>3</v>
      </c>
      <c r="O306" s="9" t="s">
        <v>663</v>
      </c>
      <c r="P306" s="9" t="s">
        <v>678</v>
      </c>
    </row>
    <row r="307" spans="1:16" x14ac:dyDescent="0.15">
      <c r="A307" s="9">
        <v>304</v>
      </c>
      <c r="B307" s="9" t="s">
        <v>32</v>
      </c>
      <c r="C307" s="1" t="s">
        <v>661</v>
      </c>
      <c r="D307" s="2" t="s">
        <v>679</v>
      </c>
      <c r="E307" s="9" t="str">
        <f t="shared" si="22"/>
        <v>130481,130482</v>
      </c>
      <c r="F307" s="9" t="str">
        <f t="shared" si="23"/>
        <v>130401,130402,130403,130404,130405</v>
      </c>
      <c r="G307" s="9" t="str">
        <f t="shared" si="20"/>
        <v>130401,130402,130403,130404,130405,130406,130407,130408,130409,130410</v>
      </c>
      <c r="H307" s="9">
        <v>17</v>
      </c>
      <c r="I307" s="9">
        <v>10</v>
      </c>
      <c r="J307" s="9" t="str">
        <f t="shared" ca="1" si="24"/>
        <v>112.9477671,41.0001669</v>
      </c>
      <c r="K307" s="9">
        <f t="shared" si="21"/>
        <v>304</v>
      </c>
      <c r="L307" s="9">
        <v>10</v>
      </c>
      <c r="M307" s="9">
        <v>5</v>
      </c>
      <c r="N307" s="9">
        <v>4</v>
      </c>
      <c r="O307" s="9" t="s">
        <v>663</v>
      </c>
      <c r="P307" s="9" t="s">
        <v>680</v>
      </c>
    </row>
    <row r="308" spans="1:16" x14ac:dyDescent="0.15">
      <c r="A308" s="9">
        <v>305</v>
      </c>
      <c r="B308" s="9" t="s">
        <v>32</v>
      </c>
      <c r="C308" s="1" t="s">
        <v>661</v>
      </c>
      <c r="D308" t="s">
        <v>681</v>
      </c>
      <c r="E308" s="9" t="str">
        <f t="shared" si="22"/>
        <v>130581,130582</v>
      </c>
      <c r="F308" s="9" t="str">
        <f t="shared" si="23"/>
        <v>130501,130502,130503,130504,130505</v>
      </c>
      <c r="G308" s="9" t="str">
        <f t="shared" si="20"/>
        <v>130501,130502,130503,130504,130505,130506,130507,130508,130509,130510</v>
      </c>
      <c r="H308" s="9">
        <v>17</v>
      </c>
      <c r="I308" s="9">
        <v>10</v>
      </c>
      <c r="J308" s="9" t="str">
        <f t="shared" ca="1" si="24"/>
        <v>121.4610244,46.2480833</v>
      </c>
      <c r="K308" s="9">
        <f t="shared" si="21"/>
        <v>305</v>
      </c>
      <c r="L308" s="9">
        <v>10</v>
      </c>
      <c r="M308" s="9">
        <v>5</v>
      </c>
      <c r="N308" s="9">
        <v>5</v>
      </c>
      <c r="O308" s="9" t="s">
        <v>663</v>
      </c>
      <c r="P308" s="9" t="s">
        <v>682</v>
      </c>
    </row>
    <row r="309" spans="1:16" x14ac:dyDescent="0.15">
      <c r="A309" s="9">
        <v>306</v>
      </c>
      <c r="B309" s="9" t="s">
        <v>32</v>
      </c>
      <c r="C309" s="1" t="s">
        <v>661</v>
      </c>
      <c r="D309" s="2" t="s">
        <v>683</v>
      </c>
      <c r="E309" s="9" t="str">
        <f t="shared" si="22"/>
        <v>130681,130682</v>
      </c>
      <c r="F309" s="9" t="str">
        <f t="shared" si="23"/>
        <v>130601,130602,130603,130604,130605</v>
      </c>
      <c r="G309" s="9" t="str">
        <f t="shared" si="20"/>
        <v>130601,130602,130603,130604,130605,130606,130607,130608,130609,130610</v>
      </c>
      <c r="H309" s="9">
        <v>17</v>
      </c>
      <c r="I309" s="9">
        <v>10</v>
      </c>
      <c r="J309" s="9" t="str">
        <f t="shared" ca="1" si="24"/>
        <v>115.5299091,43.4007825</v>
      </c>
      <c r="K309" s="9">
        <f t="shared" si="21"/>
        <v>306</v>
      </c>
      <c r="L309" s="9">
        <v>10</v>
      </c>
      <c r="M309" s="9">
        <v>5</v>
      </c>
      <c r="N309" s="9">
        <v>6</v>
      </c>
      <c r="O309" s="9" t="s">
        <v>663</v>
      </c>
      <c r="P309" s="9" t="s">
        <v>684</v>
      </c>
    </row>
    <row r="310" spans="1:16" x14ac:dyDescent="0.15">
      <c r="A310" s="9">
        <v>307</v>
      </c>
      <c r="B310" s="9" t="s">
        <v>32</v>
      </c>
      <c r="C310" s="1" t="s">
        <v>661</v>
      </c>
      <c r="D310" t="s">
        <v>685</v>
      </c>
      <c r="E310" s="9" t="str">
        <f t="shared" si="22"/>
        <v>130781,130782</v>
      </c>
      <c r="F310" s="9" t="str">
        <f t="shared" si="23"/>
        <v>130701,130702,130703,130704,130705</v>
      </c>
      <c r="G310" s="9" t="str">
        <f t="shared" si="20"/>
        <v>130701,130702,130703,130704,130705,130706,130707,130708,130709,130710</v>
      </c>
      <c r="H310" s="9">
        <v>17</v>
      </c>
      <c r="I310" s="9">
        <v>10</v>
      </c>
      <c r="J310" s="9" t="str">
        <f t="shared" ca="1" si="24"/>
        <v>102.901391,40.6137435</v>
      </c>
      <c r="K310" s="9">
        <f t="shared" si="21"/>
        <v>307</v>
      </c>
      <c r="L310" s="9">
        <v>10</v>
      </c>
      <c r="M310" s="9">
        <v>5</v>
      </c>
      <c r="N310" s="9">
        <v>1</v>
      </c>
      <c r="O310" s="9" t="s">
        <v>663</v>
      </c>
      <c r="P310" s="9" t="s">
        <v>686</v>
      </c>
    </row>
    <row r="311" spans="1:16" x14ac:dyDescent="0.15">
      <c r="A311" s="9">
        <v>308</v>
      </c>
      <c r="B311" s="9" t="s">
        <v>32</v>
      </c>
      <c r="C311" s="1" t="s">
        <v>687</v>
      </c>
      <c r="D311" s="2" t="s">
        <v>688</v>
      </c>
      <c r="E311" s="9" t="str">
        <f t="shared" si="22"/>
        <v>130881,130882</v>
      </c>
      <c r="F311" s="9" t="str">
        <f t="shared" si="23"/>
        <v>130801,130802,130803,130804,130805</v>
      </c>
      <c r="G311" s="9" t="str">
        <f t="shared" si="20"/>
        <v>130801,130802,130803,130804,130805,130806,130807,130808,130809,130810</v>
      </c>
      <c r="H311" s="9">
        <v>17</v>
      </c>
      <c r="I311" s="9">
        <v>10</v>
      </c>
      <c r="J311" s="9" t="str">
        <f t="shared" ca="1" si="24"/>
        <v>108.2362,22.9526</v>
      </c>
      <c r="K311" s="9">
        <f t="shared" si="21"/>
        <v>308</v>
      </c>
      <c r="L311" s="9">
        <v>10</v>
      </c>
      <c r="M311" s="9">
        <v>5</v>
      </c>
      <c r="N311" s="9">
        <v>2</v>
      </c>
      <c r="O311" s="9" t="s">
        <v>689</v>
      </c>
      <c r="P311" s="9" t="s">
        <v>690</v>
      </c>
    </row>
    <row r="312" spans="1:16" x14ac:dyDescent="0.15">
      <c r="A312" s="9">
        <v>309</v>
      </c>
      <c r="B312" s="9" t="s">
        <v>32</v>
      </c>
      <c r="C312" s="1" t="s">
        <v>687</v>
      </c>
      <c r="D312" s="2" t="s">
        <v>691</v>
      </c>
      <c r="E312" s="9" t="str">
        <f t="shared" si="22"/>
        <v>130981,130982</v>
      </c>
      <c r="F312" s="9" t="str">
        <f t="shared" si="23"/>
        <v>130901,130902,130903,130904,130905</v>
      </c>
      <c r="G312" s="9" t="str">
        <f t="shared" si="20"/>
        <v>130901,130902,130903,130904,130905,130906,130907,130908,130909,130910</v>
      </c>
      <c r="H312" s="9">
        <v>17</v>
      </c>
      <c r="I312" s="9">
        <v>10</v>
      </c>
      <c r="J312" s="9" t="str">
        <f t="shared" ca="1" si="24"/>
        <v>110.2591,25.706</v>
      </c>
      <c r="K312" s="9">
        <f t="shared" si="21"/>
        <v>309</v>
      </c>
      <c r="L312" s="9">
        <v>10</v>
      </c>
      <c r="M312" s="9">
        <v>5</v>
      </c>
      <c r="N312" s="9">
        <v>3</v>
      </c>
      <c r="O312" s="9" t="s">
        <v>689</v>
      </c>
      <c r="P312" s="9" t="s">
        <v>692</v>
      </c>
    </row>
    <row r="313" spans="1:16" x14ac:dyDescent="0.15">
      <c r="A313" s="9">
        <v>310</v>
      </c>
      <c r="B313" s="9" t="s">
        <v>32</v>
      </c>
      <c r="C313" s="1" t="s">
        <v>687</v>
      </c>
      <c r="D313" s="2" t="s">
        <v>693</v>
      </c>
      <c r="E313" s="9" t="str">
        <f t="shared" si="22"/>
        <v>131081,131082</v>
      </c>
      <c r="F313" s="9" t="str">
        <f t="shared" si="23"/>
        <v>131001,131002,131003,131004,131005</v>
      </c>
      <c r="G313" s="9" t="str">
        <f t="shared" si="20"/>
        <v>131001,131002,131003,131004,131005,131006,131007,131008,131009,131010</v>
      </c>
      <c r="H313" s="9">
        <v>17</v>
      </c>
      <c r="I313" s="9">
        <v>10</v>
      </c>
      <c r="J313" s="9" t="str">
        <f t="shared" ca="1" si="24"/>
        <v>110.3659,25.0627</v>
      </c>
      <c r="K313" s="9">
        <f t="shared" si="21"/>
        <v>310</v>
      </c>
      <c r="L313" s="9">
        <v>10</v>
      </c>
      <c r="M313" s="9">
        <v>5</v>
      </c>
      <c r="N313" s="9">
        <v>4</v>
      </c>
      <c r="O313" s="9" t="s">
        <v>689</v>
      </c>
      <c r="P313" s="9" t="s">
        <v>694</v>
      </c>
    </row>
    <row r="314" spans="1:16" x14ac:dyDescent="0.15">
      <c r="A314" s="9">
        <v>311</v>
      </c>
      <c r="B314" s="9" t="s">
        <v>32</v>
      </c>
      <c r="C314" s="1" t="s">
        <v>687</v>
      </c>
      <c r="D314" s="2" t="s">
        <v>695</v>
      </c>
      <c r="E314" s="9" t="str">
        <f t="shared" si="22"/>
        <v>131181,131182</v>
      </c>
      <c r="F314" s="9" t="str">
        <f t="shared" si="23"/>
        <v>131101,131102,131103,131104,131105</v>
      </c>
      <c r="G314" s="9" t="str">
        <f t="shared" si="20"/>
        <v>131101,131102,131103,131104,131105,131106,131107,131108,131109,131110</v>
      </c>
      <c r="H314" s="9">
        <v>17</v>
      </c>
      <c r="I314" s="9">
        <v>10</v>
      </c>
      <c r="J314" s="9" t="str">
        <f t="shared" ca="1" si="24"/>
        <v>111.2148,23.3552</v>
      </c>
      <c r="K314" s="9">
        <f t="shared" si="21"/>
        <v>311</v>
      </c>
      <c r="L314" s="9">
        <v>10</v>
      </c>
      <c r="M314" s="9">
        <v>5</v>
      </c>
      <c r="N314" s="9">
        <v>5</v>
      </c>
      <c r="O314" s="9" t="s">
        <v>689</v>
      </c>
      <c r="P314" s="9" t="s">
        <v>696</v>
      </c>
    </row>
    <row r="315" spans="1:16" x14ac:dyDescent="0.15">
      <c r="A315" s="9">
        <v>312</v>
      </c>
      <c r="B315" s="9" t="s">
        <v>32</v>
      </c>
      <c r="C315" s="1" t="s">
        <v>687</v>
      </c>
      <c r="D315" s="2" t="s">
        <v>697</v>
      </c>
      <c r="E315" s="9" t="str">
        <f t="shared" si="22"/>
        <v>131281,131282</v>
      </c>
      <c r="F315" s="9" t="str">
        <f t="shared" si="23"/>
        <v>131201,131202,131203,131204,131205</v>
      </c>
      <c r="G315" s="9" t="str">
        <f t="shared" si="20"/>
        <v>131201,131202,131203,131204,131205,131206,131207,131208,131209,131210</v>
      </c>
      <c r="H315" s="9">
        <v>17</v>
      </c>
      <c r="I315" s="9">
        <v>10</v>
      </c>
      <c r="J315" s="9" t="str">
        <f t="shared" ca="1" si="24"/>
        <v>109.1296,21.3695</v>
      </c>
      <c r="K315" s="9">
        <f t="shared" si="21"/>
        <v>312</v>
      </c>
      <c r="L315" s="9">
        <v>10</v>
      </c>
      <c r="M315" s="9">
        <v>5</v>
      </c>
      <c r="N315" s="9">
        <v>6</v>
      </c>
      <c r="O315" s="9" t="s">
        <v>689</v>
      </c>
      <c r="P315" s="9" t="s">
        <v>698</v>
      </c>
    </row>
    <row r="316" spans="1:16" x14ac:dyDescent="0.15">
      <c r="A316" s="9">
        <v>313</v>
      </c>
      <c r="B316" s="9" t="s">
        <v>32</v>
      </c>
      <c r="C316" s="1" t="s">
        <v>687</v>
      </c>
      <c r="D316" s="2" t="s">
        <v>699</v>
      </c>
      <c r="E316" s="9" t="str">
        <f t="shared" si="22"/>
        <v>131381,131382</v>
      </c>
      <c r="F316" s="9" t="str">
        <f t="shared" si="23"/>
        <v>131301,131302,131303,131304,131305</v>
      </c>
      <c r="G316" s="9" t="str">
        <f t="shared" si="20"/>
        <v>131301,131302,131303,131304,131305,131306,131307,131308,131309,131310</v>
      </c>
      <c r="H316" s="9">
        <v>17</v>
      </c>
      <c r="I316" s="9">
        <v>10</v>
      </c>
      <c r="J316" s="9" t="str">
        <f t="shared" ca="1" si="24"/>
        <v>108.1293,21.8721</v>
      </c>
      <c r="K316" s="9">
        <f t="shared" si="21"/>
        <v>313</v>
      </c>
      <c r="L316" s="9">
        <v>10</v>
      </c>
      <c r="M316" s="9">
        <v>5</v>
      </c>
      <c r="N316" s="9">
        <v>1</v>
      </c>
      <c r="O316" s="9" t="s">
        <v>689</v>
      </c>
      <c r="P316" s="9" t="s">
        <v>700</v>
      </c>
    </row>
    <row r="317" spans="1:16" x14ac:dyDescent="0.15">
      <c r="A317" s="9">
        <v>314</v>
      </c>
      <c r="B317" s="9" t="s">
        <v>32</v>
      </c>
      <c r="C317" s="1" t="s">
        <v>687</v>
      </c>
      <c r="D317" s="2" t="s">
        <v>701</v>
      </c>
      <c r="E317" s="9" t="str">
        <f t="shared" si="22"/>
        <v>131481,131482</v>
      </c>
      <c r="F317" s="9" t="str">
        <f t="shared" si="23"/>
        <v>131401,131402,131403,131404,131405</v>
      </c>
      <c r="G317" s="9" t="str">
        <f t="shared" si="20"/>
        <v>131401,131402,131403,131404,131405,131406,131407,131408,131409,131410</v>
      </c>
      <c r="H317" s="9">
        <v>17</v>
      </c>
      <c r="I317" s="9">
        <v>10</v>
      </c>
      <c r="J317" s="9" t="str">
        <f t="shared" ca="1" si="24"/>
        <v>108.8494,22.0861</v>
      </c>
      <c r="K317" s="9">
        <f t="shared" si="21"/>
        <v>314</v>
      </c>
      <c r="L317" s="9">
        <v>10</v>
      </c>
      <c r="M317" s="9">
        <v>5</v>
      </c>
      <c r="N317" s="9">
        <v>2</v>
      </c>
      <c r="O317" s="9" t="s">
        <v>689</v>
      </c>
      <c r="P317" s="9" t="s">
        <v>702</v>
      </c>
    </row>
    <row r="318" spans="1:16" x14ac:dyDescent="0.15">
      <c r="A318" s="9">
        <v>315</v>
      </c>
      <c r="B318" s="9" t="s">
        <v>32</v>
      </c>
      <c r="C318" s="1" t="s">
        <v>687</v>
      </c>
      <c r="D318" s="2" t="s">
        <v>703</v>
      </c>
      <c r="E318" s="9" t="str">
        <f t="shared" si="22"/>
        <v>131581,131582</v>
      </c>
      <c r="F318" s="9" t="str">
        <f t="shared" si="23"/>
        <v>131501,131502,131503,131504,131505</v>
      </c>
      <c r="G318" s="9" t="str">
        <f t="shared" si="20"/>
        <v>131501,131502,131503,131504,131505,131506,131507,131508,131509,131510</v>
      </c>
      <c r="H318" s="9">
        <v>17</v>
      </c>
      <c r="I318" s="9">
        <v>10</v>
      </c>
      <c r="J318" s="9" t="str">
        <f t="shared" ca="1" si="24"/>
        <v>109.8851,23.2829</v>
      </c>
      <c r="K318" s="9">
        <f t="shared" si="21"/>
        <v>315</v>
      </c>
      <c r="L318" s="9">
        <v>10</v>
      </c>
      <c r="M318" s="9">
        <v>5</v>
      </c>
      <c r="N318" s="9">
        <v>3</v>
      </c>
      <c r="O318" s="9" t="s">
        <v>689</v>
      </c>
      <c r="P318" s="9" t="s">
        <v>704</v>
      </c>
    </row>
    <row r="319" spans="1:16" x14ac:dyDescent="0.15">
      <c r="A319" s="9">
        <v>316</v>
      </c>
      <c r="B319" s="9" t="s">
        <v>32</v>
      </c>
      <c r="C319" s="1" t="s">
        <v>687</v>
      </c>
      <c r="D319" s="2" t="s">
        <v>705</v>
      </c>
      <c r="E319" s="9" t="str">
        <f t="shared" si="22"/>
        <v>131681,131682</v>
      </c>
      <c r="F319" s="9" t="str">
        <f t="shared" si="23"/>
        <v>131601,131602,131603,131604,131605</v>
      </c>
      <c r="G319" s="9" t="str">
        <f t="shared" si="20"/>
        <v>131601,131602,131603,131604,131605,131606,131607,131608,131609,131610</v>
      </c>
      <c r="H319" s="9">
        <v>17</v>
      </c>
      <c r="I319" s="9">
        <v>10</v>
      </c>
      <c r="J319" s="9" t="str">
        <f t="shared" ca="1" si="24"/>
        <v>110.2583,22.6507</v>
      </c>
      <c r="K319" s="9">
        <f t="shared" si="21"/>
        <v>316</v>
      </c>
      <c r="L319" s="9">
        <v>10</v>
      </c>
      <c r="M319" s="9">
        <v>5</v>
      </c>
      <c r="N319" s="9">
        <v>4</v>
      </c>
      <c r="O319" s="9" t="s">
        <v>689</v>
      </c>
      <c r="P319" s="9" t="s">
        <v>590</v>
      </c>
    </row>
    <row r="320" spans="1:16" x14ac:dyDescent="0.15">
      <c r="A320" s="9">
        <v>317</v>
      </c>
      <c r="B320" s="9" t="s">
        <v>32</v>
      </c>
      <c r="C320" s="1" t="s">
        <v>687</v>
      </c>
      <c r="D320" s="2" t="s">
        <v>706</v>
      </c>
      <c r="E320" s="9" t="str">
        <f t="shared" si="22"/>
        <v>131781,131782</v>
      </c>
      <c r="F320" s="9" t="str">
        <f t="shared" si="23"/>
        <v>131701,131702,131703,131704,131705</v>
      </c>
      <c r="G320" s="9" t="str">
        <f t="shared" si="20"/>
        <v>131701,131702,131703,131704,131705,131706,131707,131708,131709,131710</v>
      </c>
      <c r="H320" s="9">
        <v>17</v>
      </c>
      <c r="I320" s="9">
        <v>10</v>
      </c>
      <c r="J320" s="9" t="str">
        <f t="shared" ca="1" si="24"/>
        <v>108.1734,25.4283</v>
      </c>
      <c r="K320" s="9">
        <f t="shared" si="21"/>
        <v>317</v>
      </c>
      <c r="L320" s="9">
        <v>10</v>
      </c>
      <c r="M320" s="9">
        <v>5</v>
      </c>
      <c r="N320" s="9">
        <v>5</v>
      </c>
      <c r="O320" s="9" t="s">
        <v>689</v>
      </c>
      <c r="P320" s="9" t="s">
        <v>707</v>
      </c>
    </row>
    <row r="321" spans="1:16" x14ac:dyDescent="0.15">
      <c r="A321" s="9">
        <v>318</v>
      </c>
      <c r="B321" s="9" t="s">
        <v>32</v>
      </c>
      <c r="C321" s="1" t="s">
        <v>687</v>
      </c>
      <c r="D321" s="2" t="s">
        <v>708</v>
      </c>
      <c r="E321" s="9" t="str">
        <f t="shared" si="22"/>
        <v>131881,131882</v>
      </c>
      <c r="F321" s="9" t="str">
        <f t="shared" si="23"/>
        <v>131801,131802,131803,131804,131805</v>
      </c>
      <c r="G321" s="9" t="str">
        <f t="shared" si="20"/>
        <v>131801,131802,131803,131804,131805,131806,131807,131808,131809,131810</v>
      </c>
      <c r="H321" s="9">
        <v>17</v>
      </c>
      <c r="I321" s="9">
        <v>10</v>
      </c>
      <c r="J321" s="9" t="str">
        <f t="shared" ca="1" si="24"/>
        <v>111.5012,24.5427</v>
      </c>
      <c r="K321" s="9">
        <f t="shared" si="21"/>
        <v>318</v>
      </c>
      <c r="L321" s="9">
        <v>10</v>
      </c>
      <c r="M321" s="9">
        <v>5</v>
      </c>
      <c r="N321" s="9">
        <v>6</v>
      </c>
      <c r="O321" s="9" t="s">
        <v>689</v>
      </c>
      <c r="P321" s="9" t="s">
        <v>709</v>
      </c>
    </row>
    <row r="322" spans="1:16" x14ac:dyDescent="0.15">
      <c r="A322" s="9">
        <v>319</v>
      </c>
      <c r="B322" s="9" t="s">
        <v>32</v>
      </c>
      <c r="C322" s="1" t="s">
        <v>687</v>
      </c>
      <c r="D322" s="2" t="s">
        <v>710</v>
      </c>
      <c r="E322" s="9" t="str">
        <f t="shared" si="22"/>
        <v>131981,131982</v>
      </c>
      <c r="F322" s="9" t="str">
        <f t="shared" si="23"/>
        <v>131901,131902,131903,131904,131905</v>
      </c>
      <c r="G322" s="9" t="str">
        <f t="shared" si="20"/>
        <v>131901,131902,131903,131904,131905,131906,131907,131908,131909,131910</v>
      </c>
      <c r="H322" s="9">
        <v>17</v>
      </c>
      <c r="I322" s="9">
        <v>10</v>
      </c>
      <c r="J322" s="9" t="str">
        <f t="shared" ca="1" si="24"/>
        <v>107.5673,24.3633</v>
      </c>
      <c r="K322" s="9">
        <f t="shared" si="21"/>
        <v>319</v>
      </c>
      <c r="L322" s="9">
        <v>10</v>
      </c>
      <c r="M322" s="9">
        <v>5</v>
      </c>
      <c r="N322" s="9">
        <v>1</v>
      </c>
      <c r="O322" s="9" t="s">
        <v>689</v>
      </c>
      <c r="P322" s="9" t="s">
        <v>711</v>
      </c>
    </row>
    <row r="323" spans="1:16" x14ac:dyDescent="0.15">
      <c r="A323" s="9">
        <v>320</v>
      </c>
      <c r="B323" s="9" t="s">
        <v>32</v>
      </c>
      <c r="C323" s="1" t="s">
        <v>687</v>
      </c>
      <c r="D323" s="2" t="s">
        <v>712</v>
      </c>
      <c r="E323" s="9" t="str">
        <f t="shared" si="22"/>
        <v>132081,132082</v>
      </c>
      <c r="F323" s="9" t="str">
        <f t="shared" si="23"/>
        <v>132001,132002,132003,132004,132005</v>
      </c>
      <c r="G323" s="9" t="str">
        <f t="shared" si="20"/>
        <v>132001,132002,132003,132004,132005,132006,132007,132008,132009,132010</v>
      </c>
      <c r="H323" s="9">
        <v>17</v>
      </c>
      <c r="I323" s="9">
        <v>10</v>
      </c>
      <c r="J323" s="9" t="str">
        <f t="shared" ca="1" si="24"/>
        <v>109.9069,24.0307</v>
      </c>
      <c r="K323" s="9">
        <f t="shared" si="21"/>
        <v>320</v>
      </c>
      <c r="L323" s="9">
        <v>10</v>
      </c>
      <c r="M323" s="9">
        <v>5</v>
      </c>
      <c r="N323" s="9">
        <v>2</v>
      </c>
      <c r="O323" s="9" t="s">
        <v>689</v>
      </c>
      <c r="P323" s="9" t="s">
        <v>713</v>
      </c>
    </row>
    <row r="324" spans="1:16" x14ac:dyDescent="0.15">
      <c r="A324" s="9">
        <v>321</v>
      </c>
      <c r="B324" s="9" t="s">
        <v>32</v>
      </c>
      <c r="C324" s="1" t="s">
        <v>687</v>
      </c>
      <c r="D324" s="2" t="s">
        <v>714</v>
      </c>
      <c r="E324" s="9" t="str">
        <f t="shared" si="22"/>
        <v>132181,132182</v>
      </c>
      <c r="F324" s="9" t="str">
        <f t="shared" si="23"/>
        <v>132101,132102,132103,132104,132105</v>
      </c>
      <c r="G324" s="9" t="str">
        <f t="shared" ref="G324:G352" si="25">100000+A324*100+1&amp;","&amp;100000+A324*100+2&amp;","&amp;100000+A324*100+3&amp;","&amp;100000+A324*100+4&amp;","&amp;100000+A324*100+5&amp;","&amp;100000+A324*100+6&amp;","&amp;100000+A324*100+7&amp;","&amp;100000+A324*100+8&amp;","&amp;100000+A324*100+9&amp;","&amp;100000+A324*100+10</f>
        <v>132101,132102,132103,132104,132105,132106,132107,132108,132109,132110</v>
      </c>
      <c r="H324" s="9">
        <v>17</v>
      </c>
      <c r="I324" s="9">
        <v>10</v>
      </c>
      <c r="J324" s="9" t="str">
        <f t="shared" ca="1" si="24"/>
        <v>107.127,22.4994</v>
      </c>
      <c r="K324" s="9">
        <f t="shared" ref="K324:K352" si="26">A324</f>
        <v>321</v>
      </c>
      <c r="L324" s="9">
        <v>10</v>
      </c>
      <c r="M324" s="9">
        <v>5</v>
      </c>
      <c r="N324" s="9">
        <v>3</v>
      </c>
      <c r="O324" s="9" t="s">
        <v>689</v>
      </c>
      <c r="P324" s="9" t="s">
        <v>715</v>
      </c>
    </row>
    <row r="325" spans="1:16" x14ac:dyDescent="0.15">
      <c r="A325" s="9">
        <v>322</v>
      </c>
      <c r="B325" s="9" t="s">
        <v>32</v>
      </c>
      <c r="C325" s="1" t="s">
        <v>716</v>
      </c>
      <c r="D325" s="2" t="s">
        <v>717</v>
      </c>
      <c r="E325" s="9" t="str">
        <f t="shared" ref="E325:E352" si="27">100081+A325*100&amp;","&amp;100082+A325*100</f>
        <v>132281,132282</v>
      </c>
      <c r="F325" s="9" t="str">
        <f t="shared" ref="F325:F352" si="28">100001+A325*100&amp;","&amp;100002+A325*100&amp;","&amp;100003+A325*100&amp;IF(M325&lt;4,"",","&amp;100004+A325*100)&amp;IF(M325&lt;5,"",","&amp;100005+A325*100)&amp;IF(M325&lt;6,"",","&amp;100006+A325*100)</f>
        <v>132201,132202,132203,132204,132205</v>
      </c>
      <c r="G325" s="9" t="str">
        <f t="shared" si="25"/>
        <v>132201,132202,132203,132204,132205,132206,132207,132208,132209,132210</v>
      </c>
      <c r="H325" s="9">
        <v>17</v>
      </c>
      <c r="I325" s="9">
        <v>10</v>
      </c>
      <c r="J325" s="9" t="str">
        <f t="shared" ref="J325:J352" ca="1" si="29">INDIRECT("scenicspot!"&amp;ADDRESS(3+10*K325,16))</f>
        <v>106.2609,38.4889</v>
      </c>
      <c r="K325" s="9">
        <f t="shared" si="26"/>
        <v>322</v>
      </c>
      <c r="L325" s="9">
        <v>10</v>
      </c>
      <c r="M325" s="9">
        <v>5</v>
      </c>
      <c r="N325" s="9">
        <v>4</v>
      </c>
      <c r="O325" s="9" t="s">
        <v>718</v>
      </c>
      <c r="P325" s="9" t="s">
        <v>719</v>
      </c>
    </row>
    <row r="326" spans="1:16" x14ac:dyDescent="0.15">
      <c r="A326" s="9">
        <v>323</v>
      </c>
      <c r="B326" s="9" t="s">
        <v>32</v>
      </c>
      <c r="C326" s="1" t="s">
        <v>716</v>
      </c>
      <c r="D326" s="2" t="s">
        <v>720</v>
      </c>
      <c r="E326" s="9" t="str">
        <f t="shared" si="27"/>
        <v>132381,132382</v>
      </c>
      <c r="F326" s="9" t="str">
        <f t="shared" si="28"/>
        <v>132301,132302,132303,132304,132305</v>
      </c>
      <c r="G326" s="9" t="str">
        <f t="shared" si="25"/>
        <v>132301,132302,132303,132304,132305,132306,132307,132308,132309,132310</v>
      </c>
      <c r="H326" s="9">
        <v>17</v>
      </c>
      <c r="I326" s="9">
        <v>10</v>
      </c>
      <c r="J326" s="9" t="str">
        <f t="shared" ca="1" si="29"/>
        <v>106.4655,38.9254</v>
      </c>
      <c r="K326" s="9">
        <f t="shared" si="26"/>
        <v>323</v>
      </c>
      <c r="L326" s="9">
        <v>10</v>
      </c>
      <c r="M326" s="9">
        <v>5</v>
      </c>
      <c r="N326" s="9">
        <v>5</v>
      </c>
      <c r="O326" s="9" t="s">
        <v>718</v>
      </c>
      <c r="P326" s="9" t="s">
        <v>721</v>
      </c>
    </row>
    <row r="327" spans="1:16" x14ac:dyDescent="0.15">
      <c r="A327" s="9">
        <v>324</v>
      </c>
      <c r="B327" s="9" t="s">
        <v>32</v>
      </c>
      <c r="C327" s="1" t="s">
        <v>716</v>
      </c>
      <c r="D327" s="2" t="s">
        <v>722</v>
      </c>
      <c r="E327" s="9" t="str">
        <f t="shared" si="27"/>
        <v>132481,132482</v>
      </c>
      <c r="F327" s="9" t="str">
        <f t="shared" si="28"/>
        <v>132401,132402,132403,132404,132405</v>
      </c>
      <c r="G327" s="9" t="str">
        <f t="shared" si="25"/>
        <v>132401,132402,132403,132404,132405,132406,132407,132408,132409,132410</v>
      </c>
      <c r="H327" s="9">
        <v>17</v>
      </c>
      <c r="I327" s="9">
        <v>10</v>
      </c>
      <c r="J327" s="9" t="str">
        <f t="shared" ca="1" si="29"/>
        <v>106.178,37.7763</v>
      </c>
      <c r="K327" s="9">
        <f t="shared" si="26"/>
        <v>324</v>
      </c>
      <c r="L327" s="9">
        <v>10</v>
      </c>
      <c r="M327" s="9">
        <v>5</v>
      </c>
      <c r="N327" s="9">
        <v>6</v>
      </c>
      <c r="O327" s="9" t="s">
        <v>718</v>
      </c>
      <c r="P327" s="9" t="s">
        <v>723</v>
      </c>
    </row>
    <row r="328" spans="1:16" x14ac:dyDescent="0.15">
      <c r="A328" s="9">
        <v>325</v>
      </c>
      <c r="B328" s="9" t="s">
        <v>32</v>
      </c>
      <c r="C328" s="1" t="s">
        <v>716</v>
      </c>
      <c r="D328" s="2" t="s">
        <v>724</v>
      </c>
      <c r="E328" s="9" t="str">
        <f t="shared" si="27"/>
        <v>132581,132582</v>
      </c>
      <c r="F328" s="9" t="str">
        <f t="shared" si="28"/>
        <v>132501,132502,132503,132504,132505</v>
      </c>
      <c r="G328" s="9" t="str">
        <f t="shared" si="25"/>
        <v>132501,132502,132503,132504,132505,132506,132507,132508,132509,132510</v>
      </c>
      <c r="H328" s="9">
        <v>17</v>
      </c>
      <c r="I328" s="9">
        <v>10</v>
      </c>
      <c r="J328" s="9" t="str">
        <f t="shared" ca="1" si="29"/>
        <v>106.2149,35.865</v>
      </c>
      <c r="K328" s="9">
        <f t="shared" si="26"/>
        <v>325</v>
      </c>
      <c r="L328" s="9">
        <v>10</v>
      </c>
      <c r="M328" s="9">
        <v>5</v>
      </c>
      <c r="N328" s="9">
        <v>1</v>
      </c>
      <c r="O328" s="9" t="s">
        <v>718</v>
      </c>
      <c r="P328" s="9" t="s">
        <v>725</v>
      </c>
    </row>
    <row r="329" spans="1:16" x14ac:dyDescent="0.15">
      <c r="A329" s="9">
        <v>326</v>
      </c>
      <c r="B329" s="9" t="s">
        <v>32</v>
      </c>
      <c r="C329" s="1" t="s">
        <v>716</v>
      </c>
      <c r="D329" s="2" t="s">
        <v>726</v>
      </c>
      <c r="E329" s="9" t="str">
        <f t="shared" si="27"/>
        <v>132681,132682</v>
      </c>
      <c r="F329" s="9" t="str">
        <f t="shared" si="28"/>
        <v>132601,132602,132603,132604,132605</v>
      </c>
      <c r="G329" s="9" t="str">
        <f t="shared" si="25"/>
        <v>132601,132602,132603,132604,132605,132606,132607,132608,132609,132610</v>
      </c>
      <c r="H329" s="9">
        <v>17</v>
      </c>
      <c r="I329" s="9">
        <v>10</v>
      </c>
      <c r="J329" s="9" t="str">
        <f t="shared" ca="1" si="29"/>
        <v>105.295,37.5837</v>
      </c>
      <c r="K329" s="9">
        <f t="shared" si="26"/>
        <v>326</v>
      </c>
      <c r="L329" s="9">
        <v>10</v>
      </c>
      <c r="M329" s="9">
        <v>5</v>
      </c>
      <c r="N329" s="9">
        <v>2</v>
      </c>
      <c r="O329" s="9" t="s">
        <v>718</v>
      </c>
      <c r="P329" s="9" t="s">
        <v>727</v>
      </c>
    </row>
    <row r="330" spans="1:16" x14ac:dyDescent="0.15">
      <c r="A330" s="9">
        <v>327</v>
      </c>
      <c r="B330" s="9" t="s">
        <v>32</v>
      </c>
      <c r="C330" s="1" t="s">
        <v>728</v>
      </c>
      <c r="D330" s="2" t="s">
        <v>729</v>
      </c>
      <c r="E330" s="9" t="str">
        <f t="shared" si="27"/>
        <v>132781,132782</v>
      </c>
      <c r="F330" s="9" t="str">
        <f t="shared" si="28"/>
        <v>132701,132702,132703,132704,132705</v>
      </c>
      <c r="G330" s="9" t="str">
        <f t="shared" si="25"/>
        <v>132701,132702,132703,132704,132705,132706,132707,132708,132709,132710</v>
      </c>
      <c r="H330" s="9">
        <v>17</v>
      </c>
      <c r="I330" s="9">
        <v>10</v>
      </c>
      <c r="J330" s="9" t="str">
        <f t="shared" ca="1" si="29"/>
        <v>87.5717,43.5936</v>
      </c>
      <c r="K330" s="9">
        <f t="shared" si="26"/>
        <v>327</v>
      </c>
      <c r="L330" s="9">
        <v>10</v>
      </c>
      <c r="M330" s="9">
        <v>5</v>
      </c>
      <c r="N330" s="9">
        <v>3</v>
      </c>
      <c r="O330" s="9" t="s">
        <v>730</v>
      </c>
      <c r="P330" s="9" t="s">
        <v>731</v>
      </c>
    </row>
    <row r="331" spans="1:16" x14ac:dyDescent="0.15">
      <c r="A331" s="9">
        <v>328</v>
      </c>
      <c r="B331" s="9" t="s">
        <v>32</v>
      </c>
      <c r="C331" s="1" t="s">
        <v>728</v>
      </c>
      <c r="D331" s="2" t="s">
        <v>732</v>
      </c>
      <c r="E331" s="9" t="str">
        <f t="shared" si="27"/>
        <v>132881,132882</v>
      </c>
      <c r="F331" s="9" t="str">
        <f t="shared" si="28"/>
        <v>132801,132802,132803,132804,132805</v>
      </c>
      <c r="G331" s="9" t="str">
        <f t="shared" si="25"/>
        <v>132801,132802,132803,132804,132805,132806,132807,132808,132809,132810</v>
      </c>
      <c r="H331" s="9">
        <v>17</v>
      </c>
      <c r="I331" s="9">
        <v>10</v>
      </c>
      <c r="J331" s="9" t="str">
        <f t="shared" ca="1" si="29"/>
        <v>85.2924,45.7051</v>
      </c>
      <c r="K331" s="9">
        <f t="shared" si="26"/>
        <v>328</v>
      </c>
      <c r="L331" s="9">
        <v>10</v>
      </c>
      <c r="M331" s="9">
        <v>5</v>
      </c>
      <c r="N331" s="9">
        <v>4</v>
      </c>
      <c r="O331" s="9" t="s">
        <v>730</v>
      </c>
      <c r="P331" s="9" t="s">
        <v>733</v>
      </c>
    </row>
    <row r="332" spans="1:16" x14ac:dyDescent="0.15">
      <c r="A332" s="9">
        <v>329</v>
      </c>
      <c r="B332" s="9" t="s">
        <v>32</v>
      </c>
      <c r="C332" s="1" t="s">
        <v>728</v>
      </c>
      <c r="D332" s="2" t="s">
        <v>734</v>
      </c>
      <c r="E332" s="9" t="str">
        <f t="shared" si="27"/>
        <v>132981,132982</v>
      </c>
      <c r="F332" s="9" t="str">
        <f t="shared" si="28"/>
        <v>132901,132902,132903,132904,132905</v>
      </c>
      <c r="G332" s="9" t="str">
        <f t="shared" si="25"/>
        <v>132901,132902,132903,132904,132905,132906,132907,132908,132909,132910</v>
      </c>
      <c r="H332" s="9">
        <v>17</v>
      </c>
      <c r="I332" s="9">
        <v>10</v>
      </c>
      <c r="J332" s="9" t="str">
        <f t="shared" ca="1" si="29"/>
        <v>89.4231,42.9284</v>
      </c>
      <c r="K332" s="9">
        <f t="shared" si="26"/>
        <v>329</v>
      </c>
      <c r="L332" s="9">
        <v>10</v>
      </c>
      <c r="M332" s="9">
        <v>5</v>
      </c>
      <c r="N332" s="9">
        <v>5</v>
      </c>
      <c r="O332" s="9" t="s">
        <v>730</v>
      </c>
      <c r="P332" s="9" t="s">
        <v>735</v>
      </c>
    </row>
    <row r="333" spans="1:16" x14ac:dyDescent="0.15">
      <c r="A333" s="9">
        <v>330</v>
      </c>
      <c r="B333" s="9" t="s">
        <v>32</v>
      </c>
      <c r="C333" s="1" t="s">
        <v>728</v>
      </c>
      <c r="D333" s="2" t="s">
        <v>736</v>
      </c>
      <c r="E333" s="9" t="str">
        <f t="shared" si="27"/>
        <v>133081,133082</v>
      </c>
      <c r="F333" s="9" t="str">
        <f t="shared" si="28"/>
        <v>133001,133002,133003,133004,133005</v>
      </c>
      <c r="G333" s="9" t="str">
        <f t="shared" si="25"/>
        <v>133001,133002,133003,133004,133005,133006,133007,133008,133009,133010</v>
      </c>
      <c r="H333" s="9">
        <v>17</v>
      </c>
      <c r="I333" s="9">
        <v>10</v>
      </c>
      <c r="J333" s="9" t="str">
        <f t="shared" ca="1" si="29"/>
        <v>96.3599247,44.2017741</v>
      </c>
      <c r="K333" s="9">
        <f t="shared" si="26"/>
        <v>330</v>
      </c>
      <c r="L333" s="9">
        <v>10</v>
      </c>
      <c r="M333" s="9">
        <v>5</v>
      </c>
      <c r="N333" s="9">
        <v>6</v>
      </c>
      <c r="O333" s="9" t="s">
        <v>730</v>
      </c>
      <c r="P333" s="9" t="s">
        <v>737</v>
      </c>
    </row>
    <row r="334" spans="1:16" x14ac:dyDescent="0.15">
      <c r="A334" s="9">
        <v>331</v>
      </c>
      <c r="B334" s="9" t="s">
        <v>32</v>
      </c>
      <c r="C334" s="1" t="s">
        <v>728</v>
      </c>
      <c r="D334" s="2" t="s">
        <v>738</v>
      </c>
      <c r="E334" s="9" t="str">
        <f t="shared" si="27"/>
        <v>133181,133182</v>
      </c>
      <c r="F334" s="9" t="str">
        <f t="shared" si="28"/>
        <v>133101,133102,133103,133104,133105</v>
      </c>
      <c r="G334" s="9" t="str">
        <f t="shared" si="25"/>
        <v>133101,133102,133103,133104,133105,133106,133107,133108,133109,133110</v>
      </c>
      <c r="H334" s="9">
        <v>17</v>
      </c>
      <c r="I334" s="9">
        <v>10</v>
      </c>
      <c r="J334" s="9" t="str">
        <f t="shared" ca="1" si="29"/>
        <v>81.6336,41.5638</v>
      </c>
      <c r="K334" s="9">
        <f t="shared" si="26"/>
        <v>331</v>
      </c>
      <c r="L334" s="9">
        <v>10</v>
      </c>
      <c r="M334" s="9">
        <v>5</v>
      </c>
      <c r="N334" s="9">
        <v>1</v>
      </c>
      <c r="O334" s="9" t="s">
        <v>730</v>
      </c>
      <c r="P334" s="9" t="s">
        <v>739</v>
      </c>
    </row>
    <row r="335" spans="1:16" x14ac:dyDescent="0.15">
      <c r="A335" s="9">
        <v>332</v>
      </c>
      <c r="B335" s="9" t="s">
        <v>32</v>
      </c>
      <c r="C335" s="1" t="s">
        <v>728</v>
      </c>
      <c r="D335" s="2" t="s">
        <v>740</v>
      </c>
      <c r="E335" s="9" t="str">
        <f t="shared" si="27"/>
        <v>133281,133282</v>
      </c>
      <c r="F335" s="9" t="str">
        <f t="shared" si="28"/>
        <v>133201,133202,133203,133204,133205</v>
      </c>
      <c r="G335" s="9" t="str">
        <f t="shared" si="25"/>
        <v>133201,133202,133203,133204,133205,133206,133207,133208,133209,133210</v>
      </c>
      <c r="H335" s="9">
        <v>17</v>
      </c>
      <c r="I335" s="9">
        <v>10</v>
      </c>
      <c r="J335" s="9" t="str">
        <f t="shared" ca="1" si="29"/>
        <v>76.1737,38.8311</v>
      </c>
      <c r="K335" s="9">
        <f t="shared" si="26"/>
        <v>332</v>
      </c>
      <c r="L335" s="9">
        <v>10</v>
      </c>
      <c r="M335" s="9">
        <v>5</v>
      </c>
      <c r="N335" s="9">
        <v>2</v>
      </c>
      <c r="O335" s="9" t="s">
        <v>730</v>
      </c>
      <c r="P335" s="9" t="s">
        <v>741</v>
      </c>
    </row>
    <row r="336" spans="1:16" x14ac:dyDescent="0.15">
      <c r="A336" s="9">
        <v>333</v>
      </c>
      <c r="B336" s="9" t="s">
        <v>32</v>
      </c>
      <c r="C336" s="1" t="s">
        <v>728</v>
      </c>
      <c r="D336" s="2" t="s">
        <v>742</v>
      </c>
      <c r="E336" s="9" t="str">
        <f t="shared" si="27"/>
        <v>133381,133382</v>
      </c>
      <c r="F336" s="9" t="str">
        <f t="shared" si="28"/>
        <v>133301,133302,133303,133304,133305</v>
      </c>
      <c r="G336" s="9" t="str">
        <f t="shared" si="25"/>
        <v>133301,133302,133303,133304,133305,133306,133307,133308,133309,133310</v>
      </c>
      <c r="H336" s="9">
        <v>17</v>
      </c>
      <c r="I336" s="9">
        <v>10</v>
      </c>
      <c r="J336" s="9" t="str">
        <f t="shared" ca="1" si="29"/>
        <v>80.6402,37.1828</v>
      </c>
      <c r="K336" s="9">
        <f t="shared" si="26"/>
        <v>333</v>
      </c>
      <c r="L336" s="9">
        <v>10</v>
      </c>
      <c r="M336" s="9">
        <v>5</v>
      </c>
      <c r="N336" s="9">
        <v>3</v>
      </c>
      <c r="O336" s="9" t="s">
        <v>730</v>
      </c>
      <c r="P336" s="9" t="s">
        <v>743</v>
      </c>
    </row>
    <row r="337" spans="1:16" x14ac:dyDescent="0.15">
      <c r="A337" s="9">
        <v>334</v>
      </c>
      <c r="B337" s="9" t="s">
        <v>32</v>
      </c>
      <c r="C337" s="1" t="s">
        <v>728</v>
      </c>
      <c r="D337" s="2" t="s">
        <v>744</v>
      </c>
      <c r="E337" s="9" t="str">
        <f t="shared" si="27"/>
        <v>133481,133482</v>
      </c>
      <c r="F337" s="9" t="str">
        <f t="shared" si="28"/>
        <v>133401,133402,133403,133404,133405</v>
      </c>
      <c r="G337" s="9" t="str">
        <f t="shared" si="25"/>
        <v>133401,133402,133403,133404,133405,133406,133407,133408,133409,133410</v>
      </c>
      <c r="H337" s="9">
        <v>17</v>
      </c>
      <c r="I337" s="9">
        <v>10</v>
      </c>
      <c r="J337" s="9" t="str">
        <f t="shared" ca="1" si="29"/>
        <v>88.75,44.3725</v>
      </c>
      <c r="K337" s="9">
        <f t="shared" si="26"/>
        <v>334</v>
      </c>
      <c r="L337" s="9">
        <v>10</v>
      </c>
      <c r="M337" s="9">
        <v>5</v>
      </c>
      <c r="N337" s="9">
        <v>4</v>
      </c>
      <c r="O337" s="9" t="s">
        <v>730</v>
      </c>
      <c r="P337" s="9" t="s">
        <v>745</v>
      </c>
    </row>
    <row r="338" spans="1:16" x14ac:dyDescent="0.15">
      <c r="A338" s="9">
        <v>335</v>
      </c>
      <c r="B338" s="9" t="s">
        <v>32</v>
      </c>
      <c r="C338" s="1" t="s">
        <v>728</v>
      </c>
      <c r="D338" s="2" t="s">
        <v>746</v>
      </c>
      <c r="E338" s="9" t="str">
        <f t="shared" si="27"/>
        <v>133581,133582</v>
      </c>
      <c r="F338" s="9" t="str">
        <f t="shared" si="28"/>
        <v>133501,133502,133503,133504,133505</v>
      </c>
      <c r="G338" s="9" t="str">
        <f t="shared" si="25"/>
        <v>133501,133502,133503,133504,133505,133506,133507,133508,133509,133510</v>
      </c>
      <c r="H338" s="9">
        <v>17</v>
      </c>
      <c r="I338" s="9">
        <v>10</v>
      </c>
      <c r="J338" s="9" t="str">
        <f t="shared" ca="1" si="29"/>
        <v>87.9099275,41.0381546</v>
      </c>
      <c r="K338" s="9">
        <f t="shared" si="26"/>
        <v>335</v>
      </c>
      <c r="L338" s="9">
        <v>10</v>
      </c>
      <c r="M338" s="9">
        <v>5</v>
      </c>
      <c r="N338" s="9">
        <v>5</v>
      </c>
      <c r="O338" s="9" t="s">
        <v>730</v>
      </c>
      <c r="P338" s="9" t="s">
        <v>747</v>
      </c>
    </row>
    <row r="339" spans="1:16" x14ac:dyDescent="0.15">
      <c r="A339" s="9">
        <v>336</v>
      </c>
      <c r="B339" s="9" t="s">
        <v>32</v>
      </c>
      <c r="C339" s="1" t="s">
        <v>728</v>
      </c>
      <c r="D339" s="1" t="s">
        <v>748</v>
      </c>
      <c r="E339" s="9" t="str">
        <f t="shared" si="27"/>
        <v>133681,133682</v>
      </c>
      <c r="F339" s="9" t="str">
        <f t="shared" si="28"/>
        <v>133601,133602,133603,133604,133605</v>
      </c>
      <c r="G339" s="9" t="str">
        <f t="shared" si="25"/>
        <v>133601,133602,133603,133604,133605,133606,133607,133608,133609,133610</v>
      </c>
      <c r="H339" s="9">
        <v>17</v>
      </c>
      <c r="I339" s="9">
        <v>10</v>
      </c>
      <c r="J339" s="9" t="str">
        <f t="shared" ca="1" si="29"/>
        <v>86.1311,42.0573</v>
      </c>
      <c r="K339" s="9">
        <f t="shared" si="26"/>
        <v>336</v>
      </c>
      <c r="L339" s="9">
        <v>10</v>
      </c>
      <c r="M339" s="9">
        <v>5</v>
      </c>
      <c r="N339" s="9">
        <v>6</v>
      </c>
      <c r="O339" s="9" t="s">
        <v>730</v>
      </c>
      <c r="P339" s="9" t="s">
        <v>749</v>
      </c>
    </row>
    <row r="340" spans="1:16" x14ac:dyDescent="0.15">
      <c r="A340" s="9">
        <v>337</v>
      </c>
      <c r="B340" s="9" t="s">
        <v>32</v>
      </c>
      <c r="C340" s="1" t="s">
        <v>728</v>
      </c>
      <c r="D340" s="103" t="s">
        <v>750</v>
      </c>
      <c r="E340" s="9" t="str">
        <f t="shared" si="27"/>
        <v>133781,133782</v>
      </c>
      <c r="F340" s="9" t="str">
        <f t="shared" si="28"/>
        <v>133701,133702,133703,133704,133705</v>
      </c>
      <c r="G340" s="9" t="str">
        <f t="shared" si="25"/>
        <v>133701,133702,133703,133704,133705,133706,133707,133708,133709,133710</v>
      </c>
      <c r="H340" s="9">
        <v>17</v>
      </c>
      <c r="I340" s="9">
        <v>10</v>
      </c>
      <c r="J340" s="9" t="str">
        <f t="shared" ca="1" si="29"/>
        <v>76.1612,39.544</v>
      </c>
      <c r="K340" s="9">
        <f t="shared" si="26"/>
        <v>337</v>
      </c>
      <c r="L340" s="9">
        <v>10</v>
      </c>
      <c r="M340" s="9">
        <v>5</v>
      </c>
      <c r="N340" s="9">
        <v>1</v>
      </c>
      <c r="O340" s="9" t="s">
        <v>730</v>
      </c>
      <c r="P340" s="9" t="s">
        <v>751</v>
      </c>
    </row>
    <row r="341" spans="1:16" x14ac:dyDescent="0.15">
      <c r="A341" s="9">
        <v>338</v>
      </c>
      <c r="B341" s="9" t="s">
        <v>32</v>
      </c>
      <c r="C341" s="9" t="s">
        <v>728</v>
      </c>
      <c r="D341" s="9" t="s">
        <v>752</v>
      </c>
      <c r="E341" s="9" t="str">
        <f t="shared" si="27"/>
        <v>133881,133882</v>
      </c>
      <c r="F341" s="9" t="str">
        <f t="shared" si="28"/>
        <v>133801,133802,133803,133804,133805</v>
      </c>
      <c r="G341" s="9" t="str">
        <f t="shared" si="25"/>
        <v>133801,133802,133803,133804,133805,133806,133807,133808,133809,133810</v>
      </c>
      <c r="H341" s="9">
        <v>17</v>
      </c>
      <c r="I341" s="9">
        <v>10</v>
      </c>
      <c r="J341" s="9" t="str">
        <f t="shared" ca="1" si="29"/>
        <v>81.9855,43.4983</v>
      </c>
      <c r="K341" s="9">
        <f t="shared" si="26"/>
        <v>338</v>
      </c>
      <c r="L341" s="9">
        <v>10</v>
      </c>
      <c r="M341" s="9">
        <v>5</v>
      </c>
      <c r="N341" s="9">
        <v>2</v>
      </c>
      <c r="O341" s="9" t="s">
        <v>730</v>
      </c>
      <c r="P341" s="9" t="s">
        <v>753</v>
      </c>
    </row>
    <row r="342" spans="1:16" x14ac:dyDescent="0.15">
      <c r="A342" s="9">
        <v>339</v>
      </c>
      <c r="B342" s="9" t="s">
        <v>32</v>
      </c>
      <c r="C342" s="9" t="s">
        <v>728</v>
      </c>
      <c r="D342" s="9" t="s">
        <v>754</v>
      </c>
      <c r="E342" s="9" t="str">
        <f t="shared" si="27"/>
        <v>133981,133982</v>
      </c>
      <c r="F342" s="9" t="str">
        <f t="shared" si="28"/>
        <v>133901,133902,133903,133904,133905</v>
      </c>
      <c r="G342" s="9" t="str">
        <f t="shared" si="25"/>
        <v>133901,133902,133903,133904,133905,133906,133907,133908,133909,133910</v>
      </c>
      <c r="H342" s="9">
        <v>17</v>
      </c>
      <c r="I342" s="9">
        <v>10</v>
      </c>
      <c r="J342" s="9" t="str">
        <f t="shared" ca="1" si="29"/>
        <v>84.3828,45.72</v>
      </c>
      <c r="K342" s="9">
        <f t="shared" si="26"/>
        <v>339</v>
      </c>
      <c r="L342" s="9">
        <v>10</v>
      </c>
      <c r="M342" s="9">
        <v>5</v>
      </c>
      <c r="N342" s="9">
        <v>3</v>
      </c>
      <c r="O342" s="9" t="s">
        <v>730</v>
      </c>
      <c r="P342" s="9" t="s">
        <v>755</v>
      </c>
    </row>
    <row r="343" spans="1:16" x14ac:dyDescent="0.15">
      <c r="A343" s="9">
        <v>340</v>
      </c>
      <c r="B343" s="9" t="s">
        <v>32</v>
      </c>
      <c r="C343" s="9" t="s">
        <v>728</v>
      </c>
      <c r="D343" s="9" t="s">
        <v>756</v>
      </c>
      <c r="E343" s="9" t="str">
        <f t="shared" si="27"/>
        <v>134081,134082</v>
      </c>
      <c r="F343" s="9" t="str">
        <f t="shared" si="28"/>
        <v>134001,134002,134003,134004,134005</v>
      </c>
      <c r="G343" s="9" t="str">
        <f t="shared" si="25"/>
        <v>134001,134002,134003,134004,134005,134006,134007,134008,134009,134010</v>
      </c>
      <c r="H343" s="9">
        <v>17</v>
      </c>
      <c r="I343" s="9">
        <v>10</v>
      </c>
      <c r="J343" s="9" t="str">
        <f t="shared" ca="1" si="29"/>
        <v>87.1563,48.3878</v>
      </c>
      <c r="K343" s="9">
        <f t="shared" si="26"/>
        <v>340</v>
      </c>
      <c r="L343" s="9">
        <v>10</v>
      </c>
      <c r="M343" s="9">
        <v>5</v>
      </c>
      <c r="N343" s="9">
        <v>4</v>
      </c>
      <c r="O343" s="9" t="s">
        <v>730</v>
      </c>
      <c r="P343" s="9" t="s">
        <v>757</v>
      </c>
    </row>
    <row r="344" spans="1:16" x14ac:dyDescent="0.15">
      <c r="A344" s="9">
        <v>341</v>
      </c>
      <c r="B344" s="9" t="s">
        <v>32</v>
      </c>
      <c r="C344" s="9" t="s">
        <v>758</v>
      </c>
      <c r="D344" s="9" t="s">
        <v>759</v>
      </c>
      <c r="E344" s="9" t="str">
        <f t="shared" si="27"/>
        <v>134181,134182</v>
      </c>
      <c r="F344" s="9" t="str">
        <f t="shared" si="28"/>
        <v>134101,134102,134103,134104,134105</v>
      </c>
      <c r="G344" s="9" t="str">
        <f t="shared" si="25"/>
        <v>134101,134102,134103,134104,134105,134106,134107,134108,134109,134110</v>
      </c>
      <c r="H344" s="9">
        <v>17</v>
      </c>
      <c r="I344" s="9">
        <v>10</v>
      </c>
      <c r="J344" s="9" t="str">
        <f t="shared" ca="1" si="29"/>
        <v>91.1084,29.8791</v>
      </c>
      <c r="K344" s="9">
        <f t="shared" si="26"/>
        <v>341</v>
      </c>
      <c r="L344" s="9">
        <v>10</v>
      </c>
      <c r="M344" s="9">
        <v>5</v>
      </c>
      <c r="N344" s="9">
        <v>5</v>
      </c>
      <c r="O344" s="9" t="s">
        <v>760</v>
      </c>
      <c r="P344" s="9" t="s">
        <v>761</v>
      </c>
    </row>
    <row r="345" spans="1:16" x14ac:dyDescent="0.15">
      <c r="A345" s="9">
        <v>342</v>
      </c>
      <c r="B345" s="9" t="s">
        <v>32</v>
      </c>
      <c r="C345" s="9" t="s">
        <v>758</v>
      </c>
      <c r="D345" s="9" t="s">
        <v>762</v>
      </c>
      <c r="E345" s="9" t="str">
        <f t="shared" si="27"/>
        <v>134281,134282</v>
      </c>
      <c r="F345" s="9" t="str">
        <f t="shared" si="28"/>
        <v>134201,134202,134203,134204,134205</v>
      </c>
      <c r="G345" s="9" t="str">
        <f t="shared" si="25"/>
        <v>134201,134202,134203,134204,134205,134206,134207,134208,134209,134210</v>
      </c>
      <c r="H345" s="9">
        <v>17</v>
      </c>
      <c r="I345" s="9">
        <v>10</v>
      </c>
      <c r="J345" s="9" t="str">
        <f t="shared" ca="1" si="29"/>
        <v>97.3846,29.8715</v>
      </c>
      <c r="K345" s="9">
        <f t="shared" si="26"/>
        <v>342</v>
      </c>
      <c r="L345" s="9">
        <v>10</v>
      </c>
      <c r="M345" s="9">
        <v>5</v>
      </c>
      <c r="N345" s="9">
        <v>6</v>
      </c>
      <c r="O345" s="9" t="s">
        <v>760</v>
      </c>
      <c r="P345" s="9" t="s">
        <v>763</v>
      </c>
    </row>
    <row r="346" spans="1:16" x14ac:dyDescent="0.15">
      <c r="A346" s="9">
        <v>343</v>
      </c>
      <c r="B346" s="9" t="s">
        <v>32</v>
      </c>
      <c r="C346" s="9" t="s">
        <v>758</v>
      </c>
      <c r="D346" s="9" t="s">
        <v>764</v>
      </c>
      <c r="E346" s="9" t="str">
        <f t="shared" si="27"/>
        <v>134381,134382</v>
      </c>
      <c r="F346" s="9" t="str">
        <f t="shared" si="28"/>
        <v>134301,134302,134303,134304,134305</v>
      </c>
      <c r="G346" s="9" t="str">
        <f t="shared" si="25"/>
        <v>134301,134302,134303,134304,134305,134306,134307,134308,134309,134310</v>
      </c>
      <c r="H346" s="9">
        <v>17</v>
      </c>
      <c r="I346" s="9">
        <v>10</v>
      </c>
      <c r="J346" s="9" t="str">
        <f t="shared" ca="1" si="29"/>
        <v>88.2516,28.6526</v>
      </c>
      <c r="K346" s="9">
        <f t="shared" si="26"/>
        <v>343</v>
      </c>
      <c r="L346" s="9">
        <v>10</v>
      </c>
      <c r="M346" s="9">
        <v>5</v>
      </c>
      <c r="N346" s="9">
        <v>1</v>
      </c>
      <c r="O346" s="9" t="s">
        <v>760</v>
      </c>
      <c r="P346" s="9" t="s">
        <v>765</v>
      </c>
    </row>
    <row r="347" spans="1:16" x14ac:dyDescent="0.15">
      <c r="A347" s="9">
        <v>344</v>
      </c>
      <c r="B347" s="9" t="s">
        <v>32</v>
      </c>
      <c r="C347" s="9" t="s">
        <v>758</v>
      </c>
      <c r="D347" s="9" t="s">
        <v>766</v>
      </c>
      <c r="E347" s="9" t="str">
        <f t="shared" si="27"/>
        <v>134481,134482</v>
      </c>
      <c r="F347" s="9" t="str">
        <f t="shared" si="28"/>
        <v>134401,134402,134403,134404,134405</v>
      </c>
      <c r="G347" s="9" t="str">
        <f t="shared" si="25"/>
        <v>134401,134402,134403,134404,134405,134406,134407,134408,134409,134410</v>
      </c>
      <c r="H347" s="9">
        <v>17</v>
      </c>
      <c r="I347" s="9">
        <v>10</v>
      </c>
      <c r="J347" s="9" t="str">
        <f t="shared" ca="1" si="29"/>
        <v>94.4306,29.6741</v>
      </c>
      <c r="K347" s="9">
        <f t="shared" si="26"/>
        <v>344</v>
      </c>
      <c r="L347" s="9">
        <v>10</v>
      </c>
      <c r="M347" s="9">
        <v>5</v>
      </c>
      <c r="N347" s="9">
        <v>2</v>
      </c>
      <c r="O347" s="9" t="s">
        <v>760</v>
      </c>
      <c r="P347" s="9" t="s">
        <v>767</v>
      </c>
    </row>
    <row r="348" spans="1:16" x14ac:dyDescent="0.15">
      <c r="A348" s="9">
        <v>345</v>
      </c>
      <c r="B348" s="9" t="s">
        <v>32</v>
      </c>
      <c r="C348" s="9" t="s">
        <v>758</v>
      </c>
      <c r="D348" s="9" t="s">
        <v>768</v>
      </c>
      <c r="E348" s="9" t="str">
        <f t="shared" si="27"/>
        <v>134581,134582</v>
      </c>
      <c r="F348" s="9" t="str">
        <f t="shared" si="28"/>
        <v>134501,134502,134503,134504,134505</v>
      </c>
      <c r="G348" s="9" t="str">
        <f t="shared" si="25"/>
        <v>134501,134502,134503,134504,134505,134506,134507,134508,134509,134510</v>
      </c>
      <c r="H348" s="9">
        <v>17</v>
      </c>
      <c r="I348" s="9">
        <v>10</v>
      </c>
      <c r="J348" s="9" t="str">
        <f t="shared" ca="1" si="29"/>
        <v>91.2378,29.1325</v>
      </c>
      <c r="K348" s="9">
        <f t="shared" si="26"/>
        <v>345</v>
      </c>
      <c r="L348" s="9">
        <v>10</v>
      </c>
      <c r="M348" s="9">
        <v>5</v>
      </c>
      <c r="N348" s="9">
        <v>3</v>
      </c>
      <c r="O348" s="9" t="s">
        <v>760</v>
      </c>
      <c r="P348" s="9" t="s">
        <v>769</v>
      </c>
    </row>
    <row r="349" spans="1:16" x14ac:dyDescent="0.15">
      <c r="A349" s="9">
        <v>346</v>
      </c>
      <c r="B349" s="9" t="s">
        <v>32</v>
      </c>
      <c r="C349" s="9" t="s">
        <v>758</v>
      </c>
      <c r="D349" s="9" t="s">
        <v>770</v>
      </c>
      <c r="E349" s="9" t="str">
        <f t="shared" si="27"/>
        <v>134681,134682</v>
      </c>
      <c r="F349" s="9" t="str">
        <f t="shared" si="28"/>
        <v>134601,134602,134603,134604,134605</v>
      </c>
      <c r="G349" s="9" t="str">
        <f t="shared" si="25"/>
        <v>134601,134602,134603,134604,134605,134606,134607,134608,134609,134610</v>
      </c>
      <c r="H349" s="9">
        <v>17</v>
      </c>
      <c r="I349" s="9">
        <v>10</v>
      </c>
      <c r="J349" s="9" t="str">
        <f t="shared" ca="1" si="29"/>
        <v>89.65918,31.4271</v>
      </c>
      <c r="K349" s="9">
        <f t="shared" si="26"/>
        <v>346</v>
      </c>
      <c r="L349" s="9">
        <v>10</v>
      </c>
      <c r="M349" s="9">
        <v>5</v>
      </c>
      <c r="N349" s="9">
        <v>4</v>
      </c>
      <c r="O349" s="9" t="s">
        <v>760</v>
      </c>
      <c r="P349" s="9" t="s">
        <v>771</v>
      </c>
    </row>
    <row r="350" spans="1:16" x14ac:dyDescent="0.15">
      <c r="A350" s="9">
        <v>347</v>
      </c>
      <c r="B350" s="9" t="s">
        <v>32</v>
      </c>
      <c r="C350" s="9" t="s">
        <v>758</v>
      </c>
      <c r="D350" s="9" t="s">
        <v>772</v>
      </c>
      <c r="E350" s="9" t="str">
        <f t="shared" si="27"/>
        <v>134781,134782</v>
      </c>
      <c r="F350" s="9" t="str">
        <f t="shared" si="28"/>
        <v>134701,134702,134703,134704,134705</v>
      </c>
      <c r="G350" s="9" t="str">
        <f t="shared" si="25"/>
        <v>134701,134702,134703,134704,134705,134706,134707,134708,134709,134710</v>
      </c>
      <c r="H350" s="9">
        <v>17</v>
      </c>
      <c r="I350" s="9">
        <v>10</v>
      </c>
      <c r="J350" s="9" t="str">
        <f t="shared" ca="1" si="29"/>
        <v>80.9063,31.4199</v>
      </c>
      <c r="K350" s="9">
        <f t="shared" si="26"/>
        <v>347</v>
      </c>
      <c r="L350" s="9">
        <v>10</v>
      </c>
      <c r="M350" s="9">
        <v>5</v>
      </c>
      <c r="N350" s="9">
        <v>5</v>
      </c>
      <c r="O350" s="9" t="s">
        <v>760</v>
      </c>
      <c r="P350" s="9" t="s">
        <v>773</v>
      </c>
    </row>
    <row r="351" spans="1:16" x14ac:dyDescent="0.15">
      <c r="A351" s="9">
        <v>348</v>
      </c>
      <c r="B351" s="9" t="s">
        <v>32</v>
      </c>
      <c r="C351" s="9" t="s">
        <v>774</v>
      </c>
      <c r="D351" s="9" t="s">
        <v>774</v>
      </c>
      <c r="E351" s="9" t="str">
        <f t="shared" si="27"/>
        <v>134881,134882</v>
      </c>
      <c r="F351" s="9" t="str">
        <f t="shared" si="28"/>
        <v>134801,134802,134803,134804,134805,134806</v>
      </c>
      <c r="G351" s="9" t="str">
        <f t="shared" si="25"/>
        <v>134801,134802,134803,134804,134805,134806,134807,134808,134809,134810</v>
      </c>
      <c r="H351" s="9">
        <v>17</v>
      </c>
      <c r="I351" s="9">
        <v>10</v>
      </c>
      <c r="J351" s="9" t="str">
        <f t="shared" ca="1" si="29"/>
        <v>114.1631036,22.2830512</v>
      </c>
      <c r="K351" s="9">
        <f t="shared" si="26"/>
        <v>348</v>
      </c>
      <c r="L351" s="9">
        <v>10</v>
      </c>
      <c r="M351" s="9">
        <v>6</v>
      </c>
      <c r="N351" s="9">
        <v>6</v>
      </c>
      <c r="O351" s="9" t="s">
        <v>775</v>
      </c>
      <c r="P351" s="9" t="s">
        <v>775</v>
      </c>
    </row>
    <row r="352" spans="1:16" x14ac:dyDescent="0.15">
      <c r="A352" s="9">
        <v>349</v>
      </c>
      <c r="B352" s="9" t="s">
        <v>32</v>
      </c>
      <c r="C352" s="9" t="s">
        <v>776</v>
      </c>
      <c r="D352" s="9" t="s">
        <v>776</v>
      </c>
      <c r="E352" s="9" t="str">
        <f t="shared" si="27"/>
        <v>134981,134982</v>
      </c>
      <c r="F352" s="9" t="str">
        <f t="shared" si="28"/>
        <v>134901,134902,134903,134904,134905,134906</v>
      </c>
      <c r="G352" s="9" t="str">
        <f t="shared" si="25"/>
        <v>134901,134902,134903,134904,134905,134906,134907,134908,134909,134910</v>
      </c>
      <c r="H352" s="9">
        <v>17</v>
      </c>
      <c r="I352" s="9">
        <v>10</v>
      </c>
      <c r="J352" s="9" t="str">
        <f t="shared" ca="1" si="29"/>
        <v>113.5588269,22.1839126</v>
      </c>
      <c r="K352" s="9">
        <f t="shared" si="26"/>
        <v>349</v>
      </c>
      <c r="L352" s="9">
        <v>10</v>
      </c>
      <c r="M352" s="9">
        <v>6</v>
      </c>
      <c r="N352" s="9">
        <v>1</v>
      </c>
      <c r="O352" s="9" t="s">
        <v>777</v>
      </c>
      <c r="P352" s="9" t="s">
        <v>777</v>
      </c>
    </row>
    <row r="353" spans="1:10" x14ac:dyDescent="0.15">
      <c r="A353" s="9">
        <v>10000</v>
      </c>
      <c r="B353" s="9" t="s">
        <v>32</v>
      </c>
      <c r="J353" s="9" t="s">
        <v>778</v>
      </c>
    </row>
  </sheetData>
  <autoFilter ref="P1:P353"/>
  <phoneticPr fontId="32"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493"/>
  <sheetViews>
    <sheetView workbookViewId="0">
      <pane xSplit="4" topLeftCell="E1" activePane="topRight" state="frozen"/>
      <selection pane="topRight" activeCell="E65" sqref="E65"/>
    </sheetView>
  </sheetViews>
  <sheetFormatPr baseColWidth="10" defaultColWidth="9" defaultRowHeight="17" x14ac:dyDescent="0.15"/>
  <cols>
    <col min="1" max="3" width="9" style="51" customWidth="1"/>
    <col min="4" max="4" width="21.83203125" style="51" customWidth="1"/>
    <col min="5" max="5" width="41.1640625" style="51" customWidth="1"/>
    <col min="6" max="6" width="22.1640625" style="51" customWidth="1"/>
    <col min="7" max="7" width="9.5" style="51" customWidth="1"/>
    <col min="8" max="8" width="30.83203125" style="51" customWidth="1"/>
    <col min="9" max="9" width="16.6640625" style="51" customWidth="1"/>
    <col min="10" max="13" width="9" style="51" customWidth="1"/>
    <col min="14" max="14" width="12.83203125" style="51" customWidth="1"/>
    <col min="15" max="15" width="9" style="51"/>
    <col min="16" max="22" width="9" style="51" customWidth="1"/>
    <col min="23" max="25" width="9" style="17" customWidth="1"/>
    <col min="26" max="16384" width="9" style="17"/>
  </cols>
  <sheetData>
    <row r="1" spans="1:22" ht="20" customHeight="1" x14ac:dyDescent="0.15">
      <c r="A1" s="51" t="s">
        <v>0</v>
      </c>
      <c r="B1" s="51" t="s">
        <v>2</v>
      </c>
      <c r="C1" s="51" t="s">
        <v>3</v>
      </c>
      <c r="D1" s="51" t="s">
        <v>6</v>
      </c>
      <c r="E1" s="51" t="s">
        <v>779</v>
      </c>
      <c r="F1" s="51" t="s">
        <v>9</v>
      </c>
      <c r="G1" s="51" t="s">
        <v>780</v>
      </c>
      <c r="H1" s="51" t="s">
        <v>781</v>
      </c>
      <c r="I1" s="51" t="s">
        <v>782</v>
      </c>
      <c r="J1" s="51" t="s">
        <v>783</v>
      </c>
      <c r="K1" s="51" t="s">
        <v>784</v>
      </c>
      <c r="L1" s="51" t="s">
        <v>785</v>
      </c>
      <c r="M1" s="51" t="s">
        <v>786</v>
      </c>
      <c r="N1" s="51" t="s">
        <v>787</v>
      </c>
      <c r="O1" s="51" t="s">
        <v>788</v>
      </c>
    </row>
    <row r="2" spans="1:22" ht="20" customHeight="1" x14ac:dyDescent="0.15">
      <c r="A2" s="51" t="s">
        <v>0</v>
      </c>
      <c r="D2" s="51" t="s">
        <v>21</v>
      </c>
      <c r="E2" s="51" t="s">
        <v>789</v>
      </c>
      <c r="F2" s="51" t="s">
        <v>24</v>
      </c>
      <c r="H2" s="17" t="s">
        <v>25</v>
      </c>
      <c r="I2" s="17" t="s">
        <v>790</v>
      </c>
    </row>
    <row r="3" spans="1:22" ht="20" customHeight="1" x14ac:dyDescent="0.15">
      <c r="A3" s="51" t="s">
        <v>31</v>
      </c>
      <c r="D3" s="51" t="s">
        <v>27</v>
      </c>
      <c r="E3" s="51" t="s">
        <v>27</v>
      </c>
      <c r="F3" s="51" t="s">
        <v>791</v>
      </c>
      <c r="H3" s="51" t="s">
        <v>27</v>
      </c>
      <c r="I3" s="51" t="s">
        <v>791</v>
      </c>
    </row>
    <row r="4" spans="1:22" ht="20" customHeight="1" x14ac:dyDescent="0.15">
      <c r="A4" s="51">
        <f t="shared" ref="A4:A67" si="0">100000+J4*100+K4</f>
        <v>100101</v>
      </c>
      <c r="B4" s="52" t="str">
        <f>VLOOKUP(J4,city!$A$4:$D$352,3,0)</f>
        <v>北京</v>
      </c>
      <c r="C4" s="52" t="str">
        <f>VLOOKUP(J4,city!$A$4:$D$352,4,0)</f>
        <v>北京</v>
      </c>
      <c r="D4" s="51" t="s">
        <v>792</v>
      </c>
      <c r="E4" s="51" t="s">
        <v>793</v>
      </c>
      <c r="F4" s="53" t="s">
        <v>794</v>
      </c>
      <c r="G4" s="54" t="s">
        <v>795</v>
      </c>
      <c r="H4" s="55" t="str">
        <f>"jingdian/"&amp;VLOOKUP(B4,city!$C$4:$P$352,13,FALSE)&amp;"/"&amp;VLOOKUP(C4,city!$D$4:$P$352,13,FALSE)&amp;"/jd/"&amp;K4&amp;".jpg"</f>
        <v>jingdian/beijing/beijing/jd/1.jpg</v>
      </c>
      <c r="I4" s="55" t="str">
        <f t="shared" ref="I4:I67" si="1">S4&amp;","&amp;T4</f>
        <v>15a,15b</v>
      </c>
      <c r="J4" s="51">
        <v>1</v>
      </c>
      <c r="K4" s="51">
        <v>1</v>
      </c>
      <c r="L4" s="51">
        <v>1</v>
      </c>
      <c r="M4" s="51" t="s">
        <v>33</v>
      </c>
      <c r="N4" s="17">
        <v>116.403414</v>
      </c>
      <c r="O4" s="17">
        <v>39.924090999999997</v>
      </c>
      <c r="P4" s="51" t="str">
        <f t="shared" ref="P4:P12" si="2">IF(K4=10,,"")</f>
        <v/>
      </c>
      <c r="Q4" s="51">
        <v>15</v>
      </c>
      <c r="R4" s="51">
        <f t="shared" ref="R4:R67" si="3">LOOKUP(1,0/FIND($U$6:$U$91,D4),$V$6:$V$91)</f>
        <v>15</v>
      </c>
      <c r="S4" s="51" t="str">
        <f t="shared" ref="S4:S67" si="4">CONCATENATE(Q4,"a")</f>
        <v>15a</v>
      </c>
      <c r="T4" s="51" t="str">
        <f t="shared" ref="T4:T67" si="5">CONCATENATE(Q4,"b")</f>
        <v>15b</v>
      </c>
    </row>
    <row r="5" spans="1:22" ht="20" customHeight="1" x14ac:dyDescent="0.15">
      <c r="A5" s="51">
        <f t="shared" si="0"/>
        <v>100102</v>
      </c>
      <c r="B5" s="52" t="str">
        <f>VLOOKUP(J5,city!$A$4:$D$352,3,0)</f>
        <v>北京</v>
      </c>
      <c r="C5" s="52" t="str">
        <f>VLOOKUP(J5,city!$A$4:$D$352,4,0)</f>
        <v>北京</v>
      </c>
      <c r="D5" s="51" t="s">
        <v>796</v>
      </c>
      <c r="E5" s="51" t="s">
        <v>797</v>
      </c>
      <c r="F5" s="53" t="s">
        <v>798</v>
      </c>
      <c r="G5" s="54" t="s">
        <v>795</v>
      </c>
      <c r="H5" s="55" t="str">
        <f>"jingdian/"&amp;VLOOKUP(B5,city!$C$4:$P$352,13,FALSE)&amp;"/"&amp;VLOOKUP(C5,city!$D$4:$P$352,13,FALSE)&amp;"/jd/"&amp;K5&amp;".jpg"</f>
        <v>jingdian/beijing/beijing/jd/2.jpg</v>
      </c>
      <c r="I5" s="55" t="str">
        <f t="shared" si="1"/>
        <v>2a,2b</v>
      </c>
      <c r="J5" s="51">
        <f t="shared" ref="J5:J68" si="6">IF(K5&gt;K4,J4,J4+1)</f>
        <v>1</v>
      </c>
      <c r="K5" s="51">
        <f>IF(VLOOKUP(J4,city!$K$4:$L$352,2,0)&gt;K4,K4+1,1)</f>
        <v>2</v>
      </c>
      <c r="L5" s="51">
        <v>1</v>
      </c>
      <c r="M5" s="51" t="s">
        <v>33</v>
      </c>
      <c r="N5" s="17">
        <v>116.27485299999999</v>
      </c>
      <c r="O5" s="17">
        <v>39.998547000000002</v>
      </c>
      <c r="P5" s="51" t="str">
        <f t="shared" si="2"/>
        <v/>
      </c>
      <c r="Q5" s="51">
        <v>2</v>
      </c>
      <c r="R5" s="51">
        <f t="shared" si="3"/>
        <v>1</v>
      </c>
      <c r="S5" s="51" t="str">
        <f t="shared" si="4"/>
        <v>2a</v>
      </c>
      <c r="T5" s="51" t="str">
        <f t="shared" si="5"/>
        <v>2b</v>
      </c>
    </row>
    <row r="6" spans="1:22" ht="20" customHeight="1" x14ac:dyDescent="0.15">
      <c r="A6" s="51">
        <f t="shared" si="0"/>
        <v>100103</v>
      </c>
      <c r="B6" s="52" t="str">
        <f>VLOOKUP(J6,city!$A$4:$D$352,3,0)</f>
        <v>北京</v>
      </c>
      <c r="C6" s="52" t="str">
        <f>VLOOKUP(J6,city!$A$4:$D$352,4,0)</f>
        <v>北京</v>
      </c>
      <c r="D6" s="51" t="s">
        <v>799</v>
      </c>
      <c r="E6" s="51" t="s">
        <v>800</v>
      </c>
      <c r="F6" s="53" t="s">
        <v>801</v>
      </c>
      <c r="G6" s="54" t="s">
        <v>795</v>
      </c>
      <c r="H6" s="55" t="str">
        <f>"jingdian/"&amp;VLOOKUP(B6,city!$C$4:$P$352,13,FALSE)&amp;"/"&amp;VLOOKUP(C6,city!$D$4:$P$352,13,FALSE)&amp;"/jd/"&amp;K6&amp;".jpg"</f>
        <v>jingdian/beijing/beijing/jd/3.jpg</v>
      </c>
      <c r="I6" s="55" t="str">
        <f t="shared" si="1"/>
        <v>20a,20b</v>
      </c>
      <c r="J6" s="51">
        <f t="shared" si="6"/>
        <v>1</v>
      </c>
      <c r="K6" s="51">
        <f>IF(VLOOKUP(J5,city!$K$4:$L$352,2,0)&gt;K5,K5+1,1)</f>
        <v>3</v>
      </c>
      <c r="L6" s="51">
        <v>1</v>
      </c>
      <c r="M6" s="51" t="s">
        <v>33</v>
      </c>
      <c r="N6" s="17">
        <v>116.40408100000001</v>
      </c>
      <c r="O6" s="17">
        <v>39.910097999999998</v>
      </c>
      <c r="P6" s="51" t="str">
        <f t="shared" si="2"/>
        <v/>
      </c>
      <c r="Q6" s="51">
        <v>20</v>
      </c>
      <c r="R6" s="51">
        <f t="shared" si="3"/>
        <v>20</v>
      </c>
      <c r="S6" s="51" t="str">
        <f t="shared" si="4"/>
        <v>20a</v>
      </c>
      <c r="T6" s="51" t="str">
        <f t="shared" si="5"/>
        <v>20b</v>
      </c>
      <c r="U6" s="59" t="s">
        <v>802</v>
      </c>
      <c r="V6" s="59">
        <v>1</v>
      </c>
    </row>
    <row r="7" spans="1:22" ht="20" customHeight="1" x14ac:dyDescent="0.15">
      <c r="A7" s="51">
        <f t="shared" si="0"/>
        <v>100104</v>
      </c>
      <c r="B7" s="52" t="str">
        <f>VLOOKUP(J7,city!$A$4:$D$352,3,0)</f>
        <v>北京</v>
      </c>
      <c r="C7" s="52" t="str">
        <f>VLOOKUP(J7,city!$A$4:$D$352,4,0)</f>
        <v>北京</v>
      </c>
      <c r="D7" s="51" t="s">
        <v>803</v>
      </c>
      <c r="E7" s="51" t="s">
        <v>804</v>
      </c>
      <c r="F7" s="53" t="s">
        <v>805</v>
      </c>
      <c r="G7" s="54" t="s">
        <v>795</v>
      </c>
      <c r="H7" s="55" t="str">
        <f>"jingdian/"&amp;VLOOKUP(B7,city!$C$4:$P$352,13,FALSE)&amp;"/"&amp;VLOOKUP(C7,city!$D$4:$P$352,13,FALSE)&amp;"/jd/"&amp;K7&amp;".jpg"</f>
        <v>jingdian/beijing/beijing/jd/4.jpg</v>
      </c>
      <c r="I7" s="55" t="str">
        <f t="shared" si="1"/>
        <v>23a,23b</v>
      </c>
      <c r="J7" s="51">
        <f t="shared" si="6"/>
        <v>1</v>
      </c>
      <c r="K7" s="51">
        <f>IF(VLOOKUP(J6,city!$K$4:$L$352,2,0)&gt;K6,K6+1,1)</f>
        <v>4</v>
      </c>
      <c r="L7" s="51">
        <v>1</v>
      </c>
      <c r="M7" s="51" t="s">
        <v>33</v>
      </c>
      <c r="N7" s="17">
        <v>116.417115</v>
      </c>
      <c r="O7" s="17">
        <v>39.886375999999998</v>
      </c>
      <c r="P7" s="51" t="str">
        <f t="shared" si="2"/>
        <v/>
      </c>
      <c r="Q7" s="51">
        <v>23</v>
      </c>
      <c r="R7" s="51">
        <f t="shared" si="3"/>
        <v>23</v>
      </c>
      <c r="S7" s="51" t="str">
        <f t="shared" si="4"/>
        <v>23a</v>
      </c>
      <c r="T7" s="51" t="str">
        <f t="shared" si="5"/>
        <v>23b</v>
      </c>
      <c r="U7" s="51" t="s">
        <v>806</v>
      </c>
      <c r="V7" s="51">
        <v>15</v>
      </c>
    </row>
    <row r="8" spans="1:22" ht="20" customHeight="1" x14ac:dyDescent="0.15">
      <c r="A8" s="51">
        <f t="shared" si="0"/>
        <v>100105</v>
      </c>
      <c r="B8" s="52" t="str">
        <f>VLOOKUP(J8,city!$A$4:$D$352,3,0)</f>
        <v>北京</v>
      </c>
      <c r="C8" s="52" t="str">
        <f>VLOOKUP(J8,city!$A$4:$D$352,4,0)</f>
        <v>北京</v>
      </c>
      <c r="D8" s="51" t="s">
        <v>807</v>
      </c>
      <c r="E8" s="51" t="s">
        <v>808</v>
      </c>
      <c r="F8" s="53" t="s">
        <v>809</v>
      </c>
      <c r="G8" s="54" t="s">
        <v>795</v>
      </c>
      <c r="H8" s="55" t="str">
        <f>"jingdian/"&amp;VLOOKUP(B8,city!$C$4:$P$352,13,FALSE)&amp;"/"&amp;VLOOKUP(C8,city!$D$4:$P$352,13,FALSE)&amp;"/jd/"&amp;K8&amp;".jpg"</f>
        <v>jingdian/beijing/beijing/jd/5.jpg</v>
      </c>
      <c r="I8" s="55" t="str">
        <f t="shared" si="1"/>
        <v>2a,2b</v>
      </c>
      <c r="J8" s="51">
        <f t="shared" si="6"/>
        <v>1</v>
      </c>
      <c r="K8" s="51">
        <f>IF(VLOOKUP(J7,city!$K$4:$L$352,2,0)&gt;K7,K7+1,1)</f>
        <v>5</v>
      </c>
      <c r="L8" s="51">
        <v>1</v>
      </c>
      <c r="M8" s="51" t="s">
        <v>33</v>
      </c>
      <c r="N8" s="17">
        <v>116.314154</v>
      </c>
      <c r="O8" s="17">
        <v>40.016509999999997</v>
      </c>
      <c r="P8" s="51" t="str">
        <f t="shared" si="2"/>
        <v/>
      </c>
      <c r="Q8" s="51">
        <v>2</v>
      </c>
      <c r="R8" s="51">
        <f t="shared" si="3"/>
        <v>1</v>
      </c>
      <c r="S8" s="51" t="str">
        <f t="shared" si="4"/>
        <v>2a</v>
      </c>
      <c r="T8" s="51" t="str">
        <f t="shared" si="5"/>
        <v>2b</v>
      </c>
      <c r="U8" s="51" t="s">
        <v>810</v>
      </c>
      <c r="V8" s="51">
        <v>13</v>
      </c>
    </row>
    <row r="9" spans="1:22" ht="20" customHeight="1" x14ac:dyDescent="0.15">
      <c r="A9" s="51">
        <f t="shared" si="0"/>
        <v>100106</v>
      </c>
      <c r="B9" s="52" t="str">
        <f>VLOOKUP(J9,city!$A$4:$D$352,3,0)</f>
        <v>北京</v>
      </c>
      <c r="C9" s="52" t="str">
        <f>VLOOKUP(J9,city!$A$4:$D$352,4,0)</f>
        <v>北京</v>
      </c>
      <c r="D9" s="51" t="s">
        <v>811</v>
      </c>
      <c r="E9" s="51" t="s">
        <v>812</v>
      </c>
      <c r="F9" s="53" t="s">
        <v>813</v>
      </c>
      <c r="G9" s="54" t="s">
        <v>795</v>
      </c>
      <c r="H9" s="55" t="str">
        <f>"jingdian/"&amp;VLOOKUP(B9,city!$C$4:$P$352,13,FALSE)&amp;"/"&amp;VLOOKUP(C9,city!$D$4:$P$352,13,FALSE)&amp;"/jd/"&amp;K9&amp;".jpg"</f>
        <v>jingdian/beijing/beijing/jd/6.jpg</v>
      </c>
      <c r="I9" s="55" t="str">
        <f t="shared" si="1"/>
        <v>1a,1b</v>
      </c>
      <c r="J9" s="51">
        <f t="shared" si="6"/>
        <v>1</v>
      </c>
      <c r="K9" s="51">
        <f>IF(VLOOKUP(J8,city!$K$4:$L$352,2,0)&gt;K8,K8+1,1)</f>
        <v>6</v>
      </c>
      <c r="L9" s="51">
        <v>1</v>
      </c>
      <c r="M9" s="51" t="s">
        <v>33</v>
      </c>
      <c r="N9" s="17">
        <v>116.39548600000001</v>
      </c>
      <c r="O9" s="17">
        <v>39.932912999999999</v>
      </c>
      <c r="P9" s="51" t="str">
        <f t="shared" si="2"/>
        <v/>
      </c>
      <c r="Q9" s="51">
        <v>1</v>
      </c>
      <c r="R9" s="51">
        <f t="shared" si="3"/>
        <v>6</v>
      </c>
      <c r="S9" s="51" t="str">
        <f t="shared" si="4"/>
        <v>1a</v>
      </c>
      <c r="T9" s="51" t="str">
        <f t="shared" si="5"/>
        <v>1b</v>
      </c>
      <c r="U9" s="51" t="s">
        <v>814</v>
      </c>
      <c r="V9" s="51">
        <v>13</v>
      </c>
    </row>
    <row r="10" spans="1:22" ht="20" customHeight="1" x14ac:dyDescent="0.15">
      <c r="A10" s="51">
        <f t="shared" si="0"/>
        <v>100107</v>
      </c>
      <c r="B10" s="52" t="str">
        <f>VLOOKUP(J10,city!$A$4:$D$352,3,0)</f>
        <v>北京</v>
      </c>
      <c r="C10" s="52" t="str">
        <f>VLOOKUP(J10,city!$A$4:$D$352,4,0)</f>
        <v>北京</v>
      </c>
      <c r="D10" s="51" t="s">
        <v>815</v>
      </c>
      <c r="E10" s="51" t="s">
        <v>816</v>
      </c>
      <c r="F10" s="53" t="s">
        <v>817</v>
      </c>
      <c r="G10" s="54" t="s">
        <v>795</v>
      </c>
      <c r="H10" s="55" t="str">
        <f>"jingdian/"&amp;VLOOKUP(B10,city!$C$4:$P$352,13,FALSE)&amp;"/"&amp;VLOOKUP(C10,city!$D$4:$P$352,13,FALSE)&amp;"/jd/"&amp;K10&amp;".jpg"</f>
        <v>jingdian/beijing/beijing/jd/7.jpg</v>
      </c>
      <c r="I10" s="55" t="str">
        <f t="shared" si="1"/>
        <v>22a,22b</v>
      </c>
      <c r="J10" s="51">
        <f t="shared" si="6"/>
        <v>1</v>
      </c>
      <c r="K10" s="51">
        <f>IF(VLOOKUP(J9,city!$K$4:$L$352,2,0)&gt;K9,K9+1,1)</f>
        <v>7</v>
      </c>
      <c r="L10" s="51">
        <v>1</v>
      </c>
      <c r="M10" s="51" t="s">
        <v>33</v>
      </c>
      <c r="N10" s="17">
        <v>116.01603299999999</v>
      </c>
      <c r="O10" s="17">
        <v>40.364232999999999</v>
      </c>
      <c r="P10" s="51" t="str">
        <f t="shared" si="2"/>
        <v/>
      </c>
      <c r="Q10" s="51">
        <v>22</v>
      </c>
      <c r="R10" s="51">
        <f t="shared" si="3"/>
        <v>22</v>
      </c>
      <c r="S10" s="51" t="str">
        <f t="shared" si="4"/>
        <v>22a</v>
      </c>
      <c r="T10" s="51" t="str">
        <f t="shared" si="5"/>
        <v>22b</v>
      </c>
      <c r="U10" s="51" t="s">
        <v>818</v>
      </c>
      <c r="V10" s="51">
        <v>1</v>
      </c>
    </row>
    <row r="11" spans="1:22" ht="20" customHeight="1" x14ac:dyDescent="0.15">
      <c r="A11" s="51">
        <f t="shared" si="0"/>
        <v>100108</v>
      </c>
      <c r="B11" s="52" t="str">
        <f>VLOOKUP(J11,city!$A$4:$D$352,3,0)</f>
        <v>北京</v>
      </c>
      <c r="C11" s="52" t="str">
        <f>VLOOKUP(J11,city!$A$4:$D$352,4,0)</f>
        <v>北京</v>
      </c>
      <c r="D11" s="51" t="s">
        <v>819</v>
      </c>
      <c r="E11" s="51" t="s">
        <v>820</v>
      </c>
      <c r="F11" s="53" t="s">
        <v>821</v>
      </c>
      <c r="G11" s="54" t="s">
        <v>795</v>
      </c>
      <c r="H11" s="55" t="str">
        <f>"jingdian/"&amp;VLOOKUP(B11,city!$C$4:$P$352,13,FALSE)&amp;"/"&amp;VLOOKUP(C11,city!$D$4:$P$352,13,FALSE)&amp;"/jd/"&amp;K11&amp;".jpg"</f>
        <v>jingdian/beijing/beijing/jd/8.jpg</v>
      </c>
      <c r="I11" s="55" t="str">
        <f t="shared" si="1"/>
        <v>16a,16b</v>
      </c>
      <c r="J11" s="51">
        <f t="shared" si="6"/>
        <v>1</v>
      </c>
      <c r="K11" s="51">
        <f>IF(VLOOKUP(J10,city!$K$4:$L$352,2,0)&gt;K10,K10+1,1)</f>
        <v>8</v>
      </c>
      <c r="L11" s="51">
        <v>1</v>
      </c>
      <c r="M11" s="51" t="s">
        <v>33</v>
      </c>
      <c r="N11" s="17">
        <v>116.40951200000001</v>
      </c>
      <c r="O11" s="17">
        <v>39.939860000000003</v>
      </c>
      <c r="P11" s="51" t="str">
        <f t="shared" si="2"/>
        <v/>
      </c>
      <c r="Q11" s="51">
        <v>16</v>
      </c>
      <c r="R11" s="51">
        <f t="shared" si="3"/>
        <v>16</v>
      </c>
      <c r="S11" s="51" t="str">
        <f t="shared" si="4"/>
        <v>16a</v>
      </c>
      <c r="T11" s="51" t="str">
        <f t="shared" si="5"/>
        <v>16b</v>
      </c>
      <c r="U11" s="51" t="s">
        <v>822</v>
      </c>
      <c r="V11" s="51">
        <v>31</v>
      </c>
    </row>
    <row r="12" spans="1:22" ht="20" customHeight="1" x14ac:dyDescent="0.15">
      <c r="A12" s="51">
        <f t="shared" si="0"/>
        <v>100109</v>
      </c>
      <c r="B12" s="52" t="str">
        <f>VLOOKUP(J12,city!$A$4:$D$352,3,0)</f>
        <v>北京</v>
      </c>
      <c r="C12" s="52" t="str">
        <f>VLOOKUP(J12,city!$A$4:$D$352,4,0)</f>
        <v>北京</v>
      </c>
      <c r="D12" s="51" t="s">
        <v>823</v>
      </c>
      <c r="E12" s="51" t="s">
        <v>824</v>
      </c>
      <c r="F12" s="53" t="s">
        <v>825</v>
      </c>
      <c r="G12" s="54" t="s">
        <v>795</v>
      </c>
      <c r="H12" s="55" t="str">
        <f>"jingdian/"&amp;VLOOKUP(B12,city!$C$4:$P$352,13,FALSE)&amp;"/"&amp;VLOOKUP(C12,city!$D$4:$P$352,13,FALSE)&amp;"/jd/"&amp;K12&amp;".jpg"</f>
        <v>jingdian/beijing/beijing/jd/9.jpg</v>
      </c>
      <c r="I12" s="55" t="str">
        <f t="shared" si="1"/>
        <v>12a,12b</v>
      </c>
      <c r="J12" s="51">
        <f t="shared" si="6"/>
        <v>1</v>
      </c>
      <c r="K12" s="51">
        <f>IF(VLOOKUP(J11,city!$K$4:$L$352,2,0)&gt;K11,K11+1,1)</f>
        <v>9</v>
      </c>
      <c r="L12" s="51">
        <v>1</v>
      </c>
      <c r="M12" s="51" t="s">
        <v>33</v>
      </c>
      <c r="N12" s="17">
        <v>116.391656</v>
      </c>
      <c r="O12" s="17">
        <v>39.948202999999999</v>
      </c>
      <c r="P12" s="51" t="str">
        <f t="shared" si="2"/>
        <v/>
      </c>
      <c r="Q12" s="51">
        <v>12</v>
      </c>
      <c r="R12" s="51">
        <f t="shared" si="3"/>
        <v>6</v>
      </c>
      <c r="S12" s="51" t="str">
        <f t="shared" si="4"/>
        <v>12a</v>
      </c>
      <c r="T12" s="51" t="str">
        <f t="shared" si="5"/>
        <v>12b</v>
      </c>
      <c r="U12" s="51" t="s">
        <v>826</v>
      </c>
      <c r="V12" s="51">
        <v>31</v>
      </c>
    </row>
    <row r="13" spans="1:22" ht="20" customHeight="1" x14ac:dyDescent="0.15">
      <c r="A13" s="51">
        <f t="shared" si="0"/>
        <v>100110</v>
      </c>
      <c r="B13" s="52" t="str">
        <f>VLOOKUP(J13,city!$A$4:$D$352,3,0)</f>
        <v>北京</v>
      </c>
      <c r="C13" s="52" t="str">
        <f>VLOOKUP(J13,city!$A$4:$D$352,4,0)</f>
        <v>北京</v>
      </c>
      <c r="D13" s="51" t="s">
        <v>827</v>
      </c>
      <c r="E13" s="51" t="s">
        <v>828</v>
      </c>
      <c r="F13" s="53" t="s">
        <v>829</v>
      </c>
      <c r="G13" s="54" t="s">
        <v>795</v>
      </c>
      <c r="H13" s="55" t="str">
        <f>"jingdian/"&amp;VLOOKUP(B13,city!$C$4:$P$352,13,FALSE)&amp;"/"&amp;VLOOKUP(C13,city!$D$4:$P$352,13,FALSE)&amp;"/jd/"&amp;K13&amp;".jpg"</f>
        <v>jingdian/beijing/beijing/jd/10.jpg</v>
      </c>
      <c r="I13" s="55" t="str">
        <f t="shared" si="1"/>
        <v>24a,24b</v>
      </c>
      <c r="J13" s="51">
        <f t="shared" si="6"/>
        <v>1</v>
      </c>
      <c r="K13" s="51">
        <f>IF(VLOOKUP(J12,city!$K$4:$L$352,2,0)&gt;K12,K12+1,1)</f>
        <v>10</v>
      </c>
      <c r="L13" s="51">
        <v>1</v>
      </c>
      <c r="M13" s="51" t="s">
        <v>33</v>
      </c>
      <c r="N13" s="17">
        <v>116.402359</v>
      </c>
      <c r="O13" s="17">
        <v>39.999763000000002</v>
      </c>
      <c r="P13" s="51" t="str">
        <f t="shared" ref="P13:P76" si="7">IF(K13=10,SUM(N4:N13)/10&amp;","&amp;SUM(O4:O13)/10,"")</f>
        <v>116.3428663,39.9920594</v>
      </c>
      <c r="Q13" s="51">
        <v>24</v>
      </c>
      <c r="R13" s="51">
        <f t="shared" si="3"/>
        <v>24</v>
      </c>
      <c r="S13" s="51" t="str">
        <f t="shared" si="4"/>
        <v>24a</v>
      </c>
      <c r="T13" s="51" t="str">
        <f t="shared" si="5"/>
        <v>24b</v>
      </c>
      <c r="U13" s="51" t="s">
        <v>830</v>
      </c>
      <c r="V13" s="51">
        <v>6</v>
      </c>
    </row>
    <row r="14" spans="1:22" ht="20" customHeight="1" x14ac:dyDescent="0.15">
      <c r="A14" s="51">
        <f t="shared" si="0"/>
        <v>100201</v>
      </c>
      <c r="B14" s="52" t="str">
        <f>VLOOKUP(J14,city!$A$4:$D$352,3,0)</f>
        <v>天津</v>
      </c>
      <c r="C14" s="52" t="str">
        <f>VLOOKUP(J14,city!$A$4:$D$352,4,0)</f>
        <v>天津</v>
      </c>
      <c r="D14" s="51" t="s">
        <v>831</v>
      </c>
      <c r="E14" s="51" t="s">
        <v>832</v>
      </c>
      <c r="F14" s="56" t="s">
        <v>833</v>
      </c>
      <c r="G14" s="54" t="s">
        <v>795</v>
      </c>
      <c r="H14" s="55" t="str">
        <f>"jingdian/"&amp;VLOOKUP(B14,city!$C$4:$P$352,13,FALSE)&amp;"/"&amp;VLOOKUP(C14,city!$D$4:$P$352,13,FALSE)&amp;"/jd/"&amp;K14&amp;".jpg"</f>
        <v>jingdian/tianjin/tianjin/jd/1.jpg</v>
      </c>
      <c r="I14" s="55" t="str">
        <f t="shared" si="1"/>
        <v>30a,30b</v>
      </c>
      <c r="J14" s="51">
        <f t="shared" si="6"/>
        <v>2</v>
      </c>
      <c r="K14" s="51">
        <f>IF(VLOOKUP(J13,city!$K$4:$L$352,2,0)&gt;K13,K13+1,1)</f>
        <v>1</v>
      </c>
      <c r="L14" s="51">
        <v>1</v>
      </c>
      <c r="M14" s="51" t="s">
        <v>35</v>
      </c>
      <c r="N14" s="17">
        <v>117.19342399999999</v>
      </c>
      <c r="O14" s="17">
        <v>39.160105000000001</v>
      </c>
      <c r="P14" s="51" t="str">
        <f t="shared" si="7"/>
        <v/>
      </c>
      <c r="Q14" s="51">
        <v>30</v>
      </c>
      <c r="R14" s="51" t="e">
        <f t="shared" si="3"/>
        <v>#N/A</v>
      </c>
      <c r="S14" s="51" t="str">
        <f t="shared" si="4"/>
        <v>30a</v>
      </c>
      <c r="T14" s="51" t="str">
        <f t="shared" si="5"/>
        <v>30b</v>
      </c>
      <c r="U14" s="51" t="s">
        <v>834</v>
      </c>
      <c r="V14" s="51">
        <v>10</v>
      </c>
    </row>
    <row r="15" spans="1:22" ht="20" customHeight="1" x14ac:dyDescent="0.15">
      <c r="A15" s="51">
        <f t="shared" si="0"/>
        <v>100202</v>
      </c>
      <c r="B15" s="52" t="str">
        <f>VLOOKUP(J15,city!$A$4:$D$352,3,0)</f>
        <v>天津</v>
      </c>
      <c r="C15" s="52" t="str">
        <f>VLOOKUP(J15,city!$A$4:$D$352,4,0)</f>
        <v>天津</v>
      </c>
      <c r="D15" s="51" t="s">
        <v>835</v>
      </c>
      <c r="E15" s="51" t="s">
        <v>836</v>
      </c>
      <c r="F15" s="53" t="s">
        <v>837</v>
      </c>
      <c r="G15" s="54" t="s">
        <v>795</v>
      </c>
      <c r="H15" s="55" t="str">
        <f>"jingdian/"&amp;VLOOKUP(B15,city!$C$4:$P$352,13,FALSE)&amp;"/"&amp;VLOOKUP(C15,city!$D$4:$P$352,13,FALSE)&amp;"/jd/"&amp;K15&amp;".jpg"</f>
        <v>jingdian/tianjin/tianjin/jd/2.jpg</v>
      </c>
      <c r="I15" s="55" t="str">
        <f t="shared" si="1"/>
        <v>16a,16b</v>
      </c>
      <c r="J15" s="51">
        <f t="shared" si="6"/>
        <v>2</v>
      </c>
      <c r="K15" s="51">
        <f>IF(VLOOKUP(J14,city!$K$4:$L$352,2,0)&gt;K14,K14+1,1)</f>
        <v>2</v>
      </c>
      <c r="L15" s="51">
        <v>1</v>
      </c>
      <c r="M15" s="51" t="s">
        <v>35</v>
      </c>
      <c r="N15" s="17">
        <v>117.210047</v>
      </c>
      <c r="O15" s="17">
        <v>39.117420000000003</v>
      </c>
      <c r="P15" s="51" t="str">
        <f t="shared" si="7"/>
        <v/>
      </c>
      <c r="Q15" s="51">
        <v>16</v>
      </c>
      <c r="R15" s="51">
        <f t="shared" si="3"/>
        <v>16</v>
      </c>
      <c r="S15" s="51" t="str">
        <f t="shared" si="4"/>
        <v>16a</v>
      </c>
      <c r="T15" s="51" t="str">
        <f t="shared" si="5"/>
        <v>16b</v>
      </c>
      <c r="U15" s="59" t="s">
        <v>838</v>
      </c>
      <c r="V15" s="59">
        <v>8</v>
      </c>
    </row>
    <row r="16" spans="1:22" ht="20" customHeight="1" x14ac:dyDescent="0.15">
      <c r="A16" s="51">
        <f t="shared" si="0"/>
        <v>100203</v>
      </c>
      <c r="B16" s="52" t="str">
        <f>VLOOKUP(J16,city!$A$4:$D$352,3,0)</f>
        <v>天津</v>
      </c>
      <c r="C16" s="52" t="str">
        <f>VLOOKUP(J16,city!$A$4:$D$352,4,0)</f>
        <v>天津</v>
      </c>
      <c r="D16" s="51" t="s">
        <v>839</v>
      </c>
      <c r="E16" s="51" t="s">
        <v>840</v>
      </c>
      <c r="F16" s="53" t="s">
        <v>841</v>
      </c>
      <c r="G16" s="54" t="s">
        <v>795</v>
      </c>
      <c r="H16" s="55" t="str">
        <f>"jingdian/"&amp;VLOOKUP(B16,city!$C$4:$P$352,13,FALSE)&amp;"/"&amp;VLOOKUP(C16,city!$D$4:$P$352,13,FALSE)&amp;"/jd/"&amp;K16&amp;".jpg"</f>
        <v>jingdian/tianjin/tianjin/jd/3.jpg</v>
      </c>
      <c r="I16" s="55" t="str">
        <f t="shared" si="1"/>
        <v>16a,16b</v>
      </c>
      <c r="J16" s="51">
        <f t="shared" si="6"/>
        <v>2</v>
      </c>
      <c r="K16" s="51">
        <f>IF(VLOOKUP(J15,city!$K$4:$L$352,2,0)&gt;K15,K15+1,1)</f>
        <v>3</v>
      </c>
      <c r="L16" s="51">
        <v>1</v>
      </c>
      <c r="M16" s="51" t="s">
        <v>35</v>
      </c>
      <c r="N16" s="17">
        <v>117.206456</v>
      </c>
      <c r="O16" s="17">
        <v>39.141365</v>
      </c>
      <c r="P16" s="51" t="str">
        <f t="shared" si="7"/>
        <v/>
      </c>
      <c r="Q16" s="51">
        <v>16</v>
      </c>
      <c r="R16" s="51">
        <f t="shared" si="3"/>
        <v>16</v>
      </c>
      <c r="S16" s="51" t="str">
        <f t="shared" si="4"/>
        <v>16a</v>
      </c>
      <c r="T16" s="51" t="str">
        <f t="shared" si="5"/>
        <v>16b</v>
      </c>
      <c r="U16" s="59" t="s">
        <v>842</v>
      </c>
      <c r="V16" s="59">
        <v>4</v>
      </c>
    </row>
    <row r="17" spans="1:22" ht="20" customHeight="1" x14ac:dyDescent="0.15">
      <c r="A17" s="51">
        <f t="shared" si="0"/>
        <v>100204</v>
      </c>
      <c r="B17" s="52" t="str">
        <f>VLOOKUP(J17,city!$A$4:$D$352,3,0)</f>
        <v>天津</v>
      </c>
      <c r="C17" s="52" t="str">
        <f>VLOOKUP(J17,city!$A$4:$D$352,4,0)</f>
        <v>天津</v>
      </c>
      <c r="D17" s="51" t="s">
        <v>843</v>
      </c>
      <c r="E17" s="51" t="s">
        <v>844</v>
      </c>
      <c r="F17" s="53" t="s">
        <v>845</v>
      </c>
      <c r="G17" s="54" t="s">
        <v>795</v>
      </c>
      <c r="H17" s="55" t="str">
        <f>"jingdian/"&amp;VLOOKUP(B17,city!$C$4:$P$352,13,FALSE)&amp;"/"&amp;VLOOKUP(C17,city!$D$4:$P$352,13,FALSE)&amp;"/jd/"&amp;K17&amp;".jpg"</f>
        <v>jingdian/tianjin/tianjin/jd/4.jpg</v>
      </c>
      <c r="I17" s="55" t="str">
        <f t="shared" si="1"/>
        <v>32a,32b</v>
      </c>
      <c r="J17" s="51">
        <f t="shared" si="6"/>
        <v>2</v>
      </c>
      <c r="K17" s="51">
        <f>IF(VLOOKUP(J16,city!$K$4:$L$352,2,0)&gt;K16,K16+1,1)</f>
        <v>4</v>
      </c>
      <c r="L17" s="51">
        <v>1</v>
      </c>
      <c r="M17" s="51" t="s">
        <v>35</v>
      </c>
      <c r="N17" s="17">
        <v>117.208873</v>
      </c>
      <c r="O17" s="17">
        <v>39.130651</v>
      </c>
      <c r="P17" s="51" t="str">
        <f t="shared" si="7"/>
        <v/>
      </c>
      <c r="Q17" s="51">
        <v>32</v>
      </c>
      <c r="R17" s="51" t="e">
        <f t="shared" si="3"/>
        <v>#N/A</v>
      </c>
      <c r="S17" s="51" t="str">
        <f t="shared" si="4"/>
        <v>32a</v>
      </c>
      <c r="T17" s="51" t="str">
        <f t="shared" si="5"/>
        <v>32b</v>
      </c>
      <c r="U17" s="59" t="s">
        <v>846</v>
      </c>
      <c r="V17" s="59">
        <v>1</v>
      </c>
    </row>
    <row r="18" spans="1:22" ht="20" customHeight="1" x14ac:dyDescent="0.15">
      <c r="A18" s="51">
        <f t="shared" si="0"/>
        <v>100205</v>
      </c>
      <c r="B18" s="52" t="str">
        <f>VLOOKUP(J18,city!$A$4:$D$352,3,0)</f>
        <v>天津</v>
      </c>
      <c r="C18" s="52" t="str">
        <f>VLOOKUP(J18,city!$A$4:$D$352,4,0)</f>
        <v>天津</v>
      </c>
      <c r="D18" s="51" t="s">
        <v>847</v>
      </c>
      <c r="E18" s="51" t="s">
        <v>848</v>
      </c>
      <c r="F18" s="53" t="s">
        <v>849</v>
      </c>
      <c r="G18" s="54" t="s">
        <v>795</v>
      </c>
      <c r="H18" s="55" t="str">
        <f>"jingdian/"&amp;VLOOKUP(B18,city!$C$4:$P$352,13,FALSE)&amp;"/"&amp;VLOOKUP(C18,city!$D$4:$P$352,13,FALSE)&amp;"/jd/"&amp;K18&amp;".jpg"</f>
        <v>jingdian/tianjin/tianjin/jd/5.jpg</v>
      </c>
      <c r="I18" s="55" t="str">
        <f t="shared" si="1"/>
        <v>16a,16b</v>
      </c>
      <c r="J18" s="51">
        <f t="shared" si="6"/>
        <v>2</v>
      </c>
      <c r="K18" s="51">
        <f>IF(VLOOKUP(J17,city!$K$4:$L$352,2,0)&gt;K17,K17+1,1)</f>
        <v>5</v>
      </c>
      <c r="L18" s="51">
        <v>1</v>
      </c>
      <c r="M18" s="51" t="s">
        <v>35</v>
      </c>
      <c r="N18" s="17">
        <v>117.199479</v>
      </c>
      <c r="O18" s="17">
        <v>39.147342000000002</v>
      </c>
      <c r="P18" s="51" t="str">
        <f t="shared" si="7"/>
        <v/>
      </c>
      <c r="Q18" s="51">
        <v>16</v>
      </c>
      <c r="R18" s="51">
        <f t="shared" si="3"/>
        <v>16</v>
      </c>
      <c r="S18" s="51" t="str">
        <f t="shared" si="4"/>
        <v>16a</v>
      </c>
      <c r="T18" s="51" t="str">
        <f t="shared" si="5"/>
        <v>16b</v>
      </c>
      <c r="U18" s="59" t="s">
        <v>850</v>
      </c>
      <c r="V18" s="59">
        <v>2</v>
      </c>
    </row>
    <row r="19" spans="1:22" ht="20" customHeight="1" x14ac:dyDescent="0.15">
      <c r="A19" s="51">
        <f t="shared" si="0"/>
        <v>100206</v>
      </c>
      <c r="B19" s="52" t="str">
        <f>VLOOKUP(J19,city!$A$4:$D$352,3,0)</f>
        <v>天津</v>
      </c>
      <c r="C19" s="52" t="str">
        <f>VLOOKUP(J19,city!$A$4:$D$352,4,0)</f>
        <v>天津</v>
      </c>
      <c r="D19" s="51" t="s">
        <v>851</v>
      </c>
      <c r="E19" s="51" t="s">
        <v>852</v>
      </c>
      <c r="F19" s="53" t="s">
        <v>853</v>
      </c>
      <c r="G19" s="54" t="s">
        <v>795</v>
      </c>
      <c r="H19" s="55" t="str">
        <f>"jingdian/"&amp;VLOOKUP(B19,city!$C$4:$P$352,13,FALSE)&amp;"/"&amp;VLOOKUP(C19,city!$D$4:$P$352,13,FALSE)&amp;"/jd/"&amp;K19&amp;".jpg"</f>
        <v>jingdian/tianjin/tianjin/jd/6.jpg</v>
      </c>
      <c r="I19" s="55" t="str">
        <f t="shared" si="1"/>
        <v>5a,5b</v>
      </c>
      <c r="J19" s="51">
        <f t="shared" si="6"/>
        <v>2</v>
      </c>
      <c r="K19" s="51">
        <f>IF(VLOOKUP(J18,city!$K$4:$L$352,2,0)&gt;K18,K18+1,1)</f>
        <v>6</v>
      </c>
      <c r="L19" s="51">
        <v>1</v>
      </c>
      <c r="M19" s="51" t="s">
        <v>35</v>
      </c>
      <c r="N19" s="17">
        <v>117.200659</v>
      </c>
      <c r="O19" s="17">
        <v>39.123821999999997</v>
      </c>
      <c r="P19" s="51" t="str">
        <f t="shared" si="7"/>
        <v/>
      </c>
      <c r="Q19" s="51">
        <v>5</v>
      </c>
      <c r="R19" s="51">
        <f t="shared" si="3"/>
        <v>5</v>
      </c>
      <c r="S19" s="51" t="str">
        <f t="shared" si="4"/>
        <v>5a</v>
      </c>
      <c r="T19" s="51" t="str">
        <f t="shared" si="5"/>
        <v>5b</v>
      </c>
      <c r="U19" s="59" t="s">
        <v>854</v>
      </c>
      <c r="V19" s="59">
        <v>3</v>
      </c>
    </row>
    <row r="20" spans="1:22" ht="20" customHeight="1" x14ac:dyDescent="0.15">
      <c r="A20" s="51">
        <f t="shared" si="0"/>
        <v>100207</v>
      </c>
      <c r="B20" s="52" t="str">
        <f>VLOOKUP(J20,city!$A$4:$D$352,3,0)</f>
        <v>天津</v>
      </c>
      <c r="C20" s="52" t="str">
        <f>VLOOKUP(J20,city!$A$4:$D$352,4,0)</f>
        <v>天津</v>
      </c>
      <c r="D20" s="51" t="s">
        <v>855</v>
      </c>
      <c r="E20" s="51" t="s">
        <v>856</v>
      </c>
      <c r="F20" s="53" t="s">
        <v>857</v>
      </c>
      <c r="G20" s="54" t="s">
        <v>795</v>
      </c>
      <c r="H20" s="55" t="str">
        <f>"jingdian/"&amp;VLOOKUP(B20,city!$C$4:$P$352,13,FALSE)&amp;"/"&amp;VLOOKUP(C20,city!$D$4:$P$352,13,FALSE)&amp;"/jd/"&amp;K20&amp;".jpg"</f>
        <v>jingdian/tianjin/tianjin/jd/7.jpg</v>
      </c>
      <c r="I20" s="55" t="str">
        <f t="shared" si="1"/>
        <v>2a,2b</v>
      </c>
      <c r="J20" s="51">
        <f t="shared" si="6"/>
        <v>2</v>
      </c>
      <c r="K20" s="51">
        <f>IF(VLOOKUP(J19,city!$K$4:$L$352,2,0)&gt;K19,K19+1,1)</f>
        <v>7</v>
      </c>
      <c r="L20" s="51">
        <v>1</v>
      </c>
      <c r="M20" s="51" t="s">
        <v>35</v>
      </c>
      <c r="N20" s="17">
        <v>117.195893</v>
      </c>
      <c r="O20" s="17">
        <v>39.128964000000003</v>
      </c>
      <c r="P20" s="51" t="str">
        <f t="shared" si="7"/>
        <v/>
      </c>
      <c r="Q20" s="51">
        <v>2</v>
      </c>
      <c r="R20" s="51">
        <f t="shared" si="3"/>
        <v>1</v>
      </c>
      <c r="S20" s="51" t="str">
        <f t="shared" si="4"/>
        <v>2a</v>
      </c>
      <c r="T20" s="51" t="str">
        <f t="shared" si="5"/>
        <v>2b</v>
      </c>
      <c r="U20" s="59" t="s">
        <v>858</v>
      </c>
      <c r="V20" s="59">
        <v>2</v>
      </c>
    </row>
    <row r="21" spans="1:22" ht="20" customHeight="1" x14ac:dyDescent="0.15">
      <c r="A21" s="51">
        <f t="shared" si="0"/>
        <v>100208</v>
      </c>
      <c r="B21" s="52" t="str">
        <f>VLOOKUP(J21,city!$A$4:$D$352,3,0)</f>
        <v>天津</v>
      </c>
      <c r="C21" s="52" t="str">
        <f>VLOOKUP(J21,city!$A$4:$D$352,4,0)</f>
        <v>天津</v>
      </c>
      <c r="D21" s="51" t="s">
        <v>859</v>
      </c>
      <c r="E21" s="51" t="s">
        <v>860</v>
      </c>
      <c r="F21" s="53" t="s">
        <v>861</v>
      </c>
      <c r="G21" s="54" t="s">
        <v>795</v>
      </c>
      <c r="H21" s="55" t="str">
        <f>"jingdian/"&amp;VLOOKUP(B21,city!$C$4:$P$352,13,FALSE)&amp;"/"&amp;VLOOKUP(C21,city!$D$4:$P$352,13,FALSE)&amp;"/jd/"&amp;K21&amp;".jpg"</f>
        <v>jingdian/tianjin/tianjin/jd/8.jpg</v>
      </c>
      <c r="I21" s="55" t="str">
        <f t="shared" si="1"/>
        <v>2a,2b</v>
      </c>
      <c r="J21" s="51">
        <f t="shared" si="6"/>
        <v>2</v>
      </c>
      <c r="K21" s="51">
        <f>IF(VLOOKUP(J20,city!$K$4:$L$352,2,0)&gt;K20,K20+1,1)</f>
        <v>8</v>
      </c>
      <c r="L21" s="51">
        <v>1</v>
      </c>
      <c r="M21" s="51" t="s">
        <v>35</v>
      </c>
      <c r="N21" s="17">
        <v>117.286958</v>
      </c>
      <c r="O21" s="17">
        <v>40.100118999999999</v>
      </c>
      <c r="P21" s="51" t="str">
        <f t="shared" si="7"/>
        <v/>
      </c>
      <c r="Q21" s="51">
        <v>2</v>
      </c>
      <c r="R21" s="51">
        <f t="shared" si="3"/>
        <v>2</v>
      </c>
      <c r="S21" s="51" t="str">
        <f t="shared" si="4"/>
        <v>2a</v>
      </c>
      <c r="T21" s="51" t="str">
        <f t="shared" si="5"/>
        <v>2b</v>
      </c>
      <c r="U21" s="59" t="s">
        <v>862</v>
      </c>
      <c r="V21" s="59">
        <v>8</v>
      </c>
    </row>
    <row r="22" spans="1:22" ht="20" customHeight="1" x14ac:dyDescent="0.15">
      <c r="A22" s="51">
        <f t="shared" si="0"/>
        <v>100209</v>
      </c>
      <c r="B22" s="52" t="str">
        <f>VLOOKUP(J22,city!$A$4:$D$352,3,0)</f>
        <v>天津</v>
      </c>
      <c r="C22" s="52" t="str">
        <f>VLOOKUP(J22,city!$A$4:$D$352,4,0)</f>
        <v>天津</v>
      </c>
      <c r="D22" s="51" t="s">
        <v>863</v>
      </c>
      <c r="E22" s="51" t="s">
        <v>864</v>
      </c>
      <c r="F22" s="53" t="s">
        <v>865</v>
      </c>
      <c r="G22" s="54" t="s">
        <v>795</v>
      </c>
      <c r="H22" s="55" t="str">
        <f>"jingdian/"&amp;VLOOKUP(B22,city!$C$4:$P$352,13,FALSE)&amp;"/"&amp;VLOOKUP(C22,city!$D$4:$P$352,13,FALSE)&amp;"/jd/"&amp;K22&amp;".jpg"</f>
        <v>jingdian/tianjin/tianjin/jd/9.jpg</v>
      </c>
      <c r="I22" s="55" t="str">
        <f t="shared" si="1"/>
        <v>6a,6b</v>
      </c>
      <c r="J22" s="51">
        <f t="shared" si="6"/>
        <v>2</v>
      </c>
      <c r="K22" s="51">
        <f>IF(VLOOKUP(J21,city!$K$4:$L$352,2,0)&gt;K21,K21+1,1)</f>
        <v>9</v>
      </c>
      <c r="L22" s="51">
        <v>1</v>
      </c>
      <c r="M22" s="51" t="s">
        <v>35</v>
      </c>
      <c r="N22" s="17">
        <v>117.240774</v>
      </c>
      <c r="O22" s="17">
        <v>39.111153000000002</v>
      </c>
      <c r="P22" s="51" t="str">
        <f t="shared" si="7"/>
        <v/>
      </c>
      <c r="Q22" s="51">
        <v>6</v>
      </c>
      <c r="R22" s="51">
        <f t="shared" si="3"/>
        <v>6</v>
      </c>
      <c r="S22" s="51" t="str">
        <f t="shared" si="4"/>
        <v>6a</v>
      </c>
      <c r="T22" s="51" t="str">
        <f t="shared" si="5"/>
        <v>6b</v>
      </c>
      <c r="U22" s="59" t="s">
        <v>866</v>
      </c>
      <c r="V22" s="59">
        <v>3</v>
      </c>
    </row>
    <row r="23" spans="1:22" ht="20" customHeight="1" x14ac:dyDescent="0.15">
      <c r="A23" s="51">
        <f t="shared" si="0"/>
        <v>100210</v>
      </c>
      <c r="B23" s="52" t="str">
        <f>VLOOKUP(J23,city!$A$4:$D$352,3,0)</f>
        <v>天津</v>
      </c>
      <c r="C23" s="52" t="str">
        <f>VLOOKUP(J23,city!$A$4:$D$352,4,0)</f>
        <v>天津</v>
      </c>
      <c r="D23" s="51" t="s">
        <v>867</v>
      </c>
      <c r="E23" s="51" t="s">
        <v>868</v>
      </c>
      <c r="F23" s="53" t="s">
        <v>869</v>
      </c>
      <c r="G23" s="54" t="s">
        <v>795</v>
      </c>
      <c r="H23" s="55" t="str">
        <f>"jingdian/"&amp;VLOOKUP(B23,city!$C$4:$P$352,13,FALSE)&amp;"/"&amp;VLOOKUP(C23,city!$D$4:$P$352,13,FALSE)&amp;"/jd/"&amp;K23&amp;".jpg"</f>
        <v>jingdian/tianjin/tianjin/jd/10.jpg</v>
      </c>
      <c r="I23" s="55" t="str">
        <f t="shared" si="1"/>
        <v>10a,10b</v>
      </c>
      <c r="J23" s="51">
        <f t="shared" si="6"/>
        <v>2</v>
      </c>
      <c r="K23" s="51">
        <f>IF(VLOOKUP(J22,city!$K$4:$L$352,2,0)&gt;K22,K22+1,1)</f>
        <v>10</v>
      </c>
      <c r="L23" s="51">
        <v>1</v>
      </c>
      <c r="M23" s="51" t="s">
        <v>35</v>
      </c>
      <c r="N23" s="17">
        <v>117.815038</v>
      </c>
      <c r="O23" s="17">
        <v>39.162213000000001</v>
      </c>
      <c r="P23" s="51" t="str">
        <f t="shared" si="7"/>
        <v>117.2757601,39.2323154</v>
      </c>
      <c r="Q23" s="51">
        <v>10</v>
      </c>
      <c r="R23" s="51">
        <f t="shared" si="3"/>
        <v>6</v>
      </c>
      <c r="S23" s="51" t="str">
        <f t="shared" si="4"/>
        <v>10a</v>
      </c>
      <c r="T23" s="51" t="str">
        <f t="shared" si="5"/>
        <v>10b</v>
      </c>
      <c r="U23" s="59" t="s">
        <v>870</v>
      </c>
      <c r="V23" s="59">
        <v>2</v>
      </c>
    </row>
    <row r="24" spans="1:22" ht="20" customHeight="1" x14ac:dyDescent="0.15">
      <c r="A24" s="51">
        <f t="shared" si="0"/>
        <v>100301</v>
      </c>
      <c r="B24" s="52" t="str">
        <f>VLOOKUP(J24,city!$A$4:$D$352,3,0)</f>
        <v>上海</v>
      </c>
      <c r="C24" s="52" t="str">
        <f>VLOOKUP(J24,city!$A$4:$D$352,4,0)</f>
        <v>上海</v>
      </c>
      <c r="D24" s="51" t="s">
        <v>871</v>
      </c>
      <c r="E24" s="51" t="s">
        <v>872</v>
      </c>
      <c r="F24" s="53" t="s">
        <v>873</v>
      </c>
      <c r="G24" s="54" t="s">
        <v>795</v>
      </c>
      <c r="H24" s="55" t="str">
        <f>"jingdian/"&amp;VLOOKUP(B24,city!$C$4:$P$352,13,FALSE)&amp;"/"&amp;VLOOKUP(C24,city!$D$4:$P$352,13,FALSE)&amp;"/jd/"&amp;K24&amp;".jpg"</f>
        <v>jingdian/shanghai/shanghai/jd/1.jpg</v>
      </c>
      <c r="I24" s="55" t="str">
        <f t="shared" si="1"/>
        <v>4a,4b</v>
      </c>
      <c r="J24" s="51">
        <f t="shared" si="6"/>
        <v>3</v>
      </c>
      <c r="K24" s="51">
        <f>IF(VLOOKUP(J23,city!$K$4:$L$352,2,0)&gt;K23,K23+1,1)</f>
        <v>1</v>
      </c>
      <c r="L24" s="51">
        <v>1</v>
      </c>
      <c r="M24" s="51" t="s">
        <v>37</v>
      </c>
      <c r="N24" s="17">
        <v>121.497854</v>
      </c>
      <c r="O24" s="17">
        <v>31.240722000000002</v>
      </c>
      <c r="P24" s="51" t="str">
        <f t="shared" si="7"/>
        <v/>
      </c>
      <c r="Q24" s="51">
        <v>4</v>
      </c>
      <c r="R24" s="51">
        <f t="shared" si="3"/>
        <v>4</v>
      </c>
      <c r="S24" s="51" t="str">
        <f t="shared" si="4"/>
        <v>4a</v>
      </c>
      <c r="T24" s="51" t="str">
        <f t="shared" si="5"/>
        <v>4b</v>
      </c>
      <c r="U24" s="59" t="s">
        <v>874</v>
      </c>
      <c r="V24" s="59">
        <v>5</v>
      </c>
    </row>
    <row r="25" spans="1:22" ht="20" customHeight="1" x14ac:dyDescent="0.15">
      <c r="A25" s="51">
        <f t="shared" si="0"/>
        <v>100302</v>
      </c>
      <c r="B25" s="52" t="str">
        <f>VLOOKUP(J25,city!$A$4:$D$352,3,0)</f>
        <v>上海</v>
      </c>
      <c r="C25" s="52" t="str">
        <f>VLOOKUP(J25,city!$A$4:$D$352,4,0)</f>
        <v>上海</v>
      </c>
      <c r="D25" s="51" t="s">
        <v>875</v>
      </c>
      <c r="E25" s="51" t="s">
        <v>876</v>
      </c>
      <c r="F25" s="53" t="s">
        <v>877</v>
      </c>
      <c r="G25" s="54" t="s">
        <v>795</v>
      </c>
      <c r="H25" s="55" t="str">
        <f>"jingdian/"&amp;VLOOKUP(B25,city!$C$4:$P$352,13,FALSE)&amp;"/"&amp;VLOOKUP(C25,city!$D$4:$P$352,13,FALSE)&amp;"/jd/"&amp;K25&amp;".jpg"</f>
        <v>jingdian/shanghai/shanghai/jd/2.jpg</v>
      </c>
      <c r="I25" s="55" t="str">
        <f t="shared" si="1"/>
        <v>25a,25b</v>
      </c>
      <c r="J25" s="51">
        <f t="shared" si="6"/>
        <v>3</v>
      </c>
      <c r="K25" s="51">
        <f>IF(VLOOKUP(J24,city!$K$4:$L$352,2,0)&gt;K24,K24+1,1)</f>
        <v>2</v>
      </c>
      <c r="L25" s="51">
        <v>1</v>
      </c>
      <c r="M25" s="51" t="s">
        <v>37</v>
      </c>
      <c r="N25" s="17">
        <v>121.670502</v>
      </c>
      <c r="O25" s="17">
        <v>31.146232000000001</v>
      </c>
      <c r="P25" s="51" t="str">
        <f t="shared" si="7"/>
        <v/>
      </c>
      <c r="Q25" s="51">
        <v>25</v>
      </c>
      <c r="R25" s="51">
        <f t="shared" si="3"/>
        <v>25</v>
      </c>
      <c r="S25" s="51" t="str">
        <f t="shared" si="4"/>
        <v>25a</v>
      </c>
      <c r="T25" s="51" t="str">
        <f t="shared" si="5"/>
        <v>25b</v>
      </c>
      <c r="U25" s="59" t="s">
        <v>878</v>
      </c>
      <c r="V25" s="59">
        <v>6</v>
      </c>
    </row>
    <row r="26" spans="1:22" ht="20" customHeight="1" x14ac:dyDescent="0.15">
      <c r="A26" s="51">
        <f t="shared" si="0"/>
        <v>100303</v>
      </c>
      <c r="B26" s="52" t="str">
        <f>VLOOKUP(J26,city!$A$4:$D$352,3,0)</f>
        <v>上海</v>
      </c>
      <c r="C26" s="52" t="str">
        <f>VLOOKUP(J26,city!$A$4:$D$352,4,0)</f>
        <v>上海</v>
      </c>
      <c r="D26" s="51" t="s">
        <v>879</v>
      </c>
      <c r="E26" s="51" t="s">
        <v>880</v>
      </c>
      <c r="F26" s="53" t="s">
        <v>881</v>
      </c>
      <c r="G26" s="54" t="s">
        <v>795</v>
      </c>
      <c r="H26" s="55" t="str">
        <f>"jingdian/"&amp;VLOOKUP(B26,city!$C$4:$P$352,13,FALSE)&amp;"/"&amp;VLOOKUP(C26,city!$D$4:$P$352,13,FALSE)&amp;"/jd/"&amp;K26&amp;".jpg"</f>
        <v>jingdian/shanghai/shanghai/jd/3.jpg</v>
      </c>
      <c r="I26" s="55" t="str">
        <f t="shared" si="1"/>
        <v>12a,12b</v>
      </c>
      <c r="J26" s="51">
        <f t="shared" si="6"/>
        <v>3</v>
      </c>
      <c r="K26" s="51">
        <f>IF(VLOOKUP(J25,city!$K$4:$L$352,2,0)&gt;K25,K25+1,1)</f>
        <v>3</v>
      </c>
      <c r="L26" s="51">
        <v>1</v>
      </c>
      <c r="M26" s="51" t="s">
        <v>37</v>
      </c>
      <c r="N26" s="17">
        <v>121.498999</v>
      </c>
      <c r="O26" s="17">
        <v>31.231584000000002</v>
      </c>
      <c r="P26" s="51" t="str">
        <f t="shared" si="7"/>
        <v/>
      </c>
      <c r="Q26" s="51">
        <v>12</v>
      </c>
      <c r="R26" s="51">
        <f t="shared" si="3"/>
        <v>12</v>
      </c>
      <c r="S26" s="51" t="str">
        <f t="shared" si="4"/>
        <v>12a</v>
      </c>
      <c r="T26" s="51" t="str">
        <f t="shared" si="5"/>
        <v>12b</v>
      </c>
      <c r="U26" s="59" t="s">
        <v>882</v>
      </c>
      <c r="V26" s="59">
        <v>6</v>
      </c>
    </row>
    <row r="27" spans="1:22" ht="20" customHeight="1" x14ac:dyDescent="0.15">
      <c r="A27" s="51">
        <f t="shared" si="0"/>
        <v>100304</v>
      </c>
      <c r="B27" s="52" t="str">
        <f>VLOOKUP(J27,city!$A$4:$D$352,3,0)</f>
        <v>上海</v>
      </c>
      <c r="C27" s="52" t="str">
        <f>VLOOKUP(J27,city!$A$4:$D$352,4,0)</f>
        <v>上海</v>
      </c>
      <c r="D27" s="51" t="s">
        <v>883</v>
      </c>
      <c r="E27" s="51" t="s">
        <v>884</v>
      </c>
      <c r="F27" s="53" t="s">
        <v>885</v>
      </c>
      <c r="G27" s="54" t="s">
        <v>795</v>
      </c>
      <c r="H27" s="55" t="str">
        <f>"jingdian/"&amp;VLOOKUP(B27,city!$C$4:$P$352,13,FALSE)&amp;"/"&amp;VLOOKUP(C27,city!$D$4:$P$352,13,FALSE)&amp;"/jd/"&amp;K27&amp;".jpg"</f>
        <v>jingdian/shanghai/shanghai/jd/4.jpg</v>
      </c>
      <c r="I27" s="55" t="str">
        <f t="shared" si="1"/>
        <v>21a,21b</v>
      </c>
      <c r="J27" s="51">
        <f t="shared" si="6"/>
        <v>3</v>
      </c>
      <c r="K27" s="51">
        <f>IF(VLOOKUP(J26,city!$K$4:$L$352,2,0)&gt;K26,K26+1,1)</f>
        <v>4</v>
      </c>
      <c r="L27" s="51">
        <v>1</v>
      </c>
      <c r="M27" s="51" t="s">
        <v>37</v>
      </c>
      <c r="N27" s="17">
        <v>121.506377</v>
      </c>
      <c r="O27" s="17">
        <v>31.245104999999999</v>
      </c>
      <c r="P27" s="51" t="str">
        <f t="shared" si="7"/>
        <v/>
      </c>
      <c r="Q27" s="51">
        <v>21</v>
      </c>
      <c r="R27" s="51">
        <f t="shared" si="3"/>
        <v>21</v>
      </c>
      <c r="S27" s="51" t="str">
        <f t="shared" si="4"/>
        <v>21a</v>
      </c>
      <c r="T27" s="51" t="str">
        <f t="shared" si="5"/>
        <v>21b</v>
      </c>
      <c r="U27" s="59" t="s">
        <v>886</v>
      </c>
      <c r="V27" s="59">
        <v>6</v>
      </c>
    </row>
    <row r="28" spans="1:22" ht="20" customHeight="1" x14ac:dyDescent="0.15">
      <c r="A28" s="51">
        <f t="shared" si="0"/>
        <v>100305</v>
      </c>
      <c r="B28" s="52" t="str">
        <f>VLOOKUP(J28,city!$A$4:$D$352,3,0)</f>
        <v>上海</v>
      </c>
      <c r="C28" s="52" t="str">
        <f>VLOOKUP(J28,city!$A$4:$D$352,4,0)</f>
        <v>上海</v>
      </c>
      <c r="D28" s="51" t="s">
        <v>887</v>
      </c>
      <c r="E28" s="51" t="s">
        <v>888</v>
      </c>
      <c r="F28" s="53" t="s">
        <v>889</v>
      </c>
      <c r="G28" s="54" t="s">
        <v>795</v>
      </c>
      <c r="H28" s="55" t="str">
        <f>"jingdian/"&amp;VLOOKUP(B28,city!$C$4:$P$352,13,FALSE)&amp;"/"&amp;VLOOKUP(C28,city!$D$4:$P$352,13,FALSE)&amp;"/jd/"&amp;K28&amp;".jpg"</f>
        <v>jingdian/shanghai/shanghai/jd/5.jpg</v>
      </c>
      <c r="I28" s="55" t="str">
        <f t="shared" si="1"/>
        <v>16a,16b</v>
      </c>
      <c r="J28" s="51">
        <f t="shared" si="6"/>
        <v>3</v>
      </c>
      <c r="K28" s="51">
        <f>IF(VLOOKUP(J27,city!$K$4:$L$352,2,0)&gt;K27,K27+1,1)</f>
        <v>5</v>
      </c>
      <c r="L28" s="51">
        <v>1</v>
      </c>
      <c r="M28" s="51" t="s">
        <v>37</v>
      </c>
      <c r="N28" s="17">
        <v>121.47499999999999</v>
      </c>
      <c r="O28" s="17">
        <v>31.214376000000001</v>
      </c>
      <c r="P28" s="51" t="str">
        <f t="shared" si="7"/>
        <v/>
      </c>
      <c r="Q28" s="51">
        <v>16</v>
      </c>
      <c r="R28" s="51" t="e">
        <f t="shared" si="3"/>
        <v>#N/A</v>
      </c>
      <c r="S28" s="51" t="str">
        <f t="shared" si="4"/>
        <v>16a</v>
      </c>
      <c r="T28" s="51" t="str">
        <f t="shared" si="5"/>
        <v>16b</v>
      </c>
      <c r="U28" s="59" t="s">
        <v>890</v>
      </c>
      <c r="V28" s="59">
        <v>6</v>
      </c>
    </row>
    <row r="29" spans="1:22" ht="20" customHeight="1" x14ac:dyDescent="0.15">
      <c r="A29" s="51">
        <f t="shared" si="0"/>
        <v>100306</v>
      </c>
      <c r="B29" s="52" t="str">
        <f>VLOOKUP(J29,city!$A$4:$D$352,3,0)</f>
        <v>上海</v>
      </c>
      <c r="C29" s="52" t="str">
        <f>VLOOKUP(J29,city!$A$4:$D$352,4,0)</f>
        <v>上海</v>
      </c>
      <c r="D29" s="51" t="s">
        <v>891</v>
      </c>
      <c r="E29" s="51" t="s">
        <v>892</v>
      </c>
      <c r="F29" s="53" t="s">
        <v>893</v>
      </c>
      <c r="G29" s="54" t="s">
        <v>795</v>
      </c>
      <c r="H29" s="55" t="str">
        <f>"jingdian/"&amp;VLOOKUP(B29,city!$C$4:$P$352,13,FALSE)&amp;"/"&amp;VLOOKUP(C29,city!$D$4:$P$352,13,FALSE)&amp;"/jd/"&amp;K29&amp;".jpg"</f>
        <v>jingdian/shanghai/shanghai/jd/6.jpg</v>
      </c>
      <c r="I29" s="55" t="str">
        <f t="shared" si="1"/>
        <v>16a,16b</v>
      </c>
      <c r="J29" s="51">
        <f t="shared" si="6"/>
        <v>3</v>
      </c>
      <c r="K29" s="51">
        <f>IF(VLOOKUP(J28,city!$K$4:$L$352,2,0)&gt;K28,K28+1,1)</f>
        <v>6</v>
      </c>
      <c r="L29" s="51">
        <v>1</v>
      </c>
      <c r="M29" s="51" t="s">
        <v>37</v>
      </c>
      <c r="N29" s="17">
        <v>121.4907</v>
      </c>
      <c r="O29" s="17">
        <v>31.243231000000002</v>
      </c>
      <c r="P29" s="51" t="str">
        <f t="shared" si="7"/>
        <v/>
      </c>
      <c r="Q29" s="51">
        <v>16</v>
      </c>
      <c r="R29" s="51">
        <f t="shared" si="3"/>
        <v>16</v>
      </c>
      <c r="S29" s="51" t="str">
        <f t="shared" si="4"/>
        <v>16a</v>
      </c>
      <c r="T29" s="51" t="str">
        <f t="shared" si="5"/>
        <v>16b</v>
      </c>
      <c r="U29" s="59" t="s">
        <v>894</v>
      </c>
      <c r="V29" s="59">
        <v>7</v>
      </c>
    </row>
    <row r="30" spans="1:22" ht="20" customHeight="1" x14ac:dyDescent="0.15">
      <c r="A30" s="51">
        <f t="shared" si="0"/>
        <v>100307</v>
      </c>
      <c r="B30" s="52" t="str">
        <f>VLOOKUP(J30,city!$A$4:$D$352,3,0)</f>
        <v>上海</v>
      </c>
      <c r="C30" s="52" t="str">
        <f>VLOOKUP(J30,city!$A$4:$D$352,4,0)</f>
        <v>上海</v>
      </c>
      <c r="D30" s="51" t="s">
        <v>895</v>
      </c>
      <c r="E30" s="51" t="s">
        <v>896</v>
      </c>
      <c r="F30" s="53" t="s">
        <v>897</v>
      </c>
      <c r="G30" s="54" t="s">
        <v>795</v>
      </c>
      <c r="H30" s="55" t="str">
        <f>"jingdian/"&amp;VLOOKUP(B30,city!$C$4:$P$352,13,FALSE)&amp;"/"&amp;VLOOKUP(C30,city!$D$4:$P$352,13,FALSE)&amp;"/jd/"&amp;K30&amp;".jpg"</f>
        <v>jingdian/shanghai/shanghai/jd/7.jpg</v>
      </c>
      <c r="I30" s="55" t="str">
        <f t="shared" si="1"/>
        <v>10a,10b</v>
      </c>
      <c r="J30" s="51">
        <f t="shared" si="6"/>
        <v>3</v>
      </c>
      <c r="K30" s="51">
        <f>IF(VLOOKUP(J29,city!$K$4:$L$352,2,0)&gt;K29,K29+1,1)</f>
        <v>7</v>
      </c>
      <c r="L30" s="51">
        <v>1</v>
      </c>
      <c r="M30" s="51" t="s">
        <v>37</v>
      </c>
      <c r="N30" s="17">
        <v>121.481584</v>
      </c>
      <c r="O30" s="17">
        <v>31.234815999999999</v>
      </c>
      <c r="P30" s="51" t="str">
        <f t="shared" si="7"/>
        <v/>
      </c>
      <c r="Q30" s="51">
        <v>10</v>
      </c>
      <c r="R30" s="51">
        <f t="shared" si="3"/>
        <v>10</v>
      </c>
      <c r="S30" s="51" t="str">
        <f t="shared" si="4"/>
        <v>10a</v>
      </c>
      <c r="T30" s="51" t="str">
        <f t="shared" si="5"/>
        <v>10b</v>
      </c>
      <c r="U30" s="59" t="s">
        <v>898</v>
      </c>
      <c r="V30" s="59">
        <v>1</v>
      </c>
    </row>
    <row r="31" spans="1:22" ht="20" customHeight="1" x14ac:dyDescent="0.15">
      <c r="A31" s="51">
        <f t="shared" si="0"/>
        <v>100308</v>
      </c>
      <c r="B31" s="52" t="str">
        <f>VLOOKUP(J31,city!$A$4:$D$352,3,0)</f>
        <v>上海</v>
      </c>
      <c r="C31" s="52" t="str">
        <f>VLOOKUP(J31,city!$A$4:$D$352,4,0)</f>
        <v>上海</v>
      </c>
      <c r="D31" s="51" t="s">
        <v>899</v>
      </c>
      <c r="E31" s="51" t="s">
        <v>900</v>
      </c>
      <c r="F31" s="53" t="s">
        <v>901</v>
      </c>
      <c r="G31" s="54" t="s">
        <v>795</v>
      </c>
      <c r="H31" s="55" t="str">
        <f>"jingdian/"&amp;VLOOKUP(B31,city!$C$4:$P$352,13,FALSE)&amp;"/"&amp;VLOOKUP(C31,city!$D$4:$P$352,13,FALSE)&amp;"/jd/"&amp;K31&amp;".jpg"</f>
        <v>jingdian/shanghai/shanghai/jd/8.jpg</v>
      </c>
      <c r="I31" s="55" t="str">
        <f t="shared" si="1"/>
        <v>10a,10b</v>
      </c>
      <c r="J31" s="51">
        <f t="shared" si="6"/>
        <v>3</v>
      </c>
      <c r="K31" s="51">
        <f>IF(VLOOKUP(J30,city!$K$4:$L$352,2,0)&gt;K30,K30+1,1)</f>
        <v>8</v>
      </c>
      <c r="L31" s="51">
        <v>1</v>
      </c>
      <c r="M31" s="51" t="s">
        <v>37</v>
      </c>
      <c r="N31" s="17">
        <v>121.50131500000001</v>
      </c>
      <c r="O31" s="17">
        <v>31.190004999999999</v>
      </c>
      <c r="P31" s="51" t="str">
        <f t="shared" si="7"/>
        <v/>
      </c>
      <c r="Q31" s="51">
        <v>10</v>
      </c>
      <c r="R31" s="51">
        <f t="shared" si="3"/>
        <v>15</v>
      </c>
      <c r="S31" s="51" t="str">
        <f t="shared" si="4"/>
        <v>10a</v>
      </c>
      <c r="T31" s="51" t="str">
        <f t="shared" si="5"/>
        <v>10b</v>
      </c>
      <c r="U31" s="59" t="s">
        <v>902</v>
      </c>
      <c r="V31" s="59">
        <v>9</v>
      </c>
    </row>
    <row r="32" spans="1:22" ht="20" customHeight="1" x14ac:dyDescent="0.15">
      <c r="A32" s="51">
        <f t="shared" si="0"/>
        <v>100309</v>
      </c>
      <c r="B32" s="52" t="str">
        <f>VLOOKUP(J32,city!$A$4:$D$352,3,0)</f>
        <v>上海</v>
      </c>
      <c r="C32" s="52" t="str">
        <f>VLOOKUP(J32,city!$A$4:$D$352,4,0)</f>
        <v>上海</v>
      </c>
      <c r="D32" s="51" t="s">
        <v>903</v>
      </c>
      <c r="E32" s="51" t="s">
        <v>904</v>
      </c>
      <c r="F32" s="53" t="s">
        <v>905</v>
      </c>
      <c r="G32" s="54" t="s">
        <v>795</v>
      </c>
      <c r="H32" s="55" t="str">
        <f>"jingdian/"&amp;VLOOKUP(B32,city!$C$4:$P$352,13,FALSE)&amp;"/"&amp;VLOOKUP(C32,city!$D$4:$P$352,13,FALSE)&amp;"/jd/"&amp;K32&amp;".jpg"</f>
        <v>jingdian/shanghai/shanghai/jd/9.jpg</v>
      </c>
      <c r="I32" s="55" t="str">
        <f t="shared" si="1"/>
        <v>10a,10b</v>
      </c>
      <c r="J32" s="51">
        <f t="shared" si="6"/>
        <v>3</v>
      </c>
      <c r="K32" s="51">
        <f>IF(VLOOKUP(J31,city!$K$4:$L$352,2,0)&gt;K31,K31+1,1)</f>
        <v>9</v>
      </c>
      <c r="L32" s="51">
        <v>1</v>
      </c>
      <c r="M32" s="51" t="s">
        <v>37</v>
      </c>
      <c r="N32" s="17">
        <v>121.480735</v>
      </c>
      <c r="O32" s="17">
        <v>31.240759000000001</v>
      </c>
      <c r="P32" s="51" t="str">
        <f t="shared" si="7"/>
        <v/>
      </c>
      <c r="Q32" s="51">
        <v>10</v>
      </c>
      <c r="R32" s="51">
        <f t="shared" si="3"/>
        <v>10</v>
      </c>
      <c r="S32" s="51" t="str">
        <f t="shared" si="4"/>
        <v>10a</v>
      </c>
      <c r="T32" s="51" t="str">
        <f t="shared" si="5"/>
        <v>10b</v>
      </c>
      <c r="U32" s="59" t="s">
        <v>906</v>
      </c>
      <c r="V32" s="59">
        <v>9</v>
      </c>
    </row>
    <row r="33" spans="1:22" ht="20" customHeight="1" x14ac:dyDescent="0.15">
      <c r="A33" s="51">
        <f t="shared" si="0"/>
        <v>100310</v>
      </c>
      <c r="B33" s="52" t="str">
        <f>VLOOKUP(J33,city!$A$4:$D$352,3,0)</f>
        <v>上海</v>
      </c>
      <c r="C33" s="52" t="str">
        <f>VLOOKUP(J33,city!$A$4:$D$352,4,0)</f>
        <v>上海</v>
      </c>
      <c r="D33" s="57" t="s">
        <v>907</v>
      </c>
      <c r="E33" s="58" t="s">
        <v>908</v>
      </c>
      <c r="F33" s="53" t="s">
        <v>909</v>
      </c>
      <c r="G33" s="54" t="s">
        <v>795</v>
      </c>
      <c r="H33" s="55" t="str">
        <f>"jingdian/"&amp;VLOOKUP(B33,city!$C$4:$P$352,13,FALSE)&amp;"/"&amp;VLOOKUP(C33,city!$D$4:$P$352,13,FALSE)&amp;"/jd/"&amp;K33&amp;".jpg"</f>
        <v>jingdian/shanghai/shanghai/jd/10.jpg</v>
      </c>
      <c r="I33" s="55" t="str">
        <f t="shared" si="1"/>
        <v>33a,33b</v>
      </c>
      <c r="J33" s="51">
        <f t="shared" si="6"/>
        <v>3</v>
      </c>
      <c r="K33" s="51">
        <f>IF(VLOOKUP(J32,city!$K$4:$L$352,2,0)&gt;K32,K32+1,1)</f>
        <v>10</v>
      </c>
      <c r="L33" s="51">
        <v>1</v>
      </c>
      <c r="M33" s="51" t="s">
        <v>37</v>
      </c>
      <c r="N33" s="17">
        <v>121.514263</v>
      </c>
      <c r="O33" s="17">
        <v>31.240165000000001</v>
      </c>
      <c r="P33" s="51" t="str">
        <f t="shared" si="7"/>
        <v>121.5117329,31.2226995</v>
      </c>
      <c r="Q33" s="51">
        <v>33</v>
      </c>
      <c r="R33" s="51">
        <f t="shared" si="3"/>
        <v>6</v>
      </c>
      <c r="S33" s="51" t="str">
        <f t="shared" si="4"/>
        <v>33a</v>
      </c>
      <c r="T33" s="51" t="str">
        <f t="shared" si="5"/>
        <v>33b</v>
      </c>
      <c r="U33" s="59" t="s">
        <v>910</v>
      </c>
      <c r="V33" s="59">
        <v>10</v>
      </c>
    </row>
    <row r="34" spans="1:22" ht="20" customHeight="1" x14ac:dyDescent="0.15">
      <c r="A34" s="51">
        <f t="shared" si="0"/>
        <v>100401</v>
      </c>
      <c r="B34" s="52" t="str">
        <f>VLOOKUP(J34,city!$A$4:$D$352,3,0)</f>
        <v>重庆</v>
      </c>
      <c r="C34" s="52" t="str">
        <f>VLOOKUP(J34,city!$A$4:$D$352,4,0)</f>
        <v>重庆</v>
      </c>
      <c r="D34" s="51" t="s">
        <v>911</v>
      </c>
      <c r="E34" s="51" t="s">
        <v>912</v>
      </c>
      <c r="F34" s="53" t="s">
        <v>913</v>
      </c>
      <c r="G34" s="54" t="s">
        <v>795</v>
      </c>
      <c r="H34" s="55" t="str">
        <f>"jingdian/"&amp;VLOOKUP(B34,city!$C$4:$P$352,13,FALSE)&amp;"/"&amp;VLOOKUP(C34,city!$D$4:$P$352,13,FALSE)&amp;"/jd/"&amp;K34&amp;".jpg"</f>
        <v>jingdian/chongqing/chongqing/jd/1.jpg</v>
      </c>
      <c r="I34" s="55" t="str">
        <f t="shared" si="1"/>
        <v>9a,9b</v>
      </c>
      <c r="J34" s="51">
        <f t="shared" si="6"/>
        <v>4</v>
      </c>
      <c r="K34" s="51">
        <f>IF(VLOOKUP(J33,city!$K$4:$L$352,2,0)&gt;K33,K33+1,1)</f>
        <v>1</v>
      </c>
      <c r="L34" s="51">
        <v>1</v>
      </c>
      <c r="M34" s="51" t="s">
        <v>39</v>
      </c>
      <c r="N34" s="17">
        <v>106.584801</v>
      </c>
      <c r="O34" s="17">
        <v>29.568133</v>
      </c>
      <c r="P34" s="51" t="str">
        <f t="shared" si="7"/>
        <v/>
      </c>
      <c r="Q34" s="51">
        <v>9</v>
      </c>
      <c r="R34" s="51">
        <f t="shared" si="3"/>
        <v>9</v>
      </c>
      <c r="S34" s="51" t="str">
        <f t="shared" si="4"/>
        <v>9a</v>
      </c>
      <c r="T34" s="51" t="str">
        <f t="shared" si="5"/>
        <v>9b</v>
      </c>
      <c r="U34" s="59" t="s">
        <v>914</v>
      </c>
      <c r="V34" s="59">
        <v>10</v>
      </c>
    </row>
    <row r="35" spans="1:22" ht="20" customHeight="1" x14ac:dyDescent="0.15">
      <c r="A35" s="51">
        <f t="shared" si="0"/>
        <v>100402</v>
      </c>
      <c r="B35" s="52" t="str">
        <f>VLOOKUP(J35,city!$A$4:$D$352,3,0)</f>
        <v>重庆</v>
      </c>
      <c r="C35" s="52" t="str">
        <f>VLOOKUP(J35,city!$A$4:$D$352,4,0)</f>
        <v>重庆</v>
      </c>
      <c r="D35" s="51" t="s">
        <v>915</v>
      </c>
      <c r="E35" s="51" t="s">
        <v>916</v>
      </c>
      <c r="F35" s="53" t="s">
        <v>917</v>
      </c>
      <c r="G35" s="54" t="s">
        <v>795</v>
      </c>
      <c r="H35" s="55" t="str">
        <f>"jingdian/"&amp;VLOOKUP(B35,city!$C$4:$P$352,13,FALSE)&amp;"/"&amp;VLOOKUP(C35,city!$D$4:$P$352,13,FALSE)&amp;"/jd/"&amp;K35&amp;".jpg"</f>
        <v>jingdian/chongqing/chongqing/jd/2.jpg</v>
      </c>
      <c r="I35" s="55" t="str">
        <f t="shared" si="1"/>
        <v>17a,17b</v>
      </c>
      <c r="J35" s="51">
        <f t="shared" si="6"/>
        <v>4</v>
      </c>
      <c r="K35" s="51">
        <f>IF(VLOOKUP(J34,city!$K$4:$L$352,2,0)&gt;K34,K34+1,1)</f>
        <v>2</v>
      </c>
      <c r="L35" s="51">
        <v>1</v>
      </c>
      <c r="M35" s="51" t="s">
        <v>39</v>
      </c>
      <c r="N35" s="17">
        <v>107.810878</v>
      </c>
      <c r="O35" s="17">
        <v>29.437296</v>
      </c>
      <c r="P35" s="51" t="str">
        <f t="shared" si="7"/>
        <v/>
      </c>
      <c r="Q35" s="51">
        <v>17</v>
      </c>
      <c r="R35" s="51">
        <f t="shared" si="3"/>
        <v>17</v>
      </c>
      <c r="S35" s="51" t="str">
        <f t="shared" si="4"/>
        <v>17a</v>
      </c>
      <c r="T35" s="51" t="str">
        <f t="shared" si="5"/>
        <v>17b</v>
      </c>
      <c r="U35" s="59" t="s">
        <v>918</v>
      </c>
      <c r="V35" s="59">
        <v>11</v>
      </c>
    </row>
    <row r="36" spans="1:22" ht="20" customHeight="1" x14ac:dyDescent="0.15">
      <c r="A36" s="51">
        <f t="shared" si="0"/>
        <v>100403</v>
      </c>
      <c r="B36" s="52" t="str">
        <f>VLOOKUP(J36,city!$A$4:$D$352,3,0)</f>
        <v>重庆</v>
      </c>
      <c r="C36" s="52" t="str">
        <f>VLOOKUP(J36,city!$A$4:$D$352,4,0)</f>
        <v>重庆</v>
      </c>
      <c r="D36" s="51" t="s">
        <v>919</v>
      </c>
      <c r="E36" s="51" t="s">
        <v>920</v>
      </c>
      <c r="F36" s="53" t="s">
        <v>921</v>
      </c>
      <c r="G36" s="54" t="s">
        <v>795</v>
      </c>
      <c r="H36" s="55" t="str">
        <f>"jingdian/"&amp;VLOOKUP(B36,city!$C$4:$P$352,13,FALSE)&amp;"/"&amp;VLOOKUP(C36,city!$D$4:$P$352,13,FALSE)&amp;"/jd/"&amp;K36&amp;".jpg"</f>
        <v>jingdian/chongqing/chongqing/jd/3.jpg</v>
      </c>
      <c r="I36" s="55" t="str">
        <f t="shared" si="1"/>
        <v>13a,13b</v>
      </c>
      <c r="J36" s="51">
        <f t="shared" si="6"/>
        <v>4</v>
      </c>
      <c r="K36" s="51">
        <f>IF(VLOOKUP(J35,city!$K$4:$L$352,2,0)&gt;K35,K35+1,1)</f>
        <v>3</v>
      </c>
      <c r="L36" s="51">
        <v>1</v>
      </c>
      <c r="M36" s="51" t="s">
        <v>39</v>
      </c>
      <c r="N36" s="17">
        <v>106.45811399999999</v>
      </c>
      <c r="O36" s="17">
        <v>29.585827999999999</v>
      </c>
      <c r="P36" s="51" t="str">
        <f t="shared" si="7"/>
        <v/>
      </c>
      <c r="Q36" s="51">
        <v>13</v>
      </c>
      <c r="R36" s="51">
        <f t="shared" si="3"/>
        <v>13</v>
      </c>
      <c r="S36" s="51" t="str">
        <f t="shared" si="4"/>
        <v>13a</v>
      </c>
      <c r="T36" s="51" t="str">
        <f t="shared" si="5"/>
        <v>13b</v>
      </c>
      <c r="U36" s="59" t="s">
        <v>922</v>
      </c>
      <c r="V36" s="59">
        <v>11</v>
      </c>
    </row>
    <row r="37" spans="1:22" ht="20" customHeight="1" x14ac:dyDescent="0.15">
      <c r="A37" s="51">
        <f t="shared" si="0"/>
        <v>100404</v>
      </c>
      <c r="B37" s="52" t="str">
        <f>VLOOKUP(J37,city!$A$4:$D$352,3,0)</f>
        <v>重庆</v>
      </c>
      <c r="C37" s="52" t="str">
        <f>VLOOKUP(J37,city!$A$4:$D$352,4,0)</f>
        <v>重庆</v>
      </c>
      <c r="D37" s="51" t="s">
        <v>923</v>
      </c>
      <c r="E37" s="51" t="s">
        <v>924</v>
      </c>
      <c r="F37" s="53" t="s">
        <v>925</v>
      </c>
      <c r="G37" s="54" t="s">
        <v>795</v>
      </c>
      <c r="H37" s="55" t="str">
        <f>"jingdian/"&amp;VLOOKUP(B37,city!$C$4:$P$352,13,FALSE)&amp;"/"&amp;VLOOKUP(C37,city!$D$4:$P$352,13,FALSE)&amp;"/jd/"&amp;K37&amp;".jpg"</f>
        <v>jingdian/chongqing/chongqing/jd/4.jpg</v>
      </c>
      <c r="I37" s="55" t="str">
        <f t="shared" si="1"/>
        <v>16a,16b</v>
      </c>
      <c r="J37" s="51">
        <f t="shared" si="6"/>
        <v>4</v>
      </c>
      <c r="K37" s="51">
        <f>IF(VLOOKUP(J36,city!$K$4:$L$352,2,0)&gt;K36,K36+1,1)</f>
        <v>4</v>
      </c>
      <c r="L37" s="51">
        <v>1</v>
      </c>
      <c r="M37" s="51" t="s">
        <v>39</v>
      </c>
      <c r="N37" s="17">
        <v>106.589285</v>
      </c>
      <c r="O37" s="17">
        <v>29.563863000000001</v>
      </c>
      <c r="P37" s="51" t="str">
        <f t="shared" si="7"/>
        <v/>
      </c>
      <c r="Q37" s="51">
        <v>16</v>
      </c>
      <c r="R37" s="51">
        <f t="shared" si="3"/>
        <v>16</v>
      </c>
      <c r="S37" s="51" t="str">
        <f t="shared" si="4"/>
        <v>16a</v>
      </c>
      <c r="T37" s="51" t="str">
        <f t="shared" si="5"/>
        <v>16b</v>
      </c>
      <c r="U37" s="59" t="s">
        <v>926</v>
      </c>
      <c r="V37" s="59">
        <v>11</v>
      </c>
    </row>
    <row r="38" spans="1:22" ht="20" customHeight="1" x14ac:dyDescent="0.15">
      <c r="A38" s="51">
        <f t="shared" si="0"/>
        <v>100405</v>
      </c>
      <c r="B38" s="52" t="str">
        <f>VLOOKUP(J38,city!$A$4:$D$352,3,0)</f>
        <v>重庆</v>
      </c>
      <c r="C38" s="52" t="str">
        <f>VLOOKUP(J38,city!$A$4:$D$352,4,0)</f>
        <v>重庆</v>
      </c>
      <c r="D38" s="51" t="s">
        <v>927</v>
      </c>
      <c r="E38" s="51" t="s">
        <v>928</v>
      </c>
      <c r="F38" s="53" t="s">
        <v>929</v>
      </c>
      <c r="G38" s="54" t="s">
        <v>795</v>
      </c>
      <c r="H38" s="55" t="str">
        <f>"jingdian/"&amp;VLOOKUP(B38,city!$C$4:$P$352,13,FALSE)&amp;"/"&amp;VLOOKUP(C38,city!$D$4:$P$352,13,FALSE)&amp;"/jd/"&amp;K38&amp;".jpg"</f>
        <v>jingdian/chongqing/chongqing/jd/5.jpg</v>
      </c>
      <c r="I38" s="55" t="str">
        <f t="shared" si="1"/>
        <v>29a,29b</v>
      </c>
      <c r="J38" s="51">
        <f t="shared" si="6"/>
        <v>4</v>
      </c>
      <c r="K38" s="51">
        <f>IF(VLOOKUP(J37,city!$K$4:$L$352,2,0)&gt;K37,K37+1,1)</f>
        <v>5</v>
      </c>
      <c r="L38" s="51">
        <v>1</v>
      </c>
      <c r="M38" s="51" t="s">
        <v>39</v>
      </c>
      <c r="N38" s="17">
        <v>106.583614</v>
      </c>
      <c r="O38" s="17">
        <v>29.563503000000001</v>
      </c>
      <c r="P38" s="51" t="str">
        <f t="shared" si="7"/>
        <v/>
      </c>
      <c r="Q38" s="51">
        <v>29</v>
      </c>
      <c r="R38" s="51" t="e">
        <f t="shared" si="3"/>
        <v>#N/A</v>
      </c>
      <c r="S38" s="51" t="str">
        <f t="shared" si="4"/>
        <v>29a</v>
      </c>
      <c r="T38" s="51" t="str">
        <f t="shared" si="5"/>
        <v>29b</v>
      </c>
      <c r="U38" s="59" t="s">
        <v>930</v>
      </c>
      <c r="V38" s="59">
        <v>12</v>
      </c>
    </row>
    <row r="39" spans="1:22" ht="20" customHeight="1" x14ac:dyDescent="0.15">
      <c r="A39" s="51">
        <f t="shared" si="0"/>
        <v>100406</v>
      </c>
      <c r="B39" s="52" t="str">
        <f>VLOOKUP(J39,city!$A$4:$D$352,3,0)</f>
        <v>重庆</v>
      </c>
      <c r="C39" s="52" t="str">
        <f>VLOOKUP(J39,city!$A$4:$D$352,4,0)</f>
        <v>重庆</v>
      </c>
      <c r="D39" s="51" t="s">
        <v>931</v>
      </c>
      <c r="E39" s="51" t="s">
        <v>932</v>
      </c>
      <c r="F39" s="53" t="s">
        <v>933</v>
      </c>
      <c r="G39" s="54" t="s">
        <v>795</v>
      </c>
      <c r="H39" s="55" t="str">
        <f>"jingdian/"&amp;VLOOKUP(B39,city!$C$4:$P$352,13,FALSE)&amp;"/"&amp;VLOOKUP(C39,city!$D$4:$P$352,13,FALSE)&amp;"/jd/"&amp;K39&amp;".jpg"</f>
        <v>jingdian/chongqing/chongqing/jd/6.jpg</v>
      </c>
      <c r="I39" s="55" t="str">
        <f t="shared" si="1"/>
        <v>31a,31b</v>
      </c>
      <c r="J39" s="51">
        <f t="shared" si="6"/>
        <v>4</v>
      </c>
      <c r="K39" s="51">
        <f>IF(VLOOKUP(J38,city!$K$4:$L$352,2,0)&gt;K38,K38+1,1)</f>
        <v>6</v>
      </c>
      <c r="L39" s="51">
        <v>1</v>
      </c>
      <c r="M39" s="51" t="s">
        <v>39</v>
      </c>
      <c r="N39" s="17">
        <v>106.594497</v>
      </c>
      <c r="O39" s="17">
        <v>29.573232999999998</v>
      </c>
      <c r="P39" s="51" t="str">
        <f t="shared" si="7"/>
        <v/>
      </c>
      <c r="Q39" s="51">
        <v>31</v>
      </c>
      <c r="R39" s="51">
        <f t="shared" si="3"/>
        <v>31</v>
      </c>
      <c r="S39" s="51" t="str">
        <f t="shared" si="4"/>
        <v>31a</v>
      </c>
      <c r="T39" s="51" t="str">
        <f t="shared" si="5"/>
        <v>31b</v>
      </c>
      <c r="U39" s="59" t="s">
        <v>934</v>
      </c>
      <c r="V39" s="59">
        <v>12</v>
      </c>
    </row>
    <row r="40" spans="1:22" ht="20" customHeight="1" x14ac:dyDescent="0.15">
      <c r="A40" s="51">
        <f t="shared" si="0"/>
        <v>100407</v>
      </c>
      <c r="B40" s="52" t="str">
        <f>VLOOKUP(J40,city!$A$4:$D$352,3,0)</f>
        <v>重庆</v>
      </c>
      <c r="C40" s="52" t="str">
        <f>VLOOKUP(J40,city!$A$4:$D$352,4,0)</f>
        <v>重庆</v>
      </c>
      <c r="D40" s="51" t="s">
        <v>935</v>
      </c>
      <c r="E40" s="51" t="s">
        <v>936</v>
      </c>
      <c r="F40" s="53" t="s">
        <v>937</v>
      </c>
      <c r="G40" s="54" t="s">
        <v>795</v>
      </c>
      <c r="H40" s="55" t="str">
        <f>"jingdian/"&amp;VLOOKUP(B40,city!$C$4:$P$352,13,FALSE)&amp;"/"&amp;VLOOKUP(C40,city!$D$4:$P$352,13,FALSE)&amp;"/jd/"&amp;K40&amp;".jpg"</f>
        <v>jingdian/chongqing/chongqing/jd/7.jpg</v>
      </c>
      <c r="I40" s="55" t="str">
        <f t="shared" si="1"/>
        <v>16a,16b</v>
      </c>
      <c r="J40" s="51">
        <f t="shared" si="6"/>
        <v>4</v>
      </c>
      <c r="K40" s="51">
        <f>IF(VLOOKUP(J39,city!$K$4:$L$352,2,0)&gt;K39,K39+1,1)</f>
        <v>7</v>
      </c>
      <c r="L40" s="51">
        <v>1</v>
      </c>
      <c r="M40" s="51" t="s">
        <v>39</v>
      </c>
      <c r="N40" s="17">
        <v>106.548765</v>
      </c>
      <c r="O40" s="17">
        <v>29.496741</v>
      </c>
      <c r="P40" s="51" t="str">
        <f t="shared" si="7"/>
        <v/>
      </c>
      <c r="Q40" s="51">
        <v>16</v>
      </c>
      <c r="R40" s="51">
        <f t="shared" si="3"/>
        <v>16</v>
      </c>
      <c r="S40" s="51" t="str">
        <f t="shared" si="4"/>
        <v>16a</v>
      </c>
      <c r="T40" s="51" t="str">
        <f t="shared" si="5"/>
        <v>16b</v>
      </c>
      <c r="U40" s="59" t="s">
        <v>938</v>
      </c>
      <c r="V40" s="59">
        <v>12</v>
      </c>
    </row>
    <row r="41" spans="1:22" ht="20" customHeight="1" x14ac:dyDescent="0.15">
      <c r="A41" s="51">
        <f t="shared" si="0"/>
        <v>100408</v>
      </c>
      <c r="B41" s="52" t="str">
        <f>VLOOKUP(J41,city!$A$4:$D$352,3,0)</f>
        <v>重庆</v>
      </c>
      <c r="C41" s="52" t="str">
        <f>VLOOKUP(J41,city!$A$4:$D$352,4,0)</f>
        <v>重庆</v>
      </c>
      <c r="D41" s="51" t="s">
        <v>939</v>
      </c>
      <c r="E41" s="51" t="s">
        <v>940</v>
      </c>
      <c r="F41" s="53" t="s">
        <v>941</v>
      </c>
      <c r="G41" s="54" t="s">
        <v>795</v>
      </c>
      <c r="H41" s="55" t="str">
        <f>"jingdian/"&amp;VLOOKUP(B41,city!$C$4:$P$352,13,FALSE)&amp;"/"&amp;VLOOKUP(C41,city!$D$4:$P$352,13,FALSE)&amp;"/jd/"&amp;K41&amp;".jpg"</f>
        <v>jingdian/chongqing/chongqing/jd/8.jpg</v>
      </c>
      <c r="I41" s="55" t="str">
        <f t="shared" si="1"/>
        <v>2a,2b</v>
      </c>
      <c r="J41" s="51">
        <f t="shared" si="6"/>
        <v>4</v>
      </c>
      <c r="K41" s="51">
        <f>IF(VLOOKUP(J40,city!$K$4:$L$352,2,0)&gt;K40,K40+1,1)</f>
        <v>8</v>
      </c>
      <c r="L41" s="51">
        <v>1</v>
      </c>
      <c r="M41" s="51" t="s">
        <v>39</v>
      </c>
      <c r="N41" s="17">
        <v>107.755105</v>
      </c>
      <c r="O41" s="17">
        <v>29.500941999999998</v>
      </c>
      <c r="P41" s="51" t="str">
        <f t="shared" si="7"/>
        <v/>
      </c>
      <c r="Q41" s="51">
        <v>2</v>
      </c>
      <c r="R41" s="51">
        <f t="shared" si="3"/>
        <v>2</v>
      </c>
      <c r="S41" s="51" t="str">
        <f t="shared" si="4"/>
        <v>2a</v>
      </c>
      <c r="T41" s="51" t="str">
        <f t="shared" si="5"/>
        <v>2b</v>
      </c>
      <c r="U41" s="59" t="s">
        <v>942</v>
      </c>
      <c r="V41" s="59">
        <v>12</v>
      </c>
    </row>
    <row r="42" spans="1:22" ht="20" customHeight="1" x14ac:dyDescent="0.15">
      <c r="A42" s="51">
        <f t="shared" si="0"/>
        <v>100409</v>
      </c>
      <c r="B42" s="52" t="str">
        <f>VLOOKUP(J42,city!$A$4:$D$352,3,0)</f>
        <v>重庆</v>
      </c>
      <c r="C42" s="52" t="str">
        <f>VLOOKUP(J42,city!$A$4:$D$352,4,0)</f>
        <v>重庆</v>
      </c>
      <c r="D42" s="51" t="s">
        <v>943</v>
      </c>
      <c r="E42" s="51" t="s">
        <v>944</v>
      </c>
      <c r="F42" s="53" t="s">
        <v>945</v>
      </c>
      <c r="G42" s="54" t="s">
        <v>795</v>
      </c>
      <c r="H42" s="55" t="str">
        <f>"jingdian/"&amp;VLOOKUP(B42,city!$C$4:$P$352,13,FALSE)&amp;"/"&amp;VLOOKUP(C42,city!$D$4:$P$352,13,FALSE)&amp;"/jd/"&amp;K42&amp;".jpg"</f>
        <v>jingdian/chongqing/chongqing/jd/9.jpg</v>
      </c>
      <c r="I42" s="55" t="str">
        <f t="shared" si="1"/>
        <v>6a,6b</v>
      </c>
      <c r="J42" s="51">
        <f t="shared" si="6"/>
        <v>4</v>
      </c>
      <c r="K42" s="51">
        <f>IF(VLOOKUP(J41,city!$K$4:$L$352,2,0)&gt;K41,K41+1,1)</f>
        <v>9</v>
      </c>
      <c r="L42" s="51">
        <v>1</v>
      </c>
      <c r="M42" s="51" t="s">
        <v>39</v>
      </c>
      <c r="N42" s="17">
        <v>107.799784</v>
      </c>
      <c r="O42" s="17">
        <v>29.409423</v>
      </c>
      <c r="P42" s="51" t="str">
        <f t="shared" si="7"/>
        <v/>
      </c>
      <c r="Q42" s="51">
        <v>6</v>
      </c>
      <c r="R42" s="51">
        <f t="shared" si="3"/>
        <v>6</v>
      </c>
      <c r="S42" s="51" t="str">
        <f t="shared" si="4"/>
        <v>6a</v>
      </c>
      <c r="T42" s="51" t="str">
        <f t="shared" si="5"/>
        <v>6b</v>
      </c>
      <c r="U42" s="59" t="s">
        <v>946</v>
      </c>
      <c r="V42" s="59">
        <v>13</v>
      </c>
    </row>
    <row r="43" spans="1:22" ht="20" customHeight="1" x14ac:dyDescent="0.15">
      <c r="A43" s="51">
        <f t="shared" si="0"/>
        <v>100410</v>
      </c>
      <c r="B43" s="52" t="str">
        <f>VLOOKUP(J43,city!$A$4:$D$352,3,0)</f>
        <v>重庆</v>
      </c>
      <c r="C43" s="52" t="str">
        <f>VLOOKUP(J43,city!$A$4:$D$352,4,0)</f>
        <v>重庆</v>
      </c>
      <c r="D43" s="51" t="s">
        <v>947</v>
      </c>
      <c r="E43" s="51" t="s">
        <v>948</v>
      </c>
      <c r="F43" s="53" t="s">
        <v>949</v>
      </c>
      <c r="G43" s="54" t="s">
        <v>795</v>
      </c>
      <c r="H43" s="55" t="str">
        <f>"jingdian/"&amp;VLOOKUP(B43,city!$C$4:$P$352,13,FALSE)&amp;"/"&amp;VLOOKUP(C43,city!$D$4:$P$352,13,FALSE)&amp;"/jd/"&amp;K43&amp;".jpg"</f>
        <v>jingdian/chongqing/chongqing/jd/10.jpg</v>
      </c>
      <c r="I43" s="55" t="str">
        <f t="shared" si="1"/>
        <v>32a,32b</v>
      </c>
      <c r="J43" s="51">
        <f t="shared" si="6"/>
        <v>4</v>
      </c>
      <c r="K43" s="51">
        <f>IF(VLOOKUP(J42,city!$K$4:$L$352,2,0)&gt;K42,K42+1,1)</f>
        <v>10</v>
      </c>
      <c r="L43" s="51">
        <v>1</v>
      </c>
      <c r="M43" s="51" t="s">
        <v>39</v>
      </c>
      <c r="N43" s="17">
        <v>105.716678</v>
      </c>
      <c r="O43" s="17">
        <v>29.718938000000001</v>
      </c>
      <c r="P43" s="51" t="str">
        <f t="shared" si="7"/>
        <v>106.8441521,29.54179</v>
      </c>
      <c r="Q43" s="51">
        <v>32</v>
      </c>
      <c r="R43" s="51" t="e">
        <f t="shared" si="3"/>
        <v>#N/A</v>
      </c>
      <c r="S43" s="51" t="str">
        <f t="shared" si="4"/>
        <v>32a</v>
      </c>
      <c r="T43" s="51" t="str">
        <f t="shared" si="5"/>
        <v>32b</v>
      </c>
      <c r="U43" s="59" t="s">
        <v>950</v>
      </c>
      <c r="V43" s="59">
        <v>15</v>
      </c>
    </row>
    <row r="44" spans="1:22" ht="20" customHeight="1" x14ac:dyDescent="0.15">
      <c r="A44" s="51">
        <f t="shared" si="0"/>
        <v>100501</v>
      </c>
      <c r="B44" s="52" t="str">
        <f>VLOOKUP(J44,city!$A$4:$D$352,3,0)</f>
        <v>河北</v>
      </c>
      <c r="C44" s="52" t="str">
        <f>VLOOKUP(J44,city!$A$4:$D$352,4,0)</f>
        <v>石家庄</v>
      </c>
      <c r="D44" s="57" t="s">
        <v>951</v>
      </c>
      <c r="E44" s="52" t="s">
        <v>952</v>
      </c>
      <c r="F44" s="53" t="str">
        <f t="shared" ref="F44:F107" si="8">N44&amp;","&amp;O44</f>
        <v>114.775,37.728</v>
      </c>
      <c r="G44" s="54" t="s">
        <v>795</v>
      </c>
      <c r="H44" s="55" t="str">
        <f>"jingdian/"&amp;VLOOKUP(B44,city!$C$4:$P$352,13,FALSE)&amp;"/"&amp;VLOOKUP(C44,city!$D$4:$P$352,13,FALSE)&amp;"/jd/"&amp;K44&amp;".jpg"</f>
        <v>jingdian/hebei/shijiazhuang/jd/1.jpg</v>
      </c>
      <c r="I44" s="55" t="str">
        <f t="shared" si="1"/>
        <v>17a,17b</v>
      </c>
      <c r="J44" s="51">
        <f t="shared" si="6"/>
        <v>5</v>
      </c>
      <c r="K44" s="51">
        <f>IF(VLOOKUP(J43,city!$K$4:$L$352,2,0)&gt;K43,K43+1,1)</f>
        <v>1</v>
      </c>
      <c r="L44" s="51">
        <v>1</v>
      </c>
      <c r="M44" s="51" t="s">
        <v>42</v>
      </c>
      <c r="N44" s="17">
        <v>114.77500000000001</v>
      </c>
      <c r="O44" s="17">
        <v>37.728000000000002</v>
      </c>
      <c r="P44" s="51" t="str">
        <f t="shared" si="7"/>
        <v/>
      </c>
      <c r="Q44" s="51">
        <v>17</v>
      </c>
      <c r="R44" s="51">
        <f t="shared" si="3"/>
        <v>17</v>
      </c>
      <c r="S44" s="51" t="str">
        <f t="shared" si="4"/>
        <v>17a</v>
      </c>
      <c r="T44" s="51" t="str">
        <f t="shared" si="5"/>
        <v>17b</v>
      </c>
      <c r="U44" s="59" t="s">
        <v>953</v>
      </c>
      <c r="V44" s="59">
        <v>15</v>
      </c>
    </row>
    <row r="45" spans="1:22" ht="20" customHeight="1" x14ac:dyDescent="0.15">
      <c r="A45" s="51">
        <f t="shared" si="0"/>
        <v>100502</v>
      </c>
      <c r="B45" s="52" t="str">
        <f>VLOOKUP(J45,city!$A$4:$D$352,3,0)</f>
        <v>河北</v>
      </c>
      <c r="C45" s="52" t="str">
        <f>VLOOKUP(J45,city!$A$4:$D$352,4,0)</f>
        <v>石家庄</v>
      </c>
      <c r="D45" s="57" t="s">
        <v>954</v>
      </c>
      <c r="E45" s="52" t="s">
        <v>955</v>
      </c>
      <c r="F45" s="53" t="str">
        <f t="shared" si="8"/>
        <v>114.585,38.154</v>
      </c>
      <c r="G45" s="54" t="s">
        <v>795</v>
      </c>
      <c r="H45" s="55" t="str">
        <f>"jingdian/"&amp;VLOOKUP(B45,city!$C$4:$P$352,13,FALSE)&amp;"/"&amp;VLOOKUP(C45,city!$D$4:$P$352,13,FALSE)&amp;"/jd/"&amp;K45&amp;".jpg"</f>
        <v>jingdian/hebei/shijiazhuang/jd/2.jpg</v>
      </c>
      <c r="I45" s="55" t="str">
        <f t="shared" si="1"/>
        <v>16a,16b</v>
      </c>
      <c r="J45" s="51">
        <f t="shared" si="6"/>
        <v>5</v>
      </c>
      <c r="K45" s="51">
        <f>IF(VLOOKUP(J44,city!$K$4:$L$352,2,0)&gt;K44,K44+1,1)</f>
        <v>2</v>
      </c>
      <c r="L45" s="51">
        <v>1</v>
      </c>
      <c r="M45" s="51" t="s">
        <v>42</v>
      </c>
      <c r="N45" s="17">
        <v>114.58499999999999</v>
      </c>
      <c r="O45" s="17">
        <v>38.154000000000003</v>
      </c>
      <c r="P45" s="51" t="str">
        <f t="shared" si="7"/>
        <v/>
      </c>
      <c r="Q45" s="51">
        <v>16</v>
      </c>
      <c r="R45" s="51">
        <f t="shared" si="3"/>
        <v>16</v>
      </c>
      <c r="S45" s="51" t="str">
        <f t="shared" si="4"/>
        <v>16a</v>
      </c>
      <c r="T45" s="51" t="str">
        <f t="shared" si="5"/>
        <v>16b</v>
      </c>
      <c r="U45" s="59" t="s">
        <v>956</v>
      </c>
      <c r="V45" s="59">
        <v>15</v>
      </c>
    </row>
    <row r="46" spans="1:22" ht="20" customHeight="1" x14ac:dyDescent="0.15">
      <c r="A46" s="51">
        <f t="shared" si="0"/>
        <v>100503</v>
      </c>
      <c r="B46" s="52" t="str">
        <f>VLOOKUP(J46,city!$A$4:$D$352,3,0)</f>
        <v>河北</v>
      </c>
      <c r="C46" s="52" t="str">
        <f>VLOOKUP(J46,city!$A$4:$D$352,4,0)</f>
        <v>石家庄</v>
      </c>
      <c r="D46" s="57" t="s">
        <v>957</v>
      </c>
      <c r="E46" s="52" t="s">
        <v>958</v>
      </c>
      <c r="F46" s="53" t="str">
        <f t="shared" si="8"/>
        <v>114.621,38.151</v>
      </c>
      <c r="G46" s="54" t="s">
        <v>795</v>
      </c>
      <c r="H46" s="55" t="str">
        <f>"jingdian/"&amp;VLOOKUP(B46,city!$C$4:$P$352,13,FALSE)&amp;"/"&amp;VLOOKUP(C46,city!$D$4:$P$352,13,FALSE)&amp;"/jd/"&amp;K46&amp;".jpg"</f>
        <v>jingdian/hebei/shijiazhuang/jd/3.jpg</v>
      </c>
      <c r="I46" s="55" t="str">
        <f t="shared" si="1"/>
        <v>1a,1b</v>
      </c>
      <c r="J46" s="51">
        <f t="shared" si="6"/>
        <v>5</v>
      </c>
      <c r="K46" s="51">
        <f>IF(VLOOKUP(J45,city!$K$4:$L$352,2,0)&gt;K45,K45+1,1)</f>
        <v>3</v>
      </c>
      <c r="L46" s="51">
        <v>1</v>
      </c>
      <c r="M46" s="51" t="s">
        <v>42</v>
      </c>
      <c r="N46" s="17">
        <v>114.621</v>
      </c>
      <c r="O46" s="17">
        <v>38.151000000000003</v>
      </c>
      <c r="P46" s="51" t="str">
        <f t="shared" si="7"/>
        <v/>
      </c>
      <c r="Q46" s="51">
        <v>1</v>
      </c>
      <c r="R46" s="51">
        <f t="shared" si="3"/>
        <v>6</v>
      </c>
      <c r="S46" s="51" t="str">
        <f t="shared" si="4"/>
        <v>1a</v>
      </c>
      <c r="T46" s="51" t="str">
        <f t="shared" si="5"/>
        <v>1b</v>
      </c>
      <c r="U46" s="59" t="s">
        <v>959</v>
      </c>
      <c r="V46" s="59">
        <v>15</v>
      </c>
    </row>
    <row r="47" spans="1:22" ht="20" customHeight="1" x14ac:dyDescent="0.15">
      <c r="A47" s="51">
        <f t="shared" si="0"/>
        <v>100504</v>
      </c>
      <c r="B47" s="52" t="str">
        <f>VLOOKUP(J47,city!$A$4:$D$352,3,0)</f>
        <v>河北</v>
      </c>
      <c r="C47" s="52" t="str">
        <f>VLOOKUP(J47,city!$A$4:$D$352,4,0)</f>
        <v>石家庄</v>
      </c>
      <c r="D47" s="57" t="s">
        <v>960</v>
      </c>
      <c r="E47" s="52" t="s">
        <v>961</v>
      </c>
      <c r="F47" s="53" t="str">
        <f t="shared" si="8"/>
        <v>113.756,38.266</v>
      </c>
      <c r="G47" s="54" t="s">
        <v>795</v>
      </c>
      <c r="H47" s="55" t="str">
        <f>"jingdian/"&amp;VLOOKUP(B47,city!$C$4:$P$352,13,FALSE)&amp;"/"&amp;VLOOKUP(C47,city!$D$4:$P$352,13,FALSE)&amp;"/jd/"&amp;K47&amp;".jpg"</f>
        <v>jingdian/hebei/shijiazhuang/jd/4.jpg</v>
      </c>
      <c r="I47" s="55" t="str">
        <f t="shared" si="1"/>
        <v>2a,2b</v>
      </c>
      <c r="J47" s="51">
        <f t="shared" si="6"/>
        <v>5</v>
      </c>
      <c r="K47" s="51">
        <f>IF(VLOOKUP(J46,city!$K$4:$L$352,2,0)&gt;K46,K46+1,1)</f>
        <v>4</v>
      </c>
      <c r="L47" s="51">
        <v>1</v>
      </c>
      <c r="M47" s="51" t="s">
        <v>42</v>
      </c>
      <c r="N47" s="17">
        <v>113.756</v>
      </c>
      <c r="O47" s="17">
        <v>38.265999999999998</v>
      </c>
      <c r="P47" s="51" t="str">
        <f t="shared" si="7"/>
        <v/>
      </c>
      <c r="Q47" s="51">
        <v>2</v>
      </c>
      <c r="R47" s="51">
        <f t="shared" si="3"/>
        <v>2</v>
      </c>
      <c r="S47" s="51" t="str">
        <f t="shared" si="4"/>
        <v>2a</v>
      </c>
      <c r="T47" s="51" t="str">
        <f t="shared" si="5"/>
        <v>2b</v>
      </c>
      <c r="U47" s="59" t="s">
        <v>962</v>
      </c>
      <c r="V47" s="59">
        <v>15</v>
      </c>
    </row>
    <row r="48" spans="1:22" ht="20" customHeight="1" x14ac:dyDescent="0.15">
      <c r="A48" s="51">
        <f t="shared" si="0"/>
        <v>100505</v>
      </c>
      <c r="B48" s="52" t="str">
        <f>VLOOKUP(J48,city!$A$4:$D$352,3,0)</f>
        <v>河北</v>
      </c>
      <c r="C48" s="52" t="str">
        <f>VLOOKUP(J48,city!$A$4:$D$352,4,0)</f>
        <v>石家庄</v>
      </c>
      <c r="D48" s="57" t="s">
        <v>963</v>
      </c>
      <c r="E48" s="52" t="s">
        <v>964</v>
      </c>
      <c r="F48" s="53" t="str">
        <f t="shared" si="8"/>
        <v>114.529,38.046</v>
      </c>
      <c r="G48" s="54" t="s">
        <v>795</v>
      </c>
      <c r="H48" s="55" t="str">
        <f>"jingdian/"&amp;VLOOKUP(B48,city!$C$4:$P$352,13,FALSE)&amp;"/"&amp;VLOOKUP(C48,city!$D$4:$P$352,13,FALSE)&amp;"/jd/"&amp;K48&amp;".jpg"</f>
        <v>jingdian/hebei/shijiazhuang/jd/5.jpg</v>
      </c>
      <c r="I48" s="55" t="str">
        <f t="shared" si="1"/>
        <v>10a,10b</v>
      </c>
      <c r="J48" s="51">
        <f t="shared" si="6"/>
        <v>5</v>
      </c>
      <c r="K48" s="51">
        <f>IF(VLOOKUP(J47,city!$K$4:$L$352,2,0)&gt;K47,K47+1,1)</f>
        <v>5</v>
      </c>
      <c r="L48" s="51">
        <v>1</v>
      </c>
      <c r="M48" s="51" t="s">
        <v>42</v>
      </c>
      <c r="N48" s="17">
        <v>114.529</v>
      </c>
      <c r="O48" s="17">
        <v>38.045999999999999</v>
      </c>
      <c r="P48" s="51" t="str">
        <f t="shared" si="7"/>
        <v/>
      </c>
      <c r="Q48" s="51">
        <v>10</v>
      </c>
      <c r="R48" s="51">
        <f t="shared" si="3"/>
        <v>6</v>
      </c>
      <c r="S48" s="51" t="str">
        <f t="shared" si="4"/>
        <v>10a</v>
      </c>
      <c r="T48" s="51" t="str">
        <f t="shared" si="5"/>
        <v>10b</v>
      </c>
      <c r="U48" s="59" t="s">
        <v>965</v>
      </c>
      <c r="V48" s="59">
        <v>16</v>
      </c>
    </row>
    <row r="49" spans="1:22" ht="20" customHeight="1" x14ac:dyDescent="0.15">
      <c r="A49" s="51">
        <f t="shared" si="0"/>
        <v>100506</v>
      </c>
      <c r="B49" s="52" t="str">
        <f>VLOOKUP(J49,city!$A$4:$D$352,3,0)</f>
        <v>河北</v>
      </c>
      <c r="C49" s="52" t="str">
        <f>VLOOKUP(J49,city!$A$4:$D$352,4,0)</f>
        <v>石家庄</v>
      </c>
      <c r="D49" s="57" t="s">
        <v>966</v>
      </c>
      <c r="E49" s="52" t="s">
        <v>967</v>
      </c>
      <c r="F49" s="53" t="str">
        <f t="shared" si="8"/>
        <v>114.588,38.151</v>
      </c>
      <c r="G49" s="54" t="s">
        <v>795</v>
      </c>
      <c r="H49" s="55" t="str">
        <f>"jingdian/"&amp;VLOOKUP(B49,city!$C$4:$P$352,13,FALSE)&amp;"/"&amp;VLOOKUP(C49,city!$D$4:$P$352,13,FALSE)&amp;"/jd/"&amp;K49&amp;".jpg"</f>
        <v>jingdian/hebei/shijiazhuang/jd/6.jpg</v>
      </c>
      <c r="I49" s="55" t="str">
        <f t="shared" si="1"/>
        <v>12a,12b</v>
      </c>
      <c r="J49" s="51">
        <f t="shared" si="6"/>
        <v>5</v>
      </c>
      <c r="K49" s="51">
        <f>IF(VLOOKUP(J48,city!$K$4:$L$352,2,0)&gt;K48,K48+1,1)</f>
        <v>6</v>
      </c>
      <c r="L49" s="51">
        <v>1</v>
      </c>
      <c r="M49" s="51" t="s">
        <v>42</v>
      </c>
      <c r="N49" s="17">
        <v>114.58799999999999</v>
      </c>
      <c r="O49" s="17">
        <v>38.151000000000003</v>
      </c>
      <c r="P49" s="51" t="str">
        <f t="shared" si="7"/>
        <v/>
      </c>
      <c r="Q49" s="51">
        <v>12</v>
      </c>
      <c r="R49" s="51">
        <f t="shared" si="3"/>
        <v>12</v>
      </c>
      <c r="S49" s="51" t="str">
        <f t="shared" si="4"/>
        <v>12a</v>
      </c>
      <c r="T49" s="51" t="str">
        <f t="shared" si="5"/>
        <v>12b</v>
      </c>
      <c r="U49" s="59" t="s">
        <v>968</v>
      </c>
      <c r="V49" s="59">
        <v>17</v>
      </c>
    </row>
    <row r="50" spans="1:22" ht="20" customHeight="1" x14ac:dyDescent="0.15">
      <c r="A50" s="51">
        <f t="shared" si="0"/>
        <v>100507</v>
      </c>
      <c r="B50" s="52" t="str">
        <f>VLOOKUP(J50,city!$A$4:$D$352,3,0)</f>
        <v>河北</v>
      </c>
      <c r="C50" s="52" t="str">
        <f>VLOOKUP(J50,city!$A$4:$D$352,4,0)</f>
        <v>石家庄</v>
      </c>
      <c r="D50" s="57" t="s">
        <v>969</v>
      </c>
      <c r="E50" s="52" t="s">
        <v>970</v>
      </c>
      <c r="F50" s="53" t="str">
        <f t="shared" si="8"/>
        <v>113.754,38.276</v>
      </c>
      <c r="G50" s="54" t="s">
        <v>795</v>
      </c>
      <c r="H50" s="55" t="str">
        <f>"jingdian/"&amp;VLOOKUP(B50,city!$C$4:$P$352,13,FALSE)&amp;"/"&amp;VLOOKUP(C50,city!$D$4:$P$352,13,FALSE)&amp;"/jd/"&amp;K50&amp;".jpg"</f>
        <v>jingdian/hebei/shijiazhuang/jd/7.jpg</v>
      </c>
      <c r="I50" s="55" t="str">
        <f t="shared" si="1"/>
        <v>11a,11b</v>
      </c>
      <c r="J50" s="51">
        <f t="shared" si="6"/>
        <v>5</v>
      </c>
      <c r="K50" s="51">
        <f>IF(VLOOKUP(J49,city!$K$4:$L$352,2,0)&gt;K49,K49+1,1)</f>
        <v>7</v>
      </c>
      <c r="L50" s="51">
        <v>1</v>
      </c>
      <c r="M50" s="51" t="s">
        <v>42</v>
      </c>
      <c r="N50" s="17">
        <v>113.754</v>
      </c>
      <c r="O50" s="17">
        <v>38.276000000000003</v>
      </c>
      <c r="P50" s="51" t="str">
        <f t="shared" si="7"/>
        <v/>
      </c>
      <c r="Q50" s="51">
        <v>11</v>
      </c>
      <c r="R50" s="51">
        <f t="shared" si="3"/>
        <v>11</v>
      </c>
      <c r="S50" s="51" t="str">
        <f t="shared" si="4"/>
        <v>11a</v>
      </c>
      <c r="T50" s="51" t="str">
        <f t="shared" si="5"/>
        <v>11b</v>
      </c>
      <c r="U50" s="59" t="s">
        <v>971</v>
      </c>
      <c r="V50" s="59">
        <v>18</v>
      </c>
    </row>
    <row r="51" spans="1:22" ht="20" customHeight="1" x14ac:dyDescent="0.15">
      <c r="A51" s="51">
        <f t="shared" si="0"/>
        <v>100508</v>
      </c>
      <c r="B51" s="52" t="str">
        <f>VLOOKUP(J51,city!$A$4:$D$352,3,0)</f>
        <v>河北</v>
      </c>
      <c r="C51" s="52" t="str">
        <f>VLOOKUP(J51,city!$A$4:$D$352,4,0)</f>
        <v>石家庄</v>
      </c>
      <c r="D51" s="57" t="s">
        <v>972</v>
      </c>
      <c r="E51" s="52" t="s">
        <v>973</v>
      </c>
      <c r="F51" s="53" t="str">
        <f t="shared" si="8"/>
        <v>113.869,38.725</v>
      </c>
      <c r="G51" s="54" t="s">
        <v>795</v>
      </c>
      <c r="H51" s="55" t="str">
        <f>"jingdian/"&amp;VLOOKUP(B51,city!$C$4:$P$352,13,FALSE)&amp;"/"&amp;VLOOKUP(C51,city!$D$4:$P$352,13,FALSE)&amp;"/jd/"&amp;K51&amp;".jpg"</f>
        <v>jingdian/hebei/shijiazhuang/jd/8.jpg</v>
      </c>
      <c r="I51" s="55" t="str">
        <f t="shared" si="1"/>
        <v>2a,2b</v>
      </c>
      <c r="J51" s="51">
        <f t="shared" si="6"/>
        <v>5</v>
      </c>
      <c r="K51" s="51">
        <f>IF(VLOOKUP(J50,city!$K$4:$L$352,2,0)&gt;K50,K50+1,1)</f>
        <v>8</v>
      </c>
      <c r="L51" s="51">
        <v>1</v>
      </c>
      <c r="M51" s="51" t="s">
        <v>42</v>
      </c>
      <c r="N51" s="17">
        <v>113.869</v>
      </c>
      <c r="O51" s="17">
        <v>38.725000000000001</v>
      </c>
      <c r="P51" s="51" t="str">
        <f t="shared" si="7"/>
        <v/>
      </c>
      <c r="Q51" s="51">
        <v>2</v>
      </c>
      <c r="R51" s="51">
        <f t="shared" si="3"/>
        <v>2</v>
      </c>
      <c r="S51" s="51" t="str">
        <f t="shared" si="4"/>
        <v>2a</v>
      </c>
      <c r="T51" s="51" t="str">
        <f t="shared" si="5"/>
        <v>2b</v>
      </c>
      <c r="U51" s="59" t="s">
        <v>974</v>
      </c>
      <c r="V51" s="59">
        <v>19</v>
      </c>
    </row>
    <row r="52" spans="1:22" ht="20" customHeight="1" x14ac:dyDescent="0.15">
      <c r="A52" s="51">
        <f t="shared" si="0"/>
        <v>100509</v>
      </c>
      <c r="B52" s="52" t="str">
        <f>VLOOKUP(J52,city!$A$4:$D$352,3,0)</f>
        <v>河北</v>
      </c>
      <c r="C52" s="52" t="str">
        <f>VLOOKUP(J52,city!$A$4:$D$352,4,0)</f>
        <v>石家庄</v>
      </c>
      <c r="D52" s="57" t="s">
        <v>975</v>
      </c>
      <c r="E52" s="52" t="s">
        <v>976</v>
      </c>
      <c r="F52" s="53" t="str">
        <f t="shared" si="8"/>
        <v>113.946,38.346</v>
      </c>
      <c r="G52" s="54" t="s">
        <v>795</v>
      </c>
      <c r="H52" s="55" t="str">
        <f>"jingdian/"&amp;VLOOKUP(B52,city!$C$4:$P$352,13,FALSE)&amp;"/"&amp;VLOOKUP(C52,city!$D$4:$P$352,13,FALSE)&amp;"/jd/"&amp;K52&amp;".jpg"</f>
        <v>jingdian/hebei/shijiazhuang/jd/9.jpg</v>
      </c>
      <c r="I52" s="55" t="str">
        <f t="shared" si="1"/>
        <v>2a,2b</v>
      </c>
      <c r="J52" s="51">
        <f t="shared" si="6"/>
        <v>5</v>
      </c>
      <c r="K52" s="51">
        <f>IF(VLOOKUP(J51,city!$K$4:$L$352,2,0)&gt;K51,K51+1,1)</f>
        <v>9</v>
      </c>
      <c r="L52" s="51">
        <v>1</v>
      </c>
      <c r="M52" s="51" t="s">
        <v>42</v>
      </c>
      <c r="N52" s="17">
        <v>113.946</v>
      </c>
      <c r="O52" s="17">
        <v>38.345999999999997</v>
      </c>
      <c r="P52" s="51" t="str">
        <f t="shared" si="7"/>
        <v/>
      </c>
      <c r="Q52" s="51">
        <v>2</v>
      </c>
      <c r="R52" s="51">
        <f t="shared" si="3"/>
        <v>2</v>
      </c>
      <c r="S52" s="51" t="str">
        <f t="shared" si="4"/>
        <v>2a</v>
      </c>
      <c r="T52" s="51" t="str">
        <f t="shared" si="5"/>
        <v>2b</v>
      </c>
      <c r="U52" s="59" t="s">
        <v>977</v>
      </c>
      <c r="V52" s="59">
        <v>19</v>
      </c>
    </row>
    <row r="53" spans="1:22" ht="20" customHeight="1" x14ac:dyDescent="0.15">
      <c r="A53" s="51">
        <f t="shared" si="0"/>
        <v>100510</v>
      </c>
      <c r="B53" s="52" t="str">
        <f>VLOOKUP(J53,city!$A$4:$D$352,3,0)</f>
        <v>河北</v>
      </c>
      <c r="C53" s="52" t="str">
        <f>VLOOKUP(J53,city!$A$4:$D$352,4,0)</f>
        <v>石家庄</v>
      </c>
      <c r="D53" s="57" t="s">
        <v>978</v>
      </c>
      <c r="E53" s="52" t="s">
        <v>979</v>
      </c>
      <c r="F53" s="53" t="str">
        <f t="shared" si="8"/>
        <v>113.734,38.271</v>
      </c>
      <c r="G53" s="54" t="s">
        <v>795</v>
      </c>
      <c r="H53" s="55" t="str">
        <f>"jingdian/"&amp;VLOOKUP(B53,city!$C$4:$P$352,13,FALSE)&amp;"/"&amp;VLOOKUP(C53,city!$D$4:$P$352,13,FALSE)&amp;"/jd/"&amp;K53&amp;".jpg"</f>
        <v>jingdian/hebei/shijiazhuang/jd/10.jpg</v>
      </c>
      <c r="I53" s="55" t="str">
        <f t="shared" si="1"/>
        <v>2a,2b</v>
      </c>
      <c r="J53" s="51">
        <f t="shared" si="6"/>
        <v>5</v>
      </c>
      <c r="K53" s="51">
        <f>IF(VLOOKUP(J52,city!$K$4:$L$352,2,0)&gt;K52,K52+1,1)</f>
        <v>10</v>
      </c>
      <c r="L53" s="51">
        <v>1</v>
      </c>
      <c r="M53" s="51" t="s">
        <v>42</v>
      </c>
      <c r="N53" s="17">
        <v>113.73399999999999</v>
      </c>
      <c r="O53" s="17">
        <v>38.271000000000001</v>
      </c>
      <c r="P53" s="51" t="str">
        <f t="shared" si="7"/>
        <v>114.2157,38.2114</v>
      </c>
      <c r="Q53" s="51">
        <v>2</v>
      </c>
      <c r="R53" s="51">
        <f t="shared" si="3"/>
        <v>2</v>
      </c>
      <c r="S53" s="51" t="str">
        <f t="shared" si="4"/>
        <v>2a</v>
      </c>
      <c r="T53" s="51" t="str">
        <f t="shared" si="5"/>
        <v>2b</v>
      </c>
      <c r="U53" s="59" t="s">
        <v>980</v>
      </c>
      <c r="V53" s="59">
        <v>20</v>
      </c>
    </row>
    <row r="54" spans="1:22" ht="20" customHeight="1" x14ac:dyDescent="0.15">
      <c r="A54" s="51">
        <f t="shared" si="0"/>
        <v>100601</v>
      </c>
      <c r="B54" s="52" t="str">
        <f>VLOOKUP(J54,city!$A$4:$D$352,3,0)</f>
        <v>河北</v>
      </c>
      <c r="C54" s="52" t="str">
        <f>VLOOKUP(J54,city!$A$4:$D$352,4,0)</f>
        <v>唐山</v>
      </c>
      <c r="D54" s="57" t="s">
        <v>981</v>
      </c>
      <c r="E54" s="52" t="s">
        <v>982</v>
      </c>
      <c r="F54" s="53" t="str">
        <f t="shared" si="8"/>
        <v>117.711,40.136</v>
      </c>
      <c r="G54" s="54" t="s">
        <v>795</v>
      </c>
      <c r="H54" s="55" t="str">
        <f>"jingdian/"&amp;VLOOKUP(B54,city!$C$4:$P$352,13,FALSE)&amp;"/"&amp;VLOOKUP(C54,city!$D$4:$P$352,13,FALSE)&amp;"/jd/"&amp;K54&amp;".jpg"</f>
        <v>jingdian/hebei/tangshan/jd/1.jpg</v>
      </c>
      <c r="I54" s="55" t="str">
        <f t="shared" si="1"/>
        <v>29a,29b</v>
      </c>
      <c r="J54" s="51">
        <f t="shared" si="6"/>
        <v>6</v>
      </c>
      <c r="K54" s="51">
        <f>IF(VLOOKUP(J53,city!$K$4:$L$352,2,0)&gt;K53,K53+1,1)</f>
        <v>1</v>
      </c>
      <c r="L54" s="51">
        <v>1</v>
      </c>
      <c r="M54" s="51" t="s">
        <v>45</v>
      </c>
      <c r="N54" s="17">
        <v>117.711</v>
      </c>
      <c r="O54" s="17">
        <v>40.136000000000003</v>
      </c>
      <c r="P54" s="51" t="str">
        <f t="shared" si="7"/>
        <v/>
      </c>
      <c r="Q54" s="51">
        <v>29</v>
      </c>
      <c r="R54" s="51">
        <f t="shared" si="3"/>
        <v>29</v>
      </c>
      <c r="S54" s="51" t="str">
        <f t="shared" si="4"/>
        <v>29a</v>
      </c>
      <c r="T54" s="51" t="str">
        <f t="shared" si="5"/>
        <v>29b</v>
      </c>
      <c r="U54" s="59" t="s">
        <v>983</v>
      </c>
      <c r="V54" s="59">
        <v>2</v>
      </c>
    </row>
    <row r="55" spans="1:22" ht="20" customHeight="1" x14ac:dyDescent="0.15">
      <c r="A55" s="51">
        <f t="shared" si="0"/>
        <v>100602</v>
      </c>
      <c r="B55" s="52" t="str">
        <f>VLOOKUP(J55,city!$A$4:$D$352,3,0)</f>
        <v>河北</v>
      </c>
      <c r="C55" s="52" t="str">
        <f>VLOOKUP(J55,city!$A$4:$D$352,4,0)</f>
        <v>唐山</v>
      </c>
      <c r="D55" s="57" t="s">
        <v>984</v>
      </c>
      <c r="E55" s="52" t="s">
        <v>985</v>
      </c>
      <c r="F55" s="53" t="str">
        <f t="shared" si="8"/>
        <v>118.214,40.208</v>
      </c>
      <c r="G55" s="54" t="s">
        <v>795</v>
      </c>
      <c r="H55" s="55" t="str">
        <f>"jingdian/"&amp;VLOOKUP(B55,city!$C$4:$P$352,13,FALSE)&amp;"/"&amp;VLOOKUP(C55,city!$D$4:$P$352,13,FALSE)&amp;"/jd/"&amp;K55&amp;".jpg"</f>
        <v>jingdian/hebei/tangshan/jd/2.jpg</v>
      </c>
      <c r="I55" s="55" t="str">
        <f t="shared" si="1"/>
        <v>11a,11b</v>
      </c>
      <c r="J55" s="51">
        <f t="shared" si="6"/>
        <v>6</v>
      </c>
      <c r="K55" s="51">
        <f>IF(VLOOKUP(J54,city!$K$4:$L$352,2,0)&gt;K54,K54+1,1)</f>
        <v>2</v>
      </c>
      <c r="L55" s="51">
        <v>1</v>
      </c>
      <c r="M55" s="51" t="s">
        <v>45</v>
      </c>
      <c r="N55" s="17">
        <v>118.214</v>
      </c>
      <c r="O55" s="17">
        <v>40.207999999999998</v>
      </c>
      <c r="P55" s="51" t="str">
        <f t="shared" si="7"/>
        <v/>
      </c>
      <c r="Q55" s="51">
        <v>11</v>
      </c>
      <c r="R55" s="51">
        <f t="shared" si="3"/>
        <v>11</v>
      </c>
      <c r="S55" s="51" t="str">
        <f t="shared" si="4"/>
        <v>11a</v>
      </c>
      <c r="T55" s="51" t="str">
        <f t="shared" si="5"/>
        <v>11b</v>
      </c>
      <c r="U55" s="59" t="s">
        <v>986</v>
      </c>
      <c r="V55" s="59">
        <v>30</v>
      </c>
    </row>
    <row r="56" spans="1:22" ht="20" customHeight="1" x14ac:dyDescent="0.15">
      <c r="A56" s="51">
        <f t="shared" si="0"/>
        <v>100603</v>
      </c>
      <c r="B56" s="52" t="str">
        <f>VLOOKUP(J56,city!$A$4:$D$352,3,0)</f>
        <v>河北</v>
      </c>
      <c r="C56" s="52" t="str">
        <f>VLOOKUP(J56,city!$A$4:$D$352,4,0)</f>
        <v>唐山</v>
      </c>
      <c r="D56" s="57" t="s">
        <v>987</v>
      </c>
      <c r="E56" s="52" t="s">
        <v>988</v>
      </c>
      <c r="F56" s="53" t="str">
        <f t="shared" si="8"/>
        <v>118.188,39.631</v>
      </c>
      <c r="G56" s="54" t="s">
        <v>795</v>
      </c>
      <c r="H56" s="55" t="str">
        <f>"jingdian/"&amp;VLOOKUP(B56,city!$C$4:$P$352,13,FALSE)&amp;"/"&amp;VLOOKUP(C56,city!$D$4:$P$352,13,FALSE)&amp;"/jd/"&amp;K56&amp;".jpg"</f>
        <v>jingdian/hebei/tangshan/jd/3.jpg</v>
      </c>
      <c r="I56" s="55" t="str">
        <f t="shared" si="1"/>
        <v>10a,10b</v>
      </c>
      <c r="J56" s="51">
        <f t="shared" si="6"/>
        <v>6</v>
      </c>
      <c r="K56" s="51">
        <f>IF(VLOOKUP(J55,city!$K$4:$L$352,2,0)&gt;K55,K55+1,1)</f>
        <v>3</v>
      </c>
      <c r="L56" s="51">
        <v>1</v>
      </c>
      <c r="M56" s="51" t="s">
        <v>45</v>
      </c>
      <c r="N56" s="17">
        <v>118.188</v>
      </c>
      <c r="O56" s="17">
        <v>39.631</v>
      </c>
      <c r="P56" s="51" t="str">
        <f t="shared" si="7"/>
        <v/>
      </c>
      <c r="Q56" s="51">
        <v>10</v>
      </c>
      <c r="R56" s="51">
        <f t="shared" si="3"/>
        <v>10</v>
      </c>
      <c r="S56" s="51" t="str">
        <f t="shared" si="4"/>
        <v>10a</v>
      </c>
      <c r="T56" s="51" t="str">
        <f t="shared" si="5"/>
        <v>10b</v>
      </c>
      <c r="U56" s="59" t="s">
        <v>989</v>
      </c>
      <c r="V56" s="59">
        <v>6</v>
      </c>
    </row>
    <row r="57" spans="1:22" ht="20" customHeight="1" x14ac:dyDescent="0.15">
      <c r="A57" s="51">
        <f t="shared" si="0"/>
        <v>100604</v>
      </c>
      <c r="B57" s="52" t="str">
        <f>VLOOKUP(J57,city!$A$4:$D$352,3,0)</f>
        <v>河北</v>
      </c>
      <c r="C57" s="52" t="str">
        <f>VLOOKUP(J57,city!$A$4:$D$352,4,0)</f>
        <v>唐山</v>
      </c>
      <c r="D57" s="57" t="s">
        <v>990</v>
      </c>
      <c r="E57" s="52" t="s">
        <v>991</v>
      </c>
      <c r="F57" s="53" t="str">
        <f t="shared" si="8"/>
        <v>118.555,40.417</v>
      </c>
      <c r="G57" s="54" t="s">
        <v>795</v>
      </c>
      <c r="H57" s="55" t="str">
        <f>"jingdian/"&amp;VLOOKUP(B57,city!$C$4:$P$352,13,FALSE)&amp;"/"&amp;VLOOKUP(C57,city!$D$4:$P$352,13,FALSE)&amp;"/jd/"&amp;K57&amp;".jpg"</f>
        <v>jingdian/hebei/tangshan/jd/4.jpg</v>
      </c>
      <c r="I57" s="55" t="str">
        <f t="shared" si="1"/>
        <v>11a,11b</v>
      </c>
      <c r="J57" s="51">
        <f t="shared" si="6"/>
        <v>6</v>
      </c>
      <c r="K57" s="51">
        <f>IF(VLOOKUP(J56,city!$K$4:$L$352,2,0)&gt;K56,K56+1,1)</f>
        <v>4</v>
      </c>
      <c r="L57" s="51">
        <v>1</v>
      </c>
      <c r="M57" s="51" t="s">
        <v>45</v>
      </c>
      <c r="N57" s="17">
        <v>118.55500000000001</v>
      </c>
      <c r="O57" s="17">
        <v>40.417000000000002</v>
      </c>
      <c r="P57" s="51" t="str">
        <f t="shared" si="7"/>
        <v/>
      </c>
      <c r="Q57" s="51">
        <v>11</v>
      </c>
      <c r="R57" s="51">
        <f t="shared" si="3"/>
        <v>11</v>
      </c>
      <c r="S57" s="51" t="str">
        <f t="shared" si="4"/>
        <v>11a</v>
      </c>
      <c r="T57" s="51" t="str">
        <f t="shared" si="5"/>
        <v>11b</v>
      </c>
      <c r="U57" s="59" t="s">
        <v>992</v>
      </c>
      <c r="V57" s="59">
        <v>18</v>
      </c>
    </row>
    <row r="58" spans="1:22" ht="20" customHeight="1" x14ac:dyDescent="0.15">
      <c r="A58" s="51">
        <f t="shared" si="0"/>
        <v>100605</v>
      </c>
      <c r="B58" s="52" t="str">
        <f>VLOOKUP(J58,city!$A$4:$D$352,3,0)</f>
        <v>河北</v>
      </c>
      <c r="C58" s="52" t="str">
        <f>VLOOKUP(J58,city!$A$4:$D$352,4,0)</f>
        <v>唐山</v>
      </c>
      <c r="D58" s="57" t="s">
        <v>993</v>
      </c>
      <c r="E58" s="52" t="s">
        <v>994</v>
      </c>
      <c r="F58" s="53" t="str">
        <f t="shared" si="8"/>
        <v>118.533,39.991</v>
      </c>
      <c r="G58" s="54" t="s">
        <v>795</v>
      </c>
      <c r="H58" s="55" t="str">
        <f>"jingdian/"&amp;VLOOKUP(B58,city!$C$4:$P$352,13,FALSE)&amp;"/"&amp;VLOOKUP(C58,city!$D$4:$P$352,13,FALSE)&amp;"/jd/"&amp;K58&amp;".jpg"</f>
        <v>jingdian/hebei/tangshan/jd/5.jpg</v>
      </c>
      <c r="I58" s="55" t="str">
        <f t="shared" si="1"/>
        <v>2a,2b</v>
      </c>
      <c r="J58" s="51">
        <f t="shared" si="6"/>
        <v>6</v>
      </c>
      <c r="K58" s="51">
        <f>IF(VLOOKUP(J57,city!$K$4:$L$352,2,0)&gt;K57,K57+1,1)</f>
        <v>5</v>
      </c>
      <c r="L58" s="51">
        <v>1</v>
      </c>
      <c r="M58" s="51" t="s">
        <v>45</v>
      </c>
      <c r="N58" s="17">
        <v>118.533</v>
      </c>
      <c r="O58" s="17">
        <v>39.991</v>
      </c>
      <c r="P58" s="51" t="str">
        <f t="shared" si="7"/>
        <v/>
      </c>
      <c r="Q58" s="51">
        <v>2</v>
      </c>
      <c r="R58" s="51">
        <f t="shared" si="3"/>
        <v>2</v>
      </c>
      <c r="S58" s="51" t="str">
        <f t="shared" si="4"/>
        <v>2a</v>
      </c>
      <c r="T58" s="51" t="str">
        <f t="shared" si="5"/>
        <v>2b</v>
      </c>
      <c r="U58" s="51" t="s">
        <v>995</v>
      </c>
      <c r="V58" s="51">
        <v>16</v>
      </c>
    </row>
    <row r="59" spans="1:22" ht="20" customHeight="1" x14ac:dyDescent="0.15">
      <c r="A59" s="51">
        <f t="shared" si="0"/>
        <v>100606</v>
      </c>
      <c r="B59" s="52" t="str">
        <f>VLOOKUP(J59,city!$A$4:$D$352,3,0)</f>
        <v>河北</v>
      </c>
      <c r="C59" s="52" t="str">
        <f>VLOOKUP(J59,city!$A$4:$D$352,4,0)</f>
        <v>唐山</v>
      </c>
      <c r="D59" s="57" t="s">
        <v>996</v>
      </c>
      <c r="E59" s="52" t="s">
        <v>997</v>
      </c>
      <c r="F59" s="53" t="str">
        <f t="shared" si="8"/>
        <v>118.193,39.603</v>
      </c>
      <c r="G59" s="54" t="s">
        <v>795</v>
      </c>
      <c r="H59" s="55" t="str">
        <f>"jingdian/"&amp;VLOOKUP(B59,city!$C$4:$P$352,13,FALSE)&amp;"/"&amp;VLOOKUP(C59,city!$D$4:$P$352,13,FALSE)&amp;"/jd/"&amp;K59&amp;".jpg"</f>
        <v>jingdian/hebei/tangshan/jd/6.jpg</v>
      </c>
      <c r="I59" s="55" t="str">
        <f t="shared" si="1"/>
        <v>29a,29b</v>
      </c>
      <c r="J59" s="51">
        <f t="shared" si="6"/>
        <v>6</v>
      </c>
      <c r="K59" s="51">
        <f>IF(VLOOKUP(J58,city!$K$4:$L$352,2,0)&gt;K58,K58+1,1)</f>
        <v>6</v>
      </c>
      <c r="L59" s="51">
        <v>1</v>
      </c>
      <c r="M59" s="51" t="s">
        <v>45</v>
      </c>
      <c r="N59" s="17">
        <v>118.193</v>
      </c>
      <c r="O59" s="17">
        <v>39.603000000000002</v>
      </c>
      <c r="P59" s="51" t="str">
        <f t="shared" si="7"/>
        <v/>
      </c>
      <c r="Q59" s="51">
        <v>29</v>
      </c>
      <c r="R59" s="51">
        <f t="shared" si="3"/>
        <v>29</v>
      </c>
      <c r="S59" s="51" t="str">
        <f t="shared" si="4"/>
        <v>29a</v>
      </c>
      <c r="T59" s="51" t="str">
        <f t="shared" si="5"/>
        <v>29b</v>
      </c>
      <c r="U59" s="51" t="s">
        <v>998</v>
      </c>
      <c r="V59" s="51">
        <v>16</v>
      </c>
    </row>
    <row r="60" spans="1:22" ht="20" customHeight="1" x14ac:dyDescent="0.15">
      <c r="A60" s="51">
        <f t="shared" si="0"/>
        <v>100607</v>
      </c>
      <c r="B60" s="52" t="str">
        <f>VLOOKUP(J60,city!$A$4:$D$352,3,0)</f>
        <v>河北</v>
      </c>
      <c r="C60" s="52" t="str">
        <f>VLOOKUP(J60,city!$A$4:$D$352,4,0)</f>
        <v>唐山</v>
      </c>
      <c r="D60" s="57" t="s">
        <v>999</v>
      </c>
      <c r="E60" s="52" t="s">
        <v>1000</v>
      </c>
      <c r="F60" s="53" t="str">
        <f t="shared" si="8"/>
        <v>118.967,39.162</v>
      </c>
      <c r="G60" s="54" t="s">
        <v>795</v>
      </c>
      <c r="H60" s="55" t="str">
        <f>"jingdian/"&amp;VLOOKUP(B60,city!$C$4:$P$352,13,FALSE)&amp;"/"&amp;VLOOKUP(C60,city!$D$4:$P$352,13,FALSE)&amp;"/jd/"&amp;K60&amp;".jpg"</f>
        <v>jingdian/hebei/tangshan/jd/7.jpg</v>
      </c>
      <c r="I60" s="55" t="str">
        <f t="shared" si="1"/>
        <v>4a,4b</v>
      </c>
      <c r="J60" s="51">
        <f t="shared" si="6"/>
        <v>6</v>
      </c>
      <c r="K60" s="51">
        <f>IF(VLOOKUP(J59,city!$K$4:$L$352,2,0)&gt;K59,K59+1,1)</f>
        <v>7</v>
      </c>
      <c r="L60" s="51">
        <v>1</v>
      </c>
      <c r="M60" s="51" t="s">
        <v>45</v>
      </c>
      <c r="N60" s="17">
        <v>118.967</v>
      </c>
      <c r="O60" s="17">
        <v>39.161999999999999</v>
      </c>
      <c r="P60" s="51" t="str">
        <f t="shared" si="7"/>
        <v/>
      </c>
      <c r="Q60" s="51">
        <v>4</v>
      </c>
      <c r="R60" s="51">
        <f t="shared" si="3"/>
        <v>4</v>
      </c>
      <c r="S60" s="51" t="str">
        <f t="shared" si="4"/>
        <v>4a</v>
      </c>
      <c r="T60" s="51" t="str">
        <f t="shared" si="5"/>
        <v>4b</v>
      </c>
      <c r="U60" s="51" t="s">
        <v>1001</v>
      </c>
      <c r="V60" s="51">
        <v>2</v>
      </c>
    </row>
    <row r="61" spans="1:22" ht="20" customHeight="1" x14ac:dyDescent="0.15">
      <c r="A61" s="51">
        <f t="shared" si="0"/>
        <v>100608</v>
      </c>
      <c r="B61" s="52" t="str">
        <f>VLOOKUP(J61,city!$A$4:$D$352,3,0)</f>
        <v>河北</v>
      </c>
      <c r="C61" s="52" t="str">
        <f>VLOOKUP(J61,city!$A$4:$D$352,4,0)</f>
        <v>唐山</v>
      </c>
      <c r="D61" s="57" t="s">
        <v>1002</v>
      </c>
      <c r="E61" s="52" t="s">
        <v>1003</v>
      </c>
      <c r="F61" s="53" t="str">
        <f t="shared" si="8"/>
        <v>118.509,40.051</v>
      </c>
      <c r="G61" s="54" t="s">
        <v>795</v>
      </c>
      <c r="H61" s="55" t="str">
        <f>"jingdian/"&amp;VLOOKUP(B61,city!$C$4:$P$352,13,FALSE)&amp;"/"&amp;VLOOKUP(C61,city!$D$4:$P$352,13,FALSE)&amp;"/jd/"&amp;K61&amp;".jpg"</f>
        <v>jingdian/hebei/tangshan/jd/8.jpg</v>
      </c>
      <c r="I61" s="55" t="str">
        <f t="shared" si="1"/>
        <v>2a,2b</v>
      </c>
      <c r="J61" s="51">
        <f t="shared" si="6"/>
        <v>6</v>
      </c>
      <c r="K61" s="51">
        <f>IF(VLOOKUP(J60,city!$K$4:$L$352,2,0)&gt;K60,K60+1,1)</f>
        <v>8</v>
      </c>
      <c r="L61" s="51">
        <v>1</v>
      </c>
      <c r="M61" s="51" t="s">
        <v>45</v>
      </c>
      <c r="N61" s="17">
        <v>118.509</v>
      </c>
      <c r="O61" s="17">
        <v>40.051000000000002</v>
      </c>
      <c r="P61" s="51" t="str">
        <f t="shared" si="7"/>
        <v/>
      </c>
      <c r="Q61" s="51">
        <v>2</v>
      </c>
      <c r="R61" s="51">
        <f t="shared" si="3"/>
        <v>2</v>
      </c>
      <c r="S61" s="51" t="str">
        <f t="shared" si="4"/>
        <v>2a</v>
      </c>
      <c r="T61" s="51" t="str">
        <f t="shared" si="5"/>
        <v>2b</v>
      </c>
      <c r="U61" s="51" t="s">
        <v>1004</v>
      </c>
      <c r="V61" s="51">
        <v>31</v>
      </c>
    </row>
    <row r="62" spans="1:22" ht="20" customHeight="1" x14ac:dyDescent="0.15">
      <c r="A62" s="51">
        <f t="shared" si="0"/>
        <v>100609</v>
      </c>
      <c r="B62" s="52" t="str">
        <f>VLOOKUP(J62,city!$A$4:$D$352,3,0)</f>
        <v>河北</v>
      </c>
      <c r="C62" s="52" t="str">
        <f>VLOOKUP(J62,city!$A$4:$D$352,4,0)</f>
        <v>唐山</v>
      </c>
      <c r="D62" s="57" t="s">
        <v>1005</v>
      </c>
      <c r="E62" s="52" t="s">
        <v>1006</v>
      </c>
      <c r="F62" s="53" t="str">
        <f t="shared" si="8"/>
        <v>118.764,39.748</v>
      </c>
      <c r="G62" s="54" t="s">
        <v>795</v>
      </c>
      <c r="H62" s="55" t="str">
        <f>"jingdian/"&amp;VLOOKUP(B62,city!$C$4:$P$352,13,FALSE)&amp;"/"&amp;VLOOKUP(C62,city!$D$4:$P$352,13,FALSE)&amp;"/jd/"&amp;K62&amp;".jpg"</f>
        <v>jingdian/hebei/tangshan/jd/9.jpg</v>
      </c>
      <c r="I62" s="55" t="str">
        <f t="shared" si="1"/>
        <v>31a,31b</v>
      </c>
      <c r="J62" s="51">
        <f t="shared" si="6"/>
        <v>6</v>
      </c>
      <c r="K62" s="51">
        <f>IF(VLOOKUP(J61,city!$K$4:$L$352,2,0)&gt;K61,K61+1,1)</f>
        <v>9</v>
      </c>
      <c r="L62" s="51">
        <v>1</v>
      </c>
      <c r="M62" s="51" t="s">
        <v>45</v>
      </c>
      <c r="N62" s="17">
        <v>118.764</v>
      </c>
      <c r="O62" s="17">
        <v>39.747999999999998</v>
      </c>
      <c r="P62" s="51" t="str">
        <f t="shared" si="7"/>
        <v/>
      </c>
      <c r="Q62" s="51">
        <v>31</v>
      </c>
      <c r="R62" s="51">
        <f t="shared" si="3"/>
        <v>31</v>
      </c>
      <c r="S62" s="51" t="str">
        <f t="shared" si="4"/>
        <v>31a</v>
      </c>
      <c r="T62" s="51" t="str">
        <f t="shared" si="5"/>
        <v>31b</v>
      </c>
      <c r="U62" s="51" t="s">
        <v>1007</v>
      </c>
      <c r="V62" s="51">
        <v>28</v>
      </c>
    </row>
    <row r="63" spans="1:22" ht="20" customHeight="1" x14ac:dyDescent="0.15">
      <c r="A63" s="51">
        <f t="shared" si="0"/>
        <v>100610</v>
      </c>
      <c r="B63" s="52" t="str">
        <f>VLOOKUP(J63,city!$A$4:$D$352,3,0)</f>
        <v>河北</v>
      </c>
      <c r="C63" s="52" t="str">
        <f>VLOOKUP(J63,city!$A$4:$D$352,4,0)</f>
        <v>唐山</v>
      </c>
      <c r="D63" s="57" t="s">
        <v>1008</v>
      </c>
      <c r="E63" s="52" t="s">
        <v>1009</v>
      </c>
      <c r="F63" s="53" t="str">
        <f t="shared" si="8"/>
        <v>117.633,40.192</v>
      </c>
      <c r="G63" s="54" t="s">
        <v>795</v>
      </c>
      <c r="H63" s="55" t="str">
        <f>"jingdian/"&amp;VLOOKUP(B63,city!$C$4:$P$352,13,FALSE)&amp;"/"&amp;VLOOKUP(C63,city!$D$4:$P$352,13,FALSE)&amp;"/jd/"&amp;K63&amp;".jpg"</f>
        <v>jingdian/hebei/tangshan/jd/10.jpg</v>
      </c>
      <c r="I63" s="55" t="str">
        <f t="shared" si="1"/>
        <v>2a,2b</v>
      </c>
      <c r="J63" s="51">
        <f t="shared" si="6"/>
        <v>6</v>
      </c>
      <c r="K63" s="51">
        <f>IF(VLOOKUP(J62,city!$K$4:$L$352,2,0)&gt;K62,K62+1,1)</f>
        <v>10</v>
      </c>
      <c r="L63" s="51">
        <v>1</v>
      </c>
      <c r="M63" s="51" t="s">
        <v>45</v>
      </c>
      <c r="N63" s="17">
        <v>117.633</v>
      </c>
      <c r="O63" s="17">
        <v>40.192</v>
      </c>
      <c r="P63" s="51" t="str">
        <f t="shared" si="7"/>
        <v>118.3267,39.9139</v>
      </c>
      <c r="Q63" s="51">
        <v>2</v>
      </c>
      <c r="R63" s="51">
        <f t="shared" si="3"/>
        <v>1</v>
      </c>
      <c r="S63" s="51" t="str">
        <f t="shared" si="4"/>
        <v>2a</v>
      </c>
      <c r="T63" s="51" t="str">
        <f t="shared" si="5"/>
        <v>2b</v>
      </c>
      <c r="U63" s="51" t="s">
        <v>1010</v>
      </c>
      <c r="V63" s="51">
        <v>28</v>
      </c>
    </row>
    <row r="64" spans="1:22" ht="20" customHeight="1" x14ac:dyDescent="0.15">
      <c r="A64" s="51">
        <f t="shared" si="0"/>
        <v>100701</v>
      </c>
      <c r="B64" s="52" t="str">
        <f>VLOOKUP(J64,city!$A$4:$D$352,3,0)</f>
        <v>河北</v>
      </c>
      <c r="C64" s="52" t="str">
        <f>VLOOKUP(J64,city!$A$4:$D$352,4,0)</f>
        <v>秦皇岛</v>
      </c>
      <c r="D64" s="57" t="s">
        <v>1011</v>
      </c>
      <c r="E64" s="52" t="s">
        <v>1012</v>
      </c>
      <c r="F64" s="53" t="str">
        <f t="shared" si="8"/>
        <v>119.532,39.842</v>
      </c>
      <c r="G64" s="54" t="s">
        <v>795</v>
      </c>
      <c r="H64" s="55" t="str">
        <f>"jingdian/"&amp;VLOOKUP(B64,city!$C$4:$P$352,13,FALSE)&amp;"/"&amp;VLOOKUP(C64,city!$D$4:$P$352,13,FALSE)&amp;"/jd/"&amp;K64&amp;".jpg"</f>
        <v>jingdian/hebei/qinhuangdao/jd/1.jpg</v>
      </c>
      <c r="I64" s="55" t="str">
        <f t="shared" si="1"/>
        <v>1a,1b</v>
      </c>
      <c r="J64" s="51">
        <f t="shared" si="6"/>
        <v>7</v>
      </c>
      <c r="K64" s="51">
        <f>IF(VLOOKUP(J63,city!$K$4:$L$352,2,0)&gt;K63,K63+1,1)</f>
        <v>1</v>
      </c>
      <c r="L64" s="51">
        <v>1</v>
      </c>
      <c r="M64" s="51" t="s">
        <v>47</v>
      </c>
      <c r="N64" s="17">
        <v>119.532</v>
      </c>
      <c r="O64" s="17">
        <v>39.841999999999999</v>
      </c>
      <c r="P64" s="51" t="str">
        <f t="shared" si="7"/>
        <v/>
      </c>
      <c r="Q64" s="51">
        <v>1</v>
      </c>
      <c r="R64" s="51">
        <f t="shared" si="3"/>
        <v>1</v>
      </c>
      <c r="S64" s="51" t="str">
        <f t="shared" si="4"/>
        <v>1a</v>
      </c>
      <c r="T64" s="51" t="str">
        <f t="shared" si="5"/>
        <v>1b</v>
      </c>
      <c r="U64" s="51" t="s">
        <v>1013</v>
      </c>
      <c r="V64" s="51">
        <v>31</v>
      </c>
    </row>
    <row r="65" spans="1:22" ht="20" customHeight="1" x14ac:dyDescent="0.15">
      <c r="A65" s="51">
        <f t="shared" si="0"/>
        <v>100702</v>
      </c>
      <c r="B65" s="52" t="str">
        <f>VLOOKUP(J65,city!$A$4:$D$352,3,0)</f>
        <v>河北</v>
      </c>
      <c r="C65" s="52" t="str">
        <f>VLOOKUP(J65,city!$A$4:$D$352,4,0)</f>
        <v>秦皇岛</v>
      </c>
      <c r="D65" s="57" t="s">
        <v>1014</v>
      </c>
      <c r="E65" s="52" t="s">
        <v>1015</v>
      </c>
      <c r="F65" s="53" t="str">
        <f t="shared" si="8"/>
        <v>119.802,39.978</v>
      </c>
      <c r="G65" s="54" t="s">
        <v>795</v>
      </c>
      <c r="H65" s="55" t="str">
        <f>"jingdian/"&amp;VLOOKUP(B65,city!$C$4:$P$352,13,FALSE)&amp;"/"&amp;VLOOKUP(C65,city!$D$4:$P$352,13,FALSE)&amp;"/jd/"&amp;K65&amp;".jpg"</f>
        <v>jingdian/hebei/qinhuangdao/jd/2.jpg</v>
      </c>
      <c r="I65" s="55" t="str">
        <f t="shared" si="1"/>
        <v>11a,11b</v>
      </c>
      <c r="J65" s="51">
        <f t="shared" si="6"/>
        <v>7</v>
      </c>
      <c r="K65" s="51">
        <f>IF(VLOOKUP(J64,city!$K$4:$L$352,2,0)&gt;K64,K64+1,1)</f>
        <v>2</v>
      </c>
      <c r="L65" s="51">
        <v>1</v>
      </c>
      <c r="M65" s="51" t="s">
        <v>47</v>
      </c>
      <c r="N65" s="17">
        <v>119.80200000000001</v>
      </c>
      <c r="O65" s="17">
        <v>39.978000000000002</v>
      </c>
      <c r="P65" s="51" t="str">
        <f t="shared" si="7"/>
        <v/>
      </c>
      <c r="Q65" s="51">
        <v>11</v>
      </c>
      <c r="R65" s="51">
        <f t="shared" si="3"/>
        <v>11</v>
      </c>
      <c r="S65" s="51" t="str">
        <f t="shared" si="4"/>
        <v>11a</v>
      </c>
      <c r="T65" s="51" t="str">
        <f t="shared" si="5"/>
        <v>11b</v>
      </c>
      <c r="U65" s="51" t="s">
        <v>1016</v>
      </c>
      <c r="V65" s="51">
        <v>13</v>
      </c>
    </row>
    <row r="66" spans="1:22" ht="20" customHeight="1" x14ac:dyDescent="0.15">
      <c r="A66" s="51">
        <f t="shared" si="0"/>
        <v>100703</v>
      </c>
      <c r="B66" s="52" t="str">
        <f>VLOOKUP(J66,city!$A$4:$D$352,3,0)</f>
        <v>河北</v>
      </c>
      <c r="C66" s="52" t="str">
        <f>VLOOKUP(J66,city!$A$4:$D$352,4,0)</f>
        <v>秦皇岛</v>
      </c>
      <c r="D66" s="57" t="s">
        <v>1017</v>
      </c>
      <c r="E66" s="52" t="s">
        <v>1018</v>
      </c>
      <c r="F66" s="53" t="str">
        <f t="shared" si="8"/>
        <v>119.241,119.315</v>
      </c>
      <c r="G66" s="54" t="s">
        <v>795</v>
      </c>
      <c r="H66" s="55" t="str">
        <f>"jingdian/"&amp;VLOOKUP(B66,city!$C$4:$P$352,13,FALSE)&amp;"/"&amp;VLOOKUP(C66,city!$D$4:$P$352,13,FALSE)&amp;"/jd/"&amp;K66&amp;".jpg"</f>
        <v>jingdian/hebei/qinhuangdao/jd/3.jpg</v>
      </c>
      <c r="I66" s="55" t="str">
        <f t="shared" si="1"/>
        <v>6a,6b</v>
      </c>
      <c r="J66" s="51">
        <f t="shared" si="6"/>
        <v>7</v>
      </c>
      <c r="K66" s="51">
        <f>IF(VLOOKUP(J65,city!$K$4:$L$352,2,0)&gt;K65,K65+1,1)</f>
        <v>3</v>
      </c>
      <c r="L66" s="51">
        <v>1</v>
      </c>
      <c r="M66" s="51" t="s">
        <v>47</v>
      </c>
      <c r="N66" s="17">
        <v>119.241</v>
      </c>
      <c r="O66" s="17">
        <v>119.315</v>
      </c>
      <c r="P66" s="51" t="str">
        <f t="shared" si="7"/>
        <v/>
      </c>
      <c r="Q66" s="51">
        <v>6</v>
      </c>
      <c r="R66" s="51">
        <f t="shared" si="3"/>
        <v>6</v>
      </c>
      <c r="S66" s="51" t="str">
        <f t="shared" si="4"/>
        <v>6a</v>
      </c>
      <c r="T66" s="51" t="str">
        <f t="shared" si="5"/>
        <v>6b</v>
      </c>
      <c r="U66" s="51" t="s">
        <v>1019</v>
      </c>
      <c r="V66" s="51">
        <v>29</v>
      </c>
    </row>
    <row r="67" spans="1:22" ht="20" customHeight="1" x14ac:dyDescent="0.15">
      <c r="A67" s="51">
        <f t="shared" si="0"/>
        <v>100704</v>
      </c>
      <c r="B67" s="52" t="str">
        <f>VLOOKUP(J67,city!$A$4:$D$352,3,0)</f>
        <v>河北</v>
      </c>
      <c r="C67" s="52" t="str">
        <f>VLOOKUP(J67,city!$A$4:$D$352,4,0)</f>
        <v>秦皇岛</v>
      </c>
      <c r="D67" s="57" t="s">
        <v>1020</v>
      </c>
      <c r="E67" s="52" t="s">
        <v>1021</v>
      </c>
      <c r="F67" s="53" t="str">
        <f t="shared" si="8"/>
        <v>119.805,39.975</v>
      </c>
      <c r="G67" s="54" t="s">
        <v>795</v>
      </c>
      <c r="H67" s="55" t="str">
        <f>"jingdian/"&amp;VLOOKUP(B67,city!$C$4:$P$352,13,FALSE)&amp;"/"&amp;VLOOKUP(C67,city!$D$4:$P$352,13,FALSE)&amp;"/jd/"&amp;K67&amp;".jpg"</f>
        <v>jingdian/hebei/qinhuangdao/jd/4.jpg</v>
      </c>
      <c r="I67" s="55" t="str">
        <f t="shared" si="1"/>
        <v>32a,32b</v>
      </c>
      <c r="J67" s="51">
        <f t="shared" si="6"/>
        <v>7</v>
      </c>
      <c r="K67" s="51">
        <f>IF(VLOOKUP(J66,city!$K$4:$L$352,2,0)&gt;K66,K66+1,1)</f>
        <v>4</v>
      </c>
      <c r="L67" s="51">
        <v>1</v>
      </c>
      <c r="M67" s="51" t="s">
        <v>47</v>
      </c>
      <c r="N67" s="17">
        <v>119.80500000000001</v>
      </c>
      <c r="O67" s="17">
        <v>39.975000000000001</v>
      </c>
      <c r="P67" s="51" t="str">
        <f t="shared" si="7"/>
        <v/>
      </c>
      <c r="Q67" s="51">
        <v>32</v>
      </c>
      <c r="R67" s="51" t="e">
        <f t="shared" si="3"/>
        <v>#N/A</v>
      </c>
      <c r="S67" s="51" t="str">
        <f t="shared" si="4"/>
        <v>32a</v>
      </c>
      <c r="T67" s="51" t="str">
        <f t="shared" si="5"/>
        <v>32b</v>
      </c>
      <c r="U67" s="51" t="s">
        <v>1022</v>
      </c>
      <c r="V67" s="51">
        <v>29</v>
      </c>
    </row>
    <row r="68" spans="1:22" ht="20" customHeight="1" x14ac:dyDescent="0.15">
      <c r="A68" s="51">
        <f t="shared" ref="A68:A131" si="9">100000+J68*100+K68</f>
        <v>100705</v>
      </c>
      <c r="B68" s="52" t="str">
        <f>VLOOKUP(J68,city!$A$4:$D$352,3,0)</f>
        <v>河北</v>
      </c>
      <c r="C68" s="52" t="str">
        <f>VLOOKUP(J68,city!$A$4:$D$352,4,0)</f>
        <v>秦皇岛</v>
      </c>
      <c r="D68" s="60" t="s">
        <v>1023</v>
      </c>
      <c r="E68" s="61"/>
      <c r="F68" s="53" t="str">
        <f t="shared" si="8"/>
        <v>119.542,39.827</v>
      </c>
      <c r="G68" s="54" t="s">
        <v>795</v>
      </c>
      <c r="H68" s="55" t="str">
        <f>"jingdian/"&amp;VLOOKUP(B68,city!$C$4:$P$352,13,FALSE)&amp;"/"&amp;VLOOKUP(C68,city!$D$4:$P$352,13,FALSE)&amp;"/jd/"&amp;K68&amp;".jpg"</f>
        <v>jingdian/hebei/qinhuangdao/jd/5.jpg</v>
      </c>
      <c r="I68" s="55" t="str">
        <f t="shared" ref="I68:I131" si="10">S68&amp;","&amp;T68</f>
        <v>14a,14b</v>
      </c>
      <c r="J68" s="51">
        <f t="shared" si="6"/>
        <v>7</v>
      </c>
      <c r="K68" s="51">
        <f>IF(VLOOKUP(J67,city!$K$4:$L$352,2,0)&gt;K67,K67+1,1)</f>
        <v>5</v>
      </c>
      <c r="L68" s="51">
        <v>1</v>
      </c>
      <c r="M68" s="51" t="s">
        <v>47</v>
      </c>
      <c r="N68" s="17">
        <v>119.542</v>
      </c>
      <c r="O68" s="17">
        <v>39.826999999999998</v>
      </c>
      <c r="P68" s="51" t="str">
        <f t="shared" si="7"/>
        <v/>
      </c>
      <c r="Q68" s="51">
        <v>14</v>
      </c>
      <c r="R68" s="51">
        <f t="shared" ref="R68:R131" si="11">LOOKUP(1,0/FIND($U$6:$U$91,D68),$V$6:$V$91)</f>
        <v>14</v>
      </c>
      <c r="S68" s="51" t="str">
        <f t="shared" ref="S68:S131" si="12">CONCATENATE(Q68,"a")</f>
        <v>14a</v>
      </c>
      <c r="T68" s="51" t="str">
        <f t="shared" ref="T68:T131" si="13">CONCATENATE(Q68,"b")</f>
        <v>14b</v>
      </c>
      <c r="U68" s="51" t="s">
        <v>1024</v>
      </c>
      <c r="V68" s="51">
        <v>29</v>
      </c>
    </row>
    <row r="69" spans="1:22" ht="20" customHeight="1" x14ac:dyDescent="0.15">
      <c r="A69" s="51">
        <f t="shared" si="9"/>
        <v>100706</v>
      </c>
      <c r="B69" s="52" t="str">
        <f>VLOOKUP(J69,city!$A$4:$D$352,3,0)</f>
        <v>河北</v>
      </c>
      <c r="C69" s="52" t="str">
        <f>VLOOKUP(J69,city!$A$4:$D$352,4,0)</f>
        <v>秦皇岛</v>
      </c>
      <c r="D69" s="57" t="s">
        <v>1025</v>
      </c>
      <c r="E69" s="52" t="s">
        <v>1026</v>
      </c>
      <c r="F69" s="53" t="str">
        <f t="shared" si="8"/>
        <v>119.495,39.819</v>
      </c>
      <c r="G69" s="54" t="s">
        <v>795</v>
      </c>
      <c r="H69" s="55" t="str">
        <f>"jingdian/"&amp;VLOOKUP(B69,city!$C$4:$P$352,13,FALSE)&amp;"/"&amp;VLOOKUP(C69,city!$D$4:$P$352,13,FALSE)&amp;"/jd/"&amp;K69&amp;".jpg"</f>
        <v>jingdian/hebei/qinhuangdao/jd/6.jpg</v>
      </c>
      <c r="I69" s="55" t="str">
        <f t="shared" si="10"/>
        <v>1a,1b</v>
      </c>
      <c r="J69" s="51">
        <f t="shared" ref="J69:J132" si="14">IF(K69&gt;K68,J68,J68+1)</f>
        <v>7</v>
      </c>
      <c r="K69" s="51">
        <f>IF(VLOOKUP(J68,city!$K$4:$L$352,2,0)&gt;K68,K68+1,1)</f>
        <v>6</v>
      </c>
      <c r="L69" s="51">
        <v>1</v>
      </c>
      <c r="M69" s="51" t="s">
        <v>47</v>
      </c>
      <c r="N69" s="17">
        <v>119.495</v>
      </c>
      <c r="O69" s="17">
        <v>39.819000000000003</v>
      </c>
      <c r="P69" s="51" t="str">
        <f t="shared" si="7"/>
        <v/>
      </c>
      <c r="Q69" s="51">
        <v>1</v>
      </c>
      <c r="R69" s="51">
        <f t="shared" si="11"/>
        <v>6</v>
      </c>
      <c r="S69" s="51" t="str">
        <f t="shared" si="12"/>
        <v>1a</v>
      </c>
      <c r="T69" s="51" t="str">
        <f t="shared" si="13"/>
        <v>1b</v>
      </c>
      <c r="U69" s="51" t="s">
        <v>1027</v>
      </c>
      <c r="V69" s="51">
        <v>6</v>
      </c>
    </row>
    <row r="70" spans="1:22" ht="20" customHeight="1" x14ac:dyDescent="0.15">
      <c r="A70" s="51">
        <f t="shared" si="9"/>
        <v>100707</v>
      </c>
      <c r="B70" s="52" t="str">
        <f>VLOOKUP(J70,city!$A$4:$D$352,3,0)</f>
        <v>河北</v>
      </c>
      <c r="C70" s="52" t="str">
        <f>VLOOKUP(J70,city!$A$4:$D$352,4,0)</f>
        <v>秦皇岛</v>
      </c>
      <c r="D70" s="57" t="s">
        <v>1028</v>
      </c>
      <c r="E70" s="52" t="s">
        <v>1029</v>
      </c>
      <c r="F70" s="53" t="str">
        <f t="shared" si="8"/>
        <v>119.479,40.144</v>
      </c>
      <c r="G70" s="54" t="s">
        <v>795</v>
      </c>
      <c r="H70" s="55" t="str">
        <f>"jingdian/"&amp;VLOOKUP(B70,city!$C$4:$P$352,13,FALSE)&amp;"/"&amp;VLOOKUP(C70,city!$D$4:$P$352,13,FALSE)&amp;"/jd/"&amp;K70&amp;".jpg"</f>
        <v>jingdian/hebei/qinhuangdao/jd/7.jpg</v>
      </c>
      <c r="I70" s="55" t="str">
        <f t="shared" si="10"/>
        <v>11a,11b</v>
      </c>
      <c r="J70" s="51">
        <f t="shared" si="14"/>
        <v>7</v>
      </c>
      <c r="K70" s="51">
        <f>IF(VLOOKUP(J69,city!$K$4:$L$352,2,0)&gt;K69,K69+1,1)</f>
        <v>7</v>
      </c>
      <c r="L70" s="51">
        <v>1</v>
      </c>
      <c r="M70" s="51" t="s">
        <v>47</v>
      </c>
      <c r="N70" s="17">
        <v>119.479</v>
      </c>
      <c r="O70" s="17">
        <v>40.143999999999998</v>
      </c>
      <c r="P70" s="51" t="str">
        <f t="shared" si="7"/>
        <v/>
      </c>
      <c r="Q70" s="51">
        <v>11</v>
      </c>
      <c r="R70" s="51">
        <f t="shared" si="11"/>
        <v>11</v>
      </c>
      <c r="S70" s="51" t="str">
        <f t="shared" si="12"/>
        <v>11a</v>
      </c>
      <c r="T70" s="51" t="str">
        <f t="shared" si="13"/>
        <v>11b</v>
      </c>
      <c r="U70" s="51" t="s">
        <v>1030</v>
      </c>
      <c r="V70" s="51">
        <v>4</v>
      </c>
    </row>
    <row r="71" spans="1:22" ht="20" customHeight="1" x14ac:dyDescent="0.15">
      <c r="A71" s="51">
        <f t="shared" si="9"/>
        <v>100708</v>
      </c>
      <c r="B71" s="52" t="str">
        <f>VLOOKUP(J71,city!$A$4:$D$352,3,0)</f>
        <v>河北</v>
      </c>
      <c r="C71" s="52" t="str">
        <f>VLOOKUP(J71,city!$A$4:$D$352,4,0)</f>
        <v>秦皇岛</v>
      </c>
      <c r="D71" s="57" t="s">
        <v>1031</v>
      </c>
      <c r="E71" s="52" t="s">
        <v>1032</v>
      </c>
      <c r="F71" s="53" t="str">
        <f t="shared" si="8"/>
        <v>119.433,39.799</v>
      </c>
      <c r="G71" s="54" t="s">
        <v>795</v>
      </c>
      <c r="H71" s="55" t="str">
        <f>"jingdian/"&amp;VLOOKUP(B71,city!$C$4:$P$352,13,FALSE)&amp;"/"&amp;VLOOKUP(C71,city!$D$4:$P$352,13,FALSE)&amp;"/jd/"&amp;K71&amp;".jpg"</f>
        <v>jingdian/hebei/qinhuangdao/jd/8.jpg</v>
      </c>
      <c r="I71" s="55" t="str">
        <f t="shared" si="10"/>
        <v>6a,6b</v>
      </c>
      <c r="J71" s="51">
        <f t="shared" si="14"/>
        <v>7</v>
      </c>
      <c r="K71" s="51">
        <f>IF(VLOOKUP(J70,city!$K$4:$L$352,2,0)&gt;K70,K70+1,1)</f>
        <v>8</v>
      </c>
      <c r="L71" s="51">
        <v>1</v>
      </c>
      <c r="M71" s="51" t="s">
        <v>47</v>
      </c>
      <c r="N71" s="17">
        <v>119.43300000000001</v>
      </c>
      <c r="O71" s="17">
        <v>39.798999999999999</v>
      </c>
      <c r="P71" s="51" t="str">
        <f t="shared" si="7"/>
        <v/>
      </c>
      <c r="Q71" s="51">
        <v>6</v>
      </c>
      <c r="R71" s="51">
        <f t="shared" si="11"/>
        <v>6</v>
      </c>
      <c r="S71" s="51" t="str">
        <f t="shared" si="12"/>
        <v>6a</v>
      </c>
      <c r="T71" s="51" t="str">
        <f t="shared" si="13"/>
        <v>6b</v>
      </c>
      <c r="U71" s="51" t="s">
        <v>1033</v>
      </c>
      <c r="V71" s="51">
        <v>6</v>
      </c>
    </row>
    <row r="72" spans="1:22" ht="20" customHeight="1" x14ac:dyDescent="0.15">
      <c r="A72" s="51">
        <f t="shared" si="9"/>
        <v>100709</v>
      </c>
      <c r="B72" s="52" t="str">
        <f>VLOOKUP(J72,city!$A$4:$D$352,3,0)</f>
        <v>河北</v>
      </c>
      <c r="C72" s="52" t="str">
        <f>VLOOKUP(J72,city!$A$4:$D$352,4,0)</f>
        <v>秦皇岛</v>
      </c>
      <c r="D72" s="57" t="s">
        <v>1034</v>
      </c>
      <c r="E72" s="52" t="s">
        <v>1035</v>
      </c>
      <c r="F72" s="53" t="str">
        <f t="shared" si="8"/>
        <v>119.466,39.829</v>
      </c>
      <c r="G72" s="54" t="s">
        <v>795</v>
      </c>
      <c r="H72" s="55" t="str">
        <f>"jingdian/"&amp;VLOOKUP(B72,city!$C$4:$P$352,13,FALSE)&amp;"/"&amp;VLOOKUP(C72,city!$D$4:$P$352,13,FALSE)&amp;"/jd/"&amp;K72&amp;".jpg"</f>
        <v>jingdian/hebei/qinhuangdao/jd/9.jpg</v>
      </c>
      <c r="I72" s="55" t="str">
        <f t="shared" si="10"/>
        <v>11a,11b</v>
      </c>
      <c r="J72" s="51">
        <f t="shared" si="14"/>
        <v>7</v>
      </c>
      <c r="K72" s="51">
        <f>IF(VLOOKUP(J71,city!$K$4:$L$352,2,0)&gt;K71,K71+1,1)</f>
        <v>9</v>
      </c>
      <c r="L72" s="51">
        <v>1</v>
      </c>
      <c r="M72" s="51" t="s">
        <v>47</v>
      </c>
      <c r="N72" s="17">
        <v>119.46599999999999</v>
      </c>
      <c r="O72" s="17">
        <v>39.829000000000001</v>
      </c>
      <c r="P72" s="51" t="str">
        <f t="shared" si="7"/>
        <v/>
      </c>
      <c r="Q72" s="51">
        <v>11</v>
      </c>
      <c r="R72" s="51">
        <f t="shared" si="11"/>
        <v>11</v>
      </c>
      <c r="S72" s="51" t="str">
        <f t="shared" si="12"/>
        <v>11a</v>
      </c>
      <c r="T72" s="51" t="str">
        <f t="shared" si="13"/>
        <v>11b</v>
      </c>
      <c r="U72" s="51" t="s">
        <v>1036</v>
      </c>
      <c r="V72" s="51">
        <v>6</v>
      </c>
    </row>
    <row r="73" spans="1:22" ht="20" customHeight="1" x14ac:dyDescent="0.15">
      <c r="A73" s="51">
        <f t="shared" si="9"/>
        <v>100710</v>
      </c>
      <c r="B73" s="52" t="str">
        <f>VLOOKUP(J73,city!$A$4:$D$352,3,0)</f>
        <v>河北</v>
      </c>
      <c r="C73" s="52" t="str">
        <f>VLOOKUP(J73,city!$A$4:$D$352,4,0)</f>
        <v>秦皇岛</v>
      </c>
      <c r="D73" s="57" t="s">
        <v>1037</v>
      </c>
      <c r="E73" s="52" t="s">
        <v>1038</v>
      </c>
      <c r="F73" s="53" t="str">
        <f t="shared" si="8"/>
        <v>119.628,39.921</v>
      </c>
      <c r="G73" s="54" t="s">
        <v>795</v>
      </c>
      <c r="H73" s="55" t="str">
        <f>"jingdian/"&amp;VLOOKUP(B73,city!$C$4:$P$352,13,FALSE)&amp;"/"&amp;VLOOKUP(C73,city!$D$4:$P$352,13,FALSE)&amp;"/jd/"&amp;K73&amp;".jpg"</f>
        <v>jingdian/hebei/qinhuangdao/jd/10.jpg</v>
      </c>
      <c r="I73" s="55" t="str">
        <f t="shared" si="10"/>
        <v>6a,6b</v>
      </c>
      <c r="J73" s="51">
        <f t="shared" si="14"/>
        <v>7</v>
      </c>
      <c r="K73" s="51">
        <f>IF(VLOOKUP(J72,city!$K$4:$L$352,2,0)&gt;K72,K72+1,1)</f>
        <v>10</v>
      </c>
      <c r="L73" s="51">
        <v>1</v>
      </c>
      <c r="M73" s="51" t="s">
        <v>47</v>
      </c>
      <c r="N73" s="17">
        <v>119.628</v>
      </c>
      <c r="O73" s="17">
        <v>39.920999999999999</v>
      </c>
      <c r="P73" s="51" t="str">
        <f t="shared" si="7"/>
        <v>119.5423,47.8449</v>
      </c>
      <c r="Q73" s="51">
        <v>6</v>
      </c>
      <c r="R73" s="51">
        <f t="shared" si="11"/>
        <v>6</v>
      </c>
      <c r="S73" s="51" t="str">
        <f t="shared" si="12"/>
        <v>6a</v>
      </c>
      <c r="T73" s="51" t="str">
        <f t="shared" si="13"/>
        <v>6b</v>
      </c>
      <c r="U73" s="51" t="s">
        <v>1039</v>
      </c>
      <c r="V73" s="51">
        <v>30</v>
      </c>
    </row>
    <row r="74" spans="1:22" ht="20" customHeight="1" x14ac:dyDescent="0.15">
      <c r="A74" s="51">
        <f t="shared" si="9"/>
        <v>100801</v>
      </c>
      <c r="B74" s="52" t="str">
        <f>VLOOKUP(J74,city!$A$4:$D$352,3,0)</f>
        <v>河北</v>
      </c>
      <c r="C74" s="52" t="str">
        <f>VLOOKUP(J74,city!$A$4:$D$352,4,0)</f>
        <v>邯郸</v>
      </c>
      <c r="D74" s="57" t="s">
        <v>1040</v>
      </c>
      <c r="E74" s="52" t="s">
        <v>1041</v>
      </c>
      <c r="F74" s="53" t="str">
        <f t="shared" si="8"/>
        <v>114.442,36.788</v>
      </c>
      <c r="G74" s="54" t="s">
        <v>795</v>
      </c>
      <c r="H74" s="55" t="str">
        <f>"jingdian/"&amp;VLOOKUP(B74,city!$C$4:$P$352,13,FALSE)&amp;"/"&amp;VLOOKUP(C74,city!$D$4:$P$352,13,FALSE)&amp;"/jd/"&amp;K74&amp;".jpg"</f>
        <v>jingdian/hebei/handan/jd/1.jpg</v>
      </c>
      <c r="I74" s="55" t="str">
        <f t="shared" si="10"/>
        <v>11a,11b</v>
      </c>
      <c r="J74" s="51">
        <f t="shared" si="14"/>
        <v>8</v>
      </c>
      <c r="K74" s="51">
        <f>IF(VLOOKUP(J73,city!$K$4:$L$352,2,0)&gt;K73,K73+1,1)</f>
        <v>1</v>
      </c>
      <c r="L74" s="51">
        <v>1</v>
      </c>
      <c r="M74" s="51" t="s">
        <v>49</v>
      </c>
      <c r="N74" s="17">
        <v>114.44199999999999</v>
      </c>
      <c r="O74" s="17">
        <v>36.787999999999997</v>
      </c>
      <c r="P74" s="51" t="str">
        <f t="shared" si="7"/>
        <v/>
      </c>
      <c r="Q74" s="51">
        <v>11</v>
      </c>
      <c r="R74" s="51">
        <f t="shared" si="11"/>
        <v>11</v>
      </c>
      <c r="S74" s="51" t="str">
        <f t="shared" si="12"/>
        <v>11a</v>
      </c>
      <c r="T74" s="51" t="str">
        <f t="shared" si="13"/>
        <v>11b</v>
      </c>
      <c r="U74" s="51" t="s">
        <v>1042</v>
      </c>
      <c r="V74" s="51">
        <v>2</v>
      </c>
    </row>
    <row r="75" spans="1:22" ht="20" customHeight="1" x14ac:dyDescent="0.15">
      <c r="A75" s="51">
        <f t="shared" si="9"/>
        <v>100802</v>
      </c>
      <c r="B75" s="52" t="str">
        <f>VLOOKUP(J75,city!$A$4:$D$352,3,0)</f>
        <v>河北</v>
      </c>
      <c r="C75" s="52" t="str">
        <f>VLOOKUP(J75,city!$A$4:$D$352,4,0)</f>
        <v>邯郸</v>
      </c>
      <c r="D75" s="57" t="s">
        <v>1043</v>
      </c>
      <c r="E75" s="52" t="s">
        <v>1044</v>
      </c>
      <c r="F75" s="53" t="str">
        <f t="shared" si="8"/>
        <v>113.877,36.943</v>
      </c>
      <c r="G75" s="54" t="s">
        <v>795</v>
      </c>
      <c r="H75" s="55" t="str">
        <f>"jingdian/"&amp;VLOOKUP(B75,city!$C$4:$P$352,13,FALSE)&amp;"/"&amp;VLOOKUP(C75,city!$D$4:$P$352,13,FALSE)&amp;"/jd/"&amp;K75&amp;".jpg"</f>
        <v>jingdian/hebei/handan/jd/2.jpg</v>
      </c>
      <c r="I75" s="55" t="str">
        <f t="shared" si="10"/>
        <v>2a,2b</v>
      </c>
      <c r="J75" s="51">
        <f t="shared" si="14"/>
        <v>8</v>
      </c>
      <c r="K75" s="51">
        <f>IF(VLOOKUP(J74,city!$K$4:$L$352,2,0)&gt;K74,K74+1,1)</f>
        <v>2</v>
      </c>
      <c r="L75" s="51">
        <v>1</v>
      </c>
      <c r="M75" s="51" t="s">
        <v>49</v>
      </c>
      <c r="N75" s="17">
        <v>113.877</v>
      </c>
      <c r="O75" s="17">
        <v>36.942999999999998</v>
      </c>
      <c r="P75" s="51" t="str">
        <f t="shared" si="7"/>
        <v/>
      </c>
      <c r="Q75" s="51">
        <v>2</v>
      </c>
      <c r="R75" s="51">
        <f t="shared" si="11"/>
        <v>2</v>
      </c>
      <c r="S75" s="51" t="str">
        <f t="shared" si="12"/>
        <v>2a</v>
      </c>
      <c r="T75" s="51" t="str">
        <f t="shared" si="13"/>
        <v>2b</v>
      </c>
      <c r="U75" s="51" t="s">
        <v>1045</v>
      </c>
      <c r="V75" s="51">
        <v>30</v>
      </c>
    </row>
    <row r="76" spans="1:22" ht="20" customHeight="1" x14ac:dyDescent="0.15">
      <c r="A76" s="51">
        <f t="shared" si="9"/>
        <v>100803</v>
      </c>
      <c r="B76" s="52" t="str">
        <f>VLOOKUP(J76,city!$A$4:$D$352,3,0)</f>
        <v>河北</v>
      </c>
      <c r="C76" s="52" t="str">
        <f>VLOOKUP(J76,city!$A$4:$D$352,4,0)</f>
        <v>邯郸</v>
      </c>
      <c r="D76" s="57" t="s">
        <v>1046</v>
      </c>
      <c r="E76" s="52" t="s">
        <v>1047</v>
      </c>
      <c r="F76" s="53" t="str">
        <f t="shared" si="8"/>
        <v>113.621,36.644</v>
      </c>
      <c r="G76" s="54" t="s">
        <v>795</v>
      </c>
      <c r="H76" s="55" t="str">
        <f>"jingdian/"&amp;VLOOKUP(B76,city!$C$4:$P$352,13,FALSE)&amp;"/"&amp;VLOOKUP(C76,city!$D$4:$P$352,13,FALSE)&amp;"/jd/"&amp;K76&amp;".jpg"</f>
        <v>jingdian/hebei/handan/jd/3.jpg</v>
      </c>
      <c r="I76" s="55" t="str">
        <f t="shared" si="10"/>
        <v>15a,15b</v>
      </c>
      <c r="J76" s="51">
        <f t="shared" si="14"/>
        <v>8</v>
      </c>
      <c r="K76" s="51">
        <f>IF(VLOOKUP(J75,city!$K$4:$L$352,2,0)&gt;K75,K75+1,1)</f>
        <v>3</v>
      </c>
      <c r="L76" s="51">
        <v>1</v>
      </c>
      <c r="M76" s="51" t="s">
        <v>49</v>
      </c>
      <c r="N76" s="17">
        <v>113.621</v>
      </c>
      <c r="O76" s="17">
        <v>36.643999999999998</v>
      </c>
      <c r="P76" s="51" t="str">
        <f t="shared" si="7"/>
        <v/>
      </c>
      <c r="Q76" s="51">
        <v>15</v>
      </c>
      <c r="R76" s="51">
        <f t="shared" si="11"/>
        <v>15</v>
      </c>
      <c r="S76" s="51" t="str">
        <f t="shared" si="12"/>
        <v>15a</v>
      </c>
      <c r="T76" s="51" t="str">
        <f t="shared" si="13"/>
        <v>15b</v>
      </c>
      <c r="U76" s="51" t="s">
        <v>1048</v>
      </c>
      <c r="V76" s="51">
        <v>15</v>
      </c>
    </row>
    <row r="77" spans="1:22" ht="20" customHeight="1" x14ac:dyDescent="0.15">
      <c r="A77" s="51">
        <f t="shared" si="9"/>
        <v>100804</v>
      </c>
      <c r="B77" s="52" t="str">
        <f>VLOOKUP(J77,city!$A$4:$D$352,3,0)</f>
        <v>河北</v>
      </c>
      <c r="C77" s="52" t="str">
        <f>VLOOKUP(J77,city!$A$4:$D$352,4,0)</f>
        <v>邯郸</v>
      </c>
      <c r="D77" s="57" t="s">
        <v>1049</v>
      </c>
      <c r="E77" s="52" t="s">
        <v>1050</v>
      </c>
      <c r="F77" s="53" t="str">
        <f t="shared" si="8"/>
        <v>113.954,36.902</v>
      </c>
      <c r="G77" s="54" t="s">
        <v>795</v>
      </c>
      <c r="H77" s="55" t="str">
        <f>"jingdian/"&amp;VLOOKUP(B77,city!$C$4:$P$352,13,FALSE)&amp;"/"&amp;VLOOKUP(C77,city!$D$4:$P$352,13,FALSE)&amp;"/jd/"&amp;K77&amp;".jpg"</f>
        <v>jingdian/hebei/handan/jd/4.jpg</v>
      </c>
      <c r="I77" s="55" t="str">
        <f t="shared" si="10"/>
        <v>6a,6b</v>
      </c>
      <c r="J77" s="51">
        <f t="shared" si="14"/>
        <v>8</v>
      </c>
      <c r="K77" s="51">
        <f>IF(VLOOKUP(J76,city!$K$4:$L$352,2,0)&gt;K76,K76+1,1)</f>
        <v>4</v>
      </c>
      <c r="L77" s="51">
        <v>1</v>
      </c>
      <c r="M77" s="51" t="s">
        <v>49</v>
      </c>
      <c r="N77" s="17">
        <v>113.95399999999999</v>
      </c>
      <c r="O77" s="17">
        <v>36.902000000000001</v>
      </c>
      <c r="P77" s="51" t="str">
        <f t="shared" ref="P77:P140" si="15">IF(K77=10,SUM(N68:N77)/10&amp;","&amp;SUM(O68:O77)/10,"")</f>
        <v/>
      </c>
      <c r="Q77" s="51">
        <v>6</v>
      </c>
      <c r="R77" s="51">
        <f t="shared" si="11"/>
        <v>6</v>
      </c>
      <c r="S77" s="51" t="str">
        <f t="shared" si="12"/>
        <v>6a</v>
      </c>
      <c r="T77" s="51" t="str">
        <f t="shared" si="13"/>
        <v>6b</v>
      </c>
      <c r="U77" s="51" t="s">
        <v>1051</v>
      </c>
      <c r="V77" s="51">
        <v>10</v>
      </c>
    </row>
    <row r="78" spans="1:22" ht="20" customHeight="1" x14ac:dyDescent="0.15">
      <c r="A78" s="51">
        <f t="shared" si="9"/>
        <v>100805</v>
      </c>
      <c r="B78" s="52" t="str">
        <f>VLOOKUP(J78,city!$A$4:$D$352,3,0)</f>
        <v>河北</v>
      </c>
      <c r="C78" s="52" t="str">
        <f>VLOOKUP(J78,city!$A$4:$D$352,4,0)</f>
        <v>邯郸</v>
      </c>
      <c r="D78" s="57" t="s">
        <v>1052</v>
      </c>
      <c r="E78" s="52" t="s">
        <v>1053</v>
      </c>
      <c r="F78" s="53" t="str">
        <f t="shared" si="8"/>
        <v>114.167,36.539</v>
      </c>
      <c r="G78" s="54" t="s">
        <v>795</v>
      </c>
      <c r="H78" s="55" t="str">
        <f>"jingdian/"&amp;VLOOKUP(B78,city!$C$4:$P$352,13,FALSE)&amp;"/"&amp;VLOOKUP(C78,city!$D$4:$P$352,13,FALSE)&amp;"/jd/"&amp;K78&amp;".jpg"</f>
        <v>jingdian/hebei/handan/jd/5.jpg</v>
      </c>
      <c r="I78" s="55" t="str">
        <f t="shared" si="10"/>
        <v>9a,9b</v>
      </c>
      <c r="J78" s="51">
        <f t="shared" si="14"/>
        <v>8</v>
      </c>
      <c r="K78" s="51">
        <f>IF(VLOOKUP(J77,city!$K$4:$L$352,2,0)&gt;K77,K77+1,1)</f>
        <v>5</v>
      </c>
      <c r="L78" s="51">
        <v>1</v>
      </c>
      <c r="M78" s="51" t="s">
        <v>49</v>
      </c>
      <c r="N78" s="17">
        <v>114.167</v>
      </c>
      <c r="O78" s="17">
        <v>36.539000000000001</v>
      </c>
      <c r="P78" s="51" t="str">
        <f t="shared" si="15"/>
        <v/>
      </c>
      <c r="Q78" s="51">
        <v>9</v>
      </c>
      <c r="R78" s="51">
        <f t="shared" si="11"/>
        <v>11</v>
      </c>
      <c r="S78" s="51" t="str">
        <f t="shared" si="12"/>
        <v>9a</v>
      </c>
      <c r="T78" s="51" t="str">
        <f t="shared" si="13"/>
        <v>9b</v>
      </c>
      <c r="U78" s="51" t="s">
        <v>1054</v>
      </c>
      <c r="V78" s="51">
        <v>14</v>
      </c>
    </row>
    <row r="79" spans="1:22" ht="20" customHeight="1" x14ac:dyDescent="0.15">
      <c r="A79" s="51">
        <f t="shared" si="9"/>
        <v>100806</v>
      </c>
      <c r="B79" s="52" t="str">
        <f>VLOOKUP(J79,city!$A$4:$D$352,3,0)</f>
        <v>河北</v>
      </c>
      <c r="C79" s="52" t="str">
        <f>VLOOKUP(J79,city!$A$4:$D$352,4,0)</f>
        <v>邯郸</v>
      </c>
      <c r="D79" s="57" t="s">
        <v>1055</v>
      </c>
      <c r="E79" s="52" t="s">
        <v>1053</v>
      </c>
      <c r="F79" s="53" t="str">
        <f t="shared" si="8"/>
        <v>113.671,36.528</v>
      </c>
      <c r="G79" s="54" t="s">
        <v>795</v>
      </c>
      <c r="H79" s="55" t="str">
        <f>"jingdian/"&amp;VLOOKUP(B79,city!$C$4:$P$352,13,FALSE)&amp;"/"&amp;VLOOKUP(C79,city!$D$4:$P$352,13,FALSE)&amp;"/jd/"&amp;K79&amp;".jpg"</f>
        <v>jingdian/hebei/handan/jd/6.jpg</v>
      </c>
      <c r="I79" s="55" t="str">
        <f t="shared" si="10"/>
        <v>2a,2b</v>
      </c>
      <c r="J79" s="51">
        <f t="shared" si="14"/>
        <v>8</v>
      </c>
      <c r="K79" s="51">
        <f>IF(VLOOKUP(J78,city!$K$4:$L$352,2,0)&gt;K78,K78+1,1)</f>
        <v>6</v>
      </c>
      <c r="L79" s="51">
        <v>1</v>
      </c>
      <c r="M79" s="51" t="s">
        <v>49</v>
      </c>
      <c r="N79" s="17">
        <v>113.67100000000001</v>
      </c>
      <c r="O79" s="17">
        <v>36.527999999999999</v>
      </c>
      <c r="P79" s="51" t="str">
        <f t="shared" si="15"/>
        <v/>
      </c>
      <c r="Q79" s="51">
        <v>2</v>
      </c>
      <c r="R79" s="51">
        <f t="shared" si="11"/>
        <v>2</v>
      </c>
      <c r="S79" s="51" t="str">
        <f t="shared" si="12"/>
        <v>2a</v>
      </c>
      <c r="T79" s="51" t="str">
        <f t="shared" si="13"/>
        <v>2b</v>
      </c>
      <c r="U79" s="51" t="s">
        <v>1056</v>
      </c>
      <c r="V79" s="51">
        <v>11</v>
      </c>
    </row>
    <row r="80" spans="1:22" ht="20" customHeight="1" x14ac:dyDescent="0.15">
      <c r="A80" s="51">
        <f t="shared" si="9"/>
        <v>100807</v>
      </c>
      <c r="B80" s="52" t="str">
        <f>VLOOKUP(J80,city!$A$4:$D$352,3,0)</f>
        <v>河北</v>
      </c>
      <c r="C80" s="52" t="str">
        <f>VLOOKUP(J80,city!$A$4:$D$352,4,0)</f>
        <v>邯郸</v>
      </c>
      <c r="D80" s="57" t="s">
        <v>1057</v>
      </c>
      <c r="E80" s="52" t="s">
        <v>1058</v>
      </c>
      <c r="F80" s="53" t="str">
        <f t="shared" si="8"/>
        <v>114.516,36.618</v>
      </c>
      <c r="G80" s="54" t="s">
        <v>795</v>
      </c>
      <c r="H80" s="55" t="str">
        <f>"jingdian/"&amp;VLOOKUP(B80,city!$C$4:$P$352,13,FALSE)&amp;"/"&amp;VLOOKUP(C80,city!$D$4:$P$352,13,FALSE)&amp;"/jd/"&amp;K80&amp;".jpg"</f>
        <v>jingdian/hebei/handan/jd/7.jpg</v>
      </c>
      <c r="I80" s="55" t="str">
        <f t="shared" si="10"/>
        <v>9a,9b</v>
      </c>
      <c r="J80" s="51">
        <f t="shared" si="14"/>
        <v>8</v>
      </c>
      <c r="K80" s="51">
        <f>IF(VLOOKUP(J79,city!$K$4:$L$352,2,0)&gt;K79,K79+1,1)</f>
        <v>7</v>
      </c>
      <c r="L80" s="51">
        <v>1</v>
      </c>
      <c r="M80" s="51" t="s">
        <v>49</v>
      </c>
      <c r="N80" s="17">
        <v>114.51600000000001</v>
      </c>
      <c r="O80" s="17">
        <v>36.618000000000002</v>
      </c>
      <c r="P80" s="51" t="str">
        <f t="shared" si="15"/>
        <v/>
      </c>
      <c r="Q80" s="51">
        <v>9</v>
      </c>
      <c r="R80" s="51">
        <f t="shared" si="11"/>
        <v>9</v>
      </c>
      <c r="S80" s="51" t="str">
        <f t="shared" si="12"/>
        <v>9a</v>
      </c>
      <c r="T80" s="51" t="str">
        <f t="shared" si="13"/>
        <v>9b</v>
      </c>
      <c r="U80" s="51" t="s">
        <v>1059</v>
      </c>
      <c r="V80" s="51">
        <v>6</v>
      </c>
    </row>
    <row r="81" spans="1:22" ht="20" customHeight="1" x14ac:dyDescent="0.15">
      <c r="A81" s="51">
        <f t="shared" si="9"/>
        <v>100808</v>
      </c>
      <c r="B81" s="52" t="str">
        <f>VLOOKUP(J81,city!$A$4:$D$352,3,0)</f>
        <v>河北</v>
      </c>
      <c r="C81" s="52" t="str">
        <f>VLOOKUP(J81,city!$A$4:$D$352,4,0)</f>
        <v>邯郸</v>
      </c>
      <c r="D81" s="57" t="s">
        <v>1060</v>
      </c>
      <c r="E81" s="52" t="s">
        <v>1061</v>
      </c>
      <c r="F81" s="53" t="str">
        <f t="shared" si="8"/>
        <v>113.968,36.875</v>
      </c>
      <c r="G81" s="54" t="s">
        <v>795</v>
      </c>
      <c r="H81" s="55" t="str">
        <f>"jingdian/"&amp;VLOOKUP(B81,city!$C$4:$P$352,13,FALSE)&amp;"/"&amp;VLOOKUP(C81,city!$D$4:$P$352,13,FALSE)&amp;"/jd/"&amp;K81&amp;".jpg"</f>
        <v>jingdian/hebei/handan/jd/8.jpg</v>
      </c>
      <c r="I81" s="55" t="str">
        <f t="shared" si="10"/>
        <v>1a,1b</v>
      </c>
      <c r="J81" s="51">
        <f t="shared" si="14"/>
        <v>8</v>
      </c>
      <c r="K81" s="51">
        <f>IF(VLOOKUP(J80,city!$K$4:$L$352,2,0)&gt;K80,K80+1,1)</f>
        <v>8</v>
      </c>
      <c r="L81" s="51">
        <v>1</v>
      </c>
      <c r="M81" s="51" t="s">
        <v>49</v>
      </c>
      <c r="N81" s="17">
        <v>113.968</v>
      </c>
      <c r="O81" s="17">
        <v>36.875</v>
      </c>
      <c r="P81" s="51" t="str">
        <f t="shared" si="15"/>
        <v/>
      </c>
      <c r="Q81" s="51">
        <v>1</v>
      </c>
      <c r="R81" s="51">
        <f t="shared" si="11"/>
        <v>6</v>
      </c>
      <c r="S81" s="51" t="str">
        <f t="shared" si="12"/>
        <v>1a</v>
      </c>
      <c r="T81" s="51" t="str">
        <f t="shared" si="13"/>
        <v>1b</v>
      </c>
      <c r="U81" s="51" t="s">
        <v>1062</v>
      </c>
      <c r="V81" s="51">
        <v>6</v>
      </c>
    </row>
    <row r="82" spans="1:22" ht="20" customHeight="1" x14ac:dyDescent="0.15">
      <c r="A82" s="51">
        <f t="shared" si="9"/>
        <v>100809</v>
      </c>
      <c r="B82" s="52" t="str">
        <f>VLOOKUP(J82,city!$A$4:$D$352,3,0)</f>
        <v>河北</v>
      </c>
      <c r="C82" s="52" t="str">
        <f>VLOOKUP(J82,city!$A$4:$D$352,4,0)</f>
        <v>邯郸</v>
      </c>
      <c r="D82" s="57" t="s">
        <v>1063</v>
      </c>
      <c r="E82" s="52" t="s">
        <v>1064</v>
      </c>
      <c r="F82" s="53" t="str">
        <f t="shared" si="8"/>
        <v>114.166,36.539</v>
      </c>
      <c r="G82" s="54" t="s">
        <v>795</v>
      </c>
      <c r="H82" s="55" t="str">
        <f>"jingdian/"&amp;VLOOKUP(B82,city!$C$4:$P$352,13,FALSE)&amp;"/"&amp;VLOOKUP(C82,city!$D$4:$P$352,13,FALSE)&amp;"/jd/"&amp;K82&amp;".jpg"</f>
        <v>jingdian/hebei/handan/jd/9.jpg</v>
      </c>
      <c r="I82" s="55" t="str">
        <f t="shared" si="10"/>
        <v>12a,12b</v>
      </c>
      <c r="J82" s="51">
        <f t="shared" si="14"/>
        <v>8</v>
      </c>
      <c r="K82" s="51">
        <f>IF(VLOOKUP(J81,city!$K$4:$L$352,2,0)&gt;K81,K81+1,1)</f>
        <v>9</v>
      </c>
      <c r="L82" s="51">
        <v>1</v>
      </c>
      <c r="M82" s="51" t="s">
        <v>49</v>
      </c>
      <c r="N82" s="17">
        <v>114.166</v>
      </c>
      <c r="O82" s="17">
        <v>36.539000000000001</v>
      </c>
      <c r="P82" s="51" t="str">
        <f t="shared" si="15"/>
        <v/>
      </c>
      <c r="Q82" s="51">
        <v>12</v>
      </c>
      <c r="R82" s="51">
        <f t="shared" si="11"/>
        <v>12</v>
      </c>
      <c r="S82" s="51" t="str">
        <f t="shared" si="12"/>
        <v>12a</v>
      </c>
      <c r="T82" s="51" t="str">
        <f t="shared" si="13"/>
        <v>12b</v>
      </c>
      <c r="U82" s="51" t="s">
        <v>1065</v>
      </c>
      <c r="V82" s="51">
        <v>29</v>
      </c>
    </row>
    <row r="83" spans="1:22" ht="20" customHeight="1" x14ac:dyDescent="0.15">
      <c r="A83" s="51">
        <f t="shared" si="9"/>
        <v>100810</v>
      </c>
      <c r="B83" s="52" t="str">
        <f>VLOOKUP(J83,city!$A$4:$D$352,3,0)</f>
        <v>河北</v>
      </c>
      <c r="C83" s="52" t="str">
        <f>VLOOKUP(J83,city!$A$4:$D$352,4,0)</f>
        <v>邯郸</v>
      </c>
      <c r="D83" s="57" t="s">
        <v>1066</v>
      </c>
      <c r="E83" s="52" t="s">
        <v>1067</v>
      </c>
      <c r="F83" s="53" t="str">
        <f t="shared" si="8"/>
        <v>113.911,36.935</v>
      </c>
      <c r="G83" s="54" t="s">
        <v>795</v>
      </c>
      <c r="H83" s="55" t="str">
        <f>"jingdian/"&amp;VLOOKUP(B83,city!$C$4:$P$352,13,FALSE)&amp;"/"&amp;VLOOKUP(C83,city!$D$4:$P$352,13,FALSE)&amp;"/jd/"&amp;K83&amp;".jpg"</f>
        <v>jingdian/hebei/handan/jd/10.jpg</v>
      </c>
      <c r="I83" s="55" t="str">
        <f t="shared" si="10"/>
        <v>2a,2b</v>
      </c>
      <c r="J83" s="51">
        <f t="shared" si="14"/>
        <v>8</v>
      </c>
      <c r="K83" s="51">
        <f>IF(VLOOKUP(J82,city!$K$4:$L$352,2,0)&gt;K82,K82+1,1)</f>
        <v>10</v>
      </c>
      <c r="L83" s="51">
        <v>1</v>
      </c>
      <c r="M83" s="51" t="s">
        <v>49</v>
      </c>
      <c r="N83" s="17">
        <v>113.911</v>
      </c>
      <c r="O83" s="17">
        <v>36.935000000000002</v>
      </c>
      <c r="P83" s="51" t="str">
        <f t="shared" si="15"/>
        <v>114.0293,36.7311</v>
      </c>
      <c r="Q83" s="51">
        <v>2</v>
      </c>
      <c r="R83" s="51">
        <f t="shared" si="11"/>
        <v>2</v>
      </c>
      <c r="S83" s="51" t="str">
        <f t="shared" si="12"/>
        <v>2a</v>
      </c>
      <c r="T83" s="51" t="str">
        <f t="shared" si="13"/>
        <v>2b</v>
      </c>
      <c r="U83" s="51" t="s">
        <v>1068</v>
      </c>
      <c r="V83" s="51">
        <v>18</v>
      </c>
    </row>
    <row r="84" spans="1:22" ht="20" customHeight="1" x14ac:dyDescent="0.15">
      <c r="A84" s="51">
        <f t="shared" si="9"/>
        <v>100901</v>
      </c>
      <c r="B84" s="52" t="str">
        <f>VLOOKUP(J84,city!$A$4:$D$352,3,0)</f>
        <v>河北</v>
      </c>
      <c r="C84" s="52" t="str">
        <f>VLOOKUP(J84,city!$A$4:$D$352,4,0)</f>
        <v>邢台</v>
      </c>
      <c r="D84" s="57" t="s">
        <v>1069</v>
      </c>
      <c r="E84" s="52" t="s">
        <v>1070</v>
      </c>
      <c r="F84" s="53" t="str">
        <f t="shared" si="8"/>
        <v>113.804,37.093</v>
      </c>
      <c r="G84" s="54" t="s">
        <v>795</v>
      </c>
      <c r="H84" s="55" t="str">
        <f>"jingdian/"&amp;VLOOKUP(B84,city!$C$4:$P$352,13,FALSE)&amp;"/"&amp;VLOOKUP(C84,city!$D$4:$P$352,13,FALSE)&amp;"/jd/"&amp;K84&amp;".jpg"</f>
        <v>jingdian/hebei/xingtai/jd/1.jpg</v>
      </c>
      <c r="I84" s="55" t="str">
        <f t="shared" si="10"/>
        <v>11a,11b</v>
      </c>
      <c r="J84" s="51">
        <f t="shared" si="14"/>
        <v>9</v>
      </c>
      <c r="K84" s="51">
        <f>IF(VLOOKUP(J83,city!$K$4:$L$352,2,0)&gt;K83,K83+1,1)</f>
        <v>1</v>
      </c>
      <c r="L84" s="51">
        <v>1</v>
      </c>
      <c r="M84" s="51" t="s">
        <v>51</v>
      </c>
      <c r="N84" s="17">
        <v>113.804</v>
      </c>
      <c r="O84" s="17">
        <v>37.093000000000004</v>
      </c>
      <c r="P84" s="51" t="str">
        <f t="shared" si="15"/>
        <v/>
      </c>
      <c r="Q84" s="51">
        <v>11</v>
      </c>
      <c r="R84" s="51">
        <f t="shared" si="11"/>
        <v>11</v>
      </c>
      <c r="S84" s="51" t="str">
        <f t="shared" si="12"/>
        <v>11a</v>
      </c>
      <c r="T84" s="51" t="str">
        <f t="shared" si="13"/>
        <v>11b</v>
      </c>
      <c r="U84" s="51" t="s">
        <v>883</v>
      </c>
      <c r="V84" s="51">
        <v>21</v>
      </c>
    </row>
    <row r="85" spans="1:22" ht="20" customHeight="1" x14ac:dyDescent="0.15">
      <c r="A85" s="51">
        <f t="shared" si="9"/>
        <v>100902</v>
      </c>
      <c r="B85" s="52" t="str">
        <f>VLOOKUP(J85,city!$A$4:$D$352,3,0)</f>
        <v>河北</v>
      </c>
      <c r="C85" s="52" t="str">
        <f>VLOOKUP(J85,city!$A$4:$D$352,4,0)</f>
        <v>邢台</v>
      </c>
      <c r="D85" s="57" t="s">
        <v>1071</v>
      </c>
      <c r="E85" s="52" t="s">
        <v>1072</v>
      </c>
      <c r="F85" s="53" t="str">
        <f t="shared" si="8"/>
        <v>113.832,37.143</v>
      </c>
      <c r="G85" s="54" t="s">
        <v>795</v>
      </c>
      <c r="H85" s="55" t="str">
        <f>"jingdian/"&amp;VLOOKUP(B85,city!$C$4:$P$352,13,FALSE)&amp;"/"&amp;VLOOKUP(C85,city!$D$4:$P$352,13,FALSE)&amp;"/jd/"&amp;K85&amp;".jpg"</f>
        <v>jingdian/hebei/xingtai/jd/2.jpg</v>
      </c>
      <c r="I85" s="55" t="str">
        <f t="shared" si="10"/>
        <v>2a,2b</v>
      </c>
      <c r="J85" s="51">
        <f t="shared" si="14"/>
        <v>9</v>
      </c>
      <c r="K85" s="51">
        <f>IF(VLOOKUP(J84,city!$K$4:$L$352,2,0)&gt;K84,K84+1,1)</f>
        <v>2</v>
      </c>
      <c r="L85" s="51">
        <v>1</v>
      </c>
      <c r="M85" s="51" t="s">
        <v>51</v>
      </c>
      <c r="N85" s="17">
        <v>113.83199999999999</v>
      </c>
      <c r="O85" s="17">
        <v>37.143000000000001</v>
      </c>
      <c r="P85" s="51" t="str">
        <f t="shared" si="15"/>
        <v/>
      </c>
      <c r="Q85" s="51">
        <v>2</v>
      </c>
      <c r="R85" s="51">
        <f t="shared" si="11"/>
        <v>2</v>
      </c>
      <c r="S85" s="51" t="str">
        <f t="shared" si="12"/>
        <v>2a</v>
      </c>
      <c r="T85" s="51" t="str">
        <f t="shared" si="13"/>
        <v>2b</v>
      </c>
      <c r="U85" s="51" t="s">
        <v>1073</v>
      </c>
      <c r="V85" s="51">
        <v>22</v>
      </c>
    </row>
    <row r="86" spans="1:22" ht="20" customHeight="1" x14ac:dyDescent="0.15">
      <c r="A86" s="51">
        <f t="shared" si="9"/>
        <v>100903</v>
      </c>
      <c r="B86" s="52" t="str">
        <f>VLOOKUP(J86,city!$A$4:$D$352,3,0)</f>
        <v>河北</v>
      </c>
      <c r="C86" s="52" t="str">
        <f>VLOOKUP(J86,city!$A$4:$D$352,4,0)</f>
        <v>邢台</v>
      </c>
      <c r="D86" s="57" t="s">
        <v>1074</v>
      </c>
      <c r="E86" s="52" t="s">
        <v>1075</v>
      </c>
      <c r="F86" s="53" t="str">
        <f t="shared" si="8"/>
        <v>113.882,37.206</v>
      </c>
      <c r="G86" s="54" t="s">
        <v>795</v>
      </c>
      <c r="H86" s="55" t="str">
        <f>"jingdian/"&amp;VLOOKUP(B86,city!$C$4:$P$352,13,FALSE)&amp;"/"&amp;VLOOKUP(C86,city!$D$4:$P$352,13,FALSE)&amp;"/jd/"&amp;K86&amp;".jpg"</f>
        <v>jingdian/hebei/xingtai/jd/3.jpg</v>
      </c>
      <c r="I86" s="55" t="str">
        <f t="shared" si="10"/>
        <v>6a,6b</v>
      </c>
      <c r="J86" s="51">
        <f t="shared" si="14"/>
        <v>9</v>
      </c>
      <c r="K86" s="51">
        <f>IF(VLOOKUP(J85,city!$K$4:$L$352,2,0)&gt;K85,K85+1,1)</f>
        <v>3</v>
      </c>
      <c r="L86" s="51">
        <v>1</v>
      </c>
      <c r="M86" s="51" t="s">
        <v>51</v>
      </c>
      <c r="N86" s="17">
        <v>113.88200000000001</v>
      </c>
      <c r="O86" s="17">
        <v>37.206000000000003</v>
      </c>
      <c r="P86" s="51" t="str">
        <f t="shared" si="15"/>
        <v/>
      </c>
      <c r="Q86" s="51">
        <v>6</v>
      </c>
      <c r="R86" s="51">
        <f t="shared" si="11"/>
        <v>6</v>
      </c>
      <c r="S86" s="51" t="str">
        <f t="shared" si="12"/>
        <v>6a</v>
      </c>
      <c r="T86" s="51" t="str">
        <f t="shared" si="13"/>
        <v>6b</v>
      </c>
      <c r="U86" s="51" t="s">
        <v>803</v>
      </c>
      <c r="V86" s="51">
        <v>23</v>
      </c>
    </row>
    <row r="87" spans="1:22" ht="20" customHeight="1" x14ac:dyDescent="0.15">
      <c r="A87" s="51">
        <f t="shared" si="9"/>
        <v>100904</v>
      </c>
      <c r="B87" s="52" t="str">
        <f>VLOOKUP(J87,city!$A$4:$D$352,3,0)</f>
        <v>河北</v>
      </c>
      <c r="C87" s="52" t="str">
        <f>VLOOKUP(J87,city!$A$4:$D$352,4,0)</f>
        <v>邢台</v>
      </c>
      <c r="D87" s="57" t="s">
        <v>1076</v>
      </c>
      <c r="E87" s="52" t="s">
        <v>1077</v>
      </c>
      <c r="F87" s="53" t="str">
        <f t="shared" si="8"/>
        <v>114.261,37.111</v>
      </c>
      <c r="G87" s="54" t="s">
        <v>795</v>
      </c>
      <c r="H87" s="55" t="str">
        <f>"jingdian/"&amp;VLOOKUP(B87,city!$C$4:$P$352,13,FALSE)&amp;"/"&amp;VLOOKUP(C87,city!$D$4:$P$352,13,FALSE)&amp;"/jd/"&amp;K87&amp;".jpg"</f>
        <v>jingdian/hebei/xingtai/jd/4.jpg</v>
      </c>
      <c r="I87" s="55" t="str">
        <f t="shared" si="10"/>
        <v>2a,2b</v>
      </c>
      <c r="J87" s="51">
        <f t="shared" si="14"/>
        <v>9</v>
      </c>
      <c r="K87" s="51">
        <f>IF(VLOOKUP(J86,city!$K$4:$L$352,2,0)&gt;K86,K86+1,1)</f>
        <v>4</v>
      </c>
      <c r="L87" s="51">
        <v>1</v>
      </c>
      <c r="M87" s="51" t="s">
        <v>51</v>
      </c>
      <c r="N87" s="17">
        <v>114.261</v>
      </c>
      <c r="O87" s="17">
        <v>37.110999999999997</v>
      </c>
      <c r="P87" s="51" t="str">
        <f t="shared" si="15"/>
        <v/>
      </c>
      <c r="Q87" s="51">
        <v>2</v>
      </c>
      <c r="R87" s="51">
        <f t="shared" si="11"/>
        <v>2</v>
      </c>
      <c r="S87" s="51" t="str">
        <f t="shared" si="12"/>
        <v>2a</v>
      </c>
      <c r="T87" s="51" t="str">
        <f t="shared" si="13"/>
        <v>2b</v>
      </c>
      <c r="U87" s="51" t="s">
        <v>827</v>
      </c>
      <c r="V87" s="51">
        <v>24</v>
      </c>
    </row>
    <row r="88" spans="1:22" ht="20" customHeight="1" x14ac:dyDescent="0.15">
      <c r="A88" s="51">
        <f t="shared" si="9"/>
        <v>100905</v>
      </c>
      <c r="B88" s="52" t="str">
        <f>VLOOKUP(J88,city!$A$4:$D$352,3,0)</f>
        <v>河北</v>
      </c>
      <c r="C88" s="52" t="str">
        <f>VLOOKUP(J88,city!$A$4:$D$352,4,0)</f>
        <v>邢台</v>
      </c>
      <c r="D88" s="57" t="s">
        <v>1078</v>
      </c>
      <c r="E88" s="52" t="s">
        <v>1079</v>
      </c>
      <c r="F88" s="53" t="str">
        <f t="shared" si="8"/>
        <v>114.443,37.461</v>
      </c>
      <c r="G88" s="54" t="s">
        <v>795</v>
      </c>
      <c r="H88" s="55" t="str">
        <f>"jingdian/"&amp;VLOOKUP(B88,city!$C$4:$P$352,13,FALSE)&amp;"/"&amp;VLOOKUP(C88,city!$D$4:$P$352,13,FALSE)&amp;"/jd/"&amp;K88&amp;".jpg"</f>
        <v>jingdian/hebei/xingtai/jd/5.jpg</v>
      </c>
      <c r="I88" s="55" t="str">
        <f t="shared" si="10"/>
        <v>9a,9b</v>
      </c>
      <c r="J88" s="51">
        <f t="shared" si="14"/>
        <v>9</v>
      </c>
      <c r="K88" s="51">
        <f>IF(VLOOKUP(J87,city!$K$4:$L$352,2,0)&gt;K87,K87+1,1)</f>
        <v>5</v>
      </c>
      <c r="L88" s="51">
        <v>1</v>
      </c>
      <c r="M88" s="51" t="s">
        <v>51</v>
      </c>
      <c r="N88" s="17">
        <v>114.443</v>
      </c>
      <c r="O88" s="17">
        <v>37.460999999999999</v>
      </c>
      <c r="P88" s="51" t="str">
        <f t="shared" si="15"/>
        <v/>
      </c>
      <c r="Q88" s="51">
        <v>9</v>
      </c>
      <c r="R88" s="51">
        <f t="shared" si="11"/>
        <v>11</v>
      </c>
      <c r="S88" s="51" t="str">
        <f t="shared" si="12"/>
        <v>9a</v>
      </c>
      <c r="T88" s="51" t="str">
        <f t="shared" si="13"/>
        <v>9b</v>
      </c>
      <c r="U88" s="51" t="s">
        <v>1080</v>
      </c>
      <c r="V88" s="51">
        <v>25</v>
      </c>
    </row>
    <row r="89" spans="1:22" ht="20" customHeight="1" x14ac:dyDescent="0.15">
      <c r="A89" s="51">
        <f t="shared" si="9"/>
        <v>100906</v>
      </c>
      <c r="B89" s="52" t="str">
        <f>VLOOKUP(J89,city!$A$4:$D$352,3,0)</f>
        <v>河北</v>
      </c>
      <c r="C89" s="52" t="str">
        <f>VLOOKUP(J89,city!$A$4:$D$352,4,0)</f>
        <v>邢台</v>
      </c>
      <c r="D89" s="57" t="s">
        <v>1081</v>
      </c>
      <c r="E89" s="52" t="s">
        <v>1082</v>
      </c>
      <c r="F89" s="53" t="str">
        <f t="shared" si="8"/>
        <v>114.588,37.107</v>
      </c>
      <c r="G89" s="54" t="s">
        <v>795</v>
      </c>
      <c r="H89" s="55" t="str">
        <f>"jingdian/"&amp;VLOOKUP(B89,city!$C$4:$P$352,13,FALSE)&amp;"/"&amp;VLOOKUP(C89,city!$D$4:$P$352,13,FALSE)&amp;"/jd/"&amp;K89&amp;".jpg"</f>
        <v>jingdian/hebei/xingtai/jd/6.jpg</v>
      </c>
      <c r="I89" s="55" t="str">
        <f t="shared" si="10"/>
        <v>3a,3b</v>
      </c>
      <c r="J89" s="51">
        <f t="shared" si="14"/>
        <v>9</v>
      </c>
      <c r="K89" s="51">
        <f>IF(VLOOKUP(J88,city!$K$4:$L$352,2,0)&gt;K88,K88+1,1)</f>
        <v>6</v>
      </c>
      <c r="L89" s="51">
        <v>1</v>
      </c>
      <c r="M89" s="51" t="s">
        <v>51</v>
      </c>
      <c r="N89" s="17">
        <v>114.58799999999999</v>
      </c>
      <c r="O89" s="17">
        <v>37.106999999999999</v>
      </c>
      <c r="P89" s="51" t="str">
        <f t="shared" si="15"/>
        <v/>
      </c>
      <c r="Q89" s="51">
        <v>3</v>
      </c>
      <c r="R89" s="51">
        <f t="shared" si="11"/>
        <v>3</v>
      </c>
      <c r="S89" s="51" t="str">
        <f t="shared" si="12"/>
        <v>3a</v>
      </c>
      <c r="T89" s="51" t="str">
        <f t="shared" si="13"/>
        <v>3b</v>
      </c>
      <c r="U89" s="51" t="s">
        <v>1083</v>
      </c>
      <c r="V89" s="51">
        <v>26</v>
      </c>
    </row>
    <row r="90" spans="1:22" ht="20" customHeight="1" x14ac:dyDescent="0.15">
      <c r="A90" s="51">
        <f t="shared" si="9"/>
        <v>100907</v>
      </c>
      <c r="B90" s="52" t="str">
        <f>VLOOKUP(J90,city!$A$4:$D$352,3,0)</f>
        <v>河北</v>
      </c>
      <c r="C90" s="52" t="str">
        <f>VLOOKUP(J90,city!$A$4:$D$352,4,0)</f>
        <v>邢台</v>
      </c>
      <c r="D90" s="57" t="s">
        <v>1084</v>
      </c>
      <c r="E90" s="52" t="s">
        <v>1085</v>
      </c>
      <c r="F90" s="53" t="str">
        <f t="shared" si="8"/>
        <v>114.278,37.315</v>
      </c>
      <c r="G90" s="54" t="s">
        <v>795</v>
      </c>
      <c r="H90" s="55" t="str">
        <f>"jingdian/"&amp;VLOOKUP(B90,city!$C$4:$P$352,13,FALSE)&amp;"/"&amp;VLOOKUP(C90,city!$D$4:$P$352,13,FALSE)&amp;"/jd/"&amp;K90&amp;".jpg"</f>
        <v>jingdian/hebei/xingtai/jd/7.jpg</v>
      </c>
      <c r="I90" s="55" t="str">
        <f t="shared" si="10"/>
        <v>12a,12b</v>
      </c>
      <c r="J90" s="51">
        <f t="shared" si="14"/>
        <v>9</v>
      </c>
      <c r="K90" s="51">
        <f>IF(VLOOKUP(J89,city!$K$4:$L$352,2,0)&gt;K89,K89+1,1)</f>
        <v>7</v>
      </c>
      <c r="L90" s="51">
        <v>1</v>
      </c>
      <c r="M90" s="51" t="s">
        <v>51</v>
      </c>
      <c r="N90" s="17">
        <v>114.27800000000001</v>
      </c>
      <c r="O90" s="17">
        <v>37.314999999999998</v>
      </c>
      <c r="P90" s="51" t="str">
        <f t="shared" si="15"/>
        <v/>
      </c>
      <c r="Q90" s="51">
        <v>12</v>
      </c>
      <c r="R90" s="51">
        <f t="shared" si="11"/>
        <v>12</v>
      </c>
      <c r="S90" s="51" t="str">
        <f t="shared" si="12"/>
        <v>12a</v>
      </c>
      <c r="T90" s="51" t="str">
        <f t="shared" si="13"/>
        <v>12b</v>
      </c>
      <c r="U90" s="51" t="s">
        <v>1086</v>
      </c>
      <c r="V90" s="51">
        <v>27</v>
      </c>
    </row>
    <row r="91" spans="1:22" ht="20" customHeight="1" x14ac:dyDescent="0.15">
      <c r="A91" s="51">
        <f t="shared" si="9"/>
        <v>100908</v>
      </c>
      <c r="B91" s="52" t="str">
        <f>VLOOKUP(J91,city!$A$4:$D$352,3,0)</f>
        <v>河北</v>
      </c>
      <c r="C91" s="52" t="str">
        <f>VLOOKUP(J91,city!$A$4:$D$352,4,0)</f>
        <v>邢台</v>
      </c>
      <c r="D91" s="57" t="s">
        <v>1087</v>
      </c>
      <c r="E91" s="52" t="s">
        <v>1088</v>
      </c>
      <c r="F91" s="53" t="str">
        <f t="shared" si="8"/>
        <v>114.079,35.621</v>
      </c>
      <c r="G91" s="54" t="s">
        <v>795</v>
      </c>
      <c r="H91" s="55" t="str">
        <f>"jingdian/"&amp;VLOOKUP(B91,city!$C$4:$P$352,13,FALSE)&amp;"/"&amp;VLOOKUP(C91,city!$D$4:$P$352,13,FALSE)&amp;"/jd/"&amp;K91&amp;".jpg"</f>
        <v>jingdian/hebei/xingtai/jd/8.jpg</v>
      </c>
      <c r="I91" s="55" t="str">
        <f t="shared" si="10"/>
        <v>2a,2b</v>
      </c>
      <c r="J91" s="51">
        <f t="shared" si="14"/>
        <v>9</v>
      </c>
      <c r="K91" s="51">
        <f>IF(VLOOKUP(J90,city!$K$4:$L$352,2,0)&gt;K90,K90+1,1)</f>
        <v>8</v>
      </c>
      <c r="L91" s="51">
        <v>1</v>
      </c>
      <c r="M91" s="51" t="s">
        <v>51</v>
      </c>
      <c r="N91" s="17">
        <v>114.07899999999999</v>
      </c>
      <c r="O91" s="17">
        <v>35.621000000000002</v>
      </c>
      <c r="P91" s="51" t="str">
        <f t="shared" si="15"/>
        <v/>
      </c>
      <c r="Q91" s="51">
        <v>2</v>
      </c>
      <c r="R91" s="51">
        <f t="shared" si="11"/>
        <v>2</v>
      </c>
      <c r="S91" s="51" t="str">
        <f t="shared" si="12"/>
        <v>2a</v>
      </c>
      <c r="T91" s="51" t="str">
        <f t="shared" si="13"/>
        <v>2b</v>
      </c>
      <c r="U91" s="51" t="s">
        <v>1089</v>
      </c>
      <c r="V91" s="51">
        <v>0</v>
      </c>
    </row>
    <row r="92" spans="1:22" ht="20" customHeight="1" x14ac:dyDescent="0.15">
      <c r="A92" s="51">
        <f t="shared" si="9"/>
        <v>100909</v>
      </c>
      <c r="B92" s="52" t="str">
        <f>VLOOKUP(J92,city!$A$4:$D$352,3,0)</f>
        <v>河北</v>
      </c>
      <c r="C92" s="52" t="str">
        <f>VLOOKUP(J92,city!$A$4:$D$352,4,0)</f>
        <v>邢台</v>
      </c>
      <c r="D92" s="57" t="s">
        <v>1090</v>
      </c>
      <c r="E92" s="52" t="s">
        <v>1091</v>
      </c>
      <c r="F92" s="53" t="str">
        <f t="shared" si="8"/>
        <v>114.555,37.419</v>
      </c>
      <c r="G92" s="54" t="s">
        <v>795</v>
      </c>
      <c r="H92" s="55" t="str">
        <f>"jingdian/"&amp;VLOOKUP(B92,city!$C$4:$P$352,13,FALSE)&amp;"/"&amp;VLOOKUP(C92,city!$D$4:$P$352,13,FALSE)&amp;"/jd/"&amp;K92&amp;".jpg"</f>
        <v>jingdian/hebei/xingtai/jd/9.jpg</v>
      </c>
      <c r="I92" s="55" t="str">
        <f t="shared" si="10"/>
        <v>30a,30b</v>
      </c>
      <c r="J92" s="51">
        <f t="shared" si="14"/>
        <v>9</v>
      </c>
      <c r="K92" s="51">
        <f>IF(VLOOKUP(J91,city!$K$4:$L$352,2,0)&gt;K91,K91+1,1)</f>
        <v>9</v>
      </c>
      <c r="L92" s="51">
        <v>1</v>
      </c>
      <c r="M92" s="51" t="s">
        <v>51</v>
      </c>
      <c r="N92" s="17">
        <v>114.55500000000001</v>
      </c>
      <c r="O92" s="17">
        <v>37.418999999999997</v>
      </c>
      <c r="P92" s="51" t="str">
        <f t="shared" si="15"/>
        <v/>
      </c>
      <c r="Q92" s="51">
        <v>30</v>
      </c>
      <c r="R92" s="51">
        <f t="shared" si="11"/>
        <v>30</v>
      </c>
      <c r="S92" s="51" t="str">
        <f t="shared" si="12"/>
        <v>30a</v>
      </c>
      <c r="T92" s="51" t="str">
        <f t="shared" si="13"/>
        <v>30b</v>
      </c>
    </row>
    <row r="93" spans="1:22" ht="20" customHeight="1" x14ac:dyDescent="0.15">
      <c r="A93" s="51">
        <f t="shared" si="9"/>
        <v>100910</v>
      </c>
      <c r="B93" s="52" t="str">
        <f>VLOOKUP(J93,city!$A$4:$D$352,3,0)</f>
        <v>河北</v>
      </c>
      <c r="C93" s="52" t="str">
        <f>VLOOKUP(J93,city!$A$4:$D$352,4,0)</f>
        <v>邢台</v>
      </c>
      <c r="D93" s="57" t="s">
        <v>1092</v>
      </c>
      <c r="E93" s="52" t="s">
        <v>1093</v>
      </c>
      <c r="F93" s="53" t="str">
        <f t="shared" si="8"/>
        <v>114.324,37.129</v>
      </c>
      <c r="G93" s="54" t="s">
        <v>795</v>
      </c>
      <c r="H93" s="55" t="str">
        <f>"jingdian/"&amp;VLOOKUP(B93,city!$C$4:$P$352,13,FALSE)&amp;"/"&amp;VLOOKUP(C93,city!$D$4:$P$352,13,FALSE)&amp;"/jd/"&amp;K93&amp;".jpg"</f>
        <v>jingdian/hebei/xingtai/jd/10.jpg</v>
      </c>
      <c r="I93" s="55" t="str">
        <f t="shared" si="10"/>
        <v>11a,11b</v>
      </c>
      <c r="J93" s="51">
        <f t="shared" si="14"/>
        <v>9</v>
      </c>
      <c r="K93" s="51">
        <f>IF(VLOOKUP(J92,city!$K$4:$L$352,2,0)&gt;K92,K92+1,1)</f>
        <v>10</v>
      </c>
      <c r="L93" s="51">
        <v>1</v>
      </c>
      <c r="M93" s="51" t="s">
        <v>51</v>
      </c>
      <c r="N93" s="17">
        <v>114.324</v>
      </c>
      <c r="O93" s="17">
        <v>37.128999999999998</v>
      </c>
      <c r="P93" s="51" t="str">
        <f t="shared" si="15"/>
        <v>114.2046,37.0605</v>
      </c>
      <c r="Q93" s="51">
        <v>11</v>
      </c>
      <c r="R93" s="51">
        <f t="shared" si="11"/>
        <v>11</v>
      </c>
      <c r="S93" s="51" t="str">
        <f t="shared" si="12"/>
        <v>11a</v>
      </c>
      <c r="T93" s="51" t="str">
        <f t="shared" si="13"/>
        <v>11b</v>
      </c>
    </row>
    <row r="94" spans="1:22" ht="20" customHeight="1" x14ac:dyDescent="0.15">
      <c r="A94" s="51">
        <f t="shared" si="9"/>
        <v>101001</v>
      </c>
      <c r="B94" s="52" t="str">
        <f>VLOOKUP(J94,city!$A$4:$D$352,3,0)</f>
        <v>河北</v>
      </c>
      <c r="C94" s="52" t="str">
        <f>VLOOKUP(J94,city!$A$4:$D$352,4,0)</f>
        <v>保定</v>
      </c>
      <c r="D94" s="57" t="s">
        <v>1094</v>
      </c>
      <c r="E94" s="52" t="s">
        <v>1095</v>
      </c>
      <c r="F94" s="53" t="str">
        <f t="shared" si="8"/>
        <v>115.192,39.141</v>
      </c>
      <c r="G94" s="54" t="s">
        <v>795</v>
      </c>
      <c r="H94" s="55" t="str">
        <f>"jingdian/"&amp;VLOOKUP(B94,city!$C$4:$P$352,13,FALSE)&amp;"/"&amp;VLOOKUP(C94,city!$D$4:$P$352,13,FALSE)&amp;"/jd/"&amp;K94&amp;".jpg"</f>
        <v>jingdian/hebei/baoding/jd/1.jpg</v>
      </c>
      <c r="I94" s="55" t="str">
        <f t="shared" si="10"/>
        <v>11a,11b</v>
      </c>
      <c r="J94" s="51">
        <f t="shared" si="14"/>
        <v>10</v>
      </c>
      <c r="K94" s="51">
        <f>IF(VLOOKUP(J93,city!$K$4:$L$352,2,0)&gt;K93,K93+1,1)</f>
        <v>1</v>
      </c>
      <c r="L94" s="51">
        <v>1</v>
      </c>
      <c r="M94" s="51" t="s">
        <v>53</v>
      </c>
      <c r="N94" s="17">
        <v>115.19199999999999</v>
      </c>
      <c r="O94" s="17">
        <v>39.140999999999998</v>
      </c>
      <c r="P94" s="51" t="str">
        <f t="shared" si="15"/>
        <v/>
      </c>
      <c r="Q94" s="51">
        <v>11</v>
      </c>
      <c r="R94" s="51">
        <f t="shared" si="11"/>
        <v>11</v>
      </c>
      <c r="S94" s="51" t="str">
        <f t="shared" si="12"/>
        <v>11a</v>
      </c>
      <c r="T94" s="51" t="str">
        <f t="shared" si="13"/>
        <v>11b</v>
      </c>
    </row>
    <row r="95" spans="1:22" ht="20" customHeight="1" x14ac:dyDescent="0.15">
      <c r="A95" s="51">
        <f t="shared" si="9"/>
        <v>101002</v>
      </c>
      <c r="B95" s="52" t="str">
        <f>VLOOKUP(J95,city!$A$4:$D$352,3,0)</f>
        <v>河北</v>
      </c>
      <c r="C95" s="52" t="str">
        <f>VLOOKUP(J95,city!$A$4:$D$352,4,0)</f>
        <v>保定</v>
      </c>
      <c r="D95" s="57" t="s">
        <v>1096</v>
      </c>
      <c r="E95" s="52" t="s">
        <v>1097</v>
      </c>
      <c r="F95" s="53" t="str">
        <f t="shared" si="8"/>
        <v>114.688,39.244</v>
      </c>
      <c r="G95" s="54" t="s">
        <v>795</v>
      </c>
      <c r="H95" s="55" t="str">
        <f>"jingdian/"&amp;VLOOKUP(B95,city!$C$4:$P$352,13,FALSE)&amp;"/"&amp;VLOOKUP(C95,city!$D$4:$P$352,13,FALSE)&amp;"/jd/"&amp;K95&amp;".jpg"</f>
        <v>jingdian/hebei/baoding/jd/2.jpg</v>
      </c>
      <c r="I95" s="55" t="str">
        <f t="shared" si="10"/>
        <v>11a,11b</v>
      </c>
      <c r="J95" s="51">
        <f t="shared" si="14"/>
        <v>10</v>
      </c>
      <c r="K95" s="51">
        <f>IF(VLOOKUP(J94,city!$K$4:$L$352,2,0)&gt;K94,K94+1,1)</f>
        <v>2</v>
      </c>
      <c r="L95" s="51">
        <v>1</v>
      </c>
      <c r="M95" s="51" t="s">
        <v>53</v>
      </c>
      <c r="N95" s="17">
        <v>114.688</v>
      </c>
      <c r="O95" s="17">
        <v>39.244</v>
      </c>
      <c r="P95" s="51" t="str">
        <f t="shared" si="15"/>
        <v/>
      </c>
      <c r="Q95" s="51">
        <v>11</v>
      </c>
      <c r="R95" s="51">
        <f t="shared" si="11"/>
        <v>11</v>
      </c>
      <c r="S95" s="51" t="str">
        <f t="shared" si="12"/>
        <v>11a</v>
      </c>
      <c r="T95" s="51" t="str">
        <f t="shared" si="13"/>
        <v>11b</v>
      </c>
    </row>
    <row r="96" spans="1:22" ht="20" customHeight="1" x14ac:dyDescent="0.15">
      <c r="A96" s="51">
        <f t="shared" si="9"/>
        <v>101003</v>
      </c>
      <c r="B96" s="52" t="str">
        <f>VLOOKUP(J96,city!$A$4:$D$352,3,0)</f>
        <v>河北</v>
      </c>
      <c r="C96" s="52" t="str">
        <f>VLOOKUP(J96,city!$A$4:$D$352,4,0)</f>
        <v>保定</v>
      </c>
      <c r="D96" s="57" t="s">
        <v>1098</v>
      </c>
      <c r="E96" s="52" t="s">
        <v>1099</v>
      </c>
      <c r="F96" s="53" t="str">
        <f t="shared" si="8"/>
        <v>115.394,39.682</v>
      </c>
      <c r="G96" s="54" t="s">
        <v>795</v>
      </c>
      <c r="H96" s="55" t="str">
        <f>"jingdian/"&amp;VLOOKUP(B96,city!$C$4:$P$352,13,FALSE)&amp;"/"&amp;VLOOKUP(C96,city!$D$4:$P$352,13,FALSE)&amp;"/jd/"&amp;K96&amp;".jpg"</f>
        <v>jingdian/hebei/baoding/jd/3.jpg</v>
      </c>
      <c r="I96" s="55" t="str">
        <f t="shared" si="10"/>
        <v>6a,6b</v>
      </c>
      <c r="J96" s="51">
        <f t="shared" si="14"/>
        <v>10</v>
      </c>
      <c r="K96" s="51">
        <f>IF(VLOOKUP(J95,city!$K$4:$L$352,2,0)&gt;K95,K95+1,1)</f>
        <v>3</v>
      </c>
      <c r="L96" s="51">
        <v>1</v>
      </c>
      <c r="M96" s="51" t="s">
        <v>53</v>
      </c>
      <c r="N96" s="17">
        <v>115.39400000000001</v>
      </c>
      <c r="O96" s="17">
        <v>39.682000000000002</v>
      </c>
      <c r="P96" s="51" t="str">
        <f t="shared" si="15"/>
        <v/>
      </c>
      <c r="Q96" s="51">
        <v>6</v>
      </c>
      <c r="R96" s="51">
        <f t="shared" si="11"/>
        <v>6</v>
      </c>
      <c r="S96" s="51" t="str">
        <f t="shared" si="12"/>
        <v>6a</v>
      </c>
      <c r="T96" s="51" t="str">
        <f t="shared" si="13"/>
        <v>6b</v>
      </c>
    </row>
    <row r="97" spans="1:20" ht="20" customHeight="1" x14ac:dyDescent="0.15">
      <c r="A97" s="51">
        <f t="shared" si="9"/>
        <v>101004</v>
      </c>
      <c r="B97" s="52" t="str">
        <f>VLOOKUP(J97,city!$A$4:$D$352,3,0)</f>
        <v>河北</v>
      </c>
      <c r="C97" s="52" t="str">
        <f>VLOOKUP(J97,city!$A$4:$D$352,4,0)</f>
        <v>保定</v>
      </c>
      <c r="D97" s="57" t="s">
        <v>1100</v>
      </c>
      <c r="E97" s="52" t="s">
        <v>1101</v>
      </c>
      <c r="F97" s="53" t="str">
        <f t="shared" si="8"/>
        <v>115.396,39.665</v>
      </c>
      <c r="G97" s="54" t="s">
        <v>795</v>
      </c>
      <c r="H97" s="55" t="str">
        <f>"jingdian/"&amp;VLOOKUP(B97,city!$C$4:$P$352,13,FALSE)&amp;"/"&amp;VLOOKUP(C97,city!$D$4:$P$352,13,FALSE)&amp;"/jd/"&amp;K97&amp;".jpg"</f>
        <v>jingdian/hebei/baoding/jd/4.jpg</v>
      </c>
      <c r="I97" s="55" t="str">
        <f t="shared" si="10"/>
        <v>32a,32b</v>
      </c>
      <c r="J97" s="51">
        <f t="shared" si="14"/>
        <v>10</v>
      </c>
      <c r="K97" s="51">
        <f>IF(VLOOKUP(J96,city!$K$4:$L$352,2,0)&gt;K96,K96+1,1)</f>
        <v>4</v>
      </c>
      <c r="L97" s="51">
        <v>1</v>
      </c>
      <c r="M97" s="51" t="s">
        <v>53</v>
      </c>
      <c r="N97" s="17">
        <v>115.396</v>
      </c>
      <c r="O97" s="17">
        <v>39.664999999999999</v>
      </c>
      <c r="P97" s="51" t="str">
        <f t="shared" si="15"/>
        <v/>
      </c>
      <c r="Q97" s="51">
        <v>32</v>
      </c>
      <c r="R97" s="51" t="e">
        <f t="shared" si="11"/>
        <v>#N/A</v>
      </c>
      <c r="S97" s="51" t="str">
        <f t="shared" si="12"/>
        <v>32a</v>
      </c>
      <c r="T97" s="51" t="str">
        <f t="shared" si="13"/>
        <v>32b</v>
      </c>
    </row>
    <row r="98" spans="1:20" ht="20" customHeight="1" x14ac:dyDescent="0.15">
      <c r="A98" s="51">
        <f t="shared" si="9"/>
        <v>101005</v>
      </c>
      <c r="B98" s="52" t="str">
        <f>VLOOKUP(J98,city!$A$4:$D$352,3,0)</f>
        <v>河北</v>
      </c>
      <c r="C98" s="52" t="str">
        <f>VLOOKUP(J98,city!$A$4:$D$352,4,0)</f>
        <v>保定</v>
      </c>
      <c r="D98" s="57" t="s">
        <v>1102</v>
      </c>
      <c r="E98" s="52" t="s">
        <v>1103</v>
      </c>
      <c r="F98" s="53" t="str">
        <f t="shared" si="8"/>
        <v>115.357,39.357</v>
      </c>
      <c r="G98" s="54" t="s">
        <v>795</v>
      </c>
      <c r="H98" s="55" t="str">
        <f>"jingdian/"&amp;VLOOKUP(B98,city!$C$4:$P$352,13,FALSE)&amp;"/"&amp;VLOOKUP(C98,city!$D$4:$P$352,13,FALSE)&amp;"/jd/"&amp;K98&amp;".jpg"</f>
        <v>jingdian/hebei/baoding/jd/5.jpg</v>
      </c>
      <c r="I98" s="55" t="str">
        <f t="shared" si="10"/>
        <v>29a,29b</v>
      </c>
      <c r="J98" s="51">
        <f t="shared" si="14"/>
        <v>10</v>
      </c>
      <c r="K98" s="51">
        <f>IF(VLOOKUP(J97,city!$K$4:$L$352,2,0)&gt;K97,K97+1,1)</f>
        <v>5</v>
      </c>
      <c r="L98" s="51">
        <v>1</v>
      </c>
      <c r="M98" s="51" t="s">
        <v>53</v>
      </c>
      <c r="N98" s="17">
        <v>115.357</v>
      </c>
      <c r="O98" s="17">
        <v>39.356999999999999</v>
      </c>
      <c r="P98" s="51" t="str">
        <f t="shared" si="15"/>
        <v/>
      </c>
      <c r="Q98" s="51">
        <v>29</v>
      </c>
      <c r="R98" s="51">
        <f t="shared" si="11"/>
        <v>29</v>
      </c>
      <c r="S98" s="51" t="str">
        <f t="shared" si="12"/>
        <v>29a</v>
      </c>
      <c r="T98" s="51" t="str">
        <f t="shared" si="13"/>
        <v>29b</v>
      </c>
    </row>
    <row r="99" spans="1:20" ht="20" customHeight="1" x14ac:dyDescent="0.15">
      <c r="A99" s="51">
        <f t="shared" si="9"/>
        <v>101006</v>
      </c>
      <c r="B99" s="52" t="str">
        <f>VLOOKUP(J99,city!$A$4:$D$352,3,0)</f>
        <v>河北</v>
      </c>
      <c r="C99" s="52" t="str">
        <f>VLOOKUP(J99,city!$A$4:$D$352,4,0)</f>
        <v>保定</v>
      </c>
      <c r="D99" s="57" t="s">
        <v>1104</v>
      </c>
      <c r="E99" s="52" t="s">
        <v>1105</v>
      </c>
      <c r="F99" s="53" t="str">
        <f t="shared" si="8"/>
        <v>116.005,38.927</v>
      </c>
      <c r="G99" s="54" t="s">
        <v>795</v>
      </c>
      <c r="H99" s="55" t="str">
        <f>"jingdian/"&amp;VLOOKUP(B99,city!$C$4:$P$352,13,FALSE)&amp;"/"&amp;VLOOKUP(C99,city!$D$4:$P$352,13,FALSE)&amp;"/jd/"&amp;K99&amp;".jpg"</f>
        <v>jingdian/hebei/baoding/jd/6.jpg</v>
      </c>
      <c r="I99" s="55" t="str">
        <f t="shared" si="10"/>
        <v>2a,2b</v>
      </c>
      <c r="J99" s="51">
        <f t="shared" si="14"/>
        <v>10</v>
      </c>
      <c r="K99" s="51">
        <f>IF(VLOOKUP(J98,city!$K$4:$L$352,2,0)&gt;K98,K98+1,1)</f>
        <v>6</v>
      </c>
      <c r="L99" s="51">
        <v>1</v>
      </c>
      <c r="M99" s="51" t="s">
        <v>53</v>
      </c>
      <c r="N99" s="17">
        <v>116.005</v>
      </c>
      <c r="O99" s="17">
        <v>38.927</v>
      </c>
      <c r="P99" s="51" t="str">
        <f t="shared" si="15"/>
        <v/>
      </c>
      <c r="Q99" s="51">
        <v>2</v>
      </c>
      <c r="R99" s="51">
        <f t="shared" si="11"/>
        <v>1</v>
      </c>
      <c r="S99" s="51" t="str">
        <f t="shared" si="12"/>
        <v>2a</v>
      </c>
      <c r="T99" s="51" t="str">
        <f t="shared" si="13"/>
        <v>2b</v>
      </c>
    </row>
    <row r="100" spans="1:20" ht="20" customHeight="1" x14ac:dyDescent="0.15">
      <c r="A100" s="51">
        <f t="shared" si="9"/>
        <v>101007</v>
      </c>
      <c r="B100" s="52" t="str">
        <f>VLOOKUP(J100,city!$A$4:$D$352,3,0)</f>
        <v>河北</v>
      </c>
      <c r="C100" s="52" t="str">
        <f>VLOOKUP(J100,city!$A$4:$D$352,4,0)</f>
        <v>保定</v>
      </c>
      <c r="D100" s="57" t="s">
        <v>1106</v>
      </c>
      <c r="E100" s="52" t="s">
        <v>1107</v>
      </c>
      <c r="F100" s="53" t="str">
        <f t="shared" si="8"/>
        <v>115.504,38.863</v>
      </c>
      <c r="G100" s="54" t="s">
        <v>795</v>
      </c>
      <c r="H100" s="55" t="str">
        <f>"jingdian/"&amp;VLOOKUP(B100,city!$C$4:$P$352,13,FALSE)&amp;"/"&amp;VLOOKUP(C100,city!$D$4:$P$352,13,FALSE)&amp;"/jd/"&amp;K100&amp;".jpg"</f>
        <v>jingdian/hebei/baoding/jd/7.jpg</v>
      </c>
      <c r="I100" s="55" t="str">
        <f t="shared" si="10"/>
        <v>6a,6b</v>
      </c>
      <c r="J100" s="51">
        <f t="shared" si="14"/>
        <v>10</v>
      </c>
      <c r="K100" s="51">
        <f>IF(VLOOKUP(J99,city!$K$4:$L$352,2,0)&gt;K99,K99+1,1)</f>
        <v>7</v>
      </c>
      <c r="L100" s="51">
        <v>1</v>
      </c>
      <c r="M100" s="51" t="s">
        <v>53</v>
      </c>
      <c r="N100" s="17">
        <v>115.504</v>
      </c>
      <c r="O100" s="17">
        <v>38.863</v>
      </c>
      <c r="P100" s="51" t="str">
        <f t="shared" si="15"/>
        <v/>
      </c>
      <c r="Q100" s="51">
        <v>6</v>
      </c>
      <c r="R100" s="51">
        <f t="shared" si="11"/>
        <v>6</v>
      </c>
      <c r="S100" s="51" t="str">
        <f t="shared" si="12"/>
        <v>6a</v>
      </c>
      <c r="T100" s="51" t="str">
        <f t="shared" si="13"/>
        <v>6b</v>
      </c>
    </row>
    <row r="101" spans="1:20" ht="20" customHeight="1" x14ac:dyDescent="0.15">
      <c r="A101" s="51">
        <f t="shared" si="9"/>
        <v>101008</v>
      </c>
      <c r="B101" s="52" t="str">
        <f>VLOOKUP(J101,city!$A$4:$D$352,3,0)</f>
        <v>河北</v>
      </c>
      <c r="C101" s="52" t="str">
        <f>VLOOKUP(J101,city!$A$4:$D$352,4,0)</f>
        <v>保定</v>
      </c>
      <c r="D101" s="57" t="s">
        <v>1108</v>
      </c>
      <c r="E101" s="52" t="s">
        <v>1109</v>
      </c>
      <c r="F101" s="53" t="str">
        <f t="shared" si="8"/>
        <v>115.262,39.508</v>
      </c>
      <c r="G101" s="54" t="s">
        <v>795</v>
      </c>
      <c r="H101" s="55" t="str">
        <f>"jingdian/"&amp;VLOOKUP(B101,city!$C$4:$P$352,13,FALSE)&amp;"/"&amp;VLOOKUP(C101,city!$D$4:$P$352,13,FALSE)&amp;"/jd/"&amp;K101&amp;".jpg"</f>
        <v>jingdian/hebei/baoding/jd/8.jpg</v>
      </c>
      <c r="I101" s="55" t="str">
        <f t="shared" si="10"/>
        <v>6a,6b</v>
      </c>
      <c r="J101" s="51">
        <f t="shared" si="14"/>
        <v>10</v>
      </c>
      <c r="K101" s="51">
        <f>IF(VLOOKUP(J100,city!$K$4:$L$352,2,0)&gt;K100,K100+1,1)</f>
        <v>8</v>
      </c>
      <c r="L101" s="51">
        <v>1</v>
      </c>
      <c r="M101" s="51" t="s">
        <v>53</v>
      </c>
      <c r="N101" s="17">
        <v>115.262</v>
      </c>
      <c r="O101" s="17">
        <v>39.508000000000003</v>
      </c>
      <c r="P101" s="51" t="str">
        <f t="shared" si="15"/>
        <v/>
      </c>
      <c r="Q101" s="51">
        <v>6</v>
      </c>
      <c r="R101" s="51">
        <f t="shared" si="11"/>
        <v>6</v>
      </c>
      <c r="S101" s="51" t="str">
        <f t="shared" si="12"/>
        <v>6a</v>
      </c>
      <c r="T101" s="51" t="str">
        <f t="shared" si="13"/>
        <v>6b</v>
      </c>
    </row>
    <row r="102" spans="1:20" ht="20" customHeight="1" x14ac:dyDescent="0.15">
      <c r="A102" s="51">
        <f t="shared" si="9"/>
        <v>101009</v>
      </c>
      <c r="B102" s="52" t="str">
        <f>VLOOKUP(J102,city!$A$4:$D$352,3,0)</f>
        <v>河北</v>
      </c>
      <c r="C102" s="52" t="str">
        <f>VLOOKUP(J102,city!$A$4:$D$352,4,0)</f>
        <v>保定</v>
      </c>
      <c r="D102" s="57" t="s">
        <v>1110</v>
      </c>
      <c r="E102" s="52" t="s">
        <v>1111</v>
      </c>
      <c r="F102" s="53" t="str">
        <f t="shared" si="8"/>
        <v>114.57,38.937</v>
      </c>
      <c r="G102" s="54" t="s">
        <v>795</v>
      </c>
      <c r="H102" s="55" t="str">
        <f>"jingdian/"&amp;VLOOKUP(B102,city!$C$4:$P$352,13,FALSE)&amp;"/"&amp;VLOOKUP(C102,city!$D$4:$P$352,13,FALSE)&amp;"/jd/"&amp;K102&amp;".jpg"</f>
        <v>jingdian/hebei/baoding/jd/9.jpg</v>
      </c>
      <c r="I102" s="55" t="str">
        <f t="shared" si="10"/>
        <v>2a,2b</v>
      </c>
      <c r="J102" s="51">
        <f t="shared" si="14"/>
        <v>10</v>
      </c>
      <c r="K102" s="51">
        <f>IF(VLOOKUP(J101,city!$K$4:$L$352,2,0)&gt;K101,K101+1,1)</f>
        <v>9</v>
      </c>
      <c r="L102" s="51">
        <v>1</v>
      </c>
      <c r="M102" s="51" t="s">
        <v>53</v>
      </c>
      <c r="N102" s="17">
        <v>114.57</v>
      </c>
      <c r="O102" s="17">
        <v>38.936999999999998</v>
      </c>
      <c r="P102" s="51" t="str">
        <f t="shared" si="15"/>
        <v/>
      </c>
      <c r="Q102" s="51">
        <v>2</v>
      </c>
      <c r="R102" s="51">
        <f t="shared" si="11"/>
        <v>2</v>
      </c>
      <c r="S102" s="51" t="str">
        <f t="shared" si="12"/>
        <v>2a</v>
      </c>
      <c r="T102" s="51" t="str">
        <f t="shared" si="13"/>
        <v>2b</v>
      </c>
    </row>
    <row r="103" spans="1:20" ht="20" customHeight="1" x14ac:dyDescent="0.15">
      <c r="A103" s="51">
        <f t="shared" si="9"/>
        <v>101010</v>
      </c>
      <c r="B103" s="52" t="str">
        <f>VLOOKUP(J103,city!$A$4:$D$352,3,0)</f>
        <v>河北</v>
      </c>
      <c r="C103" s="52" t="str">
        <f>VLOOKUP(J103,city!$A$4:$D$352,4,0)</f>
        <v>保定</v>
      </c>
      <c r="D103" s="57" t="s">
        <v>1112</v>
      </c>
      <c r="E103" s="52" t="s">
        <v>1113</v>
      </c>
      <c r="F103" s="53" t="str">
        <f t="shared" si="8"/>
        <v>115.611,39.081</v>
      </c>
      <c r="G103" s="54" t="s">
        <v>795</v>
      </c>
      <c r="H103" s="55" t="str">
        <f>"jingdian/"&amp;VLOOKUP(B103,city!$C$4:$P$352,13,FALSE)&amp;"/"&amp;VLOOKUP(C103,city!$D$4:$P$352,13,FALSE)&amp;"/jd/"&amp;K103&amp;".jpg"</f>
        <v>jingdian/hebei/baoding/jd/10.jpg</v>
      </c>
      <c r="I103" s="55" t="str">
        <f t="shared" si="10"/>
        <v>3a,3b</v>
      </c>
      <c r="J103" s="51">
        <f t="shared" si="14"/>
        <v>10</v>
      </c>
      <c r="K103" s="51">
        <f>IF(VLOOKUP(J102,city!$K$4:$L$352,2,0)&gt;K102,K102+1,1)</f>
        <v>10</v>
      </c>
      <c r="L103" s="51">
        <v>1</v>
      </c>
      <c r="M103" s="51" t="s">
        <v>53</v>
      </c>
      <c r="N103" s="17">
        <v>115.611</v>
      </c>
      <c r="O103" s="17">
        <v>39.081000000000003</v>
      </c>
      <c r="P103" s="51" t="str">
        <f t="shared" si="15"/>
        <v>115.2979,39.2405</v>
      </c>
      <c r="Q103" s="51">
        <v>3</v>
      </c>
      <c r="R103" s="51">
        <f t="shared" si="11"/>
        <v>3</v>
      </c>
      <c r="S103" s="51" t="str">
        <f t="shared" si="12"/>
        <v>3a</v>
      </c>
      <c r="T103" s="51" t="str">
        <f t="shared" si="13"/>
        <v>3b</v>
      </c>
    </row>
    <row r="104" spans="1:20" ht="20" customHeight="1" x14ac:dyDescent="0.15">
      <c r="A104" s="51">
        <f t="shared" si="9"/>
        <v>101101</v>
      </c>
      <c r="B104" s="52" t="str">
        <f>VLOOKUP(J104,city!$A$4:$D$352,3,0)</f>
        <v>河北</v>
      </c>
      <c r="C104" s="52" t="str">
        <f>VLOOKUP(J104,city!$A$4:$D$352,4,0)</f>
        <v>张家口</v>
      </c>
      <c r="D104" s="57" t="s">
        <v>1114</v>
      </c>
      <c r="E104" s="52" t="s">
        <v>1115</v>
      </c>
      <c r="F104" s="53" t="str">
        <f t="shared" si="8"/>
        <v>115.387,41.249</v>
      </c>
      <c r="G104" s="54" t="s">
        <v>795</v>
      </c>
      <c r="H104" s="55" t="str">
        <f>"jingdian/"&amp;VLOOKUP(B104,city!$C$4:$P$352,13,FALSE)&amp;"/"&amp;VLOOKUP(C104,city!$D$4:$P$352,13,FALSE)&amp;"/jd/"&amp;K104&amp;".jpg"</f>
        <v>jingdian/hebei/zhangjiakou/jd/1.jpg</v>
      </c>
      <c r="I104" s="55" t="str">
        <f t="shared" si="10"/>
        <v>28a,28b</v>
      </c>
      <c r="J104" s="51">
        <f t="shared" si="14"/>
        <v>11</v>
      </c>
      <c r="K104" s="51">
        <f>IF(VLOOKUP(J103,city!$K$4:$L$352,2,0)&gt;K103,K103+1,1)</f>
        <v>1</v>
      </c>
      <c r="L104" s="51">
        <v>1</v>
      </c>
      <c r="M104" s="51" t="s">
        <v>55</v>
      </c>
      <c r="N104" s="17">
        <v>115.387</v>
      </c>
      <c r="O104" s="17">
        <v>41.249000000000002</v>
      </c>
      <c r="P104" s="51" t="str">
        <f t="shared" si="15"/>
        <v/>
      </c>
      <c r="Q104" s="51">
        <v>28</v>
      </c>
      <c r="R104" s="51">
        <f t="shared" si="11"/>
        <v>28</v>
      </c>
      <c r="S104" s="51" t="str">
        <f t="shared" si="12"/>
        <v>28a</v>
      </c>
      <c r="T104" s="51" t="str">
        <f t="shared" si="13"/>
        <v>28b</v>
      </c>
    </row>
    <row r="105" spans="1:20" ht="20" customHeight="1" x14ac:dyDescent="0.15">
      <c r="A105" s="51">
        <f t="shared" si="9"/>
        <v>101102</v>
      </c>
      <c r="B105" s="52" t="str">
        <f>VLOOKUP(J105,city!$A$4:$D$352,3,0)</f>
        <v>河北</v>
      </c>
      <c r="C105" s="52" t="str">
        <f>VLOOKUP(J105,city!$A$4:$D$352,4,0)</f>
        <v>张家口</v>
      </c>
      <c r="D105" s="57" t="s">
        <v>1116</v>
      </c>
      <c r="E105" s="52" t="s">
        <v>1117</v>
      </c>
      <c r="F105" s="53" t="str">
        <f t="shared" si="8"/>
        <v>114.898,40.851</v>
      </c>
      <c r="G105" s="54" t="s">
        <v>795</v>
      </c>
      <c r="H105" s="55" t="str">
        <f>"jingdian/"&amp;VLOOKUP(B105,city!$C$4:$P$352,13,FALSE)&amp;"/"&amp;VLOOKUP(C105,city!$D$4:$P$352,13,FALSE)&amp;"/jd/"&amp;K105&amp;".jpg"</f>
        <v>jingdian/hebei/zhangjiakou/jd/2.jpg</v>
      </c>
      <c r="I105" s="55" t="str">
        <f t="shared" si="10"/>
        <v>31a,31b</v>
      </c>
      <c r="J105" s="51">
        <f t="shared" si="14"/>
        <v>11</v>
      </c>
      <c r="K105" s="51">
        <f>IF(VLOOKUP(J104,city!$K$4:$L$352,2,0)&gt;K104,K104+1,1)</f>
        <v>2</v>
      </c>
      <c r="L105" s="51">
        <v>1</v>
      </c>
      <c r="M105" s="51" t="s">
        <v>55</v>
      </c>
      <c r="N105" s="17">
        <v>114.898</v>
      </c>
      <c r="O105" s="17">
        <v>40.850999999999999</v>
      </c>
      <c r="P105" s="51" t="str">
        <f t="shared" si="15"/>
        <v/>
      </c>
      <c r="Q105" s="51">
        <v>31</v>
      </c>
      <c r="R105" s="51">
        <f t="shared" si="11"/>
        <v>31</v>
      </c>
      <c r="S105" s="51" t="str">
        <f t="shared" si="12"/>
        <v>31a</v>
      </c>
      <c r="T105" s="51" t="str">
        <f t="shared" si="13"/>
        <v>31b</v>
      </c>
    </row>
    <row r="106" spans="1:20" ht="70" x14ac:dyDescent="0.15">
      <c r="A106" s="51">
        <f t="shared" si="9"/>
        <v>101103</v>
      </c>
      <c r="B106" s="52" t="str">
        <f>VLOOKUP(J106,city!$A$4:$D$352,3,0)</f>
        <v>河北</v>
      </c>
      <c r="C106" s="52" t="str">
        <f>VLOOKUP(J106,city!$A$4:$D$352,4,0)</f>
        <v>张家口</v>
      </c>
      <c r="D106" s="57" t="s">
        <v>1118</v>
      </c>
      <c r="E106" s="52" t="s">
        <v>1119</v>
      </c>
      <c r="F106" s="53" t="str">
        <f t="shared" si="8"/>
        <v>114.77365,41.292612</v>
      </c>
      <c r="G106" s="54" t="s">
        <v>795</v>
      </c>
      <c r="H106" s="55" t="str">
        <f>"jingdian/"&amp;VLOOKUP(B106,city!$C$4:$P$352,13,FALSE)&amp;"/"&amp;VLOOKUP(C106,city!$D$4:$P$352,13,FALSE)&amp;"/jd/"&amp;K106&amp;".jpg"</f>
        <v>jingdian/hebei/zhangjiakou/jd/3.jpg</v>
      </c>
      <c r="I106" s="55" t="str">
        <f t="shared" si="10"/>
        <v>28a,28b</v>
      </c>
      <c r="J106" s="51">
        <f t="shared" si="14"/>
        <v>11</v>
      </c>
      <c r="K106" s="51">
        <f>IF(VLOOKUP(J105,city!$K$4:$L$352,2,0)&gt;K105,K105+1,1)</f>
        <v>3</v>
      </c>
      <c r="L106" s="51">
        <v>1</v>
      </c>
      <c r="M106" s="51" t="s">
        <v>55</v>
      </c>
      <c r="N106" s="17">
        <v>114.77365</v>
      </c>
      <c r="O106" s="17">
        <v>41.292611999999998</v>
      </c>
      <c r="P106" s="51" t="str">
        <f t="shared" si="15"/>
        <v/>
      </c>
      <c r="Q106" s="51">
        <v>28</v>
      </c>
      <c r="R106" s="51">
        <f t="shared" si="11"/>
        <v>28</v>
      </c>
      <c r="S106" s="51" t="str">
        <f t="shared" si="12"/>
        <v>28a</v>
      </c>
      <c r="T106" s="51" t="str">
        <f t="shared" si="13"/>
        <v>28b</v>
      </c>
    </row>
    <row r="107" spans="1:20" ht="20" customHeight="1" x14ac:dyDescent="0.15">
      <c r="A107" s="51">
        <f t="shared" si="9"/>
        <v>101104</v>
      </c>
      <c r="B107" s="52" t="str">
        <f>VLOOKUP(J107,city!$A$4:$D$352,3,0)</f>
        <v>河北</v>
      </c>
      <c r="C107" s="52" t="str">
        <f>VLOOKUP(J107,city!$A$4:$D$352,4,0)</f>
        <v>张家口</v>
      </c>
      <c r="D107" s="57" t="s">
        <v>1120</v>
      </c>
      <c r="E107" s="52" t="s">
        <v>1121</v>
      </c>
      <c r="F107" s="53" t="str">
        <f t="shared" si="8"/>
        <v>114.441,39.809</v>
      </c>
      <c r="G107" s="54" t="s">
        <v>795</v>
      </c>
      <c r="H107" s="55" t="str">
        <f>"jingdian/"&amp;VLOOKUP(B107,city!$C$4:$P$352,13,FALSE)&amp;"/"&amp;VLOOKUP(C107,city!$D$4:$P$352,13,FALSE)&amp;"/jd/"&amp;K107&amp;".jpg"</f>
        <v>jingdian/hebei/zhangjiakou/jd/4.jpg</v>
      </c>
      <c r="I107" s="55" t="str">
        <f t="shared" si="10"/>
        <v>13a,13b</v>
      </c>
      <c r="J107" s="51">
        <f t="shared" si="14"/>
        <v>11</v>
      </c>
      <c r="K107" s="51">
        <f>IF(VLOOKUP(J106,city!$K$4:$L$352,2,0)&gt;K106,K106+1,1)</f>
        <v>4</v>
      </c>
      <c r="L107" s="51">
        <v>1</v>
      </c>
      <c r="M107" s="51" t="s">
        <v>55</v>
      </c>
      <c r="N107" s="17">
        <v>114.441</v>
      </c>
      <c r="O107" s="17">
        <v>39.808999999999997</v>
      </c>
      <c r="P107" s="51" t="str">
        <f t="shared" si="15"/>
        <v/>
      </c>
      <c r="Q107" s="51">
        <v>13</v>
      </c>
      <c r="R107" s="51">
        <f t="shared" si="11"/>
        <v>13</v>
      </c>
      <c r="S107" s="51" t="str">
        <f t="shared" si="12"/>
        <v>13a</v>
      </c>
      <c r="T107" s="51" t="str">
        <f t="shared" si="13"/>
        <v>13b</v>
      </c>
    </row>
    <row r="108" spans="1:20" ht="70" x14ac:dyDescent="0.15">
      <c r="A108" s="51">
        <f t="shared" si="9"/>
        <v>101105</v>
      </c>
      <c r="B108" s="52" t="str">
        <f>VLOOKUP(J108,city!$A$4:$D$352,3,0)</f>
        <v>河北</v>
      </c>
      <c r="C108" s="52" t="str">
        <f>VLOOKUP(J108,city!$A$4:$D$352,4,0)</f>
        <v>张家口</v>
      </c>
      <c r="D108" s="57" t="s">
        <v>1122</v>
      </c>
      <c r="E108" s="52" t="s">
        <v>1123</v>
      </c>
      <c r="F108" s="53" t="str">
        <f t="shared" ref="F108:F171" si="16">N108&amp;","&amp;O108</f>
        <v>114.75506,41.302703</v>
      </c>
      <c r="G108" s="54" t="s">
        <v>795</v>
      </c>
      <c r="H108" s="55" t="str">
        <f>"jingdian/"&amp;VLOOKUP(B108,city!$C$4:$P$352,13,FALSE)&amp;"/"&amp;VLOOKUP(C108,city!$D$4:$P$352,13,FALSE)&amp;"/jd/"&amp;K108&amp;".jpg"</f>
        <v>jingdian/hebei/zhangjiakou/jd/5.jpg</v>
      </c>
      <c r="I108" s="55" t="str">
        <f t="shared" si="10"/>
        <v>28a,28b</v>
      </c>
      <c r="J108" s="51">
        <f t="shared" si="14"/>
        <v>11</v>
      </c>
      <c r="K108" s="51">
        <f>IF(VLOOKUP(J107,city!$K$4:$L$352,2,0)&gt;K107,K107+1,1)</f>
        <v>5</v>
      </c>
      <c r="L108" s="51">
        <v>1</v>
      </c>
      <c r="M108" s="51" t="s">
        <v>55</v>
      </c>
      <c r="N108" s="17">
        <v>114.75506</v>
      </c>
      <c r="O108" s="17">
        <v>41.302703000000001</v>
      </c>
      <c r="P108" s="51" t="str">
        <f t="shared" si="15"/>
        <v/>
      </c>
      <c r="Q108" s="51">
        <v>28</v>
      </c>
      <c r="R108" s="51">
        <f t="shared" si="11"/>
        <v>28</v>
      </c>
      <c r="S108" s="51" t="str">
        <f t="shared" si="12"/>
        <v>28a</v>
      </c>
      <c r="T108" s="51" t="str">
        <f t="shared" si="13"/>
        <v>28b</v>
      </c>
    </row>
    <row r="109" spans="1:20" ht="20" customHeight="1" x14ac:dyDescent="0.15">
      <c r="A109" s="51">
        <f t="shared" si="9"/>
        <v>101106</v>
      </c>
      <c r="B109" s="52" t="str">
        <f>VLOOKUP(J109,city!$A$4:$D$352,3,0)</f>
        <v>河北</v>
      </c>
      <c r="C109" s="52" t="str">
        <f>VLOOKUP(J109,city!$A$4:$D$352,4,0)</f>
        <v>张家口</v>
      </c>
      <c r="D109" s="57" t="s">
        <v>1124</v>
      </c>
      <c r="E109" s="52" t="s">
        <v>1125</v>
      </c>
      <c r="F109" s="53" t="str">
        <f t="shared" si="16"/>
        <v>115.311,40.481</v>
      </c>
      <c r="G109" s="54" t="s">
        <v>795</v>
      </c>
      <c r="H109" s="55" t="str">
        <f>"jingdian/"&amp;VLOOKUP(B109,city!$C$4:$P$352,13,FALSE)&amp;"/"&amp;VLOOKUP(C109,city!$D$4:$P$352,13,FALSE)&amp;"/jd/"&amp;K109&amp;".jpg"</f>
        <v>jingdian/hebei/zhangjiakou/jd/6.jpg</v>
      </c>
      <c r="I109" s="55" t="str">
        <f t="shared" si="10"/>
        <v>11a,11b</v>
      </c>
      <c r="J109" s="51">
        <f t="shared" si="14"/>
        <v>11</v>
      </c>
      <c r="K109" s="51">
        <f>IF(VLOOKUP(J108,city!$K$4:$L$352,2,0)&gt;K108,K108+1,1)</f>
        <v>6</v>
      </c>
      <c r="L109" s="51">
        <v>1</v>
      </c>
      <c r="M109" s="51" t="s">
        <v>55</v>
      </c>
      <c r="N109" s="17">
        <v>115.31100000000001</v>
      </c>
      <c r="O109" s="17">
        <v>40.481000000000002</v>
      </c>
      <c r="P109" s="51" t="str">
        <f t="shared" si="15"/>
        <v/>
      </c>
      <c r="Q109" s="51">
        <v>11</v>
      </c>
      <c r="R109" s="51">
        <f t="shared" si="11"/>
        <v>11</v>
      </c>
      <c r="S109" s="51" t="str">
        <f t="shared" si="12"/>
        <v>11a</v>
      </c>
      <c r="T109" s="51" t="str">
        <f t="shared" si="13"/>
        <v>11b</v>
      </c>
    </row>
    <row r="110" spans="1:20" ht="20" customHeight="1" x14ac:dyDescent="0.15">
      <c r="A110" s="51">
        <f t="shared" si="9"/>
        <v>101107</v>
      </c>
      <c r="B110" s="52" t="str">
        <f>VLOOKUP(J110,city!$A$4:$D$352,3,0)</f>
        <v>河北</v>
      </c>
      <c r="C110" s="52" t="str">
        <f>VLOOKUP(J110,city!$A$4:$D$352,4,0)</f>
        <v>张家口</v>
      </c>
      <c r="D110" s="57" t="s">
        <v>1126</v>
      </c>
      <c r="E110" s="52" t="s">
        <v>1127</v>
      </c>
      <c r="F110" s="53" t="str">
        <f t="shared" si="16"/>
        <v>115.069,40.621</v>
      </c>
      <c r="G110" s="54" t="s">
        <v>795</v>
      </c>
      <c r="H110" s="55" t="str">
        <f>"jingdian/"&amp;VLOOKUP(B110,city!$C$4:$P$352,13,FALSE)&amp;"/"&amp;VLOOKUP(C110,city!$D$4:$P$352,13,FALSE)&amp;"/jd/"&amp;K110&amp;".jpg"</f>
        <v>jingdian/hebei/zhangjiakou/jd/7.jpg</v>
      </c>
      <c r="I110" s="55" t="str">
        <f t="shared" si="10"/>
        <v>13a,13b</v>
      </c>
      <c r="J110" s="51">
        <f t="shared" si="14"/>
        <v>11</v>
      </c>
      <c r="K110" s="51">
        <f>IF(VLOOKUP(J109,city!$K$4:$L$352,2,0)&gt;K109,K109+1,1)</f>
        <v>7</v>
      </c>
      <c r="L110" s="51">
        <v>1</v>
      </c>
      <c r="M110" s="51" t="s">
        <v>55</v>
      </c>
      <c r="N110" s="17">
        <v>115.069</v>
      </c>
      <c r="O110" s="17">
        <v>40.621000000000002</v>
      </c>
      <c r="P110" s="51" t="str">
        <f t="shared" si="15"/>
        <v/>
      </c>
      <c r="Q110" s="51">
        <v>13</v>
      </c>
      <c r="R110" s="51">
        <f t="shared" si="11"/>
        <v>13</v>
      </c>
      <c r="S110" s="51" t="str">
        <f t="shared" si="12"/>
        <v>13a</v>
      </c>
      <c r="T110" s="51" t="str">
        <f t="shared" si="13"/>
        <v>13b</v>
      </c>
    </row>
    <row r="111" spans="1:20" ht="20" customHeight="1" x14ac:dyDescent="0.15">
      <c r="A111" s="51">
        <f t="shared" si="9"/>
        <v>101108</v>
      </c>
      <c r="B111" s="52" t="str">
        <f>VLOOKUP(J111,city!$A$4:$D$352,3,0)</f>
        <v>河北</v>
      </c>
      <c r="C111" s="52" t="str">
        <f>VLOOKUP(J111,city!$A$4:$D$352,4,0)</f>
        <v>张家口</v>
      </c>
      <c r="D111" s="57" t="s">
        <v>1128</v>
      </c>
      <c r="E111" s="52" t="s">
        <v>1129</v>
      </c>
      <c r="F111" s="53" t="str">
        <f t="shared" si="16"/>
        <v>115.839,41.654</v>
      </c>
      <c r="G111" s="54" t="s">
        <v>795</v>
      </c>
      <c r="H111" s="55" t="str">
        <f>"jingdian/"&amp;VLOOKUP(B111,city!$C$4:$P$352,13,FALSE)&amp;"/"&amp;VLOOKUP(C111,city!$D$4:$P$352,13,FALSE)&amp;"/jd/"&amp;K111&amp;".jpg"</f>
        <v>jingdian/hebei/zhangjiakou/jd/8.jpg</v>
      </c>
      <c r="I111" s="55" t="str">
        <f t="shared" si="10"/>
        <v>6a,6b</v>
      </c>
      <c r="J111" s="51">
        <f t="shared" si="14"/>
        <v>11</v>
      </c>
      <c r="K111" s="51">
        <f>IF(VLOOKUP(J110,city!$K$4:$L$352,2,0)&gt;K110,K110+1,1)</f>
        <v>8</v>
      </c>
      <c r="L111" s="51">
        <v>1</v>
      </c>
      <c r="M111" s="51" t="s">
        <v>55</v>
      </c>
      <c r="N111" s="17">
        <v>115.839</v>
      </c>
      <c r="O111" s="17">
        <v>41.654000000000003</v>
      </c>
      <c r="P111" s="51" t="str">
        <f t="shared" si="15"/>
        <v/>
      </c>
      <c r="Q111" s="51">
        <v>6</v>
      </c>
      <c r="R111" s="51">
        <f t="shared" si="11"/>
        <v>6</v>
      </c>
      <c r="S111" s="51" t="str">
        <f t="shared" si="12"/>
        <v>6a</v>
      </c>
      <c r="T111" s="51" t="str">
        <f t="shared" si="13"/>
        <v>6b</v>
      </c>
    </row>
    <row r="112" spans="1:20" ht="20" customHeight="1" x14ac:dyDescent="0.15">
      <c r="A112" s="51">
        <f t="shared" si="9"/>
        <v>101109</v>
      </c>
      <c r="B112" s="52" t="str">
        <f>VLOOKUP(J112,city!$A$4:$D$352,3,0)</f>
        <v>河北</v>
      </c>
      <c r="C112" s="52" t="str">
        <f>VLOOKUP(J112,city!$A$4:$D$352,4,0)</f>
        <v>张家口</v>
      </c>
      <c r="D112" s="57" t="s">
        <v>1130</v>
      </c>
      <c r="E112" s="52" t="s">
        <v>1131</v>
      </c>
      <c r="F112" s="53" t="str">
        <f t="shared" si="16"/>
        <v>115.543,40.343</v>
      </c>
      <c r="G112" s="54" t="s">
        <v>795</v>
      </c>
      <c r="H112" s="55" t="str">
        <f>"jingdian/"&amp;VLOOKUP(B112,city!$C$4:$P$352,13,FALSE)&amp;"/"&amp;VLOOKUP(C112,city!$D$4:$P$352,13,FALSE)&amp;"/jd/"&amp;K112&amp;".jpg"</f>
        <v>jingdian/hebei/zhangjiakou/jd/9.jpg</v>
      </c>
      <c r="I112" s="55" t="str">
        <f t="shared" si="10"/>
        <v>3a,3b</v>
      </c>
      <c r="J112" s="51">
        <f t="shared" si="14"/>
        <v>11</v>
      </c>
      <c r="K112" s="51">
        <f>IF(VLOOKUP(J111,city!$K$4:$L$352,2,0)&gt;K111,K111+1,1)</f>
        <v>9</v>
      </c>
      <c r="L112" s="51">
        <v>1</v>
      </c>
      <c r="M112" s="51" t="s">
        <v>55</v>
      </c>
      <c r="N112" s="17">
        <v>115.54300000000001</v>
      </c>
      <c r="O112" s="17">
        <v>40.343000000000004</v>
      </c>
      <c r="P112" s="51" t="str">
        <f t="shared" si="15"/>
        <v/>
      </c>
      <c r="Q112" s="51">
        <v>3</v>
      </c>
      <c r="R112" s="51">
        <f t="shared" si="11"/>
        <v>3</v>
      </c>
      <c r="S112" s="51" t="str">
        <f t="shared" si="12"/>
        <v>3a</v>
      </c>
      <c r="T112" s="51" t="str">
        <f t="shared" si="13"/>
        <v>3b</v>
      </c>
    </row>
    <row r="113" spans="1:20" ht="20" customHeight="1" x14ac:dyDescent="0.15">
      <c r="A113" s="51">
        <f t="shared" si="9"/>
        <v>101110</v>
      </c>
      <c r="B113" s="52" t="str">
        <f>VLOOKUP(J113,city!$A$4:$D$352,3,0)</f>
        <v>河北</v>
      </c>
      <c r="C113" s="52" t="str">
        <f>VLOOKUP(J113,city!$A$4:$D$352,4,0)</f>
        <v>张家口</v>
      </c>
      <c r="D113" s="57" t="s">
        <v>1132</v>
      </c>
      <c r="E113" s="52" t="s">
        <v>1133</v>
      </c>
      <c r="F113" s="53" t="str">
        <f t="shared" si="16"/>
        <v>115.466,41.018</v>
      </c>
      <c r="G113" s="54" t="s">
        <v>795</v>
      </c>
      <c r="H113" s="55" t="str">
        <f>"jingdian/"&amp;VLOOKUP(B113,city!$C$4:$P$352,13,FALSE)&amp;"/"&amp;VLOOKUP(C113,city!$D$4:$P$352,13,FALSE)&amp;"/jd/"&amp;K113&amp;".jpg"</f>
        <v>jingdian/hebei/zhangjiakou/jd/10.jpg</v>
      </c>
      <c r="I113" s="55" t="str">
        <f t="shared" si="10"/>
        <v>11a,11b</v>
      </c>
      <c r="J113" s="51">
        <f t="shared" si="14"/>
        <v>11</v>
      </c>
      <c r="K113" s="51">
        <f>IF(VLOOKUP(J112,city!$K$4:$L$352,2,0)&gt;K112,K112+1,1)</f>
        <v>10</v>
      </c>
      <c r="L113" s="51">
        <v>1</v>
      </c>
      <c r="M113" s="51" t="s">
        <v>55</v>
      </c>
      <c r="N113" s="17">
        <v>115.46599999999999</v>
      </c>
      <c r="O113" s="17">
        <v>41.018000000000001</v>
      </c>
      <c r="P113" s="51" t="str">
        <f t="shared" si="15"/>
        <v>115.148271,40.8621315</v>
      </c>
      <c r="Q113" s="51">
        <v>11</v>
      </c>
      <c r="R113" s="51">
        <f t="shared" si="11"/>
        <v>22</v>
      </c>
      <c r="S113" s="51" t="str">
        <f t="shared" si="12"/>
        <v>11a</v>
      </c>
      <c r="T113" s="51" t="str">
        <f t="shared" si="13"/>
        <v>11b</v>
      </c>
    </row>
    <row r="114" spans="1:20" ht="20" customHeight="1" x14ac:dyDescent="0.15">
      <c r="A114" s="51">
        <f t="shared" si="9"/>
        <v>101201</v>
      </c>
      <c r="B114" s="52" t="str">
        <f>VLOOKUP(J114,city!$A$4:$D$352,3,0)</f>
        <v>河北</v>
      </c>
      <c r="C114" s="52" t="str">
        <f>VLOOKUP(J114,city!$A$4:$D$352,4,0)</f>
        <v>承德</v>
      </c>
      <c r="D114" s="57" t="s">
        <v>1134</v>
      </c>
      <c r="E114" s="52" t="s">
        <v>1135</v>
      </c>
      <c r="F114" s="53" t="str">
        <f t="shared" si="16"/>
        <v>117.947,40.991</v>
      </c>
      <c r="G114" s="54" t="s">
        <v>795</v>
      </c>
      <c r="H114" s="55" t="str">
        <f>"jingdian/"&amp;VLOOKUP(B114,city!$C$4:$P$352,13,FALSE)&amp;"/"&amp;VLOOKUP(C114,city!$D$4:$P$352,13,FALSE)&amp;"/jd/"&amp;K114&amp;".jpg"</f>
        <v>jingdian/hebei/chengde/jd/1.jpg</v>
      </c>
      <c r="I114" s="55" t="str">
        <f t="shared" si="10"/>
        <v>15a,15b</v>
      </c>
      <c r="J114" s="51">
        <f t="shared" si="14"/>
        <v>12</v>
      </c>
      <c r="K114" s="51">
        <f>IF(VLOOKUP(J113,city!$K$4:$L$352,2,0)&gt;K113,K113+1,1)</f>
        <v>1</v>
      </c>
      <c r="L114" s="51">
        <v>1</v>
      </c>
      <c r="M114" s="51" t="s">
        <v>57</v>
      </c>
      <c r="N114" s="17">
        <v>117.947</v>
      </c>
      <c r="O114" s="17">
        <v>40.991</v>
      </c>
      <c r="P114" s="51" t="str">
        <f t="shared" si="15"/>
        <v/>
      </c>
      <c r="Q114" s="51">
        <v>15</v>
      </c>
      <c r="R114" s="51">
        <f t="shared" si="11"/>
        <v>15</v>
      </c>
      <c r="S114" s="51" t="str">
        <f t="shared" si="12"/>
        <v>15a</v>
      </c>
      <c r="T114" s="51" t="str">
        <f t="shared" si="13"/>
        <v>15b</v>
      </c>
    </row>
    <row r="115" spans="1:20" ht="20" customHeight="1" x14ac:dyDescent="0.15">
      <c r="A115" s="51">
        <f t="shared" si="9"/>
        <v>101202</v>
      </c>
      <c r="B115" s="52" t="str">
        <f>VLOOKUP(J115,city!$A$4:$D$352,3,0)</f>
        <v>河北</v>
      </c>
      <c r="C115" s="52" t="str">
        <f>VLOOKUP(J115,city!$A$4:$D$352,4,0)</f>
        <v>承德</v>
      </c>
      <c r="D115" s="57" t="s">
        <v>1136</v>
      </c>
      <c r="E115" s="52" t="s">
        <v>1137</v>
      </c>
      <c r="F115" s="53" t="str">
        <f t="shared" si="16"/>
        <v>117.941,41.019</v>
      </c>
      <c r="G115" s="54" t="s">
        <v>795</v>
      </c>
      <c r="H115" s="55" t="str">
        <f>"jingdian/"&amp;VLOOKUP(B115,city!$C$4:$P$352,13,FALSE)&amp;"/"&amp;VLOOKUP(C115,city!$D$4:$P$352,13,FALSE)&amp;"/jd/"&amp;K115&amp;".jpg"</f>
        <v>jingdian/hebei/chengde/jd/2.jpg</v>
      </c>
      <c r="I115" s="55" t="str">
        <f t="shared" si="10"/>
        <v>12a,12b</v>
      </c>
      <c r="J115" s="51">
        <f t="shared" si="14"/>
        <v>12</v>
      </c>
      <c r="K115" s="51">
        <f>IF(VLOOKUP(J114,city!$K$4:$L$352,2,0)&gt;K114,K114+1,1)</f>
        <v>2</v>
      </c>
      <c r="L115" s="51">
        <v>1</v>
      </c>
      <c r="M115" s="51" t="s">
        <v>57</v>
      </c>
      <c r="N115" s="17">
        <v>117.941</v>
      </c>
      <c r="O115" s="17">
        <v>41.018999999999998</v>
      </c>
      <c r="P115" s="51" t="str">
        <f t="shared" si="15"/>
        <v/>
      </c>
      <c r="Q115" s="51">
        <v>12</v>
      </c>
      <c r="R115" s="51">
        <f t="shared" si="11"/>
        <v>12</v>
      </c>
      <c r="S115" s="51" t="str">
        <f t="shared" si="12"/>
        <v>12a</v>
      </c>
      <c r="T115" s="51" t="str">
        <f t="shared" si="13"/>
        <v>12b</v>
      </c>
    </row>
    <row r="116" spans="1:20" ht="20" customHeight="1" x14ac:dyDescent="0.15">
      <c r="A116" s="51">
        <f t="shared" si="9"/>
        <v>101203</v>
      </c>
      <c r="B116" s="52" t="str">
        <f>VLOOKUP(J116,city!$A$4:$D$352,3,0)</f>
        <v>河北</v>
      </c>
      <c r="C116" s="52" t="str">
        <f>VLOOKUP(J116,city!$A$4:$D$352,4,0)</f>
        <v>承德</v>
      </c>
      <c r="D116" s="57" t="s">
        <v>1138</v>
      </c>
      <c r="E116" s="52" t="s">
        <v>1139</v>
      </c>
      <c r="F116" s="53" t="str">
        <f t="shared" si="16"/>
        <v>117.252,40.692</v>
      </c>
      <c r="G116" s="54" t="s">
        <v>795</v>
      </c>
      <c r="H116" s="55" t="str">
        <f>"jingdian/"&amp;VLOOKUP(B116,city!$C$4:$P$352,13,FALSE)&amp;"/"&amp;VLOOKUP(C116,city!$D$4:$P$352,13,FALSE)&amp;"/jd/"&amp;K116&amp;".jpg"</f>
        <v>jingdian/hebei/chengde/jd/3.jpg</v>
      </c>
      <c r="I116" s="55" t="str">
        <f t="shared" si="10"/>
        <v>22a,22b</v>
      </c>
      <c r="J116" s="51">
        <f t="shared" si="14"/>
        <v>12</v>
      </c>
      <c r="K116" s="51">
        <f>IF(VLOOKUP(J115,city!$K$4:$L$352,2,0)&gt;K115,K115+1,1)</f>
        <v>3</v>
      </c>
      <c r="L116" s="51">
        <v>1</v>
      </c>
      <c r="M116" s="51" t="s">
        <v>57</v>
      </c>
      <c r="N116" s="17">
        <v>117.252</v>
      </c>
      <c r="O116" s="17">
        <v>40.692</v>
      </c>
      <c r="P116" s="51" t="str">
        <f t="shared" si="15"/>
        <v/>
      </c>
      <c r="Q116" s="51">
        <v>22</v>
      </c>
      <c r="R116" s="51">
        <f t="shared" si="11"/>
        <v>22</v>
      </c>
      <c r="S116" s="51" t="str">
        <f t="shared" si="12"/>
        <v>22a</v>
      </c>
      <c r="T116" s="51" t="str">
        <f t="shared" si="13"/>
        <v>22b</v>
      </c>
    </row>
    <row r="117" spans="1:20" ht="20" customHeight="1" x14ac:dyDescent="0.15">
      <c r="A117" s="51">
        <f t="shared" si="9"/>
        <v>101204</v>
      </c>
      <c r="B117" s="52" t="str">
        <f>VLOOKUP(J117,city!$A$4:$D$352,3,0)</f>
        <v>河北</v>
      </c>
      <c r="C117" s="52" t="str">
        <f>VLOOKUP(J117,city!$A$4:$D$352,4,0)</f>
        <v>承德</v>
      </c>
      <c r="D117" s="57" t="s">
        <v>1140</v>
      </c>
      <c r="E117" s="52" t="s">
        <v>1141</v>
      </c>
      <c r="F117" s="53" t="str">
        <f t="shared" si="16"/>
        <v>117.958,41.023</v>
      </c>
      <c r="G117" s="54" t="s">
        <v>795</v>
      </c>
      <c r="H117" s="55" t="str">
        <f>"jingdian/"&amp;VLOOKUP(B117,city!$C$4:$P$352,13,FALSE)&amp;"/"&amp;VLOOKUP(C117,city!$D$4:$P$352,13,FALSE)&amp;"/jd/"&amp;K117&amp;".jpg"</f>
        <v>jingdian/hebei/chengde/jd/4.jpg</v>
      </c>
      <c r="I117" s="55" t="str">
        <f t="shared" si="10"/>
        <v>12a,12b</v>
      </c>
      <c r="J117" s="51">
        <f t="shared" si="14"/>
        <v>12</v>
      </c>
      <c r="K117" s="51">
        <f>IF(VLOOKUP(J116,city!$K$4:$L$352,2,0)&gt;K116,K116+1,1)</f>
        <v>4</v>
      </c>
      <c r="L117" s="51">
        <v>1</v>
      </c>
      <c r="M117" s="51" t="s">
        <v>57</v>
      </c>
      <c r="N117" s="17">
        <v>117.958</v>
      </c>
      <c r="O117" s="17">
        <v>41.023000000000003</v>
      </c>
      <c r="P117" s="51" t="str">
        <f t="shared" si="15"/>
        <v/>
      </c>
      <c r="Q117" s="51">
        <v>12</v>
      </c>
      <c r="R117" s="51">
        <f t="shared" si="11"/>
        <v>12</v>
      </c>
      <c r="S117" s="51" t="str">
        <f t="shared" si="12"/>
        <v>12a</v>
      </c>
      <c r="T117" s="51" t="str">
        <f t="shared" si="13"/>
        <v>12b</v>
      </c>
    </row>
    <row r="118" spans="1:20" ht="20" customHeight="1" x14ac:dyDescent="0.15">
      <c r="A118" s="51">
        <f t="shared" si="9"/>
        <v>101205</v>
      </c>
      <c r="B118" s="52" t="str">
        <f>VLOOKUP(J118,city!$A$4:$D$352,3,0)</f>
        <v>河北</v>
      </c>
      <c r="C118" s="52" t="str">
        <f>VLOOKUP(J118,city!$A$4:$D$352,4,0)</f>
        <v>承德</v>
      </c>
      <c r="D118" s="57" t="s">
        <v>1142</v>
      </c>
      <c r="E118" s="52" t="s">
        <v>1143</v>
      </c>
      <c r="F118" s="53" t="str">
        <f t="shared" si="16"/>
        <v>117.983,41.002</v>
      </c>
      <c r="G118" s="54" t="s">
        <v>795</v>
      </c>
      <c r="H118" s="55" t="str">
        <f>"jingdian/"&amp;VLOOKUP(B118,city!$C$4:$P$352,13,FALSE)&amp;"/"&amp;VLOOKUP(C118,city!$D$4:$P$352,13,FALSE)&amp;"/jd/"&amp;K118&amp;".jpg"</f>
        <v>jingdian/hebei/chengde/jd/5.jpg</v>
      </c>
      <c r="I118" s="55" t="str">
        <f t="shared" si="10"/>
        <v>1a,1b</v>
      </c>
      <c r="J118" s="51">
        <f t="shared" si="14"/>
        <v>12</v>
      </c>
      <c r="K118" s="51">
        <f>IF(VLOOKUP(J117,city!$K$4:$L$352,2,0)&gt;K117,K117+1,1)</f>
        <v>5</v>
      </c>
      <c r="L118" s="51">
        <v>1</v>
      </c>
      <c r="M118" s="51" t="s">
        <v>57</v>
      </c>
      <c r="N118" s="17">
        <v>117.983</v>
      </c>
      <c r="O118" s="17">
        <v>41.002000000000002</v>
      </c>
      <c r="P118" s="51" t="str">
        <f t="shared" si="15"/>
        <v/>
      </c>
      <c r="Q118" s="51">
        <v>1</v>
      </c>
      <c r="R118" s="51">
        <f t="shared" si="11"/>
        <v>2</v>
      </c>
      <c r="S118" s="51" t="str">
        <f t="shared" si="12"/>
        <v>1a</v>
      </c>
      <c r="T118" s="51" t="str">
        <f t="shared" si="13"/>
        <v>1b</v>
      </c>
    </row>
    <row r="119" spans="1:20" ht="20" customHeight="1" x14ac:dyDescent="0.15">
      <c r="A119" s="51">
        <f t="shared" si="9"/>
        <v>101206</v>
      </c>
      <c r="B119" s="52" t="str">
        <f>VLOOKUP(J119,city!$A$4:$D$352,3,0)</f>
        <v>河北</v>
      </c>
      <c r="C119" s="52" t="str">
        <f>VLOOKUP(J119,city!$A$4:$D$352,4,0)</f>
        <v>承德</v>
      </c>
      <c r="D119" s="57" t="s">
        <v>1144</v>
      </c>
      <c r="E119" s="52" t="s">
        <v>1145</v>
      </c>
      <c r="F119" s="53" t="str">
        <f t="shared" si="16"/>
        <v>117.274,42.481</v>
      </c>
      <c r="G119" s="54" t="s">
        <v>795</v>
      </c>
      <c r="H119" s="55" t="str">
        <f>"jingdian/"&amp;VLOOKUP(B119,city!$C$4:$P$352,13,FALSE)&amp;"/"&amp;VLOOKUP(C119,city!$D$4:$P$352,13,FALSE)&amp;"/jd/"&amp;K119&amp;".jpg"</f>
        <v>jingdian/hebei/chengde/jd/6.jpg</v>
      </c>
      <c r="I119" s="55" t="str">
        <f t="shared" si="10"/>
        <v>1a,1b</v>
      </c>
      <c r="J119" s="51">
        <f t="shared" si="14"/>
        <v>12</v>
      </c>
      <c r="K119" s="51">
        <f>IF(VLOOKUP(J118,city!$K$4:$L$352,2,0)&gt;K118,K118+1,1)</f>
        <v>6</v>
      </c>
      <c r="L119" s="51">
        <v>1</v>
      </c>
      <c r="M119" s="51" t="s">
        <v>57</v>
      </c>
      <c r="N119" s="17">
        <v>117.274</v>
      </c>
      <c r="O119" s="17">
        <v>42.481000000000002</v>
      </c>
      <c r="P119" s="51" t="str">
        <f t="shared" si="15"/>
        <v/>
      </c>
      <c r="Q119" s="51">
        <v>1</v>
      </c>
      <c r="R119" s="51">
        <f t="shared" si="11"/>
        <v>2</v>
      </c>
      <c r="S119" s="51" t="str">
        <f t="shared" si="12"/>
        <v>1a</v>
      </c>
      <c r="T119" s="51" t="str">
        <f t="shared" si="13"/>
        <v>1b</v>
      </c>
    </row>
    <row r="120" spans="1:20" ht="20" customHeight="1" x14ac:dyDescent="0.15">
      <c r="A120" s="51">
        <f t="shared" si="9"/>
        <v>101207</v>
      </c>
      <c r="B120" s="52" t="str">
        <f>VLOOKUP(J120,city!$A$4:$D$352,3,0)</f>
        <v>河北</v>
      </c>
      <c r="C120" s="52" t="str">
        <f>VLOOKUP(J120,city!$A$4:$D$352,4,0)</f>
        <v>承德</v>
      </c>
      <c r="D120" s="57" t="s">
        <v>1146</v>
      </c>
      <c r="E120" s="52" t="s">
        <v>1147</v>
      </c>
      <c r="F120" s="53" t="str">
        <f t="shared" si="16"/>
        <v>117.501,42.326</v>
      </c>
      <c r="G120" s="54" t="s">
        <v>795</v>
      </c>
      <c r="H120" s="55" t="str">
        <f>"jingdian/"&amp;VLOOKUP(B120,city!$C$4:$P$352,13,FALSE)&amp;"/"&amp;VLOOKUP(C120,city!$D$4:$P$352,13,FALSE)&amp;"/jd/"&amp;K120&amp;".jpg"</f>
        <v>jingdian/hebei/chengde/jd/7.jpg</v>
      </c>
      <c r="I120" s="55" t="str">
        <f t="shared" si="10"/>
        <v>28a,28b</v>
      </c>
      <c r="J120" s="51">
        <f t="shared" si="14"/>
        <v>12</v>
      </c>
      <c r="K120" s="51">
        <f>IF(VLOOKUP(J119,city!$K$4:$L$352,2,0)&gt;K119,K119+1,1)</f>
        <v>7</v>
      </c>
      <c r="L120" s="51">
        <v>1</v>
      </c>
      <c r="M120" s="51" t="s">
        <v>57</v>
      </c>
      <c r="N120" s="17">
        <v>117.501</v>
      </c>
      <c r="O120" s="17">
        <v>42.326000000000001</v>
      </c>
      <c r="P120" s="51" t="str">
        <f t="shared" si="15"/>
        <v/>
      </c>
      <c r="Q120" s="51">
        <v>28</v>
      </c>
      <c r="R120" s="51" t="e">
        <f t="shared" si="11"/>
        <v>#N/A</v>
      </c>
      <c r="S120" s="51" t="str">
        <f t="shared" si="12"/>
        <v>28a</v>
      </c>
      <c r="T120" s="51" t="str">
        <f t="shared" si="13"/>
        <v>28b</v>
      </c>
    </row>
    <row r="121" spans="1:20" ht="20" customHeight="1" x14ac:dyDescent="0.15">
      <c r="A121" s="51">
        <f t="shared" si="9"/>
        <v>101208</v>
      </c>
      <c r="B121" s="52" t="str">
        <f>VLOOKUP(J121,city!$A$4:$D$352,3,0)</f>
        <v>河北</v>
      </c>
      <c r="C121" s="52" t="str">
        <f>VLOOKUP(J121,city!$A$4:$D$352,4,0)</f>
        <v>承德</v>
      </c>
      <c r="D121" s="57" t="s">
        <v>1148</v>
      </c>
      <c r="E121" s="52" t="s">
        <v>1149</v>
      </c>
      <c r="F121" s="53" t="str">
        <f t="shared" si="16"/>
        <v>117.948,41.016</v>
      </c>
      <c r="G121" s="54" t="s">
        <v>795</v>
      </c>
      <c r="H121" s="55" t="str">
        <f>"jingdian/"&amp;VLOOKUP(B121,city!$C$4:$P$352,13,FALSE)&amp;"/"&amp;VLOOKUP(C121,city!$D$4:$P$352,13,FALSE)&amp;"/jd/"&amp;K121&amp;".jpg"</f>
        <v>jingdian/hebei/chengde/jd/8.jpg</v>
      </c>
      <c r="I121" s="55" t="str">
        <f t="shared" si="10"/>
        <v>12a,12b</v>
      </c>
      <c r="J121" s="51">
        <f t="shared" si="14"/>
        <v>12</v>
      </c>
      <c r="K121" s="51">
        <f>IF(VLOOKUP(J120,city!$K$4:$L$352,2,0)&gt;K120,K120+1,1)</f>
        <v>8</v>
      </c>
      <c r="L121" s="51">
        <v>1</v>
      </c>
      <c r="M121" s="51" t="s">
        <v>57</v>
      </c>
      <c r="N121" s="17">
        <v>117.94799999999999</v>
      </c>
      <c r="O121" s="17">
        <v>41.015999999999998</v>
      </c>
      <c r="P121" s="51" t="str">
        <f t="shared" si="15"/>
        <v/>
      </c>
      <c r="Q121" s="51">
        <v>12</v>
      </c>
      <c r="R121" s="51">
        <f t="shared" si="11"/>
        <v>12</v>
      </c>
      <c r="S121" s="51" t="str">
        <f t="shared" si="12"/>
        <v>12a</v>
      </c>
      <c r="T121" s="51" t="str">
        <f t="shared" si="13"/>
        <v>12b</v>
      </c>
    </row>
    <row r="122" spans="1:20" ht="20" customHeight="1" x14ac:dyDescent="0.15">
      <c r="A122" s="51">
        <f t="shared" si="9"/>
        <v>101209</v>
      </c>
      <c r="B122" s="52" t="str">
        <f>VLOOKUP(J122,city!$A$4:$D$352,3,0)</f>
        <v>河北</v>
      </c>
      <c r="C122" s="52" t="str">
        <f>VLOOKUP(J122,city!$A$4:$D$352,4,0)</f>
        <v>承德</v>
      </c>
      <c r="D122" s="57" t="s">
        <v>1150</v>
      </c>
      <c r="E122" s="52" t="s">
        <v>1151</v>
      </c>
      <c r="F122" s="53" t="str">
        <f t="shared" si="16"/>
        <v>117.968,41.004</v>
      </c>
      <c r="G122" s="54" t="s">
        <v>795</v>
      </c>
      <c r="H122" s="55" t="str">
        <f>"jingdian/"&amp;VLOOKUP(B122,city!$C$4:$P$352,13,FALSE)&amp;"/"&amp;VLOOKUP(C122,city!$D$4:$P$352,13,FALSE)&amp;"/jd/"&amp;K122&amp;".jpg"</f>
        <v>jingdian/hebei/chengde/jd/9.jpg</v>
      </c>
      <c r="I122" s="55" t="str">
        <f t="shared" si="10"/>
        <v>12a,12b</v>
      </c>
      <c r="J122" s="51">
        <f t="shared" si="14"/>
        <v>12</v>
      </c>
      <c r="K122" s="51">
        <f>IF(VLOOKUP(J121,city!$K$4:$L$352,2,0)&gt;K121,K121+1,1)</f>
        <v>9</v>
      </c>
      <c r="L122" s="51">
        <v>1</v>
      </c>
      <c r="M122" s="51" t="s">
        <v>57</v>
      </c>
      <c r="N122" s="17">
        <v>117.968</v>
      </c>
      <c r="O122" s="17">
        <v>41.003999999999998</v>
      </c>
      <c r="P122" s="51" t="str">
        <f t="shared" si="15"/>
        <v/>
      </c>
      <c r="Q122" s="51">
        <v>12</v>
      </c>
      <c r="R122" s="51">
        <f t="shared" si="11"/>
        <v>12</v>
      </c>
      <c r="S122" s="51" t="str">
        <f t="shared" si="12"/>
        <v>12a</v>
      </c>
      <c r="T122" s="51" t="str">
        <f t="shared" si="13"/>
        <v>12b</v>
      </c>
    </row>
    <row r="123" spans="1:20" ht="20" customHeight="1" x14ac:dyDescent="0.15">
      <c r="A123" s="51">
        <f t="shared" si="9"/>
        <v>101210</v>
      </c>
      <c r="B123" s="52" t="str">
        <f>VLOOKUP(J123,city!$A$4:$D$352,3,0)</f>
        <v>河北</v>
      </c>
      <c r="C123" s="52" t="str">
        <f>VLOOKUP(J123,city!$A$4:$D$352,4,0)</f>
        <v>承德</v>
      </c>
      <c r="D123" s="57" t="s">
        <v>1152</v>
      </c>
      <c r="E123" s="52" t="s">
        <v>1153</v>
      </c>
      <c r="F123" s="53" t="str">
        <f t="shared" si="16"/>
        <v>117.485,40.613</v>
      </c>
      <c r="G123" s="54" t="s">
        <v>795</v>
      </c>
      <c r="H123" s="55" t="str">
        <f>"jingdian/"&amp;VLOOKUP(B123,city!$C$4:$P$352,13,FALSE)&amp;"/"&amp;VLOOKUP(C123,city!$D$4:$P$352,13,FALSE)&amp;"/jd/"&amp;K123&amp;".jpg"</f>
        <v>jingdian/hebei/chengde/jd/10.jpg</v>
      </c>
      <c r="I123" s="55" t="str">
        <f t="shared" si="10"/>
        <v>11a,11b</v>
      </c>
      <c r="J123" s="51">
        <f t="shared" si="14"/>
        <v>12</v>
      </c>
      <c r="K123" s="51">
        <f>IF(VLOOKUP(J122,city!$K$4:$L$352,2,0)&gt;K122,K122+1,1)</f>
        <v>10</v>
      </c>
      <c r="L123" s="51">
        <v>1</v>
      </c>
      <c r="M123" s="51" t="s">
        <v>57</v>
      </c>
      <c r="N123" s="17">
        <v>117.485</v>
      </c>
      <c r="O123" s="17">
        <v>40.613</v>
      </c>
      <c r="P123" s="51" t="str">
        <f t="shared" si="15"/>
        <v>117.7257,41.2167</v>
      </c>
      <c r="Q123" s="51">
        <v>11</v>
      </c>
      <c r="R123" s="51">
        <f t="shared" si="11"/>
        <v>11</v>
      </c>
      <c r="S123" s="51" t="str">
        <f t="shared" si="12"/>
        <v>11a</v>
      </c>
      <c r="T123" s="51" t="str">
        <f t="shared" si="13"/>
        <v>11b</v>
      </c>
    </row>
    <row r="124" spans="1:20" ht="20" customHeight="1" x14ac:dyDescent="0.15">
      <c r="A124" s="51">
        <f t="shared" si="9"/>
        <v>101301</v>
      </c>
      <c r="B124" s="52" t="str">
        <f>VLOOKUP(J124,city!$A$4:$D$352,3,0)</f>
        <v>河北</v>
      </c>
      <c r="C124" s="52" t="str">
        <f>VLOOKUP(J124,city!$A$4:$D$352,4,0)</f>
        <v>沧州</v>
      </c>
      <c r="D124" s="57" t="s">
        <v>1154</v>
      </c>
      <c r="E124" s="52" t="s">
        <v>1155</v>
      </c>
      <c r="F124" s="53" t="str">
        <f t="shared" si="16"/>
        <v>116.392,37.647</v>
      </c>
      <c r="G124" s="54" t="s">
        <v>795</v>
      </c>
      <c r="H124" s="55" t="str">
        <f>"jingdian/"&amp;VLOOKUP(B124,city!$C$4:$P$352,13,FALSE)&amp;"/"&amp;VLOOKUP(C124,city!$D$4:$P$352,13,FALSE)&amp;"/jd/"&amp;K124&amp;".jpg"</f>
        <v>jingdian/hebei/cangzhou/jd/1.jpg</v>
      </c>
      <c r="I124" s="55" t="str">
        <f t="shared" si="10"/>
        <v>17a,17b</v>
      </c>
      <c r="J124" s="51">
        <f t="shared" si="14"/>
        <v>13</v>
      </c>
      <c r="K124" s="51">
        <f>IF(VLOOKUP(J123,city!$K$4:$L$352,2,0)&gt;K123,K123+1,1)</f>
        <v>1</v>
      </c>
      <c r="L124" s="51">
        <v>1</v>
      </c>
      <c r="M124" s="51" t="s">
        <v>59</v>
      </c>
      <c r="N124" s="17">
        <v>116.392</v>
      </c>
      <c r="O124" s="17">
        <v>37.646999999999998</v>
      </c>
      <c r="P124" s="51" t="str">
        <f t="shared" si="15"/>
        <v/>
      </c>
      <c r="Q124" s="51">
        <v>17</v>
      </c>
      <c r="R124" s="51">
        <f t="shared" si="11"/>
        <v>17</v>
      </c>
      <c r="S124" s="51" t="str">
        <f t="shared" si="12"/>
        <v>17a</v>
      </c>
      <c r="T124" s="51" t="str">
        <f t="shared" si="13"/>
        <v>17b</v>
      </c>
    </row>
    <row r="125" spans="1:20" ht="20" customHeight="1" x14ac:dyDescent="0.15">
      <c r="A125" s="51">
        <f t="shared" si="9"/>
        <v>101302</v>
      </c>
      <c r="B125" s="52" t="str">
        <f>VLOOKUP(J125,city!$A$4:$D$352,3,0)</f>
        <v>河北</v>
      </c>
      <c r="C125" s="52" t="str">
        <f>VLOOKUP(J125,city!$A$4:$D$352,4,0)</f>
        <v>沧州</v>
      </c>
      <c r="D125" s="57" t="s">
        <v>1156</v>
      </c>
      <c r="E125" s="52" t="s">
        <v>1157</v>
      </c>
      <c r="F125" s="53" t="str">
        <f t="shared" si="16"/>
        <v>117.028,38.213</v>
      </c>
      <c r="G125" s="54" t="s">
        <v>795</v>
      </c>
      <c r="H125" s="55" t="str">
        <f>"jingdian/"&amp;VLOOKUP(B125,city!$C$4:$P$352,13,FALSE)&amp;"/"&amp;VLOOKUP(C125,city!$D$4:$P$352,13,FALSE)&amp;"/jd/"&amp;K125&amp;".jpg"</f>
        <v>jingdian/hebei/cangzhou/jd/2.jpg</v>
      </c>
      <c r="I125" s="55" t="str">
        <f t="shared" si="10"/>
        <v>32a,32b</v>
      </c>
      <c r="J125" s="51">
        <f t="shared" si="14"/>
        <v>13</v>
      </c>
      <c r="K125" s="51">
        <f>IF(VLOOKUP(J124,city!$K$4:$L$352,2,0)&gt;K124,K124+1,1)</f>
        <v>2</v>
      </c>
      <c r="L125" s="51">
        <v>1</v>
      </c>
      <c r="M125" s="51" t="s">
        <v>59</v>
      </c>
      <c r="N125" s="17">
        <v>117.02800000000001</v>
      </c>
      <c r="O125" s="17">
        <v>38.213000000000001</v>
      </c>
      <c r="P125" s="51" t="str">
        <f t="shared" si="15"/>
        <v/>
      </c>
      <c r="Q125" s="51">
        <v>32</v>
      </c>
      <c r="R125" s="51" t="e">
        <f t="shared" si="11"/>
        <v>#N/A</v>
      </c>
      <c r="S125" s="51" t="str">
        <f t="shared" si="12"/>
        <v>32a</v>
      </c>
      <c r="T125" s="51" t="str">
        <f t="shared" si="13"/>
        <v>32b</v>
      </c>
    </row>
    <row r="126" spans="1:20" ht="20" customHeight="1" x14ac:dyDescent="0.15">
      <c r="A126" s="51">
        <f t="shared" si="9"/>
        <v>101303</v>
      </c>
      <c r="B126" s="52" t="str">
        <f>VLOOKUP(J126,city!$A$4:$D$352,3,0)</f>
        <v>河北</v>
      </c>
      <c r="C126" s="52" t="str">
        <f>VLOOKUP(J126,city!$A$4:$D$352,4,0)</f>
        <v>沧州</v>
      </c>
      <c r="D126" s="57" t="s">
        <v>1158</v>
      </c>
      <c r="E126" s="52" t="s">
        <v>1159</v>
      </c>
      <c r="F126" s="53" t="str">
        <f t="shared" si="16"/>
        <v>116.871,38.311</v>
      </c>
      <c r="G126" s="54" t="s">
        <v>795</v>
      </c>
      <c r="H126" s="55" t="str">
        <f>"jingdian/"&amp;VLOOKUP(B126,city!$C$4:$P$352,13,FALSE)&amp;"/"&amp;VLOOKUP(C126,city!$D$4:$P$352,13,FALSE)&amp;"/jd/"&amp;K126&amp;".jpg"</f>
        <v>jingdian/hebei/cangzhou/jd/3.jpg</v>
      </c>
      <c r="I126" s="55" t="str">
        <f t="shared" si="10"/>
        <v>12a,12b</v>
      </c>
      <c r="J126" s="51">
        <f t="shared" si="14"/>
        <v>13</v>
      </c>
      <c r="K126" s="51">
        <f>IF(VLOOKUP(J125,city!$K$4:$L$352,2,0)&gt;K125,K125+1,1)</f>
        <v>3</v>
      </c>
      <c r="L126" s="51">
        <v>1</v>
      </c>
      <c r="M126" s="51" t="s">
        <v>59</v>
      </c>
      <c r="N126" s="17">
        <v>116.871</v>
      </c>
      <c r="O126" s="17">
        <v>38.311</v>
      </c>
      <c r="P126" s="51" t="str">
        <f t="shared" si="15"/>
        <v/>
      </c>
      <c r="Q126" s="51">
        <v>12</v>
      </c>
      <c r="R126" s="51">
        <f t="shared" si="11"/>
        <v>12</v>
      </c>
      <c r="S126" s="51" t="str">
        <f t="shared" si="12"/>
        <v>12a</v>
      </c>
      <c r="T126" s="51" t="str">
        <f t="shared" si="13"/>
        <v>12b</v>
      </c>
    </row>
    <row r="127" spans="1:20" ht="20" customHeight="1" x14ac:dyDescent="0.15">
      <c r="A127" s="51">
        <f t="shared" si="9"/>
        <v>101304</v>
      </c>
      <c r="B127" s="52" t="str">
        <f>VLOOKUP(J127,city!$A$4:$D$352,3,0)</f>
        <v>河北</v>
      </c>
      <c r="C127" s="52" t="str">
        <f>VLOOKUP(J127,city!$A$4:$D$352,4,0)</f>
        <v>沧州</v>
      </c>
      <c r="D127" s="57" t="s">
        <v>1160</v>
      </c>
      <c r="E127" s="52" t="s">
        <v>1161</v>
      </c>
      <c r="F127" s="53" t="str">
        <f t="shared" si="16"/>
        <v>116.098,38.443</v>
      </c>
      <c r="G127" s="54" t="s">
        <v>795</v>
      </c>
      <c r="H127" s="55" t="str">
        <f>"jingdian/"&amp;VLOOKUP(B127,city!$C$4:$P$352,13,FALSE)&amp;"/"&amp;VLOOKUP(C127,city!$D$4:$P$352,13,FALSE)&amp;"/jd/"&amp;K127&amp;".jpg"</f>
        <v>jingdian/hebei/cangzhou/jd/4.jpg</v>
      </c>
      <c r="I127" s="55" t="str">
        <f t="shared" si="10"/>
        <v>15a,15b</v>
      </c>
      <c r="J127" s="51">
        <f t="shared" si="14"/>
        <v>13</v>
      </c>
      <c r="K127" s="51">
        <f>IF(VLOOKUP(J126,city!$K$4:$L$352,2,0)&gt;K126,K126+1,1)</f>
        <v>4</v>
      </c>
      <c r="L127" s="51">
        <v>1</v>
      </c>
      <c r="M127" s="51" t="s">
        <v>59</v>
      </c>
      <c r="N127" s="17">
        <v>116.098</v>
      </c>
      <c r="O127" s="17">
        <v>38.442999999999998</v>
      </c>
      <c r="P127" s="51" t="str">
        <f t="shared" si="15"/>
        <v/>
      </c>
      <c r="Q127" s="51">
        <v>15</v>
      </c>
      <c r="R127" s="51">
        <f t="shared" si="11"/>
        <v>15</v>
      </c>
      <c r="S127" s="51" t="str">
        <f t="shared" si="12"/>
        <v>15a</v>
      </c>
      <c r="T127" s="51" t="str">
        <f t="shared" si="13"/>
        <v>15b</v>
      </c>
    </row>
    <row r="128" spans="1:20" ht="20" customHeight="1" x14ac:dyDescent="0.15">
      <c r="A128" s="51">
        <f t="shared" si="9"/>
        <v>101305</v>
      </c>
      <c r="B128" s="52" t="str">
        <f>VLOOKUP(J128,city!$A$4:$D$352,3,0)</f>
        <v>河北</v>
      </c>
      <c r="C128" s="52" t="str">
        <f>VLOOKUP(J128,city!$A$4:$D$352,4,0)</f>
        <v>沧州</v>
      </c>
      <c r="D128" s="57" t="s">
        <v>1162</v>
      </c>
      <c r="E128" s="52" t="s">
        <v>1163</v>
      </c>
      <c r="F128" s="53" t="str">
        <f t="shared" si="16"/>
        <v>116.544,37.882</v>
      </c>
      <c r="G128" s="54" t="s">
        <v>795</v>
      </c>
      <c r="H128" s="55" t="str">
        <f>"jingdian/"&amp;VLOOKUP(B128,city!$C$4:$P$352,13,FALSE)&amp;"/"&amp;VLOOKUP(C128,city!$D$4:$P$352,13,FALSE)&amp;"/jd/"&amp;K128&amp;".jpg"</f>
        <v>jingdian/hebei/cangzhou/jd/5.jpg</v>
      </c>
      <c r="I128" s="55" t="str">
        <f t="shared" si="10"/>
        <v>12a,12b</v>
      </c>
      <c r="J128" s="51">
        <f t="shared" si="14"/>
        <v>13</v>
      </c>
      <c r="K128" s="51">
        <f>IF(VLOOKUP(J127,city!$K$4:$L$352,2,0)&gt;K127,K127+1,1)</f>
        <v>5</v>
      </c>
      <c r="L128" s="51">
        <v>1</v>
      </c>
      <c r="M128" s="51" t="s">
        <v>59</v>
      </c>
      <c r="N128" s="17">
        <v>116.544</v>
      </c>
      <c r="O128" s="17">
        <v>37.881999999999998</v>
      </c>
      <c r="P128" s="51" t="str">
        <f t="shared" si="15"/>
        <v/>
      </c>
      <c r="Q128" s="51">
        <v>12</v>
      </c>
      <c r="R128" s="51">
        <f t="shared" si="11"/>
        <v>12</v>
      </c>
      <c r="S128" s="51" t="str">
        <f t="shared" si="12"/>
        <v>12a</v>
      </c>
      <c r="T128" s="51" t="str">
        <f t="shared" si="13"/>
        <v>12b</v>
      </c>
    </row>
    <row r="129" spans="1:20" ht="20" customHeight="1" x14ac:dyDescent="0.15">
      <c r="A129" s="51">
        <f t="shared" si="9"/>
        <v>101306</v>
      </c>
      <c r="B129" s="52" t="str">
        <f>VLOOKUP(J129,city!$A$4:$D$352,3,0)</f>
        <v>河北</v>
      </c>
      <c r="C129" s="52" t="str">
        <f>VLOOKUP(J129,city!$A$4:$D$352,4,0)</f>
        <v>沧州</v>
      </c>
      <c r="D129" s="57" t="s">
        <v>1164</v>
      </c>
      <c r="E129" s="52" t="s">
        <v>1165</v>
      </c>
      <c r="F129" s="53" t="str">
        <f t="shared" si="16"/>
        <v>116.806,38.532</v>
      </c>
      <c r="G129" s="54" t="s">
        <v>795</v>
      </c>
      <c r="H129" s="55" t="str">
        <f>"jingdian/"&amp;VLOOKUP(B129,city!$C$4:$P$352,13,FALSE)&amp;"/"&amp;VLOOKUP(C129,city!$D$4:$P$352,13,FALSE)&amp;"/jd/"&amp;K129&amp;".jpg"</f>
        <v>jingdian/hebei/cangzhou/jd/6.jpg</v>
      </c>
      <c r="I129" s="55" t="str">
        <f t="shared" si="10"/>
        <v>12a,12b</v>
      </c>
      <c r="J129" s="51">
        <f t="shared" si="14"/>
        <v>13</v>
      </c>
      <c r="K129" s="51">
        <f>IF(VLOOKUP(J128,city!$K$4:$L$352,2,0)&gt;K128,K128+1,1)</f>
        <v>6</v>
      </c>
      <c r="L129" s="51">
        <v>1</v>
      </c>
      <c r="M129" s="51" t="s">
        <v>59</v>
      </c>
      <c r="N129" s="17">
        <v>116.806</v>
      </c>
      <c r="O129" s="17">
        <v>38.531999999999996</v>
      </c>
      <c r="P129" s="51" t="str">
        <f t="shared" si="15"/>
        <v/>
      </c>
      <c r="Q129" s="51">
        <v>12</v>
      </c>
      <c r="R129" s="51">
        <f t="shared" si="11"/>
        <v>12</v>
      </c>
      <c r="S129" s="51" t="str">
        <f t="shared" si="12"/>
        <v>12a</v>
      </c>
      <c r="T129" s="51" t="str">
        <f t="shared" si="13"/>
        <v>12b</v>
      </c>
    </row>
    <row r="130" spans="1:20" ht="20" customHeight="1" x14ac:dyDescent="0.15">
      <c r="A130" s="51">
        <f t="shared" si="9"/>
        <v>101307</v>
      </c>
      <c r="B130" s="52" t="str">
        <f>VLOOKUP(J130,city!$A$4:$D$352,3,0)</f>
        <v>河北</v>
      </c>
      <c r="C130" s="52" t="str">
        <f>VLOOKUP(J130,city!$A$4:$D$352,4,0)</f>
        <v>沧州</v>
      </c>
      <c r="D130" s="57" t="s">
        <v>1166</v>
      </c>
      <c r="E130" s="52" t="s">
        <v>1167</v>
      </c>
      <c r="F130" s="53" t="str">
        <f t="shared" si="16"/>
        <v>116.575,38.069</v>
      </c>
      <c r="G130" s="54" t="s">
        <v>795</v>
      </c>
      <c r="H130" s="55" t="str">
        <f>"jingdian/"&amp;VLOOKUP(B130,city!$C$4:$P$352,13,FALSE)&amp;"/"&amp;VLOOKUP(C130,city!$D$4:$P$352,13,FALSE)&amp;"/jd/"&amp;K130&amp;".jpg"</f>
        <v>jingdian/hebei/cangzhou/jd/7.jpg</v>
      </c>
      <c r="I130" s="55" t="str">
        <f t="shared" si="10"/>
        <v>12a,12b</v>
      </c>
      <c r="J130" s="51">
        <f t="shared" si="14"/>
        <v>13</v>
      </c>
      <c r="K130" s="51">
        <f>IF(VLOOKUP(J129,city!$K$4:$L$352,2,0)&gt;K129,K129+1,1)</f>
        <v>7</v>
      </c>
      <c r="L130" s="51">
        <v>1</v>
      </c>
      <c r="M130" s="51" t="s">
        <v>59</v>
      </c>
      <c r="N130" s="17">
        <v>116.575</v>
      </c>
      <c r="O130" s="17">
        <v>38.069000000000003</v>
      </c>
      <c r="P130" s="51" t="str">
        <f t="shared" si="15"/>
        <v/>
      </c>
      <c r="Q130" s="51">
        <v>12</v>
      </c>
      <c r="R130" s="51">
        <f t="shared" si="11"/>
        <v>12</v>
      </c>
      <c r="S130" s="51" t="str">
        <f t="shared" si="12"/>
        <v>12a</v>
      </c>
      <c r="T130" s="51" t="str">
        <f t="shared" si="13"/>
        <v>12b</v>
      </c>
    </row>
    <row r="131" spans="1:20" ht="20" customHeight="1" x14ac:dyDescent="0.15">
      <c r="A131" s="51">
        <f t="shared" si="9"/>
        <v>101308</v>
      </c>
      <c r="B131" s="52" t="str">
        <f>VLOOKUP(J131,city!$A$4:$D$352,3,0)</f>
        <v>河北</v>
      </c>
      <c r="C131" s="52" t="str">
        <f>VLOOKUP(J131,city!$A$4:$D$352,4,0)</f>
        <v>沧州</v>
      </c>
      <c r="D131" s="57" t="s">
        <v>1168</v>
      </c>
      <c r="E131" s="52" t="s">
        <v>1169</v>
      </c>
      <c r="F131" s="53" t="str">
        <f t="shared" si="16"/>
        <v>117.461,38.487</v>
      </c>
      <c r="G131" s="54" t="s">
        <v>795</v>
      </c>
      <c r="H131" s="55" t="str">
        <f>"jingdian/"&amp;VLOOKUP(B131,city!$C$4:$P$352,13,FALSE)&amp;"/"&amp;VLOOKUP(C131,city!$D$4:$P$352,13,FALSE)&amp;"/jd/"&amp;K131&amp;".jpg"</f>
        <v>jingdian/hebei/cangzhou/jd/8.jpg</v>
      </c>
      <c r="I131" s="55" t="str">
        <f t="shared" si="10"/>
        <v>2a,2b</v>
      </c>
      <c r="J131" s="51">
        <f t="shared" si="14"/>
        <v>13</v>
      </c>
      <c r="K131" s="51">
        <f>IF(VLOOKUP(J130,city!$K$4:$L$352,2,0)&gt;K130,K130+1,1)</f>
        <v>8</v>
      </c>
      <c r="L131" s="51">
        <v>1</v>
      </c>
      <c r="M131" s="51" t="s">
        <v>59</v>
      </c>
      <c r="N131" s="17">
        <v>117.461</v>
      </c>
      <c r="O131" s="17">
        <v>38.487000000000002</v>
      </c>
      <c r="P131" s="51" t="str">
        <f t="shared" si="15"/>
        <v/>
      </c>
      <c r="Q131" s="51">
        <v>2</v>
      </c>
      <c r="R131" s="51">
        <f t="shared" si="11"/>
        <v>2</v>
      </c>
      <c r="S131" s="51" t="str">
        <f t="shared" si="12"/>
        <v>2a</v>
      </c>
      <c r="T131" s="51" t="str">
        <f t="shared" si="13"/>
        <v>2b</v>
      </c>
    </row>
    <row r="132" spans="1:20" ht="20" customHeight="1" x14ac:dyDescent="0.15">
      <c r="A132" s="51">
        <f t="shared" ref="A132:A195" si="17">100000+J132*100+K132</f>
        <v>101309</v>
      </c>
      <c r="B132" s="52" t="str">
        <f>VLOOKUP(J132,city!$A$4:$D$352,3,0)</f>
        <v>河北</v>
      </c>
      <c r="C132" s="52" t="str">
        <f>VLOOKUP(J132,city!$A$4:$D$352,4,0)</f>
        <v>沧州</v>
      </c>
      <c r="D132" s="57" t="s">
        <v>1170</v>
      </c>
      <c r="E132" s="52" t="s">
        <v>1171</v>
      </c>
      <c r="F132" s="53" t="str">
        <f t="shared" si="16"/>
        <v>116.554,38.285</v>
      </c>
      <c r="G132" s="54" t="s">
        <v>795</v>
      </c>
      <c r="H132" s="55" t="str">
        <f>"jingdian/"&amp;VLOOKUP(B132,city!$C$4:$P$352,13,FALSE)&amp;"/"&amp;VLOOKUP(C132,city!$D$4:$P$352,13,FALSE)&amp;"/jd/"&amp;K132&amp;".jpg"</f>
        <v>jingdian/hebei/cangzhou/jd/9.jpg</v>
      </c>
      <c r="I132" s="55" t="str">
        <f t="shared" ref="I132:I195" si="18">S132&amp;","&amp;T132</f>
        <v>2a,2b</v>
      </c>
      <c r="J132" s="51">
        <f t="shared" si="14"/>
        <v>13</v>
      </c>
      <c r="K132" s="51">
        <f>IF(VLOOKUP(J131,city!$K$4:$L$352,2,0)&gt;K131,K131+1,1)</f>
        <v>9</v>
      </c>
      <c r="L132" s="51">
        <v>1</v>
      </c>
      <c r="M132" s="51" t="s">
        <v>59</v>
      </c>
      <c r="N132" s="17">
        <v>116.554</v>
      </c>
      <c r="O132" s="17">
        <v>38.284999999999997</v>
      </c>
      <c r="P132" s="51" t="str">
        <f t="shared" si="15"/>
        <v/>
      </c>
      <c r="Q132" s="51">
        <v>2</v>
      </c>
      <c r="R132" s="51">
        <f t="shared" ref="R132:R195" si="19">LOOKUP(1,0/FIND($U$6:$U$91,D132),$V$6:$V$91)</f>
        <v>1</v>
      </c>
      <c r="S132" s="51" t="str">
        <f t="shared" ref="S132:S195" si="20">CONCATENATE(Q132,"a")</f>
        <v>2a</v>
      </c>
      <c r="T132" s="51" t="str">
        <f t="shared" ref="T132:T195" si="21">CONCATENATE(Q132,"b")</f>
        <v>2b</v>
      </c>
    </row>
    <row r="133" spans="1:20" ht="20" customHeight="1" x14ac:dyDescent="0.15">
      <c r="A133" s="51">
        <f t="shared" si="17"/>
        <v>101310</v>
      </c>
      <c r="B133" s="52" t="str">
        <f>VLOOKUP(J133,city!$A$4:$D$352,3,0)</f>
        <v>河北</v>
      </c>
      <c r="C133" s="52" t="str">
        <f>VLOOKUP(J133,city!$A$4:$D$352,4,0)</f>
        <v>沧州</v>
      </c>
      <c r="D133" s="57" t="s">
        <v>1172</v>
      </c>
      <c r="E133" s="52" t="s">
        <v>1173</v>
      </c>
      <c r="F133" s="53" t="str">
        <f t="shared" si="16"/>
        <v>116.864,38.313</v>
      </c>
      <c r="G133" s="54" t="s">
        <v>795</v>
      </c>
      <c r="H133" s="55" t="str">
        <f>"jingdian/"&amp;VLOOKUP(B133,city!$C$4:$P$352,13,FALSE)&amp;"/"&amp;VLOOKUP(C133,city!$D$4:$P$352,13,FALSE)&amp;"/jd/"&amp;K133&amp;".jpg"</f>
        <v>jingdian/hebei/cangzhou/jd/10.jpg</v>
      </c>
      <c r="I133" s="55" t="str">
        <f t="shared" si="18"/>
        <v>12a,12b</v>
      </c>
      <c r="J133" s="51">
        <f t="shared" ref="J133:J196" si="22">IF(K133&gt;K132,J132,J132+1)</f>
        <v>13</v>
      </c>
      <c r="K133" s="51">
        <f>IF(VLOOKUP(J132,city!$K$4:$L$352,2,0)&gt;K132,K132+1,1)</f>
        <v>10</v>
      </c>
      <c r="L133" s="51">
        <v>1</v>
      </c>
      <c r="M133" s="51" t="s">
        <v>59</v>
      </c>
      <c r="N133" s="17">
        <v>116.864</v>
      </c>
      <c r="O133" s="17">
        <v>38.313000000000002</v>
      </c>
      <c r="P133" s="51" t="str">
        <f t="shared" si="15"/>
        <v>116.7193,38.2182</v>
      </c>
      <c r="Q133" s="51">
        <v>12</v>
      </c>
      <c r="R133" s="51">
        <f t="shared" si="19"/>
        <v>12</v>
      </c>
      <c r="S133" s="51" t="str">
        <f t="shared" si="20"/>
        <v>12a</v>
      </c>
      <c r="T133" s="51" t="str">
        <f t="shared" si="21"/>
        <v>12b</v>
      </c>
    </row>
    <row r="134" spans="1:20" ht="20" customHeight="1" x14ac:dyDescent="0.15">
      <c r="A134" s="51">
        <f t="shared" si="17"/>
        <v>101401</v>
      </c>
      <c r="B134" s="52" t="str">
        <f>VLOOKUP(J134,city!$A$4:$D$352,3,0)</f>
        <v>河北</v>
      </c>
      <c r="C134" s="52" t="str">
        <f>VLOOKUP(J134,city!$A$4:$D$352,4,0)</f>
        <v>廊坊</v>
      </c>
      <c r="D134" s="57" t="s">
        <v>1174</v>
      </c>
      <c r="E134" s="52" t="s">
        <v>1175</v>
      </c>
      <c r="F134" s="53" t="str">
        <f t="shared" si="16"/>
        <v>116.654,39.547</v>
      </c>
      <c r="G134" s="54" t="s">
        <v>795</v>
      </c>
      <c r="H134" s="55" t="str">
        <f>"jingdian/"&amp;VLOOKUP(B134,city!$C$4:$P$352,13,FALSE)&amp;"/"&amp;VLOOKUP(C134,city!$D$4:$P$352,13,FALSE)&amp;"/jd/"&amp;K134&amp;".jpg"</f>
        <v>jingdian/hebei/langfang/jd/1.jpg</v>
      </c>
      <c r="I134" s="55" t="str">
        <f t="shared" si="18"/>
        <v>1a,1b</v>
      </c>
      <c r="J134" s="51">
        <f t="shared" si="22"/>
        <v>14</v>
      </c>
      <c r="K134" s="51">
        <f>IF(VLOOKUP(J133,city!$K$4:$L$352,2,0)&gt;K133,K133+1,1)</f>
        <v>1</v>
      </c>
      <c r="L134" s="51">
        <v>1</v>
      </c>
      <c r="M134" s="51" t="s">
        <v>61</v>
      </c>
      <c r="N134" s="17">
        <v>116.654</v>
      </c>
      <c r="O134" s="17">
        <v>39.546999999999997</v>
      </c>
      <c r="P134" s="51" t="str">
        <f t="shared" si="15"/>
        <v/>
      </c>
      <c r="Q134" s="51">
        <v>1</v>
      </c>
      <c r="R134" s="51">
        <f t="shared" si="19"/>
        <v>1</v>
      </c>
      <c r="S134" s="51" t="str">
        <f t="shared" si="20"/>
        <v>1a</v>
      </c>
      <c r="T134" s="51" t="str">
        <f t="shared" si="21"/>
        <v>1b</v>
      </c>
    </row>
    <row r="135" spans="1:20" ht="20" customHeight="1" x14ac:dyDescent="0.15">
      <c r="A135" s="51">
        <f t="shared" si="17"/>
        <v>101402</v>
      </c>
      <c r="B135" s="52" t="str">
        <f>VLOOKUP(J135,city!$A$4:$D$352,3,0)</f>
        <v>河北</v>
      </c>
      <c r="C135" s="52" t="str">
        <f>VLOOKUP(J135,city!$A$4:$D$352,4,0)</f>
        <v>廊坊</v>
      </c>
      <c r="D135" s="57" t="s">
        <v>1176</v>
      </c>
      <c r="E135" s="52" t="s">
        <v>1177</v>
      </c>
      <c r="F135" s="53" t="str">
        <f t="shared" si="16"/>
        <v>116.914,39.719</v>
      </c>
      <c r="G135" s="54" t="s">
        <v>795</v>
      </c>
      <c r="H135" s="55" t="str">
        <f>"jingdian/"&amp;VLOOKUP(B135,city!$C$4:$P$352,13,FALSE)&amp;"/"&amp;VLOOKUP(C135,city!$D$4:$P$352,13,FALSE)&amp;"/jd/"&amp;K135&amp;".jpg"</f>
        <v>jingdian/hebei/langfang/jd/2.jpg</v>
      </c>
      <c r="I135" s="55" t="str">
        <f t="shared" si="18"/>
        <v>31a,31b</v>
      </c>
      <c r="J135" s="51">
        <f t="shared" si="22"/>
        <v>14</v>
      </c>
      <c r="K135" s="51">
        <f>IF(VLOOKUP(J134,city!$K$4:$L$352,2,0)&gt;K134,K134+1,1)</f>
        <v>2</v>
      </c>
      <c r="L135" s="51">
        <v>1</v>
      </c>
      <c r="M135" s="51" t="s">
        <v>61</v>
      </c>
      <c r="N135" s="17">
        <v>116.914</v>
      </c>
      <c r="O135" s="17">
        <v>39.719000000000001</v>
      </c>
      <c r="P135" s="51" t="str">
        <f t="shared" si="15"/>
        <v/>
      </c>
      <c r="Q135" s="51">
        <v>31</v>
      </c>
      <c r="R135" s="51">
        <f t="shared" si="19"/>
        <v>31</v>
      </c>
      <c r="S135" s="51" t="str">
        <f t="shared" si="20"/>
        <v>31a</v>
      </c>
      <c r="T135" s="51" t="str">
        <f t="shared" si="21"/>
        <v>31b</v>
      </c>
    </row>
    <row r="136" spans="1:20" ht="20" customHeight="1" x14ac:dyDescent="0.15">
      <c r="A136" s="51">
        <f t="shared" si="17"/>
        <v>101403</v>
      </c>
      <c r="B136" s="52" t="str">
        <f>VLOOKUP(J136,city!$A$4:$D$352,3,0)</f>
        <v>河北</v>
      </c>
      <c r="C136" s="52" t="str">
        <f>VLOOKUP(J136,city!$A$4:$D$352,4,0)</f>
        <v>廊坊</v>
      </c>
      <c r="D136" s="57" t="s">
        <v>1178</v>
      </c>
      <c r="E136" s="52" t="s">
        <v>1179</v>
      </c>
      <c r="F136" s="53" t="str">
        <f t="shared" si="16"/>
        <v>116.727,39.557</v>
      </c>
      <c r="G136" s="54" t="s">
        <v>795</v>
      </c>
      <c r="H136" s="55" t="str">
        <f>"jingdian/"&amp;VLOOKUP(B136,city!$C$4:$P$352,13,FALSE)&amp;"/"&amp;VLOOKUP(C136,city!$D$4:$P$352,13,FALSE)&amp;"/jd/"&amp;K136&amp;".jpg"</f>
        <v>jingdian/hebei/langfang/jd/3.jpg</v>
      </c>
      <c r="I136" s="55" t="str">
        <f t="shared" si="18"/>
        <v>10a,10b</v>
      </c>
      <c r="J136" s="51">
        <f t="shared" si="22"/>
        <v>14</v>
      </c>
      <c r="K136" s="51">
        <f>IF(VLOOKUP(J135,city!$K$4:$L$352,2,0)&gt;K135,K135+1,1)</f>
        <v>3</v>
      </c>
      <c r="L136" s="51">
        <v>1</v>
      </c>
      <c r="M136" s="51" t="s">
        <v>61</v>
      </c>
      <c r="N136" s="17">
        <v>116.727</v>
      </c>
      <c r="O136" s="17">
        <v>39.557000000000002</v>
      </c>
      <c r="P136" s="51" t="str">
        <f t="shared" si="15"/>
        <v/>
      </c>
      <c r="Q136" s="51">
        <v>10</v>
      </c>
      <c r="R136" s="51" t="e">
        <f t="shared" si="19"/>
        <v>#N/A</v>
      </c>
      <c r="S136" s="51" t="str">
        <f t="shared" si="20"/>
        <v>10a</v>
      </c>
      <c r="T136" s="51" t="str">
        <f t="shared" si="21"/>
        <v>10b</v>
      </c>
    </row>
    <row r="137" spans="1:20" ht="20" customHeight="1" x14ac:dyDescent="0.15">
      <c r="A137" s="51">
        <f t="shared" si="17"/>
        <v>101404</v>
      </c>
      <c r="B137" s="52" t="str">
        <f>VLOOKUP(J137,city!$A$4:$D$352,3,0)</f>
        <v>河北</v>
      </c>
      <c r="C137" s="52" t="str">
        <f>VLOOKUP(J137,city!$A$4:$D$352,4,0)</f>
        <v>廊坊</v>
      </c>
      <c r="D137" s="57" t="s">
        <v>1180</v>
      </c>
      <c r="E137" s="52" t="s">
        <v>1181</v>
      </c>
      <c r="F137" s="53" t="str">
        <f t="shared" si="16"/>
        <v>116.396,39.151</v>
      </c>
      <c r="G137" s="54" t="s">
        <v>795</v>
      </c>
      <c r="H137" s="55" t="str">
        <f>"jingdian/"&amp;VLOOKUP(B137,city!$C$4:$P$352,13,FALSE)&amp;"/"&amp;VLOOKUP(C137,city!$D$4:$P$352,13,FALSE)&amp;"/jd/"&amp;K137&amp;".jpg"</f>
        <v>jingdian/hebei/langfang/jd/4.jpg</v>
      </c>
      <c r="I137" s="55" t="str">
        <f t="shared" si="18"/>
        <v>3a,3b</v>
      </c>
      <c r="J137" s="51">
        <f t="shared" si="22"/>
        <v>14</v>
      </c>
      <c r="K137" s="51">
        <f>IF(VLOOKUP(J136,city!$K$4:$L$352,2,0)&gt;K136,K136+1,1)</f>
        <v>4</v>
      </c>
      <c r="L137" s="51">
        <v>1</v>
      </c>
      <c r="M137" s="51" t="s">
        <v>61</v>
      </c>
      <c r="N137" s="17">
        <v>116.396</v>
      </c>
      <c r="O137" s="17">
        <v>39.151000000000003</v>
      </c>
      <c r="P137" s="51" t="str">
        <f t="shared" si="15"/>
        <v/>
      </c>
      <c r="Q137" s="51">
        <v>3</v>
      </c>
      <c r="R137" s="51">
        <f t="shared" si="19"/>
        <v>13</v>
      </c>
      <c r="S137" s="51" t="str">
        <f t="shared" si="20"/>
        <v>3a</v>
      </c>
      <c r="T137" s="51" t="str">
        <f t="shared" si="21"/>
        <v>3b</v>
      </c>
    </row>
    <row r="138" spans="1:20" ht="20" customHeight="1" x14ac:dyDescent="0.15">
      <c r="A138" s="51">
        <f t="shared" si="17"/>
        <v>101405</v>
      </c>
      <c r="B138" s="52" t="str">
        <f>VLOOKUP(J138,city!$A$4:$D$352,3,0)</f>
        <v>河北</v>
      </c>
      <c r="C138" s="52" t="str">
        <f>VLOOKUP(J138,city!$A$4:$D$352,4,0)</f>
        <v>廊坊</v>
      </c>
      <c r="D138" s="57" t="s">
        <v>1182</v>
      </c>
      <c r="E138" s="52" t="s">
        <v>1183</v>
      </c>
      <c r="F138" s="53" t="str">
        <f t="shared" si="16"/>
        <v>117.095,40.046</v>
      </c>
      <c r="G138" s="54" t="s">
        <v>795</v>
      </c>
      <c r="H138" s="55" t="str">
        <f>"jingdian/"&amp;VLOOKUP(B138,city!$C$4:$P$352,13,FALSE)&amp;"/"&amp;VLOOKUP(C138,city!$D$4:$P$352,13,FALSE)&amp;"/jd/"&amp;K138&amp;".jpg"</f>
        <v>jingdian/hebei/langfang/jd/5.jpg</v>
      </c>
      <c r="I138" s="55" t="str">
        <f t="shared" si="18"/>
        <v>2a,2b</v>
      </c>
      <c r="J138" s="51">
        <f t="shared" si="22"/>
        <v>14</v>
      </c>
      <c r="K138" s="51">
        <f>IF(VLOOKUP(J137,city!$K$4:$L$352,2,0)&gt;K137,K137+1,1)</f>
        <v>5</v>
      </c>
      <c r="L138" s="51">
        <v>1</v>
      </c>
      <c r="M138" s="51" t="s">
        <v>61</v>
      </c>
      <c r="N138" s="17">
        <v>117.095</v>
      </c>
      <c r="O138" s="17">
        <v>40.045999999999999</v>
      </c>
      <c r="P138" s="51" t="str">
        <f t="shared" si="15"/>
        <v/>
      </c>
      <c r="Q138" s="51">
        <v>2</v>
      </c>
      <c r="R138" s="51">
        <f t="shared" si="19"/>
        <v>2</v>
      </c>
      <c r="S138" s="51" t="str">
        <f t="shared" si="20"/>
        <v>2a</v>
      </c>
      <c r="T138" s="51" t="str">
        <f t="shared" si="21"/>
        <v>2b</v>
      </c>
    </row>
    <row r="139" spans="1:20" ht="20" customHeight="1" x14ac:dyDescent="0.15">
      <c r="A139" s="51">
        <f t="shared" si="17"/>
        <v>101406</v>
      </c>
      <c r="B139" s="52" t="str">
        <f>VLOOKUP(J139,city!$A$4:$D$352,3,0)</f>
        <v>河北</v>
      </c>
      <c r="C139" s="52" t="str">
        <f>VLOOKUP(J139,city!$A$4:$D$352,4,0)</f>
        <v>廊坊</v>
      </c>
      <c r="D139" s="57" t="s">
        <v>1184</v>
      </c>
      <c r="E139" s="52" t="s">
        <v>1185</v>
      </c>
      <c r="F139" s="53" t="str">
        <f t="shared" si="16"/>
        <v>116.494,39.401</v>
      </c>
      <c r="G139" s="54" t="s">
        <v>795</v>
      </c>
      <c r="H139" s="55" t="str">
        <f>"jingdian/"&amp;VLOOKUP(B139,city!$C$4:$P$352,13,FALSE)&amp;"/"&amp;VLOOKUP(C139,city!$D$4:$P$352,13,FALSE)&amp;"/jd/"&amp;K139&amp;".jpg"</f>
        <v>jingdian/hebei/langfang/jd/6.jpg</v>
      </c>
      <c r="I139" s="55" t="str">
        <f t="shared" si="18"/>
        <v>15a,15b</v>
      </c>
      <c r="J139" s="51">
        <f t="shared" si="22"/>
        <v>14</v>
      </c>
      <c r="K139" s="51">
        <f>IF(VLOOKUP(J138,city!$K$4:$L$352,2,0)&gt;K138,K138+1,1)</f>
        <v>6</v>
      </c>
      <c r="L139" s="51">
        <v>1</v>
      </c>
      <c r="M139" s="51" t="s">
        <v>61</v>
      </c>
      <c r="N139" s="17">
        <v>116.494</v>
      </c>
      <c r="O139" s="17">
        <v>39.401000000000003</v>
      </c>
      <c r="P139" s="51" t="str">
        <f t="shared" si="15"/>
        <v/>
      </c>
      <c r="Q139" s="51">
        <v>15</v>
      </c>
      <c r="R139" s="51">
        <f t="shared" si="19"/>
        <v>15</v>
      </c>
      <c r="S139" s="51" t="str">
        <f t="shared" si="20"/>
        <v>15a</v>
      </c>
      <c r="T139" s="51" t="str">
        <f t="shared" si="21"/>
        <v>15b</v>
      </c>
    </row>
    <row r="140" spans="1:20" ht="20" customHeight="1" x14ac:dyDescent="0.15">
      <c r="A140" s="51">
        <f t="shared" si="17"/>
        <v>101407</v>
      </c>
      <c r="B140" s="52" t="str">
        <f>VLOOKUP(J140,city!$A$4:$D$352,3,0)</f>
        <v>河北</v>
      </c>
      <c r="C140" s="52" t="str">
        <f>VLOOKUP(J140,city!$A$4:$D$352,4,0)</f>
        <v>廊坊</v>
      </c>
      <c r="D140" s="51" t="s">
        <v>1089</v>
      </c>
      <c r="F140" s="53" t="str">
        <f t="shared" si="16"/>
        <v>124.200795,45.735651</v>
      </c>
      <c r="G140" s="54" t="s">
        <v>795</v>
      </c>
      <c r="H140" s="55" t="str">
        <f>"jingdian/"&amp;VLOOKUP(B140,city!$C$4:$P$352,13,FALSE)&amp;"/"&amp;VLOOKUP(C140,city!$D$4:$P$352,13,FALSE)&amp;"/jd/"&amp;K140&amp;".jpg"</f>
        <v>jingdian/hebei/langfang/jd/7.jpg</v>
      </c>
      <c r="I140" s="55" t="str">
        <f t="shared" si="18"/>
        <v>0a,0b</v>
      </c>
      <c r="J140" s="51">
        <f t="shared" si="22"/>
        <v>14</v>
      </c>
      <c r="K140" s="51">
        <f>IF(VLOOKUP(J139,city!$K$4:$L$352,2,0)&gt;K139,K139+1,1)</f>
        <v>7</v>
      </c>
      <c r="L140" s="51">
        <v>1</v>
      </c>
      <c r="M140" s="51" t="s">
        <v>61</v>
      </c>
      <c r="N140" s="17">
        <v>124.200795</v>
      </c>
      <c r="O140" s="17">
        <v>45.735650999999997</v>
      </c>
      <c r="P140" s="51" t="str">
        <f t="shared" si="15"/>
        <v/>
      </c>
      <c r="Q140" s="51">
        <v>0</v>
      </c>
      <c r="R140" s="51">
        <f t="shared" si="19"/>
        <v>0</v>
      </c>
      <c r="S140" s="51" t="str">
        <f t="shared" si="20"/>
        <v>0a</v>
      </c>
      <c r="T140" s="51" t="str">
        <f t="shared" si="21"/>
        <v>0b</v>
      </c>
    </row>
    <row r="141" spans="1:20" ht="20" customHeight="1" x14ac:dyDescent="0.15">
      <c r="A141" s="51">
        <f t="shared" si="17"/>
        <v>101408</v>
      </c>
      <c r="B141" s="52" t="str">
        <f>VLOOKUP(J141,city!$A$4:$D$352,3,0)</f>
        <v>河北</v>
      </c>
      <c r="C141" s="52" t="str">
        <f>VLOOKUP(J141,city!$A$4:$D$352,4,0)</f>
        <v>廊坊</v>
      </c>
      <c r="D141" s="51" t="s">
        <v>1089</v>
      </c>
      <c r="F141" s="53" t="str">
        <f t="shared" si="16"/>
        <v>125.136565,46.528082</v>
      </c>
      <c r="G141" s="54" t="s">
        <v>795</v>
      </c>
      <c r="H141" s="55" t="str">
        <f>"jingdian/"&amp;VLOOKUP(B141,city!$C$4:$P$352,13,FALSE)&amp;"/"&amp;VLOOKUP(C141,city!$D$4:$P$352,13,FALSE)&amp;"/jd/"&amp;K141&amp;".jpg"</f>
        <v>jingdian/hebei/langfang/jd/8.jpg</v>
      </c>
      <c r="I141" s="55" t="str">
        <f t="shared" si="18"/>
        <v>0a,0b</v>
      </c>
      <c r="J141" s="51">
        <f t="shared" si="22"/>
        <v>14</v>
      </c>
      <c r="K141" s="51">
        <f>IF(VLOOKUP(J140,city!$K$4:$L$352,2,0)&gt;K140,K140+1,1)</f>
        <v>8</v>
      </c>
      <c r="L141" s="51">
        <v>1</v>
      </c>
      <c r="M141" s="51" t="s">
        <v>61</v>
      </c>
      <c r="N141" s="17">
        <v>125.136565</v>
      </c>
      <c r="O141" s="17">
        <v>46.528081999999998</v>
      </c>
      <c r="P141" s="51" t="str">
        <f t="shared" ref="P141:P204" si="23">IF(K141=10,SUM(N132:N141)/10&amp;","&amp;SUM(O132:O141)/10,"")</f>
        <v/>
      </c>
      <c r="Q141" s="51">
        <v>0</v>
      </c>
      <c r="R141" s="51">
        <f t="shared" si="19"/>
        <v>0</v>
      </c>
      <c r="S141" s="51" t="str">
        <f t="shared" si="20"/>
        <v>0a</v>
      </c>
      <c r="T141" s="51" t="str">
        <f t="shared" si="21"/>
        <v>0b</v>
      </c>
    </row>
    <row r="142" spans="1:20" ht="20" customHeight="1" x14ac:dyDescent="0.15">
      <c r="A142" s="51">
        <f t="shared" si="17"/>
        <v>101409</v>
      </c>
      <c r="B142" s="52" t="str">
        <f>VLOOKUP(J142,city!$A$4:$D$352,3,0)</f>
        <v>河北</v>
      </c>
      <c r="C142" s="52" t="str">
        <f>VLOOKUP(J142,city!$A$4:$D$352,4,0)</f>
        <v>廊坊</v>
      </c>
      <c r="D142" s="51" t="s">
        <v>1089</v>
      </c>
      <c r="F142" s="53" t="str">
        <f t="shared" si="16"/>
        <v>124.682408,47.254388</v>
      </c>
      <c r="G142" s="54" t="s">
        <v>795</v>
      </c>
      <c r="H142" s="55" t="str">
        <f>"jingdian/"&amp;VLOOKUP(B142,city!$C$4:$P$352,13,FALSE)&amp;"/"&amp;VLOOKUP(C142,city!$D$4:$P$352,13,FALSE)&amp;"/jd/"&amp;K142&amp;".jpg"</f>
        <v>jingdian/hebei/langfang/jd/9.jpg</v>
      </c>
      <c r="I142" s="55" t="str">
        <f t="shared" si="18"/>
        <v>0a,0b</v>
      </c>
      <c r="J142" s="51">
        <f t="shared" si="22"/>
        <v>14</v>
      </c>
      <c r="K142" s="51">
        <f>IF(VLOOKUP(J141,city!$K$4:$L$352,2,0)&gt;K141,K141+1,1)</f>
        <v>9</v>
      </c>
      <c r="L142" s="51">
        <v>1</v>
      </c>
      <c r="M142" s="51" t="s">
        <v>61</v>
      </c>
      <c r="N142" s="17">
        <v>124.682408</v>
      </c>
      <c r="O142" s="17">
        <v>47.254387999999999</v>
      </c>
      <c r="P142" s="51" t="str">
        <f t="shared" si="23"/>
        <v/>
      </c>
      <c r="Q142" s="51">
        <v>0</v>
      </c>
      <c r="R142" s="51">
        <f t="shared" si="19"/>
        <v>0</v>
      </c>
      <c r="S142" s="51" t="str">
        <f t="shared" si="20"/>
        <v>0a</v>
      </c>
      <c r="T142" s="51" t="str">
        <f t="shared" si="21"/>
        <v>0b</v>
      </c>
    </row>
    <row r="143" spans="1:20" ht="20" customHeight="1" x14ac:dyDescent="0.15">
      <c r="A143" s="51">
        <f t="shared" si="17"/>
        <v>101410</v>
      </c>
      <c r="B143" s="52" t="str">
        <f>VLOOKUP(J143,city!$A$4:$D$352,3,0)</f>
        <v>河北</v>
      </c>
      <c r="C143" s="52" t="str">
        <f>VLOOKUP(J143,city!$A$4:$D$352,4,0)</f>
        <v>廊坊</v>
      </c>
      <c r="D143" s="51" t="s">
        <v>1089</v>
      </c>
      <c r="F143" s="53" t="str">
        <f t="shared" si="16"/>
        <v>124.87272,46.61297</v>
      </c>
      <c r="G143" s="54" t="s">
        <v>795</v>
      </c>
      <c r="H143" s="55" t="str">
        <f>"jingdian/"&amp;VLOOKUP(B143,city!$C$4:$P$352,13,FALSE)&amp;"/"&amp;VLOOKUP(C143,city!$D$4:$P$352,13,FALSE)&amp;"/jd/"&amp;K143&amp;".jpg"</f>
        <v>jingdian/hebei/langfang/jd/10.jpg</v>
      </c>
      <c r="I143" s="55" t="str">
        <f t="shared" si="18"/>
        <v>0a,0b</v>
      </c>
      <c r="J143" s="51">
        <f t="shared" si="22"/>
        <v>14</v>
      </c>
      <c r="K143" s="51">
        <f>IF(VLOOKUP(J142,city!$K$4:$L$352,2,0)&gt;K142,K142+1,1)</f>
        <v>10</v>
      </c>
      <c r="L143" s="51">
        <v>1</v>
      </c>
      <c r="M143" s="51" t="s">
        <v>61</v>
      </c>
      <c r="N143" s="17">
        <v>124.87272</v>
      </c>
      <c r="O143" s="17">
        <v>46.612969999999997</v>
      </c>
      <c r="P143" s="51" t="str">
        <f t="shared" si="23"/>
        <v>119.9172488,42.3552091</v>
      </c>
      <c r="Q143" s="51">
        <v>0</v>
      </c>
      <c r="R143" s="51">
        <f t="shared" si="19"/>
        <v>0</v>
      </c>
      <c r="S143" s="51" t="str">
        <f t="shared" si="20"/>
        <v>0a</v>
      </c>
      <c r="T143" s="51" t="str">
        <f t="shared" si="21"/>
        <v>0b</v>
      </c>
    </row>
    <row r="144" spans="1:20" ht="20" customHeight="1" x14ac:dyDescent="0.15">
      <c r="A144" s="51">
        <f t="shared" si="17"/>
        <v>101501</v>
      </c>
      <c r="B144" s="52" t="str">
        <f>VLOOKUP(J144,city!$A$4:$D$352,3,0)</f>
        <v>河北</v>
      </c>
      <c r="C144" s="52" t="str">
        <f>VLOOKUP(J144,city!$A$4:$D$352,4,0)</f>
        <v>衡水</v>
      </c>
      <c r="D144" s="57" t="s">
        <v>1186</v>
      </c>
      <c r="E144" s="52" t="s">
        <v>1187</v>
      </c>
      <c r="F144" s="53" t="str">
        <f t="shared" si="16"/>
        <v>115.617,37.618</v>
      </c>
      <c r="G144" s="54" t="s">
        <v>795</v>
      </c>
      <c r="H144" s="55" t="str">
        <f>"jingdian/"&amp;VLOOKUP(B144,city!$C$4:$P$352,13,FALSE)&amp;"/"&amp;VLOOKUP(C144,city!$D$4:$P$352,13,FALSE)&amp;"/jd/"&amp;K144&amp;".jpg"</f>
        <v>jingdian/hebei/hengshui/jd/1.jpg</v>
      </c>
      <c r="I144" s="55" t="str">
        <f t="shared" si="18"/>
        <v>6a,6b</v>
      </c>
      <c r="J144" s="51">
        <f t="shared" si="22"/>
        <v>15</v>
      </c>
      <c r="K144" s="51">
        <f>IF(VLOOKUP(J143,city!$K$4:$L$352,2,0)&gt;K143,K143+1,1)</f>
        <v>1</v>
      </c>
      <c r="L144" s="51">
        <v>1</v>
      </c>
      <c r="M144" s="51" t="s">
        <v>63</v>
      </c>
      <c r="N144" s="17">
        <v>115.617</v>
      </c>
      <c r="O144" s="17">
        <v>37.618000000000002</v>
      </c>
      <c r="P144" s="51" t="str">
        <f t="shared" si="23"/>
        <v/>
      </c>
      <c r="Q144" s="51">
        <v>6</v>
      </c>
      <c r="R144" s="51">
        <f t="shared" si="19"/>
        <v>6</v>
      </c>
      <c r="S144" s="51" t="str">
        <f t="shared" si="20"/>
        <v>6a</v>
      </c>
      <c r="T144" s="51" t="str">
        <f t="shared" si="21"/>
        <v>6b</v>
      </c>
    </row>
    <row r="145" spans="1:20" ht="20" customHeight="1" x14ac:dyDescent="0.15">
      <c r="A145" s="51">
        <f t="shared" si="17"/>
        <v>101502</v>
      </c>
      <c r="B145" s="52" t="str">
        <f>VLOOKUP(J145,city!$A$4:$D$352,3,0)</f>
        <v>河北</v>
      </c>
      <c r="C145" s="52" t="str">
        <f>VLOOKUP(J145,city!$A$4:$D$352,4,0)</f>
        <v>衡水</v>
      </c>
      <c r="D145" s="57" t="s">
        <v>1188</v>
      </c>
      <c r="E145" s="52" t="s">
        <v>1189</v>
      </c>
      <c r="F145" s="53" t="str">
        <f t="shared" si="16"/>
        <v>115.987,38.043</v>
      </c>
      <c r="G145" s="54" t="s">
        <v>795</v>
      </c>
      <c r="H145" s="55" t="str">
        <f>"jingdian/"&amp;VLOOKUP(B145,city!$C$4:$P$352,13,FALSE)&amp;"/"&amp;VLOOKUP(C145,city!$D$4:$P$352,13,FALSE)&amp;"/jd/"&amp;K145&amp;".jpg"</f>
        <v>jingdian/hebei/hengshui/jd/2.jpg</v>
      </c>
      <c r="I145" s="55" t="str">
        <f t="shared" si="18"/>
        <v>10a,10b</v>
      </c>
      <c r="J145" s="51">
        <f t="shared" si="22"/>
        <v>15</v>
      </c>
      <c r="K145" s="51">
        <f>IF(VLOOKUP(J144,city!$K$4:$L$352,2,0)&gt;K144,K144+1,1)</f>
        <v>2</v>
      </c>
      <c r="L145" s="51">
        <v>1</v>
      </c>
      <c r="M145" s="51" t="s">
        <v>63</v>
      </c>
      <c r="N145" s="17">
        <v>115.98699999999999</v>
      </c>
      <c r="O145" s="17">
        <v>38.042999999999999</v>
      </c>
      <c r="P145" s="51" t="str">
        <f t="shared" si="23"/>
        <v/>
      </c>
      <c r="Q145" s="51">
        <v>10</v>
      </c>
      <c r="R145" s="51">
        <f t="shared" si="19"/>
        <v>10</v>
      </c>
      <c r="S145" s="51" t="str">
        <f t="shared" si="20"/>
        <v>10a</v>
      </c>
      <c r="T145" s="51" t="str">
        <f t="shared" si="21"/>
        <v>10b</v>
      </c>
    </row>
    <row r="146" spans="1:20" ht="20" customHeight="1" x14ac:dyDescent="0.15">
      <c r="A146" s="51">
        <f t="shared" si="17"/>
        <v>101503</v>
      </c>
      <c r="B146" s="52" t="str">
        <f>VLOOKUP(J146,city!$A$4:$D$352,3,0)</f>
        <v>河北</v>
      </c>
      <c r="C146" s="52" t="str">
        <f>VLOOKUP(J146,city!$A$4:$D$352,4,0)</f>
        <v>衡水</v>
      </c>
      <c r="D146" s="57" t="s">
        <v>1190</v>
      </c>
      <c r="E146" s="52" t="s">
        <v>1191</v>
      </c>
      <c r="F146" s="53" t="str">
        <f t="shared" si="16"/>
        <v>115.579,37.565</v>
      </c>
      <c r="G146" s="54" t="s">
        <v>795</v>
      </c>
      <c r="H146" s="55" t="str">
        <f>"jingdian/"&amp;VLOOKUP(B146,city!$C$4:$P$352,13,FALSE)&amp;"/"&amp;VLOOKUP(C146,city!$D$4:$P$352,13,FALSE)&amp;"/jd/"&amp;K146&amp;".jpg"</f>
        <v>jingdian/hebei/hengshui/jd/3.jpg</v>
      </c>
      <c r="I146" s="55" t="str">
        <f t="shared" si="18"/>
        <v>15a,15b</v>
      </c>
      <c r="J146" s="51">
        <f t="shared" si="22"/>
        <v>15</v>
      </c>
      <c r="K146" s="51">
        <f>IF(VLOOKUP(J145,city!$K$4:$L$352,2,0)&gt;K145,K145+1,1)</f>
        <v>3</v>
      </c>
      <c r="L146" s="51">
        <v>1</v>
      </c>
      <c r="M146" s="51" t="s">
        <v>63</v>
      </c>
      <c r="N146" s="17">
        <v>115.57899999999999</v>
      </c>
      <c r="O146" s="17">
        <v>37.564999999999998</v>
      </c>
      <c r="P146" s="51" t="str">
        <f t="shared" si="23"/>
        <v/>
      </c>
      <c r="Q146" s="51">
        <v>15</v>
      </c>
      <c r="R146" s="51">
        <f t="shared" si="19"/>
        <v>15</v>
      </c>
      <c r="S146" s="51" t="str">
        <f t="shared" si="20"/>
        <v>15a</v>
      </c>
      <c r="T146" s="51" t="str">
        <f t="shared" si="21"/>
        <v>15b</v>
      </c>
    </row>
    <row r="147" spans="1:20" ht="20" customHeight="1" x14ac:dyDescent="0.15">
      <c r="A147" s="51">
        <f t="shared" si="17"/>
        <v>101504</v>
      </c>
      <c r="B147" s="52" t="str">
        <f>VLOOKUP(J147,city!$A$4:$D$352,3,0)</f>
        <v>河北</v>
      </c>
      <c r="C147" s="52" t="str">
        <f>VLOOKUP(J147,city!$A$4:$D$352,4,0)</f>
        <v>衡水</v>
      </c>
      <c r="D147" s="57" t="s">
        <v>1192</v>
      </c>
      <c r="E147" s="52" t="s">
        <v>1193</v>
      </c>
      <c r="F147" s="53" t="str">
        <f t="shared" si="16"/>
        <v>115.647,37.723</v>
      </c>
      <c r="G147" s="54" t="s">
        <v>795</v>
      </c>
      <c r="H147" s="55" t="str">
        <f>"jingdian/"&amp;VLOOKUP(B147,city!$C$4:$P$352,13,FALSE)&amp;"/"&amp;VLOOKUP(C147,city!$D$4:$P$352,13,FALSE)&amp;"/jd/"&amp;K147&amp;".jpg"</f>
        <v>jingdian/hebei/hengshui/jd/4.jpg</v>
      </c>
      <c r="I147" s="55" t="str">
        <f t="shared" si="18"/>
        <v>12a,12b</v>
      </c>
      <c r="J147" s="51">
        <f t="shared" si="22"/>
        <v>15</v>
      </c>
      <c r="K147" s="51">
        <f>IF(VLOOKUP(J146,city!$K$4:$L$352,2,0)&gt;K146,K146+1,1)</f>
        <v>4</v>
      </c>
      <c r="L147" s="51">
        <v>1</v>
      </c>
      <c r="M147" s="51" t="s">
        <v>63</v>
      </c>
      <c r="N147" s="17">
        <v>115.64700000000001</v>
      </c>
      <c r="O147" s="17">
        <v>37.722999999999999</v>
      </c>
      <c r="P147" s="51" t="str">
        <f t="shared" si="23"/>
        <v/>
      </c>
      <c r="Q147" s="51">
        <v>12</v>
      </c>
      <c r="R147" s="51">
        <f t="shared" si="19"/>
        <v>12</v>
      </c>
      <c r="S147" s="51" t="str">
        <f t="shared" si="20"/>
        <v>12a</v>
      </c>
      <c r="T147" s="51" t="str">
        <f t="shared" si="21"/>
        <v>12b</v>
      </c>
    </row>
    <row r="148" spans="1:20" ht="20" customHeight="1" x14ac:dyDescent="0.15">
      <c r="A148" s="51">
        <f t="shared" si="17"/>
        <v>101505</v>
      </c>
      <c r="B148" s="52" t="str">
        <f>VLOOKUP(J148,city!$A$4:$D$352,3,0)</f>
        <v>河北</v>
      </c>
      <c r="C148" s="52" t="str">
        <f>VLOOKUP(J148,city!$A$4:$D$352,4,0)</f>
        <v>衡水</v>
      </c>
      <c r="D148" s="57" t="s">
        <v>1194</v>
      </c>
      <c r="E148" s="52" t="s">
        <v>1195</v>
      </c>
      <c r="F148" s="53" t="str">
        <f t="shared" si="16"/>
        <v>118.173,39.621</v>
      </c>
      <c r="G148" s="54" t="s">
        <v>795</v>
      </c>
      <c r="H148" s="55" t="str">
        <f>"jingdian/"&amp;VLOOKUP(B148,city!$C$4:$P$352,13,FALSE)&amp;"/"&amp;VLOOKUP(C148,city!$D$4:$P$352,13,FALSE)&amp;"/jd/"&amp;K148&amp;".jpg"</f>
        <v>jingdian/hebei/hengshui/jd/5.jpg</v>
      </c>
      <c r="I148" s="55" t="str">
        <f t="shared" si="18"/>
        <v>1a,1b</v>
      </c>
      <c r="J148" s="51">
        <f t="shared" si="22"/>
        <v>15</v>
      </c>
      <c r="K148" s="51">
        <f>IF(VLOOKUP(J147,city!$K$4:$L$352,2,0)&gt;K147,K147+1,1)</f>
        <v>5</v>
      </c>
      <c r="L148" s="51">
        <v>1</v>
      </c>
      <c r="M148" s="51" t="s">
        <v>63</v>
      </c>
      <c r="N148" s="17">
        <v>118.173</v>
      </c>
      <c r="O148" s="17">
        <v>39.621000000000002</v>
      </c>
      <c r="P148" s="51" t="str">
        <f t="shared" si="23"/>
        <v/>
      </c>
      <c r="Q148" s="51">
        <v>1</v>
      </c>
      <c r="R148" s="51">
        <f t="shared" si="19"/>
        <v>6</v>
      </c>
      <c r="S148" s="51" t="str">
        <f t="shared" si="20"/>
        <v>1a</v>
      </c>
      <c r="T148" s="51" t="str">
        <f t="shared" si="21"/>
        <v>1b</v>
      </c>
    </row>
    <row r="149" spans="1:20" ht="20" customHeight="1" x14ac:dyDescent="0.15">
      <c r="A149" s="51">
        <f t="shared" si="17"/>
        <v>101506</v>
      </c>
      <c r="B149" s="52" t="str">
        <f>VLOOKUP(J149,city!$A$4:$D$352,3,0)</f>
        <v>河北</v>
      </c>
      <c r="C149" s="52" t="str">
        <f>VLOOKUP(J149,city!$A$4:$D$352,4,0)</f>
        <v>衡水</v>
      </c>
      <c r="D149" s="57" t="s">
        <v>1196</v>
      </c>
      <c r="E149" s="52" t="s">
        <v>1197</v>
      </c>
      <c r="F149" s="53" t="str">
        <f t="shared" si="16"/>
        <v>115.942,37.807</v>
      </c>
      <c r="G149" s="54" t="s">
        <v>795</v>
      </c>
      <c r="H149" s="55" t="str">
        <f>"jingdian/"&amp;VLOOKUP(B149,city!$C$4:$P$352,13,FALSE)&amp;"/"&amp;VLOOKUP(C149,city!$D$4:$P$352,13,FALSE)&amp;"/jd/"&amp;K149&amp;".jpg"</f>
        <v>jingdian/hebei/hengshui/jd/6.jpg</v>
      </c>
      <c r="I149" s="55" t="str">
        <f t="shared" si="18"/>
        <v>29a,29b</v>
      </c>
      <c r="J149" s="51">
        <f t="shared" si="22"/>
        <v>15</v>
      </c>
      <c r="K149" s="51">
        <f>IF(VLOOKUP(J148,city!$K$4:$L$352,2,0)&gt;K148,K148+1,1)</f>
        <v>6</v>
      </c>
      <c r="L149" s="51">
        <v>1</v>
      </c>
      <c r="M149" s="51" t="s">
        <v>63</v>
      </c>
      <c r="N149" s="17">
        <v>115.94199999999999</v>
      </c>
      <c r="O149" s="17">
        <v>37.807000000000002</v>
      </c>
      <c r="P149" s="51" t="str">
        <f t="shared" si="23"/>
        <v/>
      </c>
      <c r="Q149" s="51">
        <v>29</v>
      </c>
      <c r="R149" s="51">
        <f t="shared" si="19"/>
        <v>29</v>
      </c>
      <c r="S149" s="51" t="str">
        <f t="shared" si="20"/>
        <v>29a</v>
      </c>
      <c r="T149" s="51" t="str">
        <f t="shared" si="21"/>
        <v>29b</v>
      </c>
    </row>
    <row r="150" spans="1:20" ht="20" customHeight="1" x14ac:dyDescent="0.15">
      <c r="A150" s="51">
        <f t="shared" si="17"/>
        <v>101507</v>
      </c>
      <c r="B150" s="52" t="str">
        <f>VLOOKUP(J150,city!$A$4:$D$352,3,0)</f>
        <v>河北</v>
      </c>
      <c r="C150" s="52" t="str">
        <f>VLOOKUP(J150,city!$A$4:$D$352,4,0)</f>
        <v>衡水</v>
      </c>
      <c r="D150" s="57" t="s">
        <v>1198</v>
      </c>
      <c r="E150" s="52" t="s">
        <v>1199</v>
      </c>
      <c r="F150" s="53" t="str">
        <f t="shared" si="16"/>
        <v>115.578,37.563</v>
      </c>
      <c r="G150" s="54" t="s">
        <v>795</v>
      </c>
      <c r="H150" s="55" t="str">
        <f>"jingdian/"&amp;VLOOKUP(B150,city!$C$4:$P$352,13,FALSE)&amp;"/"&amp;VLOOKUP(C150,city!$D$4:$P$352,13,FALSE)&amp;"/jd/"&amp;K150&amp;".jpg"</f>
        <v>jingdian/hebei/hengshui/jd/7.jpg</v>
      </c>
      <c r="I150" s="55" t="str">
        <f t="shared" si="18"/>
        <v>12a,12b</v>
      </c>
      <c r="J150" s="51">
        <f t="shared" si="22"/>
        <v>15</v>
      </c>
      <c r="K150" s="51">
        <f>IF(VLOOKUP(J149,city!$K$4:$L$352,2,0)&gt;K149,K149+1,1)</f>
        <v>7</v>
      </c>
      <c r="L150" s="51">
        <v>1</v>
      </c>
      <c r="M150" s="51" t="s">
        <v>63</v>
      </c>
      <c r="N150" s="17">
        <v>115.578</v>
      </c>
      <c r="O150" s="17">
        <v>37.563000000000002</v>
      </c>
      <c r="P150" s="51" t="str">
        <f t="shared" si="23"/>
        <v/>
      </c>
      <c r="Q150" s="51">
        <v>12</v>
      </c>
      <c r="R150" s="51">
        <f t="shared" si="19"/>
        <v>12</v>
      </c>
      <c r="S150" s="51" t="str">
        <f t="shared" si="20"/>
        <v>12a</v>
      </c>
      <c r="T150" s="51" t="str">
        <f t="shared" si="21"/>
        <v>12b</v>
      </c>
    </row>
    <row r="151" spans="1:20" ht="20" customHeight="1" x14ac:dyDescent="0.15">
      <c r="A151" s="51">
        <f t="shared" si="17"/>
        <v>101508</v>
      </c>
      <c r="B151" s="52" t="str">
        <f>VLOOKUP(J151,city!$A$4:$D$352,3,0)</f>
        <v>河北</v>
      </c>
      <c r="C151" s="52" t="str">
        <f>VLOOKUP(J151,city!$A$4:$D$352,4,0)</f>
        <v>衡水</v>
      </c>
      <c r="D151" s="57" t="s">
        <v>1200</v>
      </c>
      <c r="E151" s="52" t="s">
        <v>1201</v>
      </c>
      <c r="F151" s="53" t="str">
        <f t="shared" si="16"/>
        <v>115.843,37.313</v>
      </c>
      <c r="G151" s="54" t="s">
        <v>795</v>
      </c>
      <c r="H151" s="55" t="str">
        <f>"jingdian/"&amp;VLOOKUP(B151,city!$C$4:$P$352,13,FALSE)&amp;"/"&amp;VLOOKUP(C151,city!$D$4:$P$352,13,FALSE)&amp;"/jd/"&amp;K151&amp;".jpg"</f>
        <v>jingdian/hebei/hengshui/jd/8.jpg</v>
      </c>
      <c r="I151" s="55" t="str">
        <f t="shared" si="18"/>
        <v>14a,14b</v>
      </c>
      <c r="J151" s="51">
        <f t="shared" si="22"/>
        <v>15</v>
      </c>
      <c r="K151" s="51">
        <f>IF(VLOOKUP(J150,city!$K$4:$L$352,2,0)&gt;K150,K150+1,1)</f>
        <v>8</v>
      </c>
      <c r="L151" s="51">
        <v>1</v>
      </c>
      <c r="M151" s="51" t="s">
        <v>63</v>
      </c>
      <c r="N151" s="17">
        <v>115.843</v>
      </c>
      <c r="O151" s="17">
        <v>37.313000000000002</v>
      </c>
      <c r="P151" s="51" t="str">
        <f t="shared" si="23"/>
        <v/>
      </c>
      <c r="Q151" s="51">
        <v>14</v>
      </c>
      <c r="R151" s="51">
        <f t="shared" si="19"/>
        <v>14</v>
      </c>
      <c r="S151" s="51" t="str">
        <f t="shared" si="20"/>
        <v>14a</v>
      </c>
      <c r="T151" s="51" t="str">
        <f t="shared" si="21"/>
        <v>14b</v>
      </c>
    </row>
    <row r="152" spans="1:20" ht="20" customHeight="1" x14ac:dyDescent="0.15">
      <c r="A152" s="51">
        <f t="shared" si="17"/>
        <v>101509</v>
      </c>
      <c r="B152" s="52" t="str">
        <f>VLOOKUP(J152,city!$A$4:$D$352,3,0)</f>
        <v>河北</v>
      </c>
      <c r="C152" s="52" t="str">
        <f>VLOOKUP(J152,city!$A$4:$D$352,4,0)</f>
        <v>衡水</v>
      </c>
      <c r="D152" s="57" t="s">
        <v>1202</v>
      </c>
      <c r="E152" s="52" t="s">
        <v>1203</v>
      </c>
      <c r="F152" s="53" t="str">
        <f t="shared" si="16"/>
        <v>116.275,37.699</v>
      </c>
      <c r="G152" s="54" t="s">
        <v>795</v>
      </c>
      <c r="H152" s="55" t="str">
        <f>"jingdian/"&amp;VLOOKUP(B152,city!$C$4:$P$352,13,FALSE)&amp;"/"&amp;VLOOKUP(C152,city!$D$4:$P$352,13,FALSE)&amp;"/jd/"&amp;K152&amp;".jpg"</f>
        <v>jingdian/hebei/hengshui/jd/9.jpg</v>
      </c>
      <c r="I152" s="55" t="str">
        <f t="shared" si="18"/>
        <v>14a,14b</v>
      </c>
      <c r="J152" s="51">
        <f t="shared" si="22"/>
        <v>15</v>
      </c>
      <c r="K152" s="51">
        <f>IF(VLOOKUP(J151,city!$K$4:$L$352,2,0)&gt;K151,K151+1,1)</f>
        <v>9</v>
      </c>
      <c r="L152" s="51">
        <v>1</v>
      </c>
      <c r="M152" s="51" t="s">
        <v>63</v>
      </c>
      <c r="N152" s="17">
        <v>116.27500000000001</v>
      </c>
      <c r="O152" s="17">
        <v>37.698999999999998</v>
      </c>
      <c r="P152" s="51" t="str">
        <f t="shared" si="23"/>
        <v/>
      </c>
      <c r="Q152" s="51">
        <v>14</v>
      </c>
      <c r="R152" s="51">
        <f t="shared" si="19"/>
        <v>14</v>
      </c>
      <c r="S152" s="51" t="str">
        <f t="shared" si="20"/>
        <v>14a</v>
      </c>
      <c r="T152" s="51" t="str">
        <f t="shared" si="21"/>
        <v>14b</v>
      </c>
    </row>
    <row r="153" spans="1:20" ht="20" customHeight="1" x14ac:dyDescent="0.15">
      <c r="A153" s="51">
        <f t="shared" si="17"/>
        <v>101510</v>
      </c>
      <c r="B153" s="52" t="str">
        <f>VLOOKUP(J153,city!$A$4:$D$352,3,0)</f>
        <v>河北</v>
      </c>
      <c r="C153" s="52" t="str">
        <f>VLOOKUP(J153,city!$A$4:$D$352,4,0)</f>
        <v>衡水</v>
      </c>
      <c r="D153" s="57" t="s">
        <v>1204</v>
      </c>
      <c r="E153" s="52" t="s">
        <v>1205</v>
      </c>
      <c r="F153" s="53" t="str">
        <f t="shared" si="16"/>
        <v>115.471,37.441</v>
      </c>
      <c r="G153" s="54" t="s">
        <v>795</v>
      </c>
      <c r="H153" s="55" t="str">
        <f>"jingdian/"&amp;VLOOKUP(B153,city!$C$4:$P$352,13,FALSE)&amp;"/"&amp;VLOOKUP(C153,city!$D$4:$P$352,13,FALSE)&amp;"/jd/"&amp;K153&amp;".jpg"</f>
        <v>jingdian/hebei/hengshui/jd/10.jpg</v>
      </c>
      <c r="I153" s="55" t="str">
        <f t="shared" si="18"/>
        <v>2a,2b</v>
      </c>
      <c r="J153" s="51">
        <f t="shared" si="22"/>
        <v>15</v>
      </c>
      <c r="K153" s="51">
        <f>IF(VLOOKUP(J152,city!$K$4:$L$352,2,0)&gt;K152,K152+1,1)</f>
        <v>10</v>
      </c>
      <c r="L153" s="51">
        <v>1</v>
      </c>
      <c r="M153" s="51" t="s">
        <v>63</v>
      </c>
      <c r="N153" s="17">
        <v>115.471</v>
      </c>
      <c r="O153" s="17">
        <v>37.441000000000003</v>
      </c>
      <c r="P153" s="51" t="str">
        <f t="shared" si="23"/>
        <v>116.0112,37.8393</v>
      </c>
      <c r="Q153" s="51">
        <v>2</v>
      </c>
      <c r="R153" s="51">
        <f t="shared" si="19"/>
        <v>1</v>
      </c>
      <c r="S153" s="51" t="str">
        <f t="shared" si="20"/>
        <v>2a</v>
      </c>
      <c r="T153" s="51" t="str">
        <f t="shared" si="21"/>
        <v>2b</v>
      </c>
    </row>
    <row r="154" spans="1:20" ht="20" customHeight="1" x14ac:dyDescent="0.15">
      <c r="A154" s="51">
        <f t="shared" si="17"/>
        <v>101601</v>
      </c>
      <c r="B154" s="52" t="str">
        <f>VLOOKUP(J154,city!$A$4:$D$352,3,0)</f>
        <v>山西</v>
      </c>
      <c r="C154" s="52" t="str">
        <f>VLOOKUP(J154,city!$A$4:$D$352,4,0)</f>
        <v>太原</v>
      </c>
      <c r="D154" s="51" t="s">
        <v>1206</v>
      </c>
      <c r="E154" s="51" t="s">
        <v>1207</v>
      </c>
      <c r="F154" s="53" t="str">
        <f t="shared" si="16"/>
        <v>112.448748,37.704921</v>
      </c>
      <c r="G154" s="54" t="s">
        <v>795</v>
      </c>
      <c r="H154" s="55" t="str">
        <f>"jingdian/"&amp;VLOOKUP(B154,city!$C$4:$P$352,13,FALSE)&amp;"/"&amp;VLOOKUP(C154,city!$D$4:$P$352,13,FALSE)&amp;"/jd/"&amp;K154&amp;".jpg"</f>
        <v>jingdian/shanxi/taiyuan/jd/1.jpg</v>
      </c>
      <c r="I154" s="55" t="str">
        <f t="shared" si="18"/>
        <v>12a,12b</v>
      </c>
      <c r="J154" s="51">
        <f t="shared" si="22"/>
        <v>16</v>
      </c>
      <c r="K154" s="51">
        <f>IF(VLOOKUP(J153,city!$K$4:$L$352,2,0)&gt;K153,K153+1,1)</f>
        <v>1</v>
      </c>
      <c r="L154" s="51">
        <v>1</v>
      </c>
      <c r="M154" s="51" t="s">
        <v>66</v>
      </c>
      <c r="N154" s="17">
        <v>112.44874799999999</v>
      </c>
      <c r="O154" s="17">
        <v>37.704920999999999</v>
      </c>
      <c r="P154" s="51" t="str">
        <f t="shared" si="23"/>
        <v/>
      </c>
      <c r="Q154" s="51">
        <v>12</v>
      </c>
      <c r="R154" s="51">
        <f t="shared" si="19"/>
        <v>12</v>
      </c>
      <c r="S154" s="51" t="str">
        <f t="shared" si="20"/>
        <v>12a</v>
      </c>
      <c r="T154" s="51" t="str">
        <f t="shared" si="21"/>
        <v>12b</v>
      </c>
    </row>
    <row r="155" spans="1:20" ht="20" customHeight="1" x14ac:dyDescent="0.15">
      <c r="A155" s="51">
        <f t="shared" si="17"/>
        <v>101602</v>
      </c>
      <c r="B155" s="52" t="str">
        <f>VLOOKUP(J155,city!$A$4:$D$352,3,0)</f>
        <v>山西</v>
      </c>
      <c r="C155" s="52" t="str">
        <f>VLOOKUP(J155,city!$A$4:$D$352,4,0)</f>
        <v>太原</v>
      </c>
      <c r="D155" s="51" t="s">
        <v>1208</v>
      </c>
      <c r="E155" s="51" t="s">
        <v>1209</v>
      </c>
      <c r="F155" s="53" t="str">
        <f t="shared" si="16"/>
        <v>112.392424,37.743274</v>
      </c>
      <c r="G155" s="54" t="s">
        <v>795</v>
      </c>
      <c r="H155" s="55" t="str">
        <f>"jingdian/"&amp;VLOOKUP(B155,city!$C$4:$P$352,13,FALSE)&amp;"/"&amp;VLOOKUP(C155,city!$D$4:$P$352,13,FALSE)&amp;"/jd/"&amp;K155&amp;".jpg"</f>
        <v>jingdian/shanxi/taiyuan/jd/2.jpg</v>
      </c>
      <c r="I155" s="55" t="str">
        <f t="shared" si="18"/>
        <v>11a,11b</v>
      </c>
      <c r="J155" s="51">
        <f t="shared" si="22"/>
        <v>16</v>
      </c>
      <c r="K155" s="51">
        <f>IF(VLOOKUP(J154,city!$K$4:$L$352,2,0)&gt;K154,K154+1,1)</f>
        <v>2</v>
      </c>
      <c r="L155" s="51">
        <v>1</v>
      </c>
      <c r="M155" s="51" t="s">
        <v>66</v>
      </c>
      <c r="N155" s="17">
        <v>112.39242400000001</v>
      </c>
      <c r="O155" s="17">
        <v>37.743274</v>
      </c>
      <c r="P155" s="51" t="str">
        <f t="shared" si="23"/>
        <v/>
      </c>
      <c r="Q155" s="51">
        <v>11</v>
      </c>
      <c r="R155" s="51">
        <f t="shared" si="19"/>
        <v>11</v>
      </c>
      <c r="S155" s="51" t="str">
        <f t="shared" si="20"/>
        <v>11a</v>
      </c>
      <c r="T155" s="51" t="str">
        <f t="shared" si="21"/>
        <v>11b</v>
      </c>
    </row>
    <row r="156" spans="1:20" ht="20" customHeight="1" x14ac:dyDescent="0.15">
      <c r="A156" s="51">
        <f t="shared" si="17"/>
        <v>101603</v>
      </c>
      <c r="B156" s="52" t="str">
        <f>VLOOKUP(J156,city!$A$4:$D$352,3,0)</f>
        <v>山西</v>
      </c>
      <c r="C156" s="52" t="str">
        <f>VLOOKUP(J156,city!$A$4:$D$352,4,0)</f>
        <v>太原</v>
      </c>
      <c r="D156" s="51" t="s">
        <v>1210</v>
      </c>
      <c r="E156" s="51" t="s">
        <v>1211</v>
      </c>
      <c r="F156" s="53" t="str">
        <f t="shared" si="16"/>
        <v>112.53747,37.87147</v>
      </c>
      <c r="G156" s="54" t="s">
        <v>795</v>
      </c>
      <c r="H156" s="55" t="str">
        <f>"jingdian/"&amp;VLOOKUP(B156,city!$C$4:$P$352,13,FALSE)&amp;"/"&amp;VLOOKUP(C156,city!$D$4:$P$352,13,FALSE)&amp;"/jd/"&amp;K156&amp;".jpg"</f>
        <v>jingdian/shanxi/taiyuan/jd/3.jpg</v>
      </c>
      <c r="I156" s="55" t="str">
        <f t="shared" si="18"/>
        <v>10a,10b</v>
      </c>
      <c r="J156" s="51">
        <f t="shared" si="22"/>
        <v>16</v>
      </c>
      <c r="K156" s="51">
        <f>IF(VLOOKUP(J155,city!$K$4:$L$352,2,0)&gt;K155,K155+1,1)</f>
        <v>3</v>
      </c>
      <c r="L156" s="51">
        <v>1</v>
      </c>
      <c r="M156" s="51" t="s">
        <v>66</v>
      </c>
      <c r="N156" s="17">
        <v>112.53747</v>
      </c>
      <c r="O156" s="17">
        <v>37.871470000000002</v>
      </c>
      <c r="P156" s="51" t="str">
        <f t="shared" si="23"/>
        <v/>
      </c>
      <c r="Q156" s="51">
        <v>10</v>
      </c>
      <c r="R156" s="51">
        <f t="shared" si="19"/>
        <v>11</v>
      </c>
      <c r="S156" s="51" t="str">
        <f t="shared" si="20"/>
        <v>10a</v>
      </c>
      <c r="T156" s="51" t="str">
        <f t="shared" si="21"/>
        <v>10b</v>
      </c>
    </row>
    <row r="157" spans="1:20" ht="20" customHeight="1" x14ac:dyDescent="0.15">
      <c r="A157" s="51">
        <f t="shared" si="17"/>
        <v>101604</v>
      </c>
      <c r="B157" s="52" t="str">
        <f>VLOOKUP(J157,city!$A$4:$D$352,3,0)</f>
        <v>山西</v>
      </c>
      <c r="C157" s="52" t="str">
        <f>VLOOKUP(J157,city!$A$4:$D$352,4,0)</f>
        <v>太原</v>
      </c>
      <c r="D157" s="51" t="s">
        <v>1212</v>
      </c>
      <c r="E157" s="51" t="s">
        <v>1213</v>
      </c>
      <c r="F157" s="53" t="str">
        <f t="shared" si="16"/>
        <v>112.456343,37.780236</v>
      </c>
      <c r="G157" s="54" t="s">
        <v>795</v>
      </c>
      <c r="H157" s="55" t="str">
        <f>"jingdian/"&amp;VLOOKUP(B157,city!$C$4:$P$352,13,FALSE)&amp;"/"&amp;VLOOKUP(C157,city!$D$4:$P$352,13,FALSE)&amp;"/jd/"&amp;K157&amp;".jpg"</f>
        <v>jingdian/shanxi/taiyuan/jd/4.jpg</v>
      </c>
      <c r="I157" s="55" t="str">
        <f t="shared" si="18"/>
        <v>11a,11b</v>
      </c>
      <c r="J157" s="51">
        <f t="shared" si="22"/>
        <v>16</v>
      </c>
      <c r="K157" s="51">
        <f>IF(VLOOKUP(J156,city!$K$4:$L$352,2,0)&gt;K156,K156+1,1)</f>
        <v>4</v>
      </c>
      <c r="L157" s="51">
        <v>1</v>
      </c>
      <c r="M157" s="51" t="s">
        <v>66</v>
      </c>
      <c r="N157" s="17">
        <v>112.456343</v>
      </c>
      <c r="O157" s="17">
        <v>37.780236000000002</v>
      </c>
      <c r="P157" s="51" t="str">
        <f t="shared" si="23"/>
        <v/>
      </c>
      <c r="Q157" s="51">
        <v>11</v>
      </c>
      <c r="R157" s="51">
        <f t="shared" si="19"/>
        <v>11</v>
      </c>
      <c r="S157" s="51" t="str">
        <f t="shared" si="20"/>
        <v>11a</v>
      </c>
      <c r="T157" s="51" t="str">
        <f t="shared" si="21"/>
        <v>11b</v>
      </c>
    </row>
    <row r="158" spans="1:20" ht="20" customHeight="1" x14ac:dyDescent="0.15">
      <c r="A158" s="51">
        <f t="shared" si="17"/>
        <v>101605</v>
      </c>
      <c r="B158" s="52" t="str">
        <f>VLOOKUP(J158,city!$A$4:$D$352,3,0)</f>
        <v>山西</v>
      </c>
      <c r="C158" s="52" t="str">
        <f>VLOOKUP(J158,city!$A$4:$D$352,4,0)</f>
        <v>太原</v>
      </c>
      <c r="D158" s="51" t="s">
        <v>1214</v>
      </c>
      <c r="E158" s="51" t="s">
        <v>1215</v>
      </c>
      <c r="F158" s="53" t="str">
        <f t="shared" si="16"/>
        <v>112.173653,37.920676</v>
      </c>
      <c r="G158" s="54" t="s">
        <v>795</v>
      </c>
      <c r="H158" s="55" t="str">
        <f>"jingdian/"&amp;VLOOKUP(B158,city!$C$4:$P$352,13,FALSE)&amp;"/"&amp;VLOOKUP(C158,city!$D$4:$P$352,13,FALSE)&amp;"/jd/"&amp;K158&amp;".jpg"</f>
        <v>jingdian/shanxi/taiyuan/jd/5.jpg</v>
      </c>
      <c r="I158" s="55" t="str">
        <f t="shared" si="18"/>
        <v>1a,1b</v>
      </c>
      <c r="J158" s="51">
        <f t="shared" si="22"/>
        <v>16</v>
      </c>
      <c r="K158" s="51">
        <f>IF(VLOOKUP(J157,city!$K$4:$L$352,2,0)&gt;K157,K157+1,1)</f>
        <v>5</v>
      </c>
      <c r="L158" s="51">
        <v>1</v>
      </c>
      <c r="M158" s="51" t="s">
        <v>66</v>
      </c>
      <c r="N158" s="17">
        <v>112.173653</v>
      </c>
      <c r="O158" s="17">
        <v>37.920676</v>
      </c>
      <c r="P158" s="51" t="str">
        <f t="shared" si="23"/>
        <v/>
      </c>
      <c r="Q158" s="51">
        <v>1</v>
      </c>
      <c r="R158" s="51">
        <f t="shared" si="19"/>
        <v>6</v>
      </c>
      <c r="S158" s="51" t="str">
        <f t="shared" si="20"/>
        <v>1a</v>
      </c>
      <c r="T158" s="51" t="str">
        <f t="shared" si="21"/>
        <v>1b</v>
      </c>
    </row>
    <row r="159" spans="1:20" ht="20" customHeight="1" x14ac:dyDescent="0.15">
      <c r="A159" s="51">
        <f t="shared" si="17"/>
        <v>101606</v>
      </c>
      <c r="B159" s="52" t="str">
        <f>VLOOKUP(J159,city!$A$4:$D$352,3,0)</f>
        <v>山西</v>
      </c>
      <c r="C159" s="52" t="str">
        <f>VLOOKUP(J159,city!$A$4:$D$352,4,0)</f>
        <v>太原</v>
      </c>
      <c r="D159" s="51" t="s">
        <v>1216</v>
      </c>
      <c r="E159" s="51" t="s">
        <v>1217</v>
      </c>
      <c r="F159" s="53" t="str">
        <f t="shared" si="16"/>
        <v>112.458098,37.972256</v>
      </c>
      <c r="G159" s="54" t="s">
        <v>795</v>
      </c>
      <c r="H159" s="55" t="str">
        <f>"jingdian/"&amp;VLOOKUP(B159,city!$C$4:$P$352,13,FALSE)&amp;"/"&amp;VLOOKUP(C159,city!$D$4:$P$352,13,FALSE)&amp;"/jd/"&amp;K159&amp;".jpg"</f>
        <v>jingdian/shanxi/taiyuan/jd/6.jpg</v>
      </c>
      <c r="I159" s="55" t="str">
        <f t="shared" si="18"/>
        <v>11a,11b</v>
      </c>
      <c r="J159" s="51">
        <f t="shared" si="22"/>
        <v>16</v>
      </c>
      <c r="K159" s="51">
        <f>IF(VLOOKUP(J158,city!$K$4:$L$352,2,0)&gt;K158,K158+1,1)</f>
        <v>6</v>
      </c>
      <c r="L159" s="51">
        <v>1</v>
      </c>
      <c r="M159" s="51" t="s">
        <v>66</v>
      </c>
      <c r="N159" s="17">
        <v>112.45809800000001</v>
      </c>
      <c r="O159" s="17">
        <v>37.972256000000002</v>
      </c>
      <c r="P159" s="51" t="str">
        <f t="shared" si="23"/>
        <v/>
      </c>
      <c r="Q159" s="51">
        <v>11</v>
      </c>
      <c r="R159" s="51">
        <f t="shared" si="19"/>
        <v>11</v>
      </c>
      <c r="S159" s="51" t="str">
        <f t="shared" si="20"/>
        <v>11a</v>
      </c>
      <c r="T159" s="51" t="str">
        <f t="shared" si="21"/>
        <v>11b</v>
      </c>
    </row>
    <row r="160" spans="1:20" ht="20" customHeight="1" x14ac:dyDescent="0.15">
      <c r="A160" s="51">
        <f t="shared" si="17"/>
        <v>101607</v>
      </c>
      <c r="B160" s="52" t="str">
        <f>VLOOKUP(J160,city!$A$4:$D$352,3,0)</f>
        <v>山西</v>
      </c>
      <c r="C160" s="52" t="str">
        <f>VLOOKUP(J160,city!$A$4:$D$352,4,0)</f>
        <v>太原</v>
      </c>
      <c r="D160" s="51" t="s">
        <v>1218</v>
      </c>
      <c r="E160" s="51" t="s">
        <v>1219</v>
      </c>
      <c r="F160" s="53" t="str">
        <f t="shared" si="16"/>
        <v>112.56741,37.860241</v>
      </c>
      <c r="G160" s="54" t="s">
        <v>795</v>
      </c>
      <c r="H160" s="55" t="str">
        <f>"jingdian/"&amp;VLOOKUP(B160,city!$C$4:$P$352,13,FALSE)&amp;"/"&amp;VLOOKUP(C160,city!$D$4:$P$352,13,FALSE)&amp;"/jd/"&amp;K160&amp;".jpg"</f>
        <v>jingdian/shanxi/taiyuan/jd/7.jpg</v>
      </c>
      <c r="I160" s="55" t="str">
        <f t="shared" si="18"/>
        <v>1a,1b</v>
      </c>
      <c r="J160" s="51">
        <f t="shared" si="22"/>
        <v>16</v>
      </c>
      <c r="K160" s="51">
        <f>IF(VLOOKUP(J159,city!$K$4:$L$352,2,0)&gt;K159,K159+1,1)</f>
        <v>7</v>
      </c>
      <c r="L160" s="51">
        <v>1</v>
      </c>
      <c r="M160" s="51" t="s">
        <v>66</v>
      </c>
      <c r="N160" s="17">
        <v>112.56741</v>
      </c>
      <c r="O160" s="17">
        <v>37.860241000000002</v>
      </c>
      <c r="P160" s="51" t="str">
        <f t="shared" si="23"/>
        <v/>
      </c>
      <c r="Q160" s="51">
        <v>1</v>
      </c>
      <c r="R160" s="51">
        <f t="shared" si="19"/>
        <v>1</v>
      </c>
      <c r="S160" s="51" t="str">
        <f t="shared" si="20"/>
        <v>1a</v>
      </c>
      <c r="T160" s="51" t="str">
        <f t="shared" si="21"/>
        <v>1b</v>
      </c>
    </row>
    <row r="161" spans="1:20" ht="20" customHeight="1" x14ac:dyDescent="0.15">
      <c r="A161" s="51">
        <f t="shared" si="17"/>
        <v>101608</v>
      </c>
      <c r="B161" s="52" t="str">
        <f>VLOOKUP(J161,city!$A$4:$D$352,3,0)</f>
        <v>山西</v>
      </c>
      <c r="C161" s="52" t="str">
        <f>VLOOKUP(J161,city!$A$4:$D$352,4,0)</f>
        <v>太原</v>
      </c>
      <c r="D161" s="51" t="s">
        <v>1220</v>
      </c>
      <c r="E161" s="51" t="s">
        <v>1221</v>
      </c>
      <c r="F161" s="53" t="str">
        <f t="shared" si="16"/>
        <v>112.578531,37.868738</v>
      </c>
      <c r="G161" s="54" t="s">
        <v>795</v>
      </c>
      <c r="H161" s="55" t="str">
        <f>"jingdian/"&amp;VLOOKUP(B161,city!$C$4:$P$352,13,FALSE)&amp;"/"&amp;VLOOKUP(C161,city!$D$4:$P$352,13,FALSE)&amp;"/jd/"&amp;K161&amp;".jpg"</f>
        <v>jingdian/shanxi/taiyuan/jd/8.jpg</v>
      </c>
      <c r="I161" s="55" t="str">
        <f t="shared" si="18"/>
        <v>15a,15b</v>
      </c>
      <c r="J161" s="51">
        <f t="shared" si="22"/>
        <v>16</v>
      </c>
      <c r="K161" s="51">
        <f>IF(VLOOKUP(J160,city!$K$4:$L$352,2,0)&gt;K160,K160+1,1)</f>
        <v>8</v>
      </c>
      <c r="L161" s="51">
        <v>1</v>
      </c>
      <c r="M161" s="51" t="s">
        <v>66</v>
      </c>
      <c r="N161" s="17">
        <v>112.578531</v>
      </c>
      <c r="O161" s="17">
        <v>37.868738</v>
      </c>
      <c r="P161" s="51" t="str">
        <f t="shared" si="23"/>
        <v/>
      </c>
      <c r="Q161" s="51">
        <v>15</v>
      </c>
      <c r="R161" s="51">
        <f t="shared" si="19"/>
        <v>15</v>
      </c>
      <c r="S161" s="51" t="str">
        <f t="shared" si="20"/>
        <v>15a</v>
      </c>
      <c r="T161" s="51" t="str">
        <f t="shared" si="21"/>
        <v>15b</v>
      </c>
    </row>
    <row r="162" spans="1:20" ht="20" customHeight="1" x14ac:dyDescent="0.15">
      <c r="A162" s="51">
        <f t="shared" si="17"/>
        <v>101609</v>
      </c>
      <c r="B162" s="52" t="str">
        <f>VLOOKUP(J162,city!$A$4:$D$352,3,0)</f>
        <v>山西</v>
      </c>
      <c r="C162" s="52" t="str">
        <f>VLOOKUP(J162,city!$A$4:$D$352,4,0)</f>
        <v>太原</v>
      </c>
      <c r="D162" s="51" t="s">
        <v>1222</v>
      </c>
      <c r="E162" s="51" t="s">
        <v>1223</v>
      </c>
      <c r="F162" s="53" t="str">
        <f t="shared" si="16"/>
        <v>112.590348,37.91689</v>
      </c>
      <c r="G162" s="54" t="s">
        <v>795</v>
      </c>
      <c r="H162" s="55" t="str">
        <f>"jingdian/"&amp;VLOOKUP(B162,city!$C$4:$P$352,13,FALSE)&amp;"/"&amp;VLOOKUP(C162,city!$D$4:$P$352,13,FALSE)&amp;"/jd/"&amp;K162&amp;".jpg"</f>
        <v>jingdian/shanxi/taiyuan/jd/9.jpg</v>
      </c>
      <c r="I162" s="55" t="str">
        <f t="shared" si="18"/>
        <v>7a,7b</v>
      </c>
      <c r="J162" s="51">
        <f t="shared" si="22"/>
        <v>16</v>
      </c>
      <c r="K162" s="51">
        <f>IF(VLOOKUP(J161,city!$K$4:$L$352,2,0)&gt;K161,K161+1,1)</f>
        <v>9</v>
      </c>
      <c r="L162" s="51">
        <v>1</v>
      </c>
      <c r="M162" s="51" t="s">
        <v>66</v>
      </c>
      <c r="N162" s="17">
        <v>112.59034800000001</v>
      </c>
      <c r="O162" s="17">
        <v>37.916890000000002</v>
      </c>
      <c r="P162" s="51" t="str">
        <f t="shared" si="23"/>
        <v/>
      </c>
      <c r="Q162" s="51">
        <v>7</v>
      </c>
      <c r="R162" s="51">
        <f t="shared" si="19"/>
        <v>7</v>
      </c>
      <c r="S162" s="51" t="str">
        <f t="shared" si="20"/>
        <v>7a</v>
      </c>
      <c r="T162" s="51" t="str">
        <f t="shared" si="21"/>
        <v>7b</v>
      </c>
    </row>
    <row r="163" spans="1:20" ht="20" customHeight="1" x14ac:dyDescent="0.15">
      <c r="A163" s="51">
        <f t="shared" si="17"/>
        <v>101610</v>
      </c>
      <c r="B163" s="52" t="str">
        <f>VLOOKUP(J163,city!$A$4:$D$352,3,0)</f>
        <v>山西</v>
      </c>
      <c r="C163" s="52" t="str">
        <f>VLOOKUP(J163,city!$A$4:$D$352,4,0)</f>
        <v>太原</v>
      </c>
      <c r="D163" s="51" t="s">
        <v>1224</v>
      </c>
      <c r="E163" s="51" t="s">
        <v>1225</v>
      </c>
      <c r="F163" s="53" t="str">
        <f t="shared" si="16"/>
        <v>112.603703,37.854742</v>
      </c>
      <c r="G163" s="54" t="s">
        <v>795</v>
      </c>
      <c r="H163" s="55" t="str">
        <f>"jingdian/"&amp;VLOOKUP(B163,city!$C$4:$P$352,13,FALSE)&amp;"/"&amp;VLOOKUP(C163,city!$D$4:$P$352,13,FALSE)&amp;"/jd/"&amp;K163&amp;".jpg"</f>
        <v>jingdian/shanxi/taiyuan/jd/10.jpg</v>
      </c>
      <c r="I163" s="55" t="str">
        <f t="shared" si="18"/>
        <v>12a,12b</v>
      </c>
      <c r="J163" s="51">
        <f t="shared" si="22"/>
        <v>16</v>
      </c>
      <c r="K163" s="51">
        <f>IF(VLOOKUP(J162,city!$K$4:$L$352,2,0)&gt;K162,K162+1,1)</f>
        <v>10</v>
      </c>
      <c r="L163" s="51">
        <v>1</v>
      </c>
      <c r="M163" s="51" t="s">
        <v>66</v>
      </c>
      <c r="N163" s="17">
        <v>112.603703</v>
      </c>
      <c r="O163" s="17">
        <v>37.854742000000002</v>
      </c>
      <c r="P163" s="51" t="str">
        <f t="shared" si="23"/>
        <v>112.4806728,37.8493444</v>
      </c>
      <c r="Q163" s="51">
        <v>12</v>
      </c>
      <c r="R163" s="51">
        <f t="shared" si="19"/>
        <v>14</v>
      </c>
      <c r="S163" s="51" t="str">
        <f t="shared" si="20"/>
        <v>12a</v>
      </c>
      <c r="T163" s="51" t="str">
        <f t="shared" si="21"/>
        <v>12b</v>
      </c>
    </row>
    <row r="164" spans="1:20" ht="20" customHeight="1" x14ac:dyDescent="0.15">
      <c r="A164" s="51">
        <f t="shared" si="17"/>
        <v>101701</v>
      </c>
      <c r="B164" s="52" t="str">
        <f>VLOOKUP(J164,city!$A$4:$D$352,3,0)</f>
        <v>山西</v>
      </c>
      <c r="C164" s="52" t="str">
        <f>VLOOKUP(J164,city!$A$4:$D$352,4,0)</f>
        <v>大同</v>
      </c>
      <c r="D164" s="51" t="s">
        <v>1226</v>
      </c>
      <c r="E164" s="51" t="s">
        <v>1227</v>
      </c>
      <c r="F164" s="53" t="str">
        <f t="shared" si="16"/>
        <v>113.139459,40.117189</v>
      </c>
      <c r="G164" s="54" t="s">
        <v>795</v>
      </c>
      <c r="H164" s="55" t="str">
        <f>"jingdian/"&amp;VLOOKUP(B164,city!$C$4:$P$352,13,FALSE)&amp;"/"&amp;VLOOKUP(C164,city!$D$4:$P$352,13,FALSE)&amp;"/jd/"&amp;K164&amp;".jpg"</f>
        <v>jingdian/shanxi/datong/jd/1.jpg</v>
      </c>
      <c r="I164" s="55" t="str">
        <f t="shared" si="18"/>
        <v>31a,31b</v>
      </c>
      <c r="J164" s="51">
        <f t="shared" si="22"/>
        <v>17</v>
      </c>
      <c r="K164" s="51">
        <f>IF(VLOOKUP(J163,city!$K$4:$L$352,2,0)&gt;K163,K163+1,1)</f>
        <v>1</v>
      </c>
      <c r="L164" s="51">
        <v>1</v>
      </c>
      <c r="M164" s="51" t="s">
        <v>69</v>
      </c>
      <c r="N164" s="17">
        <v>113.139459</v>
      </c>
      <c r="O164" s="17">
        <v>40.117189000000003</v>
      </c>
      <c r="P164" s="51" t="str">
        <f t="shared" si="23"/>
        <v/>
      </c>
      <c r="Q164" s="51">
        <v>31</v>
      </c>
      <c r="R164" s="51" t="e">
        <f t="shared" si="19"/>
        <v>#N/A</v>
      </c>
      <c r="S164" s="51" t="str">
        <f t="shared" si="20"/>
        <v>31a</v>
      </c>
      <c r="T164" s="51" t="str">
        <f t="shared" si="21"/>
        <v>31b</v>
      </c>
    </row>
    <row r="165" spans="1:20" ht="20" customHeight="1" x14ac:dyDescent="0.15">
      <c r="A165" s="51">
        <f t="shared" si="17"/>
        <v>101702</v>
      </c>
      <c r="B165" s="52" t="str">
        <f>VLOOKUP(J165,city!$A$4:$D$352,3,0)</f>
        <v>山西</v>
      </c>
      <c r="C165" s="52" t="str">
        <f>VLOOKUP(J165,city!$A$4:$D$352,4,0)</f>
        <v>大同</v>
      </c>
      <c r="D165" s="51" t="s">
        <v>1228</v>
      </c>
      <c r="E165" s="51" t="s">
        <v>1229</v>
      </c>
      <c r="F165" s="53" t="str">
        <f t="shared" si="16"/>
        <v>113.48766,39.953145</v>
      </c>
      <c r="G165" s="54" t="s">
        <v>795</v>
      </c>
      <c r="H165" s="55" t="str">
        <f>"jingdian/"&amp;VLOOKUP(B165,city!$C$4:$P$352,13,FALSE)&amp;"/"&amp;VLOOKUP(C165,city!$D$4:$P$352,13,FALSE)&amp;"/jd/"&amp;K165&amp;".jpg"</f>
        <v>jingdian/shanxi/datong/jd/2.jpg</v>
      </c>
      <c r="I165" s="55" t="str">
        <f t="shared" si="18"/>
        <v>1a,1b</v>
      </c>
      <c r="J165" s="51">
        <f t="shared" si="22"/>
        <v>17</v>
      </c>
      <c r="K165" s="51">
        <f>IF(VLOOKUP(J164,city!$K$4:$L$352,2,0)&gt;K164,K164+1,1)</f>
        <v>2</v>
      </c>
      <c r="L165" s="51">
        <v>1</v>
      </c>
      <c r="M165" s="51" t="s">
        <v>69</v>
      </c>
      <c r="N165" s="17">
        <v>113.48766000000001</v>
      </c>
      <c r="O165" s="17">
        <v>39.953144999999999</v>
      </c>
      <c r="P165" s="51" t="str">
        <f t="shared" si="23"/>
        <v/>
      </c>
      <c r="Q165" s="51">
        <v>1</v>
      </c>
      <c r="R165" s="51">
        <f t="shared" si="19"/>
        <v>1</v>
      </c>
      <c r="S165" s="51" t="str">
        <f t="shared" si="20"/>
        <v>1a</v>
      </c>
      <c r="T165" s="51" t="str">
        <f t="shared" si="21"/>
        <v>1b</v>
      </c>
    </row>
    <row r="166" spans="1:20" ht="20" customHeight="1" x14ac:dyDescent="0.15">
      <c r="A166" s="51">
        <f t="shared" si="17"/>
        <v>101703</v>
      </c>
      <c r="B166" s="52" t="str">
        <f>VLOOKUP(J166,city!$A$4:$D$352,3,0)</f>
        <v>山西</v>
      </c>
      <c r="C166" s="52" t="str">
        <f>VLOOKUP(J166,city!$A$4:$D$352,4,0)</f>
        <v>大同</v>
      </c>
      <c r="D166" s="51" t="s">
        <v>1230</v>
      </c>
      <c r="E166" s="51" t="s">
        <v>1231</v>
      </c>
      <c r="F166" s="53" t="str">
        <f t="shared" si="16"/>
        <v>113.733277,39.668683</v>
      </c>
      <c r="G166" s="54" t="s">
        <v>795</v>
      </c>
      <c r="H166" s="55" t="str">
        <f>"jingdian/"&amp;VLOOKUP(B166,city!$C$4:$P$352,13,FALSE)&amp;"/"&amp;VLOOKUP(C166,city!$D$4:$P$352,13,FALSE)&amp;"/jd/"&amp;K166&amp;".jpg"</f>
        <v>jingdian/shanxi/datong/jd/3.jpg</v>
      </c>
      <c r="I166" s="55" t="str">
        <f t="shared" si="18"/>
        <v>11a,11b</v>
      </c>
      <c r="J166" s="51">
        <f t="shared" si="22"/>
        <v>17</v>
      </c>
      <c r="K166" s="51">
        <f>IF(VLOOKUP(J165,city!$K$4:$L$352,2,0)&gt;K165,K165+1,1)</f>
        <v>3</v>
      </c>
      <c r="L166" s="51">
        <v>1</v>
      </c>
      <c r="M166" s="51" t="s">
        <v>69</v>
      </c>
      <c r="N166" s="17">
        <v>113.733277</v>
      </c>
      <c r="O166" s="17">
        <v>39.668683000000001</v>
      </c>
      <c r="P166" s="51" t="str">
        <f t="shared" si="23"/>
        <v/>
      </c>
      <c r="Q166" s="51">
        <v>11</v>
      </c>
      <c r="R166" s="51">
        <f t="shared" si="19"/>
        <v>11</v>
      </c>
      <c r="S166" s="51" t="str">
        <f t="shared" si="20"/>
        <v>11a</v>
      </c>
      <c r="T166" s="51" t="str">
        <f t="shared" si="21"/>
        <v>11b</v>
      </c>
    </row>
    <row r="167" spans="1:20" ht="20" customHeight="1" x14ac:dyDescent="0.15">
      <c r="A167" s="51">
        <f t="shared" si="17"/>
        <v>101704</v>
      </c>
      <c r="B167" s="52" t="str">
        <f>VLOOKUP(J167,city!$A$4:$D$352,3,0)</f>
        <v>山西</v>
      </c>
      <c r="C167" s="52" t="str">
        <f>VLOOKUP(J167,city!$A$4:$D$352,4,0)</f>
        <v>大同</v>
      </c>
      <c r="D167" s="51" t="s">
        <v>1232</v>
      </c>
      <c r="E167" s="51" t="s">
        <v>1233</v>
      </c>
      <c r="F167" s="53" t="str">
        <f t="shared" si="16"/>
        <v>113.52838,40.265759</v>
      </c>
      <c r="G167" s="54" t="s">
        <v>795</v>
      </c>
      <c r="H167" s="55" t="str">
        <f>"jingdian/"&amp;VLOOKUP(B167,city!$C$4:$P$352,13,FALSE)&amp;"/"&amp;VLOOKUP(C167,city!$D$4:$P$352,13,FALSE)&amp;"/jd/"&amp;K167&amp;".jpg"</f>
        <v>jingdian/shanxi/datong/jd/4.jpg</v>
      </c>
      <c r="I167" s="55" t="str">
        <f t="shared" si="18"/>
        <v>11a,11b</v>
      </c>
      <c r="J167" s="51">
        <f t="shared" si="22"/>
        <v>17</v>
      </c>
      <c r="K167" s="51">
        <f>IF(VLOOKUP(J166,city!$K$4:$L$352,2,0)&gt;K166,K166+1,1)</f>
        <v>4</v>
      </c>
      <c r="L167" s="51">
        <v>1</v>
      </c>
      <c r="M167" s="51" t="s">
        <v>69</v>
      </c>
      <c r="N167" s="17">
        <v>113.52838</v>
      </c>
      <c r="O167" s="17">
        <v>40.265759000000003</v>
      </c>
      <c r="P167" s="51" t="str">
        <f t="shared" si="23"/>
        <v/>
      </c>
      <c r="Q167" s="51">
        <v>11</v>
      </c>
      <c r="R167" s="51">
        <f t="shared" si="19"/>
        <v>11</v>
      </c>
      <c r="S167" s="51" t="str">
        <f t="shared" si="20"/>
        <v>11a</v>
      </c>
      <c r="T167" s="51" t="str">
        <f t="shared" si="21"/>
        <v>11b</v>
      </c>
    </row>
    <row r="168" spans="1:20" ht="20" customHeight="1" x14ac:dyDescent="0.15">
      <c r="A168" s="51">
        <f t="shared" si="17"/>
        <v>101705</v>
      </c>
      <c r="B168" s="52" t="str">
        <f>VLOOKUP(J168,city!$A$4:$D$352,3,0)</f>
        <v>山西</v>
      </c>
      <c r="C168" s="52" t="str">
        <f>VLOOKUP(J168,city!$A$4:$D$352,4,0)</f>
        <v>大同</v>
      </c>
      <c r="D168" s="51" t="s">
        <v>1234</v>
      </c>
      <c r="E168" s="51" t="s">
        <v>1235</v>
      </c>
      <c r="F168" s="53" t="str">
        <f t="shared" si="16"/>
        <v>113.722483,39.666958</v>
      </c>
      <c r="G168" s="54" t="s">
        <v>795</v>
      </c>
      <c r="H168" s="55" t="str">
        <f>"jingdian/"&amp;VLOOKUP(B168,city!$C$4:$P$352,13,FALSE)&amp;"/"&amp;VLOOKUP(C168,city!$D$4:$P$352,13,FALSE)&amp;"/jd/"&amp;K168&amp;".jpg"</f>
        <v>jingdian/shanxi/datong/jd/5.jpg</v>
      </c>
      <c r="I168" s="55" t="str">
        <f t="shared" si="18"/>
        <v>12a,12b</v>
      </c>
      <c r="J168" s="51">
        <f t="shared" si="22"/>
        <v>17</v>
      </c>
      <c r="K168" s="51">
        <f>IF(VLOOKUP(J167,city!$K$4:$L$352,2,0)&gt;K167,K167+1,1)</f>
        <v>5</v>
      </c>
      <c r="L168" s="51">
        <v>1</v>
      </c>
      <c r="M168" s="51" t="s">
        <v>69</v>
      </c>
      <c r="N168" s="17">
        <v>113.722483</v>
      </c>
      <c r="O168" s="17">
        <v>39.666958000000001</v>
      </c>
      <c r="P168" s="51" t="str">
        <f t="shared" si="23"/>
        <v/>
      </c>
      <c r="Q168" s="51">
        <v>12</v>
      </c>
      <c r="R168" s="51">
        <f t="shared" si="19"/>
        <v>12</v>
      </c>
      <c r="S168" s="51" t="str">
        <f t="shared" si="20"/>
        <v>12a</v>
      </c>
      <c r="T168" s="51" t="str">
        <f t="shared" si="21"/>
        <v>12b</v>
      </c>
    </row>
    <row r="169" spans="1:20" ht="20" customHeight="1" x14ac:dyDescent="0.15">
      <c r="A169" s="51">
        <f t="shared" si="17"/>
        <v>101706</v>
      </c>
      <c r="B169" s="52" t="str">
        <f>VLOOKUP(J169,city!$A$4:$D$352,3,0)</f>
        <v>山西</v>
      </c>
      <c r="C169" s="52" t="str">
        <f>VLOOKUP(J169,city!$A$4:$D$352,4,0)</f>
        <v>大同</v>
      </c>
      <c r="D169" s="51" t="s">
        <v>1236</v>
      </c>
      <c r="E169" s="51" t="s">
        <v>1237</v>
      </c>
      <c r="F169" s="53" t="str">
        <f t="shared" si="16"/>
        <v>113.842415,39.986303</v>
      </c>
      <c r="G169" s="54" t="s">
        <v>795</v>
      </c>
      <c r="H169" s="55" t="str">
        <f>"jingdian/"&amp;VLOOKUP(B169,city!$C$4:$P$352,13,FALSE)&amp;"/"&amp;VLOOKUP(C169,city!$D$4:$P$352,13,FALSE)&amp;"/jd/"&amp;K169&amp;".jpg"</f>
        <v>jingdian/shanxi/datong/jd/6.jpg</v>
      </c>
      <c r="I169" s="55" t="str">
        <f t="shared" si="18"/>
        <v>6a,6b</v>
      </c>
      <c r="J169" s="51">
        <f t="shared" si="22"/>
        <v>17</v>
      </c>
      <c r="K169" s="51">
        <f>IF(VLOOKUP(J168,city!$K$4:$L$352,2,0)&gt;K168,K168+1,1)</f>
        <v>6</v>
      </c>
      <c r="L169" s="51">
        <v>1</v>
      </c>
      <c r="M169" s="51" t="s">
        <v>69</v>
      </c>
      <c r="N169" s="17">
        <v>113.842415</v>
      </c>
      <c r="O169" s="17">
        <v>39.986302999999999</v>
      </c>
      <c r="P169" s="51" t="str">
        <f t="shared" si="23"/>
        <v/>
      </c>
      <c r="Q169" s="51">
        <v>6</v>
      </c>
      <c r="R169" s="51">
        <f t="shared" si="19"/>
        <v>6</v>
      </c>
      <c r="S169" s="51" t="str">
        <f t="shared" si="20"/>
        <v>6a</v>
      </c>
      <c r="T169" s="51" t="str">
        <f t="shared" si="21"/>
        <v>6b</v>
      </c>
    </row>
    <row r="170" spans="1:20" ht="20" customHeight="1" x14ac:dyDescent="0.15">
      <c r="A170" s="51">
        <f t="shared" si="17"/>
        <v>101707</v>
      </c>
      <c r="B170" s="52" t="str">
        <f>VLOOKUP(J170,city!$A$4:$D$352,3,0)</f>
        <v>山西</v>
      </c>
      <c r="C170" s="52" t="str">
        <f>VLOOKUP(J170,city!$A$4:$D$352,4,0)</f>
        <v>大同</v>
      </c>
      <c r="D170" s="51" t="s">
        <v>1238</v>
      </c>
      <c r="E170" s="51" t="s">
        <v>1239</v>
      </c>
      <c r="F170" s="53" t="str">
        <f t="shared" si="16"/>
        <v>113.301492,40.098789</v>
      </c>
      <c r="G170" s="54" t="s">
        <v>795</v>
      </c>
      <c r="H170" s="55" t="str">
        <f>"jingdian/"&amp;VLOOKUP(B170,city!$C$4:$P$352,13,FALSE)&amp;"/"&amp;VLOOKUP(C170,city!$D$4:$P$352,13,FALSE)&amp;"/jd/"&amp;K170&amp;".jpg"</f>
        <v>jingdian/shanxi/datong/jd/7.jpg</v>
      </c>
      <c r="I170" s="55" t="str">
        <f t="shared" si="18"/>
        <v>12a,12b</v>
      </c>
      <c r="J170" s="51">
        <f t="shared" si="22"/>
        <v>17</v>
      </c>
      <c r="K170" s="51">
        <f>IF(VLOOKUP(J169,city!$K$4:$L$352,2,0)&gt;K169,K169+1,1)</f>
        <v>7</v>
      </c>
      <c r="L170" s="51">
        <v>1</v>
      </c>
      <c r="M170" s="51" t="s">
        <v>69</v>
      </c>
      <c r="N170" s="17">
        <v>113.301492</v>
      </c>
      <c r="O170" s="17">
        <v>40.098788999999996</v>
      </c>
      <c r="P170" s="51" t="str">
        <f t="shared" si="23"/>
        <v/>
      </c>
      <c r="Q170" s="51">
        <v>12</v>
      </c>
      <c r="R170" s="51">
        <f t="shared" si="19"/>
        <v>12</v>
      </c>
      <c r="S170" s="51" t="str">
        <f t="shared" si="20"/>
        <v>12a</v>
      </c>
      <c r="T170" s="51" t="str">
        <f t="shared" si="21"/>
        <v>12b</v>
      </c>
    </row>
    <row r="171" spans="1:20" ht="20" customHeight="1" x14ac:dyDescent="0.15">
      <c r="A171" s="51">
        <f t="shared" si="17"/>
        <v>101708</v>
      </c>
      <c r="B171" s="52" t="str">
        <f>VLOOKUP(J171,city!$A$4:$D$352,3,0)</f>
        <v>山西</v>
      </c>
      <c r="C171" s="52" t="str">
        <f>VLOOKUP(J171,city!$A$4:$D$352,4,0)</f>
        <v>大同</v>
      </c>
      <c r="D171" s="51" t="s">
        <v>1240</v>
      </c>
      <c r="E171" s="51" t="s">
        <v>1241</v>
      </c>
      <c r="F171" s="53" t="str">
        <f t="shared" si="16"/>
        <v>113.371824,40.096117</v>
      </c>
      <c r="G171" s="54" t="s">
        <v>795</v>
      </c>
      <c r="H171" s="55" t="str">
        <f>"jingdian/"&amp;VLOOKUP(B171,city!$C$4:$P$352,13,FALSE)&amp;"/"&amp;VLOOKUP(C171,city!$D$4:$P$352,13,FALSE)&amp;"/jd/"&amp;K171&amp;".jpg"</f>
        <v>jingdian/shanxi/datong/jd/8.jpg</v>
      </c>
      <c r="I171" s="55" t="str">
        <f t="shared" si="18"/>
        <v>10a,10b</v>
      </c>
      <c r="J171" s="51">
        <f t="shared" si="22"/>
        <v>17</v>
      </c>
      <c r="K171" s="51">
        <f>IF(VLOOKUP(J170,city!$K$4:$L$352,2,0)&gt;K170,K170+1,1)</f>
        <v>8</v>
      </c>
      <c r="L171" s="51">
        <v>1</v>
      </c>
      <c r="M171" s="51" t="s">
        <v>69</v>
      </c>
      <c r="N171" s="17">
        <v>113.371824</v>
      </c>
      <c r="O171" s="17">
        <v>40.096117</v>
      </c>
      <c r="P171" s="51" t="str">
        <f t="shared" si="23"/>
        <v/>
      </c>
      <c r="Q171" s="51">
        <v>10</v>
      </c>
      <c r="R171" s="51">
        <f t="shared" si="19"/>
        <v>10</v>
      </c>
      <c r="S171" s="51" t="str">
        <f t="shared" si="20"/>
        <v>10a</v>
      </c>
      <c r="T171" s="51" t="str">
        <f t="shared" si="21"/>
        <v>10b</v>
      </c>
    </row>
    <row r="172" spans="1:20" ht="20" customHeight="1" x14ac:dyDescent="0.15">
      <c r="A172" s="51">
        <f t="shared" si="17"/>
        <v>101709</v>
      </c>
      <c r="B172" s="52" t="str">
        <f>VLOOKUP(J172,city!$A$4:$D$352,3,0)</f>
        <v>山西</v>
      </c>
      <c r="C172" s="52" t="str">
        <f>VLOOKUP(J172,city!$A$4:$D$352,4,0)</f>
        <v>大同</v>
      </c>
      <c r="D172" s="51" t="s">
        <v>1242</v>
      </c>
      <c r="E172" s="51" t="s">
        <v>1243</v>
      </c>
      <c r="F172" s="53" t="str">
        <f t="shared" ref="F172:F235" si="24">N172&amp;","&amp;O172</f>
        <v>113.310726,40.09903</v>
      </c>
      <c r="G172" s="54" t="s">
        <v>795</v>
      </c>
      <c r="H172" s="55" t="str">
        <f>"jingdian/"&amp;VLOOKUP(B172,city!$C$4:$P$352,13,FALSE)&amp;"/"&amp;VLOOKUP(C172,city!$D$4:$P$352,13,FALSE)&amp;"/jd/"&amp;K172&amp;".jpg"</f>
        <v>jingdian/shanxi/datong/jd/9.jpg</v>
      </c>
      <c r="I172" s="55" t="str">
        <f t="shared" si="18"/>
        <v>31a,31b</v>
      </c>
      <c r="J172" s="51">
        <f t="shared" si="22"/>
        <v>17</v>
      </c>
      <c r="K172" s="51">
        <f>IF(VLOOKUP(J171,city!$K$4:$L$352,2,0)&gt;K171,K171+1,1)</f>
        <v>9</v>
      </c>
      <c r="L172" s="51">
        <v>1</v>
      </c>
      <c r="M172" s="51" t="s">
        <v>69</v>
      </c>
      <c r="N172" s="17">
        <v>113.310726</v>
      </c>
      <c r="O172" s="17">
        <v>40.099029999999999</v>
      </c>
      <c r="P172" s="51" t="str">
        <f t="shared" si="23"/>
        <v/>
      </c>
      <c r="Q172" s="51">
        <v>31</v>
      </c>
      <c r="R172" s="51" t="e">
        <f t="shared" si="19"/>
        <v>#N/A</v>
      </c>
      <c r="S172" s="51" t="str">
        <f t="shared" si="20"/>
        <v>31a</v>
      </c>
      <c r="T172" s="51" t="str">
        <f t="shared" si="21"/>
        <v>31b</v>
      </c>
    </row>
    <row r="173" spans="1:20" ht="20" customHeight="1" x14ac:dyDescent="0.15">
      <c r="A173" s="51">
        <f t="shared" si="17"/>
        <v>101710</v>
      </c>
      <c r="B173" s="52" t="str">
        <f>VLOOKUP(J173,city!$A$4:$D$352,3,0)</f>
        <v>山西</v>
      </c>
      <c r="C173" s="52" t="str">
        <f>VLOOKUP(J173,city!$A$4:$D$352,4,0)</f>
        <v>大同</v>
      </c>
      <c r="D173" s="51" t="s">
        <v>1244</v>
      </c>
      <c r="E173" s="51" t="s">
        <v>1245</v>
      </c>
      <c r="F173" s="53" t="str">
        <f t="shared" si="24"/>
        <v>113.318244,40.103593</v>
      </c>
      <c r="G173" s="54" t="s">
        <v>795</v>
      </c>
      <c r="H173" s="55" t="str">
        <f>"jingdian/"&amp;VLOOKUP(B173,city!$C$4:$P$352,13,FALSE)&amp;"/"&amp;VLOOKUP(C173,city!$D$4:$P$352,13,FALSE)&amp;"/jd/"&amp;K173&amp;".jpg"</f>
        <v>jingdian/shanxi/datong/jd/10.jpg</v>
      </c>
      <c r="I173" s="55" t="str">
        <f t="shared" si="18"/>
        <v>31a,31b</v>
      </c>
      <c r="J173" s="51">
        <f t="shared" si="22"/>
        <v>17</v>
      </c>
      <c r="K173" s="51">
        <f>IF(VLOOKUP(J172,city!$K$4:$L$352,2,0)&gt;K172,K172+1,1)</f>
        <v>10</v>
      </c>
      <c r="L173" s="51">
        <v>1</v>
      </c>
      <c r="M173" s="51" t="s">
        <v>69</v>
      </c>
      <c r="N173" s="17">
        <v>113.31824400000001</v>
      </c>
      <c r="O173" s="17">
        <v>40.103592999999996</v>
      </c>
      <c r="P173" s="51" t="str">
        <f t="shared" si="23"/>
        <v>113.475596,40.0055566</v>
      </c>
      <c r="Q173" s="51">
        <v>31</v>
      </c>
      <c r="R173" s="51">
        <f t="shared" si="19"/>
        <v>31</v>
      </c>
      <c r="S173" s="51" t="str">
        <f t="shared" si="20"/>
        <v>31a</v>
      </c>
      <c r="T173" s="51" t="str">
        <f t="shared" si="21"/>
        <v>31b</v>
      </c>
    </row>
    <row r="174" spans="1:20" ht="20" customHeight="1" x14ac:dyDescent="0.15">
      <c r="A174" s="51">
        <f t="shared" si="17"/>
        <v>101801</v>
      </c>
      <c r="B174" s="52" t="str">
        <f>VLOOKUP(J174,city!$A$4:$D$352,3,0)</f>
        <v>山西</v>
      </c>
      <c r="C174" s="52" t="str">
        <f>VLOOKUP(J174,city!$A$4:$D$352,4,0)</f>
        <v>阳泉</v>
      </c>
      <c r="D174" s="51" t="s">
        <v>1246</v>
      </c>
      <c r="E174" s="51" t="s">
        <v>1247</v>
      </c>
      <c r="F174" s="53" t="str">
        <f t="shared" si="24"/>
        <v>113.890462,37.973768</v>
      </c>
      <c r="G174" s="54" t="s">
        <v>795</v>
      </c>
      <c r="H174" s="55" t="str">
        <f>"jingdian/"&amp;VLOOKUP(B174,city!$C$4:$P$352,13,FALSE)&amp;"/"&amp;VLOOKUP(C174,city!$D$4:$P$352,13,FALSE)&amp;"/jd/"&amp;K174&amp;".jpg"</f>
        <v>jingdian/shanxi/yangquan/jd/1.jpg</v>
      </c>
      <c r="I174" s="55" t="str">
        <f t="shared" si="18"/>
        <v>31a,31b</v>
      </c>
      <c r="J174" s="51">
        <f t="shared" si="22"/>
        <v>18</v>
      </c>
      <c r="K174" s="51">
        <f>IF(VLOOKUP(J173,city!$K$4:$L$352,2,0)&gt;K173,K173+1,1)</f>
        <v>1</v>
      </c>
      <c r="L174" s="51">
        <v>1</v>
      </c>
      <c r="M174" s="51" t="s">
        <v>71</v>
      </c>
      <c r="N174" s="17">
        <v>113.890462</v>
      </c>
      <c r="O174" s="17">
        <v>37.973768</v>
      </c>
      <c r="P174" s="51" t="str">
        <f t="shared" si="23"/>
        <v/>
      </c>
      <c r="Q174" s="51">
        <v>31</v>
      </c>
      <c r="R174" s="51" t="e">
        <f t="shared" si="19"/>
        <v>#N/A</v>
      </c>
      <c r="S174" s="51" t="str">
        <f t="shared" si="20"/>
        <v>31a</v>
      </c>
      <c r="T174" s="51" t="str">
        <f t="shared" si="21"/>
        <v>31b</v>
      </c>
    </row>
    <row r="175" spans="1:20" ht="20" customHeight="1" x14ac:dyDescent="0.15">
      <c r="A175" s="51">
        <f t="shared" si="17"/>
        <v>101802</v>
      </c>
      <c r="B175" s="52" t="str">
        <f>VLOOKUP(J175,city!$A$4:$D$352,3,0)</f>
        <v>山西</v>
      </c>
      <c r="C175" s="52" t="str">
        <f>VLOOKUP(J175,city!$A$4:$D$352,4,0)</f>
        <v>阳泉</v>
      </c>
      <c r="D175" s="51" t="s">
        <v>1248</v>
      </c>
      <c r="E175" s="51" t="s">
        <v>1249</v>
      </c>
      <c r="F175" s="53" t="str">
        <f t="shared" si="24"/>
        <v>113.623486,37.932835</v>
      </c>
      <c r="G175" s="54" t="s">
        <v>795</v>
      </c>
      <c r="H175" s="55" t="str">
        <f>"jingdian/"&amp;VLOOKUP(B175,city!$C$4:$P$352,13,FALSE)&amp;"/"&amp;VLOOKUP(C175,city!$D$4:$P$352,13,FALSE)&amp;"/jd/"&amp;K175&amp;".jpg"</f>
        <v>jingdian/shanxi/yangquan/jd/2.jpg</v>
      </c>
      <c r="I175" s="55" t="str">
        <f t="shared" si="18"/>
        <v>12a,12b</v>
      </c>
      <c r="J175" s="51">
        <f t="shared" si="22"/>
        <v>18</v>
      </c>
      <c r="K175" s="51">
        <f>IF(VLOOKUP(J174,city!$K$4:$L$352,2,0)&gt;K174,K174+1,1)</f>
        <v>2</v>
      </c>
      <c r="L175" s="51">
        <v>1</v>
      </c>
      <c r="M175" s="51" t="s">
        <v>71</v>
      </c>
      <c r="N175" s="17">
        <v>113.623486</v>
      </c>
      <c r="O175" s="17">
        <v>37.932834999999997</v>
      </c>
      <c r="P175" s="51" t="str">
        <f t="shared" si="23"/>
        <v/>
      </c>
      <c r="Q175" s="51">
        <v>12</v>
      </c>
      <c r="R175" s="51">
        <f t="shared" si="19"/>
        <v>12</v>
      </c>
      <c r="S175" s="51" t="str">
        <f t="shared" si="20"/>
        <v>12a</v>
      </c>
      <c r="T175" s="51" t="str">
        <f t="shared" si="21"/>
        <v>12b</v>
      </c>
    </row>
    <row r="176" spans="1:20" ht="20" customHeight="1" x14ac:dyDescent="0.15">
      <c r="A176" s="51">
        <f t="shared" si="17"/>
        <v>101803</v>
      </c>
      <c r="B176" s="52" t="str">
        <f>VLOOKUP(J176,city!$A$4:$D$352,3,0)</f>
        <v>山西</v>
      </c>
      <c r="C176" s="52" t="str">
        <f>VLOOKUP(J176,city!$A$4:$D$352,4,0)</f>
        <v>阳泉</v>
      </c>
      <c r="D176" s="51" t="s">
        <v>1250</v>
      </c>
      <c r="E176" s="51" t="s">
        <v>1251</v>
      </c>
      <c r="F176" s="53" t="str">
        <f t="shared" si="24"/>
        <v>113.375461,38.226859</v>
      </c>
      <c r="G176" s="54" t="s">
        <v>795</v>
      </c>
      <c r="H176" s="55" t="str">
        <f>"jingdian/"&amp;VLOOKUP(B176,city!$C$4:$P$352,13,FALSE)&amp;"/"&amp;VLOOKUP(C176,city!$D$4:$P$352,13,FALSE)&amp;"/jd/"&amp;K176&amp;".jpg"</f>
        <v>jingdian/shanxi/yangquan/jd/3.jpg</v>
      </c>
      <c r="I176" s="55" t="str">
        <f t="shared" si="18"/>
        <v>11a,11b</v>
      </c>
      <c r="J176" s="51">
        <f t="shared" si="22"/>
        <v>18</v>
      </c>
      <c r="K176" s="51">
        <f>IF(VLOOKUP(J175,city!$K$4:$L$352,2,0)&gt;K175,K175+1,1)</f>
        <v>3</v>
      </c>
      <c r="L176" s="51">
        <v>1</v>
      </c>
      <c r="M176" s="51" t="s">
        <v>71</v>
      </c>
      <c r="N176" s="17">
        <v>113.375461</v>
      </c>
      <c r="O176" s="17">
        <v>38.226858999999997</v>
      </c>
      <c r="P176" s="51" t="str">
        <f t="shared" si="23"/>
        <v/>
      </c>
      <c r="Q176" s="51">
        <v>11</v>
      </c>
      <c r="R176" s="51">
        <f t="shared" si="19"/>
        <v>11</v>
      </c>
      <c r="S176" s="51" t="str">
        <f t="shared" si="20"/>
        <v>11a</v>
      </c>
      <c r="T176" s="51" t="str">
        <f t="shared" si="21"/>
        <v>11b</v>
      </c>
    </row>
    <row r="177" spans="1:20" ht="20" customHeight="1" x14ac:dyDescent="0.15">
      <c r="A177" s="51">
        <f t="shared" si="17"/>
        <v>101804</v>
      </c>
      <c r="B177" s="52" t="str">
        <f>VLOOKUP(J177,city!$A$4:$D$352,3,0)</f>
        <v>山西</v>
      </c>
      <c r="C177" s="52" t="str">
        <f>VLOOKUP(J177,city!$A$4:$D$352,4,0)</f>
        <v>阳泉</v>
      </c>
      <c r="D177" s="51" t="s">
        <v>1252</v>
      </c>
      <c r="E177" s="51" t="s">
        <v>1253</v>
      </c>
      <c r="F177" s="53" t="str">
        <f t="shared" si="24"/>
        <v>113.918262,37.899632</v>
      </c>
      <c r="G177" s="54" t="s">
        <v>795</v>
      </c>
      <c r="H177" s="55" t="str">
        <f>"jingdian/"&amp;VLOOKUP(B177,city!$C$4:$P$352,13,FALSE)&amp;"/"&amp;VLOOKUP(C177,city!$D$4:$P$352,13,FALSE)&amp;"/jd/"&amp;K177&amp;".jpg"</f>
        <v>jingdian/shanxi/yangquan/jd/4.jpg</v>
      </c>
      <c r="I177" s="55" t="str">
        <f t="shared" si="18"/>
        <v>22a,22b</v>
      </c>
      <c r="J177" s="51">
        <f t="shared" si="22"/>
        <v>18</v>
      </c>
      <c r="K177" s="51">
        <f>IF(VLOOKUP(J176,city!$K$4:$L$352,2,0)&gt;K176,K176+1,1)</f>
        <v>4</v>
      </c>
      <c r="L177" s="51">
        <v>1</v>
      </c>
      <c r="M177" s="51" t="s">
        <v>71</v>
      </c>
      <c r="N177" s="17">
        <v>113.918262</v>
      </c>
      <c r="O177" s="17">
        <v>37.899631999999997</v>
      </c>
      <c r="P177" s="51" t="str">
        <f t="shared" si="23"/>
        <v/>
      </c>
      <c r="Q177" s="51">
        <v>22</v>
      </c>
      <c r="R177" s="51">
        <f t="shared" si="19"/>
        <v>22</v>
      </c>
      <c r="S177" s="51" t="str">
        <f t="shared" si="20"/>
        <v>22a</v>
      </c>
      <c r="T177" s="51" t="str">
        <f t="shared" si="21"/>
        <v>22b</v>
      </c>
    </row>
    <row r="178" spans="1:20" ht="20" customHeight="1" x14ac:dyDescent="0.15">
      <c r="A178" s="51">
        <f t="shared" si="17"/>
        <v>101805</v>
      </c>
      <c r="B178" s="52" t="str">
        <f>VLOOKUP(J178,city!$A$4:$D$352,3,0)</f>
        <v>山西</v>
      </c>
      <c r="C178" s="52" t="str">
        <f>VLOOKUP(J178,city!$A$4:$D$352,4,0)</f>
        <v>阳泉</v>
      </c>
      <c r="D178" s="51" t="s">
        <v>1254</v>
      </c>
      <c r="E178" s="51" t="s">
        <v>1255</v>
      </c>
      <c r="F178" s="53" t="str">
        <f t="shared" si="24"/>
        <v>113.588284,37.787729</v>
      </c>
      <c r="G178" s="54" t="s">
        <v>795</v>
      </c>
      <c r="H178" s="55" t="str">
        <f>"jingdian/"&amp;VLOOKUP(B178,city!$C$4:$P$352,13,FALSE)&amp;"/"&amp;VLOOKUP(C178,city!$D$4:$P$352,13,FALSE)&amp;"/jd/"&amp;K178&amp;".jpg"</f>
        <v>jingdian/shanxi/yangquan/jd/5.jpg</v>
      </c>
      <c r="I178" s="55" t="str">
        <f t="shared" si="18"/>
        <v>1a,1b</v>
      </c>
      <c r="J178" s="51">
        <f t="shared" si="22"/>
        <v>18</v>
      </c>
      <c r="K178" s="51">
        <f>IF(VLOOKUP(J177,city!$K$4:$L$352,2,0)&gt;K177,K177+1,1)</f>
        <v>5</v>
      </c>
      <c r="L178" s="51">
        <v>1</v>
      </c>
      <c r="M178" s="51" t="s">
        <v>71</v>
      </c>
      <c r="N178" s="17">
        <v>113.588284</v>
      </c>
      <c r="O178" s="17">
        <v>37.787728999999999</v>
      </c>
      <c r="P178" s="51" t="str">
        <f t="shared" si="23"/>
        <v/>
      </c>
      <c r="Q178" s="51">
        <v>1</v>
      </c>
      <c r="R178" s="51">
        <f t="shared" si="19"/>
        <v>2</v>
      </c>
      <c r="S178" s="51" t="str">
        <f t="shared" si="20"/>
        <v>1a</v>
      </c>
      <c r="T178" s="51" t="str">
        <f t="shared" si="21"/>
        <v>1b</v>
      </c>
    </row>
    <row r="179" spans="1:20" ht="20" customHeight="1" x14ac:dyDescent="0.15">
      <c r="A179" s="51">
        <f t="shared" si="17"/>
        <v>101806</v>
      </c>
      <c r="B179" s="52" t="str">
        <f>VLOOKUP(J179,city!$A$4:$D$352,3,0)</f>
        <v>山西</v>
      </c>
      <c r="C179" s="52" t="str">
        <f>VLOOKUP(J179,city!$A$4:$D$352,4,0)</f>
        <v>阳泉</v>
      </c>
      <c r="D179" s="51" t="s">
        <v>1256</v>
      </c>
      <c r="E179" s="51" t="s">
        <v>1257</v>
      </c>
      <c r="F179" s="53" t="str">
        <f t="shared" si="24"/>
        <v>113.480437,38.445253</v>
      </c>
      <c r="G179" s="54" t="s">
        <v>795</v>
      </c>
      <c r="H179" s="55" t="str">
        <f>"jingdian/"&amp;VLOOKUP(B179,city!$C$4:$P$352,13,FALSE)&amp;"/"&amp;VLOOKUP(C179,city!$D$4:$P$352,13,FALSE)&amp;"/jd/"&amp;K179&amp;".jpg"</f>
        <v>jingdian/shanxi/yangquan/jd/6.jpg</v>
      </c>
      <c r="I179" s="55" t="str">
        <f t="shared" si="18"/>
        <v>15a,15b</v>
      </c>
      <c r="J179" s="51">
        <f t="shared" si="22"/>
        <v>18</v>
      </c>
      <c r="K179" s="51">
        <f>IF(VLOOKUP(J178,city!$K$4:$L$352,2,0)&gt;K178,K178+1,1)</f>
        <v>6</v>
      </c>
      <c r="L179" s="51">
        <v>1</v>
      </c>
      <c r="M179" s="51" t="s">
        <v>71</v>
      </c>
      <c r="N179" s="17">
        <v>113.48043699999999</v>
      </c>
      <c r="O179" s="17">
        <v>38.445253000000001</v>
      </c>
      <c r="P179" s="51" t="str">
        <f t="shared" si="23"/>
        <v/>
      </c>
      <c r="Q179" s="51">
        <v>15</v>
      </c>
      <c r="R179" s="51">
        <f t="shared" si="19"/>
        <v>15</v>
      </c>
      <c r="S179" s="51" t="str">
        <f t="shared" si="20"/>
        <v>15a</v>
      </c>
      <c r="T179" s="51" t="str">
        <f t="shared" si="21"/>
        <v>15b</v>
      </c>
    </row>
    <row r="180" spans="1:20" ht="20" customHeight="1" x14ac:dyDescent="0.15">
      <c r="A180" s="51">
        <f t="shared" si="17"/>
        <v>101807</v>
      </c>
      <c r="B180" s="52" t="str">
        <f>VLOOKUP(J180,city!$A$4:$D$352,3,0)</f>
        <v>山西</v>
      </c>
      <c r="C180" s="52" t="str">
        <f>VLOOKUP(J180,city!$A$4:$D$352,4,0)</f>
        <v>阳泉</v>
      </c>
      <c r="D180" s="51" t="s">
        <v>1258</v>
      </c>
      <c r="E180" s="51" t="s">
        <v>1259</v>
      </c>
      <c r="F180" s="53" t="str">
        <f t="shared" si="24"/>
        <v>113.442556,37.789645</v>
      </c>
      <c r="G180" s="54" t="s">
        <v>795</v>
      </c>
      <c r="H180" s="55" t="str">
        <f>"jingdian/"&amp;VLOOKUP(B180,city!$C$4:$P$352,13,FALSE)&amp;"/"&amp;VLOOKUP(C180,city!$D$4:$P$352,13,FALSE)&amp;"/jd/"&amp;K180&amp;".jpg"</f>
        <v>jingdian/shanxi/yangquan/jd/7.jpg</v>
      </c>
      <c r="I180" s="55" t="str">
        <f t="shared" si="18"/>
        <v>11a,11b</v>
      </c>
      <c r="J180" s="51">
        <f t="shared" si="22"/>
        <v>18</v>
      </c>
      <c r="K180" s="51">
        <f>IF(VLOOKUP(J179,city!$K$4:$L$352,2,0)&gt;K179,K179+1,1)</f>
        <v>7</v>
      </c>
      <c r="L180" s="51">
        <v>1</v>
      </c>
      <c r="M180" s="51" t="s">
        <v>71</v>
      </c>
      <c r="N180" s="17">
        <v>113.442556</v>
      </c>
      <c r="O180" s="17">
        <v>37.789645</v>
      </c>
      <c r="P180" s="51" t="str">
        <f t="shared" si="23"/>
        <v/>
      </c>
      <c r="Q180" s="51">
        <v>11</v>
      </c>
      <c r="R180" s="51">
        <f t="shared" si="19"/>
        <v>11</v>
      </c>
      <c r="S180" s="51" t="str">
        <f t="shared" si="20"/>
        <v>11a</v>
      </c>
      <c r="T180" s="51" t="str">
        <f t="shared" si="21"/>
        <v>11b</v>
      </c>
    </row>
    <row r="181" spans="1:20" ht="20" customHeight="1" x14ac:dyDescent="0.15">
      <c r="A181" s="51">
        <f t="shared" si="17"/>
        <v>101808</v>
      </c>
      <c r="B181" s="52" t="str">
        <f>VLOOKUP(J181,city!$A$4:$D$352,3,0)</f>
        <v>山西</v>
      </c>
      <c r="C181" s="52" t="str">
        <f>VLOOKUP(J181,city!$A$4:$D$352,4,0)</f>
        <v>阳泉</v>
      </c>
      <c r="D181" s="51" t="s">
        <v>1260</v>
      </c>
      <c r="E181" s="51" t="s">
        <v>1261</v>
      </c>
      <c r="F181" s="53" t="str">
        <f t="shared" si="24"/>
        <v>117.305094,36.482277</v>
      </c>
      <c r="G181" s="54" t="s">
        <v>795</v>
      </c>
      <c r="H181" s="55" t="str">
        <f>"jingdian/"&amp;VLOOKUP(B181,city!$C$4:$P$352,13,FALSE)&amp;"/"&amp;VLOOKUP(C181,city!$D$4:$P$352,13,FALSE)&amp;"/jd/"&amp;K181&amp;".jpg"</f>
        <v>jingdian/shanxi/yangquan/jd/8.jpg</v>
      </c>
      <c r="I181" s="55" t="str">
        <f t="shared" si="18"/>
        <v>32a,32b</v>
      </c>
      <c r="J181" s="51">
        <f t="shared" si="22"/>
        <v>18</v>
      </c>
      <c r="K181" s="51">
        <f>IF(VLOOKUP(J180,city!$K$4:$L$352,2,0)&gt;K180,K180+1,1)</f>
        <v>8</v>
      </c>
      <c r="L181" s="51">
        <v>1</v>
      </c>
      <c r="M181" s="51" t="s">
        <v>71</v>
      </c>
      <c r="N181" s="17">
        <v>117.305094</v>
      </c>
      <c r="O181" s="17">
        <v>36.482277000000003</v>
      </c>
      <c r="P181" s="51" t="str">
        <f t="shared" si="23"/>
        <v/>
      </c>
      <c r="Q181" s="51">
        <v>32</v>
      </c>
      <c r="R181" s="51" t="e">
        <f t="shared" si="19"/>
        <v>#N/A</v>
      </c>
      <c r="S181" s="51" t="str">
        <f t="shared" si="20"/>
        <v>32a</v>
      </c>
      <c r="T181" s="51" t="str">
        <f t="shared" si="21"/>
        <v>32b</v>
      </c>
    </row>
    <row r="182" spans="1:20" ht="20" customHeight="1" x14ac:dyDescent="0.15">
      <c r="A182" s="51">
        <f t="shared" si="17"/>
        <v>101809</v>
      </c>
      <c r="B182" s="52" t="str">
        <f>VLOOKUP(J182,city!$A$4:$D$352,3,0)</f>
        <v>山西</v>
      </c>
      <c r="C182" s="52" t="str">
        <f>VLOOKUP(J182,city!$A$4:$D$352,4,0)</f>
        <v>阳泉</v>
      </c>
      <c r="D182" s="51" t="s">
        <v>1262</v>
      </c>
      <c r="E182" s="51" t="s">
        <v>1263</v>
      </c>
      <c r="F182" s="53" t="str">
        <f t="shared" si="24"/>
        <v>113.537152,37.85869</v>
      </c>
      <c r="G182" s="54" t="s">
        <v>795</v>
      </c>
      <c r="H182" s="55" t="str">
        <f>"jingdian/"&amp;VLOOKUP(B182,city!$C$4:$P$352,13,FALSE)&amp;"/"&amp;VLOOKUP(C182,city!$D$4:$P$352,13,FALSE)&amp;"/jd/"&amp;K182&amp;".jpg"</f>
        <v>jingdian/shanxi/yangquan/jd/9.jpg</v>
      </c>
      <c r="I182" s="55" t="str">
        <f t="shared" si="18"/>
        <v>11a,11b</v>
      </c>
      <c r="J182" s="51">
        <f t="shared" si="22"/>
        <v>18</v>
      </c>
      <c r="K182" s="51">
        <f>IF(VLOOKUP(J181,city!$K$4:$L$352,2,0)&gt;K181,K181+1,1)</f>
        <v>9</v>
      </c>
      <c r="L182" s="51">
        <v>1</v>
      </c>
      <c r="M182" s="51" t="s">
        <v>71</v>
      </c>
      <c r="N182" s="17">
        <v>113.53715200000001</v>
      </c>
      <c r="O182" s="17">
        <v>37.858690000000003</v>
      </c>
      <c r="P182" s="51" t="str">
        <f t="shared" si="23"/>
        <v/>
      </c>
      <c r="Q182" s="51">
        <v>11</v>
      </c>
      <c r="R182" s="51">
        <f t="shared" si="19"/>
        <v>11</v>
      </c>
      <c r="S182" s="51" t="str">
        <f t="shared" si="20"/>
        <v>11a</v>
      </c>
      <c r="T182" s="51" t="str">
        <f t="shared" si="21"/>
        <v>11b</v>
      </c>
    </row>
    <row r="183" spans="1:20" ht="20" customHeight="1" x14ac:dyDescent="0.15">
      <c r="A183" s="51">
        <f t="shared" si="17"/>
        <v>101810</v>
      </c>
      <c r="B183" s="52" t="str">
        <f>VLOOKUP(J183,city!$A$4:$D$352,3,0)</f>
        <v>山西</v>
      </c>
      <c r="C183" s="52" t="str">
        <f>VLOOKUP(J183,city!$A$4:$D$352,4,0)</f>
        <v>阳泉</v>
      </c>
      <c r="D183" s="51" t="s">
        <v>1264</v>
      </c>
      <c r="E183" s="51" t="s">
        <v>1265</v>
      </c>
      <c r="F183" s="53" t="str">
        <f t="shared" si="24"/>
        <v>113.86186,37.993113</v>
      </c>
      <c r="G183" s="54" t="s">
        <v>795</v>
      </c>
      <c r="H183" s="55" t="str">
        <f>"jingdian/"&amp;VLOOKUP(B183,city!$C$4:$P$352,13,FALSE)&amp;"/"&amp;VLOOKUP(C183,city!$D$4:$P$352,13,FALSE)&amp;"/jd/"&amp;K183&amp;".jpg"</f>
        <v>jingdian/shanxi/yangquan/jd/10.jpg</v>
      </c>
      <c r="I183" s="55" t="str">
        <f t="shared" si="18"/>
        <v>9a,9b</v>
      </c>
      <c r="J183" s="51">
        <f t="shared" si="22"/>
        <v>18</v>
      </c>
      <c r="K183" s="51">
        <f>IF(VLOOKUP(J182,city!$K$4:$L$352,2,0)&gt;K182,K182+1,1)</f>
        <v>10</v>
      </c>
      <c r="L183" s="51">
        <v>1</v>
      </c>
      <c r="M183" s="51" t="s">
        <v>71</v>
      </c>
      <c r="N183" s="17">
        <v>113.86185999999999</v>
      </c>
      <c r="O183" s="17">
        <v>37.993113000000001</v>
      </c>
      <c r="P183" s="51" t="str">
        <f t="shared" si="23"/>
        <v>114.0023054,37.8389801</v>
      </c>
      <c r="Q183" s="51">
        <v>9</v>
      </c>
      <c r="R183" s="51">
        <f t="shared" si="19"/>
        <v>9</v>
      </c>
      <c r="S183" s="51" t="str">
        <f t="shared" si="20"/>
        <v>9a</v>
      </c>
      <c r="T183" s="51" t="str">
        <f t="shared" si="21"/>
        <v>9b</v>
      </c>
    </row>
    <row r="184" spans="1:20" ht="20" customHeight="1" x14ac:dyDescent="0.15">
      <c r="A184" s="51">
        <f t="shared" si="17"/>
        <v>101901</v>
      </c>
      <c r="B184" s="52" t="str">
        <f>VLOOKUP(J184,city!$A$4:$D$352,3,0)</f>
        <v>山西</v>
      </c>
      <c r="C184" s="52" t="str">
        <f>VLOOKUP(J184,city!$A$4:$D$352,4,0)</f>
        <v>长治</v>
      </c>
      <c r="D184" s="51" t="s">
        <v>1266</v>
      </c>
      <c r="E184" s="51" t="s">
        <v>1267</v>
      </c>
      <c r="F184" s="53" t="str">
        <f t="shared" si="24"/>
        <v>113.452282,35.95163</v>
      </c>
      <c r="G184" s="54" t="s">
        <v>795</v>
      </c>
      <c r="H184" s="55" t="str">
        <f>"jingdian/"&amp;VLOOKUP(B184,city!$C$4:$P$352,13,FALSE)&amp;"/"&amp;VLOOKUP(C184,city!$D$4:$P$352,13,FALSE)&amp;"/jd/"&amp;K184&amp;".jpg"</f>
        <v>jingdian/shanxi/changzhi/jd/1.jpg</v>
      </c>
      <c r="I184" s="55" t="str">
        <f t="shared" si="18"/>
        <v>2a,2b</v>
      </c>
      <c r="J184" s="51">
        <f t="shared" si="22"/>
        <v>19</v>
      </c>
      <c r="K184" s="51">
        <f>IF(VLOOKUP(J183,city!$K$4:$L$352,2,0)&gt;K183,K183+1,1)</f>
        <v>1</v>
      </c>
      <c r="L184" s="51">
        <v>1</v>
      </c>
      <c r="M184" s="51" t="s">
        <v>73</v>
      </c>
      <c r="N184" s="17">
        <v>113.452282</v>
      </c>
      <c r="O184" s="17">
        <v>35.951630000000002</v>
      </c>
      <c r="P184" s="51" t="str">
        <f t="shared" si="23"/>
        <v/>
      </c>
      <c r="Q184" s="51">
        <v>2</v>
      </c>
      <c r="R184" s="51">
        <f t="shared" si="19"/>
        <v>2</v>
      </c>
      <c r="S184" s="51" t="str">
        <f t="shared" si="20"/>
        <v>2a</v>
      </c>
      <c r="T184" s="51" t="str">
        <f t="shared" si="21"/>
        <v>2b</v>
      </c>
    </row>
    <row r="185" spans="1:20" ht="20" customHeight="1" x14ac:dyDescent="0.15">
      <c r="A185" s="51">
        <f t="shared" si="17"/>
        <v>101902</v>
      </c>
      <c r="B185" s="52" t="str">
        <f>VLOOKUP(J185,city!$A$4:$D$352,3,0)</f>
        <v>山西</v>
      </c>
      <c r="C185" s="52" t="str">
        <f>VLOOKUP(J185,city!$A$4:$D$352,4,0)</f>
        <v>长治</v>
      </c>
      <c r="D185" s="51" t="s">
        <v>1268</v>
      </c>
      <c r="E185" s="51" t="s">
        <v>1269</v>
      </c>
      <c r="F185" s="53" t="str">
        <f t="shared" si="24"/>
        <v>113.389518,36.800727</v>
      </c>
      <c r="G185" s="54" t="s">
        <v>795</v>
      </c>
      <c r="H185" s="55" t="str">
        <f>"jingdian/"&amp;VLOOKUP(B185,city!$C$4:$P$352,13,FALSE)&amp;"/"&amp;VLOOKUP(C185,city!$D$4:$P$352,13,FALSE)&amp;"/jd/"&amp;K185&amp;".jpg"</f>
        <v>jingdian/shanxi/changzhi/jd/2.jpg</v>
      </c>
      <c r="I185" s="55" t="str">
        <f t="shared" si="18"/>
        <v>9a,9b</v>
      </c>
      <c r="J185" s="51">
        <f t="shared" si="22"/>
        <v>19</v>
      </c>
      <c r="K185" s="51">
        <f>IF(VLOOKUP(J184,city!$K$4:$L$352,2,0)&gt;K184,K184+1,1)</f>
        <v>2</v>
      </c>
      <c r="L185" s="51">
        <v>1</v>
      </c>
      <c r="M185" s="51" t="s">
        <v>73</v>
      </c>
      <c r="N185" s="17">
        <v>113.389518</v>
      </c>
      <c r="O185" s="17">
        <v>36.800727000000002</v>
      </c>
      <c r="P185" s="51" t="str">
        <f t="shared" si="23"/>
        <v/>
      </c>
      <c r="Q185" s="51">
        <v>9</v>
      </c>
      <c r="R185" s="51">
        <f t="shared" si="19"/>
        <v>9</v>
      </c>
      <c r="S185" s="51" t="str">
        <f t="shared" si="20"/>
        <v>9a</v>
      </c>
      <c r="T185" s="51" t="str">
        <f t="shared" si="21"/>
        <v>9b</v>
      </c>
    </row>
    <row r="186" spans="1:20" ht="20" customHeight="1" x14ac:dyDescent="0.15">
      <c r="A186" s="51">
        <f t="shared" si="17"/>
        <v>101903</v>
      </c>
      <c r="B186" s="52" t="str">
        <f>VLOOKUP(J186,city!$A$4:$D$352,3,0)</f>
        <v>山西</v>
      </c>
      <c r="C186" s="52" t="str">
        <f>VLOOKUP(J186,city!$A$4:$D$352,4,0)</f>
        <v>长治</v>
      </c>
      <c r="D186" s="51" t="s">
        <v>1270</v>
      </c>
      <c r="E186" s="51" t="s">
        <v>1271</v>
      </c>
      <c r="F186" s="53" t="str">
        <f t="shared" si="24"/>
        <v>113.52897,35.911198</v>
      </c>
      <c r="G186" s="54" t="s">
        <v>795</v>
      </c>
      <c r="H186" s="55" t="str">
        <f>"jingdian/"&amp;VLOOKUP(B186,city!$C$4:$P$352,13,FALSE)&amp;"/"&amp;VLOOKUP(C186,city!$D$4:$P$352,13,FALSE)&amp;"/jd/"&amp;K186&amp;".jpg"</f>
        <v>jingdian/shanxi/changzhi/jd/3.jpg</v>
      </c>
      <c r="I186" s="55" t="str">
        <f t="shared" si="18"/>
        <v>6a,6b</v>
      </c>
      <c r="J186" s="51">
        <f t="shared" si="22"/>
        <v>19</v>
      </c>
      <c r="K186" s="51">
        <f>IF(VLOOKUP(J185,city!$K$4:$L$352,2,0)&gt;K185,K185+1,1)</f>
        <v>3</v>
      </c>
      <c r="L186" s="51">
        <v>1</v>
      </c>
      <c r="M186" s="51" t="s">
        <v>73</v>
      </c>
      <c r="N186" s="17">
        <v>113.52897</v>
      </c>
      <c r="O186" s="17">
        <v>35.911197999999999</v>
      </c>
      <c r="P186" s="51" t="str">
        <f t="shared" si="23"/>
        <v/>
      </c>
      <c r="Q186" s="51">
        <v>6</v>
      </c>
      <c r="R186" s="51">
        <f t="shared" si="19"/>
        <v>6</v>
      </c>
      <c r="S186" s="51" t="str">
        <f t="shared" si="20"/>
        <v>6a</v>
      </c>
      <c r="T186" s="51" t="str">
        <f t="shared" si="21"/>
        <v>6b</v>
      </c>
    </row>
    <row r="187" spans="1:20" ht="20" customHeight="1" x14ac:dyDescent="0.15">
      <c r="A187" s="51">
        <f t="shared" si="17"/>
        <v>101904</v>
      </c>
      <c r="B187" s="52" t="str">
        <f>VLOOKUP(J187,city!$A$4:$D$352,3,0)</f>
        <v>山西</v>
      </c>
      <c r="C187" s="52" t="str">
        <f>VLOOKUP(J187,city!$A$4:$D$352,4,0)</f>
        <v>长治</v>
      </c>
      <c r="D187" s="51" t="s">
        <v>1272</v>
      </c>
      <c r="E187" s="51" t="s">
        <v>1273</v>
      </c>
      <c r="F187" s="53" t="str">
        <f t="shared" si="24"/>
        <v>112.862391,36.838607</v>
      </c>
      <c r="G187" s="54" t="s">
        <v>795</v>
      </c>
      <c r="H187" s="55" t="str">
        <f>"jingdian/"&amp;VLOOKUP(B187,city!$C$4:$P$352,13,FALSE)&amp;"/"&amp;VLOOKUP(C187,city!$D$4:$P$352,13,FALSE)&amp;"/jd/"&amp;K187&amp;".jpg"</f>
        <v>jingdian/shanxi/changzhi/jd/4.jpg</v>
      </c>
      <c r="I187" s="55" t="str">
        <f t="shared" si="18"/>
        <v>10a,10b</v>
      </c>
      <c r="J187" s="51">
        <f t="shared" si="22"/>
        <v>19</v>
      </c>
      <c r="K187" s="51">
        <f>IF(VLOOKUP(J186,city!$K$4:$L$352,2,0)&gt;K186,K186+1,1)</f>
        <v>4</v>
      </c>
      <c r="L187" s="51">
        <v>1</v>
      </c>
      <c r="M187" s="51" t="s">
        <v>73</v>
      </c>
      <c r="N187" s="17">
        <v>112.862391</v>
      </c>
      <c r="O187" s="17">
        <v>36.838607000000003</v>
      </c>
      <c r="P187" s="51" t="str">
        <f t="shared" si="23"/>
        <v/>
      </c>
      <c r="Q187" s="51">
        <v>10</v>
      </c>
      <c r="R187" s="51">
        <f t="shared" si="19"/>
        <v>10</v>
      </c>
      <c r="S187" s="51" t="str">
        <f t="shared" si="20"/>
        <v>10a</v>
      </c>
      <c r="T187" s="51" t="str">
        <f t="shared" si="21"/>
        <v>10b</v>
      </c>
    </row>
    <row r="188" spans="1:20" ht="20" customHeight="1" x14ac:dyDescent="0.15">
      <c r="A188" s="51">
        <f t="shared" si="17"/>
        <v>101905</v>
      </c>
      <c r="B188" s="52" t="str">
        <f>VLOOKUP(J188,city!$A$4:$D$352,3,0)</f>
        <v>山西</v>
      </c>
      <c r="C188" s="52" t="str">
        <f>VLOOKUP(J188,city!$A$4:$D$352,4,0)</f>
        <v>长治</v>
      </c>
      <c r="D188" s="51" t="s">
        <v>1274</v>
      </c>
      <c r="E188" s="51" t="s">
        <v>1275</v>
      </c>
      <c r="F188" s="53" t="str">
        <f t="shared" si="24"/>
        <v>113.621785,35.941751</v>
      </c>
      <c r="G188" s="54" t="s">
        <v>795</v>
      </c>
      <c r="H188" s="55" t="str">
        <f>"jingdian/"&amp;VLOOKUP(B188,city!$C$4:$P$352,13,FALSE)&amp;"/"&amp;VLOOKUP(C188,city!$D$4:$P$352,13,FALSE)&amp;"/jd/"&amp;K188&amp;".jpg"</f>
        <v>jingdian/shanxi/changzhi/jd/5.jpg</v>
      </c>
      <c r="I188" s="55" t="str">
        <f t="shared" si="18"/>
        <v>6a,6b</v>
      </c>
      <c r="J188" s="51">
        <f t="shared" si="22"/>
        <v>19</v>
      </c>
      <c r="K188" s="51">
        <f>IF(VLOOKUP(J187,city!$K$4:$L$352,2,0)&gt;K187,K187+1,1)</f>
        <v>5</v>
      </c>
      <c r="L188" s="51">
        <v>1</v>
      </c>
      <c r="M188" s="51" t="s">
        <v>73</v>
      </c>
      <c r="N188" s="17">
        <v>113.621785</v>
      </c>
      <c r="O188" s="17">
        <v>35.941750999999996</v>
      </c>
      <c r="P188" s="51" t="str">
        <f t="shared" si="23"/>
        <v/>
      </c>
      <c r="Q188" s="51">
        <v>6</v>
      </c>
      <c r="R188" s="51">
        <f t="shared" si="19"/>
        <v>6</v>
      </c>
      <c r="S188" s="51" t="str">
        <f t="shared" si="20"/>
        <v>6a</v>
      </c>
      <c r="T188" s="51" t="str">
        <f t="shared" si="21"/>
        <v>6b</v>
      </c>
    </row>
    <row r="189" spans="1:20" ht="20" customHeight="1" x14ac:dyDescent="0.15">
      <c r="A189" s="51">
        <f t="shared" si="17"/>
        <v>101906</v>
      </c>
      <c r="B189" s="52" t="str">
        <f>VLOOKUP(J189,city!$A$4:$D$352,3,0)</f>
        <v>山西</v>
      </c>
      <c r="C189" s="52" t="str">
        <f>VLOOKUP(J189,city!$A$4:$D$352,4,0)</f>
        <v>长治</v>
      </c>
      <c r="D189" s="51" t="s">
        <v>1276</v>
      </c>
      <c r="E189" s="51" t="s">
        <v>1277</v>
      </c>
      <c r="F189" s="53" t="str">
        <f t="shared" si="24"/>
        <v>113.523214,36.361954</v>
      </c>
      <c r="G189" s="54" t="s">
        <v>795</v>
      </c>
      <c r="H189" s="55" t="str">
        <f>"jingdian/"&amp;VLOOKUP(B189,city!$C$4:$P$352,13,FALSE)&amp;"/"&amp;VLOOKUP(C189,city!$D$4:$P$352,13,FALSE)&amp;"/jd/"&amp;K189&amp;".jpg"</f>
        <v>jingdian/shanxi/changzhi/jd/6.jpg</v>
      </c>
      <c r="I189" s="55" t="str">
        <f t="shared" si="18"/>
        <v>32a,32b</v>
      </c>
      <c r="J189" s="51">
        <f t="shared" si="22"/>
        <v>19</v>
      </c>
      <c r="K189" s="51">
        <f>IF(VLOOKUP(J188,city!$K$4:$L$352,2,0)&gt;K188,K188+1,1)</f>
        <v>6</v>
      </c>
      <c r="L189" s="51">
        <v>1</v>
      </c>
      <c r="M189" s="51" t="s">
        <v>73</v>
      </c>
      <c r="N189" s="17">
        <v>113.523214</v>
      </c>
      <c r="O189" s="17">
        <v>36.361953999999997</v>
      </c>
      <c r="P189" s="51" t="str">
        <f t="shared" si="23"/>
        <v/>
      </c>
      <c r="Q189" s="51">
        <v>32</v>
      </c>
      <c r="R189" s="51" t="e">
        <f t="shared" si="19"/>
        <v>#N/A</v>
      </c>
      <c r="S189" s="51" t="str">
        <f t="shared" si="20"/>
        <v>32a</v>
      </c>
      <c r="T189" s="51" t="str">
        <f t="shared" si="21"/>
        <v>32b</v>
      </c>
    </row>
    <row r="190" spans="1:20" ht="20" customHeight="1" x14ac:dyDescent="0.15">
      <c r="A190" s="51">
        <f t="shared" si="17"/>
        <v>101907</v>
      </c>
      <c r="B190" s="52" t="str">
        <f>VLOOKUP(J190,city!$A$4:$D$352,3,0)</f>
        <v>山西</v>
      </c>
      <c r="C190" s="52" t="str">
        <f>VLOOKUP(J190,city!$A$4:$D$352,4,0)</f>
        <v>长治</v>
      </c>
      <c r="D190" s="51" t="s">
        <v>1278</v>
      </c>
      <c r="E190" s="51" t="s">
        <v>1279</v>
      </c>
      <c r="F190" s="53" t="str">
        <f t="shared" si="24"/>
        <v>113.646918,36.166717</v>
      </c>
      <c r="G190" s="54" t="s">
        <v>795</v>
      </c>
      <c r="H190" s="55" t="str">
        <f>"jingdian/"&amp;VLOOKUP(B190,city!$C$4:$P$352,13,FALSE)&amp;"/"&amp;VLOOKUP(C190,city!$D$4:$P$352,13,FALSE)&amp;"/jd/"&amp;K190&amp;".jpg"</f>
        <v>jingdian/shanxi/changzhi/jd/7.jpg</v>
      </c>
      <c r="I190" s="55" t="str">
        <f t="shared" si="18"/>
        <v>11a,11b</v>
      </c>
      <c r="J190" s="51">
        <f t="shared" si="22"/>
        <v>19</v>
      </c>
      <c r="K190" s="51">
        <f>IF(VLOOKUP(J189,city!$K$4:$L$352,2,0)&gt;K189,K189+1,1)</f>
        <v>7</v>
      </c>
      <c r="L190" s="51">
        <v>1</v>
      </c>
      <c r="M190" s="51" t="s">
        <v>73</v>
      </c>
      <c r="N190" s="17">
        <v>113.646918</v>
      </c>
      <c r="O190" s="17">
        <v>36.166716999999998</v>
      </c>
      <c r="P190" s="51" t="str">
        <f t="shared" si="23"/>
        <v/>
      </c>
      <c r="Q190" s="51">
        <v>11</v>
      </c>
      <c r="R190" s="51">
        <f t="shared" si="19"/>
        <v>11</v>
      </c>
      <c r="S190" s="51" t="str">
        <f t="shared" si="20"/>
        <v>11a</v>
      </c>
      <c r="T190" s="51" t="str">
        <f t="shared" si="21"/>
        <v>11b</v>
      </c>
    </row>
    <row r="191" spans="1:20" ht="20" customHeight="1" x14ac:dyDescent="0.15">
      <c r="A191" s="51">
        <f t="shared" si="17"/>
        <v>101908</v>
      </c>
      <c r="B191" s="52" t="str">
        <f>VLOOKUP(J191,city!$A$4:$D$352,3,0)</f>
        <v>山西</v>
      </c>
      <c r="C191" s="52" t="str">
        <f>VLOOKUP(J191,city!$A$4:$D$352,4,0)</f>
        <v>长治</v>
      </c>
      <c r="D191" s="51" t="s">
        <v>1280</v>
      </c>
      <c r="E191" s="51" t="s">
        <v>1281</v>
      </c>
      <c r="F191" s="53" t="str">
        <f t="shared" si="24"/>
        <v>112.613337,37.08717</v>
      </c>
      <c r="G191" s="54" t="s">
        <v>795</v>
      </c>
      <c r="H191" s="55" t="str">
        <f>"jingdian/"&amp;VLOOKUP(B191,city!$C$4:$P$352,13,FALSE)&amp;"/"&amp;VLOOKUP(C191,city!$D$4:$P$352,13,FALSE)&amp;"/jd/"&amp;K191&amp;".jpg"</f>
        <v>jingdian/shanxi/changzhi/jd/8.jpg</v>
      </c>
      <c r="I191" s="55" t="str">
        <f t="shared" si="18"/>
        <v>32a,32b</v>
      </c>
      <c r="J191" s="51">
        <f t="shared" si="22"/>
        <v>19</v>
      </c>
      <c r="K191" s="51">
        <f>IF(VLOOKUP(J190,city!$K$4:$L$352,2,0)&gt;K190,K190+1,1)</f>
        <v>8</v>
      </c>
      <c r="L191" s="51">
        <v>1</v>
      </c>
      <c r="M191" s="51" t="s">
        <v>73</v>
      </c>
      <c r="N191" s="17">
        <v>112.613337</v>
      </c>
      <c r="O191" s="17">
        <v>37.08717</v>
      </c>
      <c r="P191" s="51" t="str">
        <f t="shared" si="23"/>
        <v/>
      </c>
      <c r="Q191" s="51">
        <v>32</v>
      </c>
      <c r="R191" s="51" t="e">
        <f t="shared" si="19"/>
        <v>#N/A</v>
      </c>
      <c r="S191" s="51" t="str">
        <f t="shared" si="20"/>
        <v>32a</v>
      </c>
      <c r="T191" s="51" t="str">
        <f t="shared" si="21"/>
        <v>32b</v>
      </c>
    </row>
    <row r="192" spans="1:20" ht="20" customHeight="1" x14ac:dyDescent="0.15">
      <c r="A192" s="51">
        <f t="shared" si="17"/>
        <v>101909</v>
      </c>
      <c r="B192" s="52" t="str">
        <f>VLOOKUP(J192,city!$A$4:$D$352,3,0)</f>
        <v>山西</v>
      </c>
      <c r="C192" s="52" t="str">
        <f>VLOOKUP(J192,city!$A$4:$D$352,4,0)</f>
        <v>长治</v>
      </c>
      <c r="D192" s="51" t="s">
        <v>1282</v>
      </c>
      <c r="E192" s="51" t="s">
        <v>1283</v>
      </c>
      <c r="F192" s="53" t="str">
        <f t="shared" si="24"/>
        <v>112.154397,36.554199</v>
      </c>
      <c r="G192" s="54" t="s">
        <v>795</v>
      </c>
      <c r="H192" s="55" t="str">
        <f>"jingdian/"&amp;VLOOKUP(B192,city!$C$4:$P$352,13,FALSE)&amp;"/"&amp;VLOOKUP(C192,city!$D$4:$P$352,13,FALSE)&amp;"/jd/"&amp;K192&amp;".jpg"</f>
        <v>jingdian/shanxi/changzhi/jd/9.jpg</v>
      </c>
      <c r="I192" s="55" t="str">
        <f t="shared" si="18"/>
        <v>11a,11b</v>
      </c>
      <c r="J192" s="51">
        <f t="shared" si="22"/>
        <v>19</v>
      </c>
      <c r="K192" s="51">
        <f>IF(VLOOKUP(J191,city!$K$4:$L$352,2,0)&gt;K191,K191+1,1)</f>
        <v>9</v>
      </c>
      <c r="L192" s="51">
        <v>1</v>
      </c>
      <c r="M192" s="51" t="s">
        <v>73</v>
      </c>
      <c r="N192" s="17">
        <v>112.154397</v>
      </c>
      <c r="O192" s="17">
        <v>36.554198999999997</v>
      </c>
      <c r="P192" s="51" t="str">
        <f t="shared" si="23"/>
        <v/>
      </c>
      <c r="Q192" s="51">
        <v>11</v>
      </c>
      <c r="R192" s="51">
        <f t="shared" si="19"/>
        <v>11</v>
      </c>
      <c r="S192" s="51" t="str">
        <f t="shared" si="20"/>
        <v>11a</v>
      </c>
      <c r="T192" s="51" t="str">
        <f t="shared" si="21"/>
        <v>11b</v>
      </c>
    </row>
    <row r="193" spans="1:20" ht="20" customHeight="1" x14ac:dyDescent="0.15">
      <c r="A193" s="51">
        <f t="shared" si="17"/>
        <v>101910</v>
      </c>
      <c r="B193" s="52" t="str">
        <f>VLOOKUP(J193,city!$A$4:$D$352,3,0)</f>
        <v>山西</v>
      </c>
      <c r="C193" s="52" t="str">
        <f>VLOOKUP(J193,city!$A$4:$D$352,4,0)</f>
        <v>长治</v>
      </c>
      <c r="D193" s="51" t="s">
        <v>1284</v>
      </c>
      <c r="E193" s="51" t="s">
        <v>1285</v>
      </c>
      <c r="F193" s="53" t="str">
        <f t="shared" si="24"/>
        <v>113.123044,36.189382</v>
      </c>
      <c r="G193" s="54" t="s">
        <v>795</v>
      </c>
      <c r="H193" s="55" t="str">
        <f>"jingdian/"&amp;VLOOKUP(B193,city!$C$4:$P$352,13,FALSE)&amp;"/"&amp;VLOOKUP(C193,city!$D$4:$P$352,13,FALSE)&amp;"/jd/"&amp;K193&amp;".jpg"</f>
        <v>jingdian/shanxi/changzhi/jd/10.jpg</v>
      </c>
      <c r="I193" s="55" t="str">
        <f t="shared" si="18"/>
        <v>15a,15b</v>
      </c>
      <c r="J193" s="51">
        <f t="shared" si="22"/>
        <v>19</v>
      </c>
      <c r="K193" s="51">
        <f>IF(VLOOKUP(J192,city!$K$4:$L$352,2,0)&gt;K192,K192+1,1)</f>
        <v>10</v>
      </c>
      <c r="L193" s="51">
        <v>1</v>
      </c>
      <c r="M193" s="51" t="s">
        <v>73</v>
      </c>
      <c r="N193" s="17">
        <v>113.12304399999999</v>
      </c>
      <c r="O193" s="17">
        <v>36.189382000000002</v>
      </c>
      <c r="P193" s="51" t="str">
        <f t="shared" si="23"/>
        <v>113.1915856,36.3803335</v>
      </c>
      <c r="Q193" s="51">
        <v>15</v>
      </c>
      <c r="R193" s="51">
        <f t="shared" si="19"/>
        <v>15</v>
      </c>
      <c r="S193" s="51" t="str">
        <f t="shared" si="20"/>
        <v>15a</v>
      </c>
      <c r="T193" s="51" t="str">
        <f t="shared" si="21"/>
        <v>15b</v>
      </c>
    </row>
    <row r="194" spans="1:20" ht="20" customHeight="1" x14ac:dyDescent="0.15">
      <c r="A194" s="51">
        <f t="shared" si="17"/>
        <v>102001</v>
      </c>
      <c r="B194" s="52" t="str">
        <f>VLOOKUP(J194,city!$A$4:$D$352,3,0)</f>
        <v>山西</v>
      </c>
      <c r="C194" s="52" t="str">
        <f>VLOOKUP(J194,city!$A$4:$D$352,4,0)</f>
        <v>晋城</v>
      </c>
      <c r="D194" s="51" t="s">
        <v>1286</v>
      </c>
      <c r="E194" s="51" t="s">
        <v>1287</v>
      </c>
      <c r="F194" s="53" t="str">
        <f t="shared" si="24"/>
        <v>112.589462,35.519939</v>
      </c>
      <c r="G194" s="54" t="s">
        <v>795</v>
      </c>
      <c r="H194" s="55" t="str">
        <f>"jingdian/"&amp;VLOOKUP(B194,city!$C$4:$P$352,13,FALSE)&amp;"/"&amp;VLOOKUP(C194,city!$D$4:$P$352,13,FALSE)&amp;"/jd/"&amp;K194&amp;".jpg"</f>
        <v>jingdian/shanxi/jincheng/jd/1.jpg</v>
      </c>
      <c r="I194" s="55" t="str">
        <f t="shared" si="18"/>
        <v>15a,15b</v>
      </c>
      <c r="J194" s="51">
        <f t="shared" si="22"/>
        <v>20</v>
      </c>
      <c r="K194" s="51">
        <f>IF(VLOOKUP(J193,city!$K$4:$L$352,2,0)&gt;K193,K193+1,1)</f>
        <v>1</v>
      </c>
      <c r="L194" s="51">
        <v>1</v>
      </c>
      <c r="M194" s="51" t="s">
        <v>75</v>
      </c>
      <c r="N194" s="17">
        <v>112.589462</v>
      </c>
      <c r="O194" s="17">
        <v>35.519939000000001</v>
      </c>
      <c r="P194" s="51" t="str">
        <f t="shared" si="23"/>
        <v/>
      </c>
      <c r="Q194" s="51">
        <v>15</v>
      </c>
      <c r="R194" s="51">
        <f t="shared" si="19"/>
        <v>15</v>
      </c>
      <c r="S194" s="51" t="str">
        <f t="shared" si="20"/>
        <v>15a</v>
      </c>
      <c r="T194" s="51" t="str">
        <f t="shared" si="21"/>
        <v>15b</v>
      </c>
    </row>
    <row r="195" spans="1:20" ht="20" customHeight="1" x14ac:dyDescent="0.15">
      <c r="A195" s="51">
        <f t="shared" si="17"/>
        <v>102002</v>
      </c>
      <c r="B195" s="52" t="str">
        <f>VLOOKUP(J195,city!$A$4:$D$352,3,0)</f>
        <v>山西</v>
      </c>
      <c r="C195" s="52" t="str">
        <f>VLOOKUP(J195,city!$A$4:$D$352,4,0)</f>
        <v>晋城</v>
      </c>
      <c r="D195" s="51" t="s">
        <v>1288</v>
      </c>
      <c r="E195" s="51" t="s">
        <v>1289</v>
      </c>
      <c r="F195" s="53" t="str">
        <f t="shared" si="24"/>
        <v>112.565243,35.415007</v>
      </c>
      <c r="G195" s="54" t="s">
        <v>795</v>
      </c>
      <c r="H195" s="55" t="str">
        <f>"jingdian/"&amp;VLOOKUP(B195,city!$C$4:$P$352,13,FALSE)&amp;"/"&amp;VLOOKUP(C195,city!$D$4:$P$352,13,FALSE)&amp;"/jd/"&amp;K195&amp;".jpg"</f>
        <v>jingdian/shanxi/jincheng/jd/2.jpg</v>
      </c>
      <c r="I195" s="55" t="str">
        <f t="shared" si="18"/>
        <v>6a,6b</v>
      </c>
      <c r="J195" s="51">
        <f t="shared" si="22"/>
        <v>20</v>
      </c>
      <c r="K195" s="51">
        <f>IF(VLOOKUP(J194,city!$K$4:$L$352,2,0)&gt;K194,K194+1,1)</f>
        <v>2</v>
      </c>
      <c r="L195" s="51">
        <v>1</v>
      </c>
      <c r="M195" s="51" t="s">
        <v>75</v>
      </c>
      <c r="N195" s="17">
        <v>112.565243</v>
      </c>
      <c r="O195" s="17">
        <v>35.415007000000003</v>
      </c>
      <c r="P195" s="51" t="str">
        <f t="shared" si="23"/>
        <v/>
      </c>
      <c r="Q195" s="51">
        <v>6</v>
      </c>
      <c r="R195" s="51">
        <f t="shared" si="19"/>
        <v>6</v>
      </c>
      <c r="S195" s="51" t="str">
        <f t="shared" si="20"/>
        <v>6a</v>
      </c>
      <c r="T195" s="51" t="str">
        <f t="shared" si="21"/>
        <v>6b</v>
      </c>
    </row>
    <row r="196" spans="1:20" ht="20" customHeight="1" x14ac:dyDescent="0.15">
      <c r="A196" s="51">
        <f t="shared" ref="A196:A259" si="25">100000+J196*100+K196</f>
        <v>102003</v>
      </c>
      <c r="B196" s="52" t="str">
        <f>VLOOKUP(J196,city!$A$4:$D$352,3,0)</f>
        <v>山西</v>
      </c>
      <c r="C196" s="52" t="str">
        <f>VLOOKUP(J196,city!$A$4:$D$352,4,0)</f>
        <v>晋城</v>
      </c>
      <c r="D196" s="51" t="s">
        <v>1290</v>
      </c>
      <c r="E196" s="51" t="s">
        <v>1291</v>
      </c>
      <c r="F196" s="53" t="str">
        <f t="shared" si="24"/>
        <v>113.592217,35.69852</v>
      </c>
      <c r="G196" s="54" t="s">
        <v>795</v>
      </c>
      <c r="H196" s="55" t="str">
        <f>"jingdian/"&amp;VLOOKUP(B196,city!$C$4:$P$352,13,FALSE)&amp;"/"&amp;VLOOKUP(C196,city!$D$4:$P$352,13,FALSE)&amp;"/jd/"&amp;K196&amp;".jpg"</f>
        <v>jingdian/shanxi/jincheng/jd/3.jpg</v>
      </c>
      <c r="I196" s="55" t="str">
        <f t="shared" ref="I196:I259" si="26">S196&amp;","&amp;T196</f>
        <v>32a,32b</v>
      </c>
      <c r="J196" s="51">
        <f t="shared" si="22"/>
        <v>20</v>
      </c>
      <c r="K196" s="51">
        <f>IF(VLOOKUP(J195,city!$K$4:$L$352,2,0)&gt;K195,K195+1,1)</f>
        <v>3</v>
      </c>
      <c r="L196" s="51">
        <v>1</v>
      </c>
      <c r="M196" s="51" t="s">
        <v>75</v>
      </c>
      <c r="N196" s="17">
        <v>113.59221700000001</v>
      </c>
      <c r="O196" s="17">
        <v>35.698520000000002</v>
      </c>
      <c r="P196" s="51" t="str">
        <f t="shared" si="23"/>
        <v/>
      </c>
      <c r="Q196" s="51">
        <v>32</v>
      </c>
      <c r="R196" s="51" t="e">
        <f t="shared" ref="R196:R259" si="27">LOOKUP(1,0/FIND($U$6:$U$91,D196),$V$6:$V$91)</f>
        <v>#N/A</v>
      </c>
      <c r="S196" s="51" t="str">
        <f t="shared" ref="S196:S259" si="28">CONCATENATE(Q196,"a")</f>
        <v>32a</v>
      </c>
      <c r="T196" s="51" t="str">
        <f t="shared" ref="T196:T259" si="29">CONCATENATE(Q196,"b")</f>
        <v>32b</v>
      </c>
    </row>
    <row r="197" spans="1:20" ht="20" customHeight="1" x14ac:dyDescent="0.15">
      <c r="A197" s="51">
        <f t="shared" si="25"/>
        <v>102004</v>
      </c>
      <c r="B197" s="52" t="str">
        <f>VLOOKUP(J197,city!$A$4:$D$352,3,0)</f>
        <v>山西</v>
      </c>
      <c r="C197" s="52" t="str">
        <f>VLOOKUP(J197,city!$A$4:$D$352,4,0)</f>
        <v>晋城</v>
      </c>
      <c r="D197" s="51" t="s">
        <v>1292</v>
      </c>
      <c r="E197" s="51" t="s">
        <v>1293</v>
      </c>
      <c r="F197" s="53" t="str">
        <f t="shared" si="24"/>
        <v>112.026311,35.448185</v>
      </c>
      <c r="G197" s="54" t="s">
        <v>795</v>
      </c>
      <c r="H197" s="55" t="str">
        <f>"jingdian/"&amp;VLOOKUP(B197,city!$C$4:$P$352,13,FALSE)&amp;"/"&amp;VLOOKUP(C197,city!$D$4:$P$352,13,FALSE)&amp;"/jd/"&amp;K197&amp;".jpg"</f>
        <v>jingdian/shanxi/jincheng/jd/4.jpg</v>
      </c>
      <c r="I197" s="55" t="str">
        <f t="shared" si="26"/>
        <v>2a,2b</v>
      </c>
      <c r="J197" s="51">
        <f t="shared" ref="J197:J260" si="30">IF(K197&gt;K196,J196,J196+1)</f>
        <v>20</v>
      </c>
      <c r="K197" s="51">
        <f>IF(VLOOKUP(J196,city!$K$4:$L$352,2,0)&gt;K196,K196+1,1)</f>
        <v>4</v>
      </c>
      <c r="L197" s="51">
        <v>1</v>
      </c>
      <c r="M197" s="51" t="s">
        <v>75</v>
      </c>
      <c r="N197" s="17">
        <v>112.02631100000001</v>
      </c>
      <c r="O197" s="17">
        <v>35.448185000000002</v>
      </c>
      <c r="P197" s="51" t="str">
        <f t="shared" si="23"/>
        <v/>
      </c>
      <c r="Q197" s="51">
        <v>2</v>
      </c>
      <c r="R197" s="51">
        <f t="shared" si="27"/>
        <v>2</v>
      </c>
      <c r="S197" s="51" t="str">
        <f t="shared" si="28"/>
        <v>2a</v>
      </c>
      <c r="T197" s="51" t="str">
        <f t="shared" si="29"/>
        <v>2b</v>
      </c>
    </row>
    <row r="198" spans="1:20" ht="20" customHeight="1" x14ac:dyDescent="0.15">
      <c r="A198" s="51">
        <f t="shared" si="25"/>
        <v>102005</v>
      </c>
      <c r="B198" s="52" t="str">
        <f>VLOOKUP(J198,city!$A$4:$D$352,3,0)</f>
        <v>山西</v>
      </c>
      <c r="C198" s="52" t="str">
        <f>VLOOKUP(J198,city!$A$4:$D$352,4,0)</f>
        <v>晋城</v>
      </c>
      <c r="D198" s="51" t="s">
        <v>1294</v>
      </c>
      <c r="E198" s="51" t="s">
        <v>1295</v>
      </c>
      <c r="F198" s="53" t="str">
        <f t="shared" si="24"/>
        <v>112.462201,35.249163</v>
      </c>
      <c r="G198" s="54" t="s">
        <v>795</v>
      </c>
      <c r="H198" s="55" t="str">
        <f>"jingdian/"&amp;VLOOKUP(B198,city!$C$4:$P$352,13,FALSE)&amp;"/"&amp;VLOOKUP(C198,city!$D$4:$P$352,13,FALSE)&amp;"/jd/"&amp;K198&amp;".jpg"</f>
        <v>jingdian/shanxi/jincheng/jd/5.jpg</v>
      </c>
      <c r="I198" s="55" t="str">
        <f t="shared" si="26"/>
        <v>2a,2b</v>
      </c>
      <c r="J198" s="51">
        <f t="shared" si="30"/>
        <v>20</v>
      </c>
      <c r="K198" s="51">
        <f>IF(VLOOKUP(J197,city!$K$4:$L$352,2,0)&gt;K197,K197+1,1)</f>
        <v>5</v>
      </c>
      <c r="L198" s="51">
        <v>1</v>
      </c>
      <c r="M198" s="51" t="s">
        <v>75</v>
      </c>
      <c r="N198" s="17">
        <v>112.46220099999999</v>
      </c>
      <c r="O198" s="17">
        <v>35.249163000000003</v>
      </c>
      <c r="P198" s="51" t="str">
        <f t="shared" si="23"/>
        <v/>
      </c>
      <c r="Q198" s="51">
        <v>2</v>
      </c>
      <c r="R198" s="51">
        <f t="shared" si="27"/>
        <v>2</v>
      </c>
      <c r="S198" s="51" t="str">
        <f t="shared" si="28"/>
        <v>2a</v>
      </c>
      <c r="T198" s="51" t="str">
        <f t="shared" si="29"/>
        <v>2b</v>
      </c>
    </row>
    <row r="199" spans="1:20" ht="20" customHeight="1" x14ac:dyDescent="0.15">
      <c r="A199" s="51">
        <f t="shared" si="25"/>
        <v>102006</v>
      </c>
      <c r="B199" s="52" t="str">
        <f>VLOOKUP(J199,city!$A$4:$D$352,3,0)</f>
        <v>山西</v>
      </c>
      <c r="C199" s="52" t="str">
        <f>VLOOKUP(J199,city!$A$4:$D$352,4,0)</f>
        <v>晋城</v>
      </c>
      <c r="D199" s="51" t="s">
        <v>1296</v>
      </c>
      <c r="E199" s="51" t="s">
        <v>1297</v>
      </c>
      <c r="F199" s="53" t="str">
        <f t="shared" si="24"/>
        <v>113.004913,35.434706</v>
      </c>
      <c r="G199" s="54" t="s">
        <v>795</v>
      </c>
      <c r="H199" s="55" t="str">
        <f>"jingdian/"&amp;VLOOKUP(B199,city!$C$4:$P$352,13,FALSE)&amp;"/"&amp;VLOOKUP(C199,city!$D$4:$P$352,13,FALSE)&amp;"/jd/"&amp;K199&amp;".jpg"</f>
        <v>jingdian/shanxi/jincheng/jd/6.jpg</v>
      </c>
      <c r="I199" s="55" t="str">
        <f t="shared" si="26"/>
        <v>31a,31b</v>
      </c>
      <c r="J199" s="51">
        <f t="shared" si="30"/>
        <v>20</v>
      </c>
      <c r="K199" s="51">
        <f>IF(VLOOKUP(J198,city!$K$4:$L$352,2,0)&gt;K198,K198+1,1)</f>
        <v>6</v>
      </c>
      <c r="L199" s="51">
        <v>1</v>
      </c>
      <c r="M199" s="51" t="s">
        <v>75</v>
      </c>
      <c r="N199" s="17">
        <v>113.004913</v>
      </c>
      <c r="O199" s="17">
        <v>35.434705999999998</v>
      </c>
      <c r="P199" s="51" t="str">
        <f t="shared" si="23"/>
        <v/>
      </c>
      <c r="Q199" s="51">
        <v>31</v>
      </c>
      <c r="R199" s="51" t="e">
        <f t="shared" si="27"/>
        <v>#N/A</v>
      </c>
      <c r="S199" s="51" t="str">
        <f t="shared" si="28"/>
        <v>31a</v>
      </c>
      <c r="T199" s="51" t="str">
        <f t="shared" si="29"/>
        <v>31b</v>
      </c>
    </row>
    <row r="200" spans="1:20" ht="20" customHeight="1" x14ac:dyDescent="0.15">
      <c r="A200" s="51">
        <f t="shared" si="25"/>
        <v>102007</v>
      </c>
      <c r="B200" s="52" t="str">
        <f>VLOOKUP(J200,city!$A$4:$D$352,3,0)</f>
        <v>山西</v>
      </c>
      <c r="C200" s="52" t="str">
        <f>VLOOKUP(J200,city!$A$4:$D$352,4,0)</f>
        <v>晋城</v>
      </c>
      <c r="D200" s="51" t="s">
        <v>1298</v>
      </c>
      <c r="E200" s="51" t="s">
        <v>1299</v>
      </c>
      <c r="F200" s="53" t="str">
        <f t="shared" si="24"/>
        <v>113.014176,35.45749</v>
      </c>
      <c r="G200" s="54" t="s">
        <v>795</v>
      </c>
      <c r="H200" s="55" t="str">
        <f>"jingdian/"&amp;VLOOKUP(B200,city!$C$4:$P$352,13,FALSE)&amp;"/"&amp;VLOOKUP(C200,city!$D$4:$P$352,13,FALSE)&amp;"/jd/"&amp;K200&amp;".jpg"</f>
        <v>jingdian/shanxi/jincheng/jd/7.jpg</v>
      </c>
      <c r="I200" s="55" t="str">
        <f t="shared" si="26"/>
        <v>11a,11b</v>
      </c>
      <c r="J200" s="51">
        <f t="shared" si="30"/>
        <v>20</v>
      </c>
      <c r="K200" s="51">
        <f>IF(VLOOKUP(J199,city!$K$4:$L$352,2,0)&gt;K199,K199+1,1)</f>
        <v>7</v>
      </c>
      <c r="L200" s="51">
        <v>1</v>
      </c>
      <c r="M200" s="51" t="s">
        <v>75</v>
      </c>
      <c r="N200" s="17">
        <v>113.01417600000001</v>
      </c>
      <c r="O200" s="17">
        <v>35.45749</v>
      </c>
      <c r="P200" s="51" t="str">
        <f t="shared" si="23"/>
        <v/>
      </c>
      <c r="Q200" s="51">
        <v>11</v>
      </c>
      <c r="R200" s="51">
        <f t="shared" si="27"/>
        <v>11</v>
      </c>
      <c r="S200" s="51" t="str">
        <f t="shared" si="28"/>
        <v>11a</v>
      </c>
      <c r="T200" s="51" t="str">
        <f t="shared" si="29"/>
        <v>11b</v>
      </c>
    </row>
    <row r="201" spans="1:20" ht="20" customHeight="1" x14ac:dyDescent="0.15">
      <c r="A201" s="51">
        <f t="shared" si="25"/>
        <v>102008</v>
      </c>
      <c r="B201" s="52" t="str">
        <f>VLOOKUP(J201,city!$A$4:$D$352,3,0)</f>
        <v>山西</v>
      </c>
      <c r="C201" s="52" t="str">
        <f>VLOOKUP(J201,city!$A$4:$D$352,4,0)</f>
        <v>晋城</v>
      </c>
      <c r="D201" s="51" t="s">
        <v>1300</v>
      </c>
      <c r="E201" s="51" t="s">
        <v>1301</v>
      </c>
      <c r="F201" s="53" t="str">
        <f t="shared" si="24"/>
        <v>112.156971,35.564854</v>
      </c>
      <c r="G201" s="54" t="s">
        <v>795</v>
      </c>
      <c r="H201" s="55" t="str">
        <f>"jingdian/"&amp;VLOOKUP(B201,city!$C$4:$P$352,13,FALSE)&amp;"/"&amp;VLOOKUP(C201,city!$D$4:$P$352,13,FALSE)&amp;"/jd/"&amp;K201&amp;".jpg"</f>
        <v>jingdian/shanxi/jincheng/jd/8.jpg</v>
      </c>
      <c r="I201" s="55" t="str">
        <f t="shared" si="26"/>
        <v>13a,13b</v>
      </c>
      <c r="J201" s="51">
        <f t="shared" si="30"/>
        <v>20</v>
      </c>
      <c r="K201" s="51">
        <f>IF(VLOOKUP(J200,city!$K$4:$L$352,2,0)&gt;K200,K200+1,1)</f>
        <v>8</v>
      </c>
      <c r="L201" s="51">
        <v>1</v>
      </c>
      <c r="M201" s="51" t="s">
        <v>75</v>
      </c>
      <c r="N201" s="17">
        <v>112.156971</v>
      </c>
      <c r="O201" s="17">
        <v>35.564853999999997</v>
      </c>
      <c r="P201" s="51" t="str">
        <f t="shared" si="23"/>
        <v/>
      </c>
      <c r="Q201" s="51">
        <v>13</v>
      </c>
      <c r="R201" s="51" t="e">
        <f t="shared" si="27"/>
        <v>#N/A</v>
      </c>
      <c r="S201" s="51" t="str">
        <f t="shared" si="28"/>
        <v>13a</v>
      </c>
      <c r="T201" s="51" t="str">
        <f t="shared" si="29"/>
        <v>13b</v>
      </c>
    </row>
    <row r="202" spans="1:20" ht="20" customHeight="1" x14ac:dyDescent="0.15">
      <c r="A202" s="51">
        <f t="shared" si="25"/>
        <v>102009</v>
      </c>
      <c r="B202" s="52" t="str">
        <f>VLOOKUP(J202,city!$A$4:$D$352,3,0)</f>
        <v>山西</v>
      </c>
      <c r="C202" s="52" t="str">
        <f>VLOOKUP(J202,city!$A$4:$D$352,4,0)</f>
        <v>晋城</v>
      </c>
      <c r="D202" s="51" t="s">
        <v>1302</v>
      </c>
      <c r="E202" s="51" t="s">
        <v>1303</v>
      </c>
      <c r="F202" s="53" t="str">
        <f t="shared" si="24"/>
        <v>113.344563,35.578214</v>
      </c>
      <c r="G202" s="54" t="s">
        <v>795</v>
      </c>
      <c r="H202" s="55" t="str">
        <f>"jingdian/"&amp;VLOOKUP(B202,city!$C$4:$P$352,13,FALSE)&amp;"/"&amp;VLOOKUP(C202,city!$D$4:$P$352,13,FALSE)&amp;"/jd/"&amp;K202&amp;".jpg"</f>
        <v>jingdian/shanxi/jincheng/jd/9.jpg</v>
      </c>
      <c r="I202" s="55" t="str">
        <f t="shared" si="26"/>
        <v>2a,2b</v>
      </c>
      <c r="J202" s="51">
        <f t="shared" si="30"/>
        <v>20</v>
      </c>
      <c r="K202" s="51">
        <f>IF(VLOOKUP(J201,city!$K$4:$L$352,2,0)&gt;K201,K201+1,1)</f>
        <v>9</v>
      </c>
      <c r="L202" s="51">
        <v>1</v>
      </c>
      <c r="M202" s="51" t="s">
        <v>75</v>
      </c>
      <c r="N202" s="17">
        <v>113.34456299999999</v>
      </c>
      <c r="O202" s="17">
        <v>35.578214000000003</v>
      </c>
      <c r="P202" s="51" t="str">
        <f t="shared" si="23"/>
        <v/>
      </c>
      <c r="Q202" s="51">
        <v>2</v>
      </c>
      <c r="R202" s="51">
        <f t="shared" si="27"/>
        <v>2</v>
      </c>
      <c r="S202" s="51" t="str">
        <f t="shared" si="28"/>
        <v>2a</v>
      </c>
      <c r="T202" s="51" t="str">
        <f t="shared" si="29"/>
        <v>2b</v>
      </c>
    </row>
    <row r="203" spans="1:20" ht="20" customHeight="1" x14ac:dyDescent="0.15">
      <c r="A203" s="51">
        <f t="shared" si="25"/>
        <v>102010</v>
      </c>
      <c r="B203" s="52" t="str">
        <f>VLOOKUP(J203,city!$A$4:$D$352,3,0)</f>
        <v>山西</v>
      </c>
      <c r="C203" s="52" t="str">
        <f>VLOOKUP(J203,city!$A$4:$D$352,4,0)</f>
        <v>晋城</v>
      </c>
      <c r="D203" s="51" t="s">
        <v>1304</v>
      </c>
      <c r="E203" s="51" t="s">
        <v>1305</v>
      </c>
      <c r="F203" s="53" t="str">
        <f t="shared" si="24"/>
        <v>112.968746,35.927139</v>
      </c>
      <c r="G203" s="54" t="s">
        <v>795</v>
      </c>
      <c r="H203" s="55" t="str">
        <f>"jingdian/"&amp;VLOOKUP(B203,city!$C$4:$P$352,13,FALSE)&amp;"/"&amp;VLOOKUP(C203,city!$D$4:$P$352,13,FALSE)&amp;"/jd/"&amp;K203&amp;".jpg"</f>
        <v>jingdian/shanxi/jincheng/jd/10.jpg</v>
      </c>
      <c r="I203" s="55" t="str">
        <f t="shared" si="26"/>
        <v>9a,9b</v>
      </c>
      <c r="J203" s="51">
        <f t="shared" si="30"/>
        <v>20</v>
      </c>
      <c r="K203" s="51">
        <f>IF(VLOOKUP(J202,city!$K$4:$L$352,2,0)&gt;K202,K202+1,1)</f>
        <v>10</v>
      </c>
      <c r="L203" s="51">
        <v>1</v>
      </c>
      <c r="M203" s="51" t="s">
        <v>75</v>
      </c>
      <c r="N203" s="17">
        <v>112.968746</v>
      </c>
      <c r="O203" s="17">
        <v>35.927138999999997</v>
      </c>
      <c r="P203" s="51" t="str">
        <f t="shared" si="23"/>
        <v>112.7724803,35.5293217</v>
      </c>
      <c r="Q203" s="51">
        <v>9</v>
      </c>
      <c r="R203" s="51">
        <f t="shared" si="27"/>
        <v>11</v>
      </c>
      <c r="S203" s="51" t="str">
        <f t="shared" si="28"/>
        <v>9a</v>
      </c>
      <c r="T203" s="51" t="str">
        <f t="shared" si="29"/>
        <v>9b</v>
      </c>
    </row>
    <row r="204" spans="1:20" ht="20" customHeight="1" x14ac:dyDescent="0.15">
      <c r="A204" s="51">
        <f t="shared" si="25"/>
        <v>102101</v>
      </c>
      <c r="B204" s="52" t="str">
        <f>VLOOKUP(J204,city!$A$4:$D$352,3,0)</f>
        <v>山西</v>
      </c>
      <c r="C204" s="52" t="str">
        <f>VLOOKUP(J204,city!$A$4:$D$352,4,0)</f>
        <v>朔州</v>
      </c>
      <c r="D204" s="51" t="s">
        <v>1306</v>
      </c>
      <c r="E204" s="51" t="s">
        <v>1307</v>
      </c>
      <c r="F204" s="53" t="str">
        <f t="shared" si="24"/>
        <v>113.19531,39.571091</v>
      </c>
      <c r="G204" s="54" t="s">
        <v>795</v>
      </c>
      <c r="H204" s="55" t="str">
        <f>"jingdian/"&amp;VLOOKUP(B204,city!$C$4:$P$352,13,FALSE)&amp;"/"&amp;VLOOKUP(C204,city!$D$4:$P$352,13,FALSE)&amp;"/jd/"&amp;K204&amp;".jpg"</f>
        <v>jingdian/shanxi/shuozhou/jd/1.jpg</v>
      </c>
      <c r="I204" s="55" t="str">
        <f t="shared" si="26"/>
        <v>14a,14b</v>
      </c>
      <c r="J204" s="51">
        <f t="shared" si="30"/>
        <v>21</v>
      </c>
      <c r="K204" s="51">
        <f>IF(VLOOKUP(J203,city!$K$4:$L$352,2,0)&gt;K203,K203+1,1)</f>
        <v>1</v>
      </c>
      <c r="L204" s="51">
        <v>1</v>
      </c>
      <c r="M204" s="51" t="s">
        <v>77</v>
      </c>
      <c r="N204" s="17">
        <v>113.19531000000001</v>
      </c>
      <c r="O204" s="17">
        <v>39.571091000000003</v>
      </c>
      <c r="P204" s="51" t="str">
        <f t="shared" si="23"/>
        <v/>
      </c>
      <c r="Q204" s="51">
        <v>14</v>
      </c>
      <c r="R204" s="51">
        <f t="shared" si="27"/>
        <v>14</v>
      </c>
      <c r="S204" s="51" t="str">
        <f t="shared" si="28"/>
        <v>14a</v>
      </c>
      <c r="T204" s="51" t="str">
        <f t="shared" si="29"/>
        <v>14b</v>
      </c>
    </row>
    <row r="205" spans="1:20" ht="20" customHeight="1" x14ac:dyDescent="0.15">
      <c r="A205" s="51">
        <f t="shared" si="25"/>
        <v>102102</v>
      </c>
      <c r="B205" s="52" t="str">
        <f>VLOOKUP(J205,city!$A$4:$D$352,3,0)</f>
        <v>山西</v>
      </c>
      <c r="C205" s="52" t="str">
        <f>VLOOKUP(J205,city!$A$4:$D$352,4,0)</f>
        <v>朔州</v>
      </c>
      <c r="D205" s="51" t="s">
        <v>1308</v>
      </c>
      <c r="E205" s="51" t="s">
        <v>1309</v>
      </c>
      <c r="F205" s="53" t="str">
        <f t="shared" si="24"/>
        <v>112.438856,39.321474</v>
      </c>
      <c r="G205" s="54" t="s">
        <v>795</v>
      </c>
      <c r="H205" s="55" t="str">
        <f>"jingdian/"&amp;VLOOKUP(B205,city!$C$4:$P$352,13,FALSE)&amp;"/"&amp;VLOOKUP(C205,city!$D$4:$P$352,13,FALSE)&amp;"/jd/"&amp;K205&amp;".jpg"</f>
        <v>jingdian/shanxi/shuozhou/jd/2.jpg</v>
      </c>
      <c r="I205" s="55" t="str">
        <f t="shared" si="26"/>
        <v>12a,12b</v>
      </c>
      <c r="J205" s="51">
        <f t="shared" si="30"/>
        <v>21</v>
      </c>
      <c r="K205" s="51">
        <f>IF(VLOOKUP(J204,city!$K$4:$L$352,2,0)&gt;K204,K204+1,1)</f>
        <v>2</v>
      </c>
      <c r="L205" s="51">
        <v>1</v>
      </c>
      <c r="M205" s="51" t="s">
        <v>77</v>
      </c>
      <c r="N205" s="17">
        <v>112.438856</v>
      </c>
      <c r="O205" s="17">
        <v>39.321474000000002</v>
      </c>
      <c r="P205" s="51" t="str">
        <f t="shared" ref="P205:P268" si="31">IF(K205=10,SUM(N196:N205)/10&amp;","&amp;SUM(O196:O205)/10,"")</f>
        <v/>
      </c>
      <c r="Q205" s="51">
        <v>12</v>
      </c>
      <c r="R205" s="51">
        <f t="shared" si="27"/>
        <v>12</v>
      </c>
      <c r="S205" s="51" t="str">
        <f t="shared" si="28"/>
        <v>12a</v>
      </c>
      <c r="T205" s="51" t="str">
        <f t="shared" si="29"/>
        <v>12b</v>
      </c>
    </row>
    <row r="206" spans="1:20" ht="20" customHeight="1" x14ac:dyDescent="0.15">
      <c r="A206" s="51">
        <f t="shared" si="25"/>
        <v>102103</v>
      </c>
      <c r="B206" s="52" t="str">
        <f>VLOOKUP(J206,city!$A$4:$D$352,3,0)</f>
        <v>山西</v>
      </c>
      <c r="C206" s="52" t="str">
        <f>VLOOKUP(J206,city!$A$4:$D$352,4,0)</f>
        <v>朔州</v>
      </c>
      <c r="D206" s="51" t="s">
        <v>1310</v>
      </c>
      <c r="E206" s="51" t="s">
        <v>1311</v>
      </c>
      <c r="F206" s="53" t="str">
        <f t="shared" si="24"/>
        <v>112.31847,40.254684</v>
      </c>
      <c r="G206" s="54" t="s">
        <v>795</v>
      </c>
      <c r="H206" s="55" t="str">
        <f>"jingdian/"&amp;VLOOKUP(B206,city!$C$4:$P$352,13,FALSE)&amp;"/"&amp;VLOOKUP(C206,city!$D$4:$P$352,13,FALSE)&amp;"/jd/"&amp;K206&amp;".jpg"</f>
        <v>jingdian/shanxi/shuozhou/jd/3.jpg</v>
      </c>
      <c r="I206" s="55" t="str">
        <f t="shared" si="26"/>
        <v>31a,31b</v>
      </c>
      <c r="J206" s="51">
        <f t="shared" si="30"/>
        <v>21</v>
      </c>
      <c r="K206" s="51">
        <f>IF(VLOOKUP(J205,city!$K$4:$L$352,2,0)&gt;K205,K205+1,1)</f>
        <v>3</v>
      </c>
      <c r="L206" s="51">
        <v>1</v>
      </c>
      <c r="M206" s="51" t="s">
        <v>77</v>
      </c>
      <c r="N206" s="17">
        <v>112.31847</v>
      </c>
      <c r="O206" s="17">
        <v>40.254683999999997</v>
      </c>
      <c r="P206" s="51" t="str">
        <f t="shared" si="31"/>
        <v/>
      </c>
      <c r="Q206" s="51">
        <v>31</v>
      </c>
      <c r="R206" s="51" t="e">
        <f t="shared" si="27"/>
        <v>#N/A</v>
      </c>
      <c r="S206" s="51" t="str">
        <f t="shared" si="28"/>
        <v>31a</v>
      </c>
      <c r="T206" s="51" t="str">
        <f t="shared" si="29"/>
        <v>31b</v>
      </c>
    </row>
    <row r="207" spans="1:20" ht="20" customHeight="1" x14ac:dyDescent="0.15">
      <c r="A207" s="51">
        <f t="shared" si="25"/>
        <v>102104</v>
      </c>
      <c r="B207" s="52" t="str">
        <f>VLOOKUP(J207,city!$A$4:$D$352,3,0)</f>
        <v>山西</v>
      </c>
      <c r="C207" s="52" t="str">
        <f>VLOOKUP(J207,city!$A$4:$D$352,4,0)</f>
        <v>朔州</v>
      </c>
      <c r="D207" s="51" t="s">
        <v>1312</v>
      </c>
      <c r="E207" s="51" t="s">
        <v>1313</v>
      </c>
      <c r="F207" s="53" t="str">
        <f t="shared" si="24"/>
        <v>113.014166,39.783415</v>
      </c>
      <c r="G207" s="54" t="s">
        <v>795</v>
      </c>
      <c r="H207" s="55" t="str">
        <f>"jingdian/"&amp;VLOOKUP(B207,city!$C$4:$P$352,13,FALSE)&amp;"/"&amp;VLOOKUP(C207,city!$D$4:$P$352,13,FALSE)&amp;"/jd/"&amp;K207&amp;".jpg"</f>
        <v>jingdian/shanxi/shuozhou/jd/4.jpg</v>
      </c>
      <c r="I207" s="55" t="str">
        <f t="shared" si="26"/>
        <v>4a,4b</v>
      </c>
      <c r="J207" s="51">
        <f t="shared" si="30"/>
        <v>21</v>
      </c>
      <c r="K207" s="51">
        <f>IF(VLOOKUP(J206,city!$K$4:$L$352,2,0)&gt;K206,K206+1,1)</f>
        <v>4</v>
      </c>
      <c r="L207" s="51">
        <v>1</v>
      </c>
      <c r="M207" s="51" t="s">
        <v>77</v>
      </c>
      <c r="N207" s="17">
        <v>113.014166</v>
      </c>
      <c r="O207" s="17">
        <v>39.783414999999998</v>
      </c>
      <c r="P207" s="51" t="str">
        <f t="shared" si="31"/>
        <v/>
      </c>
      <c r="Q207" s="51">
        <v>4</v>
      </c>
      <c r="R207" s="51">
        <f t="shared" si="27"/>
        <v>4</v>
      </c>
      <c r="S207" s="51" t="str">
        <f t="shared" si="28"/>
        <v>4a</v>
      </c>
      <c r="T207" s="51" t="str">
        <f t="shared" si="29"/>
        <v>4b</v>
      </c>
    </row>
    <row r="208" spans="1:20" ht="20" customHeight="1" x14ac:dyDescent="0.15">
      <c r="A208" s="51">
        <f t="shared" si="25"/>
        <v>102105</v>
      </c>
      <c r="B208" s="52" t="str">
        <f>VLOOKUP(J208,city!$A$4:$D$352,3,0)</f>
        <v>山西</v>
      </c>
      <c r="C208" s="52" t="str">
        <f>VLOOKUP(J208,city!$A$4:$D$352,4,0)</f>
        <v>朔州</v>
      </c>
      <c r="D208" s="51" t="s">
        <v>1314</v>
      </c>
      <c r="E208" s="51" t="s">
        <v>1315</v>
      </c>
      <c r="F208" s="53" t="str">
        <f t="shared" si="24"/>
        <v>112.78828,39.235194</v>
      </c>
      <c r="G208" s="54" t="s">
        <v>795</v>
      </c>
      <c r="H208" s="55" t="str">
        <f>"jingdian/"&amp;VLOOKUP(B208,city!$C$4:$P$352,13,FALSE)&amp;"/"&amp;VLOOKUP(C208,city!$D$4:$P$352,13,FALSE)&amp;"/jd/"&amp;K208&amp;".jpg"</f>
        <v>jingdian/shanxi/shuozhou/jd/5.jpg</v>
      </c>
      <c r="I208" s="55" t="str">
        <f t="shared" si="26"/>
        <v>29a,29b</v>
      </c>
      <c r="J208" s="51">
        <f t="shared" si="30"/>
        <v>21</v>
      </c>
      <c r="K208" s="51">
        <f>IF(VLOOKUP(J207,city!$K$4:$L$352,2,0)&gt;K207,K207+1,1)</f>
        <v>5</v>
      </c>
      <c r="L208" s="51">
        <v>1</v>
      </c>
      <c r="M208" s="51" t="s">
        <v>77</v>
      </c>
      <c r="N208" s="17">
        <v>112.78828</v>
      </c>
      <c r="O208" s="17">
        <v>39.235194</v>
      </c>
      <c r="P208" s="51" t="str">
        <f t="shared" si="31"/>
        <v/>
      </c>
      <c r="Q208" s="51">
        <v>29</v>
      </c>
      <c r="R208" s="51">
        <f t="shared" si="27"/>
        <v>29</v>
      </c>
      <c r="S208" s="51" t="str">
        <f t="shared" si="28"/>
        <v>29a</v>
      </c>
      <c r="T208" s="51" t="str">
        <f t="shared" si="29"/>
        <v>29b</v>
      </c>
    </row>
    <row r="209" spans="1:20" ht="20" customHeight="1" x14ac:dyDescent="0.15">
      <c r="A209" s="51">
        <f t="shared" si="25"/>
        <v>102106</v>
      </c>
      <c r="B209" s="52" t="str">
        <f>VLOOKUP(J209,city!$A$4:$D$352,3,0)</f>
        <v>山西</v>
      </c>
      <c r="C209" s="52" t="str">
        <f>VLOOKUP(J209,city!$A$4:$D$352,4,0)</f>
        <v>朔州</v>
      </c>
      <c r="D209" s="51" t="s">
        <v>1316</v>
      </c>
      <c r="E209" s="51" t="s">
        <v>1317</v>
      </c>
      <c r="F209" s="53" t="str">
        <f t="shared" si="24"/>
        <v>112.947025,39.472581</v>
      </c>
      <c r="G209" s="54" t="s">
        <v>795</v>
      </c>
      <c r="H209" s="55" t="str">
        <f>"jingdian/"&amp;VLOOKUP(B209,city!$C$4:$P$352,13,FALSE)&amp;"/"&amp;VLOOKUP(C209,city!$D$4:$P$352,13,FALSE)&amp;"/jd/"&amp;K209&amp;".jpg"</f>
        <v>jingdian/shanxi/shuozhou/jd/6.jpg</v>
      </c>
      <c r="I209" s="55" t="str">
        <f t="shared" si="26"/>
        <v>11a,11b</v>
      </c>
      <c r="J209" s="51">
        <f t="shared" si="30"/>
        <v>21</v>
      </c>
      <c r="K209" s="51">
        <f>IF(VLOOKUP(J208,city!$K$4:$L$352,2,0)&gt;K208,K208+1,1)</f>
        <v>6</v>
      </c>
      <c r="L209" s="51">
        <v>1</v>
      </c>
      <c r="M209" s="51" t="s">
        <v>77</v>
      </c>
      <c r="N209" s="17">
        <v>112.947025</v>
      </c>
      <c r="O209" s="17">
        <v>39.472580999999998</v>
      </c>
      <c r="P209" s="51" t="str">
        <f t="shared" si="31"/>
        <v/>
      </c>
      <c r="Q209" s="51">
        <v>11</v>
      </c>
      <c r="R209" s="51">
        <f t="shared" si="27"/>
        <v>11</v>
      </c>
      <c r="S209" s="51" t="str">
        <f t="shared" si="28"/>
        <v>11a</v>
      </c>
      <c r="T209" s="51" t="str">
        <f t="shared" si="29"/>
        <v>11b</v>
      </c>
    </row>
    <row r="210" spans="1:20" ht="20" customHeight="1" x14ac:dyDescent="0.15">
      <c r="A210" s="51">
        <f t="shared" si="25"/>
        <v>102107</v>
      </c>
      <c r="B210" s="52" t="str">
        <f>VLOOKUP(J210,city!$A$4:$D$352,3,0)</f>
        <v>山西</v>
      </c>
      <c r="C210" s="52" t="str">
        <f>VLOOKUP(J210,city!$A$4:$D$352,4,0)</f>
        <v>朔州</v>
      </c>
      <c r="D210" s="51" t="s">
        <v>1318</v>
      </c>
      <c r="E210" s="51" t="s">
        <v>1319</v>
      </c>
      <c r="F210" s="53" t="str">
        <f t="shared" si="24"/>
        <v>112.189158,39.769821</v>
      </c>
      <c r="G210" s="54" t="s">
        <v>795</v>
      </c>
      <c r="H210" s="55" t="str">
        <f>"jingdian/"&amp;VLOOKUP(B210,city!$C$4:$P$352,13,FALSE)&amp;"/"&amp;VLOOKUP(C210,city!$D$4:$P$352,13,FALSE)&amp;"/jd/"&amp;K210&amp;".jpg"</f>
        <v>jingdian/shanxi/shuozhou/jd/7.jpg</v>
      </c>
      <c r="I210" s="55" t="str">
        <f t="shared" si="26"/>
        <v>11a,11b</v>
      </c>
      <c r="J210" s="51">
        <f t="shared" si="30"/>
        <v>21</v>
      </c>
      <c r="K210" s="51">
        <f>IF(VLOOKUP(J209,city!$K$4:$L$352,2,0)&gt;K209,K209+1,1)</f>
        <v>7</v>
      </c>
      <c r="L210" s="51">
        <v>1</v>
      </c>
      <c r="M210" s="51" t="s">
        <v>77</v>
      </c>
      <c r="N210" s="17">
        <v>112.18915800000001</v>
      </c>
      <c r="O210" s="17">
        <v>39.769821</v>
      </c>
      <c r="P210" s="51" t="str">
        <f t="shared" si="31"/>
        <v/>
      </c>
      <c r="Q210" s="51">
        <v>11</v>
      </c>
      <c r="R210" s="51">
        <f t="shared" si="27"/>
        <v>11</v>
      </c>
      <c r="S210" s="51" t="str">
        <f t="shared" si="28"/>
        <v>11a</v>
      </c>
      <c r="T210" s="51" t="str">
        <f t="shared" si="29"/>
        <v>11b</v>
      </c>
    </row>
    <row r="211" spans="1:20" ht="20" customHeight="1" x14ac:dyDescent="0.15">
      <c r="A211" s="51">
        <f t="shared" si="25"/>
        <v>102108</v>
      </c>
      <c r="B211" s="52" t="str">
        <f>VLOOKUP(J211,city!$A$4:$D$352,3,0)</f>
        <v>山西</v>
      </c>
      <c r="C211" s="52" t="str">
        <f>VLOOKUP(J211,city!$A$4:$D$352,4,0)</f>
        <v>朔州</v>
      </c>
      <c r="D211" s="51" t="s">
        <v>1320</v>
      </c>
      <c r="E211" s="51" t="s">
        <v>1321</v>
      </c>
      <c r="F211" s="53" t="str">
        <f t="shared" si="24"/>
        <v>112.806652,39.221472</v>
      </c>
      <c r="G211" s="54" t="s">
        <v>795</v>
      </c>
      <c r="H211" s="55" t="str">
        <f>"jingdian/"&amp;VLOOKUP(B211,city!$C$4:$P$352,13,FALSE)&amp;"/"&amp;VLOOKUP(C211,city!$D$4:$P$352,13,FALSE)&amp;"/jd/"&amp;K211&amp;".jpg"</f>
        <v>jingdian/shanxi/shuozhou/jd/8.jpg</v>
      </c>
      <c r="I211" s="55" t="str">
        <f t="shared" si="26"/>
        <v>31a,31b</v>
      </c>
      <c r="J211" s="51">
        <f t="shared" si="30"/>
        <v>21</v>
      </c>
      <c r="K211" s="51">
        <f>IF(VLOOKUP(J210,city!$K$4:$L$352,2,0)&gt;K210,K210+1,1)</f>
        <v>8</v>
      </c>
      <c r="L211" s="51">
        <v>1</v>
      </c>
      <c r="M211" s="51" t="s">
        <v>77</v>
      </c>
      <c r="N211" s="17">
        <v>112.806652</v>
      </c>
      <c r="O211" s="17">
        <v>39.221471999999999</v>
      </c>
      <c r="P211" s="51" t="str">
        <f t="shared" si="31"/>
        <v/>
      </c>
      <c r="Q211" s="51">
        <v>31</v>
      </c>
      <c r="R211" s="51">
        <f t="shared" si="27"/>
        <v>31</v>
      </c>
      <c r="S211" s="51" t="str">
        <f t="shared" si="28"/>
        <v>31a</v>
      </c>
      <c r="T211" s="51" t="str">
        <f t="shared" si="29"/>
        <v>31b</v>
      </c>
    </row>
    <row r="212" spans="1:20" ht="20" customHeight="1" x14ac:dyDescent="0.15">
      <c r="A212" s="51">
        <f t="shared" si="25"/>
        <v>102109</v>
      </c>
      <c r="B212" s="52" t="str">
        <f>VLOOKUP(J212,city!$A$4:$D$352,3,0)</f>
        <v>山西</v>
      </c>
      <c r="C212" s="52" t="str">
        <f>VLOOKUP(J212,city!$A$4:$D$352,4,0)</f>
        <v>朔州</v>
      </c>
      <c r="D212" s="51" t="s">
        <v>1322</v>
      </c>
      <c r="E212" s="51" t="s">
        <v>1323</v>
      </c>
      <c r="F212" s="53" t="str">
        <f t="shared" si="24"/>
        <v>112.355147,39.41051</v>
      </c>
      <c r="G212" s="54" t="s">
        <v>795</v>
      </c>
      <c r="H212" s="55" t="str">
        <f>"jingdian/"&amp;VLOOKUP(B212,city!$C$4:$P$352,13,FALSE)&amp;"/"&amp;VLOOKUP(C212,city!$D$4:$P$352,13,FALSE)&amp;"/jd/"&amp;K212&amp;".jpg"</f>
        <v>jingdian/shanxi/shuozhou/jd/9.jpg</v>
      </c>
      <c r="I212" s="55" t="str">
        <f t="shared" si="26"/>
        <v>29a,29b</v>
      </c>
      <c r="J212" s="51">
        <f t="shared" si="30"/>
        <v>21</v>
      </c>
      <c r="K212" s="51">
        <f>IF(VLOOKUP(J211,city!$K$4:$L$352,2,0)&gt;K211,K211+1,1)</f>
        <v>9</v>
      </c>
      <c r="L212" s="51">
        <v>1</v>
      </c>
      <c r="M212" s="51" t="s">
        <v>77</v>
      </c>
      <c r="N212" s="17">
        <v>112.355147</v>
      </c>
      <c r="O212" s="17">
        <v>39.410510000000002</v>
      </c>
      <c r="P212" s="51" t="str">
        <f t="shared" si="31"/>
        <v/>
      </c>
      <c r="Q212" s="51">
        <v>29</v>
      </c>
      <c r="R212" s="51">
        <f t="shared" si="27"/>
        <v>29</v>
      </c>
      <c r="S212" s="51" t="str">
        <f t="shared" si="28"/>
        <v>29a</v>
      </c>
      <c r="T212" s="51" t="str">
        <f t="shared" si="29"/>
        <v>29b</v>
      </c>
    </row>
    <row r="213" spans="1:20" ht="20" customHeight="1" x14ac:dyDescent="0.15">
      <c r="A213" s="51">
        <f t="shared" si="25"/>
        <v>102110</v>
      </c>
      <c r="B213" s="52" t="str">
        <f>VLOOKUP(J213,city!$A$4:$D$352,3,0)</f>
        <v>山西</v>
      </c>
      <c r="C213" s="52" t="str">
        <f>VLOOKUP(J213,city!$A$4:$D$352,4,0)</f>
        <v>朔州</v>
      </c>
      <c r="D213" s="51" t="s">
        <v>1324</v>
      </c>
      <c r="E213" s="51" t="s">
        <v>1325</v>
      </c>
      <c r="F213" s="53" t="str">
        <f t="shared" si="24"/>
        <v>112.535845,39.985717</v>
      </c>
      <c r="G213" s="54" t="s">
        <v>795</v>
      </c>
      <c r="H213" s="55" t="str">
        <f>"jingdian/"&amp;VLOOKUP(B213,city!$C$4:$P$352,13,FALSE)&amp;"/"&amp;VLOOKUP(C213,city!$D$4:$P$352,13,FALSE)&amp;"/jd/"&amp;K213&amp;".jpg"</f>
        <v>jingdian/shanxi/shuozhou/jd/10.jpg</v>
      </c>
      <c r="I213" s="55" t="str">
        <f t="shared" si="26"/>
        <v>11a,11b</v>
      </c>
      <c r="J213" s="51">
        <f t="shared" si="30"/>
        <v>21</v>
      </c>
      <c r="K213" s="51">
        <f>IF(VLOOKUP(J212,city!$K$4:$L$352,2,0)&gt;K212,K212+1,1)</f>
        <v>10</v>
      </c>
      <c r="L213" s="51">
        <v>1</v>
      </c>
      <c r="M213" s="51" t="s">
        <v>77</v>
      </c>
      <c r="N213" s="17">
        <v>112.53584499999999</v>
      </c>
      <c r="O213" s="17">
        <v>39.985717000000001</v>
      </c>
      <c r="P213" s="51" t="str">
        <f t="shared" si="31"/>
        <v>112.6588909,39.6025959</v>
      </c>
      <c r="Q213" s="51">
        <v>11</v>
      </c>
      <c r="R213" s="51">
        <f t="shared" si="27"/>
        <v>11</v>
      </c>
      <c r="S213" s="51" t="str">
        <f t="shared" si="28"/>
        <v>11a</v>
      </c>
      <c r="T213" s="51" t="str">
        <f t="shared" si="29"/>
        <v>11b</v>
      </c>
    </row>
    <row r="214" spans="1:20" ht="20" customHeight="1" x14ac:dyDescent="0.15">
      <c r="A214" s="51">
        <f t="shared" si="25"/>
        <v>102201</v>
      </c>
      <c r="B214" s="52" t="str">
        <f>VLOOKUP(J214,city!$A$4:$D$352,3,0)</f>
        <v>山西</v>
      </c>
      <c r="C214" s="52" t="str">
        <f>VLOOKUP(J214,city!$A$4:$D$352,4,0)</f>
        <v>晋中</v>
      </c>
      <c r="D214" s="51" t="s">
        <v>1326</v>
      </c>
      <c r="E214" s="51" t="s">
        <v>1327</v>
      </c>
      <c r="F214" s="53" t="str">
        <f t="shared" si="24"/>
        <v>112.196628,37.20846</v>
      </c>
      <c r="G214" s="54" t="s">
        <v>795</v>
      </c>
      <c r="H214" s="55" t="str">
        <f>"jingdian/"&amp;VLOOKUP(B214,city!$C$4:$P$352,13,FALSE)&amp;"/"&amp;VLOOKUP(C214,city!$D$4:$P$352,13,FALSE)&amp;"/jd/"&amp;K214&amp;".jpg"</f>
        <v>jingdian/shanxi/jinzhong/jd/1.jpg</v>
      </c>
      <c r="I214" s="55" t="str">
        <f t="shared" si="26"/>
        <v>12a,12b</v>
      </c>
      <c r="J214" s="51">
        <f t="shared" si="30"/>
        <v>22</v>
      </c>
      <c r="K214" s="51">
        <f>IF(VLOOKUP(J213,city!$K$4:$L$352,2,0)&gt;K213,K213+1,1)</f>
        <v>1</v>
      </c>
      <c r="L214" s="51">
        <v>1</v>
      </c>
      <c r="M214" s="51" t="s">
        <v>79</v>
      </c>
      <c r="N214" s="17">
        <v>112.196628</v>
      </c>
      <c r="O214" s="17">
        <v>37.208460000000002</v>
      </c>
      <c r="P214" s="51" t="str">
        <f t="shared" si="31"/>
        <v/>
      </c>
      <c r="Q214" s="51">
        <v>12</v>
      </c>
      <c r="R214" s="51">
        <f t="shared" si="27"/>
        <v>12</v>
      </c>
      <c r="S214" s="51" t="str">
        <f t="shared" si="28"/>
        <v>12a</v>
      </c>
      <c r="T214" s="51" t="str">
        <f t="shared" si="29"/>
        <v>12b</v>
      </c>
    </row>
    <row r="215" spans="1:20" ht="20" customHeight="1" x14ac:dyDescent="0.15">
      <c r="A215" s="51">
        <f t="shared" si="25"/>
        <v>102202</v>
      </c>
      <c r="B215" s="52" t="str">
        <f>VLOOKUP(J215,city!$A$4:$D$352,3,0)</f>
        <v>山西</v>
      </c>
      <c r="C215" s="52" t="str">
        <f>VLOOKUP(J215,city!$A$4:$D$352,4,0)</f>
        <v>晋中</v>
      </c>
      <c r="D215" s="51" t="s">
        <v>1328</v>
      </c>
      <c r="E215" s="51" t="s">
        <v>1329</v>
      </c>
      <c r="F215" s="53" t="str">
        <f t="shared" si="24"/>
        <v>112.756457,37.685115</v>
      </c>
      <c r="G215" s="54" t="s">
        <v>795</v>
      </c>
      <c r="H215" s="55" t="str">
        <f>"jingdian/"&amp;VLOOKUP(B215,city!$C$4:$P$352,13,FALSE)&amp;"/"&amp;VLOOKUP(C215,city!$D$4:$P$352,13,FALSE)&amp;"/jd/"&amp;K215&amp;".jpg"</f>
        <v>jingdian/shanxi/jinzhong/jd/2.jpg</v>
      </c>
      <c r="I215" s="55" t="str">
        <f t="shared" si="26"/>
        <v>31a,31b</v>
      </c>
      <c r="J215" s="51">
        <f t="shared" si="30"/>
        <v>22</v>
      </c>
      <c r="K215" s="51">
        <f>IF(VLOOKUP(J214,city!$K$4:$L$352,2,0)&gt;K214,K214+1,1)</f>
        <v>2</v>
      </c>
      <c r="L215" s="51">
        <v>1</v>
      </c>
      <c r="M215" s="51" t="s">
        <v>79</v>
      </c>
      <c r="N215" s="17">
        <v>112.756457</v>
      </c>
      <c r="O215" s="17">
        <v>37.685115000000003</v>
      </c>
      <c r="P215" s="51" t="str">
        <f t="shared" si="31"/>
        <v/>
      </c>
      <c r="Q215" s="51">
        <v>31</v>
      </c>
      <c r="R215" s="51">
        <f t="shared" si="27"/>
        <v>31</v>
      </c>
      <c r="S215" s="51" t="str">
        <f t="shared" si="28"/>
        <v>31a</v>
      </c>
      <c r="T215" s="51" t="str">
        <f t="shared" si="29"/>
        <v>31b</v>
      </c>
    </row>
    <row r="216" spans="1:20" ht="20" customHeight="1" x14ac:dyDescent="0.15">
      <c r="A216" s="51">
        <f t="shared" si="25"/>
        <v>102203</v>
      </c>
      <c r="B216" s="52" t="str">
        <f>VLOOKUP(J216,city!$A$4:$D$352,3,0)</f>
        <v>山西</v>
      </c>
      <c r="C216" s="52" t="str">
        <f>VLOOKUP(J216,city!$A$4:$D$352,4,0)</f>
        <v>晋中</v>
      </c>
      <c r="D216" s="51" t="s">
        <v>1330</v>
      </c>
      <c r="E216" s="51" t="s">
        <v>1331</v>
      </c>
      <c r="F216" s="53" t="str">
        <f t="shared" si="24"/>
        <v>112.44441,37.410885</v>
      </c>
      <c r="G216" s="54" t="s">
        <v>795</v>
      </c>
      <c r="H216" s="55" t="str">
        <f>"jingdian/"&amp;VLOOKUP(B216,city!$C$4:$P$352,13,FALSE)&amp;"/"&amp;VLOOKUP(C216,city!$D$4:$P$352,13,FALSE)&amp;"/jd/"&amp;K216&amp;".jpg"</f>
        <v>jingdian/shanxi/jinzhong/jd/3.jpg</v>
      </c>
      <c r="I216" s="55" t="str">
        <f t="shared" si="26"/>
        <v>13a,13b</v>
      </c>
      <c r="J216" s="51">
        <f t="shared" si="30"/>
        <v>22</v>
      </c>
      <c r="K216" s="51">
        <f>IF(VLOOKUP(J215,city!$K$4:$L$352,2,0)&gt;K215,K215+1,1)</f>
        <v>3</v>
      </c>
      <c r="L216" s="51">
        <v>1</v>
      </c>
      <c r="M216" s="51" t="s">
        <v>79</v>
      </c>
      <c r="N216" s="17">
        <v>112.44441</v>
      </c>
      <c r="O216" s="17">
        <v>37.410885</v>
      </c>
      <c r="P216" s="51" t="str">
        <f t="shared" si="31"/>
        <v/>
      </c>
      <c r="Q216" s="51">
        <v>13</v>
      </c>
      <c r="R216" s="51" t="e">
        <f t="shared" si="27"/>
        <v>#N/A</v>
      </c>
      <c r="S216" s="51" t="str">
        <f t="shared" si="28"/>
        <v>13a</v>
      </c>
      <c r="T216" s="51" t="str">
        <f t="shared" si="29"/>
        <v>13b</v>
      </c>
    </row>
    <row r="217" spans="1:20" ht="20" customHeight="1" x14ac:dyDescent="0.15">
      <c r="A217" s="51">
        <f t="shared" si="25"/>
        <v>102204</v>
      </c>
      <c r="B217" s="52" t="str">
        <f>VLOOKUP(J217,city!$A$4:$D$352,3,0)</f>
        <v>山西</v>
      </c>
      <c r="C217" s="52" t="str">
        <f>VLOOKUP(J217,city!$A$4:$D$352,4,0)</f>
        <v>晋中</v>
      </c>
      <c r="D217" s="51" t="s">
        <v>1332</v>
      </c>
      <c r="E217" s="51" t="s">
        <v>1333</v>
      </c>
      <c r="F217" s="53" t="str">
        <f t="shared" si="24"/>
        <v>112.191614,37.21177</v>
      </c>
      <c r="G217" s="54" t="s">
        <v>795</v>
      </c>
      <c r="H217" s="55" t="str">
        <f>"jingdian/"&amp;VLOOKUP(B217,city!$C$4:$P$352,13,FALSE)&amp;"/"&amp;VLOOKUP(C217,city!$D$4:$P$352,13,FALSE)&amp;"/jd/"&amp;K217&amp;".jpg"</f>
        <v>jingdian/shanxi/jinzhong/jd/4.jpg</v>
      </c>
      <c r="I217" s="55" t="str">
        <f t="shared" si="26"/>
        <v>16a,16b</v>
      </c>
      <c r="J217" s="51">
        <f t="shared" si="30"/>
        <v>22</v>
      </c>
      <c r="K217" s="51">
        <f>IF(VLOOKUP(J216,city!$K$4:$L$352,2,0)&gt;K216,K216+1,1)</f>
        <v>4</v>
      </c>
      <c r="L217" s="51">
        <v>1</v>
      </c>
      <c r="M217" s="51" t="s">
        <v>79</v>
      </c>
      <c r="N217" s="17">
        <v>112.191614</v>
      </c>
      <c r="O217" s="17">
        <v>37.211770000000001</v>
      </c>
      <c r="P217" s="51" t="str">
        <f t="shared" si="31"/>
        <v/>
      </c>
      <c r="Q217" s="51">
        <v>16</v>
      </c>
      <c r="R217" s="51">
        <f t="shared" si="27"/>
        <v>16</v>
      </c>
      <c r="S217" s="51" t="str">
        <f t="shared" si="28"/>
        <v>16a</v>
      </c>
      <c r="T217" s="51" t="str">
        <f t="shared" si="29"/>
        <v>16b</v>
      </c>
    </row>
    <row r="218" spans="1:20" ht="20" customHeight="1" x14ac:dyDescent="0.15">
      <c r="A218" s="51">
        <f t="shared" si="25"/>
        <v>102205</v>
      </c>
      <c r="B218" s="52" t="str">
        <f>VLOOKUP(J218,city!$A$4:$D$352,3,0)</f>
        <v>山西</v>
      </c>
      <c r="C218" s="52" t="str">
        <f>VLOOKUP(J218,city!$A$4:$D$352,4,0)</f>
        <v>晋中</v>
      </c>
      <c r="D218" s="51" t="s">
        <v>1334</v>
      </c>
      <c r="E218" s="51" t="s">
        <v>1335</v>
      </c>
      <c r="F218" s="53" t="str">
        <f t="shared" si="24"/>
        <v>111.880101,36.903043</v>
      </c>
      <c r="G218" s="54" t="s">
        <v>795</v>
      </c>
      <c r="H218" s="55" t="str">
        <f>"jingdian/"&amp;VLOOKUP(B218,city!$C$4:$P$352,13,FALSE)&amp;"/"&amp;VLOOKUP(C218,city!$D$4:$P$352,13,FALSE)&amp;"/jd/"&amp;K218&amp;".jpg"</f>
        <v>jingdian/shanxi/jinzhong/jd/5.jpg</v>
      </c>
      <c r="I218" s="55" t="str">
        <f t="shared" si="26"/>
        <v>13a,13b</v>
      </c>
      <c r="J218" s="51">
        <f t="shared" si="30"/>
        <v>22</v>
      </c>
      <c r="K218" s="51">
        <f>IF(VLOOKUP(J217,city!$K$4:$L$352,2,0)&gt;K217,K217+1,1)</f>
        <v>5</v>
      </c>
      <c r="L218" s="51">
        <v>1</v>
      </c>
      <c r="M218" s="51" t="s">
        <v>79</v>
      </c>
      <c r="N218" s="17">
        <v>111.880101</v>
      </c>
      <c r="O218" s="17">
        <v>36.903042999999997</v>
      </c>
      <c r="P218" s="51" t="str">
        <f t="shared" si="31"/>
        <v/>
      </c>
      <c r="Q218" s="51">
        <v>13</v>
      </c>
      <c r="R218" s="51" t="e">
        <f t="shared" si="27"/>
        <v>#N/A</v>
      </c>
      <c r="S218" s="51" t="str">
        <f t="shared" si="28"/>
        <v>13a</v>
      </c>
      <c r="T218" s="51" t="str">
        <f t="shared" si="29"/>
        <v>13b</v>
      </c>
    </row>
    <row r="219" spans="1:20" ht="20" customHeight="1" x14ac:dyDescent="0.15">
      <c r="A219" s="51">
        <f t="shared" si="25"/>
        <v>102206</v>
      </c>
      <c r="B219" s="52" t="str">
        <f>VLOOKUP(J219,city!$A$4:$D$352,3,0)</f>
        <v>山西</v>
      </c>
      <c r="C219" s="52" t="str">
        <f>VLOOKUP(J219,city!$A$4:$D$352,4,0)</f>
        <v>晋中</v>
      </c>
      <c r="D219" s="51" t="s">
        <v>1336</v>
      </c>
      <c r="E219" s="51" t="s">
        <v>1337</v>
      </c>
      <c r="F219" s="53" t="str">
        <f t="shared" si="24"/>
        <v>112.189537,37.207583</v>
      </c>
      <c r="G219" s="54" t="s">
        <v>795</v>
      </c>
      <c r="H219" s="55" t="str">
        <f>"jingdian/"&amp;VLOOKUP(B219,city!$C$4:$P$352,13,FALSE)&amp;"/"&amp;VLOOKUP(C219,city!$D$4:$P$352,13,FALSE)&amp;"/jd/"&amp;K219&amp;".jpg"</f>
        <v>jingdian/shanxi/jinzhong/jd/6.jpg</v>
      </c>
      <c r="I219" s="55" t="str">
        <f t="shared" si="26"/>
        <v>10a,10b</v>
      </c>
      <c r="J219" s="51">
        <f t="shared" si="30"/>
        <v>22</v>
      </c>
      <c r="K219" s="51">
        <f>IF(VLOOKUP(J218,city!$K$4:$L$352,2,0)&gt;K218,K218+1,1)</f>
        <v>6</v>
      </c>
      <c r="L219" s="51">
        <v>1</v>
      </c>
      <c r="M219" s="51" t="s">
        <v>79</v>
      </c>
      <c r="N219" s="17">
        <v>112.189537</v>
      </c>
      <c r="O219" s="17">
        <v>37.207583</v>
      </c>
      <c r="P219" s="51" t="str">
        <f t="shared" si="31"/>
        <v/>
      </c>
      <c r="Q219" s="51">
        <v>10</v>
      </c>
      <c r="R219" s="51">
        <f t="shared" si="27"/>
        <v>10</v>
      </c>
      <c r="S219" s="51" t="str">
        <f t="shared" si="28"/>
        <v>10a</v>
      </c>
      <c r="T219" s="51" t="str">
        <f t="shared" si="29"/>
        <v>10b</v>
      </c>
    </row>
    <row r="220" spans="1:20" ht="20" customHeight="1" x14ac:dyDescent="0.15">
      <c r="A220" s="51">
        <f t="shared" si="25"/>
        <v>102207</v>
      </c>
      <c r="B220" s="52" t="str">
        <f>VLOOKUP(J220,city!$A$4:$D$352,3,0)</f>
        <v>山西</v>
      </c>
      <c r="C220" s="52" t="str">
        <f>VLOOKUP(J220,city!$A$4:$D$352,4,0)</f>
        <v>晋中</v>
      </c>
      <c r="D220" s="51" t="s">
        <v>1338</v>
      </c>
      <c r="E220" s="51" t="s">
        <v>1339</v>
      </c>
      <c r="F220" s="53" t="str">
        <f t="shared" si="24"/>
        <v>111.955596,36.891012</v>
      </c>
      <c r="G220" s="54" t="s">
        <v>795</v>
      </c>
      <c r="H220" s="55" t="str">
        <f>"jingdian/"&amp;VLOOKUP(B220,city!$C$4:$P$352,13,FALSE)&amp;"/"&amp;VLOOKUP(C220,city!$D$4:$P$352,13,FALSE)&amp;"/jd/"&amp;K220&amp;".jpg"</f>
        <v>jingdian/shanxi/jinzhong/jd/7.jpg</v>
      </c>
      <c r="I220" s="55" t="str">
        <f t="shared" si="26"/>
        <v>11a,11b</v>
      </c>
      <c r="J220" s="51">
        <f t="shared" si="30"/>
        <v>22</v>
      </c>
      <c r="K220" s="51">
        <f>IF(VLOOKUP(J219,city!$K$4:$L$352,2,0)&gt;K219,K219+1,1)</f>
        <v>7</v>
      </c>
      <c r="L220" s="51">
        <v>1</v>
      </c>
      <c r="M220" s="51" t="s">
        <v>79</v>
      </c>
      <c r="N220" s="17">
        <v>111.955596</v>
      </c>
      <c r="O220" s="17">
        <v>36.891012000000003</v>
      </c>
      <c r="P220" s="51" t="str">
        <f t="shared" si="31"/>
        <v/>
      </c>
      <c r="Q220" s="51">
        <v>11</v>
      </c>
      <c r="R220" s="51">
        <f t="shared" si="27"/>
        <v>11</v>
      </c>
      <c r="S220" s="51" t="str">
        <f t="shared" si="28"/>
        <v>11a</v>
      </c>
      <c r="T220" s="51" t="str">
        <f t="shared" si="29"/>
        <v>11b</v>
      </c>
    </row>
    <row r="221" spans="1:20" ht="20" customHeight="1" x14ac:dyDescent="0.15">
      <c r="A221" s="51">
        <f t="shared" si="25"/>
        <v>102208</v>
      </c>
      <c r="B221" s="52" t="str">
        <f>VLOOKUP(J221,city!$A$4:$D$352,3,0)</f>
        <v>山西</v>
      </c>
      <c r="C221" s="52" t="str">
        <f>VLOOKUP(J221,city!$A$4:$D$352,4,0)</f>
        <v>晋中</v>
      </c>
      <c r="D221" s="51" t="s">
        <v>1340</v>
      </c>
      <c r="E221" s="51" t="s">
        <v>1341</v>
      </c>
      <c r="F221" s="53" t="str">
        <f t="shared" si="24"/>
        <v>112.188599,37.216822</v>
      </c>
      <c r="G221" s="54" t="s">
        <v>795</v>
      </c>
      <c r="H221" s="55" t="str">
        <f>"jingdian/"&amp;VLOOKUP(B221,city!$C$4:$P$352,13,FALSE)&amp;"/"&amp;VLOOKUP(C221,city!$D$4:$P$352,13,FALSE)&amp;"/jd/"&amp;K221&amp;".jpg"</f>
        <v>jingdian/shanxi/jinzhong/jd/8.jpg</v>
      </c>
      <c r="I221" s="55" t="str">
        <f t="shared" si="26"/>
        <v>31a,31b</v>
      </c>
      <c r="J221" s="51">
        <f t="shared" si="30"/>
        <v>22</v>
      </c>
      <c r="K221" s="51">
        <f>IF(VLOOKUP(J220,city!$K$4:$L$352,2,0)&gt;K220,K220+1,1)</f>
        <v>8</v>
      </c>
      <c r="L221" s="51">
        <v>1</v>
      </c>
      <c r="M221" s="51" t="s">
        <v>79</v>
      </c>
      <c r="N221" s="17">
        <v>112.188599</v>
      </c>
      <c r="O221" s="17">
        <v>37.216822000000001</v>
      </c>
      <c r="P221" s="51" t="str">
        <f t="shared" si="31"/>
        <v/>
      </c>
      <c r="Q221" s="51">
        <v>31</v>
      </c>
      <c r="R221" s="51">
        <f t="shared" si="27"/>
        <v>31</v>
      </c>
      <c r="S221" s="51" t="str">
        <f t="shared" si="28"/>
        <v>31a</v>
      </c>
      <c r="T221" s="51" t="str">
        <f t="shared" si="29"/>
        <v>31b</v>
      </c>
    </row>
    <row r="222" spans="1:20" ht="20" customHeight="1" x14ac:dyDescent="0.15">
      <c r="A222" s="51">
        <f t="shared" si="25"/>
        <v>102209</v>
      </c>
      <c r="B222" s="52" t="str">
        <f>VLOOKUP(J222,city!$A$4:$D$352,3,0)</f>
        <v>山西</v>
      </c>
      <c r="C222" s="52" t="str">
        <f>VLOOKUP(J222,city!$A$4:$D$352,4,0)</f>
        <v>晋中</v>
      </c>
      <c r="D222" s="51" t="s">
        <v>1342</v>
      </c>
      <c r="E222" s="51" t="s">
        <v>1343</v>
      </c>
      <c r="F222" s="53" t="str">
        <f t="shared" si="24"/>
        <v>112.644994,37.549626</v>
      </c>
      <c r="G222" s="54" t="s">
        <v>795</v>
      </c>
      <c r="H222" s="55" t="str">
        <f>"jingdian/"&amp;VLOOKUP(B222,city!$C$4:$P$352,13,FALSE)&amp;"/"&amp;VLOOKUP(C222,city!$D$4:$P$352,13,FALSE)&amp;"/jd/"&amp;K222&amp;".jpg"</f>
        <v>jingdian/shanxi/jinzhong/jd/9.jpg</v>
      </c>
      <c r="I222" s="55" t="str">
        <f t="shared" si="26"/>
        <v>15a,15b</v>
      </c>
      <c r="J222" s="51">
        <f t="shared" si="30"/>
        <v>22</v>
      </c>
      <c r="K222" s="51">
        <f>IF(VLOOKUP(J221,city!$K$4:$L$352,2,0)&gt;K221,K221+1,1)</f>
        <v>9</v>
      </c>
      <c r="L222" s="51">
        <v>1</v>
      </c>
      <c r="M222" s="51" t="s">
        <v>79</v>
      </c>
      <c r="N222" s="17">
        <v>112.644994</v>
      </c>
      <c r="O222" s="17">
        <v>37.549626000000004</v>
      </c>
      <c r="P222" s="51" t="str">
        <f t="shared" si="31"/>
        <v/>
      </c>
      <c r="Q222" s="51">
        <v>15</v>
      </c>
      <c r="R222" s="51">
        <f t="shared" si="27"/>
        <v>15</v>
      </c>
      <c r="S222" s="51" t="str">
        <f t="shared" si="28"/>
        <v>15a</v>
      </c>
      <c r="T222" s="51" t="str">
        <f t="shared" si="29"/>
        <v>15b</v>
      </c>
    </row>
    <row r="223" spans="1:20" ht="20" customHeight="1" x14ac:dyDescent="0.15">
      <c r="A223" s="51">
        <f t="shared" si="25"/>
        <v>102210</v>
      </c>
      <c r="B223" s="52" t="str">
        <f>VLOOKUP(J223,city!$A$4:$D$352,3,0)</f>
        <v>山西</v>
      </c>
      <c r="C223" s="52" t="str">
        <f>VLOOKUP(J223,city!$A$4:$D$352,4,0)</f>
        <v>晋中</v>
      </c>
      <c r="D223" s="51" t="s">
        <v>1344</v>
      </c>
      <c r="E223" s="51" t="s">
        <v>1345</v>
      </c>
      <c r="F223" s="53" t="str">
        <f t="shared" si="24"/>
        <v>112.138151,37.177166</v>
      </c>
      <c r="G223" s="54" t="s">
        <v>795</v>
      </c>
      <c r="H223" s="55" t="str">
        <f>"jingdian/"&amp;VLOOKUP(B223,city!$C$4:$P$352,13,FALSE)&amp;"/"&amp;VLOOKUP(C223,city!$D$4:$P$352,13,FALSE)&amp;"/jd/"&amp;K223&amp;".jpg"</f>
        <v>jingdian/shanxi/jinzhong/jd/10.jpg</v>
      </c>
      <c r="I223" s="55" t="str">
        <f t="shared" si="26"/>
        <v>12a,12b</v>
      </c>
      <c r="J223" s="51">
        <f t="shared" si="30"/>
        <v>22</v>
      </c>
      <c r="K223" s="51">
        <f>IF(VLOOKUP(J222,city!$K$4:$L$352,2,0)&gt;K222,K222+1,1)</f>
        <v>10</v>
      </c>
      <c r="L223" s="51">
        <v>1</v>
      </c>
      <c r="M223" s="51" t="s">
        <v>79</v>
      </c>
      <c r="N223" s="17">
        <v>112.13815099999999</v>
      </c>
      <c r="O223" s="17">
        <v>37.177166</v>
      </c>
      <c r="P223" s="51" t="str">
        <f t="shared" si="31"/>
        <v>112.2586087,37.2461482</v>
      </c>
      <c r="Q223" s="51">
        <v>12</v>
      </c>
      <c r="R223" s="51">
        <f t="shared" si="27"/>
        <v>12</v>
      </c>
      <c r="S223" s="51" t="str">
        <f t="shared" si="28"/>
        <v>12a</v>
      </c>
      <c r="T223" s="51" t="str">
        <f t="shared" si="29"/>
        <v>12b</v>
      </c>
    </row>
    <row r="224" spans="1:20" ht="20" customHeight="1" x14ac:dyDescent="0.15">
      <c r="A224" s="51">
        <f t="shared" si="25"/>
        <v>102301</v>
      </c>
      <c r="B224" s="52" t="str">
        <f>VLOOKUP(J224,city!$A$4:$D$352,3,0)</f>
        <v>山西</v>
      </c>
      <c r="C224" s="52" t="str">
        <f>VLOOKUP(J224,city!$A$4:$D$352,4,0)</f>
        <v>运城</v>
      </c>
      <c r="D224" s="51" t="s">
        <v>1346</v>
      </c>
      <c r="E224" s="51" t="s">
        <v>1347</v>
      </c>
      <c r="F224" s="53" t="str">
        <f t="shared" si="24"/>
        <v>110.856356,34.913637</v>
      </c>
      <c r="G224" s="54" t="s">
        <v>795</v>
      </c>
      <c r="H224" s="55" t="str">
        <f>"jingdian/"&amp;VLOOKUP(B224,city!$C$4:$P$352,13,FALSE)&amp;"/"&amp;VLOOKUP(C224,city!$D$4:$P$352,13,FALSE)&amp;"/jd/"&amp;K224&amp;".jpg"</f>
        <v>jingdian/shanxi/yuncheng/jd/1.jpg</v>
      </c>
      <c r="I224" s="55" t="str">
        <f t="shared" si="26"/>
        <v>12a,12b</v>
      </c>
      <c r="J224" s="51">
        <f t="shared" si="30"/>
        <v>23</v>
      </c>
      <c r="K224" s="51">
        <f>IF(VLOOKUP(J223,city!$K$4:$L$352,2,0)&gt;K223,K223+1,1)</f>
        <v>1</v>
      </c>
      <c r="L224" s="51">
        <v>1</v>
      </c>
      <c r="M224" s="51" t="s">
        <v>81</v>
      </c>
      <c r="N224" s="17">
        <v>110.85635600000001</v>
      </c>
      <c r="O224" s="17">
        <v>34.913637000000001</v>
      </c>
      <c r="P224" s="51" t="str">
        <f t="shared" si="31"/>
        <v/>
      </c>
      <c r="Q224" s="51">
        <v>12</v>
      </c>
      <c r="R224" s="51">
        <f t="shared" si="27"/>
        <v>12</v>
      </c>
      <c r="S224" s="51" t="str">
        <f t="shared" si="28"/>
        <v>12a</v>
      </c>
      <c r="T224" s="51" t="str">
        <f t="shared" si="29"/>
        <v>12b</v>
      </c>
    </row>
    <row r="225" spans="1:20" ht="20" customHeight="1" x14ac:dyDescent="0.15">
      <c r="A225" s="51">
        <f t="shared" si="25"/>
        <v>102302</v>
      </c>
      <c r="B225" s="52" t="str">
        <f>VLOOKUP(J225,city!$A$4:$D$352,3,0)</f>
        <v>山西</v>
      </c>
      <c r="C225" s="52" t="str">
        <f>VLOOKUP(J225,city!$A$4:$D$352,4,0)</f>
        <v>运城</v>
      </c>
      <c r="D225" s="51" t="s">
        <v>1348</v>
      </c>
      <c r="E225" s="51" t="s">
        <v>1349</v>
      </c>
      <c r="F225" s="53" t="str">
        <f t="shared" si="24"/>
        <v>110.319123,34.635189</v>
      </c>
      <c r="G225" s="54" t="s">
        <v>795</v>
      </c>
      <c r="H225" s="55" t="str">
        <f>"jingdian/"&amp;VLOOKUP(B225,city!$C$4:$P$352,13,FALSE)&amp;"/"&amp;VLOOKUP(C225,city!$D$4:$P$352,13,FALSE)&amp;"/jd/"&amp;K225&amp;".jpg"</f>
        <v>jingdian/shanxi/yuncheng/jd/2.jpg</v>
      </c>
      <c r="I225" s="55" t="str">
        <f t="shared" si="26"/>
        <v>29a,29b</v>
      </c>
      <c r="J225" s="51">
        <f t="shared" si="30"/>
        <v>23</v>
      </c>
      <c r="K225" s="51">
        <f>IF(VLOOKUP(J224,city!$K$4:$L$352,2,0)&gt;K224,K224+1,1)</f>
        <v>2</v>
      </c>
      <c r="L225" s="51">
        <v>1</v>
      </c>
      <c r="M225" s="51" t="s">
        <v>81</v>
      </c>
      <c r="N225" s="17">
        <v>110.319123</v>
      </c>
      <c r="O225" s="17">
        <v>34.635188999999997</v>
      </c>
      <c r="P225" s="51" t="str">
        <f t="shared" si="31"/>
        <v/>
      </c>
      <c r="Q225" s="51">
        <v>29</v>
      </c>
      <c r="R225" s="51">
        <f t="shared" si="27"/>
        <v>29</v>
      </c>
      <c r="S225" s="51" t="str">
        <f t="shared" si="28"/>
        <v>29a</v>
      </c>
      <c r="T225" s="51" t="str">
        <f t="shared" si="29"/>
        <v>29b</v>
      </c>
    </row>
    <row r="226" spans="1:20" ht="20" customHeight="1" x14ac:dyDescent="0.15">
      <c r="A226" s="51">
        <f t="shared" si="25"/>
        <v>102303</v>
      </c>
      <c r="B226" s="52" t="str">
        <f>VLOOKUP(J226,city!$A$4:$D$352,3,0)</f>
        <v>山西</v>
      </c>
      <c r="C226" s="52" t="str">
        <f>VLOOKUP(J226,city!$A$4:$D$352,4,0)</f>
        <v>运城</v>
      </c>
      <c r="D226" s="51" t="s">
        <v>1350</v>
      </c>
      <c r="E226" s="51" t="s">
        <v>1351</v>
      </c>
      <c r="F226" s="53" t="str">
        <f t="shared" si="24"/>
        <v>110.340159,34.850837</v>
      </c>
      <c r="G226" s="54" t="s">
        <v>795</v>
      </c>
      <c r="H226" s="55" t="str">
        <f>"jingdian/"&amp;VLOOKUP(B226,city!$C$4:$P$352,13,FALSE)&amp;"/"&amp;VLOOKUP(C226,city!$D$4:$P$352,13,FALSE)&amp;"/jd/"&amp;K226&amp;".jpg"</f>
        <v>jingdian/shanxi/yuncheng/jd/3.jpg</v>
      </c>
      <c r="I226" s="55" t="str">
        <f t="shared" si="26"/>
        <v>12a,12b</v>
      </c>
      <c r="J226" s="51">
        <f t="shared" si="30"/>
        <v>23</v>
      </c>
      <c r="K226" s="51">
        <f>IF(VLOOKUP(J225,city!$K$4:$L$352,2,0)&gt;K225,K225+1,1)</f>
        <v>3</v>
      </c>
      <c r="L226" s="51">
        <v>1</v>
      </c>
      <c r="M226" s="51" t="s">
        <v>81</v>
      </c>
      <c r="N226" s="17">
        <v>110.340159</v>
      </c>
      <c r="O226" s="17">
        <v>34.850836999999999</v>
      </c>
      <c r="P226" s="51" t="str">
        <f t="shared" si="31"/>
        <v/>
      </c>
      <c r="Q226" s="51">
        <v>12</v>
      </c>
      <c r="R226" s="51">
        <f t="shared" si="27"/>
        <v>12</v>
      </c>
      <c r="S226" s="51" t="str">
        <f t="shared" si="28"/>
        <v>12a</v>
      </c>
      <c r="T226" s="51" t="str">
        <f t="shared" si="29"/>
        <v>12b</v>
      </c>
    </row>
    <row r="227" spans="1:20" ht="20" customHeight="1" x14ac:dyDescent="0.15">
      <c r="A227" s="51">
        <f t="shared" si="25"/>
        <v>102304</v>
      </c>
      <c r="B227" s="52" t="str">
        <f>VLOOKUP(J227,city!$A$4:$D$352,3,0)</f>
        <v>山西</v>
      </c>
      <c r="C227" s="52" t="str">
        <f>VLOOKUP(J227,city!$A$4:$D$352,4,0)</f>
        <v>运城</v>
      </c>
      <c r="D227" s="51" t="s">
        <v>1352</v>
      </c>
      <c r="E227" s="51" t="s">
        <v>1353</v>
      </c>
      <c r="F227" s="53" t="str">
        <f t="shared" si="24"/>
        <v>110.601817,34.804469</v>
      </c>
      <c r="G227" s="54" t="s">
        <v>795</v>
      </c>
      <c r="H227" s="55" t="str">
        <f>"jingdian/"&amp;VLOOKUP(B227,city!$C$4:$P$352,13,FALSE)&amp;"/"&amp;VLOOKUP(C227,city!$D$4:$P$352,13,FALSE)&amp;"/jd/"&amp;K227&amp;".jpg"</f>
        <v>jingdian/shanxi/yuncheng/jd/4.jpg</v>
      </c>
      <c r="I227" s="55" t="str">
        <f t="shared" si="26"/>
        <v>11a,11b</v>
      </c>
      <c r="J227" s="51">
        <f t="shared" si="30"/>
        <v>23</v>
      </c>
      <c r="K227" s="51">
        <f>IF(VLOOKUP(J226,city!$K$4:$L$352,2,0)&gt;K226,K226+1,1)</f>
        <v>4</v>
      </c>
      <c r="L227" s="51">
        <v>1</v>
      </c>
      <c r="M227" s="51" t="s">
        <v>81</v>
      </c>
      <c r="N227" s="17">
        <v>110.601817</v>
      </c>
      <c r="O227" s="17">
        <v>34.804468999999997</v>
      </c>
      <c r="P227" s="51" t="str">
        <f t="shared" si="31"/>
        <v/>
      </c>
      <c r="Q227" s="51">
        <v>11</v>
      </c>
      <c r="R227" s="51">
        <f t="shared" si="27"/>
        <v>11</v>
      </c>
      <c r="S227" s="51" t="str">
        <f t="shared" si="28"/>
        <v>11a</v>
      </c>
      <c r="T227" s="51" t="str">
        <f t="shared" si="29"/>
        <v>11b</v>
      </c>
    </row>
    <row r="228" spans="1:20" ht="20" customHeight="1" x14ac:dyDescent="0.15">
      <c r="A228" s="51">
        <f t="shared" si="25"/>
        <v>102305</v>
      </c>
      <c r="B228" s="52" t="str">
        <f>VLOOKUP(J228,city!$A$4:$D$352,3,0)</f>
        <v>山西</v>
      </c>
      <c r="C228" s="52" t="str">
        <f>VLOOKUP(J228,city!$A$4:$D$352,4,0)</f>
        <v>运城</v>
      </c>
      <c r="D228" s="51" t="s">
        <v>1354</v>
      </c>
      <c r="E228" s="51" t="s">
        <v>1355</v>
      </c>
      <c r="F228" s="53" t="str">
        <f t="shared" si="24"/>
        <v>110.80624,35.028345</v>
      </c>
      <c r="G228" s="54" t="s">
        <v>795</v>
      </c>
      <c r="H228" s="55" t="str">
        <f>"jingdian/"&amp;VLOOKUP(B228,city!$C$4:$P$352,13,FALSE)&amp;"/"&amp;VLOOKUP(C228,city!$D$4:$P$352,13,FALSE)&amp;"/jd/"&amp;K228&amp;".jpg"</f>
        <v>jingdian/shanxi/yuncheng/jd/5.jpg</v>
      </c>
      <c r="I228" s="55" t="str">
        <f t="shared" si="26"/>
        <v>6a,6b</v>
      </c>
      <c r="J228" s="51">
        <f t="shared" si="30"/>
        <v>23</v>
      </c>
      <c r="K228" s="51">
        <f>IF(VLOOKUP(J227,city!$K$4:$L$352,2,0)&gt;K227,K227+1,1)</f>
        <v>5</v>
      </c>
      <c r="L228" s="51">
        <v>1</v>
      </c>
      <c r="M228" s="51" t="s">
        <v>81</v>
      </c>
      <c r="N228" s="17">
        <v>110.80624</v>
      </c>
      <c r="O228" s="17">
        <v>35.028345000000002</v>
      </c>
      <c r="P228" s="51" t="str">
        <f t="shared" si="31"/>
        <v/>
      </c>
      <c r="Q228" s="51">
        <v>6</v>
      </c>
      <c r="R228" s="51">
        <f t="shared" si="27"/>
        <v>6</v>
      </c>
      <c r="S228" s="51" t="str">
        <f t="shared" si="28"/>
        <v>6a</v>
      </c>
      <c r="T228" s="51" t="str">
        <f t="shared" si="29"/>
        <v>6b</v>
      </c>
    </row>
    <row r="229" spans="1:20" ht="20" customHeight="1" x14ac:dyDescent="0.15">
      <c r="A229" s="51">
        <f t="shared" si="25"/>
        <v>102306</v>
      </c>
      <c r="B229" s="52" t="str">
        <f>VLOOKUP(J229,city!$A$4:$D$352,3,0)</f>
        <v>山西</v>
      </c>
      <c r="C229" s="52" t="str">
        <f>VLOOKUP(J229,city!$A$4:$D$352,4,0)</f>
        <v>运城</v>
      </c>
      <c r="D229" s="51" t="s">
        <v>1356</v>
      </c>
      <c r="E229" s="51" t="s">
        <v>1357</v>
      </c>
      <c r="F229" s="53" t="str">
        <f t="shared" si="24"/>
        <v>111.048028,34.967528</v>
      </c>
      <c r="G229" s="54" t="s">
        <v>795</v>
      </c>
      <c r="H229" s="55" t="str">
        <f>"jingdian/"&amp;VLOOKUP(B229,city!$C$4:$P$352,13,FALSE)&amp;"/"&amp;VLOOKUP(C229,city!$D$4:$P$352,13,FALSE)&amp;"/jd/"&amp;K229&amp;".jpg"</f>
        <v>jingdian/shanxi/yuncheng/jd/6.jpg</v>
      </c>
      <c r="I229" s="55" t="str">
        <f t="shared" si="26"/>
        <v>2a,2b</v>
      </c>
      <c r="J229" s="51">
        <f t="shared" si="30"/>
        <v>23</v>
      </c>
      <c r="K229" s="51">
        <f>IF(VLOOKUP(J228,city!$K$4:$L$352,2,0)&gt;K228,K228+1,1)</f>
        <v>6</v>
      </c>
      <c r="L229" s="51">
        <v>1</v>
      </c>
      <c r="M229" s="51" t="s">
        <v>81</v>
      </c>
      <c r="N229" s="17">
        <v>111.048028</v>
      </c>
      <c r="O229" s="17">
        <v>34.967528000000001</v>
      </c>
      <c r="P229" s="51" t="str">
        <f t="shared" si="31"/>
        <v/>
      </c>
      <c r="Q229" s="51">
        <v>2</v>
      </c>
      <c r="R229" s="51">
        <f t="shared" si="27"/>
        <v>2</v>
      </c>
      <c r="S229" s="51" t="str">
        <f t="shared" si="28"/>
        <v>2a</v>
      </c>
      <c r="T229" s="51" t="str">
        <f t="shared" si="29"/>
        <v>2b</v>
      </c>
    </row>
    <row r="230" spans="1:20" ht="20" customHeight="1" x14ac:dyDescent="0.15">
      <c r="A230" s="51">
        <f t="shared" si="25"/>
        <v>102307</v>
      </c>
      <c r="B230" s="52" t="str">
        <f>VLOOKUP(J230,city!$A$4:$D$352,3,0)</f>
        <v>山西</v>
      </c>
      <c r="C230" s="52" t="str">
        <f>VLOOKUP(J230,city!$A$4:$D$352,4,0)</f>
        <v>运城</v>
      </c>
      <c r="D230" s="51" t="s">
        <v>1358</v>
      </c>
      <c r="E230" s="51" t="s">
        <v>1359</v>
      </c>
      <c r="F230" s="53" t="str">
        <f t="shared" si="24"/>
        <v>110.276743,34.848518</v>
      </c>
      <c r="G230" s="54" t="s">
        <v>795</v>
      </c>
      <c r="H230" s="55" t="str">
        <f>"jingdian/"&amp;VLOOKUP(B230,city!$C$4:$P$352,13,FALSE)&amp;"/"&amp;VLOOKUP(C230,city!$D$4:$P$352,13,FALSE)&amp;"/jd/"&amp;K230&amp;".jpg"</f>
        <v>jingdian/shanxi/yuncheng/jd/7.jpg</v>
      </c>
      <c r="I230" s="55" t="str">
        <f t="shared" si="26"/>
        <v>13a,13b</v>
      </c>
      <c r="J230" s="51">
        <f t="shared" si="30"/>
        <v>23</v>
      </c>
      <c r="K230" s="51">
        <f>IF(VLOOKUP(J229,city!$K$4:$L$352,2,0)&gt;K229,K229+1,1)</f>
        <v>7</v>
      </c>
      <c r="L230" s="51">
        <v>1</v>
      </c>
      <c r="M230" s="51" t="s">
        <v>81</v>
      </c>
      <c r="N230" s="17">
        <v>110.276743</v>
      </c>
      <c r="O230" s="17">
        <v>34.848517999999999</v>
      </c>
      <c r="P230" s="51" t="str">
        <f t="shared" si="31"/>
        <v/>
      </c>
      <c r="Q230" s="51">
        <v>13</v>
      </c>
      <c r="R230" s="51">
        <f t="shared" si="27"/>
        <v>13</v>
      </c>
      <c r="S230" s="51" t="str">
        <f t="shared" si="28"/>
        <v>13a</v>
      </c>
      <c r="T230" s="51" t="str">
        <f t="shared" si="29"/>
        <v>13b</v>
      </c>
    </row>
    <row r="231" spans="1:20" ht="20" customHeight="1" x14ac:dyDescent="0.15">
      <c r="A231" s="51">
        <f t="shared" si="25"/>
        <v>102308</v>
      </c>
      <c r="B231" s="52" t="str">
        <f>VLOOKUP(J231,city!$A$4:$D$352,3,0)</f>
        <v>山西</v>
      </c>
      <c r="C231" s="52" t="str">
        <f>VLOOKUP(J231,city!$A$4:$D$352,4,0)</f>
        <v>运城</v>
      </c>
      <c r="D231" s="51" t="s">
        <v>1360</v>
      </c>
      <c r="E231" s="51" t="s">
        <v>1361</v>
      </c>
      <c r="F231" s="53" t="str">
        <f t="shared" si="24"/>
        <v>110.731051,35.297268</v>
      </c>
      <c r="G231" s="54" t="s">
        <v>795</v>
      </c>
      <c r="H231" s="55" t="str">
        <f>"jingdian/"&amp;VLOOKUP(B231,city!$C$4:$P$352,13,FALSE)&amp;"/"&amp;VLOOKUP(C231,city!$D$4:$P$352,13,FALSE)&amp;"/jd/"&amp;K231&amp;".jpg"</f>
        <v>jingdian/shanxi/yuncheng/jd/8.jpg</v>
      </c>
      <c r="I231" s="55" t="str">
        <f t="shared" si="26"/>
        <v>31a,31b</v>
      </c>
      <c r="J231" s="51">
        <f t="shared" si="30"/>
        <v>23</v>
      </c>
      <c r="K231" s="51">
        <f>IF(VLOOKUP(J230,city!$K$4:$L$352,2,0)&gt;K230,K230+1,1)</f>
        <v>8</v>
      </c>
      <c r="L231" s="51">
        <v>1</v>
      </c>
      <c r="M231" s="51" t="s">
        <v>81</v>
      </c>
      <c r="N231" s="17">
        <v>110.73105099999999</v>
      </c>
      <c r="O231" s="17">
        <v>35.297268000000003</v>
      </c>
      <c r="P231" s="51" t="str">
        <f t="shared" si="31"/>
        <v/>
      </c>
      <c r="Q231" s="51">
        <v>31</v>
      </c>
      <c r="R231" s="51">
        <f t="shared" si="27"/>
        <v>31</v>
      </c>
      <c r="S231" s="51" t="str">
        <f t="shared" si="28"/>
        <v>31a</v>
      </c>
      <c r="T231" s="51" t="str">
        <f t="shared" si="29"/>
        <v>31b</v>
      </c>
    </row>
    <row r="232" spans="1:20" ht="20" customHeight="1" x14ac:dyDescent="0.15">
      <c r="A232" s="51">
        <f t="shared" si="25"/>
        <v>102309</v>
      </c>
      <c r="B232" s="52" t="str">
        <f>VLOOKUP(J232,city!$A$4:$D$352,3,0)</f>
        <v>山西</v>
      </c>
      <c r="C232" s="52" t="str">
        <f>VLOOKUP(J232,city!$A$4:$D$352,4,0)</f>
        <v>运城</v>
      </c>
      <c r="D232" s="51" t="s">
        <v>1362</v>
      </c>
      <c r="E232" s="51" t="s">
        <v>1363</v>
      </c>
      <c r="F232" s="53" t="str">
        <f t="shared" si="24"/>
        <v>110.699621,34.727167</v>
      </c>
      <c r="G232" s="54" t="s">
        <v>795</v>
      </c>
      <c r="H232" s="55" t="str">
        <f>"jingdian/"&amp;VLOOKUP(B232,city!$C$4:$P$352,13,FALSE)&amp;"/"&amp;VLOOKUP(C232,city!$D$4:$P$352,13,FALSE)&amp;"/jd/"&amp;K232&amp;".jpg"</f>
        <v>jingdian/shanxi/yuncheng/jd/9.jpg</v>
      </c>
      <c r="I232" s="55" t="str">
        <f t="shared" si="26"/>
        <v>15a,15b</v>
      </c>
      <c r="J232" s="51">
        <f t="shared" si="30"/>
        <v>23</v>
      </c>
      <c r="K232" s="51">
        <f>IF(VLOOKUP(J231,city!$K$4:$L$352,2,0)&gt;K231,K231+1,1)</f>
        <v>9</v>
      </c>
      <c r="L232" s="51">
        <v>1</v>
      </c>
      <c r="M232" s="51" t="s">
        <v>81</v>
      </c>
      <c r="N232" s="17">
        <v>110.69962099999999</v>
      </c>
      <c r="O232" s="17">
        <v>34.727167000000001</v>
      </c>
      <c r="P232" s="51" t="str">
        <f t="shared" si="31"/>
        <v/>
      </c>
      <c r="Q232" s="51">
        <v>15</v>
      </c>
      <c r="R232" s="51">
        <f t="shared" si="27"/>
        <v>15</v>
      </c>
      <c r="S232" s="51" t="str">
        <f t="shared" si="28"/>
        <v>15a</v>
      </c>
      <c r="T232" s="51" t="str">
        <f t="shared" si="29"/>
        <v>15b</v>
      </c>
    </row>
    <row r="233" spans="1:20" ht="20" customHeight="1" x14ac:dyDescent="0.15">
      <c r="A233" s="51">
        <f t="shared" si="25"/>
        <v>102310</v>
      </c>
      <c r="B233" s="52" t="str">
        <f>VLOOKUP(J233,city!$A$4:$D$352,3,0)</f>
        <v>山西</v>
      </c>
      <c r="C233" s="52" t="str">
        <f>VLOOKUP(J233,city!$A$4:$D$352,4,0)</f>
        <v>运城</v>
      </c>
      <c r="D233" s="51" t="s">
        <v>1364</v>
      </c>
      <c r="E233" s="51" t="s">
        <v>1365</v>
      </c>
      <c r="F233" s="53" t="str">
        <f t="shared" si="24"/>
        <v>110.768238,34.66915</v>
      </c>
      <c r="G233" s="54" t="s">
        <v>795</v>
      </c>
      <c r="H233" s="55" t="str">
        <f>"jingdian/"&amp;VLOOKUP(B233,city!$C$4:$P$352,13,FALSE)&amp;"/"&amp;VLOOKUP(C233,city!$D$4:$P$352,13,FALSE)&amp;"/jd/"&amp;K233&amp;".jpg"</f>
        <v>jingdian/shanxi/yuncheng/jd/10.jpg</v>
      </c>
      <c r="I233" s="55" t="str">
        <f t="shared" si="26"/>
        <v>6a,6b</v>
      </c>
      <c r="J233" s="51">
        <f t="shared" si="30"/>
        <v>23</v>
      </c>
      <c r="K233" s="51">
        <f>IF(VLOOKUP(J232,city!$K$4:$L$352,2,0)&gt;K232,K232+1,1)</f>
        <v>10</v>
      </c>
      <c r="L233" s="51">
        <v>1</v>
      </c>
      <c r="M233" s="51" t="s">
        <v>81</v>
      </c>
      <c r="N233" s="17">
        <v>110.768238</v>
      </c>
      <c r="O233" s="17">
        <v>34.669150000000002</v>
      </c>
      <c r="P233" s="51" t="str">
        <f t="shared" si="31"/>
        <v>110.6447376,34.8742108</v>
      </c>
      <c r="Q233" s="51">
        <v>6</v>
      </c>
      <c r="R233" s="51" t="e">
        <f t="shared" si="27"/>
        <v>#N/A</v>
      </c>
      <c r="S233" s="51" t="str">
        <f t="shared" si="28"/>
        <v>6a</v>
      </c>
      <c r="T233" s="51" t="str">
        <f t="shared" si="29"/>
        <v>6b</v>
      </c>
    </row>
    <row r="234" spans="1:20" ht="20" customHeight="1" x14ac:dyDescent="0.15">
      <c r="A234" s="51">
        <f t="shared" si="25"/>
        <v>102401</v>
      </c>
      <c r="B234" s="52" t="str">
        <f>VLOOKUP(J234,city!$A$4:$D$352,3,0)</f>
        <v>山西</v>
      </c>
      <c r="C234" s="52" t="str">
        <f>VLOOKUP(J234,city!$A$4:$D$352,4,0)</f>
        <v>忻州</v>
      </c>
      <c r="D234" s="51" t="s">
        <v>1366</v>
      </c>
      <c r="E234" s="51" t="s">
        <v>1367</v>
      </c>
      <c r="F234" s="53" t="str">
        <f t="shared" si="24"/>
        <v>113.600473,38.983878</v>
      </c>
      <c r="G234" s="54" t="s">
        <v>795</v>
      </c>
      <c r="H234" s="55" t="str">
        <f>"jingdian/"&amp;VLOOKUP(B234,city!$C$4:$P$352,13,FALSE)&amp;"/"&amp;VLOOKUP(C234,city!$D$4:$P$352,13,FALSE)&amp;"/jd/"&amp;K234&amp;".jpg"</f>
        <v>jingdian/shanxi/xinzhou/jd/1.jpg</v>
      </c>
      <c r="I234" s="55" t="str">
        <f t="shared" si="26"/>
        <v>15a,15b</v>
      </c>
      <c r="J234" s="51">
        <f t="shared" si="30"/>
        <v>24</v>
      </c>
      <c r="K234" s="51">
        <f>IF(VLOOKUP(J233,city!$K$4:$L$352,2,0)&gt;K233,K233+1,1)</f>
        <v>1</v>
      </c>
      <c r="L234" s="51">
        <v>1</v>
      </c>
      <c r="M234" s="51" t="s">
        <v>83</v>
      </c>
      <c r="N234" s="17">
        <v>113.60047299999999</v>
      </c>
      <c r="O234" s="17">
        <v>38.983877999999997</v>
      </c>
      <c r="P234" s="51" t="str">
        <f t="shared" si="31"/>
        <v/>
      </c>
      <c r="Q234" s="51">
        <v>15</v>
      </c>
      <c r="R234" s="51">
        <f t="shared" si="27"/>
        <v>15</v>
      </c>
      <c r="S234" s="51" t="str">
        <f t="shared" si="28"/>
        <v>15a</v>
      </c>
      <c r="T234" s="51" t="str">
        <f t="shared" si="29"/>
        <v>15b</v>
      </c>
    </row>
    <row r="235" spans="1:20" ht="20" customHeight="1" x14ac:dyDescent="0.15">
      <c r="A235" s="51">
        <f t="shared" si="25"/>
        <v>102402</v>
      </c>
      <c r="B235" s="52" t="str">
        <f>VLOOKUP(J235,city!$A$4:$D$352,3,0)</f>
        <v>山西</v>
      </c>
      <c r="C235" s="52" t="str">
        <f>VLOOKUP(J235,city!$A$4:$D$352,4,0)</f>
        <v>忻州</v>
      </c>
      <c r="D235" s="51" t="s">
        <v>1368</v>
      </c>
      <c r="E235" s="51" t="s">
        <v>1369</v>
      </c>
      <c r="F235" s="53" t="str">
        <f t="shared" si="24"/>
        <v>113.613863,39.015359</v>
      </c>
      <c r="G235" s="54" t="s">
        <v>795</v>
      </c>
      <c r="H235" s="55" t="str">
        <f>"jingdian/"&amp;VLOOKUP(B235,city!$C$4:$P$352,13,FALSE)&amp;"/"&amp;VLOOKUP(C235,city!$D$4:$P$352,13,FALSE)&amp;"/jd/"&amp;K235&amp;".jpg"</f>
        <v>jingdian/shanxi/xinzhou/jd/2.jpg</v>
      </c>
      <c r="I235" s="55" t="str">
        <f t="shared" si="26"/>
        <v>32a,32b</v>
      </c>
      <c r="J235" s="51">
        <f t="shared" si="30"/>
        <v>24</v>
      </c>
      <c r="K235" s="51">
        <f>IF(VLOOKUP(J234,city!$K$4:$L$352,2,0)&gt;K234,K234+1,1)</f>
        <v>2</v>
      </c>
      <c r="L235" s="51">
        <v>1</v>
      </c>
      <c r="M235" s="51" t="s">
        <v>83</v>
      </c>
      <c r="N235" s="17">
        <v>113.61386299999999</v>
      </c>
      <c r="O235" s="17">
        <v>39.015358999999997</v>
      </c>
      <c r="P235" s="51" t="str">
        <f t="shared" si="31"/>
        <v/>
      </c>
      <c r="Q235" s="51">
        <v>32</v>
      </c>
      <c r="R235" s="51" t="e">
        <f t="shared" si="27"/>
        <v>#N/A</v>
      </c>
      <c r="S235" s="51" t="str">
        <f t="shared" si="28"/>
        <v>32a</v>
      </c>
      <c r="T235" s="51" t="str">
        <f t="shared" si="29"/>
        <v>32b</v>
      </c>
    </row>
    <row r="236" spans="1:20" ht="20" customHeight="1" x14ac:dyDescent="0.15">
      <c r="A236" s="51">
        <f t="shared" si="25"/>
        <v>102403</v>
      </c>
      <c r="B236" s="52" t="str">
        <f>VLOOKUP(J236,city!$A$4:$D$352,3,0)</f>
        <v>山西</v>
      </c>
      <c r="C236" s="52" t="str">
        <f>VLOOKUP(J236,city!$A$4:$D$352,4,0)</f>
        <v>忻州</v>
      </c>
      <c r="D236" s="51" t="s">
        <v>1370</v>
      </c>
      <c r="E236" s="51" t="s">
        <v>1371</v>
      </c>
      <c r="F236" s="53" t="str">
        <f t="shared" ref="F236:F299" si="32">N236&amp;","&amp;O236</f>
        <v>112.106851,38.822606</v>
      </c>
      <c r="G236" s="54" t="s">
        <v>795</v>
      </c>
      <c r="H236" s="55" t="str">
        <f>"jingdian/"&amp;VLOOKUP(B236,city!$C$4:$P$352,13,FALSE)&amp;"/"&amp;VLOOKUP(C236,city!$D$4:$P$352,13,FALSE)&amp;"/jd/"&amp;K236&amp;".jpg"</f>
        <v>jingdian/shanxi/xinzhou/jd/3.jpg</v>
      </c>
      <c r="I236" s="55" t="str">
        <f t="shared" si="26"/>
        <v>11a,11b</v>
      </c>
      <c r="J236" s="51">
        <f t="shared" si="30"/>
        <v>24</v>
      </c>
      <c r="K236" s="51">
        <f>IF(VLOOKUP(J235,city!$K$4:$L$352,2,0)&gt;K235,K235+1,1)</f>
        <v>3</v>
      </c>
      <c r="L236" s="51">
        <v>1</v>
      </c>
      <c r="M236" s="51" t="s">
        <v>83</v>
      </c>
      <c r="N236" s="17">
        <v>112.10685100000001</v>
      </c>
      <c r="O236" s="17">
        <v>38.822606</v>
      </c>
      <c r="P236" s="51" t="str">
        <f t="shared" si="31"/>
        <v/>
      </c>
      <c r="Q236" s="51">
        <v>11</v>
      </c>
      <c r="R236" s="51">
        <f t="shared" si="27"/>
        <v>11</v>
      </c>
      <c r="S236" s="51" t="str">
        <f t="shared" si="28"/>
        <v>11a</v>
      </c>
      <c r="T236" s="51" t="str">
        <f t="shared" si="29"/>
        <v>11b</v>
      </c>
    </row>
    <row r="237" spans="1:20" ht="20" customHeight="1" x14ac:dyDescent="0.15">
      <c r="A237" s="51">
        <f t="shared" si="25"/>
        <v>102404</v>
      </c>
      <c r="B237" s="52" t="str">
        <f>VLOOKUP(J237,city!$A$4:$D$352,3,0)</f>
        <v>山西</v>
      </c>
      <c r="C237" s="52" t="str">
        <f>VLOOKUP(J237,city!$A$4:$D$352,4,0)</f>
        <v>忻州</v>
      </c>
      <c r="D237" s="51" t="s">
        <v>1372</v>
      </c>
      <c r="E237" s="51" t="s">
        <v>1373</v>
      </c>
      <c r="F237" s="53" t="str">
        <f t="shared" si="32"/>
        <v>113.602148,39.015285</v>
      </c>
      <c r="G237" s="54" t="s">
        <v>795</v>
      </c>
      <c r="H237" s="55" t="str">
        <f>"jingdian/"&amp;VLOOKUP(B237,city!$C$4:$P$352,13,FALSE)&amp;"/"&amp;VLOOKUP(C237,city!$D$4:$P$352,13,FALSE)&amp;"/jd/"&amp;K237&amp;".jpg"</f>
        <v>jingdian/shanxi/xinzhou/jd/4.jpg</v>
      </c>
      <c r="I237" s="55" t="str">
        <f t="shared" si="26"/>
        <v>12a,12b</v>
      </c>
      <c r="J237" s="51">
        <f t="shared" si="30"/>
        <v>24</v>
      </c>
      <c r="K237" s="51">
        <f>IF(VLOOKUP(J236,city!$K$4:$L$352,2,0)&gt;K236,K236+1,1)</f>
        <v>4</v>
      </c>
      <c r="L237" s="51">
        <v>1</v>
      </c>
      <c r="M237" s="51" t="s">
        <v>83</v>
      </c>
      <c r="N237" s="17">
        <v>113.602148</v>
      </c>
      <c r="O237" s="17">
        <v>39.015284999999999</v>
      </c>
      <c r="P237" s="51" t="str">
        <f t="shared" si="31"/>
        <v/>
      </c>
      <c r="Q237" s="51">
        <v>12</v>
      </c>
      <c r="R237" s="51">
        <f t="shared" si="27"/>
        <v>12</v>
      </c>
      <c r="S237" s="51" t="str">
        <f t="shared" si="28"/>
        <v>12a</v>
      </c>
      <c r="T237" s="51" t="str">
        <f t="shared" si="29"/>
        <v>12b</v>
      </c>
    </row>
    <row r="238" spans="1:20" ht="20" customHeight="1" x14ac:dyDescent="0.15">
      <c r="A238" s="51">
        <f t="shared" si="25"/>
        <v>102405</v>
      </c>
      <c r="B238" s="52" t="str">
        <f>VLOOKUP(J238,city!$A$4:$D$352,3,0)</f>
        <v>山西</v>
      </c>
      <c r="C238" s="52" t="str">
        <f>VLOOKUP(J238,city!$A$4:$D$352,4,0)</f>
        <v>忻州</v>
      </c>
      <c r="D238" s="51" t="s">
        <v>1374</v>
      </c>
      <c r="E238" s="51" t="s">
        <v>1375</v>
      </c>
      <c r="F238" s="53" t="str">
        <f t="shared" si="32"/>
        <v>113.603194,39.013513</v>
      </c>
      <c r="G238" s="54" t="s">
        <v>795</v>
      </c>
      <c r="H238" s="55" t="str">
        <f>"jingdian/"&amp;VLOOKUP(B238,city!$C$4:$P$352,13,FALSE)&amp;"/"&amp;VLOOKUP(C238,city!$D$4:$P$352,13,FALSE)&amp;"/jd/"&amp;K238&amp;".jpg"</f>
        <v>jingdian/shanxi/xinzhou/jd/5.jpg</v>
      </c>
      <c r="I238" s="55" t="str">
        <f t="shared" si="26"/>
        <v>12a,12b</v>
      </c>
      <c r="J238" s="51">
        <f t="shared" si="30"/>
        <v>24</v>
      </c>
      <c r="K238" s="51">
        <f>IF(VLOOKUP(J237,city!$K$4:$L$352,2,0)&gt;K237,K237+1,1)</f>
        <v>5</v>
      </c>
      <c r="L238" s="51">
        <v>1</v>
      </c>
      <c r="M238" s="51" t="s">
        <v>83</v>
      </c>
      <c r="N238" s="17">
        <v>113.603194</v>
      </c>
      <c r="O238" s="17">
        <v>39.013513000000003</v>
      </c>
      <c r="P238" s="51" t="str">
        <f t="shared" si="31"/>
        <v/>
      </c>
      <c r="Q238" s="51">
        <v>12</v>
      </c>
      <c r="R238" s="51">
        <f t="shared" si="27"/>
        <v>12</v>
      </c>
      <c r="S238" s="51" t="str">
        <f t="shared" si="28"/>
        <v>12a</v>
      </c>
      <c r="T238" s="51" t="str">
        <f t="shared" si="29"/>
        <v>12b</v>
      </c>
    </row>
    <row r="239" spans="1:20" ht="20" customHeight="1" x14ac:dyDescent="0.15">
      <c r="A239" s="51">
        <f t="shared" si="25"/>
        <v>102406</v>
      </c>
      <c r="B239" s="52" t="str">
        <f>VLOOKUP(J239,city!$A$4:$D$352,3,0)</f>
        <v>山西</v>
      </c>
      <c r="C239" s="52" t="str">
        <f>VLOOKUP(J239,city!$A$4:$D$352,4,0)</f>
        <v>忻州</v>
      </c>
      <c r="D239" s="51" t="s">
        <v>1376</v>
      </c>
      <c r="E239" s="51" t="s">
        <v>1377</v>
      </c>
      <c r="F239" s="53" t="str">
        <f t="shared" si="32"/>
        <v>112.894843,39.168834</v>
      </c>
      <c r="G239" s="54" t="s">
        <v>795</v>
      </c>
      <c r="H239" s="55" t="str">
        <f>"jingdian/"&amp;VLOOKUP(B239,city!$C$4:$P$352,13,FALSE)&amp;"/"&amp;VLOOKUP(C239,city!$D$4:$P$352,13,FALSE)&amp;"/jd/"&amp;K239&amp;".jpg"</f>
        <v>jingdian/shanxi/xinzhou/jd/6.jpg</v>
      </c>
      <c r="I239" s="55" t="str">
        <f t="shared" si="26"/>
        <v>31a,31b</v>
      </c>
      <c r="J239" s="51">
        <f t="shared" si="30"/>
        <v>24</v>
      </c>
      <c r="K239" s="51">
        <f>IF(VLOOKUP(J238,city!$K$4:$L$352,2,0)&gt;K238,K238+1,1)</f>
        <v>6</v>
      </c>
      <c r="L239" s="51">
        <v>1</v>
      </c>
      <c r="M239" s="51" t="s">
        <v>83</v>
      </c>
      <c r="N239" s="17">
        <v>112.89484299999999</v>
      </c>
      <c r="O239" s="17">
        <v>39.168833999999997</v>
      </c>
      <c r="P239" s="51" t="str">
        <f t="shared" si="31"/>
        <v/>
      </c>
      <c r="Q239" s="51">
        <v>31</v>
      </c>
      <c r="R239" s="51">
        <f t="shared" si="27"/>
        <v>31</v>
      </c>
      <c r="S239" s="51" t="str">
        <f t="shared" si="28"/>
        <v>31a</v>
      </c>
      <c r="T239" s="51" t="str">
        <f t="shared" si="29"/>
        <v>31b</v>
      </c>
    </row>
    <row r="240" spans="1:20" ht="20" customHeight="1" x14ac:dyDescent="0.15">
      <c r="A240" s="51">
        <f t="shared" si="25"/>
        <v>102407</v>
      </c>
      <c r="B240" s="52" t="str">
        <f>VLOOKUP(J240,city!$A$4:$D$352,3,0)</f>
        <v>山西</v>
      </c>
      <c r="C240" s="52" t="str">
        <f>VLOOKUP(J240,city!$A$4:$D$352,4,0)</f>
        <v>忻州</v>
      </c>
      <c r="D240" s="51" t="s">
        <v>1378</v>
      </c>
      <c r="E240" s="51" t="s">
        <v>1379</v>
      </c>
      <c r="F240" s="53" t="str">
        <f t="shared" si="32"/>
        <v>113.602984,39.014383</v>
      </c>
      <c r="G240" s="54" t="s">
        <v>795</v>
      </c>
      <c r="H240" s="55" t="str">
        <f>"jingdian/"&amp;VLOOKUP(B240,city!$C$4:$P$352,13,FALSE)&amp;"/"&amp;VLOOKUP(C240,city!$D$4:$P$352,13,FALSE)&amp;"/jd/"&amp;K240&amp;".jpg"</f>
        <v>jingdian/shanxi/xinzhou/jd/7.jpg</v>
      </c>
      <c r="I240" s="55" t="str">
        <f t="shared" si="26"/>
        <v>12a,12b</v>
      </c>
      <c r="J240" s="51">
        <f t="shared" si="30"/>
        <v>24</v>
      </c>
      <c r="K240" s="51">
        <f>IF(VLOOKUP(J239,city!$K$4:$L$352,2,0)&gt;K239,K239+1,1)</f>
        <v>7</v>
      </c>
      <c r="L240" s="51">
        <v>1</v>
      </c>
      <c r="M240" s="51" t="s">
        <v>83</v>
      </c>
      <c r="N240" s="17">
        <v>113.60298400000001</v>
      </c>
      <c r="O240" s="17">
        <v>39.014383000000002</v>
      </c>
      <c r="P240" s="51" t="str">
        <f t="shared" si="31"/>
        <v/>
      </c>
      <c r="Q240" s="51">
        <v>12</v>
      </c>
      <c r="R240" s="51">
        <f t="shared" si="27"/>
        <v>14</v>
      </c>
      <c r="S240" s="51" t="str">
        <f t="shared" si="28"/>
        <v>12a</v>
      </c>
      <c r="T240" s="51" t="str">
        <f t="shared" si="29"/>
        <v>12b</v>
      </c>
    </row>
    <row r="241" spans="1:20" ht="20" customHeight="1" x14ac:dyDescent="0.15">
      <c r="A241" s="51">
        <f t="shared" si="25"/>
        <v>102408</v>
      </c>
      <c r="B241" s="52" t="str">
        <f>VLOOKUP(J241,city!$A$4:$D$352,3,0)</f>
        <v>山西</v>
      </c>
      <c r="C241" s="52" t="str">
        <f>VLOOKUP(J241,city!$A$4:$D$352,4,0)</f>
        <v>忻州</v>
      </c>
      <c r="D241" s="51" t="s">
        <v>1380</v>
      </c>
      <c r="E241" s="51" t="s">
        <v>1381</v>
      </c>
      <c r="F241" s="53" t="str">
        <f t="shared" si="32"/>
        <v>112.162416,38.959738</v>
      </c>
      <c r="G241" s="54" t="s">
        <v>795</v>
      </c>
      <c r="H241" s="55" t="str">
        <f>"jingdian/"&amp;VLOOKUP(B241,city!$C$4:$P$352,13,FALSE)&amp;"/"&amp;VLOOKUP(C241,city!$D$4:$P$352,13,FALSE)&amp;"/jd/"&amp;K241&amp;".jpg"</f>
        <v>jingdian/shanxi/xinzhou/jd/8.jpg</v>
      </c>
      <c r="I241" s="55" t="str">
        <f t="shared" si="26"/>
        <v>9a,9b</v>
      </c>
      <c r="J241" s="51">
        <f t="shared" si="30"/>
        <v>24</v>
      </c>
      <c r="K241" s="51">
        <f>IF(VLOOKUP(J240,city!$K$4:$L$352,2,0)&gt;K240,K240+1,1)</f>
        <v>8</v>
      </c>
      <c r="L241" s="51">
        <v>1</v>
      </c>
      <c r="M241" s="51" t="s">
        <v>83</v>
      </c>
      <c r="N241" s="17">
        <v>112.16241599999999</v>
      </c>
      <c r="O241" s="17">
        <v>38.959738000000002</v>
      </c>
      <c r="P241" s="51" t="str">
        <f t="shared" si="31"/>
        <v/>
      </c>
      <c r="Q241" s="51">
        <v>9</v>
      </c>
      <c r="R241" s="51">
        <f t="shared" si="27"/>
        <v>9</v>
      </c>
      <c r="S241" s="51" t="str">
        <f t="shared" si="28"/>
        <v>9a</v>
      </c>
      <c r="T241" s="51" t="str">
        <f t="shared" si="29"/>
        <v>9b</v>
      </c>
    </row>
    <row r="242" spans="1:20" ht="20" customHeight="1" x14ac:dyDescent="0.15">
      <c r="A242" s="51">
        <f t="shared" si="25"/>
        <v>102409</v>
      </c>
      <c r="B242" s="52" t="str">
        <f>VLOOKUP(J242,city!$A$4:$D$352,3,0)</f>
        <v>山西</v>
      </c>
      <c r="C242" s="52" t="str">
        <f>VLOOKUP(J242,city!$A$4:$D$352,4,0)</f>
        <v>忻州</v>
      </c>
      <c r="D242" s="51" t="s">
        <v>1382</v>
      </c>
      <c r="E242" s="51" t="s">
        <v>1383</v>
      </c>
      <c r="F242" s="53" t="str">
        <f t="shared" si="32"/>
        <v>113.674161,39.047427</v>
      </c>
      <c r="G242" s="54" t="s">
        <v>795</v>
      </c>
      <c r="H242" s="55" t="str">
        <f>"jingdian/"&amp;VLOOKUP(B242,city!$C$4:$P$352,13,FALSE)&amp;"/"&amp;VLOOKUP(C242,city!$D$4:$P$352,13,FALSE)&amp;"/jd/"&amp;K242&amp;".jpg"</f>
        <v>jingdian/shanxi/xinzhou/jd/9.jpg</v>
      </c>
      <c r="I242" s="55" t="str">
        <f t="shared" si="26"/>
        <v>15a,15b</v>
      </c>
      <c r="J242" s="51">
        <f t="shared" si="30"/>
        <v>24</v>
      </c>
      <c r="K242" s="51">
        <f>IF(VLOOKUP(J241,city!$K$4:$L$352,2,0)&gt;K241,K241+1,1)</f>
        <v>9</v>
      </c>
      <c r="L242" s="51">
        <v>1</v>
      </c>
      <c r="M242" s="51" t="s">
        <v>83</v>
      </c>
      <c r="N242" s="17">
        <v>113.674161</v>
      </c>
      <c r="O242" s="17">
        <v>39.047426999999999</v>
      </c>
      <c r="P242" s="51" t="str">
        <f t="shared" si="31"/>
        <v/>
      </c>
      <c r="Q242" s="51">
        <v>15</v>
      </c>
      <c r="R242" s="51">
        <f t="shared" si="27"/>
        <v>15</v>
      </c>
      <c r="S242" s="51" t="str">
        <f t="shared" si="28"/>
        <v>15a</v>
      </c>
      <c r="T242" s="51" t="str">
        <f t="shared" si="29"/>
        <v>15b</v>
      </c>
    </row>
    <row r="243" spans="1:20" ht="20" customHeight="1" x14ac:dyDescent="0.15">
      <c r="A243" s="51">
        <f t="shared" si="25"/>
        <v>102410</v>
      </c>
      <c r="B243" s="52" t="str">
        <f>VLOOKUP(J243,city!$A$4:$D$352,3,0)</f>
        <v>山西</v>
      </c>
      <c r="C243" s="52" t="str">
        <f>VLOOKUP(J243,city!$A$4:$D$352,4,0)</f>
        <v>忻州</v>
      </c>
      <c r="D243" s="51" t="s">
        <v>1384</v>
      </c>
      <c r="E243" s="51" t="s">
        <v>1385</v>
      </c>
      <c r="F243" s="53" t="str">
        <f t="shared" si="32"/>
        <v>113.586812,38.987024</v>
      </c>
      <c r="G243" s="54" t="s">
        <v>795</v>
      </c>
      <c r="H243" s="55" t="str">
        <f>"jingdian/"&amp;VLOOKUP(B243,city!$C$4:$P$352,13,FALSE)&amp;"/"&amp;VLOOKUP(C243,city!$D$4:$P$352,13,FALSE)&amp;"/jd/"&amp;K243&amp;".jpg"</f>
        <v>jingdian/shanxi/xinzhou/jd/10.jpg</v>
      </c>
      <c r="I243" s="55" t="str">
        <f t="shared" si="26"/>
        <v>12a,12b</v>
      </c>
      <c r="J243" s="51">
        <f t="shared" si="30"/>
        <v>24</v>
      </c>
      <c r="K243" s="51">
        <f>IF(VLOOKUP(J242,city!$K$4:$L$352,2,0)&gt;K242,K242+1,1)</f>
        <v>10</v>
      </c>
      <c r="L243" s="51">
        <v>1</v>
      </c>
      <c r="M243" s="51" t="s">
        <v>83</v>
      </c>
      <c r="N243" s="17">
        <v>113.58681199999999</v>
      </c>
      <c r="O243" s="17">
        <v>38.987023999999998</v>
      </c>
      <c r="P243" s="51" t="str">
        <f t="shared" si="31"/>
        <v>113.2447745,39.0028047</v>
      </c>
      <c r="Q243" s="51">
        <v>12</v>
      </c>
      <c r="R243" s="51">
        <f t="shared" si="27"/>
        <v>12</v>
      </c>
      <c r="S243" s="51" t="str">
        <f t="shared" si="28"/>
        <v>12a</v>
      </c>
      <c r="T243" s="51" t="str">
        <f t="shared" si="29"/>
        <v>12b</v>
      </c>
    </row>
    <row r="244" spans="1:20" ht="20" customHeight="1" x14ac:dyDescent="0.15">
      <c r="A244" s="51">
        <f t="shared" si="25"/>
        <v>102501</v>
      </c>
      <c r="B244" s="52" t="str">
        <f>VLOOKUP(J244,city!$A$4:$D$352,3,0)</f>
        <v>山西</v>
      </c>
      <c r="C244" s="52" t="str">
        <f>VLOOKUP(J244,city!$A$4:$D$352,4,0)</f>
        <v>临汾</v>
      </c>
      <c r="D244" s="51" t="s">
        <v>1386</v>
      </c>
      <c r="E244" s="51" t="s">
        <v>1387</v>
      </c>
      <c r="F244" s="53" t="str">
        <f t="shared" si="32"/>
        <v>110.461848,36.120094</v>
      </c>
      <c r="G244" s="54" t="s">
        <v>795</v>
      </c>
      <c r="H244" s="55" t="str">
        <f>"jingdian/"&amp;VLOOKUP(B244,city!$C$4:$P$352,13,FALSE)&amp;"/"&amp;VLOOKUP(C244,city!$D$4:$P$352,13,FALSE)&amp;"/jd/"&amp;K244&amp;".jpg"</f>
        <v>jingdian/shanxi/linfen/jd/1.jpg</v>
      </c>
      <c r="I244" s="55" t="str">
        <f t="shared" si="26"/>
        <v>8a,8b</v>
      </c>
      <c r="J244" s="51">
        <f t="shared" si="30"/>
        <v>25</v>
      </c>
      <c r="K244" s="51">
        <f>IF(VLOOKUP(J243,city!$K$4:$L$352,2,0)&gt;K243,K243+1,1)</f>
        <v>1</v>
      </c>
      <c r="L244" s="51">
        <v>1</v>
      </c>
      <c r="M244" s="51" t="s">
        <v>85</v>
      </c>
      <c r="N244" s="17">
        <v>110.461848</v>
      </c>
      <c r="O244" s="17">
        <v>36.120094000000002</v>
      </c>
      <c r="P244" s="51" t="str">
        <f t="shared" si="31"/>
        <v/>
      </c>
      <c r="Q244" s="51">
        <v>8</v>
      </c>
      <c r="R244" s="51">
        <f t="shared" si="27"/>
        <v>8</v>
      </c>
      <c r="S244" s="51" t="str">
        <f t="shared" si="28"/>
        <v>8a</v>
      </c>
      <c r="T244" s="51" t="str">
        <f t="shared" si="29"/>
        <v>8b</v>
      </c>
    </row>
    <row r="245" spans="1:20" ht="20" customHeight="1" x14ac:dyDescent="0.15">
      <c r="A245" s="51">
        <f t="shared" si="25"/>
        <v>102502</v>
      </c>
      <c r="B245" s="52" t="str">
        <f>VLOOKUP(J245,city!$A$4:$D$352,3,0)</f>
        <v>山西</v>
      </c>
      <c r="C245" s="52" t="str">
        <f>VLOOKUP(J245,city!$A$4:$D$352,4,0)</f>
        <v>临汾</v>
      </c>
      <c r="D245" s="51" t="s">
        <v>1388</v>
      </c>
      <c r="E245" s="51" t="s">
        <v>1389</v>
      </c>
      <c r="F245" s="53" t="str">
        <f t="shared" si="32"/>
        <v>111.817323,36.306422</v>
      </c>
      <c r="G245" s="54" t="s">
        <v>795</v>
      </c>
      <c r="H245" s="55" t="str">
        <f>"jingdian/"&amp;VLOOKUP(B245,city!$C$4:$P$352,13,FALSE)&amp;"/"&amp;VLOOKUP(C245,city!$D$4:$P$352,13,FALSE)&amp;"/jd/"&amp;K245&amp;".jpg"</f>
        <v>jingdian/shanxi/linfen/jd/2.jpg</v>
      </c>
      <c r="I245" s="55" t="str">
        <f t="shared" si="26"/>
        <v>12a,12b</v>
      </c>
      <c r="J245" s="51">
        <f t="shared" si="30"/>
        <v>25</v>
      </c>
      <c r="K245" s="51">
        <f>IF(VLOOKUP(J244,city!$K$4:$L$352,2,0)&gt;K244,K244+1,1)</f>
        <v>2</v>
      </c>
      <c r="L245" s="51">
        <v>1</v>
      </c>
      <c r="M245" s="51" t="s">
        <v>85</v>
      </c>
      <c r="N245" s="17">
        <v>111.817323</v>
      </c>
      <c r="O245" s="17">
        <v>36.306421999999998</v>
      </c>
      <c r="P245" s="51" t="str">
        <f t="shared" si="31"/>
        <v/>
      </c>
      <c r="Q245" s="51">
        <v>12</v>
      </c>
      <c r="R245" s="51">
        <f t="shared" si="27"/>
        <v>12</v>
      </c>
      <c r="S245" s="51" t="str">
        <f t="shared" si="28"/>
        <v>12a</v>
      </c>
      <c r="T245" s="51" t="str">
        <f t="shared" si="29"/>
        <v>12b</v>
      </c>
    </row>
    <row r="246" spans="1:20" ht="20" customHeight="1" x14ac:dyDescent="0.15">
      <c r="A246" s="51">
        <f t="shared" si="25"/>
        <v>102503</v>
      </c>
      <c r="B246" s="52" t="str">
        <f>VLOOKUP(J246,city!$A$4:$D$352,3,0)</f>
        <v>山西</v>
      </c>
      <c r="C246" s="52" t="str">
        <f>VLOOKUP(J246,city!$A$4:$D$352,4,0)</f>
        <v>临汾</v>
      </c>
      <c r="D246" s="51" t="s">
        <v>1390</v>
      </c>
      <c r="E246" s="51" t="s">
        <v>1391</v>
      </c>
      <c r="F246" s="53" t="str">
        <f t="shared" si="32"/>
        <v>111.503065,36.058182</v>
      </c>
      <c r="G246" s="54" t="s">
        <v>795</v>
      </c>
      <c r="H246" s="55" t="str">
        <f>"jingdian/"&amp;VLOOKUP(B246,city!$C$4:$P$352,13,FALSE)&amp;"/"&amp;VLOOKUP(C246,city!$D$4:$P$352,13,FALSE)&amp;"/jd/"&amp;K246&amp;".jpg"</f>
        <v>jingdian/shanxi/linfen/jd/3.jpg</v>
      </c>
      <c r="I246" s="55" t="str">
        <f t="shared" si="26"/>
        <v>12a,12b</v>
      </c>
      <c r="J246" s="51">
        <f t="shared" si="30"/>
        <v>25</v>
      </c>
      <c r="K246" s="51">
        <f>IF(VLOOKUP(J245,city!$K$4:$L$352,2,0)&gt;K245,K245+1,1)</f>
        <v>3</v>
      </c>
      <c r="L246" s="51">
        <v>1</v>
      </c>
      <c r="M246" s="51" t="s">
        <v>85</v>
      </c>
      <c r="N246" s="17">
        <v>111.50306500000001</v>
      </c>
      <c r="O246" s="17">
        <v>36.058182000000002</v>
      </c>
      <c r="P246" s="51" t="str">
        <f t="shared" si="31"/>
        <v/>
      </c>
      <c r="Q246" s="51">
        <v>12</v>
      </c>
      <c r="R246" s="51">
        <f t="shared" si="27"/>
        <v>12</v>
      </c>
      <c r="S246" s="51" t="str">
        <f t="shared" si="28"/>
        <v>12a</v>
      </c>
      <c r="T246" s="51" t="str">
        <f t="shared" si="29"/>
        <v>12b</v>
      </c>
    </row>
    <row r="247" spans="1:20" ht="20" customHeight="1" x14ac:dyDescent="0.15">
      <c r="A247" s="51">
        <f t="shared" si="25"/>
        <v>102504</v>
      </c>
      <c r="B247" s="52" t="str">
        <f>VLOOKUP(J247,city!$A$4:$D$352,3,0)</f>
        <v>山西</v>
      </c>
      <c r="C247" s="52" t="str">
        <f>VLOOKUP(J247,city!$A$4:$D$352,4,0)</f>
        <v>临汾</v>
      </c>
      <c r="D247" s="51" t="s">
        <v>1392</v>
      </c>
      <c r="E247" s="51" t="s">
        <v>1393</v>
      </c>
      <c r="F247" s="53" t="str">
        <f t="shared" si="32"/>
        <v>111.681185,36.624643</v>
      </c>
      <c r="G247" s="54" t="s">
        <v>795</v>
      </c>
      <c r="H247" s="55" t="str">
        <f>"jingdian/"&amp;VLOOKUP(B247,city!$C$4:$P$352,13,FALSE)&amp;"/"&amp;VLOOKUP(C247,city!$D$4:$P$352,13,FALSE)&amp;"/jd/"&amp;K247&amp;".jpg"</f>
        <v>jingdian/shanxi/linfen/jd/4.jpg</v>
      </c>
      <c r="I247" s="55" t="str">
        <f t="shared" si="26"/>
        <v>13a,13b</v>
      </c>
      <c r="J247" s="51">
        <f t="shared" si="30"/>
        <v>25</v>
      </c>
      <c r="K247" s="51">
        <f>IF(VLOOKUP(J246,city!$K$4:$L$352,2,0)&gt;K246,K246+1,1)</f>
        <v>4</v>
      </c>
      <c r="L247" s="51">
        <v>1</v>
      </c>
      <c r="M247" s="51" t="s">
        <v>85</v>
      </c>
      <c r="N247" s="17">
        <v>111.681185</v>
      </c>
      <c r="O247" s="17">
        <v>36.624642999999999</v>
      </c>
      <c r="P247" s="51" t="str">
        <f t="shared" si="31"/>
        <v/>
      </c>
      <c r="Q247" s="51">
        <v>13</v>
      </c>
      <c r="R247" s="51" t="e">
        <f t="shared" si="27"/>
        <v>#N/A</v>
      </c>
      <c r="S247" s="51" t="str">
        <f t="shared" si="28"/>
        <v>13a</v>
      </c>
      <c r="T247" s="51" t="str">
        <f t="shared" si="29"/>
        <v>13b</v>
      </c>
    </row>
    <row r="248" spans="1:20" ht="20" customHeight="1" x14ac:dyDescent="0.15">
      <c r="A248" s="51">
        <f t="shared" si="25"/>
        <v>102505</v>
      </c>
      <c r="B248" s="52" t="str">
        <f>VLOOKUP(J248,city!$A$4:$D$352,3,0)</f>
        <v>山西</v>
      </c>
      <c r="C248" s="52" t="str">
        <f>VLOOKUP(J248,city!$A$4:$D$352,4,0)</f>
        <v>临汾</v>
      </c>
      <c r="D248" s="51" t="s">
        <v>1394</v>
      </c>
      <c r="E248" s="51" t="s">
        <v>1395</v>
      </c>
      <c r="F248" s="53" t="str">
        <f t="shared" si="32"/>
        <v>111.042266,35.744341</v>
      </c>
      <c r="G248" s="54" t="s">
        <v>795</v>
      </c>
      <c r="H248" s="55" t="str">
        <f>"jingdian/"&amp;VLOOKUP(B248,city!$C$4:$P$352,13,FALSE)&amp;"/"&amp;VLOOKUP(C248,city!$D$4:$P$352,13,FALSE)&amp;"/jd/"&amp;K248&amp;".jpg"</f>
        <v>jingdian/shanxi/linfen/jd/5.jpg</v>
      </c>
      <c r="I248" s="55" t="str">
        <f t="shared" si="26"/>
        <v>11a,11b</v>
      </c>
      <c r="J248" s="51">
        <f t="shared" si="30"/>
        <v>25</v>
      </c>
      <c r="K248" s="51">
        <f>IF(VLOOKUP(J247,city!$K$4:$L$352,2,0)&gt;K247,K247+1,1)</f>
        <v>5</v>
      </c>
      <c r="L248" s="51">
        <v>1</v>
      </c>
      <c r="M248" s="51" t="s">
        <v>85</v>
      </c>
      <c r="N248" s="17">
        <v>111.042266</v>
      </c>
      <c r="O248" s="17">
        <v>35.744340999999999</v>
      </c>
      <c r="P248" s="51" t="str">
        <f t="shared" si="31"/>
        <v/>
      </c>
      <c r="Q248" s="51">
        <v>11</v>
      </c>
      <c r="R248" s="51">
        <f t="shared" si="27"/>
        <v>11</v>
      </c>
      <c r="S248" s="51" t="str">
        <f t="shared" si="28"/>
        <v>11a</v>
      </c>
      <c r="T248" s="51" t="str">
        <f t="shared" si="29"/>
        <v>11b</v>
      </c>
    </row>
    <row r="249" spans="1:20" ht="20" customHeight="1" x14ac:dyDescent="0.15">
      <c r="A249" s="51">
        <f t="shared" si="25"/>
        <v>102506</v>
      </c>
      <c r="B249" s="52" t="str">
        <f>VLOOKUP(J249,city!$A$4:$D$352,3,0)</f>
        <v>山西</v>
      </c>
      <c r="C249" s="52" t="str">
        <f>VLOOKUP(J249,city!$A$4:$D$352,4,0)</f>
        <v>临汾</v>
      </c>
      <c r="D249" s="51" t="s">
        <v>1396</v>
      </c>
      <c r="E249" s="51" t="s">
        <v>1397</v>
      </c>
      <c r="F249" s="53" t="str">
        <f t="shared" si="32"/>
        <v>111.680924,36.260258</v>
      </c>
      <c r="G249" s="54" t="s">
        <v>795</v>
      </c>
      <c r="H249" s="55" t="str">
        <f>"jingdian/"&amp;VLOOKUP(B249,city!$C$4:$P$352,13,FALSE)&amp;"/"&amp;VLOOKUP(C249,city!$D$4:$P$352,13,FALSE)&amp;"/jd/"&amp;K249&amp;".jpg"</f>
        <v>jingdian/shanxi/linfen/jd/6.jpg</v>
      </c>
      <c r="I249" s="55" t="str">
        <f t="shared" si="26"/>
        <v>32a,32b</v>
      </c>
      <c r="J249" s="51">
        <f t="shared" si="30"/>
        <v>25</v>
      </c>
      <c r="K249" s="51">
        <f>IF(VLOOKUP(J248,city!$K$4:$L$352,2,0)&gt;K248,K248+1,1)</f>
        <v>6</v>
      </c>
      <c r="L249" s="51">
        <v>1</v>
      </c>
      <c r="M249" s="51" t="s">
        <v>85</v>
      </c>
      <c r="N249" s="17">
        <v>111.680924</v>
      </c>
      <c r="O249" s="17">
        <v>36.260258</v>
      </c>
      <c r="P249" s="51" t="str">
        <f t="shared" si="31"/>
        <v/>
      </c>
      <c r="Q249" s="51">
        <v>32</v>
      </c>
      <c r="R249" s="51" t="e">
        <f t="shared" si="27"/>
        <v>#N/A</v>
      </c>
      <c r="S249" s="51" t="str">
        <f t="shared" si="28"/>
        <v>32a</v>
      </c>
      <c r="T249" s="51" t="str">
        <f t="shared" si="29"/>
        <v>32b</v>
      </c>
    </row>
    <row r="250" spans="1:20" ht="20" customHeight="1" x14ac:dyDescent="0.15">
      <c r="A250" s="51">
        <f t="shared" si="25"/>
        <v>102507</v>
      </c>
      <c r="B250" s="52" t="str">
        <f>VLOOKUP(J250,city!$A$4:$D$352,3,0)</f>
        <v>山西</v>
      </c>
      <c r="C250" s="52" t="str">
        <f>VLOOKUP(J250,city!$A$4:$D$352,4,0)</f>
        <v>临汾</v>
      </c>
      <c r="D250" s="51" t="s">
        <v>1398</v>
      </c>
      <c r="E250" s="51" t="s">
        <v>1399</v>
      </c>
      <c r="F250" s="53" t="str">
        <f t="shared" si="32"/>
        <v>111.682355,36.277087</v>
      </c>
      <c r="G250" s="54" t="s">
        <v>795</v>
      </c>
      <c r="H250" s="55" t="str">
        <f>"jingdian/"&amp;VLOOKUP(B250,city!$C$4:$P$352,13,FALSE)&amp;"/"&amp;VLOOKUP(C250,city!$D$4:$P$352,13,FALSE)&amp;"/jd/"&amp;K250&amp;".jpg"</f>
        <v>jingdian/shanxi/linfen/jd/7.jpg</v>
      </c>
      <c r="I250" s="55" t="str">
        <f t="shared" si="26"/>
        <v>32a,32b</v>
      </c>
      <c r="J250" s="51">
        <f t="shared" si="30"/>
        <v>25</v>
      </c>
      <c r="K250" s="51">
        <f>IF(VLOOKUP(J249,city!$K$4:$L$352,2,0)&gt;K249,K249+1,1)</f>
        <v>7</v>
      </c>
      <c r="L250" s="51">
        <v>1</v>
      </c>
      <c r="M250" s="51" t="s">
        <v>85</v>
      </c>
      <c r="N250" s="17">
        <v>111.682355</v>
      </c>
      <c r="O250" s="17">
        <v>36.277087000000002</v>
      </c>
      <c r="P250" s="51" t="str">
        <f t="shared" si="31"/>
        <v/>
      </c>
      <c r="Q250" s="51">
        <v>32</v>
      </c>
      <c r="R250" s="51" t="e">
        <f t="shared" si="27"/>
        <v>#N/A</v>
      </c>
      <c r="S250" s="51" t="str">
        <f t="shared" si="28"/>
        <v>32a</v>
      </c>
      <c r="T250" s="51" t="str">
        <f t="shared" si="29"/>
        <v>32b</v>
      </c>
    </row>
    <row r="251" spans="1:20" ht="20" customHeight="1" x14ac:dyDescent="0.15">
      <c r="A251" s="51">
        <f t="shared" si="25"/>
        <v>102508</v>
      </c>
      <c r="B251" s="52" t="str">
        <f>VLOOKUP(J251,city!$A$4:$D$352,3,0)</f>
        <v>山西</v>
      </c>
      <c r="C251" s="52" t="str">
        <f>VLOOKUP(J251,city!$A$4:$D$352,4,0)</f>
        <v>临汾</v>
      </c>
      <c r="D251" s="51" t="s">
        <v>1400</v>
      </c>
      <c r="E251" s="51" t="s">
        <v>1401</v>
      </c>
      <c r="F251" s="53" t="str">
        <f t="shared" si="32"/>
        <v>110.940448,36.706649</v>
      </c>
      <c r="G251" s="54" t="s">
        <v>795</v>
      </c>
      <c r="H251" s="55" t="str">
        <f>"jingdian/"&amp;VLOOKUP(B251,city!$C$4:$P$352,13,FALSE)&amp;"/"&amp;VLOOKUP(C251,city!$D$4:$P$352,13,FALSE)&amp;"/jd/"&amp;K251&amp;".jpg"</f>
        <v>jingdian/shanxi/linfen/jd/8.jpg</v>
      </c>
      <c r="I251" s="55" t="str">
        <f t="shared" si="26"/>
        <v>32a,32b</v>
      </c>
      <c r="J251" s="51">
        <f t="shared" si="30"/>
        <v>25</v>
      </c>
      <c r="K251" s="51">
        <f>IF(VLOOKUP(J250,city!$K$4:$L$352,2,0)&gt;K250,K250+1,1)</f>
        <v>8</v>
      </c>
      <c r="L251" s="51">
        <v>1</v>
      </c>
      <c r="M251" s="51" t="s">
        <v>85</v>
      </c>
      <c r="N251" s="17">
        <v>110.940448</v>
      </c>
      <c r="O251" s="17">
        <v>36.706648999999999</v>
      </c>
      <c r="P251" s="51" t="str">
        <f t="shared" si="31"/>
        <v/>
      </c>
      <c r="Q251" s="51">
        <v>32</v>
      </c>
      <c r="R251" s="51" t="e">
        <f t="shared" si="27"/>
        <v>#N/A</v>
      </c>
      <c r="S251" s="51" t="str">
        <f t="shared" si="28"/>
        <v>32a</v>
      </c>
      <c r="T251" s="51" t="str">
        <f t="shared" si="29"/>
        <v>32b</v>
      </c>
    </row>
    <row r="252" spans="1:20" ht="20" customHeight="1" x14ac:dyDescent="0.15">
      <c r="A252" s="51">
        <f t="shared" si="25"/>
        <v>102509</v>
      </c>
      <c r="B252" s="52" t="str">
        <f>VLOOKUP(J252,city!$A$4:$D$352,3,0)</f>
        <v>山西</v>
      </c>
      <c r="C252" s="52" t="str">
        <f>VLOOKUP(J252,city!$A$4:$D$352,4,0)</f>
        <v>临汾</v>
      </c>
      <c r="D252" s="51" t="s">
        <v>1402</v>
      </c>
      <c r="E252" s="51" t="s">
        <v>1403</v>
      </c>
      <c r="F252" s="53" t="str">
        <f t="shared" si="32"/>
        <v>111.862676,36.49707</v>
      </c>
      <c r="G252" s="54" t="s">
        <v>795</v>
      </c>
      <c r="H252" s="55" t="str">
        <f>"jingdian/"&amp;VLOOKUP(B252,city!$C$4:$P$352,13,FALSE)&amp;"/"&amp;VLOOKUP(C252,city!$D$4:$P$352,13,FALSE)&amp;"/jd/"&amp;K252&amp;".jpg"</f>
        <v>jingdian/shanxi/linfen/jd/9.jpg</v>
      </c>
      <c r="I252" s="55" t="str">
        <f t="shared" si="26"/>
        <v>32a,32b</v>
      </c>
      <c r="J252" s="51">
        <f t="shared" si="30"/>
        <v>25</v>
      </c>
      <c r="K252" s="51">
        <f>IF(VLOOKUP(J251,city!$K$4:$L$352,2,0)&gt;K251,K251+1,1)</f>
        <v>9</v>
      </c>
      <c r="L252" s="51">
        <v>1</v>
      </c>
      <c r="M252" s="51" t="s">
        <v>85</v>
      </c>
      <c r="N252" s="17">
        <v>111.86267599999999</v>
      </c>
      <c r="O252" s="17">
        <v>36.497070000000001</v>
      </c>
      <c r="P252" s="51" t="str">
        <f t="shared" si="31"/>
        <v/>
      </c>
      <c r="Q252" s="51">
        <v>32</v>
      </c>
      <c r="R252" s="51" t="e">
        <f t="shared" si="27"/>
        <v>#N/A</v>
      </c>
      <c r="S252" s="51" t="str">
        <f t="shared" si="28"/>
        <v>32a</v>
      </c>
      <c r="T252" s="51" t="str">
        <f t="shared" si="29"/>
        <v>32b</v>
      </c>
    </row>
    <row r="253" spans="1:20" ht="20" customHeight="1" x14ac:dyDescent="0.15">
      <c r="A253" s="51">
        <f t="shared" si="25"/>
        <v>102510</v>
      </c>
      <c r="B253" s="52" t="str">
        <f>VLOOKUP(J253,city!$A$4:$D$352,3,0)</f>
        <v>山西</v>
      </c>
      <c r="C253" s="52" t="str">
        <f>VLOOKUP(J253,city!$A$4:$D$352,4,0)</f>
        <v>临汾</v>
      </c>
      <c r="D253" s="51" t="s">
        <v>1404</v>
      </c>
      <c r="E253" s="51" t="s">
        <v>1405</v>
      </c>
      <c r="F253" s="53" t="str">
        <f t="shared" si="32"/>
        <v>111.080956,35.772298</v>
      </c>
      <c r="G253" s="54" t="s">
        <v>795</v>
      </c>
      <c r="H253" s="55" t="str">
        <f>"jingdian/"&amp;VLOOKUP(B253,city!$C$4:$P$352,13,FALSE)&amp;"/"&amp;VLOOKUP(C253,city!$D$4:$P$352,13,FALSE)&amp;"/jd/"&amp;K253&amp;".jpg"</f>
        <v>jingdian/shanxi/linfen/jd/10.jpg</v>
      </c>
      <c r="I253" s="55" t="str">
        <f t="shared" si="26"/>
        <v>11a,11b</v>
      </c>
      <c r="J253" s="51">
        <f t="shared" si="30"/>
        <v>25</v>
      </c>
      <c r="K253" s="51">
        <f>IF(VLOOKUP(J252,city!$K$4:$L$352,2,0)&gt;K252,K252+1,1)</f>
        <v>10</v>
      </c>
      <c r="L253" s="51">
        <v>1</v>
      </c>
      <c r="M253" s="51" t="s">
        <v>85</v>
      </c>
      <c r="N253" s="17">
        <v>111.080956</v>
      </c>
      <c r="O253" s="17">
        <v>35.772297999999999</v>
      </c>
      <c r="P253" s="51" t="str">
        <f t="shared" si="31"/>
        <v>111.3753046,36.2367044</v>
      </c>
      <c r="Q253" s="51">
        <v>11</v>
      </c>
      <c r="R253" s="51">
        <f t="shared" si="27"/>
        <v>11</v>
      </c>
      <c r="S253" s="51" t="str">
        <f t="shared" si="28"/>
        <v>11a</v>
      </c>
      <c r="T253" s="51" t="str">
        <f t="shared" si="29"/>
        <v>11b</v>
      </c>
    </row>
    <row r="254" spans="1:20" ht="20" customHeight="1" x14ac:dyDescent="0.15">
      <c r="A254" s="51">
        <f t="shared" si="25"/>
        <v>102601</v>
      </c>
      <c r="B254" s="52" t="str">
        <f>VLOOKUP(J254,city!$A$4:$D$352,3,0)</f>
        <v>山西</v>
      </c>
      <c r="C254" s="52" t="str">
        <f>VLOOKUP(J254,city!$A$4:$D$352,4,0)</f>
        <v>吕梁</v>
      </c>
      <c r="D254" s="51" t="s">
        <v>1406</v>
      </c>
      <c r="E254" s="51" t="s">
        <v>1407</v>
      </c>
      <c r="F254" s="53" t="str">
        <f t="shared" si="32"/>
        <v>110.801328,37.647853</v>
      </c>
      <c r="G254" s="54" t="s">
        <v>795</v>
      </c>
      <c r="H254" s="55" t="str">
        <f>"jingdian/"&amp;VLOOKUP(B254,city!$C$4:$P$352,13,FALSE)&amp;"/"&amp;VLOOKUP(C254,city!$D$4:$P$352,13,FALSE)&amp;"/jd/"&amp;K254&amp;".jpg"</f>
        <v>jingdian/shanxi/lvliang/jd/1.jpg</v>
      </c>
      <c r="I254" s="55" t="str">
        <f t="shared" si="26"/>
        <v>32a,32b</v>
      </c>
      <c r="J254" s="51">
        <f t="shared" si="30"/>
        <v>26</v>
      </c>
      <c r="K254" s="51">
        <f>IF(VLOOKUP(J253,city!$K$4:$L$352,2,0)&gt;K253,K253+1,1)</f>
        <v>1</v>
      </c>
      <c r="L254" s="51">
        <v>1</v>
      </c>
      <c r="M254" s="51" t="s">
        <v>87</v>
      </c>
      <c r="N254" s="17">
        <v>110.801328</v>
      </c>
      <c r="O254" s="17">
        <v>37.647852999999998</v>
      </c>
      <c r="P254" s="51" t="str">
        <f t="shared" si="31"/>
        <v/>
      </c>
      <c r="Q254" s="51">
        <v>32</v>
      </c>
      <c r="R254" s="51" t="e">
        <f t="shared" si="27"/>
        <v>#N/A</v>
      </c>
      <c r="S254" s="51" t="str">
        <f t="shared" si="28"/>
        <v>32a</v>
      </c>
      <c r="T254" s="51" t="str">
        <f t="shared" si="29"/>
        <v>32b</v>
      </c>
    </row>
    <row r="255" spans="1:20" ht="20" customHeight="1" x14ac:dyDescent="0.15">
      <c r="A255" s="51">
        <f t="shared" si="25"/>
        <v>102602</v>
      </c>
      <c r="B255" s="52" t="str">
        <f>VLOOKUP(J255,city!$A$4:$D$352,3,0)</f>
        <v>山西</v>
      </c>
      <c r="C255" s="52" t="str">
        <f>VLOOKUP(J255,city!$A$4:$D$352,4,0)</f>
        <v>吕梁</v>
      </c>
      <c r="D255" s="51" t="s">
        <v>1408</v>
      </c>
      <c r="E255" s="51" t="s">
        <v>1409</v>
      </c>
      <c r="F255" s="53" t="str">
        <f t="shared" si="32"/>
        <v>111.311322,37.414392</v>
      </c>
      <c r="G255" s="54" t="s">
        <v>795</v>
      </c>
      <c r="H255" s="55" t="str">
        <f>"jingdian/"&amp;VLOOKUP(B255,city!$C$4:$P$352,13,FALSE)&amp;"/"&amp;VLOOKUP(C255,city!$D$4:$P$352,13,FALSE)&amp;"/jd/"&amp;K255&amp;".jpg"</f>
        <v>jingdian/shanxi/lvliang/jd/2.jpg</v>
      </c>
      <c r="I255" s="55" t="str">
        <f t="shared" si="26"/>
        <v>9a,9b</v>
      </c>
      <c r="J255" s="51">
        <f t="shared" si="30"/>
        <v>26</v>
      </c>
      <c r="K255" s="51">
        <f>IF(VLOOKUP(J254,city!$K$4:$L$352,2,0)&gt;K254,K254+1,1)</f>
        <v>2</v>
      </c>
      <c r="L255" s="51">
        <v>1</v>
      </c>
      <c r="M255" s="51" t="s">
        <v>87</v>
      </c>
      <c r="N255" s="17">
        <v>111.311322</v>
      </c>
      <c r="O255" s="17">
        <v>37.414391999999999</v>
      </c>
      <c r="P255" s="51" t="str">
        <f t="shared" si="31"/>
        <v/>
      </c>
      <c r="Q255" s="51">
        <v>9</v>
      </c>
      <c r="R255" s="51">
        <f t="shared" si="27"/>
        <v>9</v>
      </c>
      <c r="S255" s="51" t="str">
        <f t="shared" si="28"/>
        <v>9a</v>
      </c>
      <c r="T255" s="51" t="str">
        <f t="shared" si="29"/>
        <v>9b</v>
      </c>
    </row>
    <row r="256" spans="1:20" ht="20" customHeight="1" x14ac:dyDescent="0.15">
      <c r="A256" s="51">
        <f t="shared" si="25"/>
        <v>102603</v>
      </c>
      <c r="B256" s="52" t="str">
        <f>VLOOKUP(J256,city!$A$4:$D$352,3,0)</f>
        <v>山西</v>
      </c>
      <c r="C256" s="52" t="str">
        <f>VLOOKUP(J256,city!$A$4:$D$352,4,0)</f>
        <v>吕梁</v>
      </c>
      <c r="D256" s="51" t="s">
        <v>1410</v>
      </c>
      <c r="E256" s="51" t="s">
        <v>1411</v>
      </c>
      <c r="F256" s="53" t="str">
        <f t="shared" si="32"/>
        <v>111.518493,37.796002</v>
      </c>
      <c r="G256" s="54" t="s">
        <v>795</v>
      </c>
      <c r="H256" s="55" t="str">
        <f>"jingdian/"&amp;VLOOKUP(B256,city!$C$4:$P$352,13,FALSE)&amp;"/"&amp;VLOOKUP(C256,city!$D$4:$P$352,13,FALSE)&amp;"/jd/"&amp;K256&amp;".jpg"</f>
        <v>jingdian/shanxi/lvliang/jd/3.jpg</v>
      </c>
      <c r="I256" s="55" t="str">
        <f t="shared" si="26"/>
        <v>6a,6b</v>
      </c>
      <c r="J256" s="51">
        <f t="shared" si="30"/>
        <v>26</v>
      </c>
      <c r="K256" s="51">
        <f>IF(VLOOKUP(J255,city!$K$4:$L$352,2,0)&gt;K255,K255+1,1)</f>
        <v>3</v>
      </c>
      <c r="L256" s="51">
        <v>1</v>
      </c>
      <c r="M256" s="51" t="s">
        <v>87</v>
      </c>
      <c r="N256" s="17">
        <v>111.51849300000001</v>
      </c>
      <c r="O256" s="17">
        <v>37.796002000000001</v>
      </c>
      <c r="P256" s="51" t="str">
        <f t="shared" si="31"/>
        <v/>
      </c>
      <c r="Q256" s="51">
        <v>6</v>
      </c>
      <c r="R256" s="51">
        <f t="shared" si="27"/>
        <v>6</v>
      </c>
      <c r="S256" s="51" t="str">
        <f t="shared" si="28"/>
        <v>6a</v>
      </c>
      <c r="T256" s="51" t="str">
        <f t="shared" si="29"/>
        <v>6b</v>
      </c>
    </row>
    <row r="257" spans="1:20" ht="20" customHeight="1" x14ac:dyDescent="0.15">
      <c r="A257" s="51">
        <f t="shared" si="25"/>
        <v>102604</v>
      </c>
      <c r="B257" s="52" t="str">
        <f>VLOOKUP(J257,city!$A$4:$D$352,3,0)</f>
        <v>山西</v>
      </c>
      <c r="C257" s="52" t="str">
        <f>VLOOKUP(J257,city!$A$4:$D$352,4,0)</f>
        <v>吕梁</v>
      </c>
      <c r="D257" s="51" t="s">
        <v>1412</v>
      </c>
      <c r="E257" s="51" t="s">
        <v>1413</v>
      </c>
      <c r="F257" s="53" t="str">
        <f t="shared" si="32"/>
        <v>110.699004,37.299997</v>
      </c>
      <c r="G257" s="54" t="s">
        <v>795</v>
      </c>
      <c r="H257" s="55" t="str">
        <f>"jingdian/"&amp;VLOOKUP(B257,city!$C$4:$P$352,13,FALSE)&amp;"/"&amp;VLOOKUP(C257,city!$D$4:$P$352,13,FALSE)&amp;"/jd/"&amp;K257&amp;".jpg"</f>
        <v>jingdian/shanxi/lvliang/jd/4.jpg</v>
      </c>
      <c r="I257" s="55" t="str">
        <f t="shared" si="26"/>
        <v>6a,6b</v>
      </c>
      <c r="J257" s="51">
        <f t="shared" si="30"/>
        <v>26</v>
      </c>
      <c r="K257" s="51">
        <f>IF(VLOOKUP(J256,city!$K$4:$L$352,2,0)&gt;K256,K256+1,1)</f>
        <v>4</v>
      </c>
      <c r="L257" s="51">
        <v>1</v>
      </c>
      <c r="M257" s="51" t="s">
        <v>87</v>
      </c>
      <c r="N257" s="17">
        <v>110.699004</v>
      </c>
      <c r="O257" s="17">
        <v>37.299996999999998</v>
      </c>
      <c r="P257" s="51" t="str">
        <f t="shared" si="31"/>
        <v/>
      </c>
      <c r="Q257" s="51">
        <v>6</v>
      </c>
      <c r="R257" s="51">
        <f t="shared" si="27"/>
        <v>6</v>
      </c>
      <c r="S257" s="51" t="str">
        <f t="shared" si="28"/>
        <v>6a</v>
      </c>
      <c r="T257" s="51" t="str">
        <f t="shared" si="29"/>
        <v>6b</v>
      </c>
    </row>
    <row r="258" spans="1:20" ht="20" customHeight="1" x14ac:dyDescent="0.15">
      <c r="A258" s="51">
        <f t="shared" si="25"/>
        <v>102605</v>
      </c>
      <c r="B258" s="52" t="str">
        <f>VLOOKUP(J258,city!$A$4:$D$352,3,0)</f>
        <v>山西</v>
      </c>
      <c r="C258" s="52" t="str">
        <f>VLOOKUP(J258,city!$A$4:$D$352,4,0)</f>
        <v>吕梁</v>
      </c>
      <c r="D258" s="51" t="s">
        <v>1414</v>
      </c>
      <c r="E258" s="51" t="s">
        <v>1415</v>
      </c>
      <c r="F258" s="53" t="str">
        <f t="shared" si="32"/>
        <v>111.355185,37.747447</v>
      </c>
      <c r="G258" s="54" t="s">
        <v>795</v>
      </c>
      <c r="H258" s="55" t="str">
        <f>"jingdian/"&amp;VLOOKUP(B258,city!$C$4:$P$352,13,FALSE)&amp;"/"&amp;VLOOKUP(C258,city!$D$4:$P$352,13,FALSE)&amp;"/jd/"&amp;K258&amp;".jpg"</f>
        <v>jingdian/shanxi/lvliang/jd/5.jpg</v>
      </c>
      <c r="I258" s="55" t="str">
        <f t="shared" si="26"/>
        <v>11a,11b</v>
      </c>
      <c r="J258" s="51">
        <f t="shared" si="30"/>
        <v>26</v>
      </c>
      <c r="K258" s="51">
        <f>IF(VLOOKUP(J257,city!$K$4:$L$352,2,0)&gt;K257,K257+1,1)</f>
        <v>5</v>
      </c>
      <c r="L258" s="51">
        <v>1</v>
      </c>
      <c r="M258" s="51" t="s">
        <v>87</v>
      </c>
      <c r="N258" s="17">
        <v>111.35518500000001</v>
      </c>
      <c r="O258" s="17">
        <v>37.747447000000001</v>
      </c>
      <c r="P258" s="51" t="str">
        <f t="shared" si="31"/>
        <v/>
      </c>
      <c r="Q258" s="51">
        <v>11</v>
      </c>
      <c r="R258" s="51">
        <f t="shared" si="27"/>
        <v>11</v>
      </c>
      <c r="S258" s="51" t="str">
        <f t="shared" si="28"/>
        <v>11a</v>
      </c>
      <c r="T258" s="51" t="str">
        <f t="shared" si="29"/>
        <v>11b</v>
      </c>
    </row>
    <row r="259" spans="1:20" ht="20" customHeight="1" x14ac:dyDescent="0.15">
      <c r="A259" s="51">
        <f t="shared" si="25"/>
        <v>102606</v>
      </c>
      <c r="B259" s="52" t="str">
        <f>VLOOKUP(J259,city!$A$4:$D$352,3,0)</f>
        <v>山西</v>
      </c>
      <c r="C259" s="52" t="str">
        <f>VLOOKUP(J259,city!$A$4:$D$352,4,0)</f>
        <v>吕梁</v>
      </c>
      <c r="D259" s="51" t="s">
        <v>1416</v>
      </c>
      <c r="E259" s="51" t="s">
        <v>1417</v>
      </c>
      <c r="F259" s="53" t="str">
        <f t="shared" si="32"/>
        <v>110.461804,37.014717</v>
      </c>
      <c r="G259" s="54" t="s">
        <v>795</v>
      </c>
      <c r="H259" s="55" t="str">
        <f>"jingdian/"&amp;VLOOKUP(B259,city!$C$4:$P$352,13,FALSE)&amp;"/"&amp;VLOOKUP(C259,city!$D$4:$P$352,13,FALSE)&amp;"/jd/"&amp;K259&amp;".jpg"</f>
        <v>jingdian/shanxi/lvliang/jd/6.jpg</v>
      </c>
      <c r="I259" s="55" t="str">
        <f t="shared" si="26"/>
        <v>6a,6b</v>
      </c>
      <c r="J259" s="51">
        <f t="shared" si="30"/>
        <v>26</v>
      </c>
      <c r="K259" s="51">
        <f>IF(VLOOKUP(J258,city!$K$4:$L$352,2,0)&gt;K258,K258+1,1)</f>
        <v>6</v>
      </c>
      <c r="L259" s="51">
        <v>1</v>
      </c>
      <c r="M259" s="51" t="s">
        <v>87</v>
      </c>
      <c r="N259" s="17">
        <v>110.461804</v>
      </c>
      <c r="O259" s="17">
        <v>37.014716999999997</v>
      </c>
      <c r="P259" s="51" t="str">
        <f t="shared" si="31"/>
        <v/>
      </c>
      <c r="Q259" s="51">
        <v>6</v>
      </c>
      <c r="R259" s="51">
        <f t="shared" si="27"/>
        <v>6</v>
      </c>
      <c r="S259" s="51" t="str">
        <f t="shared" si="28"/>
        <v>6a</v>
      </c>
      <c r="T259" s="51" t="str">
        <f t="shared" si="29"/>
        <v>6b</v>
      </c>
    </row>
    <row r="260" spans="1:20" ht="20" customHeight="1" x14ac:dyDescent="0.15">
      <c r="A260" s="51">
        <f t="shared" ref="A260:A323" si="33">100000+J260*100+K260</f>
        <v>102607</v>
      </c>
      <c r="B260" s="52" t="str">
        <f>VLOOKUP(J260,city!$A$4:$D$352,3,0)</f>
        <v>山西</v>
      </c>
      <c r="C260" s="52" t="str">
        <f>VLOOKUP(J260,city!$A$4:$D$352,4,0)</f>
        <v>吕梁</v>
      </c>
      <c r="D260" s="51" t="s">
        <v>1418</v>
      </c>
      <c r="E260" s="51" t="s">
        <v>1419</v>
      </c>
      <c r="F260" s="53" t="str">
        <f t="shared" si="32"/>
        <v>111.779279,37.162694</v>
      </c>
      <c r="G260" s="54" t="s">
        <v>795</v>
      </c>
      <c r="H260" s="55" t="str">
        <f>"jingdian/"&amp;VLOOKUP(B260,city!$C$4:$P$352,13,FALSE)&amp;"/"&amp;VLOOKUP(C260,city!$D$4:$P$352,13,FALSE)&amp;"/jd/"&amp;K260&amp;".jpg"</f>
        <v>jingdian/shanxi/lvliang/jd/7.jpg</v>
      </c>
      <c r="I260" s="55" t="str">
        <f t="shared" ref="I260:I323" si="34">S260&amp;","&amp;T260</f>
        <v>13a,13b</v>
      </c>
      <c r="J260" s="51">
        <f t="shared" si="30"/>
        <v>26</v>
      </c>
      <c r="K260" s="51">
        <f>IF(VLOOKUP(J259,city!$K$4:$L$352,2,0)&gt;K259,K259+1,1)</f>
        <v>7</v>
      </c>
      <c r="L260" s="51">
        <v>1</v>
      </c>
      <c r="M260" s="51" t="s">
        <v>87</v>
      </c>
      <c r="N260" s="17">
        <v>111.779279</v>
      </c>
      <c r="O260" s="17">
        <v>37.162694000000002</v>
      </c>
      <c r="P260" s="51" t="str">
        <f t="shared" si="31"/>
        <v/>
      </c>
      <c r="Q260" s="51">
        <v>13</v>
      </c>
      <c r="R260" s="51">
        <f t="shared" ref="R260:R323" si="35">LOOKUP(1,0/FIND($U$6:$U$91,D260),$V$6:$V$91)</f>
        <v>13</v>
      </c>
      <c r="S260" s="51" t="str">
        <f t="shared" ref="S260:S323" si="36">CONCATENATE(Q260,"a")</f>
        <v>13a</v>
      </c>
      <c r="T260" s="51" t="str">
        <f t="shared" ref="T260:T323" si="37">CONCATENATE(Q260,"b")</f>
        <v>13b</v>
      </c>
    </row>
    <row r="261" spans="1:20" ht="20" customHeight="1" x14ac:dyDescent="0.15">
      <c r="A261" s="51">
        <f t="shared" si="33"/>
        <v>102608</v>
      </c>
      <c r="B261" s="52" t="str">
        <f>VLOOKUP(J261,city!$A$4:$D$352,3,0)</f>
        <v>山西</v>
      </c>
      <c r="C261" s="52" t="str">
        <f>VLOOKUP(J261,city!$A$4:$D$352,4,0)</f>
        <v>吕梁</v>
      </c>
      <c r="D261" s="51" t="s">
        <v>1420</v>
      </c>
      <c r="E261" s="51" t="s">
        <v>1421</v>
      </c>
      <c r="F261" s="53" t="str">
        <f t="shared" si="32"/>
        <v>112.091754,37.570889</v>
      </c>
      <c r="G261" s="54" t="s">
        <v>795</v>
      </c>
      <c r="H261" s="55" t="str">
        <f>"jingdian/"&amp;VLOOKUP(B261,city!$C$4:$P$352,13,FALSE)&amp;"/"&amp;VLOOKUP(C261,city!$D$4:$P$352,13,FALSE)&amp;"/jd/"&amp;K261&amp;".jpg"</f>
        <v>jingdian/shanxi/lvliang/jd/8.jpg</v>
      </c>
      <c r="I261" s="55" t="str">
        <f t="shared" si="34"/>
        <v>12a,12b</v>
      </c>
      <c r="J261" s="51">
        <f t="shared" ref="J261:J324" si="38">IF(K261&gt;K260,J260,J260+1)</f>
        <v>26</v>
      </c>
      <c r="K261" s="51">
        <f>IF(VLOOKUP(J260,city!$K$4:$L$352,2,0)&gt;K260,K260+1,1)</f>
        <v>8</v>
      </c>
      <c r="L261" s="51">
        <v>1</v>
      </c>
      <c r="M261" s="51" t="s">
        <v>87</v>
      </c>
      <c r="N261" s="17">
        <v>112.09175399999999</v>
      </c>
      <c r="O261" s="17">
        <v>37.570889000000001</v>
      </c>
      <c r="P261" s="51" t="str">
        <f t="shared" si="31"/>
        <v/>
      </c>
      <c r="Q261" s="51">
        <v>12</v>
      </c>
      <c r="R261" s="51">
        <f t="shared" si="35"/>
        <v>12</v>
      </c>
      <c r="S261" s="51" t="str">
        <f t="shared" si="36"/>
        <v>12a</v>
      </c>
      <c r="T261" s="51" t="str">
        <f t="shared" si="37"/>
        <v>12b</v>
      </c>
    </row>
    <row r="262" spans="1:20" ht="20" customHeight="1" x14ac:dyDescent="0.15">
      <c r="A262" s="51">
        <f t="shared" si="33"/>
        <v>102609</v>
      </c>
      <c r="B262" s="52" t="str">
        <f>VLOOKUP(J262,city!$A$4:$D$352,3,0)</f>
        <v>山西</v>
      </c>
      <c r="C262" s="52" t="str">
        <f>VLOOKUP(J262,city!$A$4:$D$352,4,0)</f>
        <v>吕梁</v>
      </c>
      <c r="D262" s="51" t="s">
        <v>1422</v>
      </c>
      <c r="E262" s="51" t="s">
        <v>1423</v>
      </c>
      <c r="F262" s="53" t="str">
        <f t="shared" si="32"/>
        <v>112.150712,37.568002</v>
      </c>
      <c r="G262" s="54" t="s">
        <v>795</v>
      </c>
      <c r="H262" s="55" t="str">
        <f>"jingdian/"&amp;VLOOKUP(B262,city!$C$4:$P$352,13,FALSE)&amp;"/"&amp;VLOOKUP(C262,city!$D$4:$P$352,13,FALSE)&amp;"/jd/"&amp;K262&amp;".jpg"</f>
        <v>jingdian/shanxi/lvliang/jd/9.jpg</v>
      </c>
      <c r="I262" s="55" t="str">
        <f t="shared" si="34"/>
        <v>11a,11b</v>
      </c>
      <c r="J262" s="51">
        <f t="shared" si="38"/>
        <v>26</v>
      </c>
      <c r="K262" s="51">
        <f>IF(VLOOKUP(J261,city!$K$4:$L$352,2,0)&gt;K261,K261+1,1)</f>
        <v>9</v>
      </c>
      <c r="L262" s="51">
        <v>1</v>
      </c>
      <c r="M262" s="51" t="s">
        <v>87</v>
      </c>
      <c r="N262" s="17">
        <v>112.150712</v>
      </c>
      <c r="O262" s="17">
        <v>37.568002</v>
      </c>
      <c r="P262" s="51" t="str">
        <f t="shared" si="31"/>
        <v/>
      </c>
      <c r="Q262" s="51">
        <v>11</v>
      </c>
      <c r="R262" s="51">
        <f t="shared" si="35"/>
        <v>11</v>
      </c>
      <c r="S262" s="51" t="str">
        <f t="shared" si="36"/>
        <v>11a</v>
      </c>
      <c r="T262" s="51" t="str">
        <f t="shared" si="37"/>
        <v>11b</v>
      </c>
    </row>
    <row r="263" spans="1:20" ht="20" customHeight="1" x14ac:dyDescent="0.15">
      <c r="A263" s="51">
        <f t="shared" si="33"/>
        <v>102610</v>
      </c>
      <c r="B263" s="52" t="str">
        <f>VLOOKUP(J263,city!$A$4:$D$352,3,0)</f>
        <v>山西</v>
      </c>
      <c r="C263" s="52" t="str">
        <f>VLOOKUP(J263,city!$A$4:$D$352,4,0)</f>
        <v>吕梁</v>
      </c>
      <c r="D263" s="51" t="s">
        <v>1424</v>
      </c>
      <c r="E263" s="51" t="s">
        <v>1425</v>
      </c>
      <c r="F263" s="53" t="str">
        <f t="shared" si="32"/>
        <v>111.063783,37.531399</v>
      </c>
      <c r="G263" s="54" t="s">
        <v>795</v>
      </c>
      <c r="H263" s="55" t="str">
        <f>"jingdian/"&amp;VLOOKUP(B263,city!$C$4:$P$352,13,FALSE)&amp;"/"&amp;VLOOKUP(C263,city!$D$4:$P$352,13,FALSE)&amp;"/jd/"&amp;K263&amp;".jpg"</f>
        <v>jingdian/shanxi/lvliang/jd/10.jpg</v>
      </c>
      <c r="I263" s="55" t="str">
        <f t="shared" si="34"/>
        <v>12a,12b</v>
      </c>
      <c r="J263" s="51">
        <f t="shared" si="38"/>
        <v>26</v>
      </c>
      <c r="K263" s="51">
        <f>IF(VLOOKUP(J262,city!$K$4:$L$352,2,0)&gt;K262,K262+1,1)</f>
        <v>10</v>
      </c>
      <c r="L263" s="51">
        <v>1</v>
      </c>
      <c r="M263" s="51" t="s">
        <v>87</v>
      </c>
      <c r="N263" s="17">
        <v>111.063783</v>
      </c>
      <c r="O263" s="17">
        <v>37.531399</v>
      </c>
      <c r="P263" s="51" t="str">
        <f t="shared" si="31"/>
        <v>111.3232664,37.4753392</v>
      </c>
      <c r="Q263" s="51">
        <v>12</v>
      </c>
      <c r="R263" s="51">
        <f t="shared" si="35"/>
        <v>12</v>
      </c>
      <c r="S263" s="51" t="str">
        <f t="shared" si="36"/>
        <v>12a</v>
      </c>
      <c r="T263" s="51" t="str">
        <f t="shared" si="37"/>
        <v>12b</v>
      </c>
    </row>
    <row r="264" spans="1:20" ht="20" customHeight="1" x14ac:dyDescent="0.15">
      <c r="A264" s="51">
        <f t="shared" si="33"/>
        <v>102701</v>
      </c>
      <c r="B264" s="52" t="str">
        <f>VLOOKUP(J264,city!$A$4:$D$352,3,0)</f>
        <v>辽宁</v>
      </c>
      <c r="C264" s="52" t="str">
        <f>VLOOKUP(J264,city!$A$4:$D$352,4,0)</f>
        <v>沈阳</v>
      </c>
      <c r="D264" s="57" t="s">
        <v>1426</v>
      </c>
      <c r="E264" s="57" t="s">
        <v>1427</v>
      </c>
      <c r="F264" s="53" t="str">
        <f t="shared" si="32"/>
        <v>123.461946,41.804243</v>
      </c>
      <c r="G264" s="54" t="s">
        <v>795</v>
      </c>
      <c r="H264" s="55" t="str">
        <f>"jingdian/"&amp;VLOOKUP(B264,city!$C$4:$P$352,13,FALSE)&amp;"/"&amp;VLOOKUP(C264,city!$D$4:$P$352,13,FALSE)&amp;"/jd/"&amp;K264&amp;".jpg"</f>
        <v>jingdian/liaoning/shenyang/jd/1.jpg</v>
      </c>
      <c r="I264" s="55" t="str">
        <f t="shared" si="34"/>
        <v>15a,15b</v>
      </c>
      <c r="J264" s="51">
        <f t="shared" si="38"/>
        <v>27</v>
      </c>
      <c r="K264" s="51">
        <f>IF(VLOOKUP(J263,city!$K$4:$L$352,2,0)&gt;K263,K263+1,1)</f>
        <v>1</v>
      </c>
      <c r="L264" s="51">
        <v>1</v>
      </c>
      <c r="M264" s="51" t="s">
        <v>90</v>
      </c>
      <c r="N264" s="17">
        <v>123.461946</v>
      </c>
      <c r="O264" s="17">
        <v>41.804243</v>
      </c>
      <c r="P264" s="51" t="str">
        <f t="shared" si="31"/>
        <v/>
      </c>
      <c r="Q264" s="51">
        <v>15</v>
      </c>
      <c r="R264" s="51">
        <f t="shared" si="35"/>
        <v>15</v>
      </c>
      <c r="S264" s="51" t="str">
        <f t="shared" si="36"/>
        <v>15a</v>
      </c>
      <c r="T264" s="51" t="str">
        <f t="shared" si="37"/>
        <v>15b</v>
      </c>
    </row>
    <row r="265" spans="1:20" ht="20" customHeight="1" x14ac:dyDescent="0.15">
      <c r="A265" s="51">
        <f t="shared" si="33"/>
        <v>102702</v>
      </c>
      <c r="B265" s="52" t="str">
        <f>VLOOKUP(J265,city!$A$4:$D$352,3,0)</f>
        <v>辽宁</v>
      </c>
      <c r="C265" s="52" t="str">
        <f>VLOOKUP(J265,city!$A$4:$D$352,4,0)</f>
        <v>沈阳</v>
      </c>
      <c r="D265" s="57" t="s">
        <v>1428</v>
      </c>
      <c r="E265" s="57" t="s">
        <v>1429</v>
      </c>
      <c r="F265" s="53" t="str">
        <f t="shared" si="32"/>
        <v>123.666178,41.932657</v>
      </c>
      <c r="G265" s="54" t="s">
        <v>795</v>
      </c>
      <c r="H265" s="55" t="str">
        <f>"jingdian/"&amp;VLOOKUP(B265,city!$C$4:$P$352,13,FALSE)&amp;"/"&amp;VLOOKUP(C265,city!$D$4:$P$352,13,FALSE)&amp;"/jd/"&amp;K265&amp;".jpg"</f>
        <v>jingdian/liaoning/shenyang/jd/2.jpg</v>
      </c>
      <c r="I265" s="55" t="str">
        <f t="shared" si="34"/>
        <v>11a,11b</v>
      </c>
      <c r="J265" s="51">
        <f t="shared" si="38"/>
        <v>27</v>
      </c>
      <c r="K265" s="51">
        <f>IF(VLOOKUP(J264,city!$K$4:$L$352,2,0)&gt;K264,K264+1,1)</f>
        <v>2</v>
      </c>
      <c r="L265" s="51">
        <v>1</v>
      </c>
      <c r="M265" s="51" t="s">
        <v>90</v>
      </c>
      <c r="N265" s="17">
        <v>123.666178</v>
      </c>
      <c r="O265" s="17">
        <v>41.932656999999999</v>
      </c>
      <c r="P265" s="51" t="str">
        <f t="shared" si="31"/>
        <v/>
      </c>
      <c r="Q265" s="51">
        <v>11</v>
      </c>
      <c r="R265" s="51">
        <f t="shared" si="35"/>
        <v>11</v>
      </c>
      <c r="S265" s="51" t="str">
        <f t="shared" si="36"/>
        <v>11a</v>
      </c>
      <c r="T265" s="51" t="str">
        <f t="shared" si="37"/>
        <v>11b</v>
      </c>
    </row>
    <row r="266" spans="1:20" ht="20" customHeight="1" x14ac:dyDescent="0.15">
      <c r="A266" s="51">
        <f t="shared" si="33"/>
        <v>102703</v>
      </c>
      <c r="B266" s="52" t="str">
        <f>VLOOKUP(J266,city!$A$4:$D$352,3,0)</f>
        <v>辽宁</v>
      </c>
      <c r="C266" s="52" t="str">
        <f>VLOOKUP(J266,city!$A$4:$D$352,4,0)</f>
        <v>沈阳</v>
      </c>
      <c r="D266" s="57" t="s">
        <v>1430</v>
      </c>
      <c r="E266" s="57" t="s">
        <v>1431</v>
      </c>
      <c r="F266" s="53" t="str">
        <f t="shared" si="32"/>
        <v>123.65704,41.869759</v>
      </c>
      <c r="G266" s="54" t="s">
        <v>795</v>
      </c>
      <c r="H266" s="55" t="str">
        <f>"jingdian/"&amp;VLOOKUP(B266,city!$C$4:$P$352,13,FALSE)&amp;"/"&amp;VLOOKUP(C266,city!$D$4:$P$352,13,FALSE)&amp;"/jd/"&amp;K266&amp;".jpg"</f>
        <v>jingdian/liaoning/shenyang/jd/3.jpg</v>
      </c>
      <c r="I266" s="55" t="str">
        <f t="shared" si="34"/>
        <v>1a,1b</v>
      </c>
      <c r="J266" s="51">
        <f t="shared" si="38"/>
        <v>27</v>
      </c>
      <c r="K266" s="51">
        <f>IF(VLOOKUP(J265,city!$K$4:$L$352,2,0)&gt;K265,K265+1,1)</f>
        <v>3</v>
      </c>
      <c r="L266" s="51">
        <v>1</v>
      </c>
      <c r="M266" s="51" t="s">
        <v>90</v>
      </c>
      <c r="N266" s="17">
        <v>123.65703999999999</v>
      </c>
      <c r="O266" s="17">
        <v>41.869759000000002</v>
      </c>
      <c r="P266" s="51" t="str">
        <f t="shared" si="31"/>
        <v/>
      </c>
      <c r="Q266" s="51">
        <v>1</v>
      </c>
      <c r="R266" s="51">
        <f t="shared" si="35"/>
        <v>1</v>
      </c>
      <c r="S266" s="51" t="str">
        <f t="shared" si="36"/>
        <v>1a</v>
      </c>
      <c r="T266" s="51" t="str">
        <f t="shared" si="37"/>
        <v>1b</v>
      </c>
    </row>
    <row r="267" spans="1:20" ht="20" customHeight="1" x14ac:dyDescent="0.15">
      <c r="A267" s="51">
        <f t="shared" si="33"/>
        <v>102704</v>
      </c>
      <c r="B267" s="52" t="str">
        <f>VLOOKUP(J267,city!$A$4:$D$352,3,0)</f>
        <v>辽宁</v>
      </c>
      <c r="C267" s="52" t="str">
        <f>VLOOKUP(J267,city!$A$4:$D$352,4,0)</f>
        <v>沈阳</v>
      </c>
      <c r="D267" s="57" t="s">
        <v>1432</v>
      </c>
      <c r="E267" s="57" t="s">
        <v>1433</v>
      </c>
      <c r="F267" s="53" t="str">
        <f t="shared" si="32"/>
        <v>123.46669,41.684268</v>
      </c>
      <c r="G267" s="54" t="s">
        <v>795</v>
      </c>
      <c r="H267" s="55" t="str">
        <f>"jingdian/"&amp;VLOOKUP(B267,city!$C$4:$P$352,13,FALSE)&amp;"/"&amp;VLOOKUP(C267,city!$D$4:$P$352,13,FALSE)&amp;"/jd/"&amp;K267&amp;".jpg"</f>
        <v>jingdian/liaoning/shenyang/jd/4.jpg</v>
      </c>
      <c r="I267" s="55" t="str">
        <f t="shared" si="34"/>
        <v>10a,10b</v>
      </c>
      <c r="J267" s="51">
        <f t="shared" si="38"/>
        <v>27</v>
      </c>
      <c r="K267" s="51">
        <f>IF(VLOOKUP(J266,city!$K$4:$L$352,2,0)&gt;K266,K266+1,1)</f>
        <v>4</v>
      </c>
      <c r="L267" s="51">
        <v>1</v>
      </c>
      <c r="M267" s="51" t="s">
        <v>90</v>
      </c>
      <c r="N267" s="17">
        <v>123.46669</v>
      </c>
      <c r="O267" s="17">
        <v>41.684268000000003</v>
      </c>
      <c r="P267" s="51" t="str">
        <f t="shared" si="31"/>
        <v/>
      </c>
      <c r="Q267" s="51">
        <v>10</v>
      </c>
      <c r="R267" s="51">
        <f t="shared" si="35"/>
        <v>10</v>
      </c>
      <c r="S267" s="51" t="str">
        <f t="shared" si="36"/>
        <v>10a</v>
      </c>
      <c r="T267" s="51" t="str">
        <f t="shared" si="37"/>
        <v>10b</v>
      </c>
    </row>
    <row r="268" spans="1:20" ht="20" customHeight="1" x14ac:dyDescent="0.15">
      <c r="A268" s="51">
        <f t="shared" si="33"/>
        <v>102705</v>
      </c>
      <c r="B268" s="52" t="str">
        <f>VLOOKUP(J268,city!$A$4:$D$352,3,0)</f>
        <v>辽宁</v>
      </c>
      <c r="C268" s="52" t="str">
        <f>VLOOKUP(J268,city!$A$4:$D$352,4,0)</f>
        <v>沈阳</v>
      </c>
      <c r="D268" s="57" t="s">
        <v>1434</v>
      </c>
      <c r="E268" s="57" t="s">
        <v>1435</v>
      </c>
      <c r="F268" s="53" t="str">
        <f t="shared" si="32"/>
        <v>123.435417,41.857554</v>
      </c>
      <c r="G268" s="54" t="s">
        <v>795</v>
      </c>
      <c r="H268" s="55" t="str">
        <f>"jingdian/"&amp;VLOOKUP(B268,city!$C$4:$P$352,13,FALSE)&amp;"/"&amp;VLOOKUP(C268,city!$D$4:$P$352,13,FALSE)&amp;"/jd/"&amp;K268&amp;".jpg"</f>
        <v>jingdian/liaoning/shenyang/jd/5.jpg</v>
      </c>
      <c r="I268" s="55" t="str">
        <f t="shared" si="34"/>
        <v>29a,29b</v>
      </c>
      <c r="J268" s="51">
        <f t="shared" si="38"/>
        <v>27</v>
      </c>
      <c r="K268" s="51">
        <f>IF(VLOOKUP(J267,city!$K$4:$L$352,2,0)&gt;K267,K267+1,1)</f>
        <v>5</v>
      </c>
      <c r="L268" s="51">
        <v>1</v>
      </c>
      <c r="M268" s="51" t="s">
        <v>90</v>
      </c>
      <c r="N268" s="17">
        <v>123.435417</v>
      </c>
      <c r="O268" s="17">
        <v>41.857554</v>
      </c>
      <c r="P268" s="51" t="str">
        <f t="shared" si="31"/>
        <v/>
      </c>
      <c r="Q268" s="51">
        <v>29</v>
      </c>
      <c r="R268" s="51">
        <f t="shared" si="35"/>
        <v>29</v>
      </c>
      <c r="S268" s="51" t="str">
        <f t="shared" si="36"/>
        <v>29a</v>
      </c>
      <c r="T268" s="51" t="str">
        <f t="shared" si="37"/>
        <v>29b</v>
      </c>
    </row>
    <row r="269" spans="1:20" ht="20" customHeight="1" x14ac:dyDescent="0.15">
      <c r="A269" s="51">
        <f t="shared" si="33"/>
        <v>102706</v>
      </c>
      <c r="B269" s="52" t="str">
        <f>VLOOKUP(J269,city!$A$4:$D$352,3,0)</f>
        <v>辽宁</v>
      </c>
      <c r="C269" s="52" t="str">
        <f>VLOOKUP(J269,city!$A$4:$D$352,4,0)</f>
        <v>沈阳</v>
      </c>
      <c r="D269" s="57" t="s">
        <v>1436</v>
      </c>
      <c r="E269" s="57" t="s">
        <v>1437</v>
      </c>
      <c r="F269" s="53" t="str">
        <f t="shared" si="32"/>
        <v>123.464178,41.800275</v>
      </c>
      <c r="G269" s="54" t="s">
        <v>795</v>
      </c>
      <c r="H269" s="55" t="str">
        <f>"jingdian/"&amp;VLOOKUP(B269,city!$C$4:$P$352,13,FALSE)&amp;"/"&amp;VLOOKUP(C269,city!$D$4:$P$352,13,FALSE)&amp;"/jd/"&amp;K269&amp;".jpg"</f>
        <v>jingdian/liaoning/shenyang/jd/6.jpg</v>
      </c>
      <c r="I269" s="55" t="str">
        <f t="shared" si="34"/>
        <v>15a,15b</v>
      </c>
      <c r="J269" s="51">
        <f t="shared" si="38"/>
        <v>27</v>
      </c>
      <c r="K269" s="51">
        <f>IF(VLOOKUP(J268,city!$K$4:$L$352,2,0)&gt;K268,K268+1,1)</f>
        <v>6</v>
      </c>
      <c r="L269" s="51">
        <v>1</v>
      </c>
      <c r="M269" s="51" t="s">
        <v>90</v>
      </c>
      <c r="N269" s="17">
        <v>123.464178</v>
      </c>
      <c r="O269" s="17">
        <v>41.800274999999999</v>
      </c>
      <c r="P269" s="51" t="str">
        <f t="shared" ref="P269:P332" si="39">IF(K269=10,SUM(N260:N269)/10&amp;","&amp;SUM(O260:O269)/10,"")</f>
        <v/>
      </c>
      <c r="Q269" s="51">
        <v>15</v>
      </c>
      <c r="R269" s="51">
        <f t="shared" si="35"/>
        <v>15</v>
      </c>
      <c r="S269" s="51" t="str">
        <f t="shared" si="36"/>
        <v>15a</v>
      </c>
      <c r="T269" s="51" t="str">
        <f t="shared" si="37"/>
        <v>15b</v>
      </c>
    </row>
    <row r="270" spans="1:20" ht="20" customHeight="1" x14ac:dyDescent="0.15">
      <c r="A270" s="51">
        <f t="shared" si="33"/>
        <v>102707</v>
      </c>
      <c r="B270" s="52" t="str">
        <f>VLOOKUP(J270,city!$A$4:$D$352,3,0)</f>
        <v>辽宁</v>
      </c>
      <c r="C270" s="52" t="str">
        <f>VLOOKUP(J270,city!$A$4:$D$352,4,0)</f>
        <v>沈阳</v>
      </c>
      <c r="D270" s="57" t="s">
        <v>1438</v>
      </c>
      <c r="E270" s="57" t="s">
        <v>1439</v>
      </c>
      <c r="F270" s="53" t="str">
        <f t="shared" si="32"/>
        <v>123.426079,41.96967</v>
      </c>
      <c r="G270" s="54" t="s">
        <v>795</v>
      </c>
      <c r="H270" s="55" t="str">
        <f>"jingdian/"&amp;VLOOKUP(B270,city!$C$4:$P$352,13,FALSE)&amp;"/"&amp;VLOOKUP(C270,city!$D$4:$P$352,13,FALSE)&amp;"/jd/"&amp;K270&amp;".jpg"</f>
        <v>jingdian/liaoning/shenyang/jd/7.jpg</v>
      </c>
      <c r="I270" s="55" t="str">
        <f t="shared" si="34"/>
        <v>30a,30b</v>
      </c>
      <c r="J270" s="51">
        <f t="shared" si="38"/>
        <v>27</v>
      </c>
      <c r="K270" s="51">
        <f>IF(VLOOKUP(J269,city!$K$4:$L$352,2,0)&gt;K269,K269+1,1)</f>
        <v>7</v>
      </c>
      <c r="L270" s="51">
        <v>1</v>
      </c>
      <c r="M270" s="51" t="s">
        <v>90</v>
      </c>
      <c r="N270" s="17">
        <v>123.426079</v>
      </c>
      <c r="O270" s="17">
        <v>41.969670000000001</v>
      </c>
      <c r="P270" s="51" t="str">
        <f t="shared" si="39"/>
        <v/>
      </c>
      <c r="Q270" s="51">
        <v>30</v>
      </c>
      <c r="R270" s="51" t="e">
        <f t="shared" si="35"/>
        <v>#N/A</v>
      </c>
      <c r="S270" s="51" t="str">
        <f t="shared" si="36"/>
        <v>30a</v>
      </c>
      <c r="T270" s="51" t="str">
        <f t="shared" si="37"/>
        <v>30b</v>
      </c>
    </row>
    <row r="271" spans="1:20" ht="20" customHeight="1" x14ac:dyDescent="0.15">
      <c r="A271" s="51">
        <f t="shared" si="33"/>
        <v>102708</v>
      </c>
      <c r="B271" s="52" t="str">
        <f>VLOOKUP(J271,city!$A$4:$D$352,3,0)</f>
        <v>辽宁</v>
      </c>
      <c r="C271" s="52" t="str">
        <f>VLOOKUP(J271,city!$A$4:$D$352,4,0)</f>
        <v>沈阳</v>
      </c>
      <c r="D271" s="57" t="s">
        <v>1440</v>
      </c>
      <c r="E271" s="57" t="s">
        <v>1441</v>
      </c>
      <c r="F271" s="53" t="str">
        <f t="shared" si="32"/>
        <v>123.420257,41.776844</v>
      </c>
      <c r="G271" s="54" t="s">
        <v>795</v>
      </c>
      <c r="H271" s="55" t="str">
        <f>"jingdian/"&amp;VLOOKUP(B271,city!$C$4:$P$352,13,FALSE)&amp;"/"&amp;VLOOKUP(C271,city!$D$4:$P$352,13,FALSE)&amp;"/jd/"&amp;K271&amp;".jpg"</f>
        <v>jingdian/liaoning/shenyang/jd/8.jpg</v>
      </c>
      <c r="I271" s="55" t="str">
        <f t="shared" si="34"/>
        <v>1a,1b</v>
      </c>
      <c r="J271" s="51">
        <f t="shared" si="38"/>
        <v>27</v>
      </c>
      <c r="K271" s="51">
        <f>IF(VLOOKUP(J270,city!$K$4:$L$352,2,0)&gt;K270,K270+1,1)</f>
        <v>8</v>
      </c>
      <c r="L271" s="51">
        <v>1</v>
      </c>
      <c r="M271" s="51" t="s">
        <v>90</v>
      </c>
      <c r="N271" s="17">
        <v>123.42025700000001</v>
      </c>
      <c r="O271" s="17">
        <v>41.776843999999997</v>
      </c>
      <c r="P271" s="51" t="str">
        <f t="shared" si="39"/>
        <v/>
      </c>
      <c r="Q271" s="51">
        <v>1</v>
      </c>
      <c r="R271" s="51">
        <f t="shared" si="35"/>
        <v>6</v>
      </c>
      <c r="S271" s="51" t="str">
        <f t="shared" si="36"/>
        <v>1a</v>
      </c>
      <c r="T271" s="51" t="str">
        <f t="shared" si="37"/>
        <v>1b</v>
      </c>
    </row>
    <row r="272" spans="1:20" ht="20" customHeight="1" x14ac:dyDescent="0.15">
      <c r="A272" s="51">
        <f t="shared" si="33"/>
        <v>102709</v>
      </c>
      <c r="B272" s="52" t="str">
        <f>VLOOKUP(J272,city!$A$4:$D$352,3,0)</f>
        <v>辽宁</v>
      </c>
      <c r="C272" s="52" t="str">
        <f>VLOOKUP(J272,city!$A$4:$D$352,4,0)</f>
        <v>沈阳</v>
      </c>
      <c r="D272" s="57" t="s">
        <v>1442</v>
      </c>
      <c r="E272" s="57" t="s">
        <v>1443</v>
      </c>
      <c r="F272" s="53" t="str">
        <f t="shared" si="32"/>
        <v>123.648785,42.064624</v>
      </c>
      <c r="G272" s="54" t="s">
        <v>795</v>
      </c>
      <c r="H272" s="55" t="str">
        <f>"jingdian/"&amp;VLOOKUP(B272,city!$C$4:$P$352,13,FALSE)&amp;"/"&amp;VLOOKUP(C272,city!$D$4:$P$352,13,FALSE)&amp;"/jd/"&amp;K272&amp;".jpg"</f>
        <v>jingdian/liaoning/shenyang/jd/9.jpg</v>
      </c>
      <c r="I272" s="55" t="str">
        <f t="shared" si="34"/>
        <v>32a,32b</v>
      </c>
      <c r="J272" s="51">
        <f t="shared" si="38"/>
        <v>27</v>
      </c>
      <c r="K272" s="51">
        <f>IF(VLOOKUP(J271,city!$K$4:$L$352,2,0)&gt;K271,K271+1,1)</f>
        <v>9</v>
      </c>
      <c r="L272" s="51">
        <v>1</v>
      </c>
      <c r="M272" s="51" t="s">
        <v>90</v>
      </c>
      <c r="N272" s="17">
        <v>123.648785</v>
      </c>
      <c r="O272" s="17">
        <v>42.064624000000002</v>
      </c>
      <c r="P272" s="51" t="str">
        <f t="shared" si="39"/>
        <v/>
      </c>
      <c r="Q272" s="51">
        <v>32</v>
      </c>
      <c r="R272" s="51" t="e">
        <f t="shared" si="35"/>
        <v>#N/A</v>
      </c>
      <c r="S272" s="51" t="str">
        <f t="shared" si="36"/>
        <v>32a</v>
      </c>
      <c r="T272" s="51" t="str">
        <f t="shared" si="37"/>
        <v>32b</v>
      </c>
    </row>
    <row r="273" spans="1:20" ht="20" customHeight="1" x14ac:dyDescent="0.15">
      <c r="A273" s="51">
        <f t="shared" si="33"/>
        <v>102710</v>
      </c>
      <c r="B273" s="52" t="str">
        <f>VLOOKUP(J273,city!$A$4:$D$352,3,0)</f>
        <v>辽宁</v>
      </c>
      <c r="C273" s="52" t="str">
        <f>VLOOKUP(J273,city!$A$4:$D$352,4,0)</f>
        <v>沈阳</v>
      </c>
      <c r="D273" s="57" t="s">
        <v>1444</v>
      </c>
      <c r="E273" s="57" t="s">
        <v>1445</v>
      </c>
      <c r="F273" s="53" t="str">
        <f t="shared" si="32"/>
        <v>123.459704,41.806219</v>
      </c>
      <c r="G273" s="54" t="s">
        <v>795</v>
      </c>
      <c r="H273" s="55" t="str">
        <f>"jingdian/"&amp;VLOOKUP(B273,city!$C$4:$P$352,13,FALSE)&amp;"/"&amp;VLOOKUP(C273,city!$D$4:$P$352,13,FALSE)&amp;"/jd/"&amp;K273&amp;".jpg"</f>
        <v>jingdian/liaoning/shenyang/jd/10.jpg</v>
      </c>
      <c r="I273" s="55" t="str">
        <f t="shared" si="34"/>
        <v>10a,10b</v>
      </c>
      <c r="J273" s="51">
        <f t="shared" si="38"/>
        <v>27</v>
      </c>
      <c r="K273" s="51">
        <f>IF(VLOOKUP(J272,city!$K$4:$L$352,2,0)&gt;K272,K272+1,1)</f>
        <v>10</v>
      </c>
      <c r="L273" s="51">
        <v>1</v>
      </c>
      <c r="M273" s="51" t="s">
        <v>90</v>
      </c>
      <c r="N273" s="17">
        <v>123.459704</v>
      </c>
      <c r="O273" s="17">
        <v>41.806218999999999</v>
      </c>
      <c r="P273" s="51" t="str">
        <f t="shared" si="39"/>
        <v>123.5106274,41.8566113</v>
      </c>
      <c r="Q273" s="51">
        <v>10</v>
      </c>
      <c r="R273" s="51">
        <f t="shared" si="35"/>
        <v>15</v>
      </c>
      <c r="S273" s="51" t="str">
        <f t="shared" si="36"/>
        <v>10a</v>
      </c>
      <c r="T273" s="51" t="str">
        <f t="shared" si="37"/>
        <v>10b</v>
      </c>
    </row>
    <row r="274" spans="1:20" ht="20" customHeight="1" x14ac:dyDescent="0.15">
      <c r="A274" s="51">
        <f t="shared" si="33"/>
        <v>102801</v>
      </c>
      <c r="B274" s="52" t="str">
        <f>VLOOKUP(J274,city!$A$4:$D$352,3,0)</f>
        <v>辽宁</v>
      </c>
      <c r="C274" s="52" t="str">
        <f>VLOOKUP(J274,city!$A$4:$D$352,4,0)</f>
        <v>大连</v>
      </c>
      <c r="D274" s="57" t="s">
        <v>1446</v>
      </c>
      <c r="E274" s="57" t="s">
        <v>1447</v>
      </c>
      <c r="F274" s="53" t="str">
        <f t="shared" si="32"/>
        <v>121.998989,39.083584</v>
      </c>
      <c r="G274" s="54" t="s">
        <v>795</v>
      </c>
      <c r="H274" s="55" t="str">
        <f>"jingdian/"&amp;VLOOKUP(B274,city!$C$4:$P$352,13,FALSE)&amp;"/"&amp;VLOOKUP(C274,city!$D$4:$P$352,13,FALSE)&amp;"/jd/"&amp;K274&amp;".jpg"</f>
        <v>jingdian/liaoning/dalian/jd/1.jpg</v>
      </c>
      <c r="I274" s="55" t="str">
        <f t="shared" si="34"/>
        <v>4a,4b</v>
      </c>
      <c r="J274" s="51">
        <f t="shared" si="38"/>
        <v>28</v>
      </c>
      <c r="K274" s="51">
        <f>IF(VLOOKUP(J273,city!$K$4:$L$352,2,0)&gt;K273,K273+1,1)</f>
        <v>1</v>
      </c>
      <c r="L274" s="51">
        <v>1</v>
      </c>
      <c r="M274" s="51" t="s">
        <v>93</v>
      </c>
      <c r="N274" s="17">
        <v>121.99898899999999</v>
      </c>
      <c r="O274" s="17">
        <v>39.083584000000002</v>
      </c>
      <c r="P274" s="51" t="str">
        <f t="shared" si="39"/>
        <v/>
      </c>
      <c r="Q274" s="51">
        <v>4</v>
      </c>
      <c r="R274" s="51">
        <f t="shared" si="35"/>
        <v>4</v>
      </c>
      <c r="S274" s="51" t="str">
        <f t="shared" si="36"/>
        <v>4a</v>
      </c>
      <c r="T274" s="51" t="str">
        <f t="shared" si="37"/>
        <v>4b</v>
      </c>
    </row>
    <row r="275" spans="1:20" ht="20" customHeight="1" x14ac:dyDescent="0.15">
      <c r="A275" s="51">
        <f t="shared" si="33"/>
        <v>102802</v>
      </c>
      <c r="B275" s="52" t="str">
        <f>VLOOKUP(J275,city!$A$4:$D$352,3,0)</f>
        <v>辽宁</v>
      </c>
      <c r="C275" s="52" t="str">
        <f>VLOOKUP(J275,city!$A$4:$D$352,4,0)</f>
        <v>大连</v>
      </c>
      <c r="D275" s="57" t="s">
        <v>1448</v>
      </c>
      <c r="E275" s="57" t="s">
        <v>1449</v>
      </c>
      <c r="F275" s="53" t="str">
        <f t="shared" si="32"/>
        <v>121.574452,38.884088</v>
      </c>
      <c r="G275" s="54" t="s">
        <v>795</v>
      </c>
      <c r="H275" s="55" t="str">
        <f>"jingdian/"&amp;VLOOKUP(B275,city!$C$4:$P$352,13,FALSE)&amp;"/"&amp;VLOOKUP(C275,city!$D$4:$P$352,13,FALSE)&amp;"/jd/"&amp;K275&amp;".jpg"</f>
        <v>jingdian/liaoning/dalian/jd/2.jpg</v>
      </c>
      <c r="I275" s="55" t="str">
        <f t="shared" si="34"/>
        <v>1a,1b</v>
      </c>
      <c r="J275" s="51">
        <f t="shared" si="38"/>
        <v>28</v>
      </c>
      <c r="K275" s="51">
        <f>IF(VLOOKUP(J274,city!$K$4:$L$352,2,0)&gt;K274,K274+1,1)</f>
        <v>2</v>
      </c>
      <c r="L275" s="51">
        <v>1</v>
      </c>
      <c r="M275" s="51" t="s">
        <v>93</v>
      </c>
      <c r="N275" s="17">
        <v>121.57445199999999</v>
      </c>
      <c r="O275" s="17">
        <v>38.884087999999998</v>
      </c>
      <c r="P275" s="51" t="str">
        <f t="shared" si="39"/>
        <v/>
      </c>
      <c r="Q275" s="51">
        <v>1</v>
      </c>
      <c r="R275" s="51">
        <f t="shared" si="35"/>
        <v>6</v>
      </c>
      <c r="S275" s="51" t="str">
        <f t="shared" si="36"/>
        <v>1a</v>
      </c>
      <c r="T275" s="51" t="str">
        <f t="shared" si="37"/>
        <v>1b</v>
      </c>
    </row>
    <row r="276" spans="1:20" ht="20" customHeight="1" x14ac:dyDescent="0.15">
      <c r="A276" s="51">
        <f t="shared" si="33"/>
        <v>102803</v>
      </c>
      <c r="B276" s="52" t="str">
        <f>VLOOKUP(J276,city!$A$4:$D$352,3,0)</f>
        <v>辽宁</v>
      </c>
      <c r="C276" s="52" t="str">
        <f>VLOOKUP(J276,city!$A$4:$D$352,4,0)</f>
        <v>大连</v>
      </c>
      <c r="D276" s="57" t="s">
        <v>1450</v>
      </c>
      <c r="E276" s="57" t="s">
        <v>1451</v>
      </c>
      <c r="F276" s="53" t="str">
        <f t="shared" si="32"/>
        <v>121.682201,38.878152</v>
      </c>
      <c r="G276" s="54" t="s">
        <v>795</v>
      </c>
      <c r="H276" s="55" t="str">
        <f>"jingdian/"&amp;VLOOKUP(B276,city!$C$4:$P$352,13,FALSE)&amp;"/"&amp;VLOOKUP(C276,city!$D$4:$P$352,13,FALSE)&amp;"/jd/"&amp;K276&amp;".jpg"</f>
        <v>jingdian/liaoning/dalian/jd/3.jpg</v>
      </c>
      <c r="I276" s="55" t="str">
        <f t="shared" si="34"/>
        <v>4a,4b</v>
      </c>
      <c r="J276" s="51">
        <f t="shared" si="38"/>
        <v>28</v>
      </c>
      <c r="K276" s="51">
        <f>IF(VLOOKUP(J275,city!$K$4:$L$352,2,0)&gt;K275,K275+1,1)</f>
        <v>3</v>
      </c>
      <c r="L276" s="51">
        <v>1</v>
      </c>
      <c r="M276" s="51" t="s">
        <v>93</v>
      </c>
      <c r="N276" s="17">
        <v>121.68220100000001</v>
      </c>
      <c r="O276" s="17">
        <v>38.878152</v>
      </c>
      <c r="P276" s="51" t="str">
        <f t="shared" si="39"/>
        <v/>
      </c>
      <c r="Q276" s="51">
        <v>4</v>
      </c>
      <c r="R276" s="51">
        <f t="shared" si="35"/>
        <v>4</v>
      </c>
      <c r="S276" s="51" t="str">
        <f t="shared" si="36"/>
        <v>4a</v>
      </c>
      <c r="T276" s="51" t="str">
        <f t="shared" si="37"/>
        <v>4b</v>
      </c>
    </row>
    <row r="277" spans="1:20" ht="20" customHeight="1" x14ac:dyDescent="0.15">
      <c r="A277" s="51">
        <f t="shared" si="33"/>
        <v>102804</v>
      </c>
      <c r="B277" s="52" t="str">
        <f>VLOOKUP(J277,city!$A$4:$D$352,3,0)</f>
        <v>辽宁</v>
      </c>
      <c r="C277" s="52" t="str">
        <f>VLOOKUP(J277,city!$A$4:$D$352,4,0)</f>
        <v>大连</v>
      </c>
      <c r="D277" s="57" t="s">
        <v>1452</v>
      </c>
      <c r="E277" s="57" t="s">
        <v>1453</v>
      </c>
      <c r="F277" s="53" t="str">
        <f t="shared" si="32"/>
        <v>121.717378,38.894705</v>
      </c>
      <c r="G277" s="54" t="s">
        <v>795</v>
      </c>
      <c r="H277" s="55" t="str">
        <f>"jingdian/"&amp;VLOOKUP(B277,city!$C$4:$P$352,13,FALSE)&amp;"/"&amp;VLOOKUP(C277,city!$D$4:$P$352,13,FALSE)&amp;"/jd/"&amp;K277&amp;".jpg"</f>
        <v>jingdian/liaoning/dalian/jd/4.jpg</v>
      </c>
      <c r="I277" s="55" t="str">
        <f t="shared" si="34"/>
        <v>4a,4b</v>
      </c>
      <c r="J277" s="51">
        <f t="shared" si="38"/>
        <v>28</v>
      </c>
      <c r="K277" s="51">
        <f>IF(VLOOKUP(J276,city!$K$4:$L$352,2,0)&gt;K276,K276+1,1)</f>
        <v>4</v>
      </c>
      <c r="L277" s="51">
        <v>1</v>
      </c>
      <c r="M277" s="51" t="s">
        <v>93</v>
      </c>
      <c r="N277" s="17">
        <v>121.717378</v>
      </c>
      <c r="O277" s="17">
        <v>38.894705000000002</v>
      </c>
      <c r="P277" s="51" t="str">
        <f t="shared" si="39"/>
        <v/>
      </c>
      <c r="Q277" s="51">
        <v>4</v>
      </c>
      <c r="R277" s="51">
        <f t="shared" si="35"/>
        <v>4</v>
      </c>
      <c r="S277" s="51" t="str">
        <f t="shared" si="36"/>
        <v>4a</v>
      </c>
      <c r="T277" s="51" t="str">
        <f t="shared" si="37"/>
        <v>4b</v>
      </c>
    </row>
    <row r="278" spans="1:20" ht="20" customHeight="1" x14ac:dyDescent="0.15">
      <c r="A278" s="51">
        <f t="shared" si="33"/>
        <v>102805</v>
      </c>
      <c r="B278" s="52" t="str">
        <f>VLOOKUP(J278,city!$A$4:$D$352,3,0)</f>
        <v>辽宁</v>
      </c>
      <c r="C278" s="52" t="str">
        <f>VLOOKUP(J278,city!$A$4:$D$352,4,0)</f>
        <v>大连</v>
      </c>
      <c r="D278" s="57" t="s">
        <v>1454</v>
      </c>
      <c r="E278" s="57" t="s">
        <v>1455</v>
      </c>
      <c r="F278" s="53" t="str">
        <f t="shared" si="32"/>
        <v>121.594608,38.888172</v>
      </c>
      <c r="G278" s="54" t="s">
        <v>795</v>
      </c>
      <c r="H278" s="55" t="str">
        <f>"jingdian/"&amp;VLOOKUP(B278,city!$C$4:$P$352,13,FALSE)&amp;"/"&amp;VLOOKUP(C278,city!$D$4:$P$352,13,FALSE)&amp;"/jd/"&amp;K278&amp;".jpg"</f>
        <v>jingdian/liaoning/dalian/jd/5.jpg</v>
      </c>
      <c r="I278" s="55" t="str">
        <f t="shared" si="34"/>
        <v>20a,20b</v>
      </c>
      <c r="J278" s="51">
        <f t="shared" si="38"/>
        <v>28</v>
      </c>
      <c r="K278" s="51">
        <f>IF(VLOOKUP(J277,city!$K$4:$L$352,2,0)&gt;K277,K277+1,1)</f>
        <v>5</v>
      </c>
      <c r="L278" s="51">
        <v>1</v>
      </c>
      <c r="M278" s="51" t="s">
        <v>93</v>
      </c>
      <c r="N278" s="17">
        <v>121.59460799999999</v>
      </c>
      <c r="O278" s="17">
        <v>38.888171999999997</v>
      </c>
      <c r="P278" s="51" t="str">
        <f t="shared" si="39"/>
        <v/>
      </c>
      <c r="Q278" s="51">
        <v>20</v>
      </c>
      <c r="R278" s="51">
        <f t="shared" si="35"/>
        <v>20</v>
      </c>
      <c r="S278" s="51" t="str">
        <f t="shared" si="36"/>
        <v>20a</v>
      </c>
      <c r="T278" s="51" t="str">
        <f t="shared" si="37"/>
        <v>20b</v>
      </c>
    </row>
    <row r="279" spans="1:20" ht="20" customHeight="1" x14ac:dyDescent="0.15">
      <c r="A279" s="51">
        <f t="shared" si="33"/>
        <v>102806</v>
      </c>
      <c r="B279" s="52" t="str">
        <f>VLOOKUP(J279,city!$A$4:$D$352,3,0)</f>
        <v>辽宁</v>
      </c>
      <c r="C279" s="52" t="str">
        <f>VLOOKUP(J279,city!$A$4:$D$352,4,0)</f>
        <v>大连</v>
      </c>
      <c r="D279" s="57" t="s">
        <v>1456</v>
      </c>
      <c r="E279" s="57" t="s">
        <v>1457</v>
      </c>
      <c r="F279" s="53" t="str">
        <f t="shared" si="32"/>
        <v>123.003877,40.023311</v>
      </c>
      <c r="G279" s="54" t="s">
        <v>795</v>
      </c>
      <c r="H279" s="55" t="str">
        <f>"jingdian/"&amp;VLOOKUP(B279,city!$C$4:$P$352,13,FALSE)&amp;"/"&amp;VLOOKUP(C279,city!$D$4:$P$352,13,FALSE)&amp;"/jd/"&amp;K279&amp;".jpg"</f>
        <v>jingdian/liaoning/dalian/jd/6.jpg</v>
      </c>
      <c r="I279" s="55" t="str">
        <f t="shared" si="34"/>
        <v>6a,6b</v>
      </c>
      <c r="J279" s="51">
        <f t="shared" si="38"/>
        <v>28</v>
      </c>
      <c r="K279" s="51">
        <f>IF(VLOOKUP(J278,city!$K$4:$L$352,2,0)&gt;K278,K278+1,1)</f>
        <v>6</v>
      </c>
      <c r="L279" s="51">
        <v>1</v>
      </c>
      <c r="M279" s="51" t="s">
        <v>93</v>
      </c>
      <c r="N279" s="17">
        <v>123.003877</v>
      </c>
      <c r="O279" s="17">
        <v>40.023311</v>
      </c>
      <c r="P279" s="51" t="str">
        <f t="shared" si="39"/>
        <v/>
      </c>
      <c r="Q279" s="51">
        <v>6</v>
      </c>
      <c r="R279" s="51">
        <f t="shared" si="35"/>
        <v>6</v>
      </c>
      <c r="S279" s="51" t="str">
        <f t="shared" si="36"/>
        <v>6a</v>
      </c>
      <c r="T279" s="51" t="str">
        <f t="shared" si="37"/>
        <v>6b</v>
      </c>
    </row>
    <row r="280" spans="1:20" ht="20" customHeight="1" x14ac:dyDescent="0.15">
      <c r="A280" s="51">
        <f t="shared" si="33"/>
        <v>102807</v>
      </c>
      <c r="B280" s="52" t="str">
        <f>VLOOKUP(J280,city!$A$4:$D$352,3,0)</f>
        <v>辽宁</v>
      </c>
      <c r="C280" s="52" t="str">
        <f>VLOOKUP(J280,city!$A$4:$D$352,4,0)</f>
        <v>大连</v>
      </c>
      <c r="D280" s="57" t="s">
        <v>1458</v>
      </c>
      <c r="E280" s="57" t="s">
        <v>1459</v>
      </c>
      <c r="F280" s="53" t="str">
        <f t="shared" si="32"/>
        <v>122.010151,39.087544</v>
      </c>
      <c r="G280" s="54" t="s">
        <v>795</v>
      </c>
      <c r="H280" s="55" t="str">
        <f>"jingdian/"&amp;VLOOKUP(B280,city!$C$4:$P$352,13,FALSE)&amp;"/"&amp;VLOOKUP(C280,city!$D$4:$P$352,13,FALSE)&amp;"/jd/"&amp;K280&amp;".jpg"</f>
        <v>jingdian/liaoning/dalian/jd/7.jpg</v>
      </c>
      <c r="I280" s="55" t="str">
        <f t="shared" si="34"/>
        <v>30a,30b</v>
      </c>
      <c r="J280" s="51">
        <f t="shared" si="38"/>
        <v>28</v>
      </c>
      <c r="K280" s="51">
        <f>IF(VLOOKUP(J279,city!$K$4:$L$352,2,0)&gt;K279,K279+1,1)</f>
        <v>7</v>
      </c>
      <c r="L280" s="51">
        <v>1</v>
      </c>
      <c r="M280" s="51" t="s">
        <v>93</v>
      </c>
      <c r="N280" s="17">
        <v>122.01015099999999</v>
      </c>
      <c r="O280" s="17">
        <v>39.087544000000001</v>
      </c>
      <c r="P280" s="51" t="str">
        <f t="shared" si="39"/>
        <v/>
      </c>
      <c r="Q280" s="51">
        <v>30</v>
      </c>
      <c r="R280" s="51">
        <f t="shared" si="35"/>
        <v>30</v>
      </c>
      <c r="S280" s="51" t="str">
        <f t="shared" si="36"/>
        <v>30a</v>
      </c>
      <c r="T280" s="51" t="str">
        <f t="shared" si="37"/>
        <v>30b</v>
      </c>
    </row>
    <row r="281" spans="1:20" ht="20" customHeight="1" x14ac:dyDescent="0.15">
      <c r="A281" s="51">
        <f t="shared" si="33"/>
        <v>102808</v>
      </c>
      <c r="B281" s="52" t="str">
        <f>VLOOKUP(J281,city!$A$4:$D$352,3,0)</f>
        <v>辽宁</v>
      </c>
      <c r="C281" s="52" t="str">
        <f>VLOOKUP(J281,city!$A$4:$D$352,4,0)</f>
        <v>大连</v>
      </c>
      <c r="D281" s="57" t="s">
        <v>1460</v>
      </c>
      <c r="E281" s="57" t="s">
        <v>1461</v>
      </c>
      <c r="F281" s="53" t="str">
        <f t="shared" si="32"/>
        <v>121.771043,39.039675</v>
      </c>
      <c r="G281" s="54" t="s">
        <v>795</v>
      </c>
      <c r="H281" s="55" t="str">
        <f>"jingdian/"&amp;VLOOKUP(B281,city!$C$4:$P$352,13,FALSE)&amp;"/"&amp;VLOOKUP(C281,city!$D$4:$P$352,13,FALSE)&amp;"/jd/"&amp;K281&amp;".jpg"</f>
        <v>jingdian/liaoning/dalian/jd/8.jpg</v>
      </c>
      <c r="I281" s="55" t="str">
        <f t="shared" si="34"/>
        <v>6a,6b</v>
      </c>
      <c r="J281" s="51">
        <f t="shared" si="38"/>
        <v>28</v>
      </c>
      <c r="K281" s="51">
        <f>IF(VLOOKUP(J280,city!$K$4:$L$352,2,0)&gt;K280,K280+1,1)</f>
        <v>8</v>
      </c>
      <c r="L281" s="51">
        <v>1</v>
      </c>
      <c r="M281" s="51" t="s">
        <v>93</v>
      </c>
      <c r="N281" s="17">
        <v>121.77104300000001</v>
      </c>
      <c r="O281" s="17">
        <v>39.039675000000003</v>
      </c>
      <c r="P281" s="51" t="str">
        <f t="shared" si="39"/>
        <v/>
      </c>
      <c r="Q281" s="51">
        <v>6</v>
      </c>
      <c r="R281" s="51">
        <f t="shared" si="35"/>
        <v>6</v>
      </c>
      <c r="S281" s="51" t="str">
        <f t="shared" si="36"/>
        <v>6a</v>
      </c>
      <c r="T281" s="51" t="str">
        <f t="shared" si="37"/>
        <v>6b</v>
      </c>
    </row>
    <row r="282" spans="1:20" ht="20" customHeight="1" x14ac:dyDescent="0.15">
      <c r="A282" s="51">
        <f t="shared" si="33"/>
        <v>102809</v>
      </c>
      <c r="B282" s="52" t="str">
        <f>VLOOKUP(J282,city!$A$4:$D$352,3,0)</f>
        <v>辽宁</v>
      </c>
      <c r="C282" s="52" t="str">
        <f>VLOOKUP(J282,city!$A$4:$D$352,4,0)</f>
        <v>大连</v>
      </c>
      <c r="D282" s="57" t="s">
        <v>1462</v>
      </c>
      <c r="E282" s="57" t="s">
        <v>1463</v>
      </c>
      <c r="F282" s="53" t="str">
        <f t="shared" si="32"/>
        <v>121.61724,38.888559</v>
      </c>
      <c r="G282" s="54" t="s">
        <v>795</v>
      </c>
      <c r="H282" s="55" t="str">
        <f>"jingdian/"&amp;VLOOKUP(B282,city!$C$4:$P$352,13,FALSE)&amp;"/"&amp;VLOOKUP(C282,city!$D$4:$P$352,13,FALSE)&amp;"/jd/"&amp;K282&amp;".jpg"</f>
        <v>jingdian/liaoning/dalian/jd/9.jpg</v>
      </c>
      <c r="I282" s="55" t="str">
        <f t="shared" si="34"/>
        <v>2a,2b</v>
      </c>
      <c r="J282" s="51">
        <f t="shared" si="38"/>
        <v>28</v>
      </c>
      <c r="K282" s="51">
        <f>IF(VLOOKUP(J281,city!$K$4:$L$352,2,0)&gt;K281,K281+1,1)</f>
        <v>9</v>
      </c>
      <c r="L282" s="51">
        <v>1</v>
      </c>
      <c r="M282" s="51" t="s">
        <v>93</v>
      </c>
      <c r="N282" s="17">
        <v>121.61724</v>
      </c>
      <c r="O282" s="17">
        <v>38.888559000000001</v>
      </c>
      <c r="P282" s="51" t="str">
        <f t="shared" si="39"/>
        <v/>
      </c>
      <c r="Q282" s="51">
        <v>2</v>
      </c>
      <c r="R282" s="51">
        <f t="shared" si="35"/>
        <v>2</v>
      </c>
      <c r="S282" s="51" t="str">
        <f t="shared" si="36"/>
        <v>2a</v>
      </c>
      <c r="T282" s="51" t="str">
        <f t="shared" si="37"/>
        <v>2b</v>
      </c>
    </row>
    <row r="283" spans="1:20" ht="20" customHeight="1" x14ac:dyDescent="0.15">
      <c r="A283" s="51">
        <f t="shared" si="33"/>
        <v>102810</v>
      </c>
      <c r="B283" s="52" t="str">
        <f>VLOOKUP(J283,city!$A$4:$D$352,3,0)</f>
        <v>辽宁</v>
      </c>
      <c r="C283" s="52" t="str">
        <f>VLOOKUP(J283,city!$A$4:$D$352,4,0)</f>
        <v>大连</v>
      </c>
      <c r="D283" s="57" t="s">
        <v>1464</v>
      </c>
      <c r="E283" s="57" t="s">
        <v>1465</v>
      </c>
      <c r="F283" s="53" t="str">
        <f t="shared" si="32"/>
        <v>121.57805,38.885254</v>
      </c>
      <c r="G283" s="54" t="s">
        <v>795</v>
      </c>
      <c r="H283" s="55" t="str">
        <f>"jingdian/"&amp;VLOOKUP(B283,city!$C$4:$P$352,13,FALSE)&amp;"/"&amp;VLOOKUP(C283,city!$D$4:$P$352,13,FALSE)&amp;"/jd/"&amp;K283&amp;".jpg"</f>
        <v>jingdian/liaoning/dalian/jd/10.jpg</v>
      </c>
      <c r="I283" s="55" t="str">
        <f t="shared" si="34"/>
        <v>19a,19b</v>
      </c>
      <c r="J283" s="51">
        <f t="shared" si="38"/>
        <v>28</v>
      </c>
      <c r="K283" s="51">
        <f>IF(VLOOKUP(J282,city!$K$4:$L$352,2,0)&gt;K282,K282+1,1)</f>
        <v>10</v>
      </c>
      <c r="L283" s="51">
        <v>1</v>
      </c>
      <c r="M283" s="51" t="s">
        <v>93</v>
      </c>
      <c r="N283" s="17">
        <v>121.57805</v>
      </c>
      <c r="O283" s="17">
        <v>38.885254000000003</v>
      </c>
      <c r="P283" s="51" t="str">
        <f t="shared" si="39"/>
        <v>121.8547989,39.0553044</v>
      </c>
      <c r="Q283" s="51">
        <v>19</v>
      </c>
      <c r="R283" s="51">
        <f t="shared" si="35"/>
        <v>19</v>
      </c>
      <c r="S283" s="51" t="str">
        <f t="shared" si="36"/>
        <v>19a</v>
      </c>
      <c r="T283" s="51" t="str">
        <f t="shared" si="37"/>
        <v>19b</v>
      </c>
    </row>
    <row r="284" spans="1:20" ht="20" customHeight="1" x14ac:dyDescent="0.15">
      <c r="A284" s="51">
        <f t="shared" si="33"/>
        <v>102901</v>
      </c>
      <c r="B284" s="52" t="str">
        <f>VLOOKUP(J284,city!$A$4:$D$352,3,0)</f>
        <v>辽宁</v>
      </c>
      <c r="C284" s="52" t="str">
        <f>VLOOKUP(J284,city!$A$4:$D$352,4,0)</f>
        <v>鞍山</v>
      </c>
      <c r="D284" s="57" t="s">
        <v>1466</v>
      </c>
      <c r="E284" s="57" t="s">
        <v>1467</v>
      </c>
      <c r="F284" s="53" t="str">
        <f t="shared" si="32"/>
        <v>121.585921,38.985396</v>
      </c>
      <c r="G284" s="54" t="s">
        <v>795</v>
      </c>
      <c r="H284" s="55" t="str">
        <f>"jingdian/"&amp;VLOOKUP(B284,city!$C$4:$P$352,13,FALSE)&amp;"/"&amp;VLOOKUP(C284,city!$D$4:$P$352,13,FALSE)&amp;"/jd/"&amp;K284&amp;".jpg"</f>
        <v>jingdian/liaoning/anshan/jd/1.jpg</v>
      </c>
      <c r="I284" s="55" t="str">
        <f t="shared" si="34"/>
        <v>11a,11b</v>
      </c>
      <c r="J284" s="51">
        <f t="shared" si="38"/>
        <v>29</v>
      </c>
      <c r="K284" s="51">
        <f>IF(VLOOKUP(J283,city!$K$4:$L$352,2,0)&gt;K283,K283+1,1)</f>
        <v>1</v>
      </c>
      <c r="L284" s="51">
        <v>1</v>
      </c>
      <c r="M284" s="51" t="s">
        <v>95</v>
      </c>
      <c r="N284" s="17">
        <v>121.585921</v>
      </c>
      <c r="O284" s="17">
        <v>38.985396000000001</v>
      </c>
      <c r="P284" s="51" t="str">
        <f t="shared" si="39"/>
        <v/>
      </c>
      <c r="Q284" s="51">
        <v>11</v>
      </c>
      <c r="R284" s="51">
        <f t="shared" si="35"/>
        <v>11</v>
      </c>
      <c r="S284" s="51" t="str">
        <f t="shared" si="36"/>
        <v>11a</v>
      </c>
      <c r="T284" s="51" t="str">
        <f t="shared" si="37"/>
        <v>11b</v>
      </c>
    </row>
    <row r="285" spans="1:20" ht="20" customHeight="1" x14ac:dyDescent="0.15">
      <c r="A285" s="51">
        <f t="shared" si="33"/>
        <v>102902</v>
      </c>
      <c r="B285" s="52" t="str">
        <f>VLOOKUP(J285,city!$A$4:$D$352,3,0)</f>
        <v>辽宁</v>
      </c>
      <c r="C285" s="52" t="str">
        <f>VLOOKUP(J285,city!$A$4:$D$352,4,0)</f>
        <v>鞍山</v>
      </c>
      <c r="D285" s="57" t="s">
        <v>1468</v>
      </c>
      <c r="E285" s="57" t="s">
        <v>1469</v>
      </c>
      <c r="F285" s="53" t="str">
        <f t="shared" si="32"/>
        <v>123.536419,40.757806</v>
      </c>
      <c r="G285" s="54" t="s">
        <v>795</v>
      </c>
      <c r="H285" s="55" t="str">
        <f>"jingdian/"&amp;VLOOKUP(B285,city!$C$4:$P$352,13,FALSE)&amp;"/"&amp;VLOOKUP(C285,city!$D$4:$P$352,13,FALSE)&amp;"/jd/"&amp;K285&amp;".jpg"</f>
        <v>jingdian/liaoning/anshan/jd/2.jpg</v>
      </c>
      <c r="I285" s="55" t="str">
        <f t="shared" si="34"/>
        <v>11a,11b</v>
      </c>
      <c r="J285" s="51">
        <f t="shared" si="38"/>
        <v>29</v>
      </c>
      <c r="K285" s="51">
        <f>IF(VLOOKUP(J284,city!$K$4:$L$352,2,0)&gt;K284,K284+1,1)</f>
        <v>2</v>
      </c>
      <c r="L285" s="51">
        <v>1</v>
      </c>
      <c r="M285" s="51" t="s">
        <v>95</v>
      </c>
      <c r="N285" s="17">
        <v>123.536419</v>
      </c>
      <c r="O285" s="17">
        <v>40.757806000000002</v>
      </c>
      <c r="P285" s="51" t="str">
        <f t="shared" si="39"/>
        <v/>
      </c>
      <c r="Q285" s="51">
        <v>11</v>
      </c>
      <c r="R285" s="51">
        <f t="shared" si="35"/>
        <v>11</v>
      </c>
      <c r="S285" s="51" t="str">
        <f t="shared" si="36"/>
        <v>11a</v>
      </c>
      <c r="T285" s="51" t="str">
        <f t="shared" si="37"/>
        <v>11b</v>
      </c>
    </row>
    <row r="286" spans="1:20" ht="20" customHeight="1" x14ac:dyDescent="0.15">
      <c r="A286" s="51">
        <f t="shared" si="33"/>
        <v>102903</v>
      </c>
      <c r="B286" s="52" t="str">
        <f>VLOOKUP(J286,city!$A$4:$D$352,3,0)</f>
        <v>辽宁</v>
      </c>
      <c r="C286" s="52" t="str">
        <f>VLOOKUP(J286,city!$A$4:$D$352,4,0)</f>
        <v>鞍山</v>
      </c>
      <c r="D286" s="57" t="s">
        <v>1470</v>
      </c>
      <c r="E286" s="57" t="s">
        <v>1471</v>
      </c>
      <c r="F286" s="53" t="str">
        <f t="shared" si="32"/>
        <v>122.919172,41.016458</v>
      </c>
      <c r="G286" s="54" t="s">
        <v>795</v>
      </c>
      <c r="H286" s="55" t="str">
        <f>"jingdian/"&amp;VLOOKUP(B286,city!$C$4:$P$352,13,FALSE)&amp;"/"&amp;VLOOKUP(C286,city!$D$4:$P$352,13,FALSE)&amp;"/jd/"&amp;K286&amp;".jpg"</f>
        <v>jingdian/liaoning/anshan/jd/3.jpg</v>
      </c>
      <c r="I286" s="55" t="str">
        <f t="shared" si="34"/>
        <v>3a,3b</v>
      </c>
      <c r="J286" s="51">
        <f t="shared" si="38"/>
        <v>29</v>
      </c>
      <c r="K286" s="51">
        <f>IF(VLOOKUP(J285,city!$K$4:$L$352,2,0)&gt;K285,K285+1,1)</f>
        <v>3</v>
      </c>
      <c r="L286" s="51">
        <v>1</v>
      </c>
      <c r="M286" s="51" t="s">
        <v>95</v>
      </c>
      <c r="N286" s="17">
        <v>122.919172</v>
      </c>
      <c r="O286" s="17">
        <v>41.016458</v>
      </c>
      <c r="P286" s="51" t="str">
        <f t="shared" si="39"/>
        <v/>
      </c>
      <c r="Q286" s="51">
        <v>3</v>
      </c>
      <c r="R286" s="51">
        <f t="shared" si="35"/>
        <v>3</v>
      </c>
      <c r="S286" s="51" t="str">
        <f t="shared" si="36"/>
        <v>3a</v>
      </c>
      <c r="T286" s="51" t="str">
        <f t="shared" si="37"/>
        <v>3b</v>
      </c>
    </row>
    <row r="287" spans="1:20" ht="20" customHeight="1" x14ac:dyDescent="0.15">
      <c r="A287" s="51">
        <f t="shared" si="33"/>
        <v>102904</v>
      </c>
      <c r="B287" s="52" t="str">
        <f>VLOOKUP(J287,city!$A$4:$D$352,3,0)</f>
        <v>辽宁</v>
      </c>
      <c r="C287" s="52" t="str">
        <f>VLOOKUP(J287,city!$A$4:$D$352,4,0)</f>
        <v>鞍山</v>
      </c>
      <c r="D287" s="57" t="s">
        <v>1472</v>
      </c>
      <c r="E287" s="57" t="s">
        <v>1473</v>
      </c>
      <c r="F287" s="53" t="str">
        <f t="shared" si="32"/>
        <v>123.122614,41.021745</v>
      </c>
      <c r="G287" s="54" t="s">
        <v>795</v>
      </c>
      <c r="H287" s="55" t="str">
        <f>"jingdian/"&amp;VLOOKUP(B287,city!$C$4:$P$352,13,FALSE)&amp;"/"&amp;VLOOKUP(C287,city!$D$4:$P$352,13,FALSE)&amp;"/jd/"&amp;K287&amp;".jpg"</f>
        <v>jingdian/liaoning/anshan/jd/4.jpg</v>
      </c>
      <c r="I287" s="55" t="str">
        <f t="shared" si="34"/>
        <v>11a,11b</v>
      </c>
      <c r="J287" s="51">
        <f t="shared" si="38"/>
        <v>29</v>
      </c>
      <c r="K287" s="51">
        <f>IF(VLOOKUP(J286,city!$K$4:$L$352,2,0)&gt;K286,K286+1,1)</f>
        <v>4</v>
      </c>
      <c r="L287" s="51">
        <v>1</v>
      </c>
      <c r="M287" s="51" t="s">
        <v>95</v>
      </c>
      <c r="N287" s="17">
        <v>123.122614</v>
      </c>
      <c r="O287" s="17">
        <v>41.021745000000003</v>
      </c>
      <c r="P287" s="51" t="str">
        <f t="shared" si="39"/>
        <v/>
      </c>
      <c r="Q287" s="51">
        <v>11</v>
      </c>
      <c r="R287" s="51" t="e">
        <f t="shared" si="35"/>
        <v>#N/A</v>
      </c>
      <c r="S287" s="51" t="str">
        <f t="shared" si="36"/>
        <v>11a</v>
      </c>
      <c r="T287" s="51" t="str">
        <f t="shared" si="37"/>
        <v>11b</v>
      </c>
    </row>
    <row r="288" spans="1:20" ht="20" customHeight="1" x14ac:dyDescent="0.15">
      <c r="A288" s="51">
        <f t="shared" si="33"/>
        <v>102905</v>
      </c>
      <c r="B288" s="52" t="str">
        <f>VLOOKUP(J288,city!$A$4:$D$352,3,0)</f>
        <v>辽宁</v>
      </c>
      <c r="C288" s="52" t="str">
        <f>VLOOKUP(J288,city!$A$4:$D$352,4,0)</f>
        <v>鞍山</v>
      </c>
      <c r="D288" s="57" t="s">
        <v>1474</v>
      </c>
      <c r="E288" s="57" t="s">
        <v>1475</v>
      </c>
      <c r="F288" s="53" t="str">
        <f t="shared" si="32"/>
        <v>123.021069,41.108704</v>
      </c>
      <c r="G288" s="54" t="s">
        <v>795</v>
      </c>
      <c r="H288" s="55" t="str">
        <f>"jingdian/"&amp;VLOOKUP(B288,city!$C$4:$P$352,13,FALSE)&amp;"/"&amp;VLOOKUP(C288,city!$D$4:$P$352,13,FALSE)&amp;"/jd/"&amp;K288&amp;".jpg"</f>
        <v>jingdian/liaoning/anshan/jd/5.jpg</v>
      </c>
      <c r="I288" s="55" t="str">
        <f t="shared" si="34"/>
        <v>2a,2b</v>
      </c>
      <c r="J288" s="51">
        <f t="shared" si="38"/>
        <v>29</v>
      </c>
      <c r="K288" s="51">
        <f>IF(VLOOKUP(J287,city!$K$4:$L$352,2,0)&gt;K287,K287+1,1)</f>
        <v>5</v>
      </c>
      <c r="L288" s="51">
        <v>1</v>
      </c>
      <c r="M288" s="51" t="s">
        <v>95</v>
      </c>
      <c r="N288" s="17">
        <v>123.021069</v>
      </c>
      <c r="O288" s="17">
        <v>41.108704000000003</v>
      </c>
      <c r="P288" s="51" t="str">
        <f t="shared" si="39"/>
        <v/>
      </c>
      <c r="Q288" s="51">
        <v>2</v>
      </c>
      <c r="R288" s="51" t="e">
        <f t="shared" si="35"/>
        <v>#N/A</v>
      </c>
      <c r="S288" s="51" t="str">
        <f t="shared" si="36"/>
        <v>2a</v>
      </c>
      <c r="T288" s="51" t="str">
        <f t="shared" si="37"/>
        <v>2b</v>
      </c>
    </row>
    <row r="289" spans="1:20" ht="20" customHeight="1" x14ac:dyDescent="0.15">
      <c r="A289" s="51">
        <f t="shared" si="33"/>
        <v>102906</v>
      </c>
      <c r="B289" s="52" t="str">
        <f>VLOOKUP(J289,city!$A$4:$D$352,3,0)</f>
        <v>辽宁</v>
      </c>
      <c r="C289" s="52" t="str">
        <f>VLOOKUP(J289,city!$A$4:$D$352,4,0)</f>
        <v>鞍山</v>
      </c>
      <c r="D289" s="57" t="s">
        <v>1476</v>
      </c>
      <c r="E289" s="57" t="s">
        <v>1477</v>
      </c>
      <c r="F289" s="53" t="str">
        <f t="shared" si="32"/>
        <v>123.132441,41.032353</v>
      </c>
      <c r="G289" s="54" t="s">
        <v>795</v>
      </c>
      <c r="H289" s="55" t="str">
        <f>"jingdian/"&amp;VLOOKUP(B289,city!$C$4:$P$352,13,FALSE)&amp;"/"&amp;VLOOKUP(C289,city!$D$4:$P$352,13,FALSE)&amp;"/jd/"&amp;K289&amp;".jpg"</f>
        <v>jingdian/liaoning/anshan/jd/6.jpg</v>
      </c>
      <c r="I289" s="55" t="str">
        <f t="shared" si="34"/>
        <v>2a,2b</v>
      </c>
      <c r="J289" s="51">
        <f t="shared" si="38"/>
        <v>29</v>
      </c>
      <c r="K289" s="51">
        <f>IF(VLOOKUP(J288,city!$K$4:$L$352,2,0)&gt;K288,K288+1,1)</f>
        <v>6</v>
      </c>
      <c r="L289" s="51">
        <v>1</v>
      </c>
      <c r="M289" s="51" t="s">
        <v>95</v>
      </c>
      <c r="N289" s="17">
        <v>123.132441</v>
      </c>
      <c r="O289" s="17">
        <v>41.032353000000001</v>
      </c>
      <c r="P289" s="51" t="str">
        <f t="shared" si="39"/>
        <v/>
      </c>
      <c r="Q289" s="51">
        <v>2</v>
      </c>
      <c r="R289" s="51">
        <f t="shared" si="35"/>
        <v>2</v>
      </c>
      <c r="S289" s="51" t="str">
        <f t="shared" si="36"/>
        <v>2a</v>
      </c>
      <c r="T289" s="51" t="str">
        <f t="shared" si="37"/>
        <v>2b</v>
      </c>
    </row>
    <row r="290" spans="1:20" ht="20" customHeight="1" x14ac:dyDescent="0.15">
      <c r="A290" s="51">
        <f t="shared" si="33"/>
        <v>102907</v>
      </c>
      <c r="B290" s="52" t="str">
        <f>VLOOKUP(J290,city!$A$4:$D$352,3,0)</f>
        <v>辽宁</v>
      </c>
      <c r="C290" s="52" t="str">
        <f>VLOOKUP(J290,city!$A$4:$D$352,4,0)</f>
        <v>鞍山</v>
      </c>
      <c r="D290" s="57" t="s">
        <v>1478</v>
      </c>
      <c r="E290" s="57" t="s">
        <v>1479</v>
      </c>
      <c r="F290" s="53" t="str">
        <f t="shared" si="32"/>
        <v>123.017323,41.110288</v>
      </c>
      <c r="G290" s="54" t="s">
        <v>795</v>
      </c>
      <c r="H290" s="55" t="str">
        <f>"jingdian/"&amp;VLOOKUP(B290,city!$C$4:$P$352,13,FALSE)&amp;"/"&amp;VLOOKUP(C290,city!$D$4:$P$352,13,FALSE)&amp;"/jd/"&amp;K290&amp;".jpg"</f>
        <v>jingdian/liaoning/anshan/jd/7.jpg</v>
      </c>
      <c r="I290" s="55" t="str">
        <f t="shared" si="34"/>
        <v>1a,1b</v>
      </c>
      <c r="J290" s="51">
        <f t="shared" si="38"/>
        <v>29</v>
      </c>
      <c r="K290" s="51">
        <f>IF(VLOOKUP(J289,city!$K$4:$L$352,2,0)&gt;K289,K289+1,1)</f>
        <v>7</v>
      </c>
      <c r="L290" s="51">
        <v>1</v>
      </c>
      <c r="M290" s="51" t="s">
        <v>95</v>
      </c>
      <c r="N290" s="17">
        <v>123.017323</v>
      </c>
      <c r="O290" s="17">
        <v>41.110287999999997</v>
      </c>
      <c r="P290" s="51" t="str">
        <f t="shared" si="39"/>
        <v/>
      </c>
      <c r="Q290" s="51">
        <v>1</v>
      </c>
      <c r="R290" s="51">
        <f t="shared" si="35"/>
        <v>1</v>
      </c>
      <c r="S290" s="51" t="str">
        <f t="shared" si="36"/>
        <v>1a</v>
      </c>
      <c r="T290" s="51" t="str">
        <f t="shared" si="37"/>
        <v>1b</v>
      </c>
    </row>
    <row r="291" spans="1:20" ht="20" customHeight="1" x14ac:dyDescent="0.15">
      <c r="A291" s="51">
        <f t="shared" si="33"/>
        <v>102908</v>
      </c>
      <c r="B291" s="52" t="str">
        <f>VLOOKUP(J291,city!$A$4:$D$352,3,0)</f>
        <v>辽宁</v>
      </c>
      <c r="C291" s="52" t="str">
        <f>VLOOKUP(J291,city!$A$4:$D$352,4,0)</f>
        <v>鞍山</v>
      </c>
      <c r="D291" s="57" t="s">
        <v>1480</v>
      </c>
      <c r="E291" s="57" t="s">
        <v>1481</v>
      </c>
      <c r="F291" s="53" t="str">
        <f t="shared" si="32"/>
        <v>123.116059,41.005578</v>
      </c>
      <c r="G291" s="54" t="s">
        <v>795</v>
      </c>
      <c r="H291" s="55" t="str">
        <f>"jingdian/"&amp;VLOOKUP(B291,city!$C$4:$P$352,13,FALSE)&amp;"/"&amp;VLOOKUP(C291,city!$D$4:$P$352,13,FALSE)&amp;"/jd/"&amp;K291&amp;".jpg"</f>
        <v>jingdian/liaoning/anshan/jd/8.jpg</v>
      </c>
      <c r="I291" s="55" t="str">
        <f t="shared" si="34"/>
        <v>15a,15b</v>
      </c>
      <c r="J291" s="51">
        <f t="shared" si="38"/>
        <v>29</v>
      </c>
      <c r="K291" s="51">
        <f>IF(VLOOKUP(J290,city!$K$4:$L$352,2,0)&gt;K290,K290+1,1)</f>
        <v>8</v>
      </c>
      <c r="L291" s="51">
        <v>1</v>
      </c>
      <c r="M291" s="51" t="s">
        <v>95</v>
      </c>
      <c r="N291" s="17">
        <v>123.11605900000001</v>
      </c>
      <c r="O291" s="17">
        <v>41.005578</v>
      </c>
      <c r="P291" s="51" t="str">
        <f t="shared" si="39"/>
        <v/>
      </c>
      <c r="Q291" s="51">
        <v>15</v>
      </c>
      <c r="R291" s="51">
        <f t="shared" si="35"/>
        <v>15</v>
      </c>
      <c r="S291" s="51" t="str">
        <f t="shared" si="36"/>
        <v>15a</v>
      </c>
      <c r="T291" s="51" t="str">
        <f t="shared" si="37"/>
        <v>15b</v>
      </c>
    </row>
    <row r="292" spans="1:20" ht="20" customHeight="1" x14ac:dyDescent="0.15">
      <c r="A292" s="51">
        <f t="shared" si="33"/>
        <v>102909</v>
      </c>
      <c r="B292" s="52" t="str">
        <f>VLOOKUP(J292,city!$A$4:$D$352,3,0)</f>
        <v>辽宁</v>
      </c>
      <c r="C292" s="52" t="str">
        <f>VLOOKUP(J292,city!$A$4:$D$352,4,0)</f>
        <v>鞍山</v>
      </c>
      <c r="D292" s="57" t="s">
        <v>1482</v>
      </c>
      <c r="E292" s="57" t="s">
        <v>1483</v>
      </c>
      <c r="F292" s="53" t="str">
        <f t="shared" si="32"/>
        <v>123.062322,40.568881</v>
      </c>
      <c r="G292" s="54" t="s">
        <v>795</v>
      </c>
      <c r="H292" s="55" t="str">
        <f>"jingdian/"&amp;VLOOKUP(B292,city!$C$4:$P$352,13,FALSE)&amp;"/"&amp;VLOOKUP(C292,city!$D$4:$P$352,13,FALSE)&amp;"/jd/"&amp;K292&amp;".jpg"</f>
        <v>jingdian/liaoning/anshan/jd/9.jpg</v>
      </c>
      <c r="I292" s="55" t="str">
        <f t="shared" si="34"/>
        <v>11a,11b</v>
      </c>
      <c r="J292" s="51">
        <f t="shared" si="38"/>
        <v>29</v>
      </c>
      <c r="K292" s="51">
        <f>IF(VLOOKUP(J291,city!$K$4:$L$352,2,0)&gt;K291,K291+1,1)</f>
        <v>9</v>
      </c>
      <c r="L292" s="51">
        <v>1</v>
      </c>
      <c r="M292" s="51" t="s">
        <v>95</v>
      </c>
      <c r="N292" s="17">
        <v>123.06232199999999</v>
      </c>
      <c r="O292" s="17">
        <v>40.568880999999998</v>
      </c>
      <c r="P292" s="51" t="str">
        <f t="shared" si="39"/>
        <v/>
      </c>
      <c r="Q292" s="51">
        <v>11</v>
      </c>
      <c r="R292" s="51">
        <f t="shared" si="35"/>
        <v>11</v>
      </c>
      <c r="S292" s="51" t="str">
        <f t="shared" si="36"/>
        <v>11a</v>
      </c>
      <c r="T292" s="51" t="str">
        <f t="shared" si="37"/>
        <v>11b</v>
      </c>
    </row>
    <row r="293" spans="1:20" ht="20" customHeight="1" x14ac:dyDescent="0.15">
      <c r="A293" s="51">
        <f t="shared" si="33"/>
        <v>102910</v>
      </c>
      <c r="B293" s="52" t="str">
        <f>VLOOKUP(J293,city!$A$4:$D$352,3,0)</f>
        <v>辽宁</v>
      </c>
      <c r="C293" s="52" t="str">
        <f>VLOOKUP(J293,city!$A$4:$D$352,4,0)</f>
        <v>鞍山</v>
      </c>
      <c r="D293" s="57" t="s">
        <v>1484</v>
      </c>
      <c r="E293" s="57" t="s">
        <v>1485</v>
      </c>
      <c r="F293" s="53" t="str">
        <f t="shared" si="32"/>
        <v>123.125139,41.032391</v>
      </c>
      <c r="G293" s="54" t="s">
        <v>795</v>
      </c>
      <c r="H293" s="55" t="str">
        <f>"jingdian/"&amp;VLOOKUP(B293,city!$C$4:$P$352,13,FALSE)&amp;"/"&amp;VLOOKUP(C293,city!$D$4:$P$352,13,FALSE)&amp;"/jd/"&amp;K293&amp;".jpg"</f>
        <v>jingdian/liaoning/anshan/jd/10.jpg</v>
      </c>
      <c r="I293" s="55" t="str">
        <f t="shared" si="34"/>
        <v>12a,12b</v>
      </c>
      <c r="J293" s="51">
        <f t="shared" si="38"/>
        <v>29</v>
      </c>
      <c r="K293" s="51">
        <f>IF(VLOOKUP(J292,city!$K$4:$L$352,2,0)&gt;K292,K292+1,1)</f>
        <v>10</v>
      </c>
      <c r="L293" s="51">
        <v>1</v>
      </c>
      <c r="M293" s="51" t="s">
        <v>95</v>
      </c>
      <c r="N293" s="17">
        <v>123.125139</v>
      </c>
      <c r="O293" s="17">
        <v>41.032390999999997</v>
      </c>
      <c r="P293" s="51" t="str">
        <f t="shared" si="39"/>
        <v>122.9638479,40.76396</v>
      </c>
      <c r="Q293" s="51">
        <v>12</v>
      </c>
      <c r="R293" s="51">
        <f t="shared" si="35"/>
        <v>12</v>
      </c>
      <c r="S293" s="51" t="str">
        <f t="shared" si="36"/>
        <v>12a</v>
      </c>
      <c r="T293" s="51" t="str">
        <f t="shared" si="37"/>
        <v>12b</v>
      </c>
    </row>
    <row r="294" spans="1:20" ht="20" customHeight="1" x14ac:dyDescent="0.15">
      <c r="A294" s="51">
        <f t="shared" si="33"/>
        <v>103001</v>
      </c>
      <c r="B294" s="52" t="str">
        <f>VLOOKUP(J294,city!$A$4:$D$352,3,0)</f>
        <v>辽宁</v>
      </c>
      <c r="C294" s="52" t="str">
        <f>VLOOKUP(J294,city!$A$4:$D$352,4,0)</f>
        <v>抚顺</v>
      </c>
      <c r="D294" s="57" t="s">
        <v>1486</v>
      </c>
      <c r="E294" s="57" t="s">
        <v>1487</v>
      </c>
      <c r="F294" s="53" t="str">
        <f t="shared" si="32"/>
        <v>124.873052,41.709498</v>
      </c>
      <c r="G294" s="54" t="s">
        <v>795</v>
      </c>
      <c r="H294" s="55" t="str">
        <f>"jingdian/"&amp;VLOOKUP(B294,city!$C$4:$P$352,13,FALSE)&amp;"/"&amp;VLOOKUP(C294,city!$D$4:$P$352,13,FALSE)&amp;"/jd/"&amp;K294&amp;".jpg"</f>
        <v>jingdian/liaoning/fushun/jd/1.jpg</v>
      </c>
      <c r="I294" s="55" t="str">
        <f t="shared" si="34"/>
        <v>31a,31b</v>
      </c>
      <c r="J294" s="51">
        <f t="shared" si="38"/>
        <v>30</v>
      </c>
      <c r="K294" s="51">
        <f>IF(VLOOKUP(J293,city!$K$4:$L$352,2,0)&gt;K293,K293+1,1)</f>
        <v>1</v>
      </c>
      <c r="L294" s="51">
        <v>1</v>
      </c>
      <c r="M294" s="51" t="s">
        <v>97</v>
      </c>
      <c r="N294" s="17">
        <v>124.873052</v>
      </c>
      <c r="O294" s="17">
        <v>41.709498000000004</v>
      </c>
      <c r="P294" s="51" t="str">
        <f t="shared" si="39"/>
        <v/>
      </c>
      <c r="Q294" s="51">
        <v>31</v>
      </c>
      <c r="R294" s="51">
        <f t="shared" si="35"/>
        <v>31</v>
      </c>
      <c r="S294" s="51" t="str">
        <f t="shared" si="36"/>
        <v>31a</v>
      </c>
      <c r="T294" s="51" t="str">
        <f t="shared" si="37"/>
        <v>31b</v>
      </c>
    </row>
    <row r="295" spans="1:20" ht="20" customHeight="1" x14ac:dyDescent="0.15">
      <c r="A295" s="51">
        <f t="shared" si="33"/>
        <v>103002</v>
      </c>
      <c r="B295" s="52" t="str">
        <f>VLOOKUP(J295,city!$A$4:$D$352,3,0)</f>
        <v>辽宁</v>
      </c>
      <c r="C295" s="52" t="str">
        <f>VLOOKUP(J295,city!$A$4:$D$352,4,0)</f>
        <v>抚顺</v>
      </c>
      <c r="D295" s="57" t="s">
        <v>1488</v>
      </c>
      <c r="E295" s="57" t="s">
        <v>1489</v>
      </c>
      <c r="F295" s="53" t="str">
        <f t="shared" si="32"/>
        <v>123.914018,41.889197</v>
      </c>
      <c r="G295" s="54" t="s">
        <v>795</v>
      </c>
      <c r="H295" s="55" t="str">
        <f>"jingdian/"&amp;VLOOKUP(B295,city!$C$4:$P$352,13,FALSE)&amp;"/"&amp;VLOOKUP(C295,city!$D$4:$P$352,13,FALSE)&amp;"/jd/"&amp;K295&amp;".jpg"</f>
        <v>jingdian/liaoning/fushun/jd/2.jpg</v>
      </c>
      <c r="I295" s="55" t="str">
        <f t="shared" si="34"/>
        <v>10a,10b</v>
      </c>
      <c r="J295" s="51">
        <f t="shared" si="38"/>
        <v>30</v>
      </c>
      <c r="K295" s="51">
        <f>IF(VLOOKUP(J294,city!$K$4:$L$352,2,0)&gt;K294,K294+1,1)</f>
        <v>2</v>
      </c>
      <c r="L295" s="51">
        <v>1</v>
      </c>
      <c r="M295" s="51" t="s">
        <v>97</v>
      </c>
      <c r="N295" s="17">
        <v>123.914018</v>
      </c>
      <c r="O295" s="17">
        <v>41.889197000000003</v>
      </c>
      <c r="P295" s="51" t="str">
        <f t="shared" si="39"/>
        <v/>
      </c>
      <c r="Q295" s="51">
        <v>10</v>
      </c>
      <c r="R295" s="51">
        <f t="shared" si="35"/>
        <v>10</v>
      </c>
      <c r="S295" s="51" t="str">
        <f t="shared" si="36"/>
        <v>10a</v>
      </c>
      <c r="T295" s="51" t="str">
        <f t="shared" si="37"/>
        <v>10b</v>
      </c>
    </row>
    <row r="296" spans="1:20" ht="20" customHeight="1" x14ac:dyDescent="0.15">
      <c r="A296" s="51">
        <f t="shared" si="33"/>
        <v>103003</v>
      </c>
      <c r="B296" s="52" t="str">
        <f>VLOOKUP(J296,city!$A$4:$D$352,3,0)</f>
        <v>辽宁</v>
      </c>
      <c r="C296" s="52" t="str">
        <f>VLOOKUP(J296,city!$A$4:$D$352,4,0)</f>
        <v>抚顺</v>
      </c>
      <c r="D296" s="57" t="s">
        <v>1490</v>
      </c>
      <c r="E296" s="57" t="s">
        <v>1491</v>
      </c>
      <c r="F296" s="53" t="str">
        <f t="shared" si="32"/>
        <v>123.749446,41.874746</v>
      </c>
      <c r="G296" s="54" t="s">
        <v>795</v>
      </c>
      <c r="H296" s="55" t="str">
        <f>"jingdian/"&amp;VLOOKUP(B296,city!$C$4:$P$352,13,FALSE)&amp;"/"&amp;VLOOKUP(C296,city!$D$4:$P$352,13,FALSE)&amp;"/jd/"&amp;K296&amp;".jpg"</f>
        <v>jingdian/liaoning/fushun/jd/3.jpg</v>
      </c>
      <c r="I296" s="55" t="str">
        <f t="shared" si="34"/>
        <v>19a,19b</v>
      </c>
      <c r="J296" s="51">
        <f t="shared" si="38"/>
        <v>30</v>
      </c>
      <c r="K296" s="51">
        <f>IF(VLOOKUP(J295,city!$K$4:$L$352,2,0)&gt;K295,K295+1,1)</f>
        <v>3</v>
      </c>
      <c r="L296" s="51">
        <v>1</v>
      </c>
      <c r="M296" s="51" t="s">
        <v>97</v>
      </c>
      <c r="N296" s="17">
        <v>123.74944600000001</v>
      </c>
      <c r="O296" s="17">
        <v>41.874746000000002</v>
      </c>
      <c r="P296" s="51" t="str">
        <f t="shared" si="39"/>
        <v/>
      </c>
      <c r="Q296" s="51">
        <v>19</v>
      </c>
      <c r="R296" s="51">
        <f t="shared" si="35"/>
        <v>19</v>
      </c>
      <c r="S296" s="51" t="str">
        <f t="shared" si="36"/>
        <v>19a</v>
      </c>
      <c r="T296" s="51" t="str">
        <f t="shared" si="37"/>
        <v>19b</v>
      </c>
    </row>
    <row r="297" spans="1:20" ht="20" customHeight="1" x14ac:dyDescent="0.15">
      <c r="A297" s="51">
        <f t="shared" si="33"/>
        <v>103004</v>
      </c>
      <c r="B297" s="52" t="str">
        <f>VLOOKUP(J297,city!$A$4:$D$352,3,0)</f>
        <v>辽宁</v>
      </c>
      <c r="C297" s="52" t="str">
        <f>VLOOKUP(J297,city!$A$4:$D$352,4,0)</f>
        <v>抚顺</v>
      </c>
      <c r="D297" s="57" t="s">
        <v>1492</v>
      </c>
      <c r="E297" s="57" t="s">
        <v>1493</v>
      </c>
      <c r="F297" s="53" t="str">
        <f t="shared" si="32"/>
        <v>124.114473,41.864911</v>
      </c>
      <c r="G297" s="54" t="s">
        <v>795</v>
      </c>
      <c r="H297" s="55" t="str">
        <f>"jingdian/"&amp;VLOOKUP(B297,city!$C$4:$P$352,13,FALSE)&amp;"/"&amp;VLOOKUP(C297,city!$D$4:$P$352,13,FALSE)&amp;"/jd/"&amp;K297&amp;".jpg"</f>
        <v>jingdian/liaoning/fushun/jd/4.jpg</v>
      </c>
      <c r="I297" s="55" t="str">
        <f t="shared" si="34"/>
        <v>2a,2b</v>
      </c>
      <c r="J297" s="51">
        <f t="shared" si="38"/>
        <v>30</v>
      </c>
      <c r="K297" s="51">
        <f>IF(VLOOKUP(J296,city!$K$4:$L$352,2,0)&gt;K296,K296+1,1)</f>
        <v>4</v>
      </c>
      <c r="L297" s="51">
        <v>1</v>
      </c>
      <c r="M297" s="51" t="s">
        <v>97</v>
      </c>
      <c r="N297" s="17">
        <v>124.114473</v>
      </c>
      <c r="O297" s="17">
        <v>41.864910999999999</v>
      </c>
      <c r="P297" s="51" t="str">
        <f t="shared" si="39"/>
        <v/>
      </c>
      <c r="Q297" s="51">
        <v>2</v>
      </c>
      <c r="R297" s="51">
        <f t="shared" si="35"/>
        <v>2</v>
      </c>
      <c r="S297" s="51" t="str">
        <f t="shared" si="36"/>
        <v>2a</v>
      </c>
      <c r="T297" s="51" t="str">
        <f t="shared" si="37"/>
        <v>2b</v>
      </c>
    </row>
    <row r="298" spans="1:20" ht="20" customHeight="1" x14ac:dyDescent="0.15">
      <c r="A298" s="51">
        <f t="shared" si="33"/>
        <v>103005</v>
      </c>
      <c r="B298" s="52" t="str">
        <f>VLOOKUP(J298,city!$A$4:$D$352,3,0)</f>
        <v>辽宁</v>
      </c>
      <c r="C298" s="52" t="str">
        <f>VLOOKUP(J298,city!$A$4:$D$352,4,0)</f>
        <v>抚顺</v>
      </c>
      <c r="D298" s="57" t="s">
        <v>1494</v>
      </c>
      <c r="E298" s="57" t="s">
        <v>1495</v>
      </c>
      <c r="F298" s="53" t="str">
        <f t="shared" si="32"/>
        <v>123.808468,41.856013</v>
      </c>
      <c r="G298" s="54" t="s">
        <v>795</v>
      </c>
      <c r="H298" s="55" t="str">
        <f>"jingdian/"&amp;VLOOKUP(B298,city!$C$4:$P$352,13,FALSE)&amp;"/"&amp;VLOOKUP(C298,city!$D$4:$P$352,13,FALSE)&amp;"/jd/"&amp;K298&amp;".jpg"</f>
        <v>jingdian/liaoning/fushun/jd/5.jpg</v>
      </c>
      <c r="I298" s="55" t="str">
        <f t="shared" si="34"/>
        <v>10a,10b</v>
      </c>
      <c r="J298" s="51">
        <f t="shared" si="38"/>
        <v>30</v>
      </c>
      <c r="K298" s="51">
        <f>IF(VLOOKUP(J297,city!$K$4:$L$352,2,0)&gt;K297,K297+1,1)</f>
        <v>5</v>
      </c>
      <c r="L298" s="51">
        <v>1</v>
      </c>
      <c r="M298" s="51" t="s">
        <v>97</v>
      </c>
      <c r="N298" s="17">
        <v>123.808468</v>
      </c>
      <c r="O298" s="17">
        <v>41.856012999999997</v>
      </c>
      <c r="P298" s="51" t="str">
        <f t="shared" si="39"/>
        <v/>
      </c>
      <c r="Q298" s="51">
        <v>10</v>
      </c>
      <c r="R298" s="51">
        <f t="shared" si="35"/>
        <v>10</v>
      </c>
      <c r="S298" s="51" t="str">
        <f t="shared" si="36"/>
        <v>10a</v>
      </c>
      <c r="T298" s="51" t="str">
        <f t="shared" si="37"/>
        <v>10b</v>
      </c>
    </row>
    <row r="299" spans="1:20" ht="20" customHeight="1" x14ac:dyDescent="0.15">
      <c r="A299" s="51">
        <f t="shared" si="33"/>
        <v>103006</v>
      </c>
      <c r="B299" s="52" t="str">
        <f>VLOOKUP(J299,city!$A$4:$D$352,3,0)</f>
        <v>辽宁</v>
      </c>
      <c r="C299" s="52" t="str">
        <f>VLOOKUP(J299,city!$A$4:$D$352,4,0)</f>
        <v>抚顺</v>
      </c>
      <c r="D299" s="57" t="s">
        <v>1496</v>
      </c>
      <c r="E299" s="57" t="s">
        <v>1497</v>
      </c>
      <c r="F299" s="53" t="str">
        <f t="shared" si="32"/>
        <v>124.385743,41.665669</v>
      </c>
      <c r="G299" s="54" t="s">
        <v>795</v>
      </c>
      <c r="H299" s="55" t="str">
        <f>"jingdian/"&amp;VLOOKUP(B299,city!$C$4:$P$352,13,FALSE)&amp;"/"&amp;VLOOKUP(C299,city!$D$4:$P$352,13,FALSE)&amp;"/jd/"&amp;K299&amp;".jpg"</f>
        <v>jingdian/liaoning/fushun/jd/6.jpg</v>
      </c>
      <c r="I299" s="55" t="str">
        <f t="shared" si="34"/>
        <v>11a,11b</v>
      </c>
      <c r="J299" s="51">
        <f t="shared" si="38"/>
        <v>30</v>
      </c>
      <c r="K299" s="51">
        <f>IF(VLOOKUP(J298,city!$K$4:$L$352,2,0)&gt;K298,K298+1,1)</f>
        <v>6</v>
      </c>
      <c r="L299" s="51">
        <v>1</v>
      </c>
      <c r="M299" s="51" t="s">
        <v>97</v>
      </c>
      <c r="N299" s="17">
        <v>124.38574300000001</v>
      </c>
      <c r="O299" s="17">
        <v>41.665669000000001</v>
      </c>
      <c r="P299" s="51" t="str">
        <f t="shared" si="39"/>
        <v/>
      </c>
      <c r="Q299" s="51">
        <v>11</v>
      </c>
      <c r="R299" s="51" t="e">
        <f t="shared" si="35"/>
        <v>#N/A</v>
      </c>
      <c r="S299" s="51" t="str">
        <f t="shared" si="36"/>
        <v>11a</v>
      </c>
      <c r="T299" s="51" t="str">
        <f t="shared" si="37"/>
        <v>11b</v>
      </c>
    </row>
    <row r="300" spans="1:20" ht="20" customHeight="1" x14ac:dyDescent="0.15">
      <c r="A300" s="51">
        <f t="shared" si="33"/>
        <v>103007</v>
      </c>
      <c r="B300" s="52" t="str">
        <f>VLOOKUP(J300,city!$A$4:$D$352,3,0)</f>
        <v>辽宁</v>
      </c>
      <c r="C300" s="52" t="str">
        <f>VLOOKUP(J300,city!$A$4:$D$352,4,0)</f>
        <v>抚顺</v>
      </c>
      <c r="D300" s="57" t="s">
        <v>1498</v>
      </c>
      <c r="E300" s="57" t="s">
        <v>1499</v>
      </c>
      <c r="F300" s="53" t="str">
        <f t="shared" ref="F300:F363" si="40">N300&amp;","&amp;O300</f>
        <v>124.808884,41.71631</v>
      </c>
      <c r="G300" s="54" t="s">
        <v>795</v>
      </c>
      <c r="H300" s="55" t="str">
        <f>"jingdian/"&amp;VLOOKUP(B300,city!$C$4:$P$352,13,FALSE)&amp;"/"&amp;VLOOKUP(C300,city!$D$4:$P$352,13,FALSE)&amp;"/jd/"&amp;K300&amp;".jpg"</f>
        <v>jingdian/liaoning/fushun/jd/7.jpg</v>
      </c>
      <c r="I300" s="55" t="str">
        <f t="shared" si="34"/>
        <v>29a,29b</v>
      </c>
      <c r="J300" s="51">
        <f t="shared" si="38"/>
        <v>30</v>
      </c>
      <c r="K300" s="51">
        <f>IF(VLOOKUP(J299,city!$K$4:$L$352,2,0)&gt;K299,K299+1,1)</f>
        <v>7</v>
      </c>
      <c r="L300" s="51">
        <v>1</v>
      </c>
      <c r="M300" s="51" t="s">
        <v>97</v>
      </c>
      <c r="N300" s="17">
        <v>124.80888400000001</v>
      </c>
      <c r="O300" s="17">
        <v>41.71631</v>
      </c>
      <c r="P300" s="51" t="str">
        <f t="shared" si="39"/>
        <v/>
      </c>
      <c r="Q300" s="51">
        <v>29</v>
      </c>
      <c r="R300" s="51">
        <f t="shared" si="35"/>
        <v>29</v>
      </c>
      <c r="S300" s="51" t="str">
        <f t="shared" si="36"/>
        <v>29a</v>
      </c>
      <c r="T300" s="51" t="str">
        <f t="shared" si="37"/>
        <v>29b</v>
      </c>
    </row>
    <row r="301" spans="1:20" ht="20" customHeight="1" x14ac:dyDescent="0.15">
      <c r="A301" s="51">
        <f t="shared" si="33"/>
        <v>103008</v>
      </c>
      <c r="B301" s="52" t="str">
        <f>VLOOKUP(J301,city!$A$4:$D$352,3,0)</f>
        <v>辽宁</v>
      </c>
      <c r="C301" s="52" t="str">
        <f>VLOOKUP(J301,city!$A$4:$D$352,4,0)</f>
        <v>抚顺</v>
      </c>
      <c r="D301" s="57" t="s">
        <v>1500</v>
      </c>
      <c r="E301" s="57" t="s">
        <v>1501</v>
      </c>
      <c r="F301" s="53" t="str">
        <f t="shared" si="40"/>
        <v>123.865716,41.838235</v>
      </c>
      <c r="G301" s="54" t="s">
        <v>795</v>
      </c>
      <c r="H301" s="55" t="str">
        <f>"jingdian/"&amp;VLOOKUP(B301,city!$C$4:$P$352,13,FALSE)&amp;"/"&amp;VLOOKUP(C301,city!$D$4:$P$352,13,FALSE)&amp;"/jd/"&amp;K301&amp;".jpg"</f>
        <v>jingdian/liaoning/fushun/jd/8.jpg</v>
      </c>
      <c r="I301" s="55" t="str">
        <f t="shared" si="34"/>
        <v>32a,32b</v>
      </c>
      <c r="J301" s="51">
        <f t="shared" si="38"/>
        <v>30</v>
      </c>
      <c r="K301" s="51">
        <f>IF(VLOOKUP(J300,city!$K$4:$L$352,2,0)&gt;K300,K300+1,1)</f>
        <v>8</v>
      </c>
      <c r="L301" s="51">
        <v>1</v>
      </c>
      <c r="M301" s="51" t="s">
        <v>97</v>
      </c>
      <c r="N301" s="17">
        <v>123.86571600000001</v>
      </c>
      <c r="O301" s="17">
        <v>41.838234999999997</v>
      </c>
      <c r="P301" s="51" t="str">
        <f t="shared" si="39"/>
        <v/>
      </c>
      <c r="Q301" s="51">
        <v>32</v>
      </c>
      <c r="R301" s="51" t="e">
        <f t="shared" si="35"/>
        <v>#N/A</v>
      </c>
      <c r="S301" s="51" t="str">
        <f t="shared" si="36"/>
        <v>32a</v>
      </c>
      <c r="T301" s="51" t="str">
        <f t="shared" si="37"/>
        <v>32b</v>
      </c>
    </row>
    <row r="302" spans="1:20" ht="20" customHeight="1" x14ac:dyDescent="0.15">
      <c r="A302" s="51">
        <f t="shared" si="33"/>
        <v>103009</v>
      </c>
      <c r="B302" s="52" t="str">
        <f>VLOOKUP(J302,city!$A$4:$D$352,3,0)</f>
        <v>辽宁</v>
      </c>
      <c r="C302" s="52" t="str">
        <f>VLOOKUP(J302,city!$A$4:$D$352,4,0)</f>
        <v>抚顺</v>
      </c>
      <c r="D302" s="57" t="s">
        <v>1502</v>
      </c>
      <c r="E302" s="57" t="s">
        <v>1503</v>
      </c>
      <c r="F302" s="53" t="str">
        <f t="shared" si="40"/>
        <v>124.501836,41.706478</v>
      </c>
      <c r="G302" s="54" t="s">
        <v>795</v>
      </c>
      <c r="H302" s="55" t="str">
        <f>"jingdian/"&amp;VLOOKUP(B302,city!$C$4:$P$352,13,FALSE)&amp;"/"&amp;VLOOKUP(C302,city!$D$4:$P$352,13,FALSE)&amp;"/jd/"&amp;K302&amp;".jpg"</f>
        <v>jingdian/liaoning/fushun/jd/9.jpg</v>
      </c>
      <c r="I302" s="55" t="str">
        <f t="shared" si="34"/>
        <v>1a,1b</v>
      </c>
      <c r="J302" s="51">
        <f t="shared" si="38"/>
        <v>30</v>
      </c>
      <c r="K302" s="51">
        <f>IF(VLOOKUP(J301,city!$K$4:$L$352,2,0)&gt;K301,K301+1,1)</f>
        <v>9</v>
      </c>
      <c r="L302" s="51">
        <v>1</v>
      </c>
      <c r="M302" s="51" t="s">
        <v>97</v>
      </c>
      <c r="N302" s="17">
        <v>124.501836</v>
      </c>
      <c r="O302" s="17">
        <v>41.706477999999997</v>
      </c>
      <c r="P302" s="51" t="str">
        <f t="shared" si="39"/>
        <v/>
      </c>
      <c r="Q302" s="51">
        <v>1</v>
      </c>
      <c r="R302" s="51">
        <f t="shared" si="35"/>
        <v>2</v>
      </c>
      <c r="S302" s="51" t="str">
        <f t="shared" si="36"/>
        <v>1a</v>
      </c>
      <c r="T302" s="51" t="str">
        <f t="shared" si="37"/>
        <v>1b</v>
      </c>
    </row>
    <row r="303" spans="1:20" ht="20" customHeight="1" x14ac:dyDescent="0.15">
      <c r="A303" s="51">
        <f t="shared" si="33"/>
        <v>103010</v>
      </c>
      <c r="B303" s="52" t="str">
        <f>VLOOKUP(J303,city!$A$4:$D$352,3,0)</f>
        <v>辽宁</v>
      </c>
      <c r="C303" s="52" t="str">
        <f>VLOOKUP(J303,city!$A$4:$D$352,4,0)</f>
        <v>抚顺</v>
      </c>
      <c r="D303" s="57" t="s">
        <v>1504</v>
      </c>
      <c r="E303" s="57" t="s">
        <v>1505</v>
      </c>
      <c r="F303" s="53" t="str">
        <f t="shared" si="40"/>
        <v>123.793189,41.777613</v>
      </c>
      <c r="G303" s="54" t="s">
        <v>795</v>
      </c>
      <c r="H303" s="55" t="str">
        <f>"jingdian/"&amp;VLOOKUP(B303,city!$C$4:$P$352,13,FALSE)&amp;"/"&amp;VLOOKUP(C303,city!$D$4:$P$352,13,FALSE)&amp;"/jd/"&amp;K303&amp;".jpg"</f>
        <v>jingdian/liaoning/fushun/jd/10.jpg</v>
      </c>
      <c r="I303" s="55" t="str">
        <f t="shared" si="34"/>
        <v>12a,12b</v>
      </c>
      <c r="J303" s="51">
        <f t="shared" si="38"/>
        <v>30</v>
      </c>
      <c r="K303" s="51">
        <f>IF(VLOOKUP(J302,city!$K$4:$L$352,2,0)&gt;K302,K302+1,1)</f>
        <v>10</v>
      </c>
      <c r="L303" s="51">
        <v>1</v>
      </c>
      <c r="M303" s="51" t="s">
        <v>97</v>
      </c>
      <c r="N303" s="17">
        <v>123.793189</v>
      </c>
      <c r="O303" s="17">
        <v>41.777613000000002</v>
      </c>
      <c r="P303" s="51" t="str">
        <f t="shared" si="39"/>
        <v>124.1814825,41.789867</v>
      </c>
      <c r="Q303" s="51">
        <v>12</v>
      </c>
      <c r="R303" s="51">
        <f t="shared" si="35"/>
        <v>12</v>
      </c>
      <c r="S303" s="51" t="str">
        <f t="shared" si="36"/>
        <v>12a</v>
      </c>
      <c r="T303" s="51" t="str">
        <f t="shared" si="37"/>
        <v>12b</v>
      </c>
    </row>
    <row r="304" spans="1:20" ht="20" customHeight="1" x14ac:dyDescent="0.15">
      <c r="A304" s="51">
        <f t="shared" si="33"/>
        <v>103101</v>
      </c>
      <c r="B304" s="52" t="str">
        <f>VLOOKUP(J304,city!$A$4:$D$352,3,0)</f>
        <v>辽宁</v>
      </c>
      <c r="C304" s="52" t="str">
        <f>VLOOKUP(J304,city!$A$4:$D$352,4,0)</f>
        <v>本溪</v>
      </c>
      <c r="D304" s="57" t="s">
        <v>1506</v>
      </c>
      <c r="E304" s="57" t="s">
        <v>1507</v>
      </c>
      <c r="F304" s="53" t="str">
        <f t="shared" si="40"/>
        <v>123.741427,39.761442</v>
      </c>
      <c r="G304" s="54" t="s">
        <v>795</v>
      </c>
      <c r="H304" s="55" t="str">
        <f>"jingdian/"&amp;VLOOKUP(B304,city!$C$4:$P$352,13,FALSE)&amp;"/"&amp;VLOOKUP(C304,city!$D$4:$P$352,13,FALSE)&amp;"/jd/"&amp;K304&amp;".jpg"</f>
        <v>jingdian/liaoning/benxi/jd/1.jpg</v>
      </c>
      <c r="I304" s="55" t="str">
        <f t="shared" si="34"/>
        <v>11a,11b</v>
      </c>
      <c r="J304" s="51">
        <f t="shared" si="38"/>
        <v>31</v>
      </c>
      <c r="K304" s="51">
        <f>IF(VLOOKUP(J303,city!$K$4:$L$352,2,0)&gt;K303,K303+1,1)</f>
        <v>1</v>
      </c>
      <c r="L304" s="51">
        <v>1</v>
      </c>
      <c r="M304" s="51" t="s">
        <v>99</v>
      </c>
      <c r="N304" s="17">
        <v>123.741427</v>
      </c>
      <c r="O304" s="17">
        <v>39.761442000000002</v>
      </c>
      <c r="P304" s="51" t="str">
        <f t="shared" si="39"/>
        <v/>
      </c>
      <c r="Q304" s="51">
        <v>11</v>
      </c>
      <c r="R304" s="51">
        <f t="shared" si="35"/>
        <v>11</v>
      </c>
      <c r="S304" s="51" t="str">
        <f t="shared" si="36"/>
        <v>11a</v>
      </c>
      <c r="T304" s="51" t="str">
        <f t="shared" si="37"/>
        <v>11b</v>
      </c>
    </row>
    <row r="305" spans="1:20" ht="20" customHeight="1" x14ac:dyDescent="0.15">
      <c r="A305" s="51">
        <f t="shared" si="33"/>
        <v>103102</v>
      </c>
      <c r="B305" s="52" t="str">
        <f>VLOOKUP(J305,city!$A$4:$D$352,3,0)</f>
        <v>辽宁</v>
      </c>
      <c r="C305" s="52" t="str">
        <f>VLOOKUP(J305,city!$A$4:$D$352,4,0)</f>
        <v>本溪</v>
      </c>
      <c r="D305" s="57" t="s">
        <v>1508</v>
      </c>
      <c r="E305" s="57" t="s">
        <v>1509</v>
      </c>
      <c r="F305" s="53" t="str">
        <f t="shared" si="40"/>
        <v>124.370673,40.124071</v>
      </c>
      <c r="G305" s="54" t="s">
        <v>795</v>
      </c>
      <c r="H305" s="55" t="str">
        <f>"jingdian/"&amp;VLOOKUP(B305,city!$C$4:$P$352,13,FALSE)&amp;"/"&amp;VLOOKUP(C305,city!$D$4:$P$352,13,FALSE)&amp;"/jd/"&amp;K305&amp;".jpg"</f>
        <v>jingdian/liaoning/benxi/jd/2.jpg</v>
      </c>
      <c r="I305" s="55" t="str">
        <f t="shared" si="34"/>
        <v>6a,6b</v>
      </c>
      <c r="J305" s="51">
        <f t="shared" si="38"/>
        <v>31</v>
      </c>
      <c r="K305" s="51">
        <f>IF(VLOOKUP(J304,city!$K$4:$L$352,2,0)&gt;K304,K304+1,1)</f>
        <v>2</v>
      </c>
      <c r="L305" s="51">
        <v>1</v>
      </c>
      <c r="M305" s="51" t="s">
        <v>99</v>
      </c>
      <c r="N305" s="17">
        <v>124.370673</v>
      </c>
      <c r="O305" s="17">
        <v>40.124071000000001</v>
      </c>
      <c r="P305" s="51" t="str">
        <f t="shared" si="39"/>
        <v/>
      </c>
      <c r="Q305" s="51">
        <v>6</v>
      </c>
      <c r="R305" s="51">
        <f t="shared" si="35"/>
        <v>6</v>
      </c>
      <c r="S305" s="51" t="str">
        <f t="shared" si="36"/>
        <v>6a</v>
      </c>
      <c r="T305" s="51" t="str">
        <f t="shared" si="37"/>
        <v>6b</v>
      </c>
    </row>
    <row r="306" spans="1:20" ht="20" customHeight="1" x14ac:dyDescent="0.15">
      <c r="A306" s="51">
        <f t="shared" si="33"/>
        <v>103103</v>
      </c>
      <c r="B306" s="52" t="str">
        <f>VLOOKUP(J306,city!$A$4:$D$352,3,0)</f>
        <v>辽宁</v>
      </c>
      <c r="C306" s="52" t="str">
        <f>VLOOKUP(J306,city!$A$4:$D$352,4,0)</f>
        <v>本溪</v>
      </c>
      <c r="D306" s="57" t="s">
        <v>1510</v>
      </c>
      <c r="E306" s="57" t="s">
        <v>1511</v>
      </c>
      <c r="F306" s="53" t="str">
        <f t="shared" si="40"/>
        <v>124.30041,40.343461</v>
      </c>
      <c r="G306" s="54" t="s">
        <v>795</v>
      </c>
      <c r="H306" s="55" t="str">
        <f>"jingdian/"&amp;VLOOKUP(B306,city!$C$4:$P$352,13,FALSE)&amp;"/"&amp;VLOOKUP(C306,city!$D$4:$P$352,13,FALSE)&amp;"/jd/"&amp;K306&amp;".jpg"</f>
        <v>jingdian/liaoning/benxi/jd/3.jpg</v>
      </c>
      <c r="I306" s="55" t="str">
        <f t="shared" si="34"/>
        <v>9a,9b</v>
      </c>
      <c r="J306" s="51">
        <f t="shared" si="38"/>
        <v>31</v>
      </c>
      <c r="K306" s="51">
        <f>IF(VLOOKUP(J305,city!$K$4:$L$352,2,0)&gt;K305,K305+1,1)</f>
        <v>3</v>
      </c>
      <c r="L306" s="51">
        <v>1</v>
      </c>
      <c r="M306" s="51" t="s">
        <v>99</v>
      </c>
      <c r="N306" s="17">
        <v>124.30041</v>
      </c>
      <c r="O306" s="17">
        <v>40.343460999999998</v>
      </c>
      <c r="P306" s="51" t="str">
        <f t="shared" si="39"/>
        <v/>
      </c>
      <c r="Q306" s="51">
        <v>9</v>
      </c>
      <c r="R306" s="51">
        <f t="shared" si="35"/>
        <v>9</v>
      </c>
      <c r="S306" s="51" t="str">
        <f t="shared" si="36"/>
        <v>9a</v>
      </c>
      <c r="T306" s="51" t="str">
        <f t="shared" si="37"/>
        <v>9b</v>
      </c>
    </row>
    <row r="307" spans="1:20" ht="20" customHeight="1" x14ac:dyDescent="0.15">
      <c r="A307" s="51">
        <f t="shared" si="33"/>
        <v>103104</v>
      </c>
      <c r="B307" s="52" t="str">
        <f>VLOOKUP(J307,city!$A$4:$D$352,3,0)</f>
        <v>辽宁</v>
      </c>
      <c r="C307" s="52" t="str">
        <f>VLOOKUP(J307,city!$A$4:$D$352,4,0)</f>
        <v>本溪</v>
      </c>
      <c r="D307" s="57" t="s">
        <v>1512</v>
      </c>
      <c r="E307" s="57" t="s">
        <v>1513</v>
      </c>
      <c r="F307" s="53" t="str">
        <f t="shared" si="40"/>
        <v>124.580816,41.082486</v>
      </c>
      <c r="G307" s="54" t="s">
        <v>795</v>
      </c>
      <c r="H307" s="55" t="str">
        <f>"jingdian/"&amp;VLOOKUP(B307,city!$C$4:$P$352,13,FALSE)&amp;"/"&amp;VLOOKUP(C307,city!$D$4:$P$352,13,FALSE)&amp;"/jd/"&amp;K307&amp;".jpg"</f>
        <v>jingdian/liaoning/benxi/jd/4.jpg</v>
      </c>
      <c r="I307" s="55" t="str">
        <f t="shared" si="34"/>
        <v>2a,2b</v>
      </c>
      <c r="J307" s="51">
        <f t="shared" si="38"/>
        <v>31</v>
      </c>
      <c r="K307" s="51">
        <f>IF(VLOOKUP(J306,city!$K$4:$L$352,2,0)&gt;K306,K306+1,1)</f>
        <v>4</v>
      </c>
      <c r="L307" s="51">
        <v>1</v>
      </c>
      <c r="M307" s="51" t="s">
        <v>99</v>
      </c>
      <c r="N307" s="17">
        <v>124.580816</v>
      </c>
      <c r="O307" s="17">
        <v>41.082486000000003</v>
      </c>
      <c r="P307" s="51" t="str">
        <f t="shared" si="39"/>
        <v/>
      </c>
      <c r="Q307" s="51">
        <v>2</v>
      </c>
      <c r="R307" s="51">
        <f t="shared" si="35"/>
        <v>2</v>
      </c>
      <c r="S307" s="51" t="str">
        <f t="shared" si="36"/>
        <v>2a</v>
      </c>
      <c r="T307" s="51" t="str">
        <f t="shared" si="37"/>
        <v>2b</v>
      </c>
    </row>
    <row r="308" spans="1:20" ht="20" customHeight="1" x14ac:dyDescent="0.15">
      <c r="A308" s="51">
        <f t="shared" si="33"/>
        <v>103105</v>
      </c>
      <c r="B308" s="52" t="str">
        <f>VLOOKUP(J308,city!$A$4:$D$352,3,0)</f>
        <v>辽宁</v>
      </c>
      <c r="C308" s="52" t="str">
        <f>VLOOKUP(J308,city!$A$4:$D$352,4,0)</f>
        <v>本溪</v>
      </c>
      <c r="D308" s="57" t="s">
        <v>1514</v>
      </c>
      <c r="E308" s="57" t="s">
        <v>1515</v>
      </c>
      <c r="F308" s="53" t="str">
        <f t="shared" si="40"/>
        <v>124.09242,40.429018</v>
      </c>
      <c r="G308" s="54" t="s">
        <v>795</v>
      </c>
      <c r="H308" s="55" t="str">
        <f>"jingdian/"&amp;VLOOKUP(B308,city!$C$4:$P$352,13,FALSE)&amp;"/"&amp;VLOOKUP(C308,city!$D$4:$P$352,13,FALSE)&amp;"/jd/"&amp;K308&amp;".jpg"</f>
        <v>jingdian/liaoning/benxi/jd/5.jpg</v>
      </c>
      <c r="I308" s="55" t="str">
        <f t="shared" si="34"/>
        <v>11a,11b</v>
      </c>
      <c r="J308" s="51">
        <f t="shared" si="38"/>
        <v>31</v>
      </c>
      <c r="K308" s="51">
        <f>IF(VLOOKUP(J307,city!$K$4:$L$352,2,0)&gt;K307,K307+1,1)</f>
        <v>5</v>
      </c>
      <c r="L308" s="51">
        <v>1</v>
      </c>
      <c r="M308" s="51" t="s">
        <v>99</v>
      </c>
      <c r="N308" s="17">
        <v>124.09242</v>
      </c>
      <c r="O308" s="17">
        <v>40.429017999999999</v>
      </c>
      <c r="P308" s="51" t="str">
        <f t="shared" si="39"/>
        <v/>
      </c>
      <c r="Q308" s="51">
        <v>11</v>
      </c>
      <c r="R308" s="51">
        <f t="shared" si="35"/>
        <v>11</v>
      </c>
      <c r="S308" s="51" t="str">
        <f t="shared" si="36"/>
        <v>11a</v>
      </c>
      <c r="T308" s="51" t="str">
        <f t="shared" si="37"/>
        <v>11b</v>
      </c>
    </row>
    <row r="309" spans="1:20" ht="20" customHeight="1" x14ac:dyDescent="0.15">
      <c r="A309" s="51">
        <f t="shared" si="33"/>
        <v>103106</v>
      </c>
      <c r="B309" s="52" t="str">
        <f>VLOOKUP(J309,city!$A$4:$D$352,3,0)</f>
        <v>辽宁</v>
      </c>
      <c r="C309" s="52" t="str">
        <f>VLOOKUP(J309,city!$A$4:$D$352,4,0)</f>
        <v>本溪</v>
      </c>
      <c r="D309" s="57" t="s">
        <v>1516</v>
      </c>
      <c r="E309" s="57" t="s">
        <v>1517</v>
      </c>
      <c r="F309" s="53" t="str">
        <f t="shared" si="40"/>
        <v>124.400487,40.124269</v>
      </c>
      <c r="G309" s="54" t="s">
        <v>795</v>
      </c>
      <c r="H309" s="55" t="str">
        <f>"jingdian/"&amp;VLOOKUP(B309,city!$C$4:$P$352,13,FALSE)&amp;"/"&amp;VLOOKUP(C309,city!$D$4:$P$352,13,FALSE)&amp;"/jd/"&amp;K309&amp;".jpg"</f>
        <v>jingdian/liaoning/benxi/jd/6.jpg</v>
      </c>
      <c r="I309" s="55" t="str">
        <f t="shared" si="34"/>
        <v>9a,9b</v>
      </c>
      <c r="J309" s="51">
        <f t="shared" si="38"/>
        <v>31</v>
      </c>
      <c r="K309" s="51">
        <f>IF(VLOOKUP(J308,city!$K$4:$L$352,2,0)&gt;K308,K308+1,1)</f>
        <v>6</v>
      </c>
      <c r="L309" s="51">
        <v>1</v>
      </c>
      <c r="M309" s="51" t="s">
        <v>99</v>
      </c>
      <c r="N309" s="17">
        <v>124.400487</v>
      </c>
      <c r="O309" s="17">
        <v>40.124268999999998</v>
      </c>
      <c r="P309" s="51" t="str">
        <f t="shared" si="39"/>
        <v/>
      </c>
      <c r="Q309" s="51">
        <v>9</v>
      </c>
      <c r="R309" s="51">
        <f t="shared" si="35"/>
        <v>9</v>
      </c>
      <c r="S309" s="51" t="str">
        <f t="shared" si="36"/>
        <v>9a</v>
      </c>
      <c r="T309" s="51" t="str">
        <f t="shared" si="37"/>
        <v>9b</v>
      </c>
    </row>
    <row r="310" spans="1:20" ht="20" customHeight="1" x14ac:dyDescent="0.15">
      <c r="A310" s="51">
        <f t="shared" si="33"/>
        <v>103107</v>
      </c>
      <c r="B310" s="52" t="str">
        <f>VLOOKUP(J310,city!$A$4:$D$352,3,0)</f>
        <v>辽宁</v>
      </c>
      <c r="C310" s="52" t="str">
        <f>VLOOKUP(J310,city!$A$4:$D$352,4,0)</f>
        <v>本溪</v>
      </c>
      <c r="D310" s="57" t="s">
        <v>1518</v>
      </c>
      <c r="E310" s="57" t="s">
        <v>1519</v>
      </c>
      <c r="F310" s="53" t="str">
        <f t="shared" si="40"/>
        <v>124.647263,41.071461</v>
      </c>
      <c r="G310" s="54" t="s">
        <v>795</v>
      </c>
      <c r="H310" s="55" t="str">
        <f>"jingdian/"&amp;VLOOKUP(B310,city!$C$4:$P$352,13,FALSE)&amp;"/"&amp;VLOOKUP(C310,city!$D$4:$P$352,13,FALSE)&amp;"/jd/"&amp;K310&amp;".jpg"</f>
        <v>jingdian/liaoning/benxi/jd/7.jpg</v>
      </c>
      <c r="I310" s="55" t="str">
        <f t="shared" si="34"/>
        <v>6a,6b</v>
      </c>
      <c r="J310" s="51">
        <f t="shared" si="38"/>
        <v>31</v>
      </c>
      <c r="K310" s="51">
        <f>IF(VLOOKUP(J309,city!$K$4:$L$352,2,0)&gt;K309,K309+1,1)</f>
        <v>7</v>
      </c>
      <c r="L310" s="51">
        <v>1</v>
      </c>
      <c r="M310" s="51" t="s">
        <v>99</v>
      </c>
      <c r="N310" s="17">
        <v>124.647263</v>
      </c>
      <c r="O310" s="17">
        <v>41.071460999999999</v>
      </c>
      <c r="P310" s="51" t="str">
        <f t="shared" si="39"/>
        <v/>
      </c>
      <c r="Q310" s="51">
        <v>6</v>
      </c>
      <c r="R310" s="51">
        <f t="shared" si="35"/>
        <v>6</v>
      </c>
      <c r="S310" s="51" t="str">
        <f t="shared" si="36"/>
        <v>6a</v>
      </c>
      <c r="T310" s="51" t="str">
        <f t="shared" si="37"/>
        <v>6b</v>
      </c>
    </row>
    <row r="311" spans="1:20" ht="20" customHeight="1" x14ac:dyDescent="0.15">
      <c r="A311" s="51">
        <f t="shared" si="33"/>
        <v>103108</v>
      </c>
      <c r="B311" s="52" t="str">
        <f>VLOOKUP(J311,city!$A$4:$D$352,3,0)</f>
        <v>辽宁</v>
      </c>
      <c r="C311" s="52" t="str">
        <f>VLOOKUP(J311,city!$A$4:$D$352,4,0)</f>
        <v>本溪</v>
      </c>
      <c r="D311" s="57" t="s">
        <v>1520</v>
      </c>
      <c r="E311" s="57" t="s">
        <v>1521</v>
      </c>
      <c r="F311" s="53" t="str">
        <f t="shared" si="40"/>
        <v>124.52838,40.23282</v>
      </c>
      <c r="G311" s="54" t="s">
        <v>795</v>
      </c>
      <c r="H311" s="55" t="str">
        <f>"jingdian/"&amp;VLOOKUP(B311,city!$C$4:$P$352,13,FALSE)&amp;"/"&amp;VLOOKUP(C311,city!$D$4:$P$352,13,FALSE)&amp;"/jd/"&amp;K311&amp;".jpg"</f>
        <v>jingdian/liaoning/benxi/jd/8.jpg</v>
      </c>
      <c r="I311" s="55" t="str">
        <f t="shared" si="34"/>
        <v>6a,6b</v>
      </c>
      <c r="J311" s="51">
        <f t="shared" si="38"/>
        <v>31</v>
      </c>
      <c r="K311" s="51">
        <f>IF(VLOOKUP(J310,city!$K$4:$L$352,2,0)&gt;K310,K310+1,1)</f>
        <v>8</v>
      </c>
      <c r="L311" s="51">
        <v>1</v>
      </c>
      <c r="M311" s="51" t="s">
        <v>99</v>
      </c>
      <c r="N311" s="17">
        <v>124.52838</v>
      </c>
      <c r="O311" s="17">
        <v>40.232819999999997</v>
      </c>
      <c r="P311" s="51" t="str">
        <f t="shared" si="39"/>
        <v/>
      </c>
      <c r="Q311" s="51">
        <v>6</v>
      </c>
      <c r="R311" s="51">
        <f t="shared" si="35"/>
        <v>6</v>
      </c>
      <c r="S311" s="51" t="str">
        <f t="shared" si="36"/>
        <v>6a</v>
      </c>
      <c r="T311" s="51" t="str">
        <f t="shared" si="37"/>
        <v>6b</v>
      </c>
    </row>
    <row r="312" spans="1:20" ht="20" customHeight="1" x14ac:dyDescent="0.15">
      <c r="A312" s="51">
        <f t="shared" si="33"/>
        <v>103109</v>
      </c>
      <c r="B312" s="52" t="str">
        <f>VLOOKUP(J312,city!$A$4:$D$352,3,0)</f>
        <v>辽宁</v>
      </c>
      <c r="C312" s="52" t="str">
        <f>VLOOKUP(J312,city!$A$4:$D$352,4,0)</f>
        <v>本溪</v>
      </c>
      <c r="D312" s="57" t="s">
        <v>1522</v>
      </c>
      <c r="E312" s="57" t="s">
        <v>1523</v>
      </c>
      <c r="F312" s="53" t="str">
        <f t="shared" si="40"/>
        <v>124.547992,40.245733</v>
      </c>
      <c r="G312" s="54" t="s">
        <v>795</v>
      </c>
      <c r="H312" s="55" t="str">
        <f>"jingdian/"&amp;VLOOKUP(B312,city!$C$4:$P$352,13,FALSE)&amp;"/"&amp;VLOOKUP(C312,city!$D$4:$P$352,13,FALSE)&amp;"/jd/"&amp;K312&amp;".jpg"</f>
        <v>jingdian/liaoning/benxi/jd/9.jpg</v>
      </c>
      <c r="I312" s="55" t="str">
        <f t="shared" si="34"/>
        <v>2a,2b</v>
      </c>
      <c r="J312" s="51">
        <f t="shared" si="38"/>
        <v>31</v>
      </c>
      <c r="K312" s="51">
        <f>IF(VLOOKUP(J311,city!$K$4:$L$352,2,0)&gt;K311,K311+1,1)</f>
        <v>9</v>
      </c>
      <c r="L312" s="51">
        <v>1</v>
      </c>
      <c r="M312" s="51" t="s">
        <v>99</v>
      </c>
      <c r="N312" s="17">
        <v>124.54799199999999</v>
      </c>
      <c r="O312" s="17">
        <v>40.245733000000001</v>
      </c>
      <c r="P312" s="51" t="str">
        <f t="shared" si="39"/>
        <v/>
      </c>
      <c r="Q312" s="51">
        <v>2</v>
      </c>
      <c r="R312" s="51">
        <f t="shared" si="35"/>
        <v>2</v>
      </c>
      <c r="S312" s="51" t="str">
        <f t="shared" si="36"/>
        <v>2a</v>
      </c>
      <c r="T312" s="51" t="str">
        <f t="shared" si="37"/>
        <v>2b</v>
      </c>
    </row>
    <row r="313" spans="1:20" ht="20" customHeight="1" x14ac:dyDescent="0.15">
      <c r="A313" s="51">
        <f t="shared" si="33"/>
        <v>103110</v>
      </c>
      <c r="B313" s="52" t="str">
        <f>VLOOKUP(J313,city!$A$4:$D$352,3,0)</f>
        <v>辽宁</v>
      </c>
      <c r="C313" s="52" t="str">
        <f>VLOOKUP(J313,city!$A$4:$D$352,4,0)</f>
        <v>本溪</v>
      </c>
      <c r="D313" s="57" t="s">
        <v>1524</v>
      </c>
      <c r="E313" s="57" t="s">
        <v>1525</v>
      </c>
      <c r="F313" s="53" t="str">
        <f t="shared" si="40"/>
        <v>124.278248,40.266664</v>
      </c>
      <c r="G313" s="54" t="s">
        <v>795</v>
      </c>
      <c r="H313" s="55" t="str">
        <f>"jingdian/"&amp;VLOOKUP(B313,city!$C$4:$P$352,13,FALSE)&amp;"/"&amp;VLOOKUP(C313,city!$D$4:$P$352,13,FALSE)&amp;"/jd/"&amp;K313&amp;".jpg"</f>
        <v>jingdian/liaoning/benxi/jd/10.jpg</v>
      </c>
      <c r="I313" s="55" t="str">
        <f t="shared" si="34"/>
        <v>12a,12b</v>
      </c>
      <c r="J313" s="51">
        <f t="shared" si="38"/>
        <v>31</v>
      </c>
      <c r="K313" s="51">
        <f>IF(VLOOKUP(J312,city!$K$4:$L$352,2,0)&gt;K312,K312+1,1)</f>
        <v>10</v>
      </c>
      <c r="L313" s="51">
        <v>1</v>
      </c>
      <c r="M313" s="51" t="s">
        <v>99</v>
      </c>
      <c r="N313" s="17">
        <v>124.278248</v>
      </c>
      <c r="O313" s="17">
        <v>40.266663999999999</v>
      </c>
      <c r="P313" s="51" t="str">
        <f t="shared" si="39"/>
        <v>124.3488116,40.3681425</v>
      </c>
      <c r="Q313" s="51">
        <v>12</v>
      </c>
      <c r="R313" s="51">
        <f t="shared" si="35"/>
        <v>12</v>
      </c>
      <c r="S313" s="51" t="str">
        <f t="shared" si="36"/>
        <v>12a</v>
      </c>
      <c r="T313" s="51" t="str">
        <f t="shared" si="37"/>
        <v>12b</v>
      </c>
    </row>
    <row r="314" spans="1:20" ht="20" customHeight="1" x14ac:dyDescent="0.15">
      <c r="A314" s="51">
        <f t="shared" si="33"/>
        <v>103201</v>
      </c>
      <c r="B314" s="52" t="str">
        <f>VLOOKUP(J314,city!$A$4:$D$352,3,0)</f>
        <v>辽宁</v>
      </c>
      <c r="C314" s="52" t="str">
        <f>VLOOKUP(J314,city!$A$4:$D$352,4,0)</f>
        <v>丹东</v>
      </c>
      <c r="D314" s="57" t="s">
        <v>1526</v>
      </c>
      <c r="E314" s="57" t="s">
        <v>1527</v>
      </c>
      <c r="F314" s="53" t="str">
        <f t="shared" si="40"/>
        <v>123.741427,39.761442</v>
      </c>
      <c r="G314" s="54" t="s">
        <v>795</v>
      </c>
      <c r="H314" s="55" t="str">
        <f>"jingdian/"&amp;VLOOKUP(B314,city!$C$4:$P$352,13,FALSE)&amp;"/"&amp;VLOOKUP(C314,city!$D$4:$P$352,13,FALSE)&amp;"/jd/"&amp;K314&amp;".jpg"</f>
        <v>jingdian/liaoning/dandong/jd/1.jpg</v>
      </c>
      <c r="I314" s="55" t="str">
        <f t="shared" si="34"/>
        <v>4a,4b</v>
      </c>
      <c r="J314" s="51">
        <f t="shared" si="38"/>
        <v>32</v>
      </c>
      <c r="K314" s="51">
        <f>IF(VLOOKUP(J313,city!$K$4:$L$352,2,0)&gt;K313,K313+1,1)</f>
        <v>1</v>
      </c>
      <c r="L314" s="51">
        <v>1</v>
      </c>
      <c r="M314" s="51" t="s">
        <v>101</v>
      </c>
      <c r="N314" s="17">
        <v>123.741427</v>
      </c>
      <c r="O314" s="17">
        <v>39.761442000000002</v>
      </c>
      <c r="P314" s="51" t="str">
        <f t="shared" si="39"/>
        <v/>
      </c>
      <c r="Q314" s="51">
        <v>4</v>
      </c>
      <c r="R314" s="51">
        <f t="shared" si="35"/>
        <v>4</v>
      </c>
      <c r="S314" s="51" t="str">
        <f t="shared" si="36"/>
        <v>4a</v>
      </c>
      <c r="T314" s="51" t="str">
        <f t="shared" si="37"/>
        <v>4b</v>
      </c>
    </row>
    <row r="315" spans="1:20" ht="20" customHeight="1" x14ac:dyDescent="0.15">
      <c r="A315" s="51">
        <f t="shared" si="33"/>
        <v>103202</v>
      </c>
      <c r="B315" s="52" t="str">
        <f>VLOOKUP(J315,city!$A$4:$D$352,3,0)</f>
        <v>辽宁</v>
      </c>
      <c r="C315" s="52" t="str">
        <f>VLOOKUP(J315,city!$A$4:$D$352,4,0)</f>
        <v>丹东</v>
      </c>
      <c r="D315" s="57" t="s">
        <v>1528</v>
      </c>
      <c r="E315" s="57" t="s">
        <v>1529</v>
      </c>
      <c r="F315" s="53" t="str">
        <f t="shared" si="40"/>
        <v>124.370673,40.124071</v>
      </c>
      <c r="G315" s="54" t="s">
        <v>795</v>
      </c>
      <c r="H315" s="55" t="str">
        <f>"jingdian/"&amp;VLOOKUP(B315,city!$C$4:$P$352,13,FALSE)&amp;"/"&amp;VLOOKUP(C315,city!$D$4:$P$352,13,FALSE)&amp;"/jd/"&amp;K315&amp;".jpg"</f>
        <v>jingdian/liaoning/dandong/jd/2.jpg</v>
      </c>
      <c r="I315" s="55" t="str">
        <f t="shared" si="34"/>
        <v>10a,10b</v>
      </c>
      <c r="J315" s="51">
        <f t="shared" si="38"/>
        <v>32</v>
      </c>
      <c r="K315" s="51">
        <f>IF(VLOOKUP(J314,city!$K$4:$L$352,2,0)&gt;K314,K314+1,1)</f>
        <v>2</v>
      </c>
      <c r="L315" s="51">
        <v>1</v>
      </c>
      <c r="M315" s="51" t="s">
        <v>101</v>
      </c>
      <c r="N315" s="17">
        <v>124.370673</v>
      </c>
      <c r="O315" s="17">
        <v>40.124071000000001</v>
      </c>
      <c r="P315" s="51" t="str">
        <f t="shared" si="39"/>
        <v/>
      </c>
      <c r="Q315" s="51">
        <v>10</v>
      </c>
      <c r="R315" s="51">
        <f t="shared" si="35"/>
        <v>10</v>
      </c>
      <c r="S315" s="51" t="str">
        <f t="shared" si="36"/>
        <v>10a</v>
      </c>
      <c r="T315" s="51" t="str">
        <f t="shared" si="37"/>
        <v>10b</v>
      </c>
    </row>
    <row r="316" spans="1:20" ht="20" customHeight="1" x14ac:dyDescent="0.15">
      <c r="A316" s="51">
        <f t="shared" si="33"/>
        <v>103203</v>
      </c>
      <c r="B316" s="52" t="str">
        <f>VLOOKUP(J316,city!$A$4:$D$352,3,0)</f>
        <v>辽宁</v>
      </c>
      <c r="C316" s="52" t="str">
        <f>VLOOKUP(J316,city!$A$4:$D$352,4,0)</f>
        <v>丹东</v>
      </c>
      <c r="D316" s="57" t="s">
        <v>1530</v>
      </c>
      <c r="E316" s="57" t="s">
        <v>1531</v>
      </c>
      <c r="F316" s="53" t="str">
        <f t="shared" si="40"/>
        <v>124.30041,40.343461</v>
      </c>
      <c r="G316" s="54" t="s">
        <v>795</v>
      </c>
      <c r="H316" s="55" t="str">
        <f>"jingdian/"&amp;VLOOKUP(B316,city!$C$4:$P$352,13,FALSE)&amp;"/"&amp;VLOOKUP(C316,city!$D$4:$P$352,13,FALSE)&amp;"/jd/"&amp;K316&amp;".jpg"</f>
        <v>jingdian/liaoning/dandong/jd/3.jpg</v>
      </c>
      <c r="I316" s="55" t="str">
        <f t="shared" si="34"/>
        <v>6a,6b</v>
      </c>
      <c r="J316" s="51">
        <f t="shared" si="38"/>
        <v>32</v>
      </c>
      <c r="K316" s="51">
        <f>IF(VLOOKUP(J315,city!$K$4:$L$352,2,0)&gt;K315,K315+1,1)</f>
        <v>3</v>
      </c>
      <c r="L316" s="51">
        <v>1</v>
      </c>
      <c r="M316" s="51" t="s">
        <v>101</v>
      </c>
      <c r="N316" s="17">
        <v>124.30041</v>
      </c>
      <c r="O316" s="17">
        <v>40.343460999999998</v>
      </c>
      <c r="P316" s="51" t="str">
        <f t="shared" si="39"/>
        <v/>
      </c>
      <c r="Q316" s="51">
        <v>6</v>
      </c>
      <c r="R316" s="51">
        <f t="shared" si="35"/>
        <v>6</v>
      </c>
      <c r="S316" s="51" t="str">
        <f t="shared" si="36"/>
        <v>6a</v>
      </c>
      <c r="T316" s="51" t="str">
        <f t="shared" si="37"/>
        <v>6b</v>
      </c>
    </row>
    <row r="317" spans="1:20" ht="20" customHeight="1" x14ac:dyDescent="0.15">
      <c r="A317" s="51">
        <f t="shared" si="33"/>
        <v>103204</v>
      </c>
      <c r="B317" s="52" t="str">
        <f>VLOOKUP(J317,city!$A$4:$D$352,3,0)</f>
        <v>辽宁</v>
      </c>
      <c r="C317" s="52" t="str">
        <f>VLOOKUP(J317,city!$A$4:$D$352,4,0)</f>
        <v>丹东</v>
      </c>
      <c r="D317" s="57" t="s">
        <v>1532</v>
      </c>
      <c r="E317" s="57" t="s">
        <v>1533</v>
      </c>
      <c r="F317" s="53" t="str">
        <f t="shared" si="40"/>
        <v>124.580816,41.082486</v>
      </c>
      <c r="G317" s="54" t="s">
        <v>795</v>
      </c>
      <c r="H317" s="55" t="str">
        <f>"jingdian/"&amp;VLOOKUP(B317,city!$C$4:$P$352,13,FALSE)&amp;"/"&amp;VLOOKUP(C317,city!$D$4:$P$352,13,FALSE)&amp;"/jd/"&amp;K317&amp;".jpg"</f>
        <v>jingdian/liaoning/dandong/jd/4.jpg</v>
      </c>
      <c r="I317" s="55" t="str">
        <f t="shared" si="34"/>
        <v>11a,11b</v>
      </c>
      <c r="J317" s="51">
        <f t="shared" si="38"/>
        <v>32</v>
      </c>
      <c r="K317" s="51">
        <f>IF(VLOOKUP(J316,city!$K$4:$L$352,2,0)&gt;K316,K316+1,1)</f>
        <v>4</v>
      </c>
      <c r="L317" s="51">
        <v>1</v>
      </c>
      <c r="M317" s="51" t="s">
        <v>101</v>
      </c>
      <c r="N317" s="17">
        <v>124.580816</v>
      </c>
      <c r="O317" s="17">
        <v>41.082486000000003</v>
      </c>
      <c r="P317" s="51" t="str">
        <f t="shared" si="39"/>
        <v/>
      </c>
      <c r="Q317" s="51">
        <v>11</v>
      </c>
      <c r="R317" s="51">
        <f t="shared" si="35"/>
        <v>11</v>
      </c>
      <c r="S317" s="51" t="str">
        <f t="shared" si="36"/>
        <v>11a</v>
      </c>
      <c r="T317" s="51" t="str">
        <f t="shared" si="37"/>
        <v>11b</v>
      </c>
    </row>
    <row r="318" spans="1:20" ht="20" customHeight="1" x14ac:dyDescent="0.15">
      <c r="A318" s="51">
        <f t="shared" si="33"/>
        <v>103205</v>
      </c>
      <c r="B318" s="52" t="str">
        <f>VLOOKUP(J318,city!$A$4:$D$352,3,0)</f>
        <v>辽宁</v>
      </c>
      <c r="C318" s="52" t="str">
        <f>VLOOKUP(J318,city!$A$4:$D$352,4,0)</f>
        <v>丹东</v>
      </c>
      <c r="D318" s="57" t="s">
        <v>1534</v>
      </c>
      <c r="E318" s="57" t="s">
        <v>1535</v>
      </c>
      <c r="F318" s="53" t="str">
        <f t="shared" si="40"/>
        <v>124.09242,40.429018</v>
      </c>
      <c r="G318" s="54" t="s">
        <v>795</v>
      </c>
      <c r="H318" s="55" t="str">
        <f>"jingdian/"&amp;VLOOKUP(B318,city!$C$4:$P$352,13,FALSE)&amp;"/"&amp;VLOOKUP(C318,city!$D$4:$P$352,13,FALSE)&amp;"/jd/"&amp;K318&amp;".jpg"</f>
        <v>jingdian/liaoning/dandong/jd/5.jpg</v>
      </c>
      <c r="I318" s="55" t="str">
        <f t="shared" si="34"/>
        <v>11a,11b</v>
      </c>
      <c r="J318" s="51">
        <f t="shared" si="38"/>
        <v>32</v>
      </c>
      <c r="K318" s="51">
        <f>IF(VLOOKUP(J317,city!$K$4:$L$352,2,0)&gt;K317,K317+1,1)</f>
        <v>5</v>
      </c>
      <c r="L318" s="51">
        <v>1</v>
      </c>
      <c r="M318" s="51" t="s">
        <v>101</v>
      </c>
      <c r="N318" s="17">
        <v>124.09242</v>
      </c>
      <c r="O318" s="17">
        <v>40.429017999999999</v>
      </c>
      <c r="P318" s="51" t="str">
        <f t="shared" si="39"/>
        <v/>
      </c>
      <c r="Q318" s="51">
        <v>11</v>
      </c>
      <c r="R318" s="51">
        <f t="shared" si="35"/>
        <v>11</v>
      </c>
      <c r="S318" s="51" t="str">
        <f t="shared" si="36"/>
        <v>11a</v>
      </c>
      <c r="T318" s="51" t="str">
        <f t="shared" si="37"/>
        <v>11b</v>
      </c>
    </row>
    <row r="319" spans="1:20" ht="20" customHeight="1" x14ac:dyDescent="0.15">
      <c r="A319" s="51">
        <f t="shared" si="33"/>
        <v>103206</v>
      </c>
      <c r="B319" s="52" t="str">
        <f>VLOOKUP(J319,city!$A$4:$D$352,3,0)</f>
        <v>辽宁</v>
      </c>
      <c r="C319" s="52" t="str">
        <f>VLOOKUP(J319,city!$A$4:$D$352,4,0)</f>
        <v>丹东</v>
      </c>
      <c r="D319" s="57" t="s">
        <v>1536</v>
      </c>
      <c r="E319" s="57" t="s">
        <v>1537</v>
      </c>
      <c r="F319" s="53" t="str">
        <f t="shared" si="40"/>
        <v>124.400487,40.124269</v>
      </c>
      <c r="G319" s="54" t="s">
        <v>795</v>
      </c>
      <c r="H319" s="55" t="str">
        <f>"jingdian/"&amp;VLOOKUP(B319,city!$C$4:$P$352,13,FALSE)&amp;"/"&amp;VLOOKUP(C319,city!$D$4:$P$352,13,FALSE)&amp;"/jd/"&amp;K319&amp;".jpg"</f>
        <v>jingdian/liaoning/dandong/jd/6.jpg</v>
      </c>
      <c r="I319" s="55" t="str">
        <f t="shared" si="34"/>
        <v>17a,17b</v>
      </c>
      <c r="J319" s="51">
        <f t="shared" si="38"/>
        <v>32</v>
      </c>
      <c r="K319" s="51">
        <f>IF(VLOOKUP(J318,city!$K$4:$L$352,2,0)&gt;K318,K318+1,1)</f>
        <v>6</v>
      </c>
      <c r="L319" s="51">
        <v>1</v>
      </c>
      <c r="M319" s="51" t="s">
        <v>101</v>
      </c>
      <c r="N319" s="17">
        <v>124.400487</v>
      </c>
      <c r="O319" s="17">
        <v>40.124268999999998</v>
      </c>
      <c r="P319" s="51" t="str">
        <f t="shared" si="39"/>
        <v/>
      </c>
      <c r="Q319" s="51">
        <v>17</v>
      </c>
      <c r="R319" s="51">
        <f t="shared" si="35"/>
        <v>17</v>
      </c>
      <c r="S319" s="51" t="str">
        <f t="shared" si="36"/>
        <v>17a</v>
      </c>
      <c r="T319" s="51" t="str">
        <f t="shared" si="37"/>
        <v>17b</v>
      </c>
    </row>
    <row r="320" spans="1:20" ht="20" customHeight="1" x14ac:dyDescent="0.15">
      <c r="A320" s="51">
        <f t="shared" si="33"/>
        <v>103207</v>
      </c>
      <c r="B320" s="52" t="str">
        <f>VLOOKUP(J320,city!$A$4:$D$352,3,0)</f>
        <v>辽宁</v>
      </c>
      <c r="C320" s="52" t="str">
        <f>VLOOKUP(J320,city!$A$4:$D$352,4,0)</f>
        <v>丹东</v>
      </c>
      <c r="D320" s="57" t="s">
        <v>1538</v>
      </c>
      <c r="E320" s="57" t="s">
        <v>1539</v>
      </c>
      <c r="F320" s="53" t="str">
        <f t="shared" si="40"/>
        <v>124.647263,41.071461</v>
      </c>
      <c r="G320" s="54" t="s">
        <v>795</v>
      </c>
      <c r="H320" s="55" t="str">
        <f>"jingdian/"&amp;VLOOKUP(B320,city!$C$4:$P$352,13,FALSE)&amp;"/"&amp;VLOOKUP(C320,city!$D$4:$P$352,13,FALSE)&amp;"/jd/"&amp;K320&amp;".jpg"</f>
        <v>jingdian/liaoning/dandong/jd/7.jpg</v>
      </c>
      <c r="I320" s="55" t="str">
        <f t="shared" si="34"/>
        <v>6a,6b</v>
      </c>
      <c r="J320" s="51">
        <f t="shared" si="38"/>
        <v>32</v>
      </c>
      <c r="K320" s="51">
        <f>IF(VLOOKUP(J319,city!$K$4:$L$352,2,0)&gt;K319,K319+1,1)</f>
        <v>7</v>
      </c>
      <c r="L320" s="51">
        <v>1</v>
      </c>
      <c r="M320" s="51" t="s">
        <v>101</v>
      </c>
      <c r="N320" s="17">
        <v>124.647263</v>
      </c>
      <c r="O320" s="17">
        <v>41.071460999999999</v>
      </c>
      <c r="P320" s="51" t="str">
        <f t="shared" si="39"/>
        <v/>
      </c>
      <c r="Q320" s="51">
        <v>6</v>
      </c>
      <c r="R320" s="51">
        <f t="shared" si="35"/>
        <v>6</v>
      </c>
      <c r="S320" s="51" t="str">
        <f t="shared" si="36"/>
        <v>6a</v>
      </c>
      <c r="T320" s="51" t="str">
        <f t="shared" si="37"/>
        <v>6b</v>
      </c>
    </row>
    <row r="321" spans="1:20" ht="20" customHeight="1" x14ac:dyDescent="0.15">
      <c r="A321" s="51">
        <f t="shared" si="33"/>
        <v>103208</v>
      </c>
      <c r="B321" s="52" t="str">
        <f>VLOOKUP(J321,city!$A$4:$D$352,3,0)</f>
        <v>辽宁</v>
      </c>
      <c r="C321" s="52" t="str">
        <f>VLOOKUP(J321,city!$A$4:$D$352,4,0)</f>
        <v>丹东</v>
      </c>
      <c r="D321" s="57" t="s">
        <v>1540</v>
      </c>
      <c r="E321" s="57" t="s">
        <v>1541</v>
      </c>
      <c r="F321" s="53" t="str">
        <f t="shared" si="40"/>
        <v>124.52838,40.23282</v>
      </c>
      <c r="G321" s="54" t="s">
        <v>795</v>
      </c>
      <c r="H321" s="55" t="str">
        <f>"jingdian/"&amp;VLOOKUP(B321,city!$C$4:$P$352,13,FALSE)&amp;"/"&amp;VLOOKUP(C321,city!$D$4:$P$352,13,FALSE)&amp;"/jd/"&amp;K321&amp;".jpg"</f>
        <v>jingdian/liaoning/dandong/jd/8.jpg</v>
      </c>
      <c r="I321" s="55" t="str">
        <f t="shared" si="34"/>
        <v>22a,22b</v>
      </c>
      <c r="J321" s="51">
        <f t="shared" si="38"/>
        <v>32</v>
      </c>
      <c r="K321" s="51">
        <f>IF(VLOOKUP(J320,city!$K$4:$L$352,2,0)&gt;K320,K320+1,1)</f>
        <v>8</v>
      </c>
      <c r="L321" s="51">
        <v>1</v>
      </c>
      <c r="M321" s="51" t="s">
        <v>101</v>
      </c>
      <c r="N321" s="17">
        <v>124.52838</v>
      </c>
      <c r="O321" s="17">
        <v>40.232819999999997</v>
      </c>
      <c r="P321" s="51" t="str">
        <f t="shared" si="39"/>
        <v/>
      </c>
      <c r="Q321" s="51">
        <v>22</v>
      </c>
      <c r="R321" s="51">
        <f t="shared" si="35"/>
        <v>22</v>
      </c>
      <c r="S321" s="51" t="str">
        <f t="shared" si="36"/>
        <v>22a</v>
      </c>
      <c r="T321" s="51" t="str">
        <f t="shared" si="37"/>
        <v>22b</v>
      </c>
    </row>
    <row r="322" spans="1:20" ht="20" customHeight="1" x14ac:dyDescent="0.15">
      <c r="A322" s="51">
        <f t="shared" si="33"/>
        <v>103209</v>
      </c>
      <c r="B322" s="52" t="str">
        <f>VLOOKUP(J322,city!$A$4:$D$352,3,0)</f>
        <v>辽宁</v>
      </c>
      <c r="C322" s="52" t="str">
        <f>VLOOKUP(J322,city!$A$4:$D$352,4,0)</f>
        <v>丹东</v>
      </c>
      <c r="D322" s="57" t="s">
        <v>1542</v>
      </c>
      <c r="E322" s="57" t="s">
        <v>1537</v>
      </c>
      <c r="F322" s="53" t="str">
        <f t="shared" si="40"/>
        <v>124.547992,40.245733</v>
      </c>
      <c r="G322" s="54" t="s">
        <v>795</v>
      </c>
      <c r="H322" s="55" t="str">
        <f>"jingdian/"&amp;VLOOKUP(B322,city!$C$4:$P$352,13,FALSE)&amp;"/"&amp;VLOOKUP(C322,city!$D$4:$P$352,13,FALSE)&amp;"/jd/"&amp;K322&amp;".jpg"</f>
        <v>jingdian/liaoning/dandong/jd/9.jpg</v>
      </c>
      <c r="I322" s="55" t="str">
        <f t="shared" si="34"/>
        <v>6a,6b</v>
      </c>
      <c r="J322" s="51">
        <f t="shared" si="38"/>
        <v>32</v>
      </c>
      <c r="K322" s="51">
        <f>IF(VLOOKUP(J321,city!$K$4:$L$352,2,0)&gt;K321,K321+1,1)</f>
        <v>9</v>
      </c>
      <c r="L322" s="51">
        <v>1</v>
      </c>
      <c r="M322" s="51" t="s">
        <v>101</v>
      </c>
      <c r="N322" s="17">
        <v>124.54799199999999</v>
      </c>
      <c r="O322" s="17">
        <v>40.245733000000001</v>
      </c>
      <c r="P322" s="51" t="str">
        <f t="shared" si="39"/>
        <v/>
      </c>
      <c r="Q322" s="51">
        <v>6</v>
      </c>
      <c r="R322" s="51">
        <f t="shared" si="35"/>
        <v>6</v>
      </c>
      <c r="S322" s="51" t="str">
        <f t="shared" si="36"/>
        <v>6a</v>
      </c>
      <c r="T322" s="51" t="str">
        <f t="shared" si="37"/>
        <v>6b</v>
      </c>
    </row>
    <row r="323" spans="1:20" ht="20" customHeight="1" x14ac:dyDescent="0.15">
      <c r="A323" s="51">
        <f t="shared" si="33"/>
        <v>103210</v>
      </c>
      <c r="B323" s="52" t="str">
        <f>VLOOKUP(J323,city!$A$4:$D$352,3,0)</f>
        <v>辽宁</v>
      </c>
      <c r="C323" s="52" t="str">
        <f>VLOOKUP(J323,city!$A$4:$D$352,4,0)</f>
        <v>丹东</v>
      </c>
      <c r="D323" s="57" t="s">
        <v>1543</v>
      </c>
      <c r="E323" s="57" t="s">
        <v>1544</v>
      </c>
      <c r="F323" s="53" t="str">
        <f t="shared" si="40"/>
        <v>124.278248,40.266664</v>
      </c>
      <c r="G323" s="54" t="s">
        <v>795</v>
      </c>
      <c r="H323" s="55" t="str">
        <f>"jingdian/"&amp;VLOOKUP(B323,city!$C$4:$P$352,13,FALSE)&amp;"/"&amp;VLOOKUP(C323,city!$D$4:$P$352,13,FALSE)&amp;"/jd/"&amp;K323&amp;".jpg"</f>
        <v>jingdian/liaoning/dandong/jd/10.jpg</v>
      </c>
      <c r="I323" s="55" t="str">
        <f t="shared" si="34"/>
        <v>3a,3b</v>
      </c>
      <c r="J323" s="51">
        <f t="shared" si="38"/>
        <v>32</v>
      </c>
      <c r="K323" s="51">
        <f>IF(VLOOKUP(J322,city!$K$4:$L$352,2,0)&gt;K322,K322+1,1)</f>
        <v>10</v>
      </c>
      <c r="L323" s="51">
        <v>1</v>
      </c>
      <c r="M323" s="51" t="s">
        <v>101</v>
      </c>
      <c r="N323" s="17">
        <v>124.278248</v>
      </c>
      <c r="O323" s="17">
        <v>40.266663999999999</v>
      </c>
      <c r="P323" s="51" t="str">
        <f t="shared" si="39"/>
        <v>124.3488116,40.3681425</v>
      </c>
      <c r="Q323" s="51">
        <v>3</v>
      </c>
      <c r="R323" s="51">
        <f t="shared" si="35"/>
        <v>3</v>
      </c>
      <c r="S323" s="51" t="str">
        <f t="shared" si="36"/>
        <v>3a</v>
      </c>
      <c r="T323" s="51" t="str">
        <f t="shared" si="37"/>
        <v>3b</v>
      </c>
    </row>
    <row r="324" spans="1:20" ht="20" customHeight="1" x14ac:dyDescent="0.15">
      <c r="A324" s="51">
        <f t="shared" ref="A324:A387" si="41">100000+J324*100+K324</f>
        <v>103301</v>
      </c>
      <c r="B324" s="52" t="str">
        <f>VLOOKUP(J324,city!$A$4:$D$352,3,0)</f>
        <v>辽宁</v>
      </c>
      <c r="C324" s="52" t="str">
        <f>VLOOKUP(J324,city!$A$4:$D$352,4,0)</f>
        <v>锦州</v>
      </c>
      <c r="D324" s="57" t="s">
        <v>1545</v>
      </c>
      <c r="E324" s="57" t="s">
        <v>1546</v>
      </c>
      <c r="F324" s="53" t="str">
        <f t="shared" si="40"/>
        <v>121.080134,40.834677</v>
      </c>
      <c r="G324" s="54" t="s">
        <v>795</v>
      </c>
      <c r="H324" s="55" t="str">
        <f>"jingdian/"&amp;VLOOKUP(B324,city!$C$4:$P$352,13,FALSE)&amp;"/"&amp;VLOOKUP(C324,city!$D$4:$P$352,13,FALSE)&amp;"/jd/"&amp;K324&amp;".jpg"</f>
        <v>jingdian/liaoning/jinzhou/jd/1.jpg</v>
      </c>
      <c r="I324" s="55" t="str">
        <f t="shared" ref="I324:I387" si="42">S324&amp;","&amp;T324</f>
        <v>11a,11b</v>
      </c>
      <c r="J324" s="51">
        <f t="shared" si="38"/>
        <v>33</v>
      </c>
      <c r="K324" s="51">
        <f>IF(VLOOKUP(J323,city!$K$4:$L$352,2,0)&gt;K323,K323+1,1)</f>
        <v>1</v>
      </c>
      <c r="L324" s="51">
        <v>1</v>
      </c>
      <c r="M324" s="51" t="s">
        <v>103</v>
      </c>
      <c r="N324" s="17">
        <v>121.080134</v>
      </c>
      <c r="O324" s="17">
        <v>40.834676999999999</v>
      </c>
      <c r="P324" s="51" t="str">
        <f t="shared" si="39"/>
        <v/>
      </c>
      <c r="Q324" s="51">
        <v>11</v>
      </c>
      <c r="R324" s="51">
        <f t="shared" ref="R324:R387" si="43">LOOKUP(1,0/FIND($U$6:$U$91,D324),$V$6:$V$91)</f>
        <v>11</v>
      </c>
      <c r="S324" s="51" t="str">
        <f t="shared" ref="S324:S387" si="44">CONCATENATE(Q324,"a")</f>
        <v>11a</v>
      </c>
      <c r="T324" s="51" t="str">
        <f t="shared" ref="T324:T387" si="45">CONCATENATE(Q324,"b")</f>
        <v>11b</v>
      </c>
    </row>
    <row r="325" spans="1:20" ht="20" customHeight="1" x14ac:dyDescent="0.15">
      <c r="A325" s="51">
        <f t="shared" si="41"/>
        <v>103302</v>
      </c>
      <c r="B325" s="52" t="str">
        <f>VLOOKUP(J325,city!$A$4:$D$352,3,0)</f>
        <v>辽宁</v>
      </c>
      <c r="C325" s="52" t="str">
        <f>VLOOKUP(J325,city!$A$4:$D$352,4,0)</f>
        <v>锦州</v>
      </c>
      <c r="D325" s="57" t="s">
        <v>1547</v>
      </c>
      <c r="E325" s="57" t="s">
        <v>1548</v>
      </c>
      <c r="F325" s="53" t="str">
        <f t="shared" si="40"/>
        <v>121.201079,40.91688</v>
      </c>
      <c r="G325" s="54" t="s">
        <v>795</v>
      </c>
      <c r="H325" s="55" t="str">
        <f>"jingdian/"&amp;VLOOKUP(B325,city!$C$4:$P$352,13,FALSE)&amp;"/"&amp;VLOOKUP(C325,city!$D$4:$P$352,13,FALSE)&amp;"/jd/"&amp;K325&amp;".jpg"</f>
        <v>jingdian/liaoning/jinzhou/jd/2.jpg</v>
      </c>
      <c r="I325" s="55" t="str">
        <f t="shared" si="42"/>
        <v>1a,1b</v>
      </c>
      <c r="J325" s="51">
        <f t="shared" ref="J325:J388" si="46">IF(K325&gt;K324,J324,J324+1)</f>
        <v>33</v>
      </c>
      <c r="K325" s="51">
        <f>IF(VLOOKUP(J324,city!$K$4:$L$352,2,0)&gt;K324,K324+1,1)</f>
        <v>2</v>
      </c>
      <c r="L325" s="51">
        <v>1</v>
      </c>
      <c r="M325" s="51" t="s">
        <v>103</v>
      </c>
      <c r="N325" s="17">
        <v>121.20107899999999</v>
      </c>
      <c r="O325" s="17">
        <v>40.916879999999999</v>
      </c>
      <c r="P325" s="51" t="str">
        <f t="shared" si="39"/>
        <v/>
      </c>
      <c r="Q325" s="51">
        <v>1</v>
      </c>
      <c r="R325" s="51">
        <f t="shared" si="43"/>
        <v>1</v>
      </c>
      <c r="S325" s="51" t="str">
        <f t="shared" si="44"/>
        <v>1a</v>
      </c>
      <c r="T325" s="51" t="str">
        <f t="shared" si="45"/>
        <v>1b</v>
      </c>
    </row>
    <row r="326" spans="1:20" ht="20" customHeight="1" x14ac:dyDescent="0.15">
      <c r="A326" s="51">
        <f t="shared" si="41"/>
        <v>103303</v>
      </c>
      <c r="B326" s="52" t="str">
        <f>VLOOKUP(J326,city!$A$4:$D$352,3,0)</f>
        <v>辽宁</v>
      </c>
      <c r="C326" s="52" t="str">
        <f>VLOOKUP(J326,city!$A$4:$D$352,4,0)</f>
        <v>锦州</v>
      </c>
      <c r="D326" s="57" t="s">
        <v>1549</v>
      </c>
      <c r="E326" s="57" t="s">
        <v>1550</v>
      </c>
      <c r="F326" s="53" t="str">
        <f t="shared" si="40"/>
        <v>121.067517,41.170701</v>
      </c>
      <c r="G326" s="54" t="s">
        <v>795</v>
      </c>
      <c r="H326" s="55" t="str">
        <f>"jingdian/"&amp;VLOOKUP(B326,city!$C$4:$P$352,13,FALSE)&amp;"/"&amp;VLOOKUP(C326,city!$D$4:$P$352,13,FALSE)&amp;"/jd/"&amp;K326&amp;".jpg"</f>
        <v>jingdian/liaoning/jinzhou/jd/3.jpg</v>
      </c>
      <c r="I326" s="55" t="str">
        <f t="shared" si="42"/>
        <v>11a,11b</v>
      </c>
      <c r="J326" s="51">
        <f t="shared" si="46"/>
        <v>33</v>
      </c>
      <c r="K326" s="51">
        <f>IF(VLOOKUP(J325,city!$K$4:$L$352,2,0)&gt;K325,K325+1,1)</f>
        <v>3</v>
      </c>
      <c r="L326" s="51">
        <v>1</v>
      </c>
      <c r="M326" s="51" t="s">
        <v>103</v>
      </c>
      <c r="N326" s="17">
        <v>121.067517</v>
      </c>
      <c r="O326" s="17">
        <v>41.170701000000001</v>
      </c>
      <c r="P326" s="51" t="str">
        <f t="shared" si="39"/>
        <v/>
      </c>
      <c r="Q326" s="51">
        <v>11</v>
      </c>
      <c r="R326" s="51">
        <f t="shared" si="43"/>
        <v>11</v>
      </c>
      <c r="S326" s="51" t="str">
        <f t="shared" si="44"/>
        <v>11a</v>
      </c>
      <c r="T326" s="51" t="str">
        <f t="shared" si="45"/>
        <v>11b</v>
      </c>
    </row>
    <row r="327" spans="1:20" ht="20" customHeight="1" x14ac:dyDescent="0.15">
      <c r="A327" s="51">
        <f t="shared" si="41"/>
        <v>103304</v>
      </c>
      <c r="B327" s="52" t="str">
        <f>VLOOKUP(J327,city!$A$4:$D$352,3,0)</f>
        <v>辽宁</v>
      </c>
      <c r="C327" s="52" t="str">
        <f>VLOOKUP(J327,city!$A$4:$D$352,4,0)</f>
        <v>锦州</v>
      </c>
      <c r="D327" s="57" t="s">
        <v>1551</v>
      </c>
      <c r="E327" s="57" t="s">
        <v>1552</v>
      </c>
      <c r="F327" s="53" t="str">
        <f t="shared" si="40"/>
        <v>121.131261,41.116405</v>
      </c>
      <c r="G327" s="54" t="s">
        <v>795</v>
      </c>
      <c r="H327" s="55" t="str">
        <f>"jingdian/"&amp;VLOOKUP(B327,city!$C$4:$P$352,13,FALSE)&amp;"/"&amp;VLOOKUP(C327,city!$D$4:$P$352,13,FALSE)&amp;"/jd/"&amp;K327&amp;".jpg"</f>
        <v>jingdian/liaoning/jinzhou/jd/4.jpg</v>
      </c>
      <c r="I327" s="55" t="str">
        <f t="shared" si="42"/>
        <v>12a,12b</v>
      </c>
      <c r="J327" s="51">
        <f t="shared" si="46"/>
        <v>33</v>
      </c>
      <c r="K327" s="51">
        <f>IF(VLOOKUP(J326,city!$K$4:$L$352,2,0)&gt;K326,K326+1,1)</f>
        <v>4</v>
      </c>
      <c r="L327" s="51">
        <v>1</v>
      </c>
      <c r="M327" s="51" t="s">
        <v>103</v>
      </c>
      <c r="N327" s="17">
        <v>121.13126099999999</v>
      </c>
      <c r="O327" s="17">
        <v>41.116405</v>
      </c>
      <c r="P327" s="51" t="str">
        <f t="shared" si="39"/>
        <v/>
      </c>
      <c r="Q327" s="51">
        <v>12</v>
      </c>
      <c r="R327" s="51">
        <f t="shared" si="43"/>
        <v>12</v>
      </c>
      <c r="S327" s="51" t="str">
        <f t="shared" si="44"/>
        <v>12a</v>
      </c>
      <c r="T327" s="51" t="str">
        <f t="shared" si="45"/>
        <v>12b</v>
      </c>
    </row>
    <row r="328" spans="1:20" ht="20" customHeight="1" x14ac:dyDescent="0.15">
      <c r="A328" s="51">
        <f t="shared" si="41"/>
        <v>103305</v>
      </c>
      <c r="B328" s="52" t="str">
        <f>VLOOKUP(J328,city!$A$4:$D$352,3,0)</f>
        <v>辽宁</v>
      </c>
      <c r="C328" s="52" t="str">
        <f>VLOOKUP(J328,city!$A$4:$D$352,4,0)</f>
        <v>锦州</v>
      </c>
      <c r="D328" s="57" t="s">
        <v>1553</v>
      </c>
      <c r="E328" s="57" t="s">
        <v>1554</v>
      </c>
      <c r="F328" s="53" t="str">
        <f t="shared" si="40"/>
        <v>121.627864,41.479656</v>
      </c>
      <c r="G328" s="54" t="s">
        <v>795</v>
      </c>
      <c r="H328" s="55" t="str">
        <f>"jingdian/"&amp;VLOOKUP(B328,city!$C$4:$P$352,13,FALSE)&amp;"/"&amp;VLOOKUP(C328,city!$D$4:$P$352,13,FALSE)&amp;"/jd/"&amp;K328&amp;".jpg"</f>
        <v>jingdian/liaoning/jinzhou/jd/5.jpg</v>
      </c>
      <c r="I328" s="55" t="str">
        <f t="shared" si="42"/>
        <v>12a,12b</v>
      </c>
      <c r="J328" s="51">
        <f t="shared" si="46"/>
        <v>33</v>
      </c>
      <c r="K328" s="51">
        <f>IF(VLOOKUP(J327,city!$K$4:$L$352,2,0)&gt;K327,K327+1,1)</f>
        <v>5</v>
      </c>
      <c r="L328" s="51">
        <v>1</v>
      </c>
      <c r="M328" s="51" t="s">
        <v>103</v>
      </c>
      <c r="N328" s="17">
        <v>121.627864</v>
      </c>
      <c r="O328" s="17">
        <v>41.479655999999999</v>
      </c>
      <c r="P328" s="51" t="str">
        <f t="shared" si="39"/>
        <v/>
      </c>
      <c r="Q328" s="51">
        <v>12</v>
      </c>
      <c r="R328" s="51">
        <f t="shared" si="43"/>
        <v>12</v>
      </c>
      <c r="S328" s="51" t="str">
        <f t="shared" si="44"/>
        <v>12a</v>
      </c>
      <c r="T328" s="51" t="str">
        <f t="shared" si="45"/>
        <v>12b</v>
      </c>
    </row>
    <row r="329" spans="1:20" ht="20" customHeight="1" x14ac:dyDescent="0.15">
      <c r="A329" s="51">
        <f t="shared" si="41"/>
        <v>103306</v>
      </c>
      <c r="B329" s="52" t="str">
        <f>VLOOKUP(J329,city!$A$4:$D$352,3,0)</f>
        <v>辽宁</v>
      </c>
      <c r="C329" s="52" t="str">
        <f>VLOOKUP(J329,city!$A$4:$D$352,4,0)</f>
        <v>锦州</v>
      </c>
      <c r="D329" s="57" t="s">
        <v>1555</v>
      </c>
      <c r="E329" s="57" t="s">
        <v>1556</v>
      </c>
      <c r="F329" s="53" t="str">
        <f t="shared" si="40"/>
        <v>121.057806,41.18043</v>
      </c>
      <c r="G329" s="54" t="s">
        <v>795</v>
      </c>
      <c r="H329" s="55" t="str">
        <f>"jingdian/"&amp;VLOOKUP(B329,city!$C$4:$P$352,13,FALSE)&amp;"/"&amp;VLOOKUP(C329,city!$D$4:$P$352,13,FALSE)&amp;"/jd/"&amp;K329&amp;".jpg"</f>
        <v>jingdian/liaoning/jinzhou/jd/6.jpg</v>
      </c>
      <c r="I329" s="55" t="str">
        <f t="shared" si="42"/>
        <v>9a,9b</v>
      </c>
      <c r="J329" s="51">
        <f t="shared" si="46"/>
        <v>33</v>
      </c>
      <c r="K329" s="51">
        <f>IF(VLOOKUP(J328,city!$K$4:$L$352,2,0)&gt;K328,K328+1,1)</f>
        <v>6</v>
      </c>
      <c r="L329" s="51">
        <v>1</v>
      </c>
      <c r="M329" s="51" t="s">
        <v>103</v>
      </c>
      <c r="N329" s="17">
        <v>121.057806</v>
      </c>
      <c r="O329" s="17">
        <v>41.180430000000001</v>
      </c>
      <c r="P329" s="51" t="str">
        <f t="shared" si="39"/>
        <v/>
      </c>
      <c r="Q329" s="51">
        <v>9</v>
      </c>
      <c r="R329" s="51">
        <f t="shared" si="43"/>
        <v>9</v>
      </c>
      <c r="S329" s="51" t="str">
        <f t="shared" si="44"/>
        <v>9a</v>
      </c>
      <c r="T329" s="51" t="str">
        <f t="shared" si="45"/>
        <v>9b</v>
      </c>
    </row>
    <row r="330" spans="1:20" ht="20" customHeight="1" x14ac:dyDescent="0.15">
      <c r="A330" s="51">
        <f t="shared" si="41"/>
        <v>103307</v>
      </c>
      <c r="B330" s="52" t="str">
        <f>VLOOKUP(J330,city!$A$4:$D$352,3,0)</f>
        <v>辽宁</v>
      </c>
      <c r="C330" s="52" t="str">
        <f>VLOOKUP(J330,city!$A$4:$D$352,4,0)</f>
        <v>锦州</v>
      </c>
      <c r="D330" s="57" t="s">
        <v>1557</v>
      </c>
      <c r="E330" s="57" t="s">
        <v>1558</v>
      </c>
      <c r="F330" s="53" t="str">
        <f t="shared" si="40"/>
        <v>121.154729,41.135017</v>
      </c>
      <c r="G330" s="54" t="s">
        <v>795</v>
      </c>
      <c r="H330" s="55" t="str">
        <f>"jingdian/"&amp;VLOOKUP(B330,city!$C$4:$P$352,13,FALSE)&amp;"/"&amp;VLOOKUP(C330,city!$D$4:$P$352,13,FALSE)&amp;"/jd/"&amp;K330&amp;".jpg"</f>
        <v>jingdian/liaoning/jinzhou/jd/7.jpg</v>
      </c>
      <c r="I330" s="55" t="str">
        <f t="shared" si="42"/>
        <v>10a,10b</v>
      </c>
      <c r="J330" s="51">
        <f t="shared" si="46"/>
        <v>33</v>
      </c>
      <c r="K330" s="51">
        <f>IF(VLOOKUP(J329,city!$K$4:$L$352,2,0)&gt;K329,K329+1,1)</f>
        <v>7</v>
      </c>
      <c r="L330" s="51">
        <v>1</v>
      </c>
      <c r="M330" s="51" t="s">
        <v>103</v>
      </c>
      <c r="N330" s="17">
        <v>121.154729</v>
      </c>
      <c r="O330" s="17">
        <v>41.135016999999998</v>
      </c>
      <c r="P330" s="51" t="str">
        <f t="shared" si="39"/>
        <v/>
      </c>
      <c r="Q330" s="51">
        <v>10</v>
      </c>
      <c r="R330" s="51">
        <f t="shared" si="43"/>
        <v>10</v>
      </c>
      <c r="S330" s="51" t="str">
        <f t="shared" si="44"/>
        <v>10a</v>
      </c>
      <c r="T330" s="51" t="str">
        <f t="shared" si="45"/>
        <v>10b</v>
      </c>
    </row>
    <row r="331" spans="1:20" ht="20" customHeight="1" x14ac:dyDescent="0.15">
      <c r="A331" s="51">
        <f t="shared" si="41"/>
        <v>103308</v>
      </c>
      <c r="B331" s="52" t="str">
        <f>VLOOKUP(J331,city!$A$4:$D$352,3,0)</f>
        <v>辽宁</v>
      </c>
      <c r="C331" s="52" t="str">
        <f>VLOOKUP(J331,city!$A$4:$D$352,4,0)</f>
        <v>锦州</v>
      </c>
      <c r="D331" s="57" t="s">
        <v>1559</v>
      </c>
      <c r="E331" s="57" t="s">
        <v>1560</v>
      </c>
      <c r="F331" s="53" t="str">
        <f t="shared" si="40"/>
        <v>121.156099,41.110033</v>
      </c>
      <c r="G331" s="54" t="s">
        <v>795</v>
      </c>
      <c r="H331" s="55" t="str">
        <f>"jingdian/"&amp;VLOOKUP(B331,city!$C$4:$P$352,13,FALSE)&amp;"/"&amp;VLOOKUP(C331,city!$D$4:$P$352,13,FALSE)&amp;"/jd/"&amp;K331&amp;".jpg"</f>
        <v>jingdian/liaoning/jinzhou/jd/8.jpg</v>
      </c>
      <c r="I331" s="55" t="str">
        <f t="shared" si="42"/>
        <v>30a,30b</v>
      </c>
      <c r="J331" s="51">
        <f t="shared" si="46"/>
        <v>33</v>
      </c>
      <c r="K331" s="51">
        <f>IF(VLOOKUP(J330,city!$K$4:$L$352,2,0)&gt;K330,K330+1,1)</f>
        <v>8</v>
      </c>
      <c r="L331" s="51">
        <v>1</v>
      </c>
      <c r="M331" s="51" t="s">
        <v>103</v>
      </c>
      <c r="N331" s="17">
        <v>121.156099</v>
      </c>
      <c r="O331" s="17">
        <v>41.110033000000001</v>
      </c>
      <c r="P331" s="51" t="str">
        <f t="shared" si="39"/>
        <v/>
      </c>
      <c r="Q331" s="51">
        <v>30</v>
      </c>
      <c r="R331" s="51">
        <f t="shared" si="43"/>
        <v>30</v>
      </c>
      <c r="S331" s="51" t="str">
        <f t="shared" si="44"/>
        <v>30a</v>
      </c>
      <c r="T331" s="51" t="str">
        <f t="shared" si="45"/>
        <v>30b</v>
      </c>
    </row>
    <row r="332" spans="1:20" ht="20" customHeight="1" x14ac:dyDescent="0.15">
      <c r="A332" s="51">
        <f t="shared" si="41"/>
        <v>103309</v>
      </c>
      <c r="B332" s="52" t="str">
        <f>VLOOKUP(J332,city!$A$4:$D$352,3,0)</f>
        <v>辽宁</v>
      </c>
      <c r="C332" s="52" t="str">
        <f>VLOOKUP(J332,city!$A$4:$D$352,4,0)</f>
        <v>锦州</v>
      </c>
      <c r="D332" s="57" t="s">
        <v>1561</v>
      </c>
      <c r="E332" s="57" t="s">
        <v>1562</v>
      </c>
      <c r="F332" s="53" t="str">
        <f t="shared" si="40"/>
        <v>121.738792,41.608656</v>
      </c>
      <c r="G332" s="54" t="s">
        <v>795</v>
      </c>
      <c r="H332" s="55" t="str">
        <f>"jingdian/"&amp;VLOOKUP(B332,city!$C$4:$P$352,13,FALSE)&amp;"/"&amp;VLOOKUP(C332,city!$D$4:$P$352,13,FALSE)&amp;"/jd/"&amp;K332&amp;".jpg"</f>
        <v>jingdian/liaoning/jinzhou/jd/9.jpg</v>
      </c>
      <c r="I332" s="55" t="str">
        <f t="shared" si="42"/>
        <v>11a,11b</v>
      </c>
      <c r="J332" s="51">
        <f t="shared" si="46"/>
        <v>33</v>
      </c>
      <c r="K332" s="51">
        <f>IF(VLOOKUP(J331,city!$K$4:$L$352,2,0)&gt;K331,K331+1,1)</f>
        <v>9</v>
      </c>
      <c r="L332" s="51">
        <v>1</v>
      </c>
      <c r="M332" s="51" t="s">
        <v>103</v>
      </c>
      <c r="N332" s="17">
        <v>121.738792</v>
      </c>
      <c r="O332" s="17">
        <v>41.608656000000003</v>
      </c>
      <c r="P332" s="51" t="str">
        <f t="shared" si="39"/>
        <v/>
      </c>
      <c r="Q332" s="51">
        <v>11</v>
      </c>
      <c r="R332" s="51">
        <f t="shared" si="43"/>
        <v>11</v>
      </c>
      <c r="S332" s="51" t="str">
        <f t="shared" si="44"/>
        <v>11a</v>
      </c>
      <c r="T332" s="51" t="str">
        <f t="shared" si="45"/>
        <v>11b</v>
      </c>
    </row>
    <row r="333" spans="1:20" ht="20" customHeight="1" x14ac:dyDescent="0.15">
      <c r="A333" s="51">
        <f t="shared" si="41"/>
        <v>103310</v>
      </c>
      <c r="B333" s="52" t="str">
        <f>VLOOKUP(J333,city!$A$4:$D$352,3,0)</f>
        <v>辽宁</v>
      </c>
      <c r="C333" s="52" t="str">
        <f>VLOOKUP(J333,city!$A$4:$D$352,4,0)</f>
        <v>锦州</v>
      </c>
      <c r="D333" s="57" t="s">
        <v>1563</v>
      </c>
      <c r="E333" s="57" t="s">
        <v>1564</v>
      </c>
      <c r="F333" s="53" t="str">
        <f t="shared" si="40"/>
        <v>121.806487,41.612589</v>
      </c>
      <c r="G333" s="54" t="s">
        <v>795</v>
      </c>
      <c r="H333" s="55" t="str">
        <f>"jingdian/"&amp;VLOOKUP(B333,city!$C$4:$P$352,13,FALSE)&amp;"/"&amp;VLOOKUP(C333,city!$D$4:$P$352,13,FALSE)&amp;"/jd/"&amp;K333&amp;".jpg"</f>
        <v>jingdian/liaoning/jinzhou/jd/10.jpg</v>
      </c>
      <c r="I333" s="55" t="str">
        <f t="shared" si="42"/>
        <v>14a,14b</v>
      </c>
      <c r="J333" s="51">
        <f t="shared" si="46"/>
        <v>33</v>
      </c>
      <c r="K333" s="51">
        <f>IF(VLOOKUP(J332,city!$K$4:$L$352,2,0)&gt;K332,K332+1,1)</f>
        <v>10</v>
      </c>
      <c r="L333" s="51">
        <v>1</v>
      </c>
      <c r="M333" s="51" t="s">
        <v>103</v>
      </c>
      <c r="N333" s="17">
        <v>121.806487</v>
      </c>
      <c r="O333" s="17">
        <v>41.612589</v>
      </c>
      <c r="P333" s="51" t="str">
        <f t="shared" ref="P333:P396" si="47">IF(K333=10,SUM(N324:N333)/10&amp;","&amp;SUM(O324:O333)/10,"")</f>
        <v>121.3021768,41.2165044</v>
      </c>
      <c r="Q333" s="51">
        <v>14</v>
      </c>
      <c r="R333" s="51">
        <f t="shared" si="43"/>
        <v>14</v>
      </c>
      <c r="S333" s="51" t="str">
        <f t="shared" si="44"/>
        <v>14a</v>
      </c>
      <c r="T333" s="51" t="str">
        <f t="shared" si="45"/>
        <v>14b</v>
      </c>
    </row>
    <row r="334" spans="1:20" ht="20" customHeight="1" x14ac:dyDescent="0.15">
      <c r="A334" s="51">
        <f t="shared" si="41"/>
        <v>103401</v>
      </c>
      <c r="B334" s="52" t="str">
        <f>VLOOKUP(J334,city!$A$4:$D$352,3,0)</f>
        <v>辽宁</v>
      </c>
      <c r="C334" s="52" t="str">
        <f>VLOOKUP(J334,city!$A$4:$D$352,4,0)</f>
        <v>营口</v>
      </c>
      <c r="D334" s="57" t="s">
        <v>1565</v>
      </c>
      <c r="E334" s="57" t="s">
        <v>1566</v>
      </c>
      <c r="F334" s="53" t="str">
        <f t="shared" si="40"/>
        <v>122.308427,40.650924</v>
      </c>
      <c r="G334" s="54" t="s">
        <v>795</v>
      </c>
      <c r="H334" s="55" t="str">
        <f>"jingdian/"&amp;VLOOKUP(B334,city!$C$4:$P$352,13,FALSE)&amp;"/"&amp;VLOOKUP(C334,city!$D$4:$P$352,13,FALSE)&amp;"/jd/"&amp;K334&amp;".jpg"</f>
        <v>jingdian/liaoning/yingkou/jd/1.jpg</v>
      </c>
      <c r="I334" s="55" t="str">
        <f t="shared" si="42"/>
        <v>32a,32b</v>
      </c>
      <c r="J334" s="51">
        <f t="shared" si="46"/>
        <v>34</v>
      </c>
      <c r="K334" s="51">
        <f>IF(VLOOKUP(J333,city!$K$4:$L$352,2,0)&gt;K333,K333+1,1)</f>
        <v>1</v>
      </c>
      <c r="L334" s="51">
        <v>1</v>
      </c>
      <c r="M334" s="51" t="s">
        <v>105</v>
      </c>
      <c r="N334" s="17">
        <v>122.30842699999999</v>
      </c>
      <c r="O334" s="17">
        <v>40.650924000000003</v>
      </c>
      <c r="P334" s="51" t="str">
        <f t="shared" si="47"/>
        <v/>
      </c>
      <c r="Q334" s="51">
        <v>32</v>
      </c>
      <c r="R334" s="51" t="e">
        <f t="shared" si="43"/>
        <v>#N/A</v>
      </c>
      <c r="S334" s="51" t="str">
        <f t="shared" si="44"/>
        <v>32a</v>
      </c>
      <c r="T334" s="51" t="str">
        <f t="shared" si="45"/>
        <v>32b</v>
      </c>
    </row>
    <row r="335" spans="1:20" ht="20" customHeight="1" x14ac:dyDescent="0.15">
      <c r="A335" s="51">
        <f t="shared" si="41"/>
        <v>103402</v>
      </c>
      <c r="B335" s="52" t="str">
        <f>VLOOKUP(J335,city!$A$4:$D$352,3,0)</f>
        <v>辽宁</v>
      </c>
      <c r="C335" s="52" t="str">
        <f>VLOOKUP(J335,city!$A$4:$D$352,4,0)</f>
        <v>营口</v>
      </c>
      <c r="D335" s="57" t="s">
        <v>1567</v>
      </c>
      <c r="E335" s="57" t="s">
        <v>1568</v>
      </c>
      <c r="F335" s="53" t="str">
        <f t="shared" si="40"/>
        <v>122.132672,40.248118</v>
      </c>
      <c r="G335" s="54" t="s">
        <v>795</v>
      </c>
      <c r="H335" s="55" t="str">
        <f>"jingdian/"&amp;VLOOKUP(B335,city!$C$4:$P$352,13,FALSE)&amp;"/"&amp;VLOOKUP(C335,city!$D$4:$P$352,13,FALSE)&amp;"/jd/"&amp;K335&amp;".jpg"</f>
        <v>jingdian/liaoning/yingkou/jd/2.jpg</v>
      </c>
      <c r="I335" s="55" t="str">
        <f t="shared" si="42"/>
        <v>6a,6b</v>
      </c>
      <c r="J335" s="51">
        <f t="shared" si="46"/>
        <v>34</v>
      </c>
      <c r="K335" s="51">
        <f>IF(VLOOKUP(J334,city!$K$4:$L$352,2,0)&gt;K334,K334+1,1)</f>
        <v>2</v>
      </c>
      <c r="L335" s="51">
        <v>1</v>
      </c>
      <c r="M335" s="51" t="s">
        <v>105</v>
      </c>
      <c r="N335" s="17">
        <v>122.132672</v>
      </c>
      <c r="O335" s="17">
        <v>40.248117999999998</v>
      </c>
      <c r="P335" s="51" t="str">
        <f t="shared" si="47"/>
        <v/>
      </c>
      <c r="Q335" s="51">
        <v>6</v>
      </c>
      <c r="R335" s="51">
        <f t="shared" si="43"/>
        <v>6</v>
      </c>
      <c r="S335" s="51" t="str">
        <f t="shared" si="44"/>
        <v>6a</v>
      </c>
      <c r="T335" s="51" t="str">
        <f t="shared" si="45"/>
        <v>6b</v>
      </c>
    </row>
    <row r="336" spans="1:20" ht="20" customHeight="1" x14ac:dyDescent="0.15">
      <c r="A336" s="51">
        <f t="shared" si="41"/>
        <v>103403</v>
      </c>
      <c r="B336" s="52" t="str">
        <f>VLOOKUP(J336,city!$A$4:$D$352,3,0)</f>
        <v>辽宁</v>
      </c>
      <c r="C336" s="52" t="str">
        <f>VLOOKUP(J336,city!$A$4:$D$352,4,0)</f>
        <v>营口</v>
      </c>
      <c r="D336" s="57" t="s">
        <v>1569</v>
      </c>
      <c r="E336" s="57" t="s">
        <v>1570</v>
      </c>
      <c r="F336" s="53" t="str">
        <f t="shared" si="40"/>
        <v>122.010023,40.132526</v>
      </c>
      <c r="G336" s="54" t="s">
        <v>795</v>
      </c>
      <c r="H336" s="55" t="str">
        <f>"jingdian/"&amp;VLOOKUP(B336,city!$C$4:$P$352,13,FALSE)&amp;"/"&amp;VLOOKUP(C336,city!$D$4:$P$352,13,FALSE)&amp;"/jd/"&amp;K336&amp;".jpg"</f>
        <v>jingdian/liaoning/yingkou/jd/3.jpg</v>
      </c>
      <c r="I336" s="55" t="str">
        <f t="shared" si="42"/>
        <v>6a,6b</v>
      </c>
      <c r="J336" s="51">
        <f t="shared" si="46"/>
        <v>34</v>
      </c>
      <c r="K336" s="51">
        <f>IF(VLOOKUP(J335,city!$K$4:$L$352,2,0)&gt;K335,K335+1,1)</f>
        <v>3</v>
      </c>
      <c r="L336" s="51">
        <v>1</v>
      </c>
      <c r="M336" s="51" t="s">
        <v>105</v>
      </c>
      <c r="N336" s="17">
        <v>122.010023</v>
      </c>
      <c r="O336" s="17">
        <v>40.132525999999999</v>
      </c>
      <c r="P336" s="51" t="str">
        <f t="shared" si="47"/>
        <v/>
      </c>
      <c r="Q336" s="51">
        <v>6</v>
      </c>
      <c r="R336" s="51">
        <f t="shared" si="43"/>
        <v>6</v>
      </c>
      <c r="S336" s="51" t="str">
        <f t="shared" si="44"/>
        <v>6a</v>
      </c>
      <c r="T336" s="51" t="str">
        <f t="shared" si="45"/>
        <v>6b</v>
      </c>
    </row>
    <row r="337" spans="1:20" ht="20" customHeight="1" x14ac:dyDescent="0.15">
      <c r="A337" s="51">
        <f t="shared" si="41"/>
        <v>103404</v>
      </c>
      <c r="B337" s="52" t="str">
        <f>VLOOKUP(J337,city!$A$4:$D$352,3,0)</f>
        <v>辽宁</v>
      </c>
      <c r="C337" s="52" t="str">
        <f>VLOOKUP(J337,city!$A$4:$D$352,4,0)</f>
        <v>营口</v>
      </c>
      <c r="D337" s="57" t="s">
        <v>1571</v>
      </c>
      <c r="E337" s="57" t="s">
        <v>1572</v>
      </c>
      <c r="F337" s="53" t="str">
        <f t="shared" si="40"/>
        <v>122.238454,40.676502</v>
      </c>
      <c r="G337" s="54" t="s">
        <v>795</v>
      </c>
      <c r="H337" s="55" t="str">
        <f>"jingdian/"&amp;VLOOKUP(B337,city!$C$4:$P$352,13,FALSE)&amp;"/"&amp;VLOOKUP(C337,city!$D$4:$P$352,13,FALSE)&amp;"/jd/"&amp;K337&amp;".jpg"</f>
        <v>jingdian/liaoning/yingkou/jd/4.jpg</v>
      </c>
      <c r="I337" s="55" t="str">
        <f t="shared" si="42"/>
        <v>12a,12b</v>
      </c>
      <c r="J337" s="51">
        <f t="shared" si="46"/>
        <v>34</v>
      </c>
      <c r="K337" s="51">
        <f>IF(VLOOKUP(J336,city!$K$4:$L$352,2,0)&gt;K336,K336+1,1)</f>
        <v>4</v>
      </c>
      <c r="L337" s="51">
        <v>1</v>
      </c>
      <c r="M337" s="51" t="s">
        <v>105</v>
      </c>
      <c r="N337" s="17">
        <v>122.238454</v>
      </c>
      <c r="O337" s="17">
        <v>40.676501999999999</v>
      </c>
      <c r="P337" s="51" t="str">
        <f t="shared" si="47"/>
        <v/>
      </c>
      <c r="Q337" s="51">
        <v>12</v>
      </c>
      <c r="R337" s="51">
        <f t="shared" si="43"/>
        <v>12</v>
      </c>
      <c r="S337" s="51" t="str">
        <f t="shared" si="44"/>
        <v>12a</v>
      </c>
      <c r="T337" s="51" t="str">
        <f t="shared" si="45"/>
        <v>12b</v>
      </c>
    </row>
    <row r="338" spans="1:20" ht="20" customHeight="1" x14ac:dyDescent="0.15">
      <c r="A338" s="51">
        <f t="shared" si="41"/>
        <v>103405</v>
      </c>
      <c r="B338" s="52" t="str">
        <f>VLOOKUP(J338,city!$A$4:$D$352,3,0)</f>
        <v>辽宁</v>
      </c>
      <c r="C338" s="52" t="str">
        <f>VLOOKUP(J338,city!$A$4:$D$352,4,0)</f>
        <v>营口</v>
      </c>
      <c r="D338" s="57" t="s">
        <v>1573</v>
      </c>
      <c r="E338" s="57" t="s">
        <v>1574</v>
      </c>
      <c r="F338" s="53" t="str">
        <f t="shared" si="40"/>
        <v>122.003839,40.191374</v>
      </c>
      <c r="G338" s="54" t="s">
        <v>795</v>
      </c>
      <c r="H338" s="55" t="str">
        <f>"jingdian/"&amp;VLOOKUP(B338,city!$C$4:$P$352,13,FALSE)&amp;"/"&amp;VLOOKUP(C338,city!$D$4:$P$352,13,FALSE)&amp;"/jd/"&amp;K338&amp;".jpg"</f>
        <v>jingdian/liaoning/yingkou/jd/5.jpg</v>
      </c>
      <c r="I338" s="55" t="str">
        <f t="shared" si="42"/>
        <v>4a,4b</v>
      </c>
      <c r="J338" s="51">
        <f t="shared" si="46"/>
        <v>34</v>
      </c>
      <c r="K338" s="51">
        <f>IF(VLOOKUP(J337,city!$K$4:$L$352,2,0)&gt;K337,K337+1,1)</f>
        <v>5</v>
      </c>
      <c r="L338" s="51">
        <v>1</v>
      </c>
      <c r="M338" s="51" t="s">
        <v>105</v>
      </c>
      <c r="N338" s="17">
        <v>122.003839</v>
      </c>
      <c r="O338" s="17">
        <v>40.191374000000003</v>
      </c>
      <c r="P338" s="51" t="str">
        <f t="shared" si="47"/>
        <v/>
      </c>
      <c r="Q338" s="51">
        <v>4</v>
      </c>
      <c r="R338" s="51">
        <f t="shared" si="43"/>
        <v>4</v>
      </c>
      <c r="S338" s="51" t="str">
        <f t="shared" si="44"/>
        <v>4a</v>
      </c>
      <c r="T338" s="51" t="str">
        <f t="shared" si="45"/>
        <v>4b</v>
      </c>
    </row>
    <row r="339" spans="1:20" ht="20" customHeight="1" x14ac:dyDescent="0.15">
      <c r="A339" s="51">
        <f t="shared" si="41"/>
        <v>103406</v>
      </c>
      <c r="B339" s="52" t="str">
        <f>VLOOKUP(J339,city!$A$4:$D$352,3,0)</f>
        <v>辽宁</v>
      </c>
      <c r="C339" s="52" t="str">
        <f>VLOOKUP(J339,city!$A$4:$D$352,4,0)</f>
        <v>营口</v>
      </c>
      <c r="D339" s="57" t="s">
        <v>1575</v>
      </c>
      <c r="E339" s="57" t="s">
        <v>1576</v>
      </c>
      <c r="F339" s="53" t="str">
        <f t="shared" si="40"/>
        <v>122.254529,40.249698</v>
      </c>
      <c r="G339" s="54" t="s">
        <v>795</v>
      </c>
      <c r="H339" s="55" t="str">
        <f>"jingdian/"&amp;VLOOKUP(B339,city!$C$4:$P$352,13,FALSE)&amp;"/"&amp;VLOOKUP(C339,city!$D$4:$P$352,13,FALSE)&amp;"/jd/"&amp;K339&amp;".jpg"</f>
        <v>jingdian/liaoning/yingkou/jd/6.jpg</v>
      </c>
      <c r="I339" s="55" t="str">
        <f t="shared" si="42"/>
        <v>3a,3b</v>
      </c>
      <c r="J339" s="51">
        <f t="shared" si="46"/>
        <v>34</v>
      </c>
      <c r="K339" s="51">
        <f>IF(VLOOKUP(J338,city!$K$4:$L$352,2,0)&gt;K338,K338+1,1)</f>
        <v>6</v>
      </c>
      <c r="L339" s="51">
        <v>1</v>
      </c>
      <c r="M339" s="51" t="s">
        <v>105</v>
      </c>
      <c r="N339" s="17">
        <v>122.25452900000001</v>
      </c>
      <c r="O339" s="17">
        <v>40.249698000000002</v>
      </c>
      <c r="P339" s="51" t="str">
        <f t="shared" si="47"/>
        <v/>
      </c>
      <c r="Q339" s="51">
        <v>3</v>
      </c>
      <c r="R339" s="51">
        <f t="shared" si="43"/>
        <v>3</v>
      </c>
      <c r="S339" s="51" t="str">
        <f t="shared" si="44"/>
        <v>3a</v>
      </c>
      <c r="T339" s="51" t="str">
        <f t="shared" si="45"/>
        <v>3b</v>
      </c>
    </row>
    <row r="340" spans="1:20" ht="20" customHeight="1" x14ac:dyDescent="0.15">
      <c r="A340" s="51">
        <f t="shared" si="41"/>
        <v>103407</v>
      </c>
      <c r="B340" s="52" t="str">
        <f>VLOOKUP(J340,city!$A$4:$D$352,3,0)</f>
        <v>辽宁</v>
      </c>
      <c r="C340" s="52" t="str">
        <f>VLOOKUP(J340,city!$A$4:$D$352,4,0)</f>
        <v>营口</v>
      </c>
      <c r="D340" s="57" t="s">
        <v>1577</v>
      </c>
      <c r="E340" s="57" t="s">
        <v>1578</v>
      </c>
      <c r="F340" s="53" t="str">
        <f t="shared" si="40"/>
        <v>122.089979,40.226635</v>
      </c>
      <c r="G340" s="54" t="s">
        <v>795</v>
      </c>
      <c r="H340" s="55" t="str">
        <f>"jingdian/"&amp;VLOOKUP(B340,city!$C$4:$P$352,13,FALSE)&amp;"/"&amp;VLOOKUP(C340,city!$D$4:$P$352,13,FALSE)&amp;"/jd/"&amp;K340&amp;".jpg"</f>
        <v>jingdian/liaoning/yingkou/jd/7.jpg</v>
      </c>
      <c r="I340" s="55" t="str">
        <f t="shared" si="42"/>
        <v>20a,20b</v>
      </c>
      <c r="J340" s="51">
        <f t="shared" si="46"/>
        <v>34</v>
      </c>
      <c r="K340" s="51">
        <f>IF(VLOOKUP(J339,city!$K$4:$L$352,2,0)&gt;K339,K339+1,1)</f>
        <v>7</v>
      </c>
      <c r="L340" s="51">
        <v>1</v>
      </c>
      <c r="M340" s="51" t="s">
        <v>105</v>
      </c>
      <c r="N340" s="17">
        <v>122.089979</v>
      </c>
      <c r="O340" s="17">
        <v>40.226635000000002</v>
      </c>
      <c r="P340" s="51" t="str">
        <f t="shared" si="47"/>
        <v/>
      </c>
      <c r="Q340" s="51">
        <v>20</v>
      </c>
      <c r="R340" s="51">
        <f t="shared" si="43"/>
        <v>20</v>
      </c>
      <c r="S340" s="51" t="str">
        <f t="shared" si="44"/>
        <v>20a</v>
      </c>
      <c r="T340" s="51" t="str">
        <f t="shared" si="45"/>
        <v>20b</v>
      </c>
    </row>
    <row r="341" spans="1:20" ht="20" customHeight="1" x14ac:dyDescent="0.15">
      <c r="A341" s="51">
        <f t="shared" si="41"/>
        <v>103408</v>
      </c>
      <c r="B341" s="52" t="str">
        <f>VLOOKUP(J341,city!$A$4:$D$352,3,0)</f>
        <v>辽宁</v>
      </c>
      <c r="C341" s="52" t="str">
        <f>VLOOKUP(J341,city!$A$4:$D$352,4,0)</f>
        <v>营口</v>
      </c>
      <c r="D341" s="57" t="s">
        <v>1579</v>
      </c>
      <c r="E341" s="57" t="s">
        <v>1580</v>
      </c>
      <c r="F341" s="53" t="str">
        <f t="shared" si="40"/>
        <v>122.078343,40.217949</v>
      </c>
      <c r="G341" s="54" t="s">
        <v>795</v>
      </c>
      <c r="H341" s="55" t="str">
        <f>"jingdian/"&amp;VLOOKUP(B341,city!$C$4:$P$352,13,FALSE)&amp;"/"&amp;VLOOKUP(C341,city!$D$4:$P$352,13,FALSE)&amp;"/jd/"&amp;K341&amp;".jpg"</f>
        <v>jingdian/liaoning/yingkou/jd/8.jpg</v>
      </c>
      <c r="I341" s="55" t="str">
        <f t="shared" si="42"/>
        <v>4a,4b</v>
      </c>
      <c r="J341" s="51">
        <f t="shared" si="46"/>
        <v>34</v>
      </c>
      <c r="K341" s="51">
        <f>IF(VLOOKUP(J340,city!$K$4:$L$352,2,0)&gt;K340,K340+1,1)</f>
        <v>8</v>
      </c>
      <c r="L341" s="51">
        <v>1</v>
      </c>
      <c r="M341" s="51" t="s">
        <v>105</v>
      </c>
      <c r="N341" s="17">
        <v>122.078343</v>
      </c>
      <c r="O341" s="17">
        <v>40.217948999999997</v>
      </c>
      <c r="P341" s="51" t="str">
        <f t="shared" si="47"/>
        <v/>
      </c>
      <c r="Q341" s="51">
        <v>4</v>
      </c>
      <c r="R341" s="51">
        <f t="shared" si="43"/>
        <v>4</v>
      </c>
      <c r="S341" s="51" t="str">
        <f t="shared" si="44"/>
        <v>4a</v>
      </c>
      <c r="T341" s="51" t="str">
        <f t="shared" si="45"/>
        <v>4b</v>
      </c>
    </row>
    <row r="342" spans="1:20" ht="20" customHeight="1" x14ac:dyDescent="0.15">
      <c r="A342" s="51">
        <f t="shared" si="41"/>
        <v>103409</v>
      </c>
      <c r="B342" s="52" t="str">
        <f>VLOOKUP(J342,city!$A$4:$D$352,3,0)</f>
        <v>辽宁</v>
      </c>
      <c r="C342" s="52" t="str">
        <f>VLOOKUP(J342,city!$A$4:$D$352,4,0)</f>
        <v>营口</v>
      </c>
      <c r="D342" s="57" t="s">
        <v>1581</v>
      </c>
      <c r="E342" s="57" t="s">
        <v>1582</v>
      </c>
      <c r="F342" s="53" t="str">
        <f t="shared" si="40"/>
        <v>122.177511,40.196934</v>
      </c>
      <c r="G342" s="54" t="s">
        <v>795</v>
      </c>
      <c r="H342" s="55" t="str">
        <f>"jingdian/"&amp;VLOOKUP(B342,city!$C$4:$P$352,13,FALSE)&amp;"/"&amp;VLOOKUP(C342,city!$D$4:$P$352,13,FALSE)&amp;"/jd/"&amp;K342&amp;".jpg"</f>
        <v>jingdian/liaoning/yingkou/jd/9.jpg</v>
      </c>
      <c r="I342" s="55" t="str">
        <f t="shared" si="42"/>
        <v>11a,11b</v>
      </c>
      <c r="J342" s="51">
        <f t="shared" si="46"/>
        <v>34</v>
      </c>
      <c r="K342" s="51">
        <f>IF(VLOOKUP(J341,city!$K$4:$L$352,2,0)&gt;K341,K341+1,1)</f>
        <v>9</v>
      </c>
      <c r="L342" s="51">
        <v>1</v>
      </c>
      <c r="M342" s="51" t="s">
        <v>105</v>
      </c>
      <c r="N342" s="17">
        <v>122.177511</v>
      </c>
      <c r="O342" s="17">
        <v>40.196933999999999</v>
      </c>
      <c r="P342" s="51" t="str">
        <f t="shared" si="47"/>
        <v/>
      </c>
      <c r="Q342" s="51">
        <v>11</v>
      </c>
      <c r="R342" s="51">
        <f t="shared" si="43"/>
        <v>11</v>
      </c>
      <c r="S342" s="51" t="str">
        <f t="shared" si="44"/>
        <v>11a</v>
      </c>
      <c r="T342" s="51" t="str">
        <f t="shared" si="45"/>
        <v>11b</v>
      </c>
    </row>
    <row r="343" spans="1:20" ht="20" customHeight="1" x14ac:dyDescent="0.15">
      <c r="A343" s="51">
        <f t="shared" si="41"/>
        <v>103410</v>
      </c>
      <c r="B343" s="52" t="str">
        <f>VLOOKUP(J343,city!$A$4:$D$352,3,0)</f>
        <v>辽宁</v>
      </c>
      <c r="C343" s="52" t="str">
        <f>VLOOKUP(J343,city!$A$4:$D$352,4,0)</f>
        <v>营口</v>
      </c>
      <c r="D343" s="57" t="s">
        <v>1583</v>
      </c>
      <c r="E343" s="57" t="s">
        <v>1584</v>
      </c>
      <c r="F343" s="53" t="str">
        <f t="shared" si="40"/>
        <v>122.188811,40.351959</v>
      </c>
      <c r="G343" s="54" t="s">
        <v>795</v>
      </c>
      <c r="H343" s="55" t="str">
        <f>"jingdian/"&amp;VLOOKUP(B343,city!$C$4:$P$352,13,FALSE)&amp;"/"&amp;VLOOKUP(C343,city!$D$4:$P$352,13,FALSE)&amp;"/jd/"&amp;K343&amp;".jpg"</f>
        <v>jingdian/liaoning/yingkou/jd/10.jpg</v>
      </c>
      <c r="I343" s="55" t="str">
        <f t="shared" si="42"/>
        <v>4a,4b</v>
      </c>
      <c r="J343" s="51">
        <f t="shared" si="46"/>
        <v>34</v>
      </c>
      <c r="K343" s="51">
        <f>IF(VLOOKUP(J342,city!$K$4:$L$352,2,0)&gt;K342,K342+1,1)</f>
        <v>10</v>
      </c>
      <c r="L343" s="51">
        <v>1</v>
      </c>
      <c r="M343" s="51" t="s">
        <v>105</v>
      </c>
      <c r="N343" s="17">
        <v>122.188811</v>
      </c>
      <c r="O343" s="17">
        <v>40.351959000000001</v>
      </c>
      <c r="P343" s="51" t="str">
        <f t="shared" si="47"/>
        <v>122.1482588,40.3142619</v>
      </c>
      <c r="Q343" s="51">
        <v>4</v>
      </c>
      <c r="R343" s="51">
        <f t="shared" si="43"/>
        <v>4</v>
      </c>
      <c r="S343" s="51" t="str">
        <f t="shared" si="44"/>
        <v>4a</v>
      </c>
      <c r="T343" s="51" t="str">
        <f t="shared" si="45"/>
        <v>4b</v>
      </c>
    </row>
    <row r="344" spans="1:20" ht="20" customHeight="1" x14ac:dyDescent="0.15">
      <c r="A344" s="51">
        <f t="shared" si="41"/>
        <v>103501</v>
      </c>
      <c r="B344" s="52" t="str">
        <f>VLOOKUP(J344,city!$A$4:$D$352,3,0)</f>
        <v>辽宁</v>
      </c>
      <c r="C344" s="52" t="str">
        <f>VLOOKUP(J344,city!$A$4:$D$352,4,0)</f>
        <v>阜新</v>
      </c>
      <c r="D344" s="57" t="s">
        <v>1585</v>
      </c>
      <c r="E344" s="57" t="s">
        <v>1586</v>
      </c>
      <c r="F344" s="53" t="str">
        <f t="shared" si="40"/>
        <v>121.873818,41.938521</v>
      </c>
      <c r="G344" s="54" t="s">
        <v>795</v>
      </c>
      <c r="H344" s="55" t="str">
        <f>"jingdian/"&amp;VLOOKUP(B344,city!$C$4:$P$352,13,FALSE)&amp;"/"&amp;VLOOKUP(C344,city!$D$4:$P$352,13,FALSE)&amp;"/jd/"&amp;K344&amp;".jpg"</f>
        <v>jingdian/liaoning/fuxin/jd/1.jpg</v>
      </c>
      <c r="I344" s="55" t="str">
        <f t="shared" si="42"/>
        <v>11a,11b</v>
      </c>
      <c r="J344" s="51">
        <f t="shared" si="46"/>
        <v>35</v>
      </c>
      <c r="K344" s="51">
        <f>IF(VLOOKUP(J343,city!$K$4:$L$352,2,0)&gt;K343,K343+1,1)</f>
        <v>1</v>
      </c>
      <c r="L344" s="51">
        <v>1</v>
      </c>
      <c r="M344" s="51" t="s">
        <v>107</v>
      </c>
      <c r="N344" s="17">
        <v>121.873818</v>
      </c>
      <c r="O344" s="17">
        <v>41.938521000000001</v>
      </c>
      <c r="P344" s="51" t="str">
        <f t="shared" si="47"/>
        <v/>
      </c>
      <c r="Q344" s="51">
        <v>11</v>
      </c>
      <c r="R344" s="51">
        <f t="shared" si="43"/>
        <v>11</v>
      </c>
      <c r="S344" s="51" t="str">
        <f t="shared" si="44"/>
        <v>11a</v>
      </c>
      <c r="T344" s="51" t="str">
        <f t="shared" si="45"/>
        <v>11b</v>
      </c>
    </row>
    <row r="345" spans="1:20" ht="20" customHeight="1" x14ac:dyDescent="0.15">
      <c r="A345" s="51">
        <f t="shared" si="41"/>
        <v>103502</v>
      </c>
      <c r="B345" s="52" t="str">
        <f>VLOOKUP(J345,city!$A$4:$D$352,3,0)</f>
        <v>辽宁</v>
      </c>
      <c r="C345" s="52" t="str">
        <f>VLOOKUP(J345,city!$A$4:$D$352,4,0)</f>
        <v>阜新</v>
      </c>
      <c r="D345" s="57" t="s">
        <v>1587</v>
      </c>
      <c r="E345" s="57" t="s">
        <v>1588</v>
      </c>
      <c r="F345" s="53" t="str">
        <f t="shared" si="40"/>
        <v>121.430037,41.841547</v>
      </c>
      <c r="G345" s="54" t="s">
        <v>795</v>
      </c>
      <c r="H345" s="55" t="str">
        <f>"jingdian/"&amp;VLOOKUP(B345,city!$C$4:$P$352,13,FALSE)&amp;"/"&amp;VLOOKUP(C345,city!$D$4:$P$352,13,FALSE)&amp;"/jd/"&amp;K345&amp;".jpg"</f>
        <v>jingdian/liaoning/fuxin/jd/2.jpg</v>
      </c>
      <c r="I345" s="55" t="str">
        <f t="shared" si="42"/>
        <v>6a,6b</v>
      </c>
      <c r="J345" s="51">
        <f t="shared" si="46"/>
        <v>35</v>
      </c>
      <c r="K345" s="51">
        <f>IF(VLOOKUP(J344,city!$K$4:$L$352,2,0)&gt;K344,K344+1,1)</f>
        <v>2</v>
      </c>
      <c r="L345" s="51">
        <v>1</v>
      </c>
      <c r="M345" s="51" t="s">
        <v>107</v>
      </c>
      <c r="N345" s="17">
        <v>121.430037</v>
      </c>
      <c r="O345" s="17">
        <v>41.841546999999998</v>
      </c>
      <c r="P345" s="51" t="str">
        <f t="shared" si="47"/>
        <v/>
      </c>
      <c r="Q345" s="51">
        <v>6</v>
      </c>
      <c r="R345" s="51">
        <f t="shared" si="43"/>
        <v>14</v>
      </c>
      <c r="S345" s="51" t="str">
        <f t="shared" si="44"/>
        <v>6a</v>
      </c>
      <c r="T345" s="51" t="str">
        <f t="shared" si="45"/>
        <v>6b</v>
      </c>
    </row>
    <row r="346" spans="1:20" ht="20" customHeight="1" x14ac:dyDescent="0.15">
      <c r="A346" s="51">
        <f t="shared" si="41"/>
        <v>103503</v>
      </c>
      <c r="B346" s="52" t="str">
        <f>VLOOKUP(J346,city!$A$4:$D$352,3,0)</f>
        <v>辽宁</v>
      </c>
      <c r="C346" s="52" t="str">
        <f>VLOOKUP(J346,city!$A$4:$D$352,4,0)</f>
        <v>阜新</v>
      </c>
      <c r="D346" s="57" t="s">
        <v>1589</v>
      </c>
      <c r="E346" s="57" t="s">
        <v>1590</v>
      </c>
      <c r="F346" s="53" t="str">
        <f t="shared" si="40"/>
        <v>121.452986,41.943086</v>
      </c>
      <c r="G346" s="54" t="s">
        <v>795</v>
      </c>
      <c r="H346" s="55" t="str">
        <f>"jingdian/"&amp;VLOOKUP(B346,city!$C$4:$P$352,13,FALSE)&amp;"/"&amp;VLOOKUP(C346,city!$D$4:$P$352,13,FALSE)&amp;"/jd/"&amp;K346&amp;".jpg"</f>
        <v>jingdian/liaoning/fuxin/jd/3.jpg</v>
      </c>
      <c r="I346" s="55" t="str">
        <f t="shared" si="42"/>
        <v>12a,12b</v>
      </c>
      <c r="J346" s="51">
        <f t="shared" si="46"/>
        <v>35</v>
      </c>
      <c r="K346" s="51">
        <f>IF(VLOOKUP(J345,city!$K$4:$L$352,2,0)&gt;K345,K345+1,1)</f>
        <v>3</v>
      </c>
      <c r="L346" s="51">
        <v>1</v>
      </c>
      <c r="M346" s="51" t="s">
        <v>107</v>
      </c>
      <c r="N346" s="17">
        <v>121.452986</v>
      </c>
      <c r="O346" s="17">
        <v>41.943086000000001</v>
      </c>
      <c r="P346" s="51" t="str">
        <f t="shared" si="47"/>
        <v/>
      </c>
      <c r="Q346" s="51">
        <v>12</v>
      </c>
      <c r="R346" s="51">
        <f t="shared" si="43"/>
        <v>12</v>
      </c>
      <c r="S346" s="51" t="str">
        <f t="shared" si="44"/>
        <v>12a</v>
      </c>
      <c r="T346" s="51" t="str">
        <f t="shared" si="45"/>
        <v>12b</v>
      </c>
    </row>
    <row r="347" spans="1:20" ht="20" customHeight="1" x14ac:dyDescent="0.15">
      <c r="A347" s="51">
        <f t="shared" si="41"/>
        <v>103504</v>
      </c>
      <c r="B347" s="52" t="str">
        <f>VLOOKUP(J347,city!$A$4:$D$352,3,0)</f>
        <v>辽宁</v>
      </c>
      <c r="C347" s="52" t="str">
        <f>VLOOKUP(J347,city!$A$4:$D$352,4,0)</f>
        <v>阜新</v>
      </c>
      <c r="D347" s="57" t="s">
        <v>1591</v>
      </c>
      <c r="E347" s="57" t="s">
        <v>1592</v>
      </c>
      <c r="F347" s="53" t="str">
        <f t="shared" si="40"/>
        <v>121.474684,42.309783</v>
      </c>
      <c r="G347" s="54" t="s">
        <v>795</v>
      </c>
      <c r="H347" s="55" t="str">
        <f>"jingdian/"&amp;VLOOKUP(B347,city!$C$4:$P$352,13,FALSE)&amp;"/"&amp;VLOOKUP(C347,city!$D$4:$P$352,13,FALSE)&amp;"/jd/"&amp;K347&amp;".jpg"</f>
        <v>jingdian/liaoning/fuxin/jd/4.jpg</v>
      </c>
      <c r="I347" s="55" t="str">
        <f t="shared" si="42"/>
        <v>2a,2b</v>
      </c>
      <c r="J347" s="51">
        <f t="shared" si="46"/>
        <v>35</v>
      </c>
      <c r="K347" s="51">
        <f>IF(VLOOKUP(J346,city!$K$4:$L$352,2,0)&gt;K346,K346+1,1)</f>
        <v>4</v>
      </c>
      <c r="L347" s="51">
        <v>1</v>
      </c>
      <c r="M347" s="51" t="s">
        <v>107</v>
      </c>
      <c r="N347" s="17">
        <v>121.474684</v>
      </c>
      <c r="O347" s="17">
        <v>42.309783000000003</v>
      </c>
      <c r="P347" s="51" t="str">
        <f t="shared" si="47"/>
        <v/>
      </c>
      <c r="Q347" s="51">
        <v>2</v>
      </c>
      <c r="R347" s="51">
        <f t="shared" si="43"/>
        <v>2</v>
      </c>
      <c r="S347" s="51" t="str">
        <f t="shared" si="44"/>
        <v>2a</v>
      </c>
      <c r="T347" s="51" t="str">
        <f t="shared" si="45"/>
        <v>2b</v>
      </c>
    </row>
    <row r="348" spans="1:20" ht="20" customHeight="1" x14ac:dyDescent="0.15">
      <c r="A348" s="51">
        <f t="shared" si="41"/>
        <v>103505</v>
      </c>
      <c r="B348" s="52" t="str">
        <f>VLOOKUP(J348,city!$A$4:$D$352,3,0)</f>
        <v>辽宁</v>
      </c>
      <c r="C348" s="52" t="str">
        <f>VLOOKUP(J348,city!$A$4:$D$352,4,0)</f>
        <v>阜新</v>
      </c>
      <c r="D348" s="57" t="s">
        <v>1593</v>
      </c>
      <c r="E348" s="57" t="s">
        <v>1594</v>
      </c>
      <c r="F348" s="53" t="str">
        <f t="shared" si="40"/>
        <v>122.227369,42.734871</v>
      </c>
      <c r="G348" s="54" t="s">
        <v>795</v>
      </c>
      <c r="H348" s="55" t="str">
        <f>"jingdian/"&amp;VLOOKUP(B348,city!$C$4:$P$352,13,FALSE)&amp;"/"&amp;VLOOKUP(C348,city!$D$4:$P$352,13,FALSE)&amp;"/jd/"&amp;K348&amp;".jpg"</f>
        <v>jingdian/liaoning/fuxin/jd/5.jpg</v>
      </c>
      <c r="I348" s="55" t="str">
        <f t="shared" si="42"/>
        <v>6a,6b</v>
      </c>
      <c r="J348" s="51">
        <f t="shared" si="46"/>
        <v>35</v>
      </c>
      <c r="K348" s="51">
        <f>IF(VLOOKUP(J347,city!$K$4:$L$352,2,0)&gt;K347,K347+1,1)</f>
        <v>5</v>
      </c>
      <c r="L348" s="51">
        <v>1</v>
      </c>
      <c r="M348" s="51" t="s">
        <v>107</v>
      </c>
      <c r="N348" s="17">
        <v>122.227369</v>
      </c>
      <c r="O348" s="17">
        <v>42.734870999999998</v>
      </c>
      <c r="P348" s="51" t="str">
        <f t="shared" si="47"/>
        <v/>
      </c>
      <c r="Q348" s="51">
        <v>6</v>
      </c>
      <c r="R348" s="51">
        <f t="shared" si="43"/>
        <v>6</v>
      </c>
      <c r="S348" s="51" t="str">
        <f t="shared" si="44"/>
        <v>6a</v>
      </c>
      <c r="T348" s="51" t="str">
        <f t="shared" si="45"/>
        <v>6b</v>
      </c>
    </row>
    <row r="349" spans="1:20" ht="20" customHeight="1" x14ac:dyDescent="0.15">
      <c r="A349" s="51">
        <f t="shared" si="41"/>
        <v>103506</v>
      </c>
      <c r="B349" s="52" t="str">
        <f>VLOOKUP(J349,city!$A$4:$D$352,3,0)</f>
        <v>辽宁</v>
      </c>
      <c r="C349" s="52" t="str">
        <f>VLOOKUP(J349,city!$A$4:$D$352,4,0)</f>
        <v>阜新</v>
      </c>
      <c r="D349" s="57" t="s">
        <v>1595</v>
      </c>
      <c r="E349" s="57" t="s">
        <v>1596</v>
      </c>
      <c r="F349" s="53" t="str">
        <f t="shared" si="40"/>
        <v>121.813418,42.191568</v>
      </c>
      <c r="G349" s="54" t="s">
        <v>795</v>
      </c>
      <c r="H349" s="55" t="str">
        <f>"jingdian/"&amp;VLOOKUP(B349,city!$C$4:$P$352,13,FALSE)&amp;"/"&amp;VLOOKUP(C349,city!$D$4:$P$352,13,FALSE)&amp;"/jd/"&amp;K349&amp;".jpg"</f>
        <v>jingdian/liaoning/fuxin/jd/6.jpg</v>
      </c>
      <c r="I349" s="55" t="str">
        <f t="shared" si="42"/>
        <v>10a,10b</v>
      </c>
      <c r="J349" s="51">
        <f t="shared" si="46"/>
        <v>35</v>
      </c>
      <c r="K349" s="51">
        <f>IF(VLOOKUP(J348,city!$K$4:$L$352,2,0)&gt;K348,K348+1,1)</f>
        <v>6</v>
      </c>
      <c r="L349" s="51">
        <v>1</v>
      </c>
      <c r="M349" s="51" t="s">
        <v>107</v>
      </c>
      <c r="N349" s="17">
        <v>121.813418</v>
      </c>
      <c r="O349" s="17">
        <v>42.191567999999997</v>
      </c>
      <c r="P349" s="51" t="str">
        <f t="shared" si="47"/>
        <v/>
      </c>
      <c r="Q349" s="51">
        <v>10</v>
      </c>
      <c r="R349" s="51">
        <f t="shared" si="43"/>
        <v>29</v>
      </c>
      <c r="S349" s="51" t="str">
        <f t="shared" si="44"/>
        <v>10a</v>
      </c>
      <c r="T349" s="51" t="str">
        <f t="shared" si="45"/>
        <v>10b</v>
      </c>
    </row>
    <row r="350" spans="1:20" ht="20" customHeight="1" x14ac:dyDescent="0.15">
      <c r="A350" s="51">
        <f t="shared" si="41"/>
        <v>103507</v>
      </c>
      <c r="B350" s="52" t="str">
        <f>VLOOKUP(J350,city!$A$4:$D$352,3,0)</f>
        <v>辽宁</v>
      </c>
      <c r="C350" s="52" t="str">
        <f>VLOOKUP(J350,city!$A$4:$D$352,4,0)</f>
        <v>阜新</v>
      </c>
      <c r="D350" s="57" t="s">
        <v>1597</v>
      </c>
      <c r="E350" s="57" t="s">
        <v>1598</v>
      </c>
      <c r="F350" s="53" t="str">
        <f t="shared" si="40"/>
        <v>122.888818,42.551784</v>
      </c>
      <c r="G350" s="54" t="s">
        <v>795</v>
      </c>
      <c r="H350" s="55" t="str">
        <f>"jingdian/"&amp;VLOOKUP(B350,city!$C$4:$P$352,13,FALSE)&amp;"/"&amp;VLOOKUP(C350,city!$D$4:$P$352,13,FALSE)&amp;"/jd/"&amp;K350&amp;".jpg"</f>
        <v>jingdian/liaoning/fuxin/jd/7.jpg</v>
      </c>
      <c r="I350" s="55" t="str">
        <f t="shared" si="42"/>
        <v>11a,11b</v>
      </c>
      <c r="J350" s="51">
        <f t="shared" si="46"/>
        <v>35</v>
      </c>
      <c r="K350" s="51">
        <f>IF(VLOOKUP(J349,city!$K$4:$L$352,2,0)&gt;K349,K349+1,1)</f>
        <v>7</v>
      </c>
      <c r="L350" s="51">
        <v>1</v>
      </c>
      <c r="M350" s="51" t="s">
        <v>107</v>
      </c>
      <c r="N350" s="17">
        <v>122.888818</v>
      </c>
      <c r="O350" s="17">
        <v>42.551783999999998</v>
      </c>
      <c r="P350" s="51" t="str">
        <f t="shared" si="47"/>
        <v/>
      </c>
      <c r="Q350" s="51">
        <v>11</v>
      </c>
      <c r="R350" s="51">
        <f t="shared" si="43"/>
        <v>11</v>
      </c>
      <c r="S350" s="51" t="str">
        <f t="shared" si="44"/>
        <v>11a</v>
      </c>
      <c r="T350" s="51" t="str">
        <f t="shared" si="45"/>
        <v>11b</v>
      </c>
    </row>
    <row r="351" spans="1:20" ht="20" customHeight="1" x14ac:dyDescent="0.15">
      <c r="A351" s="51">
        <f t="shared" si="41"/>
        <v>103508</v>
      </c>
      <c r="B351" s="52" t="str">
        <f>VLOOKUP(J351,city!$A$4:$D$352,3,0)</f>
        <v>辽宁</v>
      </c>
      <c r="C351" s="52" t="str">
        <f>VLOOKUP(J351,city!$A$4:$D$352,4,0)</f>
        <v>阜新</v>
      </c>
      <c r="D351" s="57" t="s">
        <v>1599</v>
      </c>
      <c r="E351" s="57" t="s">
        <v>1600</v>
      </c>
      <c r="F351" s="53" t="str">
        <f t="shared" si="40"/>
        <v>121.11942,41.973078</v>
      </c>
      <c r="G351" s="54" t="s">
        <v>795</v>
      </c>
      <c r="H351" s="55" t="str">
        <f>"jingdian/"&amp;VLOOKUP(B351,city!$C$4:$P$352,13,FALSE)&amp;"/"&amp;VLOOKUP(C351,city!$D$4:$P$352,13,FALSE)&amp;"/jd/"&amp;K351&amp;".jpg"</f>
        <v>jingdian/liaoning/fuxin/jd/8.jpg</v>
      </c>
      <c r="I351" s="55" t="str">
        <f t="shared" si="42"/>
        <v>11a,11b</v>
      </c>
      <c r="J351" s="51">
        <f t="shared" si="46"/>
        <v>35</v>
      </c>
      <c r="K351" s="51">
        <f>IF(VLOOKUP(J350,city!$K$4:$L$352,2,0)&gt;K350,K350+1,1)</f>
        <v>8</v>
      </c>
      <c r="L351" s="51">
        <v>1</v>
      </c>
      <c r="M351" s="51" t="s">
        <v>107</v>
      </c>
      <c r="N351" s="17">
        <v>121.11942000000001</v>
      </c>
      <c r="O351" s="17">
        <v>41.973078000000001</v>
      </c>
      <c r="P351" s="51" t="str">
        <f t="shared" si="47"/>
        <v/>
      </c>
      <c r="Q351" s="51">
        <v>11</v>
      </c>
      <c r="R351" s="51">
        <f t="shared" si="43"/>
        <v>11</v>
      </c>
      <c r="S351" s="51" t="str">
        <f t="shared" si="44"/>
        <v>11a</v>
      </c>
      <c r="T351" s="51" t="str">
        <f t="shared" si="45"/>
        <v>11b</v>
      </c>
    </row>
    <row r="352" spans="1:20" ht="20" customHeight="1" x14ac:dyDescent="0.15">
      <c r="A352" s="51">
        <f t="shared" si="41"/>
        <v>103509</v>
      </c>
      <c r="B352" s="52" t="str">
        <f>VLOOKUP(J352,city!$A$4:$D$352,3,0)</f>
        <v>辽宁</v>
      </c>
      <c r="C352" s="52" t="str">
        <f>VLOOKUP(J352,city!$A$4:$D$352,4,0)</f>
        <v>阜新</v>
      </c>
      <c r="D352" s="57" t="s">
        <v>1601</v>
      </c>
      <c r="E352" s="57" t="s">
        <v>1602</v>
      </c>
      <c r="F352" s="53" t="str">
        <f t="shared" si="40"/>
        <v>121.905583,42.008017</v>
      </c>
      <c r="G352" s="54" t="s">
        <v>795</v>
      </c>
      <c r="H352" s="55" t="str">
        <f>"jingdian/"&amp;VLOOKUP(B352,city!$C$4:$P$352,13,FALSE)&amp;"/"&amp;VLOOKUP(C352,city!$D$4:$P$352,13,FALSE)&amp;"/jd/"&amp;K352&amp;".jpg"</f>
        <v>jingdian/liaoning/fuxin/jd/9.jpg</v>
      </c>
      <c r="I352" s="55" t="str">
        <f t="shared" si="42"/>
        <v>12a,12b</v>
      </c>
      <c r="J352" s="51">
        <f t="shared" si="46"/>
        <v>35</v>
      </c>
      <c r="K352" s="51">
        <f>IF(VLOOKUP(J351,city!$K$4:$L$352,2,0)&gt;K351,K351+1,1)</f>
        <v>9</v>
      </c>
      <c r="L352" s="51">
        <v>1</v>
      </c>
      <c r="M352" s="51" t="s">
        <v>107</v>
      </c>
      <c r="N352" s="17">
        <v>121.90558299999999</v>
      </c>
      <c r="O352" s="17">
        <v>42.008017000000002</v>
      </c>
      <c r="P352" s="51" t="str">
        <f t="shared" si="47"/>
        <v/>
      </c>
      <c r="Q352" s="51">
        <v>12</v>
      </c>
      <c r="R352" s="51">
        <f t="shared" si="43"/>
        <v>12</v>
      </c>
      <c r="S352" s="51" t="str">
        <f t="shared" si="44"/>
        <v>12a</v>
      </c>
      <c r="T352" s="51" t="str">
        <f t="shared" si="45"/>
        <v>12b</v>
      </c>
    </row>
    <row r="353" spans="1:20" ht="20" customHeight="1" x14ac:dyDescent="0.15">
      <c r="A353" s="51">
        <f t="shared" si="41"/>
        <v>103510</v>
      </c>
      <c r="B353" s="52" t="str">
        <f>VLOOKUP(J353,city!$A$4:$D$352,3,0)</f>
        <v>辽宁</v>
      </c>
      <c r="C353" s="52" t="str">
        <f>VLOOKUP(J353,city!$A$4:$D$352,4,0)</f>
        <v>阜新</v>
      </c>
      <c r="D353" s="57" t="s">
        <v>1603</v>
      </c>
      <c r="E353" s="57" t="s">
        <v>1604</v>
      </c>
      <c r="F353" s="53" t="str">
        <f t="shared" si="40"/>
        <v>121.630016,41.999791</v>
      </c>
      <c r="G353" s="54" t="s">
        <v>795</v>
      </c>
      <c r="H353" s="55" t="str">
        <f>"jingdian/"&amp;VLOOKUP(B353,city!$C$4:$P$352,13,FALSE)&amp;"/"&amp;VLOOKUP(C353,city!$D$4:$P$352,13,FALSE)&amp;"/jd/"&amp;K353&amp;".jpg"</f>
        <v>jingdian/liaoning/fuxin/jd/10.jpg</v>
      </c>
      <c r="I353" s="55" t="str">
        <f t="shared" si="42"/>
        <v>6a,6b</v>
      </c>
      <c r="J353" s="51">
        <f t="shared" si="46"/>
        <v>35</v>
      </c>
      <c r="K353" s="51">
        <f>IF(VLOOKUP(J352,city!$K$4:$L$352,2,0)&gt;K352,K352+1,1)</f>
        <v>10</v>
      </c>
      <c r="L353" s="51">
        <v>1</v>
      </c>
      <c r="M353" s="51" t="s">
        <v>107</v>
      </c>
      <c r="N353" s="17">
        <v>121.630016</v>
      </c>
      <c r="O353" s="17">
        <v>41.999791000000002</v>
      </c>
      <c r="P353" s="51" t="str">
        <f t="shared" si="47"/>
        <v>121.7816149,42.1492046</v>
      </c>
      <c r="Q353" s="51">
        <v>6</v>
      </c>
      <c r="R353" s="51">
        <f t="shared" si="43"/>
        <v>6</v>
      </c>
      <c r="S353" s="51" t="str">
        <f t="shared" si="44"/>
        <v>6a</v>
      </c>
      <c r="T353" s="51" t="str">
        <f t="shared" si="45"/>
        <v>6b</v>
      </c>
    </row>
    <row r="354" spans="1:20" ht="20" customHeight="1" x14ac:dyDescent="0.15">
      <c r="A354" s="51">
        <f t="shared" si="41"/>
        <v>103601</v>
      </c>
      <c r="B354" s="52" t="str">
        <f>VLOOKUP(J354,city!$A$4:$D$352,3,0)</f>
        <v>辽宁</v>
      </c>
      <c r="C354" s="52" t="str">
        <f>VLOOKUP(J354,city!$A$4:$D$352,4,0)</f>
        <v>辽阳</v>
      </c>
      <c r="D354" s="57" t="s">
        <v>1605</v>
      </c>
      <c r="E354" s="57" t="s">
        <v>1606</v>
      </c>
      <c r="F354" s="53" t="str">
        <f t="shared" si="40"/>
        <v>123.183558,41.283398</v>
      </c>
      <c r="G354" s="54" t="s">
        <v>795</v>
      </c>
      <c r="H354" s="55" t="str">
        <f>"jingdian/"&amp;VLOOKUP(B354,city!$C$4:$P$352,13,FALSE)&amp;"/"&amp;VLOOKUP(C354,city!$D$4:$P$352,13,FALSE)&amp;"/jd/"&amp;K354&amp;".jpg"</f>
        <v>jingdian/liaoning/liaoyang/jd/1.jpg</v>
      </c>
      <c r="I354" s="55" t="str">
        <f t="shared" si="42"/>
        <v>12a,12b</v>
      </c>
      <c r="J354" s="51">
        <f t="shared" si="46"/>
        <v>36</v>
      </c>
      <c r="K354" s="51">
        <f>IF(VLOOKUP(J353,city!$K$4:$L$352,2,0)&gt;K353,K353+1,1)</f>
        <v>1</v>
      </c>
      <c r="L354" s="51">
        <v>1</v>
      </c>
      <c r="M354" s="51" t="s">
        <v>109</v>
      </c>
      <c r="N354" s="17">
        <v>123.183558</v>
      </c>
      <c r="O354" s="17">
        <v>41.283397999999998</v>
      </c>
      <c r="P354" s="51" t="str">
        <f t="shared" si="47"/>
        <v/>
      </c>
      <c r="Q354" s="51">
        <v>12</v>
      </c>
      <c r="R354" s="51">
        <f t="shared" si="43"/>
        <v>12</v>
      </c>
      <c r="S354" s="51" t="str">
        <f t="shared" si="44"/>
        <v>12a</v>
      </c>
      <c r="T354" s="51" t="str">
        <f t="shared" si="45"/>
        <v>12b</v>
      </c>
    </row>
    <row r="355" spans="1:20" ht="20" customHeight="1" x14ac:dyDescent="0.15">
      <c r="A355" s="51">
        <f t="shared" si="41"/>
        <v>103602</v>
      </c>
      <c r="B355" s="52" t="str">
        <f>VLOOKUP(J355,city!$A$4:$D$352,3,0)</f>
        <v>辽宁</v>
      </c>
      <c r="C355" s="52" t="str">
        <f>VLOOKUP(J355,city!$A$4:$D$352,4,0)</f>
        <v>辽阳</v>
      </c>
      <c r="D355" s="57" t="s">
        <v>1607</v>
      </c>
      <c r="E355" s="57" t="s">
        <v>1608</v>
      </c>
      <c r="F355" s="53" t="str">
        <f t="shared" si="40"/>
        <v>123.195862,41.275522</v>
      </c>
      <c r="G355" s="54" t="s">
        <v>795</v>
      </c>
      <c r="H355" s="55" t="str">
        <f>"jingdian/"&amp;VLOOKUP(B355,city!$C$4:$P$352,13,FALSE)&amp;"/"&amp;VLOOKUP(C355,city!$D$4:$P$352,13,FALSE)&amp;"/jd/"&amp;K355&amp;".jpg"</f>
        <v>jingdian/liaoning/liaoyang/jd/2.jpg</v>
      </c>
      <c r="I355" s="55" t="str">
        <f t="shared" si="42"/>
        <v>10a,10b</v>
      </c>
      <c r="J355" s="51">
        <f t="shared" si="46"/>
        <v>36</v>
      </c>
      <c r="K355" s="51">
        <f>IF(VLOOKUP(J354,city!$K$4:$L$352,2,0)&gt;K354,K354+1,1)</f>
        <v>2</v>
      </c>
      <c r="L355" s="51">
        <v>1</v>
      </c>
      <c r="M355" s="51" t="s">
        <v>109</v>
      </c>
      <c r="N355" s="17">
        <v>123.19586200000001</v>
      </c>
      <c r="O355" s="17">
        <v>41.275522000000002</v>
      </c>
      <c r="P355" s="51" t="str">
        <f t="shared" si="47"/>
        <v/>
      </c>
      <c r="Q355" s="51">
        <v>10</v>
      </c>
      <c r="R355" s="51">
        <f t="shared" si="43"/>
        <v>10</v>
      </c>
      <c r="S355" s="51" t="str">
        <f t="shared" si="44"/>
        <v>10a</v>
      </c>
      <c r="T355" s="51" t="str">
        <f t="shared" si="45"/>
        <v>10b</v>
      </c>
    </row>
    <row r="356" spans="1:20" ht="20" customHeight="1" x14ac:dyDescent="0.15">
      <c r="A356" s="51">
        <f t="shared" si="41"/>
        <v>103603</v>
      </c>
      <c r="B356" s="52" t="str">
        <f>VLOOKUP(J356,city!$A$4:$D$352,3,0)</f>
        <v>辽宁</v>
      </c>
      <c r="C356" s="52" t="str">
        <f>VLOOKUP(J356,city!$A$4:$D$352,4,0)</f>
        <v>辽阳</v>
      </c>
      <c r="D356" s="57" t="s">
        <v>1609</v>
      </c>
      <c r="E356" s="57" t="s">
        <v>1610</v>
      </c>
      <c r="F356" s="53" t="str">
        <f t="shared" si="40"/>
        <v>123.651786,41.113344</v>
      </c>
      <c r="G356" s="54" t="s">
        <v>795</v>
      </c>
      <c r="H356" s="55" t="str">
        <f>"jingdian/"&amp;VLOOKUP(B356,city!$C$4:$P$352,13,FALSE)&amp;"/"&amp;VLOOKUP(C356,city!$D$4:$P$352,13,FALSE)&amp;"/jd/"&amp;K356&amp;".jpg"</f>
        <v>jingdian/liaoning/liaoyang/jd/3.jpg</v>
      </c>
      <c r="I356" s="55" t="str">
        <f t="shared" si="42"/>
        <v>6a,6b</v>
      </c>
      <c r="J356" s="51">
        <f t="shared" si="46"/>
        <v>36</v>
      </c>
      <c r="K356" s="51">
        <f>IF(VLOOKUP(J355,city!$K$4:$L$352,2,0)&gt;K355,K355+1,1)</f>
        <v>3</v>
      </c>
      <c r="L356" s="51">
        <v>1</v>
      </c>
      <c r="M356" s="51" t="s">
        <v>109</v>
      </c>
      <c r="N356" s="17">
        <v>123.651786</v>
      </c>
      <c r="O356" s="17">
        <v>41.113343999999998</v>
      </c>
      <c r="P356" s="51" t="str">
        <f t="shared" si="47"/>
        <v/>
      </c>
      <c r="Q356" s="51">
        <v>6</v>
      </c>
      <c r="R356" s="51">
        <f t="shared" si="43"/>
        <v>6</v>
      </c>
      <c r="S356" s="51" t="str">
        <f t="shared" si="44"/>
        <v>6a</v>
      </c>
      <c r="T356" s="51" t="str">
        <f t="shared" si="45"/>
        <v>6b</v>
      </c>
    </row>
    <row r="357" spans="1:20" ht="20" customHeight="1" x14ac:dyDescent="0.15">
      <c r="A357" s="51">
        <f t="shared" si="41"/>
        <v>103604</v>
      </c>
      <c r="B357" s="52" t="str">
        <f>VLOOKUP(J357,city!$A$4:$D$352,3,0)</f>
        <v>辽宁</v>
      </c>
      <c r="C357" s="52" t="str">
        <f>VLOOKUP(J357,city!$A$4:$D$352,4,0)</f>
        <v>辽阳</v>
      </c>
      <c r="D357" s="57" t="s">
        <v>1611</v>
      </c>
      <c r="E357" s="57" t="s">
        <v>1612</v>
      </c>
      <c r="F357" s="53" t="str">
        <f t="shared" si="40"/>
        <v>122.826966,41.156061</v>
      </c>
      <c r="G357" s="54" t="s">
        <v>795</v>
      </c>
      <c r="H357" s="55" t="str">
        <f>"jingdian/"&amp;VLOOKUP(B357,city!$C$4:$P$352,13,FALSE)&amp;"/"&amp;VLOOKUP(C357,city!$D$4:$P$352,13,FALSE)&amp;"/jd/"&amp;K357&amp;".jpg"</f>
        <v>jingdian/liaoning/liaoyang/jd/4.jpg</v>
      </c>
      <c r="I357" s="55" t="str">
        <f t="shared" si="42"/>
        <v>14a,14b</v>
      </c>
      <c r="J357" s="51">
        <f t="shared" si="46"/>
        <v>36</v>
      </c>
      <c r="K357" s="51">
        <f>IF(VLOOKUP(J356,city!$K$4:$L$352,2,0)&gt;K356,K356+1,1)</f>
        <v>4</v>
      </c>
      <c r="L357" s="51">
        <v>1</v>
      </c>
      <c r="M357" s="51" t="s">
        <v>109</v>
      </c>
      <c r="N357" s="17">
        <v>122.826966</v>
      </c>
      <c r="O357" s="17">
        <v>41.156061000000001</v>
      </c>
      <c r="P357" s="51" t="str">
        <f t="shared" si="47"/>
        <v/>
      </c>
      <c r="Q357" s="51">
        <v>14</v>
      </c>
      <c r="R357" s="51">
        <f t="shared" si="43"/>
        <v>14</v>
      </c>
      <c r="S357" s="51" t="str">
        <f t="shared" si="44"/>
        <v>14a</v>
      </c>
      <c r="T357" s="51" t="str">
        <f t="shared" si="45"/>
        <v>14b</v>
      </c>
    </row>
    <row r="358" spans="1:20" ht="20" customHeight="1" x14ac:dyDescent="0.15">
      <c r="A358" s="51">
        <f t="shared" si="41"/>
        <v>103605</v>
      </c>
      <c r="B358" s="52" t="str">
        <f>VLOOKUP(J358,city!$A$4:$D$352,3,0)</f>
        <v>辽宁</v>
      </c>
      <c r="C358" s="52" t="str">
        <f>VLOOKUP(J358,city!$A$4:$D$352,4,0)</f>
        <v>辽阳</v>
      </c>
      <c r="D358" s="57" t="s">
        <v>1613</v>
      </c>
      <c r="E358" s="57" t="s">
        <v>1614</v>
      </c>
      <c r="F358" s="53" t="str">
        <f t="shared" si="40"/>
        <v>123.243724,41.279067</v>
      </c>
      <c r="G358" s="54" t="s">
        <v>795</v>
      </c>
      <c r="H358" s="55" t="str">
        <f>"jingdian/"&amp;VLOOKUP(B358,city!$C$4:$P$352,13,FALSE)&amp;"/"&amp;VLOOKUP(C358,city!$D$4:$P$352,13,FALSE)&amp;"/jd/"&amp;K358&amp;".jpg"</f>
        <v>jingdian/liaoning/liaoyang/jd/5.jpg</v>
      </c>
      <c r="I358" s="55" t="str">
        <f t="shared" si="42"/>
        <v>31a,31b</v>
      </c>
      <c r="J358" s="51">
        <f t="shared" si="46"/>
        <v>36</v>
      </c>
      <c r="K358" s="51">
        <f>IF(VLOOKUP(J357,city!$K$4:$L$352,2,0)&gt;K357,K357+1,1)</f>
        <v>5</v>
      </c>
      <c r="L358" s="51">
        <v>1</v>
      </c>
      <c r="M358" s="51" t="s">
        <v>109</v>
      </c>
      <c r="N358" s="17">
        <v>123.243724</v>
      </c>
      <c r="O358" s="17">
        <v>41.279066999999998</v>
      </c>
      <c r="P358" s="51" t="str">
        <f t="shared" si="47"/>
        <v/>
      </c>
      <c r="Q358" s="51">
        <v>31</v>
      </c>
      <c r="R358" s="51">
        <f t="shared" si="43"/>
        <v>31</v>
      </c>
      <c r="S358" s="51" t="str">
        <f t="shared" si="44"/>
        <v>31a</v>
      </c>
      <c r="T358" s="51" t="str">
        <f t="shared" si="45"/>
        <v>31b</v>
      </c>
    </row>
    <row r="359" spans="1:20" ht="20" customHeight="1" x14ac:dyDescent="0.15">
      <c r="A359" s="51">
        <f t="shared" si="41"/>
        <v>103606</v>
      </c>
      <c r="B359" s="52" t="str">
        <f>VLOOKUP(J359,city!$A$4:$D$352,3,0)</f>
        <v>辽宁</v>
      </c>
      <c r="C359" s="52" t="str">
        <f>VLOOKUP(J359,city!$A$4:$D$352,4,0)</f>
        <v>辽阳</v>
      </c>
      <c r="D359" s="57" t="s">
        <v>1615</v>
      </c>
      <c r="E359" s="52" t="s">
        <v>1616</v>
      </c>
      <c r="F359" s="53" t="str">
        <f t="shared" si="40"/>
        <v>123.282567,40.981501</v>
      </c>
      <c r="G359" s="54" t="s">
        <v>795</v>
      </c>
      <c r="H359" s="55" t="str">
        <f>"jingdian/"&amp;VLOOKUP(B359,city!$C$4:$P$352,13,FALSE)&amp;"/"&amp;VLOOKUP(C359,city!$D$4:$P$352,13,FALSE)&amp;"/jd/"&amp;K359&amp;".jpg"</f>
        <v>jingdian/liaoning/liaoyang/jd/6.jpg</v>
      </c>
      <c r="I359" s="55" t="str">
        <f t="shared" si="42"/>
        <v>11a,11b</v>
      </c>
      <c r="J359" s="51">
        <f t="shared" si="46"/>
        <v>36</v>
      </c>
      <c r="K359" s="51">
        <f>IF(VLOOKUP(J358,city!$K$4:$L$352,2,0)&gt;K358,K358+1,1)</f>
        <v>6</v>
      </c>
      <c r="L359" s="51">
        <v>1</v>
      </c>
      <c r="M359" s="51" t="s">
        <v>109</v>
      </c>
      <c r="N359" s="17">
        <v>123.282567</v>
      </c>
      <c r="O359" s="17">
        <v>40.981501000000002</v>
      </c>
      <c r="P359" s="51" t="str">
        <f t="shared" si="47"/>
        <v/>
      </c>
      <c r="Q359" s="51">
        <v>11</v>
      </c>
      <c r="R359" s="51">
        <f t="shared" si="43"/>
        <v>11</v>
      </c>
      <c r="S359" s="51" t="str">
        <f t="shared" si="44"/>
        <v>11a</v>
      </c>
      <c r="T359" s="51" t="str">
        <f t="shared" si="45"/>
        <v>11b</v>
      </c>
    </row>
    <row r="360" spans="1:20" ht="20" customHeight="1" x14ac:dyDescent="0.15">
      <c r="A360" s="51">
        <f t="shared" si="41"/>
        <v>103607</v>
      </c>
      <c r="B360" s="52" t="str">
        <f>VLOOKUP(J360,city!$A$4:$D$352,3,0)</f>
        <v>辽宁</v>
      </c>
      <c r="C360" s="52" t="str">
        <f>VLOOKUP(J360,city!$A$4:$D$352,4,0)</f>
        <v>辽阳</v>
      </c>
      <c r="D360" s="57" t="s">
        <v>1617</v>
      </c>
      <c r="E360" s="57" t="s">
        <v>1618</v>
      </c>
      <c r="F360" s="53" t="str">
        <f t="shared" si="40"/>
        <v>123.186161,41.272482</v>
      </c>
      <c r="G360" s="54" t="s">
        <v>795</v>
      </c>
      <c r="H360" s="55" t="str">
        <f>"jingdian/"&amp;VLOOKUP(B360,city!$C$4:$P$352,13,FALSE)&amp;"/"&amp;VLOOKUP(C360,city!$D$4:$P$352,13,FALSE)&amp;"/jd/"&amp;K360&amp;".jpg"</f>
        <v>jingdian/liaoning/liaoyang/jd/7.jpg</v>
      </c>
      <c r="I360" s="55" t="str">
        <f t="shared" si="42"/>
        <v>10a,10b</v>
      </c>
      <c r="J360" s="51">
        <f t="shared" si="46"/>
        <v>36</v>
      </c>
      <c r="K360" s="51">
        <f>IF(VLOOKUP(J359,city!$K$4:$L$352,2,0)&gt;K359,K359+1,1)</f>
        <v>7</v>
      </c>
      <c r="L360" s="51">
        <v>1</v>
      </c>
      <c r="M360" s="51" t="s">
        <v>109</v>
      </c>
      <c r="N360" s="17">
        <v>123.186161</v>
      </c>
      <c r="O360" s="17">
        <v>41.272481999999997</v>
      </c>
      <c r="P360" s="51" t="str">
        <f t="shared" si="47"/>
        <v/>
      </c>
      <c r="Q360" s="51">
        <v>10</v>
      </c>
      <c r="R360" s="51">
        <f t="shared" si="43"/>
        <v>10</v>
      </c>
      <c r="S360" s="51" t="str">
        <f t="shared" si="44"/>
        <v>10a</v>
      </c>
      <c r="T360" s="51" t="str">
        <f t="shared" si="45"/>
        <v>10b</v>
      </c>
    </row>
    <row r="361" spans="1:20" ht="20" customHeight="1" x14ac:dyDescent="0.15">
      <c r="A361" s="51">
        <f t="shared" si="41"/>
        <v>103608</v>
      </c>
      <c r="B361" s="52" t="str">
        <f>VLOOKUP(J361,city!$A$4:$D$352,3,0)</f>
        <v>辽宁</v>
      </c>
      <c r="C361" s="52" t="str">
        <f>VLOOKUP(J361,city!$A$4:$D$352,4,0)</f>
        <v>辽阳</v>
      </c>
      <c r="D361" s="57" t="s">
        <v>1619</v>
      </c>
      <c r="E361" s="57" t="s">
        <v>1620</v>
      </c>
      <c r="F361" s="53" t="str">
        <f t="shared" si="40"/>
        <v>123.368412,41.120692</v>
      </c>
      <c r="G361" s="54" t="s">
        <v>795</v>
      </c>
      <c r="H361" s="55" t="str">
        <f>"jingdian/"&amp;VLOOKUP(B361,city!$C$4:$P$352,13,FALSE)&amp;"/"&amp;VLOOKUP(C361,city!$D$4:$P$352,13,FALSE)&amp;"/jd/"&amp;K361&amp;".jpg"</f>
        <v>jingdian/liaoning/liaoyang/jd/8.jpg</v>
      </c>
      <c r="I361" s="55" t="str">
        <f t="shared" si="42"/>
        <v>6a,6b</v>
      </c>
      <c r="J361" s="51">
        <f t="shared" si="46"/>
        <v>36</v>
      </c>
      <c r="K361" s="51">
        <f>IF(VLOOKUP(J360,city!$K$4:$L$352,2,0)&gt;K360,K360+1,1)</f>
        <v>8</v>
      </c>
      <c r="L361" s="51">
        <v>1</v>
      </c>
      <c r="M361" s="51" t="s">
        <v>109</v>
      </c>
      <c r="N361" s="17">
        <v>123.36841200000001</v>
      </c>
      <c r="O361" s="17">
        <v>41.120691999999998</v>
      </c>
      <c r="P361" s="51" t="str">
        <f t="shared" si="47"/>
        <v/>
      </c>
      <c r="Q361" s="51">
        <v>6</v>
      </c>
      <c r="R361" s="51">
        <f t="shared" si="43"/>
        <v>6</v>
      </c>
      <c r="S361" s="51" t="str">
        <f t="shared" si="44"/>
        <v>6a</v>
      </c>
      <c r="T361" s="51" t="str">
        <f t="shared" si="45"/>
        <v>6b</v>
      </c>
    </row>
    <row r="362" spans="1:20" ht="20" customHeight="1" x14ac:dyDescent="0.15">
      <c r="A362" s="51">
        <f t="shared" si="41"/>
        <v>103609</v>
      </c>
      <c r="B362" s="52" t="str">
        <f>VLOOKUP(J362,city!$A$4:$D$352,3,0)</f>
        <v>辽宁</v>
      </c>
      <c r="C362" s="52" t="str">
        <f>VLOOKUP(J362,city!$A$4:$D$352,4,0)</f>
        <v>辽阳</v>
      </c>
      <c r="D362" s="57" t="s">
        <v>1621</v>
      </c>
      <c r="E362" s="57" t="s">
        <v>1622</v>
      </c>
      <c r="F362" s="53" t="str">
        <f t="shared" si="40"/>
        <v>123.382981,41.13302</v>
      </c>
      <c r="G362" s="54" t="s">
        <v>795</v>
      </c>
      <c r="H362" s="55" t="str">
        <f>"jingdian/"&amp;VLOOKUP(B362,city!$C$4:$P$352,13,FALSE)&amp;"/"&amp;VLOOKUP(C362,city!$D$4:$P$352,13,FALSE)&amp;"/jd/"&amp;K362&amp;".jpg"</f>
        <v>jingdian/liaoning/liaoyang/jd/9.jpg</v>
      </c>
      <c r="I362" s="55" t="str">
        <f t="shared" si="42"/>
        <v>6a,6b</v>
      </c>
      <c r="J362" s="51">
        <f t="shared" si="46"/>
        <v>36</v>
      </c>
      <c r="K362" s="51">
        <f>IF(VLOOKUP(J361,city!$K$4:$L$352,2,0)&gt;K361,K361+1,1)</f>
        <v>9</v>
      </c>
      <c r="L362" s="51">
        <v>1</v>
      </c>
      <c r="M362" s="51" t="s">
        <v>109</v>
      </c>
      <c r="N362" s="17">
        <v>123.382981</v>
      </c>
      <c r="O362" s="17">
        <v>41.133020000000002</v>
      </c>
      <c r="P362" s="51" t="str">
        <f t="shared" si="47"/>
        <v/>
      </c>
      <c r="Q362" s="51">
        <v>6</v>
      </c>
      <c r="R362" s="51">
        <f t="shared" si="43"/>
        <v>6</v>
      </c>
      <c r="S362" s="51" t="str">
        <f t="shared" si="44"/>
        <v>6a</v>
      </c>
      <c r="T362" s="51" t="str">
        <f t="shared" si="45"/>
        <v>6b</v>
      </c>
    </row>
    <row r="363" spans="1:20" ht="20" customHeight="1" x14ac:dyDescent="0.15">
      <c r="A363" s="51">
        <f t="shared" si="41"/>
        <v>103610</v>
      </c>
      <c r="B363" s="52" t="str">
        <f>VLOOKUP(J363,city!$A$4:$D$352,3,0)</f>
        <v>辽宁</v>
      </c>
      <c r="C363" s="52" t="str">
        <f>VLOOKUP(J363,city!$A$4:$D$352,4,0)</f>
        <v>辽阳</v>
      </c>
      <c r="D363" s="57" t="s">
        <v>1623</v>
      </c>
      <c r="E363" s="57" t="s">
        <v>1624</v>
      </c>
      <c r="F363" s="53" t="str">
        <f t="shared" si="40"/>
        <v>123.221756,41.19264</v>
      </c>
      <c r="G363" s="54" t="s">
        <v>795</v>
      </c>
      <c r="H363" s="55" t="str">
        <f>"jingdian/"&amp;VLOOKUP(B363,city!$C$4:$P$352,13,FALSE)&amp;"/"&amp;VLOOKUP(C363,city!$D$4:$P$352,13,FALSE)&amp;"/jd/"&amp;K363&amp;".jpg"</f>
        <v>jingdian/liaoning/liaoyang/jd/10.jpg</v>
      </c>
      <c r="I363" s="55" t="str">
        <f t="shared" si="42"/>
        <v>11a,11b</v>
      </c>
      <c r="J363" s="51">
        <f t="shared" si="46"/>
        <v>36</v>
      </c>
      <c r="K363" s="51">
        <f>IF(VLOOKUP(J362,city!$K$4:$L$352,2,0)&gt;K362,K362+1,1)</f>
        <v>10</v>
      </c>
      <c r="L363" s="51">
        <v>1</v>
      </c>
      <c r="M363" s="51" t="s">
        <v>109</v>
      </c>
      <c r="N363" s="17">
        <v>123.221756</v>
      </c>
      <c r="O363" s="17">
        <v>41.192639999999997</v>
      </c>
      <c r="P363" s="51" t="str">
        <f t="shared" si="47"/>
        <v>123.2543773,41.1807727</v>
      </c>
      <c r="Q363" s="51">
        <v>11</v>
      </c>
      <c r="R363" s="51">
        <f t="shared" si="43"/>
        <v>11</v>
      </c>
      <c r="S363" s="51" t="str">
        <f t="shared" si="44"/>
        <v>11a</v>
      </c>
      <c r="T363" s="51" t="str">
        <f t="shared" si="45"/>
        <v>11b</v>
      </c>
    </row>
    <row r="364" spans="1:20" ht="20" customHeight="1" x14ac:dyDescent="0.15">
      <c r="A364" s="51">
        <f t="shared" si="41"/>
        <v>103701</v>
      </c>
      <c r="B364" s="52" t="str">
        <f>VLOOKUP(J364,city!$A$4:$D$352,3,0)</f>
        <v>辽宁</v>
      </c>
      <c r="C364" s="52" t="str">
        <f>VLOOKUP(J364,city!$A$4:$D$352,4,0)</f>
        <v>盘锦</v>
      </c>
      <c r="D364" s="57" t="s">
        <v>1625</v>
      </c>
      <c r="E364" s="57" t="s">
        <v>1626</v>
      </c>
      <c r="F364" s="53" t="str">
        <f t="shared" ref="F364:F427" si="48">N364&amp;","&amp;O364</f>
        <v>121.935789,40.942967</v>
      </c>
      <c r="G364" s="54" t="s">
        <v>795</v>
      </c>
      <c r="H364" s="55" t="str">
        <f>"jingdian/"&amp;VLOOKUP(B364,city!$C$4:$P$352,13,FALSE)&amp;"/"&amp;VLOOKUP(C364,city!$D$4:$P$352,13,FALSE)&amp;"/jd/"&amp;K364&amp;".jpg"</f>
        <v>jingdian/liaoning/panjin/jd/1.jpg</v>
      </c>
      <c r="I364" s="55" t="str">
        <f t="shared" si="42"/>
        <v>4a,4b</v>
      </c>
      <c r="J364" s="51">
        <f t="shared" si="46"/>
        <v>37</v>
      </c>
      <c r="K364" s="51">
        <f>IF(VLOOKUP(J363,city!$K$4:$L$352,2,0)&gt;K363,K363+1,1)</f>
        <v>1</v>
      </c>
      <c r="L364" s="51">
        <v>1</v>
      </c>
      <c r="M364" s="51" t="s">
        <v>111</v>
      </c>
      <c r="N364" s="17">
        <v>121.935789</v>
      </c>
      <c r="O364" s="17">
        <v>40.942967000000003</v>
      </c>
      <c r="P364" s="51" t="str">
        <f t="shared" si="47"/>
        <v/>
      </c>
      <c r="Q364" s="51">
        <v>4</v>
      </c>
      <c r="R364" s="51">
        <f t="shared" si="43"/>
        <v>4</v>
      </c>
      <c r="S364" s="51" t="str">
        <f t="shared" si="44"/>
        <v>4a</v>
      </c>
      <c r="T364" s="51" t="str">
        <f t="shared" si="45"/>
        <v>4b</v>
      </c>
    </row>
    <row r="365" spans="1:20" ht="20" customHeight="1" x14ac:dyDescent="0.15">
      <c r="A365" s="51">
        <f t="shared" si="41"/>
        <v>103702</v>
      </c>
      <c r="B365" s="52" t="str">
        <f>VLOOKUP(J365,city!$A$4:$D$352,3,0)</f>
        <v>辽宁</v>
      </c>
      <c r="C365" s="52" t="str">
        <f>VLOOKUP(J365,city!$A$4:$D$352,4,0)</f>
        <v>盘锦</v>
      </c>
      <c r="D365" s="57" t="s">
        <v>1627</v>
      </c>
      <c r="E365" s="57" t="s">
        <v>1628</v>
      </c>
      <c r="F365" s="53" t="str">
        <f t="shared" si="48"/>
        <v>121.929111,41.165697</v>
      </c>
      <c r="G365" s="54" t="s">
        <v>795</v>
      </c>
      <c r="H365" s="55" t="str">
        <f>"jingdian/"&amp;VLOOKUP(B365,city!$C$4:$P$352,13,FALSE)&amp;"/"&amp;VLOOKUP(C365,city!$D$4:$P$352,13,FALSE)&amp;"/jd/"&amp;K365&amp;".jpg"</f>
        <v>jingdian/liaoning/panjin/jd/2.jpg</v>
      </c>
      <c r="I365" s="55" t="str">
        <f t="shared" si="42"/>
        <v>2a,2b</v>
      </c>
      <c r="J365" s="51">
        <f t="shared" si="46"/>
        <v>37</v>
      </c>
      <c r="K365" s="51">
        <f>IF(VLOOKUP(J364,city!$K$4:$L$352,2,0)&gt;K364,K364+1,1)</f>
        <v>2</v>
      </c>
      <c r="L365" s="51">
        <v>1</v>
      </c>
      <c r="M365" s="51" t="s">
        <v>111</v>
      </c>
      <c r="N365" s="17">
        <v>121.92911100000001</v>
      </c>
      <c r="O365" s="17">
        <v>41.165697000000002</v>
      </c>
      <c r="P365" s="51" t="str">
        <f t="shared" si="47"/>
        <v/>
      </c>
      <c r="Q365" s="51">
        <v>2</v>
      </c>
      <c r="R365" s="51" t="e">
        <f t="shared" si="43"/>
        <v>#N/A</v>
      </c>
      <c r="S365" s="51" t="str">
        <f t="shared" si="44"/>
        <v>2a</v>
      </c>
      <c r="T365" s="51" t="str">
        <f t="shared" si="45"/>
        <v>2b</v>
      </c>
    </row>
    <row r="366" spans="1:20" ht="20" customHeight="1" x14ac:dyDescent="0.15">
      <c r="A366" s="51">
        <f t="shared" si="41"/>
        <v>103703</v>
      </c>
      <c r="B366" s="52" t="str">
        <f>VLOOKUP(J366,city!$A$4:$D$352,3,0)</f>
        <v>辽宁</v>
      </c>
      <c r="C366" s="52" t="str">
        <f>VLOOKUP(J366,city!$A$4:$D$352,4,0)</f>
        <v>盘锦</v>
      </c>
      <c r="D366" s="57" t="s">
        <v>1629</v>
      </c>
      <c r="E366" s="57" t="s">
        <v>1630</v>
      </c>
      <c r="F366" s="53" t="str">
        <f t="shared" si="48"/>
        <v>121.957945,40.807077</v>
      </c>
      <c r="G366" s="54" t="s">
        <v>795</v>
      </c>
      <c r="H366" s="55" t="str">
        <f>"jingdian/"&amp;VLOOKUP(B366,city!$C$4:$P$352,13,FALSE)&amp;"/"&amp;VLOOKUP(C366,city!$D$4:$P$352,13,FALSE)&amp;"/jd/"&amp;K366&amp;".jpg"</f>
        <v>jingdian/liaoning/panjin/jd/3.jpg</v>
      </c>
      <c r="I366" s="55" t="str">
        <f t="shared" si="42"/>
        <v>2a,2b</v>
      </c>
      <c r="J366" s="51">
        <f t="shared" si="46"/>
        <v>37</v>
      </c>
      <c r="K366" s="51">
        <f>IF(VLOOKUP(J365,city!$K$4:$L$352,2,0)&gt;K365,K365+1,1)</f>
        <v>3</v>
      </c>
      <c r="L366" s="51">
        <v>1</v>
      </c>
      <c r="M366" s="51" t="s">
        <v>111</v>
      </c>
      <c r="N366" s="17">
        <v>121.957945</v>
      </c>
      <c r="O366" s="17">
        <v>40.807077</v>
      </c>
      <c r="P366" s="51" t="str">
        <f t="shared" si="47"/>
        <v/>
      </c>
      <c r="Q366" s="51">
        <v>2</v>
      </c>
      <c r="R366" s="51">
        <f t="shared" si="43"/>
        <v>2</v>
      </c>
      <c r="S366" s="51" t="str">
        <f t="shared" si="44"/>
        <v>2a</v>
      </c>
      <c r="T366" s="51" t="str">
        <f t="shared" si="45"/>
        <v>2b</v>
      </c>
    </row>
    <row r="367" spans="1:20" ht="20" customHeight="1" x14ac:dyDescent="0.15">
      <c r="A367" s="51">
        <f t="shared" si="41"/>
        <v>103704</v>
      </c>
      <c r="B367" s="52" t="str">
        <f>VLOOKUP(J367,city!$A$4:$D$352,3,0)</f>
        <v>辽宁</v>
      </c>
      <c r="C367" s="52" t="str">
        <f>VLOOKUP(J367,city!$A$4:$D$352,4,0)</f>
        <v>盘锦</v>
      </c>
      <c r="D367" s="57" t="s">
        <v>1631</v>
      </c>
      <c r="E367" s="57" t="s">
        <v>1632</v>
      </c>
      <c r="F367" s="53" t="str">
        <f t="shared" si="48"/>
        <v>122.065725,41.178377</v>
      </c>
      <c r="G367" s="54" t="s">
        <v>795</v>
      </c>
      <c r="H367" s="55" t="str">
        <f>"jingdian/"&amp;VLOOKUP(B367,city!$C$4:$P$352,13,FALSE)&amp;"/"&amp;VLOOKUP(C367,city!$D$4:$P$352,13,FALSE)&amp;"/jd/"&amp;K367&amp;".jpg"</f>
        <v>jingdian/liaoning/panjin/jd/4.jpg</v>
      </c>
      <c r="I367" s="55" t="str">
        <f t="shared" si="42"/>
        <v>1a,1b</v>
      </c>
      <c r="J367" s="51">
        <f t="shared" si="46"/>
        <v>37</v>
      </c>
      <c r="K367" s="51">
        <f>IF(VLOOKUP(J366,city!$K$4:$L$352,2,0)&gt;K366,K366+1,1)</f>
        <v>4</v>
      </c>
      <c r="L367" s="51">
        <v>1</v>
      </c>
      <c r="M367" s="51" t="s">
        <v>111</v>
      </c>
      <c r="N367" s="17">
        <v>122.065725</v>
      </c>
      <c r="O367" s="17">
        <v>41.178376999999998</v>
      </c>
      <c r="P367" s="51" t="str">
        <f t="shared" si="47"/>
        <v/>
      </c>
      <c r="Q367" s="51">
        <v>1</v>
      </c>
      <c r="R367" s="51">
        <f t="shared" si="43"/>
        <v>6</v>
      </c>
      <c r="S367" s="51" t="str">
        <f t="shared" si="44"/>
        <v>1a</v>
      </c>
      <c r="T367" s="51" t="str">
        <f t="shared" si="45"/>
        <v>1b</v>
      </c>
    </row>
    <row r="368" spans="1:20" ht="20" customHeight="1" x14ac:dyDescent="0.15">
      <c r="A368" s="51">
        <f t="shared" si="41"/>
        <v>103705</v>
      </c>
      <c r="B368" s="52" t="str">
        <f>VLOOKUP(J368,city!$A$4:$D$352,3,0)</f>
        <v>辽宁</v>
      </c>
      <c r="C368" s="52" t="str">
        <f>VLOOKUP(J368,city!$A$4:$D$352,4,0)</f>
        <v>盘锦</v>
      </c>
      <c r="D368" s="57" t="s">
        <v>1633</v>
      </c>
      <c r="E368" s="57" t="s">
        <v>1634</v>
      </c>
      <c r="F368" s="53" t="str">
        <f t="shared" si="48"/>
        <v>121.75779,41.03796</v>
      </c>
      <c r="G368" s="54" t="s">
        <v>795</v>
      </c>
      <c r="H368" s="55" t="str">
        <f>"jingdian/"&amp;VLOOKUP(B368,city!$C$4:$P$352,13,FALSE)&amp;"/"&amp;VLOOKUP(C368,city!$D$4:$P$352,13,FALSE)&amp;"/jd/"&amp;K368&amp;".jpg"</f>
        <v>jingdian/liaoning/panjin/jd/5.jpg</v>
      </c>
      <c r="I368" s="55" t="str">
        <f t="shared" si="42"/>
        <v>15a,15b</v>
      </c>
      <c r="J368" s="51">
        <f t="shared" si="46"/>
        <v>37</v>
      </c>
      <c r="K368" s="51">
        <f>IF(VLOOKUP(J367,city!$K$4:$L$352,2,0)&gt;K367,K367+1,1)</f>
        <v>5</v>
      </c>
      <c r="L368" s="51">
        <v>1</v>
      </c>
      <c r="M368" s="51" t="s">
        <v>111</v>
      </c>
      <c r="N368" s="17">
        <v>121.75779</v>
      </c>
      <c r="O368" s="17">
        <v>41.037959999999998</v>
      </c>
      <c r="P368" s="51" t="str">
        <f t="shared" si="47"/>
        <v/>
      </c>
      <c r="Q368" s="51">
        <v>15</v>
      </c>
      <c r="R368" s="51">
        <f t="shared" si="43"/>
        <v>15</v>
      </c>
      <c r="S368" s="51" t="str">
        <f t="shared" si="44"/>
        <v>15a</v>
      </c>
      <c r="T368" s="51" t="str">
        <f t="shared" si="45"/>
        <v>15b</v>
      </c>
    </row>
    <row r="369" spans="1:20" ht="20" customHeight="1" x14ac:dyDescent="0.15">
      <c r="A369" s="51">
        <f t="shared" si="41"/>
        <v>103706</v>
      </c>
      <c r="B369" s="52" t="str">
        <f>VLOOKUP(J369,city!$A$4:$D$352,3,0)</f>
        <v>辽宁</v>
      </c>
      <c r="C369" s="52" t="str">
        <f>VLOOKUP(J369,city!$A$4:$D$352,4,0)</f>
        <v>盘锦</v>
      </c>
      <c r="D369" s="57" t="s">
        <v>1635</v>
      </c>
      <c r="E369" s="57" t="s">
        <v>1636</v>
      </c>
      <c r="F369" s="53" t="str">
        <f t="shared" si="48"/>
        <v>121.887046,40.924078</v>
      </c>
      <c r="G369" s="54" t="s">
        <v>795</v>
      </c>
      <c r="H369" s="55" t="str">
        <f>"jingdian/"&amp;VLOOKUP(B369,city!$C$4:$P$352,13,FALSE)&amp;"/"&amp;VLOOKUP(C369,city!$D$4:$P$352,13,FALSE)&amp;"/jd/"&amp;K369&amp;".jpg"</f>
        <v>jingdian/liaoning/panjin/jd/6.jpg</v>
      </c>
      <c r="I369" s="55" t="str">
        <f t="shared" si="42"/>
        <v>1a,1b</v>
      </c>
      <c r="J369" s="51">
        <f t="shared" si="46"/>
        <v>37</v>
      </c>
      <c r="K369" s="51">
        <f>IF(VLOOKUP(J368,city!$K$4:$L$352,2,0)&gt;K368,K368+1,1)</f>
        <v>6</v>
      </c>
      <c r="L369" s="51">
        <v>1</v>
      </c>
      <c r="M369" s="51" t="s">
        <v>111</v>
      </c>
      <c r="N369" s="17">
        <v>121.887046</v>
      </c>
      <c r="O369" s="17">
        <v>40.924078000000002</v>
      </c>
      <c r="P369" s="51" t="str">
        <f t="shared" si="47"/>
        <v/>
      </c>
      <c r="Q369" s="51">
        <v>1</v>
      </c>
      <c r="R369" s="51">
        <f t="shared" si="43"/>
        <v>6</v>
      </c>
      <c r="S369" s="51" t="str">
        <f t="shared" si="44"/>
        <v>1a</v>
      </c>
      <c r="T369" s="51" t="str">
        <f t="shared" si="45"/>
        <v>1b</v>
      </c>
    </row>
    <row r="370" spans="1:20" ht="20" customHeight="1" x14ac:dyDescent="0.15">
      <c r="A370" s="51">
        <f t="shared" si="41"/>
        <v>103707</v>
      </c>
      <c r="B370" s="52" t="str">
        <f>VLOOKUP(J370,city!$A$4:$D$352,3,0)</f>
        <v>辽宁</v>
      </c>
      <c r="C370" s="52" t="str">
        <f>VLOOKUP(J370,city!$A$4:$D$352,4,0)</f>
        <v>盘锦</v>
      </c>
      <c r="D370" s="57" t="s">
        <v>1637</v>
      </c>
      <c r="E370" s="57" t="s">
        <v>1638</v>
      </c>
      <c r="F370" s="53" t="str">
        <f t="shared" si="48"/>
        <v>122.030715,41.194162</v>
      </c>
      <c r="G370" s="54" t="s">
        <v>795</v>
      </c>
      <c r="H370" s="55" t="str">
        <f>"jingdian/"&amp;VLOOKUP(B370,city!$C$4:$P$352,13,FALSE)&amp;"/"&amp;VLOOKUP(C370,city!$D$4:$P$352,13,FALSE)&amp;"/jd/"&amp;K370&amp;".jpg"</f>
        <v>jingdian/liaoning/panjin/jd/7.jpg</v>
      </c>
      <c r="I370" s="55" t="str">
        <f t="shared" si="42"/>
        <v>29a,29b</v>
      </c>
      <c r="J370" s="51">
        <f t="shared" si="46"/>
        <v>37</v>
      </c>
      <c r="K370" s="51">
        <f>IF(VLOOKUP(J369,city!$K$4:$L$352,2,0)&gt;K369,K369+1,1)</f>
        <v>7</v>
      </c>
      <c r="L370" s="51">
        <v>1</v>
      </c>
      <c r="M370" s="51" t="s">
        <v>111</v>
      </c>
      <c r="N370" s="17">
        <v>122.030715</v>
      </c>
      <c r="O370" s="17">
        <v>41.194161999999999</v>
      </c>
      <c r="P370" s="51" t="str">
        <f t="shared" si="47"/>
        <v/>
      </c>
      <c r="Q370" s="51">
        <v>29</v>
      </c>
      <c r="R370" s="51">
        <f t="shared" si="43"/>
        <v>6</v>
      </c>
      <c r="S370" s="51" t="str">
        <f t="shared" si="44"/>
        <v>29a</v>
      </c>
      <c r="T370" s="51" t="str">
        <f t="shared" si="45"/>
        <v>29b</v>
      </c>
    </row>
    <row r="371" spans="1:20" ht="20" customHeight="1" x14ac:dyDescent="0.15">
      <c r="A371" s="51">
        <f t="shared" si="41"/>
        <v>103708</v>
      </c>
      <c r="B371" s="52" t="str">
        <f>VLOOKUP(J371,city!$A$4:$D$352,3,0)</f>
        <v>辽宁</v>
      </c>
      <c r="C371" s="52" t="str">
        <f>VLOOKUP(J371,city!$A$4:$D$352,4,0)</f>
        <v>盘锦</v>
      </c>
      <c r="D371" s="57" t="s">
        <v>1639</v>
      </c>
      <c r="E371" s="57" t="s">
        <v>1640</v>
      </c>
      <c r="F371" s="53" t="str">
        <f t="shared" si="48"/>
        <v>121.970792,40.943898</v>
      </c>
      <c r="G371" s="54" t="s">
        <v>795</v>
      </c>
      <c r="H371" s="55" t="str">
        <f>"jingdian/"&amp;VLOOKUP(B371,city!$C$4:$P$352,13,FALSE)&amp;"/"&amp;VLOOKUP(C371,city!$D$4:$P$352,13,FALSE)&amp;"/jd/"&amp;K371&amp;".jpg"</f>
        <v>jingdian/liaoning/panjin/jd/8.jpg</v>
      </c>
      <c r="I371" s="55" t="str">
        <f t="shared" si="42"/>
        <v>2a,2b</v>
      </c>
      <c r="J371" s="51">
        <f t="shared" si="46"/>
        <v>37</v>
      </c>
      <c r="K371" s="51">
        <f>IF(VLOOKUP(J370,city!$K$4:$L$352,2,0)&gt;K370,K370+1,1)</f>
        <v>8</v>
      </c>
      <c r="L371" s="51">
        <v>1</v>
      </c>
      <c r="M371" s="51" t="s">
        <v>111</v>
      </c>
      <c r="N371" s="17">
        <v>121.970792</v>
      </c>
      <c r="O371" s="17">
        <v>40.943897999999997</v>
      </c>
      <c r="P371" s="51" t="str">
        <f t="shared" si="47"/>
        <v/>
      </c>
      <c r="Q371" s="51">
        <v>2</v>
      </c>
      <c r="R371" s="51">
        <f t="shared" si="43"/>
        <v>2</v>
      </c>
      <c r="S371" s="51" t="str">
        <f t="shared" si="44"/>
        <v>2a</v>
      </c>
      <c r="T371" s="51" t="str">
        <f t="shared" si="45"/>
        <v>2b</v>
      </c>
    </row>
    <row r="372" spans="1:20" ht="20" customHeight="1" x14ac:dyDescent="0.15">
      <c r="A372" s="51">
        <f t="shared" si="41"/>
        <v>103709</v>
      </c>
      <c r="B372" s="52" t="str">
        <f>VLOOKUP(J372,city!$A$4:$D$352,3,0)</f>
        <v>辽宁</v>
      </c>
      <c r="C372" s="52" t="str">
        <f>VLOOKUP(J372,city!$A$4:$D$352,4,0)</f>
        <v>盘锦</v>
      </c>
      <c r="D372" s="57" t="s">
        <v>1641</v>
      </c>
      <c r="E372" s="57" t="s">
        <v>1642</v>
      </c>
      <c r="F372" s="53" t="str">
        <f t="shared" si="48"/>
        <v>121.881326,40.822895</v>
      </c>
      <c r="G372" s="54" t="s">
        <v>795</v>
      </c>
      <c r="H372" s="55" t="str">
        <f>"jingdian/"&amp;VLOOKUP(B372,city!$C$4:$P$352,13,FALSE)&amp;"/"&amp;VLOOKUP(C372,city!$D$4:$P$352,13,FALSE)&amp;"/jd/"&amp;K372&amp;".jpg"</f>
        <v>jingdian/liaoning/panjin/jd/9.jpg</v>
      </c>
      <c r="I372" s="55" t="str">
        <f t="shared" si="42"/>
        <v>4a,4b</v>
      </c>
      <c r="J372" s="51">
        <f t="shared" si="46"/>
        <v>37</v>
      </c>
      <c r="K372" s="51">
        <f>IF(VLOOKUP(J371,city!$K$4:$L$352,2,0)&gt;K371,K371+1,1)</f>
        <v>9</v>
      </c>
      <c r="L372" s="51">
        <v>1</v>
      </c>
      <c r="M372" s="51" t="s">
        <v>111</v>
      </c>
      <c r="N372" s="17">
        <v>121.881326</v>
      </c>
      <c r="O372" s="17">
        <v>40.822895000000003</v>
      </c>
      <c r="P372" s="51" t="str">
        <f t="shared" si="47"/>
        <v/>
      </c>
      <c r="Q372" s="51">
        <v>4</v>
      </c>
      <c r="R372" s="51">
        <f t="shared" si="43"/>
        <v>4</v>
      </c>
      <c r="S372" s="51" t="str">
        <f t="shared" si="44"/>
        <v>4a</v>
      </c>
      <c r="T372" s="51" t="str">
        <f t="shared" si="45"/>
        <v>4b</v>
      </c>
    </row>
    <row r="373" spans="1:20" ht="20" customHeight="1" x14ac:dyDescent="0.15">
      <c r="A373" s="51">
        <f t="shared" si="41"/>
        <v>103710</v>
      </c>
      <c r="B373" s="52" t="str">
        <f>VLOOKUP(J373,city!$A$4:$D$352,3,0)</f>
        <v>辽宁</v>
      </c>
      <c r="C373" s="52" t="str">
        <f>VLOOKUP(J373,city!$A$4:$D$352,4,0)</f>
        <v>盘锦</v>
      </c>
      <c r="D373" s="57" t="s">
        <v>1643</v>
      </c>
      <c r="E373" s="57" t="s">
        <v>1644</v>
      </c>
      <c r="F373" s="53" t="str">
        <f t="shared" si="48"/>
        <v>122.119828,40.852167</v>
      </c>
      <c r="G373" s="54" t="s">
        <v>795</v>
      </c>
      <c r="H373" s="55" t="str">
        <f>"jingdian/"&amp;VLOOKUP(B373,city!$C$4:$P$352,13,FALSE)&amp;"/"&amp;VLOOKUP(C373,city!$D$4:$P$352,13,FALSE)&amp;"/jd/"&amp;K373&amp;".jpg"</f>
        <v>jingdian/liaoning/panjin/jd/10.jpg</v>
      </c>
      <c r="I373" s="55" t="str">
        <f t="shared" si="42"/>
        <v>15a,15b</v>
      </c>
      <c r="J373" s="51">
        <f t="shared" si="46"/>
        <v>37</v>
      </c>
      <c r="K373" s="51">
        <f>IF(VLOOKUP(J372,city!$K$4:$L$352,2,0)&gt;K372,K372+1,1)</f>
        <v>10</v>
      </c>
      <c r="L373" s="51">
        <v>1</v>
      </c>
      <c r="M373" s="51" t="s">
        <v>111</v>
      </c>
      <c r="N373" s="17">
        <v>122.119828</v>
      </c>
      <c r="O373" s="17">
        <v>40.852167000000001</v>
      </c>
      <c r="P373" s="51" t="str">
        <f t="shared" si="47"/>
        <v>121.9536067,40.9869278</v>
      </c>
      <c r="Q373" s="51">
        <v>15</v>
      </c>
      <c r="R373" s="51">
        <f t="shared" si="43"/>
        <v>15</v>
      </c>
      <c r="S373" s="51" t="str">
        <f t="shared" si="44"/>
        <v>15a</v>
      </c>
      <c r="T373" s="51" t="str">
        <f t="shared" si="45"/>
        <v>15b</v>
      </c>
    </row>
    <row r="374" spans="1:20" ht="20" customHeight="1" x14ac:dyDescent="0.15">
      <c r="A374" s="51">
        <f t="shared" si="41"/>
        <v>103801</v>
      </c>
      <c r="B374" s="52" t="str">
        <f>VLOOKUP(J374,city!$A$4:$D$352,3,0)</f>
        <v>辽宁</v>
      </c>
      <c r="C374" s="52" t="str">
        <f>VLOOKUP(J374,city!$A$4:$D$352,4,0)</f>
        <v>铁岭</v>
      </c>
      <c r="D374" s="57" t="s">
        <v>1645</v>
      </c>
      <c r="E374" s="57" t="s">
        <v>1646</v>
      </c>
      <c r="F374" s="53" t="str">
        <f t="shared" si="48"/>
        <v>123.870358,42.296247</v>
      </c>
      <c r="G374" s="54" t="s">
        <v>795</v>
      </c>
      <c r="H374" s="55" t="str">
        <f>"jingdian/"&amp;VLOOKUP(B374,city!$C$4:$P$352,13,FALSE)&amp;"/"&amp;VLOOKUP(C374,city!$D$4:$P$352,13,FALSE)&amp;"/jd/"&amp;K374&amp;".jpg"</f>
        <v>jingdian/liaoning/tieling/jd/1.jpg</v>
      </c>
      <c r="I374" s="55" t="str">
        <f t="shared" si="42"/>
        <v>11a,11b</v>
      </c>
      <c r="J374" s="51">
        <f t="shared" si="46"/>
        <v>38</v>
      </c>
      <c r="K374" s="51">
        <f>IF(VLOOKUP(J373,city!$K$4:$L$352,2,0)&gt;K373,K373+1,1)</f>
        <v>1</v>
      </c>
      <c r="L374" s="51">
        <v>1</v>
      </c>
      <c r="M374" s="51" t="s">
        <v>113</v>
      </c>
      <c r="N374" s="17">
        <v>123.870358</v>
      </c>
      <c r="O374" s="17">
        <v>42.296247000000001</v>
      </c>
      <c r="P374" s="51" t="str">
        <f t="shared" si="47"/>
        <v/>
      </c>
      <c r="Q374" s="51">
        <v>11</v>
      </c>
      <c r="R374" s="51">
        <f t="shared" si="43"/>
        <v>11</v>
      </c>
      <c r="S374" s="51" t="str">
        <f t="shared" si="44"/>
        <v>11a</v>
      </c>
      <c r="T374" s="51" t="str">
        <f t="shared" si="45"/>
        <v>11b</v>
      </c>
    </row>
    <row r="375" spans="1:20" ht="20" customHeight="1" x14ac:dyDescent="0.15">
      <c r="A375" s="51">
        <f t="shared" si="41"/>
        <v>103802</v>
      </c>
      <c r="B375" s="52" t="str">
        <f>VLOOKUP(J375,city!$A$4:$D$352,3,0)</f>
        <v>辽宁</v>
      </c>
      <c r="C375" s="52" t="str">
        <f>VLOOKUP(J375,city!$A$4:$D$352,4,0)</f>
        <v>铁岭</v>
      </c>
      <c r="D375" s="57" t="s">
        <v>1647</v>
      </c>
      <c r="E375" s="57" t="s">
        <v>1648</v>
      </c>
      <c r="F375" s="53" t="str">
        <f t="shared" si="48"/>
        <v>123.679945,42.418187</v>
      </c>
      <c r="G375" s="54" t="s">
        <v>795</v>
      </c>
      <c r="H375" s="55" t="str">
        <f>"jingdian/"&amp;VLOOKUP(B375,city!$C$4:$P$352,13,FALSE)&amp;"/"&amp;VLOOKUP(C375,city!$D$4:$P$352,13,FALSE)&amp;"/jd/"&amp;K375&amp;".jpg"</f>
        <v>jingdian/liaoning/tieling/jd/2.jpg</v>
      </c>
      <c r="I375" s="55" t="str">
        <f t="shared" si="42"/>
        <v>10a,10b</v>
      </c>
      <c r="J375" s="51">
        <f t="shared" si="46"/>
        <v>38</v>
      </c>
      <c r="K375" s="51">
        <f>IF(VLOOKUP(J374,city!$K$4:$L$352,2,0)&gt;K374,K374+1,1)</f>
        <v>2</v>
      </c>
      <c r="L375" s="51">
        <v>1</v>
      </c>
      <c r="M375" s="51" t="s">
        <v>113</v>
      </c>
      <c r="N375" s="17">
        <v>123.679945</v>
      </c>
      <c r="O375" s="17">
        <v>42.418187000000003</v>
      </c>
      <c r="P375" s="51" t="str">
        <f t="shared" si="47"/>
        <v/>
      </c>
      <c r="Q375" s="51">
        <v>10</v>
      </c>
      <c r="R375" s="51">
        <f t="shared" si="43"/>
        <v>11</v>
      </c>
      <c r="S375" s="51" t="str">
        <f t="shared" si="44"/>
        <v>10a</v>
      </c>
      <c r="T375" s="51" t="str">
        <f t="shared" si="45"/>
        <v>10b</v>
      </c>
    </row>
    <row r="376" spans="1:20" ht="20" customHeight="1" x14ac:dyDescent="0.15">
      <c r="A376" s="51">
        <f t="shared" si="41"/>
        <v>103803</v>
      </c>
      <c r="B376" s="52" t="str">
        <f>VLOOKUP(J376,city!$A$4:$D$352,3,0)</f>
        <v>辽宁</v>
      </c>
      <c r="C376" s="52" t="str">
        <f>VLOOKUP(J376,city!$A$4:$D$352,4,0)</f>
        <v>铁岭</v>
      </c>
      <c r="D376" s="57" t="s">
        <v>1649</v>
      </c>
      <c r="E376" s="57" t="s">
        <v>1650</v>
      </c>
      <c r="F376" s="53" t="str">
        <f t="shared" si="48"/>
        <v>123.85933,42.306484</v>
      </c>
      <c r="G376" s="54" t="s">
        <v>795</v>
      </c>
      <c r="H376" s="55" t="str">
        <f>"jingdian/"&amp;VLOOKUP(B376,city!$C$4:$P$352,13,FALSE)&amp;"/"&amp;VLOOKUP(C376,city!$D$4:$P$352,13,FALSE)&amp;"/jd/"&amp;K376&amp;".jpg"</f>
        <v>jingdian/liaoning/tieling/jd/3.jpg</v>
      </c>
      <c r="I376" s="55" t="str">
        <f t="shared" si="42"/>
        <v>18a,18b</v>
      </c>
      <c r="J376" s="51">
        <f t="shared" si="46"/>
        <v>38</v>
      </c>
      <c r="K376" s="51">
        <f>IF(VLOOKUP(J375,city!$K$4:$L$352,2,0)&gt;K375,K375+1,1)</f>
        <v>3</v>
      </c>
      <c r="L376" s="51">
        <v>1</v>
      </c>
      <c r="M376" s="51" t="s">
        <v>113</v>
      </c>
      <c r="N376" s="17">
        <v>123.85933</v>
      </c>
      <c r="O376" s="17">
        <v>42.306483999999998</v>
      </c>
      <c r="P376" s="51" t="str">
        <f t="shared" si="47"/>
        <v/>
      </c>
      <c r="Q376" s="51">
        <v>18</v>
      </c>
      <c r="R376" s="51">
        <f t="shared" si="43"/>
        <v>18</v>
      </c>
      <c r="S376" s="51" t="str">
        <f t="shared" si="44"/>
        <v>18a</v>
      </c>
      <c r="T376" s="51" t="str">
        <f t="shared" si="45"/>
        <v>18b</v>
      </c>
    </row>
    <row r="377" spans="1:20" ht="20" customHeight="1" x14ac:dyDescent="0.15">
      <c r="A377" s="51">
        <f t="shared" si="41"/>
        <v>103804</v>
      </c>
      <c r="B377" s="52" t="str">
        <f>VLOOKUP(J377,city!$A$4:$D$352,3,0)</f>
        <v>辽宁</v>
      </c>
      <c r="C377" s="52" t="str">
        <f>VLOOKUP(J377,city!$A$4:$D$352,4,0)</f>
        <v>铁岭</v>
      </c>
      <c r="D377" s="57" t="s">
        <v>1651</v>
      </c>
      <c r="E377" s="57" t="s">
        <v>1652</v>
      </c>
      <c r="F377" s="53" t="str">
        <f t="shared" si="48"/>
        <v>123.828788,42.29015</v>
      </c>
      <c r="G377" s="54" t="s">
        <v>795</v>
      </c>
      <c r="H377" s="55" t="str">
        <f>"jingdian/"&amp;VLOOKUP(B377,city!$C$4:$P$352,13,FALSE)&amp;"/"&amp;VLOOKUP(C377,city!$D$4:$P$352,13,FALSE)&amp;"/jd/"&amp;K377&amp;".jpg"</f>
        <v>jingdian/liaoning/tieling/jd/4.jpg</v>
      </c>
      <c r="I377" s="55" t="str">
        <f t="shared" si="42"/>
        <v>6a,6b</v>
      </c>
      <c r="J377" s="51">
        <f t="shared" si="46"/>
        <v>38</v>
      </c>
      <c r="K377" s="51">
        <f>IF(VLOOKUP(J376,city!$K$4:$L$352,2,0)&gt;K376,K376+1,1)</f>
        <v>4</v>
      </c>
      <c r="L377" s="51">
        <v>1</v>
      </c>
      <c r="M377" s="51" t="s">
        <v>113</v>
      </c>
      <c r="N377" s="17">
        <v>123.828788</v>
      </c>
      <c r="O377" s="17">
        <v>42.290149999999997</v>
      </c>
      <c r="P377" s="51" t="str">
        <f t="shared" si="47"/>
        <v/>
      </c>
      <c r="Q377" s="51">
        <v>6</v>
      </c>
      <c r="R377" s="51">
        <f t="shared" si="43"/>
        <v>6</v>
      </c>
      <c r="S377" s="51" t="str">
        <f t="shared" si="44"/>
        <v>6a</v>
      </c>
      <c r="T377" s="51" t="str">
        <f t="shared" si="45"/>
        <v>6b</v>
      </c>
    </row>
    <row r="378" spans="1:20" ht="20" customHeight="1" x14ac:dyDescent="0.15">
      <c r="A378" s="51">
        <f t="shared" si="41"/>
        <v>103805</v>
      </c>
      <c r="B378" s="52" t="str">
        <f>VLOOKUP(J378,city!$A$4:$D$352,3,0)</f>
        <v>辽宁</v>
      </c>
      <c r="C378" s="52" t="str">
        <f>VLOOKUP(J378,city!$A$4:$D$352,4,0)</f>
        <v>铁岭</v>
      </c>
      <c r="D378" s="57" t="s">
        <v>1653</v>
      </c>
      <c r="E378" s="57" t="s">
        <v>1654</v>
      </c>
      <c r="F378" s="53" t="str">
        <f t="shared" si="48"/>
        <v>124.251431,42.541109</v>
      </c>
      <c r="G378" s="54" t="s">
        <v>795</v>
      </c>
      <c r="H378" s="55" t="str">
        <f>"jingdian/"&amp;VLOOKUP(B378,city!$C$4:$P$352,13,FALSE)&amp;"/"&amp;VLOOKUP(C378,city!$D$4:$P$352,13,FALSE)&amp;"/jd/"&amp;K378&amp;".jpg"</f>
        <v>jingdian/liaoning/tieling/jd/5.jpg</v>
      </c>
      <c r="I378" s="55" t="str">
        <f t="shared" si="42"/>
        <v>6a,6b</v>
      </c>
      <c r="J378" s="51">
        <f t="shared" si="46"/>
        <v>38</v>
      </c>
      <c r="K378" s="51">
        <f>IF(VLOOKUP(J377,city!$K$4:$L$352,2,0)&gt;K377,K377+1,1)</f>
        <v>5</v>
      </c>
      <c r="L378" s="51">
        <v>1</v>
      </c>
      <c r="M378" s="51" t="s">
        <v>113</v>
      </c>
      <c r="N378" s="17">
        <v>124.251431</v>
      </c>
      <c r="O378" s="17">
        <v>42.541108999999999</v>
      </c>
      <c r="P378" s="51" t="str">
        <f t="shared" si="47"/>
        <v/>
      </c>
      <c r="Q378" s="51">
        <v>6</v>
      </c>
      <c r="R378" s="51">
        <f t="shared" si="43"/>
        <v>6</v>
      </c>
      <c r="S378" s="51" t="str">
        <f t="shared" si="44"/>
        <v>6a</v>
      </c>
      <c r="T378" s="51" t="str">
        <f t="shared" si="45"/>
        <v>6b</v>
      </c>
    </row>
    <row r="379" spans="1:20" ht="20" customHeight="1" x14ac:dyDescent="0.15">
      <c r="A379" s="51">
        <f t="shared" si="41"/>
        <v>103806</v>
      </c>
      <c r="B379" s="52" t="str">
        <f>VLOOKUP(J379,city!$A$4:$D$352,3,0)</f>
        <v>辽宁</v>
      </c>
      <c r="C379" s="52" t="str">
        <f>VLOOKUP(J379,city!$A$4:$D$352,4,0)</f>
        <v>铁岭</v>
      </c>
      <c r="D379" s="57" t="s">
        <v>1655</v>
      </c>
      <c r="E379" s="57" t="s">
        <v>1656</v>
      </c>
      <c r="F379" s="53" t="str">
        <f t="shared" si="48"/>
        <v>124.213258,42.389601</v>
      </c>
      <c r="G379" s="54" t="s">
        <v>795</v>
      </c>
      <c r="H379" s="55" t="str">
        <f>"jingdian/"&amp;VLOOKUP(B379,city!$C$4:$P$352,13,FALSE)&amp;"/"&amp;VLOOKUP(C379,city!$D$4:$P$352,13,FALSE)&amp;"/jd/"&amp;K379&amp;".jpg"</f>
        <v>jingdian/liaoning/tieling/jd/6.jpg</v>
      </c>
      <c r="I379" s="55" t="str">
        <f t="shared" si="42"/>
        <v>13a,13b</v>
      </c>
      <c r="J379" s="51">
        <f t="shared" si="46"/>
        <v>38</v>
      </c>
      <c r="K379" s="51">
        <f>IF(VLOOKUP(J378,city!$K$4:$L$352,2,0)&gt;K378,K378+1,1)</f>
        <v>6</v>
      </c>
      <c r="L379" s="51">
        <v>1</v>
      </c>
      <c r="M379" s="51" t="s">
        <v>113</v>
      </c>
      <c r="N379" s="17">
        <v>124.213258</v>
      </c>
      <c r="O379" s="17">
        <v>42.389600999999999</v>
      </c>
      <c r="P379" s="51" t="str">
        <f t="shared" si="47"/>
        <v/>
      </c>
      <c r="Q379" s="51">
        <v>13</v>
      </c>
      <c r="R379" s="51">
        <f t="shared" si="43"/>
        <v>13</v>
      </c>
      <c r="S379" s="51" t="str">
        <f t="shared" si="44"/>
        <v>13a</v>
      </c>
      <c r="T379" s="51" t="str">
        <f t="shared" si="45"/>
        <v>13b</v>
      </c>
    </row>
    <row r="380" spans="1:20" ht="20" customHeight="1" x14ac:dyDescent="0.15">
      <c r="A380" s="51">
        <f t="shared" si="41"/>
        <v>103807</v>
      </c>
      <c r="B380" s="52" t="str">
        <f>VLOOKUP(J380,city!$A$4:$D$352,3,0)</f>
        <v>辽宁</v>
      </c>
      <c r="C380" s="52" t="str">
        <f>VLOOKUP(J380,city!$A$4:$D$352,4,0)</f>
        <v>铁岭</v>
      </c>
      <c r="D380" s="57" t="s">
        <v>1657</v>
      </c>
      <c r="E380" s="57" t="s">
        <v>1658</v>
      </c>
      <c r="F380" s="53" t="str">
        <f t="shared" si="48"/>
        <v>123.572768,42.465532</v>
      </c>
      <c r="G380" s="54" t="s">
        <v>795</v>
      </c>
      <c r="H380" s="55" t="str">
        <f>"jingdian/"&amp;VLOOKUP(B380,city!$C$4:$P$352,13,FALSE)&amp;"/"&amp;VLOOKUP(C380,city!$D$4:$P$352,13,FALSE)&amp;"/jd/"&amp;K380&amp;".jpg"</f>
        <v>jingdian/liaoning/tieling/jd/7.jpg</v>
      </c>
      <c r="I380" s="55" t="str">
        <f t="shared" si="42"/>
        <v>11a,11b</v>
      </c>
      <c r="J380" s="51">
        <f t="shared" si="46"/>
        <v>38</v>
      </c>
      <c r="K380" s="51">
        <f>IF(VLOOKUP(J379,city!$K$4:$L$352,2,0)&gt;K379,K379+1,1)</f>
        <v>7</v>
      </c>
      <c r="L380" s="51">
        <v>1</v>
      </c>
      <c r="M380" s="51" t="s">
        <v>113</v>
      </c>
      <c r="N380" s="17">
        <v>123.572768</v>
      </c>
      <c r="O380" s="17">
        <v>42.465532000000003</v>
      </c>
      <c r="P380" s="51" t="str">
        <f t="shared" si="47"/>
        <v/>
      </c>
      <c r="Q380" s="51">
        <v>11</v>
      </c>
      <c r="R380" s="51">
        <f t="shared" si="43"/>
        <v>11</v>
      </c>
      <c r="S380" s="51" t="str">
        <f t="shared" si="44"/>
        <v>11a</v>
      </c>
      <c r="T380" s="51" t="str">
        <f t="shared" si="45"/>
        <v>11b</v>
      </c>
    </row>
    <row r="381" spans="1:20" ht="20" customHeight="1" x14ac:dyDescent="0.15">
      <c r="A381" s="51">
        <f t="shared" si="41"/>
        <v>103808</v>
      </c>
      <c r="B381" s="52" t="str">
        <f>VLOOKUP(J381,city!$A$4:$D$352,3,0)</f>
        <v>辽宁</v>
      </c>
      <c r="C381" s="52" t="str">
        <f>VLOOKUP(J381,city!$A$4:$D$352,4,0)</f>
        <v>铁岭</v>
      </c>
      <c r="D381" s="57" t="s">
        <v>1659</v>
      </c>
      <c r="E381" s="57" t="s">
        <v>1660</v>
      </c>
      <c r="F381" s="53" t="str">
        <f t="shared" si="48"/>
        <v>124.738018,42.529869</v>
      </c>
      <c r="G381" s="54" t="s">
        <v>795</v>
      </c>
      <c r="H381" s="55" t="str">
        <f>"jingdian/"&amp;VLOOKUP(B381,city!$C$4:$P$352,13,FALSE)&amp;"/"&amp;VLOOKUP(C381,city!$D$4:$P$352,13,FALSE)&amp;"/jd/"&amp;K381&amp;".jpg"</f>
        <v>jingdian/liaoning/tieling/jd/8.jpg</v>
      </c>
      <c r="I381" s="55" t="str">
        <f t="shared" si="42"/>
        <v>11a,11b</v>
      </c>
      <c r="J381" s="51">
        <f t="shared" si="46"/>
        <v>38</v>
      </c>
      <c r="K381" s="51">
        <f>IF(VLOOKUP(J380,city!$K$4:$L$352,2,0)&gt;K380,K380+1,1)</f>
        <v>8</v>
      </c>
      <c r="L381" s="51">
        <v>1</v>
      </c>
      <c r="M381" s="51" t="s">
        <v>113</v>
      </c>
      <c r="N381" s="17">
        <v>124.738018</v>
      </c>
      <c r="O381" s="17">
        <v>42.529868999999998</v>
      </c>
      <c r="P381" s="51" t="str">
        <f t="shared" si="47"/>
        <v/>
      </c>
      <c r="Q381" s="51">
        <v>11</v>
      </c>
      <c r="R381" s="51">
        <f t="shared" si="43"/>
        <v>11</v>
      </c>
      <c r="S381" s="51" t="str">
        <f t="shared" si="44"/>
        <v>11a</v>
      </c>
      <c r="T381" s="51" t="str">
        <f t="shared" si="45"/>
        <v>11b</v>
      </c>
    </row>
    <row r="382" spans="1:20" x14ac:dyDescent="0.15">
      <c r="A382" s="51">
        <f t="shared" si="41"/>
        <v>103809</v>
      </c>
      <c r="B382" s="52" t="str">
        <f>VLOOKUP(J382,city!$A$4:$D$352,3,0)</f>
        <v>辽宁</v>
      </c>
      <c r="C382" s="52" t="str">
        <f>VLOOKUP(J382,city!$A$4:$D$352,4,0)</f>
        <v>铁岭</v>
      </c>
      <c r="D382" s="57" t="s">
        <v>1661</v>
      </c>
      <c r="E382" s="57" t="s">
        <v>1662</v>
      </c>
      <c r="F382" s="53" t="str">
        <f t="shared" si="48"/>
        <v>123.863157,42.294255</v>
      </c>
      <c r="G382" s="54" t="s">
        <v>795</v>
      </c>
      <c r="H382" s="55" t="str">
        <f>"jingdian/"&amp;VLOOKUP(B382,city!$C$4:$P$352,13,FALSE)&amp;"/"&amp;VLOOKUP(C382,city!$D$4:$P$352,13,FALSE)&amp;"/jd/"&amp;K382&amp;".jpg"</f>
        <v>jingdian/liaoning/tieling/jd/9.jpg</v>
      </c>
      <c r="I382" s="55" t="str">
        <f t="shared" si="42"/>
        <v>11a,11b</v>
      </c>
      <c r="J382" s="51">
        <f t="shared" si="46"/>
        <v>38</v>
      </c>
      <c r="K382" s="51">
        <f>IF(VLOOKUP(J381,city!$K$4:$L$352,2,0)&gt;K381,K381+1,1)</f>
        <v>9</v>
      </c>
      <c r="L382" s="51">
        <v>1</v>
      </c>
      <c r="M382" s="51" t="s">
        <v>113</v>
      </c>
      <c r="N382" s="17">
        <v>123.863157</v>
      </c>
      <c r="O382" s="17">
        <v>42.294255</v>
      </c>
      <c r="P382" s="51" t="str">
        <f t="shared" si="47"/>
        <v/>
      </c>
      <c r="Q382" s="51">
        <v>11</v>
      </c>
      <c r="R382" s="51">
        <f t="shared" si="43"/>
        <v>11</v>
      </c>
      <c r="S382" s="51" t="str">
        <f t="shared" si="44"/>
        <v>11a</v>
      </c>
      <c r="T382" s="51" t="str">
        <f t="shared" si="45"/>
        <v>11b</v>
      </c>
    </row>
    <row r="383" spans="1:20" ht="20" customHeight="1" x14ac:dyDescent="0.15">
      <c r="A383" s="51">
        <f t="shared" si="41"/>
        <v>103810</v>
      </c>
      <c r="B383" s="52" t="str">
        <f>VLOOKUP(J383,city!$A$4:$D$352,3,0)</f>
        <v>辽宁</v>
      </c>
      <c r="C383" s="52" t="str">
        <f>VLOOKUP(J383,city!$A$4:$D$352,4,0)</f>
        <v>铁岭</v>
      </c>
      <c r="D383" s="57" t="s">
        <v>1663</v>
      </c>
      <c r="E383" s="57" t="s">
        <v>1664</v>
      </c>
      <c r="F383" s="53" t="str">
        <f t="shared" si="48"/>
        <v>124.244638,42.348943</v>
      </c>
      <c r="G383" s="54" t="s">
        <v>795</v>
      </c>
      <c r="H383" s="55" t="str">
        <f>"jingdian/"&amp;VLOOKUP(B383,city!$C$4:$P$352,13,FALSE)&amp;"/"&amp;VLOOKUP(C383,city!$D$4:$P$352,13,FALSE)&amp;"/jd/"&amp;K383&amp;".jpg"</f>
        <v>jingdian/liaoning/tieling/jd/10.jpg</v>
      </c>
      <c r="I383" s="55" t="str">
        <f t="shared" si="42"/>
        <v>11a,11b</v>
      </c>
      <c r="J383" s="51">
        <f t="shared" si="46"/>
        <v>38</v>
      </c>
      <c r="K383" s="51">
        <f>IF(VLOOKUP(J382,city!$K$4:$L$352,2,0)&gt;K382,K382+1,1)</f>
        <v>10</v>
      </c>
      <c r="L383" s="51">
        <v>1</v>
      </c>
      <c r="M383" s="51" t="s">
        <v>113</v>
      </c>
      <c r="N383" s="17">
        <v>124.24463799999999</v>
      </c>
      <c r="O383" s="17">
        <v>42.348942999999998</v>
      </c>
      <c r="P383" s="51" t="str">
        <f t="shared" si="47"/>
        <v>124.0121691,42.3880377</v>
      </c>
      <c r="Q383" s="51">
        <v>11</v>
      </c>
      <c r="R383" s="51">
        <f t="shared" si="43"/>
        <v>11</v>
      </c>
      <c r="S383" s="51" t="str">
        <f t="shared" si="44"/>
        <v>11a</v>
      </c>
      <c r="T383" s="51" t="str">
        <f t="shared" si="45"/>
        <v>11b</v>
      </c>
    </row>
    <row r="384" spans="1:20" ht="20" customHeight="1" x14ac:dyDescent="0.15">
      <c r="A384" s="51">
        <f t="shared" si="41"/>
        <v>103901</v>
      </c>
      <c r="B384" s="52" t="str">
        <f>VLOOKUP(J384,city!$A$4:$D$352,3,0)</f>
        <v>辽宁</v>
      </c>
      <c r="C384" s="52" t="str">
        <f>VLOOKUP(J384,city!$A$4:$D$352,4,0)</f>
        <v>朝阳</v>
      </c>
      <c r="D384" s="57" t="s">
        <v>1665</v>
      </c>
      <c r="E384" s="57" t="s">
        <v>1666</v>
      </c>
      <c r="F384" s="53" t="str">
        <f t="shared" si="48"/>
        <v>120.20266,41.189493</v>
      </c>
      <c r="G384" s="54" t="s">
        <v>795</v>
      </c>
      <c r="H384" s="55" t="str">
        <f>"jingdian/"&amp;VLOOKUP(B384,city!$C$4:$P$352,13,FALSE)&amp;"/"&amp;VLOOKUP(C384,city!$D$4:$P$352,13,FALSE)&amp;"/jd/"&amp;K384&amp;".jpg"</f>
        <v>jingdian/liaoning/chaoyang/jd/1.jpg</v>
      </c>
      <c r="I384" s="55" t="str">
        <f t="shared" si="42"/>
        <v>32a,32b</v>
      </c>
      <c r="J384" s="51">
        <f t="shared" si="46"/>
        <v>39</v>
      </c>
      <c r="K384" s="51">
        <f>IF(VLOOKUP(J383,city!$K$4:$L$352,2,0)&gt;K383,K383+1,1)</f>
        <v>1</v>
      </c>
      <c r="L384" s="51">
        <v>1</v>
      </c>
      <c r="M384" s="51" t="s">
        <v>115</v>
      </c>
      <c r="N384" s="17">
        <v>120.20265999999999</v>
      </c>
      <c r="O384" s="17">
        <v>41.189492999999999</v>
      </c>
      <c r="P384" s="51" t="str">
        <f t="shared" si="47"/>
        <v/>
      </c>
      <c r="Q384" s="51">
        <v>32</v>
      </c>
      <c r="R384" s="51" t="e">
        <f t="shared" si="43"/>
        <v>#N/A</v>
      </c>
      <c r="S384" s="51" t="str">
        <f t="shared" si="44"/>
        <v>32a</v>
      </c>
      <c r="T384" s="51" t="str">
        <f t="shared" si="45"/>
        <v>32b</v>
      </c>
    </row>
    <row r="385" spans="1:20" ht="20" customHeight="1" x14ac:dyDescent="0.15">
      <c r="A385" s="51">
        <f t="shared" si="41"/>
        <v>103902</v>
      </c>
      <c r="B385" s="52" t="str">
        <f>VLOOKUP(J385,city!$A$4:$D$352,3,0)</f>
        <v>辽宁</v>
      </c>
      <c r="C385" s="52" t="str">
        <f>VLOOKUP(J385,city!$A$4:$D$352,4,0)</f>
        <v>朝阳</v>
      </c>
      <c r="D385" s="57" t="s">
        <v>1667</v>
      </c>
      <c r="E385" s="57" t="s">
        <v>1668</v>
      </c>
      <c r="F385" s="53" t="str">
        <f t="shared" si="48"/>
        <v>120.47003,41.583448</v>
      </c>
      <c r="G385" s="54" t="s">
        <v>795</v>
      </c>
      <c r="H385" s="55" t="str">
        <f>"jingdian/"&amp;VLOOKUP(B385,city!$C$4:$P$352,13,FALSE)&amp;"/"&amp;VLOOKUP(C385,city!$D$4:$P$352,13,FALSE)&amp;"/jd/"&amp;K385&amp;".jpg"</f>
        <v>jingdian/liaoning/chaoyang/jd/2.jpg</v>
      </c>
      <c r="I385" s="55" t="str">
        <f t="shared" si="42"/>
        <v>12a,12b</v>
      </c>
      <c r="J385" s="51">
        <f t="shared" si="46"/>
        <v>39</v>
      </c>
      <c r="K385" s="51">
        <f>IF(VLOOKUP(J384,city!$K$4:$L$352,2,0)&gt;K384,K384+1,1)</f>
        <v>2</v>
      </c>
      <c r="L385" s="51">
        <v>1</v>
      </c>
      <c r="M385" s="51" t="s">
        <v>115</v>
      </c>
      <c r="N385" s="17">
        <v>120.47002999999999</v>
      </c>
      <c r="O385" s="17">
        <v>41.583447999999997</v>
      </c>
      <c r="P385" s="51" t="str">
        <f t="shared" si="47"/>
        <v/>
      </c>
      <c r="Q385" s="51">
        <v>12</v>
      </c>
      <c r="R385" s="51">
        <f t="shared" si="43"/>
        <v>12</v>
      </c>
      <c r="S385" s="51" t="str">
        <f t="shared" si="44"/>
        <v>12a</v>
      </c>
      <c r="T385" s="51" t="str">
        <f t="shared" si="45"/>
        <v>12b</v>
      </c>
    </row>
    <row r="386" spans="1:20" ht="20" customHeight="1" x14ac:dyDescent="0.15">
      <c r="A386" s="51">
        <f t="shared" si="41"/>
        <v>103903</v>
      </c>
      <c r="B386" s="52" t="str">
        <f>VLOOKUP(J386,city!$A$4:$D$352,3,0)</f>
        <v>辽宁</v>
      </c>
      <c r="C386" s="52" t="str">
        <f>VLOOKUP(J386,city!$A$4:$D$352,4,0)</f>
        <v>朝阳</v>
      </c>
      <c r="D386" s="57" t="s">
        <v>1669</v>
      </c>
      <c r="E386" s="57" t="s">
        <v>1670</v>
      </c>
      <c r="F386" s="53" t="str">
        <f t="shared" si="48"/>
        <v>120.36992,41.384582</v>
      </c>
      <c r="G386" s="54" t="s">
        <v>795</v>
      </c>
      <c r="H386" s="55" t="str">
        <f>"jingdian/"&amp;VLOOKUP(B386,city!$C$4:$P$352,13,FALSE)&amp;"/"&amp;VLOOKUP(C386,city!$D$4:$P$352,13,FALSE)&amp;"/jd/"&amp;K386&amp;".jpg"</f>
        <v>jingdian/liaoning/chaoyang/jd/3.jpg</v>
      </c>
      <c r="I386" s="55" t="str">
        <f t="shared" si="42"/>
        <v>9a,9b</v>
      </c>
      <c r="J386" s="51">
        <f t="shared" si="46"/>
        <v>39</v>
      </c>
      <c r="K386" s="51">
        <f>IF(VLOOKUP(J385,city!$K$4:$L$352,2,0)&gt;K385,K385+1,1)</f>
        <v>3</v>
      </c>
      <c r="L386" s="51">
        <v>1</v>
      </c>
      <c r="M386" s="51" t="s">
        <v>115</v>
      </c>
      <c r="N386" s="17">
        <v>120.36991999999999</v>
      </c>
      <c r="O386" s="17">
        <v>41.384582000000002</v>
      </c>
      <c r="P386" s="51" t="str">
        <f t="shared" si="47"/>
        <v/>
      </c>
      <c r="Q386" s="51">
        <v>9</v>
      </c>
      <c r="R386" s="51">
        <f t="shared" si="43"/>
        <v>9</v>
      </c>
      <c r="S386" s="51" t="str">
        <f t="shared" si="44"/>
        <v>9a</v>
      </c>
      <c r="T386" s="51" t="str">
        <f t="shared" si="45"/>
        <v>9b</v>
      </c>
    </row>
    <row r="387" spans="1:20" ht="20" customHeight="1" x14ac:dyDescent="0.15">
      <c r="A387" s="51">
        <f t="shared" si="41"/>
        <v>103904</v>
      </c>
      <c r="B387" s="52" t="str">
        <f>VLOOKUP(J387,city!$A$4:$D$352,3,0)</f>
        <v>辽宁</v>
      </c>
      <c r="C387" s="52" t="str">
        <f>VLOOKUP(J387,city!$A$4:$D$352,4,0)</f>
        <v>朝阳</v>
      </c>
      <c r="D387" s="57" t="s">
        <v>1671</v>
      </c>
      <c r="E387" s="57" t="s">
        <v>1672</v>
      </c>
      <c r="F387" s="53" t="str">
        <f t="shared" si="48"/>
        <v>120.468988,41.587846</v>
      </c>
      <c r="G387" s="54" t="s">
        <v>795</v>
      </c>
      <c r="H387" s="55" t="str">
        <f>"jingdian/"&amp;VLOOKUP(B387,city!$C$4:$P$352,13,FALSE)&amp;"/"&amp;VLOOKUP(C387,city!$D$4:$P$352,13,FALSE)&amp;"/jd/"&amp;K387&amp;".jpg"</f>
        <v>jingdian/liaoning/chaoyang/jd/4.jpg</v>
      </c>
      <c r="I387" s="55" t="str">
        <f t="shared" si="42"/>
        <v>10a,10b</v>
      </c>
      <c r="J387" s="51">
        <f t="shared" si="46"/>
        <v>39</v>
      </c>
      <c r="K387" s="51">
        <f>IF(VLOOKUP(J386,city!$K$4:$L$352,2,0)&gt;K386,K386+1,1)</f>
        <v>4</v>
      </c>
      <c r="L387" s="51">
        <v>1</v>
      </c>
      <c r="M387" s="51" t="s">
        <v>115</v>
      </c>
      <c r="N387" s="17">
        <v>120.468988</v>
      </c>
      <c r="O387" s="17">
        <v>41.587845999999999</v>
      </c>
      <c r="P387" s="51" t="str">
        <f t="shared" si="47"/>
        <v/>
      </c>
      <c r="Q387" s="51">
        <v>10</v>
      </c>
      <c r="R387" s="51">
        <f t="shared" si="43"/>
        <v>14</v>
      </c>
      <c r="S387" s="51" t="str">
        <f t="shared" si="44"/>
        <v>10a</v>
      </c>
      <c r="T387" s="51" t="str">
        <f t="shared" si="45"/>
        <v>10b</v>
      </c>
    </row>
    <row r="388" spans="1:20" ht="20" customHeight="1" x14ac:dyDescent="0.15">
      <c r="A388" s="51">
        <f t="shared" ref="A388:A451" si="49">100000+J388*100+K388</f>
        <v>103905</v>
      </c>
      <c r="B388" s="52" t="str">
        <f>VLOOKUP(J388,city!$A$4:$D$352,3,0)</f>
        <v>辽宁</v>
      </c>
      <c r="C388" s="52" t="str">
        <f>VLOOKUP(J388,city!$A$4:$D$352,4,0)</f>
        <v>朝阳</v>
      </c>
      <c r="D388" s="57" t="s">
        <v>1673</v>
      </c>
      <c r="E388" s="57" t="s">
        <v>1674</v>
      </c>
      <c r="F388" s="53" t="str">
        <f t="shared" si="48"/>
        <v>120.309986,41.878102</v>
      </c>
      <c r="G388" s="54" t="s">
        <v>795</v>
      </c>
      <c r="H388" s="55" t="str">
        <f>"jingdian/"&amp;VLOOKUP(B388,city!$C$4:$P$352,13,FALSE)&amp;"/"&amp;VLOOKUP(C388,city!$D$4:$P$352,13,FALSE)&amp;"/jd/"&amp;K388&amp;".jpg"</f>
        <v>jingdian/liaoning/chaoyang/jd/5.jpg</v>
      </c>
      <c r="I388" s="55" t="str">
        <f t="shared" ref="I388:I451" si="50">S388&amp;","&amp;T388</f>
        <v>6a,6b</v>
      </c>
      <c r="J388" s="51">
        <f t="shared" si="46"/>
        <v>39</v>
      </c>
      <c r="K388" s="51">
        <f>IF(VLOOKUP(J387,city!$K$4:$L$352,2,0)&gt;K387,K387+1,1)</f>
        <v>5</v>
      </c>
      <c r="L388" s="51">
        <v>1</v>
      </c>
      <c r="M388" s="51" t="s">
        <v>115</v>
      </c>
      <c r="N388" s="17">
        <v>120.30998599999999</v>
      </c>
      <c r="O388" s="17">
        <v>41.878101999999998</v>
      </c>
      <c r="P388" s="51" t="str">
        <f t="shared" si="47"/>
        <v/>
      </c>
      <c r="Q388" s="51">
        <v>6</v>
      </c>
      <c r="R388" s="51">
        <f t="shared" ref="R388:R451" si="51">LOOKUP(1,0/FIND($U$6:$U$91,D388),$V$6:$V$91)</f>
        <v>6</v>
      </c>
      <c r="S388" s="51" t="str">
        <f t="shared" ref="S388:S451" si="52">CONCATENATE(Q388,"a")</f>
        <v>6a</v>
      </c>
      <c r="T388" s="51" t="str">
        <f t="shared" ref="T388:T451" si="53">CONCATENATE(Q388,"b")</f>
        <v>6b</v>
      </c>
    </row>
    <row r="389" spans="1:20" ht="20" customHeight="1" x14ac:dyDescent="0.15">
      <c r="A389" s="51">
        <f t="shared" si="49"/>
        <v>103906</v>
      </c>
      <c r="B389" s="52" t="str">
        <f>VLOOKUP(J389,city!$A$4:$D$352,3,0)</f>
        <v>辽宁</v>
      </c>
      <c r="C389" s="52" t="str">
        <f>VLOOKUP(J389,city!$A$4:$D$352,4,0)</f>
        <v>朝阳</v>
      </c>
      <c r="D389" s="57" t="s">
        <v>1675</v>
      </c>
      <c r="E389" s="57" t="s">
        <v>1676</v>
      </c>
      <c r="F389" s="53" t="str">
        <f t="shared" si="48"/>
        <v>120.392198,41.602091</v>
      </c>
      <c r="G389" s="54" t="s">
        <v>795</v>
      </c>
      <c r="H389" s="55" t="str">
        <f>"jingdian/"&amp;VLOOKUP(B389,city!$C$4:$P$352,13,FALSE)&amp;"/"&amp;VLOOKUP(C389,city!$D$4:$P$352,13,FALSE)&amp;"/jd/"&amp;K389&amp;".jpg"</f>
        <v>jingdian/liaoning/chaoyang/jd/6.jpg</v>
      </c>
      <c r="I389" s="55" t="str">
        <f t="shared" si="50"/>
        <v>1a,1b</v>
      </c>
      <c r="J389" s="51">
        <f t="shared" ref="J389:J452" si="54">IF(K389&gt;K388,J388,J388+1)</f>
        <v>39</v>
      </c>
      <c r="K389" s="51">
        <f>IF(VLOOKUP(J388,city!$K$4:$L$352,2,0)&gt;K388,K388+1,1)</f>
        <v>6</v>
      </c>
      <c r="L389" s="51">
        <v>1</v>
      </c>
      <c r="M389" s="51" t="s">
        <v>115</v>
      </c>
      <c r="N389" s="17">
        <v>120.39219799999999</v>
      </c>
      <c r="O389" s="17">
        <v>41.602091000000001</v>
      </c>
      <c r="P389" s="51" t="str">
        <f t="shared" si="47"/>
        <v/>
      </c>
      <c r="Q389" s="51">
        <v>1</v>
      </c>
      <c r="R389" s="51">
        <f t="shared" si="51"/>
        <v>1</v>
      </c>
      <c r="S389" s="51" t="str">
        <f t="shared" si="52"/>
        <v>1a</v>
      </c>
      <c r="T389" s="51" t="str">
        <f t="shared" si="53"/>
        <v>1b</v>
      </c>
    </row>
    <row r="390" spans="1:20" ht="20" customHeight="1" x14ac:dyDescent="0.15">
      <c r="A390" s="51">
        <f t="shared" si="49"/>
        <v>103907</v>
      </c>
      <c r="B390" s="52" t="str">
        <f>VLOOKUP(J390,city!$A$4:$D$352,3,0)</f>
        <v>辽宁</v>
      </c>
      <c r="C390" s="52" t="str">
        <f>VLOOKUP(J390,city!$A$4:$D$352,4,0)</f>
        <v>朝阳</v>
      </c>
      <c r="D390" s="57" t="s">
        <v>1677</v>
      </c>
      <c r="E390" s="57" t="s">
        <v>1678</v>
      </c>
      <c r="F390" s="53" t="str">
        <f t="shared" si="48"/>
        <v>120.522227,41.554734</v>
      </c>
      <c r="G390" s="54" t="s">
        <v>795</v>
      </c>
      <c r="H390" s="55" t="str">
        <f>"jingdian/"&amp;VLOOKUP(B390,city!$C$4:$P$352,13,FALSE)&amp;"/"&amp;VLOOKUP(C390,city!$D$4:$P$352,13,FALSE)&amp;"/jd/"&amp;K390&amp;".jpg"</f>
        <v>jingdian/liaoning/chaoyang/jd/7.jpg</v>
      </c>
      <c r="I390" s="55" t="str">
        <f t="shared" si="50"/>
        <v>1a,1b</v>
      </c>
      <c r="J390" s="51">
        <f t="shared" si="54"/>
        <v>39</v>
      </c>
      <c r="K390" s="51">
        <f>IF(VLOOKUP(J389,city!$K$4:$L$352,2,0)&gt;K389,K389+1,1)</f>
        <v>7</v>
      </c>
      <c r="L390" s="51">
        <v>1</v>
      </c>
      <c r="M390" s="51" t="s">
        <v>115</v>
      </c>
      <c r="N390" s="17">
        <v>120.522227</v>
      </c>
      <c r="O390" s="17">
        <v>41.554734000000003</v>
      </c>
      <c r="P390" s="51" t="str">
        <f t="shared" si="47"/>
        <v/>
      </c>
      <c r="Q390" s="51">
        <v>1</v>
      </c>
      <c r="R390" s="51">
        <f t="shared" si="51"/>
        <v>2</v>
      </c>
      <c r="S390" s="51" t="str">
        <f t="shared" si="52"/>
        <v>1a</v>
      </c>
      <c r="T390" s="51" t="str">
        <f t="shared" si="53"/>
        <v>1b</v>
      </c>
    </row>
    <row r="391" spans="1:20" ht="20" customHeight="1" x14ac:dyDescent="0.15">
      <c r="A391" s="51">
        <f t="shared" si="49"/>
        <v>103908</v>
      </c>
      <c r="B391" s="52" t="str">
        <f>VLOOKUP(J391,city!$A$4:$D$352,3,0)</f>
        <v>辽宁</v>
      </c>
      <c r="C391" s="52" t="str">
        <f>VLOOKUP(J391,city!$A$4:$D$352,4,0)</f>
        <v>朝阳</v>
      </c>
      <c r="D391" s="57" t="s">
        <v>1679</v>
      </c>
      <c r="E391" s="57" t="s">
        <v>1680</v>
      </c>
      <c r="F391" s="53" t="str">
        <f t="shared" si="48"/>
        <v>119.524721,41.330192</v>
      </c>
      <c r="G391" s="54" t="s">
        <v>795</v>
      </c>
      <c r="H391" s="55" t="str">
        <f>"jingdian/"&amp;VLOOKUP(B391,city!$C$4:$P$352,13,FALSE)&amp;"/"&amp;VLOOKUP(C391,city!$D$4:$P$352,13,FALSE)&amp;"/jd/"&amp;K391&amp;".jpg"</f>
        <v>jingdian/liaoning/chaoyang/jd/8.jpg</v>
      </c>
      <c r="I391" s="55" t="str">
        <f t="shared" si="50"/>
        <v>29a,29b</v>
      </c>
      <c r="J391" s="51">
        <f t="shared" si="54"/>
        <v>39</v>
      </c>
      <c r="K391" s="51">
        <f>IF(VLOOKUP(J390,city!$K$4:$L$352,2,0)&gt;K390,K390+1,1)</f>
        <v>8</v>
      </c>
      <c r="L391" s="51">
        <v>1</v>
      </c>
      <c r="M391" s="51" t="s">
        <v>115</v>
      </c>
      <c r="N391" s="17">
        <v>119.524721</v>
      </c>
      <c r="O391" s="17">
        <v>41.330191999999997</v>
      </c>
      <c r="P391" s="51" t="str">
        <f t="shared" si="47"/>
        <v/>
      </c>
      <c r="Q391" s="51">
        <v>29</v>
      </c>
      <c r="R391" s="51">
        <f t="shared" si="51"/>
        <v>29</v>
      </c>
      <c r="S391" s="51" t="str">
        <f t="shared" si="52"/>
        <v>29a</v>
      </c>
      <c r="T391" s="51" t="str">
        <f t="shared" si="53"/>
        <v>29b</v>
      </c>
    </row>
    <row r="392" spans="1:20" ht="20" customHeight="1" x14ac:dyDescent="0.15">
      <c r="A392" s="51">
        <f t="shared" si="49"/>
        <v>103909</v>
      </c>
      <c r="B392" s="52" t="str">
        <f>VLOOKUP(J392,city!$A$4:$D$352,3,0)</f>
        <v>辽宁</v>
      </c>
      <c r="C392" s="52" t="str">
        <f>VLOOKUP(J392,city!$A$4:$D$352,4,0)</f>
        <v>朝阳</v>
      </c>
      <c r="D392" s="57" t="s">
        <v>1681</v>
      </c>
      <c r="E392" s="57" t="s">
        <v>1682</v>
      </c>
      <c r="F392" s="53" t="str">
        <f t="shared" si="48"/>
        <v>120.476714,41.596482</v>
      </c>
      <c r="G392" s="54" t="s">
        <v>795</v>
      </c>
      <c r="H392" s="55" t="str">
        <f>"jingdian/"&amp;VLOOKUP(B392,city!$C$4:$P$352,13,FALSE)&amp;"/"&amp;VLOOKUP(C392,city!$D$4:$P$352,13,FALSE)&amp;"/jd/"&amp;K392&amp;".jpg"</f>
        <v>jingdian/liaoning/chaoyang/jd/9.jpg</v>
      </c>
      <c r="I392" s="55" t="str">
        <f t="shared" si="50"/>
        <v>14a,14b</v>
      </c>
      <c r="J392" s="51">
        <f t="shared" si="54"/>
        <v>39</v>
      </c>
      <c r="K392" s="51">
        <f>IF(VLOOKUP(J391,city!$K$4:$L$352,2,0)&gt;K391,K391+1,1)</f>
        <v>9</v>
      </c>
      <c r="L392" s="51">
        <v>1</v>
      </c>
      <c r="M392" s="51" t="s">
        <v>115</v>
      </c>
      <c r="N392" s="17">
        <v>120.476714</v>
      </c>
      <c r="O392" s="17">
        <v>41.596482000000002</v>
      </c>
      <c r="P392" s="51" t="str">
        <f t="shared" si="47"/>
        <v/>
      </c>
      <c r="Q392" s="51">
        <v>14</v>
      </c>
      <c r="R392" s="51">
        <f t="shared" si="51"/>
        <v>14</v>
      </c>
      <c r="S392" s="51" t="str">
        <f t="shared" si="52"/>
        <v>14a</v>
      </c>
      <c r="T392" s="51" t="str">
        <f t="shared" si="53"/>
        <v>14b</v>
      </c>
    </row>
    <row r="393" spans="1:20" ht="20" customHeight="1" x14ac:dyDescent="0.15">
      <c r="A393" s="51">
        <f t="shared" si="49"/>
        <v>103910</v>
      </c>
      <c r="B393" s="52" t="str">
        <f>VLOOKUP(J393,city!$A$4:$D$352,3,0)</f>
        <v>辽宁</v>
      </c>
      <c r="C393" s="52" t="str">
        <f>VLOOKUP(J393,city!$A$4:$D$352,4,0)</f>
        <v>朝阳</v>
      </c>
      <c r="D393" s="57" t="s">
        <v>1683</v>
      </c>
      <c r="E393" s="57" t="s">
        <v>1684</v>
      </c>
      <c r="F393" s="53" t="str">
        <f t="shared" si="48"/>
        <v>120.46002,41.126045</v>
      </c>
      <c r="G393" s="54" t="s">
        <v>795</v>
      </c>
      <c r="H393" s="55" t="str">
        <f>"jingdian/"&amp;VLOOKUP(B393,city!$C$4:$P$352,13,FALSE)&amp;"/"&amp;VLOOKUP(C393,city!$D$4:$P$352,13,FALSE)&amp;"/jd/"&amp;K393&amp;".jpg"</f>
        <v>jingdian/liaoning/chaoyang/jd/10.jpg</v>
      </c>
      <c r="I393" s="55" t="str">
        <f t="shared" si="50"/>
        <v>15a,15b</v>
      </c>
      <c r="J393" s="51">
        <f t="shared" si="54"/>
        <v>39</v>
      </c>
      <c r="K393" s="51">
        <f>IF(VLOOKUP(J392,city!$K$4:$L$352,2,0)&gt;K392,K392+1,1)</f>
        <v>10</v>
      </c>
      <c r="L393" s="51">
        <v>1</v>
      </c>
      <c r="M393" s="51" t="s">
        <v>115</v>
      </c>
      <c r="N393" s="17">
        <v>120.46002</v>
      </c>
      <c r="O393" s="17">
        <v>41.126044999999998</v>
      </c>
      <c r="P393" s="51" t="str">
        <f t="shared" si="47"/>
        <v>120.3197464,41.4833015</v>
      </c>
      <c r="Q393" s="51">
        <v>15</v>
      </c>
      <c r="R393" s="51">
        <f t="shared" si="51"/>
        <v>15</v>
      </c>
      <c r="S393" s="51" t="str">
        <f t="shared" si="52"/>
        <v>15a</v>
      </c>
      <c r="T393" s="51" t="str">
        <f t="shared" si="53"/>
        <v>15b</v>
      </c>
    </row>
    <row r="394" spans="1:20" ht="20" customHeight="1" x14ac:dyDescent="0.15">
      <c r="A394" s="51">
        <f t="shared" si="49"/>
        <v>104001</v>
      </c>
      <c r="B394" s="52" t="str">
        <f>VLOOKUP(J394,city!$A$4:$D$352,3,0)</f>
        <v>辽宁</v>
      </c>
      <c r="C394" s="52" t="str">
        <f>VLOOKUP(J394,city!$A$4:$D$352,4,0)</f>
        <v>葫芦岛</v>
      </c>
      <c r="D394" s="57" t="s">
        <v>1685</v>
      </c>
      <c r="E394" s="57" t="s">
        <v>1686</v>
      </c>
      <c r="F394" s="53" t="str">
        <f t="shared" si="48"/>
        <v>120.82299,40.51561</v>
      </c>
      <c r="G394" s="54" t="s">
        <v>795</v>
      </c>
      <c r="H394" s="55" t="str">
        <f>"jingdian/"&amp;VLOOKUP(B394,city!$C$4:$P$352,13,FALSE)&amp;"/"&amp;VLOOKUP(C394,city!$D$4:$P$352,13,FALSE)&amp;"/jd/"&amp;K394&amp;".jpg"</f>
        <v>jingdian/liaoning/huludao/jd/1.jpg</v>
      </c>
      <c r="I394" s="55" t="str">
        <f t="shared" si="50"/>
        <v>4a,4b</v>
      </c>
      <c r="J394" s="51">
        <f t="shared" si="54"/>
        <v>40</v>
      </c>
      <c r="K394" s="51">
        <f>IF(VLOOKUP(J393,city!$K$4:$L$352,2,0)&gt;K393,K393+1,1)</f>
        <v>1</v>
      </c>
      <c r="L394" s="51">
        <v>1</v>
      </c>
      <c r="M394" s="51" t="s">
        <v>117</v>
      </c>
      <c r="N394" s="17">
        <v>120.82299</v>
      </c>
      <c r="O394" s="17">
        <v>40.515610000000002</v>
      </c>
      <c r="P394" s="51" t="str">
        <f t="shared" si="47"/>
        <v/>
      </c>
      <c r="Q394" s="51">
        <v>4</v>
      </c>
      <c r="R394" s="51">
        <f t="shared" si="51"/>
        <v>4</v>
      </c>
      <c r="S394" s="51" t="str">
        <f t="shared" si="52"/>
        <v>4a</v>
      </c>
      <c r="T394" s="51" t="str">
        <f t="shared" si="53"/>
        <v>4b</v>
      </c>
    </row>
    <row r="395" spans="1:20" ht="20" customHeight="1" x14ac:dyDescent="0.15">
      <c r="A395" s="51">
        <f t="shared" si="49"/>
        <v>104002</v>
      </c>
      <c r="B395" s="52" t="str">
        <f>VLOOKUP(J395,city!$A$4:$D$352,3,0)</f>
        <v>辽宁</v>
      </c>
      <c r="C395" s="52" t="str">
        <f>VLOOKUP(J395,city!$A$4:$D$352,4,0)</f>
        <v>葫芦岛</v>
      </c>
      <c r="D395" s="57" t="s">
        <v>1687</v>
      </c>
      <c r="E395" s="57" t="s">
        <v>1688</v>
      </c>
      <c r="F395" s="53" t="str">
        <f t="shared" si="48"/>
        <v>120.952533,40.785635</v>
      </c>
      <c r="G395" s="54" t="s">
        <v>795</v>
      </c>
      <c r="H395" s="55" t="str">
        <f>"jingdian/"&amp;VLOOKUP(B395,city!$C$4:$P$352,13,FALSE)&amp;"/"&amp;VLOOKUP(C395,city!$D$4:$P$352,13,FALSE)&amp;"/jd/"&amp;K395&amp;".jpg"</f>
        <v>jingdian/liaoning/huludao/jd/2.jpg</v>
      </c>
      <c r="I395" s="55" t="str">
        <f t="shared" si="50"/>
        <v>15a,15b</v>
      </c>
      <c r="J395" s="51">
        <f t="shared" si="54"/>
        <v>40</v>
      </c>
      <c r="K395" s="51">
        <f>IF(VLOOKUP(J394,city!$K$4:$L$352,2,0)&gt;K394,K394+1,1)</f>
        <v>2</v>
      </c>
      <c r="L395" s="51">
        <v>1</v>
      </c>
      <c r="M395" s="51" t="s">
        <v>117</v>
      </c>
      <c r="N395" s="17">
        <v>120.952533</v>
      </c>
      <c r="O395" s="17">
        <v>40.785634999999999</v>
      </c>
      <c r="P395" s="51" t="str">
        <f t="shared" si="47"/>
        <v/>
      </c>
      <c r="Q395" s="51">
        <v>15</v>
      </c>
      <c r="R395" s="51">
        <f t="shared" si="51"/>
        <v>15</v>
      </c>
      <c r="S395" s="51" t="str">
        <f t="shared" si="52"/>
        <v>15a</v>
      </c>
      <c r="T395" s="51" t="str">
        <f t="shared" si="53"/>
        <v>15b</v>
      </c>
    </row>
    <row r="396" spans="1:20" ht="20" customHeight="1" x14ac:dyDescent="0.15">
      <c r="A396" s="51">
        <f t="shared" si="49"/>
        <v>104003</v>
      </c>
      <c r="B396" s="52" t="str">
        <f>VLOOKUP(J396,city!$A$4:$D$352,3,0)</f>
        <v>辽宁</v>
      </c>
      <c r="C396" s="52" t="str">
        <f>VLOOKUP(J396,city!$A$4:$D$352,4,0)</f>
        <v>葫芦岛</v>
      </c>
      <c r="D396" s="57" t="s">
        <v>1689</v>
      </c>
      <c r="E396" s="57" t="s">
        <v>1690</v>
      </c>
      <c r="F396" s="53" t="str">
        <f t="shared" si="48"/>
        <v>120.719289,40.628913</v>
      </c>
      <c r="G396" s="54" t="s">
        <v>795</v>
      </c>
      <c r="H396" s="55" t="str">
        <f>"jingdian/"&amp;VLOOKUP(B396,city!$C$4:$P$352,13,FALSE)&amp;"/"&amp;VLOOKUP(C396,city!$D$4:$P$352,13,FALSE)&amp;"/jd/"&amp;K396&amp;".jpg"</f>
        <v>jingdian/liaoning/huludao/jd/3.jpg</v>
      </c>
      <c r="I396" s="55" t="str">
        <f t="shared" si="50"/>
        <v>31a,31b</v>
      </c>
      <c r="J396" s="51">
        <f t="shared" si="54"/>
        <v>40</v>
      </c>
      <c r="K396" s="51">
        <f>IF(VLOOKUP(J395,city!$K$4:$L$352,2,0)&gt;K395,K395+1,1)</f>
        <v>3</v>
      </c>
      <c r="L396" s="51">
        <v>1</v>
      </c>
      <c r="M396" s="51" t="s">
        <v>117</v>
      </c>
      <c r="N396" s="17">
        <v>120.719289</v>
      </c>
      <c r="O396" s="17">
        <v>40.628912999999997</v>
      </c>
      <c r="P396" s="51" t="str">
        <f t="shared" si="47"/>
        <v/>
      </c>
      <c r="Q396" s="51">
        <v>31</v>
      </c>
      <c r="R396" s="51">
        <f t="shared" si="51"/>
        <v>31</v>
      </c>
      <c r="S396" s="51" t="str">
        <f t="shared" si="52"/>
        <v>31a</v>
      </c>
      <c r="T396" s="51" t="str">
        <f t="shared" si="53"/>
        <v>31b</v>
      </c>
    </row>
    <row r="397" spans="1:20" ht="20" customHeight="1" x14ac:dyDescent="0.15">
      <c r="A397" s="51">
        <f t="shared" si="49"/>
        <v>104004</v>
      </c>
      <c r="B397" s="52" t="str">
        <f>VLOOKUP(J397,city!$A$4:$D$352,3,0)</f>
        <v>辽宁</v>
      </c>
      <c r="C397" s="52" t="str">
        <f>VLOOKUP(J397,city!$A$4:$D$352,4,0)</f>
        <v>葫芦岛</v>
      </c>
      <c r="D397" s="57" t="s">
        <v>1691</v>
      </c>
      <c r="E397" s="57" t="s">
        <v>1692</v>
      </c>
      <c r="F397" s="53" t="str">
        <f t="shared" si="48"/>
        <v>120.743209,40.62369</v>
      </c>
      <c r="G397" s="54" t="s">
        <v>795</v>
      </c>
      <c r="H397" s="55" t="str">
        <f>"jingdian/"&amp;VLOOKUP(B397,city!$C$4:$P$352,13,FALSE)&amp;"/"&amp;VLOOKUP(C397,city!$D$4:$P$352,13,FALSE)&amp;"/jd/"&amp;K397&amp;".jpg"</f>
        <v>jingdian/liaoning/huludao/jd/4.jpg</v>
      </c>
      <c r="I397" s="55" t="str">
        <f t="shared" si="50"/>
        <v>3a,3b</v>
      </c>
      <c r="J397" s="51">
        <f t="shared" si="54"/>
        <v>40</v>
      </c>
      <c r="K397" s="51">
        <f>IF(VLOOKUP(J396,city!$K$4:$L$352,2,0)&gt;K396,K396+1,1)</f>
        <v>4</v>
      </c>
      <c r="L397" s="51">
        <v>1</v>
      </c>
      <c r="M397" s="51" t="s">
        <v>117</v>
      </c>
      <c r="N397" s="17">
        <v>120.74320899999999</v>
      </c>
      <c r="O397" s="17">
        <v>40.623690000000003</v>
      </c>
      <c r="P397" s="51" t="str">
        <f t="shared" ref="P397:P460" si="55">IF(K397=10,SUM(N388:N397)/10&amp;","&amp;SUM(O388:O397)/10,"")</f>
        <v/>
      </c>
      <c r="Q397" s="51">
        <v>3</v>
      </c>
      <c r="R397" s="51">
        <f t="shared" si="51"/>
        <v>3</v>
      </c>
      <c r="S397" s="51" t="str">
        <f t="shared" si="52"/>
        <v>3a</v>
      </c>
      <c r="T397" s="51" t="str">
        <f t="shared" si="53"/>
        <v>3b</v>
      </c>
    </row>
    <row r="398" spans="1:20" ht="20" customHeight="1" x14ac:dyDescent="0.15">
      <c r="A398" s="51">
        <f t="shared" si="49"/>
        <v>104005</v>
      </c>
      <c r="B398" s="52" t="str">
        <f>VLOOKUP(J398,city!$A$4:$D$352,3,0)</f>
        <v>辽宁</v>
      </c>
      <c r="C398" s="52" t="str">
        <f>VLOOKUP(J398,city!$A$4:$D$352,4,0)</f>
        <v>葫芦岛</v>
      </c>
      <c r="D398" s="57" t="s">
        <v>1693</v>
      </c>
      <c r="E398" s="57" t="s">
        <v>1694</v>
      </c>
      <c r="F398" s="53" t="str">
        <f t="shared" si="48"/>
        <v>120.801733,40.612978</v>
      </c>
      <c r="G398" s="54" t="s">
        <v>795</v>
      </c>
      <c r="H398" s="55" t="str">
        <f>"jingdian/"&amp;VLOOKUP(B398,city!$C$4:$P$352,13,FALSE)&amp;"/"&amp;VLOOKUP(C398,city!$D$4:$P$352,13,FALSE)&amp;"/jd/"&amp;K398&amp;".jpg"</f>
        <v>jingdian/liaoning/huludao/jd/5.jpg</v>
      </c>
      <c r="I398" s="55" t="str">
        <f t="shared" si="50"/>
        <v>6a,6b</v>
      </c>
      <c r="J398" s="51">
        <f t="shared" si="54"/>
        <v>40</v>
      </c>
      <c r="K398" s="51">
        <f>IF(VLOOKUP(J397,city!$K$4:$L$352,2,0)&gt;K397,K397+1,1)</f>
        <v>5</v>
      </c>
      <c r="L398" s="51">
        <v>1</v>
      </c>
      <c r="M398" s="51" t="s">
        <v>117</v>
      </c>
      <c r="N398" s="17">
        <v>120.801733</v>
      </c>
      <c r="O398" s="17">
        <v>40.612977999999998</v>
      </c>
      <c r="P398" s="51" t="str">
        <f t="shared" si="55"/>
        <v/>
      </c>
      <c r="Q398" s="51">
        <v>6</v>
      </c>
      <c r="R398" s="51">
        <f t="shared" si="51"/>
        <v>6</v>
      </c>
      <c r="S398" s="51" t="str">
        <f t="shared" si="52"/>
        <v>6a</v>
      </c>
      <c r="T398" s="51" t="str">
        <f t="shared" si="53"/>
        <v>6b</v>
      </c>
    </row>
    <row r="399" spans="1:20" ht="20" customHeight="1" x14ac:dyDescent="0.15">
      <c r="A399" s="51">
        <f t="shared" si="49"/>
        <v>104006</v>
      </c>
      <c r="B399" s="52" t="str">
        <f>VLOOKUP(J399,city!$A$4:$D$352,3,0)</f>
        <v>辽宁</v>
      </c>
      <c r="C399" s="52" t="str">
        <f>VLOOKUP(J399,city!$A$4:$D$352,4,0)</f>
        <v>葫芦岛</v>
      </c>
      <c r="D399" s="57" t="s">
        <v>1695</v>
      </c>
      <c r="E399" s="57" t="s">
        <v>1696</v>
      </c>
      <c r="F399" s="53" t="str">
        <f t="shared" si="48"/>
        <v>119.362838,40.562202</v>
      </c>
      <c r="G399" s="54" t="s">
        <v>795</v>
      </c>
      <c r="H399" s="55" t="str">
        <f>"jingdian/"&amp;VLOOKUP(B399,city!$C$4:$P$352,13,FALSE)&amp;"/"&amp;VLOOKUP(C399,city!$D$4:$P$352,13,FALSE)&amp;"/jd/"&amp;K399&amp;".jpg"</f>
        <v>jingdian/liaoning/huludao/jd/6.jpg</v>
      </c>
      <c r="I399" s="55" t="str">
        <f t="shared" si="50"/>
        <v>2a,2b</v>
      </c>
      <c r="J399" s="51">
        <f t="shared" si="54"/>
        <v>40</v>
      </c>
      <c r="K399" s="51">
        <f>IF(VLOOKUP(J398,city!$K$4:$L$352,2,0)&gt;K398,K398+1,1)</f>
        <v>6</v>
      </c>
      <c r="L399" s="51">
        <v>1</v>
      </c>
      <c r="M399" s="51" t="s">
        <v>117</v>
      </c>
      <c r="N399" s="17">
        <v>119.362838</v>
      </c>
      <c r="O399" s="17">
        <v>40.562201999999999</v>
      </c>
      <c r="P399" s="51" t="str">
        <f t="shared" si="55"/>
        <v/>
      </c>
      <c r="Q399" s="51">
        <v>2</v>
      </c>
      <c r="R399" s="51">
        <f t="shared" si="51"/>
        <v>2</v>
      </c>
      <c r="S399" s="51" t="str">
        <f t="shared" si="52"/>
        <v>2a</v>
      </c>
      <c r="T399" s="51" t="str">
        <f t="shared" si="53"/>
        <v>2b</v>
      </c>
    </row>
    <row r="400" spans="1:20" ht="20" customHeight="1" x14ac:dyDescent="0.15">
      <c r="A400" s="51">
        <f t="shared" si="49"/>
        <v>104007</v>
      </c>
      <c r="B400" s="52" t="str">
        <f>VLOOKUP(J400,city!$A$4:$D$352,3,0)</f>
        <v>辽宁</v>
      </c>
      <c r="C400" s="52" t="str">
        <f>VLOOKUP(J400,city!$A$4:$D$352,4,0)</f>
        <v>葫芦岛</v>
      </c>
      <c r="D400" s="57" t="s">
        <v>1697</v>
      </c>
      <c r="E400" s="57" t="s">
        <v>1698</v>
      </c>
      <c r="F400" s="53" t="str">
        <f t="shared" si="48"/>
        <v>119.916901,40.006796</v>
      </c>
      <c r="G400" s="54" t="s">
        <v>795</v>
      </c>
      <c r="H400" s="55" t="str">
        <f>"jingdian/"&amp;VLOOKUP(B400,city!$C$4:$P$352,13,FALSE)&amp;"/"&amp;VLOOKUP(C400,city!$D$4:$P$352,13,FALSE)&amp;"/jd/"&amp;K400&amp;".jpg"</f>
        <v>jingdian/liaoning/huludao/jd/7.jpg</v>
      </c>
      <c r="I400" s="55" t="str">
        <f t="shared" si="50"/>
        <v>6a,6b</v>
      </c>
      <c r="J400" s="51">
        <f t="shared" si="54"/>
        <v>40</v>
      </c>
      <c r="K400" s="51">
        <f>IF(VLOOKUP(J399,city!$K$4:$L$352,2,0)&gt;K399,K399+1,1)</f>
        <v>7</v>
      </c>
      <c r="L400" s="51">
        <v>1</v>
      </c>
      <c r="M400" s="51" t="s">
        <v>117</v>
      </c>
      <c r="N400" s="17">
        <v>119.916901</v>
      </c>
      <c r="O400" s="17">
        <v>40.006796000000001</v>
      </c>
      <c r="P400" s="51" t="str">
        <f t="shared" si="55"/>
        <v/>
      </c>
      <c r="Q400" s="51">
        <v>6</v>
      </c>
      <c r="R400" s="51">
        <f t="shared" si="51"/>
        <v>6</v>
      </c>
      <c r="S400" s="51" t="str">
        <f t="shared" si="52"/>
        <v>6a</v>
      </c>
      <c r="T400" s="51" t="str">
        <f t="shared" si="53"/>
        <v>6b</v>
      </c>
    </row>
    <row r="401" spans="1:20" ht="20" customHeight="1" x14ac:dyDescent="0.15">
      <c r="A401" s="51">
        <f t="shared" si="49"/>
        <v>104008</v>
      </c>
      <c r="B401" s="52" t="str">
        <f>VLOOKUP(J401,city!$A$4:$D$352,3,0)</f>
        <v>辽宁</v>
      </c>
      <c r="C401" s="52" t="str">
        <f>VLOOKUP(J401,city!$A$4:$D$352,4,0)</f>
        <v>葫芦岛</v>
      </c>
      <c r="D401" s="57" t="s">
        <v>1699</v>
      </c>
      <c r="E401" s="57" t="s">
        <v>1700</v>
      </c>
      <c r="F401" s="53" t="str">
        <f t="shared" si="48"/>
        <v>120.833691,40.660098</v>
      </c>
      <c r="G401" s="54" t="s">
        <v>795</v>
      </c>
      <c r="H401" s="55" t="str">
        <f>"jingdian/"&amp;VLOOKUP(B401,city!$C$4:$P$352,13,FALSE)&amp;"/"&amp;VLOOKUP(C401,city!$D$4:$P$352,13,FALSE)&amp;"/jd/"&amp;K401&amp;".jpg"</f>
        <v>jingdian/liaoning/huludao/jd/8.jpg</v>
      </c>
      <c r="I401" s="55" t="str">
        <f t="shared" si="50"/>
        <v>32a,32b</v>
      </c>
      <c r="J401" s="51">
        <f t="shared" si="54"/>
        <v>40</v>
      </c>
      <c r="K401" s="51">
        <f>IF(VLOOKUP(J400,city!$K$4:$L$352,2,0)&gt;K400,K400+1,1)</f>
        <v>8</v>
      </c>
      <c r="L401" s="51">
        <v>1</v>
      </c>
      <c r="M401" s="51" t="s">
        <v>117</v>
      </c>
      <c r="N401" s="17">
        <v>120.833691</v>
      </c>
      <c r="O401" s="17">
        <v>40.660097999999998</v>
      </c>
      <c r="P401" s="51" t="str">
        <f t="shared" si="55"/>
        <v/>
      </c>
      <c r="Q401" s="51">
        <v>32</v>
      </c>
      <c r="R401" s="51" t="e">
        <f t="shared" si="51"/>
        <v>#N/A</v>
      </c>
      <c r="S401" s="51" t="str">
        <f t="shared" si="52"/>
        <v>32a</v>
      </c>
      <c r="T401" s="51" t="str">
        <f t="shared" si="53"/>
        <v>32b</v>
      </c>
    </row>
    <row r="402" spans="1:20" ht="20" customHeight="1" x14ac:dyDescent="0.15">
      <c r="A402" s="51">
        <f t="shared" si="49"/>
        <v>104009</v>
      </c>
      <c r="B402" s="52" t="str">
        <f>VLOOKUP(J402,city!$A$4:$D$352,3,0)</f>
        <v>辽宁</v>
      </c>
      <c r="C402" s="52" t="str">
        <f>VLOOKUP(J402,city!$A$4:$D$352,4,0)</f>
        <v>葫芦岛</v>
      </c>
      <c r="D402" s="57" t="s">
        <v>1701</v>
      </c>
      <c r="E402" s="57" t="s">
        <v>1702</v>
      </c>
      <c r="F402" s="53" t="str">
        <f t="shared" si="48"/>
        <v>119.757809,40.123709</v>
      </c>
      <c r="G402" s="54" t="s">
        <v>795</v>
      </c>
      <c r="H402" s="55" t="str">
        <f>"jingdian/"&amp;VLOOKUP(B402,city!$C$4:$P$352,13,FALSE)&amp;"/"&amp;VLOOKUP(C402,city!$D$4:$P$352,13,FALSE)&amp;"/jd/"&amp;K402&amp;".jpg"</f>
        <v>jingdian/liaoning/huludao/jd/9.jpg</v>
      </c>
      <c r="I402" s="55" t="str">
        <f t="shared" si="50"/>
        <v>22a,22b</v>
      </c>
      <c r="J402" s="51">
        <f t="shared" si="54"/>
        <v>40</v>
      </c>
      <c r="K402" s="51">
        <f>IF(VLOOKUP(J401,city!$K$4:$L$352,2,0)&gt;K401,K401+1,1)</f>
        <v>9</v>
      </c>
      <c r="L402" s="51">
        <v>1</v>
      </c>
      <c r="M402" s="51" t="s">
        <v>117</v>
      </c>
      <c r="N402" s="17">
        <v>119.75780899999999</v>
      </c>
      <c r="O402" s="17">
        <v>40.123708999999998</v>
      </c>
      <c r="P402" s="51" t="str">
        <f t="shared" si="55"/>
        <v/>
      </c>
      <c r="Q402" s="51">
        <v>22</v>
      </c>
      <c r="R402" s="51">
        <f t="shared" si="51"/>
        <v>22</v>
      </c>
      <c r="S402" s="51" t="str">
        <f t="shared" si="52"/>
        <v>22a</v>
      </c>
      <c r="T402" s="51" t="str">
        <f t="shared" si="53"/>
        <v>22b</v>
      </c>
    </row>
    <row r="403" spans="1:20" ht="20" customHeight="1" x14ac:dyDescent="0.15">
      <c r="A403" s="51">
        <f t="shared" si="49"/>
        <v>104010</v>
      </c>
      <c r="B403" s="52" t="str">
        <f>VLOOKUP(J403,city!$A$4:$D$352,3,0)</f>
        <v>辽宁</v>
      </c>
      <c r="C403" s="52" t="str">
        <f>VLOOKUP(J403,city!$A$4:$D$352,4,0)</f>
        <v>葫芦岛</v>
      </c>
      <c r="D403" s="57" t="s">
        <v>1703</v>
      </c>
      <c r="E403" s="57" t="s">
        <v>1704</v>
      </c>
      <c r="F403" s="53" t="str">
        <f t="shared" si="48"/>
        <v>120.807699,40.495662</v>
      </c>
      <c r="G403" s="54" t="s">
        <v>795</v>
      </c>
      <c r="H403" s="55" t="str">
        <f>"jingdian/"&amp;VLOOKUP(B403,city!$C$4:$P$352,13,FALSE)&amp;"/"&amp;VLOOKUP(C403,city!$D$4:$P$352,13,FALSE)&amp;"/jd/"&amp;K403&amp;".jpg"</f>
        <v>jingdian/liaoning/huludao/jd/10.jpg</v>
      </c>
      <c r="I403" s="55" t="str">
        <f t="shared" si="50"/>
        <v>4a,4b</v>
      </c>
      <c r="J403" s="51">
        <f t="shared" si="54"/>
        <v>40</v>
      </c>
      <c r="K403" s="51">
        <f>IF(VLOOKUP(J402,city!$K$4:$L$352,2,0)&gt;K402,K402+1,1)</f>
        <v>10</v>
      </c>
      <c r="L403" s="51">
        <v>1</v>
      </c>
      <c r="M403" s="51" t="s">
        <v>117</v>
      </c>
      <c r="N403" s="17">
        <v>120.807699</v>
      </c>
      <c r="O403" s="17">
        <v>40.495662000000003</v>
      </c>
      <c r="P403" s="51" t="str">
        <f t="shared" si="55"/>
        <v>120.4718692,40.5015293</v>
      </c>
      <c r="Q403" s="51">
        <v>4</v>
      </c>
      <c r="R403" s="51">
        <f t="shared" si="51"/>
        <v>4</v>
      </c>
      <c r="S403" s="51" t="str">
        <f t="shared" si="52"/>
        <v>4a</v>
      </c>
      <c r="T403" s="51" t="str">
        <f t="shared" si="53"/>
        <v>4b</v>
      </c>
    </row>
    <row r="404" spans="1:20" ht="20" customHeight="1" x14ac:dyDescent="0.15">
      <c r="A404" s="51">
        <f t="shared" si="49"/>
        <v>104101</v>
      </c>
      <c r="B404" s="52" t="str">
        <f>VLOOKUP(J404,city!$A$4:$D$352,3,0)</f>
        <v>吉林</v>
      </c>
      <c r="C404" s="52" t="str">
        <f>VLOOKUP(J404,city!$A$4:$D$352,4,0)</f>
        <v>长春</v>
      </c>
      <c r="D404" s="57" t="s">
        <v>1705</v>
      </c>
      <c r="E404" s="52" t="s">
        <v>1706</v>
      </c>
      <c r="F404" s="53" t="str">
        <f t="shared" si="48"/>
        <v>125.453491,43.778729</v>
      </c>
      <c r="G404" s="54" t="s">
        <v>795</v>
      </c>
      <c r="H404" s="55" t="str">
        <f>"jingdian/"&amp;VLOOKUP(B404,city!$C$4:$P$352,13,FALSE)&amp;"/"&amp;VLOOKUP(C404,city!$D$4:$P$352,13,FALSE)&amp;"/jd/"&amp;K404&amp;".jpg"</f>
        <v>jingdian/jilin/changchun/jd/1.jpg</v>
      </c>
      <c r="I404" s="55" t="str">
        <f t="shared" si="50"/>
        <v>31a,31b</v>
      </c>
      <c r="J404" s="51">
        <f t="shared" si="54"/>
        <v>41</v>
      </c>
      <c r="K404" s="51">
        <f>IF(VLOOKUP(J403,city!$K$4:$L$352,2,0)&gt;K403,K403+1,1)</f>
        <v>1</v>
      </c>
      <c r="L404" s="51">
        <v>1</v>
      </c>
      <c r="M404" s="51" t="s">
        <v>120</v>
      </c>
      <c r="N404" s="17">
        <v>125.453491</v>
      </c>
      <c r="O404" s="17">
        <v>43.778728999999998</v>
      </c>
      <c r="P404" s="51" t="str">
        <f t="shared" si="55"/>
        <v/>
      </c>
      <c r="Q404" s="51">
        <v>31</v>
      </c>
      <c r="R404" s="51">
        <f t="shared" si="51"/>
        <v>31</v>
      </c>
      <c r="S404" s="51" t="str">
        <f t="shared" si="52"/>
        <v>31a</v>
      </c>
      <c r="T404" s="51" t="str">
        <f t="shared" si="53"/>
        <v>31b</v>
      </c>
    </row>
    <row r="405" spans="1:20" ht="20" customHeight="1" x14ac:dyDescent="0.15">
      <c r="A405" s="51">
        <f t="shared" si="49"/>
        <v>104102</v>
      </c>
      <c r="B405" s="52" t="str">
        <f>VLOOKUP(J405,city!$A$4:$D$352,3,0)</f>
        <v>吉林</v>
      </c>
      <c r="C405" s="52" t="str">
        <f>VLOOKUP(J405,city!$A$4:$D$352,4,0)</f>
        <v>长春</v>
      </c>
      <c r="D405" s="57" t="s">
        <v>1707</v>
      </c>
      <c r="E405" s="52" t="s">
        <v>1708</v>
      </c>
      <c r="F405" s="53" t="str">
        <f t="shared" si="48"/>
        <v>125.339511,43.828598</v>
      </c>
      <c r="G405" s="54" t="s">
        <v>795</v>
      </c>
      <c r="H405" s="55" t="str">
        <f>"jingdian/"&amp;VLOOKUP(B405,city!$C$4:$P$352,13,FALSE)&amp;"/"&amp;VLOOKUP(C405,city!$D$4:$P$352,13,FALSE)&amp;"/jd/"&amp;K405&amp;".jpg"</f>
        <v>jingdian/jilin/changchun/jd/2.jpg</v>
      </c>
      <c r="I405" s="55" t="str">
        <f t="shared" si="50"/>
        <v>1a,1b</v>
      </c>
      <c r="J405" s="51">
        <f t="shared" si="54"/>
        <v>41</v>
      </c>
      <c r="K405" s="51">
        <f>IF(VLOOKUP(J404,city!$K$4:$L$352,2,0)&gt;K404,K404+1,1)</f>
        <v>2</v>
      </c>
      <c r="L405" s="51">
        <v>1</v>
      </c>
      <c r="M405" s="51" t="s">
        <v>120</v>
      </c>
      <c r="N405" s="17">
        <v>125.339511</v>
      </c>
      <c r="O405" s="17">
        <v>43.828598</v>
      </c>
      <c r="P405" s="51" t="str">
        <f t="shared" si="55"/>
        <v/>
      </c>
      <c r="Q405" s="51">
        <v>1</v>
      </c>
      <c r="R405" s="51">
        <f t="shared" si="51"/>
        <v>1</v>
      </c>
      <c r="S405" s="51" t="str">
        <f t="shared" si="52"/>
        <v>1a</v>
      </c>
      <c r="T405" s="51" t="str">
        <f t="shared" si="53"/>
        <v>1b</v>
      </c>
    </row>
    <row r="406" spans="1:20" ht="20" customHeight="1" x14ac:dyDescent="0.15">
      <c r="A406" s="51">
        <f t="shared" si="49"/>
        <v>104103</v>
      </c>
      <c r="B406" s="52" t="str">
        <f>VLOOKUP(J406,city!$A$4:$D$352,3,0)</f>
        <v>吉林</v>
      </c>
      <c r="C406" s="52" t="str">
        <f>VLOOKUP(J406,city!$A$4:$D$352,4,0)</f>
        <v>长春</v>
      </c>
      <c r="D406" s="57" t="s">
        <v>1440</v>
      </c>
      <c r="E406" s="52" t="s">
        <v>1709</v>
      </c>
      <c r="F406" s="53" t="str">
        <f t="shared" si="48"/>
        <v>125.313681,43.86147</v>
      </c>
      <c r="G406" s="54" t="s">
        <v>795</v>
      </c>
      <c r="H406" s="55" t="str">
        <f>"jingdian/"&amp;VLOOKUP(B406,city!$C$4:$P$352,13,FALSE)&amp;"/"&amp;VLOOKUP(C406,city!$D$4:$P$352,13,FALSE)&amp;"/jd/"&amp;K406&amp;".jpg"</f>
        <v>jingdian/jilin/changchun/jd/3.jpg</v>
      </c>
      <c r="I406" s="55" t="str">
        <f t="shared" si="50"/>
        <v>1a,1b</v>
      </c>
      <c r="J406" s="51">
        <f t="shared" si="54"/>
        <v>41</v>
      </c>
      <c r="K406" s="51">
        <f>IF(VLOOKUP(J405,city!$K$4:$L$352,2,0)&gt;K405,K405+1,1)</f>
        <v>3</v>
      </c>
      <c r="L406" s="51">
        <v>1</v>
      </c>
      <c r="M406" s="51" t="s">
        <v>120</v>
      </c>
      <c r="N406" s="17">
        <v>125.313681</v>
      </c>
      <c r="O406" s="17">
        <v>43.861469999999997</v>
      </c>
      <c r="P406" s="51" t="str">
        <f t="shared" si="55"/>
        <v/>
      </c>
      <c r="Q406" s="51">
        <v>1</v>
      </c>
      <c r="R406" s="51">
        <f t="shared" si="51"/>
        <v>6</v>
      </c>
      <c r="S406" s="51" t="str">
        <f t="shared" si="52"/>
        <v>1a</v>
      </c>
      <c r="T406" s="51" t="str">
        <f t="shared" si="53"/>
        <v>1b</v>
      </c>
    </row>
    <row r="407" spans="1:20" ht="20" customHeight="1" x14ac:dyDescent="0.15">
      <c r="A407" s="51">
        <f t="shared" si="49"/>
        <v>104104</v>
      </c>
      <c r="B407" s="52" t="str">
        <f>VLOOKUP(J407,city!$A$4:$D$352,3,0)</f>
        <v>吉林</v>
      </c>
      <c r="C407" s="52" t="str">
        <f>VLOOKUP(J407,city!$A$4:$D$352,4,0)</f>
        <v>长春</v>
      </c>
      <c r="D407" s="57" t="s">
        <v>1710</v>
      </c>
      <c r="E407" s="52" t="s">
        <v>1711</v>
      </c>
      <c r="F407" s="53" t="str">
        <f t="shared" si="48"/>
        <v>125.355245,43.911459</v>
      </c>
      <c r="G407" s="54" t="s">
        <v>795</v>
      </c>
      <c r="H407" s="55" t="str">
        <f>"jingdian/"&amp;VLOOKUP(B407,city!$C$4:$P$352,13,FALSE)&amp;"/"&amp;VLOOKUP(C407,city!$D$4:$P$352,13,FALSE)&amp;"/jd/"&amp;K407&amp;".jpg"</f>
        <v>jingdian/jilin/changchun/jd/4.jpg</v>
      </c>
      <c r="I407" s="55" t="str">
        <f t="shared" si="50"/>
        <v>10a,10b</v>
      </c>
      <c r="J407" s="51">
        <f t="shared" si="54"/>
        <v>41</v>
      </c>
      <c r="K407" s="51">
        <f>IF(VLOOKUP(J406,city!$K$4:$L$352,2,0)&gt;K406,K406+1,1)</f>
        <v>4</v>
      </c>
      <c r="L407" s="51">
        <v>1</v>
      </c>
      <c r="M407" s="51" t="s">
        <v>120</v>
      </c>
      <c r="N407" s="17">
        <v>125.355245</v>
      </c>
      <c r="O407" s="17">
        <v>43.911459000000001</v>
      </c>
      <c r="P407" s="51" t="str">
        <f t="shared" si="55"/>
        <v/>
      </c>
      <c r="Q407" s="51">
        <v>10</v>
      </c>
      <c r="R407" s="51">
        <f t="shared" si="51"/>
        <v>15</v>
      </c>
      <c r="S407" s="51" t="str">
        <f t="shared" si="52"/>
        <v>10a</v>
      </c>
      <c r="T407" s="51" t="str">
        <f t="shared" si="53"/>
        <v>10b</v>
      </c>
    </row>
    <row r="408" spans="1:20" ht="20" customHeight="1" x14ac:dyDescent="0.15">
      <c r="A408" s="51">
        <f t="shared" si="49"/>
        <v>104105</v>
      </c>
      <c r="B408" s="52" t="str">
        <f>VLOOKUP(J408,city!$A$4:$D$352,3,0)</f>
        <v>吉林</v>
      </c>
      <c r="C408" s="52" t="str">
        <f>VLOOKUP(J408,city!$A$4:$D$352,4,0)</f>
        <v>长春</v>
      </c>
      <c r="D408" s="57" t="s">
        <v>1712</v>
      </c>
      <c r="E408" s="52" t="s">
        <v>1713</v>
      </c>
      <c r="F408" s="53" t="str">
        <f t="shared" si="48"/>
        <v>125.477467,43.788327</v>
      </c>
      <c r="G408" s="54" t="s">
        <v>795</v>
      </c>
      <c r="H408" s="55" t="str">
        <f>"jingdian/"&amp;VLOOKUP(B408,city!$C$4:$P$352,13,FALSE)&amp;"/"&amp;VLOOKUP(C408,city!$D$4:$P$352,13,FALSE)&amp;"/jd/"&amp;K408&amp;".jpg"</f>
        <v>jingdian/jilin/changchun/jd/5.jpg</v>
      </c>
      <c r="I408" s="55" t="str">
        <f t="shared" si="50"/>
        <v>6a,6b</v>
      </c>
      <c r="J408" s="51">
        <f t="shared" si="54"/>
        <v>41</v>
      </c>
      <c r="K408" s="51">
        <f>IF(VLOOKUP(J407,city!$K$4:$L$352,2,0)&gt;K407,K407+1,1)</f>
        <v>5</v>
      </c>
      <c r="L408" s="51">
        <v>1</v>
      </c>
      <c r="M408" s="51" t="s">
        <v>120</v>
      </c>
      <c r="N408" s="17">
        <v>125.477467</v>
      </c>
      <c r="O408" s="17">
        <v>43.788327000000002</v>
      </c>
      <c r="P408" s="51" t="str">
        <f t="shared" si="55"/>
        <v/>
      </c>
      <c r="Q408" s="51">
        <v>6</v>
      </c>
      <c r="R408" s="51" t="e">
        <f t="shared" si="51"/>
        <v>#N/A</v>
      </c>
      <c r="S408" s="51" t="str">
        <f t="shared" si="52"/>
        <v>6a</v>
      </c>
      <c r="T408" s="51" t="str">
        <f t="shared" si="53"/>
        <v>6b</v>
      </c>
    </row>
    <row r="409" spans="1:20" ht="20" customHeight="1" x14ac:dyDescent="0.15">
      <c r="A409" s="51">
        <f t="shared" si="49"/>
        <v>104106</v>
      </c>
      <c r="B409" s="52" t="str">
        <f>VLOOKUP(J409,city!$A$4:$D$352,3,0)</f>
        <v>吉林</v>
      </c>
      <c r="C409" s="52" t="str">
        <f>VLOOKUP(J409,city!$A$4:$D$352,4,0)</f>
        <v>长春</v>
      </c>
      <c r="D409" s="57" t="s">
        <v>1714</v>
      </c>
      <c r="E409" s="52" t="s">
        <v>1715</v>
      </c>
      <c r="F409" s="53" t="str">
        <f t="shared" si="48"/>
        <v>125.316164,43.883054</v>
      </c>
      <c r="G409" s="54" t="s">
        <v>795</v>
      </c>
      <c r="H409" s="55" t="str">
        <f>"jingdian/"&amp;VLOOKUP(B409,city!$C$4:$P$352,13,FALSE)&amp;"/"&amp;VLOOKUP(C409,city!$D$4:$P$352,13,FALSE)&amp;"/jd/"&amp;K409&amp;".jpg"</f>
        <v>jingdian/jilin/changchun/jd/6.jpg</v>
      </c>
      <c r="I409" s="55" t="str">
        <f t="shared" si="50"/>
        <v>15a,15b</v>
      </c>
      <c r="J409" s="51">
        <f t="shared" si="54"/>
        <v>41</v>
      </c>
      <c r="K409" s="51">
        <f>IF(VLOOKUP(J408,city!$K$4:$L$352,2,0)&gt;K408,K408+1,1)</f>
        <v>6</v>
      </c>
      <c r="L409" s="51">
        <v>1</v>
      </c>
      <c r="M409" s="51" t="s">
        <v>120</v>
      </c>
      <c r="N409" s="17">
        <v>125.316164</v>
      </c>
      <c r="O409" s="17">
        <v>43.883054000000001</v>
      </c>
      <c r="P409" s="51" t="str">
        <f t="shared" si="55"/>
        <v/>
      </c>
      <c r="Q409" s="51">
        <v>15</v>
      </c>
      <c r="R409" s="51" t="e">
        <f t="shared" si="51"/>
        <v>#N/A</v>
      </c>
      <c r="S409" s="51" t="str">
        <f t="shared" si="52"/>
        <v>15a</v>
      </c>
      <c r="T409" s="51" t="str">
        <f t="shared" si="53"/>
        <v>15b</v>
      </c>
    </row>
    <row r="410" spans="1:20" ht="20" customHeight="1" x14ac:dyDescent="0.15">
      <c r="A410" s="51">
        <f t="shared" si="49"/>
        <v>104107</v>
      </c>
      <c r="B410" s="52" t="str">
        <f>VLOOKUP(J410,city!$A$4:$D$352,3,0)</f>
        <v>吉林</v>
      </c>
      <c r="C410" s="52" t="str">
        <f>VLOOKUP(J410,city!$A$4:$D$352,4,0)</f>
        <v>长春</v>
      </c>
      <c r="D410" s="57" t="s">
        <v>1716</v>
      </c>
      <c r="E410" s="52" t="s">
        <v>1717</v>
      </c>
      <c r="F410" s="53" t="str">
        <f t="shared" si="48"/>
        <v>125.341942,43.873763</v>
      </c>
      <c r="G410" s="54" t="s">
        <v>795</v>
      </c>
      <c r="H410" s="55" t="str">
        <f>"jingdian/"&amp;VLOOKUP(B410,city!$C$4:$P$352,13,FALSE)&amp;"/"&amp;VLOOKUP(C410,city!$D$4:$P$352,13,FALSE)&amp;"/jd/"&amp;K410&amp;".jpg"</f>
        <v>jingdian/jilin/changchun/jd/7.jpg</v>
      </c>
      <c r="I410" s="55" t="str">
        <f t="shared" si="50"/>
        <v>1a,1b</v>
      </c>
      <c r="J410" s="51">
        <f t="shared" si="54"/>
        <v>41</v>
      </c>
      <c r="K410" s="51">
        <f>IF(VLOOKUP(J409,city!$K$4:$L$352,2,0)&gt;K409,K409+1,1)</f>
        <v>7</v>
      </c>
      <c r="L410" s="51">
        <v>1</v>
      </c>
      <c r="M410" s="51" t="s">
        <v>120</v>
      </c>
      <c r="N410" s="17">
        <v>125.341942</v>
      </c>
      <c r="O410" s="17">
        <v>43.873762999999997</v>
      </c>
      <c r="P410" s="51" t="str">
        <f t="shared" si="55"/>
        <v/>
      </c>
      <c r="Q410" s="51">
        <v>1</v>
      </c>
      <c r="R410" s="51">
        <f t="shared" si="51"/>
        <v>1</v>
      </c>
      <c r="S410" s="51" t="str">
        <f t="shared" si="52"/>
        <v>1a</v>
      </c>
      <c r="T410" s="51" t="str">
        <f t="shared" si="53"/>
        <v>1b</v>
      </c>
    </row>
    <row r="411" spans="1:20" ht="20" customHeight="1" x14ac:dyDescent="0.15">
      <c r="A411" s="51">
        <f t="shared" si="49"/>
        <v>104108</v>
      </c>
      <c r="B411" s="52" t="str">
        <f>VLOOKUP(J411,city!$A$4:$D$352,3,0)</f>
        <v>吉林</v>
      </c>
      <c r="C411" s="52" t="str">
        <f>VLOOKUP(J411,city!$A$4:$D$352,4,0)</f>
        <v>长春</v>
      </c>
      <c r="D411" s="57" t="s">
        <v>1718</v>
      </c>
      <c r="E411" s="52" t="s">
        <v>1719</v>
      </c>
      <c r="F411" s="53" t="str">
        <f t="shared" si="48"/>
        <v>125.314298,43.885634</v>
      </c>
      <c r="G411" s="54" t="s">
        <v>795</v>
      </c>
      <c r="H411" s="55" t="str">
        <f>"jingdian/"&amp;VLOOKUP(B411,city!$C$4:$P$352,13,FALSE)&amp;"/"&amp;VLOOKUP(C411,city!$D$4:$P$352,13,FALSE)&amp;"/jd/"&amp;K411&amp;".jpg"</f>
        <v>jingdian/jilin/changchun/jd/8.jpg</v>
      </c>
      <c r="I411" s="55" t="str">
        <f t="shared" si="50"/>
        <v>20a,20b</v>
      </c>
      <c r="J411" s="51">
        <f t="shared" si="54"/>
        <v>41</v>
      </c>
      <c r="K411" s="51">
        <f>IF(VLOOKUP(J410,city!$K$4:$L$352,2,0)&gt;K410,K410+1,1)</f>
        <v>8</v>
      </c>
      <c r="L411" s="51">
        <v>1</v>
      </c>
      <c r="M411" s="51" t="s">
        <v>120</v>
      </c>
      <c r="N411" s="17">
        <v>125.31429799999999</v>
      </c>
      <c r="O411" s="17">
        <v>43.885634000000003</v>
      </c>
      <c r="P411" s="51" t="str">
        <f t="shared" si="55"/>
        <v/>
      </c>
      <c r="Q411" s="51">
        <v>20</v>
      </c>
      <c r="R411" s="51">
        <f t="shared" si="51"/>
        <v>20</v>
      </c>
      <c r="S411" s="51" t="str">
        <f t="shared" si="52"/>
        <v>20a</v>
      </c>
      <c r="T411" s="51" t="str">
        <f t="shared" si="53"/>
        <v>20b</v>
      </c>
    </row>
    <row r="412" spans="1:20" ht="20" customHeight="1" x14ac:dyDescent="0.15">
      <c r="A412" s="51">
        <f t="shared" si="49"/>
        <v>104109</v>
      </c>
      <c r="B412" s="52" t="str">
        <f>VLOOKUP(J412,city!$A$4:$D$352,3,0)</f>
        <v>吉林</v>
      </c>
      <c r="C412" s="52" t="str">
        <f>VLOOKUP(J412,city!$A$4:$D$352,4,0)</f>
        <v>长春</v>
      </c>
      <c r="D412" s="57" t="s">
        <v>1720</v>
      </c>
      <c r="E412" s="52" t="s">
        <v>1721</v>
      </c>
      <c r="F412" s="53" t="str">
        <f t="shared" si="48"/>
        <v>125.356303,43.910585</v>
      </c>
      <c r="G412" s="54" t="s">
        <v>795</v>
      </c>
      <c r="H412" s="55" t="str">
        <f>"jingdian/"&amp;VLOOKUP(B412,city!$C$4:$P$352,13,FALSE)&amp;"/"&amp;VLOOKUP(C412,city!$D$4:$P$352,13,FALSE)&amp;"/jd/"&amp;K412&amp;".jpg"</f>
        <v>jingdian/jilin/changchun/jd/9.jpg</v>
      </c>
      <c r="I412" s="55" t="str">
        <f t="shared" si="50"/>
        <v>15a,15b</v>
      </c>
      <c r="J412" s="51">
        <f t="shared" si="54"/>
        <v>41</v>
      </c>
      <c r="K412" s="51">
        <f>IF(VLOOKUP(J411,city!$K$4:$L$352,2,0)&gt;K411,K411+1,1)</f>
        <v>9</v>
      </c>
      <c r="L412" s="51">
        <v>1</v>
      </c>
      <c r="M412" s="51" t="s">
        <v>120</v>
      </c>
      <c r="N412" s="17">
        <v>125.356303</v>
      </c>
      <c r="O412" s="17">
        <v>43.910584999999998</v>
      </c>
      <c r="P412" s="51" t="str">
        <f t="shared" si="55"/>
        <v/>
      </c>
      <c r="Q412" s="51">
        <v>15</v>
      </c>
      <c r="R412" s="51">
        <f t="shared" si="51"/>
        <v>15</v>
      </c>
      <c r="S412" s="51" t="str">
        <f t="shared" si="52"/>
        <v>15a</v>
      </c>
      <c r="T412" s="51" t="str">
        <f t="shared" si="53"/>
        <v>15b</v>
      </c>
    </row>
    <row r="413" spans="1:20" ht="20" customHeight="1" x14ac:dyDescent="0.15">
      <c r="A413" s="51">
        <f t="shared" si="49"/>
        <v>104110</v>
      </c>
      <c r="B413" s="52" t="str">
        <f>VLOOKUP(J413,city!$A$4:$D$352,3,0)</f>
        <v>吉林</v>
      </c>
      <c r="C413" s="52" t="str">
        <f>VLOOKUP(J413,city!$A$4:$D$352,4,0)</f>
        <v>长春</v>
      </c>
      <c r="D413" s="57" t="s">
        <v>1722</v>
      </c>
      <c r="E413" s="52" t="s">
        <v>1723</v>
      </c>
      <c r="F413" s="53" t="str">
        <f t="shared" si="48"/>
        <v>125.340973,43.897574</v>
      </c>
      <c r="G413" s="54" t="s">
        <v>795</v>
      </c>
      <c r="H413" s="55" t="str">
        <f>"jingdian/"&amp;VLOOKUP(B413,city!$C$4:$P$352,13,FALSE)&amp;"/"&amp;VLOOKUP(C413,city!$D$4:$P$352,13,FALSE)&amp;"/jd/"&amp;K413&amp;".jpg"</f>
        <v>jingdian/jilin/changchun/jd/10.jpg</v>
      </c>
      <c r="I413" s="55" t="str">
        <f t="shared" si="50"/>
        <v>16a,16b</v>
      </c>
      <c r="J413" s="51">
        <f t="shared" si="54"/>
        <v>41</v>
      </c>
      <c r="K413" s="51">
        <f>IF(VLOOKUP(J412,city!$K$4:$L$352,2,0)&gt;K412,K412+1,1)</f>
        <v>10</v>
      </c>
      <c r="L413" s="51">
        <v>1</v>
      </c>
      <c r="M413" s="51" t="s">
        <v>120</v>
      </c>
      <c r="N413" s="17">
        <v>125.34097300000001</v>
      </c>
      <c r="O413" s="17">
        <v>43.897573999999999</v>
      </c>
      <c r="P413" s="51" t="str">
        <f t="shared" si="55"/>
        <v>125.3609075,43.8619193</v>
      </c>
      <c r="Q413" s="51">
        <v>16</v>
      </c>
      <c r="R413" s="51" t="e">
        <f t="shared" si="51"/>
        <v>#N/A</v>
      </c>
      <c r="S413" s="51" t="str">
        <f t="shared" si="52"/>
        <v>16a</v>
      </c>
      <c r="T413" s="51" t="str">
        <f t="shared" si="53"/>
        <v>16b</v>
      </c>
    </row>
    <row r="414" spans="1:20" ht="20" customHeight="1" x14ac:dyDescent="0.15">
      <c r="A414" s="51">
        <f t="shared" si="49"/>
        <v>104201</v>
      </c>
      <c r="B414" s="52" t="str">
        <f>VLOOKUP(J414,city!$A$4:$D$352,3,0)</f>
        <v>吉林</v>
      </c>
      <c r="C414" s="52" t="str">
        <f>VLOOKUP(J414,city!$A$4:$D$352,4,0)</f>
        <v>吉林</v>
      </c>
      <c r="D414" s="57" t="s">
        <v>1724</v>
      </c>
      <c r="E414" s="52" t="s">
        <v>1725</v>
      </c>
      <c r="F414" s="53" t="str">
        <f t="shared" si="48"/>
        <v>126.444742,44.124434</v>
      </c>
      <c r="G414" s="54" t="s">
        <v>795</v>
      </c>
      <c r="H414" s="55" t="str">
        <f>"jingdian/"&amp;VLOOKUP(B414,city!$C$4:$P$352,13,FALSE)&amp;"/"&amp;VLOOKUP(C414,city!$D$4:$P$352,13,FALSE)&amp;"/jd/"&amp;K414&amp;".jpg"</f>
        <v>jingdian/jilin/jilin/jd/1.jpg</v>
      </c>
      <c r="I414" s="55" t="str">
        <f t="shared" si="50"/>
        <v>4a,4b</v>
      </c>
      <c r="J414" s="51">
        <f t="shared" si="54"/>
        <v>42</v>
      </c>
      <c r="K414" s="51">
        <f>IF(VLOOKUP(J413,city!$K$4:$L$352,2,0)&gt;K413,K413+1,1)</f>
        <v>1</v>
      </c>
      <c r="L414" s="51">
        <v>1</v>
      </c>
      <c r="M414" s="51" t="s">
        <v>119</v>
      </c>
      <c r="N414" s="17">
        <v>126.44474200000001</v>
      </c>
      <c r="O414" s="17">
        <v>44.124434000000001</v>
      </c>
      <c r="P414" s="51" t="str">
        <f t="shared" si="55"/>
        <v/>
      </c>
      <c r="Q414" s="51">
        <v>4</v>
      </c>
      <c r="R414" s="51">
        <f t="shared" si="51"/>
        <v>4</v>
      </c>
      <c r="S414" s="51" t="str">
        <f t="shared" si="52"/>
        <v>4a</v>
      </c>
      <c r="T414" s="51" t="str">
        <f t="shared" si="53"/>
        <v>4b</v>
      </c>
    </row>
    <row r="415" spans="1:20" ht="20" customHeight="1" x14ac:dyDescent="0.15">
      <c r="A415" s="51">
        <f t="shared" si="49"/>
        <v>104202</v>
      </c>
      <c r="B415" s="52" t="str">
        <f>VLOOKUP(J415,city!$A$4:$D$352,3,0)</f>
        <v>吉林</v>
      </c>
      <c r="C415" s="52" t="str">
        <f>VLOOKUP(J415,city!$A$4:$D$352,4,0)</f>
        <v>吉林</v>
      </c>
      <c r="D415" s="57" t="s">
        <v>1726</v>
      </c>
      <c r="E415" s="52" t="s">
        <v>1727</v>
      </c>
      <c r="F415" s="53" t="str">
        <f t="shared" si="48"/>
        <v>126.543978,43.82986</v>
      </c>
      <c r="G415" s="54" t="s">
        <v>795</v>
      </c>
      <c r="H415" s="55" t="str">
        <f>"jingdian/"&amp;VLOOKUP(B415,city!$C$4:$P$352,13,FALSE)&amp;"/"&amp;VLOOKUP(C415,city!$D$4:$P$352,13,FALSE)&amp;"/jd/"&amp;K415&amp;".jpg"</f>
        <v>jingdian/jilin/jilin/jd/2.jpg</v>
      </c>
      <c r="I415" s="55" t="str">
        <f t="shared" si="50"/>
        <v>6a,6b</v>
      </c>
      <c r="J415" s="51">
        <f t="shared" si="54"/>
        <v>42</v>
      </c>
      <c r="K415" s="51">
        <f>IF(VLOOKUP(J414,city!$K$4:$L$352,2,0)&gt;K414,K414+1,1)</f>
        <v>2</v>
      </c>
      <c r="L415" s="51">
        <v>1</v>
      </c>
      <c r="M415" s="51" t="s">
        <v>119</v>
      </c>
      <c r="N415" s="17">
        <v>126.543978</v>
      </c>
      <c r="O415" s="17">
        <v>43.829859999999996</v>
      </c>
      <c r="P415" s="51" t="str">
        <f t="shared" si="55"/>
        <v/>
      </c>
      <c r="Q415" s="51">
        <v>6</v>
      </c>
      <c r="R415" s="51">
        <f t="shared" si="51"/>
        <v>6</v>
      </c>
      <c r="S415" s="51" t="str">
        <f t="shared" si="52"/>
        <v>6a</v>
      </c>
      <c r="T415" s="51" t="str">
        <f t="shared" si="53"/>
        <v>6b</v>
      </c>
    </row>
    <row r="416" spans="1:20" ht="20" customHeight="1" x14ac:dyDescent="0.15">
      <c r="A416" s="51">
        <f t="shared" si="49"/>
        <v>104203</v>
      </c>
      <c r="B416" s="52" t="str">
        <f>VLOOKUP(J416,city!$A$4:$D$352,3,0)</f>
        <v>吉林</v>
      </c>
      <c r="C416" s="52" t="str">
        <f>VLOOKUP(J416,city!$A$4:$D$352,4,0)</f>
        <v>吉林</v>
      </c>
      <c r="D416" s="57" t="s">
        <v>1728</v>
      </c>
      <c r="E416" s="52" t="s">
        <v>1729</v>
      </c>
      <c r="F416" s="53" t="str">
        <f t="shared" si="48"/>
        <v>127.088713,43.746768</v>
      </c>
      <c r="G416" s="54" t="s">
        <v>795</v>
      </c>
      <c r="H416" s="55" t="str">
        <f>"jingdian/"&amp;VLOOKUP(B416,city!$C$4:$P$352,13,FALSE)&amp;"/"&amp;VLOOKUP(C416,city!$D$4:$P$352,13,FALSE)&amp;"/jd/"&amp;K416&amp;".jpg"</f>
        <v>jingdian/jilin/jilin/jd/3.jpg</v>
      </c>
      <c r="I416" s="55" t="str">
        <f t="shared" si="50"/>
        <v>2a,2b</v>
      </c>
      <c r="J416" s="51">
        <f t="shared" si="54"/>
        <v>42</v>
      </c>
      <c r="K416" s="51">
        <f>IF(VLOOKUP(J415,city!$K$4:$L$352,2,0)&gt;K415,K415+1,1)</f>
        <v>3</v>
      </c>
      <c r="L416" s="51">
        <v>1</v>
      </c>
      <c r="M416" s="51" t="s">
        <v>119</v>
      </c>
      <c r="N416" s="17">
        <v>127.088713</v>
      </c>
      <c r="O416" s="17">
        <v>43.746768000000003</v>
      </c>
      <c r="P416" s="51" t="str">
        <f t="shared" si="55"/>
        <v/>
      </c>
      <c r="Q416" s="51">
        <v>2</v>
      </c>
      <c r="R416" s="51">
        <f t="shared" si="51"/>
        <v>2</v>
      </c>
      <c r="S416" s="51" t="str">
        <f t="shared" si="52"/>
        <v>2a</v>
      </c>
      <c r="T416" s="51" t="str">
        <f t="shared" si="53"/>
        <v>2b</v>
      </c>
    </row>
    <row r="417" spans="1:20" ht="20" customHeight="1" x14ac:dyDescent="0.15">
      <c r="A417" s="51">
        <f t="shared" si="49"/>
        <v>104204</v>
      </c>
      <c r="B417" s="52" t="str">
        <f>VLOOKUP(J417,city!$A$4:$D$352,3,0)</f>
        <v>吉林</v>
      </c>
      <c r="C417" s="52" t="str">
        <f>VLOOKUP(J417,city!$A$4:$D$352,4,0)</f>
        <v>吉林</v>
      </c>
      <c r="D417" s="57" t="s">
        <v>1730</v>
      </c>
      <c r="E417" s="52" t="s">
        <v>1731</v>
      </c>
      <c r="F417" s="53" t="str">
        <f t="shared" si="48"/>
        <v>126.110452,43.145062</v>
      </c>
      <c r="G417" s="54" t="s">
        <v>795</v>
      </c>
      <c r="H417" s="55" t="str">
        <f>"jingdian/"&amp;VLOOKUP(B417,city!$C$4:$P$352,13,FALSE)&amp;"/"&amp;VLOOKUP(C417,city!$D$4:$P$352,13,FALSE)&amp;"/jd/"&amp;K417&amp;".jpg"</f>
        <v>jingdian/jilin/jilin/jd/4.jpg</v>
      </c>
      <c r="I417" s="55" t="str">
        <f t="shared" si="50"/>
        <v>9a,9b</v>
      </c>
      <c r="J417" s="51">
        <f t="shared" si="54"/>
        <v>42</v>
      </c>
      <c r="K417" s="51">
        <f>IF(VLOOKUP(J416,city!$K$4:$L$352,2,0)&gt;K416,K416+1,1)</f>
        <v>4</v>
      </c>
      <c r="L417" s="51">
        <v>1</v>
      </c>
      <c r="M417" s="51" t="s">
        <v>119</v>
      </c>
      <c r="N417" s="17">
        <v>126.110452</v>
      </c>
      <c r="O417" s="17">
        <v>43.145062000000003</v>
      </c>
      <c r="P417" s="51" t="str">
        <f t="shared" si="55"/>
        <v/>
      </c>
      <c r="Q417" s="51">
        <v>9</v>
      </c>
      <c r="R417" s="51">
        <f t="shared" si="51"/>
        <v>9</v>
      </c>
      <c r="S417" s="51" t="str">
        <f t="shared" si="52"/>
        <v>9a</v>
      </c>
      <c r="T417" s="51" t="str">
        <f t="shared" si="53"/>
        <v>9b</v>
      </c>
    </row>
    <row r="418" spans="1:20" ht="20" customHeight="1" x14ac:dyDescent="0.15">
      <c r="A418" s="51">
        <f t="shared" si="49"/>
        <v>104205</v>
      </c>
      <c r="B418" s="52" t="str">
        <f>VLOOKUP(J418,city!$A$4:$D$352,3,0)</f>
        <v>吉林</v>
      </c>
      <c r="C418" s="52" t="str">
        <f>VLOOKUP(J418,city!$A$4:$D$352,4,0)</f>
        <v>吉林</v>
      </c>
      <c r="D418" s="57" t="s">
        <v>1732</v>
      </c>
      <c r="E418" s="52" t="s">
        <v>1733</v>
      </c>
      <c r="F418" s="53" t="str">
        <f t="shared" si="48"/>
        <v>126.711582,43.725582</v>
      </c>
      <c r="G418" s="54" t="s">
        <v>795</v>
      </c>
      <c r="H418" s="55" t="str">
        <f>"jingdian/"&amp;VLOOKUP(B418,city!$C$4:$P$352,13,FALSE)&amp;"/"&amp;VLOOKUP(C418,city!$D$4:$P$352,13,FALSE)&amp;"/jd/"&amp;K418&amp;".jpg"</f>
        <v>jingdian/jilin/jilin/jd/5.jpg</v>
      </c>
      <c r="I418" s="55" t="str">
        <f t="shared" si="50"/>
        <v>6a,6b</v>
      </c>
      <c r="J418" s="51">
        <f t="shared" si="54"/>
        <v>42</v>
      </c>
      <c r="K418" s="51">
        <f>IF(VLOOKUP(J417,city!$K$4:$L$352,2,0)&gt;K417,K417+1,1)</f>
        <v>5</v>
      </c>
      <c r="L418" s="51">
        <v>1</v>
      </c>
      <c r="M418" s="51" t="s">
        <v>119</v>
      </c>
      <c r="N418" s="17">
        <v>126.71158200000001</v>
      </c>
      <c r="O418" s="17">
        <v>43.725582000000003</v>
      </c>
      <c r="P418" s="51" t="str">
        <f t="shared" si="55"/>
        <v/>
      </c>
      <c r="Q418" s="51">
        <v>6</v>
      </c>
      <c r="R418" s="51">
        <f t="shared" si="51"/>
        <v>6</v>
      </c>
      <c r="S418" s="51" t="str">
        <f t="shared" si="52"/>
        <v>6a</v>
      </c>
      <c r="T418" s="51" t="str">
        <f t="shared" si="53"/>
        <v>6b</v>
      </c>
    </row>
    <row r="419" spans="1:20" ht="20" customHeight="1" x14ac:dyDescent="0.15">
      <c r="A419" s="51">
        <f t="shared" si="49"/>
        <v>104206</v>
      </c>
      <c r="B419" s="52" t="str">
        <f>VLOOKUP(J419,city!$A$4:$D$352,3,0)</f>
        <v>吉林</v>
      </c>
      <c r="C419" s="52" t="str">
        <f>VLOOKUP(J419,city!$A$4:$D$352,4,0)</f>
        <v>吉林</v>
      </c>
      <c r="D419" s="57" t="s">
        <v>1734</v>
      </c>
      <c r="E419" s="52" t="s">
        <v>1735</v>
      </c>
      <c r="F419" s="53" t="str">
        <f t="shared" si="48"/>
        <v>126.628951,43.417344</v>
      </c>
      <c r="G419" s="54" t="s">
        <v>795</v>
      </c>
      <c r="H419" s="55" t="str">
        <f>"jingdian/"&amp;VLOOKUP(B419,city!$C$4:$P$352,13,FALSE)&amp;"/"&amp;VLOOKUP(C419,city!$D$4:$P$352,13,FALSE)&amp;"/jd/"&amp;K419&amp;".jpg"</f>
        <v>jingdian/jilin/jilin/jd/6.jpg</v>
      </c>
      <c r="I419" s="55" t="str">
        <f t="shared" si="50"/>
        <v>11a,11b</v>
      </c>
      <c r="J419" s="51">
        <f t="shared" si="54"/>
        <v>42</v>
      </c>
      <c r="K419" s="51">
        <f>IF(VLOOKUP(J418,city!$K$4:$L$352,2,0)&gt;K418,K418+1,1)</f>
        <v>6</v>
      </c>
      <c r="L419" s="51">
        <v>1</v>
      </c>
      <c r="M419" s="51" t="s">
        <v>119</v>
      </c>
      <c r="N419" s="17">
        <v>126.628951</v>
      </c>
      <c r="O419" s="17">
        <v>43.417344</v>
      </c>
      <c r="P419" s="51" t="str">
        <f t="shared" si="55"/>
        <v/>
      </c>
      <c r="Q419" s="51">
        <v>11</v>
      </c>
      <c r="R419" s="51">
        <f t="shared" si="51"/>
        <v>6</v>
      </c>
      <c r="S419" s="51" t="str">
        <f t="shared" si="52"/>
        <v>11a</v>
      </c>
      <c r="T419" s="51" t="str">
        <f t="shared" si="53"/>
        <v>11b</v>
      </c>
    </row>
    <row r="420" spans="1:20" ht="20" customHeight="1" x14ac:dyDescent="0.15">
      <c r="A420" s="51">
        <f t="shared" si="49"/>
        <v>104207</v>
      </c>
      <c r="B420" s="52" t="str">
        <f>VLOOKUP(J420,city!$A$4:$D$352,3,0)</f>
        <v>吉林</v>
      </c>
      <c r="C420" s="52" t="str">
        <f>VLOOKUP(J420,city!$A$4:$D$352,4,0)</f>
        <v>吉林</v>
      </c>
      <c r="D420" s="57" t="s">
        <v>1736</v>
      </c>
      <c r="E420" s="52" t="s">
        <v>1737</v>
      </c>
      <c r="F420" s="53" t="str">
        <f t="shared" si="48"/>
        <v>126.533915,43.848998</v>
      </c>
      <c r="G420" s="54" t="s">
        <v>795</v>
      </c>
      <c r="H420" s="55" t="str">
        <f>"jingdian/"&amp;VLOOKUP(B420,city!$C$4:$P$352,13,FALSE)&amp;"/"&amp;VLOOKUP(C420,city!$D$4:$P$352,13,FALSE)&amp;"/jd/"&amp;K420&amp;".jpg"</f>
        <v>jingdian/jilin/jilin/jd/7.jpg</v>
      </c>
      <c r="I420" s="55" t="str">
        <f t="shared" si="50"/>
        <v>1a,1b</v>
      </c>
      <c r="J420" s="51">
        <f t="shared" si="54"/>
        <v>42</v>
      </c>
      <c r="K420" s="51">
        <f>IF(VLOOKUP(J419,city!$K$4:$L$352,2,0)&gt;K419,K419+1,1)</f>
        <v>7</v>
      </c>
      <c r="L420" s="51">
        <v>1</v>
      </c>
      <c r="M420" s="51" t="s">
        <v>119</v>
      </c>
      <c r="N420" s="17">
        <v>126.53391499999999</v>
      </c>
      <c r="O420" s="17">
        <v>43.848998000000002</v>
      </c>
      <c r="P420" s="51" t="str">
        <f t="shared" si="55"/>
        <v/>
      </c>
      <c r="Q420" s="51">
        <v>1</v>
      </c>
      <c r="R420" s="51">
        <f t="shared" si="51"/>
        <v>11</v>
      </c>
      <c r="S420" s="51" t="str">
        <f t="shared" si="52"/>
        <v>1a</v>
      </c>
      <c r="T420" s="51" t="str">
        <f t="shared" si="53"/>
        <v>1b</v>
      </c>
    </row>
    <row r="421" spans="1:20" ht="20" customHeight="1" x14ac:dyDescent="0.15">
      <c r="A421" s="51">
        <f t="shared" si="49"/>
        <v>104208</v>
      </c>
      <c r="B421" s="52" t="str">
        <f>VLOOKUP(J421,city!$A$4:$D$352,3,0)</f>
        <v>吉林</v>
      </c>
      <c r="C421" s="52" t="str">
        <f>VLOOKUP(J421,city!$A$4:$D$352,4,0)</f>
        <v>吉林</v>
      </c>
      <c r="D421" s="57" t="s">
        <v>1738</v>
      </c>
      <c r="E421" s="52" t="s">
        <v>1739</v>
      </c>
      <c r="F421" s="53" t="str">
        <f t="shared" si="48"/>
        <v>126.616388,43.890307</v>
      </c>
      <c r="G421" s="54" t="s">
        <v>795</v>
      </c>
      <c r="H421" s="55" t="str">
        <f>"jingdian/"&amp;VLOOKUP(B421,city!$C$4:$P$352,13,FALSE)&amp;"/"&amp;VLOOKUP(C421,city!$D$4:$P$352,13,FALSE)&amp;"/jd/"&amp;K421&amp;".jpg"</f>
        <v>jingdian/jilin/jilin/jd/8.jpg</v>
      </c>
      <c r="I421" s="55" t="str">
        <f t="shared" si="50"/>
        <v>1a,1b</v>
      </c>
      <c r="J421" s="51">
        <f t="shared" si="54"/>
        <v>42</v>
      </c>
      <c r="K421" s="51">
        <f>IF(VLOOKUP(J420,city!$K$4:$L$352,2,0)&gt;K420,K420+1,1)</f>
        <v>8</v>
      </c>
      <c r="L421" s="51">
        <v>1</v>
      </c>
      <c r="M421" s="51" t="s">
        <v>119</v>
      </c>
      <c r="N421" s="17">
        <v>126.616388</v>
      </c>
      <c r="O421" s="17">
        <v>43.890307</v>
      </c>
      <c r="P421" s="51" t="str">
        <f t="shared" si="55"/>
        <v/>
      </c>
      <c r="Q421" s="51">
        <v>1</v>
      </c>
      <c r="R421" s="51">
        <f t="shared" si="51"/>
        <v>11</v>
      </c>
      <c r="S421" s="51" t="str">
        <f t="shared" si="52"/>
        <v>1a</v>
      </c>
      <c r="T421" s="51" t="str">
        <f t="shared" si="53"/>
        <v>1b</v>
      </c>
    </row>
    <row r="422" spans="1:20" ht="20" customHeight="1" x14ac:dyDescent="0.15">
      <c r="A422" s="51">
        <f t="shared" si="49"/>
        <v>104209</v>
      </c>
      <c r="B422" s="52" t="str">
        <f>VLOOKUP(J422,city!$A$4:$D$352,3,0)</f>
        <v>吉林</v>
      </c>
      <c r="C422" s="52" t="str">
        <f>VLOOKUP(J422,city!$A$4:$D$352,4,0)</f>
        <v>吉林</v>
      </c>
      <c r="D422" s="57" t="s">
        <v>1740</v>
      </c>
      <c r="E422" s="52" t="s">
        <v>1741</v>
      </c>
      <c r="F422" s="53" t="str">
        <f t="shared" si="48"/>
        <v>126.477869,44.097215</v>
      </c>
      <c r="G422" s="54" t="s">
        <v>795</v>
      </c>
      <c r="H422" s="55" t="str">
        <f>"jingdian/"&amp;VLOOKUP(B422,city!$C$4:$P$352,13,FALSE)&amp;"/"&amp;VLOOKUP(C422,city!$D$4:$P$352,13,FALSE)&amp;"/jd/"&amp;K422&amp;".jpg"</f>
        <v>jingdian/jilin/jilin/jd/9.jpg</v>
      </c>
      <c r="I422" s="55" t="str">
        <f t="shared" si="50"/>
        <v>16a,16b</v>
      </c>
      <c r="J422" s="51">
        <f t="shared" si="54"/>
        <v>42</v>
      </c>
      <c r="K422" s="51">
        <f>IF(VLOOKUP(J421,city!$K$4:$L$352,2,0)&gt;K421,K421+1,1)</f>
        <v>9</v>
      </c>
      <c r="L422" s="51">
        <v>1</v>
      </c>
      <c r="M422" s="51" t="s">
        <v>119</v>
      </c>
      <c r="N422" s="17">
        <v>126.477869</v>
      </c>
      <c r="O422" s="17">
        <v>44.097214999999998</v>
      </c>
      <c r="P422" s="51" t="str">
        <f t="shared" si="55"/>
        <v/>
      </c>
      <c r="Q422" s="51">
        <v>16</v>
      </c>
      <c r="R422" s="51">
        <f t="shared" si="51"/>
        <v>16</v>
      </c>
      <c r="S422" s="51" t="str">
        <f t="shared" si="52"/>
        <v>16a</v>
      </c>
      <c r="T422" s="51" t="str">
        <f t="shared" si="53"/>
        <v>16b</v>
      </c>
    </row>
    <row r="423" spans="1:20" ht="20" customHeight="1" x14ac:dyDescent="0.15">
      <c r="A423" s="51">
        <f t="shared" si="49"/>
        <v>104210</v>
      </c>
      <c r="B423" s="52" t="str">
        <f>VLOOKUP(J423,city!$A$4:$D$352,3,0)</f>
        <v>吉林</v>
      </c>
      <c r="C423" s="52" t="str">
        <f>VLOOKUP(J423,city!$A$4:$D$352,4,0)</f>
        <v>吉林</v>
      </c>
      <c r="D423" s="57" t="s">
        <v>1742</v>
      </c>
      <c r="E423" s="52" t="s">
        <v>1743</v>
      </c>
      <c r="F423" s="53" t="str">
        <f t="shared" si="48"/>
        <v>126.585492,43.853487</v>
      </c>
      <c r="G423" s="54" t="s">
        <v>795</v>
      </c>
      <c r="H423" s="55" t="str">
        <f>"jingdian/"&amp;VLOOKUP(B423,city!$C$4:$P$352,13,FALSE)&amp;"/"&amp;VLOOKUP(C423,city!$D$4:$P$352,13,FALSE)&amp;"/jd/"&amp;K423&amp;".jpg"</f>
        <v>jingdian/jilin/jilin/jd/10.jpg</v>
      </c>
      <c r="I423" s="55" t="str">
        <f t="shared" si="50"/>
        <v>5a,5b</v>
      </c>
      <c r="J423" s="51">
        <f t="shared" si="54"/>
        <v>42</v>
      </c>
      <c r="K423" s="51">
        <f>IF(VLOOKUP(J422,city!$K$4:$L$352,2,0)&gt;K422,K422+1,1)</f>
        <v>10</v>
      </c>
      <c r="L423" s="51">
        <v>1</v>
      </c>
      <c r="M423" s="51" t="s">
        <v>119</v>
      </c>
      <c r="N423" s="17">
        <v>126.585492</v>
      </c>
      <c r="O423" s="17">
        <v>43.853487000000001</v>
      </c>
      <c r="P423" s="51" t="str">
        <f t="shared" si="55"/>
        <v>126.5742082,43.7679057</v>
      </c>
      <c r="Q423" s="51">
        <v>5</v>
      </c>
      <c r="R423" s="51">
        <f t="shared" si="51"/>
        <v>5</v>
      </c>
      <c r="S423" s="51" t="str">
        <f t="shared" si="52"/>
        <v>5a</v>
      </c>
      <c r="T423" s="51" t="str">
        <f t="shared" si="53"/>
        <v>5b</v>
      </c>
    </row>
    <row r="424" spans="1:20" ht="20" customHeight="1" x14ac:dyDescent="0.15">
      <c r="A424" s="51">
        <f t="shared" si="49"/>
        <v>104301</v>
      </c>
      <c r="B424" s="52" t="str">
        <f>VLOOKUP(J424,city!$A$4:$D$352,3,0)</f>
        <v>吉林</v>
      </c>
      <c r="C424" s="52" t="str">
        <f>VLOOKUP(J424,city!$A$4:$D$352,4,0)</f>
        <v>四平</v>
      </c>
      <c r="D424" s="57" t="s">
        <v>1744</v>
      </c>
      <c r="E424" s="52" t="s">
        <v>1745</v>
      </c>
      <c r="F424" s="53" t="str">
        <f t="shared" si="48"/>
        <v>124.602333,43.007857</v>
      </c>
      <c r="G424" s="54" t="s">
        <v>795</v>
      </c>
      <c r="H424" s="55" t="str">
        <f>"jingdian/"&amp;VLOOKUP(B424,city!$C$4:$P$352,13,FALSE)&amp;"/"&amp;VLOOKUP(C424,city!$D$4:$P$352,13,FALSE)&amp;"/jd/"&amp;K424&amp;".jpg"</f>
        <v>jingdian/jilin/siping/jd/1.jpg</v>
      </c>
      <c r="I424" s="55" t="str">
        <f t="shared" si="50"/>
        <v>31a,31b</v>
      </c>
      <c r="J424" s="51">
        <f t="shared" si="54"/>
        <v>43</v>
      </c>
      <c r="K424" s="51">
        <f>IF(VLOOKUP(J423,city!$K$4:$L$352,2,0)&gt;K423,K423+1,1)</f>
        <v>1</v>
      </c>
      <c r="L424" s="51">
        <v>1</v>
      </c>
      <c r="M424" s="51" t="s">
        <v>123</v>
      </c>
      <c r="N424" s="17">
        <v>124.602333</v>
      </c>
      <c r="O424" s="17">
        <v>43.007857000000001</v>
      </c>
      <c r="P424" s="51" t="str">
        <f t="shared" si="55"/>
        <v/>
      </c>
      <c r="Q424" s="51">
        <v>31</v>
      </c>
      <c r="R424" s="51">
        <f t="shared" si="51"/>
        <v>31</v>
      </c>
      <c r="S424" s="51" t="str">
        <f t="shared" si="52"/>
        <v>31a</v>
      </c>
      <c r="T424" s="51" t="str">
        <f t="shared" si="53"/>
        <v>31b</v>
      </c>
    </row>
    <row r="425" spans="1:20" ht="20" customHeight="1" x14ac:dyDescent="0.15">
      <c r="A425" s="51">
        <f t="shared" si="49"/>
        <v>104302</v>
      </c>
      <c r="B425" s="52" t="str">
        <f>VLOOKUP(J425,city!$A$4:$D$352,3,0)</f>
        <v>吉林</v>
      </c>
      <c r="C425" s="52" t="str">
        <f>VLOOKUP(J425,city!$A$4:$D$352,4,0)</f>
        <v>四平</v>
      </c>
      <c r="D425" s="57" t="s">
        <v>1746</v>
      </c>
      <c r="E425" s="52" t="s">
        <v>1747</v>
      </c>
      <c r="F425" s="53" t="str">
        <f t="shared" si="48"/>
        <v>125.046491,43.924986</v>
      </c>
      <c r="G425" s="54" t="s">
        <v>795</v>
      </c>
      <c r="H425" s="55" t="str">
        <f>"jingdian/"&amp;VLOOKUP(B425,city!$C$4:$P$352,13,FALSE)&amp;"/"&amp;VLOOKUP(C425,city!$D$4:$P$352,13,FALSE)&amp;"/jd/"&amp;K425&amp;".jpg"</f>
        <v>jingdian/jilin/siping/jd/2.jpg</v>
      </c>
      <c r="I425" s="55" t="str">
        <f t="shared" si="50"/>
        <v>13a,13b</v>
      </c>
      <c r="J425" s="51">
        <f t="shared" si="54"/>
        <v>43</v>
      </c>
      <c r="K425" s="51">
        <f>IF(VLOOKUP(J424,city!$K$4:$L$352,2,0)&gt;K424,K424+1,1)</f>
        <v>2</v>
      </c>
      <c r="L425" s="51">
        <v>1</v>
      </c>
      <c r="M425" s="51" t="s">
        <v>123</v>
      </c>
      <c r="N425" s="17">
        <v>125.046491</v>
      </c>
      <c r="O425" s="17">
        <v>43.924985999999997</v>
      </c>
      <c r="P425" s="51" t="str">
        <f t="shared" si="55"/>
        <v/>
      </c>
      <c r="Q425" s="51">
        <v>13</v>
      </c>
      <c r="R425" s="51" t="e">
        <f t="shared" si="51"/>
        <v>#N/A</v>
      </c>
      <c r="S425" s="51" t="str">
        <f t="shared" si="52"/>
        <v>13a</v>
      </c>
      <c r="T425" s="51" t="str">
        <f t="shared" si="53"/>
        <v>13b</v>
      </c>
    </row>
    <row r="426" spans="1:20" ht="20" customHeight="1" x14ac:dyDescent="0.15">
      <c r="A426" s="51">
        <f t="shared" si="49"/>
        <v>104303</v>
      </c>
      <c r="B426" s="52" t="str">
        <f>VLOOKUP(J426,city!$A$4:$D$352,3,0)</f>
        <v>吉林</v>
      </c>
      <c r="C426" s="52" t="str">
        <f>VLOOKUP(J426,city!$A$4:$D$352,4,0)</f>
        <v>四平</v>
      </c>
      <c r="D426" s="57" t="s">
        <v>1748</v>
      </c>
      <c r="E426" s="52" t="s">
        <v>1749</v>
      </c>
      <c r="F426" s="53" t="str">
        <f t="shared" si="48"/>
        <v>124.366814,43.180642</v>
      </c>
      <c r="G426" s="54" t="s">
        <v>795</v>
      </c>
      <c r="H426" s="55" t="str">
        <f>"jingdian/"&amp;VLOOKUP(B426,city!$C$4:$P$352,13,FALSE)&amp;"/"&amp;VLOOKUP(C426,city!$D$4:$P$352,13,FALSE)&amp;"/jd/"&amp;K426&amp;".jpg"</f>
        <v>jingdian/jilin/siping/jd/3.jpg</v>
      </c>
      <c r="I426" s="55" t="str">
        <f t="shared" si="50"/>
        <v>10a,10b</v>
      </c>
      <c r="J426" s="51">
        <f t="shared" si="54"/>
        <v>43</v>
      </c>
      <c r="K426" s="51">
        <f>IF(VLOOKUP(J425,city!$K$4:$L$352,2,0)&gt;K425,K425+1,1)</f>
        <v>3</v>
      </c>
      <c r="L426" s="51">
        <v>1</v>
      </c>
      <c r="M426" s="51" t="s">
        <v>123</v>
      </c>
      <c r="N426" s="17">
        <v>124.36681400000001</v>
      </c>
      <c r="O426" s="17">
        <v>43.180641999999999</v>
      </c>
      <c r="P426" s="51" t="str">
        <f t="shared" si="55"/>
        <v/>
      </c>
      <c r="Q426" s="51">
        <v>10</v>
      </c>
      <c r="R426" s="51">
        <f t="shared" si="51"/>
        <v>10</v>
      </c>
      <c r="S426" s="51" t="str">
        <f t="shared" si="52"/>
        <v>10a</v>
      </c>
      <c r="T426" s="51" t="str">
        <f t="shared" si="53"/>
        <v>10b</v>
      </c>
    </row>
    <row r="427" spans="1:20" ht="20" customHeight="1" x14ac:dyDescent="0.15">
      <c r="A427" s="51">
        <f t="shared" si="49"/>
        <v>104304</v>
      </c>
      <c r="B427" s="52" t="str">
        <f>VLOOKUP(J427,city!$A$4:$D$352,3,0)</f>
        <v>吉林</v>
      </c>
      <c r="C427" s="52" t="str">
        <f>VLOOKUP(J427,city!$A$4:$D$352,4,0)</f>
        <v>四平</v>
      </c>
      <c r="D427" s="57" t="s">
        <v>1750</v>
      </c>
      <c r="E427" s="52" t="s">
        <v>1751</v>
      </c>
      <c r="F427" s="53" t="str">
        <f t="shared" si="48"/>
        <v>124.440265,43.088067</v>
      </c>
      <c r="G427" s="54" t="s">
        <v>795</v>
      </c>
      <c r="H427" s="55" t="str">
        <f>"jingdian/"&amp;VLOOKUP(B427,city!$C$4:$P$352,13,FALSE)&amp;"/"&amp;VLOOKUP(C427,city!$D$4:$P$352,13,FALSE)&amp;"/jd/"&amp;K427&amp;".jpg"</f>
        <v>jingdian/jilin/siping/jd/4.jpg</v>
      </c>
      <c r="I427" s="55" t="str">
        <f t="shared" si="50"/>
        <v>15a,15b</v>
      </c>
      <c r="J427" s="51">
        <f t="shared" si="54"/>
        <v>43</v>
      </c>
      <c r="K427" s="51">
        <f>IF(VLOOKUP(J426,city!$K$4:$L$352,2,0)&gt;K426,K426+1,1)</f>
        <v>4</v>
      </c>
      <c r="L427" s="51">
        <v>1</v>
      </c>
      <c r="M427" s="51" t="s">
        <v>123</v>
      </c>
      <c r="N427" s="17">
        <v>124.440265</v>
      </c>
      <c r="O427" s="17">
        <v>43.088067000000002</v>
      </c>
      <c r="P427" s="51" t="str">
        <f t="shared" si="55"/>
        <v/>
      </c>
      <c r="Q427" s="51">
        <v>15</v>
      </c>
      <c r="R427" s="51">
        <f t="shared" si="51"/>
        <v>15</v>
      </c>
      <c r="S427" s="51" t="str">
        <f t="shared" si="52"/>
        <v>15a</v>
      </c>
      <c r="T427" s="51" t="str">
        <f t="shared" si="53"/>
        <v>15b</v>
      </c>
    </row>
    <row r="428" spans="1:20" ht="20" customHeight="1" x14ac:dyDescent="0.15">
      <c r="A428" s="51">
        <f t="shared" si="49"/>
        <v>104305</v>
      </c>
      <c r="B428" s="52" t="str">
        <f>VLOOKUP(J428,city!$A$4:$D$352,3,0)</f>
        <v>吉林</v>
      </c>
      <c r="C428" s="52" t="str">
        <f>VLOOKUP(J428,city!$A$4:$D$352,4,0)</f>
        <v>四平</v>
      </c>
      <c r="D428" s="57" t="s">
        <v>1752</v>
      </c>
      <c r="E428" s="52" t="s">
        <v>1753</v>
      </c>
      <c r="F428" s="53" t="str">
        <f t="shared" ref="F428:F491" si="56">N428&amp;","&amp;O428</f>
        <v>124.800498,43.198413</v>
      </c>
      <c r="G428" s="54" t="s">
        <v>795</v>
      </c>
      <c r="H428" s="55" t="str">
        <f>"jingdian/"&amp;VLOOKUP(B428,city!$C$4:$P$352,13,FALSE)&amp;"/"&amp;VLOOKUP(C428,city!$D$4:$P$352,13,FALSE)&amp;"/jd/"&amp;K428&amp;".jpg"</f>
        <v>jingdian/jilin/siping/jd/5.jpg</v>
      </c>
      <c r="I428" s="55" t="str">
        <f t="shared" si="50"/>
        <v>6a,6b</v>
      </c>
      <c r="J428" s="51">
        <f t="shared" si="54"/>
        <v>43</v>
      </c>
      <c r="K428" s="51">
        <f>IF(VLOOKUP(J427,city!$K$4:$L$352,2,0)&gt;K427,K427+1,1)</f>
        <v>5</v>
      </c>
      <c r="L428" s="51">
        <v>1</v>
      </c>
      <c r="M428" s="51" t="s">
        <v>123</v>
      </c>
      <c r="N428" s="17">
        <v>124.800498</v>
      </c>
      <c r="O428" s="17">
        <v>43.198413000000002</v>
      </c>
      <c r="P428" s="51" t="str">
        <f t="shared" si="55"/>
        <v/>
      </c>
      <c r="Q428" s="51">
        <v>6</v>
      </c>
      <c r="R428" s="51">
        <f t="shared" si="51"/>
        <v>6</v>
      </c>
      <c r="S428" s="51" t="str">
        <f t="shared" si="52"/>
        <v>6a</v>
      </c>
      <c r="T428" s="51" t="str">
        <f t="shared" si="53"/>
        <v>6b</v>
      </c>
    </row>
    <row r="429" spans="1:20" ht="20" customHeight="1" x14ac:dyDescent="0.15">
      <c r="A429" s="51">
        <f t="shared" si="49"/>
        <v>104306</v>
      </c>
      <c r="B429" s="52" t="str">
        <f>VLOOKUP(J429,city!$A$4:$D$352,3,0)</f>
        <v>吉林</v>
      </c>
      <c r="C429" s="52" t="str">
        <f>VLOOKUP(J429,city!$A$4:$D$352,4,0)</f>
        <v>四平</v>
      </c>
      <c r="D429" s="57" t="s">
        <v>1754</v>
      </c>
      <c r="E429" s="52" t="s">
        <v>1755</v>
      </c>
      <c r="F429" s="53" t="str">
        <f t="shared" si="56"/>
        <v>124.473505,43.063596</v>
      </c>
      <c r="G429" s="54" t="s">
        <v>795</v>
      </c>
      <c r="H429" s="55" t="str">
        <f>"jingdian/"&amp;VLOOKUP(B429,city!$C$4:$P$352,13,FALSE)&amp;"/"&amp;VLOOKUP(C429,city!$D$4:$P$352,13,FALSE)&amp;"/jd/"&amp;K429&amp;".jpg"</f>
        <v>jingdian/jilin/siping/jd/6.jpg</v>
      </c>
      <c r="I429" s="55" t="str">
        <f t="shared" si="50"/>
        <v>11a,11b</v>
      </c>
      <c r="J429" s="51">
        <f t="shared" si="54"/>
        <v>43</v>
      </c>
      <c r="K429" s="51">
        <f>IF(VLOOKUP(J428,city!$K$4:$L$352,2,0)&gt;K428,K428+1,1)</f>
        <v>6</v>
      </c>
      <c r="L429" s="51">
        <v>1</v>
      </c>
      <c r="M429" s="51" t="s">
        <v>123</v>
      </c>
      <c r="N429" s="17">
        <v>124.473505</v>
      </c>
      <c r="O429" s="17">
        <v>43.063595999999997</v>
      </c>
      <c r="P429" s="51" t="str">
        <f t="shared" si="55"/>
        <v/>
      </c>
      <c r="Q429" s="51">
        <v>11</v>
      </c>
      <c r="R429" s="51">
        <f t="shared" si="51"/>
        <v>11</v>
      </c>
      <c r="S429" s="51" t="str">
        <f t="shared" si="52"/>
        <v>11a</v>
      </c>
      <c r="T429" s="51" t="str">
        <f t="shared" si="53"/>
        <v>11b</v>
      </c>
    </row>
    <row r="430" spans="1:20" ht="20" customHeight="1" x14ac:dyDescent="0.15">
      <c r="A430" s="51">
        <f t="shared" si="49"/>
        <v>104307</v>
      </c>
      <c r="B430" s="52" t="str">
        <f>VLOOKUP(J430,city!$A$4:$D$352,3,0)</f>
        <v>吉林</v>
      </c>
      <c r="C430" s="52" t="str">
        <f>VLOOKUP(J430,city!$A$4:$D$352,4,0)</f>
        <v>四平</v>
      </c>
      <c r="D430" s="57" t="s">
        <v>1756</v>
      </c>
      <c r="E430" s="52" t="s">
        <v>1757</v>
      </c>
      <c r="F430" s="53" t="str">
        <f t="shared" si="56"/>
        <v>125.417716,43.355301</v>
      </c>
      <c r="G430" s="54" t="s">
        <v>795</v>
      </c>
      <c r="H430" s="55" t="str">
        <f>"jingdian/"&amp;VLOOKUP(B430,city!$C$4:$P$352,13,FALSE)&amp;"/"&amp;VLOOKUP(C430,city!$D$4:$P$352,13,FALSE)&amp;"/jd/"&amp;K430&amp;".jpg"</f>
        <v>jingdian/jilin/siping/jd/7.jpg</v>
      </c>
      <c r="I430" s="55" t="str">
        <f t="shared" si="50"/>
        <v>2a,2b</v>
      </c>
      <c r="J430" s="51">
        <f t="shared" si="54"/>
        <v>43</v>
      </c>
      <c r="K430" s="51">
        <f>IF(VLOOKUP(J429,city!$K$4:$L$352,2,0)&gt;K429,K429+1,1)</f>
        <v>7</v>
      </c>
      <c r="L430" s="51">
        <v>1</v>
      </c>
      <c r="M430" s="51" t="s">
        <v>123</v>
      </c>
      <c r="N430" s="17">
        <v>125.417716</v>
      </c>
      <c r="O430" s="17">
        <v>43.355300999999997</v>
      </c>
      <c r="P430" s="51" t="str">
        <f t="shared" si="55"/>
        <v/>
      </c>
      <c r="Q430" s="51">
        <v>2</v>
      </c>
      <c r="R430" s="51">
        <f t="shared" si="51"/>
        <v>2</v>
      </c>
      <c r="S430" s="51" t="str">
        <f t="shared" si="52"/>
        <v>2a</v>
      </c>
      <c r="T430" s="51" t="str">
        <f t="shared" si="53"/>
        <v>2b</v>
      </c>
    </row>
    <row r="431" spans="1:20" ht="20" customHeight="1" x14ac:dyDescent="0.15">
      <c r="A431" s="51">
        <f t="shared" si="49"/>
        <v>104308</v>
      </c>
      <c r="B431" s="52" t="str">
        <f>VLOOKUP(J431,city!$A$4:$D$352,3,0)</f>
        <v>吉林</v>
      </c>
      <c r="C431" s="52" t="str">
        <f>VLOOKUP(J431,city!$A$4:$D$352,4,0)</f>
        <v>四平</v>
      </c>
      <c r="D431" s="57" t="s">
        <v>1758</v>
      </c>
      <c r="E431" s="52" t="s">
        <v>1759</v>
      </c>
      <c r="F431" s="53" t="str">
        <f t="shared" si="56"/>
        <v>123.623275,43.52084</v>
      </c>
      <c r="G431" s="54" t="s">
        <v>795</v>
      </c>
      <c r="H431" s="55" t="str">
        <f>"jingdian/"&amp;VLOOKUP(B431,city!$C$4:$P$352,13,FALSE)&amp;"/"&amp;VLOOKUP(C431,city!$D$4:$P$352,13,FALSE)&amp;"/jd/"&amp;K431&amp;".jpg"</f>
        <v>jingdian/jilin/siping/jd/8.jpg</v>
      </c>
      <c r="I431" s="55" t="str">
        <f t="shared" si="50"/>
        <v>1a,1b</v>
      </c>
      <c r="J431" s="51">
        <f t="shared" si="54"/>
        <v>43</v>
      </c>
      <c r="K431" s="51">
        <f>IF(VLOOKUP(J430,city!$K$4:$L$352,2,0)&gt;K430,K430+1,1)</f>
        <v>8</v>
      </c>
      <c r="L431" s="51">
        <v>1</v>
      </c>
      <c r="M431" s="51" t="s">
        <v>123</v>
      </c>
      <c r="N431" s="17">
        <v>123.62327500000001</v>
      </c>
      <c r="O431" s="17">
        <v>43.52084</v>
      </c>
      <c r="P431" s="51" t="str">
        <f t="shared" si="55"/>
        <v/>
      </c>
      <c r="Q431" s="51">
        <v>1</v>
      </c>
      <c r="R431" s="51">
        <f t="shared" si="51"/>
        <v>2</v>
      </c>
      <c r="S431" s="51" t="str">
        <f t="shared" si="52"/>
        <v>1a</v>
      </c>
      <c r="T431" s="51" t="str">
        <f t="shared" si="53"/>
        <v>1b</v>
      </c>
    </row>
    <row r="432" spans="1:20" ht="20" customHeight="1" x14ac:dyDescent="0.15">
      <c r="A432" s="51">
        <f t="shared" si="49"/>
        <v>104309</v>
      </c>
      <c r="B432" s="52" t="str">
        <f>VLOOKUP(J432,city!$A$4:$D$352,3,0)</f>
        <v>吉林</v>
      </c>
      <c r="C432" s="52" t="str">
        <f>VLOOKUP(J432,city!$A$4:$D$352,4,0)</f>
        <v>四平</v>
      </c>
      <c r="D432" s="57" t="s">
        <v>1760</v>
      </c>
      <c r="E432" s="52" t="s">
        <v>1761</v>
      </c>
      <c r="F432" s="53" t="str">
        <f t="shared" si="56"/>
        <v>125.302783,43.324329</v>
      </c>
      <c r="G432" s="54" t="s">
        <v>795</v>
      </c>
      <c r="H432" s="55" t="str">
        <f>"jingdian/"&amp;VLOOKUP(B432,city!$C$4:$P$352,13,FALSE)&amp;"/"&amp;VLOOKUP(C432,city!$D$4:$P$352,13,FALSE)&amp;"/jd/"&amp;K432&amp;".jpg"</f>
        <v>jingdian/jilin/siping/jd/9.jpg</v>
      </c>
      <c r="I432" s="55" t="str">
        <f t="shared" si="50"/>
        <v>11a,11b</v>
      </c>
      <c r="J432" s="51">
        <f t="shared" si="54"/>
        <v>43</v>
      </c>
      <c r="K432" s="51">
        <f>IF(VLOOKUP(J431,city!$K$4:$L$352,2,0)&gt;K431,K431+1,1)</f>
        <v>9</v>
      </c>
      <c r="L432" s="51">
        <v>1</v>
      </c>
      <c r="M432" s="51" t="s">
        <v>123</v>
      </c>
      <c r="N432" s="17">
        <v>125.30278300000001</v>
      </c>
      <c r="O432" s="17">
        <v>43.324328999999999</v>
      </c>
      <c r="P432" s="51" t="str">
        <f t="shared" si="55"/>
        <v/>
      </c>
      <c r="Q432" s="51">
        <v>11</v>
      </c>
      <c r="R432" s="51">
        <f t="shared" si="51"/>
        <v>11</v>
      </c>
      <c r="S432" s="51" t="str">
        <f t="shared" si="52"/>
        <v>11a</v>
      </c>
      <c r="T432" s="51" t="str">
        <f t="shared" si="53"/>
        <v>11b</v>
      </c>
    </row>
    <row r="433" spans="1:20" ht="20" customHeight="1" x14ac:dyDescent="0.15">
      <c r="A433" s="51">
        <f t="shared" si="49"/>
        <v>104310</v>
      </c>
      <c r="B433" s="52" t="str">
        <f>VLOOKUP(J433,city!$A$4:$D$352,3,0)</f>
        <v>吉林</v>
      </c>
      <c r="C433" s="52" t="str">
        <f>VLOOKUP(J433,city!$A$4:$D$352,4,0)</f>
        <v>四平</v>
      </c>
      <c r="D433" s="57" t="s">
        <v>1762</v>
      </c>
      <c r="E433" s="52" t="s">
        <v>1763</v>
      </c>
      <c r="F433" s="53" t="str">
        <f t="shared" si="56"/>
        <v>124.583116,43.001095</v>
      </c>
      <c r="G433" s="54" t="s">
        <v>795</v>
      </c>
      <c r="H433" s="55" t="str">
        <f>"jingdian/"&amp;VLOOKUP(B433,city!$C$4:$P$352,13,FALSE)&amp;"/"&amp;VLOOKUP(C433,city!$D$4:$P$352,13,FALSE)&amp;"/jd/"&amp;K433&amp;".jpg"</f>
        <v>jingdian/jilin/siping/jd/10.jpg</v>
      </c>
      <c r="I433" s="55" t="str">
        <f t="shared" si="50"/>
        <v>6a,6b</v>
      </c>
      <c r="J433" s="51">
        <f t="shared" si="54"/>
        <v>43</v>
      </c>
      <c r="K433" s="51">
        <f>IF(VLOOKUP(J432,city!$K$4:$L$352,2,0)&gt;K432,K432+1,1)</f>
        <v>10</v>
      </c>
      <c r="L433" s="51">
        <v>1</v>
      </c>
      <c r="M433" s="51" t="s">
        <v>123</v>
      </c>
      <c r="N433" s="17">
        <v>124.583116</v>
      </c>
      <c r="O433" s="17">
        <v>43.001094999999999</v>
      </c>
      <c r="P433" s="51" t="str">
        <f t="shared" si="55"/>
        <v>124.6656796,43.2665126</v>
      </c>
      <c r="Q433" s="51">
        <v>6</v>
      </c>
      <c r="R433" s="51">
        <f t="shared" si="51"/>
        <v>11</v>
      </c>
      <c r="S433" s="51" t="str">
        <f t="shared" si="52"/>
        <v>6a</v>
      </c>
      <c r="T433" s="51" t="str">
        <f t="shared" si="53"/>
        <v>6b</v>
      </c>
    </row>
    <row r="434" spans="1:20" ht="20" customHeight="1" x14ac:dyDescent="0.15">
      <c r="A434" s="51">
        <f t="shared" si="49"/>
        <v>104401</v>
      </c>
      <c r="B434" s="52" t="str">
        <f>VLOOKUP(J434,city!$A$4:$D$352,3,0)</f>
        <v>吉林</v>
      </c>
      <c r="C434" s="52" t="str">
        <f>VLOOKUP(J434,city!$A$4:$D$352,4,0)</f>
        <v>辽源</v>
      </c>
      <c r="D434" s="57" t="s">
        <v>1764</v>
      </c>
      <c r="E434" s="52" t="s">
        <v>1765</v>
      </c>
      <c r="F434" s="53" t="str">
        <f t="shared" si="56"/>
        <v>125.115207,42.932375</v>
      </c>
      <c r="G434" s="54" t="s">
        <v>795</v>
      </c>
      <c r="H434" s="55" t="str">
        <f>"jingdian/"&amp;VLOOKUP(B434,city!$C$4:$P$352,13,FALSE)&amp;"/"&amp;VLOOKUP(C434,city!$D$4:$P$352,13,FALSE)&amp;"/jd/"&amp;K434&amp;".jpg"</f>
        <v>jingdian/jilin/liaoyuan/jd/1.jpg</v>
      </c>
      <c r="I434" s="55" t="str">
        <f t="shared" si="50"/>
        <v>29a,29b</v>
      </c>
      <c r="J434" s="51">
        <f t="shared" si="54"/>
        <v>44</v>
      </c>
      <c r="K434" s="51">
        <f>IF(VLOOKUP(J433,city!$K$4:$L$352,2,0)&gt;K433,K433+1,1)</f>
        <v>1</v>
      </c>
      <c r="L434" s="51">
        <v>1</v>
      </c>
      <c r="M434" s="51" t="s">
        <v>125</v>
      </c>
      <c r="N434" s="17">
        <v>125.115207</v>
      </c>
      <c r="O434" s="17">
        <v>42.932375</v>
      </c>
      <c r="P434" s="51" t="str">
        <f t="shared" si="55"/>
        <v/>
      </c>
      <c r="Q434" s="51">
        <v>29</v>
      </c>
      <c r="R434" s="51">
        <f t="shared" si="51"/>
        <v>29</v>
      </c>
      <c r="S434" s="51" t="str">
        <f t="shared" si="52"/>
        <v>29a</v>
      </c>
      <c r="T434" s="51" t="str">
        <f t="shared" si="53"/>
        <v>29b</v>
      </c>
    </row>
    <row r="435" spans="1:20" ht="20" customHeight="1" x14ac:dyDescent="0.15">
      <c r="A435" s="51">
        <f t="shared" si="49"/>
        <v>104402</v>
      </c>
      <c r="B435" s="52" t="str">
        <f>VLOOKUP(J435,city!$A$4:$D$352,3,0)</f>
        <v>吉林</v>
      </c>
      <c r="C435" s="52" t="str">
        <f>VLOOKUP(J435,city!$A$4:$D$352,4,0)</f>
        <v>辽源</v>
      </c>
      <c r="D435" s="57" t="s">
        <v>1766</v>
      </c>
      <c r="E435" s="52" t="s">
        <v>1767</v>
      </c>
      <c r="F435" s="53" t="str">
        <f t="shared" si="56"/>
        <v>125.161859,42.902647</v>
      </c>
      <c r="G435" s="54" t="s">
        <v>795</v>
      </c>
      <c r="H435" s="55" t="str">
        <f>"jingdian/"&amp;VLOOKUP(B435,city!$C$4:$P$352,13,FALSE)&amp;"/"&amp;VLOOKUP(C435,city!$D$4:$P$352,13,FALSE)&amp;"/jd/"&amp;K435&amp;".jpg"</f>
        <v>jingdian/jilin/liaoyuan/jd/2.jpg</v>
      </c>
      <c r="I435" s="55" t="str">
        <f t="shared" si="50"/>
        <v>15a,15b</v>
      </c>
      <c r="J435" s="51">
        <f t="shared" si="54"/>
        <v>44</v>
      </c>
      <c r="K435" s="51">
        <f>IF(VLOOKUP(J434,city!$K$4:$L$352,2,0)&gt;K434,K434+1,1)</f>
        <v>2</v>
      </c>
      <c r="L435" s="51">
        <v>1</v>
      </c>
      <c r="M435" s="51" t="s">
        <v>125</v>
      </c>
      <c r="N435" s="17">
        <v>125.16185900000001</v>
      </c>
      <c r="O435" s="17">
        <v>42.902647000000002</v>
      </c>
      <c r="P435" s="51" t="str">
        <f t="shared" si="55"/>
        <v/>
      </c>
      <c r="Q435" s="51">
        <v>15</v>
      </c>
      <c r="R435" s="51">
        <f t="shared" si="51"/>
        <v>15</v>
      </c>
      <c r="S435" s="51" t="str">
        <f t="shared" si="52"/>
        <v>15a</v>
      </c>
      <c r="T435" s="51" t="str">
        <f t="shared" si="53"/>
        <v>15b</v>
      </c>
    </row>
    <row r="436" spans="1:20" ht="20" customHeight="1" x14ac:dyDescent="0.15">
      <c r="A436" s="51">
        <f t="shared" si="49"/>
        <v>104403</v>
      </c>
      <c r="B436" s="52" t="str">
        <f>VLOOKUP(J436,city!$A$4:$D$352,3,0)</f>
        <v>吉林</v>
      </c>
      <c r="C436" s="52" t="str">
        <f>VLOOKUP(J436,city!$A$4:$D$352,4,0)</f>
        <v>辽源</v>
      </c>
      <c r="D436" s="57" t="s">
        <v>1768</v>
      </c>
      <c r="E436" s="52" t="s">
        <v>1769</v>
      </c>
      <c r="F436" s="53" t="str">
        <f t="shared" si="56"/>
        <v>125.585631,43.040664</v>
      </c>
      <c r="G436" s="54" t="s">
        <v>795</v>
      </c>
      <c r="H436" s="55" t="str">
        <f>"jingdian/"&amp;VLOOKUP(B436,city!$C$4:$P$352,13,FALSE)&amp;"/"&amp;VLOOKUP(C436,city!$D$4:$P$352,13,FALSE)&amp;"/jd/"&amp;K436&amp;".jpg"</f>
        <v>jingdian/jilin/liaoyuan/jd/3.jpg</v>
      </c>
      <c r="I436" s="55" t="str">
        <f t="shared" si="50"/>
        <v>2a,2b</v>
      </c>
      <c r="J436" s="51">
        <f t="shared" si="54"/>
        <v>44</v>
      </c>
      <c r="K436" s="51">
        <f>IF(VLOOKUP(J435,city!$K$4:$L$352,2,0)&gt;K435,K435+1,1)</f>
        <v>3</v>
      </c>
      <c r="L436" s="51">
        <v>1</v>
      </c>
      <c r="M436" s="51" t="s">
        <v>125</v>
      </c>
      <c r="N436" s="17">
        <v>125.58563100000001</v>
      </c>
      <c r="O436" s="17">
        <v>43.040664</v>
      </c>
      <c r="P436" s="51" t="str">
        <f t="shared" si="55"/>
        <v/>
      </c>
      <c r="Q436" s="51">
        <v>2</v>
      </c>
      <c r="R436" s="51">
        <f t="shared" si="51"/>
        <v>1</v>
      </c>
      <c r="S436" s="51" t="str">
        <f t="shared" si="52"/>
        <v>2a</v>
      </c>
      <c r="T436" s="51" t="str">
        <f t="shared" si="53"/>
        <v>2b</v>
      </c>
    </row>
    <row r="437" spans="1:20" ht="20" customHeight="1" x14ac:dyDescent="0.15">
      <c r="A437" s="51">
        <f t="shared" si="49"/>
        <v>104404</v>
      </c>
      <c r="B437" s="52" t="str">
        <f>VLOOKUP(J437,city!$A$4:$D$352,3,0)</f>
        <v>吉林</v>
      </c>
      <c r="C437" s="52" t="str">
        <f>VLOOKUP(J437,city!$A$4:$D$352,4,0)</f>
        <v>辽源</v>
      </c>
      <c r="D437" s="57" t="s">
        <v>1770</v>
      </c>
      <c r="E437" s="52" t="s">
        <v>1771</v>
      </c>
      <c r="F437" s="53" t="str">
        <f t="shared" si="56"/>
        <v>125.125393,42.886902</v>
      </c>
      <c r="G437" s="54" t="s">
        <v>795</v>
      </c>
      <c r="H437" s="55" t="str">
        <f>"jingdian/"&amp;VLOOKUP(B437,city!$C$4:$P$352,13,FALSE)&amp;"/"&amp;VLOOKUP(C437,city!$D$4:$P$352,13,FALSE)&amp;"/jd/"&amp;K437&amp;".jpg"</f>
        <v>jingdian/jilin/liaoyuan/jd/4.jpg</v>
      </c>
      <c r="I437" s="55" t="str">
        <f t="shared" si="50"/>
        <v>1a,1b</v>
      </c>
      <c r="J437" s="51">
        <f t="shared" si="54"/>
        <v>44</v>
      </c>
      <c r="K437" s="51">
        <f>IF(VLOOKUP(J436,city!$K$4:$L$352,2,0)&gt;K436,K436+1,1)</f>
        <v>4</v>
      </c>
      <c r="L437" s="51">
        <v>1</v>
      </c>
      <c r="M437" s="51" t="s">
        <v>125</v>
      </c>
      <c r="N437" s="17">
        <v>125.125393</v>
      </c>
      <c r="O437" s="17">
        <v>42.886901999999999</v>
      </c>
      <c r="P437" s="51" t="str">
        <f t="shared" si="55"/>
        <v/>
      </c>
      <c r="Q437" s="51">
        <v>1</v>
      </c>
      <c r="R437" s="51">
        <f t="shared" si="51"/>
        <v>2</v>
      </c>
      <c r="S437" s="51" t="str">
        <f t="shared" si="52"/>
        <v>1a</v>
      </c>
      <c r="T437" s="51" t="str">
        <f t="shared" si="53"/>
        <v>1b</v>
      </c>
    </row>
    <row r="438" spans="1:20" ht="20" customHeight="1" x14ac:dyDescent="0.15">
      <c r="A438" s="51">
        <f t="shared" si="49"/>
        <v>104405</v>
      </c>
      <c r="B438" s="52" t="str">
        <f>VLOOKUP(J438,city!$A$4:$D$352,3,0)</f>
        <v>吉林</v>
      </c>
      <c r="C438" s="52" t="str">
        <f>VLOOKUP(J438,city!$A$4:$D$352,4,0)</f>
        <v>辽源</v>
      </c>
      <c r="D438" s="57" t="s">
        <v>1772</v>
      </c>
      <c r="E438" s="52" t="s">
        <v>1773</v>
      </c>
      <c r="F438" s="53" t="str">
        <f t="shared" si="56"/>
        <v>125.582424,42.63871</v>
      </c>
      <c r="G438" s="54" t="s">
        <v>795</v>
      </c>
      <c r="H438" s="55" t="str">
        <f>"jingdian/"&amp;VLOOKUP(B438,city!$C$4:$P$352,13,FALSE)&amp;"/"&amp;VLOOKUP(C438,city!$D$4:$P$352,13,FALSE)&amp;"/jd/"&amp;K438&amp;".jpg"</f>
        <v>jingdian/jilin/liaoyuan/jd/5.jpg</v>
      </c>
      <c r="I438" s="55" t="str">
        <f t="shared" si="50"/>
        <v>1a,1b</v>
      </c>
      <c r="J438" s="51">
        <f t="shared" si="54"/>
        <v>44</v>
      </c>
      <c r="K438" s="51">
        <f>IF(VLOOKUP(J437,city!$K$4:$L$352,2,0)&gt;K437,K437+1,1)</f>
        <v>5</v>
      </c>
      <c r="L438" s="51">
        <v>1</v>
      </c>
      <c r="M438" s="51" t="s">
        <v>125</v>
      </c>
      <c r="N438" s="17">
        <v>125.582424</v>
      </c>
      <c r="O438" s="17">
        <v>42.638710000000003</v>
      </c>
      <c r="P438" s="51" t="str">
        <f t="shared" si="55"/>
        <v/>
      </c>
      <c r="Q438" s="51">
        <v>1</v>
      </c>
      <c r="R438" s="51">
        <f t="shared" si="51"/>
        <v>2</v>
      </c>
      <c r="S438" s="51" t="str">
        <f t="shared" si="52"/>
        <v>1a</v>
      </c>
      <c r="T438" s="51" t="str">
        <f t="shared" si="53"/>
        <v>1b</v>
      </c>
    </row>
    <row r="439" spans="1:20" ht="20" customHeight="1" x14ac:dyDescent="0.15">
      <c r="A439" s="51">
        <f t="shared" si="49"/>
        <v>104406</v>
      </c>
      <c r="B439" s="52" t="str">
        <f>VLOOKUP(J439,city!$A$4:$D$352,3,0)</f>
        <v>吉林</v>
      </c>
      <c r="C439" s="52" t="str">
        <f>VLOOKUP(J439,city!$A$4:$D$352,4,0)</f>
        <v>辽源</v>
      </c>
      <c r="D439" s="57" t="s">
        <v>1774</v>
      </c>
      <c r="E439" s="52" t="s">
        <v>1775</v>
      </c>
      <c r="F439" s="53" t="str">
        <f t="shared" si="56"/>
        <v>125.125996,42.923012</v>
      </c>
      <c r="G439" s="54" t="s">
        <v>795</v>
      </c>
      <c r="H439" s="55" t="str">
        <f>"jingdian/"&amp;VLOOKUP(B439,city!$C$4:$P$352,13,FALSE)&amp;"/"&amp;VLOOKUP(C439,city!$D$4:$P$352,13,FALSE)&amp;"/jd/"&amp;K439&amp;".jpg"</f>
        <v>jingdian/jilin/liaoyuan/jd/6.jpg</v>
      </c>
      <c r="I439" s="55" t="str">
        <f t="shared" si="50"/>
        <v>29a,29b</v>
      </c>
      <c r="J439" s="51">
        <f t="shared" si="54"/>
        <v>44</v>
      </c>
      <c r="K439" s="51">
        <f>IF(VLOOKUP(J438,city!$K$4:$L$352,2,0)&gt;K438,K438+1,1)</f>
        <v>6</v>
      </c>
      <c r="L439" s="51">
        <v>1</v>
      </c>
      <c r="M439" s="51" t="s">
        <v>125</v>
      </c>
      <c r="N439" s="17">
        <v>125.125996</v>
      </c>
      <c r="O439" s="17">
        <v>42.923012</v>
      </c>
      <c r="P439" s="51" t="str">
        <f t="shared" si="55"/>
        <v/>
      </c>
      <c r="Q439" s="51">
        <v>29</v>
      </c>
      <c r="R439" s="51">
        <f t="shared" si="51"/>
        <v>29</v>
      </c>
      <c r="S439" s="51" t="str">
        <f t="shared" si="52"/>
        <v>29a</v>
      </c>
      <c r="T439" s="51" t="str">
        <f t="shared" si="53"/>
        <v>29b</v>
      </c>
    </row>
    <row r="440" spans="1:20" ht="20" customHeight="1" x14ac:dyDescent="0.15">
      <c r="A440" s="51">
        <f t="shared" si="49"/>
        <v>104407</v>
      </c>
      <c r="B440" s="52" t="str">
        <f>VLOOKUP(J440,city!$A$4:$D$352,3,0)</f>
        <v>吉林</v>
      </c>
      <c r="C440" s="52" t="str">
        <f>VLOOKUP(J440,city!$A$4:$D$352,4,0)</f>
        <v>辽源</v>
      </c>
      <c r="D440" s="57" t="s">
        <v>1776</v>
      </c>
      <c r="E440" s="52" t="s">
        <v>1777</v>
      </c>
      <c r="F440" s="53" t="str">
        <f t="shared" si="56"/>
        <v>125.267431,42.901933</v>
      </c>
      <c r="G440" s="54" t="s">
        <v>795</v>
      </c>
      <c r="H440" s="55" t="str">
        <f>"jingdian/"&amp;VLOOKUP(B440,city!$C$4:$P$352,13,FALSE)&amp;"/"&amp;VLOOKUP(C440,city!$D$4:$P$352,13,FALSE)&amp;"/jd/"&amp;K440&amp;".jpg"</f>
        <v>jingdian/jilin/liaoyuan/jd/7.jpg</v>
      </c>
      <c r="I440" s="55" t="str">
        <f t="shared" si="50"/>
        <v>15a,15b</v>
      </c>
      <c r="J440" s="51">
        <f t="shared" si="54"/>
        <v>44</v>
      </c>
      <c r="K440" s="51">
        <f>IF(VLOOKUP(J439,city!$K$4:$L$352,2,0)&gt;K439,K439+1,1)</f>
        <v>7</v>
      </c>
      <c r="L440" s="51">
        <v>1</v>
      </c>
      <c r="M440" s="51" t="s">
        <v>125</v>
      </c>
      <c r="N440" s="17">
        <v>125.267431</v>
      </c>
      <c r="O440" s="17">
        <v>42.901933</v>
      </c>
      <c r="P440" s="51" t="str">
        <f t="shared" si="55"/>
        <v/>
      </c>
      <c r="Q440" s="51">
        <v>15</v>
      </c>
      <c r="R440" s="51">
        <f t="shared" si="51"/>
        <v>15</v>
      </c>
      <c r="S440" s="51" t="str">
        <f t="shared" si="52"/>
        <v>15a</v>
      </c>
      <c r="T440" s="51" t="str">
        <f t="shared" si="53"/>
        <v>15b</v>
      </c>
    </row>
    <row r="441" spans="1:20" ht="20" customHeight="1" x14ac:dyDescent="0.15">
      <c r="A441" s="51">
        <f t="shared" si="49"/>
        <v>104408</v>
      </c>
      <c r="B441" s="52" t="str">
        <f>VLOOKUP(J441,city!$A$4:$D$352,3,0)</f>
        <v>吉林</v>
      </c>
      <c r="C441" s="52" t="str">
        <f>VLOOKUP(J441,city!$A$4:$D$352,4,0)</f>
        <v>辽源</v>
      </c>
      <c r="D441" s="57" t="s">
        <v>1778</v>
      </c>
      <c r="E441" s="52" t="s">
        <v>1779</v>
      </c>
      <c r="F441" s="53" t="str">
        <f t="shared" si="56"/>
        <v>125.011947,42.912287</v>
      </c>
      <c r="G441" s="54" t="s">
        <v>795</v>
      </c>
      <c r="H441" s="55" t="str">
        <f>"jingdian/"&amp;VLOOKUP(B441,city!$C$4:$P$352,13,FALSE)&amp;"/"&amp;VLOOKUP(C441,city!$D$4:$P$352,13,FALSE)&amp;"/jd/"&amp;K441&amp;".jpg"</f>
        <v>jingdian/jilin/liaoyuan/jd/8.jpg</v>
      </c>
      <c r="I441" s="55" t="str">
        <f t="shared" si="50"/>
        <v>32a,32b</v>
      </c>
      <c r="J441" s="51">
        <f t="shared" si="54"/>
        <v>44</v>
      </c>
      <c r="K441" s="51">
        <f>IF(VLOOKUP(J440,city!$K$4:$L$352,2,0)&gt;K440,K440+1,1)</f>
        <v>8</v>
      </c>
      <c r="L441" s="51">
        <v>1</v>
      </c>
      <c r="M441" s="51" t="s">
        <v>125</v>
      </c>
      <c r="N441" s="17">
        <v>125.01194700000001</v>
      </c>
      <c r="O441" s="17">
        <v>42.912286999999999</v>
      </c>
      <c r="P441" s="51" t="str">
        <f t="shared" si="55"/>
        <v/>
      </c>
      <c r="Q441" s="51">
        <v>32</v>
      </c>
      <c r="R441" s="51" t="e">
        <f t="shared" si="51"/>
        <v>#N/A</v>
      </c>
      <c r="S441" s="51" t="str">
        <f t="shared" si="52"/>
        <v>32a</v>
      </c>
      <c r="T441" s="51" t="str">
        <f t="shared" si="53"/>
        <v>32b</v>
      </c>
    </row>
    <row r="442" spans="1:20" ht="20" customHeight="1" x14ac:dyDescent="0.15">
      <c r="A442" s="51">
        <f t="shared" si="49"/>
        <v>104409</v>
      </c>
      <c r="B442" s="52" t="str">
        <f>VLOOKUP(J442,city!$A$4:$D$352,3,0)</f>
        <v>吉林</v>
      </c>
      <c r="C442" s="52" t="str">
        <f>VLOOKUP(J442,city!$A$4:$D$352,4,0)</f>
        <v>辽源</v>
      </c>
      <c r="D442" s="57" t="s">
        <v>1780</v>
      </c>
      <c r="E442" s="52" t="s">
        <v>1781</v>
      </c>
      <c r="F442" s="53" t="str">
        <f t="shared" si="56"/>
        <v>125.539524,42.687005</v>
      </c>
      <c r="G442" s="54" t="s">
        <v>795</v>
      </c>
      <c r="H442" s="55" t="str">
        <f>"jingdian/"&amp;VLOOKUP(B442,city!$C$4:$P$352,13,FALSE)&amp;"/"&amp;VLOOKUP(C442,city!$D$4:$P$352,13,FALSE)&amp;"/jd/"&amp;K442&amp;".jpg"</f>
        <v>jingdian/jilin/liaoyuan/jd/9.jpg</v>
      </c>
      <c r="I442" s="55" t="str">
        <f t="shared" si="50"/>
        <v>1a,1b</v>
      </c>
      <c r="J442" s="51">
        <f t="shared" si="54"/>
        <v>44</v>
      </c>
      <c r="K442" s="51">
        <f>IF(VLOOKUP(J441,city!$K$4:$L$352,2,0)&gt;K441,K441+1,1)</f>
        <v>9</v>
      </c>
      <c r="L442" s="51">
        <v>1</v>
      </c>
      <c r="M442" s="51" t="s">
        <v>125</v>
      </c>
      <c r="N442" s="17">
        <v>125.539524</v>
      </c>
      <c r="O442" s="17">
        <v>42.687004999999999</v>
      </c>
      <c r="P442" s="51" t="str">
        <f t="shared" si="55"/>
        <v/>
      </c>
      <c r="Q442" s="51">
        <v>1</v>
      </c>
      <c r="R442" s="51">
        <f t="shared" si="51"/>
        <v>2</v>
      </c>
      <c r="S442" s="51" t="str">
        <f t="shared" si="52"/>
        <v>1a</v>
      </c>
      <c r="T442" s="51" t="str">
        <f t="shared" si="53"/>
        <v>1b</v>
      </c>
    </row>
    <row r="443" spans="1:20" ht="20" customHeight="1" x14ac:dyDescent="0.15">
      <c r="A443" s="51">
        <f t="shared" si="49"/>
        <v>104410</v>
      </c>
      <c r="B443" s="52" t="str">
        <f>VLOOKUP(J443,city!$A$4:$D$352,3,0)</f>
        <v>吉林</v>
      </c>
      <c r="C443" s="52" t="str">
        <f>VLOOKUP(J443,city!$A$4:$D$352,4,0)</f>
        <v>辽源</v>
      </c>
      <c r="D443" s="57" t="s">
        <v>1782</v>
      </c>
      <c r="E443" s="52" t="s">
        <v>1783</v>
      </c>
      <c r="F443" s="53" t="str">
        <f t="shared" si="56"/>
        <v>125.131186,42.905865</v>
      </c>
      <c r="G443" s="54" t="s">
        <v>795</v>
      </c>
      <c r="H443" s="55" t="str">
        <f>"jingdian/"&amp;VLOOKUP(B443,city!$C$4:$P$352,13,FALSE)&amp;"/"&amp;VLOOKUP(C443,city!$D$4:$P$352,13,FALSE)&amp;"/jd/"&amp;K443&amp;".jpg"</f>
        <v>jingdian/jilin/liaoyuan/jd/10.jpg</v>
      </c>
      <c r="I443" s="55" t="str">
        <f t="shared" si="50"/>
        <v>11a,11b</v>
      </c>
      <c r="J443" s="51">
        <f t="shared" si="54"/>
        <v>44</v>
      </c>
      <c r="K443" s="51">
        <f>IF(VLOOKUP(J442,city!$K$4:$L$352,2,0)&gt;K442,K442+1,1)</f>
        <v>10</v>
      </c>
      <c r="L443" s="51">
        <v>1</v>
      </c>
      <c r="M443" s="51" t="s">
        <v>125</v>
      </c>
      <c r="N443" s="17">
        <v>125.131186</v>
      </c>
      <c r="O443" s="17">
        <v>42.905864999999999</v>
      </c>
      <c r="P443" s="51" t="str">
        <f t="shared" si="55"/>
        <v>125.2646598,42.87314</v>
      </c>
      <c r="Q443" s="51">
        <v>11</v>
      </c>
      <c r="R443" s="51">
        <f t="shared" si="51"/>
        <v>11</v>
      </c>
      <c r="S443" s="51" t="str">
        <f t="shared" si="52"/>
        <v>11a</v>
      </c>
      <c r="T443" s="51" t="str">
        <f t="shared" si="53"/>
        <v>11b</v>
      </c>
    </row>
    <row r="444" spans="1:20" ht="20" customHeight="1" x14ac:dyDescent="0.15">
      <c r="A444" s="51">
        <f t="shared" si="49"/>
        <v>104501</v>
      </c>
      <c r="B444" s="52" t="str">
        <f>VLOOKUP(J444,city!$A$4:$D$352,3,0)</f>
        <v>吉林</v>
      </c>
      <c r="C444" s="52" t="str">
        <f>VLOOKUP(J444,city!$A$4:$D$352,4,0)</f>
        <v>通化</v>
      </c>
      <c r="D444" s="57" t="s">
        <v>1784</v>
      </c>
      <c r="E444" s="52" t="s">
        <v>1785</v>
      </c>
      <c r="F444" s="53" t="str">
        <f t="shared" si="56"/>
        <v>126.138116,41.282037</v>
      </c>
      <c r="G444" s="54" t="s">
        <v>795</v>
      </c>
      <c r="H444" s="55" t="str">
        <f>"jingdian/"&amp;VLOOKUP(B444,city!$C$4:$P$352,13,FALSE)&amp;"/"&amp;VLOOKUP(C444,city!$D$4:$P$352,13,FALSE)&amp;"/jd/"&amp;K444&amp;".jpg"</f>
        <v>jingdian/jilin/tonghua/jd/1.jpg</v>
      </c>
      <c r="I444" s="55" t="str">
        <f t="shared" si="50"/>
        <v>11a,11b</v>
      </c>
      <c r="J444" s="51">
        <f t="shared" si="54"/>
        <v>45</v>
      </c>
      <c r="K444" s="51">
        <f>IF(VLOOKUP(J443,city!$K$4:$L$352,2,0)&gt;K443,K443+1,1)</f>
        <v>1</v>
      </c>
      <c r="L444" s="51">
        <v>1</v>
      </c>
      <c r="M444" s="51" t="s">
        <v>127</v>
      </c>
      <c r="N444" s="17">
        <v>126.138116</v>
      </c>
      <c r="O444" s="17">
        <v>41.282037000000003</v>
      </c>
      <c r="P444" s="51" t="str">
        <f t="shared" si="55"/>
        <v/>
      </c>
      <c r="Q444" s="51">
        <v>11</v>
      </c>
      <c r="R444" s="51">
        <f t="shared" si="51"/>
        <v>11</v>
      </c>
      <c r="S444" s="51" t="str">
        <f t="shared" si="52"/>
        <v>11a</v>
      </c>
      <c r="T444" s="51" t="str">
        <f t="shared" si="53"/>
        <v>11b</v>
      </c>
    </row>
    <row r="445" spans="1:20" ht="20" customHeight="1" x14ac:dyDescent="0.15">
      <c r="A445" s="51">
        <f t="shared" si="49"/>
        <v>104502</v>
      </c>
      <c r="B445" s="52" t="str">
        <f>VLOOKUP(J445,city!$A$4:$D$352,3,0)</f>
        <v>吉林</v>
      </c>
      <c r="C445" s="52" t="str">
        <f>VLOOKUP(J445,city!$A$4:$D$352,4,0)</f>
        <v>通化</v>
      </c>
      <c r="D445" s="57" t="s">
        <v>1786</v>
      </c>
      <c r="E445" s="52" t="s">
        <v>1787</v>
      </c>
      <c r="F445" s="53" t="str">
        <f t="shared" si="56"/>
        <v>125.453242,42.944087</v>
      </c>
      <c r="G445" s="54" t="s">
        <v>795</v>
      </c>
      <c r="H445" s="55" t="str">
        <f>"jingdian/"&amp;VLOOKUP(B445,city!$C$4:$P$352,13,FALSE)&amp;"/"&amp;VLOOKUP(C445,city!$D$4:$P$352,13,FALSE)&amp;"/jd/"&amp;K445&amp;".jpg"</f>
        <v>jingdian/jilin/tonghua/jd/2.jpg</v>
      </c>
      <c r="I445" s="55" t="str">
        <f t="shared" si="50"/>
        <v>11a,11b</v>
      </c>
      <c r="J445" s="51">
        <f t="shared" si="54"/>
        <v>45</v>
      </c>
      <c r="K445" s="51">
        <f>IF(VLOOKUP(J444,city!$K$4:$L$352,2,0)&gt;K444,K444+1,1)</f>
        <v>2</v>
      </c>
      <c r="L445" s="51">
        <v>1</v>
      </c>
      <c r="M445" s="51" t="s">
        <v>127</v>
      </c>
      <c r="N445" s="17">
        <v>125.453242</v>
      </c>
      <c r="O445" s="17">
        <v>42.944087000000003</v>
      </c>
      <c r="P445" s="51" t="str">
        <f t="shared" si="55"/>
        <v/>
      </c>
      <c r="Q445" s="51">
        <v>11</v>
      </c>
      <c r="R445" s="51">
        <f t="shared" si="51"/>
        <v>11</v>
      </c>
      <c r="S445" s="51" t="str">
        <f t="shared" si="52"/>
        <v>11a</v>
      </c>
      <c r="T445" s="51" t="str">
        <f t="shared" si="53"/>
        <v>11b</v>
      </c>
    </row>
    <row r="446" spans="1:20" ht="20" customHeight="1" x14ac:dyDescent="0.15">
      <c r="A446" s="51">
        <f t="shared" si="49"/>
        <v>104503</v>
      </c>
      <c r="B446" s="52" t="str">
        <f>VLOOKUP(J446,city!$A$4:$D$352,3,0)</f>
        <v>吉林</v>
      </c>
      <c r="C446" s="52" t="str">
        <f>VLOOKUP(J446,city!$A$4:$D$352,4,0)</f>
        <v>通化</v>
      </c>
      <c r="D446" s="57" t="s">
        <v>1788</v>
      </c>
      <c r="E446" s="52" t="s">
        <v>1789</v>
      </c>
      <c r="F446" s="53" t="str">
        <f t="shared" si="56"/>
        <v>126.445549,42.374675</v>
      </c>
      <c r="G446" s="54" t="s">
        <v>795</v>
      </c>
      <c r="H446" s="55" t="str">
        <f>"jingdian/"&amp;VLOOKUP(B446,city!$C$4:$P$352,13,FALSE)&amp;"/"&amp;VLOOKUP(C446,city!$D$4:$P$352,13,FALSE)&amp;"/jd/"&amp;K446&amp;".jpg"</f>
        <v>jingdian/jilin/tonghua/jd/3.jpg</v>
      </c>
      <c r="I446" s="55" t="str">
        <f t="shared" si="50"/>
        <v>6a,6b</v>
      </c>
      <c r="J446" s="51">
        <f t="shared" si="54"/>
        <v>45</v>
      </c>
      <c r="K446" s="51">
        <f>IF(VLOOKUP(J445,city!$K$4:$L$352,2,0)&gt;K445,K445+1,1)</f>
        <v>3</v>
      </c>
      <c r="L446" s="51">
        <v>1</v>
      </c>
      <c r="M446" s="51" t="s">
        <v>127</v>
      </c>
      <c r="N446" s="17">
        <v>126.445549</v>
      </c>
      <c r="O446" s="17">
        <v>42.374675000000003</v>
      </c>
      <c r="P446" s="51" t="str">
        <f t="shared" si="55"/>
        <v/>
      </c>
      <c r="Q446" s="51">
        <v>6</v>
      </c>
      <c r="R446" s="51">
        <f t="shared" si="51"/>
        <v>6</v>
      </c>
      <c r="S446" s="51" t="str">
        <f t="shared" si="52"/>
        <v>6a</v>
      </c>
      <c r="T446" s="51" t="str">
        <f t="shared" si="53"/>
        <v>6b</v>
      </c>
    </row>
    <row r="447" spans="1:20" ht="20" customHeight="1" x14ac:dyDescent="0.15">
      <c r="A447" s="51">
        <f t="shared" si="49"/>
        <v>104504</v>
      </c>
      <c r="B447" s="52" t="str">
        <f>VLOOKUP(J447,city!$A$4:$D$352,3,0)</f>
        <v>吉林</v>
      </c>
      <c r="C447" s="52" t="str">
        <f>VLOOKUP(J447,city!$A$4:$D$352,4,0)</f>
        <v>通化</v>
      </c>
      <c r="D447" s="57" t="s">
        <v>1790</v>
      </c>
      <c r="E447" s="52" t="s">
        <v>1791</v>
      </c>
      <c r="F447" s="53" t="str">
        <f t="shared" si="56"/>
        <v>126.210134,41.1462</v>
      </c>
      <c r="G447" s="54" t="s">
        <v>795</v>
      </c>
      <c r="H447" s="55" t="str">
        <f>"jingdian/"&amp;VLOOKUP(B447,city!$C$4:$P$352,13,FALSE)&amp;"/"&amp;VLOOKUP(C447,city!$D$4:$P$352,13,FALSE)&amp;"/jd/"&amp;K447&amp;".jpg"</f>
        <v>jingdian/jilin/tonghua/jd/4.jpg</v>
      </c>
      <c r="I447" s="55" t="str">
        <f t="shared" si="50"/>
        <v>31a,31b</v>
      </c>
      <c r="J447" s="51">
        <f t="shared" si="54"/>
        <v>45</v>
      </c>
      <c r="K447" s="51">
        <f>IF(VLOOKUP(J446,city!$K$4:$L$352,2,0)&gt;K446,K446+1,1)</f>
        <v>4</v>
      </c>
      <c r="L447" s="51">
        <v>1</v>
      </c>
      <c r="M447" s="51" t="s">
        <v>127</v>
      </c>
      <c r="N447" s="17">
        <v>126.210134</v>
      </c>
      <c r="O447" s="17">
        <v>41.1462</v>
      </c>
      <c r="P447" s="51" t="str">
        <f t="shared" si="55"/>
        <v/>
      </c>
      <c r="Q447" s="51">
        <v>31</v>
      </c>
      <c r="R447" s="51" t="e">
        <f t="shared" si="51"/>
        <v>#N/A</v>
      </c>
      <c r="S447" s="51" t="str">
        <f t="shared" si="52"/>
        <v>31a</v>
      </c>
      <c r="T447" s="51" t="str">
        <f t="shared" si="53"/>
        <v>31b</v>
      </c>
    </row>
    <row r="448" spans="1:20" ht="20" customHeight="1" x14ac:dyDescent="0.15">
      <c r="A448" s="51">
        <f t="shared" si="49"/>
        <v>104505</v>
      </c>
      <c r="B448" s="52" t="str">
        <f>VLOOKUP(J448,city!$A$4:$D$352,3,0)</f>
        <v>吉林</v>
      </c>
      <c r="C448" s="52" t="str">
        <f>VLOOKUP(J448,city!$A$4:$D$352,4,0)</f>
        <v>通化</v>
      </c>
      <c r="D448" s="57" t="s">
        <v>1792</v>
      </c>
      <c r="E448" s="52" t="s">
        <v>1793</v>
      </c>
      <c r="F448" s="53" t="str">
        <f t="shared" si="56"/>
        <v>126.238495,41.165568</v>
      </c>
      <c r="G448" s="54" t="s">
        <v>795</v>
      </c>
      <c r="H448" s="55" t="str">
        <f>"jingdian/"&amp;VLOOKUP(B448,city!$C$4:$P$352,13,FALSE)&amp;"/"&amp;VLOOKUP(C448,city!$D$4:$P$352,13,FALSE)&amp;"/jd/"&amp;K448&amp;".jpg"</f>
        <v>jingdian/jilin/tonghua/jd/5.jpg</v>
      </c>
      <c r="I448" s="55" t="str">
        <f t="shared" si="50"/>
        <v>29a,29b</v>
      </c>
      <c r="J448" s="51">
        <f t="shared" si="54"/>
        <v>45</v>
      </c>
      <c r="K448" s="51">
        <f>IF(VLOOKUP(J447,city!$K$4:$L$352,2,0)&gt;K447,K447+1,1)</f>
        <v>5</v>
      </c>
      <c r="L448" s="51">
        <v>1</v>
      </c>
      <c r="M448" s="51" t="s">
        <v>127</v>
      </c>
      <c r="N448" s="17">
        <v>126.238495</v>
      </c>
      <c r="O448" s="17">
        <v>41.165568</v>
      </c>
      <c r="P448" s="51" t="str">
        <f t="shared" si="55"/>
        <v/>
      </c>
      <c r="Q448" s="51">
        <v>29</v>
      </c>
      <c r="R448" s="51">
        <f t="shared" si="51"/>
        <v>29</v>
      </c>
      <c r="S448" s="51" t="str">
        <f t="shared" si="52"/>
        <v>29a</v>
      </c>
      <c r="T448" s="51" t="str">
        <f t="shared" si="53"/>
        <v>29b</v>
      </c>
    </row>
    <row r="449" spans="1:20" ht="20" customHeight="1" x14ac:dyDescent="0.15">
      <c r="A449" s="51">
        <f t="shared" si="49"/>
        <v>104506</v>
      </c>
      <c r="B449" s="52" t="str">
        <f>VLOOKUP(J449,city!$A$4:$D$352,3,0)</f>
        <v>吉林</v>
      </c>
      <c r="C449" s="52" t="str">
        <f>VLOOKUP(J449,city!$A$4:$D$352,4,0)</f>
        <v>通化</v>
      </c>
      <c r="D449" s="57" t="s">
        <v>1794</v>
      </c>
      <c r="E449" s="52" t="s">
        <v>1795</v>
      </c>
      <c r="F449" s="53" t="str">
        <f t="shared" si="56"/>
        <v>125.955248,41.746025</v>
      </c>
      <c r="G449" s="54" t="s">
        <v>795</v>
      </c>
      <c r="H449" s="55" t="str">
        <f>"jingdian/"&amp;VLOOKUP(B449,city!$C$4:$P$352,13,FALSE)&amp;"/"&amp;VLOOKUP(C449,city!$D$4:$P$352,13,FALSE)&amp;"/jd/"&amp;K449&amp;".jpg"</f>
        <v>jingdian/jilin/tonghua/jd/6.jpg</v>
      </c>
      <c r="I449" s="55" t="str">
        <f t="shared" si="50"/>
        <v>11a,11b</v>
      </c>
      <c r="J449" s="51">
        <f t="shared" si="54"/>
        <v>45</v>
      </c>
      <c r="K449" s="51">
        <f>IF(VLOOKUP(J448,city!$K$4:$L$352,2,0)&gt;K448,K448+1,1)</f>
        <v>6</v>
      </c>
      <c r="L449" s="51">
        <v>1</v>
      </c>
      <c r="M449" s="51" t="s">
        <v>127</v>
      </c>
      <c r="N449" s="17">
        <v>125.955248</v>
      </c>
      <c r="O449" s="17">
        <v>41.746025000000003</v>
      </c>
      <c r="P449" s="51" t="str">
        <f t="shared" si="55"/>
        <v/>
      </c>
      <c r="Q449" s="51">
        <v>11</v>
      </c>
      <c r="R449" s="51">
        <f t="shared" si="51"/>
        <v>11</v>
      </c>
      <c r="S449" s="51" t="str">
        <f t="shared" si="52"/>
        <v>11a</v>
      </c>
      <c r="T449" s="51" t="str">
        <f t="shared" si="53"/>
        <v>11b</v>
      </c>
    </row>
    <row r="450" spans="1:20" ht="20" customHeight="1" x14ac:dyDescent="0.15">
      <c r="A450" s="51">
        <f t="shared" si="49"/>
        <v>104507</v>
      </c>
      <c r="B450" s="52" t="str">
        <f>VLOOKUP(J450,city!$A$4:$D$352,3,0)</f>
        <v>吉林</v>
      </c>
      <c r="C450" s="52" t="str">
        <f>VLOOKUP(J450,city!$A$4:$D$352,4,0)</f>
        <v>通化</v>
      </c>
      <c r="D450" s="57" t="s">
        <v>1796</v>
      </c>
      <c r="E450" s="52" t="s">
        <v>1797</v>
      </c>
      <c r="F450" s="53" t="str">
        <f t="shared" si="56"/>
        <v>126.494175,41.38574</v>
      </c>
      <c r="G450" s="54" t="s">
        <v>795</v>
      </c>
      <c r="H450" s="55" t="str">
        <f>"jingdian/"&amp;VLOOKUP(B450,city!$C$4:$P$352,13,FALSE)&amp;"/"&amp;VLOOKUP(C450,city!$D$4:$P$352,13,FALSE)&amp;"/jd/"&amp;K450&amp;".jpg"</f>
        <v>jingdian/jilin/tonghua/jd/7.jpg</v>
      </c>
      <c r="I450" s="55" t="str">
        <f t="shared" si="50"/>
        <v>11a,11b</v>
      </c>
      <c r="J450" s="51">
        <f t="shared" si="54"/>
        <v>45</v>
      </c>
      <c r="K450" s="51">
        <f>IF(VLOOKUP(J449,city!$K$4:$L$352,2,0)&gt;K449,K449+1,1)</f>
        <v>7</v>
      </c>
      <c r="L450" s="51">
        <v>1</v>
      </c>
      <c r="M450" s="51" t="s">
        <v>127</v>
      </c>
      <c r="N450" s="17">
        <v>126.494175</v>
      </c>
      <c r="O450" s="17">
        <v>41.385739999999998</v>
      </c>
      <c r="P450" s="51" t="str">
        <f t="shared" si="55"/>
        <v/>
      </c>
      <c r="Q450" s="51">
        <v>11</v>
      </c>
      <c r="R450" s="51">
        <f t="shared" si="51"/>
        <v>11</v>
      </c>
      <c r="S450" s="51" t="str">
        <f t="shared" si="52"/>
        <v>11a</v>
      </c>
      <c r="T450" s="51" t="str">
        <f t="shared" si="53"/>
        <v>11b</v>
      </c>
    </row>
    <row r="451" spans="1:20" ht="20" customHeight="1" x14ac:dyDescent="0.15">
      <c r="A451" s="51">
        <f t="shared" si="49"/>
        <v>104508</v>
      </c>
      <c r="B451" s="52" t="str">
        <f>VLOOKUP(J451,city!$A$4:$D$352,3,0)</f>
        <v>吉林</v>
      </c>
      <c r="C451" s="52" t="str">
        <f>VLOOKUP(J451,city!$A$4:$D$352,4,0)</f>
        <v>通化</v>
      </c>
      <c r="D451" s="57" t="s">
        <v>1798</v>
      </c>
      <c r="E451" s="52" t="s">
        <v>1799</v>
      </c>
      <c r="F451" s="53" t="str">
        <f t="shared" si="56"/>
        <v>126.2825,41.168045</v>
      </c>
      <c r="G451" s="54" t="s">
        <v>795</v>
      </c>
      <c r="H451" s="55" t="str">
        <f>"jingdian/"&amp;VLOOKUP(B451,city!$C$4:$P$352,13,FALSE)&amp;"/"&amp;VLOOKUP(C451,city!$D$4:$P$352,13,FALSE)&amp;"/jd/"&amp;K451&amp;".jpg"</f>
        <v>jingdian/jilin/tonghua/jd/8.jpg</v>
      </c>
      <c r="I451" s="55" t="str">
        <f t="shared" si="50"/>
        <v>2a,2b</v>
      </c>
      <c r="J451" s="51">
        <f t="shared" si="54"/>
        <v>45</v>
      </c>
      <c r="K451" s="51">
        <f>IF(VLOOKUP(J450,city!$K$4:$L$352,2,0)&gt;K450,K450+1,1)</f>
        <v>8</v>
      </c>
      <c r="L451" s="51">
        <v>1</v>
      </c>
      <c r="M451" s="51" t="s">
        <v>127</v>
      </c>
      <c r="N451" s="17">
        <v>126.2825</v>
      </c>
      <c r="O451" s="17">
        <v>41.168044999999999</v>
      </c>
      <c r="P451" s="51" t="str">
        <f t="shared" si="55"/>
        <v/>
      </c>
      <c r="Q451" s="51">
        <v>2</v>
      </c>
      <c r="R451" s="51">
        <f t="shared" si="51"/>
        <v>6</v>
      </c>
      <c r="S451" s="51" t="str">
        <f t="shared" si="52"/>
        <v>2a</v>
      </c>
      <c r="T451" s="51" t="str">
        <f t="shared" si="53"/>
        <v>2b</v>
      </c>
    </row>
    <row r="452" spans="1:20" ht="20" customHeight="1" x14ac:dyDescent="0.15">
      <c r="A452" s="51">
        <f t="shared" ref="A452:A515" si="57">100000+J452*100+K452</f>
        <v>104509</v>
      </c>
      <c r="B452" s="52" t="str">
        <f>VLOOKUP(J452,city!$A$4:$D$352,3,0)</f>
        <v>吉林</v>
      </c>
      <c r="C452" s="52" t="str">
        <f>VLOOKUP(J452,city!$A$4:$D$352,4,0)</f>
        <v>通化</v>
      </c>
      <c r="D452" s="57" t="s">
        <v>1800</v>
      </c>
      <c r="E452" s="52" t="s">
        <v>1801</v>
      </c>
      <c r="F452" s="53" t="str">
        <f t="shared" si="56"/>
        <v>126.224198,41.150975</v>
      </c>
      <c r="G452" s="54" t="s">
        <v>795</v>
      </c>
      <c r="H452" s="55" t="str">
        <f>"jingdian/"&amp;VLOOKUP(B452,city!$C$4:$P$352,13,FALSE)&amp;"/"&amp;VLOOKUP(C452,city!$D$4:$P$352,13,FALSE)&amp;"/jd/"&amp;K452&amp;".jpg"</f>
        <v>jingdian/jilin/tonghua/jd/9.jpg</v>
      </c>
      <c r="I452" s="55" t="str">
        <f t="shared" ref="I452:I515" si="58">S452&amp;","&amp;T452</f>
        <v>31a,31b</v>
      </c>
      <c r="J452" s="51">
        <f t="shared" si="54"/>
        <v>45</v>
      </c>
      <c r="K452" s="51">
        <f>IF(VLOOKUP(J451,city!$K$4:$L$352,2,0)&gt;K451,K451+1,1)</f>
        <v>9</v>
      </c>
      <c r="L452" s="51">
        <v>1</v>
      </c>
      <c r="M452" s="51" t="s">
        <v>127</v>
      </c>
      <c r="N452" s="17">
        <v>126.224198</v>
      </c>
      <c r="O452" s="17">
        <v>41.150975000000003</v>
      </c>
      <c r="P452" s="51" t="str">
        <f t="shared" si="55"/>
        <v/>
      </c>
      <c r="Q452" s="51">
        <v>31</v>
      </c>
      <c r="R452" s="51">
        <f t="shared" ref="R452:R515" si="59">LOOKUP(1,0/FIND($U$6:$U$91,D452),$V$6:$V$91)</f>
        <v>31</v>
      </c>
      <c r="S452" s="51" t="str">
        <f t="shared" ref="S452:S515" si="60">CONCATENATE(Q452,"a")</f>
        <v>31a</v>
      </c>
      <c r="T452" s="51" t="str">
        <f t="shared" ref="T452:T515" si="61">CONCATENATE(Q452,"b")</f>
        <v>31b</v>
      </c>
    </row>
    <row r="453" spans="1:20" ht="20" customHeight="1" x14ac:dyDescent="0.15">
      <c r="A453" s="51">
        <f t="shared" si="57"/>
        <v>104510</v>
      </c>
      <c r="B453" s="52" t="str">
        <f>VLOOKUP(J453,city!$A$4:$D$352,3,0)</f>
        <v>吉林</v>
      </c>
      <c r="C453" s="52" t="str">
        <f>VLOOKUP(J453,city!$A$4:$D$352,4,0)</f>
        <v>通化</v>
      </c>
      <c r="D453" s="57" t="s">
        <v>1802</v>
      </c>
      <c r="E453" s="52" t="s">
        <v>1803</v>
      </c>
      <c r="F453" s="53" t="str">
        <f t="shared" si="56"/>
        <v>126.170803,41.15422</v>
      </c>
      <c r="G453" s="54" t="s">
        <v>795</v>
      </c>
      <c r="H453" s="55" t="str">
        <f>"jingdian/"&amp;VLOOKUP(B453,city!$C$4:$P$352,13,FALSE)&amp;"/"&amp;VLOOKUP(C453,city!$D$4:$P$352,13,FALSE)&amp;"/jd/"&amp;K453&amp;".jpg"</f>
        <v>jingdian/jilin/tonghua/jd/10.jpg</v>
      </c>
      <c r="I453" s="55" t="str">
        <f t="shared" si="58"/>
        <v>31a,31b</v>
      </c>
      <c r="J453" s="51">
        <f t="shared" ref="J453:J516" si="62">IF(K453&gt;K452,J452,J452+1)</f>
        <v>45</v>
      </c>
      <c r="K453" s="51">
        <f>IF(VLOOKUP(J452,city!$K$4:$L$352,2,0)&gt;K452,K452+1,1)</f>
        <v>10</v>
      </c>
      <c r="L453" s="51">
        <v>1</v>
      </c>
      <c r="M453" s="51" t="s">
        <v>127</v>
      </c>
      <c r="N453" s="17">
        <v>126.17080300000001</v>
      </c>
      <c r="O453" s="17">
        <v>41.154220000000002</v>
      </c>
      <c r="P453" s="51" t="str">
        <f t="shared" si="55"/>
        <v>126.161246,41.5517572</v>
      </c>
      <c r="Q453" s="51">
        <v>31</v>
      </c>
      <c r="R453" s="51">
        <f t="shared" si="59"/>
        <v>11</v>
      </c>
      <c r="S453" s="51" t="str">
        <f t="shared" si="60"/>
        <v>31a</v>
      </c>
      <c r="T453" s="51" t="str">
        <f t="shared" si="61"/>
        <v>31b</v>
      </c>
    </row>
    <row r="454" spans="1:20" ht="20" customHeight="1" x14ac:dyDescent="0.15">
      <c r="A454" s="51">
        <f t="shared" si="57"/>
        <v>104601</v>
      </c>
      <c r="B454" s="52" t="str">
        <f>VLOOKUP(J454,city!$A$4:$D$352,3,0)</f>
        <v>吉林</v>
      </c>
      <c r="C454" s="52" t="str">
        <f>VLOOKUP(J454,city!$A$4:$D$352,4,0)</f>
        <v>白山</v>
      </c>
      <c r="D454" s="57" t="s">
        <v>1804</v>
      </c>
      <c r="E454" s="52" t="s">
        <v>1805</v>
      </c>
      <c r="F454" s="53" t="str">
        <f t="shared" si="56"/>
        <v>128.094283,42.112236</v>
      </c>
      <c r="G454" s="54" t="s">
        <v>795</v>
      </c>
      <c r="H454" s="55" t="str">
        <f>"jingdian/"&amp;VLOOKUP(B454,city!$C$4:$P$352,13,FALSE)&amp;"/"&amp;VLOOKUP(C454,city!$D$4:$P$352,13,FALSE)&amp;"/jd/"&amp;K454&amp;".jpg"</f>
        <v>jingdian/jilin/baishan/jd/1.jpg</v>
      </c>
      <c r="I454" s="55" t="str">
        <f t="shared" si="58"/>
        <v>11a,11b</v>
      </c>
      <c r="J454" s="51">
        <f t="shared" si="62"/>
        <v>46</v>
      </c>
      <c r="K454" s="51">
        <f>IF(VLOOKUP(J453,city!$K$4:$L$352,2,0)&gt;K453,K453+1,1)</f>
        <v>1</v>
      </c>
      <c r="L454" s="51">
        <v>1</v>
      </c>
      <c r="M454" s="51" t="s">
        <v>129</v>
      </c>
      <c r="N454" s="17">
        <v>128.09428299999999</v>
      </c>
      <c r="O454" s="17">
        <v>42.112236000000003</v>
      </c>
      <c r="P454" s="51" t="str">
        <f t="shared" si="55"/>
        <v/>
      </c>
      <c r="Q454" s="51">
        <v>11</v>
      </c>
      <c r="R454" s="51">
        <f t="shared" si="59"/>
        <v>11</v>
      </c>
      <c r="S454" s="51" t="str">
        <f t="shared" si="60"/>
        <v>11a</v>
      </c>
      <c r="T454" s="51" t="str">
        <f t="shared" si="61"/>
        <v>11b</v>
      </c>
    </row>
    <row r="455" spans="1:20" ht="20" customHeight="1" x14ac:dyDescent="0.15">
      <c r="A455" s="51">
        <f t="shared" si="57"/>
        <v>104602</v>
      </c>
      <c r="B455" s="52" t="str">
        <f>VLOOKUP(J455,city!$A$4:$D$352,3,0)</f>
        <v>吉林</v>
      </c>
      <c r="C455" s="52" t="str">
        <f>VLOOKUP(J455,city!$A$4:$D$352,4,0)</f>
        <v>白山</v>
      </c>
      <c r="D455" s="57" t="s">
        <v>1806</v>
      </c>
      <c r="E455" s="52" t="s">
        <v>1807</v>
      </c>
      <c r="F455" s="53" t="str">
        <f t="shared" si="56"/>
        <v>127.21085,42.16041</v>
      </c>
      <c r="G455" s="54" t="s">
        <v>795</v>
      </c>
      <c r="H455" s="55" t="str">
        <f>"jingdian/"&amp;VLOOKUP(B455,city!$C$4:$P$352,13,FALSE)&amp;"/"&amp;VLOOKUP(C455,city!$D$4:$P$352,13,FALSE)&amp;"/jd/"&amp;K455&amp;".jpg"</f>
        <v>jingdian/jilin/baishan/jd/2.jpg</v>
      </c>
      <c r="I455" s="55" t="str">
        <f t="shared" si="58"/>
        <v>3a,3b</v>
      </c>
      <c r="J455" s="51">
        <f t="shared" si="62"/>
        <v>46</v>
      </c>
      <c r="K455" s="51">
        <f>IF(VLOOKUP(J454,city!$K$4:$L$352,2,0)&gt;K454,K454+1,1)</f>
        <v>2</v>
      </c>
      <c r="L455" s="51">
        <v>1</v>
      </c>
      <c r="M455" s="51" t="s">
        <v>129</v>
      </c>
      <c r="N455" s="17">
        <v>127.21084999999999</v>
      </c>
      <c r="O455" s="17">
        <v>42.160409999999999</v>
      </c>
      <c r="P455" s="51" t="str">
        <f t="shared" si="55"/>
        <v/>
      </c>
      <c r="Q455" s="51">
        <v>3</v>
      </c>
      <c r="R455" s="51">
        <f t="shared" si="59"/>
        <v>3</v>
      </c>
      <c r="S455" s="51" t="str">
        <f t="shared" si="60"/>
        <v>3a</v>
      </c>
      <c r="T455" s="51" t="str">
        <f t="shared" si="61"/>
        <v>3b</v>
      </c>
    </row>
    <row r="456" spans="1:20" ht="20" customHeight="1" x14ac:dyDescent="0.15">
      <c r="A456" s="51">
        <f t="shared" si="57"/>
        <v>104603</v>
      </c>
      <c r="B456" s="52" t="str">
        <f>VLOOKUP(J456,city!$A$4:$D$352,3,0)</f>
        <v>吉林</v>
      </c>
      <c r="C456" s="52" t="str">
        <f>VLOOKUP(J456,city!$A$4:$D$352,4,0)</f>
        <v>白山</v>
      </c>
      <c r="D456" s="57" t="s">
        <v>1808</v>
      </c>
      <c r="E456" s="52" t="s">
        <v>1809</v>
      </c>
      <c r="F456" s="53" t="str">
        <f t="shared" si="56"/>
        <v>128.077815,42.026219</v>
      </c>
      <c r="G456" s="54" t="s">
        <v>795</v>
      </c>
      <c r="H456" s="55" t="str">
        <f>"jingdian/"&amp;VLOOKUP(B456,city!$C$4:$P$352,13,FALSE)&amp;"/"&amp;VLOOKUP(C456,city!$D$4:$P$352,13,FALSE)&amp;"/jd/"&amp;K456&amp;".jpg"</f>
        <v>jingdian/jilin/baishan/jd/3.jpg</v>
      </c>
      <c r="I456" s="55" t="str">
        <f t="shared" si="58"/>
        <v>6a,6b</v>
      </c>
      <c r="J456" s="51">
        <f t="shared" si="62"/>
        <v>46</v>
      </c>
      <c r="K456" s="51">
        <f>IF(VLOOKUP(J455,city!$K$4:$L$352,2,0)&gt;K455,K455+1,1)</f>
        <v>3</v>
      </c>
      <c r="L456" s="51">
        <v>1</v>
      </c>
      <c r="M456" s="51" t="s">
        <v>129</v>
      </c>
      <c r="N456" s="17">
        <v>128.07781499999999</v>
      </c>
      <c r="O456" s="17">
        <v>42.026218999999998</v>
      </c>
      <c r="P456" s="51" t="str">
        <f t="shared" si="55"/>
        <v/>
      </c>
      <c r="Q456" s="51">
        <v>6</v>
      </c>
      <c r="R456" s="51">
        <f t="shared" si="59"/>
        <v>6</v>
      </c>
      <c r="S456" s="51" t="str">
        <f t="shared" si="60"/>
        <v>6a</v>
      </c>
      <c r="T456" s="51" t="str">
        <f t="shared" si="61"/>
        <v>6b</v>
      </c>
    </row>
    <row r="457" spans="1:20" ht="20" customHeight="1" x14ac:dyDescent="0.15">
      <c r="A457" s="51">
        <f t="shared" si="57"/>
        <v>104604</v>
      </c>
      <c r="B457" s="52" t="str">
        <f>VLOOKUP(J457,city!$A$4:$D$352,3,0)</f>
        <v>吉林</v>
      </c>
      <c r="C457" s="52" t="str">
        <f>VLOOKUP(J457,city!$A$4:$D$352,4,0)</f>
        <v>白山</v>
      </c>
      <c r="D457" s="57" t="s">
        <v>1810</v>
      </c>
      <c r="E457" s="52" t="s">
        <v>1811</v>
      </c>
      <c r="F457" s="53" t="str">
        <f t="shared" si="56"/>
        <v>127.946431,41.953778</v>
      </c>
      <c r="G457" s="54" t="s">
        <v>795</v>
      </c>
      <c r="H457" s="55" t="str">
        <f>"jingdian/"&amp;VLOOKUP(B457,city!$C$4:$P$352,13,FALSE)&amp;"/"&amp;VLOOKUP(C457,city!$D$4:$P$352,13,FALSE)&amp;"/jd/"&amp;K457&amp;".jpg"</f>
        <v>jingdian/jilin/baishan/jd/4.jpg</v>
      </c>
      <c r="I457" s="55" t="str">
        <f t="shared" si="58"/>
        <v>1a,1b</v>
      </c>
      <c r="J457" s="51">
        <f t="shared" si="62"/>
        <v>46</v>
      </c>
      <c r="K457" s="51">
        <f>IF(VLOOKUP(J456,city!$K$4:$L$352,2,0)&gt;K456,K456+1,1)</f>
        <v>4</v>
      </c>
      <c r="L457" s="51">
        <v>1</v>
      </c>
      <c r="M457" s="51" t="s">
        <v>129</v>
      </c>
      <c r="N457" s="17">
        <v>127.946431</v>
      </c>
      <c r="O457" s="17">
        <v>41.953778</v>
      </c>
      <c r="P457" s="51" t="str">
        <f t="shared" si="55"/>
        <v/>
      </c>
      <c r="Q457" s="51">
        <v>1</v>
      </c>
      <c r="R457" s="51">
        <f t="shared" si="59"/>
        <v>11</v>
      </c>
      <c r="S457" s="51" t="str">
        <f t="shared" si="60"/>
        <v>1a</v>
      </c>
      <c r="T457" s="51" t="str">
        <f t="shared" si="61"/>
        <v>1b</v>
      </c>
    </row>
    <row r="458" spans="1:20" ht="20" customHeight="1" x14ac:dyDescent="0.15">
      <c r="A458" s="51">
        <f t="shared" si="57"/>
        <v>104605</v>
      </c>
      <c r="B458" s="52" t="str">
        <f>VLOOKUP(J458,city!$A$4:$D$352,3,0)</f>
        <v>吉林</v>
      </c>
      <c r="C458" s="52" t="str">
        <f>VLOOKUP(J458,city!$A$4:$D$352,4,0)</f>
        <v>白山</v>
      </c>
      <c r="D458" s="57" t="s">
        <v>1812</v>
      </c>
      <c r="E458" s="52" t="s">
        <v>1813</v>
      </c>
      <c r="F458" s="53" t="str">
        <f t="shared" si="56"/>
        <v>128.247531,42.201006</v>
      </c>
      <c r="G458" s="54" t="s">
        <v>795</v>
      </c>
      <c r="H458" s="55" t="str">
        <f>"jingdian/"&amp;VLOOKUP(B458,city!$C$4:$P$352,13,FALSE)&amp;"/"&amp;VLOOKUP(C458,city!$D$4:$P$352,13,FALSE)&amp;"/jd/"&amp;K458&amp;".jpg"</f>
        <v>jingdian/jilin/baishan/jd/5.jpg</v>
      </c>
      <c r="I458" s="55" t="str">
        <f t="shared" si="58"/>
        <v>2a,2b</v>
      </c>
      <c r="J458" s="51">
        <f t="shared" si="62"/>
        <v>46</v>
      </c>
      <c r="K458" s="51">
        <f>IF(VLOOKUP(J457,city!$K$4:$L$352,2,0)&gt;K457,K457+1,1)</f>
        <v>5</v>
      </c>
      <c r="L458" s="51">
        <v>1</v>
      </c>
      <c r="M458" s="51" t="s">
        <v>129</v>
      </c>
      <c r="N458" s="17">
        <v>128.24753100000001</v>
      </c>
      <c r="O458" s="17">
        <v>42.201006</v>
      </c>
      <c r="P458" s="51" t="str">
        <f t="shared" si="55"/>
        <v/>
      </c>
      <c r="Q458" s="51">
        <v>2</v>
      </c>
      <c r="R458" s="51">
        <f t="shared" si="59"/>
        <v>2</v>
      </c>
      <c r="S458" s="51" t="str">
        <f t="shared" si="60"/>
        <v>2a</v>
      </c>
      <c r="T458" s="51" t="str">
        <f t="shared" si="61"/>
        <v>2b</v>
      </c>
    </row>
    <row r="459" spans="1:20" ht="20" customHeight="1" x14ac:dyDescent="0.15">
      <c r="A459" s="51">
        <f t="shared" si="57"/>
        <v>104606</v>
      </c>
      <c r="B459" s="52" t="str">
        <f>VLOOKUP(J459,city!$A$4:$D$352,3,0)</f>
        <v>吉林</v>
      </c>
      <c r="C459" s="52" t="str">
        <f>VLOOKUP(J459,city!$A$4:$D$352,4,0)</f>
        <v>白山</v>
      </c>
      <c r="D459" s="57" t="s">
        <v>1814</v>
      </c>
      <c r="E459" s="52" t="s">
        <v>1815</v>
      </c>
      <c r="F459" s="53" t="str">
        <f t="shared" si="56"/>
        <v>128.113657,41.874897</v>
      </c>
      <c r="G459" s="54" t="s">
        <v>795</v>
      </c>
      <c r="H459" s="55" t="str">
        <f>"jingdian/"&amp;VLOOKUP(B459,city!$C$4:$P$352,13,FALSE)&amp;"/"&amp;VLOOKUP(C459,city!$D$4:$P$352,13,FALSE)&amp;"/jd/"&amp;K459&amp;".jpg"</f>
        <v>jingdian/jilin/baishan/jd/6.jpg</v>
      </c>
      <c r="I459" s="55" t="str">
        <f t="shared" si="58"/>
        <v>2a,2b</v>
      </c>
      <c r="J459" s="51">
        <f t="shared" si="62"/>
        <v>46</v>
      </c>
      <c r="K459" s="51">
        <f>IF(VLOOKUP(J458,city!$K$4:$L$352,2,0)&gt;K458,K458+1,1)</f>
        <v>6</v>
      </c>
      <c r="L459" s="51">
        <v>1</v>
      </c>
      <c r="M459" s="51" t="s">
        <v>129</v>
      </c>
      <c r="N459" s="17">
        <v>128.11365699999999</v>
      </c>
      <c r="O459" s="17">
        <v>41.874896999999997</v>
      </c>
      <c r="P459" s="51" t="str">
        <f t="shared" si="55"/>
        <v/>
      </c>
      <c r="Q459" s="51">
        <v>2</v>
      </c>
      <c r="R459" s="51">
        <f t="shared" si="59"/>
        <v>2</v>
      </c>
      <c r="S459" s="51" t="str">
        <f t="shared" si="60"/>
        <v>2a</v>
      </c>
      <c r="T459" s="51" t="str">
        <f t="shared" si="61"/>
        <v>2b</v>
      </c>
    </row>
    <row r="460" spans="1:20" ht="20" customHeight="1" x14ac:dyDescent="0.15">
      <c r="A460" s="51">
        <f t="shared" si="57"/>
        <v>104607</v>
      </c>
      <c r="B460" s="52" t="str">
        <f>VLOOKUP(J460,city!$A$4:$D$352,3,0)</f>
        <v>吉林</v>
      </c>
      <c r="C460" s="52" t="str">
        <f>VLOOKUP(J460,city!$A$4:$D$352,4,0)</f>
        <v>白山</v>
      </c>
      <c r="D460" s="57" t="s">
        <v>1816</v>
      </c>
      <c r="E460" s="52" t="s">
        <v>1817</v>
      </c>
      <c r="F460" s="53" t="str">
        <f t="shared" si="56"/>
        <v>127.998991,41.97811</v>
      </c>
      <c r="G460" s="54" t="s">
        <v>795</v>
      </c>
      <c r="H460" s="55" t="str">
        <f>"jingdian/"&amp;VLOOKUP(B460,city!$C$4:$P$352,13,FALSE)&amp;"/"&amp;VLOOKUP(C460,city!$D$4:$P$352,13,FALSE)&amp;"/jd/"&amp;K460&amp;".jpg"</f>
        <v>jingdian/jilin/baishan/jd/7.jpg</v>
      </c>
      <c r="I460" s="55" t="str">
        <f t="shared" si="58"/>
        <v>11a,11b</v>
      </c>
      <c r="J460" s="51">
        <f t="shared" si="62"/>
        <v>46</v>
      </c>
      <c r="K460" s="51">
        <f>IF(VLOOKUP(J459,city!$K$4:$L$352,2,0)&gt;K459,K459+1,1)</f>
        <v>7</v>
      </c>
      <c r="L460" s="51">
        <v>1</v>
      </c>
      <c r="M460" s="51" t="s">
        <v>129</v>
      </c>
      <c r="N460" s="17">
        <v>127.998991</v>
      </c>
      <c r="O460" s="17">
        <v>41.978110000000001</v>
      </c>
      <c r="P460" s="51" t="str">
        <f t="shared" si="55"/>
        <v/>
      </c>
      <c r="Q460" s="51">
        <v>11</v>
      </c>
      <c r="R460" s="51">
        <f t="shared" si="59"/>
        <v>11</v>
      </c>
      <c r="S460" s="51" t="str">
        <f t="shared" si="60"/>
        <v>11a</v>
      </c>
      <c r="T460" s="51" t="str">
        <f t="shared" si="61"/>
        <v>11b</v>
      </c>
    </row>
    <row r="461" spans="1:20" ht="20" customHeight="1" x14ac:dyDescent="0.15">
      <c r="A461" s="51">
        <f t="shared" si="57"/>
        <v>104608</v>
      </c>
      <c r="B461" s="52" t="str">
        <f>VLOOKUP(J461,city!$A$4:$D$352,3,0)</f>
        <v>吉林</v>
      </c>
      <c r="C461" s="52" t="str">
        <f>VLOOKUP(J461,city!$A$4:$D$352,4,0)</f>
        <v>白山</v>
      </c>
      <c r="D461" s="57" t="s">
        <v>1818</v>
      </c>
      <c r="E461" s="52" t="s">
        <v>1819</v>
      </c>
      <c r="F461" s="53" t="str">
        <f t="shared" si="56"/>
        <v>127.48741,42.177505</v>
      </c>
      <c r="G461" s="54" t="s">
        <v>795</v>
      </c>
      <c r="H461" s="55" t="str">
        <f>"jingdian/"&amp;VLOOKUP(B461,city!$C$4:$P$352,13,FALSE)&amp;"/"&amp;VLOOKUP(C461,city!$D$4:$P$352,13,FALSE)&amp;"/jd/"&amp;K461&amp;".jpg"</f>
        <v>jingdian/jilin/baishan/jd/8.jpg</v>
      </c>
      <c r="I461" s="55" t="str">
        <f t="shared" si="58"/>
        <v>6a,6b</v>
      </c>
      <c r="J461" s="51">
        <f t="shared" si="62"/>
        <v>46</v>
      </c>
      <c r="K461" s="51">
        <f>IF(VLOOKUP(J460,city!$K$4:$L$352,2,0)&gt;K460,K460+1,1)</f>
        <v>8</v>
      </c>
      <c r="L461" s="51">
        <v>1</v>
      </c>
      <c r="M461" s="51" t="s">
        <v>129</v>
      </c>
      <c r="N461" s="17">
        <v>127.48741</v>
      </c>
      <c r="O461" s="17">
        <v>42.177504999999996</v>
      </c>
      <c r="P461" s="51" t="str">
        <f t="shared" ref="P461:P524" si="63">IF(K461=10,SUM(N452:N461)/10&amp;","&amp;SUM(O452:O461)/10,"")</f>
        <v/>
      </c>
      <c r="Q461" s="51">
        <v>6</v>
      </c>
      <c r="R461" s="51">
        <f t="shared" si="59"/>
        <v>6</v>
      </c>
      <c r="S461" s="51" t="str">
        <f t="shared" si="60"/>
        <v>6a</v>
      </c>
      <c r="T461" s="51" t="str">
        <f t="shared" si="61"/>
        <v>6b</v>
      </c>
    </row>
    <row r="462" spans="1:20" ht="20" customHeight="1" x14ac:dyDescent="0.15">
      <c r="A462" s="51">
        <f t="shared" si="57"/>
        <v>104609</v>
      </c>
      <c r="B462" s="52" t="str">
        <f>VLOOKUP(J462,city!$A$4:$D$352,3,0)</f>
        <v>吉林</v>
      </c>
      <c r="C462" s="52" t="str">
        <f>VLOOKUP(J462,city!$A$4:$D$352,4,0)</f>
        <v>白山</v>
      </c>
      <c r="D462" s="57" t="s">
        <v>1820</v>
      </c>
      <c r="E462" s="52" t="s">
        <v>1819</v>
      </c>
      <c r="F462" s="53" t="str">
        <f t="shared" si="56"/>
        <v>127.793699,42.057924</v>
      </c>
      <c r="G462" s="54" t="s">
        <v>795</v>
      </c>
      <c r="H462" s="55" t="str">
        <f>"jingdian/"&amp;VLOOKUP(B462,city!$C$4:$P$352,13,FALSE)&amp;"/"&amp;VLOOKUP(C462,city!$D$4:$P$352,13,FALSE)&amp;"/jd/"&amp;K462&amp;".jpg"</f>
        <v>jingdian/jilin/baishan/jd/9.jpg</v>
      </c>
      <c r="I462" s="55" t="str">
        <f t="shared" si="58"/>
        <v>8a,8b</v>
      </c>
      <c r="J462" s="51">
        <f t="shared" si="62"/>
        <v>46</v>
      </c>
      <c r="K462" s="51">
        <f>IF(VLOOKUP(J461,city!$K$4:$L$352,2,0)&gt;K461,K461+1,1)</f>
        <v>9</v>
      </c>
      <c r="L462" s="51">
        <v>1</v>
      </c>
      <c r="M462" s="51" t="s">
        <v>129</v>
      </c>
      <c r="N462" s="17">
        <v>127.793699</v>
      </c>
      <c r="O462" s="17">
        <v>42.057924</v>
      </c>
      <c r="P462" s="51" t="str">
        <f t="shared" si="63"/>
        <v/>
      </c>
      <c r="Q462" s="51">
        <v>8</v>
      </c>
      <c r="R462" s="51">
        <f t="shared" si="59"/>
        <v>8</v>
      </c>
      <c r="S462" s="51" t="str">
        <f t="shared" si="60"/>
        <v>8a</v>
      </c>
      <c r="T462" s="51" t="str">
        <f t="shared" si="61"/>
        <v>8b</v>
      </c>
    </row>
    <row r="463" spans="1:20" ht="20" customHeight="1" x14ac:dyDescent="0.15">
      <c r="A463" s="51">
        <f t="shared" si="57"/>
        <v>104610</v>
      </c>
      <c r="B463" s="52" t="str">
        <f>VLOOKUP(J463,city!$A$4:$D$352,3,0)</f>
        <v>吉林</v>
      </c>
      <c r="C463" s="52" t="str">
        <f>VLOOKUP(J463,city!$A$4:$D$352,4,0)</f>
        <v>白山</v>
      </c>
      <c r="D463" s="57" t="s">
        <v>1821</v>
      </c>
      <c r="E463" s="52" t="s">
        <v>1822</v>
      </c>
      <c r="F463" s="53" t="str">
        <f t="shared" si="56"/>
        <v>127.819201,42.042175</v>
      </c>
      <c r="G463" s="54" t="s">
        <v>795</v>
      </c>
      <c r="H463" s="55" t="str">
        <f>"jingdian/"&amp;VLOOKUP(B463,city!$C$4:$P$352,13,FALSE)&amp;"/"&amp;VLOOKUP(C463,city!$D$4:$P$352,13,FALSE)&amp;"/jd/"&amp;K463&amp;".jpg"</f>
        <v>jingdian/jilin/baishan/jd/10.jpg</v>
      </c>
      <c r="I463" s="55" t="str">
        <f t="shared" si="58"/>
        <v>11a,11b</v>
      </c>
      <c r="J463" s="51">
        <f t="shared" si="62"/>
        <v>46</v>
      </c>
      <c r="K463" s="51">
        <f>IF(VLOOKUP(J462,city!$K$4:$L$352,2,0)&gt;K462,K462+1,1)</f>
        <v>10</v>
      </c>
      <c r="L463" s="51">
        <v>1</v>
      </c>
      <c r="M463" s="51" t="s">
        <v>129</v>
      </c>
      <c r="N463" s="17">
        <v>127.81920100000001</v>
      </c>
      <c r="O463" s="17">
        <v>42.042175</v>
      </c>
      <c r="P463" s="51" t="str">
        <f t="shared" si="63"/>
        <v>127.8789868,42.058426</v>
      </c>
      <c r="Q463" s="51">
        <v>11</v>
      </c>
      <c r="R463" s="51">
        <f t="shared" si="59"/>
        <v>11</v>
      </c>
      <c r="S463" s="51" t="str">
        <f t="shared" si="60"/>
        <v>11a</v>
      </c>
      <c r="T463" s="51" t="str">
        <f t="shared" si="61"/>
        <v>11b</v>
      </c>
    </row>
    <row r="464" spans="1:20" ht="20" customHeight="1" x14ac:dyDescent="0.15">
      <c r="A464" s="51">
        <f t="shared" si="57"/>
        <v>104701</v>
      </c>
      <c r="B464" s="52" t="str">
        <f>VLOOKUP(J464,city!$A$4:$D$352,3,0)</f>
        <v>吉林</v>
      </c>
      <c r="C464" s="52" t="str">
        <f>VLOOKUP(J464,city!$A$4:$D$352,4,0)</f>
        <v>白城</v>
      </c>
      <c r="D464" s="57" t="s">
        <v>1823</v>
      </c>
      <c r="E464" s="52" t="s">
        <v>1824</v>
      </c>
      <c r="F464" s="53" t="str">
        <f t="shared" si="56"/>
        <v>123.591678,45.943341</v>
      </c>
      <c r="G464" s="54" t="s">
        <v>795</v>
      </c>
      <c r="H464" s="55" t="str">
        <f>"jingdian/"&amp;VLOOKUP(B464,city!$C$4:$P$352,13,FALSE)&amp;"/"&amp;VLOOKUP(C464,city!$D$4:$P$352,13,FALSE)&amp;"/jd/"&amp;K464&amp;".jpg"</f>
        <v>jingdian/jilin/baicheng/jd/1.jpg</v>
      </c>
      <c r="I464" s="55" t="str">
        <f t="shared" si="58"/>
        <v>32a,32b</v>
      </c>
      <c r="J464" s="51">
        <f t="shared" si="62"/>
        <v>47</v>
      </c>
      <c r="K464" s="51">
        <f>IF(VLOOKUP(J463,city!$K$4:$L$352,2,0)&gt;K463,K463+1,1)</f>
        <v>1</v>
      </c>
      <c r="L464" s="51">
        <v>1</v>
      </c>
      <c r="M464" s="51" t="s">
        <v>131</v>
      </c>
      <c r="N464" s="17">
        <v>123.591678</v>
      </c>
      <c r="O464" s="17">
        <v>45.943340999999997</v>
      </c>
      <c r="P464" s="51" t="str">
        <f t="shared" si="63"/>
        <v/>
      </c>
      <c r="Q464" s="51">
        <v>32</v>
      </c>
      <c r="R464" s="51" t="e">
        <f t="shared" si="59"/>
        <v>#N/A</v>
      </c>
      <c r="S464" s="51" t="str">
        <f t="shared" si="60"/>
        <v>32a</v>
      </c>
      <c r="T464" s="51" t="str">
        <f t="shared" si="61"/>
        <v>32b</v>
      </c>
    </row>
    <row r="465" spans="1:20" ht="20" customHeight="1" x14ac:dyDescent="0.15">
      <c r="A465" s="51">
        <f t="shared" si="57"/>
        <v>104702</v>
      </c>
      <c r="B465" s="52" t="str">
        <f>VLOOKUP(J465,city!$A$4:$D$352,3,0)</f>
        <v>吉林</v>
      </c>
      <c r="C465" s="52" t="str">
        <f>VLOOKUP(J465,city!$A$4:$D$352,4,0)</f>
        <v>白城</v>
      </c>
      <c r="D465" s="57" t="s">
        <v>1825</v>
      </c>
      <c r="E465" s="52" t="s">
        <v>1826</v>
      </c>
      <c r="F465" s="53" t="str">
        <f t="shared" si="56"/>
        <v>122.391369,44.82409</v>
      </c>
      <c r="G465" s="54" t="s">
        <v>795</v>
      </c>
      <c r="H465" s="55" t="str">
        <f>"jingdian/"&amp;VLOOKUP(B465,city!$C$4:$P$352,13,FALSE)&amp;"/"&amp;VLOOKUP(C465,city!$D$4:$P$352,13,FALSE)&amp;"/jd/"&amp;K465&amp;".jpg"</f>
        <v>jingdian/jilin/baicheng/jd/2.jpg</v>
      </c>
      <c r="I465" s="55" t="str">
        <f t="shared" si="58"/>
        <v>2a,2b</v>
      </c>
      <c r="J465" s="51">
        <f t="shared" si="62"/>
        <v>47</v>
      </c>
      <c r="K465" s="51">
        <f>IF(VLOOKUP(J464,city!$K$4:$L$352,2,0)&gt;K464,K464+1,1)</f>
        <v>2</v>
      </c>
      <c r="L465" s="51">
        <v>1</v>
      </c>
      <c r="M465" s="51" t="s">
        <v>131</v>
      </c>
      <c r="N465" s="17">
        <v>122.391369</v>
      </c>
      <c r="O465" s="17">
        <v>44.824089999999998</v>
      </c>
      <c r="P465" s="51" t="str">
        <f t="shared" si="63"/>
        <v/>
      </c>
      <c r="Q465" s="51">
        <v>2</v>
      </c>
      <c r="R465" s="51">
        <f t="shared" si="59"/>
        <v>2</v>
      </c>
      <c r="S465" s="51" t="str">
        <f t="shared" si="60"/>
        <v>2a</v>
      </c>
      <c r="T465" s="51" t="str">
        <f t="shared" si="61"/>
        <v>2b</v>
      </c>
    </row>
    <row r="466" spans="1:20" ht="20" customHeight="1" x14ac:dyDescent="0.15">
      <c r="A466" s="51">
        <f t="shared" si="57"/>
        <v>104703</v>
      </c>
      <c r="B466" s="52" t="str">
        <f>VLOOKUP(J466,city!$A$4:$D$352,3,0)</f>
        <v>吉林</v>
      </c>
      <c r="C466" s="52" t="str">
        <f>VLOOKUP(J466,city!$A$4:$D$352,4,0)</f>
        <v>白城</v>
      </c>
      <c r="D466" s="57" t="s">
        <v>1827</v>
      </c>
      <c r="E466" s="52" t="s">
        <v>1828</v>
      </c>
      <c r="F466" s="53" t="str">
        <f t="shared" si="56"/>
        <v>123.954181,45.94942</v>
      </c>
      <c r="G466" s="54" t="s">
        <v>795</v>
      </c>
      <c r="H466" s="55" t="str">
        <f>"jingdian/"&amp;VLOOKUP(B466,city!$C$4:$P$352,13,FALSE)&amp;"/"&amp;VLOOKUP(C466,city!$D$4:$P$352,13,FALSE)&amp;"/jd/"&amp;K466&amp;".jpg"</f>
        <v>jingdian/jilin/baicheng/jd/3.jpg</v>
      </c>
      <c r="I466" s="55" t="str">
        <f t="shared" si="58"/>
        <v>32a,32b</v>
      </c>
      <c r="J466" s="51">
        <f t="shared" si="62"/>
        <v>47</v>
      </c>
      <c r="K466" s="51">
        <f>IF(VLOOKUP(J465,city!$K$4:$L$352,2,0)&gt;K465,K465+1,1)</f>
        <v>3</v>
      </c>
      <c r="L466" s="51">
        <v>1</v>
      </c>
      <c r="M466" s="51" t="s">
        <v>131</v>
      </c>
      <c r="N466" s="17">
        <v>123.95418100000001</v>
      </c>
      <c r="O466" s="17">
        <v>45.949420000000003</v>
      </c>
      <c r="P466" s="51" t="str">
        <f t="shared" si="63"/>
        <v/>
      </c>
      <c r="Q466" s="51">
        <v>32</v>
      </c>
      <c r="R466" s="51" t="e">
        <f t="shared" si="59"/>
        <v>#N/A</v>
      </c>
      <c r="S466" s="51" t="str">
        <f t="shared" si="60"/>
        <v>32a</v>
      </c>
      <c r="T466" s="51" t="str">
        <f t="shared" si="61"/>
        <v>32b</v>
      </c>
    </row>
    <row r="467" spans="1:20" ht="20" customHeight="1" x14ac:dyDescent="0.15">
      <c r="A467" s="51">
        <f t="shared" si="57"/>
        <v>104704</v>
      </c>
      <c r="B467" s="52" t="str">
        <f>VLOOKUP(J467,city!$A$4:$D$352,3,0)</f>
        <v>吉林</v>
      </c>
      <c r="C467" s="52" t="str">
        <f>VLOOKUP(J467,city!$A$4:$D$352,4,0)</f>
        <v>白城</v>
      </c>
      <c r="D467" s="57" t="s">
        <v>1829</v>
      </c>
      <c r="E467" s="52" t="s">
        <v>1830</v>
      </c>
      <c r="F467" s="53" t="str">
        <f t="shared" si="56"/>
        <v>122.332576,45.000269</v>
      </c>
      <c r="G467" s="54" t="s">
        <v>795</v>
      </c>
      <c r="H467" s="55" t="str">
        <f>"jingdian/"&amp;VLOOKUP(B467,city!$C$4:$P$352,13,FALSE)&amp;"/"&amp;VLOOKUP(C467,city!$D$4:$P$352,13,FALSE)&amp;"/jd/"&amp;K467&amp;".jpg"</f>
        <v>jingdian/jilin/baicheng/jd/4.jpg</v>
      </c>
      <c r="I467" s="55" t="str">
        <f t="shared" si="58"/>
        <v>1a,1b</v>
      </c>
      <c r="J467" s="51">
        <f t="shared" si="62"/>
        <v>47</v>
      </c>
      <c r="K467" s="51">
        <f>IF(VLOOKUP(J466,city!$K$4:$L$352,2,0)&gt;K466,K466+1,1)</f>
        <v>4</v>
      </c>
      <c r="L467" s="51">
        <v>1</v>
      </c>
      <c r="M467" s="51" t="s">
        <v>131</v>
      </c>
      <c r="N467" s="17">
        <v>122.332576</v>
      </c>
      <c r="O467" s="17">
        <v>45.000269000000003</v>
      </c>
      <c r="P467" s="51" t="str">
        <f t="shared" si="63"/>
        <v/>
      </c>
      <c r="Q467" s="51">
        <v>1</v>
      </c>
      <c r="R467" s="51">
        <f t="shared" si="59"/>
        <v>6</v>
      </c>
      <c r="S467" s="51" t="str">
        <f t="shared" si="60"/>
        <v>1a</v>
      </c>
      <c r="T467" s="51" t="str">
        <f t="shared" si="61"/>
        <v>1b</v>
      </c>
    </row>
    <row r="468" spans="1:20" ht="20" customHeight="1" x14ac:dyDescent="0.15">
      <c r="A468" s="51">
        <f t="shared" si="57"/>
        <v>104705</v>
      </c>
      <c r="B468" s="52" t="str">
        <f>VLOOKUP(J468,city!$A$4:$D$352,3,0)</f>
        <v>吉林</v>
      </c>
      <c r="C468" s="52" t="str">
        <f>VLOOKUP(J468,city!$A$4:$D$352,4,0)</f>
        <v>白城</v>
      </c>
      <c r="D468" s="57" t="s">
        <v>1831</v>
      </c>
      <c r="E468" s="52" t="s">
        <v>1832</v>
      </c>
      <c r="F468" s="53" t="str">
        <f t="shared" si="56"/>
        <v>122.878915,45.600524</v>
      </c>
      <c r="G468" s="54" t="s">
        <v>795</v>
      </c>
      <c r="H468" s="55" t="str">
        <f>"jingdian/"&amp;VLOOKUP(B468,city!$C$4:$P$352,13,FALSE)&amp;"/"&amp;VLOOKUP(C468,city!$D$4:$P$352,13,FALSE)&amp;"/jd/"&amp;K468&amp;".jpg"</f>
        <v>jingdian/jilin/baicheng/jd/5.jpg</v>
      </c>
      <c r="I468" s="55" t="str">
        <f t="shared" si="58"/>
        <v>29a,29b</v>
      </c>
      <c r="J468" s="51">
        <f t="shared" si="62"/>
        <v>47</v>
      </c>
      <c r="K468" s="51">
        <f>IF(VLOOKUP(J467,city!$K$4:$L$352,2,0)&gt;K467,K467+1,1)</f>
        <v>5</v>
      </c>
      <c r="L468" s="51">
        <v>1</v>
      </c>
      <c r="M468" s="51" t="s">
        <v>131</v>
      </c>
      <c r="N468" s="17">
        <v>122.87891500000001</v>
      </c>
      <c r="O468" s="17">
        <v>45.600524</v>
      </c>
      <c r="P468" s="51" t="str">
        <f t="shared" si="63"/>
        <v/>
      </c>
      <c r="Q468" s="51">
        <v>29</v>
      </c>
      <c r="R468" s="51">
        <f t="shared" si="59"/>
        <v>29</v>
      </c>
      <c r="S468" s="51" t="str">
        <f t="shared" si="60"/>
        <v>29a</v>
      </c>
      <c r="T468" s="51" t="str">
        <f t="shared" si="61"/>
        <v>29b</v>
      </c>
    </row>
    <row r="469" spans="1:20" ht="20" customHeight="1" x14ac:dyDescent="0.15">
      <c r="A469" s="51">
        <f t="shared" si="57"/>
        <v>104706</v>
      </c>
      <c r="B469" s="52" t="str">
        <f>VLOOKUP(J469,city!$A$4:$D$352,3,0)</f>
        <v>吉林</v>
      </c>
      <c r="C469" s="52" t="str">
        <f>VLOOKUP(J469,city!$A$4:$D$352,4,0)</f>
        <v>白城</v>
      </c>
      <c r="D469" s="57" t="s">
        <v>1833</v>
      </c>
      <c r="E469" s="52" t="s">
        <v>1834</v>
      </c>
      <c r="F469" s="53" t="str">
        <f t="shared" si="56"/>
        <v>122.03677,41.194236</v>
      </c>
      <c r="G469" s="54" t="s">
        <v>795</v>
      </c>
      <c r="H469" s="55" t="str">
        <f>"jingdian/"&amp;VLOOKUP(B469,city!$C$4:$P$352,13,FALSE)&amp;"/"&amp;VLOOKUP(C469,city!$D$4:$P$352,13,FALSE)&amp;"/jd/"&amp;K469&amp;".jpg"</f>
        <v>jingdian/jilin/baicheng/jd/6.jpg</v>
      </c>
      <c r="I469" s="55" t="str">
        <f t="shared" si="58"/>
        <v>28a,28b</v>
      </c>
      <c r="J469" s="51">
        <f t="shared" si="62"/>
        <v>47</v>
      </c>
      <c r="K469" s="51">
        <f>IF(VLOOKUP(J468,city!$K$4:$L$352,2,0)&gt;K468,K468+1,1)</f>
        <v>6</v>
      </c>
      <c r="L469" s="51">
        <v>1</v>
      </c>
      <c r="M469" s="51" t="s">
        <v>131</v>
      </c>
      <c r="N469" s="17">
        <v>122.03677</v>
      </c>
      <c r="O469" s="17">
        <v>41.194235999999997</v>
      </c>
      <c r="P469" s="51" t="str">
        <f t="shared" si="63"/>
        <v/>
      </c>
      <c r="Q469" s="51">
        <v>28</v>
      </c>
      <c r="R469" s="51">
        <f t="shared" si="59"/>
        <v>6</v>
      </c>
      <c r="S469" s="51" t="str">
        <f t="shared" si="60"/>
        <v>28a</v>
      </c>
      <c r="T469" s="51" t="str">
        <f t="shared" si="61"/>
        <v>28b</v>
      </c>
    </row>
    <row r="470" spans="1:20" ht="20" customHeight="1" x14ac:dyDescent="0.15">
      <c r="A470" s="51">
        <f t="shared" si="57"/>
        <v>104707</v>
      </c>
      <c r="B470" s="52" t="str">
        <f>VLOOKUP(J470,city!$A$4:$D$352,3,0)</f>
        <v>吉林</v>
      </c>
      <c r="C470" s="52" t="str">
        <f>VLOOKUP(J470,city!$A$4:$D$352,4,0)</f>
        <v>白城</v>
      </c>
      <c r="D470" s="57" t="s">
        <v>1835</v>
      </c>
      <c r="E470" s="52" t="s">
        <v>1836</v>
      </c>
      <c r="F470" s="53" t="str">
        <f t="shared" si="56"/>
        <v>124.29469,45.538394</v>
      </c>
      <c r="G470" s="54" t="s">
        <v>795</v>
      </c>
      <c r="H470" s="55" t="str">
        <f>"jingdian/"&amp;VLOOKUP(B470,city!$C$4:$P$352,13,FALSE)&amp;"/"&amp;VLOOKUP(C470,city!$D$4:$P$352,13,FALSE)&amp;"/jd/"&amp;K470&amp;".jpg"</f>
        <v>jingdian/jilin/baicheng/jd/7.jpg</v>
      </c>
      <c r="I470" s="55" t="str">
        <f t="shared" si="58"/>
        <v>2a,2b</v>
      </c>
      <c r="J470" s="51">
        <f t="shared" si="62"/>
        <v>47</v>
      </c>
      <c r="K470" s="51">
        <f>IF(VLOOKUP(J469,city!$K$4:$L$352,2,0)&gt;K469,K469+1,1)</f>
        <v>7</v>
      </c>
      <c r="L470" s="51">
        <v>1</v>
      </c>
      <c r="M470" s="51" t="s">
        <v>131</v>
      </c>
      <c r="N470" s="17">
        <v>124.29469</v>
      </c>
      <c r="O470" s="17">
        <v>45.538393999999997</v>
      </c>
      <c r="P470" s="51" t="str">
        <f t="shared" si="63"/>
        <v/>
      </c>
      <c r="Q470" s="51">
        <v>2</v>
      </c>
      <c r="R470" s="51">
        <f t="shared" si="59"/>
        <v>6</v>
      </c>
      <c r="S470" s="51" t="str">
        <f t="shared" si="60"/>
        <v>2a</v>
      </c>
      <c r="T470" s="51" t="str">
        <f t="shared" si="61"/>
        <v>2b</v>
      </c>
    </row>
    <row r="471" spans="1:20" ht="20" customHeight="1" x14ac:dyDescent="0.15">
      <c r="A471" s="51">
        <f t="shared" si="57"/>
        <v>104708</v>
      </c>
      <c r="B471" s="52" t="str">
        <f>VLOOKUP(J471,city!$A$4:$D$352,3,0)</f>
        <v>吉林</v>
      </c>
      <c r="C471" s="52" t="str">
        <f>VLOOKUP(J471,city!$A$4:$D$352,4,0)</f>
        <v>白城</v>
      </c>
      <c r="D471" s="57" t="s">
        <v>1837</v>
      </c>
      <c r="E471" s="52" t="s">
        <v>1838</v>
      </c>
      <c r="F471" s="53" t="str">
        <f t="shared" si="56"/>
        <v>124.029374,45.703475</v>
      </c>
      <c r="G471" s="54" t="s">
        <v>795</v>
      </c>
      <c r="H471" s="55" t="str">
        <f>"jingdian/"&amp;VLOOKUP(B471,city!$C$4:$P$352,13,FALSE)&amp;"/"&amp;VLOOKUP(C471,city!$D$4:$P$352,13,FALSE)&amp;"/jd/"&amp;K471&amp;".jpg"</f>
        <v>jingdian/jilin/baicheng/jd/8.jpg</v>
      </c>
      <c r="I471" s="55" t="str">
        <f t="shared" si="58"/>
        <v>29a,29b</v>
      </c>
      <c r="J471" s="51">
        <f t="shared" si="62"/>
        <v>47</v>
      </c>
      <c r="K471" s="51">
        <f>IF(VLOOKUP(J470,city!$K$4:$L$352,2,0)&gt;K470,K470+1,1)</f>
        <v>8</v>
      </c>
      <c r="L471" s="51">
        <v>1</v>
      </c>
      <c r="M471" s="51" t="s">
        <v>131</v>
      </c>
      <c r="N471" s="17">
        <v>124.029374</v>
      </c>
      <c r="O471" s="17">
        <v>45.703474999999997</v>
      </c>
      <c r="P471" s="51" t="str">
        <f t="shared" si="63"/>
        <v/>
      </c>
      <c r="Q471" s="51">
        <v>29</v>
      </c>
      <c r="R471" s="51">
        <f t="shared" si="59"/>
        <v>29</v>
      </c>
      <c r="S471" s="51" t="str">
        <f t="shared" si="60"/>
        <v>29a</v>
      </c>
      <c r="T471" s="51" t="str">
        <f t="shared" si="61"/>
        <v>29b</v>
      </c>
    </row>
    <row r="472" spans="1:20" ht="20" customHeight="1" x14ac:dyDescent="0.15">
      <c r="A472" s="51">
        <f t="shared" si="57"/>
        <v>104709</v>
      </c>
      <c r="B472" s="52" t="str">
        <f>VLOOKUP(J472,city!$A$4:$D$352,3,0)</f>
        <v>吉林</v>
      </c>
      <c r="C472" s="52" t="str">
        <f>VLOOKUP(J472,city!$A$4:$D$352,4,0)</f>
        <v>白城</v>
      </c>
      <c r="D472" s="57" t="s">
        <v>1839</v>
      </c>
      <c r="E472" s="52" t="s">
        <v>1840</v>
      </c>
      <c r="F472" s="53" t="str">
        <f t="shared" si="56"/>
        <v>122.429186,45.853345</v>
      </c>
      <c r="G472" s="54" t="s">
        <v>795</v>
      </c>
      <c r="H472" s="55" t="str">
        <f>"jingdian/"&amp;VLOOKUP(B472,city!$C$4:$P$352,13,FALSE)&amp;"/"&amp;VLOOKUP(C472,city!$D$4:$P$352,13,FALSE)&amp;"/jd/"&amp;K472&amp;".jpg"</f>
        <v>jingdian/jilin/baicheng/jd/9.jpg</v>
      </c>
      <c r="I472" s="55" t="str">
        <f t="shared" si="58"/>
        <v>2a,2b</v>
      </c>
      <c r="J472" s="51">
        <f t="shared" si="62"/>
        <v>47</v>
      </c>
      <c r="K472" s="51">
        <f>IF(VLOOKUP(J471,city!$K$4:$L$352,2,0)&gt;K471,K471+1,1)</f>
        <v>9</v>
      </c>
      <c r="L472" s="51">
        <v>1</v>
      </c>
      <c r="M472" s="51" t="s">
        <v>131</v>
      </c>
      <c r="N472" s="17">
        <v>122.429186</v>
      </c>
      <c r="O472" s="17">
        <v>45.853344999999997</v>
      </c>
      <c r="P472" s="51" t="str">
        <f t="shared" si="63"/>
        <v/>
      </c>
      <c r="Q472" s="51">
        <v>2</v>
      </c>
      <c r="R472" s="51" t="e">
        <f t="shared" si="59"/>
        <v>#N/A</v>
      </c>
      <c r="S472" s="51" t="str">
        <f t="shared" si="60"/>
        <v>2a</v>
      </c>
      <c r="T472" s="51" t="str">
        <f t="shared" si="61"/>
        <v>2b</v>
      </c>
    </row>
    <row r="473" spans="1:20" ht="20" customHeight="1" x14ac:dyDescent="0.15">
      <c r="A473" s="51">
        <f t="shared" si="57"/>
        <v>104710</v>
      </c>
      <c r="B473" s="52" t="str">
        <f>VLOOKUP(J473,city!$A$4:$D$352,3,0)</f>
        <v>吉林</v>
      </c>
      <c r="C473" s="52" t="str">
        <f>VLOOKUP(J473,city!$A$4:$D$352,4,0)</f>
        <v>白城</v>
      </c>
      <c r="D473" s="57" t="s">
        <v>1841</v>
      </c>
      <c r="E473" s="52" t="s">
        <v>1842</v>
      </c>
      <c r="F473" s="53" t="str">
        <f t="shared" si="56"/>
        <v>123.273698,45.520029</v>
      </c>
      <c r="G473" s="54" t="s">
        <v>795</v>
      </c>
      <c r="H473" s="55" t="str">
        <f>"jingdian/"&amp;VLOOKUP(B473,city!$C$4:$P$352,13,FALSE)&amp;"/"&amp;VLOOKUP(C473,city!$D$4:$P$352,13,FALSE)&amp;"/jd/"&amp;K473&amp;".jpg"</f>
        <v>jingdian/jilin/baicheng/jd/10.jpg</v>
      </c>
      <c r="I473" s="55" t="str">
        <f t="shared" si="58"/>
        <v>30a,30b</v>
      </c>
      <c r="J473" s="51">
        <f t="shared" si="62"/>
        <v>47</v>
      </c>
      <c r="K473" s="51">
        <f>IF(VLOOKUP(J472,city!$K$4:$L$352,2,0)&gt;K472,K472+1,1)</f>
        <v>10</v>
      </c>
      <c r="L473" s="51">
        <v>1</v>
      </c>
      <c r="M473" s="51" t="s">
        <v>131</v>
      </c>
      <c r="N473" s="17">
        <v>123.273698</v>
      </c>
      <c r="O473" s="17">
        <v>45.520029000000001</v>
      </c>
      <c r="P473" s="51" t="str">
        <f t="shared" si="63"/>
        <v>123.1212437,45.1127123</v>
      </c>
      <c r="Q473" s="51">
        <v>30</v>
      </c>
      <c r="R473" s="51">
        <f t="shared" si="59"/>
        <v>30</v>
      </c>
      <c r="S473" s="51" t="str">
        <f t="shared" si="60"/>
        <v>30a</v>
      </c>
      <c r="T473" s="51" t="str">
        <f t="shared" si="61"/>
        <v>30b</v>
      </c>
    </row>
    <row r="474" spans="1:20" ht="20" customHeight="1" x14ac:dyDescent="0.15">
      <c r="A474" s="51">
        <f t="shared" si="57"/>
        <v>104801</v>
      </c>
      <c r="B474" s="52" t="str">
        <f>VLOOKUP(J474,city!$A$4:$D$352,3,0)</f>
        <v>吉林</v>
      </c>
      <c r="C474" s="52" t="str">
        <f>VLOOKUP(J474,city!$A$4:$D$352,4,0)</f>
        <v>松原</v>
      </c>
      <c r="D474" s="57" t="s">
        <v>1843</v>
      </c>
      <c r="E474" s="52" t="s">
        <v>1844</v>
      </c>
      <c r="F474" s="53" t="str">
        <f t="shared" si="56"/>
        <v>124.423918,45.2222</v>
      </c>
      <c r="G474" s="54" t="s">
        <v>795</v>
      </c>
      <c r="H474" s="55" t="str">
        <f>"jingdian/"&amp;VLOOKUP(B474,city!$C$4:$P$352,13,FALSE)&amp;"/"&amp;VLOOKUP(C474,city!$D$4:$P$352,13,FALSE)&amp;"/jd/"&amp;K474&amp;".jpg"</f>
        <v>jingdian/jilin/songyuan/jd/1.jpg</v>
      </c>
      <c r="I474" s="55" t="str">
        <f t="shared" si="58"/>
        <v>6a,6b</v>
      </c>
      <c r="J474" s="51">
        <f t="shared" si="62"/>
        <v>48</v>
      </c>
      <c r="K474" s="51">
        <f>IF(VLOOKUP(J473,city!$K$4:$L$352,2,0)&gt;K473,K473+1,1)</f>
        <v>1</v>
      </c>
      <c r="L474" s="51">
        <v>1</v>
      </c>
      <c r="M474" s="51" t="s">
        <v>133</v>
      </c>
      <c r="N474" s="17">
        <v>124.423918</v>
      </c>
      <c r="O474" s="17">
        <v>45.222200000000001</v>
      </c>
      <c r="P474" s="51" t="str">
        <f t="shared" si="63"/>
        <v/>
      </c>
      <c r="Q474" s="51">
        <v>6</v>
      </c>
      <c r="R474" s="51">
        <f t="shared" si="59"/>
        <v>6</v>
      </c>
      <c r="S474" s="51" t="str">
        <f t="shared" si="60"/>
        <v>6a</v>
      </c>
      <c r="T474" s="51" t="str">
        <f t="shared" si="61"/>
        <v>6b</v>
      </c>
    </row>
    <row r="475" spans="1:20" ht="20" customHeight="1" x14ac:dyDescent="0.15">
      <c r="A475" s="51">
        <f t="shared" si="57"/>
        <v>104802</v>
      </c>
      <c r="B475" s="52" t="str">
        <f>VLOOKUP(J475,city!$A$4:$D$352,3,0)</f>
        <v>吉林</v>
      </c>
      <c r="C475" s="52" t="str">
        <f>VLOOKUP(J475,city!$A$4:$D$352,4,0)</f>
        <v>松原</v>
      </c>
      <c r="D475" s="57" t="s">
        <v>1845</v>
      </c>
      <c r="E475" s="52" t="s">
        <v>1846</v>
      </c>
      <c r="F475" s="53" t="str">
        <f t="shared" si="56"/>
        <v>124.022808,45.006379</v>
      </c>
      <c r="G475" s="54" t="s">
        <v>795</v>
      </c>
      <c r="H475" s="55" t="str">
        <f>"jingdian/"&amp;VLOOKUP(B475,city!$C$4:$P$352,13,FALSE)&amp;"/"&amp;VLOOKUP(C475,city!$D$4:$P$352,13,FALSE)&amp;"/jd/"&amp;K475&amp;".jpg"</f>
        <v>jingdian/jilin/songyuan/jd/2.jpg</v>
      </c>
      <c r="I475" s="55" t="str">
        <f t="shared" si="58"/>
        <v>1a,1b</v>
      </c>
      <c r="J475" s="51">
        <f t="shared" si="62"/>
        <v>48</v>
      </c>
      <c r="K475" s="51">
        <f>IF(VLOOKUP(J474,city!$K$4:$L$352,2,0)&gt;K474,K474+1,1)</f>
        <v>2</v>
      </c>
      <c r="L475" s="51">
        <v>1</v>
      </c>
      <c r="M475" s="51" t="s">
        <v>133</v>
      </c>
      <c r="N475" s="17">
        <v>124.022808</v>
      </c>
      <c r="O475" s="17">
        <v>45.006379000000003</v>
      </c>
      <c r="P475" s="51" t="str">
        <f t="shared" si="63"/>
        <v/>
      </c>
      <c r="Q475" s="51">
        <v>1</v>
      </c>
      <c r="R475" s="51">
        <f t="shared" si="59"/>
        <v>1</v>
      </c>
      <c r="S475" s="51" t="str">
        <f t="shared" si="60"/>
        <v>1a</v>
      </c>
      <c r="T475" s="51" t="str">
        <f t="shared" si="61"/>
        <v>1b</v>
      </c>
    </row>
    <row r="476" spans="1:20" ht="20" customHeight="1" x14ac:dyDescent="0.15">
      <c r="A476" s="51">
        <f t="shared" si="57"/>
        <v>104803</v>
      </c>
      <c r="B476" s="52" t="str">
        <f>VLOOKUP(J476,city!$A$4:$D$352,3,0)</f>
        <v>吉林</v>
      </c>
      <c r="C476" s="52" t="str">
        <f>VLOOKUP(J476,city!$A$4:$D$352,4,0)</f>
        <v>松原</v>
      </c>
      <c r="D476" s="57" t="s">
        <v>1847</v>
      </c>
      <c r="E476" s="52" t="s">
        <v>1848</v>
      </c>
      <c r="F476" s="53" t="str">
        <f t="shared" si="56"/>
        <v>124.907127,45.158108</v>
      </c>
      <c r="G476" s="54" t="s">
        <v>795</v>
      </c>
      <c r="H476" s="55" t="str">
        <f>"jingdian/"&amp;VLOOKUP(B476,city!$C$4:$P$352,13,FALSE)&amp;"/"&amp;VLOOKUP(C476,city!$D$4:$P$352,13,FALSE)&amp;"/jd/"&amp;K476&amp;".jpg"</f>
        <v>jingdian/jilin/songyuan/jd/3.jpg</v>
      </c>
      <c r="I476" s="55" t="str">
        <f t="shared" si="58"/>
        <v>12a,12b</v>
      </c>
      <c r="J476" s="51">
        <f t="shared" si="62"/>
        <v>48</v>
      </c>
      <c r="K476" s="51">
        <f>IF(VLOOKUP(J475,city!$K$4:$L$352,2,0)&gt;K475,K475+1,1)</f>
        <v>3</v>
      </c>
      <c r="L476" s="51">
        <v>1</v>
      </c>
      <c r="M476" s="51" t="s">
        <v>133</v>
      </c>
      <c r="N476" s="17">
        <v>124.907127</v>
      </c>
      <c r="O476" s="17">
        <v>45.158107999999999</v>
      </c>
      <c r="P476" s="51" t="str">
        <f t="shared" si="63"/>
        <v/>
      </c>
      <c r="Q476" s="51">
        <v>12</v>
      </c>
      <c r="R476" s="51">
        <f t="shared" si="59"/>
        <v>12</v>
      </c>
      <c r="S476" s="51" t="str">
        <f t="shared" si="60"/>
        <v>12a</v>
      </c>
      <c r="T476" s="51" t="str">
        <f t="shared" si="61"/>
        <v>12b</v>
      </c>
    </row>
    <row r="477" spans="1:20" ht="20" customHeight="1" x14ac:dyDescent="0.15">
      <c r="A477" s="51">
        <f t="shared" si="57"/>
        <v>104804</v>
      </c>
      <c r="B477" s="52" t="str">
        <f>VLOOKUP(J477,city!$A$4:$D$352,3,0)</f>
        <v>吉林</v>
      </c>
      <c r="C477" s="52" t="str">
        <f>VLOOKUP(J477,city!$A$4:$D$352,4,0)</f>
        <v>松原</v>
      </c>
      <c r="D477" s="57" t="s">
        <v>1849</v>
      </c>
      <c r="E477" s="52" t="s">
        <v>1850</v>
      </c>
      <c r="F477" s="53" t="str">
        <f t="shared" si="56"/>
        <v>124.502998,45.33285</v>
      </c>
      <c r="G477" s="54" t="s">
        <v>795</v>
      </c>
      <c r="H477" s="55" t="str">
        <f>"jingdian/"&amp;VLOOKUP(B477,city!$C$4:$P$352,13,FALSE)&amp;"/"&amp;VLOOKUP(C477,city!$D$4:$P$352,13,FALSE)&amp;"/jd/"&amp;K477&amp;".jpg"</f>
        <v>jingdian/jilin/songyuan/jd/4.jpg</v>
      </c>
      <c r="I477" s="55" t="str">
        <f t="shared" si="58"/>
        <v>29a,29b</v>
      </c>
      <c r="J477" s="51">
        <f t="shared" si="62"/>
        <v>48</v>
      </c>
      <c r="K477" s="51">
        <f>IF(VLOOKUP(J476,city!$K$4:$L$352,2,0)&gt;K476,K476+1,1)</f>
        <v>4</v>
      </c>
      <c r="L477" s="51">
        <v>1</v>
      </c>
      <c r="M477" s="51" t="s">
        <v>133</v>
      </c>
      <c r="N477" s="17">
        <v>124.50299800000001</v>
      </c>
      <c r="O477" s="17">
        <v>45.332850000000001</v>
      </c>
      <c r="P477" s="51" t="str">
        <f t="shared" si="63"/>
        <v/>
      </c>
      <c r="Q477" s="51">
        <v>29</v>
      </c>
      <c r="R477" s="51">
        <f t="shared" si="59"/>
        <v>29</v>
      </c>
      <c r="S477" s="51" t="str">
        <f t="shared" si="60"/>
        <v>29a</v>
      </c>
      <c r="T477" s="51" t="str">
        <f t="shared" si="61"/>
        <v>29b</v>
      </c>
    </row>
    <row r="478" spans="1:20" ht="20" customHeight="1" x14ac:dyDescent="0.15">
      <c r="A478" s="51">
        <f t="shared" si="57"/>
        <v>104805</v>
      </c>
      <c r="B478" s="52" t="str">
        <f>VLOOKUP(J478,city!$A$4:$D$352,3,0)</f>
        <v>吉林</v>
      </c>
      <c r="C478" s="52" t="str">
        <f>VLOOKUP(J478,city!$A$4:$D$352,4,0)</f>
        <v>松原</v>
      </c>
      <c r="D478" s="57" t="s">
        <v>1851</v>
      </c>
      <c r="E478" s="52" t="s">
        <v>1852</v>
      </c>
      <c r="F478" s="53" t="str">
        <f t="shared" si="56"/>
        <v>124.821346,45.178422</v>
      </c>
      <c r="G478" s="54" t="s">
        <v>795</v>
      </c>
      <c r="H478" s="55" t="str">
        <f>"jingdian/"&amp;VLOOKUP(B478,city!$C$4:$P$352,13,FALSE)&amp;"/"&amp;VLOOKUP(C478,city!$D$4:$P$352,13,FALSE)&amp;"/jd/"&amp;K478&amp;".jpg"</f>
        <v>jingdian/jilin/songyuan/jd/5.jpg</v>
      </c>
      <c r="I478" s="55" t="str">
        <f t="shared" si="58"/>
        <v>1a,1b</v>
      </c>
      <c r="J478" s="51">
        <f t="shared" si="62"/>
        <v>48</v>
      </c>
      <c r="K478" s="51">
        <f>IF(VLOOKUP(J477,city!$K$4:$L$352,2,0)&gt;K477,K477+1,1)</f>
        <v>5</v>
      </c>
      <c r="L478" s="51">
        <v>1</v>
      </c>
      <c r="M478" s="51" t="s">
        <v>133</v>
      </c>
      <c r="N478" s="17">
        <v>124.82134600000001</v>
      </c>
      <c r="O478" s="17">
        <v>45.178421999999998</v>
      </c>
      <c r="P478" s="51" t="str">
        <f t="shared" si="63"/>
        <v/>
      </c>
      <c r="Q478" s="51">
        <v>1</v>
      </c>
      <c r="R478" s="51">
        <f t="shared" si="59"/>
        <v>6</v>
      </c>
      <c r="S478" s="51" t="str">
        <f t="shared" si="60"/>
        <v>1a</v>
      </c>
      <c r="T478" s="51" t="str">
        <f t="shared" si="61"/>
        <v>1b</v>
      </c>
    </row>
    <row r="479" spans="1:20" ht="20" customHeight="1" x14ac:dyDescent="0.15">
      <c r="A479" s="51">
        <f t="shared" si="57"/>
        <v>104806</v>
      </c>
      <c r="B479" s="52" t="str">
        <f>VLOOKUP(J479,city!$A$4:$D$352,3,0)</f>
        <v>吉林</v>
      </c>
      <c r="C479" s="52" t="str">
        <f>VLOOKUP(J479,city!$A$4:$D$352,4,0)</f>
        <v>松原</v>
      </c>
      <c r="D479" s="57" t="s">
        <v>1853</v>
      </c>
      <c r="E479" s="52" t="s">
        <v>1854</v>
      </c>
      <c r="F479" s="53" t="str">
        <f t="shared" si="56"/>
        <v>124.038351,44.620339</v>
      </c>
      <c r="G479" s="54" t="s">
        <v>795</v>
      </c>
      <c r="H479" s="55" t="str">
        <f>"jingdian/"&amp;VLOOKUP(B479,city!$C$4:$P$352,13,FALSE)&amp;"/"&amp;VLOOKUP(C479,city!$D$4:$P$352,13,FALSE)&amp;"/jd/"&amp;K479&amp;".jpg"</f>
        <v>jingdian/jilin/songyuan/jd/6.jpg</v>
      </c>
      <c r="I479" s="55" t="str">
        <f t="shared" si="58"/>
        <v>14a,14b</v>
      </c>
      <c r="J479" s="51">
        <f t="shared" si="62"/>
        <v>48</v>
      </c>
      <c r="K479" s="51">
        <f>IF(VLOOKUP(J478,city!$K$4:$L$352,2,0)&gt;K478,K478+1,1)</f>
        <v>6</v>
      </c>
      <c r="L479" s="51">
        <v>1</v>
      </c>
      <c r="M479" s="51" t="s">
        <v>133</v>
      </c>
      <c r="N479" s="17">
        <v>124.03835100000001</v>
      </c>
      <c r="O479" s="17">
        <v>44.620339000000001</v>
      </c>
      <c r="P479" s="51" t="str">
        <f t="shared" si="63"/>
        <v/>
      </c>
      <c r="Q479" s="51">
        <v>14</v>
      </c>
      <c r="R479" s="51">
        <f t="shared" si="59"/>
        <v>14</v>
      </c>
      <c r="S479" s="51" t="str">
        <f t="shared" si="60"/>
        <v>14a</v>
      </c>
      <c r="T479" s="51" t="str">
        <f t="shared" si="61"/>
        <v>14b</v>
      </c>
    </row>
    <row r="480" spans="1:20" ht="20" customHeight="1" x14ac:dyDescent="0.15">
      <c r="A480" s="51">
        <f t="shared" si="57"/>
        <v>104807</v>
      </c>
      <c r="B480" s="52" t="str">
        <f>VLOOKUP(J480,city!$A$4:$D$352,3,0)</f>
        <v>吉林</v>
      </c>
      <c r="C480" s="52" t="str">
        <f>VLOOKUP(J480,city!$A$4:$D$352,4,0)</f>
        <v>松原</v>
      </c>
      <c r="D480" s="57" t="s">
        <v>1855</v>
      </c>
      <c r="E480" s="52" t="s">
        <v>1856</v>
      </c>
      <c r="F480" s="53" t="str">
        <f t="shared" si="56"/>
        <v>124.4937,45.325774</v>
      </c>
      <c r="G480" s="54" t="s">
        <v>795</v>
      </c>
      <c r="H480" s="55" t="str">
        <f>"jingdian/"&amp;VLOOKUP(B480,city!$C$4:$P$352,13,FALSE)&amp;"/"&amp;VLOOKUP(C480,city!$D$4:$P$352,13,FALSE)&amp;"/jd/"&amp;K480&amp;".jpg"</f>
        <v>jingdian/jilin/songyuan/jd/7.jpg</v>
      </c>
      <c r="I480" s="55" t="str">
        <f t="shared" si="58"/>
        <v>2a,2b</v>
      </c>
      <c r="J480" s="51">
        <f t="shared" si="62"/>
        <v>48</v>
      </c>
      <c r="K480" s="51">
        <f>IF(VLOOKUP(J479,city!$K$4:$L$352,2,0)&gt;K479,K479+1,1)</f>
        <v>7</v>
      </c>
      <c r="L480" s="51">
        <v>1</v>
      </c>
      <c r="M480" s="51" t="s">
        <v>133</v>
      </c>
      <c r="N480" s="17">
        <v>124.4937</v>
      </c>
      <c r="O480" s="17">
        <v>45.325774000000003</v>
      </c>
      <c r="P480" s="51" t="str">
        <f t="shared" si="63"/>
        <v/>
      </c>
      <c r="Q480" s="51">
        <v>2</v>
      </c>
      <c r="R480" s="51">
        <f t="shared" si="59"/>
        <v>1</v>
      </c>
      <c r="S480" s="51" t="str">
        <f t="shared" si="60"/>
        <v>2a</v>
      </c>
      <c r="T480" s="51" t="str">
        <f t="shared" si="61"/>
        <v>2b</v>
      </c>
    </row>
    <row r="481" spans="1:20" ht="20" customHeight="1" x14ac:dyDescent="0.15">
      <c r="A481" s="51">
        <f t="shared" si="57"/>
        <v>104808</v>
      </c>
      <c r="B481" s="52" t="str">
        <f>VLOOKUP(J481,city!$A$4:$D$352,3,0)</f>
        <v>吉林</v>
      </c>
      <c r="C481" s="52" t="str">
        <f>VLOOKUP(J481,city!$A$4:$D$352,4,0)</f>
        <v>松原</v>
      </c>
      <c r="D481" s="57" t="s">
        <v>1857</v>
      </c>
      <c r="E481" s="52" t="s">
        <v>1858</v>
      </c>
      <c r="F481" s="53" t="str">
        <f t="shared" si="56"/>
        <v>124.854516,45.120714</v>
      </c>
      <c r="G481" s="54" t="s">
        <v>795</v>
      </c>
      <c r="H481" s="55" t="str">
        <f>"jingdian/"&amp;VLOOKUP(B481,city!$C$4:$P$352,13,FALSE)&amp;"/"&amp;VLOOKUP(C481,city!$D$4:$P$352,13,FALSE)&amp;"/jd/"&amp;K481&amp;".jpg"</f>
        <v>jingdian/jilin/songyuan/jd/8.jpg</v>
      </c>
      <c r="I481" s="55" t="str">
        <f t="shared" si="58"/>
        <v>15a,15b</v>
      </c>
      <c r="J481" s="51">
        <f t="shared" si="62"/>
        <v>48</v>
      </c>
      <c r="K481" s="51">
        <f>IF(VLOOKUP(J480,city!$K$4:$L$352,2,0)&gt;K480,K480+1,1)</f>
        <v>8</v>
      </c>
      <c r="L481" s="51">
        <v>1</v>
      </c>
      <c r="M481" s="51" t="s">
        <v>133</v>
      </c>
      <c r="N481" s="17">
        <v>124.854516</v>
      </c>
      <c r="O481" s="17">
        <v>45.120714</v>
      </c>
      <c r="P481" s="51" t="str">
        <f t="shared" si="63"/>
        <v/>
      </c>
      <c r="Q481" s="51">
        <v>15</v>
      </c>
      <c r="R481" s="51">
        <f t="shared" si="59"/>
        <v>15</v>
      </c>
      <c r="S481" s="51" t="str">
        <f t="shared" si="60"/>
        <v>15a</v>
      </c>
      <c r="T481" s="51" t="str">
        <f t="shared" si="61"/>
        <v>15b</v>
      </c>
    </row>
    <row r="482" spans="1:20" ht="20" customHeight="1" x14ac:dyDescent="0.15">
      <c r="A482" s="51">
        <f t="shared" si="57"/>
        <v>104809</v>
      </c>
      <c r="B482" s="52" t="str">
        <f>VLOOKUP(J482,city!$A$4:$D$352,3,0)</f>
        <v>吉林</v>
      </c>
      <c r="C482" s="52" t="str">
        <f>VLOOKUP(J482,city!$A$4:$D$352,4,0)</f>
        <v>松原</v>
      </c>
      <c r="D482" s="57" t="s">
        <v>1859</v>
      </c>
      <c r="E482" s="52" t="s">
        <v>1860</v>
      </c>
      <c r="F482" s="53" t="str">
        <f t="shared" si="56"/>
        <v>124.360009,45.421893</v>
      </c>
      <c r="G482" s="54" t="s">
        <v>795</v>
      </c>
      <c r="H482" s="55" t="str">
        <f>"jingdian/"&amp;VLOOKUP(B482,city!$C$4:$P$352,13,FALSE)&amp;"/"&amp;VLOOKUP(C482,city!$D$4:$P$352,13,FALSE)&amp;"/jd/"&amp;K482&amp;".jpg"</f>
        <v>jingdian/jilin/songyuan/jd/9.jpg</v>
      </c>
      <c r="I482" s="55" t="str">
        <f t="shared" si="58"/>
        <v>31a,31b</v>
      </c>
      <c r="J482" s="51">
        <f t="shared" si="62"/>
        <v>48</v>
      </c>
      <c r="K482" s="51">
        <f>IF(VLOOKUP(J481,city!$K$4:$L$352,2,0)&gt;K481,K481+1,1)</f>
        <v>9</v>
      </c>
      <c r="L482" s="51">
        <v>1</v>
      </c>
      <c r="M482" s="51" t="s">
        <v>133</v>
      </c>
      <c r="N482" s="17">
        <v>124.36000900000001</v>
      </c>
      <c r="O482" s="17">
        <v>45.421892999999997</v>
      </c>
      <c r="P482" s="51" t="str">
        <f t="shared" si="63"/>
        <v/>
      </c>
      <c r="Q482" s="51">
        <v>31</v>
      </c>
      <c r="R482" s="51">
        <f t="shared" si="59"/>
        <v>14</v>
      </c>
      <c r="S482" s="51" t="str">
        <f t="shared" si="60"/>
        <v>31a</v>
      </c>
      <c r="T482" s="51" t="str">
        <f t="shared" si="61"/>
        <v>31b</v>
      </c>
    </row>
    <row r="483" spans="1:20" ht="20" customHeight="1" x14ac:dyDescent="0.15">
      <c r="A483" s="51">
        <f t="shared" si="57"/>
        <v>104810</v>
      </c>
      <c r="B483" s="52" t="str">
        <f>VLOOKUP(J483,city!$A$4:$D$352,3,0)</f>
        <v>吉林</v>
      </c>
      <c r="C483" s="52" t="str">
        <f>VLOOKUP(J483,city!$A$4:$D$352,4,0)</f>
        <v>松原</v>
      </c>
      <c r="D483" s="57" t="s">
        <v>1861</v>
      </c>
      <c r="E483" s="52" t="s">
        <v>1862</v>
      </c>
      <c r="F483" s="53" t="str">
        <f t="shared" si="56"/>
        <v>125.979611,44.779776</v>
      </c>
      <c r="G483" s="54" t="s">
        <v>795</v>
      </c>
      <c r="H483" s="55" t="str">
        <f>"jingdian/"&amp;VLOOKUP(B483,city!$C$4:$P$352,13,FALSE)&amp;"/"&amp;VLOOKUP(C483,city!$D$4:$P$352,13,FALSE)&amp;"/jd/"&amp;K483&amp;".jpg"</f>
        <v>jingdian/jilin/songyuan/jd/10.jpg</v>
      </c>
      <c r="I483" s="55" t="str">
        <f t="shared" si="58"/>
        <v>13a,13b</v>
      </c>
      <c r="J483" s="51">
        <f t="shared" si="62"/>
        <v>48</v>
      </c>
      <c r="K483" s="51">
        <f>IF(VLOOKUP(J482,city!$K$4:$L$352,2,0)&gt;K482,K482+1,1)</f>
        <v>10</v>
      </c>
      <c r="L483" s="51">
        <v>1</v>
      </c>
      <c r="M483" s="51" t="s">
        <v>133</v>
      </c>
      <c r="N483" s="17">
        <v>125.97961100000001</v>
      </c>
      <c r="O483" s="17">
        <v>44.779775999999998</v>
      </c>
      <c r="P483" s="51" t="str">
        <f t="shared" si="63"/>
        <v>124.6404384,45.1166455</v>
      </c>
      <c r="Q483" s="51">
        <v>13</v>
      </c>
      <c r="R483" s="51">
        <f t="shared" si="59"/>
        <v>13</v>
      </c>
      <c r="S483" s="51" t="str">
        <f t="shared" si="60"/>
        <v>13a</v>
      </c>
      <c r="T483" s="51" t="str">
        <f t="shared" si="61"/>
        <v>13b</v>
      </c>
    </row>
    <row r="484" spans="1:20" ht="20" customHeight="1" x14ac:dyDescent="0.15">
      <c r="A484" s="51">
        <f t="shared" si="57"/>
        <v>104901</v>
      </c>
      <c r="B484" s="52" t="str">
        <f>VLOOKUP(J484,city!$A$4:$D$352,3,0)</f>
        <v>吉林</v>
      </c>
      <c r="C484" s="52" t="str">
        <f>VLOOKUP(J484,city!$A$4:$D$352,4,0)</f>
        <v>延边</v>
      </c>
      <c r="D484" s="51" t="s">
        <v>1863</v>
      </c>
      <c r="E484" s="51" t="s">
        <v>1864</v>
      </c>
      <c r="F484" s="53" t="str">
        <f t="shared" si="56"/>
        <v>126.391721,46.797837</v>
      </c>
      <c r="G484" s="54" t="s">
        <v>795</v>
      </c>
      <c r="H484" s="55" t="str">
        <f>"jingdian/"&amp;VLOOKUP(B484,city!$C$4:$P$352,13,FALSE)&amp;"/"&amp;VLOOKUP(C484,city!$D$4:$P$352,13,FALSE)&amp;"/jd/"&amp;K484&amp;".jpg"</f>
        <v>jingdian/jilin/yanbian/jd/1.jpg</v>
      </c>
      <c r="I484" s="55" t="str">
        <f t="shared" si="58"/>
        <v>2a,2b</v>
      </c>
      <c r="J484" s="51">
        <f t="shared" si="62"/>
        <v>49</v>
      </c>
      <c r="K484" s="51">
        <f>IF(VLOOKUP(J483,city!$K$4:$L$352,2,0)&gt;K483,K483+1,1)</f>
        <v>1</v>
      </c>
      <c r="L484" s="51">
        <v>0</v>
      </c>
      <c r="M484" s="51" t="s">
        <v>135</v>
      </c>
      <c r="N484" s="17">
        <v>126.391721</v>
      </c>
      <c r="O484" s="17">
        <v>46.797837000000001</v>
      </c>
      <c r="P484" s="51" t="str">
        <f t="shared" si="63"/>
        <v/>
      </c>
      <c r="Q484" s="51">
        <v>2</v>
      </c>
      <c r="R484" s="51" t="e">
        <f t="shared" si="59"/>
        <v>#N/A</v>
      </c>
      <c r="S484" s="51" t="str">
        <f t="shared" si="60"/>
        <v>2a</v>
      </c>
      <c r="T484" s="51" t="str">
        <f t="shared" si="61"/>
        <v>2b</v>
      </c>
    </row>
    <row r="485" spans="1:20" ht="20" customHeight="1" x14ac:dyDescent="0.15">
      <c r="A485" s="51">
        <f t="shared" si="57"/>
        <v>104902</v>
      </c>
      <c r="B485" s="52" t="str">
        <f>VLOOKUP(J485,city!$A$4:$D$352,3,0)</f>
        <v>吉林</v>
      </c>
      <c r="C485" s="52" t="str">
        <f>VLOOKUP(J485,city!$A$4:$D$352,4,0)</f>
        <v>延边</v>
      </c>
      <c r="D485" s="51" t="s">
        <v>1865</v>
      </c>
      <c r="E485" s="51" t="s">
        <v>1866</v>
      </c>
      <c r="F485" s="53" t="str">
        <f t="shared" si="56"/>
        <v>126.63323,47.344873</v>
      </c>
      <c r="G485" s="54" t="s">
        <v>795</v>
      </c>
      <c r="H485" s="55" t="str">
        <f>"jingdian/"&amp;VLOOKUP(B485,city!$C$4:$P$352,13,FALSE)&amp;"/"&amp;VLOOKUP(C485,city!$D$4:$P$352,13,FALSE)&amp;"/jd/"&amp;K485&amp;".jpg"</f>
        <v>jingdian/jilin/yanbian/jd/2.jpg</v>
      </c>
      <c r="I485" s="55" t="str">
        <f t="shared" si="58"/>
        <v>15a,15b</v>
      </c>
      <c r="J485" s="51">
        <f t="shared" si="62"/>
        <v>49</v>
      </c>
      <c r="K485" s="51">
        <f>IF(VLOOKUP(J484,city!$K$4:$L$352,2,0)&gt;K484,K484+1,1)</f>
        <v>2</v>
      </c>
      <c r="L485" s="51">
        <v>0</v>
      </c>
      <c r="M485" s="51" t="s">
        <v>135</v>
      </c>
      <c r="N485" s="17">
        <v>126.63323</v>
      </c>
      <c r="O485" s="17">
        <v>47.344873</v>
      </c>
      <c r="P485" s="51" t="str">
        <f t="shared" si="63"/>
        <v/>
      </c>
      <c r="Q485" s="51">
        <v>15</v>
      </c>
      <c r="R485" s="51">
        <f t="shared" si="59"/>
        <v>15</v>
      </c>
      <c r="S485" s="51" t="str">
        <f t="shared" si="60"/>
        <v>15a</v>
      </c>
      <c r="T485" s="51" t="str">
        <f t="shared" si="61"/>
        <v>15b</v>
      </c>
    </row>
    <row r="486" spans="1:20" ht="20" customHeight="1" x14ac:dyDescent="0.15">
      <c r="A486" s="51">
        <f t="shared" si="57"/>
        <v>104903</v>
      </c>
      <c r="B486" s="52" t="str">
        <f>VLOOKUP(J486,city!$A$4:$D$352,3,0)</f>
        <v>吉林</v>
      </c>
      <c r="C486" s="52" t="str">
        <f>VLOOKUP(J486,city!$A$4:$D$352,4,0)</f>
        <v>延边</v>
      </c>
      <c r="D486" s="51" t="s">
        <v>1867</v>
      </c>
      <c r="E486" s="51" t="s">
        <v>1868</v>
      </c>
      <c r="F486" s="53" t="str">
        <f t="shared" si="56"/>
        <v>126.497056,46.83729</v>
      </c>
      <c r="G486" s="54" t="s">
        <v>795</v>
      </c>
      <c r="H486" s="55" t="str">
        <f>"jingdian/"&amp;VLOOKUP(B486,city!$C$4:$P$352,13,FALSE)&amp;"/"&amp;VLOOKUP(C486,city!$D$4:$P$352,13,FALSE)&amp;"/jd/"&amp;K486&amp;".jpg"</f>
        <v>jingdian/jilin/yanbian/jd/3.jpg</v>
      </c>
      <c r="I486" s="55" t="str">
        <f t="shared" si="58"/>
        <v>15a,15b</v>
      </c>
      <c r="J486" s="51">
        <f t="shared" si="62"/>
        <v>49</v>
      </c>
      <c r="K486" s="51">
        <f>IF(VLOOKUP(J485,city!$K$4:$L$352,2,0)&gt;K485,K485+1,1)</f>
        <v>3</v>
      </c>
      <c r="L486" s="51">
        <v>0</v>
      </c>
      <c r="M486" s="51" t="s">
        <v>135</v>
      </c>
      <c r="N486" s="17">
        <v>126.497056</v>
      </c>
      <c r="O486" s="17">
        <v>46.837290000000003</v>
      </c>
      <c r="P486" s="51" t="str">
        <f t="shared" si="63"/>
        <v/>
      </c>
      <c r="Q486" s="51">
        <v>15</v>
      </c>
      <c r="R486" s="51">
        <f t="shared" si="59"/>
        <v>15</v>
      </c>
      <c r="S486" s="51" t="str">
        <f t="shared" si="60"/>
        <v>15a</v>
      </c>
      <c r="T486" s="51" t="str">
        <f t="shared" si="61"/>
        <v>15b</v>
      </c>
    </row>
    <row r="487" spans="1:20" ht="20" customHeight="1" x14ac:dyDescent="0.15">
      <c r="A487" s="51">
        <f t="shared" si="57"/>
        <v>104904</v>
      </c>
      <c r="B487" s="52" t="str">
        <f>VLOOKUP(J487,city!$A$4:$D$352,3,0)</f>
        <v>吉林</v>
      </c>
      <c r="C487" s="52" t="str">
        <f>VLOOKUP(J487,city!$A$4:$D$352,4,0)</f>
        <v>延边</v>
      </c>
      <c r="D487" s="51" t="s">
        <v>1869</v>
      </c>
      <c r="E487" s="51" t="s">
        <v>1870</v>
      </c>
      <c r="F487" s="53" t="str">
        <f t="shared" si="56"/>
        <v>127.07948,46.894491</v>
      </c>
      <c r="G487" s="54" t="s">
        <v>795</v>
      </c>
      <c r="H487" s="55" t="str">
        <f>"jingdian/"&amp;VLOOKUP(B487,city!$C$4:$P$352,13,FALSE)&amp;"/"&amp;VLOOKUP(C487,city!$D$4:$P$352,13,FALSE)&amp;"/jd/"&amp;K487&amp;".jpg"</f>
        <v>jingdian/jilin/yanbian/jd/4.jpg</v>
      </c>
      <c r="I487" s="55" t="str">
        <f t="shared" si="58"/>
        <v>6a,6b</v>
      </c>
      <c r="J487" s="51">
        <f t="shared" si="62"/>
        <v>49</v>
      </c>
      <c r="K487" s="51">
        <f>IF(VLOOKUP(J486,city!$K$4:$L$352,2,0)&gt;K486,K486+1,1)</f>
        <v>4</v>
      </c>
      <c r="L487" s="51">
        <v>0</v>
      </c>
      <c r="M487" s="51" t="s">
        <v>135</v>
      </c>
      <c r="N487" s="17">
        <v>127.07948</v>
      </c>
      <c r="O487" s="17">
        <v>46.894491000000002</v>
      </c>
      <c r="P487" s="51" t="str">
        <f t="shared" si="63"/>
        <v/>
      </c>
      <c r="Q487" s="51">
        <v>6</v>
      </c>
      <c r="R487" s="51">
        <f t="shared" si="59"/>
        <v>6</v>
      </c>
      <c r="S487" s="51" t="str">
        <f t="shared" si="60"/>
        <v>6a</v>
      </c>
      <c r="T487" s="51" t="str">
        <f t="shared" si="61"/>
        <v>6b</v>
      </c>
    </row>
    <row r="488" spans="1:20" ht="20" customHeight="1" x14ac:dyDescent="0.15">
      <c r="A488" s="51">
        <f t="shared" si="57"/>
        <v>104905</v>
      </c>
      <c r="B488" s="52" t="str">
        <f>VLOOKUP(J488,city!$A$4:$D$352,3,0)</f>
        <v>吉林</v>
      </c>
      <c r="C488" s="52" t="str">
        <f>VLOOKUP(J488,city!$A$4:$D$352,4,0)</f>
        <v>延边</v>
      </c>
      <c r="D488" s="51" t="s">
        <v>1871</v>
      </c>
      <c r="E488" s="51" t="s">
        <v>1872</v>
      </c>
      <c r="F488" s="53" t="str">
        <f t="shared" si="56"/>
        <v>126.49296,46.839562</v>
      </c>
      <c r="G488" s="54" t="s">
        <v>795</v>
      </c>
      <c r="H488" s="55" t="str">
        <f>"jingdian/"&amp;VLOOKUP(B488,city!$C$4:$P$352,13,FALSE)&amp;"/"&amp;VLOOKUP(C488,city!$D$4:$P$352,13,FALSE)&amp;"/jd/"&amp;K488&amp;".jpg"</f>
        <v>jingdian/jilin/yanbian/jd/5.jpg</v>
      </c>
      <c r="I488" s="55" t="str">
        <f t="shared" si="58"/>
        <v>2a,2b</v>
      </c>
      <c r="J488" s="51">
        <f t="shared" si="62"/>
        <v>49</v>
      </c>
      <c r="K488" s="51">
        <f>IF(VLOOKUP(J487,city!$K$4:$L$352,2,0)&gt;K487,K487+1,1)</f>
        <v>5</v>
      </c>
      <c r="L488" s="51">
        <v>0</v>
      </c>
      <c r="M488" s="51" t="s">
        <v>135</v>
      </c>
      <c r="N488" s="17">
        <v>126.49296</v>
      </c>
      <c r="O488" s="17">
        <v>46.839562000000001</v>
      </c>
      <c r="P488" s="51" t="str">
        <f t="shared" si="63"/>
        <v/>
      </c>
      <c r="Q488" s="51">
        <v>2</v>
      </c>
      <c r="R488" s="51">
        <f t="shared" si="59"/>
        <v>1</v>
      </c>
      <c r="S488" s="51" t="str">
        <f t="shared" si="60"/>
        <v>2a</v>
      </c>
      <c r="T488" s="51" t="str">
        <f t="shared" si="61"/>
        <v>2b</v>
      </c>
    </row>
    <row r="489" spans="1:20" ht="20" customHeight="1" x14ac:dyDescent="0.15">
      <c r="A489" s="51">
        <f t="shared" si="57"/>
        <v>104906</v>
      </c>
      <c r="B489" s="52" t="str">
        <f>VLOOKUP(J489,city!$A$4:$D$352,3,0)</f>
        <v>吉林</v>
      </c>
      <c r="C489" s="52" t="str">
        <f>VLOOKUP(J489,city!$A$4:$D$352,4,0)</f>
        <v>延边</v>
      </c>
      <c r="D489" s="51" t="s">
        <v>1873</v>
      </c>
      <c r="E489" s="51" t="s">
        <v>1874</v>
      </c>
      <c r="F489" s="53" t="str">
        <f t="shared" si="56"/>
        <v>127.299314,47.369611</v>
      </c>
      <c r="G489" s="54" t="s">
        <v>795</v>
      </c>
      <c r="H489" s="55" t="str">
        <f>"jingdian/"&amp;VLOOKUP(B489,city!$C$4:$P$352,13,FALSE)&amp;"/"&amp;VLOOKUP(C489,city!$D$4:$P$352,13,FALSE)&amp;"/jd/"&amp;K489&amp;".jpg"</f>
        <v>jingdian/jilin/yanbian/jd/6.jpg</v>
      </c>
      <c r="I489" s="55" t="str">
        <f t="shared" si="58"/>
        <v>6a,6b</v>
      </c>
      <c r="J489" s="51">
        <f t="shared" si="62"/>
        <v>49</v>
      </c>
      <c r="K489" s="51">
        <f>IF(VLOOKUP(J488,city!$K$4:$L$352,2,0)&gt;K488,K488+1,1)</f>
        <v>6</v>
      </c>
      <c r="L489" s="51">
        <v>0</v>
      </c>
      <c r="M489" s="51" t="s">
        <v>135</v>
      </c>
      <c r="N489" s="17">
        <v>127.299314</v>
      </c>
      <c r="O489" s="17">
        <v>47.369610999999999</v>
      </c>
      <c r="P489" s="51" t="str">
        <f t="shared" si="63"/>
        <v/>
      </c>
      <c r="Q489" s="51">
        <v>6</v>
      </c>
      <c r="R489" s="51">
        <f t="shared" si="59"/>
        <v>6</v>
      </c>
      <c r="S489" s="51" t="str">
        <f t="shared" si="60"/>
        <v>6a</v>
      </c>
      <c r="T489" s="51" t="str">
        <f t="shared" si="61"/>
        <v>6b</v>
      </c>
    </row>
    <row r="490" spans="1:20" ht="20" customHeight="1" x14ac:dyDescent="0.15">
      <c r="A490" s="51">
        <f t="shared" si="57"/>
        <v>104907</v>
      </c>
      <c r="B490" s="52" t="str">
        <f>VLOOKUP(J490,city!$A$4:$D$352,3,0)</f>
        <v>吉林</v>
      </c>
      <c r="C490" s="52" t="str">
        <f>VLOOKUP(J490,city!$A$4:$D$352,4,0)</f>
        <v>延边</v>
      </c>
      <c r="D490" s="51" t="s">
        <v>1875</v>
      </c>
      <c r="E490" s="51" t="s">
        <v>1876</v>
      </c>
      <c r="F490" s="53" t="str">
        <f t="shared" si="56"/>
        <v>126.168957,48.699183</v>
      </c>
      <c r="G490" s="54" t="s">
        <v>795</v>
      </c>
      <c r="H490" s="55" t="str">
        <f>"jingdian/"&amp;VLOOKUP(B490,city!$C$4:$P$352,13,FALSE)&amp;"/"&amp;VLOOKUP(C490,city!$D$4:$P$352,13,FALSE)&amp;"/jd/"&amp;K490&amp;".jpg"</f>
        <v>jingdian/jilin/yanbian/jd/7.jpg</v>
      </c>
      <c r="I490" s="55" t="str">
        <f t="shared" si="58"/>
        <v>6a,6b</v>
      </c>
      <c r="J490" s="51">
        <f t="shared" si="62"/>
        <v>49</v>
      </c>
      <c r="K490" s="51">
        <f>IF(VLOOKUP(J489,city!$K$4:$L$352,2,0)&gt;K489,K489+1,1)</f>
        <v>7</v>
      </c>
      <c r="L490" s="51">
        <v>0</v>
      </c>
      <c r="M490" s="51" t="s">
        <v>135</v>
      </c>
      <c r="N490" s="17">
        <v>126.16895700000001</v>
      </c>
      <c r="O490" s="17">
        <v>48.699182999999998</v>
      </c>
      <c r="P490" s="51" t="str">
        <f t="shared" si="63"/>
        <v/>
      </c>
      <c r="Q490" s="51">
        <v>6</v>
      </c>
      <c r="R490" s="51">
        <f t="shared" si="59"/>
        <v>6</v>
      </c>
      <c r="S490" s="51" t="str">
        <f t="shared" si="60"/>
        <v>6a</v>
      </c>
      <c r="T490" s="51" t="str">
        <f t="shared" si="61"/>
        <v>6b</v>
      </c>
    </row>
    <row r="491" spans="1:20" ht="20" customHeight="1" x14ac:dyDescent="0.15">
      <c r="A491" s="51">
        <f t="shared" si="57"/>
        <v>104908</v>
      </c>
      <c r="B491" s="52" t="str">
        <f>VLOOKUP(J491,city!$A$4:$D$352,3,0)</f>
        <v>吉林</v>
      </c>
      <c r="C491" s="52" t="str">
        <f>VLOOKUP(J491,city!$A$4:$D$352,4,0)</f>
        <v>延边</v>
      </c>
      <c r="D491" s="51" t="s">
        <v>1877</v>
      </c>
      <c r="E491" s="51" t="s">
        <v>1878</v>
      </c>
      <c r="F491" s="53" t="str">
        <f t="shared" si="56"/>
        <v>126.162405,48.730485</v>
      </c>
      <c r="G491" s="54" t="s">
        <v>795</v>
      </c>
      <c r="H491" s="55" t="str">
        <f>"jingdian/"&amp;VLOOKUP(B491,city!$C$4:$P$352,13,FALSE)&amp;"/"&amp;VLOOKUP(C491,city!$D$4:$P$352,13,FALSE)&amp;"/jd/"&amp;K491&amp;".jpg"</f>
        <v>jingdian/jilin/yanbian/jd/8.jpg</v>
      </c>
      <c r="I491" s="55" t="str">
        <f t="shared" si="58"/>
        <v>11a,11b</v>
      </c>
      <c r="J491" s="51">
        <f t="shared" si="62"/>
        <v>49</v>
      </c>
      <c r="K491" s="51">
        <f>IF(VLOOKUP(J490,city!$K$4:$L$352,2,0)&gt;K490,K490+1,1)</f>
        <v>8</v>
      </c>
      <c r="L491" s="51">
        <v>0</v>
      </c>
      <c r="M491" s="51" t="s">
        <v>135</v>
      </c>
      <c r="N491" s="17">
        <v>126.16240500000001</v>
      </c>
      <c r="O491" s="17">
        <v>48.730485000000002</v>
      </c>
      <c r="P491" s="51" t="str">
        <f t="shared" si="63"/>
        <v/>
      </c>
      <c r="Q491" s="51">
        <v>11</v>
      </c>
      <c r="R491" s="51">
        <f t="shared" si="59"/>
        <v>11</v>
      </c>
      <c r="S491" s="51" t="str">
        <f t="shared" si="60"/>
        <v>11a</v>
      </c>
      <c r="T491" s="51" t="str">
        <f t="shared" si="61"/>
        <v>11b</v>
      </c>
    </row>
    <row r="492" spans="1:20" ht="20" customHeight="1" x14ac:dyDescent="0.15">
      <c r="A492" s="51">
        <f t="shared" si="57"/>
        <v>104909</v>
      </c>
      <c r="B492" s="52" t="str">
        <f>VLOOKUP(J492,city!$A$4:$D$352,3,0)</f>
        <v>吉林</v>
      </c>
      <c r="C492" s="52" t="str">
        <f>VLOOKUP(J492,city!$A$4:$D$352,4,0)</f>
        <v>延边</v>
      </c>
      <c r="D492" s="51" t="s">
        <v>1879</v>
      </c>
      <c r="E492" s="51" t="s">
        <v>1880</v>
      </c>
      <c r="F492" s="53" t="str">
        <f>N492&amp;","&amp;O492</f>
        <v>126.833898,48.53212</v>
      </c>
      <c r="G492" s="54" t="s">
        <v>795</v>
      </c>
      <c r="H492" s="55" t="str">
        <f>"jingdian/"&amp;VLOOKUP(B492,city!$C$4:$P$352,13,FALSE)&amp;"/"&amp;VLOOKUP(C492,city!$D$4:$P$352,13,FALSE)&amp;"/jd/"&amp;K492&amp;".jpg"</f>
        <v>jingdian/jilin/yanbian/jd/9.jpg</v>
      </c>
      <c r="I492" s="55" t="str">
        <f t="shared" si="58"/>
        <v>6a,6b</v>
      </c>
      <c r="J492" s="51">
        <f t="shared" si="62"/>
        <v>49</v>
      </c>
      <c r="K492" s="51">
        <f>IF(VLOOKUP(J491,city!$K$4:$L$352,2,0)&gt;K491,K491+1,1)</f>
        <v>9</v>
      </c>
      <c r="L492" s="51">
        <v>0</v>
      </c>
      <c r="M492" s="51" t="s">
        <v>135</v>
      </c>
      <c r="N492" s="17">
        <v>126.833898</v>
      </c>
      <c r="O492" s="17">
        <v>48.532119999999999</v>
      </c>
      <c r="P492" s="51" t="str">
        <f t="shared" si="63"/>
        <v/>
      </c>
      <c r="Q492" s="51">
        <v>6</v>
      </c>
      <c r="R492" s="51">
        <f t="shared" si="59"/>
        <v>11</v>
      </c>
      <c r="S492" s="51" t="str">
        <f t="shared" si="60"/>
        <v>6a</v>
      </c>
      <c r="T492" s="51" t="str">
        <f t="shared" si="61"/>
        <v>6b</v>
      </c>
    </row>
    <row r="493" spans="1:20" ht="20" customHeight="1" x14ac:dyDescent="0.15">
      <c r="A493" s="51">
        <f t="shared" si="57"/>
        <v>104910</v>
      </c>
      <c r="B493" s="52" t="str">
        <f>VLOOKUP(J493,city!$A$4:$D$352,3,0)</f>
        <v>吉林</v>
      </c>
      <c r="C493" s="52" t="str">
        <f>VLOOKUP(J493,city!$A$4:$D$352,4,0)</f>
        <v>延边</v>
      </c>
      <c r="D493" s="51" t="s">
        <v>1881</v>
      </c>
      <c r="E493" s="51" t="s">
        <v>1882</v>
      </c>
      <c r="F493" s="53" t="str">
        <f>N493&amp;","&amp;O493</f>
        <v>125.650366,49.135723</v>
      </c>
      <c r="G493" s="54" t="s">
        <v>795</v>
      </c>
      <c r="H493" s="55" t="str">
        <f>"jingdian/"&amp;VLOOKUP(B493,city!$C$4:$P$352,13,FALSE)&amp;"/"&amp;VLOOKUP(C493,city!$D$4:$P$352,13,FALSE)&amp;"/jd/"&amp;K493&amp;".jpg"</f>
        <v>jingdian/jilin/yanbian/jd/10.jpg</v>
      </c>
      <c r="I493" s="55" t="str">
        <f t="shared" si="58"/>
        <v>28a,28b</v>
      </c>
      <c r="J493" s="51">
        <f t="shared" si="62"/>
        <v>49</v>
      </c>
      <c r="K493" s="51">
        <f>IF(VLOOKUP(J492,city!$K$4:$L$352,2,0)&gt;K492,K492+1,1)</f>
        <v>10</v>
      </c>
      <c r="L493" s="51">
        <v>0</v>
      </c>
      <c r="M493" s="51" t="s">
        <v>135</v>
      </c>
      <c r="N493" s="17">
        <v>125.65036600000001</v>
      </c>
      <c r="O493" s="17">
        <v>49.135722999999999</v>
      </c>
      <c r="P493" s="51" t="str">
        <f t="shared" si="63"/>
        <v>126.5209387,47.7181175</v>
      </c>
      <c r="Q493" s="51">
        <v>28</v>
      </c>
      <c r="R493" s="51">
        <f t="shared" si="59"/>
        <v>6</v>
      </c>
      <c r="S493" s="51" t="str">
        <f t="shared" si="60"/>
        <v>28a</v>
      </c>
      <c r="T493" s="51" t="str">
        <f t="shared" si="61"/>
        <v>28b</v>
      </c>
    </row>
    <row r="494" spans="1:20" ht="20" customHeight="1" x14ac:dyDescent="0.15">
      <c r="A494" s="51">
        <f t="shared" si="57"/>
        <v>105001</v>
      </c>
      <c r="B494" s="52" t="str">
        <f>VLOOKUP(J494,city!$A$4:$D$352,3,0)</f>
        <v>黑龙江</v>
      </c>
      <c r="C494" s="52" t="str">
        <f>VLOOKUP(J494,city!$A$4:$D$352,4,0)</f>
        <v>哈尔滨</v>
      </c>
      <c r="D494" s="53" t="s">
        <v>1883</v>
      </c>
      <c r="E494" s="53" t="s">
        <v>1884</v>
      </c>
      <c r="F494" s="53" t="s">
        <v>1885</v>
      </c>
      <c r="G494" s="54" t="s">
        <v>795</v>
      </c>
      <c r="H494" s="55" t="str">
        <f>"jingdian/"&amp;VLOOKUP(B494,city!$C$4:$P$352,13,FALSE)&amp;"/"&amp;VLOOKUP(C494,city!$D$4:$P$352,13,FALSE)&amp;"/jd/"&amp;K494&amp;".jpg"</f>
        <v>jingdian/heilongjiang/haerbin/jd/1.jpg</v>
      </c>
      <c r="I494" s="55" t="str">
        <f t="shared" si="58"/>
        <v>32a,32b</v>
      </c>
      <c r="J494" s="51">
        <f t="shared" si="62"/>
        <v>50</v>
      </c>
      <c r="K494" s="51">
        <f>IF(VLOOKUP(J493,city!$K$4:$L$352,2,0)&gt;K493,K493+1,1)</f>
        <v>1</v>
      </c>
      <c r="L494" s="51">
        <v>0</v>
      </c>
      <c r="M494" s="51" t="s">
        <v>138</v>
      </c>
      <c r="N494" s="17">
        <v>126.569</v>
      </c>
      <c r="O494" s="17">
        <v>45.786000000000001</v>
      </c>
      <c r="P494" s="51" t="str">
        <f t="shared" si="63"/>
        <v/>
      </c>
      <c r="Q494" s="51">
        <v>32</v>
      </c>
      <c r="R494" s="51" t="e">
        <f t="shared" si="59"/>
        <v>#N/A</v>
      </c>
      <c r="S494" s="51" t="str">
        <f t="shared" si="60"/>
        <v>32a</v>
      </c>
      <c r="T494" s="51" t="str">
        <f t="shared" si="61"/>
        <v>32b</v>
      </c>
    </row>
    <row r="495" spans="1:20" ht="20" customHeight="1" x14ac:dyDescent="0.15">
      <c r="A495" s="51">
        <f t="shared" si="57"/>
        <v>105002</v>
      </c>
      <c r="B495" s="52" t="str">
        <f>VLOOKUP(J495,city!$A$4:$D$352,3,0)</f>
        <v>黑龙江</v>
      </c>
      <c r="C495" s="52" t="str">
        <f>VLOOKUP(J495,city!$A$4:$D$352,4,0)</f>
        <v>哈尔滨</v>
      </c>
      <c r="D495" s="53" t="s">
        <v>1886</v>
      </c>
      <c r="E495" s="53" t="s">
        <v>1887</v>
      </c>
      <c r="F495" s="53" t="s">
        <v>1888</v>
      </c>
      <c r="G495" s="54" t="s">
        <v>795</v>
      </c>
      <c r="H495" s="55" t="str">
        <f>"jingdian/"&amp;VLOOKUP(B495,city!$C$4:$P$352,13,FALSE)&amp;"/"&amp;VLOOKUP(C495,city!$D$4:$P$352,13,FALSE)&amp;"/jd/"&amp;K495&amp;".jpg"</f>
        <v>jingdian/heilongjiang/haerbin/jd/2.jpg</v>
      </c>
      <c r="I495" s="55" t="str">
        <f t="shared" si="58"/>
        <v>4a,4b</v>
      </c>
      <c r="J495" s="51">
        <f t="shared" si="62"/>
        <v>50</v>
      </c>
      <c r="K495" s="51">
        <f>IF(VLOOKUP(J494,city!$K$4:$L$352,2,0)&gt;K494,K494+1,1)</f>
        <v>2</v>
      </c>
      <c r="L495" s="51">
        <v>0</v>
      </c>
      <c r="M495" s="51" t="s">
        <v>138</v>
      </c>
      <c r="N495" s="17">
        <v>126.607</v>
      </c>
      <c r="O495" s="17">
        <v>45.798000000000002</v>
      </c>
      <c r="P495" s="51" t="str">
        <f t="shared" si="63"/>
        <v/>
      </c>
      <c r="Q495" s="51">
        <v>4</v>
      </c>
      <c r="R495" s="51">
        <f t="shared" si="59"/>
        <v>4</v>
      </c>
      <c r="S495" s="51" t="str">
        <f t="shared" si="60"/>
        <v>4a</v>
      </c>
      <c r="T495" s="51" t="str">
        <f t="shared" si="61"/>
        <v>4b</v>
      </c>
    </row>
    <row r="496" spans="1:20" ht="20" customHeight="1" x14ac:dyDescent="0.15">
      <c r="A496" s="51">
        <f t="shared" si="57"/>
        <v>105003</v>
      </c>
      <c r="B496" s="52" t="str">
        <f>VLOOKUP(J496,city!$A$4:$D$352,3,0)</f>
        <v>黑龙江</v>
      </c>
      <c r="C496" s="52" t="str">
        <f>VLOOKUP(J496,city!$A$4:$D$352,4,0)</f>
        <v>哈尔滨</v>
      </c>
      <c r="D496" s="53" t="s">
        <v>1889</v>
      </c>
      <c r="E496" s="53" t="s">
        <v>1890</v>
      </c>
      <c r="F496" s="53" t="s">
        <v>1891</v>
      </c>
      <c r="G496" s="54" t="s">
        <v>795</v>
      </c>
      <c r="H496" s="55" t="str">
        <f>"jingdian/"&amp;VLOOKUP(B496,city!$C$4:$P$352,13,FALSE)&amp;"/"&amp;VLOOKUP(C496,city!$D$4:$P$352,13,FALSE)&amp;"/jd/"&amp;K496&amp;".jpg"</f>
        <v>jingdian/heilongjiang/haerbin/jd/3.jpg</v>
      </c>
      <c r="I496" s="55" t="str">
        <f t="shared" si="58"/>
        <v>5a,5b</v>
      </c>
      <c r="J496" s="51">
        <f t="shared" si="62"/>
        <v>50</v>
      </c>
      <c r="K496" s="51">
        <f>IF(VLOOKUP(J495,city!$K$4:$L$352,2,0)&gt;K495,K495+1,1)</f>
        <v>3</v>
      </c>
      <c r="L496" s="51">
        <v>0</v>
      </c>
      <c r="M496" s="51" t="s">
        <v>138</v>
      </c>
      <c r="N496" s="17">
        <v>126.633</v>
      </c>
      <c r="O496" s="17">
        <v>45.776000000000003</v>
      </c>
      <c r="P496" s="51" t="str">
        <f t="shared" si="63"/>
        <v/>
      </c>
      <c r="Q496" s="51">
        <v>5</v>
      </c>
      <c r="R496" s="51">
        <f t="shared" si="59"/>
        <v>5</v>
      </c>
      <c r="S496" s="51" t="str">
        <f t="shared" si="60"/>
        <v>5a</v>
      </c>
      <c r="T496" s="51" t="str">
        <f t="shared" si="61"/>
        <v>5b</v>
      </c>
    </row>
    <row r="497" spans="1:20" ht="20" customHeight="1" x14ac:dyDescent="0.15">
      <c r="A497" s="51">
        <f t="shared" si="57"/>
        <v>105004</v>
      </c>
      <c r="B497" s="52" t="str">
        <f>VLOOKUP(J497,city!$A$4:$D$352,3,0)</f>
        <v>黑龙江</v>
      </c>
      <c r="C497" s="52" t="str">
        <f>VLOOKUP(J497,city!$A$4:$D$352,4,0)</f>
        <v>哈尔滨</v>
      </c>
      <c r="D497" s="53" t="s">
        <v>1892</v>
      </c>
      <c r="E497" s="53" t="s">
        <v>1893</v>
      </c>
      <c r="F497" s="53" t="s">
        <v>1894</v>
      </c>
      <c r="G497" s="54" t="s">
        <v>795</v>
      </c>
      <c r="H497" s="55" t="str">
        <f>"jingdian/"&amp;VLOOKUP(B497,city!$C$4:$P$352,13,FALSE)&amp;"/"&amp;VLOOKUP(C497,city!$D$4:$P$352,13,FALSE)&amp;"/jd/"&amp;K497&amp;".jpg"</f>
        <v>jingdian/heilongjiang/haerbin/jd/4.jpg</v>
      </c>
      <c r="I497" s="55" t="str">
        <f t="shared" si="58"/>
        <v>16a,16b</v>
      </c>
      <c r="J497" s="51">
        <f t="shared" si="62"/>
        <v>50</v>
      </c>
      <c r="K497" s="51">
        <f>IF(VLOOKUP(J496,city!$K$4:$L$352,2,0)&gt;K496,K496+1,1)</f>
        <v>4</v>
      </c>
      <c r="L497" s="51">
        <v>0</v>
      </c>
      <c r="M497" s="51" t="s">
        <v>138</v>
      </c>
      <c r="N497" s="17">
        <v>126.627</v>
      </c>
      <c r="O497" s="17">
        <v>45.774000000000001</v>
      </c>
      <c r="P497" s="51" t="str">
        <f t="shared" si="63"/>
        <v/>
      </c>
      <c r="Q497" s="51">
        <v>16</v>
      </c>
      <c r="R497" s="51">
        <f t="shared" si="59"/>
        <v>16</v>
      </c>
      <c r="S497" s="51" t="str">
        <f t="shared" si="60"/>
        <v>16a</v>
      </c>
      <c r="T497" s="51" t="str">
        <f t="shared" si="61"/>
        <v>16b</v>
      </c>
    </row>
    <row r="498" spans="1:20" ht="20" customHeight="1" x14ac:dyDescent="0.15">
      <c r="A498" s="51">
        <f t="shared" si="57"/>
        <v>105005</v>
      </c>
      <c r="B498" s="52" t="str">
        <f>VLOOKUP(J498,city!$A$4:$D$352,3,0)</f>
        <v>黑龙江</v>
      </c>
      <c r="C498" s="52" t="str">
        <f>VLOOKUP(J498,city!$A$4:$D$352,4,0)</f>
        <v>哈尔滨</v>
      </c>
      <c r="D498" s="53" t="s">
        <v>1895</v>
      </c>
      <c r="E498" s="53" t="s">
        <v>1896</v>
      </c>
      <c r="F498" s="53" t="s">
        <v>1897</v>
      </c>
      <c r="G498" s="54" t="s">
        <v>795</v>
      </c>
      <c r="H498" s="55" t="str">
        <f>"jingdian/"&amp;VLOOKUP(B498,city!$C$4:$P$352,13,FALSE)&amp;"/"&amp;VLOOKUP(C498,city!$D$4:$P$352,13,FALSE)&amp;"/jd/"&amp;K498&amp;".jpg"</f>
        <v>jingdian/heilongjiang/haerbin/jd/5.jpg</v>
      </c>
      <c r="I498" s="55" t="str">
        <f t="shared" si="58"/>
        <v>14a,14b</v>
      </c>
      <c r="J498" s="51">
        <f t="shared" si="62"/>
        <v>50</v>
      </c>
      <c r="K498" s="51">
        <f>IF(VLOOKUP(J497,city!$K$4:$L$352,2,0)&gt;K497,K497+1,1)</f>
        <v>5</v>
      </c>
      <c r="L498" s="51">
        <v>0</v>
      </c>
      <c r="M498" s="51" t="s">
        <v>138</v>
      </c>
      <c r="N498" s="17">
        <v>126.687</v>
      </c>
      <c r="O498" s="17">
        <v>45.753999999999998</v>
      </c>
      <c r="P498" s="51" t="str">
        <f t="shared" si="63"/>
        <v/>
      </c>
      <c r="Q498" s="51">
        <v>14</v>
      </c>
      <c r="R498" s="51">
        <f t="shared" si="59"/>
        <v>14</v>
      </c>
      <c r="S498" s="51" t="str">
        <f t="shared" si="60"/>
        <v>14a</v>
      </c>
      <c r="T498" s="51" t="str">
        <f t="shared" si="61"/>
        <v>14b</v>
      </c>
    </row>
    <row r="499" spans="1:20" ht="20" customHeight="1" x14ac:dyDescent="0.15">
      <c r="A499" s="51">
        <f t="shared" si="57"/>
        <v>105006</v>
      </c>
      <c r="B499" s="52" t="str">
        <f>VLOOKUP(J499,city!$A$4:$D$352,3,0)</f>
        <v>黑龙江</v>
      </c>
      <c r="C499" s="52" t="str">
        <f>VLOOKUP(J499,city!$A$4:$D$352,4,0)</f>
        <v>哈尔滨</v>
      </c>
      <c r="D499" s="53" t="s">
        <v>1898</v>
      </c>
      <c r="E499" s="53" t="s">
        <v>1899</v>
      </c>
      <c r="F499" s="53" t="s">
        <v>1900</v>
      </c>
      <c r="G499" s="54" t="s">
        <v>795</v>
      </c>
      <c r="H499" s="55" t="str">
        <f>"jingdian/"&amp;VLOOKUP(B499,city!$C$4:$P$352,13,FALSE)&amp;"/"&amp;VLOOKUP(C499,city!$D$4:$P$352,13,FALSE)&amp;"/jd/"&amp;K499&amp;".jpg"</f>
        <v>jingdian/heilongjiang/haerbin/jd/6.jpg</v>
      </c>
      <c r="I499" s="55" t="str">
        <f t="shared" si="58"/>
        <v>3a,3b</v>
      </c>
      <c r="J499" s="51">
        <f t="shared" si="62"/>
        <v>50</v>
      </c>
      <c r="K499" s="51">
        <f>IF(VLOOKUP(J498,city!$K$4:$L$352,2,0)&gt;K498,K498+1,1)</f>
        <v>6</v>
      </c>
      <c r="L499" s="51">
        <v>0</v>
      </c>
      <c r="M499" s="51" t="s">
        <v>138</v>
      </c>
      <c r="N499" s="17">
        <v>127.705</v>
      </c>
      <c r="O499" s="17">
        <v>45.052</v>
      </c>
      <c r="P499" s="51" t="str">
        <f t="shared" si="63"/>
        <v/>
      </c>
      <c r="Q499" s="51">
        <v>3</v>
      </c>
      <c r="R499" s="51" t="e">
        <f t="shared" si="59"/>
        <v>#N/A</v>
      </c>
      <c r="S499" s="51" t="str">
        <f t="shared" si="60"/>
        <v>3a</v>
      </c>
      <c r="T499" s="51" t="str">
        <f t="shared" si="61"/>
        <v>3b</v>
      </c>
    </row>
    <row r="500" spans="1:20" ht="20" customHeight="1" x14ac:dyDescent="0.15">
      <c r="A500" s="51">
        <f t="shared" si="57"/>
        <v>105007</v>
      </c>
      <c r="B500" s="52" t="str">
        <f>VLOOKUP(J500,city!$A$4:$D$352,3,0)</f>
        <v>黑龙江</v>
      </c>
      <c r="C500" s="52" t="str">
        <f>VLOOKUP(J500,city!$A$4:$D$352,4,0)</f>
        <v>哈尔滨</v>
      </c>
      <c r="D500" s="53" t="s">
        <v>1726</v>
      </c>
      <c r="E500" s="53" t="s">
        <v>1901</v>
      </c>
      <c r="F500" s="53" t="s">
        <v>1902</v>
      </c>
      <c r="G500" s="54" t="s">
        <v>795</v>
      </c>
      <c r="H500" s="55" t="str">
        <f>"jingdian/"&amp;VLOOKUP(B500,city!$C$4:$P$352,13,FALSE)&amp;"/"&amp;VLOOKUP(C500,city!$D$4:$P$352,13,FALSE)&amp;"/jd/"&amp;K500&amp;".jpg"</f>
        <v>jingdian/heilongjiang/haerbin/jd/7.jpg</v>
      </c>
      <c r="I500" s="55" t="str">
        <f t="shared" si="58"/>
        <v>6a,6b</v>
      </c>
      <c r="J500" s="51">
        <f t="shared" si="62"/>
        <v>50</v>
      </c>
      <c r="K500" s="51">
        <f>IF(VLOOKUP(J499,city!$K$4:$L$352,2,0)&gt;K499,K499+1,1)</f>
        <v>7</v>
      </c>
      <c r="L500" s="51">
        <v>0</v>
      </c>
      <c r="M500" s="51" t="s">
        <v>138</v>
      </c>
      <c r="N500" s="17">
        <v>126.857</v>
      </c>
      <c r="O500" s="17">
        <v>45.968000000000004</v>
      </c>
      <c r="P500" s="51" t="str">
        <f t="shared" si="63"/>
        <v/>
      </c>
      <c r="Q500" s="51">
        <v>6</v>
      </c>
      <c r="R500" s="51">
        <f t="shared" si="59"/>
        <v>6</v>
      </c>
      <c r="S500" s="51" t="str">
        <f t="shared" si="60"/>
        <v>6a</v>
      </c>
      <c r="T500" s="51" t="str">
        <f t="shared" si="61"/>
        <v>6b</v>
      </c>
    </row>
    <row r="501" spans="1:20" ht="20" customHeight="1" x14ac:dyDescent="0.15">
      <c r="A501" s="51">
        <f t="shared" si="57"/>
        <v>105008</v>
      </c>
      <c r="B501" s="52" t="str">
        <f>VLOOKUP(J501,city!$A$4:$D$352,3,0)</f>
        <v>黑龙江</v>
      </c>
      <c r="C501" s="52" t="str">
        <f>VLOOKUP(J501,city!$A$4:$D$352,4,0)</f>
        <v>哈尔滨</v>
      </c>
      <c r="D501" s="53" t="s">
        <v>1903</v>
      </c>
      <c r="E501" s="53" t="s">
        <v>1904</v>
      </c>
      <c r="F501" s="53" t="s">
        <v>1905</v>
      </c>
      <c r="G501" s="54" t="s">
        <v>795</v>
      </c>
      <c r="H501" s="55" t="str">
        <f>"jingdian/"&amp;VLOOKUP(B501,city!$C$4:$P$352,13,FALSE)&amp;"/"&amp;VLOOKUP(C501,city!$D$4:$P$352,13,FALSE)&amp;"/jd/"&amp;K501&amp;".jpg"</f>
        <v>jingdian/heilongjiang/haerbin/jd/8.jpg</v>
      </c>
      <c r="I501" s="55" t="str">
        <f t="shared" si="58"/>
        <v>7a,7b</v>
      </c>
      <c r="J501" s="51">
        <f t="shared" si="62"/>
        <v>50</v>
      </c>
      <c r="K501" s="51">
        <f>IF(VLOOKUP(J500,city!$K$4:$L$352,2,0)&gt;K500,K500+1,1)</f>
        <v>8</v>
      </c>
      <c r="L501" s="51">
        <v>0</v>
      </c>
      <c r="M501" s="51" t="s">
        <v>138</v>
      </c>
      <c r="N501" s="17">
        <v>126.607</v>
      </c>
      <c r="O501" s="17">
        <v>45.823</v>
      </c>
      <c r="P501" s="51" t="str">
        <f t="shared" si="63"/>
        <v/>
      </c>
      <c r="Q501" s="51">
        <v>7</v>
      </c>
      <c r="R501" s="51">
        <f t="shared" si="59"/>
        <v>1</v>
      </c>
      <c r="S501" s="51" t="str">
        <f t="shared" si="60"/>
        <v>7a</v>
      </c>
      <c r="T501" s="51" t="str">
        <f t="shared" si="61"/>
        <v>7b</v>
      </c>
    </row>
    <row r="502" spans="1:20" ht="20" customHeight="1" x14ac:dyDescent="0.15">
      <c r="A502" s="51">
        <f t="shared" si="57"/>
        <v>105009</v>
      </c>
      <c r="B502" s="52" t="str">
        <f>VLOOKUP(J502,city!$A$4:$D$352,3,0)</f>
        <v>黑龙江</v>
      </c>
      <c r="C502" s="52" t="str">
        <f>VLOOKUP(J502,city!$A$4:$D$352,4,0)</f>
        <v>哈尔滨</v>
      </c>
      <c r="D502" s="53" t="s">
        <v>1906</v>
      </c>
      <c r="E502" s="53" t="s">
        <v>1907</v>
      </c>
      <c r="F502" s="53" t="s">
        <v>1908</v>
      </c>
      <c r="G502" s="54" t="s">
        <v>795</v>
      </c>
      <c r="H502" s="55" t="str">
        <f>"jingdian/"&amp;VLOOKUP(B502,city!$C$4:$P$352,13,FALSE)&amp;"/"&amp;VLOOKUP(C502,city!$D$4:$P$352,13,FALSE)&amp;"/jd/"&amp;K502&amp;".jpg"</f>
        <v>jingdian/heilongjiang/haerbin/jd/9.jpg</v>
      </c>
      <c r="I502" s="55" t="str">
        <f t="shared" si="58"/>
        <v>14a,14b</v>
      </c>
      <c r="J502" s="51">
        <f t="shared" si="62"/>
        <v>50</v>
      </c>
      <c r="K502" s="51">
        <f>IF(VLOOKUP(J501,city!$K$4:$L$352,2,0)&gt;K501,K501+1,1)</f>
        <v>9</v>
      </c>
      <c r="L502" s="51">
        <v>0</v>
      </c>
      <c r="M502" s="51" t="s">
        <v>138</v>
      </c>
      <c r="N502" s="17">
        <v>126.623</v>
      </c>
      <c r="O502" s="17">
        <v>45.786999999999999</v>
      </c>
      <c r="P502" s="51" t="str">
        <f t="shared" si="63"/>
        <v/>
      </c>
      <c r="Q502" s="51">
        <v>14</v>
      </c>
      <c r="R502" s="51">
        <f t="shared" si="59"/>
        <v>14</v>
      </c>
      <c r="S502" s="51" t="str">
        <f t="shared" si="60"/>
        <v>14a</v>
      </c>
      <c r="T502" s="51" t="str">
        <f t="shared" si="61"/>
        <v>14b</v>
      </c>
    </row>
    <row r="503" spans="1:20" ht="20" customHeight="1" x14ac:dyDescent="0.15">
      <c r="A503" s="51">
        <f t="shared" si="57"/>
        <v>105010</v>
      </c>
      <c r="B503" s="52" t="str">
        <f>VLOOKUP(J503,city!$A$4:$D$352,3,0)</f>
        <v>黑龙江</v>
      </c>
      <c r="C503" s="52" t="str">
        <f>VLOOKUP(J503,city!$A$4:$D$352,4,0)</f>
        <v>哈尔滨</v>
      </c>
      <c r="D503" s="53" t="s">
        <v>1909</v>
      </c>
      <c r="E503" s="62" t="s">
        <v>1910</v>
      </c>
      <c r="F503" s="53" t="s">
        <v>1911</v>
      </c>
      <c r="G503" s="54" t="s">
        <v>795</v>
      </c>
      <c r="H503" s="55" t="str">
        <f>"jingdian/"&amp;VLOOKUP(B503,city!$C$4:$P$352,13,FALSE)&amp;"/"&amp;VLOOKUP(C503,city!$D$4:$P$352,13,FALSE)&amp;"/jd/"&amp;K503&amp;".jpg"</f>
        <v>jingdian/heilongjiang/haerbin/jd/10.jpg</v>
      </c>
      <c r="I503" s="55" t="str">
        <f t="shared" si="58"/>
        <v>16a,16b</v>
      </c>
      <c r="J503" s="51">
        <f t="shared" si="62"/>
        <v>50</v>
      </c>
      <c r="K503" s="51">
        <f>IF(VLOOKUP(J502,city!$K$4:$L$352,2,0)&gt;K502,K502+1,1)</f>
        <v>10</v>
      </c>
      <c r="L503" s="51">
        <v>0</v>
      </c>
      <c r="M503" s="51" t="s">
        <v>138</v>
      </c>
      <c r="N503" s="17">
        <v>126.646</v>
      </c>
      <c r="O503" s="17">
        <v>45.786999999999999</v>
      </c>
      <c r="P503" s="51" t="str">
        <f t="shared" si="63"/>
        <v>126.7561,45.7305</v>
      </c>
      <c r="Q503" s="51">
        <v>16</v>
      </c>
      <c r="R503" s="51" t="e">
        <f t="shared" si="59"/>
        <v>#N/A</v>
      </c>
      <c r="S503" s="51" t="str">
        <f t="shared" si="60"/>
        <v>16a</v>
      </c>
      <c r="T503" s="51" t="str">
        <f t="shared" si="61"/>
        <v>16b</v>
      </c>
    </row>
    <row r="504" spans="1:20" ht="20" customHeight="1" x14ac:dyDescent="0.15">
      <c r="A504" s="51">
        <f t="shared" si="57"/>
        <v>105101</v>
      </c>
      <c r="B504" s="52" t="str">
        <f>VLOOKUP(J504,city!$A$4:$D$352,3,0)</f>
        <v>黑龙江</v>
      </c>
      <c r="C504" s="52" t="str">
        <f>VLOOKUP(J504,city!$A$4:$D$352,4,0)</f>
        <v>齐齐哈尔</v>
      </c>
      <c r="D504" s="53" t="s">
        <v>1912</v>
      </c>
      <c r="E504" s="53" t="s">
        <v>1913</v>
      </c>
      <c r="F504" s="56" t="s">
        <v>1914</v>
      </c>
      <c r="G504" s="54" t="s">
        <v>795</v>
      </c>
      <c r="H504" s="55" t="str">
        <f>"jingdian/"&amp;VLOOKUP(B504,city!$C$4:$P$352,13,FALSE)&amp;"/"&amp;VLOOKUP(C504,city!$D$4:$P$352,13,FALSE)&amp;"/jd/"&amp;K504&amp;".jpg"</f>
        <v>jingdian/heilongjiang/qiqihaer/jd/1.jpg</v>
      </c>
      <c r="I504" s="55" t="str">
        <f t="shared" si="58"/>
        <v>2a,2b</v>
      </c>
      <c r="J504" s="51">
        <f t="shared" si="62"/>
        <v>51</v>
      </c>
      <c r="K504" s="51">
        <f>IF(VLOOKUP(J503,city!$K$4:$L$352,2,0)&gt;K503,K503+1,1)</f>
        <v>1</v>
      </c>
      <c r="L504" s="51">
        <v>0</v>
      </c>
      <c r="M504" s="51" t="s">
        <v>141</v>
      </c>
      <c r="N504" s="17">
        <v>124.247</v>
      </c>
      <c r="O504" s="17">
        <v>47.203000000000003</v>
      </c>
      <c r="P504" s="51" t="str">
        <f t="shared" si="63"/>
        <v/>
      </c>
      <c r="Q504" s="51">
        <v>2</v>
      </c>
      <c r="R504" s="51" t="e">
        <f t="shared" si="59"/>
        <v>#N/A</v>
      </c>
      <c r="S504" s="51" t="str">
        <f t="shared" si="60"/>
        <v>2a</v>
      </c>
      <c r="T504" s="51" t="str">
        <f t="shared" si="61"/>
        <v>2b</v>
      </c>
    </row>
    <row r="505" spans="1:20" ht="20" customHeight="1" x14ac:dyDescent="0.15">
      <c r="A505" s="51">
        <f t="shared" si="57"/>
        <v>105102</v>
      </c>
      <c r="B505" s="52" t="str">
        <f>VLOOKUP(J505,city!$A$4:$D$352,3,0)</f>
        <v>黑龙江</v>
      </c>
      <c r="C505" s="52" t="str">
        <f>VLOOKUP(J505,city!$A$4:$D$352,4,0)</f>
        <v>齐齐哈尔</v>
      </c>
      <c r="D505" s="53" t="s">
        <v>1915</v>
      </c>
      <c r="E505" s="53" t="s">
        <v>1916</v>
      </c>
      <c r="F505" s="53" t="s">
        <v>1917</v>
      </c>
      <c r="G505" s="54" t="s">
        <v>795</v>
      </c>
      <c r="H505" s="55" t="str">
        <f>"jingdian/"&amp;VLOOKUP(B505,city!$C$4:$P$352,13,FALSE)&amp;"/"&amp;VLOOKUP(C505,city!$D$4:$P$352,13,FALSE)&amp;"/jd/"&amp;K505&amp;".jpg"</f>
        <v>jingdian/heilongjiang/qiqihaer/jd/2.jpg</v>
      </c>
      <c r="I505" s="55" t="str">
        <f t="shared" si="58"/>
        <v>1a,1b</v>
      </c>
      <c r="J505" s="51">
        <f t="shared" si="62"/>
        <v>51</v>
      </c>
      <c r="K505" s="51">
        <f>IF(VLOOKUP(J504,city!$K$4:$L$352,2,0)&gt;K504,K504+1,1)</f>
        <v>2</v>
      </c>
      <c r="L505" s="51">
        <v>0</v>
      </c>
      <c r="M505" s="51" t="s">
        <v>141</v>
      </c>
      <c r="N505" s="17">
        <v>123.950579</v>
      </c>
      <c r="O505" s="17">
        <v>47.350673</v>
      </c>
      <c r="P505" s="51" t="str">
        <f t="shared" si="63"/>
        <v/>
      </c>
      <c r="Q505" s="51">
        <v>1</v>
      </c>
      <c r="R505" s="51">
        <f t="shared" si="59"/>
        <v>1</v>
      </c>
      <c r="S505" s="51" t="str">
        <f t="shared" si="60"/>
        <v>1a</v>
      </c>
      <c r="T505" s="51" t="str">
        <f t="shared" si="61"/>
        <v>1b</v>
      </c>
    </row>
    <row r="506" spans="1:20" ht="20" customHeight="1" x14ac:dyDescent="0.15">
      <c r="A506" s="51">
        <f t="shared" si="57"/>
        <v>105103</v>
      </c>
      <c r="B506" s="52" t="str">
        <f>VLOOKUP(J506,city!$A$4:$D$352,3,0)</f>
        <v>黑龙江</v>
      </c>
      <c r="C506" s="52" t="str">
        <f>VLOOKUP(J506,city!$A$4:$D$352,4,0)</f>
        <v>齐齐哈尔</v>
      </c>
      <c r="D506" s="53" t="s">
        <v>1918</v>
      </c>
      <c r="E506" s="53" t="s">
        <v>1919</v>
      </c>
      <c r="F506" s="53" t="s">
        <v>1920</v>
      </c>
      <c r="G506" s="54" t="s">
        <v>795</v>
      </c>
      <c r="H506" s="55" t="str">
        <f>"jingdian/"&amp;VLOOKUP(B506,city!$C$4:$P$352,13,FALSE)&amp;"/"&amp;VLOOKUP(C506,city!$D$4:$P$352,13,FALSE)&amp;"/jd/"&amp;K506&amp;".jpg"</f>
        <v>jingdian/heilongjiang/qiqihaer/jd/3.jpg</v>
      </c>
      <c r="I506" s="55" t="str">
        <f t="shared" si="58"/>
        <v>4a,4b</v>
      </c>
      <c r="J506" s="51">
        <f t="shared" si="62"/>
        <v>51</v>
      </c>
      <c r="K506" s="51">
        <f>IF(VLOOKUP(J505,city!$K$4:$L$352,2,0)&gt;K505,K505+1,1)</f>
        <v>3</v>
      </c>
      <c r="L506" s="51">
        <v>0</v>
      </c>
      <c r="M506" s="51" t="s">
        <v>141</v>
      </c>
      <c r="N506" s="17">
        <v>123.912994</v>
      </c>
      <c r="O506" s="17">
        <v>47.415596999999998</v>
      </c>
      <c r="P506" s="51" t="str">
        <f t="shared" si="63"/>
        <v/>
      </c>
      <c r="Q506" s="51">
        <v>4</v>
      </c>
      <c r="R506" s="51">
        <f t="shared" si="59"/>
        <v>4</v>
      </c>
      <c r="S506" s="51" t="str">
        <f t="shared" si="60"/>
        <v>4a</v>
      </c>
      <c r="T506" s="51" t="str">
        <f t="shared" si="61"/>
        <v>4b</v>
      </c>
    </row>
    <row r="507" spans="1:20" ht="20" customHeight="1" x14ac:dyDescent="0.15">
      <c r="A507" s="51">
        <f t="shared" si="57"/>
        <v>105104</v>
      </c>
      <c r="B507" s="52" t="str">
        <f>VLOOKUP(J507,city!$A$4:$D$352,3,0)</f>
        <v>黑龙江</v>
      </c>
      <c r="C507" s="52" t="str">
        <f>VLOOKUP(J507,city!$A$4:$D$352,4,0)</f>
        <v>齐齐哈尔</v>
      </c>
      <c r="D507" s="53" t="s">
        <v>1921</v>
      </c>
      <c r="E507" s="53" t="s">
        <v>1922</v>
      </c>
      <c r="F507" s="53" t="s">
        <v>1923</v>
      </c>
      <c r="G507" s="54" t="s">
        <v>795</v>
      </c>
      <c r="H507" s="55" t="str">
        <f>"jingdian/"&amp;VLOOKUP(B507,city!$C$4:$P$352,13,FALSE)&amp;"/"&amp;VLOOKUP(C507,city!$D$4:$P$352,13,FALSE)&amp;"/jd/"&amp;K507&amp;".jpg"</f>
        <v>jingdian/heilongjiang/qiqihaer/jd/4.jpg</v>
      </c>
      <c r="I507" s="55" t="str">
        <f t="shared" si="58"/>
        <v>12a,12b</v>
      </c>
      <c r="J507" s="51">
        <f t="shared" si="62"/>
        <v>51</v>
      </c>
      <c r="K507" s="51">
        <f>IF(VLOOKUP(J506,city!$K$4:$L$352,2,0)&gt;K506,K506+1,1)</f>
        <v>4</v>
      </c>
      <c r="L507" s="51">
        <v>0</v>
      </c>
      <c r="M507" s="51" t="s">
        <v>141</v>
      </c>
      <c r="N507" s="17">
        <v>123.984898</v>
      </c>
      <c r="O507" s="17">
        <v>47.324024000000001</v>
      </c>
      <c r="P507" s="51" t="str">
        <f t="shared" si="63"/>
        <v/>
      </c>
      <c r="Q507" s="51">
        <v>12</v>
      </c>
      <c r="R507" s="51">
        <f t="shared" si="59"/>
        <v>12</v>
      </c>
      <c r="S507" s="51" t="str">
        <f t="shared" si="60"/>
        <v>12a</v>
      </c>
      <c r="T507" s="51" t="str">
        <f t="shared" si="61"/>
        <v>12b</v>
      </c>
    </row>
    <row r="508" spans="1:20" ht="20" customHeight="1" x14ac:dyDescent="0.15">
      <c r="A508" s="51">
        <f t="shared" si="57"/>
        <v>105105</v>
      </c>
      <c r="B508" s="52" t="str">
        <f>VLOOKUP(J508,city!$A$4:$D$352,3,0)</f>
        <v>黑龙江</v>
      </c>
      <c r="C508" s="52" t="str">
        <f>VLOOKUP(J508,city!$A$4:$D$352,4,0)</f>
        <v>齐齐哈尔</v>
      </c>
      <c r="D508" s="53" t="s">
        <v>1924</v>
      </c>
      <c r="E508" s="53" t="s">
        <v>1925</v>
      </c>
      <c r="F508" s="53" t="s">
        <v>1926</v>
      </c>
      <c r="G508" s="54" t="s">
        <v>795</v>
      </c>
      <c r="H508" s="55" t="str">
        <f>"jingdian/"&amp;VLOOKUP(B508,city!$C$4:$P$352,13,FALSE)&amp;"/"&amp;VLOOKUP(C508,city!$D$4:$P$352,13,FALSE)&amp;"/jd/"&amp;K508&amp;".jpg"</f>
        <v>jingdian/heilongjiang/qiqihaer/jd/5.jpg</v>
      </c>
      <c r="I508" s="55" t="str">
        <f t="shared" si="58"/>
        <v>11a,11b</v>
      </c>
      <c r="J508" s="51">
        <f t="shared" si="62"/>
        <v>51</v>
      </c>
      <c r="K508" s="51">
        <f>IF(VLOOKUP(J507,city!$K$4:$L$352,2,0)&gt;K507,K507+1,1)</f>
        <v>5</v>
      </c>
      <c r="L508" s="51">
        <v>0</v>
      </c>
      <c r="M508" s="51" t="s">
        <v>141</v>
      </c>
      <c r="N508" s="17">
        <v>122.861328</v>
      </c>
      <c r="O508" s="17">
        <v>47.560034999999999</v>
      </c>
      <c r="P508" s="51" t="str">
        <f t="shared" si="63"/>
        <v/>
      </c>
      <c r="Q508" s="51">
        <v>11</v>
      </c>
      <c r="R508" s="51">
        <f t="shared" si="59"/>
        <v>11</v>
      </c>
      <c r="S508" s="51" t="str">
        <f t="shared" si="60"/>
        <v>11a</v>
      </c>
      <c r="T508" s="51" t="str">
        <f t="shared" si="61"/>
        <v>11b</v>
      </c>
    </row>
    <row r="509" spans="1:20" ht="20" customHeight="1" x14ac:dyDescent="0.15">
      <c r="A509" s="51">
        <f t="shared" si="57"/>
        <v>105106</v>
      </c>
      <c r="B509" s="52" t="str">
        <f>VLOOKUP(J509,city!$A$4:$D$352,3,0)</f>
        <v>黑龙江</v>
      </c>
      <c r="C509" s="52" t="str">
        <f>VLOOKUP(J509,city!$A$4:$D$352,4,0)</f>
        <v>齐齐哈尔</v>
      </c>
      <c r="D509" s="53" t="s">
        <v>1927</v>
      </c>
      <c r="E509" s="53" t="s">
        <v>1928</v>
      </c>
      <c r="F509" s="53" t="s">
        <v>1929</v>
      </c>
      <c r="G509" s="54" t="s">
        <v>795</v>
      </c>
      <c r="H509" s="55" t="str">
        <f>"jingdian/"&amp;VLOOKUP(B509,city!$C$4:$P$352,13,FALSE)&amp;"/"&amp;VLOOKUP(C509,city!$D$4:$P$352,13,FALSE)&amp;"/jd/"&amp;K509&amp;".jpg"</f>
        <v>jingdian/heilongjiang/qiqihaer/jd/6.jpg</v>
      </c>
      <c r="I509" s="55" t="str">
        <f t="shared" si="58"/>
        <v>28a,28b</v>
      </c>
      <c r="J509" s="51">
        <f t="shared" si="62"/>
        <v>51</v>
      </c>
      <c r="K509" s="51">
        <f>IF(VLOOKUP(J508,city!$K$4:$L$352,2,0)&gt;K508,K508+1,1)</f>
        <v>6</v>
      </c>
      <c r="L509" s="51">
        <v>0</v>
      </c>
      <c r="M509" s="51" t="s">
        <v>141</v>
      </c>
      <c r="N509" s="17">
        <v>123.739042</v>
      </c>
      <c r="O509" s="17">
        <v>47.657490000000003</v>
      </c>
      <c r="P509" s="51" t="str">
        <f t="shared" si="63"/>
        <v/>
      </c>
      <c r="Q509" s="51">
        <v>28</v>
      </c>
      <c r="R509" s="51">
        <f t="shared" si="59"/>
        <v>11</v>
      </c>
      <c r="S509" s="51" t="str">
        <f t="shared" si="60"/>
        <v>28a</v>
      </c>
      <c r="T509" s="51" t="str">
        <f t="shared" si="61"/>
        <v>28b</v>
      </c>
    </row>
    <row r="510" spans="1:20" ht="20" customHeight="1" x14ac:dyDescent="0.15">
      <c r="A510" s="51">
        <f t="shared" si="57"/>
        <v>105107</v>
      </c>
      <c r="B510" s="52" t="str">
        <f>VLOOKUP(J510,city!$A$4:$D$352,3,0)</f>
        <v>黑龙江</v>
      </c>
      <c r="C510" s="52" t="str">
        <f>VLOOKUP(J510,city!$A$4:$D$352,4,0)</f>
        <v>齐齐哈尔</v>
      </c>
      <c r="D510" s="53" t="s">
        <v>1930</v>
      </c>
      <c r="E510" s="53" t="s">
        <v>1931</v>
      </c>
      <c r="F510" s="53" t="s">
        <v>1932</v>
      </c>
      <c r="G510" s="54" t="s">
        <v>795</v>
      </c>
      <c r="H510" s="55" t="str">
        <f>"jingdian/"&amp;VLOOKUP(B510,city!$C$4:$P$352,13,FALSE)&amp;"/"&amp;VLOOKUP(C510,city!$D$4:$P$352,13,FALSE)&amp;"/jd/"&amp;K510&amp;".jpg"</f>
        <v>jingdian/heilongjiang/qiqihaer/jd/7.jpg</v>
      </c>
      <c r="I510" s="55" t="str">
        <f t="shared" si="58"/>
        <v>6a,6b</v>
      </c>
      <c r="J510" s="51">
        <f t="shared" si="62"/>
        <v>51</v>
      </c>
      <c r="K510" s="51">
        <f>IF(VLOOKUP(J509,city!$K$4:$L$352,2,0)&gt;K509,K509+1,1)</f>
        <v>7</v>
      </c>
      <c r="L510" s="51">
        <v>0</v>
      </c>
      <c r="M510" s="51" t="s">
        <v>141</v>
      </c>
      <c r="N510" s="17">
        <v>123.17715800000001</v>
      </c>
      <c r="O510" s="17">
        <v>47.111263999999998</v>
      </c>
      <c r="P510" s="51" t="str">
        <f t="shared" si="63"/>
        <v/>
      </c>
      <c r="Q510" s="51">
        <v>6</v>
      </c>
      <c r="R510" s="51">
        <f t="shared" si="59"/>
        <v>6</v>
      </c>
      <c r="S510" s="51" t="str">
        <f t="shared" si="60"/>
        <v>6a</v>
      </c>
      <c r="T510" s="51" t="str">
        <f t="shared" si="61"/>
        <v>6b</v>
      </c>
    </row>
    <row r="511" spans="1:20" ht="20" customHeight="1" x14ac:dyDescent="0.15">
      <c r="A511" s="51">
        <f t="shared" si="57"/>
        <v>105108</v>
      </c>
      <c r="B511" s="52" t="str">
        <f>VLOOKUP(J511,city!$A$4:$D$352,3,0)</f>
        <v>黑龙江</v>
      </c>
      <c r="C511" s="52" t="str">
        <f>VLOOKUP(J511,city!$A$4:$D$352,4,0)</f>
        <v>齐齐哈尔</v>
      </c>
      <c r="D511" s="53" t="s">
        <v>1089</v>
      </c>
      <c r="E511" s="53"/>
      <c r="F511" s="53"/>
      <c r="G511" s="54" t="s">
        <v>795</v>
      </c>
      <c r="H511" s="55" t="str">
        <f>"jingdian/"&amp;VLOOKUP(B511,city!$C$4:$P$352,13,FALSE)&amp;"/"&amp;VLOOKUP(C511,city!$D$4:$P$352,13,FALSE)&amp;"/jd/"&amp;K511&amp;".jpg"</f>
        <v>jingdian/heilongjiang/qiqihaer/jd/8.jpg</v>
      </c>
      <c r="I511" s="55" t="str">
        <f t="shared" si="58"/>
        <v>0a,0b</v>
      </c>
      <c r="J511" s="51">
        <f t="shared" si="62"/>
        <v>51</v>
      </c>
      <c r="K511" s="51">
        <f>IF(VLOOKUP(J510,city!$K$4:$L$352,2,0)&gt;K510,K510+1,1)</f>
        <v>8</v>
      </c>
      <c r="L511" s="51">
        <v>0</v>
      </c>
      <c r="M511" s="51" t="s">
        <v>141</v>
      </c>
      <c r="N511" s="17"/>
      <c r="O511" s="17"/>
      <c r="P511" s="51" t="str">
        <f t="shared" si="63"/>
        <v/>
      </c>
      <c r="Q511" s="51">
        <v>0</v>
      </c>
      <c r="R511" s="51">
        <f t="shared" si="59"/>
        <v>0</v>
      </c>
      <c r="S511" s="51" t="str">
        <f t="shared" si="60"/>
        <v>0a</v>
      </c>
      <c r="T511" s="51" t="str">
        <f t="shared" si="61"/>
        <v>0b</v>
      </c>
    </row>
    <row r="512" spans="1:20" ht="20" customHeight="1" x14ac:dyDescent="0.15">
      <c r="A512" s="51">
        <f t="shared" si="57"/>
        <v>105109</v>
      </c>
      <c r="B512" s="52" t="str">
        <f>VLOOKUP(J512,city!$A$4:$D$352,3,0)</f>
        <v>黑龙江</v>
      </c>
      <c r="C512" s="52" t="str">
        <f>VLOOKUP(J512,city!$A$4:$D$352,4,0)</f>
        <v>齐齐哈尔</v>
      </c>
      <c r="D512" s="53" t="s">
        <v>1089</v>
      </c>
      <c r="E512" s="53"/>
      <c r="F512" s="53"/>
      <c r="G512" s="54" t="s">
        <v>795</v>
      </c>
      <c r="H512" s="55" t="str">
        <f>"jingdian/"&amp;VLOOKUP(B512,city!$C$4:$P$352,13,FALSE)&amp;"/"&amp;VLOOKUP(C512,city!$D$4:$P$352,13,FALSE)&amp;"/jd/"&amp;K512&amp;".jpg"</f>
        <v>jingdian/heilongjiang/qiqihaer/jd/9.jpg</v>
      </c>
      <c r="I512" s="55" t="str">
        <f t="shared" si="58"/>
        <v>0a,0b</v>
      </c>
      <c r="J512" s="51">
        <f t="shared" si="62"/>
        <v>51</v>
      </c>
      <c r="K512" s="51">
        <f>IF(VLOOKUP(J511,city!$K$4:$L$352,2,0)&gt;K511,K511+1,1)</f>
        <v>9</v>
      </c>
      <c r="L512" s="51">
        <v>0</v>
      </c>
      <c r="M512" s="51" t="s">
        <v>141</v>
      </c>
      <c r="N512" s="17"/>
      <c r="O512" s="17"/>
      <c r="P512" s="51" t="str">
        <f t="shared" si="63"/>
        <v/>
      </c>
      <c r="Q512" s="51">
        <v>0</v>
      </c>
      <c r="R512" s="51">
        <f t="shared" si="59"/>
        <v>0</v>
      </c>
      <c r="S512" s="51" t="str">
        <f t="shared" si="60"/>
        <v>0a</v>
      </c>
      <c r="T512" s="51" t="str">
        <f t="shared" si="61"/>
        <v>0b</v>
      </c>
    </row>
    <row r="513" spans="1:20" ht="20" customHeight="1" x14ac:dyDescent="0.15">
      <c r="A513" s="51">
        <f t="shared" si="57"/>
        <v>105110</v>
      </c>
      <c r="B513" s="52" t="str">
        <f>VLOOKUP(J513,city!$A$4:$D$352,3,0)</f>
        <v>黑龙江</v>
      </c>
      <c r="C513" s="52" t="str">
        <f>VLOOKUP(J513,city!$A$4:$D$352,4,0)</f>
        <v>齐齐哈尔</v>
      </c>
      <c r="D513" s="53" t="s">
        <v>1089</v>
      </c>
      <c r="E513" s="53"/>
      <c r="F513" s="53"/>
      <c r="G513" s="54" t="s">
        <v>795</v>
      </c>
      <c r="H513" s="55" t="str">
        <f>"jingdian/"&amp;VLOOKUP(B513,city!$C$4:$P$352,13,FALSE)&amp;"/"&amp;VLOOKUP(C513,city!$D$4:$P$352,13,FALSE)&amp;"/jd/"&amp;K513&amp;".jpg"</f>
        <v>jingdian/heilongjiang/qiqihaer/jd/10.jpg</v>
      </c>
      <c r="I513" s="55" t="str">
        <f t="shared" si="58"/>
        <v>0a,0b</v>
      </c>
      <c r="J513" s="51">
        <f t="shared" si="62"/>
        <v>51</v>
      </c>
      <c r="K513" s="51">
        <f>IF(VLOOKUP(J512,city!$K$4:$L$352,2,0)&gt;K512,K512+1,1)</f>
        <v>10</v>
      </c>
      <c r="L513" s="51">
        <v>0</v>
      </c>
      <c r="M513" s="51" t="s">
        <v>141</v>
      </c>
      <c r="N513" s="17"/>
      <c r="O513" s="17"/>
      <c r="P513" s="51" t="str">
        <f t="shared" si="63"/>
        <v>86.5872999,33.1622083</v>
      </c>
      <c r="Q513" s="51">
        <v>0</v>
      </c>
      <c r="R513" s="51">
        <f t="shared" si="59"/>
        <v>0</v>
      </c>
      <c r="S513" s="51" t="str">
        <f t="shared" si="60"/>
        <v>0a</v>
      </c>
      <c r="T513" s="51" t="str">
        <f t="shared" si="61"/>
        <v>0b</v>
      </c>
    </row>
    <row r="514" spans="1:20" ht="20" customHeight="1" x14ac:dyDescent="0.15">
      <c r="A514" s="51">
        <f t="shared" si="57"/>
        <v>105201</v>
      </c>
      <c r="B514" s="52" t="str">
        <f>VLOOKUP(J514,city!$A$4:$D$352,3,0)</f>
        <v>黑龙江</v>
      </c>
      <c r="C514" s="52" t="str">
        <f>VLOOKUP(J514,city!$A$4:$D$352,4,0)</f>
        <v>鸡西</v>
      </c>
      <c r="D514" s="53" t="s">
        <v>1933</v>
      </c>
      <c r="E514" s="53" t="s">
        <v>1934</v>
      </c>
      <c r="F514" s="53" t="s">
        <v>1935</v>
      </c>
      <c r="G514" s="54" t="s">
        <v>795</v>
      </c>
      <c r="H514" s="55" t="str">
        <f>"jingdian/"&amp;VLOOKUP(B514,city!$C$4:$P$352,13,FALSE)&amp;"/"&amp;VLOOKUP(C514,city!$D$4:$P$352,13,FALSE)&amp;"/jd/"&amp;K514&amp;".jpg"</f>
        <v>jingdian/heilongjiang/jixi/jd/1.jpg</v>
      </c>
      <c r="I514" s="55" t="str">
        <f t="shared" si="58"/>
        <v>6a,6b</v>
      </c>
      <c r="J514" s="51">
        <f t="shared" si="62"/>
        <v>52</v>
      </c>
      <c r="K514" s="51">
        <f>IF(VLOOKUP(J513,city!$K$4:$L$352,2,0)&gt;K513,K513+1,1)</f>
        <v>1</v>
      </c>
      <c r="L514" s="51">
        <v>0</v>
      </c>
      <c r="M514" s="51" t="s">
        <v>143</v>
      </c>
      <c r="N514" s="17">
        <v>132.33224999999999</v>
      </c>
      <c r="O514" s="17">
        <v>45.373210999999998</v>
      </c>
      <c r="P514" s="51" t="str">
        <f t="shared" si="63"/>
        <v/>
      </c>
      <c r="Q514" s="51">
        <v>6</v>
      </c>
      <c r="R514" s="51">
        <f t="shared" si="59"/>
        <v>6</v>
      </c>
      <c r="S514" s="51" t="str">
        <f t="shared" si="60"/>
        <v>6a</v>
      </c>
      <c r="T514" s="51" t="str">
        <f t="shared" si="61"/>
        <v>6b</v>
      </c>
    </row>
    <row r="515" spans="1:20" ht="20" customHeight="1" x14ac:dyDescent="0.15">
      <c r="A515" s="51">
        <f t="shared" si="57"/>
        <v>105202</v>
      </c>
      <c r="B515" s="52" t="str">
        <f>VLOOKUP(J515,city!$A$4:$D$352,3,0)</f>
        <v>黑龙江</v>
      </c>
      <c r="C515" s="52" t="str">
        <f>VLOOKUP(J515,city!$A$4:$D$352,4,0)</f>
        <v>鸡西</v>
      </c>
      <c r="D515" s="53" t="s">
        <v>1936</v>
      </c>
      <c r="E515" s="52" t="s">
        <v>1937</v>
      </c>
      <c r="F515" s="53" t="s">
        <v>1938</v>
      </c>
      <c r="G515" s="54" t="s">
        <v>795</v>
      </c>
      <c r="H515" s="55" t="str">
        <f>"jingdian/"&amp;VLOOKUP(B515,city!$C$4:$P$352,13,FALSE)&amp;"/"&amp;VLOOKUP(C515,city!$D$4:$P$352,13,FALSE)&amp;"/jd/"&amp;K515&amp;".jpg"</f>
        <v>jingdian/heilongjiang/jixi/jd/2.jpg</v>
      </c>
      <c r="I515" s="55" t="str">
        <f t="shared" si="58"/>
        <v>11a,11b</v>
      </c>
      <c r="J515" s="51">
        <f t="shared" si="62"/>
        <v>52</v>
      </c>
      <c r="K515" s="51">
        <f>IF(VLOOKUP(J514,city!$K$4:$L$352,2,0)&gt;K514,K514+1,1)</f>
        <v>2</v>
      </c>
      <c r="L515" s="51">
        <v>0</v>
      </c>
      <c r="M515" s="51" t="s">
        <v>143</v>
      </c>
      <c r="N515" s="17">
        <v>130.89932400000001</v>
      </c>
      <c r="O515" s="17">
        <v>45.512680000000003</v>
      </c>
      <c r="P515" s="51" t="str">
        <f t="shared" si="63"/>
        <v/>
      </c>
      <c r="Q515" s="51">
        <v>11</v>
      </c>
      <c r="R515" s="51">
        <f t="shared" si="59"/>
        <v>11</v>
      </c>
      <c r="S515" s="51" t="str">
        <f t="shared" si="60"/>
        <v>11a</v>
      </c>
      <c r="T515" s="51" t="str">
        <f t="shared" si="61"/>
        <v>11b</v>
      </c>
    </row>
    <row r="516" spans="1:20" ht="20" customHeight="1" x14ac:dyDescent="0.15">
      <c r="A516" s="51">
        <f t="shared" ref="A516:A579" si="64">100000+J516*100+K516</f>
        <v>105203</v>
      </c>
      <c r="B516" s="52" t="str">
        <f>VLOOKUP(J516,city!$A$4:$D$352,3,0)</f>
        <v>黑龙江</v>
      </c>
      <c r="C516" s="52" t="str">
        <f>VLOOKUP(J516,city!$A$4:$D$352,4,0)</f>
        <v>鸡西</v>
      </c>
      <c r="D516" s="53" t="s">
        <v>1939</v>
      </c>
      <c r="E516" s="53" t="s">
        <v>1940</v>
      </c>
      <c r="F516" s="53" t="s">
        <v>1941</v>
      </c>
      <c r="G516" s="54" t="s">
        <v>795</v>
      </c>
      <c r="H516" s="55" t="str">
        <f>"jingdian/"&amp;VLOOKUP(B516,city!$C$4:$P$352,13,FALSE)&amp;"/"&amp;VLOOKUP(C516,city!$D$4:$P$352,13,FALSE)&amp;"/jd/"&amp;K516&amp;".jpg"</f>
        <v>jingdian/heilongjiang/jixi/jd/3.jpg</v>
      </c>
      <c r="I516" s="55" t="str">
        <f t="shared" ref="I516:I579" si="65">S516&amp;","&amp;T516</f>
        <v>4a,4b</v>
      </c>
      <c r="J516" s="51">
        <f t="shared" si="62"/>
        <v>52</v>
      </c>
      <c r="K516" s="51">
        <f>IF(VLOOKUP(J515,city!$K$4:$L$352,2,0)&gt;K515,K515+1,1)</f>
        <v>3</v>
      </c>
      <c r="L516" s="51">
        <v>0</v>
      </c>
      <c r="M516" s="51" t="s">
        <v>143</v>
      </c>
      <c r="N516" s="17">
        <v>133.86274700000001</v>
      </c>
      <c r="O516" s="17">
        <v>46.495871000000001</v>
      </c>
      <c r="P516" s="51" t="str">
        <f t="shared" si="63"/>
        <v/>
      </c>
      <c r="Q516" s="51">
        <v>4</v>
      </c>
      <c r="R516" s="51">
        <f t="shared" ref="R516:R579" si="66">LOOKUP(1,0/FIND($U$6:$U$91,D516),$V$6:$V$91)</f>
        <v>4</v>
      </c>
      <c r="S516" s="51" t="str">
        <f t="shared" ref="S516:S579" si="67">CONCATENATE(Q516,"a")</f>
        <v>4a</v>
      </c>
      <c r="T516" s="51" t="str">
        <f t="shared" ref="T516:T579" si="68">CONCATENATE(Q516,"b")</f>
        <v>4b</v>
      </c>
    </row>
    <row r="517" spans="1:20" ht="20" customHeight="1" x14ac:dyDescent="0.15">
      <c r="A517" s="51">
        <f t="shared" si="64"/>
        <v>105204</v>
      </c>
      <c r="B517" s="52" t="str">
        <f>VLOOKUP(J517,city!$A$4:$D$352,3,0)</f>
        <v>黑龙江</v>
      </c>
      <c r="C517" s="52" t="str">
        <f>VLOOKUP(J517,city!$A$4:$D$352,4,0)</f>
        <v>鸡西</v>
      </c>
      <c r="D517" s="53" t="s">
        <v>1942</v>
      </c>
      <c r="E517" s="53" t="s">
        <v>1943</v>
      </c>
      <c r="F517" s="53" t="s">
        <v>1944</v>
      </c>
      <c r="G517" s="54" t="s">
        <v>795</v>
      </c>
      <c r="H517" s="55" t="str">
        <f>"jingdian/"&amp;VLOOKUP(B517,city!$C$4:$P$352,13,FALSE)&amp;"/"&amp;VLOOKUP(C517,city!$D$4:$P$352,13,FALSE)&amp;"/jd/"&amp;K517&amp;".jpg"</f>
        <v>jingdian/heilongjiang/jixi/jd/4.jpg</v>
      </c>
      <c r="I517" s="55" t="str">
        <f t="shared" si="65"/>
        <v>10a,10b</v>
      </c>
      <c r="J517" s="51">
        <f t="shared" ref="J517:J580" si="69">IF(K517&gt;K516,J516,J516+1)</f>
        <v>52</v>
      </c>
      <c r="K517" s="51">
        <f>IF(VLOOKUP(J516,city!$K$4:$L$352,2,0)&gt;K516,K516+1,1)</f>
        <v>4</v>
      </c>
      <c r="L517" s="51">
        <v>0</v>
      </c>
      <c r="M517" s="51" t="s">
        <v>143</v>
      </c>
      <c r="N517" s="17">
        <v>133.67729499999999</v>
      </c>
      <c r="O517" s="17">
        <v>45.999312000000003</v>
      </c>
      <c r="P517" s="51" t="str">
        <f t="shared" si="63"/>
        <v/>
      </c>
      <c r="Q517" s="51">
        <v>10</v>
      </c>
      <c r="R517" s="51" t="e">
        <f t="shared" si="66"/>
        <v>#N/A</v>
      </c>
      <c r="S517" s="51" t="str">
        <f t="shared" si="67"/>
        <v>10a</v>
      </c>
      <c r="T517" s="51" t="str">
        <f t="shared" si="68"/>
        <v>10b</v>
      </c>
    </row>
    <row r="518" spans="1:20" ht="20" customHeight="1" x14ac:dyDescent="0.15">
      <c r="A518" s="51">
        <f t="shared" si="64"/>
        <v>105205</v>
      </c>
      <c r="B518" s="52" t="str">
        <f>VLOOKUP(J518,city!$A$4:$D$352,3,0)</f>
        <v>黑龙江</v>
      </c>
      <c r="C518" s="52" t="str">
        <f>VLOOKUP(J518,city!$A$4:$D$352,4,0)</f>
        <v>鸡西</v>
      </c>
      <c r="D518" s="53" t="s">
        <v>1945</v>
      </c>
      <c r="E518" s="53" t="s">
        <v>1946</v>
      </c>
      <c r="F518" s="53" t="s">
        <v>1947</v>
      </c>
      <c r="G518" s="54" t="s">
        <v>795</v>
      </c>
      <c r="H518" s="55" t="str">
        <f>"jingdian/"&amp;VLOOKUP(B518,city!$C$4:$P$352,13,FALSE)&amp;"/"&amp;VLOOKUP(C518,city!$D$4:$P$352,13,FALSE)&amp;"/jd/"&amp;K518&amp;".jpg"</f>
        <v>jingdian/heilongjiang/jixi/jd/5.jpg</v>
      </c>
      <c r="I518" s="55" t="str">
        <f t="shared" si="65"/>
        <v>6a,6b</v>
      </c>
      <c r="J518" s="51">
        <f t="shared" si="69"/>
        <v>52</v>
      </c>
      <c r="K518" s="51">
        <f>IF(VLOOKUP(J517,city!$K$4:$L$352,2,0)&gt;K517,K517+1,1)</f>
        <v>5</v>
      </c>
      <c r="L518" s="51">
        <v>0</v>
      </c>
      <c r="M518" s="51" t="s">
        <v>143</v>
      </c>
      <c r="N518" s="17">
        <v>131.80479600000001</v>
      </c>
      <c r="O518" s="17">
        <v>45.689067999999999</v>
      </c>
      <c r="P518" s="51" t="str">
        <f t="shared" si="63"/>
        <v/>
      </c>
      <c r="Q518" s="51">
        <v>6</v>
      </c>
      <c r="R518" s="51">
        <f t="shared" si="66"/>
        <v>11</v>
      </c>
      <c r="S518" s="51" t="str">
        <f t="shared" si="67"/>
        <v>6a</v>
      </c>
      <c r="T518" s="51" t="str">
        <f t="shared" si="68"/>
        <v>6b</v>
      </c>
    </row>
    <row r="519" spans="1:20" ht="20" customHeight="1" x14ac:dyDescent="0.15">
      <c r="A519" s="51">
        <f t="shared" si="64"/>
        <v>105206</v>
      </c>
      <c r="B519" s="52" t="str">
        <f>VLOOKUP(J519,city!$A$4:$D$352,3,0)</f>
        <v>黑龙江</v>
      </c>
      <c r="C519" s="52" t="str">
        <f>VLOOKUP(J519,city!$A$4:$D$352,4,0)</f>
        <v>鸡西</v>
      </c>
      <c r="D519" s="53" t="s">
        <v>1948</v>
      </c>
      <c r="E519" s="53" t="s">
        <v>1949</v>
      </c>
      <c r="F519" s="53" t="s">
        <v>1950</v>
      </c>
      <c r="G519" s="54" t="s">
        <v>795</v>
      </c>
      <c r="H519" s="55" t="str">
        <f>"jingdian/"&amp;VLOOKUP(B519,city!$C$4:$P$352,13,FALSE)&amp;"/"&amp;VLOOKUP(C519,city!$D$4:$P$352,13,FALSE)&amp;"/jd/"&amp;K519&amp;".jpg"</f>
        <v>jingdian/heilongjiang/jixi/jd/6.jpg</v>
      </c>
      <c r="I519" s="55" t="str">
        <f t="shared" si="65"/>
        <v>1a,1b</v>
      </c>
      <c r="J519" s="51">
        <f t="shared" si="69"/>
        <v>52</v>
      </c>
      <c r="K519" s="51">
        <f>IF(VLOOKUP(J518,city!$K$4:$L$352,2,0)&gt;K518,K518+1,1)</f>
        <v>6</v>
      </c>
      <c r="L519" s="51">
        <v>0</v>
      </c>
      <c r="M519" s="51" t="s">
        <v>143</v>
      </c>
      <c r="N519" s="17">
        <v>133.354118</v>
      </c>
      <c r="O519" s="17">
        <v>45.872349999999997</v>
      </c>
      <c r="P519" s="51" t="str">
        <f t="shared" si="63"/>
        <v/>
      </c>
      <c r="Q519" s="51">
        <v>1</v>
      </c>
      <c r="R519" s="51">
        <f t="shared" si="66"/>
        <v>1</v>
      </c>
      <c r="S519" s="51" t="str">
        <f t="shared" si="67"/>
        <v>1a</v>
      </c>
      <c r="T519" s="51" t="str">
        <f t="shared" si="68"/>
        <v>1b</v>
      </c>
    </row>
    <row r="520" spans="1:20" ht="20" customHeight="1" x14ac:dyDescent="0.15">
      <c r="A520" s="51">
        <f t="shared" si="64"/>
        <v>105207</v>
      </c>
      <c r="B520" s="52" t="str">
        <f>VLOOKUP(J520,city!$A$4:$D$352,3,0)</f>
        <v>黑龙江</v>
      </c>
      <c r="C520" s="52" t="str">
        <f>VLOOKUP(J520,city!$A$4:$D$352,4,0)</f>
        <v>鸡西</v>
      </c>
      <c r="D520" s="53" t="s">
        <v>1951</v>
      </c>
      <c r="E520" s="53" t="s">
        <v>1952</v>
      </c>
      <c r="F520" s="53" t="s">
        <v>1953</v>
      </c>
      <c r="G520" s="54" t="s">
        <v>795</v>
      </c>
      <c r="H520" s="55" t="str">
        <f>"jingdian/"&amp;VLOOKUP(B520,city!$C$4:$P$352,13,FALSE)&amp;"/"&amp;VLOOKUP(C520,city!$D$4:$P$352,13,FALSE)&amp;"/jd/"&amp;K520&amp;".jpg"</f>
        <v>jingdian/heilongjiang/jixi/jd/7.jpg</v>
      </c>
      <c r="I520" s="55" t="str">
        <f t="shared" si="65"/>
        <v>11a,11b</v>
      </c>
      <c r="J520" s="51">
        <f t="shared" si="69"/>
        <v>52</v>
      </c>
      <c r="K520" s="51">
        <f>IF(VLOOKUP(J519,city!$K$4:$L$352,2,0)&gt;K519,K519+1,1)</f>
        <v>7</v>
      </c>
      <c r="L520" s="51">
        <v>0</v>
      </c>
      <c r="M520" s="51" t="s">
        <v>143</v>
      </c>
      <c r="N520" s="17">
        <v>131.22805399999999</v>
      </c>
      <c r="O520" s="17">
        <v>45.078308999999997</v>
      </c>
      <c r="P520" s="51" t="str">
        <f t="shared" si="63"/>
        <v/>
      </c>
      <c r="Q520" s="51">
        <v>11</v>
      </c>
      <c r="R520" s="51">
        <f t="shared" si="66"/>
        <v>11</v>
      </c>
      <c r="S520" s="51" t="str">
        <f t="shared" si="67"/>
        <v>11a</v>
      </c>
      <c r="T520" s="51" t="str">
        <f t="shared" si="68"/>
        <v>11b</v>
      </c>
    </row>
    <row r="521" spans="1:20" ht="20" customHeight="1" x14ac:dyDescent="0.15">
      <c r="A521" s="51">
        <f t="shared" si="64"/>
        <v>105208</v>
      </c>
      <c r="B521" s="52" t="str">
        <f>VLOOKUP(J521,city!$A$4:$D$352,3,0)</f>
        <v>黑龙江</v>
      </c>
      <c r="C521" s="52" t="str">
        <f>VLOOKUP(J521,city!$A$4:$D$352,4,0)</f>
        <v>鸡西</v>
      </c>
      <c r="D521" s="53" t="s">
        <v>1954</v>
      </c>
      <c r="E521" s="52" t="s">
        <v>1955</v>
      </c>
      <c r="F521" s="53" t="s">
        <v>1956</v>
      </c>
      <c r="G521" s="54" t="s">
        <v>795</v>
      </c>
      <c r="H521" s="55" t="str">
        <f>"jingdian/"&amp;VLOOKUP(B521,city!$C$4:$P$352,13,FALSE)&amp;"/"&amp;VLOOKUP(C521,city!$D$4:$P$352,13,FALSE)&amp;"/jd/"&amp;K521&amp;".jpg"</f>
        <v>jingdian/heilongjiang/jixi/jd/8.jpg</v>
      </c>
      <c r="I521" s="55" t="str">
        <f t="shared" si="65"/>
        <v>2a,2b</v>
      </c>
      <c r="J521" s="51">
        <f t="shared" si="69"/>
        <v>52</v>
      </c>
      <c r="K521" s="51">
        <f>IF(VLOOKUP(J520,city!$K$4:$L$352,2,0)&gt;K520,K520+1,1)</f>
        <v>8</v>
      </c>
      <c r="L521" s="51">
        <v>0</v>
      </c>
      <c r="M521" s="51" t="s">
        <v>143</v>
      </c>
      <c r="N521" s="17">
        <v>133.45150599999999</v>
      </c>
      <c r="O521" s="17">
        <v>45.788043000000002</v>
      </c>
      <c r="P521" s="51" t="str">
        <f t="shared" si="63"/>
        <v/>
      </c>
      <c r="Q521" s="51">
        <v>2</v>
      </c>
      <c r="R521" s="51" t="e">
        <f t="shared" si="66"/>
        <v>#N/A</v>
      </c>
      <c r="S521" s="51" t="str">
        <f t="shared" si="67"/>
        <v>2a</v>
      </c>
      <c r="T521" s="51" t="str">
        <f t="shared" si="68"/>
        <v>2b</v>
      </c>
    </row>
    <row r="522" spans="1:20" ht="20" customHeight="1" x14ac:dyDescent="0.15">
      <c r="A522" s="51">
        <f t="shared" si="64"/>
        <v>105209</v>
      </c>
      <c r="B522" s="52" t="str">
        <f>VLOOKUP(J522,city!$A$4:$D$352,3,0)</f>
        <v>黑龙江</v>
      </c>
      <c r="C522" s="52" t="str">
        <f>VLOOKUP(J522,city!$A$4:$D$352,4,0)</f>
        <v>鸡西</v>
      </c>
      <c r="D522" s="53" t="s">
        <v>1957</v>
      </c>
      <c r="E522" s="53" t="s">
        <v>1958</v>
      </c>
      <c r="F522" s="53" t="s">
        <v>1959</v>
      </c>
      <c r="G522" s="54" t="s">
        <v>795</v>
      </c>
      <c r="H522" s="55" t="str">
        <f>"jingdian/"&amp;VLOOKUP(B522,city!$C$4:$P$352,13,FALSE)&amp;"/"&amp;VLOOKUP(C522,city!$D$4:$P$352,13,FALSE)&amp;"/jd/"&amp;K522&amp;".jpg"</f>
        <v>jingdian/heilongjiang/jixi/jd/9.jpg</v>
      </c>
      <c r="I522" s="55" t="str">
        <f t="shared" si="65"/>
        <v>16a,16b</v>
      </c>
      <c r="J522" s="51">
        <f t="shared" si="69"/>
        <v>52</v>
      </c>
      <c r="K522" s="51">
        <f>IF(VLOOKUP(J521,city!$K$4:$L$352,2,0)&gt;K521,K521+1,1)</f>
        <v>9</v>
      </c>
      <c r="L522" s="51">
        <v>0</v>
      </c>
      <c r="M522" s="51" t="s">
        <v>143</v>
      </c>
      <c r="N522" s="17">
        <v>131.84666999999999</v>
      </c>
      <c r="O522" s="17">
        <v>45.651954000000003</v>
      </c>
      <c r="P522" s="51" t="str">
        <f t="shared" si="63"/>
        <v/>
      </c>
      <c r="Q522" s="51">
        <v>16</v>
      </c>
      <c r="R522" s="51" t="e">
        <f t="shared" si="66"/>
        <v>#N/A</v>
      </c>
      <c r="S522" s="51" t="str">
        <f t="shared" si="67"/>
        <v>16a</v>
      </c>
      <c r="T522" s="51" t="str">
        <f t="shared" si="68"/>
        <v>16b</v>
      </c>
    </row>
    <row r="523" spans="1:20" ht="20" customHeight="1" x14ac:dyDescent="0.15">
      <c r="A523" s="51">
        <f t="shared" si="64"/>
        <v>105210</v>
      </c>
      <c r="B523" s="52" t="str">
        <f>VLOOKUP(J523,city!$A$4:$D$352,3,0)</f>
        <v>黑龙江</v>
      </c>
      <c r="C523" s="52" t="str">
        <f>VLOOKUP(J523,city!$A$4:$D$352,4,0)</f>
        <v>鸡西</v>
      </c>
      <c r="D523" s="53" t="s">
        <v>1089</v>
      </c>
      <c r="E523" s="53"/>
      <c r="F523" s="53"/>
      <c r="G523" s="54" t="s">
        <v>795</v>
      </c>
      <c r="H523" s="55" t="str">
        <f>"jingdian/"&amp;VLOOKUP(B523,city!$C$4:$P$352,13,FALSE)&amp;"/"&amp;VLOOKUP(C523,city!$D$4:$P$352,13,FALSE)&amp;"/jd/"&amp;K523&amp;".jpg"</f>
        <v>jingdian/heilongjiang/jixi/jd/10.jpg</v>
      </c>
      <c r="I523" s="55" t="str">
        <f t="shared" si="65"/>
        <v>0a,0b</v>
      </c>
      <c r="J523" s="51">
        <f t="shared" si="69"/>
        <v>52</v>
      </c>
      <c r="K523" s="51">
        <f>IF(VLOOKUP(J522,city!$K$4:$L$352,2,0)&gt;K522,K522+1,1)</f>
        <v>10</v>
      </c>
      <c r="L523" s="51">
        <v>0</v>
      </c>
      <c r="M523" s="51" t="s">
        <v>143</v>
      </c>
      <c r="N523" s="17"/>
      <c r="O523" s="17"/>
      <c r="P523" s="51" t="str">
        <f t="shared" si="63"/>
        <v>119.245676,41.1460798</v>
      </c>
      <c r="Q523" s="51">
        <v>0</v>
      </c>
      <c r="R523" s="51">
        <f t="shared" si="66"/>
        <v>0</v>
      </c>
      <c r="S523" s="51" t="str">
        <f t="shared" si="67"/>
        <v>0a</v>
      </c>
      <c r="T523" s="51" t="str">
        <f t="shared" si="68"/>
        <v>0b</v>
      </c>
    </row>
    <row r="524" spans="1:20" ht="20" customHeight="1" x14ac:dyDescent="0.15">
      <c r="A524" s="51">
        <f t="shared" si="64"/>
        <v>105301</v>
      </c>
      <c r="B524" s="52" t="str">
        <f>VLOOKUP(J524,city!$A$4:$D$352,3,0)</f>
        <v>黑龙江</v>
      </c>
      <c r="C524" s="52" t="str">
        <f>VLOOKUP(J524,city!$A$4:$D$352,4,0)</f>
        <v>鹤岗</v>
      </c>
      <c r="D524" s="53" t="s">
        <v>1960</v>
      </c>
      <c r="E524" s="53" t="s">
        <v>1961</v>
      </c>
      <c r="F524" s="53" t="s">
        <v>1962</v>
      </c>
      <c r="G524" s="54" t="s">
        <v>795</v>
      </c>
      <c r="H524" s="55" t="str">
        <f>"jingdian/"&amp;VLOOKUP(B524,city!$C$4:$P$352,13,FALSE)&amp;"/"&amp;VLOOKUP(C524,city!$D$4:$P$352,13,FALSE)&amp;"/jd/"&amp;K524&amp;".jpg"</f>
        <v>jingdian/heilongjiang/hegang/jd/1.jpg</v>
      </c>
      <c r="I524" s="55" t="str">
        <f t="shared" si="65"/>
        <v>1a,1b</v>
      </c>
      <c r="J524" s="51">
        <f t="shared" si="69"/>
        <v>53</v>
      </c>
      <c r="K524" s="51">
        <f>IF(VLOOKUP(J523,city!$K$4:$L$352,2,0)&gt;K523,K523+1,1)</f>
        <v>1</v>
      </c>
      <c r="L524" s="51">
        <v>0</v>
      </c>
      <c r="M524" s="51" t="s">
        <v>145</v>
      </c>
      <c r="N524" s="17">
        <v>130.32247899999999</v>
      </c>
      <c r="O524" s="17">
        <v>47.538226999999999</v>
      </c>
      <c r="P524" s="51" t="str">
        <f t="shared" si="63"/>
        <v/>
      </c>
      <c r="Q524" s="51">
        <v>1</v>
      </c>
      <c r="R524" s="51">
        <f t="shared" si="66"/>
        <v>2</v>
      </c>
      <c r="S524" s="51" t="str">
        <f t="shared" si="67"/>
        <v>1a</v>
      </c>
      <c r="T524" s="51" t="str">
        <f t="shared" si="68"/>
        <v>1b</v>
      </c>
    </row>
    <row r="525" spans="1:20" ht="20" customHeight="1" x14ac:dyDescent="0.15">
      <c r="A525" s="51">
        <f t="shared" si="64"/>
        <v>105302</v>
      </c>
      <c r="B525" s="52" t="str">
        <f>VLOOKUP(J525,city!$A$4:$D$352,3,0)</f>
        <v>黑龙江</v>
      </c>
      <c r="C525" s="52" t="str">
        <f>VLOOKUP(J525,city!$A$4:$D$352,4,0)</f>
        <v>鹤岗</v>
      </c>
      <c r="D525" s="53" t="s">
        <v>1963</v>
      </c>
      <c r="E525" s="52" t="s">
        <v>1964</v>
      </c>
      <c r="F525" s="53" t="s">
        <v>1965</v>
      </c>
      <c r="G525" s="54" t="s">
        <v>795</v>
      </c>
      <c r="H525" s="55" t="str">
        <f>"jingdian/"&amp;VLOOKUP(B525,city!$C$4:$P$352,13,FALSE)&amp;"/"&amp;VLOOKUP(C525,city!$D$4:$P$352,13,FALSE)&amp;"/jd/"&amp;K525&amp;".jpg"</f>
        <v>jingdian/heilongjiang/hegang/jd/2.jpg</v>
      </c>
      <c r="I525" s="55" t="str">
        <f t="shared" si="65"/>
        <v>6a,6b</v>
      </c>
      <c r="J525" s="51">
        <f t="shared" si="69"/>
        <v>53</v>
      </c>
      <c r="K525" s="51">
        <f>IF(VLOOKUP(J524,city!$K$4:$L$352,2,0)&gt;K524,K524+1,1)</f>
        <v>2</v>
      </c>
      <c r="L525" s="51">
        <v>0</v>
      </c>
      <c r="M525" s="51" t="s">
        <v>145</v>
      </c>
      <c r="N525" s="17">
        <v>129.990489</v>
      </c>
      <c r="O525" s="17">
        <v>47.613933000000003</v>
      </c>
      <c r="P525" s="51" t="str">
        <f t="shared" ref="P525:P588" si="70">IF(K525=10,SUM(N516:N525)/10&amp;","&amp;SUM(O516:O525)/10,"")</f>
        <v/>
      </c>
      <c r="Q525" s="51">
        <v>6</v>
      </c>
      <c r="R525" s="51">
        <f t="shared" si="66"/>
        <v>6</v>
      </c>
      <c r="S525" s="51" t="str">
        <f t="shared" si="67"/>
        <v>6a</v>
      </c>
      <c r="T525" s="51" t="str">
        <f t="shared" si="68"/>
        <v>6b</v>
      </c>
    </row>
    <row r="526" spans="1:20" ht="20" customHeight="1" x14ac:dyDescent="0.15">
      <c r="A526" s="51">
        <f t="shared" si="64"/>
        <v>105303</v>
      </c>
      <c r="B526" s="52" t="str">
        <f>VLOOKUP(J526,city!$A$4:$D$352,3,0)</f>
        <v>黑龙江</v>
      </c>
      <c r="C526" s="52" t="str">
        <f>VLOOKUP(J526,city!$A$4:$D$352,4,0)</f>
        <v>鹤岗</v>
      </c>
      <c r="D526" s="53" t="s">
        <v>1966</v>
      </c>
      <c r="E526" s="53" t="s">
        <v>1967</v>
      </c>
      <c r="F526" s="53" t="s">
        <v>1968</v>
      </c>
      <c r="G526" s="54" t="s">
        <v>795</v>
      </c>
      <c r="H526" s="55" t="str">
        <f>"jingdian/"&amp;VLOOKUP(B526,city!$C$4:$P$352,13,FALSE)&amp;"/"&amp;VLOOKUP(C526,city!$D$4:$P$352,13,FALSE)&amp;"/jd/"&amp;K526&amp;".jpg"</f>
        <v>jingdian/heilongjiang/hegang/jd/3.jpg</v>
      </c>
      <c r="I526" s="55" t="str">
        <f t="shared" si="65"/>
        <v>4a,4b</v>
      </c>
      <c r="J526" s="51">
        <f t="shared" si="69"/>
        <v>53</v>
      </c>
      <c r="K526" s="51">
        <f>IF(VLOOKUP(J525,city!$K$4:$L$352,2,0)&gt;K525,K525+1,1)</f>
        <v>3</v>
      </c>
      <c r="L526" s="51">
        <v>0</v>
      </c>
      <c r="M526" s="51" t="s">
        <v>145</v>
      </c>
      <c r="N526" s="17">
        <v>131.12650500000001</v>
      </c>
      <c r="O526" s="17">
        <v>47.684972000000002</v>
      </c>
      <c r="P526" s="51" t="str">
        <f t="shared" si="70"/>
        <v/>
      </c>
      <c r="Q526" s="51">
        <v>4</v>
      </c>
      <c r="R526" s="51">
        <f t="shared" si="66"/>
        <v>11</v>
      </c>
      <c r="S526" s="51" t="str">
        <f t="shared" si="67"/>
        <v>4a</v>
      </c>
      <c r="T526" s="51" t="str">
        <f t="shared" si="68"/>
        <v>4b</v>
      </c>
    </row>
    <row r="527" spans="1:20" ht="20" customHeight="1" x14ac:dyDescent="0.15">
      <c r="A527" s="51">
        <f t="shared" si="64"/>
        <v>105304</v>
      </c>
      <c r="B527" s="52" t="str">
        <f>VLOOKUP(J527,city!$A$4:$D$352,3,0)</f>
        <v>黑龙江</v>
      </c>
      <c r="C527" s="52" t="str">
        <f>VLOOKUP(J527,city!$A$4:$D$352,4,0)</f>
        <v>鹤岗</v>
      </c>
      <c r="D527" s="53" t="s">
        <v>1969</v>
      </c>
      <c r="E527" s="53" t="s">
        <v>1970</v>
      </c>
      <c r="F527" s="53" t="s">
        <v>1971</v>
      </c>
      <c r="G527" s="54" t="s">
        <v>795</v>
      </c>
      <c r="H527" s="55" t="str">
        <f>"jingdian/"&amp;VLOOKUP(B527,city!$C$4:$P$352,13,FALSE)&amp;"/"&amp;VLOOKUP(C527,city!$D$4:$P$352,13,FALSE)&amp;"/jd/"&amp;K527&amp;".jpg"</f>
        <v>jingdian/heilongjiang/hegang/jd/4.jpg</v>
      </c>
      <c r="I527" s="55" t="str">
        <f t="shared" si="65"/>
        <v>2a,2b</v>
      </c>
      <c r="J527" s="51">
        <f t="shared" si="69"/>
        <v>53</v>
      </c>
      <c r="K527" s="51">
        <f>IF(VLOOKUP(J526,city!$K$4:$L$352,2,0)&gt;K526,K526+1,1)</f>
        <v>4</v>
      </c>
      <c r="L527" s="51">
        <v>0</v>
      </c>
      <c r="M527" s="51" t="s">
        <v>145</v>
      </c>
      <c r="N527" s="17">
        <v>129.774496</v>
      </c>
      <c r="O527" s="17">
        <v>47.994956000000002</v>
      </c>
      <c r="P527" s="51" t="str">
        <f t="shared" si="70"/>
        <v/>
      </c>
      <c r="Q527" s="51">
        <v>2</v>
      </c>
      <c r="R527" s="51" t="e">
        <f t="shared" si="66"/>
        <v>#N/A</v>
      </c>
      <c r="S527" s="51" t="str">
        <f t="shared" si="67"/>
        <v>2a</v>
      </c>
      <c r="T527" s="51" t="str">
        <f t="shared" si="68"/>
        <v>2b</v>
      </c>
    </row>
    <row r="528" spans="1:20" ht="20" customHeight="1" x14ac:dyDescent="0.15">
      <c r="A528" s="51">
        <f t="shared" si="64"/>
        <v>105305</v>
      </c>
      <c r="B528" s="52" t="str">
        <f>VLOOKUP(J528,city!$A$4:$D$352,3,0)</f>
        <v>黑龙江</v>
      </c>
      <c r="C528" s="52" t="str">
        <f>VLOOKUP(J528,city!$A$4:$D$352,4,0)</f>
        <v>鹤岗</v>
      </c>
      <c r="D528" s="53" t="s">
        <v>1972</v>
      </c>
      <c r="E528" s="53" t="s">
        <v>1973</v>
      </c>
      <c r="F528" s="53" t="s">
        <v>1974</v>
      </c>
      <c r="G528" s="54" t="s">
        <v>795</v>
      </c>
      <c r="H528" s="55" t="str">
        <f>"jingdian/"&amp;VLOOKUP(B528,city!$C$4:$P$352,13,FALSE)&amp;"/"&amp;VLOOKUP(C528,city!$D$4:$P$352,13,FALSE)&amp;"/jd/"&amp;K528&amp;".jpg"</f>
        <v>jingdian/heilongjiang/hegang/jd/5.jpg</v>
      </c>
      <c r="I528" s="55" t="str">
        <f t="shared" si="65"/>
        <v>32a,32b</v>
      </c>
      <c r="J528" s="51">
        <f t="shared" si="69"/>
        <v>53</v>
      </c>
      <c r="K528" s="51">
        <f>IF(VLOOKUP(J527,city!$K$4:$L$352,2,0)&gt;K527,K527+1,1)</f>
        <v>5</v>
      </c>
      <c r="L528" s="51">
        <v>0</v>
      </c>
      <c r="M528" s="51" t="s">
        <v>145</v>
      </c>
      <c r="N528" s="17">
        <v>131.096791</v>
      </c>
      <c r="O528" s="17">
        <v>47.686953000000003</v>
      </c>
      <c r="P528" s="51" t="str">
        <f t="shared" si="70"/>
        <v/>
      </c>
      <c r="Q528" s="51">
        <v>32</v>
      </c>
      <c r="R528" s="51" t="e">
        <f t="shared" si="66"/>
        <v>#N/A</v>
      </c>
      <c r="S528" s="51" t="str">
        <f t="shared" si="67"/>
        <v>32a</v>
      </c>
      <c r="T528" s="51" t="str">
        <f t="shared" si="68"/>
        <v>32b</v>
      </c>
    </row>
    <row r="529" spans="1:20" ht="20" customHeight="1" x14ac:dyDescent="0.15">
      <c r="A529" s="51">
        <f t="shared" si="64"/>
        <v>105306</v>
      </c>
      <c r="B529" s="52" t="str">
        <f>VLOOKUP(J529,city!$A$4:$D$352,3,0)</f>
        <v>黑龙江</v>
      </c>
      <c r="C529" s="52" t="str">
        <f>VLOOKUP(J529,city!$A$4:$D$352,4,0)</f>
        <v>鹤岗</v>
      </c>
      <c r="D529" s="53" t="s">
        <v>1975</v>
      </c>
      <c r="E529" s="53" t="s">
        <v>1976</v>
      </c>
      <c r="F529" s="53" t="s">
        <v>1977</v>
      </c>
      <c r="G529" s="54" t="s">
        <v>795</v>
      </c>
      <c r="H529" s="55" t="str">
        <f>"jingdian/"&amp;VLOOKUP(B529,city!$C$4:$P$352,13,FALSE)&amp;"/"&amp;VLOOKUP(C529,city!$D$4:$P$352,13,FALSE)&amp;"/jd/"&amp;K529&amp;".jpg"</f>
        <v>jingdian/heilongjiang/hegang/jd/6.jpg</v>
      </c>
      <c r="I529" s="55" t="str">
        <f t="shared" si="65"/>
        <v>12a,12b</v>
      </c>
      <c r="J529" s="51">
        <f t="shared" si="69"/>
        <v>53</v>
      </c>
      <c r="K529" s="51">
        <f>IF(VLOOKUP(J528,city!$K$4:$L$352,2,0)&gt;K528,K528+1,1)</f>
        <v>6</v>
      </c>
      <c r="L529" s="51">
        <v>0</v>
      </c>
      <c r="M529" s="51" t="s">
        <v>145</v>
      </c>
      <c r="N529" s="17">
        <v>130.256472</v>
      </c>
      <c r="O529" s="17">
        <v>47.293855999999998</v>
      </c>
      <c r="P529" s="51" t="str">
        <f t="shared" si="70"/>
        <v/>
      </c>
      <c r="Q529" s="51">
        <v>12</v>
      </c>
      <c r="R529" s="51">
        <f t="shared" si="66"/>
        <v>12</v>
      </c>
      <c r="S529" s="51" t="str">
        <f t="shared" si="67"/>
        <v>12a</v>
      </c>
      <c r="T529" s="51" t="str">
        <f t="shared" si="68"/>
        <v>12b</v>
      </c>
    </row>
    <row r="530" spans="1:20" ht="20" customHeight="1" x14ac:dyDescent="0.15">
      <c r="A530" s="51">
        <f t="shared" si="64"/>
        <v>105307</v>
      </c>
      <c r="B530" s="52" t="str">
        <f>VLOOKUP(J530,city!$A$4:$D$352,3,0)</f>
        <v>黑龙江</v>
      </c>
      <c r="C530" s="52" t="str">
        <f>VLOOKUP(J530,city!$A$4:$D$352,4,0)</f>
        <v>鹤岗</v>
      </c>
      <c r="D530" s="53" t="s">
        <v>1978</v>
      </c>
      <c r="E530" s="53" t="s">
        <v>1979</v>
      </c>
      <c r="F530" s="53" t="s">
        <v>1980</v>
      </c>
      <c r="G530" s="54" t="s">
        <v>795</v>
      </c>
      <c r="H530" s="55" t="str">
        <f>"jingdian/"&amp;VLOOKUP(B530,city!$C$4:$P$352,13,FALSE)&amp;"/"&amp;VLOOKUP(C530,city!$D$4:$P$352,13,FALSE)&amp;"/jd/"&amp;K530&amp;".jpg"</f>
        <v>jingdian/heilongjiang/hegang/jd/7.jpg</v>
      </c>
      <c r="I530" s="55" t="str">
        <f t="shared" si="65"/>
        <v>6a,6b</v>
      </c>
      <c r="J530" s="51">
        <f t="shared" si="69"/>
        <v>53</v>
      </c>
      <c r="K530" s="51">
        <f>IF(VLOOKUP(J529,city!$K$4:$L$352,2,0)&gt;K529,K529+1,1)</f>
        <v>7</v>
      </c>
      <c r="L530" s="51">
        <v>0</v>
      </c>
      <c r="M530" s="51" t="s">
        <v>145</v>
      </c>
      <c r="N530" s="17">
        <v>130.889678</v>
      </c>
      <c r="O530" s="17">
        <v>47.917239000000002</v>
      </c>
      <c r="P530" s="51" t="str">
        <f t="shared" si="70"/>
        <v/>
      </c>
      <c r="Q530" s="51">
        <v>6</v>
      </c>
      <c r="R530" s="51">
        <f t="shared" si="66"/>
        <v>6</v>
      </c>
      <c r="S530" s="51" t="str">
        <f t="shared" si="67"/>
        <v>6a</v>
      </c>
      <c r="T530" s="51" t="str">
        <f t="shared" si="68"/>
        <v>6b</v>
      </c>
    </row>
    <row r="531" spans="1:20" ht="20" customHeight="1" x14ac:dyDescent="0.15">
      <c r="A531" s="51">
        <f t="shared" si="64"/>
        <v>105308</v>
      </c>
      <c r="B531" s="52" t="str">
        <f>VLOOKUP(J531,city!$A$4:$D$352,3,0)</f>
        <v>黑龙江</v>
      </c>
      <c r="C531" s="52" t="str">
        <f>VLOOKUP(J531,city!$A$4:$D$352,4,0)</f>
        <v>鹤岗</v>
      </c>
      <c r="D531" s="53" t="s">
        <v>1981</v>
      </c>
      <c r="E531" s="53" t="s">
        <v>1982</v>
      </c>
      <c r="F531" s="53" t="s">
        <v>1983</v>
      </c>
      <c r="G531" s="54" t="s">
        <v>795</v>
      </c>
      <c r="H531" s="55" t="str">
        <f>"jingdian/"&amp;VLOOKUP(B531,city!$C$4:$P$352,13,FALSE)&amp;"/"&amp;VLOOKUP(C531,city!$D$4:$P$352,13,FALSE)&amp;"/jd/"&amp;K531&amp;".jpg"</f>
        <v>jingdian/heilongjiang/hegang/jd/8.jpg</v>
      </c>
      <c r="I531" s="55" t="str">
        <f t="shared" si="65"/>
        <v>2a,2b</v>
      </c>
      <c r="J531" s="51">
        <f t="shared" si="69"/>
        <v>53</v>
      </c>
      <c r="K531" s="51">
        <f>IF(VLOOKUP(J530,city!$K$4:$L$352,2,0)&gt;K530,K530+1,1)</f>
        <v>8</v>
      </c>
      <c r="L531" s="51">
        <v>0</v>
      </c>
      <c r="M531" s="51" t="s">
        <v>145</v>
      </c>
      <c r="N531" s="17">
        <v>130.90768199999999</v>
      </c>
      <c r="O531" s="17">
        <v>47.368752999999998</v>
      </c>
      <c r="P531" s="51" t="str">
        <f t="shared" si="70"/>
        <v/>
      </c>
      <c r="Q531" s="51">
        <v>2</v>
      </c>
      <c r="R531" s="51">
        <f t="shared" si="66"/>
        <v>2</v>
      </c>
      <c r="S531" s="51" t="str">
        <f t="shared" si="67"/>
        <v>2a</v>
      </c>
      <c r="T531" s="51" t="str">
        <f t="shared" si="68"/>
        <v>2b</v>
      </c>
    </row>
    <row r="532" spans="1:20" ht="20" customHeight="1" x14ac:dyDescent="0.15">
      <c r="A532" s="51">
        <f t="shared" si="64"/>
        <v>105309</v>
      </c>
      <c r="B532" s="52" t="str">
        <f>VLOOKUP(J532,city!$A$4:$D$352,3,0)</f>
        <v>黑龙江</v>
      </c>
      <c r="C532" s="52" t="str">
        <f>VLOOKUP(J532,city!$A$4:$D$352,4,0)</f>
        <v>鹤岗</v>
      </c>
      <c r="D532" s="53" t="s">
        <v>1089</v>
      </c>
      <c r="E532" s="53"/>
      <c r="F532" s="53"/>
      <c r="G532" s="54" t="s">
        <v>795</v>
      </c>
      <c r="H532" s="55" t="str">
        <f>"jingdian/"&amp;VLOOKUP(B532,city!$C$4:$P$352,13,FALSE)&amp;"/"&amp;VLOOKUP(C532,city!$D$4:$P$352,13,FALSE)&amp;"/jd/"&amp;K532&amp;".jpg"</f>
        <v>jingdian/heilongjiang/hegang/jd/9.jpg</v>
      </c>
      <c r="I532" s="55" t="str">
        <f t="shared" si="65"/>
        <v>0a,0b</v>
      </c>
      <c r="J532" s="51">
        <f t="shared" si="69"/>
        <v>53</v>
      </c>
      <c r="K532" s="51">
        <f>IF(VLOOKUP(J531,city!$K$4:$L$352,2,0)&gt;K531,K531+1,1)</f>
        <v>9</v>
      </c>
      <c r="L532" s="51">
        <v>0</v>
      </c>
      <c r="M532" s="51" t="s">
        <v>145</v>
      </c>
      <c r="N532" s="17"/>
      <c r="O532" s="17"/>
      <c r="P532" s="51" t="str">
        <f t="shared" si="70"/>
        <v/>
      </c>
      <c r="Q532" s="51">
        <v>0</v>
      </c>
      <c r="R532" s="51">
        <f t="shared" si="66"/>
        <v>0</v>
      </c>
      <c r="S532" s="51" t="str">
        <f t="shared" si="67"/>
        <v>0a</v>
      </c>
      <c r="T532" s="51" t="str">
        <f t="shared" si="68"/>
        <v>0b</v>
      </c>
    </row>
    <row r="533" spans="1:20" ht="20" customHeight="1" x14ac:dyDescent="0.15">
      <c r="A533" s="51">
        <f t="shared" si="64"/>
        <v>105310</v>
      </c>
      <c r="B533" s="52" t="str">
        <f>VLOOKUP(J533,city!$A$4:$D$352,3,0)</f>
        <v>黑龙江</v>
      </c>
      <c r="C533" s="52" t="str">
        <f>VLOOKUP(J533,city!$A$4:$D$352,4,0)</f>
        <v>鹤岗</v>
      </c>
      <c r="D533" s="53" t="s">
        <v>1089</v>
      </c>
      <c r="E533" s="53"/>
      <c r="F533" s="53"/>
      <c r="G533" s="54" t="s">
        <v>795</v>
      </c>
      <c r="H533" s="55" t="str">
        <f>"jingdian/"&amp;VLOOKUP(B533,city!$C$4:$P$352,13,FALSE)&amp;"/"&amp;VLOOKUP(C533,city!$D$4:$P$352,13,FALSE)&amp;"/jd/"&amp;K533&amp;".jpg"</f>
        <v>jingdian/heilongjiang/hegang/jd/10.jpg</v>
      </c>
      <c r="I533" s="55" t="str">
        <f t="shared" si="65"/>
        <v>0a,0b</v>
      </c>
      <c r="J533" s="51">
        <f t="shared" si="69"/>
        <v>53</v>
      </c>
      <c r="K533" s="51">
        <f>IF(VLOOKUP(J532,city!$K$4:$L$352,2,0)&gt;K532,K532+1,1)</f>
        <v>10</v>
      </c>
      <c r="L533" s="51">
        <v>0</v>
      </c>
      <c r="M533" s="51" t="s">
        <v>145</v>
      </c>
      <c r="N533" s="17"/>
      <c r="O533" s="17"/>
      <c r="P533" s="51" t="str">
        <f t="shared" si="70"/>
        <v>104.4364592,38.1098889</v>
      </c>
      <c r="Q533" s="51">
        <v>0</v>
      </c>
      <c r="R533" s="51">
        <f t="shared" si="66"/>
        <v>0</v>
      </c>
      <c r="S533" s="51" t="str">
        <f t="shared" si="67"/>
        <v>0a</v>
      </c>
      <c r="T533" s="51" t="str">
        <f t="shared" si="68"/>
        <v>0b</v>
      </c>
    </row>
    <row r="534" spans="1:20" ht="20" customHeight="1" x14ac:dyDescent="0.15">
      <c r="A534" s="51">
        <f t="shared" si="64"/>
        <v>105401</v>
      </c>
      <c r="B534" s="52" t="str">
        <f>VLOOKUP(J534,city!$A$4:$D$352,3,0)</f>
        <v>黑龙江</v>
      </c>
      <c r="C534" s="52" t="str">
        <f>VLOOKUP(J534,city!$A$4:$D$352,4,0)</f>
        <v>双鸭山</v>
      </c>
      <c r="D534" s="53" t="s">
        <v>1984</v>
      </c>
      <c r="E534" s="52" t="s">
        <v>1985</v>
      </c>
      <c r="F534" s="53" t="s">
        <v>1986</v>
      </c>
      <c r="G534" s="54" t="s">
        <v>795</v>
      </c>
      <c r="H534" s="55" t="str">
        <f>"jingdian/"&amp;VLOOKUP(B534,city!$C$4:$P$352,13,FALSE)&amp;"/"&amp;VLOOKUP(C534,city!$D$4:$P$352,13,FALSE)&amp;"/jd/"&amp;K534&amp;".jpg"</f>
        <v>jingdian/heilongjiang/shuangyashan/jd/1.jpg</v>
      </c>
      <c r="I534" s="55" t="str">
        <f t="shared" si="65"/>
        <v>1a,1b</v>
      </c>
      <c r="J534" s="51">
        <f t="shared" si="69"/>
        <v>54</v>
      </c>
      <c r="K534" s="51">
        <f>IF(VLOOKUP(J533,city!$K$4:$L$352,2,0)&gt;K533,K533+1,1)</f>
        <v>1</v>
      </c>
      <c r="L534" s="51">
        <v>0</v>
      </c>
      <c r="M534" s="51" t="s">
        <v>147</v>
      </c>
      <c r="N534" s="17">
        <v>131.156115</v>
      </c>
      <c r="O534" s="17">
        <v>46.634990999999999</v>
      </c>
      <c r="P534" s="51" t="str">
        <f t="shared" si="70"/>
        <v/>
      </c>
      <c r="Q534" s="51">
        <v>1</v>
      </c>
      <c r="R534" s="51">
        <f t="shared" si="66"/>
        <v>1</v>
      </c>
      <c r="S534" s="51" t="str">
        <f t="shared" si="67"/>
        <v>1a</v>
      </c>
      <c r="T534" s="51" t="str">
        <f t="shared" si="68"/>
        <v>1b</v>
      </c>
    </row>
    <row r="535" spans="1:20" ht="20" customHeight="1" x14ac:dyDescent="0.15">
      <c r="A535" s="51">
        <f t="shared" si="64"/>
        <v>105402</v>
      </c>
      <c r="B535" s="52" t="str">
        <f>VLOOKUP(J535,city!$A$4:$D$352,3,0)</f>
        <v>黑龙江</v>
      </c>
      <c r="C535" s="52" t="str">
        <f>VLOOKUP(J535,city!$A$4:$D$352,4,0)</f>
        <v>双鸭山</v>
      </c>
      <c r="D535" s="53" t="s">
        <v>1987</v>
      </c>
      <c r="E535" s="53" t="s">
        <v>1988</v>
      </c>
      <c r="F535" s="53" t="s">
        <v>1989</v>
      </c>
      <c r="G535" s="54" t="s">
        <v>795</v>
      </c>
      <c r="H535" s="55" t="str">
        <f>"jingdian/"&amp;VLOOKUP(B535,city!$C$4:$P$352,13,FALSE)&amp;"/"&amp;VLOOKUP(C535,city!$D$4:$P$352,13,FALSE)&amp;"/jd/"&amp;K535&amp;".jpg"</f>
        <v>jingdian/heilongjiang/shuangyashan/jd/2.jpg</v>
      </c>
      <c r="I535" s="55" t="str">
        <f t="shared" si="65"/>
        <v>1a,1b</v>
      </c>
      <c r="J535" s="51">
        <f t="shared" si="69"/>
        <v>54</v>
      </c>
      <c r="K535" s="51">
        <f>IF(VLOOKUP(J534,city!$K$4:$L$352,2,0)&gt;K534,K534+1,1)</f>
        <v>2</v>
      </c>
      <c r="L535" s="51">
        <v>0</v>
      </c>
      <c r="M535" s="51" t="s">
        <v>147</v>
      </c>
      <c r="N535" s="17">
        <v>131.21807200000001</v>
      </c>
      <c r="O535" s="17">
        <v>46.493091</v>
      </c>
      <c r="P535" s="51" t="str">
        <f t="shared" si="70"/>
        <v/>
      </c>
      <c r="Q535" s="51">
        <v>1</v>
      </c>
      <c r="R535" s="51">
        <f t="shared" si="66"/>
        <v>2</v>
      </c>
      <c r="S535" s="51" t="str">
        <f t="shared" si="67"/>
        <v>1a</v>
      </c>
      <c r="T535" s="51" t="str">
        <f t="shared" si="68"/>
        <v>1b</v>
      </c>
    </row>
    <row r="536" spans="1:20" ht="20" customHeight="1" x14ac:dyDescent="0.15">
      <c r="A536" s="51">
        <f t="shared" si="64"/>
        <v>105403</v>
      </c>
      <c r="B536" s="52" t="str">
        <f>VLOOKUP(J536,city!$A$4:$D$352,3,0)</f>
        <v>黑龙江</v>
      </c>
      <c r="C536" s="52" t="str">
        <f>VLOOKUP(J536,city!$A$4:$D$352,4,0)</f>
        <v>双鸭山</v>
      </c>
      <c r="D536" s="53" t="s">
        <v>1990</v>
      </c>
      <c r="E536" s="53" t="s">
        <v>1991</v>
      </c>
      <c r="F536" s="53" t="s">
        <v>1992</v>
      </c>
      <c r="G536" s="54" t="s">
        <v>795</v>
      </c>
      <c r="H536" s="55" t="str">
        <f>"jingdian/"&amp;VLOOKUP(B536,city!$C$4:$P$352,13,FALSE)&amp;"/"&amp;VLOOKUP(C536,city!$D$4:$P$352,13,FALSE)&amp;"/jd/"&amp;K536&amp;".jpg"</f>
        <v>jingdian/heilongjiang/shuangyashan/jd/3.jpg</v>
      </c>
      <c r="I536" s="55" t="str">
        <f t="shared" si="65"/>
        <v>2a,2b</v>
      </c>
      <c r="J536" s="51">
        <f t="shared" si="69"/>
        <v>54</v>
      </c>
      <c r="K536" s="51">
        <f>IF(VLOOKUP(J535,city!$K$4:$L$352,2,0)&gt;K535,K535+1,1)</f>
        <v>3</v>
      </c>
      <c r="L536" s="51">
        <v>0</v>
      </c>
      <c r="M536" s="51" t="s">
        <v>147</v>
      </c>
      <c r="N536" s="17">
        <v>132.015578</v>
      </c>
      <c r="O536" s="17">
        <v>46.451619000000001</v>
      </c>
      <c r="P536" s="51" t="str">
        <f t="shared" si="70"/>
        <v/>
      </c>
      <c r="Q536" s="51">
        <v>2</v>
      </c>
      <c r="R536" s="51">
        <f t="shared" si="66"/>
        <v>6</v>
      </c>
      <c r="S536" s="51" t="str">
        <f t="shared" si="67"/>
        <v>2a</v>
      </c>
      <c r="T536" s="51" t="str">
        <f t="shared" si="68"/>
        <v>2b</v>
      </c>
    </row>
    <row r="537" spans="1:20" ht="20" customHeight="1" x14ac:dyDescent="0.15">
      <c r="A537" s="51">
        <f t="shared" si="64"/>
        <v>105404</v>
      </c>
      <c r="B537" s="52" t="str">
        <f>VLOOKUP(J537,city!$A$4:$D$352,3,0)</f>
        <v>黑龙江</v>
      </c>
      <c r="C537" s="52" t="str">
        <f>VLOOKUP(J537,city!$A$4:$D$352,4,0)</f>
        <v>双鸭山</v>
      </c>
      <c r="D537" s="53" t="s">
        <v>1993</v>
      </c>
      <c r="E537" s="53" t="s">
        <v>1994</v>
      </c>
      <c r="F537" s="53" t="s">
        <v>1995</v>
      </c>
      <c r="G537" s="54" t="s">
        <v>795</v>
      </c>
      <c r="H537" s="55" t="str">
        <f>"jingdian/"&amp;VLOOKUP(B537,city!$C$4:$P$352,13,FALSE)&amp;"/"&amp;VLOOKUP(C537,city!$D$4:$P$352,13,FALSE)&amp;"/jd/"&amp;K537&amp;".jpg"</f>
        <v>jingdian/heilongjiang/shuangyashan/jd/4.jpg</v>
      </c>
      <c r="I537" s="55" t="str">
        <f t="shared" si="65"/>
        <v>4a,4b</v>
      </c>
      <c r="J537" s="51">
        <f t="shared" si="69"/>
        <v>54</v>
      </c>
      <c r="K537" s="51">
        <f>IF(VLOOKUP(J536,city!$K$4:$L$352,2,0)&gt;K536,K536+1,1)</f>
        <v>4</v>
      </c>
      <c r="L537" s="51">
        <v>0</v>
      </c>
      <c r="M537" s="51" t="s">
        <v>147</v>
      </c>
      <c r="N537" s="17">
        <v>132.90217100000001</v>
      </c>
      <c r="O537" s="17">
        <v>46.748589000000003</v>
      </c>
      <c r="P537" s="51" t="str">
        <f t="shared" si="70"/>
        <v/>
      </c>
      <c r="Q537" s="51">
        <v>4</v>
      </c>
      <c r="R537" s="51">
        <f t="shared" si="66"/>
        <v>4</v>
      </c>
      <c r="S537" s="51" t="str">
        <f t="shared" si="67"/>
        <v>4a</v>
      </c>
      <c r="T537" s="51" t="str">
        <f t="shared" si="68"/>
        <v>4b</v>
      </c>
    </row>
    <row r="538" spans="1:20" ht="20" customHeight="1" x14ac:dyDescent="0.15">
      <c r="A538" s="51">
        <f t="shared" si="64"/>
        <v>105405</v>
      </c>
      <c r="B538" s="52" t="str">
        <f>VLOOKUP(J538,city!$A$4:$D$352,3,0)</f>
        <v>黑龙江</v>
      </c>
      <c r="C538" s="52" t="str">
        <f>VLOOKUP(J538,city!$A$4:$D$352,4,0)</f>
        <v>双鸭山</v>
      </c>
      <c r="D538" s="53" t="s">
        <v>1996</v>
      </c>
      <c r="E538" s="53" t="s">
        <v>1997</v>
      </c>
      <c r="F538" s="53" t="s">
        <v>1998</v>
      </c>
      <c r="G538" s="54" t="s">
        <v>795</v>
      </c>
      <c r="H538" s="55" t="str">
        <f>"jingdian/"&amp;VLOOKUP(B538,city!$C$4:$P$352,13,FALSE)&amp;"/"&amp;VLOOKUP(C538,city!$D$4:$P$352,13,FALSE)&amp;"/jd/"&amp;K538&amp;".jpg"</f>
        <v>jingdian/heilongjiang/shuangyashan/jd/5.jpg</v>
      </c>
      <c r="I538" s="55" t="str">
        <f t="shared" si="65"/>
        <v>1a,1b</v>
      </c>
      <c r="J538" s="51">
        <f t="shared" si="69"/>
        <v>54</v>
      </c>
      <c r="K538" s="51">
        <f>IF(VLOOKUP(J537,city!$K$4:$L$352,2,0)&gt;K537,K537+1,1)</f>
        <v>5</v>
      </c>
      <c r="L538" s="51">
        <v>0</v>
      </c>
      <c r="M538" s="51" t="s">
        <v>147</v>
      </c>
      <c r="N538" s="17">
        <v>131.183246</v>
      </c>
      <c r="O538" s="17">
        <v>46.645181999999998</v>
      </c>
      <c r="P538" s="51" t="str">
        <f t="shared" si="70"/>
        <v/>
      </c>
      <c r="Q538" s="51">
        <v>1</v>
      </c>
      <c r="R538" s="51">
        <f t="shared" si="66"/>
        <v>11</v>
      </c>
      <c r="S538" s="51" t="str">
        <f t="shared" si="67"/>
        <v>1a</v>
      </c>
      <c r="T538" s="51" t="str">
        <f t="shared" si="68"/>
        <v>1b</v>
      </c>
    </row>
    <row r="539" spans="1:20" ht="20" customHeight="1" x14ac:dyDescent="0.15">
      <c r="A539" s="51">
        <f t="shared" si="64"/>
        <v>105406</v>
      </c>
      <c r="B539" s="52" t="str">
        <f>VLOOKUP(J539,city!$A$4:$D$352,3,0)</f>
        <v>黑龙江</v>
      </c>
      <c r="C539" s="52" t="str">
        <f>VLOOKUP(J539,city!$A$4:$D$352,4,0)</f>
        <v>双鸭山</v>
      </c>
      <c r="D539" s="53" t="s">
        <v>1999</v>
      </c>
      <c r="E539" s="53" t="s">
        <v>2000</v>
      </c>
      <c r="F539" s="53" t="s">
        <v>2001</v>
      </c>
      <c r="G539" s="54" t="s">
        <v>795</v>
      </c>
      <c r="H539" s="55" t="str">
        <f>"jingdian/"&amp;VLOOKUP(B539,city!$C$4:$P$352,13,FALSE)&amp;"/"&amp;VLOOKUP(C539,city!$D$4:$P$352,13,FALSE)&amp;"/jd/"&amp;K539&amp;".jpg"</f>
        <v>jingdian/heilongjiang/shuangyashan/jd/6.jpg</v>
      </c>
      <c r="I539" s="55" t="str">
        <f t="shared" si="65"/>
        <v>1a,1b</v>
      </c>
      <c r="J539" s="51">
        <f t="shared" si="69"/>
        <v>54</v>
      </c>
      <c r="K539" s="51">
        <f>IF(VLOOKUP(J538,city!$K$4:$L$352,2,0)&gt;K538,K538+1,1)</f>
        <v>6</v>
      </c>
      <c r="L539" s="51">
        <v>0</v>
      </c>
      <c r="M539" s="51" t="s">
        <v>147</v>
      </c>
      <c r="N539" s="17">
        <v>131.361119</v>
      </c>
      <c r="O539" s="17">
        <v>46.607443000000004</v>
      </c>
      <c r="P539" s="51" t="str">
        <f t="shared" si="70"/>
        <v/>
      </c>
      <c r="Q539" s="51">
        <v>1</v>
      </c>
      <c r="R539" s="51">
        <f t="shared" si="66"/>
        <v>2</v>
      </c>
      <c r="S539" s="51" t="str">
        <f t="shared" si="67"/>
        <v>1a</v>
      </c>
      <c r="T539" s="51" t="str">
        <f t="shared" si="68"/>
        <v>1b</v>
      </c>
    </row>
    <row r="540" spans="1:20" ht="20" customHeight="1" x14ac:dyDescent="0.15">
      <c r="A540" s="51">
        <f t="shared" si="64"/>
        <v>105407</v>
      </c>
      <c r="B540" s="52" t="str">
        <f>VLOOKUP(J540,city!$A$4:$D$352,3,0)</f>
        <v>黑龙江</v>
      </c>
      <c r="C540" s="52" t="str">
        <f>VLOOKUP(J540,city!$A$4:$D$352,4,0)</f>
        <v>双鸭山</v>
      </c>
      <c r="D540" s="53" t="s">
        <v>1089</v>
      </c>
      <c r="E540" s="53"/>
      <c r="F540" s="53"/>
      <c r="G540" s="54" t="s">
        <v>795</v>
      </c>
      <c r="H540" s="55" t="str">
        <f>"jingdian/"&amp;VLOOKUP(B540,city!$C$4:$P$352,13,FALSE)&amp;"/"&amp;VLOOKUP(C540,city!$D$4:$P$352,13,FALSE)&amp;"/jd/"&amp;K540&amp;".jpg"</f>
        <v>jingdian/heilongjiang/shuangyashan/jd/7.jpg</v>
      </c>
      <c r="I540" s="55" t="str">
        <f t="shared" si="65"/>
        <v>0a,0b</v>
      </c>
      <c r="J540" s="51">
        <f t="shared" si="69"/>
        <v>54</v>
      </c>
      <c r="K540" s="51">
        <f>IF(VLOOKUP(J539,city!$K$4:$L$352,2,0)&gt;K539,K539+1,1)</f>
        <v>7</v>
      </c>
      <c r="L540" s="51">
        <v>0</v>
      </c>
      <c r="M540" s="51" t="s">
        <v>147</v>
      </c>
      <c r="N540" s="17"/>
      <c r="O540" s="17"/>
      <c r="P540" s="51" t="str">
        <f t="shared" si="70"/>
        <v/>
      </c>
      <c r="Q540" s="51">
        <v>0</v>
      </c>
      <c r="R540" s="51">
        <f t="shared" si="66"/>
        <v>0</v>
      </c>
      <c r="S540" s="51" t="str">
        <f t="shared" si="67"/>
        <v>0a</v>
      </c>
      <c r="T540" s="51" t="str">
        <f t="shared" si="68"/>
        <v>0b</v>
      </c>
    </row>
    <row r="541" spans="1:20" ht="20" customHeight="1" x14ac:dyDescent="0.15">
      <c r="A541" s="51">
        <f t="shared" si="64"/>
        <v>105408</v>
      </c>
      <c r="B541" s="52" t="str">
        <f>VLOOKUP(J541,city!$A$4:$D$352,3,0)</f>
        <v>黑龙江</v>
      </c>
      <c r="C541" s="52" t="str">
        <f>VLOOKUP(J541,city!$A$4:$D$352,4,0)</f>
        <v>双鸭山</v>
      </c>
      <c r="D541" s="53" t="s">
        <v>1089</v>
      </c>
      <c r="E541" s="53"/>
      <c r="F541" s="53"/>
      <c r="G541" s="54" t="s">
        <v>795</v>
      </c>
      <c r="H541" s="55" t="str">
        <f>"jingdian/"&amp;VLOOKUP(B541,city!$C$4:$P$352,13,FALSE)&amp;"/"&amp;VLOOKUP(C541,city!$D$4:$P$352,13,FALSE)&amp;"/jd/"&amp;K541&amp;".jpg"</f>
        <v>jingdian/heilongjiang/shuangyashan/jd/8.jpg</v>
      </c>
      <c r="I541" s="55" t="str">
        <f t="shared" si="65"/>
        <v>0a,0b</v>
      </c>
      <c r="J541" s="51">
        <f t="shared" si="69"/>
        <v>54</v>
      </c>
      <c r="K541" s="51">
        <f>IF(VLOOKUP(J540,city!$K$4:$L$352,2,0)&gt;K540,K540+1,1)</f>
        <v>8</v>
      </c>
      <c r="L541" s="51">
        <v>0</v>
      </c>
      <c r="M541" s="51" t="s">
        <v>147</v>
      </c>
      <c r="N541" s="17"/>
      <c r="O541" s="17"/>
      <c r="P541" s="51" t="str">
        <f t="shared" si="70"/>
        <v/>
      </c>
      <c r="Q541" s="51">
        <v>0</v>
      </c>
      <c r="R541" s="51">
        <f t="shared" si="66"/>
        <v>0</v>
      </c>
      <c r="S541" s="51" t="str">
        <f t="shared" si="67"/>
        <v>0a</v>
      </c>
      <c r="T541" s="51" t="str">
        <f t="shared" si="68"/>
        <v>0b</v>
      </c>
    </row>
    <row r="542" spans="1:20" ht="20" customHeight="1" x14ac:dyDescent="0.15">
      <c r="A542" s="51">
        <f t="shared" si="64"/>
        <v>105409</v>
      </c>
      <c r="B542" s="52" t="str">
        <f>VLOOKUP(J542,city!$A$4:$D$352,3,0)</f>
        <v>黑龙江</v>
      </c>
      <c r="C542" s="52" t="str">
        <f>VLOOKUP(J542,city!$A$4:$D$352,4,0)</f>
        <v>双鸭山</v>
      </c>
      <c r="D542" s="53" t="s">
        <v>1089</v>
      </c>
      <c r="E542" s="53"/>
      <c r="F542" s="53"/>
      <c r="G542" s="54" t="s">
        <v>795</v>
      </c>
      <c r="H542" s="55" t="str">
        <f>"jingdian/"&amp;VLOOKUP(B542,city!$C$4:$P$352,13,FALSE)&amp;"/"&amp;VLOOKUP(C542,city!$D$4:$P$352,13,FALSE)&amp;"/jd/"&amp;K542&amp;".jpg"</f>
        <v>jingdian/heilongjiang/shuangyashan/jd/9.jpg</v>
      </c>
      <c r="I542" s="55" t="str">
        <f t="shared" si="65"/>
        <v>0a,0b</v>
      </c>
      <c r="J542" s="51">
        <f t="shared" si="69"/>
        <v>54</v>
      </c>
      <c r="K542" s="51">
        <f>IF(VLOOKUP(J541,city!$K$4:$L$352,2,0)&gt;K541,K541+1,1)</f>
        <v>9</v>
      </c>
      <c r="L542" s="51">
        <v>0</v>
      </c>
      <c r="M542" s="51" t="s">
        <v>147</v>
      </c>
      <c r="N542" s="17"/>
      <c r="O542" s="17"/>
      <c r="P542" s="51" t="str">
        <f t="shared" si="70"/>
        <v/>
      </c>
      <c r="Q542" s="51">
        <v>0</v>
      </c>
      <c r="R542" s="51">
        <f t="shared" si="66"/>
        <v>0</v>
      </c>
      <c r="S542" s="51" t="str">
        <f t="shared" si="67"/>
        <v>0a</v>
      </c>
      <c r="T542" s="51" t="str">
        <f t="shared" si="68"/>
        <v>0b</v>
      </c>
    </row>
    <row r="543" spans="1:20" ht="20" customHeight="1" x14ac:dyDescent="0.15">
      <c r="A543" s="51">
        <f t="shared" si="64"/>
        <v>105410</v>
      </c>
      <c r="B543" s="52" t="str">
        <f>VLOOKUP(J543,city!$A$4:$D$352,3,0)</f>
        <v>黑龙江</v>
      </c>
      <c r="C543" s="52" t="str">
        <f>VLOOKUP(J543,city!$A$4:$D$352,4,0)</f>
        <v>双鸭山</v>
      </c>
      <c r="D543" s="53" t="s">
        <v>1089</v>
      </c>
      <c r="E543" s="53"/>
      <c r="F543" s="53"/>
      <c r="G543" s="54" t="s">
        <v>795</v>
      </c>
      <c r="H543" s="55" t="str">
        <f>"jingdian/"&amp;VLOOKUP(B543,city!$C$4:$P$352,13,FALSE)&amp;"/"&amp;VLOOKUP(C543,city!$D$4:$P$352,13,FALSE)&amp;"/jd/"&amp;K543&amp;".jpg"</f>
        <v>jingdian/heilongjiang/shuangyashan/jd/10.jpg</v>
      </c>
      <c r="I543" s="55" t="str">
        <f t="shared" si="65"/>
        <v>0a,0b</v>
      </c>
      <c r="J543" s="51">
        <f t="shared" si="69"/>
        <v>54</v>
      </c>
      <c r="K543" s="51">
        <f>IF(VLOOKUP(J542,city!$K$4:$L$352,2,0)&gt;K542,K542+1,1)</f>
        <v>10</v>
      </c>
      <c r="L543" s="51">
        <v>0</v>
      </c>
      <c r="M543" s="51" t="s">
        <v>147</v>
      </c>
      <c r="N543" s="17"/>
      <c r="O543" s="17"/>
      <c r="P543" s="51" t="str">
        <f t="shared" si="70"/>
        <v>78.9836301,27.9580915</v>
      </c>
      <c r="Q543" s="51">
        <v>0</v>
      </c>
      <c r="R543" s="51">
        <f t="shared" si="66"/>
        <v>0</v>
      </c>
      <c r="S543" s="51" t="str">
        <f t="shared" si="67"/>
        <v>0a</v>
      </c>
      <c r="T543" s="51" t="str">
        <f t="shared" si="68"/>
        <v>0b</v>
      </c>
    </row>
    <row r="544" spans="1:20" ht="20" customHeight="1" x14ac:dyDescent="0.15">
      <c r="A544" s="51">
        <f t="shared" si="64"/>
        <v>105501</v>
      </c>
      <c r="B544" s="52" t="str">
        <f>VLOOKUP(J544,city!$A$4:$D$352,3,0)</f>
        <v>黑龙江</v>
      </c>
      <c r="C544" s="52" t="str">
        <f>VLOOKUP(J544,city!$A$4:$D$352,4,0)</f>
        <v>大庆</v>
      </c>
      <c r="D544" s="53" t="s">
        <v>2002</v>
      </c>
      <c r="E544" s="53" t="s">
        <v>2003</v>
      </c>
      <c r="F544" s="53" t="s">
        <v>2004</v>
      </c>
      <c r="G544" s="54" t="s">
        <v>795</v>
      </c>
      <c r="H544" s="55" t="str">
        <f>"jingdian/"&amp;VLOOKUP(B544,city!$C$4:$P$352,13,FALSE)&amp;"/"&amp;VLOOKUP(C544,city!$D$4:$P$352,13,FALSE)&amp;"/jd/"&amp;K544&amp;".jpg"</f>
        <v>jingdian/heilongjiang/daqing/jd/1.jpg</v>
      </c>
      <c r="I544" s="55" t="str">
        <f t="shared" si="65"/>
        <v>3a,3b</v>
      </c>
      <c r="J544" s="51">
        <f t="shared" si="69"/>
        <v>55</v>
      </c>
      <c r="K544" s="51">
        <f>IF(VLOOKUP(J543,city!$K$4:$L$352,2,0)&gt;K543,K543+1,1)</f>
        <v>1</v>
      </c>
      <c r="L544" s="51">
        <v>0</v>
      </c>
      <c r="M544" s="51" t="s">
        <v>149</v>
      </c>
      <c r="N544" s="17">
        <v>124.86423600000001</v>
      </c>
      <c r="O544" s="17">
        <v>47.179648</v>
      </c>
      <c r="P544" s="51" t="str">
        <f t="shared" si="70"/>
        <v/>
      </c>
      <c r="Q544" s="51">
        <v>3</v>
      </c>
      <c r="R544" s="51">
        <f t="shared" si="66"/>
        <v>3</v>
      </c>
      <c r="S544" s="51" t="str">
        <f t="shared" si="67"/>
        <v>3a</v>
      </c>
      <c r="T544" s="51" t="str">
        <f t="shared" si="68"/>
        <v>3b</v>
      </c>
    </row>
    <row r="545" spans="1:20" ht="20" customHeight="1" x14ac:dyDescent="0.15">
      <c r="A545" s="51">
        <f t="shared" si="64"/>
        <v>105502</v>
      </c>
      <c r="B545" s="52" t="str">
        <f>VLOOKUP(J545,city!$A$4:$D$352,3,0)</f>
        <v>黑龙江</v>
      </c>
      <c r="C545" s="52" t="str">
        <f>VLOOKUP(J545,city!$A$4:$D$352,4,0)</f>
        <v>大庆</v>
      </c>
      <c r="D545" s="53" t="s">
        <v>2005</v>
      </c>
      <c r="E545" s="53" t="s">
        <v>2006</v>
      </c>
      <c r="F545" s="53" t="s">
        <v>2007</v>
      </c>
      <c r="G545" s="54" t="s">
        <v>795</v>
      </c>
      <c r="H545" s="55" t="str">
        <f>"jingdian/"&amp;VLOOKUP(B545,city!$C$4:$P$352,13,FALSE)&amp;"/"&amp;VLOOKUP(C545,city!$D$4:$P$352,13,FALSE)&amp;"/jd/"&amp;K545&amp;".jpg"</f>
        <v>jingdian/heilongjiang/daqing/jd/2.jpg</v>
      </c>
      <c r="I545" s="55" t="str">
        <f t="shared" si="65"/>
        <v>10a,10b</v>
      </c>
      <c r="J545" s="51">
        <f t="shared" si="69"/>
        <v>55</v>
      </c>
      <c r="K545" s="51">
        <f>IF(VLOOKUP(J544,city!$K$4:$L$352,2,0)&gt;K544,K544+1,1)</f>
        <v>2</v>
      </c>
      <c r="L545" s="51">
        <v>0</v>
      </c>
      <c r="M545" s="51" t="s">
        <v>149</v>
      </c>
      <c r="N545" s="17">
        <v>124.920501</v>
      </c>
      <c r="O545" s="17">
        <v>46.615018999999997</v>
      </c>
      <c r="P545" s="51" t="str">
        <f t="shared" si="70"/>
        <v/>
      </c>
      <c r="Q545" s="51">
        <v>10</v>
      </c>
      <c r="R545" s="51">
        <f t="shared" si="66"/>
        <v>10</v>
      </c>
      <c r="S545" s="51" t="str">
        <f t="shared" si="67"/>
        <v>10a</v>
      </c>
      <c r="T545" s="51" t="str">
        <f t="shared" si="68"/>
        <v>10b</v>
      </c>
    </row>
    <row r="546" spans="1:20" ht="20" customHeight="1" x14ac:dyDescent="0.15">
      <c r="A546" s="51">
        <f t="shared" si="64"/>
        <v>105503</v>
      </c>
      <c r="B546" s="52" t="str">
        <f>VLOOKUP(J546,city!$A$4:$D$352,3,0)</f>
        <v>黑龙江</v>
      </c>
      <c r="C546" s="52" t="str">
        <f>VLOOKUP(J546,city!$A$4:$D$352,4,0)</f>
        <v>大庆</v>
      </c>
      <c r="D546" s="53" t="s">
        <v>2008</v>
      </c>
      <c r="E546" s="53" t="s">
        <v>2009</v>
      </c>
      <c r="F546" s="53" t="s">
        <v>2010</v>
      </c>
      <c r="G546" s="54" t="s">
        <v>795</v>
      </c>
      <c r="H546" s="55" t="str">
        <f>"jingdian/"&amp;VLOOKUP(B546,city!$C$4:$P$352,13,FALSE)&amp;"/"&amp;VLOOKUP(C546,city!$D$4:$P$352,13,FALSE)&amp;"/jd/"&amp;K546&amp;".jpg"</f>
        <v>jingdian/heilongjiang/daqing/jd/3.jpg</v>
      </c>
      <c r="I546" s="55" t="str">
        <f t="shared" si="65"/>
        <v>6a,6b</v>
      </c>
      <c r="J546" s="51">
        <f t="shared" si="69"/>
        <v>55</v>
      </c>
      <c r="K546" s="51">
        <f>IF(VLOOKUP(J545,city!$K$4:$L$352,2,0)&gt;K545,K545+1,1)</f>
        <v>3</v>
      </c>
      <c r="L546" s="51">
        <v>0</v>
      </c>
      <c r="M546" s="51" t="s">
        <v>149</v>
      </c>
      <c r="N546" s="17">
        <v>125.360207</v>
      </c>
      <c r="O546" s="17">
        <v>45.490290000000002</v>
      </c>
      <c r="P546" s="51" t="str">
        <f t="shared" si="70"/>
        <v/>
      </c>
      <c r="Q546" s="51">
        <v>6</v>
      </c>
      <c r="R546" s="51">
        <f t="shared" si="66"/>
        <v>6</v>
      </c>
      <c r="S546" s="51" t="str">
        <f t="shared" si="67"/>
        <v>6a</v>
      </c>
      <c r="T546" s="51" t="str">
        <f t="shared" si="68"/>
        <v>6b</v>
      </c>
    </row>
    <row r="547" spans="1:20" ht="20" customHeight="1" x14ac:dyDescent="0.15">
      <c r="A547" s="51">
        <f t="shared" si="64"/>
        <v>105504</v>
      </c>
      <c r="B547" s="52" t="str">
        <f>VLOOKUP(J547,city!$A$4:$D$352,3,0)</f>
        <v>黑龙江</v>
      </c>
      <c r="C547" s="52" t="str">
        <f>VLOOKUP(J547,city!$A$4:$D$352,4,0)</f>
        <v>大庆</v>
      </c>
      <c r="D547" s="53" t="s">
        <v>2011</v>
      </c>
      <c r="E547" s="53" t="s">
        <v>2012</v>
      </c>
      <c r="F547" s="53" t="s">
        <v>2013</v>
      </c>
      <c r="G547" s="54" t="s">
        <v>795</v>
      </c>
      <c r="H547" s="55" t="str">
        <f>"jingdian/"&amp;VLOOKUP(B547,city!$C$4:$P$352,13,FALSE)&amp;"/"&amp;VLOOKUP(C547,city!$D$4:$P$352,13,FALSE)&amp;"/jd/"&amp;K547&amp;".jpg"</f>
        <v>jingdian/heilongjiang/daqing/jd/4.jpg</v>
      </c>
      <c r="I547" s="55" t="str">
        <f t="shared" si="65"/>
        <v>10a,10b</v>
      </c>
      <c r="J547" s="51">
        <f t="shared" si="69"/>
        <v>55</v>
      </c>
      <c r="K547" s="51">
        <f>IF(VLOOKUP(J546,city!$K$4:$L$352,2,0)&gt;K546,K546+1,1)</f>
        <v>4</v>
      </c>
      <c r="L547" s="51">
        <v>0</v>
      </c>
      <c r="M547" s="51" t="s">
        <v>149</v>
      </c>
      <c r="N547" s="17">
        <v>124.89322799999999</v>
      </c>
      <c r="O547" s="17">
        <v>46.615296000000001</v>
      </c>
      <c r="P547" s="51" t="str">
        <f t="shared" si="70"/>
        <v/>
      </c>
      <c r="Q547" s="51">
        <v>10</v>
      </c>
      <c r="R547" s="51">
        <f t="shared" si="66"/>
        <v>10</v>
      </c>
      <c r="S547" s="51" t="str">
        <f t="shared" si="67"/>
        <v>10a</v>
      </c>
      <c r="T547" s="51" t="str">
        <f t="shared" si="68"/>
        <v>10b</v>
      </c>
    </row>
    <row r="548" spans="1:20" ht="20" customHeight="1" x14ac:dyDescent="0.15">
      <c r="A548" s="51">
        <f t="shared" si="64"/>
        <v>105505</v>
      </c>
      <c r="B548" s="52" t="str">
        <f>VLOOKUP(J548,city!$A$4:$D$352,3,0)</f>
        <v>黑龙江</v>
      </c>
      <c r="C548" s="52" t="str">
        <f>VLOOKUP(J548,city!$A$4:$D$352,4,0)</f>
        <v>大庆</v>
      </c>
      <c r="D548" s="53" t="s">
        <v>2014</v>
      </c>
      <c r="E548" s="53" t="s">
        <v>2015</v>
      </c>
      <c r="F548" s="53" t="s">
        <v>2016</v>
      </c>
      <c r="G548" s="54" t="s">
        <v>795</v>
      </c>
      <c r="H548" s="55" t="str">
        <f>"jingdian/"&amp;VLOOKUP(B548,city!$C$4:$P$352,13,FALSE)&amp;"/"&amp;VLOOKUP(C548,city!$D$4:$P$352,13,FALSE)&amp;"/jd/"&amp;K548&amp;".jpg"</f>
        <v>jingdian/heilongjiang/daqing/jd/5.jpg</v>
      </c>
      <c r="I548" s="55" t="str">
        <f t="shared" si="65"/>
        <v>15a,15b</v>
      </c>
      <c r="J548" s="51">
        <f t="shared" si="69"/>
        <v>55</v>
      </c>
      <c r="K548" s="51">
        <f>IF(VLOOKUP(J547,city!$K$4:$L$352,2,0)&gt;K547,K547+1,1)</f>
        <v>5</v>
      </c>
      <c r="L548" s="51">
        <v>0</v>
      </c>
      <c r="M548" s="51" t="s">
        <v>149</v>
      </c>
      <c r="N548" s="17">
        <v>124.200795</v>
      </c>
      <c r="O548" s="17">
        <v>45.735650999999997</v>
      </c>
      <c r="P548" s="51" t="str">
        <f t="shared" si="70"/>
        <v/>
      </c>
      <c r="Q548" s="51">
        <v>15</v>
      </c>
      <c r="R548" s="51">
        <f t="shared" si="66"/>
        <v>15</v>
      </c>
      <c r="S548" s="51" t="str">
        <f t="shared" si="67"/>
        <v>15a</v>
      </c>
      <c r="T548" s="51" t="str">
        <f t="shared" si="68"/>
        <v>15b</v>
      </c>
    </row>
    <row r="549" spans="1:20" ht="20" customHeight="1" x14ac:dyDescent="0.15">
      <c r="A549" s="51">
        <f t="shared" si="64"/>
        <v>105506</v>
      </c>
      <c r="B549" s="52" t="str">
        <f>VLOOKUP(J549,city!$A$4:$D$352,3,0)</f>
        <v>黑龙江</v>
      </c>
      <c r="C549" s="52" t="str">
        <f>VLOOKUP(J549,city!$A$4:$D$352,4,0)</f>
        <v>大庆</v>
      </c>
      <c r="D549" s="53" t="s">
        <v>2017</v>
      </c>
      <c r="E549" s="53" t="s">
        <v>2018</v>
      </c>
      <c r="F549" s="53" t="s">
        <v>2019</v>
      </c>
      <c r="G549" s="54" t="s">
        <v>795</v>
      </c>
      <c r="H549" s="55" t="str">
        <f>"jingdian/"&amp;VLOOKUP(B549,city!$C$4:$P$352,13,FALSE)&amp;"/"&amp;VLOOKUP(C549,city!$D$4:$P$352,13,FALSE)&amp;"/jd/"&amp;K549&amp;".jpg"</f>
        <v>jingdian/heilongjiang/daqing/jd/6.jpg</v>
      </c>
      <c r="I549" s="55" t="str">
        <f t="shared" si="65"/>
        <v>2a,2b</v>
      </c>
      <c r="J549" s="51">
        <f t="shared" si="69"/>
        <v>55</v>
      </c>
      <c r="K549" s="51">
        <f>IF(VLOOKUP(J548,city!$K$4:$L$352,2,0)&gt;K548,K548+1,1)</f>
        <v>6</v>
      </c>
      <c r="L549" s="51">
        <v>0</v>
      </c>
      <c r="M549" s="51" t="s">
        <v>149</v>
      </c>
      <c r="N549" s="17">
        <v>125.136565</v>
      </c>
      <c r="O549" s="17">
        <v>46.528081999999998</v>
      </c>
      <c r="P549" s="51" t="str">
        <f t="shared" si="70"/>
        <v/>
      </c>
      <c r="Q549" s="51">
        <v>2</v>
      </c>
      <c r="R549" s="51">
        <f t="shared" si="66"/>
        <v>2</v>
      </c>
      <c r="S549" s="51" t="str">
        <f t="shared" si="67"/>
        <v>2a</v>
      </c>
      <c r="T549" s="51" t="str">
        <f t="shared" si="68"/>
        <v>2b</v>
      </c>
    </row>
    <row r="550" spans="1:20" ht="20" customHeight="1" x14ac:dyDescent="0.15">
      <c r="A550" s="51">
        <f t="shared" si="64"/>
        <v>105507</v>
      </c>
      <c r="B550" s="52" t="str">
        <f>VLOOKUP(J550,city!$A$4:$D$352,3,0)</f>
        <v>黑龙江</v>
      </c>
      <c r="C550" s="52" t="str">
        <f>VLOOKUP(J550,city!$A$4:$D$352,4,0)</f>
        <v>大庆</v>
      </c>
      <c r="D550" s="53" t="s">
        <v>2020</v>
      </c>
      <c r="E550" s="53" t="s">
        <v>2021</v>
      </c>
      <c r="F550" s="53" t="s">
        <v>2022</v>
      </c>
      <c r="G550" s="54" t="s">
        <v>795</v>
      </c>
      <c r="H550" s="55" t="str">
        <f>"jingdian/"&amp;VLOOKUP(B550,city!$C$4:$P$352,13,FALSE)&amp;"/"&amp;VLOOKUP(C550,city!$D$4:$P$352,13,FALSE)&amp;"/jd/"&amp;K550&amp;".jpg"</f>
        <v>jingdian/heilongjiang/daqing/jd/7.jpg</v>
      </c>
      <c r="I550" s="55" t="str">
        <f t="shared" si="65"/>
        <v>6a,6b</v>
      </c>
      <c r="J550" s="51">
        <f t="shared" si="69"/>
        <v>55</v>
      </c>
      <c r="K550" s="51">
        <f>IF(VLOOKUP(J549,city!$K$4:$L$352,2,0)&gt;K549,K549+1,1)</f>
        <v>7</v>
      </c>
      <c r="L550" s="51">
        <v>0</v>
      </c>
      <c r="M550" s="51" t="s">
        <v>149</v>
      </c>
      <c r="N550" s="17">
        <v>124.682408</v>
      </c>
      <c r="O550" s="17">
        <v>47.254387999999999</v>
      </c>
      <c r="P550" s="51" t="str">
        <f t="shared" si="70"/>
        <v/>
      </c>
      <c r="Q550" s="51">
        <v>6</v>
      </c>
      <c r="R550" s="51">
        <f t="shared" si="66"/>
        <v>6</v>
      </c>
      <c r="S550" s="51" t="str">
        <f t="shared" si="67"/>
        <v>6a</v>
      </c>
      <c r="T550" s="51" t="str">
        <f t="shared" si="68"/>
        <v>6b</v>
      </c>
    </row>
    <row r="551" spans="1:20" ht="20" customHeight="1" x14ac:dyDescent="0.15">
      <c r="A551" s="51">
        <f t="shared" si="64"/>
        <v>105508</v>
      </c>
      <c r="B551" s="52" t="str">
        <f>VLOOKUP(J551,city!$A$4:$D$352,3,0)</f>
        <v>黑龙江</v>
      </c>
      <c r="C551" s="52" t="str">
        <f>VLOOKUP(J551,city!$A$4:$D$352,4,0)</f>
        <v>大庆</v>
      </c>
      <c r="D551" s="53" t="s">
        <v>2023</v>
      </c>
      <c r="E551" s="53" t="s">
        <v>2024</v>
      </c>
      <c r="F551" s="53" t="s">
        <v>2025</v>
      </c>
      <c r="G551" s="54" t="s">
        <v>795</v>
      </c>
      <c r="H551" s="55" t="str">
        <f>"jingdian/"&amp;VLOOKUP(B551,city!$C$4:$P$352,13,FALSE)&amp;"/"&amp;VLOOKUP(C551,city!$D$4:$P$352,13,FALSE)&amp;"/jd/"&amp;K551&amp;".jpg"</f>
        <v>jingdian/heilongjiang/daqing/jd/8.jpg</v>
      </c>
      <c r="I551" s="55" t="str">
        <f t="shared" si="65"/>
        <v>1a,1b</v>
      </c>
      <c r="J551" s="51">
        <f t="shared" si="69"/>
        <v>55</v>
      </c>
      <c r="K551" s="51">
        <f>IF(VLOOKUP(J550,city!$K$4:$L$352,2,0)&gt;K550,K550+1,1)</f>
        <v>8</v>
      </c>
      <c r="L551" s="51">
        <v>0</v>
      </c>
      <c r="M551" s="51" t="s">
        <v>149</v>
      </c>
      <c r="N551" s="17">
        <v>124.87272</v>
      </c>
      <c r="O551" s="17">
        <v>46.612969999999997</v>
      </c>
      <c r="P551" s="51" t="str">
        <f t="shared" si="70"/>
        <v/>
      </c>
      <c r="Q551" s="51">
        <v>1</v>
      </c>
      <c r="R551" s="51">
        <f t="shared" si="66"/>
        <v>1</v>
      </c>
      <c r="S551" s="51" t="str">
        <f t="shared" si="67"/>
        <v>1a</v>
      </c>
      <c r="T551" s="51" t="str">
        <f t="shared" si="68"/>
        <v>1b</v>
      </c>
    </row>
    <row r="552" spans="1:20" ht="20" customHeight="1" x14ac:dyDescent="0.15">
      <c r="A552" s="51">
        <f t="shared" si="64"/>
        <v>105509</v>
      </c>
      <c r="B552" s="52" t="str">
        <f>VLOOKUP(J552,city!$A$4:$D$352,3,0)</f>
        <v>黑龙江</v>
      </c>
      <c r="C552" s="52" t="str">
        <f>VLOOKUP(J552,city!$A$4:$D$352,4,0)</f>
        <v>大庆</v>
      </c>
      <c r="D552" s="53" t="s">
        <v>2026</v>
      </c>
      <c r="E552" s="52" t="s">
        <v>2027</v>
      </c>
      <c r="F552" s="53" t="s">
        <v>2028</v>
      </c>
      <c r="G552" s="54" t="s">
        <v>795</v>
      </c>
      <c r="H552" s="55" t="str">
        <f>"jingdian/"&amp;VLOOKUP(B552,city!$C$4:$P$352,13,FALSE)&amp;"/"&amp;VLOOKUP(C552,city!$D$4:$P$352,13,FALSE)&amp;"/jd/"&amp;K552&amp;".jpg"</f>
        <v>jingdian/heilongjiang/daqing/jd/9.jpg</v>
      </c>
      <c r="I552" s="55" t="str">
        <f t="shared" si="65"/>
        <v>28a,28b</v>
      </c>
      <c r="J552" s="51">
        <f t="shared" si="69"/>
        <v>55</v>
      </c>
      <c r="K552" s="51">
        <f>IF(VLOOKUP(J551,city!$K$4:$L$352,2,0)&gt;K551,K551+1,1)</f>
        <v>9</v>
      </c>
      <c r="L552" s="51">
        <v>0</v>
      </c>
      <c r="M552" s="51" t="s">
        <v>149</v>
      </c>
      <c r="N552" s="17">
        <v>124.42877300000001</v>
      </c>
      <c r="O552" s="17">
        <v>46.843961999999998</v>
      </c>
      <c r="P552" s="51" t="str">
        <f t="shared" si="70"/>
        <v/>
      </c>
      <c r="Q552" s="51">
        <v>28</v>
      </c>
      <c r="R552" s="51">
        <f t="shared" si="66"/>
        <v>28</v>
      </c>
      <c r="S552" s="51" t="str">
        <f t="shared" si="67"/>
        <v>28a</v>
      </c>
      <c r="T552" s="51" t="str">
        <f t="shared" si="68"/>
        <v>28b</v>
      </c>
    </row>
    <row r="553" spans="1:20" ht="20" customHeight="1" x14ac:dyDescent="0.15">
      <c r="A553" s="51">
        <f t="shared" si="64"/>
        <v>105510</v>
      </c>
      <c r="B553" s="52" t="str">
        <f>VLOOKUP(J553,city!$A$4:$D$352,3,0)</f>
        <v>黑龙江</v>
      </c>
      <c r="C553" s="52" t="str">
        <f>VLOOKUP(J553,city!$A$4:$D$352,4,0)</f>
        <v>大庆</v>
      </c>
      <c r="D553" s="53" t="s">
        <v>1089</v>
      </c>
      <c r="E553" s="52"/>
      <c r="F553" s="53"/>
      <c r="G553" s="54" t="s">
        <v>795</v>
      </c>
      <c r="H553" s="55" t="str">
        <f>"jingdian/"&amp;VLOOKUP(B553,city!$C$4:$P$352,13,FALSE)&amp;"/"&amp;VLOOKUP(C553,city!$D$4:$P$352,13,FALSE)&amp;"/jd/"&amp;K553&amp;".jpg"</f>
        <v>jingdian/heilongjiang/daqing/jd/10.jpg</v>
      </c>
      <c r="I553" s="55" t="str">
        <f t="shared" si="65"/>
        <v>0a,0b</v>
      </c>
      <c r="J553" s="51">
        <f t="shared" si="69"/>
        <v>55</v>
      </c>
      <c r="K553" s="51">
        <f>IF(VLOOKUP(J552,city!$K$4:$L$352,2,0)&gt;K552,K552+1,1)</f>
        <v>10</v>
      </c>
      <c r="L553" s="51">
        <v>0</v>
      </c>
      <c r="M553" s="51" t="s">
        <v>149</v>
      </c>
      <c r="N553" s="17"/>
      <c r="O553" s="17"/>
      <c r="P553" s="51" t="str">
        <f t="shared" si="70"/>
        <v>112.3359433,41.8875306</v>
      </c>
      <c r="Q553" s="51">
        <v>0</v>
      </c>
      <c r="R553" s="51">
        <f t="shared" si="66"/>
        <v>0</v>
      </c>
      <c r="S553" s="51" t="str">
        <f t="shared" si="67"/>
        <v>0a</v>
      </c>
      <c r="T553" s="51" t="str">
        <f t="shared" si="68"/>
        <v>0b</v>
      </c>
    </row>
    <row r="554" spans="1:20" ht="20" customHeight="1" x14ac:dyDescent="0.15">
      <c r="A554" s="51">
        <f t="shared" si="64"/>
        <v>105601</v>
      </c>
      <c r="B554" s="52" t="str">
        <f>VLOOKUP(J554,city!$A$4:$D$352,3,0)</f>
        <v>黑龙江</v>
      </c>
      <c r="C554" s="52" t="str">
        <f>VLOOKUP(J554,city!$A$4:$D$352,4,0)</f>
        <v>伊春</v>
      </c>
      <c r="D554" s="53" t="s">
        <v>2029</v>
      </c>
      <c r="E554" s="53" t="s">
        <v>2030</v>
      </c>
      <c r="F554" s="53" t="s">
        <v>2031</v>
      </c>
      <c r="G554" s="54" t="s">
        <v>795</v>
      </c>
      <c r="H554" s="55" t="str">
        <f>"jingdian/"&amp;VLOOKUP(B554,city!$C$4:$P$352,13,FALSE)&amp;"/"&amp;VLOOKUP(C554,city!$D$4:$P$352,13,FALSE)&amp;"/jd/"&amp;K554&amp;".jpg"</f>
        <v>jingdian/heilongjiang/yichun/jd/1.jpg</v>
      </c>
      <c r="I554" s="55" t="str">
        <f t="shared" si="65"/>
        <v>2a,2b</v>
      </c>
      <c r="J554" s="51">
        <f t="shared" si="69"/>
        <v>56</v>
      </c>
      <c r="K554" s="51">
        <f>IF(VLOOKUP(J553,city!$K$4:$L$352,2,0)&gt;K553,K553+1,1)</f>
        <v>1</v>
      </c>
      <c r="L554" s="51">
        <v>0</v>
      </c>
      <c r="M554" s="51" t="s">
        <v>151</v>
      </c>
      <c r="N554" s="17">
        <v>129.28223199999999</v>
      </c>
      <c r="O554" s="17">
        <v>48.235073</v>
      </c>
      <c r="P554" s="51" t="str">
        <f t="shared" si="70"/>
        <v/>
      </c>
      <c r="Q554" s="51">
        <v>2</v>
      </c>
      <c r="R554" s="51" t="e">
        <f t="shared" si="66"/>
        <v>#N/A</v>
      </c>
      <c r="S554" s="51" t="str">
        <f t="shared" si="67"/>
        <v>2a</v>
      </c>
      <c r="T554" s="51" t="str">
        <f t="shared" si="68"/>
        <v>2b</v>
      </c>
    </row>
    <row r="555" spans="1:20" ht="20" customHeight="1" x14ac:dyDescent="0.15">
      <c r="A555" s="51">
        <f t="shared" si="64"/>
        <v>105602</v>
      </c>
      <c r="B555" s="52" t="str">
        <f>VLOOKUP(J555,city!$A$4:$D$352,3,0)</f>
        <v>黑龙江</v>
      </c>
      <c r="C555" s="52" t="str">
        <f>VLOOKUP(J555,city!$A$4:$D$352,4,0)</f>
        <v>伊春</v>
      </c>
      <c r="D555" s="53" t="s">
        <v>2032</v>
      </c>
      <c r="E555" s="53" t="s">
        <v>2033</v>
      </c>
      <c r="F555" s="53" t="s">
        <v>2034</v>
      </c>
      <c r="G555" s="54" t="s">
        <v>795</v>
      </c>
      <c r="H555" s="55" t="str">
        <f>"jingdian/"&amp;VLOOKUP(B555,city!$C$4:$P$352,13,FALSE)&amp;"/"&amp;VLOOKUP(C555,city!$D$4:$P$352,13,FALSE)&amp;"/jd/"&amp;K555&amp;".jpg"</f>
        <v>jingdian/heilongjiang/yichun/jd/2.jpg</v>
      </c>
      <c r="I555" s="55" t="str">
        <f t="shared" si="65"/>
        <v>11a,11b</v>
      </c>
      <c r="J555" s="51">
        <f t="shared" si="69"/>
        <v>56</v>
      </c>
      <c r="K555" s="51">
        <f>IF(VLOOKUP(J554,city!$K$4:$L$352,2,0)&gt;K554,K554+1,1)</f>
        <v>2</v>
      </c>
      <c r="L555" s="51">
        <v>0</v>
      </c>
      <c r="M555" s="51" t="s">
        <v>151</v>
      </c>
      <c r="N555" s="17">
        <v>128.37269499999999</v>
      </c>
      <c r="O555" s="17">
        <v>47.179262999999999</v>
      </c>
      <c r="P555" s="51" t="str">
        <f t="shared" si="70"/>
        <v/>
      </c>
      <c r="Q555" s="51">
        <v>11</v>
      </c>
      <c r="R555" s="51">
        <f t="shared" si="66"/>
        <v>11</v>
      </c>
      <c r="S555" s="51" t="str">
        <f t="shared" si="67"/>
        <v>11a</v>
      </c>
      <c r="T555" s="51" t="str">
        <f t="shared" si="68"/>
        <v>11b</v>
      </c>
    </row>
    <row r="556" spans="1:20" ht="20" customHeight="1" x14ac:dyDescent="0.15">
      <c r="A556" s="51">
        <f t="shared" si="64"/>
        <v>105603</v>
      </c>
      <c r="B556" s="52" t="str">
        <f>VLOOKUP(J556,city!$A$4:$D$352,3,0)</f>
        <v>黑龙江</v>
      </c>
      <c r="C556" s="52" t="str">
        <f>VLOOKUP(J556,city!$A$4:$D$352,4,0)</f>
        <v>伊春</v>
      </c>
      <c r="D556" s="53" t="s">
        <v>2035</v>
      </c>
      <c r="E556" s="53" t="s">
        <v>2036</v>
      </c>
      <c r="F556" s="53" t="s">
        <v>2037</v>
      </c>
      <c r="G556" s="54" t="s">
        <v>795</v>
      </c>
      <c r="H556" s="55" t="str">
        <f>"jingdian/"&amp;VLOOKUP(B556,city!$C$4:$P$352,13,FALSE)&amp;"/"&amp;VLOOKUP(C556,city!$D$4:$P$352,13,FALSE)&amp;"/jd/"&amp;K556&amp;".jpg"</f>
        <v>jingdian/heilongjiang/yichun/jd/3.jpg</v>
      </c>
      <c r="I556" s="55" t="str">
        <f t="shared" si="65"/>
        <v>6a,6b</v>
      </c>
      <c r="J556" s="51">
        <f t="shared" si="69"/>
        <v>56</v>
      </c>
      <c r="K556" s="51">
        <f>IF(VLOOKUP(J555,city!$K$4:$L$352,2,0)&gt;K555,K555+1,1)</f>
        <v>3</v>
      </c>
      <c r="L556" s="51">
        <v>0</v>
      </c>
      <c r="M556" s="51" t="s">
        <v>151</v>
      </c>
      <c r="N556" s="17">
        <v>129.57459900000001</v>
      </c>
      <c r="O556" s="17">
        <v>48.461379999999998</v>
      </c>
      <c r="P556" s="51" t="str">
        <f t="shared" si="70"/>
        <v/>
      </c>
      <c r="Q556" s="51">
        <v>6</v>
      </c>
      <c r="R556" s="51">
        <f t="shared" si="66"/>
        <v>6</v>
      </c>
      <c r="S556" s="51" t="str">
        <f t="shared" si="67"/>
        <v>6a</v>
      </c>
      <c r="T556" s="51" t="str">
        <f t="shared" si="68"/>
        <v>6b</v>
      </c>
    </row>
    <row r="557" spans="1:20" ht="20" customHeight="1" x14ac:dyDescent="0.15">
      <c r="A557" s="51">
        <f t="shared" si="64"/>
        <v>105604</v>
      </c>
      <c r="B557" s="52" t="str">
        <f>VLOOKUP(J557,city!$A$4:$D$352,3,0)</f>
        <v>黑龙江</v>
      </c>
      <c r="C557" s="52" t="str">
        <f>VLOOKUP(J557,city!$A$4:$D$352,4,0)</f>
        <v>伊春</v>
      </c>
      <c r="D557" s="53" t="s">
        <v>2038</v>
      </c>
      <c r="E557" s="52" t="s">
        <v>2039</v>
      </c>
      <c r="F557" s="53" t="s">
        <v>2040</v>
      </c>
      <c r="G557" s="54" t="s">
        <v>795</v>
      </c>
      <c r="H557" s="55" t="str">
        <f>"jingdian/"&amp;VLOOKUP(B557,city!$C$4:$P$352,13,FALSE)&amp;"/"&amp;VLOOKUP(C557,city!$D$4:$P$352,13,FALSE)&amp;"/jd/"&amp;K557&amp;".jpg"</f>
        <v>jingdian/heilongjiang/yichun/jd/4.jpg</v>
      </c>
      <c r="I557" s="55" t="str">
        <f t="shared" si="65"/>
        <v>1a,1b</v>
      </c>
      <c r="J557" s="51">
        <f t="shared" si="69"/>
        <v>56</v>
      </c>
      <c r="K557" s="51">
        <f>IF(VLOOKUP(J556,city!$K$4:$L$352,2,0)&gt;K556,K556+1,1)</f>
        <v>4</v>
      </c>
      <c r="L557" s="51">
        <v>0</v>
      </c>
      <c r="M557" s="51" t="s">
        <v>151</v>
      </c>
      <c r="N557" s="17">
        <v>129.458415</v>
      </c>
      <c r="O557" s="17">
        <v>48.464866000000001</v>
      </c>
      <c r="P557" s="51" t="str">
        <f t="shared" si="70"/>
        <v/>
      </c>
      <c r="Q557" s="51">
        <v>1</v>
      </c>
      <c r="R557" s="51">
        <f t="shared" si="66"/>
        <v>1</v>
      </c>
      <c r="S557" s="51" t="str">
        <f t="shared" si="67"/>
        <v>1a</v>
      </c>
      <c r="T557" s="51" t="str">
        <f t="shared" si="68"/>
        <v>1b</v>
      </c>
    </row>
    <row r="558" spans="1:20" ht="20" customHeight="1" x14ac:dyDescent="0.15">
      <c r="A558" s="51">
        <f t="shared" si="64"/>
        <v>105605</v>
      </c>
      <c r="B558" s="52" t="str">
        <f>VLOOKUP(J558,city!$A$4:$D$352,3,0)</f>
        <v>黑龙江</v>
      </c>
      <c r="C558" s="52" t="str">
        <f>VLOOKUP(J558,city!$A$4:$D$352,4,0)</f>
        <v>伊春</v>
      </c>
      <c r="D558" s="53" t="s">
        <v>2041</v>
      </c>
      <c r="E558" s="53" t="s">
        <v>2042</v>
      </c>
      <c r="F558" s="53" t="s">
        <v>2043</v>
      </c>
      <c r="G558" s="54" t="s">
        <v>795</v>
      </c>
      <c r="H558" s="55" t="str">
        <f>"jingdian/"&amp;VLOOKUP(B558,city!$C$4:$P$352,13,FALSE)&amp;"/"&amp;VLOOKUP(C558,city!$D$4:$P$352,13,FALSE)&amp;"/jd/"&amp;K558&amp;".jpg"</f>
        <v>jingdian/heilongjiang/yichun/jd/5.jpg</v>
      </c>
      <c r="I558" s="55" t="str">
        <f t="shared" si="65"/>
        <v>6a,6b</v>
      </c>
      <c r="J558" s="51">
        <f t="shared" si="69"/>
        <v>56</v>
      </c>
      <c r="K558" s="51">
        <f>IF(VLOOKUP(J557,city!$K$4:$L$352,2,0)&gt;K557,K557+1,1)</f>
        <v>5</v>
      </c>
      <c r="L558" s="51">
        <v>0</v>
      </c>
      <c r="M558" s="51" t="s">
        <v>151</v>
      </c>
      <c r="N558" s="17">
        <v>129.741353</v>
      </c>
      <c r="O558" s="17">
        <v>49.109430000000003</v>
      </c>
      <c r="P558" s="51" t="str">
        <f t="shared" si="70"/>
        <v/>
      </c>
      <c r="Q558" s="51">
        <v>6</v>
      </c>
      <c r="R558" s="51">
        <f t="shared" si="66"/>
        <v>6</v>
      </c>
      <c r="S558" s="51" t="str">
        <f t="shared" si="67"/>
        <v>6a</v>
      </c>
      <c r="T558" s="51" t="str">
        <f t="shared" si="68"/>
        <v>6b</v>
      </c>
    </row>
    <row r="559" spans="1:20" ht="20" customHeight="1" x14ac:dyDescent="0.15">
      <c r="A559" s="51">
        <f t="shared" si="64"/>
        <v>105606</v>
      </c>
      <c r="B559" s="52" t="str">
        <f>VLOOKUP(J559,city!$A$4:$D$352,3,0)</f>
        <v>黑龙江</v>
      </c>
      <c r="C559" s="52" t="str">
        <f>VLOOKUP(J559,city!$A$4:$D$352,4,0)</f>
        <v>伊春</v>
      </c>
      <c r="D559" s="53" t="s">
        <v>2044</v>
      </c>
      <c r="E559" s="53" t="s">
        <v>2045</v>
      </c>
      <c r="F559" s="53" t="s">
        <v>2046</v>
      </c>
      <c r="G559" s="54" t="s">
        <v>795</v>
      </c>
      <c r="H559" s="55" t="str">
        <f>"jingdian/"&amp;VLOOKUP(B559,city!$C$4:$P$352,13,FALSE)&amp;"/"&amp;VLOOKUP(C559,city!$D$4:$P$352,13,FALSE)&amp;"/jd/"&amp;K559&amp;".jpg"</f>
        <v>jingdian/heilongjiang/yichun/jd/6.jpg</v>
      </c>
      <c r="I559" s="55" t="str">
        <f t="shared" si="65"/>
        <v>11a,11b</v>
      </c>
      <c r="J559" s="51">
        <f t="shared" si="69"/>
        <v>56</v>
      </c>
      <c r="K559" s="51">
        <f>IF(VLOOKUP(J558,city!$K$4:$L$352,2,0)&gt;K558,K558+1,1)</f>
        <v>6</v>
      </c>
      <c r="L559" s="51">
        <v>0</v>
      </c>
      <c r="M559" s="51" t="s">
        <v>151</v>
      </c>
      <c r="N559" s="17">
        <v>129.560687</v>
      </c>
      <c r="O559" s="17">
        <v>47.375542000000003</v>
      </c>
      <c r="P559" s="51" t="str">
        <f t="shared" si="70"/>
        <v/>
      </c>
      <c r="Q559" s="51">
        <v>11</v>
      </c>
      <c r="R559" s="51">
        <f t="shared" si="66"/>
        <v>11</v>
      </c>
      <c r="S559" s="51" t="str">
        <f t="shared" si="67"/>
        <v>11a</v>
      </c>
      <c r="T559" s="51" t="str">
        <f t="shared" si="68"/>
        <v>11b</v>
      </c>
    </row>
    <row r="560" spans="1:20" ht="20" customHeight="1" x14ac:dyDescent="0.15">
      <c r="A560" s="51">
        <f t="shared" si="64"/>
        <v>105607</v>
      </c>
      <c r="B560" s="52" t="str">
        <f>VLOOKUP(J560,city!$A$4:$D$352,3,0)</f>
        <v>黑龙江</v>
      </c>
      <c r="C560" s="52" t="str">
        <f>VLOOKUP(J560,city!$A$4:$D$352,4,0)</f>
        <v>伊春</v>
      </c>
      <c r="D560" s="53" t="s">
        <v>2047</v>
      </c>
      <c r="E560" s="53" t="s">
        <v>2048</v>
      </c>
      <c r="F560" s="53" t="s">
        <v>2049</v>
      </c>
      <c r="G560" s="54" t="s">
        <v>795</v>
      </c>
      <c r="H560" s="55" t="str">
        <f>"jingdian/"&amp;VLOOKUP(B560,city!$C$4:$P$352,13,FALSE)&amp;"/"&amp;VLOOKUP(C560,city!$D$4:$P$352,13,FALSE)&amp;"/jd/"&amp;K560&amp;".jpg"</f>
        <v>jingdian/heilongjiang/yichun/jd/7.jpg</v>
      </c>
      <c r="I560" s="55" t="str">
        <f t="shared" si="65"/>
        <v>11a,11b</v>
      </c>
      <c r="J560" s="51">
        <f t="shared" si="69"/>
        <v>56</v>
      </c>
      <c r="K560" s="51">
        <f>IF(VLOOKUP(J559,city!$K$4:$L$352,2,0)&gt;K559,K559+1,1)</f>
        <v>7</v>
      </c>
      <c r="L560" s="51">
        <v>0</v>
      </c>
      <c r="M560" s="51" t="s">
        <v>151</v>
      </c>
      <c r="N560" s="17">
        <v>129.46425199999999</v>
      </c>
      <c r="O560" s="17">
        <v>48.467373000000002</v>
      </c>
      <c r="P560" s="51" t="str">
        <f t="shared" si="70"/>
        <v/>
      </c>
      <c r="Q560" s="51">
        <v>11</v>
      </c>
      <c r="R560" s="51">
        <f t="shared" si="66"/>
        <v>6</v>
      </c>
      <c r="S560" s="51" t="str">
        <f t="shared" si="67"/>
        <v>11a</v>
      </c>
      <c r="T560" s="51" t="str">
        <f t="shared" si="68"/>
        <v>11b</v>
      </c>
    </row>
    <row r="561" spans="1:20" ht="20" customHeight="1" x14ac:dyDescent="0.15">
      <c r="A561" s="51">
        <f t="shared" si="64"/>
        <v>105608</v>
      </c>
      <c r="B561" s="52" t="str">
        <f>VLOOKUP(J561,city!$A$4:$D$352,3,0)</f>
        <v>黑龙江</v>
      </c>
      <c r="C561" s="52" t="str">
        <f>VLOOKUP(J561,city!$A$4:$D$352,4,0)</f>
        <v>伊春</v>
      </c>
      <c r="D561" s="53" t="s">
        <v>1089</v>
      </c>
      <c r="E561" s="53"/>
      <c r="F561" s="53"/>
      <c r="G561" s="54" t="s">
        <v>795</v>
      </c>
      <c r="H561" s="55" t="str">
        <f>"jingdian/"&amp;VLOOKUP(B561,city!$C$4:$P$352,13,FALSE)&amp;"/"&amp;VLOOKUP(C561,city!$D$4:$P$352,13,FALSE)&amp;"/jd/"&amp;K561&amp;".jpg"</f>
        <v>jingdian/heilongjiang/yichun/jd/8.jpg</v>
      </c>
      <c r="I561" s="55" t="str">
        <f t="shared" si="65"/>
        <v>0a,0b</v>
      </c>
      <c r="J561" s="51">
        <f t="shared" si="69"/>
        <v>56</v>
      </c>
      <c r="K561" s="51">
        <f>IF(VLOOKUP(J560,city!$K$4:$L$352,2,0)&gt;K560,K560+1,1)</f>
        <v>8</v>
      </c>
      <c r="L561" s="51">
        <v>0</v>
      </c>
      <c r="M561" s="51" t="s">
        <v>151</v>
      </c>
      <c r="N561" s="17"/>
      <c r="O561" s="17"/>
      <c r="P561" s="51" t="str">
        <f t="shared" si="70"/>
        <v/>
      </c>
      <c r="Q561" s="51">
        <v>0</v>
      </c>
      <c r="R561" s="51">
        <f t="shared" si="66"/>
        <v>0</v>
      </c>
      <c r="S561" s="51" t="str">
        <f t="shared" si="67"/>
        <v>0a</v>
      </c>
      <c r="T561" s="51" t="str">
        <f t="shared" si="68"/>
        <v>0b</v>
      </c>
    </row>
    <row r="562" spans="1:20" ht="20" customHeight="1" x14ac:dyDescent="0.15">
      <c r="A562" s="51">
        <f t="shared" si="64"/>
        <v>105609</v>
      </c>
      <c r="B562" s="52" t="str">
        <f>VLOOKUP(J562,city!$A$4:$D$352,3,0)</f>
        <v>黑龙江</v>
      </c>
      <c r="C562" s="52" t="str">
        <f>VLOOKUP(J562,city!$A$4:$D$352,4,0)</f>
        <v>伊春</v>
      </c>
      <c r="D562" s="53" t="s">
        <v>1089</v>
      </c>
      <c r="E562" s="53"/>
      <c r="F562" s="53"/>
      <c r="G562" s="54" t="s">
        <v>795</v>
      </c>
      <c r="H562" s="55" t="str">
        <f>"jingdian/"&amp;VLOOKUP(B562,city!$C$4:$P$352,13,FALSE)&amp;"/"&amp;VLOOKUP(C562,city!$D$4:$P$352,13,FALSE)&amp;"/jd/"&amp;K562&amp;".jpg"</f>
        <v>jingdian/heilongjiang/yichun/jd/9.jpg</v>
      </c>
      <c r="I562" s="55" t="str">
        <f t="shared" si="65"/>
        <v>0a,0b</v>
      </c>
      <c r="J562" s="51">
        <f t="shared" si="69"/>
        <v>56</v>
      </c>
      <c r="K562" s="51">
        <f>IF(VLOOKUP(J561,city!$K$4:$L$352,2,0)&gt;K561,K561+1,1)</f>
        <v>9</v>
      </c>
      <c r="L562" s="51">
        <v>0</v>
      </c>
      <c r="M562" s="51" t="s">
        <v>151</v>
      </c>
      <c r="N562" s="17"/>
      <c r="O562" s="17"/>
      <c r="P562" s="51" t="str">
        <f t="shared" si="70"/>
        <v/>
      </c>
      <c r="Q562" s="51">
        <v>0</v>
      </c>
      <c r="R562" s="51">
        <f t="shared" si="66"/>
        <v>0</v>
      </c>
      <c r="S562" s="51" t="str">
        <f t="shared" si="67"/>
        <v>0a</v>
      </c>
      <c r="T562" s="51" t="str">
        <f t="shared" si="68"/>
        <v>0b</v>
      </c>
    </row>
    <row r="563" spans="1:20" ht="20" customHeight="1" x14ac:dyDescent="0.15">
      <c r="A563" s="51">
        <f t="shared" si="64"/>
        <v>105610</v>
      </c>
      <c r="B563" s="52" t="str">
        <f>VLOOKUP(J563,city!$A$4:$D$352,3,0)</f>
        <v>黑龙江</v>
      </c>
      <c r="C563" s="52" t="str">
        <f>VLOOKUP(J563,city!$A$4:$D$352,4,0)</f>
        <v>伊春</v>
      </c>
      <c r="D563" s="53" t="s">
        <v>1089</v>
      </c>
      <c r="E563" s="53"/>
      <c r="F563" s="53"/>
      <c r="G563" s="54" t="s">
        <v>795</v>
      </c>
      <c r="H563" s="55" t="str">
        <f>"jingdian/"&amp;VLOOKUP(B563,city!$C$4:$P$352,13,FALSE)&amp;"/"&amp;VLOOKUP(C563,city!$D$4:$P$352,13,FALSE)&amp;"/jd/"&amp;K563&amp;".jpg"</f>
        <v>jingdian/heilongjiang/yichun/jd/10.jpg</v>
      </c>
      <c r="I563" s="55" t="str">
        <f t="shared" si="65"/>
        <v>0a,0b</v>
      </c>
      <c r="J563" s="51">
        <f t="shared" si="69"/>
        <v>56</v>
      </c>
      <c r="K563" s="51">
        <f>IF(VLOOKUP(J562,city!$K$4:$L$352,2,0)&gt;K562,K562+1,1)</f>
        <v>10</v>
      </c>
      <c r="L563" s="51">
        <v>0</v>
      </c>
      <c r="M563" s="51" t="s">
        <v>151</v>
      </c>
      <c r="N563" s="17"/>
      <c r="O563" s="17"/>
      <c r="P563" s="51" t="str">
        <f t="shared" si="70"/>
        <v>90.5454233,33.7292927</v>
      </c>
      <c r="Q563" s="51">
        <v>0</v>
      </c>
      <c r="R563" s="51">
        <f t="shared" si="66"/>
        <v>0</v>
      </c>
      <c r="S563" s="51" t="str">
        <f t="shared" si="67"/>
        <v>0a</v>
      </c>
      <c r="T563" s="51" t="str">
        <f t="shared" si="68"/>
        <v>0b</v>
      </c>
    </row>
    <row r="564" spans="1:20" ht="20" customHeight="1" x14ac:dyDescent="0.15">
      <c r="A564" s="51">
        <f t="shared" si="64"/>
        <v>105701</v>
      </c>
      <c r="B564" s="52" t="str">
        <f>VLOOKUP(J564,city!$A$4:$D$352,3,0)</f>
        <v>黑龙江</v>
      </c>
      <c r="C564" s="52" t="str">
        <f>VLOOKUP(J564,city!$A$4:$D$352,4,0)</f>
        <v>佳木斯</v>
      </c>
      <c r="D564" s="53" t="s">
        <v>2050</v>
      </c>
      <c r="E564" s="53" t="s">
        <v>2051</v>
      </c>
      <c r="F564" s="53" t="s">
        <v>2052</v>
      </c>
      <c r="G564" s="54" t="s">
        <v>795</v>
      </c>
      <c r="H564" s="55" t="str">
        <f>"jingdian/"&amp;VLOOKUP(B564,city!$C$4:$P$352,13,FALSE)&amp;"/"&amp;VLOOKUP(C564,city!$D$4:$P$352,13,FALSE)&amp;"/jd/"&amp;K564&amp;".jpg"</f>
        <v>jingdian/heilongjiang/jiamusi/jd/1.jpg</v>
      </c>
      <c r="I564" s="55" t="str">
        <f t="shared" si="65"/>
        <v>6a,6b</v>
      </c>
      <c r="J564" s="51">
        <f t="shared" si="69"/>
        <v>57</v>
      </c>
      <c r="K564" s="51">
        <f>IF(VLOOKUP(J563,city!$K$4:$L$352,2,0)&gt;K563,K563+1,1)</f>
        <v>1</v>
      </c>
      <c r="L564" s="51">
        <v>0</v>
      </c>
      <c r="M564" s="51" t="s">
        <v>153</v>
      </c>
      <c r="N564" s="17">
        <v>132.538016</v>
      </c>
      <c r="O564" s="17">
        <v>47.707473999999998</v>
      </c>
      <c r="P564" s="51" t="str">
        <f t="shared" si="70"/>
        <v/>
      </c>
      <c r="Q564" s="51">
        <v>6</v>
      </c>
      <c r="R564" s="51">
        <f t="shared" si="66"/>
        <v>6</v>
      </c>
      <c r="S564" s="51" t="str">
        <f t="shared" si="67"/>
        <v>6a</v>
      </c>
      <c r="T564" s="51" t="str">
        <f t="shared" si="68"/>
        <v>6b</v>
      </c>
    </row>
    <row r="565" spans="1:20" ht="20" customHeight="1" x14ac:dyDescent="0.15">
      <c r="A565" s="51">
        <f t="shared" si="64"/>
        <v>105702</v>
      </c>
      <c r="B565" s="52" t="str">
        <f>VLOOKUP(J565,city!$A$4:$D$352,3,0)</f>
        <v>黑龙江</v>
      </c>
      <c r="C565" s="52" t="str">
        <f>VLOOKUP(J565,city!$A$4:$D$352,4,0)</f>
        <v>佳木斯</v>
      </c>
      <c r="D565" s="53" t="s">
        <v>2053</v>
      </c>
      <c r="E565" s="53" t="s">
        <v>2054</v>
      </c>
      <c r="F565" s="53" t="s">
        <v>2055</v>
      </c>
      <c r="G565" s="54" t="s">
        <v>795</v>
      </c>
      <c r="H565" s="55" t="str">
        <f>"jingdian/"&amp;VLOOKUP(B565,city!$C$4:$P$352,13,FALSE)&amp;"/"&amp;VLOOKUP(C565,city!$D$4:$P$352,13,FALSE)&amp;"/jd/"&amp;K565&amp;".jpg"</f>
        <v>jingdian/heilongjiang/jiamusi/jd/2.jpg</v>
      </c>
      <c r="I565" s="55" t="str">
        <f t="shared" si="65"/>
        <v>16a,16b</v>
      </c>
      <c r="J565" s="51">
        <f t="shared" si="69"/>
        <v>57</v>
      </c>
      <c r="K565" s="51">
        <f>IF(VLOOKUP(J564,city!$K$4:$L$352,2,0)&gt;K564,K564+1,1)</f>
        <v>2</v>
      </c>
      <c r="L565" s="51">
        <v>0</v>
      </c>
      <c r="M565" s="51" t="s">
        <v>153</v>
      </c>
      <c r="N565" s="17">
        <v>132.87580500000001</v>
      </c>
      <c r="O565" s="17">
        <v>47.935369000000001</v>
      </c>
      <c r="P565" s="51" t="str">
        <f t="shared" si="70"/>
        <v/>
      </c>
      <c r="Q565" s="51">
        <v>16</v>
      </c>
      <c r="R565" s="51">
        <f t="shared" si="66"/>
        <v>16</v>
      </c>
      <c r="S565" s="51" t="str">
        <f t="shared" si="67"/>
        <v>16a</v>
      </c>
      <c r="T565" s="51" t="str">
        <f t="shared" si="68"/>
        <v>16b</v>
      </c>
    </row>
    <row r="566" spans="1:20" ht="20" customHeight="1" x14ac:dyDescent="0.15">
      <c r="A566" s="51">
        <f t="shared" si="64"/>
        <v>105703</v>
      </c>
      <c r="B566" s="52" t="str">
        <f>VLOOKUP(J566,city!$A$4:$D$352,3,0)</f>
        <v>黑龙江</v>
      </c>
      <c r="C566" s="52" t="str">
        <f>VLOOKUP(J566,city!$A$4:$D$352,4,0)</f>
        <v>佳木斯</v>
      </c>
      <c r="D566" s="53" t="s">
        <v>2056</v>
      </c>
      <c r="E566" s="53" t="s">
        <v>2057</v>
      </c>
      <c r="F566" s="53" t="s">
        <v>2058</v>
      </c>
      <c r="G566" s="54" t="s">
        <v>795</v>
      </c>
      <c r="H566" s="55" t="str">
        <f>"jingdian/"&amp;VLOOKUP(B566,city!$C$4:$P$352,13,FALSE)&amp;"/"&amp;VLOOKUP(C566,city!$D$4:$P$352,13,FALSE)&amp;"/jd/"&amp;K566&amp;".jpg"</f>
        <v>jingdian/heilongjiang/jiamusi/jd/3.jpg</v>
      </c>
      <c r="I566" s="55" t="str">
        <f t="shared" si="65"/>
        <v>4a,4b</v>
      </c>
      <c r="J566" s="51">
        <f t="shared" si="69"/>
        <v>57</v>
      </c>
      <c r="K566" s="51">
        <f>IF(VLOOKUP(J565,city!$K$4:$L$352,2,0)&gt;K565,K565+1,1)</f>
        <v>3</v>
      </c>
      <c r="L566" s="51">
        <v>0</v>
      </c>
      <c r="M566" s="51" t="s">
        <v>153</v>
      </c>
      <c r="N566" s="17">
        <v>134.73235</v>
      </c>
      <c r="O566" s="17">
        <v>48.308765999999999</v>
      </c>
      <c r="P566" s="51" t="str">
        <f t="shared" si="70"/>
        <v/>
      </c>
      <c r="Q566" s="51">
        <v>4</v>
      </c>
      <c r="R566" s="51">
        <f t="shared" si="66"/>
        <v>4</v>
      </c>
      <c r="S566" s="51" t="str">
        <f t="shared" si="67"/>
        <v>4a</v>
      </c>
      <c r="T566" s="51" t="str">
        <f t="shared" si="68"/>
        <v>4b</v>
      </c>
    </row>
    <row r="567" spans="1:20" ht="20" customHeight="1" x14ac:dyDescent="0.15">
      <c r="A567" s="51">
        <f t="shared" si="64"/>
        <v>105704</v>
      </c>
      <c r="B567" s="52" t="str">
        <f>VLOOKUP(J567,city!$A$4:$D$352,3,0)</f>
        <v>黑龙江</v>
      </c>
      <c r="C567" s="52" t="str">
        <f>VLOOKUP(J567,city!$A$4:$D$352,4,0)</f>
        <v>佳木斯</v>
      </c>
      <c r="D567" s="53" t="s">
        <v>2059</v>
      </c>
      <c r="E567" s="53" t="s">
        <v>2060</v>
      </c>
      <c r="F567" s="53" t="s">
        <v>2061</v>
      </c>
      <c r="G567" s="54" t="s">
        <v>795</v>
      </c>
      <c r="H567" s="55" t="str">
        <f>"jingdian/"&amp;VLOOKUP(B567,city!$C$4:$P$352,13,FALSE)&amp;"/"&amp;VLOOKUP(C567,city!$D$4:$P$352,13,FALSE)&amp;"/jd/"&amp;K567&amp;".jpg"</f>
        <v>jingdian/heilongjiang/jiamusi/jd/4.jpg</v>
      </c>
      <c r="I567" s="55" t="str">
        <f t="shared" si="65"/>
        <v>1a,1b</v>
      </c>
      <c r="J567" s="51">
        <f t="shared" si="69"/>
        <v>57</v>
      </c>
      <c r="K567" s="51">
        <f>IF(VLOOKUP(J566,city!$K$4:$L$352,2,0)&gt;K566,K566+1,1)</f>
        <v>4</v>
      </c>
      <c r="L567" s="51">
        <v>0</v>
      </c>
      <c r="M567" s="51" t="s">
        <v>153</v>
      </c>
      <c r="N567" s="17">
        <v>132.25767400000001</v>
      </c>
      <c r="O567" s="17">
        <v>47.225554000000002</v>
      </c>
      <c r="P567" s="51" t="str">
        <f t="shared" si="70"/>
        <v/>
      </c>
      <c r="Q567" s="51">
        <v>1</v>
      </c>
      <c r="R567" s="51">
        <f t="shared" si="66"/>
        <v>2</v>
      </c>
      <c r="S567" s="51" t="str">
        <f t="shared" si="67"/>
        <v>1a</v>
      </c>
      <c r="T567" s="51" t="str">
        <f t="shared" si="68"/>
        <v>1b</v>
      </c>
    </row>
    <row r="568" spans="1:20" ht="20" customHeight="1" x14ac:dyDescent="0.15">
      <c r="A568" s="51">
        <f t="shared" si="64"/>
        <v>105705</v>
      </c>
      <c r="B568" s="52" t="str">
        <f>VLOOKUP(J568,city!$A$4:$D$352,3,0)</f>
        <v>黑龙江</v>
      </c>
      <c r="C568" s="52" t="str">
        <f>VLOOKUP(J568,city!$A$4:$D$352,4,0)</f>
        <v>佳木斯</v>
      </c>
      <c r="D568" s="53" t="s">
        <v>2062</v>
      </c>
      <c r="E568" s="53" t="s">
        <v>2063</v>
      </c>
      <c r="F568" s="53" t="s">
        <v>2064</v>
      </c>
      <c r="G568" s="54" t="s">
        <v>795</v>
      </c>
      <c r="H568" s="55" t="str">
        <f>"jingdian/"&amp;VLOOKUP(B568,city!$C$4:$P$352,13,FALSE)&amp;"/"&amp;VLOOKUP(C568,city!$D$4:$P$352,13,FALSE)&amp;"/jd/"&amp;K568&amp;".jpg"</f>
        <v>jingdian/heilongjiang/jiamusi/jd/5.jpg</v>
      </c>
      <c r="I568" s="55" t="str">
        <f t="shared" si="65"/>
        <v>1a,1b</v>
      </c>
      <c r="J568" s="51">
        <f t="shared" si="69"/>
        <v>57</v>
      </c>
      <c r="K568" s="51">
        <f>IF(VLOOKUP(J567,city!$K$4:$L$352,2,0)&gt;K567,K567+1,1)</f>
        <v>5</v>
      </c>
      <c r="L568" s="51">
        <v>0</v>
      </c>
      <c r="M568" s="51" t="s">
        <v>153</v>
      </c>
      <c r="N568" s="17">
        <v>130.396153</v>
      </c>
      <c r="O568" s="17">
        <v>46.799194999999997</v>
      </c>
      <c r="P568" s="51" t="str">
        <f t="shared" si="70"/>
        <v/>
      </c>
      <c r="Q568" s="51">
        <v>1</v>
      </c>
      <c r="R568" s="51">
        <f t="shared" si="66"/>
        <v>11</v>
      </c>
      <c r="S568" s="51" t="str">
        <f t="shared" si="67"/>
        <v>1a</v>
      </c>
      <c r="T568" s="51" t="str">
        <f t="shared" si="68"/>
        <v>1b</v>
      </c>
    </row>
    <row r="569" spans="1:20" ht="20" customHeight="1" x14ac:dyDescent="0.15">
      <c r="A569" s="51">
        <f t="shared" si="64"/>
        <v>105706</v>
      </c>
      <c r="B569" s="52" t="str">
        <f>VLOOKUP(J569,city!$A$4:$D$352,3,0)</f>
        <v>黑龙江</v>
      </c>
      <c r="C569" s="52" t="str">
        <f>VLOOKUP(J569,city!$A$4:$D$352,4,0)</f>
        <v>佳木斯</v>
      </c>
      <c r="D569" s="53" t="s">
        <v>2065</v>
      </c>
      <c r="E569" s="53" t="s">
        <v>2066</v>
      </c>
      <c r="F569" s="53" t="s">
        <v>2067</v>
      </c>
      <c r="G569" s="54" t="s">
        <v>795</v>
      </c>
      <c r="H569" s="55" t="str">
        <f>"jingdian/"&amp;VLOOKUP(B569,city!$C$4:$P$352,13,FALSE)&amp;"/"&amp;VLOOKUP(C569,city!$D$4:$P$352,13,FALSE)&amp;"/jd/"&amp;K569&amp;".jpg"</f>
        <v>jingdian/heilongjiang/jiamusi/jd/6.jpg</v>
      </c>
      <c r="I569" s="55" t="str">
        <f t="shared" si="65"/>
        <v>1a,1b</v>
      </c>
      <c r="J569" s="51">
        <f t="shared" si="69"/>
        <v>57</v>
      </c>
      <c r="K569" s="51">
        <f>IF(VLOOKUP(J568,city!$K$4:$L$352,2,0)&gt;K568,K568+1,1)</f>
        <v>6</v>
      </c>
      <c r="L569" s="51">
        <v>0</v>
      </c>
      <c r="M569" s="51" t="s">
        <v>153</v>
      </c>
      <c r="N569" s="17">
        <v>131.74158</v>
      </c>
      <c r="O569" s="17">
        <v>46.932172999999999</v>
      </c>
      <c r="P569" s="51" t="str">
        <f t="shared" si="70"/>
        <v/>
      </c>
      <c r="Q569" s="51">
        <v>1</v>
      </c>
      <c r="R569" s="51">
        <f t="shared" si="66"/>
        <v>2</v>
      </c>
      <c r="S569" s="51" t="str">
        <f t="shared" si="67"/>
        <v>1a</v>
      </c>
      <c r="T569" s="51" t="str">
        <f t="shared" si="68"/>
        <v>1b</v>
      </c>
    </row>
    <row r="570" spans="1:20" ht="20" customHeight="1" x14ac:dyDescent="0.15">
      <c r="A570" s="51">
        <f t="shared" si="64"/>
        <v>105707</v>
      </c>
      <c r="B570" s="52" t="str">
        <f>VLOOKUP(J570,city!$A$4:$D$352,3,0)</f>
        <v>黑龙江</v>
      </c>
      <c r="C570" s="52" t="str">
        <f>VLOOKUP(J570,city!$A$4:$D$352,4,0)</f>
        <v>佳木斯</v>
      </c>
      <c r="D570" s="53" t="s">
        <v>2068</v>
      </c>
      <c r="E570" s="53" t="s">
        <v>2069</v>
      </c>
      <c r="F570" s="53" t="s">
        <v>2070</v>
      </c>
      <c r="G570" s="54" t="s">
        <v>795</v>
      </c>
      <c r="H570" s="55" t="str">
        <f>"jingdian/"&amp;VLOOKUP(B570,city!$C$4:$P$352,13,FALSE)&amp;"/"&amp;VLOOKUP(C570,city!$D$4:$P$352,13,FALSE)&amp;"/jd/"&amp;K570&amp;".jpg"</f>
        <v>jingdian/heilongjiang/jiamusi/jd/7.jpg</v>
      </c>
      <c r="I570" s="55" t="str">
        <f t="shared" si="65"/>
        <v>6a,6b</v>
      </c>
      <c r="J570" s="51">
        <f t="shared" si="69"/>
        <v>57</v>
      </c>
      <c r="K570" s="51">
        <f>IF(VLOOKUP(J569,city!$K$4:$L$352,2,0)&gt;K569,K569+1,1)</f>
        <v>7</v>
      </c>
      <c r="L570" s="51">
        <v>0</v>
      </c>
      <c r="M570" s="51" t="s">
        <v>153</v>
      </c>
      <c r="N570" s="17">
        <v>133.526026</v>
      </c>
      <c r="O570" s="17">
        <v>47.593634000000002</v>
      </c>
      <c r="P570" s="51" t="str">
        <f t="shared" si="70"/>
        <v/>
      </c>
      <c r="Q570" s="51">
        <v>6</v>
      </c>
      <c r="R570" s="51">
        <f t="shared" si="66"/>
        <v>6</v>
      </c>
      <c r="S570" s="51" t="str">
        <f t="shared" si="67"/>
        <v>6a</v>
      </c>
      <c r="T570" s="51" t="str">
        <f t="shared" si="68"/>
        <v>6b</v>
      </c>
    </row>
    <row r="571" spans="1:20" ht="20" customHeight="1" x14ac:dyDescent="0.15">
      <c r="A571" s="51">
        <f t="shared" si="64"/>
        <v>105708</v>
      </c>
      <c r="B571" s="52" t="str">
        <f>VLOOKUP(J571,city!$A$4:$D$352,3,0)</f>
        <v>黑龙江</v>
      </c>
      <c r="C571" s="52" t="str">
        <f>VLOOKUP(J571,city!$A$4:$D$352,4,0)</f>
        <v>佳木斯</v>
      </c>
      <c r="D571" s="53" t="s">
        <v>1089</v>
      </c>
      <c r="E571" s="53"/>
      <c r="F571" s="53"/>
      <c r="G571" s="54" t="s">
        <v>795</v>
      </c>
      <c r="H571" s="55" t="str">
        <f>"jingdian/"&amp;VLOOKUP(B571,city!$C$4:$P$352,13,FALSE)&amp;"/"&amp;VLOOKUP(C571,city!$D$4:$P$352,13,FALSE)&amp;"/jd/"&amp;K571&amp;".jpg"</f>
        <v>jingdian/heilongjiang/jiamusi/jd/8.jpg</v>
      </c>
      <c r="I571" s="55" t="str">
        <f t="shared" si="65"/>
        <v>0a,0b</v>
      </c>
      <c r="J571" s="51">
        <f t="shared" si="69"/>
        <v>57</v>
      </c>
      <c r="K571" s="51">
        <f>IF(VLOOKUP(J570,city!$K$4:$L$352,2,0)&gt;K570,K570+1,1)</f>
        <v>8</v>
      </c>
      <c r="L571" s="51">
        <v>0</v>
      </c>
      <c r="M571" s="51" t="s">
        <v>153</v>
      </c>
      <c r="N571" s="17"/>
      <c r="O571" s="17"/>
      <c r="P571" s="51" t="str">
        <f t="shared" si="70"/>
        <v/>
      </c>
      <c r="Q571" s="51">
        <v>0</v>
      </c>
      <c r="R571" s="51">
        <f t="shared" si="66"/>
        <v>0</v>
      </c>
      <c r="S571" s="51" t="str">
        <f t="shared" si="67"/>
        <v>0a</v>
      </c>
      <c r="T571" s="51" t="str">
        <f t="shared" si="68"/>
        <v>0b</v>
      </c>
    </row>
    <row r="572" spans="1:20" ht="20" customHeight="1" x14ac:dyDescent="0.15">
      <c r="A572" s="51">
        <f t="shared" si="64"/>
        <v>105709</v>
      </c>
      <c r="B572" s="52" t="str">
        <f>VLOOKUP(J572,city!$A$4:$D$352,3,0)</f>
        <v>黑龙江</v>
      </c>
      <c r="C572" s="52" t="str">
        <f>VLOOKUP(J572,city!$A$4:$D$352,4,0)</f>
        <v>佳木斯</v>
      </c>
      <c r="D572" s="53" t="s">
        <v>1089</v>
      </c>
      <c r="E572" s="53"/>
      <c r="F572" s="53"/>
      <c r="G572" s="54" t="s">
        <v>795</v>
      </c>
      <c r="H572" s="55" t="str">
        <f>"jingdian/"&amp;VLOOKUP(B572,city!$C$4:$P$352,13,FALSE)&amp;"/"&amp;VLOOKUP(C572,city!$D$4:$P$352,13,FALSE)&amp;"/jd/"&amp;K572&amp;".jpg"</f>
        <v>jingdian/heilongjiang/jiamusi/jd/9.jpg</v>
      </c>
      <c r="I572" s="55" t="str">
        <f t="shared" si="65"/>
        <v>0a,0b</v>
      </c>
      <c r="J572" s="51">
        <f t="shared" si="69"/>
        <v>57</v>
      </c>
      <c r="K572" s="51">
        <f>IF(VLOOKUP(J571,city!$K$4:$L$352,2,0)&gt;K571,K571+1,1)</f>
        <v>9</v>
      </c>
      <c r="L572" s="51">
        <v>0</v>
      </c>
      <c r="M572" s="51" t="s">
        <v>153</v>
      </c>
      <c r="N572" s="17"/>
      <c r="O572" s="17"/>
      <c r="P572" s="51" t="str">
        <f t="shared" si="70"/>
        <v/>
      </c>
      <c r="Q572" s="51">
        <v>0</v>
      </c>
      <c r="R572" s="51">
        <f t="shared" si="66"/>
        <v>0</v>
      </c>
      <c r="S572" s="51" t="str">
        <f t="shared" si="67"/>
        <v>0a</v>
      </c>
      <c r="T572" s="51" t="str">
        <f t="shared" si="68"/>
        <v>0b</v>
      </c>
    </row>
    <row r="573" spans="1:20" ht="20" customHeight="1" x14ac:dyDescent="0.15">
      <c r="A573" s="51">
        <f t="shared" si="64"/>
        <v>105710</v>
      </c>
      <c r="B573" s="52" t="str">
        <f>VLOOKUP(J573,city!$A$4:$D$352,3,0)</f>
        <v>黑龙江</v>
      </c>
      <c r="C573" s="52" t="str">
        <f>VLOOKUP(J573,city!$A$4:$D$352,4,0)</f>
        <v>佳木斯</v>
      </c>
      <c r="D573" s="53" t="s">
        <v>1089</v>
      </c>
      <c r="E573" s="53"/>
      <c r="F573" s="53"/>
      <c r="G573" s="54" t="s">
        <v>795</v>
      </c>
      <c r="H573" s="55" t="str">
        <f>"jingdian/"&amp;VLOOKUP(B573,city!$C$4:$P$352,13,FALSE)&amp;"/"&amp;VLOOKUP(C573,city!$D$4:$P$352,13,FALSE)&amp;"/jd/"&amp;K573&amp;".jpg"</f>
        <v>jingdian/heilongjiang/jiamusi/jd/10.jpg</v>
      </c>
      <c r="I573" s="55" t="str">
        <f t="shared" si="65"/>
        <v>0a,0b</v>
      </c>
      <c r="J573" s="51">
        <f t="shared" si="69"/>
        <v>57</v>
      </c>
      <c r="K573" s="51">
        <f>IF(VLOOKUP(J572,city!$K$4:$L$352,2,0)&gt;K572,K572+1,1)</f>
        <v>10</v>
      </c>
      <c r="L573" s="51">
        <v>0</v>
      </c>
      <c r="M573" s="51" t="s">
        <v>153</v>
      </c>
      <c r="N573" s="17"/>
      <c r="O573" s="17"/>
      <c r="P573" s="51" t="str">
        <f t="shared" si="70"/>
        <v>92.8067604,33.2502165</v>
      </c>
      <c r="Q573" s="51">
        <v>0</v>
      </c>
      <c r="R573" s="51">
        <f t="shared" si="66"/>
        <v>0</v>
      </c>
      <c r="S573" s="51" t="str">
        <f t="shared" si="67"/>
        <v>0a</v>
      </c>
      <c r="T573" s="51" t="str">
        <f t="shared" si="68"/>
        <v>0b</v>
      </c>
    </row>
    <row r="574" spans="1:20" ht="20" customHeight="1" x14ac:dyDescent="0.15">
      <c r="A574" s="51">
        <f t="shared" si="64"/>
        <v>105801</v>
      </c>
      <c r="B574" s="52" t="str">
        <f>VLOOKUP(J574,city!$A$4:$D$352,3,0)</f>
        <v>黑龙江</v>
      </c>
      <c r="C574" s="52" t="str">
        <f>VLOOKUP(J574,city!$A$4:$D$352,4,0)</f>
        <v>七台河</v>
      </c>
      <c r="D574" s="53" t="s">
        <v>2071</v>
      </c>
      <c r="E574" s="63" t="s">
        <v>2072</v>
      </c>
      <c r="F574" s="53" t="s">
        <v>2073</v>
      </c>
      <c r="G574" s="54" t="s">
        <v>795</v>
      </c>
      <c r="H574" s="55" t="str">
        <f>"jingdian/"&amp;VLOOKUP(B574,city!$C$4:$P$352,13,FALSE)&amp;"/"&amp;VLOOKUP(C574,city!$D$4:$P$352,13,FALSE)&amp;"/jd/"&amp;K574&amp;".jpg"</f>
        <v>jingdian/heilongjiang/qitaihe/jd/1.jpg</v>
      </c>
      <c r="I574" s="55" t="str">
        <f t="shared" si="65"/>
        <v>6a,6b</v>
      </c>
      <c r="J574" s="51">
        <f t="shared" si="69"/>
        <v>58</v>
      </c>
      <c r="K574" s="51">
        <f>IF(VLOOKUP(J573,city!$K$4:$L$352,2,0)&gt;K573,K573+1,1)</f>
        <v>1</v>
      </c>
      <c r="L574" s="51">
        <v>0</v>
      </c>
      <c r="M574" s="51" t="s">
        <v>155</v>
      </c>
      <c r="N574" s="17">
        <v>133.88654099999999</v>
      </c>
      <c r="O574" s="17">
        <v>46.140881</v>
      </c>
      <c r="P574" s="51" t="str">
        <f t="shared" si="70"/>
        <v/>
      </c>
      <c r="Q574" s="51">
        <v>6</v>
      </c>
      <c r="R574" s="51">
        <f t="shared" si="66"/>
        <v>6</v>
      </c>
      <c r="S574" s="51" t="str">
        <f t="shared" si="67"/>
        <v>6a</v>
      </c>
      <c r="T574" s="51" t="str">
        <f t="shared" si="68"/>
        <v>6b</v>
      </c>
    </row>
    <row r="575" spans="1:20" ht="20" customHeight="1" x14ac:dyDescent="0.15">
      <c r="A575" s="51">
        <f t="shared" si="64"/>
        <v>105802</v>
      </c>
      <c r="B575" s="52" t="str">
        <f>VLOOKUP(J575,city!$A$4:$D$352,3,0)</f>
        <v>黑龙江</v>
      </c>
      <c r="C575" s="52" t="str">
        <f>VLOOKUP(J575,city!$A$4:$D$352,4,0)</f>
        <v>七台河</v>
      </c>
      <c r="D575" s="53" t="s">
        <v>2074</v>
      </c>
      <c r="E575" s="63" t="s">
        <v>2075</v>
      </c>
      <c r="F575" s="53" t="s">
        <v>2076</v>
      </c>
      <c r="G575" s="54" t="s">
        <v>795</v>
      </c>
      <c r="H575" s="55" t="str">
        <f>"jingdian/"&amp;VLOOKUP(B575,city!$C$4:$P$352,13,FALSE)&amp;"/"&amp;VLOOKUP(C575,city!$D$4:$P$352,13,FALSE)&amp;"/jd/"&amp;K575&amp;".jpg"</f>
        <v>jingdian/heilongjiang/qitaihe/jd/2.jpg</v>
      </c>
      <c r="I575" s="55" t="str">
        <f t="shared" si="65"/>
        <v>1a,1b</v>
      </c>
      <c r="J575" s="51">
        <f t="shared" si="69"/>
        <v>58</v>
      </c>
      <c r="K575" s="51">
        <f>IF(VLOOKUP(J574,city!$K$4:$L$352,2,0)&gt;K574,K574+1,1)</f>
        <v>2</v>
      </c>
      <c r="L575" s="51">
        <v>0</v>
      </c>
      <c r="M575" s="51" t="s">
        <v>155</v>
      </c>
      <c r="N575" s="17">
        <v>131.006145</v>
      </c>
      <c r="O575" s="17">
        <v>45.782032000000001</v>
      </c>
      <c r="P575" s="51" t="str">
        <f t="shared" si="70"/>
        <v/>
      </c>
      <c r="Q575" s="51">
        <v>1</v>
      </c>
      <c r="R575" s="51">
        <f t="shared" si="66"/>
        <v>11</v>
      </c>
      <c r="S575" s="51" t="str">
        <f t="shared" si="67"/>
        <v>1a</v>
      </c>
      <c r="T575" s="51" t="str">
        <f t="shared" si="68"/>
        <v>1b</v>
      </c>
    </row>
    <row r="576" spans="1:20" ht="20" customHeight="1" x14ac:dyDescent="0.15">
      <c r="A576" s="51">
        <f t="shared" si="64"/>
        <v>105803</v>
      </c>
      <c r="B576" s="52" t="str">
        <f>VLOOKUP(J576,city!$A$4:$D$352,3,0)</f>
        <v>黑龙江</v>
      </c>
      <c r="C576" s="52" t="str">
        <f>VLOOKUP(J576,city!$A$4:$D$352,4,0)</f>
        <v>七台河</v>
      </c>
      <c r="D576" s="53" t="s">
        <v>2077</v>
      </c>
      <c r="E576" s="64" t="s">
        <v>2078</v>
      </c>
      <c r="F576" s="53" t="s">
        <v>2079</v>
      </c>
      <c r="G576" s="54" t="s">
        <v>795</v>
      </c>
      <c r="H576" s="55" t="str">
        <f>"jingdian/"&amp;VLOOKUP(B576,city!$C$4:$P$352,13,FALSE)&amp;"/"&amp;VLOOKUP(C576,city!$D$4:$P$352,13,FALSE)&amp;"/jd/"&amp;K576&amp;".jpg"</f>
        <v>jingdian/heilongjiang/qitaihe/jd/3.jpg</v>
      </c>
      <c r="I576" s="55" t="str">
        <f t="shared" si="65"/>
        <v>1a,1b</v>
      </c>
      <c r="J576" s="51">
        <f t="shared" si="69"/>
        <v>58</v>
      </c>
      <c r="K576" s="51">
        <f>IF(VLOOKUP(J575,city!$K$4:$L$352,2,0)&gt;K575,K575+1,1)</f>
        <v>3</v>
      </c>
      <c r="L576" s="51">
        <v>0</v>
      </c>
      <c r="M576" s="51" t="s">
        <v>155</v>
      </c>
      <c r="N576" s="17">
        <v>131.02508800000001</v>
      </c>
      <c r="O576" s="17">
        <v>45.788330000000002</v>
      </c>
      <c r="P576" s="51" t="str">
        <f t="shared" si="70"/>
        <v/>
      </c>
      <c r="Q576" s="51">
        <v>1</v>
      </c>
      <c r="R576" s="51">
        <f t="shared" si="66"/>
        <v>11</v>
      </c>
      <c r="S576" s="51" t="str">
        <f t="shared" si="67"/>
        <v>1a</v>
      </c>
      <c r="T576" s="51" t="str">
        <f t="shared" si="68"/>
        <v>1b</v>
      </c>
    </row>
    <row r="577" spans="1:20" ht="20" customHeight="1" x14ac:dyDescent="0.15">
      <c r="A577" s="51">
        <f t="shared" si="64"/>
        <v>105804</v>
      </c>
      <c r="B577" s="52" t="str">
        <f>VLOOKUP(J577,city!$A$4:$D$352,3,0)</f>
        <v>黑龙江</v>
      </c>
      <c r="C577" s="52" t="str">
        <f>VLOOKUP(J577,city!$A$4:$D$352,4,0)</f>
        <v>七台河</v>
      </c>
      <c r="D577" s="53" t="s">
        <v>2080</v>
      </c>
      <c r="E577" s="53" t="s">
        <v>2081</v>
      </c>
      <c r="F577" s="53" t="s">
        <v>2082</v>
      </c>
      <c r="G577" s="54" t="s">
        <v>795</v>
      </c>
      <c r="H577" s="55" t="str">
        <f>"jingdian/"&amp;VLOOKUP(B577,city!$C$4:$P$352,13,FALSE)&amp;"/"&amp;VLOOKUP(C577,city!$D$4:$P$352,13,FALSE)&amp;"/jd/"&amp;K577&amp;".jpg"</f>
        <v>jingdian/heilongjiang/qitaihe/jd/4.jpg</v>
      </c>
      <c r="I577" s="55" t="str">
        <f t="shared" si="65"/>
        <v>1a,1b</v>
      </c>
      <c r="J577" s="51">
        <f t="shared" si="69"/>
        <v>58</v>
      </c>
      <c r="K577" s="51">
        <f>IF(VLOOKUP(J576,city!$K$4:$L$352,2,0)&gt;K576,K576+1,1)</f>
        <v>4</v>
      </c>
      <c r="L577" s="51">
        <v>0</v>
      </c>
      <c r="M577" s="51" t="s">
        <v>155</v>
      </c>
      <c r="N577" s="17">
        <v>130.332604</v>
      </c>
      <c r="O577" s="17">
        <v>45.700535000000002</v>
      </c>
      <c r="P577" s="51" t="str">
        <f t="shared" si="70"/>
        <v/>
      </c>
      <c r="Q577" s="51">
        <v>1</v>
      </c>
      <c r="R577" s="51">
        <f t="shared" si="66"/>
        <v>2</v>
      </c>
      <c r="S577" s="51" t="str">
        <f t="shared" si="67"/>
        <v>1a</v>
      </c>
      <c r="T577" s="51" t="str">
        <f t="shared" si="68"/>
        <v>1b</v>
      </c>
    </row>
    <row r="578" spans="1:20" ht="20" customHeight="1" x14ac:dyDescent="0.15">
      <c r="A578" s="51">
        <f t="shared" si="64"/>
        <v>105805</v>
      </c>
      <c r="B578" s="52" t="str">
        <f>VLOOKUP(J578,city!$A$4:$D$352,3,0)</f>
        <v>黑龙江</v>
      </c>
      <c r="C578" s="52" t="str">
        <f>VLOOKUP(J578,city!$A$4:$D$352,4,0)</f>
        <v>七台河</v>
      </c>
      <c r="D578" s="53" t="s">
        <v>2083</v>
      </c>
      <c r="E578" s="53" t="s">
        <v>2084</v>
      </c>
      <c r="F578" s="53" t="s">
        <v>2085</v>
      </c>
      <c r="G578" s="54" t="s">
        <v>795</v>
      </c>
      <c r="H578" s="55" t="str">
        <f>"jingdian/"&amp;VLOOKUP(B578,city!$C$4:$P$352,13,FALSE)&amp;"/"&amp;VLOOKUP(C578,city!$D$4:$P$352,13,FALSE)&amp;"/jd/"&amp;K578&amp;".jpg"</f>
        <v>jingdian/heilongjiang/qitaihe/jd/5.jpg</v>
      </c>
      <c r="I578" s="55" t="str">
        <f t="shared" si="65"/>
        <v>1a,1b</v>
      </c>
      <c r="J578" s="51">
        <f t="shared" si="69"/>
        <v>58</v>
      </c>
      <c r="K578" s="51">
        <f>IF(VLOOKUP(J577,city!$K$4:$L$352,2,0)&gt;K577,K577+1,1)</f>
        <v>5</v>
      </c>
      <c r="L578" s="51">
        <v>0</v>
      </c>
      <c r="M578" s="51" t="s">
        <v>155</v>
      </c>
      <c r="N578" s="17">
        <v>131.26586</v>
      </c>
      <c r="O578" s="17">
        <v>45.660896999999999</v>
      </c>
      <c r="P578" s="51" t="str">
        <f t="shared" si="70"/>
        <v/>
      </c>
      <c r="Q578" s="51">
        <v>1</v>
      </c>
      <c r="R578" s="51">
        <f t="shared" si="66"/>
        <v>2</v>
      </c>
      <c r="S578" s="51" t="str">
        <f t="shared" si="67"/>
        <v>1a</v>
      </c>
      <c r="T578" s="51" t="str">
        <f t="shared" si="68"/>
        <v>1b</v>
      </c>
    </row>
    <row r="579" spans="1:20" ht="20" customHeight="1" x14ac:dyDescent="0.15">
      <c r="A579" s="51">
        <f t="shared" si="64"/>
        <v>105806</v>
      </c>
      <c r="B579" s="52" t="str">
        <f>VLOOKUP(J579,city!$A$4:$D$352,3,0)</f>
        <v>黑龙江</v>
      </c>
      <c r="C579" s="52" t="str">
        <f>VLOOKUP(J579,city!$A$4:$D$352,4,0)</f>
        <v>七台河</v>
      </c>
      <c r="D579" s="53" t="s">
        <v>2086</v>
      </c>
      <c r="E579" s="53" t="s">
        <v>2087</v>
      </c>
      <c r="F579" s="53" t="s">
        <v>2088</v>
      </c>
      <c r="G579" s="54" t="s">
        <v>795</v>
      </c>
      <c r="H579" s="55" t="str">
        <f>"jingdian/"&amp;VLOOKUP(B579,city!$C$4:$P$352,13,FALSE)&amp;"/"&amp;VLOOKUP(C579,city!$D$4:$P$352,13,FALSE)&amp;"/jd/"&amp;K579&amp;".jpg"</f>
        <v>jingdian/heilongjiang/qitaihe/jd/6.jpg</v>
      </c>
      <c r="I579" s="55" t="str">
        <f t="shared" si="65"/>
        <v>14a,14b</v>
      </c>
      <c r="J579" s="51">
        <f t="shared" si="69"/>
        <v>58</v>
      </c>
      <c r="K579" s="51">
        <f>IF(VLOOKUP(J578,city!$K$4:$L$352,2,0)&gt;K578,K578+1,1)</f>
        <v>6</v>
      </c>
      <c r="L579" s="51">
        <v>0</v>
      </c>
      <c r="M579" s="51" t="s">
        <v>155</v>
      </c>
      <c r="N579" s="17">
        <v>133.853196</v>
      </c>
      <c r="O579" s="17">
        <v>46.081699999999998</v>
      </c>
      <c r="P579" s="51" t="str">
        <f t="shared" si="70"/>
        <v/>
      </c>
      <c r="Q579" s="51">
        <v>14</v>
      </c>
      <c r="R579" s="51">
        <f t="shared" si="66"/>
        <v>14</v>
      </c>
      <c r="S579" s="51" t="str">
        <f t="shared" si="67"/>
        <v>14a</v>
      </c>
      <c r="T579" s="51" t="str">
        <f t="shared" si="68"/>
        <v>14b</v>
      </c>
    </row>
    <row r="580" spans="1:20" ht="20" customHeight="1" x14ac:dyDescent="0.15">
      <c r="A580" s="51">
        <f t="shared" ref="A580:A643" si="71">100000+J580*100+K580</f>
        <v>105807</v>
      </c>
      <c r="B580" s="52" t="str">
        <f>VLOOKUP(J580,city!$A$4:$D$352,3,0)</f>
        <v>黑龙江</v>
      </c>
      <c r="C580" s="52" t="str">
        <f>VLOOKUP(J580,city!$A$4:$D$352,4,0)</f>
        <v>七台河</v>
      </c>
      <c r="D580" s="53" t="s">
        <v>1089</v>
      </c>
      <c r="E580" s="53"/>
      <c r="F580" s="53"/>
      <c r="G580" s="54" t="s">
        <v>795</v>
      </c>
      <c r="H580" s="55" t="str">
        <f>"jingdian/"&amp;VLOOKUP(B580,city!$C$4:$P$352,13,FALSE)&amp;"/"&amp;VLOOKUP(C580,city!$D$4:$P$352,13,FALSE)&amp;"/jd/"&amp;K580&amp;".jpg"</f>
        <v>jingdian/heilongjiang/qitaihe/jd/7.jpg</v>
      </c>
      <c r="I580" s="55" t="str">
        <f t="shared" ref="I580:I643" si="72">S580&amp;","&amp;T580</f>
        <v>0a,0b</v>
      </c>
      <c r="J580" s="51">
        <f t="shared" si="69"/>
        <v>58</v>
      </c>
      <c r="K580" s="51">
        <f>IF(VLOOKUP(J579,city!$K$4:$L$352,2,0)&gt;K579,K579+1,1)</f>
        <v>7</v>
      </c>
      <c r="L580" s="51">
        <v>0</v>
      </c>
      <c r="M580" s="51" t="s">
        <v>155</v>
      </c>
      <c r="N580" s="17"/>
      <c r="O580" s="17"/>
      <c r="P580" s="51" t="str">
        <f t="shared" si="70"/>
        <v/>
      </c>
      <c r="Q580" s="51">
        <v>0</v>
      </c>
      <c r="R580" s="51">
        <f t="shared" ref="R580:R592" si="73">LOOKUP(1,0/FIND($U$6:$U$91,D580),$V$6:$V$91)</f>
        <v>0</v>
      </c>
      <c r="S580" s="51" t="str">
        <f t="shared" ref="S580:S643" si="74">CONCATENATE(Q580,"a")</f>
        <v>0a</v>
      </c>
      <c r="T580" s="51" t="str">
        <f t="shared" ref="T580:T643" si="75">CONCATENATE(Q580,"b")</f>
        <v>0b</v>
      </c>
    </row>
    <row r="581" spans="1:20" ht="20" customHeight="1" x14ac:dyDescent="0.15">
      <c r="A581" s="51">
        <f t="shared" si="71"/>
        <v>105808</v>
      </c>
      <c r="B581" s="52" t="str">
        <f>VLOOKUP(J581,city!$A$4:$D$352,3,0)</f>
        <v>黑龙江</v>
      </c>
      <c r="C581" s="52" t="str">
        <f>VLOOKUP(J581,city!$A$4:$D$352,4,0)</f>
        <v>七台河</v>
      </c>
      <c r="D581" s="53" t="s">
        <v>1089</v>
      </c>
      <c r="E581" s="53"/>
      <c r="F581" s="53"/>
      <c r="G581" s="54" t="s">
        <v>795</v>
      </c>
      <c r="H581" s="55" t="str">
        <f>"jingdian/"&amp;VLOOKUP(B581,city!$C$4:$P$352,13,FALSE)&amp;"/"&amp;VLOOKUP(C581,city!$D$4:$P$352,13,FALSE)&amp;"/jd/"&amp;K581&amp;".jpg"</f>
        <v>jingdian/heilongjiang/qitaihe/jd/8.jpg</v>
      </c>
      <c r="I581" s="55" t="str">
        <f t="shared" si="72"/>
        <v>0a,0b</v>
      </c>
      <c r="J581" s="51">
        <f t="shared" ref="J581:J644" si="76">IF(K581&gt;K580,J580,J580+1)</f>
        <v>58</v>
      </c>
      <c r="K581" s="51">
        <f>IF(VLOOKUP(J580,city!$K$4:$L$352,2,0)&gt;K580,K580+1,1)</f>
        <v>8</v>
      </c>
      <c r="L581" s="51">
        <v>0</v>
      </c>
      <c r="M581" s="51" t="s">
        <v>155</v>
      </c>
      <c r="N581" s="17"/>
      <c r="O581" s="17"/>
      <c r="P581" s="51" t="str">
        <f t="shared" si="70"/>
        <v/>
      </c>
      <c r="Q581" s="51">
        <v>0</v>
      </c>
      <c r="R581" s="51">
        <f t="shared" si="73"/>
        <v>0</v>
      </c>
      <c r="S581" s="51" t="str">
        <f t="shared" si="74"/>
        <v>0a</v>
      </c>
      <c r="T581" s="51" t="str">
        <f t="shared" si="75"/>
        <v>0b</v>
      </c>
    </row>
    <row r="582" spans="1:20" ht="20" customHeight="1" x14ac:dyDescent="0.15">
      <c r="A582" s="51">
        <f t="shared" si="71"/>
        <v>105809</v>
      </c>
      <c r="B582" s="52" t="str">
        <f>VLOOKUP(J582,city!$A$4:$D$352,3,0)</f>
        <v>黑龙江</v>
      </c>
      <c r="C582" s="52" t="str">
        <f>VLOOKUP(J582,city!$A$4:$D$352,4,0)</f>
        <v>七台河</v>
      </c>
      <c r="D582" s="53" t="s">
        <v>1089</v>
      </c>
      <c r="E582" s="53"/>
      <c r="F582" s="53"/>
      <c r="G582" s="54" t="s">
        <v>795</v>
      </c>
      <c r="H582" s="55" t="str">
        <f>"jingdian/"&amp;VLOOKUP(B582,city!$C$4:$P$352,13,FALSE)&amp;"/"&amp;VLOOKUP(C582,city!$D$4:$P$352,13,FALSE)&amp;"/jd/"&amp;K582&amp;".jpg"</f>
        <v>jingdian/heilongjiang/qitaihe/jd/9.jpg</v>
      </c>
      <c r="I582" s="55" t="str">
        <f t="shared" si="72"/>
        <v>0a,0b</v>
      </c>
      <c r="J582" s="51">
        <f t="shared" si="76"/>
        <v>58</v>
      </c>
      <c r="K582" s="51">
        <f>IF(VLOOKUP(J581,city!$K$4:$L$352,2,0)&gt;K581,K581+1,1)</f>
        <v>9</v>
      </c>
      <c r="L582" s="51">
        <v>0</v>
      </c>
      <c r="M582" s="51" t="s">
        <v>155</v>
      </c>
      <c r="N582" s="17"/>
      <c r="O582" s="17"/>
      <c r="P582" s="51" t="str">
        <f t="shared" si="70"/>
        <v/>
      </c>
      <c r="Q582" s="51">
        <v>0</v>
      </c>
      <c r="R582" s="51">
        <f t="shared" si="73"/>
        <v>0</v>
      </c>
      <c r="S582" s="51" t="str">
        <f t="shared" si="74"/>
        <v>0a</v>
      </c>
      <c r="T582" s="51" t="str">
        <f t="shared" si="75"/>
        <v>0b</v>
      </c>
    </row>
    <row r="583" spans="1:20" ht="20" customHeight="1" x14ac:dyDescent="0.15">
      <c r="A583" s="51">
        <f t="shared" si="71"/>
        <v>105810</v>
      </c>
      <c r="B583" s="52" t="str">
        <f>VLOOKUP(J583,city!$A$4:$D$352,3,0)</f>
        <v>黑龙江</v>
      </c>
      <c r="C583" s="52" t="str">
        <f>VLOOKUP(J583,city!$A$4:$D$352,4,0)</f>
        <v>七台河</v>
      </c>
      <c r="D583" s="53" t="s">
        <v>1089</v>
      </c>
      <c r="E583" s="53"/>
      <c r="F583" s="53"/>
      <c r="G583" s="54" t="s">
        <v>795</v>
      </c>
      <c r="H583" s="55" t="str">
        <f>"jingdian/"&amp;VLOOKUP(B583,city!$C$4:$P$352,13,FALSE)&amp;"/"&amp;VLOOKUP(C583,city!$D$4:$P$352,13,FALSE)&amp;"/jd/"&amp;K583&amp;".jpg"</f>
        <v>jingdian/heilongjiang/qitaihe/jd/10.jpg</v>
      </c>
      <c r="I583" s="55" t="str">
        <f t="shared" si="72"/>
        <v>0a,0b</v>
      </c>
      <c r="J583" s="51">
        <f t="shared" si="76"/>
        <v>58</v>
      </c>
      <c r="K583" s="51">
        <f>IF(VLOOKUP(J582,city!$K$4:$L$352,2,0)&gt;K582,K582+1,1)</f>
        <v>10</v>
      </c>
      <c r="L583" s="51">
        <v>0</v>
      </c>
      <c r="M583" s="51" t="s">
        <v>155</v>
      </c>
      <c r="N583" s="17"/>
      <c r="O583" s="17"/>
      <c r="P583" s="51" t="str">
        <f t="shared" si="70"/>
        <v>79.1369434,27.5154375</v>
      </c>
      <c r="Q583" s="51">
        <v>0</v>
      </c>
      <c r="R583" s="51">
        <f t="shared" si="73"/>
        <v>0</v>
      </c>
      <c r="S583" s="51" t="str">
        <f t="shared" si="74"/>
        <v>0a</v>
      </c>
      <c r="T583" s="51" t="str">
        <f t="shared" si="75"/>
        <v>0b</v>
      </c>
    </row>
    <row r="584" spans="1:20" ht="20" customHeight="1" x14ac:dyDescent="0.15">
      <c r="A584" s="51">
        <f t="shared" si="71"/>
        <v>105901</v>
      </c>
      <c r="B584" s="52" t="str">
        <f>VLOOKUP(J584,city!$A$4:$D$352,3,0)</f>
        <v>黑龙江</v>
      </c>
      <c r="C584" s="52" t="str">
        <f>VLOOKUP(J584,city!$A$4:$D$352,4,0)</f>
        <v>牡丹江</v>
      </c>
      <c r="D584" s="53" t="s">
        <v>2089</v>
      </c>
      <c r="E584" s="53" t="s">
        <v>2090</v>
      </c>
      <c r="F584" s="53" t="s">
        <v>2091</v>
      </c>
      <c r="G584" s="54" t="s">
        <v>795</v>
      </c>
      <c r="H584" s="55" t="str">
        <f>"jingdian/"&amp;VLOOKUP(B584,city!$C$4:$P$352,13,FALSE)&amp;"/"&amp;VLOOKUP(C584,city!$D$4:$P$352,13,FALSE)&amp;"/jd/"&amp;K584&amp;".jpg"</f>
        <v>jingdian/heilongjiang/mudanjiang/jd/1.jpg</v>
      </c>
      <c r="I584" s="55" t="str">
        <f t="shared" si="72"/>
        <v>13a,13b</v>
      </c>
      <c r="J584" s="51">
        <f t="shared" si="76"/>
        <v>59</v>
      </c>
      <c r="K584" s="51">
        <f>IF(VLOOKUP(J583,city!$K$4:$L$352,2,0)&gt;K583,K583+1,1)</f>
        <v>1</v>
      </c>
      <c r="L584" s="51">
        <v>0</v>
      </c>
      <c r="M584" s="51" t="s">
        <v>157</v>
      </c>
      <c r="N584" s="17">
        <v>128.86159499999999</v>
      </c>
      <c r="O584" s="17">
        <v>44.536157000000003</v>
      </c>
      <c r="P584" s="51" t="str">
        <f t="shared" si="70"/>
        <v/>
      </c>
      <c r="Q584" s="51">
        <v>13</v>
      </c>
      <c r="R584" s="51" t="e">
        <f t="shared" si="73"/>
        <v>#N/A</v>
      </c>
      <c r="S584" s="51" t="str">
        <f t="shared" si="74"/>
        <v>13a</v>
      </c>
      <c r="T584" s="51" t="str">
        <f t="shared" si="75"/>
        <v>13b</v>
      </c>
    </row>
    <row r="585" spans="1:20" ht="20" customHeight="1" x14ac:dyDescent="0.15">
      <c r="A585" s="51">
        <f t="shared" si="71"/>
        <v>105902</v>
      </c>
      <c r="B585" s="52" t="str">
        <f>VLOOKUP(J585,city!$A$4:$D$352,3,0)</f>
        <v>黑龙江</v>
      </c>
      <c r="C585" s="52" t="str">
        <f>VLOOKUP(J585,city!$A$4:$D$352,4,0)</f>
        <v>牡丹江</v>
      </c>
      <c r="D585" s="53" t="s">
        <v>2092</v>
      </c>
      <c r="E585" s="53" t="s">
        <v>2093</v>
      </c>
      <c r="F585" s="53" t="s">
        <v>2094</v>
      </c>
      <c r="G585" s="54" t="s">
        <v>795</v>
      </c>
      <c r="H585" s="55" t="str">
        <f>"jingdian/"&amp;VLOOKUP(B585,city!$C$4:$P$352,13,FALSE)&amp;"/"&amp;VLOOKUP(C585,city!$D$4:$P$352,13,FALSE)&amp;"/jd/"&amp;K585&amp;".jpg"</f>
        <v>jingdian/heilongjiang/mudanjiang/jd/2.jpg</v>
      </c>
      <c r="I585" s="55" t="str">
        <f t="shared" si="72"/>
        <v>6a,6b</v>
      </c>
      <c r="J585" s="51">
        <f t="shared" si="76"/>
        <v>59</v>
      </c>
      <c r="K585" s="51">
        <f>IF(VLOOKUP(J584,city!$K$4:$L$352,2,0)&gt;K584,K584+1,1)</f>
        <v>2</v>
      </c>
      <c r="L585" s="51">
        <v>0</v>
      </c>
      <c r="M585" s="51" t="s">
        <v>157</v>
      </c>
      <c r="N585" s="17">
        <v>128.843797</v>
      </c>
      <c r="O585" s="17">
        <v>44.086070999999997</v>
      </c>
      <c r="P585" s="51" t="str">
        <f t="shared" si="70"/>
        <v/>
      </c>
      <c r="Q585" s="51">
        <v>6</v>
      </c>
      <c r="R585" s="51">
        <f t="shared" si="73"/>
        <v>6</v>
      </c>
      <c r="S585" s="51" t="str">
        <f t="shared" si="74"/>
        <v>6a</v>
      </c>
      <c r="T585" s="51" t="str">
        <f t="shared" si="75"/>
        <v>6b</v>
      </c>
    </row>
    <row r="586" spans="1:20" ht="20" customHeight="1" x14ac:dyDescent="0.15">
      <c r="A586" s="51">
        <f t="shared" si="71"/>
        <v>105903</v>
      </c>
      <c r="B586" s="52" t="str">
        <f>VLOOKUP(J586,city!$A$4:$D$352,3,0)</f>
        <v>黑龙江</v>
      </c>
      <c r="C586" s="52" t="str">
        <f>VLOOKUP(J586,city!$A$4:$D$352,4,0)</f>
        <v>牡丹江</v>
      </c>
      <c r="D586" s="53" t="s">
        <v>2095</v>
      </c>
      <c r="E586" s="53" t="s">
        <v>2096</v>
      </c>
      <c r="F586" s="53" t="s">
        <v>2097</v>
      </c>
      <c r="G586" s="54" t="s">
        <v>795</v>
      </c>
      <c r="H586" s="55" t="str">
        <f>"jingdian/"&amp;VLOOKUP(B586,city!$C$4:$P$352,13,FALSE)&amp;"/"&amp;VLOOKUP(C586,city!$D$4:$P$352,13,FALSE)&amp;"/jd/"&amp;K586&amp;".jpg"</f>
        <v>jingdian/heilongjiang/mudanjiang/jd/3.jpg</v>
      </c>
      <c r="I586" s="55" t="str">
        <f t="shared" si="72"/>
        <v>2a,2b</v>
      </c>
      <c r="J586" s="51">
        <f t="shared" si="76"/>
        <v>59</v>
      </c>
      <c r="K586" s="51">
        <f>IF(VLOOKUP(J585,city!$K$4:$L$352,2,0)&gt;K585,K585+1,1)</f>
        <v>3</v>
      </c>
      <c r="L586" s="51">
        <v>0</v>
      </c>
      <c r="M586" s="51" t="s">
        <v>157</v>
      </c>
      <c r="N586" s="17">
        <v>129.618886</v>
      </c>
      <c r="O586" s="17">
        <v>44.595703999999998</v>
      </c>
      <c r="P586" s="51" t="str">
        <f t="shared" si="70"/>
        <v/>
      </c>
      <c r="Q586" s="51">
        <v>2</v>
      </c>
      <c r="R586" s="51">
        <f t="shared" si="73"/>
        <v>2</v>
      </c>
      <c r="S586" s="51" t="str">
        <f t="shared" si="74"/>
        <v>2a</v>
      </c>
      <c r="T586" s="51" t="str">
        <f t="shared" si="75"/>
        <v>2b</v>
      </c>
    </row>
    <row r="587" spans="1:20" ht="20" customHeight="1" x14ac:dyDescent="0.15">
      <c r="A587" s="51">
        <f t="shared" si="71"/>
        <v>105904</v>
      </c>
      <c r="B587" s="52" t="str">
        <f>VLOOKUP(J587,city!$A$4:$D$352,3,0)</f>
        <v>黑龙江</v>
      </c>
      <c r="C587" s="52" t="str">
        <f>VLOOKUP(J587,city!$A$4:$D$352,4,0)</f>
        <v>牡丹江</v>
      </c>
      <c r="D587" s="53" t="s">
        <v>2098</v>
      </c>
      <c r="E587" s="53" t="s">
        <v>2099</v>
      </c>
      <c r="F587" s="53" t="s">
        <v>2100</v>
      </c>
      <c r="G587" s="54" t="s">
        <v>795</v>
      </c>
      <c r="H587" s="55" t="str">
        <f>"jingdian/"&amp;VLOOKUP(B587,city!$C$4:$P$352,13,FALSE)&amp;"/"&amp;VLOOKUP(C587,city!$D$4:$P$352,13,FALSE)&amp;"/jd/"&amp;K587&amp;".jpg"</f>
        <v>jingdian/heilongjiang/mudanjiang/jd/4.jpg</v>
      </c>
      <c r="I587" s="55" t="str">
        <f t="shared" si="72"/>
        <v>11a,11b</v>
      </c>
      <c r="J587" s="51">
        <f t="shared" si="76"/>
        <v>59</v>
      </c>
      <c r="K587" s="51">
        <f>IF(VLOOKUP(J586,city!$K$4:$L$352,2,0)&gt;K586,K586+1,1)</f>
        <v>4</v>
      </c>
      <c r="L587" s="51">
        <v>0</v>
      </c>
      <c r="M587" s="51" t="s">
        <v>157</v>
      </c>
      <c r="N587" s="17">
        <v>129.29871399999999</v>
      </c>
      <c r="O587" s="17">
        <v>44.824295999999997</v>
      </c>
      <c r="P587" s="51" t="str">
        <f t="shared" si="70"/>
        <v/>
      </c>
      <c r="Q587" s="51">
        <v>11</v>
      </c>
      <c r="R587" s="51">
        <f t="shared" si="73"/>
        <v>11</v>
      </c>
      <c r="S587" s="51" t="str">
        <f t="shared" si="74"/>
        <v>11a</v>
      </c>
      <c r="T587" s="51" t="str">
        <f t="shared" si="75"/>
        <v>11b</v>
      </c>
    </row>
    <row r="588" spans="1:20" ht="20" customHeight="1" x14ac:dyDescent="0.15">
      <c r="A588" s="51">
        <f t="shared" si="71"/>
        <v>105905</v>
      </c>
      <c r="B588" s="52" t="str">
        <f>VLOOKUP(J588,city!$A$4:$D$352,3,0)</f>
        <v>黑龙江</v>
      </c>
      <c r="C588" s="52" t="str">
        <f>VLOOKUP(J588,city!$A$4:$D$352,4,0)</f>
        <v>牡丹江</v>
      </c>
      <c r="D588" s="53" t="s">
        <v>2101</v>
      </c>
      <c r="E588" s="53" t="s">
        <v>2102</v>
      </c>
      <c r="F588" s="53" t="s">
        <v>2103</v>
      </c>
      <c r="G588" s="54" t="s">
        <v>795</v>
      </c>
      <c r="H588" s="55" t="str">
        <f>"jingdian/"&amp;VLOOKUP(B588,city!$C$4:$P$352,13,FALSE)&amp;"/"&amp;VLOOKUP(C588,city!$D$4:$P$352,13,FALSE)&amp;"/jd/"&amp;K588&amp;".jpg"</f>
        <v>jingdian/heilongjiang/mudanjiang/jd/5.jpg</v>
      </c>
      <c r="I588" s="55" t="str">
        <f t="shared" si="72"/>
        <v>8a,8b</v>
      </c>
      <c r="J588" s="51">
        <f t="shared" si="76"/>
        <v>59</v>
      </c>
      <c r="K588" s="51">
        <f>IF(VLOOKUP(J587,city!$K$4:$L$352,2,0)&gt;K587,K587+1,1)</f>
        <v>5</v>
      </c>
      <c r="L588" s="51">
        <v>0</v>
      </c>
      <c r="M588" s="51" t="s">
        <v>157</v>
      </c>
      <c r="N588" s="17">
        <v>128.95597900000001</v>
      </c>
      <c r="O588" s="17">
        <v>44.062980000000003</v>
      </c>
      <c r="P588" s="51" t="str">
        <f t="shared" si="70"/>
        <v/>
      </c>
      <c r="Q588" s="51">
        <v>8</v>
      </c>
      <c r="R588" s="51">
        <f t="shared" si="73"/>
        <v>8</v>
      </c>
      <c r="S588" s="51" t="str">
        <f t="shared" si="74"/>
        <v>8a</v>
      </c>
      <c r="T588" s="51" t="str">
        <f t="shared" si="75"/>
        <v>8b</v>
      </c>
    </row>
    <row r="589" spans="1:20" ht="20" customHeight="1" x14ac:dyDescent="0.15">
      <c r="A589" s="51">
        <f t="shared" si="71"/>
        <v>105906</v>
      </c>
      <c r="B589" s="52" t="str">
        <f>VLOOKUP(J589,city!$A$4:$D$352,3,0)</f>
        <v>黑龙江</v>
      </c>
      <c r="C589" s="52" t="str">
        <f>VLOOKUP(J589,city!$A$4:$D$352,4,0)</f>
        <v>牡丹江</v>
      </c>
      <c r="D589" s="53" t="s">
        <v>2104</v>
      </c>
      <c r="E589" s="52" t="s">
        <v>2105</v>
      </c>
      <c r="F589" s="53" t="s">
        <v>2106</v>
      </c>
      <c r="G589" s="54" t="s">
        <v>795</v>
      </c>
      <c r="H589" s="55" t="str">
        <f>"jingdian/"&amp;VLOOKUP(B589,city!$C$4:$P$352,13,FALSE)&amp;"/"&amp;VLOOKUP(C589,city!$D$4:$P$352,13,FALSE)&amp;"/jd/"&amp;K589&amp;".jpg"</f>
        <v>jingdian/heilongjiang/mudanjiang/jd/6.jpg</v>
      </c>
      <c r="I589" s="55" t="str">
        <f t="shared" si="72"/>
        <v>30a,30b</v>
      </c>
      <c r="J589" s="51">
        <f t="shared" si="76"/>
        <v>59</v>
      </c>
      <c r="K589" s="51">
        <f>IF(VLOOKUP(J588,city!$K$4:$L$352,2,0)&gt;K588,K588+1,1)</f>
        <v>6</v>
      </c>
      <c r="L589" s="51">
        <v>0</v>
      </c>
      <c r="M589" s="51" t="s">
        <v>157</v>
      </c>
      <c r="N589" s="17">
        <v>129.50962799999999</v>
      </c>
      <c r="O589" s="17">
        <v>44.777616000000002</v>
      </c>
      <c r="P589" s="51" t="str">
        <f t="shared" ref="P589:P652" si="77">IF(K589=10,SUM(N580:N589)/10&amp;","&amp;SUM(O580:O589)/10,"")</f>
        <v/>
      </c>
      <c r="Q589" s="51">
        <v>30</v>
      </c>
      <c r="R589" s="51">
        <f t="shared" si="73"/>
        <v>30</v>
      </c>
      <c r="S589" s="51" t="str">
        <f t="shared" si="74"/>
        <v>30a</v>
      </c>
      <c r="T589" s="51" t="str">
        <f t="shared" si="75"/>
        <v>30b</v>
      </c>
    </row>
    <row r="590" spans="1:20" ht="20" customHeight="1" x14ac:dyDescent="0.15">
      <c r="A590" s="51">
        <f t="shared" si="71"/>
        <v>105907</v>
      </c>
      <c r="B590" s="52" t="str">
        <f>VLOOKUP(J590,city!$A$4:$D$352,3,0)</f>
        <v>黑龙江</v>
      </c>
      <c r="C590" s="52" t="str">
        <f>VLOOKUP(J590,city!$A$4:$D$352,4,0)</f>
        <v>牡丹江</v>
      </c>
      <c r="D590" s="53" t="s">
        <v>2107</v>
      </c>
      <c r="E590" s="53" t="s">
        <v>2108</v>
      </c>
      <c r="F590" s="53" t="s">
        <v>2109</v>
      </c>
      <c r="G590" s="54" t="s">
        <v>795</v>
      </c>
      <c r="H590" s="55" t="str">
        <f>"jingdian/"&amp;VLOOKUP(B590,city!$C$4:$P$352,13,FALSE)&amp;"/"&amp;VLOOKUP(C590,city!$D$4:$P$352,13,FALSE)&amp;"/jd/"&amp;K590&amp;".jpg"</f>
        <v>jingdian/heilongjiang/mudanjiang/jd/7.jpg</v>
      </c>
      <c r="I590" s="55" t="str">
        <f t="shared" si="72"/>
        <v>13a,13b</v>
      </c>
      <c r="J590" s="51">
        <f t="shared" si="76"/>
        <v>59</v>
      </c>
      <c r="K590" s="51">
        <f>IF(VLOOKUP(J589,city!$K$4:$L$352,2,0)&gt;K589,K589+1,1)</f>
        <v>7</v>
      </c>
      <c r="L590" s="51">
        <v>0</v>
      </c>
      <c r="M590" s="51" t="s">
        <v>157</v>
      </c>
      <c r="N590" s="17">
        <v>129.31710699999999</v>
      </c>
      <c r="O590" s="17">
        <v>45.205196000000001</v>
      </c>
      <c r="P590" s="51" t="str">
        <f t="shared" si="77"/>
        <v/>
      </c>
      <c r="Q590" s="51">
        <v>13</v>
      </c>
      <c r="R590" s="51" t="e">
        <f t="shared" si="73"/>
        <v>#N/A</v>
      </c>
      <c r="S590" s="51" t="str">
        <f t="shared" si="74"/>
        <v>13a</v>
      </c>
      <c r="T590" s="51" t="str">
        <f t="shared" si="75"/>
        <v>13b</v>
      </c>
    </row>
    <row r="591" spans="1:20" ht="20" customHeight="1" x14ac:dyDescent="0.15">
      <c r="A591" s="51">
        <f t="shared" si="71"/>
        <v>105908</v>
      </c>
      <c r="B591" s="52" t="str">
        <f>VLOOKUP(J591,city!$A$4:$D$352,3,0)</f>
        <v>黑龙江</v>
      </c>
      <c r="C591" s="52" t="str">
        <f>VLOOKUP(J591,city!$A$4:$D$352,4,0)</f>
        <v>牡丹江</v>
      </c>
      <c r="D591" s="53" t="s">
        <v>2110</v>
      </c>
      <c r="E591" s="53" t="s">
        <v>2111</v>
      </c>
      <c r="F591" s="53" t="s">
        <v>2112</v>
      </c>
      <c r="G591" s="54" t="s">
        <v>795</v>
      </c>
      <c r="H591" s="55" t="str">
        <f>"jingdian/"&amp;VLOOKUP(B591,city!$C$4:$P$352,13,FALSE)&amp;"/"&amp;VLOOKUP(C591,city!$D$4:$P$352,13,FALSE)&amp;"/jd/"&amp;K591&amp;".jpg"</f>
        <v>jingdian/heilongjiang/mudanjiang/jd/8.jpg</v>
      </c>
      <c r="I591" s="55" t="str">
        <f t="shared" si="72"/>
        <v>9a,9b</v>
      </c>
      <c r="J591" s="51">
        <f t="shared" si="76"/>
        <v>59</v>
      </c>
      <c r="K591" s="51">
        <f>IF(VLOOKUP(J590,city!$K$4:$L$352,2,0)&gt;K590,K590+1,1)</f>
        <v>8</v>
      </c>
      <c r="L591" s="51">
        <v>0</v>
      </c>
      <c r="M591" s="51" t="s">
        <v>157</v>
      </c>
      <c r="N591" s="17">
        <v>128.61655300000001</v>
      </c>
      <c r="O591" s="17">
        <v>44.167983</v>
      </c>
      <c r="P591" s="51" t="str">
        <f t="shared" si="77"/>
        <v/>
      </c>
      <c r="Q591" s="51">
        <v>9</v>
      </c>
      <c r="R591" s="51">
        <f t="shared" si="73"/>
        <v>16</v>
      </c>
      <c r="S591" s="51" t="str">
        <f t="shared" si="74"/>
        <v>9a</v>
      </c>
      <c r="T591" s="51" t="str">
        <f t="shared" si="75"/>
        <v>9b</v>
      </c>
    </row>
    <row r="592" spans="1:20" ht="20" customHeight="1" x14ac:dyDescent="0.15">
      <c r="A592" s="51">
        <f t="shared" si="71"/>
        <v>105909</v>
      </c>
      <c r="B592" s="52" t="str">
        <f>VLOOKUP(J592,city!$A$4:$D$352,3,0)</f>
        <v>黑龙江</v>
      </c>
      <c r="C592" s="52" t="str">
        <f>VLOOKUP(J592,city!$A$4:$D$352,4,0)</f>
        <v>牡丹江</v>
      </c>
      <c r="D592" s="53" t="s">
        <v>1089</v>
      </c>
      <c r="E592" s="53"/>
      <c r="F592" s="53"/>
      <c r="G592" s="54" t="s">
        <v>795</v>
      </c>
      <c r="H592" s="55" t="str">
        <f>"jingdian/"&amp;VLOOKUP(B592,city!$C$4:$P$352,13,FALSE)&amp;"/"&amp;VLOOKUP(C592,city!$D$4:$P$352,13,FALSE)&amp;"/jd/"&amp;K592&amp;".jpg"</f>
        <v>jingdian/heilongjiang/mudanjiang/jd/9.jpg</v>
      </c>
      <c r="I592" s="55" t="str">
        <f t="shared" si="72"/>
        <v>0a,0b</v>
      </c>
      <c r="J592" s="51">
        <f t="shared" si="76"/>
        <v>59</v>
      </c>
      <c r="K592" s="51">
        <f>IF(VLOOKUP(J591,city!$K$4:$L$352,2,0)&gt;K591,K591+1,1)</f>
        <v>9</v>
      </c>
      <c r="L592" s="51">
        <v>0</v>
      </c>
      <c r="M592" s="51" t="s">
        <v>157</v>
      </c>
      <c r="N592" s="17"/>
      <c r="O592" s="17"/>
      <c r="P592" s="51" t="str">
        <f t="shared" si="77"/>
        <v/>
      </c>
      <c r="Q592" s="51">
        <v>0</v>
      </c>
      <c r="R592" s="51">
        <f t="shared" si="73"/>
        <v>0</v>
      </c>
      <c r="S592" s="51" t="str">
        <f t="shared" si="74"/>
        <v>0a</v>
      </c>
      <c r="T592" s="51" t="str">
        <f t="shared" si="75"/>
        <v>0b</v>
      </c>
    </row>
    <row r="593" spans="1:20" ht="20" customHeight="1" x14ac:dyDescent="0.15">
      <c r="A593" s="51">
        <f t="shared" si="71"/>
        <v>105910</v>
      </c>
      <c r="B593" s="52" t="str">
        <f>VLOOKUP(J593,city!$A$4:$D$352,3,0)</f>
        <v>黑龙江</v>
      </c>
      <c r="C593" s="52" t="str">
        <f>VLOOKUP(J593,city!$A$4:$D$352,4,0)</f>
        <v>牡丹江</v>
      </c>
      <c r="E593" s="53"/>
      <c r="F593" s="53"/>
      <c r="G593" s="54" t="s">
        <v>795</v>
      </c>
      <c r="H593" s="55" t="str">
        <f>"jingdian/"&amp;VLOOKUP(B593,city!$C$4:$P$352,13,FALSE)&amp;"/"&amp;VLOOKUP(C593,city!$D$4:$P$352,13,FALSE)&amp;"/jd/"&amp;K593&amp;".jpg"</f>
        <v>jingdian/heilongjiang/mudanjiang/jd/10.jpg</v>
      </c>
      <c r="I593" s="55" t="str">
        <f t="shared" si="72"/>
        <v>0a,0b</v>
      </c>
      <c r="J593" s="51">
        <f t="shared" si="76"/>
        <v>59</v>
      </c>
      <c r="K593" s="51">
        <f>IF(VLOOKUP(J592,city!$K$4:$L$352,2,0)&gt;K592,K592+1,1)</f>
        <v>10</v>
      </c>
      <c r="L593" s="51">
        <v>0</v>
      </c>
      <c r="M593" s="51" t="s">
        <v>157</v>
      </c>
      <c r="N593" s="17"/>
      <c r="O593" s="17"/>
      <c r="P593" s="51" t="str">
        <f t="shared" si="77"/>
        <v>103.3022259,35.6256003</v>
      </c>
      <c r="Q593" s="51">
        <v>0</v>
      </c>
      <c r="R593" s="51">
        <f>LOOKUP(1,0/FIND($U$6:$U$91,D602),$V$6:$V$91)</f>
        <v>0</v>
      </c>
      <c r="S593" s="51" t="str">
        <f t="shared" si="74"/>
        <v>0a</v>
      </c>
      <c r="T593" s="51" t="str">
        <f t="shared" si="75"/>
        <v>0b</v>
      </c>
    </row>
    <row r="594" spans="1:20" ht="20" customHeight="1" x14ac:dyDescent="0.15">
      <c r="A594" s="51">
        <f t="shared" si="71"/>
        <v>106001</v>
      </c>
      <c r="B594" s="52" t="str">
        <f>VLOOKUP(J594,city!$A$4:$D$352,3,0)</f>
        <v>黑龙江</v>
      </c>
      <c r="C594" s="52" t="str">
        <f>VLOOKUP(J594,city!$A$4:$D$352,4,0)</f>
        <v>黑河</v>
      </c>
      <c r="D594" s="53" t="s">
        <v>1875</v>
      </c>
      <c r="E594" s="53" t="s">
        <v>2113</v>
      </c>
      <c r="F594" s="53" t="s">
        <v>2114</v>
      </c>
      <c r="G594" s="54" t="s">
        <v>795</v>
      </c>
      <c r="H594" s="55" t="str">
        <f>"jingdian/"&amp;VLOOKUP(B594,city!$C$4:$P$352,13,FALSE)&amp;"/"&amp;VLOOKUP(C594,city!$D$4:$P$352,13,FALSE)&amp;"/jd/"&amp;K594&amp;".jpg"</f>
        <v>jingdian/heilongjiang/heihe/jd/1.jpg</v>
      </c>
      <c r="I594" s="55" t="str">
        <f t="shared" si="72"/>
        <v>6a,6b</v>
      </c>
      <c r="J594" s="51">
        <f t="shared" si="76"/>
        <v>60</v>
      </c>
      <c r="K594" s="51">
        <f>IF(VLOOKUP(J593,city!$K$4:$L$352,2,0)&gt;K593,K593+1,1)</f>
        <v>1</v>
      </c>
      <c r="L594" s="51">
        <v>0</v>
      </c>
      <c r="M594" s="51" t="s">
        <v>159</v>
      </c>
      <c r="N594" s="17">
        <v>126.16895700000001</v>
      </c>
      <c r="O594" s="17">
        <v>48.699182999999998</v>
      </c>
      <c r="P594" s="51" t="str">
        <f t="shared" si="77"/>
        <v/>
      </c>
      <c r="Q594" s="51">
        <v>6</v>
      </c>
      <c r="R594" s="51">
        <f t="shared" ref="R594:R601" si="78">LOOKUP(1,0/FIND($U$6:$U$91,D594),$V$6:$V$91)</f>
        <v>6</v>
      </c>
      <c r="S594" s="51" t="str">
        <f t="shared" si="74"/>
        <v>6a</v>
      </c>
      <c r="T594" s="51" t="str">
        <f t="shared" si="75"/>
        <v>6b</v>
      </c>
    </row>
    <row r="595" spans="1:20" ht="20" customHeight="1" x14ac:dyDescent="0.15">
      <c r="A595" s="51">
        <f t="shared" si="71"/>
        <v>106002</v>
      </c>
      <c r="B595" s="52" t="str">
        <f>VLOOKUP(J595,city!$A$4:$D$352,3,0)</f>
        <v>黑龙江</v>
      </c>
      <c r="C595" s="52" t="str">
        <f>VLOOKUP(J595,city!$A$4:$D$352,4,0)</f>
        <v>黑河</v>
      </c>
      <c r="D595" s="53" t="s">
        <v>1877</v>
      </c>
      <c r="E595" s="53" t="s">
        <v>1878</v>
      </c>
      <c r="F595" s="53" t="s">
        <v>2115</v>
      </c>
      <c r="G595" s="54" t="s">
        <v>795</v>
      </c>
      <c r="H595" s="55" t="str">
        <f>"jingdian/"&amp;VLOOKUP(B595,city!$C$4:$P$352,13,FALSE)&amp;"/"&amp;VLOOKUP(C595,city!$D$4:$P$352,13,FALSE)&amp;"/jd/"&amp;K595&amp;".jpg"</f>
        <v>jingdian/heilongjiang/heihe/jd/2.jpg</v>
      </c>
      <c r="I595" s="55" t="str">
        <f t="shared" si="72"/>
        <v>11a,11b</v>
      </c>
      <c r="J595" s="51">
        <f t="shared" si="76"/>
        <v>60</v>
      </c>
      <c r="K595" s="51">
        <f>IF(VLOOKUP(J594,city!$K$4:$L$352,2,0)&gt;K594,K594+1,1)</f>
        <v>2</v>
      </c>
      <c r="L595" s="51">
        <v>0</v>
      </c>
      <c r="M595" s="51" t="s">
        <v>159</v>
      </c>
      <c r="N595" s="17">
        <v>126.16240500000001</v>
      </c>
      <c r="O595" s="17">
        <v>48.730485000000002</v>
      </c>
      <c r="P595" s="51" t="str">
        <f t="shared" si="77"/>
        <v/>
      </c>
      <c r="Q595" s="51">
        <v>11</v>
      </c>
      <c r="R595" s="51">
        <f t="shared" si="78"/>
        <v>11</v>
      </c>
      <c r="S595" s="51" t="str">
        <f t="shared" si="74"/>
        <v>11a</v>
      </c>
      <c r="T595" s="51" t="str">
        <f t="shared" si="75"/>
        <v>11b</v>
      </c>
    </row>
    <row r="596" spans="1:20" ht="20" customHeight="1" x14ac:dyDescent="0.15">
      <c r="A596" s="51">
        <f t="shared" si="71"/>
        <v>106003</v>
      </c>
      <c r="B596" s="52" t="str">
        <f>VLOOKUP(J596,city!$A$4:$D$352,3,0)</f>
        <v>黑龙江</v>
      </c>
      <c r="C596" s="52" t="str">
        <f>VLOOKUP(J596,city!$A$4:$D$352,4,0)</f>
        <v>黑河</v>
      </c>
      <c r="D596" s="53" t="s">
        <v>1879</v>
      </c>
      <c r="E596" s="52" t="s">
        <v>2116</v>
      </c>
      <c r="F596" s="53" t="s">
        <v>2117</v>
      </c>
      <c r="G596" s="54" t="s">
        <v>795</v>
      </c>
      <c r="H596" s="55" t="str">
        <f>"jingdian/"&amp;VLOOKUP(B596,city!$C$4:$P$352,13,FALSE)&amp;"/"&amp;VLOOKUP(C596,city!$D$4:$P$352,13,FALSE)&amp;"/jd/"&amp;K596&amp;".jpg"</f>
        <v>jingdian/heilongjiang/heihe/jd/3.jpg</v>
      </c>
      <c r="I596" s="55" t="str">
        <f t="shared" si="72"/>
        <v>6a,6b</v>
      </c>
      <c r="J596" s="51">
        <f t="shared" si="76"/>
        <v>60</v>
      </c>
      <c r="K596" s="51">
        <f>IF(VLOOKUP(J595,city!$K$4:$L$352,2,0)&gt;K595,K595+1,1)</f>
        <v>3</v>
      </c>
      <c r="L596" s="51">
        <v>0</v>
      </c>
      <c r="M596" s="51" t="s">
        <v>159</v>
      </c>
      <c r="N596" s="17">
        <v>126.833898</v>
      </c>
      <c r="O596" s="17">
        <v>48.532119999999999</v>
      </c>
      <c r="P596" s="51" t="str">
        <f t="shared" si="77"/>
        <v/>
      </c>
      <c r="Q596" s="51">
        <v>6</v>
      </c>
      <c r="R596" s="51">
        <f t="shared" si="78"/>
        <v>11</v>
      </c>
      <c r="S596" s="51" t="str">
        <f t="shared" si="74"/>
        <v>6a</v>
      </c>
      <c r="T596" s="51" t="str">
        <f t="shared" si="75"/>
        <v>6b</v>
      </c>
    </row>
    <row r="597" spans="1:20" ht="20" customHeight="1" x14ac:dyDescent="0.15">
      <c r="A597" s="51">
        <f t="shared" si="71"/>
        <v>106004</v>
      </c>
      <c r="B597" s="52" t="str">
        <f>VLOOKUP(J597,city!$A$4:$D$352,3,0)</f>
        <v>黑龙江</v>
      </c>
      <c r="C597" s="52" t="str">
        <f>VLOOKUP(J597,city!$A$4:$D$352,4,0)</f>
        <v>黑河</v>
      </c>
      <c r="D597" s="53" t="s">
        <v>1881</v>
      </c>
      <c r="E597" s="64" t="s">
        <v>1882</v>
      </c>
      <c r="F597" s="53" t="s">
        <v>2118</v>
      </c>
      <c r="G597" s="54" t="s">
        <v>795</v>
      </c>
      <c r="H597" s="55" t="str">
        <f>"jingdian/"&amp;VLOOKUP(B597,city!$C$4:$P$352,13,FALSE)&amp;"/"&amp;VLOOKUP(C597,city!$D$4:$P$352,13,FALSE)&amp;"/jd/"&amp;K597&amp;".jpg"</f>
        <v>jingdian/heilongjiang/heihe/jd/4.jpg</v>
      </c>
      <c r="I597" s="55" t="str">
        <f t="shared" si="72"/>
        <v>28a,28b</v>
      </c>
      <c r="J597" s="51">
        <f t="shared" si="76"/>
        <v>60</v>
      </c>
      <c r="K597" s="51">
        <f>IF(VLOOKUP(J596,city!$K$4:$L$352,2,0)&gt;K596,K596+1,1)</f>
        <v>4</v>
      </c>
      <c r="L597" s="51">
        <v>0</v>
      </c>
      <c r="M597" s="51" t="s">
        <v>159</v>
      </c>
      <c r="N597" s="17">
        <v>125.65036600000001</v>
      </c>
      <c r="O597" s="17">
        <v>49.135722999999999</v>
      </c>
      <c r="P597" s="51" t="str">
        <f t="shared" si="77"/>
        <v/>
      </c>
      <c r="Q597" s="51">
        <v>28</v>
      </c>
      <c r="R597" s="51">
        <f t="shared" si="78"/>
        <v>6</v>
      </c>
      <c r="S597" s="51" t="str">
        <f t="shared" si="74"/>
        <v>28a</v>
      </c>
      <c r="T597" s="51" t="str">
        <f t="shared" si="75"/>
        <v>28b</v>
      </c>
    </row>
    <row r="598" spans="1:20" ht="20" customHeight="1" x14ac:dyDescent="0.15">
      <c r="A598" s="51">
        <f t="shared" si="71"/>
        <v>106005</v>
      </c>
      <c r="B598" s="52" t="str">
        <f>VLOOKUP(J598,city!$A$4:$D$352,3,0)</f>
        <v>黑龙江</v>
      </c>
      <c r="C598" s="52" t="str">
        <f>VLOOKUP(J598,city!$A$4:$D$352,4,0)</f>
        <v>黑河</v>
      </c>
      <c r="D598" s="53" t="s">
        <v>2119</v>
      </c>
      <c r="E598" s="53" t="s">
        <v>2120</v>
      </c>
      <c r="F598" s="53" t="s">
        <v>2121</v>
      </c>
      <c r="G598" s="54" t="s">
        <v>795</v>
      </c>
      <c r="H598" s="55" t="str">
        <f>"jingdian/"&amp;VLOOKUP(B598,city!$C$4:$P$352,13,FALSE)&amp;"/"&amp;VLOOKUP(C598,city!$D$4:$P$352,13,FALSE)&amp;"/jd/"&amp;K598&amp;".jpg"</f>
        <v>jingdian/heilongjiang/heihe/jd/5.jpg</v>
      </c>
      <c r="I598" s="55" t="str">
        <f t="shared" si="72"/>
        <v>6a,6b</v>
      </c>
      <c r="J598" s="51">
        <f t="shared" si="76"/>
        <v>60</v>
      </c>
      <c r="K598" s="51">
        <f>IF(VLOOKUP(J597,city!$K$4:$L$352,2,0)&gt;K597,K597+1,1)</f>
        <v>5</v>
      </c>
      <c r="L598" s="51">
        <v>0</v>
      </c>
      <c r="M598" s="51" t="s">
        <v>159</v>
      </c>
      <c r="N598" s="17">
        <v>126.15246399999999</v>
      </c>
      <c r="O598" s="17">
        <v>48.662312</v>
      </c>
      <c r="P598" s="51" t="str">
        <f t="shared" si="77"/>
        <v/>
      </c>
      <c r="Q598" s="51">
        <v>6</v>
      </c>
      <c r="R598" s="51">
        <f t="shared" si="78"/>
        <v>6</v>
      </c>
      <c r="S598" s="51" t="str">
        <f t="shared" si="74"/>
        <v>6a</v>
      </c>
      <c r="T598" s="51" t="str">
        <f t="shared" si="75"/>
        <v>6b</v>
      </c>
    </row>
    <row r="599" spans="1:20" ht="20" customHeight="1" x14ac:dyDescent="0.15">
      <c r="A599" s="51">
        <f t="shared" si="71"/>
        <v>106006</v>
      </c>
      <c r="B599" s="52" t="str">
        <f>VLOOKUP(J599,city!$A$4:$D$352,3,0)</f>
        <v>黑龙江</v>
      </c>
      <c r="C599" s="52" t="str">
        <f>VLOOKUP(J599,city!$A$4:$D$352,4,0)</f>
        <v>黑河</v>
      </c>
      <c r="D599" s="53" t="s">
        <v>2122</v>
      </c>
      <c r="E599" s="64" t="s">
        <v>2123</v>
      </c>
      <c r="F599" s="53" t="s">
        <v>2124</v>
      </c>
      <c r="G599" s="54" t="s">
        <v>795</v>
      </c>
      <c r="H599" s="55" t="str">
        <f>"jingdian/"&amp;VLOOKUP(B599,city!$C$4:$P$352,13,FALSE)&amp;"/"&amp;VLOOKUP(C599,city!$D$4:$P$352,13,FALSE)&amp;"/jd/"&amp;K599&amp;".jpg"</f>
        <v>jingdian/heilongjiang/heihe/jd/6.jpg</v>
      </c>
      <c r="I599" s="55" t="str">
        <f t="shared" si="72"/>
        <v>6a,6b</v>
      </c>
      <c r="J599" s="51">
        <f t="shared" si="76"/>
        <v>60</v>
      </c>
      <c r="K599" s="51">
        <f>IF(VLOOKUP(J598,city!$K$4:$L$352,2,0)&gt;K598,K598+1,1)</f>
        <v>6</v>
      </c>
      <c r="L599" s="51">
        <v>0</v>
      </c>
      <c r="M599" s="51" t="s">
        <v>159</v>
      </c>
      <c r="N599" s="17">
        <v>126.16012600000001</v>
      </c>
      <c r="O599" s="17">
        <v>48.659950000000002</v>
      </c>
      <c r="P599" s="51" t="str">
        <f t="shared" si="77"/>
        <v/>
      </c>
      <c r="Q599" s="51">
        <v>6</v>
      </c>
      <c r="R599" s="51">
        <f t="shared" si="78"/>
        <v>6</v>
      </c>
      <c r="S599" s="51" t="str">
        <f t="shared" si="74"/>
        <v>6a</v>
      </c>
      <c r="T599" s="51" t="str">
        <f t="shared" si="75"/>
        <v>6b</v>
      </c>
    </row>
    <row r="600" spans="1:20" ht="20" customHeight="1" x14ac:dyDescent="0.15">
      <c r="A600" s="51">
        <f t="shared" si="71"/>
        <v>106007</v>
      </c>
      <c r="B600" s="52" t="str">
        <f>VLOOKUP(J600,city!$A$4:$D$352,3,0)</f>
        <v>黑龙江</v>
      </c>
      <c r="C600" s="52" t="str">
        <f>VLOOKUP(J600,city!$A$4:$D$352,4,0)</f>
        <v>黑河</v>
      </c>
      <c r="D600" s="53" t="s">
        <v>2125</v>
      </c>
      <c r="E600" s="52" t="s">
        <v>2126</v>
      </c>
      <c r="F600" s="53" t="s">
        <v>2127</v>
      </c>
      <c r="G600" s="54" t="s">
        <v>795</v>
      </c>
      <c r="H600" s="55" t="str">
        <f>"jingdian/"&amp;VLOOKUP(B600,city!$C$4:$P$352,13,FALSE)&amp;"/"&amp;VLOOKUP(C600,city!$D$4:$P$352,13,FALSE)&amp;"/jd/"&amp;K600&amp;".jpg"</f>
        <v>jingdian/heilongjiang/heihe/jd/7.jpg</v>
      </c>
      <c r="I600" s="55" t="str">
        <f t="shared" si="72"/>
        <v>11a,11b</v>
      </c>
      <c r="J600" s="51">
        <f t="shared" si="76"/>
        <v>60</v>
      </c>
      <c r="K600" s="51">
        <f>IF(VLOOKUP(J599,city!$K$4:$L$352,2,0)&gt;K599,K599+1,1)</f>
        <v>7</v>
      </c>
      <c r="L600" s="51">
        <v>0</v>
      </c>
      <c r="M600" s="51" t="s">
        <v>159</v>
      </c>
      <c r="N600" s="17">
        <v>126.169718</v>
      </c>
      <c r="O600" s="17">
        <v>48.745189000000003</v>
      </c>
      <c r="P600" s="51" t="str">
        <f t="shared" si="77"/>
        <v/>
      </c>
      <c r="Q600" s="51">
        <v>11</v>
      </c>
      <c r="R600" s="51">
        <f t="shared" si="78"/>
        <v>11</v>
      </c>
      <c r="S600" s="51" t="str">
        <f t="shared" si="74"/>
        <v>11a</v>
      </c>
      <c r="T600" s="51" t="str">
        <f t="shared" si="75"/>
        <v>11b</v>
      </c>
    </row>
    <row r="601" spans="1:20" ht="20" customHeight="1" x14ac:dyDescent="0.15">
      <c r="A601" s="51">
        <f t="shared" si="71"/>
        <v>106008</v>
      </c>
      <c r="B601" s="52" t="str">
        <f>VLOOKUP(J601,city!$A$4:$D$352,3,0)</f>
        <v>黑龙江</v>
      </c>
      <c r="C601" s="52" t="str">
        <f>VLOOKUP(J601,city!$A$4:$D$352,4,0)</f>
        <v>黑河</v>
      </c>
      <c r="D601" s="53" t="s">
        <v>2128</v>
      </c>
      <c r="E601" s="53" t="s">
        <v>2129</v>
      </c>
      <c r="F601" s="53" t="s">
        <v>2130</v>
      </c>
      <c r="G601" s="54" t="s">
        <v>795</v>
      </c>
      <c r="H601" s="55" t="str">
        <f>"jingdian/"&amp;VLOOKUP(B601,city!$C$4:$P$352,13,FALSE)&amp;"/"&amp;VLOOKUP(C601,city!$D$4:$P$352,13,FALSE)&amp;"/jd/"&amp;K601&amp;".jpg"</f>
        <v>jingdian/heilongjiang/heihe/jd/8.jpg</v>
      </c>
      <c r="I601" s="55" t="str">
        <f t="shared" si="72"/>
        <v>6a,6b</v>
      </c>
      <c r="J601" s="51">
        <f t="shared" si="76"/>
        <v>60</v>
      </c>
      <c r="K601" s="51">
        <f>IF(VLOOKUP(J600,city!$K$4:$L$352,2,0)&gt;K600,K600+1,1)</f>
        <v>8</v>
      </c>
      <c r="L601" s="51">
        <v>0</v>
      </c>
      <c r="M601" s="51" t="s">
        <v>159</v>
      </c>
      <c r="N601" s="17">
        <v>126.006193</v>
      </c>
      <c r="O601" s="17">
        <v>48.743651999999997</v>
      </c>
      <c r="P601" s="51" t="str">
        <f t="shared" si="77"/>
        <v/>
      </c>
      <c r="Q601" s="51">
        <v>6</v>
      </c>
      <c r="R601" s="51">
        <f t="shared" si="78"/>
        <v>6</v>
      </c>
      <c r="S601" s="51" t="str">
        <f t="shared" si="74"/>
        <v>6a</v>
      </c>
      <c r="T601" s="51" t="str">
        <f t="shared" si="75"/>
        <v>6b</v>
      </c>
    </row>
    <row r="602" spans="1:20" ht="20" customHeight="1" x14ac:dyDescent="0.15">
      <c r="A602" s="51">
        <f t="shared" si="71"/>
        <v>106009</v>
      </c>
      <c r="B602" s="52" t="str">
        <f>VLOOKUP(J602,city!$A$4:$D$352,3,0)</f>
        <v>黑龙江</v>
      </c>
      <c r="C602" s="52" t="str">
        <f>VLOOKUP(J602,city!$A$4:$D$352,4,0)</f>
        <v>黑河</v>
      </c>
      <c r="D602" s="53" t="s">
        <v>1089</v>
      </c>
      <c r="E602" s="53"/>
      <c r="F602" s="53"/>
      <c r="G602" s="54" t="s">
        <v>795</v>
      </c>
      <c r="H602" s="55" t="str">
        <f>"jingdian/"&amp;VLOOKUP(B602,city!$C$4:$P$352,13,FALSE)&amp;"/"&amp;VLOOKUP(C602,city!$D$4:$P$352,13,FALSE)&amp;"/jd/"&amp;K602&amp;".jpg"</f>
        <v>jingdian/heilongjiang/heihe/jd/9.jpg</v>
      </c>
      <c r="I602" s="55" t="str">
        <f t="shared" si="72"/>
        <v>0a,0b</v>
      </c>
      <c r="J602" s="51">
        <f t="shared" si="76"/>
        <v>60</v>
      </c>
      <c r="K602" s="51">
        <f>IF(VLOOKUP(J601,city!$K$4:$L$352,2,0)&gt;K601,K601+1,1)</f>
        <v>9</v>
      </c>
      <c r="L602" s="51">
        <v>0</v>
      </c>
      <c r="M602" s="51" t="s">
        <v>159</v>
      </c>
      <c r="N602" s="17"/>
      <c r="O602" s="17"/>
      <c r="P602" s="51" t="str">
        <f t="shared" si="77"/>
        <v/>
      </c>
      <c r="Q602" s="51">
        <v>0</v>
      </c>
      <c r="R602" s="51" t="e">
        <f>LOOKUP(1,0/FIND($U$6:$U$91,#REF!),$V$6:$V$91)</f>
        <v>#N/A</v>
      </c>
      <c r="S602" s="51" t="str">
        <f t="shared" si="74"/>
        <v>0a</v>
      </c>
      <c r="T602" s="51" t="str">
        <f t="shared" si="75"/>
        <v>0b</v>
      </c>
    </row>
    <row r="603" spans="1:20" ht="20" customHeight="1" x14ac:dyDescent="0.15">
      <c r="A603" s="51">
        <f t="shared" si="71"/>
        <v>106010</v>
      </c>
      <c r="B603" s="52" t="str">
        <f>VLOOKUP(J603,city!$A$4:$D$352,3,0)</f>
        <v>黑龙江</v>
      </c>
      <c r="C603" s="52" t="str">
        <f>VLOOKUP(J603,city!$A$4:$D$352,4,0)</f>
        <v>黑河</v>
      </c>
      <c r="D603" s="53" t="s">
        <v>1089</v>
      </c>
      <c r="E603" s="53"/>
      <c r="F603" s="53"/>
      <c r="G603" s="54" t="s">
        <v>795</v>
      </c>
      <c r="H603" s="55" t="str">
        <f>"jingdian/"&amp;VLOOKUP(B603,city!$C$4:$P$352,13,FALSE)&amp;"/"&amp;VLOOKUP(C603,city!$D$4:$P$352,13,FALSE)&amp;"/jd/"&amp;K603&amp;".jpg"</f>
        <v>jingdian/heilongjiang/heihe/jd/10.jpg</v>
      </c>
      <c r="I603" s="55" t="str">
        <f t="shared" si="72"/>
        <v>0a,0b</v>
      </c>
      <c r="J603" s="51">
        <f t="shared" si="76"/>
        <v>60</v>
      </c>
      <c r="K603" s="51">
        <f>IF(VLOOKUP(J602,city!$K$4:$L$352,2,0)&gt;K602,K602+1,1)</f>
        <v>10</v>
      </c>
      <c r="L603" s="51">
        <v>0</v>
      </c>
      <c r="M603" s="51" t="s">
        <v>159</v>
      </c>
      <c r="N603" s="17"/>
      <c r="O603" s="17"/>
      <c r="P603" s="51" t="str">
        <f t="shared" si="77"/>
        <v>100.9304127,38.9908614</v>
      </c>
      <c r="Q603" s="51">
        <v>0</v>
      </c>
      <c r="R603" s="51">
        <f t="shared" ref="R603:R666" si="79">LOOKUP(1,0/FIND($U$6:$U$91,D603),$V$6:$V$91)</f>
        <v>0</v>
      </c>
      <c r="S603" s="51" t="str">
        <f t="shared" si="74"/>
        <v>0a</v>
      </c>
      <c r="T603" s="51" t="str">
        <f t="shared" si="75"/>
        <v>0b</v>
      </c>
    </row>
    <row r="604" spans="1:20" ht="20" customHeight="1" x14ac:dyDescent="0.15">
      <c r="A604" s="51">
        <f t="shared" si="71"/>
        <v>106101</v>
      </c>
      <c r="B604" s="52" t="str">
        <f>VLOOKUP(J604,city!$A$4:$D$352,3,0)</f>
        <v>黑龙江</v>
      </c>
      <c r="C604" s="52" t="str">
        <f>VLOOKUP(J604,city!$A$4:$D$352,4,0)</f>
        <v>绥化</v>
      </c>
      <c r="D604" s="53" t="s">
        <v>2131</v>
      </c>
      <c r="E604" s="52" t="s">
        <v>2132</v>
      </c>
      <c r="F604" s="53" t="s">
        <v>2133</v>
      </c>
      <c r="G604" s="54" t="s">
        <v>795</v>
      </c>
      <c r="H604" s="55" t="str">
        <f>"jingdian/"&amp;VLOOKUP(B604,city!$C$4:$P$352,13,FALSE)&amp;"/"&amp;VLOOKUP(C604,city!$D$4:$P$352,13,FALSE)&amp;"/jd/"&amp;K604&amp;".jpg"</f>
        <v>jingdian/heilongjiang/suihua/jd/1.jpg</v>
      </c>
      <c r="I604" s="55" t="str">
        <f t="shared" si="72"/>
        <v>12a,12b</v>
      </c>
      <c r="J604" s="51">
        <f t="shared" si="76"/>
        <v>61</v>
      </c>
      <c r="K604" s="51">
        <f>IF(VLOOKUP(J603,city!$K$4:$L$352,2,0)&gt;K603,K603+1,1)</f>
        <v>1</v>
      </c>
      <c r="L604" s="51">
        <v>0</v>
      </c>
      <c r="M604" s="51" t="s">
        <v>161</v>
      </c>
      <c r="N604" s="17">
        <v>126.680307</v>
      </c>
      <c r="O604" s="17">
        <v>46.720266000000002</v>
      </c>
      <c r="P604" s="51" t="str">
        <f t="shared" si="77"/>
        <v/>
      </c>
      <c r="Q604" s="51">
        <v>12</v>
      </c>
      <c r="R604" s="51">
        <f t="shared" si="79"/>
        <v>12</v>
      </c>
      <c r="S604" s="51" t="str">
        <f t="shared" si="74"/>
        <v>12a</v>
      </c>
      <c r="T604" s="51" t="str">
        <f t="shared" si="75"/>
        <v>12b</v>
      </c>
    </row>
    <row r="605" spans="1:20" ht="20" customHeight="1" x14ac:dyDescent="0.15">
      <c r="A605" s="51">
        <f t="shared" si="71"/>
        <v>106102</v>
      </c>
      <c r="B605" s="52" t="str">
        <f>VLOOKUP(J605,city!$A$4:$D$352,3,0)</f>
        <v>黑龙江</v>
      </c>
      <c r="C605" s="52" t="str">
        <f>VLOOKUP(J605,city!$A$4:$D$352,4,0)</f>
        <v>绥化</v>
      </c>
      <c r="D605" s="53" t="s">
        <v>2134</v>
      </c>
      <c r="E605" s="53" t="s">
        <v>2135</v>
      </c>
      <c r="F605" s="53" t="s">
        <v>2136</v>
      </c>
      <c r="G605" s="54" t="s">
        <v>795</v>
      </c>
      <c r="H605" s="55" t="str">
        <f>"jingdian/"&amp;VLOOKUP(B605,city!$C$4:$P$352,13,FALSE)&amp;"/"&amp;VLOOKUP(C605,city!$D$4:$P$352,13,FALSE)&amp;"/jd/"&amp;K605&amp;".jpg"</f>
        <v>jingdian/heilongjiang/suihua/jd/2.jpg</v>
      </c>
      <c r="I605" s="55" t="str">
        <f t="shared" si="72"/>
        <v>15a,15b</v>
      </c>
      <c r="J605" s="51">
        <f t="shared" si="76"/>
        <v>61</v>
      </c>
      <c r="K605" s="51">
        <f>IF(VLOOKUP(J604,city!$K$4:$L$352,2,0)&gt;K604,K604+1,1)</f>
        <v>2</v>
      </c>
      <c r="L605" s="51">
        <v>0</v>
      </c>
      <c r="M605" s="51" t="s">
        <v>161</v>
      </c>
      <c r="N605" s="17">
        <v>127.329978</v>
      </c>
      <c r="O605" s="17">
        <v>46.685276000000002</v>
      </c>
      <c r="P605" s="51" t="str">
        <f t="shared" si="77"/>
        <v/>
      </c>
      <c r="Q605" s="51">
        <v>15</v>
      </c>
      <c r="R605" s="51">
        <f t="shared" si="79"/>
        <v>15</v>
      </c>
      <c r="S605" s="51" t="str">
        <f t="shared" si="74"/>
        <v>15a</v>
      </c>
      <c r="T605" s="51" t="str">
        <f t="shared" si="75"/>
        <v>15b</v>
      </c>
    </row>
    <row r="606" spans="1:20" ht="20" customHeight="1" x14ac:dyDescent="0.15">
      <c r="A606" s="51">
        <f t="shared" si="71"/>
        <v>106103</v>
      </c>
      <c r="B606" s="52" t="str">
        <f>VLOOKUP(J606,city!$A$4:$D$352,3,0)</f>
        <v>黑龙江</v>
      </c>
      <c r="C606" s="52" t="str">
        <f>VLOOKUP(J606,city!$A$4:$D$352,4,0)</f>
        <v>绥化</v>
      </c>
      <c r="D606" s="53" t="s">
        <v>1863</v>
      </c>
      <c r="E606" s="64" t="s">
        <v>1864</v>
      </c>
      <c r="F606" s="53" t="s">
        <v>2137</v>
      </c>
      <c r="G606" s="54" t="s">
        <v>795</v>
      </c>
      <c r="H606" s="55" t="str">
        <f>"jingdian/"&amp;VLOOKUP(B606,city!$C$4:$P$352,13,FALSE)&amp;"/"&amp;VLOOKUP(C606,city!$D$4:$P$352,13,FALSE)&amp;"/jd/"&amp;K606&amp;".jpg"</f>
        <v>jingdian/heilongjiang/suihua/jd/3.jpg</v>
      </c>
      <c r="I606" s="55" t="str">
        <f t="shared" si="72"/>
        <v>32a,32b</v>
      </c>
      <c r="J606" s="51">
        <f t="shared" si="76"/>
        <v>61</v>
      </c>
      <c r="K606" s="51">
        <f>IF(VLOOKUP(J605,city!$K$4:$L$352,2,0)&gt;K605,K605+1,1)</f>
        <v>3</v>
      </c>
      <c r="L606" s="51">
        <v>0</v>
      </c>
      <c r="M606" s="51" t="s">
        <v>161</v>
      </c>
      <c r="N606" s="17">
        <v>126.391721</v>
      </c>
      <c r="O606" s="17">
        <v>46.797837000000001</v>
      </c>
      <c r="P606" s="51" t="str">
        <f t="shared" si="77"/>
        <v/>
      </c>
      <c r="Q606" s="51">
        <v>32</v>
      </c>
      <c r="R606" s="51" t="e">
        <f t="shared" si="79"/>
        <v>#N/A</v>
      </c>
      <c r="S606" s="51" t="str">
        <f t="shared" si="74"/>
        <v>32a</v>
      </c>
      <c r="T606" s="51" t="str">
        <f t="shared" si="75"/>
        <v>32b</v>
      </c>
    </row>
    <row r="607" spans="1:20" ht="20" customHeight="1" x14ac:dyDescent="0.15">
      <c r="A607" s="51">
        <f t="shared" si="71"/>
        <v>106104</v>
      </c>
      <c r="B607" s="52" t="str">
        <f>VLOOKUP(J607,city!$A$4:$D$352,3,0)</f>
        <v>黑龙江</v>
      </c>
      <c r="C607" s="52" t="str">
        <f>VLOOKUP(J607,city!$A$4:$D$352,4,0)</f>
        <v>绥化</v>
      </c>
      <c r="D607" s="53" t="s">
        <v>1865</v>
      </c>
      <c r="E607" s="53" t="s">
        <v>1866</v>
      </c>
      <c r="F607" s="53" t="s">
        <v>2138</v>
      </c>
      <c r="G607" s="54" t="s">
        <v>795</v>
      </c>
      <c r="H607" s="55" t="str">
        <f>"jingdian/"&amp;VLOOKUP(B607,city!$C$4:$P$352,13,FALSE)&amp;"/"&amp;VLOOKUP(C607,city!$D$4:$P$352,13,FALSE)&amp;"/jd/"&amp;K607&amp;".jpg"</f>
        <v>jingdian/heilongjiang/suihua/jd/4.jpg</v>
      </c>
      <c r="I607" s="55" t="str">
        <f t="shared" si="72"/>
        <v>15a,15b</v>
      </c>
      <c r="J607" s="51">
        <f t="shared" si="76"/>
        <v>61</v>
      </c>
      <c r="K607" s="51">
        <f>IF(VLOOKUP(J606,city!$K$4:$L$352,2,0)&gt;K606,K606+1,1)</f>
        <v>4</v>
      </c>
      <c r="L607" s="51">
        <v>0</v>
      </c>
      <c r="M607" s="51" t="s">
        <v>161</v>
      </c>
      <c r="N607" s="17">
        <v>126.63323</v>
      </c>
      <c r="O607" s="17">
        <v>47.344873</v>
      </c>
      <c r="P607" s="51" t="str">
        <f t="shared" si="77"/>
        <v/>
      </c>
      <c r="Q607" s="51">
        <v>15</v>
      </c>
      <c r="R607" s="51">
        <f t="shared" si="79"/>
        <v>15</v>
      </c>
      <c r="S607" s="51" t="str">
        <f t="shared" si="74"/>
        <v>15a</v>
      </c>
      <c r="T607" s="51" t="str">
        <f t="shared" si="75"/>
        <v>15b</v>
      </c>
    </row>
    <row r="608" spans="1:20" ht="20" customHeight="1" x14ac:dyDescent="0.15">
      <c r="A608" s="51">
        <f t="shared" si="71"/>
        <v>106105</v>
      </c>
      <c r="B608" s="52" t="str">
        <f>VLOOKUP(J608,city!$A$4:$D$352,3,0)</f>
        <v>黑龙江</v>
      </c>
      <c r="C608" s="52" t="str">
        <f>VLOOKUP(J608,city!$A$4:$D$352,4,0)</f>
        <v>绥化</v>
      </c>
      <c r="D608" s="53" t="s">
        <v>1867</v>
      </c>
      <c r="E608" s="53" t="s">
        <v>1868</v>
      </c>
      <c r="F608" s="53" t="s">
        <v>2139</v>
      </c>
      <c r="G608" s="54" t="s">
        <v>795</v>
      </c>
      <c r="H608" s="55" t="str">
        <f>"jingdian/"&amp;VLOOKUP(B608,city!$C$4:$P$352,13,FALSE)&amp;"/"&amp;VLOOKUP(C608,city!$D$4:$P$352,13,FALSE)&amp;"/jd/"&amp;K608&amp;".jpg"</f>
        <v>jingdian/heilongjiang/suihua/jd/5.jpg</v>
      </c>
      <c r="I608" s="55" t="str">
        <f t="shared" si="72"/>
        <v>15a,15b</v>
      </c>
      <c r="J608" s="51">
        <f t="shared" si="76"/>
        <v>61</v>
      </c>
      <c r="K608" s="51">
        <f>IF(VLOOKUP(J607,city!$K$4:$L$352,2,0)&gt;K607,K607+1,1)</f>
        <v>5</v>
      </c>
      <c r="L608" s="51">
        <v>0</v>
      </c>
      <c r="M608" s="51" t="s">
        <v>161</v>
      </c>
      <c r="N608" s="17">
        <v>126.497056</v>
      </c>
      <c r="O608" s="17">
        <v>46.837290000000003</v>
      </c>
      <c r="P608" s="51" t="str">
        <f t="shared" si="77"/>
        <v/>
      </c>
      <c r="Q608" s="51">
        <v>15</v>
      </c>
      <c r="R608" s="51">
        <f t="shared" si="79"/>
        <v>15</v>
      </c>
      <c r="S608" s="51" t="str">
        <f t="shared" si="74"/>
        <v>15a</v>
      </c>
      <c r="T608" s="51" t="str">
        <f t="shared" si="75"/>
        <v>15b</v>
      </c>
    </row>
    <row r="609" spans="1:20" ht="20" customHeight="1" x14ac:dyDescent="0.15">
      <c r="A609" s="51">
        <f t="shared" si="71"/>
        <v>106106</v>
      </c>
      <c r="B609" s="52" t="str">
        <f>VLOOKUP(J609,city!$A$4:$D$352,3,0)</f>
        <v>黑龙江</v>
      </c>
      <c r="C609" s="52" t="str">
        <f>VLOOKUP(J609,city!$A$4:$D$352,4,0)</f>
        <v>绥化</v>
      </c>
      <c r="D609" s="53" t="s">
        <v>1869</v>
      </c>
      <c r="E609" s="53" t="s">
        <v>1870</v>
      </c>
      <c r="F609" s="53" t="s">
        <v>2140</v>
      </c>
      <c r="G609" s="54" t="s">
        <v>795</v>
      </c>
      <c r="H609" s="55" t="str">
        <f>"jingdian/"&amp;VLOOKUP(B609,city!$C$4:$P$352,13,FALSE)&amp;"/"&amp;VLOOKUP(C609,city!$D$4:$P$352,13,FALSE)&amp;"/jd/"&amp;K609&amp;".jpg"</f>
        <v>jingdian/heilongjiang/suihua/jd/6.jpg</v>
      </c>
      <c r="I609" s="55" t="str">
        <f t="shared" si="72"/>
        <v>1a,1b</v>
      </c>
      <c r="J609" s="51">
        <f t="shared" si="76"/>
        <v>61</v>
      </c>
      <c r="K609" s="51">
        <f>IF(VLOOKUP(J608,city!$K$4:$L$352,2,0)&gt;K608,K608+1,1)</f>
        <v>6</v>
      </c>
      <c r="L609" s="51">
        <v>0</v>
      </c>
      <c r="M609" s="51" t="s">
        <v>161</v>
      </c>
      <c r="N609" s="17">
        <v>127.07948</v>
      </c>
      <c r="O609" s="17">
        <v>46.894491000000002</v>
      </c>
      <c r="P609" s="51" t="str">
        <f t="shared" si="77"/>
        <v/>
      </c>
      <c r="Q609" s="51">
        <v>1</v>
      </c>
      <c r="R609" s="51">
        <f t="shared" si="79"/>
        <v>6</v>
      </c>
      <c r="S609" s="51" t="str">
        <f t="shared" si="74"/>
        <v>1a</v>
      </c>
      <c r="T609" s="51" t="str">
        <f t="shared" si="75"/>
        <v>1b</v>
      </c>
    </row>
    <row r="610" spans="1:20" ht="20" customHeight="1" x14ac:dyDescent="0.15">
      <c r="A610" s="51">
        <f t="shared" si="71"/>
        <v>106107</v>
      </c>
      <c r="B610" s="52" t="str">
        <f>VLOOKUP(J610,city!$A$4:$D$352,3,0)</f>
        <v>黑龙江</v>
      </c>
      <c r="C610" s="52" t="str">
        <f>VLOOKUP(J610,city!$A$4:$D$352,4,0)</f>
        <v>绥化</v>
      </c>
      <c r="D610" s="53" t="s">
        <v>1871</v>
      </c>
      <c r="E610" s="64" t="s">
        <v>1872</v>
      </c>
      <c r="F610" s="53" t="s">
        <v>2141</v>
      </c>
      <c r="G610" s="54" t="s">
        <v>795</v>
      </c>
      <c r="H610" s="55" t="str">
        <f>"jingdian/"&amp;VLOOKUP(B610,city!$C$4:$P$352,13,FALSE)&amp;"/"&amp;VLOOKUP(C610,city!$D$4:$P$352,13,FALSE)&amp;"/jd/"&amp;K610&amp;".jpg"</f>
        <v>jingdian/heilongjiang/suihua/jd/7.jpg</v>
      </c>
      <c r="I610" s="55" t="str">
        <f t="shared" si="72"/>
        <v>2a,2b</v>
      </c>
      <c r="J610" s="51">
        <f t="shared" si="76"/>
        <v>61</v>
      </c>
      <c r="K610" s="51">
        <f>IF(VLOOKUP(J609,city!$K$4:$L$352,2,0)&gt;K609,K609+1,1)</f>
        <v>7</v>
      </c>
      <c r="L610" s="51">
        <v>0</v>
      </c>
      <c r="M610" s="51" t="s">
        <v>161</v>
      </c>
      <c r="N610" s="17">
        <v>126.49296</v>
      </c>
      <c r="O610" s="17">
        <v>46.839562000000001</v>
      </c>
      <c r="P610" s="51" t="str">
        <f t="shared" si="77"/>
        <v/>
      </c>
      <c r="Q610" s="51">
        <v>2</v>
      </c>
      <c r="R610" s="51">
        <f t="shared" si="79"/>
        <v>1</v>
      </c>
      <c r="S610" s="51" t="str">
        <f t="shared" si="74"/>
        <v>2a</v>
      </c>
      <c r="T610" s="51" t="str">
        <f t="shared" si="75"/>
        <v>2b</v>
      </c>
    </row>
    <row r="611" spans="1:20" ht="20" customHeight="1" x14ac:dyDescent="0.15">
      <c r="A611" s="51">
        <f t="shared" si="71"/>
        <v>106108</v>
      </c>
      <c r="B611" s="52" t="str">
        <f>VLOOKUP(J611,city!$A$4:$D$352,3,0)</f>
        <v>黑龙江</v>
      </c>
      <c r="C611" s="52" t="str">
        <f>VLOOKUP(J611,city!$A$4:$D$352,4,0)</f>
        <v>绥化</v>
      </c>
      <c r="D611" s="53" t="s">
        <v>1873</v>
      </c>
      <c r="E611" s="53" t="s">
        <v>1874</v>
      </c>
      <c r="F611" s="53" t="s">
        <v>2142</v>
      </c>
      <c r="G611" s="54" t="s">
        <v>795</v>
      </c>
      <c r="H611" s="55" t="str">
        <f>"jingdian/"&amp;VLOOKUP(B611,city!$C$4:$P$352,13,FALSE)&amp;"/"&amp;VLOOKUP(C611,city!$D$4:$P$352,13,FALSE)&amp;"/jd/"&amp;K611&amp;".jpg"</f>
        <v>jingdian/heilongjiang/suihua/jd/8.jpg</v>
      </c>
      <c r="I611" s="55" t="str">
        <f t="shared" si="72"/>
        <v>6a,6b</v>
      </c>
      <c r="J611" s="51">
        <f t="shared" si="76"/>
        <v>61</v>
      </c>
      <c r="K611" s="51">
        <f>IF(VLOOKUP(J610,city!$K$4:$L$352,2,0)&gt;K610,K610+1,1)</f>
        <v>8</v>
      </c>
      <c r="L611" s="51">
        <v>0</v>
      </c>
      <c r="M611" s="51" t="s">
        <v>161</v>
      </c>
      <c r="N611" s="17">
        <v>127.299314</v>
      </c>
      <c r="O611" s="17">
        <v>47.369610999999999</v>
      </c>
      <c r="P611" s="51" t="str">
        <f t="shared" si="77"/>
        <v/>
      </c>
      <c r="Q611" s="51">
        <v>6</v>
      </c>
      <c r="R611" s="51">
        <f t="shared" si="79"/>
        <v>6</v>
      </c>
      <c r="S611" s="51" t="str">
        <f t="shared" si="74"/>
        <v>6a</v>
      </c>
      <c r="T611" s="51" t="str">
        <f t="shared" si="75"/>
        <v>6b</v>
      </c>
    </row>
    <row r="612" spans="1:20" ht="20" customHeight="1" x14ac:dyDescent="0.15">
      <c r="A612" s="51">
        <f t="shared" si="71"/>
        <v>106109</v>
      </c>
      <c r="B612" s="52" t="str">
        <f>VLOOKUP(J612,city!$A$4:$D$352,3,0)</f>
        <v>黑龙江</v>
      </c>
      <c r="C612" s="52" t="str">
        <f>VLOOKUP(J612,city!$A$4:$D$352,4,0)</f>
        <v>绥化</v>
      </c>
      <c r="D612" s="53" t="s">
        <v>1089</v>
      </c>
      <c r="E612" s="53"/>
      <c r="F612" s="53"/>
      <c r="G612" s="54" t="s">
        <v>795</v>
      </c>
      <c r="H612" s="55" t="str">
        <f>"jingdian/"&amp;VLOOKUP(B612,city!$C$4:$P$352,13,FALSE)&amp;"/"&amp;VLOOKUP(C612,city!$D$4:$P$352,13,FALSE)&amp;"/jd/"&amp;K612&amp;".jpg"</f>
        <v>jingdian/heilongjiang/suihua/jd/9.jpg</v>
      </c>
      <c r="I612" s="55" t="str">
        <f t="shared" si="72"/>
        <v>0a,0b</v>
      </c>
      <c r="J612" s="51">
        <f t="shared" si="76"/>
        <v>61</v>
      </c>
      <c r="K612" s="51">
        <f>IF(VLOOKUP(J611,city!$K$4:$L$352,2,0)&gt;K611,K611+1,1)</f>
        <v>9</v>
      </c>
      <c r="L612" s="51">
        <v>0</v>
      </c>
      <c r="M612" s="51" t="s">
        <v>161</v>
      </c>
      <c r="N612" s="17"/>
      <c r="O612" s="17"/>
      <c r="P612" s="51" t="str">
        <f t="shared" si="77"/>
        <v/>
      </c>
      <c r="Q612" s="51">
        <v>0</v>
      </c>
      <c r="R612" s="51">
        <f t="shared" si="79"/>
        <v>0</v>
      </c>
      <c r="S612" s="51" t="str">
        <f t="shared" si="74"/>
        <v>0a</v>
      </c>
      <c r="T612" s="51" t="str">
        <f t="shared" si="75"/>
        <v>0b</v>
      </c>
    </row>
    <row r="613" spans="1:20" ht="20" customHeight="1" x14ac:dyDescent="0.15">
      <c r="A613" s="51">
        <f t="shared" si="71"/>
        <v>106110</v>
      </c>
      <c r="B613" s="52" t="str">
        <f>VLOOKUP(J613,city!$A$4:$D$352,3,0)</f>
        <v>黑龙江</v>
      </c>
      <c r="C613" s="52" t="str">
        <f>VLOOKUP(J613,city!$A$4:$D$352,4,0)</f>
        <v>绥化</v>
      </c>
      <c r="D613" s="53" t="s">
        <v>1089</v>
      </c>
      <c r="E613" s="53"/>
      <c r="F613" s="53"/>
      <c r="G613" s="54" t="s">
        <v>795</v>
      </c>
      <c r="H613" s="55" t="str">
        <f>"jingdian/"&amp;VLOOKUP(B613,city!$C$4:$P$352,13,FALSE)&amp;"/"&amp;VLOOKUP(C613,city!$D$4:$P$352,13,FALSE)&amp;"/jd/"&amp;K613&amp;".jpg"</f>
        <v>jingdian/heilongjiang/suihua/jd/10.jpg</v>
      </c>
      <c r="I613" s="55" t="str">
        <f t="shared" si="72"/>
        <v>0a,0b</v>
      </c>
      <c r="J613" s="51">
        <f t="shared" si="76"/>
        <v>61</v>
      </c>
      <c r="K613" s="51">
        <f>IF(VLOOKUP(J612,city!$K$4:$L$352,2,0)&gt;K612,K612+1,1)</f>
        <v>10</v>
      </c>
      <c r="L613" s="51">
        <v>0</v>
      </c>
      <c r="M613" s="51" t="s">
        <v>161</v>
      </c>
      <c r="N613" s="17"/>
      <c r="O613" s="17"/>
      <c r="P613" s="51" t="str">
        <f t="shared" si="77"/>
        <v>101.4404046,37.5489206</v>
      </c>
      <c r="Q613" s="51">
        <v>0</v>
      </c>
      <c r="R613" s="51">
        <f t="shared" si="79"/>
        <v>0</v>
      </c>
      <c r="S613" s="51" t="str">
        <f t="shared" si="74"/>
        <v>0a</v>
      </c>
      <c r="T613" s="51" t="str">
        <f t="shared" si="75"/>
        <v>0b</v>
      </c>
    </row>
    <row r="614" spans="1:20" ht="20" customHeight="1" x14ac:dyDescent="0.15">
      <c r="A614" s="51">
        <f t="shared" si="71"/>
        <v>106201</v>
      </c>
      <c r="B614" s="52" t="str">
        <f>VLOOKUP(J614,city!$A$4:$D$352,3,0)</f>
        <v>黑龙江</v>
      </c>
      <c r="C614" s="52" t="str">
        <f>VLOOKUP(J614,city!$A$4:$D$352,4,0)</f>
        <v>大兴安岭</v>
      </c>
      <c r="D614" s="53" t="s">
        <v>2143</v>
      </c>
      <c r="E614" s="53" t="s">
        <v>2144</v>
      </c>
      <c r="F614" s="53" t="s">
        <v>2145</v>
      </c>
      <c r="G614" s="54" t="s">
        <v>795</v>
      </c>
      <c r="H614" s="55" t="str">
        <f>"jingdian/"&amp;VLOOKUP(B614,city!$C$4:$P$352,13,FALSE)&amp;"/"&amp;VLOOKUP(C614,city!$D$4:$P$352,13,FALSE)&amp;"/jd/"&amp;K614&amp;".jpg"</f>
        <v>jingdian/heilongjiang/daxinganling/jd/1.jpg</v>
      </c>
      <c r="I614" s="55" t="str">
        <f t="shared" si="72"/>
        <v>13a,13b</v>
      </c>
      <c r="J614" s="51">
        <f t="shared" si="76"/>
        <v>62</v>
      </c>
      <c r="K614" s="51">
        <f>IF(VLOOKUP(J613,city!$K$4:$L$352,2,0)&gt;K613,K613+1,1)</f>
        <v>1</v>
      </c>
      <c r="L614" s="51">
        <v>0</v>
      </c>
      <c r="M614" s="51" t="s">
        <v>163</v>
      </c>
      <c r="N614" s="17">
        <v>122.36612700000001</v>
      </c>
      <c r="O614" s="17">
        <v>53.487363000000002</v>
      </c>
      <c r="P614" s="51" t="str">
        <f t="shared" si="77"/>
        <v/>
      </c>
      <c r="Q614" s="51">
        <v>13</v>
      </c>
      <c r="R614" s="51">
        <f t="shared" si="79"/>
        <v>13</v>
      </c>
      <c r="S614" s="51" t="str">
        <f t="shared" si="74"/>
        <v>13a</v>
      </c>
      <c r="T614" s="51" t="str">
        <f t="shared" si="75"/>
        <v>13b</v>
      </c>
    </row>
    <row r="615" spans="1:20" ht="20" customHeight="1" x14ac:dyDescent="0.15">
      <c r="A615" s="51">
        <f t="shared" si="71"/>
        <v>106202</v>
      </c>
      <c r="B615" s="52" t="str">
        <f>VLOOKUP(J615,city!$A$4:$D$352,3,0)</f>
        <v>黑龙江</v>
      </c>
      <c r="C615" s="52" t="str">
        <f>VLOOKUP(J615,city!$A$4:$D$352,4,0)</f>
        <v>大兴安岭</v>
      </c>
      <c r="D615" s="53" t="s">
        <v>2146</v>
      </c>
      <c r="E615" s="64" t="s">
        <v>2147</v>
      </c>
      <c r="F615" s="53" t="s">
        <v>2148</v>
      </c>
      <c r="G615" s="54" t="s">
        <v>795</v>
      </c>
      <c r="H615" s="55" t="str">
        <f>"jingdian/"&amp;VLOOKUP(B615,city!$C$4:$P$352,13,FALSE)&amp;"/"&amp;VLOOKUP(C615,city!$D$4:$P$352,13,FALSE)&amp;"/jd/"&amp;K615&amp;".jpg"</f>
        <v>jingdian/heilongjiang/daxinganling/jd/2.jpg</v>
      </c>
      <c r="I615" s="55" t="str">
        <f t="shared" si="72"/>
        <v>13a,13b</v>
      </c>
      <c r="J615" s="51">
        <f t="shared" si="76"/>
        <v>62</v>
      </c>
      <c r="K615" s="51">
        <f>IF(VLOOKUP(J614,city!$K$4:$L$352,2,0)&gt;K614,K614+1,1)</f>
        <v>2</v>
      </c>
      <c r="L615" s="51">
        <v>0</v>
      </c>
      <c r="M615" s="51" t="s">
        <v>163</v>
      </c>
      <c r="N615" s="17">
        <v>123.081292</v>
      </c>
      <c r="O615" s="17">
        <v>53.510299000000003</v>
      </c>
      <c r="P615" s="51" t="str">
        <f t="shared" si="77"/>
        <v/>
      </c>
      <c r="Q615" s="51">
        <v>13</v>
      </c>
      <c r="R615" s="51">
        <f t="shared" si="79"/>
        <v>13</v>
      </c>
      <c r="S615" s="51" t="str">
        <f t="shared" si="74"/>
        <v>13a</v>
      </c>
      <c r="T615" s="51" t="str">
        <f t="shared" si="75"/>
        <v>13b</v>
      </c>
    </row>
    <row r="616" spans="1:20" ht="20" customHeight="1" x14ac:dyDescent="0.15">
      <c r="A616" s="51">
        <f t="shared" si="71"/>
        <v>106203</v>
      </c>
      <c r="B616" s="52" t="str">
        <f>VLOOKUP(J616,city!$A$4:$D$352,3,0)</f>
        <v>黑龙江</v>
      </c>
      <c r="C616" s="52" t="str">
        <f>VLOOKUP(J616,city!$A$4:$D$352,4,0)</f>
        <v>大兴安岭</v>
      </c>
      <c r="D616" s="53" t="s">
        <v>2149</v>
      </c>
      <c r="E616" s="64" t="s">
        <v>2150</v>
      </c>
      <c r="F616" s="53" t="s">
        <v>2151</v>
      </c>
      <c r="G616" s="54" t="s">
        <v>795</v>
      </c>
      <c r="H616" s="55" t="str">
        <f>"jingdian/"&amp;VLOOKUP(B616,city!$C$4:$P$352,13,FALSE)&amp;"/"&amp;VLOOKUP(C616,city!$D$4:$P$352,13,FALSE)&amp;"/jd/"&amp;K616&amp;".jpg"</f>
        <v>jingdian/heilongjiang/daxinganling/jd/3.jpg</v>
      </c>
      <c r="I616" s="55" t="str">
        <f t="shared" si="72"/>
        <v>6a,6b</v>
      </c>
      <c r="J616" s="51">
        <f t="shared" si="76"/>
        <v>62</v>
      </c>
      <c r="K616" s="51">
        <f>IF(VLOOKUP(J615,city!$K$4:$L$352,2,0)&gt;K615,K615+1,1)</f>
        <v>3</v>
      </c>
      <c r="L616" s="51">
        <v>0</v>
      </c>
      <c r="M616" s="51" t="s">
        <v>163</v>
      </c>
      <c r="N616" s="17">
        <v>122.176323</v>
      </c>
      <c r="O616" s="17">
        <v>53.297933999999998</v>
      </c>
      <c r="P616" s="51" t="str">
        <f t="shared" si="77"/>
        <v/>
      </c>
      <c r="Q616" s="51">
        <v>6</v>
      </c>
      <c r="R616" s="51">
        <f t="shared" si="79"/>
        <v>6</v>
      </c>
      <c r="S616" s="51" t="str">
        <f t="shared" si="74"/>
        <v>6a</v>
      </c>
      <c r="T616" s="51" t="str">
        <f t="shared" si="75"/>
        <v>6b</v>
      </c>
    </row>
    <row r="617" spans="1:20" ht="20" customHeight="1" x14ac:dyDescent="0.15">
      <c r="A617" s="51">
        <f t="shared" si="71"/>
        <v>106204</v>
      </c>
      <c r="B617" s="52" t="str">
        <f>VLOOKUP(J617,city!$A$4:$D$352,3,0)</f>
        <v>黑龙江</v>
      </c>
      <c r="C617" s="52" t="str">
        <f>VLOOKUP(J617,city!$A$4:$D$352,4,0)</f>
        <v>大兴安岭</v>
      </c>
      <c r="D617" s="53" t="s">
        <v>2152</v>
      </c>
      <c r="E617" s="52" t="s">
        <v>2153</v>
      </c>
      <c r="F617" s="53" t="s">
        <v>2154</v>
      </c>
      <c r="G617" s="54" t="s">
        <v>795</v>
      </c>
      <c r="H617" s="55" t="str">
        <f>"jingdian/"&amp;VLOOKUP(B617,city!$C$4:$P$352,13,FALSE)&amp;"/"&amp;VLOOKUP(C617,city!$D$4:$P$352,13,FALSE)&amp;"/jd/"&amp;K617&amp;".jpg"</f>
        <v>jingdian/heilongjiang/daxinganling/jd/4.jpg</v>
      </c>
      <c r="I617" s="55" t="str">
        <f t="shared" si="72"/>
        <v>13a,13b</v>
      </c>
      <c r="J617" s="51">
        <f t="shared" si="76"/>
        <v>62</v>
      </c>
      <c r="K617" s="51">
        <f>IF(VLOOKUP(J616,city!$K$4:$L$352,2,0)&gt;K616,K616+1,1)</f>
        <v>4</v>
      </c>
      <c r="L617" s="51">
        <v>0</v>
      </c>
      <c r="M617" s="51" t="s">
        <v>163</v>
      </c>
      <c r="N617" s="17">
        <v>122.363828</v>
      </c>
      <c r="O617" s="17">
        <v>53.497670999999997</v>
      </c>
      <c r="P617" s="51" t="str">
        <f t="shared" si="77"/>
        <v/>
      </c>
      <c r="Q617" s="51">
        <v>13</v>
      </c>
      <c r="R617" s="51" t="e">
        <f t="shared" si="79"/>
        <v>#N/A</v>
      </c>
      <c r="S617" s="51" t="str">
        <f t="shared" si="74"/>
        <v>13a</v>
      </c>
      <c r="T617" s="51" t="str">
        <f t="shared" si="75"/>
        <v>13b</v>
      </c>
    </row>
    <row r="618" spans="1:20" ht="20" customHeight="1" x14ac:dyDescent="0.15">
      <c r="A618" s="51">
        <f t="shared" si="71"/>
        <v>106205</v>
      </c>
      <c r="B618" s="52" t="str">
        <f>VLOOKUP(J618,city!$A$4:$D$352,3,0)</f>
        <v>黑龙江</v>
      </c>
      <c r="C618" s="52" t="str">
        <f>VLOOKUP(J618,city!$A$4:$D$352,4,0)</f>
        <v>大兴安岭</v>
      </c>
      <c r="D618" s="53" t="s">
        <v>2155</v>
      </c>
      <c r="E618" s="64" t="s">
        <v>2156</v>
      </c>
      <c r="F618" s="53" t="s">
        <v>2157</v>
      </c>
      <c r="G618" s="54" t="s">
        <v>795</v>
      </c>
      <c r="H618" s="55" t="str">
        <f>"jingdian/"&amp;VLOOKUP(B618,city!$C$4:$P$352,13,FALSE)&amp;"/"&amp;VLOOKUP(C618,city!$D$4:$P$352,13,FALSE)&amp;"/jd/"&amp;K618&amp;".jpg"</f>
        <v>jingdian/heilongjiang/daxinganling/jd/5.jpg</v>
      </c>
      <c r="I618" s="55" t="str">
        <f t="shared" si="72"/>
        <v>6a,6b</v>
      </c>
      <c r="J618" s="51">
        <f t="shared" si="76"/>
        <v>62</v>
      </c>
      <c r="K618" s="51">
        <f>IF(VLOOKUP(J617,city!$K$4:$L$352,2,0)&gt;K617,K617+1,1)</f>
        <v>5</v>
      </c>
      <c r="L618" s="51">
        <v>0</v>
      </c>
      <c r="M618" s="51" t="s">
        <v>163</v>
      </c>
      <c r="N618" s="17">
        <v>123.525814</v>
      </c>
      <c r="O618" s="17">
        <v>53.500849000000002</v>
      </c>
      <c r="P618" s="51" t="str">
        <f t="shared" si="77"/>
        <v/>
      </c>
      <c r="Q618" s="51">
        <v>6</v>
      </c>
      <c r="R618" s="51">
        <f t="shared" si="79"/>
        <v>6</v>
      </c>
      <c r="S618" s="51" t="str">
        <f t="shared" si="74"/>
        <v>6a</v>
      </c>
      <c r="T618" s="51" t="str">
        <f t="shared" si="75"/>
        <v>6b</v>
      </c>
    </row>
    <row r="619" spans="1:20" ht="20" customHeight="1" x14ac:dyDescent="0.15">
      <c r="A619" s="51">
        <f t="shared" si="71"/>
        <v>106206</v>
      </c>
      <c r="B619" s="52" t="str">
        <f>VLOOKUP(J619,city!$A$4:$D$352,3,0)</f>
        <v>黑龙江</v>
      </c>
      <c r="C619" s="52" t="str">
        <f>VLOOKUP(J619,city!$A$4:$D$352,4,0)</f>
        <v>大兴安岭</v>
      </c>
      <c r="D619" s="53" t="s">
        <v>2158</v>
      </c>
      <c r="E619" s="64" t="s">
        <v>2159</v>
      </c>
      <c r="F619" s="53" t="s">
        <v>2160</v>
      </c>
      <c r="G619" s="54" t="s">
        <v>795</v>
      </c>
      <c r="H619" s="55" t="str">
        <f>"jingdian/"&amp;VLOOKUP(B619,city!$C$4:$P$352,13,FALSE)&amp;"/"&amp;VLOOKUP(C619,city!$D$4:$P$352,13,FALSE)&amp;"/jd/"&amp;K619&amp;".jpg"</f>
        <v>jingdian/heilongjiang/daxinganling/jd/6.jpg</v>
      </c>
      <c r="I619" s="55" t="str">
        <f t="shared" si="72"/>
        <v>6a,6b</v>
      </c>
      <c r="J619" s="51">
        <f t="shared" si="76"/>
        <v>62</v>
      </c>
      <c r="K619" s="51">
        <f>IF(VLOOKUP(J618,city!$K$4:$L$352,2,0)&gt;K618,K618+1,1)</f>
        <v>6</v>
      </c>
      <c r="L619" s="51">
        <v>0</v>
      </c>
      <c r="M619" s="51" t="s">
        <v>163</v>
      </c>
      <c r="N619" s="17">
        <v>122.670247</v>
      </c>
      <c r="O619" s="17">
        <v>52.939740999999998</v>
      </c>
      <c r="P619" s="51" t="str">
        <f t="shared" si="77"/>
        <v/>
      </c>
      <c r="Q619" s="51">
        <v>6</v>
      </c>
      <c r="R619" s="51">
        <f t="shared" si="79"/>
        <v>6</v>
      </c>
      <c r="S619" s="51" t="str">
        <f t="shared" si="74"/>
        <v>6a</v>
      </c>
      <c r="T619" s="51" t="str">
        <f t="shared" si="75"/>
        <v>6b</v>
      </c>
    </row>
    <row r="620" spans="1:20" ht="20" customHeight="1" x14ac:dyDescent="0.15">
      <c r="A620" s="51">
        <f t="shared" si="71"/>
        <v>106207</v>
      </c>
      <c r="B620" s="52" t="str">
        <f>VLOOKUP(J620,city!$A$4:$D$352,3,0)</f>
        <v>黑龙江</v>
      </c>
      <c r="C620" s="52" t="str">
        <f>VLOOKUP(J620,city!$A$4:$D$352,4,0)</f>
        <v>大兴安岭</v>
      </c>
      <c r="D620" s="53" t="s">
        <v>1089</v>
      </c>
      <c r="E620" s="53"/>
      <c r="F620" s="53" t="str">
        <f t="shared" ref="F620:F683" si="80">N620&amp;","&amp;O620</f>
        <v>123.177158,47.111264</v>
      </c>
      <c r="G620" s="54" t="s">
        <v>795</v>
      </c>
      <c r="H620" s="55" t="str">
        <f>"jingdian/"&amp;VLOOKUP(B620,city!$C$4:$P$352,13,FALSE)&amp;"/"&amp;VLOOKUP(C620,city!$D$4:$P$352,13,FALSE)&amp;"/jd/"&amp;K620&amp;".jpg"</f>
        <v>jingdian/heilongjiang/daxinganling/jd/7.jpg</v>
      </c>
      <c r="I620" s="55" t="str">
        <f t="shared" si="72"/>
        <v>0a,0b</v>
      </c>
      <c r="J620" s="51">
        <f t="shared" si="76"/>
        <v>62</v>
      </c>
      <c r="K620" s="51">
        <f>IF(VLOOKUP(J619,city!$K$4:$L$352,2,0)&gt;K619,K619+1,1)</f>
        <v>7</v>
      </c>
      <c r="L620" s="51">
        <v>0</v>
      </c>
      <c r="M620" s="51" t="s">
        <v>163</v>
      </c>
      <c r="N620" s="17">
        <v>123.17715800000001</v>
      </c>
      <c r="O620" s="17">
        <v>47.111263999999998</v>
      </c>
      <c r="P620" s="51" t="str">
        <f t="shared" si="77"/>
        <v/>
      </c>
      <c r="Q620" s="51">
        <v>0</v>
      </c>
      <c r="R620" s="51">
        <f t="shared" si="79"/>
        <v>0</v>
      </c>
      <c r="S620" s="51" t="str">
        <f t="shared" si="74"/>
        <v>0a</v>
      </c>
      <c r="T620" s="51" t="str">
        <f t="shared" si="75"/>
        <v>0b</v>
      </c>
    </row>
    <row r="621" spans="1:20" ht="20" customHeight="1" x14ac:dyDescent="0.15">
      <c r="A621" s="51">
        <f t="shared" si="71"/>
        <v>106208</v>
      </c>
      <c r="B621" s="52" t="str">
        <f>VLOOKUP(J621,city!$A$4:$D$352,3,0)</f>
        <v>黑龙江</v>
      </c>
      <c r="C621" s="52" t="str">
        <f>VLOOKUP(J621,city!$A$4:$D$352,4,0)</f>
        <v>大兴安岭</v>
      </c>
      <c r="D621" s="51" t="s">
        <v>1089</v>
      </c>
      <c r="F621" s="53" t="str">
        <f t="shared" si="80"/>
        <v>128.861595,44.536157</v>
      </c>
      <c r="G621" s="54" t="s">
        <v>795</v>
      </c>
      <c r="H621" s="55" t="str">
        <f>"jingdian/"&amp;VLOOKUP(B621,city!$C$4:$P$352,13,FALSE)&amp;"/"&amp;VLOOKUP(C621,city!$D$4:$P$352,13,FALSE)&amp;"/jd/"&amp;K621&amp;".jpg"</f>
        <v>jingdian/heilongjiang/daxinganling/jd/8.jpg</v>
      </c>
      <c r="I621" s="55" t="str">
        <f t="shared" si="72"/>
        <v>0a,0b</v>
      </c>
      <c r="J621" s="51">
        <f t="shared" si="76"/>
        <v>62</v>
      </c>
      <c r="K621" s="51">
        <f>IF(VLOOKUP(J620,city!$K$4:$L$352,2,0)&gt;K620,K620+1,1)</f>
        <v>8</v>
      </c>
      <c r="L621" s="51">
        <v>0</v>
      </c>
      <c r="M621" s="51" t="s">
        <v>163</v>
      </c>
      <c r="N621" s="17">
        <v>128.86159499999999</v>
      </c>
      <c r="O621" s="17">
        <v>44.536157000000003</v>
      </c>
      <c r="P621" s="51" t="str">
        <f t="shared" si="77"/>
        <v/>
      </c>
      <c r="Q621" s="51">
        <v>0</v>
      </c>
      <c r="R621" s="51">
        <f t="shared" si="79"/>
        <v>0</v>
      </c>
      <c r="S621" s="51" t="str">
        <f t="shared" si="74"/>
        <v>0a</v>
      </c>
      <c r="T621" s="51" t="str">
        <f t="shared" si="75"/>
        <v>0b</v>
      </c>
    </row>
    <row r="622" spans="1:20" ht="20" customHeight="1" x14ac:dyDescent="0.15">
      <c r="A622" s="51">
        <f t="shared" si="71"/>
        <v>106209</v>
      </c>
      <c r="B622" s="52" t="str">
        <f>VLOOKUP(J622,city!$A$4:$D$352,3,0)</f>
        <v>黑龙江</v>
      </c>
      <c r="C622" s="52" t="str">
        <f>VLOOKUP(J622,city!$A$4:$D$352,4,0)</f>
        <v>大兴安岭</v>
      </c>
      <c r="D622" s="51" t="s">
        <v>1089</v>
      </c>
      <c r="F622" s="53" t="str">
        <f t="shared" si="80"/>
        <v>128.843797,44.086071</v>
      </c>
      <c r="G622" s="54" t="s">
        <v>795</v>
      </c>
      <c r="H622" s="55" t="str">
        <f>"jingdian/"&amp;VLOOKUP(B622,city!$C$4:$P$352,13,FALSE)&amp;"/"&amp;VLOOKUP(C622,city!$D$4:$P$352,13,FALSE)&amp;"/jd/"&amp;K622&amp;".jpg"</f>
        <v>jingdian/heilongjiang/daxinganling/jd/9.jpg</v>
      </c>
      <c r="I622" s="55" t="str">
        <f t="shared" si="72"/>
        <v>0a,0b</v>
      </c>
      <c r="J622" s="51">
        <f t="shared" si="76"/>
        <v>62</v>
      </c>
      <c r="K622" s="51">
        <f>IF(VLOOKUP(J621,city!$K$4:$L$352,2,0)&gt;K621,K621+1,1)</f>
        <v>9</v>
      </c>
      <c r="L622" s="51">
        <v>0</v>
      </c>
      <c r="M622" s="51" t="s">
        <v>163</v>
      </c>
      <c r="N622" s="17">
        <v>128.843797</v>
      </c>
      <c r="O622" s="17">
        <v>44.086070999999997</v>
      </c>
      <c r="P622" s="51" t="str">
        <f t="shared" si="77"/>
        <v/>
      </c>
      <c r="Q622" s="51">
        <v>0</v>
      </c>
      <c r="R622" s="51">
        <f t="shared" si="79"/>
        <v>0</v>
      </c>
      <c r="S622" s="51" t="str">
        <f t="shared" si="74"/>
        <v>0a</v>
      </c>
      <c r="T622" s="51" t="str">
        <f t="shared" si="75"/>
        <v>0b</v>
      </c>
    </row>
    <row r="623" spans="1:20" ht="20" customHeight="1" x14ac:dyDescent="0.15">
      <c r="A623" s="51">
        <f t="shared" si="71"/>
        <v>106210</v>
      </c>
      <c r="B623" s="52" t="str">
        <f>VLOOKUP(J623,city!$A$4:$D$352,3,0)</f>
        <v>黑龙江</v>
      </c>
      <c r="C623" s="52" t="str">
        <f>VLOOKUP(J623,city!$A$4:$D$352,4,0)</f>
        <v>大兴安岭</v>
      </c>
      <c r="D623" s="51" t="s">
        <v>1089</v>
      </c>
      <c r="F623" s="53" t="str">
        <f t="shared" si="80"/>
        <v>129.618886,44.595704</v>
      </c>
      <c r="G623" s="54" t="s">
        <v>795</v>
      </c>
      <c r="H623" s="55" t="str">
        <f>"jingdian/"&amp;VLOOKUP(B623,city!$C$4:$P$352,13,FALSE)&amp;"/"&amp;VLOOKUP(C623,city!$D$4:$P$352,13,FALSE)&amp;"/jd/"&amp;K623&amp;".jpg"</f>
        <v>jingdian/heilongjiang/daxinganling/jd/10.jpg</v>
      </c>
      <c r="I623" s="55" t="str">
        <f t="shared" si="72"/>
        <v>0a,0b</v>
      </c>
      <c r="J623" s="51">
        <f t="shared" si="76"/>
        <v>62</v>
      </c>
      <c r="K623" s="51">
        <f>IF(VLOOKUP(J622,city!$K$4:$L$352,2,0)&gt;K622,K622+1,1)</f>
        <v>10</v>
      </c>
      <c r="L623" s="51">
        <v>0</v>
      </c>
      <c r="M623" s="51" t="s">
        <v>163</v>
      </c>
      <c r="N623" s="17">
        <v>129.618886</v>
      </c>
      <c r="O623" s="17">
        <v>44.595703999999998</v>
      </c>
      <c r="P623" s="51" t="str">
        <f t="shared" si="77"/>
        <v>124.6685067,50.0563053</v>
      </c>
      <c r="Q623" s="51">
        <v>0</v>
      </c>
      <c r="R623" s="51">
        <f t="shared" si="79"/>
        <v>0</v>
      </c>
      <c r="S623" s="51" t="str">
        <f t="shared" si="74"/>
        <v>0a</v>
      </c>
      <c r="T623" s="51" t="str">
        <f t="shared" si="75"/>
        <v>0b</v>
      </c>
    </row>
    <row r="624" spans="1:20" ht="20" customHeight="1" x14ac:dyDescent="0.15">
      <c r="A624" s="51">
        <f t="shared" si="71"/>
        <v>106301</v>
      </c>
      <c r="B624" s="52" t="str">
        <f>VLOOKUP(J624,city!$A$4:$D$352,3,0)</f>
        <v>江苏</v>
      </c>
      <c r="C624" s="52" t="str">
        <f>VLOOKUP(J624,city!$A$4:$D$352,4,0)</f>
        <v>南京</v>
      </c>
      <c r="D624" s="51" t="s">
        <v>2161</v>
      </c>
      <c r="E624" s="51" t="s">
        <v>2162</v>
      </c>
      <c r="F624" s="53" t="str">
        <f t="shared" si="80"/>
        <v>118.803804,32.050571</v>
      </c>
      <c r="G624" s="54" t="s">
        <v>795</v>
      </c>
      <c r="H624" s="55" t="str">
        <f>"jingdian/"&amp;VLOOKUP(B624,city!$C$4:$P$352,13,FALSE)&amp;"/"&amp;VLOOKUP(C624,city!$D$4:$P$352,13,FALSE)&amp;"/jd/"&amp;K624&amp;".jpg"</f>
        <v>jingdian/jiangsu/nanjing/jd/1.jpg</v>
      </c>
      <c r="I624" s="55" t="str">
        <f t="shared" si="72"/>
        <v>2a,2b</v>
      </c>
      <c r="J624" s="51">
        <f t="shared" si="76"/>
        <v>63</v>
      </c>
      <c r="K624" s="51">
        <f>IF(VLOOKUP(J623,city!$K$4:$L$352,2,0)&gt;K623,K623+1,1)</f>
        <v>1</v>
      </c>
      <c r="L624" s="51">
        <v>1</v>
      </c>
      <c r="M624" s="51" t="s">
        <v>166</v>
      </c>
      <c r="N624" s="17">
        <v>118.803804</v>
      </c>
      <c r="O624" s="17">
        <v>32.050570999999998</v>
      </c>
      <c r="P624" s="51" t="str">
        <f t="shared" si="77"/>
        <v/>
      </c>
      <c r="Q624" s="51">
        <v>2</v>
      </c>
      <c r="R624" s="51">
        <f t="shared" si="79"/>
        <v>2</v>
      </c>
      <c r="S624" s="51" t="str">
        <f t="shared" si="74"/>
        <v>2a</v>
      </c>
      <c r="T624" s="51" t="str">
        <f t="shared" si="75"/>
        <v>2b</v>
      </c>
    </row>
    <row r="625" spans="1:20" ht="20" customHeight="1" x14ac:dyDescent="0.15">
      <c r="A625" s="51">
        <f t="shared" si="71"/>
        <v>106302</v>
      </c>
      <c r="B625" s="52" t="str">
        <f>VLOOKUP(J625,city!$A$4:$D$352,3,0)</f>
        <v>江苏</v>
      </c>
      <c r="C625" s="52" t="str">
        <f>VLOOKUP(J625,city!$A$4:$D$352,4,0)</f>
        <v>南京</v>
      </c>
      <c r="D625" s="51" t="s">
        <v>2163</v>
      </c>
      <c r="E625" s="51" t="s">
        <v>2164</v>
      </c>
      <c r="F625" s="53" t="str">
        <f t="shared" si="80"/>
        <v>118.795264,32.027003</v>
      </c>
      <c r="G625" s="54" t="s">
        <v>795</v>
      </c>
      <c r="H625" s="55" t="str">
        <f>"jingdian/"&amp;VLOOKUP(B625,city!$C$4:$P$352,13,FALSE)&amp;"/"&amp;VLOOKUP(C625,city!$D$4:$P$352,13,FALSE)&amp;"/jd/"&amp;K625&amp;".jpg"</f>
        <v>jingdian/jiangsu/nanjing/jd/2.jpg</v>
      </c>
      <c r="I625" s="55" t="str">
        <f t="shared" si="72"/>
        <v>12a,12b</v>
      </c>
      <c r="J625" s="51">
        <f t="shared" si="76"/>
        <v>63</v>
      </c>
      <c r="K625" s="51">
        <f>IF(VLOOKUP(J624,city!$K$4:$L$352,2,0)&gt;K624,K624+1,1)</f>
        <v>2</v>
      </c>
      <c r="L625" s="51">
        <v>1</v>
      </c>
      <c r="M625" s="51" t="s">
        <v>166</v>
      </c>
      <c r="N625" s="17">
        <v>118.795264</v>
      </c>
      <c r="O625" s="17">
        <v>32.027003000000001</v>
      </c>
      <c r="P625" s="51" t="str">
        <f t="shared" si="77"/>
        <v/>
      </c>
      <c r="Q625" s="51">
        <v>12</v>
      </c>
      <c r="R625" s="51">
        <f t="shared" si="79"/>
        <v>12</v>
      </c>
      <c r="S625" s="51" t="str">
        <f t="shared" si="74"/>
        <v>12a</v>
      </c>
      <c r="T625" s="51" t="str">
        <f t="shared" si="75"/>
        <v>12b</v>
      </c>
    </row>
    <row r="626" spans="1:20" ht="20" customHeight="1" x14ac:dyDescent="0.15">
      <c r="A626" s="51">
        <f t="shared" si="71"/>
        <v>106303</v>
      </c>
      <c r="B626" s="52" t="str">
        <f>VLOOKUP(J626,city!$A$4:$D$352,3,0)</f>
        <v>江苏</v>
      </c>
      <c r="C626" s="52" t="str">
        <f>VLOOKUP(J626,city!$A$4:$D$352,4,0)</f>
        <v>南京</v>
      </c>
      <c r="D626" s="51" t="s">
        <v>2165</v>
      </c>
      <c r="E626" s="51" t="s">
        <v>2166</v>
      </c>
      <c r="F626" s="53" t="str">
        <f t="shared" si="80"/>
        <v>118.861453,32.059739</v>
      </c>
      <c r="G626" s="54" t="s">
        <v>795</v>
      </c>
      <c r="H626" s="55" t="str">
        <f>"jingdian/"&amp;VLOOKUP(B626,city!$C$4:$P$352,13,FALSE)&amp;"/"&amp;VLOOKUP(C626,city!$D$4:$P$352,13,FALSE)&amp;"/jd/"&amp;K626&amp;".jpg"</f>
        <v>jingdian/jiangsu/nanjing/jd/3.jpg</v>
      </c>
      <c r="I626" s="55" t="str">
        <f t="shared" si="72"/>
        <v>29a,29b</v>
      </c>
      <c r="J626" s="51">
        <f t="shared" si="76"/>
        <v>63</v>
      </c>
      <c r="K626" s="51">
        <f>IF(VLOOKUP(J625,city!$K$4:$L$352,2,0)&gt;K625,K625+1,1)</f>
        <v>3</v>
      </c>
      <c r="L626" s="51">
        <v>1</v>
      </c>
      <c r="M626" s="51" t="s">
        <v>166</v>
      </c>
      <c r="N626" s="17">
        <v>118.861453</v>
      </c>
      <c r="O626" s="17">
        <v>32.059739</v>
      </c>
      <c r="P626" s="51" t="str">
        <f t="shared" si="77"/>
        <v/>
      </c>
      <c r="Q626" s="51">
        <v>29</v>
      </c>
      <c r="R626" s="51">
        <f t="shared" si="79"/>
        <v>29</v>
      </c>
      <c r="S626" s="51" t="str">
        <f t="shared" si="74"/>
        <v>29a</v>
      </c>
      <c r="T626" s="51" t="str">
        <f t="shared" si="75"/>
        <v>29b</v>
      </c>
    </row>
    <row r="627" spans="1:20" ht="20" customHeight="1" x14ac:dyDescent="0.15">
      <c r="A627" s="51">
        <f t="shared" si="71"/>
        <v>106304</v>
      </c>
      <c r="B627" s="52" t="str">
        <f>VLOOKUP(J627,city!$A$4:$D$352,3,0)</f>
        <v>江苏</v>
      </c>
      <c r="C627" s="52" t="str">
        <f>VLOOKUP(J627,city!$A$4:$D$352,4,0)</f>
        <v>南京</v>
      </c>
      <c r="D627" s="51" t="s">
        <v>2167</v>
      </c>
      <c r="E627" s="51" t="s">
        <v>2168</v>
      </c>
      <c r="F627" s="53" t="str">
        <f t="shared" si="80"/>
        <v>118.791407,32.027207</v>
      </c>
      <c r="G627" s="54" t="s">
        <v>795</v>
      </c>
      <c r="H627" s="55" t="str">
        <f>"jingdian/"&amp;VLOOKUP(B627,city!$C$4:$P$352,13,FALSE)&amp;"/"&amp;VLOOKUP(C627,city!$D$4:$P$352,13,FALSE)&amp;"/jd/"&amp;K627&amp;".jpg"</f>
        <v>jingdian/jiangsu/nanjing/jd/4.jpg</v>
      </c>
      <c r="I627" s="55" t="str">
        <f t="shared" si="72"/>
        <v>2a,2b</v>
      </c>
      <c r="J627" s="51">
        <f t="shared" si="76"/>
        <v>63</v>
      </c>
      <c r="K627" s="51">
        <f>IF(VLOOKUP(J626,city!$K$4:$L$352,2,0)&gt;K626,K626+1,1)</f>
        <v>4</v>
      </c>
      <c r="L627" s="51">
        <v>1</v>
      </c>
      <c r="M627" s="51" t="s">
        <v>166</v>
      </c>
      <c r="N627" s="17">
        <v>118.79140700000001</v>
      </c>
      <c r="O627" s="17">
        <v>32.027206999999997</v>
      </c>
      <c r="P627" s="51" t="str">
        <f t="shared" si="77"/>
        <v/>
      </c>
      <c r="Q627" s="51">
        <v>2</v>
      </c>
      <c r="R627" s="51">
        <f t="shared" si="79"/>
        <v>1</v>
      </c>
      <c r="S627" s="51" t="str">
        <f t="shared" si="74"/>
        <v>2a</v>
      </c>
      <c r="T627" s="51" t="str">
        <f t="shared" si="75"/>
        <v>2b</v>
      </c>
    </row>
    <row r="628" spans="1:20" ht="20" customHeight="1" x14ac:dyDescent="0.15">
      <c r="A628" s="51">
        <f t="shared" si="71"/>
        <v>106305</v>
      </c>
      <c r="B628" s="52" t="str">
        <f>VLOOKUP(J628,city!$A$4:$D$352,3,0)</f>
        <v>江苏</v>
      </c>
      <c r="C628" s="52" t="str">
        <f>VLOOKUP(J628,city!$A$4:$D$352,4,0)</f>
        <v>南京</v>
      </c>
      <c r="D628" s="51" t="s">
        <v>2169</v>
      </c>
      <c r="E628" s="51" t="s">
        <v>2170</v>
      </c>
      <c r="F628" s="53" t="str">
        <f t="shared" si="80"/>
        <v>118.851548,32.059512</v>
      </c>
      <c r="G628" s="54" t="s">
        <v>795</v>
      </c>
      <c r="H628" s="55" t="str">
        <f>"jingdian/"&amp;VLOOKUP(B628,city!$C$4:$P$352,13,FALSE)&amp;"/"&amp;VLOOKUP(C628,city!$D$4:$P$352,13,FALSE)&amp;"/jd/"&amp;K628&amp;".jpg"</f>
        <v>jingdian/jiangsu/nanjing/jd/5.jpg</v>
      </c>
      <c r="I628" s="55" t="str">
        <f t="shared" si="72"/>
        <v>19a,19b</v>
      </c>
      <c r="J628" s="51">
        <f t="shared" si="76"/>
        <v>63</v>
      </c>
      <c r="K628" s="51">
        <f>IF(VLOOKUP(J627,city!$K$4:$L$352,2,0)&gt;K627,K627+1,1)</f>
        <v>5</v>
      </c>
      <c r="L628" s="51">
        <v>1</v>
      </c>
      <c r="M628" s="51" t="s">
        <v>166</v>
      </c>
      <c r="N628" s="17">
        <v>118.85154799999999</v>
      </c>
      <c r="O628" s="17">
        <v>32.059511999999998</v>
      </c>
      <c r="P628" s="51" t="str">
        <f t="shared" si="77"/>
        <v/>
      </c>
      <c r="Q628" s="51">
        <v>19</v>
      </c>
      <c r="R628" s="51">
        <f t="shared" si="79"/>
        <v>19</v>
      </c>
      <c r="S628" s="51" t="str">
        <f t="shared" si="74"/>
        <v>19a</v>
      </c>
      <c r="T628" s="51" t="str">
        <f t="shared" si="75"/>
        <v>19b</v>
      </c>
    </row>
    <row r="629" spans="1:20" ht="20" customHeight="1" x14ac:dyDescent="0.15">
      <c r="A629" s="51">
        <f t="shared" si="71"/>
        <v>106306</v>
      </c>
      <c r="B629" s="52" t="str">
        <f>VLOOKUP(J629,city!$A$4:$D$352,3,0)</f>
        <v>江苏</v>
      </c>
      <c r="C629" s="52" t="str">
        <f>VLOOKUP(J629,city!$A$4:$D$352,4,0)</f>
        <v>南京</v>
      </c>
      <c r="D629" s="65" t="s">
        <v>2171</v>
      </c>
      <c r="E629" s="66" t="s">
        <v>2172</v>
      </c>
      <c r="F629" s="53" t="str">
        <f t="shared" si="80"/>
        <v>118.749919,32.041214</v>
      </c>
      <c r="G629" s="54" t="s">
        <v>795</v>
      </c>
      <c r="H629" s="55" t="str">
        <f>"jingdian/"&amp;VLOOKUP(B629,city!$C$4:$P$352,13,FALSE)&amp;"/"&amp;VLOOKUP(C629,city!$D$4:$P$352,13,FALSE)&amp;"/jd/"&amp;K629&amp;".jpg"</f>
        <v>jingdian/jiangsu/nanjing/jd/6.jpg</v>
      </c>
      <c r="I629" s="55" t="str">
        <f t="shared" si="72"/>
        <v>10a,10b</v>
      </c>
      <c r="J629" s="51">
        <f t="shared" si="76"/>
        <v>63</v>
      </c>
      <c r="K629" s="51">
        <f>IF(VLOOKUP(J628,city!$K$4:$L$352,2,0)&gt;K628,K628+1,1)</f>
        <v>6</v>
      </c>
      <c r="L629" s="51">
        <v>1</v>
      </c>
      <c r="M629" s="51" t="s">
        <v>166</v>
      </c>
      <c r="N629" s="17">
        <v>118.74991900000001</v>
      </c>
      <c r="O629" s="17">
        <v>32.041213999999997</v>
      </c>
      <c r="P629" s="51" t="str">
        <f t="shared" si="77"/>
        <v/>
      </c>
      <c r="Q629" s="51">
        <v>10</v>
      </c>
      <c r="R629" s="51">
        <f t="shared" si="79"/>
        <v>10</v>
      </c>
      <c r="S629" s="51" t="str">
        <f t="shared" si="74"/>
        <v>10a</v>
      </c>
      <c r="T629" s="51" t="str">
        <f t="shared" si="75"/>
        <v>10b</v>
      </c>
    </row>
    <row r="630" spans="1:20" ht="20" customHeight="1" x14ac:dyDescent="0.15">
      <c r="A630" s="51">
        <f t="shared" si="71"/>
        <v>106307</v>
      </c>
      <c r="B630" s="52" t="str">
        <f>VLOOKUP(J630,city!$A$4:$D$352,3,0)</f>
        <v>江苏</v>
      </c>
      <c r="C630" s="52" t="str">
        <f>VLOOKUP(J630,city!$A$4:$D$352,4,0)</f>
        <v>南京</v>
      </c>
      <c r="D630" s="67" t="s">
        <v>2173</v>
      </c>
      <c r="E630" s="68" t="s">
        <v>2174</v>
      </c>
      <c r="F630" s="53" t="str">
        <f t="shared" si="80"/>
        <v>118.8051,32.078375</v>
      </c>
      <c r="G630" s="54" t="s">
        <v>795</v>
      </c>
      <c r="H630" s="55" t="str">
        <f>"jingdian/"&amp;VLOOKUP(B630,city!$C$4:$P$352,13,FALSE)&amp;"/"&amp;VLOOKUP(C630,city!$D$4:$P$352,13,FALSE)&amp;"/jd/"&amp;K630&amp;".jpg"</f>
        <v>jingdian/jiangsu/nanjing/jd/7.jpg</v>
      </c>
      <c r="I630" s="55" t="str">
        <f t="shared" si="72"/>
        <v>6a,6b</v>
      </c>
      <c r="J630" s="51">
        <f t="shared" si="76"/>
        <v>63</v>
      </c>
      <c r="K630" s="51">
        <f>IF(VLOOKUP(J629,city!$K$4:$L$352,2,0)&gt;K629,K629+1,1)</f>
        <v>7</v>
      </c>
      <c r="L630" s="51">
        <v>1</v>
      </c>
      <c r="M630" s="51" t="s">
        <v>166</v>
      </c>
      <c r="N630" s="17">
        <v>118.8051</v>
      </c>
      <c r="O630" s="17">
        <v>32.078375000000001</v>
      </c>
      <c r="P630" s="51" t="str">
        <f t="shared" si="77"/>
        <v/>
      </c>
      <c r="Q630" s="51">
        <v>6</v>
      </c>
      <c r="R630" s="51">
        <f t="shared" si="79"/>
        <v>6</v>
      </c>
      <c r="S630" s="51" t="str">
        <f t="shared" si="74"/>
        <v>6a</v>
      </c>
      <c r="T630" s="51" t="str">
        <f t="shared" si="75"/>
        <v>6b</v>
      </c>
    </row>
    <row r="631" spans="1:20" ht="20" customHeight="1" x14ac:dyDescent="0.15">
      <c r="A631" s="51">
        <f t="shared" si="71"/>
        <v>106308</v>
      </c>
      <c r="B631" s="52" t="str">
        <f>VLOOKUP(J631,city!$A$4:$D$352,3,0)</f>
        <v>江苏</v>
      </c>
      <c r="C631" s="52" t="str">
        <f>VLOOKUP(J631,city!$A$4:$D$352,4,0)</f>
        <v>南京</v>
      </c>
      <c r="D631" s="67" t="s">
        <v>2175</v>
      </c>
      <c r="E631" s="68" t="s">
        <v>2176</v>
      </c>
      <c r="F631" s="53" t="str">
        <f t="shared" si="80"/>
        <v>118.808521,32.098841</v>
      </c>
      <c r="G631" s="54" t="s">
        <v>795</v>
      </c>
      <c r="H631" s="55" t="str">
        <f>"jingdian/"&amp;VLOOKUP(B631,city!$C$4:$P$352,13,FALSE)&amp;"/"&amp;VLOOKUP(C631,city!$D$4:$P$352,13,FALSE)&amp;"/jd/"&amp;K631&amp;".jpg"</f>
        <v>jingdian/jiangsu/nanjing/jd/8.jpg</v>
      </c>
      <c r="I631" s="55" t="str">
        <f t="shared" si="72"/>
        <v>7a,7b</v>
      </c>
      <c r="J631" s="51">
        <f t="shared" si="76"/>
        <v>63</v>
      </c>
      <c r="K631" s="51">
        <f>IF(VLOOKUP(J630,city!$K$4:$L$352,2,0)&gt;K630,K630+1,1)</f>
        <v>8</v>
      </c>
      <c r="L631" s="51">
        <v>1</v>
      </c>
      <c r="M631" s="51" t="s">
        <v>166</v>
      </c>
      <c r="N631" s="17">
        <v>118.808521</v>
      </c>
      <c r="O631" s="17">
        <v>32.098841</v>
      </c>
      <c r="P631" s="51" t="str">
        <f t="shared" si="77"/>
        <v/>
      </c>
      <c r="Q631" s="51">
        <v>7</v>
      </c>
      <c r="R631" s="51">
        <f t="shared" si="79"/>
        <v>2</v>
      </c>
      <c r="S631" s="51" t="str">
        <f t="shared" si="74"/>
        <v>7a</v>
      </c>
      <c r="T631" s="51" t="str">
        <f t="shared" si="75"/>
        <v>7b</v>
      </c>
    </row>
    <row r="632" spans="1:20" ht="20" customHeight="1" x14ac:dyDescent="0.15">
      <c r="A632" s="51">
        <f t="shared" si="71"/>
        <v>106309</v>
      </c>
      <c r="B632" s="52" t="str">
        <f>VLOOKUP(J632,city!$A$4:$D$352,3,0)</f>
        <v>江苏</v>
      </c>
      <c r="C632" s="52" t="str">
        <f>VLOOKUP(J632,city!$A$4:$D$352,4,0)</f>
        <v>南京</v>
      </c>
      <c r="D632" s="67" t="s">
        <v>2177</v>
      </c>
      <c r="E632" s="68" t="s">
        <v>2178</v>
      </c>
      <c r="F632" s="53" t="str">
        <f t="shared" si="80"/>
        <v>118.847367,32.056818</v>
      </c>
      <c r="G632" s="54" t="s">
        <v>795</v>
      </c>
      <c r="H632" s="55" t="str">
        <f>"jingdian/"&amp;VLOOKUP(B632,city!$C$4:$P$352,13,FALSE)&amp;"/"&amp;VLOOKUP(C632,city!$D$4:$P$352,13,FALSE)&amp;"/jd/"&amp;K632&amp;".jpg"</f>
        <v>jingdian/jiangsu/nanjing/jd/9.jpg</v>
      </c>
      <c r="I632" s="55" t="str">
        <f t="shared" si="72"/>
        <v>29a,29b</v>
      </c>
      <c r="J632" s="51">
        <f t="shared" si="76"/>
        <v>63</v>
      </c>
      <c r="K632" s="51">
        <f>IF(VLOOKUP(J631,city!$K$4:$L$352,2,0)&gt;K631,K631+1,1)</f>
        <v>9</v>
      </c>
      <c r="L632" s="51">
        <v>1</v>
      </c>
      <c r="M632" s="51" t="s">
        <v>166</v>
      </c>
      <c r="N632" s="17">
        <v>118.84736700000001</v>
      </c>
      <c r="O632" s="17">
        <v>32.056818</v>
      </c>
      <c r="P632" s="51" t="str">
        <f t="shared" si="77"/>
        <v/>
      </c>
      <c r="Q632" s="51">
        <v>29</v>
      </c>
      <c r="R632" s="51">
        <f t="shared" si="79"/>
        <v>29</v>
      </c>
      <c r="S632" s="51" t="str">
        <f t="shared" si="74"/>
        <v>29a</v>
      </c>
      <c r="T632" s="51" t="str">
        <f t="shared" si="75"/>
        <v>29b</v>
      </c>
    </row>
    <row r="633" spans="1:20" ht="20" customHeight="1" x14ac:dyDescent="0.15">
      <c r="A633" s="51">
        <f t="shared" si="71"/>
        <v>106310</v>
      </c>
      <c r="B633" s="52" t="str">
        <f>VLOOKUP(J633,city!$A$4:$D$352,3,0)</f>
        <v>江苏</v>
      </c>
      <c r="C633" s="52" t="str">
        <f>VLOOKUP(J633,city!$A$4:$D$352,4,0)</f>
        <v>南京</v>
      </c>
      <c r="D633" s="67" t="s">
        <v>2179</v>
      </c>
      <c r="E633" s="68" t="s">
        <v>2180</v>
      </c>
      <c r="F633" s="53" t="str">
        <f t="shared" si="80"/>
        <v>118.796831,32.027654</v>
      </c>
      <c r="G633" s="54" t="s">
        <v>795</v>
      </c>
      <c r="H633" s="55" t="str">
        <f>"jingdian/"&amp;VLOOKUP(B633,city!$C$4:$P$352,13,FALSE)&amp;"/"&amp;VLOOKUP(C633,city!$D$4:$P$352,13,FALSE)&amp;"/jd/"&amp;K633&amp;".jpg"</f>
        <v>jingdian/jiangsu/nanjing/jd/10.jpg</v>
      </c>
      <c r="I633" s="55" t="str">
        <f t="shared" si="72"/>
        <v>10a,10b</v>
      </c>
      <c r="J633" s="51">
        <f t="shared" si="76"/>
        <v>63</v>
      </c>
      <c r="K633" s="51">
        <f>IF(VLOOKUP(J632,city!$K$4:$L$352,2,0)&gt;K632,K632+1,1)</f>
        <v>10</v>
      </c>
      <c r="L633" s="51">
        <v>1</v>
      </c>
      <c r="M633" s="51" t="s">
        <v>166</v>
      </c>
      <c r="N633" s="17">
        <v>118.796831</v>
      </c>
      <c r="O633" s="17">
        <v>32.027653999999998</v>
      </c>
      <c r="P633" s="51" t="str">
        <f t="shared" si="77"/>
        <v>118.8111214,32.0526934</v>
      </c>
      <c r="Q633" s="51">
        <v>10</v>
      </c>
      <c r="R633" s="51">
        <f t="shared" si="79"/>
        <v>10</v>
      </c>
      <c r="S633" s="51" t="str">
        <f t="shared" si="74"/>
        <v>10a</v>
      </c>
      <c r="T633" s="51" t="str">
        <f t="shared" si="75"/>
        <v>10b</v>
      </c>
    </row>
    <row r="634" spans="1:20" ht="20" customHeight="1" x14ac:dyDescent="0.15">
      <c r="A634" s="51">
        <f t="shared" si="71"/>
        <v>106401</v>
      </c>
      <c r="B634" s="52" t="str">
        <f>VLOOKUP(J634,city!$A$4:$D$352,3,0)</f>
        <v>江苏</v>
      </c>
      <c r="C634" s="52" t="str">
        <f>VLOOKUP(J634,city!$A$4:$D$352,4,0)</f>
        <v>无锡</v>
      </c>
      <c r="D634" s="51" t="s">
        <v>2181</v>
      </c>
      <c r="E634" s="51" t="s">
        <v>2182</v>
      </c>
      <c r="F634" s="53" t="str">
        <f t="shared" si="80"/>
        <v>120.233458,31.529306</v>
      </c>
      <c r="G634" s="54" t="s">
        <v>795</v>
      </c>
      <c r="H634" s="55" t="str">
        <f>"jingdian/"&amp;VLOOKUP(B634,city!$C$4:$P$352,13,FALSE)&amp;"/"&amp;VLOOKUP(C634,city!$D$4:$P$352,13,FALSE)&amp;"/jd/"&amp;K634&amp;".jpg"</f>
        <v>jingdian/jiangsu/wuxi/jd/1.jpg</v>
      </c>
      <c r="I634" s="55" t="str">
        <f t="shared" si="72"/>
        <v>32a,32b</v>
      </c>
      <c r="J634" s="51">
        <f t="shared" si="76"/>
        <v>64</v>
      </c>
      <c r="K634" s="51">
        <f>IF(VLOOKUP(J633,city!$K$4:$L$352,2,0)&gt;K633,K633+1,1)</f>
        <v>1</v>
      </c>
      <c r="L634" s="51">
        <v>1</v>
      </c>
      <c r="M634" s="51" t="s">
        <v>169</v>
      </c>
      <c r="N634" s="17">
        <v>120.233458</v>
      </c>
      <c r="O634" s="17">
        <v>31.529305999999998</v>
      </c>
      <c r="P634" s="51" t="str">
        <f t="shared" si="77"/>
        <v/>
      </c>
      <c r="Q634" s="51">
        <v>32</v>
      </c>
      <c r="R634" s="51" t="e">
        <f t="shared" si="79"/>
        <v>#N/A</v>
      </c>
      <c r="S634" s="51" t="str">
        <f t="shared" si="74"/>
        <v>32a</v>
      </c>
      <c r="T634" s="51" t="str">
        <f t="shared" si="75"/>
        <v>32b</v>
      </c>
    </row>
    <row r="635" spans="1:20" ht="20" customHeight="1" x14ac:dyDescent="0.15">
      <c r="A635" s="51">
        <f t="shared" si="71"/>
        <v>106402</v>
      </c>
      <c r="B635" s="52" t="str">
        <f>VLOOKUP(J635,city!$A$4:$D$352,3,0)</f>
        <v>江苏</v>
      </c>
      <c r="C635" s="52" t="str">
        <f>VLOOKUP(J635,city!$A$4:$D$352,4,0)</f>
        <v>无锡</v>
      </c>
      <c r="D635" s="51" t="s">
        <v>2183</v>
      </c>
      <c r="E635" s="51" t="s">
        <v>2184</v>
      </c>
      <c r="F635" s="53" t="str">
        <f t="shared" si="80"/>
        <v>120.102894,31.4364</v>
      </c>
      <c r="G635" s="54" t="s">
        <v>795</v>
      </c>
      <c r="H635" s="55" t="str">
        <f>"jingdian/"&amp;VLOOKUP(B635,city!$C$4:$P$352,13,FALSE)&amp;"/"&amp;VLOOKUP(C635,city!$D$4:$P$352,13,FALSE)&amp;"/jd/"&amp;K635&amp;".jpg"</f>
        <v>jingdian/jiangsu/wuxi/jd/2.jpg</v>
      </c>
      <c r="I635" s="55" t="str">
        <f t="shared" si="72"/>
        <v>11a,11b</v>
      </c>
      <c r="J635" s="51">
        <f t="shared" si="76"/>
        <v>64</v>
      </c>
      <c r="K635" s="51">
        <f>IF(VLOOKUP(J634,city!$K$4:$L$352,2,0)&gt;K634,K634+1,1)</f>
        <v>2</v>
      </c>
      <c r="L635" s="51">
        <v>1</v>
      </c>
      <c r="M635" s="51" t="s">
        <v>169</v>
      </c>
      <c r="N635" s="17">
        <v>120.10289400000001</v>
      </c>
      <c r="O635" s="17">
        <v>31.436399999999999</v>
      </c>
      <c r="P635" s="51" t="str">
        <f t="shared" si="77"/>
        <v/>
      </c>
      <c r="Q635" s="51">
        <v>11</v>
      </c>
      <c r="R635" s="51">
        <f t="shared" si="79"/>
        <v>11</v>
      </c>
      <c r="S635" s="51" t="str">
        <f t="shared" si="74"/>
        <v>11a</v>
      </c>
      <c r="T635" s="51" t="str">
        <f t="shared" si="75"/>
        <v>11b</v>
      </c>
    </row>
    <row r="636" spans="1:20" ht="20" customHeight="1" x14ac:dyDescent="0.15">
      <c r="A636" s="51">
        <f t="shared" si="71"/>
        <v>106403</v>
      </c>
      <c r="B636" s="52" t="str">
        <f>VLOOKUP(J636,city!$A$4:$D$352,3,0)</f>
        <v>江苏</v>
      </c>
      <c r="C636" s="52" t="str">
        <f>VLOOKUP(J636,city!$A$4:$D$352,4,0)</f>
        <v>无锡</v>
      </c>
      <c r="D636" s="51" t="s">
        <v>2185</v>
      </c>
      <c r="E636" s="51" t="s">
        <v>2186</v>
      </c>
      <c r="F636" s="53" t="str">
        <f t="shared" si="80"/>
        <v>120.28151,31.583385</v>
      </c>
      <c r="G636" s="54" t="s">
        <v>795</v>
      </c>
      <c r="H636" s="55" t="str">
        <f>"jingdian/"&amp;VLOOKUP(B636,city!$C$4:$P$352,13,FALSE)&amp;"/"&amp;VLOOKUP(C636,city!$D$4:$P$352,13,FALSE)&amp;"/jd/"&amp;K636&amp;".jpg"</f>
        <v>jingdian/jiangsu/wuxi/jd/3.jpg</v>
      </c>
      <c r="I636" s="55" t="str">
        <f t="shared" si="72"/>
        <v>1a,1b</v>
      </c>
      <c r="J636" s="51">
        <f t="shared" si="76"/>
        <v>64</v>
      </c>
      <c r="K636" s="51">
        <f>IF(VLOOKUP(J635,city!$K$4:$L$352,2,0)&gt;K635,K635+1,1)</f>
        <v>3</v>
      </c>
      <c r="L636" s="51">
        <v>1</v>
      </c>
      <c r="M636" s="51" t="s">
        <v>169</v>
      </c>
      <c r="N636" s="17">
        <v>120.28151</v>
      </c>
      <c r="O636" s="17">
        <v>31.583385</v>
      </c>
      <c r="P636" s="51" t="str">
        <f t="shared" si="77"/>
        <v/>
      </c>
      <c r="Q636" s="51">
        <v>1</v>
      </c>
      <c r="R636" s="51">
        <f t="shared" si="79"/>
        <v>1</v>
      </c>
      <c r="S636" s="51" t="str">
        <f t="shared" si="74"/>
        <v>1a</v>
      </c>
      <c r="T636" s="51" t="str">
        <f t="shared" si="75"/>
        <v>1b</v>
      </c>
    </row>
    <row r="637" spans="1:20" ht="20" customHeight="1" x14ac:dyDescent="0.15">
      <c r="A637" s="51">
        <f t="shared" si="71"/>
        <v>106404</v>
      </c>
      <c r="B637" s="52" t="str">
        <f>VLOOKUP(J637,city!$A$4:$D$352,3,0)</f>
        <v>江苏</v>
      </c>
      <c r="C637" s="52" t="str">
        <f>VLOOKUP(J637,city!$A$4:$D$352,4,0)</f>
        <v>无锡</v>
      </c>
      <c r="D637" s="51" t="s">
        <v>2187</v>
      </c>
      <c r="E637" s="51" t="s">
        <v>2188</v>
      </c>
      <c r="F637" s="53" t="str">
        <f t="shared" si="80"/>
        <v>120.239237,31.481725</v>
      </c>
      <c r="G637" s="54" t="s">
        <v>795</v>
      </c>
      <c r="H637" s="55" t="str">
        <f>"jingdian/"&amp;VLOOKUP(B637,city!$C$4:$P$352,13,FALSE)&amp;"/"&amp;VLOOKUP(C637,city!$D$4:$P$352,13,FALSE)&amp;"/jd/"&amp;K637&amp;".jpg"</f>
        <v>jingdian/jiangsu/wuxi/jd/4.jpg</v>
      </c>
      <c r="I637" s="55" t="str">
        <f t="shared" si="72"/>
        <v>31a,31b</v>
      </c>
      <c r="J637" s="51">
        <f t="shared" si="76"/>
        <v>64</v>
      </c>
      <c r="K637" s="51">
        <f>IF(VLOOKUP(J636,city!$K$4:$L$352,2,0)&gt;K636,K636+1,1)</f>
        <v>4</v>
      </c>
      <c r="L637" s="51">
        <v>1</v>
      </c>
      <c r="M637" s="51" t="s">
        <v>169</v>
      </c>
      <c r="N637" s="17">
        <v>120.239237</v>
      </c>
      <c r="O637" s="17">
        <v>31.481725000000001</v>
      </c>
      <c r="P637" s="51" t="str">
        <f t="shared" si="77"/>
        <v/>
      </c>
      <c r="Q637" s="51">
        <v>31</v>
      </c>
      <c r="R637" s="51">
        <f t="shared" si="79"/>
        <v>31</v>
      </c>
      <c r="S637" s="51" t="str">
        <f t="shared" si="74"/>
        <v>31a</v>
      </c>
      <c r="T637" s="51" t="str">
        <f t="shared" si="75"/>
        <v>31b</v>
      </c>
    </row>
    <row r="638" spans="1:20" ht="20" customHeight="1" x14ac:dyDescent="0.15">
      <c r="A638" s="51">
        <f t="shared" si="71"/>
        <v>106405</v>
      </c>
      <c r="B638" s="52" t="str">
        <f>VLOOKUP(J638,city!$A$4:$D$352,3,0)</f>
        <v>江苏</v>
      </c>
      <c r="C638" s="52" t="str">
        <f>VLOOKUP(J638,city!$A$4:$D$352,4,0)</f>
        <v>无锡</v>
      </c>
      <c r="D638" s="51" t="s">
        <v>2189</v>
      </c>
      <c r="E638" s="51" t="s">
        <v>2190</v>
      </c>
      <c r="F638" s="53" t="str">
        <f t="shared" si="80"/>
        <v>120.26336,31.463439</v>
      </c>
      <c r="G638" s="54" t="s">
        <v>795</v>
      </c>
      <c r="H638" s="55" t="str">
        <f>"jingdian/"&amp;VLOOKUP(B638,city!$C$4:$P$352,13,FALSE)&amp;"/"&amp;VLOOKUP(C638,city!$D$4:$P$352,13,FALSE)&amp;"/jd/"&amp;K638&amp;".jpg"</f>
        <v>jingdian/jiangsu/wuxi/jd/5.jpg</v>
      </c>
      <c r="I638" s="55" t="str">
        <f t="shared" si="72"/>
        <v>11a,11b</v>
      </c>
      <c r="J638" s="51">
        <f t="shared" si="76"/>
        <v>64</v>
      </c>
      <c r="K638" s="51">
        <f>IF(VLOOKUP(J637,city!$K$4:$L$352,2,0)&gt;K637,K637+1,1)</f>
        <v>5</v>
      </c>
      <c r="L638" s="51">
        <v>1</v>
      </c>
      <c r="M638" s="51" t="s">
        <v>169</v>
      </c>
      <c r="N638" s="17">
        <v>120.26336000000001</v>
      </c>
      <c r="O638" s="17">
        <v>31.463439000000001</v>
      </c>
      <c r="P638" s="51" t="str">
        <f t="shared" si="77"/>
        <v/>
      </c>
      <c r="Q638" s="51">
        <v>11</v>
      </c>
      <c r="R638" s="51">
        <f t="shared" si="79"/>
        <v>11</v>
      </c>
      <c r="S638" s="51" t="str">
        <f t="shared" si="74"/>
        <v>11a</v>
      </c>
      <c r="T638" s="51" t="str">
        <f t="shared" si="75"/>
        <v>11b</v>
      </c>
    </row>
    <row r="639" spans="1:20" ht="20" customHeight="1" x14ac:dyDescent="0.15">
      <c r="A639" s="51">
        <f t="shared" si="71"/>
        <v>106406</v>
      </c>
      <c r="B639" s="52" t="str">
        <f>VLOOKUP(J639,city!$A$4:$D$352,3,0)</f>
        <v>江苏</v>
      </c>
      <c r="C639" s="52" t="str">
        <f>VLOOKUP(J639,city!$A$4:$D$352,4,0)</f>
        <v>无锡</v>
      </c>
      <c r="D639" s="51" t="s">
        <v>2191</v>
      </c>
      <c r="E639" s="51" t="s">
        <v>2192</v>
      </c>
      <c r="F639" s="53" t="str">
        <f t="shared" si="80"/>
        <v>120.083195,31.425658</v>
      </c>
      <c r="G639" s="54" t="s">
        <v>795</v>
      </c>
      <c r="H639" s="55" t="str">
        <f>"jingdian/"&amp;VLOOKUP(B639,city!$C$4:$P$352,13,FALSE)&amp;"/"&amp;VLOOKUP(C639,city!$D$4:$P$352,13,FALSE)&amp;"/jd/"&amp;K639&amp;".jpg"</f>
        <v>jingdian/jiangsu/wuxi/jd/6.jpg</v>
      </c>
      <c r="I639" s="55" t="str">
        <f t="shared" si="72"/>
        <v>6a,6b</v>
      </c>
      <c r="J639" s="51">
        <f t="shared" si="76"/>
        <v>64</v>
      </c>
      <c r="K639" s="51">
        <f>IF(VLOOKUP(J638,city!$K$4:$L$352,2,0)&gt;K638,K638+1,1)</f>
        <v>6</v>
      </c>
      <c r="L639" s="51">
        <v>1</v>
      </c>
      <c r="M639" s="51" t="s">
        <v>169</v>
      </c>
      <c r="N639" s="17">
        <v>120.083195</v>
      </c>
      <c r="O639" s="17">
        <v>31.425657999999999</v>
      </c>
      <c r="P639" s="51" t="str">
        <f t="shared" si="77"/>
        <v/>
      </c>
      <c r="Q639" s="51">
        <v>6</v>
      </c>
      <c r="R639" s="51">
        <f t="shared" si="79"/>
        <v>6</v>
      </c>
      <c r="S639" s="51" t="str">
        <f t="shared" si="74"/>
        <v>6a</v>
      </c>
      <c r="T639" s="51" t="str">
        <f t="shared" si="75"/>
        <v>6b</v>
      </c>
    </row>
    <row r="640" spans="1:20" ht="20" customHeight="1" x14ac:dyDescent="0.15">
      <c r="A640" s="51">
        <f t="shared" si="71"/>
        <v>106407</v>
      </c>
      <c r="B640" s="52" t="str">
        <f>VLOOKUP(J640,city!$A$4:$D$352,3,0)</f>
        <v>江苏</v>
      </c>
      <c r="C640" s="52" t="str">
        <f>VLOOKUP(J640,city!$A$4:$D$352,4,0)</f>
        <v>无锡</v>
      </c>
      <c r="D640" s="51" t="s">
        <v>2193</v>
      </c>
      <c r="E640" s="51" t="s">
        <v>2194</v>
      </c>
      <c r="F640" s="53" t="str">
        <f t="shared" si="80"/>
        <v>120.265378,31.523505</v>
      </c>
      <c r="G640" s="54" t="s">
        <v>795</v>
      </c>
      <c r="H640" s="55" t="str">
        <f>"jingdian/"&amp;VLOOKUP(B640,city!$C$4:$P$352,13,FALSE)&amp;"/"&amp;VLOOKUP(C640,city!$D$4:$P$352,13,FALSE)&amp;"/jd/"&amp;K640&amp;".jpg"</f>
        <v>jingdian/jiangsu/wuxi/jd/7.jpg</v>
      </c>
      <c r="I640" s="55" t="str">
        <f t="shared" si="72"/>
        <v>2a,2b</v>
      </c>
      <c r="J640" s="51">
        <f t="shared" si="76"/>
        <v>64</v>
      </c>
      <c r="K640" s="51">
        <f>IF(VLOOKUP(J639,city!$K$4:$L$352,2,0)&gt;K639,K639+1,1)</f>
        <v>7</v>
      </c>
      <c r="L640" s="51">
        <v>1</v>
      </c>
      <c r="M640" s="51" t="s">
        <v>169</v>
      </c>
      <c r="N640" s="17">
        <v>120.265378</v>
      </c>
      <c r="O640" s="17">
        <v>31.523505</v>
      </c>
      <c r="P640" s="51" t="str">
        <f t="shared" si="77"/>
        <v/>
      </c>
      <c r="Q640" s="51">
        <v>2</v>
      </c>
      <c r="R640" s="51">
        <f t="shared" si="79"/>
        <v>1</v>
      </c>
      <c r="S640" s="51" t="str">
        <f t="shared" si="74"/>
        <v>2a</v>
      </c>
      <c r="T640" s="51" t="str">
        <f t="shared" si="75"/>
        <v>2b</v>
      </c>
    </row>
    <row r="641" spans="1:20" ht="20" customHeight="1" x14ac:dyDescent="0.15">
      <c r="A641" s="51">
        <f t="shared" si="71"/>
        <v>106408</v>
      </c>
      <c r="B641" s="52" t="str">
        <f>VLOOKUP(J641,city!$A$4:$D$352,3,0)</f>
        <v>江苏</v>
      </c>
      <c r="C641" s="52" t="str">
        <f>VLOOKUP(J641,city!$A$4:$D$352,4,0)</f>
        <v>无锡</v>
      </c>
      <c r="D641" s="51" t="s">
        <v>2195</v>
      </c>
      <c r="E641" s="51" t="s">
        <v>2196</v>
      </c>
      <c r="F641" s="53" t="str">
        <f t="shared" si="80"/>
        <v>120.279415,31.586735</v>
      </c>
      <c r="G641" s="54" t="s">
        <v>795</v>
      </c>
      <c r="H641" s="55" t="str">
        <f>"jingdian/"&amp;VLOOKUP(B641,city!$C$4:$P$352,13,FALSE)&amp;"/"&amp;VLOOKUP(C641,city!$D$4:$P$352,13,FALSE)&amp;"/jd/"&amp;K641&amp;".jpg"</f>
        <v>jingdian/jiangsu/wuxi/jd/8.jpg</v>
      </c>
      <c r="I641" s="55" t="str">
        <f t="shared" si="72"/>
        <v>13a,13b</v>
      </c>
      <c r="J641" s="51">
        <f t="shared" si="76"/>
        <v>64</v>
      </c>
      <c r="K641" s="51">
        <f>IF(VLOOKUP(J640,city!$K$4:$L$352,2,0)&gt;K640,K640+1,1)</f>
        <v>8</v>
      </c>
      <c r="L641" s="51">
        <v>1</v>
      </c>
      <c r="M641" s="51" t="s">
        <v>169</v>
      </c>
      <c r="N641" s="17">
        <v>120.279415</v>
      </c>
      <c r="O641" s="17">
        <v>31.586735000000001</v>
      </c>
      <c r="P641" s="51" t="str">
        <f t="shared" si="77"/>
        <v/>
      </c>
      <c r="Q641" s="51">
        <v>13</v>
      </c>
      <c r="R641" s="51">
        <f t="shared" si="79"/>
        <v>13</v>
      </c>
      <c r="S641" s="51" t="str">
        <f t="shared" si="74"/>
        <v>13a</v>
      </c>
      <c r="T641" s="51" t="str">
        <f t="shared" si="75"/>
        <v>13b</v>
      </c>
    </row>
    <row r="642" spans="1:20" ht="20" customHeight="1" x14ac:dyDescent="0.15">
      <c r="A642" s="51">
        <f t="shared" si="71"/>
        <v>106409</v>
      </c>
      <c r="B642" s="52" t="str">
        <f>VLOOKUP(J642,city!$A$4:$D$352,3,0)</f>
        <v>江苏</v>
      </c>
      <c r="C642" s="52" t="str">
        <f>VLOOKUP(J642,city!$A$4:$D$352,4,0)</f>
        <v>无锡</v>
      </c>
      <c r="D642" s="51" t="s">
        <v>2197</v>
      </c>
      <c r="E642" s="51" t="s">
        <v>2198</v>
      </c>
      <c r="F642" s="53" t="str">
        <f t="shared" si="80"/>
        <v>120.315378,31.571963</v>
      </c>
      <c r="G642" s="54" t="s">
        <v>795</v>
      </c>
      <c r="H642" s="55" t="str">
        <f>"jingdian/"&amp;VLOOKUP(B642,city!$C$4:$P$352,13,FALSE)&amp;"/"&amp;VLOOKUP(C642,city!$D$4:$P$352,13,FALSE)&amp;"/jd/"&amp;K642&amp;".jpg"</f>
        <v>jingdian/jiangsu/wuxi/jd/9.jpg</v>
      </c>
      <c r="I642" s="55" t="str">
        <f t="shared" si="72"/>
        <v>12a,12b</v>
      </c>
      <c r="J642" s="51">
        <f t="shared" si="76"/>
        <v>64</v>
      </c>
      <c r="K642" s="51">
        <f>IF(VLOOKUP(J641,city!$K$4:$L$352,2,0)&gt;K641,K641+1,1)</f>
        <v>9</v>
      </c>
      <c r="L642" s="51">
        <v>1</v>
      </c>
      <c r="M642" s="51" t="s">
        <v>169</v>
      </c>
      <c r="N642" s="17">
        <v>120.315378</v>
      </c>
      <c r="O642" s="17">
        <v>31.571963</v>
      </c>
      <c r="P642" s="51" t="str">
        <f t="shared" si="77"/>
        <v/>
      </c>
      <c r="Q642" s="51">
        <v>12</v>
      </c>
      <c r="R642" s="51">
        <f t="shared" si="79"/>
        <v>12</v>
      </c>
      <c r="S642" s="51" t="str">
        <f t="shared" si="74"/>
        <v>12a</v>
      </c>
      <c r="T642" s="51" t="str">
        <f t="shared" si="75"/>
        <v>12b</v>
      </c>
    </row>
    <row r="643" spans="1:20" ht="20" customHeight="1" x14ac:dyDescent="0.15">
      <c r="A643" s="51">
        <f t="shared" si="71"/>
        <v>106410</v>
      </c>
      <c r="B643" s="52" t="str">
        <f>VLOOKUP(J643,city!$A$4:$D$352,3,0)</f>
        <v>江苏</v>
      </c>
      <c r="C643" s="52" t="str">
        <f>VLOOKUP(J643,city!$A$4:$D$352,4,0)</f>
        <v>无锡</v>
      </c>
      <c r="D643" s="51" t="s">
        <v>2199</v>
      </c>
      <c r="E643" s="51" t="s">
        <v>2200</v>
      </c>
      <c r="F643" s="53" t="str">
        <f t="shared" si="80"/>
        <v>120.232587,31.562284</v>
      </c>
      <c r="G643" s="54" t="s">
        <v>795</v>
      </c>
      <c r="H643" s="55" t="str">
        <f>"jingdian/"&amp;VLOOKUP(B643,city!$C$4:$P$352,13,FALSE)&amp;"/"&amp;VLOOKUP(C643,city!$D$4:$P$352,13,FALSE)&amp;"/jd/"&amp;K643&amp;".jpg"</f>
        <v>jingdian/jiangsu/wuxi/jd/10.jpg</v>
      </c>
      <c r="I643" s="55" t="str">
        <f t="shared" si="72"/>
        <v>2a,2b</v>
      </c>
      <c r="J643" s="51">
        <f t="shared" si="76"/>
        <v>64</v>
      </c>
      <c r="K643" s="51">
        <f>IF(VLOOKUP(J642,city!$K$4:$L$352,2,0)&gt;K642,K642+1,1)</f>
        <v>10</v>
      </c>
      <c r="L643" s="51">
        <v>1</v>
      </c>
      <c r="M643" s="51" t="s">
        <v>169</v>
      </c>
      <c r="N643" s="17">
        <v>120.232587</v>
      </c>
      <c r="O643" s="17">
        <v>31.562283999999998</v>
      </c>
      <c r="P643" s="51" t="str">
        <f t="shared" si="77"/>
        <v>120.2296412,31.51644</v>
      </c>
      <c r="Q643" s="51">
        <v>2</v>
      </c>
      <c r="R643" s="51">
        <f t="shared" si="79"/>
        <v>1</v>
      </c>
      <c r="S643" s="51" t="str">
        <f t="shared" si="74"/>
        <v>2a</v>
      </c>
      <c r="T643" s="51" t="str">
        <f t="shared" si="75"/>
        <v>2b</v>
      </c>
    </row>
    <row r="644" spans="1:20" ht="20" customHeight="1" x14ac:dyDescent="0.15">
      <c r="A644" s="51">
        <f t="shared" ref="A644:A707" si="81">100000+J644*100+K644</f>
        <v>106501</v>
      </c>
      <c r="B644" s="52" t="str">
        <f>VLOOKUP(J644,city!$A$4:$D$352,3,0)</f>
        <v>江苏</v>
      </c>
      <c r="C644" s="52" t="str">
        <f>VLOOKUP(J644,city!$A$4:$D$352,4,0)</f>
        <v>徐州</v>
      </c>
      <c r="D644" s="51" t="s">
        <v>2201</v>
      </c>
      <c r="E644" s="51" t="s">
        <v>2202</v>
      </c>
      <c r="F644" s="53" t="str">
        <f t="shared" si="80"/>
        <v>117.159573,34.244337</v>
      </c>
      <c r="G644" s="54" t="s">
        <v>795</v>
      </c>
      <c r="H644" s="55" t="str">
        <f>"jingdian/"&amp;VLOOKUP(B644,city!$C$4:$P$352,13,FALSE)&amp;"/"&amp;VLOOKUP(C644,city!$D$4:$P$352,13,FALSE)&amp;"/jd/"&amp;K644&amp;".jpg"</f>
        <v>jingdian/jiangsu/xuzhou/jd/1.jpg</v>
      </c>
      <c r="I644" s="55" t="str">
        <f t="shared" ref="I644:I707" si="82">S644&amp;","&amp;T644</f>
        <v>6a,6b</v>
      </c>
      <c r="J644" s="51">
        <f t="shared" si="76"/>
        <v>65</v>
      </c>
      <c r="K644" s="51">
        <f>IF(VLOOKUP(J643,city!$K$4:$L$352,2,0)&gt;K643,K643+1,1)</f>
        <v>1</v>
      </c>
      <c r="L644" s="51">
        <v>1</v>
      </c>
      <c r="M644" s="51" t="s">
        <v>171</v>
      </c>
      <c r="N644" s="17">
        <v>117.15957299999999</v>
      </c>
      <c r="O644" s="17">
        <v>34.244337000000002</v>
      </c>
      <c r="P644" s="51" t="str">
        <f t="shared" si="77"/>
        <v/>
      </c>
      <c r="Q644" s="51">
        <v>6</v>
      </c>
      <c r="R644" s="51">
        <f t="shared" si="79"/>
        <v>6</v>
      </c>
      <c r="S644" s="51" t="str">
        <f t="shared" ref="S644:S707" si="83">CONCATENATE(Q644,"a")</f>
        <v>6a</v>
      </c>
      <c r="T644" s="51" t="str">
        <f t="shared" ref="T644:T707" si="84">CONCATENATE(Q644,"b")</f>
        <v>6b</v>
      </c>
    </row>
    <row r="645" spans="1:20" ht="20" customHeight="1" x14ac:dyDescent="0.15">
      <c r="A645" s="51">
        <f t="shared" si="81"/>
        <v>106502</v>
      </c>
      <c r="B645" s="52" t="str">
        <f>VLOOKUP(J645,city!$A$4:$D$352,3,0)</f>
        <v>江苏</v>
      </c>
      <c r="C645" s="52" t="str">
        <f>VLOOKUP(J645,city!$A$4:$D$352,4,0)</f>
        <v>徐州</v>
      </c>
      <c r="D645" s="51" t="s">
        <v>2203</v>
      </c>
      <c r="E645" s="51" t="s">
        <v>2204</v>
      </c>
      <c r="F645" s="53" t="str">
        <f t="shared" si="80"/>
        <v>117.194265,34.261824</v>
      </c>
      <c r="G645" s="54" t="s">
        <v>795</v>
      </c>
      <c r="H645" s="55" t="str">
        <f>"jingdian/"&amp;VLOOKUP(B645,city!$C$4:$P$352,13,FALSE)&amp;"/"&amp;VLOOKUP(C645,city!$D$4:$P$352,13,FALSE)&amp;"/jd/"&amp;K645&amp;".jpg"</f>
        <v>jingdian/jiangsu/xuzhou/jd/2.jpg</v>
      </c>
      <c r="I645" s="55" t="str">
        <f t="shared" si="82"/>
        <v>11a,11b</v>
      </c>
      <c r="J645" s="51">
        <f t="shared" ref="J645:J708" si="85">IF(K645&gt;K644,J644,J644+1)</f>
        <v>65</v>
      </c>
      <c r="K645" s="51">
        <f>IF(VLOOKUP(J644,city!$K$4:$L$352,2,0)&gt;K644,K644+1,1)</f>
        <v>2</v>
      </c>
      <c r="L645" s="51">
        <v>1</v>
      </c>
      <c r="M645" s="51" t="s">
        <v>171</v>
      </c>
      <c r="N645" s="17">
        <v>117.194265</v>
      </c>
      <c r="O645" s="17">
        <v>34.261823999999997</v>
      </c>
      <c r="P645" s="51" t="str">
        <f t="shared" si="77"/>
        <v/>
      </c>
      <c r="Q645" s="51">
        <v>11</v>
      </c>
      <c r="R645" s="51">
        <f t="shared" si="79"/>
        <v>11</v>
      </c>
      <c r="S645" s="51" t="str">
        <f t="shared" si="83"/>
        <v>11a</v>
      </c>
      <c r="T645" s="51" t="str">
        <f t="shared" si="84"/>
        <v>11b</v>
      </c>
    </row>
    <row r="646" spans="1:20" ht="20" customHeight="1" x14ac:dyDescent="0.15">
      <c r="A646" s="51">
        <f t="shared" si="81"/>
        <v>106503</v>
      </c>
      <c r="B646" s="52" t="str">
        <f>VLOOKUP(J646,city!$A$4:$D$352,3,0)</f>
        <v>江苏</v>
      </c>
      <c r="C646" s="52" t="str">
        <f>VLOOKUP(J646,city!$A$4:$D$352,4,0)</f>
        <v>徐州</v>
      </c>
      <c r="D646" s="51" t="s">
        <v>2205</v>
      </c>
      <c r="E646" s="51" t="s">
        <v>2206</v>
      </c>
      <c r="F646" s="53" t="str">
        <f t="shared" si="80"/>
        <v>117.205453,34.239378</v>
      </c>
      <c r="G646" s="54" t="s">
        <v>795</v>
      </c>
      <c r="H646" s="55" t="str">
        <f>"jingdian/"&amp;VLOOKUP(B646,city!$C$4:$P$352,13,FALSE)&amp;"/"&amp;VLOOKUP(C646,city!$D$4:$P$352,13,FALSE)&amp;"/jd/"&amp;K646&amp;".jpg"</f>
        <v>jingdian/jiangsu/xuzhou/jd/3.jpg</v>
      </c>
      <c r="I646" s="55" t="str">
        <f t="shared" si="82"/>
        <v>10a,10b</v>
      </c>
      <c r="J646" s="51">
        <f t="shared" si="85"/>
        <v>65</v>
      </c>
      <c r="K646" s="51">
        <f>IF(VLOOKUP(J645,city!$K$4:$L$352,2,0)&gt;K645,K645+1,1)</f>
        <v>3</v>
      </c>
      <c r="L646" s="51">
        <v>1</v>
      </c>
      <c r="M646" s="51" t="s">
        <v>171</v>
      </c>
      <c r="N646" s="17">
        <v>117.20545300000001</v>
      </c>
      <c r="O646" s="17">
        <v>34.239378000000002</v>
      </c>
      <c r="P646" s="51" t="str">
        <f t="shared" si="77"/>
        <v/>
      </c>
      <c r="Q646" s="51">
        <v>10</v>
      </c>
      <c r="R646" s="51">
        <f t="shared" si="79"/>
        <v>10</v>
      </c>
      <c r="S646" s="51" t="str">
        <f t="shared" si="83"/>
        <v>10a</v>
      </c>
      <c r="T646" s="51" t="str">
        <f t="shared" si="84"/>
        <v>10b</v>
      </c>
    </row>
    <row r="647" spans="1:20" ht="20" customHeight="1" x14ac:dyDescent="0.15">
      <c r="A647" s="51">
        <f t="shared" si="81"/>
        <v>106504</v>
      </c>
      <c r="B647" s="52" t="str">
        <f>VLOOKUP(J647,city!$A$4:$D$352,3,0)</f>
        <v>江苏</v>
      </c>
      <c r="C647" s="52" t="str">
        <f>VLOOKUP(J647,city!$A$4:$D$352,4,0)</f>
        <v>徐州</v>
      </c>
      <c r="D647" s="51" t="s">
        <v>2207</v>
      </c>
      <c r="E647" s="51" t="s">
        <v>2208</v>
      </c>
      <c r="F647" s="53" t="str">
        <f t="shared" si="80"/>
        <v>117.172089,34.233627</v>
      </c>
      <c r="G647" s="54" t="s">
        <v>795</v>
      </c>
      <c r="H647" s="55" t="str">
        <f>"jingdian/"&amp;VLOOKUP(B647,city!$C$4:$P$352,13,FALSE)&amp;"/"&amp;VLOOKUP(C647,city!$D$4:$P$352,13,FALSE)&amp;"/jd/"&amp;K647&amp;".jpg"</f>
        <v>jingdian/jiangsu/xuzhou/jd/4.jpg</v>
      </c>
      <c r="I647" s="55" t="str">
        <f t="shared" si="82"/>
        <v>2a,2b</v>
      </c>
      <c r="J647" s="51">
        <f t="shared" si="85"/>
        <v>65</v>
      </c>
      <c r="K647" s="51">
        <f>IF(VLOOKUP(J646,city!$K$4:$L$352,2,0)&gt;K646,K646+1,1)</f>
        <v>4</v>
      </c>
      <c r="L647" s="51">
        <v>1</v>
      </c>
      <c r="M647" s="51" t="s">
        <v>171</v>
      </c>
      <c r="N647" s="17">
        <v>117.172089</v>
      </c>
      <c r="O647" s="17">
        <v>34.233626999999998</v>
      </c>
      <c r="P647" s="51" t="str">
        <f t="shared" si="77"/>
        <v/>
      </c>
      <c r="Q647" s="51">
        <v>2</v>
      </c>
      <c r="R647" s="51">
        <f t="shared" si="79"/>
        <v>2</v>
      </c>
      <c r="S647" s="51" t="str">
        <f t="shared" si="83"/>
        <v>2a</v>
      </c>
      <c r="T647" s="51" t="str">
        <f t="shared" si="84"/>
        <v>2b</v>
      </c>
    </row>
    <row r="648" spans="1:20" ht="20" customHeight="1" x14ac:dyDescent="0.15">
      <c r="A648" s="51">
        <f t="shared" si="81"/>
        <v>106505</v>
      </c>
      <c r="B648" s="52" t="str">
        <f>VLOOKUP(J648,city!$A$4:$D$352,3,0)</f>
        <v>江苏</v>
      </c>
      <c r="C648" s="52" t="str">
        <f>VLOOKUP(J648,city!$A$4:$D$352,4,0)</f>
        <v>徐州</v>
      </c>
      <c r="D648" s="67" t="s">
        <v>2209</v>
      </c>
      <c r="E648" s="68" t="s">
        <v>2210</v>
      </c>
      <c r="F648" s="53" t="str">
        <f t="shared" si="80"/>
        <v>117.161948,34.244968</v>
      </c>
      <c r="G648" s="54" t="s">
        <v>795</v>
      </c>
      <c r="H648" s="55" t="str">
        <f>"jingdian/"&amp;VLOOKUP(B648,city!$C$4:$P$352,13,FALSE)&amp;"/"&amp;VLOOKUP(C648,city!$D$4:$P$352,13,FALSE)&amp;"/jd/"&amp;K648&amp;".jpg"</f>
        <v>jingdian/jiangsu/xuzhou/jd/5.jpg</v>
      </c>
      <c r="I648" s="55" t="str">
        <f t="shared" si="82"/>
        <v>10a,10b</v>
      </c>
      <c r="J648" s="51">
        <f t="shared" si="85"/>
        <v>65</v>
      </c>
      <c r="K648" s="51">
        <f>IF(VLOOKUP(J647,city!$K$4:$L$352,2,0)&gt;K647,K647+1,1)</f>
        <v>5</v>
      </c>
      <c r="L648" s="51">
        <v>1</v>
      </c>
      <c r="M648" s="51" t="s">
        <v>171</v>
      </c>
      <c r="N648" s="17">
        <v>117.161948</v>
      </c>
      <c r="O648" s="17">
        <v>34.244968</v>
      </c>
      <c r="P648" s="51" t="str">
        <f t="shared" si="77"/>
        <v/>
      </c>
      <c r="Q648" s="51">
        <v>10</v>
      </c>
      <c r="R648" s="51">
        <f t="shared" si="79"/>
        <v>10</v>
      </c>
      <c r="S648" s="51" t="str">
        <f t="shared" si="83"/>
        <v>10a</v>
      </c>
      <c r="T648" s="51" t="str">
        <f t="shared" si="84"/>
        <v>10b</v>
      </c>
    </row>
    <row r="649" spans="1:20" ht="20" customHeight="1" x14ac:dyDescent="0.15">
      <c r="A649" s="51">
        <f t="shared" si="81"/>
        <v>106506</v>
      </c>
      <c r="B649" s="52" t="str">
        <f>VLOOKUP(J649,city!$A$4:$D$352,3,0)</f>
        <v>江苏</v>
      </c>
      <c r="C649" s="52" t="str">
        <f>VLOOKUP(J649,city!$A$4:$D$352,4,0)</f>
        <v>徐州</v>
      </c>
      <c r="D649" s="51" t="s">
        <v>2211</v>
      </c>
      <c r="E649" s="51" t="s">
        <v>2212</v>
      </c>
      <c r="F649" s="53" t="str">
        <f t="shared" si="80"/>
        <v>117.144813,34.313719</v>
      </c>
      <c r="G649" s="54" t="s">
        <v>795</v>
      </c>
      <c r="H649" s="55" t="str">
        <f>"jingdian/"&amp;VLOOKUP(B649,city!$C$4:$P$352,13,FALSE)&amp;"/"&amp;VLOOKUP(C649,city!$D$4:$P$352,13,FALSE)&amp;"/jd/"&amp;K649&amp;".jpg"</f>
        <v>jingdian/jiangsu/xuzhou/jd/6.jpg</v>
      </c>
      <c r="I649" s="55" t="str">
        <f t="shared" si="82"/>
        <v>29a,29b</v>
      </c>
      <c r="J649" s="51">
        <f t="shared" si="85"/>
        <v>65</v>
      </c>
      <c r="K649" s="51">
        <f>IF(VLOOKUP(J648,city!$K$4:$L$352,2,0)&gt;K648,K648+1,1)</f>
        <v>6</v>
      </c>
      <c r="L649" s="51">
        <v>1</v>
      </c>
      <c r="M649" s="51" t="s">
        <v>171</v>
      </c>
      <c r="N649" s="17">
        <v>117.144813</v>
      </c>
      <c r="O649" s="17">
        <v>34.313718999999999</v>
      </c>
      <c r="P649" s="51" t="str">
        <f t="shared" si="77"/>
        <v/>
      </c>
      <c r="Q649" s="51">
        <v>29</v>
      </c>
      <c r="R649" s="51">
        <f t="shared" si="79"/>
        <v>29</v>
      </c>
      <c r="S649" s="51" t="str">
        <f t="shared" si="83"/>
        <v>29a</v>
      </c>
      <c r="T649" s="51" t="str">
        <f t="shared" si="84"/>
        <v>29b</v>
      </c>
    </row>
    <row r="650" spans="1:20" ht="20" customHeight="1" x14ac:dyDescent="0.15">
      <c r="A650" s="51">
        <f t="shared" si="81"/>
        <v>106507</v>
      </c>
      <c r="B650" s="52" t="str">
        <f>VLOOKUP(J650,city!$A$4:$D$352,3,0)</f>
        <v>江苏</v>
      </c>
      <c r="C650" s="52" t="str">
        <f>VLOOKUP(J650,city!$A$4:$D$352,4,0)</f>
        <v>徐州</v>
      </c>
      <c r="D650" s="51" t="s">
        <v>2213</v>
      </c>
      <c r="E650" s="51" t="s">
        <v>2214</v>
      </c>
      <c r="F650" s="53" t="str">
        <f t="shared" si="80"/>
        <v>117.193069,34.256288</v>
      </c>
      <c r="G650" s="54" t="s">
        <v>795</v>
      </c>
      <c r="H650" s="55" t="str">
        <f>"jingdian/"&amp;VLOOKUP(B650,city!$C$4:$P$352,13,FALSE)&amp;"/"&amp;VLOOKUP(C650,city!$D$4:$P$352,13,FALSE)&amp;"/jd/"&amp;K650&amp;".jpg"</f>
        <v>jingdian/jiangsu/xuzhou/jd/7.jpg</v>
      </c>
      <c r="I650" s="55" t="str">
        <f t="shared" si="82"/>
        <v>10a,10b</v>
      </c>
      <c r="J650" s="51">
        <f t="shared" si="85"/>
        <v>65</v>
      </c>
      <c r="K650" s="51">
        <f>IF(VLOOKUP(J649,city!$K$4:$L$352,2,0)&gt;K649,K649+1,1)</f>
        <v>7</v>
      </c>
      <c r="L650" s="51">
        <v>1</v>
      </c>
      <c r="M650" s="51" t="s">
        <v>171</v>
      </c>
      <c r="N650" s="17">
        <v>117.19306899999999</v>
      </c>
      <c r="O650" s="17">
        <v>34.256287999999998</v>
      </c>
      <c r="P650" s="51" t="str">
        <f t="shared" si="77"/>
        <v/>
      </c>
      <c r="Q650" s="51">
        <v>10</v>
      </c>
      <c r="R650" s="51">
        <f t="shared" si="79"/>
        <v>10</v>
      </c>
      <c r="S650" s="51" t="str">
        <f t="shared" si="83"/>
        <v>10a</v>
      </c>
      <c r="T650" s="51" t="str">
        <f t="shared" si="84"/>
        <v>10b</v>
      </c>
    </row>
    <row r="651" spans="1:20" ht="20" customHeight="1" x14ac:dyDescent="0.15">
      <c r="A651" s="51">
        <f t="shared" si="81"/>
        <v>106508</v>
      </c>
      <c r="B651" s="52" t="str">
        <f>VLOOKUP(J651,city!$A$4:$D$352,3,0)</f>
        <v>江苏</v>
      </c>
      <c r="C651" s="52" t="str">
        <f>VLOOKUP(J651,city!$A$4:$D$352,4,0)</f>
        <v>徐州</v>
      </c>
      <c r="D651" s="51" t="s">
        <v>2215</v>
      </c>
      <c r="E651" s="51" t="s">
        <v>2216</v>
      </c>
      <c r="F651" s="53" t="str">
        <f t="shared" si="80"/>
        <v>117.196518,34.261112</v>
      </c>
      <c r="G651" s="54" t="s">
        <v>795</v>
      </c>
      <c r="H651" s="55" t="str">
        <f>"jingdian/"&amp;VLOOKUP(B651,city!$C$4:$P$352,13,FALSE)&amp;"/"&amp;VLOOKUP(C651,city!$D$4:$P$352,13,FALSE)&amp;"/jd/"&amp;K651&amp;".jpg"</f>
        <v>jingdian/jiangsu/xuzhou/jd/8.jpg</v>
      </c>
      <c r="I651" s="55" t="str">
        <f t="shared" si="82"/>
        <v>15a,15b</v>
      </c>
      <c r="J651" s="51">
        <f t="shared" si="85"/>
        <v>65</v>
      </c>
      <c r="K651" s="51">
        <f>IF(VLOOKUP(J650,city!$K$4:$L$352,2,0)&gt;K650,K650+1,1)</f>
        <v>8</v>
      </c>
      <c r="L651" s="51">
        <v>1</v>
      </c>
      <c r="M651" s="51" t="s">
        <v>171</v>
      </c>
      <c r="N651" s="17">
        <v>117.196518</v>
      </c>
      <c r="O651" s="17">
        <v>34.261111999999997</v>
      </c>
      <c r="P651" s="51" t="str">
        <f t="shared" si="77"/>
        <v/>
      </c>
      <c r="Q651" s="51">
        <v>15</v>
      </c>
      <c r="R651" s="51">
        <f t="shared" si="79"/>
        <v>15</v>
      </c>
      <c r="S651" s="51" t="str">
        <f t="shared" si="83"/>
        <v>15a</v>
      </c>
      <c r="T651" s="51" t="str">
        <f t="shared" si="84"/>
        <v>15b</v>
      </c>
    </row>
    <row r="652" spans="1:20" ht="20" customHeight="1" x14ac:dyDescent="0.15">
      <c r="A652" s="51">
        <f t="shared" si="81"/>
        <v>106509</v>
      </c>
      <c r="B652" s="52" t="str">
        <f>VLOOKUP(J652,city!$A$4:$D$352,3,0)</f>
        <v>江苏</v>
      </c>
      <c r="C652" s="52" t="str">
        <f>VLOOKUP(J652,city!$A$4:$D$352,4,0)</f>
        <v>徐州</v>
      </c>
      <c r="D652" s="51" t="s">
        <v>2217</v>
      </c>
      <c r="E652" s="51" t="s">
        <v>2218</v>
      </c>
      <c r="F652" s="53" t="str">
        <f t="shared" si="80"/>
        <v>117.154632,34.252881</v>
      </c>
      <c r="G652" s="54" t="s">
        <v>795</v>
      </c>
      <c r="H652" s="55" t="str">
        <f>"jingdian/"&amp;VLOOKUP(B652,city!$C$4:$P$352,13,FALSE)&amp;"/"&amp;VLOOKUP(C652,city!$D$4:$P$352,13,FALSE)&amp;"/jd/"&amp;K652&amp;".jpg"</f>
        <v>jingdian/jiangsu/xuzhou/jd/9.jpg</v>
      </c>
      <c r="I652" s="55" t="str">
        <f t="shared" si="82"/>
        <v>6a,6b</v>
      </c>
      <c r="J652" s="51">
        <f t="shared" si="85"/>
        <v>65</v>
      </c>
      <c r="K652" s="51">
        <f>IF(VLOOKUP(J651,city!$K$4:$L$352,2,0)&gt;K651,K651+1,1)</f>
        <v>9</v>
      </c>
      <c r="L652" s="51">
        <v>1</v>
      </c>
      <c r="M652" s="51" t="s">
        <v>171</v>
      </c>
      <c r="N652" s="17">
        <v>117.15463200000001</v>
      </c>
      <c r="O652" s="17">
        <v>34.252881000000002</v>
      </c>
      <c r="P652" s="51" t="str">
        <f t="shared" si="77"/>
        <v/>
      </c>
      <c r="Q652" s="51">
        <v>6</v>
      </c>
      <c r="R652" s="51">
        <f t="shared" si="79"/>
        <v>6</v>
      </c>
      <c r="S652" s="51" t="str">
        <f t="shared" si="83"/>
        <v>6a</v>
      </c>
      <c r="T652" s="51" t="str">
        <f t="shared" si="84"/>
        <v>6b</v>
      </c>
    </row>
    <row r="653" spans="1:20" ht="20" customHeight="1" x14ac:dyDescent="0.15">
      <c r="A653" s="51">
        <f t="shared" si="81"/>
        <v>106510</v>
      </c>
      <c r="B653" s="52" t="str">
        <f>VLOOKUP(J653,city!$A$4:$D$352,3,0)</f>
        <v>江苏</v>
      </c>
      <c r="C653" s="52" t="str">
        <f>VLOOKUP(J653,city!$A$4:$D$352,4,0)</f>
        <v>徐州</v>
      </c>
      <c r="D653" s="51" t="s">
        <v>2219</v>
      </c>
      <c r="E653" s="51" t="s">
        <v>2220</v>
      </c>
      <c r="F653" s="53" t="str">
        <f t="shared" si="80"/>
        <v>117.165405,34.28901</v>
      </c>
      <c r="G653" s="54" t="s">
        <v>795</v>
      </c>
      <c r="H653" s="55" t="str">
        <f>"jingdian/"&amp;VLOOKUP(B653,city!$C$4:$P$352,13,FALSE)&amp;"/"&amp;VLOOKUP(C653,city!$D$4:$P$352,13,FALSE)&amp;"/jd/"&amp;K653&amp;".jpg"</f>
        <v>jingdian/jiangsu/xuzhou/jd/10.jpg</v>
      </c>
      <c r="I653" s="55" t="str">
        <f t="shared" si="82"/>
        <v>1a,1b</v>
      </c>
      <c r="J653" s="51">
        <f t="shared" si="85"/>
        <v>65</v>
      </c>
      <c r="K653" s="51">
        <f>IF(VLOOKUP(J652,city!$K$4:$L$352,2,0)&gt;K652,K652+1,1)</f>
        <v>10</v>
      </c>
      <c r="L653" s="51">
        <v>1</v>
      </c>
      <c r="M653" s="51" t="s">
        <v>171</v>
      </c>
      <c r="N653" s="17">
        <v>117.16540500000001</v>
      </c>
      <c r="O653" s="17">
        <v>34.289009999999998</v>
      </c>
      <c r="P653" s="51" t="str">
        <f t="shared" ref="P653:P716" si="86">IF(K653=10,SUM(N644:N653)/10&amp;","&amp;SUM(O644:O653)/10,"")</f>
        <v>117.1747765,34.2597144</v>
      </c>
      <c r="Q653" s="51">
        <v>1</v>
      </c>
      <c r="R653" s="51">
        <f t="shared" si="79"/>
        <v>1</v>
      </c>
      <c r="S653" s="51" t="str">
        <f t="shared" si="83"/>
        <v>1a</v>
      </c>
      <c r="T653" s="51" t="str">
        <f t="shared" si="84"/>
        <v>1b</v>
      </c>
    </row>
    <row r="654" spans="1:20" ht="20" customHeight="1" x14ac:dyDescent="0.15">
      <c r="A654" s="51">
        <f t="shared" si="81"/>
        <v>106601</v>
      </c>
      <c r="B654" s="52" t="str">
        <f>VLOOKUP(J654,city!$A$4:$D$352,3,0)</f>
        <v>江苏</v>
      </c>
      <c r="C654" s="52" t="str">
        <f>VLOOKUP(J654,city!$A$4:$D$352,4,0)</f>
        <v>常州</v>
      </c>
      <c r="D654" s="51" t="s">
        <v>2221</v>
      </c>
      <c r="E654" s="51" t="s">
        <v>2222</v>
      </c>
      <c r="F654" s="53" t="str">
        <f t="shared" si="80"/>
        <v>120.007148,31.830665</v>
      </c>
      <c r="G654" s="54" t="s">
        <v>795</v>
      </c>
      <c r="H654" s="55" t="str">
        <f>"jingdian/"&amp;VLOOKUP(B654,city!$C$4:$P$352,13,FALSE)&amp;"/"&amp;VLOOKUP(C654,city!$D$4:$P$352,13,FALSE)&amp;"/jd/"&amp;K654&amp;".jpg"</f>
        <v>jingdian/jiangsu/changzhou/jd/1.jpg</v>
      </c>
      <c r="I654" s="55" t="str">
        <f t="shared" si="82"/>
        <v>10a,10b</v>
      </c>
      <c r="J654" s="51">
        <f t="shared" si="85"/>
        <v>66</v>
      </c>
      <c r="K654" s="51">
        <f>IF(VLOOKUP(J653,city!$K$4:$L$352,2,0)&gt;K653,K653+1,1)</f>
        <v>1</v>
      </c>
      <c r="L654" s="51">
        <v>1</v>
      </c>
      <c r="M654" s="51" t="s">
        <v>173</v>
      </c>
      <c r="N654" s="17">
        <v>120.007148</v>
      </c>
      <c r="O654" s="17">
        <v>31.830665</v>
      </c>
      <c r="P654" s="51" t="str">
        <f t="shared" si="86"/>
        <v/>
      </c>
      <c r="Q654" s="51">
        <v>10</v>
      </c>
      <c r="R654" s="51">
        <f t="shared" si="79"/>
        <v>1</v>
      </c>
      <c r="S654" s="51" t="str">
        <f t="shared" si="83"/>
        <v>10a</v>
      </c>
      <c r="T654" s="51" t="str">
        <f t="shared" si="84"/>
        <v>10b</v>
      </c>
    </row>
    <row r="655" spans="1:20" ht="20" customHeight="1" x14ac:dyDescent="0.15">
      <c r="A655" s="51">
        <f t="shared" si="81"/>
        <v>106602</v>
      </c>
      <c r="B655" s="52" t="str">
        <f>VLOOKUP(J655,city!$A$4:$D$352,3,0)</f>
        <v>江苏</v>
      </c>
      <c r="C655" s="52" t="str">
        <f>VLOOKUP(J655,city!$A$4:$D$352,4,0)</f>
        <v>常州</v>
      </c>
      <c r="D655" s="51" t="s">
        <v>2223</v>
      </c>
      <c r="E655" s="51" t="s">
        <v>2224</v>
      </c>
      <c r="F655" s="53" t="str">
        <f t="shared" si="80"/>
        <v>119.936908,31.706054</v>
      </c>
      <c r="G655" s="54" t="s">
        <v>795</v>
      </c>
      <c r="H655" s="55" t="str">
        <f>"jingdian/"&amp;VLOOKUP(B655,city!$C$4:$P$352,13,FALSE)&amp;"/"&amp;VLOOKUP(C655,city!$D$4:$P$352,13,FALSE)&amp;"/jd/"&amp;K655&amp;".jpg"</f>
        <v>jingdian/jiangsu/changzhou/jd/2.jpg</v>
      </c>
      <c r="I655" s="55" t="str">
        <f t="shared" si="82"/>
        <v>7a,7b</v>
      </c>
      <c r="J655" s="51">
        <f t="shared" si="85"/>
        <v>66</v>
      </c>
      <c r="K655" s="51">
        <f>IF(VLOOKUP(J654,city!$K$4:$L$352,2,0)&gt;K654,K654+1,1)</f>
        <v>2</v>
      </c>
      <c r="L655" s="51">
        <v>1</v>
      </c>
      <c r="M655" s="51" t="s">
        <v>173</v>
      </c>
      <c r="N655" s="17">
        <v>119.936908</v>
      </c>
      <c r="O655" s="17">
        <v>31.706054000000002</v>
      </c>
      <c r="P655" s="51" t="str">
        <f t="shared" si="86"/>
        <v/>
      </c>
      <c r="Q655" s="51">
        <v>7</v>
      </c>
      <c r="R655" s="51">
        <f t="shared" si="79"/>
        <v>7</v>
      </c>
      <c r="S655" s="51" t="str">
        <f t="shared" si="83"/>
        <v>7a</v>
      </c>
      <c r="T655" s="51" t="str">
        <f t="shared" si="84"/>
        <v>7b</v>
      </c>
    </row>
    <row r="656" spans="1:20" ht="20" customHeight="1" x14ac:dyDescent="0.15">
      <c r="A656" s="51">
        <f t="shared" si="81"/>
        <v>106603</v>
      </c>
      <c r="B656" s="52" t="str">
        <f>VLOOKUP(J656,city!$A$4:$D$352,3,0)</f>
        <v>江苏</v>
      </c>
      <c r="C656" s="52" t="str">
        <f>VLOOKUP(J656,city!$A$4:$D$352,4,0)</f>
        <v>常州</v>
      </c>
      <c r="D656" s="51" t="s">
        <v>2225</v>
      </c>
      <c r="E656" s="51" t="s">
        <v>2226</v>
      </c>
      <c r="F656" s="53" t="str">
        <f t="shared" si="80"/>
        <v>120.055595,31.507177</v>
      </c>
      <c r="G656" s="54" t="s">
        <v>795</v>
      </c>
      <c r="H656" s="55" t="str">
        <f>"jingdian/"&amp;VLOOKUP(B656,city!$C$4:$P$352,13,FALSE)&amp;"/"&amp;VLOOKUP(C656,city!$D$4:$P$352,13,FALSE)&amp;"/jd/"&amp;K656&amp;".jpg"</f>
        <v>jingdian/jiangsu/changzhou/jd/3.jpg</v>
      </c>
      <c r="I656" s="55" t="str">
        <f t="shared" si="82"/>
        <v>2a,2b</v>
      </c>
      <c r="J656" s="51">
        <f t="shared" si="85"/>
        <v>66</v>
      </c>
      <c r="K656" s="51">
        <f>IF(VLOOKUP(J655,city!$K$4:$L$352,2,0)&gt;K655,K655+1,1)</f>
        <v>3</v>
      </c>
      <c r="L656" s="51">
        <v>1</v>
      </c>
      <c r="M656" s="51" t="s">
        <v>173</v>
      </c>
      <c r="N656" s="17">
        <v>120.055595</v>
      </c>
      <c r="O656" s="17">
        <v>31.507176999999999</v>
      </c>
      <c r="P656" s="51" t="str">
        <f t="shared" si="86"/>
        <v/>
      </c>
      <c r="Q656" s="51">
        <v>2</v>
      </c>
      <c r="R656" s="51">
        <f t="shared" si="79"/>
        <v>2</v>
      </c>
      <c r="S656" s="51" t="str">
        <f t="shared" si="83"/>
        <v>2a</v>
      </c>
      <c r="T656" s="51" t="str">
        <f t="shared" si="84"/>
        <v>2b</v>
      </c>
    </row>
    <row r="657" spans="1:20" ht="20" customHeight="1" x14ac:dyDescent="0.15">
      <c r="A657" s="51">
        <f t="shared" si="81"/>
        <v>106604</v>
      </c>
      <c r="B657" s="52" t="str">
        <f>VLOOKUP(J657,city!$A$4:$D$352,3,0)</f>
        <v>江苏</v>
      </c>
      <c r="C657" s="52" t="str">
        <f>VLOOKUP(J657,city!$A$4:$D$352,4,0)</f>
        <v>常州</v>
      </c>
      <c r="D657" s="51" t="s">
        <v>2227</v>
      </c>
      <c r="E657" s="51" t="s">
        <v>2228</v>
      </c>
      <c r="F657" s="53" t="str">
        <f t="shared" si="80"/>
        <v>120.015386,31.824142</v>
      </c>
      <c r="G657" s="54" t="s">
        <v>795</v>
      </c>
      <c r="H657" s="55" t="str">
        <f>"jingdian/"&amp;VLOOKUP(B657,city!$C$4:$P$352,13,FALSE)&amp;"/"&amp;VLOOKUP(C657,city!$D$4:$P$352,13,FALSE)&amp;"/jd/"&amp;K657&amp;".jpg"</f>
        <v>jingdian/jiangsu/changzhou/jd/4.jpg</v>
      </c>
      <c r="I657" s="55" t="str">
        <f t="shared" si="82"/>
        <v>2a,2b</v>
      </c>
      <c r="J657" s="51">
        <f t="shared" si="85"/>
        <v>66</v>
      </c>
      <c r="K657" s="51">
        <f>IF(VLOOKUP(J656,city!$K$4:$L$352,2,0)&gt;K656,K656+1,1)</f>
        <v>4</v>
      </c>
      <c r="L657" s="51">
        <v>1</v>
      </c>
      <c r="M657" s="51" t="s">
        <v>173</v>
      </c>
      <c r="N657" s="17">
        <v>120.01538600000001</v>
      </c>
      <c r="O657" s="17">
        <v>31.824141999999998</v>
      </c>
      <c r="P657" s="51" t="str">
        <f t="shared" si="86"/>
        <v/>
      </c>
      <c r="Q657" s="51">
        <v>2</v>
      </c>
      <c r="R657" s="51">
        <f t="shared" si="79"/>
        <v>2</v>
      </c>
      <c r="S657" s="51" t="str">
        <f t="shared" si="83"/>
        <v>2a</v>
      </c>
      <c r="T657" s="51" t="str">
        <f t="shared" si="84"/>
        <v>2b</v>
      </c>
    </row>
    <row r="658" spans="1:20" ht="20" customHeight="1" x14ac:dyDescent="0.15">
      <c r="A658" s="51">
        <f t="shared" si="81"/>
        <v>106605</v>
      </c>
      <c r="B658" s="52" t="str">
        <f>VLOOKUP(J658,city!$A$4:$D$352,3,0)</f>
        <v>江苏</v>
      </c>
      <c r="C658" s="52" t="str">
        <f>VLOOKUP(J658,city!$A$4:$D$352,4,0)</f>
        <v>常州</v>
      </c>
      <c r="D658" s="51" t="s">
        <v>2229</v>
      </c>
      <c r="E658" s="51" t="s">
        <v>2230</v>
      </c>
      <c r="F658" s="53" t="str">
        <f t="shared" si="80"/>
        <v>119.347573,31.77078</v>
      </c>
      <c r="G658" s="54" t="s">
        <v>795</v>
      </c>
      <c r="H658" s="55" t="str">
        <f>"jingdian/"&amp;VLOOKUP(B658,city!$C$4:$P$352,13,FALSE)&amp;"/"&amp;VLOOKUP(C658,city!$D$4:$P$352,13,FALSE)&amp;"/jd/"&amp;K658&amp;".jpg"</f>
        <v>jingdian/jiangsu/changzhou/jd/5.jpg</v>
      </c>
      <c r="I658" s="55" t="str">
        <f t="shared" si="82"/>
        <v>6a,6b</v>
      </c>
      <c r="J658" s="51">
        <f t="shared" si="85"/>
        <v>66</v>
      </c>
      <c r="K658" s="51">
        <f>IF(VLOOKUP(J657,city!$K$4:$L$352,2,0)&gt;K657,K657+1,1)</f>
        <v>5</v>
      </c>
      <c r="L658" s="51">
        <v>1</v>
      </c>
      <c r="M658" s="51" t="s">
        <v>173</v>
      </c>
      <c r="N658" s="17">
        <v>119.347573</v>
      </c>
      <c r="O658" s="17">
        <v>31.770779999999998</v>
      </c>
      <c r="P658" s="51" t="str">
        <f t="shared" si="86"/>
        <v/>
      </c>
      <c r="Q658" s="51">
        <v>6</v>
      </c>
      <c r="R658" s="51">
        <f t="shared" si="79"/>
        <v>6</v>
      </c>
      <c r="S658" s="51" t="str">
        <f t="shared" si="83"/>
        <v>6a</v>
      </c>
      <c r="T658" s="51" t="str">
        <f t="shared" si="84"/>
        <v>6b</v>
      </c>
    </row>
    <row r="659" spans="1:20" ht="20" customHeight="1" x14ac:dyDescent="0.15">
      <c r="A659" s="51">
        <f t="shared" si="81"/>
        <v>106606</v>
      </c>
      <c r="B659" s="52" t="str">
        <f>VLOOKUP(J659,city!$A$4:$D$352,3,0)</f>
        <v>江苏</v>
      </c>
      <c r="C659" s="52" t="str">
        <f>VLOOKUP(J659,city!$A$4:$D$352,4,0)</f>
        <v>常州</v>
      </c>
      <c r="D659" s="51" t="s">
        <v>2231</v>
      </c>
      <c r="E659" s="51" t="s">
        <v>2232</v>
      </c>
      <c r="F659" s="53" t="str">
        <f t="shared" si="80"/>
        <v>119.52898,31.175774</v>
      </c>
      <c r="G659" s="54" t="s">
        <v>795</v>
      </c>
      <c r="H659" s="55" t="str">
        <f>"jingdian/"&amp;VLOOKUP(B659,city!$C$4:$P$352,13,FALSE)&amp;"/"&amp;VLOOKUP(C659,city!$D$4:$P$352,13,FALSE)&amp;"/jd/"&amp;K659&amp;".jpg"</f>
        <v>jingdian/jiangsu/changzhou/jd/6.jpg</v>
      </c>
      <c r="I659" s="55" t="str">
        <f t="shared" si="82"/>
        <v>11a,11b</v>
      </c>
      <c r="J659" s="51">
        <f t="shared" si="85"/>
        <v>66</v>
      </c>
      <c r="K659" s="51">
        <f>IF(VLOOKUP(J658,city!$K$4:$L$352,2,0)&gt;K658,K658+1,1)</f>
        <v>6</v>
      </c>
      <c r="L659" s="51">
        <v>1</v>
      </c>
      <c r="M659" s="51" t="s">
        <v>173</v>
      </c>
      <c r="N659" s="17">
        <v>119.52898</v>
      </c>
      <c r="O659" s="17">
        <v>31.175774000000001</v>
      </c>
      <c r="P659" s="51" t="str">
        <f t="shared" si="86"/>
        <v/>
      </c>
      <c r="Q659" s="51">
        <v>11</v>
      </c>
      <c r="R659" s="51">
        <f t="shared" si="79"/>
        <v>11</v>
      </c>
      <c r="S659" s="51" t="str">
        <f t="shared" si="83"/>
        <v>11a</v>
      </c>
      <c r="T659" s="51" t="str">
        <f t="shared" si="84"/>
        <v>11b</v>
      </c>
    </row>
    <row r="660" spans="1:20" ht="20" customHeight="1" x14ac:dyDescent="0.15">
      <c r="A660" s="51">
        <f t="shared" si="81"/>
        <v>106607</v>
      </c>
      <c r="B660" s="52" t="str">
        <f>VLOOKUP(J660,city!$A$4:$D$352,3,0)</f>
        <v>江苏</v>
      </c>
      <c r="C660" s="52" t="str">
        <f>VLOOKUP(J660,city!$A$4:$D$352,4,0)</f>
        <v>常州</v>
      </c>
      <c r="D660" s="51" t="s">
        <v>2233</v>
      </c>
      <c r="E660" s="51" t="s">
        <v>2234</v>
      </c>
      <c r="F660" s="53" t="str">
        <f t="shared" si="80"/>
        <v>119.940546,31.706008</v>
      </c>
      <c r="G660" s="54" t="s">
        <v>795</v>
      </c>
      <c r="H660" s="55" t="str">
        <f>"jingdian/"&amp;VLOOKUP(B660,city!$C$4:$P$352,13,FALSE)&amp;"/"&amp;VLOOKUP(C660,city!$D$4:$P$352,13,FALSE)&amp;"/jd/"&amp;K660&amp;".jpg"</f>
        <v>jingdian/jiangsu/changzhou/jd/7.jpg</v>
      </c>
      <c r="I660" s="55" t="str">
        <f t="shared" si="82"/>
        <v>30a,30b</v>
      </c>
      <c r="J660" s="51">
        <f t="shared" si="85"/>
        <v>66</v>
      </c>
      <c r="K660" s="51">
        <f>IF(VLOOKUP(J659,city!$K$4:$L$352,2,0)&gt;K659,K659+1,1)</f>
        <v>7</v>
      </c>
      <c r="L660" s="51">
        <v>1</v>
      </c>
      <c r="M660" s="51" t="s">
        <v>173</v>
      </c>
      <c r="N660" s="17">
        <v>119.940546</v>
      </c>
      <c r="O660" s="17">
        <v>31.706008000000001</v>
      </c>
      <c r="P660" s="51" t="str">
        <f t="shared" si="86"/>
        <v/>
      </c>
      <c r="Q660" s="51">
        <v>30</v>
      </c>
      <c r="R660" s="51">
        <f t="shared" si="79"/>
        <v>30</v>
      </c>
      <c r="S660" s="51" t="str">
        <f t="shared" si="83"/>
        <v>30a</v>
      </c>
      <c r="T660" s="51" t="str">
        <f t="shared" si="84"/>
        <v>30b</v>
      </c>
    </row>
    <row r="661" spans="1:20" ht="20" customHeight="1" x14ac:dyDescent="0.15">
      <c r="A661" s="51">
        <f t="shared" si="81"/>
        <v>106608</v>
      </c>
      <c r="B661" s="52" t="str">
        <f>VLOOKUP(J661,city!$A$4:$D$352,3,0)</f>
        <v>江苏</v>
      </c>
      <c r="C661" s="52" t="str">
        <f>VLOOKUP(J661,city!$A$4:$D$352,4,0)</f>
        <v>常州</v>
      </c>
      <c r="D661" s="51" t="s">
        <v>2235</v>
      </c>
      <c r="E661" s="51" t="s">
        <v>2236</v>
      </c>
      <c r="F661" s="53" t="str">
        <f t="shared" si="80"/>
        <v>119.440309,31.308298</v>
      </c>
      <c r="G661" s="54" t="s">
        <v>795</v>
      </c>
      <c r="H661" s="55" t="str">
        <f>"jingdian/"&amp;VLOOKUP(B661,city!$C$4:$P$352,13,FALSE)&amp;"/"&amp;VLOOKUP(C661,city!$D$4:$P$352,13,FALSE)&amp;"/jd/"&amp;K661&amp;".jpg"</f>
        <v>jingdian/jiangsu/changzhou/jd/8.jpg</v>
      </c>
      <c r="I661" s="55" t="str">
        <f t="shared" si="82"/>
        <v>11a,11b</v>
      </c>
      <c r="J661" s="51">
        <f t="shared" si="85"/>
        <v>66</v>
      </c>
      <c r="K661" s="51">
        <f>IF(VLOOKUP(J660,city!$K$4:$L$352,2,0)&gt;K660,K660+1,1)</f>
        <v>8</v>
      </c>
      <c r="L661" s="51">
        <v>1</v>
      </c>
      <c r="M661" s="51" t="s">
        <v>173</v>
      </c>
      <c r="N661" s="17">
        <v>119.440309</v>
      </c>
      <c r="O661" s="17">
        <v>31.308298000000001</v>
      </c>
      <c r="P661" s="51" t="str">
        <f t="shared" si="86"/>
        <v/>
      </c>
      <c r="Q661" s="51">
        <v>11</v>
      </c>
      <c r="R661" s="51">
        <f t="shared" si="79"/>
        <v>11</v>
      </c>
      <c r="S661" s="51" t="str">
        <f t="shared" si="83"/>
        <v>11a</v>
      </c>
      <c r="T661" s="51" t="str">
        <f t="shared" si="84"/>
        <v>11b</v>
      </c>
    </row>
    <row r="662" spans="1:20" ht="20" customHeight="1" x14ac:dyDescent="0.15">
      <c r="A662" s="51">
        <f t="shared" si="81"/>
        <v>106609</v>
      </c>
      <c r="B662" s="52" t="str">
        <f>VLOOKUP(J662,city!$A$4:$D$352,3,0)</f>
        <v>江苏</v>
      </c>
      <c r="C662" s="52" t="str">
        <f>VLOOKUP(J662,city!$A$4:$D$352,4,0)</f>
        <v>常州</v>
      </c>
      <c r="D662" s="51" t="s">
        <v>2237</v>
      </c>
      <c r="E662" s="51" t="s">
        <v>2238</v>
      </c>
      <c r="F662" s="53" t="str">
        <f t="shared" si="80"/>
        <v>119.975517,31.778734</v>
      </c>
      <c r="G662" s="54" t="s">
        <v>795</v>
      </c>
      <c r="H662" s="55" t="str">
        <f>"jingdian/"&amp;VLOOKUP(B662,city!$C$4:$P$352,13,FALSE)&amp;"/"&amp;VLOOKUP(C662,city!$D$4:$P$352,13,FALSE)&amp;"/jd/"&amp;K662&amp;".jpg"</f>
        <v>jingdian/jiangsu/changzhou/jd/9.jpg</v>
      </c>
      <c r="I662" s="55" t="str">
        <f t="shared" si="82"/>
        <v>12a,12b</v>
      </c>
      <c r="J662" s="51">
        <f t="shared" si="85"/>
        <v>66</v>
      </c>
      <c r="K662" s="51">
        <f>IF(VLOOKUP(J661,city!$K$4:$L$352,2,0)&gt;K661,K661+1,1)</f>
        <v>9</v>
      </c>
      <c r="L662" s="51">
        <v>1</v>
      </c>
      <c r="M662" s="51" t="s">
        <v>173</v>
      </c>
      <c r="N662" s="17">
        <v>119.975517</v>
      </c>
      <c r="O662" s="17">
        <v>31.778734</v>
      </c>
      <c r="P662" s="51" t="str">
        <f t="shared" si="86"/>
        <v/>
      </c>
      <c r="Q662" s="51">
        <v>12</v>
      </c>
      <c r="R662" s="51">
        <f t="shared" si="79"/>
        <v>12</v>
      </c>
      <c r="S662" s="51" t="str">
        <f t="shared" si="83"/>
        <v>12a</v>
      </c>
      <c r="T662" s="51" t="str">
        <f t="shared" si="84"/>
        <v>12b</v>
      </c>
    </row>
    <row r="663" spans="1:20" ht="20" customHeight="1" x14ac:dyDescent="0.15">
      <c r="A663" s="51">
        <f t="shared" si="81"/>
        <v>106610</v>
      </c>
      <c r="B663" s="52" t="str">
        <f>VLOOKUP(J663,city!$A$4:$D$352,3,0)</f>
        <v>江苏</v>
      </c>
      <c r="C663" s="52" t="str">
        <f>VLOOKUP(J663,city!$A$4:$D$352,4,0)</f>
        <v>常州</v>
      </c>
      <c r="D663" s="51" t="s">
        <v>2239</v>
      </c>
      <c r="E663" s="51" t="s">
        <v>2240</v>
      </c>
      <c r="F663" s="53" t="str">
        <f t="shared" si="80"/>
        <v>119.979246,31.780865</v>
      </c>
      <c r="G663" s="54" t="s">
        <v>795</v>
      </c>
      <c r="H663" s="55" t="str">
        <f>"jingdian/"&amp;VLOOKUP(B663,city!$C$4:$P$352,13,FALSE)&amp;"/"&amp;VLOOKUP(C663,city!$D$4:$P$352,13,FALSE)&amp;"/jd/"&amp;K663&amp;".jpg"</f>
        <v>jingdian/jiangsu/changzhou/jd/10.jpg</v>
      </c>
      <c r="I663" s="55" t="str">
        <f t="shared" si="82"/>
        <v>1a,1b</v>
      </c>
      <c r="J663" s="51">
        <f t="shared" si="85"/>
        <v>66</v>
      </c>
      <c r="K663" s="51">
        <f>IF(VLOOKUP(J662,city!$K$4:$L$352,2,0)&gt;K662,K662+1,1)</f>
        <v>10</v>
      </c>
      <c r="L663" s="51">
        <v>1</v>
      </c>
      <c r="M663" s="51" t="s">
        <v>173</v>
      </c>
      <c r="N663" s="17">
        <v>119.979246</v>
      </c>
      <c r="O663" s="17">
        <v>31.780864999999999</v>
      </c>
      <c r="P663" s="51" t="str">
        <f t="shared" si="86"/>
        <v>119.8227208,31.6388497</v>
      </c>
      <c r="Q663" s="51">
        <v>1</v>
      </c>
      <c r="R663" s="51">
        <f t="shared" si="79"/>
        <v>1</v>
      </c>
      <c r="S663" s="51" t="str">
        <f t="shared" si="83"/>
        <v>1a</v>
      </c>
      <c r="T663" s="51" t="str">
        <f t="shared" si="84"/>
        <v>1b</v>
      </c>
    </row>
    <row r="664" spans="1:20" ht="20" customHeight="1" x14ac:dyDescent="0.15">
      <c r="A664" s="51">
        <f t="shared" si="81"/>
        <v>106701</v>
      </c>
      <c r="B664" s="52" t="str">
        <f>VLOOKUP(J664,city!$A$4:$D$352,3,0)</f>
        <v>江苏</v>
      </c>
      <c r="C664" s="52" t="str">
        <f>VLOOKUP(J664,city!$A$4:$D$352,4,0)</f>
        <v>苏州</v>
      </c>
      <c r="D664" s="51" t="s">
        <v>2241</v>
      </c>
      <c r="E664" s="51" t="s">
        <v>2242</v>
      </c>
      <c r="F664" s="53" t="str">
        <f t="shared" si="80"/>
        <v>120.635703,31.330247</v>
      </c>
      <c r="G664" s="54" t="s">
        <v>795</v>
      </c>
      <c r="H664" s="55" t="str">
        <f>"jingdian/"&amp;VLOOKUP(B664,city!$C$4:$P$352,13,FALSE)&amp;"/"&amp;VLOOKUP(C664,city!$D$4:$P$352,13,FALSE)&amp;"/jd/"&amp;K664&amp;".jpg"</f>
        <v>jingdian/jiangsu/suzhou/jd/1.jpg</v>
      </c>
      <c r="I664" s="55" t="str">
        <f t="shared" si="82"/>
        <v>2a,2b</v>
      </c>
      <c r="J664" s="51">
        <f t="shared" si="85"/>
        <v>67</v>
      </c>
      <c r="K664" s="51">
        <f>IF(VLOOKUP(J663,city!$K$4:$L$352,2,0)&gt;K663,K663+1,1)</f>
        <v>1</v>
      </c>
      <c r="L664" s="51">
        <v>1</v>
      </c>
      <c r="M664" s="51" t="s">
        <v>175</v>
      </c>
      <c r="N664" s="17">
        <v>120.63570300000001</v>
      </c>
      <c r="O664" s="17">
        <v>31.330247</v>
      </c>
      <c r="P664" s="51" t="str">
        <f t="shared" si="86"/>
        <v/>
      </c>
      <c r="Q664" s="51">
        <v>2</v>
      </c>
      <c r="R664" s="51">
        <f t="shared" si="79"/>
        <v>1</v>
      </c>
      <c r="S664" s="51" t="str">
        <f t="shared" si="83"/>
        <v>2a</v>
      </c>
      <c r="T664" s="51" t="str">
        <f t="shared" si="84"/>
        <v>2b</v>
      </c>
    </row>
    <row r="665" spans="1:20" ht="20" customHeight="1" x14ac:dyDescent="0.15">
      <c r="A665" s="51">
        <f t="shared" si="81"/>
        <v>106702</v>
      </c>
      <c r="B665" s="52" t="str">
        <f>VLOOKUP(J665,city!$A$4:$D$352,3,0)</f>
        <v>江苏</v>
      </c>
      <c r="C665" s="52" t="str">
        <f>VLOOKUP(J665,city!$A$4:$D$352,4,0)</f>
        <v>苏州</v>
      </c>
      <c r="D665" s="51" t="s">
        <v>2243</v>
      </c>
      <c r="E665" s="51" t="s">
        <v>2244</v>
      </c>
      <c r="F665" s="53" t="str">
        <f t="shared" si="80"/>
        <v>120.503778,31.310008</v>
      </c>
      <c r="G665" s="54" t="s">
        <v>795</v>
      </c>
      <c r="H665" s="55" t="str">
        <f>"jingdian/"&amp;VLOOKUP(B665,city!$C$4:$P$352,13,FALSE)&amp;"/"&amp;VLOOKUP(C665,city!$D$4:$P$352,13,FALSE)&amp;"/jd/"&amp;K665&amp;".jpg"</f>
        <v>jingdian/jiangsu/suzhou/jd/2.jpg</v>
      </c>
      <c r="I665" s="55" t="str">
        <f t="shared" si="82"/>
        <v>6a,6b</v>
      </c>
      <c r="J665" s="51">
        <f t="shared" si="85"/>
        <v>67</v>
      </c>
      <c r="K665" s="51">
        <f>IF(VLOOKUP(J664,city!$K$4:$L$352,2,0)&gt;K664,K664+1,1)</f>
        <v>2</v>
      </c>
      <c r="L665" s="51">
        <v>1</v>
      </c>
      <c r="M665" s="51" t="s">
        <v>175</v>
      </c>
      <c r="N665" s="17">
        <v>120.503778</v>
      </c>
      <c r="O665" s="17">
        <v>31.310008</v>
      </c>
      <c r="P665" s="51" t="str">
        <f t="shared" si="86"/>
        <v/>
      </c>
      <c r="Q665" s="51">
        <v>6</v>
      </c>
      <c r="R665" s="51">
        <f t="shared" si="79"/>
        <v>6</v>
      </c>
      <c r="S665" s="51" t="str">
        <f t="shared" si="83"/>
        <v>6a</v>
      </c>
      <c r="T665" s="51" t="str">
        <f t="shared" si="84"/>
        <v>6b</v>
      </c>
    </row>
    <row r="666" spans="1:20" ht="20" customHeight="1" x14ac:dyDescent="0.15">
      <c r="A666" s="51">
        <f t="shared" si="81"/>
        <v>106703</v>
      </c>
      <c r="B666" s="52" t="str">
        <f>VLOOKUP(J666,city!$A$4:$D$352,3,0)</f>
        <v>江苏</v>
      </c>
      <c r="C666" s="52" t="str">
        <f>VLOOKUP(J666,city!$A$4:$D$352,4,0)</f>
        <v>苏州</v>
      </c>
      <c r="D666" s="51" t="s">
        <v>2245</v>
      </c>
      <c r="E666" s="51" t="s">
        <v>2246</v>
      </c>
      <c r="F666" s="53" t="str">
        <f t="shared" si="80"/>
        <v>120.635964,31.317635</v>
      </c>
      <c r="G666" s="54" t="s">
        <v>795</v>
      </c>
      <c r="H666" s="55" t="str">
        <f>"jingdian/"&amp;VLOOKUP(B666,city!$C$4:$P$352,13,FALSE)&amp;"/"&amp;VLOOKUP(C666,city!$D$4:$P$352,13,FALSE)&amp;"/jd/"&amp;K666&amp;".jpg"</f>
        <v>jingdian/jiangsu/suzhou/jd/3.jpg</v>
      </c>
      <c r="I666" s="55" t="str">
        <f t="shared" si="82"/>
        <v>16a,16b</v>
      </c>
      <c r="J666" s="51">
        <f t="shared" si="85"/>
        <v>67</v>
      </c>
      <c r="K666" s="51">
        <f>IF(VLOOKUP(J665,city!$K$4:$L$352,2,0)&gt;K665,K665+1,1)</f>
        <v>3</v>
      </c>
      <c r="L666" s="51">
        <v>1</v>
      </c>
      <c r="M666" s="51" t="s">
        <v>175</v>
      </c>
      <c r="N666" s="17">
        <v>120.635964</v>
      </c>
      <c r="O666" s="17">
        <v>31.317634999999999</v>
      </c>
      <c r="P666" s="51" t="str">
        <f t="shared" si="86"/>
        <v/>
      </c>
      <c r="Q666" s="51">
        <v>16</v>
      </c>
      <c r="R666" s="51">
        <f t="shared" si="79"/>
        <v>16</v>
      </c>
      <c r="S666" s="51" t="str">
        <f t="shared" si="83"/>
        <v>16a</v>
      </c>
      <c r="T666" s="51" t="str">
        <f t="shared" si="84"/>
        <v>16b</v>
      </c>
    </row>
    <row r="667" spans="1:20" ht="20" customHeight="1" x14ac:dyDescent="0.15">
      <c r="A667" s="51">
        <f t="shared" si="81"/>
        <v>106704</v>
      </c>
      <c r="B667" s="52" t="str">
        <f>VLOOKUP(J667,city!$A$4:$D$352,3,0)</f>
        <v>江苏</v>
      </c>
      <c r="C667" s="52" t="str">
        <f>VLOOKUP(J667,city!$A$4:$D$352,4,0)</f>
        <v>苏州</v>
      </c>
      <c r="D667" s="51" t="s">
        <v>2247</v>
      </c>
      <c r="E667" s="51" t="s">
        <v>2248</v>
      </c>
      <c r="F667" s="53" t="str">
        <f t="shared" si="80"/>
        <v>120.855935,31.119287</v>
      </c>
      <c r="G667" s="54" t="s">
        <v>795</v>
      </c>
      <c r="H667" s="55" t="str">
        <f>"jingdian/"&amp;VLOOKUP(B667,city!$C$4:$P$352,13,FALSE)&amp;"/"&amp;VLOOKUP(C667,city!$D$4:$P$352,13,FALSE)&amp;"/jd/"&amp;K667&amp;".jpg"</f>
        <v>jingdian/jiangsu/suzhou/jd/4.jpg</v>
      </c>
      <c r="I667" s="55" t="str">
        <f t="shared" si="82"/>
        <v>15a,15b</v>
      </c>
      <c r="J667" s="51">
        <f t="shared" si="85"/>
        <v>67</v>
      </c>
      <c r="K667" s="51">
        <f>IF(VLOOKUP(J666,city!$K$4:$L$352,2,0)&gt;K666,K666+1,1)</f>
        <v>4</v>
      </c>
      <c r="L667" s="51">
        <v>1</v>
      </c>
      <c r="M667" s="51" t="s">
        <v>175</v>
      </c>
      <c r="N667" s="17">
        <v>120.855935</v>
      </c>
      <c r="O667" s="17">
        <v>31.119287</v>
      </c>
      <c r="P667" s="51" t="str">
        <f t="shared" si="86"/>
        <v/>
      </c>
      <c r="Q667" s="51">
        <v>15</v>
      </c>
      <c r="R667" s="51">
        <f t="shared" ref="R667:R730" si="87">LOOKUP(1,0/FIND($U$6:$U$91,D667),$V$6:$V$91)</f>
        <v>15</v>
      </c>
      <c r="S667" s="51" t="str">
        <f t="shared" si="83"/>
        <v>15a</v>
      </c>
      <c r="T667" s="51" t="str">
        <f t="shared" si="84"/>
        <v>15b</v>
      </c>
    </row>
    <row r="668" spans="1:20" ht="20" customHeight="1" x14ac:dyDescent="0.15">
      <c r="A668" s="51">
        <f t="shared" si="81"/>
        <v>106705</v>
      </c>
      <c r="B668" s="52" t="str">
        <f>VLOOKUP(J668,city!$A$4:$D$352,3,0)</f>
        <v>江苏</v>
      </c>
      <c r="C668" s="52" t="str">
        <f>VLOOKUP(J668,city!$A$4:$D$352,4,0)</f>
        <v>苏州</v>
      </c>
      <c r="D668" s="51" t="s">
        <v>2249</v>
      </c>
      <c r="E668" s="51" t="s">
        <v>2250</v>
      </c>
      <c r="F668" s="53" t="str">
        <f t="shared" si="80"/>
        <v>120.8046,31.555484</v>
      </c>
      <c r="G668" s="54" t="s">
        <v>795</v>
      </c>
      <c r="H668" s="55" t="str">
        <f>"jingdian/"&amp;VLOOKUP(B668,city!$C$4:$P$352,13,FALSE)&amp;"/"&amp;VLOOKUP(C668,city!$D$4:$P$352,13,FALSE)&amp;"/jd/"&amp;K668&amp;".jpg"</f>
        <v>jingdian/jiangsu/suzhou/jd/5.jpg</v>
      </c>
      <c r="I668" s="55" t="str">
        <f t="shared" si="82"/>
        <v>2a,2b</v>
      </c>
      <c r="J668" s="51">
        <f t="shared" si="85"/>
        <v>67</v>
      </c>
      <c r="K668" s="51">
        <f>IF(VLOOKUP(J667,city!$K$4:$L$352,2,0)&gt;K667,K667+1,1)</f>
        <v>5</v>
      </c>
      <c r="L668" s="51">
        <v>1</v>
      </c>
      <c r="M668" s="51" t="s">
        <v>175</v>
      </c>
      <c r="N668" s="17">
        <v>120.80459999999999</v>
      </c>
      <c r="O668" s="17">
        <v>31.555484</v>
      </c>
      <c r="P668" s="51" t="str">
        <f t="shared" si="86"/>
        <v/>
      </c>
      <c r="Q668" s="51">
        <v>2</v>
      </c>
      <c r="R668" s="51">
        <f t="shared" si="87"/>
        <v>2</v>
      </c>
      <c r="S668" s="51" t="str">
        <f t="shared" si="83"/>
        <v>2a</v>
      </c>
      <c r="T668" s="51" t="str">
        <f t="shared" si="84"/>
        <v>2b</v>
      </c>
    </row>
    <row r="669" spans="1:20" ht="20" customHeight="1" x14ac:dyDescent="0.15">
      <c r="A669" s="51">
        <f t="shared" si="81"/>
        <v>106706</v>
      </c>
      <c r="B669" s="52" t="str">
        <f>VLOOKUP(J669,city!$A$4:$D$352,3,0)</f>
        <v>江苏</v>
      </c>
      <c r="C669" s="52" t="str">
        <f>VLOOKUP(J669,city!$A$4:$D$352,4,0)</f>
        <v>苏州</v>
      </c>
      <c r="D669" s="51" t="s">
        <v>2251</v>
      </c>
      <c r="E669" s="51" t="s">
        <v>2252</v>
      </c>
      <c r="F669" s="53" t="str">
        <f t="shared" si="80"/>
        <v>120.716479,31.32759</v>
      </c>
      <c r="G669" s="54" t="s">
        <v>795</v>
      </c>
      <c r="H669" s="55" t="str">
        <f>"jingdian/"&amp;VLOOKUP(B669,city!$C$4:$P$352,13,FALSE)&amp;"/"&amp;VLOOKUP(C669,city!$D$4:$P$352,13,FALSE)&amp;"/jd/"&amp;K669&amp;".jpg"</f>
        <v>jingdian/jiangsu/suzhou/jd/6.jpg</v>
      </c>
      <c r="I669" s="55" t="str">
        <f t="shared" si="82"/>
        <v>10a,10b</v>
      </c>
      <c r="J669" s="51">
        <f t="shared" si="85"/>
        <v>67</v>
      </c>
      <c r="K669" s="51">
        <f>IF(VLOOKUP(J668,city!$K$4:$L$352,2,0)&gt;K668,K668+1,1)</f>
        <v>6</v>
      </c>
      <c r="L669" s="51">
        <v>1</v>
      </c>
      <c r="M669" s="51" t="s">
        <v>175</v>
      </c>
      <c r="N669" s="17">
        <v>120.71647900000001</v>
      </c>
      <c r="O669" s="17">
        <v>31.327590000000001</v>
      </c>
      <c r="P669" s="51" t="str">
        <f t="shared" si="86"/>
        <v/>
      </c>
      <c r="Q669" s="51">
        <v>10</v>
      </c>
      <c r="R669" s="51" t="e">
        <f t="shared" si="87"/>
        <v>#N/A</v>
      </c>
      <c r="S669" s="51" t="str">
        <f t="shared" si="83"/>
        <v>10a</v>
      </c>
      <c r="T669" s="51" t="str">
        <f t="shared" si="84"/>
        <v>10b</v>
      </c>
    </row>
    <row r="670" spans="1:20" ht="20" customHeight="1" x14ac:dyDescent="0.15">
      <c r="A670" s="51">
        <f t="shared" si="81"/>
        <v>106707</v>
      </c>
      <c r="B670" s="52" t="str">
        <f>VLOOKUP(J670,city!$A$4:$D$352,3,0)</f>
        <v>江苏</v>
      </c>
      <c r="C670" s="52" t="str">
        <f>VLOOKUP(J670,city!$A$4:$D$352,4,0)</f>
        <v>苏州</v>
      </c>
      <c r="D670" s="51" t="s">
        <v>2253</v>
      </c>
      <c r="E670" s="51" t="s">
        <v>2254</v>
      </c>
      <c r="F670" s="53" t="str">
        <f t="shared" si="80"/>
        <v>120.634121,31.329144</v>
      </c>
      <c r="G670" s="54" t="s">
        <v>795</v>
      </c>
      <c r="H670" s="55" t="str">
        <f>"jingdian/"&amp;VLOOKUP(B670,city!$C$4:$P$352,13,FALSE)&amp;"/"&amp;VLOOKUP(C670,city!$D$4:$P$352,13,FALSE)&amp;"/jd/"&amp;K670&amp;".jpg"</f>
        <v>jingdian/jiangsu/suzhou/jd/7.jpg</v>
      </c>
      <c r="I670" s="55" t="str">
        <f t="shared" si="82"/>
        <v>10a,10b</v>
      </c>
      <c r="J670" s="51">
        <f t="shared" si="85"/>
        <v>67</v>
      </c>
      <c r="K670" s="51">
        <f>IF(VLOOKUP(J669,city!$K$4:$L$352,2,0)&gt;K669,K669+1,1)</f>
        <v>7</v>
      </c>
      <c r="L670" s="51">
        <v>1</v>
      </c>
      <c r="M670" s="51" t="s">
        <v>175</v>
      </c>
      <c r="N670" s="17">
        <v>120.63412099999999</v>
      </c>
      <c r="O670" s="17">
        <v>31.329143999999999</v>
      </c>
      <c r="P670" s="51" t="str">
        <f t="shared" si="86"/>
        <v/>
      </c>
      <c r="Q670" s="51">
        <v>10</v>
      </c>
      <c r="R670" s="51">
        <f t="shared" si="87"/>
        <v>10</v>
      </c>
      <c r="S670" s="51" t="str">
        <f t="shared" si="83"/>
        <v>10a</v>
      </c>
      <c r="T670" s="51" t="str">
        <f t="shared" si="84"/>
        <v>10b</v>
      </c>
    </row>
    <row r="671" spans="1:20" ht="20" customHeight="1" x14ac:dyDescent="0.15">
      <c r="A671" s="51">
        <f t="shared" si="81"/>
        <v>106708</v>
      </c>
      <c r="B671" s="52" t="str">
        <f>VLOOKUP(J671,city!$A$4:$D$352,3,0)</f>
        <v>江苏</v>
      </c>
      <c r="C671" s="52" t="str">
        <f>VLOOKUP(J671,city!$A$4:$D$352,4,0)</f>
        <v>苏州</v>
      </c>
      <c r="D671" s="67" t="s">
        <v>2255</v>
      </c>
      <c r="E671" s="66" t="s">
        <v>2256</v>
      </c>
      <c r="F671" s="53" t="str">
        <f t="shared" si="80"/>
        <v>120.855265,31.11976</v>
      </c>
      <c r="G671" s="54" t="s">
        <v>795</v>
      </c>
      <c r="H671" s="55" t="str">
        <f>"jingdian/"&amp;VLOOKUP(B671,city!$C$4:$P$352,13,FALSE)&amp;"/"&amp;VLOOKUP(C671,city!$D$4:$P$352,13,FALSE)&amp;"/jd/"&amp;K671&amp;".jpg"</f>
        <v>jingdian/jiangsu/suzhou/jd/8.jpg</v>
      </c>
      <c r="I671" s="55" t="str">
        <f t="shared" si="82"/>
        <v>10a,10b</v>
      </c>
      <c r="J671" s="51">
        <f t="shared" si="85"/>
        <v>67</v>
      </c>
      <c r="K671" s="51">
        <f>IF(VLOOKUP(J670,city!$K$4:$L$352,2,0)&gt;K670,K670+1,1)</f>
        <v>8</v>
      </c>
      <c r="L671" s="51">
        <v>1</v>
      </c>
      <c r="M671" s="51" t="s">
        <v>175</v>
      </c>
      <c r="N671" s="17">
        <v>120.855265</v>
      </c>
      <c r="O671" s="17">
        <v>31.119759999999999</v>
      </c>
      <c r="P671" s="51" t="str">
        <f t="shared" si="86"/>
        <v/>
      </c>
      <c r="Q671" s="51">
        <v>10</v>
      </c>
      <c r="R671" s="51">
        <f t="shared" si="87"/>
        <v>0</v>
      </c>
      <c r="S671" s="51" t="str">
        <f t="shared" si="83"/>
        <v>10a</v>
      </c>
      <c r="T671" s="51" t="str">
        <f t="shared" si="84"/>
        <v>10b</v>
      </c>
    </row>
    <row r="672" spans="1:20" ht="20" customHeight="1" x14ac:dyDescent="0.15">
      <c r="A672" s="51">
        <f t="shared" si="81"/>
        <v>106709</v>
      </c>
      <c r="B672" s="52" t="str">
        <f>VLOOKUP(J672,city!$A$4:$D$352,3,0)</f>
        <v>江苏</v>
      </c>
      <c r="C672" s="52" t="str">
        <f>VLOOKUP(J672,city!$A$4:$D$352,4,0)</f>
        <v>苏州</v>
      </c>
      <c r="D672" s="51" t="s">
        <v>2257</v>
      </c>
      <c r="E672" s="51" t="s">
        <v>2258</v>
      </c>
      <c r="F672" s="53" t="str">
        <f t="shared" si="80"/>
        <v>120.725441,31.163773</v>
      </c>
      <c r="G672" s="54" t="s">
        <v>795</v>
      </c>
      <c r="H672" s="55" t="str">
        <f>"jingdian/"&amp;VLOOKUP(B672,city!$C$4:$P$352,13,FALSE)&amp;"/"&amp;VLOOKUP(C672,city!$D$4:$P$352,13,FALSE)&amp;"/jd/"&amp;K672&amp;".jpg"</f>
        <v>jingdian/jiangsu/suzhou/jd/9.jpg</v>
      </c>
      <c r="I672" s="55" t="str">
        <f t="shared" si="82"/>
        <v>13a,13b</v>
      </c>
      <c r="J672" s="51">
        <f t="shared" si="85"/>
        <v>67</v>
      </c>
      <c r="K672" s="51">
        <f>IF(VLOOKUP(J671,city!$K$4:$L$352,2,0)&gt;K671,K671+1,1)</f>
        <v>9</v>
      </c>
      <c r="L672" s="51">
        <v>1</v>
      </c>
      <c r="M672" s="51" t="s">
        <v>175</v>
      </c>
      <c r="N672" s="17">
        <v>120.725441</v>
      </c>
      <c r="O672" s="17">
        <v>31.163772999999999</v>
      </c>
      <c r="P672" s="51" t="str">
        <f t="shared" si="86"/>
        <v/>
      </c>
      <c r="Q672" s="51">
        <v>13</v>
      </c>
      <c r="R672" s="51">
        <f t="shared" si="87"/>
        <v>13</v>
      </c>
      <c r="S672" s="51" t="str">
        <f t="shared" si="83"/>
        <v>13a</v>
      </c>
      <c r="T672" s="51" t="str">
        <f t="shared" si="84"/>
        <v>13b</v>
      </c>
    </row>
    <row r="673" spans="1:20" ht="20" customHeight="1" x14ac:dyDescent="0.15">
      <c r="A673" s="51">
        <f t="shared" si="81"/>
        <v>106710</v>
      </c>
      <c r="B673" s="52" t="str">
        <f>VLOOKUP(J673,city!$A$4:$D$352,3,0)</f>
        <v>江苏</v>
      </c>
      <c r="C673" s="52" t="str">
        <f>VLOOKUP(J673,city!$A$4:$D$352,4,0)</f>
        <v>苏州</v>
      </c>
      <c r="D673" s="51" t="s">
        <v>2259</v>
      </c>
      <c r="E673" s="51" t="s">
        <v>2260</v>
      </c>
      <c r="F673" s="53" t="str">
        <f t="shared" si="80"/>
        <v>120.587076,31.341486</v>
      </c>
      <c r="G673" s="54" t="s">
        <v>795</v>
      </c>
      <c r="H673" s="55" t="str">
        <f>"jingdian/"&amp;VLOOKUP(B673,city!$C$4:$P$352,13,FALSE)&amp;"/"&amp;VLOOKUP(C673,city!$D$4:$P$352,13,FALSE)&amp;"/jd/"&amp;K673&amp;".jpg"</f>
        <v>jingdian/jiangsu/suzhou/jd/10.jpg</v>
      </c>
      <c r="I673" s="55" t="str">
        <f t="shared" si="82"/>
        <v>11a,11b</v>
      </c>
      <c r="J673" s="51">
        <f t="shared" si="85"/>
        <v>67</v>
      </c>
      <c r="K673" s="51">
        <f>IF(VLOOKUP(J672,city!$K$4:$L$352,2,0)&gt;K672,K672+1,1)</f>
        <v>10</v>
      </c>
      <c r="L673" s="51">
        <v>1</v>
      </c>
      <c r="M673" s="51" t="s">
        <v>175</v>
      </c>
      <c r="N673" s="17">
        <v>120.587076</v>
      </c>
      <c r="O673" s="17">
        <v>31.341486</v>
      </c>
      <c r="P673" s="51" t="str">
        <f t="shared" si="86"/>
        <v>120.6954362,31.2914414</v>
      </c>
      <c r="Q673" s="51">
        <v>11</v>
      </c>
      <c r="R673" s="51">
        <f t="shared" si="87"/>
        <v>11</v>
      </c>
      <c r="S673" s="51" t="str">
        <f t="shared" si="83"/>
        <v>11a</v>
      </c>
      <c r="T673" s="51" t="str">
        <f t="shared" si="84"/>
        <v>11b</v>
      </c>
    </row>
    <row r="674" spans="1:20" ht="20" customHeight="1" x14ac:dyDescent="0.15">
      <c r="A674" s="51">
        <f t="shared" si="81"/>
        <v>106801</v>
      </c>
      <c r="B674" s="52" t="str">
        <f>VLOOKUP(J674,city!$A$4:$D$352,3,0)</f>
        <v>江苏</v>
      </c>
      <c r="C674" s="52" t="str">
        <f>VLOOKUP(J674,city!$A$4:$D$352,4,0)</f>
        <v>南通</v>
      </c>
      <c r="D674" s="51" t="s">
        <v>2261</v>
      </c>
      <c r="E674" s="51" t="s">
        <v>2262</v>
      </c>
      <c r="F674" s="53" t="str">
        <f t="shared" si="80"/>
        <v>120.864515,32.04813</v>
      </c>
      <c r="G674" s="54" t="s">
        <v>795</v>
      </c>
      <c r="H674" s="55" t="str">
        <f>"jingdian/"&amp;VLOOKUP(B674,city!$C$4:$P$352,13,FALSE)&amp;"/"&amp;VLOOKUP(C674,city!$D$4:$P$352,13,FALSE)&amp;"/jd/"&amp;K674&amp;".jpg"</f>
        <v>jingdian/jiangsu/nantong/jd/1.jpg</v>
      </c>
      <c r="I674" s="55" t="str">
        <f t="shared" si="82"/>
        <v>30a,30b</v>
      </c>
      <c r="J674" s="51">
        <f t="shared" si="85"/>
        <v>68</v>
      </c>
      <c r="K674" s="51">
        <f>IF(VLOOKUP(J673,city!$K$4:$L$352,2,0)&gt;K673,K673+1,1)</f>
        <v>1</v>
      </c>
      <c r="L674" s="51">
        <v>1</v>
      </c>
      <c r="M674" s="51" t="s">
        <v>177</v>
      </c>
      <c r="N674" s="17">
        <v>120.864515</v>
      </c>
      <c r="O674" s="17">
        <v>32.04813</v>
      </c>
      <c r="P674" s="51" t="str">
        <f t="shared" si="86"/>
        <v/>
      </c>
      <c r="Q674" s="51">
        <v>30</v>
      </c>
      <c r="R674" s="51">
        <f t="shared" si="87"/>
        <v>30</v>
      </c>
      <c r="S674" s="51" t="str">
        <f t="shared" si="83"/>
        <v>30a</v>
      </c>
      <c r="T674" s="51" t="str">
        <f t="shared" si="84"/>
        <v>30b</v>
      </c>
    </row>
    <row r="675" spans="1:20" ht="20" customHeight="1" x14ac:dyDescent="0.15">
      <c r="A675" s="51">
        <f t="shared" si="81"/>
        <v>106802</v>
      </c>
      <c r="B675" s="52" t="str">
        <f>VLOOKUP(J675,city!$A$4:$D$352,3,0)</f>
        <v>江苏</v>
      </c>
      <c r="C675" s="52" t="str">
        <f>VLOOKUP(J675,city!$A$4:$D$352,4,0)</f>
        <v>南通</v>
      </c>
      <c r="D675" s="51" t="s">
        <v>2263</v>
      </c>
      <c r="E675" s="51" t="s">
        <v>2264</v>
      </c>
      <c r="F675" s="53" t="str">
        <f t="shared" si="80"/>
        <v>120.863959,32.027701</v>
      </c>
      <c r="G675" s="54" t="s">
        <v>795</v>
      </c>
      <c r="H675" s="55" t="str">
        <f>"jingdian/"&amp;VLOOKUP(B675,city!$C$4:$P$352,13,FALSE)&amp;"/"&amp;VLOOKUP(C675,city!$D$4:$P$352,13,FALSE)&amp;"/jd/"&amp;K675&amp;".jpg"</f>
        <v>jingdian/jiangsu/nantong/jd/2.jpg</v>
      </c>
      <c r="I675" s="55" t="str">
        <f t="shared" si="82"/>
        <v>1a,1b</v>
      </c>
      <c r="J675" s="51">
        <f t="shared" si="85"/>
        <v>68</v>
      </c>
      <c r="K675" s="51">
        <f>IF(VLOOKUP(J674,city!$K$4:$L$352,2,0)&gt;K674,K674+1,1)</f>
        <v>2</v>
      </c>
      <c r="L675" s="51">
        <v>1</v>
      </c>
      <c r="M675" s="51" t="s">
        <v>177</v>
      </c>
      <c r="N675" s="17">
        <v>120.86395899999999</v>
      </c>
      <c r="O675" s="17">
        <v>32.027701</v>
      </c>
      <c r="P675" s="51" t="str">
        <f t="shared" si="86"/>
        <v/>
      </c>
      <c r="Q675" s="51">
        <v>1</v>
      </c>
      <c r="R675" s="51">
        <f t="shared" si="87"/>
        <v>6</v>
      </c>
      <c r="S675" s="51" t="str">
        <f t="shared" si="83"/>
        <v>1a</v>
      </c>
      <c r="T675" s="51" t="str">
        <f t="shared" si="84"/>
        <v>1b</v>
      </c>
    </row>
    <row r="676" spans="1:20" ht="20" customHeight="1" x14ac:dyDescent="0.15">
      <c r="A676" s="51">
        <f t="shared" si="81"/>
        <v>106803</v>
      </c>
      <c r="B676" s="52" t="str">
        <f>VLOOKUP(J676,city!$A$4:$D$352,3,0)</f>
        <v>江苏</v>
      </c>
      <c r="C676" s="52" t="str">
        <f>VLOOKUP(J676,city!$A$4:$D$352,4,0)</f>
        <v>南通</v>
      </c>
      <c r="D676" s="51" t="s">
        <v>2265</v>
      </c>
      <c r="E676" s="51" t="s">
        <v>2266</v>
      </c>
      <c r="F676" s="53" t="str">
        <f t="shared" si="80"/>
        <v>120.905177,31.973033</v>
      </c>
      <c r="G676" s="54" t="s">
        <v>795</v>
      </c>
      <c r="H676" s="55" t="str">
        <f>"jingdian/"&amp;VLOOKUP(B676,city!$C$4:$P$352,13,FALSE)&amp;"/"&amp;VLOOKUP(C676,city!$D$4:$P$352,13,FALSE)&amp;"/jd/"&amp;K676&amp;".jpg"</f>
        <v>jingdian/jiangsu/nantong/jd/3.jpg</v>
      </c>
      <c r="I676" s="55" t="str">
        <f t="shared" si="82"/>
        <v>19a,19b</v>
      </c>
      <c r="J676" s="51">
        <f t="shared" si="85"/>
        <v>68</v>
      </c>
      <c r="K676" s="51">
        <f>IF(VLOOKUP(J675,city!$K$4:$L$352,2,0)&gt;K675,K675+1,1)</f>
        <v>3</v>
      </c>
      <c r="L676" s="51">
        <v>1</v>
      </c>
      <c r="M676" s="51" t="s">
        <v>177</v>
      </c>
      <c r="N676" s="17">
        <v>120.90517699999999</v>
      </c>
      <c r="O676" s="17">
        <v>31.973033000000001</v>
      </c>
      <c r="P676" s="51" t="str">
        <f t="shared" si="86"/>
        <v/>
      </c>
      <c r="Q676" s="51">
        <v>19</v>
      </c>
      <c r="R676" s="51">
        <f t="shared" si="87"/>
        <v>19</v>
      </c>
      <c r="S676" s="51" t="str">
        <f t="shared" si="83"/>
        <v>19a</v>
      </c>
      <c r="T676" s="51" t="str">
        <f t="shared" si="84"/>
        <v>19b</v>
      </c>
    </row>
    <row r="677" spans="1:20" ht="20" customHeight="1" x14ac:dyDescent="0.15">
      <c r="A677" s="51">
        <f t="shared" si="81"/>
        <v>106804</v>
      </c>
      <c r="B677" s="52" t="str">
        <f>VLOOKUP(J677,city!$A$4:$D$352,3,0)</f>
        <v>江苏</v>
      </c>
      <c r="C677" s="52" t="str">
        <f>VLOOKUP(J677,city!$A$4:$D$352,4,0)</f>
        <v>南通</v>
      </c>
      <c r="D677" s="65" t="s">
        <v>2267</v>
      </c>
      <c r="E677" s="68" t="s">
        <v>2268</v>
      </c>
      <c r="F677" s="53" t="str">
        <f t="shared" si="80"/>
        <v>120.977782,32.030165</v>
      </c>
      <c r="G677" s="54" t="s">
        <v>795</v>
      </c>
      <c r="H677" s="55" t="str">
        <f>"jingdian/"&amp;VLOOKUP(B677,city!$C$4:$P$352,13,FALSE)&amp;"/"&amp;VLOOKUP(C677,city!$D$4:$P$352,13,FALSE)&amp;"/jd/"&amp;K677&amp;".jpg"</f>
        <v>jingdian/jiangsu/nantong/jd/4.jpg</v>
      </c>
      <c r="I677" s="55" t="str">
        <f t="shared" si="82"/>
        <v>2a,2b</v>
      </c>
      <c r="J677" s="51">
        <f t="shared" si="85"/>
        <v>68</v>
      </c>
      <c r="K677" s="51">
        <f>IF(VLOOKUP(J676,city!$K$4:$L$352,2,0)&gt;K676,K676+1,1)</f>
        <v>4</v>
      </c>
      <c r="L677" s="51">
        <v>1</v>
      </c>
      <c r="M677" s="51" t="s">
        <v>177</v>
      </c>
      <c r="N677" s="17">
        <v>120.977782</v>
      </c>
      <c r="O677" s="17">
        <v>32.030164999999997</v>
      </c>
      <c r="P677" s="51" t="str">
        <f t="shared" si="86"/>
        <v/>
      </c>
      <c r="Q677" s="51">
        <v>2</v>
      </c>
      <c r="R677" s="51">
        <f t="shared" si="87"/>
        <v>1</v>
      </c>
      <c r="S677" s="51" t="str">
        <f t="shared" si="83"/>
        <v>2a</v>
      </c>
      <c r="T677" s="51" t="str">
        <f t="shared" si="84"/>
        <v>2b</v>
      </c>
    </row>
    <row r="678" spans="1:20" ht="20" customHeight="1" x14ac:dyDescent="0.15">
      <c r="A678" s="51">
        <f t="shared" si="81"/>
        <v>106805</v>
      </c>
      <c r="B678" s="52" t="str">
        <f>VLOOKUP(J678,city!$A$4:$D$352,3,0)</f>
        <v>江苏</v>
      </c>
      <c r="C678" s="52" t="str">
        <f>VLOOKUP(J678,city!$A$4:$D$352,4,0)</f>
        <v>南通</v>
      </c>
      <c r="D678" s="51" t="s">
        <v>2269</v>
      </c>
      <c r="E678" s="51" t="s">
        <v>2270</v>
      </c>
      <c r="F678" s="53" t="str">
        <f t="shared" si="80"/>
        <v>120.876235,32.030413</v>
      </c>
      <c r="G678" s="54" t="s">
        <v>795</v>
      </c>
      <c r="H678" s="55" t="str">
        <f>"jingdian/"&amp;VLOOKUP(B678,city!$C$4:$P$352,13,FALSE)&amp;"/"&amp;VLOOKUP(C678,city!$D$4:$P$352,13,FALSE)&amp;"/jd/"&amp;K678&amp;".jpg"</f>
        <v>jingdian/jiangsu/nantong/jd/5.jpg</v>
      </c>
      <c r="I678" s="55" t="str">
        <f t="shared" si="82"/>
        <v>12a,12b</v>
      </c>
      <c r="J678" s="51">
        <f t="shared" si="85"/>
        <v>68</v>
      </c>
      <c r="K678" s="51">
        <f>IF(VLOOKUP(J677,city!$K$4:$L$352,2,0)&gt;K677,K677+1,1)</f>
        <v>5</v>
      </c>
      <c r="L678" s="51">
        <v>1</v>
      </c>
      <c r="M678" s="51" t="s">
        <v>177</v>
      </c>
      <c r="N678" s="17">
        <v>120.87623499999999</v>
      </c>
      <c r="O678" s="17">
        <v>32.030413000000003</v>
      </c>
      <c r="P678" s="51" t="str">
        <f t="shared" si="86"/>
        <v/>
      </c>
      <c r="Q678" s="51">
        <v>12</v>
      </c>
      <c r="R678" s="51">
        <f t="shared" si="87"/>
        <v>12</v>
      </c>
      <c r="S678" s="51" t="str">
        <f t="shared" si="83"/>
        <v>12a</v>
      </c>
      <c r="T678" s="51" t="str">
        <f t="shared" si="84"/>
        <v>12b</v>
      </c>
    </row>
    <row r="679" spans="1:20" ht="20" customHeight="1" x14ac:dyDescent="0.15">
      <c r="A679" s="51">
        <f t="shared" si="81"/>
        <v>106806</v>
      </c>
      <c r="B679" s="52" t="str">
        <f>VLOOKUP(J679,city!$A$4:$D$352,3,0)</f>
        <v>江苏</v>
      </c>
      <c r="C679" s="52" t="str">
        <f>VLOOKUP(J679,city!$A$4:$D$352,4,0)</f>
        <v>南通</v>
      </c>
      <c r="D679" s="51" t="s">
        <v>2271</v>
      </c>
      <c r="E679" s="51" t="s">
        <v>2272</v>
      </c>
      <c r="F679" s="53" t="str">
        <f t="shared" si="80"/>
        <v>120.894288,31.955779</v>
      </c>
      <c r="G679" s="54" t="s">
        <v>795</v>
      </c>
      <c r="H679" s="55" t="str">
        <f>"jingdian/"&amp;VLOOKUP(B679,city!$C$4:$P$352,13,FALSE)&amp;"/"&amp;VLOOKUP(C679,city!$D$4:$P$352,13,FALSE)&amp;"/jd/"&amp;K679&amp;".jpg"</f>
        <v>jingdian/jiangsu/nantong/jd/6.jpg</v>
      </c>
      <c r="I679" s="55" t="str">
        <f t="shared" si="82"/>
        <v>2a,2b</v>
      </c>
      <c r="J679" s="51">
        <f t="shared" si="85"/>
        <v>68</v>
      </c>
      <c r="K679" s="51">
        <f>IF(VLOOKUP(J678,city!$K$4:$L$352,2,0)&gt;K678,K678+1,1)</f>
        <v>6</v>
      </c>
      <c r="L679" s="51">
        <v>1</v>
      </c>
      <c r="M679" s="51" t="s">
        <v>177</v>
      </c>
      <c r="N679" s="17">
        <v>120.894288</v>
      </c>
      <c r="O679" s="17">
        <v>31.955779</v>
      </c>
      <c r="P679" s="51" t="str">
        <f t="shared" si="86"/>
        <v/>
      </c>
      <c r="Q679" s="51">
        <v>2</v>
      </c>
      <c r="R679" s="51">
        <f t="shared" si="87"/>
        <v>2</v>
      </c>
      <c r="S679" s="51" t="str">
        <f t="shared" si="83"/>
        <v>2a</v>
      </c>
      <c r="T679" s="51" t="str">
        <f t="shared" si="84"/>
        <v>2b</v>
      </c>
    </row>
    <row r="680" spans="1:20" ht="20" customHeight="1" x14ac:dyDescent="0.15">
      <c r="A680" s="51">
        <f t="shared" si="81"/>
        <v>106807</v>
      </c>
      <c r="B680" s="52" t="str">
        <f>VLOOKUP(J680,city!$A$4:$D$352,3,0)</f>
        <v>江苏</v>
      </c>
      <c r="C680" s="52" t="str">
        <f>VLOOKUP(J680,city!$A$4:$D$352,4,0)</f>
        <v>南通</v>
      </c>
      <c r="D680" s="51" t="s">
        <v>2273</v>
      </c>
      <c r="E680" s="51" t="s">
        <v>2274</v>
      </c>
      <c r="F680" s="53" t="str">
        <f t="shared" si="80"/>
        <v>120.915107,31.971794</v>
      </c>
      <c r="G680" s="54" t="s">
        <v>795</v>
      </c>
      <c r="H680" s="55" t="str">
        <f>"jingdian/"&amp;VLOOKUP(B680,city!$C$4:$P$352,13,FALSE)&amp;"/"&amp;VLOOKUP(C680,city!$D$4:$P$352,13,FALSE)&amp;"/jd/"&amp;K680&amp;".jpg"</f>
        <v>jingdian/jiangsu/nantong/jd/7.jpg</v>
      </c>
      <c r="I680" s="55" t="str">
        <f t="shared" si="82"/>
        <v>2a,2b</v>
      </c>
      <c r="J680" s="51">
        <f t="shared" si="85"/>
        <v>68</v>
      </c>
      <c r="K680" s="51">
        <f>IF(VLOOKUP(J679,city!$K$4:$L$352,2,0)&gt;K679,K679+1,1)</f>
        <v>7</v>
      </c>
      <c r="L680" s="51">
        <v>1</v>
      </c>
      <c r="M680" s="51" t="s">
        <v>177</v>
      </c>
      <c r="N680" s="17">
        <v>120.91510700000001</v>
      </c>
      <c r="O680" s="17">
        <v>31.971793999999999</v>
      </c>
      <c r="P680" s="51" t="str">
        <f t="shared" si="86"/>
        <v/>
      </c>
      <c r="Q680" s="51">
        <v>2</v>
      </c>
      <c r="R680" s="51">
        <f t="shared" si="87"/>
        <v>1</v>
      </c>
      <c r="S680" s="51" t="str">
        <f t="shared" si="83"/>
        <v>2a</v>
      </c>
      <c r="T680" s="51" t="str">
        <f t="shared" si="84"/>
        <v>2b</v>
      </c>
    </row>
    <row r="681" spans="1:20" ht="20" customHeight="1" x14ac:dyDescent="0.15">
      <c r="A681" s="51">
        <f t="shared" si="81"/>
        <v>106808</v>
      </c>
      <c r="B681" s="52" t="str">
        <f>VLOOKUP(J681,city!$A$4:$D$352,3,0)</f>
        <v>江苏</v>
      </c>
      <c r="C681" s="52" t="str">
        <f>VLOOKUP(J681,city!$A$4:$D$352,4,0)</f>
        <v>南通</v>
      </c>
      <c r="D681" s="51" t="s">
        <v>2275</v>
      </c>
      <c r="E681" s="51" t="s">
        <v>2276</v>
      </c>
      <c r="F681" s="53" t="str">
        <f t="shared" si="80"/>
        <v>120.86482,32.046191</v>
      </c>
      <c r="G681" s="54" t="s">
        <v>795</v>
      </c>
      <c r="H681" s="55" t="str">
        <f>"jingdian/"&amp;VLOOKUP(B681,city!$C$4:$P$352,13,FALSE)&amp;"/"&amp;VLOOKUP(C681,city!$D$4:$P$352,13,FALSE)&amp;"/jd/"&amp;K681&amp;".jpg"</f>
        <v>jingdian/jiangsu/nantong/jd/8.jpg</v>
      </c>
      <c r="I681" s="55" t="str">
        <f t="shared" si="82"/>
        <v>30a,30b</v>
      </c>
      <c r="J681" s="51">
        <f t="shared" si="85"/>
        <v>68</v>
      </c>
      <c r="K681" s="51">
        <f>IF(VLOOKUP(J680,city!$K$4:$L$352,2,0)&gt;K680,K680+1,1)</f>
        <v>8</v>
      </c>
      <c r="L681" s="51">
        <v>1</v>
      </c>
      <c r="M681" s="51" t="s">
        <v>177</v>
      </c>
      <c r="N681" s="17">
        <v>120.86481999999999</v>
      </c>
      <c r="O681" s="17">
        <v>32.046191</v>
      </c>
      <c r="P681" s="51" t="str">
        <f t="shared" si="86"/>
        <v/>
      </c>
      <c r="Q681" s="51">
        <v>30</v>
      </c>
      <c r="R681" s="51">
        <f t="shared" si="87"/>
        <v>30</v>
      </c>
      <c r="S681" s="51" t="str">
        <f t="shared" si="83"/>
        <v>30a</v>
      </c>
      <c r="T681" s="51" t="str">
        <f t="shared" si="84"/>
        <v>30b</v>
      </c>
    </row>
    <row r="682" spans="1:20" ht="20" customHeight="1" x14ac:dyDescent="0.15">
      <c r="A682" s="51">
        <f t="shared" si="81"/>
        <v>106809</v>
      </c>
      <c r="B682" s="52" t="str">
        <f>VLOOKUP(J682,city!$A$4:$D$352,3,0)</f>
        <v>江苏</v>
      </c>
      <c r="C682" s="52" t="str">
        <f>VLOOKUP(J682,city!$A$4:$D$352,4,0)</f>
        <v>南通</v>
      </c>
      <c r="D682" s="51" t="s">
        <v>2277</v>
      </c>
      <c r="E682" s="51" t="s">
        <v>2278</v>
      </c>
      <c r="F682" s="53" t="str">
        <f t="shared" si="80"/>
        <v>120.88883,31.95944</v>
      </c>
      <c r="G682" s="54" t="s">
        <v>795</v>
      </c>
      <c r="H682" s="55" t="str">
        <f>"jingdian/"&amp;VLOOKUP(B682,city!$C$4:$P$352,13,FALSE)&amp;"/"&amp;VLOOKUP(C682,city!$D$4:$P$352,13,FALSE)&amp;"/jd/"&amp;K682&amp;".jpg"</f>
        <v>jingdian/jiangsu/nantong/jd/9.jpg</v>
      </c>
      <c r="I682" s="55" t="str">
        <f t="shared" si="82"/>
        <v>2a,2b</v>
      </c>
      <c r="J682" s="51">
        <f t="shared" si="85"/>
        <v>68</v>
      </c>
      <c r="K682" s="51">
        <f>IF(VLOOKUP(J681,city!$K$4:$L$352,2,0)&gt;K681,K681+1,1)</f>
        <v>9</v>
      </c>
      <c r="L682" s="51">
        <v>1</v>
      </c>
      <c r="M682" s="51" t="s">
        <v>177</v>
      </c>
      <c r="N682" s="17">
        <v>120.88883</v>
      </c>
      <c r="O682" s="17">
        <v>31.959440000000001</v>
      </c>
      <c r="P682" s="51" t="str">
        <f t="shared" si="86"/>
        <v/>
      </c>
      <c r="Q682" s="51">
        <v>2</v>
      </c>
      <c r="R682" s="51">
        <f t="shared" si="87"/>
        <v>1</v>
      </c>
      <c r="S682" s="51" t="str">
        <f t="shared" si="83"/>
        <v>2a</v>
      </c>
      <c r="T682" s="51" t="str">
        <f t="shared" si="84"/>
        <v>2b</v>
      </c>
    </row>
    <row r="683" spans="1:20" ht="20" customHeight="1" x14ac:dyDescent="0.15">
      <c r="A683" s="51">
        <f t="shared" si="81"/>
        <v>106810</v>
      </c>
      <c r="B683" s="52" t="str">
        <f>VLOOKUP(J683,city!$A$4:$D$352,3,0)</f>
        <v>江苏</v>
      </c>
      <c r="C683" s="52" t="str">
        <f>VLOOKUP(J683,city!$A$4:$D$352,4,0)</f>
        <v>南通</v>
      </c>
      <c r="D683" s="51" t="s">
        <v>2279</v>
      </c>
      <c r="E683" s="51" t="s">
        <v>2280</v>
      </c>
      <c r="F683" s="53" t="str">
        <f t="shared" si="80"/>
        <v>120.795275,32.033951</v>
      </c>
      <c r="G683" s="54" t="s">
        <v>795</v>
      </c>
      <c r="H683" s="55" t="str">
        <f>"jingdian/"&amp;VLOOKUP(B683,city!$C$4:$P$352,13,FALSE)&amp;"/"&amp;VLOOKUP(C683,city!$D$4:$P$352,13,FALSE)&amp;"/jd/"&amp;K683&amp;".jpg"</f>
        <v>jingdian/jiangsu/nantong/jd/10.jpg</v>
      </c>
      <c r="I683" s="55" t="str">
        <f t="shared" si="82"/>
        <v>2a,2b</v>
      </c>
      <c r="J683" s="51">
        <f t="shared" si="85"/>
        <v>68</v>
      </c>
      <c r="K683" s="51">
        <f>IF(VLOOKUP(J682,city!$K$4:$L$352,2,0)&gt;K682,K682+1,1)</f>
        <v>10</v>
      </c>
      <c r="L683" s="51">
        <v>1</v>
      </c>
      <c r="M683" s="51" t="s">
        <v>177</v>
      </c>
      <c r="N683" s="17">
        <v>120.795275</v>
      </c>
      <c r="O683" s="17">
        <v>32.033951000000002</v>
      </c>
      <c r="P683" s="51" t="str">
        <f t="shared" si="86"/>
        <v>120.8845988,32.0076597</v>
      </c>
      <c r="Q683" s="51">
        <v>2</v>
      </c>
      <c r="R683" s="51">
        <f t="shared" si="87"/>
        <v>2</v>
      </c>
      <c r="S683" s="51" t="str">
        <f t="shared" si="83"/>
        <v>2a</v>
      </c>
      <c r="T683" s="51" t="str">
        <f t="shared" si="84"/>
        <v>2b</v>
      </c>
    </row>
    <row r="684" spans="1:20" ht="20" customHeight="1" x14ac:dyDescent="0.15">
      <c r="A684" s="51">
        <f t="shared" si="81"/>
        <v>106901</v>
      </c>
      <c r="B684" s="52" t="str">
        <f>VLOOKUP(J684,city!$A$4:$D$352,3,0)</f>
        <v>江苏</v>
      </c>
      <c r="C684" s="52" t="str">
        <f>VLOOKUP(J684,city!$A$4:$D$352,4,0)</f>
        <v>连云港</v>
      </c>
      <c r="D684" s="51" t="s">
        <v>2281</v>
      </c>
      <c r="E684" s="51" t="s">
        <v>2282</v>
      </c>
      <c r="F684" s="53" t="str">
        <f t="shared" ref="F684:F747" si="88">N684&amp;","&amp;O684</f>
        <v>119.280574,34.647341</v>
      </c>
      <c r="G684" s="54" t="s">
        <v>795</v>
      </c>
      <c r="H684" s="55" t="str">
        <f>"jingdian/"&amp;VLOOKUP(B684,city!$C$4:$P$352,13,FALSE)&amp;"/"&amp;VLOOKUP(C684,city!$D$4:$P$352,13,FALSE)&amp;"/jd/"&amp;K684&amp;".jpg"</f>
        <v>jingdian/jiangsu/lianyungang/jd/1.jpg</v>
      </c>
      <c r="I684" s="55" t="str">
        <f t="shared" si="82"/>
        <v>11a,11b</v>
      </c>
      <c r="J684" s="51">
        <f t="shared" si="85"/>
        <v>69</v>
      </c>
      <c r="K684" s="51">
        <f>IF(VLOOKUP(J683,city!$K$4:$L$352,2,0)&gt;K683,K683+1,1)</f>
        <v>1</v>
      </c>
      <c r="L684" s="51">
        <v>1</v>
      </c>
      <c r="M684" s="51" t="s">
        <v>179</v>
      </c>
      <c r="N684" s="17">
        <v>119.280574</v>
      </c>
      <c r="O684" s="17">
        <v>34.647340999999997</v>
      </c>
      <c r="P684" s="51" t="str">
        <f t="shared" si="86"/>
        <v/>
      </c>
      <c r="Q684" s="51">
        <v>11</v>
      </c>
      <c r="R684" s="51">
        <f t="shared" si="87"/>
        <v>11</v>
      </c>
      <c r="S684" s="51" t="str">
        <f t="shared" si="83"/>
        <v>11a</v>
      </c>
      <c r="T684" s="51" t="str">
        <f t="shared" si="84"/>
        <v>11b</v>
      </c>
    </row>
    <row r="685" spans="1:20" ht="20" customHeight="1" x14ac:dyDescent="0.15">
      <c r="A685" s="51">
        <f t="shared" si="81"/>
        <v>106902</v>
      </c>
      <c r="B685" s="52" t="str">
        <f>VLOOKUP(J685,city!$A$4:$D$352,3,0)</f>
        <v>江苏</v>
      </c>
      <c r="C685" s="52" t="str">
        <f>VLOOKUP(J685,city!$A$4:$D$352,4,0)</f>
        <v>连云港</v>
      </c>
      <c r="D685" s="51" t="s">
        <v>2283</v>
      </c>
      <c r="E685" s="51" t="s">
        <v>2284</v>
      </c>
      <c r="F685" s="53" t="str">
        <f t="shared" si="88"/>
        <v>119.343417,34.645929</v>
      </c>
      <c r="G685" s="54" t="s">
        <v>795</v>
      </c>
      <c r="H685" s="55" t="str">
        <f>"jingdian/"&amp;VLOOKUP(B685,city!$C$4:$P$352,13,FALSE)&amp;"/"&amp;VLOOKUP(C685,city!$D$4:$P$352,13,FALSE)&amp;"/jd/"&amp;K685&amp;".jpg"</f>
        <v>jingdian/jiangsu/lianyungang/jd/2.jpg</v>
      </c>
      <c r="I685" s="55" t="str">
        <f t="shared" si="82"/>
        <v>1a,1b</v>
      </c>
      <c r="J685" s="51">
        <f t="shared" si="85"/>
        <v>69</v>
      </c>
      <c r="K685" s="51">
        <f>IF(VLOOKUP(J684,city!$K$4:$L$352,2,0)&gt;K684,K684+1,1)</f>
        <v>2</v>
      </c>
      <c r="L685" s="51">
        <v>1</v>
      </c>
      <c r="M685" s="51" t="s">
        <v>179</v>
      </c>
      <c r="N685" s="17">
        <v>119.343417</v>
      </c>
      <c r="O685" s="17">
        <v>34.645929000000002</v>
      </c>
      <c r="P685" s="51" t="str">
        <f t="shared" si="86"/>
        <v/>
      </c>
      <c r="Q685" s="51">
        <v>1</v>
      </c>
      <c r="R685" s="51">
        <f t="shared" si="87"/>
        <v>6</v>
      </c>
      <c r="S685" s="51" t="str">
        <f t="shared" si="83"/>
        <v>1a</v>
      </c>
      <c r="T685" s="51" t="str">
        <f t="shared" si="84"/>
        <v>1b</v>
      </c>
    </row>
    <row r="686" spans="1:20" ht="20" customHeight="1" x14ac:dyDescent="0.15">
      <c r="A686" s="51">
        <f t="shared" si="81"/>
        <v>106903</v>
      </c>
      <c r="B686" s="52" t="str">
        <f>VLOOKUP(J686,city!$A$4:$D$352,3,0)</f>
        <v>江苏</v>
      </c>
      <c r="C686" s="52" t="str">
        <f>VLOOKUP(J686,city!$A$4:$D$352,4,0)</f>
        <v>连云港</v>
      </c>
      <c r="D686" s="51" t="s">
        <v>2285</v>
      </c>
      <c r="E686" s="51" t="s">
        <v>2286</v>
      </c>
      <c r="F686" s="53" t="str">
        <f t="shared" si="88"/>
        <v>119.302715,34.652161</v>
      </c>
      <c r="G686" s="54" t="s">
        <v>795</v>
      </c>
      <c r="H686" s="55" t="str">
        <f>"jingdian/"&amp;VLOOKUP(B686,city!$C$4:$P$352,13,FALSE)&amp;"/"&amp;VLOOKUP(C686,city!$D$4:$P$352,13,FALSE)&amp;"/jd/"&amp;K686&amp;".jpg"</f>
        <v>jingdian/jiangsu/lianyungang/jd/3.jpg</v>
      </c>
      <c r="I686" s="55" t="str">
        <f t="shared" si="82"/>
        <v>9a,9b</v>
      </c>
      <c r="J686" s="51">
        <f t="shared" si="85"/>
        <v>69</v>
      </c>
      <c r="K686" s="51">
        <f>IF(VLOOKUP(J685,city!$K$4:$L$352,2,0)&gt;K685,K685+1,1)</f>
        <v>3</v>
      </c>
      <c r="L686" s="51">
        <v>1</v>
      </c>
      <c r="M686" s="51" t="s">
        <v>179</v>
      </c>
      <c r="N686" s="17">
        <v>119.30271500000001</v>
      </c>
      <c r="O686" s="17">
        <v>34.652161</v>
      </c>
      <c r="P686" s="51" t="str">
        <f t="shared" si="86"/>
        <v/>
      </c>
      <c r="Q686" s="51">
        <v>9</v>
      </c>
      <c r="R686" s="51">
        <f t="shared" si="87"/>
        <v>9</v>
      </c>
      <c r="S686" s="51" t="str">
        <f t="shared" si="83"/>
        <v>9a</v>
      </c>
      <c r="T686" s="51" t="str">
        <f t="shared" si="84"/>
        <v>9b</v>
      </c>
    </row>
    <row r="687" spans="1:20" ht="20" customHeight="1" x14ac:dyDescent="0.15">
      <c r="A687" s="51">
        <f t="shared" si="81"/>
        <v>106904</v>
      </c>
      <c r="B687" s="52" t="str">
        <f>VLOOKUP(J687,city!$A$4:$D$352,3,0)</f>
        <v>江苏</v>
      </c>
      <c r="C687" s="52" t="str">
        <f>VLOOKUP(J687,city!$A$4:$D$352,4,0)</f>
        <v>连云港</v>
      </c>
      <c r="D687" s="51" t="s">
        <v>2287</v>
      </c>
      <c r="E687" s="51" t="s">
        <v>2288</v>
      </c>
      <c r="F687" s="53" t="str">
        <f t="shared" si="88"/>
        <v>119.154071,34.554142</v>
      </c>
      <c r="G687" s="54" t="s">
        <v>795</v>
      </c>
      <c r="H687" s="55" t="str">
        <f>"jingdian/"&amp;VLOOKUP(B687,city!$C$4:$P$352,13,FALSE)&amp;"/"&amp;VLOOKUP(C687,city!$D$4:$P$352,13,FALSE)&amp;"/jd/"&amp;K687&amp;".jpg"</f>
        <v>jingdian/jiangsu/lianyungang/jd/4.jpg</v>
      </c>
      <c r="I687" s="55" t="str">
        <f t="shared" si="82"/>
        <v>32a,32b</v>
      </c>
      <c r="J687" s="51">
        <f t="shared" si="85"/>
        <v>69</v>
      </c>
      <c r="K687" s="51">
        <f>IF(VLOOKUP(J686,city!$K$4:$L$352,2,0)&gt;K686,K686+1,1)</f>
        <v>4</v>
      </c>
      <c r="L687" s="51">
        <v>1</v>
      </c>
      <c r="M687" s="51" t="s">
        <v>179</v>
      </c>
      <c r="N687" s="17">
        <v>119.154071</v>
      </c>
      <c r="O687" s="17">
        <v>34.554141999999999</v>
      </c>
      <c r="P687" s="51" t="str">
        <f t="shared" si="86"/>
        <v/>
      </c>
      <c r="Q687" s="51">
        <v>32</v>
      </c>
      <c r="R687" s="51" t="e">
        <f t="shared" si="87"/>
        <v>#N/A</v>
      </c>
      <c r="S687" s="51" t="str">
        <f t="shared" si="83"/>
        <v>32a</v>
      </c>
      <c r="T687" s="51" t="str">
        <f t="shared" si="84"/>
        <v>32b</v>
      </c>
    </row>
    <row r="688" spans="1:20" ht="20" customHeight="1" x14ac:dyDescent="0.15">
      <c r="A688" s="51">
        <f t="shared" si="81"/>
        <v>106905</v>
      </c>
      <c r="B688" s="52" t="str">
        <f>VLOOKUP(J688,city!$A$4:$D$352,3,0)</f>
        <v>江苏</v>
      </c>
      <c r="C688" s="52" t="str">
        <f>VLOOKUP(J688,city!$A$4:$D$352,4,0)</f>
        <v>连云港</v>
      </c>
      <c r="D688" s="51" t="s">
        <v>2289</v>
      </c>
      <c r="E688" s="51" t="s">
        <v>2290</v>
      </c>
      <c r="F688" s="53" t="str">
        <f t="shared" si="88"/>
        <v>119.465548,34.767684</v>
      </c>
      <c r="G688" s="54" t="s">
        <v>795</v>
      </c>
      <c r="H688" s="55" t="str">
        <f>"jingdian/"&amp;VLOOKUP(B688,city!$C$4:$P$352,13,FALSE)&amp;"/"&amp;VLOOKUP(C688,city!$D$4:$P$352,13,FALSE)&amp;"/jd/"&amp;K688&amp;".jpg"</f>
        <v>jingdian/jiangsu/lianyungang/jd/5.jpg</v>
      </c>
      <c r="I688" s="55" t="str">
        <f t="shared" si="82"/>
        <v>19a,19b</v>
      </c>
      <c r="J688" s="51">
        <f t="shared" si="85"/>
        <v>69</v>
      </c>
      <c r="K688" s="51">
        <f>IF(VLOOKUP(J687,city!$K$4:$L$352,2,0)&gt;K687,K687+1,1)</f>
        <v>5</v>
      </c>
      <c r="L688" s="51">
        <v>1</v>
      </c>
      <c r="M688" s="51" t="s">
        <v>179</v>
      </c>
      <c r="N688" s="17">
        <v>119.465548</v>
      </c>
      <c r="O688" s="17">
        <v>34.767684000000003</v>
      </c>
      <c r="P688" s="51" t="str">
        <f t="shared" si="86"/>
        <v/>
      </c>
      <c r="Q688" s="51">
        <v>19</v>
      </c>
      <c r="R688" s="51">
        <f t="shared" si="87"/>
        <v>19</v>
      </c>
      <c r="S688" s="51" t="str">
        <f t="shared" si="83"/>
        <v>19a</v>
      </c>
      <c r="T688" s="51" t="str">
        <f t="shared" si="84"/>
        <v>19b</v>
      </c>
    </row>
    <row r="689" spans="1:20" ht="20" customHeight="1" x14ac:dyDescent="0.15">
      <c r="A689" s="51">
        <f t="shared" si="81"/>
        <v>106906</v>
      </c>
      <c r="B689" s="52" t="str">
        <f>VLOOKUP(J689,city!$A$4:$D$352,3,0)</f>
        <v>江苏</v>
      </c>
      <c r="C689" s="52" t="str">
        <f>VLOOKUP(J689,city!$A$4:$D$352,4,0)</f>
        <v>连云港</v>
      </c>
      <c r="D689" s="69" t="s">
        <v>2291</v>
      </c>
      <c r="E689" s="70" t="s">
        <v>2292</v>
      </c>
      <c r="F689" s="53" t="str">
        <f t="shared" si="88"/>
        <v>119.189496,34.608017</v>
      </c>
      <c r="G689" s="54" t="s">
        <v>795</v>
      </c>
      <c r="H689" s="55" t="str">
        <f>"jingdian/"&amp;VLOOKUP(B689,city!$C$4:$P$352,13,FALSE)&amp;"/"&amp;VLOOKUP(C689,city!$D$4:$P$352,13,FALSE)&amp;"/jd/"&amp;K689&amp;".jpg"</f>
        <v>jingdian/jiangsu/lianyungang/jd/6.jpg</v>
      </c>
      <c r="I689" s="55" t="str">
        <f t="shared" si="82"/>
        <v>16a,16b</v>
      </c>
      <c r="J689" s="51">
        <f t="shared" si="85"/>
        <v>69</v>
      </c>
      <c r="K689" s="51">
        <f>IF(VLOOKUP(J688,city!$K$4:$L$352,2,0)&gt;K688,K688+1,1)</f>
        <v>6</v>
      </c>
      <c r="L689" s="51">
        <v>1</v>
      </c>
      <c r="M689" s="51" t="s">
        <v>179</v>
      </c>
      <c r="N689" s="17">
        <v>119.18949600000001</v>
      </c>
      <c r="O689" s="17">
        <v>34.608016999999997</v>
      </c>
      <c r="P689" s="51" t="str">
        <f t="shared" si="86"/>
        <v/>
      </c>
      <c r="Q689" s="51">
        <v>16</v>
      </c>
      <c r="R689" s="51">
        <f t="shared" si="87"/>
        <v>16</v>
      </c>
      <c r="S689" s="51" t="str">
        <f t="shared" si="83"/>
        <v>16a</v>
      </c>
      <c r="T689" s="51" t="str">
        <f t="shared" si="84"/>
        <v>16b</v>
      </c>
    </row>
    <row r="690" spans="1:20" ht="20" customHeight="1" x14ac:dyDescent="0.15">
      <c r="A690" s="51">
        <f t="shared" si="81"/>
        <v>106907</v>
      </c>
      <c r="B690" s="52" t="str">
        <f>VLOOKUP(J690,city!$A$4:$D$352,3,0)</f>
        <v>江苏</v>
      </c>
      <c r="C690" s="52" t="str">
        <f>VLOOKUP(J690,city!$A$4:$D$352,4,0)</f>
        <v>连云港</v>
      </c>
      <c r="D690" s="51" t="s">
        <v>2293</v>
      </c>
      <c r="E690" s="51" t="s">
        <v>2294</v>
      </c>
      <c r="F690" s="53" t="str">
        <f t="shared" si="88"/>
        <v>119.464415,34.771308</v>
      </c>
      <c r="G690" s="54" t="s">
        <v>795</v>
      </c>
      <c r="H690" s="55" t="str">
        <f>"jingdian/"&amp;VLOOKUP(B690,city!$C$4:$P$352,13,FALSE)&amp;"/"&amp;VLOOKUP(C690,city!$D$4:$P$352,13,FALSE)&amp;"/jd/"&amp;K690&amp;".jpg"</f>
        <v>jingdian/jiangsu/lianyungang/jd/7.jpg</v>
      </c>
      <c r="I690" s="55" t="str">
        <f t="shared" si="82"/>
        <v>30a,30b</v>
      </c>
      <c r="J690" s="51">
        <f t="shared" si="85"/>
        <v>69</v>
      </c>
      <c r="K690" s="51">
        <f>IF(VLOOKUP(J689,city!$K$4:$L$352,2,0)&gt;K689,K689+1,1)</f>
        <v>7</v>
      </c>
      <c r="L690" s="51">
        <v>1</v>
      </c>
      <c r="M690" s="51" t="s">
        <v>179</v>
      </c>
      <c r="N690" s="17">
        <v>119.464415</v>
      </c>
      <c r="O690" s="17">
        <v>34.771307999999998</v>
      </c>
      <c r="P690" s="51" t="str">
        <f t="shared" si="86"/>
        <v/>
      </c>
      <c r="Q690" s="51">
        <v>30</v>
      </c>
      <c r="R690" s="51">
        <f t="shared" si="87"/>
        <v>6</v>
      </c>
      <c r="S690" s="51" t="str">
        <f t="shared" si="83"/>
        <v>30a</v>
      </c>
      <c r="T690" s="51" t="str">
        <f t="shared" si="84"/>
        <v>30b</v>
      </c>
    </row>
    <row r="691" spans="1:20" ht="20" customHeight="1" x14ac:dyDescent="0.15">
      <c r="A691" s="51">
        <f t="shared" si="81"/>
        <v>106908</v>
      </c>
      <c r="B691" s="52" t="str">
        <f>VLOOKUP(J691,city!$A$4:$D$352,3,0)</f>
        <v>江苏</v>
      </c>
      <c r="C691" s="52" t="str">
        <f>VLOOKUP(J691,city!$A$4:$D$352,4,0)</f>
        <v>连云港</v>
      </c>
      <c r="D691" s="51" t="s">
        <v>2295</v>
      </c>
      <c r="E691" s="51" t="s">
        <v>2296</v>
      </c>
      <c r="F691" s="53" t="str">
        <f t="shared" si="88"/>
        <v>119.464897,34.771128</v>
      </c>
      <c r="G691" s="54" t="s">
        <v>795</v>
      </c>
      <c r="H691" s="55" t="str">
        <f>"jingdian/"&amp;VLOOKUP(B691,city!$C$4:$P$352,13,FALSE)&amp;"/"&amp;VLOOKUP(C691,city!$D$4:$P$352,13,FALSE)&amp;"/jd/"&amp;K691&amp;".jpg"</f>
        <v>jingdian/jiangsu/lianyungang/jd/8.jpg</v>
      </c>
      <c r="I691" s="55" t="str">
        <f t="shared" si="82"/>
        <v>6a,6b</v>
      </c>
      <c r="J691" s="51">
        <f t="shared" si="85"/>
        <v>69</v>
      </c>
      <c r="K691" s="51">
        <f>IF(VLOOKUP(J690,city!$K$4:$L$352,2,0)&gt;K690,K690+1,1)</f>
        <v>8</v>
      </c>
      <c r="L691" s="51">
        <v>1</v>
      </c>
      <c r="M691" s="51" t="s">
        <v>179</v>
      </c>
      <c r="N691" s="17">
        <v>119.46489699999999</v>
      </c>
      <c r="O691" s="17">
        <v>34.771127999999997</v>
      </c>
      <c r="P691" s="51" t="str">
        <f t="shared" si="86"/>
        <v/>
      </c>
      <c r="Q691" s="51">
        <v>6</v>
      </c>
      <c r="R691" s="51">
        <f t="shared" si="87"/>
        <v>6</v>
      </c>
      <c r="S691" s="51" t="str">
        <f t="shared" si="83"/>
        <v>6a</v>
      </c>
      <c r="T691" s="51" t="str">
        <f t="shared" si="84"/>
        <v>6b</v>
      </c>
    </row>
    <row r="692" spans="1:20" ht="20" customHeight="1" x14ac:dyDescent="0.15">
      <c r="A692" s="51">
        <f t="shared" si="81"/>
        <v>106909</v>
      </c>
      <c r="B692" s="52" t="str">
        <f>VLOOKUP(J692,city!$A$4:$D$352,3,0)</f>
        <v>江苏</v>
      </c>
      <c r="C692" s="52" t="str">
        <f>VLOOKUP(J692,city!$A$4:$D$352,4,0)</f>
        <v>连云港</v>
      </c>
      <c r="D692" s="51" t="s">
        <v>2297</v>
      </c>
      <c r="E692" s="51" t="s">
        <v>2298</v>
      </c>
      <c r="F692" s="53" t="str">
        <f t="shared" si="88"/>
        <v>119.300305,34.659532</v>
      </c>
      <c r="G692" s="54" t="s">
        <v>795</v>
      </c>
      <c r="H692" s="55" t="str">
        <f>"jingdian/"&amp;VLOOKUP(B692,city!$C$4:$P$352,13,FALSE)&amp;"/"&amp;VLOOKUP(C692,city!$D$4:$P$352,13,FALSE)&amp;"/jd/"&amp;K692&amp;".jpg"</f>
        <v>jingdian/jiangsu/lianyungang/jd/9.jpg</v>
      </c>
      <c r="I692" s="55" t="str">
        <f t="shared" si="82"/>
        <v>11a,11b</v>
      </c>
      <c r="J692" s="51">
        <f t="shared" si="85"/>
        <v>69</v>
      </c>
      <c r="K692" s="51">
        <f>IF(VLOOKUP(J691,city!$K$4:$L$352,2,0)&gt;K691,K691+1,1)</f>
        <v>9</v>
      </c>
      <c r="L692" s="51">
        <v>1</v>
      </c>
      <c r="M692" s="51" t="s">
        <v>179</v>
      </c>
      <c r="N692" s="17">
        <v>119.30030499999999</v>
      </c>
      <c r="O692" s="17">
        <v>34.659531999999999</v>
      </c>
      <c r="P692" s="51" t="str">
        <f t="shared" si="86"/>
        <v/>
      </c>
      <c r="Q692" s="51">
        <v>11</v>
      </c>
      <c r="R692" s="51">
        <f t="shared" si="87"/>
        <v>11</v>
      </c>
      <c r="S692" s="51" t="str">
        <f t="shared" si="83"/>
        <v>11a</v>
      </c>
      <c r="T692" s="51" t="str">
        <f t="shared" si="84"/>
        <v>11b</v>
      </c>
    </row>
    <row r="693" spans="1:20" ht="20" customHeight="1" x14ac:dyDescent="0.15">
      <c r="A693" s="51">
        <f t="shared" si="81"/>
        <v>106910</v>
      </c>
      <c r="B693" s="52" t="str">
        <f>VLOOKUP(J693,city!$A$4:$D$352,3,0)</f>
        <v>江苏</v>
      </c>
      <c r="C693" s="52" t="str">
        <f>VLOOKUP(J693,city!$A$4:$D$352,4,0)</f>
        <v>连云港</v>
      </c>
      <c r="D693" s="51" t="s">
        <v>2299</v>
      </c>
      <c r="E693" s="51" t="s">
        <v>2300</v>
      </c>
      <c r="F693" s="53" t="str">
        <f t="shared" si="88"/>
        <v>119.434891,34.711857</v>
      </c>
      <c r="G693" s="54" t="s">
        <v>795</v>
      </c>
      <c r="H693" s="55" t="str">
        <f>"jingdian/"&amp;VLOOKUP(B693,city!$C$4:$P$352,13,FALSE)&amp;"/"&amp;VLOOKUP(C693,city!$D$4:$P$352,13,FALSE)&amp;"/jd/"&amp;K693&amp;".jpg"</f>
        <v>jingdian/jiangsu/lianyungang/jd/10.jpg</v>
      </c>
      <c r="I693" s="55" t="str">
        <f t="shared" si="82"/>
        <v>15a,15b</v>
      </c>
      <c r="J693" s="51">
        <f t="shared" si="85"/>
        <v>69</v>
      </c>
      <c r="K693" s="51">
        <f>IF(VLOOKUP(J692,city!$K$4:$L$352,2,0)&gt;K692,K692+1,1)</f>
        <v>10</v>
      </c>
      <c r="L693" s="51">
        <v>1</v>
      </c>
      <c r="M693" s="51" t="s">
        <v>179</v>
      </c>
      <c r="N693" s="17">
        <v>119.43489099999999</v>
      </c>
      <c r="O693" s="17">
        <v>34.711857000000002</v>
      </c>
      <c r="P693" s="51" t="str">
        <f t="shared" si="86"/>
        <v>119.3400329,34.6789099</v>
      </c>
      <c r="Q693" s="51">
        <v>15</v>
      </c>
      <c r="R693" s="51">
        <f t="shared" si="87"/>
        <v>15</v>
      </c>
      <c r="S693" s="51" t="str">
        <f t="shared" si="83"/>
        <v>15a</v>
      </c>
      <c r="T693" s="51" t="str">
        <f t="shared" si="84"/>
        <v>15b</v>
      </c>
    </row>
    <row r="694" spans="1:20" ht="20" customHeight="1" x14ac:dyDescent="0.15">
      <c r="A694" s="51">
        <f t="shared" si="81"/>
        <v>107001</v>
      </c>
      <c r="B694" s="52" t="str">
        <f>VLOOKUP(J694,city!$A$4:$D$352,3,0)</f>
        <v>江苏</v>
      </c>
      <c r="C694" s="52" t="str">
        <f>VLOOKUP(J694,city!$A$4:$D$352,4,0)</f>
        <v>淮安</v>
      </c>
      <c r="D694" s="51" t="s">
        <v>2301</v>
      </c>
      <c r="E694" s="51" t="s">
        <v>2302</v>
      </c>
      <c r="F694" s="53" t="str">
        <f t="shared" si="88"/>
        <v>119.156588,33.522277</v>
      </c>
      <c r="G694" s="54" t="s">
        <v>795</v>
      </c>
      <c r="H694" s="55" t="str">
        <f>"jingdian/"&amp;VLOOKUP(B694,city!$C$4:$P$352,13,FALSE)&amp;"/"&amp;VLOOKUP(C694,city!$D$4:$P$352,13,FALSE)&amp;"/jd/"&amp;K694&amp;".jpg"</f>
        <v>jingdian/jiangsu/huaian/jd/1.jpg</v>
      </c>
      <c r="I694" s="55" t="str">
        <f t="shared" si="82"/>
        <v>10a,10b</v>
      </c>
      <c r="J694" s="51">
        <f t="shared" si="85"/>
        <v>70</v>
      </c>
      <c r="K694" s="51">
        <f>IF(VLOOKUP(J693,city!$K$4:$L$352,2,0)&gt;K693,K693+1,1)</f>
        <v>1</v>
      </c>
      <c r="L694" s="51">
        <v>1</v>
      </c>
      <c r="M694" s="51" t="s">
        <v>181</v>
      </c>
      <c r="N694" s="17">
        <v>119.156588</v>
      </c>
      <c r="O694" s="17">
        <v>33.522277000000003</v>
      </c>
      <c r="P694" s="51" t="str">
        <f t="shared" si="86"/>
        <v/>
      </c>
      <c r="Q694" s="51">
        <v>10</v>
      </c>
      <c r="R694" s="51">
        <f t="shared" si="87"/>
        <v>10</v>
      </c>
      <c r="S694" s="51" t="str">
        <f t="shared" si="83"/>
        <v>10a</v>
      </c>
      <c r="T694" s="51" t="str">
        <f t="shared" si="84"/>
        <v>10b</v>
      </c>
    </row>
    <row r="695" spans="1:20" ht="20" customHeight="1" x14ac:dyDescent="0.15">
      <c r="A695" s="51">
        <f t="shared" si="81"/>
        <v>107002</v>
      </c>
      <c r="B695" s="52" t="str">
        <f>VLOOKUP(J695,city!$A$4:$D$352,3,0)</f>
        <v>江苏</v>
      </c>
      <c r="C695" s="52" t="str">
        <f>VLOOKUP(J695,city!$A$4:$D$352,4,0)</f>
        <v>淮安</v>
      </c>
      <c r="D695" s="51" t="s">
        <v>2303</v>
      </c>
      <c r="E695" s="51" t="s">
        <v>2304</v>
      </c>
      <c r="F695" s="53" t="str">
        <f t="shared" si="88"/>
        <v>119.145255,33.53383</v>
      </c>
      <c r="G695" s="54" t="s">
        <v>795</v>
      </c>
      <c r="H695" s="55" t="str">
        <f>"jingdian/"&amp;VLOOKUP(B695,city!$C$4:$P$352,13,FALSE)&amp;"/"&amp;VLOOKUP(C695,city!$D$4:$P$352,13,FALSE)&amp;"/jd/"&amp;K695&amp;".jpg"</f>
        <v>jingdian/jiangsu/huaian/jd/2.jpg</v>
      </c>
      <c r="I695" s="55" t="str">
        <f t="shared" si="82"/>
        <v>15a,15b</v>
      </c>
      <c r="J695" s="51">
        <f t="shared" si="85"/>
        <v>70</v>
      </c>
      <c r="K695" s="51">
        <f>IF(VLOOKUP(J694,city!$K$4:$L$352,2,0)&gt;K694,K694+1,1)</f>
        <v>2</v>
      </c>
      <c r="L695" s="51">
        <v>1</v>
      </c>
      <c r="M695" s="51" t="s">
        <v>181</v>
      </c>
      <c r="N695" s="17">
        <v>119.14525500000001</v>
      </c>
      <c r="O695" s="17">
        <v>33.533830000000002</v>
      </c>
      <c r="P695" s="51" t="str">
        <f t="shared" si="86"/>
        <v/>
      </c>
      <c r="Q695" s="51">
        <v>15</v>
      </c>
      <c r="R695" s="51">
        <f t="shared" si="87"/>
        <v>15</v>
      </c>
      <c r="S695" s="51" t="str">
        <f t="shared" si="83"/>
        <v>15a</v>
      </c>
      <c r="T695" s="51" t="str">
        <f t="shared" si="84"/>
        <v>15b</v>
      </c>
    </row>
    <row r="696" spans="1:20" ht="20" customHeight="1" x14ac:dyDescent="0.15">
      <c r="A696" s="51">
        <f t="shared" si="81"/>
        <v>107003</v>
      </c>
      <c r="B696" s="52" t="str">
        <f>VLOOKUP(J696,city!$A$4:$D$352,3,0)</f>
        <v>江苏</v>
      </c>
      <c r="C696" s="52" t="str">
        <f>VLOOKUP(J696,city!$A$4:$D$352,4,0)</f>
        <v>淮安</v>
      </c>
      <c r="D696" s="51" t="s">
        <v>2305</v>
      </c>
      <c r="E696" s="51" t="s">
        <v>2306</v>
      </c>
      <c r="F696" s="53" t="str">
        <f t="shared" si="88"/>
        <v>119.044543,33.599564</v>
      </c>
      <c r="G696" s="54" t="s">
        <v>795</v>
      </c>
      <c r="H696" s="55" t="str">
        <f>"jingdian/"&amp;VLOOKUP(B696,city!$C$4:$P$352,13,FALSE)&amp;"/"&amp;VLOOKUP(C696,city!$D$4:$P$352,13,FALSE)&amp;"/jd/"&amp;K696&amp;".jpg"</f>
        <v>jingdian/jiangsu/huaian/jd/3.jpg</v>
      </c>
      <c r="I696" s="55" t="str">
        <f t="shared" si="82"/>
        <v>16a,16b</v>
      </c>
      <c r="J696" s="51">
        <f t="shared" si="85"/>
        <v>70</v>
      </c>
      <c r="K696" s="51">
        <f>IF(VLOOKUP(J695,city!$K$4:$L$352,2,0)&gt;K695,K695+1,1)</f>
        <v>3</v>
      </c>
      <c r="L696" s="51">
        <v>1</v>
      </c>
      <c r="M696" s="51" t="s">
        <v>181</v>
      </c>
      <c r="N696" s="17">
        <v>119.044543</v>
      </c>
      <c r="O696" s="17">
        <v>33.599564000000001</v>
      </c>
      <c r="P696" s="51" t="str">
        <f t="shared" si="86"/>
        <v/>
      </c>
      <c r="Q696" s="51">
        <v>16</v>
      </c>
      <c r="R696" s="51">
        <f t="shared" si="87"/>
        <v>6</v>
      </c>
      <c r="S696" s="51" t="str">
        <f t="shared" si="83"/>
        <v>16a</v>
      </c>
      <c r="T696" s="51" t="str">
        <f t="shared" si="84"/>
        <v>16b</v>
      </c>
    </row>
    <row r="697" spans="1:20" ht="20" customHeight="1" x14ac:dyDescent="0.15">
      <c r="A697" s="51">
        <f t="shared" si="81"/>
        <v>107004</v>
      </c>
      <c r="B697" s="52" t="str">
        <f>VLOOKUP(J697,city!$A$4:$D$352,3,0)</f>
        <v>江苏</v>
      </c>
      <c r="C697" s="52" t="str">
        <f>VLOOKUP(J697,city!$A$4:$D$352,4,0)</f>
        <v>淮安</v>
      </c>
      <c r="D697" s="51" t="s">
        <v>2307</v>
      </c>
      <c r="E697" s="51" t="s">
        <v>2308</v>
      </c>
      <c r="F697" s="53" t="str">
        <f t="shared" si="88"/>
        <v>118.997542,33.610954</v>
      </c>
      <c r="G697" s="54" t="s">
        <v>795</v>
      </c>
      <c r="H697" s="55" t="str">
        <f>"jingdian/"&amp;VLOOKUP(B697,city!$C$4:$P$352,13,FALSE)&amp;"/"&amp;VLOOKUP(C697,city!$D$4:$P$352,13,FALSE)&amp;"/jd/"&amp;K697&amp;".jpg"</f>
        <v>jingdian/jiangsu/huaian/jd/4.jpg</v>
      </c>
      <c r="I697" s="55" t="str">
        <f t="shared" si="82"/>
        <v>7a,7b</v>
      </c>
      <c r="J697" s="51">
        <f t="shared" si="85"/>
        <v>70</v>
      </c>
      <c r="K697" s="51">
        <f>IF(VLOOKUP(J696,city!$K$4:$L$352,2,0)&gt;K696,K696+1,1)</f>
        <v>4</v>
      </c>
      <c r="L697" s="51">
        <v>1</v>
      </c>
      <c r="M697" s="51" t="s">
        <v>181</v>
      </c>
      <c r="N697" s="17">
        <v>118.997542</v>
      </c>
      <c r="O697" s="17">
        <v>33.610954</v>
      </c>
      <c r="P697" s="51" t="str">
        <f t="shared" si="86"/>
        <v/>
      </c>
      <c r="Q697" s="51">
        <v>7</v>
      </c>
      <c r="R697" s="51">
        <f t="shared" si="87"/>
        <v>7</v>
      </c>
      <c r="S697" s="51" t="str">
        <f t="shared" si="83"/>
        <v>7a</v>
      </c>
      <c r="T697" s="51" t="str">
        <f t="shared" si="84"/>
        <v>7b</v>
      </c>
    </row>
    <row r="698" spans="1:20" ht="20" customHeight="1" x14ac:dyDescent="0.15">
      <c r="A698" s="51">
        <f t="shared" si="81"/>
        <v>107005</v>
      </c>
      <c r="B698" s="52" t="str">
        <f>VLOOKUP(J698,city!$A$4:$D$352,3,0)</f>
        <v>江苏</v>
      </c>
      <c r="C698" s="52" t="str">
        <f>VLOOKUP(J698,city!$A$4:$D$352,4,0)</f>
        <v>淮安</v>
      </c>
      <c r="D698" s="51" t="s">
        <v>2309</v>
      </c>
      <c r="E698" s="51" t="s">
        <v>2310</v>
      </c>
      <c r="F698" s="53" t="str">
        <f t="shared" si="88"/>
        <v>118.605881,33.194028</v>
      </c>
      <c r="G698" s="54" t="s">
        <v>795</v>
      </c>
      <c r="H698" s="55" t="str">
        <f>"jingdian/"&amp;VLOOKUP(B698,city!$C$4:$P$352,13,FALSE)&amp;"/"&amp;VLOOKUP(C698,city!$D$4:$P$352,13,FALSE)&amp;"/jd/"&amp;K698&amp;".jpg"</f>
        <v>jingdian/jiangsu/huaian/jd/5.jpg</v>
      </c>
      <c r="I698" s="55" t="str">
        <f t="shared" si="82"/>
        <v>3a,3b</v>
      </c>
      <c r="J698" s="51">
        <f t="shared" si="85"/>
        <v>70</v>
      </c>
      <c r="K698" s="51">
        <f>IF(VLOOKUP(J697,city!$K$4:$L$352,2,0)&gt;K697,K697+1,1)</f>
        <v>5</v>
      </c>
      <c r="L698" s="51">
        <v>1</v>
      </c>
      <c r="M698" s="51" t="s">
        <v>181</v>
      </c>
      <c r="N698" s="17">
        <v>118.605881</v>
      </c>
      <c r="O698" s="17">
        <v>33.194028000000003</v>
      </c>
      <c r="P698" s="51" t="str">
        <f t="shared" si="86"/>
        <v/>
      </c>
      <c r="Q698" s="51">
        <v>3</v>
      </c>
      <c r="R698" s="51">
        <f t="shared" si="87"/>
        <v>11</v>
      </c>
      <c r="S698" s="51" t="str">
        <f t="shared" si="83"/>
        <v>3a</v>
      </c>
      <c r="T698" s="51" t="str">
        <f t="shared" si="84"/>
        <v>3b</v>
      </c>
    </row>
    <row r="699" spans="1:20" ht="20" customHeight="1" x14ac:dyDescent="0.15">
      <c r="A699" s="51">
        <f t="shared" si="81"/>
        <v>107006</v>
      </c>
      <c r="B699" s="52" t="str">
        <f>VLOOKUP(J699,city!$A$4:$D$352,3,0)</f>
        <v>江苏</v>
      </c>
      <c r="C699" s="52" t="str">
        <f>VLOOKUP(J699,city!$A$4:$D$352,4,0)</f>
        <v>淮安</v>
      </c>
      <c r="D699" s="51" t="s">
        <v>2311</v>
      </c>
      <c r="E699" s="51" t="s">
        <v>2312</v>
      </c>
      <c r="F699" s="53" t="str">
        <f t="shared" si="88"/>
        <v>119.152085,33.516767</v>
      </c>
      <c r="G699" s="54" t="s">
        <v>795</v>
      </c>
      <c r="H699" s="55" t="str">
        <f>"jingdian/"&amp;VLOOKUP(B699,city!$C$4:$P$352,13,FALSE)&amp;"/"&amp;VLOOKUP(C699,city!$D$4:$P$352,13,FALSE)&amp;"/jd/"&amp;K699&amp;".jpg"</f>
        <v>jingdian/jiangsu/huaian/jd/6.jpg</v>
      </c>
      <c r="I699" s="55" t="str">
        <f t="shared" si="82"/>
        <v>15a,15b</v>
      </c>
      <c r="J699" s="51">
        <f t="shared" si="85"/>
        <v>70</v>
      </c>
      <c r="K699" s="51">
        <f>IF(VLOOKUP(J698,city!$K$4:$L$352,2,0)&gt;K698,K698+1,1)</f>
        <v>6</v>
      </c>
      <c r="L699" s="51">
        <v>1</v>
      </c>
      <c r="M699" s="51" t="s">
        <v>181</v>
      </c>
      <c r="N699" s="17">
        <v>119.152085</v>
      </c>
      <c r="O699" s="17">
        <v>33.516767000000002</v>
      </c>
      <c r="P699" s="51" t="str">
        <f t="shared" si="86"/>
        <v/>
      </c>
      <c r="Q699" s="51">
        <v>15</v>
      </c>
      <c r="R699" s="51">
        <f t="shared" si="87"/>
        <v>15</v>
      </c>
      <c r="S699" s="51" t="str">
        <f t="shared" si="83"/>
        <v>15a</v>
      </c>
      <c r="T699" s="51" t="str">
        <f t="shared" si="84"/>
        <v>15b</v>
      </c>
    </row>
    <row r="700" spans="1:20" ht="20" customHeight="1" x14ac:dyDescent="0.15">
      <c r="A700" s="51">
        <f t="shared" si="81"/>
        <v>107007</v>
      </c>
      <c r="B700" s="52" t="str">
        <f>VLOOKUP(J700,city!$A$4:$D$352,3,0)</f>
        <v>江苏</v>
      </c>
      <c r="C700" s="52" t="str">
        <f>VLOOKUP(J700,city!$A$4:$D$352,4,0)</f>
        <v>淮安</v>
      </c>
      <c r="D700" s="51" t="s">
        <v>2313</v>
      </c>
      <c r="E700" s="51" t="s">
        <v>2314</v>
      </c>
      <c r="F700" s="53" t="str">
        <f t="shared" si="88"/>
        <v>119.141361,33.537777</v>
      </c>
      <c r="G700" s="54" t="s">
        <v>795</v>
      </c>
      <c r="H700" s="55" t="str">
        <f>"jingdian/"&amp;VLOOKUP(B700,city!$C$4:$P$352,13,FALSE)&amp;"/"&amp;VLOOKUP(C700,city!$D$4:$P$352,13,FALSE)&amp;"/jd/"&amp;K700&amp;".jpg"</f>
        <v>jingdian/jiangsu/huaian/jd/7.jpg</v>
      </c>
      <c r="I700" s="55" t="str">
        <f t="shared" si="82"/>
        <v>13a,13b</v>
      </c>
      <c r="J700" s="51">
        <f t="shared" si="85"/>
        <v>70</v>
      </c>
      <c r="K700" s="51">
        <f>IF(VLOOKUP(J699,city!$K$4:$L$352,2,0)&gt;K699,K699+1,1)</f>
        <v>7</v>
      </c>
      <c r="L700" s="51">
        <v>1</v>
      </c>
      <c r="M700" s="51" t="s">
        <v>181</v>
      </c>
      <c r="N700" s="17">
        <v>119.141361</v>
      </c>
      <c r="O700" s="17">
        <v>33.537776999999998</v>
      </c>
      <c r="P700" s="51" t="str">
        <f t="shared" si="86"/>
        <v/>
      </c>
      <c r="Q700" s="51">
        <v>13</v>
      </c>
      <c r="R700" s="51">
        <f t="shared" si="87"/>
        <v>13</v>
      </c>
      <c r="S700" s="51" t="str">
        <f t="shared" si="83"/>
        <v>13a</v>
      </c>
      <c r="T700" s="51" t="str">
        <f t="shared" si="84"/>
        <v>13b</v>
      </c>
    </row>
    <row r="701" spans="1:20" ht="20" customHeight="1" x14ac:dyDescent="0.15">
      <c r="A701" s="51">
        <f t="shared" si="81"/>
        <v>107008</v>
      </c>
      <c r="B701" s="52" t="str">
        <f>VLOOKUP(J701,city!$A$4:$D$352,3,0)</f>
        <v>江苏</v>
      </c>
      <c r="C701" s="52" t="str">
        <f>VLOOKUP(J701,city!$A$4:$D$352,4,0)</f>
        <v>淮安</v>
      </c>
      <c r="D701" s="51" t="s">
        <v>2315</v>
      </c>
      <c r="E701" s="51" t="s">
        <v>2316</v>
      </c>
      <c r="F701" s="53" t="str">
        <f t="shared" si="88"/>
        <v>119.09604,33.618782</v>
      </c>
      <c r="G701" s="54" t="s">
        <v>795</v>
      </c>
      <c r="H701" s="55" t="str">
        <f>"jingdian/"&amp;VLOOKUP(B701,city!$C$4:$P$352,13,FALSE)&amp;"/"&amp;VLOOKUP(C701,city!$D$4:$P$352,13,FALSE)&amp;"/jd/"&amp;K701&amp;".jpg"</f>
        <v>jingdian/jiangsu/huaian/jd/8.jpg</v>
      </c>
      <c r="I701" s="55" t="str">
        <f t="shared" si="82"/>
        <v>2a,2b</v>
      </c>
      <c r="J701" s="51">
        <f t="shared" si="85"/>
        <v>70</v>
      </c>
      <c r="K701" s="51">
        <f>IF(VLOOKUP(J700,city!$K$4:$L$352,2,0)&gt;K700,K700+1,1)</f>
        <v>8</v>
      </c>
      <c r="L701" s="51">
        <v>1</v>
      </c>
      <c r="M701" s="51" t="s">
        <v>181</v>
      </c>
      <c r="N701" s="17">
        <v>119.09604</v>
      </c>
      <c r="O701" s="17">
        <v>33.618782000000003</v>
      </c>
      <c r="P701" s="51" t="str">
        <f t="shared" si="86"/>
        <v/>
      </c>
      <c r="Q701" s="51">
        <v>2</v>
      </c>
      <c r="R701" s="51">
        <f t="shared" si="87"/>
        <v>2</v>
      </c>
      <c r="S701" s="51" t="str">
        <f t="shared" si="83"/>
        <v>2a</v>
      </c>
      <c r="T701" s="51" t="str">
        <f t="shared" si="84"/>
        <v>2b</v>
      </c>
    </row>
    <row r="702" spans="1:20" ht="20" customHeight="1" x14ac:dyDescent="0.15">
      <c r="A702" s="51">
        <f t="shared" si="81"/>
        <v>107009</v>
      </c>
      <c r="B702" s="52" t="str">
        <f>VLOOKUP(J702,city!$A$4:$D$352,3,0)</f>
        <v>江苏</v>
      </c>
      <c r="C702" s="52" t="str">
        <f>VLOOKUP(J702,city!$A$4:$D$352,4,0)</f>
        <v>淮安</v>
      </c>
      <c r="D702" s="51" t="s">
        <v>2317</v>
      </c>
      <c r="E702" s="51" t="s">
        <v>2318</v>
      </c>
      <c r="F702" s="53" t="str">
        <f t="shared" si="88"/>
        <v>119.151463,33.513438</v>
      </c>
      <c r="G702" s="54" t="s">
        <v>795</v>
      </c>
      <c r="H702" s="55" t="str">
        <f>"jingdian/"&amp;VLOOKUP(B702,city!$C$4:$P$352,13,FALSE)&amp;"/"&amp;VLOOKUP(C702,city!$D$4:$P$352,13,FALSE)&amp;"/jd/"&amp;K702&amp;".jpg"</f>
        <v>jingdian/jiangsu/huaian/jd/9.jpg</v>
      </c>
      <c r="I702" s="55" t="str">
        <f t="shared" si="82"/>
        <v>10a,10b</v>
      </c>
      <c r="J702" s="51">
        <f t="shared" si="85"/>
        <v>70</v>
      </c>
      <c r="K702" s="51">
        <f>IF(VLOOKUP(J701,city!$K$4:$L$352,2,0)&gt;K701,K701+1,1)</f>
        <v>9</v>
      </c>
      <c r="L702" s="51">
        <v>1</v>
      </c>
      <c r="M702" s="51" t="s">
        <v>181</v>
      </c>
      <c r="N702" s="17">
        <v>119.15146300000001</v>
      </c>
      <c r="O702" s="17">
        <v>33.513438000000001</v>
      </c>
      <c r="P702" s="51" t="str">
        <f t="shared" si="86"/>
        <v/>
      </c>
      <c r="Q702" s="51">
        <v>10</v>
      </c>
      <c r="R702" s="51">
        <f t="shared" si="87"/>
        <v>10</v>
      </c>
      <c r="S702" s="51" t="str">
        <f t="shared" si="83"/>
        <v>10a</v>
      </c>
      <c r="T702" s="51" t="str">
        <f t="shared" si="84"/>
        <v>10b</v>
      </c>
    </row>
    <row r="703" spans="1:20" ht="20" customHeight="1" x14ac:dyDescent="0.15">
      <c r="A703" s="51">
        <f t="shared" si="81"/>
        <v>107010</v>
      </c>
      <c r="B703" s="52" t="str">
        <f>VLOOKUP(J703,city!$A$4:$D$352,3,0)</f>
        <v>江苏</v>
      </c>
      <c r="C703" s="52" t="str">
        <f>VLOOKUP(J703,city!$A$4:$D$352,4,0)</f>
        <v>淮安</v>
      </c>
      <c r="D703" s="51" t="s">
        <v>2319</v>
      </c>
      <c r="E703" s="51" t="s">
        <v>2320</v>
      </c>
      <c r="F703" s="53" t="str">
        <f t="shared" si="88"/>
        <v>118.492229,32.737968</v>
      </c>
      <c r="G703" s="54" t="s">
        <v>795</v>
      </c>
      <c r="H703" s="55" t="str">
        <f>"jingdian/"&amp;VLOOKUP(B703,city!$C$4:$P$352,13,FALSE)&amp;"/"&amp;VLOOKUP(C703,city!$D$4:$P$352,13,FALSE)&amp;"/jd/"&amp;K703&amp;".jpg"</f>
        <v>jingdian/jiangsu/huaian/jd/10.jpg</v>
      </c>
      <c r="I703" s="55" t="str">
        <f t="shared" si="82"/>
        <v>1a,1b</v>
      </c>
      <c r="J703" s="51">
        <f t="shared" si="85"/>
        <v>70</v>
      </c>
      <c r="K703" s="51">
        <f>IF(VLOOKUP(J702,city!$K$4:$L$352,2,0)&gt;K702,K702+1,1)</f>
        <v>10</v>
      </c>
      <c r="L703" s="51">
        <v>1</v>
      </c>
      <c r="M703" s="51" t="s">
        <v>181</v>
      </c>
      <c r="N703" s="17">
        <v>118.49222899999999</v>
      </c>
      <c r="O703" s="17">
        <v>32.737968000000002</v>
      </c>
      <c r="P703" s="51" t="str">
        <f t="shared" si="86"/>
        <v>118.9982987,33.4385385</v>
      </c>
      <c r="Q703" s="51">
        <v>1</v>
      </c>
      <c r="R703" s="51">
        <f t="shared" si="87"/>
        <v>2</v>
      </c>
      <c r="S703" s="51" t="str">
        <f t="shared" si="83"/>
        <v>1a</v>
      </c>
      <c r="T703" s="51" t="str">
        <f t="shared" si="84"/>
        <v>1b</v>
      </c>
    </row>
    <row r="704" spans="1:20" ht="20" customHeight="1" x14ac:dyDescent="0.15">
      <c r="A704" s="51">
        <f t="shared" si="81"/>
        <v>107101</v>
      </c>
      <c r="B704" s="52" t="str">
        <f>VLOOKUP(J704,city!$A$4:$D$352,3,0)</f>
        <v>江苏</v>
      </c>
      <c r="C704" s="52" t="str">
        <f>VLOOKUP(J704,city!$A$4:$D$352,4,0)</f>
        <v>盐城</v>
      </c>
      <c r="D704" s="51" t="s">
        <v>2321</v>
      </c>
      <c r="E704" s="51" t="s">
        <v>2322</v>
      </c>
      <c r="F704" s="53" t="str">
        <f t="shared" si="88"/>
        <v>119.829466,33.18265</v>
      </c>
      <c r="G704" s="54" t="s">
        <v>795</v>
      </c>
      <c r="H704" s="55" t="str">
        <f>"jingdian/"&amp;VLOOKUP(B704,city!$C$4:$P$352,13,FALSE)&amp;"/"&amp;VLOOKUP(C704,city!$D$4:$P$352,13,FALSE)&amp;"/jd/"&amp;K704&amp;".jpg"</f>
        <v>jingdian/jiangsu/yancheng/jd/1.jpg</v>
      </c>
      <c r="I704" s="55" t="str">
        <f t="shared" si="82"/>
        <v>6a,6b</v>
      </c>
      <c r="J704" s="51">
        <f t="shared" si="85"/>
        <v>71</v>
      </c>
      <c r="K704" s="51">
        <f>IF(VLOOKUP(J703,city!$K$4:$L$352,2,0)&gt;K703,K703+1,1)</f>
        <v>1</v>
      </c>
      <c r="L704" s="51">
        <v>1</v>
      </c>
      <c r="M704" s="51" t="s">
        <v>183</v>
      </c>
      <c r="N704" s="17">
        <v>119.829466</v>
      </c>
      <c r="O704" s="17">
        <v>33.182650000000002</v>
      </c>
      <c r="P704" s="51" t="str">
        <f t="shared" si="86"/>
        <v/>
      </c>
      <c r="Q704" s="51">
        <v>6</v>
      </c>
      <c r="R704" s="51">
        <f t="shared" si="87"/>
        <v>6</v>
      </c>
      <c r="S704" s="51" t="str">
        <f t="shared" si="83"/>
        <v>6a</v>
      </c>
      <c r="T704" s="51" t="str">
        <f t="shared" si="84"/>
        <v>6b</v>
      </c>
    </row>
    <row r="705" spans="1:20" ht="20" customHeight="1" x14ac:dyDescent="0.15">
      <c r="A705" s="51">
        <f t="shared" si="81"/>
        <v>107102</v>
      </c>
      <c r="B705" s="52" t="str">
        <f>VLOOKUP(J705,city!$A$4:$D$352,3,0)</f>
        <v>江苏</v>
      </c>
      <c r="C705" s="52" t="str">
        <f>VLOOKUP(J705,city!$A$4:$D$352,4,0)</f>
        <v>盐城</v>
      </c>
      <c r="D705" s="51" t="s">
        <v>2323</v>
      </c>
      <c r="E705" s="51" t="s">
        <v>2324</v>
      </c>
      <c r="F705" s="53" t="str">
        <f t="shared" si="88"/>
        <v>120.507213,33.608916</v>
      </c>
      <c r="G705" s="54" t="s">
        <v>795</v>
      </c>
      <c r="H705" s="55" t="str">
        <f>"jingdian/"&amp;VLOOKUP(B705,city!$C$4:$P$352,13,FALSE)&amp;"/"&amp;VLOOKUP(C705,city!$D$4:$P$352,13,FALSE)&amp;"/jd/"&amp;K705&amp;".jpg"</f>
        <v>jingdian/jiangsu/yancheng/jd/2.jpg</v>
      </c>
      <c r="I705" s="55" t="str">
        <f t="shared" si="82"/>
        <v>2a,2b</v>
      </c>
      <c r="J705" s="51">
        <f t="shared" si="85"/>
        <v>71</v>
      </c>
      <c r="K705" s="51">
        <f>IF(VLOOKUP(J704,city!$K$4:$L$352,2,0)&gt;K704,K704+1,1)</f>
        <v>2</v>
      </c>
      <c r="L705" s="51">
        <v>1</v>
      </c>
      <c r="M705" s="51" t="s">
        <v>183</v>
      </c>
      <c r="N705" s="17">
        <v>120.50721299999999</v>
      </c>
      <c r="O705" s="17">
        <v>33.608916000000001</v>
      </c>
      <c r="P705" s="51" t="str">
        <f t="shared" si="86"/>
        <v/>
      </c>
      <c r="Q705" s="51">
        <v>2</v>
      </c>
      <c r="R705" s="51">
        <f t="shared" si="87"/>
        <v>2</v>
      </c>
      <c r="S705" s="51" t="str">
        <f t="shared" si="83"/>
        <v>2a</v>
      </c>
      <c r="T705" s="51" t="str">
        <f t="shared" si="84"/>
        <v>2b</v>
      </c>
    </row>
    <row r="706" spans="1:20" ht="20" customHeight="1" x14ac:dyDescent="0.15">
      <c r="A706" s="51">
        <f t="shared" si="81"/>
        <v>107103</v>
      </c>
      <c r="B706" s="52" t="str">
        <f>VLOOKUP(J706,city!$A$4:$D$352,3,0)</f>
        <v>江苏</v>
      </c>
      <c r="C706" s="52" t="str">
        <f>VLOOKUP(J706,city!$A$4:$D$352,4,0)</f>
        <v>盐城</v>
      </c>
      <c r="D706" s="51" t="s">
        <v>2325</v>
      </c>
      <c r="E706" s="51" t="s">
        <v>2326</v>
      </c>
      <c r="F706" s="53" t="str">
        <f t="shared" si="88"/>
        <v>120.163353,33.340682</v>
      </c>
      <c r="G706" s="54" t="s">
        <v>795</v>
      </c>
      <c r="H706" s="55" t="str">
        <f>"jingdian/"&amp;VLOOKUP(B706,city!$C$4:$P$352,13,FALSE)&amp;"/"&amp;VLOOKUP(C706,city!$D$4:$P$352,13,FALSE)&amp;"/jd/"&amp;K706&amp;".jpg"</f>
        <v>jingdian/jiangsu/yancheng/jd/3.jpg</v>
      </c>
      <c r="I706" s="55" t="str">
        <f t="shared" si="82"/>
        <v>1a,1b</v>
      </c>
      <c r="J706" s="51">
        <f t="shared" si="85"/>
        <v>71</v>
      </c>
      <c r="K706" s="51">
        <f>IF(VLOOKUP(J705,city!$K$4:$L$352,2,0)&gt;K705,K705+1,1)</f>
        <v>3</v>
      </c>
      <c r="L706" s="51">
        <v>1</v>
      </c>
      <c r="M706" s="51" t="s">
        <v>183</v>
      </c>
      <c r="N706" s="17">
        <v>120.163353</v>
      </c>
      <c r="O706" s="17">
        <v>33.340682000000001</v>
      </c>
      <c r="P706" s="51" t="str">
        <f t="shared" si="86"/>
        <v/>
      </c>
      <c r="Q706" s="51">
        <v>1</v>
      </c>
      <c r="R706" s="51">
        <f t="shared" si="87"/>
        <v>1</v>
      </c>
      <c r="S706" s="51" t="str">
        <f t="shared" si="83"/>
        <v>1a</v>
      </c>
      <c r="T706" s="51" t="str">
        <f t="shared" si="84"/>
        <v>1b</v>
      </c>
    </row>
    <row r="707" spans="1:20" ht="20" customHeight="1" x14ac:dyDescent="0.15">
      <c r="A707" s="51">
        <f t="shared" si="81"/>
        <v>107104</v>
      </c>
      <c r="B707" s="52" t="str">
        <f>VLOOKUP(J707,city!$A$4:$D$352,3,0)</f>
        <v>江苏</v>
      </c>
      <c r="C707" s="52" t="str">
        <f>VLOOKUP(J707,city!$A$4:$D$352,4,0)</f>
        <v>盐城</v>
      </c>
      <c r="D707" s="51" t="s">
        <v>2327</v>
      </c>
      <c r="E707" s="51" t="s">
        <v>2328</v>
      </c>
      <c r="F707" s="53" t="str">
        <f t="shared" si="88"/>
        <v>120.440794,33.272698</v>
      </c>
      <c r="G707" s="54" t="s">
        <v>795</v>
      </c>
      <c r="H707" s="55" t="str">
        <f>"jingdian/"&amp;VLOOKUP(B707,city!$C$4:$P$352,13,FALSE)&amp;"/"&amp;VLOOKUP(C707,city!$D$4:$P$352,13,FALSE)&amp;"/jd/"&amp;K707&amp;".jpg"</f>
        <v>jingdian/jiangsu/yancheng/jd/4.jpg</v>
      </c>
      <c r="I707" s="55" t="str">
        <f t="shared" si="82"/>
        <v>6a,6b</v>
      </c>
      <c r="J707" s="51">
        <f t="shared" si="85"/>
        <v>71</v>
      </c>
      <c r="K707" s="51">
        <f>IF(VLOOKUP(J706,city!$K$4:$L$352,2,0)&gt;K706,K706+1,1)</f>
        <v>4</v>
      </c>
      <c r="L707" s="51">
        <v>1</v>
      </c>
      <c r="M707" s="51" t="s">
        <v>183</v>
      </c>
      <c r="N707" s="17">
        <v>120.440794</v>
      </c>
      <c r="O707" s="17">
        <v>33.272697999999998</v>
      </c>
      <c r="P707" s="51" t="str">
        <f t="shared" si="86"/>
        <v/>
      </c>
      <c r="Q707" s="51">
        <v>6</v>
      </c>
      <c r="R707" s="51">
        <f t="shared" si="87"/>
        <v>6</v>
      </c>
      <c r="S707" s="51" t="str">
        <f t="shared" si="83"/>
        <v>6a</v>
      </c>
      <c r="T707" s="51" t="str">
        <f t="shared" si="84"/>
        <v>6b</v>
      </c>
    </row>
    <row r="708" spans="1:20" ht="20" customHeight="1" x14ac:dyDescent="0.15">
      <c r="A708" s="51">
        <f t="shared" ref="A708:A771" si="89">100000+J708*100+K708</f>
        <v>107105</v>
      </c>
      <c r="B708" s="52" t="str">
        <f>VLOOKUP(J708,city!$A$4:$D$352,3,0)</f>
        <v>江苏</v>
      </c>
      <c r="C708" s="52" t="str">
        <f>VLOOKUP(J708,city!$A$4:$D$352,4,0)</f>
        <v>盐城</v>
      </c>
      <c r="D708" s="51" t="s">
        <v>2329</v>
      </c>
      <c r="E708" s="51" t="s">
        <v>2330</v>
      </c>
      <c r="F708" s="53" t="str">
        <f t="shared" si="88"/>
        <v>120.143334,33.386745</v>
      </c>
      <c r="G708" s="54" t="s">
        <v>795</v>
      </c>
      <c r="H708" s="55" t="str">
        <f>"jingdian/"&amp;VLOOKUP(B708,city!$C$4:$P$352,13,FALSE)&amp;"/"&amp;VLOOKUP(C708,city!$D$4:$P$352,13,FALSE)&amp;"/jd/"&amp;K708&amp;".jpg"</f>
        <v>jingdian/jiangsu/yancheng/jd/5.jpg</v>
      </c>
      <c r="I708" s="55" t="str">
        <f t="shared" ref="I708:I771" si="90">S708&amp;","&amp;T708</f>
        <v>12a,12b</v>
      </c>
      <c r="J708" s="51">
        <f t="shared" si="85"/>
        <v>71</v>
      </c>
      <c r="K708" s="51">
        <f>IF(VLOOKUP(J707,city!$K$4:$L$352,2,0)&gt;K707,K707+1,1)</f>
        <v>5</v>
      </c>
      <c r="L708" s="51">
        <v>1</v>
      </c>
      <c r="M708" s="51" t="s">
        <v>183</v>
      </c>
      <c r="N708" s="17">
        <v>120.143334</v>
      </c>
      <c r="O708" s="17">
        <v>33.386744999999998</v>
      </c>
      <c r="P708" s="51" t="str">
        <f t="shared" si="86"/>
        <v/>
      </c>
      <c r="Q708" s="51">
        <v>12</v>
      </c>
      <c r="R708" s="51">
        <f t="shared" si="87"/>
        <v>12</v>
      </c>
      <c r="S708" s="51" t="str">
        <f t="shared" ref="S708:S771" si="91">CONCATENATE(Q708,"a")</f>
        <v>12a</v>
      </c>
      <c r="T708" s="51" t="str">
        <f t="shared" ref="T708:T771" si="92">CONCATENATE(Q708,"b")</f>
        <v>12b</v>
      </c>
    </row>
    <row r="709" spans="1:20" ht="20" customHeight="1" x14ac:dyDescent="0.15">
      <c r="A709" s="51">
        <f t="shared" si="89"/>
        <v>107106</v>
      </c>
      <c r="B709" s="52" t="str">
        <f>VLOOKUP(J709,city!$A$4:$D$352,3,0)</f>
        <v>江苏</v>
      </c>
      <c r="C709" s="52" t="str">
        <f>VLOOKUP(J709,city!$A$4:$D$352,4,0)</f>
        <v>盐城</v>
      </c>
      <c r="D709" s="51" t="s">
        <v>2331</v>
      </c>
      <c r="E709" s="51" t="s">
        <v>2332</v>
      </c>
      <c r="F709" s="53" t="str">
        <f t="shared" si="88"/>
        <v>120.174894,33.367467</v>
      </c>
      <c r="G709" s="54" t="s">
        <v>795</v>
      </c>
      <c r="H709" s="55" t="str">
        <f>"jingdian/"&amp;VLOOKUP(B709,city!$C$4:$P$352,13,FALSE)&amp;"/"&amp;VLOOKUP(C709,city!$D$4:$P$352,13,FALSE)&amp;"/jd/"&amp;K709&amp;".jpg"</f>
        <v>jingdian/jiangsu/yancheng/jd/6.jpg</v>
      </c>
      <c r="I709" s="55" t="str">
        <f t="shared" si="90"/>
        <v>16a,16b</v>
      </c>
      <c r="J709" s="51">
        <f t="shared" ref="J709:J772" si="93">IF(K709&gt;K708,J708,J708+1)</f>
        <v>71</v>
      </c>
      <c r="K709" s="51">
        <f>IF(VLOOKUP(J708,city!$K$4:$L$352,2,0)&gt;K708,K708+1,1)</f>
        <v>6</v>
      </c>
      <c r="L709" s="51">
        <v>1</v>
      </c>
      <c r="M709" s="51" t="s">
        <v>183</v>
      </c>
      <c r="N709" s="17">
        <v>120.17489399999999</v>
      </c>
      <c r="O709" s="17">
        <v>33.367466999999998</v>
      </c>
      <c r="P709" s="51" t="str">
        <f t="shared" si="86"/>
        <v/>
      </c>
      <c r="Q709" s="51">
        <v>16</v>
      </c>
      <c r="R709" s="51">
        <f t="shared" si="87"/>
        <v>16</v>
      </c>
      <c r="S709" s="51" t="str">
        <f t="shared" si="91"/>
        <v>16a</v>
      </c>
      <c r="T709" s="51" t="str">
        <f t="shared" si="92"/>
        <v>16b</v>
      </c>
    </row>
    <row r="710" spans="1:20" ht="20" customHeight="1" x14ac:dyDescent="0.15">
      <c r="A710" s="51">
        <f t="shared" si="89"/>
        <v>107107</v>
      </c>
      <c r="B710" s="52" t="str">
        <f>VLOOKUP(J710,city!$A$4:$D$352,3,0)</f>
        <v>江苏</v>
      </c>
      <c r="C710" s="52" t="str">
        <f>VLOOKUP(J710,city!$A$4:$D$352,4,0)</f>
        <v>盐城</v>
      </c>
      <c r="D710" s="51" t="s">
        <v>2333</v>
      </c>
      <c r="E710" s="51" t="s">
        <v>2334</v>
      </c>
      <c r="F710" s="53" t="str">
        <f t="shared" si="88"/>
        <v>120.1681,33.395511</v>
      </c>
      <c r="G710" s="54" t="s">
        <v>795</v>
      </c>
      <c r="H710" s="55" t="str">
        <f>"jingdian/"&amp;VLOOKUP(B710,city!$C$4:$P$352,13,FALSE)&amp;"/"&amp;VLOOKUP(C710,city!$D$4:$P$352,13,FALSE)&amp;"/jd/"&amp;K710&amp;".jpg"</f>
        <v>jingdian/jiangsu/yancheng/jd/7.jpg</v>
      </c>
      <c r="I710" s="55" t="str">
        <f t="shared" si="90"/>
        <v>10a,10b</v>
      </c>
      <c r="J710" s="51">
        <f t="shared" si="93"/>
        <v>71</v>
      </c>
      <c r="K710" s="51">
        <f>IF(VLOOKUP(J709,city!$K$4:$L$352,2,0)&gt;K709,K709+1,1)</f>
        <v>7</v>
      </c>
      <c r="L710" s="51">
        <v>1</v>
      </c>
      <c r="M710" s="51" t="s">
        <v>183</v>
      </c>
      <c r="N710" s="17">
        <v>120.1681</v>
      </c>
      <c r="O710" s="17">
        <v>33.395510999999999</v>
      </c>
      <c r="P710" s="51" t="str">
        <f t="shared" si="86"/>
        <v/>
      </c>
      <c r="Q710" s="51">
        <v>10</v>
      </c>
      <c r="R710" s="51">
        <f t="shared" si="87"/>
        <v>10</v>
      </c>
      <c r="S710" s="51" t="str">
        <f t="shared" si="91"/>
        <v>10a</v>
      </c>
      <c r="T710" s="51" t="str">
        <f t="shared" si="92"/>
        <v>10b</v>
      </c>
    </row>
    <row r="711" spans="1:20" ht="20" customHeight="1" x14ac:dyDescent="0.15">
      <c r="A711" s="51">
        <f t="shared" si="89"/>
        <v>107108</v>
      </c>
      <c r="B711" s="52" t="str">
        <f>VLOOKUP(J711,city!$A$4:$D$352,3,0)</f>
        <v>江苏</v>
      </c>
      <c r="C711" s="52" t="str">
        <f>VLOOKUP(J711,city!$A$4:$D$352,4,0)</f>
        <v>盐城</v>
      </c>
      <c r="D711" s="51" t="s">
        <v>2335</v>
      </c>
      <c r="E711" s="51" t="s">
        <v>2336</v>
      </c>
      <c r="F711" s="53" t="str">
        <f t="shared" si="88"/>
        <v>120.037262,33.283384</v>
      </c>
      <c r="G711" s="54" t="s">
        <v>795</v>
      </c>
      <c r="H711" s="55" t="str">
        <f>"jingdian/"&amp;VLOOKUP(B711,city!$C$4:$P$352,13,FALSE)&amp;"/"&amp;VLOOKUP(C711,city!$D$4:$P$352,13,FALSE)&amp;"/jd/"&amp;K711&amp;".jpg"</f>
        <v>jingdian/jiangsu/yancheng/jd/8.jpg</v>
      </c>
      <c r="I711" s="55" t="str">
        <f t="shared" si="90"/>
        <v>30a,30b</v>
      </c>
      <c r="J711" s="51">
        <f t="shared" si="93"/>
        <v>71</v>
      </c>
      <c r="K711" s="51">
        <f>IF(VLOOKUP(J710,city!$K$4:$L$352,2,0)&gt;K710,K710+1,1)</f>
        <v>8</v>
      </c>
      <c r="L711" s="51">
        <v>1</v>
      </c>
      <c r="M711" s="51" t="s">
        <v>183</v>
      </c>
      <c r="N711" s="17">
        <v>120.037262</v>
      </c>
      <c r="O711" s="17">
        <v>33.283383999999998</v>
      </c>
      <c r="P711" s="51" t="str">
        <f t="shared" si="86"/>
        <v/>
      </c>
      <c r="Q711" s="51">
        <v>30</v>
      </c>
      <c r="R711" s="51">
        <f t="shared" si="87"/>
        <v>30</v>
      </c>
      <c r="S711" s="51" t="str">
        <f t="shared" si="91"/>
        <v>30a</v>
      </c>
      <c r="T711" s="51" t="str">
        <f t="shared" si="92"/>
        <v>30b</v>
      </c>
    </row>
    <row r="712" spans="1:20" ht="20" customHeight="1" x14ac:dyDescent="0.15">
      <c r="A712" s="51">
        <f t="shared" si="89"/>
        <v>107109</v>
      </c>
      <c r="B712" s="52" t="str">
        <f>VLOOKUP(J712,city!$A$4:$D$352,3,0)</f>
        <v>江苏</v>
      </c>
      <c r="C712" s="52" t="str">
        <f>VLOOKUP(J712,city!$A$4:$D$352,4,0)</f>
        <v>盐城</v>
      </c>
      <c r="D712" s="51" t="s">
        <v>2337</v>
      </c>
      <c r="E712" s="51" t="s">
        <v>2338</v>
      </c>
      <c r="F712" s="53" t="str">
        <f t="shared" si="88"/>
        <v>120.178554,33.363465</v>
      </c>
      <c r="G712" s="54" t="s">
        <v>795</v>
      </c>
      <c r="H712" s="55" t="str">
        <f>"jingdian/"&amp;VLOOKUP(B712,city!$C$4:$P$352,13,FALSE)&amp;"/"&amp;VLOOKUP(C712,city!$D$4:$P$352,13,FALSE)&amp;"/jd/"&amp;K712&amp;".jpg"</f>
        <v>jingdian/jiangsu/yancheng/jd/9.jpg</v>
      </c>
      <c r="I712" s="55" t="str">
        <f t="shared" si="90"/>
        <v>10a,10b</v>
      </c>
      <c r="J712" s="51">
        <f t="shared" si="93"/>
        <v>71</v>
      </c>
      <c r="K712" s="51">
        <f>IF(VLOOKUP(J711,city!$K$4:$L$352,2,0)&gt;K711,K711+1,1)</f>
        <v>9</v>
      </c>
      <c r="L712" s="51">
        <v>1</v>
      </c>
      <c r="M712" s="51" t="s">
        <v>183</v>
      </c>
      <c r="N712" s="17">
        <v>120.17855400000001</v>
      </c>
      <c r="O712" s="17">
        <v>33.363464999999998</v>
      </c>
      <c r="P712" s="51" t="str">
        <f t="shared" si="86"/>
        <v/>
      </c>
      <c r="Q712" s="51">
        <v>10</v>
      </c>
      <c r="R712" s="51">
        <f t="shared" si="87"/>
        <v>10</v>
      </c>
      <c r="S712" s="51" t="str">
        <f t="shared" si="91"/>
        <v>10a</v>
      </c>
      <c r="T712" s="51" t="str">
        <f t="shared" si="92"/>
        <v>10b</v>
      </c>
    </row>
    <row r="713" spans="1:20" ht="20" customHeight="1" x14ac:dyDescent="0.15">
      <c r="A713" s="51">
        <f t="shared" si="89"/>
        <v>107110</v>
      </c>
      <c r="B713" s="52" t="str">
        <f>VLOOKUP(J713,city!$A$4:$D$352,3,0)</f>
        <v>江苏</v>
      </c>
      <c r="C713" s="52" t="str">
        <f>VLOOKUP(J713,city!$A$4:$D$352,4,0)</f>
        <v>盐城</v>
      </c>
      <c r="D713" s="51" t="s">
        <v>2339</v>
      </c>
      <c r="E713" s="51" t="s">
        <v>2340</v>
      </c>
      <c r="F713" s="53" t="str">
        <f t="shared" si="88"/>
        <v>120.430658,33.23301</v>
      </c>
      <c r="G713" s="54" t="s">
        <v>795</v>
      </c>
      <c r="H713" s="55" t="str">
        <f>"jingdian/"&amp;VLOOKUP(B713,city!$C$4:$P$352,13,FALSE)&amp;"/"&amp;VLOOKUP(C713,city!$D$4:$P$352,13,FALSE)&amp;"/jd/"&amp;K713&amp;".jpg"</f>
        <v>jingdian/jiangsu/yancheng/jd/10.jpg</v>
      </c>
      <c r="I713" s="55" t="str">
        <f t="shared" si="90"/>
        <v>6a,6b</v>
      </c>
      <c r="J713" s="51">
        <f t="shared" si="93"/>
        <v>71</v>
      </c>
      <c r="K713" s="51">
        <f>IF(VLOOKUP(J712,city!$K$4:$L$352,2,0)&gt;K712,K712+1,1)</f>
        <v>10</v>
      </c>
      <c r="L713" s="51">
        <v>1</v>
      </c>
      <c r="M713" s="51" t="s">
        <v>183</v>
      </c>
      <c r="N713" s="17">
        <v>120.43065799999999</v>
      </c>
      <c r="O713" s="17">
        <v>33.23301</v>
      </c>
      <c r="P713" s="51" t="str">
        <f t="shared" si="86"/>
        <v>120.2073628,33.3434528</v>
      </c>
      <c r="Q713" s="51">
        <v>6</v>
      </c>
      <c r="R713" s="51">
        <f t="shared" si="87"/>
        <v>6</v>
      </c>
      <c r="S713" s="51" t="str">
        <f t="shared" si="91"/>
        <v>6a</v>
      </c>
      <c r="T713" s="51" t="str">
        <f t="shared" si="92"/>
        <v>6b</v>
      </c>
    </row>
    <row r="714" spans="1:20" ht="20" customHeight="1" x14ac:dyDescent="0.15">
      <c r="A714" s="51">
        <f t="shared" si="89"/>
        <v>107201</v>
      </c>
      <c r="B714" s="52" t="str">
        <f>VLOOKUP(J714,city!$A$4:$D$352,3,0)</f>
        <v>江苏</v>
      </c>
      <c r="C714" s="52" t="str">
        <f>VLOOKUP(J714,city!$A$4:$D$352,4,0)</f>
        <v>扬州</v>
      </c>
      <c r="D714" s="51" t="s">
        <v>2341</v>
      </c>
      <c r="E714" s="51" t="s">
        <v>2342</v>
      </c>
      <c r="F714" s="53" t="str">
        <f t="shared" si="88"/>
        <v>119.437074,32.40743</v>
      </c>
      <c r="G714" s="54" t="s">
        <v>795</v>
      </c>
      <c r="H714" s="55" t="str">
        <f>"jingdian/"&amp;VLOOKUP(B714,city!$C$4:$P$352,13,FALSE)&amp;"/"&amp;VLOOKUP(C714,city!$D$4:$P$352,13,FALSE)&amp;"/jd/"&amp;K714&amp;".jpg"</f>
        <v>jingdian/jiangsu/yangzhou/jd/1.jpg</v>
      </c>
      <c r="I714" s="55" t="str">
        <f t="shared" si="90"/>
        <v>6a,6b</v>
      </c>
      <c r="J714" s="51">
        <f t="shared" si="93"/>
        <v>72</v>
      </c>
      <c r="K714" s="51">
        <f>IF(VLOOKUP(J713,city!$K$4:$L$352,2,0)&gt;K713,K713+1,1)</f>
        <v>1</v>
      </c>
      <c r="L714" s="51">
        <v>1</v>
      </c>
      <c r="M714" s="51" t="s">
        <v>185</v>
      </c>
      <c r="N714" s="17">
        <v>119.437074</v>
      </c>
      <c r="O714" s="17">
        <v>32.407429999999998</v>
      </c>
      <c r="P714" s="51" t="str">
        <f t="shared" si="86"/>
        <v/>
      </c>
      <c r="Q714" s="51">
        <v>6</v>
      </c>
      <c r="R714" s="51">
        <f t="shared" si="87"/>
        <v>6</v>
      </c>
      <c r="S714" s="51" t="str">
        <f t="shared" si="91"/>
        <v>6a</v>
      </c>
      <c r="T714" s="51" t="str">
        <f t="shared" si="92"/>
        <v>6b</v>
      </c>
    </row>
    <row r="715" spans="1:20" ht="20" customHeight="1" x14ac:dyDescent="0.15">
      <c r="A715" s="51">
        <f t="shared" si="89"/>
        <v>107202</v>
      </c>
      <c r="B715" s="52" t="str">
        <f>VLOOKUP(J715,city!$A$4:$D$352,3,0)</f>
        <v>江苏</v>
      </c>
      <c r="C715" s="52" t="str">
        <f>VLOOKUP(J715,city!$A$4:$D$352,4,0)</f>
        <v>扬州</v>
      </c>
      <c r="D715" s="51" t="s">
        <v>2343</v>
      </c>
      <c r="E715" s="51" t="s">
        <v>2344</v>
      </c>
      <c r="F715" s="53" t="str">
        <f t="shared" si="88"/>
        <v>119.435988,32.362633</v>
      </c>
      <c r="G715" s="54" t="s">
        <v>795</v>
      </c>
      <c r="H715" s="55" t="str">
        <f>"jingdian/"&amp;VLOOKUP(B715,city!$C$4:$P$352,13,FALSE)&amp;"/"&amp;VLOOKUP(C715,city!$D$4:$P$352,13,FALSE)&amp;"/jd/"&amp;K715&amp;".jpg"</f>
        <v>jingdian/jiangsu/yangzhou/jd/2.jpg</v>
      </c>
      <c r="I715" s="55" t="str">
        <f t="shared" si="90"/>
        <v>6a,6b</v>
      </c>
      <c r="J715" s="51">
        <f t="shared" si="93"/>
        <v>72</v>
      </c>
      <c r="K715" s="51">
        <f>IF(VLOOKUP(J714,city!$K$4:$L$352,2,0)&gt;K714,K714+1,1)</f>
        <v>2</v>
      </c>
      <c r="L715" s="51">
        <v>1</v>
      </c>
      <c r="M715" s="51" t="s">
        <v>185</v>
      </c>
      <c r="N715" s="17">
        <v>119.43598799999999</v>
      </c>
      <c r="O715" s="17">
        <v>32.362633000000002</v>
      </c>
      <c r="P715" s="51" t="str">
        <f t="shared" si="86"/>
        <v/>
      </c>
      <c r="Q715" s="51">
        <v>6</v>
      </c>
      <c r="R715" s="51">
        <f t="shared" si="87"/>
        <v>6</v>
      </c>
      <c r="S715" s="51" t="str">
        <f t="shared" si="91"/>
        <v>6a</v>
      </c>
      <c r="T715" s="51" t="str">
        <f t="shared" si="92"/>
        <v>6b</v>
      </c>
    </row>
    <row r="716" spans="1:20" ht="20" customHeight="1" x14ac:dyDescent="0.15">
      <c r="A716" s="51">
        <f t="shared" si="89"/>
        <v>107203</v>
      </c>
      <c r="B716" s="52" t="str">
        <f>VLOOKUP(J716,city!$A$4:$D$352,3,0)</f>
        <v>江苏</v>
      </c>
      <c r="C716" s="52" t="str">
        <f>VLOOKUP(J716,city!$A$4:$D$352,4,0)</f>
        <v>扬州</v>
      </c>
      <c r="D716" s="51" t="s">
        <v>2345</v>
      </c>
      <c r="E716" s="51" t="s">
        <v>2346</v>
      </c>
      <c r="F716" s="53" t="str">
        <f t="shared" si="88"/>
        <v>119.525574,32.415528</v>
      </c>
      <c r="G716" s="54" t="s">
        <v>795</v>
      </c>
      <c r="H716" s="55" t="str">
        <f>"jingdian/"&amp;VLOOKUP(B716,city!$C$4:$P$352,13,FALSE)&amp;"/"&amp;VLOOKUP(C716,city!$D$4:$P$352,13,FALSE)&amp;"/jd/"&amp;K716&amp;".jpg"</f>
        <v>jingdian/jiangsu/yangzhou/jd/3.jpg</v>
      </c>
      <c r="I716" s="55" t="str">
        <f t="shared" si="90"/>
        <v>30a,30b</v>
      </c>
      <c r="J716" s="51">
        <f t="shared" si="93"/>
        <v>72</v>
      </c>
      <c r="K716" s="51">
        <f>IF(VLOOKUP(J715,city!$K$4:$L$352,2,0)&gt;K715,K715+1,1)</f>
        <v>3</v>
      </c>
      <c r="L716" s="51">
        <v>1</v>
      </c>
      <c r="M716" s="51" t="s">
        <v>185</v>
      </c>
      <c r="N716" s="17">
        <v>119.52557400000001</v>
      </c>
      <c r="O716" s="17">
        <v>32.415528000000002</v>
      </c>
      <c r="P716" s="51" t="str">
        <f t="shared" si="86"/>
        <v/>
      </c>
      <c r="Q716" s="51">
        <v>30</v>
      </c>
      <c r="R716" s="51" t="e">
        <f t="shared" si="87"/>
        <v>#N/A</v>
      </c>
      <c r="S716" s="51" t="str">
        <f t="shared" si="91"/>
        <v>30a</v>
      </c>
      <c r="T716" s="51" t="str">
        <f t="shared" si="92"/>
        <v>30b</v>
      </c>
    </row>
    <row r="717" spans="1:20" ht="20" customHeight="1" x14ac:dyDescent="0.15">
      <c r="A717" s="51">
        <f t="shared" si="89"/>
        <v>107204</v>
      </c>
      <c r="B717" s="52" t="str">
        <f>VLOOKUP(J717,city!$A$4:$D$352,3,0)</f>
        <v>江苏</v>
      </c>
      <c r="C717" s="52" t="str">
        <f>VLOOKUP(J717,city!$A$4:$D$352,4,0)</f>
        <v>扬州</v>
      </c>
      <c r="D717" s="51" t="s">
        <v>2347</v>
      </c>
      <c r="E717" s="51" t="s">
        <v>2348</v>
      </c>
      <c r="F717" s="53" t="str">
        <f t="shared" si="88"/>
        <v>119.495295,32.438969</v>
      </c>
      <c r="G717" s="54" t="s">
        <v>795</v>
      </c>
      <c r="H717" s="55" t="str">
        <f>"jingdian/"&amp;VLOOKUP(B717,city!$C$4:$P$352,13,FALSE)&amp;"/"&amp;VLOOKUP(C717,city!$D$4:$P$352,13,FALSE)&amp;"/jd/"&amp;K717&amp;".jpg"</f>
        <v>jingdian/jiangsu/yangzhou/jd/4.jpg</v>
      </c>
      <c r="I717" s="55" t="str">
        <f t="shared" si="90"/>
        <v>1a,1b</v>
      </c>
      <c r="J717" s="51">
        <f t="shared" si="93"/>
        <v>72</v>
      </c>
      <c r="K717" s="51">
        <f>IF(VLOOKUP(J716,city!$K$4:$L$352,2,0)&gt;K716,K716+1,1)</f>
        <v>4</v>
      </c>
      <c r="L717" s="51">
        <v>1</v>
      </c>
      <c r="M717" s="51" t="s">
        <v>185</v>
      </c>
      <c r="N717" s="17">
        <v>119.495295</v>
      </c>
      <c r="O717" s="17">
        <v>32.438969</v>
      </c>
      <c r="P717" s="51" t="str">
        <f t="shared" ref="P717:P780" si="94">IF(K717=10,SUM(N708:N717)/10&amp;","&amp;SUM(O708:O717)/10,"")</f>
        <v/>
      </c>
      <c r="Q717" s="51">
        <v>1</v>
      </c>
      <c r="R717" s="51">
        <f t="shared" si="87"/>
        <v>6</v>
      </c>
      <c r="S717" s="51" t="str">
        <f t="shared" si="91"/>
        <v>1a</v>
      </c>
      <c r="T717" s="51" t="str">
        <f t="shared" si="92"/>
        <v>1b</v>
      </c>
    </row>
    <row r="718" spans="1:20" ht="20" customHeight="1" x14ac:dyDescent="0.15">
      <c r="A718" s="51">
        <f t="shared" si="89"/>
        <v>107205</v>
      </c>
      <c r="B718" s="52" t="str">
        <f>VLOOKUP(J718,city!$A$4:$D$352,3,0)</f>
        <v>江苏</v>
      </c>
      <c r="C718" s="52" t="str">
        <f>VLOOKUP(J718,city!$A$4:$D$352,4,0)</f>
        <v>扬州</v>
      </c>
      <c r="D718" s="51" t="s">
        <v>2349</v>
      </c>
      <c r="E718" s="51" t="s">
        <v>2350</v>
      </c>
      <c r="F718" s="53" t="str">
        <f t="shared" si="88"/>
        <v>119.437951,32.405001</v>
      </c>
      <c r="G718" s="54" t="s">
        <v>795</v>
      </c>
      <c r="H718" s="55" t="str">
        <f>"jingdian/"&amp;VLOOKUP(B718,city!$C$4:$P$352,13,FALSE)&amp;"/"&amp;VLOOKUP(C718,city!$D$4:$P$352,13,FALSE)&amp;"/jd/"&amp;K718&amp;".jpg"</f>
        <v>jingdian/jiangsu/yangzhou/jd/5.jpg</v>
      </c>
      <c r="I718" s="55" t="str">
        <f t="shared" si="90"/>
        <v>10a,10b</v>
      </c>
      <c r="J718" s="51">
        <f t="shared" si="93"/>
        <v>72</v>
      </c>
      <c r="K718" s="51">
        <f>IF(VLOOKUP(J717,city!$K$4:$L$352,2,0)&gt;K717,K717+1,1)</f>
        <v>5</v>
      </c>
      <c r="L718" s="51">
        <v>1</v>
      </c>
      <c r="M718" s="51" t="s">
        <v>185</v>
      </c>
      <c r="N718" s="17">
        <v>119.437951</v>
      </c>
      <c r="O718" s="17">
        <v>32.405000999999999</v>
      </c>
      <c r="P718" s="51" t="str">
        <f t="shared" si="94"/>
        <v/>
      </c>
      <c r="Q718" s="51">
        <v>10</v>
      </c>
      <c r="R718" s="51">
        <f t="shared" si="87"/>
        <v>10</v>
      </c>
      <c r="S718" s="51" t="str">
        <f t="shared" si="91"/>
        <v>10a</v>
      </c>
      <c r="T718" s="51" t="str">
        <f t="shared" si="92"/>
        <v>10b</v>
      </c>
    </row>
    <row r="719" spans="1:20" ht="20" customHeight="1" x14ac:dyDescent="0.15">
      <c r="A719" s="51">
        <f t="shared" si="89"/>
        <v>107206</v>
      </c>
      <c r="B719" s="52" t="str">
        <f>VLOOKUP(J719,city!$A$4:$D$352,3,0)</f>
        <v>江苏</v>
      </c>
      <c r="C719" s="52" t="str">
        <f>VLOOKUP(J719,city!$A$4:$D$352,4,0)</f>
        <v>扬州</v>
      </c>
      <c r="D719" s="65" t="s">
        <v>2351</v>
      </c>
      <c r="E719" s="66" t="s">
        <v>2352</v>
      </c>
      <c r="F719" s="53" t="str">
        <f t="shared" si="88"/>
        <v>119.450073,32.405904</v>
      </c>
      <c r="G719" s="54" t="s">
        <v>795</v>
      </c>
      <c r="H719" s="55" t="str">
        <f>"jingdian/"&amp;VLOOKUP(B719,city!$C$4:$P$352,13,FALSE)&amp;"/"&amp;VLOOKUP(C719,city!$D$4:$P$352,13,FALSE)&amp;"/jd/"&amp;K719&amp;".jpg"</f>
        <v>jingdian/jiangsu/yangzhou/jd/6.jpg</v>
      </c>
      <c r="I719" s="55" t="str">
        <f t="shared" si="90"/>
        <v>2a,2b</v>
      </c>
      <c r="J719" s="51">
        <f t="shared" si="93"/>
        <v>72</v>
      </c>
      <c r="K719" s="51">
        <f>IF(VLOOKUP(J718,city!$K$4:$L$352,2,0)&gt;K718,K718+1,1)</f>
        <v>6</v>
      </c>
      <c r="L719" s="51">
        <v>1</v>
      </c>
      <c r="M719" s="51" t="s">
        <v>185</v>
      </c>
      <c r="N719" s="17">
        <v>119.450073</v>
      </c>
      <c r="O719" s="17">
        <v>32.405904</v>
      </c>
      <c r="P719" s="51" t="str">
        <f t="shared" si="94"/>
        <v/>
      </c>
      <c r="Q719" s="51">
        <v>2</v>
      </c>
      <c r="R719" s="51">
        <f t="shared" si="87"/>
        <v>1</v>
      </c>
      <c r="S719" s="51" t="str">
        <f t="shared" si="91"/>
        <v>2a</v>
      </c>
      <c r="T719" s="51" t="str">
        <f t="shared" si="92"/>
        <v>2b</v>
      </c>
    </row>
    <row r="720" spans="1:20" ht="20" customHeight="1" x14ac:dyDescent="0.15">
      <c r="A720" s="51">
        <f t="shared" si="89"/>
        <v>107207</v>
      </c>
      <c r="B720" s="52" t="str">
        <f>VLOOKUP(J720,city!$A$4:$D$352,3,0)</f>
        <v>江苏</v>
      </c>
      <c r="C720" s="52" t="str">
        <f>VLOOKUP(J720,city!$A$4:$D$352,4,0)</f>
        <v>扬州</v>
      </c>
      <c r="D720" s="51" t="s">
        <v>2353</v>
      </c>
      <c r="E720" s="51" t="s">
        <v>2354</v>
      </c>
      <c r="F720" s="53" t="str">
        <f t="shared" si="88"/>
        <v>119.455468,32.391397</v>
      </c>
      <c r="G720" s="54" t="s">
        <v>795</v>
      </c>
      <c r="H720" s="55" t="str">
        <f>"jingdian/"&amp;VLOOKUP(B720,city!$C$4:$P$352,13,FALSE)&amp;"/"&amp;VLOOKUP(C720,city!$D$4:$P$352,13,FALSE)&amp;"/jd/"&amp;K720&amp;".jpg"</f>
        <v>jingdian/jiangsu/yangzhou/jd/7.jpg</v>
      </c>
      <c r="I720" s="55" t="str">
        <f t="shared" si="90"/>
        <v>2a,2b</v>
      </c>
      <c r="J720" s="51">
        <f t="shared" si="93"/>
        <v>72</v>
      </c>
      <c r="K720" s="51">
        <f>IF(VLOOKUP(J719,city!$K$4:$L$352,2,0)&gt;K719,K719+1,1)</f>
        <v>7</v>
      </c>
      <c r="L720" s="51">
        <v>1</v>
      </c>
      <c r="M720" s="51" t="s">
        <v>185</v>
      </c>
      <c r="N720" s="17">
        <v>119.455468</v>
      </c>
      <c r="O720" s="17">
        <v>32.391396999999998</v>
      </c>
      <c r="P720" s="51" t="str">
        <f t="shared" si="94"/>
        <v/>
      </c>
      <c r="Q720" s="51">
        <v>2</v>
      </c>
      <c r="R720" s="51">
        <f t="shared" si="87"/>
        <v>1</v>
      </c>
      <c r="S720" s="51" t="str">
        <f t="shared" si="91"/>
        <v>2a</v>
      </c>
      <c r="T720" s="51" t="str">
        <f t="shared" si="92"/>
        <v>2b</v>
      </c>
    </row>
    <row r="721" spans="1:20" ht="20" customHeight="1" x14ac:dyDescent="0.15">
      <c r="A721" s="51">
        <f t="shared" si="89"/>
        <v>107208</v>
      </c>
      <c r="B721" s="52" t="str">
        <f>VLOOKUP(J721,city!$A$4:$D$352,3,0)</f>
        <v>江苏</v>
      </c>
      <c r="C721" s="52" t="str">
        <f>VLOOKUP(J721,city!$A$4:$D$352,4,0)</f>
        <v>扬州</v>
      </c>
      <c r="D721" s="51" t="s">
        <v>2355</v>
      </c>
      <c r="E721" s="51" t="s">
        <v>2356</v>
      </c>
      <c r="F721" s="53" t="str">
        <f t="shared" si="88"/>
        <v>119.419311,32.425243</v>
      </c>
      <c r="G721" s="54" t="s">
        <v>795</v>
      </c>
      <c r="H721" s="55" t="str">
        <f>"jingdian/"&amp;VLOOKUP(B721,city!$C$4:$P$352,13,FALSE)&amp;"/"&amp;VLOOKUP(C721,city!$D$4:$P$352,13,FALSE)&amp;"/jd/"&amp;K721&amp;".jpg"</f>
        <v>jingdian/jiangsu/yangzhou/jd/8.jpg</v>
      </c>
      <c r="I721" s="55" t="str">
        <f t="shared" si="90"/>
        <v>12a,12b</v>
      </c>
      <c r="J721" s="51">
        <f t="shared" si="93"/>
        <v>72</v>
      </c>
      <c r="K721" s="51">
        <f>IF(VLOOKUP(J720,city!$K$4:$L$352,2,0)&gt;K720,K720+1,1)</f>
        <v>8</v>
      </c>
      <c r="L721" s="51">
        <v>1</v>
      </c>
      <c r="M721" s="51" t="s">
        <v>185</v>
      </c>
      <c r="N721" s="17">
        <v>119.41931099999999</v>
      </c>
      <c r="O721" s="17">
        <v>32.425243000000002</v>
      </c>
      <c r="P721" s="51" t="str">
        <f t="shared" si="94"/>
        <v/>
      </c>
      <c r="Q721" s="51">
        <v>12</v>
      </c>
      <c r="R721" s="51">
        <f t="shared" si="87"/>
        <v>12</v>
      </c>
      <c r="S721" s="51" t="str">
        <f t="shared" si="91"/>
        <v>12a</v>
      </c>
      <c r="T721" s="51" t="str">
        <f t="shared" si="92"/>
        <v>12b</v>
      </c>
    </row>
    <row r="722" spans="1:20" ht="20" customHeight="1" x14ac:dyDescent="0.15">
      <c r="A722" s="51">
        <f t="shared" si="89"/>
        <v>107209</v>
      </c>
      <c r="B722" s="52" t="str">
        <f>VLOOKUP(J722,city!$A$4:$D$352,3,0)</f>
        <v>江苏</v>
      </c>
      <c r="C722" s="52" t="str">
        <f>VLOOKUP(J722,city!$A$4:$D$352,4,0)</f>
        <v>扬州</v>
      </c>
      <c r="D722" s="51" t="s">
        <v>2357</v>
      </c>
      <c r="E722" s="51" t="s">
        <v>2358</v>
      </c>
      <c r="F722" s="53" t="str">
        <f t="shared" si="88"/>
        <v>119.440124,32.400368</v>
      </c>
      <c r="G722" s="54" t="s">
        <v>795</v>
      </c>
      <c r="H722" s="55" t="str">
        <f>"jingdian/"&amp;VLOOKUP(B722,city!$C$4:$P$352,13,FALSE)&amp;"/"&amp;VLOOKUP(C722,city!$D$4:$P$352,13,FALSE)&amp;"/jd/"&amp;K722&amp;".jpg"</f>
        <v>jingdian/jiangsu/yangzhou/jd/9.jpg</v>
      </c>
      <c r="I722" s="55" t="str">
        <f t="shared" si="90"/>
        <v>14a,14b</v>
      </c>
      <c r="J722" s="51">
        <f t="shared" si="93"/>
        <v>72</v>
      </c>
      <c r="K722" s="51">
        <f>IF(VLOOKUP(J721,city!$K$4:$L$352,2,0)&gt;K721,K721+1,1)</f>
        <v>9</v>
      </c>
      <c r="L722" s="51">
        <v>1</v>
      </c>
      <c r="M722" s="51" t="s">
        <v>185</v>
      </c>
      <c r="N722" s="17">
        <v>119.440124</v>
      </c>
      <c r="O722" s="17">
        <v>32.400368</v>
      </c>
      <c r="P722" s="51" t="str">
        <f t="shared" si="94"/>
        <v/>
      </c>
      <c r="Q722" s="51">
        <v>14</v>
      </c>
      <c r="R722" s="51" t="e">
        <f t="shared" si="87"/>
        <v>#N/A</v>
      </c>
      <c r="S722" s="51" t="str">
        <f t="shared" si="91"/>
        <v>14a</v>
      </c>
      <c r="T722" s="51" t="str">
        <f t="shared" si="92"/>
        <v>14b</v>
      </c>
    </row>
    <row r="723" spans="1:20" ht="20" customHeight="1" x14ac:dyDescent="0.15">
      <c r="A723" s="51">
        <f t="shared" si="89"/>
        <v>107210</v>
      </c>
      <c r="B723" s="52" t="str">
        <f>VLOOKUP(J723,city!$A$4:$D$352,3,0)</f>
        <v>江苏</v>
      </c>
      <c r="C723" s="52" t="str">
        <f>VLOOKUP(J723,city!$A$4:$D$352,4,0)</f>
        <v>扬州</v>
      </c>
      <c r="D723" s="51" t="s">
        <v>2359</v>
      </c>
      <c r="E723" s="51" t="s">
        <v>2360</v>
      </c>
      <c r="F723" s="53" t="str">
        <f t="shared" si="88"/>
        <v>119.440919,32.407174</v>
      </c>
      <c r="G723" s="54" t="s">
        <v>795</v>
      </c>
      <c r="H723" s="55" t="str">
        <f>"jingdian/"&amp;VLOOKUP(B723,city!$C$4:$P$352,13,FALSE)&amp;"/"&amp;VLOOKUP(C723,city!$D$4:$P$352,13,FALSE)&amp;"/jd/"&amp;K723&amp;".jpg"</f>
        <v>jingdian/jiangsu/yangzhou/jd/10.jpg</v>
      </c>
      <c r="I723" s="55" t="str">
        <f t="shared" si="90"/>
        <v>2a,2b</v>
      </c>
      <c r="J723" s="51">
        <f t="shared" si="93"/>
        <v>72</v>
      </c>
      <c r="K723" s="51">
        <f>IF(VLOOKUP(J722,city!$K$4:$L$352,2,0)&gt;K722,K722+1,1)</f>
        <v>10</v>
      </c>
      <c r="L723" s="51">
        <v>1</v>
      </c>
      <c r="M723" s="51" t="s">
        <v>185</v>
      </c>
      <c r="N723" s="17">
        <v>119.44091899999999</v>
      </c>
      <c r="O723" s="17">
        <v>32.407173999999998</v>
      </c>
      <c r="P723" s="51" t="str">
        <f t="shared" si="94"/>
        <v>119.4537777,32.4059647</v>
      </c>
      <c r="Q723" s="51">
        <v>2</v>
      </c>
      <c r="R723" s="51">
        <f t="shared" si="87"/>
        <v>1</v>
      </c>
      <c r="S723" s="51" t="str">
        <f t="shared" si="91"/>
        <v>2a</v>
      </c>
      <c r="T723" s="51" t="str">
        <f t="shared" si="92"/>
        <v>2b</v>
      </c>
    </row>
    <row r="724" spans="1:20" ht="20" customHeight="1" x14ac:dyDescent="0.15">
      <c r="A724" s="51">
        <f t="shared" si="89"/>
        <v>107301</v>
      </c>
      <c r="B724" s="52" t="str">
        <f>VLOOKUP(J724,city!$A$4:$D$352,3,0)</f>
        <v>江苏</v>
      </c>
      <c r="C724" s="52" t="str">
        <f>VLOOKUP(J724,city!$A$4:$D$352,4,0)</f>
        <v>镇江</v>
      </c>
      <c r="D724" s="51" t="s">
        <v>2361</v>
      </c>
      <c r="E724" s="51" t="s">
        <v>2362</v>
      </c>
      <c r="F724" s="53" t="str">
        <f t="shared" si="88"/>
        <v>119.436719,32.221891</v>
      </c>
      <c r="G724" s="54" t="s">
        <v>795</v>
      </c>
      <c r="H724" s="55" t="str">
        <f>"jingdian/"&amp;VLOOKUP(B724,city!$C$4:$P$352,13,FALSE)&amp;"/"&amp;VLOOKUP(C724,city!$D$4:$P$352,13,FALSE)&amp;"/jd/"&amp;K724&amp;".jpg"</f>
        <v>jingdian/jiangsu/zhenjiang/jd/1.jpg</v>
      </c>
      <c r="I724" s="55" t="str">
        <f t="shared" si="90"/>
        <v>16a,16b</v>
      </c>
      <c r="J724" s="51">
        <f t="shared" si="93"/>
        <v>73</v>
      </c>
      <c r="K724" s="51">
        <f>IF(VLOOKUP(J723,city!$K$4:$L$352,2,0)&gt;K723,K723+1,1)</f>
        <v>1</v>
      </c>
      <c r="L724" s="51">
        <v>1</v>
      </c>
      <c r="M724" s="51" t="s">
        <v>187</v>
      </c>
      <c r="N724" s="17">
        <v>119.436719</v>
      </c>
      <c r="O724" s="17">
        <v>32.221890999999999</v>
      </c>
      <c r="P724" s="51" t="str">
        <f t="shared" si="94"/>
        <v/>
      </c>
      <c r="Q724" s="51">
        <v>16</v>
      </c>
      <c r="R724" s="51">
        <f t="shared" si="87"/>
        <v>16</v>
      </c>
      <c r="S724" s="51" t="str">
        <f t="shared" si="91"/>
        <v>16a</v>
      </c>
      <c r="T724" s="51" t="str">
        <f t="shared" si="92"/>
        <v>16b</v>
      </c>
    </row>
    <row r="725" spans="1:20" ht="20" customHeight="1" x14ac:dyDescent="0.15">
      <c r="A725" s="51">
        <f t="shared" si="89"/>
        <v>107302</v>
      </c>
      <c r="B725" s="52" t="str">
        <f>VLOOKUP(J725,city!$A$4:$D$352,3,0)</f>
        <v>江苏</v>
      </c>
      <c r="C725" s="52" t="str">
        <f>VLOOKUP(J725,city!$A$4:$D$352,4,0)</f>
        <v>镇江</v>
      </c>
      <c r="D725" s="51" t="s">
        <v>2363</v>
      </c>
      <c r="E725" s="51" t="s">
        <v>2364</v>
      </c>
      <c r="F725" s="53" t="str">
        <f t="shared" si="88"/>
        <v>119.468811,32.209028</v>
      </c>
      <c r="G725" s="54" t="s">
        <v>795</v>
      </c>
      <c r="H725" s="55" t="str">
        <f>"jingdian/"&amp;VLOOKUP(B725,city!$C$4:$P$352,13,FALSE)&amp;"/"&amp;VLOOKUP(C725,city!$D$4:$P$352,13,FALSE)&amp;"/jd/"&amp;K725&amp;".jpg"</f>
        <v>jingdian/jiangsu/zhenjiang/jd/2.jpg</v>
      </c>
      <c r="I725" s="55" t="str">
        <f t="shared" si="90"/>
        <v>2a,2b</v>
      </c>
      <c r="J725" s="51">
        <f t="shared" si="93"/>
        <v>73</v>
      </c>
      <c r="K725" s="51">
        <f>IF(VLOOKUP(J724,city!$K$4:$L$352,2,0)&gt;K724,K724+1,1)</f>
        <v>2</v>
      </c>
      <c r="L725" s="51">
        <v>1</v>
      </c>
      <c r="M725" s="51" t="s">
        <v>187</v>
      </c>
      <c r="N725" s="17">
        <v>119.468811</v>
      </c>
      <c r="O725" s="17">
        <v>32.209028000000004</v>
      </c>
      <c r="P725" s="51" t="str">
        <f t="shared" si="94"/>
        <v/>
      </c>
      <c r="Q725" s="51">
        <v>2</v>
      </c>
      <c r="R725" s="51">
        <f t="shared" si="87"/>
        <v>1</v>
      </c>
      <c r="S725" s="51" t="str">
        <f t="shared" si="91"/>
        <v>2a</v>
      </c>
      <c r="T725" s="51" t="str">
        <f t="shared" si="92"/>
        <v>2b</v>
      </c>
    </row>
    <row r="726" spans="1:20" ht="20" customHeight="1" x14ac:dyDescent="0.15">
      <c r="A726" s="51">
        <f t="shared" si="89"/>
        <v>107303</v>
      </c>
      <c r="B726" s="52" t="str">
        <f>VLOOKUP(J726,city!$A$4:$D$352,3,0)</f>
        <v>江苏</v>
      </c>
      <c r="C726" s="52" t="str">
        <f>VLOOKUP(J726,city!$A$4:$D$352,4,0)</f>
        <v>镇江</v>
      </c>
      <c r="D726" s="51" t="s">
        <v>2365</v>
      </c>
      <c r="E726" s="51" t="s">
        <v>2366</v>
      </c>
      <c r="F726" s="53" t="str">
        <f t="shared" si="88"/>
        <v>119.49383,32.243997</v>
      </c>
      <c r="G726" s="54" t="s">
        <v>795</v>
      </c>
      <c r="H726" s="55" t="str">
        <f>"jingdian/"&amp;VLOOKUP(B726,city!$C$4:$P$352,13,FALSE)&amp;"/"&amp;VLOOKUP(C726,city!$D$4:$P$352,13,FALSE)&amp;"/jd/"&amp;K726&amp;".jpg"</f>
        <v>jingdian/jiangsu/zhenjiang/jd/3.jpg</v>
      </c>
      <c r="I726" s="55" t="str">
        <f t="shared" si="90"/>
        <v>11a,11b</v>
      </c>
      <c r="J726" s="51">
        <f t="shared" si="93"/>
        <v>73</v>
      </c>
      <c r="K726" s="51">
        <f>IF(VLOOKUP(J725,city!$K$4:$L$352,2,0)&gt;K725,K725+1,1)</f>
        <v>3</v>
      </c>
      <c r="L726" s="51">
        <v>1</v>
      </c>
      <c r="M726" s="51" t="s">
        <v>187</v>
      </c>
      <c r="N726" s="17">
        <v>119.49383</v>
      </c>
      <c r="O726" s="17">
        <v>32.243997</v>
      </c>
      <c r="P726" s="51" t="str">
        <f t="shared" si="94"/>
        <v/>
      </c>
      <c r="Q726" s="51">
        <v>11</v>
      </c>
      <c r="R726" s="51">
        <f t="shared" si="87"/>
        <v>11</v>
      </c>
      <c r="S726" s="51" t="str">
        <f t="shared" si="91"/>
        <v>11a</v>
      </c>
      <c r="T726" s="51" t="str">
        <f t="shared" si="92"/>
        <v>11b</v>
      </c>
    </row>
    <row r="727" spans="1:20" ht="20" customHeight="1" x14ac:dyDescent="0.15">
      <c r="A727" s="51">
        <f t="shared" si="89"/>
        <v>107304</v>
      </c>
      <c r="B727" s="52" t="str">
        <f>VLOOKUP(J727,city!$A$4:$D$352,3,0)</f>
        <v>江苏</v>
      </c>
      <c r="C727" s="52" t="str">
        <f>VLOOKUP(J727,city!$A$4:$D$352,4,0)</f>
        <v>镇江</v>
      </c>
      <c r="D727" s="51" t="s">
        <v>2367</v>
      </c>
      <c r="E727" s="51" t="s">
        <v>2368</v>
      </c>
      <c r="F727" s="53" t="str">
        <f t="shared" si="88"/>
        <v>119.492251,32.244846</v>
      </c>
      <c r="G727" s="54" t="s">
        <v>795</v>
      </c>
      <c r="H727" s="55" t="str">
        <f>"jingdian/"&amp;VLOOKUP(B727,city!$C$4:$P$352,13,FALSE)&amp;"/"&amp;VLOOKUP(C727,city!$D$4:$P$352,13,FALSE)&amp;"/jd/"&amp;K727&amp;".jpg"</f>
        <v>jingdian/jiangsu/zhenjiang/jd/4.jpg</v>
      </c>
      <c r="I727" s="55" t="str">
        <f t="shared" si="90"/>
        <v>15a,15b</v>
      </c>
      <c r="J727" s="51">
        <f t="shared" si="93"/>
        <v>73</v>
      </c>
      <c r="K727" s="51">
        <f>IF(VLOOKUP(J726,city!$K$4:$L$352,2,0)&gt;K726,K726+1,1)</f>
        <v>4</v>
      </c>
      <c r="L727" s="51">
        <v>1</v>
      </c>
      <c r="M727" s="51" t="s">
        <v>187</v>
      </c>
      <c r="N727" s="17">
        <v>119.492251</v>
      </c>
      <c r="O727" s="17">
        <v>32.244846000000003</v>
      </c>
      <c r="P727" s="51" t="str">
        <f t="shared" si="94"/>
        <v/>
      </c>
      <c r="Q727" s="51">
        <v>15</v>
      </c>
      <c r="R727" s="51">
        <f t="shared" si="87"/>
        <v>15</v>
      </c>
      <c r="S727" s="51" t="str">
        <f t="shared" si="91"/>
        <v>15a</v>
      </c>
      <c r="T727" s="51" t="str">
        <f t="shared" si="92"/>
        <v>15b</v>
      </c>
    </row>
    <row r="728" spans="1:20" ht="20" customHeight="1" x14ac:dyDescent="0.15">
      <c r="A728" s="51">
        <f t="shared" si="89"/>
        <v>107305</v>
      </c>
      <c r="B728" s="52" t="str">
        <f>VLOOKUP(J728,city!$A$4:$D$352,3,0)</f>
        <v>江苏</v>
      </c>
      <c r="C728" s="52" t="str">
        <f>VLOOKUP(J728,city!$A$4:$D$352,4,0)</f>
        <v>镇江</v>
      </c>
      <c r="D728" s="51" t="s">
        <v>2369</v>
      </c>
      <c r="E728" s="51" t="s">
        <v>2370</v>
      </c>
      <c r="F728" s="53" t="str">
        <f t="shared" si="88"/>
        <v>119.094392,32.135612</v>
      </c>
      <c r="G728" s="54" t="s">
        <v>795</v>
      </c>
      <c r="H728" s="55" t="str">
        <f>"jingdian/"&amp;VLOOKUP(B728,city!$C$4:$P$352,13,FALSE)&amp;"/"&amp;VLOOKUP(C728,city!$D$4:$P$352,13,FALSE)&amp;"/jd/"&amp;K728&amp;".jpg"</f>
        <v>jingdian/jiangsu/zhenjiang/jd/5.jpg</v>
      </c>
      <c r="I728" s="55" t="str">
        <f t="shared" si="90"/>
        <v>1a,1b</v>
      </c>
      <c r="J728" s="51">
        <f t="shared" si="93"/>
        <v>73</v>
      </c>
      <c r="K728" s="51">
        <f>IF(VLOOKUP(J727,city!$K$4:$L$352,2,0)&gt;K727,K727+1,1)</f>
        <v>5</v>
      </c>
      <c r="L728" s="51">
        <v>1</v>
      </c>
      <c r="M728" s="51" t="s">
        <v>187</v>
      </c>
      <c r="N728" s="17">
        <v>119.094392</v>
      </c>
      <c r="O728" s="17">
        <v>32.135612000000002</v>
      </c>
      <c r="P728" s="51" t="str">
        <f t="shared" si="94"/>
        <v/>
      </c>
      <c r="Q728" s="51">
        <v>1</v>
      </c>
      <c r="R728" s="51">
        <f t="shared" si="87"/>
        <v>2</v>
      </c>
      <c r="S728" s="51" t="str">
        <f t="shared" si="91"/>
        <v>1a</v>
      </c>
      <c r="T728" s="51" t="str">
        <f t="shared" si="92"/>
        <v>1b</v>
      </c>
    </row>
    <row r="729" spans="1:20" ht="20" customHeight="1" x14ac:dyDescent="0.15">
      <c r="A729" s="51">
        <f t="shared" si="89"/>
        <v>107306</v>
      </c>
      <c r="B729" s="52" t="str">
        <f>VLOOKUP(J729,city!$A$4:$D$352,3,0)</f>
        <v>江苏</v>
      </c>
      <c r="C729" s="52" t="str">
        <f>VLOOKUP(J729,city!$A$4:$D$352,4,0)</f>
        <v>镇江</v>
      </c>
      <c r="D729" s="51" t="s">
        <v>2371</v>
      </c>
      <c r="E729" s="51" t="s">
        <v>2372</v>
      </c>
      <c r="F729" s="53" t="str">
        <f t="shared" si="88"/>
        <v>119.422267,32.226621</v>
      </c>
      <c r="G729" s="54" t="s">
        <v>795</v>
      </c>
      <c r="H729" s="55" t="str">
        <f>"jingdian/"&amp;VLOOKUP(B729,city!$C$4:$P$352,13,FALSE)&amp;"/"&amp;VLOOKUP(C729,city!$D$4:$P$352,13,FALSE)&amp;"/jd/"&amp;K729&amp;".jpg"</f>
        <v>jingdian/jiangsu/zhenjiang/jd/6.jpg</v>
      </c>
      <c r="I729" s="55" t="str">
        <f t="shared" si="90"/>
        <v>12a,12b</v>
      </c>
      <c r="J729" s="51">
        <f t="shared" si="93"/>
        <v>73</v>
      </c>
      <c r="K729" s="51">
        <f>IF(VLOOKUP(J728,city!$K$4:$L$352,2,0)&gt;K728,K728+1,1)</f>
        <v>6</v>
      </c>
      <c r="L729" s="51">
        <v>1</v>
      </c>
      <c r="M729" s="51" t="s">
        <v>187</v>
      </c>
      <c r="N729" s="17">
        <v>119.42226700000001</v>
      </c>
      <c r="O729" s="17">
        <v>32.226621000000002</v>
      </c>
      <c r="P729" s="51" t="str">
        <f t="shared" si="94"/>
        <v/>
      </c>
      <c r="Q729" s="51">
        <v>12</v>
      </c>
      <c r="R729" s="51">
        <f t="shared" si="87"/>
        <v>12</v>
      </c>
      <c r="S729" s="51" t="str">
        <f t="shared" si="91"/>
        <v>12a</v>
      </c>
      <c r="T729" s="51" t="str">
        <f t="shared" si="92"/>
        <v>12b</v>
      </c>
    </row>
    <row r="730" spans="1:20" ht="20" customHeight="1" x14ac:dyDescent="0.15">
      <c r="A730" s="51">
        <f t="shared" si="89"/>
        <v>107307</v>
      </c>
      <c r="B730" s="52" t="str">
        <f>VLOOKUP(J730,city!$A$4:$D$352,3,0)</f>
        <v>江苏</v>
      </c>
      <c r="C730" s="52" t="str">
        <f>VLOOKUP(J730,city!$A$4:$D$352,4,0)</f>
        <v>镇江</v>
      </c>
      <c r="D730" s="51" t="s">
        <v>2373</v>
      </c>
      <c r="E730" s="51" t="s">
        <v>2374</v>
      </c>
      <c r="F730" s="53" t="str">
        <f t="shared" si="88"/>
        <v>119.323178,31.799672</v>
      </c>
      <c r="G730" s="54" t="s">
        <v>795</v>
      </c>
      <c r="H730" s="55" t="str">
        <f>"jingdian/"&amp;VLOOKUP(B730,city!$C$4:$P$352,13,FALSE)&amp;"/"&amp;VLOOKUP(C730,city!$D$4:$P$352,13,FALSE)&amp;"/jd/"&amp;K730&amp;".jpg"</f>
        <v>jingdian/jiangsu/zhenjiang/jd/7.jpg</v>
      </c>
      <c r="I730" s="55" t="str">
        <f t="shared" si="90"/>
        <v>11a,11b</v>
      </c>
      <c r="J730" s="51">
        <f t="shared" si="93"/>
        <v>73</v>
      </c>
      <c r="K730" s="51">
        <f>IF(VLOOKUP(J729,city!$K$4:$L$352,2,0)&gt;K729,K729+1,1)</f>
        <v>7</v>
      </c>
      <c r="L730" s="51">
        <v>1</v>
      </c>
      <c r="M730" s="51" t="s">
        <v>187</v>
      </c>
      <c r="N730" s="17">
        <v>119.323178</v>
      </c>
      <c r="O730" s="17">
        <v>31.799672000000001</v>
      </c>
      <c r="P730" s="51" t="str">
        <f t="shared" si="94"/>
        <v/>
      </c>
      <c r="Q730" s="51">
        <v>11</v>
      </c>
      <c r="R730" s="51">
        <f t="shared" si="87"/>
        <v>11</v>
      </c>
      <c r="S730" s="51" t="str">
        <f t="shared" si="91"/>
        <v>11a</v>
      </c>
      <c r="T730" s="51" t="str">
        <f t="shared" si="92"/>
        <v>11b</v>
      </c>
    </row>
    <row r="731" spans="1:20" ht="20" customHeight="1" x14ac:dyDescent="0.15">
      <c r="A731" s="51">
        <f t="shared" si="89"/>
        <v>107308</v>
      </c>
      <c r="B731" s="52" t="str">
        <f>VLOOKUP(J731,city!$A$4:$D$352,3,0)</f>
        <v>江苏</v>
      </c>
      <c r="C731" s="52" t="str">
        <f>VLOOKUP(J731,city!$A$4:$D$352,4,0)</f>
        <v>镇江</v>
      </c>
      <c r="D731" s="51" t="s">
        <v>2375</v>
      </c>
      <c r="E731" s="51" t="s">
        <v>2376</v>
      </c>
      <c r="F731" s="53" t="str">
        <f t="shared" si="88"/>
        <v>119.463905,32.222521</v>
      </c>
      <c r="G731" s="54" t="s">
        <v>795</v>
      </c>
      <c r="H731" s="55" t="str">
        <f>"jingdian/"&amp;VLOOKUP(B731,city!$C$4:$P$352,13,FALSE)&amp;"/"&amp;VLOOKUP(C731,city!$D$4:$P$352,13,FALSE)&amp;"/jd/"&amp;K731&amp;".jpg"</f>
        <v>jingdian/jiangsu/zhenjiang/jd/8.jpg</v>
      </c>
      <c r="I731" s="55" t="str">
        <f t="shared" si="90"/>
        <v>11a,11b</v>
      </c>
      <c r="J731" s="51">
        <f t="shared" si="93"/>
        <v>73</v>
      </c>
      <c r="K731" s="51">
        <f>IF(VLOOKUP(J730,city!$K$4:$L$352,2,0)&gt;K730,K730+1,1)</f>
        <v>8</v>
      </c>
      <c r="L731" s="51">
        <v>1</v>
      </c>
      <c r="M731" s="51" t="s">
        <v>187</v>
      </c>
      <c r="N731" s="17">
        <v>119.463905</v>
      </c>
      <c r="O731" s="17">
        <v>32.222521</v>
      </c>
      <c r="P731" s="51" t="str">
        <f t="shared" si="94"/>
        <v/>
      </c>
      <c r="Q731" s="51">
        <v>11</v>
      </c>
      <c r="R731" s="51">
        <f t="shared" ref="R731:R794" si="95">LOOKUP(1,0/FIND($U$6:$U$91,D731),$V$6:$V$91)</f>
        <v>11</v>
      </c>
      <c r="S731" s="51" t="str">
        <f t="shared" si="91"/>
        <v>11a</v>
      </c>
      <c r="T731" s="51" t="str">
        <f t="shared" si="92"/>
        <v>11b</v>
      </c>
    </row>
    <row r="732" spans="1:20" ht="20" customHeight="1" x14ac:dyDescent="0.15">
      <c r="A732" s="51">
        <f t="shared" si="89"/>
        <v>107309</v>
      </c>
      <c r="B732" s="52" t="str">
        <f>VLOOKUP(J732,city!$A$4:$D$352,3,0)</f>
        <v>江苏</v>
      </c>
      <c r="C732" s="52" t="str">
        <f>VLOOKUP(J732,city!$A$4:$D$352,4,0)</f>
        <v>镇江</v>
      </c>
      <c r="D732" s="51" t="s">
        <v>2377</v>
      </c>
      <c r="E732" s="51" t="s">
        <v>2378</v>
      </c>
      <c r="F732" s="53" t="str">
        <f t="shared" si="88"/>
        <v>119.415416,32.22034</v>
      </c>
      <c r="G732" s="54" t="s">
        <v>795</v>
      </c>
      <c r="H732" s="55" t="str">
        <f>"jingdian/"&amp;VLOOKUP(B732,city!$C$4:$P$352,13,FALSE)&amp;"/"&amp;VLOOKUP(C732,city!$D$4:$P$352,13,FALSE)&amp;"/jd/"&amp;K732&amp;".jpg"</f>
        <v>jingdian/jiangsu/zhenjiang/jd/9.jpg</v>
      </c>
      <c r="I732" s="55" t="str">
        <f t="shared" si="90"/>
        <v>6a,6b</v>
      </c>
      <c r="J732" s="51">
        <f t="shared" si="93"/>
        <v>73</v>
      </c>
      <c r="K732" s="51">
        <f>IF(VLOOKUP(J731,city!$K$4:$L$352,2,0)&gt;K731,K731+1,1)</f>
        <v>9</v>
      </c>
      <c r="L732" s="51">
        <v>1</v>
      </c>
      <c r="M732" s="51" t="s">
        <v>187</v>
      </c>
      <c r="N732" s="17">
        <v>119.41541599999999</v>
      </c>
      <c r="O732" s="17">
        <v>32.22034</v>
      </c>
      <c r="P732" s="51" t="str">
        <f t="shared" si="94"/>
        <v/>
      </c>
      <c r="Q732" s="51">
        <v>6</v>
      </c>
      <c r="R732" s="51">
        <f t="shared" si="95"/>
        <v>6</v>
      </c>
      <c r="S732" s="51" t="str">
        <f t="shared" si="91"/>
        <v>6a</v>
      </c>
      <c r="T732" s="51" t="str">
        <f t="shared" si="92"/>
        <v>6b</v>
      </c>
    </row>
    <row r="733" spans="1:20" ht="20" customHeight="1" x14ac:dyDescent="0.15">
      <c r="A733" s="51">
        <f t="shared" si="89"/>
        <v>107310</v>
      </c>
      <c r="B733" s="52" t="str">
        <f>VLOOKUP(J733,city!$A$4:$D$352,3,0)</f>
        <v>江苏</v>
      </c>
      <c r="C733" s="52" t="str">
        <f>VLOOKUP(J733,city!$A$4:$D$352,4,0)</f>
        <v>镇江</v>
      </c>
      <c r="D733" s="51" t="s">
        <v>2379</v>
      </c>
      <c r="E733" s="51" t="s">
        <v>2380</v>
      </c>
      <c r="F733" s="53" t="str">
        <f t="shared" si="88"/>
        <v>119.437604,32.220601</v>
      </c>
      <c r="G733" s="54" t="s">
        <v>795</v>
      </c>
      <c r="H733" s="55" t="str">
        <f>"jingdian/"&amp;VLOOKUP(B733,city!$C$4:$P$352,13,FALSE)&amp;"/"&amp;VLOOKUP(C733,city!$D$4:$P$352,13,FALSE)&amp;"/jd/"&amp;K733&amp;".jpg"</f>
        <v>jingdian/jiangsu/zhenjiang/jd/10.jpg</v>
      </c>
      <c r="I733" s="55" t="str">
        <f t="shared" si="90"/>
        <v>14a,14b</v>
      </c>
      <c r="J733" s="51">
        <f t="shared" si="93"/>
        <v>73</v>
      </c>
      <c r="K733" s="51">
        <f>IF(VLOOKUP(J732,city!$K$4:$L$352,2,0)&gt;K732,K732+1,1)</f>
        <v>10</v>
      </c>
      <c r="L733" s="51">
        <v>1</v>
      </c>
      <c r="M733" s="51" t="s">
        <v>187</v>
      </c>
      <c r="N733" s="17">
        <v>119.43760399999999</v>
      </c>
      <c r="O733" s="17">
        <v>32.220601000000002</v>
      </c>
      <c r="P733" s="51" t="str">
        <f t="shared" si="94"/>
        <v>119.4048373,32.1745129</v>
      </c>
      <c r="Q733" s="51">
        <v>14</v>
      </c>
      <c r="R733" s="51">
        <f t="shared" si="95"/>
        <v>14</v>
      </c>
      <c r="S733" s="51" t="str">
        <f t="shared" si="91"/>
        <v>14a</v>
      </c>
      <c r="T733" s="51" t="str">
        <f t="shared" si="92"/>
        <v>14b</v>
      </c>
    </row>
    <row r="734" spans="1:20" ht="20" customHeight="1" x14ac:dyDescent="0.15">
      <c r="A734" s="51">
        <f t="shared" si="89"/>
        <v>107401</v>
      </c>
      <c r="B734" s="52" t="str">
        <f>VLOOKUP(J734,city!$A$4:$D$352,3,0)</f>
        <v>江苏</v>
      </c>
      <c r="C734" s="52" t="str">
        <f>VLOOKUP(J734,city!$A$4:$D$352,4,0)</f>
        <v>泰州</v>
      </c>
      <c r="D734" s="51" t="s">
        <v>2381</v>
      </c>
      <c r="E734" s="51" t="s">
        <v>2382</v>
      </c>
      <c r="F734" s="53" t="str">
        <f t="shared" si="88"/>
        <v>120.101,32.629243</v>
      </c>
      <c r="G734" s="54" t="s">
        <v>795</v>
      </c>
      <c r="H734" s="55" t="str">
        <f>"jingdian/"&amp;VLOOKUP(B734,city!$C$4:$P$352,13,FALSE)&amp;"/"&amp;VLOOKUP(C734,city!$D$4:$P$352,13,FALSE)&amp;"/jd/"&amp;K734&amp;".jpg"</f>
        <v>jingdian/jiangsu/taizhou/jd/1.jpg</v>
      </c>
      <c r="I734" s="55" t="str">
        <f t="shared" si="90"/>
        <v>1a,1b</v>
      </c>
      <c r="J734" s="51">
        <f t="shared" si="93"/>
        <v>74</v>
      </c>
      <c r="K734" s="51">
        <f>IF(VLOOKUP(J733,city!$K$4:$L$352,2,0)&gt;K733,K733+1,1)</f>
        <v>1</v>
      </c>
      <c r="L734" s="51">
        <v>1</v>
      </c>
      <c r="M734" s="51" t="s">
        <v>189</v>
      </c>
      <c r="N734" s="17">
        <v>120.101</v>
      </c>
      <c r="O734" s="17">
        <v>32.629243000000002</v>
      </c>
      <c r="P734" s="51" t="str">
        <f t="shared" si="94"/>
        <v/>
      </c>
      <c r="Q734" s="51">
        <v>1</v>
      </c>
      <c r="R734" s="51">
        <f t="shared" si="95"/>
        <v>6</v>
      </c>
      <c r="S734" s="51" t="str">
        <f t="shared" si="91"/>
        <v>1a</v>
      </c>
      <c r="T734" s="51" t="str">
        <f t="shared" si="92"/>
        <v>1b</v>
      </c>
    </row>
    <row r="735" spans="1:20" ht="20" customHeight="1" x14ac:dyDescent="0.15">
      <c r="A735" s="51">
        <f t="shared" si="89"/>
        <v>107402</v>
      </c>
      <c r="B735" s="52" t="str">
        <f>VLOOKUP(J735,city!$A$4:$D$352,3,0)</f>
        <v>江苏</v>
      </c>
      <c r="C735" s="52" t="str">
        <f>VLOOKUP(J735,city!$A$4:$D$352,4,0)</f>
        <v>泰州</v>
      </c>
      <c r="D735" s="51" t="s">
        <v>2383</v>
      </c>
      <c r="E735" s="51" t="s">
        <v>2384</v>
      </c>
      <c r="F735" s="53" t="str">
        <f t="shared" si="88"/>
        <v>119.938267,32.489567</v>
      </c>
      <c r="G735" s="54" t="s">
        <v>795</v>
      </c>
      <c r="H735" s="55" t="str">
        <f>"jingdian/"&amp;VLOOKUP(B735,city!$C$4:$P$352,13,FALSE)&amp;"/"&amp;VLOOKUP(C735,city!$D$4:$P$352,13,FALSE)&amp;"/jd/"&amp;K735&amp;".jpg"</f>
        <v>jingdian/jiangsu/taizhou/jd/2.jpg</v>
      </c>
      <c r="I735" s="55" t="str">
        <f t="shared" si="90"/>
        <v>16a,16b</v>
      </c>
      <c r="J735" s="51">
        <f t="shared" si="93"/>
        <v>74</v>
      </c>
      <c r="K735" s="51">
        <f>IF(VLOOKUP(J734,city!$K$4:$L$352,2,0)&gt;K734,K734+1,1)</f>
        <v>2</v>
      </c>
      <c r="L735" s="51">
        <v>1</v>
      </c>
      <c r="M735" s="51" t="s">
        <v>189</v>
      </c>
      <c r="N735" s="17">
        <v>119.938267</v>
      </c>
      <c r="O735" s="17">
        <v>32.489567000000001</v>
      </c>
      <c r="P735" s="51" t="str">
        <f t="shared" si="94"/>
        <v/>
      </c>
      <c r="Q735" s="51">
        <v>16</v>
      </c>
      <c r="R735" s="51">
        <f t="shared" si="95"/>
        <v>16</v>
      </c>
      <c r="S735" s="51" t="str">
        <f t="shared" si="91"/>
        <v>16a</v>
      </c>
      <c r="T735" s="51" t="str">
        <f t="shared" si="92"/>
        <v>16b</v>
      </c>
    </row>
    <row r="736" spans="1:20" ht="20" customHeight="1" x14ac:dyDescent="0.15">
      <c r="A736" s="51">
        <f t="shared" si="89"/>
        <v>107403</v>
      </c>
      <c r="B736" s="52" t="str">
        <f>VLOOKUP(J736,city!$A$4:$D$352,3,0)</f>
        <v>江苏</v>
      </c>
      <c r="C736" s="52" t="str">
        <f>VLOOKUP(J736,city!$A$4:$D$352,4,0)</f>
        <v>泰州</v>
      </c>
      <c r="D736" s="51" t="s">
        <v>2385</v>
      </c>
      <c r="E736" s="51" t="s">
        <v>2386</v>
      </c>
      <c r="F736" s="53" t="str">
        <f t="shared" si="88"/>
        <v>119.929942,32.491416</v>
      </c>
      <c r="G736" s="54" t="s">
        <v>795</v>
      </c>
      <c r="H736" s="55" t="str">
        <f>"jingdian/"&amp;VLOOKUP(B736,city!$C$4:$P$352,13,FALSE)&amp;"/"&amp;VLOOKUP(C736,city!$D$4:$P$352,13,FALSE)&amp;"/jd/"&amp;K736&amp;".jpg"</f>
        <v>jingdian/jiangsu/taizhou/jd/3.jpg</v>
      </c>
      <c r="I736" s="55" t="str">
        <f t="shared" si="90"/>
        <v>2a,2b</v>
      </c>
      <c r="J736" s="51">
        <f t="shared" si="93"/>
        <v>74</v>
      </c>
      <c r="K736" s="51">
        <f>IF(VLOOKUP(J735,city!$K$4:$L$352,2,0)&gt;K735,K735+1,1)</f>
        <v>3</v>
      </c>
      <c r="L736" s="51">
        <v>1</v>
      </c>
      <c r="M736" s="51" t="s">
        <v>189</v>
      </c>
      <c r="N736" s="17">
        <v>119.929942</v>
      </c>
      <c r="O736" s="17">
        <v>32.491416000000001</v>
      </c>
      <c r="P736" s="51" t="str">
        <f t="shared" si="94"/>
        <v/>
      </c>
      <c r="Q736" s="51">
        <v>2</v>
      </c>
      <c r="R736" s="51">
        <f t="shared" si="95"/>
        <v>2</v>
      </c>
      <c r="S736" s="51" t="str">
        <f t="shared" si="91"/>
        <v>2a</v>
      </c>
      <c r="T736" s="51" t="str">
        <f t="shared" si="92"/>
        <v>2b</v>
      </c>
    </row>
    <row r="737" spans="1:20" ht="20" customHeight="1" x14ac:dyDescent="0.15">
      <c r="A737" s="51">
        <f t="shared" si="89"/>
        <v>107404</v>
      </c>
      <c r="B737" s="52" t="str">
        <f>VLOOKUP(J737,city!$A$4:$D$352,3,0)</f>
        <v>江苏</v>
      </c>
      <c r="C737" s="52" t="str">
        <f>VLOOKUP(J737,city!$A$4:$D$352,4,0)</f>
        <v>泰州</v>
      </c>
      <c r="D737" s="51" t="s">
        <v>2387</v>
      </c>
      <c r="E737" s="51" t="s">
        <v>2388</v>
      </c>
      <c r="F737" s="53" t="str">
        <f t="shared" si="88"/>
        <v>119.93107,32.427564</v>
      </c>
      <c r="G737" s="54" t="s">
        <v>795</v>
      </c>
      <c r="H737" s="55" t="str">
        <f>"jingdian/"&amp;VLOOKUP(B737,city!$C$4:$P$352,13,FALSE)&amp;"/"&amp;VLOOKUP(C737,city!$D$4:$P$352,13,FALSE)&amp;"/jd/"&amp;K737&amp;".jpg"</f>
        <v>jingdian/jiangsu/taizhou/jd/4.jpg</v>
      </c>
      <c r="I737" s="55" t="str">
        <f t="shared" si="90"/>
        <v>1a,1b</v>
      </c>
      <c r="J737" s="51">
        <f t="shared" si="93"/>
        <v>74</v>
      </c>
      <c r="K737" s="51">
        <f>IF(VLOOKUP(J736,city!$K$4:$L$352,2,0)&gt;K736,K736+1,1)</f>
        <v>4</v>
      </c>
      <c r="L737" s="51">
        <v>1</v>
      </c>
      <c r="M737" s="51" t="s">
        <v>189</v>
      </c>
      <c r="N737" s="17">
        <v>119.93107000000001</v>
      </c>
      <c r="O737" s="17">
        <v>32.427563999999997</v>
      </c>
      <c r="P737" s="51" t="str">
        <f t="shared" si="94"/>
        <v/>
      </c>
      <c r="Q737" s="51">
        <v>1</v>
      </c>
      <c r="R737" s="51">
        <f t="shared" si="95"/>
        <v>6</v>
      </c>
      <c r="S737" s="51" t="str">
        <f t="shared" si="91"/>
        <v>1a</v>
      </c>
      <c r="T737" s="51" t="str">
        <f t="shared" si="92"/>
        <v>1b</v>
      </c>
    </row>
    <row r="738" spans="1:20" ht="20" customHeight="1" x14ac:dyDescent="0.15">
      <c r="A738" s="51">
        <f t="shared" si="89"/>
        <v>107405</v>
      </c>
      <c r="B738" s="52" t="str">
        <f>VLOOKUP(J738,city!$A$4:$D$352,3,0)</f>
        <v>江苏</v>
      </c>
      <c r="C738" s="52" t="str">
        <f>VLOOKUP(J738,city!$A$4:$D$352,4,0)</f>
        <v>泰州</v>
      </c>
      <c r="D738" s="51" t="s">
        <v>2389</v>
      </c>
      <c r="E738" s="51" t="s">
        <v>2390</v>
      </c>
      <c r="F738" s="53" t="str">
        <f t="shared" si="88"/>
        <v>120.088368,32.621589</v>
      </c>
      <c r="G738" s="54" t="s">
        <v>795</v>
      </c>
      <c r="H738" s="55" t="str">
        <f>"jingdian/"&amp;VLOOKUP(B738,city!$C$4:$P$352,13,FALSE)&amp;"/"&amp;VLOOKUP(C738,city!$D$4:$P$352,13,FALSE)&amp;"/jd/"&amp;K738&amp;".jpg"</f>
        <v>jingdian/jiangsu/taizhou/jd/5.jpg</v>
      </c>
      <c r="I738" s="55" t="str">
        <f t="shared" si="90"/>
        <v>2a,2b</v>
      </c>
      <c r="J738" s="51">
        <f t="shared" si="93"/>
        <v>74</v>
      </c>
      <c r="K738" s="51">
        <f>IF(VLOOKUP(J737,city!$K$4:$L$352,2,0)&gt;K737,K737+1,1)</f>
        <v>5</v>
      </c>
      <c r="L738" s="51">
        <v>1</v>
      </c>
      <c r="M738" s="51" t="s">
        <v>189</v>
      </c>
      <c r="N738" s="17">
        <v>120.088368</v>
      </c>
      <c r="O738" s="17">
        <v>32.621589</v>
      </c>
      <c r="P738" s="51" t="str">
        <f t="shared" si="94"/>
        <v/>
      </c>
      <c r="Q738" s="51">
        <v>2</v>
      </c>
      <c r="R738" s="51">
        <f t="shared" si="95"/>
        <v>2</v>
      </c>
      <c r="S738" s="51" t="str">
        <f t="shared" si="91"/>
        <v>2a</v>
      </c>
      <c r="T738" s="51" t="str">
        <f t="shared" si="92"/>
        <v>2b</v>
      </c>
    </row>
    <row r="739" spans="1:20" ht="20" customHeight="1" x14ac:dyDescent="0.15">
      <c r="A739" s="51">
        <f t="shared" si="89"/>
        <v>107406</v>
      </c>
      <c r="B739" s="52" t="str">
        <f>VLOOKUP(J739,city!$A$4:$D$352,3,0)</f>
        <v>江苏</v>
      </c>
      <c r="C739" s="52" t="str">
        <f>VLOOKUP(J739,city!$A$4:$D$352,4,0)</f>
        <v>泰州</v>
      </c>
      <c r="D739" s="51" t="s">
        <v>2391</v>
      </c>
      <c r="E739" s="51" t="s">
        <v>2392</v>
      </c>
      <c r="F739" s="53" t="str">
        <f t="shared" si="88"/>
        <v>120.104311,32.656737</v>
      </c>
      <c r="G739" s="54" t="s">
        <v>795</v>
      </c>
      <c r="H739" s="55" t="str">
        <f>"jingdian/"&amp;VLOOKUP(B739,city!$C$4:$P$352,13,FALSE)&amp;"/"&amp;VLOOKUP(C739,city!$D$4:$P$352,13,FALSE)&amp;"/jd/"&amp;K739&amp;".jpg"</f>
        <v>jingdian/jiangsu/taizhou/jd/6.jpg</v>
      </c>
      <c r="I739" s="55" t="str">
        <f t="shared" si="90"/>
        <v>13a,13b</v>
      </c>
      <c r="J739" s="51">
        <f t="shared" si="93"/>
        <v>74</v>
      </c>
      <c r="K739" s="51">
        <f>IF(VLOOKUP(J738,city!$K$4:$L$352,2,0)&gt;K738,K738+1,1)</f>
        <v>6</v>
      </c>
      <c r="L739" s="51">
        <v>1</v>
      </c>
      <c r="M739" s="51" t="s">
        <v>189</v>
      </c>
      <c r="N739" s="17">
        <v>120.104311</v>
      </c>
      <c r="O739" s="17">
        <v>32.656737</v>
      </c>
      <c r="P739" s="51" t="str">
        <f t="shared" si="94"/>
        <v/>
      </c>
      <c r="Q739" s="51">
        <v>13</v>
      </c>
      <c r="R739" s="51">
        <f t="shared" si="95"/>
        <v>13</v>
      </c>
      <c r="S739" s="51" t="str">
        <f t="shared" si="91"/>
        <v>13a</v>
      </c>
      <c r="T739" s="51" t="str">
        <f t="shared" si="92"/>
        <v>13b</v>
      </c>
    </row>
    <row r="740" spans="1:20" ht="20" customHeight="1" x14ac:dyDescent="0.15">
      <c r="A740" s="51">
        <f t="shared" si="89"/>
        <v>107407</v>
      </c>
      <c r="B740" s="52" t="str">
        <f>VLOOKUP(J740,city!$A$4:$D$352,3,0)</f>
        <v>江苏</v>
      </c>
      <c r="C740" s="52" t="str">
        <f>VLOOKUP(J740,city!$A$4:$D$352,4,0)</f>
        <v>泰州</v>
      </c>
      <c r="D740" s="51" t="s">
        <v>2393</v>
      </c>
      <c r="E740" s="51" t="s">
        <v>2394</v>
      </c>
      <c r="F740" s="53" t="str">
        <f t="shared" si="88"/>
        <v>119.739703,33.035715</v>
      </c>
      <c r="G740" s="54" t="s">
        <v>795</v>
      </c>
      <c r="H740" s="55" t="str">
        <f>"jingdian/"&amp;VLOOKUP(B740,city!$C$4:$P$352,13,FALSE)&amp;"/"&amp;VLOOKUP(C740,city!$D$4:$P$352,13,FALSE)&amp;"/jd/"&amp;K740&amp;".jpg"</f>
        <v>jingdian/jiangsu/taizhou/jd/7.jpg</v>
      </c>
      <c r="I740" s="55" t="str">
        <f t="shared" si="90"/>
        <v>1a,1b</v>
      </c>
      <c r="J740" s="51">
        <f t="shared" si="93"/>
        <v>74</v>
      </c>
      <c r="K740" s="51">
        <f>IF(VLOOKUP(J739,city!$K$4:$L$352,2,0)&gt;K739,K739+1,1)</f>
        <v>7</v>
      </c>
      <c r="L740" s="51">
        <v>1</v>
      </c>
      <c r="M740" s="51" t="s">
        <v>189</v>
      </c>
      <c r="N740" s="17">
        <v>119.73970300000001</v>
      </c>
      <c r="O740" s="17">
        <v>33.035715000000003</v>
      </c>
      <c r="P740" s="51" t="str">
        <f t="shared" si="94"/>
        <v/>
      </c>
      <c r="Q740" s="51">
        <v>1</v>
      </c>
      <c r="R740" s="51">
        <f t="shared" si="95"/>
        <v>2</v>
      </c>
      <c r="S740" s="51" t="str">
        <f t="shared" si="91"/>
        <v>1a</v>
      </c>
      <c r="T740" s="51" t="str">
        <f t="shared" si="92"/>
        <v>1b</v>
      </c>
    </row>
    <row r="741" spans="1:20" ht="20" customHeight="1" x14ac:dyDescent="0.15">
      <c r="A741" s="51">
        <f t="shared" si="89"/>
        <v>107408</v>
      </c>
      <c r="B741" s="52" t="str">
        <f>VLOOKUP(J741,city!$A$4:$D$352,3,0)</f>
        <v>江苏</v>
      </c>
      <c r="C741" s="52" t="str">
        <f>VLOOKUP(J741,city!$A$4:$D$352,4,0)</f>
        <v>泰州</v>
      </c>
      <c r="D741" s="51" t="s">
        <v>2395</v>
      </c>
      <c r="E741" s="51" t="s">
        <v>2396</v>
      </c>
      <c r="F741" s="53" t="str">
        <f t="shared" si="88"/>
        <v>120.086758,32.622706</v>
      </c>
      <c r="G741" s="54" t="s">
        <v>795</v>
      </c>
      <c r="H741" s="55" t="str">
        <f>"jingdian/"&amp;VLOOKUP(B741,city!$C$4:$P$352,13,FALSE)&amp;"/"&amp;VLOOKUP(C741,city!$D$4:$P$352,13,FALSE)&amp;"/jd/"&amp;K741&amp;".jpg"</f>
        <v>jingdian/jiangsu/taizhou/jd/8.jpg</v>
      </c>
      <c r="I741" s="55" t="str">
        <f t="shared" si="90"/>
        <v>3a,3b</v>
      </c>
      <c r="J741" s="51">
        <f t="shared" si="93"/>
        <v>74</v>
      </c>
      <c r="K741" s="51">
        <f>IF(VLOOKUP(J740,city!$K$4:$L$352,2,0)&gt;K740,K740+1,1)</f>
        <v>8</v>
      </c>
      <c r="L741" s="51">
        <v>1</v>
      </c>
      <c r="M741" s="51" t="s">
        <v>189</v>
      </c>
      <c r="N741" s="17">
        <v>120.086758</v>
      </c>
      <c r="O741" s="17">
        <v>32.622706000000001</v>
      </c>
      <c r="P741" s="51" t="str">
        <f t="shared" si="94"/>
        <v/>
      </c>
      <c r="Q741" s="51">
        <v>3</v>
      </c>
      <c r="R741" s="51">
        <f t="shared" si="95"/>
        <v>6</v>
      </c>
      <c r="S741" s="51" t="str">
        <f t="shared" si="91"/>
        <v>3a</v>
      </c>
      <c r="T741" s="51" t="str">
        <f t="shared" si="92"/>
        <v>3b</v>
      </c>
    </row>
    <row r="742" spans="1:20" ht="20" customHeight="1" x14ac:dyDescent="0.15">
      <c r="A742" s="51">
        <f t="shared" si="89"/>
        <v>107409</v>
      </c>
      <c r="B742" s="52" t="str">
        <f>VLOOKUP(J742,city!$A$4:$D$352,3,0)</f>
        <v>江苏</v>
      </c>
      <c r="C742" s="52" t="str">
        <f>VLOOKUP(J742,city!$A$4:$D$352,4,0)</f>
        <v>泰州</v>
      </c>
      <c r="D742" s="51" t="s">
        <v>2397</v>
      </c>
      <c r="E742" s="51" t="s">
        <v>2398</v>
      </c>
      <c r="F742" s="53" t="str">
        <f t="shared" si="88"/>
        <v>119.884621,32.308613</v>
      </c>
      <c r="G742" s="54" t="s">
        <v>795</v>
      </c>
      <c r="H742" s="55" t="str">
        <f>"jingdian/"&amp;VLOOKUP(B742,city!$C$4:$P$352,13,FALSE)&amp;"/"&amp;VLOOKUP(C742,city!$D$4:$P$352,13,FALSE)&amp;"/jd/"&amp;K742&amp;".jpg"</f>
        <v>jingdian/jiangsu/taizhou/jd/9.jpg</v>
      </c>
      <c r="I742" s="55" t="str">
        <f t="shared" si="90"/>
        <v>13a,13b</v>
      </c>
      <c r="J742" s="51">
        <f t="shared" si="93"/>
        <v>74</v>
      </c>
      <c r="K742" s="51">
        <f>IF(VLOOKUP(J741,city!$K$4:$L$352,2,0)&gt;K741,K741+1,1)</f>
        <v>9</v>
      </c>
      <c r="L742" s="51">
        <v>1</v>
      </c>
      <c r="M742" s="51" t="s">
        <v>189</v>
      </c>
      <c r="N742" s="17">
        <v>119.884621</v>
      </c>
      <c r="O742" s="17">
        <v>32.308613000000001</v>
      </c>
      <c r="P742" s="51" t="str">
        <f t="shared" si="94"/>
        <v/>
      </c>
      <c r="Q742" s="51">
        <v>13</v>
      </c>
      <c r="R742" s="51">
        <f t="shared" si="95"/>
        <v>2</v>
      </c>
      <c r="S742" s="51" t="str">
        <f t="shared" si="91"/>
        <v>13a</v>
      </c>
      <c r="T742" s="51" t="str">
        <f t="shared" si="92"/>
        <v>13b</v>
      </c>
    </row>
    <row r="743" spans="1:20" ht="20" customHeight="1" x14ac:dyDescent="0.15">
      <c r="A743" s="51">
        <f t="shared" si="89"/>
        <v>107410</v>
      </c>
      <c r="B743" s="52" t="str">
        <f>VLOOKUP(J743,city!$A$4:$D$352,3,0)</f>
        <v>江苏</v>
      </c>
      <c r="C743" s="52" t="str">
        <f>VLOOKUP(J743,city!$A$4:$D$352,4,0)</f>
        <v>泰州</v>
      </c>
      <c r="D743" s="51" t="s">
        <v>2399</v>
      </c>
      <c r="E743" s="51" t="s">
        <v>2400</v>
      </c>
      <c r="F743" s="53" t="str">
        <f t="shared" si="88"/>
        <v>119.936841,32.491502</v>
      </c>
      <c r="G743" s="54" t="s">
        <v>795</v>
      </c>
      <c r="H743" s="55" t="str">
        <f>"jingdian/"&amp;VLOOKUP(B743,city!$C$4:$P$352,13,FALSE)&amp;"/"&amp;VLOOKUP(C743,city!$D$4:$P$352,13,FALSE)&amp;"/jd/"&amp;K743&amp;".jpg"</f>
        <v>jingdian/jiangsu/taizhou/jd/10.jpg</v>
      </c>
      <c r="I743" s="55" t="str">
        <f t="shared" si="90"/>
        <v>1a,1b</v>
      </c>
      <c r="J743" s="51">
        <f t="shared" si="93"/>
        <v>74</v>
      </c>
      <c r="K743" s="51">
        <f>IF(VLOOKUP(J742,city!$K$4:$L$352,2,0)&gt;K742,K742+1,1)</f>
        <v>10</v>
      </c>
      <c r="L743" s="51">
        <v>1</v>
      </c>
      <c r="M743" s="51" t="s">
        <v>189</v>
      </c>
      <c r="N743" s="17">
        <v>119.936841</v>
      </c>
      <c r="O743" s="17">
        <v>32.491501999999997</v>
      </c>
      <c r="P743" s="51" t="str">
        <f t="shared" si="94"/>
        <v>119.9740881,32.5774652</v>
      </c>
      <c r="Q743" s="51">
        <v>1</v>
      </c>
      <c r="R743" s="51">
        <f t="shared" si="95"/>
        <v>6</v>
      </c>
      <c r="S743" s="51" t="str">
        <f t="shared" si="91"/>
        <v>1a</v>
      </c>
      <c r="T743" s="51" t="str">
        <f t="shared" si="92"/>
        <v>1b</v>
      </c>
    </row>
    <row r="744" spans="1:20" ht="20" customHeight="1" x14ac:dyDescent="0.15">
      <c r="A744" s="51">
        <f t="shared" si="89"/>
        <v>107501</v>
      </c>
      <c r="B744" s="52" t="str">
        <f>VLOOKUP(J744,city!$A$4:$D$352,3,0)</f>
        <v>江苏</v>
      </c>
      <c r="C744" s="52" t="str">
        <f>VLOOKUP(J744,city!$A$4:$D$352,4,0)</f>
        <v>宿迁</v>
      </c>
      <c r="D744" s="51" t="s">
        <v>2401</v>
      </c>
      <c r="E744" s="51" t="s">
        <v>2402</v>
      </c>
      <c r="F744" s="53" t="str">
        <f t="shared" si="88"/>
        <v>118.307133,33.944953</v>
      </c>
      <c r="G744" s="54" t="s">
        <v>795</v>
      </c>
      <c r="H744" s="55" t="str">
        <f>"jingdian/"&amp;VLOOKUP(B744,city!$C$4:$P$352,13,FALSE)&amp;"/"&amp;VLOOKUP(C744,city!$D$4:$P$352,13,FALSE)&amp;"/jd/"&amp;K744&amp;".jpg"</f>
        <v>jingdian/jiangsu/suqian/jd/1.jpg</v>
      </c>
      <c r="I744" s="55" t="str">
        <f t="shared" si="90"/>
        <v>15a,15b</v>
      </c>
      <c r="J744" s="51">
        <f t="shared" si="93"/>
        <v>75</v>
      </c>
      <c r="K744" s="51">
        <f>IF(VLOOKUP(J743,city!$K$4:$L$352,2,0)&gt;K743,K743+1,1)</f>
        <v>1</v>
      </c>
      <c r="L744" s="51">
        <v>1</v>
      </c>
      <c r="M744" s="51" t="s">
        <v>191</v>
      </c>
      <c r="N744" s="17">
        <v>118.30713299999999</v>
      </c>
      <c r="O744" s="17">
        <v>33.944952999999998</v>
      </c>
      <c r="P744" s="51" t="str">
        <f t="shared" si="94"/>
        <v/>
      </c>
      <c r="Q744" s="51">
        <v>15</v>
      </c>
      <c r="R744" s="51">
        <f t="shared" si="95"/>
        <v>15</v>
      </c>
      <c r="S744" s="51" t="str">
        <f t="shared" si="91"/>
        <v>15a</v>
      </c>
      <c r="T744" s="51" t="str">
        <f t="shared" si="92"/>
        <v>15b</v>
      </c>
    </row>
    <row r="745" spans="1:20" ht="20" customHeight="1" x14ac:dyDescent="0.15">
      <c r="A745" s="51">
        <f t="shared" si="89"/>
        <v>107502</v>
      </c>
      <c r="B745" s="52" t="str">
        <f>VLOOKUP(J745,city!$A$4:$D$352,3,0)</f>
        <v>江苏</v>
      </c>
      <c r="C745" s="52" t="str">
        <f>VLOOKUP(J745,city!$A$4:$D$352,4,0)</f>
        <v>宿迁</v>
      </c>
      <c r="D745" s="51" t="s">
        <v>2403</v>
      </c>
      <c r="E745" s="51" t="s">
        <v>2404</v>
      </c>
      <c r="F745" s="53" t="str">
        <f t="shared" si="88"/>
        <v>118.321722,34.054017</v>
      </c>
      <c r="G745" s="54" t="s">
        <v>795</v>
      </c>
      <c r="H745" s="55" t="str">
        <f>"jingdian/"&amp;VLOOKUP(B745,city!$C$4:$P$352,13,FALSE)&amp;"/"&amp;VLOOKUP(C745,city!$D$4:$P$352,13,FALSE)&amp;"/jd/"&amp;K745&amp;".jpg"</f>
        <v>jingdian/jiangsu/suqian/jd/2.jpg</v>
      </c>
      <c r="I745" s="55" t="str">
        <f t="shared" si="90"/>
        <v>2a,2b</v>
      </c>
      <c r="J745" s="51">
        <f t="shared" si="93"/>
        <v>75</v>
      </c>
      <c r="K745" s="51">
        <f>IF(VLOOKUP(J744,city!$K$4:$L$352,2,0)&gt;K744,K744+1,1)</f>
        <v>2</v>
      </c>
      <c r="L745" s="51">
        <v>1</v>
      </c>
      <c r="M745" s="51" t="s">
        <v>191</v>
      </c>
      <c r="N745" s="17">
        <v>118.32172199999999</v>
      </c>
      <c r="O745" s="17">
        <v>34.054017000000002</v>
      </c>
      <c r="P745" s="51" t="str">
        <f t="shared" si="94"/>
        <v/>
      </c>
      <c r="Q745" s="51">
        <v>2</v>
      </c>
      <c r="R745" s="51">
        <f t="shared" si="95"/>
        <v>2</v>
      </c>
      <c r="S745" s="51" t="str">
        <f t="shared" si="91"/>
        <v>2a</v>
      </c>
      <c r="T745" s="51" t="str">
        <f t="shared" si="92"/>
        <v>2b</v>
      </c>
    </row>
    <row r="746" spans="1:20" ht="20" customHeight="1" x14ac:dyDescent="0.15">
      <c r="A746" s="51">
        <f t="shared" si="89"/>
        <v>107503</v>
      </c>
      <c r="B746" s="52" t="str">
        <f>VLOOKUP(J746,city!$A$4:$D$352,3,0)</f>
        <v>江苏</v>
      </c>
      <c r="C746" s="52" t="str">
        <f>VLOOKUP(J746,city!$A$4:$D$352,4,0)</f>
        <v>宿迁</v>
      </c>
      <c r="D746" s="51" t="s">
        <v>2405</v>
      </c>
      <c r="E746" s="51" t="s">
        <v>2406</v>
      </c>
      <c r="F746" s="53" t="str">
        <f t="shared" si="88"/>
        <v>118.391297,33.788433</v>
      </c>
      <c r="G746" s="54" t="s">
        <v>795</v>
      </c>
      <c r="H746" s="55" t="str">
        <f>"jingdian/"&amp;VLOOKUP(B746,city!$C$4:$P$352,13,FALSE)&amp;"/"&amp;VLOOKUP(C746,city!$D$4:$P$352,13,FALSE)&amp;"/jd/"&amp;K746&amp;".jpg"</f>
        <v>jingdian/jiangsu/suqian/jd/3.jpg</v>
      </c>
      <c r="I746" s="55" t="str">
        <f t="shared" si="90"/>
        <v>2a,2b</v>
      </c>
      <c r="J746" s="51">
        <f t="shared" si="93"/>
        <v>75</v>
      </c>
      <c r="K746" s="51">
        <f>IF(VLOOKUP(J745,city!$K$4:$L$352,2,0)&gt;K745,K745+1,1)</f>
        <v>3</v>
      </c>
      <c r="L746" s="51">
        <v>1</v>
      </c>
      <c r="M746" s="51" t="s">
        <v>191</v>
      </c>
      <c r="N746" s="17">
        <v>118.39129699999999</v>
      </c>
      <c r="O746" s="17">
        <v>33.788432999999998</v>
      </c>
      <c r="P746" s="51" t="str">
        <f t="shared" si="94"/>
        <v/>
      </c>
      <c r="Q746" s="51">
        <v>2</v>
      </c>
      <c r="R746" s="51">
        <f t="shared" si="95"/>
        <v>6</v>
      </c>
      <c r="S746" s="51" t="str">
        <f t="shared" si="91"/>
        <v>2a</v>
      </c>
      <c r="T746" s="51" t="str">
        <f t="shared" si="92"/>
        <v>2b</v>
      </c>
    </row>
    <row r="747" spans="1:20" ht="20" customHeight="1" x14ac:dyDescent="0.15">
      <c r="A747" s="51">
        <f t="shared" si="89"/>
        <v>107504</v>
      </c>
      <c r="B747" s="52" t="str">
        <f>VLOOKUP(J747,city!$A$4:$D$352,3,0)</f>
        <v>江苏</v>
      </c>
      <c r="C747" s="52" t="str">
        <f>VLOOKUP(J747,city!$A$4:$D$352,4,0)</f>
        <v>宿迁</v>
      </c>
      <c r="D747" s="51" t="s">
        <v>2407</v>
      </c>
      <c r="E747" s="51" t="s">
        <v>2408</v>
      </c>
      <c r="F747" s="53" t="str">
        <f t="shared" si="88"/>
        <v>118.287531,33.997385</v>
      </c>
      <c r="G747" s="54" t="s">
        <v>795</v>
      </c>
      <c r="H747" s="55" t="str">
        <f>"jingdian/"&amp;VLOOKUP(B747,city!$C$4:$P$352,13,FALSE)&amp;"/"&amp;VLOOKUP(C747,city!$D$4:$P$352,13,FALSE)&amp;"/jd/"&amp;K747&amp;".jpg"</f>
        <v>jingdian/jiangsu/suqian/jd/4.jpg</v>
      </c>
      <c r="I747" s="55" t="str">
        <f t="shared" si="90"/>
        <v>2a,2b</v>
      </c>
      <c r="J747" s="51">
        <f t="shared" si="93"/>
        <v>75</v>
      </c>
      <c r="K747" s="51">
        <f>IF(VLOOKUP(J746,city!$K$4:$L$352,2,0)&gt;K746,K746+1,1)</f>
        <v>4</v>
      </c>
      <c r="L747" s="51">
        <v>1</v>
      </c>
      <c r="M747" s="51" t="s">
        <v>191</v>
      </c>
      <c r="N747" s="17">
        <v>118.287531</v>
      </c>
      <c r="O747" s="17">
        <v>33.997385000000001</v>
      </c>
      <c r="P747" s="51" t="str">
        <f t="shared" si="94"/>
        <v/>
      </c>
      <c r="Q747" s="51">
        <v>2</v>
      </c>
      <c r="R747" s="51">
        <f t="shared" si="95"/>
        <v>2</v>
      </c>
      <c r="S747" s="51" t="str">
        <f t="shared" si="91"/>
        <v>2a</v>
      </c>
      <c r="T747" s="51" t="str">
        <f t="shared" si="92"/>
        <v>2b</v>
      </c>
    </row>
    <row r="748" spans="1:20" ht="20" customHeight="1" x14ac:dyDescent="0.15">
      <c r="A748" s="51">
        <f t="shared" si="89"/>
        <v>107505</v>
      </c>
      <c r="B748" s="52" t="str">
        <f>VLOOKUP(J748,city!$A$4:$D$352,3,0)</f>
        <v>江苏</v>
      </c>
      <c r="C748" s="52" t="str">
        <f>VLOOKUP(J748,city!$A$4:$D$352,4,0)</f>
        <v>宿迁</v>
      </c>
      <c r="D748" s="51" t="s">
        <v>2409</v>
      </c>
      <c r="E748" s="51" t="s">
        <v>2410</v>
      </c>
      <c r="F748" s="53" t="str">
        <f t="shared" ref="F748:F811" si="96">N748&amp;","&amp;O748</f>
        <v>118.377614,33.270992</v>
      </c>
      <c r="G748" s="54" t="s">
        <v>795</v>
      </c>
      <c r="H748" s="55" t="str">
        <f>"jingdian/"&amp;VLOOKUP(B748,city!$C$4:$P$352,13,FALSE)&amp;"/"&amp;VLOOKUP(C748,city!$D$4:$P$352,13,FALSE)&amp;"/jd/"&amp;K748&amp;".jpg"</f>
        <v>jingdian/jiangsu/suqian/jd/5.jpg</v>
      </c>
      <c r="I748" s="55" t="str">
        <f t="shared" si="90"/>
        <v>3a,3b</v>
      </c>
      <c r="J748" s="51">
        <f t="shared" si="93"/>
        <v>75</v>
      </c>
      <c r="K748" s="51">
        <f>IF(VLOOKUP(J747,city!$K$4:$L$352,2,0)&gt;K747,K747+1,1)</f>
        <v>5</v>
      </c>
      <c r="L748" s="51">
        <v>1</v>
      </c>
      <c r="M748" s="51" t="s">
        <v>191</v>
      </c>
      <c r="N748" s="17">
        <v>118.37761399999999</v>
      </c>
      <c r="O748" s="17">
        <v>33.270992</v>
      </c>
      <c r="P748" s="51" t="str">
        <f t="shared" si="94"/>
        <v/>
      </c>
      <c r="Q748" s="51">
        <v>3</v>
      </c>
      <c r="R748" s="51">
        <f t="shared" si="95"/>
        <v>13</v>
      </c>
      <c r="S748" s="51" t="str">
        <f t="shared" si="91"/>
        <v>3a</v>
      </c>
      <c r="T748" s="51" t="str">
        <f t="shared" si="92"/>
        <v>3b</v>
      </c>
    </row>
    <row r="749" spans="1:20" ht="20" customHeight="1" x14ac:dyDescent="0.15">
      <c r="A749" s="51">
        <f t="shared" si="89"/>
        <v>107506</v>
      </c>
      <c r="B749" s="52" t="str">
        <f>VLOOKUP(J749,city!$A$4:$D$352,3,0)</f>
        <v>江苏</v>
      </c>
      <c r="C749" s="52" t="str">
        <f>VLOOKUP(J749,city!$A$4:$D$352,4,0)</f>
        <v>宿迁</v>
      </c>
      <c r="D749" s="51" t="s">
        <v>2411</v>
      </c>
      <c r="E749" s="51" t="s">
        <v>2412</v>
      </c>
      <c r="F749" s="53" t="str">
        <f t="shared" si="96"/>
        <v>118.127809,34.038653</v>
      </c>
      <c r="G749" s="54" t="s">
        <v>795</v>
      </c>
      <c r="H749" s="55" t="str">
        <f>"jingdian/"&amp;VLOOKUP(B749,city!$C$4:$P$352,13,FALSE)&amp;"/"&amp;VLOOKUP(C749,city!$D$4:$P$352,13,FALSE)&amp;"/jd/"&amp;K749&amp;".jpg"</f>
        <v>jingdian/jiangsu/suqian/jd/6.jpg</v>
      </c>
      <c r="I749" s="55" t="str">
        <f t="shared" si="90"/>
        <v>15a,15b</v>
      </c>
      <c r="J749" s="51">
        <f t="shared" si="93"/>
        <v>75</v>
      </c>
      <c r="K749" s="51">
        <f>IF(VLOOKUP(J748,city!$K$4:$L$352,2,0)&gt;K748,K748+1,1)</f>
        <v>6</v>
      </c>
      <c r="L749" s="51">
        <v>1</v>
      </c>
      <c r="M749" s="51" t="s">
        <v>191</v>
      </c>
      <c r="N749" s="17">
        <v>118.127809</v>
      </c>
      <c r="O749" s="17">
        <v>34.038652999999996</v>
      </c>
      <c r="P749" s="51" t="str">
        <f t="shared" si="94"/>
        <v/>
      </c>
      <c r="Q749" s="51">
        <v>15</v>
      </c>
      <c r="R749" s="51">
        <f t="shared" si="95"/>
        <v>15</v>
      </c>
      <c r="S749" s="51" t="str">
        <f t="shared" si="91"/>
        <v>15a</v>
      </c>
      <c r="T749" s="51" t="str">
        <f t="shared" si="92"/>
        <v>15b</v>
      </c>
    </row>
    <row r="750" spans="1:20" ht="20" customHeight="1" x14ac:dyDescent="0.15">
      <c r="A750" s="51">
        <f t="shared" si="89"/>
        <v>107507</v>
      </c>
      <c r="B750" s="52" t="str">
        <f>VLOOKUP(J750,city!$A$4:$D$352,3,0)</f>
        <v>江苏</v>
      </c>
      <c r="C750" s="52" t="str">
        <f>VLOOKUP(J750,city!$A$4:$D$352,4,0)</f>
        <v>宿迁</v>
      </c>
      <c r="D750" s="51" t="s">
        <v>2413</v>
      </c>
      <c r="E750" s="51" t="s">
        <v>2414</v>
      </c>
      <c r="F750" s="53" t="str">
        <f t="shared" si="96"/>
        <v>118.305589,33.981676</v>
      </c>
      <c r="G750" s="54" t="s">
        <v>795</v>
      </c>
      <c r="H750" s="55" t="str">
        <f>"jingdian/"&amp;VLOOKUP(B750,city!$C$4:$P$352,13,FALSE)&amp;"/"&amp;VLOOKUP(C750,city!$D$4:$P$352,13,FALSE)&amp;"/jd/"&amp;K750&amp;".jpg"</f>
        <v>jingdian/jiangsu/suqian/jd/7.jpg</v>
      </c>
      <c r="I750" s="55" t="str">
        <f t="shared" si="90"/>
        <v>1a,1b</v>
      </c>
      <c r="J750" s="51">
        <f t="shared" si="93"/>
        <v>75</v>
      </c>
      <c r="K750" s="51">
        <f>IF(VLOOKUP(J749,city!$K$4:$L$352,2,0)&gt;K749,K749+1,1)</f>
        <v>7</v>
      </c>
      <c r="L750" s="51">
        <v>1</v>
      </c>
      <c r="M750" s="51" t="s">
        <v>191</v>
      </c>
      <c r="N750" s="17">
        <v>118.305589</v>
      </c>
      <c r="O750" s="17">
        <v>33.981676</v>
      </c>
      <c r="P750" s="51" t="str">
        <f t="shared" si="94"/>
        <v/>
      </c>
      <c r="Q750" s="51">
        <v>1</v>
      </c>
      <c r="R750" s="51">
        <f t="shared" si="95"/>
        <v>1</v>
      </c>
      <c r="S750" s="51" t="str">
        <f t="shared" si="91"/>
        <v>1a</v>
      </c>
      <c r="T750" s="51" t="str">
        <f t="shared" si="92"/>
        <v>1b</v>
      </c>
    </row>
    <row r="751" spans="1:20" ht="20" customHeight="1" x14ac:dyDescent="0.15">
      <c r="A751" s="51">
        <f t="shared" si="89"/>
        <v>107508</v>
      </c>
      <c r="B751" s="52" t="str">
        <f>VLOOKUP(J751,city!$A$4:$D$352,3,0)</f>
        <v>江苏</v>
      </c>
      <c r="C751" s="52" t="str">
        <f>VLOOKUP(J751,city!$A$4:$D$352,4,0)</f>
        <v>宿迁</v>
      </c>
      <c r="D751" s="51" t="s">
        <v>2415</v>
      </c>
      <c r="E751" s="51" t="s">
        <v>2416</v>
      </c>
      <c r="F751" s="53" t="str">
        <f t="shared" si="96"/>
        <v>118.323787,33.242502</v>
      </c>
      <c r="G751" s="54" t="s">
        <v>795</v>
      </c>
      <c r="H751" s="55" t="str">
        <f>"jingdian/"&amp;VLOOKUP(B751,city!$C$4:$P$352,13,FALSE)&amp;"/"&amp;VLOOKUP(C751,city!$D$4:$P$352,13,FALSE)&amp;"/jd/"&amp;K751&amp;".jpg"</f>
        <v>jingdian/jiangsu/suqian/jd/8.jpg</v>
      </c>
      <c r="I751" s="55" t="str">
        <f t="shared" si="90"/>
        <v>2a,2b</v>
      </c>
      <c r="J751" s="51">
        <f t="shared" si="93"/>
        <v>75</v>
      </c>
      <c r="K751" s="51">
        <f>IF(VLOOKUP(J750,city!$K$4:$L$352,2,0)&gt;K750,K750+1,1)</f>
        <v>8</v>
      </c>
      <c r="L751" s="51">
        <v>1</v>
      </c>
      <c r="M751" s="51" t="s">
        <v>191</v>
      </c>
      <c r="N751" s="17">
        <v>118.323787</v>
      </c>
      <c r="O751" s="17">
        <v>33.242502000000002</v>
      </c>
      <c r="P751" s="51" t="str">
        <f t="shared" si="94"/>
        <v/>
      </c>
      <c r="Q751" s="51">
        <v>2</v>
      </c>
      <c r="R751" s="51">
        <f t="shared" si="95"/>
        <v>6</v>
      </c>
      <c r="S751" s="51" t="str">
        <f t="shared" si="91"/>
        <v>2a</v>
      </c>
      <c r="T751" s="51" t="str">
        <f t="shared" si="92"/>
        <v>2b</v>
      </c>
    </row>
    <row r="752" spans="1:20" ht="20" customHeight="1" x14ac:dyDescent="0.15">
      <c r="A752" s="51">
        <f t="shared" si="89"/>
        <v>107509</v>
      </c>
      <c r="B752" s="52" t="str">
        <f>VLOOKUP(J752,city!$A$4:$D$352,3,0)</f>
        <v>江苏</v>
      </c>
      <c r="C752" s="52" t="str">
        <f>VLOOKUP(J752,city!$A$4:$D$352,4,0)</f>
        <v>宿迁</v>
      </c>
      <c r="D752" s="51" t="s">
        <v>2417</v>
      </c>
      <c r="E752" s="51" t="s">
        <v>2418</v>
      </c>
      <c r="F752" s="53" t="str">
        <f t="shared" si="96"/>
        <v>118.277362,34.057101</v>
      </c>
      <c r="G752" s="54" t="s">
        <v>795</v>
      </c>
      <c r="H752" s="55" t="str">
        <f>"jingdian/"&amp;VLOOKUP(B752,city!$C$4:$P$352,13,FALSE)&amp;"/"&amp;VLOOKUP(C752,city!$D$4:$P$352,13,FALSE)&amp;"/jd/"&amp;K752&amp;".jpg"</f>
        <v>jingdian/jiangsu/suqian/jd/9.jpg</v>
      </c>
      <c r="I752" s="55" t="str">
        <f t="shared" si="90"/>
        <v>2a,2b</v>
      </c>
      <c r="J752" s="51">
        <f t="shared" si="93"/>
        <v>75</v>
      </c>
      <c r="K752" s="51">
        <f>IF(VLOOKUP(J751,city!$K$4:$L$352,2,0)&gt;K751,K751+1,1)</f>
        <v>9</v>
      </c>
      <c r="L752" s="51">
        <v>1</v>
      </c>
      <c r="M752" s="51" t="s">
        <v>191</v>
      </c>
      <c r="N752" s="17">
        <v>118.277362</v>
      </c>
      <c r="O752" s="17">
        <v>34.057101000000003</v>
      </c>
      <c r="P752" s="51" t="str">
        <f t="shared" si="94"/>
        <v/>
      </c>
      <c r="Q752" s="51">
        <v>2</v>
      </c>
      <c r="R752" s="51">
        <f t="shared" si="95"/>
        <v>2</v>
      </c>
      <c r="S752" s="51" t="str">
        <f t="shared" si="91"/>
        <v>2a</v>
      </c>
      <c r="T752" s="51" t="str">
        <f t="shared" si="92"/>
        <v>2b</v>
      </c>
    </row>
    <row r="753" spans="1:20" ht="20" customHeight="1" x14ac:dyDescent="0.15">
      <c r="A753" s="51">
        <f t="shared" si="89"/>
        <v>107510</v>
      </c>
      <c r="B753" s="52" t="str">
        <f>VLOOKUP(J753,city!$A$4:$D$352,3,0)</f>
        <v>江苏</v>
      </c>
      <c r="C753" s="52" t="str">
        <f>VLOOKUP(J753,city!$A$4:$D$352,4,0)</f>
        <v>宿迁</v>
      </c>
      <c r="D753" s="51" t="s">
        <v>2419</v>
      </c>
      <c r="E753" s="51" t="s">
        <v>2420</v>
      </c>
      <c r="F753" s="53" t="str">
        <f t="shared" si="96"/>
        <v>118.308123,33.943</v>
      </c>
      <c r="G753" s="54" t="s">
        <v>795</v>
      </c>
      <c r="H753" s="55" t="str">
        <f>"jingdian/"&amp;VLOOKUP(B753,city!$C$4:$P$352,13,FALSE)&amp;"/"&amp;VLOOKUP(C753,city!$D$4:$P$352,13,FALSE)&amp;"/jd/"&amp;K753&amp;".jpg"</f>
        <v>jingdian/jiangsu/suqian/jd/10.jpg</v>
      </c>
      <c r="I753" s="55" t="str">
        <f t="shared" si="90"/>
        <v>12a,12b</v>
      </c>
      <c r="J753" s="51">
        <f t="shared" si="93"/>
        <v>75</v>
      </c>
      <c r="K753" s="51">
        <f>IF(VLOOKUP(J752,city!$K$4:$L$352,2,0)&gt;K752,K752+1,1)</f>
        <v>10</v>
      </c>
      <c r="L753" s="51">
        <v>1</v>
      </c>
      <c r="M753" s="51" t="s">
        <v>191</v>
      </c>
      <c r="N753" s="17">
        <v>118.30812299999999</v>
      </c>
      <c r="O753" s="17">
        <v>33.942999999999998</v>
      </c>
      <c r="P753" s="51" t="str">
        <f t="shared" si="94"/>
        <v>118.3027967,33.8318712</v>
      </c>
      <c r="Q753" s="51">
        <v>12</v>
      </c>
      <c r="R753" s="51">
        <f t="shared" si="95"/>
        <v>12</v>
      </c>
      <c r="S753" s="51" t="str">
        <f t="shared" si="91"/>
        <v>12a</v>
      </c>
      <c r="T753" s="51" t="str">
        <f t="shared" si="92"/>
        <v>12b</v>
      </c>
    </row>
    <row r="754" spans="1:20" ht="20" customHeight="1" x14ac:dyDescent="0.15">
      <c r="A754" s="51">
        <f t="shared" si="89"/>
        <v>107601</v>
      </c>
      <c r="B754" s="52" t="str">
        <f>VLOOKUP(J754,city!$A$4:$D$352,3,0)</f>
        <v>浙江</v>
      </c>
      <c r="C754" s="52" t="str">
        <f>VLOOKUP(J754,city!$A$4:$D$352,4,0)</f>
        <v>杭州</v>
      </c>
      <c r="D754" s="51" t="s">
        <v>2421</v>
      </c>
      <c r="E754" s="51" t="s">
        <v>2422</v>
      </c>
      <c r="F754" s="53" t="str">
        <f t="shared" si="96"/>
        <v>120.156352,30.251713</v>
      </c>
      <c r="G754" s="54" t="s">
        <v>795</v>
      </c>
      <c r="H754" s="55" t="str">
        <f>"jingdian/"&amp;VLOOKUP(B754,city!$C$4:$P$352,13,FALSE)&amp;"/"&amp;VLOOKUP(C754,city!$D$4:$P$352,13,FALSE)&amp;"/jd/"&amp;K754&amp;".jpg"</f>
        <v>jingdian/zhejiang/hangzhou/jd/1.jpg</v>
      </c>
      <c r="I754" s="55" t="str">
        <f t="shared" si="90"/>
        <v>6a,6b</v>
      </c>
      <c r="J754" s="51">
        <f t="shared" si="93"/>
        <v>76</v>
      </c>
      <c r="K754" s="51">
        <f>IF(VLOOKUP(J753,city!$K$4:$L$352,2,0)&gt;K753,K753+1,1)</f>
        <v>1</v>
      </c>
      <c r="L754" s="51">
        <v>1</v>
      </c>
      <c r="M754" s="51" t="s">
        <v>194</v>
      </c>
      <c r="N754" s="17">
        <v>120.156352</v>
      </c>
      <c r="O754" s="17">
        <v>30.251712999999999</v>
      </c>
      <c r="P754" s="51" t="str">
        <f t="shared" si="94"/>
        <v/>
      </c>
      <c r="Q754" s="51">
        <v>6</v>
      </c>
      <c r="R754" s="51">
        <f t="shared" si="95"/>
        <v>6</v>
      </c>
      <c r="S754" s="51" t="str">
        <f t="shared" si="91"/>
        <v>6a</v>
      </c>
      <c r="T754" s="51" t="str">
        <f t="shared" si="92"/>
        <v>6b</v>
      </c>
    </row>
    <row r="755" spans="1:20" ht="20" customHeight="1" x14ac:dyDescent="0.15">
      <c r="A755" s="51">
        <f t="shared" si="89"/>
        <v>107602</v>
      </c>
      <c r="B755" s="52" t="str">
        <f>VLOOKUP(J755,city!$A$4:$D$352,3,0)</f>
        <v>浙江</v>
      </c>
      <c r="C755" s="52" t="str">
        <f>VLOOKUP(J755,city!$A$4:$D$352,4,0)</f>
        <v>杭州</v>
      </c>
      <c r="D755" s="51" t="s">
        <v>2423</v>
      </c>
      <c r="E755" s="51" t="s">
        <v>2424</v>
      </c>
      <c r="F755" s="53" t="str">
        <f t="shared" si="96"/>
        <v>120.10826,30.246569</v>
      </c>
      <c r="G755" s="54" t="s">
        <v>795</v>
      </c>
      <c r="H755" s="55" t="str">
        <f>"jingdian/"&amp;VLOOKUP(B755,city!$C$4:$P$352,13,FALSE)&amp;"/"&amp;VLOOKUP(C755,city!$D$4:$P$352,13,FALSE)&amp;"/jd/"&amp;K755&amp;".jpg"</f>
        <v>jingdian/zhejiang/hangzhou/jd/2.jpg</v>
      </c>
      <c r="I755" s="55" t="str">
        <f t="shared" si="90"/>
        <v>12a,12b</v>
      </c>
      <c r="J755" s="51">
        <f t="shared" si="93"/>
        <v>76</v>
      </c>
      <c r="K755" s="51">
        <f>IF(VLOOKUP(J754,city!$K$4:$L$352,2,0)&gt;K754,K754+1,1)</f>
        <v>2</v>
      </c>
      <c r="L755" s="51">
        <v>1</v>
      </c>
      <c r="M755" s="51" t="s">
        <v>194</v>
      </c>
      <c r="N755" s="17">
        <v>120.10826</v>
      </c>
      <c r="O755" s="17">
        <v>30.246569000000001</v>
      </c>
      <c r="P755" s="51" t="str">
        <f t="shared" si="94"/>
        <v/>
      </c>
      <c r="Q755" s="51">
        <v>12</v>
      </c>
      <c r="R755" s="51">
        <f t="shared" si="95"/>
        <v>12</v>
      </c>
      <c r="S755" s="51" t="str">
        <f t="shared" si="91"/>
        <v>12a</v>
      </c>
      <c r="T755" s="51" t="str">
        <f t="shared" si="92"/>
        <v>12b</v>
      </c>
    </row>
    <row r="756" spans="1:20" ht="20" customHeight="1" x14ac:dyDescent="0.15">
      <c r="A756" s="51">
        <f t="shared" si="89"/>
        <v>107603</v>
      </c>
      <c r="B756" s="52" t="str">
        <f>VLOOKUP(J756,city!$A$4:$D$352,3,0)</f>
        <v>浙江</v>
      </c>
      <c r="C756" s="52" t="str">
        <f>VLOOKUP(J756,city!$A$4:$D$352,4,0)</f>
        <v>杭州</v>
      </c>
      <c r="D756" s="51" t="s">
        <v>2425</v>
      </c>
      <c r="E756" s="51" t="s">
        <v>2426</v>
      </c>
      <c r="F756" s="53" t="str">
        <f t="shared" si="96"/>
        <v>119.020053,29.600393</v>
      </c>
      <c r="G756" s="54" t="s">
        <v>795</v>
      </c>
      <c r="H756" s="55" t="str">
        <f>"jingdian/"&amp;VLOOKUP(B756,city!$C$4:$P$352,13,FALSE)&amp;"/"&amp;VLOOKUP(C756,city!$D$4:$P$352,13,FALSE)&amp;"/jd/"&amp;K756&amp;".jpg"</f>
        <v>jingdian/zhejiang/hangzhou/jd/3.jpg</v>
      </c>
      <c r="I756" s="55" t="str">
        <f t="shared" si="90"/>
        <v>2a,2b</v>
      </c>
      <c r="J756" s="51">
        <f t="shared" si="93"/>
        <v>76</v>
      </c>
      <c r="K756" s="51">
        <f>IF(VLOOKUP(J755,city!$K$4:$L$352,2,0)&gt;K755,K755+1,1)</f>
        <v>3</v>
      </c>
      <c r="L756" s="51">
        <v>1</v>
      </c>
      <c r="M756" s="51" t="s">
        <v>194</v>
      </c>
      <c r="N756" s="17">
        <v>119.020053</v>
      </c>
      <c r="O756" s="17">
        <v>29.600393</v>
      </c>
      <c r="P756" s="51" t="str">
        <f t="shared" si="94"/>
        <v/>
      </c>
      <c r="Q756" s="51">
        <v>2</v>
      </c>
      <c r="R756" s="51">
        <f t="shared" si="95"/>
        <v>2</v>
      </c>
      <c r="S756" s="51" t="str">
        <f t="shared" si="91"/>
        <v>2a</v>
      </c>
      <c r="T756" s="51" t="str">
        <f t="shared" si="92"/>
        <v>2b</v>
      </c>
    </row>
    <row r="757" spans="1:20" ht="20" customHeight="1" x14ac:dyDescent="0.15">
      <c r="A757" s="51">
        <f t="shared" si="89"/>
        <v>107604</v>
      </c>
      <c r="B757" s="52" t="str">
        <f>VLOOKUP(J757,city!$A$4:$D$352,3,0)</f>
        <v>浙江</v>
      </c>
      <c r="C757" s="52" t="str">
        <f>VLOOKUP(J757,city!$A$4:$D$352,4,0)</f>
        <v>杭州</v>
      </c>
      <c r="D757" s="51" t="s">
        <v>2427</v>
      </c>
      <c r="E757" s="51" t="s">
        <v>2428</v>
      </c>
      <c r="F757" s="53" t="str">
        <f t="shared" si="96"/>
        <v>120.074007,30.274525</v>
      </c>
      <c r="G757" s="54" t="s">
        <v>795</v>
      </c>
      <c r="H757" s="55" t="str">
        <f>"jingdian/"&amp;VLOOKUP(B757,city!$C$4:$P$352,13,FALSE)&amp;"/"&amp;VLOOKUP(C757,city!$D$4:$P$352,13,FALSE)&amp;"/jd/"&amp;K757&amp;".jpg"</f>
        <v>jingdian/zhejiang/hangzhou/jd/4.jpg</v>
      </c>
      <c r="I757" s="55" t="str">
        <f t="shared" si="90"/>
        <v>1a,1b</v>
      </c>
      <c r="J757" s="51">
        <f t="shared" si="93"/>
        <v>76</v>
      </c>
      <c r="K757" s="51">
        <f>IF(VLOOKUP(J756,city!$K$4:$L$352,2,0)&gt;K756,K756+1,1)</f>
        <v>4</v>
      </c>
      <c r="L757" s="51">
        <v>1</v>
      </c>
      <c r="M757" s="51" t="s">
        <v>194</v>
      </c>
      <c r="N757" s="17">
        <v>120.07400699999999</v>
      </c>
      <c r="O757" s="17">
        <v>30.274525000000001</v>
      </c>
      <c r="P757" s="51" t="str">
        <f t="shared" si="94"/>
        <v/>
      </c>
      <c r="Q757" s="51">
        <v>1</v>
      </c>
      <c r="R757" s="51">
        <f t="shared" si="95"/>
        <v>2</v>
      </c>
      <c r="S757" s="51" t="str">
        <f t="shared" si="91"/>
        <v>1a</v>
      </c>
      <c r="T757" s="51" t="str">
        <f t="shared" si="92"/>
        <v>1b</v>
      </c>
    </row>
    <row r="758" spans="1:20" ht="20" customHeight="1" x14ac:dyDescent="0.15">
      <c r="A758" s="51">
        <f t="shared" si="89"/>
        <v>107605</v>
      </c>
      <c r="B758" s="52" t="str">
        <f>VLOOKUP(J758,city!$A$4:$D$352,3,0)</f>
        <v>浙江</v>
      </c>
      <c r="C758" s="52" t="str">
        <f>VLOOKUP(J758,city!$A$4:$D$352,4,0)</f>
        <v>杭州</v>
      </c>
      <c r="D758" s="51" t="s">
        <v>2429</v>
      </c>
      <c r="E758" s="51" t="s">
        <v>2430</v>
      </c>
      <c r="F758" s="53" t="str">
        <f t="shared" si="96"/>
        <v>120.105205,30.175961</v>
      </c>
      <c r="G758" s="54" t="s">
        <v>795</v>
      </c>
      <c r="H758" s="55" t="str">
        <f>"jingdian/"&amp;VLOOKUP(B758,city!$C$4:$P$352,13,FALSE)&amp;"/"&amp;VLOOKUP(C758,city!$D$4:$P$352,13,FALSE)&amp;"/jd/"&amp;K758&amp;".jpg"</f>
        <v>jingdian/zhejiang/hangzhou/jd/5.jpg</v>
      </c>
      <c r="I758" s="55" t="str">
        <f t="shared" si="90"/>
        <v>31a,31b</v>
      </c>
      <c r="J758" s="51">
        <f t="shared" si="93"/>
        <v>76</v>
      </c>
      <c r="K758" s="51">
        <f>IF(VLOOKUP(J757,city!$K$4:$L$352,2,0)&gt;K757,K757+1,1)</f>
        <v>5</v>
      </c>
      <c r="L758" s="51">
        <v>1</v>
      </c>
      <c r="M758" s="51" t="s">
        <v>194</v>
      </c>
      <c r="N758" s="17">
        <v>120.105205</v>
      </c>
      <c r="O758" s="17">
        <v>30.175961000000001</v>
      </c>
      <c r="P758" s="51" t="str">
        <f t="shared" si="94"/>
        <v/>
      </c>
      <c r="Q758" s="51">
        <v>31</v>
      </c>
      <c r="R758" s="51">
        <f t="shared" si="95"/>
        <v>31</v>
      </c>
      <c r="S758" s="51" t="str">
        <f t="shared" si="91"/>
        <v>31a</v>
      </c>
      <c r="T758" s="51" t="str">
        <f t="shared" si="92"/>
        <v>31b</v>
      </c>
    </row>
    <row r="759" spans="1:20" ht="20" customHeight="1" x14ac:dyDescent="0.15">
      <c r="A759" s="51">
        <f t="shared" si="89"/>
        <v>107606</v>
      </c>
      <c r="B759" s="52" t="str">
        <f>VLOOKUP(J759,city!$A$4:$D$352,3,0)</f>
        <v>浙江</v>
      </c>
      <c r="C759" s="52" t="str">
        <f>VLOOKUP(J759,city!$A$4:$D$352,4,0)</f>
        <v>杭州</v>
      </c>
      <c r="D759" s="51" t="s">
        <v>2431</v>
      </c>
      <c r="E759" s="51" t="s">
        <v>2432</v>
      </c>
      <c r="F759" s="53" t="str">
        <f t="shared" si="96"/>
        <v>120.184743,30.244223</v>
      </c>
      <c r="G759" s="54" t="s">
        <v>795</v>
      </c>
      <c r="H759" s="55" t="str">
        <f>"jingdian/"&amp;VLOOKUP(B759,city!$C$4:$P$352,13,FALSE)&amp;"/"&amp;VLOOKUP(C759,city!$D$4:$P$352,13,FALSE)&amp;"/jd/"&amp;K759&amp;".jpg"</f>
        <v>jingdian/zhejiang/hangzhou/jd/6.jpg</v>
      </c>
      <c r="I759" s="55" t="str">
        <f t="shared" si="90"/>
        <v>16a,16b</v>
      </c>
      <c r="J759" s="51">
        <f t="shared" si="93"/>
        <v>76</v>
      </c>
      <c r="K759" s="51">
        <f>IF(VLOOKUP(J758,city!$K$4:$L$352,2,0)&gt;K758,K758+1,1)</f>
        <v>6</v>
      </c>
      <c r="L759" s="51">
        <v>1</v>
      </c>
      <c r="M759" s="51" t="s">
        <v>194</v>
      </c>
      <c r="N759" s="17">
        <v>120.184743</v>
      </c>
      <c r="O759" s="17">
        <v>30.244223000000002</v>
      </c>
      <c r="P759" s="51" t="str">
        <f t="shared" si="94"/>
        <v/>
      </c>
      <c r="Q759" s="51">
        <v>16</v>
      </c>
      <c r="R759" s="51">
        <f t="shared" si="95"/>
        <v>16</v>
      </c>
      <c r="S759" s="51" t="str">
        <f t="shared" si="91"/>
        <v>16a</v>
      </c>
      <c r="T759" s="51" t="str">
        <f t="shared" si="92"/>
        <v>16b</v>
      </c>
    </row>
    <row r="760" spans="1:20" ht="20" customHeight="1" x14ac:dyDescent="0.15">
      <c r="A760" s="51">
        <f t="shared" si="89"/>
        <v>107607</v>
      </c>
      <c r="B760" s="52" t="str">
        <f>VLOOKUP(J760,city!$A$4:$D$352,3,0)</f>
        <v>浙江</v>
      </c>
      <c r="C760" s="52" t="str">
        <f>VLOOKUP(J760,city!$A$4:$D$352,4,0)</f>
        <v>杭州</v>
      </c>
      <c r="D760" s="51" t="s">
        <v>2433</v>
      </c>
      <c r="E760" s="51" t="s">
        <v>2434</v>
      </c>
      <c r="F760" s="53" t="str">
        <f t="shared" si="96"/>
        <v>120.19034,30.483386</v>
      </c>
      <c r="G760" s="54" t="s">
        <v>795</v>
      </c>
      <c r="H760" s="55" t="str">
        <f>"jingdian/"&amp;VLOOKUP(B760,city!$C$4:$P$352,13,FALSE)&amp;"/"&amp;VLOOKUP(C760,city!$D$4:$P$352,13,FALSE)&amp;"/jd/"&amp;K760&amp;".jpg"</f>
        <v>jingdian/zhejiang/hangzhou/jd/7.jpg</v>
      </c>
      <c r="I760" s="55" t="str">
        <f t="shared" si="90"/>
        <v>13a,13b</v>
      </c>
      <c r="J760" s="51">
        <f t="shared" si="93"/>
        <v>76</v>
      </c>
      <c r="K760" s="51">
        <f>IF(VLOOKUP(J759,city!$K$4:$L$352,2,0)&gt;K759,K759+1,1)</f>
        <v>7</v>
      </c>
      <c r="L760" s="51">
        <v>1</v>
      </c>
      <c r="M760" s="51" t="s">
        <v>194</v>
      </c>
      <c r="N760" s="17">
        <v>120.19034000000001</v>
      </c>
      <c r="O760" s="17">
        <v>30.483385999999999</v>
      </c>
      <c r="P760" s="51" t="str">
        <f t="shared" si="94"/>
        <v/>
      </c>
      <c r="Q760" s="51">
        <v>13</v>
      </c>
      <c r="R760" s="51">
        <f t="shared" si="95"/>
        <v>13</v>
      </c>
      <c r="S760" s="51" t="str">
        <f t="shared" si="91"/>
        <v>13a</v>
      </c>
      <c r="T760" s="51" t="str">
        <f t="shared" si="92"/>
        <v>13b</v>
      </c>
    </row>
    <row r="761" spans="1:20" ht="20" customHeight="1" x14ac:dyDescent="0.15">
      <c r="A761" s="51">
        <f t="shared" si="89"/>
        <v>107608</v>
      </c>
      <c r="B761" s="52" t="str">
        <f>VLOOKUP(J761,city!$A$4:$D$352,3,0)</f>
        <v>浙江</v>
      </c>
      <c r="C761" s="52" t="str">
        <f>VLOOKUP(J761,city!$A$4:$D$352,4,0)</f>
        <v>杭州</v>
      </c>
      <c r="D761" s="51" t="s">
        <v>2435</v>
      </c>
      <c r="E761" s="51" t="s">
        <v>2436</v>
      </c>
      <c r="F761" s="53" t="str">
        <f t="shared" si="96"/>
        <v>120.148209,30.231845</v>
      </c>
      <c r="G761" s="54" t="s">
        <v>795</v>
      </c>
      <c r="H761" s="55" t="str">
        <f>"jingdian/"&amp;VLOOKUP(B761,city!$C$4:$P$352,13,FALSE)&amp;"/"&amp;VLOOKUP(C761,city!$D$4:$P$352,13,FALSE)&amp;"/jd/"&amp;K761&amp;".jpg"</f>
        <v>jingdian/zhejiang/hangzhou/jd/8.jpg</v>
      </c>
      <c r="I761" s="55" t="str">
        <f t="shared" si="90"/>
        <v>1a,1b</v>
      </c>
      <c r="J761" s="51">
        <f t="shared" si="93"/>
        <v>76</v>
      </c>
      <c r="K761" s="51">
        <f>IF(VLOOKUP(J760,city!$K$4:$L$352,2,0)&gt;K760,K760+1,1)</f>
        <v>8</v>
      </c>
      <c r="L761" s="51">
        <v>1</v>
      </c>
      <c r="M761" s="51" t="s">
        <v>194</v>
      </c>
      <c r="N761" s="17">
        <v>120.14820899999999</v>
      </c>
      <c r="O761" s="17">
        <v>30.231845</v>
      </c>
      <c r="P761" s="51" t="str">
        <f t="shared" si="94"/>
        <v/>
      </c>
      <c r="Q761" s="51">
        <v>1</v>
      </c>
      <c r="R761" s="51">
        <f t="shared" si="95"/>
        <v>6</v>
      </c>
      <c r="S761" s="51" t="str">
        <f t="shared" si="91"/>
        <v>1a</v>
      </c>
      <c r="T761" s="51" t="str">
        <f t="shared" si="92"/>
        <v>1b</v>
      </c>
    </row>
    <row r="762" spans="1:20" ht="20" customHeight="1" x14ac:dyDescent="0.15">
      <c r="A762" s="51">
        <f t="shared" si="89"/>
        <v>107609</v>
      </c>
      <c r="B762" s="52" t="str">
        <f>VLOOKUP(J762,city!$A$4:$D$352,3,0)</f>
        <v>浙江</v>
      </c>
      <c r="C762" s="52" t="str">
        <f>VLOOKUP(J762,city!$A$4:$D$352,4,0)</f>
        <v>杭州</v>
      </c>
      <c r="D762" s="51" t="s">
        <v>2437</v>
      </c>
      <c r="E762" s="51" t="s">
        <v>2438</v>
      </c>
      <c r="F762" s="53" t="str">
        <f t="shared" si="96"/>
        <v>120.14955,30.194049</v>
      </c>
      <c r="G762" s="54" t="s">
        <v>795</v>
      </c>
      <c r="H762" s="55" t="str">
        <f>"jingdian/"&amp;VLOOKUP(B762,city!$C$4:$P$352,13,FALSE)&amp;"/"&amp;VLOOKUP(C762,city!$D$4:$P$352,13,FALSE)&amp;"/jd/"&amp;K762&amp;".jpg"</f>
        <v>jingdian/zhejiang/hangzhou/jd/9.jpg</v>
      </c>
      <c r="I762" s="55" t="str">
        <f t="shared" si="90"/>
        <v>17a,17b</v>
      </c>
      <c r="J762" s="51">
        <f t="shared" si="93"/>
        <v>76</v>
      </c>
      <c r="K762" s="51">
        <f>IF(VLOOKUP(J761,city!$K$4:$L$352,2,0)&gt;K761,K761+1,1)</f>
        <v>9</v>
      </c>
      <c r="L762" s="51">
        <v>1</v>
      </c>
      <c r="M762" s="51" t="s">
        <v>194</v>
      </c>
      <c r="N762" s="17">
        <v>120.14955</v>
      </c>
      <c r="O762" s="17">
        <v>30.194049</v>
      </c>
      <c r="P762" s="51" t="str">
        <f t="shared" si="94"/>
        <v/>
      </c>
      <c r="Q762" s="51">
        <v>17</v>
      </c>
      <c r="R762" s="51">
        <f t="shared" si="95"/>
        <v>17</v>
      </c>
      <c r="S762" s="51" t="str">
        <f t="shared" si="91"/>
        <v>17a</v>
      </c>
      <c r="T762" s="51" t="str">
        <f t="shared" si="92"/>
        <v>17b</v>
      </c>
    </row>
    <row r="763" spans="1:20" ht="20" customHeight="1" x14ac:dyDescent="0.15">
      <c r="A763" s="51">
        <f t="shared" si="89"/>
        <v>107610</v>
      </c>
      <c r="B763" s="52" t="str">
        <f>VLOOKUP(J763,city!$A$4:$D$352,3,0)</f>
        <v>浙江</v>
      </c>
      <c r="C763" s="52" t="str">
        <f>VLOOKUP(J763,city!$A$4:$D$352,4,0)</f>
        <v>杭州</v>
      </c>
      <c r="D763" s="51" t="s">
        <v>2439</v>
      </c>
      <c r="E763" s="51" t="s">
        <v>2440</v>
      </c>
      <c r="F763" s="53" t="str">
        <f t="shared" si="96"/>
        <v>120.095413,30.277979</v>
      </c>
      <c r="G763" s="54" t="s">
        <v>795</v>
      </c>
      <c r="H763" s="55" t="str">
        <f>"jingdian/"&amp;VLOOKUP(B763,city!$C$4:$P$352,13,FALSE)&amp;"/"&amp;VLOOKUP(C763,city!$D$4:$P$352,13,FALSE)&amp;"/jd/"&amp;K763&amp;".jpg"</f>
        <v>jingdian/zhejiang/hangzhou/jd/10.jpg</v>
      </c>
      <c r="I763" s="55" t="str">
        <f t="shared" si="90"/>
        <v>11a,11b</v>
      </c>
      <c r="J763" s="51">
        <f t="shared" si="93"/>
        <v>76</v>
      </c>
      <c r="K763" s="51">
        <f>IF(VLOOKUP(J762,city!$K$4:$L$352,2,0)&gt;K762,K762+1,1)</f>
        <v>10</v>
      </c>
      <c r="L763" s="51">
        <v>1</v>
      </c>
      <c r="M763" s="51" t="s">
        <v>194</v>
      </c>
      <c r="N763" s="17">
        <v>120.09541299999999</v>
      </c>
      <c r="O763" s="17">
        <v>30.277978999999998</v>
      </c>
      <c r="P763" s="51" t="str">
        <f t="shared" si="94"/>
        <v>120.0232132,30.1980643</v>
      </c>
      <c r="Q763" s="51">
        <v>11</v>
      </c>
      <c r="R763" s="51">
        <f t="shared" si="95"/>
        <v>11</v>
      </c>
      <c r="S763" s="51" t="str">
        <f t="shared" si="91"/>
        <v>11a</v>
      </c>
      <c r="T763" s="51" t="str">
        <f t="shared" si="92"/>
        <v>11b</v>
      </c>
    </row>
    <row r="764" spans="1:20" ht="20" customHeight="1" x14ac:dyDescent="0.15">
      <c r="A764" s="51">
        <f t="shared" si="89"/>
        <v>107701</v>
      </c>
      <c r="B764" s="52" t="str">
        <f>VLOOKUP(J764,city!$A$4:$D$352,3,0)</f>
        <v>浙江</v>
      </c>
      <c r="C764" s="52" t="str">
        <f>VLOOKUP(J764,city!$A$4:$D$352,4,0)</f>
        <v>宁波</v>
      </c>
      <c r="D764" s="51" t="s">
        <v>2441</v>
      </c>
      <c r="E764" s="51" t="s">
        <v>2442</v>
      </c>
      <c r="F764" s="53" t="str">
        <f t="shared" si="96"/>
        <v>119.461171,30.335007</v>
      </c>
      <c r="G764" s="54" t="s">
        <v>795</v>
      </c>
      <c r="H764" s="55" t="str">
        <f>"jingdian/"&amp;VLOOKUP(B764,city!$C$4:$P$352,13,FALSE)&amp;"/"&amp;VLOOKUP(C764,city!$D$4:$P$352,13,FALSE)&amp;"/jd/"&amp;K764&amp;".jpg"</f>
        <v>jingdian/zhejiang/ningbo/jd/1.jpg</v>
      </c>
      <c r="I764" s="55" t="str">
        <f t="shared" si="90"/>
        <v>14a,14b</v>
      </c>
      <c r="J764" s="51">
        <f t="shared" si="93"/>
        <v>77</v>
      </c>
      <c r="K764" s="51">
        <f>IF(VLOOKUP(J763,city!$K$4:$L$352,2,0)&gt;K763,K763+1,1)</f>
        <v>1</v>
      </c>
      <c r="L764" s="51">
        <v>1</v>
      </c>
      <c r="M764" s="51" t="s">
        <v>197</v>
      </c>
      <c r="N764" s="17">
        <v>119.46117099999999</v>
      </c>
      <c r="O764" s="17">
        <v>30.335007000000001</v>
      </c>
      <c r="P764" s="51" t="str">
        <f t="shared" si="94"/>
        <v/>
      </c>
      <c r="Q764" s="51">
        <v>14</v>
      </c>
      <c r="R764" s="51" t="e">
        <f t="shared" si="95"/>
        <v>#N/A</v>
      </c>
      <c r="S764" s="51" t="str">
        <f t="shared" si="91"/>
        <v>14a</v>
      </c>
      <c r="T764" s="51" t="str">
        <f t="shared" si="92"/>
        <v>14b</v>
      </c>
    </row>
    <row r="765" spans="1:20" ht="20" customHeight="1" x14ac:dyDescent="0.15">
      <c r="A765" s="51">
        <f t="shared" si="89"/>
        <v>107702</v>
      </c>
      <c r="B765" s="52" t="str">
        <f>VLOOKUP(J765,city!$A$4:$D$352,3,0)</f>
        <v>浙江</v>
      </c>
      <c r="C765" s="52" t="str">
        <f>VLOOKUP(J765,city!$A$4:$D$352,4,0)</f>
        <v>宁波</v>
      </c>
      <c r="D765" s="51" t="s">
        <v>2443</v>
      </c>
      <c r="E765" s="51" t="s">
        <v>2444</v>
      </c>
      <c r="F765" s="53" t="str">
        <f t="shared" si="96"/>
        <v>121.227329,29.687767</v>
      </c>
      <c r="G765" s="54" t="s">
        <v>795</v>
      </c>
      <c r="H765" s="55" t="str">
        <f>"jingdian/"&amp;VLOOKUP(B765,city!$C$4:$P$352,13,FALSE)&amp;"/"&amp;VLOOKUP(C765,city!$D$4:$P$352,13,FALSE)&amp;"/jd/"&amp;K765&amp;".jpg"</f>
        <v>jingdian/zhejiang/ningbo/jd/2.jpg</v>
      </c>
      <c r="I765" s="55" t="str">
        <f t="shared" si="90"/>
        <v>11a,11b</v>
      </c>
      <c r="J765" s="51">
        <f t="shared" si="93"/>
        <v>77</v>
      </c>
      <c r="K765" s="51">
        <f>IF(VLOOKUP(J764,city!$K$4:$L$352,2,0)&gt;K764,K764+1,1)</f>
        <v>2</v>
      </c>
      <c r="L765" s="51">
        <v>1</v>
      </c>
      <c r="M765" s="51" t="s">
        <v>197</v>
      </c>
      <c r="N765" s="17">
        <v>121.227329</v>
      </c>
      <c r="O765" s="17">
        <v>29.687767000000001</v>
      </c>
      <c r="P765" s="51" t="str">
        <f t="shared" si="94"/>
        <v/>
      </c>
      <c r="Q765" s="51">
        <v>11</v>
      </c>
      <c r="R765" s="51">
        <f t="shared" si="95"/>
        <v>11</v>
      </c>
      <c r="S765" s="51" t="str">
        <f t="shared" si="91"/>
        <v>11a</v>
      </c>
      <c r="T765" s="51" t="str">
        <f t="shared" si="92"/>
        <v>11b</v>
      </c>
    </row>
    <row r="766" spans="1:20" ht="20" customHeight="1" x14ac:dyDescent="0.15">
      <c r="A766" s="51">
        <f t="shared" si="89"/>
        <v>107703</v>
      </c>
      <c r="B766" s="52" t="str">
        <f>VLOOKUP(J766,city!$A$4:$D$352,3,0)</f>
        <v>浙江</v>
      </c>
      <c r="C766" s="52" t="str">
        <f>VLOOKUP(J766,city!$A$4:$D$352,4,0)</f>
        <v>宁波</v>
      </c>
      <c r="D766" s="51" t="s">
        <v>2445</v>
      </c>
      <c r="E766" s="51" t="s">
        <v>2446</v>
      </c>
      <c r="F766" s="53" t="str">
        <f t="shared" si="96"/>
        <v>121.566947,29.882906</v>
      </c>
      <c r="G766" s="54" t="s">
        <v>795</v>
      </c>
      <c r="H766" s="55" t="str">
        <f>"jingdian/"&amp;VLOOKUP(B766,city!$C$4:$P$352,13,FALSE)&amp;"/"&amp;VLOOKUP(C766,city!$D$4:$P$352,13,FALSE)&amp;"/jd/"&amp;K766&amp;".jpg"</f>
        <v>jingdian/zhejiang/ningbo/jd/3.jpg</v>
      </c>
      <c r="I766" s="55" t="str">
        <f t="shared" si="90"/>
        <v>4a,4b</v>
      </c>
      <c r="J766" s="51">
        <f t="shared" si="93"/>
        <v>77</v>
      </c>
      <c r="K766" s="51">
        <f>IF(VLOOKUP(J765,city!$K$4:$L$352,2,0)&gt;K765,K765+1,1)</f>
        <v>3</v>
      </c>
      <c r="L766" s="51">
        <v>1</v>
      </c>
      <c r="M766" s="51" t="s">
        <v>197</v>
      </c>
      <c r="N766" s="17">
        <v>121.566947</v>
      </c>
      <c r="O766" s="17">
        <v>29.882905999999998</v>
      </c>
      <c r="P766" s="51" t="str">
        <f t="shared" si="94"/>
        <v/>
      </c>
      <c r="Q766" s="51">
        <v>4</v>
      </c>
      <c r="R766" s="51">
        <f t="shared" si="95"/>
        <v>4</v>
      </c>
      <c r="S766" s="51" t="str">
        <f t="shared" si="91"/>
        <v>4a</v>
      </c>
      <c r="T766" s="51" t="str">
        <f t="shared" si="92"/>
        <v>4b</v>
      </c>
    </row>
    <row r="767" spans="1:20" ht="20" customHeight="1" x14ac:dyDescent="0.15">
      <c r="A767" s="51">
        <f t="shared" si="89"/>
        <v>107704</v>
      </c>
      <c r="B767" s="52" t="str">
        <f>VLOOKUP(J767,city!$A$4:$D$352,3,0)</f>
        <v>浙江</v>
      </c>
      <c r="C767" s="52" t="str">
        <f>VLOOKUP(J767,city!$A$4:$D$352,4,0)</f>
        <v>宁波</v>
      </c>
      <c r="D767" s="51" t="s">
        <v>2447</v>
      </c>
      <c r="E767" s="51" t="s">
        <v>2448</v>
      </c>
      <c r="F767" s="53" t="str">
        <f t="shared" si="96"/>
        <v>121.291113,29.68844</v>
      </c>
      <c r="G767" s="54" t="s">
        <v>795</v>
      </c>
      <c r="H767" s="55" t="str">
        <f>"jingdian/"&amp;VLOOKUP(B767,city!$C$4:$P$352,13,FALSE)&amp;"/"&amp;VLOOKUP(C767,city!$D$4:$P$352,13,FALSE)&amp;"/jd/"&amp;K767&amp;".jpg"</f>
        <v>jingdian/zhejiang/ningbo/jd/4.jpg</v>
      </c>
      <c r="I767" s="55" t="str">
        <f t="shared" si="90"/>
        <v>15a,15b</v>
      </c>
      <c r="J767" s="51">
        <f t="shared" si="93"/>
        <v>77</v>
      </c>
      <c r="K767" s="51">
        <f>IF(VLOOKUP(J766,city!$K$4:$L$352,2,0)&gt;K766,K766+1,1)</f>
        <v>4</v>
      </c>
      <c r="L767" s="51">
        <v>1</v>
      </c>
      <c r="M767" s="51" t="s">
        <v>197</v>
      </c>
      <c r="N767" s="17">
        <v>121.291113</v>
      </c>
      <c r="O767" s="17">
        <v>29.68844</v>
      </c>
      <c r="P767" s="51" t="str">
        <f t="shared" si="94"/>
        <v/>
      </c>
      <c r="Q767" s="51">
        <v>15</v>
      </c>
      <c r="R767" s="51">
        <f t="shared" si="95"/>
        <v>15</v>
      </c>
      <c r="S767" s="51" t="str">
        <f t="shared" si="91"/>
        <v>15a</v>
      </c>
      <c r="T767" s="51" t="str">
        <f t="shared" si="92"/>
        <v>15b</v>
      </c>
    </row>
    <row r="768" spans="1:20" ht="20" customHeight="1" x14ac:dyDescent="0.15">
      <c r="A768" s="51">
        <f t="shared" si="89"/>
        <v>107705</v>
      </c>
      <c r="B768" s="52" t="str">
        <f>VLOOKUP(J768,city!$A$4:$D$352,3,0)</f>
        <v>浙江</v>
      </c>
      <c r="C768" s="52" t="str">
        <f>VLOOKUP(J768,city!$A$4:$D$352,4,0)</f>
        <v>宁波</v>
      </c>
      <c r="D768" s="51" t="s">
        <v>2449</v>
      </c>
      <c r="E768" s="51" t="s">
        <v>2450</v>
      </c>
      <c r="F768" s="53" t="str">
        <f t="shared" si="96"/>
        <v>121.359312,29.231073</v>
      </c>
      <c r="G768" s="54" t="s">
        <v>795</v>
      </c>
      <c r="H768" s="55" t="str">
        <f>"jingdian/"&amp;VLOOKUP(B768,city!$C$4:$P$352,13,FALSE)&amp;"/"&amp;VLOOKUP(C768,city!$D$4:$P$352,13,FALSE)&amp;"/jd/"&amp;K768&amp;".jpg"</f>
        <v>jingdian/zhejiang/ningbo/jd/5.jpg</v>
      </c>
      <c r="I768" s="55" t="str">
        <f t="shared" si="90"/>
        <v>13a,13b</v>
      </c>
      <c r="J768" s="51">
        <f t="shared" si="93"/>
        <v>77</v>
      </c>
      <c r="K768" s="51">
        <f>IF(VLOOKUP(J767,city!$K$4:$L$352,2,0)&gt;K767,K767+1,1)</f>
        <v>5</v>
      </c>
      <c r="L768" s="51">
        <v>1</v>
      </c>
      <c r="M768" s="51" t="s">
        <v>197</v>
      </c>
      <c r="N768" s="17">
        <v>121.359312</v>
      </c>
      <c r="O768" s="17">
        <v>29.231072999999999</v>
      </c>
      <c r="P768" s="51" t="str">
        <f t="shared" si="94"/>
        <v/>
      </c>
      <c r="Q768" s="51">
        <v>13</v>
      </c>
      <c r="R768" s="51">
        <f t="shared" si="95"/>
        <v>13</v>
      </c>
      <c r="S768" s="51" t="str">
        <f t="shared" si="91"/>
        <v>13a</v>
      </c>
      <c r="T768" s="51" t="str">
        <f t="shared" si="92"/>
        <v>13b</v>
      </c>
    </row>
    <row r="769" spans="1:20" ht="20" customHeight="1" x14ac:dyDescent="0.15">
      <c r="A769" s="51">
        <f t="shared" si="89"/>
        <v>107706</v>
      </c>
      <c r="B769" s="52" t="str">
        <f>VLOOKUP(J769,city!$A$4:$D$352,3,0)</f>
        <v>浙江</v>
      </c>
      <c r="C769" s="52" t="str">
        <f>VLOOKUP(J769,city!$A$4:$D$352,4,0)</f>
        <v>宁波</v>
      </c>
      <c r="D769" s="51" t="s">
        <v>2451</v>
      </c>
      <c r="E769" s="51" t="s">
        <v>2452</v>
      </c>
      <c r="F769" s="53" t="str">
        <f t="shared" si="96"/>
        <v>121.844157,29.293482</v>
      </c>
      <c r="G769" s="54" t="s">
        <v>795</v>
      </c>
      <c r="H769" s="55" t="str">
        <f>"jingdian/"&amp;VLOOKUP(B769,city!$C$4:$P$352,13,FALSE)&amp;"/"&amp;VLOOKUP(C769,city!$D$4:$P$352,13,FALSE)&amp;"/jd/"&amp;K769&amp;".jpg"</f>
        <v>jingdian/zhejiang/ningbo/jd/6.jpg</v>
      </c>
      <c r="I769" s="55" t="str">
        <f t="shared" si="90"/>
        <v>32a,32b</v>
      </c>
      <c r="J769" s="51">
        <f t="shared" si="93"/>
        <v>77</v>
      </c>
      <c r="K769" s="51">
        <f>IF(VLOOKUP(J768,city!$K$4:$L$352,2,0)&gt;K768,K768+1,1)</f>
        <v>6</v>
      </c>
      <c r="L769" s="51">
        <v>1</v>
      </c>
      <c r="M769" s="51" t="s">
        <v>197</v>
      </c>
      <c r="N769" s="17">
        <v>121.844157</v>
      </c>
      <c r="O769" s="17">
        <v>29.293482000000001</v>
      </c>
      <c r="P769" s="51" t="str">
        <f t="shared" si="94"/>
        <v/>
      </c>
      <c r="Q769" s="51">
        <v>32</v>
      </c>
      <c r="R769" s="51">
        <f t="shared" si="95"/>
        <v>11</v>
      </c>
      <c r="S769" s="51" t="str">
        <f t="shared" si="91"/>
        <v>32a</v>
      </c>
      <c r="T769" s="51" t="str">
        <f t="shared" si="92"/>
        <v>32b</v>
      </c>
    </row>
    <row r="770" spans="1:20" ht="20" customHeight="1" x14ac:dyDescent="0.15">
      <c r="A770" s="51">
        <f t="shared" si="89"/>
        <v>107707</v>
      </c>
      <c r="B770" s="52" t="str">
        <f>VLOOKUP(J770,city!$A$4:$D$352,3,0)</f>
        <v>浙江</v>
      </c>
      <c r="C770" s="52" t="str">
        <f>VLOOKUP(J770,city!$A$4:$D$352,4,0)</f>
        <v>宁波</v>
      </c>
      <c r="D770" s="51" t="s">
        <v>2453</v>
      </c>
      <c r="E770" s="51" t="s">
        <v>2454</v>
      </c>
      <c r="F770" s="53" t="str">
        <f t="shared" si="96"/>
        <v>121.35591,29.968146</v>
      </c>
      <c r="G770" s="54" t="s">
        <v>795</v>
      </c>
      <c r="H770" s="55" t="str">
        <f>"jingdian/"&amp;VLOOKUP(B770,city!$C$4:$P$352,13,FALSE)&amp;"/"&amp;VLOOKUP(C770,city!$D$4:$P$352,13,FALSE)&amp;"/jd/"&amp;K770&amp;".jpg"</f>
        <v>jingdian/zhejiang/ningbo/jd/7.jpg</v>
      </c>
      <c r="I770" s="55" t="str">
        <f t="shared" si="90"/>
        <v>29a,29b</v>
      </c>
      <c r="J770" s="51">
        <f t="shared" si="93"/>
        <v>77</v>
      </c>
      <c r="K770" s="51">
        <f>IF(VLOOKUP(J769,city!$K$4:$L$352,2,0)&gt;K769,K769+1,1)</f>
        <v>7</v>
      </c>
      <c r="L770" s="51">
        <v>1</v>
      </c>
      <c r="M770" s="51" t="s">
        <v>197</v>
      </c>
      <c r="N770" s="17">
        <v>121.35590999999999</v>
      </c>
      <c r="O770" s="17">
        <v>29.968146000000001</v>
      </c>
      <c r="P770" s="51" t="str">
        <f t="shared" si="94"/>
        <v/>
      </c>
      <c r="Q770" s="51">
        <v>29</v>
      </c>
      <c r="R770" s="51">
        <f t="shared" si="95"/>
        <v>29</v>
      </c>
      <c r="S770" s="51" t="str">
        <f t="shared" si="91"/>
        <v>29a</v>
      </c>
      <c r="T770" s="51" t="str">
        <f t="shared" si="92"/>
        <v>29b</v>
      </c>
    </row>
    <row r="771" spans="1:20" ht="20" customHeight="1" x14ac:dyDescent="0.15">
      <c r="A771" s="51">
        <f t="shared" si="89"/>
        <v>107708</v>
      </c>
      <c r="B771" s="52" t="str">
        <f>VLOOKUP(J771,city!$A$4:$D$352,3,0)</f>
        <v>浙江</v>
      </c>
      <c r="C771" s="52" t="str">
        <f>VLOOKUP(J771,city!$A$4:$D$352,4,0)</f>
        <v>宁波</v>
      </c>
      <c r="D771" s="51" t="s">
        <v>2455</v>
      </c>
      <c r="E771" s="51" t="s">
        <v>2456</v>
      </c>
      <c r="F771" s="53" t="str">
        <f t="shared" si="96"/>
        <v>121.553038,29.879976</v>
      </c>
      <c r="G771" s="54" t="s">
        <v>795</v>
      </c>
      <c r="H771" s="55" t="str">
        <f>"jingdian/"&amp;VLOOKUP(B771,city!$C$4:$P$352,13,FALSE)&amp;"/"&amp;VLOOKUP(C771,city!$D$4:$P$352,13,FALSE)&amp;"/jd/"&amp;K771&amp;".jpg"</f>
        <v>jingdian/zhejiang/ningbo/jd/8.jpg</v>
      </c>
      <c r="I771" s="55" t="str">
        <f t="shared" si="90"/>
        <v>14a,14b</v>
      </c>
      <c r="J771" s="51">
        <f t="shared" si="93"/>
        <v>77</v>
      </c>
      <c r="K771" s="51">
        <f>IF(VLOOKUP(J770,city!$K$4:$L$352,2,0)&gt;K770,K770+1,1)</f>
        <v>8</v>
      </c>
      <c r="L771" s="51">
        <v>1</v>
      </c>
      <c r="M771" s="51" t="s">
        <v>197</v>
      </c>
      <c r="N771" s="17">
        <v>121.553038</v>
      </c>
      <c r="O771" s="17">
        <v>29.879975999999999</v>
      </c>
      <c r="P771" s="51" t="str">
        <f t="shared" si="94"/>
        <v/>
      </c>
      <c r="Q771" s="51">
        <v>14</v>
      </c>
      <c r="R771" s="51">
        <f t="shared" si="95"/>
        <v>13</v>
      </c>
      <c r="S771" s="51" t="str">
        <f t="shared" si="91"/>
        <v>14a</v>
      </c>
      <c r="T771" s="51" t="str">
        <f t="shared" si="92"/>
        <v>14b</v>
      </c>
    </row>
    <row r="772" spans="1:20" ht="20" customHeight="1" x14ac:dyDescent="0.15">
      <c r="A772" s="51">
        <f t="shared" ref="A772:A835" si="97">100000+J772*100+K772</f>
        <v>107709</v>
      </c>
      <c r="B772" s="52" t="str">
        <f>VLOOKUP(J772,city!$A$4:$D$352,3,0)</f>
        <v>浙江</v>
      </c>
      <c r="C772" s="52" t="str">
        <f>VLOOKUP(J772,city!$A$4:$D$352,4,0)</f>
        <v>宁波</v>
      </c>
      <c r="D772" s="51" t="s">
        <v>2457</v>
      </c>
      <c r="E772" s="51" t="s">
        <v>2458</v>
      </c>
      <c r="F772" s="53" t="str">
        <f t="shared" si="96"/>
        <v>121.750054,29.852567</v>
      </c>
      <c r="G772" s="54" t="s">
        <v>795</v>
      </c>
      <c r="H772" s="55" t="str">
        <f>"jingdian/"&amp;VLOOKUP(B772,city!$C$4:$P$352,13,FALSE)&amp;"/"&amp;VLOOKUP(C772,city!$D$4:$P$352,13,FALSE)&amp;"/jd/"&amp;K772&amp;".jpg"</f>
        <v>jingdian/zhejiang/ningbo/jd/9.jpg</v>
      </c>
      <c r="I772" s="55" t="str">
        <f t="shared" ref="I772:I835" si="98">S772&amp;","&amp;T772</f>
        <v>12a,12b</v>
      </c>
      <c r="J772" s="51">
        <f t="shared" si="93"/>
        <v>77</v>
      </c>
      <c r="K772" s="51">
        <f>IF(VLOOKUP(J771,city!$K$4:$L$352,2,0)&gt;K771,K771+1,1)</f>
        <v>9</v>
      </c>
      <c r="L772" s="51">
        <v>1</v>
      </c>
      <c r="M772" s="51" t="s">
        <v>197</v>
      </c>
      <c r="N772" s="17">
        <v>121.75005400000001</v>
      </c>
      <c r="O772" s="17">
        <v>29.852567000000001</v>
      </c>
      <c r="P772" s="51" t="str">
        <f t="shared" si="94"/>
        <v/>
      </c>
      <c r="Q772" s="51">
        <v>12</v>
      </c>
      <c r="R772" s="51">
        <f t="shared" si="95"/>
        <v>12</v>
      </c>
      <c r="S772" s="51" t="str">
        <f t="shared" ref="S772:S835" si="99">CONCATENATE(Q772,"a")</f>
        <v>12a</v>
      </c>
      <c r="T772" s="51" t="str">
        <f t="shared" ref="T772:T835" si="100">CONCATENATE(Q772,"b")</f>
        <v>12b</v>
      </c>
    </row>
    <row r="773" spans="1:20" ht="20" customHeight="1" x14ac:dyDescent="0.15">
      <c r="A773" s="51">
        <f t="shared" si="97"/>
        <v>107710</v>
      </c>
      <c r="B773" s="52" t="str">
        <f>VLOOKUP(J773,city!$A$4:$D$352,3,0)</f>
        <v>浙江</v>
      </c>
      <c r="C773" s="52" t="str">
        <f>VLOOKUP(J773,city!$A$4:$D$352,4,0)</f>
        <v>宁波</v>
      </c>
      <c r="D773" s="51" t="s">
        <v>2459</v>
      </c>
      <c r="E773" s="51" t="s">
        <v>2460</v>
      </c>
      <c r="F773" s="53" t="str">
        <f t="shared" si="96"/>
        <v>121.801259,29.810342</v>
      </c>
      <c r="G773" s="54" t="s">
        <v>795</v>
      </c>
      <c r="H773" s="55" t="str">
        <f>"jingdian/"&amp;VLOOKUP(B773,city!$C$4:$P$352,13,FALSE)&amp;"/"&amp;VLOOKUP(C773,city!$D$4:$P$352,13,FALSE)&amp;"/jd/"&amp;K773&amp;".jpg"</f>
        <v>jingdian/zhejiang/ningbo/jd/10.jpg</v>
      </c>
      <c r="I773" s="55" t="str">
        <f t="shared" si="98"/>
        <v>12a,12b</v>
      </c>
      <c r="J773" s="51">
        <f t="shared" ref="J773:J836" si="101">IF(K773&gt;K772,J772,J772+1)</f>
        <v>77</v>
      </c>
      <c r="K773" s="51">
        <f>IF(VLOOKUP(J772,city!$K$4:$L$352,2,0)&gt;K772,K772+1,1)</f>
        <v>10</v>
      </c>
      <c r="L773" s="51">
        <v>1</v>
      </c>
      <c r="M773" s="51" t="s">
        <v>197</v>
      </c>
      <c r="N773" s="17">
        <v>121.801259</v>
      </c>
      <c r="O773" s="17">
        <v>29.810341999999999</v>
      </c>
      <c r="P773" s="51" t="str">
        <f t="shared" si="94"/>
        <v>121.321029,29.7629706</v>
      </c>
      <c r="Q773" s="51">
        <v>12</v>
      </c>
      <c r="R773" s="51">
        <f t="shared" si="95"/>
        <v>12</v>
      </c>
      <c r="S773" s="51" t="str">
        <f t="shared" si="99"/>
        <v>12a</v>
      </c>
      <c r="T773" s="51" t="str">
        <f t="shared" si="100"/>
        <v>12b</v>
      </c>
    </row>
    <row r="774" spans="1:20" ht="20" customHeight="1" x14ac:dyDescent="0.15">
      <c r="A774" s="51">
        <f t="shared" si="97"/>
        <v>107801</v>
      </c>
      <c r="B774" s="52" t="str">
        <f>VLOOKUP(J774,city!$A$4:$D$352,3,0)</f>
        <v>浙江</v>
      </c>
      <c r="C774" s="52" t="str">
        <f>VLOOKUP(J774,city!$A$4:$D$352,4,0)</f>
        <v>温州</v>
      </c>
      <c r="D774" s="51" t="s">
        <v>2461</v>
      </c>
      <c r="E774" s="51" t="s">
        <v>2462</v>
      </c>
      <c r="F774" s="53" t="str">
        <f t="shared" si="96"/>
        <v>120.906661,28.388786</v>
      </c>
      <c r="G774" s="54" t="s">
        <v>795</v>
      </c>
      <c r="H774" s="55" t="str">
        <f>"jingdian/"&amp;VLOOKUP(B774,city!$C$4:$P$352,13,FALSE)&amp;"/"&amp;VLOOKUP(C774,city!$D$4:$P$352,13,FALSE)&amp;"/jd/"&amp;K774&amp;".jpg"</f>
        <v>jingdian/zhejiang/wenzhou/jd/1.jpg</v>
      </c>
      <c r="I774" s="55" t="str">
        <f t="shared" si="98"/>
        <v>2a,2b</v>
      </c>
      <c r="J774" s="51">
        <f t="shared" si="101"/>
        <v>78</v>
      </c>
      <c r="K774" s="51">
        <f>IF(VLOOKUP(J773,city!$K$4:$L$352,2,0)&gt;K773,K773+1,1)</f>
        <v>1</v>
      </c>
      <c r="L774" s="51">
        <v>1</v>
      </c>
      <c r="M774" s="51" t="s">
        <v>199</v>
      </c>
      <c r="N774" s="17">
        <v>120.906661</v>
      </c>
      <c r="O774" s="17">
        <v>28.388786</v>
      </c>
      <c r="P774" s="51" t="str">
        <f t="shared" si="94"/>
        <v/>
      </c>
      <c r="Q774" s="51">
        <v>2</v>
      </c>
      <c r="R774" s="51">
        <f t="shared" si="95"/>
        <v>2</v>
      </c>
      <c r="S774" s="51" t="str">
        <f t="shared" si="99"/>
        <v>2a</v>
      </c>
      <c r="T774" s="51" t="str">
        <f t="shared" si="100"/>
        <v>2b</v>
      </c>
    </row>
    <row r="775" spans="1:20" ht="20" customHeight="1" x14ac:dyDescent="0.15">
      <c r="A775" s="51">
        <f t="shared" si="97"/>
        <v>107802</v>
      </c>
      <c r="B775" s="52" t="str">
        <f>VLOOKUP(J775,city!$A$4:$D$352,3,0)</f>
        <v>浙江</v>
      </c>
      <c r="C775" s="52" t="str">
        <f>VLOOKUP(J775,city!$A$4:$D$352,4,0)</f>
        <v>温州</v>
      </c>
      <c r="D775" s="51" t="s">
        <v>2463</v>
      </c>
      <c r="E775" s="51" t="s">
        <v>2464</v>
      </c>
      <c r="F775" s="53" t="str">
        <f t="shared" si="96"/>
        <v>121.121549,28.384057</v>
      </c>
      <c r="G775" s="54" t="s">
        <v>795</v>
      </c>
      <c r="H775" s="55" t="str">
        <f>"jingdian/"&amp;VLOOKUP(B775,city!$C$4:$P$352,13,FALSE)&amp;"/"&amp;VLOOKUP(C775,city!$D$4:$P$352,13,FALSE)&amp;"/jd/"&amp;K775&amp;".jpg"</f>
        <v>jingdian/zhejiang/wenzhou/jd/2.jpg</v>
      </c>
      <c r="I775" s="55" t="str">
        <f t="shared" si="98"/>
        <v>2a,2b</v>
      </c>
      <c r="J775" s="51">
        <f t="shared" si="101"/>
        <v>78</v>
      </c>
      <c r="K775" s="51">
        <f>IF(VLOOKUP(J774,city!$K$4:$L$352,2,0)&gt;K774,K774+1,1)</f>
        <v>2</v>
      </c>
      <c r="L775" s="51">
        <v>1</v>
      </c>
      <c r="M775" s="51" t="s">
        <v>199</v>
      </c>
      <c r="N775" s="17">
        <v>121.121549</v>
      </c>
      <c r="O775" s="17">
        <v>28.384056999999999</v>
      </c>
      <c r="P775" s="51" t="str">
        <f t="shared" si="94"/>
        <v/>
      </c>
      <c r="Q775" s="51">
        <v>2</v>
      </c>
      <c r="R775" s="51">
        <f t="shared" si="95"/>
        <v>2</v>
      </c>
      <c r="S775" s="51" t="str">
        <f t="shared" si="99"/>
        <v>2a</v>
      </c>
      <c r="T775" s="51" t="str">
        <f t="shared" si="100"/>
        <v>2b</v>
      </c>
    </row>
    <row r="776" spans="1:20" ht="20" customHeight="1" x14ac:dyDescent="0.15">
      <c r="A776" s="51">
        <f t="shared" si="97"/>
        <v>107803</v>
      </c>
      <c r="B776" s="52" t="str">
        <f>VLOOKUP(J776,city!$A$4:$D$352,3,0)</f>
        <v>浙江</v>
      </c>
      <c r="C776" s="52" t="str">
        <f>VLOOKUP(J776,city!$A$4:$D$352,4,0)</f>
        <v>温州</v>
      </c>
      <c r="D776" s="51" t="s">
        <v>2465</v>
      </c>
      <c r="E776" s="51" t="s">
        <v>2466</v>
      </c>
      <c r="F776" s="53" t="str">
        <f t="shared" si="96"/>
        <v>121.097932,28.366261</v>
      </c>
      <c r="G776" s="54" t="s">
        <v>795</v>
      </c>
      <c r="H776" s="55" t="str">
        <f>"jingdian/"&amp;VLOOKUP(B776,city!$C$4:$P$352,13,FALSE)&amp;"/"&amp;VLOOKUP(C776,city!$D$4:$P$352,13,FALSE)&amp;"/jd/"&amp;K776&amp;".jpg"</f>
        <v>jingdian/zhejiang/wenzhou/jd/3.jpg</v>
      </c>
      <c r="I776" s="55" t="str">
        <f t="shared" si="98"/>
        <v>2a,2b</v>
      </c>
      <c r="J776" s="51">
        <f t="shared" si="101"/>
        <v>78</v>
      </c>
      <c r="K776" s="51">
        <f>IF(VLOOKUP(J775,city!$K$4:$L$352,2,0)&gt;K775,K775+1,1)</f>
        <v>3</v>
      </c>
      <c r="L776" s="51">
        <v>1</v>
      </c>
      <c r="M776" s="51" t="s">
        <v>199</v>
      </c>
      <c r="N776" s="17">
        <v>121.097932</v>
      </c>
      <c r="O776" s="17">
        <v>28.366261000000002</v>
      </c>
      <c r="P776" s="51" t="str">
        <f t="shared" si="94"/>
        <v/>
      </c>
      <c r="Q776" s="51">
        <v>2</v>
      </c>
      <c r="R776" s="51">
        <f t="shared" si="95"/>
        <v>2</v>
      </c>
      <c r="S776" s="51" t="str">
        <f t="shared" si="99"/>
        <v>2a</v>
      </c>
      <c r="T776" s="51" t="str">
        <f t="shared" si="100"/>
        <v>2b</v>
      </c>
    </row>
    <row r="777" spans="1:20" ht="20" customHeight="1" x14ac:dyDescent="0.15">
      <c r="A777" s="51">
        <f t="shared" si="97"/>
        <v>107804</v>
      </c>
      <c r="B777" s="52" t="str">
        <f>VLOOKUP(J777,city!$A$4:$D$352,3,0)</f>
        <v>浙江</v>
      </c>
      <c r="C777" s="52" t="str">
        <f>VLOOKUP(J777,city!$A$4:$D$352,4,0)</f>
        <v>温州</v>
      </c>
      <c r="D777" s="51" t="s">
        <v>2467</v>
      </c>
      <c r="E777" s="51" t="s">
        <v>2468</v>
      </c>
      <c r="F777" s="53" t="str">
        <f t="shared" si="96"/>
        <v>121.059629,28.356955</v>
      </c>
      <c r="G777" s="54" t="s">
        <v>795</v>
      </c>
      <c r="H777" s="55" t="str">
        <f>"jingdian/"&amp;VLOOKUP(B777,city!$C$4:$P$352,13,FALSE)&amp;"/"&amp;VLOOKUP(C777,city!$D$4:$P$352,13,FALSE)&amp;"/jd/"&amp;K777&amp;".jpg"</f>
        <v>jingdian/zhejiang/wenzhou/jd/4.jpg</v>
      </c>
      <c r="I777" s="55" t="str">
        <f t="shared" si="98"/>
        <v>2a,2b</v>
      </c>
      <c r="J777" s="51">
        <f t="shared" si="101"/>
        <v>78</v>
      </c>
      <c r="K777" s="51">
        <f>IF(VLOOKUP(J776,city!$K$4:$L$352,2,0)&gt;K776,K776+1,1)</f>
        <v>4</v>
      </c>
      <c r="L777" s="51">
        <v>1</v>
      </c>
      <c r="M777" s="51" t="s">
        <v>199</v>
      </c>
      <c r="N777" s="17">
        <v>121.059629</v>
      </c>
      <c r="O777" s="17">
        <v>28.356954999999999</v>
      </c>
      <c r="P777" s="51" t="str">
        <f t="shared" si="94"/>
        <v/>
      </c>
      <c r="Q777" s="51">
        <v>2</v>
      </c>
      <c r="R777" s="51">
        <f t="shared" si="95"/>
        <v>2</v>
      </c>
      <c r="S777" s="51" t="str">
        <f t="shared" si="99"/>
        <v>2a</v>
      </c>
      <c r="T777" s="51" t="str">
        <f t="shared" si="100"/>
        <v>2b</v>
      </c>
    </row>
    <row r="778" spans="1:20" ht="20" customHeight="1" x14ac:dyDescent="0.15">
      <c r="A778" s="51">
        <f t="shared" si="97"/>
        <v>107805</v>
      </c>
      <c r="B778" s="52" t="str">
        <f>VLOOKUP(J778,city!$A$4:$D$352,3,0)</f>
        <v>浙江</v>
      </c>
      <c r="C778" s="52" t="str">
        <f>VLOOKUP(J778,city!$A$4:$D$352,4,0)</f>
        <v>温州</v>
      </c>
      <c r="D778" s="51" t="s">
        <v>2469</v>
      </c>
      <c r="E778" s="51" t="s">
        <v>2470</v>
      </c>
      <c r="F778" s="53" t="str">
        <f t="shared" si="96"/>
        <v>121.082884,28.389039</v>
      </c>
      <c r="G778" s="54" t="s">
        <v>795</v>
      </c>
      <c r="H778" s="55" t="str">
        <f>"jingdian/"&amp;VLOOKUP(B778,city!$C$4:$P$352,13,FALSE)&amp;"/"&amp;VLOOKUP(C778,city!$D$4:$P$352,13,FALSE)&amp;"/jd/"&amp;K778&amp;".jpg"</f>
        <v>jingdian/zhejiang/wenzhou/jd/5.jpg</v>
      </c>
      <c r="I778" s="55" t="str">
        <f t="shared" si="98"/>
        <v>2a,2b</v>
      </c>
      <c r="J778" s="51">
        <f t="shared" si="101"/>
        <v>78</v>
      </c>
      <c r="K778" s="51">
        <f>IF(VLOOKUP(J777,city!$K$4:$L$352,2,0)&gt;K777,K777+1,1)</f>
        <v>5</v>
      </c>
      <c r="L778" s="51">
        <v>1</v>
      </c>
      <c r="M778" s="51" t="s">
        <v>199</v>
      </c>
      <c r="N778" s="17">
        <v>121.08288400000001</v>
      </c>
      <c r="O778" s="17">
        <v>28.389039</v>
      </c>
      <c r="P778" s="51" t="str">
        <f t="shared" si="94"/>
        <v/>
      </c>
      <c r="Q778" s="51">
        <v>2</v>
      </c>
      <c r="R778" s="51">
        <f t="shared" si="95"/>
        <v>2</v>
      </c>
      <c r="S778" s="51" t="str">
        <f t="shared" si="99"/>
        <v>2a</v>
      </c>
      <c r="T778" s="51" t="str">
        <f t="shared" si="100"/>
        <v>2b</v>
      </c>
    </row>
    <row r="779" spans="1:20" ht="20" customHeight="1" x14ac:dyDescent="0.15">
      <c r="A779" s="51">
        <f t="shared" si="97"/>
        <v>107806</v>
      </c>
      <c r="B779" s="52" t="str">
        <f>VLOOKUP(J779,city!$A$4:$D$352,3,0)</f>
        <v>浙江</v>
      </c>
      <c r="C779" s="52" t="str">
        <f>VLOOKUP(J779,city!$A$4:$D$352,4,0)</f>
        <v>温州</v>
      </c>
      <c r="D779" s="51" t="s">
        <v>2471</v>
      </c>
      <c r="E779" s="51" t="s">
        <v>2472</v>
      </c>
      <c r="F779" s="53" t="str">
        <f t="shared" si="96"/>
        <v>120.906714,28.389694</v>
      </c>
      <c r="G779" s="54" t="s">
        <v>795</v>
      </c>
      <c r="H779" s="55" t="str">
        <f>"jingdian/"&amp;VLOOKUP(B779,city!$C$4:$P$352,13,FALSE)&amp;"/"&amp;VLOOKUP(C779,city!$D$4:$P$352,13,FALSE)&amp;"/jd/"&amp;K779&amp;".jpg"</f>
        <v>jingdian/zhejiang/wenzhou/jd/6.jpg</v>
      </c>
      <c r="I779" s="55" t="str">
        <f t="shared" si="98"/>
        <v>6a,6b</v>
      </c>
      <c r="J779" s="51">
        <f t="shared" si="101"/>
        <v>78</v>
      </c>
      <c r="K779" s="51">
        <f>IF(VLOOKUP(J778,city!$K$4:$L$352,2,0)&gt;K778,K778+1,1)</f>
        <v>6</v>
      </c>
      <c r="L779" s="51">
        <v>1</v>
      </c>
      <c r="M779" s="51" t="s">
        <v>199</v>
      </c>
      <c r="N779" s="17">
        <v>120.90671399999999</v>
      </c>
      <c r="O779" s="17">
        <v>28.389693999999999</v>
      </c>
      <c r="P779" s="51" t="str">
        <f t="shared" si="94"/>
        <v/>
      </c>
      <c r="Q779" s="51">
        <v>6</v>
      </c>
      <c r="R779" s="51">
        <f t="shared" si="95"/>
        <v>6</v>
      </c>
      <c r="S779" s="51" t="str">
        <f t="shared" si="99"/>
        <v>6a</v>
      </c>
      <c r="T779" s="51" t="str">
        <f t="shared" si="100"/>
        <v>6b</v>
      </c>
    </row>
    <row r="780" spans="1:20" ht="20" customHeight="1" x14ac:dyDescent="0.15">
      <c r="A780" s="51">
        <f t="shared" si="97"/>
        <v>107807</v>
      </c>
      <c r="B780" s="52" t="str">
        <f>VLOOKUP(J780,city!$A$4:$D$352,3,0)</f>
        <v>浙江</v>
      </c>
      <c r="C780" s="52" t="str">
        <f>VLOOKUP(J780,city!$A$4:$D$352,4,0)</f>
        <v>温州</v>
      </c>
      <c r="D780" s="51" t="s">
        <v>2473</v>
      </c>
      <c r="E780" s="51" t="s">
        <v>2474</v>
      </c>
      <c r="F780" s="53" t="str">
        <f t="shared" si="96"/>
        <v>121.113608,28.374554</v>
      </c>
      <c r="G780" s="54" t="s">
        <v>795</v>
      </c>
      <c r="H780" s="55" t="str">
        <f>"jingdian/"&amp;VLOOKUP(B780,city!$C$4:$P$352,13,FALSE)&amp;"/"&amp;VLOOKUP(C780,city!$D$4:$P$352,13,FALSE)&amp;"/jd/"&amp;K780&amp;".jpg"</f>
        <v>jingdian/zhejiang/wenzhou/jd/7.jpg</v>
      </c>
      <c r="I780" s="55" t="str">
        <f t="shared" si="98"/>
        <v>2a,2b</v>
      </c>
      <c r="J780" s="51">
        <f t="shared" si="101"/>
        <v>78</v>
      </c>
      <c r="K780" s="51">
        <f>IF(VLOOKUP(J779,city!$K$4:$L$352,2,0)&gt;K779,K779+1,1)</f>
        <v>7</v>
      </c>
      <c r="L780" s="51">
        <v>1</v>
      </c>
      <c r="M780" s="51" t="s">
        <v>199</v>
      </c>
      <c r="N780" s="17">
        <v>121.113608</v>
      </c>
      <c r="O780" s="17">
        <v>28.374554</v>
      </c>
      <c r="P780" s="51" t="str">
        <f t="shared" si="94"/>
        <v/>
      </c>
      <c r="Q780" s="51">
        <v>2</v>
      </c>
      <c r="R780" s="51">
        <f t="shared" si="95"/>
        <v>2</v>
      </c>
      <c r="S780" s="51" t="str">
        <f t="shared" si="99"/>
        <v>2a</v>
      </c>
      <c r="T780" s="51" t="str">
        <f t="shared" si="100"/>
        <v>2b</v>
      </c>
    </row>
    <row r="781" spans="1:20" ht="20" customHeight="1" x14ac:dyDescent="0.15">
      <c r="A781" s="51">
        <f t="shared" si="97"/>
        <v>107808</v>
      </c>
      <c r="B781" s="52" t="str">
        <f>VLOOKUP(J781,city!$A$4:$D$352,3,0)</f>
        <v>浙江</v>
      </c>
      <c r="C781" s="52" t="str">
        <f>VLOOKUP(J781,city!$A$4:$D$352,4,0)</f>
        <v>温州</v>
      </c>
      <c r="D781" s="51" t="s">
        <v>2475</v>
      </c>
      <c r="E781" s="51" t="s">
        <v>2476</v>
      </c>
      <c r="F781" s="53" t="str">
        <f t="shared" si="96"/>
        <v>121.050861,28.379904</v>
      </c>
      <c r="G781" s="54" t="s">
        <v>795</v>
      </c>
      <c r="H781" s="55" t="str">
        <f>"jingdian/"&amp;VLOOKUP(B781,city!$C$4:$P$352,13,FALSE)&amp;"/"&amp;VLOOKUP(C781,city!$D$4:$P$352,13,FALSE)&amp;"/jd/"&amp;K781&amp;".jpg"</f>
        <v>jingdian/zhejiang/wenzhou/jd/8.jpg</v>
      </c>
      <c r="I781" s="55" t="str">
        <f t="shared" si="98"/>
        <v>2a,2b</v>
      </c>
      <c r="J781" s="51">
        <f t="shared" si="101"/>
        <v>78</v>
      </c>
      <c r="K781" s="51">
        <f>IF(VLOOKUP(J780,city!$K$4:$L$352,2,0)&gt;K780,K780+1,1)</f>
        <v>8</v>
      </c>
      <c r="L781" s="51">
        <v>1</v>
      </c>
      <c r="M781" s="51" t="s">
        <v>199</v>
      </c>
      <c r="N781" s="17">
        <v>121.050861</v>
      </c>
      <c r="O781" s="17">
        <v>28.379904</v>
      </c>
      <c r="P781" s="51" t="str">
        <f t="shared" ref="P781:P844" si="102">IF(K781=10,SUM(N772:N781)/10&amp;","&amp;SUM(O772:O781)/10,"")</f>
        <v/>
      </c>
      <c r="Q781" s="51">
        <v>2</v>
      </c>
      <c r="R781" s="51">
        <f t="shared" si="95"/>
        <v>2</v>
      </c>
      <c r="S781" s="51" t="str">
        <f t="shared" si="99"/>
        <v>2a</v>
      </c>
      <c r="T781" s="51" t="str">
        <f t="shared" si="100"/>
        <v>2b</v>
      </c>
    </row>
    <row r="782" spans="1:20" ht="20" customHeight="1" x14ac:dyDescent="0.15">
      <c r="A782" s="51">
        <f t="shared" si="97"/>
        <v>107809</v>
      </c>
      <c r="B782" s="52" t="str">
        <f>VLOOKUP(J782,city!$A$4:$D$352,3,0)</f>
        <v>浙江</v>
      </c>
      <c r="C782" s="52" t="str">
        <f>VLOOKUP(J782,city!$A$4:$D$352,4,0)</f>
        <v>温州</v>
      </c>
      <c r="D782" s="51" t="s">
        <v>2477</v>
      </c>
      <c r="E782" s="51" t="s">
        <v>2478</v>
      </c>
      <c r="F782" s="53" t="str">
        <f t="shared" si="96"/>
        <v>121.098444,27.497005</v>
      </c>
      <c r="G782" s="54" t="s">
        <v>795</v>
      </c>
      <c r="H782" s="55" t="str">
        <f>"jingdian/"&amp;VLOOKUP(B782,city!$C$4:$P$352,13,FALSE)&amp;"/"&amp;VLOOKUP(C782,city!$D$4:$P$352,13,FALSE)&amp;"/jd/"&amp;K782&amp;".jpg"</f>
        <v>jingdian/zhejiang/wenzhou/jd/9.jpg</v>
      </c>
      <c r="I782" s="55" t="str">
        <f t="shared" si="98"/>
        <v>4a,4b</v>
      </c>
      <c r="J782" s="51">
        <f t="shared" si="101"/>
        <v>78</v>
      </c>
      <c r="K782" s="51">
        <f>IF(VLOOKUP(J781,city!$K$4:$L$352,2,0)&gt;K781,K781+1,1)</f>
        <v>9</v>
      </c>
      <c r="L782" s="51">
        <v>1</v>
      </c>
      <c r="M782" s="51" t="s">
        <v>199</v>
      </c>
      <c r="N782" s="17">
        <v>121.098444</v>
      </c>
      <c r="O782" s="17">
        <v>27.497005000000001</v>
      </c>
      <c r="P782" s="51" t="str">
        <f t="shared" si="102"/>
        <v/>
      </c>
      <c r="Q782" s="51">
        <v>4</v>
      </c>
      <c r="R782" s="51">
        <f t="shared" si="95"/>
        <v>4</v>
      </c>
      <c r="S782" s="51" t="str">
        <f t="shared" si="99"/>
        <v>4a</v>
      </c>
      <c r="T782" s="51" t="str">
        <f t="shared" si="100"/>
        <v>4b</v>
      </c>
    </row>
    <row r="783" spans="1:20" ht="20" customHeight="1" x14ac:dyDescent="0.15">
      <c r="A783" s="51">
        <f t="shared" si="97"/>
        <v>107810</v>
      </c>
      <c r="B783" s="52" t="str">
        <f>VLOOKUP(J783,city!$A$4:$D$352,3,0)</f>
        <v>浙江</v>
      </c>
      <c r="C783" s="52" t="str">
        <f>VLOOKUP(J783,city!$A$4:$D$352,4,0)</f>
        <v>温州</v>
      </c>
      <c r="D783" s="51" t="s">
        <v>2479</v>
      </c>
      <c r="E783" s="51" t="s">
        <v>2480</v>
      </c>
      <c r="F783" s="53" t="str">
        <f t="shared" si="96"/>
        <v>120.006169,27.476248</v>
      </c>
      <c r="G783" s="54" t="s">
        <v>795</v>
      </c>
      <c r="H783" s="55" t="str">
        <f>"jingdian/"&amp;VLOOKUP(B783,city!$C$4:$P$352,13,FALSE)&amp;"/"&amp;VLOOKUP(C783,city!$D$4:$P$352,13,FALSE)&amp;"/jd/"&amp;K783&amp;".jpg"</f>
        <v>jingdian/zhejiang/wenzhou/jd/10.jpg</v>
      </c>
      <c r="I783" s="55" t="str">
        <f t="shared" si="98"/>
        <v>17a,17b</v>
      </c>
      <c r="J783" s="51">
        <f t="shared" si="101"/>
        <v>78</v>
      </c>
      <c r="K783" s="51">
        <f>IF(VLOOKUP(J782,city!$K$4:$L$352,2,0)&gt;K782,K782+1,1)</f>
        <v>10</v>
      </c>
      <c r="L783" s="51">
        <v>1</v>
      </c>
      <c r="M783" s="51" t="s">
        <v>199</v>
      </c>
      <c r="N783" s="17">
        <v>120.006169</v>
      </c>
      <c r="O783" s="17">
        <v>27.476247999999998</v>
      </c>
      <c r="P783" s="51" t="str">
        <f t="shared" si="102"/>
        <v>120.9444451,28.2002503</v>
      </c>
      <c r="Q783" s="51">
        <v>17</v>
      </c>
      <c r="R783" s="51">
        <f t="shared" si="95"/>
        <v>17</v>
      </c>
      <c r="S783" s="51" t="str">
        <f t="shared" si="99"/>
        <v>17a</v>
      </c>
      <c r="T783" s="51" t="str">
        <f t="shared" si="100"/>
        <v>17b</v>
      </c>
    </row>
    <row r="784" spans="1:20" ht="20" customHeight="1" x14ac:dyDescent="0.15">
      <c r="A784" s="51">
        <f t="shared" si="97"/>
        <v>107901</v>
      </c>
      <c r="B784" s="52" t="str">
        <f>VLOOKUP(J784,city!$A$4:$D$352,3,0)</f>
        <v>浙江</v>
      </c>
      <c r="C784" s="52" t="str">
        <f>VLOOKUP(J784,city!$A$4:$D$352,4,0)</f>
        <v>绍兴</v>
      </c>
      <c r="D784" s="51" t="s">
        <v>2481</v>
      </c>
      <c r="E784" s="51" t="s">
        <v>2482</v>
      </c>
      <c r="F784" s="53" t="str">
        <f t="shared" si="96"/>
        <v>120.59331,29.99826</v>
      </c>
      <c r="G784" s="54" t="s">
        <v>795</v>
      </c>
      <c r="H784" s="55" t="str">
        <f>"jingdian/"&amp;VLOOKUP(B784,city!$C$4:$P$352,13,FALSE)&amp;"/"&amp;VLOOKUP(C784,city!$D$4:$P$352,13,FALSE)&amp;"/jd/"&amp;K784&amp;".jpg"</f>
        <v>jingdian/zhejiang/shaoxing/jd/1.jpg</v>
      </c>
      <c r="I784" s="55" t="str">
        <f t="shared" si="98"/>
        <v>15a,15b</v>
      </c>
      <c r="J784" s="51">
        <f t="shared" si="101"/>
        <v>79</v>
      </c>
      <c r="K784" s="51">
        <f>IF(VLOOKUP(J783,city!$K$4:$L$352,2,0)&gt;K783,K783+1,1)</f>
        <v>1</v>
      </c>
      <c r="L784" s="51">
        <v>1</v>
      </c>
      <c r="M784" s="51" t="s">
        <v>201</v>
      </c>
      <c r="N784" s="17">
        <v>120.59331</v>
      </c>
      <c r="O784" s="17">
        <v>29.998259999999998</v>
      </c>
      <c r="P784" s="51" t="str">
        <f t="shared" si="102"/>
        <v/>
      </c>
      <c r="Q784" s="51">
        <v>15</v>
      </c>
      <c r="R784" s="51">
        <f t="shared" si="95"/>
        <v>15</v>
      </c>
      <c r="S784" s="51" t="str">
        <f t="shared" si="99"/>
        <v>15a</v>
      </c>
      <c r="T784" s="51" t="str">
        <f t="shared" si="100"/>
        <v>15b</v>
      </c>
    </row>
    <row r="785" spans="1:20" ht="20" customHeight="1" x14ac:dyDescent="0.15">
      <c r="A785" s="51">
        <f t="shared" si="97"/>
        <v>107902</v>
      </c>
      <c r="B785" s="52" t="str">
        <f>VLOOKUP(J785,city!$A$4:$D$352,3,0)</f>
        <v>浙江</v>
      </c>
      <c r="C785" s="52" t="str">
        <f>VLOOKUP(J785,city!$A$4:$D$352,4,0)</f>
        <v>绍兴</v>
      </c>
      <c r="D785" s="51" t="s">
        <v>2483</v>
      </c>
      <c r="E785" s="51" t="s">
        <v>2484</v>
      </c>
      <c r="F785" s="53" t="str">
        <f t="shared" si="96"/>
        <v>120.638423,30.00454</v>
      </c>
      <c r="G785" s="54" t="s">
        <v>795</v>
      </c>
      <c r="H785" s="55" t="str">
        <f>"jingdian/"&amp;VLOOKUP(B785,city!$C$4:$P$352,13,FALSE)&amp;"/"&amp;VLOOKUP(C785,city!$D$4:$P$352,13,FALSE)&amp;"/jd/"&amp;K785&amp;".jpg"</f>
        <v>jingdian/zhejiang/shaoxing/jd/2.jpg</v>
      </c>
      <c r="I785" s="55" t="str">
        <f t="shared" si="98"/>
        <v>2a,2b</v>
      </c>
      <c r="J785" s="51">
        <f t="shared" si="101"/>
        <v>79</v>
      </c>
      <c r="K785" s="51">
        <f>IF(VLOOKUP(J784,city!$K$4:$L$352,2,0)&gt;K784,K784+1,1)</f>
        <v>2</v>
      </c>
      <c r="L785" s="51">
        <v>1</v>
      </c>
      <c r="M785" s="51" t="s">
        <v>201</v>
      </c>
      <c r="N785" s="17">
        <v>120.638423</v>
      </c>
      <c r="O785" s="17">
        <v>30.004539999999999</v>
      </c>
      <c r="P785" s="51" t="str">
        <f t="shared" si="102"/>
        <v/>
      </c>
      <c r="Q785" s="51">
        <v>2</v>
      </c>
      <c r="R785" s="51">
        <f t="shared" si="95"/>
        <v>2</v>
      </c>
      <c r="S785" s="51" t="str">
        <f t="shared" si="99"/>
        <v>2a</v>
      </c>
      <c r="T785" s="51" t="str">
        <f t="shared" si="100"/>
        <v>2b</v>
      </c>
    </row>
    <row r="786" spans="1:20" ht="20" customHeight="1" x14ac:dyDescent="0.15">
      <c r="A786" s="51">
        <f t="shared" si="97"/>
        <v>107903</v>
      </c>
      <c r="B786" s="52" t="str">
        <f>VLOOKUP(J786,city!$A$4:$D$352,3,0)</f>
        <v>浙江</v>
      </c>
      <c r="C786" s="52" t="str">
        <f>VLOOKUP(J786,city!$A$4:$D$352,4,0)</f>
        <v>绍兴</v>
      </c>
      <c r="D786" s="51" t="s">
        <v>2485</v>
      </c>
      <c r="E786" s="51" t="s">
        <v>2486</v>
      </c>
      <c r="F786" s="53" t="str">
        <f t="shared" si="96"/>
        <v>120.479447,30.053626</v>
      </c>
      <c r="G786" s="54" t="s">
        <v>795</v>
      </c>
      <c r="H786" s="55" t="str">
        <f>"jingdian/"&amp;VLOOKUP(B786,city!$C$4:$P$352,13,FALSE)&amp;"/"&amp;VLOOKUP(C786,city!$D$4:$P$352,13,FALSE)&amp;"/jd/"&amp;K786&amp;".jpg"</f>
        <v>jingdian/zhejiang/shaoxing/jd/3.jpg</v>
      </c>
      <c r="I786" s="55" t="str">
        <f t="shared" si="98"/>
        <v>2a,2b</v>
      </c>
      <c r="J786" s="51">
        <f t="shared" si="101"/>
        <v>79</v>
      </c>
      <c r="K786" s="51">
        <f>IF(VLOOKUP(J785,city!$K$4:$L$352,2,0)&gt;K785,K785+1,1)</f>
        <v>3</v>
      </c>
      <c r="L786" s="51">
        <v>1</v>
      </c>
      <c r="M786" s="51" t="s">
        <v>201</v>
      </c>
      <c r="N786" s="17">
        <v>120.47944699999999</v>
      </c>
      <c r="O786" s="17">
        <v>30.053626000000001</v>
      </c>
      <c r="P786" s="51" t="str">
        <f t="shared" si="102"/>
        <v/>
      </c>
      <c r="Q786" s="51">
        <v>2</v>
      </c>
      <c r="R786" s="51">
        <f t="shared" si="95"/>
        <v>2</v>
      </c>
      <c r="S786" s="51" t="str">
        <f t="shared" si="99"/>
        <v>2a</v>
      </c>
      <c r="T786" s="51" t="str">
        <f t="shared" si="100"/>
        <v>2b</v>
      </c>
    </row>
    <row r="787" spans="1:20" ht="20" customHeight="1" x14ac:dyDescent="0.15">
      <c r="A787" s="51">
        <f t="shared" si="97"/>
        <v>107904</v>
      </c>
      <c r="B787" s="52" t="str">
        <f>VLOOKUP(J787,city!$A$4:$D$352,3,0)</f>
        <v>浙江</v>
      </c>
      <c r="C787" s="52" t="str">
        <f>VLOOKUP(J787,city!$A$4:$D$352,4,0)</f>
        <v>绍兴</v>
      </c>
      <c r="D787" s="51" t="s">
        <v>2487</v>
      </c>
      <c r="E787" s="51" t="s">
        <v>2488</v>
      </c>
      <c r="F787" s="53" t="str">
        <f t="shared" si="96"/>
        <v>120.502674,30.141842</v>
      </c>
      <c r="G787" s="54" t="s">
        <v>795</v>
      </c>
      <c r="H787" s="55" t="str">
        <f>"jingdian/"&amp;VLOOKUP(B787,city!$C$4:$P$352,13,FALSE)&amp;"/"&amp;VLOOKUP(C787,city!$D$4:$P$352,13,FALSE)&amp;"/jd/"&amp;K787&amp;".jpg"</f>
        <v>jingdian/zhejiang/shaoxing/jd/4.jpg</v>
      </c>
      <c r="I787" s="55" t="str">
        <f t="shared" si="98"/>
        <v>13a,13b</v>
      </c>
      <c r="J787" s="51">
        <f t="shared" si="101"/>
        <v>79</v>
      </c>
      <c r="K787" s="51">
        <f>IF(VLOOKUP(J786,city!$K$4:$L$352,2,0)&gt;K786,K786+1,1)</f>
        <v>4</v>
      </c>
      <c r="L787" s="51">
        <v>1</v>
      </c>
      <c r="M787" s="51" t="s">
        <v>201</v>
      </c>
      <c r="N787" s="17">
        <v>120.502674</v>
      </c>
      <c r="O787" s="17">
        <v>30.141842</v>
      </c>
      <c r="P787" s="51" t="str">
        <f t="shared" si="102"/>
        <v/>
      </c>
      <c r="Q787" s="51">
        <v>13</v>
      </c>
      <c r="R787" s="51">
        <f t="shared" si="95"/>
        <v>13</v>
      </c>
      <c r="S787" s="51" t="str">
        <f t="shared" si="99"/>
        <v>13a</v>
      </c>
      <c r="T787" s="51" t="str">
        <f t="shared" si="100"/>
        <v>13b</v>
      </c>
    </row>
    <row r="788" spans="1:20" ht="20" customHeight="1" x14ac:dyDescent="0.15">
      <c r="A788" s="51">
        <f t="shared" si="97"/>
        <v>107905</v>
      </c>
      <c r="B788" s="52" t="str">
        <f>VLOOKUP(J788,city!$A$4:$D$352,3,0)</f>
        <v>浙江</v>
      </c>
      <c r="C788" s="52" t="str">
        <f>VLOOKUP(J788,city!$A$4:$D$352,4,0)</f>
        <v>绍兴</v>
      </c>
      <c r="D788" s="51" t="s">
        <v>2489</v>
      </c>
      <c r="E788" s="51" t="s">
        <v>2490</v>
      </c>
      <c r="F788" s="53" t="str">
        <f t="shared" si="96"/>
        <v>120.596445,29.996779</v>
      </c>
      <c r="G788" s="54" t="s">
        <v>795</v>
      </c>
      <c r="H788" s="55" t="str">
        <f>"jingdian/"&amp;VLOOKUP(B788,city!$C$4:$P$352,13,FALSE)&amp;"/"&amp;VLOOKUP(C788,city!$D$4:$P$352,13,FALSE)&amp;"/jd/"&amp;K788&amp;".jpg"</f>
        <v>jingdian/zhejiang/shaoxing/jd/5.jpg</v>
      </c>
      <c r="I788" s="55" t="str">
        <f t="shared" si="98"/>
        <v>2a,2b</v>
      </c>
      <c r="J788" s="51">
        <f t="shared" si="101"/>
        <v>79</v>
      </c>
      <c r="K788" s="51">
        <f>IF(VLOOKUP(J787,city!$K$4:$L$352,2,0)&gt;K787,K787+1,1)</f>
        <v>5</v>
      </c>
      <c r="L788" s="51">
        <v>1</v>
      </c>
      <c r="M788" s="51" t="s">
        <v>201</v>
      </c>
      <c r="N788" s="17">
        <v>120.596445</v>
      </c>
      <c r="O788" s="17">
        <v>29.996779</v>
      </c>
      <c r="P788" s="51" t="str">
        <f t="shared" si="102"/>
        <v/>
      </c>
      <c r="Q788" s="51">
        <v>2</v>
      </c>
      <c r="R788" s="51">
        <f t="shared" si="95"/>
        <v>1</v>
      </c>
      <c r="S788" s="51" t="str">
        <f t="shared" si="99"/>
        <v>2a</v>
      </c>
      <c r="T788" s="51" t="str">
        <f t="shared" si="100"/>
        <v>2b</v>
      </c>
    </row>
    <row r="789" spans="1:20" ht="20" customHeight="1" x14ac:dyDescent="0.15">
      <c r="A789" s="51">
        <f t="shared" si="97"/>
        <v>107906</v>
      </c>
      <c r="B789" s="52" t="str">
        <f>VLOOKUP(J789,city!$A$4:$D$352,3,0)</f>
        <v>浙江</v>
      </c>
      <c r="C789" s="52" t="str">
        <f>VLOOKUP(J789,city!$A$4:$D$352,4,0)</f>
        <v>绍兴</v>
      </c>
      <c r="D789" s="51" t="s">
        <v>2491</v>
      </c>
      <c r="E789" s="51" t="s">
        <v>2492</v>
      </c>
      <c r="F789" s="53" t="str">
        <f t="shared" si="96"/>
        <v>120.584122,30.001666</v>
      </c>
      <c r="G789" s="54" t="s">
        <v>795</v>
      </c>
      <c r="H789" s="55" t="str">
        <f>"jingdian/"&amp;VLOOKUP(B789,city!$C$4:$P$352,13,FALSE)&amp;"/"&amp;VLOOKUP(C789,city!$D$4:$P$352,13,FALSE)&amp;"/jd/"&amp;K789&amp;".jpg"</f>
        <v>jingdian/zhejiang/shaoxing/jd/6.jpg</v>
      </c>
      <c r="I789" s="55" t="str">
        <f t="shared" si="98"/>
        <v>17a,17b</v>
      </c>
      <c r="J789" s="51">
        <f t="shared" si="101"/>
        <v>79</v>
      </c>
      <c r="K789" s="51">
        <f>IF(VLOOKUP(J788,city!$K$4:$L$352,2,0)&gt;K788,K788+1,1)</f>
        <v>6</v>
      </c>
      <c r="L789" s="51">
        <v>1</v>
      </c>
      <c r="M789" s="51" t="s">
        <v>201</v>
      </c>
      <c r="N789" s="17">
        <v>120.58412199999999</v>
      </c>
      <c r="O789" s="17">
        <v>30.001666</v>
      </c>
      <c r="P789" s="51" t="str">
        <f t="shared" si="102"/>
        <v/>
      </c>
      <c r="Q789" s="51">
        <v>17</v>
      </c>
      <c r="R789" s="51">
        <f t="shared" si="95"/>
        <v>17</v>
      </c>
      <c r="S789" s="51" t="str">
        <f t="shared" si="99"/>
        <v>17a</v>
      </c>
      <c r="T789" s="51" t="str">
        <f t="shared" si="100"/>
        <v>17b</v>
      </c>
    </row>
    <row r="790" spans="1:20" ht="20" customHeight="1" x14ac:dyDescent="0.15">
      <c r="A790" s="51">
        <f t="shared" si="97"/>
        <v>107907</v>
      </c>
      <c r="B790" s="52" t="str">
        <f>VLOOKUP(J790,city!$A$4:$D$352,3,0)</f>
        <v>浙江</v>
      </c>
      <c r="C790" s="52" t="str">
        <f>VLOOKUP(J790,city!$A$4:$D$352,4,0)</f>
        <v>绍兴</v>
      </c>
      <c r="D790" s="51" t="s">
        <v>2493</v>
      </c>
      <c r="E790" s="51" t="s">
        <v>2494</v>
      </c>
      <c r="F790" s="53" t="str">
        <f t="shared" si="96"/>
        <v>120.24879,29.700321</v>
      </c>
      <c r="G790" s="54" t="s">
        <v>795</v>
      </c>
      <c r="H790" s="55" t="str">
        <f>"jingdian/"&amp;VLOOKUP(B790,city!$C$4:$P$352,13,FALSE)&amp;"/"&amp;VLOOKUP(C790,city!$D$4:$P$352,13,FALSE)&amp;"/jd/"&amp;K790&amp;".jpg"</f>
        <v>jingdian/zhejiang/shaoxing/jd/7.jpg</v>
      </c>
      <c r="I790" s="55" t="str">
        <f t="shared" si="98"/>
        <v>15a,15b</v>
      </c>
      <c r="J790" s="51">
        <f t="shared" si="101"/>
        <v>79</v>
      </c>
      <c r="K790" s="51">
        <f>IF(VLOOKUP(J789,city!$K$4:$L$352,2,0)&gt;K789,K789+1,1)</f>
        <v>7</v>
      </c>
      <c r="L790" s="51">
        <v>1</v>
      </c>
      <c r="M790" s="51" t="s">
        <v>201</v>
      </c>
      <c r="N790" s="17">
        <v>120.24879</v>
      </c>
      <c r="O790" s="17">
        <v>29.700320999999999</v>
      </c>
      <c r="P790" s="51" t="str">
        <f t="shared" si="102"/>
        <v/>
      </c>
      <c r="Q790" s="51">
        <v>15</v>
      </c>
      <c r="R790" s="51">
        <f t="shared" si="95"/>
        <v>15</v>
      </c>
      <c r="S790" s="51" t="str">
        <f t="shared" si="99"/>
        <v>15a</v>
      </c>
      <c r="T790" s="51" t="str">
        <f t="shared" si="100"/>
        <v>15b</v>
      </c>
    </row>
    <row r="791" spans="1:20" ht="20" customHeight="1" x14ac:dyDescent="0.15">
      <c r="A791" s="51">
        <f t="shared" si="97"/>
        <v>107908</v>
      </c>
      <c r="B791" s="52" t="str">
        <f>VLOOKUP(J791,city!$A$4:$D$352,3,0)</f>
        <v>浙江</v>
      </c>
      <c r="C791" s="52" t="str">
        <f>VLOOKUP(J791,city!$A$4:$D$352,4,0)</f>
        <v>绍兴</v>
      </c>
      <c r="D791" s="51" t="s">
        <v>2495</v>
      </c>
      <c r="E791" s="51" t="s">
        <v>2496</v>
      </c>
      <c r="F791" s="53" t="str">
        <f t="shared" si="96"/>
        <v>120.89745,29.506923</v>
      </c>
      <c r="G791" s="54" t="s">
        <v>795</v>
      </c>
      <c r="H791" s="55" t="str">
        <f>"jingdian/"&amp;VLOOKUP(B791,city!$C$4:$P$352,13,FALSE)&amp;"/"&amp;VLOOKUP(C791,city!$D$4:$P$352,13,FALSE)&amp;"/jd/"&amp;K791&amp;".jpg"</f>
        <v>jingdian/zhejiang/shaoxing/jd/8.jpg</v>
      </c>
      <c r="I791" s="55" t="str">
        <f t="shared" si="98"/>
        <v>12a,12b</v>
      </c>
      <c r="J791" s="51">
        <f t="shared" si="101"/>
        <v>79</v>
      </c>
      <c r="K791" s="51">
        <f>IF(VLOOKUP(J790,city!$K$4:$L$352,2,0)&gt;K790,K790+1,1)</f>
        <v>8</v>
      </c>
      <c r="L791" s="51">
        <v>1</v>
      </c>
      <c r="M791" s="51" t="s">
        <v>201</v>
      </c>
      <c r="N791" s="17">
        <v>120.89745000000001</v>
      </c>
      <c r="O791" s="17">
        <v>29.506923</v>
      </c>
      <c r="P791" s="51" t="str">
        <f t="shared" si="102"/>
        <v/>
      </c>
      <c r="Q791" s="51">
        <v>12</v>
      </c>
      <c r="R791" s="51">
        <f t="shared" si="95"/>
        <v>12</v>
      </c>
      <c r="S791" s="51" t="str">
        <f t="shared" si="99"/>
        <v>12a</v>
      </c>
      <c r="T791" s="51" t="str">
        <f t="shared" si="100"/>
        <v>12b</v>
      </c>
    </row>
    <row r="792" spans="1:20" ht="20" customHeight="1" x14ac:dyDescent="0.15">
      <c r="A792" s="51">
        <f t="shared" si="97"/>
        <v>107909</v>
      </c>
      <c r="B792" s="52" t="str">
        <f>VLOOKUP(J792,city!$A$4:$D$352,3,0)</f>
        <v>浙江</v>
      </c>
      <c r="C792" s="52" t="str">
        <f>VLOOKUP(J792,city!$A$4:$D$352,4,0)</f>
        <v>绍兴</v>
      </c>
      <c r="D792" s="51" t="s">
        <v>2497</v>
      </c>
      <c r="E792" s="51" t="s">
        <v>2498</v>
      </c>
      <c r="F792" s="53" t="str">
        <f t="shared" si="96"/>
        <v>120.597918,30.005875</v>
      </c>
      <c r="G792" s="54" t="s">
        <v>795</v>
      </c>
      <c r="H792" s="55" t="str">
        <f>"jingdian/"&amp;VLOOKUP(B792,city!$C$4:$P$352,13,FALSE)&amp;"/"&amp;VLOOKUP(C792,city!$D$4:$P$352,13,FALSE)&amp;"/jd/"&amp;K792&amp;".jpg"</f>
        <v>jingdian/zhejiang/shaoxing/jd/9.jpg</v>
      </c>
      <c r="I792" s="55" t="str">
        <f t="shared" si="98"/>
        <v>17a,17b</v>
      </c>
      <c r="J792" s="51">
        <f t="shared" si="101"/>
        <v>79</v>
      </c>
      <c r="K792" s="51">
        <f>IF(VLOOKUP(J791,city!$K$4:$L$352,2,0)&gt;K791,K791+1,1)</f>
        <v>9</v>
      </c>
      <c r="L792" s="51">
        <v>1</v>
      </c>
      <c r="M792" s="51" t="s">
        <v>201</v>
      </c>
      <c r="N792" s="17">
        <v>120.59791800000001</v>
      </c>
      <c r="O792" s="17">
        <v>30.005875</v>
      </c>
      <c r="P792" s="51" t="str">
        <f t="shared" si="102"/>
        <v/>
      </c>
      <c r="Q792" s="51">
        <v>17</v>
      </c>
      <c r="R792" s="51">
        <f t="shared" si="95"/>
        <v>17</v>
      </c>
      <c r="S792" s="51" t="str">
        <f t="shared" si="99"/>
        <v>17a</v>
      </c>
      <c r="T792" s="51" t="str">
        <f t="shared" si="100"/>
        <v>17b</v>
      </c>
    </row>
    <row r="793" spans="1:20" ht="20" customHeight="1" x14ac:dyDescent="0.15">
      <c r="A793" s="51">
        <f t="shared" si="97"/>
        <v>107910</v>
      </c>
      <c r="B793" s="52" t="str">
        <f>VLOOKUP(J793,city!$A$4:$D$352,3,0)</f>
        <v>浙江</v>
      </c>
      <c r="C793" s="52" t="str">
        <f>VLOOKUP(J793,city!$A$4:$D$352,4,0)</f>
        <v>绍兴</v>
      </c>
      <c r="D793" s="51" t="s">
        <v>2499</v>
      </c>
      <c r="E793" s="51" t="s">
        <v>2500</v>
      </c>
      <c r="F793" s="53" t="str">
        <f t="shared" si="96"/>
        <v>120.05746,29.711281</v>
      </c>
      <c r="G793" s="54" t="s">
        <v>795</v>
      </c>
      <c r="H793" s="55" t="str">
        <f>"jingdian/"&amp;VLOOKUP(B793,city!$C$4:$P$352,13,FALSE)&amp;"/"&amp;VLOOKUP(C793,city!$D$4:$P$352,13,FALSE)&amp;"/jd/"&amp;K793&amp;".jpg"</f>
        <v>jingdian/zhejiang/shaoxing/jd/10.jpg</v>
      </c>
      <c r="I793" s="55" t="str">
        <f t="shared" si="98"/>
        <v>2a,2b</v>
      </c>
      <c r="J793" s="51">
        <f t="shared" si="101"/>
        <v>79</v>
      </c>
      <c r="K793" s="51">
        <f>IF(VLOOKUP(J792,city!$K$4:$L$352,2,0)&gt;K792,K792+1,1)</f>
        <v>10</v>
      </c>
      <c r="L793" s="51">
        <v>1</v>
      </c>
      <c r="M793" s="51" t="s">
        <v>201</v>
      </c>
      <c r="N793" s="17">
        <v>120.05746000000001</v>
      </c>
      <c r="O793" s="17">
        <v>29.711281</v>
      </c>
      <c r="P793" s="51" t="str">
        <f t="shared" si="102"/>
        <v>120.5196039,29.9121113</v>
      </c>
      <c r="Q793" s="51">
        <v>2</v>
      </c>
      <c r="R793" s="51">
        <f t="shared" si="95"/>
        <v>2</v>
      </c>
      <c r="S793" s="51" t="str">
        <f t="shared" si="99"/>
        <v>2a</v>
      </c>
      <c r="T793" s="51" t="str">
        <f t="shared" si="100"/>
        <v>2b</v>
      </c>
    </row>
    <row r="794" spans="1:20" ht="20" customHeight="1" x14ac:dyDescent="0.15">
      <c r="A794" s="51">
        <f t="shared" si="97"/>
        <v>108001</v>
      </c>
      <c r="B794" s="52" t="str">
        <f>VLOOKUP(J794,city!$A$4:$D$352,3,0)</f>
        <v>浙江</v>
      </c>
      <c r="C794" s="52" t="str">
        <f>VLOOKUP(J794,city!$A$4:$D$352,4,0)</f>
        <v>湖州</v>
      </c>
      <c r="D794" s="51" t="s">
        <v>2501</v>
      </c>
      <c r="E794" s="51" t="s">
        <v>2502</v>
      </c>
      <c r="F794" s="53" t="str">
        <f t="shared" si="96"/>
        <v>120.437083,30.881261</v>
      </c>
      <c r="G794" s="54" t="s">
        <v>795</v>
      </c>
      <c r="H794" s="55" t="str">
        <f>"jingdian/"&amp;VLOOKUP(B794,city!$C$4:$P$352,13,FALSE)&amp;"/"&amp;VLOOKUP(C794,city!$D$4:$P$352,13,FALSE)&amp;"/jd/"&amp;K794&amp;".jpg"</f>
        <v>jingdian/zhejiang/huzhou/jd/1.jpg</v>
      </c>
      <c r="I794" s="55" t="str">
        <f t="shared" si="98"/>
        <v>13a,13b</v>
      </c>
      <c r="J794" s="51">
        <f t="shared" si="101"/>
        <v>80</v>
      </c>
      <c r="K794" s="51">
        <f>IF(VLOOKUP(J793,city!$K$4:$L$352,2,0)&gt;K793,K793+1,1)</f>
        <v>1</v>
      </c>
      <c r="L794" s="51">
        <v>1</v>
      </c>
      <c r="M794" s="51" t="s">
        <v>203</v>
      </c>
      <c r="N794" s="17">
        <v>120.437083</v>
      </c>
      <c r="O794" s="17">
        <v>30.881260999999999</v>
      </c>
      <c r="P794" s="51" t="str">
        <f t="shared" si="102"/>
        <v/>
      </c>
      <c r="Q794" s="51">
        <v>13</v>
      </c>
      <c r="R794" s="51">
        <f t="shared" si="95"/>
        <v>13</v>
      </c>
      <c r="S794" s="51" t="str">
        <f t="shared" si="99"/>
        <v>13a</v>
      </c>
      <c r="T794" s="51" t="str">
        <f t="shared" si="100"/>
        <v>13b</v>
      </c>
    </row>
    <row r="795" spans="1:20" ht="20" customHeight="1" x14ac:dyDescent="0.15">
      <c r="A795" s="51">
        <f t="shared" si="97"/>
        <v>108002</v>
      </c>
      <c r="B795" s="52" t="str">
        <f>VLOOKUP(J795,city!$A$4:$D$352,3,0)</f>
        <v>浙江</v>
      </c>
      <c r="C795" s="52" t="str">
        <f>VLOOKUP(J795,city!$A$4:$D$352,4,0)</f>
        <v>湖州</v>
      </c>
      <c r="D795" s="51" t="s">
        <v>2503</v>
      </c>
      <c r="E795" s="51" t="s">
        <v>2504</v>
      </c>
      <c r="F795" s="53" t="str">
        <f t="shared" si="96"/>
        <v>119.907817,30.605539</v>
      </c>
      <c r="G795" s="54" t="s">
        <v>795</v>
      </c>
      <c r="H795" s="55" t="str">
        <f>"jingdian/"&amp;VLOOKUP(B795,city!$C$4:$P$352,13,FALSE)&amp;"/"&amp;VLOOKUP(C795,city!$D$4:$P$352,13,FALSE)&amp;"/jd/"&amp;K795&amp;".jpg"</f>
        <v>jingdian/zhejiang/huzhou/jd/2.jpg</v>
      </c>
      <c r="I795" s="55" t="str">
        <f t="shared" si="98"/>
        <v>11a,11b</v>
      </c>
      <c r="J795" s="51">
        <f t="shared" si="101"/>
        <v>80</v>
      </c>
      <c r="K795" s="51">
        <f>IF(VLOOKUP(J794,city!$K$4:$L$352,2,0)&gt;K794,K794+1,1)</f>
        <v>2</v>
      </c>
      <c r="L795" s="51">
        <v>1</v>
      </c>
      <c r="M795" s="51" t="s">
        <v>203</v>
      </c>
      <c r="N795" s="17">
        <v>119.90781699999999</v>
      </c>
      <c r="O795" s="17">
        <v>30.605539</v>
      </c>
      <c r="P795" s="51" t="str">
        <f t="shared" si="102"/>
        <v/>
      </c>
      <c r="Q795" s="51">
        <v>11</v>
      </c>
      <c r="R795" s="51">
        <f t="shared" ref="R795:R858" si="103">LOOKUP(1,0/FIND($U$6:$U$91,D795),$V$6:$V$91)</f>
        <v>11</v>
      </c>
      <c r="S795" s="51" t="str">
        <f t="shared" si="99"/>
        <v>11a</v>
      </c>
      <c r="T795" s="51" t="str">
        <f t="shared" si="100"/>
        <v>11b</v>
      </c>
    </row>
    <row r="796" spans="1:20" ht="20" customHeight="1" x14ac:dyDescent="0.15">
      <c r="A796" s="51">
        <f t="shared" si="97"/>
        <v>108003</v>
      </c>
      <c r="B796" s="52" t="str">
        <f>VLOOKUP(J796,city!$A$4:$D$352,3,0)</f>
        <v>浙江</v>
      </c>
      <c r="C796" s="52" t="str">
        <f>VLOOKUP(J796,city!$A$4:$D$352,4,0)</f>
        <v>湖州</v>
      </c>
      <c r="D796" s="51" t="s">
        <v>2505</v>
      </c>
      <c r="E796" s="51" t="s">
        <v>2506</v>
      </c>
      <c r="F796" s="53" t="str">
        <f t="shared" si="96"/>
        <v>120.436187,30.887697</v>
      </c>
      <c r="G796" s="54" t="s">
        <v>795</v>
      </c>
      <c r="H796" s="55" t="str">
        <f>"jingdian/"&amp;VLOOKUP(B796,city!$C$4:$P$352,13,FALSE)&amp;"/"&amp;VLOOKUP(C796,city!$D$4:$P$352,13,FALSE)&amp;"/jd/"&amp;K796&amp;".jpg"</f>
        <v>jingdian/zhejiang/huzhou/jd/3.jpg</v>
      </c>
      <c r="I796" s="55" t="str">
        <f t="shared" si="98"/>
        <v>14a,14b</v>
      </c>
      <c r="J796" s="51">
        <f t="shared" si="101"/>
        <v>80</v>
      </c>
      <c r="K796" s="51">
        <f>IF(VLOOKUP(J795,city!$K$4:$L$352,2,0)&gt;K795,K795+1,1)</f>
        <v>3</v>
      </c>
      <c r="L796" s="51">
        <v>1</v>
      </c>
      <c r="M796" s="51" t="s">
        <v>203</v>
      </c>
      <c r="N796" s="17">
        <v>120.436187</v>
      </c>
      <c r="O796" s="17">
        <v>30.887696999999999</v>
      </c>
      <c r="P796" s="51" t="str">
        <f t="shared" si="102"/>
        <v/>
      </c>
      <c r="Q796" s="51">
        <v>14</v>
      </c>
      <c r="R796" s="51">
        <f t="shared" si="103"/>
        <v>13</v>
      </c>
      <c r="S796" s="51" t="str">
        <f t="shared" si="99"/>
        <v>14a</v>
      </c>
      <c r="T796" s="51" t="str">
        <f t="shared" si="100"/>
        <v>14b</v>
      </c>
    </row>
    <row r="797" spans="1:20" ht="20" customHeight="1" x14ac:dyDescent="0.15">
      <c r="A797" s="51">
        <f t="shared" si="97"/>
        <v>108004</v>
      </c>
      <c r="B797" s="52" t="str">
        <f>VLOOKUP(J797,city!$A$4:$D$352,3,0)</f>
        <v>浙江</v>
      </c>
      <c r="C797" s="52" t="str">
        <f>VLOOKUP(J797,city!$A$4:$D$352,4,0)</f>
        <v>湖州</v>
      </c>
      <c r="D797" s="51" t="s">
        <v>2507</v>
      </c>
      <c r="E797" s="51" t="s">
        <v>2508</v>
      </c>
      <c r="F797" s="53" t="str">
        <f t="shared" si="96"/>
        <v>120.435031,30.875532</v>
      </c>
      <c r="G797" s="54" t="s">
        <v>795</v>
      </c>
      <c r="H797" s="55" t="str">
        <f>"jingdian/"&amp;VLOOKUP(B797,city!$C$4:$P$352,13,FALSE)&amp;"/"&amp;VLOOKUP(C797,city!$D$4:$P$352,13,FALSE)&amp;"/jd/"&amp;K797&amp;".jpg"</f>
        <v>jingdian/zhejiang/huzhou/jd/4.jpg</v>
      </c>
      <c r="I797" s="55" t="str">
        <f t="shared" si="98"/>
        <v>15a,15b</v>
      </c>
      <c r="J797" s="51">
        <f t="shared" si="101"/>
        <v>80</v>
      </c>
      <c r="K797" s="51">
        <f>IF(VLOOKUP(J796,city!$K$4:$L$352,2,0)&gt;K796,K796+1,1)</f>
        <v>4</v>
      </c>
      <c r="L797" s="51">
        <v>1</v>
      </c>
      <c r="M797" s="51" t="s">
        <v>203</v>
      </c>
      <c r="N797" s="17">
        <v>120.435031</v>
      </c>
      <c r="O797" s="17">
        <v>30.875532</v>
      </c>
      <c r="P797" s="51" t="str">
        <f t="shared" si="102"/>
        <v/>
      </c>
      <c r="Q797" s="51">
        <v>15</v>
      </c>
      <c r="R797" s="51">
        <f t="shared" si="103"/>
        <v>15</v>
      </c>
      <c r="S797" s="51" t="str">
        <f t="shared" si="99"/>
        <v>15a</v>
      </c>
      <c r="T797" s="51" t="str">
        <f t="shared" si="100"/>
        <v>15b</v>
      </c>
    </row>
    <row r="798" spans="1:20" ht="20" customHeight="1" x14ac:dyDescent="0.15">
      <c r="A798" s="51">
        <f t="shared" si="97"/>
        <v>108005</v>
      </c>
      <c r="B798" s="52" t="str">
        <f>VLOOKUP(J798,city!$A$4:$D$352,3,0)</f>
        <v>浙江</v>
      </c>
      <c r="C798" s="52" t="str">
        <f>VLOOKUP(J798,city!$A$4:$D$352,4,0)</f>
        <v>湖州</v>
      </c>
      <c r="D798" s="51" t="s">
        <v>2509</v>
      </c>
      <c r="E798" s="51" t="s">
        <v>2510</v>
      </c>
      <c r="F798" s="53" t="str">
        <f t="shared" si="96"/>
        <v>120.437858,30.877124</v>
      </c>
      <c r="G798" s="54" t="s">
        <v>795</v>
      </c>
      <c r="H798" s="55" t="str">
        <f>"jingdian/"&amp;VLOOKUP(B798,city!$C$4:$P$352,13,FALSE)&amp;"/"&amp;VLOOKUP(C798,city!$D$4:$P$352,13,FALSE)&amp;"/jd/"&amp;K798&amp;".jpg"</f>
        <v>jingdian/zhejiang/huzhou/jd/5.jpg</v>
      </c>
      <c r="I798" s="55" t="str">
        <f t="shared" si="98"/>
        <v>15a,15b</v>
      </c>
      <c r="J798" s="51">
        <f t="shared" si="101"/>
        <v>80</v>
      </c>
      <c r="K798" s="51">
        <f>IF(VLOOKUP(J797,city!$K$4:$L$352,2,0)&gt;K797,K797+1,1)</f>
        <v>5</v>
      </c>
      <c r="L798" s="51">
        <v>1</v>
      </c>
      <c r="M798" s="51" t="s">
        <v>203</v>
      </c>
      <c r="N798" s="17">
        <v>120.43785800000001</v>
      </c>
      <c r="O798" s="17">
        <v>30.877123999999998</v>
      </c>
      <c r="P798" s="51" t="str">
        <f t="shared" si="102"/>
        <v/>
      </c>
      <c r="Q798" s="51">
        <v>15</v>
      </c>
      <c r="R798" s="51">
        <f t="shared" si="103"/>
        <v>15</v>
      </c>
      <c r="S798" s="51" t="str">
        <f t="shared" si="99"/>
        <v>15a</v>
      </c>
      <c r="T798" s="51" t="str">
        <f t="shared" si="100"/>
        <v>15b</v>
      </c>
    </row>
    <row r="799" spans="1:20" ht="20" customHeight="1" x14ac:dyDescent="0.15">
      <c r="A799" s="51">
        <f t="shared" si="97"/>
        <v>108006</v>
      </c>
      <c r="B799" s="52" t="str">
        <f>VLOOKUP(J799,city!$A$4:$D$352,3,0)</f>
        <v>浙江</v>
      </c>
      <c r="C799" s="52" t="str">
        <f>VLOOKUP(J799,city!$A$4:$D$352,4,0)</f>
        <v>湖州</v>
      </c>
      <c r="D799" s="51" t="s">
        <v>2511</v>
      </c>
      <c r="E799" s="51" t="s">
        <v>2512</v>
      </c>
      <c r="F799" s="53" t="str">
        <f t="shared" si="96"/>
        <v>120.438534,30.879052</v>
      </c>
      <c r="G799" s="54" t="s">
        <v>795</v>
      </c>
      <c r="H799" s="55" t="str">
        <f>"jingdian/"&amp;VLOOKUP(B799,city!$C$4:$P$352,13,FALSE)&amp;"/"&amp;VLOOKUP(C799,city!$D$4:$P$352,13,FALSE)&amp;"/jd/"&amp;K799&amp;".jpg"</f>
        <v>jingdian/zhejiang/huzhou/jd/6.jpg</v>
      </c>
      <c r="I799" s="55" t="str">
        <f t="shared" si="98"/>
        <v>32a,32b</v>
      </c>
      <c r="J799" s="51">
        <f t="shared" si="101"/>
        <v>80</v>
      </c>
      <c r="K799" s="51">
        <f>IF(VLOOKUP(J798,city!$K$4:$L$352,2,0)&gt;K798,K798+1,1)</f>
        <v>6</v>
      </c>
      <c r="L799" s="51">
        <v>1</v>
      </c>
      <c r="M799" s="51" t="s">
        <v>203</v>
      </c>
      <c r="N799" s="17">
        <v>120.438534</v>
      </c>
      <c r="O799" s="17">
        <v>30.879052000000001</v>
      </c>
      <c r="P799" s="51" t="str">
        <f t="shared" si="102"/>
        <v/>
      </c>
      <c r="Q799" s="51">
        <v>32</v>
      </c>
      <c r="R799" s="51" t="e">
        <f t="shared" si="103"/>
        <v>#N/A</v>
      </c>
      <c r="S799" s="51" t="str">
        <f t="shared" si="99"/>
        <v>32a</v>
      </c>
      <c r="T799" s="51" t="str">
        <f t="shared" si="100"/>
        <v>32b</v>
      </c>
    </row>
    <row r="800" spans="1:20" ht="20" customHeight="1" x14ac:dyDescent="0.15">
      <c r="A800" s="51">
        <f t="shared" si="97"/>
        <v>108007</v>
      </c>
      <c r="B800" s="52" t="str">
        <f>VLOOKUP(J800,city!$A$4:$D$352,3,0)</f>
        <v>浙江</v>
      </c>
      <c r="C800" s="52" t="str">
        <f>VLOOKUP(J800,city!$A$4:$D$352,4,0)</f>
        <v>湖州</v>
      </c>
      <c r="D800" s="51" t="s">
        <v>2513</v>
      </c>
      <c r="E800" s="51" t="s">
        <v>2514</v>
      </c>
      <c r="F800" s="53" t="str">
        <f t="shared" si="96"/>
        <v>119.744977,30.626449</v>
      </c>
      <c r="G800" s="54" t="s">
        <v>795</v>
      </c>
      <c r="H800" s="55" t="str">
        <f>"jingdian/"&amp;VLOOKUP(B800,city!$C$4:$P$352,13,FALSE)&amp;"/"&amp;VLOOKUP(C800,city!$D$4:$P$352,13,FALSE)&amp;"/jd/"&amp;K800&amp;".jpg"</f>
        <v>jingdian/zhejiang/huzhou/jd/7.jpg</v>
      </c>
      <c r="I800" s="55" t="str">
        <f t="shared" si="98"/>
        <v>2a,2b</v>
      </c>
      <c r="J800" s="51">
        <f t="shared" si="101"/>
        <v>80</v>
      </c>
      <c r="K800" s="51">
        <f>IF(VLOOKUP(J799,city!$K$4:$L$352,2,0)&gt;K799,K799+1,1)</f>
        <v>7</v>
      </c>
      <c r="L800" s="51">
        <v>1</v>
      </c>
      <c r="M800" s="51" t="s">
        <v>203</v>
      </c>
      <c r="N800" s="17">
        <v>119.74497700000001</v>
      </c>
      <c r="O800" s="17">
        <v>30.626449000000001</v>
      </c>
      <c r="P800" s="51" t="str">
        <f t="shared" si="102"/>
        <v/>
      </c>
      <c r="Q800" s="51">
        <v>2</v>
      </c>
      <c r="R800" s="51">
        <f t="shared" si="103"/>
        <v>1</v>
      </c>
      <c r="S800" s="51" t="str">
        <f t="shared" si="99"/>
        <v>2a</v>
      </c>
      <c r="T800" s="51" t="str">
        <f t="shared" si="100"/>
        <v>2b</v>
      </c>
    </row>
    <row r="801" spans="1:20" ht="20" customHeight="1" x14ac:dyDescent="0.15">
      <c r="A801" s="51">
        <f t="shared" si="97"/>
        <v>108008</v>
      </c>
      <c r="B801" s="52" t="str">
        <f>VLOOKUP(J801,city!$A$4:$D$352,3,0)</f>
        <v>浙江</v>
      </c>
      <c r="C801" s="52" t="str">
        <f>VLOOKUP(J801,city!$A$4:$D$352,4,0)</f>
        <v>湖州</v>
      </c>
      <c r="D801" s="51" t="s">
        <v>2515</v>
      </c>
      <c r="E801" s="51" t="s">
        <v>2516</v>
      </c>
      <c r="F801" s="53" t="str">
        <f t="shared" si="96"/>
        <v>119.666026,30.493279</v>
      </c>
      <c r="G801" s="54" t="s">
        <v>795</v>
      </c>
      <c r="H801" s="55" t="str">
        <f>"jingdian/"&amp;VLOOKUP(B801,city!$C$4:$P$352,13,FALSE)&amp;"/"&amp;VLOOKUP(C801,city!$D$4:$P$352,13,FALSE)&amp;"/jd/"&amp;K801&amp;".jpg"</f>
        <v>jingdian/zhejiang/huzhou/jd/8.jpg</v>
      </c>
      <c r="I801" s="55" t="str">
        <f t="shared" si="98"/>
        <v>6a,6b</v>
      </c>
      <c r="J801" s="51">
        <f t="shared" si="101"/>
        <v>80</v>
      </c>
      <c r="K801" s="51">
        <f>IF(VLOOKUP(J800,city!$K$4:$L$352,2,0)&gt;K800,K800+1,1)</f>
        <v>8</v>
      </c>
      <c r="L801" s="51">
        <v>1</v>
      </c>
      <c r="M801" s="51" t="s">
        <v>203</v>
      </c>
      <c r="N801" s="17">
        <v>119.666026</v>
      </c>
      <c r="O801" s="17">
        <v>30.493279000000001</v>
      </c>
      <c r="P801" s="51" t="str">
        <f t="shared" si="102"/>
        <v/>
      </c>
      <c r="Q801" s="51">
        <v>6</v>
      </c>
      <c r="R801" s="51">
        <f t="shared" si="103"/>
        <v>6</v>
      </c>
      <c r="S801" s="51" t="str">
        <f t="shared" si="99"/>
        <v>6a</v>
      </c>
      <c r="T801" s="51" t="str">
        <f t="shared" si="100"/>
        <v>6b</v>
      </c>
    </row>
    <row r="802" spans="1:20" ht="20" customHeight="1" x14ac:dyDescent="0.15">
      <c r="A802" s="51">
        <f t="shared" si="97"/>
        <v>108009</v>
      </c>
      <c r="B802" s="52" t="str">
        <f>VLOOKUP(J802,city!$A$4:$D$352,3,0)</f>
        <v>浙江</v>
      </c>
      <c r="C802" s="52" t="str">
        <f>VLOOKUP(J802,city!$A$4:$D$352,4,0)</f>
        <v>湖州</v>
      </c>
      <c r="D802" s="51" t="s">
        <v>2517</v>
      </c>
      <c r="E802" s="51" t="s">
        <v>2518</v>
      </c>
      <c r="F802" s="53" t="str">
        <f t="shared" si="96"/>
        <v>120.047566,30.527318</v>
      </c>
      <c r="G802" s="54" t="s">
        <v>795</v>
      </c>
      <c r="H802" s="55" t="str">
        <f>"jingdian/"&amp;VLOOKUP(B802,city!$C$4:$P$352,13,FALSE)&amp;"/"&amp;VLOOKUP(C802,city!$D$4:$P$352,13,FALSE)&amp;"/jd/"&amp;K802&amp;".jpg"</f>
        <v>jingdian/zhejiang/huzhou/jd/9.jpg</v>
      </c>
      <c r="I802" s="55" t="str">
        <f t="shared" si="98"/>
        <v>6a,6b</v>
      </c>
      <c r="J802" s="51">
        <f t="shared" si="101"/>
        <v>80</v>
      </c>
      <c r="K802" s="51">
        <f>IF(VLOOKUP(J801,city!$K$4:$L$352,2,0)&gt;K801,K801+1,1)</f>
        <v>9</v>
      </c>
      <c r="L802" s="51">
        <v>1</v>
      </c>
      <c r="M802" s="51" t="s">
        <v>203</v>
      </c>
      <c r="N802" s="17">
        <v>120.047566</v>
      </c>
      <c r="O802" s="17">
        <v>30.527318000000001</v>
      </c>
      <c r="P802" s="51" t="str">
        <f t="shared" si="102"/>
        <v/>
      </c>
      <c r="Q802" s="51">
        <v>6</v>
      </c>
      <c r="R802" s="51">
        <f t="shared" si="103"/>
        <v>6</v>
      </c>
      <c r="S802" s="51" t="str">
        <f t="shared" si="99"/>
        <v>6a</v>
      </c>
      <c r="T802" s="51" t="str">
        <f t="shared" si="100"/>
        <v>6b</v>
      </c>
    </row>
    <row r="803" spans="1:20" ht="20" customHeight="1" x14ac:dyDescent="0.15">
      <c r="A803" s="51">
        <f t="shared" si="97"/>
        <v>108010</v>
      </c>
      <c r="B803" s="52" t="str">
        <f>VLOOKUP(J803,city!$A$4:$D$352,3,0)</f>
        <v>浙江</v>
      </c>
      <c r="C803" s="52" t="str">
        <f>VLOOKUP(J803,city!$A$4:$D$352,4,0)</f>
        <v>湖州</v>
      </c>
      <c r="D803" s="51" t="s">
        <v>2519</v>
      </c>
      <c r="E803" s="51" t="s">
        <v>2520</v>
      </c>
      <c r="F803" s="53" t="str">
        <f t="shared" si="96"/>
        <v>119.795838,31.023776</v>
      </c>
      <c r="G803" s="54" t="s">
        <v>795</v>
      </c>
      <c r="H803" s="55" t="str">
        <f>"jingdian/"&amp;VLOOKUP(B803,city!$C$4:$P$352,13,FALSE)&amp;"/"&amp;VLOOKUP(C803,city!$D$4:$P$352,13,FALSE)&amp;"/jd/"&amp;K803&amp;".jpg"</f>
        <v>jingdian/zhejiang/huzhou/jd/10.jpg</v>
      </c>
      <c r="I803" s="55" t="str">
        <f t="shared" si="98"/>
        <v>16a,16b</v>
      </c>
      <c r="J803" s="51">
        <f t="shared" si="101"/>
        <v>80</v>
      </c>
      <c r="K803" s="51">
        <f>IF(VLOOKUP(J802,city!$K$4:$L$352,2,0)&gt;K802,K802+1,1)</f>
        <v>10</v>
      </c>
      <c r="L803" s="51">
        <v>1</v>
      </c>
      <c r="M803" s="51" t="s">
        <v>203</v>
      </c>
      <c r="N803" s="17">
        <v>119.795838</v>
      </c>
      <c r="O803" s="17">
        <v>31.023776000000002</v>
      </c>
      <c r="P803" s="51" t="str">
        <f t="shared" si="102"/>
        <v>120.1346917,30.7677027</v>
      </c>
      <c r="Q803" s="51">
        <v>16</v>
      </c>
      <c r="R803" s="51">
        <f t="shared" si="103"/>
        <v>6</v>
      </c>
      <c r="S803" s="51" t="str">
        <f t="shared" si="99"/>
        <v>16a</v>
      </c>
      <c r="T803" s="51" t="str">
        <f t="shared" si="100"/>
        <v>16b</v>
      </c>
    </row>
    <row r="804" spans="1:20" ht="20" customHeight="1" x14ac:dyDescent="0.15">
      <c r="A804" s="51">
        <f t="shared" si="97"/>
        <v>108101</v>
      </c>
      <c r="B804" s="52" t="str">
        <f>VLOOKUP(J804,city!$A$4:$D$352,3,0)</f>
        <v>浙江</v>
      </c>
      <c r="C804" s="52" t="str">
        <f>VLOOKUP(J804,city!$A$4:$D$352,4,0)</f>
        <v>嘉兴</v>
      </c>
      <c r="D804" s="51" t="s">
        <v>2521</v>
      </c>
      <c r="E804" s="51" t="s">
        <v>2522</v>
      </c>
      <c r="F804" s="53" t="str">
        <f t="shared" si="96"/>
        <v>120.89877,30.95047</v>
      </c>
      <c r="G804" s="54" t="s">
        <v>795</v>
      </c>
      <c r="H804" s="55" t="str">
        <f>"jingdian/"&amp;VLOOKUP(B804,city!$C$4:$P$352,13,FALSE)&amp;"/"&amp;VLOOKUP(C804,city!$D$4:$P$352,13,FALSE)&amp;"/jd/"&amp;K804&amp;".jpg"</f>
        <v>jingdian/zhejiang/jiaxing/jd/1.jpg</v>
      </c>
      <c r="I804" s="55" t="str">
        <f t="shared" si="98"/>
        <v>13a,13b</v>
      </c>
      <c r="J804" s="51">
        <f t="shared" si="101"/>
        <v>81</v>
      </c>
      <c r="K804" s="51">
        <f>IF(VLOOKUP(J803,city!$K$4:$L$352,2,0)&gt;K803,K803+1,1)</f>
        <v>1</v>
      </c>
      <c r="L804" s="51">
        <v>1</v>
      </c>
      <c r="M804" s="51" t="s">
        <v>205</v>
      </c>
      <c r="N804" s="17">
        <v>120.89877</v>
      </c>
      <c r="O804" s="17">
        <v>30.950469999999999</v>
      </c>
      <c r="P804" s="51" t="str">
        <f t="shared" si="102"/>
        <v/>
      </c>
      <c r="Q804" s="51">
        <v>13</v>
      </c>
      <c r="R804" s="51">
        <f t="shared" si="103"/>
        <v>13</v>
      </c>
      <c r="S804" s="51" t="str">
        <f t="shared" si="99"/>
        <v>13a</v>
      </c>
      <c r="T804" s="51" t="str">
        <f t="shared" si="100"/>
        <v>13b</v>
      </c>
    </row>
    <row r="805" spans="1:20" ht="20" customHeight="1" x14ac:dyDescent="0.15">
      <c r="A805" s="51">
        <f t="shared" si="97"/>
        <v>108102</v>
      </c>
      <c r="B805" s="52" t="str">
        <f>VLOOKUP(J805,city!$A$4:$D$352,3,0)</f>
        <v>浙江</v>
      </c>
      <c r="C805" s="52" t="str">
        <f>VLOOKUP(J805,city!$A$4:$D$352,4,0)</f>
        <v>嘉兴</v>
      </c>
      <c r="D805" s="51" t="s">
        <v>2523</v>
      </c>
      <c r="E805" s="51" t="s">
        <v>2524</v>
      </c>
      <c r="F805" s="53" t="str">
        <f t="shared" si="96"/>
        <v>120.494407,30.754544</v>
      </c>
      <c r="G805" s="54" t="s">
        <v>795</v>
      </c>
      <c r="H805" s="55" t="str">
        <f>"jingdian/"&amp;VLOOKUP(B805,city!$C$4:$P$352,13,FALSE)&amp;"/"&amp;VLOOKUP(C805,city!$D$4:$P$352,13,FALSE)&amp;"/jd/"&amp;K805&amp;".jpg"</f>
        <v>jingdian/zhejiang/jiaxing/jd/2.jpg</v>
      </c>
      <c r="I805" s="55" t="str">
        <f t="shared" si="98"/>
        <v>13a,13b</v>
      </c>
      <c r="J805" s="51">
        <f t="shared" si="101"/>
        <v>81</v>
      </c>
      <c r="K805" s="51">
        <f>IF(VLOOKUP(J804,city!$K$4:$L$352,2,0)&gt;K804,K804+1,1)</f>
        <v>2</v>
      </c>
      <c r="L805" s="51">
        <v>1</v>
      </c>
      <c r="M805" s="51" t="s">
        <v>205</v>
      </c>
      <c r="N805" s="17">
        <v>120.494407</v>
      </c>
      <c r="O805" s="17">
        <v>30.754543999999999</v>
      </c>
      <c r="P805" s="51" t="str">
        <f t="shared" si="102"/>
        <v/>
      </c>
      <c r="Q805" s="51">
        <v>13</v>
      </c>
      <c r="R805" s="51">
        <f t="shared" si="103"/>
        <v>13</v>
      </c>
      <c r="S805" s="51" t="str">
        <f t="shared" si="99"/>
        <v>13a</v>
      </c>
      <c r="T805" s="51" t="str">
        <f t="shared" si="100"/>
        <v>13b</v>
      </c>
    </row>
    <row r="806" spans="1:20" ht="20" customHeight="1" x14ac:dyDescent="0.15">
      <c r="A806" s="51">
        <f t="shared" si="97"/>
        <v>108103</v>
      </c>
      <c r="B806" s="52" t="str">
        <f>VLOOKUP(J806,city!$A$4:$D$352,3,0)</f>
        <v>浙江</v>
      </c>
      <c r="C806" s="52" t="str">
        <f>VLOOKUP(J806,city!$A$4:$D$352,4,0)</f>
        <v>嘉兴</v>
      </c>
      <c r="D806" s="51" t="s">
        <v>2525</v>
      </c>
      <c r="E806" s="51" t="s">
        <v>2526</v>
      </c>
      <c r="F806" s="53" t="str">
        <f t="shared" si="96"/>
        <v>120.553146,30.408241</v>
      </c>
      <c r="G806" s="54" t="s">
        <v>795</v>
      </c>
      <c r="H806" s="55" t="str">
        <f>"jingdian/"&amp;VLOOKUP(B806,city!$C$4:$P$352,13,FALSE)&amp;"/"&amp;VLOOKUP(C806,city!$D$4:$P$352,13,FALSE)&amp;"/jd/"&amp;K806&amp;".jpg"</f>
        <v>jingdian/zhejiang/jiaxing/jd/3.jpg</v>
      </c>
      <c r="I806" s="55" t="str">
        <f t="shared" si="98"/>
        <v>2a,2b</v>
      </c>
      <c r="J806" s="51">
        <f t="shared" si="101"/>
        <v>81</v>
      </c>
      <c r="K806" s="51">
        <f>IF(VLOOKUP(J805,city!$K$4:$L$352,2,0)&gt;K805,K805+1,1)</f>
        <v>3</v>
      </c>
      <c r="L806" s="51">
        <v>1</v>
      </c>
      <c r="M806" s="51" t="s">
        <v>205</v>
      </c>
      <c r="N806" s="17">
        <v>120.553146</v>
      </c>
      <c r="O806" s="17">
        <v>30.408241</v>
      </c>
      <c r="P806" s="51" t="str">
        <f t="shared" si="102"/>
        <v/>
      </c>
      <c r="Q806" s="51">
        <v>2</v>
      </c>
      <c r="R806" s="51">
        <f t="shared" si="103"/>
        <v>2</v>
      </c>
      <c r="S806" s="51" t="str">
        <f t="shared" si="99"/>
        <v>2a</v>
      </c>
      <c r="T806" s="51" t="str">
        <f t="shared" si="100"/>
        <v>2b</v>
      </c>
    </row>
    <row r="807" spans="1:20" ht="20" customHeight="1" x14ac:dyDescent="0.15">
      <c r="A807" s="51">
        <f t="shared" si="97"/>
        <v>108104</v>
      </c>
      <c r="B807" s="52" t="str">
        <f>VLOOKUP(J807,city!$A$4:$D$352,3,0)</f>
        <v>浙江</v>
      </c>
      <c r="C807" s="52" t="str">
        <f>VLOOKUP(J807,city!$A$4:$D$352,4,0)</f>
        <v>嘉兴</v>
      </c>
      <c r="D807" s="51" t="s">
        <v>2527</v>
      </c>
      <c r="E807" s="51" t="s">
        <v>2528</v>
      </c>
      <c r="F807" s="53" t="str">
        <f t="shared" si="96"/>
        <v>120.771224,30.757294</v>
      </c>
      <c r="G807" s="54" t="s">
        <v>795</v>
      </c>
      <c r="H807" s="55" t="str">
        <f>"jingdian/"&amp;VLOOKUP(B807,city!$C$4:$P$352,13,FALSE)&amp;"/"&amp;VLOOKUP(C807,city!$D$4:$P$352,13,FALSE)&amp;"/jd/"&amp;K807&amp;".jpg"</f>
        <v>jingdian/zhejiang/jiaxing/jd/4.jpg</v>
      </c>
      <c r="I807" s="55" t="str">
        <f t="shared" si="98"/>
        <v>2a,2b</v>
      </c>
      <c r="J807" s="51">
        <f t="shared" si="101"/>
        <v>81</v>
      </c>
      <c r="K807" s="51">
        <f>IF(VLOOKUP(J806,city!$K$4:$L$352,2,0)&gt;K806,K806+1,1)</f>
        <v>4</v>
      </c>
      <c r="L807" s="51">
        <v>1</v>
      </c>
      <c r="M807" s="51" t="s">
        <v>205</v>
      </c>
      <c r="N807" s="17">
        <v>120.771224</v>
      </c>
      <c r="O807" s="17">
        <v>30.757294000000002</v>
      </c>
      <c r="P807" s="51" t="str">
        <f t="shared" si="102"/>
        <v/>
      </c>
      <c r="Q807" s="51">
        <v>2</v>
      </c>
      <c r="R807" s="51">
        <f t="shared" si="103"/>
        <v>2</v>
      </c>
      <c r="S807" s="51" t="str">
        <f t="shared" si="99"/>
        <v>2a</v>
      </c>
      <c r="T807" s="51" t="str">
        <f t="shared" si="100"/>
        <v>2b</v>
      </c>
    </row>
    <row r="808" spans="1:20" ht="20" customHeight="1" x14ac:dyDescent="0.15">
      <c r="A808" s="51">
        <f t="shared" si="97"/>
        <v>108105</v>
      </c>
      <c r="B808" s="52" t="str">
        <f>VLOOKUP(J808,city!$A$4:$D$352,3,0)</f>
        <v>浙江</v>
      </c>
      <c r="C808" s="52" t="str">
        <f>VLOOKUP(J808,city!$A$4:$D$352,4,0)</f>
        <v>嘉兴</v>
      </c>
      <c r="D808" s="51" t="s">
        <v>2529</v>
      </c>
      <c r="E808" s="51" t="s">
        <v>2530</v>
      </c>
      <c r="F808" s="53" t="str">
        <f t="shared" si="96"/>
        <v>120.753716,30.779603</v>
      </c>
      <c r="G808" s="54" t="s">
        <v>795</v>
      </c>
      <c r="H808" s="55" t="str">
        <f>"jingdian/"&amp;VLOOKUP(B808,city!$C$4:$P$352,13,FALSE)&amp;"/"&amp;VLOOKUP(C808,city!$D$4:$P$352,13,FALSE)&amp;"/jd/"&amp;K808&amp;".jpg"</f>
        <v>jingdian/zhejiang/jiaxing/jd/5.jpg</v>
      </c>
      <c r="I808" s="55" t="str">
        <f t="shared" si="98"/>
        <v>16a,16b</v>
      </c>
      <c r="J808" s="51">
        <f t="shared" si="101"/>
        <v>81</v>
      </c>
      <c r="K808" s="51">
        <f>IF(VLOOKUP(J807,city!$K$4:$L$352,2,0)&gt;K807,K807+1,1)</f>
        <v>5</v>
      </c>
      <c r="L808" s="51">
        <v>1</v>
      </c>
      <c r="M808" s="51" t="s">
        <v>205</v>
      </c>
      <c r="N808" s="17">
        <v>120.753716</v>
      </c>
      <c r="O808" s="17">
        <v>30.779603000000002</v>
      </c>
      <c r="P808" s="51" t="str">
        <f t="shared" si="102"/>
        <v/>
      </c>
      <c r="Q808" s="51">
        <v>16</v>
      </c>
      <c r="R808" s="51">
        <f t="shared" si="103"/>
        <v>16</v>
      </c>
      <c r="S808" s="51" t="str">
        <f t="shared" si="99"/>
        <v>16a</v>
      </c>
      <c r="T808" s="51" t="str">
        <f t="shared" si="100"/>
        <v>16b</v>
      </c>
    </row>
    <row r="809" spans="1:20" ht="20" customHeight="1" x14ac:dyDescent="0.15">
      <c r="A809" s="51">
        <f t="shared" si="97"/>
        <v>108106</v>
      </c>
      <c r="B809" s="52" t="str">
        <f>VLOOKUP(J809,city!$A$4:$D$352,3,0)</f>
        <v>浙江</v>
      </c>
      <c r="C809" s="52" t="str">
        <f>VLOOKUP(J809,city!$A$4:$D$352,4,0)</f>
        <v>嘉兴</v>
      </c>
      <c r="D809" s="51" t="s">
        <v>2531</v>
      </c>
      <c r="E809" s="51" t="s">
        <v>2532</v>
      </c>
      <c r="F809" s="53" t="str">
        <f t="shared" si="96"/>
        <v>120.864867,30.381981</v>
      </c>
      <c r="G809" s="54" t="s">
        <v>795</v>
      </c>
      <c r="H809" s="55" t="str">
        <f>"jingdian/"&amp;VLOOKUP(B809,city!$C$4:$P$352,13,FALSE)&amp;"/"&amp;VLOOKUP(C809,city!$D$4:$P$352,13,FALSE)&amp;"/jd/"&amp;K809&amp;".jpg"</f>
        <v>jingdian/zhejiang/jiaxing/jd/6.jpg</v>
      </c>
      <c r="I809" s="55" t="str">
        <f t="shared" si="98"/>
        <v>6a,6b</v>
      </c>
      <c r="J809" s="51">
        <f t="shared" si="101"/>
        <v>81</v>
      </c>
      <c r="K809" s="51">
        <f>IF(VLOOKUP(J808,city!$K$4:$L$352,2,0)&gt;K808,K808+1,1)</f>
        <v>6</v>
      </c>
      <c r="L809" s="51">
        <v>1</v>
      </c>
      <c r="M809" s="51" t="s">
        <v>205</v>
      </c>
      <c r="N809" s="17">
        <v>120.864867</v>
      </c>
      <c r="O809" s="17">
        <v>30.381981</v>
      </c>
      <c r="P809" s="51" t="str">
        <f t="shared" si="102"/>
        <v/>
      </c>
      <c r="Q809" s="51">
        <v>6</v>
      </c>
      <c r="R809" s="51">
        <f t="shared" si="103"/>
        <v>6</v>
      </c>
      <c r="S809" s="51" t="str">
        <f t="shared" si="99"/>
        <v>6a</v>
      </c>
      <c r="T809" s="51" t="str">
        <f t="shared" si="100"/>
        <v>6b</v>
      </c>
    </row>
    <row r="810" spans="1:20" ht="20" customHeight="1" x14ac:dyDescent="0.15">
      <c r="A810" s="51">
        <f t="shared" si="97"/>
        <v>108107</v>
      </c>
      <c r="B810" s="52" t="str">
        <f>VLOOKUP(J810,city!$A$4:$D$352,3,0)</f>
        <v>浙江</v>
      </c>
      <c r="C810" s="52" t="str">
        <f>VLOOKUP(J810,city!$A$4:$D$352,4,0)</f>
        <v>嘉兴</v>
      </c>
      <c r="D810" s="51" t="s">
        <v>2533</v>
      </c>
      <c r="E810" s="51" t="s">
        <v>2534</v>
      </c>
      <c r="F810" s="53" t="str">
        <f t="shared" si="96"/>
        <v>120.701822,30.533981</v>
      </c>
      <c r="G810" s="54" t="s">
        <v>795</v>
      </c>
      <c r="H810" s="55" t="str">
        <f>"jingdian/"&amp;VLOOKUP(B810,city!$C$4:$P$352,13,FALSE)&amp;"/"&amp;VLOOKUP(C810,city!$D$4:$P$352,13,FALSE)&amp;"/jd/"&amp;K810&amp;".jpg"</f>
        <v>jingdian/zhejiang/jiaxing/jd/7.jpg</v>
      </c>
      <c r="I810" s="55" t="str">
        <f t="shared" si="98"/>
        <v>15a,15b</v>
      </c>
      <c r="J810" s="51">
        <f t="shared" si="101"/>
        <v>81</v>
      </c>
      <c r="K810" s="51">
        <f>IF(VLOOKUP(J809,city!$K$4:$L$352,2,0)&gt;K809,K809+1,1)</f>
        <v>7</v>
      </c>
      <c r="L810" s="51">
        <v>1</v>
      </c>
      <c r="M810" s="51" t="s">
        <v>205</v>
      </c>
      <c r="N810" s="17">
        <v>120.70182200000001</v>
      </c>
      <c r="O810" s="17">
        <v>30.533981000000001</v>
      </c>
      <c r="P810" s="51" t="str">
        <f t="shared" si="102"/>
        <v/>
      </c>
      <c r="Q810" s="51">
        <v>15</v>
      </c>
      <c r="R810" s="51">
        <f t="shared" si="103"/>
        <v>15</v>
      </c>
      <c r="S810" s="51" t="str">
        <f t="shared" si="99"/>
        <v>15a</v>
      </c>
      <c r="T810" s="51" t="str">
        <f t="shared" si="100"/>
        <v>15b</v>
      </c>
    </row>
    <row r="811" spans="1:20" ht="20" customHeight="1" x14ac:dyDescent="0.15">
      <c r="A811" s="51">
        <f t="shared" si="97"/>
        <v>108108</v>
      </c>
      <c r="B811" s="52" t="str">
        <f>VLOOKUP(J811,city!$A$4:$D$352,3,0)</f>
        <v>浙江</v>
      </c>
      <c r="C811" s="52" t="str">
        <f>VLOOKUP(J811,city!$A$4:$D$352,4,0)</f>
        <v>嘉兴</v>
      </c>
      <c r="D811" s="51" t="s">
        <v>2535</v>
      </c>
      <c r="E811" s="51" t="s">
        <v>2536</v>
      </c>
      <c r="F811" s="53" t="str">
        <f t="shared" si="96"/>
        <v>121.135904,30.46646</v>
      </c>
      <c r="G811" s="54" t="s">
        <v>795</v>
      </c>
      <c r="H811" s="55" t="str">
        <f>"jingdian/"&amp;VLOOKUP(B811,city!$C$4:$P$352,13,FALSE)&amp;"/"&amp;VLOOKUP(C811,city!$D$4:$P$352,13,FALSE)&amp;"/jd/"&amp;K811&amp;".jpg"</f>
        <v>jingdian/zhejiang/jiaxing/jd/8.jpg</v>
      </c>
      <c r="I811" s="55" t="str">
        <f t="shared" si="98"/>
        <v>6a,6b</v>
      </c>
      <c r="J811" s="51">
        <f t="shared" si="101"/>
        <v>81</v>
      </c>
      <c r="K811" s="51">
        <f>IF(VLOOKUP(J810,city!$K$4:$L$352,2,0)&gt;K810,K810+1,1)</f>
        <v>8</v>
      </c>
      <c r="L811" s="51">
        <v>1</v>
      </c>
      <c r="M811" s="51" t="s">
        <v>205</v>
      </c>
      <c r="N811" s="17">
        <v>121.135904</v>
      </c>
      <c r="O811" s="17">
        <v>30.466460000000001</v>
      </c>
      <c r="P811" s="51" t="str">
        <f t="shared" si="102"/>
        <v/>
      </c>
      <c r="Q811" s="51">
        <v>6</v>
      </c>
      <c r="R811" s="51">
        <f t="shared" si="103"/>
        <v>6</v>
      </c>
      <c r="S811" s="51" t="str">
        <f t="shared" si="99"/>
        <v>6a</v>
      </c>
      <c r="T811" s="51" t="str">
        <f t="shared" si="100"/>
        <v>6b</v>
      </c>
    </row>
    <row r="812" spans="1:20" ht="20" customHeight="1" x14ac:dyDescent="0.15">
      <c r="A812" s="51">
        <f t="shared" si="97"/>
        <v>108109</v>
      </c>
      <c r="B812" s="52" t="str">
        <f>VLOOKUP(J812,city!$A$4:$D$352,3,0)</f>
        <v>浙江</v>
      </c>
      <c r="C812" s="52" t="str">
        <f>VLOOKUP(J812,city!$A$4:$D$352,4,0)</f>
        <v>嘉兴</v>
      </c>
      <c r="D812" s="51" t="s">
        <v>2537</v>
      </c>
      <c r="E812" s="51" t="s">
        <v>2538</v>
      </c>
      <c r="F812" s="53" t="str">
        <f t="shared" ref="F812:F875" si="104">N812&amp;","&amp;O812</f>
        <v>120.856411,30.672658</v>
      </c>
      <c r="G812" s="54" t="s">
        <v>795</v>
      </c>
      <c r="H812" s="55" t="str">
        <f>"jingdian/"&amp;VLOOKUP(B812,city!$C$4:$P$352,13,FALSE)&amp;"/"&amp;VLOOKUP(C812,city!$D$4:$P$352,13,FALSE)&amp;"/jd/"&amp;K812&amp;".jpg"</f>
        <v>jingdian/zhejiang/jiaxing/jd/9.jpg</v>
      </c>
      <c r="I812" s="55" t="str">
        <f t="shared" si="98"/>
        <v>2a,2b</v>
      </c>
      <c r="J812" s="51">
        <f t="shared" si="101"/>
        <v>81</v>
      </c>
      <c r="K812" s="51">
        <f>IF(VLOOKUP(J811,city!$K$4:$L$352,2,0)&gt;K811,K811+1,1)</f>
        <v>9</v>
      </c>
      <c r="L812" s="51">
        <v>1</v>
      </c>
      <c r="M812" s="51" t="s">
        <v>205</v>
      </c>
      <c r="N812" s="17">
        <v>120.85641099999999</v>
      </c>
      <c r="O812" s="17">
        <v>30.672657999999998</v>
      </c>
      <c r="P812" s="51" t="str">
        <f t="shared" si="102"/>
        <v/>
      </c>
      <c r="Q812" s="51">
        <v>2</v>
      </c>
      <c r="R812" s="51">
        <f t="shared" si="103"/>
        <v>2</v>
      </c>
      <c r="S812" s="51" t="str">
        <f t="shared" si="99"/>
        <v>2a</v>
      </c>
      <c r="T812" s="51" t="str">
        <f t="shared" si="100"/>
        <v>2b</v>
      </c>
    </row>
    <row r="813" spans="1:20" ht="20" customHeight="1" x14ac:dyDescent="0.15">
      <c r="A813" s="51">
        <f t="shared" si="97"/>
        <v>108110</v>
      </c>
      <c r="B813" s="52" t="str">
        <f>VLOOKUP(J813,city!$A$4:$D$352,3,0)</f>
        <v>浙江</v>
      </c>
      <c r="C813" s="52" t="str">
        <f>VLOOKUP(J813,city!$A$4:$D$352,4,0)</f>
        <v>嘉兴</v>
      </c>
      <c r="D813" s="51" t="s">
        <v>2539</v>
      </c>
      <c r="E813" s="51" t="s">
        <v>2540</v>
      </c>
      <c r="F813" s="53" t="str">
        <f t="shared" si="104"/>
        <v>120.900663,30.949626</v>
      </c>
      <c r="G813" s="54" t="s">
        <v>795</v>
      </c>
      <c r="H813" s="55" t="str">
        <f>"jingdian/"&amp;VLOOKUP(B813,city!$C$4:$P$352,13,FALSE)&amp;"/"&amp;VLOOKUP(C813,city!$D$4:$P$352,13,FALSE)&amp;"/jd/"&amp;K813&amp;".jpg"</f>
        <v>jingdian/zhejiang/jiaxing/jd/10.jpg</v>
      </c>
      <c r="I813" s="55" t="str">
        <f t="shared" si="98"/>
        <v>10a,10b</v>
      </c>
      <c r="J813" s="51">
        <f t="shared" si="101"/>
        <v>81</v>
      </c>
      <c r="K813" s="51">
        <f>IF(VLOOKUP(J812,city!$K$4:$L$352,2,0)&gt;K812,K812+1,1)</f>
        <v>10</v>
      </c>
      <c r="L813" s="51">
        <v>1</v>
      </c>
      <c r="M813" s="51" t="s">
        <v>205</v>
      </c>
      <c r="N813" s="17">
        <v>120.90066299999999</v>
      </c>
      <c r="O813" s="17">
        <v>30.949625999999999</v>
      </c>
      <c r="P813" s="51" t="str">
        <f t="shared" si="102"/>
        <v>120.793093,30.6654858</v>
      </c>
      <c r="Q813" s="51">
        <v>10</v>
      </c>
      <c r="R813" s="51">
        <f t="shared" si="103"/>
        <v>10</v>
      </c>
      <c r="S813" s="51" t="str">
        <f t="shared" si="99"/>
        <v>10a</v>
      </c>
      <c r="T813" s="51" t="str">
        <f t="shared" si="100"/>
        <v>10b</v>
      </c>
    </row>
    <row r="814" spans="1:20" ht="20" customHeight="1" x14ac:dyDescent="0.15">
      <c r="A814" s="51">
        <f t="shared" si="97"/>
        <v>108201</v>
      </c>
      <c r="B814" s="52" t="str">
        <f>VLOOKUP(J814,city!$A$4:$D$352,3,0)</f>
        <v>浙江</v>
      </c>
      <c r="C814" s="52" t="str">
        <f>VLOOKUP(J814,city!$A$4:$D$352,4,0)</f>
        <v>金华</v>
      </c>
      <c r="D814" s="51" t="s">
        <v>2541</v>
      </c>
      <c r="E814" s="51" t="s">
        <v>2542</v>
      </c>
      <c r="F814" s="53" t="str">
        <f t="shared" si="104"/>
        <v>119.304165,29.253613</v>
      </c>
      <c r="G814" s="54" t="s">
        <v>795</v>
      </c>
      <c r="H814" s="55" t="str">
        <f>"jingdian/"&amp;VLOOKUP(B814,city!$C$4:$P$352,13,FALSE)&amp;"/"&amp;VLOOKUP(C814,city!$D$4:$P$352,13,FALSE)&amp;"/jd/"&amp;K814&amp;".jpg"</f>
        <v>jingdian/zhejiang/jinhua/jd/1.jpg</v>
      </c>
      <c r="I814" s="55" t="str">
        <f t="shared" si="98"/>
        <v>13a,13b</v>
      </c>
      <c r="J814" s="51">
        <f t="shared" si="101"/>
        <v>82</v>
      </c>
      <c r="K814" s="51">
        <f>IF(VLOOKUP(J813,city!$K$4:$L$352,2,0)&gt;K813,K813+1,1)</f>
        <v>1</v>
      </c>
      <c r="L814" s="51">
        <v>1</v>
      </c>
      <c r="M814" s="51" t="s">
        <v>207</v>
      </c>
      <c r="N814" s="17">
        <v>119.304165</v>
      </c>
      <c r="O814" s="17">
        <v>29.253613000000001</v>
      </c>
      <c r="P814" s="51" t="str">
        <f t="shared" si="102"/>
        <v/>
      </c>
      <c r="Q814" s="51">
        <v>13</v>
      </c>
      <c r="R814" s="51">
        <f t="shared" si="103"/>
        <v>13</v>
      </c>
      <c r="S814" s="51" t="str">
        <f t="shared" si="99"/>
        <v>13a</v>
      </c>
      <c r="T814" s="51" t="str">
        <f t="shared" si="100"/>
        <v>13b</v>
      </c>
    </row>
    <row r="815" spans="1:20" ht="20" customHeight="1" x14ac:dyDescent="0.15">
      <c r="A815" s="51">
        <f t="shared" si="97"/>
        <v>108202</v>
      </c>
      <c r="B815" s="52" t="str">
        <f>VLOOKUP(J815,city!$A$4:$D$352,3,0)</f>
        <v>浙江</v>
      </c>
      <c r="C815" s="52" t="str">
        <f>VLOOKUP(J815,city!$A$4:$D$352,4,0)</f>
        <v>金华</v>
      </c>
      <c r="D815" s="51" t="s">
        <v>2543</v>
      </c>
      <c r="E815" s="51" t="s">
        <v>2544</v>
      </c>
      <c r="F815" s="53" t="str">
        <f t="shared" si="104"/>
        <v>120.320035,29.140339</v>
      </c>
      <c r="G815" s="54" t="s">
        <v>795</v>
      </c>
      <c r="H815" s="55" t="str">
        <f>"jingdian/"&amp;VLOOKUP(B815,city!$C$4:$P$352,13,FALSE)&amp;"/"&amp;VLOOKUP(C815,city!$D$4:$P$352,13,FALSE)&amp;"/jd/"&amp;K815&amp;".jpg"</f>
        <v>jingdian/zhejiang/jinhua/jd/2.jpg</v>
      </c>
      <c r="I815" s="55" t="str">
        <f t="shared" si="98"/>
        <v>15a,15b</v>
      </c>
      <c r="J815" s="51">
        <f t="shared" si="101"/>
        <v>82</v>
      </c>
      <c r="K815" s="51">
        <f>IF(VLOOKUP(J814,city!$K$4:$L$352,2,0)&gt;K814,K814+1,1)</f>
        <v>2</v>
      </c>
      <c r="L815" s="51">
        <v>1</v>
      </c>
      <c r="M815" s="51" t="s">
        <v>207</v>
      </c>
      <c r="N815" s="17">
        <v>120.320035</v>
      </c>
      <c r="O815" s="17">
        <v>29.140339000000001</v>
      </c>
      <c r="P815" s="51" t="str">
        <f t="shared" si="102"/>
        <v/>
      </c>
      <c r="Q815" s="51">
        <v>15</v>
      </c>
      <c r="R815" s="51">
        <f t="shared" si="103"/>
        <v>15</v>
      </c>
      <c r="S815" s="51" t="str">
        <f t="shared" si="99"/>
        <v>15a</v>
      </c>
      <c r="T815" s="51" t="str">
        <f t="shared" si="100"/>
        <v>15b</v>
      </c>
    </row>
    <row r="816" spans="1:20" ht="20" customHeight="1" x14ac:dyDescent="0.15">
      <c r="A816" s="51">
        <f t="shared" si="97"/>
        <v>108203</v>
      </c>
      <c r="B816" s="52" t="str">
        <f>VLOOKUP(J816,city!$A$4:$D$352,3,0)</f>
        <v>浙江</v>
      </c>
      <c r="C816" s="52" t="str">
        <f>VLOOKUP(J816,city!$A$4:$D$352,4,0)</f>
        <v>金华</v>
      </c>
      <c r="D816" s="51" t="s">
        <v>2545</v>
      </c>
      <c r="E816" s="51" t="s">
        <v>2546</v>
      </c>
      <c r="F816" s="53" t="str">
        <f t="shared" si="104"/>
        <v>120.320761,29.152893</v>
      </c>
      <c r="G816" s="54" t="s">
        <v>795</v>
      </c>
      <c r="H816" s="55" t="str">
        <f>"jingdian/"&amp;VLOOKUP(B816,city!$C$4:$P$352,13,FALSE)&amp;"/"&amp;VLOOKUP(C816,city!$D$4:$P$352,13,FALSE)&amp;"/jd/"&amp;K816&amp;".jpg"</f>
        <v>jingdian/zhejiang/jinhua/jd/3.jpg</v>
      </c>
      <c r="I816" s="55" t="str">
        <f t="shared" si="98"/>
        <v>6a,6b</v>
      </c>
      <c r="J816" s="51">
        <f t="shared" si="101"/>
        <v>82</v>
      </c>
      <c r="K816" s="51">
        <f>IF(VLOOKUP(J815,city!$K$4:$L$352,2,0)&gt;K815,K815+1,1)</f>
        <v>3</v>
      </c>
      <c r="L816" s="51">
        <v>1</v>
      </c>
      <c r="M816" s="51" t="s">
        <v>207</v>
      </c>
      <c r="N816" s="17">
        <v>120.320761</v>
      </c>
      <c r="O816" s="17">
        <v>29.152892999999999</v>
      </c>
      <c r="P816" s="51" t="str">
        <f t="shared" si="102"/>
        <v/>
      </c>
      <c r="Q816" s="51">
        <v>6</v>
      </c>
      <c r="R816" s="51">
        <f t="shared" si="103"/>
        <v>6</v>
      </c>
      <c r="S816" s="51" t="str">
        <f t="shared" si="99"/>
        <v>6a</v>
      </c>
      <c r="T816" s="51" t="str">
        <f t="shared" si="100"/>
        <v>6b</v>
      </c>
    </row>
    <row r="817" spans="1:20" ht="20" customHeight="1" x14ac:dyDescent="0.15">
      <c r="A817" s="51">
        <f t="shared" si="97"/>
        <v>108204</v>
      </c>
      <c r="B817" s="52" t="str">
        <f>VLOOKUP(J817,city!$A$4:$D$352,3,0)</f>
        <v>浙江</v>
      </c>
      <c r="C817" s="52" t="str">
        <f>VLOOKUP(J817,city!$A$4:$D$352,4,0)</f>
        <v>金华</v>
      </c>
      <c r="D817" s="51" t="s">
        <v>2547</v>
      </c>
      <c r="E817" s="51" t="s">
        <v>2548</v>
      </c>
      <c r="F817" s="53" t="str">
        <f t="shared" si="104"/>
        <v>120.30964,29.180418</v>
      </c>
      <c r="G817" s="54" t="s">
        <v>795</v>
      </c>
      <c r="H817" s="55" t="str">
        <f>"jingdian/"&amp;VLOOKUP(B817,city!$C$4:$P$352,13,FALSE)&amp;"/"&amp;VLOOKUP(C817,city!$D$4:$P$352,13,FALSE)&amp;"/jd/"&amp;K817&amp;".jpg"</f>
        <v>jingdian/zhejiang/jinhua/jd/4.jpg</v>
      </c>
      <c r="I817" s="55" t="str">
        <f t="shared" si="98"/>
        <v>15a,15b</v>
      </c>
      <c r="J817" s="51">
        <f t="shared" si="101"/>
        <v>82</v>
      </c>
      <c r="K817" s="51">
        <f>IF(VLOOKUP(J816,city!$K$4:$L$352,2,0)&gt;K816,K816+1,1)</f>
        <v>4</v>
      </c>
      <c r="L817" s="51">
        <v>1</v>
      </c>
      <c r="M817" s="51" t="s">
        <v>207</v>
      </c>
      <c r="N817" s="17">
        <v>120.30964</v>
      </c>
      <c r="O817" s="17">
        <v>29.180418</v>
      </c>
      <c r="P817" s="51" t="str">
        <f t="shared" si="102"/>
        <v/>
      </c>
      <c r="Q817" s="51">
        <v>15</v>
      </c>
      <c r="R817" s="51">
        <f t="shared" si="103"/>
        <v>15</v>
      </c>
      <c r="S817" s="51" t="str">
        <f t="shared" si="99"/>
        <v>15a</v>
      </c>
      <c r="T817" s="51" t="str">
        <f t="shared" si="100"/>
        <v>15b</v>
      </c>
    </row>
    <row r="818" spans="1:20" ht="20" customHeight="1" x14ac:dyDescent="0.15">
      <c r="A818" s="51">
        <f t="shared" si="97"/>
        <v>108205</v>
      </c>
      <c r="B818" s="52" t="str">
        <f>VLOOKUP(J818,city!$A$4:$D$352,3,0)</f>
        <v>浙江</v>
      </c>
      <c r="C818" s="52" t="str">
        <f>VLOOKUP(J818,city!$A$4:$D$352,4,0)</f>
        <v>金华</v>
      </c>
      <c r="D818" s="51" t="s">
        <v>2549</v>
      </c>
      <c r="E818" s="51" t="s">
        <v>2550</v>
      </c>
      <c r="F818" s="53" t="str">
        <f t="shared" si="104"/>
        <v>120.324096,29.145434</v>
      </c>
      <c r="G818" s="54" t="s">
        <v>795</v>
      </c>
      <c r="H818" s="55" t="str">
        <f>"jingdian/"&amp;VLOOKUP(B818,city!$C$4:$P$352,13,FALSE)&amp;"/"&amp;VLOOKUP(C818,city!$D$4:$P$352,13,FALSE)&amp;"/jd/"&amp;K818&amp;".jpg"</f>
        <v>jingdian/zhejiang/jinhua/jd/5.jpg</v>
      </c>
      <c r="I818" s="55" t="str">
        <f t="shared" si="98"/>
        <v>2a,2b</v>
      </c>
      <c r="J818" s="51">
        <f t="shared" si="101"/>
        <v>82</v>
      </c>
      <c r="K818" s="51">
        <f>IF(VLOOKUP(J817,city!$K$4:$L$352,2,0)&gt;K817,K817+1,1)</f>
        <v>5</v>
      </c>
      <c r="L818" s="51">
        <v>1</v>
      </c>
      <c r="M818" s="51" t="s">
        <v>207</v>
      </c>
      <c r="N818" s="17">
        <v>120.324096</v>
      </c>
      <c r="O818" s="17">
        <v>29.145434000000002</v>
      </c>
      <c r="P818" s="51" t="str">
        <f t="shared" si="102"/>
        <v/>
      </c>
      <c r="Q818" s="51">
        <v>2</v>
      </c>
      <c r="R818" s="51">
        <f t="shared" si="103"/>
        <v>2</v>
      </c>
      <c r="S818" s="51" t="str">
        <f t="shared" si="99"/>
        <v>2a</v>
      </c>
      <c r="T818" s="51" t="str">
        <f t="shared" si="100"/>
        <v>2b</v>
      </c>
    </row>
    <row r="819" spans="1:20" ht="20" customHeight="1" x14ac:dyDescent="0.15">
      <c r="A819" s="51">
        <f t="shared" si="97"/>
        <v>108206</v>
      </c>
      <c r="B819" s="52" t="str">
        <f>VLOOKUP(J819,city!$A$4:$D$352,3,0)</f>
        <v>浙江</v>
      </c>
      <c r="C819" s="52" t="str">
        <f>VLOOKUP(J819,city!$A$4:$D$352,4,0)</f>
        <v>金华</v>
      </c>
      <c r="D819" s="51" t="s">
        <v>2551</v>
      </c>
      <c r="E819" s="51" t="s">
        <v>2552</v>
      </c>
      <c r="F819" s="53" t="str">
        <f t="shared" si="104"/>
        <v>120.304834,29.179362</v>
      </c>
      <c r="G819" s="54" t="s">
        <v>795</v>
      </c>
      <c r="H819" s="55" t="str">
        <f>"jingdian/"&amp;VLOOKUP(B819,city!$C$4:$P$352,13,FALSE)&amp;"/"&amp;VLOOKUP(C819,city!$D$4:$P$352,13,FALSE)&amp;"/jd/"&amp;K819&amp;".jpg"</f>
        <v>jingdian/zhejiang/jinhua/jd/6.jpg</v>
      </c>
      <c r="I819" s="55" t="str">
        <f t="shared" si="98"/>
        <v>16a,16b</v>
      </c>
      <c r="J819" s="51">
        <f t="shared" si="101"/>
        <v>82</v>
      </c>
      <c r="K819" s="51">
        <f>IF(VLOOKUP(J818,city!$K$4:$L$352,2,0)&gt;K818,K818+1,1)</f>
        <v>6</v>
      </c>
      <c r="L819" s="51">
        <v>1</v>
      </c>
      <c r="M819" s="51" t="s">
        <v>207</v>
      </c>
      <c r="N819" s="17">
        <v>120.304834</v>
      </c>
      <c r="O819" s="17">
        <v>29.179362000000001</v>
      </c>
      <c r="P819" s="51" t="str">
        <f t="shared" si="102"/>
        <v/>
      </c>
      <c r="Q819" s="51">
        <v>16</v>
      </c>
      <c r="R819" s="51">
        <f t="shared" si="103"/>
        <v>16</v>
      </c>
      <c r="S819" s="51" t="str">
        <f t="shared" si="99"/>
        <v>16a</v>
      </c>
      <c r="T819" s="51" t="str">
        <f t="shared" si="100"/>
        <v>16b</v>
      </c>
    </row>
    <row r="820" spans="1:20" ht="20" customHeight="1" x14ac:dyDescent="0.15">
      <c r="A820" s="51">
        <f t="shared" si="97"/>
        <v>108207</v>
      </c>
      <c r="B820" s="52" t="str">
        <f>VLOOKUP(J820,city!$A$4:$D$352,3,0)</f>
        <v>浙江</v>
      </c>
      <c r="C820" s="52" t="str">
        <f>VLOOKUP(J820,city!$A$4:$D$352,4,0)</f>
        <v>金华</v>
      </c>
      <c r="D820" s="51" t="s">
        <v>2553</v>
      </c>
      <c r="E820" s="51" t="s">
        <v>2554</v>
      </c>
      <c r="F820" s="53" t="str">
        <f t="shared" si="104"/>
        <v>119.631202,29.204703</v>
      </c>
      <c r="G820" s="54" t="s">
        <v>795</v>
      </c>
      <c r="H820" s="55" t="str">
        <f>"jingdian/"&amp;VLOOKUP(B820,city!$C$4:$P$352,13,FALSE)&amp;"/"&amp;VLOOKUP(C820,city!$D$4:$P$352,13,FALSE)&amp;"/jd/"&amp;K820&amp;".jpg"</f>
        <v>jingdian/zhejiang/jinhua/jd/7.jpg</v>
      </c>
      <c r="I820" s="55" t="str">
        <f t="shared" si="98"/>
        <v>9a,9b</v>
      </c>
      <c r="J820" s="51">
        <f t="shared" si="101"/>
        <v>82</v>
      </c>
      <c r="K820" s="51">
        <f>IF(VLOOKUP(J819,city!$K$4:$L$352,2,0)&gt;K819,K819+1,1)</f>
        <v>7</v>
      </c>
      <c r="L820" s="51">
        <v>1</v>
      </c>
      <c r="M820" s="51" t="s">
        <v>207</v>
      </c>
      <c r="N820" s="17">
        <v>119.631202</v>
      </c>
      <c r="O820" s="17">
        <v>29.204702999999999</v>
      </c>
      <c r="P820" s="51" t="str">
        <f t="shared" si="102"/>
        <v/>
      </c>
      <c r="Q820" s="51">
        <v>9</v>
      </c>
      <c r="R820" s="51">
        <f t="shared" si="103"/>
        <v>9</v>
      </c>
      <c r="S820" s="51" t="str">
        <f t="shared" si="99"/>
        <v>9a</v>
      </c>
      <c r="T820" s="51" t="str">
        <f t="shared" si="100"/>
        <v>9b</v>
      </c>
    </row>
    <row r="821" spans="1:20" ht="20" customHeight="1" x14ac:dyDescent="0.15">
      <c r="A821" s="51">
        <f t="shared" si="97"/>
        <v>108208</v>
      </c>
      <c r="B821" s="52" t="str">
        <f>VLOOKUP(J821,city!$A$4:$D$352,3,0)</f>
        <v>浙江</v>
      </c>
      <c r="C821" s="52" t="str">
        <f>VLOOKUP(J821,city!$A$4:$D$352,4,0)</f>
        <v>金华</v>
      </c>
      <c r="D821" s="51" t="s">
        <v>2555</v>
      </c>
      <c r="E821" s="51" t="s">
        <v>2556</v>
      </c>
      <c r="F821" s="53" t="str">
        <f t="shared" si="104"/>
        <v>119.527339,28.678007</v>
      </c>
      <c r="G821" s="54" t="s">
        <v>795</v>
      </c>
      <c r="H821" s="55" t="str">
        <f>"jingdian/"&amp;VLOOKUP(B821,city!$C$4:$P$352,13,FALSE)&amp;"/"&amp;VLOOKUP(C821,city!$D$4:$P$352,13,FALSE)&amp;"/jd/"&amp;K821&amp;".jpg"</f>
        <v>jingdian/zhejiang/jinhua/jd/8.jpg</v>
      </c>
      <c r="I821" s="55" t="str">
        <f t="shared" si="98"/>
        <v>1a,1b</v>
      </c>
      <c r="J821" s="51">
        <f t="shared" si="101"/>
        <v>82</v>
      </c>
      <c r="K821" s="51">
        <f>IF(VLOOKUP(J820,city!$K$4:$L$352,2,0)&gt;K820,K820+1,1)</f>
        <v>8</v>
      </c>
      <c r="L821" s="51">
        <v>1</v>
      </c>
      <c r="M821" s="51" t="s">
        <v>207</v>
      </c>
      <c r="N821" s="17">
        <v>119.527339</v>
      </c>
      <c r="O821" s="17">
        <v>28.678007000000001</v>
      </c>
      <c r="P821" s="51" t="str">
        <f t="shared" si="102"/>
        <v/>
      </c>
      <c r="Q821" s="51">
        <v>1</v>
      </c>
      <c r="R821" s="51">
        <f t="shared" si="103"/>
        <v>2</v>
      </c>
      <c r="S821" s="51" t="str">
        <f t="shared" si="99"/>
        <v>1a</v>
      </c>
      <c r="T821" s="51" t="str">
        <f t="shared" si="100"/>
        <v>1b</v>
      </c>
    </row>
    <row r="822" spans="1:20" ht="20" customHeight="1" x14ac:dyDescent="0.15">
      <c r="A822" s="51">
        <f t="shared" si="97"/>
        <v>108209</v>
      </c>
      <c r="B822" s="52" t="str">
        <f>VLOOKUP(J822,city!$A$4:$D$352,3,0)</f>
        <v>浙江</v>
      </c>
      <c r="C822" s="52" t="str">
        <f>VLOOKUP(J822,city!$A$4:$D$352,4,0)</f>
        <v>金华</v>
      </c>
      <c r="D822" s="51" t="s">
        <v>2557</v>
      </c>
      <c r="E822" s="51" t="s">
        <v>2558</v>
      </c>
      <c r="F822" s="53" t="str">
        <f t="shared" si="104"/>
        <v>119.923671,29.514494</v>
      </c>
      <c r="G822" s="54" t="s">
        <v>795</v>
      </c>
      <c r="H822" s="55" t="str">
        <f>"jingdian/"&amp;VLOOKUP(B822,city!$C$4:$P$352,13,FALSE)&amp;"/"&amp;VLOOKUP(C822,city!$D$4:$P$352,13,FALSE)&amp;"/jd/"&amp;K822&amp;".jpg"</f>
        <v>jingdian/zhejiang/jinhua/jd/9.jpg</v>
      </c>
      <c r="I822" s="55" t="str">
        <f t="shared" si="98"/>
        <v>2a,2b</v>
      </c>
      <c r="J822" s="51">
        <f t="shared" si="101"/>
        <v>82</v>
      </c>
      <c r="K822" s="51">
        <f>IF(VLOOKUP(J821,city!$K$4:$L$352,2,0)&gt;K821,K821+1,1)</f>
        <v>9</v>
      </c>
      <c r="L822" s="51">
        <v>1</v>
      </c>
      <c r="M822" s="51" t="s">
        <v>207</v>
      </c>
      <c r="N822" s="17">
        <v>119.923671</v>
      </c>
      <c r="O822" s="17">
        <v>29.514493999999999</v>
      </c>
      <c r="P822" s="51" t="str">
        <f t="shared" si="102"/>
        <v/>
      </c>
      <c r="Q822" s="51">
        <v>2</v>
      </c>
      <c r="R822" s="51">
        <f t="shared" si="103"/>
        <v>2</v>
      </c>
      <c r="S822" s="51" t="str">
        <f t="shared" si="99"/>
        <v>2a</v>
      </c>
      <c r="T822" s="51" t="str">
        <f t="shared" si="100"/>
        <v>2b</v>
      </c>
    </row>
    <row r="823" spans="1:20" ht="20" customHeight="1" x14ac:dyDescent="0.15">
      <c r="A823" s="51">
        <f t="shared" si="97"/>
        <v>108210</v>
      </c>
      <c r="B823" s="52" t="str">
        <f>VLOOKUP(J823,city!$A$4:$D$352,3,0)</f>
        <v>浙江</v>
      </c>
      <c r="C823" s="52" t="str">
        <f>VLOOKUP(J823,city!$A$4:$D$352,4,0)</f>
        <v>金华</v>
      </c>
      <c r="D823" s="51" t="s">
        <v>2559</v>
      </c>
      <c r="E823" s="51" t="s">
        <v>2560</v>
      </c>
      <c r="F823" s="53" t="str">
        <f t="shared" si="104"/>
        <v>119.673321,28.773678</v>
      </c>
      <c r="G823" s="54" t="s">
        <v>795</v>
      </c>
      <c r="H823" s="55" t="str">
        <f>"jingdian/"&amp;VLOOKUP(B823,city!$C$4:$P$352,13,FALSE)&amp;"/"&amp;VLOOKUP(C823,city!$D$4:$P$352,13,FALSE)&amp;"/jd/"&amp;K823&amp;".jpg"</f>
        <v>jingdian/zhejiang/jinhua/jd/10.jpg</v>
      </c>
      <c r="I823" s="55" t="str">
        <f t="shared" si="98"/>
        <v>13a,13b</v>
      </c>
      <c r="J823" s="51">
        <f t="shared" si="101"/>
        <v>82</v>
      </c>
      <c r="K823" s="51">
        <f>IF(VLOOKUP(J822,city!$K$4:$L$352,2,0)&gt;K822,K822+1,1)</f>
        <v>10</v>
      </c>
      <c r="L823" s="51">
        <v>1</v>
      </c>
      <c r="M823" s="51" t="s">
        <v>207</v>
      </c>
      <c r="N823" s="17">
        <v>119.673321</v>
      </c>
      <c r="O823" s="17">
        <v>28.773678</v>
      </c>
      <c r="P823" s="51" t="str">
        <f t="shared" si="102"/>
        <v>119.9639064,29.1222941</v>
      </c>
      <c r="Q823" s="51">
        <v>13</v>
      </c>
      <c r="R823" s="51">
        <f t="shared" si="103"/>
        <v>13</v>
      </c>
      <c r="S823" s="51" t="str">
        <f t="shared" si="99"/>
        <v>13a</v>
      </c>
      <c r="T823" s="51" t="str">
        <f t="shared" si="100"/>
        <v>13b</v>
      </c>
    </row>
    <row r="824" spans="1:20" ht="20" customHeight="1" x14ac:dyDescent="0.15">
      <c r="A824" s="51">
        <f t="shared" si="97"/>
        <v>108301</v>
      </c>
      <c r="B824" s="52" t="str">
        <f>VLOOKUP(J824,city!$A$4:$D$352,3,0)</f>
        <v>浙江</v>
      </c>
      <c r="C824" s="52" t="str">
        <f>VLOOKUP(J824,city!$A$4:$D$352,4,0)</f>
        <v>衢州</v>
      </c>
      <c r="D824" s="51" t="s">
        <v>2561</v>
      </c>
      <c r="E824" s="51" t="s">
        <v>2562</v>
      </c>
      <c r="F824" s="53" t="str">
        <f t="shared" si="104"/>
        <v>118.987878,28.76576</v>
      </c>
      <c r="G824" s="54" t="s">
        <v>795</v>
      </c>
      <c r="H824" s="55" t="str">
        <f>"jingdian/"&amp;VLOOKUP(B824,city!$C$4:$P$352,13,FALSE)&amp;"/"&amp;VLOOKUP(C824,city!$D$4:$P$352,13,FALSE)&amp;"/jd/"&amp;K824&amp;".jpg"</f>
        <v>jingdian/zhejiang/quzhou/jd/1.jpg</v>
      </c>
      <c r="I824" s="55" t="str">
        <f t="shared" si="98"/>
        <v>11a,11b</v>
      </c>
      <c r="J824" s="51">
        <f t="shared" si="101"/>
        <v>83</v>
      </c>
      <c r="K824" s="51">
        <f>IF(VLOOKUP(J823,city!$K$4:$L$352,2,0)&gt;K823,K823+1,1)</f>
        <v>1</v>
      </c>
      <c r="L824" s="51">
        <v>1</v>
      </c>
      <c r="M824" s="51" t="s">
        <v>209</v>
      </c>
      <c r="N824" s="17">
        <v>118.98787799999999</v>
      </c>
      <c r="O824" s="17">
        <v>28.76576</v>
      </c>
      <c r="P824" s="51" t="str">
        <f t="shared" si="102"/>
        <v/>
      </c>
      <c r="Q824" s="51">
        <v>11</v>
      </c>
      <c r="R824" s="51">
        <f t="shared" si="103"/>
        <v>11</v>
      </c>
      <c r="S824" s="51" t="str">
        <f t="shared" si="99"/>
        <v>11a</v>
      </c>
      <c r="T824" s="51" t="str">
        <f t="shared" si="100"/>
        <v>11b</v>
      </c>
    </row>
    <row r="825" spans="1:20" ht="20" customHeight="1" x14ac:dyDescent="0.15">
      <c r="A825" s="51">
        <f t="shared" si="97"/>
        <v>108302</v>
      </c>
      <c r="B825" s="52" t="str">
        <f>VLOOKUP(J825,city!$A$4:$D$352,3,0)</f>
        <v>浙江</v>
      </c>
      <c r="C825" s="52" t="str">
        <f>VLOOKUP(J825,city!$A$4:$D$352,4,0)</f>
        <v>衢州</v>
      </c>
      <c r="D825" s="51" t="s">
        <v>2563</v>
      </c>
      <c r="E825" s="51" t="s">
        <v>2564</v>
      </c>
      <c r="F825" s="53" t="str">
        <f t="shared" si="104"/>
        <v>118.572659,28.537451</v>
      </c>
      <c r="G825" s="54" t="s">
        <v>795</v>
      </c>
      <c r="H825" s="55" t="str">
        <f>"jingdian/"&amp;VLOOKUP(B825,city!$C$4:$P$352,13,FALSE)&amp;"/"&amp;VLOOKUP(C825,city!$D$4:$P$352,13,FALSE)&amp;"/jd/"&amp;K825&amp;".jpg"</f>
        <v>jingdian/zhejiang/quzhou/jd/2.jpg</v>
      </c>
      <c r="I825" s="55" t="str">
        <f t="shared" si="98"/>
        <v>11a,11b</v>
      </c>
      <c r="J825" s="51">
        <f t="shared" si="101"/>
        <v>83</v>
      </c>
      <c r="K825" s="51">
        <f>IF(VLOOKUP(J824,city!$K$4:$L$352,2,0)&gt;K824,K824+1,1)</f>
        <v>2</v>
      </c>
      <c r="L825" s="51">
        <v>1</v>
      </c>
      <c r="M825" s="51" t="s">
        <v>209</v>
      </c>
      <c r="N825" s="17">
        <v>118.572659</v>
      </c>
      <c r="O825" s="17">
        <v>28.537451000000001</v>
      </c>
      <c r="P825" s="51" t="str">
        <f t="shared" si="102"/>
        <v/>
      </c>
      <c r="Q825" s="51">
        <v>11</v>
      </c>
      <c r="R825" s="51">
        <f t="shared" si="103"/>
        <v>11</v>
      </c>
      <c r="S825" s="51" t="str">
        <f t="shared" si="99"/>
        <v>11a</v>
      </c>
      <c r="T825" s="51" t="str">
        <f t="shared" si="100"/>
        <v>11b</v>
      </c>
    </row>
    <row r="826" spans="1:20" ht="20" customHeight="1" x14ac:dyDescent="0.15">
      <c r="A826" s="51">
        <f t="shared" si="97"/>
        <v>108303</v>
      </c>
      <c r="B826" s="52" t="str">
        <f>VLOOKUP(J826,city!$A$4:$D$352,3,0)</f>
        <v>浙江</v>
      </c>
      <c r="C826" s="52" t="str">
        <f>VLOOKUP(J826,city!$A$4:$D$352,4,0)</f>
        <v>衢州</v>
      </c>
      <c r="D826" s="51" t="s">
        <v>2565</v>
      </c>
      <c r="E826" s="51" t="s">
        <v>2566</v>
      </c>
      <c r="F826" s="53" t="str">
        <f t="shared" si="104"/>
        <v>118.489754,28.29801</v>
      </c>
      <c r="G826" s="54" t="s">
        <v>795</v>
      </c>
      <c r="H826" s="55" t="str">
        <f>"jingdian/"&amp;VLOOKUP(B826,city!$C$4:$P$352,13,FALSE)&amp;"/"&amp;VLOOKUP(C826,city!$D$4:$P$352,13,FALSE)&amp;"/jd/"&amp;K826&amp;".jpg"</f>
        <v>jingdian/zhejiang/quzhou/jd/3.jpg</v>
      </c>
      <c r="I826" s="55" t="str">
        <f t="shared" si="98"/>
        <v>32a,32b</v>
      </c>
      <c r="J826" s="51">
        <f t="shared" si="101"/>
        <v>83</v>
      </c>
      <c r="K826" s="51">
        <f>IF(VLOOKUP(J825,city!$K$4:$L$352,2,0)&gt;K825,K825+1,1)</f>
        <v>3</v>
      </c>
      <c r="L826" s="51">
        <v>1</v>
      </c>
      <c r="M826" s="51" t="s">
        <v>209</v>
      </c>
      <c r="N826" s="17">
        <v>118.489754</v>
      </c>
      <c r="O826" s="17">
        <v>28.298010000000001</v>
      </c>
      <c r="P826" s="51" t="str">
        <f t="shared" si="102"/>
        <v/>
      </c>
      <c r="Q826" s="51">
        <v>32</v>
      </c>
      <c r="R826" s="51" t="e">
        <f t="shared" si="103"/>
        <v>#N/A</v>
      </c>
      <c r="S826" s="51" t="str">
        <f t="shared" si="99"/>
        <v>32a</v>
      </c>
      <c r="T826" s="51" t="str">
        <f t="shared" si="100"/>
        <v>32b</v>
      </c>
    </row>
    <row r="827" spans="1:20" ht="20" customHeight="1" x14ac:dyDescent="0.15">
      <c r="A827" s="51">
        <f t="shared" si="97"/>
        <v>108304</v>
      </c>
      <c r="B827" s="52" t="str">
        <f>VLOOKUP(J827,city!$A$4:$D$352,3,0)</f>
        <v>浙江</v>
      </c>
      <c r="C827" s="52" t="str">
        <f>VLOOKUP(J827,city!$A$4:$D$352,4,0)</f>
        <v>衢州</v>
      </c>
      <c r="D827" s="51" t="s">
        <v>2567</v>
      </c>
      <c r="E827" s="51" t="s">
        <v>2568</v>
      </c>
      <c r="F827" s="53" t="str">
        <f t="shared" si="104"/>
        <v>119.196549,29.066751</v>
      </c>
      <c r="G827" s="54" t="s">
        <v>795</v>
      </c>
      <c r="H827" s="55" t="str">
        <f>"jingdian/"&amp;VLOOKUP(B827,city!$C$4:$P$352,13,FALSE)&amp;"/"&amp;VLOOKUP(C827,city!$D$4:$P$352,13,FALSE)&amp;"/jd/"&amp;K827&amp;".jpg"</f>
        <v>jingdian/zhejiang/quzhou/jd/4.jpg</v>
      </c>
      <c r="I827" s="55" t="str">
        <f t="shared" si="98"/>
        <v>31a,31b</v>
      </c>
      <c r="J827" s="51">
        <f t="shared" si="101"/>
        <v>83</v>
      </c>
      <c r="K827" s="51">
        <f>IF(VLOOKUP(J826,city!$K$4:$L$352,2,0)&gt;K826,K826+1,1)</f>
        <v>4</v>
      </c>
      <c r="L827" s="51">
        <v>1</v>
      </c>
      <c r="M827" s="51" t="s">
        <v>209</v>
      </c>
      <c r="N827" s="17">
        <v>119.196549</v>
      </c>
      <c r="O827" s="17">
        <v>29.066751</v>
      </c>
      <c r="P827" s="51" t="str">
        <f t="shared" si="102"/>
        <v/>
      </c>
      <c r="Q827" s="51">
        <v>31</v>
      </c>
      <c r="R827" s="51" t="e">
        <f t="shared" si="103"/>
        <v>#N/A</v>
      </c>
      <c r="S827" s="51" t="str">
        <f t="shared" si="99"/>
        <v>31a</v>
      </c>
      <c r="T827" s="51" t="str">
        <f t="shared" si="100"/>
        <v>31b</v>
      </c>
    </row>
    <row r="828" spans="1:20" ht="20" customHeight="1" x14ac:dyDescent="0.15">
      <c r="A828" s="51">
        <f t="shared" si="97"/>
        <v>108305</v>
      </c>
      <c r="B828" s="52" t="str">
        <f>VLOOKUP(J828,city!$A$4:$D$352,3,0)</f>
        <v>浙江</v>
      </c>
      <c r="C828" s="52" t="str">
        <f>VLOOKUP(J828,city!$A$4:$D$352,4,0)</f>
        <v>衢州</v>
      </c>
      <c r="D828" s="51" t="s">
        <v>2569</v>
      </c>
      <c r="E828" s="51" t="s">
        <v>2570</v>
      </c>
      <c r="F828" s="53" t="str">
        <f t="shared" si="104"/>
        <v>118.478719,28.256452</v>
      </c>
      <c r="G828" s="54" t="s">
        <v>795</v>
      </c>
      <c r="H828" s="55" t="str">
        <f>"jingdian/"&amp;VLOOKUP(B828,city!$C$4:$P$352,13,FALSE)&amp;"/"&amp;VLOOKUP(C828,city!$D$4:$P$352,13,FALSE)&amp;"/jd/"&amp;K828&amp;".jpg"</f>
        <v>jingdian/zhejiang/quzhou/jd/5.jpg</v>
      </c>
      <c r="I828" s="55" t="str">
        <f t="shared" si="98"/>
        <v>11a,11b</v>
      </c>
      <c r="J828" s="51">
        <f t="shared" si="101"/>
        <v>83</v>
      </c>
      <c r="K828" s="51">
        <f>IF(VLOOKUP(J827,city!$K$4:$L$352,2,0)&gt;K827,K827+1,1)</f>
        <v>5</v>
      </c>
      <c r="L828" s="51">
        <v>1</v>
      </c>
      <c r="M828" s="51" t="s">
        <v>209</v>
      </c>
      <c r="N828" s="17">
        <v>118.478719</v>
      </c>
      <c r="O828" s="17">
        <v>28.256451999999999</v>
      </c>
      <c r="P828" s="51" t="str">
        <f t="shared" si="102"/>
        <v/>
      </c>
      <c r="Q828" s="51">
        <v>11</v>
      </c>
      <c r="R828" s="51">
        <f t="shared" si="103"/>
        <v>11</v>
      </c>
      <c r="S828" s="51" t="str">
        <f t="shared" si="99"/>
        <v>11a</v>
      </c>
      <c r="T828" s="51" t="str">
        <f t="shared" si="100"/>
        <v>11b</v>
      </c>
    </row>
    <row r="829" spans="1:20" ht="20" customHeight="1" x14ac:dyDescent="0.15">
      <c r="A829" s="51">
        <f t="shared" si="97"/>
        <v>108306</v>
      </c>
      <c r="B829" s="52" t="str">
        <f>VLOOKUP(J829,city!$A$4:$D$352,3,0)</f>
        <v>浙江</v>
      </c>
      <c r="C829" s="52" t="str">
        <f>VLOOKUP(J829,city!$A$4:$D$352,4,0)</f>
        <v>衢州</v>
      </c>
      <c r="D829" s="51" t="s">
        <v>2571</v>
      </c>
      <c r="E829" s="51" t="s">
        <v>2572</v>
      </c>
      <c r="F829" s="53" t="str">
        <f t="shared" si="104"/>
        <v>118.96916,28.729441</v>
      </c>
      <c r="G829" s="54" t="s">
        <v>795</v>
      </c>
      <c r="H829" s="55" t="str">
        <f>"jingdian/"&amp;VLOOKUP(B829,city!$C$4:$P$352,13,FALSE)&amp;"/"&amp;VLOOKUP(C829,city!$D$4:$P$352,13,FALSE)&amp;"/jd/"&amp;K829&amp;".jpg"</f>
        <v>jingdian/zhejiang/quzhou/jd/6.jpg</v>
      </c>
      <c r="I829" s="55" t="str">
        <f t="shared" si="98"/>
        <v>31a,31b</v>
      </c>
      <c r="J829" s="51">
        <f t="shared" si="101"/>
        <v>83</v>
      </c>
      <c r="K829" s="51">
        <f>IF(VLOOKUP(J828,city!$K$4:$L$352,2,0)&gt;K828,K828+1,1)</f>
        <v>6</v>
      </c>
      <c r="L829" s="51">
        <v>1</v>
      </c>
      <c r="M829" s="51" t="s">
        <v>209</v>
      </c>
      <c r="N829" s="17">
        <v>118.96916</v>
      </c>
      <c r="O829" s="17">
        <v>28.729441000000001</v>
      </c>
      <c r="P829" s="51" t="str">
        <f t="shared" si="102"/>
        <v/>
      </c>
      <c r="Q829" s="51">
        <v>31</v>
      </c>
      <c r="R829" s="51">
        <f t="shared" si="103"/>
        <v>31</v>
      </c>
      <c r="S829" s="51" t="str">
        <f t="shared" si="99"/>
        <v>31a</v>
      </c>
      <c r="T829" s="51" t="str">
        <f t="shared" si="100"/>
        <v>31b</v>
      </c>
    </row>
    <row r="830" spans="1:20" ht="20" customHeight="1" x14ac:dyDescent="0.15">
      <c r="A830" s="51">
        <f t="shared" si="97"/>
        <v>108307</v>
      </c>
      <c r="B830" s="52" t="str">
        <f>VLOOKUP(J830,city!$A$4:$D$352,3,0)</f>
        <v>浙江</v>
      </c>
      <c r="C830" s="52" t="str">
        <f>VLOOKUP(J830,city!$A$4:$D$352,4,0)</f>
        <v>衢州</v>
      </c>
      <c r="D830" s="51" t="s">
        <v>2573</v>
      </c>
      <c r="E830" s="51" t="s">
        <v>2574</v>
      </c>
      <c r="F830" s="53" t="str">
        <f t="shared" si="104"/>
        <v>118.929739,28.883028</v>
      </c>
      <c r="G830" s="54" t="s">
        <v>795</v>
      </c>
      <c r="H830" s="55" t="str">
        <f>"jingdian/"&amp;VLOOKUP(B830,city!$C$4:$P$352,13,FALSE)&amp;"/"&amp;VLOOKUP(C830,city!$D$4:$P$352,13,FALSE)&amp;"/jd/"&amp;K830&amp;".jpg"</f>
        <v>jingdian/zhejiang/quzhou/jd/7.jpg</v>
      </c>
      <c r="I830" s="55" t="str">
        <f t="shared" si="98"/>
        <v>11a,11b</v>
      </c>
      <c r="J830" s="51">
        <f t="shared" si="101"/>
        <v>83</v>
      </c>
      <c r="K830" s="51">
        <f>IF(VLOOKUP(J829,city!$K$4:$L$352,2,0)&gt;K829,K829+1,1)</f>
        <v>7</v>
      </c>
      <c r="L830" s="51">
        <v>1</v>
      </c>
      <c r="M830" s="51" t="s">
        <v>209</v>
      </c>
      <c r="N830" s="17">
        <v>118.929739</v>
      </c>
      <c r="O830" s="17">
        <v>28.883027999999999</v>
      </c>
      <c r="P830" s="51" t="str">
        <f t="shared" si="102"/>
        <v/>
      </c>
      <c r="Q830" s="51">
        <v>11</v>
      </c>
      <c r="R830" s="51">
        <f t="shared" si="103"/>
        <v>11</v>
      </c>
      <c r="S830" s="51" t="str">
        <f t="shared" si="99"/>
        <v>11a</v>
      </c>
      <c r="T830" s="51" t="str">
        <f t="shared" si="100"/>
        <v>11b</v>
      </c>
    </row>
    <row r="831" spans="1:20" ht="20" customHeight="1" x14ac:dyDescent="0.15">
      <c r="A831" s="51">
        <f t="shared" si="97"/>
        <v>108308</v>
      </c>
      <c r="B831" s="52" t="str">
        <f>VLOOKUP(J831,city!$A$4:$D$352,3,0)</f>
        <v>浙江</v>
      </c>
      <c r="C831" s="52" t="str">
        <f>VLOOKUP(J831,city!$A$4:$D$352,4,0)</f>
        <v>衢州</v>
      </c>
      <c r="D831" s="51" t="s">
        <v>2575</v>
      </c>
      <c r="E831" s="51" t="s">
        <v>2576</v>
      </c>
      <c r="F831" s="53" t="str">
        <f t="shared" si="104"/>
        <v>118.52818,28.391311</v>
      </c>
      <c r="G831" s="54" t="s">
        <v>795</v>
      </c>
      <c r="H831" s="55" t="str">
        <f>"jingdian/"&amp;VLOOKUP(B831,city!$C$4:$P$352,13,FALSE)&amp;"/"&amp;VLOOKUP(C831,city!$D$4:$P$352,13,FALSE)&amp;"/jd/"&amp;K831&amp;".jpg"</f>
        <v>jingdian/zhejiang/quzhou/jd/8.jpg</v>
      </c>
      <c r="I831" s="55" t="str">
        <f t="shared" si="98"/>
        <v>15a,15b</v>
      </c>
      <c r="J831" s="51">
        <f t="shared" si="101"/>
        <v>83</v>
      </c>
      <c r="K831" s="51">
        <f>IF(VLOOKUP(J830,city!$K$4:$L$352,2,0)&gt;K830,K830+1,1)</f>
        <v>8</v>
      </c>
      <c r="L831" s="51">
        <v>1</v>
      </c>
      <c r="M831" s="51" t="s">
        <v>209</v>
      </c>
      <c r="N831" s="17">
        <v>118.52818000000001</v>
      </c>
      <c r="O831" s="17">
        <v>28.391311000000002</v>
      </c>
      <c r="P831" s="51" t="str">
        <f t="shared" si="102"/>
        <v/>
      </c>
      <c r="Q831" s="51">
        <v>15</v>
      </c>
      <c r="R831" s="51">
        <f t="shared" si="103"/>
        <v>15</v>
      </c>
      <c r="S831" s="51" t="str">
        <f t="shared" si="99"/>
        <v>15a</v>
      </c>
      <c r="T831" s="51" t="str">
        <f t="shared" si="100"/>
        <v>15b</v>
      </c>
    </row>
    <row r="832" spans="1:20" ht="20" customHeight="1" x14ac:dyDescent="0.15">
      <c r="A832" s="51">
        <f t="shared" si="97"/>
        <v>108309</v>
      </c>
      <c r="B832" s="52" t="str">
        <f>VLOOKUP(J832,city!$A$4:$D$352,3,0)</f>
        <v>浙江</v>
      </c>
      <c r="C832" s="52" t="str">
        <f>VLOOKUP(J832,city!$A$4:$D$352,4,0)</f>
        <v>衢州</v>
      </c>
      <c r="D832" s="51" t="s">
        <v>2577</v>
      </c>
      <c r="E832" s="51" t="s">
        <v>2578</v>
      </c>
      <c r="F832" s="53" t="str">
        <f t="shared" si="104"/>
        <v>118.522215,28.37053</v>
      </c>
      <c r="G832" s="54" t="s">
        <v>795</v>
      </c>
      <c r="H832" s="55" t="str">
        <f>"jingdian/"&amp;VLOOKUP(B832,city!$C$4:$P$352,13,FALSE)&amp;"/"&amp;VLOOKUP(C832,city!$D$4:$P$352,13,FALSE)&amp;"/jd/"&amp;K832&amp;".jpg"</f>
        <v>jingdian/zhejiang/quzhou/jd/9.jpg</v>
      </c>
      <c r="I832" s="55" t="str">
        <f t="shared" si="98"/>
        <v>2a,2b</v>
      </c>
      <c r="J832" s="51">
        <f t="shared" si="101"/>
        <v>83</v>
      </c>
      <c r="K832" s="51">
        <f>IF(VLOOKUP(J831,city!$K$4:$L$352,2,0)&gt;K831,K831+1,1)</f>
        <v>9</v>
      </c>
      <c r="L832" s="51">
        <v>1</v>
      </c>
      <c r="M832" s="51" t="s">
        <v>209</v>
      </c>
      <c r="N832" s="17">
        <v>118.522215</v>
      </c>
      <c r="O832" s="17">
        <v>28.370529999999999</v>
      </c>
      <c r="P832" s="51" t="str">
        <f t="shared" si="102"/>
        <v/>
      </c>
      <c r="Q832" s="51">
        <v>2</v>
      </c>
      <c r="R832" s="51">
        <f t="shared" si="103"/>
        <v>2</v>
      </c>
      <c r="S832" s="51" t="str">
        <f t="shared" si="99"/>
        <v>2a</v>
      </c>
      <c r="T832" s="51" t="str">
        <f t="shared" si="100"/>
        <v>2b</v>
      </c>
    </row>
    <row r="833" spans="1:20" ht="20" customHeight="1" x14ac:dyDescent="0.15">
      <c r="A833" s="51">
        <f t="shared" si="97"/>
        <v>108310</v>
      </c>
      <c r="B833" s="52" t="str">
        <f>VLOOKUP(J833,city!$A$4:$D$352,3,0)</f>
        <v>浙江</v>
      </c>
      <c r="C833" s="52" t="str">
        <f>VLOOKUP(J833,city!$A$4:$D$352,4,0)</f>
        <v>衢州</v>
      </c>
      <c r="D833" s="51" t="s">
        <v>2579</v>
      </c>
      <c r="E833" s="51" t="s">
        <v>2580</v>
      </c>
      <c r="F833" s="53" t="str">
        <f t="shared" si="104"/>
        <v>119.190869,29.028196</v>
      </c>
      <c r="G833" s="54" t="s">
        <v>795</v>
      </c>
      <c r="H833" s="55" t="str">
        <f>"jingdian/"&amp;VLOOKUP(B833,city!$C$4:$P$352,13,FALSE)&amp;"/"&amp;VLOOKUP(C833,city!$D$4:$P$352,13,FALSE)&amp;"/jd/"&amp;K833&amp;".jpg"</f>
        <v>jingdian/zhejiang/quzhou/jd/10.jpg</v>
      </c>
      <c r="I833" s="55" t="str">
        <f t="shared" si="98"/>
        <v>13a,13b</v>
      </c>
      <c r="J833" s="51">
        <f t="shared" si="101"/>
        <v>83</v>
      </c>
      <c r="K833" s="51">
        <f>IF(VLOOKUP(J832,city!$K$4:$L$352,2,0)&gt;K832,K832+1,1)</f>
        <v>10</v>
      </c>
      <c r="L833" s="51">
        <v>1</v>
      </c>
      <c r="M833" s="51" t="s">
        <v>209</v>
      </c>
      <c r="N833" s="17">
        <v>119.19086900000001</v>
      </c>
      <c r="O833" s="17">
        <v>29.028196000000001</v>
      </c>
      <c r="P833" s="51" t="str">
        <f t="shared" si="102"/>
        <v>118.7865722,28.632693</v>
      </c>
      <c r="Q833" s="51">
        <v>13</v>
      </c>
      <c r="R833" s="51" t="e">
        <f t="shared" si="103"/>
        <v>#N/A</v>
      </c>
      <c r="S833" s="51" t="str">
        <f t="shared" si="99"/>
        <v>13a</v>
      </c>
      <c r="T833" s="51" t="str">
        <f t="shared" si="100"/>
        <v>13b</v>
      </c>
    </row>
    <row r="834" spans="1:20" ht="20" customHeight="1" x14ac:dyDescent="0.15">
      <c r="A834" s="51">
        <f t="shared" si="97"/>
        <v>108401</v>
      </c>
      <c r="B834" s="52" t="str">
        <f>VLOOKUP(J834,city!$A$4:$D$352,3,0)</f>
        <v>浙江</v>
      </c>
      <c r="C834" s="52" t="str">
        <f>VLOOKUP(J834,city!$A$4:$D$352,4,0)</f>
        <v>台州</v>
      </c>
      <c r="D834" s="51" t="s">
        <v>2581</v>
      </c>
      <c r="E834" s="51" t="s">
        <v>2582</v>
      </c>
      <c r="F834" s="53" t="str">
        <f t="shared" si="104"/>
        <v>120.60955,28.694582</v>
      </c>
      <c r="G834" s="54" t="s">
        <v>795</v>
      </c>
      <c r="H834" s="55" t="str">
        <f>"jingdian/"&amp;VLOOKUP(B834,city!$C$4:$P$352,13,FALSE)&amp;"/"&amp;VLOOKUP(C834,city!$D$4:$P$352,13,FALSE)&amp;"/jd/"&amp;K834&amp;".jpg"</f>
        <v>jingdian/zhejiang/taizhou/jd/1.jpg</v>
      </c>
      <c r="I834" s="55" t="str">
        <f t="shared" si="98"/>
        <v>13a,13b</v>
      </c>
      <c r="J834" s="51">
        <f t="shared" si="101"/>
        <v>84</v>
      </c>
      <c r="K834" s="51">
        <f>IF(VLOOKUP(J833,city!$K$4:$L$352,2,0)&gt;K833,K833+1,1)</f>
        <v>1</v>
      </c>
      <c r="L834" s="51">
        <v>1</v>
      </c>
      <c r="M834" s="51" t="s">
        <v>211</v>
      </c>
      <c r="N834" s="17">
        <v>120.60955</v>
      </c>
      <c r="O834" s="17">
        <v>28.694582</v>
      </c>
      <c r="P834" s="51" t="str">
        <f t="shared" si="102"/>
        <v/>
      </c>
      <c r="Q834" s="51">
        <v>13</v>
      </c>
      <c r="R834" s="51" t="e">
        <f t="shared" si="103"/>
        <v>#N/A</v>
      </c>
      <c r="S834" s="51" t="str">
        <f t="shared" si="99"/>
        <v>13a</v>
      </c>
      <c r="T834" s="51" t="str">
        <f t="shared" si="100"/>
        <v>13b</v>
      </c>
    </row>
    <row r="835" spans="1:20" ht="20" customHeight="1" x14ac:dyDescent="0.15">
      <c r="A835" s="51">
        <f t="shared" si="97"/>
        <v>108402</v>
      </c>
      <c r="B835" s="52" t="str">
        <f>VLOOKUP(J835,city!$A$4:$D$352,3,0)</f>
        <v>浙江</v>
      </c>
      <c r="C835" s="52" t="str">
        <f>VLOOKUP(J835,city!$A$4:$D$352,4,0)</f>
        <v>台州</v>
      </c>
      <c r="D835" s="51" t="s">
        <v>2583</v>
      </c>
      <c r="E835" s="51" t="s">
        <v>2584</v>
      </c>
      <c r="F835" s="53" t="str">
        <f t="shared" si="104"/>
        <v>121.053972,29.176413</v>
      </c>
      <c r="G835" s="54" t="s">
        <v>795</v>
      </c>
      <c r="H835" s="55" t="str">
        <f>"jingdian/"&amp;VLOOKUP(B835,city!$C$4:$P$352,13,FALSE)&amp;"/"&amp;VLOOKUP(C835,city!$D$4:$P$352,13,FALSE)&amp;"/jd/"&amp;K835&amp;".jpg"</f>
        <v>jingdian/zhejiang/taizhou/jd/2.jpg</v>
      </c>
      <c r="I835" s="55" t="str">
        <f t="shared" si="98"/>
        <v>12a,12b</v>
      </c>
      <c r="J835" s="51">
        <f t="shared" si="101"/>
        <v>84</v>
      </c>
      <c r="K835" s="51">
        <f>IF(VLOOKUP(J834,city!$K$4:$L$352,2,0)&gt;K834,K834+1,1)</f>
        <v>2</v>
      </c>
      <c r="L835" s="51">
        <v>1</v>
      </c>
      <c r="M835" s="51" t="s">
        <v>211</v>
      </c>
      <c r="N835" s="17">
        <v>121.053972</v>
      </c>
      <c r="O835" s="17">
        <v>29.176413</v>
      </c>
      <c r="P835" s="51" t="str">
        <f t="shared" si="102"/>
        <v/>
      </c>
      <c r="Q835" s="51">
        <v>12</v>
      </c>
      <c r="R835" s="51">
        <f t="shared" si="103"/>
        <v>12</v>
      </c>
      <c r="S835" s="51" t="str">
        <f t="shared" si="99"/>
        <v>12a</v>
      </c>
      <c r="T835" s="51" t="str">
        <f t="shared" si="100"/>
        <v>12b</v>
      </c>
    </row>
    <row r="836" spans="1:20" ht="20" customHeight="1" x14ac:dyDescent="0.15">
      <c r="A836" s="51">
        <f t="shared" ref="A836:A899" si="105">100000+J836*100+K836</f>
        <v>108403</v>
      </c>
      <c r="B836" s="52" t="str">
        <f>VLOOKUP(J836,city!$A$4:$D$352,3,0)</f>
        <v>浙江</v>
      </c>
      <c r="C836" s="52" t="str">
        <f>VLOOKUP(J836,city!$A$4:$D$352,4,0)</f>
        <v>台州</v>
      </c>
      <c r="D836" s="51" t="s">
        <v>2585</v>
      </c>
      <c r="E836" s="51" t="s">
        <v>2586</v>
      </c>
      <c r="F836" s="53" t="str">
        <f t="shared" si="104"/>
        <v>121.129633,28.857142</v>
      </c>
      <c r="G836" s="54" t="s">
        <v>795</v>
      </c>
      <c r="H836" s="55" t="str">
        <f>"jingdian/"&amp;VLOOKUP(B836,city!$C$4:$P$352,13,FALSE)&amp;"/"&amp;VLOOKUP(C836,city!$D$4:$P$352,13,FALSE)&amp;"/jd/"&amp;K836&amp;".jpg"</f>
        <v>jingdian/zhejiang/taizhou/jd/3.jpg</v>
      </c>
      <c r="I836" s="55" t="str">
        <f t="shared" ref="I836:I899" si="106">S836&amp;","&amp;T836</f>
        <v>22a,22b</v>
      </c>
      <c r="J836" s="51">
        <f t="shared" si="101"/>
        <v>84</v>
      </c>
      <c r="K836" s="51">
        <f>IF(VLOOKUP(J835,city!$K$4:$L$352,2,0)&gt;K835,K835+1,1)</f>
        <v>3</v>
      </c>
      <c r="L836" s="51">
        <v>1</v>
      </c>
      <c r="M836" s="51" t="s">
        <v>211</v>
      </c>
      <c r="N836" s="17">
        <v>121.129633</v>
      </c>
      <c r="O836" s="17">
        <v>28.857142</v>
      </c>
      <c r="P836" s="51" t="str">
        <f t="shared" si="102"/>
        <v/>
      </c>
      <c r="Q836" s="51">
        <v>22</v>
      </c>
      <c r="R836" s="51">
        <f t="shared" si="103"/>
        <v>22</v>
      </c>
      <c r="S836" s="51" t="str">
        <f t="shared" ref="S836:S899" si="107">CONCATENATE(Q836,"a")</f>
        <v>22a</v>
      </c>
      <c r="T836" s="51" t="str">
        <f t="shared" ref="T836:T899" si="108">CONCATENATE(Q836,"b")</f>
        <v>22b</v>
      </c>
    </row>
    <row r="837" spans="1:20" ht="20" customHeight="1" x14ac:dyDescent="0.15">
      <c r="A837" s="51">
        <f t="shared" si="105"/>
        <v>108404</v>
      </c>
      <c r="B837" s="52" t="str">
        <f>VLOOKUP(J837,city!$A$4:$D$352,3,0)</f>
        <v>浙江</v>
      </c>
      <c r="C837" s="52" t="str">
        <f>VLOOKUP(J837,city!$A$4:$D$352,4,0)</f>
        <v>台州</v>
      </c>
      <c r="D837" s="51" t="s">
        <v>2587</v>
      </c>
      <c r="E837" s="51" t="s">
        <v>2588</v>
      </c>
      <c r="F837" s="53" t="str">
        <f t="shared" si="104"/>
        <v>120.655144,28.657415</v>
      </c>
      <c r="G837" s="54" t="s">
        <v>795</v>
      </c>
      <c r="H837" s="55" t="str">
        <f>"jingdian/"&amp;VLOOKUP(B837,city!$C$4:$P$352,13,FALSE)&amp;"/"&amp;VLOOKUP(C837,city!$D$4:$P$352,13,FALSE)&amp;"/jd/"&amp;K837&amp;".jpg"</f>
        <v>jingdian/zhejiang/taizhou/jd/4.jpg</v>
      </c>
      <c r="I837" s="55" t="str">
        <f t="shared" si="106"/>
        <v>2a,2b</v>
      </c>
      <c r="J837" s="51">
        <f t="shared" ref="J837:J900" si="109">IF(K837&gt;K836,J836,J836+1)</f>
        <v>84</v>
      </c>
      <c r="K837" s="51">
        <f>IF(VLOOKUP(J836,city!$K$4:$L$352,2,0)&gt;K836,K836+1,1)</f>
        <v>4</v>
      </c>
      <c r="L837" s="51">
        <v>1</v>
      </c>
      <c r="M837" s="51" t="s">
        <v>211</v>
      </c>
      <c r="N837" s="17">
        <v>120.65514400000001</v>
      </c>
      <c r="O837" s="17">
        <v>28.657415</v>
      </c>
      <c r="P837" s="51" t="str">
        <f t="shared" si="102"/>
        <v/>
      </c>
      <c r="Q837" s="51">
        <v>2</v>
      </c>
      <c r="R837" s="51">
        <f t="shared" si="103"/>
        <v>2</v>
      </c>
      <c r="S837" s="51" t="str">
        <f t="shared" si="107"/>
        <v>2a</v>
      </c>
      <c r="T837" s="51" t="str">
        <f t="shared" si="108"/>
        <v>2b</v>
      </c>
    </row>
    <row r="838" spans="1:20" ht="20" customHeight="1" x14ac:dyDescent="0.15">
      <c r="A838" s="51">
        <f t="shared" si="105"/>
        <v>108405</v>
      </c>
      <c r="B838" s="52" t="str">
        <f>VLOOKUP(J838,city!$A$4:$D$352,3,0)</f>
        <v>浙江</v>
      </c>
      <c r="C838" s="52" t="str">
        <f>VLOOKUP(J838,city!$A$4:$D$352,4,0)</f>
        <v>台州</v>
      </c>
      <c r="D838" s="51" t="s">
        <v>2589</v>
      </c>
      <c r="E838" s="51" t="s">
        <v>2590</v>
      </c>
      <c r="F838" s="53" t="str">
        <f t="shared" si="104"/>
        <v>121.01699,29.214633</v>
      </c>
      <c r="G838" s="54" t="s">
        <v>795</v>
      </c>
      <c r="H838" s="55" t="str">
        <f>"jingdian/"&amp;VLOOKUP(B838,city!$C$4:$P$352,13,FALSE)&amp;"/"&amp;VLOOKUP(C838,city!$D$4:$P$352,13,FALSE)&amp;"/jd/"&amp;K838&amp;".jpg"</f>
        <v>jingdian/zhejiang/taizhou/jd/5.jpg</v>
      </c>
      <c r="I838" s="55" t="str">
        <f t="shared" si="106"/>
        <v>2a,2b</v>
      </c>
      <c r="J838" s="51">
        <f t="shared" si="109"/>
        <v>84</v>
      </c>
      <c r="K838" s="51">
        <f>IF(VLOOKUP(J837,city!$K$4:$L$352,2,0)&gt;K837,K837+1,1)</f>
        <v>5</v>
      </c>
      <c r="L838" s="51">
        <v>1</v>
      </c>
      <c r="M838" s="51" t="s">
        <v>211</v>
      </c>
      <c r="N838" s="17">
        <v>121.01699000000001</v>
      </c>
      <c r="O838" s="17">
        <v>29.214632999999999</v>
      </c>
      <c r="P838" s="51" t="str">
        <f t="shared" si="102"/>
        <v/>
      </c>
      <c r="Q838" s="51">
        <v>2</v>
      </c>
      <c r="R838" s="51">
        <f t="shared" si="103"/>
        <v>2</v>
      </c>
      <c r="S838" s="51" t="str">
        <f t="shared" si="107"/>
        <v>2a</v>
      </c>
      <c r="T838" s="51" t="str">
        <f t="shared" si="108"/>
        <v>2b</v>
      </c>
    </row>
    <row r="839" spans="1:20" ht="20" customHeight="1" x14ac:dyDescent="0.15">
      <c r="A839" s="51">
        <f t="shared" si="105"/>
        <v>108406</v>
      </c>
      <c r="B839" s="52" t="str">
        <f>VLOOKUP(J839,city!$A$4:$D$352,3,0)</f>
        <v>浙江</v>
      </c>
      <c r="C839" s="52" t="str">
        <f>VLOOKUP(J839,city!$A$4:$D$352,4,0)</f>
        <v>台州</v>
      </c>
      <c r="D839" s="51" t="s">
        <v>2591</v>
      </c>
      <c r="E839" s="51" t="s">
        <v>2592</v>
      </c>
      <c r="F839" s="53" t="str">
        <f t="shared" si="104"/>
        <v>121.041933,29.162903</v>
      </c>
      <c r="G839" s="54" t="s">
        <v>795</v>
      </c>
      <c r="H839" s="55" t="str">
        <f>"jingdian/"&amp;VLOOKUP(B839,city!$C$4:$P$352,13,FALSE)&amp;"/"&amp;VLOOKUP(C839,city!$D$4:$P$352,13,FALSE)&amp;"/jd/"&amp;K839&amp;".jpg"</f>
        <v>jingdian/zhejiang/taizhou/jd/6.jpg</v>
      </c>
      <c r="I839" s="55" t="str">
        <f t="shared" si="106"/>
        <v>2a,2b</v>
      </c>
      <c r="J839" s="51">
        <f t="shared" si="109"/>
        <v>84</v>
      </c>
      <c r="K839" s="51">
        <f>IF(VLOOKUP(J838,city!$K$4:$L$352,2,0)&gt;K838,K838+1,1)</f>
        <v>6</v>
      </c>
      <c r="L839" s="51">
        <v>1</v>
      </c>
      <c r="M839" s="51" t="s">
        <v>211</v>
      </c>
      <c r="N839" s="17">
        <v>121.041933</v>
      </c>
      <c r="O839" s="17">
        <v>29.162903</v>
      </c>
      <c r="P839" s="51" t="str">
        <f t="shared" si="102"/>
        <v/>
      </c>
      <c r="Q839" s="51">
        <v>2</v>
      </c>
      <c r="R839" s="51">
        <f t="shared" si="103"/>
        <v>15</v>
      </c>
      <c r="S839" s="51" t="str">
        <f t="shared" si="107"/>
        <v>2a</v>
      </c>
      <c r="T839" s="51" t="str">
        <f t="shared" si="108"/>
        <v>2b</v>
      </c>
    </row>
    <row r="840" spans="1:20" ht="20" customHeight="1" x14ac:dyDescent="0.15">
      <c r="A840" s="51">
        <f t="shared" si="105"/>
        <v>108407</v>
      </c>
      <c r="B840" s="52" t="str">
        <f>VLOOKUP(J840,city!$A$4:$D$352,3,0)</f>
        <v>浙江</v>
      </c>
      <c r="C840" s="52" t="str">
        <f>VLOOKUP(J840,city!$A$4:$D$352,4,0)</f>
        <v>台州</v>
      </c>
      <c r="D840" s="51" t="s">
        <v>2593</v>
      </c>
      <c r="E840" s="51" t="s">
        <v>2594</v>
      </c>
      <c r="F840" s="53" t="str">
        <f t="shared" si="104"/>
        <v>120.545273,28.745979</v>
      </c>
      <c r="G840" s="54" t="s">
        <v>795</v>
      </c>
      <c r="H840" s="55" t="str">
        <f>"jingdian/"&amp;VLOOKUP(B840,city!$C$4:$P$352,13,FALSE)&amp;"/"&amp;VLOOKUP(C840,city!$D$4:$P$352,13,FALSE)&amp;"/jd/"&amp;K840&amp;".jpg"</f>
        <v>jingdian/zhejiang/taizhou/jd/7.jpg</v>
      </c>
      <c r="I840" s="55" t="str">
        <f t="shared" si="106"/>
        <v>4a,4b</v>
      </c>
      <c r="J840" s="51">
        <f t="shared" si="109"/>
        <v>84</v>
      </c>
      <c r="K840" s="51">
        <f>IF(VLOOKUP(J839,city!$K$4:$L$352,2,0)&gt;K839,K839+1,1)</f>
        <v>7</v>
      </c>
      <c r="L840" s="51">
        <v>1</v>
      </c>
      <c r="M840" s="51" t="s">
        <v>211</v>
      </c>
      <c r="N840" s="17">
        <v>120.54527299999999</v>
      </c>
      <c r="O840" s="17">
        <v>28.745978999999998</v>
      </c>
      <c r="P840" s="51" t="str">
        <f t="shared" si="102"/>
        <v/>
      </c>
      <c r="Q840" s="51">
        <v>4</v>
      </c>
      <c r="R840" s="51">
        <f t="shared" si="103"/>
        <v>4</v>
      </c>
      <c r="S840" s="51" t="str">
        <f t="shared" si="107"/>
        <v>4a</v>
      </c>
      <c r="T840" s="51" t="str">
        <f t="shared" si="108"/>
        <v>4b</v>
      </c>
    </row>
    <row r="841" spans="1:20" ht="20" customHeight="1" x14ac:dyDescent="0.15">
      <c r="A841" s="51">
        <f t="shared" si="105"/>
        <v>108408</v>
      </c>
      <c r="B841" s="52" t="str">
        <f>VLOOKUP(J841,city!$A$4:$D$352,3,0)</f>
        <v>浙江</v>
      </c>
      <c r="C841" s="52" t="str">
        <f>VLOOKUP(J841,city!$A$4:$D$352,4,0)</f>
        <v>台州</v>
      </c>
      <c r="D841" s="51" t="s">
        <v>2595</v>
      </c>
      <c r="E841" s="51" t="s">
        <v>2596</v>
      </c>
      <c r="F841" s="53" t="str">
        <f t="shared" si="104"/>
        <v>121.075724,29.277215</v>
      </c>
      <c r="G841" s="54" t="s">
        <v>795</v>
      </c>
      <c r="H841" s="55" t="str">
        <f>"jingdian/"&amp;VLOOKUP(B841,city!$C$4:$P$352,13,FALSE)&amp;"/"&amp;VLOOKUP(C841,city!$D$4:$P$352,13,FALSE)&amp;"/jd/"&amp;K841&amp;".jpg"</f>
        <v>jingdian/zhejiang/taizhou/jd/8.jpg</v>
      </c>
      <c r="I841" s="55" t="str">
        <f t="shared" si="106"/>
        <v>8a,8b</v>
      </c>
      <c r="J841" s="51">
        <f t="shared" si="109"/>
        <v>84</v>
      </c>
      <c r="K841" s="51">
        <f>IF(VLOOKUP(J840,city!$K$4:$L$352,2,0)&gt;K840,K840+1,1)</f>
        <v>8</v>
      </c>
      <c r="L841" s="51">
        <v>1</v>
      </c>
      <c r="M841" s="51" t="s">
        <v>211</v>
      </c>
      <c r="N841" s="17">
        <v>121.07572399999999</v>
      </c>
      <c r="O841" s="17">
        <v>29.277215000000002</v>
      </c>
      <c r="P841" s="51" t="str">
        <f t="shared" si="102"/>
        <v/>
      </c>
      <c r="Q841" s="51">
        <v>8</v>
      </c>
      <c r="R841" s="51" t="e">
        <f t="shared" si="103"/>
        <v>#N/A</v>
      </c>
      <c r="S841" s="51" t="str">
        <f t="shared" si="107"/>
        <v>8a</v>
      </c>
      <c r="T841" s="51" t="str">
        <f t="shared" si="108"/>
        <v>8b</v>
      </c>
    </row>
    <row r="842" spans="1:20" ht="20" customHeight="1" x14ac:dyDescent="0.15">
      <c r="A842" s="51">
        <f t="shared" si="105"/>
        <v>108409</v>
      </c>
      <c r="B842" s="52" t="str">
        <f>VLOOKUP(J842,city!$A$4:$D$352,3,0)</f>
        <v>浙江</v>
      </c>
      <c r="C842" s="52" t="str">
        <f>VLOOKUP(J842,city!$A$4:$D$352,4,0)</f>
        <v>台州</v>
      </c>
      <c r="D842" s="51" t="s">
        <v>2597</v>
      </c>
      <c r="E842" s="51" t="s">
        <v>2598</v>
      </c>
      <c r="F842" s="53" t="str">
        <f t="shared" si="104"/>
        <v>120.6589,28.706204</v>
      </c>
      <c r="G842" s="54" t="s">
        <v>795</v>
      </c>
      <c r="H842" s="55" t="str">
        <f>"jingdian/"&amp;VLOOKUP(B842,city!$C$4:$P$352,13,FALSE)&amp;"/"&amp;VLOOKUP(C842,city!$D$4:$P$352,13,FALSE)&amp;"/jd/"&amp;K842&amp;".jpg"</f>
        <v>jingdian/zhejiang/taizhou/jd/9.jpg</v>
      </c>
      <c r="I842" s="55" t="str">
        <f t="shared" si="106"/>
        <v>13a,13b</v>
      </c>
      <c r="J842" s="51">
        <f t="shared" si="109"/>
        <v>84</v>
      </c>
      <c r="K842" s="51">
        <f>IF(VLOOKUP(J841,city!$K$4:$L$352,2,0)&gt;K841,K841+1,1)</f>
        <v>9</v>
      </c>
      <c r="L842" s="51">
        <v>1</v>
      </c>
      <c r="M842" s="51" t="s">
        <v>211</v>
      </c>
      <c r="N842" s="17">
        <v>120.6589</v>
      </c>
      <c r="O842" s="17">
        <v>28.706204</v>
      </c>
      <c r="P842" s="51" t="str">
        <f t="shared" si="102"/>
        <v/>
      </c>
      <c r="Q842" s="51">
        <v>13</v>
      </c>
      <c r="R842" s="51" t="e">
        <f t="shared" si="103"/>
        <v>#N/A</v>
      </c>
      <c r="S842" s="51" t="str">
        <f t="shared" si="107"/>
        <v>13a</v>
      </c>
      <c r="T842" s="51" t="str">
        <f t="shared" si="108"/>
        <v>13b</v>
      </c>
    </row>
    <row r="843" spans="1:20" ht="20" customHeight="1" x14ac:dyDescent="0.15">
      <c r="A843" s="51">
        <f t="shared" si="105"/>
        <v>108410</v>
      </c>
      <c r="B843" s="52" t="str">
        <f>VLOOKUP(J843,city!$A$4:$D$352,3,0)</f>
        <v>浙江</v>
      </c>
      <c r="C843" s="52" t="str">
        <f>VLOOKUP(J843,city!$A$4:$D$352,4,0)</f>
        <v>台州</v>
      </c>
      <c r="D843" s="51" t="s">
        <v>2599</v>
      </c>
      <c r="E843" s="51" t="s">
        <v>2600</v>
      </c>
      <c r="F843" s="53" t="str">
        <f t="shared" si="104"/>
        <v>121.123535,28.844637</v>
      </c>
      <c r="G843" s="54" t="s">
        <v>795</v>
      </c>
      <c r="H843" s="55" t="str">
        <f>"jingdian/"&amp;VLOOKUP(B843,city!$C$4:$P$352,13,FALSE)&amp;"/"&amp;VLOOKUP(C843,city!$D$4:$P$352,13,FALSE)&amp;"/jd/"&amp;K843&amp;".jpg"</f>
        <v>jingdian/zhejiang/taizhou/jd/10.jpg</v>
      </c>
      <c r="I843" s="55" t="str">
        <f t="shared" si="106"/>
        <v>16a,16b</v>
      </c>
      <c r="J843" s="51">
        <f t="shared" si="109"/>
        <v>84</v>
      </c>
      <c r="K843" s="51">
        <f>IF(VLOOKUP(J842,city!$K$4:$L$352,2,0)&gt;K842,K842+1,1)</f>
        <v>10</v>
      </c>
      <c r="L843" s="51">
        <v>1</v>
      </c>
      <c r="M843" s="51" t="s">
        <v>211</v>
      </c>
      <c r="N843" s="17">
        <v>121.123535</v>
      </c>
      <c r="O843" s="17">
        <v>28.844636999999999</v>
      </c>
      <c r="P843" s="51" t="str">
        <f t="shared" si="102"/>
        <v>120.8910654,28.9337123</v>
      </c>
      <c r="Q843" s="51">
        <v>16</v>
      </c>
      <c r="R843" s="51">
        <f t="shared" si="103"/>
        <v>16</v>
      </c>
      <c r="S843" s="51" t="str">
        <f t="shared" si="107"/>
        <v>16a</v>
      </c>
      <c r="T843" s="51" t="str">
        <f t="shared" si="108"/>
        <v>16b</v>
      </c>
    </row>
    <row r="844" spans="1:20" ht="20" customHeight="1" x14ac:dyDescent="0.15">
      <c r="A844" s="51">
        <f t="shared" si="105"/>
        <v>108501</v>
      </c>
      <c r="B844" s="52" t="str">
        <f>VLOOKUP(J844,city!$A$4:$D$352,3,0)</f>
        <v>浙江</v>
      </c>
      <c r="C844" s="52" t="str">
        <f>VLOOKUP(J844,city!$A$4:$D$352,4,0)</f>
        <v>丽水</v>
      </c>
      <c r="D844" s="51" t="s">
        <v>2601</v>
      </c>
      <c r="E844" s="51" t="s">
        <v>2602</v>
      </c>
      <c r="F844" s="53" t="str">
        <f t="shared" si="104"/>
        <v>120.146341,28.696661</v>
      </c>
      <c r="G844" s="54" t="s">
        <v>795</v>
      </c>
      <c r="H844" s="55" t="str">
        <f>"jingdian/"&amp;VLOOKUP(B844,city!$C$4:$P$352,13,FALSE)&amp;"/"&amp;VLOOKUP(C844,city!$D$4:$P$352,13,FALSE)&amp;"/jd/"&amp;K844&amp;".jpg"</f>
        <v>jingdian/zhejiang/lishui/jd/1.jpg</v>
      </c>
      <c r="I844" s="55" t="str">
        <f t="shared" si="106"/>
        <v>2a,2b</v>
      </c>
      <c r="J844" s="51">
        <f t="shared" si="109"/>
        <v>85</v>
      </c>
      <c r="K844" s="51">
        <f>IF(VLOOKUP(J843,city!$K$4:$L$352,2,0)&gt;K843,K843+1,1)</f>
        <v>1</v>
      </c>
      <c r="L844" s="51">
        <v>1</v>
      </c>
      <c r="M844" s="51" t="s">
        <v>212</v>
      </c>
      <c r="N844" s="17">
        <v>120.14634100000001</v>
      </c>
      <c r="O844" s="17">
        <v>28.696660999999999</v>
      </c>
      <c r="P844" s="51" t="str">
        <f t="shared" si="102"/>
        <v/>
      </c>
      <c r="Q844" s="51">
        <v>2</v>
      </c>
      <c r="R844" s="51" t="e">
        <f t="shared" si="103"/>
        <v>#N/A</v>
      </c>
      <c r="S844" s="51" t="str">
        <f t="shared" si="107"/>
        <v>2a</v>
      </c>
      <c r="T844" s="51" t="str">
        <f t="shared" si="108"/>
        <v>2b</v>
      </c>
    </row>
    <row r="845" spans="1:20" ht="20" customHeight="1" x14ac:dyDescent="0.15">
      <c r="A845" s="51">
        <f t="shared" si="105"/>
        <v>108502</v>
      </c>
      <c r="B845" s="52" t="str">
        <f>VLOOKUP(J845,city!$A$4:$D$352,3,0)</f>
        <v>浙江</v>
      </c>
      <c r="C845" s="52" t="str">
        <f>VLOOKUP(J845,city!$A$4:$D$352,4,0)</f>
        <v>丽水</v>
      </c>
      <c r="D845" s="51" t="s">
        <v>2603</v>
      </c>
      <c r="E845" s="51" t="s">
        <v>2604</v>
      </c>
      <c r="F845" s="53" t="str">
        <f t="shared" si="104"/>
        <v>119.751796,28.302649</v>
      </c>
      <c r="G845" s="54" t="s">
        <v>795</v>
      </c>
      <c r="H845" s="55" t="str">
        <f>"jingdian/"&amp;VLOOKUP(B845,city!$C$4:$P$352,13,FALSE)&amp;"/"&amp;VLOOKUP(C845,city!$D$4:$P$352,13,FALSE)&amp;"/jd/"&amp;K845&amp;".jpg"</f>
        <v>jingdian/zhejiang/lishui/jd/2.jpg</v>
      </c>
      <c r="I845" s="55" t="str">
        <f t="shared" si="106"/>
        <v>2a,2b</v>
      </c>
      <c r="J845" s="51">
        <f t="shared" si="109"/>
        <v>85</v>
      </c>
      <c r="K845" s="51">
        <f>IF(VLOOKUP(J844,city!$K$4:$L$352,2,0)&gt;K844,K844+1,1)</f>
        <v>2</v>
      </c>
      <c r="L845" s="51">
        <v>1</v>
      </c>
      <c r="M845" s="51" t="s">
        <v>212</v>
      </c>
      <c r="N845" s="17">
        <v>119.751796</v>
      </c>
      <c r="O845" s="17">
        <v>28.302648999999999</v>
      </c>
      <c r="P845" s="51" t="str">
        <f t="shared" ref="P845:P908" si="110">IF(K845=10,SUM(N836:N845)/10&amp;","&amp;SUM(O836:O845)/10,"")</f>
        <v/>
      </c>
      <c r="Q845" s="51">
        <v>2</v>
      </c>
      <c r="R845" s="51" t="e">
        <f t="shared" si="103"/>
        <v>#N/A</v>
      </c>
      <c r="S845" s="51" t="str">
        <f t="shared" si="107"/>
        <v>2a</v>
      </c>
      <c r="T845" s="51" t="str">
        <f t="shared" si="108"/>
        <v>2b</v>
      </c>
    </row>
    <row r="846" spans="1:20" ht="20" customHeight="1" x14ac:dyDescent="0.15">
      <c r="A846" s="51">
        <f t="shared" si="105"/>
        <v>108503</v>
      </c>
      <c r="B846" s="52" t="str">
        <f>VLOOKUP(J846,city!$A$4:$D$352,3,0)</f>
        <v>浙江</v>
      </c>
      <c r="C846" s="52" t="str">
        <f>VLOOKUP(J846,city!$A$4:$D$352,4,0)</f>
        <v>丽水</v>
      </c>
      <c r="D846" s="51" t="s">
        <v>2605</v>
      </c>
      <c r="E846" s="51" t="s">
        <v>2606</v>
      </c>
      <c r="F846" s="53" t="str">
        <f t="shared" si="104"/>
        <v>119.492912,28.055611</v>
      </c>
      <c r="G846" s="54" t="s">
        <v>795</v>
      </c>
      <c r="H846" s="55" t="str">
        <f>"jingdian/"&amp;VLOOKUP(B846,city!$C$4:$P$352,13,FALSE)&amp;"/"&amp;VLOOKUP(C846,city!$D$4:$P$352,13,FALSE)&amp;"/jd/"&amp;K846&amp;".jpg"</f>
        <v>jingdian/zhejiang/lishui/jd/3.jpg</v>
      </c>
      <c r="I846" s="55" t="str">
        <f t="shared" si="106"/>
        <v>2a,2b</v>
      </c>
      <c r="J846" s="51">
        <f t="shared" si="109"/>
        <v>85</v>
      </c>
      <c r="K846" s="51">
        <f>IF(VLOOKUP(J845,city!$K$4:$L$352,2,0)&gt;K845,K845+1,1)</f>
        <v>3</v>
      </c>
      <c r="L846" s="51">
        <v>1</v>
      </c>
      <c r="M846" s="51" t="s">
        <v>212</v>
      </c>
      <c r="N846" s="17">
        <v>119.492912</v>
      </c>
      <c r="O846" s="17">
        <v>28.055610999999999</v>
      </c>
      <c r="P846" s="51" t="str">
        <f t="shared" si="110"/>
        <v/>
      </c>
      <c r="Q846" s="51">
        <v>2</v>
      </c>
      <c r="R846" s="51">
        <f t="shared" si="103"/>
        <v>2</v>
      </c>
      <c r="S846" s="51" t="str">
        <f t="shared" si="107"/>
        <v>2a</v>
      </c>
      <c r="T846" s="51" t="str">
        <f t="shared" si="108"/>
        <v>2b</v>
      </c>
    </row>
    <row r="847" spans="1:20" ht="20" customHeight="1" x14ac:dyDescent="0.15">
      <c r="A847" s="51">
        <f t="shared" si="105"/>
        <v>108504</v>
      </c>
      <c r="B847" s="52" t="str">
        <f>VLOOKUP(J847,city!$A$4:$D$352,3,0)</f>
        <v>浙江</v>
      </c>
      <c r="C847" s="52" t="str">
        <f>VLOOKUP(J847,city!$A$4:$D$352,4,0)</f>
        <v>丽水</v>
      </c>
      <c r="D847" s="51" t="s">
        <v>2607</v>
      </c>
      <c r="E847" s="51" t="s">
        <v>2608</v>
      </c>
      <c r="F847" s="53" t="str">
        <f t="shared" si="104"/>
        <v>119.088374,28.343833</v>
      </c>
      <c r="G847" s="54" t="s">
        <v>795</v>
      </c>
      <c r="H847" s="55" t="str">
        <f>"jingdian/"&amp;VLOOKUP(B847,city!$C$4:$P$352,13,FALSE)&amp;"/"&amp;VLOOKUP(C847,city!$D$4:$P$352,13,FALSE)&amp;"/jd/"&amp;K847&amp;".jpg"</f>
        <v>jingdian/zhejiang/lishui/jd/4.jpg</v>
      </c>
      <c r="I847" s="55" t="str">
        <f t="shared" si="106"/>
        <v>2a,2b</v>
      </c>
      <c r="J847" s="51">
        <f t="shared" si="109"/>
        <v>85</v>
      </c>
      <c r="K847" s="51">
        <f>IF(VLOOKUP(J846,city!$K$4:$L$352,2,0)&gt;K846,K846+1,1)</f>
        <v>4</v>
      </c>
      <c r="L847" s="51">
        <v>1</v>
      </c>
      <c r="M847" s="51" t="s">
        <v>212</v>
      </c>
      <c r="N847" s="17">
        <v>119.088374</v>
      </c>
      <c r="O847" s="17">
        <v>28.343833</v>
      </c>
      <c r="P847" s="51" t="str">
        <f t="shared" si="110"/>
        <v/>
      </c>
      <c r="Q847" s="51">
        <v>2</v>
      </c>
      <c r="R847" s="51">
        <f t="shared" si="103"/>
        <v>2</v>
      </c>
      <c r="S847" s="51" t="str">
        <f t="shared" si="107"/>
        <v>2a</v>
      </c>
      <c r="T847" s="51" t="str">
        <f t="shared" si="108"/>
        <v>2b</v>
      </c>
    </row>
    <row r="848" spans="1:20" ht="20" customHeight="1" x14ac:dyDescent="0.15">
      <c r="A848" s="51">
        <f t="shared" si="105"/>
        <v>108505</v>
      </c>
      <c r="B848" s="52" t="str">
        <f>VLOOKUP(J848,city!$A$4:$D$352,3,0)</f>
        <v>浙江</v>
      </c>
      <c r="C848" s="52" t="str">
        <f>VLOOKUP(J848,city!$A$4:$D$352,4,0)</f>
        <v>丽水</v>
      </c>
      <c r="D848" s="51" t="s">
        <v>2609</v>
      </c>
      <c r="E848" s="51" t="s">
        <v>2610</v>
      </c>
      <c r="F848" s="53" t="str">
        <f t="shared" si="104"/>
        <v>119.473307,28.037681</v>
      </c>
      <c r="G848" s="54" t="s">
        <v>795</v>
      </c>
      <c r="H848" s="55" t="str">
        <f>"jingdian/"&amp;VLOOKUP(B848,city!$C$4:$P$352,13,FALSE)&amp;"/"&amp;VLOOKUP(C848,city!$D$4:$P$352,13,FALSE)&amp;"/jd/"&amp;K848&amp;".jpg"</f>
        <v>jingdian/zhejiang/lishui/jd/5.jpg</v>
      </c>
      <c r="I848" s="55" t="str">
        <f t="shared" si="106"/>
        <v>2a,2b</v>
      </c>
      <c r="J848" s="51">
        <f t="shared" si="109"/>
        <v>85</v>
      </c>
      <c r="K848" s="51">
        <f>IF(VLOOKUP(J847,city!$K$4:$L$352,2,0)&gt;K847,K847+1,1)</f>
        <v>5</v>
      </c>
      <c r="L848" s="51">
        <v>1</v>
      </c>
      <c r="M848" s="51" t="s">
        <v>212</v>
      </c>
      <c r="N848" s="17">
        <v>119.47330700000001</v>
      </c>
      <c r="O848" s="17">
        <v>28.037680999999999</v>
      </c>
      <c r="P848" s="51" t="str">
        <f t="shared" si="110"/>
        <v/>
      </c>
      <c r="Q848" s="51">
        <v>2</v>
      </c>
      <c r="R848" s="51">
        <f t="shared" si="103"/>
        <v>2</v>
      </c>
      <c r="S848" s="51" t="str">
        <f t="shared" si="107"/>
        <v>2a</v>
      </c>
      <c r="T848" s="51" t="str">
        <f t="shared" si="108"/>
        <v>2b</v>
      </c>
    </row>
    <row r="849" spans="1:20" ht="20" customHeight="1" x14ac:dyDescent="0.15">
      <c r="A849" s="51">
        <f t="shared" si="105"/>
        <v>108506</v>
      </c>
      <c r="B849" s="52" t="str">
        <f>VLOOKUP(J849,city!$A$4:$D$352,3,0)</f>
        <v>浙江</v>
      </c>
      <c r="C849" s="52" t="str">
        <f>VLOOKUP(J849,city!$A$4:$D$352,4,0)</f>
        <v>丽水</v>
      </c>
      <c r="D849" s="51" t="s">
        <v>2611</v>
      </c>
      <c r="E849" s="51" t="s">
        <v>2612</v>
      </c>
      <c r="F849" s="53" t="str">
        <f t="shared" si="104"/>
        <v>119.142788,28.35642</v>
      </c>
      <c r="G849" s="54" t="s">
        <v>795</v>
      </c>
      <c r="H849" s="55" t="str">
        <f>"jingdian/"&amp;VLOOKUP(B849,city!$C$4:$P$352,13,FALSE)&amp;"/"&amp;VLOOKUP(C849,city!$D$4:$P$352,13,FALSE)&amp;"/jd/"&amp;K849&amp;".jpg"</f>
        <v>jingdian/zhejiang/lishui/jd/6.jpg</v>
      </c>
      <c r="I849" s="55" t="str">
        <f t="shared" si="106"/>
        <v>2a,2b</v>
      </c>
      <c r="J849" s="51">
        <f t="shared" si="109"/>
        <v>85</v>
      </c>
      <c r="K849" s="51">
        <f>IF(VLOOKUP(J848,city!$K$4:$L$352,2,0)&gt;K848,K848+1,1)</f>
        <v>6</v>
      </c>
      <c r="L849" s="51">
        <v>1</v>
      </c>
      <c r="M849" s="51" t="s">
        <v>212</v>
      </c>
      <c r="N849" s="17">
        <v>119.142788</v>
      </c>
      <c r="O849" s="17">
        <v>28.35642</v>
      </c>
      <c r="P849" s="51" t="str">
        <f t="shared" si="110"/>
        <v/>
      </c>
      <c r="Q849" s="51">
        <v>2</v>
      </c>
      <c r="R849" s="51">
        <f t="shared" si="103"/>
        <v>2</v>
      </c>
      <c r="S849" s="51" t="str">
        <f t="shared" si="107"/>
        <v>2a</v>
      </c>
      <c r="T849" s="51" t="str">
        <f t="shared" si="108"/>
        <v>2b</v>
      </c>
    </row>
    <row r="850" spans="1:20" ht="20" customHeight="1" x14ac:dyDescent="0.15">
      <c r="A850" s="51">
        <f t="shared" si="105"/>
        <v>108507</v>
      </c>
      <c r="B850" s="52" t="str">
        <f>VLOOKUP(J850,city!$A$4:$D$352,3,0)</f>
        <v>浙江</v>
      </c>
      <c r="C850" s="52" t="str">
        <f>VLOOKUP(J850,city!$A$4:$D$352,4,0)</f>
        <v>丽水</v>
      </c>
      <c r="D850" s="51" t="s">
        <v>2613</v>
      </c>
      <c r="E850" s="51" t="s">
        <v>2614</v>
      </c>
      <c r="F850" s="53" t="str">
        <f t="shared" si="104"/>
        <v>119.02815,28.468634</v>
      </c>
      <c r="G850" s="54" t="s">
        <v>795</v>
      </c>
      <c r="H850" s="55" t="str">
        <f>"jingdian/"&amp;VLOOKUP(B850,city!$C$4:$P$352,13,FALSE)&amp;"/"&amp;VLOOKUP(C850,city!$D$4:$P$352,13,FALSE)&amp;"/jd/"&amp;K850&amp;".jpg"</f>
        <v>jingdian/zhejiang/lishui/jd/7.jpg</v>
      </c>
      <c r="I850" s="55" t="str">
        <f t="shared" si="106"/>
        <v>2a,2b</v>
      </c>
      <c r="J850" s="51">
        <f t="shared" si="109"/>
        <v>85</v>
      </c>
      <c r="K850" s="51">
        <f>IF(VLOOKUP(J849,city!$K$4:$L$352,2,0)&gt;K849,K849+1,1)</f>
        <v>7</v>
      </c>
      <c r="L850" s="51">
        <v>1</v>
      </c>
      <c r="M850" s="51" t="s">
        <v>212</v>
      </c>
      <c r="N850" s="17">
        <v>119.02815</v>
      </c>
      <c r="O850" s="17">
        <v>28.468634000000002</v>
      </c>
      <c r="P850" s="51" t="str">
        <f t="shared" si="110"/>
        <v/>
      </c>
      <c r="Q850" s="51">
        <v>2</v>
      </c>
      <c r="R850" s="51">
        <f t="shared" si="103"/>
        <v>2</v>
      </c>
      <c r="S850" s="51" t="str">
        <f t="shared" si="107"/>
        <v>2a</v>
      </c>
      <c r="T850" s="51" t="str">
        <f t="shared" si="108"/>
        <v>2b</v>
      </c>
    </row>
    <row r="851" spans="1:20" ht="20" customHeight="1" x14ac:dyDescent="0.15">
      <c r="A851" s="51">
        <f t="shared" si="105"/>
        <v>108508</v>
      </c>
      <c r="B851" s="52" t="str">
        <f>VLOOKUP(J851,city!$A$4:$D$352,3,0)</f>
        <v>浙江</v>
      </c>
      <c r="C851" s="52" t="str">
        <f>VLOOKUP(J851,city!$A$4:$D$352,4,0)</f>
        <v>丽水</v>
      </c>
      <c r="D851" s="51" t="s">
        <v>2615</v>
      </c>
      <c r="E851" s="51" t="s">
        <v>2616</v>
      </c>
      <c r="F851" s="53" t="str">
        <f t="shared" si="104"/>
        <v>119.552507,28.465768</v>
      </c>
      <c r="G851" s="54" t="s">
        <v>795</v>
      </c>
      <c r="H851" s="55" t="str">
        <f>"jingdian/"&amp;VLOOKUP(B851,city!$C$4:$P$352,13,FALSE)&amp;"/"&amp;VLOOKUP(C851,city!$D$4:$P$352,13,FALSE)&amp;"/jd/"&amp;K851&amp;".jpg"</f>
        <v>jingdian/zhejiang/lishui/jd/8.jpg</v>
      </c>
      <c r="I851" s="55" t="str">
        <f t="shared" si="106"/>
        <v>13a,13b</v>
      </c>
      <c r="J851" s="51">
        <f t="shared" si="109"/>
        <v>85</v>
      </c>
      <c r="K851" s="51">
        <f>IF(VLOOKUP(J850,city!$K$4:$L$352,2,0)&gt;K850,K850+1,1)</f>
        <v>8</v>
      </c>
      <c r="L851" s="51">
        <v>1</v>
      </c>
      <c r="M851" s="51" t="s">
        <v>212</v>
      </c>
      <c r="N851" s="17">
        <v>119.55250700000001</v>
      </c>
      <c r="O851" s="17">
        <v>28.465768000000001</v>
      </c>
      <c r="P851" s="51" t="str">
        <f t="shared" si="110"/>
        <v/>
      </c>
      <c r="Q851" s="51">
        <v>13</v>
      </c>
      <c r="R851" s="51">
        <f t="shared" si="103"/>
        <v>13</v>
      </c>
      <c r="S851" s="51" t="str">
        <f t="shared" si="107"/>
        <v>13a</v>
      </c>
      <c r="T851" s="51" t="str">
        <f t="shared" si="108"/>
        <v>13b</v>
      </c>
    </row>
    <row r="852" spans="1:20" ht="20" customHeight="1" x14ac:dyDescent="0.15">
      <c r="A852" s="51">
        <f t="shared" si="105"/>
        <v>108509</v>
      </c>
      <c r="B852" s="52" t="str">
        <f>VLOOKUP(J852,city!$A$4:$D$352,3,0)</f>
        <v>浙江</v>
      </c>
      <c r="C852" s="52" t="str">
        <f>VLOOKUP(J852,city!$A$4:$D$352,4,0)</f>
        <v>丽水</v>
      </c>
      <c r="D852" s="51" t="s">
        <v>2617</v>
      </c>
      <c r="E852" s="51" t="s">
        <v>2618</v>
      </c>
      <c r="F852" s="53" t="str">
        <f t="shared" si="104"/>
        <v>120.123599,28.281062</v>
      </c>
      <c r="G852" s="54" t="s">
        <v>795</v>
      </c>
      <c r="H852" s="55" t="str">
        <f>"jingdian/"&amp;VLOOKUP(B852,city!$C$4:$P$352,13,FALSE)&amp;"/"&amp;VLOOKUP(C852,city!$D$4:$P$352,13,FALSE)&amp;"/jd/"&amp;K852&amp;".jpg"</f>
        <v>jingdian/zhejiang/lishui/jd/9.jpg</v>
      </c>
      <c r="I852" s="55" t="str">
        <f t="shared" si="106"/>
        <v>1a,1b</v>
      </c>
      <c r="J852" s="51">
        <f t="shared" si="109"/>
        <v>85</v>
      </c>
      <c r="K852" s="51">
        <f>IF(VLOOKUP(J851,city!$K$4:$L$352,2,0)&gt;K851,K851+1,1)</f>
        <v>9</v>
      </c>
      <c r="L852" s="51">
        <v>1</v>
      </c>
      <c r="M852" s="51" t="s">
        <v>212</v>
      </c>
      <c r="N852" s="17">
        <v>120.123599</v>
      </c>
      <c r="O852" s="17">
        <v>28.281061999999999</v>
      </c>
      <c r="P852" s="51" t="str">
        <f t="shared" si="110"/>
        <v/>
      </c>
      <c r="Q852" s="51">
        <v>1</v>
      </c>
      <c r="R852" s="51">
        <f t="shared" si="103"/>
        <v>2</v>
      </c>
      <c r="S852" s="51" t="str">
        <f t="shared" si="107"/>
        <v>1a</v>
      </c>
      <c r="T852" s="51" t="str">
        <f t="shared" si="108"/>
        <v>1b</v>
      </c>
    </row>
    <row r="853" spans="1:20" ht="20" customHeight="1" x14ac:dyDescent="0.15">
      <c r="A853" s="51">
        <f t="shared" si="105"/>
        <v>108510</v>
      </c>
      <c r="B853" s="52" t="str">
        <f>VLOOKUP(J853,city!$A$4:$D$352,3,0)</f>
        <v>浙江</v>
      </c>
      <c r="C853" s="52" t="str">
        <f>VLOOKUP(J853,city!$A$4:$D$352,4,0)</f>
        <v>丽水</v>
      </c>
      <c r="D853" s="51" t="s">
        <v>2619</v>
      </c>
      <c r="E853" s="51" t="s">
        <v>2620</v>
      </c>
      <c r="F853" s="53" t="str">
        <f t="shared" si="104"/>
        <v>118.989798,28.428142</v>
      </c>
      <c r="G853" s="54" t="s">
        <v>795</v>
      </c>
      <c r="H853" s="55" t="str">
        <f>"jingdian/"&amp;VLOOKUP(B853,city!$C$4:$P$352,13,FALSE)&amp;"/"&amp;VLOOKUP(C853,city!$D$4:$P$352,13,FALSE)&amp;"/jd/"&amp;K853&amp;".jpg"</f>
        <v>jingdian/zhejiang/lishui/jd/10.jpg</v>
      </c>
      <c r="I853" s="55" t="str">
        <f t="shared" si="106"/>
        <v>13a,13b</v>
      </c>
      <c r="J853" s="51">
        <f t="shared" si="109"/>
        <v>85</v>
      </c>
      <c r="K853" s="51">
        <f>IF(VLOOKUP(J852,city!$K$4:$L$352,2,0)&gt;K852,K852+1,1)</f>
        <v>10</v>
      </c>
      <c r="L853" s="51">
        <v>1</v>
      </c>
      <c r="M853" s="51" t="s">
        <v>212</v>
      </c>
      <c r="N853" s="17">
        <v>118.98979799999999</v>
      </c>
      <c r="O853" s="17">
        <v>28.428142000000001</v>
      </c>
      <c r="P853" s="51" t="str">
        <f t="shared" si="110"/>
        <v>119.4789572,28.3436461</v>
      </c>
      <c r="Q853" s="51">
        <v>13</v>
      </c>
      <c r="R853" s="51">
        <f t="shared" si="103"/>
        <v>13</v>
      </c>
      <c r="S853" s="51" t="str">
        <f t="shared" si="107"/>
        <v>13a</v>
      </c>
      <c r="T853" s="51" t="str">
        <f t="shared" si="108"/>
        <v>13b</v>
      </c>
    </row>
    <row r="854" spans="1:20" ht="20" customHeight="1" x14ac:dyDescent="0.15">
      <c r="A854" s="51">
        <f t="shared" si="105"/>
        <v>108601</v>
      </c>
      <c r="B854" s="52" t="str">
        <f>VLOOKUP(J854,city!$A$4:$D$352,3,0)</f>
        <v>浙江</v>
      </c>
      <c r="C854" s="52" t="str">
        <f>VLOOKUP(J854,city!$A$4:$D$352,4,0)</f>
        <v>舟山</v>
      </c>
      <c r="D854" s="51" t="s">
        <v>2621</v>
      </c>
      <c r="E854" s="51" t="s">
        <v>2622</v>
      </c>
      <c r="F854" s="53" t="str">
        <f t="shared" si="104"/>
        <v>122.397894,30.008592</v>
      </c>
      <c r="G854" s="54" t="s">
        <v>795</v>
      </c>
      <c r="H854" s="55" t="str">
        <f>"jingdian/"&amp;VLOOKUP(B854,city!$C$4:$P$352,13,FALSE)&amp;"/"&amp;VLOOKUP(C854,city!$D$4:$P$352,13,FALSE)&amp;"/jd/"&amp;K854&amp;".jpg"</f>
        <v>jingdian/zhejiang/zhoushan/jd/1.jpg</v>
      </c>
      <c r="I854" s="55" t="str">
        <f t="shared" si="106"/>
        <v>11a,11b</v>
      </c>
      <c r="J854" s="51">
        <f t="shared" si="109"/>
        <v>86</v>
      </c>
      <c r="K854" s="51">
        <f>IF(VLOOKUP(J853,city!$K$4:$L$352,2,0)&gt;K853,K853+1,1)</f>
        <v>1</v>
      </c>
      <c r="L854" s="51">
        <v>1</v>
      </c>
      <c r="M854" s="51" t="s">
        <v>214</v>
      </c>
      <c r="N854" s="17">
        <v>122.39789399999999</v>
      </c>
      <c r="O854" s="17">
        <v>30.008592</v>
      </c>
      <c r="P854" s="51" t="str">
        <f t="shared" si="110"/>
        <v/>
      </c>
      <c r="Q854" s="51">
        <v>11</v>
      </c>
      <c r="R854" s="51">
        <f t="shared" si="103"/>
        <v>11</v>
      </c>
      <c r="S854" s="51" t="str">
        <f t="shared" si="107"/>
        <v>11a</v>
      </c>
      <c r="T854" s="51" t="str">
        <f t="shared" si="108"/>
        <v>11b</v>
      </c>
    </row>
    <row r="855" spans="1:20" ht="20" customHeight="1" x14ac:dyDescent="0.15">
      <c r="A855" s="51">
        <f t="shared" si="105"/>
        <v>108602</v>
      </c>
      <c r="B855" s="52" t="str">
        <f>VLOOKUP(J855,city!$A$4:$D$352,3,0)</f>
        <v>浙江</v>
      </c>
      <c r="C855" s="52" t="str">
        <f>VLOOKUP(J855,city!$A$4:$D$352,4,0)</f>
        <v>舟山</v>
      </c>
      <c r="D855" s="51" t="s">
        <v>2623</v>
      </c>
      <c r="E855" s="51" t="s">
        <v>2624</v>
      </c>
      <c r="F855" s="53" t="str">
        <f t="shared" si="104"/>
        <v>122.712155,30.182581</v>
      </c>
      <c r="G855" s="54" t="s">
        <v>795</v>
      </c>
      <c r="H855" s="55" t="str">
        <f>"jingdian/"&amp;VLOOKUP(B855,city!$C$4:$P$352,13,FALSE)&amp;"/"&amp;VLOOKUP(C855,city!$D$4:$P$352,13,FALSE)&amp;"/jd/"&amp;K855&amp;".jpg"</f>
        <v>jingdian/zhejiang/zhoushan/jd/2.jpg</v>
      </c>
      <c r="I855" s="55" t="str">
        <f t="shared" si="106"/>
        <v>4a,4b</v>
      </c>
      <c r="J855" s="51">
        <f t="shared" si="109"/>
        <v>86</v>
      </c>
      <c r="K855" s="51">
        <f>IF(VLOOKUP(J854,city!$K$4:$L$352,2,0)&gt;K854,K854+1,1)</f>
        <v>2</v>
      </c>
      <c r="L855" s="51">
        <v>1</v>
      </c>
      <c r="M855" s="51" t="s">
        <v>214</v>
      </c>
      <c r="N855" s="17">
        <v>122.712155</v>
      </c>
      <c r="O855" s="17">
        <v>30.182580999999999</v>
      </c>
      <c r="P855" s="51" t="str">
        <f t="shared" si="110"/>
        <v/>
      </c>
      <c r="Q855" s="51">
        <v>4</v>
      </c>
      <c r="R855" s="51">
        <f t="shared" si="103"/>
        <v>4</v>
      </c>
      <c r="S855" s="51" t="str">
        <f t="shared" si="107"/>
        <v>4a</v>
      </c>
      <c r="T855" s="51" t="str">
        <f t="shared" si="108"/>
        <v>4b</v>
      </c>
    </row>
    <row r="856" spans="1:20" ht="20" customHeight="1" x14ac:dyDescent="0.15">
      <c r="A856" s="51">
        <f t="shared" si="105"/>
        <v>108603</v>
      </c>
      <c r="B856" s="52" t="str">
        <f>VLOOKUP(J856,city!$A$4:$D$352,3,0)</f>
        <v>浙江</v>
      </c>
      <c r="C856" s="52" t="str">
        <f>VLOOKUP(J856,city!$A$4:$D$352,4,0)</f>
        <v>舟山</v>
      </c>
      <c r="D856" s="51" t="s">
        <v>2625</v>
      </c>
      <c r="E856" s="51" t="s">
        <v>2626</v>
      </c>
      <c r="F856" s="53" t="str">
        <f t="shared" si="104"/>
        <v>122.77826,30.721117</v>
      </c>
      <c r="G856" s="54" t="s">
        <v>795</v>
      </c>
      <c r="H856" s="55" t="str">
        <f>"jingdian/"&amp;VLOOKUP(B856,city!$C$4:$P$352,13,FALSE)&amp;"/"&amp;VLOOKUP(C856,city!$D$4:$P$352,13,FALSE)&amp;"/jd/"&amp;K856&amp;".jpg"</f>
        <v>jingdian/zhejiang/zhoushan/jd/3.jpg</v>
      </c>
      <c r="I856" s="55" t="str">
        <f t="shared" si="106"/>
        <v>4a,4b</v>
      </c>
      <c r="J856" s="51">
        <f t="shared" si="109"/>
        <v>86</v>
      </c>
      <c r="K856" s="51">
        <f>IF(VLOOKUP(J855,city!$K$4:$L$352,2,0)&gt;K855,K855+1,1)</f>
        <v>3</v>
      </c>
      <c r="L856" s="51">
        <v>1</v>
      </c>
      <c r="M856" s="51" t="s">
        <v>214</v>
      </c>
      <c r="N856" s="17">
        <v>122.77826</v>
      </c>
      <c r="O856" s="17">
        <v>30.721117</v>
      </c>
      <c r="P856" s="51" t="str">
        <f t="shared" si="110"/>
        <v/>
      </c>
      <c r="Q856" s="51">
        <v>4</v>
      </c>
      <c r="R856" s="51">
        <f t="shared" si="103"/>
        <v>4</v>
      </c>
      <c r="S856" s="51" t="str">
        <f t="shared" si="107"/>
        <v>4a</v>
      </c>
      <c r="T856" s="51" t="str">
        <f t="shared" si="108"/>
        <v>4b</v>
      </c>
    </row>
    <row r="857" spans="1:20" ht="20" customHeight="1" x14ac:dyDescent="0.15">
      <c r="A857" s="51">
        <f t="shared" si="105"/>
        <v>108604</v>
      </c>
      <c r="B857" s="52" t="str">
        <f>VLOOKUP(J857,city!$A$4:$D$352,3,0)</f>
        <v>浙江</v>
      </c>
      <c r="C857" s="52" t="str">
        <f>VLOOKUP(J857,city!$A$4:$D$352,4,0)</f>
        <v>舟山</v>
      </c>
      <c r="D857" s="51" t="s">
        <v>2627</v>
      </c>
      <c r="E857" s="51" t="s">
        <v>2628</v>
      </c>
      <c r="F857" s="53" t="str">
        <f t="shared" si="104"/>
        <v>122.399346,29.923034</v>
      </c>
      <c r="G857" s="54" t="s">
        <v>795</v>
      </c>
      <c r="H857" s="55" t="str">
        <f>"jingdian/"&amp;VLOOKUP(B857,city!$C$4:$P$352,13,FALSE)&amp;"/"&amp;VLOOKUP(C857,city!$D$4:$P$352,13,FALSE)&amp;"/jd/"&amp;K857&amp;".jpg"</f>
        <v>jingdian/zhejiang/zhoushan/jd/4.jpg</v>
      </c>
      <c r="I857" s="55" t="str">
        <f t="shared" si="106"/>
        <v>13a,13b</v>
      </c>
      <c r="J857" s="51">
        <f t="shared" si="109"/>
        <v>86</v>
      </c>
      <c r="K857" s="51">
        <f>IF(VLOOKUP(J856,city!$K$4:$L$352,2,0)&gt;K856,K856+1,1)</f>
        <v>4</v>
      </c>
      <c r="L857" s="51">
        <v>1</v>
      </c>
      <c r="M857" s="51" t="s">
        <v>214</v>
      </c>
      <c r="N857" s="17">
        <v>122.39934599999999</v>
      </c>
      <c r="O857" s="17">
        <v>29.923034000000001</v>
      </c>
      <c r="P857" s="51" t="str">
        <f t="shared" si="110"/>
        <v/>
      </c>
      <c r="Q857" s="51">
        <v>13</v>
      </c>
      <c r="R857" s="51" t="e">
        <f t="shared" si="103"/>
        <v>#N/A</v>
      </c>
      <c r="S857" s="51" t="str">
        <f t="shared" si="107"/>
        <v>13a</v>
      </c>
      <c r="T857" s="51" t="str">
        <f t="shared" si="108"/>
        <v>13b</v>
      </c>
    </row>
    <row r="858" spans="1:20" ht="20" customHeight="1" x14ac:dyDescent="0.15">
      <c r="A858" s="51">
        <f t="shared" si="105"/>
        <v>108605</v>
      </c>
      <c r="B858" s="52" t="str">
        <f>VLOOKUP(J858,city!$A$4:$D$352,3,0)</f>
        <v>浙江</v>
      </c>
      <c r="C858" s="52" t="str">
        <f>VLOOKUP(J858,city!$A$4:$D$352,4,0)</f>
        <v>舟山</v>
      </c>
      <c r="D858" s="51" t="s">
        <v>2629</v>
      </c>
      <c r="E858" s="51" t="s">
        <v>2630</v>
      </c>
      <c r="F858" s="53" t="str">
        <f t="shared" si="104"/>
        <v>122.433858,30.745433</v>
      </c>
      <c r="G858" s="54" t="s">
        <v>795</v>
      </c>
      <c r="H858" s="55" t="str">
        <f>"jingdian/"&amp;VLOOKUP(B858,city!$C$4:$P$352,13,FALSE)&amp;"/"&amp;VLOOKUP(C858,city!$D$4:$P$352,13,FALSE)&amp;"/jd/"&amp;K858&amp;".jpg"</f>
        <v>jingdian/zhejiang/zhoushan/jd/5.jpg</v>
      </c>
      <c r="I858" s="55" t="str">
        <f t="shared" si="106"/>
        <v>4a,4b</v>
      </c>
      <c r="J858" s="51">
        <f t="shared" si="109"/>
        <v>86</v>
      </c>
      <c r="K858" s="51">
        <f>IF(VLOOKUP(J857,city!$K$4:$L$352,2,0)&gt;K857,K857+1,1)</f>
        <v>5</v>
      </c>
      <c r="L858" s="51">
        <v>1</v>
      </c>
      <c r="M858" s="51" t="s">
        <v>214</v>
      </c>
      <c r="N858" s="17">
        <v>122.433858</v>
      </c>
      <c r="O858" s="17">
        <v>30.745432999999998</v>
      </c>
      <c r="P858" s="51" t="str">
        <f t="shared" si="110"/>
        <v/>
      </c>
      <c r="Q858" s="51">
        <v>4</v>
      </c>
      <c r="R858" s="51">
        <f t="shared" si="103"/>
        <v>4</v>
      </c>
      <c r="S858" s="51" t="str">
        <f t="shared" si="107"/>
        <v>4a</v>
      </c>
      <c r="T858" s="51" t="str">
        <f t="shared" si="108"/>
        <v>4b</v>
      </c>
    </row>
    <row r="859" spans="1:20" ht="20" customHeight="1" x14ac:dyDescent="0.15">
      <c r="A859" s="51">
        <f t="shared" si="105"/>
        <v>108606</v>
      </c>
      <c r="B859" s="52" t="str">
        <f>VLOOKUP(J859,city!$A$4:$D$352,3,0)</f>
        <v>浙江</v>
      </c>
      <c r="C859" s="52" t="str">
        <f>VLOOKUP(J859,city!$A$4:$D$352,4,0)</f>
        <v>舟山</v>
      </c>
      <c r="D859" s="51" t="s">
        <v>2631</v>
      </c>
      <c r="E859" s="51" t="s">
        <v>2632</v>
      </c>
      <c r="F859" s="53" t="str">
        <f t="shared" si="104"/>
        <v>122.842075,30.707571</v>
      </c>
      <c r="G859" s="54" t="s">
        <v>795</v>
      </c>
      <c r="H859" s="55" t="str">
        <f>"jingdian/"&amp;VLOOKUP(B859,city!$C$4:$P$352,13,FALSE)&amp;"/"&amp;VLOOKUP(C859,city!$D$4:$P$352,13,FALSE)&amp;"/jd/"&amp;K859&amp;".jpg"</f>
        <v>jingdian/zhejiang/zhoushan/jd/6.jpg</v>
      </c>
      <c r="I859" s="55" t="str">
        <f t="shared" si="106"/>
        <v>31a,31b</v>
      </c>
      <c r="J859" s="51">
        <f t="shared" si="109"/>
        <v>86</v>
      </c>
      <c r="K859" s="51">
        <f>IF(VLOOKUP(J858,city!$K$4:$L$352,2,0)&gt;K858,K858+1,1)</f>
        <v>6</v>
      </c>
      <c r="L859" s="51">
        <v>1</v>
      </c>
      <c r="M859" s="51" t="s">
        <v>214</v>
      </c>
      <c r="N859" s="17">
        <v>122.84207499999999</v>
      </c>
      <c r="O859" s="17">
        <v>30.707571000000002</v>
      </c>
      <c r="P859" s="51" t="str">
        <f t="shared" si="110"/>
        <v/>
      </c>
      <c r="Q859" s="51">
        <v>31</v>
      </c>
      <c r="R859" s="51" t="e">
        <f t="shared" ref="R859:R922" si="111">LOOKUP(1,0/FIND($U$6:$U$91,D859),$V$6:$V$91)</f>
        <v>#N/A</v>
      </c>
      <c r="S859" s="51" t="str">
        <f t="shared" si="107"/>
        <v>31a</v>
      </c>
      <c r="T859" s="51" t="str">
        <f t="shared" si="108"/>
        <v>31b</v>
      </c>
    </row>
    <row r="860" spans="1:20" ht="20" customHeight="1" x14ac:dyDescent="0.15">
      <c r="A860" s="51">
        <f t="shared" si="105"/>
        <v>108607</v>
      </c>
      <c r="B860" s="52" t="str">
        <f>VLOOKUP(J860,city!$A$4:$D$352,3,0)</f>
        <v>浙江</v>
      </c>
      <c r="C860" s="52" t="str">
        <f>VLOOKUP(J860,city!$A$4:$D$352,4,0)</f>
        <v>舟山</v>
      </c>
      <c r="D860" s="51" t="s">
        <v>2633</v>
      </c>
      <c r="E860" s="51" t="s">
        <v>2634</v>
      </c>
      <c r="F860" s="53" t="str">
        <f t="shared" si="104"/>
        <v>122.244247,29.846079</v>
      </c>
      <c r="G860" s="54" t="s">
        <v>795</v>
      </c>
      <c r="H860" s="55" t="str">
        <f>"jingdian/"&amp;VLOOKUP(B860,city!$C$4:$P$352,13,FALSE)&amp;"/"&amp;VLOOKUP(C860,city!$D$4:$P$352,13,FALSE)&amp;"/jd/"&amp;K860&amp;".jpg"</f>
        <v>jingdian/zhejiang/zhoushan/jd/7.jpg</v>
      </c>
      <c r="I860" s="55" t="str">
        <f t="shared" si="106"/>
        <v>4a,4b</v>
      </c>
      <c r="J860" s="51">
        <f t="shared" si="109"/>
        <v>86</v>
      </c>
      <c r="K860" s="51">
        <f>IF(VLOOKUP(J859,city!$K$4:$L$352,2,0)&gt;K859,K859+1,1)</f>
        <v>7</v>
      </c>
      <c r="L860" s="51">
        <v>1</v>
      </c>
      <c r="M860" s="51" t="s">
        <v>214</v>
      </c>
      <c r="N860" s="17">
        <v>122.244247</v>
      </c>
      <c r="O860" s="17">
        <v>29.846079</v>
      </c>
      <c r="P860" s="51" t="str">
        <f t="shared" si="110"/>
        <v/>
      </c>
      <c r="Q860" s="51">
        <v>4</v>
      </c>
      <c r="R860" s="51">
        <f t="shared" si="111"/>
        <v>4</v>
      </c>
      <c r="S860" s="51" t="str">
        <f t="shared" si="107"/>
        <v>4a</v>
      </c>
      <c r="T860" s="51" t="str">
        <f t="shared" si="108"/>
        <v>4b</v>
      </c>
    </row>
    <row r="861" spans="1:20" ht="20" customHeight="1" x14ac:dyDescent="0.15">
      <c r="A861" s="51">
        <f t="shared" si="105"/>
        <v>108608</v>
      </c>
      <c r="B861" s="52" t="str">
        <f>VLOOKUP(J861,city!$A$4:$D$352,3,0)</f>
        <v>浙江</v>
      </c>
      <c r="C861" s="52" t="str">
        <f>VLOOKUP(J861,city!$A$4:$D$352,4,0)</f>
        <v>舟山</v>
      </c>
      <c r="D861" s="51" t="s">
        <v>2635</v>
      </c>
      <c r="E861" s="51" t="s">
        <v>2636</v>
      </c>
      <c r="F861" s="53" t="str">
        <f t="shared" si="104"/>
        <v>122.465831,30.734855</v>
      </c>
      <c r="G861" s="54" t="s">
        <v>795</v>
      </c>
      <c r="H861" s="55" t="str">
        <f>"jingdian/"&amp;VLOOKUP(B861,city!$C$4:$P$352,13,FALSE)&amp;"/"&amp;VLOOKUP(C861,city!$D$4:$P$352,13,FALSE)&amp;"/jd/"&amp;K861&amp;".jpg"</f>
        <v>jingdian/zhejiang/zhoushan/jd/8.jpg</v>
      </c>
      <c r="I861" s="55" t="str">
        <f t="shared" si="106"/>
        <v>2a,2b</v>
      </c>
      <c r="J861" s="51">
        <f t="shared" si="109"/>
        <v>86</v>
      </c>
      <c r="K861" s="51">
        <f>IF(VLOOKUP(J860,city!$K$4:$L$352,2,0)&gt;K860,K860+1,1)</f>
        <v>8</v>
      </c>
      <c r="L861" s="51">
        <v>1</v>
      </c>
      <c r="M861" s="51" t="s">
        <v>214</v>
      </c>
      <c r="N861" s="17">
        <v>122.46583099999999</v>
      </c>
      <c r="O861" s="17">
        <v>30.734855</v>
      </c>
      <c r="P861" s="51" t="str">
        <f t="shared" si="110"/>
        <v/>
      </c>
      <c r="Q861" s="51">
        <v>2</v>
      </c>
      <c r="R861" s="51">
        <f t="shared" si="111"/>
        <v>2</v>
      </c>
      <c r="S861" s="51" t="str">
        <f t="shared" si="107"/>
        <v>2a</v>
      </c>
      <c r="T861" s="51" t="str">
        <f t="shared" si="108"/>
        <v>2b</v>
      </c>
    </row>
    <row r="862" spans="1:20" ht="20" customHeight="1" x14ac:dyDescent="0.15">
      <c r="A862" s="51">
        <f t="shared" si="105"/>
        <v>108609</v>
      </c>
      <c r="B862" s="52" t="str">
        <f>VLOOKUP(J862,city!$A$4:$D$352,3,0)</f>
        <v>浙江</v>
      </c>
      <c r="C862" s="52" t="str">
        <f>VLOOKUP(J862,city!$A$4:$D$352,4,0)</f>
        <v>舟山</v>
      </c>
      <c r="D862" s="51" t="s">
        <v>2637</v>
      </c>
      <c r="E862" s="51" t="s">
        <v>2638</v>
      </c>
      <c r="F862" s="53" t="str">
        <f t="shared" si="104"/>
        <v>122.111988,30.024483</v>
      </c>
      <c r="G862" s="54" t="s">
        <v>795</v>
      </c>
      <c r="H862" s="55" t="str">
        <f>"jingdian/"&amp;VLOOKUP(B862,city!$C$4:$P$352,13,FALSE)&amp;"/"&amp;VLOOKUP(C862,city!$D$4:$P$352,13,FALSE)&amp;"/jd/"&amp;K862&amp;".jpg"</f>
        <v>jingdian/zhejiang/zhoushan/jd/9.jpg</v>
      </c>
      <c r="I862" s="55" t="str">
        <f t="shared" si="106"/>
        <v>31a,31b</v>
      </c>
      <c r="J862" s="51">
        <f t="shared" si="109"/>
        <v>86</v>
      </c>
      <c r="K862" s="51">
        <f>IF(VLOOKUP(J861,city!$K$4:$L$352,2,0)&gt;K861,K861+1,1)</f>
        <v>9</v>
      </c>
      <c r="L862" s="51">
        <v>1</v>
      </c>
      <c r="M862" s="51" t="s">
        <v>214</v>
      </c>
      <c r="N862" s="17">
        <v>122.111988</v>
      </c>
      <c r="O862" s="17">
        <v>30.024483</v>
      </c>
      <c r="P862" s="51" t="str">
        <f t="shared" si="110"/>
        <v/>
      </c>
      <c r="Q862" s="51">
        <v>31</v>
      </c>
      <c r="R862" s="51">
        <f t="shared" si="111"/>
        <v>31</v>
      </c>
      <c r="S862" s="51" t="str">
        <f t="shared" si="107"/>
        <v>31a</v>
      </c>
      <c r="T862" s="51" t="str">
        <f t="shared" si="108"/>
        <v>31b</v>
      </c>
    </row>
    <row r="863" spans="1:20" ht="20" customHeight="1" x14ac:dyDescent="0.15">
      <c r="A863" s="51">
        <f t="shared" si="105"/>
        <v>108610</v>
      </c>
      <c r="B863" s="52" t="str">
        <f>VLOOKUP(J863,city!$A$4:$D$352,3,0)</f>
        <v>浙江</v>
      </c>
      <c r="C863" s="52" t="str">
        <f>VLOOKUP(J863,city!$A$4:$D$352,4,0)</f>
        <v>舟山</v>
      </c>
      <c r="D863" s="51" t="s">
        <v>2639</v>
      </c>
      <c r="E863" s="51" t="s">
        <v>2640</v>
      </c>
      <c r="F863" s="53" t="str">
        <f t="shared" si="104"/>
        <v>122.829616,30.730067</v>
      </c>
      <c r="G863" s="54" t="s">
        <v>795</v>
      </c>
      <c r="H863" s="55" t="str">
        <f>"jingdian/"&amp;VLOOKUP(B863,city!$C$4:$P$352,13,FALSE)&amp;"/"&amp;VLOOKUP(C863,city!$D$4:$P$352,13,FALSE)&amp;"/jd/"&amp;K863&amp;".jpg"</f>
        <v>jingdian/zhejiang/zhoushan/jd/10.jpg</v>
      </c>
      <c r="I863" s="55" t="str">
        <f t="shared" si="106"/>
        <v>13a,13b</v>
      </c>
      <c r="J863" s="51">
        <f t="shared" si="109"/>
        <v>86</v>
      </c>
      <c r="K863" s="51">
        <f>IF(VLOOKUP(J862,city!$K$4:$L$352,2,0)&gt;K862,K862+1,1)</f>
        <v>10</v>
      </c>
      <c r="L863" s="51">
        <v>1</v>
      </c>
      <c r="M863" s="51" t="s">
        <v>214</v>
      </c>
      <c r="N863" s="17">
        <v>122.829616</v>
      </c>
      <c r="O863" s="17">
        <v>30.730066999999998</v>
      </c>
      <c r="P863" s="51" t="str">
        <f t="shared" si="110"/>
        <v>122.521527,30.3623812</v>
      </c>
      <c r="Q863" s="51">
        <v>13</v>
      </c>
      <c r="R863" s="51">
        <f t="shared" si="111"/>
        <v>6</v>
      </c>
      <c r="S863" s="51" t="str">
        <f t="shared" si="107"/>
        <v>13a</v>
      </c>
      <c r="T863" s="51" t="str">
        <f t="shared" si="108"/>
        <v>13b</v>
      </c>
    </row>
    <row r="864" spans="1:20" ht="20" customHeight="1" x14ac:dyDescent="0.15">
      <c r="A864" s="51">
        <f t="shared" si="105"/>
        <v>108701</v>
      </c>
      <c r="B864" s="52" t="str">
        <f>VLOOKUP(J864,city!$A$4:$D$352,3,0)</f>
        <v>安徽</v>
      </c>
      <c r="C864" s="52" t="str">
        <f>VLOOKUP(J864,city!$A$4:$D$352,4,0)</f>
        <v>合肥</v>
      </c>
      <c r="D864" s="51" t="s">
        <v>2641</v>
      </c>
      <c r="E864" s="51" t="s">
        <v>2642</v>
      </c>
      <c r="F864" s="53" t="str">
        <f t="shared" si="104"/>
        <v>117.384141,31.723416</v>
      </c>
      <c r="G864" s="54" t="s">
        <v>795</v>
      </c>
      <c r="H864" s="55" t="str">
        <f>"jingdian/"&amp;VLOOKUP(B864,city!$C$4:$P$352,13,FALSE)&amp;"/"&amp;VLOOKUP(C864,city!$D$4:$P$352,13,FALSE)&amp;"/jd/"&amp;K864&amp;".jpg"</f>
        <v>jingdian/anhui/hefei/jd/1.jpg</v>
      </c>
      <c r="I864" s="55" t="str">
        <f t="shared" si="106"/>
        <v>6a,6b</v>
      </c>
      <c r="J864" s="51">
        <f t="shared" si="109"/>
        <v>87</v>
      </c>
      <c r="K864" s="51">
        <f>IF(VLOOKUP(J863,city!$K$4:$L$352,2,0)&gt;K863,K863+1,1)</f>
        <v>1</v>
      </c>
      <c r="L864" s="51">
        <v>1</v>
      </c>
      <c r="M864" s="51" t="s">
        <v>217</v>
      </c>
      <c r="N864" s="17">
        <v>117.384141</v>
      </c>
      <c r="O864" s="17">
        <v>31.723416</v>
      </c>
      <c r="P864" s="51" t="str">
        <f t="shared" si="110"/>
        <v/>
      </c>
      <c r="Q864" s="51">
        <v>6</v>
      </c>
      <c r="R864" s="51">
        <f t="shared" si="111"/>
        <v>6</v>
      </c>
      <c r="S864" s="51" t="str">
        <f t="shared" si="107"/>
        <v>6a</v>
      </c>
      <c r="T864" s="51" t="str">
        <f t="shared" si="108"/>
        <v>6b</v>
      </c>
    </row>
    <row r="865" spans="1:20" ht="20" customHeight="1" x14ac:dyDescent="0.15">
      <c r="A865" s="51">
        <f t="shared" si="105"/>
        <v>108702</v>
      </c>
      <c r="B865" s="52" t="str">
        <f>VLOOKUP(J865,city!$A$4:$D$352,3,0)</f>
        <v>安徽</v>
      </c>
      <c r="C865" s="52" t="str">
        <f>VLOOKUP(J865,city!$A$4:$D$352,4,0)</f>
        <v>合肥</v>
      </c>
      <c r="D865" s="51" t="s">
        <v>2643</v>
      </c>
      <c r="E865" s="51" t="s">
        <v>2644</v>
      </c>
      <c r="F865" s="53" t="str">
        <f t="shared" si="104"/>
        <v>117.227442,31.789563</v>
      </c>
      <c r="G865" s="54" t="s">
        <v>795</v>
      </c>
      <c r="H865" s="55" t="str">
        <f>"jingdian/"&amp;VLOOKUP(B865,city!$C$4:$P$352,13,FALSE)&amp;"/"&amp;VLOOKUP(C865,city!$D$4:$P$352,13,FALSE)&amp;"/jd/"&amp;K865&amp;".jpg"</f>
        <v>jingdian/anhui/hefei/jd/2.jpg</v>
      </c>
      <c r="I865" s="55" t="str">
        <f t="shared" si="106"/>
        <v>2a,2b</v>
      </c>
      <c r="J865" s="51">
        <f t="shared" si="109"/>
        <v>87</v>
      </c>
      <c r="K865" s="51">
        <f>IF(VLOOKUP(J864,city!$K$4:$L$352,2,0)&gt;K864,K864+1,1)</f>
        <v>2</v>
      </c>
      <c r="L865" s="51">
        <v>1</v>
      </c>
      <c r="M865" s="51" t="s">
        <v>217</v>
      </c>
      <c r="N865" s="17">
        <v>117.227442</v>
      </c>
      <c r="O865" s="17">
        <v>31.789563000000001</v>
      </c>
      <c r="P865" s="51" t="str">
        <f t="shared" si="110"/>
        <v/>
      </c>
      <c r="Q865" s="51">
        <v>2</v>
      </c>
      <c r="R865" s="51">
        <f t="shared" si="111"/>
        <v>1</v>
      </c>
      <c r="S865" s="51" t="str">
        <f t="shared" si="107"/>
        <v>2a</v>
      </c>
      <c r="T865" s="51" t="str">
        <f t="shared" si="108"/>
        <v>2b</v>
      </c>
    </row>
    <row r="866" spans="1:20" ht="20" customHeight="1" x14ac:dyDescent="0.15">
      <c r="A866" s="51">
        <f t="shared" si="105"/>
        <v>108703</v>
      </c>
      <c r="B866" s="52" t="str">
        <f>VLOOKUP(J866,city!$A$4:$D$352,3,0)</f>
        <v>安徽</v>
      </c>
      <c r="C866" s="52" t="str">
        <f>VLOOKUP(J866,city!$A$4:$D$352,4,0)</f>
        <v>合肥</v>
      </c>
      <c r="D866" s="51" t="s">
        <v>2645</v>
      </c>
      <c r="E866" s="51" t="s">
        <v>2646</v>
      </c>
      <c r="F866" s="53" t="str">
        <f t="shared" si="104"/>
        <v>117.186076,31.838076</v>
      </c>
      <c r="G866" s="54" t="s">
        <v>795</v>
      </c>
      <c r="H866" s="55" t="str">
        <f>"jingdian/"&amp;VLOOKUP(B866,city!$C$4:$P$352,13,FALSE)&amp;"/"&amp;VLOOKUP(C866,city!$D$4:$P$352,13,FALSE)&amp;"/jd/"&amp;K866&amp;".jpg"</f>
        <v>jingdian/anhui/hefei/jd/3.jpg</v>
      </c>
      <c r="I866" s="55" t="str">
        <f t="shared" si="106"/>
        <v>11a,11b</v>
      </c>
      <c r="J866" s="51">
        <f t="shared" si="109"/>
        <v>87</v>
      </c>
      <c r="K866" s="51">
        <f>IF(VLOOKUP(J865,city!$K$4:$L$352,2,0)&gt;K865,K865+1,1)</f>
        <v>3</v>
      </c>
      <c r="L866" s="51">
        <v>1</v>
      </c>
      <c r="M866" s="51" t="s">
        <v>217</v>
      </c>
      <c r="N866" s="17">
        <v>117.186076</v>
      </c>
      <c r="O866" s="17">
        <v>31.838076000000001</v>
      </c>
      <c r="P866" s="51" t="str">
        <f t="shared" si="110"/>
        <v/>
      </c>
      <c r="Q866" s="51">
        <v>11</v>
      </c>
      <c r="R866" s="51">
        <f t="shared" si="111"/>
        <v>11</v>
      </c>
      <c r="S866" s="51" t="str">
        <f t="shared" si="107"/>
        <v>11a</v>
      </c>
      <c r="T866" s="51" t="str">
        <f t="shared" si="108"/>
        <v>11b</v>
      </c>
    </row>
    <row r="867" spans="1:20" ht="20" customHeight="1" x14ac:dyDescent="0.15">
      <c r="A867" s="51">
        <f t="shared" si="105"/>
        <v>108704</v>
      </c>
      <c r="B867" s="52" t="str">
        <f>VLOOKUP(J867,city!$A$4:$D$352,3,0)</f>
        <v>安徽</v>
      </c>
      <c r="C867" s="52" t="str">
        <f>VLOOKUP(J867,city!$A$4:$D$352,4,0)</f>
        <v>合肥</v>
      </c>
      <c r="D867" s="51" t="s">
        <v>2647</v>
      </c>
      <c r="E867" s="51" t="s">
        <v>2648</v>
      </c>
      <c r="F867" s="53" t="str">
        <f t="shared" si="104"/>
        <v>117.301944,31.874376</v>
      </c>
      <c r="G867" s="54" t="s">
        <v>795</v>
      </c>
      <c r="H867" s="55" t="str">
        <f>"jingdian/"&amp;VLOOKUP(B867,city!$C$4:$P$352,13,FALSE)&amp;"/"&amp;VLOOKUP(C867,city!$D$4:$P$352,13,FALSE)&amp;"/jd/"&amp;K867&amp;".jpg"</f>
        <v>jingdian/anhui/hefei/jd/4.jpg</v>
      </c>
      <c r="I867" s="55" t="str">
        <f t="shared" si="106"/>
        <v>32a,32b</v>
      </c>
      <c r="J867" s="51">
        <f t="shared" si="109"/>
        <v>87</v>
      </c>
      <c r="K867" s="51">
        <f>IF(VLOOKUP(J866,city!$K$4:$L$352,2,0)&gt;K866,K866+1,1)</f>
        <v>4</v>
      </c>
      <c r="L867" s="51">
        <v>1</v>
      </c>
      <c r="M867" s="51" t="s">
        <v>217</v>
      </c>
      <c r="N867" s="17">
        <v>117.30194400000001</v>
      </c>
      <c r="O867" s="17">
        <v>31.874376000000002</v>
      </c>
      <c r="P867" s="51" t="str">
        <f t="shared" si="110"/>
        <v/>
      </c>
      <c r="Q867" s="51">
        <v>32</v>
      </c>
      <c r="R867" s="51" t="e">
        <f t="shared" si="111"/>
        <v>#N/A</v>
      </c>
      <c r="S867" s="51" t="str">
        <f t="shared" si="107"/>
        <v>32a</v>
      </c>
      <c r="T867" s="51" t="str">
        <f t="shared" si="108"/>
        <v>32b</v>
      </c>
    </row>
    <row r="868" spans="1:20" ht="20" customHeight="1" x14ac:dyDescent="0.15">
      <c r="A868" s="51">
        <f t="shared" si="105"/>
        <v>108705</v>
      </c>
      <c r="B868" s="52" t="str">
        <f>VLOOKUP(J868,city!$A$4:$D$352,3,0)</f>
        <v>安徽</v>
      </c>
      <c r="C868" s="52" t="str">
        <f>VLOOKUP(J868,city!$A$4:$D$352,4,0)</f>
        <v>合肥</v>
      </c>
      <c r="D868" s="51" t="s">
        <v>2649</v>
      </c>
      <c r="E868" s="51" t="s">
        <v>2650</v>
      </c>
      <c r="F868" s="53" t="str">
        <f t="shared" si="104"/>
        <v>117.297534,31.861435</v>
      </c>
      <c r="G868" s="54" t="s">
        <v>795</v>
      </c>
      <c r="H868" s="55" t="str">
        <f>"jingdian/"&amp;VLOOKUP(B868,city!$C$4:$P$352,13,FALSE)&amp;"/"&amp;VLOOKUP(C868,city!$D$4:$P$352,13,FALSE)&amp;"/jd/"&amp;K868&amp;".jpg"</f>
        <v>jingdian/anhui/hefei/jd/5.jpg</v>
      </c>
      <c r="I868" s="55" t="str">
        <f t="shared" si="106"/>
        <v>12a,12b</v>
      </c>
      <c r="J868" s="51">
        <f t="shared" si="109"/>
        <v>87</v>
      </c>
      <c r="K868" s="51">
        <f>IF(VLOOKUP(J867,city!$K$4:$L$352,2,0)&gt;K867,K867+1,1)</f>
        <v>5</v>
      </c>
      <c r="L868" s="51">
        <v>1</v>
      </c>
      <c r="M868" s="51" t="s">
        <v>217</v>
      </c>
      <c r="N868" s="17">
        <v>117.297534</v>
      </c>
      <c r="O868" s="17">
        <v>31.861435</v>
      </c>
      <c r="P868" s="51" t="str">
        <f t="shared" si="110"/>
        <v/>
      </c>
      <c r="Q868" s="51">
        <v>12</v>
      </c>
      <c r="R868" s="51">
        <f t="shared" si="111"/>
        <v>12</v>
      </c>
      <c r="S868" s="51" t="str">
        <f t="shared" si="107"/>
        <v>12a</v>
      </c>
      <c r="T868" s="51" t="str">
        <f t="shared" si="108"/>
        <v>12b</v>
      </c>
    </row>
    <row r="869" spans="1:20" ht="20" customHeight="1" x14ac:dyDescent="0.15">
      <c r="A869" s="51">
        <f t="shared" si="105"/>
        <v>108706</v>
      </c>
      <c r="B869" s="52" t="str">
        <f>VLOOKUP(J869,city!$A$4:$D$352,3,0)</f>
        <v>安徽</v>
      </c>
      <c r="C869" s="52" t="str">
        <f>VLOOKUP(J869,city!$A$4:$D$352,4,0)</f>
        <v>合肥</v>
      </c>
      <c r="D869" s="51" t="s">
        <v>2651</v>
      </c>
      <c r="E869" s="51" t="s">
        <v>2652</v>
      </c>
      <c r="F869" s="53" t="str">
        <f t="shared" si="104"/>
        <v>117.865911,32.156408</v>
      </c>
      <c r="G869" s="54" t="s">
        <v>795</v>
      </c>
      <c r="H869" s="55" t="str">
        <f>"jingdian/"&amp;VLOOKUP(B869,city!$C$4:$P$352,13,FALSE)&amp;"/"&amp;VLOOKUP(C869,city!$D$4:$P$352,13,FALSE)&amp;"/jd/"&amp;K869&amp;".jpg"</f>
        <v>jingdian/anhui/hefei/jd/6.jpg</v>
      </c>
      <c r="I869" s="55" t="str">
        <f t="shared" si="106"/>
        <v>6a,6b</v>
      </c>
      <c r="J869" s="51">
        <f t="shared" si="109"/>
        <v>87</v>
      </c>
      <c r="K869" s="51">
        <f>IF(VLOOKUP(J868,city!$K$4:$L$352,2,0)&gt;K868,K868+1,1)</f>
        <v>6</v>
      </c>
      <c r="L869" s="51">
        <v>1</v>
      </c>
      <c r="M869" s="51" t="s">
        <v>217</v>
      </c>
      <c r="N869" s="17">
        <v>117.865911</v>
      </c>
      <c r="O869" s="17">
        <v>32.156407999999999</v>
      </c>
      <c r="P869" s="51" t="str">
        <f t="shared" si="110"/>
        <v/>
      </c>
      <c r="Q869" s="51">
        <v>6</v>
      </c>
      <c r="R869" s="51">
        <f t="shared" si="111"/>
        <v>11</v>
      </c>
      <c r="S869" s="51" t="str">
        <f t="shared" si="107"/>
        <v>6a</v>
      </c>
      <c r="T869" s="51" t="str">
        <f t="shared" si="108"/>
        <v>6b</v>
      </c>
    </row>
    <row r="870" spans="1:20" ht="20" customHeight="1" x14ac:dyDescent="0.15">
      <c r="A870" s="51">
        <f t="shared" si="105"/>
        <v>108707</v>
      </c>
      <c r="B870" s="52" t="str">
        <f>VLOOKUP(J870,city!$A$4:$D$352,3,0)</f>
        <v>安徽</v>
      </c>
      <c r="C870" s="52" t="str">
        <f>VLOOKUP(J870,city!$A$4:$D$352,4,0)</f>
        <v>合肥</v>
      </c>
      <c r="D870" s="51" t="s">
        <v>2653</v>
      </c>
      <c r="E870" s="51" t="s">
        <v>2654</v>
      </c>
      <c r="F870" s="53" t="str">
        <f t="shared" si="104"/>
        <v>117.257973,31.521166</v>
      </c>
      <c r="G870" s="54" t="s">
        <v>795</v>
      </c>
      <c r="H870" s="55" t="str">
        <f>"jingdian/"&amp;VLOOKUP(B870,city!$C$4:$P$352,13,FALSE)&amp;"/"&amp;VLOOKUP(C870,city!$D$4:$P$352,13,FALSE)&amp;"/jd/"&amp;K870&amp;".jpg"</f>
        <v>jingdian/anhui/hefei/jd/7.jpg</v>
      </c>
      <c r="I870" s="55" t="str">
        <f t="shared" si="106"/>
        <v>13a,13b</v>
      </c>
      <c r="J870" s="51">
        <f t="shared" si="109"/>
        <v>87</v>
      </c>
      <c r="K870" s="51">
        <f>IF(VLOOKUP(J869,city!$K$4:$L$352,2,0)&gt;K869,K869+1,1)</f>
        <v>7</v>
      </c>
      <c r="L870" s="51">
        <v>1</v>
      </c>
      <c r="M870" s="51" t="s">
        <v>217</v>
      </c>
      <c r="N870" s="17">
        <v>117.25797300000001</v>
      </c>
      <c r="O870" s="17">
        <v>31.521166000000001</v>
      </c>
      <c r="P870" s="51" t="str">
        <f t="shared" si="110"/>
        <v/>
      </c>
      <c r="Q870" s="51">
        <v>13</v>
      </c>
      <c r="R870" s="51">
        <f t="shared" si="111"/>
        <v>13</v>
      </c>
      <c r="S870" s="51" t="str">
        <f t="shared" si="107"/>
        <v>13a</v>
      </c>
      <c r="T870" s="51" t="str">
        <f t="shared" si="108"/>
        <v>13b</v>
      </c>
    </row>
    <row r="871" spans="1:20" ht="20" customHeight="1" x14ac:dyDescent="0.15">
      <c r="A871" s="51">
        <f t="shared" si="105"/>
        <v>108708</v>
      </c>
      <c r="B871" s="52" t="str">
        <f>VLOOKUP(J871,city!$A$4:$D$352,3,0)</f>
        <v>安徽</v>
      </c>
      <c r="C871" s="52" t="str">
        <f>VLOOKUP(J871,city!$A$4:$D$352,4,0)</f>
        <v>合肥</v>
      </c>
      <c r="D871" s="51" t="s">
        <v>2655</v>
      </c>
      <c r="E871" s="51" t="s">
        <v>2656</v>
      </c>
      <c r="F871" s="53" t="str">
        <f t="shared" si="104"/>
        <v>117.297884,31.870284</v>
      </c>
      <c r="G871" s="54" t="s">
        <v>795</v>
      </c>
      <c r="H871" s="55" t="str">
        <f>"jingdian/"&amp;VLOOKUP(B871,city!$C$4:$P$352,13,FALSE)&amp;"/"&amp;VLOOKUP(C871,city!$D$4:$P$352,13,FALSE)&amp;"/jd/"&amp;K871&amp;".jpg"</f>
        <v>jingdian/anhui/hefei/jd/8.jpg</v>
      </c>
      <c r="I871" s="55" t="str">
        <f t="shared" si="106"/>
        <v>15a,15b</v>
      </c>
      <c r="J871" s="51">
        <f t="shared" si="109"/>
        <v>87</v>
      </c>
      <c r="K871" s="51">
        <f>IF(VLOOKUP(J870,city!$K$4:$L$352,2,0)&gt;K870,K870+1,1)</f>
        <v>8</v>
      </c>
      <c r="L871" s="51">
        <v>1</v>
      </c>
      <c r="M871" s="51" t="s">
        <v>217</v>
      </c>
      <c r="N871" s="17">
        <v>117.297884</v>
      </c>
      <c r="O871" s="17">
        <v>31.870284000000002</v>
      </c>
      <c r="P871" s="51" t="str">
        <f t="shared" si="110"/>
        <v/>
      </c>
      <c r="Q871" s="51">
        <v>15</v>
      </c>
      <c r="R871" s="51">
        <f t="shared" si="111"/>
        <v>15</v>
      </c>
      <c r="S871" s="51" t="str">
        <f t="shared" si="107"/>
        <v>15a</v>
      </c>
      <c r="T871" s="51" t="str">
        <f t="shared" si="108"/>
        <v>15b</v>
      </c>
    </row>
    <row r="872" spans="1:20" ht="20" customHeight="1" x14ac:dyDescent="0.15">
      <c r="A872" s="51">
        <f t="shared" si="105"/>
        <v>108709</v>
      </c>
      <c r="B872" s="52" t="str">
        <f>VLOOKUP(J872,city!$A$4:$D$352,3,0)</f>
        <v>安徽</v>
      </c>
      <c r="C872" s="52" t="str">
        <f>VLOOKUP(J872,city!$A$4:$D$352,4,0)</f>
        <v>合肥</v>
      </c>
      <c r="D872" s="51" t="s">
        <v>2657</v>
      </c>
      <c r="E872" s="51" t="s">
        <v>2658</v>
      </c>
      <c r="F872" s="53" t="str">
        <f t="shared" si="104"/>
        <v>117.436886,31.690518</v>
      </c>
      <c r="G872" s="54" t="s">
        <v>795</v>
      </c>
      <c r="H872" s="55" t="str">
        <f>"jingdian/"&amp;VLOOKUP(B872,city!$C$4:$P$352,13,FALSE)&amp;"/"&amp;VLOOKUP(C872,city!$D$4:$P$352,13,FALSE)&amp;"/jd/"&amp;K872&amp;".jpg"</f>
        <v>jingdian/anhui/hefei/jd/9.jpg</v>
      </c>
      <c r="I872" s="55" t="str">
        <f t="shared" si="106"/>
        <v>6a,6b</v>
      </c>
      <c r="J872" s="51">
        <f t="shared" si="109"/>
        <v>87</v>
      </c>
      <c r="K872" s="51">
        <f>IF(VLOOKUP(J871,city!$K$4:$L$352,2,0)&gt;K871,K871+1,1)</f>
        <v>9</v>
      </c>
      <c r="L872" s="51">
        <v>1</v>
      </c>
      <c r="M872" s="51" t="s">
        <v>217</v>
      </c>
      <c r="N872" s="17">
        <v>117.436886</v>
      </c>
      <c r="O872" s="17">
        <v>31.690518000000001</v>
      </c>
      <c r="P872" s="51" t="str">
        <f t="shared" si="110"/>
        <v/>
      </c>
      <c r="Q872" s="51">
        <v>6</v>
      </c>
      <c r="R872" s="51">
        <f t="shared" si="111"/>
        <v>6</v>
      </c>
      <c r="S872" s="51" t="str">
        <f t="shared" si="107"/>
        <v>6a</v>
      </c>
      <c r="T872" s="51" t="str">
        <f t="shared" si="108"/>
        <v>6b</v>
      </c>
    </row>
    <row r="873" spans="1:20" ht="20" customHeight="1" x14ac:dyDescent="0.15">
      <c r="A873" s="51">
        <f t="shared" si="105"/>
        <v>108710</v>
      </c>
      <c r="B873" s="52" t="str">
        <f>VLOOKUP(J873,city!$A$4:$D$352,3,0)</f>
        <v>安徽</v>
      </c>
      <c r="C873" s="52" t="str">
        <f>VLOOKUP(J873,city!$A$4:$D$352,4,0)</f>
        <v>合肥</v>
      </c>
      <c r="D873" s="51" t="s">
        <v>2659</v>
      </c>
      <c r="E873" s="51" t="s">
        <v>2660</v>
      </c>
      <c r="F873" s="53" t="str">
        <f t="shared" si="104"/>
        <v>117.183938,31.846924</v>
      </c>
      <c r="G873" s="54" t="s">
        <v>795</v>
      </c>
      <c r="H873" s="55" t="str">
        <f>"jingdian/"&amp;VLOOKUP(B873,city!$C$4:$P$352,13,FALSE)&amp;"/"&amp;VLOOKUP(C873,city!$D$4:$P$352,13,FALSE)&amp;"/jd/"&amp;K873&amp;".jpg"</f>
        <v>jingdian/anhui/hefei/jd/10.jpg</v>
      </c>
      <c r="I873" s="55" t="str">
        <f t="shared" si="106"/>
        <v>1a,1b</v>
      </c>
      <c r="J873" s="51">
        <f t="shared" si="109"/>
        <v>87</v>
      </c>
      <c r="K873" s="51">
        <f>IF(VLOOKUP(J872,city!$K$4:$L$352,2,0)&gt;K872,K872+1,1)</f>
        <v>10</v>
      </c>
      <c r="L873" s="51">
        <v>1</v>
      </c>
      <c r="M873" s="51" t="s">
        <v>217</v>
      </c>
      <c r="N873" s="17">
        <v>117.183938</v>
      </c>
      <c r="O873" s="17">
        <v>31.846924000000001</v>
      </c>
      <c r="P873" s="51" t="str">
        <f t="shared" si="110"/>
        <v>117.3439729,31.8172166</v>
      </c>
      <c r="Q873" s="51">
        <v>1</v>
      </c>
      <c r="R873" s="51">
        <f t="shared" si="111"/>
        <v>2</v>
      </c>
      <c r="S873" s="51" t="str">
        <f t="shared" si="107"/>
        <v>1a</v>
      </c>
      <c r="T873" s="51" t="str">
        <f t="shared" si="108"/>
        <v>1b</v>
      </c>
    </row>
    <row r="874" spans="1:20" ht="20" customHeight="1" x14ac:dyDescent="0.15">
      <c r="A874" s="51">
        <f t="shared" si="105"/>
        <v>108801</v>
      </c>
      <c r="B874" s="52" t="str">
        <f>VLOOKUP(J874,city!$A$4:$D$352,3,0)</f>
        <v>安徽</v>
      </c>
      <c r="C874" s="52" t="str">
        <f>VLOOKUP(J874,city!$A$4:$D$352,4,0)</f>
        <v>芜湖</v>
      </c>
      <c r="D874" s="51" t="s">
        <v>2661</v>
      </c>
      <c r="E874" s="51" t="s">
        <v>2662</v>
      </c>
      <c r="F874" s="53" t="str">
        <f t="shared" si="104"/>
        <v>118.382696,31.382193</v>
      </c>
      <c r="G874" s="54" t="s">
        <v>795</v>
      </c>
      <c r="H874" s="55" t="str">
        <f>"jingdian/"&amp;VLOOKUP(B874,city!$C$4:$P$352,13,FALSE)&amp;"/"&amp;VLOOKUP(C874,city!$D$4:$P$352,13,FALSE)&amp;"/jd/"&amp;K874&amp;".jpg"</f>
        <v>jingdian/anhui/wuhu/jd/1.jpg</v>
      </c>
      <c r="I874" s="55" t="str">
        <f t="shared" si="106"/>
        <v>30a,30b</v>
      </c>
      <c r="J874" s="51">
        <f t="shared" si="109"/>
        <v>88</v>
      </c>
      <c r="K874" s="51">
        <f>IF(VLOOKUP(J873,city!$K$4:$L$352,2,0)&gt;K873,K873+1,1)</f>
        <v>1</v>
      </c>
      <c r="L874" s="51">
        <v>1</v>
      </c>
      <c r="M874" s="51" t="s">
        <v>220</v>
      </c>
      <c r="N874" s="17">
        <v>118.382696</v>
      </c>
      <c r="O874" s="17">
        <v>31.382193000000001</v>
      </c>
      <c r="P874" s="51" t="str">
        <f t="shared" si="110"/>
        <v/>
      </c>
      <c r="Q874" s="51">
        <v>30</v>
      </c>
      <c r="R874" s="51">
        <f t="shared" si="111"/>
        <v>6</v>
      </c>
      <c r="S874" s="51" t="str">
        <f t="shared" si="107"/>
        <v>30a</v>
      </c>
      <c r="T874" s="51" t="str">
        <f t="shared" si="108"/>
        <v>30b</v>
      </c>
    </row>
    <row r="875" spans="1:20" ht="20" customHeight="1" x14ac:dyDescent="0.15">
      <c r="A875" s="51">
        <f t="shared" si="105"/>
        <v>108802</v>
      </c>
      <c r="B875" s="52" t="str">
        <f>VLOOKUP(J875,city!$A$4:$D$352,3,0)</f>
        <v>安徽</v>
      </c>
      <c r="C875" s="52" t="str">
        <f>VLOOKUP(J875,city!$A$4:$D$352,4,0)</f>
        <v>芜湖</v>
      </c>
      <c r="D875" s="51" t="s">
        <v>2663</v>
      </c>
      <c r="E875" s="51" t="s">
        <v>2664</v>
      </c>
      <c r="F875" s="53" t="str">
        <f t="shared" si="104"/>
        <v>118.392456,31.224516</v>
      </c>
      <c r="G875" s="54" t="s">
        <v>795</v>
      </c>
      <c r="H875" s="55" t="str">
        <f>"jingdian/"&amp;VLOOKUP(B875,city!$C$4:$P$352,13,FALSE)&amp;"/"&amp;VLOOKUP(C875,city!$D$4:$P$352,13,FALSE)&amp;"/jd/"&amp;K875&amp;".jpg"</f>
        <v>jingdian/anhui/wuhu/jd/2.jpg</v>
      </c>
      <c r="I875" s="55" t="str">
        <f t="shared" si="106"/>
        <v>12a,12b</v>
      </c>
      <c r="J875" s="51">
        <f t="shared" si="109"/>
        <v>88</v>
      </c>
      <c r="K875" s="51">
        <f>IF(VLOOKUP(J874,city!$K$4:$L$352,2,0)&gt;K874,K874+1,1)</f>
        <v>2</v>
      </c>
      <c r="L875" s="51">
        <v>1</v>
      </c>
      <c r="M875" s="51" t="s">
        <v>220</v>
      </c>
      <c r="N875" s="17">
        <v>118.392456</v>
      </c>
      <c r="O875" s="17">
        <v>31.224516000000001</v>
      </c>
      <c r="P875" s="51" t="str">
        <f t="shared" si="110"/>
        <v/>
      </c>
      <c r="Q875" s="51">
        <v>12</v>
      </c>
      <c r="R875" s="51">
        <f t="shared" si="111"/>
        <v>12</v>
      </c>
      <c r="S875" s="51" t="str">
        <f t="shared" si="107"/>
        <v>12a</v>
      </c>
      <c r="T875" s="51" t="str">
        <f t="shared" si="108"/>
        <v>12b</v>
      </c>
    </row>
    <row r="876" spans="1:20" ht="20" customHeight="1" x14ac:dyDescent="0.15">
      <c r="A876" s="51">
        <f t="shared" si="105"/>
        <v>108803</v>
      </c>
      <c r="B876" s="52" t="str">
        <f>VLOOKUP(J876,city!$A$4:$D$352,3,0)</f>
        <v>安徽</v>
      </c>
      <c r="C876" s="52" t="str">
        <f>VLOOKUP(J876,city!$A$4:$D$352,4,0)</f>
        <v>芜湖</v>
      </c>
      <c r="D876" s="51" t="s">
        <v>2665</v>
      </c>
      <c r="E876" s="51" t="s">
        <v>2662</v>
      </c>
      <c r="F876" s="53" t="str">
        <f t="shared" ref="F876:F939" si="112">N876&amp;","&amp;O876</f>
        <v>118.377134,31.501946</v>
      </c>
      <c r="G876" s="54" t="s">
        <v>795</v>
      </c>
      <c r="H876" s="55" t="str">
        <f>"jingdian/"&amp;VLOOKUP(B876,city!$C$4:$P$352,13,FALSE)&amp;"/"&amp;VLOOKUP(C876,city!$D$4:$P$352,13,FALSE)&amp;"/jd/"&amp;K876&amp;".jpg"</f>
        <v>jingdian/anhui/wuhu/jd/3.jpg</v>
      </c>
      <c r="I876" s="55" t="str">
        <f t="shared" si="106"/>
        <v>11a,11b</v>
      </c>
      <c r="J876" s="51">
        <f t="shared" si="109"/>
        <v>88</v>
      </c>
      <c r="K876" s="51">
        <f>IF(VLOOKUP(J875,city!$K$4:$L$352,2,0)&gt;K875,K875+1,1)</f>
        <v>3</v>
      </c>
      <c r="L876" s="51">
        <v>1</v>
      </c>
      <c r="M876" s="51" t="s">
        <v>220</v>
      </c>
      <c r="N876" s="17">
        <v>118.377134</v>
      </c>
      <c r="O876" s="17">
        <v>31.501946</v>
      </c>
      <c r="P876" s="51" t="str">
        <f t="shared" si="110"/>
        <v/>
      </c>
      <c r="Q876" s="51">
        <v>11</v>
      </c>
      <c r="R876" s="51">
        <f t="shared" si="111"/>
        <v>11</v>
      </c>
      <c r="S876" s="51" t="str">
        <f t="shared" si="107"/>
        <v>11a</v>
      </c>
      <c r="T876" s="51" t="str">
        <f t="shared" si="108"/>
        <v>11b</v>
      </c>
    </row>
    <row r="877" spans="1:20" ht="20" customHeight="1" x14ac:dyDescent="0.15">
      <c r="A877" s="51">
        <f t="shared" si="105"/>
        <v>108804</v>
      </c>
      <c r="B877" s="52" t="str">
        <f>VLOOKUP(J877,city!$A$4:$D$352,3,0)</f>
        <v>安徽</v>
      </c>
      <c r="C877" s="52" t="str">
        <f>VLOOKUP(J877,city!$A$4:$D$352,4,0)</f>
        <v>芜湖</v>
      </c>
      <c r="D877" s="51" t="s">
        <v>2666</v>
      </c>
      <c r="E877" s="51" t="s">
        <v>2667</v>
      </c>
      <c r="F877" s="53" t="str">
        <f t="shared" si="112"/>
        <v>118.457376,31.376095</v>
      </c>
      <c r="G877" s="54" t="s">
        <v>795</v>
      </c>
      <c r="H877" s="55" t="str">
        <f>"jingdian/"&amp;VLOOKUP(B877,city!$C$4:$P$352,13,FALSE)&amp;"/"&amp;VLOOKUP(C877,city!$D$4:$P$352,13,FALSE)&amp;"/jd/"&amp;K877&amp;".jpg"</f>
        <v>jingdian/anhui/wuhu/jd/4.jpg</v>
      </c>
      <c r="I877" s="55" t="str">
        <f t="shared" si="106"/>
        <v>32a,32b</v>
      </c>
      <c r="J877" s="51">
        <f t="shared" si="109"/>
        <v>88</v>
      </c>
      <c r="K877" s="51">
        <f>IF(VLOOKUP(J876,city!$K$4:$L$352,2,0)&gt;K876,K876+1,1)</f>
        <v>4</v>
      </c>
      <c r="L877" s="51">
        <v>1</v>
      </c>
      <c r="M877" s="51" t="s">
        <v>220</v>
      </c>
      <c r="N877" s="17">
        <v>118.457376</v>
      </c>
      <c r="O877" s="17">
        <v>31.376094999999999</v>
      </c>
      <c r="P877" s="51" t="str">
        <f t="shared" si="110"/>
        <v/>
      </c>
      <c r="Q877" s="51">
        <v>32</v>
      </c>
      <c r="R877" s="51" t="e">
        <f t="shared" si="111"/>
        <v>#N/A</v>
      </c>
      <c r="S877" s="51" t="str">
        <f t="shared" si="107"/>
        <v>32a</v>
      </c>
      <c r="T877" s="51" t="str">
        <f t="shared" si="108"/>
        <v>32b</v>
      </c>
    </row>
    <row r="878" spans="1:20" ht="20" customHeight="1" x14ac:dyDescent="0.15">
      <c r="A878" s="51">
        <f t="shared" si="105"/>
        <v>108805</v>
      </c>
      <c r="B878" s="52" t="str">
        <f>VLOOKUP(J878,city!$A$4:$D$352,3,0)</f>
        <v>安徽</v>
      </c>
      <c r="C878" s="52" t="str">
        <f>VLOOKUP(J878,city!$A$4:$D$352,4,0)</f>
        <v>芜湖</v>
      </c>
      <c r="D878" s="51" t="s">
        <v>2668</v>
      </c>
      <c r="E878" s="51" t="s">
        <v>2669</v>
      </c>
      <c r="F878" s="53" t="str">
        <f t="shared" si="112"/>
        <v>118.383648,31.348106</v>
      </c>
      <c r="G878" s="54" t="s">
        <v>795</v>
      </c>
      <c r="H878" s="55" t="str">
        <f>"jingdian/"&amp;VLOOKUP(B878,city!$C$4:$P$352,13,FALSE)&amp;"/"&amp;VLOOKUP(C878,city!$D$4:$P$352,13,FALSE)&amp;"/jd/"&amp;K878&amp;".jpg"</f>
        <v>jingdian/anhui/wuhu/jd/5.jpg</v>
      </c>
      <c r="I878" s="55" t="str">
        <f t="shared" si="106"/>
        <v>11a,11b</v>
      </c>
      <c r="J878" s="51">
        <f t="shared" si="109"/>
        <v>88</v>
      </c>
      <c r="K878" s="51">
        <f>IF(VLOOKUP(J877,city!$K$4:$L$352,2,0)&gt;K877,K877+1,1)</f>
        <v>5</v>
      </c>
      <c r="L878" s="51">
        <v>1</v>
      </c>
      <c r="M878" s="51" t="s">
        <v>220</v>
      </c>
      <c r="N878" s="17">
        <v>118.38364799999999</v>
      </c>
      <c r="O878" s="17">
        <v>31.348106000000001</v>
      </c>
      <c r="P878" s="51" t="str">
        <f t="shared" si="110"/>
        <v/>
      </c>
      <c r="Q878" s="51">
        <v>11</v>
      </c>
      <c r="R878" s="51">
        <f t="shared" si="111"/>
        <v>11</v>
      </c>
      <c r="S878" s="51" t="str">
        <f t="shared" si="107"/>
        <v>11a</v>
      </c>
      <c r="T878" s="51" t="str">
        <f t="shared" si="108"/>
        <v>11b</v>
      </c>
    </row>
    <row r="879" spans="1:20" ht="20" customHeight="1" x14ac:dyDescent="0.15">
      <c r="A879" s="51">
        <f t="shared" si="105"/>
        <v>108806</v>
      </c>
      <c r="B879" s="52" t="str">
        <f>VLOOKUP(J879,city!$A$4:$D$352,3,0)</f>
        <v>安徽</v>
      </c>
      <c r="C879" s="52" t="str">
        <f>VLOOKUP(J879,city!$A$4:$D$352,4,0)</f>
        <v>芜湖</v>
      </c>
      <c r="D879" s="51" t="s">
        <v>2670</v>
      </c>
      <c r="E879" s="51" t="s">
        <v>2671</v>
      </c>
      <c r="F879" s="53" t="str">
        <f t="shared" si="112"/>
        <v>118.174792,30.978898</v>
      </c>
      <c r="G879" s="54" t="s">
        <v>795</v>
      </c>
      <c r="H879" s="55" t="str">
        <f>"jingdian/"&amp;VLOOKUP(B879,city!$C$4:$P$352,13,FALSE)&amp;"/"&amp;VLOOKUP(C879,city!$D$4:$P$352,13,FALSE)&amp;"/jd/"&amp;K879&amp;".jpg"</f>
        <v>jingdian/anhui/wuhu/jd/6.jpg</v>
      </c>
      <c r="I879" s="55" t="str">
        <f t="shared" si="106"/>
        <v>11a,11b</v>
      </c>
      <c r="J879" s="51">
        <f t="shared" si="109"/>
        <v>88</v>
      </c>
      <c r="K879" s="51">
        <f>IF(VLOOKUP(J878,city!$K$4:$L$352,2,0)&gt;K878,K878+1,1)</f>
        <v>6</v>
      </c>
      <c r="L879" s="51">
        <v>1</v>
      </c>
      <c r="M879" s="51" t="s">
        <v>220</v>
      </c>
      <c r="N879" s="17">
        <v>118.174792</v>
      </c>
      <c r="O879" s="17">
        <v>30.978898000000001</v>
      </c>
      <c r="P879" s="51" t="str">
        <f t="shared" si="110"/>
        <v/>
      </c>
      <c r="Q879" s="51">
        <v>11</v>
      </c>
      <c r="R879" s="51">
        <f t="shared" si="111"/>
        <v>11</v>
      </c>
      <c r="S879" s="51" t="str">
        <f t="shared" si="107"/>
        <v>11a</v>
      </c>
      <c r="T879" s="51" t="str">
        <f t="shared" si="108"/>
        <v>11b</v>
      </c>
    </row>
    <row r="880" spans="1:20" ht="20" customHeight="1" x14ac:dyDescent="0.15">
      <c r="A880" s="51">
        <f t="shared" si="105"/>
        <v>108807</v>
      </c>
      <c r="B880" s="52" t="str">
        <f>VLOOKUP(J880,city!$A$4:$D$352,3,0)</f>
        <v>安徽</v>
      </c>
      <c r="C880" s="52" t="str">
        <f>VLOOKUP(J880,city!$A$4:$D$352,4,0)</f>
        <v>芜湖</v>
      </c>
      <c r="D880" s="51" t="s">
        <v>2672</v>
      </c>
      <c r="E880" s="51" t="s">
        <v>2673</v>
      </c>
      <c r="F880" s="53" t="str">
        <f t="shared" si="112"/>
        <v>118.014323,30.821472</v>
      </c>
      <c r="G880" s="54" t="s">
        <v>795</v>
      </c>
      <c r="H880" s="55" t="str">
        <f>"jingdian/"&amp;VLOOKUP(B880,city!$C$4:$P$352,13,FALSE)&amp;"/"&amp;VLOOKUP(C880,city!$D$4:$P$352,13,FALSE)&amp;"/jd/"&amp;K880&amp;".jpg"</f>
        <v>jingdian/anhui/wuhu/jd/7.jpg</v>
      </c>
      <c r="I880" s="55" t="str">
        <f t="shared" si="106"/>
        <v>11a,11b</v>
      </c>
      <c r="J880" s="51">
        <f t="shared" si="109"/>
        <v>88</v>
      </c>
      <c r="K880" s="51">
        <f>IF(VLOOKUP(J879,city!$K$4:$L$352,2,0)&gt;K879,K879+1,1)</f>
        <v>7</v>
      </c>
      <c r="L880" s="51">
        <v>1</v>
      </c>
      <c r="M880" s="51" t="s">
        <v>220</v>
      </c>
      <c r="N880" s="17">
        <v>118.014323</v>
      </c>
      <c r="O880" s="17">
        <v>30.821472</v>
      </c>
      <c r="P880" s="51" t="str">
        <f t="shared" si="110"/>
        <v/>
      </c>
      <c r="Q880" s="51">
        <v>11</v>
      </c>
      <c r="R880" s="51">
        <f t="shared" si="111"/>
        <v>11</v>
      </c>
      <c r="S880" s="51" t="str">
        <f t="shared" si="107"/>
        <v>11a</v>
      </c>
      <c r="T880" s="51" t="str">
        <f t="shared" si="108"/>
        <v>11b</v>
      </c>
    </row>
    <row r="881" spans="1:20" ht="20" customHeight="1" x14ac:dyDescent="0.15">
      <c r="A881" s="51">
        <f t="shared" si="105"/>
        <v>108808</v>
      </c>
      <c r="B881" s="52" t="str">
        <f>VLOOKUP(J881,city!$A$4:$D$352,3,0)</f>
        <v>安徽</v>
      </c>
      <c r="C881" s="52" t="str">
        <f>VLOOKUP(J881,city!$A$4:$D$352,4,0)</f>
        <v>芜湖</v>
      </c>
      <c r="D881" s="51" t="s">
        <v>2674</v>
      </c>
      <c r="E881" s="51" t="s">
        <v>2675</v>
      </c>
      <c r="F881" s="53" t="str">
        <f t="shared" si="112"/>
        <v>118.369191,31.33519</v>
      </c>
      <c r="G881" s="54" t="s">
        <v>795</v>
      </c>
      <c r="H881" s="55" t="str">
        <f>"jingdian/"&amp;VLOOKUP(B881,city!$C$4:$P$352,13,FALSE)&amp;"/"&amp;VLOOKUP(C881,city!$D$4:$P$352,13,FALSE)&amp;"/jd/"&amp;K881&amp;".jpg"</f>
        <v>jingdian/anhui/wuhu/jd/8.jpg</v>
      </c>
      <c r="I881" s="55" t="str">
        <f t="shared" si="106"/>
        <v>5a,5b</v>
      </c>
      <c r="J881" s="51">
        <f t="shared" si="109"/>
        <v>88</v>
      </c>
      <c r="K881" s="51">
        <f>IF(VLOOKUP(J880,city!$K$4:$L$352,2,0)&gt;K880,K880+1,1)</f>
        <v>8</v>
      </c>
      <c r="L881" s="51">
        <v>1</v>
      </c>
      <c r="M881" s="51" t="s">
        <v>220</v>
      </c>
      <c r="N881" s="17">
        <v>118.369191</v>
      </c>
      <c r="O881" s="17">
        <v>31.335190000000001</v>
      </c>
      <c r="P881" s="51" t="str">
        <f t="shared" si="110"/>
        <v/>
      </c>
      <c r="Q881" s="51">
        <v>5</v>
      </c>
      <c r="R881" s="51">
        <f t="shared" si="111"/>
        <v>6</v>
      </c>
      <c r="S881" s="51" t="str">
        <f t="shared" si="107"/>
        <v>5a</v>
      </c>
      <c r="T881" s="51" t="str">
        <f t="shared" si="108"/>
        <v>5b</v>
      </c>
    </row>
    <row r="882" spans="1:20" ht="20" customHeight="1" x14ac:dyDescent="0.15">
      <c r="A882" s="51">
        <f t="shared" si="105"/>
        <v>108809</v>
      </c>
      <c r="B882" s="52" t="str">
        <f>VLOOKUP(J882,city!$A$4:$D$352,3,0)</f>
        <v>安徽</v>
      </c>
      <c r="C882" s="52" t="str">
        <f>VLOOKUP(J882,city!$A$4:$D$352,4,0)</f>
        <v>芜湖</v>
      </c>
      <c r="D882" s="51" t="s">
        <v>2676</v>
      </c>
      <c r="E882" s="51" t="s">
        <v>2677</v>
      </c>
      <c r="F882" s="53" t="str">
        <f t="shared" si="112"/>
        <v>118.380188,31.334738</v>
      </c>
      <c r="G882" s="54" t="s">
        <v>795</v>
      </c>
      <c r="H882" s="55" t="str">
        <f>"jingdian/"&amp;VLOOKUP(B882,city!$C$4:$P$352,13,FALSE)&amp;"/"&amp;VLOOKUP(C882,city!$D$4:$P$352,13,FALSE)&amp;"/jd/"&amp;K882&amp;".jpg"</f>
        <v>jingdian/anhui/wuhu/jd/9.jpg</v>
      </c>
      <c r="I882" s="55" t="str">
        <f t="shared" si="106"/>
        <v>1a,1b</v>
      </c>
      <c r="J882" s="51">
        <f t="shared" si="109"/>
        <v>88</v>
      </c>
      <c r="K882" s="51">
        <f>IF(VLOOKUP(J881,city!$K$4:$L$352,2,0)&gt;K881,K881+1,1)</f>
        <v>9</v>
      </c>
      <c r="L882" s="51">
        <v>1</v>
      </c>
      <c r="M882" s="51" t="s">
        <v>220</v>
      </c>
      <c r="N882" s="17">
        <v>118.380188</v>
      </c>
      <c r="O882" s="17">
        <v>31.334738000000002</v>
      </c>
      <c r="P882" s="51" t="str">
        <f t="shared" si="110"/>
        <v/>
      </c>
      <c r="Q882" s="51">
        <v>1</v>
      </c>
      <c r="R882" s="51">
        <f t="shared" si="111"/>
        <v>6</v>
      </c>
      <c r="S882" s="51" t="str">
        <f t="shared" si="107"/>
        <v>1a</v>
      </c>
      <c r="T882" s="51" t="str">
        <f t="shared" si="108"/>
        <v>1b</v>
      </c>
    </row>
    <row r="883" spans="1:20" ht="20" customHeight="1" x14ac:dyDescent="0.15">
      <c r="A883" s="51">
        <f t="shared" si="105"/>
        <v>108810</v>
      </c>
      <c r="B883" s="52" t="str">
        <f>VLOOKUP(J883,city!$A$4:$D$352,3,0)</f>
        <v>安徽</v>
      </c>
      <c r="C883" s="52" t="str">
        <f>VLOOKUP(J883,city!$A$4:$D$352,4,0)</f>
        <v>芜湖</v>
      </c>
      <c r="D883" s="51" t="s">
        <v>2678</v>
      </c>
      <c r="E883" s="51" t="s">
        <v>2679</v>
      </c>
      <c r="F883" s="53" t="str">
        <f t="shared" si="112"/>
        <v>118.524585,30.96718</v>
      </c>
      <c r="G883" s="54" t="s">
        <v>795</v>
      </c>
      <c r="H883" s="55" t="str">
        <f>"jingdian/"&amp;VLOOKUP(B883,city!$C$4:$P$352,13,FALSE)&amp;"/"&amp;VLOOKUP(C883,city!$D$4:$P$352,13,FALSE)&amp;"/jd/"&amp;K883&amp;".jpg"</f>
        <v>jingdian/anhui/wuhu/jd/10.jpg</v>
      </c>
      <c r="I883" s="55" t="str">
        <f t="shared" si="106"/>
        <v>11a,11b</v>
      </c>
      <c r="J883" s="51">
        <f t="shared" si="109"/>
        <v>88</v>
      </c>
      <c r="K883" s="51">
        <f>IF(VLOOKUP(J882,city!$K$4:$L$352,2,0)&gt;K882,K882+1,1)</f>
        <v>10</v>
      </c>
      <c r="L883" s="51">
        <v>1</v>
      </c>
      <c r="M883" s="51" t="s">
        <v>220</v>
      </c>
      <c r="N883" s="17">
        <v>118.524585</v>
      </c>
      <c r="O883" s="17">
        <v>30.967179999999999</v>
      </c>
      <c r="P883" s="51" t="str">
        <f t="shared" si="110"/>
        <v>118.3456389,31.2270334</v>
      </c>
      <c r="Q883" s="51">
        <v>11</v>
      </c>
      <c r="R883" s="51">
        <f t="shared" si="111"/>
        <v>11</v>
      </c>
      <c r="S883" s="51" t="str">
        <f t="shared" si="107"/>
        <v>11a</v>
      </c>
      <c r="T883" s="51" t="str">
        <f t="shared" si="108"/>
        <v>11b</v>
      </c>
    </row>
    <row r="884" spans="1:20" ht="20" customHeight="1" x14ac:dyDescent="0.15">
      <c r="A884" s="51">
        <f t="shared" si="105"/>
        <v>108901</v>
      </c>
      <c r="B884" s="52" t="str">
        <f>VLOOKUP(J884,city!$A$4:$D$352,3,0)</f>
        <v>安徽</v>
      </c>
      <c r="C884" s="52" t="str">
        <f>VLOOKUP(J884,city!$A$4:$D$352,4,0)</f>
        <v>蚌埠</v>
      </c>
      <c r="D884" s="51" t="s">
        <v>2680</v>
      </c>
      <c r="E884" s="51" t="s">
        <v>2681</v>
      </c>
      <c r="F884" s="53" t="str">
        <f t="shared" si="112"/>
        <v>117.422621,32.917774</v>
      </c>
      <c r="G884" s="54" t="s">
        <v>795</v>
      </c>
      <c r="H884" s="55" t="str">
        <f>"jingdian/"&amp;VLOOKUP(B884,city!$C$4:$P$352,13,FALSE)&amp;"/"&amp;VLOOKUP(C884,city!$D$4:$P$352,13,FALSE)&amp;"/jd/"&amp;K884&amp;".jpg"</f>
        <v>jingdian/anhui/bengbu/jd/1.jpg</v>
      </c>
      <c r="I884" s="55" t="str">
        <f t="shared" si="106"/>
        <v>6a,6b</v>
      </c>
      <c r="J884" s="51">
        <f t="shared" si="109"/>
        <v>89</v>
      </c>
      <c r="K884" s="51">
        <f>IF(VLOOKUP(J883,city!$K$4:$L$352,2,0)&gt;K883,K883+1,1)</f>
        <v>1</v>
      </c>
      <c r="L884" s="51">
        <v>1</v>
      </c>
      <c r="M884" s="51" t="s">
        <v>222</v>
      </c>
      <c r="N884" s="17">
        <v>117.42262100000001</v>
      </c>
      <c r="O884" s="17">
        <v>32.917774000000001</v>
      </c>
      <c r="P884" s="51" t="str">
        <f t="shared" si="110"/>
        <v/>
      </c>
      <c r="Q884" s="51">
        <v>6</v>
      </c>
      <c r="R884" s="51">
        <f t="shared" si="111"/>
        <v>6</v>
      </c>
      <c r="S884" s="51" t="str">
        <f t="shared" si="107"/>
        <v>6a</v>
      </c>
      <c r="T884" s="51" t="str">
        <f t="shared" si="108"/>
        <v>6b</v>
      </c>
    </row>
    <row r="885" spans="1:20" ht="20" customHeight="1" x14ac:dyDescent="0.15">
      <c r="A885" s="51">
        <f t="shared" si="105"/>
        <v>108902</v>
      </c>
      <c r="B885" s="52" t="str">
        <f>VLOOKUP(J885,city!$A$4:$D$352,3,0)</f>
        <v>安徽</v>
      </c>
      <c r="C885" s="52" t="str">
        <f>VLOOKUP(J885,city!$A$4:$D$352,4,0)</f>
        <v>蚌埠</v>
      </c>
      <c r="D885" s="51" t="s">
        <v>2682</v>
      </c>
      <c r="E885" s="51" t="s">
        <v>2683</v>
      </c>
      <c r="F885" s="53" t="str">
        <f t="shared" si="112"/>
        <v>117.378819,32.935664</v>
      </c>
      <c r="G885" s="54" t="s">
        <v>795</v>
      </c>
      <c r="H885" s="55" t="str">
        <f>"jingdian/"&amp;VLOOKUP(B885,city!$C$4:$P$352,13,FALSE)&amp;"/"&amp;VLOOKUP(C885,city!$D$4:$P$352,13,FALSE)&amp;"/jd/"&amp;K885&amp;".jpg"</f>
        <v>jingdian/anhui/bengbu/jd/2.jpg</v>
      </c>
      <c r="I885" s="55" t="str">
        <f t="shared" si="106"/>
        <v>20a,20b</v>
      </c>
      <c r="J885" s="51">
        <f t="shared" si="109"/>
        <v>89</v>
      </c>
      <c r="K885" s="51">
        <f>IF(VLOOKUP(J884,city!$K$4:$L$352,2,0)&gt;K884,K884+1,1)</f>
        <v>2</v>
      </c>
      <c r="L885" s="51">
        <v>1</v>
      </c>
      <c r="M885" s="51" t="s">
        <v>222</v>
      </c>
      <c r="N885" s="17">
        <v>117.37881899999999</v>
      </c>
      <c r="O885" s="17">
        <v>32.935664000000003</v>
      </c>
      <c r="P885" s="51" t="str">
        <f t="shared" si="110"/>
        <v/>
      </c>
      <c r="Q885" s="51">
        <v>20</v>
      </c>
      <c r="R885" s="51">
        <f t="shared" si="111"/>
        <v>20</v>
      </c>
      <c r="S885" s="51" t="str">
        <f t="shared" si="107"/>
        <v>20a</v>
      </c>
      <c r="T885" s="51" t="str">
        <f t="shared" si="108"/>
        <v>20b</v>
      </c>
    </row>
    <row r="886" spans="1:20" ht="20" customHeight="1" x14ac:dyDescent="0.15">
      <c r="A886" s="51">
        <f t="shared" si="105"/>
        <v>108903</v>
      </c>
      <c r="B886" s="52" t="str">
        <f>VLOOKUP(J886,city!$A$4:$D$352,3,0)</f>
        <v>安徽</v>
      </c>
      <c r="C886" s="52" t="str">
        <f>VLOOKUP(J886,city!$A$4:$D$352,4,0)</f>
        <v>蚌埠</v>
      </c>
      <c r="D886" s="51" t="s">
        <v>2684</v>
      </c>
      <c r="E886" s="51" t="s">
        <v>2685</v>
      </c>
      <c r="F886" s="53" t="str">
        <f t="shared" si="112"/>
        <v>117.352739,32.907581</v>
      </c>
      <c r="G886" s="54" t="s">
        <v>795</v>
      </c>
      <c r="H886" s="55" t="str">
        <f>"jingdian/"&amp;VLOOKUP(B886,city!$C$4:$P$352,13,FALSE)&amp;"/"&amp;VLOOKUP(C886,city!$D$4:$P$352,13,FALSE)&amp;"/jd/"&amp;K886&amp;".jpg"</f>
        <v>jingdian/anhui/bengbu/jd/3.jpg</v>
      </c>
      <c r="I886" s="55" t="str">
        <f t="shared" si="106"/>
        <v>16a,16b</v>
      </c>
      <c r="J886" s="51">
        <f t="shared" si="109"/>
        <v>89</v>
      </c>
      <c r="K886" s="51">
        <f>IF(VLOOKUP(J885,city!$K$4:$L$352,2,0)&gt;K885,K885+1,1)</f>
        <v>3</v>
      </c>
      <c r="L886" s="51">
        <v>1</v>
      </c>
      <c r="M886" s="51" t="s">
        <v>222</v>
      </c>
      <c r="N886" s="17">
        <v>117.352739</v>
      </c>
      <c r="O886" s="17">
        <v>32.907581</v>
      </c>
      <c r="P886" s="51" t="str">
        <f t="shared" si="110"/>
        <v/>
      </c>
      <c r="Q886" s="51">
        <v>16</v>
      </c>
      <c r="R886" s="51" t="e">
        <f t="shared" si="111"/>
        <v>#N/A</v>
      </c>
      <c r="S886" s="51" t="str">
        <f t="shared" si="107"/>
        <v>16a</v>
      </c>
      <c r="T886" s="51" t="str">
        <f t="shared" si="108"/>
        <v>16b</v>
      </c>
    </row>
    <row r="887" spans="1:20" ht="20" customHeight="1" x14ac:dyDescent="0.15">
      <c r="A887" s="51">
        <f t="shared" si="105"/>
        <v>108904</v>
      </c>
      <c r="B887" s="52" t="str">
        <f>VLOOKUP(J887,city!$A$4:$D$352,3,0)</f>
        <v>安徽</v>
      </c>
      <c r="C887" s="52" t="str">
        <f>VLOOKUP(J887,city!$A$4:$D$352,4,0)</f>
        <v>蚌埠</v>
      </c>
      <c r="D887" s="51" t="s">
        <v>2686</v>
      </c>
      <c r="E887" s="51" t="s">
        <v>2687</v>
      </c>
      <c r="F887" s="53" t="str">
        <f t="shared" si="112"/>
        <v>117.177403,33.076814</v>
      </c>
      <c r="G887" s="54" t="s">
        <v>795</v>
      </c>
      <c r="H887" s="55" t="str">
        <f>"jingdian/"&amp;VLOOKUP(B887,city!$C$4:$P$352,13,FALSE)&amp;"/"&amp;VLOOKUP(C887,city!$D$4:$P$352,13,FALSE)&amp;"/jd/"&amp;K887&amp;".jpg"</f>
        <v>jingdian/anhui/bengbu/jd/4.jpg</v>
      </c>
      <c r="I887" s="55" t="str">
        <f t="shared" si="106"/>
        <v>6a,6b</v>
      </c>
      <c r="J887" s="51">
        <f t="shared" si="109"/>
        <v>89</v>
      </c>
      <c r="K887" s="51">
        <f>IF(VLOOKUP(J886,city!$K$4:$L$352,2,0)&gt;K886,K886+1,1)</f>
        <v>4</v>
      </c>
      <c r="L887" s="51">
        <v>1</v>
      </c>
      <c r="M887" s="51" t="s">
        <v>222</v>
      </c>
      <c r="N887" s="17">
        <v>117.177403</v>
      </c>
      <c r="O887" s="17">
        <v>33.076813999999999</v>
      </c>
      <c r="P887" s="51" t="str">
        <f t="shared" si="110"/>
        <v/>
      </c>
      <c r="Q887" s="51">
        <v>6</v>
      </c>
      <c r="R887" s="51">
        <f t="shared" si="111"/>
        <v>6</v>
      </c>
      <c r="S887" s="51" t="str">
        <f t="shared" si="107"/>
        <v>6a</v>
      </c>
      <c r="T887" s="51" t="str">
        <f t="shared" si="108"/>
        <v>6b</v>
      </c>
    </row>
    <row r="888" spans="1:20" ht="20" customHeight="1" x14ac:dyDescent="0.15">
      <c r="A888" s="51">
        <f t="shared" si="105"/>
        <v>108905</v>
      </c>
      <c r="B888" s="52" t="str">
        <f>VLOOKUP(J888,city!$A$4:$D$352,3,0)</f>
        <v>安徽</v>
      </c>
      <c r="C888" s="52" t="str">
        <f>VLOOKUP(J888,city!$A$4:$D$352,4,0)</f>
        <v>蚌埠</v>
      </c>
      <c r="D888" s="51" t="s">
        <v>2688</v>
      </c>
      <c r="E888" s="51" t="s">
        <v>2689</v>
      </c>
      <c r="F888" s="53" t="str">
        <f t="shared" si="112"/>
        <v>117.348394,32.927303</v>
      </c>
      <c r="G888" s="54" t="s">
        <v>795</v>
      </c>
      <c r="H888" s="55" t="str">
        <f>"jingdian/"&amp;VLOOKUP(B888,city!$C$4:$P$352,13,FALSE)&amp;"/"&amp;VLOOKUP(C888,city!$D$4:$P$352,13,FALSE)&amp;"/jd/"&amp;K888&amp;".jpg"</f>
        <v>jingdian/anhui/bengbu/jd/5.jpg</v>
      </c>
      <c r="I888" s="55" t="str">
        <f t="shared" si="106"/>
        <v>11a,11b</v>
      </c>
      <c r="J888" s="51">
        <f t="shared" si="109"/>
        <v>89</v>
      </c>
      <c r="K888" s="51">
        <f>IF(VLOOKUP(J887,city!$K$4:$L$352,2,0)&gt;K887,K887+1,1)</f>
        <v>5</v>
      </c>
      <c r="L888" s="51">
        <v>1</v>
      </c>
      <c r="M888" s="51" t="s">
        <v>222</v>
      </c>
      <c r="N888" s="17">
        <v>117.348394</v>
      </c>
      <c r="O888" s="17">
        <v>32.927303000000002</v>
      </c>
      <c r="P888" s="51" t="str">
        <f t="shared" si="110"/>
        <v/>
      </c>
      <c r="Q888" s="51">
        <v>11</v>
      </c>
      <c r="R888" s="51">
        <f t="shared" si="111"/>
        <v>11</v>
      </c>
      <c r="S888" s="51" t="str">
        <f t="shared" si="107"/>
        <v>11a</v>
      </c>
      <c r="T888" s="51" t="str">
        <f t="shared" si="108"/>
        <v>11b</v>
      </c>
    </row>
    <row r="889" spans="1:20" ht="20" customHeight="1" x14ac:dyDescent="0.15">
      <c r="A889" s="51">
        <f t="shared" si="105"/>
        <v>108906</v>
      </c>
      <c r="B889" s="52" t="str">
        <f>VLOOKUP(J889,city!$A$4:$D$352,3,0)</f>
        <v>安徽</v>
      </c>
      <c r="C889" s="52" t="str">
        <f>VLOOKUP(J889,city!$A$4:$D$352,4,0)</f>
        <v>蚌埠</v>
      </c>
      <c r="D889" s="51" t="s">
        <v>2690</v>
      </c>
      <c r="E889" s="51" t="s">
        <v>2691</v>
      </c>
      <c r="F889" s="53" t="str">
        <f t="shared" si="112"/>
        <v>117.423931,32.929785</v>
      </c>
      <c r="G889" s="54" t="s">
        <v>795</v>
      </c>
      <c r="H889" s="55" t="str">
        <f>"jingdian/"&amp;VLOOKUP(B889,city!$C$4:$P$352,13,FALSE)&amp;"/"&amp;VLOOKUP(C889,city!$D$4:$P$352,13,FALSE)&amp;"/jd/"&amp;K889&amp;".jpg"</f>
        <v>jingdian/anhui/bengbu/jd/6.jpg</v>
      </c>
      <c r="I889" s="55" t="str">
        <f t="shared" si="106"/>
        <v>29a,29b</v>
      </c>
      <c r="J889" s="51">
        <f t="shared" si="109"/>
        <v>89</v>
      </c>
      <c r="K889" s="51">
        <f>IF(VLOOKUP(J888,city!$K$4:$L$352,2,0)&gt;K888,K888+1,1)</f>
        <v>6</v>
      </c>
      <c r="L889" s="51">
        <v>1</v>
      </c>
      <c r="M889" s="51" t="s">
        <v>222</v>
      </c>
      <c r="N889" s="17">
        <v>117.423931</v>
      </c>
      <c r="O889" s="17">
        <v>32.929785000000003</v>
      </c>
      <c r="P889" s="51" t="str">
        <f t="shared" si="110"/>
        <v/>
      </c>
      <c r="Q889" s="51">
        <v>29</v>
      </c>
      <c r="R889" s="51">
        <f t="shared" si="111"/>
        <v>29</v>
      </c>
      <c r="S889" s="51" t="str">
        <f t="shared" si="107"/>
        <v>29a</v>
      </c>
      <c r="T889" s="51" t="str">
        <f t="shared" si="108"/>
        <v>29b</v>
      </c>
    </row>
    <row r="890" spans="1:20" ht="20" customHeight="1" x14ac:dyDescent="0.15">
      <c r="A890" s="51">
        <f t="shared" si="105"/>
        <v>108907</v>
      </c>
      <c r="B890" s="52" t="str">
        <f>VLOOKUP(J890,city!$A$4:$D$352,3,0)</f>
        <v>安徽</v>
      </c>
      <c r="C890" s="52" t="str">
        <f>VLOOKUP(J890,city!$A$4:$D$352,4,0)</f>
        <v>蚌埠</v>
      </c>
      <c r="D890" s="51" t="s">
        <v>2692</v>
      </c>
      <c r="E890" s="51" t="s">
        <v>2693</v>
      </c>
      <c r="F890" s="53" t="str">
        <f t="shared" si="112"/>
        <v>117.203626,32.951247</v>
      </c>
      <c r="G890" s="54" t="s">
        <v>795</v>
      </c>
      <c r="H890" s="55" t="str">
        <f>"jingdian/"&amp;VLOOKUP(B890,city!$C$4:$P$352,13,FALSE)&amp;"/"&amp;VLOOKUP(C890,city!$D$4:$P$352,13,FALSE)&amp;"/jd/"&amp;K890&amp;".jpg"</f>
        <v>jingdian/anhui/bengbu/jd/7.jpg</v>
      </c>
      <c r="I890" s="55" t="str">
        <f t="shared" si="106"/>
        <v>6a,6b</v>
      </c>
      <c r="J890" s="51">
        <f t="shared" si="109"/>
        <v>89</v>
      </c>
      <c r="K890" s="51">
        <f>IF(VLOOKUP(J889,city!$K$4:$L$352,2,0)&gt;K889,K889+1,1)</f>
        <v>7</v>
      </c>
      <c r="L890" s="51">
        <v>1</v>
      </c>
      <c r="M890" s="51" t="s">
        <v>222</v>
      </c>
      <c r="N890" s="17">
        <v>117.203626</v>
      </c>
      <c r="O890" s="17">
        <v>32.951247000000002</v>
      </c>
      <c r="P890" s="51" t="str">
        <f t="shared" si="110"/>
        <v/>
      </c>
      <c r="Q890" s="51">
        <v>6</v>
      </c>
      <c r="R890" s="51">
        <f t="shared" si="111"/>
        <v>6</v>
      </c>
      <c r="S890" s="51" t="str">
        <f t="shared" si="107"/>
        <v>6a</v>
      </c>
      <c r="T890" s="51" t="str">
        <f t="shared" si="108"/>
        <v>6b</v>
      </c>
    </row>
    <row r="891" spans="1:20" ht="20" customHeight="1" x14ac:dyDescent="0.15">
      <c r="A891" s="51">
        <f t="shared" si="105"/>
        <v>108908</v>
      </c>
      <c r="B891" s="52" t="str">
        <f>VLOOKUP(J891,city!$A$4:$D$352,3,0)</f>
        <v>安徽</v>
      </c>
      <c r="C891" s="52" t="str">
        <f>VLOOKUP(J891,city!$A$4:$D$352,4,0)</f>
        <v>蚌埠</v>
      </c>
      <c r="D891" s="51" t="s">
        <v>2694</v>
      </c>
      <c r="E891" s="51" t="s">
        <v>2695</v>
      </c>
      <c r="F891" s="53" t="str">
        <f t="shared" si="112"/>
        <v>117.236529,32.937361</v>
      </c>
      <c r="G891" s="54" t="s">
        <v>795</v>
      </c>
      <c r="H891" s="55" t="str">
        <f>"jingdian/"&amp;VLOOKUP(B891,city!$C$4:$P$352,13,FALSE)&amp;"/"&amp;VLOOKUP(C891,city!$D$4:$P$352,13,FALSE)&amp;"/jd/"&amp;K891&amp;".jpg"</f>
        <v>jingdian/anhui/bengbu/jd/8.jpg</v>
      </c>
      <c r="I891" s="55" t="str">
        <f t="shared" si="106"/>
        <v>2a,2b</v>
      </c>
      <c r="J891" s="51">
        <f t="shared" si="109"/>
        <v>89</v>
      </c>
      <c r="K891" s="51">
        <f>IF(VLOOKUP(J890,city!$K$4:$L$352,2,0)&gt;K890,K890+1,1)</f>
        <v>8</v>
      </c>
      <c r="L891" s="51">
        <v>1</v>
      </c>
      <c r="M891" s="51" t="s">
        <v>222</v>
      </c>
      <c r="N891" s="17">
        <v>117.236529</v>
      </c>
      <c r="O891" s="17">
        <v>32.937361000000003</v>
      </c>
      <c r="P891" s="51" t="str">
        <f t="shared" si="110"/>
        <v/>
      </c>
      <c r="Q891" s="51">
        <v>2</v>
      </c>
      <c r="R891" s="51">
        <f t="shared" si="111"/>
        <v>2</v>
      </c>
      <c r="S891" s="51" t="str">
        <f t="shared" si="107"/>
        <v>2a</v>
      </c>
      <c r="T891" s="51" t="str">
        <f t="shared" si="108"/>
        <v>2b</v>
      </c>
    </row>
    <row r="892" spans="1:20" ht="20" customHeight="1" x14ac:dyDescent="0.15">
      <c r="A892" s="51">
        <f t="shared" si="105"/>
        <v>108909</v>
      </c>
      <c r="B892" s="52" t="str">
        <f>VLOOKUP(J892,city!$A$4:$D$352,3,0)</f>
        <v>安徽</v>
      </c>
      <c r="C892" s="52" t="str">
        <f>VLOOKUP(J892,city!$A$4:$D$352,4,0)</f>
        <v>蚌埠</v>
      </c>
      <c r="D892" s="51" t="s">
        <v>2696</v>
      </c>
      <c r="E892" s="51" t="s">
        <v>2697</v>
      </c>
      <c r="F892" s="53" t="str">
        <f t="shared" si="112"/>
        <v>117.233044,32.948177</v>
      </c>
      <c r="G892" s="54" t="s">
        <v>795</v>
      </c>
      <c r="H892" s="55" t="str">
        <f>"jingdian/"&amp;VLOOKUP(B892,city!$C$4:$P$352,13,FALSE)&amp;"/"&amp;VLOOKUP(C892,city!$D$4:$P$352,13,FALSE)&amp;"/jd/"&amp;K892&amp;".jpg"</f>
        <v>jingdian/anhui/bengbu/jd/9.jpg</v>
      </c>
      <c r="I892" s="55" t="str">
        <f t="shared" si="106"/>
        <v>15a,15b</v>
      </c>
      <c r="J892" s="51">
        <f t="shared" si="109"/>
        <v>89</v>
      </c>
      <c r="K892" s="51">
        <f>IF(VLOOKUP(J891,city!$K$4:$L$352,2,0)&gt;K891,K891+1,1)</f>
        <v>9</v>
      </c>
      <c r="L892" s="51">
        <v>1</v>
      </c>
      <c r="M892" s="51" t="s">
        <v>222</v>
      </c>
      <c r="N892" s="17">
        <v>117.23304400000001</v>
      </c>
      <c r="O892" s="17">
        <v>32.948177000000001</v>
      </c>
      <c r="P892" s="51" t="str">
        <f t="shared" si="110"/>
        <v/>
      </c>
      <c r="Q892" s="51">
        <v>15</v>
      </c>
      <c r="R892" s="51">
        <f t="shared" si="111"/>
        <v>15</v>
      </c>
      <c r="S892" s="51" t="str">
        <f t="shared" si="107"/>
        <v>15a</v>
      </c>
      <c r="T892" s="51" t="str">
        <f t="shared" si="108"/>
        <v>15b</v>
      </c>
    </row>
    <row r="893" spans="1:20" ht="20" customHeight="1" x14ac:dyDescent="0.15">
      <c r="A893" s="51">
        <f t="shared" si="105"/>
        <v>108910</v>
      </c>
      <c r="B893" s="52" t="str">
        <f>VLOOKUP(J893,city!$A$4:$D$352,3,0)</f>
        <v>安徽</v>
      </c>
      <c r="C893" s="52" t="str">
        <f>VLOOKUP(J893,city!$A$4:$D$352,4,0)</f>
        <v>蚌埠</v>
      </c>
      <c r="D893" s="51" t="s">
        <v>2698</v>
      </c>
      <c r="E893" s="51" t="s">
        <v>2699</v>
      </c>
      <c r="F893" s="53" t="str">
        <f t="shared" si="112"/>
        <v>116.8076,32.633391</v>
      </c>
      <c r="G893" s="54" t="s">
        <v>795</v>
      </c>
      <c r="H893" s="55" t="str">
        <f>"jingdian/"&amp;VLOOKUP(B893,city!$C$4:$P$352,13,FALSE)&amp;"/"&amp;VLOOKUP(C893,city!$D$4:$P$352,13,FALSE)&amp;"/jd/"&amp;K893&amp;".jpg"</f>
        <v>jingdian/anhui/bengbu/jd/10.jpg</v>
      </c>
      <c r="I893" s="55" t="str">
        <f t="shared" si="106"/>
        <v>1a,1b</v>
      </c>
      <c r="J893" s="51">
        <f t="shared" si="109"/>
        <v>89</v>
      </c>
      <c r="K893" s="51">
        <f>IF(VLOOKUP(J892,city!$K$4:$L$352,2,0)&gt;K892,K892+1,1)</f>
        <v>10</v>
      </c>
      <c r="L893" s="51">
        <v>1</v>
      </c>
      <c r="M893" s="51" t="s">
        <v>222</v>
      </c>
      <c r="N893" s="17">
        <v>116.80759999999999</v>
      </c>
      <c r="O893" s="17">
        <v>32.633391000000003</v>
      </c>
      <c r="P893" s="51" t="str">
        <f t="shared" si="110"/>
        <v>117.2584706,32.9165097</v>
      </c>
      <c r="Q893" s="51">
        <v>1</v>
      </c>
      <c r="R893" s="51">
        <f t="shared" si="111"/>
        <v>2</v>
      </c>
      <c r="S893" s="51" t="str">
        <f t="shared" si="107"/>
        <v>1a</v>
      </c>
      <c r="T893" s="51" t="str">
        <f t="shared" si="108"/>
        <v>1b</v>
      </c>
    </row>
    <row r="894" spans="1:20" ht="20" customHeight="1" x14ac:dyDescent="0.15">
      <c r="A894" s="51">
        <f t="shared" si="105"/>
        <v>109001</v>
      </c>
      <c r="B894" s="52" t="str">
        <f>VLOOKUP(J894,city!$A$4:$D$352,3,0)</f>
        <v>安徽</v>
      </c>
      <c r="C894" s="52" t="str">
        <f>VLOOKUP(J894,city!$A$4:$D$352,4,0)</f>
        <v>淮南</v>
      </c>
      <c r="D894" s="51" t="s">
        <v>2700</v>
      </c>
      <c r="E894" s="51" t="s">
        <v>2701</v>
      </c>
      <c r="F894" s="53" t="str">
        <f t="shared" si="112"/>
        <v>116.84727,32.634352</v>
      </c>
      <c r="G894" s="54" t="s">
        <v>795</v>
      </c>
      <c r="H894" s="55" t="str">
        <f>"jingdian/"&amp;VLOOKUP(B894,city!$C$4:$P$352,13,FALSE)&amp;"/"&amp;VLOOKUP(C894,city!$D$4:$P$352,13,FALSE)&amp;"/jd/"&amp;K894&amp;".jpg"</f>
        <v>jingdian/anhui/huainan/jd/1.jpg</v>
      </c>
      <c r="I894" s="55" t="str">
        <f t="shared" si="106"/>
        <v>11a,11b</v>
      </c>
      <c r="J894" s="51">
        <f t="shared" si="109"/>
        <v>90</v>
      </c>
      <c r="K894" s="51">
        <f>IF(VLOOKUP(J893,city!$K$4:$L$352,2,0)&gt;K893,K893+1,1)</f>
        <v>1</v>
      </c>
      <c r="L894" s="51">
        <v>1</v>
      </c>
      <c r="M894" s="51" t="s">
        <v>224</v>
      </c>
      <c r="N894" s="17">
        <v>116.84726999999999</v>
      </c>
      <c r="O894" s="17">
        <v>32.634352</v>
      </c>
      <c r="P894" s="51" t="str">
        <f t="shared" si="110"/>
        <v/>
      </c>
      <c r="Q894" s="51">
        <v>11</v>
      </c>
      <c r="R894" s="51">
        <f t="shared" si="111"/>
        <v>11</v>
      </c>
      <c r="S894" s="51" t="str">
        <f t="shared" si="107"/>
        <v>11a</v>
      </c>
      <c r="T894" s="51" t="str">
        <f t="shared" si="108"/>
        <v>11b</v>
      </c>
    </row>
    <row r="895" spans="1:20" ht="20" customHeight="1" x14ac:dyDescent="0.15">
      <c r="A895" s="51">
        <f t="shared" si="105"/>
        <v>109002</v>
      </c>
      <c r="B895" s="52" t="str">
        <f>VLOOKUP(J895,city!$A$4:$D$352,3,0)</f>
        <v>安徽</v>
      </c>
      <c r="C895" s="52" t="str">
        <f>VLOOKUP(J895,city!$A$4:$D$352,4,0)</f>
        <v>淮南</v>
      </c>
      <c r="D895" s="51" t="s">
        <v>2702</v>
      </c>
      <c r="E895" s="51" t="s">
        <v>2703</v>
      </c>
      <c r="F895" s="53" t="str">
        <f t="shared" si="112"/>
        <v>117.162475,32.731204</v>
      </c>
      <c r="G895" s="54" t="s">
        <v>795</v>
      </c>
      <c r="H895" s="55" t="str">
        <f>"jingdian/"&amp;VLOOKUP(B895,city!$C$4:$P$352,13,FALSE)&amp;"/"&amp;VLOOKUP(C895,city!$D$4:$P$352,13,FALSE)&amp;"/jd/"&amp;K895&amp;".jpg"</f>
        <v>jingdian/anhui/huainan/jd/2.jpg</v>
      </c>
      <c r="I895" s="55" t="str">
        <f t="shared" si="106"/>
        <v>29a,29b</v>
      </c>
      <c r="J895" s="51">
        <f t="shared" si="109"/>
        <v>90</v>
      </c>
      <c r="K895" s="51">
        <f>IF(VLOOKUP(J894,city!$K$4:$L$352,2,0)&gt;K894,K894+1,1)</f>
        <v>2</v>
      </c>
      <c r="L895" s="51">
        <v>1</v>
      </c>
      <c r="M895" s="51" t="s">
        <v>224</v>
      </c>
      <c r="N895" s="17">
        <v>117.162475</v>
      </c>
      <c r="O895" s="17">
        <v>32.731203999999998</v>
      </c>
      <c r="P895" s="51" t="str">
        <f t="shared" si="110"/>
        <v/>
      </c>
      <c r="Q895" s="51">
        <v>29</v>
      </c>
      <c r="R895" s="51">
        <f t="shared" si="111"/>
        <v>29</v>
      </c>
      <c r="S895" s="51" t="str">
        <f t="shared" si="107"/>
        <v>29a</v>
      </c>
      <c r="T895" s="51" t="str">
        <f t="shared" si="108"/>
        <v>29b</v>
      </c>
    </row>
    <row r="896" spans="1:20" ht="20" customHeight="1" x14ac:dyDescent="0.15">
      <c r="A896" s="51">
        <f t="shared" si="105"/>
        <v>109003</v>
      </c>
      <c r="B896" s="52" t="str">
        <f>VLOOKUP(J896,city!$A$4:$D$352,3,0)</f>
        <v>安徽</v>
      </c>
      <c r="C896" s="52" t="str">
        <f>VLOOKUP(J896,city!$A$4:$D$352,4,0)</f>
        <v>淮南</v>
      </c>
      <c r="D896" s="51" t="s">
        <v>2704</v>
      </c>
      <c r="E896" s="51" t="s">
        <v>2705</v>
      </c>
      <c r="F896" s="53" t="str">
        <f t="shared" si="112"/>
        <v>116.636383,32.619733</v>
      </c>
      <c r="G896" s="54" t="s">
        <v>795</v>
      </c>
      <c r="H896" s="55" t="str">
        <f>"jingdian/"&amp;VLOOKUP(B896,city!$C$4:$P$352,13,FALSE)&amp;"/"&amp;VLOOKUP(C896,city!$D$4:$P$352,13,FALSE)&amp;"/jd/"&amp;K896&amp;".jpg"</f>
        <v>jingdian/anhui/huainan/jd/3.jpg</v>
      </c>
      <c r="I896" s="55" t="str">
        <f t="shared" si="106"/>
        <v>6a,6b</v>
      </c>
      <c r="J896" s="51">
        <f t="shared" si="109"/>
        <v>90</v>
      </c>
      <c r="K896" s="51">
        <f>IF(VLOOKUP(J895,city!$K$4:$L$352,2,0)&gt;K895,K895+1,1)</f>
        <v>3</v>
      </c>
      <c r="L896" s="51">
        <v>1</v>
      </c>
      <c r="M896" s="51" t="s">
        <v>224</v>
      </c>
      <c r="N896" s="17">
        <v>116.636383</v>
      </c>
      <c r="O896" s="17">
        <v>32.619732999999997</v>
      </c>
      <c r="P896" s="51" t="str">
        <f t="shared" si="110"/>
        <v/>
      </c>
      <c r="Q896" s="51">
        <v>6</v>
      </c>
      <c r="R896" s="51">
        <f t="shared" si="111"/>
        <v>6</v>
      </c>
      <c r="S896" s="51" t="str">
        <f t="shared" si="107"/>
        <v>6a</v>
      </c>
      <c r="T896" s="51" t="str">
        <f t="shared" si="108"/>
        <v>6b</v>
      </c>
    </row>
    <row r="897" spans="1:20" ht="20" customHeight="1" x14ac:dyDescent="0.15">
      <c r="A897" s="51">
        <f t="shared" si="105"/>
        <v>109004</v>
      </c>
      <c r="B897" s="52" t="str">
        <f>VLOOKUP(J897,city!$A$4:$D$352,3,0)</f>
        <v>安徽</v>
      </c>
      <c r="C897" s="52" t="str">
        <f>VLOOKUP(J897,city!$A$4:$D$352,4,0)</f>
        <v>淮南</v>
      </c>
      <c r="D897" s="51" t="s">
        <v>2706</v>
      </c>
      <c r="E897" s="51" t="s">
        <v>2707</v>
      </c>
      <c r="F897" s="53" t="str">
        <f t="shared" si="112"/>
        <v>117.022195,32.662623</v>
      </c>
      <c r="G897" s="54" t="s">
        <v>795</v>
      </c>
      <c r="H897" s="55" t="str">
        <f>"jingdian/"&amp;VLOOKUP(B897,city!$C$4:$P$352,13,FALSE)&amp;"/"&amp;VLOOKUP(C897,city!$D$4:$P$352,13,FALSE)&amp;"/jd/"&amp;K897&amp;".jpg"</f>
        <v>jingdian/anhui/huainan/jd/4.jpg</v>
      </c>
      <c r="I897" s="55" t="str">
        <f t="shared" si="106"/>
        <v>1a,1b</v>
      </c>
      <c r="J897" s="51">
        <f t="shared" si="109"/>
        <v>90</v>
      </c>
      <c r="K897" s="51">
        <f>IF(VLOOKUP(J896,city!$K$4:$L$352,2,0)&gt;K896,K896+1,1)</f>
        <v>4</v>
      </c>
      <c r="L897" s="51">
        <v>1</v>
      </c>
      <c r="M897" s="51" t="s">
        <v>224</v>
      </c>
      <c r="N897" s="17">
        <v>117.022195</v>
      </c>
      <c r="O897" s="17">
        <v>32.662623000000004</v>
      </c>
      <c r="P897" s="51" t="str">
        <f t="shared" si="110"/>
        <v/>
      </c>
      <c r="Q897" s="51">
        <v>1</v>
      </c>
      <c r="R897" s="51">
        <f t="shared" si="111"/>
        <v>6</v>
      </c>
      <c r="S897" s="51" t="str">
        <f t="shared" si="107"/>
        <v>1a</v>
      </c>
      <c r="T897" s="51" t="str">
        <f t="shared" si="108"/>
        <v>1b</v>
      </c>
    </row>
    <row r="898" spans="1:20" ht="20" customHeight="1" x14ac:dyDescent="0.15">
      <c r="A898" s="51">
        <f t="shared" si="105"/>
        <v>109005</v>
      </c>
      <c r="B898" s="52" t="str">
        <f>VLOOKUP(J898,city!$A$4:$D$352,3,0)</f>
        <v>安徽</v>
      </c>
      <c r="C898" s="52" t="str">
        <f>VLOOKUP(J898,city!$A$4:$D$352,4,0)</f>
        <v>淮南</v>
      </c>
      <c r="D898" s="51" t="s">
        <v>2708</v>
      </c>
      <c r="E898" s="51" t="s">
        <v>2709</v>
      </c>
      <c r="F898" s="53" t="str">
        <f t="shared" si="112"/>
        <v>117.172685,32.742373</v>
      </c>
      <c r="G898" s="54" t="s">
        <v>795</v>
      </c>
      <c r="H898" s="55" t="str">
        <f>"jingdian/"&amp;VLOOKUP(B898,city!$C$4:$P$352,13,FALSE)&amp;"/"&amp;VLOOKUP(C898,city!$D$4:$P$352,13,FALSE)&amp;"/jd/"&amp;K898&amp;".jpg"</f>
        <v>jingdian/anhui/huainan/jd/5.jpg</v>
      </c>
      <c r="I898" s="55" t="str">
        <f t="shared" si="106"/>
        <v>1a,1b</v>
      </c>
      <c r="J898" s="51">
        <f t="shared" si="109"/>
        <v>90</v>
      </c>
      <c r="K898" s="51">
        <f>IF(VLOOKUP(J897,city!$K$4:$L$352,2,0)&gt;K897,K897+1,1)</f>
        <v>5</v>
      </c>
      <c r="L898" s="51">
        <v>1</v>
      </c>
      <c r="M898" s="51" t="s">
        <v>224</v>
      </c>
      <c r="N898" s="17">
        <v>117.172685</v>
      </c>
      <c r="O898" s="17">
        <v>32.742373000000001</v>
      </c>
      <c r="P898" s="51" t="str">
        <f t="shared" si="110"/>
        <v/>
      </c>
      <c r="Q898" s="51">
        <v>1</v>
      </c>
      <c r="R898" s="51">
        <f t="shared" si="111"/>
        <v>2</v>
      </c>
      <c r="S898" s="51" t="str">
        <f t="shared" si="107"/>
        <v>1a</v>
      </c>
      <c r="T898" s="51" t="str">
        <f t="shared" si="108"/>
        <v>1b</v>
      </c>
    </row>
    <row r="899" spans="1:20" ht="20" customHeight="1" x14ac:dyDescent="0.15">
      <c r="A899" s="51">
        <f t="shared" si="105"/>
        <v>109006</v>
      </c>
      <c r="B899" s="52" t="str">
        <f>VLOOKUP(J899,city!$A$4:$D$352,3,0)</f>
        <v>安徽</v>
      </c>
      <c r="C899" s="52" t="str">
        <f>VLOOKUP(J899,city!$A$4:$D$352,4,0)</f>
        <v>淮南</v>
      </c>
      <c r="D899" s="51" t="s">
        <v>2710</v>
      </c>
      <c r="E899" s="51" t="s">
        <v>2711</v>
      </c>
      <c r="F899" s="53" t="str">
        <f t="shared" si="112"/>
        <v>116.914574,32.587835</v>
      </c>
      <c r="G899" s="54" t="s">
        <v>795</v>
      </c>
      <c r="H899" s="55" t="str">
        <f>"jingdian/"&amp;VLOOKUP(B899,city!$C$4:$P$352,13,FALSE)&amp;"/"&amp;VLOOKUP(C899,city!$D$4:$P$352,13,FALSE)&amp;"/jd/"&amp;K899&amp;".jpg"</f>
        <v>jingdian/anhui/huainan/jd/6.jpg</v>
      </c>
      <c r="I899" s="55" t="str">
        <f t="shared" si="106"/>
        <v>29a,29b</v>
      </c>
      <c r="J899" s="51">
        <f t="shared" si="109"/>
        <v>90</v>
      </c>
      <c r="K899" s="51">
        <f>IF(VLOOKUP(J898,city!$K$4:$L$352,2,0)&gt;K898,K898+1,1)</f>
        <v>6</v>
      </c>
      <c r="L899" s="51">
        <v>1</v>
      </c>
      <c r="M899" s="51" t="s">
        <v>224</v>
      </c>
      <c r="N899" s="17">
        <v>116.914574</v>
      </c>
      <c r="O899" s="17">
        <v>32.587834999999998</v>
      </c>
      <c r="P899" s="51" t="str">
        <f t="shared" si="110"/>
        <v/>
      </c>
      <c r="Q899" s="51">
        <v>29</v>
      </c>
      <c r="R899" s="51">
        <f t="shared" si="111"/>
        <v>29</v>
      </c>
      <c r="S899" s="51" t="str">
        <f t="shared" si="107"/>
        <v>29a</v>
      </c>
      <c r="T899" s="51" t="str">
        <f t="shared" si="108"/>
        <v>29b</v>
      </c>
    </row>
    <row r="900" spans="1:20" ht="20" customHeight="1" x14ac:dyDescent="0.15">
      <c r="A900" s="51">
        <f t="shared" ref="A900:A963" si="113">100000+J900*100+K900</f>
        <v>109007</v>
      </c>
      <c r="B900" s="52" t="str">
        <f>VLOOKUP(J900,city!$A$4:$D$352,3,0)</f>
        <v>安徽</v>
      </c>
      <c r="C900" s="52" t="str">
        <f>VLOOKUP(J900,city!$A$4:$D$352,4,0)</f>
        <v>淮南</v>
      </c>
      <c r="D900" s="51" t="s">
        <v>2712</v>
      </c>
      <c r="E900" s="51" t="s">
        <v>2713</v>
      </c>
      <c r="F900" s="53" t="str">
        <f t="shared" si="112"/>
        <v>116.751264,32.682248</v>
      </c>
      <c r="G900" s="54" t="s">
        <v>795</v>
      </c>
      <c r="H900" s="55" t="str">
        <f>"jingdian/"&amp;VLOOKUP(B900,city!$C$4:$P$352,13,FALSE)&amp;"/"&amp;VLOOKUP(C900,city!$D$4:$P$352,13,FALSE)&amp;"/jd/"&amp;K900&amp;".jpg"</f>
        <v>jingdian/anhui/huainan/jd/7.jpg</v>
      </c>
      <c r="I900" s="55" t="str">
        <f t="shared" ref="I900:I963" si="114">S900&amp;","&amp;T900</f>
        <v>9a,9b</v>
      </c>
      <c r="J900" s="51">
        <f t="shared" si="109"/>
        <v>90</v>
      </c>
      <c r="K900" s="51">
        <f>IF(VLOOKUP(J899,city!$K$4:$L$352,2,0)&gt;K899,K899+1,1)</f>
        <v>7</v>
      </c>
      <c r="L900" s="51">
        <v>1</v>
      </c>
      <c r="M900" s="51" t="s">
        <v>224</v>
      </c>
      <c r="N900" s="17">
        <v>116.75126400000001</v>
      </c>
      <c r="O900" s="17">
        <v>32.682248000000001</v>
      </c>
      <c r="P900" s="51" t="str">
        <f t="shared" si="110"/>
        <v/>
      </c>
      <c r="Q900" s="51">
        <v>9</v>
      </c>
      <c r="R900" s="51">
        <f t="shared" si="111"/>
        <v>9</v>
      </c>
      <c r="S900" s="51" t="str">
        <f t="shared" ref="S900:S963" si="115">CONCATENATE(Q900,"a")</f>
        <v>9a</v>
      </c>
      <c r="T900" s="51" t="str">
        <f t="shared" ref="T900:T963" si="116">CONCATENATE(Q900,"b")</f>
        <v>9b</v>
      </c>
    </row>
    <row r="901" spans="1:20" ht="20" customHeight="1" x14ac:dyDescent="0.15">
      <c r="A901" s="51">
        <f t="shared" si="113"/>
        <v>109008</v>
      </c>
      <c r="B901" s="52" t="str">
        <f>VLOOKUP(J901,city!$A$4:$D$352,3,0)</f>
        <v>安徽</v>
      </c>
      <c r="C901" s="52" t="str">
        <f>VLOOKUP(J901,city!$A$4:$D$352,4,0)</f>
        <v>淮南</v>
      </c>
      <c r="D901" s="51" t="s">
        <v>2714</v>
      </c>
      <c r="E901" s="51" t="s">
        <v>2715</v>
      </c>
      <c r="F901" s="53" t="str">
        <f t="shared" si="112"/>
        <v>117.062176,32.618914</v>
      </c>
      <c r="G901" s="54" t="s">
        <v>795</v>
      </c>
      <c r="H901" s="55" t="str">
        <f>"jingdian/"&amp;VLOOKUP(B901,city!$C$4:$P$352,13,FALSE)&amp;"/"&amp;VLOOKUP(C901,city!$D$4:$P$352,13,FALSE)&amp;"/jd/"&amp;K901&amp;".jpg"</f>
        <v>jingdian/anhui/huainan/jd/8.jpg</v>
      </c>
      <c r="I901" s="55" t="str">
        <f t="shared" si="114"/>
        <v>32a,32b</v>
      </c>
      <c r="J901" s="51">
        <f t="shared" ref="J901:J964" si="117">IF(K901&gt;K900,J900,J900+1)</f>
        <v>90</v>
      </c>
      <c r="K901" s="51">
        <f>IF(VLOOKUP(J900,city!$K$4:$L$352,2,0)&gt;K900,K900+1,1)</f>
        <v>8</v>
      </c>
      <c r="L901" s="51">
        <v>1</v>
      </c>
      <c r="M901" s="51" t="s">
        <v>224</v>
      </c>
      <c r="N901" s="17">
        <v>117.06217599999999</v>
      </c>
      <c r="O901" s="17">
        <v>32.618913999999997</v>
      </c>
      <c r="P901" s="51" t="str">
        <f t="shared" si="110"/>
        <v/>
      </c>
      <c r="Q901" s="51">
        <v>32</v>
      </c>
      <c r="R901" s="51" t="e">
        <f t="shared" si="111"/>
        <v>#N/A</v>
      </c>
      <c r="S901" s="51" t="str">
        <f t="shared" si="115"/>
        <v>32a</v>
      </c>
      <c r="T901" s="51" t="str">
        <f t="shared" si="116"/>
        <v>32b</v>
      </c>
    </row>
    <row r="902" spans="1:20" ht="20" customHeight="1" x14ac:dyDescent="0.15">
      <c r="A902" s="51">
        <f t="shared" si="113"/>
        <v>109009</v>
      </c>
      <c r="B902" s="52" t="str">
        <f>VLOOKUP(J902,city!$A$4:$D$352,3,0)</f>
        <v>安徽</v>
      </c>
      <c r="C902" s="52" t="str">
        <f>VLOOKUP(J902,city!$A$4:$D$352,4,0)</f>
        <v>淮南</v>
      </c>
      <c r="D902" s="51" t="s">
        <v>2716</v>
      </c>
      <c r="E902" s="51" t="s">
        <v>2717</v>
      </c>
      <c r="F902" s="53" t="str">
        <f t="shared" si="112"/>
        <v>116.802057,32.634867</v>
      </c>
      <c r="G902" s="54" t="s">
        <v>795</v>
      </c>
      <c r="H902" s="55" t="str">
        <f>"jingdian/"&amp;VLOOKUP(B902,city!$C$4:$P$352,13,FALSE)&amp;"/"&amp;VLOOKUP(C902,city!$D$4:$P$352,13,FALSE)&amp;"/jd/"&amp;K902&amp;".jpg"</f>
        <v>jingdian/anhui/huainan/jd/9.jpg</v>
      </c>
      <c r="I902" s="55" t="str">
        <f t="shared" si="114"/>
        <v>2a,2b</v>
      </c>
      <c r="J902" s="51">
        <f t="shared" si="117"/>
        <v>90</v>
      </c>
      <c r="K902" s="51">
        <f>IF(VLOOKUP(J901,city!$K$4:$L$352,2,0)&gt;K901,K901+1,1)</f>
        <v>9</v>
      </c>
      <c r="L902" s="51">
        <v>1</v>
      </c>
      <c r="M902" s="51" t="s">
        <v>224</v>
      </c>
      <c r="N902" s="17">
        <v>116.802057</v>
      </c>
      <c r="O902" s="17">
        <v>32.634867</v>
      </c>
      <c r="P902" s="51" t="str">
        <f t="shared" si="110"/>
        <v/>
      </c>
      <c r="Q902" s="51">
        <v>2</v>
      </c>
      <c r="R902" s="51">
        <f t="shared" si="111"/>
        <v>2</v>
      </c>
      <c r="S902" s="51" t="str">
        <f t="shared" si="115"/>
        <v>2a</v>
      </c>
      <c r="T902" s="51" t="str">
        <f t="shared" si="116"/>
        <v>2b</v>
      </c>
    </row>
    <row r="903" spans="1:20" ht="20" customHeight="1" x14ac:dyDescent="0.15">
      <c r="A903" s="51">
        <f t="shared" si="113"/>
        <v>109010</v>
      </c>
      <c r="B903" s="52" t="str">
        <f>VLOOKUP(J903,city!$A$4:$D$352,3,0)</f>
        <v>安徽</v>
      </c>
      <c r="C903" s="52" t="str">
        <f>VLOOKUP(J903,city!$A$4:$D$352,4,0)</f>
        <v>淮南</v>
      </c>
      <c r="D903" s="51" t="s">
        <v>2718</v>
      </c>
      <c r="E903" s="51" t="s">
        <v>2719</v>
      </c>
      <c r="F903" s="53" t="str">
        <f t="shared" si="112"/>
        <v>117.022391,32.430561</v>
      </c>
      <c r="G903" s="54" t="s">
        <v>795</v>
      </c>
      <c r="H903" s="55" t="str">
        <f>"jingdian/"&amp;VLOOKUP(B903,city!$C$4:$P$352,13,FALSE)&amp;"/"&amp;VLOOKUP(C903,city!$D$4:$P$352,13,FALSE)&amp;"/jd/"&amp;K903&amp;".jpg"</f>
        <v>jingdian/anhui/huainan/jd/10.jpg</v>
      </c>
      <c r="I903" s="55" t="str">
        <f t="shared" si="114"/>
        <v>12a,12b</v>
      </c>
      <c r="J903" s="51">
        <f t="shared" si="117"/>
        <v>90</v>
      </c>
      <c r="K903" s="51">
        <f>IF(VLOOKUP(J902,city!$K$4:$L$352,2,0)&gt;K902,K902+1,1)</f>
        <v>10</v>
      </c>
      <c r="L903" s="51">
        <v>1</v>
      </c>
      <c r="M903" s="51" t="s">
        <v>224</v>
      </c>
      <c r="N903" s="17">
        <v>117.022391</v>
      </c>
      <c r="O903" s="17">
        <v>32.430560999999997</v>
      </c>
      <c r="P903" s="51" t="str">
        <f t="shared" si="110"/>
        <v>116.939347,32.634471</v>
      </c>
      <c r="Q903" s="51">
        <v>12</v>
      </c>
      <c r="R903" s="51">
        <f t="shared" si="111"/>
        <v>12</v>
      </c>
      <c r="S903" s="51" t="str">
        <f t="shared" si="115"/>
        <v>12a</v>
      </c>
      <c r="T903" s="51" t="str">
        <f t="shared" si="116"/>
        <v>12b</v>
      </c>
    </row>
    <row r="904" spans="1:20" ht="20" customHeight="1" x14ac:dyDescent="0.15">
      <c r="A904" s="51">
        <f t="shared" si="113"/>
        <v>109101</v>
      </c>
      <c r="B904" s="52" t="str">
        <f>VLOOKUP(J904,city!$A$4:$D$352,3,0)</f>
        <v>安徽</v>
      </c>
      <c r="C904" s="52" t="str">
        <f>VLOOKUP(J904,city!$A$4:$D$352,4,0)</f>
        <v>马鞍山</v>
      </c>
      <c r="D904" s="51" t="s">
        <v>2720</v>
      </c>
      <c r="E904" s="51" t="s">
        <v>2721</v>
      </c>
      <c r="F904" s="53" t="str">
        <f t="shared" si="112"/>
        <v>118.468563,31.659336</v>
      </c>
      <c r="G904" s="54" t="s">
        <v>795</v>
      </c>
      <c r="H904" s="55" t="str">
        <f>"jingdian/"&amp;VLOOKUP(B904,city!$C$4:$P$352,13,FALSE)&amp;"/"&amp;VLOOKUP(C904,city!$D$4:$P$352,13,FALSE)&amp;"/jd/"&amp;K904&amp;".jpg"</f>
        <v>jingdian/anhui/maanshan/jd/1.jpg</v>
      </c>
      <c r="I904" s="55" t="str">
        <f t="shared" si="114"/>
        <v>32a,32b</v>
      </c>
      <c r="J904" s="51">
        <f t="shared" si="117"/>
        <v>91</v>
      </c>
      <c r="K904" s="51">
        <f>IF(VLOOKUP(J903,city!$K$4:$L$352,2,0)&gt;K903,K903+1,1)</f>
        <v>1</v>
      </c>
      <c r="L904" s="51">
        <v>1</v>
      </c>
      <c r="M904" s="51" t="s">
        <v>226</v>
      </c>
      <c r="N904" s="17">
        <v>118.468563</v>
      </c>
      <c r="O904" s="17">
        <v>31.659336</v>
      </c>
      <c r="P904" s="51" t="str">
        <f t="shared" si="110"/>
        <v/>
      </c>
      <c r="Q904" s="51">
        <v>32</v>
      </c>
      <c r="R904" s="51" t="e">
        <f t="shared" si="111"/>
        <v>#N/A</v>
      </c>
      <c r="S904" s="51" t="str">
        <f t="shared" si="115"/>
        <v>32a</v>
      </c>
      <c r="T904" s="51" t="str">
        <f t="shared" si="116"/>
        <v>32b</v>
      </c>
    </row>
    <row r="905" spans="1:20" ht="20" customHeight="1" x14ac:dyDescent="0.15">
      <c r="A905" s="51">
        <f t="shared" si="113"/>
        <v>109102</v>
      </c>
      <c r="B905" s="52" t="str">
        <f>VLOOKUP(J905,city!$A$4:$D$352,3,0)</f>
        <v>安徽</v>
      </c>
      <c r="C905" s="52" t="str">
        <f>VLOOKUP(J905,city!$A$4:$D$352,4,0)</f>
        <v>马鞍山</v>
      </c>
      <c r="D905" s="51" t="s">
        <v>2722</v>
      </c>
      <c r="E905" s="51" t="s">
        <v>2723</v>
      </c>
      <c r="F905" s="53" t="str">
        <f t="shared" si="112"/>
        <v>118.627293,31.736567</v>
      </c>
      <c r="G905" s="54" t="s">
        <v>795</v>
      </c>
      <c r="H905" s="55" t="str">
        <f>"jingdian/"&amp;VLOOKUP(B905,city!$C$4:$P$352,13,FALSE)&amp;"/"&amp;VLOOKUP(C905,city!$D$4:$P$352,13,FALSE)&amp;"/jd/"&amp;K905&amp;".jpg"</f>
        <v>jingdian/anhui/maanshan/jd/2.jpg</v>
      </c>
      <c r="I905" s="55" t="str">
        <f t="shared" si="114"/>
        <v>11a,11b</v>
      </c>
      <c r="J905" s="51">
        <f t="shared" si="117"/>
        <v>91</v>
      </c>
      <c r="K905" s="51">
        <f>IF(VLOOKUP(J904,city!$K$4:$L$352,2,0)&gt;K904,K904+1,1)</f>
        <v>2</v>
      </c>
      <c r="L905" s="51">
        <v>1</v>
      </c>
      <c r="M905" s="51" t="s">
        <v>226</v>
      </c>
      <c r="N905" s="17">
        <v>118.62729299999999</v>
      </c>
      <c r="O905" s="17">
        <v>31.736567000000001</v>
      </c>
      <c r="P905" s="51" t="str">
        <f t="shared" si="110"/>
        <v/>
      </c>
      <c r="Q905" s="51">
        <v>11</v>
      </c>
      <c r="R905" s="51">
        <f t="shared" si="111"/>
        <v>11</v>
      </c>
      <c r="S905" s="51" t="str">
        <f t="shared" si="115"/>
        <v>11a</v>
      </c>
      <c r="T905" s="51" t="str">
        <f t="shared" si="116"/>
        <v>11b</v>
      </c>
    </row>
    <row r="906" spans="1:20" ht="20" customHeight="1" x14ac:dyDescent="0.15">
      <c r="A906" s="51">
        <f t="shared" si="113"/>
        <v>109103</v>
      </c>
      <c r="B906" s="52" t="str">
        <f>VLOOKUP(J906,city!$A$4:$D$352,3,0)</f>
        <v>安徽</v>
      </c>
      <c r="C906" s="52" t="str">
        <f>VLOOKUP(J906,city!$A$4:$D$352,4,0)</f>
        <v>马鞍山</v>
      </c>
      <c r="D906" s="51" t="s">
        <v>2724</v>
      </c>
      <c r="E906" s="51" t="s">
        <v>2725</v>
      </c>
      <c r="F906" s="53" t="str">
        <f t="shared" si="112"/>
        <v>118.661306,31.716259</v>
      </c>
      <c r="G906" s="54" t="s">
        <v>795</v>
      </c>
      <c r="H906" s="55" t="str">
        <f>"jingdian/"&amp;VLOOKUP(B906,city!$C$4:$P$352,13,FALSE)&amp;"/"&amp;VLOOKUP(C906,city!$D$4:$P$352,13,FALSE)&amp;"/jd/"&amp;K906&amp;".jpg"</f>
        <v>jingdian/anhui/maanshan/jd/3.jpg</v>
      </c>
      <c r="I906" s="55" t="str">
        <f t="shared" si="114"/>
        <v>32a,32b</v>
      </c>
      <c r="J906" s="51">
        <f t="shared" si="117"/>
        <v>91</v>
      </c>
      <c r="K906" s="51">
        <f>IF(VLOOKUP(J905,city!$K$4:$L$352,2,0)&gt;K905,K905+1,1)</f>
        <v>3</v>
      </c>
      <c r="L906" s="51">
        <v>1</v>
      </c>
      <c r="M906" s="51" t="s">
        <v>226</v>
      </c>
      <c r="N906" s="17">
        <v>118.661306</v>
      </c>
      <c r="O906" s="17">
        <v>31.716259000000001</v>
      </c>
      <c r="P906" s="51" t="str">
        <f t="shared" si="110"/>
        <v/>
      </c>
      <c r="Q906" s="51">
        <v>32</v>
      </c>
      <c r="R906" s="51" t="e">
        <f t="shared" si="111"/>
        <v>#N/A</v>
      </c>
      <c r="S906" s="51" t="str">
        <f t="shared" si="115"/>
        <v>32a</v>
      </c>
      <c r="T906" s="51" t="str">
        <f t="shared" si="116"/>
        <v>32b</v>
      </c>
    </row>
    <row r="907" spans="1:20" ht="20" customHeight="1" x14ac:dyDescent="0.15">
      <c r="A907" s="51">
        <f t="shared" si="113"/>
        <v>109104</v>
      </c>
      <c r="B907" s="52" t="str">
        <f>VLOOKUP(J907,city!$A$4:$D$352,3,0)</f>
        <v>安徽</v>
      </c>
      <c r="C907" s="52" t="str">
        <f>VLOOKUP(J907,city!$A$4:$D$352,4,0)</f>
        <v>马鞍山</v>
      </c>
      <c r="D907" s="51" t="s">
        <v>2726</v>
      </c>
      <c r="E907" s="51" t="s">
        <v>2727</v>
      </c>
      <c r="F907" s="53" t="str">
        <f t="shared" si="112"/>
        <v>118.574466,31.665039</v>
      </c>
      <c r="G907" s="54" t="s">
        <v>795</v>
      </c>
      <c r="H907" s="55" t="str">
        <f>"jingdian/"&amp;VLOOKUP(B907,city!$C$4:$P$352,13,FALSE)&amp;"/"&amp;VLOOKUP(C907,city!$D$4:$P$352,13,FALSE)&amp;"/jd/"&amp;K907&amp;".jpg"</f>
        <v>jingdian/anhui/maanshan/jd/4.jpg</v>
      </c>
      <c r="I907" s="55" t="str">
        <f t="shared" si="114"/>
        <v>2a,2b</v>
      </c>
      <c r="J907" s="51">
        <f t="shared" si="117"/>
        <v>91</v>
      </c>
      <c r="K907" s="51">
        <f>IF(VLOOKUP(J906,city!$K$4:$L$352,2,0)&gt;K906,K906+1,1)</f>
        <v>4</v>
      </c>
      <c r="L907" s="51">
        <v>1</v>
      </c>
      <c r="M907" s="51" t="s">
        <v>226</v>
      </c>
      <c r="N907" s="17">
        <v>118.574466</v>
      </c>
      <c r="O907" s="17">
        <v>31.665039</v>
      </c>
      <c r="P907" s="51" t="str">
        <f t="shared" si="110"/>
        <v/>
      </c>
      <c r="Q907" s="51">
        <v>2</v>
      </c>
      <c r="R907" s="51">
        <f t="shared" si="111"/>
        <v>1</v>
      </c>
      <c r="S907" s="51" t="str">
        <f t="shared" si="115"/>
        <v>2a</v>
      </c>
      <c r="T907" s="51" t="str">
        <f t="shared" si="116"/>
        <v>2b</v>
      </c>
    </row>
    <row r="908" spans="1:20" ht="20" customHeight="1" x14ac:dyDescent="0.15">
      <c r="A908" s="51">
        <f t="shared" si="113"/>
        <v>109105</v>
      </c>
      <c r="B908" s="52" t="str">
        <f>VLOOKUP(J908,city!$A$4:$D$352,3,0)</f>
        <v>安徽</v>
      </c>
      <c r="C908" s="52" t="str">
        <f>VLOOKUP(J908,city!$A$4:$D$352,4,0)</f>
        <v>马鞍山</v>
      </c>
      <c r="D908" s="51" t="s">
        <v>2728</v>
      </c>
      <c r="E908" s="51" t="s">
        <v>2729</v>
      </c>
      <c r="F908" s="53" t="str">
        <f t="shared" si="112"/>
        <v>118.525461,31.496546</v>
      </c>
      <c r="G908" s="54" t="s">
        <v>795</v>
      </c>
      <c r="H908" s="55" t="str">
        <f>"jingdian/"&amp;VLOOKUP(B908,city!$C$4:$P$352,13,FALSE)&amp;"/"&amp;VLOOKUP(C908,city!$D$4:$P$352,13,FALSE)&amp;"/jd/"&amp;K908&amp;".jpg"</f>
        <v>jingdian/anhui/maanshan/jd/5.jpg</v>
      </c>
      <c r="I908" s="55" t="str">
        <f t="shared" si="114"/>
        <v>29a,29b</v>
      </c>
      <c r="J908" s="51">
        <f t="shared" si="117"/>
        <v>91</v>
      </c>
      <c r="K908" s="51">
        <f>IF(VLOOKUP(J907,city!$K$4:$L$352,2,0)&gt;K907,K907+1,1)</f>
        <v>5</v>
      </c>
      <c r="L908" s="51">
        <v>1</v>
      </c>
      <c r="M908" s="51" t="s">
        <v>226</v>
      </c>
      <c r="N908" s="17">
        <v>118.52546100000001</v>
      </c>
      <c r="O908" s="17">
        <v>31.496545999999999</v>
      </c>
      <c r="P908" s="51" t="str">
        <f t="shared" si="110"/>
        <v/>
      </c>
      <c r="Q908" s="51">
        <v>29</v>
      </c>
      <c r="R908" s="51">
        <f t="shared" si="111"/>
        <v>29</v>
      </c>
      <c r="S908" s="51" t="str">
        <f t="shared" si="115"/>
        <v>29a</v>
      </c>
      <c r="T908" s="51" t="str">
        <f t="shared" si="116"/>
        <v>29b</v>
      </c>
    </row>
    <row r="909" spans="1:20" ht="20" customHeight="1" x14ac:dyDescent="0.15">
      <c r="A909" s="51">
        <f t="shared" si="113"/>
        <v>109106</v>
      </c>
      <c r="B909" s="52" t="str">
        <f>VLOOKUP(J909,city!$A$4:$D$352,3,0)</f>
        <v>安徽</v>
      </c>
      <c r="C909" s="52" t="str">
        <f>VLOOKUP(J909,city!$A$4:$D$352,4,0)</f>
        <v>马鞍山</v>
      </c>
      <c r="D909" s="51" t="s">
        <v>2730</v>
      </c>
      <c r="E909" s="51" t="s">
        <v>2731</v>
      </c>
      <c r="F909" s="53" t="str">
        <f t="shared" si="112"/>
        <v>118.46662,31.67144</v>
      </c>
      <c r="G909" s="54" t="s">
        <v>795</v>
      </c>
      <c r="H909" s="55" t="str">
        <f>"jingdian/"&amp;VLOOKUP(B909,city!$C$4:$P$352,13,FALSE)&amp;"/"&amp;VLOOKUP(C909,city!$D$4:$P$352,13,FALSE)&amp;"/jd/"&amp;K909&amp;".jpg"</f>
        <v>jingdian/anhui/maanshan/jd/6.jpg</v>
      </c>
      <c r="I909" s="55" t="str">
        <f t="shared" si="114"/>
        <v>32a,32b</v>
      </c>
      <c r="J909" s="51">
        <f t="shared" si="117"/>
        <v>91</v>
      </c>
      <c r="K909" s="51">
        <f>IF(VLOOKUP(J908,city!$K$4:$L$352,2,0)&gt;K908,K908+1,1)</f>
        <v>6</v>
      </c>
      <c r="L909" s="51">
        <v>1</v>
      </c>
      <c r="M909" s="51" t="s">
        <v>226</v>
      </c>
      <c r="N909" s="17">
        <v>118.46662000000001</v>
      </c>
      <c r="O909" s="17">
        <v>31.67144</v>
      </c>
      <c r="P909" s="51" t="str">
        <f t="shared" ref="P909:P972" si="118">IF(K909=10,SUM(N900:N909)/10&amp;","&amp;SUM(O900:O909)/10,"")</f>
        <v/>
      </c>
      <c r="Q909" s="51">
        <v>32</v>
      </c>
      <c r="R909" s="51" t="e">
        <f t="shared" si="111"/>
        <v>#N/A</v>
      </c>
      <c r="S909" s="51" t="str">
        <f t="shared" si="115"/>
        <v>32a</v>
      </c>
      <c r="T909" s="51" t="str">
        <f t="shared" si="116"/>
        <v>32b</v>
      </c>
    </row>
    <row r="910" spans="1:20" ht="20" customHeight="1" x14ac:dyDescent="0.15">
      <c r="A910" s="51">
        <f t="shared" si="113"/>
        <v>109107</v>
      </c>
      <c r="B910" s="52" t="str">
        <f>VLOOKUP(J910,city!$A$4:$D$352,3,0)</f>
        <v>安徽</v>
      </c>
      <c r="C910" s="52" t="str">
        <f>VLOOKUP(J910,city!$A$4:$D$352,4,0)</f>
        <v>马鞍山</v>
      </c>
      <c r="D910" s="51" t="s">
        <v>2732</v>
      </c>
      <c r="E910" s="51" t="s">
        <v>2733</v>
      </c>
      <c r="F910" s="53" t="str">
        <f t="shared" si="112"/>
        <v>118.513498,31.694119</v>
      </c>
      <c r="G910" s="54" t="s">
        <v>795</v>
      </c>
      <c r="H910" s="55" t="str">
        <f>"jingdian/"&amp;VLOOKUP(B910,city!$C$4:$P$352,13,FALSE)&amp;"/"&amp;VLOOKUP(C910,city!$D$4:$P$352,13,FALSE)&amp;"/jd/"&amp;K910&amp;".jpg"</f>
        <v>jingdian/anhui/maanshan/jd/7.jpg</v>
      </c>
      <c r="I910" s="55" t="str">
        <f t="shared" si="114"/>
        <v>6a,6b</v>
      </c>
      <c r="J910" s="51">
        <f t="shared" si="117"/>
        <v>91</v>
      </c>
      <c r="K910" s="51">
        <f>IF(VLOOKUP(J909,city!$K$4:$L$352,2,0)&gt;K909,K909+1,1)</f>
        <v>7</v>
      </c>
      <c r="L910" s="51">
        <v>1</v>
      </c>
      <c r="M910" s="51" t="s">
        <v>226</v>
      </c>
      <c r="N910" s="17">
        <v>118.513498</v>
      </c>
      <c r="O910" s="17">
        <v>31.694119000000001</v>
      </c>
      <c r="P910" s="51" t="str">
        <f t="shared" si="118"/>
        <v/>
      </c>
      <c r="Q910" s="51">
        <v>6</v>
      </c>
      <c r="R910" s="51">
        <f t="shared" si="111"/>
        <v>11</v>
      </c>
      <c r="S910" s="51" t="str">
        <f t="shared" si="115"/>
        <v>6a</v>
      </c>
      <c r="T910" s="51" t="str">
        <f t="shared" si="116"/>
        <v>6b</v>
      </c>
    </row>
    <row r="911" spans="1:20" ht="20" customHeight="1" x14ac:dyDescent="0.15">
      <c r="A911" s="51">
        <f t="shared" si="113"/>
        <v>109108</v>
      </c>
      <c r="B911" s="52" t="str">
        <f>VLOOKUP(J911,city!$A$4:$D$352,3,0)</f>
        <v>安徽</v>
      </c>
      <c r="C911" s="52" t="str">
        <f>VLOOKUP(J911,city!$A$4:$D$352,4,0)</f>
        <v>马鞍山</v>
      </c>
      <c r="D911" s="51" t="s">
        <v>2734</v>
      </c>
      <c r="E911" s="51" t="s">
        <v>2735</v>
      </c>
      <c r="F911" s="53" t="str">
        <f t="shared" si="112"/>
        <v>118.464356,31.652264</v>
      </c>
      <c r="G911" s="54" t="s">
        <v>795</v>
      </c>
      <c r="H911" s="55" t="str">
        <f>"jingdian/"&amp;VLOOKUP(B911,city!$C$4:$P$352,13,FALSE)&amp;"/"&amp;VLOOKUP(C911,city!$D$4:$P$352,13,FALSE)&amp;"/jd/"&amp;K911&amp;".jpg"</f>
        <v>jingdian/anhui/maanshan/jd/8.jpg</v>
      </c>
      <c r="I911" s="55" t="str">
        <f t="shared" si="114"/>
        <v>9a,9b</v>
      </c>
      <c r="J911" s="51">
        <f t="shared" si="117"/>
        <v>91</v>
      </c>
      <c r="K911" s="51">
        <f>IF(VLOOKUP(J910,city!$K$4:$L$352,2,0)&gt;K910,K910+1,1)</f>
        <v>8</v>
      </c>
      <c r="L911" s="51">
        <v>1</v>
      </c>
      <c r="M911" s="51" t="s">
        <v>226</v>
      </c>
      <c r="N911" s="17">
        <v>118.464356</v>
      </c>
      <c r="O911" s="17">
        <v>31.652263999999999</v>
      </c>
      <c r="P911" s="51" t="str">
        <f t="shared" si="118"/>
        <v/>
      </c>
      <c r="Q911" s="51">
        <v>9</v>
      </c>
      <c r="R911" s="51">
        <f t="shared" si="111"/>
        <v>9</v>
      </c>
      <c r="S911" s="51" t="str">
        <f t="shared" si="115"/>
        <v>9a</v>
      </c>
      <c r="T911" s="51" t="str">
        <f t="shared" si="116"/>
        <v>9b</v>
      </c>
    </row>
    <row r="912" spans="1:20" ht="20" customHeight="1" x14ac:dyDescent="0.15">
      <c r="A912" s="51">
        <f t="shared" si="113"/>
        <v>109109</v>
      </c>
      <c r="B912" s="52" t="str">
        <f>VLOOKUP(J912,city!$A$4:$D$352,3,0)</f>
        <v>安徽</v>
      </c>
      <c r="C912" s="52" t="str">
        <f>VLOOKUP(J912,city!$A$4:$D$352,4,0)</f>
        <v>马鞍山</v>
      </c>
      <c r="D912" s="51" t="s">
        <v>2736</v>
      </c>
      <c r="E912" s="51" t="s">
        <v>2737</v>
      </c>
      <c r="F912" s="53" t="str">
        <f t="shared" si="112"/>
        <v>118.632752,31.725121</v>
      </c>
      <c r="G912" s="54" t="s">
        <v>795</v>
      </c>
      <c r="H912" s="55" t="str">
        <f>"jingdian/"&amp;VLOOKUP(B912,city!$C$4:$P$352,13,FALSE)&amp;"/"&amp;VLOOKUP(C912,city!$D$4:$P$352,13,FALSE)&amp;"/jd/"&amp;K912&amp;".jpg"</f>
        <v>jingdian/anhui/maanshan/jd/9.jpg</v>
      </c>
      <c r="I912" s="55" t="str">
        <f t="shared" si="114"/>
        <v>15a,15b</v>
      </c>
      <c r="J912" s="51">
        <f t="shared" si="117"/>
        <v>91</v>
      </c>
      <c r="K912" s="51">
        <f>IF(VLOOKUP(J911,city!$K$4:$L$352,2,0)&gt;K911,K911+1,1)</f>
        <v>9</v>
      </c>
      <c r="L912" s="51">
        <v>1</v>
      </c>
      <c r="M912" s="51" t="s">
        <v>226</v>
      </c>
      <c r="N912" s="17">
        <v>118.632752</v>
      </c>
      <c r="O912" s="17">
        <v>31.725121000000001</v>
      </c>
      <c r="P912" s="51" t="str">
        <f t="shared" si="118"/>
        <v/>
      </c>
      <c r="Q912" s="51">
        <v>15</v>
      </c>
      <c r="R912" s="51">
        <f t="shared" si="111"/>
        <v>15</v>
      </c>
      <c r="S912" s="51" t="str">
        <f t="shared" si="115"/>
        <v>15a</v>
      </c>
      <c r="T912" s="51" t="str">
        <f t="shared" si="116"/>
        <v>15b</v>
      </c>
    </row>
    <row r="913" spans="1:20" ht="20" customHeight="1" x14ac:dyDescent="0.15">
      <c r="A913" s="51">
        <f t="shared" si="113"/>
        <v>109110</v>
      </c>
      <c r="B913" s="52" t="str">
        <f>VLOOKUP(J913,city!$A$4:$D$352,3,0)</f>
        <v>安徽</v>
      </c>
      <c r="C913" s="52" t="str">
        <f>VLOOKUP(J913,city!$A$4:$D$352,4,0)</f>
        <v>马鞍山</v>
      </c>
      <c r="D913" s="51" t="s">
        <v>2738</v>
      </c>
      <c r="E913" s="51" t="s">
        <v>2739</v>
      </c>
      <c r="F913" s="53" t="str">
        <f t="shared" si="112"/>
        <v>118.464706,31.655238</v>
      </c>
      <c r="G913" s="54" t="s">
        <v>795</v>
      </c>
      <c r="H913" s="55" t="str">
        <f>"jingdian/"&amp;VLOOKUP(B913,city!$C$4:$P$352,13,FALSE)&amp;"/"&amp;VLOOKUP(C913,city!$D$4:$P$352,13,FALSE)&amp;"/jd/"&amp;K913&amp;".jpg"</f>
        <v>jingdian/anhui/maanshan/jd/10.jpg</v>
      </c>
      <c r="I913" s="55" t="str">
        <f t="shared" si="114"/>
        <v>11a,11b</v>
      </c>
      <c r="J913" s="51">
        <f t="shared" si="117"/>
        <v>91</v>
      </c>
      <c r="K913" s="51">
        <f>IF(VLOOKUP(J912,city!$K$4:$L$352,2,0)&gt;K912,K912+1,1)</f>
        <v>10</v>
      </c>
      <c r="L913" s="51">
        <v>1</v>
      </c>
      <c r="M913" s="51" t="s">
        <v>226</v>
      </c>
      <c r="N913" s="17">
        <v>118.46470600000001</v>
      </c>
      <c r="O913" s="17">
        <v>31.655238000000001</v>
      </c>
      <c r="P913" s="51" t="str">
        <f t="shared" si="118"/>
        <v>118.5399021,31.6671929</v>
      </c>
      <c r="Q913" s="51">
        <v>11</v>
      </c>
      <c r="R913" s="51">
        <f t="shared" si="111"/>
        <v>11</v>
      </c>
      <c r="S913" s="51" t="str">
        <f t="shared" si="115"/>
        <v>11a</v>
      </c>
      <c r="T913" s="51" t="str">
        <f t="shared" si="116"/>
        <v>11b</v>
      </c>
    </row>
    <row r="914" spans="1:20" ht="20" customHeight="1" x14ac:dyDescent="0.15">
      <c r="A914" s="51">
        <f t="shared" si="113"/>
        <v>109201</v>
      </c>
      <c r="B914" s="52" t="str">
        <f>VLOOKUP(J914,city!$A$4:$D$352,3,0)</f>
        <v>安徽</v>
      </c>
      <c r="C914" s="52" t="str">
        <f>VLOOKUP(J914,city!$A$4:$D$352,4,0)</f>
        <v>淮北</v>
      </c>
      <c r="D914" s="51" t="s">
        <v>2740</v>
      </c>
      <c r="E914" s="51" t="s">
        <v>2741</v>
      </c>
      <c r="F914" s="53" t="str">
        <f t="shared" si="112"/>
        <v>116.565374,33.700297</v>
      </c>
      <c r="G914" s="54" t="s">
        <v>795</v>
      </c>
      <c r="H914" s="55" t="str">
        <f>"jingdian/"&amp;VLOOKUP(B914,city!$C$4:$P$352,13,FALSE)&amp;"/"&amp;VLOOKUP(C914,city!$D$4:$P$352,13,FALSE)&amp;"/jd/"&amp;K914&amp;".jpg"</f>
        <v>jingdian/anhui/huaibei/jd/1.jpg</v>
      </c>
      <c r="I914" s="55" t="str">
        <f t="shared" si="114"/>
        <v>13a,13b</v>
      </c>
      <c r="J914" s="51">
        <f t="shared" si="117"/>
        <v>92</v>
      </c>
      <c r="K914" s="51">
        <f>IF(VLOOKUP(J913,city!$K$4:$L$352,2,0)&gt;K913,K913+1,1)</f>
        <v>1</v>
      </c>
      <c r="L914" s="51">
        <v>1</v>
      </c>
      <c r="M914" s="51" t="s">
        <v>228</v>
      </c>
      <c r="N914" s="17">
        <v>116.56537400000001</v>
      </c>
      <c r="O914" s="17">
        <v>33.700296999999999</v>
      </c>
      <c r="P914" s="51" t="str">
        <f t="shared" si="118"/>
        <v/>
      </c>
      <c r="Q914" s="51">
        <v>13</v>
      </c>
      <c r="R914" s="51">
        <f t="shared" si="111"/>
        <v>13</v>
      </c>
      <c r="S914" s="51" t="str">
        <f t="shared" si="115"/>
        <v>13a</v>
      </c>
      <c r="T914" s="51" t="str">
        <f t="shared" si="116"/>
        <v>13b</v>
      </c>
    </row>
    <row r="915" spans="1:20" ht="20" customHeight="1" x14ac:dyDescent="0.15">
      <c r="A915" s="51">
        <f t="shared" si="113"/>
        <v>109202</v>
      </c>
      <c r="B915" s="52" t="str">
        <f>VLOOKUP(J915,city!$A$4:$D$352,3,0)</f>
        <v>安徽</v>
      </c>
      <c r="C915" s="52" t="str">
        <f>VLOOKUP(J915,city!$A$4:$D$352,4,0)</f>
        <v>淮北</v>
      </c>
      <c r="D915" s="51" t="s">
        <v>2742</v>
      </c>
      <c r="E915" s="51" t="s">
        <v>2743</v>
      </c>
      <c r="F915" s="53" t="str">
        <f t="shared" si="112"/>
        <v>116.962423,33.917208</v>
      </c>
      <c r="G915" s="54" t="s">
        <v>795</v>
      </c>
      <c r="H915" s="55" t="str">
        <f>"jingdian/"&amp;VLOOKUP(B915,city!$C$4:$P$352,13,FALSE)&amp;"/"&amp;VLOOKUP(C915,city!$D$4:$P$352,13,FALSE)&amp;"/jd/"&amp;K915&amp;".jpg"</f>
        <v>jingdian/anhui/huaibei/jd/2.jpg</v>
      </c>
      <c r="I915" s="55" t="str">
        <f t="shared" si="114"/>
        <v>11a,11b</v>
      </c>
      <c r="J915" s="51">
        <f t="shared" si="117"/>
        <v>92</v>
      </c>
      <c r="K915" s="51">
        <f>IF(VLOOKUP(J914,city!$K$4:$L$352,2,0)&gt;K914,K914+1,1)</f>
        <v>2</v>
      </c>
      <c r="L915" s="51">
        <v>1</v>
      </c>
      <c r="M915" s="51" t="s">
        <v>228</v>
      </c>
      <c r="N915" s="17">
        <v>116.962423</v>
      </c>
      <c r="O915" s="17">
        <v>33.917208000000002</v>
      </c>
      <c r="P915" s="51" t="str">
        <f t="shared" si="118"/>
        <v/>
      </c>
      <c r="Q915" s="51">
        <v>11</v>
      </c>
      <c r="R915" s="51">
        <f t="shared" si="111"/>
        <v>11</v>
      </c>
      <c r="S915" s="51" t="str">
        <f t="shared" si="115"/>
        <v>11a</v>
      </c>
      <c r="T915" s="51" t="str">
        <f t="shared" si="116"/>
        <v>11b</v>
      </c>
    </row>
    <row r="916" spans="1:20" ht="20" customHeight="1" x14ac:dyDescent="0.15">
      <c r="A916" s="51">
        <f t="shared" si="113"/>
        <v>109203</v>
      </c>
      <c r="B916" s="52" t="str">
        <f>VLOOKUP(J916,city!$A$4:$D$352,3,0)</f>
        <v>安徽</v>
      </c>
      <c r="C916" s="52" t="str">
        <f>VLOOKUP(J916,city!$A$4:$D$352,4,0)</f>
        <v>淮北</v>
      </c>
      <c r="D916" s="51" t="s">
        <v>2744</v>
      </c>
      <c r="E916" s="51" t="s">
        <v>2745</v>
      </c>
      <c r="F916" s="53" t="str">
        <f t="shared" si="112"/>
        <v>116.80129,33.984963</v>
      </c>
      <c r="G916" s="54" t="s">
        <v>795</v>
      </c>
      <c r="H916" s="55" t="str">
        <f>"jingdian/"&amp;VLOOKUP(B916,city!$C$4:$P$352,13,FALSE)&amp;"/"&amp;VLOOKUP(C916,city!$D$4:$P$352,13,FALSE)&amp;"/jd/"&amp;K916&amp;".jpg"</f>
        <v>jingdian/anhui/huaibei/jd/3.jpg</v>
      </c>
      <c r="I916" s="55" t="str">
        <f t="shared" si="114"/>
        <v>11a,11b</v>
      </c>
      <c r="J916" s="51">
        <f t="shared" si="117"/>
        <v>92</v>
      </c>
      <c r="K916" s="51">
        <f>IF(VLOOKUP(J915,city!$K$4:$L$352,2,0)&gt;K915,K915+1,1)</f>
        <v>3</v>
      </c>
      <c r="L916" s="51">
        <v>1</v>
      </c>
      <c r="M916" s="51" t="s">
        <v>228</v>
      </c>
      <c r="N916" s="17">
        <v>116.80128999999999</v>
      </c>
      <c r="O916" s="17">
        <v>33.984963</v>
      </c>
      <c r="P916" s="51" t="str">
        <f t="shared" si="118"/>
        <v/>
      </c>
      <c r="Q916" s="51">
        <v>11</v>
      </c>
      <c r="R916" s="51">
        <f t="shared" si="111"/>
        <v>11</v>
      </c>
      <c r="S916" s="51" t="str">
        <f t="shared" si="115"/>
        <v>11a</v>
      </c>
      <c r="T916" s="51" t="str">
        <f t="shared" si="116"/>
        <v>11b</v>
      </c>
    </row>
    <row r="917" spans="1:20" ht="20" customHeight="1" x14ac:dyDescent="0.15">
      <c r="A917" s="51">
        <f t="shared" si="113"/>
        <v>109204</v>
      </c>
      <c r="B917" s="52" t="str">
        <f>VLOOKUP(J917,city!$A$4:$D$352,3,0)</f>
        <v>安徽</v>
      </c>
      <c r="C917" s="52" t="str">
        <f>VLOOKUP(J917,city!$A$4:$D$352,4,0)</f>
        <v>淮北</v>
      </c>
      <c r="D917" s="51" t="s">
        <v>2746</v>
      </c>
      <c r="E917" s="51" t="s">
        <v>2747</v>
      </c>
      <c r="F917" s="53" t="str">
        <f t="shared" si="112"/>
        <v>116.931596,33.928992</v>
      </c>
      <c r="G917" s="54" t="s">
        <v>795</v>
      </c>
      <c r="H917" s="55" t="str">
        <f>"jingdian/"&amp;VLOOKUP(B917,city!$C$4:$P$352,13,FALSE)&amp;"/"&amp;VLOOKUP(C917,city!$D$4:$P$352,13,FALSE)&amp;"/jd/"&amp;K917&amp;".jpg"</f>
        <v>jingdian/anhui/huaibei/jd/4.jpg</v>
      </c>
      <c r="I917" s="55" t="str">
        <f t="shared" si="114"/>
        <v>2a,2b</v>
      </c>
      <c r="J917" s="51">
        <f t="shared" si="117"/>
        <v>92</v>
      </c>
      <c r="K917" s="51">
        <f>IF(VLOOKUP(J916,city!$K$4:$L$352,2,0)&gt;K916,K916+1,1)</f>
        <v>4</v>
      </c>
      <c r="L917" s="51">
        <v>1</v>
      </c>
      <c r="M917" s="51" t="s">
        <v>228</v>
      </c>
      <c r="N917" s="17">
        <v>116.931596</v>
      </c>
      <c r="O917" s="17">
        <v>33.928992000000001</v>
      </c>
      <c r="P917" s="51" t="str">
        <f t="shared" si="118"/>
        <v/>
      </c>
      <c r="Q917" s="51">
        <v>2</v>
      </c>
      <c r="R917" s="51">
        <f t="shared" si="111"/>
        <v>2</v>
      </c>
      <c r="S917" s="51" t="str">
        <f t="shared" si="115"/>
        <v>2a</v>
      </c>
      <c r="T917" s="51" t="str">
        <f t="shared" si="116"/>
        <v>2b</v>
      </c>
    </row>
    <row r="918" spans="1:20" ht="20" customHeight="1" x14ac:dyDescent="0.15">
      <c r="A918" s="51">
        <f t="shared" si="113"/>
        <v>109205</v>
      </c>
      <c r="B918" s="52" t="str">
        <f>VLOOKUP(J918,city!$A$4:$D$352,3,0)</f>
        <v>安徽</v>
      </c>
      <c r="C918" s="52" t="str">
        <f>VLOOKUP(J918,city!$A$4:$D$352,4,0)</f>
        <v>淮北</v>
      </c>
      <c r="D918" s="51" t="s">
        <v>2748</v>
      </c>
      <c r="E918" s="51" t="s">
        <v>2749</v>
      </c>
      <c r="F918" s="53" t="str">
        <f t="shared" si="112"/>
        <v>116.804865,33.95822</v>
      </c>
      <c r="G918" s="54" t="s">
        <v>795</v>
      </c>
      <c r="H918" s="55" t="str">
        <f>"jingdian/"&amp;VLOOKUP(B918,city!$C$4:$P$352,13,FALSE)&amp;"/"&amp;VLOOKUP(C918,city!$D$4:$P$352,13,FALSE)&amp;"/jd/"&amp;K918&amp;".jpg"</f>
        <v>jingdian/anhui/huaibei/jd/5.jpg</v>
      </c>
      <c r="I918" s="55" t="str">
        <f t="shared" si="114"/>
        <v>10a,10b</v>
      </c>
      <c r="J918" s="51">
        <f t="shared" si="117"/>
        <v>92</v>
      </c>
      <c r="K918" s="51">
        <f>IF(VLOOKUP(J917,city!$K$4:$L$352,2,0)&gt;K917,K917+1,1)</f>
        <v>5</v>
      </c>
      <c r="L918" s="51">
        <v>1</v>
      </c>
      <c r="M918" s="51" t="s">
        <v>228</v>
      </c>
      <c r="N918" s="17">
        <v>116.80486500000001</v>
      </c>
      <c r="O918" s="17">
        <v>33.958219999999997</v>
      </c>
      <c r="P918" s="51" t="str">
        <f t="shared" si="118"/>
        <v/>
      </c>
      <c r="Q918" s="51">
        <v>10</v>
      </c>
      <c r="R918" s="51">
        <f t="shared" si="111"/>
        <v>10</v>
      </c>
      <c r="S918" s="51" t="str">
        <f t="shared" si="115"/>
        <v>10a</v>
      </c>
      <c r="T918" s="51" t="str">
        <f t="shared" si="116"/>
        <v>10b</v>
      </c>
    </row>
    <row r="919" spans="1:20" ht="20" customHeight="1" x14ac:dyDescent="0.15">
      <c r="A919" s="51">
        <f t="shared" si="113"/>
        <v>109206</v>
      </c>
      <c r="B919" s="52" t="str">
        <f>VLOOKUP(J919,city!$A$4:$D$352,3,0)</f>
        <v>安徽</v>
      </c>
      <c r="C919" s="52" t="str">
        <f>VLOOKUP(J919,city!$A$4:$D$352,4,0)</f>
        <v>淮北</v>
      </c>
      <c r="D919" s="51" t="s">
        <v>2750</v>
      </c>
      <c r="E919" s="51" t="s">
        <v>2751</v>
      </c>
      <c r="F919" s="53" t="str">
        <f t="shared" si="112"/>
        <v>116.82685,33.904393</v>
      </c>
      <c r="G919" s="54" t="s">
        <v>795</v>
      </c>
      <c r="H919" s="55" t="str">
        <f>"jingdian/"&amp;VLOOKUP(B919,city!$C$4:$P$352,13,FALSE)&amp;"/"&amp;VLOOKUP(C919,city!$D$4:$P$352,13,FALSE)&amp;"/jd/"&amp;K919&amp;".jpg"</f>
        <v>jingdian/anhui/huaibei/jd/6.jpg</v>
      </c>
      <c r="I919" s="55" t="str">
        <f t="shared" si="114"/>
        <v>2a,2b</v>
      </c>
      <c r="J919" s="51">
        <f t="shared" si="117"/>
        <v>92</v>
      </c>
      <c r="K919" s="51">
        <f>IF(VLOOKUP(J918,city!$K$4:$L$352,2,0)&gt;K918,K918+1,1)</f>
        <v>6</v>
      </c>
      <c r="L919" s="51">
        <v>1</v>
      </c>
      <c r="M919" s="51" t="s">
        <v>228</v>
      </c>
      <c r="N919" s="17">
        <v>116.82684999999999</v>
      </c>
      <c r="O919" s="17">
        <v>33.904392999999999</v>
      </c>
      <c r="P919" s="51" t="str">
        <f t="shared" si="118"/>
        <v/>
      </c>
      <c r="Q919" s="51">
        <v>2</v>
      </c>
      <c r="R919" s="51">
        <f t="shared" si="111"/>
        <v>6</v>
      </c>
      <c r="S919" s="51" t="str">
        <f t="shared" si="115"/>
        <v>2a</v>
      </c>
      <c r="T919" s="51" t="str">
        <f t="shared" si="116"/>
        <v>2b</v>
      </c>
    </row>
    <row r="920" spans="1:20" ht="20" customHeight="1" x14ac:dyDescent="0.15">
      <c r="A920" s="51">
        <f t="shared" si="113"/>
        <v>109207</v>
      </c>
      <c r="B920" s="52" t="str">
        <f>VLOOKUP(J920,city!$A$4:$D$352,3,0)</f>
        <v>安徽</v>
      </c>
      <c r="C920" s="52" t="str">
        <f>VLOOKUP(J920,city!$A$4:$D$352,4,0)</f>
        <v>淮北</v>
      </c>
      <c r="D920" s="51" t="s">
        <v>2752</v>
      </c>
      <c r="E920" s="51" t="s">
        <v>2753</v>
      </c>
      <c r="F920" s="53" t="str">
        <f t="shared" si="112"/>
        <v>116.80364,33.984935</v>
      </c>
      <c r="G920" s="54" t="s">
        <v>795</v>
      </c>
      <c r="H920" s="55" t="str">
        <f>"jingdian/"&amp;VLOOKUP(B920,city!$C$4:$P$352,13,FALSE)&amp;"/"&amp;VLOOKUP(C920,city!$D$4:$P$352,13,FALSE)&amp;"/jd/"&amp;K920&amp;".jpg"</f>
        <v>jingdian/anhui/huaibei/jd/7.jpg</v>
      </c>
      <c r="I920" s="55" t="str">
        <f t="shared" si="114"/>
        <v>10a,10b</v>
      </c>
      <c r="J920" s="51">
        <f t="shared" si="117"/>
        <v>92</v>
      </c>
      <c r="K920" s="51">
        <f>IF(VLOOKUP(J919,city!$K$4:$L$352,2,0)&gt;K919,K919+1,1)</f>
        <v>7</v>
      </c>
      <c r="L920" s="51">
        <v>1</v>
      </c>
      <c r="M920" s="51" t="s">
        <v>228</v>
      </c>
      <c r="N920" s="17">
        <v>116.80364</v>
      </c>
      <c r="O920" s="17">
        <v>33.984935</v>
      </c>
      <c r="P920" s="51" t="str">
        <f t="shared" si="118"/>
        <v/>
      </c>
      <c r="Q920" s="51">
        <v>10</v>
      </c>
      <c r="R920" s="51">
        <f t="shared" si="111"/>
        <v>10</v>
      </c>
      <c r="S920" s="51" t="str">
        <f t="shared" si="115"/>
        <v>10a</v>
      </c>
      <c r="T920" s="51" t="str">
        <f t="shared" si="116"/>
        <v>10b</v>
      </c>
    </row>
    <row r="921" spans="1:20" ht="20" customHeight="1" x14ac:dyDescent="0.15">
      <c r="A921" s="51">
        <f t="shared" si="113"/>
        <v>109208</v>
      </c>
      <c r="B921" s="52" t="str">
        <f>VLOOKUP(J921,city!$A$4:$D$352,3,0)</f>
        <v>安徽</v>
      </c>
      <c r="C921" s="52" t="str">
        <f>VLOOKUP(J921,city!$A$4:$D$352,4,0)</f>
        <v>淮北</v>
      </c>
      <c r="D921" s="51" t="s">
        <v>2754</v>
      </c>
      <c r="E921" s="51" t="s">
        <v>2755</v>
      </c>
      <c r="F921" s="53" t="str">
        <f t="shared" si="112"/>
        <v>116.808444,33.977006</v>
      </c>
      <c r="G921" s="54" t="s">
        <v>795</v>
      </c>
      <c r="H921" s="55" t="str">
        <f>"jingdian/"&amp;VLOOKUP(B921,city!$C$4:$P$352,13,FALSE)&amp;"/"&amp;VLOOKUP(C921,city!$D$4:$P$352,13,FALSE)&amp;"/jd/"&amp;K921&amp;".jpg"</f>
        <v>jingdian/anhui/huaibei/jd/8.jpg</v>
      </c>
      <c r="I921" s="55" t="str">
        <f t="shared" si="114"/>
        <v>30a,30b</v>
      </c>
      <c r="J921" s="51">
        <f t="shared" si="117"/>
        <v>92</v>
      </c>
      <c r="K921" s="51">
        <f>IF(VLOOKUP(J920,city!$K$4:$L$352,2,0)&gt;K920,K920+1,1)</f>
        <v>8</v>
      </c>
      <c r="L921" s="51">
        <v>1</v>
      </c>
      <c r="M921" s="51" t="s">
        <v>228</v>
      </c>
      <c r="N921" s="17">
        <v>116.80844399999999</v>
      </c>
      <c r="O921" s="17">
        <v>33.977006000000003</v>
      </c>
      <c r="P921" s="51" t="str">
        <f t="shared" si="118"/>
        <v/>
      </c>
      <c r="Q921" s="51">
        <v>30</v>
      </c>
      <c r="R921" s="51">
        <f t="shared" si="111"/>
        <v>30</v>
      </c>
      <c r="S921" s="51" t="str">
        <f t="shared" si="115"/>
        <v>30a</v>
      </c>
      <c r="T921" s="51" t="str">
        <f t="shared" si="116"/>
        <v>30b</v>
      </c>
    </row>
    <row r="922" spans="1:20" ht="20" customHeight="1" x14ac:dyDescent="0.15">
      <c r="A922" s="51">
        <f t="shared" si="113"/>
        <v>109209</v>
      </c>
      <c r="B922" s="52" t="str">
        <f>VLOOKUP(J922,city!$A$4:$D$352,3,0)</f>
        <v>安徽</v>
      </c>
      <c r="C922" s="52" t="str">
        <f>VLOOKUP(J922,city!$A$4:$D$352,4,0)</f>
        <v>淮北</v>
      </c>
      <c r="D922" s="51" t="s">
        <v>2756</v>
      </c>
      <c r="E922" s="51" t="s">
        <v>2757</v>
      </c>
      <c r="F922" s="53" t="str">
        <f t="shared" si="112"/>
        <v>116.905841,33.432193</v>
      </c>
      <c r="G922" s="54" t="s">
        <v>795</v>
      </c>
      <c r="H922" s="55" t="str">
        <f>"jingdian/"&amp;VLOOKUP(B922,city!$C$4:$P$352,13,FALSE)&amp;"/"&amp;VLOOKUP(C922,city!$D$4:$P$352,13,FALSE)&amp;"/jd/"&amp;K922&amp;".jpg"</f>
        <v>jingdian/anhui/huaibei/jd/9.jpg</v>
      </c>
      <c r="I922" s="55" t="str">
        <f t="shared" si="114"/>
        <v>29a,29b</v>
      </c>
      <c r="J922" s="51">
        <f t="shared" si="117"/>
        <v>92</v>
      </c>
      <c r="K922" s="51">
        <f>IF(VLOOKUP(J921,city!$K$4:$L$352,2,0)&gt;K921,K921+1,1)</f>
        <v>9</v>
      </c>
      <c r="L922" s="51">
        <v>1</v>
      </c>
      <c r="M922" s="51" t="s">
        <v>228</v>
      </c>
      <c r="N922" s="17">
        <v>116.905841</v>
      </c>
      <c r="O922" s="17">
        <v>33.432192999999998</v>
      </c>
      <c r="P922" s="51" t="str">
        <f t="shared" si="118"/>
        <v/>
      </c>
      <c r="Q922" s="51">
        <v>29</v>
      </c>
      <c r="R922" s="51">
        <f t="shared" si="111"/>
        <v>29</v>
      </c>
      <c r="S922" s="51" t="str">
        <f t="shared" si="115"/>
        <v>29a</v>
      </c>
      <c r="T922" s="51" t="str">
        <f t="shared" si="116"/>
        <v>29b</v>
      </c>
    </row>
    <row r="923" spans="1:20" ht="20" customHeight="1" x14ac:dyDescent="0.15">
      <c r="A923" s="51">
        <f t="shared" si="113"/>
        <v>109210</v>
      </c>
      <c r="B923" s="52" t="str">
        <f>VLOOKUP(J923,city!$A$4:$D$352,3,0)</f>
        <v>安徽</v>
      </c>
      <c r="C923" s="52" t="str">
        <f>VLOOKUP(J923,city!$A$4:$D$352,4,0)</f>
        <v>淮北</v>
      </c>
      <c r="D923" s="51" t="s">
        <v>2758</v>
      </c>
      <c r="E923" s="51" t="s">
        <v>2759</v>
      </c>
      <c r="F923" s="53" t="str">
        <f t="shared" si="112"/>
        <v>116.565297,33.69453</v>
      </c>
      <c r="G923" s="54" t="s">
        <v>795</v>
      </c>
      <c r="H923" s="55" t="str">
        <f>"jingdian/"&amp;VLOOKUP(B923,city!$C$4:$P$352,13,FALSE)&amp;"/"&amp;VLOOKUP(C923,city!$D$4:$P$352,13,FALSE)&amp;"/jd/"&amp;K923&amp;".jpg"</f>
        <v>jingdian/anhui/huaibei/jd/10.jpg</v>
      </c>
      <c r="I923" s="55" t="str">
        <f t="shared" si="114"/>
        <v>15a,15b</v>
      </c>
      <c r="J923" s="51">
        <f t="shared" si="117"/>
        <v>92</v>
      </c>
      <c r="K923" s="51">
        <f>IF(VLOOKUP(J922,city!$K$4:$L$352,2,0)&gt;K922,K922+1,1)</f>
        <v>10</v>
      </c>
      <c r="L923" s="51">
        <v>1</v>
      </c>
      <c r="M923" s="51" t="s">
        <v>228</v>
      </c>
      <c r="N923" s="17">
        <v>116.565297</v>
      </c>
      <c r="O923" s="17">
        <v>33.69453</v>
      </c>
      <c r="P923" s="51" t="str">
        <f t="shared" si="118"/>
        <v>116.797562,33.8482737</v>
      </c>
      <c r="Q923" s="51">
        <v>15</v>
      </c>
      <c r="R923" s="51">
        <f t="shared" ref="R923:R986" si="119">LOOKUP(1,0/FIND($U$6:$U$91,D923),$V$6:$V$91)</f>
        <v>15</v>
      </c>
      <c r="S923" s="51" t="str">
        <f t="shared" si="115"/>
        <v>15a</v>
      </c>
      <c r="T923" s="51" t="str">
        <f t="shared" si="116"/>
        <v>15b</v>
      </c>
    </row>
    <row r="924" spans="1:20" ht="20" customHeight="1" x14ac:dyDescent="0.15">
      <c r="A924" s="51">
        <f t="shared" si="113"/>
        <v>109301</v>
      </c>
      <c r="B924" s="52" t="str">
        <f>VLOOKUP(J924,city!$A$4:$D$352,3,0)</f>
        <v>安徽</v>
      </c>
      <c r="C924" s="52" t="str">
        <f>VLOOKUP(J924,city!$A$4:$D$352,4,0)</f>
        <v>铜陵</v>
      </c>
      <c r="D924" s="51" t="s">
        <v>2760</v>
      </c>
      <c r="E924" s="51" t="s">
        <v>2761</v>
      </c>
      <c r="F924" s="53" t="str">
        <f t="shared" si="112"/>
        <v>118.026712,30.878871</v>
      </c>
      <c r="G924" s="54" t="s">
        <v>795</v>
      </c>
      <c r="H924" s="55" t="str">
        <f>"jingdian/"&amp;VLOOKUP(B924,city!$C$4:$P$352,13,FALSE)&amp;"/"&amp;VLOOKUP(C924,city!$D$4:$P$352,13,FALSE)&amp;"/jd/"&amp;K924&amp;".jpg"</f>
        <v>jingdian/anhui/tongling/jd/1.jpg</v>
      </c>
      <c r="I924" s="55" t="str">
        <f t="shared" si="114"/>
        <v>29a,29b</v>
      </c>
      <c r="J924" s="51">
        <f t="shared" si="117"/>
        <v>93</v>
      </c>
      <c r="K924" s="51">
        <f>IF(VLOOKUP(J923,city!$K$4:$L$352,2,0)&gt;K923,K923+1,1)</f>
        <v>1</v>
      </c>
      <c r="L924" s="51">
        <v>1</v>
      </c>
      <c r="M924" s="51" t="s">
        <v>230</v>
      </c>
      <c r="N924" s="17">
        <v>118.026712</v>
      </c>
      <c r="O924" s="17">
        <v>30.878871</v>
      </c>
      <c r="P924" s="51" t="str">
        <f t="shared" si="118"/>
        <v/>
      </c>
      <c r="Q924" s="51">
        <v>29</v>
      </c>
      <c r="R924" s="51">
        <f t="shared" si="119"/>
        <v>29</v>
      </c>
      <c r="S924" s="51" t="str">
        <f t="shared" si="115"/>
        <v>29a</v>
      </c>
      <c r="T924" s="51" t="str">
        <f t="shared" si="116"/>
        <v>29b</v>
      </c>
    </row>
    <row r="925" spans="1:20" ht="20" customHeight="1" x14ac:dyDescent="0.15">
      <c r="A925" s="51">
        <f t="shared" si="113"/>
        <v>109302</v>
      </c>
      <c r="B925" s="52" t="str">
        <f>VLOOKUP(J925,city!$A$4:$D$352,3,0)</f>
        <v>安徽</v>
      </c>
      <c r="C925" s="52" t="str">
        <f>VLOOKUP(J925,city!$A$4:$D$352,4,0)</f>
        <v>铜陵</v>
      </c>
      <c r="D925" s="51" t="s">
        <v>2762</v>
      </c>
      <c r="E925" s="51" t="s">
        <v>2763</v>
      </c>
      <c r="F925" s="53" t="str">
        <f t="shared" si="112"/>
        <v>117.740687,30.860382</v>
      </c>
      <c r="G925" s="54" t="s">
        <v>795</v>
      </c>
      <c r="H925" s="55" t="str">
        <f>"jingdian/"&amp;VLOOKUP(B925,city!$C$4:$P$352,13,FALSE)&amp;"/"&amp;VLOOKUP(C925,city!$D$4:$P$352,13,FALSE)&amp;"/jd/"&amp;K925&amp;".jpg"</f>
        <v>jingdian/anhui/tongling/jd/2.jpg</v>
      </c>
      <c r="I925" s="55" t="str">
        <f t="shared" si="114"/>
        <v>17a,17b</v>
      </c>
      <c r="J925" s="51">
        <f t="shared" si="117"/>
        <v>93</v>
      </c>
      <c r="K925" s="51">
        <f>IF(VLOOKUP(J924,city!$K$4:$L$352,2,0)&gt;K924,K924+1,1)</f>
        <v>2</v>
      </c>
      <c r="L925" s="51">
        <v>1</v>
      </c>
      <c r="M925" s="51" t="s">
        <v>230</v>
      </c>
      <c r="N925" s="17">
        <v>117.74068699999999</v>
      </c>
      <c r="O925" s="17">
        <v>30.860382000000001</v>
      </c>
      <c r="P925" s="51" t="str">
        <f t="shared" si="118"/>
        <v/>
      </c>
      <c r="Q925" s="51">
        <v>17</v>
      </c>
      <c r="R925" s="51">
        <f t="shared" si="119"/>
        <v>29</v>
      </c>
      <c r="S925" s="51" t="str">
        <f t="shared" si="115"/>
        <v>17a</v>
      </c>
      <c r="T925" s="51" t="str">
        <f t="shared" si="116"/>
        <v>17b</v>
      </c>
    </row>
    <row r="926" spans="1:20" ht="20" customHeight="1" x14ac:dyDescent="0.15">
      <c r="A926" s="51">
        <f t="shared" si="113"/>
        <v>109303</v>
      </c>
      <c r="B926" s="52" t="str">
        <f>VLOOKUP(J926,city!$A$4:$D$352,3,0)</f>
        <v>安徽</v>
      </c>
      <c r="C926" s="52" t="str">
        <f>VLOOKUP(J926,city!$A$4:$D$352,4,0)</f>
        <v>铜陵</v>
      </c>
      <c r="D926" s="51" t="s">
        <v>2764</v>
      </c>
      <c r="E926" s="51" t="s">
        <v>2765</v>
      </c>
      <c r="F926" s="53" t="str">
        <f t="shared" si="112"/>
        <v>118.034881,30.967194</v>
      </c>
      <c r="G926" s="54" t="s">
        <v>795</v>
      </c>
      <c r="H926" s="55" t="str">
        <f>"jingdian/"&amp;VLOOKUP(B926,city!$C$4:$P$352,13,FALSE)&amp;"/"&amp;VLOOKUP(C926,city!$D$4:$P$352,13,FALSE)&amp;"/jd/"&amp;K926&amp;".jpg"</f>
        <v>jingdian/anhui/tongling/jd/3.jpg</v>
      </c>
      <c r="I926" s="55" t="str">
        <f t="shared" si="114"/>
        <v>15a,15b</v>
      </c>
      <c r="J926" s="51">
        <f t="shared" si="117"/>
        <v>93</v>
      </c>
      <c r="K926" s="51">
        <f>IF(VLOOKUP(J925,city!$K$4:$L$352,2,0)&gt;K925,K925+1,1)</f>
        <v>3</v>
      </c>
      <c r="L926" s="51">
        <v>1</v>
      </c>
      <c r="M926" s="51" t="s">
        <v>230</v>
      </c>
      <c r="N926" s="17">
        <v>118.034881</v>
      </c>
      <c r="O926" s="17">
        <v>30.967193999999999</v>
      </c>
      <c r="P926" s="51" t="str">
        <f t="shared" si="118"/>
        <v/>
      </c>
      <c r="Q926" s="51">
        <v>15</v>
      </c>
      <c r="R926" s="51">
        <f t="shared" si="119"/>
        <v>15</v>
      </c>
      <c r="S926" s="51" t="str">
        <f t="shared" si="115"/>
        <v>15a</v>
      </c>
      <c r="T926" s="51" t="str">
        <f t="shared" si="116"/>
        <v>15b</v>
      </c>
    </row>
    <row r="927" spans="1:20" ht="20" customHeight="1" x14ac:dyDescent="0.15">
      <c r="A927" s="51">
        <f t="shared" si="113"/>
        <v>109304</v>
      </c>
      <c r="B927" s="52" t="str">
        <f>VLOOKUP(J927,city!$A$4:$D$352,3,0)</f>
        <v>安徽</v>
      </c>
      <c r="C927" s="52" t="str">
        <f>VLOOKUP(J927,city!$A$4:$D$352,4,0)</f>
        <v>铜陵</v>
      </c>
      <c r="D927" s="51" t="s">
        <v>2766</v>
      </c>
      <c r="E927" s="51" t="s">
        <v>2767</v>
      </c>
      <c r="F927" s="53" t="str">
        <f t="shared" si="112"/>
        <v>117.74728,30.817749</v>
      </c>
      <c r="G927" s="54" t="s">
        <v>795</v>
      </c>
      <c r="H927" s="55" t="str">
        <f>"jingdian/"&amp;VLOOKUP(B927,city!$C$4:$P$352,13,FALSE)&amp;"/"&amp;VLOOKUP(C927,city!$D$4:$P$352,13,FALSE)&amp;"/jd/"&amp;K927&amp;".jpg"</f>
        <v>jingdian/anhui/tongling/jd/4.jpg</v>
      </c>
      <c r="I927" s="55" t="str">
        <f t="shared" si="114"/>
        <v>13a,13b</v>
      </c>
      <c r="J927" s="51">
        <f t="shared" si="117"/>
        <v>93</v>
      </c>
      <c r="K927" s="51">
        <f>IF(VLOOKUP(J926,city!$K$4:$L$352,2,0)&gt;K926,K926+1,1)</f>
        <v>4</v>
      </c>
      <c r="L927" s="51">
        <v>1</v>
      </c>
      <c r="M927" s="51" t="s">
        <v>230</v>
      </c>
      <c r="N927" s="17">
        <v>117.74728</v>
      </c>
      <c r="O927" s="17">
        <v>30.817748999999999</v>
      </c>
      <c r="P927" s="51" t="str">
        <f t="shared" si="118"/>
        <v/>
      </c>
      <c r="Q927" s="51">
        <v>13</v>
      </c>
      <c r="R927" s="51">
        <f t="shared" si="119"/>
        <v>13</v>
      </c>
      <c r="S927" s="51" t="str">
        <f t="shared" si="115"/>
        <v>13a</v>
      </c>
      <c r="T927" s="51" t="str">
        <f t="shared" si="116"/>
        <v>13b</v>
      </c>
    </row>
    <row r="928" spans="1:20" ht="20" customHeight="1" x14ac:dyDescent="0.15">
      <c r="A928" s="51">
        <f t="shared" si="113"/>
        <v>109305</v>
      </c>
      <c r="B928" s="52" t="str">
        <f>VLOOKUP(J928,city!$A$4:$D$352,3,0)</f>
        <v>安徽</v>
      </c>
      <c r="C928" s="52" t="str">
        <f>VLOOKUP(J928,city!$A$4:$D$352,4,0)</f>
        <v>铜陵</v>
      </c>
      <c r="D928" s="51" t="s">
        <v>2768</v>
      </c>
      <c r="E928" s="51" t="s">
        <v>2769</v>
      </c>
      <c r="F928" s="53" t="str">
        <f t="shared" si="112"/>
        <v>118.751442,32.135173</v>
      </c>
      <c r="G928" s="54" t="s">
        <v>795</v>
      </c>
      <c r="H928" s="55" t="str">
        <f>"jingdian/"&amp;VLOOKUP(B928,city!$C$4:$P$352,13,FALSE)&amp;"/"&amp;VLOOKUP(C928,city!$D$4:$P$352,13,FALSE)&amp;"/jd/"&amp;K928&amp;".jpg"</f>
        <v>jingdian/anhui/tongling/jd/5.jpg</v>
      </c>
      <c r="I928" s="55" t="str">
        <f t="shared" si="114"/>
        <v>17a,17b</v>
      </c>
      <c r="J928" s="51">
        <f t="shared" si="117"/>
        <v>93</v>
      </c>
      <c r="K928" s="51">
        <f>IF(VLOOKUP(J927,city!$K$4:$L$352,2,0)&gt;K927,K927+1,1)</f>
        <v>5</v>
      </c>
      <c r="L928" s="51">
        <v>1</v>
      </c>
      <c r="M928" s="51" t="s">
        <v>230</v>
      </c>
      <c r="N928" s="17">
        <v>118.751442</v>
      </c>
      <c r="O928" s="17">
        <v>32.135173000000002</v>
      </c>
      <c r="P928" s="51" t="str">
        <f t="shared" si="118"/>
        <v/>
      </c>
      <c r="Q928" s="51">
        <v>17</v>
      </c>
      <c r="R928" s="51">
        <f t="shared" si="119"/>
        <v>17</v>
      </c>
      <c r="S928" s="51" t="str">
        <f t="shared" si="115"/>
        <v>17a</v>
      </c>
      <c r="T928" s="51" t="str">
        <f t="shared" si="116"/>
        <v>17b</v>
      </c>
    </row>
    <row r="929" spans="1:20" ht="20" customHeight="1" x14ac:dyDescent="0.15">
      <c r="A929" s="51">
        <f t="shared" si="113"/>
        <v>109306</v>
      </c>
      <c r="B929" s="52" t="str">
        <f>VLOOKUP(J929,city!$A$4:$D$352,3,0)</f>
        <v>安徽</v>
      </c>
      <c r="C929" s="52" t="str">
        <f>VLOOKUP(J929,city!$A$4:$D$352,4,0)</f>
        <v>铜陵</v>
      </c>
      <c r="D929" s="51" t="s">
        <v>2770</v>
      </c>
      <c r="E929" s="51" t="s">
        <v>2771</v>
      </c>
      <c r="F929" s="53" t="str">
        <f t="shared" si="112"/>
        <v>117.807837,30.950732</v>
      </c>
      <c r="G929" s="54" t="s">
        <v>795</v>
      </c>
      <c r="H929" s="55" t="str">
        <f>"jingdian/"&amp;VLOOKUP(B929,city!$C$4:$P$352,13,FALSE)&amp;"/"&amp;VLOOKUP(C929,city!$D$4:$P$352,13,FALSE)&amp;"/jd/"&amp;K929&amp;".jpg"</f>
        <v>jingdian/anhui/tongling/jd/6.jpg</v>
      </c>
      <c r="I929" s="55" t="str">
        <f t="shared" si="114"/>
        <v>2a,2b</v>
      </c>
      <c r="J929" s="51">
        <f t="shared" si="117"/>
        <v>93</v>
      </c>
      <c r="K929" s="51">
        <f>IF(VLOOKUP(J928,city!$K$4:$L$352,2,0)&gt;K928,K928+1,1)</f>
        <v>6</v>
      </c>
      <c r="L929" s="51">
        <v>1</v>
      </c>
      <c r="M929" s="51" t="s">
        <v>230</v>
      </c>
      <c r="N929" s="17">
        <v>117.80783700000001</v>
      </c>
      <c r="O929" s="17">
        <v>30.950731999999999</v>
      </c>
      <c r="P929" s="51" t="str">
        <f t="shared" si="118"/>
        <v/>
      </c>
      <c r="Q929" s="51">
        <v>2</v>
      </c>
      <c r="R929" s="51">
        <f t="shared" si="119"/>
        <v>2</v>
      </c>
      <c r="S929" s="51" t="str">
        <f t="shared" si="115"/>
        <v>2a</v>
      </c>
      <c r="T929" s="51" t="str">
        <f t="shared" si="116"/>
        <v>2b</v>
      </c>
    </row>
    <row r="930" spans="1:20" ht="20" customHeight="1" x14ac:dyDescent="0.15">
      <c r="A930" s="51">
        <f t="shared" si="113"/>
        <v>109307</v>
      </c>
      <c r="B930" s="52" t="str">
        <f>VLOOKUP(J930,city!$A$4:$D$352,3,0)</f>
        <v>安徽</v>
      </c>
      <c r="C930" s="52" t="str">
        <f>VLOOKUP(J930,city!$A$4:$D$352,4,0)</f>
        <v>铜陵</v>
      </c>
      <c r="D930" s="51" t="s">
        <v>2772</v>
      </c>
      <c r="E930" s="51" t="s">
        <v>2773</v>
      </c>
      <c r="F930" s="53" t="str">
        <f t="shared" si="112"/>
        <v>117.900737,30.97999</v>
      </c>
      <c r="G930" s="54" t="s">
        <v>795</v>
      </c>
      <c r="H930" s="55" t="str">
        <f>"jingdian/"&amp;VLOOKUP(B930,city!$C$4:$P$352,13,FALSE)&amp;"/"&amp;VLOOKUP(C930,city!$D$4:$P$352,13,FALSE)&amp;"/jd/"&amp;K930&amp;".jpg"</f>
        <v>jingdian/anhui/tongling/jd/7.jpg</v>
      </c>
      <c r="I930" s="55" t="str">
        <f t="shared" si="114"/>
        <v>30a,30b</v>
      </c>
      <c r="J930" s="51">
        <f t="shared" si="117"/>
        <v>93</v>
      </c>
      <c r="K930" s="51">
        <f>IF(VLOOKUP(J929,city!$K$4:$L$352,2,0)&gt;K929,K929+1,1)</f>
        <v>7</v>
      </c>
      <c r="L930" s="51">
        <v>1</v>
      </c>
      <c r="M930" s="51" t="s">
        <v>230</v>
      </c>
      <c r="N930" s="17">
        <v>117.90073700000001</v>
      </c>
      <c r="O930" s="17">
        <v>30.979990000000001</v>
      </c>
      <c r="P930" s="51" t="str">
        <f t="shared" si="118"/>
        <v/>
      </c>
      <c r="Q930" s="51">
        <v>30</v>
      </c>
      <c r="R930" s="51">
        <f t="shared" si="119"/>
        <v>6</v>
      </c>
      <c r="S930" s="51" t="str">
        <f t="shared" si="115"/>
        <v>30a</v>
      </c>
      <c r="T930" s="51" t="str">
        <f t="shared" si="116"/>
        <v>30b</v>
      </c>
    </row>
    <row r="931" spans="1:20" ht="20" customHeight="1" x14ac:dyDescent="0.15">
      <c r="A931" s="51">
        <f t="shared" si="113"/>
        <v>109308</v>
      </c>
      <c r="B931" s="52" t="str">
        <f>VLOOKUP(J931,city!$A$4:$D$352,3,0)</f>
        <v>安徽</v>
      </c>
      <c r="C931" s="52" t="str">
        <f>VLOOKUP(J931,city!$A$4:$D$352,4,0)</f>
        <v>铜陵</v>
      </c>
      <c r="D931" s="51" t="s">
        <v>2774</v>
      </c>
      <c r="E931" s="51" t="s">
        <v>2775</v>
      </c>
      <c r="F931" s="53" t="str">
        <f t="shared" si="112"/>
        <v>118.900737,30.916315</v>
      </c>
      <c r="G931" s="54" t="s">
        <v>795</v>
      </c>
      <c r="H931" s="55" t="str">
        <f>"jingdian/"&amp;VLOOKUP(B931,city!$C$4:$P$352,13,FALSE)&amp;"/"&amp;VLOOKUP(C931,city!$D$4:$P$352,13,FALSE)&amp;"/jd/"&amp;K931&amp;".jpg"</f>
        <v>jingdian/anhui/tongling/jd/8.jpg</v>
      </c>
      <c r="I931" s="55" t="str">
        <f t="shared" si="114"/>
        <v>2a,2b</v>
      </c>
      <c r="J931" s="51">
        <f t="shared" si="117"/>
        <v>93</v>
      </c>
      <c r="K931" s="51">
        <f>IF(VLOOKUP(J930,city!$K$4:$L$352,2,0)&gt;K930,K930+1,1)</f>
        <v>8</v>
      </c>
      <c r="L931" s="51">
        <v>1</v>
      </c>
      <c r="M931" s="51" t="s">
        <v>230</v>
      </c>
      <c r="N931" s="17">
        <v>118.90073700000001</v>
      </c>
      <c r="O931" s="17">
        <v>30.916315000000001</v>
      </c>
      <c r="P931" s="51" t="str">
        <f t="shared" si="118"/>
        <v/>
      </c>
      <c r="Q931" s="51">
        <v>2</v>
      </c>
      <c r="R931" s="51">
        <f t="shared" si="119"/>
        <v>2</v>
      </c>
      <c r="S931" s="51" t="str">
        <f t="shared" si="115"/>
        <v>2a</v>
      </c>
      <c r="T931" s="51" t="str">
        <f t="shared" si="116"/>
        <v>2b</v>
      </c>
    </row>
    <row r="932" spans="1:20" ht="20" customHeight="1" x14ac:dyDescent="0.15">
      <c r="A932" s="51">
        <f t="shared" si="113"/>
        <v>109309</v>
      </c>
      <c r="B932" s="52" t="str">
        <f>VLOOKUP(J932,city!$A$4:$D$352,3,0)</f>
        <v>安徽</v>
      </c>
      <c r="C932" s="52" t="str">
        <f>VLOOKUP(J932,city!$A$4:$D$352,4,0)</f>
        <v>铜陵</v>
      </c>
      <c r="D932" s="51" t="s">
        <v>2776</v>
      </c>
      <c r="E932" s="51" t="s">
        <v>2777</v>
      </c>
      <c r="F932" s="53" t="str">
        <f t="shared" si="112"/>
        <v>119.900737,30.874037</v>
      </c>
      <c r="G932" s="54" t="s">
        <v>795</v>
      </c>
      <c r="H932" s="55" t="str">
        <f>"jingdian/"&amp;VLOOKUP(B932,city!$C$4:$P$352,13,FALSE)&amp;"/"&amp;VLOOKUP(C932,city!$D$4:$P$352,13,FALSE)&amp;"/jd/"&amp;K932&amp;".jpg"</f>
        <v>jingdian/anhui/tongling/jd/9.jpg</v>
      </c>
      <c r="I932" s="55" t="str">
        <f t="shared" si="114"/>
        <v>29a,29b</v>
      </c>
      <c r="J932" s="51">
        <f t="shared" si="117"/>
        <v>93</v>
      </c>
      <c r="K932" s="51">
        <f>IF(VLOOKUP(J931,city!$K$4:$L$352,2,0)&gt;K931,K931+1,1)</f>
        <v>9</v>
      </c>
      <c r="L932" s="51">
        <v>1</v>
      </c>
      <c r="M932" s="51" t="s">
        <v>230</v>
      </c>
      <c r="N932" s="17">
        <v>119.90073700000001</v>
      </c>
      <c r="O932" s="17">
        <v>30.874037000000001</v>
      </c>
      <c r="P932" s="51" t="str">
        <f t="shared" si="118"/>
        <v/>
      </c>
      <c r="Q932" s="51">
        <v>29</v>
      </c>
      <c r="R932" s="51">
        <f t="shared" si="119"/>
        <v>29</v>
      </c>
      <c r="S932" s="51" t="str">
        <f t="shared" si="115"/>
        <v>29a</v>
      </c>
      <c r="T932" s="51" t="str">
        <f t="shared" si="116"/>
        <v>29b</v>
      </c>
    </row>
    <row r="933" spans="1:20" ht="20" customHeight="1" x14ac:dyDescent="0.15">
      <c r="A933" s="51">
        <f t="shared" si="113"/>
        <v>109310</v>
      </c>
      <c r="B933" s="52" t="str">
        <f>VLOOKUP(J933,city!$A$4:$D$352,3,0)</f>
        <v>安徽</v>
      </c>
      <c r="C933" s="52" t="str">
        <f>VLOOKUP(J933,city!$A$4:$D$352,4,0)</f>
        <v>铜陵</v>
      </c>
      <c r="D933" s="51" t="s">
        <v>2778</v>
      </c>
      <c r="E933" s="51" t="s">
        <v>2779</v>
      </c>
      <c r="F933" s="53" t="str">
        <f t="shared" si="112"/>
        <v>120.900737,30.985952</v>
      </c>
      <c r="G933" s="54" t="s">
        <v>795</v>
      </c>
      <c r="H933" s="55" t="str">
        <f>"jingdian/"&amp;VLOOKUP(B933,city!$C$4:$P$352,13,FALSE)&amp;"/"&amp;VLOOKUP(C933,city!$D$4:$P$352,13,FALSE)&amp;"/jd/"&amp;K933&amp;".jpg"</f>
        <v>jingdian/anhui/tongling/jd/10.jpg</v>
      </c>
      <c r="I933" s="55" t="str">
        <f t="shared" si="114"/>
        <v>10a,10b</v>
      </c>
      <c r="J933" s="51">
        <f t="shared" si="117"/>
        <v>93</v>
      </c>
      <c r="K933" s="51">
        <f>IF(VLOOKUP(J932,city!$K$4:$L$352,2,0)&gt;K932,K932+1,1)</f>
        <v>10</v>
      </c>
      <c r="L933" s="51">
        <v>1</v>
      </c>
      <c r="M933" s="51" t="s">
        <v>230</v>
      </c>
      <c r="N933" s="17">
        <v>120.90073700000001</v>
      </c>
      <c r="O933" s="17">
        <v>30.985952000000001</v>
      </c>
      <c r="P933" s="51" t="str">
        <f t="shared" si="118"/>
        <v>118.5711787,31.0366395</v>
      </c>
      <c r="Q933" s="51">
        <v>10</v>
      </c>
      <c r="R933" s="51">
        <f t="shared" si="119"/>
        <v>29</v>
      </c>
      <c r="S933" s="51" t="str">
        <f t="shared" si="115"/>
        <v>10a</v>
      </c>
      <c r="T933" s="51" t="str">
        <f t="shared" si="116"/>
        <v>10b</v>
      </c>
    </row>
    <row r="934" spans="1:20" ht="20" customHeight="1" x14ac:dyDescent="0.15">
      <c r="A934" s="51">
        <f t="shared" si="113"/>
        <v>109401</v>
      </c>
      <c r="B934" s="52" t="str">
        <f>VLOOKUP(J934,city!$A$4:$D$352,3,0)</f>
        <v>安徽</v>
      </c>
      <c r="C934" s="52" t="str">
        <f>VLOOKUP(J934,city!$A$4:$D$352,4,0)</f>
        <v>安庆</v>
      </c>
      <c r="D934" s="51" t="s">
        <v>2780</v>
      </c>
      <c r="E934" s="51" t="s">
        <v>2781</v>
      </c>
      <c r="F934" s="53" t="str">
        <f t="shared" si="112"/>
        <v>116.466287,30.739246</v>
      </c>
      <c r="G934" s="54" t="s">
        <v>795</v>
      </c>
      <c r="H934" s="55" t="str">
        <f>"jingdian/"&amp;VLOOKUP(B934,city!$C$4:$P$352,13,FALSE)&amp;"/"&amp;VLOOKUP(C934,city!$D$4:$P$352,13,FALSE)&amp;"/jd/"&amp;K934&amp;".jpg"</f>
        <v>jingdian/anhui/anqing/jd/1.jpg</v>
      </c>
      <c r="I934" s="55" t="str">
        <f t="shared" si="114"/>
        <v>11a,11b</v>
      </c>
      <c r="J934" s="51">
        <f t="shared" si="117"/>
        <v>94</v>
      </c>
      <c r="K934" s="51">
        <f>IF(VLOOKUP(J933,city!$K$4:$L$352,2,0)&gt;K933,K933+1,1)</f>
        <v>1</v>
      </c>
      <c r="L934" s="51">
        <v>1</v>
      </c>
      <c r="M934" s="51" t="s">
        <v>232</v>
      </c>
      <c r="N934" s="17">
        <v>116.46628699999999</v>
      </c>
      <c r="O934" s="17">
        <v>30.739246000000001</v>
      </c>
      <c r="P934" s="51" t="str">
        <f t="shared" si="118"/>
        <v/>
      </c>
      <c r="Q934" s="51">
        <v>11</v>
      </c>
      <c r="R934" s="51">
        <f t="shared" si="119"/>
        <v>11</v>
      </c>
      <c r="S934" s="51" t="str">
        <f t="shared" si="115"/>
        <v>11a</v>
      </c>
      <c r="T934" s="51" t="str">
        <f t="shared" si="116"/>
        <v>11b</v>
      </c>
    </row>
    <row r="935" spans="1:20" ht="20" customHeight="1" x14ac:dyDescent="0.15">
      <c r="A935" s="51">
        <f t="shared" si="113"/>
        <v>109402</v>
      </c>
      <c r="B935" s="52" t="str">
        <f>VLOOKUP(J935,city!$A$4:$D$352,3,0)</f>
        <v>安徽</v>
      </c>
      <c r="C935" s="52" t="str">
        <f>VLOOKUP(J935,city!$A$4:$D$352,4,0)</f>
        <v>安庆</v>
      </c>
      <c r="D935" s="51" t="s">
        <v>2782</v>
      </c>
      <c r="E935" s="51" t="s">
        <v>2783</v>
      </c>
      <c r="F935" s="53" t="str">
        <f t="shared" si="112"/>
        <v>117.061278,30.507066</v>
      </c>
      <c r="G935" s="54" t="s">
        <v>795</v>
      </c>
      <c r="H935" s="55" t="str">
        <f>"jingdian/"&amp;VLOOKUP(B935,city!$C$4:$P$352,13,FALSE)&amp;"/"&amp;VLOOKUP(C935,city!$D$4:$P$352,13,FALSE)&amp;"/jd/"&amp;K935&amp;".jpg"</f>
        <v>jingdian/anhui/anqing/jd/2.jpg</v>
      </c>
      <c r="I935" s="55" t="str">
        <f t="shared" si="114"/>
        <v>14a,14b</v>
      </c>
      <c r="J935" s="51">
        <f t="shared" si="117"/>
        <v>94</v>
      </c>
      <c r="K935" s="51">
        <f>IF(VLOOKUP(J934,city!$K$4:$L$352,2,0)&gt;K934,K934+1,1)</f>
        <v>2</v>
      </c>
      <c r="L935" s="51">
        <v>1</v>
      </c>
      <c r="M935" s="51" t="s">
        <v>232</v>
      </c>
      <c r="N935" s="17">
        <v>117.061278</v>
      </c>
      <c r="O935" s="17">
        <v>30.507065999999998</v>
      </c>
      <c r="P935" s="51" t="str">
        <f t="shared" si="118"/>
        <v/>
      </c>
      <c r="Q935" s="51">
        <v>14</v>
      </c>
      <c r="R935" s="51">
        <f t="shared" si="119"/>
        <v>14</v>
      </c>
      <c r="S935" s="51" t="str">
        <f t="shared" si="115"/>
        <v>14a</v>
      </c>
      <c r="T935" s="51" t="str">
        <f t="shared" si="116"/>
        <v>14b</v>
      </c>
    </row>
    <row r="936" spans="1:20" ht="20" customHeight="1" x14ac:dyDescent="0.15">
      <c r="A936" s="51">
        <f t="shared" si="113"/>
        <v>109403</v>
      </c>
      <c r="B936" s="52" t="str">
        <f>VLOOKUP(J936,city!$A$4:$D$352,3,0)</f>
        <v>安徽</v>
      </c>
      <c r="C936" s="52" t="str">
        <f>VLOOKUP(J936,city!$A$4:$D$352,4,0)</f>
        <v>安庆</v>
      </c>
      <c r="D936" s="51" t="s">
        <v>2784</v>
      </c>
      <c r="E936" s="51" t="s">
        <v>2785</v>
      </c>
      <c r="F936" s="53" t="str">
        <f t="shared" si="112"/>
        <v>116.261078,30.47411</v>
      </c>
      <c r="G936" s="54" t="s">
        <v>795</v>
      </c>
      <c r="H936" s="55" t="str">
        <f>"jingdian/"&amp;VLOOKUP(B936,city!$C$4:$P$352,13,FALSE)&amp;"/"&amp;VLOOKUP(C936,city!$D$4:$P$352,13,FALSE)&amp;"/jd/"&amp;K936&amp;".jpg"</f>
        <v>jingdian/anhui/anqing/jd/3.jpg</v>
      </c>
      <c r="I936" s="55" t="str">
        <f t="shared" si="114"/>
        <v>6a,6b</v>
      </c>
      <c r="J936" s="51">
        <f t="shared" si="117"/>
        <v>94</v>
      </c>
      <c r="K936" s="51">
        <f>IF(VLOOKUP(J935,city!$K$4:$L$352,2,0)&gt;K935,K935+1,1)</f>
        <v>3</v>
      </c>
      <c r="L936" s="51">
        <v>1</v>
      </c>
      <c r="M936" s="51" t="s">
        <v>232</v>
      </c>
      <c r="N936" s="17">
        <v>116.261078</v>
      </c>
      <c r="O936" s="17">
        <v>30.47411</v>
      </c>
      <c r="P936" s="51" t="str">
        <f t="shared" si="118"/>
        <v/>
      </c>
      <c r="Q936" s="51">
        <v>6</v>
      </c>
      <c r="R936" s="51">
        <f t="shared" si="119"/>
        <v>6</v>
      </c>
      <c r="S936" s="51" t="str">
        <f t="shared" si="115"/>
        <v>6a</v>
      </c>
      <c r="T936" s="51" t="str">
        <f t="shared" si="116"/>
        <v>6b</v>
      </c>
    </row>
    <row r="937" spans="1:20" ht="20" customHeight="1" x14ac:dyDescent="0.15">
      <c r="A937" s="51">
        <f t="shared" si="113"/>
        <v>109404</v>
      </c>
      <c r="B937" s="52" t="str">
        <f>VLOOKUP(J937,city!$A$4:$D$352,3,0)</f>
        <v>安徽</v>
      </c>
      <c r="C937" s="52" t="str">
        <f>VLOOKUP(J937,city!$A$4:$D$352,4,0)</f>
        <v>安庆</v>
      </c>
      <c r="D937" s="51" t="s">
        <v>2786</v>
      </c>
      <c r="E937" s="51" t="s">
        <v>2787</v>
      </c>
      <c r="F937" s="53" t="str">
        <f t="shared" si="112"/>
        <v>115.979927,30.748875</v>
      </c>
      <c r="G937" s="54" t="s">
        <v>795</v>
      </c>
      <c r="H937" s="55" t="str">
        <f>"jingdian/"&amp;VLOOKUP(B937,city!$C$4:$P$352,13,FALSE)&amp;"/"&amp;VLOOKUP(C937,city!$D$4:$P$352,13,FALSE)&amp;"/jd/"&amp;K937&amp;".jpg"</f>
        <v>jingdian/anhui/anqing/jd/4.jpg</v>
      </c>
      <c r="I937" s="55" t="str">
        <f t="shared" si="114"/>
        <v>11a,11b</v>
      </c>
      <c r="J937" s="51">
        <f t="shared" si="117"/>
        <v>94</v>
      </c>
      <c r="K937" s="51">
        <f>IF(VLOOKUP(J936,city!$K$4:$L$352,2,0)&gt;K936,K936+1,1)</f>
        <v>4</v>
      </c>
      <c r="L937" s="51">
        <v>1</v>
      </c>
      <c r="M937" s="51" t="s">
        <v>232</v>
      </c>
      <c r="N937" s="17">
        <v>115.979927</v>
      </c>
      <c r="O937" s="17">
        <v>30.748875000000002</v>
      </c>
      <c r="P937" s="51" t="str">
        <f t="shared" si="118"/>
        <v/>
      </c>
      <c r="Q937" s="51">
        <v>11</v>
      </c>
      <c r="R937" s="51">
        <f t="shared" si="119"/>
        <v>11</v>
      </c>
      <c r="S937" s="51" t="str">
        <f t="shared" si="115"/>
        <v>11a</v>
      </c>
      <c r="T937" s="51" t="str">
        <f t="shared" si="116"/>
        <v>11b</v>
      </c>
    </row>
    <row r="938" spans="1:20" ht="20" customHeight="1" x14ac:dyDescent="0.15">
      <c r="A938" s="51">
        <f t="shared" si="113"/>
        <v>109405</v>
      </c>
      <c r="B938" s="52" t="str">
        <f>VLOOKUP(J938,city!$A$4:$D$352,3,0)</f>
        <v>安徽</v>
      </c>
      <c r="C938" s="52" t="str">
        <f>VLOOKUP(J938,city!$A$4:$D$352,4,0)</f>
        <v>安庆</v>
      </c>
      <c r="D938" s="51" t="s">
        <v>2788</v>
      </c>
      <c r="E938" s="51" t="s">
        <v>2789</v>
      </c>
      <c r="F938" s="53" t="str">
        <f t="shared" si="112"/>
        <v>116.559662,29.93399</v>
      </c>
      <c r="G938" s="54" t="s">
        <v>795</v>
      </c>
      <c r="H938" s="55" t="str">
        <f>"jingdian/"&amp;VLOOKUP(B938,city!$C$4:$P$352,13,FALSE)&amp;"/"&amp;VLOOKUP(C938,city!$D$4:$P$352,13,FALSE)&amp;"/jd/"&amp;K938&amp;".jpg"</f>
        <v>jingdian/anhui/anqing/jd/5.jpg</v>
      </c>
      <c r="I938" s="55" t="str">
        <f t="shared" si="114"/>
        <v>11a,11b</v>
      </c>
      <c r="J938" s="51">
        <f t="shared" si="117"/>
        <v>94</v>
      </c>
      <c r="K938" s="51">
        <f>IF(VLOOKUP(J937,city!$K$4:$L$352,2,0)&gt;K937,K937+1,1)</f>
        <v>5</v>
      </c>
      <c r="L938" s="51">
        <v>1</v>
      </c>
      <c r="M938" s="51" t="s">
        <v>232</v>
      </c>
      <c r="N938" s="17">
        <v>116.559662</v>
      </c>
      <c r="O938" s="17">
        <v>29.933990000000001</v>
      </c>
      <c r="P938" s="51" t="str">
        <f t="shared" si="118"/>
        <v/>
      </c>
      <c r="Q938" s="51">
        <v>11</v>
      </c>
      <c r="R938" s="51">
        <f t="shared" si="119"/>
        <v>11</v>
      </c>
      <c r="S938" s="51" t="str">
        <f t="shared" si="115"/>
        <v>11a</v>
      </c>
      <c r="T938" s="51" t="str">
        <f t="shared" si="116"/>
        <v>11b</v>
      </c>
    </row>
    <row r="939" spans="1:20" ht="20" customHeight="1" x14ac:dyDescent="0.15">
      <c r="A939" s="51">
        <f t="shared" si="113"/>
        <v>109406</v>
      </c>
      <c r="B939" s="52" t="str">
        <f>VLOOKUP(J939,city!$A$4:$D$352,3,0)</f>
        <v>安徽</v>
      </c>
      <c r="C939" s="52" t="str">
        <f>VLOOKUP(J939,city!$A$4:$D$352,4,0)</f>
        <v>安庆</v>
      </c>
      <c r="D939" s="51" t="s">
        <v>2790</v>
      </c>
      <c r="E939" s="51" t="s">
        <v>2791</v>
      </c>
      <c r="F939" s="53" t="str">
        <f t="shared" si="112"/>
        <v>116.322883,31.131464</v>
      </c>
      <c r="G939" s="54" t="s">
        <v>795</v>
      </c>
      <c r="H939" s="55" t="str">
        <f>"jingdian/"&amp;VLOOKUP(B939,city!$C$4:$P$352,13,FALSE)&amp;"/"&amp;VLOOKUP(C939,city!$D$4:$P$352,13,FALSE)&amp;"/jd/"&amp;K939&amp;".jpg"</f>
        <v>jingdian/anhui/anqing/jd/6.jpg</v>
      </c>
      <c r="I939" s="55" t="str">
        <f t="shared" si="114"/>
        <v>8a,8b</v>
      </c>
      <c r="J939" s="51">
        <f t="shared" si="117"/>
        <v>94</v>
      </c>
      <c r="K939" s="51">
        <f>IF(VLOOKUP(J938,city!$K$4:$L$352,2,0)&gt;K938,K938+1,1)</f>
        <v>6</v>
      </c>
      <c r="L939" s="51">
        <v>1</v>
      </c>
      <c r="M939" s="51" t="s">
        <v>232</v>
      </c>
      <c r="N939" s="17">
        <v>116.322883</v>
      </c>
      <c r="O939" s="17">
        <v>31.131464000000001</v>
      </c>
      <c r="P939" s="51" t="str">
        <f t="shared" si="118"/>
        <v/>
      </c>
      <c r="Q939" s="51">
        <v>8</v>
      </c>
      <c r="R939" s="51">
        <f t="shared" si="119"/>
        <v>11</v>
      </c>
      <c r="S939" s="51" t="str">
        <f t="shared" si="115"/>
        <v>8a</v>
      </c>
      <c r="T939" s="51" t="str">
        <f t="shared" si="116"/>
        <v>8b</v>
      </c>
    </row>
    <row r="940" spans="1:20" ht="20" customHeight="1" x14ac:dyDescent="0.15">
      <c r="A940" s="51">
        <f t="shared" si="113"/>
        <v>109407</v>
      </c>
      <c r="B940" s="52" t="str">
        <f>VLOOKUP(J940,city!$A$4:$D$352,3,0)</f>
        <v>安徽</v>
      </c>
      <c r="C940" s="52" t="str">
        <f>VLOOKUP(J940,city!$A$4:$D$352,4,0)</f>
        <v>安庆</v>
      </c>
      <c r="D940" s="51" t="s">
        <v>2792</v>
      </c>
      <c r="E940" s="51" t="s">
        <v>2793</v>
      </c>
      <c r="F940" s="53" t="str">
        <f t="shared" ref="F940:F1003" si="120">N940&amp;","&amp;O940</f>
        <v>116.336459,30.4471</v>
      </c>
      <c r="G940" s="54" t="s">
        <v>795</v>
      </c>
      <c r="H940" s="55" t="str">
        <f>"jingdian/"&amp;VLOOKUP(B940,city!$C$4:$P$352,13,FALSE)&amp;"/"&amp;VLOOKUP(C940,city!$D$4:$P$352,13,FALSE)&amp;"/jd/"&amp;K940&amp;".jpg"</f>
        <v>jingdian/anhui/anqing/jd/7.jpg</v>
      </c>
      <c r="I940" s="55" t="str">
        <f t="shared" si="114"/>
        <v>2a,2b</v>
      </c>
      <c r="J940" s="51">
        <f t="shared" si="117"/>
        <v>94</v>
      </c>
      <c r="K940" s="51">
        <f>IF(VLOOKUP(J939,city!$K$4:$L$352,2,0)&gt;K939,K939+1,1)</f>
        <v>7</v>
      </c>
      <c r="L940" s="51">
        <v>1</v>
      </c>
      <c r="M940" s="51" t="s">
        <v>232</v>
      </c>
      <c r="N940" s="17">
        <v>116.336459</v>
      </c>
      <c r="O940" s="17">
        <v>30.447099999999999</v>
      </c>
      <c r="P940" s="51" t="str">
        <f t="shared" si="118"/>
        <v/>
      </c>
      <c r="Q940" s="51">
        <v>2</v>
      </c>
      <c r="R940" s="51">
        <f t="shared" si="119"/>
        <v>1</v>
      </c>
      <c r="S940" s="51" t="str">
        <f t="shared" si="115"/>
        <v>2a</v>
      </c>
      <c r="T940" s="51" t="str">
        <f t="shared" si="116"/>
        <v>2b</v>
      </c>
    </row>
    <row r="941" spans="1:20" ht="20" customHeight="1" x14ac:dyDescent="0.15">
      <c r="A941" s="51">
        <f t="shared" si="113"/>
        <v>109408</v>
      </c>
      <c r="B941" s="52" t="str">
        <f>VLOOKUP(J941,city!$A$4:$D$352,3,0)</f>
        <v>安徽</v>
      </c>
      <c r="C941" s="52" t="str">
        <f>VLOOKUP(J941,city!$A$4:$D$352,4,0)</f>
        <v>安庆</v>
      </c>
      <c r="D941" s="51" t="s">
        <v>2794</v>
      </c>
      <c r="E941" s="51" t="s">
        <v>2795</v>
      </c>
      <c r="F941" s="53" t="str">
        <f t="shared" si="120"/>
        <v>116.482601,30.7071</v>
      </c>
      <c r="G941" s="54" t="s">
        <v>795</v>
      </c>
      <c r="H941" s="55" t="str">
        <f>"jingdian/"&amp;VLOOKUP(B941,city!$C$4:$P$352,13,FALSE)&amp;"/"&amp;VLOOKUP(C941,city!$D$4:$P$352,13,FALSE)&amp;"/jd/"&amp;K941&amp;".jpg"</f>
        <v>jingdian/anhui/anqing/jd/8.jpg</v>
      </c>
      <c r="I941" s="55" t="str">
        <f t="shared" si="114"/>
        <v>2a,2b</v>
      </c>
      <c r="J941" s="51">
        <f t="shared" si="117"/>
        <v>94</v>
      </c>
      <c r="K941" s="51">
        <f>IF(VLOOKUP(J940,city!$K$4:$L$352,2,0)&gt;K940,K940+1,1)</f>
        <v>8</v>
      </c>
      <c r="L941" s="51">
        <v>1</v>
      </c>
      <c r="M941" s="51" t="s">
        <v>232</v>
      </c>
      <c r="N941" s="17">
        <v>116.482601</v>
      </c>
      <c r="O941" s="17">
        <v>30.707100000000001</v>
      </c>
      <c r="P941" s="51" t="str">
        <f t="shared" si="118"/>
        <v/>
      </c>
      <c r="Q941" s="51">
        <v>2</v>
      </c>
      <c r="R941" s="51">
        <f t="shared" si="119"/>
        <v>2</v>
      </c>
      <c r="S941" s="51" t="str">
        <f t="shared" si="115"/>
        <v>2a</v>
      </c>
      <c r="T941" s="51" t="str">
        <f t="shared" si="116"/>
        <v>2b</v>
      </c>
    </row>
    <row r="942" spans="1:20" ht="20" customHeight="1" x14ac:dyDescent="0.15">
      <c r="A942" s="51">
        <f t="shared" si="113"/>
        <v>109409</v>
      </c>
      <c r="B942" s="52" t="str">
        <f>VLOOKUP(J942,city!$A$4:$D$352,3,0)</f>
        <v>安徽</v>
      </c>
      <c r="C942" s="52" t="str">
        <f>VLOOKUP(J942,city!$A$4:$D$352,4,0)</f>
        <v>安庆</v>
      </c>
      <c r="D942" s="51" t="s">
        <v>2796</v>
      </c>
      <c r="E942" s="51" t="s">
        <v>2797</v>
      </c>
      <c r="F942" s="53" t="str">
        <f t="shared" si="120"/>
        <v>117.061085,30.506549</v>
      </c>
      <c r="G942" s="54" t="s">
        <v>795</v>
      </c>
      <c r="H942" s="55" t="str">
        <f>"jingdian/"&amp;VLOOKUP(B942,city!$C$4:$P$352,13,FALSE)&amp;"/"&amp;VLOOKUP(C942,city!$D$4:$P$352,13,FALSE)&amp;"/jd/"&amp;K942&amp;".jpg"</f>
        <v>jingdian/anhui/anqing/jd/9.jpg</v>
      </c>
      <c r="I942" s="55" t="str">
        <f t="shared" si="114"/>
        <v>12a,12b</v>
      </c>
      <c r="J942" s="51">
        <f t="shared" si="117"/>
        <v>94</v>
      </c>
      <c r="K942" s="51">
        <f>IF(VLOOKUP(J941,city!$K$4:$L$352,2,0)&gt;K941,K941+1,1)</f>
        <v>9</v>
      </c>
      <c r="L942" s="51">
        <v>1</v>
      </c>
      <c r="M942" s="51" t="s">
        <v>232</v>
      </c>
      <c r="N942" s="17">
        <v>117.06108500000001</v>
      </c>
      <c r="O942" s="17">
        <v>30.506549</v>
      </c>
      <c r="P942" s="51" t="str">
        <f t="shared" si="118"/>
        <v/>
      </c>
      <c r="Q942" s="51">
        <v>12</v>
      </c>
      <c r="R942" s="51">
        <f t="shared" si="119"/>
        <v>12</v>
      </c>
      <c r="S942" s="51" t="str">
        <f t="shared" si="115"/>
        <v>12a</v>
      </c>
      <c r="T942" s="51" t="str">
        <f t="shared" si="116"/>
        <v>12b</v>
      </c>
    </row>
    <row r="943" spans="1:20" ht="20" customHeight="1" x14ac:dyDescent="0.15">
      <c r="A943" s="51">
        <f t="shared" si="113"/>
        <v>109410</v>
      </c>
      <c r="B943" s="52" t="str">
        <f>VLOOKUP(J943,city!$A$4:$D$352,3,0)</f>
        <v>安徽</v>
      </c>
      <c r="C943" s="52" t="str">
        <f>VLOOKUP(J943,city!$A$4:$D$352,4,0)</f>
        <v>安庆</v>
      </c>
      <c r="D943" s="51" t="s">
        <v>2798</v>
      </c>
      <c r="E943" s="51" t="s">
        <v>2799</v>
      </c>
      <c r="F943" s="53" t="str">
        <f t="shared" si="120"/>
        <v>117.062578,30.521621</v>
      </c>
      <c r="G943" s="54" t="s">
        <v>795</v>
      </c>
      <c r="H943" s="55" t="str">
        <f>"jingdian/"&amp;VLOOKUP(B943,city!$C$4:$P$352,13,FALSE)&amp;"/"&amp;VLOOKUP(C943,city!$D$4:$P$352,13,FALSE)&amp;"/jd/"&amp;K943&amp;".jpg"</f>
        <v>jingdian/anhui/anqing/jd/10.jpg</v>
      </c>
      <c r="I943" s="55" t="str">
        <f t="shared" si="114"/>
        <v>2a,2b</v>
      </c>
      <c r="J943" s="51">
        <f t="shared" si="117"/>
        <v>94</v>
      </c>
      <c r="K943" s="51">
        <f>IF(VLOOKUP(J942,city!$K$4:$L$352,2,0)&gt;K942,K942+1,1)</f>
        <v>10</v>
      </c>
      <c r="L943" s="51">
        <v>1</v>
      </c>
      <c r="M943" s="51" t="s">
        <v>232</v>
      </c>
      <c r="N943" s="17">
        <v>117.062578</v>
      </c>
      <c r="O943" s="17">
        <v>30.521621</v>
      </c>
      <c r="P943" s="51" t="str">
        <f t="shared" si="118"/>
        <v>116.5593838,30.5717121</v>
      </c>
      <c r="Q943" s="51">
        <v>2</v>
      </c>
      <c r="R943" s="51">
        <f t="shared" si="119"/>
        <v>2</v>
      </c>
      <c r="S943" s="51" t="str">
        <f t="shared" si="115"/>
        <v>2a</v>
      </c>
      <c r="T943" s="51" t="str">
        <f t="shared" si="116"/>
        <v>2b</v>
      </c>
    </row>
    <row r="944" spans="1:20" ht="20" customHeight="1" x14ac:dyDescent="0.15">
      <c r="A944" s="51">
        <f t="shared" si="113"/>
        <v>109501</v>
      </c>
      <c r="B944" s="52" t="str">
        <f>VLOOKUP(J944,city!$A$4:$D$352,3,0)</f>
        <v>安徽</v>
      </c>
      <c r="C944" s="52" t="str">
        <f>VLOOKUP(J944,city!$A$4:$D$352,4,0)</f>
        <v>黄山</v>
      </c>
      <c r="D944" s="51" t="s">
        <v>234</v>
      </c>
      <c r="E944" s="51" t="s">
        <v>2800</v>
      </c>
      <c r="F944" s="53" t="str">
        <f t="shared" si="120"/>
        <v>118.171317,30.13925</v>
      </c>
      <c r="G944" s="54" t="s">
        <v>795</v>
      </c>
      <c r="H944" s="55" t="str">
        <f>"jingdian/"&amp;VLOOKUP(B944,city!$C$4:$P$352,13,FALSE)&amp;"/"&amp;VLOOKUP(C944,city!$D$4:$P$352,13,FALSE)&amp;"/jd/"&amp;K944&amp;".jpg"</f>
        <v>jingdian/anhui/huangshan/jd/1.jpg</v>
      </c>
      <c r="I944" s="55" t="str">
        <f t="shared" si="114"/>
        <v>11a,11b</v>
      </c>
      <c r="J944" s="51">
        <f t="shared" si="117"/>
        <v>95</v>
      </c>
      <c r="K944" s="51">
        <f>IF(VLOOKUP(J943,city!$K$4:$L$352,2,0)&gt;K943,K943+1,1)</f>
        <v>1</v>
      </c>
      <c r="L944" s="51">
        <v>1</v>
      </c>
      <c r="M944" s="51" t="s">
        <v>234</v>
      </c>
      <c r="N944" s="17">
        <v>118.171317</v>
      </c>
      <c r="O944" s="17">
        <v>30.139250000000001</v>
      </c>
      <c r="P944" s="51" t="str">
        <f t="shared" si="118"/>
        <v/>
      </c>
      <c r="Q944" s="51">
        <v>11</v>
      </c>
      <c r="R944" s="51">
        <f t="shared" si="119"/>
        <v>11</v>
      </c>
      <c r="S944" s="51" t="str">
        <f t="shared" si="115"/>
        <v>11a</v>
      </c>
      <c r="T944" s="51" t="str">
        <f t="shared" si="116"/>
        <v>11b</v>
      </c>
    </row>
    <row r="945" spans="1:20" ht="20" customHeight="1" x14ac:dyDescent="0.15">
      <c r="A945" s="51">
        <f t="shared" si="113"/>
        <v>109502</v>
      </c>
      <c r="B945" s="52" t="str">
        <f>VLOOKUP(J945,city!$A$4:$D$352,3,0)</f>
        <v>安徽</v>
      </c>
      <c r="C945" s="52" t="str">
        <f>VLOOKUP(J945,city!$A$4:$D$352,4,0)</f>
        <v>黄山</v>
      </c>
      <c r="D945" s="51" t="s">
        <v>2801</v>
      </c>
      <c r="E945" s="51" t="s">
        <v>2802</v>
      </c>
      <c r="F945" s="53" t="str">
        <f t="shared" si="120"/>
        <v>118.228912,30.117235</v>
      </c>
      <c r="G945" s="54" t="s">
        <v>795</v>
      </c>
      <c r="H945" s="55" t="str">
        <f>"jingdian/"&amp;VLOOKUP(B945,city!$C$4:$P$352,13,FALSE)&amp;"/"&amp;VLOOKUP(C945,city!$D$4:$P$352,13,FALSE)&amp;"/jd/"&amp;K945&amp;".jpg"</f>
        <v>jingdian/anhui/huangshan/jd/2.jpg</v>
      </c>
      <c r="I945" s="55" t="str">
        <f t="shared" si="114"/>
        <v>2a,2b</v>
      </c>
      <c r="J945" s="51">
        <f t="shared" si="117"/>
        <v>95</v>
      </c>
      <c r="K945" s="51">
        <f>IF(VLOOKUP(J944,city!$K$4:$L$352,2,0)&gt;K944,K944+1,1)</f>
        <v>2</v>
      </c>
      <c r="L945" s="51">
        <v>1</v>
      </c>
      <c r="M945" s="51" t="s">
        <v>234</v>
      </c>
      <c r="N945" s="17">
        <v>118.22891199999999</v>
      </c>
      <c r="O945" s="17">
        <v>30.117235000000001</v>
      </c>
      <c r="P945" s="51" t="str">
        <f t="shared" si="118"/>
        <v/>
      </c>
      <c r="Q945" s="51">
        <v>2</v>
      </c>
      <c r="R945" s="51">
        <f t="shared" si="119"/>
        <v>2</v>
      </c>
      <c r="S945" s="51" t="str">
        <f t="shared" si="115"/>
        <v>2a</v>
      </c>
      <c r="T945" s="51" t="str">
        <f t="shared" si="116"/>
        <v>2b</v>
      </c>
    </row>
    <row r="946" spans="1:20" ht="20" customHeight="1" x14ac:dyDescent="0.15">
      <c r="A946" s="51">
        <f t="shared" si="113"/>
        <v>109503</v>
      </c>
      <c r="B946" s="52" t="str">
        <f>VLOOKUP(J946,city!$A$4:$D$352,3,0)</f>
        <v>安徽</v>
      </c>
      <c r="C946" s="52" t="str">
        <f>VLOOKUP(J946,city!$A$4:$D$352,4,0)</f>
        <v>黄山</v>
      </c>
      <c r="D946" s="51" t="s">
        <v>2803</v>
      </c>
      <c r="E946" s="51" t="s">
        <v>2804</v>
      </c>
      <c r="F946" s="53" t="str">
        <f t="shared" si="120"/>
        <v>117.996843,30.008691</v>
      </c>
      <c r="G946" s="54" t="s">
        <v>795</v>
      </c>
      <c r="H946" s="55" t="str">
        <f>"jingdian/"&amp;VLOOKUP(B946,city!$C$4:$P$352,13,FALSE)&amp;"/"&amp;VLOOKUP(C946,city!$D$4:$P$352,13,FALSE)&amp;"/jd/"&amp;K946&amp;".jpg"</f>
        <v>jingdian/anhui/huangshan/jd/3.jpg</v>
      </c>
      <c r="I946" s="55" t="str">
        <f t="shared" si="114"/>
        <v>13a,13b</v>
      </c>
      <c r="J946" s="51">
        <f t="shared" si="117"/>
        <v>95</v>
      </c>
      <c r="K946" s="51">
        <f>IF(VLOOKUP(J945,city!$K$4:$L$352,2,0)&gt;K945,K945+1,1)</f>
        <v>3</v>
      </c>
      <c r="L946" s="51">
        <v>1</v>
      </c>
      <c r="M946" s="51" t="s">
        <v>234</v>
      </c>
      <c r="N946" s="17">
        <v>117.996843</v>
      </c>
      <c r="O946" s="17">
        <v>30.008690999999999</v>
      </c>
      <c r="P946" s="51" t="str">
        <f t="shared" si="118"/>
        <v/>
      </c>
      <c r="Q946" s="51">
        <v>13</v>
      </c>
      <c r="R946" s="51">
        <f t="shared" si="119"/>
        <v>13</v>
      </c>
      <c r="S946" s="51" t="str">
        <f t="shared" si="115"/>
        <v>13a</v>
      </c>
      <c r="T946" s="51" t="str">
        <f t="shared" si="116"/>
        <v>13b</v>
      </c>
    </row>
    <row r="947" spans="1:20" ht="20" customHeight="1" x14ac:dyDescent="0.15">
      <c r="A947" s="51">
        <f t="shared" si="113"/>
        <v>109504</v>
      </c>
      <c r="B947" s="52" t="str">
        <f>VLOOKUP(J947,city!$A$4:$D$352,3,0)</f>
        <v>安徽</v>
      </c>
      <c r="C947" s="52" t="str">
        <f>VLOOKUP(J947,city!$A$4:$D$352,4,0)</f>
        <v>黄山</v>
      </c>
      <c r="D947" s="51" t="s">
        <v>2805</v>
      </c>
      <c r="E947" s="51" t="s">
        <v>2806</v>
      </c>
      <c r="F947" s="53" t="str">
        <f t="shared" si="120"/>
        <v>118.163396,30.138719</v>
      </c>
      <c r="G947" s="54" t="s">
        <v>795</v>
      </c>
      <c r="H947" s="55" t="str">
        <f>"jingdian/"&amp;VLOOKUP(B947,city!$C$4:$P$352,13,FALSE)&amp;"/"&amp;VLOOKUP(C947,city!$D$4:$P$352,13,FALSE)&amp;"/jd/"&amp;K947&amp;".jpg"</f>
        <v>jingdian/anhui/huangshan/jd/4.jpg</v>
      </c>
      <c r="I947" s="55" t="str">
        <f t="shared" si="114"/>
        <v>2a,2b</v>
      </c>
      <c r="J947" s="51">
        <f t="shared" si="117"/>
        <v>95</v>
      </c>
      <c r="K947" s="51">
        <f>IF(VLOOKUP(J946,city!$K$4:$L$352,2,0)&gt;K946,K946+1,1)</f>
        <v>4</v>
      </c>
      <c r="L947" s="51">
        <v>1</v>
      </c>
      <c r="M947" s="51" t="s">
        <v>234</v>
      </c>
      <c r="N947" s="17">
        <v>118.16339600000001</v>
      </c>
      <c r="O947" s="17">
        <v>30.138718999999998</v>
      </c>
      <c r="P947" s="51" t="str">
        <f t="shared" si="118"/>
        <v/>
      </c>
      <c r="Q947" s="51">
        <v>2</v>
      </c>
      <c r="R947" s="51">
        <f t="shared" si="119"/>
        <v>2</v>
      </c>
      <c r="S947" s="51" t="str">
        <f t="shared" si="115"/>
        <v>2a</v>
      </c>
      <c r="T947" s="51" t="str">
        <f t="shared" si="116"/>
        <v>2b</v>
      </c>
    </row>
    <row r="948" spans="1:20" ht="20" customHeight="1" x14ac:dyDescent="0.15">
      <c r="A948" s="51">
        <f t="shared" si="113"/>
        <v>109505</v>
      </c>
      <c r="B948" s="52" t="str">
        <f>VLOOKUP(J948,city!$A$4:$D$352,3,0)</f>
        <v>安徽</v>
      </c>
      <c r="C948" s="52" t="str">
        <f>VLOOKUP(J948,city!$A$4:$D$352,4,0)</f>
        <v>黄山</v>
      </c>
      <c r="D948" s="51" t="s">
        <v>2807</v>
      </c>
      <c r="E948" s="51" t="s">
        <v>2808</v>
      </c>
      <c r="F948" s="53" t="str">
        <f t="shared" si="120"/>
        <v>118.00355,29.910232</v>
      </c>
      <c r="G948" s="54" t="s">
        <v>795</v>
      </c>
      <c r="H948" s="55" t="str">
        <f>"jingdian/"&amp;VLOOKUP(B948,city!$C$4:$P$352,13,FALSE)&amp;"/"&amp;VLOOKUP(C948,city!$D$4:$P$352,13,FALSE)&amp;"/jd/"&amp;K948&amp;".jpg"</f>
        <v>jingdian/anhui/huangshan/jd/5.jpg</v>
      </c>
      <c r="I948" s="55" t="str">
        <f t="shared" si="114"/>
        <v>32a,32b</v>
      </c>
      <c r="J948" s="51">
        <f t="shared" si="117"/>
        <v>95</v>
      </c>
      <c r="K948" s="51">
        <f>IF(VLOOKUP(J947,city!$K$4:$L$352,2,0)&gt;K947,K947+1,1)</f>
        <v>5</v>
      </c>
      <c r="L948" s="51">
        <v>1</v>
      </c>
      <c r="M948" s="51" t="s">
        <v>234</v>
      </c>
      <c r="N948" s="17">
        <v>118.00355</v>
      </c>
      <c r="O948" s="17">
        <v>29.910232000000001</v>
      </c>
      <c r="P948" s="51" t="str">
        <f t="shared" si="118"/>
        <v/>
      </c>
      <c r="Q948" s="51">
        <v>32</v>
      </c>
      <c r="R948" s="51" t="e">
        <f t="shared" si="119"/>
        <v>#N/A</v>
      </c>
      <c r="S948" s="51" t="str">
        <f t="shared" si="115"/>
        <v>32a</v>
      </c>
      <c r="T948" s="51" t="str">
        <f t="shared" si="116"/>
        <v>32b</v>
      </c>
    </row>
    <row r="949" spans="1:20" ht="20" customHeight="1" x14ac:dyDescent="0.15">
      <c r="A949" s="51">
        <f t="shared" si="113"/>
        <v>109506</v>
      </c>
      <c r="B949" s="52" t="str">
        <f>VLOOKUP(J949,city!$A$4:$D$352,3,0)</f>
        <v>安徽</v>
      </c>
      <c r="C949" s="52" t="str">
        <f>VLOOKUP(J949,city!$A$4:$D$352,4,0)</f>
        <v>黄山</v>
      </c>
      <c r="D949" s="51" t="s">
        <v>2809</v>
      </c>
      <c r="E949" s="51" t="s">
        <v>2810</v>
      </c>
      <c r="F949" s="53" t="str">
        <f t="shared" si="120"/>
        <v>117.541298,30.020018</v>
      </c>
      <c r="G949" s="54" t="s">
        <v>795</v>
      </c>
      <c r="H949" s="55" t="str">
        <f>"jingdian/"&amp;VLOOKUP(B949,city!$C$4:$P$352,13,FALSE)&amp;"/"&amp;VLOOKUP(C949,city!$D$4:$P$352,13,FALSE)&amp;"/jd/"&amp;K949&amp;".jpg"</f>
        <v>jingdian/anhui/huangshan/jd/6.jpg</v>
      </c>
      <c r="I949" s="55" t="str">
        <f t="shared" si="114"/>
        <v>32a,32b</v>
      </c>
      <c r="J949" s="51">
        <f t="shared" si="117"/>
        <v>95</v>
      </c>
      <c r="K949" s="51">
        <f>IF(VLOOKUP(J948,city!$K$4:$L$352,2,0)&gt;K948,K948+1,1)</f>
        <v>6</v>
      </c>
      <c r="L949" s="51">
        <v>1</v>
      </c>
      <c r="M949" s="51" t="s">
        <v>234</v>
      </c>
      <c r="N949" s="17">
        <v>117.541298</v>
      </c>
      <c r="O949" s="17">
        <v>30.020018</v>
      </c>
      <c r="P949" s="51" t="str">
        <f t="shared" si="118"/>
        <v/>
      </c>
      <c r="Q949" s="51">
        <v>32</v>
      </c>
      <c r="R949" s="51" t="e">
        <f t="shared" si="119"/>
        <v>#N/A</v>
      </c>
      <c r="S949" s="51" t="str">
        <f t="shared" si="115"/>
        <v>32a</v>
      </c>
      <c r="T949" s="51" t="str">
        <f t="shared" si="116"/>
        <v>32b</v>
      </c>
    </row>
    <row r="950" spans="1:20" ht="20" customHeight="1" x14ac:dyDescent="0.15">
      <c r="A950" s="51">
        <f t="shared" si="113"/>
        <v>109507</v>
      </c>
      <c r="B950" s="52" t="str">
        <f>VLOOKUP(J950,city!$A$4:$D$352,3,0)</f>
        <v>安徽</v>
      </c>
      <c r="C950" s="52" t="str">
        <f>VLOOKUP(J950,city!$A$4:$D$352,4,0)</f>
        <v>黄山</v>
      </c>
      <c r="D950" s="51" t="s">
        <v>2811</v>
      </c>
      <c r="E950" s="51" t="s">
        <v>2812</v>
      </c>
      <c r="F950" s="53" t="str">
        <f t="shared" si="120"/>
        <v>118.181338,30.128484</v>
      </c>
      <c r="G950" s="54" t="s">
        <v>795</v>
      </c>
      <c r="H950" s="55" t="str">
        <f>"jingdian/"&amp;VLOOKUP(B950,city!$C$4:$P$352,13,FALSE)&amp;"/"&amp;VLOOKUP(C950,city!$D$4:$P$352,13,FALSE)&amp;"/jd/"&amp;K950&amp;".jpg"</f>
        <v>jingdian/anhui/huangshan/jd/7.jpg</v>
      </c>
      <c r="I950" s="55" t="str">
        <f t="shared" si="114"/>
        <v>32a,32b</v>
      </c>
      <c r="J950" s="51">
        <f t="shared" si="117"/>
        <v>95</v>
      </c>
      <c r="K950" s="51">
        <f>IF(VLOOKUP(J949,city!$K$4:$L$352,2,0)&gt;K949,K949+1,1)</f>
        <v>7</v>
      </c>
      <c r="L950" s="51">
        <v>1</v>
      </c>
      <c r="M950" s="51" t="s">
        <v>234</v>
      </c>
      <c r="N950" s="17">
        <v>118.181338</v>
      </c>
      <c r="O950" s="17">
        <v>30.128484</v>
      </c>
      <c r="P950" s="51" t="str">
        <f t="shared" si="118"/>
        <v/>
      </c>
      <c r="Q950" s="51">
        <v>32</v>
      </c>
      <c r="R950" s="51" t="e">
        <f t="shared" si="119"/>
        <v>#N/A</v>
      </c>
      <c r="S950" s="51" t="str">
        <f t="shared" si="115"/>
        <v>32a</v>
      </c>
      <c r="T950" s="51" t="str">
        <f t="shared" si="116"/>
        <v>32b</v>
      </c>
    </row>
    <row r="951" spans="1:20" ht="20" customHeight="1" x14ac:dyDescent="0.15">
      <c r="A951" s="51">
        <f t="shared" si="113"/>
        <v>109508</v>
      </c>
      <c r="B951" s="52" t="str">
        <f>VLOOKUP(J951,city!$A$4:$D$352,3,0)</f>
        <v>安徽</v>
      </c>
      <c r="C951" s="52" t="str">
        <f>VLOOKUP(J951,city!$A$4:$D$352,4,0)</f>
        <v>黄山</v>
      </c>
      <c r="D951" s="51" t="s">
        <v>2813</v>
      </c>
      <c r="E951" s="51" t="s">
        <v>2814</v>
      </c>
      <c r="F951" s="53" t="str">
        <f t="shared" si="120"/>
        <v>118.317035,29.714755</v>
      </c>
      <c r="G951" s="54" t="s">
        <v>795</v>
      </c>
      <c r="H951" s="55" t="str">
        <f>"jingdian/"&amp;VLOOKUP(B951,city!$C$4:$P$352,13,FALSE)&amp;"/"&amp;VLOOKUP(C951,city!$D$4:$P$352,13,FALSE)&amp;"/jd/"&amp;K951&amp;".jpg"</f>
        <v>jingdian/anhui/huangshan/jd/8.jpg</v>
      </c>
      <c r="I951" s="55" t="str">
        <f t="shared" si="114"/>
        <v>16a,16b</v>
      </c>
      <c r="J951" s="51">
        <f t="shared" si="117"/>
        <v>95</v>
      </c>
      <c r="K951" s="51">
        <f>IF(VLOOKUP(J950,city!$K$4:$L$352,2,0)&gt;K950,K950+1,1)</f>
        <v>8</v>
      </c>
      <c r="L951" s="51">
        <v>1</v>
      </c>
      <c r="M951" s="51" t="s">
        <v>234</v>
      </c>
      <c r="N951" s="17">
        <v>118.317035</v>
      </c>
      <c r="O951" s="17">
        <v>29.714755</v>
      </c>
      <c r="P951" s="51" t="str">
        <f t="shared" si="118"/>
        <v/>
      </c>
      <c r="Q951" s="51">
        <v>16</v>
      </c>
      <c r="R951" s="51">
        <f t="shared" si="119"/>
        <v>16</v>
      </c>
      <c r="S951" s="51" t="str">
        <f t="shared" si="115"/>
        <v>16a</v>
      </c>
      <c r="T951" s="51" t="str">
        <f t="shared" si="116"/>
        <v>16b</v>
      </c>
    </row>
    <row r="952" spans="1:20" ht="20" customHeight="1" x14ac:dyDescent="0.15">
      <c r="A952" s="51">
        <f t="shared" si="113"/>
        <v>109509</v>
      </c>
      <c r="B952" s="52" t="str">
        <f>VLOOKUP(J952,city!$A$4:$D$352,3,0)</f>
        <v>安徽</v>
      </c>
      <c r="C952" s="52" t="str">
        <f>VLOOKUP(J952,city!$A$4:$D$352,4,0)</f>
        <v>黄山</v>
      </c>
      <c r="D952" s="51" t="s">
        <v>2815</v>
      </c>
      <c r="E952" s="51" t="s">
        <v>2816</v>
      </c>
      <c r="F952" s="53" t="str">
        <f t="shared" si="120"/>
        <v>118.175245,30.138283</v>
      </c>
      <c r="G952" s="54" t="s">
        <v>795</v>
      </c>
      <c r="H952" s="55" t="str">
        <f>"jingdian/"&amp;VLOOKUP(B952,city!$C$4:$P$352,13,FALSE)&amp;"/"&amp;VLOOKUP(C952,city!$D$4:$P$352,13,FALSE)&amp;"/jd/"&amp;K952&amp;".jpg"</f>
        <v>jingdian/anhui/huangshan/jd/9.jpg</v>
      </c>
      <c r="I952" s="55" t="str">
        <f t="shared" si="114"/>
        <v>32a,32b</v>
      </c>
      <c r="J952" s="51">
        <f t="shared" si="117"/>
        <v>95</v>
      </c>
      <c r="K952" s="51">
        <f>IF(VLOOKUP(J951,city!$K$4:$L$352,2,0)&gt;K951,K951+1,1)</f>
        <v>9</v>
      </c>
      <c r="L952" s="51">
        <v>1</v>
      </c>
      <c r="M952" s="51" t="s">
        <v>234</v>
      </c>
      <c r="N952" s="17">
        <v>118.175245</v>
      </c>
      <c r="O952" s="17">
        <v>30.138283000000001</v>
      </c>
      <c r="P952" s="51" t="str">
        <f t="shared" si="118"/>
        <v/>
      </c>
      <c r="Q952" s="51">
        <v>32</v>
      </c>
      <c r="R952" s="51" t="e">
        <f t="shared" si="119"/>
        <v>#N/A</v>
      </c>
      <c r="S952" s="51" t="str">
        <f t="shared" si="115"/>
        <v>32a</v>
      </c>
      <c r="T952" s="51" t="str">
        <f t="shared" si="116"/>
        <v>32b</v>
      </c>
    </row>
    <row r="953" spans="1:20" ht="20" customHeight="1" x14ac:dyDescent="0.15">
      <c r="A953" s="51">
        <f t="shared" si="113"/>
        <v>109510</v>
      </c>
      <c r="B953" s="52" t="str">
        <f>VLOOKUP(J953,city!$A$4:$D$352,3,0)</f>
        <v>安徽</v>
      </c>
      <c r="C953" s="52" t="str">
        <f>VLOOKUP(J953,city!$A$4:$D$352,4,0)</f>
        <v>黄山</v>
      </c>
      <c r="D953" s="51" t="s">
        <v>2817</v>
      </c>
      <c r="E953" s="51" t="s">
        <v>2818</v>
      </c>
      <c r="F953" s="53" t="str">
        <f t="shared" si="120"/>
        <v>118.046452,29.819613</v>
      </c>
      <c r="G953" s="54" t="s">
        <v>795</v>
      </c>
      <c r="H953" s="55" t="str">
        <f>"jingdian/"&amp;VLOOKUP(B953,city!$C$4:$P$352,13,FALSE)&amp;"/"&amp;VLOOKUP(C953,city!$D$4:$P$352,13,FALSE)&amp;"/jd/"&amp;K953&amp;".jpg"</f>
        <v>jingdian/anhui/huangshan/jd/10.jpg</v>
      </c>
      <c r="I953" s="55" t="str">
        <f t="shared" si="114"/>
        <v>11a,11b</v>
      </c>
      <c r="J953" s="51">
        <f t="shared" si="117"/>
        <v>95</v>
      </c>
      <c r="K953" s="51">
        <f>IF(VLOOKUP(J952,city!$K$4:$L$352,2,0)&gt;K952,K952+1,1)</f>
        <v>10</v>
      </c>
      <c r="L953" s="51">
        <v>1</v>
      </c>
      <c r="M953" s="51" t="s">
        <v>234</v>
      </c>
      <c r="N953" s="17">
        <v>118.046452</v>
      </c>
      <c r="O953" s="17">
        <v>29.819613</v>
      </c>
      <c r="P953" s="51" t="str">
        <f t="shared" si="118"/>
        <v>118.0825386,30.013528</v>
      </c>
      <c r="Q953" s="51">
        <v>11</v>
      </c>
      <c r="R953" s="51">
        <f t="shared" si="119"/>
        <v>11</v>
      </c>
      <c r="S953" s="51" t="str">
        <f t="shared" si="115"/>
        <v>11a</v>
      </c>
      <c r="T953" s="51" t="str">
        <f t="shared" si="116"/>
        <v>11b</v>
      </c>
    </row>
    <row r="954" spans="1:20" ht="20" customHeight="1" x14ac:dyDescent="0.15">
      <c r="A954" s="51">
        <f t="shared" si="113"/>
        <v>109601</v>
      </c>
      <c r="B954" s="52" t="str">
        <f>VLOOKUP(J954,city!$A$4:$D$352,3,0)</f>
        <v>安徽</v>
      </c>
      <c r="C954" s="52" t="str">
        <f>VLOOKUP(J954,city!$A$4:$D$352,4,0)</f>
        <v>阜阳</v>
      </c>
      <c r="D954" s="51" t="s">
        <v>2819</v>
      </c>
      <c r="E954" s="51" t="s">
        <v>2820</v>
      </c>
      <c r="F954" s="53" t="str">
        <f t="shared" si="120"/>
        <v>116.313362,32.56469</v>
      </c>
      <c r="G954" s="54" t="s">
        <v>795</v>
      </c>
      <c r="H954" s="55" t="str">
        <f>"jingdian/"&amp;VLOOKUP(B954,city!$C$4:$P$352,13,FALSE)&amp;"/"&amp;VLOOKUP(C954,city!$D$4:$P$352,13,FALSE)&amp;"/jd/"&amp;K954&amp;".jpg"</f>
        <v>jingdian/anhui/fuyang/jd/1.jpg</v>
      </c>
      <c r="I954" s="55" t="str">
        <f t="shared" si="114"/>
        <v>6a,6b</v>
      </c>
      <c r="J954" s="51">
        <f t="shared" si="117"/>
        <v>96</v>
      </c>
      <c r="K954" s="51">
        <f>IF(VLOOKUP(J953,city!$K$4:$L$352,2,0)&gt;K953,K953+1,1)</f>
        <v>1</v>
      </c>
      <c r="L954" s="51">
        <v>1</v>
      </c>
      <c r="M954" s="51" t="s">
        <v>236</v>
      </c>
      <c r="N954" s="17">
        <v>116.313362</v>
      </c>
      <c r="O954" s="17">
        <v>32.564689999999999</v>
      </c>
      <c r="P954" s="51" t="str">
        <f t="shared" si="118"/>
        <v/>
      </c>
      <c r="Q954" s="51">
        <v>6</v>
      </c>
      <c r="R954" s="51">
        <f t="shared" si="119"/>
        <v>6</v>
      </c>
      <c r="S954" s="51" t="str">
        <f t="shared" si="115"/>
        <v>6a</v>
      </c>
      <c r="T954" s="51" t="str">
        <f t="shared" si="116"/>
        <v>6b</v>
      </c>
    </row>
    <row r="955" spans="1:20" ht="20" customHeight="1" x14ac:dyDescent="0.15">
      <c r="A955" s="51">
        <f t="shared" si="113"/>
        <v>109602</v>
      </c>
      <c r="B955" s="52" t="str">
        <f>VLOOKUP(J955,city!$A$4:$D$352,3,0)</f>
        <v>安徽</v>
      </c>
      <c r="C955" s="52" t="str">
        <f>VLOOKUP(J955,city!$A$4:$D$352,4,0)</f>
        <v>阜阳</v>
      </c>
      <c r="D955" s="51" t="s">
        <v>2821</v>
      </c>
      <c r="E955" s="51" t="s">
        <v>2822</v>
      </c>
      <c r="F955" s="53" t="str">
        <f t="shared" si="120"/>
        <v>116.380581,32.809337</v>
      </c>
      <c r="G955" s="54" t="s">
        <v>795</v>
      </c>
      <c r="H955" s="55" t="str">
        <f>"jingdian/"&amp;VLOOKUP(B955,city!$C$4:$P$352,13,FALSE)&amp;"/"&amp;VLOOKUP(C955,city!$D$4:$P$352,13,FALSE)&amp;"/jd/"&amp;K955&amp;".jpg"</f>
        <v>jingdian/anhui/fuyang/jd/2.jpg</v>
      </c>
      <c r="I955" s="55" t="str">
        <f t="shared" si="114"/>
        <v>6a,6b</v>
      </c>
      <c r="J955" s="51">
        <f t="shared" si="117"/>
        <v>96</v>
      </c>
      <c r="K955" s="51">
        <f>IF(VLOOKUP(J954,city!$K$4:$L$352,2,0)&gt;K954,K954+1,1)</f>
        <v>2</v>
      </c>
      <c r="L955" s="51">
        <v>1</v>
      </c>
      <c r="M955" s="51" t="s">
        <v>236</v>
      </c>
      <c r="N955" s="17">
        <v>116.38058100000001</v>
      </c>
      <c r="O955" s="17">
        <v>32.809336999999999</v>
      </c>
      <c r="P955" s="51" t="str">
        <f t="shared" si="118"/>
        <v/>
      </c>
      <c r="Q955" s="51">
        <v>6</v>
      </c>
      <c r="R955" s="51">
        <f t="shared" si="119"/>
        <v>6</v>
      </c>
      <c r="S955" s="51" t="str">
        <f t="shared" si="115"/>
        <v>6a</v>
      </c>
      <c r="T955" s="51" t="str">
        <f t="shared" si="116"/>
        <v>6b</v>
      </c>
    </row>
    <row r="956" spans="1:20" ht="20" customHeight="1" x14ac:dyDescent="0.15">
      <c r="A956" s="51">
        <f t="shared" si="113"/>
        <v>109603</v>
      </c>
      <c r="B956" s="52" t="str">
        <f>VLOOKUP(J956,city!$A$4:$D$352,3,0)</f>
        <v>安徽</v>
      </c>
      <c r="C956" s="52" t="str">
        <f>VLOOKUP(J956,city!$A$4:$D$352,4,0)</f>
        <v>阜阳</v>
      </c>
      <c r="D956" s="51" t="s">
        <v>2823</v>
      </c>
      <c r="E956" s="51" t="s">
        <v>2824</v>
      </c>
      <c r="F956" s="53" t="str">
        <f t="shared" si="120"/>
        <v>115.796704,32.938181</v>
      </c>
      <c r="G956" s="54" t="s">
        <v>795</v>
      </c>
      <c r="H956" s="55" t="str">
        <f>"jingdian/"&amp;VLOOKUP(B956,city!$C$4:$P$352,13,FALSE)&amp;"/"&amp;VLOOKUP(C956,city!$D$4:$P$352,13,FALSE)&amp;"/jd/"&amp;K956&amp;".jpg"</f>
        <v>jingdian/anhui/fuyang/jd/3.jpg</v>
      </c>
      <c r="I956" s="55" t="str">
        <f t="shared" si="114"/>
        <v>2a,2b</v>
      </c>
      <c r="J956" s="51">
        <f t="shared" si="117"/>
        <v>96</v>
      </c>
      <c r="K956" s="51">
        <f>IF(VLOOKUP(J955,city!$K$4:$L$352,2,0)&gt;K955,K955+1,1)</f>
        <v>3</v>
      </c>
      <c r="L956" s="51">
        <v>1</v>
      </c>
      <c r="M956" s="51" t="s">
        <v>236</v>
      </c>
      <c r="N956" s="17">
        <v>115.79670400000001</v>
      </c>
      <c r="O956" s="17">
        <v>32.938181</v>
      </c>
      <c r="P956" s="51" t="str">
        <f t="shared" si="118"/>
        <v/>
      </c>
      <c r="Q956" s="51">
        <v>2</v>
      </c>
      <c r="R956" s="51">
        <f t="shared" si="119"/>
        <v>1</v>
      </c>
      <c r="S956" s="51" t="str">
        <f t="shared" si="115"/>
        <v>2a</v>
      </c>
      <c r="T956" s="51" t="str">
        <f t="shared" si="116"/>
        <v>2b</v>
      </c>
    </row>
    <row r="957" spans="1:20" ht="20" customHeight="1" x14ac:dyDescent="0.15">
      <c r="A957" s="51">
        <f t="shared" si="113"/>
        <v>109604</v>
      </c>
      <c r="B957" s="52" t="str">
        <f>VLOOKUP(J957,city!$A$4:$D$352,3,0)</f>
        <v>安徽</v>
      </c>
      <c r="C957" s="52" t="str">
        <f>VLOOKUP(J957,city!$A$4:$D$352,4,0)</f>
        <v>阜阳</v>
      </c>
      <c r="D957" s="51" t="s">
        <v>2825</v>
      </c>
      <c r="E957" s="51" t="s">
        <v>2826</v>
      </c>
      <c r="F957" s="53" t="str">
        <f t="shared" si="120"/>
        <v>116.427228,32.75224</v>
      </c>
      <c r="G957" s="54" t="s">
        <v>795</v>
      </c>
      <c r="H957" s="55" t="str">
        <f>"jingdian/"&amp;VLOOKUP(B957,city!$C$4:$P$352,13,FALSE)&amp;"/"&amp;VLOOKUP(C957,city!$D$4:$P$352,13,FALSE)&amp;"/jd/"&amp;K957&amp;".jpg"</f>
        <v>jingdian/anhui/fuyang/jd/4.jpg</v>
      </c>
      <c r="I957" s="55" t="str">
        <f t="shared" si="114"/>
        <v>15a,15b</v>
      </c>
      <c r="J957" s="51">
        <f t="shared" si="117"/>
        <v>96</v>
      </c>
      <c r="K957" s="51">
        <f>IF(VLOOKUP(J956,city!$K$4:$L$352,2,0)&gt;K956,K956+1,1)</f>
        <v>4</v>
      </c>
      <c r="L957" s="51">
        <v>1</v>
      </c>
      <c r="M957" s="51" t="s">
        <v>236</v>
      </c>
      <c r="N957" s="17">
        <v>116.427228</v>
      </c>
      <c r="O957" s="17">
        <v>32.75224</v>
      </c>
      <c r="P957" s="51" t="str">
        <f t="shared" si="118"/>
        <v/>
      </c>
      <c r="Q957" s="51">
        <v>15</v>
      </c>
      <c r="R957" s="51">
        <f t="shared" si="119"/>
        <v>15</v>
      </c>
      <c r="S957" s="51" t="str">
        <f t="shared" si="115"/>
        <v>15a</v>
      </c>
      <c r="T957" s="51" t="str">
        <f t="shared" si="116"/>
        <v>15b</v>
      </c>
    </row>
    <row r="958" spans="1:20" ht="20" customHeight="1" x14ac:dyDescent="0.15">
      <c r="A958" s="51">
        <f t="shared" si="113"/>
        <v>109605</v>
      </c>
      <c r="B958" s="52" t="str">
        <f>VLOOKUP(J958,city!$A$4:$D$352,3,0)</f>
        <v>安徽</v>
      </c>
      <c r="C958" s="52" t="str">
        <f>VLOOKUP(J958,city!$A$4:$D$352,4,0)</f>
        <v>阜阳</v>
      </c>
      <c r="D958" s="51" t="s">
        <v>2827</v>
      </c>
      <c r="E958" s="51" t="s">
        <v>2828</v>
      </c>
      <c r="F958" s="53" t="str">
        <f t="shared" si="120"/>
        <v>115.661722,32.919039</v>
      </c>
      <c r="G958" s="54" t="s">
        <v>795</v>
      </c>
      <c r="H958" s="55" t="str">
        <f>"jingdian/"&amp;VLOOKUP(B958,city!$C$4:$P$352,13,FALSE)&amp;"/"&amp;VLOOKUP(C958,city!$D$4:$P$352,13,FALSE)&amp;"/jd/"&amp;K958&amp;".jpg"</f>
        <v>jingdian/anhui/fuyang/jd/5.jpg</v>
      </c>
      <c r="I958" s="55" t="str">
        <f t="shared" si="114"/>
        <v>6a,6b</v>
      </c>
      <c r="J958" s="51">
        <f t="shared" si="117"/>
        <v>96</v>
      </c>
      <c r="K958" s="51">
        <f>IF(VLOOKUP(J957,city!$K$4:$L$352,2,0)&gt;K957,K957+1,1)</f>
        <v>5</v>
      </c>
      <c r="L958" s="51">
        <v>1</v>
      </c>
      <c r="M958" s="51" t="s">
        <v>236</v>
      </c>
      <c r="N958" s="17">
        <v>115.661722</v>
      </c>
      <c r="O958" s="17">
        <v>32.919038999999998</v>
      </c>
      <c r="P958" s="51" t="str">
        <f t="shared" si="118"/>
        <v/>
      </c>
      <c r="Q958" s="51">
        <v>6</v>
      </c>
      <c r="R958" s="51">
        <f t="shared" si="119"/>
        <v>6</v>
      </c>
      <c r="S958" s="51" t="str">
        <f t="shared" si="115"/>
        <v>6a</v>
      </c>
      <c r="T958" s="51" t="str">
        <f t="shared" si="116"/>
        <v>6b</v>
      </c>
    </row>
    <row r="959" spans="1:20" ht="20" customHeight="1" x14ac:dyDescent="0.15">
      <c r="A959" s="51">
        <f t="shared" si="113"/>
        <v>109606</v>
      </c>
      <c r="B959" s="52" t="str">
        <f>VLOOKUP(J959,city!$A$4:$D$352,3,0)</f>
        <v>安徽</v>
      </c>
      <c r="C959" s="52" t="str">
        <f>VLOOKUP(J959,city!$A$4:$D$352,4,0)</f>
        <v>阜阳</v>
      </c>
      <c r="D959" s="51" t="s">
        <v>2829</v>
      </c>
      <c r="E959" s="51" t="s">
        <v>2830</v>
      </c>
      <c r="F959" s="53" t="str">
        <f t="shared" si="120"/>
        <v>116.232761,32.657742</v>
      </c>
      <c r="G959" s="54" t="s">
        <v>795</v>
      </c>
      <c r="H959" s="55" t="str">
        <f>"jingdian/"&amp;VLOOKUP(B959,city!$C$4:$P$352,13,FALSE)&amp;"/"&amp;VLOOKUP(C959,city!$D$4:$P$352,13,FALSE)&amp;"/jd/"&amp;K959&amp;".jpg"</f>
        <v>jingdian/anhui/fuyang/jd/6.jpg</v>
      </c>
      <c r="I959" s="55" t="str">
        <f t="shared" si="114"/>
        <v>2a,2b</v>
      </c>
      <c r="J959" s="51">
        <f t="shared" si="117"/>
        <v>96</v>
      </c>
      <c r="K959" s="51">
        <f>IF(VLOOKUP(J958,city!$K$4:$L$352,2,0)&gt;K958,K958+1,1)</f>
        <v>6</v>
      </c>
      <c r="L959" s="51">
        <v>1</v>
      </c>
      <c r="M959" s="51" t="s">
        <v>236</v>
      </c>
      <c r="N959" s="17">
        <v>116.232761</v>
      </c>
      <c r="O959" s="17">
        <v>32.657741999999999</v>
      </c>
      <c r="P959" s="51" t="str">
        <f t="shared" si="118"/>
        <v/>
      </c>
      <c r="Q959" s="51">
        <v>2</v>
      </c>
      <c r="R959" s="51">
        <f t="shared" si="119"/>
        <v>1</v>
      </c>
      <c r="S959" s="51" t="str">
        <f t="shared" si="115"/>
        <v>2a</v>
      </c>
      <c r="T959" s="51" t="str">
        <f t="shared" si="116"/>
        <v>2b</v>
      </c>
    </row>
    <row r="960" spans="1:20" ht="20" customHeight="1" x14ac:dyDescent="0.15">
      <c r="A960" s="51">
        <f t="shared" si="113"/>
        <v>109607</v>
      </c>
      <c r="B960" s="52" t="str">
        <f>VLOOKUP(J960,city!$A$4:$D$352,3,0)</f>
        <v>安徽</v>
      </c>
      <c r="C960" s="52" t="str">
        <f>VLOOKUP(J960,city!$A$4:$D$352,4,0)</f>
        <v>阜阳</v>
      </c>
      <c r="D960" s="51" t="s">
        <v>2831</v>
      </c>
      <c r="E960" s="51" t="s">
        <v>2832</v>
      </c>
      <c r="F960" s="53" t="str">
        <f t="shared" si="120"/>
        <v>115.605738,33.171615</v>
      </c>
      <c r="G960" s="54" t="s">
        <v>795</v>
      </c>
      <c r="H960" s="55" t="str">
        <f>"jingdian/"&amp;VLOOKUP(B960,city!$C$4:$P$352,13,FALSE)&amp;"/"&amp;VLOOKUP(C960,city!$D$4:$P$352,13,FALSE)&amp;"/jd/"&amp;K960&amp;".jpg"</f>
        <v>jingdian/anhui/fuyang/jd/7.jpg</v>
      </c>
      <c r="I960" s="55" t="str">
        <f t="shared" si="114"/>
        <v>2a,2b</v>
      </c>
      <c r="J960" s="51">
        <f t="shared" si="117"/>
        <v>96</v>
      </c>
      <c r="K960" s="51">
        <f>IF(VLOOKUP(J959,city!$K$4:$L$352,2,0)&gt;K959,K959+1,1)</f>
        <v>7</v>
      </c>
      <c r="L960" s="51">
        <v>1</v>
      </c>
      <c r="M960" s="51" t="s">
        <v>236</v>
      </c>
      <c r="N960" s="17">
        <v>115.605738</v>
      </c>
      <c r="O960" s="17">
        <v>33.171615000000003</v>
      </c>
      <c r="P960" s="51" t="str">
        <f t="shared" si="118"/>
        <v/>
      </c>
      <c r="Q960" s="51">
        <v>2</v>
      </c>
      <c r="R960" s="51">
        <f t="shared" si="119"/>
        <v>6</v>
      </c>
      <c r="S960" s="51" t="str">
        <f t="shared" si="115"/>
        <v>2a</v>
      </c>
      <c r="T960" s="51" t="str">
        <f t="shared" si="116"/>
        <v>2b</v>
      </c>
    </row>
    <row r="961" spans="1:20" ht="20" customHeight="1" x14ac:dyDescent="0.15">
      <c r="A961" s="51">
        <f t="shared" si="113"/>
        <v>109608</v>
      </c>
      <c r="B961" s="52" t="str">
        <f>VLOOKUP(J961,city!$A$4:$D$352,3,0)</f>
        <v>安徽</v>
      </c>
      <c r="C961" s="52" t="str">
        <f>VLOOKUP(J961,city!$A$4:$D$352,4,0)</f>
        <v>阜阳</v>
      </c>
      <c r="D961" s="51" t="s">
        <v>2833</v>
      </c>
      <c r="E961" s="51" t="s">
        <v>2834</v>
      </c>
      <c r="F961" s="53" t="str">
        <f t="shared" si="120"/>
        <v>116.231061,32.639999</v>
      </c>
      <c r="G961" s="54" t="s">
        <v>795</v>
      </c>
      <c r="H961" s="55" t="str">
        <f>"jingdian/"&amp;VLOOKUP(B961,city!$C$4:$P$352,13,FALSE)&amp;"/"&amp;VLOOKUP(C961,city!$D$4:$P$352,13,FALSE)&amp;"/jd/"&amp;K961&amp;".jpg"</f>
        <v>jingdian/anhui/fuyang/jd/8.jpg</v>
      </c>
      <c r="I961" s="55" t="str">
        <f t="shared" si="114"/>
        <v>1a,1b</v>
      </c>
      <c r="J961" s="51">
        <f t="shared" si="117"/>
        <v>96</v>
      </c>
      <c r="K961" s="51">
        <f>IF(VLOOKUP(J960,city!$K$4:$L$352,2,0)&gt;K960,K960+1,1)</f>
        <v>8</v>
      </c>
      <c r="L961" s="51">
        <v>1</v>
      </c>
      <c r="M961" s="51" t="s">
        <v>236</v>
      </c>
      <c r="N961" s="17">
        <v>116.231061</v>
      </c>
      <c r="O961" s="17">
        <v>32.639999000000003</v>
      </c>
      <c r="P961" s="51" t="str">
        <f t="shared" si="118"/>
        <v/>
      </c>
      <c r="Q961" s="51">
        <v>1</v>
      </c>
      <c r="R961" s="51">
        <f t="shared" si="119"/>
        <v>1</v>
      </c>
      <c r="S961" s="51" t="str">
        <f t="shared" si="115"/>
        <v>1a</v>
      </c>
      <c r="T961" s="51" t="str">
        <f t="shared" si="116"/>
        <v>1b</v>
      </c>
    </row>
    <row r="962" spans="1:20" ht="20" customHeight="1" x14ac:dyDescent="0.15">
      <c r="A962" s="51">
        <f t="shared" si="113"/>
        <v>109609</v>
      </c>
      <c r="B962" s="52" t="str">
        <f>VLOOKUP(J962,city!$A$4:$D$352,3,0)</f>
        <v>安徽</v>
      </c>
      <c r="C962" s="52" t="str">
        <f>VLOOKUP(J962,city!$A$4:$D$352,4,0)</f>
        <v>阜阳</v>
      </c>
      <c r="D962" s="51" t="s">
        <v>2835</v>
      </c>
      <c r="E962" s="51" t="s">
        <v>2836</v>
      </c>
      <c r="F962" s="53" t="str">
        <f t="shared" si="120"/>
        <v>115.822017,32.901321</v>
      </c>
      <c r="G962" s="54" t="s">
        <v>795</v>
      </c>
      <c r="H962" s="55" t="str">
        <f>"jingdian/"&amp;VLOOKUP(B962,city!$C$4:$P$352,13,FALSE)&amp;"/"&amp;VLOOKUP(C962,city!$D$4:$P$352,13,FALSE)&amp;"/jd/"&amp;K962&amp;".jpg"</f>
        <v>jingdian/anhui/fuyang/jd/9.jpg</v>
      </c>
      <c r="I962" s="55" t="str">
        <f t="shared" si="114"/>
        <v>14a,14b</v>
      </c>
      <c r="J962" s="51">
        <f t="shared" si="117"/>
        <v>96</v>
      </c>
      <c r="K962" s="51">
        <f>IF(VLOOKUP(J961,city!$K$4:$L$352,2,0)&gt;K961,K961+1,1)</f>
        <v>9</v>
      </c>
      <c r="L962" s="51">
        <v>1</v>
      </c>
      <c r="M962" s="51" t="s">
        <v>236</v>
      </c>
      <c r="N962" s="17">
        <v>115.822017</v>
      </c>
      <c r="O962" s="17">
        <v>32.901321000000003</v>
      </c>
      <c r="P962" s="51" t="str">
        <f t="shared" si="118"/>
        <v/>
      </c>
      <c r="Q962" s="51">
        <v>14</v>
      </c>
      <c r="R962" s="51">
        <f t="shared" si="119"/>
        <v>13</v>
      </c>
      <c r="S962" s="51" t="str">
        <f t="shared" si="115"/>
        <v>14a</v>
      </c>
      <c r="T962" s="51" t="str">
        <f t="shared" si="116"/>
        <v>14b</v>
      </c>
    </row>
    <row r="963" spans="1:20" ht="20" customHeight="1" x14ac:dyDescent="0.15">
      <c r="A963" s="51">
        <f t="shared" si="113"/>
        <v>109610</v>
      </c>
      <c r="B963" s="52" t="str">
        <f>VLOOKUP(J963,city!$A$4:$D$352,3,0)</f>
        <v>安徽</v>
      </c>
      <c r="C963" s="52" t="str">
        <f>VLOOKUP(J963,city!$A$4:$D$352,4,0)</f>
        <v>阜阳</v>
      </c>
      <c r="D963" s="51" t="s">
        <v>2837</v>
      </c>
      <c r="E963" s="51" t="s">
        <v>2838</v>
      </c>
      <c r="F963" s="53" t="str">
        <f t="shared" si="120"/>
        <v>115.846572,32.898624</v>
      </c>
      <c r="G963" s="54" t="s">
        <v>795</v>
      </c>
      <c r="H963" s="55" t="str">
        <f>"jingdian/"&amp;VLOOKUP(B963,city!$C$4:$P$352,13,FALSE)&amp;"/"&amp;VLOOKUP(C963,city!$D$4:$P$352,13,FALSE)&amp;"/jd/"&amp;K963&amp;".jpg"</f>
        <v>jingdian/anhui/fuyang/jd/10.jpg</v>
      </c>
      <c r="I963" s="55" t="str">
        <f t="shared" si="114"/>
        <v>1a,1b</v>
      </c>
      <c r="J963" s="51">
        <f t="shared" si="117"/>
        <v>96</v>
      </c>
      <c r="K963" s="51">
        <f>IF(VLOOKUP(J962,city!$K$4:$L$352,2,0)&gt;K962,K962+1,1)</f>
        <v>10</v>
      </c>
      <c r="L963" s="51">
        <v>1</v>
      </c>
      <c r="M963" s="51" t="s">
        <v>236</v>
      </c>
      <c r="N963" s="17">
        <v>115.84657199999999</v>
      </c>
      <c r="O963" s="17">
        <v>32.898623999999998</v>
      </c>
      <c r="P963" s="51" t="str">
        <f t="shared" si="118"/>
        <v>116.0317746,32.8252788</v>
      </c>
      <c r="Q963" s="51">
        <v>1</v>
      </c>
      <c r="R963" s="51">
        <f t="shared" si="119"/>
        <v>1</v>
      </c>
      <c r="S963" s="51" t="str">
        <f t="shared" si="115"/>
        <v>1a</v>
      </c>
      <c r="T963" s="51" t="str">
        <f t="shared" si="116"/>
        <v>1b</v>
      </c>
    </row>
    <row r="964" spans="1:20" ht="20" customHeight="1" x14ac:dyDescent="0.15">
      <c r="A964" s="51">
        <f t="shared" ref="A964:A1027" si="121">100000+J964*100+K964</f>
        <v>109701</v>
      </c>
      <c r="B964" s="52" t="str">
        <f>VLOOKUP(J964,city!$A$4:$D$352,3,0)</f>
        <v>安徽</v>
      </c>
      <c r="C964" s="52" t="str">
        <f>VLOOKUP(J964,city!$A$4:$D$352,4,0)</f>
        <v>宿州</v>
      </c>
      <c r="D964" s="51" t="s">
        <v>2839</v>
      </c>
      <c r="E964" s="51" t="s">
        <v>2840</v>
      </c>
      <c r="F964" s="53" t="str">
        <f t="shared" si="120"/>
        <v>117.059492,34.029733</v>
      </c>
      <c r="G964" s="54" t="s">
        <v>795</v>
      </c>
      <c r="H964" s="55" t="str">
        <f>"jingdian/"&amp;VLOOKUP(B964,city!$C$4:$P$352,13,FALSE)&amp;"/"&amp;VLOOKUP(C964,city!$D$4:$P$352,13,FALSE)&amp;"/jd/"&amp;K964&amp;".jpg"</f>
        <v>jingdian/anhui/suzhou/jd/1.jpg</v>
      </c>
      <c r="I964" s="55" t="str">
        <f t="shared" ref="I964:I1027" si="122">S964&amp;","&amp;T964</f>
        <v>32a,32b</v>
      </c>
      <c r="J964" s="51">
        <f t="shared" si="117"/>
        <v>97</v>
      </c>
      <c r="K964" s="51">
        <f>IF(VLOOKUP(J963,city!$K$4:$L$352,2,0)&gt;K963,K963+1,1)</f>
        <v>1</v>
      </c>
      <c r="L964" s="51">
        <v>1</v>
      </c>
      <c r="M964" s="51" t="s">
        <v>238</v>
      </c>
      <c r="N964" s="17">
        <v>117.05949200000001</v>
      </c>
      <c r="O964" s="17">
        <v>34.029733</v>
      </c>
      <c r="P964" s="51" t="str">
        <f t="shared" si="118"/>
        <v/>
      </c>
      <c r="Q964" s="51">
        <v>32</v>
      </c>
      <c r="R964" s="51" t="e">
        <f t="shared" si="119"/>
        <v>#N/A</v>
      </c>
      <c r="S964" s="51" t="str">
        <f t="shared" ref="S964:S1027" si="123">CONCATENATE(Q964,"a")</f>
        <v>32a</v>
      </c>
      <c r="T964" s="51" t="str">
        <f t="shared" ref="T964:T1027" si="124">CONCATENATE(Q964,"b")</f>
        <v>32b</v>
      </c>
    </row>
    <row r="965" spans="1:20" ht="20" customHeight="1" x14ac:dyDescent="0.15">
      <c r="A965" s="51">
        <f t="shared" si="121"/>
        <v>109702</v>
      </c>
      <c r="B965" s="52" t="str">
        <f>VLOOKUP(J965,city!$A$4:$D$352,3,0)</f>
        <v>安徽</v>
      </c>
      <c r="C965" s="52" t="str">
        <f>VLOOKUP(J965,city!$A$4:$D$352,4,0)</f>
        <v>宿州</v>
      </c>
      <c r="D965" s="51" t="s">
        <v>2841</v>
      </c>
      <c r="E965" s="51" t="s">
        <v>2842</v>
      </c>
      <c r="F965" s="53" t="str">
        <f t="shared" si="120"/>
        <v>117.666814,33.460355</v>
      </c>
      <c r="G965" s="54" t="s">
        <v>795</v>
      </c>
      <c r="H965" s="55" t="str">
        <f>"jingdian/"&amp;VLOOKUP(B965,city!$C$4:$P$352,13,FALSE)&amp;"/"&amp;VLOOKUP(C965,city!$D$4:$P$352,13,FALSE)&amp;"/jd/"&amp;K965&amp;".jpg"</f>
        <v>jingdian/anhui/suzhou/jd/2.jpg</v>
      </c>
      <c r="I965" s="55" t="str">
        <f t="shared" si="122"/>
        <v>32a,32b</v>
      </c>
      <c r="J965" s="51">
        <f t="shared" ref="J965:J1028" si="125">IF(K965&gt;K964,J964,J964+1)</f>
        <v>97</v>
      </c>
      <c r="K965" s="51">
        <f>IF(VLOOKUP(J964,city!$K$4:$L$352,2,0)&gt;K964,K964+1,1)</f>
        <v>2</v>
      </c>
      <c r="L965" s="51">
        <v>1</v>
      </c>
      <c r="M965" s="51" t="s">
        <v>238</v>
      </c>
      <c r="N965" s="17">
        <v>117.666814</v>
      </c>
      <c r="O965" s="17">
        <v>33.460355</v>
      </c>
      <c r="P965" s="51" t="str">
        <f t="shared" si="118"/>
        <v/>
      </c>
      <c r="Q965" s="51">
        <v>32</v>
      </c>
      <c r="R965" s="51" t="e">
        <f t="shared" si="119"/>
        <v>#N/A</v>
      </c>
      <c r="S965" s="51" t="str">
        <f t="shared" si="123"/>
        <v>32a</v>
      </c>
      <c r="T965" s="51" t="str">
        <f t="shared" si="124"/>
        <v>32b</v>
      </c>
    </row>
    <row r="966" spans="1:20" ht="20" customHeight="1" x14ac:dyDescent="0.15">
      <c r="A966" s="51">
        <f t="shared" si="121"/>
        <v>109703</v>
      </c>
      <c r="B966" s="52" t="str">
        <f>VLOOKUP(J966,city!$A$4:$D$352,3,0)</f>
        <v>安徽</v>
      </c>
      <c r="C966" s="52" t="str">
        <f>VLOOKUP(J966,city!$A$4:$D$352,4,0)</f>
        <v>宿州</v>
      </c>
      <c r="D966" s="51" t="s">
        <v>2843</v>
      </c>
      <c r="E966" s="51" t="s">
        <v>2844</v>
      </c>
      <c r="F966" s="53" t="str">
        <f t="shared" si="120"/>
        <v>117.643572,33.533608</v>
      </c>
      <c r="G966" s="54" t="s">
        <v>795</v>
      </c>
      <c r="H966" s="55" t="str">
        <f>"jingdian/"&amp;VLOOKUP(B966,city!$C$4:$P$352,13,FALSE)&amp;"/"&amp;VLOOKUP(C966,city!$D$4:$P$352,13,FALSE)&amp;"/jd/"&amp;K966&amp;".jpg"</f>
        <v>jingdian/anhui/suzhou/jd/3.jpg</v>
      </c>
      <c r="I966" s="55" t="str">
        <f t="shared" si="122"/>
        <v>29a,29b</v>
      </c>
      <c r="J966" s="51">
        <f t="shared" si="125"/>
        <v>97</v>
      </c>
      <c r="K966" s="51">
        <f>IF(VLOOKUP(J965,city!$K$4:$L$352,2,0)&gt;K965,K965+1,1)</f>
        <v>3</v>
      </c>
      <c r="L966" s="51">
        <v>1</v>
      </c>
      <c r="M966" s="51" t="s">
        <v>238</v>
      </c>
      <c r="N966" s="17">
        <v>117.64357200000001</v>
      </c>
      <c r="O966" s="17">
        <v>33.533608000000001</v>
      </c>
      <c r="P966" s="51" t="str">
        <f t="shared" si="118"/>
        <v/>
      </c>
      <c r="Q966" s="51">
        <v>29</v>
      </c>
      <c r="R966" s="51">
        <f t="shared" si="119"/>
        <v>29</v>
      </c>
      <c r="S966" s="51" t="str">
        <f t="shared" si="123"/>
        <v>29a</v>
      </c>
      <c r="T966" s="51" t="str">
        <f t="shared" si="124"/>
        <v>29b</v>
      </c>
    </row>
    <row r="967" spans="1:20" ht="20" customHeight="1" x14ac:dyDescent="0.15">
      <c r="A967" s="51">
        <f t="shared" si="121"/>
        <v>109704</v>
      </c>
      <c r="B967" s="52" t="str">
        <f>VLOOKUP(J967,city!$A$4:$D$352,3,0)</f>
        <v>安徽</v>
      </c>
      <c r="C967" s="52" t="str">
        <f>VLOOKUP(J967,city!$A$4:$D$352,4,0)</f>
        <v>宿州</v>
      </c>
      <c r="D967" s="51" t="s">
        <v>2845</v>
      </c>
      <c r="E967" s="50" t="s">
        <v>2846</v>
      </c>
      <c r="F967" s="53" t="str">
        <f t="shared" si="120"/>
        <v>117.152561,33.995407</v>
      </c>
      <c r="G967" s="54" t="s">
        <v>795</v>
      </c>
      <c r="H967" s="55" t="str">
        <f>"jingdian/"&amp;VLOOKUP(B967,city!$C$4:$P$352,13,FALSE)&amp;"/"&amp;VLOOKUP(C967,city!$D$4:$P$352,13,FALSE)&amp;"/jd/"&amp;K967&amp;".jpg"</f>
        <v>jingdian/anhui/suzhou/jd/4.jpg</v>
      </c>
      <c r="I967" s="55" t="str">
        <f t="shared" si="122"/>
        <v>12a,12b</v>
      </c>
      <c r="J967" s="51">
        <f t="shared" si="125"/>
        <v>97</v>
      </c>
      <c r="K967" s="51">
        <f>IF(VLOOKUP(J966,city!$K$4:$L$352,2,0)&gt;K966,K966+1,1)</f>
        <v>4</v>
      </c>
      <c r="L967" s="51">
        <v>1</v>
      </c>
      <c r="M967" s="51" t="s">
        <v>238</v>
      </c>
      <c r="N967" s="17">
        <v>117.15256100000001</v>
      </c>
      <c r="O967" s="17">
        <v>33.995407</v>
      </c>
      <c r="P967" s="51" t="str">
        <f t="shared" si="118"/>
        <v/>
      </c>
      <c r="Q967" s="51">
        <v>12</v>
      </c>
      <c r="R967" s="51">
        <f t="shared" si="119"/>
        <v>12</v>
      </c>
      <c r="S967" s="51" t="str">
        <f t="shared" si="123"/>
        <v>12a</v>
      </c>
      <c r="T967" s="51" t="str">
        <f t="shared" si="124"/>
        <v>12b</v>
      </c>
    </row>
    <row r="968" spans="1:20" ht="20" customHeight="1" x14ac:dyDescent="0.15">
      <c r="A968" s="51">
        <f t="shared" si="121"/>
        <v>109705</v>
      </c>
      <c r="B968" s="52" t="str">
        <f>VLOOKUP(J968,city!$A$4:$D$352,3,0)</f>
        <v>安徽</v>
      </c>
      <c r="C968" s="52" t="str">
        <f>VLOOKUP(J968,city!$A$4:$D$352,4,0)</f>
        <v>宿州</v>
      </c>
      <c r="D968" s="51" t="s">
        <v>2847</v>
      </c>
      <c r="E968" s="51" t="s">
        <v>2848</v>
      </c>
      <c r="F968" s="53" t="str">
        <f t="shared" si="120"/>
        <v>117.290104,34.074216</v>
      </c>
      <c r="G968" s="54" t="s">
        <v>795</v>
      </c>
      <c r="H968" s="55" t="str">
        <f>"jingdian/"&amp;VLOOKUP(B968,city!$C$4:$P$352,13,FALSE)&amp;"/"&amp;VLOOKUP(C968,city!$D$4:$P$352,13,FALSE)&amp;"/jd/"&amp;K968&amp;".jpg"</f>
        <v>jingdian/anhui/suzhou/jd/5.jpg</v>
      </c>
      <c r="I968" s="55" t="str">
        <f t="shared" si="122"/>
        <v>15a,15b</v>
      </c>
      <c r="J968" s="51">
        <f t="shared" si="125"/>
        <v>97</v>
      </c>
      <c r="K968" s="51">
        <f>IF(VLOOKUP(J967,city!$K$4:$L$352,2,0)&gt;K967,K967+1,1)</f>
        <v>5</v>
      </c>
      <c r="L968" s="51">
        <v>1</v>
      </c>
      <c r="M968" s="51" t="s">
        <v>238</v>
      </c>
      <c r="N968" s="17">
        <v>117.290104</v>
      </c>
      <c r="O968" s="17">
        <v>34.074216</v>
      </c>
      <c r="P968" s="51" t="str">
        <f t="shared" si="118"/>
        <v/>
      </c>
      <c r="Q968" s="51">
        <v>15</v>
      </c>
      <c r="R968" s="51">
        <f t="shared" si="119"/>
        <v>15</v>
      </c>
      <c r="S968" s="51" t="str">
        <f t="shared" si="123"/>
        <v>15a</v>
      </c>
      <c r="T968" s="51" t="str">
        <f t="shared" si="124"/>
        <v>15b</v>
      </c>
    </row>
    <row r="969" spans="1:20" ht="20" customHeight="1" x14ac:dyDescent="0.15">
      <c r="A969" s="51">
        <f t="shared" si="121"/>
        <v>109706</v>
      </c>
      <c r="B969" s="52" t="str">
        <f>VLOOKUP(J969,city!$A$4:$D$352,3,0)</f>
        <v>安徽</v>
      </c>
      <c r="C969" s="52" t="str">
        <f>VLOOKUP(J969,city!$A$4:$D$352,4,0)</f>
        <v>宿州</v>
      </c>
      <c r="D969" s="51" t="s">
        <v>2849</v>
      </c>
      <c r="E969" s="51" t="s">
        <v>2850</v>
      </c>
      <c r="F969" s="53" t="str">
        <f t="shared" si="120"/>
        <v>116.539733,34.466814</v>
      </c>
      <c r="G969" s="54" t="s">
        <v>795</v>
      </c>
      <c r="H969" s="55" t="str">
        <f>"jingdian/"&amp;VLOOKUP(B969,city!$C$4:$P$352,13,FALSE)&amp;"/"&amp;VLOOKUP(C969,city!$D$4:$P$352,13,FALSE)&amp;"/jd/"&amp;K969&amp;".jpg"</f>
        <v>jingdian/anhui/suzhou/jd/6.jpg</v>
      </c>
      <c r="I969" s="55" t="str">
        <f t="shared" si="122"/>
        <v>6a,6b</v>
      </c>
      <c r="J969" s="51">
        <f t="shared" si="125"/>
        <v>97</v>
      </c>
      <c r="K969" s="51">
        <f>IF(VLOOKUP(J968,city!$K$4:$L$352,2,0)&gt;K968,K968+1,1)</f>
        <v>6</v>
      </c>
      <c r="L969" s="51">
        <v>1</v>
      </c>
      <c r="M969" s="51" t="s">
        <v>238</v>
      </c>
      <c r="N969" s="17">
        <v>116.539733</v>
      </c>
      <c r="O969" s="17">
        <v>34.466813999999999</v>
      </c>
      <c r="P969" s="51" t="str">
        <f t="shared" si="118"/>
        <v/>
      </c>
      <c r="Q969" s="51">
        <v>6</v>
      </c>
      <c r="R969" s="51">
        <f t="shared" si="119"/>
        <v>6</v>
      </c>
      <c r="S969" s="51" t="str">
        <f t="shared" si="123"/>
        <v>6a</v>
      </c>
      <c r="T969" s="51" t="str">
        <f t="shared" si="124"/>
        <v>6b</v>
      </c>
    </row>
    <row r="970" spans="1:20" ht="20" customHeight="1" x14ac:dyDescent="0.15">
      <c r="A970" s="51">
        <f t="shared" si="121"/>
        <v>109707</v>
      </c>
      <c r="B970" s="52" t="str">
        <f>VLOOKUP(J970,city!$A$4:$D$352,3,0)</f>
        <v>安徽</v>
      </c>
      <c r="C970" s="52" t="str">
        <f>VLOOKUP(J970,city!$A$4:$D$352,4,0)</f>
        <v>宿州</v>
      </c>
      <c r="D970" s="51" t="s">
        <v>2851</v>
      </c>
      <c r="E970" s="51" t="s">
        <v>2852</v>
      </c>
      <c r="F970" s="53" t="str">
        <f t="shared" si="120"/>
        <v>117.01448,33.926279</v>
      </c>
      <c r="G970" s="54" t="s">
        <v>795</v>
      </c>
      <c r="H970" s="55" t="str">
        <f>"jingdian/"&amp;VLOOKUP(B970,city!$C$4:$P$352,13,FALSE)&amp;"/"&amp;VLOOKUP(C970,city!$D$4:$P$352,13,FALSE)&amp;"/jd/"&amp;K970&amp;".jpg"</f>
        <v>jingdian/anhui/suzhou/jd/7.jpg</v>
      </c>
      <c r="I970" s="55" t="str">
        <f t="shared" si="122"/>
        <v>6a,6b</v>
      </c>
      <c r="J970" s="51">
        <f t="shared" si="125"/>
        <v>97</v>
      </c>
      <c r="K970" s="51">
        <f>IF(VLOOKUP(J969,city!$K$4:$L$352,2,0)&gt;K969,K969+1,1)</f>
        <v>7</v>
      </c>
      <c r="L970" s="51">
        <v>1</v>
      </c>
      <c r="M970" s="51" t="s">
        <v>238</v>
      </c>
      <c r="N970" s="17">
        <v>117.01448000000001</v>
      </c>
      <c r="O970" s="17">
        <v>33.926279000000001</v>
      </c>
      <c r="P970" s="51" t="str">
        <f t="shared" si="118"/>
        <v/>
      </c>
      <c r="Q970" s="51">
        <v>6</v>
      </c>
      <c r="R970" s="51">
        <f t="shared" si="119"/>
        <v>6</v>
      </c>
      <c r="S970" s="51" t="str">
        <f t="shared" si="123"/>
        <v>6a</v>
      </c>
      <c r="T970" s="51" t="str">
        <f t="shared" si="124"/>
        <v>6b</v>
      </c>
    </row>
    <row r="971" spans="1:20" ht="20" customHeight="1" x14ac:dyDescent="0.15">
      <c r="A971" s="51">
        <f t="shared" si="121"/>
        <v>109708</v>
      </c>
      <c r="B971" s="52" t="str">
        <f>VLOOKUP(J971,city!$A$4:$D$352,3,0)</f>
        <v>安徽</v>
      </c>
      <c r="C971" s="52" t="str">
        <f>VLOOKUP(J971,city!$A$4:$D$352,4,0)</f>
        <v>宿州</v>
      </c>
      <c r="D971" s="51" t="s">
        <v>2853</v>
      </c>
      <c r="E971" s="51" t="s">
        <v>2854</v>
      </c>
      <c r="F971" s="53" t="str">
        <f t="shared" si="120"/>
        <v>117.377074,33.979644</v>
      </c>
      <c r="G971" s="54" t="s">
        <v>795</v>
      </c>
      <c r="H971" s="55" t="str">
        <f>"jingdian/"&amp;VLOOKUP(B971,city!$C$4:$P$352,13,FALSE)&amp;"/"&amp;VLOOKUP(C971,city!$D$4:$P$352,13,FALSE)&amp;"/jd/"&amp;K971&amp;".jpg"</f>
        <v>jingdian/anhui/suzhou/jd/8.jpg</v>
      </c>
      <c r="I971" s="55" t="str">
        <f t="shared" si="122"/>
        <v>29a,29b</v>
      </c>
      <c r="J971" s="51">
        <f t="shared" si="125"/>
        <v>97</v>
      </c>
      <c r="K971" s="51">
        <f>IF(VLOOKUP(J970,city!$K$4:$L$352,2,0)&gt;K970,K970+1,1)</f>
        <v>8</v>
      </c>
      <c r="L971" s="51">
        <v>1</v>
      </c>
      <c r="M971" s="51" t="s">
        <v>238</v>
      </c>
      <c r="N971" s="17">
        <v>117.37707399999999</v>
      </c>
      <c r="O971" s="17">
        <v>33.979644</v>
      </c>
      <c r="P971" s="51" t="str">
        <f t="shared" si="118"/>
        <v/>
      </c>
      <c r="Q971" s="51">
        <v>29</v>
      </c>
      <c r="R971" s="51">
        <f t="shared" si="119"/>
        <v>29</v>
      </c>
      <c r="S971" s="51" t="str">
        <f t="shared" si="123"/>
        <v>29a</v>
      </c>
      <c r="T971" s="51" t="str">
        <f t="shared" si="124"/>
        <v>29b</v>
      </c>
    </row>
    <row r="972" spans="1:20" ht="20" customHeight="1" x14ac:dyDescent="0.15">
      <c r="A972" s="51">
        <f t="shared" si="121"/>
        <v>109709</v>
      </c>
      <c r="B972" s="52" t="str">
        <f>VLOOKUP(J972,city!$A$4:$D$352,3,0)</f>
        <v>安徽</v>
      </c>
      <c r="C972" s="52" t="str">
        <f>VLOOKUP(J972,city!$A$4:$D$352,4,0)</f>
        <v>宿州</v>
      </c>
      <c r="D972" s="51" t="s">
        <v>2855</v>
      </c>
      <c r="E972" s="51" t="s">
        <v>2856</v>
      </c>
      <c r="F972" s="53" t="str">
        <f t="shared" si="120"/>
        <v>116.268409,34.52094</v>
      </c>
      <c r="G972" s="54" t="s">
        <v>795</v>
      </c>
      <c r="H972" s="55" t="str">
        <f>"jingdian/"&amp;VLOOKUP(B972,city!$C$4:$P$352,13,FALSE)&amp;"/"&amp;VLOOKUP(C972,city!$D$4:$P$352,13,FALSE)&amp;"/jd/"&amp;K972&amp;".jpg"</f>
        <v>jingdian/anhui/suzhou/jd/9.jpg</v>
      </c>
      <c r="I972" s="55" t="str">
        <f t="shared" si="122"/>
        <v>2a,2b</v>
      </c>
      <c r="J972" s="51">
        <f t="shared" si="125"/>
        <v>97</v>
      </c>
      <c r="K972" s="51">
        <f>IF(VLOOKUP(J971,city!$K$4:$L$352,2,0)&gt;K971,K971+1,1)</f>
        <v>9</v>
      </c>
      <c r="L972" s="51">
        <v>1</v>
      </c>
      <c r="M972" s="51" t="s">
        <v>238</v>
      </c>
      <c r="N972" s="17">
        <v>116.26840900000001</v>
      </c>
      <c r="O972" s="17">
        <v>34.520940000000003</v>
      </c>
      <c r="P972" s="51" t="str">
        <f t="shared" si="118"/>
        <v/>
      </c>
      <c r="Q972" s="51">
        <v>2</v>
      </c>
      <c r="R972" s="51">
        <f t="shared" si="119"/>
        <v>2</v>
      </c>
      <c r="S972" s="51" t="str">
        <f t="shared" si="123"/>
        <v>2a</v>
      </c>
      <c r="T972" s="51" t="str">
        <f t="shared" si="124"/>
        <v>2b</v>
      </c>
    </row>
    <row r="973" spans="1:20" ht="20" customHeight="1" x14ac:dyDescent="0.15">
      <c r="A973" s="51">
        <f t="shared" si="121"/>
        <v>109710</v>
      </c>
      <c r="B973" s="52" t="str">
        <f>VLOOKUP(J973,city!$A$4:$D$352,3,0)</f>
        <v>安徽</v>
      </c>
      <c r="C973" s="52" t="str">
        <f>VLOOKUP(J973,city!$A$4:$D$352,4,0)</f>
        <v>宿州</v>
      </c>
      <c r="D973" s="51" t="s">
        <v>2857</v>
      </c>
      <c r="E973" s="51" t="s">
        <v>2858</v>
      </c>
      <c r="F973" s="53" t="str">
        <f t="shared" si="120"/>
        <v>117.550451,33.535213</v>
      </c>
      <c r="G973" s="54" t="s">
        <v>795</v>
      </c>
      <c r="H973" s="55" t="str">
        <f>"jingdian/"&amp;VLOOKUP(B973,city!$C$4:$P$352,13,FALSE)&amp;"/"&amp;VLOOKUP(C973,city!$D$4:$P$352,13,FALSE)&amp;"/jd/"&amp;K973&amp;".jpg"</f>
        <v>jingdian/anhui/suzhou/jd/10.jpg</v>
      </c>
      <c r="I973" s="55" t="str">
        <f t="shared" si="122"/>
        <v>2a,2b</v>
      </c>
      <c r="J973" s="51">
        <f t="shared" si="125"/>
        <v>97</v>
      </c>
      <c r="K973" s="51">
        <f>IF(VLOOKUP(J972,city!$K$4:$L$352,2,0)&gt;K972,K972+1,1)</f>
        <v>10</v>
      </c>
      <c r="L973" s="51">
        <v>1</v>
      </c>
      <c r="M973" s="51" t="s">
        <v>238</v>
      </c>
      <c r="N973" s="17">
        <v>117.550451</v>
      </c>
      <c r="O973" s="17">
        <v>33.535212999999999</v>
      </c>
      <c r="P973" s="51" t="str">
        <f t="shared" ref="P973:P1036" si="126">IF(K973=10,SUM(N964:N973)/10&amp;","&amp;SUM(O964:O973)/10,"")</f>
        <v>117.156269,33.9522209</v>
      </c>
      <c r="Q973" s="51">
        <v>2</v>
      </c>
      <c r="R973" s="51">
        <f t="shared" si="119"/>
        <v>1</v>
      </c>
      <c r="S973" s="51" t="str">
        <f t="shared" si="123"/>
        <v>2a</v>
      </c>
      <c r="T973" s="51" t="str">
        <f t="shared" si="124"/>
        <v>2b</v>
      </c>
    </row>
    <row r="974" spans="1:20" ht="20" customHeight="1" x14ac:dyDescent="0.15">
      <c r="A974" s="51">
        <f t="shared" si="121"/>
        <v>109801</v>
      </c>
      <c r="B974" s="52" t="str">
        <f>VLOOKUP(J974,city!$A$4:$D$352,3,0)</f>
        <v>安徽</v>
      </c>
      <c r="C974" s="52" t="str">
        <f>VLOOKUP(J974,city!$A$4:$D$352,4,0)</f>
        <v>滁州</v>
      </c>
      <c r="D974" s="51" t="s">
        <v>2859</v>
      </c>
      <c r="E974" s="51" t="s">
        <v>2860</v>
      </c>
      <c r="F974" s="53" t="str">
        <f t="shared" si="120"/>
        <v>118.288778,32.283124</v>
      </c>
      <c r="G974" s="54" t="s">
        <v>795</v>
      </c>
      <c r="H974" s="55" t="str">
        <f>"jingdian/"&amp;VLOOKUP(B974,city!$C$4:$P$352,13,FALSE)&amp;"/"&amp;VLOOKUP(C974,city!$D$4:$P$352,13,FALSE)&amp;"/jd/"&amp;K974&amp;".jpg"</f>
        <v>jingdian/anhui/chuzhou/jd/1.jpg</v>
      </c>
      <c r="I974" s="55" t="str">
        <f t="shared" si="122"/>
        <v>11a,11b</v>
      </c>
      <c r="J974" s="51">
        <f t="shared" si="125"/>
        <v>98</v>
      </c>
      <c r="K974" s="51">
        <f>IF(VLOOKUP(J973,city!$K$4:$L$352,2,0)&gt;K973,K973+1,1)</f>
        <v>1</v>
      </c>
      <c r="L974" s="51">
        <v>1</v>
      </c>
      <c r="M974" s="51" t="s">
        <v>239</v>
      </c>
      <c r="N974" s="17">
        <v>118.28877799999999</v>
      </c>
      <c r="O974" s="17">
        <v>32.283124000000001</v>
      </c>
      <c r="P974" s="51" t="str">
        <f t="shared" si="126"/>
        <v/>
      </c>
      <c r="Q974" s="51">
        <v>11</v>
      </c>
      <c r="R974" s="51">
        <f t="shared" si="119"/>
        <v>11</v>
      </c>
      <c r="S974" s="51" t="str">
        <f t="shared" si="123"/>
        <v>11a</v>
      </c>
      <c r="T974" s="51" t="str">
        <f t="shared" si="124"/>
        <v>11b</v>
      </c>
    </row>
    <row r="975" spans="1:20" ht="20" customHeight="1" x14ac:dyDescent="0.15">
      <c r="A975" s="51">
        <f t="shared" si="121"/>
        <v>109802</v>
      </c>
      <c r="B975" s="52" t="str">
        <f>VLOOKUP(J975,city!$A$4:$D$352,3,0)</f>
        <v>安徽</v>
      </c>
      <c r="C975" s="52" t="str">
        <f>VLOOKUP(J975,city!$A$4:$D$352,4,0)</f>
        <v>滁州</v>
      </c>
      <c r="D975" s="51" t="s">
        <v>2861</v>
      </c>
      <c r="E975" s="51" t="s">
        <v>2862</v>
      </c>
      <c r="F975" s="53" t="str">
        <f t="shared" si="120"/>
        <v>117.531104,32.817681</v>
      </c>
      <c r="G975" s="54" t="s">
        <v>795</v>
      </c>
      <c r="H975" s="55" t="str">
        <f>"jingdian/"&amp;VLOOKUP(B975,city!$C$4:$P$352,13,FALSE)&amp;"/"&amp;VLOOKUP(C975,city!$D$4:$P$352,13,FALSE)&amp;"/jd/"&amp;K975&amp;".jpg"</f>
        <v>jingdian/anhui/chuzhou/jd/2.jpg</v>
      </c>
      <c r="I975" s="55" t="str">
        <f t="shared" si="122"/>
        <v>29a,29b</v>
      </c>
      <c r="J975" s="51">
        <f t="shared" si="125"/>
        <v>98</v>
      </c>
      <c r="K975" s="51">
        <f>IF(VLOOKUP(J974,city!$K$4:$L$352,2,0)&gt;K974,K974+1,1)</f>
        <v>2</v>
      </c>
      <c r="L975" s="51">
        <v>1</v>
      </c>
      <c r="M975" s="51" t="s">
        <v>239</v>
      </c>
      <c r="N975" s="17">
        <v>117.531104</v>
      </c>
      <c r="O975" s="17">
        <v>32.817681</v>
      </c>
      <c r="P975" s="51" t="str">
        <f t="shared" si="126"/>
        <v/>
      </c>
      <c r="Q975" s="51">
        <v>29</v>
      </c>
      <c r="R975" s="51">
        <f t="shared" si="119"/>
        <v>29</v>
      </c>
      <c r="S975" s="51" t="str">
        <f t="shared" si="123"/>
        <v>29a</v>
      </c>
      <c r="T975" s="51" t="str">
        <f t="shared" si="124"/>
        <v>29b</v>
      </c>
    </row>
    <row r="976" spans="1:20" ht="20" customHeight="1" x14ac:dyDescent="0.15">
      <c r="A976" s="51">
        <f t="shared" si="121"/>
        <v>109803</v>
      </c>
      <c r="B976" s="52" t="str">
        <f>VLOOKUP(J976,city!$A$4:$D$352,3,0)</f>
        <v>安徽</v>
      </c>
      <c r="C976" s="52" t="str">
        <f>VLOOKUP(J976,city!$A$4:$D$352,4,0)</f>
        <v>滁州</v>
      </c>
      <c r="D976" s="51" t="s">
        <v>2863</v>
      </c>
      <c r="E976" s="51" t="s">
        <v>2864</v>
      </c>
      <c r="F976" s="53" t="str">
        <f t="shared" si="120"/>
        <v>118.294663,32.289357</v>
      </c>
      <c r="G976" s="54" t="s">
        <v>795</v>
      </c>
      <c r="H976" s="55" t="str">
        <f>"jingdian/"&amp;VLOOKUP(B976,city!$C$4:$P$352,13,FALSE)&amp;"/"&amp;VLOOKUP(C976,city!$D$4:$P$352,13,FALSE)&amp;"/jd/"&amp;K976&amp;".jpg"</f>
        <v>jingdian/anhui/chuzhou/jd/3.jpg</v>
      </c>
      <c r="I976" s="55" t="str">
        <f t="shared" si="122"/>
        <v>32a,32b</v>
      </c>
      <c r="J976" s="51">
        <f t="shared" si="125"/>
        <v>98</v>
      </c>
      <c r="K976" s="51">
        <f>IF(VLOOKUP(J975,city!$K$4:$L$352,2,0)&gt;K975,K975+1,1)</f>
        <v>3</v>
      </c>
      <c r="L976" s="51">
        <v>1</v>
      </c>
      <c r="M976" s="51" t="s">
        <v>239</v>
      </c>
      <c r="N976" s="17">
        <v>118.294663</v>
      </c>
      <c r="O976" s="17">
        <v>32.289357000000003</v>
      </c>
      <c r="P976" s="51" t="str">
        <f t="shared" si="126"/>
        <v/>
      </c>
      <c r="Q976" s="51">
        <v>32</v>
      </c>
      <c r="R976" s="51" t="e">
        <f t="shared" si="119"/>
        <v>#N/A</v>
      </c>
      <c r="S976" s="51" t="str">
        <f t="shared" si="123"/>
        <v>32a</v>
      </c>
      <c r="T976" s="51" t="str">
        <f t="shared" si="124"/>
        <v>32b</v>
      </c>
    </row>
    <row r="977" spans="1:20" ht="20" customHeight="1" x14ac:dyDescent="0.15">
      <c r="A977" s="51">
        <f t="shared" si="121"/>
        <v>109804</v>
      </c>
      <c r="B977" s="52" t="str">
        <f>VLOOKUP(J977,city!$A$4:$D$352,3,0)</f>
        <v>安徽</v>
      </c>
      <c r="C977" s="52" t="str">
        <f>VLOOKUP(J977,city!$A$4:$D$352,4,0)</f>
        <v>滁州</v>
      </c>
      <c r="D977" s="51" t="s">
        <v>2865</v>
      </c>
      <c r="E977" s="51" t="s">
        <v>2866</v>
      </c>
      <c r="F977" s="53" t="str">
        <f t="shared" si="120"/>
        <v>117.611931,32.664891</v>
      </c>
      <c r="G977" s="54" t="s">
        <v>795</v>
      </c>
      <c r="H977" s="55" t="str">
        <f>"jingdian/"&amp;VLOOKUP(B977,city!$C$4:$P$352,13,FALSE)&amp;"/"&amp;VLOOKUP(C977,city!$D$4:$P$352,13,FALSE)&amp;"/jd/"&amp;K977&amp;".jpg"</f>
        <v>jingdian/anhui/chuzhou/jd/4.jpg</v>
      </c>
      <c r="I977" s="55" t="str">
        <f t="shared" si="122"/>
        <v>2a,2b</v>
      </c>
      <c r="J977" s="51">
        <f t="shared" si="125"/>
        <v>98</v>
      </c>
      <c r="K977" s="51">
        <f>IF(VLOOKUP(J976,city!$K$4:$L$352,2,0)&gt;K976,K976+1,1)</f>
        <v>4</v>
      </c>
      <c r="L977" s="51">
        <v>1</v>
      </c>
      <c r="M977" s="51" t="s">
        <v>239</v>
      </c>
      <c r="N977" s="17">
        <v>117.611931</v>
      </c>
      <c r="O977" s="17">
        <v>32.664890999999997</v>
      </c>
      <c r="P977" s="51" t="str">
        <f t="shared" si="126"/>
        <v/>
      </c>
      <c r="Q977" s="51">
        <v>2</v>
      </c>
      <c r="R977" s="51">
        <f t="shared" si="119"/>
        <v>2</v>
      </c>
      <c r="S977" s="51" t="str">
        <f t="shared" si="123"/>
        <v>2a</v>
      </c>
      <c r="T977" s="51" t="str">
        <f t="shared" si="124"/>
        <v>2b</v>
      </c>
    </row>
    <row r="978" spans="1:20" ht="20" customHeight="1" x14ac:dyDescent="0.15">
      <c r="A978" s="51">
        <f t="shared" si="121"/>
        <v>109805</v>
      </c>
      <c r="B978" s="52" t="str">
        <f>VLOOKUP(J978,city!$A$4:$D$352,3,0)</f>
        <v>安徽</v>
      </c>
      <c r="C978" s="52" t="str">
        <f>VLOOKUP(J978,city!$A$4:$D$352,4,0)</f>
        <v>滁州</v>
      </c>
      <c r="D978" s="51" t="s">
        <v>2867</v>
      </c>
      <c r="E978" s="51" t="s">
        <v>2868</v>
      </c>
      <c r="F978" s="53" t="str">
        <f t="shared" si="120"/>
        <v>117.566612,32.649346</v>
      </c>
      <c r="G978" s="54" t="s">
        <v>795</v>
      </c>
      <c r="H978" s="55" t="str">
        <f>"jingdian/"&amp;VLOOKUP(B978,city!$C$4:$P$352,13,FALSE)&amp;"/"&amp;VLOOKUP(C978,city!$D$4:$P$352,13,FALSE)&amp;"/jd/"&amp;K978&amp;".jpg"</f>
        <v>jingdian/anhui/chuzhou/jd/5.jpg</v>
      </c>
      <c r="I978" s="55" t="str">
        <f t="shared" si="122"/>
        <v>11a,11b</v>
      </c>
      <c r="J978" s="51">
        <f t="shared" si="125"/>
        <v>98</v>
      </c>
      <c r="K978" s="51">
        <f>IF(VLOOKUP(J977,city!$K$4:$L$352,2,0)&gt;K977,K977+1,1)</f>
        <v>5</v>
      </c>
      <c r="L978" s="51">
        <v>1</v>
      </c>
      <c r="M978" s="51" t="s">
        <v>239</v>
      </c>
      <c r="N978" s="17">
        <v>117.56661200000001</v>
      </c>
      <c r="O978" s="17">
        <v>32.649346000000001</v>
      </c>
      <c r="P978" s="51" t="str">
        <f t="shared" si="126"/>
        <v/>
      </c>
      <c r="Q978" s="51">
        <v>11</v>
      </c>
      <c r="R978" s="51">
        <f t="shared" si="119"/>
        <v>11</v>
      </c>
      <c r="S978" s="51" t="str">
        <f t="shared" si="123"/>
        <v>11a</v>
      </c>
      <c r="T978" s="51" t="str">
        <f t="shared" si="124"/>
        <v>11b</v>
      </c>
    </row>
    <row r="979" spans="1:20" ht="20" customHeight="1" x14ac:dyDescent="0.15">
      <c r="A979" s="51">
        <f t="shared" si="121"/>
        <v>109806</v>
      </c>
      <c r="B979" s="52" t="str">
        <f>VLOOKUP(J979,city!$A$4:$D$352,3,0)</f>
        <v>安徽</v>
      </c>
      <c r="C979" s="52" t="str">
        <f>VLOOKUP(J979,city!$A$4:$D$352,4,0)</f>
        <v>滁州</v>
      </c>
      <c r="D979" s="51" t="s">
        <v>2869</v>
      </c>
      <c r="E979" s="51" t="s">
        <v>2870</v>
      </c>
      <c r="F979" s="53" t="str">
        <f t="shared" si="120"/>
        <v>117.986467,32.795026</v>
      </c>
      <c r="G979" s="54" t="s">
        <v>795</v>
      </c>
      <c r="H979" s="55" t="str">
        <f>"jingdian/"&amp;VLOOKUP(B979,city!$C$4:$P$352,13,FALSE)&amp;"/"&amp;VLOOKUP(C979,city!$D$4:$P$352,13,FALSE)&amp;"/jd/"&amp;K979&amp;".jpg"</f>
        <v>jingdian/anhui/chuzhou/jd/6.jpg</v>
      </c>
      <c r="I979" s="55" t="str">
        <f t="shared" si="122"/>
        <v>31a,31b</v>
      </c>
      <c r="J979" s="51">
        <f t="shared" si="125"/>
        <v>98</v>
      </c>
      <c r="K979" s="51">
        <f>IF(VLOOKUP(J978,city!$K$4:$L$352,2,0)&gt;K978,K978+1,1)</f>
        <v>6</v>
      </c>
      <c r="L979" s="51">
        <v>1</v>
      </c>
      <c r="M979" s="51" t="s">
        <v>239</v>
      </c>
      <c r="N979" s="17">
        <v>117.986467</v>
      </c>
      <c r="O979" s="17">
        <v>32.795026</v>
      </c>
      <c r="P979" s="51" t="str">
        <f t="shared" si="126"/>
        <v/>
      </c>
      <c r="Q979" s="51">
        <v>31</v>
      </c>
      <c r="R979" s="51">
        <f t="shared" si="119"/>
        <v>31</v>
      </c>
      <c r="S979" s="51" t="str">
        <f t="shared" si="123"/>
        <v>31a</v>
      </c>
      <c r="T979" s="51" t="str">
        <f t="shared" si="124"/>
        <v>31b</v>
      </c>
    </row>
    <row r="980" spans="1:20" ht="20" customHeight="1" x14ac:dyDescent="0.15">
      <c r="A980" s="51">
        <f t="shared" si="121"/>
        <v>109807</v>
      </c>
      <c r="B980" s="52" t="str">
        <f>VLOOKUP(J980,city!$A$4:$D$352,3,0)</f>
        <v>安徽</v>
      </c>
      <c r="C980" s="52" t="str">
        <f>VLOOKUP(J980,city!$A$4:$D$352,4,0)</f>
        <v>滁州</v>
      </c>
      <c r="D980" s="51" t="s">
        <v>2871</v>
      </c>
      <c r="E980" s="51" t="s">
        <v>2872</v>
      </c>
      <c r="F980" s="53" t="str">
        <f t="shared" si="120"/>
        <v>117.781902,32.841058</v>
      </c>
      <c r="G980" s="54" t="s">
        <v>795</v>
      </c>
      <c r="H980" s="55" t="str">
        <f>"jingdian/"&amp;VLOOKUP(B980,city!$C$4:$P$352,13,FALSE)&amp;"/"&amp;VLOOKUP(C980,city!$D$4:$P$352,13,FALSE)&amp;"/jd/"&amp;K980&amp;".jpg"</f>
        <v>jingdian/anhui/chuzhou/jd/7.jpg</v>
      </c>
      <c r="I980" s="55" t="str">
        <f t="shared" si="122"/>
        <v>13a,13b</v>
      </c>
      <c r="J980" s="51">
        <f t="shared" si="125"/>
        <v>98</v>
      </c>
      <c r="K980" s="51">
        <f>IF(VLOOKUP(J979,city!$K$4:$L$352,2,0)&gt;K979,K979+1,1)</f>
        <v>7</v>
      </c>
      <c r="L980" s="51">
        <v>1</v>
      </c>
      <c r="M980" s="51" t="s">
        <v>239</v>
      </c>
      <c r="N980" s="17">
        <v>117.781902</v>
      </c>
      <c r="O980" s="17">
        <v>32.841057999999997</v>
      </c>
      <c r="P980" s="51" t="str">
        <f t="shared" si="126"/>
        <v/>
      </c>
      <c r="Q980" s="51">
        <v>13</v>
      </c>
      <c r="R980" s="51">
        <f t="shared" si="119"/>
        <v>13</v>
      </c>
      <c r="S980" s="51" t="str">
        <f t="shared" si="123"/>
        <v>13a</v>
      </c>
      <c r="T980" s="51" t="str">
        <f t="shared" si="124"/>
        <v>13b</v>
      </c>
    </row>
    <row r="981" spans="1:20" ht="20" customHeight="1" x14ac:dyDescent="0.15">
      <c r="A981" s="51">
        <f t="shared" si="121"/>
        <v>109808</v>
      </c>
      <c r="B981" s="52" t="str">
        <f>VLOOKUP(J981,city!$A$4:$D$352,3,0)</f>
        <v>安徽</v>
      </c>
      <c r="C981" s="52" t="str">
        <f>VLOOKUP(J981,city!$A$4:$D$352,4,0)</f>
        <v>滁州</v>
      </c>
      <c r="D981" s="51" t="s">
        <v>2873</v>
      </c>
      <c r="E981" s="51" t="s">
        <v>2874</v>
      </c>
      <c r="F981" s="53" t="str">
        <f t="shared" si="120"/>
        <v>118.723569,32.650792</v>
      </c>
      <c r="G981" s="54" t="s">
        <v>795</v>
      </c>
      <c r="H981" s="55" t="str">
        <f>"jingdian/"&amp;VLOOKUP(B981,city!$C$4:$P$352,13,FALSE)&amp;"/"&amp;VLOOKUP(C981,city!$D$4:$P$352,13,FALSE)&amp;"/jd/"&amp;K981&amp;".jpg"</f>
        <v>jingdian/anhui/chuzhou/jd/8.jpg</v>
      </c>
      <c r="I981" s="55" t="str">
        <f t="shared" si="122"/>
        <v>11a,11b</v>
      </c>
      <c r="J981" s="51">
        <f t="shared" si="125"/>
        <v>98</v>
      </c>
      <c r="K981" s="51">
        <f>IF(VLOOKUP(J980,city!$K$4:$L$352,2,0)&gt;K980,K980+1,1)</f>
        <v>8</v>
      </c>
      <c r="L981" s="51">
        <v>1</v>
      </c>
      <c r="M981" s="51" t="s">
        <v>239</v>
      </c>
      <c r="N981" s="17">
        <v>118.723569</v>
      </c>
      <c r="O981" s="17">
        <v>32.650792000000003</v>
      </c>
      <c r="P981" s="51" t="str">
        <f t="shared" si="126"/>
        <v/>
      </c>
      <c r="Q981" s="51">
        <v>11</v>
      </c>
      <c r="R981" s="51">
        <f t="shared" si="119"/>
        <v>11</v>
      </c>
      <c r="S981" s="51" t="str">
        <f t="shared" si="123"/>
        <v>11a</v>
      </c>
      <c r="T981" s="51" t="str">
        <f t="shared" si="124"/>
        <v>11b</v>
      </c>
    </row>
    <row r="982" spans="1:20" ht="20" customHeight="1" x14ac:dyDescent="0.15">
      <c r="A982" s="51">
        <f t="shared" si="121"/>
        <v>109809</v>
      </c>
      <c r="B982" s="52" t="str">
        <f>VLOOKUP(J982,city!$A$4:$D$352,3,0)</f>
        <v>安徽</v>
      </c>
      <c r="C982" s="52" t="str">
        <f>VLOOKUP(J982,city!$A$4:$D$352,4,0)</f>
        <v>滁州</v>
      </c>
      <c r="D982" s="51" t="s">
        <v>2875</v>
      </c>
      <c r="E982" s="51" t="s">
        <v>2876</v>
      </c>
      <c r="F982" s="53" t="str">
        <f t="shared" si="120"/>
        <v>118.309077,32.299863</v>
      </c>
      <c r="G982" s="54" t="s">
        <v>795</v>
      </c>
      <c r="H982" s="55" t="str">
        <f>"jingdian/"&amp;VLOOKUP(B982,city!$C$4:$P$352,13,FALSE)&amp;"/"&amp;VLOOKUP(C982,city!$D$4:$P$352,13,FALSE)&amp;"/jd/"&amp;K982&amp;".jpg"</f>
        <v>jingdian/anhui/chuzhou/jd/9.jpg</v>
      </c>
      <c r="I982" s="55" t="str">
        <f t="shared" si="122"/>
        <v>16a,16b</v>
      </c>
      <c r="J982" s="51">
        <f t="shared" si="125"/>
        <v>98</v>
      </c>
      <c r="K982" s="51">
        <f>IF(VLOOKUP(J981,city!$K$4:$L$352,2,0)&gt;K981,K981+1,1)</f>
        <v>9</v>
      </c>
      <c r="L982" s="51">
        <v>1</v>
      </c>
      <c r="M982" s="51" t="s">
        <v>239</v>
      </c>
      <c r="N982" s="17">
        <v>118.309077</v>
      </c>
      <c r="O982" s="17">
        <v>32.299863000000002</v>
      </c>
      <c r="P982" s="51" t="str">
        <f t="shared" si="126"/>
        <v/>
      </c>
      <c r="Q982" s="51">
        <v>16</v>
      </c>
      <c r="R982" s="51">
        <f t="shared" si="119"/>
        <v>16</v>
      </c>
      <c r="S982" s="51" t="str">
        <f t="shared" si="123"/>
        <v>16a</v>
      </c>
      <c r="T982" s="51" t="str">
        <f t="shared" si="124"/>
        <v>16b</v>
      </c>
    </row>
    <row r="983" spans="1:20" ht="20" customHeight="1" x14ac:dyDescent="0.15">
      <c r="A983" s="51">
        <f t="shared" si="121"/>
        <v>109810</v>
      </c>
      <c r="B983" s="52" t="str">
        <f>VLOOKUP(J983,city!$A$4:$D$352,3,0)</f>
        <v>安徽</v>
      </c>
      <c r="C983" s="52" t="str">
        <f>VLOOKUP(J983,city!$A$4:$D$352,4,0)</f>
        <v>滁州</v>
      </c>
      <c r="D983" s="51" t="s">
        <v>2877</v>
      </c>
      <c r="E983" s="51" t="s">
        <v>2878</v>
      </c>
      <c r="F983" s="53" t="str">
        <f t="shared" si="120"/>
        <v>118.297646,32.277268</v>
      </c>
      <c r="G983" s="54" t="s">
        <v>795</v>
      </c>
      <c r="H983" s="55" t="str">
        <f>"jingdian/"&amp;VLOOKUP(B983,city!$C$4:$P$352,13,FALSE)&amp;"/"&amp;VLOOKUP(C983,city!$D$4:$P$352,13,FALSE)&amp;"/jd/"&amp;K983&amp;".jpg"</f>
        <v>jingdian/anhui/chuzhou/jd/10.jpg</v>
      </c>
      <c r="I983" s="55" t="str">
        <f t="shared" si="122"/>
        <v>31a,31b</v>
      </c>
      <c r="J983" s="51">
        <f t="shared" si="125"/>
        <v>98</v>
      </c>
      <c r="K983" s="51">
        <f>IF(VLOOKUP(J982,city!$K$4:$L$352,2,0)&gt;K982,K982+1,1)</f>
        <v>10</v>
      </c>
      <c r="L983" s="51">
        <v>1</v>
      </c>
      <c r="M983" s="51" t="s">
        <v>239</v>
      </c>
      <c r="N983" s="17">
        <v>118.297646</v>
      </c>
      <c r="O983" s="17">
        <v>32.277267999999999</v>
      </c>
      <c r="P983" s="51" t="str">
        <f t="shared" si="126"/>
        <v>118.0391749,32.5568406</v>
      </c>
      <c r="Q983" s="51">
        <v>31</v>
      </c>
      <c r="R983" s="51">
        <f t="shared" si="119"/>
        <v>31</v>
      </c>
      <c r="S983" s="51" t="str">
        <f t="shared" si="123"/>
        <v>31a</v>
      </c>
      <c r="T983" s="51" t="str">
        <f t="shared" si="124"/>
        <v>31b</v>
      </c>
    </row>
    <row r="984" spans="1:20" ht="20" customHeight="1" x14ac:dyDescent="0.15">
      <c r="A984" s="51">
        <f t="shared" si="121"/>
        <v>109901</v>
      </c>
      <c r="B984" s="52" t="str">
        <f>VLOOKUP(J984,city!$A$4:$D$352,3,0)</f>
        <v>安徽</v>
      </c>
      <c r="C984" s="52" t="str">
        <f>VLOOKUP(J984,city!$A$4:$D$352,4,0)</f>
        <v>六安</v>
      </c>
      <c r="D984" s="51" t="s">
        <v>2879</v>
      </c>
      <c r="E984" s="51" t="s">
        <v>2880</v>
      </c>
      <c r="F984" s="53" t="str">
        <f t="shared" si="120"/>
        <v>115.787575,31.136304</v>
      </c>
      <c r="G984" s="54" t="s">
        <v>795</v>
      </c>
      <c r="H984" s="55" t="str">
        <f>"jingdian/"&amp;VLOOKUP(B984,city!$C$4:$P$352,13,FALSE)&amp;"/"&amp;VLOOKUP(C984,city!$D$4:$P$352,13,FALSE)&amp;"/jd/"&amp;K984&amp;".jpg"</f>
        <v>jingdian/anhui/liuan/jd/1.jpg</v>
      </c>
      <c r="I984" s="55" t="str">
        <f t="shared" si="122"/>
        <v>32a,32b</v>
      </c>
      <c r="J984" s="51">
        <f t="shared" si="125"/>
        <v>99</v>
      </c>
      <c r="K984" s="51">
        <f>IF(VLOOKUP(J983,city!$K$4:$L$352,2,0)&gt;K983,K983+1,1)</f>
        <v>1</v>
      </c>
      <c r="L984" s="51">
        <v>1</v>
      </c>
      <c r="M984" s="51" t="s">
        <v>241</v>
      </c>
      <c r="N984" s="17">
        <v>115.787575</v>
      </c>
      <c r="O984" s="17">
        <v>31.136303999999999</v>
      </c>
      <c r="P984" s="51" t="str">
        <f t="shared" si="126"/>
        <v/>
      </c>
      <c r="Q984" s="51">
        <v>32</v>
      </c>
      <c r="R984" s="51" t="e">
        <f t="shared" si="119"/>
        <v>#N/A</v>
      </c>
      <c r="S984" s="51" t="str">
        <f t="shared" si="123"/>
        <v>32a</v>
      </c>
      <c r="T984" s="51" t="str">
        <f t="shared" si="124"/>
        <v>32b</v>
      </c>
    </row>
    <row r="985" spans="1:20" ht="20" customHeight="1" x14ac:dyDescent="0.15">
      <c r="A985" s="51">
        <f t="shared" si="121"/>
        <v>109902</v>
      </c>
      <c r="B985" s="52" t="str">
        <f>VLOOKUP(J985,city!$A$4:$D$352,3,0)</f>
        <v>安徽</v>
      </c>
      <c r="C985" s="52" t="str">
        <f>VLOOKUP(J985,city!$A$4:$D$352,4,0)</f>
        <v>六安</v>
      </c>
      <c r="D985" s="51" t="s">
        <v>2881</v>
      </c>
      <c r="E985" s="51" t="s">
        <v>2882</v>
      </c>
      <c r="F985" s="53" t="str">
        <f t="shared" si="120"/>
        <v>115.899347,31.249509</v>
      </c>
      <c r="G985" s="54" t="s">
        <v>795</v>
      </c>
      <c r="H985" s="55" t="str">
        <f>"jingdian/"&amp;VLOOKUP(B985,city!$C$4:$P$352,13,FALSE)&amp;"/"&amp;VLOOKUP(C985,city!$D$4:$P$352,13,FALSE)&amp;"/jd/"&amp;K985&amp;".jpg"</f>
        <v>jingdian/anhui/liuan/jd/2.jpg</v>
      </c>
      <c r="I985" s="55" t="str">
        <f t="shared" si="122"/>
        <v>2a,2b</v>
      </c>
      <c r="J985" s="51">
        <f t="shared" si="125"/>
        <v>99</v>
      </c>
      <c r="K985" s="51">
        <f>IF(VLOOKUP(J984,city!$K$4:$L$352,2,0)&gt;K984,K984+1,1)</f>
        <v>2</v>
      </c>
      <c r="L985" s="51">
        <v>1</v>
      </c>
      <c r="M985" s="51" t="s">
        <v>241</v>
      </c>
      <c r="N985" s="17">
        <v>115.89934700000001</v>
      </c>
      <c r="O985" s="17">
        <v>31.249509</v>
      </c>
      <c r="P985" s="51" t="str">
        <f t="shared" si="126"/>
        <v/>
      </c>
      <c r="Q985" s="51">
        <v>2</v>
      </c>
      <c r="R985" s="51">
        <f t="shared" si="119"/>
        <v>2</v>
      </c>
      <c r="S985" s="51" t="str">
        <f t="shared" si="123"/>
        <v>2a</v>
      </c>
      <c r="T985" s="51" t="str">
        <f t="shared" si="124"/>
        <v>2b</v>
      </c>
    </row>
    <row r="986" spans="1:20" ht="20" customHeight="1" x14ac:dyDescent="0.15">
      <c r="A986" s="51">
        <f t="shared" si="121"/>
        <v>109903</v>
      </c>
      <c r="B986" s="52" t="str">
        <f>VLOOKUP(J986,city!$A$4:$D$352,3,0)</f>
        <v>安徽</v>
      </c>
      <c r="C986" s="52" t="str">
        <f>VLOOKUP(J986,city!$A$4:$D$352,4,0)</f>
        <v>六安</v>
      </c>
      <c r="D986" s="51" t="s">
        <v>2883</v>
      </c>
      <c r="E986" s="51" t="s">
        <v>2884</v>
      </c>
      <c r="F986" s="53" t="str">
        <f t="shared" si="120"/>
        <v>116.783848,31.309519</v>
      </c>
      <c r="G986" s="54" t="s">
        <v>795</v>
      </c>
      <c r="H986" s="55" t="str">
        <f>"jingdian/"&amp;VLOOKUP(B986,city!$C$4:$P$352,13,FALSE)&amp;"/"&amp;VLOOKUP(C986,city!$D$4:$P$352,13,FALSE)&amp;"/jd/"&amp;K986&amp;".jpg"</f>
        <v>jingdian/anhui/liuan/jd/3.jpg</v>
      </c>
      <c r="I986" s="55" t="str">
        <f t="shared" si="122"/>
        <v>6a,6b</v>
      </c>
      <c r="J986" s="51">
        <f t="shared" si="125"/>
        <v>99</v>
      </c>
      <c r="K986" s="51">
        <f>IF(VLOOKUP(J985,city!$K$4:$L$352,2,0)&gt;K985,K985+1,1)</f>
        <v>3</v>
      </c>
      <c r="L986" s="51">
        <v>1</v>
      </c>
      <c r="M986" s="51" t="s">
        <v>241</v>
      </c>
      <c r="N986" s="17">
        <v>116.78384800000001</v>
      </c>
      <c r="O986" s="17">
        <v>31.309519000000002</v>
      </c>
      <c r="P986" s="51" t="str">
        <f t="shared" si="126"/>
        <v/>
      </c>
      <c r="Q986" s="51">
        <v>6</v>
      </c>
      <c r="R986" s="51">
        <f t="shared" si="119"/>
        <v>6</v>
      </c>
      <c r="S986" s="51" t="str">
        <f t="shared" si="123"/>
        <v>6a</v>
      </c>
      <c r="T986" s="51" t="str">
        <f t="shared" si="124"/>
        <v>6b</v>
      </c>
    </row>
    <row r="987" spans="1:20" ht="20" customHeight="1" x14ac:dyDescent="0.15">
      <c r="A987" s="51">
        <f t="shared" si="121"/>
        <v>109904</v>
      </c>
      <c r="B987" s="52" t="str">
        <f>VLOOKUP(J987,city!$A$4:$D$352,3,0)</f>
        <v>安徽</v>
      </c>
      <c r="C987" s="52" t="str">
        <f>VLOOKUP(J987,city!$A$4:$D$352,4,0)</f>
        <v>六安</v>
      </c>
      <c r="D987" s="51" t="s">
        <v>2885</v>
      </c>
      <c r="E987" s="51" t="s">
        <v>2886</v>
      </c>
      <c r="F987" s="53" t="str">
        <f t="shared" si="120"/>
        <v>116.577026,31.092594</v>
      </c>
      <c r="G987" s="54" t="s">
        <v>795</v>
      </c>
      <c r="H987" s="55" t="str">
        <f>"jingdian/"&amp;VLOOKUP(B987,city!$C$4:$P$352,13,FALSE)&amp;"/"&amp;VLOOKUP(C987,city!$D$4:$P$352,13,FALSE)&amp;"/jd/"&amp;K987&amp;".jpg"</f>
        <v>jingdian/anhui/liuan/jd/4.jpg</v>
      </c>
      <c r="I987" s="55" t="str">
        <f t="shared" si="122"/>
        <v>11a,11b</v>
      </c>
      <c r="J987" s="51">
        <f t="shared" si="125"/>
        <v>99</v>
      </c>
      <c r="K987" s="51">
        <f>IF(VLOOKUP(J986,city!$K$4:$L$352,2,0)&gt;K986,K986+1,1)</f>
        <v>4</v>
      </c>
      <c r="L987" s="51">
        <v>1</v>
      </c>
      <c r="M987" s="51" t="s">
        <v>241</v>
      </c>
      <c r="N987" s="17">
        <v>116.577026</v>
      </c>
      <c r="O987" s="17">
        <v>31.092593999999998</v>
      </c>
      <c r="P987" s="51" t="str">
        <f t="shared" si="126"/>
        <v/>
      </c>
      <c r="Q987" s="51">
        <v>11</v>
      </c>
      <c r="R987" s="51">
        <f t="shared" ref="R987:R1050" si="127">LOOKUP(1,0/FIND($U$6:$U$91,D987),$V$6:$V$91)</f>
        <v>11</v>
      </c>
      <c r="S987" s="51" t="str">
        <f t="shared" si="123"/>
        <v>11a</v>
      </c>
      <c r="T987" s="51" t="str">
        <f t="shared" si="124"/>
        <v>11b</v>
      </c>
    </row>
    <row r="988" spans="1:20" ht="20" customHeight="1" x14ac:dyDescent="0.15">
      <c r="A988" s="51">
        <f t="shared" si="121"/>
        <v>109905</v>
      </c>
      <c r="B988" s="52" t="str">
        <f>VLOOKUP(J988,city!$A$4:$D$352,3,0)</f>
        <v>安徽</v>
      </c>
      <c r="C988" s="52" t="str">
        <f>VLOOKUP(J988,city!$A$4:$D$352,4,0)</f>
        <v>六安</v>
      </c>
      <c r="D988" s="51" t="s">
        <v>2887</v>
      </c>
      <c r="E988" s="51" t="s">
        <v>2888</v>
      </c>
      <c r="F988" s="53" t="str">
        <f t="shared" si="120"/>
        <v>116.589561,31.477608</v>
      </c>
      <c r="G988" s="54" t="s">
        <v>795</v>
      </c>
      <c r="H988" s="55" t="str">
        <f>"jingdian/"&amp;VLOOKUP(B988,city!$C$4:$P$352,13,FALSE)&amp;"/"&amp;VLOOKUP(C988,city!$D$4:$P$352,13,FALSE)&amp;"/jd/"&amp;K988&amp;".jpg"</f>
        <v>jingdian/anhui/liuan/jd/5.jpg</v>
      </c>
      <c r="I988" s="55" t="str">
        <f t="shared" si="122"/>
        <v>2a,2b</v>
      </c>
      <c r="J988" s="51">
        <f t="shared" si="125"/>
        <v>99</v>
      </c>
      <c r="K988" s="51">
        <f>IF(VLOOKUP(J987,city!$K$4:$L$352,2,0)&gt;K987,K987+1,1)</f>
        <v>5</v>
      </c>
      <c r="L988" s="51">
        <v>1</v>
      </c>
      <c r="M988" s="51" t="s">
        <v>241</v>
      </c>
      <c r="N988" s="17">
        <v>116.589561</v>
      </c>
      <c r="O988" s="17">
        <v>31.477608</v>
      </c>
      <c r="P988" s="51" t="str">
        <f t="shared" si="126"/>
        <v/>
      </c>
      <c r="Q988" s="51">
        <v>2</v>
      </c>
      <c r="R988" s="51">
        <f t="shared" si="127"/>
        <v>2</v>
      </c>
      <c r="S988" s="51" t="str">
        <f t="shared" si="123"/>
        <v>2a</v>
      </c>
      <c r="T988" s="51" t="str">
        <f t="shared" si="124"/>
        <v>2b</v>
      </c>
    </row>
    <row r="989" spans="1:20" ht="20" customHeight="1" x14ac:dyDescent="0.15">
      <c r="A989" s="51">
        <f t="shared" si="121"/>
        <v>109906</v>
      </c>
      <c r="B989" s="52" t="str">
        <f>VLOOKUP(J989,city!$A$4:$D$352,3,0)</f>
        <v>安徽</v>
      </c>
      <c r="C989" s="52" t="str">
        <f>VLOOKUP(J989,city!$A$4:$D$352,4,0)</f>
        <v>六安</v>
      </c>
      <c r="D989" s="51" t="s">
        <v>2889</v>
      </c>
      <c r="E989" s="51" t="s">
        <v>2890</v>
      </c>
      <c r="F989" s="53" t="str">
        <f t="shared" si="120"/>
        <v>115.859452,31.678965</v>
      </c>
      <c r="G989" s="54" t="s">
        <v>795</v>
      </c>
      <c r="H989" s="55" t="str">
        <f>"jingdian/"&amp;VLOOKUP(B989,city!$C$4:$P$352,13,FALSE)&amp;"/"&amp;VLOOKUP(C989,city!$D$4:$P$352,13,FALSE)&amp;"/jd/"&amp;K989&amp;".jpg"</f>
        <v>jingdian/anhui/liuan/jd/6.jpg</v>
      </c>
      <c r="I989" s="55" t="str">
        <f t="shared" si="122"/>
        <v>11a,11b</v>
      </c>
      <c r="J989" s="51">
        <f t="shared" si="125"/>
        <v>99</v>
      </c>
      <c r="K989" s="51">
        <f>IF(VLOOKUP(J988,city!$K$4:$L$352,2,0)&gt;K988,K988+1,1)</f>
        <v>6</v>
      </c>
      <c r="L989" s="51">
        <v>1</v>
      </c>
      <c r="M989" s="51" t="s">
        <v>241</v>
      </c>
      <c r="N989" s="17">
        <v>115.859452</v>
      </c>
      <c r="O989" s="17">
        <v>31.678965000000002</v>
      </c>
      <c r="P989" s="51" t="str">
        <f t="shared" si="126"/>
        <v/>
      </c>
      <c r="Q989" s="51">
        <v>11</v>
      </c>
      <c r="R989" s="51">
        <f t="shared" si="127"/>
        <v>11</v>
      </c>
      <c r="S989" s="51" t="str">
        <f t="shared" si="123"/>
        <v>11a</v>
      </c>
      <c r="T989" s="51" t="str">
        <f t="shared" si="124"/>
        <v>11b</v>
      </c>
    </row>
    <row r="990" spans="1:20" ht="20" customHeight="1" x14ac:dyDescent="0.15">
      <c r="A990" s="51">
        <f t="shared" si="121"/>
        <v>109907</v>
      </c>
      <c r="B990" s="52" t="str">
        <f>VLOOKUP(J990,city!$A$4:$D$352,3,0)</f>
        <v>安徽</v>
      </c>
      <c r="C990" s="52" t="str">
        <f>VLOOKUP(J990,city!$A$4:$D$352,4,0)</f>
        <v>六安</v>
      </c>
      <c r="D990" s="51" t="s">
        <v>2891</v>
      </c>
      <c r="E990" s="51" t="s">
        <v>2892</v>
      </c>
      <c r="F990" s="53" t="str">
        <f t="shared" si="120"/>
        <v>116.791548,32.592976</v>
      </c>
      <c r="G990" s="54" t="s">
        <v>795</v>
      </c>
      <c r="H990" s="55" t="str">
        <f>"jingdian/"&amp;VLOOKUP(B990,city!$C$4:$P$352,13,FALSE)&amp;"/"&amp;VLOOKUP(C990,city!$D$4:$P$352,13,FALSE)&amp;"/jd/"&amp;K990&amp;".jpg"</f>
        <v>jingdian/anhui/liuan/jd/7.jpg</v>
      </c>
      <c r="I990" s="55" t="str">
        <f t="shared" si="122"/>
        <v>31a,31b</v>
      </c>
      <c r="J990" s="51">
        <f t="shared" si="125"/>
        <v>99</v>
      </c>
      <c r="K990" s="51">
        <f>IF(VLOOKUP(J989,city!$K$4:$L$352,2,0)&gt;K989,K989+1,1)</f>
        <v>7</v>
      </c>
      <c r="L990" s="51">
        <v>1</v>
      </c>
      <c r="M990" s="51" t="s">
        <v>241</v>
      </c>
      <c r="N990" s="17">
        <v>116.79154800000001</v>
      </c>
      <c r="O990" s="17">
        <v>32.592976</v>
      </c>
      <c r="P990" s="51" t="str">
        <f t="shared" si="126"/>
        <v/>
      </c>
      <c r="Q990" s="51">
        <v>31</v>
      </c>
      <c r="R990" s="51">
        <f t="shared" si="127"/>
        <v>31</v>
      </c>
      <c r="S990" s="51" t="str">
        <f t="shared" si="123"/>
        <v>31a</v>
      </c>
      <c r="T990" s="51" t="str">
        <f t="shared" si="124"/>
        <v>31b</v>
      </c>
    </row>
    <row r="991" spans="1:20" ht="20" customHeight="1" x14ac:dyDescent="0.15">
      <c r="A991" s="51">
        <f t="shared" si="121"/>
        <v>109908</v>
      </c>
      <c r="B991" s="52" t="str">
        <f>VLOOKUP(J991,city!$A$4:$D$352,3,0)</f>
        <v>安徽</v>
      </c>
      <c r="C991" s="52" t="str">
        <f>VLOOKUP(J991,city!$A$4:$D$352,4,0)</f>
        <v>六安</v>
      </c>
      <c r="D991" s="51" t="s">
        <v>2893</v>
      </c>
      <c r="E991" s="51" t="s">
        <v>2894</v>
      </c>
      <c r="F991" s="53" t="str">
        <f t="shared" si="120"/>
        <v>116.559935,31.495078</v>
      </c>
      <c r="G991" s="54" t="s">
        <v>795</v>
      </c>
      <c r="H991" s="55" t="str">
        <f>"jingdian/"&amp;VLOOKUP(B991,city!$C$4:$P$352,13,FALSE)&amp;"/"&amp;VLOOKUP(C991,city!$D$4:$P$352,13,FALSE)&amp;"/jd/"&amp;K991&amp;".jpg"</f>
        <v>jingdian/anhui/liuan/jd/8.jpg</v>
      </c>
      <c r="I991" s="55" t="str">
        <f t="shared" si="122"/>
        <v>2a,2b</v>
      </c>
      <c r="J991" s="51">
        <f t="shared" si="125"/>
        <v>99</v>
      </c>
      <c r="K991" s="51">
        <f>IF(VLOOKUP(J990,city!$K$4:$L$352,2,0)&gt;K990,K990+1,1)</f>
        <v>8</v>
      </c>
      <c r="L991" s="51">
        <v>1</v>
      </c>
      <c r="M991" s="51" t="s">
        <v>241</v>
      </c>
      <c r="N991" s="17">
        <v>116.559935</v>
      </c>
      <c r="O991" s="17">
        <v>31.495077999999999</v>
      </c>
      <c r="P991" s="51" t="str">
        <f t="shared" si="126"/>
        <v/>
      </c>
      <c r="Q991" s="51">
        <v>2</v>
      </c>
      <c r="R991" s="51">
        <f t="shared" si="127"/>
        <v>2</v>
      </c>
      <c r="S991" s="51" t="str">
        <f t="shared" si="123"/>
        <v>2a</v>
      </c>
      <c r="T991" s="51" t="str">
        <f t="shared" si="124"/>
        <v>2b</v>
      </c>
    </row>
    <row r="992" spans="1:20" ht="20" customHeight="1" x14ac:dyDescent="0.15">
      <c r="A992" s="51">
        <f t="shared" si="121"/>
        <v>109909</v>
      </c>
      <c r="B992" s="52" t="str">
        <f>VLOOKUP(J992,city!$A$4:$D$352,3,0)</f>
        <v>安徽</v>
      </c>
      <c r="C992" s="52" t="str">
        <f>VLOOKUP(J992,city!$A$4:$D$352,4,0)</f>
        <v>六安</v>
      </c>
      <c r="D992" s="51" t="s">
        <v>2895</v>
      </c>
      <c r="E992" s="51" t="s">
        <v>2896</v>
      </c>
      <c r="F992" s="53" t="str">
        <f t="shared" si="120"/>
        <v>116.197628,31.117356</v>
      </c>
      <c r="G992" s="54" t="s">
        <v>795</v>
      </c>
      <c r="H992" s="55" t="str">
        <f>"jingdian/"&amp;VLOOKUP(B992,city!$C$4:$P$352,13,FALSE)&amp;"/"&amp;VLOOKUP(C992,city!$D$4:$P$352,13,FALSE)&amp;"/jd/"&amp;K992&amp;".jpg"</f>
        <v>jingdian/anhui/liuan/jd/9.jpg</v>
      </c>
      <c r="I992" s="55" t="str">
        <f t="shared" si="122"/>
        <v>32a,32b</v>
      </c>
      <c r="J992" s="51">
        <f t="shared" si="125"/>
        <v>99</v>
      </c>
      <c r="K992" s="51">
        <f>IF(VLOOKUP(J991,city!$K$4:$L$352,2,0)&gt;K991,K991+1,1)</f>
        <v>9</v>
      </c>
      <c r="L992" s="51">
        <v>1</v>
      </c>
      <c r="M992" s="51" t="s">
        <v>241</v>
      </c>
      <c r="N992" s="17">
        <v>116.19762799999999</v>
      </c>
      <c r="O992" s="17">
        <v>31.117356000000001</v>
      </c>
      <c r="P992" s="51" t="str">
        <f t="shared" si="126"/>
        <v/>
      </c>
      <c r="Q992" s="51">
        <v>32</v>
      </c>
      <c r="R992" s="51" t="e">
        <f t="shared" si="127"/>
        <v>#N/A</v>
      </c>
      <c r="S992" s="51" t="str">
        <f t="shared" si="123"/>
        <v>32a</v>
      </c>
      <c r="T992" s="51" t="str">
        <f t="shared" si="124"/>
        <v>32b</v>
      </c>
    </row>
    <row r="993" spans="1:20" ht="20" customHeight="1" x14ac:dyDescent="0.15">
      <c r="A993" s="51">
        <f t="shared" si="121"/>
        <v>109910</v>
      </c>
      <c r="B993" s="52" t="str">
        <f>VLOOKUP(J993,city!$A$4:$D$352,3,0)</f>
        <v>安徽</v>
      </c>
      <c r="C993" s="52" t="str">
        <f>VLOOKUP(J993,city!$A$4:$D$352,4,0)</f>
        <v>六安</v>
      </c>
      <c r="D993" s="51" t="s">
        <v>2897</v>
      </c>
      <c r="E993" s="51" t="s">
        <v>2898</v>
      </c>
      <c r="F993" s="53" t="str">
        <f t="shared" si="120"/>
        <v>116.290041,31.155886</v>
      </c>
      <c r="G993" s="54" t="s">
        <v>795</v>
      </c>
      <c r="H993" s="55" t="str">
        <f>"jingdian/"&amp;VLOOKUP(B993,city!$C$4:$P$352,13,FALSE)&amp;"/"&amp;VLOOKUP(C993,city!$D$4:$P$352,13,FALSE)&amp;"/jd/"&amp;K993&amp;".jpg"</f>
        <v>jingdian/anhui/liuan/jd/10.jpg</v>
      </c>
      <c r="I993" s="55" t="str">
        <f t="shared" si="122"/>
        <v>6a,6b</v>
      </c>
      <c r="J993" s="51">
        <f t="shared" si="125"/>
        <v>99</v>
      </c>
      <c r="K993" s="51">
        <f>IF(VLOOKUP(J992,city!$K$4:$L$352,2,0)&gt;K992,K992+1,1)</f>
        <v>10</v>
      </c>
      <c r="L993" s="51">
        <v>1</v>
      </c>
      <c r="M993" s="51" t="s">
        <v>241</v>
      </c>
      <c r="N993" s="17">
        <v>116.290041</v>
      </c>
      <c r="O993" s="17">
        <v>31.155885999999999</v>
      </c>
      <c r="P993" s="51" t="str">
        <f t="shared" si="126"/>
        <v>116.3335961,31.4305795</v>
      </c>
      <c r="Q993" s="51">
        <v>6</v>
      </c>
      <c r="R993" s="51">
        <f t="shared" si="127"/>
        <v>6</v>
      </c>
      <c r="S993" s="51" t="str">
        <f t="shared" si="123"/>
        <v>6a</v>
      </c>
      <c r="T993" s="51" t="str">
        <f t="shared" si="124"/>
        <v>6b</v>
      </c>
    </row>
    <row r="994" spans="1:20" ht="20" customHeight="1" x14ac:dyDescent="0.15">
      <c r="A994" s="51">
        <f t="shared" si="121"/>
        <v>110001</v>
      </c>
      <c r="B994" s="52" t="str">
        <f>VLOOKUP(J994,city!$A$4:$D$352,3,0)</f>
        <v>安徽</v>
      </c>
      <c r="C994" s="52" t="str">
        <f>VLOOKUP(J994,city!$A$4:$D$352,4,0)</f>
        <v>宣城</v>
      </c>
      <c r="D994" s="51" t="s">
        <v>2899</v>
      </c>
      <c r="E994" s="51" t="s">
        <v>2900</v>
      </c>
      <c r="F994" s="53" t="str">
        <f t="shared" si="120"/>
        <v>118.775769,30.145478</v>
      </c>
      <c r="G994" s="54" t="s">
        <v>795</v>
      </c>
      <c r="H994" s="55" t="str">
        <f>"jingdian/"&amp;VLOOKUP(B994,city!$C$4:$P$352,13,FALSE)&amp;"/"&amp;VLOOKUP(C994,city!$D$4:$P$352,13,FALSE)&amp;"/jd/"&amp;K994&amp;".jpg"</f>
        <v>jingdian/anhui/xuancheng/jd/1.jpg</v>
      </c>
      <c r="I994" s="55" t="str">
        <f t="shared" si="122"/>
        <v>16a,16b</v>
      </c>
      <c r="J994" s="51">
        <f t="shared" si="125"/>
        <v>100</v>
      </c>
      <c r="K994" s="51">
        <f>IF(VLOOKUP(J993,city!$K$4:$L$352,2,0)&gt;K993,K993+1,1)</f>
        <v>1</v>
      </c>
      <c r="L994" s="51">
        <v>1</v>
      </c>
      <c r="M994" s="51" t="s">
        <v>243</v>
      </c>
      <c r="N994" s="17">
        <v>118.775769</v>
      </c>
      <c r="O994" s="17">
        <v>30.145478000000001</v>
      </c>
      <c r="P994" s="51" t="str">
        <f t="shared" si="126"/>
        <v/>
      </c>
      <c r="Q994" s="51">
        <v>16</v>
      </c>
      <c r="R994" s="51">
        <f t="shared" si="127"/>
        <v>16</v>
      </c>
      <c r="S994" s="51" t="str">
        <f t="shared" si="123"/>
        <v>16a</v>
      </c>
      <c r="T994" s="51" t="str">
        <f t="shared" si="124"/>
        <v>16b</v>
      </c>
    </row>
    <row r="995" spans="1:20" ht="20" customHeight="1" x14ac:dyDescent="0.15">
      <c r="A995" s="51">
        <f t="shared" si="121"/>
        <v>110002</v>
      </c>
      <c r="B995" s="52" t="str">
        <f>VLOOKUP(J995,city!$A$4:$D$352,3,0)</f>
        <v>安徽</v>
      </c>
      <c r="C995" s="52" t="str">
        <f>VLOOKUP(J995,city!$A$4:$D$352,4,0)</f>
        <v>宣城</v>
      </c>
      <c r="D995" s="51" t="s">
        <v>2901</v>
      </c>
      <c r="E995" s="51" t="s">
        <v>2902</v>
      </c>
      <c r="F995" s="53" t="str">
        <f t="shared" si="120"/>
        <v>118.678083,30.08297</v>
      </c>
      <c r="G995" s="54" t="s">
        <v>795</v>
      </c>
      <c r="H995" s="55" t="str">
        <f>"jingdian/"&amp;VLOOKUP(B995,city!$C$4:$P$352,13,FALSE)&amp;"/"&amp;VLOOKUP(C995,city!$D$4:$P$352,13,FALSE)&amp;"/jd/"&amp;K995&amp;".jpg"</f>
        <v>jingdian/anhui/xuancheng/jd/2.jpg</v>
      </c>
      <c r="I995" s="55" t="str">
        <f t="shared" si="122"/>
        <v>13a,13b</v>
      </c>
      <c r="J995" s="51">
        <f t="shared" si="125"/>
        <v>100</v>
      </c>
      <c r="K995" s="51">
        <f>IF(VLOOKUP(J994,city!$K$4:$L$352,2,0)&gt;K994,K994+1,1)</f>
        <v>2</v>
      </c>
      <c r="L995" s="51">
        <v>1</v>
      </c>
      <c r="M995" s="51" t="s">
        <v>243</v>
      </c>
      <c r="N995" s="17">
        <v>118.678083</v>
      </c>
      <c r="O995" s="17">
        <v>30.08297</v>
      </c>
      <c r="P995" s="51" t="str">
        <f t="shared" si="126"/>
        <v/>
      </c>
      <c r="Q995" s="51">
        <v>13</v>
      </c>
      <c r="R995" s="51">
        <f t="shared" si="127"/>
        <v>13</v>
      </c>
      <c r="S995" s="51" t="str">
        <f t="shared" si="123"/>
        <v>13a</v>
      </c>
      <c r="T995" s="51" t="str">
        <f t="shared" si="124"/>
        <v>13b</v>
      </c>
    </row>
    <row r="996" spans="1:20" ht="20" customHeight="1" x14ac:dyDescent="0.15">
      <c r="A996" s="51">
        <f t="shared" si="121"/>
        <v>110003</v>
      </c>
      <c r="B996" s="52" t="str">
        <f>VLOOKUP(J996,city!$A$4:$D$352,3,0)</f>
        <v>安徽</v>
      </c>
      <c r="C996" s="52" t="str">
        <f>VLOOKUP(J996,city!$A$4:$D$352,4,0)</f>
        <v>宣城</v>
      </c>
      <c r="D996" s="51" t="s">
        <v>2903</v>
      </c>
      <c r="E996" s="51" t="s">
        <v>2904</v>
      </c>
      <c r="F996" s="53" t="str">
        <f t="shared" si="120"/>
        <v>118.067257,30.55036</v>
      </c>
      <c r="G996" s="54" t="s">
        <v>795</v>
      </c>
      <c r="H996" s="55" t="str">
        <f>"jingdian/"&amp;VLOOKUP(B996,city!$C$4:$P$352,13,FALSE)&amp;"/"&amp;VLOOKUP(C996,city!$D$4:$P$352,13,FALSE)&amp;"/jd/"&amp;K996&amp;".jpg"</f>
        <v>jingdian/anhui/xuancheng/jd/3.jpg</v>
      </c>
      <c r="I996" s="55" t="str">
        <f t="shared" si="122"/>
        <v>32a,32b</v>
      </c>
      <c r="J996" s="51">
        <f t="shared" si="125"/>
        <v>100</v>
      </c>
      <c r="K996" s="51">
        <f>IF(VLOOKUP(J995,city!$K$4:$L$352,2,0)&gt;K995,K995+1,1)</f>
        <v>3</v>
      </c>
      <c r="L996" s="51">
        <v>1</v>
      </c>
      <c r="M996" s="51" t="s">
        <v>243</v>
      </c>
      <c r="N996" s="17">
        <v>118.067257</v>
      </c>
      <c r="O996" s="17">
        <v>30.550360000000001</v>
      </c>
      <c r="P996" s="51" t="str">
        <f t="shared" si="126"/>
        <v/>
      </c>
      <c r="Q996" s="51">
        <v>32</v>
      </c>
      <c r="R996" s="51" t="e">
        <f t="shared" si="127"/>
        <v>#N/A</v>
      </c>
      <c r="S996" s="51" t="str">
        <f t="shared" si="123"/>
        <v>32a</v>
      </c>
      <c r="T996" s="51" t="str">
        <f t="shared" si="124"/>
        <v>32b</v>
      </c>
    </row>
    <row r="997" spans="1:20" ht="20" customHeight="1" x14ac:dyDescent="0.15">
      <c r="A997" s="51">
        <f t="shared" si="121"/>
        <v>110004</v>
      </c>
      <c r="B997" s="52" t="str">
        <f>VLOOKUP(J997,city!$A$4:$D$352,3,0)</f>
        <v>安徽</v>
      </c>
      <c r="C997" s="52" t="str">
        <f>VLOOKUP(J997,city!$A$4:$D$352,4,0)</f>
        <v>宣城</v>
      </c>
      <c r="D997" s="51" t="s">
        <v>2905</v>
      </c>
      <c r="E997" s="51" t="s">
        <v>2906</v>
      </c>
      <c r="F997" s="53" t="str">
        <f t="shared" si="120"/>
        <v>118.417543,30.558608</v>
      </c>
      <c r="G997" s="54" t="s">
        <v>795</v>
      </c>
      <c r="H997" s="55" t="str">
        <f>"jingdian/"&amp;VLOOKUP(B997,city!$C$4:$P$352,13,FALSE)&amp;"/"&amp;VLOOKUP(C997,city!$D$4:$P$352,13,FALSE)&amp;"/jd/"&amp;K997&amp;".jpg"</f>
        <v>jingdian/anhui/xuancheng/jd/4.jpg</v>
      </c>
      <c r="I997" s="55" t="str">
        <f t="shared" si="122"/>
        <v>6a,6b</v>
      </c>
      <c r="J997" s="51">
        <f t="shared" si="125"/>
        <v>100</v>
      </c>
      <c r="K997" s="51">
        <f>IF(VLOOKUP(J996,city!$K$4:$L$352,2,0)&gt;K996,K996+1,1)</f>
        <v>4</v>
      </c>
      <c r="L997" s="51">
        <v>1</v>
      </c>
      <c r="M997" s="51" t="s">
        <v>243</v>
      </c>
      <c r="N997" s="17">
        <v>118.41754299999999</v>
      </c>
      <c r="O997" s="17">
        <v>30.558608</v>
      </c>
      <c r="P997" s="51" t="str">
        <f t="shared" si="126"/>
        <v/>
      </c>
      <c r="Q997" s="51">
        <v>6</v>
      </c>
      <c r="R997" s="51">
        <f t="shared" si="127"/>
        <v>6</v>
      </c>
      <c r="S997" s="51" t="str">
        <f t="shared" si="123"/>
        <v>6a</v>
      </c>
      <c r="T997" s="51" t="str">
        <f t="shared" si="124"/>
        <v>6b</v>
      </c>
    </row>
    <row r="998" spans="1:20" ht="20" customHeight="1" x14ac:dyDescent="0.15">
      <c r="A998" s="51">
        <f t="shared" si="121"/>
        <v>110005</v>
      </c>
      <c r="B998" s="52" t="str">
        <f>VLOOKUP(J998,city!$A$4:$D$352,3,0)</f>
        <v>安徽</v>
      </c>
      <c r="C998" s="52" t="str">
        <f>VLOOKUP(J998,city!$A$4:$D$352,4,0)</f>
        <v>宣城</v>
      </c>
      <c r="D998" s="51" t="s">
        <v>2907</v>
      </c>
      <c r="E998" s="51" t="s">
        <v>2908</v>
      </c>
      <c r="F998" s="53" t="str">
        <f t="shared" si="120"/>
        <v>118.158136,30.486948</v>
      </c>
      <c r="G998" s="54" t="s">
        <v>795</v>
      </c>
      <c r="H998" s="55" t="str">
        <f>"jingdian/"&amp;VLOOKUP(B998,city!$C$4:$P$352,13,FALSE)&amp;"/"&amp;VLOOKUP(C998,city!$D$4:$P$352,13,FALSE)&amp;"/jd/"&amp;K998&amp;".jpg"</f>
        <v>jingdian/anhui/xuancheng/jd/5.jpg</v>
      </c>
      <c r="I998" s="55" t="str">
        <f t="shared" si="122"/>
        <v>6a,6b</v>
      </c>
      <c r="J998" s="51">
        <f t="shared" si="125"/>
        <v>100</v>
      </c>
      <c r="K998" s="51">
        <f>IF(VLOOKUP(J997,city!$K$4:$L$352,2,0)&gt;K997,K997+1,1)</f>
        <v>5</v>
      </c>
      <c r="L998" s="51">
        <v>1</v>
      </c>
      <c r="M998" s="51" t="s">
        <v>243</v>
      </c>
      <c r="N998" s="17">
        <v>118.158136</v>
      </c>
      <c r="O998" s="17">
        <v>30.486948000000002</v>
      </c>
      <c r="P998" s="51" t="str">
        <f t="shared" si="126"/>
        <v/>
      </c>
      <c r="Q998" s="51">
        <v>6</v>
      </c>
      <c r="R998" s="51" t="e">
        <f t="shared" si="127"/>
        <v>#N/A</v>
      </c>
      <c r="S998" s="51" t="str">
        <f t="shared" si="123"/>
        <v>6a</v>
      </c>
      <c r="T998" s="51" t="str">
        <f t="shared" si="124"/>
        <v>6b</v>
      </c>
    </row>
    <row r="999" spans="1:20" ht="20" customHeight="1" x14ac:dyDescent="0.15">
      <c r="A999" s="51">
        <f t="shared" si="121"/>
        <v>110006</v>
      </c>
      <c r="B999" s="52" t="str">
        <f>VLOOKUP(J999,city!$A$4:$D$352,3,0)</f>
        <v>安徽</v>
      </c>
      <c r="C999" s="52" t="str">
        <f>VLOOKUP(J999,city!$A$4:$D$352,4,0)</f>
        <v>宣城</v>
      </c>
      <c r="D999" s="51" t="s">
        <v>2909</v>
      </c>
      <c r="E999" s="51" t="s">
        <v>2910</v>
      </c>
      <c r="F999" s="53" t="str">
        <f t="shared" si="120"/>
        <v>118.708034,30.117555</v>
      </c>
      <c r="G999" s="54" t="s">
        <v>795</v>
      </c>
      <c r="H999" s="55" t="str">
        <f>"jingdian/"&amp;VLOOKUP(B999,city!$C$4:$P$352,13,FALSE)&amp;"/"&amp;VLOOKUP(C999,city!$D$4:$P$352,13,FALSE)&amp;"/jd/"&amp;K999&amp;".jpg"</f>
        <v>jingdian/anhui/xuancheng/jd/6.jpg</v>
      </c>
      <c r="I999" s="55" t="str">
        <f t="shared" si="122"/>
        <v>13a,13b</v>
      </c>
      <c r="J999" s="51">
        <f t="shared" si="125"/>
        <v>100</v>
      </c>
      <c r="K999" s="51">
        <f>IF(VLOOKUP(J998,city!$K$4:$L$352,2,0)&gt;K998,K998+1,1)</f>
        <v>6</v>
      </c>
      <c r="L999" s="51">
        <v>1</v>
      </c>
      <c r="M999" s="51" t="s">
        <v>243</v>
      </c>
      <c r="N999" s="17">
        <v>118.708034</v>
      </c>
      <c r="O999" s="17">
        <v>30.117554999999999</v>
      </c>
      <c r="P999" s="51" t="str">
        <f t="shared" si="126"/>
        <v/>
      </c>
      <c r="Q999" s="51">
        <v>13</v>
      </c>
      <c r="R999" s="51">
        <f t="shared" si="127"/>
        <v>13</v>
      </c>
      <c r="S999" s="51" t="str">
        <f t="shared" si="123"/>
        <v>13a</v>
      </c>
      <c r="T999" s="51" t="str">
        <f t="shared" si="124"/>
        <v>13b</v>
      </c>
    </row>
    <row r="1000" spans="1:20" ht="20" customHeight="1" x14ac:dyDescent="0.15">
      <c r="A1000" s="51">
        <f t="shared" si="121"/>
        <v>110007</v>
      </c>
      <c r="B1000" s="52" t="str">
        <f>VLOOKUP(J1000,city!$A$4:$D$352,3,0)</f>
        <v>安徽</v>
      </c>
      <c r="C1000" s="52" t="str">
        <f>VLOOKUP(J1000,city!$A$4:$D$352,4,0)</f>
        <v>宣城</v>
      </c>
      <c r="D1000" s="51" t="s">
        <v>2911</v>
      </c>
      <c r="E1000" s="51" t="s">
        <v>2912</v>
      </c>
      <c r="F1000" s="53" t="str">
        <f t="shared" si="120"/>
        <v>118.720636,30.985558</v>
      </c>
      <c r="G1000" s="54" t="s">
        <v>795</v>
      </c>
      <c r="H1000" s="55" t="str">
        <f>"jingdian/"&amp;VLOOKUP(B1000,city!$C$4:$P$352,13,FALSE)&amp;"/"&amp;VLOOKUP(C1000,city!$D$4:$P$352,13,FALSE)&amp;"/jd/"&amp;K1000&amp;".jpg"</f>
        <v>jingdian/anhui/xuancheng/jd/7.jpg</v>
      </c>
      <c r="I1000" s="55" t="str">
        <f t="shared" si="122"/>
        <v>11a,11b</v>
      </c>
      <c r="J1000" s="51">
        <f t="shared" si="125"/>
        <v>100</v>
      </c>
      <c r="K1000" s="51">
        <f>IF(VLOOKUP(J999,city!$K$4:$L$352,2,0)&gt;K999,K999+1,1)</f>
        <v>7</v>
      </c>
      <c r="L1000" s="51">
        <v>1</v>
      </c>
      <c r="M1000" s="51" t="s">
        <v>243</v>
      </c>
      <c r="N1000" s="17">
        <v>118.720636</v>
      </c>
      <c r="O1000" s="17">
        <v>30.985558000000001</v>
      </c>
      <c r="P1000" s="51" t="str">
        <f t="shared" si="126"/>
        <v/>
      </c>
      <c r="Q1000" s="51">
        <v>11</v>
      </c>
      <c r="R1000" s="51">
        <f t="shared" si="127"/>
        <v>11</v>
      </c>
      <c r="S1000" s="51" t="str">
        <f t="shared" si="123"/>
        <v>11a</v>
      </c>
      <c r="T1000" s="51" t="str">
        <f t="shared" si="124"/>
        <v>11b</v>
      </c>
    </row>
    <row r="1001" spans="1:20" ht="20" customHeight="1" x14ac:dyDescent="0.15">
      <c r="A1001" s="51">
        <f t="shared" si="121"/>
        <v>110008</v>
      </c>
      <c r="B1001" s="52" t="str">
        <f>VLOOKUP(J1001,city!$A$4:$D$352,3,0)</f>
        <v>安徽</v>
      </c>
      <c r="C1001" s="52" t="str">
        <f>VLOOKUP(J1001,city!$A$4:$D$352,4,0)</f>
        <v>宣城</v>
      </c>
      <c r="D1001" s="51" t="s">
        <v>2913</v>
      </c>
      <c r="E1001" s="51" t="s">
        <v>2914</v>
      </c>
      <c r="F1001" s="53" t="str">
        <f t="shared" si="120"/>
        <v>118.607063,30.053298</v>
      </c>
      <c r="G1001" s="54" t="s">
        <v>795</v>
      </c>
      <c r="H1001" s="55" t="str">
        <f>"jingdian/"&amp;VLOOKUP(B1001,city!$C$4:$P$352,13,FALSE)&amp;"/"&amp;VLOOKUP(C1001,city!$D$4:$P$352,13,FALSE)&amp;"/jd/"&amp;K1001&amp;".jpg"</f>
        <v>jingdian/anhui/xuancheng/jd/8.jpg</v>
      </c>
      <c r="I1001" s="55" t="str">
        <f t="shared" si="122"/>
        <v>2a,2b</v>
      </c>
      <c r="J1001" s="51">
        <f t="shared" si="125"/>
        <v>100</v>
      </c>
      <c r="K1001" s="51">
        <f>IF(VLOOKUP(J1000,city!$K$4:$L$352,2,0)&gt;K1000,K1000+1,1)</f>
        <v>8</v>
      </c>
      <c r="L1001" s="51">
        <v>1</v>
      </c>
      <c r="M1001" s="51" t="s">
        <v>243</v>
      </c>
      <c r="N1001" s="17">
        <v>118.607063</v>
      </c>
      <c r="O1001" s="17">
        <v>30.053298000000002</v>
      </c>
      <c r="P1001" s="51" t="str">
        <f t="shared" si="126"/>
        <v/>
      </c>
      <c r="Q1001" s="51">
        <v>2</v>
      </c>
      <c r="R1001" s="51">
        <f t="shared" si="127"/>
        <v>1</v>
      </c>
      <c r="S1001" s="51" t="str">
        <f t="shared" si="123"/>
        <v>2a</v>
      </c>
      <c r="T1001" s="51" t="str">
        <f t="shared" si="124"/>
        <v>2b</v>
      </c>
    </row>
    <row r="1002" spans="1:20" ht="20" customHeight="1" x14ac:dyDescent="0.15">
      <c r="A1002" s="51">
        <f t="shared" si="121"/>
        <v>110009</v>
      </c>
      <c r="B1002" s="52" t="str">
        <f>VLOOKUP(J1002,city!$A$4:$D$352,3,0)</f>
        <v>安徽</v>
      </c>
      <c r="C1002" s="52" t="str">
        <f>VLOOKUP(J1002,city!$A$4:$D$352,4,0)</f>
        <v>宣城</v>
      </c>
      <c r="D1002" s="51" t="s">
        <v>2915</v>
      </c>
      <c r="E1002" s="51" t="s">
        <v>2916</v>
      </c>
      <c r="F1002" s="53" t="str">
        <f t="shared" si="120"/>
        <v>119.612912,31.122028</v>
      </c>
      <c r="G1002" s="54" t="s">
        <v>795</v>
      </c>
      <c r="H1002" s="55" t="str">
        <f>"jingdian/"&amp;VLOOKUP(B1002,city!$C$4:$P$352,13,FALSE)&amp;"/"&amp;VLOOKUP(C1002,city!$D$4:$P$352,13,FALSE)&amp;"/jd/"&amp;K1002&amp;".jpg"</f>
        <v>jingdian/anhui/xuancheng/jd/9.jpg</v>
      </c>
      <c r="I1002" s="55" t="str">
        <f t="shared" si="122"/>
        <v>9a,9b</v>
      </c>
      <c r="J1002" s="51">
        <f t="shared" si="125"/>
        <v>100</v>
      </c>
      <c r="K1002" s="51">
        <f>IF(VLOOKUP(J1001,city!$K$4:$L$352,2,0)&gt;K1001,K1001+1,1)</f>
        <v>9</v>
      </c>
      <c r="L1002" s="51">
        <v>1</v>
      </c>
      <c r="M1002" s="51" t="s">
        <v>243</v>
      </c>
      <c r="N1002" s="17">
        <v>119.61291199999999</v>
      </c>
      <c r="O1002" s="17">
        <v>31.122028</v>
      </c>
      <c r="P1002" s="51" t="str">
        <f t="shared" si="126"/>
        <v/>
      </c>
      <c r="Q1002" s="51">
        <v>9</v>
      </c>
      <c r="R1002" s="51">
        <f t="shared" si="127"/>
        <v>9</v>
      </c>
      <c r="S1002" s="51" t="str">
        <f t="shared" si="123"/>
        <v>9a</v>
      </c>
      <c r="T1002" s="51" t="str">
        <f t="shared" si="124"/>
        <v>9b</v>
      </c>
    </row>
    <row r="1003" spans="1:20" ht="20" customHeight="1" x14ac:dyDescent="0.15">
      <c r="A1003" s="51">
        <f t="shared" si="121"/>
        <v>110010</v>
      </c>
      <c r="B1003" s="52" t="str">
        <f>VLOOKUP(J1003,city!$A$4:$D$352,3,0)</f>
        <v>安徽</v>
      </c>
      <c r="C1003" s="52" t="str">
        <f>VLOOKUP(J1003,city!$A$4:$D$352,4,0)</f>
        <v>宣城</v>
      </c>
      <c r="D1003" s="51" t="s">
        <v>2917</v>
      </c>
      <c r="E1003" s="51" t="s">
        <v>2918</v>
      </c>
      <c r="F1003" s="53" t="str">
        <f t="shared" si="120"/>
        <v>118.675735,30.084328</v>
      </c>
      <c r="G1003" s="54" t="s">
        <v>795</v>
      </c>
      <c r="H1003" s="55" t="str">
        <f>"jingdian/"&amp;VLOOKUP(B1003,city!$C$4:$P$352,13,FALSE)&amp;"/"&amp;VLOOKUP(C1003,city!$D$4:$P$352,13,FALSE)&amp;"/jd/"&amp;K1003&amp;".jpg"</f>
        <v>jingdian/anhui/xuancheng/jd/10.jpg</v>
      </c>
      <c r="I1003" s="55" t="str">
        <f t="shared" si="122"/>
        <v>15a,15b</v>
      </c>
      <c r="J1003" s="51">
        <f t="shared" si="125"/>
        <v>100</v>
      </c>
      <c r="K1003" s="51">
        <f>IF(VLOOKUP(J1002,city!$K$4:$L$352,2,0)&gt;K1002,K1002+1,1)</f>
        <v>10</v>
      </c>
      <c r="L1003" s="51">
        <v>1</v>
      </c>
      <c r="M1003" s="51" t="s">
        <v>243</v>
      </c>
      <c r="N1003" s="17">
        <v>118.675735</v>
      </c>
      <c r="O1003" s="17">
        <v>30.084327999999999</v>
      </c>
      <c r="P1003" s="51" t="str">
        <f t="shared" si="126"/>
        <v>118.6421168,30.4187131</v>
      </c>
      <c r="Q1003" s="51">
        <v>15</v>
      </c>
      <c r="R1003" s="51">
        <f t="shared" si="127"/>
        <v>15</v>
      </c>
      <c r="S1003" s="51" t="str">
        <f t="shared" si="123"/>
        <v>15a</v>
      </c>
      <c r="T1003" s="51" t="str">
        <f t="shared" si="124"/>
        <v>15b</v>
      </c>
    </row>
    <row r="1004" spans="1:20" ht="20" customHeight="1" x14ac:dyDescent="0.15">
      <c r="A1004" s="51">
        <f t="shared" si="121"/>
        <v>110101</v>
      </c>
      <c r="B1004" s="52" t="str">
        <f>VLOOKUP(J1004,city!$A$4:$D$352,3,0)</f>
        <v>安徽</v>
      </c>
      <c r="C1004" s="52" t="str">
        <f>VLOOKUP(J1004,city!$A$4:$D$352,4,0)</f>
        <v>池州</v>
      </c>
      <c r="D1004" s="51" t="s">
        <v>2919</v>
      </c>
      <c r="E1004" s="51" t="s">
        <v>2920</v>
      </c>
      <c r="F1004" s="53" t="str">
        <f t="shared" ref="F1004:F1067" si="128">N1004&amp;","&amp;O1004</f>
        <v>117.830511,30.484894</v>
      </c>
      <c r="G1004" s="54" t="s">
        <v>795</v>
      </c>
      <c r="H1004" s="55" t="str">
        <f>"jingdian/"&amp;VLOOKUP(B1004,city!$C$4:$P$352,13,FALSE)&amp;"/"&amp;VLOOKUP(C1004,city!$D$4:$P$352,13,FALSE)&amp;"/jd/"&amp;K1004&amp;".jpg"</f>
        <v>jingdian/anhui/chizhou/jd/1.jpg</v>
      </c>
      <c r="I1004" s="55" t="str">
        <f t="shared" si="122"/>
        <v>11a,11b</v>
      </c>
      <c r="J1004" s="51">
        <f t="shared" si="125"/>
        <v>101</v>
      </c>
      <c r="K1004" s="51">
        <f>IF(VLOOKUP(J1003,city!$K$4:$L$352,2,0)&gt;K1003,K1003+1,1)</f>
        <v>1</v>
      </c>
      <c r="L1004" s="51">
        <v>1</v>
      </c>
      <c r="M1004" s="51" t="s">
        <v>245</v>
      </c>
      <c r="N1004" s="17">
        <v>117.830511</v>
      </c>
      <c r="O1004" s="17">
        <v>30.484894000000001</v>
      </c>
      <c r="P1004" s="51" t="str">
        <f t="shared" si="126"/>
        <v/>
      </c>
      <c r="Q1004" s="51">
        <v>11</v>
      </c>
      <c r="R1004" s="51">
        <f t="shared" si="127"/>
        <v>11</v>
      </c>
      <c r="S1004" s="51" t="str">
        <f t="shared" si="123"/>
        <v>11a</v>
      </c>
      <c r="T1004" s="51" t="str">
        <f t="shared" si="124"/>
        <v>11b</v>
      </c>
    </row>
    <row r="1005" spans="1:20" ht="20" customHeight="1" x14ac:dyDescent="0.15">
      <c r="A1005" s="51">
        <f t="shared" si="121"/>
        <v>110102</v>
      </c>
      <c r="B1005" s="52" t="str">
        <f>VLOOKUP(J1005,city!$A$4:$D$352,3,0)</f>
        <v>安徽</v>
      </c>
      <c r="C1005" s="52" t="str">
        <f>VLOOKUP(J1005,city!$A$4:$D$352,4,0)</f>
        <v>池州</v>
      </c>
      <c r="D1005" s="51" t="s">
        <v>2921</v>
      </c>
      <c r="E1005" s="51" t="s">
        <v>2922</v>
      </c>
      <c r="F1005" s="53" t="str">
        <f t="shared" si="128"/>
        <v>117.554066,30.232249</v>
      </c>
      <c r="G1005" s="54" t="s">
        <v>795</v>
      </c>
      <c r="H1005" s="55" t="str">
        <f>"jingdian/"&amp;VLOOKUP(B1005,city!$C$4:$P$352,13,FALSE)&amp;"/"&amp;VLOOKUP(C1005,city!$D$4:$P$352,13,FALSE)&amp;"/jd/"&amp;K1005&amp;".jpg"</f>
        <v>jingdian/anhui/chizhou/jd/2.jpg</v>
      </c>
      <c r="I1005" s="55" t="str">
        <f t="shared" si="122"/>
        <v>9a,9b</v>
      </c>
      <c r="J1005" s="51">
        <f t="shared" si="125"/>
        <v>101</v>
      </c>
      <c r="K1005" s="51">
        <f>IF(VLOOKUP(J1004,city!$K$4:$L$352,2,0)&gt;K1004,K1004+1,1)</f>
        <v>2</v>
      </c>
      <c r="L1005" s="51">
        <v>1</v>
      </c>
      <c r="M1005" s="51" t="s">
        <v>245</v>
      </c>
      <c r="N1005" s="17">
        <v>117.55406600000001</v>
      </c>
      <c r="O1005" s="17">
        <v>30.232248999999999</v>
      </c>
      <c r="P1005" s="51" t="str">
        <f t="shared" si="126"/>
        <v/>
      </c>
      <c r="Q1005" s="51">
        <v>9</v>
      </c>
      <c r="R1005" s="51">
        <f t="shared" si="127"/>
        <v>9</v>
      </c>
      <c r="S1005" s="51" t="str">
        <f t="shared" si="123"/>
        <v>9a</v>
      </c>
      <c r="T1005" s="51" t="str">
        <f t="shared" si="124"/>
        <v>9b</v>
      </c>
    </row>
    <row r="1006" spans="1:20" ht="20" customHeight="1" x14ac:dyDescent="0.15">
      <c r="A1006" s="51">
        <f t="shared" si="121"/>
        <v>110103</v>
      </c>
      <c r="B1006" s="52" t="str">
        <f>VLOOKUP(J1006,city!$A$4:$D$352,3,0)</f>
        <v>安徽</v>
      </c>
      <c r="C1006" s="52" t="str">
        <f>VLOOKUP(J1006,city!$A$4:$D$352,4,0)</f>
        <v>池州</v>
      </c>
      <c r="D1006" s="51" t="s">
        <v>2923</v>
      </c>
      <c r="E1006" s="51" t="s">
        <v>2924</v>
      </c>
      <c r="F1006" s="53" t="str">
        <f t="shared" si="128"/>
        <v>117.803147,30.48236</v>
      </c>
      <c r="G1006" s="54" t="s">
        <v>795</v>
      </c>
      <c r="H1006" s="55" t="str">
        <f>"jingdian/"&amp;VLOOKUP(B1006,city!$C$4:$P$352,13,FALSE)&amp;"/"&amp;VLOOKUP(C1006,city!$D$4:$P$352,13,FALSE)&amp;"/jd/"&amp;K1006&amp;".jpg"</f>
        <v>jingdian/anhui/chizhou/jd/3.jpg</v>
      </c>
      <c r="I1006" s="55" t="str">
        <f t="shared" si="122"/>
        <v>15a,15b</v>
      </c>
      <c r="J1006" s="51">
        <f t="shared" si="125"/>
        <v>101</v>
      </c>
      <c r="K1006" s="51">
        <f>IF(VLOOKUP(J1005,city!$K$4:$L$352,2,0)&gt;K1005,K1005+1,1)</f>
        <v>3</v>
      </c>
      <c r="L1006" s="51">
        <v>1</v>
      </c>
      <c r="M1006" s="51" t="s">
        <v>245</v>
      </c>
      <c r="N1006" s="17">
        <v>117.803147</v>
      </c>
      <c r="O1006" s="17">
        <v>30.48236</v>
      </c>
      <c r="P1006" s="51" t="str">
        <f t="shared" si="126"/>
        <v/>
      </c>
      <c r="Q1006" s="51">
        <v>15</v>
      </c>
      <c r="R1006" s="51" t="e">
        <f t="shared" si="127"/>
        <v>#N/A</v>
      </c>
      <c r="S1006" s="51" t="str">
        <f t="shared" si="123"/>
        <v>15a</v>
      </c>
      <c r="T1006" s="51" t="str">
        <f t="shared" si="124"/>
        <v>15b</v>
      </c>
    </row>
    <row r="1007" spans="1:20" ht="20" customHeight="1" x14ac:dyDescent="0.15">
      <c r="A1007" s="51">
        <f t="shared" si="121"/>
        <v>110104</v>
      </c>
      <c r="B1007" s="52" t="str">
        <f>VLOOKUP(J1007,city!$A$4:$D$352,3,0)</f>
        <v>安徽</v>
      </c>
      <c r="C1007" s="52" t="str">
        <f>VLOOKUP(J1007,city!$A$4:$D$352,4,0)</f>
        <v>池州</v>
      </c>
      <c r="D1007" s="51" t="s">
        <v>2925</v>
      </c>
      <c r="E1007" s="51" t="s">
        <v>2926</v>
      </c>
      <c r="F1007" s="53" t="str">
        <f t="shared" si="128"/>
        <v>117.815581,30.486561</v>
      </c>
      <c r="G1007" s="54" t="s">
        <v>795</v>
      </c>
      <c r="H1007" s="55" t="str">
        <f>"jingdian/"&amp;VLOOKUP(B1007,city!$C$4:$P$352,13,FALSE)&amp;"/"&amp;VLOOKUP(C1007,city!$D$4:$P$352,13,FALSE)&amp;"/jd/"&amp;K1007&amp;".jpg"</f>
        <v>jingdian/anhui/chizhou/jd/4.jpg</v>
      </c>
      <c r="I1007" s="55" t="str">
        <f t="shared" si="122"/>
        <v>15a,15b</v>
      </c>
      <c r="J1007" s="51">
        <f t="shared" si="125"/>
        <v>101</v>
      </c>
      <c r="K1007" s="51">
        <f>IF(VLOOKUP(J1006,city!$K$4:$L$352,2,0)&gt;K1006,K1006+1,1)</f>
        <v>4</v>
      </c>
      <c r="L1007" s="51">
        <v>1</v>
      </c>
      <c r="M1007" s="51" t="s">
        <v>245</v>
      </c>
      <c r="N1007" s="17">
        <v>117.81558099999999</v>
      </c>
      <c r="O1007" s="17">
        <v>30.486560999999998</v>
      </c>
      <c r="P1007" s="51" t="str">
        <f t="shared" si="126"/>
        <v/>
      </c>
      <c r="Q1007" s="51">
        <v>15</v>
      </c>
      <c r="R1007" s="51">
        <f t="shared" si="127"/>
        <v>15</v>
      </c>
      <c r="S1007" s="51" t="str">
        <f t="shared" si="123"/>
        <v>15a</v>
      </c>
      <c r="T1007" s="51" t="str">
        <f t="shared" si="124"/>
        <v>15b</v>
      </c>
    </row>
    <row r="1008" spans="1:20" ht="20" customHeight="1" x14ac:dyDescent="0.15">
      <c r="A1008" s="51">
        <f t="shared" si="121"/>
        <v>110105</v>
      </c>
      <c r="B1008" s="52" t="str">
        <f>VLOOKUP(J1008,city!$A$4:$D$352,3,0)</f>
        <v>安徽</v>
      </c>
      <c r="C1008" s="52" t="str">
        <f>VLOOKUP(J1008,city!$A$4:$D$352,4,0)</f>
        <v>池州</v>
      </c>
      <c r="D1008" s="51" t="s">
        <v>2927</v>
      </c>
      <c r="E1008" s="51" t="s">
        <v>2928</v>
      </c>
      <c r="F1008" s="53" t="str">
        <f t="shared" si="128"/>
        <v>117.776781,30.572417</v>
      </c>
      <c r="G1008" s="54" t="s">
        <v>795</v>
      </c>
      <c r="H1008" s="55" t="str">
        <f>"jingdian/"&amp;VLOOKUP(B1008,city!$C$4:$P$352,13,FALSE)&amp;"/"&amp;VLOOKUP(C1008,city!$D$4:$P$352,13,FALSE)&amp;"/jd/"&amp;K1008&amp;".jpg"</f>
        <v>jingdian/anhui/chizhou/jd/5.jpg</v>
      </c>
      <c r="I1008" s="55" t="str">
        <f t="shared" si="122"/>
        <v>15a,15b</v>
      </c>
      <c r="J1008" s="51">
        <f t="shared" si="125"/>
        <v>101</v>
      </c>
      <c r="K1008" s="51">
        <f>IF(VLOOKUP(J1007,city!$K$4:$L$352,2,0)&gt;K1007,K1007+1,1)</f>
        <v>5</v>
      </c>
      <c r="L1008" s="51">
        <v>1</v>
      </c>
      <c r="M1008" s="51" t="s">
        <v>245</v>
      </c>
      <c r="N1008" s="17">
        <v>117.776781</v>
      </c>
      <c r="O1008" s="17">
        <v>30.572417000000002</v>
      </c>
      <c r="P1008" s="51" t="str">
        <f t="shared" si="126"/>
        <v/>
      </c>
      <c r="Q1008" s="51">
        <v>15</v>
      </c>
      <c r="R1008" s="51">
        <f t="shared" si="127"/>
        <v>15</v>
      </c>
      <c r="S1008" s="51" t="str">
        <f t="shared" si="123"/>
        <v>15a</v>
      </c>
      <c r="T1008" s="51" t="str">
        <f t="shared" si="124"/>
        <v>15b</v>
      </c>
    </row>
    <row r="1009" spans="1:20" ht="20" customHeight="1" x14ac:dyDescent="0.15">
      <c r="A1009" s="51">
        <f t="shared" si="121"/>
        <v>110106</v>
      </c>
      <c r="B1009" s="52" t="str">
        <f>VLOOKUP(J1009,city!$A$4:$D$352,3,0)</f>
        <v>安徽</v>
      </c>
      <c r="C1009" s="52" t="str">
        <f>VLOOKUP(J1009,city!$A$4:$D$352,4,0)</f>
        <v>池州</v>
      </c>
      <c r="D1009" s="51" t="s">
        <v>2929</v>
      </c>
      <c r="E1009" s="51" t="s">
        <v>2930</v>
      </c>
      <c r="F1009" s="53" t="str">
        <f t="shared" si="128"/>
        <v>117.622355,30.635676</v>
      </c>
      <c r="G1009" s="54" t="s">
        <v>795</v>
      </c>
      <c r="H1009" s="55" t="str">
        <f>"jingdian/"&amp;VLOOKUP(B1009,city!$C$4:$P$352,13,FALSE)&amp;"/"&amp;VLOOKUP(C1009,city!$D$4:$P$352,13,FALSE)&amp;"/jd/"&amp;K1009&amp;".jpg"</f>
        <v>jingdian/anhui/chizhou/jd/6.jpg</v>
      </c>
      <c r="I1009" s="55" t="str">
        <f t="shared" si="122"/>
        <v>6a,6b</v>
      </c>
      <c r="J1009" s="51">
        <f t="shared" si="125"/>
        <v>101</v>
      </c>
      <c r="K1009" s="51">
        <f>IF(VLOOKUP(J1008,city!$K$4:$L$352,2,0)&gt;K1008,K1008+1,1)</f>
        <v>6</v>
      </c>
      <c r="L1009" s="51">
        <v>1</v>
      </c>
      <c r="M1009" s="51" t="s">
        <v>245</v>
      </c>
      <c r="N1009" s="17">
        <v>117.622355</v>
      </c>
      <c r="O1009" s="17">
        <v>30.635676</v>
      </c>
      <c r="P1009" s="51" t="str">
        <f t="shared" si="126"/>
        <v/>
      </c>
      <c r="Q1009" s="51">
        <v>6</v>
      </c>
      <c r="R1009" s="51">
        <f t="shared" si="127"/>
        <v>6</v>
      </c>
      <c r="S1009" s="51" t="str">
        <f t="shared" si="123"/>
        <v>6a</v>
      </c>
      <c r="T1009" s="51" t="str">
        <f t="shared" si="124"/>
        <v>6b</v>
      </c>
    </row>
    <row r="1010" spans="1:20" ht="20" customHeight="1" x14ac:dyDescent="0.15">
      <c r="A1010" s="51">
        <f t="shared" si="121"/>
        <v>110107</v>
      </c>
      <c r="B1010" s="52" t="str">
        <f>VLOOKUP(J1010,city!$A$4:$D$352,3,0)</f>
        <v>安徽</v>
      </c>
      <c r="C1010" s="52" t="str">
        <f>VLOOKUP(J1010,city!$A$4:$D$352,4,0)</f>
        <v>池州</v>
      </c>
      <c r="D1010" s="51" t="s">
        <v>2931</v>
      </c>
      <c r="E1010" s="51" t="s">
        <v>2932</v>
      </c>
      <c r="F1010" s="53" t="str">
        <f t="shared" si="128"/>
        <v>117.475133,30.677881</v>
      </c>
      <c r="G1010" s="54" t="s">
        <v>795</v>
      </c>
      <c r="H1010" s="55" t="str">
        <f>"jingdian/"&amp;VLOOKUP(B1010,city!$C$4:$P$352,13,FALSE)&amp;"/"&amp;VLOOKUP(C1010,city!$D$4:$P$352,13,FALSE)&amp;"/jd/"&amp;K1010&amp;".jpg"</f>
        <v>jingdian/anhui/chizhou/jd/7.jpg</v>
      </c>
      <c r="I1010" s="55" t="str">
        <f t="shared" si="122"/>
        <v>6a,6b</v>
      </c>
      <c r="J1010" s="51">
        <f t="shared" si="125"/>
        <v>101</v>
      </c>
      <c r="K1010" s="51">
        <f>IF(VLOOKUP(J1009,city!$K$4:$L$352,2,0)&gt;K1009,K1009+1,1)</f>
        <v>7</v>
      </c>
      <c r="L1010" s="51">
        <v>1</v>
      </c>
      <c r="M1010" s="51" t="s">
        <v>245</v>
      </c>
      <c r="N1010" s="17">
        <v>117.475133</v>
      </c>
      <c r="O1010" s="17">
        <v>30.677880999999999</v>
      </c>
      <c r="P1010" s="51" t="str">
        <f t="shared" si="126"/>
        <v/>
      </c>
      <c r="Q1010" s="51">
        <v>6</v>
      </c>
      <c r="R1010" s="51">
        <f t="shared" si="127"/>
        <v>6</v>
      </c>
      <c r="S1010" s="51" t="str">
        <f t="shared" si="123"/>
        <v>6a</v>
      </c>
      <c r="T1010" s="51" t="str">
        <f t="shared" si="124"/>
        <v>6b</v>
      </c>
    </row>
    <row r="1011" spans="1:20" ht="20" customHeight="1" x14ac:dyDescent="0.15">
      <c r="A1011" s="51">
        <f t="shared" si="121"/>
        <v>110108</v>
      </c>
      <c r="B1011" s="52" t="str">
        <f>VLOOKUP(J1011,city!$A$4:$D$352,3,0)</f>
        <v>安徽</v>
      </c>
      <c r="C1011" s="52" t="str">
        <f>VLOOKUP(J1011,city!$A$4:$D$352,4,0)</f>
        <v>池州</v>
      </c>
      <c r="D1011" s="51" t="s">
        <v>2933</v>
      </c>
      <c r="E1011" s="51" t="s">
        <v>2934</v>
      </c>
      <c r="F1011" s="53" t="str">
        <f t="shared" si="128"/>
        <v>117.808542,30.500689</v>
      </c>
      <c r="G1011" s="54" t="s">
        <v>795</v>
      </c>
      <c r="H1011" s="55" t="str">
        <f>"jingdian/"&amp;VLOOKUP(B1011,city!$C$4:$P$352,13,FALSE)&amp;"/"&amp;VLOOKUP(C1011,city!$D$4:$P$352,13,FALSE)&amp;"/jd/"&amp;K1011&amp;".jpg"</f>
        <v>jingdian/anhui/chizhou/jd/8.jpg</v>
      </c>
      <c r="I1011" s="55" t="str">
        <f t="shared" si="122"/>
        <v>12a,12b</v>
      </c>
      <c r="J1011" s="51">
        <f t="shared" si="125"/>
        <v>101</v>
      </c>
      <c r="K1011" s="51">
        <f>IF(VLOOKUP(J1010,city!$K$4:$L$352,2,0)&gt;K1010,K1010+1,1)</f>
        <v>8</v>
      </c>
      <c r="L1011" s="51">
        <v>1</v>
      </c>
      <c r="M1011" s="51" t="s">
        <v>245</v>
      </c>
      <c r="N1011" s="17">
        <v>117.808542</v>
      </c>
      <c r="O1011" s="17">
        <v>30.500689000000001</v>
      </c>
      <c r="P1011" s="51" t="str">
        <f t="shared" si="126"/>
        <v/>
      </c>
      <c r="Q1011" s="51">
        <v>12</v>
      </c>
      <c r="R1011" s="51">
        <f t="shared" si="127"/>
        <v>12</v>
      </c>
      <c r="S1011" s="51" t="str">
        <f t="shared" si="123"/>
        <v>12a</v>
      </c>
      <c r="T1011" s="51" t="str">
        <f t="shared" si="124"/>
        <v>12b</v>
      </c>
    </row>
    <row r="1012" spans="1:20" ht="20" customHeight="1" x14ac:dyDescent="0.15">
      <c r="A1012" s="51">
        <f t="shared" si="121"/>
        <v>110109</v>
      </c>
      <c r="B1012" s="52" t="str">
        <f>VLOOKUP(J1012,city!$A$4:$D$352,3,0)</f>
        <v>安徽</v>
      </c>
      <c r="C1012" s="52" t="str">
        <f>VLOOKUP(J1012,city!$A$4:$D$352,4,0)</f>
        <v>池州</v>
      </c>
      <c r="D1012" s="51" t="s">
        <v>2935</v>
      </c>
      <c r="E1012" s="51" t="s">
        <v>2936</v>
      </c>
      <c r="F1012" s="53" t="str">
        <f t="shared" si="128"/>
        <v>117.282889,30.004256</v>
      </c>
      <c r="G1012" s="54" t="s">
        <v>795</v>
      </c>
      <c r="H1012" s="55" t="str">
        <f>"jingdian/"&amp;VLOOKUP(B1012,city!$C$4:$P$352,13,FALSE)&amp;"/"&amp;VLOOKUP(C1012,city!$D$4:$P$352,13,FALSE)&amp;"/jd/"&amp;K1012&amp;".jpg"</f>
        <v>jingdian/anhui/chizhou/jd/9.jpg</v>
      </c>
      <c r="I1012" s="55" t="str">
        <f t="shared" si="122"/>
        <v>11a,11b</v>
      </c>
      <c r="J1012" s="51">
        <f t="shared" si="125"/>
        <v>101</v>
      </c>
      <c r="K1012" s="51">
        <f>IF(VLOOKUP(J1011,city!$K$4:$L$352,2,0)&gt;K1011,K1011+1,1)</f>
        <v>9</v>
      </c>
      <c r="L1012" s="51">
        <v>1</v>
      </c>
      <c r="M1012" s="51" t="s">
        <v>245</v>
      </c>
      <c r="N1012" s="17">
        <v>117.282889</v>
      </c>
      <c r="O1012" s="17">
        <v>30.004256000000002</v>
      </c>
      <c r="P1012" s="51" t="str">
        <f t="shared" si="126"/>
        <v/>
      </c>
      <c r="Q1012" s="51">
        <v>11</v>
      </c>
      <c r="R1012" s="51">
        <f t="shared" si="127"/>
        <v>11</v>
      </c>
      <c r="S1012" s="51" t="str">
        <f t="shared" si="123"/>
        <v>11a</v>
      </c>
      <c r="T1012" s="51" t="str">
        <f t="shared" si="124"/>
        <v>11b</v>
      </c>
    </row>
    <row r="1013" spans="1:20" ht="20" customHeight="1" x14ac:dyDescent="0.15">
      <c r="A1013" s="51">
        <f t="shared" si="121"/>
        <v>110110</v>
      </c>
      <c r="B1013" s="52" t="str">
        <f>VLOOKUP(J1013,city!$A$4:$D$352,3,0)</f>
        <v>安徽</v>
      </c>
      <c r="C1013" s="52" t="str">
        <f>VLOOKUP(J1013,city!$A$4:$D$352,4,0)</f>
        <v>池州</v>
      </c>
      <c r="D1013" s="51" t="s">
        <v>2937</v>
      </c>
      <c r="E1013" s="51" t="s">
        <v>2938</v>
      </c>
      <c r="F1013" s="53" t="str">
        <f t="shared" si="128"/>
        <v>117.487154,30.657025</v>
      </c>
      <c r="G1013" s="54" t="s">
        <v>795</v>
      </c>
      <c r="H1013" s="55" t="str">
        <f>"jingdian/"&amp;VLOOKUP(B1013,city!$C$4:$P$352,13,FALSE)&amp;"/"&amp;VLOOKUP(C1013,city!$D$4:$P$352,13,FALSE)&amp;"/jd/"&amp;K1013&amp;".jpg"</f>
        <v>jingdian/anhui/chizhou/jd/10.jpg</v>
      </c>
      <c r="I1013" s="55" t="str">
        <f t="shared" si="122"/>
        <v>13a,13b</v>
      </c>
      <c r="J1013" s="51">
        <f t="shared" si="125"/>
        <v>101</v>
      </c>
      <c r="K1013" s="51">
        <f>IF(VLOOKUP(J1012,city!$K$4:$L$352,2,0)&gt;K1012,K1012+1,1)</f>
        <v>10</v>
      </c>
      <c r="L1013" s="51">
        <v>1</v>
      </c>
      <c r="M1013" s="51" t="s">
        <v>245</v>
      </c>
      <c r="N1013" s="17">
        <v>117.487154</v>
      </c>
      <c r="O1013" s="17">
        <v>30.657025000000001</v>
      </c>
      <c r="P1013" s="51" t="str">
        <f t="shared" si="126"/>
        <v>117.6456159,30.4734008</v>
      </c>
      <c r="Q1013" s="51">
        <v>13</v>
      </c>
      <c r="R1013" s="51">
        <f t="shared" si="127"/>
        <v>13</v>
      </c>
      <c r="S1013" s="51" t="str">
        <f t="shared" si="123"/>
        <v>13a</v>
      </c>
      <c r="T1013" s="51" t="str">
        <f t="shared" si="124"/>
        <v>13b</v>
      </c>
    </row>
    <row r="1014" spans="1:20" ht="20" customHeight="1" x14ac:dyDescent="0.15">
      <c r="A1014" s="51">
        <f t="shared" si="121"/>
        <v>110201</v>
      </c>
      <c r="B1014" s="52" t="str">
        <f>VLOOKUP(J1014,city!$A$4:$D$352,3,0)</f>
        <v>安徽</v>
      </c>
      <c r="C1014" s="52" t="str">
        <f>VLOOKUP(J1014,city!$A$4:$D$352,4,0)</f>
        <v>亳州</v>
      </c>
      <c r="D1014" s="51" t="s">
        <v>2939</v>
      </c>
      <c r="E1014" s="51" t="s">
        <v>2940</v>
      </c>
      <c r="F1014" s="53" t="str">
        <f t="shared" si="128"/>
        <v>115.77957,33.89087</v>
      </c>
      <c r="G1014" s="54" t="s">
        <v>795</v>
      </c>
      <c r="H1014" s="55" t="str">
        <f>"jingdian/"&amp;VLOOKUP(B1014,city!$C$4:$P$352,13,FALSE)&amp;"/"&amp;VLOOKUP(C1014,city!$D$4:$P$352,13,FALSE)&amp;"/jd/"&amp;K1014&amp;".jpg"</f>
        <v>jingdian/anhui/bozhou/jd/1.jpg</v>
      </c>
      <c r="I1014" s="55" t="str">
        <f t="shared" si="122"/>
        <v>14a,14b</v>
      </c>
      <c r="J1014" s="51">
        <f t="shared" si="125"/>
        <v>102</v>
      </c>
      <c r="K1014" s="51">
        <f>IF(VLOOKUP(J1013,city!$K$4:$L$352,2,0)&gt;K1013,K1013+1,1)</f>
        <v>1</v>
      </c>
      <c r="L1014" s="51">
        <v>1</v>
      </c>
      <c r="M1014" s="51" t="s">
        <v>247</v>
      </c>
      <c r="N1014" s="17">
        <v>115.77957000000001</v>
      </c>
      <c r="O1014" s="17">
        <v>33.89087</v>
      </c>
      <c r="P1014" s="51" t="str">
        <f t="shared" si="126"/>
        <v/>
      </c>
      <c r="Q1014" s="51">
        <v>14</v>
      </c>
      <c r="R1014" s="51">
        <f t="shared" si="127"/>
        <v>13</v>
      </c>
      <c r="S1014" s="51" t="str">
        <f t="shared" si="123"/>
        <v>14a</v>
      </c>
      <c r="T1014" s="51" t="str">
        <f t="shared" si="124"/>
        <v>14b</v>
      </c>
    </row>
    <row r="1015" spans="1:20" ht="20" customHeight="1" x14ac:dyDescent="0.15">
      <c r="A1015" s="51">
        <f t="shared" si="121"/>
        <v>110202</v>
      </c>
      <c r="B1015" s="52" t="str">
        <f>VLOOKUP(J1015,city!$A$4:$D$352,3,0)</f>
        <v>安徽</v>
      </c>
      <c r="C1015" s="52" t="str">
        <f>VLOOKUP(J1015,city!$A$4:$D$352,4,0)</f>
        <v>亳州</v>
      </c>
      <c r="D1015" s="51" t="s">
        <v>2941</v>
      </c>
      <c r="E1015" s="51" t="s">
        <v>2942</v>
      </c>
      <c r="F1015" s="53" t="str">
        <f t="shared" si="128"/>
        <v>115.791922,33.854523</v>
      </c>
      <c r="G1015" s="54" t="s">
        <v>795</v>
      </c>
      <c r="H1015" s="55" t="str">
        <f>"jingdian/"&amp;VLOOKUP(B1015,city!$C$4:$P$352,13,FALSE)&amp;"/"&amp;VLOOKUP(C1015,city!$D$4:$P$352,13,FALSE)&amp;"/jd/"&amp;K1015&amp;".jpg"</f>
        <v>jingdian/anhui/bozhou/jd/2.jpg</v>
      </c>
      <c r="I1015" s="55" t="str">
        <f t="shared" si="122"/>
        <v>29a,29b</v>
      </c>
      <c r="J1015" s="51">
        <f t="shared" si="125"/>
        <v>102</v>
      </c>
      <c r="K1015" s="51">
        <f>IF(VLOOKUP(J1014,city!$K$4:$L$352,2,0)&gt;K1014,K1014+1,1)</f>
        <v>2</v>
      </c>
      <c r="L1015" s="51">
        <v>1</v>
      </c>
      <c r="M1015" s="51" t="s">
        <v>247</v>
      </c>
      <c r="N1015" s="17">
        <v>115.791922</v>
      </c>
      <c r="O1015" s="17">
        <v>33.854523</v>
      </c>
      <c r="P1015" s="51" t="str">
        <f t="shared" si="126"/>
        <v/>
      </c>
      <c r="Q1015" s="51">
        <v>29</v>
      </c>
      <c r="R1015" s="51">
        <f t="shared" si="127"/>
        <v>29</v>
      </c>
      <c r="S1015" s="51" t="str">
        <f t="shared" si="123"/>
        <v>29a</v>
      </c>
      <c r="T1015" s="51" t="str">
        <f t="shared" si="124"/>
        <v>29b</v>
      </c>
    </row>
    <row r="1016" spans="1:20" ht="20" customHeight="1" x14ac:dyDescent="0.15">
      <c r="A1016" s="51">
        <f t="shared" si="121"/>
        <v>110203</v>
      </c>
      <c r="B1016" s="52" t="str">
        <f>VLOOKUP(J1016,city!$A$4:$D$352,3,0)</f>
        <v>安徽</v>
      </c>
      <c r="C1016" s="52" t="str">
        <f>VLOOKUP(J1016,city!$A$4:$D$352,4,0)</f>
        <v>亳州</v>
      </c>
      <c r="D1016" s="51" t="s">
        <v>2943</v>
      </c>
      <c r="E1016" s="51" t="s">
        <v>2944</v>
      </c>
      <c r="F1016" s="53" t="str">
        <f t="shared" si="128"/>
        <v>115.798442,33.888983</v>
      </c>
      <c r="G1016" s="54" t="s">
        <v>795</v>
      </c>
      <c r="H1016" s="55" t="str">
        <f>"jingdian/"&amp;VLOOKUP(B1016,city!$C$4:$P$352,13,FALSE)&amp;"/"&amp;VLOOKUP(C1016,city!$D$4:$P$352,13,FALSE)&amp;"/jd/"&amp;K1016&amp;".jpg"</f>
        <v>jingdian/anhui/bozhou/jd/3.jpg</v>
      </c>
      <c r="I1016" s="55" t="str">
        <f t="shared" si="122"/>
        <v>29a,29b</v>
      </c>
      <c r="J1016" s="51">
        <f t="shared" si="125"/>
        <v>102</v>
      </c>
      <c r="K1016" s="51">
        <f>IF(VLOOKUP(J1015,city!$K$4:$L$352,2,0)&gt;K1015,K1015+1,1)</f>
        <v>3</v>
      </c>
      <c r="L1016" s="51">
        <v>1</v>
      </c>
      <c r="M1016" s="51" t="s">
        <v>247</v>
      </c>
      <c r="N1016" s="17">
        <v>115.79844199999999</v>
      </c>
      <c r="O1016" s="17">
        <v>33.888983000000003</v>
      </c>
      <c r="P1016" s="51" t="str">
        <f t="shared" si="126"/>
        <v/>
      </c>
      <c r="Q1016" s="51">
        <v>29</v>
      </c>
      <c r="R1016" s="51">
        <f t="shared" si="127"/>
        <v>29</v>
      </c>
      <c r="S1016" s="51" t="str">
        <f t="shared" si="123"/>
        <v>29a</v>
      </c>
      <c r="T1016" s="51" t="str">
        <f t="shared" si="124"/>
        <v>29b</v>
      </c>
    </row>
    <row r="1017" spans="1:20" ht="20" customHeight="1" x14ac:dyDescent="0.15">
      <c r="A1017" s="51">
        <f t="shared" si="121"/>
        <v>110204</v>
      </c>
      <c r="B1017" s="52" t="str">
        <f>VLOOKUP(J1017,city!$A$4:$D$352,3,0)</f>
        <v>安徽</v>
      </c>
      <c r="C1017" s="52" t="str">
        <f>VLOOKUP(J1017,city!$A$4:$D$352,4,0)</f>
        <v>亳州</v>
      </c>
      <c r="D1017" s="51" t="s">
        <v>2945</v>
      </c>
      <c r="E1017" s="51" t="s">
        <v>2946</v>
      </c>
      <c r="F1017" s="53" t="str">
        <f t="shared" si="128"/>
        <v>115.792283,33.85538</v>
      </c>
      <c r="G1017" s="54" t="s">
        <v>795</v>
      </c>
      <c r="H1017" s="55" t="str">
        <f>"jingdian/"&amp;VLOOKUP(B1017,city!$C$4:$P$352,13,FALSE)&amp;"/"&amp;VLOOKUP(C1017,city!$D$4:$P$352,13,FALSE)&amp;"/jd/"&amp;K1017&amp;".jpg"</f>
        <v>jingdian/anhui/bozhou/jd/4.jpg</v>
      </c>
      <c r="I1017" s="55" t="str">
        <f t="shared" si="122"/>
        <v>12a,12b</v>
      </c>
      <c r="J1017" s="51">
        <f t="shared" si="125"/>
        <v>102</v>
      </c>
      <c r="K1017" s="51">
        <f>IF(VLOOKUP(J1016,city!$K$4:$L$352,2,0)&gt;K1016,K1016+1,1)</f>
        <v>4</v>
      </c>
      <c r="L1017" s="51">
        <v>1</v>
      </c>
      <c r="M1017" s="51" t="s">
        <v>247</v>
      </c>
      <c r="N1017" s="17">
        <v>115.792283</v>
      </c>
      <c r="O1017" s="17">
        <v>33.855379999999997</v>
      </c>
      <c r="P1017" s="51" t="str">
        <f t="shared" si="126"/>
        <v/>
      </c>
      <c r="Q1017" s="51">
        <v>12</v>
      </c>
      <c r="R1017" s="51">
        <f t="shared" si="127"/>
        <v>12</v>
      </c>
      <c r="S1017" s="51" t="str">
        <f t="shared" si="123"/>
        <v>12a</v>
      </c>
      <c r="T1017" s="51" t="str">
        <f t="shared" si="124"/>
        <v>12b</v>
      </c>
    </row>
    <row r="1018" spans="1:20" ht="20" customHeight="1" x14ac:dyDescent="0.15">
      <c r="A1018" s="51">
        <f t="shared" si="121"/>
        <v>110205</v>
      </c>
      <c r="B1018" s="52" t="str">
        <f>VLOOKUP(J1018,city!$A$4:$D$352,3,0)</f>
        <v>安徽</v>
      </c>
      <c r="C1018" s="52" t="str">
        <f>VLOOKUP(J1018,city!$A$4:$D$352,4,0)</f>
        <v>亳州</v>
      </c>
      <c r="D1018" s="51" t="s">
        <v>2947</v>
      </c>
      <c r="E1018" s="51" t="s">
        <v>2948</v>
      </c>
      <c r="F1018" s="53" t="str">
        <f t="shared" si="128"/>
        <v>115.783155,33.877896</v>
      </c>
      <c r="G1018" s="54" t="s">
        <v>795</v>
      </c>
      <c r="H1018" s="55" t="str">
        <f>"jingdian/"&amp;VLOOKUP(B1018,city!$C$4:$P$352,13,FALSE)&amp;"/"&amp;VLOOKUP(C1018,city!$D$4:$P$352,13,FALSE)&amp;"/jd/"&amp;K1018&amp;".jpg"</f>
        <v>jingdian/anhui/bozhou/jd/5.jpg</v>
      </c>
      <c r="I1018" s="55" t="str">
        <f t="shared" si="122"/>
        <v>16a,16b</v>
      </c>
      <c r="J1018" s="51">
        <f t="shared" si="125"/>
        <v>102</v>
      </c>
      <c r="K1018" s="51">
        <f>IF(VLOOKUP(J1017,city!$K$4:$L$352,2,0)&gt;K1017,K1017+1,1)</f>
        <v>5</v>
      </c>
      <c r="L1018" s="51">
        <v>1</v>
      </c>
      <c r="M1018" s="51" t="s">
        <v>247</v>
      </c>
      <c r="N1018" s="17">
        <v>115.78315499999999</v>
      </c>
      <c r="O1018" s="17">
        <v>33.877896</v>
      </c>
      <c r="P1018" s="51" t="str">
        <f t="shared" si="126"/>
        <v/>
      </c>
      <c r="Q1018" s="51">
        <v>16</v>
      </c>
      <c r="R1018" s="51">
        <f t="shared" si="127"/>
        <v>16</v>
      </c>
      <c r="S1018" s="51" t="str">
        <f t="shared" si="123"/>
        <v>16a</v>
      </c>
      <c r="T1018" s="51" t="str">
        <f t="shared" si="124"/>
        <v>16b</v>
      </c>
    </row>
    <row r="1019" spans="1:20" ht="20" customHeight="1" x14ac:dyDescent="0.15">
      <c r="A1019" s="51">
        <f t="shared" si="121"/>
        <v>110206</v>
      </c>
      <c r="B1019" s="52" t="str">
        <f>VLOOKUP(J1019,city!$A$4:$D$352,3,0)</f>
        <v>安徽</v>
      </c>
      <c r="C1019" s="52" t="str">
        <f>VLOOKUP(J1019,city!$A$4:$D$352,4,0)</f>
        <v>亳州</v>
      </c>
      <c r="D1019" s="51" t="s">
        <v>2949</v>
      </c>
      <c r="E1019" s="51" t="s">
        <v>2950</v>
      </c>
      <c r="F1019" s="53" t="str">
        <f t="shared" si="128"/>
        <v>115.786853,33.885345</v>
      </c>
      <c r="G1019" s="54" t="s">
        <v>795</v>
      </c>
      <c r="H1019" s="55" t="str">
        <f>"jingdian/"&amp;VLOOKUP(B1019,city!$C$4:$P$352,13,FALSE)&amp;"/"&amp;VLOOKUP(C1019,city!$D$4:$P$352,13,FALSE)&amp;"/jd/"&amp;K1019&amp;".jpg"</f>
        <v>jingdian/anhui/bozhou/jd/6.jpg</v>
      </c>
      <c r="I1019" s="55" t="str">
        <f t="shared" si="122"/>
        <v>16a,16b</v>
      </c>
      <c r="J1019" s="51">
        <f t="shared" si="125"/>
        <v>102</v>
      </c>
      <c r="K1019" s="51">
        <f>IF(VLOOKUP(J1018,city!$K$4:$L$352,2,0)&gt;K1018,K1018+1,1)</f>
        <v>6</v>
      </c>
      <c r="L1019" s="51">
        <v>1</v>
      </c>
      <c r="M1019" s="51" t="s">
        <v>247</v>
      </c>
      <c r="N1019" s="17">
        <v>115.78685299999999</v>
      </c>
      <c r="O1019" s="17">
        <v>33.885345000000001</v>
      </c>
      <c r="P1019" s="51" t="str">
        <f t="shared" si="126"/>
        <v/>
      </c>
      <c r="Q1019" s="51">
        <v>16</v>
      </c>
      <c r="R1019" s="51">
        <f t="shared" si="127"/>
        <v>16</v>
      </c>
      <c r="S1019" s="51" t="str">
        <f t="shared" si="123"/>
        <v>16a</v>
      </c>
      <c r="T1019" s="51" t="str">
        <f t="shared" si="124"/>
        <v>16b</v>
      </c>
    </row>
    <row r="1020" spans="1:20" ht="20" customHeight="1" x14ac:dyDescent="0.15">
      <c r="A1020" s="51">
        <f t="shared" si="121"/>
        <v>110207</v>
      </c>
      <c r="B1020" s="52" t="str">
        <f>VLOOKUP(J1020,city!$A$4:$D$352,3,0)</f>
        <v>安徽</v>
      </c>
      <c r="C1020" s="52" t="str">
        <f>VLOOKUP(J1020,city!$A$4:$D$352,4,0)</f>
        <v>亳州</v>
      </c>
      <c r="D1020" s="51" t="s">
        <v>2951</v>
      </c>
      <c r="E1020" s="51" t="s">
        <v>2952</v>
      </c>
      <c r="F1020" s="53" t="str">
        <f t="shared" si="128"/>
        <v>115.792269,33.857005</v>
      </c>
      <c r="G1020" s="54" t="s">
        <v>795</v>
      </c>
      <c r="H1020" s="55" t="str">
        <f>"jingdian/"&amp;VLOOKUP(B1020,city!$C$4:$P$352,13,FALSE)&amp;"/"&amp;VLOOKUP(C1020,city!$D$4:$P$352,13,FALSE)&amp;"/jd/"&amp;K1020&amp;".jpg"</f>
        <v>jingdian/anhui/bozhou/jd/7.jpg</v>
      </c>
      <c r="I1020" s="55" t="str">
        <f t="shared" si="122"/>
        <v>1a,1b</v>
      </c>
      <c r="J1020" s="51">
        <f t="shared" si="125"/>
        <v>102</v>
      </c>
      <c r="K1020" s="51">
        <f>IF(VLOOKUP(J1019,city!$K$4:$L$352,2,0)&gt;K1019,K1019+1,1)</f>
        <v>7</v>
      </c>
      <c r="L1020" s="51">
        <v>1</v>
      </c>
      <c r="M1020" s="51" t="s">
        <v>247</v>
      </c>
      <c r="N1020" s="17">
        <v>115.792269</v>
      </c>
      <c r="O1020" s="17">
        <v>33.857005000000001</v>
      </c>
      <c r="P1020" s="51" t="str">
        <f t="shared" si="126"/>
        <v/>
      </c>
      <c r="Q1020" s="51">
        <v>1</v>
      </c>
      <c r="R1020" s="51">
        <f t="shared" si="127"/>
        <v>1</v>
      </c>
      <c r="S1020" s="51" t="str">
        <f t="shared" si="123"/>
        <v>1a</v>
      </c>
      <c r="T1020" s="51" t="str">
        <f t="shared" si="124"/>
        <v>1b</v>
      </c>
    </row>
    <row r="1021" spans="1:20" ht="20" customHeight="1" x14ac:dyDescent="0.15">
      <c r="A1021" s="51">
        <f t="shared" si="121"/>
        <v>110208</v>
      </c>
      <c r="B1021" s="52" t="str">
        <f>VLOOKUP(J1021,city!$A$4:$D$352,3,0)</f>
        <v>安徽</v>
      </c>
      <c r="C1021" s="52" t="str">
        <f>VLOOKUP(J1021,city!$A$4:$D$352,4,0)</f>
        <v>亳州</v>
      </c>
      <c r="D1021" s="51" t="s">
        <v>2953</v>
      </c>
      <c r="E1021" s="51" t="s">
        <v>2954</v>
      </c>
      <c r="F1021" s="53" t="str">
        <f t="shared" si="128"/>
        <v>115.791395,33.869631</v>
      </c>
      <c r="G1021" s="54" t="s">
        <v>795</v>
      </c>
      <c r="H1021" s="55" t="str">
        <f>"jingdian/"&amp;VLOOKUP(B1021,city!$C$4:$P$352,13,FALSE)&amp;"/"&amp;VLOOKUP(C1021,city!$D$4:$P$352,13,FALSE)&amp;"/jd/"&amp;K1021&amp;".jpg"</f>
        <v>jingdian/anhui/bozhou/jd/8.jpg</v>
      </c>
      <c r="I1021" s="55" t="str">
        <f t="shared" si="122"/>
        <v>14a,14b</v>
      </c>
      <c r="J1021" s="51">
        <f t="shared" si="125"/>
        <v>102</v>
      </c>
      <c r="K1021" s="51">
        <f>IF(VLOOKUP(J1020,city!$K$4:$L$352,2,0)&gt;K1020,K1020+1,1)</f>
        <v>8</v>
      </c>
      <c r="L1021" s="51">
        <v>1</v>
      </c>
      <c r="M1021" s="51" t="s">
        <v>247</v>
      </c>
      <c r="N1021" s="17">
        <v>115.79139499999999</v>
      </c>
      <c r="O1021" s="17">
        <v>33.869630999999998</v>
      </c>
      <c r="P1021" s="51" t="str">
        <f t="shared" si="126"/>
        <v/>
      </c>
      <c r="Q1021" s="51">
        <v>14</v>
      </c>
      <c r="R1021" s="51">
        <f t="shared" si="127"/>
        <v>14</v>
      </c>
      <c r="S1021" s="51" t="str">
        <f t="shared" si="123"/>
        <v>14a</v>
      </c>
      <c r="T1021" s="51" t="str">
        <f t="shared" si="124"/>
        <v>14b</v>
      </c>
    </row>
    <row r="1022" spans="1:20" ht="20" customHeight="1" x14ac:dyDescent="0.15">
      <c r="A1022" s="51">
        <f t="shared" si="121"/>
        <v>110209</v>
      </c>
      <c r="B1022" s="52" t="str">
        <f>VLOOKUP(J1022,city!$A$4:$D$352,3,0)</f>
        <v>安徽</v>
      </c>
      <c r="C1022" s="52" t="str">
        <f>VLOOKUP(J1022,city!$A$4:$D$352,4,0)</f>
        <v>亳州</v>
      </c>
      <c r="D1022" s="51" t="s">
        <v>2955</v>
      </c>
      <c r="E1022" s="51" t="s">
        <v>2956</v>
      </c>
      <c r="F1022" s="53" t="str">
        <f t="shared" si="128"/>
        <v>115.788512,33.883236</v>
      </c>
      <c r="G1022" s="54" t="s">
        <v>795</v>
      </c>
      <c r="H1022" s="55" t="str">
        <f>"jingdian/"&amp;VLOOKUP(B1022,city!$C$4:$P$352,13,FALSE)&amp;"/"&amp;VLOOKUP(C1022,city!$D$4:$P$352,13,FALSE)&amp;"/jd/"&amp;K1022&amp;".jpg"</f>
        <v>jingdian/anhui/bozhou/jd/9.jpg</v>
      </c>
      <c r="I1022" s="55" t="str">
        <f t="shared" si="122"/>
        <v>12a,12b</v>
      </c>
      <c r="J1022" s="51">
        <f t="shared" si="125"/>
        <v>102</v>
      </c>
      <c r="K1022" s="51">
        <f>IF(VLOOKUP(J1021,city!$K$4:$L$352,2,0)&gt;K1021,K1021+1,1)</f>
        <v>9</v>
      </c>
      <c r="L1022" s="51">
        <v>1</v>
      </c>
      <c r="M1022" s="51" t="s">
        <v>247</v>
      </c>
      <c r="N1022" s="17">
        <v>115.788512</v>
      </c>
      <c r="O1022" s="17">
        <v>33.883235999999997</v>
      </c>
      <c r="P1022" s="51" t="str">
        <f t="shared" si="126"/>
        <v/>
      </c>
      <c r="Q1022" s="51">
        <v>12</v>
      </c>
      <c r="R1022" s="51">
        <f t="shared" si="127"/>
        <v>12</v>
      </c>
      <c r="S1022" s="51" t="str">
        <f t="shared" si="123"/>
        <v>12a</v>
      </c>
      <c r="T1022" s="51" t="str">
        <f t="shared" si="124"/>
        <v>12b</v>
      </c>
    </row>
    <row r="1023" spans="1:20" ht="20" customHeight="1" x14ac:dyDescent="0.15">
      <c r="A1023" s="51">
        <f t="shared" si="121"/>
        <v>110210</v>
      </c>
      <c r="B1023" s="52" t="str">
        <f>VLOOKUP(J1023,city!$A$4:$D$352,3,0)</f>
        <v>安徽</v>
      </c>
      <c r="C1023" s="52" t="str">
        <f>VLOOKUP(J1023,city!$A$4:$D$352,4,0)</f>
        <v>亳州</v>
      </c>
      <c r="D1023" s="51" t="s">
        <v>2957</v>
      </c>
      <c r="E1023" s="51" t="s">
        <v>2958</v>
      </c>
      <c r="F1023" s="53" t="str">
        <f t="shared" si="128"/>
        <v>115.671457,33.996802</v>
      </c>
      <c r="G1023" s="54" t="s">
        <v>795</v>
      </c>
      <c r="H1023" s="55" t="str">
        <f>"jingdian/"&amp;VLOOKUP(B1023,city!$C$4:$P$352,13,FALSE)&amp;"/"&amp;VLOOKUP(C1023,city!$D$4:$P$352,13,FALSE)&amp;"/jd/"&amp;K1023&amp;".jpg"</f>
        <v>jingdian/anhui/bozhou/jd/10.jpg</v>
      </c>
      <c r="I1023" s="55" t="str">
        <f t="shared" si="122"/>
        <v>10a,10b</v>
      </c>
      <c r="J1023" s="51">
        <f t="shared" si="125"/>
        <v>102</v>
      </c>
      <c r="K1023" s="51">
        <f>IF(VLOOKUP(J1022,city!$K$4:$L$352,2,0)&gt;K1022,K1022+1,1)</f>
        <v>10</v>
      </c>
      <c r="L1023" s="51">
        <v>1</v>
      </c>
      <c r="M1023" s="51" t="s">
        <v>247</v>
      </c>
      <c r="N1023" s="17">
        <v>115.671457</v>
      </c>
      <c r="O1023" s="17">
        <v>33.996802000000002</v>
      </c>
      <c r="P1023" s="51" t="str">
        <f t="shared" si="126"/>
        <v>115.7775858,33.8859671</v>
      </c>
      <c r="Q1023" s="51">
        <v>10</v>
      </c>
      <c r="R1023" s="51">
        <f t="shared" si="127"/>
        <v>10</v>
      </c>
      <c r="S1023" s="51" t="str">
        <f t="shared" si="123"/>
        <v>10a</v>
      </c>
      <c r="T1023" s="51" t="str">
        <f t="shared" si="124"/>
        <v>10b</v>
      </c>
    </row>
    <row r="1024" spans="1:20" ht="20" customHeight="1" x14ac:dyDescent="0.15">
      <c r="A1024" s="51">
        <f t="shared" si="121"/>
        <v>110301</v>
      </c>
      <c r="B1024" s="52" t="str">
        <f>VLOOKUP(J1024,city!$A$4:$D$352,3,0)</f>
        <v>福建</v>
      </c>
      <c r="C1024" s="52" t="str">
        <f>VLOOKUP(J1024,city!$A$4:$D$352,4,0)</f>
        <v>福州</v>
      </c>
      <c r="D1024" s="71" t="s">
        <v>2959</v>
      </c>
      <c r="E1024" s="72" t="s">
        <v>2960</v>
      </c>
      <c r="F1024" s="53" t="str">
        <f t="shared" si="128"/>
        <v>119.303952,26.086639</v>
      </c>
      <c r="G1024" s="54" t="s">
        <v>795</v>
      </c>
      <c r="H1024" s="55" t="str">
        <f>"jingdian/"&amp;VLOOKUP(B1024,city!$C$4:$P$352,13,FALSE)&amp;"/"&amp;VLOOKUP(C1024,city!$D$4:$P$352,13,FALSE)&amp;"/jd/"&amp;K1024&amp;".jpg"</f>
        <v>jingdian/fujian/fuzhou/jd/1.jpg</v>
      </c>
      <c r="I1024" s="55" t="str">
        <f t="shared" si="122"/>
        <v>16a,16b</v>
      </c>
      <c r="J1024" s="51">
        <f t="shared" si="125"/>
        <v>103</v>
      </c>
      <c r="K1024" s="51">
        <f>IF(VLOOKUP(J1023,city!$K$4:$L$352,2,0)&gt;K1023,K1023+1,1)</f>
        <v>1</v>
      </c>
      <c r="L1024" s="51">
        <v>1</v>
      </c>
      <c r="M1024" s="51" t="s">
        <v>250</v>
      </c>
      <c r="N1024" s="67">
        <v>119.303952</v>
      </c>
      <c r="O1024" s="67">
        <v>26.086639000000002</v>
      </c>
      <c r="P1024" s="51" t="str">
        <f t="shared" si="126"/>
        <v/>
      </c>
      <c r="Q1024" s="51">
        <v>16</v>
      </c>
      <c r="R1024" s="51">
        <f t="shared" si="127"/>
        <v>16</v>
      </c>
      <c r="S1024" s="51" t="str">
        <f t="shared" si="123"/>
        <v>16a</v>
      </c>
      <c r="T1024" s="51" t="str">
        <f t="shared" si="124"/>
        <v>16b</v>
      </c>
    </row>
    <row r="1025" spans="1:20" ht="20" customHeight="1" x14ac:dyDescent="0.15">
      <c r="A1025" s="51">
        <f t="shared" si="121"/>
        <v>110302</v>
      </c>
      <c r="B1025" s="52" t="str">
        <f>VLOOKUP(J1025,city!$A$4:$D$352,3,0)</f>
        <v>福建</v>
      </c>
      <c r="C1025" s="52" t="str">
        <f>VLOOKUP(J1025,city!$A$4:$D$352,4,0)</f>
        <v>福州</v>
      </c>
      <c r="D1025" s="71" t="s">
        <v>2371</v>
      </c>
      <c r="E1025" s="72" t="s">
        <v>2961</v>
      </c>
      <c r="F1025" s="53" t="str">
        <f t="shared" si="128"/>
        <v>119.238404,26.078517</v>
      </c>
      <c r="G1025" s="54" t="s">
        <v>795</v>
      </c>
      <c r="H1025" s="55" t="str">
        <f>"jingdian/"&amp;VLOOKUP(B1025,city!$C$4:$P$352,13,FALSE)&amp;"/"&amp;VLOOKUP(C1025,city!$D$4:$P$352,13,FALSE)&amp;"/jd/"&amp;K1025&amp;".jpg"</f>
        <v>jingdian/fujian/fuzhou/jd/2.jpg</v>
      </c>
      <c r="I1025" s="55" t="str">
        <f t="shared" si="122"/>
        <v>12a,12b</v>
      </c>
      <c r="J1025" s="51">
        <f t="shared" si="125"/>
        <v>103</v>
      </c>
      <c r="K1025" s="51">
        <f>IF(VLOOKUP(J1024,city!$K$4:$L$352,2,0)&gt;K1024,K1024+1,1)</f>
        <v>2</v>
      </c>
      <c r="L1025" s="51">
        <v>1</v>
      </c>
      <c r="M1025" s="51" t="s">
        <v>250</v>
      </c>
      <c r="N1025" s="67">
        <v>119.238404</v>
      </c>
      <c r="O1025" s="67">
        <v>26.078517000000002</v>
      </c>
      <c r="P1025" s="51" t="str">
        <f t="shared" si="126"/>
        <v/>
      </c>
      <c r="Q1025" s="51">
        <v>12</v>
      </c>
      <c r="R1025" s="51">
        <f t="shared" si="127"/>
        <v>12</v>
      </c>
      <c r="S1025" s="51" t="str">
        <f t="shared" si="123"/>
        <v>12a</v>
      </c>
      <c r="T1025" s="51" t="str">
        <f t="shared" si="124"/>
        <v>12b</v>
      </c>
    </row>
    <row r="1026" spans="1:20" ht="20" customHeight="1" x14ac:dyDescent="0.15">
      <c r="A1026" s="51">
        <f t="shared" si="121"/>
        <v>110303</v>
      </c>
      <c r="B1026" s="52" t="str">
        <f>VLOOKUP(J1026,city!$A$4:$D$352,3,0)</f>
        <v>福建</v>
      </c>
      <c r="C1026" s="52" t="str">
        <f>VLOOKUP(J1026,city!$A$4:$D$352,4,0)</f>
        <v>福州</v>
      </c>
      <c r="D1026" s="71" t="s">
        <v>2962</v>
      </c>
      <c r="E1026" s="72" t="s">
        <v>2963</v>
      </c>
      <c r="F1026" s="53" t="str">
        <f t="shared" si="128"/>
        <v>119.611368,26.459941</v>
      </c>
      <c r="G1026" s="54" t="s">
        <v>795</v>
      </c>
      <c r="H1026" s="55" t="str">
        <f>"jingdian/"&amp;VLOOKUP(B1026,city!$C$4:$P$352,13,FALSE)&amp;"/"&amp;VLOOKUP(C1026,city!$D$4:$P$352,13,FALSE)&amp;"/jd/"&amp;K1026&amp;".jpg"</f>
        <v>jingdian/fujian/fuzhou/jd/3.jpg</v>
      </c>
      <c r="I1026" s="55" t="str">
        <f t="shared" si="122"/>
        <v>19a,19b</v>
      </c>
      <c r="J1026" s="51">
        <f t="shared" si="125"/>
        <v>103</v>
      </c>
      <c r="K1026" s="51">
        <f>IF(VLOOKUP(J1025,city!$K$4:$L$352,2,0)&gt;K1025,K1025+1,1)</f>
        <v>3</v>
      </c>
      <c r="L1026" s="51">
        <v>1</v>
      </c>
      <c r="M1026" s="51" t="s">
        <v>250</v>
      </c>
      <c r="N1026" s="67">
        <v>119.611368</v>
      </c>
      <c r="O1026" s="67">
        <v>26.459941000000001</v>
      </c>
      <c r="P1026" s="51" t="str">
        <f t="shared" si="126"/>
        <v/>
      </c>
      <c r="Q1026" s="51">
        <v>19</v>
      </c>
      <c r="R1026" s="51">
        <f t="shared" si="127"/>
        <v>6</v>
      </c>
      <c r="S1026" s="51" t="str">
        <f t="shared" si="123"/>
        <v>19a</v>
      </c>
      <c r="T1026" s="51" t="str">
        <f t="shared" si="124"/>
        <v>19b</v>
      </c>
    </row>
    <row r="1027" spans="1:20" ht="20" customHeight="1" x14ac:dyDescent="0.15">
      <c r="A1027" s="51">
        <f t="shared" si="121"/>
        <v>110304</v>
      </c>
      <c r="B1027" s="52" t="str">
        <f>VLOOKUP(J1027,city!$A$4:$D$352,3,0)</f>
        <v>福建</v>
      </c>
      <c r="C1027" s="52" t="str">
        <f>VLOOKUP(J1027,city!$A$4:$D$352,4,0)</f>
        <v>福州</v>
      </c>
      <c r="D1027" s="71" t="s">
        <v>2964</v>
      </c>
      <c r="E1027" s="72" t="s">
        <v>2965</v>
      </c>
      <c r="F1027" s="53" t="str">
        <f t="shared" si="128"/>
        <v>119.291906,26.105485</v>
      </c>
      <c r="G1027" s="54" t="s">
        <v>795</v>
      </c>
      <c r="H1027" s="55" t="str">
        <f>"jingdian/"&amp;VLOOKUP(B1027,city!$C$4:$P$352,13,FALSE)&amp;"/"&amp;VLOOKUP(C1027,city!$D$4:$P$352,13,FALSE)&amp;"/jd/"&amp;K1027&amp;".jpg"</f>
        <v>jingdian/fujian/fuzhou/jd/4.jpg</v>
      </c>
      <c r="I1027" s="55" t="str">
        <f t="shared" si="122"/>
        <v>1a,1b</v>
      </c>
      <c r="J1027" s="51">
        <f t="shared" si="125"/>
        <v>103</v>
      </c>
      <c r="K1027" s="51">
        <f>IF(VLOOKUP(J1026,city!$K$4:$L$352,2,0)&gt;K1026,K1026+1,1)</f>
        <v>4</v>
      </c>
      <c r="L1027" s="51">
        <v>1</v>
      </c>
      <c r="M1027" s="51" t="s">
        <v>250</v>
      </c>
      <c r="N1027" s="67">
        <v>119.291906</v>
      </c>
      <c r="O1027" s="67">
        <v>26.105485000000002</v>
      </c>
      <c r="P1027" s="51" t="str">
        <f t="shared" si="126"/>
        <v/>
      </c>
      <c r="Q1027" s="51">
        <v>1</v>
      </c>
      <c r="R1027" s="51">
        <f t="shared" si="127"/>
        <v>6</v>
      </c>
      <c r="S1027" s="51" t="str">
        <f t="shared" si="123"/>
        <v>1a</v>
      </c>
      <c r="T1027" s="51" t="str">
        <f t="shared" si="124"/>
        <v>1b</v>
      </c>
    </row>
    <row r="1028" spans="1:20" ht="20" customHeight="1" x14ac:dyDescent="0.15">
      <c r="A1028" s="51">
        <f t="shared" ref="A1028:A1091" si="129">100000+J1028*100+K1028</f>
        <v>110305</v>
      </c>
      <c r="B1028" s="52" t="str">
        <f>VLOOKUP(J1028,city!$A$4:$D$352,3,0)</f>
        <v>福建</v>
      </c>
      <c r="C1028" s="52" t="str">
        <f>VLOOKUP(J1028,city!$A$4:$D$352,4,0)</f>
        <v>福州</v>
      </c>
      <c r="D1028" s="73" t="s">
        <v>2966</v>
      </c>
      <c r="E1028" s="72" t="s">
        <v>2967</v>
      </c>
      <c r="F1028" s="53" t="str">
        <f t="shared" si="128"/>
        <v>119.304083,26.084559</v>
      </c>
      <c r="G1028" s="54" t="s">
        <v>795</v>
      </c>
      <c r="H1028" s="55" t="str">
        <f>"jingdian/"&amp;VLOOKUP(B1028,city!$C$4:$P$352,13,FALSE)&amp;"/"&amp;VLOOKUP(C1028,city!$D$4:$P$352,13,FALSE)&amp;"/jd/"&amp;K1028&amp;".jpg"</f>
        <v>jingdian/fujian/fuzhou/jd/5.jpg</v>
      </c>
      <c r="I1028" s="55" t="str">
        <f t="shared" ref="I1028:I1091" si="130">S1028&amp;","&amp;T1028</f>
        <v>10a,10b</v>
      </c>
      <c r="J1028" s="51">
        <f t="shared" si="125"/>
        <v>103</v>
      </c>
      <c r="K1028" s="51">
        <f>IF(VLOOKUP(J1027,city!$K$4:$L$352,2,0)&gt;K1027,K1027+1,1)</f>
        <v>5</v>
      </c>
      <c r="L1028" s="51">
        <v>1</v>
      </c>
      <c r="M1028" s="51" t="s">
        <v>250</v>
      </c>
      <c r="N1028" s="67">
        <v>119.30408300000001</v>
      </c>
      <c r="O1028" s="67">
        <v>26.084558999999999</v>
      </c>
      <c r="P1028" s="51" t="str">
        <f t="shared" si="126"/>
        <v/>
      </c>
      <c r="Q1028" s="51">
        <v>10</v>
      </c>
      <c r="R1028" s="51">
        <f t="shared" si="127"/>
        <v>10</v>
      </c>
      <c r="S1028" s="51" t="str">
        <f t="shared" ref="S1028:S1091" si="131">CONCATENATE(Q1028,"a")</f>
        <v>10a</v>
      </c>
      <c r="T1028" s="51" t="str">
        <f t="shared" ref="T1028:T1091" si="132">CONCATENATE(Q1028,"b")</f>
        <v>10b</v>
      </c>
    </row>
    <row r="1029" spans="1:20" ht="20" customHeight="1" x14ac:dyDescent="0.15">
      <c r="A1029" s="51">
        <f t="shared" si="129"/>
        <v>110306</v>
      </c>
      <c r="B1029" s="52" t="str">
        <f>VLOOKUP(J1029,city!$A$4:$D$352,3,0)</f>
        <v>福建</v>
      </c>
      <c r="C1029" s="52" t="str">
        <f>VLOOKUP(J1029,city!$A$4:$D$352,4,0)</f>
        <v>福州</v>
      </c>
      <c r="D1029" s="67" t="s">
        <v>2968</v>
      </c>
      <c r="E1029" s="72" t="s">
        <v>2969</v>
      </c>
      <c r="F1029" s="53" t="str">
        <f t="shared" si="128"/>
        <v>118.980977,25.755307</v>
      </c>
      <c r="G1029" s="54" t="s">
        <v>795</v>
      </c>
      <c r="H1029" s="55" t="str">
        <f>"jingdian/"&amp;VLOOKUP(B1029,city!$C$4:$P$352,13,FALSE)&amp;"/"&amp;VLOOKUP(C1029,city!$D$4:$P$352,13,FALSE)&amp;"/jd/"&amp;K1029&amp;".jpg"</f>
        <v>jingdian/fujian/fuzhou/jd/6.jpg</v>
      </c>
      <c r="I1029" s="55" t="str">
        <f t="shared" si="130"/>
        <v>13a,13b</v>
      </c>
      <c r="J1029" s="51">
        <f t="shared" ref="J1029:J1092" si="133">IF(K1029&gt;K1028,J1028,J1028+1)</f>
        <v>103</v>
      </c>
      <c r="K1029" s="51">
        <f>IF(VLOOKUP(J1028,city!$K$4:$L$352,2,0)&gt;K1028,K1028+1,1)</f>
        <v>6</v>
      </c>
      <c r="L1029" s="51">
        <v>1</v>
      </c>
      <c r="M1029" s="51" t="s">
        <v>250</v>
      </c>
      <c r="N1029" s="72">
        <v>118.980977</v>
      </c>
      <c r="O1029" s="67">
        <v>25.755306999999998</v>
      </c>
      <c r="P1029" s="51" t="str">
        <f t="shared" si="126"/>
        <v/>
      </c>
      <c r="Q1029" s="51">
        <v>13</v>
      </c>
      <c r="R1029" s="51" t="e">
        <f t="shared" si="127"/>
        <v>#N/A</v>
      </c>
      <c r="S1029" s="51" t="str">
        <f t="shared" si="131"/>
        <v>13a</v>
      </c>
      <c r="T1029" s="51" t="str">
        <f t="shared" si="132"/>
        <v>13b</v>
      </c>
    </row>
    <row r="1030" spans="1:20" ht="20" customHeight="1" x14ac:dyDescent="0.15">
      <c r="A1030" s="51">
        <f t="shared" si="129"/>
        <v>110307</v>
      </c>
      <c r="B1030" s="52" t="str">
        <f>VLOOKUP(J1030,city!$A$4:$D$352,3,0)</f>
        <v>福建</v>
      </c>
      <c r="C1030" s="52" t="str">
        <f>VLOOKUP(J1030,city!$A$4:$D$352,4,0)</f>
        <v>福州</v>
      </c>
      <c r="D1030" s="67" t="s">
        <v>2970</v>
      </c>
      <c r="E1030" s="72" t="s">
        <v>2971</v>
      </c>
      <c r="F1030" s="53" t="str">
        <f t="shared" si="128"/>
        <v>119.812174,25.573702</v>
      </c>
      <c r="G1030" s="54" t="s">
        <v>795</v>
      </c>
      <c r="H1030" s="55" t="str">
        <f>"jingdian/"&amp;VLOOKUP(B1030,city!$C$4:$P$352,13,FALSE)&amp;"/"&amp;VLOOKUP(C1030,city!$D$4:$P$352,13,FALSE)&amp;"/jd/"&amp;K1030&amp;".jpg"</f>
        <v>jingdian/fujian/fuzhou/jd/7.jpg</v>
      </c>
      <c r="I1030" s="55" t="str">
        <f t="shared" si="130"/>
        <v>4a,4b</v>
      </c>
      <c r="J1030" s="51">
        <f t="shared" si="133"/>
        <v>103</v>
      </c>
      <c r="K1030" s="51">
        <f>IF(VLOOKUP(J1029,city!$K$4:$L$352,2,0)&gt;K1029,K1029+1,1)</f>
        <v>7</v>
      </c>
      <c r="L1030" s="51">
        <v>1</v>
      </c>
      <c r="M1030" s="51" t="s">
        <v>250</v>
      </c>
      <c r="N1030" s="72">
        <v>119.812174</v>
      </c>
      <c r="O1030" s="67">
        <v>25.573702000000001</v>
      </c>
      <c r="P1030" s="51" t="str">
        <f t="shared" si="126"/>
        <v/>
      </c>
      <c r="Q1030" s="51">
        <v>4</v>
      </c>
      <c r="R1030" s="51">
        <f t="shared" si="127"/>
        <v>4</v>
      </c>
      <c r="S1030" s="51" t="str">
        <f t="shared" si="131"/>
        <v>4a</v>
      </c>
      <c r="T1030" s="51" t="str">
        <f t="shared" si="132"/>
        <v>4b</v>
      </c>
    </row>
    <row r="1031" spans="1:20" ht="20" customHeight="1" x14ac:dyDescent="0.15">
      <c r="A1031" s="51">
        <f t="shared" si="129"/>
        <v>110308</v>
      </c>
      <c r="B1031" s="52" t="str">
        <f>VLOOKUP(J1031,city!$A$4:$D$352,3,0)</f>
        <v>福建</v>
      </c>
      <c r="C1031" s="52" t="str">
        <f>VLOOKUP(J1031,city!$A$4:$D$352,4,0)</f>
        <v>福州</v>
      </c>
      <c r="D1031" s="67" t="s">
        <v>2972</v>
      </c>
      <c r="E1031" s="72" t="s">
        <v>2973</v>
      </c>
      <c r="F1031" s="53" t="str">
        <f t="shared" si="128"/>
        <v>119.390538,26.056665</v>
      </c>
      <c r="G1031" s="54" t="s">
        <v>795</v>
      </c>
      <c r="H1031" s="55" t="str">
        <f>"jingdian/"&amp;VLOOKUP(B1031,city!$C$4:$P$352,13,FALSE)&amp;"/"&amp;VLOOKUP(C1031,city!$D$4:$P$352,13,FALSE)&amp;"/jd/"&amp;K1031&amp;".jpg"</f>
        <v>jingdian/fujian/fuzhou/jd/8.jpg</v>
      </c>
      <c r="I1031" s="55" t="str">
        <f t="shared" si="130"/>
        <v>11a,11b</v>
      </c>
      <c r="J1031" s="51">
        <f t="shared" si="133"/>
        <v>103</v>
      </c>
      <c r="K1031" s="51">
        <f>IF(VLOOKUP(J1030,city!$K$4:$L$352,2,0)&gt;K1030,K1030+1,1)</f>
        <v>8</v>
      </c>
      <c r="L1031" s="51">
        <v>1</v>
      </c>
      <c r="M1031" s="51" t="s">
        <v>250</v>
      </c>
      <c r="N1031" s="72">
        <v>119.39053800000001</v>
      </c>
      <c r="O1031" s="67">
        <v>26.056664999999999</v>
      </c>
      <c r="P1031" s="51" t="str">
        <f t="shared" si="126"/>
        <v/>
      </c>
      <c r="Q1031" s="51">
        <v>11</v>
      </c>
      <c r="R1031" s="51">
        <f t="shared" si="127"/>
        <v>11</v>
      </c>
      <c r="S1031" s="51" t="str">
        <f t="shared" si="131"/>
        <v>11a</v>
      </c>
      <c r="T1031" s="51" t="str">
        <f t="shared" si="132"/>
        <v>11b</v>
      </c>
    </row>
    <row r="1032" spans="1:20" ht="20" customHeight="1" x14ac:dyDescent="0.15">
      <c r="A1032" s="51">
        <f t="shared" si="129"/>
        <v>110309</v>
      </c>
      <c r="B1032" s="52" t="str">
        <f>VLOOKUP(J1032,city!$A$4:$D$352,3,0)</f>
        <v>福建</v>
      </c>
      <c r="C1032" s="52" t="str">
        <f>VLOOKUP(J1032,city!$A$4:$D$352,4,0)</f>
        <v>福州</v>
      </c>
      <c r="D1032" s="67" t="s">
        <v>2974</v>
      </c>
      <c r="E1032" s="72" t="s">
        <v>2975</v>
      </c>
      <c r="F1032" s="53" t="str">
        <f t="shared" si="128"/>
        <v>119.292264,26.095346</v>
      </c>
      <c r="G1032" s="54" t="s">
        <v>795</v>
      </c>
      <c r="H1032" s="55" t="str">
        <f>"jingdian/"&amp;VLOOKUP(B1032,city!$C$4:$P$352,13,FALSE)&amp;"/"&amp;VLOOKUP(C1032,city!$D$4:$P$352,13,FALSE)&amp;"/jd/"&amp;K1032&amp;".jpg"</f>
        <v>jingdian/fujian/fuzhou/jd/9.jpg</v>
      </c>
      <c r="I1032" s="55" t="str">
        <f t="shared" si="130"/>
        <v>7a,7b</v>
      </c>
      <c r="J1032" s="51">
        <f t="shared" si="133"/>
        <v>103</v>
      </c>
      <c r="K1032" s="51">
        <f>IF(VLOOKUP(J1031,city!$K$4:$L$352,2,0)&gt;K1031,K1031+1,1)</f>
        <v>9</v>
      </c>
      <c r="L1032" s="51">
        <v>1</v>
      </c>
      <c r="M1032" s="51" t="s">
        <v>250</v>
      </c>
      <c r="N1032" s="72">
        <v>119.292264</v>
      </c>
      <c r="O1032" s="67">
        <v>26.095345999999999</v>
      </c>
      <c r="P1032" s="51" t="str">
        <f t="shared" si="126"/>
        <v/>
      </c>
      <c r="Q1032" s="51">
        <v>7</v>
      </c>
      <c r="R1032" s="51">
        <f t="shared" si="127"/>
        <v>6</v>
      </c>
      <c r="S1032" s="51" t="str">
        <f t="shared" si="131"/>
        <v>7a</v>
      </c>
      <c r="T1032" s="51" t="str">
        <f t="shared" si="132"/>
        <v>7b</v>
      </c>
    </row>
    <row r="1033" spans="1:20" ht="20" customHeight="1" x14ac:dyDescent="0.15">
      <c r="A1033" s="51">
        <f t="shared" si="129"/>
        <v>110310</v>
      </c>
      <c r="B1033" s="52" t="str">
        <f>VLOOKUP(J1033,city!$A$4:$D$352,3,0)</f>
        <v>福建</v>
      </c>
      <c r="C1033" s="52" t="str">
        <f>VLOOKUP(J1033,city!$A$4:$D$352,4,0)</f>
        <v>福州</v>
      </c>
      <c r="D1033" s="67" t="s">
        <v>2976</v>
      </c>
      <c r="E1033" s="72" t="s">
        <v>2977</v>
      </c>
      <c r="F1033" s="53" t="str">
        <f t="shared" si="128"/>
        <v>119.457553,25.989324</v>
      </c>
      <c r="G1033" s="54" t="s">
        <v>795</v>
      </c>
      <c r="H1033" s="55" t="str">
        <f>"jingdian/"&amp;VLOOKUP(B1033,city!$C$4:$P$352,13,FALSE)&amp;"/"&amp;VLOOKUP(C1033,city!$D$4:$P$352,13,FALSE)&amp;"/jd/"&amp;K1033&amp;".jpg"</f>
        <v>jingdian/fujian/fuzhou/jd/10.jpg</v>
      </c>
      <c r="I1033" s="55" t="str">
        <f t="shared" si="130"/>
        <v>10a,10b</v>
      </c>
      <c r="J1033" s="51">
        <f t="shared" si="133"/>
        <v>103</v>
      </c>
      <c r="K1033" s="51">
        <f>IF(VLOOKUP(J1032,city!$K$4:$L$352,2,0)&gt;K1032,K1032+1,1)</f>
        <v>10</v>
      </c>
      <c r="L1033" s="51">
        <v>1</v>
      </c>
      <c r="M1033" s="51" t="s">
        <v>250</v>
      </c>
      <c r="N1033" s="72">
        <v>119.457553</v>
      </c>
      <c r="O1033" s="67">
        <v>25.989324</v>
      </c>
      <c r="P1033" s="51" t="str">
        <f t="shared" si="126"/>
        <v>119.3683219,26.0285485</v>
      </c>
      <c r="Q1033" s="51">
        <v>10</v>
      </c>
      <c r="R1033" s="51">
        <f t="shared" si="127"/>
        <v>10</v>
      </c>
      <c r="S1033" s="51" t="str">
        <f t="shared" si="131"/>
        <v>10a</v>
      </c>
      <c r="T1033" s="51" t="str">
        <f t="shared" si="132"/>
        <v>10b</v>
      </c>
    </row>
    <row r="1034" spans="1:20" ht="20" customHeight="1" x14ac:dyDescent="0.15">
      <c r="A1034" s="51">
        <f t="shared" si="129"/>
        <v>110401</v>
      </c>
      <c r="B1034" s="52" t="str">
        <f>VLOOKUP(J1034,city!$A$4:$D$352,3,0)</f>
        <v>福建</v>
      </c>
      <c r="C1034" s="52" t="str">
        <f>VLOOKUP(J1034,city!$A$4:$D$352,4,0)</f>
        <v>厦门</v>
      </c>
      <c r="D1034" s="67" t="s">
        <v>2978</v>
      </c>
      <c r="E1034" s="72" t="s">
        <v>2979</v>
      </c>
      <c r="F1034" s="53" t="str">
        <f t="shared" si="128"/>
        <v>118.071909,24.456348</v>
      </c>
      <c r="G1034" s="54" t="s">
        <v>795</v>
      </c>
      <c r="H1034" s="55" t="str">
        <f>"jingdian/"&amp;VLOOKUP(B1034,city!$C$4:$P$352,13,FALSE)&amp;"/"&amp;VLOOKUP(C1034,city!$D$4:$P$352,13,FALSE)&amp;"/jd/"&amp;K1034&amp;".jpg"</f>
        <v>jingdian/fujian/xiamen/jd/1.jpg</v>
      </c>
      <c r="I1034" s="55" t="str">
        <f t="shared" si="130"/>
        <v>4a,4b</v>
      </c>
      <c r="J1034" s="51">
        <f t="shared" si="133"/>
        <v>104</v>
      </c>
      <c r="K1034" s="51">
        <f>IF(VLOOKUP(J1033,city!$K$4:$L$352,2,0)&gt;K1033,K1033+1,1)</f>
        <v>1</v>
      </c>
      <c r="L1034" s="51">
        <v>1</v>
      </c>
      <c r="M1034" s="51" t="s">
        <v>253</v>
      </c>
      <c r="N1034" s="67">
        <v>118.07190900000001</v>
      </c>
      <c r="O1034" s="67">
        <v>24.456347999999998</v>
      </c>
      <c r="P1034" s="51" t="str">
        <f t="shared" si="126"/>
        <v/>
      </c>
      <c r="Q1034" s="51">
        <v>4</v>
      </c>
      <c r="R1034" s="51" t="e">
        <f t="shared" si="127"/>
        <v>#N/A</v>
      </c>
      <c r="S1034" s="51" t="str">
        <f t="shared" si="131"/>
        <v>4a</v>
      </c>
      <c r="T1034" s="51" t="str">
        <f t="shared" si="132"/>
        <v>4b</v>
      </c>
    </row>
    <row r="1035" spans="1:20" ht="20" customHeight="1" x14ac:dyDescent="0.15">
      <c r="A1035" s="51">
        <f t="shared" si="129"/>
        <v>110402</v>
      </c>
      <c r="B1035" s="52" t="str">
        <f>VLOOKUP(J1035,city!$A$4:$D$352,3,0)</f>
        <v>福建</v>
      </c>
      <c r="C1035" s="52" t="str">
        <f>VLOOKUP(J1035,city!$A$4:$D$352,4,0)</f>
        <v>厦门</v>
      </c>
      <c r="D1035" s="67" t="s">
        <v>2980</v>
      </c>
      <c r="E1035" s="72" t="s">
        <v>2981</v>
      </c>
      <c r="F1035" s="53" t="str">
        <f t="shared" si="128"/>
        <v>118.13205,24.432819</v>
      </c>
      <c r="G1035" s="54" t="s">
        <v>795</v>
      </c>
      <c r="H1035" s="55" t="str">
        <f>"jingdian/"&amp;VLOOKUP(B1035,city!$C$4:$P$352,13,FALSE)&amp;"/"&amp;VLOOKUP(C1035,city!$D$4:$P$352,13,FALSE)&amp;"/jd/"&amp;K1035&amp;".jpg"</f>
        <v>jingdian/fujian/xiamen/jd/2.jpg</v>
      </c>
      <c r="I1035" s="55" t="str">
        <f t="shared" si="130"/>
        <v>32a,32b</v>
      </c>
      <c r="J1035" s="51">
        <f t="shared" si="133"/>
        <v>104</v>
      </c>
      <c r="K1035" s="51">
        <f>IF(VLOOKUP(J1034,city!$K$4:$L$352,2,0)&gt;K1034,K1034+1,1)</f>
        <v>2</v>
      </c>
      <c r="L1035" s="51">
        <v>1</v>
      </c>
      <c r="M1035" s="51" t="s">
        <v>253</v>
      </c>
      <c r="N1035" s="67">
        <v>118.13205000000001</v>
      </c>
      <c r="O1035" s="67">
        <v>24.432818999999999</v>
      </c>
      <c r="P1035" s="51" t="str">
        <f t="shared" si="126"/>
        <v/>
      </c>
      <c r="Q1035" s="51">
        <v>32</v>
      </c>
      <c r="R1035" s="51" t="e">
        <f t="shared" si="127"/>
        <v>#N/A</v>
      </c>
      <c r="S1035" s="51" t="str">
        <f t="shared" si="131"/>
        <v>32a</v>
      </c>
      <c r="T1035" s="51" t="str">
        <f t="shared" si="132"/>
        <v>32b</v>
      </c>
    </row>
    <row r="1036" spans="1:20" ht="20" customHeight="1" x14ac:dyDescent="0.15">
      <c r="A1036" s="51">
        <f t="shared" si="129"/>
        <v>110403</v>
      </c>
      <c r="B1036" s="52" t="str">
        <f>VLOOKUP(J1036,city!$A$4:$D$352,3,0)</f>
        <v>福建</v>
      </c>
      <c r="C1036" s="52" t="str">
        <f>VLOOKUP(J1036,city!$A$4:$D$352,4,0)</f>
        <v>厦门</v>
      </c>
      <c r="D1036" s="67" t="s">
        <v>2982</v>
      </c>
      <c r="E1036" s="72" t="s">
        <v>2983</v>
      </c>
      <c r="F1036" s="53" t="str">
        <f t="shared" si="128"/>
        <v>118.103294,24.447539</v>
      </c>
      <c r="G1036" s="54" t="s">
        <v>795</v>
      </c>
      <c r="H1036" s="55" t="str">
        <f>"jingdian/"&amp;VLOOKUP(B1036,city!$C$4:$P$352,13,FALSE)&amp;"/"&amp;VLOOKUP(C1036,city!$D$4:$P$352,13,FALSE)&amp;"/jd/"&amp;K1036&amp;".jpg"</f>
        <v>jingdian/fujian/xiamen/jd/3.jpg</v>
      </c>
      <c r="I1036" s="55" t="str">
        <f t="shared" si="130"/>
        <v>12a,12b</v>
      </c>
      <c r="J1036" s="51">
        <f t="shared" si="133"/>
        <v>104</v>
      </c>
      <c r="K1036" s="51">
        <f>IF(VLOOKUP(J1035,city!$K$4:$L$352,2,0)&gt;K1035,K1035+1,1)</f>
        <v>3</v>
      </c>
      <c r="L1036" s="51">
        <v>1</v>
      </c>
      <c r="M1036" s="51" t="s">
        <v>253</v>
      </c>
      <c r="N1036" s="67">
        <v>118.10329400000001</v>
      </c>
      <c r="O1036" s="67">
        <v>24.447538999999999</v>
      </c>
      <c r="P1036" s="51" t="str">
        <f t="shared" si="126"/>
        <v/>
      </c>
      <c r="Q1036" s="51">
        <v>12</v>
      </c>
      <c r="R1036" s="51">
        <f t="shared" si="127"/>
        <v>12</v>
      </c>
      <c r="S1036" s="51" t="str">
        <f t="shared" si="131"/>
        <v>12a</v>
      </c>
      <c r="T1036" s="51" t="str">
        <f t="shared" si="132"/>
        <v>12b</v>
      </c>
    </row>
    <row r="1037" spans="1:20" ht="20" customHeight="1" x14ac:dyDescent="0.15">
      <c r="A1037" s="51">
        <f t="shared" si="129"/>
        <v>110404</v>
      </c>
      <c r="B1037" s="52" t="str">
        <f>VLOOKUP(J1037,city!$A$4:$D$352,3,0)</f>
        <v>福建</v>
      </c>
      <c r="C1037" s="52" t="str">
        <f>VLOOKUP(J1037,city!$A$4:$D$352,4,0)</f>
        <v>厦门</v>
      </c>
      <c r="D1037" s="74" t="s">
        <v>2984</v>
      </c>
      <c r="E1037" s="72" t="s">
        <v>2985</v>
      </c>
      <c r="F1037" s="53" t="str">
        <f t="shared" si="128"/>
        <v>118.114663,24.496711</v>
      </c>
      <c r="G1037" s="54" t="s">
        <v>795</v>
      </c>
      <c r="H1037" s="55" t="str">
        <f>"jingdian/"&amp;VLOOKUP(B1037,city!$C$4:$P$352,13,FALSE)&amp;"/"&amp;VLOOKUP(C1037,city!$D$4:$P$352,13,FALSE)&amp;"/jd/"&amp;K1037&amp;".jpg"</f>
        <v>jingdian/fujian/xiamen/jd/4.jpg</v>
      </c>
      <c r="I1037" s="55" t="str">
        <f t="shared" si="130"/>
        <v>10a,10b</v>
      </c>
      <c r="J1037" s="51">
        <f t="shared" si="133"/>
        <v>104</v>
      </c>
      <c r="K1037" s="51">
        <f>IF(VLOOKUP(J1036,city!$K$4:$L$352,2,0)&gt;K1036,K1036+1,1)</f>
        <v>4</v>
      </c>
      <c r="L1037" s="51">
        <v>1</v>
      </c>
      <c r="M1037" s="51" t="s">
        <v>253</v>
      </c>
      <c r="N1037" s="67">
        <v>118.11466299999999</v>
      </c>
      <c r="O1037" s="67">
        <v>24.496711000000001</v>
      </c>
      <c r="P1037" s="51" t="str">
        <f t="shared" ref="P1037:P1100" si="134">IF(K1037=10,SUM(N1028:N1037)/10&amp;","&amp;SUM(O1028:O1037)/10,"")</f>
        <v/>
      </c>
      <c r="Q1037" s="51">
        <v>10</v>
      </c>
      <c r="R1037" s="51">
        <f t="shared" si="127"/>
        <v>10</v>
      </c>
      <c r="S1037" s="51" t="str">
        <f t="shared" si="131"/>
        <v>10a</v>
      </c>
      <c r="T1037" s="51" t="str">
        <f t="shared" si="132"/>
        <v>10b</v>
      </c>
    </row>
    <row r="1038" spans="1:20" ht="20" customHeight="1" x14ac:dyDescent="0.15">
      <c r="A1038" s="51">
        <f t="shared" si="129"/>
        <v>110405</v>
      </c>
      <c r="B1038" s="52" t="str">
        <f>VLOOKUP(J1038,city!$A$4:$D$352,3,0)</f>
        <v>福建</v>
      </c>
      <c r="C1038" s="52" t="str">
        <f>VLOOKUP(J1038,city!$A$4:$D$352,4,0)</f>
        <v>厦门</v>
      </c>
      <c r="D1038" s="67" t="s">
        <v>2986</v>
      </c>
      <c r="E1038" s="72" t="s">
        <v>2987</v>
      </c>
      <c r="F1038" s="53" t="str">
        <f t="shared" si="128"/>
        <v>118.204771,24.503836</v>
      </c>
      <c r="G1038" s="54" t="s">
        <v>795</v>
      </c>
      <c r="H1038" s="55" t="str">
        <f>"jingdian/"&amp;VLOOKUP(B1038,city!$C$4:$P$352,13,FALSE)&amp;"/"&amp;VLOOKUP(C1038,city!$D$4:$P$352,13,FALSE)&amp;"/jd/"&amp;K1038&amp;".jpg"</f>
        <v>jingdian/fujian/xiamen/jd/5.jpg</v>
      </c>
      <c r="I1038" s="55" t="str">
        <f t="shared" si="130"/>
        <v>4a,4b</v>
      </c>
      <c r="J1038" s="51">
        <f t="shared" si="133"/>
        <v>104</v>
      </c>
      <c r="K1038" s="51">
        <f>IF(VLOOKUP(J1037,city!$K$4:$L$352,2,0)&gt;K1037,K1037+1,1)</f>
        <v>5</v>
      </c>
      <c r="L1038" s="51">
        <v>1</v>
      </c>
      <c r="M1038" s="51" t="s">
        <v>253</v>
      </c>
      <c r="N1038" s="67">
        <v>118.20477099999999</v>
      </c>
      <c r="O1038" s="67">
        <v>24.503836</v>
      </c>
      <c r="P1038" s="51" t="str">
        <f t="shared" si="134"/>
        <v/>
      </c>
      <c r="Q1038" s="51">
        <v>4</v>
      </c>
      <c r="R1038" s="51">
        <f t="shared" si="127"/>
        <v>11</v>
      </c>
      <c r="S1038" s="51" t="str">
        <f t="shared" si="131"/>
        <v>4a</v>
      </c>
      <c r="T1038" s="51" t="str">
        <f t="shared" si="132"/>
        <v>4b</v>
      </c>
    </row>
    <row r="1039" spans="1:20" ht="20" customHeight="1" x14ac:dyDescent="0.15">
      <c r="A1039" s="51">
        <f t="shared" si="129"/>
        <v>110406</v>
      </c>
      <c r="B1039" s="52" t="str">
        <f>VLOOKUP(J1039,city!$A$4:$D$352,3,0)</f>
        <v>福建</v>
      </c>
      <c r="C1039" s="52" t="str">
        <f>VLOOKUP(J1039,city!$A$4:$D$352,4,0)</f>
        <v>厦门</v>
      </c>
      <c r="D1039" s="67" t="s">
        <v>2988</v>
      </c>
      <c r="E1039" s="72" t="s">
        <v>2989</v>
      </c>
      <c r="F1039" s="53" t="str">
        <f t="shared" si="128"/>
        <v>118.111907,24.442647</v>
      </c>
      <c r="G1039" s="54" t="s">
        <v>795</v>
      </c>
      <c r="H1039" s="55" t="str">
        <f>"jingdian/"&amp;VLOOKUP(B1039,city!$C$4:$P$352,13,FALSE)&amp;"/"&amp;VLOOKUP(C1039,city!$D$4:$P$352,13,FALSE)&amp;"/jd/"&amp;K1039&amp;".jpg"</f>
        <v>jingdian/fujian/xiamen/jd/6.jpg</v>
      </c>
      <c r="I1039" s="55" t="str">
        <f t="shared" si="130"/>
        <v>18a,18b</v>
      </c>
      <c r="J1039" s="51">
        <f t="shared" si="133"/>
        <v>104</v>
      </c>
      <c r="K1039" s="51">
        <f>IF(VLOOKUP(J1038,city!$K$4:$L$352,2,0)&gt;K1038,K1038+1,1)</f>
        <v>6</v>
      </c>
      <c r="L1039" s="51">
        <v>1</v>
      </c>
      <c r="M1039" s="51" t="s">
        <v>253</v>
      </c>
      <c r="N1039" s="72">
        <v>118.111907</v>
      </c>
      <c r="O1039" s="67">
        <v>24.442647000000001</v>
      </c>
      <c r="P1039" s="51" t="str">
        <f t="shared" si="134"/>
        <v/>
      </c>
      <c r="Q1039" s="51">
        <v>18</v>
      </c>
      <c r="R1039" s="51">
        <f t="shared" si="127"/>
        <v>18</v>
      </c>
      <c r="S1039" s="51" t="str">
        <f t="shared" si="131"/>
        <v>18a</v>
      </c>
      <c r="T1039" s="51" t="str">
        <f t="shared" si="132"/>
        <v>18b</v>
      </c>
    </row>
    <row r="1040" spans="1:20" ht="20" customHeight="1" x14ac:dyDescent="0.15">
      <c r="A1040" s="51">
        <f t="shared" si="129"/>
        <v>110407</v>
      </c>
      <c r="B1040" s="52" t="str">
        <f>VLOOKUP(J1040,city!$A$4:$D$352,3,0)</f>
        <v>福建</v>
      </c>
      <c r="C1040" s="52" t="str">
        <f>VLOOKUP(J1040,city!$A$4:$D$352,4,0)</f>
        <v>厦门</v>
      </c>
      <c r="D1040" s="67" t="s">
        <v>2990</v>
      </c>
      <c r="E1040" s="72" t="s">
        <v>2991</v>
      </c>
      <c r="F1040" s="53" t="str">
        <f t="shared" si="128"/>
        <v>118.182518,24.688002</v>
      </c>
      <c r="G1040" s="54" t="s">
        <v>795</v>
      </c>
      <c r="H1040" s="55" t="str">
        <f>"jingdian/"&amp;VLOOKUP(B1040,city!$C$4:$P$352,13,FALSE)&amp;"/"&amp;VLOOKUP(C1040,city!$D$4:$P$352,13,FALSE)&amp;"/jd/"&amp;K1040&amp;".jpg"</f>
        <v>jingdian/fujian/xiamen/jd/7.jpg</v>
      </c>
      <c r="I1040" s="55" t="str">
        <f t="shared" si="130"/>
        <v>31a,31b</v>
      </c>
      <c r="J1040" s="51">
        <f t="shared" si="133"/>
        <v>104</v>
      </c>
      <c r="K1040" s="51">
        <f>IF(VLOOKUP(J1039,city!$K$4:$L$352,2,0)&gt;K1039,K1039+1,1)</f>
        <v>7</v>
      </c>
      <c r="L1040" s="51">
        <v>1</v>
      </c>
      <c r="M1040" s="51" t="s">
        <v>253</v>
      </c>
      <c r="N1040" s="72">
        <v>118.182518</v>
      </c>
      <c r="O1040" s="67">
        <v>24.688002000000001</v>
      </c>
      <c r="P1040" s="51" t="str">
        <f t="shared" si="134"/>
        <v/>
      </c>
      <c r="Q1040" s="51">
        <v>31</v>
      </c>
      <c r="R1040" s="51">
        <f t="shared" si="127"/>
        <v>31</v>
      </c>
      <c r="S1040" s="51" t="str">
        <f t="shared" si="131"/>
        <v>31a</v>
      </c>
      <c r="T1040" s="51" t="str">
        <f t="shared" si="132"/>
        <v>31b</v>
      </c>
    </row>
    <row r="1041" spans="1:20" ht="20" customHeight="1" x14ac:dyDescent="0.15">
      <c r="A1041" s="51">
        <f t="shared" si="129"/>
        <v>110408</v>
      </c>
      <c r="B1041" s="52" t="str">
        <f>VLOOKUP(J1041,city!$A$4:$D$352,3,0)</f>
        <v>福建</v>
      </c>
      <c r="C1041" s="52" t="str">
        <f>VLOOKUP(J1041,city!$A$4:$D$352,4,0)</f>
        <v>厦门</v>
      </c>
      <c r="D1041" s="67" t="s">
        <v>2992</v>
      </c>
      <c r="E1041" s="72" t="s">
        <v>2993</v>
      </c>
      <c r="F1041" s="53" t="str">
        <f t="shared" si="128"/>
        <v>118.087656,24.460347</v>
      </c>
      <c r="G1041" s="54" t="s">
        <v>795</v>
      </c>
      <c r="H1041" s="55" t="str">
        <f>"jingdian/"&amp;VLOOKUP(B1041,city!$C$4:$P$352,13,FALSE)&amp;"/"&amp;VLOOKUP(C1041,city!$D$4:$P$352,13,FALSE)&amp;"/jd/"&amp;K1041&amp;".jpg"</f>
        <v>jingdian/fujian/xiamen/jd/8.jpg</v>
      </c>
      <c r="I1041" s="55" t="str">
        <f t="shared" si="130"/>
        <v>16a,16b</v>
      </c>
      <c r="J1041" s="51">
        <f t="shared" si="133"/>
        <v>104</v>
      </c>
      <c r="K1041" s="51">
        <f>IF(VLOOKUP(J1040,city!$K$4:$L$352,2,0)&gt;K1040,K1040+1,1)</f>
        <v>8</v>
      </c>
      <c r="L1041" s="51">
        <v>1</v>
      </c>
      <c r="M1041" s="51" t="s">
        <v>253</v>
      </c>
      <c r="N1041" s="72">
        <v>118.087656</v>
      </c>
      <c r="O1041" s="67">
        <v>24.460346999999999</v>
      </c>
      <c r="P1041" s="51" t="str">
        <f t="shared" si="134"/>
        <v/>
      </c>
      <c r="Q1041" s="51">
        <v>16</v>
      </c>
      <c r="R1041" s="51">
        <f t="shared" si="127"/>
        <v>16</v>
      </c>
      <c r="S1041" s="51" t="str">
        <f t="shared" si="131"/>
        <v>16a</v>
      </c>
      <c r="T1041" s="51" t="str">
        <f t="shared" si="132"/>
        <v>16b</v>
      </c>
    </row>
    <row r="1042" spans="1:20" ht="20" customHeight="1" x14ac:dyDescent="0.15">
      <c r="A1042" s="51">
        <f t="shared" si="129"/>
        <v>110409</v>
      </c>
      <c r="B1042" s="52" t="str">
        <f>VLOOKUP(J1042,city!$A$4:$D$352,3,0)</f>
        <v>福建</v>
      </c>
      <c r="C1042" s="52" t="str">
        <f>VLOOKUP(J1042,city!$A$4:$D$352,4,0)</f>
        <v>厦门</v>
      </c>
      <c r="D1042" s="67" t="s">
        <v>2994</v>
      </c>
      <c r="E1042" s="72" t="s">
        <v>2995</v>
      </c>
      <c r="F1042" s="53" t="str">
        <f t="shared" si="128"/>
        <v>118.077679,24.452462</v>
      </c>
      <c r="G1042" s="54" t="s">
        <v>795</v>
      </c>
      <c r="H1042" s="55" t="str">
        <f>"jingdian/"&amp;VLOOKUP(B1042,city!$C$4:$P$352,13,FALSE)&amp;"/"&amp;VLOOKUP(C1042,city!$D$4:$P$352,13,FALSE)&amp;"/jd/"&amp;K1042&amp;".jpg"</f>
        <v>jingdian/fujian/xiamen/jd/9.jpg</v>
      </c>
      <c r="I1042" s="55" t="str">
        <f t="shared" si="130"/>
        <v>19a,19b</v>
      </c>
      <c r="J1042" s="51">
        <f t="shared" si="133"/>
        <v>104</v>
      </c>
      <c r="K1042" s="51">
        <f>IF(VLOOKUP(J1041,city!$K$4:$L$352,2,0)&gt;K1041,K1041+1,1)</f>
        <v>9</v>
      </c>
      <c r="L1042" s="51">
        <v>1</v>
      </c>
      <c r="M1042" s="51" t="s">
        <v>253</v>
      </c>
      <c r="N1042" s="72">
        <v>118.077679</v>
      </c>
      <c r="O1042" s="67">
        <v>24.452462000000001</v>
      </c>
      <c r="P1042" s="51" t="str">
        <f t="shared" si="134"/>
        <v/>
      </c>
      <c r="Q1042" s="51">
        <v>19</v>
      </c>
      <c r="R1042" s="51">
        <f t="shared" si="127"/>
        <v>19</v>
      </c>
      <c r="S1042" s="51" t="str">
        <f t="shared" si="131"/>
        <v>19a</v>
      </c>
      <c r="T1042" s="51" t="str">
        <f t="shared" si="132"/>
        <v>19b</v>
      </c>
    </row>
    <row r="1043" spans="1:20" ht="20" customHeight="1" x14ac:dyDescent="0.15">
      <c r="A1043" s="51">
        <f t="shared" si="129"/>
        <v>110410</v>
      </c>
      <c r="B1043" s="52" t="str">
        <f>VLOOKUP(J1043,city!$A$4:$D$352,3,0)</f>
        <v>福建</v>
      </c>
      <c r="C1043" s="52" t="str">
        <f>VLOOKUP(J1043,city!$A$4:$D$352,4,0)</f>
        <v>厦门</v>
      </c>
      <c r="D1043" s="67" t="s">
        <v>2996</v>
      </c>
      <c r="E1043" s="72" t="s">
        <v>2997</v>
      </c>
      <c r="F1043" s="53" t="str">
        <f t="shared" si="128"/>
        <v>118.099093,24.572564</v>
      </c>
      <c r="G1043" s="54" t="s">
        <v>795</v>
      </c>
      <c r="H1043" s="55" t="str">
        <f>"jingdian/"&amp;VLOOKUP(B1043,city!$C$4:$P$352,13,FALSE)&amp;"/"&amp;VLOOKUP(C1043,city!$D$4:$P$352,13,FALSE)&amp;"/jd/"&amp;K1043&amp;".jpg"</f>
        <v>jingdian/fujian/xiamen/jd/10.jpg</v>
      </c>
      <c r="I1043" s="55" t="str">
        <f t="shared" si="130"/>
        <v>13a,13b</v>
      </c>
      <c r="J1043" s="51">
        <f t="shared" si="133"/>
        <v>104</v>
      </c>
      <c r="K1043" s="51">
        <f>IF(VLOOKUP(J1042,city!$K$4:$L$352,2,0)&gt;K1042,K1042+1,1)</f>
        <v>10</v>
      </c>
      <c r="L1043" s="51">
        <v>1</v>
      </c>
      <c r="M1043" s="51" t="s">
        <v>253</v>
      </c>
      <c r="N1043" s="72">
        <v>118.099093</v>
      </c>
      <c r="O1043" s="67">
        <v>24.572564</v>
      </c>
      <c r="P1043" s="51" t="str">
        <f t="shared" si="134"/>
        <v>118.118554,24.4953275</v>
      </c>
      <c r="Q1043" s="51">
        <v>13</v>
      </c>
      <c r="R1043" s="51">
        <f t="shared" si="127"/>
        <v>13</v>
      </c>
      <c r="S1043" s="51" t="str">
        <f t="shared" si="131"/>
        <v>13a</v>
      </c>
      <c r="T1043" s="51" t="str">
        <f t="shared" si="132"/>
        <v>13b</v>
      </c>
    </row>
    <row r="1044" spans="1:20" ht="20" customHeight="1" x14ac:dyDescent="0.15">
      <c r="A1044" s="51">
        <f t="shared" si="129"/>
        <v>110501</v>
      </c>
      <c r="B1044" s="52" t="str">
        <f>VLOOKUP(J1044,city!$A$4:$D$352,3,0)</f>
        <v>福建</v>
      </c>
      <c r="C1044" s="52" t="str">
        <f>VLOOKUP(J1044,city!$A$4:$D$352,4,0)</f>
        <v>漳州</v>
      </c>
      <c r="D1044" s="75" t="s">
        <v>2998</v>
      </c>
      <c r="E1044" s="76" t="s">
        <v>2999</v>
      </c>
      <c r="F1044" s="53" t="str">
        <f t="shared" si="128"/>
        <v>117.101579,24.671334</v>
      </c>
      <c r="G1044" s="54" t="s">
        <v>795</v>
      </c>
      <c r="H1044" s="55" t="str">
        <f>"jingdian/"&amp;VLOOKUP(B1044,city!$C$4:$P$352,13,FALSE)&amp;"/"&amp;VLOOKUP(C1044,city!$D$4:$P$352,13,FALSE)&amp;"/jd/"&amp;K1044&amp;".jpg"</f>
        <v>jingdian/fujian/zhangzhou/jd/1.jpg</v>
      </c>
      <c r="I1044" s="55" t="str">
        <f t="shared" si="130"/>
        <v>13a,13b</v>
      </c>
      <c r="J1044" s="51">
        <f t="shared" si="133"/>
        <v>105</v>
      </c>
      <c r="K1044" s="51">
        <f>IF(VLOOKUP(J1043,city!$K$4:$L$352,2,0)&gt;K1043,K1043+1,1)</f>
        <v>1</v>
      </c>
      <c r="L1044" s="51">
        <v>1</v>
      </c>
      <c r="M1044" s="51" t="s">
        <v>255</v>
      </c>
      <c r="N1044" s="75">
        <v>117.101579</v>
      </c>
      <c r="O1044" s="75">
        <v>24.671334000000002</v>
      </c>
      <c r="P1044" s="51" t="str">
        <f t="shared" si="134"/>
        <v/>
      </c>
      <c r="Q1044" s="51">
        <v>13</v>
      </c>
      <c r="R1044" s="51">
        <f t="shared" si="127"/>
        <v>13</v>
      </c>
      <c r="S1044" s="51" t="str">
        <f t="shared" si="131"/>
        <v>13a</v>
      </c>
      <c r="T1044" s="51" t="str">
        <f t="shared" si="132"/>
        <v>13b</v>
      </c>
    </row>
    <row r="1045" spans="1:20" ht="20" customHeight="1" x14ac:dyDescent="0.15">
      <c r="A1045" s="51">
        <f t="shared" si="129"/>
        <v>110502</v>
      </c>
      <c r="B1045" s="52" t="str">
        <f>VLOOKUP(J1045,city!$A$4:$D$352,3,0)</f>
        <v>福建</v>
      </c>
      <c r="C1045" s="52" t="str">
        <f>VLOOKUP(J1045,city!$A$4:$D$352,4,0)</f>
        <v>漳州</v>
      </c>
      <c r="D1045" s="77" t="s">
        <v>3000</v>
      </c>
      <c r="E1045" s="78" t="s">
        <v>3001</v>
      </c>
      <c r="F1045" s="53" t="str">
        <f t="shared" si="128"/>
        <v>117.444889,23.717796</v>
      </c>
      <c r="G1045" s="54" t="s">
        <v>795</v>
      </c>
      <c r="H1045" s="55" t="str">
        <f>"jingdian/"&amp;VLOOKUP(B1045,city!$C$4:$P$352,13,FALSE)&amp;"/"&amp;VLOOKUP(C1045,city!$D$4:$P$352,13,FALSE)&amp;"/jd/"&amp;K1045&amp;".jpg"</f>
        <v>jingdian/fujian/zhangzhou/jd/2.jpg</v>
      </c>
      <c r="I1045" s="55" t="str">
        <f t="shared" si="130"/>
        <v>4a,4b</v>
      </c>
      <c r="J1045" s="51">
        <f t="shared" si="133"/>
        <v>105</v>
      </c>
      <c r="K1045" s="51">
        <f>IF(VLOOKUP(J1044,city!$K$4:$L$352,2,0)&gt;K1044,K1044+1,1)</f>
        <v>2</v>
      </c>
      <c r="L1045" s="51">
        <v>1</v>
      </c>
      <c r="M1045" s="51" t="s">
        <v>255</v>
      </c>
      <c r="N1045" s="77">
        <v>117.444889</v>
      </c>
      <c r="O1045" s="77">
        <v>23.717796</v>
      </c>
      <c r="P1045" s="51" t="str">
        <f t="shared" si="134"/>
        <v/>
      </c>
      <c r="Q1045" s="51">
        <v>4</v>
      </c>
      <c r="R1045" s="51">
        <f t="shared" si="127"/>
        <v>11</v>
      </c>
      <c r="S1045" s="51" t="str">
        <f t="shared" si="131"/>
        <v>4a</v>
      </c>
      <c r="T1045" s="51" t="str">
        <f t="shared" si="132"/>
        <v>4b</v>
      </c>
    </row>
    <row r="1046" spans="1:20" ht="20" customHeight="1" x14ac:dyDescent="0.15">
      <c r="A1046" s="51">
        <f t="shared" si="129"/>
        <v>110503</v>
      </c>
      <c r="B1046" s="52" t="str">
        <f>VLOOKUP(J1046,city!$A$4:$D$352,3,0)</f>
        <v>福建</v>
      </c>
      <c r="C1046" s="52" t="str">
        <f>VLOOKUP(J1046,city!$A$4:$D$352,4,0)</f>
        <v>漳州</v>
      </c>
      <c r="D1046" s="75" t="s">
        <v>3002</v>
      </c>
      <c r="E1046" s="76" t="s">
        <v>3003</v>
      </c>
      <c r="F1046" s="53" t="str">
        <f t="shared" si="128"/>
        <v>117.507214,23.729947</v>
      </c>
      <c r="G1046" s="54" t="s">
        <v>795</v>
      </c>
      <c r="H1046" s="55" t="str">
        <f>"jingdian/"&amp;VLOOKUP(B1046,city!$C$4:$P$352,13,FALSE)&amp;"/"&amp;VLOOKUP(C1046,city!$D$4:$P$352,13,FALSE)&amp;"/jd/"&amp;K1046&amp;".jpg"</f>
        <v>jingdian/fujian/zhangzhou/jd/3.jpg</v>
      </c>
      <c r="I1046" s="55" t="str">
        <f t="shared" si="130"/>
        <v>6a,6b</v>
      </c>
      <c r="J1046" s="51">
        <f t="shared" si="133"/>
        <v>105</v>
      </c>
      <c r="K1046" s="51">
        <f>IF(VLOOKUP(J1045,city!$K$4:$L$352,2,0)&gt;K1045,K1045+1,1)</f>
        <v>3</v>
      </c>
      <c r="L1046" s="51">
        <v>1</v>
      </c>
      <c r="M1046" s="51" t="s">
        <v>255</v>
      </c>
      <c r="N1046" s="75">
        <v>117.507214</v>
      </c>
      <c r="O1046" s="75">
        <v>23.729946999999999</v>
      </c>
      <c r="P1046" s="51" t="str">
        <f t="shared" si="134"/>
        <v/>
      </c>
      <c r="Q1046" s="51">
        <v>6</v>
      </c>
      <c r="R1046" s="51">
        <f t="shared" si="127"/>
        <v>6</v>
      </c>
      <c r="S1046" s="51" t="str">
        <f t="shared" si="131"/>
        <v>6a</v>
      </c>
      <c r="T1046" s="51" t="str">
        <f t="shared" si="132"/>
        <v>6b</v>
      </c>
    </row>
    <row r="1047" spans="1:20" ht="20" customHeight="1" x14ac:dyDescent="0.15">
      <c r="A1047" s="51">
        <f t="shared" si="129"/>
        <v>110504</v>
      </c>
      <c r="B1047" s="52" t="str">
        <f>VLOOKUP(J1047,city!$A$4:$D$352,3,0)</f>
        <v>福建</v>
      </c>
      <c r="C1047" s="52" t="str">
        <f>VLOOKUP(J1047,city!$A$4:$D$352,4,0)</f>
        <v>漳州</v>
      </c>
      <c r="D1047" s="75" t="s">
        <v>3004</v>
      </c>
      <c r="E1047" s="76" t="s">
        <v>3005</v>
      </c>
      <c r="F1047" s="53" t="str">
        <f t="shared" si="128"/>
        <v>117.949788,24.650146</v>
      </c>
      <c r="G1047" s="54" t="s">
        <v>795</v>
      </c>
      <c r="H1047" s="55" t="str">
        <f>"jingdian/"&amp;VLOOKUP(B1047,city!$C$4:$P$352,13,FALSE)&amp;"/"&amp;VLOOKUP(C1047,city!$D$4:$P$352,13,FALSE)&amp;"/jd/"&amp;K1047&amp;".jpg"</f>
        <v>jingdian/fujian/zhangzhou/jd/4.jpg</v>
      </c>
      <c r="I1047" s="55" t="str">
        <f t="shared" si="130"/>
        <v>11a,11b</v>
      </c>
      <c r="J1047" s="51">
        <f t="shared" si="133"/>
        <v>105</v>
      </c>
      <c r="K1047" s="51">
        <f>IF(VLOOKUP(J1046,city!$K$4:$L$352,2,0)&gt;K1046,K1046+1,1)</f>
        <v>4</v>
      </c>
      <c r="L1047" s="51">
        <v>1</v>
      </c>
      <c r="M1047" s="51" t="s">
        <v>255</v>
      </c>
      <c r="N1047" s="75">
        <v>117.949788</v>
      </c>
      <c r="O1047" s="75">
        <v>24.650145999999999</v>
      </c>
      <c r="P1047" s="51" t="str">
        <f t="shared" si="134"/>
        <v/>
      </c>
      <c r="Q1047" s="51">
        <v>11</v>
      </c>
      <c r="R1047" s="51">
        <f t="shared" si="127"/>
        <v>11</v>
      </c>
      <c r="S1047" s="51" t="str">
        <f t="shared" si="131"/>
        <v>11a</v>
      </c>
      <c r="T1047" s="51" t="str">
        <f t="shared" si="132"/>
        <v>11b</v>
      </c>
    </row>
    <row r="1048" spans="1:20" ht="20" customHeight="1" x14ac:dyDescent="0.15">
      <c r="A1048" s="51">
        <f t="shared" si="129"/>
        <v>110505</v>
      </c>
      <c r="B1048" s="52" t="str">
        <f>VLOOKUP(J1048,city!$A$4:$D$352,3,0)</f>
        <v>福建</v>
      </c>
      <c r="C1048" s="52" t="str">
        <f>VLOOKUP(J1048,city!$A$4:$D$352,4,0)</f>
        <v>漳州</v>
      </c>
      <c r="D1048" s="75" t="s">
        <v>3006</v>
      </c>
      <c r="E1048" s="76" t="s">
        <v>3007</v>
      </c>
      <c r="F1048" s="53" t="str">
        <f t="shared" si="128"/>
        <v>117.690982,24.331326</v>
      </c>
      <c r="G1048" s="54" t="s">
        <v>795</v>
      </c>
      <c r="H1048" s="55" t="str">
        <f>"jingdian/"&amp;VLOOKUP(B1048,city!$C$4:$P$352,13,FALSE)&amp;"/"&amp;VLOOKUP(C1048,city!$D$4:$P$352,13,FALSE)&amp;"/jd/"&amp;K1048&amp;".jpg"</f>
        <v>jingdian/fujian/zhangzhou/jd/5.jpg</v>
      </c>
      <c r="I1048" s="55" t="str">
        <f t="shared" si="130"/>
        <v>32a,32b</v>
      </c>
      <c r="J1048" s="51">
        <f t="shared" si="133"/>
        <v>105</v>
      </c>
      <c r="K1048" s="51">
        <f>IF(VLOOKUP(J1047,city!$K$4:$L$352,2,0)&gt;K1047,K1047+1,1)</f>
        <v>5</v>
      </c>
      <c r="L1048" s="51">
        <v>1</v>
      </c>
      <c r="M1048" s="51" t="s">
        <v>255</v>
      </c>
      <c r="N1048" s="75">
        <v>117.69098200000001</v>
      </c>
      <c r="O1048" s="75">
        <v>24.331326000000001</v>
      </c>
      <c r="P1048" s="51" t="str">
        <f t="shared" si="134"/>
        <v/>
      </c>
      <c r="Q1048" s="51">
        <v>32</v>
      </c>
      <c r="R1048" s="51" t="e">
        <f t="shared" si="127"/>
        <v>#N/A</v>
      </c>
      <c r="S1048" s="51" t="str">
        <f t="shared" si="131"/>
        <v>32a</v>
      </c>
      <c r="T1048" s="51" t="str">
        <f t="shared" si="132"/>
        <v>32b</v>
      </c>
    </row>
    <row r="1049" spans="1:20" ht="20" customHeight="1" x14ac:dyDescent="0.15">
      <c r="A1049" s="51">
        <f t="shared" si="129"/>
        <v>110506</v>
      </c>
      <c r="B1049" s="52" t="str">
        <f>VLOOKUP(J1049,city!$A$4:$D$352,3,0)</f>
        <v>福建</v>
      </c>
      <c r="C1049" s="52" t="str">
        <f>VLOOKUP(J1049,city!$A$4:$D$352,4,0)</f>
        <v>漳州</v>
      </c>
      <c r="D1049" s="75" t="s">
        <v>3008</v>
      </c>
      <c r="E1049" s="76" t="s">
        <v>3009</v>
      </c>
      <c r="F1049" s="53" t="str">
        <f t="shared" si="128"/>
        <v>118.031584,24.209985</v>
      </c>
      <c r="G1049" s="54" t="s">
        <v>795</v>
      </c>
      <c r="H1049" s="55" t="str">
        <f>"jingdian/"&amp;VLOOKUP(B1049,city!$C$4:$P$352,13,FALSE)&amp;"/"&amp;VLOOKUP(C1049,city!$D$4:$P$352,13,FALSE)&amp;"/jd/"&amp;K1049&amp;".jpg"</f>
        <v>jingdian/fujian/zhangzhou/jd/6.jpg</v>
      </c>
      <c r="I1049" s="55" t="str">
        <f t="shared" si="130"/>
        <v>11a,11b</v>
      </c>
      <c r="J1049" s="51">
        <f t="shared" si="133"/>
        <v>105</v>
      </c>
      <c r="K1049" s="51">
        <f>IF(VLOOKUP(J1048,city!$K$4:$L$352,2,0)&gt;K1048,K1048+1,1)</f>
        <v>6</v>
      </c>
      <c r="L1049" s="51">
        <v>1</v>
      </c>
      <c r="M1049" s="51" t="s">
        <v>255</v>
      </c>
      <c r="N1049" s="76">
        <v>118.031584</v>
      </c>
      <c r="O1049" s="75">
        <v>24.209985</v>
      </c>
      <c r="P1049" s="51" t="str">
        <f t="shared" si="134"/>
        <v/>
      </c>
      <c r="Q1049" s="51">
        <v>11</v>
      </c>
      <c r="R1049" s="51">
        <f t="shared" si="127"/>
        <v>11</v>
      </c>
      <c r="S1049" s="51" t="str">
        <f t="shared" si="131"/>
        <v>11a</v>
      </c>
      <c r="T1049" s="51" t="str">
        <f t="shared" si="132"/>
        <v>11b</v>
      </c>
    </row>
    <row r="1050" spans="1:20" ht="20" customHeight="1" x14ac:dyDescent="0.15">
      <c r="A1050" s="51">
        <f t="shared" si="129"/>
        <v>110507</v>
      </c>
      <c r="B1050" s="52" t="str">
        <f>VLOOKUP(J1050,city!$A$4:$D$352,3,0)</f>
        <v>福建</v>
      </c>
      <c r="C1050" s="52" t="str">
        <f>VLOOKUP(J1050,city!$A$4:$D$352,4,0)</f>
        <v>漳州</v>
      </c>
      <c r="D1050" s="75" t="s">
        <v>3010</v>
      </c>
      <c r="E1050" s="76" t="s">
        <v>3011</v>
      </c>
      <c r="F1050" s="53" t="str">
        <f t="shared" si="128"/>
        <v>117.770361,24.517749</v>
      </c>
      <c r="G1050" s="54" t="s">
        <v>795</v>
      </c>
      <c r="H1050" s="55" t="str">
        <f>"jingdian/"&amp;VLOOKUP(B1050,city!$C$4:$P$352,13,FALSE)&amp;"/"&amp;VLOOKUP(C1050,city!$D$4:$P$352,13,FALSE)&amp;"/jd/"&amp;K1050&amp;".jpg"</f>
        <v>jingdian/fujian/zhangzhou/jd/7.jpg</v>
      </c>
      <c r="I1050" s="55" t="str">
        <f t="shared" si="130"/>
        <v>9a,9b</v>
      </c>
      <c r="J1050" s="51">
        <f t="shared" si="133"/>
        <v>105</v>
      </c>
      <c r="K1050" s="51">
        <f>IF(VLOOKUP(J1049,city!$K$4:$L$352,2,0)&gt;K1049,K1049+1,1)</f>
        <v>7</v>
      </c>
      <c r="L1050" s="51">
        <v>1</v>
      </c>
      <c r="M1050" s="51" t="s">
        <v>255</v>
      </c>
      <c r="N1050" s="76">
        <v>117.77036099999999</v>
      </c>
      <c r="O1050" s="75">
        <v>24.517748999999998</v>
      </c>
      <c r="P1050" s="51" t="str">
        <f t="shared" si="134"/>
        <v/>
      </c>
      <c r="Q1050" s="51">
        <v>9</v>
      </c>
      <c r="R1050" s="51">
        <f t="shared" si="127"/>
        <v>9</v>
      </c>
      <c r="S1050" s="51" t="str">
        <f t="shared" si="131"/>
        <v>9a</v>
      </c>
      <c r="T1050" s="51" t="str">
        <f t="shared" si="132"/>
        <v>9b</v>
      </c>
    </row>
    <row r="1051" spans="1:20" ht="20" customHeight="1" x14ac:dyDescent="0.15">
      <c r="A1051" s="51">
        <f t="shared" si="129"/>
        <v>110508</v>
      </c>
      <c r="B1051" s="52" t="str">
        <f>VLOOKUP(J1051,city!$A$4:$D$352,3,0)</f>
        <v>福建</v>
      </c>
      <c r="C1051" s="52" t="str">
        <f>VLOOKUP(J1051,city!$A$4:$D$352,4,0)</f>
        <v>漳州</v>
      </c>
      <c r="D1051" s="75" t="s">
        <v>3012</v>
      </c>
      <c r="E1051" s="76" t="s">
        <v>3013</v>
      </c>
      <c r="F1051" s="53" t="str">
        <f t="shared" si="128"/>
        <v>117.164669,24.15473</v>
      </c>
      <c r="G1051" s="54" t="s">
        <v>795</v>
      </c>
      <c r="H1051" s="55" t="str">
        <f>"jingdian/"&amp;VLOOKUP(B1051,city!$C$4:$P$352,13,FALSE)&amp;"/"&amp;VLOOKUP(C1051,city!$D$4:$P$352,13,FALSE)&amp;"/jd/"&amp;K1051&amp;".jpg"</f>
        <v>jingdian/fujian/zhangzhou/jd/8.jpg</v>
      </c>
      <c r="I1051" s="55" t="str">
        <f t="shared" si="130"/>
        <v>11a,11b</v>
      </c>
      <c r="J1051" s="51">
        <f t="shared" si="133"/>
        <v>105</v>
      </c>
      <c r="K1051" s="51">
        <f>IF(VLOOKUP(J1050,city!$K$4:$L$352,2,0)&gt;K1050,K1050+1,1)</f>
        <v>8</v>
      </c>
      <c r="L1051" s="51">
        <v>1</v>
      </c>
      <c r="M1051" s="51" t="s">
        <v>255</v>
      </c>
      <c r="N1051" s="76">
        <v>117.164669</v>
      </c>
      <c r="O1051" s="75">
        <v>24.154730000000001</v>
      </c>
      <c r="P1051" s="51" t="str">
        <f t="shared" si="134"/>
        <v/>
      </c>
      <c r="Q1051" s="51">
        <v>11</v>
      </c>
      <c r="R1051" s="51">
        <f t="shared" ref="R1051:R1114" si="135">LOOKUP(1,0/FIND($U$6:$U$91,D1051),$V$6:$V$91)</f>
        <v>11</v>
      </c>
      <c r="S1051" s="51" t="str">
        <f t="shared" si="131"/>
        <v>11a</v>
      </c>
      <c r="T1051" s="51" t="str">
        <f t="shared" si="132"/>
        <v>11b</v>
      </c>
    </row>
    <row r="1052" spans="1:20" ht="20" customHeight="1" x14ac:dyDescent="0.15">
      <c r="A1052" s="51">
        <f t="shared" si="129"/>
        <v>110509</v>
      </c>
      <c r="B1052" s="52" t="str">
        <f>VLOOKUP(J1052,city!$A$4:$D$352,3,0)</f>
        <v>福建</v>
      </c>
      <c r="C1052" s="52" t="str">
        <f>VLOOKUP(J1052,city!$A$4:$D$352,4,0)</f>
        <v>漳州</v>
      </c>
      <c r="D1052" s="75" t="s">
        <v>3014</v>
      </c>
      <c r="E1052" s="76" t="s">
        <v>3015</v>
      </c>
      <c r="F1052" s="53" t="str">
        <f t="shared" si="128"/>
        <v>117.10067,24.678051</v>
      </c>
      <c r="G1052" s="54" t="s">
        <v>795</v>
      </c>
      <c r="H1052" s="55" t="str">
        <f>"jingdian/"&amp;VLOOKUP(B1052,city!$C$4:$P$352,13,FALSE)&amp;"/"&amp;VLOOKUP(C1052,city!$D$4:$P$352,13,FALSE)&amp;"/jd/"&amp;K1052&amp;".jpg"</f>
        <v>jingdian/fujian/zhangzhou/jd/9.jpg</v>
      </c>
      <c r="I1052" s="55" t="str">
        <f t="shared" si="130"/>
        <v>13a,13b</v>
      </c>
      <c r="J1052" s="51">
        <f t="shared" si="133"/>
        <v>105</v>
      </c>
      <c r="K1052" s="51">
        <f>IF(VLOOKUP(J1051,city!$K$4:$L$352,2,0)&gt;K1051,K1051+1,1)</f>
        <v>9</v>
      </c>
      <c r="L1052" s="51">
        <v>1</v>
      </c>
      <c r="M1052" s="51" t="s">
        <v>255</v>
      </c>
      <c r="N1052" s="76">
        <v>117.10066999999999</v>
      </c>
      <c r="O1052" s="75">
        <v>24.678051</v>
      </c>
      <c r="P1052" s="51" t="str">
        <f t="shared" si="134"/>
        <v/>
      </c>
      <c r="Q1052" s="51">
        <v>13</v>
      </c>
      <c r="R1052" s="51">
        <f t="shared" si="135"/>
        <v>13</v>
      </c>
      <c r="S1052" s="51" t="str">
        <f t="shared" si="131"/>
        <v>13a</v>
      </c>
      <c r="T1052" s="51" t="str">
        <f t="shared" si="132"/>
        <v>13b</v>
      </c>
    </row>
    <row r="1053" spans="1:20" ht="20" customHeight="1" x14ac:dyDescent="0.15">
      <c r="A1053" s="51">
        <f t="shared" si="129"/>
        <v>110510</v>
      </c>
      <c r="B1053" s="52" t="str">
        <f>VLOOKUP(J1053,city!$A$4:$D$352,3,0)</f>
        <v>福建</v>
      </c>
      <c r="C1053" s="52" t="str">
        <f>VLOOKUP(J1053,city!$A$4:$D$352,4,0)</f>
        <v>漳州</v>
      </c>
      <c r="D1053" s="75" t="s">
        <v>3016</v>
      </c>
      <c r="E1053" s="76" t="s">
        <v>3017</v>
      </c>
      <c r="F1053" s="53" t="str">
        <f t="shared" si="128"/>
        <v>117.516589,24.075632</v>
      </c>
      <c r="G1053" s="54" t="s">
        <v>795</v>
      </c>
      <c r="H1053" s="55" t="str">
        <f>"jingdian/"&amp;VLOOKUP(B1053,city!$C$4:$P$352,13,FALSE)&amp;"/"&amp;VLOOKUP(C1053,city!$D$4:$P$352,13,FALSE)&amp;"/jd/"&amp;K1053&amp;".jpg"</f>
        <v>jingdian/fujian/zhangzhou/jd/10.jpg</v>
      </c>
      <c r="I1053" s="55" t="str">
        <f t="shared" si="130"/>
        <v>10a,10b</v>
      </c>
      <c r="J1053" s="51">
        <f t="shared" si="133"/>
        <v>105</v>
      </c>
      <c r="K1053" s="51">
        <f>IF(VLOOKUP(J1052,city!$K$4:$L$352,2,0)&gt;K1052,K1052+1,1)</f>
        <v>10</v>
      </c>
      <c r="L1053" s="51">
        <v>1</v>
      </c>
      <c r="M1053" s="51" t="s">
        <v>255</v>
      </c>
      <c r="N1053" s="76">
        <v>117.516589</v>
      </c>
      <c r="O1053" s="75">
        <v>24.075631999999999</v>
      </c>
      <c r="P1053" s="51" t="str">
        <f t="shared" si="134"/>
        <v>117.5278325,24.2736696</v>
      </c>
      <c r="Q1053" s="51">
        <v>10</v>
      </c>
      <c r="R1053" s="51" t="e">
        <f t="shared" si="135"/>
        <v>#N/A</v>
      </c>
      <c r="S1053" s="51" t="str">
        <f t="shared" si="131"/>
        <v>10a</v>
      </c>
      <c r="T1053" s="51" t="str">
        <f t="shared" si="132"/>
        <v>10b</v>
      </c>
    </row>
    <row r="1054" spans="1:20" ht="20" customHeight="1" x14ac:dyDescent="0.15">
      <c r="A1054" s="51">
        <f t="shared" si="129"/>
        <v>110601</v>
      </c>
      <c r="B1054" s="52" t="str">
        <f>VLOOKUP(J1054,city!$A$4:$D$352,3,0)</f>
        <v>福建</v>
      </c>
      <c r="C1054" s="52" t="str">
        <f>VLOOKUP(J1054,city!$A$4:$D$352,4,0)</f>
        <v>泉州</v>
      </c>
      <c r="D1054" s="67" t="s">
        <v>3018</v>
      </c>
      <c r="E1054" s="72" t="s">
        <v>3019</v>
      </c>
      <c r="F1054" s="53" t="str">
        <f t="shared" si="128"/>
        <v>118.941313,24.879936</v>
      </c>
      <c r="G1054" s="54" t="s">
        <v>795</v>
      </c>
      <c r="H1054" s="55" t="str">
        <f>"jingdian/"&amp;VLOOKUP(B1054,city!$C$4:$P$352,13,FALSE)&amp;"/"&amp;VLOOKUP(C1054,city!$D$4:$P$352,13,FALSE)&amp;"/jd/"&amp;K1054&amp;".jpg"</f>
        <v>jingdian/fujian/quanzhou/jd/1.jpg</v>
      </c>
      <c r="I1054" s="55" t="str">
        <f t="shared" si="130"/>
        <v>31a,31b</v>
      </c>
      <c r="J1054" s="51">
        <f t="shared" si="133"/>
        <v>106</v>
      </c>
      <c r="K1054" s="51">
        <f>IF(VLOOKUP(J1053,city!$K$4:$L$352,2,0)&gt;K1053,K1053+1,1)</f>
        <v>1</v>
      </c>
      <c r="L1054" s="51">
        <v>1</v>
      </c>
      <c r="M1054" s="51" t="s">
        <v>257</v>
      </c>
      <c r="N1054" s="67">
        <v>118.94131299999999</v>
      </c>
      <c r="O1054" s="67">
        <v>24.879936000000001</v>
      </c>
      <c r="P1054" s="51" t="str">
        <f t="shared" si="134"/>
        <v/>
      </c>
      <c r="Q1054" s="51">
        <v>31</v>
      </c>
      <c r="R1054" s="51">
        <f t="shared" si="135"/>
        <v>31</v>
      </c>
      <c r="S1054" s="51" t="str">
        <f t="shared" si="131"/>
        <v>31a</v>
      </c>
      <c r="T1054" s="51" t="str">
        <f t="shared" si="132"/>
        <v>31b</v>
      </c>
    </row>
    <row r="1055" spans="1:20" ht="20" customHeight="1" x14ac:dyDescent="0.15">
      <c r="A1055" s="51">
        <f t="shared" si="129"/>
        <v>110602</v>
      </c>
      <c r="B1055" s="52" t="str">
        <f>VLOOKUP(J1055,city!$A$4:$D$352,3,0)</f>
        <v>福建</v>
      </c>
      <c r="C1055" s="52" t="str">
        <f>VLOOKUP(J1055,city!$A$4:$D$352,4,0)</f>
        <v>泉州</v>
      </c>
      <c r="D1055" s="67" t="s">
        <v>3020</v>
      </c>
      <c r="E1055" s="72" t="s">
        <v>3021</v>
      </c>
      <c r="F1055" s="53" t="str">
        <f t="shared" si="128"/>
        <v>118.608168,24.949832</v>
      </c>
      <c r="G1055" s="54" t="s">
        <v>795</v>
      </c>
      <c r="H1055" s="55" t="str">
        <f>"jingdian/"&amp;VLOOKUP(B1055,city!$C$4:$P$352,13,FALSE)&amp;"/"&amp;VLOOKUP(C1055,city!$D$4:$P$352,13,FALSE)&amp;"/jd/"&amp;K1055&amp;".jpg"</f>
        <v>jingdian/fujian/quanzhou/jd/2.jpg</v>
      </c>
      <c r="I1055" s="55" t="str">
        <f t="shared" si="130"/>
        <v>11a,11b</v>
      </c>
      <c r="J1055" s="51">
        <f t="shared" si="133"/>
        <v>106</v>
      </c>
      <c r="K1055" s="51">
        <f>IF(VLOOKUP(J1054,city!$K$4:$L$352,2,0)&gt;K1054,K1054+1,1)</f>
        <v>2</v>
      </c>
      <c r="L1055" s="51">
        <v>1</v>
      </c>
      <c r="M1055" s="51" t="s">
        <v>257</v>
      </c>
      <c r="N1055" s="67">
        <v>118.60816800000001</v>
      </c>
      <c r="O1055" s="67">
        <v>24.949832000000001</v>
      </c>
      <c r="P1055" s="51" t="str">
        <f t="shared" si="134"/>
        <v/>
      </c>
      <c r="Q1055" s="51">
        <v>11</v>
      </c>
      <c r="R1055" s="51">
        <f t="shared" si="135"/>
        <v>11</v>
      </c>
      <c r="S1055" s="51" t="str">
        <f t="shared" si="131"/>
        <v>11a</v>
      </c>
      <c r="T1055" s="51" t="str">
        <f t="shared" si="132"/>
        <v>11b</v>
      </c>
    </row>
    <row r="1056" spans="1:20" ht="20" customHeight="1" x14ac:dyDescent="0.15">
      <c r="A1056" s="51">
        <f t="shared" si="129"/>
        <v>110603</v>
      </c>
      <c r="B1056" s="52" t="str">
        <f>VLOOKUP(J1056,city!$A$4:$D$352,3,0)</f>
        <v>福建</v>
      </c>
      <c r="C1056" s="52" t="str">
        <f>VLOOKUP(J1056,city!$A$4:$D$352,4,0)</f>
        <v>泉州</v>
      </c>
      <c r="D1056" s="67" t="s">
        <v>3022</v>
      </c>
      <c r="E1056" s="72" t="s">
        <v>3023</v>
      </c>
      <c r="F1056" s="53" t="str">
        <f t="shared" si="128"/>
        <v>118.929194,24.886551</v>
      </c>
      <c r="G1056" s="54" t="s">
        <v>795</v>
      </c>
      <c r="H1056" s="55" t="str">
        <f>"jingdian/"&amp;VLOOKUP(B1056,city!$C$4:$P$352,13,FALSE)&amp;"/"&amp;VLOOKUP(C1056,city!$D$4:$P$352,13,FALSE)&amp;"/jd/"&amp;K1056&amp;".jpg"</f>
        <v>jingdian/fujian/quanzhou/jd/3.jpg</v>
      </c>
      <c r="I1056" s="55" t="str">
        <f t="shared" si="130"/>
        <v>6a,6b</v>
      </c>
      <c r="J1056" s="51">
        <f t="shared" si="133"/>
        <v>106</v>
      </c>
      <c r="K1056" s="51">
        <f>IF(VLOOKUP(J1055,city!$K$4:$L$352,2,0)&gt;K1055,K1055+1,1)</f>
        <v>3</v>
      </c>
      <c r="L1056" s="51">
        <v>1</v>
      </c>
      <c r="M1056" s="51" t="s">
        <v>257</v>
      </c>
      <c r="N1056" s="67">
        <v>118.929194</v>
      </c>
      <c r="O1056" s="67">
        <v>24.886551000000001</v>
      </c>
      <c r="P1056" s="51" t="str">
        <f t="shared" si="134"/>
        <v/>
      </c>
      <c r="Q1056" s="51">
        <v>6</v>
      </c>
      <c r="R1056" s="51">
        <f t="shared" si="135"/>
        <v>6</v>
      </c>
      <c r="S1056" s="51" t="str">
        <f t="shared" si="131"/>
        <v>6a</v>
      </c>
      <c r="T1056" s="51" t="str">
        <f t="shared" si="132"/>
        <v>6b</v>
      </c>
    </row>
    <row r="1057" spans="1:20" ht="20" customHeight="1" x14ac:dyDescent="0.15">
      <c r="A1057" s="51">
        <f t="shared" si="129"/>
        <v>110604</v>
      </c>
      <c r="B1057" s="52" t="str">
        <f>VLOOKUP(J1057,city!$A$4:$D$352,3,0)</f>
        <v>福建</v>
      </c>
      <c r="C1057" s="52" t="str">
        <f>VLOOKUP(J1057,city!$A$4:$D$352,4,0)</f>
        <v>泉州</v>
      </c>
      <c r="D1057" s="67" t="s">
        <v>3024</v>
      </c>
      <c r="E1057" s="72" t="s">
        <v>3025</v>
      </c>
      <c r="F1057" s="53" t="str">
        <f t="shared" si="128"/>
        <v>118.595112,24.900732</v>
      </c>
      <c r="G1057" s="54" t="s">
        <v>795</v>
      </c>
      <c r="H1057" s="55" t="str">
        <f>"jingdian/"&amp;VLOOKUP(B1057,city!$C$4:$P$352,13,FALSE)&amp;"/"&amp;VLOOKUP(C1057,city!$D$4:$P$352,13,FALSE)&amp;"/jd/"&amp;K1057&amp;".jpg"</f>
        <v>jingdian/fujian/quanzhou/jd/4.jpg</v>
      </c>
      <c r="I1057" s="55" t="str">
        <f t="shared" si="130"/>
        <v>15a,15b</v>
      </c>
      <c r="J1057" s="51">
        <f t="shared" si="133"/>
        <v>106</v>
      </c>
      <c r="K1057" s="51">
        <f>IF(VLOOKUP(J1056,city!$K$4:$L$352,2,0)&gt;K1056,K1056+1,1)</f>
        <v>4</v>
      </c>
      <c r="L1057" s="51">
        <v>1</v>
      </c>
      <c r="M1057" s="51" t="s">
        <v>257</v>
      </c>
      <c r="N1057" s="67">
        <v>118.595112</v>
      </c>
      <c r="O1057" s="67">
        <v>24.900732000000001</v>
      </c>
      <c r="P1057" s="51" t="str">
        <f t="shared" si="134"/>
        <v/>
      </c>
      <c r="Q1057" s="51">
        <v>15</v>
      </c>
      <c r="R1057" s="51">
        <f t="shared" si="135"/>
        <v>15</v>
      </c>
      <c r="S1057" s="51" t="str">
        <f t="shared" si="131"/>
        <v>15a</v>
      </c>
      <c r="T1057" s="51" t="str">
        <f t="shared" si="132"/>
        <v>15b</v>
      </c>
    </row>
    <row r="1058" spans="1:20" ht="20" customHeight="1" x14ac:dyDescent="0.15">
      <c r="A1058" s="51">
        <f t="shared" si="129"/>
        <v>110605</v>
      </c>
      <c r="B1058" s="52" t="str">
        <f>VLOOKUP(J1058,city!$A$4:$D$352,3,0)</f>
        <v>福建</v>
      </c>
      <c r="C1058" s="52" t="str">
        <f>VLOOKUP(J1058,city!$A$4:$D$352,4,0)</f>
        <v>泉州</v>
      </c>
      <c r="D1058" s="67" t="s">
        <v>3026</v>
      </c>
      <c r="E1058" s="72" t="s">
        <v>3027</v>
      </c>
      <c r="F1058" s="53" t="str">
        <f t="shared" si="128"/>
        <v>118.596344,24.94099</v>
      </c>
      <c r="G1058" s="54" t="s">
        <v>795</v>
      </c>
      <c r="H1058" s="55" t="str">
        <f>"jingdian/"&amp;VLOOKUP(B1058,city!$C$4:$P$352,13,FALSE)&amp;"/"&amp;VLOOKUP(C1058,city!$D$4:$P$352,13,FALSE)&amp;"/jd/"&amp;K1058&amp;".jpg"</f>
        <v>jingdian/fujian/quanzhou/jd/5.jpg</v>
      </c>
      <c r="I1058" s="55" t="str">
        <f t="shared" si="130"/>
        <v>10a,10b</v>
      </c>
      <c r="J1058" s="51">
        <f t="shared" si="133"/>
        <v>106</v>
      </c>
      <c r="K1058" s="51">
        <f>IF(VLOOKUP(J1057,city!$K$4:$L$352,2,0)&gt;K1057,K1057+1,1)</f>
        <v>5</v>
      </c>
      <c r="L1058" s="51">
        <v>1</v>
      </c>
      <c r="M1058" s="51" t="s">
        <v>257</v>
      </c>
      <c r="N1058" s="67">
        <v>118.596344</v>
      </c>
      <c r="O1058" s="67">
        <v>24.940989999999999</v>
      </c>
      <c r="P1058" s="51" t="str">
        <f t="shared" si="134"/>
        <v/>
      </c>
      <c r="Q1058" s="51">
        <v>10</v>
      </c>
      <c r="R1058" s="51">
        <f t="shared" si="135"/>
        <v>15</v>
      </c>
      <c r="S1058" s="51" t="str">
        <f t="shared" si="131"/>
        <v>10a</v>
      </c>
      <c r="T1058" s="51" t="str">
        <f t="shared" si="132"/>
        <v>10b</v>
      </c>
    </row>
    <row r="1059" spans="1:20" ht="20" customHeight="1" x14ac:dyDescent="0.15">
      <c r="A1059" s="51">
        <f t="shared" si="129"/>
        <v>110606</v>
      </c>
      <c r="B1059" s="52" t="str">
        <f>VLOOKUP(J1059,city!$A$4:$D$352,3,0)</f>
        <v>福建</v>
      </c>
      <c r="C1059" s="52" t="str">
        <f>VLOOKUP(J1059,city!$A$4:$D$352,4,0)</f>
        <v>泉州</v>
      </c>
      <c r="D1059" s="67" t="s">
        <v>3028</v>
      </c>
      <c r="E1059" s="72" t="s">
        <v>3029</v>
      </c>
      <c r="F1059" s="53" t="str">
        <f t="shared" si="128"/>
        <v>118.591965,24.919412</v>
      </c>
      <c r="G1059" s="54" t="s">
        <v>795</v>
      </c>
      <c r="H1059" s="55" t="str">
        <f>"jingdian/"&amp;VLOOKUP(B1059,city!$C$4:$P$352,13,FALSE)&amp;"/"&amp;VLOOKUP(C1059,city!$D$4:$P$352,13,FALSE)&amp;"/jd/"&amp;K1059&amp;".jpg"</f>
        <v>jingdian/fujian/quanzhou/jd/6.jpg</v>
      </c>
      <c r="I1059" s="55" t="str">
        <f t="shared" si="130"/>
        <v>12a,12b</v>
      </c>
      <c r="J1059" s="51">
        <f t="shared" si="133"/>
        <v>106</v>
      </c>
      <c r="K1059" s="51">
        <f>IF(VLOOKUP(J1058,city!$K$4:$L$352,2,0)&gt;K1058,K1058+1,1)</f>
        <v>6</v>
      </c>
      <c r="L1059" s="51">
        <v>1</v>
      </c>
      <c r="M1059" s="51" t="s">
        <v>257</v>
      </c>
      <c r="N1059" s="72">
        <v>118.591965</v>
      </c>
      <c r="O1059" s="67">
        <v>24.919412000000001</v>
      </c>
      <c r="P1059" s="51" t="str">
        <f t="shared" si="134"/>
        <v/>
      </c>
      <c r="Q1059" s="51">
        <v>12</v>
      </c>
      <c r="R1059" s="51">
        <f t="shared" si="135"/>
        <v>12</v>
      </c>
      <c r="S1059" s="51" t="str">
        <f t="shared" si="131"/>
        <v>12a</v>
      </c>
      <c r="T1059" s="51" t="str">
        <f t="shared" si="132"/>
        <v>12b</v>
      </c>
    </row>
    <row r="1060" spans="1:20" ht="20" customHeight="1" x14ac:dyDescent="0.15">
      <c r="A1060" s="51">
        <f t="shared" si="129"/>
        <v>110607</v>
      </c>
      <c r="B1060" s="52" t="str">
        <f>VLOOKUP(J1060,city!$A$4:$D$352,3,0)</f>
        <v>福建</v>
      </c>
      <c r="C1060" s="52" t="str">
        <f>VLOOKUP(J1060,city!$A$4:$D$352,4,0)</f>
        <v>泉州</v>
      </c>
      <c r="D1060" s="67" t="s">
        <v>3030</v>
      </c>
      <c r="E1060" s="72" t="s">
        <v>3031</v>
      </c>
      <c r="F1060" s="53" t="str">
        <f t="shared" si="128"/>
        <v>118.599472,24.9077</v>
      </c>
      <c r="G1060" s="54" t="s">
        <v>795</v>
      </c>
      <c r="H1060" s="55" t="str">
        <f>"jingdian/"&amp;VLOOKUP(B1060,city!$C$4:$P$352,13,FALSE)&amp;"/"&amp;VLOOKUP(C1060,city!$D$4:$P$352,13,FALSE)&amp;"/jd/"&amp;K1060&amp;".jpg"</f>
        <v>jingdian/fujian/quanzhou/jd/7.jpg</v>
      </c>
      <c r="I1060" s="55" t="str">
        <f t="shared" si="130"/>
        <v>12a,12b</v>
      </c>
      <c r="J1060" s="51">
        <f t="shared" si="133"/>
        <v>106</v>
      </c>
      <c r="K1060" s="51">
        <f>IF(VLOOKUP(J1059,city!$K$4:$L$352,2,0)&gt;K1059,K1059+1,1)</f>
        <v>7</v>
      </c>
      <c r="L1060" s="51">
        <v>1</v>
      </c>
      <c r="M1060" s="51" t="s">
        <v>257</v>
      </c>
      <c r="N1060" s="72">
        <v>118.59947200000001</v>
      </c>
      <c r="O1060" s="67">
        <v>24.907699999999998</v>
      </c>
      <c r="P1060" s="51" t="str">
        <f t="shared" si="134"/>
        <v/>
      </c>
      <c r="Q1060" s="51">
        <v>12</v>
      </c>
      <c r="R1060" s="51">
        <f t="shared" si="135"/>
        <v>12</v>
      </c>
      <c r="S1060" s="51" t="str">
        <f t="shared" si="131"/>
        <v>12a</v>
      </c>
      <c r="T1060" s="51" t="str">
        <f t="shared" si="132"/>
        <v>12b</v>
      </c>
    </row>
    <row r="1061" spans="1:20" ht="20" customHeight="1" x14ac:dyDescent="0.15">
      <c r="A1061" s="51">
        <f t="shared" si="129"/>
        <v>110608</v>
      </c>
      <c r="B1061" s="52" t="str">
        <f>VLOOKUP(J1061,city!$A$4:$D$352,3,0)</f>
        <v>福建</v>
      </c>
      <c r="C1061" s="52" t="str">
        <f>VLOOKUP(J1061,city!$A$4:$D$352,4,0)</f>
        <v>泉州</v>
      </c>
      <c r="D1061" s="67" t="s">
        <v>3032</v>
      </c>
      <c r="E1061" s="72" t="s">
        <v>3033</v>
      </c>
      <c r="F1061" s="53" t="str">
        <f t="shared" si="128"/>
        <v>118.68516,24.954948</v>
      </c>
      <c r="G1061" s="54" t="s">
        <v>795</v>
      </c>
      <c r="H1061" s="55" t="str">
        <f>"jingdian/"&amp;VLOOKUP(B1061,city!$C$4:$P$352,13,FALSE)&amp;"/"&amp;VLOOKUP(C1061,city!$D$4:$P$352,13,FALSE)&amp;"/jd/"&amp;K1061&amp;".jpg"</f>
        <v>jingdian/fujian/quanzhou/jd/8.jpg</v>
      </c>
      <c r="I1061" s="55" t="str">
        <f t="shared" si="130"/>
        <v>17a,17b</v>
      </c>
      <c r="J1061" s="51">
        <f t="shared" si="133"/>
        <v>106</v>
      </c>
      <c r="K1061" s="51">
        <f>IF(VLOOKUP(J1060,city!$K$4:$L$352,2,0)&gt;K1060,K1060+1,1)</f>
        <v>8</v>
      </c>
      <c r="L1061" s="51">
        <v>1</v>
      </c>
      <c r="M1061" s="51" t="s">
        <v>257</v>
      </c>
      <c r="N1061" s="72">
        <v>118.68516</v>
      </c>
      <c r="O1061" s="67">
        <v>24.954948000000002</v>
      </c>
      <c r="P1061" s="51" t="str">
        <f t="shared" si="134"/>
        <v/>
      </c>
      <c r="Q1061" s="51">
        <v>17</v>
      </c>
      <c r="R1061" s="51">
        <f t="shared" si="135"/>
        <v>17</v>
      </c>
      <c r="S1061" s="51" t="str">
        <f t="shared" si="131"/>
        <v>17a</v>
      </c>
      <c r="T1061" s="51" t="str">
        <f t="shared" si="132"/>
        <v>17b</v>
      </c>
    </row>
    <row r="1062" spans="1:20" ht="20" customHeight="1" x14ac:dyDescent="0.15">
      <c r="A1062" s="51">
        <f t="shared" si="129"/>
        <v>110609</v>
      </c>
      <c r="B1062" s="52" t="str">
        <f>VLOOKUP(J1062,city!$A$4:$D$352,3,0)</f>
        <v>福建</v>
      </c>
      <c r="C1062" s="52" t="str">
        <f>VLOOKUP(J1062,city!$A$4:$D$352,4,0)</f>
        <v>泉州</v>
      </c>
      <c r="D1062" s="67" t="s">
        <v>3034</v>
      </c>
      <c r="E1062" s="72" t="s">
        <v>3035</v>
      </c>
      <c r="F1062" s="53" t="str">
        <f t="shared" si="128"/>
        <v>118.455081,25.674331</v>
      </c>
      <c r="G1062" s="54" t="s">
        <v>795</v>
      </c>
      <c r="H1062" s="55" t="str">
        <f>"jingdian/"&amp;VLOOKUP(B1062,city!$C$4:$P$352,13,FALSE)&amp;"/"&amp;VLOOKUP(C1062,city!$D$4:$P$352,13,FALSE)&amp;"/jd/"&amp;K1062&amp;".jpg"</f>
        <v>jingdian/fujian/quanzhou/jd/9.jpg</v>
      </c>
      <c r="I1062" s="55" t="str">
        <f t="shared" si="130"/>
        <v>8a,8b</v>
      </c>
      <c r="J1062" s="51">
        <f t="shared" si="133"/>
        <v>106</v>
      </c>
      <c r="K1062" s="51">
        <f>IF(VLOOKUP(J1061,city!$K$4:$L$352,2,0)&gt;K1061,K1061+1,1)</f>
        <v>9</v>
      </c>
      <c r="L1062" s="51">
        <v>1</v>
      </c>
      <c r="M1062" s="51" t="s">
        <v>257</v>
      </c>
      <c r="N1062" s="72">
        <v>118.45508100000001</v>
      </c>
      <c r="O1062" s="67">
        <v>25.674330999999999</v>
      </c>
      <c r="P1062" s="51" t="str">
        <f t="shared" si="134"/>
        <v/>
      </c>
      <c r="Q1062" s="51">
        <v>8</v>
      </c>
      <c r="R1062" s="51">
        <f t="shared" si="135"/>
        <v>8</v>
      </c>
      <c r="S1062" s="51" t="str">
        <f t="shared" si="131"/>
        <v>8a</v>
      </c>
      <c r="T1062" s="51" t="str">
        <f t="shared" si="132"/>
        <v>8b</v>
      </c>
    </row>
    <row r="1063" spans="1:20" ht="20" customHeight="1" x14ac:dyDescent="0.15">
      <c r="A1063" s="51">
        <f t="shared" si="129"/>
        <v>110610</v>
      </c>
      <c r="B1063" s="52" t="str">
        <f>VLOOKUP(J1063,city!$A$4:$D$352,3,0)</f>
        <v>福建</v>
      </c>
      <c r="C1063" s="52" t="str">
        <f>VLOOKUP(J1063,city!$A$4:$D$352,4,0)</f>
        <v>泉州</v>
      </c>
      <c r="D1063" s="67" t="s">
        <v>3036</v>
      </c>
      <c r="E1063" s="72" t="s">
        <v>3037</v>
      </c>
      <c r="F1063" s="53" t="str">
        <f t="shared" si="128"/>
        <v>118.617959,24.915607</v>
      </c>
      <c r="G1063" s="54" t="s">
        <v>795</v>
      </c>
      <c r="H1063" s="55" t="str">
        <f>"jingdian/"&amp;VLOOKUP(B1063,city!$C$4:$P$352,13,FALSE)&amp;"/"&amp;VLOOKUP(C1063,city!$D$4:$P$352,13,FALSE)&amp;"/jd/"&amp;K1063&amp;".jpg"</f>
        <v>jingdian/fujian/quanzhou/jd/10.jpg</v>
      </c>
      <c r="I1063" s="55" t="str">
        <f t="shared" si="130"/>
        <v>10a,10b</v>
      </c>
      <c r="J1063" s="51">
        <f t="shared" si="133"/>
        <v>106</v>
      </c>
      <c r="K1063" s="51">
        <f>IF(VLOOKUP(J1062,city!$K$4:$L$352,2,0)&gt;K1062,K1062+1,1)</f>
        <v>10</v>
      </c>
      <c r="L1063" s="51">
        <v>1</v>
      </c>
      <c r="M1063" s="51" t="s">
        <v>257</v>
      </c>
      <c r="N1063" s="72">
        <v>118.617959</v>
      </c>
      <c r="O1063" s="67">
        <v>24.915607000000001</v>
      </c>
      <c r="P1063" s="51" t="str">
        <f t="shared" si="134"/>
        <v>118.6619768,24.9930039</v>
      </c>
      <c r="Q1063" s="51">
        <v>10</v>
      </c>
      <c r="R1063" s="51">
        <f t="shared" si="135"/>
        <v>10</v>
      </c>
      <c r="S1063" s="51" t="str">
        <f t="shared" si="131"/>
        <v>10a</v>
      </c>
      <c r="T1063" s="51" t="str">
        <f t="shared" si="132"/>
        <v>10b</v>
      </c>
    </row>
    <row r="1064" spans="1:20" ht="20" customHeight="1" x14ac:dyDescent="0.15">
      <c r="A1064" s="51">
        <f t="shared" si="129"/>
        <v>110701</v>
      </c>
      <c r="B1064" s="52" t="str">
        <f>VLOOKUP(J1064,city!$A$4:$D$352,3,0)</f>
        <v>福建</v>
      </c>
      <c r="C1064" s="52" t="str">
        <f>VLOOKUP(J1064,city!$A$4:$D$352,4,0)</f>
        <v>三明</v>
      </c>
      <c r="D1064" s="79" t="s">
        <v>3038</v>
      </c>
      <c r="E1064" s="80" t="s">
        <v>3039</v>
      </c>
      <c r="F1064" s="53" t="str">
        <f t="shared" si="128"/>
        <v>117.043417,26.796862</v>
      </c>
      <c r="G1064" s="54" t="s">
        <v>795</v>
      </c>
      <c r="H1064" s="55" t="str">
        <f>"jingdian/"&amp;VLOOKUP(B1064,city!$C$4:$P$352,13,FALSE)&amp;"/"&amp;VLOOKUP(C1064,city!$D$4:$P$352,13,FALSE)&amp;"/jd/"&amp;K1064&amp;".jpg"</f>
        <v>jingdian/fujian/sanming/jd/1.jpg</v>
      </c>
      <c r="I1064" s="55" t="str">
        <f t="shared" si="130"/>
        <v>1a,1b</v>
      </c>
      <c r="J1064" s="51">
        <f t="shared" si="133"/>
        <v>107</v>
      </c>
      <c r="K1064" s="51">
        <f>IF(VLOOKUP(J1063,city!$K$4:$L$352,2,0)&gt;K1063,K1063+1,1)</f>
        <v>1</v>
      </c>
      <c r="L1064" s="51">
        <v>1</v>
      </c>
      <c r="M1064" s="51" t="s">
        <v>259</v>
      </c>
      <c r="N1064" s="79">
        <v>117.04341700000001</v>
      </c>
      <c r="O1064" s="79">
        <v>26.796862000000001</v>
      </c>
      <c r="P1064" s="51" t="str">
        <f t="shared" si="134"/>
        <v/>
      </c>
      <c r="Q1064" s="51">
        <v>1</v>
      </c>
      <c r="R1064" s="51">
        <f t="shared" si="135"/>
        <v>2</v>
      </c>
      <c r="S1064" s="51" t="str">
        <f t="shared" si="131"/>
        <v>1a</v>
      </c>
      <c r="T1064" s="51" t="str">
        <f t="shared" si="132"/>
        <v>1b</v>
      </c>
    </row>
    <row r="1065" spans="1:20" ht="20" customHeight="1" x14ac:dyDescent="0.15">
      <c r="A1065" s="51">
        <f t="shared" si="129"/>
        <v>110702</v>
      </c>
      <c r="B1065" s="52" t="str">
        <f>VLOOKUP(J1065,city!$A$4:$D$352,3,0)</f>
        <v>福建</v>
      </c>
      <c r="C1065" s="52" t="str">
        <f>VLOOKUP(J1065,city!$A$4:$D$352,4,0)</f>
        <v>三明</v>
      </c>
      <c r="D1065" s="77" t="s">
        <v>3040</v>
      </c>
      <c r="E1065" s="78" t="s">
        <v>3041</v>
      </c>
      <c r="F1065" s="53" t="str">
        <f t="shared" si="128"/>
        <v>117.426842,26.027734</v>
      </c>
      <c r="G1065" s="54" t="s">
        <v>795</v>
      </c>
      <c r="H1065" s="55" t="str">
        <f>"jingdian/"&amp;VLOOKUP(B1065,city!$C$4:$P$352,13,FALSE)&amp;"/"&amp;VLOOKUP(C1065,city!$D$4:$P$352,13,FALSE)&amp;"/jd/"&amp;K1065&amp;".jpg"</f>
        <v>jingdian/fujian/sanming/jd/2.jpg</v>
      </c>
      <c r="I1065" s="55" t="str">
        <f t="shared" si="130"/>
        <v>9a,9b</v>
      </c>
      <c r="J1065" s="51">
        <f t="shared" si="133"/>
        <v>107</v>
      </c>
      <c r="K1065" s="51">
        <f>IF(VLOOKUP(J1064,city!$K$4:$L$352,2,0)&gt;K1064,K1064+1,1)</f>
        <v>2</v>
      </c>
      <c r="L1065" s="51">
        <v>1</v>
      </c>
      <c r="M1065" s="51" t="s">
        <v>259</v>
      </c>
      <c r="N1065" s="77">
        <v>117.42684199999999</v>
      </c>
      <c r="O1065" s="77">
        <v>26.027733999999999</v>
      </c>
      <c r="P1065" s="51" t="str">
        <f t="shared" si="134"/>
        <v/>
      </c>
      <c r="Q1065" s="51">
        <v>9</v>
      </c>
      <c r="R1065" s="51">
        <f t="shared" si="135"/>
        <v>9</v>
      </c>
      <c r="S1065" s="51" t="str">
        <f t="shared" si="131"/>
        <v>9a</v>
      </c>
      <c r="T1065" s="51" t="str">
        <f t="shared" si="132"/>
        <v>9b</v>
      </c>
    </row>
    <row r="1066" spans="1:20" ht="20" customHeight="1" x14ac:dyDescent="0.15">
      <c r="A1066" s="51">
        <f t="shared" si="129"/>
        <v>110703</v>
      </c>
      <c r="B1066" s="52" t="str">
        <f>VLOOKUP(J1066,city!$A$4:$D$352,3,0)</f>
        <v>福建</v>
      </c>
      <c r="C1066" s="52" t="str">
        <f>VLOOKUP(J1066,city!$A$4:$D$352,4,0)</f>
        <v>三明</v>
      </c>
      <c r="D1066" s="77" t="s">
        <v>3042</v>
      </c>
      <c r="E1066" s="78" t="s">
        <v>3043</v>
      </c>
      <c r="F1066" s="53" t="str">
        <f t="shared" si="128"/>
        <v>117.509478,26.706334</v>
      </c>
      <c r="G1066" s="54" t="s">
        <v>795</v>
      </c>
      <c r="H1066" s="55" t="str">
        <f>"jingdian/"&amp;VLOOKUP(B1066,city!$C$4:$P$352,13,FALSE)&amp;"/"&amp;VLOOKUP(C1066,city!$D$4:$P$352,13,FALSE)&amp;"/jd/"&amp;K1066&amp;".jpg"</f>
        <v>jingdian/fujian/sanming/jd/3.jpg</v>
      </c>
      <c r="I1066" s="55" t="str">
        <f t="shared" si="130"/>
        <v>9a,9b</v>
      </c>
      <c r="J1066" s="51">
        <f t="shared" si="133"/>
        <v>107</v>
      </c>
      <c r="K1066" s="51">
        <f>IF(VLOOKUP(J1065,city!$K$4:$L$352,2,0)&gt;K1065,K1065+1,1)</f>
        <v>3</v>
      </c>
      <c r="L1066" s="51">
        <v>1</v>
      </c>
      <c r="M1066" s="51" t="s">
        <v>259</v>
      </c>
      <c r="N1066" s="77">
        <v>117.509478</v>
      </c>
      <c r="O1066" s="77">
        <v>26.706333999999998</v>
      </c>
      <c r="P1066" s="51" t="str">
        <f t="shared" si="134"/>
        <v/>
      </c>
      <c r="Q1066" s="51">
        <v>9</v>
      </c>
      <c r="R1066" s="51">
        <f t="shared" si="135"/>
        <v>9</v>
      </c>
      <c r="S1066" s="51" t="str">
        <f t="shared" si="131"/>
        <v>9a</v>
      </c>
      <c r="T1066" s="51" t="str">
        <f t="shared" si="132"/>
        <v>9b</v>
      </c>
    </row>
    <row r="1067" spans="1:20" ht="20" customHeight="1" x14ac:dyDescent="0.15">
      <c r="A1067" s="51">
        <f t="shared" si="129"/>
        <v>110704</v>
      </c>
      <c r="B1067" s="52" t="str">
        <f>VLOOKUP(J1067,city!$A$4:$D$352,3,0)</f>
        <v>福建</v>
      </c>
      <c r="C1067" s="52" t="str">
        <f>VLOOKUP(J1067,city!$A$4:$D$352,4,0)</f>
        <v>三明</v>
      </c>
      <c r="D1067" s="77" t="s">
        <v>3044</v>
      </c>
      <c r="E1067" s="78" t="s">
        <v>3045</v>
      </c>
      <c r="F1067" s="53" t="str">
        <f t="shared" si="128"/>
        <v>118.194309,26.173206</v>
      </c>
      <c r="G1067" s="54" t="s">
        <v>795</v>
      </c>
      <c r="H1067" s="55" t="str">
        <f>"jingdian/"&amp;VLOOKUP(B1067,city!$C$4:$P$352,13,FALSE)&amp;"/"&amp;VLOOKUP(C1067,city!$D$4:$P$352,13,FALSE)&amp;"/jd/"&amp;K1067&amp;".jpg"</f>
        <v>jingdian/fujian/sanming/jd/4.jpg</v>
      </c>
      <c r="I1067" s="55" t="str">
        <f t="shared" si="130"/>
        <v>10a,10b</v>
      </c>
      <c r="J1067" s="51">
        <f t="shared" si="133"/>
        <v>107</v>
      </c>
      <c r="K1067" s="51">
        <f>IF(VLOOKUP(J1066,city!$K$4:$L$352,2,0)&gt;K1066,K1066+1,1)</f>
        <v>4</v>
      </c>
      <c r="L1067" s="51">
        <v>1</v>
      </c>
      <c r="M1067" s="51" t="s">
        <v>259</v>
      </c>
      <c r="N1067" s="77">
        <v>118.194309</v>
      </c>
      <c r="O1067" s="77">
        <v>26.173206</v>
      </c>
      <c r="P1067" s="51" t="str">
        <f t="shared" si="134"/>
        <v/>
      </c>
      <c r="Q1067" s="51">
        <v>10</v>
      </c>
      <c r="R1067" s="51" t="e">
        <f t="shared" si="135"/>
        <v>#N/A</v>
      </c>
      <c r="S1067" s="51" t="str">
        <f t="shared" si="131"/>
        <v>10a</v>
      </c>
      <c r="T1067" s="51" t="str">
        <f t="shared" si="132"/>
        <v>10b</v>
      </c>
    </row>
    <row r="1068" spans="1:20" ht="20" customHeight="1" x14ac:dyDescent="0.15">
      <c r="A1068" s="51">
        <f t="shared" si="129"/>
        <v>110705</v>
      </c>
      <c r="B1068" s="52" t="str">
        <f>VLOOKUP(J1068,city!$A$4:$D$352,3,0)</f>
        <v>福建</v>
      </c>
      <c r="C1068" s="52" t="str">
        <f>VLOOKUP(J1068,city!$A$4:$D$352,4,0)</f>
        <v>三明</v>
      </c>
      <c r="D1068" s="75" t="s">
        <v>3046</v>
      </c>
      <c r="E1068" s="76" t="s">
        <v>3047</v>
      </c>
      <c r="F1068" s="53" t="str">
        <f t="shared" ref="F1068:F1131" si="136">N1068&amp;","&amp;O1068</f>
        <v>117.192035,26.990399</v>
      </c>
      <c r="G1068" s="54" t="s">
        <v>795</v>
      </c>
      <c r="H1068" s="55" t="str">
        <f>"jingdian/"&amp;VLOOKUP(B1068,city!$C$4:$P$352,13,FALSE)&amp;"/"&amp;VLOOKUP(C1068,city!$D$4:$P$352,13,FALSE)&amp;"/jd/"&amp;K1068&amp;".jpg"</f>
        <v>jingdian/fujian/sanming/jd/5.jpg</v>
      </c>
      <c r="I1068" s="55" t="str">
        <f t="shared" si="130"/>
        <v>6a,6b</v>
      </c>
      <c r="J1068" s="51">
        <f t="shared" si="133"/>
        <v>107</v>
      </c>
      <c r="K1068" s="51">
        <f>IF(VLOOKUP(J1067,city!$K$4:$L$352,2,0)&gt;K1067,K1067+1,1)</f>
        <v>5</v>
      </c>
      <c r="L1068" s="51">
        <v>1</v>
      </c>
      <c r="M1068" s="51" t="s">
        <v>259</v>
      </c>
      <c r="N1068" s="75">
        <v>117.192035</v>
      </c>
      <c r="O1068" s="75">
        <v>26.990399</v>
      </c>
      <c r="P1068" s="51" t="str">
        <f t="shared" si="134"/>
        <v/>
      </c>
      <c r="Q1068" s="51">
        <v>6</v>
      </c>
      <c r="R1068" s="51" t="e">
        <f t="shared" si="135"/>
        <v>#N/A</v>
      </c>
      <c r="S1068" s="51" t="str">
        <f t="shared" si="131"/>
        <v>6a</v>
      </c>
      <c r="T1068" s="51" t="str">
        <f t="shared" si="132"/>
        <v>6b</v>
      </c>
    </row>
    <row r="1069" spans="1:20" ht="20" customHeight="1" x14ac:dyDescent="0.15">
      <c r="A1069" s="51">
        <f t="shared" si="129"/>
        <v>110706</v>
      </c>
      <c r="B1069" s="52" t="str">
        <f>VLOOKUP(J1069,city!$A$4:$D$352,3,0)</f>
        <v>福建</v>
      </c>
      <c r="C1069" s="52" t="str">
        <f>VLOOKUP(J1069,city!$A$4:$D$352,4,0)</f>
        <v>三明</v>
      </c>
      <c r="D1069" s="81" t="s">
        <v>3048</v>
      </c>
      <c r="E1069" s="82" t="s">
        <v>3049</v>
      </c>
      <c r="F1069" s="53" t="str">
        <f t="shared" si="136"/>
        <v>117.108609,26.871157</v>
      </c>
      <c r="G1069" s="54" t="s">
        <v>795</v>
      </c>
      <c r="H1069" s="55" t="str">
        <f>"jingdian/"&amp;VLOOKUP(B1069,city!$C$4:$P$352,13,FALSE)&amp;"/"&amp;VLOOKUP(C1069,city!$D$4:$P$352,13,FALSE)&amp;"/jd/"&amp;K1069&amp;".jpg"</f>
        <v>jingdian/fujian/sanming/jd/6.jpg</v>
      </c>
      <c r="I1069" s="55" t="str">
        <f t="shared" si="130"/>
        <v>6a,6b</v>
      </c>
      <c r="J1069" s="51">
        <f t="shared" si="133"/>
        <v>107</v>
      </c>
      <c r="K1069" s="51">
        <f>IF(VLOOKUP(J1068,city!$K$4:$L$352,2,0)&gt;K1068,K1068+1,1)</f>
        <v>6</v>
      </c>
      <c r="L1069" s="51">
        <v>1</v>
      </c>
      <c r="M1069" s="51" t="s">
        <v>259</v>
      </c>
      <c r="N1069" s="82">
        <v>117.108609</v>
      </c>
      <c r="O1069" s="81">
        <v>26.871157</v>
      </c>
      <c r="P1069" s="51" t="str">
        <f t="shared" si="134"/>
        <v/>
      </c>
      <c r="Q1069" s="51">
        <v>6</v>
      </c>
      <c r="R1069" s="51">
        <f t="shared" si="135"/>
        <v>6</v>
      </c>
      <c r="S1069" s="51" t="str">
        <f t="shared" si="131"/>
        <v>6a</v>
      </c>
      <c r="T1069" s="51" t="str">
        <f t="shared" si="132"/>
        <v>6b</v>
      </c>
    </row>
    <row r="1070" spans="1:20" ht="20" customHeight="1" x14ac:dyDescent="0.15">
      <c r="A1070" s="51">
        <f t="shared" si="129"/>
        <v>110707</v>
      </c>
      <c r="B1070" s="52" t="str">
        <f>VLOOKUP(J1070,city!$A$4:$D$352,3,0)</f>
        <v>福建</v>
      </c>
      <c r="C1070" s="52" t="str">
        <f>VLOOKUP(J1070,city!$A$4:$D$352,4,0)</f>
        <v>三明</v>
      </c>
      <c r="D1070" s="75" t="s">
        <v>3050</v>
      </c>
      <c r="E1070" s="76" t="s">
        <v>3051</v>
      </c>
      <c r="F1070" s="53" t="str">
        <f t="shared" si="136"/>
        <v>117.184156,26.904089</v>
      </c>
      <c r="G1070" s="54" t="s">
        <v>795</v>
      </c>
      <c r="H1070" s="55" t="str">
        <f>"jingdian/"&amp;VLOOKUP(B1070,city!$C$4:$P$352,13,FALSE)&amp;"/"&amp;VLOOKUP(C1070,city!$D$4:$P$352,13,FALSE)&amp;"/jd/"&amp;K1070&amp;".jpg"</f>
        <v>jingdian/fujian/sanming/jd/7.jpg</v>
      </c>
      <c r="I1070" s="55" t="str">
        <f t="shared" si="130"/>
        <v>32a,32b</v>
      </c>
      <c r="J1070" s="51">
        <f t="shared" si="133"/>
        <v>107</v>
      </c>
      <c r="K1070" s="51">
        <f>IF(VLOOKUP(J1069,city!$K$4:$L$352,2,0)&gt;K1069,K1069+1,1)</f>
        <v>7</v>
      </c>
      <c r="L1070" s="51">
        <v>1</v>
      </c>
      <c r="M1070" s="51" t="s">
        <v>259</v>
      </c>
      <c r="N1070" s="76">
        <v>117.184156</v>
      </c>
      <c r="O1070" s="75">
        <v>26.904088999999999</v>
      </c>
      <c r="P1070" s="51" t="str">
        <f t="shared" si="134"/>
        <v/>
      </c>
      <c r="Q1070" s="51">
        <v>32</v>
      </c>
      <c r="R1070" s="51" t="e">
        <f t="shared" si="135"/>
        <v>#N/A</v>
      </c>
      <c r="S1070" s="51" t="str">
        <f t="shared" si="131"/>
        <v>32a</v>
      </c>
      <c r="T1070" s="51" t="str">
        <f t="shared" si="132"/>
        <v>32b</v>
      </c>
    </row>
    <row r="1071" spans="1:20" ht="20" customHeight="1" x14ac:dyDescent="0.15">
      <c r="A1071" s="51">
        <f t="shared" si="129"/>
        <v>110708</v>
      </c>
      <c r="B1071" s="52" t="str">
        <f>VLOOKUP(J1071,city!$A$4:$D$352,3,0)</f>
        <v>福建</v>
      </c>
      <c r="C1071" s="52" t="str">
        <f>VLOOKUP(J1071,city!$A$4:$D$352,4,0)</f>
        <v>三明</v>
      </c>
      <c r="D1071" s="77" t="s">
        <v>3052</v>
      </c>
      <c r="E1071" s="78" t="s">
        <v>3053</v>
      </c>
      <c r="F1071" s="53" t="str">
        <f t="shared" si="136"/>
        <v>117.082422,26.907776</v>
      </c>
      <c r="G1071" s="54" t="s">
        <v>795</v>
      </c>
      <c r="H1071" s="55" t="str">
        <f>"jingdian/"&amp;VLOOKUP(B1071,city!$C$4:$P$352,13,FALSE)&amp;"/"&amp;VLOOKUP(C1071,city!$D$4:$P$352,13,FALSE)&amp;"/jd/"&amp;K1071&amp;".jpg"</f>
        <v>jingdian/fujian/sanming/jd/8.jpg</v>
      </c>
      <c r="I1071" s="55" t="str">
        <f t="shared" si="130"/>
        <v>2a,2b</v>
      </c>
      <c r="J1071" s="51">
        <f t="shared" si="133"/>
        <v>107</v>
      </c>
      <c r="K1071" s="51">
        <f>IF(VLOOKUP(J1070,city!$K$4:$L$352,2,0)&gt;K1070,K1070+1,1)</f>
        <v>8</v>
      </c>
      <c r="L1071" s="51">
        <v>1</v>
      </c>
      <c r="M1071" s="51" t="s">
        <v>259</v>
      </c>
      <c r="N1071" s="78">
        <v>117.08242199999999</v>
      </c>
      <c r="O1071" s="77">
        <v>26.907775999999998</v>
      </c>
      <c r="P1071" s="51" t="str">
        <f t="shared" si="134"/>
        <v/>
      </c>
      <c r="Q1071" s="51">
        <v>2</v>
      </c>
      <c r="R1071" s="51">
        <f t="shared" si="135"/>
        <v>2</v>
      </c>
      <c r="S1071" s="51" t="str">
        <f t="shared" si="131"/>
        <v>2a</v>
      </c>
      <c r="T1071" s="51" t="str">
        <f t="shared" si="132"/>
        <v>2b</v>
      </c>
    </row>
    <row r="1072" spans="1:20" ht="20" customHeight="1" x14ac:dyDescent="0.15">
      <c r="A1072" s="51">
        <f t="shared" si="129"/>
        <v>110709</v>
      </c>
      <c r="B1072" s="52" t="str">
        <f>VLOOKUP(J1072,city!$A$4:$D$352,3,0)</f>
        <v>福建</v>
      </c>
      <c r="C1072" s="52" t="str">
        <f>VLOOKUP(J1072,city!$A$4:$D$352,4,0)</f>
        <v>三明</v>
      </c>
      <c r="D1072" s="75" t="s">
        <v>3054</v>
      </c>
      <c r="E1072" s="78" t="s">
        <v>3055</v>
      </c>
      <c r="F1072" s="53" t="str">
        <f t="shared" si="136"/>
        <v>117.185562,26.904889</v>
      </c>
      <c r="G1072" s="54" t="s">
        <v>795</v>
      </c>
      <c r="H1072" s="55" t="str">
        <f>"jingdian/"&amp;VLOOKUP(B1072,city!$C$4:$P$352,13,FALSE)&amp;"/"&amp;VLOOKUP(C1072,city!$D$4:$P$352,13,FALSE)&amp;"/jd/"&amp;K1072&amp;".jpg"</f>
        <v>jingdian/fujian/sanming/jd/9.jpg</v>
      </c>
      <c r="I1072" s="55" t="str">
        <f t="shared" si="130"/>
        <v>1a,1b</v>
      </c>
      <c r="J1072" s="51">
        <f t="shared" si="133"/>
        <v>107</v>
      </c>
      <c r="K1072" s="51">
        <f>IF(VLOOKUP(J1071,city!$K$4:$L$352,2,0)&gt;K1071,K1071+1,1)</f>
        <v>9</v>
      </c>
      <c r="L1072" s="51">
        <v>1</v>
      </c>
      <c r="M1072" s="51" t="s">
        <v>259</v>
      </c>
      <c r="N1072" s="76">
        <v>117.185562</v>
      </c>
      <c r="O1072" s="75">
        <v>26.904889000000001</v>
      </c>
      <c r="P1072" s="51" t="str">
        <f t="shared" si="134"/>
        <v/>
      </c>
      <c r="Q1072" s="51">
        <v>1</v>
      </c>
      <c r="R1072" s="51">
        <f t="shared" si="135"/>
        <v>1</v>
      </c>
      <c r="S1072" s="51" t="str">
        <f t="shared" si="131"/>
        <v>1a</v>
      </c>
      <c r="T1072" s="51" t="str">
        <f t="shared" si="132"/>
        <v>1b</v>
      </c>
    </row>
    <row r="1073" spans="1:20" ht="20" customHeight="1" x14ac:dyDescent="0.15">
      <c r="A1073" s="51">
        <f t="shared" si="129"/>
        <v>110710</v>
      </c>
      <c r="B1073" s="52" t="str">
        <f>VLOOKUP(J1073,city!$A$4:$D$352,3,0)</f>
        <v>福建</v>
      </c>
      <c r="C1073" s="52" t="str">
        <f>VLOOKUP(J1073,city!$A$4:$D$352,4,0)</f>
        <v>三明</v>
      </c>
      <c r="D1073" s="77" t="s">
        <v>3056</v>
      </c>
      <c r="E1073" s="78" t="s">
        <v>3057</v>
      </c>
      <c r="F1073" s="53" t="str">
        <f t="shared" si="136"/>
        <v>117.214767,26.918022</v>
      </c>
      <c r="G1073" s="54" t="s">
        <v>795</v>
      </c>
      <c r="H1073" s="55" t="str">
        <f>"jingdian/"&amp;VLOOKUP(B1073,city!$C$4:$P$352,13,FALSE)&amp;"/"&amp;VLOOKUP(C1073,city!$D$4:$P$352,13,FALSE)&amp;"/jd/"&amp;K1073&amp;".jpg"</f>
        <v>jingdian/fujian/sanming/jd/10.jpg</v>
      </c>
      <c r="I1073" s="55" t="str">
        <f t="shared" si="130"/>
        <v>2a,2b</v>
      </c>
      <c r="J1073" s="51">
        <f t="shared" si="133"/>
        <v>107</v>
      </c>
      <c r="K1073" s="51">
        <f>IF(VLOOKUP(J1072,city!$K$4:$L$352,2,0)&gt;K1072,K1072+1,1)</f>
        <v>10</v>
      </c>
      <c r="L1073" s="51">
        <v>1</v>
      </c>
      <c r="M1073" s="51" t="s">
        <v>259</v>
      </c>
      <c r="N1073" s="78">
        <v>117.21476699999999</v>
      </c>
      <c r="O1073" s="77">
        <v>26.918022000000001</v>
      </c>
      <c r="P1073" s="51" t="str">
        <f t="shared" si="134"/>
        <v>117.3141597,26.7200468</v>
      </c>
      <c r="Q1073" s="51">
        <v>2</v>
      </c>
      <c r="R1073" s="51">
        <f t="shared" si="135"/>
        <v>1</v>
      </c>
      <c r="S1073" s="51" t="str">
        <f t="shared" si="131"/>
        <v>2a</v>
      </c>
      <c r="T1073" s="51" t="str">
        <f t="shared" si="132"/>
        <v>2b</v>
      </c>
    </row>
    <row r="1074" spans="1:20" ht="20" customHeight="1" x14ac:dyDescent="0.15">
      <c r="A1074" s="51">
        <f t="shared" si="129"/>
        <v>110801</v>
      </c>
      <c r="B1074" s="52" t="str">
        <f>VLOOKUP(J1074,city!$A$4:$D$352,3,0)</f>
        <v>福建</v>
      </c>
      <c r="C1074" s="52" t="str">
        <f>VLOOKUP(J1074,city!$A$4:$D$352,4,0)</f>
        <v>莆田</v>
      </c>
      <c r="D1074" s="75" t="s">
        <v>3058</v>
      </c>
      <c r="E1074" s="76" t="s">
        <v>3059</v>
      </c>
      <c r="F1074" s="53" t="str">
        <f t="shared" si="136"/>
        <v>119.135379,25.069643</v>
      </c>
      <c r="G1074" s="54" t="s">
        <v>795</v>
      </c>
      <c r="H1074" s="55" t="str">
        <f>"jingdian/"&amp;VLOOKUP(B1074,city!$C$4:$P$352,13,FALSE)&amp;"/"&amp;VLOOKUP(C1074,city!$D$4:$P$352,13,FALSE)&amp;"/jd/"&amp;K1074&amp;".jpg"</f>
        <v>jingdian/fujian/putian/jd/1.jpg</v>
      </c>
      <c r="I1074" s="55" t="str">
        <f t="shared" si="130"/>
        <v>4a,4b</v>
      </c>
      <c r="J1074" s="51">
        <f t="shared" si="133"/>
        <v>108</v>
      </c>
      <c r="K1074" s="51">
        <f>IF(VLOOKUP(J1073,city!$K$4:$L$352,2,0)&gt;K1073,K1073+1,1)</f>
        <v>1</v>
      </c>
      <c r="L1074" s="51">
        <v>1</v>
      </c>
      <c r="M1074" s="51" t="s">
        <v>261</v>
      </c>
      <c r="N1074" s="75">
        <v>119.135379</v>
      </c>
      <c r="O1074" s="75">
        <v>25.069642999999999</v>
      </c>
      <c r="P1074" s="51" t="str">
        <f t="shared" si="134"/>
        <v/>
      </c>
      <c r="Q1074" s="51">
        <v>4</v>
      </c>
      <c r="R1074" s="51">
        <f t="shared" si="135"/>
        <v>4</v>
      </c>
      <c r="S1074" s="51" t="str">
        <f t="shared" si="131"/>
        <v>4a</v>
      </c>
      <c r="T1074" s="51" t="str">
        <f t="shared" si="132"/>
        <v>4b</v>
      </c>
    </row>
    <row r="1075" spans="1:20" ht="20" customHeight="1" x14ac:dyDescent="0.15">
      <c r="A1075" s="51">
        <f t="shared" si="129"/>
        <v>110802</v>
      </c>
      <c r="B1075" s="52" t="str">
        <f>VLOOKUP(J1075,city!$A$4:$D$352,3,0)</f>
        <v>福建</v>
      </c>
      <c r="C1075" s="52" t="str">
        <f>VLOOKUP(J1075,city!$A$4:$D$352,4,0)</f>
        <v>莆田</v>
      </c>
      <c r="D1075" s="75" t="s">
        <v>3060</v>
      </c>
      <c r="E1075" s="76" t="s">
        <v>3061</v>
      </c>
      <c r="F1075" s="53" t="str">
        <f t="shared" si="136"/>
        <v>118.831145,25.463916</v>
      </c>
      <c r="G1075" s="54" t="s">
        <v>795</v>
      </c>
      <c r="H1075" s="55" t="str">
        <f>"jingdian/"&amp;VLOOKUP(B1075,city!$C$4:$P$352,13,FALSE)&amp;"/"&amp;VLOOKUP(C1075,city!$D$4:$P$352,13,FALSE)&amp;"/jd/"&amp;K1075&amp;".jpg"</f>
        <v>jingdian/fujian/putian/jd/2.jpg</v>
      </c>
      <c r="I1075" s="55" t="str">
        <f t="shared" si="130"/>
        <v>2a,2b</v>
      </c>
      <c r="J1075" s="51">
        <f t="shared" si="133"/>
        <v>108</v>
      </c>
      <c r="K1075" s="51">
        <f>IF(VLOOKUP(J1074,city!$K$4:$L$352,2,0)&gt;K1074,K1074+1,1)</f>
        <v>2</v>
      </c>
      <c r="L1075" s="51">
        <v>1</v>
      </c>
      <c r="M1075" s="51" t="s">
        <v>261</v>
      </c>
      <c r="N1075" s="75">
        <v>118.83114500000001</v>
      </c>
      <c r="O1075" s="75">
        <v>25.463916000000001</v>
      </c>
      <c r="P1075" s="51" t="str">
        <f t="shared" si="134"/>
        <v/>
      </c>
      <c r="Q1075" s="51">
        <v>2</v>
      </c>
      <c r="R1075" s="51">
        <f t="shared" si="135"/>
        <v>2</v>
      </c>
      <c r="S1075" s="51" t="str">
        <f t="shared" si="131"/>
        <v>2a</v>
      </c>
      <c r="T1075" s="51" t="str">
        <f t="shared" si="132"/>
        <v>2b</v>
      </c>
    </row>
    <row r="1076" spans="1:20" ht="20" customHeight="1" x14ac:dyDescent="0.15">
      <c r="A1076" s="51">
        <f t="shared" si="129"/>
        <v>110803</v>
      </c>
      <c r="B1076" s="52" t="str">
        <f>VLOOKUP(J1076,city!$A$4:$D$352,3,0)</f>
        <v>福建</v>
      </c>
      <c r="C1076" s="52" t="str">
        <f>VLOOKUP(J1076,city!$A$4:$D$352,4,0)</f>
        <v>莆田</v>
      </c>
      <c r="D1076" s="75" t="s">
        <v>3062</v>
      </c>
      <c r="E1076" s="76" t="s">
        <v>3063</v>
      </c>
      <c r="F1076" s="53" t="str">
        <f t="shared" si="136"/>
        <v>119.047309,25.546082</v>
      </c>
      <c r="G1076" s="54" t="s">
        <v>795</v>
      </c>
      <c r="H1076" s="55" t="str">
        <f>"jingdian/"&amp;VLOOKUP(B1076,city!$C$4:$P$352,13,FALSE)&amp;"/"&amp;VLOOKUP(C1076,city!$D$4:$P$352,13,FALSE)&amp;"/jd/"&amp;K1076&amp;".jpg"</f>
        <v>jingdian/fujian/putian/jd/3.jpg</v>
      </c>
      <c r="I1076" s="55" t="str">
        <f t="shared" si="130"/>
        <v>29a,29b</v>
      </c>
      <c r="J1076" s="51">
        <f t="shared" si="133"/>
        <v>108</v>
      </c>
      <c r="K1076" s="51">
        <f>IF(VLOOKUP(J1075,city!$K$4:$L$352,2,0)&gt;K1075,K1075+1,1)</f>
        <v>3</v>
      </c>
      <c r="L1076" s="51">
        <v>1</v>
      </c>
      <c r="M1076" s="51" t="s">
        <v>261</v>
      </c>
      <c r="N1076" s="75">
        <v>119.047309</v>
      </c>
      <c r="O1076" s="75">
        <v>25.546081999999998</v>
      </c>
      <c r="P1076" s="51" t="str">
        <f t="shared" si="134"/>
        <v/>
      </c>
      <c r="Q1076" s="51">
        <v>29</v>
      </c>
      <c r="R1076" s="51">
        <f t="shared" si="135"/>
        <v>29</v>
      </c>
      <c r="S1076" s="51" t="str">
        <f t="shared" si="131"/>
        <v>29a</v>
      </c>
      <c r="T1076" s="51" t="str">
        <f t="shared" si="132"/>
        <v>29b</v>
      </c>
    </row>
    <row r="1077" spans="1:20" ht="20" customHeight="1" x14ac:dyDescent="0.15">
      <c r="A1077" s="51">
        <f t="shared" si="129"/>
        <v>110804</v>
      </c>
      <c r="B1077" s="52" t="str">
        <f>VLOOKUP(J1077,city!$A$4:$D$352,3,0)</f>
        <v>福建</v>
      </c>
      <c r="C1077" s="52" t="str">
        <f>VLOOKUP(J1077,city!$A$4:$D$352,4,0)</f>
        <v>莆田</v>
      </c>
      <c r="D1077" s="75" t="s">
        <v>3064</v>
      </c>
      <c r="E1077" s="76" t="s">
        <v>3065</v>
      </c>
      <c r="F1077" s="53" t="str">
        <f t="shared" si="136"/>
        <v>118.995312,25.430776</v>
      </c>
      <c r="G1077" s="54" t="s">
        <v>795</v>
      </c>
      <c r="H1077" s="55" t="str">
        <f>"jingdian/"&amp;VLOOKUP(B1077,city!$C$4:$P$352,13,FALSE)&amp;"/"&amp;VLOOKUP(C1077,city!$D$4:$P$352,13,FALSE)&amp;"/jd/"&amp;K1077&amp;".jpg"</f>
        <v>jingdian/fujian/putian/jd/4.jpg</v>
      </c>
      <c r="I1077" s="55" t="str">
        <f t="shared" si="130"/>
        <v>14a,14b</v>
      </c>
      <c r="J1077" s="51">
        <f t="shared" si="133"/>
        <v>108</v>
      </c>
      <c r="K1077" s="51">
        <f>IF(VLOOKUP(J1076,city!$K$4:$L$352,2,0)&gt;K1076,K1076+1,1)</f>
        <v>4</v>
      </c>
      <c r="L1077" s="51">
        <v>1</v>
      </c>
      <c r="M1077" s="51" t="s">
        <v>261</v>
      </c>
      <c r="N1077" s="75">
        <v>118.995312</v>
      </c>
      <c r="O1077" s="75">
        <v>25.430776000000002</v>
      </c>
      <c r="P1077" s="51" t="str">
        <f t="shared" si="134"/>
        <v/>
      </c>
      <c r="Q1077" s="51">
        <v>14</v>
      </c>
      <c r="R1077" s="51">
        <f t="shared" si="135"/>
        <v>14</v>
      </c>
      <c r="S1077" s="51" t="str">
        <f t="shared" si="131"/>
        <v>14a</v>
      </c>
      <c r="T1077" s="51" t="str">
        <f t="shared" si="132"/>
        <v>14b</v>
      </c>
    </row>
    <row r="1078" spans="1:20" ht="20" customHeight="1" x14ac:dyDescent="0.15">
      <c r="A1078" s="51">
        <f t="shared" si="129"/>
        <v>110805</v>
      </c>
      <c r="B1078" s="52" t="str">
        <f>VLOOKUP(J1078,city!$A$4:$D$352,3,0)</f>
        <v>福建</v>
      </c>
      <c r="C1078" s="52" t="str">
        <f>VLOOKUP(J1078,city!$A$4:$D$352,4,0)</f>
        <v>莆田</v>
      </c>
      <c r="D1078" s="75" t="s">
        <v>3066</v>
      </c>
      <c r="E1078" s="76" t="s">
        <v>3067</v>
      </c>
      <c r="F1078" s="53" t="str">
        <f t="shared" si="136"/>
        <v>118.998322,25.470471</v>
      </c>
      <c r="G1078" s="54" t="s">
        <v>795</v>
      </c>
      <c r="H1078" s="55" t="str">
        <f>"jingdian/"&amp;VLOOKUP(B1078,city!$C$4:$P$352,13,FALSE)&amp;"/"&amp;VLOOKUP(C1078,city!$D$4:$P$352,13,FALSE)&amp;"/jd/"&amp;K1078&amp;".jpg"</f>
        <v>jingdian/fujian/putian/jd/5.jpg</v>
      </c>
      <c r="I1078" s="55" t="str">
        <f t="shared" si="130"/>
        <v>11a,11b</v>
      </c>
      <c r="J1078" s="51">
        <f t="shared" si="133"/>
        <v>108</v>
      </c>
      <c r="K1078" s="51">
        <f>IF(VLOOKUP(J1077,city!$K$4:$L$352,2,0)&gt;K1077,K1077+1,1)</f>
        <v>5</v>
      </c>
      <c r="L1078" s="51">
        <v>1</v>
      </c>
      <c r="M1078" s="51" t="s">
        <v>261</v>
      </c>
      <c r="N1078" s="75">
        <v>118.998322</v>
      </c>
      <c r="O1078" s="75">
        <v>25.470471</v>
      </c>
      <c r="P1078" s="51" t="str">
        <f t="shared" si="134"/>
        <v/>
      </c>
      <c r="Q1078" s="51">
        <v>11</v>
      </c>
      <c r="R1078" s="51">
        <f t="shared" si="135"/>
        <v>11</v>
      </c>
      <c r="S1078" s="51" t="str">
        <f t="shared" si="131"/>
        <v>11a</v>
      </c>
      <c r="T1078" s="51" t="str">
        <f t="shared" si="132"/>
        <v>11b</v>
      </c>
    </row>
    <row r="1079" spans="1:20" ht="20" customHeight="1" x14ac:dyDescent="0.15">
      <c r="A1079" s="51">
        <f t="shared" si="129"/>
        <v>110806</v>
      </c>
      <c r="B1079" s="52" t="str">
        <f>VLOOKUP(J1079,city!$A$4:$D$352,3,0)</f>
        <v>福建</v>
      </c>
      <c r="C1079" s="52" t="str">
        <f>VLOOKUP(J1079,city!$A$4:$D$352,4,0)</f>
        <v>莆田</v>
      </c>
      <c r="D1079" s="75" t="s">
        <v>3068</v>
      </c>
      <c r="E1079" s="76" t="s">
        <v>3069</v>
      </c>
      <c r="F1079" s="53" t="str">
        <f t="shared" si="136"/>
        <v>118.843986,25.443103</v>
      </c>
      <c r="G1079" s="54" t="s">
        <v>795</v>
      </c>
      <c r="H1079" s="55" t="str">
        <f>"jingdian/"&amp;VLOOKUP(B1079,city!$C$4:$P$352,13,FALSE)&amp;"/"&amp;VLOOKUP(C1079,city!$D$4:$P$352,13,FALSE)&amp;"/jd/"&amp;K1079&amp;".jpg"</f>
        <v>jingdian/fujian/putian/jd/6.jpg</v>
      </c>
      <c r="I1079" s="55" t="str">
        <f t="shared" si="130"/>
        <v>2a,2b</v>
      </c>
      <c r="J1079" s="51">
        <f t="shared" si="133"/>
        <v>108</v>
      </c>
      <c r="K1079" s="51">
        <f>IF(VLOOKUP(J1078,city!$K$4:$L$352,2,0)&gt;K1078,K1078+1,1)</f>
        <v>6</v>
      </c>
      <c r="L1079" s="51">
        <v>1</v>
      </c>
      <c r="M1079" s="51" t="s">
        <v>261</v>
      </c>
      <c r="N1079" s="76">
        <v>118.843986</v>
      </c>
      <c r="O1079" s="75">
        <v>25.443103000000001</v>
      </c>
      <c r="P1079" s="51" t="str">
        <f t="shared" si="134"/>
        <v/>
      </c>
      <c r="Q1079" s="51">
        <v>2</v>
      </c>
      <c r="R1079" s="51">
        <f t="shared" si="135"/>
        <v>2</v>
      </c>
      <c r="S1079" s="51" t="str">
        <f t="shared" si="131"/>
        <v>2a</v>
      </c>
      <c r="T1079" s="51" t="str">
        <f t="shared" si="132"/>
        <v>2b</v>
      </c>
    </row>
    <row r="1080" spans="1:20" ht="20" customHeight="1" x14ac:dyDescent="0.15">
      <c r="A1080" s="51">
        <f t="shared" si="129"/>
        <v>110807</v>
      </c>
      <c r="B1080" s="52" t="str">
        <f>VLOOKUP(J1080,city!$A$4:$D$352,3,0)</f>
        <v>福建</v>
      </c>
      <c r="C1080" s="52" t="str">
        <f>VLOOKUP(J1080,city!$A$4:$D$352,4,0)</f>
        <v>莆田</v>
      </c>
      <c r="D1080" s="77" t="s">
        <v>3070</v>
      </c>
      <c r="E1080" s="78" t="s">
        <v>3071</v>
      </c>
      <c r="F1080" s="53" t="str">
        <f t="shared" si="136"/>
        <v>119.07397,25.379778</v>
      </c>
      <c r="G1080" s="54" t="s">
        <v>795</v>
      </c>
      <c r="H1080" s="55" t="str">
        <f>"jingdian/"&amp;VLOOKUP(B1080,city!$C$4:$P$352,13,FALSE)&amp;"/"&amp;VLOOKUP(C1080,city!$D$4:$P$352,13,FALSE)&amp;"/jd/"&amp;K1080&amp;".jpg"</f>
        <v>jingdian/fujian/putian/jd/7.jpg</v>
      </c>
      <c r="I1080" s="55" t="str">
        <f t="shared" si="130"/>
        <v>31a,31b</v>
      </c>
      <c r="J1080" s="51">
        <f t="shared" si="133"/>
        <v>108</v>
      </c>
      <c r="K1080" s="51">
        <f>IF(VLOOKUP(J1079,city!$K$4:$L$352,2,0)&gt;K1079,K1079+1,1)</f>
        <v>7</v>
      </c>
      <c r="L1080" s="51">
        <v>1</v>
      </c>
      <c r="M1080" s="51" t="s">
        <v>261</v>
      </c>
      <c r="N1080" s="78">
        <v>119.07397</v>
      </c>
      <c r="O1080" s="77">
        <v>25.379778000000002</v>
      </c>
      <c r="P1080" s="51" t="str">
        <f t="shared" si="134"/>
        <v/>
      </c>
      <c r="Q1080" s="51">
        <v>31</v>
      </c>
      <c r="R1080" s="51">
        <f t="shared" si="135"/>
        <v>31</v>
      </c>
      <c r="S1080" s="51" t="str">
        <f t="shared" si="131"/>
        <v>31a</v>
      </c>
      <c r="T1080" s="51" t="str">
        <f t="shared" si="132"/>
        <v>31b</v>
      </c>
    </row>
    <row r="1081" spans="1:20" ht="20" customHeight="1" x14ac:dyDescent="0.15">
      <c r="A1081" s="51">
        <f t="shared" si="129"/>
        <v>110808</v>
      </c>
      <c r="B1081" s="52" t="str">
        <f>VLOOKUP(J1081,city!$A$4:$D$352,3,0)</f>
        <v>福建</v>
      </c>
      <c r="C1081" s="52" t="str">
        <f>VLOOKUP(J1081,city!$A$4:$D$352,4,0)</f>
        <v>莆田</v>
      </c>
      <c r="D1081" s="75" t="s">
        <v>3072</v>
      </c>
      <c r="E1081" s="76" t="s">
        <v>3073</v>
      </c>
      <c r="F1081" s="53" t="str">
        <f t="shared" si="136"/>
        <v>118.985214,25.412267</v>
      </c>
      <c r="G1081" s="54" t="s">
        <v>795</v>
      </c>
      <c r="H1081" s="55" t="str">
        <f>"jingdian/"&amp;VLOOKUP(B1081,city!$C$4:$P$352,13,FALSE)&amp;"/"&amp;VLOOKUP(C1081,city!$D$4:$P$352,13,FALSE)&amp;"/jd/"&amp;K1081&amp;".jpg"</f>
        <v>jingdian/fujian/putian/jd/8.jpg</v>
      </c>
      <c r="I1081" s="55" t="str">
        <f t="shared" si="130"/>
        <v>3a,3b</v>
      </c>
      <c r="J1081" s="51">
        <f t="shared" si="133"/>
        <v>108</v>
      </c>
      <c r="K1081" s="51">
        <f>IF(VLOOKUP(J1080,city!$K$4:$L$352,2,0)&gt;K1080,K1080+1,1)</f>
        <v>8</v>
      </c>
      <c r="L1081" s="51">
        <v>1</v>
      </c>
      <c r="M1081" s="51" t="s">
        <v>261</v>
      </c>
      <c r="N1081" s="76">
        <v>118.985214</v>
      </c>
      <c r="O1081" s="75">
        <v>25.412267</v>
      </c>
      <c r="P1081" s="51" t="str">
        <f t="shared" si="134"/>
        <v/>
      </c>
      <c r="Q1081" s="51">
        <v>3</v>
      </c>
      <c r="R1081" s="51">
        <f t="shared" si="135"/>
        <v>13</v>
      </c>
      <c r="S1081" s="51" t="str">
        <f t="shared" si="131"/>
        <v>3a</v>
      </c>
      <c r="T1081" s="51" t="str">
        <f t="shared" si="132"/>
        <v>3b</v>
      </c>
    </row>
    <row r="1082" spans="1:20" ht="20" customHeight="1" x14ac:dyDescent="0.15">
      <c r="A1082" s="51">
        <f t="shared" si="129"/>
        <v>110809</v>
      </c>
      <c r="B1082" s="52" t="str">
        <f>VLOOKUP(J1082,city!$A$4:$D$352,3,0)</f>
        <v>福建</v>
      </c>
      <c r="C1082" s="52" t="str">
        <f>VLOOKUP(J1082,city!$A$4:$D$352,4,0)</f>
        <v>莆田</v>
      </c>
      <c r="D1082" s="75" t="s">
        <v>3074</v>
      </c>
      <c r="E1082" s="76" t="s">
        <v>3075</v>
      </c>
      <c r="F1082" s="53" t="str">
        <f t="shared" si="136"/>
        <v>119.020208,25.442201</v>
      </c>
      <c r="G1082" s="54" t="s">
        <v>795</v>
      </c>
      <c r="H1082" s="55" t="str">
        <f>"jingdian/"&amp;VLOOKUP(B1082,city!$C$4:$P$352,13,FALSE)&amp;"/"&amp;VLOOKUP(C1082,city!$D$4:$P$352,13,FALSE)&amp;"/jd/"&amp;K1082&amp;".jpg"</f>
        <v>jingdian/fujian/putian/jd/9.jpg</v>
      </c>
      <c r="I1082" s="55" t="str">
        <f t="shared" si="130"/>
        <v>12a,12b</v>
      </c>
      <c r="J1082" s="51">
        <f t="shared" si="133"/>
        <v>108</v>
      </c>
      <c r="K1082" s="51">
        <f>IF(VLOOKUP(J1081,city!$K$4:$L$352,2,0)&gt;K1081,K1081+1,1)</f>
        <v>9</v>
      </c>
      <c r="L1082" s="51">
        <v>1</v>
      </c>
      <c r="M1082" s="51" t="s">
        <v>261</v>
      </c>
      <c r="N1082" s="76">
        <v>119.020208</v>
      </c>
      <c r="O1082" s="75">
        <v>25.442201000000001</v>
      </c>
      <c r="P1082" s="51" t="str">
        <f t="shared" si="134"/>
        <v/>
      </c>
      <c r="Q1082" s="51">
        <v>12</v>
      </c>
      <c r="R1082" s="51">
        <f t="shared" si="135"/>
        <v>12</v>
      </c>
      <c r="S1082" s="51" t="str">
        <f t="shared" si="131"/>
        <v>12a</v>
      </c>
      <c r="T1082" s="51" t="str">
        <f t="shared" si="132"/>
        <v>12b</v>
      </c>
    </row>
    <row r="1083" spans="1:20" ht="20" customHeight="1" x14ac:dyDescent="0.15">
      <c r="A1083" s="51">
        <f t="shared" si="129"/>
        <v>110810</v>
      </c>
      <c r="B1083" s="52" t="str">
        <f>VLOOKUP(J1083,city!$A$4:$D$352,3,0)</f>
        <v>福建</v>
      </c>
      <c r="C1083" s="52" t="str">
        <f>VLOOKUP(J1083,city!$A$4:$D$352,4,0)</f>
        <v>莆田</v>
      </c>
      <c r="D1083" s="75" t="s">
        <v>3076</v>
      </c>
      <c r="E1083" s="76" t="s">
        <v>3077</v>
      </c>
      <c r="F1083" s="53" t="str">
        <f t="shared" si="136"/>
        <v>119.480608,25.23037</v>
      </c>
      <c r="G1083" s="54" t="s">
        <v>795</v>
      </c>
      <c r="H1083" s="55" t="str">
        <f>"jingdian/"&amp;VLOOKUP(B1083,city!$C$4:$P$352,13,FALSE)&amp;"/"&amp;VLOOKUP(C1083,city!$D$4:$P$352,13,FALSE)&amp;"/jd/"&amp;K1083&amp;".jpg"</f>
        <v>jingdian/fujian/putian/jd/10.jpg</v>
      </c>
      <c r="I1083" s="55" t="str">
        <f t="shared" si="130"/>
        <v>4a,4b</v>
      </c>
      <c r="J1083" s="51">
        <f t="shared" si="133"/>
        <v>108</v>
      </c>
      <c r="K1083" s="51">
        <f>IF(VLOOKUP(J1082,city!$K$4:$L$352,2,0)&gt;K1082,K1082+1,1)</f>
        <v>10</v>
      </c>
      <c r="L1083" s="51">
        <v>1</v>
      </c>
      <c r="M1083" s="51" t="s">
        <v>261</v>
      </c>
      <c r="N1083" s="76">
        <v>119.480608</v>
      </c>
      <c r="O1083" s="75">
        <v>25.230370000000001</v>
      </c>
      <c r="P1083" s="51" t="str">
        <f t="shared" si="134"/>
        <v>119.0411453,25.3888607</v>
      </c>
      <c r="Q1083" s="51">
        <v>4</v>
      </c>
      <c r="R1083" s="51">
        <f t="shared" si="135"/>
        <v>4</v>
      </c>
      <c r="S1083" s="51" t="str">
        <f t="shared" si="131"/>
        <v>4a</v>
      </c>
      <c r="T1083" s="51" t="str">
        <f t="shared" si="132"/>
        <v>4b</v>
      </c>
    </row>
    <row r="1084" spans="1:20" ht="20" customHeight="1" x14ac:dyDescent="0.15">
      <c r="A1084" s="51">
        <f t="shared" si="129"/>
        <v>110901</v>
      </c>
      <c r="B1084" s="52" t="str">
        <f>VLOOKUP(J1084,city!$A$4:$D$352,3,0)</f>
        <v>福建</v>
      </c>
      <c r="C1084" s="52" t="str">
        <f>VLOOKUP(J1084,city!$A$4:$D$352,4,0)</f>
        <v>南平</v>
      </c>
      <c r="D1084" s="75" t="s">
        <v>3078</v>
      </c>
      <c r="E1084" s="78" t="s">
        <v>3079</v>
      </c>
      <c r="F1084" s="53" t="str">
        <f t="shared" si="136"/>
        <v>117.986415,27.63141</v>
      </c>
      <c r="G1084" s="54" t="s">
        <v>795</v>
      </c>
      <c r="H1084" s="55" t="str">
        <f>"jingdian/"&amp;VLOOKUP(B1084,city!$C$4:$P$352,13,FALSE)&amp;"/"&amp;VLOOKUP(C1084,city!$D$4:$P$352,13,FALSE)&amp;"/jd/"&amp;K1084&amp;".jpg"</f>
        <v>jingdian/fujian/nanping/jd/1.jpg</v>
      </c>
      <c r="I1084" s="55" t="str">
        <f t="shared" si="130"/>
        <v>11a,11b</v>
      </c>
      <c r="J1084" s="51">
        <f t="shared" si="133"/>
        <v>109</v>
      </c>
      <c r="K1084" s="51">
        <f>IF(VLOOKUP(J1083,city!$K$4:$L$352,2,0)&gt;K1083,K1083+1,1)</f>
        <v>1</v>
      </c>
      <c r="L1084" s="51">
        <v>1</v>
      </c>
      <c r="M1084" s="51" t="s">
        <v>263</v>
      </c>
      <c r="N1084" s="75">
        <v>117.98641499999999</v>
      </c>
      <c r="O1084" s="75">
        <v>27.631409999999999</v>
      </c>
      <c r="P1084" s="51" t="str">
        <f t="shared" si="134"/>
        <v/>
      </c>
      <c r="Q1084" s="51">
        <v>11</v>
      </c>
      <c r="R1084" s="51">
        <f t="shared" si="135"/>
        <v>11</v>
      </c>
      <c r="S1084" s="51" t="str">
        <f t="shared" si="131"/>
        <v>11a</v>
      </c>
      <c r="T1084" s="51" t="str">
        <f t="shared" si="132"/>
        <v>11b</v>
      </c>
    </row>
    <row r="1085" spans="1:20" ht="20" customHeight="1" x14ac:dyDescent="0.15">
      <c r="A1085" s="51">
        <f t="shared" si="129"/>
        <v>110902</v>
      </c>
      <c r="B1085" s="52" t="str">
        <f>VLOOKUP(J1085,city!$A$4:$D$352,3,0)</f>
        <v>福建</v>
      </c>
      <c r="C1085" s="52" t="str">
        <f>VLOOKUP(J1085,city!$A$4:$D$352,4,0)</f>
        <v>南平</v>
      </c>
      <c r="D1085" s="75" t="s">
        <v>3080</v>
      </c>
      <c r="E1085" s="78" t="s">
        <v>3081</v>
      </c>
      <c r="F1085" s="53" t="str">
        <f t="shared" si="136"/>
        <v>117.815135,26.866809</v>
      </c>
      <c r="G1085" s="54" t="s">
        <v>795</v>
      </c>
      <c r="H1085" s="55" t="str">
        <f>"jingdian/"&amp;VLOOKUP(B1085,city!$C$4:$P$352,13,FALSE)&amp;"/"&amp;VLOOKUP(C1085,city!$D$4:$P$352,13,FALSE)&amp;"/jd/"&amp;K1085&amp;".jpg"</f>
        <v>jingdian/fujian/nanping/jd/2.jpg</v>
      </c>
      <c r="I1085" s="55" t="str">
        <f t="shared" si="130"/>
        <v>11a,11b</v>
      </c>
      <c r="J1085" s="51">
        <f t="shared" si="133"/>
        <v>109</v>
      </c>
      <c r="K1085" s="51">
        <f>IF(VLOOKUP(J1084,city!$K$4:$L$352,2,0)&gt;K1084,K1084+1,1)</f>
        <v>2</v>
      </c>
      <c r="L1085" s="51">
        <v>1</v>
      </c>
      <c r="M1085" s="51" t="s">
        <v>263</v>
      </c>
      <c r="N1085" s="75">
        <v>117.815135</v>
      </c>
      <c r="O1085" s="75">
        <v>26.866809</v>
      </c>
      <c r="P1085" s="51" t="str">
        <f t="shared" si="134"/>
        <v/>
      </c>
      <c r="Q1085" s="51">
        <v>11</v>
      </c>
      <c r="R1085" s="51">
        <f t="shared" si="135"/>
        <v>11</v>
      </c>
      <c r="S1085" s="51" t="str">
        <f t="shared" si="131"/>
        <v>11a</v>
      </c>
      <c r="T1085" s="51" t="str">
        <f t="shared" si="132"/>
        <v>11b</v>
      </c>
    </row>
    <row r="1086" spans="1:20" ht="20" customHeight="1" x14ac:dyDescent="0.15">
      <c r="A1086" s="51">
        <f t="shared" si="129"/>
        <v>110903</v>
      </c>
      <c r="B1086" s="52" t="str">
        <f>VLOOKUP(J1086,city!$A$4:$D$352,3,0)</f>
        <v>福建</v>
      </c>
      <c r="C1086" s="52" t="str">
        <f>VLOOKUP(J1086,city!$A$4:$D$352,4,0)</f>
        <v>南平</v>
      </c>
      <c r="D1086" s="77" t="s">
        <v>3082</v>
      </c>
      <c r="E1086" s="78" t="s">
        <v>3083</v>
      </c>
      <c r="F1086" s="53" t="str">
        <f t="shared" si="136"/>
        <v>117.969177,27.680719</v>
      </c>
      <c r="G1086" s="54" t="s">
        <v>795</v>
      </c>
      <c r="H1086" s="55" t="str">
        <f>"jingdian/"&amp;VLOOKUP(B1086,city!$C$4:$P$352,13,FALSE)&amp;"/"&amp;VLOOKUP(C1086,city!$D$4:$P$352,13,FALSE)&amp;"/jd/"&amp;K1086&amp;".jpg"</f>
        <v>jingdian/fujian/nanping/jd/3.jpg</v>
      </c>
      <c r="I1086" s="55" t="str">
        <f t="shared" si="130"/>
        <v>11a,11b</v>
      </c>
      <c r="J1086" s="51">
        <f t="shared" si="133"/>
        <v>109</v>
      </c>
      <c r="K1086" s="51">
        <f>IF(VLOOKUP(J1085,city!$K$4:$L$352,2,0)&gt;K1085,K1085+1,1)</f>
        <v>3</v>
      </c>
      <c r="L1086" s="51">
        <v>1</v>
      </c>
      <c r="M1086" s="51" t="s">
        <v>263</v>
      </c>
      <c r="N1086" s="77">
        <v>117.969177</v>
      </c>
      <c r="O1086" s="77">
        <v>27.680719</v>
      </c>
      <c r="P1086" s="51" t="str">
        <f t="shared" si="134"/>
        <v/>
      </c>
      <c r="Q1086" s="51">
        <v>11</v>
      </c>
      <c r="R1086" s="51" t="e">
        <f t="shared" si="135"/>
        <v>#N/A</v>
      </c>
      <c r="S1086" s="51" t="str">
        <f t="shared" si="131"/>
        <v>11a</v>
      </c>
      <c r="T1086" s="51" t="str">
        <f t="shared" si="132"/>
        <v>11b</v>
      </c>
    </row>
    <row r="1087" spans="1:20" ht="20" customHeight="1" x14ac:dyDescent="0.15">
      <c r="A1087" s="51">
        <f t="shared" si="129"/>
        <v>110904</v>
      </c>
      <c r="B1087" s="52" t="str">
        <f>VLOOKUP(J1087,city!$A$4:$D$352,3,0)</f>
        <v>福建</v>
      </c>
      <c r="C1087" s="52" t="str">
        <f>VLOOKUP(J1087,city!$A$4:$D$352,4,0)</f>
        <v>南平</v>
      </c>
      <c r="D1087" s="75" t="s">
        <v>3084</v>
      </c>
      <c r="E1087" s="78" t="s">
        <v>3085</v>
      </c>
      <c r="F1087" s="53" t="str">
        <f t="shared" si="136"/>
        <v>117.984517,27.645578</v>
      </c>
      <c r="G1087" s="54" t="s">
        <v>795</v>
      </c>
      <c r="H1087" s="55" t="str">
        <f>"jingdian/"&amp;VLOOKUP(B1087,city!$C$4:$P$352,13,FALSE)&amp;"/"&amp;VLOOKUP(C1087,city!$D$4:$P$352,13,FALSE)&amp;"/jd/"&amp;K1087&amp;".jpg"</f>
        <v>jingdian/fujian/nanping/jd/4.jpg</v>
      </c>
      <c r="I1087" s="55" t="str">
        <f t="shared" si="130"/>
        <v>2a,2b</v>
      </c>
      <c r="J1087" s="51">
        <f t="shared" si="133"/>
        <v>109</v>
      </c>
      <c r="K1087" s="51">
        <f>IF(VLOOKUP(J1086,city!$K$4:$L$352,2,0)&gt;K1086,K1086+1,1)</f>
        <v>4</v>
      </c>
      <c r="L1087" s="51">
        <v>1</v>
      </c>
      <c r="M1087" s="51" t="s">
        <v>263</v>
      </c>
      <c r="N1087" s="75">
        <v>117.984517</v>
      </c>
      <c r="O1087" s="75">
        <v>27.645578</v>
      </c>
      <c r="P1087" s="51" t="str">
        <f t="shared" si="134"/>
        <v/>
      </c>
      <c r="Q1087" s="51">
        <v>2</v>
      </c>
      <c r="R1087" s="51">
        <f t="shared" si="135"/>
        <v>1</v>
      </c>
      <c r="S1087" s="51" t="str">
        <f t="shared" si="131"/>
        <v>2a</v>
      </c>
      <c r="T1087" s="51" t="str">
        <f t="shared" si="132"/>
        <v>2b</v>
      </c>
    </row>
    <row r="1088" spans="1:20" ht="20" customHeight="1" x14ac:dyDescent="0.15">
      <c r="A1088" s="51">
        <f t="shared" si="129"/>
        <v>110905</v>
      </c>
      <c r="B1088" s="52" t="str">
        <f>VLOOKUP(J1088,city!$A$4:$D$352,3,0)</f>
        <v>福建</v>
      </c>
      <c r="C1088" s="52" t="str">
        <f>VLOOKUP(J1088,city!$A$4:$D$352,4,0)</f>
        <v>南平</v>
      </c>
      <c r="D1088" s="75" t="s">
        <v>3086</v>
      </c>
      <c r="E1088" s="76" t="s">
        <v>3087</v>
      </c>
      <c r="F1088" s="53" t="str">
        <f t="shared" si="136"/>
        <v>117.978519,27.648402</v>
      </c>
      <c r="G1088" s="54" t="s">
        <v>795</v>
      </c>
      <c r="H1088" s="55" t="str">
        <f>"jingdian/"&amp;VLOOKUP(B1088,city!$C$4:$P$352,13,FALSE)&amp;"/"&amp;VLOOKUP(C1088,city!$D$4:$P$352,13,FALSE)&amp;"/jd/"&amp;K1088&amp;".jpg"</f>
        <v>jingdian/fujian/nanping/jd/5.jpg</v>
      </c>
      <c r="I1088" s="55" t="str">
        <f t="shared" si="130"/>
        <v>15a,15b</v>
      </c>
      <c r="J1088" s="51">
        <f t="shared" si="133"/>
        <v>109</v>
      </c>
      <c r="K1088" s="51">
        <f>IF(VLOOKUP(J1087,city!$K$4:$L$352,2,0)&gt;K1087,K1087+1,1)</f>
        <v>5</v>
      </c>
      <c r="L1088" s="51">
        <v>1</v>
      </c>
      <c r="M1088" s="51" t="s">
        <v>263</v>
      </c>
      <c r="N1088" s="75">
        <v>117.97851900000001</v>
      </c>
      <c r="O1088" s="75">
        <v>27.648402000000001</v>
      </c>
      <c r="P1088" s="51" t="str">
        <f t="shared" si="134"/>
        <v/>
      </c>
      <c r="Q1088" s="51">
        <v>15</v>
      </c>
      <c r="R1088" s="51">
        <f t="shared" si="135"/>
        <v>15</v>
      </c>
      <c r="S1088" s="51" t="str">
        <f t="shared" si="131"/>
        <v>15a</v>
      </c>
      <c r="T1088" s="51" t="str">
        <f t="shared" si="132"/>
        <v>15b</v>
      </c>
    </row>
    <row r="1089" spans="1:20" ht="20" customHeight="1" x14ac:dyDescent="0.15">
      <c r="A1089" s="51">
        <f t="shared" si="129"/>
        <v>110906</v>
      </c>
      <c r="B1089" s="52" t="str">
        <f>VLOOKUP(J1089,city!$A$4:$D$352,3,0)</f>
        <v>福建</v>
      </c>
      <c r="C1089" s="52" t="str">
        <f>VLOOKUP(J1089,city!$A$4:$D$352,4,0)</f>
        <v>南平</v>
      </c>
      <c r="D1089" s="75" t="s">
        <v>3088</v>
      </c>
      <c r="E1089" s="78" t="s">
        <v>3089</v>
      </c>
      <c r="F1089" s="53" t="str">
        <f t="shared" si="136"/>
        <v>117.993714,27.668408</v>
      </c>
      <c r="G1089" s="54" t="s">
        <v>795</v>
      </c>
      <c r="H1089" s="55" t="str">
        <f>"jingdian/"&amp;VLOOKUP(B1089,city!$C$4:$P$352,13,FALSE)&amp;"/"&amp;VLOOKUP(C1089,city!$D$4:$P$352,13,FALSE)&amp;"/jd/"&amp;K1089&amp;".jpg"</f>
        <v>jingdian/fujian/nanping/jd/6.jpg</v>
      </c>
      <c r="I1089" s="55" t="str">
        <f t="shared" si="130"/>
        <v>19a,19b</v>
      </c>
      <c r="J1089" s="51">
        <f t="shared" si="133"/>
        <v>109</v>
      </c>
      <c r="K1089" s="51">
        <f>IF(VLOOKUP(J1088,city!$K$4:$L$352,2,0)&gt;K1088,K1088+1,1)</f>
        <v>6</v>
      </c>
      <c r="L1089" s="51">
        <v>1</v>
      </c>
      <c r="M1089" s="51" t="s">
        <v>263</v>
      </c>
      <c r="N1089" s="76">
        <v>117.993714</v>
      </c>
      <c r="O1089" s="75">
        <v>27.668407999999999</v>
      </c>
      <c r="P1089" s="51" t="str">
        <f t="shared" si="134"/>
        <v/>
      </c>
      <c r="Q1089" s="51">
        <v>19</v>
      </c>
      <c r="R1089" s="51">
        <f t="shared" si="135"/>
        <v>19</v>
      </c>
      <c r="S1089" s="51" t="str">
        <f t="shared" si="131"/>
        <v>19a</v>
      </c>
      <c r="T1089" s="51" t="str">
        <f t="shared" si="132"/>
        <v>19b</v>
      </c>
    </row>
    <row r="1090" spans="1:20" ht="20" customHeight="1" x14ac:dyDescent="0.15">
      <c r="A1090" s="51">
        <f t="shared" si="129"/>
        <v>110907</v>
      </c>
      <c r="B1090" s="52" t="str">
        <f>VLOOKUP(J1090,city!$A$4:$D$352,3,0)</f>
        <v>福建</v>
      </c>
      <c r="C1090" s="52" t="str">
        <f>VLOOKUP(J1090,city!$A$4:$D$352,4,0)</f>
        <v>南平</v>
      </c>
      <c r="D1090" s="75" t="s">
        <v>3090</v>
      </c>
      <c r="E1090" s="78" t="s">
        <v>3091</v>
      </c>
      <c r="F1090" s="53" t="str">
        <f t="shared" si="136"/>
        <v>117.86773,27.87707</v>
      </c>
      <c r="G1090" s="54" t="s">
        <v>795</v>
      </c>
      <c r="H1090" s="55" t="str">
        <f>"jingdian/"&amp;VLOOKUP(B1090,city!$C$4:$P$352,13,FALSE)&amp;"/"&amp;VLOOKUP(C1090,city!$D$4:$P$352,13,FALSE)&amp;"/jd/"&amp;K1090&amp;".jpg"</f>
        <v>jingdian/fujian/nanping/jd/7.jpg</v>
      </c>
      <c r="I1090" s="55" t="str">
        <f t="shared" si="130"/>
        <v>6a,6b</v>
      </c>
      <c r="J1090" s="51">
        <f t="shared" si="133"/>
        <v>109</v>
      </c>
      <c r="K1090" s="51">
        <f>IF(VLOOKUP(J1089,city!$K$4:$L$352,2,0)&gt;K1089,K1089+1,1)</f>
        <v>7</v>
      </c>
      <c r="L1090" s="51">
        <v>1</v>
      </c>
      <c r="M1090" s="51" t="s">
        <v>263</v>
      </c>
      <c r="N1090" s="76">
        <v>117.86772999999999</v>
      </c>
      <c r="O1090" s="75">
        <v>27.87707</v>
      </c>
      <c r="P1090" s="51" t="str">
        <f t="shared" si="134"/>
        <v/>
      </c>
      <c r="Q1090" s="51">
        <v>6</v>
      </c>
      <c r="R1090" s="51" t="e">
        <f t="shared" si="135"/>
        <v>#N/A</v>
      </c>
      <c r="S1090" s="51" t="str">
        <f t="shared" si="131"/>
        <v>6a</v>
      </c>
      <c r="T1090" s="51" t="str">
        <f t="shared" si="132"/>
        <v>6b</v>
      </c>
    </row>
    <row r="1091" spans="1:20" ht="20" customHeight="1" x14ac:dyDescent="0.15">
      <c r="A1091" s="51">
        <f t="shared" si="129"/>
        <v>110908</v>
      </c>
      <c r="B1091" s="52" t="str">
        <f>VLOOKUP(J1091,city!$A$4:$D$352,3,0)</f>
        <v>福建</v>
      </c>
      <c r="C1091" s="52" t="str">
        <f>VLOOKUP(J1091,city!$A$4:$D$352,4,0)</f>
        <v>南平</v>
      </c>
      <c r="D1091" s="75" t="s">
        <v>3092</v>
      </c>
      <c r="E1091" s="78" t="s">
        <v>3093</v>
      </c>
      <c r="F1091" s="53" t="str">
        <f t="shared" si="136"/>
        <v>117.979093,27.646032</v>
      </c>
      <c r="G1091" s="54" t="s">
        <v>795</v>
      </c>
      <c r="H1091" s="55" t="str">
        <f>"jingdian/"&amp;VLOOKUP(B1091,city!$C$4:$P$352,13,FALSE)&amp;"/"&amp;VLOOKUP(C1091,city!$D$4:$P$352,13,FALSE)&amp;"/jd/"&amp;K1091&amp;".jpg"</f>
        <v>jingdian/fujian/nanping/jd/8.jpg</v>
      </c>
      <c r="I1091" s="55" t="str">
        <f t="shared" si="130"/>
        <v>10a,10b</v>
      </c>
      <c r="J1091" s="51">
        <f t="shared" si="133"/>
        <v>109</v>
      </c>
      <c r="K1091" s="51">
        <f>IF(VLOOKUP(J1090,city!$K$4:$L$352,2,0)&gt;K1090,K1090+1,1)</f>
        <v>8</v>
      </c>
      <c r="L1091" s="51">
        <v>1</v>
      </c>
      <c r="M1091" s="51" t="s">
        <v>263</v>
      </c>
      <c r="N1091" s="76">
        <v>117.97909300000001</v>
      </c>
      <c r="O1091" s="75">
        <v>27.646032000000002</v>
      </c>
      <c r="P1091" s="51" t="str">
        <f t="shared" si="134"/>
        <v/>
      </c>
      <c r="Q1091" s="51">
        <v>10</v>
      </c>
      <c r="R1091" s="51">
        <f t="shared" si="135"/>
        <v>11</v>
      </c>
      <c r="S1091" s="51" t="str">
        <f t="shared" si="131"/>
        <v>10a</v>
      </c>
      <c r="T1091" s="51" t="str">
        <f t="shared" si="132"/>
        <v>10b</v>
      </c>
    </row>
    <row r="1092" spans="1:20" ht="20" customHeight="1" x14ac:dyDescent="0.15">
      <c r="A1092" s="51">
        <f t="shared" ref="A1092:A1155" si="137">100000+J1092*100+K1092</f>
        <v>110909</v>
      </c>
      <c r="B1092" s="52" t="str">
        <f>VLOOKUP(J1092,city!$A$4:$D$352,3,0)</f>
        <v>福建</v>
      </c>
      <c r="C1092" s="52" t="str">
        <f>VLOOKUP(J1092,city!$A$4:$D$352,4,0)</f>
        <v>南平</v>
      </c>
      <c r="D1092" s="75" t="s">
        <v>3094</v>
      </c>
      <c r="E1092" s="78" t="s">
        <v>3095</v>
      </c>
      <c r="F1092" s="53" t="str">
        <f t="shared" si="136"/>
        <v>117.968881,27.673979</v>
      </c>
      <c r="G1092" s="54" t="s">
        <v>795</v>
      </c>
      <c r="H1092" s="55" t="str">
        <f>"jingdian/"&amp;VLOOKUP(B1092,city!$C$4:$P$352,13,FALSE)&amp;"/"&amp;VLOOKUP(C1092,city!$D$4:$P$352,13,FALSE)&amp;"/jd/"&amp;K1092&amp;".jpg"</f>
        <v>jingdian/fujian/nanping/jd/9.jpg</v>
      </c>
      <c r="I1092" s="55" t="str">
        <f t="shared" ref="I1092:I1155" si="138">S1092&amp;","&amp;T1092</f>
        <v>2a,2b</v>
      </c>
      <c r="J1092" s="51">
        <f t="shared" si="133"/>
        <v>109</v>
      </c>
      <c r="K1092" s="51">
        <f>IF(VLOOKUP(J1091,city!$K$4:$L$352,2,0)&gt;K1091,K1091+1,1)</f>
        <v>9</v>
      </c>
      <c r="L1092" s="51">
        <v>1</v>
      </c>
      <c r="M1092" s="51" t="s">
        <v>263</v>
      </c>
      <c r="N1092" s="76">
        <v>117.968881</v>
      </c>
      <c r="O1092" s="75">
        <v>27.673978999999999</v>
      </c>
      <c r="P1092" s="51" t="str">
        <f t="shared" si="134"/>
        <v/>
      </c>
      <c r="Q1092" s="51">
        <v>2</v>
      </c>
      <c r="R1092" s="51">
        <f t="shared" si="135"/>
        <v>2</v>
      </c>
      <c r="S1092" s="51" t="str">
        <f t="shared" ref="S1092:S1155" si="139">CONCATENATE(Q1092,"a")</f>
        <v>2a</v>
      </c>
      <c r="T1092" s="51" t="str">
        <f t="shared" ref="T1092:T1155" si="140">CONCATENATE(Q1092,"b")</f>
        <v>2b</v>
      </c>
    </row>
    <row r="1093" spans="1:20" ht="20" customHeight="1" x14ac:dyDescent="0.15">
      <c r="A1093" s="51">
        <f t="shared" si="137"/>
        <v>110910</v>
      </c>
      <c r="B1093" s="52" t="str">
        <f>VLOOKUP(J1093,city!$A$4:$D$352,3,0)</f>
        <v>福建</v>
      </c>
      <c r="C1093" s="52" t="str">
        <f>VLOOKUP(J1093,city!$A$4:$D$352,4,0)</f>
        <v>南平</v>
      </c>
      <c r="D1093" s="75" t="s">
        <v>3096</v>
      </c>
      <c r="E1093" s="76" t="s">
        <v>3097</v>
      </c>
      <c r="F1093" s="53" t="str">
        <f t="shared" si="136"/>
        <v>117.941171,27.6523</v>
      </c>
      <c r="G1093" s="54" t="s">
        <v>795</v>
      </c>
      <c r="H1093" s="55" t="str">
        <f>"jingdian/"&amp;VLOOKUP(B1093,city!$C$4:$P$352,13,FALSE)&amp;"/"&amp;VLOOKUP(C1093,city!$D$4:$P$352,13,FALSE)&amp;"/jd/"&amp;K1093&amp;".jpg"</f>
        <v>jingdian/fujian/nanping/jd/10.jpg</v>
      </c>
      <c r="I1093" s="55" t="str">
        <f t="shared" si="138"/>
        <v>6a,6b</v>
      </c>
      <c r="J1093" s="51">
        <f t="shared" ref="J1093:J1156" si="141">IF(K1093&gt;K1092,J1092,J1092+1)</f>
        <v>109</v>
      </c>
      <c r="K1093" s="51">
        <f>IF(VLOOKUP(J1092,city!$K$4:$L$352,2,0)&gt;K1092,K1092+1,1)</f>
        <v>10</v>
      </c>
      <c r="L1093" s="51">
        <v>1</v>
      </c>
      <c r="M1093" s="51" t="s">
        <v>263</v>
      </c>
      <c r="N1093" s="76">
        <v>117.941171</v>
      </c>
      <c r="O1093" s="75">
        <v>27.6523</v>
      </c>
      <c r="P1093" s="51" t="str">
        <f t="shared" si="134"/>
        <v>117.9484352,27.5990707</v>
      </c>
      <c r="Q1093" s="51">
        <v>6</v>
      </c>
      <c r="R1093" s="51">
        <f t="shared" si="135"/>
        <v>11</v>
      </c>
      <c r="S1093" s="51" t="str">
        <f t="shared" si="139"/>
        <v>6a</v>
      </c>
      <c r="T1093" s="51" t="str">
        <f t="shared" si="140"/>
        <v>6b</v>
      </c>
    </row>
    <row r="1094" spans="1:20" ht="20" customHeight="1" x14ac:dyDescent="0.15">
      <c r="A1094" s="51">
        <f t="shared" si="137"/>
        <v>111001</v>
      </c>
      <c r="B1094" s="52" t="str">
        <f>VLOOKUP(J1094,city!$A$4:$D$352,3,0)</f>
        <v>福建</v>
      </c>
      <c r="C1094" s="52" t="str">
        <f>VLOOKUP(J1094,city!$A$4:$D$352,4,0)</f>
        <v>龙岩</v>
      </c>
      <c r="D1094" s="75" t="s">
        <v>3098</v>
      </c>
      <c r="E1094" s="83" t="s">
        <v>3099</v>
      </c>
      <c r="F1094" s="53" t="str">
        <f t="shared" si="136"/>
        <v>116.79107,25.718513</v>
      </c>
      <c r="G1094" s="54" t="s">
        <v>795</v>
      </c>
      <c r="H1094" s="55" t="str">
        <f>"jingdian/"&amp;VLOOKUP(B1094,city!$C$4:$P$352,13,FALSE)&amp;"/"&amp;VLOOKUP(C1094,city!$D$4:$P$352,13,FALSE)&amp;"/jd/"&amp;K1094&amp;".jpg"</f>
        <v>jingdian/fujian/longyan/jd/1.jpg</v>
      </c>
      <c r="I1094" s="55" t="str">
        <f t="shared" si="138"/>
        <v>11a,11b</v>
      </c>
      <c r="J1094" s="51">
        <f t="shared" si="141"/>
        <v>110</v>
      </c>
      <c r="K1094" s="51">
        <f>IF(VLOOKUP(J1093,city!$K$4:$L$352,2,0)&gt;K1093,K1093+1,1)</f>
        <v>1</v>
      </c>
      <c r="L1094" s="51">
        <v>1</v>
      </c>
      <c r="M1094" s="51" t="s">
        <v>265</v>
      </c>
      <c r="N1094" s="75">
        <v>116.79107</v>
      </c>
      <c r="O1094" s="75">
        <v>25.718513000000002</v>
      </c>
      <c r="P1094" s="51" t="str">
        <f t="shared" si="134"/>
        <v/>
      </c>
      <c r="Q1094" s="51">
        <v>11</v>
      </c>
      <c r="R1094" s="51">
        <f t="shared" si="135"/>
        <v>11</v>
      </c>
      <c r="S1094" s="51" t="str">
        <f t="shared" si="139"/>
        <v>11a</v>
      </c>
      <c r="T1094" s="51" t="str">
        <f t="shared" si="140"/>
        <v>11b</v>
      </c>
    </row>
    <row r="1095" spans="1:20" ht="20" customHeight="1" x14ac:dyDescent="0.15">
      <c r="A1095" s="51">
        <f t="shared" si="137"/>
        <v>111002</v>
      </c>
      <c r="B1095" s="52" t="str">
        <f>VLOOKUP(J1095,city!$A$4:$D$352,3,0)</f>
        <v>福建</v>
      </c>
      <c r="C1095" s="52" t="str">
        <f>VLOOKUP(J1095,city!$A$4:$D$352,4,0)</f>
        <v>龙岩</v>
      </c>
      <c r="D1095" s="77" t="s">
        <v>3100</v>
      </c>
      <c r="E1095" s="84" t="s">
        <v>3101</v>
      </c>
      <c r="F1095" s="53" t="str">
        <f t="shared" si="136"/>
        <v>116.361492,25.838783</v>
      </c>
      <c r="G1095" s="54" t="s">
        <v>795</v>
      </c>
      <c r="H1095" s="55" t="str">
        <f>"jingdian/"&amp;VLOOKUP(B1095,city!$C$4:$P$352,13,FALSE)&amp;"/"&amp;VLOOKUP(C1095,city!$D$4:$P$352,13,FALSE)&amp;"/jd/"&amp;K1095&amp;".jpg"</f>
        <v>jingdian/fujian/longyan/jd/2.jpg</v>
      </c>
      <c r="I1095" s="55" t="str">
        <f t="shared" si="138"/>
        <v>31a,31b</v>
      </c>
      <c r="J1095" s="51">
        <f t="shared" si="141"/>
        <v>110</v>
      </c>
      <c r="K1095" s="51">
        <f>IF(VLOOKUP(J1094,city!$K$4:$L$352,2,0)&gt;K1094,K1094+1,1)</f>
        <v>2</v>
      </c>
      <c r="L1095" s="51">
        <v>1</v>
      </c>
      <c r="M1095" s="51" t="s">
        <v>265</v>
      </c>
      <c r="N1095" s="75">
        <v>116.361492</v>
      </c>
      <c r="O1095" s="75">
        <v>25.838782999999999</v>
      </c>
      <c r="P1095" s="51" t="str">
        <f t="shared" si="134"/>
        <v/>
      </c>
      <c r="Q1095" s="51">
        <v>31</v>
      </c>
      <c r="R1095" s="51">
        <f t="shared" si="135"/>
        <v>31</v>
      </c>
      <c r="S1095" s="51" t="str">
        <f t="shared" si="139"/>
        <v>31a</v>
      </c>
      <c r="T1095" s="51" t="str">
        <f t="shared" si="140"/>
        <v>31b</v>
      </c>
    </row>
    <row r="1096" spans="1:20" ht="20" customHeight="1" x14ac:dyDescent="0.15">
      <c r="A1096" s="51">
        <f t="shared" si="137"/>
        <v>111003</v>
      </c>
      <c r="B1096" s="52" t="str">
        <f>VLOOKUP(J1096,city!$A$4:$D$352,3,0)</f>
        <v>福建</v>
      </c>
      <c r="C1096" s="52" t="str">
        <f>VLOOKUP(J1096,city!$A$4:$D$352,4,0)</f>
        <v>龙岩</v>
      </c>
      <c r="D1096" s="75" t="s">
        <v>3102</v>
      </c>
      <c r="E1096" s="76" t="s">
        <v>3103</v>
      </c>
      <c r="F1096" s="53" t="str">
        <f t="shared" si="136"/>
        <v>116.832821,25.222788</v>
      </c>
      <c r="G1096" s="54" t="s">
        <v>795</v>
      </c>
      <c r="H1096" s="55" t="str">
        <f>"jingdian/"&amp;VLOOKUP(B1096,city!$C$4:$P$352,13,FALSE)&amp;"/"&amp;VLOOKUP(C1096,city!$D$4:$P$352,13,FALSE)&amp;"/jd/"&amp;K1096&amp;".jpg"</f>
        <v>jingdian/fujian/longyan/jd/3.jpg</v>
      </c>
      <c r="I1096" s="55" t="str">
        <f t="shared" si="138"/>
        <v>15a,15b</v>
      </c>
      <c r="J1096" s="51">
        <f t="shared" si="141"/>
        <v>110</v>
      </c>
      <c r="K1096" s="51">
        <f>IF(VLOOKUP(J1095,city!$K$4:$L$352,2,0)&gt;K1095,K1095+1,1)</f>
        <v>3</v>
      </c>
      <c r="L1096" s="51">
        <v>1</v>
      </c>
      <c r="M1096" s="51" t="s">
        <v>265</v>
      </c>
      <c r="N1096" s="75">
        <v>116.832821</v>
      </c>
      <c r="O1096" s="75">
        <v>25.222788000000001</v>
      </c>
      <c r="P1096" s="51" t="str">
        <f t="shared" si="134"/>
        <v/>
      </c>
      <c r="Q1096" s="51">
        <v>15</v>
      </c>
      <c r="R1096" s="51">
        <f t="shared" si="135"/>
        <v>15</v>
      </c>
      <c r="S1096" s="51" t="str">
        <f t="shared" si="139"/>
        <v>15a</v>
      </c>
      <c r="T1096" s="51" t="str">
        <f t="shared" si="140"/>
        <v>15b</v>
      </c>
    </row>
    <row r="1097" spans="1:20" ht="20" customHeight="1" x14ac:dyDescent="0.15">
      <c r="A1097" s="51">
        <f t="shared" si="137"/>
        <v>111004</v>
      </c>
      <c r="B1097" s="52" t="str">
        <f>VLOOKUP(J1097,city!$A$4:$D$352,3,0)</f>
        <v>福建</v>
      </c>
      <c r="C1097" s="52" t="str">
        <f>VLOOKUP(J1097,city!$A$4:$D$352,4,0)</f>
        <v>龙岩</v>
      </c>
      <c r="D1097" s="75" t="s">
        <v>3104</v>
      </c>
      <c r="E1097" s="76" t="s">
        <v>3105</v>
      </c>
      <c r="F1097" s="53" t="str">
        <f t="shared" si="136"/>
        <v>116.828614,25.347385</v>
      </c>
      <c r="G1097" s="54" t="s">
        <v>795</v>
      </c>
      <c r="H1097" s="55" t="str">
        <f>"jingdian/"&amp;VLOOKUP(B1097,city!$C$4:$P$352,13,FALSE)&amp;"/"&amp;VLOOKUP(C1097,city!$D$4:$P$352,13,FALSE)&amp;"/jd/"&amp;K1097&amp;".jpg"</f>
        <v>jingdian/fujian/longyan/jd/4.jpg</v>
      </c>
      <c r="I1097" s="55" t="str">
        <f t="shared" si="138"/>
        <v>7a,7b</v>
      </c>
      <c r="J1097" s="51">
        <f t="shared" si="141"/>
        <v>110</v>
      </c>
      <c r="K1097" s="51">
        <f>IF(VLOOKUP(J1096,city!$K$4:$L$352,2,0)&gt;K1096,K1096+1,1)</f>
        <v>4</v>
      </c>
      <c r="L1097" s="51">
        <v>1</v>
      </c>
      <c r="M1097" s="51" t="s">
        <v>265</v>
      </c>
      <c r="N1097" s="75">
        <v>116.828614</v>
      </c>
      <c r="O1097" s="75">
        <v>25.347384999999999</v>
      </c>
      <c r="P1097" s="51" t="str">
        <f t="shared" si="134"/>
        <v/>
      </c>
      <c r="Q1097" s="51">
        <v>7</v>
      </c>
      <c r="R1097" s="51">
        <f t="shared" si="135"/>
        <v>11</v>
      </c>
      <c r="S1097" s="51" t="str">
        <f t="shared" si="139"/>
        <v>7a</v>
      </c>
      <c r="T1097" s="51" t="str">
        <f t="shared" si="140"/>
        <v>7b</v>
      </c>
    </row>
    <row r="1098" spans="1:20" ht="20" customHeight="1" x14ac:dyDescent="0.15">
      <c r="A1098" s="51">
        <f t="shared" si="137"/>
        <v>111005</v>
      </c>
      <c r="B1098" s="52" t="str">
        <f>VLOOKUP(J1098,city!$A$4:$D$352,3,0)</f>
        <v>福建</v>
      </c>
      <c r="C1098" s="52" t="str">
        <f>VLOOKUP(J1098,city!$A$4:$D$352,4,0)</f>
        <v>龙岩</v>
      </c>
      <c r="D1098" s="75" t="s">
        <v>3106</v>
      </c>
      <c r="E1098" s="76" t="s">
        <v>3107</v>
      </c>
      <c r="F1098" s="53" t="str">
        <f t="shared" si="136"/>
        <v>116.788864,25.708434</v>
      </c>
      <c r="G1098" s="54" t="s">
        <v>795</v>
      </c>
      <c r="H1098" s="55" t="str">
        <f>"jingdian/"&amp;VLOOKUP(B1098,city!$C$4:$P$352,13,FALSE)&amp;"/"&amp;VLOOKUP(C1098,city!$D$4:$P$352,13,FALSE)&amp;"/jd/"&amp;K1098&amp;".jpg"</f>
        <v>jingdian/fujian/longyan/jd/5.jpg</v>
      </c>
      <c r="I1098" s="55" t="str">
        <f t="shared" si="138"/>
        <v>6a,6b</v>
      </c>
      <c r="J1098" s="51">
        <f t="shared" si="141"/>
        <v>110</v>
      </c>
      <c r="K1098" s="51">
        <f>IF(VLOOKUP(J1097,city!$K$4:$L$352,2,0)&gt;K1097,K1097+1,1)</f>
        <v>5</v>
      </c>
      <c r="L1098" s="51">
        <v>1</v>
      </c>
      <c r="M1098" s="51" t="s">
        <v>265</v>
      </c>
      <c r="N1098" s="75">
        <v>116.788864</v>
      </c>
      <c r="O1098" s="75">
        <v>25.708434</v>
      </c>
      <c r="P1098" s="51" t="str">
        <f t="shared" si="134"/>
        <v/>
      </c>
      <c r="Q1098" s="51">
        <v>6</v>
      </c>
      <c r="R1098" s="51">
        <f t="shared" si="135"/>
        <v>6</v>
      </c>
      <c r="S1098" s="51" t="str">
        <f t="shared" si="139"/>
        <v>6a</v>
      </c>
      <c r="T1098" s="51" t="str">
        <f t="shared" si="140"/>
        <v>6b</v>
      </c>
    </row>
    <row r="1099" spans="1:20" ht="20" customHeight="1" x14ac:dyDescent="0.15">
      <c r="A1099" s="51">
        <f t="shared" si="137"/>
        <v>111006</v>
      </c>
      <c r="B1099" s="52" t="str">
        <f>VLOOKUP(J1099,city!$A$4:$D$352,3,0)</f>
        <v>福建</v>
      </c>
      <c r="C1099" s="52" t="str">
        <f>VLOOKUP(J1099,city!$A$4:$D$352,4,0)</f>
        <v>龙岩</v>
      </c>
      <c r="D1099" s="75" t="s">
        <v>3108</v>
      </c>
      <c r="E1099" s="85" t="s">
        <v>3109</v>
      </c>
      <c r="F1099" s="53" t="str">
        <f t="shared" si="136"/>
        <v>117.015829,24.666758</v>
      </c>
      <c r="G1099" s="54" t="s">
        <v>795</v>
      </c>
      <c r="H1099" s="55" t="str">
        <f>"jingdian/"&amp;VLOOKUP(B1099,city!$C$4:$P$352,13,FALSE)&amp;"/"&amp;VLOOKUP(C1099,city!$D$4:$P$352,13,FALSE)&amp;"/jd/"&amp;K1099&amp;".jpg"</f>
        <v>jingdian/fujian/longyan/jd/6.jpg</v>
      </c>
      <c r="I1099" s="55" t="str">
        <f t="shared" si="138"/>
        <v>13a,13b</v>
      </c>
      <c r="J1099" s="51">
        <f t="shared" si="141"/>
        <v>110</v>
      </c>
      <c r="K1099" s="51">
        <f>IF(VLOOKUP(J1098,city!$K$4:$L$352,2,0)&gt;K1098,K1098+1,1)</f>
        <v>6</v>
      </c>
      <c r="L1099" s="51">
        <v>1</v>
      </c>
      <c r="M1099" s="51" t="s">
        <v>265</v>
      </c>
      <c r="N1099" s="88">
        <v>117.015829</v>
      </c>
      <c r="O1099" s="89">
        <v>24.666758000000002</v>
      </c>
      <c r="P1099" s="51" t="str">
        <f t="shared" si="134"/>
        <v/>
      </c>
      <c r="Q1099" s="51">
        <v>13</v>
      </c>
      <c r="R1099" s="51">
        <f t="shared" si="135"/>
        <v>13</v>
      </c>
      <c r="S1099" s="51" t="str">
        <f t="shared" si="139"/>
        <v>13a</v>
      </c>
      <c r="T1099" s="51" t="str">
        <f t="shared" si="140"/>
        <v>13b</v>
      </c>
    </row>
    <row r="1100" spans="1:20" ht="20" customHeight="1" x14ac:dyDescent="0.15">
      <c r="A1100" s="51">
        <f t="shared" si="137"/>
        <v>111007</v>
      </c>
      <c r="B1100" s="52" t="str">
        <f>VLOOKUP(J1100,city!$A$4:$D$352,3,0)</f>
        <v>福建</v>
      </c>
      <c r="C1100" s="52" t="str">
        <f>VLOOKUP(J1100,city!$A$4:$D$352,4,0)</f>
        <v>龙岩</v>
      </c>
      <c r="D1100" s="75" t="s">
        <v>3110</v>
      </c>
      <c r="E1100" s="85" t="s">
        <v>3111</v>
      </c>
      <c r="F1100" s="53" t="str">
        <f t="shared" si="136"/>
        <v>116.145217,25.142201</v>
      </c>
      <c r="G1100" s="54" t="s">
        <v>795</v>
      </c>
      <c r="H1100" s="55" t="str">
        <f>"jingdian/"&amp;VLOOKUP(B1100,city!$C$4:$P$352,13,FALSE)&amp;"/"&amp;VLOOKUP(C1100,city!$D$4:$P$352,13,FALSE)&amp;"/jd/"&amp;K1100&amp;".jpg"</f>
        <v>jingdian/fujian/longyan/jd/7.jpg</v>
      </c>
      <c r="I1100" s="55" t="str">
        <f t="shared" si="138"/>
        <v>11a,11b</v>
      </c>
      <c r="J1100" s="51">
        <f t="shared" si="141"/>
        <v>110</v>
      </c>
      <c r="K1100" s="51">
        <f>IF(VLOOKUP(J1099,city!$K$4:$L$352,2,0)&gt;K1099,K1099+1,1)</f>
        <v>7</v>
      </c>
      <c r="L1100" s="51">
        <v>1</v>
      </c>
      <c r="M1100" s="51" t="s">
        <v>265</v>
      </c>
      <c r="N1100" s="85">
        <v>116.145217</v>
      </c>
      <c r="O1100" s="90">
        <v>25.142201</v>
      </c>
      <c r="P1100" s="51" t="str">
        <f t="shared" si="134"/>
        <v/>
      </c>
      <c r="Q1100" s="51">
        <v>11</v>
      </c>
      <c r="R1100" s="51">
        <f t="shared" si="135"/>
        <v>11</v>
      </c>
      <c r="S1100" s="51" t="str">
        <f t="shared" si="139"/>
        <v>11a</v>
      </c>
      <c r="T1100" s="51" t="str">
        <f t="shared" si="140"/>
        <v>11b</v>
      </c>
    </row>
    <row r="1101" spans="1:20" ht="20" customHeight="1" x14ac:dyDescent="0.15">
      <c r="A1101" s="51">
        <f t="shared" si="137"/>
        <v>111008</v>
      </c>
      <c r="B1101" s="52" t="str">
        <f>VLOOKUP(J1101,city!$A$4:$D$352,3,0)</f>
        <v>福建</v>
      </c>
      <c r="C1101" s="52" t="str">
        <f>VLOOKUP(J1101,city!$A$4:$D$352,4,0)</f>
        <v>龙岩</v>
      </c>
      <c r="D1101" s="75" t="s">
        <v>3112</v>
      </c>
      <c r="E1101" s="76" t="s">
        <v>3113</v>
      </c>
      <c r="F1101" s="53" t="str">
        <f t="shared" si="136"/>
        <v>116.792929,25.64939</v>
      </c>
      <c r="G1101" s="54" t="s">
        <v>795</v>
      </c>
      <c r="H1101" s="55" t="str">
        <f>"jingdian/"&amp;VLOOKUP(B1101,city!$C$4:$P$352,13,FALSE)&amp;"/"&amp;VLOOKUP(C1101,city!$D$4:$P$352,13,FALSE)&amp;"/jd/"&amp;K1101&amp;".jpg"</f>
        <v>jingdian/fujian/longyan/jd/8.jpg</v>
      </c>
      <c r="I1101" s="55" t="str">
        <f t="shared" si="138"/>
        <v>3a,3b</v>
      </c>
      <c r="J1101" s="51">
        <f t="shared" si="141"/>
        <v>110</v>
      </c>
      <c r="K1101" s="51">
        <f>IF(VLOOKUP(J1100,city!$K$4:$L$352,2,0)&gt;K1100,K1100+1,1)</f>
        <v>8</v>
      </c>
      <c r="L1101" s="51">
        <v>1</v>
      </c>
      <c r="M1101" s="51" t="s">
        <v>265</v>
      </c>
      <c r="N1101" s="76">
        <v>116.792929</v>
      </c>
      <c r="O1101" s="75">
        <v>25.64939</v>
      </c>
      <c r="P1101" s="51" t="str">
        <f t="shared" ref="P1101:P1164" si="142">IF(K1101=10,SUM(N1092:N1101)/10&amp;","&amp;SUM(O1092:O1101)/10,"")</f>
        <v/>
      </c>
      <c r="Q1101" s="51">
        <v>3</v>
      </c>
      <c r="R1101" s="51">
        <f t="shared" si="135"/>
        <v>13</v>
      </c>
      <c r="S1101" s="51" t="str">
        <f t="shared" si="139"/>
        <v>3a</v>
      </c>
      <c r="T1101" s="51" t="str">
        <f t="shared" si="140"/>
        <v>3b</v>
      </c>
    </row>
    <row r="1102" spans="1:20" ht="20" customHeight="1" x14ac:dyDescent="0.15">
      <c r="A1102" s="51">
        <f t="shared" si="137"/>
        <v>111009</v>
      </c>
      <c r="B1102" s="52" t="str">
        <f>VLOOKUP(J1102,city!$A$4:$D$352,3,0)</f>
        <v>福建</v>
      </c>
      <c r="C1102" s="52" t="str">
        <f>VLOOKUP(J1102,city!$A$4:$D$352,4,0)</f>
        <v>龙岩</v>
      </c>
      <c r="D1102" s="75" t="s">
        <v>3114</v>
      </c>
      <c r="E1102" s="76" t="s">
        <v>3115</v>
      </c>
      <c r="F1102" s="53" t="str">
        <f t="shared" si="136"/>
        <v>116.983595,24.665185</v>
      </c>
      <c r="G1102" s="54" t="s">
        <v>795</v>
      </c>
      <c r="H1102" s="55" t="str">
        <f>"jingdian/"&amp;VLOOKUP(B1102,city!$C$4:$P$352,13,FALSE)&amp;"/"&amp;VLOOKUP(C1102,city!$D$4:$P$352,13,FALSE)&amp;"/jd/"&amp;K1102&amp;".jpg"</f>
        <v>jingdian/fujian/longyan/jd/9.jpg</v>
      </c>
      <c r="I1102" s="55" t="str">
        <f t="shared" si="138"/>
        <v>13a,13b</v>
      </c>
      <c r="J1102" s="51">
        <f t="shared" si="141"/>
        <v>110</v>
      </c>
      <c r="K1102" s="51">
        <f>IF(VLOOKUP(J1101,city!$K$4:$L$352,2,0)&gt;K1101,K1101+1,1)</f>
        <v>9</v>
      </c>
      <c r="L1102" s="51">
        <v>1</v>
      </c>
      <c r="M1102" s="51" t="s">
        <v>265</v>
      </c>
      <c r="N1102" s="76">
        <v>116.98359499999999</v>
      </c>
      <c r="O1102" s="75">
        <v>24.665185000000001</v>
      </c>
      <c r="P1102" s="51" t="str">
        <f t="shared" si="142"/>
        <v/>
      </c>
      <c r="Q1102" s="51">
        <v>13</v>
      </c>
      <c r="R1102" s="51">
        <f t="shared" si="135"/>
        <v>13</v>
      </c>
      <c r="S1102" s="51" t="str">
        <f t="shared" si="139"/>
        <v>13a</v>
      </c>
      <c r="T1102" s="51" t="str">
        <f t="shared" si="140"/>
        <v>13b</v>
      </c>
    </row>
    <row r="1103" spans="1:20" ht="20" customHeight="1" x14ac:dyDescent="0.15">
      <c r="A1103" s="51">
        <f t="shared" si="137"/>
        <v>111010</v>
      </c>
      <c r="B1103" s="52" t="str">
        <f>VLOOKUP(J1103,city!$A$4:$D$352,3,0)</f>
        <v>福建</v>
      </c>
      <c r="C1103" s="52" t="str">
        <f>VLOOKUP(J1103,city!$A$4:$D$352,4,0)</f>
        <v>龙岩</v>
      </c>
      <c r="D1103" s="75" t="s">
        <v>3116</v>
      </c>
      <c r="E1103" s="85" t="s">
        <v>3117</v>
      </c>
      <c r="F1103" s="53" t="str">
        <f t="shared" si="136"/>
        <v>117.01146,25.029044</v>
      </c>
      <c r="G1103" s="54" t="s">
        <v>795</v>
      </c>
      <c r="H1103" s="55" t="str">
        <f>"jingdian/"&amp;VLOOKUP(B1103,city!$C$4:$P$352,13,FALSE)&amp;"/"&amp;VLOOKUP(C1103,city!$D$4:$P$352,13,FALSE)&amp;"/jd/"&amp;K1103&amp;".jpg"</f>
        <v>jingdian/fujian/longyan/jd/10.jpg</v>
      </c>
      <c r="I1103" s="55" t="str">
        <f t="shared" si="138"/>
        <v>30a,30b</v>
      </c>
      <c r="J1103" s="51">
        <f t="shared" si="141"/>
        <v>110</v>
      </c>
      <c r="K1103" s="51">
        <f>IF(VLOOKUP(J1102,city!$K$4:$L$352,2,0)&gt;K1102,K1102+1,1)</f>
        <v>10</v>
      </c>
      <c r="L1103" s="51">
        <v>1</v>
      </c>
      <c r="M1103" s="51" t="s">
        <v>265</v>
      </c>
      <c r="N1103" s="88">
        <v>117.01146</v>
      </c>
      <c r="O1103" s="89">
        <v>25.029043999999999</v>
      </c>
      <c r="P1103" s="51" t="str">
        <f t="shared" si="142"/>
        <v>116.7551891,25.2988481</v>
      </c>
      <c r="Q1103" s="51">
        <v>30</v>
      </c>
      <c r="R1103" s="51">
        <f t="shared" si="135"/>
        <v>30</v>
      </c>
      <c r="S1103" s="51" t="str">
        <f t="shared" si="139"/>
        <v>30a</v>
      </c>
      <c r="T1103" s="51" t="str">
        <f t="shared" si="140"/>
        <v>30b</v>
      </c>
    </row>
    <row r="1104" spans="1:20" ht="20" customHeight="1" x14ac:dyDescent="0.15">
      <c r="A1104" s="51">
        <f t="shared" si="137"/>
        <v>111101</v>
      </c>
      <c r="B1104" s="52" t="str">
        <f>VLOOKUP(J1104,city!$A$4:$D$352,3,0)</f>
        <v>福建</v>
      </c>
      <c r="C1104" s="52" t="str">
        <f>VLOOKUP(J1104,city!$A$4:$D$352,4,0)</f>
        <v>宁德</v>
      </c>
      <c r="D1104" s="75" t="s">
        <v>3118</v>
      </c>
      <c r="E1104" s="76" t="s">
        <v>3119</v>
      </c>
      <c r="F1104" s="53" t="str">
        <f t="shared" si="136"/>
        <v>120.192158,27.116377</v>
      </c>
      <c r="G1104" s="54" t="s">
        <v>795</v>
      </c>
      <c r="H1104" s="55" t="str">
        <f>"jingdian/"&amp;VLOOKUP(B1104,city!$C$4:$P$352,13,FALSE)&amp;"/"&amp;VLOOKUP(C1104,city!$D$4:$P$352,13,FALSE)&amp;"/jd/"&amp;K1104&amp;".jpg"</f>
        <v>jingdian/fujian/ningde/jd/1.jpg</v>
      </c>
      <c r="I1104" s="55" t="str">
        <f t="shared" si="138"/>
        <v>11a,11b</v>
      </c>
      <c r="J1104" s="51">
        <f t="shared" si="141"/>
        <v>111</v>
      </c>
      <c r="K1104" s="51">
        <f>IF(VLOOKUP(J1103,city!$K$4:$L$352,2,0)&gt;K1103,K1103+1,1)</f>
        <v>1</v>
      </c>
      <c r="L1104" s="51">
        <v>1</v>
      </c>
      <c r="M1104" s="51" t="s">
        <v>267</v>
      </c>
      <c r="N1104" s="75">
        <v>120.19215800000001</v>
      </c>
      <c r="O1104" s="75">
        <v>27.116377</v>
      </c>
      <c r="P1104" s="51" t="str">
        <f t="shared" si="142"/>
        <v/>
      </c>
      <c r="Q1104" s="51">
        <v>11</v>
      </c>
      <c r="R1104" s="51">
        <f t="shared" si="135"/>
        <v>11</v>
      </c>
      <c r="S1104" s="51" t="str">
        <f t="shared" si="139"/>
        <v>11a</v>
      </c>
      <c r="T1104" s="51" t="str">
        <f t="shared" si="140"/>
        <v>11b</v>
      </c>
    </row>
    <row r="1105" spans="1:20" ht="20" customHeight="1" x14ac:dyDescent="0.15">
      <c r="A1105" s="51">
        <f t="shared" si="137"/>
        <v>111102</v>
      </c>
      <c r="B1105" s="52" t="str">
        <f>VLOOKUP(J1105,city!$A$4:$D$352,3,0)</f>
        <v>福建</v>
      </c>
      <c r="C1105" s="52" t="str">
        <f>VLOOKUP(J1105,city!$A$4:$D$352,4,0)</f>
        <v>宁德</v>
      </c>
      <c r="D1105" s="75" t="s">
        <v>3120</v>
      </c>
      <c r="E1105" s="76" t="s">
        <v>3121</v>
      </c>
      <c r="F1105" s="53" t="str">
        <f t="shared" si="136"/>
        <v>120.145119,27.024134</v>
      </c>
      <c r="G1105" s="54" t="s">
        <v>795</v>
      </c>
      <c r="H1105" s="55" t="str">
        <f>"jingdian/"&amp;VLOOKUP(B1105,city!$C$4:$P$352,13,FALSE)&amp;"/"&amp;VLOOKUP(C1105,city!$D$4:$P$352,13,FALSE)&amp;"/jd/"&amp;K1105&amp;".jpg"</f>
        <v>jingdian/fujian/ningde/jd/2.jpg</v>
      </c>
      <c r="I1105" s="55" t="str">
        <f t="shared" si="138"/>
        <v>6a,6b</v>
      </c>
      <c r="J1105" s="51">
        <f t="shared" si="141"/>
        <v>111</v>
      </c>
      <c r="K1105" s="51">
        <f>IF(VLOOKUP(J1104,city!$K$4:$L$352,2,0)&gt;K1104,K1104+1,1)</f>
        <v>2</v>
      </c>
      <c r="L1105" s="51">
        <v>1</v>
      </c>
      <c r="M1105" s="51" t="s">
        <v>267</v>
      </c>
      <c r="N1105" s="75">
        <v>120.14511899999999</v>
      </c>
      <c r="O1105" s="75">
        <v>27.024134</v>
      </c>
      <c r="P1105" s="51" t="str">
        <f t="shared" si="142"/>
        <v/>
      </c>
      <c r="Q1105" s="51">
        <v>6</v>
      </c>
      <c r="R1105" s="51" t="e">
        <f t="shared" si="135"/>
        <v>#N/A</v>
      </c>
      <c r="S1105" s="51" t="str">
        <f t="shared" si="139"/>
        <v>6a</v>
      </c>
      <c r="T1105" s="51" t="str">
        <f t="shared" si="140"/>
        <v>6b</v>
      </c>
    </row>
    <row r="1106" spans="1:20" ht="20" customHeight="1" x14ac:dyDescent="0.15">
      <c r="A1106" s="51">
        <f t="shared" si="137"/>
        <v>111103</v>
      </c>
      <c r="B1106" s="52" t="str">
        <f>VLOOKUP(J1106,city!$A$4:$D$352,3,0)</f>
        <v>福建</v>
      </c>
      <c r="C1106" s="52" t="str">
        <f>VLOOKUP(J1106,city!$A$4:$D$352,4,0)</f>
        <v>宁德</v>
      </c>
      <c r="D1106" s="75" t="s">
        <v>3122</v>
      </c>
      <c r="E1106" s="76" t="s">
        <v>3123</v>
      </c>
      <c r="F1106" s="53" t="str">
        <f t="shared" si="136"/>
        <v>119.117567,27.058959</v>
      </c>
      <c r="G1106" s="54" t="s">
        <v>795</v>
      </c>
      <c r="H1106" s="55" t="str">
        <f>"jingdian/"&amp;VLOOKUP(B1106,city!$C$4:$P$352,13,FALSE)&amp;"/"&amp;VLOOKUP(C1106,city!$D$4:$P$352,13,FALSE)&amp;"/jd/"&amp;K1106&amp;".jpg"</f>
        <v>jingdian/fujian/ningde/jd/3.jpg</v>
      </c>
      <c r="I1106" s="55" t="str">
        <f t="shared" si="138"/>
        <v>6a,6b</v>
      </c>
      <c r="J1106" s="51">
        <f t="shared" si="141"/>
        <v>111</v>
      </c>
      <c r="K1106" s="51">
        <f>IF(VLOOKUP(J1105,city!$K$4:$L$352,2,0)&gt;K1105,K1105+1,1)</f>
        <v>3</v>
      </c>
      <c r="L1106" s="51">
        <v>1</v>
      </c>
      <c r="M1106" s="51" t="s">
        <v>267</v>
      </c>
      <c r="N1106" s="75">
        <v>119.11756699999999</v>
      </c>
      <c r="O1106" s="75">
        <v>27.058959000000002</v>
      </c>
      <c r="P1106" s="51" t="str">
        <f t="shared" si="142"/>
        <v/>
      </c>
      <c r="Q1106" s="51">
        <v>6</v>
      </c>
      <c r="R1106" s="51" t="e">
        <f t="shared" si="135"/>
        <v>#N/A</v>
      </c>
      <c r="S1106" s="51" t="str">
        <f t="shared" si="139"/>
        <v>6a</v>
      </c>
      <c r="T1106" s="51" t="str">
        <f t="shared" si="140"/>
        <v>6b</v>
      </c>
    </row>
    <row r="1107" spans="1:20" ht="20" customHeight="1" x14ac:dyDescent="0.15">
      <c r="A1107" s="51">
        <f t="shared" si="137"/>
        <v>111104</v>
      </c>
      <c r="B1107" s="52" t="str">
        <f>VLOOKUP(J1107,city!$A$4:$D$352,3,0)</f>
        <v>福建</v>
      </c>
      <c r="C1107" s="52" t="str">
        <f>VLOOKUP(J1107,city!$A$4:$D$352,4,0)</f>
        <v>宁德</v>
      </c>
      <c r="D1107" s="75" t="s">
        <v>3124</v>
      </c>
      <c r="E1107" s="76" t="s">
        <v>3125</v>
      </c>
      <c r="F1107" s="53" t="str">
        <f t="shared" si="136"/>
        <v>119.30654,27.126678</v>
      </c>
      <c r="G1107" s="54" t="s">
        <v>795</v>
      </c>
      <c r="H1107" s="55" t="str">
        <f>"jingdian/"&amp;VLOOKUP(B1107,city!$C$4:$P$352,13,FALSE)&amp;"/"&amp;VLOOKUP(C1107,city!$D$4:$P$352,13,FALSE)&amp;"/jd/"&amp;K1107&amp;".jpg"</f>
        <v>jingdian/fujian/ningde/jd/4.jpg</v>
      </c>
      <c r="I1107" s="55" t="str">
        <f t="shared" si="138"/>
        <v>6a,6b</v>
      </c>
      <c r="J1107" s="51">
        <f t="shared" si="141"/>
        <v>111</v>
      </c>
      <c r="K1107" s="51">
        <f>IF(VLOOKUP(J1106,city!$K$4:$L$352,2,0)&gt;K1106,K1106+1,1)</f>
        <v>4</v>
      </c>
      <c r="L1107" s="51">
        <v>1</v>
      </c>
      <c r="M1107" s="51" t="s">
        <v>267</v>
      </c>
      <c r="N1107" s="75">
        <v>119.30654</v>
      </c>
      <c r="O1107" s="75">
        <v>27.126677999999998</v>
      </c>
      <c r="P1107" s="51" t="str">
        <f t="shared" si="142"/>
        <v/>
      </c>
      <c r="Q1107" s="51">
        <v>6</v>
      </c>
      <c r="R1107" s="51" t="e">
        <f t="shared" si="135"/>
        <v>#N/A</v>
      </c>
      <c r="S1107" s="51" t="str">
        <f t="shared" si="139"/>
        <v>6a</v>
      </c>
      <c r="T1107" s="51" t="str">
        <f t="shared" si="140"/>
        <v>6b</v>
      </c>
    </row>
    <row r="1108" spans="1:20" ht="20" customHeight="1" x14ac:dyDescent="0.15">
      <c r="A1108" s="51">
        <f t="shared" si="137"/>
        <v>111105</v>
      </c>
      <c r="B1108" s="52" t="str">
        <f>VLOOKUP(J1108,city!$A$4:$D$352,3,0)</f>
        <v>福建</v>
      </c>
      <c r="C1108" s="52" t="str">
        <f>VLOOKUP(J1108,city!$A$4:$D$352,4,0)</f>
        <v>宁德</v>
      </c>
      <c r="D1108" s="75" t="s">
        <v>3126</v>
      </c>
      <c r="E1108" s="76" t="s">
        <v>3127</v>
      </c>
      <c r="F1108" s="53" t="str">
        <f t="shared" si="136"/>
        <v>120.339368,27.25221</v>
      </c>
      <c r="G1108" s="54" t="s">
        <v>795</v>
      </c>
      <c r="H1108" s="55" t="str">
        <f>"jingdian/"&amp;VLOOKUP(B1108,city!$C$4:$P$352,13,FALSE)&amp;"/"&amp;VLOOKUP(C1108,city!$D$4:$P$352,13,FALSE)&amp;"/jd/"&amp;K1108&amp;".jpg"</f>
        <v>jingdian/fujian/ningde/jd/5.jpg</v>
      </c>
      <c r="I1108" s="55" t="str">
        <f t="shared" si="138"/>
        <v>32a,32b</v>
      </c>
      <c r="J1108" s="51">
        <f t="shared" si="141"/>
        <v>111</v>
      </c>
      <c r="K1108" s="51">
        <f>IF(VLOOKUP(J1107,city!$K$4:$L$352,2,0)&gt;K1107,K1107+1,1)</f>
        <v>5</v>
      </c>
      <c r="L1108" s="51">
        <v>1</v>
      </c>
      <c r="M1108" s="51" t="s">
        <v>267</v>
      </c>
      <c r="N1108" s="75">
        <v>120.33936799999999</v>
      </c>
      <c r="O1108" s="75">
        <v>27.252210000000002</v>
      </c>
      <c r="P1108" s="51" t="str">
        <f t="shared" si="142"/>
        <v/>
      </c>
      <c r="Q1108" s="51">
        <v>32</v>
      </c>
      <c r="R1108" s="51" t="e">
        <f t="shared" si="135"/>
        <v>#N/A</v>
      </c>
      <c r="S1108" s="51" t="str">
        <f t="shared" si="139"/>
        <v>32a</v>
      </c>
      <c r="T1108" s="51" t="str">
        <f t="shared" si="140"/>
        <v>32b</v>
      </c>
    </row>
    <row r="1109" spans="1:20" ht="20" customHeight="1" x14ac:dyDescent="0.15">
      <c r="A1109" s="51">
        <f t="shared" si="137"/>
        <v>111106</v>
      </c>
      <c r="B1109" s="52" t="str">
        <f>VLOOKUP(J1109,city!$A$4:$D$352,3,0)</f>
        <v>福建</v>
      </c>
      <c r="C1109" s="52" t="str">
        <f>VLOOKUP(J1109,city!$A$4:$D$352,4,0)</f>
        <v>宁德</v>
      </c>
      <c r="D1109" s="75" t="s">
        <v>3128</v>
      </c>
      <c r="E1109" s="76" t="s">
        <v>3129</v>
      </c>
      <c r="F1109" s="53" t="str">
        <f t="shared" si="136"/>
        <v>119.058681,27.070346</v>
      </c>
      <c r="G1109" s="54" t="s">
        <v>795</v>
      </c>
      <c r="H1109" s="55" t="str">
        <f>"jingdian/"&amp;VLOOKUP(B1109,city!$C$4:$P$352,13,FALSE)&amp;"/"&amp;VLOOKUP(C1109,city!$D$4:$P$352,13,FALSE)&amp;"/jd/"&amp;K1109&amp;".jpg"</f>
        <v>jingdian/fujian/ningde/jd/6.jpg</v>
      </c>
      <c r="I1109" s="55" t="str">
        <f t="shared" si="138"/>
        <v>2a,2b</v>
      </c>
      <c r="J1109" s="51">
        <f t="shared" si="141"/>
        <v>111</v>
      </c>
      <c r="K1109" s="51">
        <f>IF(VLOOKUP(J1108,city!$K$4:$L$352,2,0)&gt;K1108,K1108+1,1)</f>
        <v>6</v>
      </c>
      <c r="L1109" s="51">
        <v>1</v>
      </c>
      <c r="M1109" s="51" t="s">
        <v>267</v>
      </c>
      <c r="N1109" s="76">
        <v>119.05868100000001</v>
      </c>
      <c r="O1109" s="75">
        <v>27.070346000000001</v>
      </c>
      <c r="P1109" s="51" t="str">
        <f t="shared" si="142"/>
        <v/>
      </c>
      <c r="Q1109" s="51">
        <v>2</v>
      </c>
      <c r="R1109" s="51">
        <f t="shared" si="135"/>
        <v>2</v>
      </c>
      <c r="S1109" s="51" t="str">
        <f t="shared" si="139"/>
        <v>2a</v>
      </c>
      <c r="T1109" s="51" t="str">
        <f t="shared" si="140"/>
        <v>2b</v>
      </c>
    </row>
    <row r="1110" spans="1:20" ht="20" customHeight="1" x14ac:dyDescent="0.15">
      <c r="A1110" s="51">
        <f t="shared" si="137"/>
        <v>111107</v>
      </c>
      <c r="B1110" s="52" t="str">
        <f>VLOOKUP(J1110,city!$A$4:$D$352,3,0)</f>
        <v>福建</v>
      </c>
      <c r="C1110" s="52" t="str">
        <f>VLOOKUP(J1110,city!$A$4:$D$352,4,0)</f>
        <v>宁德</v>
      </c>
      <c r="D1110" s="75" t="s">
        <v>3130</v>
      </c>
      <c r="E1110" s="76" t="s">
        <v>3131</v>
      </c>
      <c r="F1110" s="53" t="str">
        <f t="shared" si="136"/>
        <v>120.07435,26.881762</v>
      </c>
      <c r="G1110" s="54" t="s">
        <v>795</v>
      </c>
      <c r="H1110" s="55" t="str">
        <f>"jingdian/"&amp;VLOOKUP(B1110,city!$C$4:$P$352,13,FALSE)&amp;"/"&amp;VLOOKUP(C1110,city!$D$4:$P$352,13,FALSE)&amp;"/jd/"&amp;K1110&amp;".jpg"</f>
        <v>jingdian/fujian/ningde/jd/7.jpg</v>
      </c>
      <c r="I1110" s="55" t="str">
        <f t="shared" si="138"/>
        <v>4a,4b</v>
      </c>
      <c r="J1110" s="51">
        <f t="shared" si="141"/>
        <v>111</v>
      </c>
      <c r="K1110" s="51">
        <f>IF(VLOOKUP(J1109,city!$K$4:$L$352,2,0)&gt;K1109,K1109+1,1)</f>
        <v>7</v>
      </c>
      <c r="L1110" s="51">
        <v>1</v>
      </c>
      <c r="M1110" s="51" t="s">
        <v>267</v>
      </c>
      <c r="N1110" s="76">
        <v>120.07435</v>
      </c>
      <c r="O1110" s="75">
        <v>26.881761999999998</v>
      </c>
      <c r="P1110" s="51" t="str">
        <f t="shared" si="142"/>
        <v/>
      </c>
      <c r="Q1110" s="51">
        <v>4</v>
      </c>
      <c r="R1110" s="51">
        <f t="shared" si="135"/>
        <v>4</v>
      </c>
      <c r="S1110" s="51" t="str">
        <f t="shared" si="139"/>
        <v>4a</v>
      </c>
      <c r="T1110" s="51" t="str">
        <f t="shared" si="140"/>
        <v>4b</v>
      </c>
    </row>
    <row r="1111" spans="1:20" ht="20" customHeight="1" x14ac:dyDescent="0.15">
      <c r="A1111" s="51">
        <f t="shared" si="137"/>
        <v>111108</v>
      </c>
      <c r="B1111" s="52" t="str">
        <f>VLOOKUP(J1111,city!$A$4:$D$352,3,0)</f>
        <v>福建</v>
      </c>
      <c r="C1111" s="52" t="str">
        <f>VLOOKUP(J1111,city!$A$4:$D$352,4,0)</f>
        <v>宁德</v>
      </c>
      <c r="D1111" s="75" t="s">
        <v>3132</v>
      </c>
      <c r="E1111" s="78" t="s">
        <v>3133</v>
      </c>
      <c r="F1111" s="53" t="str">
        <f t="shared" si="136"/>
        <v>119.485703,27.109015</v>
      </c>
      <c r="G1111" s="54" t="s">
        <v>795</v>
      </c>
      <c r="H1111" s="55" t="str">
        <f>"jingdian/"&amp;VLOOKUP(B1111,city!$C$4:$P$352,13,FALSE)&amp;"/"&amp;VLOOKUP(C1111,city!$D$4:$P$352,13,FALSE)&amp;"/jd/"&amp;K1111&amp;".jpg"</f>
        <v>jingdian/fujian/ningde/jd/8.jpg</v>
      </c>
      <c r="I1111" s="55" t="str">
        <f t="shared" si="138"/>
        <v>11a,11b</v>
      </c>
      <c r="J1111" s="51">
        <f t="shared" si="141"/>
        <v>111</v>
      </c>
      <c r="K1111" s="51">
        <f>IF(VLOOKUP(J1110,city!$K$4:$L$352,2,0)&gt;K1110,K1110+1,1)</f>
        <v>8</v>
      </c>
      <c r="L1111" s="51">
        <v>1</v>
      </c>
      <c r="M1111" s="51" t="s">
        <v>267</v>
      </c>
      <c r="N1111" s="76">
        <v>119.485703</v>
      </c>
      <c r="O1111" s="75">
        <v>27.109014999999999</v>
      </c>
      <c r="P1111" s="51" t="str">
        <f t="shared" si="142"/>
        <v/>
      </c>
      <c r="Q1111" s="51">
        <v>11</v>
      </c>
      <c r="R1111" s="51">
        <f t="shared" si="135"/>
        <v>11</v>
      </c>
      <c r="S1111" s="51" t="str">
        <f t="shared" si="139"/>
        <v>11a</v>
      </c>
      <c r="T1111" s="51" t="str">
        <f t="shared" si="140"/>
        <v>11b</v>
      </c>
    </row>
    <row r="1112" spans="1:20" ht="20" customHeight="1" x14ac:dyDescent="0.15">
      <c r="A1112" s="51">
        <f t="shared" si="137"/>
        <v>111109</v>
      </c>
      <c r="B1112" s="52" t="str">
        <f>VLOOKUP(J1112,city!$A$4:$D$352,3,0)</f>
        <v>福建</v>
      </c>
      <c r="C1112" s="52" t="str">
        <f>VLOOKUP(J1112,city!$A$4:$D$352,4,0)</f>
        <v>宁德</v>
      </c>
      <c r="D1112" s="75" t="s">
        <v>3134</v>
      </c>
      <c r="E1112" s="76" t="s">
        <v>3135</v>
      </c>
      <c r="F1112" s="53" t="str">
        <f t="shared" si="136"/>
        <v>120.389416,27.14112</v>
      </c>
      <c r="G1112" s="54" t="s">
        <v>795</v>
      </c>
      <c r="H1112" s="55" t="str">
        <f>"jingdian/"&amp;VLOOKUP(B1112,city!$C$4:$P$352,13,FALSE)&amp;"/"&amp;VLOOKUP(C1112,city!$D$4:$P$352,13,FALSE)&amp;"/jd/"&amp;K1112&amp;".jpg"</f>
        <v>jingdian/fujian/ningde/jd/9.jpg</v>
      </c>
      <c r="I1112" s="55" t="str">
        <f t="shared" si="138"/>
        <v>13a,13b</v>
      </c>
      <c r="J1112" s="51">
        <f t="shared" si="141"/>
        <v>111</v>
      </c>
      <c r="K1112" s="51">
        <f>IF(VLOOKUP(J1111,city!$K$4:$L$352,2,0)&gt;K1111,K1111+1,1)</f>
        <v>9</v>
      </c>
      <c r="L1112" s="51">
        <v>1</v>
      </c>
      <c r="M1112" s="51" t="s">
        <v>267</v>
      </c>
      <c r="N1112" s="76">
        <v>120.389416</v>
      </c>
      <c r="O1112" s="75">
        <v>27.141120000000001</v>
      </c>
      <c r="P1112" s="51" t="str">
        <f t="shared" si="142"/>
        <v/>
      </c>
      <c r="Q1112" s="51">
        <v>13</v>
      </c>
      <c r="R1112" s="51">
        <f t="shared" si="135"/>
        <v>13</v>
      </c>
      <c r="S1112" s="51" t="str">
        <f t="shared" si="139"/>
        <v>13a</v>
      </c>
      <c r="T1112" s="51" t="str">
        <f t="shared" si="140"/>
        <v>13b</v>
      </c>
    </row>
    <row r="1113" spans="1:20" ht="20" customHeight="1" x14ac:dyDescent="0.15">
      <c r="A1113" s="51">
        <f t="shared" si="137"/>
        <v>111110</v>
      </c>
      <c r="B1113" s="52" t="str">
        <f>VLOOKUP(J1113,city!$A$4:$D$352,3,0)</f>
        <v>福建</v>
      </c>
      <c r="C1113" s="52" t="str">
        <f>VLOOKUP(J1113,city!$A$4:$D$352,4,0)</f>
        <v>宁德</v>
      </c>
      <c r="D1113" s="75" t="s">
        <v>3136</v>
      </c>
      <c r="E1113" s="76" t="s">
        <v>3137</v>
      </c>
      <c r="F1113" s="53" t="str">
        <f t="shared" si="136"/>
        <v>119.656742,27.472673</v>
      </c>
      <c r="G1113" s="54" t="s">
        <v>795</v>
      </c>
      <c r="H1113" s="55" t="str">
        <f>"jingdian/"&amp;VLOOKUP(B1113,city!$C$4:$P$352,13,FALSE)&amp;"/"&amp;VLOOKUP(C1113,city!$D$4:$P$352,13,FALSE)&amp;"/jd/"&amp;K1113&amp;".jpg"</f>
        <v>jingdian/fujian/ningde/jd/10.jpg</v>
      </c>
      <c r="I1113" s="55" t="str">
        <f t="shared" si="138"/>
        <v>2a,2b</v>
      </c>
      <c r="J1113" s="51">
        <f t="shared" si="141"/>
        <v>111</v>
      </c>
      <c r="K1113" s="51">
        <f>IF(VLOOKUP(J1112,city!$K$4:$L$352,2,0)&gt;K1112,K1112+1,1)</f>
        <v>10</v>
      </c>
      <c r="L1113" s="51">
        <v>1</v>
      </c>
      <c r="M1113" s="51" t="s">
        <v>267</v>
      </c>
      <c r="N1113" s="76">
        <v>119.65674199999999</v>
      </c>
      <c r="O1113" s="75">
        <v>27.472673</v>
      </c>
      <c r="P1113" s="51" t="str">
        <f t="shared" si="142"/>
        <v>119.7765644,27.1253274</v>
      </c>
      <c r="Q1113" s="51">
        <v>2</v>
      </c>
      <c r="R1113" s="51">
        <f t="shared" si="135"/>
        <v>8</v>
      </c>
      <c r="S1113" s="51" t="str">
        <f t="shared" si="139"/>
        <v>2a</v>
      </c>
      <c r="T1113" s="51" t="str">
        <f t="shared" si="140"/>
        <v>2b</v>
      </c>
    </row>
    <row r="1114" spans="1:20" ht="20" customHeight="1" x14ac:dyDescent="0.15">
      <c r="A1114" s="51">
        <f t="shared" si="137"/>
        <v>111201</v>
      </c>
      <c r="B1114" s="52" t="str">
        <f>VLOOKUP(J1114,city!$A$4:$D$352,3,0)</f>
        <v>江西</v>
      </c>
      <c r="C1114" s="52" t="str">
        <f>VLOOKUP(J1114,city!$A$4:$D$352,4,0)</f>
        <v>南昌</v>
      </c>
      <c r="D1114" s="67" t="s">
        <v>3138</v>
      </c>
      <c r="E1114" s="72" t="s">
        <v>3139</v>
      </c>
      <c r="F1114" s="53" t="str">
        <f t="shared" si="136"/>
        <v>115.887675,28.687376</v>
      </c>
      <c r="G1114" s="54" t="s">
        <v>795</v>
      </c>
      <c r="H1114" s="55" t="str">
        <f>"jingdian/"&amp;VLOOKUP(B1114,city!$C$4:$P$352,13,FALSE)&amp;"/"&amp;VLOOKUP(C1114,city!$D$4:$P$352,13,FALSE)&amp;"/jd/"&amp;K1114&amp;".jpg"</f>
        <v>jingdian/jiangxi/nanchang/jd/1.jpg</v>
      </c>
      <c r="I1114" s="55" t="str">
        <f t="shared" si="138"/>
        <v>14a,14b</v>
      </c>
      <c r="J1114" s="51">
        <f t="shared" si="141"/>
        <v>112</v>
      </c>
      <c r="K1114" s="51">
        <f>IF(VLOOKUP(J1113,city!$K$4:$L$352,2,0)&gt;K1113,K1113+1,1)</f>
        <v>1</v>
      </c>
      <c r="L1114" s="51">
        <v>1</v>
      </c>
      <c r="M1114" s="51" t="s">
        <v>270</v>
      </c>
      <c r="N1114" s="67">
        <v>115.887675</v>
      </c>
      <c r="O1114" s="67">
        <v>28.687376</v>
      </c>
      <c r="P1114" s="51" t="str">
        <f t="shared" si="142"/>
        <v/>
      </c>
      <c r="Q1114" s="51">
        <v>14</v>
      </c>
      <c r="R1114" s="51" t="e">
        <f t="shared" si="135"/>
        <v>#N/A</v>
      </c>
      <c r="S1114" s="51" t="str">
        <f t="shared" si="139"/>
        <v>14a</v>
      </c>
      <c r="T1114" s="51" t="str">
        <f t="shared" si="140"/>
        <v>14b</v>
      </c>
    </row>
    <row r="1115" spans="1:20" ht="20" customHeight="1" x14ac:dyDescent="0.15">
      <c r="A1115" s="51">
        <f t="shared" si="137"/>
        <v>111202</v>
      </c>
      <c r="B1115" s="52" t="str">
        <f>VLOOKUP(J1115,city!$A$4:$D$352,3,0)</f>
        <v>江西</v>
      </c>
      <c r="C1115" s="52" t="str">
        <f>VLOOKUP(J1115,city!$A$4:$D$352,4,0)</f>
        <v>南昌</v>
      </c>
      <c r="D1115" s="67" t="s">
        <v>3140</v>
      </c>
      <c r="E1115" s="72" t="s">
        <v>3141</v>
      </c>
      <c r="F1115" s="53" t="str">
        <f t="shared" si="136"/>
        <v>115.895985,28.680704</v>
      </c>
      <c r="G1115" s="54" t="s">
        <v>795</v>
      </c>
      <c r="H1115" s="55" t="str">
        <f>"jingdian/"&amp;VLOOKUP(B1115,city!$C$4:$P$352,13,FALSE)&amp;"/"&amp;VLOOKUP(C1115,city!$D$4:$P$352,13,FALSE)&amp;"/jd/"&amp;K1115&amp;".jpg"</f>
        <v>jingdian/jiangxi/nanchang/jd/2.jpg</v>
      </c>
      <c r="I1115" s="55" t="str">
        <f t="shared" si="138"/>
        <v>10a,10b</v>
      </c>
      <c r="J1115" s="51">
        <f t="shared" si="141"/>
        <v>112</v>
      </c>
      <c r="K1115" s="51">
        <f>IF(VLOOKUP(J1114,city!$K$4:$L$352,2,0)&gt;K1114,K1114+1,1)</f>
        <v>2</v>
      </c>
      <c r="L1115" s="51">
        <v>1</v>
      </c>
      <c r="M1115" s="51" t="s">
        <v>270</v>
      </c>
      <c r="N1115" s="67">
        <v>115.895985</v>
      </c>
      <c r="O1115" s="67">
        <v>28.680703999999999</v>
      </c>
      <c r="P1115" s="51" t="str">
        <f t="shared" si="142"/>
        <v/>
      </c>
      <c r="Q1115" s="51">
        <v>10</v>
      </c>
      <c r="R1115" s="51">
        <f t="shared" ref="R1115:R1178" si="143">LOOKUP(1,0/FIND($U$6:$U$91,D1115),$V$6:$V$91)</f>
        <v>10</v>
      </c>
      <c r="S1115" s="51" t="str">
        <f t="shared" si="139"/>
        <v>10a</v>
      </c>
      <c r="T1115" s="51" t="str">
        <f t="shared" si="140"/>
        <v>10b</v>
      </c>
    </row>
    <row r="1116" spans="1:20" ht="20" customHeight="1" x14ac:dyDescent="0.15">
      <c r="A1116" s="51">
        <f t="shared" si="137"/>
        <v>111203</v>
      </c>
      <c r="B1116" s="52" t="str">
        <f>VLOOKUP(J1116,city!$A$4:$D$352,3,0)</f>
        <v>江西</v>
      </c>
      <c r="C1116" s="52" t="str">
        <f>VLOOKUP(J1116,city!$A$4:$D$352,4,0)</f>
        <v>南昌</v>
      </c>
      <c r="D1116" s="67" t="s">
        <v>3142</v>
      </c>
      <c r="E1116" s="72" t="s">
        <v>3143</v>
      </c>
      <c r="F1116" s="53" t="str">
        <f t="shared" si="136"/>
        <v>115.796378,28.585674</v>
      </c>
      <c r="G1116" s="54" t="s">
        <v>795</v>
      </c>
      <c r="H1116" s="55" t="str">
        <f>"jingdian/"&amp;VLOOKUP(B1116,city!$C$4:$P$352,13,FALSE)&amp;"/"&amp;VLOOKUP(C1116,city!$D$4:$P$352,13,FALSE)&amp;"/jd/"&amp;K1116&amp;".jpg"</f>
        <v>jingdian/jiangxi/nanchang/jd/3.jpg</v>
      </c>
      <c r="I1116" s="55" t="str">
        <f t="shared" si="138"/>
        <v>30a,30b</v>
      </c>
      <c r="J1116" s="51">
        <f t="shared" si="141"/>
        <v>112</v>
      </c>
      <c r="K1116" s="51">
        <f>IF(VLOOKUP(J1115,city!$K$4:$L$352,2,0)&gt;K1115,K1115+1,1)</f>
        <v>3</v>
      </c>
      <c r="L1116" s="51">
        <v>1</v>
      </c>
      <c r="M1116" s="51" t="s">
        <v>270</v>
      </c>
      <c r="N1116" s="67">
        <v>115.796378</v>
      </c>
      <c r="O1116" s="67">
        <v>28.585674000000001</v>
      </c>
      <c r="P1116" s="51" t="str">
        <f t="shared" si="142"/>
        <v/>
      </c>
      <c r="Q1116" s="51">
        <v>30</v>
      </c>
      <c r="R1116" s="51">
        <f t="shared" si="143"/>
        <v>0</v>
      </c>
      <c r="S1116" s="51" t="str">
        <f t="shared" si="139"/>
        <v>30a</v>
      </c>
      <c r="T1116" s="51" t="str">
        <f t="shared" si="140"/>
        <v>30b</v>
      </c>
    </row>
    <row r="1117" spans="1:20" ht="20" customHeight="1" x14ac:dyDescent="0.15">
      <c r="A1117" s="51">
        <f t="shared" si="137"/>
        <v>111204</v>
      </c>
      <c r="B1117" s="52" t="str">
        <f>VLOOKUP(J1117,city!$A$4:$D$352,3,0)</f>
        <v>江西</v>
      </c>
      <c r="C1117" s="52" t="str">
        <f>VLOOKUP(J1117,city!$A$4:$D$352,4,0)</f>
        <v>南昌</v>
      </c>
      <c r="D1117" s="74" t="s">
        <v>3144</v>
      </c>
      <c r="E1117" s="72" t="s">
        <v>3145</v>
      </c>
      <c r="F1117" s="53" t="str">
        <f t="shared" si="136"/>
        <v>115.609627,28.753009</v>
      </c>
      <c r="G1117" s="54" t="s">
        <v>795</v>
      </c>
      <c r="H1117" s="55" t="str">
        <f>"jingdian/"&amp;VLOOKUP(B1117,city!$C$4:$P$352,13,FALSE)&amp;"/"&amp;VLOOKUP(C1117,city!$D$4:$P$352,13,FALSE)&amp;"/jd/"&amp;K1117&amp;".jpg"</f>
        <v>jingdian/jiangxi/nanchang/jd/4.jpg</v>
      </c>
      <c r="I1117" s="55" t="str">
        <f t="shared" si="138"/>
        <v>13a,13b</v>
      </c>
      <c r="J1117" s="51">
        <f t="shared" si="141"/>
        <v>112</v>
      </c>
      <c r="K1117" s="51">
        <f>IF(VLOOKUP(J1116,city!$K$4:$L$352,2,0)&gt;K1116,K1116+1,1)</f>
        <v>4</v>
      </c>
      <c r="L1117" s="51">
        <v>1</v>
      </c>
      <c r="M1117" s="51" t="s">
        <v>270</v>
      </c>
      <c r="N1117" s="67">
        <v>115.609627</v>
      </c>
      <c r="O1117" s="67">
        <v>28.753008999999999</v>
      </c>
      <c r="P1117" s="51" t="str">
        <f t="shared" si="142"/>
        <v/>
      </c>
      <c r="Q1117" s="51">
        <v>13</v>
      </c>
      <c r="R1117" s="51">
        <f t="shared" si="143"/>
        <v>13</v>
      </c>
      <c r="S1117" s="51" t="str">
        <f t="shared" si="139"/>
        <v>13a</v>
      </c>
      <c r="T1117" s="51" t="str">
        <f t="shared" si="140"/>
        <v>13b</v>
      </c>
    </row>
    <row r="1118" spans="1:20" ht="20" customHeight="1" x14ac:dyDescent="0.15">
      <c r="A1118" s="51">
        <f t="shared" si="137"/>
        <v>111205</v>
      </c>
      <c r="B1118" s="52" t="str">
        <f>VLOOKUP(J1118,city!$A$4:$D$352,3,0)</f>
        <v>江西</v>
      </c>
      <c r="C1118" s="52" t="str">
        <f>VLOOKUP(J1118,city!$A$4:$D$352,4,0)</f>
        <v>南昌</v>
      </c>
      <c r="D1118" s="67" t="s">
        <v>3146</v>
      </c>
      <c r="E1118" s="72" t="s">
        <v>3147</v>
      </c>
      <c r="F1118" s="53" t="str">
        <f t="shared" si="136"/>
        <v>116.013366,28.374606</v>
      </c>
      <c r="G1118" s="54" t="s">
        <v>795</v>
      </c>
      <c r="H1118" s="55" t="str">
        <f>"jingdian/"&amp;VLOOKUP(B1118,city!$C$4:$P$352,13,FALSE)&amp;"/"&amp;VLOOKUP(C1118,city!$D$4:$P$352,13,FALSE)&amp;"/jd/"&amp;K1118&amp;".jpg"</f>
        <v>jingdian/jiangxi/nanchang/jd/5.jpg</v>
      </c>
      <c r="I1118" s="55" t="str">
        <f t="shared" si="138"/>
        <v>6a,6b</v>
      </c>
      <c r="J1118" s="51">
        <f t="shared" si="141"/>
        <v>112</v>
      </c>
      <c r="K1118" s="51">
        <f>IF(VLOOKUP(J1117,city!$K$4:$L$352,2,0)&gt;K1117,K1117+1,1)</f>
        <v>5</v>
      </c>
      <c r="L1118" s="51">
        <v>1</v>
      </c>
      <c r="M1118" s="51" t="s">
        <v>270</v>
      </c>
      <c r="N1118" s="67">
        <v>116.013366</v>
      </c>
      <c r="O1118" s="67">
        <v>28.374606</v>
      </c>
      <c r="P1118" s="51" t="str">
        <f t="shared" si="142"/>
        <v/>
      </c>
      <c r="Q1118" s="51">
        <v>6</v>
      </c>
      <c r="R1118" s="51">
        <f t="shared" si="143"/>
        <v>6</v>
      </c>
      <c r="S1118" s="51" t="str">
        <f t="shared" si="139"/>
        <v>6a</v>
      </c>
      <c r="T1118" s="51" t="str">
        <f t="shared" si="140"/>
        <v>6b</v>
      </c>
    </row>
    <row r="1119" spans="1:20" ht="20" customHeight="1" x14ac:dyDescent="0.15">
      <c r="A1119" s="51">
        <f t="shared" si="137"/>
        <v>111206</v>
      </c>
      <c r="B1119" s="52" t="str">
        <f>VLOOKUP(J1119,city!$A$4:$D$352,3,0)</f>
        <v>江西</v>
      </c>
      <c r="C1119" s="52" t="str">
        <f>VLOOKUP(J1119,city!$A$4:$D$352,4,0)</f>
        <v>南昌</v>
      </c>
      <c r="D1119" s="67" t="s">
        <v>3148</v>
      </c>
      <c r="E1119" s="72" t="s">
        <v>3149</v>
      </c>
      <c r="F1119" s="53" t="str">
        <f t="shared" si="136"/>
        <v>115.869172,28.688462</v>
      </c>
      <c r="G1119" s="54" t="s">
        <v>795</v>
      </c>
      <c r="H1119" s="55" t="str">
        <f>"jingdian/"&amp;VLOOKUP(B1119,city!$C$4:$P$352,13,FALSE)&amp;"/"&amp;VLOOKUP(C1119,city!$D$4:$P$352,13,FALSE)&amp;"/jd/"&amp;K1119&amp;".jpg"</f>
        <v>jingdian/jiangxi/nanchang/jd/6.jpg</v>
      </c>
      <c r="I1119" s="55" t="str">
        <f t="shared" si="138"/>
        <v>20a,20b</v>
      </c>
      <c r="J1119" s="51">
        <f t="shared" si="141"/>
        <v>112</v>
      </c>
      <c r="K1119" s="51">
        <f>IF(VLOOKUP(J1118,city!$K$4:$L$352,2,0)&gt;K1118,K1118+1,1)</f>
        <v>6</v>
      </c>
      <c r="L1119" s="51">
        <v>1</v>
      </c>
      <c r="M1119" s="51" t="s">
        <v>270</v>
      </c>
      <c r="N1119" s="72">
        <v>115.86917200000001</v>
      </c>
      <c r="O1119" s="67">
        <v>28.688462000000001</v>
      </c>
      <c r="P1119" s="51" t="str">
        <f t="shared" si="142"/>
        <v/>
      </c>
      <c r="Q1119" s="51">
        <v>20</v>
      </c>
      <c r="R1119" s="51">
        <f t="shared" si="143"/>
        <v>20</v>
      </c>
      <c r="S1119" s="51" t="str">
        <f t="shared" si="139"/>
        <v>20a</v>
      </c>
      <c r="T1119" s="51" t="str">
        <f t="shared" si="140"/>
        <v>20b</v>
      </c>
    </row>
    <row r="1120" spans="1:20" ht="20" customHeight="1" x14ac:dyDescent="0.15">
      <c r="A1120" s="51">
        <f t="shared" si="137"/>
        <v>111207</v>
      </c>
      <c r="B1120" s="52" t="str">
        <f>VLOOKUP(J1120,city!$A$4:$D$352,3,0)</f>
        <v>江西</v>
      </c>
      <c r="C1120" s="52" t="str">
        <f>VLOOKUP(J1120,city!$A$4:$D$352,4,0)</f>
        <v>南昌</v>
      </c>
      <c r="D1120" s="67" t="s">
        <v>3150</v>
      </c>
      <c r="E1120" s="72" t="s">
        <v>3151</v>
      </c>
      <c r="F1120" s="53" t="str">
        <f t="shared" si="136"/>
        <v>115.857256,28.661912</v>
      </c>
      <c r="G1120" s="54" t="s">
        <v>795</v>
      </c>
      <c r="H1120" s="55" t="str">
        <f>"jingdian/"&amp;VLOOKUP(B1120,city!$C$4:$P$352,13,FALSE)&amp;"/"&amp;VLOOKUP(C1120,city!$D$4:$P$352,13,FALSE)&amp;"/jd/"&amp;K1120&amp;".jpg"</f>
        <v>jingdian/jiangxi/nanchang/jd/7.jpg</v>
      </c>
      <c r="I1120" s="55" t="str">
        <f t="shared" si="138"/>
        <v>30a,30b</v>
      </c>
      <c r="J1120" s="51">
        <f t="shared" si="141"/>
        <v>112</v>
      </c>
      <c r="K1120" s="51">
        <f>IF(VLOOKUP(J1119,city!$K$4:$L$352,2,0)&gt;K1119,K1119+1,1)</f>
        <v>7</v>
      </c>
      <c r="L1120" s="51">
        <v>1</v>
      </c>
      <c r="M1120" s="51" t="s">
        <v>270</v>
      </c>
      <c r="N1120" s="72">
        <v>115.85725600000001</v>
      </c>
      <c r="O1120" s="67">
        <v>28.661912000000001</v>
      </c>
      <c r="P1120" s="51" t="str">
        <f t="shared" si="142"/>
        <v/>
      </c>
      <c r="Q1120" s="51">
        <v>30</v>
      </c>
      <c r="R1120" s="51" t="e">
        <f t="shared" si="143"/>
        <v>#N/A</v>
      </c>
      <c r="S1120" s="51" t="str">
        <f t="shared" si="139"/>
        <v>30a</v>
      </c>
      <c r="T1120" s="51" t="str">
        <f t="shared" si="140"/>
        <v>30b</v>
      </c>
    </row>
    <row r="1121" spans="1:20" ht="20" customHeight="1" x14ac:dyDescent="0.15">
      <c r="A1121" s="51">
        <f t="shared" si="137"/>
        <v>111208</v>
      </c>
      <c r="B1121" s="52" t="str">
        <f>VLOOKUP(J1121,city!$A$4:$D$352,3,0)</f>
        <v>江西</v>
      </c>
      <c r="C1121" s="52" t="str">
        <f>VLOOKUP(J1121,city!$A$4:$D$352,4,0)</f>
        <v>南昌</v>
      </c>
      <c r="D1121" s="67" t="s">
        <v>3152</v>
      </c>
      <c r="E1121" s="72" t="s">
        <v>3153</v>
      </c>
      <c r="F1121" s="53" t="str">
        <f t="shared" si="136"/>
        <v>115.884711,28.63857</v>
      </c>
      <c r="G1121" s="54" t="s">
        <v>795</v>
      </c>
      <c r="H1121" s="55" t="str">
        <f>"jingdian/"&amp;VLOOKUP(B1121,city!$C$4:$P$352,13,FALSE)&amp;"/"&amp;VLOOKUP(C1121,city!$D$4:$P$352,13,FALSE)&amp;"/jd/"&amp;K1121&amp;".jpg"</f>
        <v>jingdian/jiangxi/nanchang/jd/8.jpg</v>
      </c>
      <c r="I1121" s="55" t="str">
        <f t="shared" si="138"/>
        <v>7a,7b</v>
      </c>
      <c r="J1121" s="51">
        <f t="shared" si="141"/>
        <v>112</v>
      </c>
      <c r="K1121" s="51">
        <f>IF(VLOOKUP(J1120,city!$K$4:$L$352,2,0)&gt;K1120,K1120+1,1)</f>
        <v>8</v>
      </c>
      <c r="L1121" s="51">
        <v>1</v>
      </c>
      <c r="M1121" s="51" t="s">
        <v>270</v>
      </c>
      <c r="N1121" s="72">
        <v>115.884711</v>
      </c>
      <c r="O1121" s="67">
        <v>28.638570000000001</v>
      </c>
      <c r="P1121" s="51" t="str">
        <f t="shared" si="142"/>
        <v/>
      </c>
      <c r="Q1121" s="51">
        <v>7</v>
      </c>
      <c r="R1121" s="51">
        <f t="shared" si="143"/>
        <v>0</v>
      </c>
      <c r="S1121" s="51" t="str">
        <f t="shared" si="139"/>
        <v>7a</v>
      </c>
      <c r="T1121" s="51" t="str">
        <f t="shared" si="140"/>
        <v>7b</v>
      </c>
    </row>
    <row r="1122" spans="1:20" ht="20" customHeight="1" x14ac:dyDescent="0.15">
      <c r="A1122" s="51">
        <f t="shared" si="137"/>
        <v>111209</v>
      </c>
      <c r="B1122" s="52" t="str">
        <f>VLOOKUP(J1122,city!$A$4:$D$352,3,0)</f>
        <v>江西</v>
      </c>
      <c r="C1122" s="52" t="str">
        <f>VLOOKUP(J1122,city!$A$4:$D$352,4,0)</f>
        <v>南昌</v>
      </c>
      <c r="D1122" s="67" t="s">
        <v>3154</v>
      </c>
      <c r="E1122" s="72" t="s">
        <v>3155</v>
      </c>
      <c r="F1122" s="53" t="str">
        <f t="shared" si="136"/>
        <v>115.732111,28.814438</v>
      </c>
      <c r="G1122" s="54" t="s">
        <v>795</v>
      </c>
      <c r="H1122" s="55" t="str">
        <f>"jingdian/"&amp;VLOOKUP(B1122,city!$C$4:$P$352,13,FALSE)&amp;"/"&amp;VLOOKUP(C1122,city!$D$4:$P$352,13,FALSE)&amp;"/jd/"&amp;K1122&amp;".jpg"</f>
        <v>jingdian/jiangxi/nanchang/jd/9.jpg</v>
      </c>
      <c r="I1122" s="55" t="str">
        <f t="shared" si="138"/>
        <v>11a,11b</v>
      </c>
      <c r="J1122" s="51">
        <f t="shared" si="141"/>
        <v>112</v>
      </c>
      <c r="K1122" s="51">
        <f>IF(VLOOKUP(J1121,city!$K$4:$L$352,2,0)&gt;K1121,K1121+1,1)</f>
        <v>9</v>
      </c>
      <c r="L1122" s="51">
        <v>1</v>
      </c>
      <c r="M1122" s="51" t="s">
        <v>270</v>
      </c>
      <c r="N1122" s="72">
        <v>115.732111</v>
      </c>
      <c r="O1122" s="67">
        <v>28.814437999999999</v>
      </c>
      <c r="P1122" s="51" t="str">
        <f t="shared" si="142"/>
        <v/>
      </c>
      <c r="Q1122" s="51">
        <v>11</v>
      </c>
      <c r="R1122" s="51">
        <f t="shared" si="143"/>
        <v>11</v>
      </c>
      <c r="S1122" s="51" t="str">
        <f t="shared" si="139"/>
        <v>11a</v>
      </c>
      <c r="T1122" s="51" t="str">
        <f t="shared" si="140"/>
        <v>11b</v>
      </c>
    </row>
    <row r="1123" spans="1:20" ht="20" customHeight="1" x14ac:dyDescent="0.15">
      <c r="A1123" s="51">
        <f t="shared" si="137"/>
        <v>111210</v>
      </c>
      <c r="B1123" s="52" t="str">
        <f>VLOOKUP(J1123,city!$A$4:$D$352,3,0)</f>
        <v>江西</v>
      </c>
      <c r="C1123" s="52" t="str">
        <f>VLOOKUP(J1123,city!$A$4:$D$352,4,0)</f>
        <v>南昌</v>
      </c>
      <c r="D1123" s="86" t="s">
        <v>3156</v>
      </c>
      <c r="E1123" s="87" t="s">
        <v>3157</v>
      </c>
      <c r="F1123" s="53" t="str">
        <f t="shared" si="136"/>
        <v>115.885881,28.682641</v>
      </c>
      <c r="G1123" s="54" t="s">
        <v>795</v>
      </c>
      <c r="H1123" s="55" t="str">
        <f>"jingdian/"&amp;VLOOKUP(B1123,city!$C$4:$P$352,13,FALSE)&amp;"/"&amp;VLOOKUP(C1123,city!$D$4:$P$352,13,FALSE)&amp;"/jd/"&amp;K1123&amp;".jpg"</f>
        <v>jingdian/jiangxi/nanchang/jd/10.jpg</v>
      </c>
      <c r="I1123" s="55" t="str">
        <f t="shared" si="138"/>
        <v>10a,10b</v>
      </c>
      <c r="J1123" s="51">
        <f t="shared" si="141"/>
        <v>112</v>
      </c>
      <c r="K1123" s="51">
        <f>IF(VLOOKUP(J1122,city!$K$4:$L$352,2,0)&gt;K1122,K1122+1,1)</f>
        <v>10</v>
      </c>
      <c r="L1123" s="51">
        <v>1</v>
      </c>
      <c r="M1123" s="51" t="s">
        <v>270</v>
      </c>
      <c r="N1123" s="87">
        <v>115.885881</v>
      </c>
      <c r="O1123" s="86">
        <v>28.682641</v>
      </c>
      <c r="P1123" s="51" t="str">
        <f t="shared" si="142"/>
        <v>115.8432162,28.6567392</v>
      </c>
      <c r="Q1123" s="51">
        <v>10</v>
      </c>
      <c r="R1123" s="51">
        <f t="shared" si="143"/>
        <v>10</v>
      </c>
      <c r="S1123" s="51" t="str">
        <f t="shared" si="139"/>
        <v>10a</v>
      </c>
      <c r="T1123" s="51" t="str">
        <f t="shared" si="140"/>
        <v>10b</v>
      </c>
    </row>
    <row r="1124" spans="1:20" ht="20" customHeight="1" x14ac:dyDescent="0.15">
      <c r="A1124" s="51">
        <f t="shared" si="137"/>
        <v>111301</v>
      </c>
      <c r="B1124" s="52" t="str">
        <f>VLOOKUP(J1124,city!$A$4:$D$352,3,0)</f>
        <v>江西</v>
      </c>
      <c r="C1124" s="52" t="str">
        <f>VLOOKUP(J1124,city!$A$4:$D$352,4,0)</f>
        <v>九江</v>
      </c>
      <c r="D1124" s="75" t="s">
        <v>3158</v>
      </c>
      <c r="E1124" s="76" t="s">
        <v>3159</v>
      </c>
      <c r="F1124" s="53" t="str">
        <f t="shared" si="136"/>
        <v>116.001261,29.561078</v>
      </c>
      <c r="G1124" s="54" t="s">
        <v>795</v>
      </c>
      <c r="H1124" s="55" t="str">
        <f>"jingdian/"&amp;VLOOKUP(B1124,city!$C$4:$P$352,13,FALSE)&amp;"/"&amp;VLOOKUP(C1124,city!$D$4:$P$352,13,FALSE)&amp;"/jd/"&amp;K1124&amp;".jpg"</f>
        <v>jingdian/jiangxi/jiujiang/jd/1.jpg</v>
      </c>
      <c r="I1124" s="55" t="str">
        <f t="shared" si="138"/>
        <v>11a,11b</v>
      </c>
      <c r="J1124" s="51">
        <f t="shared" si="141"/>
        <v>113</v>
      </c>
      <c r="K1124" s="51">
        <f>IF(VLOOKUP(J1123,city!$K$4:$L$352,2,0)&gt;K1123,K1123+1,1)</f>
        <v>1</v>
      </c>
      <c r="L1124" s="51">
        <v>1</v>
      </c>
      <c r="M1124" s="51" t="s">
        <v>273</v>
      </c>
      <c r="N1124" s="17">
        <v>116.001261</v>
      </c>
      <c r="O1124" s="17">
        <v>29.561077999999998</v>
      </c>
      <c r="P1124" s="51" t="str">
        <f t="shared" si="142"/>
        <v/>
      </c>
      <c r="Q1124" s="51">
        <v>11</v>
      </c>
      <c r="R1124" s="51">
        <f t="shared" si="143"/>
        <v>11</v>
      </c>
      <c r="S1124" s="51" t="str">
        <f t="shared" si="139"/>
        <v>11a</v>
      </c>
      <c r="T1124" s="51" t="str">
        <f t="shared" si="140"/>
        <v>11b</v>
      </c>
    </row>
    <row r="1125" spans="1:20" ht="20" customHeight="1" x14ac:dyDescent="0.15">
      <c r="A1125" s="51">
        <f t="shared" si="137"/>
        <v>111302</v>
      </c>
      <c r="B1125" s="52" t="str">
        <f>VLOOKUP(J1125,city!$A$4:$D$352,3,0)</f>
        <v>江西</v>
      </c>
      <c r="C1125" s="52" t="str">
        <f>VLOOKUP(J1125,city!$A$4:$D$352,4,0)</f>
        <v>九江</v>
      </c>
      <c r="D1125" s="75" t="s">
        <v>3160</v>
      </c>
      <c r="E1125" s="76" t="s">
        <v>3161</v>
      </c>
      <c r="F1125" s="53" t="str">
        <f t="shared" si="136"/>
        <v>116.050819,29.561912</v>
      </c>
      <c r="G1125" s="54" t="s">
        <v>795</v>
      </c>
      <c r="H1125" s="55" t="str">
        <f>"jingdian/"&amp;VLOOKUP(B1125,city!$C$4:$P$352,13,FALSE)&amp;"/"&amp;VLOOKUP(C1125,city!$D$4:$P$352,13,FALSE)&amp;"/jd/"&amp;K1125&amp;".jpg"</f>
        <v>jingdian/jiangxi/jiujiang/jd/2.jpg</v>
      </c>
      <c r="I1125" s="55" t="str">
        <f t="shared" si="138"/>
        <v>6a,6b</v>
      </c>
      <c r="J1125" s="51">
        <f t="shared" si="141"/>
        <v>113</v>
      </c>
      <c r="K1125" s="51">
        <f>IF(VLOOKUP(J1124,city!$K$4:$L$352,2,0)&gt;K1124,K1124+1,1)</f>
        <v>2</v>
      </c>
      <c r="L1125" s="51">
        <v>1</v>
      </c>
      <c r="M1125" s="51" t="s">
        <v>273</v>
      </c>
      <c r="N1125" s="17">
        <v>116.050819</v>
      </c>
      <c r="O1125" s="17">
        <v>29.561912</v>
      </c>
      <c r="P1125" s="51" t="str">
        <f t="shared" si="142"/>
        <v/>
      </c>
      <c r="Q1125" s="51">
        <v>6</v>
      </c>
      <c r="R1125" s="51">
        <f t="shared" si="143"/>
        <v>6</v>
      </c>
      <c r="S1125" s="51" t="str">
        <f t="shared" si="139"/>
        <v>6a</v>
      </c>
      <c r="T1125" s="51" t="str">
        <f t="shared" si="140"/>
        <v>6b</v>
      </c>
    </row>
    <row r="1126" spans="1:20" ht="20" customHeight="1" x14ac:dyDescent="0.15">
      <c r="A1126" s="51">
        <f t="shared" si="137"/>
        <v>111303</v>
      </c>
      <c r="B1126" s="52" t="str">
        <f>VLOOKUP(J1126,city!$A$4:$D$352,3,0)</f>
        <v>江西</v>
      </c>
      <c r="C1126" s="52" t="str">
        <f>VLOOKUP(J1126,city!$A$4:$D$352,4,0)</f>
        <v>九江</v>
      </c>
      <c r="D1126" s="75" t="s">
        <v>3162</v>
      </c>
      <c r="E1126" s="76" t="s">
        <v>3163</v>
      </c>
      <c r="F1126" s="53" t="str">
        <f t="shared" si="136"/>
        <v>116.048222,29.523268</v>
      </c>
      <c r="G1126" s="54" t="s">
        <v>795</v>
      </c>
      <c r="H1126" s="55" t="str">
        <f>"jingdian/"&amp;VLOOKUP(B1126,city!$C$4:$P$352,13,FALSE)&amp;"/"&amp;VLOOKUP(C1126,city!$D$4:$P$352,13,FALSE)&amp;"/jd/"&amp;K1126&amp;".jpg"</f>
        <v>jingdian/jiangxi/jiujiang/jd/3.jpg</v>
      </c>
      <c r="I1126" s="55" t="str">
        <f t="shared" si="138"/>
        <v>18a,18b</v>
      </c>
      <c r="J1126" s="51">
        <f t="shared" si="141"/>
        <v>113</v>
      </c>
      <c r="K1126" s="51">
        <f>IF(VLOOKUP(J1125,city!$K$4:$L$352,2,0)&gt;K1125,K1125+1,1)</f>
        <v>3</v>
      </c>
      <c r="L1126" s="51">
        <v>1</v>
      </c>
      <c r="M1126" s="51" t="s">
        <v>273</v>
      </c>
      <c r="N1126" s="17">
        <v>116.048222</v>
      </c>
      <c r="O1126" s="17">
        <v>29.523268000000002</v>
      </c>
      <c r="P1126" s="51" t="str">
        <f t="shared" si="142"/>
        <v/>
      </c>
      <c r="Q1126" s="51">
        <v>18</v>
      </c>
      <c r="R1126" s="51">
        <f t="shared" si="143"/>
        <v>18</v>
      </c>
      <c r="S1126" s="51" t="str">
        <f t="shared" si="139"/>
        <v>18a</v>
      </c>
      <c r="T1126" s="51" t="str">
        <f t="shared" si="140"/>
        <v>18b</v>
      </c>
    </row>
    <row r="1127" spans="1:20" ht="20" customHeight="1" x14ac:dyDescent="0.15">
      <c r="A1127" s="51">
        <f t="shared" si="137"/>
        <v>111304</v>
      </c>
      <c r="B1127" s="52" t="str">
        <f>VLOOKUP(J1127,city!$A$4:$D$352,3,0)</f>
        <v>江西</v>
      </c>
      <c r="C1127" s="52" t="str">
        <f>VLOOKUP(J1127,city!$A$4:$D$352,4,0)</f>
        <v>九江</v>
      </c>
      <c r="D1127" s="75" t="s">
        <v>3164</v>
      </c>
      <c r="E1127" s="76" t="s">
        <v>3165</v>
      </c>
      <c r="F1127" s="53" t="str">
        <f t="shared" si="136"/>
        <v>115.892599,29.648057</v>
      </c>
      <c r="G1127" s="54" t="s">
        <v>795</v>
      </c>
      <c r="H1127" s="55" t="str">
        <f>"jingdian/"&amp;VLOOKUP(B1127,city!$C$4:$P$352,13,FALSE)&amp;"/"&amp;VLOOKUP(C1127,city!$D$4:$P$352,13,FALSE)&amp;"/jd/"&amp;K1127&amp;".jpg"</f>
        <v>jingdian/jiangxi/jiujiang/jd/4.jpg</v>
      </c>
      <c r="I1127" s="55" t="str">
        <f t="shared" si="138"/>
        <v>30a,30b</v>
      </c>
      <c r="J1127" s="51">
        <f t="shared" si="141"/>
        <v>113</v>
      </c>
      <c r="K1127" s="51">
        <f>IF(VLOOKUP(J1126,city!$K$4:$L$352,2,0)&gt;K1126,K1126+1,1)</f>
        <v>4</v>
      </c>
      <c r="L1127" s="51">
        <v>1</v>
      </c>
      <c r="M1127" s="51" t="s">
        <v>273</v>
      </c>
      <c r="N1127" s="17">
        <v>115.892599</v>
      </c>
      <c r="O1127" s="17">
        <v>29.648057000000001</v>
      </c>
      <c r="P1127" s="51" t="str">
        <f t="shared" si="142"/>
        <v/>
      </c>
      <c r="Q1127" s="51">
        <v>30</v>
      </c>
      <c r="R1127" s="51">
        <f t="shared" si="143"/>
        <v>30</v>
      </c>
      <c r="S1127" s="51" t="str">
        <f t="shared" si="139"/>
        <v>30a</v>
      </c>
      <c r="T1127" s="51" t="str">
        <f t="shared" si="140"/>
        <v>30b</v>
      </c>
    </row>
    <row r="1128" spans="1:20" ht="20" customHeight="1" x14ac:dyDescent="0.15">
      <c r="A1128" s="51">
        <f t="shared" si="137"/>
        <v>111305</v>
      </c>
      <c r="B1128" s="52" t="str">
        <f>VLOOKUP(J1128,city!$A$4:$D$352,3,0)</f>
        <v>江西</v>
      </c>
      <c r="C1128" s="52" t="str">
        <f>VLOOKUP(J1128,city!$A$4:$D$352,4,0)</f>
        <v>九江</v>
      </c>
      <c r="D1128" s="75" t="s">
        <v>3166</v>
      </c>
      <c r="E1128" s="76" t="s">
        <v>3167</v>
      </c>
      <c r="F1128" s="53" t="str">
        <f t="shared" si="136"/>
        <v>115.968788,29.56723</v>
      </c>
      <c r="G1128" s="54" t="s">
        <v>795</v>
      </c>
      <c r="H1128" s="55" t="str">
        <f>"jingdian/"&amp;VLOOKUP(B1128,city!$C$4:$P$352,13,FALSE)&amp;"/"&amp;VLOOKUP(C1128,city!$D$4:$P$352,13,FALSE)&amp;"/jd/"&amp;K1128&amp;".jpg"</f>
        <v>jingdian/jiangxi/jiujiang/jd/5.jpg</v>
      </c>
      <c r="I1128" s="55" t="str">
        <f t="shared" si="138"/>
        <v>9a,9b</v>
      </c>
      <c r="J1128" s="51">
        <f t="shared" si="141"/>
        <v>113</v>
      </c>
      <c r="K1128" s="51">
        <f>IF(VLOOKUP(J1127,city!$K$4:$L$352,2,0)&gt;K1127,K1127+1,1)</f>
        <v>5</v>
      </c>
      <c r="L1128" s="51">
        <v>1</v>
      </c>
      <c r="M1128" s="51" t="s">
        <v>273</v>
      </c>
      <c r="N1128" s="17">
        <v>115.968788</v>
      </c>
      <c r="O1128" s="17">
        <v>29.567229999999999</v>
      </c>
      <c r="P1128" s="51" t="str">
        <f t="shared" si="142"/>
        <v/>
      </c>
      <c r="Q1128" s="51">
        <v>9</v>
      </c>
      <c r="R1128" s="51">
        <f t="shared" si="143"/>
        <v>9</v>
      </c>
      <c r="S1128" s="51" t="str">
        <f t="shared" si="139"/>
        <v>9a</v>
      </c>
      <c r="T1128" s="51" t="str">
        <f t="shared" si="140"/>
        <v>9b</v>
      </c>
    </row>
    <row r="1129" spans="1:20" ht="20" customHeight="1" x14ac:dyDescent="0.15">
      <c r="A1129" s="51">
        <f t="shared" si="137"/>
        <v>111306</v>
      </c>
      <c r="B1129" s="52" t="str">
        <f>VLOOKUP(J1129,city!$A$4:$D$352,3,0)</f>
        <v>江西</v>
      </c>
      <c r="C1129" s="52" t="str">
        <f>VLOOKUP(J1129,city!$A$4:$D$352,4,0)</f>
        <v>九江</v>
      </c>
      <c r="D1129" s="75" t="s">
        <v>3168</v>
      </c>
      <c r="E1129" s="76" t="s">
        <v>3169</v>
      </c>
      <c r="F1129" s="53" t="str">
        <f t="shared" si="136"/>
        <v>116.008877,29.739703</v>
      </c>
      <c r="G1129" s="54" t="s">
        <v>795</v>
      </c>
      <c r="H1129" s="55" t="str">
        <f>"jingdian/"&amp;VLOOKUP(B1129,city!$C$4:$P$352,13,FALSE)&amp;"/"&amp;VLOOKUP(C1129,city!$D$4:$P$352,13,FALSE)&amp;"/jd/"&amp;K1129&amp;".jpg"</f>
        <v>jingdian/jiangxi/jiujiang/jd/6.jpg</v>
      </c>
      <c r="I1129" s="55" t="str">
        <f t="shared" si="138"/>
        <v>14a,14b</v>
      </c>
      <c r="J1129" s="51">
        <f t="shared" si="141"/>
        <v>113</v>
      </c>
      <c r="K1129" s="51">
        <f>IF(VLOOKUP(J1128,city!$K$4:$L$352,2,0)&gt;K1128,K1128+1,1)</f>
        <v>6</v>
      </c>
      <c r="L1129" s="51">
        <v>1</v>
      </c>
      <c r="M1129" s="51" t="s">
        <v>273</v>
      </c>
      <c r="N1129" s="17">
        <v>116.008877</v>
      </c>
      <c r="O1129" s="17">
        <v>29.739702999999999</v>
      </c>
      <c r="P1129" s="51" t="str">
        <f t="shared" si="142"/>
        <v/>
      </c>
      <c r="Q1129" s="51">
        <v>14</v>
      </c>
      <c r="R1129" s="51">
        <f t="shared" si="143"/>
        <v>13</v>
      </c>
      <c r="S1129" s="51" t="str">
        <f t="shared" si="139"/>
        <v>14a</v>
      </c>
      <c r="T1129" s="51" t="str">
        <f t="shared" si="140"/>
        <v>14b</v>
      </c>
    </row>
    <row r="1130" spans="1:20" ht="20" customHeight="1" x14ac:dyDescent="0.15">
      <c r="A1130" s="51">
        <f t="shared" si="137"/>
        <v>111307</v>
      </c>
      <c r="B1130" s="52" t="str">
        <f>VLOOKUP(J1130,city!$A$4:$D$352,3,0)</f>
        <v>江西</v>
      </c>
      <c r="C1130" s="52" t="str">
        <f>VLOOKUP(J1130,city!$A$4:$D$352,4,0)</f>
        <v>九江</v>
      </c>
      <c r="D1130" s="75" t="s">
        <v>3170</v>
      </c>
      <c r="E1130" s="76" t="s">
        <v>3171</v>
      </c>
      <c r="F1130" s="53" t="str">
        <f t="shared" si="136"/>
        <v>115.479592,29.202459</v>
      </c>
      <c r="G1130" s="54" t="s">
        <v>795</v>
      </c>
      <c r="H1130" s="55" t="str">
        <f>"jingdian/"&amp;VLOOKUP(B1130,city!$C$4:$P$352,13,FALSE)&amp;"/"&amp;VLOOKUP(C1130,city!$D$4:$P$352,13,FALSE)&amp;"/jd/"&amp;K1130&amp;".jpg"</f>
        <v>jingdian/jiangxi/jiujiang/jd/7.jpg</v>
      </c>
      <c r="I1130" s="55" t="str">
        <f t="shared" si="138"/>
        <v>2a,2b</v>
      </c>
      <c r="J1130" s="51">
        <f t="shared" si="141"/>
        <v>113</v>
      </c>
      <c r="K1130" s="51">
        <f>IF(VLOOKUP(J1129,city!$K$4:$L$352,2,0)&gt;K1129,K1129+1,1)</f>
        <v>7</v>
      </c>
      <c r="L1130" s="51">
        <v>1</v>
      </c>
      <c r="M1130" s="51" t="s">
        <v>273</v>
      </c>
      <c r="N1130" s="17">
        <v>115.479592</v>
      </c>
      <c r="O1130" s="17">
        <v>29.202459000000001</v>
      </c>
      <c r="P1130" s="51" t="str">
        <f t="shared" si="142"/>
        <v/>
      </c>
      <c r="Q1130" s="51">
        <v>2</v>
      </c>
      <c r="R1130" s="51">
        <f t="shared" si="143"/>
        <v>2</v>
      </c>
      <c r="S1130" s="51" t="str">
        <f t="shared" si="139"/>
        <v>2a</v>
      </c>
      <c r="T1130" s="51" t="str">
        <f t="shared" si="140"/>
        <v>2b</v>
      </c>
    </row>
    <row r="1131" spans="1:20" ht="20" customHeight="1" x14ac:dyDescent="0.15">
      <c r="A1131" s="51">
        <f t="shared" si="137"/>
        <v>111308</v>
      </c>
      <c r="B1131" s="52" t="str">
        <f>VLOOKUP(J1131,city!$A$4:$D$352,3,0)</f>
        <v>江西</v>
      </c>
      <c r="C1131" s="52" t="str">
        <f>VLOOKUP(J1131,city!$A$4:$D$352,4,0)</f>
        <v>九江</v>
      </c>
      <c r="D1131" s="75" t="s">
        <v>3172</v>
      </c>
      <c r="E1131" s="76" t="s">
        <v>3173</v>
      </c>
      <c r="F1131" s="53" t="str">
        <f t="shared" si="136"/>
        <v>116.485468,29.688904</v>
      </c>
      <c r="G1131" s="54" t="s">
        <v>795</v>
      </c>
      <c r="H1131" s="55" t="str">
        <f>"jingdian/"&amp;VLOOKUP(B1131,city!$C$4:$P$352,13,FALSE)&amp;"/"&amp;VLOOKUP(C1131,city!$D$4:$P$352,13,FALSE)&amp;"/jd/"&amp;K1131&amp;".jpg"</f>
        <v>jingdian/jiangxi/jiujiang/jd/8.jpg</v>
      </c>
      <c r="I1131" s="55" t="str">
        <f t="shared" si="138"/>
        <v>2a,2b</v>
      </c>
      <c r="J1131" s="51">
        <f t="shared" si="141"/>
        <v>113</v>
      </c>
      <c r="K1131" s="51">
        <f>IF(VLOOKUP(J1130,city!$K$4:$L$352,2,0)&gt;K1130,K1130+1,1)</f>
        <v>8</v>
      </c>
      <c r="L1131" s="51">
        <v>1</v>
      </c>
      <c r="M1131" s="51" t="s">
        <v>273</v>
      </c>
      <c r="N1131" s="17">
        <v>116.485468</v>
      </c>
      <c r="O1131" s="17">
        <v>29.688904000000001</v>
      </c>
      <c r="P1131" s="51" t="str">
        <f t="shared" si="142"/>
        <v/>
      </c>
      <c r="Q1131" s="51">
        <v>2</v>
      </c>
      <c r="R1131" s="51">
        <f t="shared" si="143"/>
        <v>2</v>
      </c>
      <c r="S1131" s="51" t="str">
        <f t="shared" si="139"/>
        <v>2a</v>
      </c>
      <c r="T1131" s="51" t="str">
        <f t="shared" si="140"/>
        <v>2b</v>
      </c>
    </row>
    <row r="1132" spans="1:20" ht="20" customHeight="1" x14ac:dyDescent="0.15">
      <c r="A1132" s="51">
        <f t="shared" si="137"/>
        <v>111309</v>
      </c>
      <c r="B1132" s="52" t="str">
        <f>VLOOKUP(J1132,city!$A$4:$D$352,3,0)</f>
        <v>江西</v>
      </c>
      <c r="C1132" s="52" t="str">
        <f>VLOOKUP(J1132,city!$A$4:$D$352,4,0)</f>
        <v>九江</v>
      </c>
      <c r="D1132" s="75" t="s">
        <v>3174</v>
      </c>
      <c r="E1132" s="76" t="s">
        <v>3175</v>
      </c>
      <c r="F1132" s="53" t="str">
        <f t="shared" ref="F1132:F1195" si="144">N1132&amp;","&amp;O1132</f>
        <v>116.229378,29.749602</v>
      </c>
      <c r="G1132" s="54" t="s">
        <v>795</v>
      </c>
      <c r="H1132" s="55" t="str">
        <f>"jingdian/"&amp;VLOOKUP(B1132,city!$C$4:$P$352,13,FALSE)&amp;"/"&amp;VLOOKUP(C1132,city!$D$4:$P$352,13,FALSE)&amp;"/jd/"&amp;K1132&amp;".jpg"</f>
        <v>jingdian/jiangxi/jiujiang/jd/9.jpg</v>
      </c>
      <c r="I1132" s="55" t="str">
        <f t="shared" si="138"/>
        <v>11a,11b</v>
      </c>
      <c r="J1132" s="51">
        <f t="shared" si="141"/>
        <v>113</v>
      </c>
      <c r="K1132" s="51">
        <f>IF(VLOOKUP(J1131,city!$K$4:$L$352,2,0)&gt;K1131,K1131+1,1)</f>
        <v>9</v>
      </c>
      <c r="L1132" s="51">
        <v>1</v>
      </c>
      <c r="M1132" s="51" t="s">
        <v>273</v>
      </c>
      <c r="N1132" s="17">
        <v>116.229378</v>
      </c>
      <c r="O1132" s="17">
        <v>29.749601999999999</v>
      </c>
      <c r="P1132" s="51" t="str">
        <f t="shared" si="142"/>
        <v/>
      </c>
      <c r="Q1132" s="51">
        <v>11</v>
      </c>
      <c r="R1132" s="51">
        <f t="shared" si="143"/>
        <v>11</v>
      </c>
      <c r="S1132" s="51" t="str">
        <f t="shared" si="139"/>
        <v>11a</v>
      </c>
      <c r="T1132" s="51" t="str">
        <f t="shared" si="140"/>
        <v>11b</v>
      </c>
    </row>
    <row r="1133" spans="1:20" ht="20" customHeight="1" x14ac:dyDescent="0.15">
      <c r="A1133" s="51">
        <f t="shared" si="137"/>
        <v>111310</v>
      </c>
      <c r="B1133" s="52" t="str">
        <f>VLOOKUP(J1133,city!$A$4:$D$352,3,0)</f>
        <v>江西</v>
      </c>
      <c r="C1133" s="52" t="str">
        <f>VLOOKUP(J1133,city!$A$4:$D$352,4,0)</f>
        <v>九江</v>
      </c>
      <c r="D1133" s="75" t="s">
        <v>3176</v>
      </c>
      <c r="E1133" s="76" t="s">
        <v>3177</v>
      </c>
      <c r="F1133" s="53" t="str">
        <f t="shared" si="144"/>
        <v>115.992607,29.728545</v>
      </c>
      <c r="G1133" s="54" t="s">
        <v>795</v>
      </c>
      <c r="H1133" s="55" t="str">
        <f>"jingdian/"&amp;VLOOKUP(B1133,city!$C$4:$P$352,13,FALSE)&amp;"/"&amp;VLOOKUP(C1133,city!$D$4:$P$352,13,FALSE)&amp;"/jd/"&amp;K1133&amp;".jpg"</f>
        <v>jingdian/jiangxi/jiujiang/jd/10.jpg</v>
      </c>
      <c r="I1133" s="55" t="str">
        <f t="shared" si="138"/>
        <v>32a,32b</v>
      </c>
      <c r="J1133" s="51">
        <f t="shared" si="141"/>
        <v>113</v>
      </c>
      <c r="K1133" s="51">
        <f>IF(VLOOKUP(J1132,city!$K$4:$L$352,2,0)&gt;K1132,K1132+1,1)</f>
        <v>10</v>
      </c>
      <c r="L1133" s="51">
        <v>1</v>
      </c>
      <c r="M1133" s="51" t="s">
        <v>273</v>
      </c>
      <c r="N1133" s="17">
        <v>115.99260700000001</v>
      </c>
      <c r="O1133" s="17">
        <v>29.728545</v>
      </c>
      <c r="P1133" s="51" t="str">
        <f t="shared" si="142"/>
        <v>116.0157611,29.5970758</v>
      </c>
      <c r="Q1133" s="51">
        <v>32</v>
      </c>
      <c r="R1133" s="51" t="e">
        <f t="shared" si="143"/>
        <v>#N/A</v>
      </c>
      <c r="S1133" s="51" t="str">
        <f t="shared" si="139"/>
        <v>32a</v>
      </c>
      <c r="T1133" s="51" t="str">
        <f t="shared" si="140"/>
        <v>32b</v>
      </c>
    </row>
    <row r="1134" spans="1:20" ht="20" customHeight="1" x14ac:dyDescent="0.15">
      <c r="A1134" s="51">
        <f t="shared" si="137"/>
        <v>111401</v>
      </c>
      <c r="B1134" s="52" t="str">
        <f>VLOOKUP(J1134,city!$A$4:$D$352,3,0)</f>
        <v>江西</v>
      </c>
      <c r="C1134" s="52" t="str">
        <f>VLOOKUP(J1134,city!$A$4:$D$352,4,0)</f>
        <v>上饶</v>
      </c>
      <c r="D1134" s="67" t="s">
        <v>3178</v>
      </c>
      <c r="E1134" s="72" t="s">
        <v>3179</v>
      </c>
      <c r="F1134" s="53" t="str">
        <f t="shared" si="144"/>
        <v>117.404771,29.155084</v>
      </c>
      <c r="G1134" s="54" t="s">
        <v>795</v>
      </c>
      <c r="H1134" s="55" t="str">
        <f>"jingdian/"&amp;VLOOKUP(B1134,city!$C$4:$P$352,13,FALSE)&amp;"/"&amp;VLOOKUP(C1134,city!$D$4:$P$352,13,FALSE)&amp;"/jd/"&amp;K1134&amp;".jpg"</f>
        <v>jingdian/jiangxi/shangrao/jd/1.jpg</v>
      </c>
      <c r="I1134" s="55" t="str">
        <f t="shared" si="138"/>
        <v>2a,2b</v>
      </c>
      <c r="J1134" s="51">
        <f t="shared" si="141"/>
        <v>114</v>
      </c>
      <c r="K1134" s="51">
        <f>IF(VLOOKUP(J1133,city!$K$4:$L$352,2,0)&gt;K1133,K1133+1,1)</f>
        <v>1</v>
      </c>
      <c r="L1134" s="51">
        <v>1</v>
      </c>
      <c r="M1134" s="51" t="s">
        <v>275</v>
      </c>
      <c r="N1134" s="67">
        <v>117.404771</v>
      </c>
      <c r="O1134" s="67">
        <v>29.155083999999999</v>
      </c>
      <c r="P1134" s="51" t="str">
        <f t="shared" si="142"/>
        <v/>
      </c>
      <c r="Q1134" s="51">
        <v>2</v>
      </c>
      <c r="R1134" s="51">
        <f t="shared" si="143"/>
        <v>2</v>
      </c>
      <c r="S1134" s="51" t="str">
        <f t="shared" si="139"/>
        <v>2a</v>
      </c>
      <c r="T1134" s="51" t="str">
        <f t="shared" si="140"/>
        <v>2b</v>
      </c>
    </row>
    <row r="1135" spans="1:20" ht="20" customHeight="1" x14ac:dyDescent="0.15">
      <c r="A1135" s="51">
        <f t="shared" si="137"/>
        <v>111402</v>
      </c>
      <c r="B1135" s="52" t="str">
        <f>VLOOKUP(J1135,city!$A$4:$D$352,3,0)</f>
        <v>江西</v>
      </c>
      <c r="C1135" s="52" t="str">
        <f>VLOOKUP(J1135,city!$A$4:$D$352,4,0)</f>
        <v>上饶</v>
      </c>
      <c r="D1135" s="67" t="s">
        <v>3180</v>
      </c>
      <c r="E1135" s="72" t="s">
        <v>3181</v>
      </c>
      <c r="F1135" s="53" t="str">
        <f t="shared" si="144"/>
        <v>117.409936,28.316642</v>
      </c>
      <c r="G1135" s="54" t="s">
        <v>795</v>
      </c>
      <c r="H1135" s="55" t="str">
        <f>"jingdian/"&amp;VLOOKUP(B1135,city!$C$4:$P$352,13,FALSE)&amp;"/"&amp;VLOOKUP(C1135,city!$D$4:$P$352,13,FALSE)&amp;"/jd/"&amp;K1135&amp;".jpg"</f>
        <v>jingdian/jiangxi/shangrao/jd/2.jpg</v>
      </c>
      <c r="I1135" s="55" t="str">
        <f t="shared" si="138"/>
        <v>11a,11b</v>
      </c>
      <c r="J1135" s="51">
        <f t="shared" si="141"/>
        <v>114</v>
      </c>
      <c r="K1135" s="51">
        <f>IF(VLOOKUP(J1134,city!$K$4:$L$352,2,0)&gt;K1134,K1134+1,1)</f>
        <v>2</v>
      </c>
      <c r="L1135" s="51">
        <v>1</v>
      </c>
      <c r="M1135" s="51" t="s">
        <v>275</v>
      </c>
      <c r="N1135" s="67">
        <v>117.409936</v>
      </c>
      <c r="O1135" s="67">
        <v>28.316642000000002</v>
      </c>
      <c r="P1135" s="51" t="str">
        <f t="shared" si="142"/>
        <v/>
      </c>
      <c r="Q1135" s="51">
        <v>11</v>
      </c>
      <c r="R1135" s="51">
        <f t="shared" si="143"/>
        <v>11</v>
      </c>
      <c r="S1135" s="51" t="str">
        <f t="shared" si="139"/>
        <v>11a</v>
      </c>
      <c r="T1135" s="51" t="str">
        <f t="shared" si="140"/>
        <v>11b</v>
      </c>
    </row>
    <row r="1136" spans="1:20" ht="20" customHeight="1" x14ac:dyDescent="0.15">
      <c r="A1136" s="51">
        <f t="shared" si="137"/>
        <v>111403</v>
      </c>
      <c r="B1136" s="52" t="str">
        <f>VLOOKUP(J1136,city!$A$4:$D$352,3,0)</f>
        <v>江西</v>
      </c>
      <c r="C1136" s="52" t="str">
        <f>VLOOKUP(J1136,city!$A$4:$D$352,4,0)</f>
        <v>上饶</v>
      </c>
      <c r="D1136" s="67" t="s">
        <v>3182</v>
      </c>
      <c r="E1136" s="72" t="s">
        <v>3183</v>
      </c>
      <c r="F1136" s="53" t="str">
        <f t="shared" si="144"/>
        <v>117.935963,29.331168</v>
      </c>
      <c r="G1136" s="54" t="s">
        <v>795</v>
      </c>
      <c r="H1136" s="55" t="str">
        <f>"jingdian/"&amp;VLOOKUP(B1136,city!$C$4:$P$352,13,FALSE)&amp;"/"&amp;VLOOKUP(C1136,city!$D$4:$P$352,13,FALSE)&amp;"/jd/"&amp;K1136&amp;".jpg"</f>
        <v>jingdian/jiangxi/shangrao/jd/3.jpg</v>
      </c>
      <c r="I1136" s="55" t="str">
        <f t="shared" si="138"/>
        <v>32a,32b</v>
      </c>
      <c r="J1136" s="51">
        <f t="shared" si="141"/>
        <v>114</v>
      </c>
      <c r="K1136" s="51">
        <f>IF(VLOOKUP(J1135,city!$K$4:$L$352,2,0)&gt;K1135,K1135+1,1)</f>
        <v>3</v>
      </c>
      <c r="L1136" s="51">
        <v>1</v>
      </c>
      <c r="M1136" s="51" t="s">
        <v>275</v>
      </c>
      <c r="N1136" s="67">
        <v>117.935963</v>
      </c>
      <c r="O1136" s="67">
        <v>29.331168000000002</v>
      </c>
      <c r="P1136" s="51" t="str">
        <f t="shared" si="142"/>
        <v/>
      </c>
      <c r="Q1136" s="51">
        <v>32</v>
      </c>
      <c r="R1136" s="51" t="e">
        <f t="shared" si="143"/>
        <v>#N/A</v>
      </c>
      <c r="S1136" s="51" t="str">
        <f t="shared" si="139"/>
        <v>32a</v>
      </c>
      <c r="T1136" s="51" t="str">
        <f t="shared" si="140"/>
        <v>32b</v>
      </c>
    </row>
    <row r="1137" spans="1:20" ht="20" customHeight="1" x14ac:dyDescent="0.15">
      <c r="A1137" s="51">
        <f t="shared" si="137"/>
        <v>111404</v>
      </c>
      <c r="B1137" s="52" t="str">
        <f>VLOOKUP(J1137,city!$A$4:$D$352,3,0)</f>
        <v>江西</v>
      </c>
      <c r="C1137" s="52" t="str">
        <f>VLOOKUP(J1137,city!$A$4:$D$352,4,0)</f>
        <v>上饶</v>
      </c>
      <c r="D1137" s="74" t="s">
        <v>3184</v>
      </c>
      <c r="E1137" s="72" t="s">
        <v>3185</v>
      </c>
      <c r="F1137" s="53" t="str">
        <f t="shared" si="144"/>
        <v>118.127647,29.339022</v>
      </c>
      <c r="G1137" s="54" t="s">
        <v>795</v>
      </c>
      <c r="H1137" s="55" t="str">
        <f>"jingdian/"&amp;VLOOKUP(B1137,city!$C$4:$P$352,13,FALSE)&amp;"/"&amp;VLOOKUP(C1137,city!$D$4:$P$352,13,FALSE)&amp;"/jd/"&amp;K1137&amp;".jpg"</f>
        <v>jingdian/jiangxi/shangrao/jd/4.jpg</v>
      </c>
      <c r="I1137" s="55" t="str">
        <f t="shared" si="138"/>
        <v>32a,32b</v>
      </c>
      <c r="J1137" s="51">
        <f t="shared" si="141"/>
        <v>114</v>
      </c>
      <c r="K1137" s="51">
        <f>IF(VLOOKUP(J1136,city!$K$4:$L$352,2,0)&gt;K1136,K1136+1,1)</f>
        <v>4</v>
      </c>
      <c r="L1137" s="51">
        <v>1</v>
      </c>
      <c r="M1137" s="51" t="s">
        <v>275</v>
      </c>
      <c r="N1137" s="67">
        <v>118.127647</v>
      </c>
      <c r="O1137" s="67">
        <v>29.339022</v>
      </c>
      <c r="P1137" s="51" t="str">
        <f t="shared" si="142"/>
        <v/>
      </c>
      <c r="Q1137" s="51">
        <v>32</v>
      </c>
      <c r="R1137" s="51" t="e">
        <f t="shared" si="143"/>
        <v>#N/A</v>
      </c>
      <c r="S1137" s="51" t="str">
        <f t="shared" si="139"/>
        <v>32a</v>
      </c>
      <c r="T1137" s="51" t="str">
        <f t="shared" si="140"/>
        <v>32b</v>
      </c>
    </row>
    <row r="1138" spans="1:20" ht="20" customHeight="1" x14ac:dyDescent="0.15">
      <c r="A1138" s="51">
        <f t="shared" si="137"/>
        <v>111405</v>
      </c>
      <c r="B1138" s="52" t="str">
        <f>VLOOKUP(J1138,city!$A$4:$D$352,3,0)</f>
        <v>江西</v>
      </c>
      <c r="C1138" s="52" t="str">
        <f>VLOOKUP(J1138,city!$A$4:$D$352,4,0)</f>
        <v>上饶</v>
      </c>
      <c r="D1138" s="67" t="s">
        <v>3186</v>
      </c>
      <c r="E1138" s="72" t="s">
        <v>3187</v>
      </c>
      <c r="F1138" s="53" t="str">
        <f t="shared" si="144"/>
        <v>118.00267,29.354345</v>
      </c>
      <c r="G1138" s="54" t="s">
        <v>795</v>
      </c>
      <c r="H1138" s="55" t="str">
        <f>"jingdian/"&amp;VLOOKUP(B1138,city!$C$4:$P$352,13,FALSE)&amp;"/"&amp;VLOOKUP(C1138,city!$D$4:$P$352,13,FALSE)&amp;"/jd/"&amp;K1138&amp;".jpg"</f>
        <v>jingdian/jiangxi/shangrao/jd/5.jpg</v>
      </c>
      <c r="I1138" s="55" t="str">
        <f t="shared" si="138"/>
        <v>32a,32b</v>
      </c>
      <c r="J1138" s="51">
        <f t="shared" si="141"/>
        <v>114</v>
      </c>
      <c r="K1138" s="51">
        <f>IF(VLOOKUP(J1137,city!$K$4:$L$352,2,0)&gt;K1137,K1137+1,1)</f>
        <v>5</v>
      </c>
      <c r="L1138" s="51">
        <v>1</v>
      </c>
      <c r="M1138" s="51" t="s">
        <v>275</v>
      </c>
      <c r="N1138" s="67">
        <v>118.00266999999999</v>
      </c>
      <c r="O1138" s="67">
        <v>29.354344999999999</v>
      </c>
      <c r="P1138" s="51" t="str">
        <f t="shared" si="142"/>
        <v/>
      </c>
      <c r="Q1138" s="51">
        <v>32</v>
      </c>
      <c r="R1138" s="51" t="e">
        <f t="shared" si="143"/>
        <v>#N/A</v>
      </c>
      <c r="S1138" s="51" t="str">
        <f t="shared" si="139"/>
        <v>32a</v>
      </c>
      <c r="T1138" s="51" t="str">
        <f t="shared" si="140"/>
        <v>32b</v>
      </c>
    </row>
    <row r="1139" spans="1:20" ht="20" customHeight="1" x14ac:dyDescent="0.15">
      <c r="A1139" s="51">
        <f t="shared" si="137"/>
        <v>111406</v>
      </c>
      <c r="B1139" s="52" t="str">
        <f>VLOOKUP(J1139,city!$A$4:$D$352,3,0)</f>
        <v>江西</v>
      </c>
      <c r="C1139" s="52" t="str">
        <f>VLOOKUP(J1139,city!$A$4:$D$352,4,0)</f>
        <v>上饶</v>
      </c>
      <c r="D1139" s="67" t="s">
        <v>3188</v>
      </c>
      <c r="E1139" s="72" t="s">
        <v>3189</v>
      </c>
      <c r="F1139" s="53" t="str">
        <f t="shared" si="144"/>
        <v>118.07205,28.901099</v>
      </c>
      <c r="G1139" s="54" t="s">
        <v>795</v>
      </c>
      <c r="H1139" s="55" t="str">
        <f>"jingdian/"&amp;VLOOKUP(B1139,city!$C$4:$P$352,13,FALSE)&amp;"/"&amp;VLOOKUP(C1139,city!$D$4:$P$352,13,FALSE)&amp;"/jd/"&amp;K1139&amp;".jpg"</f>
        <v>jingdian/jiangxi/shangrao/jd/6.jpg</v>
      </c>
      <c r="I1139" s="55" t="str">
        <f t="shared" si="138"/>
        <v>2a,2b</v>
      </c>
      <c r="J1139" s="51">
        <f t="shared" si="141"/>
        <v>114</v>
      </c>
      <c r="K1139" s="51">
        <f>IF(VLOOKUP(J1138,city!$K$4:$L$352,2,0)&gt;K1138,K1138+1,1)</f>
        <v>6</v>
      </c>
      <c r="L1139" s="51">
        <v>1</v>
      </c>
      <c r="M1139" s="51" t="s">
        <v>275</v>
      </c>
      <c r="N1139" s="72">
        <v>118.07205</v>
      </c>
      <c r="O1139" s="67">
        <v>28.901098999999999</v>
      </c>
      <c r="P1139" s="51" t="str">
        <f t="shared" si="142"/>
        <v/>
      </c>
      <c r="Q1139" s="51">
        <v>2</v>
      </c>
      <c r="R1139" s="51">
        <f t="shared" si="143"/>
        <v>2</v>
      </c>
      <c r="S1139" s="51" t="str">
        <f t="shared" si="139"/>
        <v>2a</v>
      </c>
      <c r="T1139" s="51" t="str">
        <f t="shared" si="140"/>
        <v>2b</v>
      </c>
    </row>
    <row r="1140" spans="1:20" ht="20" customHeight="1" x14ac:dyDescent="0.15">
      <c r="A1140" s="51">
        <f t="shared" si="137"/>
        <v>111407</v>
      </c>
      <c r="B1140" s="52" t="str">
        <f>VLOOKUP(J1140,city!$A$4:$D$352,3,0)</f>
        <v>江西</v>
      </c>
      <c r="C1140" s="52" t="str">
        <f>VLOOKUP(J1140,city!$A$4:$D$352,4,0)</f>
        <v>上饶</v>
      </c>
      <c r="D1140" s="67" t="s">
        <v>3190</v>
      </c>
      <c r="E1140" s="72" t="s">
        <v>3191</v>
      </c>
      <c r="F1140" s="53" t="str">
        <f t="shared" si="144"/>
        <v>116.684921,29.139641</v>
      </c>
      <c r="G1140" s="54" t="s">
        <v>795</v>
      </c>
      <c r="H1140" s="55" t="str">
        <f>"jingdian/"&amp;VLOOKUP(B1140,city!$C$4:$P$352,13,FALSE)&amp;"/"&amp;VLOOKUP(C1140,city!$D$4:$P$352,13,FALSE)&amp;"/jd/"&amp;K1140&amp;".jpg"</f>
        <v>jingdian/jiangxi/shangrao/jd/7.jpg</v>
      </c>
      <c r="I1140" s="55" t="str">
        <f t="shared" si="138"/>
        <v>1a,1b</v>
      </c>
      <c r="J1140" s="51">
        <f t="shared" si="141"/>
        <v>114</v>
      </c>
      <c r="K1140" s="51">
        <f>IF(VLOOKUP(J1139,city!$K$4:$L$352,2,0)&gt;K1139,K1139+1,1)</f>
        <v>7</v>
      </c>
      <c r="L1140" s="51">
        <v>1</v>
      </c>
      <c r="M1140" s="51" t="s">
        <v>275</v>
      </c>
      <c r="N1140" s="72">
        <v>116.684921</v>
      </c>
      <c r="O1140" s="67">
        <v>29.139641000000001</v>
      </c>
      <c r="P1140" s="51" t="str">
        <f t="shared" si="142"/>
        <v/>
      </c>
      <c r="Q1140" s="51">
        <v>1</v>
      </c>
      <c r="R1140" s="51">
        <f t="shared" si="143"/>
        <v>6</v>
      </c>
      <c r="S1140" s="51" t="str">
        <f t="shared" si="139"/>
        <v>1a</v>
      </c>
      <c r="T1140" s="51" t="str">
        <f t="shared" si="140"/>
        <v>1b</v>
      </c>
    </row>
    <row r="1141" spans="1:20" ht="20" customHeight="1" x14ac:dyDescent="0.15">
      <c r="A1141" s="51">
        <f t="shared" si="137"/>
        <v>111408</v>
      </c>
      <c r="B1141" s="52" t="str">
        <f>VLOOKUP(J1141,city!$A$4:$D$352,3,0)</f>
        <v>江西</v>
      </c>
      <c r="C1141" s="52" t="str">
        <f>VLOOKUP(J1141,city!$A$4:$D$352,4,0)</f>
        <v>上饶</v>
      </c>
      <c r="D1141" s="86" t="s">
        <v>3192</v>
      </c>
      <c r="E1141" s="87" t="s">
        <v>3193</v>
      </c>
      <c r="F1141" s="53" t="str">
        <f t="shared" si="144"/>
        <v>118.039532,29.460584</v>
      </c>
      <c r="G1141" s="54" t="s">
        <v>795</v>
      </c>
      <c r="H1141" s="55" t="str">
        <f>"jingdian/"&amp;VLOOKUP(B1141,city!$C$4:$P$352,13,FALSE)&amp;"/"&amp;VLOOKUP(C1141,city!$D$4:$P$352,13,FALSE)&amp;"/jd/"&amp;K1141&amp;".jpg"</f>
        <v>jingdian/jiangxi/shangrao/jd/8.jpg</v>
      </c>
      <c r="I1141" s="55" t="str">
        <f t="shared" si="138"/>
        <v>6a,6b</v>
      </c>
      <c r="J1141" s="51">
        <f t="shared" si="141"/>
        <v>114</v>
      </c>
      <c r="K1141" s="51">
        <f>IF(VLOOKUP(J1140,city!$K$4:$L$352,2,0)&gt;K1140,K1140+1,1)</f>
        <v>8</v>
      </c>
      <c r="L1141" s="51">
        <v>1</v>
      </c>
      <c r="M1141" s="51" t="s">
        <v>275</v>
      </c>
      <c r="N1141" s="87">
        <v>118.03953199999999</v>
      </c>
      <c r="O1141" s="86">
        <v>29.460584000000001</v>
      </c>
      <c r="P1141" s="51" t="str">
        <f t="shared" si="142"/>
        <v/>
      </c>
      <c r="Q1141" s="51">
        <v>6</v>
      </c>
      <c r="R1141" s="51">
        <f t="shared" si="143"/>
        <v>6</v>
      </c>
      <c r="S1141" s="51" t="str">
        <f t="shared" si="139"/>
        <v>6a</v>
      </c>
      <c r="T1141" s="51" t="str">
        <f t="shared" si="140"/>
        <v>6b</v>
      </c>
    </row>
    <row r="1142" spans="1:20" ht="20" customHeight="1" x14ac:dyDescent="0.15">
      <c r="A1142" s="51">
        <f t="shared" si="137"/>
        <v>111409</v>
      </c>
      <c r="B1142" s="52" t="str">
        <f>VLOOKUP(J1142,city!$A$4:$D$352,3,0)</f>
        <v>江西</v>
      </c>
      <c r="C1142" s="52" t="str">
        <f>VLOOKUP(J1142,city!$A$4:$D$352,4,0)</f>
        <v>上饶</v>
      </c>
      <c r="D1142" s="65" t="s">
        <v>3194</v>
      </c>
      <c r="E1142" s="72" t="s">
        <v>3195</v>
      </c>
      <c r="F1142" s="53" t="str">
        <f t="shared" si="144"/>
        <v>117.781403,29.42109</v>
      </c>
      <c r="G1142" s="54" t="s">
        <v>795</v>
      </c>
      <c r="H1142" s="55" t="str">
        <f>"jingdian/"&amp;VLOOKUP(B1142,city!$C$4:$P$352,13,FALSE)&amp;"/"&amp;VLOOKUP(C1142,city!$D$4:$P$352,13,FALSE)&amp;"/jd/"&amp;K1142&amp;".jpg"</f>
        <v>jingdian/jiangxi/shangrao/jd/9.jpg</v>
      </c>
      <c r="I1142" s="55" t="str">
        <f t="shared" si="138"/>
        <v>17a,17b</v>
      </c>
      <c r="J1142" s="51">
        <f t="shared" si="141"/>
        <v>114</v>
      </c>
      <c r="K1142" s="51">
        <f>IF(VLOOKUP(J1141,city!$K$4:$L$352,2,0)&gt;K1141,K1141+1,1)</f>
        <v>9</v>
      </c>
      <c r="L1142" s="51">
        <v>1</v>
      </c>
      <c r="M1142" s="51" t="s">
        <v>275</v>
      </c>
      <c r="N1142" s="72">
        <v>117.781403</v>
      </c>
      <c r="O1142" s="67">
        <v>29.42109</v>
      </c>
      <c r="P1142" s="51" t="str">
        <f t="shared" si="142"/>
        <v/>
      </c>
      <c r="Q1142" s="51">
        <v>17</v>
      </c>
      <c r="R1142" s="51">
        <f t="shared" si="143"/>
        <v>17</v>
      </c>
      <c r="S1142" s="51" t="str">
        <f t="shared" si="139"/>
        <v>17a</v>
      </c>
      <c r="T1142" s="51" t="str">
        <f t="shared" si="140"/>
        <v>17b</v>
      </c>
    </row>
    <row r="1143" spans="1:20" ht="20" customHeight="1" x14ac:dyDescent="0.15">
      <c r="A1143" s="51">
        <f t="shared" si="137"/>
        <v>111410</v>
      </c>
      <c r="B1143" s="52" t="str">
        <f>VLOOKUP(J1143,city!$A$4:$D$352,3,0)</f>
        <v>江西</v>
      </c>
      <c r="C1143" s="52" t="str">
        <f>VLOOKUP(J1143,city!$A$4:$D$352,4,0)</f>
        <v>上饶</v>
      </c>
      <c r="D1143" s="67" t="s">
        <v>3196</v>
      </c>
      <c r="E1143" s="72" t="s">
        <v>3197</v>
      </c>
      <c r="F1143" s="53" t="str">
        <f t="shared" si="144"/>
        <v>117.885241,29.307477</v>
      </c>
      <c r="G1143" s="54" t="s">
        <v>795</v>
      </c>
      <c r="H1143" s="55" t="str">
        <f>"jingdian/"&amp;VLOOKUP(B1143,city!$C$4:$P$352,13,FALSE)&amp;"/"&amp;VLOOKUP(C1143,city!$D$4:$P$352,13,FALSE)&amp;"/jd/"&amp;K1143&amp;".jpg"</f>
        <v>jingdian/jiangxi/shangrao/jd/10.jpg</v>
      </c>
      <c r="I1143" s="55" t="str">
        <f t="shared" si="138"/>
        <v>6a,6b</v>
      </c>
      <c r="J1143" s="51">
        <f t="shared" si="141"/>
        <v>114</v>
      </c>
      <c r="K1143" s="51">
        <f>IF(VLOOKUP(J1142,city!$K$4:$L$352,2,0)&gt;K1142,K1142+1,1)</f>
        <v>10</v>
      </c>
      <c r="L1143" s="51">
        <v>1</v>
      </c>
      <c r="M1143" s="51" t="s">
        <v>275</v>
      </c>
      <c r="N1143" s="72">
        <v>117.88524099999999</v>
      </c>
      <c r="O1143" s="67">
        <v>29.307476999999999</v>
      </c>
      <c r="P1143" s="51" t="str">
        <f t="shared" si="142"/>
        <v>117.7344134,29.1726152</v>
      </c>
      <c r="Q1143" s="51">
        <v>6</v>
      </c>
      <c r="R1143" s="51">
        <f t="shared" si="143"/>
        <v>6</v>
      </c>
      <c r="S1143" s="51" t="str">
        <f t="shared" si="139"/>
        <v>6a</v>
      </c>
      <c r="T1143" s="51" t="str">
        <f t="shared" si="140"/>
        <v>6b</v>
      </c>
    </row>
    <row r="1144" spans="1:20" ht="20" customHeight="1" x14ac:dyDescent="0.15">
      <c r="A1144" s="51">
        <f t="shared" si="137"/>
        <v>111501</v>
      </c>
      <c r="B1144" s="52" t="str">
        <f>VLOOKUP(J1144,city!$A$4:$D$352,3,0)</f>
        <v>江西</v>
      </c>
      <c r="C1144" s="52" t="str">
        <f>VLOOKUP(J1144,city!$A$4:$D$352,4,0)</f>
        <v>抚州</v>
      </c>
      <c r="D1144" s="51" t="s">
        <v>3198</v>
      </c>
      <c r="E1144" s="51" t="s">
        <v>3199</v>
      </c>
      <c r="F1144" s="53" t="str">
        <f t="shared" si="144"/>
        <v>115.946048,27.041142</v>
      </c>
      <c r="G1144" s="54" t="s">
        <v>795</v>
      </c>
      <c r="H1144" s="55" t="str">
        <f>"jingdian/"&amp;VLOOKUP(B1144,city!$C$4:$P$352,13,FALSE)&amp;"/"&amp;VLOOKUP(C1144,city!$D$4:$P$352,13,FALSE)&amp;"/jd/"&amp;K1144&amp;".jpg"</f>
        <v>jingdian/jiangxi/fuzhou/jd/1.jpg</v>
      </c>
      <c r="I1144" s="55" t="str">
        <f t="shared" si="138"/>
        <v>2a,2b</v>
      </c>
      <c r="J1144" s="51">
        <f t="shared" si="141"/>
        <v>115</v>
      </c>
      <c r="K1144" s="51">
        <f>IF(VLOOKUP(J1143,city!$K$4:$L$352,2,0)&gt;K1143,K1143+1,1)</f>
        <v>1</v>
      </c>
      <c r="L1144" s="51">
        <v>1</v>
      </c>
      <c r="M1144" s="51" t="s">
        <v>277</v>
      </c>
      <c r="N1144" s="17">
        <v>115.946048</v>
      </c>
      <c r="O1144" s="17">
        <v>27.041142000000001</v>
      </c>
      <c r="P1144" s="51" t="str">
        <f t="shared" si="142"/>
        <v/>
      </c>
      <c r="Q1144" s="51">
        <v>2</v>
      </c>
      <c r="R1144" s="51">
        <f t="shared" si="143"/>
        <v>2</v>
      </c>
      <c r="S1144" s="51" t="str">
        <f t="shared" si="139"/>
        <v>2a</v>
      </c>
      <c r="T1144" s="51" t="str">
        <f t="shared" si="140"/>
        <v>2b</v>
      </c>
    </row>
    <row r="1145" spans="1:20" ht="20" customHeight="1" x14ac:dyDescent="0.15">
      <c r="A1145" s="51">
        <f t="shared" si="137"/>
        <v>111502</v>
      </c>
      <c r="B1145" s="52" t="str">
        <f>VLOOKUP(J1145,city!$A$4:$D$352,3,0)</f>
        <v>江西</v>
      </c>
      <c r="C1145" s="52" t="str">
        <f>VLOOKUP(J1145,city!$A$4:$D$352,4,0)</f>
        <v>抚州</v>
      </c>
      <c r="D1145" s="51" t="s">
        <v>3200</v>
      </c>
      <c r="E1145" s="51" t="s">
        <v>3201</v>
      </c>
      <c r="F1145" s="53" t="str">
        <f t="shared" si="144"/>
        <v>116.348833,27.972476</v>
      </c>
      <c r="G1145" s="54" t="s">
        <v>795</v>
      </c>
      <c r="H1145" s="55" t="str">
        <f>"jingdian/"&amp;VLOOKUP(B1145,city!$C$4:$P$352,13,FALSE)&amp;"/"&amp;VLOOKUP(C1145,city!$D$4:$P$352,13,FALSE)&amp;"/jd/"&amp;K1145&amp;".jpg"</f>
        <v>jingdian/jiangxi/fuzhou/jd/2.jpg</v>
      </c>
      <c r="I1145" s="55" t="str">
        <f t="shared" si="138"/>
        <v>2a,2b</v>
      </c>
      <c r="J1145" s="51">
        <f t="shared" si="141"/>
        <v>115</v>
      </c>
      <c r="K1145" s="51">
        <f>IF(VLOOKUP(J1144,city!$K$4:$L$352,2,0)&gt;K1144,K1144+1,1)</f>
        <v>2</v>
      </c>
      <c r="L1145" s="51">
        <v>1</v>
      </c>
      <c r="M1145" s="51" t="s">
        <v>277</v>
      </c>
      <c r="N1145" s="17">
        <v>116.348833</v>
      </c>
      <c r="O1145" s="17">
        <v>27.972476</v>
      </c>
      <c r="P1145" s="51" t="str">
        <f t="shared" si="142"/>
        <v/>
      </c>
      <c r="Q1145" s="51">
        <v>2</v>
      </c>
      <c r="R1145" s="51">
        <f t="shared" si="143"/>
        <v>2</v>
      </c>
      <c r="S1145" s="51" t="str">
        <f t="shared" si="139"/>
        <v>2a</v>
      </c>
      <c r="T1145" s="51" t="str">
        <f t="shared" si="140"/>
        <v>2b</v>
      </c>
    </row>
    <row r="1146" spans="1:20" ht="20" customHeight="1" x14ac:dyDescent="0.15">
      <c r="A1146" s="51">
        <f t="shared" si="137"/>
        <v>111503</v>
      </c>
      <c r="B1146" s="52" t="str">
        <f>VLOOKUP(J1146,city!$A$4:$D$352,3,0)</f>
        <v>江西</v>
      </c>
      <c r="C1146" s="52" t="str">
        <f>VLOOKUP(J1146,city!$A$4:$D$352,4,0)</f>
        <v>抚州</v>
      </c>
      <c r="D1146" s="51" t="s">
        <v>3202</v>
      </c>
      <c r="E1146" s="51" t="s">
        <v>3203</v>
      </c>
      <c r="F1146" s="53" t="str">
        <f t="shared" si="144"/>
        <v>116.366137,27.975914</v>
      </c>
      <c r="G1146" s="54" t="s">
        <v>795</v>
      </c>
      <c r="H1146" s="55" t="str">
        <f>"jingdian/"&amp;VLOOKUP(B1146,city!$C$4:$P$352,13,FALSE)&amp;"/"&amp;VLOOKUP(C1146,city!$D$4:$P$352,13,FALSE)&amp;"/jd/"&amp;K1146&amp;".jpg"</f>
        <v>jingdian/jiangxi/fuzhou/jd/3.jpg</v>
      </c>
      <c r="I1146" s="55" t="str">
        <f t="shared" si="138"/>
        <v>10a,10b</v>
      </c>
      <c r="J1146" s="51">
        <f t="shared" si="141"/>
        <v>115</v>
      </c>
      <c r="K1146" s="51">
        <f>IF(VLOOKUP(J1145,city!$K$4:$L$352,2,0)&gt;K1145,K1145+1,1)</f>
        <v>3</v>
      </c>
      <c r="L1146" s="51">
        <v>1</v>
      </c>
      <c r="M1146" s="51" t="s">
        <v>277</v>
      </c>
      <c r="N1146" s="17">
        <v>116.36613699999999</v>
      </c>
      <c r="O1146" s="17">
        <v>27.975914</v>
      </c>
      <c r="P1146" s="51" t="str">
        <f t="shared" si="142"/>
        <v/>
      </c>
      <c r="Q1146" s="51">
        <v>10</v>
      </c>
      <c r="R1146" s="51">
        <f t="shared" si="143"/>
        <v>10</v>
      </c>
      <c r="S1146" s="51" t="str">
        <f t="shared" si="139"/>
        <v>10a</v>
      </c>
      <c r="T1146" s="51" t="str">
        <f t="shared" si="140"/>
        <v>10b</v>
      </c>
    </row>
    <row r="1147" spans="1:20" ht="20" customHeight="1" x14ac:dyDescent="0.15">
      <c r="A1147" s="51">
        <f t="shared" si="137"/>
        <v>111504</v>
      </c>
      <c r="B1147" s="52" t="str">
        <f>VLOOKUP(J1147,city!$A$4:$D$352,3,0)</f>
        <v>江西</v>
      </c>
      <c r="C1147" s="52" t="str">
        <f>VLOOKUP(J1147,city!$A$4:$D$352,4,0)</f>
        <v>抚州</v>
      </c>
      <c r="D1147" s="51" t="s">
        <v>3204</v>
      </c>
      <c r="E1147" s="51" t="s">
        <v>3205</v>
      </c>
      <c r="F1147" s="53" t="str">
        <f t="shared" si="144"/>
        <v>116.60337,27.546364</v>
      </c>
      <c r="G1147" s="54" t="s">
        <v>795</v>
      </c>
      <c r="H1147" s="55" t="str">
        <f>"jingdian/"&amp;VLOOKUP(B1147,city!$C$4:$P$352,13,FALSE)&amp;"/"&amp;VLOOKUP(C1147,city!$D$4:$P$352,13,FALSE)&amp;"/jd/"&amp;K1147&amp;".jpg"</f>
        <v>jingdian/jiangxi/fuzhou/jd/4.jpg</v>
      </c>
      <c r="I1147" s="55" t="str">
        <f t="shared" si="138"/>
        <v>11a,11b</v>
      </c>
      <c r="J1147" s="51">
        <f t="shared" si="141"/>
        <v>115</v>
      </c>
      <c r="K1147" s="51">
        <f>IF(VLOOKUP(J1146,city!$K$4:$L$352,2,0)&gt;K1146,K1146+1,1)</f>
        <v>4</v>
      </c>
      <c r="L1147" s="51">
        <v>1</v>
      </c>
      <c r="M1147" s="51" t="s">
        <v>277</v>
      </c>
      <c r="N1147" s="17">
        <v>116.60337</v>
      </c>
      <c r="O1147" s="17">
        <v>27.546364000000001</v>
      </c>
      <c r="P1147" s="51" t="str">
        <f t="shared" si="142"/>
        <v/>
      </c>
      <c r="Q1147" s="51">
        <v>11</v>
      </c>
      <c r="R1147" s="51">
        <f t="shared" si="143"/>
        <v>11</v>
      </c>
      <c r="S1147" s="51" t="str">
        <f t="shared" si="139"/>
        <v>11a</v>
      </c>
      <c r="T1147" s="51" t="str">
        <f t="shared" si="140"/>
        <v>11b</v>
      </c>
    </row>
    <row r="1148" spans="1:20" ht="20" customHeight="1" x14ac:dyDescent="0.15">
      <c r="A1148" s="51">
        <f t="shared" si="137"/>
        <v>111505</v>
      </c>
      <c r="B1148" s="52" t="str">
        <f>VLOOKUP(J1148,city!$A$4:$D$352,3,0)</f>
        <v>江西</v>
      </c>
      <c r="C1148" s="52" t="str">
        <f>VLOOKUP(J1148,city!$A$4:$D$352,4,0)</f>
        <v>抚州</v>
      </c>
      <c r="D1148" s="51" t="s">
        <v>3206</v>
      </c>
      <c r="E1148" s="51" t="s">
        <v>3207</v>
      </c>
      <c r="F1148" s="53" t="str">
        <f t="shared" si="144"/>
        <v>117.010206,27.484523</v>
      </c>
      <c r="G1148" s="54" t="s">
        <v>795</v>
      </c>
      <c r="H1148" s="55" t="str">
        <f>"jingdian/"&amp;VLOOKUP(B1148,city!$C$4:$P$352,13,FALSE)&amp;"/"&amp;VLOOKUP(C1148,city!$D$4:$P$352,13,FALSE)&amp;"/jd/"&amp;K1148&amp;".jpg"</f>
        <v>jingdian/jiangxi/fuzhou/jd/5.jpg</v>
      </c>
      <c r="I1148" s="55" t="str">
        <f t="shared" si="138"/>
        <v>11a,11b</v>
      </c>
      <c r="J1148" s="51">
        <f t="shared" si="141"/>
        <v>115</v>
      </c>
      <c r="K1148" s="51">
        <f>IF(VLOOKUP(J1147,city!$K$4:$L$352,2,0)&gt;K1147,K1147+1,1)</f>
        <v>5</v>
      </c>
      <c r="L1148" s="51">
        <v>1</v>
      </c>
      <c r="M1148" s="51" t="s">
        <v>277</v>
      </c>
      <c r="N1148" s="17">
        <v>117.010206</v>
      </c>
      <c r="O1148" s="17">
        <v>27.484522999999999</v>
      </c>
      <c r="P1148" s="51" t="str">
        <f t="shared" si="142"/>
        <v/>
      </c>
      <c r="Q1148" s="51">
        <v>11</v>
      </c>
      <c r="R1148" s="51">
        <f t="shared" si="143"/>
        <v>11</v>
      </c>
      <c r="S1148" s="51" t="str">
        <f t="shared" si="139"/>
        <v>11a</v>
      </c>
      <c r="T1148" s="51" t="str">
        <f t="shared" si="140"/>
        <v>11b</v>
      </c>
    </row>
    <row r="1149" spans="1:20" ht="20" customHeight="1" x14ac:dyDescent="0.15">
      <c r="A1149" s="51">
        <f t="shared" si="137"/>
        <v>111506</v>
      </c>
      <c r="B1149" s="52" t="str">
        <f>VLOOKUP(J1149,city!$A$4:$D$352,3,0)</f>
        <v>江西</v>
      </c>
      <c r="C1149" s="52" t="str">
        <f>VLOOKUP(J1149,city!$A$4:$D$352,4,0)</f>
        <v>抚州</v>
      </c>
      <c r="D1149" s="51" t="s">
        <v>3208</v>
      </c>
      <c r="E1149" s="51" t="s">
        <v>3209</v>
      </c>
      <c r="F1149" s="53" t="str">
        <f t="shared" si="144"/>
        <v>117.151078,27.702653</v>
      </c>
      <c r="G1149" s="54" t="s">
        <v>795</v>
      </c>
      <c r="H1149" s="55" t="str">
        <f>"jingdian/"&amp;VLOOKUP(B1149,city!$C$4:$P$352,13,FALSE)&amp;"/"&amp;VLOOKUP(C1149,city!$D$4:$P$352,13,FALSE)&amp;"/jd/"&amp;K1149&amp;".jpg"</f>
        <v>jingdian/jiangxi/fuzhou/jd/6.jpg</v>
      </c>
      <c r="I1149" s="55" t="str">
        <f t="shared" si="138"/>
        <v>11a,11b</v>
      </c>
      <c r="J1149" s="51">
        <f t="shared" si="141"/>
        <v>115</v>
      </c>
      <c r="K1149" s="51">
        <f>IF(VLOOKUP(J1148,city!$K$4:$L$352,2,0)&gt;K1148,K1148+1,1)</f>
        <v>6</v>
      </c>
      <c r="L1149" s="51">
        <v>1</v>
      </c>
      <c r="M1149" s="51" t="s">
        <v>277</v>
      </c>
      <c r="N1149" s="17">
        <v>117.151078</v>
      </c>
      <c r="O1149" s="17">
        <v>27.702653000000002</v>
      </c>
      <c r="P1149" s="51" t="str">
        <f t="shared" si="142"/>
        <v/>
      </c>
      <c r="Q1149" s="51">
        <v>11</v>
      </c>
      <c r="R1149" s="51">
        <f t="shared" si="143"/>
        <v>11</v>
      </c>
      <c r="S1149" s="51" t="str">
        <f t="shared" si="139"/>
        <v>11a</v>
      </c>
      <c r="T1149" s="51" t="str">
        <f t="shared" si="140"/>
        <v>11b</v>
      </c>
    </row>
    <row r="1150" spans="1:20" ht="20" customHeight="1" x14ac:dyDescent="0.15">
      <c r="A1150" s="51">
        <f t="shared" si="137"/>
        <v>111507</v>
      </c>
      <c r="B1150" s="52" t="str">
        <f>VLOOKUP(J1150,city!$A$4:$D$352,3,0)</f>
        <v>江西</v>
      </c>
      <c r="C1150" s="52" t="str">
        <f>VLOOKUP(J1150,city!$A$4:$D$352,4,0)</f>
        <v>抚州</v>
      </c>
      <c r="D1150" s="51" t="s">
        <v>3210</v>
      </c>
      <c r="E1150" s="51" t="s">
        <v>3211</v>
      </c>
      <c r="F1150" s="53" t="str">
        <f t="shared" si="144"/>
        <v>115.745317,27.386623</v>
      </c>
      <c r="G1150" s="54" t="s">
        <v>795</v>
      </c>
      <c r="H1150" s="55" t="str">
        <f>"jingdian/"&amp;VLOOKUP(B1150,city!$C$4:$P$352,13,FALSE)&amp;"/"&amp;VLOOKUP(C1150,city!$D$4:$P$352,13,FALSE)&amp;"/jd/"&amp;K1150&amp;".jpg"</f>
        <v>jingdian/jiangxi/fuzhou/jd/7.jpg</v>
      </c>
      <c r="I1150" s="55" t="str">
        <f t="shared" si="138"/>
        <v>13a,13b</v>
      </c>
      <c r="J1150" s="51">
        <f t="shared" si="141"/>
        <v>115</v>
      </c>
      <c r="K1150" s="51">
        <f>IF(VLOOKUP(J1149,city!$K$4:$L$352,2,0)&gt;K1149,K1149+1,1)</f>
        <v>7</v>
      </c>
      <c r="L1150" s="51">
        <v>1</v>
      </c>
      <c r="M1150" s="51" t="s">
        <v>277</v>
      </c>
      <c r="N1150" s="17">
        <v>115.745317</v>
      </c>
      <c r="O1150" s="17">
        <v>27.386623</v>
      </c>
      <c r="P1150" s="51" t="str">
        <f t="shared" si="142"/>
        <v/>
      </c>
      <c r="Q1150" s="51">
        <v>13</v>
      </c>
      <c r="R1150" s="51">
        <f t="shared" si="143"/>
        <v>13</v>
      </c>
      <c r="S1150" s="51" t="str">
        <f t="shared" si="139"/>
        <v>13a</v>
      </c>
      <c r="T1150" s="51" t="str">
        <f t="shared" si="140"/>
        <v>13b</v>
      </c>
    </row>
    <row r="1151" spans="1:20" ht="20" customHeight="1" x14ac:dyDescent="0.15">
      <c r="A1151" s="51">
        <f t="shared" si="137"/>
        <v>111508</v>
      </c>
      <c r="B1151" s="52" t="str">
        <f>VLOOKUP(J1151,city!$A$4:$D$352,3,0)</f>
        <v>江西</v>
      </c>
      <c r="C1151" s="52" t="str">
        <f>VLOOKUP(J1151,city!$A$4:$D$352,4,0)</f>
        <v>抚州</v>
      </c>
      <c r="D1151" s="51" t="s">
        <v>3212</v>
      </c>
      <c r="E1151" s="51" t="s">
        <v>3213</v>
      </c>
      <c r="F1151" s="53" t="str">
        <f t="shared" si="144"/>
        <v>116.262197,28.208203</v>
      </c>
      <c r="G1151" s="54" t="s">
        <v>795</v>
      </c>
      <c r="H1151" s="55" t="str">
        <f>"jingdian/"&amp;VLOOKUP(B1151,city!$C$4:$P$352,13,FALSE)&amp;"/"&amp;VLOOKUP(C1151,city!$D$4:$P$352,13,FALSE)&amp;"/jd/"&amp;K1151&amp;".jpg"</f>
        <v>jingdian/jiangxi/fuzhou/jd/8.jpg</v>
      </c>
      <c r="I1151" s="55" t="str">
        <f t="shared" si="138"/>
        <v>12a,12b</v>
      </c>
      <c r="J1151" s="51">
        <f t="shared" si="141"/>
        <v>115</v>
      </c>
      <c r="K1151" s="51">
        <f>IF(VLOOKUP(J1150,city!$K$4:$L$352,2,0)&gt;K1150,K1150+1,1)</f>
        <v>8</v>
      </c>
      <c r="L1151" s="51">
        <v>1</v>
      </c>
      <c r="M1151" s="51" t="s">
        <v>277</v>
      </c>
      <c r="N1151" s="17">
        <v>116.262197</v>
      </c>
      <c r="O1151" s="17">
        <v>28.208203000000001</v>
      </c>
      <c r="P1151" s="51" t="str">
        <f t="shared" si="142"/>
        <v/>
      </c>
      <c r="Q1151" s="51">
        <v>12</v>
      </c>
      <c r="R1151" s="51">
        <f t="shared" si="143"/>
        <v>12</v>
      </c>
      <c r="S1151" s="51" t="str">
        <f t="shared" si="139"/>
        <v>12a</v>
      </c>
      <c r="T1151" s="51" t="str">
        <f t="shared" si="140"/>
        <v>12b</v>
      </c>
    </row>
    <row r="1152" spans="1:20" ht="20" customHeight="1" x14ac:dyDescent="0.15">
      <c r="A1152" s="51">
        <f t="shared" si="137"/>
        <v>111509</v>
      </c>
      <c r="B1152" s="52" t="str">
        <f>VLOOKUP(J1152,city!$A$4:$D$352,3,0)</f>
        <v>江西</v>
      </c>
      <c r="C1152" s="52" t="str">
        <f>VLOOKUP(J1152,city!$A$4:$D$352,4,0)</f>
        <v>抚州</v>
      </c>
      <c r="D1152" s="51" t="s">
        <v>3214</v>
      </c>
      <c r="E1152" s="51" t="s">
        <v>3215</v>
      </c>
      <c r="F1152" s="53" t="str">
        <f t="shared" si="144"/>
        <v>116.962167,27.778045</v>
      </c>
      <c r="G1152" s="54" t="s">
        <v>795</v>
      </c>
      <c r="H1152" s="55" t="str">
        <f>"jingdian/"&amp;VLOOKUP(B1152,city!$C$4:$P$352,13,FALSE)&amp;"/"&amp;VLOOKUP(C1152,city!$D$4:$P$352,13,FALSE)&amp;"/jd/"&amp;K1152&amp;".jpg"</f>
        <v>jingdian/jiangxi/fuzhou/jd/9.jpg</v>
      </c>
      <c r="I1152" s="55" t="str">
        <f t="shared" si="138"/>
        <v>3a,3b</v>
      </c>
      <c r="J1152" s="51">
        <f t="shared" si="141"/>
        <v>115</v>
      </c>
      <c r="K1152" s="51">
        <f>IF(VLOOKUP(J1151,city!$K$4:$L$352,2,0)&gt;K1151,K1151+1,1)</f>
        <v>9</v>
      </c>
      <c r="L1152" s="51">
        <v>1</v>
      </c>
      <c r="M1152" s="51" t="s">
        <v>277</v>
      </c>
      <c r="N1152" s="17">
        <v>116.96216699999999</v>
      </c>
      <c r="O1152" s="17">
        <v>27.778044999999999</v>
      </c>
      <c r="P1152" s="51" t="str">
        <f t="shared" si="142"/>
        <v/>
      </c>
      <c r="Q1152" s="51">
        <v>3</v>
      </c>
      <c r="R1152" s="51">
        <f t="shared" si="143"/>
        <v>3</v>
      </c>
      <c r="S1152" s="51" t="str">
        <f t="shared" si="139"/>
        <v>3a</v>
      </c>
      <c r="T1152" s="51" t="str">
        <f t="shared" si="140"/>
        <v>3b</v>
      </c>
    </row>
    <row r="1153" spans="1:20" ht="20" customHeight="1" x14ac:dyDescent="0.15">
      <c r="A1153" s="51">
        <f t="shared" si="137"/>
        <v>111510</v>
      </c>
      <c r="B1153" s="52" t="str">
        <f>VLOOKUP(J1153,city!$A$4:$D$352,3,0)</f>
        <v>江西</v>
      </c>
      <c r="C1153" s="52" t="str">
        <f>VLOOKUP(J1153,city!$A$4:$D$352,4,0)</f>
        <v>抚州</v>
      </c>
      <c r="D1153" s="51" t="s">
        <v>3216</v>
      </c>
      <c r="E1153" s="51" t="s">
        <v>3217</v>
      </c>
      <c r="F1153" s="53" t="str">
        <f t="shared" si="144"/>
        <v>116.370308,27.222164</v>
      </c>
      <c r="G1153" s="54" t="s">
        <v>795</v>
      </c>
      <c r="H1153" s="55" t="str">
        <f>"jingdian/"&amp;VLOOKUP(B1153,city!$C$4:$P$352,13,FALSE)&amp;"/"&amp;VLOOKUP(C1153,city!$D$4:$P$352,13,FALSE)&amp;"/jd/"&amp;K1153&amp;".jpg"</f>
        <v>jingdian/jiangxi/fuzhou/jd/10.jpg</v>
      </c>
      <c r="I1153" s="55" t="str">
        <f t="shared" si="138"/>
        <v>11a,11b</v>
      </c>
      <c r="J1153" s="51">
        <f t="shared" si="141"/>
        <v>115</v>
      </c>
      <c r="K1153" s="51">
        <f>IF(VLOOKUP(J1152,city!$K$4:$L$352,2,0)&gt;K1152,K1152+1,1)</f>
        <v>10</v>
      </c>
      <c r="L1153" s="51">
        <v>1</v>
      </c>
      <c r="M1153" s="51" t="s">
        <v>277</v>
      </c>
      <c r="N1153" s="17">
        <v>116.37030799999999</v>
      </c>
      <c r="O1153" s="17">
        <v>27.222163999999999</v>
      </c>
      <c r="P1153" s="51" t="str">
        <f t="shared" si="142"/>
        <v>116.4765661,27.6318107</v>
      </c>
      <c r="Q1153" s="51">
        <v>11</v>
      </c>
      <c r="R1153" s="51">
        <f t="shared" si="143"/>
        <v>11</v>
      </c>
      <c r="S1153" s="51" t="str">
        <f t="shared" si="139"/>
        <v>11a</v>
      </c>
      <c r="T1153" s="51" t="str">
        <f t="shared" si="140"/>
        <v>11b</v>
      </c>
    </row>
    <row r="1154" spans="1:20" ht="20" customHeight="1" x14ac:dyDescent="0.15">
      <c r="A1154" s="51">
        <f t="shared" si="137"/>
        <v>111601</v>
      </c>
      <c r="B1154" s="52" t="str">
        <f>VLOOKUP(J1154,city!$A$4:$D$352,3,0)</f>
        <v>江西</v>
      </c>
      <c r="C1154" s="52" t="str">
        <f>VLOOKUP(J1154,city!$A$4:$D$352,4,0)</f>
        <v>宜春</v>
      </c>
      <c r="D1154" s="51" t="s">
        <v>3218</v>
      </c>
      <c r="E1154" s="51" t="s">
        <v>3219</v>
      </c>
      <c r="F1154" s="53" t="str">
        <f t="shared" si="144"/>
        <v>114.26879,27.608185</v>
      </c>
      <c r="G1154" s="54" t="s">
        <v>795</v>
      </c>
      <c r="H1154" s="55" t="str">
        <f>"jingdian/"&amp;VLOOKUP(B1154,city!$C$4:$P$352,13,FALSE)&amp;"/"&amp;VLOOKUP(C1154,city!$D$4:$P$352,13,FALSE)&amp;"/jd/"&amp;K1154&amp;".jpg"</f>
        <v>jingdian/jiangxi/yichun/jd/1.jpg</v>
      </c>
      <c r="I1154" s="55" t="str">
        <f t="shared" si="138"/>
        <v>11a,11b</v>
      </c>
      <c r="J1154" s="51">
        <f t="shared" si="141"/>
        <v>116</v>
      </c>
      <c r="K1154" s="51">
        <f>IF(VLOOKUP(J1153,city!$K$4:$L$352,2,0)&gt;K1153,K1153+1,1)</f>
        <v>1</v>
      </c>
      <c r="L1154" s="51">
        <v>1</v>
      </c>
      <c r="M1154" s="51" t="s">
        <v>278</v>
      </c>
      <c r="N1154" s="17">
        <v>114.26879</v>
      </c>
      <c r="O1154" s="17">
        <v>27.608184999999999</v>
      </c>
      <c r="P1154" s="51" t="str">
        <f t="shared" si="142"/>
        <v/>
      </c>
      <c r="Q1154" s="51">
        <v>11</v>
      </c>
      <c r="R1154" s="51">
        <f t="shared" si="143"/>
        <v>11</v>
      </c>
      <c r="S1154" s="51" t="str">
        <f t="shared" si="139"/>
        <v>11a</v>
      </c>
      <c r="T1154" s="51" t="str">
        <f t="shared" si="140"/>
        <v>11b</v>
      </c>
    </row>
    <row r="1155" spans="1:20" ht="20" customHeight="1" x14ac:dyDescent="0.15">
      <c r="A1155" s="51">
        <f t="shared" si="137"/>
        <v>111602</v>
      </c>
      <c r="B1155" s="52" t="str">
        <f>VLOOKUP(J1155,city!$A$4:$D$352,3,0)</f>
        <v>江西</v>
      </c>
      <c r="C1155" s="52" t="str">
        <f>VLOOKUP(J1155,city!$A$4:$D$352,4,0)</f>
        <v>宜春</v>
      </c>
      <c r="D1155" s="51" t="s">
        <v>3220</v>
      </c>
      <c r="E1155" s="51" t="s">
        <v>3221</v>
      </c>
      <c r="F1155" s="53" t="str">
        <f t="shared" si="144"/>
        <v>114.385942,28.05675</v>
      </c>
      <c r="G1155" s="54" t="s">
        <v>795</v>
      </c>
      <c r="H1155" s="55" t="str">
        <f>"jingdian/"&amp;VLOOKUP(B1155,city!$C$4:$P$352,13,FALSE)&amp;"/"&amp;VLOOKUP(C1155,city!$D$4:$P$352,13,FALSE)&amp;"/jd/"&amp;K1155&amp;".jpg"</f>
        <v>jingdian/jiangxi/yichun/jd/2.jpg</v>
      </c>
      <c r="I1155" s="55" t="str">
        <f t="shared" si="138"/>
        <v>11a,11b</v>
      </c>
      <c r="J1155" s="51">
        <f t="shared" si="141"/>
        <v>116</v>
      </c>
      <c r="K1155" s="51">
        <f>IF(VLOOKUP(J1154,city!$K$4:$L$352,2,0)&gt;K1154,K1154+1,1)</f>
        <v>2</v>
      </c>
      <c r="L1155" s="51">
        <v>1</v>
      </c>
      <c r="M1155" s="51" t="s">
        <v>278</v>
      </c>
      <c r="N1155" s="17">
        <v>114.385942</v>
      </c>
      <c r="O1155" s="17">
        <v>28.056750000000001</v>
      </c>
      <c r="P1155" s="51" t="str">
        <f t="shared" si="142"/>
        <v/>
      </c>
      <c r="Q1155" s="51">
        <v>11</v>
      </c>
      <c r="R1155" s="51">
        <f t="shared" si="143"/>
        <v>11</v>
      </c>
      <c r="S1155" s="51" t="str">
        <f t="shared" si="139"/>
        <v>11a</v>
      </c>
      <c r="T1155" s="51" t="str">
        <f t="shared" si="140"/>
        <v>11b</v>
      </c>
    </row>
    <row r="1156" spans="1:20" ht="20" customHeight="1" x14ac:dyDescent="0.15">
      <c r="A1156" s="51">
        <f t="shared" ref="A1156:A1219" si="145">100000+J1156*100+K1156</f>
        <v>111603</v>
      </c>
      <c r="B1156" s="52" t="str">
        <f>VLOOKUP(J1156,city!$A$4:$D$352,3,0)</f>
        <v>江西</v>
      </c>
      <c r="C1156" s="52" t="str">
        <f>VLOOKUP(J1156,city!$A$4:$D$352,4,0)</f>
        <v>宜春</v>
      </c>
      <c r="D1156" s="51" t="s">
        <v>3222</v>
      </c>
      <c r="E1156" s="51" t="s">
        <v>3223</v>
      </c>
      <c r="F1156" s="53" t="str">
        <f t="shared" si="144"/>
        <v>115.103464,28.722622</v>
      </c>
      <c r="G1156" s="54" t="s">
        <v>795</v>
      </c>
      <c r="H1156" s="55" t="str">
        <f>"jingdian/"&amp;VLOOKUP(B1156,city!$C$4:$P$352,13,FALSE)&amp;"/"&amp;VLOOKUP(C1156,city!$D$4:$P$352,13,FALSE)&amp;"/jd/"&amp;K1156&amp;".jpg"</f>
        <v>jingdian/jiangxi/yichun/jd/3.jpg</v>
      </c>
      <c r="I1156" s="55" t="str">
        <f t="shared" ref="I1156:I1219" si="146">S1156&amp;","&amp;T1156</f>
        <v>2a,2b</v>
      </c>
      <c r="J1156" s="51">
        <f t="shared" si="141"/>
        <v>116</v>
      </c>
      <c r="K1156" s="51">
        <f>IF(VLOOKUP(J1155,city!$K$4:$L$352,2,0)&gt;K1155,K1155+1,1)</f>
        <v>3</v>
      </c>
      <c r="L1156" s="51">
        <v>1</v>
      </c>
      <c r="M1156" s="51" t="s">
        <v>278</v>
      </c>
      <c r="N1156" s="17">
        <v>115.103464</v>
      </c>
      <c r="O1156" s="17">
        <v>28.722622000000001</v>
      </c>
      <c r="P1156" s="51" t="str">
        <f t="shared" si="142"/>
        <v/>
      </c>
      <c r="Q1156" s="51">
        <v>2</v>
      </c>
      <c r="R1156" s="51">
        <f t="shared" si="143"/>
        <v>2</v>
      </c>
      <c r="S1156" s="51" t="str">
        <f t="shared" ref="S1156:S1219" si="147">CONCATENATE(Q1156,"a")</f>
        <v>2a</v>
      </c>
      <c r="T1156" s="51" t="str">
        <f t="shared" ref="T1156:T1219" si="148">CONCATENATE(Q1156,"b")</f>
        <v>2b</v>
      </c>
    </row>
    <row r="1157" spans="1:20" ht="20" customHeight="1" x14ac:dyDescent="0.15">
      <c r="A1157" s="51">
        <f t="shared" si="145"/>
        <v>111604</v>
      </c>
      <c r="B1157" s="52" t="str">
        <f>VLOOKUP(J1157,city!$A$4:$D$352,3,0)</f>
        <v>江西</v>
      </c>
      <c r="C1157" s="52" t="str">
        <f>VLOOKUP(J1157,city!$A$4:$D$352,4,0)</f>
        <v>宜春</v>
      </c>
      <c r="D1157" s="51" t="s">
        <v>3224</v>
      </c>
      <c r="E1157" s="51" t="s">
        <v>3225</v>
      </c>
      <c r="F1157" s="53" t="str">
        <f t="shared" si="144"/>
        <v>114.452399,27.820012</v>
      </c>
      <c r="G1157" s="54" t="s">
        <v>795</v>
      </c>
      <c r="H1157" s="55" t="str">
        <f>"jingdian/"&amp;VLOOKUP(B1157,city!$C$4:$P$352,13,FALSE)&amp;"/"&amp;VLOOKUP(C1157,city!$D$4:$P$352,13,FALSE)&amp;"/jd/"&amp;K1157&amp;".jpg"</f>
        <v>jingdian/jiangxi/yichun/jd/4.jpg</v>
      </c>
      <c r="I1157" s="55" t="str">
        <f t="shared" si="146"/>
        <v>2a,2b</v>
      </c>
      <c r="J1157" s="51">
        <f t="shared" ref="J1157:J1220" si="149">IF(K1157&gt;K1156,J1156,J1156+1)</f>
        <v>116</v>
      </c>
      <c r="K1157" s="51">
        <f>IF(VLOOKUP(J1156,city!$K$4:$L$352,2,0)&gt;K1156,K1156+1,1)</f>
        <v>4</v>
      </c>
      <c r="L1157" s="51">
        <v>1</v>
      </c>
      <c r="M1157" s="51" t="s">
        <v>278</v>
      </c>
      <c r="N1157" s="17">
        <v>114.452399</v>
      </c>
      <c r="O1157" s="17">
        <v>27.820011999999998</v>
      </c>
      <c r="P1157" s="51" t="str">
        <f t="shared" si="142"/>
        <v/>
      </c>
      <c r="Q1157" s="51">
        <v>2</v>
      </c>
      <c r="R1157" s="51">
        <f t="shared" si="143"/>
        <v>1</v>
      </c>
      <c r="S1157" s="51" t="str">
        <f t="shared" si="147"/>
        <v>2a</v>
      </c>
      <c r="T1157" s="51" t="str">
        <f t="shared" si="148"/>
        <v>2b</v>
      </c>
    </row>
    <row r="1158" spans="1:20" ht="20" customHeight="1" x14ac:dyDescent="0.15">
      <c r="A1158" s="51">
        <f t="shared" si="145"/>
        <v>111605</v>
      </c>
      <c r="B1158" s="52" t="str">
        <f>VLOOKUP(J1158,city!$A$4:$D$352,3,0)</f>
        <v>江西</v>
      </c>
      <c r="C1158" s="52" t="str">
        <f>VLOOKUP(J1158,city!$A$4:$D$352,4,0)</f>
        <v>宜春</v>
      </c>
      <c r="D1158" s="51" t="s">
        <v>3226</v>
      </c>
      <c r="E1158" s="51" t="s">
        <v>3227</v>
      </c>
      <c r="F1158" s="53" t="str">
        <f t="shared" si="144"/>
        <v>115.374012,28.201205</v>
      </c>
      <c r="G1158" s="54" t="s">
        <v>795</v>
      </c>
      <c r="H1158" s="55" t="str">
        <f>"jingdian/"&amp;VLOOKUP(B1158,city!$C$4:$P$352,13,FALSE)&amp;"/"&amp;VLOOKUP(C1158,city!$D$4:$P$352,13,FALSE)&amp;"/jd/"&amp;K1158&amp;".jpg"</f>
        <v>jingdian/jiangxi/yichun/jd/5.jpg</v>
      </c>
      <c r="I1158" s="55" t="str">
        <f t="shared" si="146"/>
        <v>13a,13b</v>
      </c>
      <c r="J1158" s="51">
        <f t="shared" si="149"/>
        <v>116</v>
      </c>
      <c r="K1158" s="51">
        <f>IF(VLOOKUP(J1157,city!$K$4:$L$352,2,0)&gt;K1157,K1157+1,1)</f>
        <v>5</v>
      </c>
      <c r="L1158" s="51">
        <v>1</v>
      </c>
      <c r="M1158" s="51" t="s">
        <v>278</v>
      </c>
      <c r="N1158" s="17">
        <v>115.37401199999999</v>
      </c>
      <c r="O1158" s="17">
        <v>28.201205000000002</v>
      </c>
      <c r="P1158" s="51" t="str">
        <f t="shared" si="142"/>
        <v/>
      </c>
      <c r="Q1158" s="51">
        <v>13</v>
      </c>
      <c r="R1158" s="51">
        <f t="shared" si="143"/>
        <v>13</v>
      </c>
      <c r="S1158" s="51" t="str">
        <f t="shared" si="147"/>
        <v>13a</v>
      </c>
      <c r="T1158" s="51" t="str">
        <f t="shared" si="148"/>
        <v>13b</v>
      </c>
    </row>
    <row r="1159" spans="1:20" ht="20" customHeight="1" x14ac:dyDescent="0.15">
      <c r="A1159" s="51">
        <f t="shared" si="145"/>
        <v>111606</v>
      </c>
      <c r="B1159" s="52" t="str">
        <f>VLOOKUP(J1159,city!$A$4:$D$352,3,0)</f>
        <v>江西</v>
      </c>
      <c r="C1159" s="52" t="str">
        <f>VLOOKUP(J1159,city!$A$4:$D$352,4,0)</f>
        <v>宜春</v>
      </c>
      <c r="D1159" s="51" t="s">
        <v>3228</v>
      </c>
      <c r="E1159" s="51" t="s">
        <v>3229</v>
      </c>
      <c r="F1159" s="53" t="str">
        <f t="shared" si="144"/>
        <v>114.363845,27.94352</v>
      </c>
      <c r="G1159" s="54" t="s">
        <v>795</v>
      </c>
      <c r="H1159" s="55" t="str">
        <f>"jingdian/"&amp;VLOOKUP(B1159,city!$C$4:$P$352,13,FALSE)&amp;"/"&amp;VLOOKUP(C1159,city!$D$4:$P$352,13,FALSE)&amp;"/jd/"&amp;K1159&amp;".jpg"</f>
        <v>jingdian/jiangxi/yichun/jd/6.jpg</v>
      </c>
      <c r="I1159" s="55" t="str">
        <f t="shared" si="146"/>
        <v>2a,2b</v>
      </c>
      <c r="J1159" s="51">
        <f t="shared" si="149"/>
        <v>116</v>
      </c>
      <c r="K1159" s="51">
        <f>IF(VLOOKUP(J1158,city!$K$4:$L$352,2,0)&gt;K1158,K1158+1,1)</f>
        <v>6</v>
      </c>
      <c r="L1159" s="51">
        <v>1</v>
      </c>
      <c r="M1159" s="51" t="s">
        <v>278</v>
      </c>
      <c r="N1159" s="17">
        <v>114.363845</v>
      </c>
      <c r="O1159" s="17">
        <v>27.943519999999999</v>
      </c>
      <c r="P1159" s="51" t="str">
        <f t="shared" si="142"/>
        <v/>
      </c>
      <c r="Q1159" s="51">
        <v>2</v>
      </c>
      <c r="R1159" s="51">
        <f t="shared" si="143"/>
        <v>2</v>
      </c>
      <c r="S1159" s="51" t="str">
        <f t="shared" si="147"/>
        <v>2a</v>
      </c>
      <c r="T1159" s="51" t="str">
        <f t="shared" si="148"/>
        <v>2b</v>
      </c>
    </row>
    <row r="1160" spans="1:20" ht="20" customHeight="1" x14ac:dyDescent="0.15">
      <c r="A1160" s="51">
        <f t="shared" si="145"/>
        <v>111607</v>
      </c>
      <c r="B1160" s="52" t="str">
        <f>VLOOKUP(J1160,city!$A$4:$D$352,3,0)</f>
        <v>江西</v>
      </c>
      <c r="C1160" s="52" t="str">
        <f>VLOOKUP(J1160,city!$A$4:$D$352,4,0)</f>
        <v>宜春</v>
      </c>
      <c r="D1160" s="51" t="s">
        <v>3230</v>
      </c>
      <c r="E1160" s="51" t="s">
        <v>3231</v>
      </c>
      <c r="F1160" s="53" t="str">
        <f t="shared" si="144"/>
        <v>115.366761,28.835353</v>
      </c>
      <c r="G1160" s="54" t="s">
        <v>795</v>
      </c>
      <c r="H1160" s="55" t="str">
        <f>"jingdian/"&amp;VLOOKUP(B1160,city!$C$4:$P$352,13,FALSE)&amp;"/"&amp;VLOOKUP(C1160,city!$D$4:$P$352,13,FALSE)&amp;"/jd/"&amp;K1160&amp;".jpg"</f>
        <v>jingdian/jiangxi/yichun/jd/7.jpg</v>
      </c>
      <c r="I1160" s="55" t="str">
        <f t="shared" si="146"/>
        <v>31a,31b</v>
      </c>
      <c r="J1160" s="51">
        <f t="shared" si="149"/>
        <v>116</v>
      </c>
      <c r="K1160" s="51">
        <f>IF(VLOOKUP(J1159,city!$K$4:$L$352,2,0)&gt;K1159,K1159+1,1)</f>
        <v>7</v>
      </c>
      <c r="L1160" s="51">
        <v>1</v>
      </c>
      <c r="M1160" s="51" t="s">
        <v>278</v>
      </c>
      <c r="N1160" s="17">
        <v>115.366761</v>
      </c>
      <c r="O1160" s="17">
        <v>28.835353000000001</v>
      </c>
      <c r="P1160" s="51" t="str">
        <f t="shared" si="142"/>
        <v/>
      </c>
      <c r="Q1160" s="51">
        <v>31</v>
      </c>
      <c r="R1160" s="51">
        <f t="shared" si="143"/>
        <v>31</v>
      </c>
      <c r="S1160" s="51" t="str">
        <f t="shared" si="147"/>
        <v>31a</v>
      </c>
      <c r="T1160" s="51" t="str">
        <f t="shared" si="148"/>
        <v>31b</v>
      </c>
    </row>
    <row r="1161" spans="1:20" ht="20" customHeight="1" x14ac:dyDescent="0.15">
      <c r="A1161" s="51">
        <f t="shared" si="145"/>
        <v>111608</v>
      </c>
      <c r="B1161" s="52" t="str">
        <f>VLOOKUP(J1161,city!$A$4:$D$352,3,0)</f>
        <v>江西</v>
      </c>
      <c r="C1161" s="52" t="str">
        <f>VLOOKUP(J1161,city!$A$4:$D$352,4,0)</f>
        <v>宜春</v>
      </c>
      <c r="D1161" s="51" t="s">
        <v>3232</v>
      </c>
      <c r="E1161" s="51" t="s">
        <v>3233</v>
      </c>
      <c r="F1161" s="53" t="str">
        <f t="shared" si="144"/>
        <v>114.548631,28.638629</v>
      </c>
      <c r="G1161" s="54" t="s">
        <v>795</v>
      </c>
      <c r="H1161" s="55" t="str">
        <f>"jingdian/"&amp;VLOOKUP(B1161,city!$C$4:$P$352,13,FALSE)&amp;"/"&amp;VLOOKUP(C1161,city!$D$4:$P$352,13,FALSE)&amp;"/jd/"&amp;K1161&amp;".jpg"</f>
        <v>jingdian/jiangxi/yichun/jd/8.jpg</v>
      </c>
      <c r="I1161" s="55" t="str">
        <f t="shared" si="146"/>
        <v>1a,1b</v>
      </c>
      <c r="J1161" s="51">
        <f t="shared" si="149"/>
        <v>116</v>
      </c>
      <c r="K1161" s="51">
        <f>IF(VLOOKUP(J1160,city!$K$4:$L$352,2,0)&gt;K1160,K1160+1,1)</f>
        <v>8</v>
      </c>
      <c r="L1161" s="51">
        <v>1</v>
      </c>
      <c r="M1161" s="51" t="s">
        <v>278</v>
      </c>
      <c r="N1161" s="17">
        <v>114.548631</v>
      </c>
      <c r="O1161" s="17">
        <v>28.638629000000002</v>
      </c>
      <c r="P1161" s="51" t="str">
        <f t="shared" si="142"/>
        <v/>
      </c>
      <c r="Q1161" s="51">
        <v>1</v>
      </c>
      <c r="R1161" s="51">
        <f t="shared" si="143"/>
        <v>2</v>
      </c>
      <c r="S1161" s="51" t="str">
        <f t="shared" si="147"/>
        <v>1a</v>
      </c>
      <c r="T1161" s="51" t="str">
        <f t="shared" si="148"/>
        <v>1b</v>
      </c>
    </row>
    <row r="1162" spans="1:20" ht="20" customHeight="1" x14ac:dyDescent="0.15">
      <c r="A1162" s="51">
        <f t="shared" si="145"/>
        <v>111609</v>
      </c>
      <c r="B1162" s="52" t="str">
        <f>VLOOKUP(J1162,city!$A$4:$D$352,3,0)</f>
        <v>江西</v>
      </c>
      <c r="C1162" s="52" t="str">
        <f>VLOOKUP(J1162,city!$A$4:$D$352,4,0)</f>
        <v>宜春</v>
      </c>
      <c r="D1162" s="51" t="s">
        <v>3234</v>
      </c>
      <c r="E1162" s="51" t="s">
        <v>3235</v>
      </c>
      <c r="F1162" s="53" t="str">
        <f t="shared" si="144"/>
        <v>115.202813,28.986933</v>
      </c>
      <c r="G1162" s="54" t="s">
        <v>795</v>
      </c>
      <c r="H1162" s="55" t="str">
        <f>"jingdian/"&amp;VLOOKUP(B1162,city!$C$4:$P$352,13,FALSE)&amp;"/"&amp;VLOOKUP(C1162,city!$D$4:$P$352,13,FALSE)&amp;"/jd/"&amp;K1162&amp;".jpg"</f>
        <v>jingdian/jiangxi/yichun/jd/9.jpg</v>
      </c>
      <c r="I1162" s="55" t="str">
        <f t="shared" si="146"/>
        <v>1a,1b</v>
      </c>
      <c r="J1162" s="51">
        <f t="shared" si="149"/>
        <v>116</v>
      </c>
      <c r="K1162" s="51">
        <f>IF(VLOOKUP(J1161,city!$K$4:$L$352,2,0)&gt;K1161,K1161+1,1)</f>
        <v>9</v>
      </c>
      <c r="L1162" s="51">
        <v>1</v>
      </c>
      <c r="M1162" s="51" t="s">
        <v>278</v>
      </c>
      <c r="N1162" s="17">
        <v>115.20281300000001</v>
      </c>
      <c r="O1162" s="17">
        <v>28.986933000000001</v>
      </c>
      <c r="P1162" s="51" t="str">
        <f t="shared" si="142"/>
        <v/>
      </c>
      <c r="Q1162" s="51">
        <v>1</v>
      </c>
      <c r="R1162" s="51">
        <f t="shared" si="143"/>
        <v>2</v>
      </c>
      <c r="S1162" s="51" t="str">
        <f t="shared" si="147"/>
        <v>1a</v>
      </c>
      <c r="T1162" s="51" t="str">
        <f t="shared" si="148"/>
        <v>1b</v>
      </c>
    </row>
    <row r="1163" spans="1:20" ht="20" customHeight="1" x14ac:dyDescent="0.15">
      <c r="A1163" s="51">
        <f t="shared" si="145"/>
        <v>111610</v>
      </c>
      <c r="B1163" s="52" t="str">
        <f>VLOOKUP(J1163,city!$A$4:$D$352,3,0)</f>
        <v>江西</v>
      </c>
      <c r="C1163" s="52" t="str">
        <f>VLOOKUP(J1163,city!$A$4:$D$352,4,0)</f>
        <v>宜春</v>
      </c>
      <c r="D1163" s="51" t="s">
        <v>3236</v>
      </c>
      <c r="E1163" s="51" t="s">
        <v>3237</v>
      </c>
      <c r="F1163" s="53" t="str">
        <f t="shared" si="144"/>
        <v>114.389854,27.800057</v>
      </c>
      <c r="G1163" s="54" t="s">
        <v>795</v>
      </c>
      <c r="H1163" s="55" t="str">
        <f>"jingdian/"&amp;VLOOKUP(B1163,city!$C$4:$P$352,13,FALSE)&amp;"/"&amp;VLOOKUP(C1163,city!$D$4:$P$352,13,FALSE)&amp;"/jd/"&amp;K1163&amp;".jpg"</f>
        <v>jingdian/jiangxi/yichun/jd/10.jpg</v>
      </c>
      <c r="I1163" s="55" t="str">
        <f t="shared" si="146"/>
        <v>14a,14b</v>
      </c>
      <c r="J1163" s="51">
        <f t="shared" si="149"/>
        <v>116</v>
      </c>
      <c r="K1163" s="51">
        <f>IF(VLOOKUP(J1162,city!$K$4:$L$352,2,0)&gt;K1162,K1162+1,1)</f>
        <v>10</v>
      </c>
      <c r="L1163" s="51">
        <v>1</v>
      </c>
      <c r="M1163" s="51" t="s">
        <v>278</v>
      </c>
      <c r="N1163" s="17">
        <v>114.389854</v>
      </c>
      <c r="O1163" s="17">
        <v>27.800056999999999</v>
      </c>
      <c r="P1163" s="51" t="str">
        <f t="shared" si="142"/>
        <v>114.7456511,28.2613266</v>
      </c>
      <c r="Q1163" s="51">
        <v>14</v>
      </c>
      <c r="R1163" s="51">
        <f t="shared" si="143"/>
        <v>13</v>
      </c>
      <c r="S1163" s="51" t="str">
        <f t="shared" si="147"/>
        <v>14a</v>
      </c>
      <c r="T1163" s="51" t="str">
        <f t="shared" si="148"/>
        <v>14b</v>
      </c>
    </row>
    <row r="1164" spans="1:20" ht="20" customHeight="1" x14ac:dyDescent="0.15">
      <c r="A1164" s="51">
        <f t="shared" si="145"/>
        <v>111701</v>
      </c>
      <c r="B1164" s="52" t="str">
        <f>VLOOKUP(J1164,city!$A$4:$D$352,3,0)</f>
        <v>江西</v>
      </c>
      <c r="C1164" s="52" t="str">
        <f>VLOOKUP(J1164,city!$A$4:$D$352,4,0)</f>
        <v>吉安</v>
      </c>
      <c r="D1164" s="74" t="s">
        <v>3238</v>
      </c>
      <c r="E1164" s="76" t="s">
        <v>3239</v>
      </c>
      <c r="F1164" s="53" t="str">
        <f t="shared" si="144"/>
        <v>114.172394,26.576456</v>
      </c>
      <c r="G1164" s="54" t="s">
        <v>795</v>
      </c>
      <c r="H1164" s="55" t="str">
        <f>"jingdian/"&amp;VLOOKUP(B1164,city!$C$4:$P$352,13,FALSE)&amp;"/"&amp;VLOOKUP(C1164,city!$D$4:$P$352,13,FALSE)&amp;"/jd/"&amp;K1164&amp;".jpg"</f>
        <v>jingdian/jiangxi/jian/jd/1.jpg</v>
      </c>
      <c r="I1164" s="55" t="str">
        <f t="shared" si="146"/>
        <v>11a,11b</v>
      </c>
      <c r="J1164" s="51">
        <f t="shared" si="149"/>
        <v>117</v>
      </c>
      <c r="K1164" s="51">
        <f>IF(VLOOKUP(J1163,city!$K$4:$L$352,2,0)&gt;K1163,K1163+1,1)</f>
        <v>1</v>
      </c>
      <c r="L1164" s="51">
        <v>1</v>
      </c>
      <c r="M1164" s="51" t="s">
        <v>279</v>
      </c>
      <c r="N1164" s="75">
        <v>114.172394</v>
      </c>
      <c r="O1164" s="75">
        <v>26.576456</v>
      </c>
      <c r="P1164" s="51" t="str">
        <f t="shared" si="142"/>
        <v/>
      </c>
      <c r="Q1164" s="51">
        <v>11</v>
      </c>
      <c r="R1164" s="51">
        <f t="shared" si="143"/>
        <v>11</v>
      </c>
      <c r="S1164" s="51" t="str">
        <f t="shared" si="147"/>
        <v>11a</v>
      </c>
      <c r="T1164" s="51" t="str">
        <f t="shared" si="148"/>
        <v>11b</v>
      </c>
    </row>
    <row r="1165" spans="1:20" ht="20" customHeight="1" x14ac:dyDescent="0.15">
      <c r="A1165" s="51">
        <f t="shared" si="145"/>
        <v>111702</v>
      </c>
      <c r="B1165" s="52" t="str">
        <f>VLOOKUP(J1165,city!$A$4:$D$352,3,0)</f>
        <v>江西</v>
      </c>
      <c r="C1165" s="52" t="str">
        <f>VLOOKUP(J1165,city!$A$4:$D$352,4,0)</f>
        <v>吉安</v>
      </c>
      <c r="D1165" s="75" t="s">
        <v>3240</v>
      </c>
      <c r="E1165" s="76" t="s">
        <v>3241</v>
      </c>
      <c r="F1165" s="53" t="str">
        <f t="shared" si="144"/>
        <v>114.267387,27.513863</v>
      </c>
      <c r="G1165" s="54" t="s">
        <v>795</v>
      </c>
      <c r="H1165" s="55" t="str">
        <f>"jingdian/"&amp;VLOOKUP(B1165,city!$C$4:$P$352,13,FALSE)&amp;"/"&amp;VLOOKUP(C1165,city!$D$4:$P$352,13,FALSE)&amp;"/jd/"&amp;K1165&amp;".jpg"</f>
        <v>jingdian/jiangxi/jian/jd/2.jpg</v>
      </c>
      <c r="I1165" s="55" t="str">
        <f t="shared" si="146"/>
        <v>2a,2b</v>
      </c>
      <c r="J1165" s="51">
        <f t="shared" si="149"/>
        <v>117</v>
      </c>
      <c r="K1165" s="51">
        <f>IF(VLOOKUP(J1164,city!$K$4:$L$352,2,0)&gt;K1164,K1164+1,1)</f>
        <v>2</v>
      </c>
      <c r="L1165" s="51">
        <v>1</v>
      </c>
      <c r="M1165" s="51" t="s">
        <v>279</v>
      </c>
      <c r="N1165" s="75">
        <v>114.267387</v>
      </c>
      <c r="O1165" s="75">
        <v>27.513863000000001</v>
      </c>
      <c r="P1165" s="51" t="str">
        <f t="shared" ref="P1165:P1228" si="150">IF(K1165=10,SUM(N1156:N1165)/10&amp;","&amp;SUM(O1156:O1165)/10,"")</f>
        <v/>
      </c>
      <c r="Q1165" s="51">
        <v>2</v>
      </c>
      <c r="R1165" s="51">
        <f t="shared" si="143"/>
        <v>2</v>
      </c>
      <c r="S1165" s="51" t="str">
        <f t="shared" si="147"/>
        <v>2a</v>
      </c>
      <c r="T1165" s="51" t="str">
        <f t="shared" si="148"/>
        <v>2b</v>
      </c>
    </row>
    <row r="1166" spans="1:20" ht="20" customHeight="1" x14ac:dyDescent="0.15">
      <c r="A1166" s="51">
        <f t="shared" si="145"/>
        <v>111703</v>
      </c>
      <c r="B1166" s="52" t="str">
        <f>VLOOKUP(J1166,city!$A$4:$D$352,3,0)</f>
        <v>江西</v>
      </c>
      <c r="C1166" s="52" t="str">
        <f>VLOOKUP(J1166,city!$A$4:$D$352,4,0)</f>
        <v>吉安</v>
      </c>
      <c r="D1166" s="74" t="s">
        <v>3242</v>
      </c>
      <c r="E1166" s="76" t="s">
        <v>3243</v>
      </c>
      <c r="F1166" s="53" t="str">
        <f t="shared" si="144"/>
        <v>114.214533,26.519873</v>
      </c>
      <c r="G1166" s="54" t="s">
        <v>795</v>
      </c>
      <c r="H1166" s="55" t="str">
        <f>"jingdian/"&amp;VLOOKUP(B1166,city!$C$4:$P$352,13,FALSE)&amp;"/"&amp;VLOOKUP(C1166,city!$D$4:$P$352,13,FALSE)&amp;"/jd/"&amp;K1166&amp;".jpg"</f>
        <v>jingdian/jiangxi/jian/jd/3.jpg</v>
      </c>
      <c r="I1166" s="55" t="str">
        <f t="shared" si="146"/>
        <v>11a,11b</v>
      </c>
      <c r="J1166" s="51">
        <f t="shared" si="149"/>
        <v>117</v>
      </c>
      <c r="K1166" s="51">
        <f>IF(VLOOKUP(J1165,city!$K$4:$L$352,2,0)&gt;K1165,K1165+1,1)</f>
        <v>3</v>
      </c>
      <c r="L1166" s="51">
        <v>1</v>
      </c>
      <c r="M1166" s="51" t="s">
        <v>279</v>
      </c>
      <c r="N1166" s="75">
        <v>114.214533</v>
      </c>
      <c r="O1166" s="75">
        <v>26.519873</v>
      </c>
      <c r="P1166" s="51" t="str">
        <f t="shared" si="150"/>
        <v/>
      </c>
      <c r="Q1166" s="51">
        <v>11</v>
      </c>
      <c r="R1166" s="51">
        <f t="shared" si="143"/>
        <v>11</v>
      </c>
      <c r="S1166" s="51" t="str">
        <f t="shared" si="147"/>
        <v>11a</v>
      </c>
      <c r="T1166" s="51" t="str">
        <f t="shared" si="148"/>
        <v>11b</v>
      </c>
    </row>
    <row r="1167" spans="1:20" ht="20" customHeight="1" x14ac:dyDescent="0.15">
      <c r="A1167" s="51">
        <f t="shared" si="145"/>
        <v>111704</v>
      </c>
      <c r="B1167" s="52" t="str">
        <f>VLOOKUP(J1167,city!$A$4:$D$352,3,0)</f>
        <v>江西</v>
      </c>
      <c r="C1167" s="52" t="str">
        <f>VLOOKUP(J1167,city!$A$4:$D$352,4,0)</f>
        <v>吉安</v>
      </c>
      <c r="D1167" s="75" t="s">
        <v>3244</v>
      </c>
      <c r="E1167" s="76" t="s">
        <v>3245</v>
      </c>
      <c r="F1167" s="53" t="str">
        <f t="shared" si="144"/>
        <v>115.127021,26.943363</v>
      </c>
      <c r="G1167" s="54" t="s">
        <v>795</v>
      </c>
      <c r="H1167" s="55" t="str">
        <f>"jingdian/"&amp;VLOOKUP(B1167,city!$C$4:$P$352,13,FALSE)&amp;"/"&amp;VLOOKUP(C1167,city!$D$4:$P$352,13,FALSE)&amp;"/jd/"&amp;K1167&amp;".jpg"</f>
        <v>jingdian/jiangxi/jian/jd/4.jpg</v>
      </c>
      <c r="I1167" s="55" t="str">
        <f t="shared" si="146"/>
        <v>13a,13b</v>
      </c>
      <c r="J1167" s="51">
        <f t="shared" si="149"/>
        <v>117</v>
      </c>
      <c r="K1167" s="51">
        <f>IF(VLOOKUP(J1166,city!$K$4:$L$352,2,0)&gt;K1166,K1166+1,1)</f>
        <v>4</v>
      </c>
      <c r="L1167" s="51">
        <v>1</v>
      </c>
      <c r="M1167" s="51" t="s">
        <v>279</v>
      </c>
      <c r="N1167" s="75">
        <v>115.127021</v>
      </c>
      <c r="O1167" s="75">
        <v>26.943363000000002</v>
      </c>
      <c r="P1167" s="51" t="str">
        <f t="shared" si="150"/>
        <v/>
      </c>
      <c r="Q1167" s="51">
        <v>13</v>
      </c>
      <c r="R1167" s="51">
        <f t="shared" si="143"/>
        <v>13</v>
      </c>
      <c r="S1167" s="51" t="str">
        <f t="shared" si="147"/>
        <v>13a</v>
      </c>
      <c r="T1167" s="51" t="str">
        <f t="shared" si="148"/>
        <v>13b</v>
      </c>
    </row>
    <row r="1168" spans="1:20" ht="20" customHeight="1" x14ac:dyDescent="0.15">
      <c r="A1168" s="51">
        <f t="shared" si="145"/>
        <v>111705</v>
      </c>
      <c r="B1168" s="52" t="str">
        <f>VLOOKUP(J1168,city!$A$4:$D$352,3,0)</f>
        <v>江西</v>
      </c>
      <c r="C1168" s="52" t="str">
        <f>VLOOKUP(J1168,city!$A$4:$D$352,4,0)</f>
        <v>吉安</v>
      </c>
      <c r="D1168" s="75" t="s">
        <v>3246</v>
      </c>
      <c r="E1168" s="76" t="s">
        <v>3247</v>
      </c>
      <c r="F1168" s="53" t="str">
        <f t="shared" si="144"/>
        <v>114.291113,26.321339</v>
      </c>
      <c r="G1168" s="54" t="s">
        <v>795</v>
      </c>
      <c r="H1168" s="55" t="str">
        <f>"jingdian/"&amp;VLOOKUP(B1168,city!$C$4:$P$352,13,FALSE)&amp;"/"&amp;VLOOKUP(C1168,city!$D$4:$P$352,13,FALSE)&amp;"/jd/"&amp;K1168&amp;".jpg"</f>
        <v>jingdian/jiangxi/jian/jd/5.jpg</v>
      </c>
      <c r="I1168" s="55" t="str">
        <f t="shared" si="146"/>
        <v>11a,11b</v>
      </c>
      <c r="J1168" s="51">
        <f t="shared" si="149"/>
        <v>117</v>
      </c>
      <c r="K1168" s="51">
        <f>IF(VLOOKUP(J1167,city!$K$4:$L$352,2,0)&gt;K1167,K1167+1,1)</f>
        <v>5</v>
      </c>
      <c r="L1168" s="51">
        <v>1</v>
      </c>
      <c r="M1168" s="51" t="s">
        <v>279</v>
      </c>
      <c r="N1168" s="75">
        <v>114.291113</v>
      </c>
      <c r="O1168" s="75">
        <v>26.321338999999998</v>
      </c>
      <c r="P1168" s="51" t="str">
        <f t="shared" si="150"/>
        <v/>
      </c>
      <c r="Q1168" s="51">
        <v>11</v>
      </c>
      <c r="R1168" s="51">
        <f t="shared" si="143"/>
        <v>11</v>
      </c>
      <c r="S1168" s="51" t="str">
        <f t="shared" si="147"/>
        <v>11a</v>
      </c>
      <c r="T1168" s="51" t="str">
        <f t="shared" si="148"/>
        <v>11b</v>
      </c>
    </row>
    <row r="1169" spans="1:20" ht="20" customHeight="1" x14ac:dyDescent="0.15">
      <c r="A1169" s="51">
        <f t="shared" si="145"/>
        <v>111706</v>
      </c>
      <c r="B1169" s="52" t="str">
        <f>VLOOKUP(J1169,city!$A$4:$D$352,3,0)</f>
        <v>江西</v>
      </c>
      <c r="C1169" s="52" t="str">
        <f>VLOOKUP(J1169,city!$A$4:$D$352,4,0)</f>
        <v>吉安</v>
      </c>
      <c r="D1169" s="51" t="s">
        <v>3248</v>
      </c>
      <c r="E1169" s="51" t="s">
        <v>3249</v>
      </c>
      <c r="F1169" s="53" t="str">
        <f t="shared" si="144"/>
        <v>114.128534,26.626656</v>
      </c>
      <c r="G1169" s="54" t="s">
        <v>795</v>
      </c>
      <c r="H1169" s="55" t="str">
        <f>"jingdian/"&amp;VLOOKUP(B1169,city!$C$4:$P$352,13,FALSE)&amp;"/"&amp;VLOOKUP(C1169,city!$D$4:$P$352,13,FALSE)&amp;"/jd/"&amp;K1169&amp;".jpg"</f>
        <v>jingdian/jiangxi/jian/jd/6.jpg</v>
      </c>
      <c r="I1169" s="55" t="str">
        <f t="shared" si="146"/>
        <v>32a,32b</v>
      </c>
      <c r="J1169" s="51">
        <f t="shared" si="149"/>
        <v>117</v>
      </c>
      <c r="K1169" s="51">
        <f>IF(VLOOKUP(J1168,city!$K$4:$L$352,2,0)&gt;K1168,K1168+1,1)</f>
        <v>6</v>
      </c>
      <c r="L1169" s="51">
        <v>1</v>
      </c>
      <c r="M1169" s="51" t="s">
        <v>279</v>
      </c>
      <c r="N1169" s="17">
        <v>114.128534</v>
      </c>
      <c r="O1169" s="17">
        <v>26.626656000000001</v>
      </c>
      <c r="P1169" s="51" t="str">
        <f t="shared" si="150"/>
        <v/>
      </c>
      <c r="Q1169" s="51">
        <v>32</v>
      </c>
      <c r="R1169" s="51" t="e">
        <f t="shared" si="143"/>
        <v>#N/A</v>
      </c>
      <c r="S1169" s="51" t="str">
        <f t="shared" si="147"/>
        <v>32a</v>
      </c>
      <c r="T1169" s="51" t="str">
        <f t="shared" si="148"/>
        <v>32b</v>
      </c>
    </row>
    <row r="1170" spans="1:20" ht="20" customHeight="1" x14ac:dyDescent="0.15">
      <c r="A1170" s="51">
        <f t="shared" si="145"/>
        <v>111707</v>
      </c>
      <c r="B1170" s="52" t="str">
        <f>VLOOKUP(J1170,city!$A$4:$D$352,3,0)</f>
        <v>江西</v>
      </c>
      <c r="C1170" s="52" t="str">
        <f>VLOOKUP(J1170,city!$A$4:$D$352,4,0)</f>
        <v>吉安</v>
      </c>
      <c r="D1170" s="51" t="s">
        <v>3250</v>
      </c>
      <c r="E1170" s="51" t="s">
        <v>3251</v>
      </c>
      <c r="F1170" s="53" t="str">
        <f t="shared" si="144"/>
        <v>114.17262,26.573589</v>
      </c>
      <c r="G1170" s="54" t="s">
        <v>795</v>
      </c>
      <c r="H1170" s="55" t="str">
        <f>"jingdian/"&amp;VLOOKUP(B1170,city!$C$4:$P$352,13,FALSE)&amp;"/"&amp;VLOOKUP(C1170,city!$D$4:$P$352,13,FALSE)&amp;"/jd/"&amp;K1170&amp;".jpg"</f>
        <v>jingdian/jiangxi/jian/jd/7.jpg</v>
      </c>
      <c r="I1170" s="55" t="str">
        <f t="shared" si="146"/>
        <v>11a,11b</v>
      </c>
      <c r="J1170" s="51">
        <f t="shared" si="149"/>
        <v>117</v>
      </c>
      <c r="K1170" s="51">
        <f>IF(VLOOKUP(J1169,city!$K$4:$L$352,2,0)&gt;K1169,K1169+1,1)</f>
        <v>7</v>
      </c>
      <c r="L1170" s="51">
        <v>1</v>
      </c>
      <c r="M1170" s="51" t="s">
        <v>279</v>
      </c>
      <c r="N1170" s="17">
        <v>114.17261999999999</v>
      </c>
      <c r="O1170" s="17">
        <v>26.573588999999998</v>
      </c>
      <c r="P1170" s="51" t="str">
        <f t="shared" si="150"/>
        <v/>
      </c>
      <c r="Q1170" s="51">
        <v>11</v>
      </c>
      <c r="R1170" s="51">
        <f t="shared" si="143"/>
        <v>11</v>
      </c>
      <c r="S1170" s="51" t="str">
        <f t="shared" si="147"/>
        <v>11a</v>
      </c>
      <c r="T1170" s="51" t="str">
        <f t="shared" si="148"/>
        <v>11b</v>
      </c>
    </row>
    <row r="1171" spans="1:20" ht="20" customHeight="1" x14ac:dyDescent="0.15">
      <c r="A1171" s="51">
        <f t="shared" si="145"/>
        <v>111708</v>
      </c>
      <c r="B1171" s="52" t="str">
        <f>VLOOKUP(J1171,city!$A$4:$D$352,3,0)</f>
        <v>江西</v>
      </c>
      <c r="C1171" s="52" t="str">
        <f>VLOOKUP(J1171,city!$A$4:$D$352,4,0)</f>
        <v>吉安</v>
      </c>
      <c r="D1171" s="51" t="s">
        <v>3252</v>
      </c>
      <c r="E1171" s="51" t="s">
        <v>3253</v>
      </c>
      <c r="F1171" s="53" t="str">
        <f t="shared" si="144"/>
        <v>114.150686,26.596699</v>
      </c>
      <c r="G1171" s="54" t="s">
        <v>795</v>
      </c>
      <c r="H1171" s="55" t="str">
        <f>"jingdian/"&amp;VLOOKUP(B1171,city!$C$4:$P$352,13,FALSE)&amp;"/"&amp;VLOOKUP(C1171,city!$D$4:$P$352,13,FALSE)&amp;"/jd/"&amp;K1171&amp;".jpg"</f>
        <v>jingdian/jiangxi/jian/jd/8.jpg</v>
      </c>
      <c r="I1171" s="55" t="str">
        <f t="shared" si="146"/>
        <v>8a,8b</v>
      </c>
      <c r="J1171" s="51">
        <f t="shared" si="149"/>
        <v>117</v>
      </c>
      <c r="K1171" s="51">
        <f>IF(VLOOKUP(J1170,city!$K$4:$L$352,2,0)&gt;K1170,K1170+1,1)</f>
        <v>8</v>
      </c>
      <c r="L1171" s="51">
        <v>1</v>
      </c>
      <c r="M1171" s="51" t="s">
        <v>279</v>
      </c>
      <c r="N1171" s="17">
        <v>114.15068599999999</v>
      </c>
      <c r="O1171" s="17">
        <v>26.596699000000001</v>
      </c>
      <c r="P1171" s="51" t="str">
        <f t="shared" si="150"/>
        <v/>
      </c>
      <c r="Q1171" s="51">
        <v>8</v>
      </c>
      <c r="R1171" s="51">
        <f t="shared" si="143"/>
        <v>8</v>
      </c>
      <c r="S1171" s="51" t="str">
        <f t="shared" si="147"/>
        <v>8a</v>
      </c>
      <c r="T1171" s="51" t="str">
        <f t="shared" si="148"/>
        <v>8b</v>
      </c>
    </row>
    <row r="1172" spans="1:20" ht="20" customHeight="1" x14ac:dyDescent="0.15">
      <c r="A1172" s="51">
        <f t="shared" si="145"/>
        <v>111709</v>
      </c>
      <c r="B1172" s="52" t="str">
        <f>VLOOKUP(J1172,city!$A$4:$D$352,3,0)</f>
        <v>江西</v>
      </c>
      <c r="C1172" s="52" t="str">
        <f>VLOOKUP(J1172,city!$A$4:$D$352,4,0)</f>
        <v>吉安</v>
      </c>
      <c r="D1172" s="51" t="s">
        <v>3254</v>
      </c>
      <c r="E1172" s="51" t="s">
        <v>3255</v>
      </c>
      <c r="F1172" s="53" t="str">
        <f t="shared" si="144"/>
        <v>115.00851,27.123221</v>
      </c>
      <c r="G1172" s="54" t="s">
        <v>795</v>
      </c>
      <c r="H1172" s="55" t="str">
        <f>"jingdian/"&amp;VLOOKUP(B1172,city!$C$4:$P$352,13,FALSE)&amp;"/"&amp;VLOOKUP(C1172,city!$D$4:$P$352,13,FALSE)&amp;"/jd/"&amp;K1172&amp;".jpg"</f>
        <v>jingdian/jiangxi/jian/jd/9.jpg</v>
      </c>
      <c r="I1172" s="55" t="str">
        <f t="shared" si="146"/>
        <v>18a,18b</v>
      </c>
      <c r="J1172" s="51">
        <f t="shared" si="149"/>
        <v>117</v>
      </c>
      <c r="K1172" s="51">
        <f>IF(VLOOKUP(J1171,city!$K$4:$L$352,2,0)&gt;K1171,K1171+1,1)</f>
        <v>9</v>
      </c>
      <c r="L1172" s="51">
        <v>1</v>
      </c>
      <c r="M1172" s="51" t="s">
        <v>279</v>
      </c>
      <c r="N1172" s="17">
        <v>115.00851</v>
      </c>
      <c r="O1172" s="17">
        <v>27.123221000000001</v>
      </c>
      <c r="P1172" s="51" t="str">
        <f t="shared" si="150"/>
        <v/>
      </c>
      <c r="Q1172" s="51">
        <v>18</v>
      </c>
      <c r="R1172" s="51">
        <f t="shared" si="143"/>
        <v>18</v>
      </c>
      <c r="S1172" s="51" t="str">
        <f t="shared" si="147"/>
        <v>18a</v>
      </c>
      <c r="T1172" s="51" t="str">
        <f t="shared" si="148"/>
        <v>18b</v>
      </c>
    </row>
    <row r="1173" spans="1:20" ht="20" customHeight="1" x14ac:dyDescent="0.15">
      <c r="A1173" s="51">
        <f t="shared" si="145"/>
        <v>111710</v>
      </c>
      <c r="B1173" s="52" t="str">
        <f>VLOOKUP(J1173,city!$A$4:$D$352,3,0)</f>
        <v>江西</v>
      </c>
      <c r="C1173" s="52" t="str">
        <f>VLOOKUP(J1173,city!$A$4:$D$352,4,0)</f>
        <v>吉安</v>
      </c>
      <c r="D1173" s="51" t="s">
        <v>3256</v>
      </c>
      <c r="E1173" s="51" t="s">
        <v>3257</v>
      </c>
      <c r="F1173" s="53" t="str">
        <f t="shared" si="144"/>
        <v>114.211128,26.089356</v>
      </c>
      <c r="G1173" s="54" t="s">
        <v>795</v>
      </c>
      <c r="H1173" s="55" t="str">
        <f>"jingdian/"&amp;VLOOKUP(B1173,city!$C$4:$P$352,13,FALSE)&amp;"/"&amp;VLOOKUP(C1173,city!$D$4:$P$352,13,FALSE)&amp;"/jd/"&amp;K1173&amp;".jpg"</f>
        <v>jingdian/jiangxi/jian/jd/10.jpg</v>
      </c>
      <c r="I1173" s="55" t="str">
        <f t="shared" si="146"/>
        <v>3a,3b</v>
      </c>
      <c r="J1173" s="51">
        <f t="shared" si="149"/>
        <v>117</v>
      </c>
      <c r="K1173" s="51">
        <f>IF(VLOOKUP(J1172,city!$K$4:$L$352,2,0)&gt;K1172,K1172+1,1)</f>
        <v>10</v>
      </c>
      <c r="L1173" s="51">
        <v>1</v>
      </c>
      <c r="M1173" s="51" t="s">
        <v>279</v>
      </c>
      <c r="N1173" s="17">
        <v>114.211128</v>
      </c>
      <c r="O1173" s="17">
        <v>26.089355999999999</v>
      </c>
      <c r="P1173" s="51" t="str">
        <f t="shared" si="150"/>
        <v>114.3743926,26.6884415</v>
      </c>
      <c r="Q1173" s="51">
        <v>3</v>
      </c>
      <c r="R1173" s="51">
        <f t="shared" si="143"/>
        <v>6</v>
      </c>
      <c r="S1173" s="51" t="str">
        <f t="shared" si="147"/>
        <v>3a</v>
      </c>
      <c r="T1173" s="51" t="str">
        <f t="shared" si="148"/>
        <v>3b</v>
      </c>
    </row>
    <row r="1174" spans="1:20" ht="20" customHeight="1" x14ac:dyDescent="0.15">
      <c r="A1174" s="51">
        <f t="shared" si="145"/>
        <v>111801</v>
      </c>
      <c r="B1174" s="52" t="str">
        <f>VLOOKUP(J1174,city!$A$4:$D$352,3,0)</f>
        <v>江西</v>
      </c>
      <c r="C1174" s="52" t="str">
        <f>VLOOKUP(J1174,city!$A$4:$D$352,4,0)</f>
        <v>赣州</v>
      </c>
      <c r="D1174" s="51" t="s">
        <v>3258</v>
      </c>
      <c r="E1174" s="51" t="s">
        <v>3259</v>
      </c>
      <c r="F1174" s="53" t="str">
        <f t="shared" si="144"/>
        <v>114.912058,25.925015</v>
      </c>
      <c r="G1174" s="54" t="s">
        <v>795</v>
      </c>
      <c r="H1174" s="55" t="str">
        <f>"jingdian/"&amp;VLOOKUP(B1174,city!$C$4:$P$352,13,FALSE)&amp;"/"&amp;VLOOKUP(C1174,city!$D$4:$P$352,13,FALSE)&amp;"/jd/"&amp;K1174&amp;".jpg"</f>
        <v>jingdian/jiangxi/ganzhou/jd/1.jpg</v>
      </c>
      <c r="I1174" s="55" t="str">
        <f t="shared" si="146"/>
        <v>11a,11b</v>
      </c>
      <c r="J1174" s="51">
        <f t="shared" si="149"/>
        <v>118</v>
      </c>
      <c r="K1174" s="51">
        <f>IF(VLOOKUP(J1173,city!$K$4:$L$352,2,0)&gt;K1173,K1173+1,1)</f>
        <v>1</v>
      </c>
      <c r="L1174" s="51">
        <v>1</v>
      </c>
      <c r="M1174" s="51" t="s">
        <v>281</v>
      </c>
      <c r="N1174" s="17">
        <v>114.912058</v>
      </c>
      <c r="O1174" s="17">
        <v>25.925014999999998</v>
      </c>
      <c r="P1174" s="51" t="str">
        <f t="shared" si="150"/>
        <v/>
      </c>
      <c r="Q1174" s="51">
        <v>11</v>
      </c>
      <c r="R1174" s="51" t="e">
        <f t="shared" si="143"/>
        <v>#N/A</v>
      </c>
      <c r="S1174" s="51" t="str">
        <f t="shared" si="147"/>
        <v>11a</v>
      </c>
      <c r="T1174" s="51" t="str">
        <f t="shared" si="148"/>
        <v>11b</v>
      </c>
    </row>
    <row r="1175" spans="1:20" ht="20" customHeight="1" x14ac:dyDescent="0.15">
      <c r="A1175" s="51">
        <f t="shared" si="145"/>
        <v>111802</v>
      </c>
      <c r="B1175" s="52" t="str">
        <f>VLOOKUP(J1175,city!$A$4:$D$352,3,0)</f>
        <v>江西</v>
      </c>
      <c r="C1175" s="52" t="str">
        <f>VLOOKUP(J1175,city!$A$4:$D$352,4,0)</f>
        <v>赣州</v>
      </c>
      <c r="D1175" s="51" t="s">
        <v>3260</v>
      </c>
      <c r="E1175" s="51" t="s">
        <v>3261</v>
      </c>
      <c r="F1175" s="53" t="str">
        <f t="shared" si="144"/>
        <v>114.41356,25.469318</v>
      </c>
      <c r="G1175" s="54" t="s">
        <v>795</v>
      </c>
      <c r="H1175" s="55" t="str">
        <f>"jingdian/"&amp;VLOOKUP(B1175,city!$C$4:$P$352,13,FALSE)&amp;"/"&amp;VLOOKUP(C1175,city!$D$4:$P$352,13,FALSE)&amp;"/jd/"&amp;K1175&amp;".jpg"</f>
        <v>jingdian/jiangxi/ganzhou/jd/2.jpg</v>
      </c>
      <c r="I1175" s="55" t="str">
        <f t="shared" si="146"/>
        <v>2a,2b</v>
      </c>
      <c r="J1175" s="51">
        <f t="shared" si="149"/>
        <v>118</v>
      </c>
      <c r="K1175" s="51">
        <f>IF(VLOOKUP(J1174,city!$K$4:$L$352,2,0)&gt;K1174,K1174+1,1)</f>
        <v>2</v>
      </c>
      <c r="L1175" s="51">
        <v>1</v>
      </c>
      <c r="M1175" s="51" t="s">
        <v>281</v>
      </c>
      <c r="N1175" s="17">
        <v>114.41356</v>
      </c>
      <c r="O1175" s="17">
        <v>25.469318000000001</v>
      </c>
      <c r="P1175" s="51" t="str">
        <f t="shared" si="150"/>
        <v/>
      </c>
      <c r="Q1175" s="51">
        <v>2</v>
      </c>
      <c r="R1175" s="51">
        <f t="shared" si="143"/>
        <v>2</v>
      </c>
      <c r="S1175" s="51" t="str">
        <f t="shared" si="147"/>
        <v>2a</v>
      </c>
      <c r="T1175" s="51" t="str">
        <f t="shared" si="148"/>
        <v>2b</v>
      </c>
    </row>
    <row r="1176" spans="1:20" ht="20" customHeight="1" x14ac:dyDescent="0.15">
      <c r="A1176" s="51">
        <f t="shared" si="145"/>
        <v>111803</v>
      </c>
      <c r="B1176" s="52" t="str">
        <f>VLOOKUP(J1176,city!$A$4:$D$352,3,0)</f>
        <v>江西</v>
      </c>
      <c r="C1176" s="52" t="str">
        <f>VLOOKUP(J1176,city!$A$4:$D$352,4,0)</f>
        <v>赣州</v>
      </c>
      <c r="D1176" s="51" t="s">
        <v>3262</v>
      </c>
      <c r="E1176" s="51" t="s">
        <v>3263</v>
      </c>
      <c r="F1176" s="53" t="str">
        <f t="shared" si="144"/>
        <v>114.319888,25.662838</v>
      </c>
      <c r="G1176" s="54" t="s">
        <v>795</v>
      </c>
      <c r="H1176" s="55" t="str">
        <f>"jingdian/"&amp;VLOOKUP(B1176,city!$C$4:$P$352,13,FALSE)&amp;"/"&amp;VLOOKUP(C1176,city!$D$4:$P$352,13,FALSE)&amp;"/jd/"&amp;K1176&amp;".jpg"</f>
        <v>jingdian/jiangxi/ganzhou/jd/3.jpg</v>
      </c>
      <c r="I1176" s="55" t="str">
        <f t="shared" si="146"/>
        <v>1a,1b</v>
      </c>
      <c r="J1176" s="51">
        <f t="shared" si="149"/>
        <v>118</v>
      </c>
      <c r="K1176" s="51">
        <f>IF(VLOOKUP(J1175,city!$K$4:$L$352,2,0)&gt;K1175,K1175+1,1)</f>
        <v>3</v>
      </c>
      <c r="L1176" s="51">
        <v>1</v>
      </c>
      <c r="M1176" s="51" t="s">
        <v>281</v>
      </c>
      <c r="N1176" s="17">
        <v>114.31988800000001</v>
      </c>
      <c r="O1176" s="17">
        <v>25.662838000000001</v>
      </c>
      <c r="P1176" s="51" t="str">
        <f t="shared" si="150"/>
        <v/>
      </c>
      <c r="Q1176" s="51">
        <v>1</v>
      </c>
      <c r="R1176" s="51">
        <f t="shared" si="143"/>
        <v>2</v>
      </c>
      <c r="S1176" s="51" t="str">
        <f t="shared" si="147"/>
        <v>1a</v>
      </c>
      <c r="T1176" s="51" t="str">
        <f t="shared" si="148"/>
        <v>1b</v>
      </c>
    </row>
    <row r="1177" spans="1:20" ht="20" customHeight="1" x14ac:dyDescent="0.15">
      <c r="A1177" s="51">
        <f t="shared" si="145"/>
        <v>111804</v>
      </c>
      <c r="B1177" s="52" t="str">
        <f>VLOOKUP(J1177,city!$A$4:$D$352,3,0)</f>
        <v>江西</v>
      </c>
      <c r="C1177" s="52" t="str">
        <f>VLOOKUP(J1177,city!$A$4:$D$352,4,0)</f>
        <v>赣州</v>
      </c>
      <c r="D1177" s="51" t="s">
        <v>3264</v>
      </c>
      <c r="E1177" s="51" t="s">
        <v>3265</v>
      </c>
      <c r="F1177" s="53" t="str">
        <f t="shared" si="144"/>
        <v>114.955097,25.86953</v>
      </c>
      <c r="G1177" s="54" t="s">
        <v>795</v>
      </c>
      <c r="H1177" s="55" t="str">
        <f>"jingdian/"&amp;VLOOKUP(B1177,city!$C$4:$P$352,13,FALSE)&amp;"/"&amp;VLOOKUP(C1177,city!$D$4:$P$352,13,FALSE)&amp;"/jd/"&amp;K1177&amp;".jpg"</f>
        <v>jingdian/jiangxi/ganzhou/jd/4.jpg</v>
      </c>
      <c r="I1177" s="55" t="str">
        <f t="shared" si="146"/>
        <v>17a,17b</v>
      </c>
      <c r="J1177" s="51">
        <f t="shared" si="149"/>
        <v>118</v>
      </c>
      <c r="K1177" s="51">
        <f>IF(VLOOKUP(J1176,city!$K$4:$L$352,2,0)&gt;K1176,K1176+1,1)</f>
        <v>4</v>
      </c>
      <c r="L1177" s="51">
        <v>1</v>
      </c>
      <c r="M1177" s="51" t="s">
        <v>281</v>
      </c>
      <c r="N1177" s="17">
        <v>114.95509699999999</v>
      </c>
      <c r="O1177" s="17">
        <v>25.869530000000001</v>
      </c>
      <c r="P1177" s="51" t="str">
        <f t="shared" si="150"/>
        <v/>
      </c>
      <c r="Q1177" s="51">
        <v>17</v>
      </c>
      <c r="R1177" s="51">
        <f t="shared" si="143"/>
        <v>17</v>
      </c>
      <c r="S1177" s="51" t="str">
        <f t="shared" si="147"/>
        <v>17a</v>
      </c>
      <c r="T1177" s="51" t="str">
        <f t="shared" si="148"/>
        <v>17b</v>
      </c>
    </row>
    <row r="1178" spans="1:20" ht="20" customHeight="1" x14ac:dyDescent="0.15">
      <c r="A1178" s="51">
        <f t="shared" si="145"/>
        <v>111805</v>
      </c>
      <c r="B1178" s="52" t="str">
        <f>VLOOKUP(J1178,city!$A$4:$D$352,3,0)</f>
        <v>江西</v>
      </c>
      <c r="C1178" s="52" t="str">
        <f>VLOOKUP(J1178,city!$A$4:$D$352,4,0)</f>
        <v>赣州</v>
      </c>
      <c r="D1178" s="51" t="s">
        <v>3266</v>
      </c>
      <c r="E1178" s="51" t="s">
        <v>3267</v>
      </c>
      <c r="F1178" s="53" t="str">
        <f t="shared" si="144"/>
        <v>116.376198,26.283073</v>
      </c>
      <c r="G1178" s="54" t="s">
        <v>795</v>
      </c>
      <c r="H1178" s="55" t="str">
        <f>"jingdian/"&amp;VLOOKUP(B1178,city!$C$4:$P$352,13,FALSE)&amp;"/"&amp;VLOOKUP(C1178,city!$D$4:$P$352,13,FALSE)&amp;"/jd/"&amp;K1178&amp;".jpg"</f>
        <v>jingdian/jiangxi/ganzhou/jd/5.jpg</v>
      </c>
      <c r="I1178" s="55" t="str">
        <f t="shared" si="146"/>
        <v>31a,31b</v>
      </c>
      <c r="J1178" s="51">
        <f t="shared" si="149"/>
        <v>118</v>
      </c>
      <c r="K1178" s="51">
        <f>IF(VLOOKUP(J1177,city!$K$4:$L$352,2,0)&gt;K1177,K1177+1,1)</f>
        <v>5</v>
      </c>
      <c r="L1178" s="51">
        <v>1</v>
      </c>
      <c r="M1178" s="51" t="s">
        <v>281</v>
      </c>
      <c r="N1178" s="17">
        <v>116.376198</v>
      </c>
      <c r="O1178" s="17">
        <v>26.283073000000002</v>
      </c>
      <c r="P1178" s="51" t="str">
        <f t="shared" si="150"/>
        <v/>
      </c>
      <c r="Q1178" s="51">
        <v>31</v>
      </c>
      <c r="R1178" s="51">
        <f t="shared" si="143"/>
        <v>31</v>
      </c>
      <c r="S1178" s="51" t="str">
        <f t="shared" si="147"/>
        <v>31a</v>
      </c>
      <c r="T1178" s="51" t="str">
        <f t="shared" si="148"/>
        <v>31b</v>
      </c>
    </row>
    <row r="1179" spans="1:20" ht="20" customHeight="1" x14ac:dyDescent="0.15">
      <c r="A1179" s="51">
        <f t="shared" si="145"/>
        <v>111806</v>
      </c>
      <c r="B1179" s="52" t="str">
        <f>VLOOKUP(J1179,city!$A$4:$D$352,3,0)</f>
        <v>江西</v>
      </c>
      <c r="C1179" s="52" t="str">
        <f>VLOOKUP(J1179,city!$A$4:$D$352,4,0)</f>
        <v>赣州</v>
      </c>
      <c r="D1179" s="51" t="s">
        <v>3268</v>
      </c>
      <c r="E1179" s="51" t="s">
        <v>3269</v>
      </c>
      <c r="F1179" s="53" t="str">
        <f t="shared" si="144"/>
        <v>116.018882,25.88996</v>
      </c>
      <c r="G1179" s="54" t="s">
        <v>795</v>
      </c>
      <c r="H1179" s="55" t="str">
        <f>"jingdian/"&amp;VLOOKUP(B1179,city!$C$4:$P$352,13,FALSE)&amp;"/"&amp;VLOOKUP(C1179,city!$D$4:$P$352,13,FALSE)&amp;"/jd/"&amp;K1179&amp;".jpg"</f>
        <v>jingdian/jiangxi/ganzhou/jd/6.jpg</v>
      </c>
      <c r="I1179" s="55" t="str">
        <f t="shared" si="146"/>
        <v>2a,2b</v>
      </c>
      <c r="J1179" s="51">
        <f t="shared" si="149"/>
        <v>118</v>
      </c>
      <c r="K1179" s="51">
        <f>IF(VLOOKUP(J1178,city!$K$4:$L$352,2,0)&gt;K1178,K1178+1,1)</f>
        <v>6</v>
      </c>
      <c r="L1179" s="51">
        <v>1</v>
      </c>
      <c r="M1179" s="51" t="s">
        <v>281</v>
      </c>
      <c r="N1179" s="17">
        <v>116.018882</v>
      </c>
      <c r="O1179" s="17">
        <v>25.889959999999999</v>
      </c>
      <c r="P1179" s="51" t="str">
        <f t="shared" si="150"/>
        <v/>
      </c>
      <c r="Q1179" s="51">
        <v>2</v>
      </c>
      <c r="R1179" s="51">
        <f t="shared" ref="R1179:R1242" si="151">LOOKUP(1,0/FIND($U$6:$U$91,D1179),$V$6:$V$91)</f>
        <v>2</v>
      </c>
      <c r="S1179" s="51" t="str">
        <f t="shared" si="147"/>
        <v>2a</v>
      </c>
      <c r="T1179" s="51" t="str">
        <f t="shared" si="148"/>
        <v>2b</v>
      </c>
    </row>
    <row r="1180" spans="1:20" ht="20" customHeight="1" x14ac:dyDescent="0.15">
      <c r="A1180" s="51">
        <f t="shared" si="145"/>
        <v>111807</v>
      </c>
      <c r="B1180" s="52" t="str">
        <f>VLOOKUP(J1180,city!$A$4:$D$352,3,0)</f>
        <v>江西</v>
      </c>
      <c r="C1180" s="52" t="str">
        <f>VLOOKUP(J1180,city!$A$4:$D$352,4,0)</f>
        <v>赣州</v>
      </c>
      <c r="D1180" s="51" t="s">
        <v>3270</v>
      </c>
      <c r="E1180" s="51" t="s">
        <v>3271</v>
      </c>
      <c r="F1180" s="53" t="str">
        <f t="shared" si="144"/>
        <v>114.946315,25.876398</v>
      </c>
      <c r="G1180" s="54" t="s">
        <v>795</v>
      </c>
      <c r="H1180" s="55" t="str">
        <f>"jingdian/"&amp;VLOOKUP(B1180,city!$C$4:$P$352,13,FALSE)&amp;"/"&amp;VLOOKUP(C1180,city!$D$4:$P$352,13,FALSE)&amp;"/jd/"&amp;K1180&amp;".jpg"</f>
        <v>jingdian/jiangxi/ganzhou/jd/7.jpg</v>
      </c>
      <c r="I1180" s="55" t="str">
        <f t="shared" si="146"/>
        <v>31a,31b</v>
      </c>
      <c r="J1180" s="51">
        <f t="shared" si="149"/>
        <v>118</v>
      </c>
      <c r="K1180" s="51">
        <f>IF(VLOOKUP(J1179,city!$K$4:$L$352,2,0)&gt;K1179,K1179+1,1)</f>
        <v>7</v>
      </c>
      <c r="L1180" s="51">
        <v>1</v>
      </c>
      <c r="M1180" s="51" t="s">
        <v>281</v>
      </c>
      <c r="N1180" s="17">
        <v>114.946315</v>
      </c>
      <c r="O1180" s="17">
        <v>25.876397999999998</v>
      </c>
      <c r="P1180" s="51" t="str">
        <f t="shared" si="150"/>
        <v/>
      </c>
      <c r="Q1180" s="51">
        <v>31</v>
      </c>
      <c r="R1180" s="51">
        <f t="shared" si="151"/>
        <v>31</v>
      </c>
      <c r="S1180" s="51" t="str">
        <f t="shared" si="147"/>
        <v>31a</v>
      </c>
      <c r="T1180" s="51" t="str">
        <f t="shared" si="148"/>
        <v>31b</v>
      </c>
    </row>
    <row r="1181" spans="1:20" ht="20" customHeight="1" x14ac:dyDescent="0.15">
      <c r="A1181" s="51">
        <f t="shared" si="145"/>
        <v>111808</v>
      </c>
      <c r="B1181" s="52" t="str">
        <f>VLOOKUP(J1181,city!$A$4:$D$352,3,0)</f>
        <v>江西</v>
      </c>
      <c r="C1181" s="52" t="str">
        <f>VLOOKUP(J1181,city!$A$4:$D$352,4,0)</f>
        <v>赣州</v>
      </c>
      <c r="D1181" s="51" t="s">
        <v>3272</v>
      </c>
      <c r="E1181" s="51" t="s">
        <v>3273</v>
      </c>
      <c r="F1181" s="53" t="str">
        <f t="shared" si="144"/>
        <v>114.944981,25.871154</v>
      </c>
      <c r="G1181" s="54" t="s">
        <v>795</v>
      </c>
      <c r="H1181" s="55" t="str">
        <f>"jingdian/"&amp;VLOOKUP(B1181,city!$C$4:$P$352,13,FALSE)&amp;"/"&amp;VLOOKUP(C1181,city!$D$4:$P$352,13,FALSE)&amp;"/jd/"&amp;K1181&amp;".jpg"</f>
        <v>jingdian/jiangxi/ganzhou/jd/8.jpg</v>
      </c>
      <c r="I1181" s="55" t="str">
        <f t="shared" si="146"/>
        <v>15a,15b</v>
      </c>
      <c r="J1181" s="51">
        <f t="shared" si="149"/>
        <v>118</v>
      </c>
      <c r="K1181" s="51">
        <f>IF(VLOOKUP(J1180,city!$K$4:$L$352,2,0)&gt;K1180,K1180+1,1)</f>
        <v>8</v>
      </c>
      <c r="L1181" s="51">
        <v>1</v>
      </c>
      <c r="M1181" s="51" t="s">
        <v>281</v>
      </c>
      <c r="N1181" s="17">
        <v>114.944981</v>
      </c>
      <c r="O1181" s="17">
        <v>25.871154000000001</v>
      </c>
      <c r="P1181" s="51" t="str">
        <f t="shared" si="150"/>
        <v/>
      </c>
      <c r="Q1181" s="51">
        <v>15</v>
      </c>
      <c r="R1181" s="51">
        <f t="shared" si="151"/>
        <v>15</v>
      </c>
      <c r="S1181" s="51" t="str">
        <f t="shared" si="147"/>
        <v>15a</v>
      </c>
      <c r="T1181" s="51" t="str">
        <f t="shared" si="148"/>
        <v>15b</v>
      </c>
    </row>
    <row r="1182" spans="1:20" ht="20" customHeight="1" x14ac:dyDescent="0.15">
      <c r="A1182" s="51">
        <f t="shared" si="145"/>
        <v>111809</v>
      </c>
      <c r="B1182" s="52" t="str">
        <f>VLOOKUP(J1182,city!$A$4:$D$352,3,0)</f>
        <v>江西</v>
      </c>
      <c r="C1182" s="52" t="str">
        <f>VLOOKUP(J1182,city!$A$4:$D$352,4,0)</f>
        <v>赣州</v>
      </c>
      <c r="D1182" s="51" t="s">
        <v>3274</v>
      </c>
      <c r="E1182" s="51" t="s">
        <v>3275</v>
      </c>
      <c r="F1182" s="53" t="str">
        <f t="shared" si="144"/>
        <v>114.752394,24.63532</v>
      </c>
      <c r="G1182" s="54" t="s">
        <v>795</v>
      </c>
      <c r="H1182" s="55" t="str">
        <f>"jingdian/"&amp;VLOOKUP(B1182,city!$C$4:$P$352,13,FALSE)&amp;"/"&amp;VLOOKUP(C1182,city!$D$4:$P$352,13,FALSE)&amp;"/jd/"&amp;K1182&amp;".jpg"</f>
        <v>jingdian/jiangxi/ganzhou/jd/9.jpg</v>
      </c>
      <c r="I1182" s="55" t="str">
        <f t="shared" si="146"/>
        <v>11a,11b</v>
      </c>
      <c r="J1182" s="51">
        <f t="shared" si="149"/>
        <v>118</v>
      </c>
      <c r="K1182" s="51">
        <f>IF(VLOOKUP(J1181,city!$K$4:$L$352,2,0)&gt;K1181,K1181+1,1)</f>
        <v>9</v>
      </c>
      <c r="L1182" s="51">
        <v>1</v>
      </c>
      <c r="M1182" s="51" t="s">
        <v>281</v>
      </c>
      <c r="N1182" s="17">
        <v>114.752394</v>
      </c>
      <c r="O1182" s="17">
        <v>24.63532</v>
      </c>
      <c r="P1182" s="51" t="str">
        <f t="shared" si="150"/>
        <v/>
      </c>
      <c r="Q1182" s="51">
        <v>11</v>
      </c>
      <c r="R1182" s="51">
        <f t="shared" si="151"/>
        <v>11</v>
      </c>
      <c r="S1182" s="51" t="str">
        <f t="shared" si="147"/>
        <v>11a</v>
      </c>
      <c r="T1182" s="51" t="str">
        <f t="shared" si="148"/>
        <v>11b</v>
      </c>
    </row>
    <row r="1183" spans="1:20" ht="20" customHeight="1" x14ac:dyDescent="0.15">
      <c r="A1183" s="51">
        <f t="shared" si="145"/>
        <v>111810</v>
      </c>
      <c r="B1183" s="52" t="str">
        <f>VLOOKUP(J1183,city!$A$4:$D$352,3,0)</f>
        <v>江西</v>
      </c>
      <c r="C1183" s="52" t="str">
        <f>VLOOKUP(J1183,city!$A$4:$D$352,4,0)</f>
        <v>赣州</v>
      </c>
      <c r="D1183" s="51" t="s">
        <v>3276</v>
      </c>
      <c r="E1183" s="51" t="s">
        <v>3277</v>
      </c>
      <c r="F1183" s="53" t="str">
        <f t="shared" si="144"/>
        <v>115.995951,26.51819</v>
      </c>
      <c r="G1183" s="54" t="s">
        <v>795</v>
      </c>
      <c r="H1183" s="55" t="str">
        <f>"jingdian/"&amp;VLOOKUP(B1183,city!$C$4:$P$352,13,FALSE)&amp;"/"&amp;VLOOKUP(C1183,city!$D$4:$P$352,13,FALSE)&amp;"/jd/"&amp;K1183&amp;".jpg"</f>
        <v>jingdian/jiangxi/ganzhou/jd/10.jpg</v>
      </c>
      <c r="I1183" s="55" t="str">
        <f t="shared" si="146"/>
        <v>1a,1b</v>
      </c>
      <c r="J1183" s="51">
        <f t="shared" si="149"/>
        <v>118</v>
      </c>
      <c r="K1183" s="51">
        <f>IF(VLOOKUP(J1182,city!$K$4:$L$352,2,0)&gt;K1182,K1182+1,1)</f>
        <v>10</v>
      </c>
      <c r="L1183" s="51">
        <v>1</v>
      </c>
      <c r="M1183" s="51" t="s">
        <v>281</v>
      </c>
      <c r="N1183" s="17">
        <v>115.99595100000001</v>
      </c>
      <c r="O1183" s="17">
        <v>26.518190000000001</v>
      </c>
      <c r="P1183" s="51" t="str">
        <f t="shared" si="150"/>
        <v>115.1635324,25.8000796</v>
      </c>
      <c r="Q1183" s="51">
        <v>1</v>
      </c>
      <c r="R1183" s="51">
        <f t="shared" si="151"/>
        <v>2</v>
      </c>
      <c r="S1183" s="51" t="str">
        <f t="shared" si="147"/>
        <v>1a</v>
      </c>
      <c r="T1183" s="51" t="str">
        <f t="shared" si="148"/>
        <v>1b</v>
      </c>
    </row>
    <row r="1184" spans="1:20" ht="20" customHeight="1" x14ac:dyDescent="0.15">
      <c r="A1184" s="51">
        <f t="shared" si="145"/>
        <v>111901</v>
      </c>
      <c r="B1184" s="52" t="str">
        <f>VLOOKUP(J1184,city!$A$4:$D$352,3,0)</f>
        <v>江西</v>
      </c>
      <c r="C1184" s="52" t="str">
        <f>VLOOKUP(J1184,city!$A$4:$D$352,4,0)</f>
        <v>景德镇</v>
      </c>
      <c r="D1184" s="51" t="s">
        <v>3278</v>
      </c>
      <c r="E1184" s="51" t="s">
        <v>3279</v>
      </c>
      <c r="F1184" s="53" t="str">
        <f t="shared" si="144"/>
        <v>117.588075,29.547311</v>
      </c>
      <c r="G1184" s="54" t="s">
        <v>795</v>
      </c>
      <c r="H1184" s="55" t="str">
        <f>"jingdian/"&amp;VLOOKUP(B1184,city!$C$4:$P$352,13,FALSE)&amp;"/"&amp;VLOOKUP(C1184,city!$D$4:$P$352,13,FALSE)&amp;"/jd/"&amp;K1184&amp;".jpg"</f>
        <v>jingdian/jiangxi/jingdezhen/jd/1.jpg</v>
      </c>
      <c r="I1184" s="55" t="str">
        <f t="shared" si="146"/>
        <v>2a,2b</v>
      </c>
      <c r="J1184" s="51">
        <f t="shared" si="149"/>
        <v>119</v>
      </c>
      <c r="K1184" s="51">
        <f>IF(VLOOKUP(J1183,city!$K$4:$L$352,2,0)&gt;K1183,K1183+1,1)</f>
        <v>1</v>
      </c>
      <c r="L1184" s="51">
        <v>1</v>
      </c>
      <c r="M1184" s="51" t="s">
        <v>283</v>
      </c>
      <c r="N1184" s="17">
        <v>117.588075</v>
      </c>
      <c r="O1184" s="17">
        <v>29.547311000000001</v>
      </c>
      <c r="P1184" s="51" t="str">
        <f t="shared" si="150"/>
        <v/>
      </c>
      <c r="Q1184" s="51">
        <v>2</v>
      </c>
      <c r="R1184" s="51">
        <f t="shared" si="151"/>
        <v>2</v>
      </c>
      <c r="S1184" s="51" t="str">
        <f t="shared" si="147"/>
        <v>2a</v>
      </c>
      <c r="T1184" s="51" t="str">
        <f t="shared" si="148"/>
        <v>2b</v>
      </c>
    </row>
    <row r="1185" spans="1:20" ht="20" customHeight="1" x14ac:dyDescent="0.15">
      <c r="A1185" s="51">
        <f t="shared" si="145"/>
        <v>111902</v>
      </c>
      <c r="B1185" s="52" t="str">
        <f>VLOOKUP(J1185,city!$A$4:$D$352,3,0)</f>
        <v>江西</v>
      </c>
      <c r="C1185" s="52" t="str">
        <f>VLOOKUP(J1185,city!$A$4:$D$352,4,0)</f>
        <v>景德镇</v>
      </c>
      <c r="D1185" s="51" t="s">
        <v>3280</v>
      </c>
      <c r="E1185" s="51" t="s">
        <v>3281</v>
      </c>
      <c r="F1185" s="53" t="str">
        <f t="shared" si="144"/>
        <v>117.190701,29.28948</v>
      </c>
      <c r="G1185" s="54" t="s">
        <v>795</v>
      </c>
      <c r="H1185" s="55" t="str">
        <f>"jingdian/"&amp;VLOOKUP(B1185,city!$C$4:$P$352,13,FALSE)&amp;"/"&amp;VLOOKUP(C1185,city!$D$4:$P$352,13,FALSE)&amp;"/jd/"&amp;K1185&amp;".jpg"</f>
        <v>jingdian/jiangxi/jingdezhen/jd/2.jpg</v>
      </c>
      <c r="I1185" s="55" t="str">
        <f t="shared" si="146"/>
        <v>10a,10b</v>
      </c>
      <c r="J1185" s="51">
        <f t="shared" si="149"/>
        <v>119</v>
      </c>
      <c r="K1185" s="51">
        <f>IF(VLOOKUP(J1184,city!$K$4:$L$352,2,0)&gt;K1184,K1184+1,1)</f>
        <v>2</v>
      </c>
      <c r="L1185" s="51">
        <v>1</v>
      </c>
      <c r="M1185" s="51" t="s">
        <v>283</v>
      </c>
      <c r="N1185" s="17">
        <v>117.190701</v>
      </c>
      <c r="O1185" s="17">
        <v>29.289480000000001</v>
      </c>
      <c r="P1185" s="51" t="str">
        <f t="shared" si="150"/>
        <v/>
      </c>
      <c r="Q1185" s="51">
        <v>10</v>
      </c>
      <c r="R1185" s="51" t="e">
        <f t="shared" si="151"/>
        <v>#N/A</v>
      </c>
      <c r="S1185" s="51" t="str">
        <f t="shared" si="147"/>
        <v>10a</v>
      </c>
      <c r="T1185" s="51" t="str">
        <f t="shared" si="148"/>
        <v>10b</v>
      </c>
    </row>
    <row r="1186" spans="1:20" ht="20" customHeight="1" x14ac:dyDescent="0.15">
      <c r="A1186" s="51">
        <f t="shared" si="145"/>
        <v>111903</v>
      </c>
      <c r="B1186" s="52" t="str">
        <f>VLOOKUP(J1186,city!$A$4:$D$352,3,0)</f>
        <v>江西</v>
      </c>
      <c r="C1186" s="52" t="str">
        <f>VLOOKUP(J1186,city!$A$4:$D$352,4,0)</f>
        <v>景德镇</v>
      </c>
      <c r="D1186" s="51" t="s">
        <v>3282</v>
      </c>
      <c r="E1186" s="51" t="s">
        <v>3283</v>
      </c>
      <c r="F1186" s="53" t="str">
        <f t="shared" si="144"/>
        <v>117.190123,29.291339</v>
      </c>
      <c r="G1186" s="54" t="s">
        <v>795</v>
      </c>
      <c r="H1186" s="55" t="str">
        <f>"jingdian/"&amp;VLOOKUP(B1186,city!$C$4:$P$352,13,FALSE)&amp;"/"&amp;VLOOKUP(C1186,city!$D$4:$P$352,13,FALSE)&amp;"/jd/"&amp;K1186&amp;".jpg"</f>
        <v>jingdian/jiangxi/jingdezhen/jd/3.jpg</v>
      </c>
      <c r="I1186" s="55" t="str">
        <f t="shared" si="146"/>
        <v>10a,10b</v>
      </c>
      <c r="J1186" s="51">
        <f t="shared" si="149"/>
        <v>119</v>
      </c>
      <c r="K1186" s="51">
        <f>IF(VLOOKUP(J1185,city!$K$4:$L$352,2,0)&gt;K1185,K1185+1,1)</f>
        <v>3</v>
      </c>
      <c r="L1186" s="51">
        <v>1</v>
      </c>
      <c r="M1186" s="51" t="s">
        <v>283</v>
      </c>
      <c r="N1186" s="17">
        <v>117.190123</v>
      </c>
      <c r="O1186" s="17">
        <v>29.291339000000001</v>
      </c>
      <c r="P1186" s="51" t="str">
        <f t="shared" si="150"/>
        <v/>
      </c>
      <c r="Q1186" s="51">
        <v>10</v>
      </c>
      <c r="R1186" s="51">
        <f t="shared" si="151"/>
        <v>10</v>
      </c>
      <c r="S1186" s="51" t="str">
        <f t="shared" si="147"/>
        <v>10a</v>
      </c>
      <c r="T1186" s="51" t="str">
        <f t="shared" si="148"/>
        <v>10b</v>
      </c>
    </row>
    <row r="1187" spans="1:20" ht="20" customHeight="1" x14ac:dyDescent="0.15">
      <c r="A1187" s="51">
        <f t="shared" si="145"/>
        <v>111904</v>
      </c>
      <c r="B1187" s="52" t="str">
        <f>VLOOKUP(J1187,city!$A$4:$D$352,3,0)</f>
        <v>江西</v>
      </c>
      <c r="C1187" s="52" t="str">
        <f>VLOOKUP(J1187,city!$A$4:$D$352,4,0)</f>
        <v>景德镇</v>
      </c>
      <c r="D1187" s="51" t="s">
        <v>3284</v>
      </c>
      <c r="E1187" s="51" t="s">
        <v>3285</v>
      </c>
      <c r="F1187" s="53" t="str">
        <f t="shared" si="144"/>
        <v>117.204807,29.310318</v>
      </c>
      <c r="G1187" s="54" t="s">
        <v>795</v>
      </c>
      <c r="H1187" s="55" t="str">
        <f>"jingdian/"&amp;VLOOKUP(B1187,city!$C$4:$P$352,13,FALSE)&amp;"/"&amp;VLOOKUP(C1187,city!$D$4:$P$352,13,FALSE)&amp;"/jd/"&amp;K1187&amp;".jpg"</f>
        <v>jingdian/jiangxi/jingdezhen/jd/4.jpg</v>
      </c>
      <c r="I1187" s="55" t="str">
        <f t="shared" si="146"/>
        <v>16a,16b</v>
      </c>
      <c r="J1187" s="51">
        <f t="shared" si="149"/>
        <v>119</v>
      </c>
      <c r="K1187" s="51">
        <f>IF(VLOOKUP(J1186,city!$K$4:$L$352,2,0)&gt;K1186,K1186+1,1)</f>
        <v>4</v>
      </c>
      <c r="L1187" s="51">
        <v>1</v>
      </c>
      <c r="M1187" s="51" t="s">
        <v>283</v>
      </c>
      <c r="N1187" s="17">
        <v>117.204807</v>
      </c>
      <c r="O1187" s="17">
        <v>29.310317999999999</v>
      </c>
      <c r="P1187" s="51" t="str">
        <f t="shared" si="150"/>
        <v/>
      </c>
      <c r="Q1187" s="51">
        <v>16</v>
      </c>
      <c r="R1187" s="51">
        <f t="shared" si="151"/>
        <v>16</v>
      </c>
      <c r="S1187" s="51" t="str">
        <f t="shared" si="147"/>
        <v>16a</v>
      </c>
      <c r="T1187" s="51" t="str">
        <f t="shared" si="148"/>
        <v>16b</v>
      </c>
    </row>
    <row r="1188" spans="1:20" ht="20" customHeight="1" x14ac:dyDescent="0.15">
      <c r="A1188" s="51">
        <f t="shared" si="145"/>
        <v>111905</v>
      </c>
      <c r="B1188" s="52" t="str">
        <f>VLOOKUP(J1188,city!$A$4:$D$352,3,0)</f>
        <v>江西</v>
      </c>
      <c r="C1188" s="52" t="str">
        <f>VLOOKUP(J1188,city!$A$4:$D$352,4,0)</f>
        <v>景德镇</v>
      </c>
      <c r="D1188" s="51" t="s">
        <v>3286</v>
      </c>
      <c r="E1188" s="51" t="s">
        <v>3287</v>
      </c>
      <c r="F1188" s="53" t="str">
        <f t="shared" si="144"/>
        <v>117.170251,29.211164</v>
      </c>
      <c r="G1188" s="54" t="s">
        <v>795</v>
      </c>
      <c r="H1188" s="55" t="str">
        <f>"jingdian/"&amp;VLOOKUP(B1188,city!$C$4:$P$352,13,FALSE)&amp;"/"&amp;VLOOKUP(C1188,city!$D$4:$P$352,13,FALSE)&amp;"/jd/"&amp;K1188&amp;".jpg"</f>
        <v>jingdian/jiangxi/jingdezhen/jd/5.jpg</v>
      </c>
      <c r="I1188" s="55" t="str">
        <f t="shared" si="146"/>
        <v>2a,2b</v>
      </c>
      <c r="J1188" s="51">
        <f t="shared" si="149"/>
        <v>119</v>
      </c>
      <c r="K1188" s="51">
        <f>IF(VLOOKUP(J1187,city!$K$4:$L$352,2,0)&gt;K1187,K1187+1,1)</f>
        <v>5</v>
      </c>
      <c r="L1188" s="51">
        <v>1</v>
      </c>
      <c r="M1188" s="51" t="s">
        <v>283</v>
      </c>
      <c r="N1188" s="17">
        <v>117.17025099999999</v>
      </c>
      <c r="O1188" s="17">
        <v>29.211164</v>
      </c>
      <c r="P1188" s="51" t="str">
        <f t="shared" si="150"/>
        <v/>
      </c>
      <c r="Q1188" s="51">
        <v>2</v>
      </c>
      <c r="R1188" s="51">
        <f t="shared" si="151"/>
        <v>2</v>
      </c>
      <c r="S1188" s="51" t="str">
        <f t="shared" si="147"/>
        <v>2a</v>
      </c>
      <c r="T1188" s="51" t="str">
        <f t="shared" si="148"/>
        <v>2b</v>
      </c>
    </row>
    <row r="1189" spans="1:20" ht="20" customHeight="1" x14ac:dyDescent="0.15">
      <c r="A1189" s="51">
        <f t="shared" si="145"/>
        <v>111906</v>
      </c>
      <c r="B1189" s="52" t="str">
        <f>VLOOKUP(J1189,city!$A$4:$D$352,3,0)</f>
        <v>江西</v>
      </c>
      <c r="C1189" s="52" t="str">
        <f>VLOOKUP(J1189,city!$A$4:$D$352,4,0)</f>
        <v>景德镇</v>
      </c>
      <c r="D1189" s="51" t="s">
        <v>3288</v>
      </c>
      <c r="E1189" s="51" t="s">
        <v>3289</v>
      </c>
      <c r="F1189" s="53" t="str">
        <f t="shared" si="144"/>
        <v>117.25009,29.375709</v>
      </c>
      <c r="G1189" s="54" t="s">
        <v>795</v>
      </c>
      <c r="H1189" s="55" t="str">
        <f>"jingdian/"&amp;VLOOKUP(B1189,city!$C$4:$P$352,13,FALSE)&amp;"/"&amp;VLOOKUP(C1189,city!$D$4:$P$352,13,FALSE)&amp;"/jd/"&amp;K1189&amp;".jpg"</f>
        <v>jingdian/jiangxi/jingdezhen/jd/6.jpg</v>
      </c>
      <c r="I1189" s="55" t="str">
        <f t="shared" si="146"/>
        <v>2a,2b</v>
      </c>
      <c r="J1189" s="51">
        <f t="shared" si="149"/>
        <v>119</v>
      </c>
      <c r="K1189" s="51">
        <f>IF(VLOOKUP(J1188,city!$K$4:$L$352,2,0)&gt;K1188,K1188+1,1)</f>
        <v>6</v>
      </c>
      <c r="L1189" s="51">
        <v>1</v>
      </c>
      <c r="M1189" s="51" t="s">
        <v>283</v>
      </c>
      <c r="N1189" s="17">
        <v>117.25009</v>
      </c>
      <c r="O1189" s="17">
        <v>29.375709000000001</v>
      </c>
      <c r="P1189" s="51" t="str">
        <f t="shared" si="150"/>
        <v/>
      </c>
      <c r="Q1189" s="51">
        <v>2</v>
      </c>
      <c r="R1189" s="51">
        <f t="shared" si="151"/>
        <v>2</v>
      </c>
      <c r="S1189" s="51" t="str">
        <f t="shared" si="147"/>
        <v>2a</v>
      </c>
      <c r="T1189" s="51" t="str">
        <f t="shared" si="148"/>
        <v>2b</v>
      </c>
    </row>
    <row r="1190" spans="1:20" ht="20" customHeight="1" x14ac:dyDescent="0.15">
      <c r="A1190" s="51">
        <f t="shared" si="145"/>
        <v>111907</v>
      </c>
      <c r="B1190" s="52" t="str">
        <f>VLOOKUP(J1190,city!$A$4:$D$352,3,0)</f>
        <v>江西</v>
      </c>
      <c r="C1190" s="52" t="str">
        <f>VLOOKUP(J1190,city!$A$4:$D$352,4,0)</f>
        <v>景德镇</v>
      </c>
      <c r="D1190" s="51" t="s">
        <v>3290</v>
      </c>
      <c r="E1190" s="51" t="s">
        <v>3291</v>
      </c>
      <c r="F1190" s="53" t="str">
        <f t="shared" si="144"/>
        <v>117.269396,28.739049</v>
      </c>
      <c r="G1190" s="54" t="s">
        <v>795</v>
      </c>
      <c r="H1190" s="55" t="str">
        <f>"jingdian/"&amp;VLOOKUP(B1190,city!$C$4:$P$352,13,FALSE)&amp;"/"&amp;VLOOKUP(C1190,city!$D$4:$P$352,13,FALSE)&amp;"/jd/"&amp;K1190&amp;".jpg"</f>
        <v>jingdian/jiangxi/jingdezhen/jd/7.jpg</v>
      </c>
      <c r="I1190" s="55" t="str">
        <f t="shared" si="146"/>
        <v>1a,1b</v>
      </c>
      <c r="J1190" s="51">
        <f t="shared" si="149"/>
        <v>119</v>
      </c>
      <c r="K1190" s="51">
        <f>IF(VLOOKUP(J1189,city!$K$4:$L$352,2,0)&gt;K1189,K1189+1,1)</f>
        <v>7</v>
      </c>
      <c r="L1190" s="51">
        <v>1</v>
      </c>
      <c r="M1190" s="51" t="s">
        <v>283</v>
      </c>
      <c r="N1190" s="17">
        <v>117.269396</v>
      </c>
      <c r="O1190" s="17">
        <v>28.739049000000001</v>
      </c>
      <c r="P1190" s="51" t="str">
        <f t="shared" si="150"/>
        <v/>
      </c>
      <c r="Q1190" s="51">
        <v>1</v>
      </c>
      <c r="R1190" s="51">
        <f t="shared" si="151"/>
        <v>1</v>
      </c>
      <c r="S1190" s="51" t="str">
        <f t="shared" si="147"/>
        <v>1a</v>
      </c>
      <c r="T1190" s="51" t="str">
        <f t="shared" si="148"/>
        <v>1b</v>
      </c>
    </row>
    <row r="1191" spans="1:20" ht="20" customHeight="1" x14ac:dyDescent="0.15">
      <c r="A1191" s="51">
        <f t="shared" si="145"/>
        <v>111908</v>
      </c>
      <c r="B1191" s="52" t="str">
        <f>VLOOKUP(J1191,city!$A$4:$D$352,3,0)</f>
        <v>江西</v>
      </c>
      <c r="C1191" s="52" t="str">
        <f>VLOOKUP(J1191,city!$A$4:$D$352,4,0)</f>
        <v>景德镇</v>
      </c>
      <c r="D1191" s="51" t="s">
        <v>3292</v>
      </c>
      <c r="E1191" s="51" t="s">
        <v>3293</v>
      </c>
      <c r="F1191" s="53" t="str">
        <f t="shared" si="144"/>
        <v>117.165404,29.253269</v>
      </c>
      <c r="G1191" s="54" t="s">
        <v>795</v>
      </c>
      <c r="H1191" s="55" t="str">
        <f>"jingdian/"&amp;VLOOKUP(B1191,city!$C$4:$P$352,13,FALSE)&amp;"/"&amp;VLOOKUP(C1191,city!$D$4:$P$352,13,FALSE)&amp;"/jd/"&amp;K1191&amp;".jpg"</f>
        <v>jingdian/jiangxi/jingdezhen/jd/8.jpg</v>
      </c>
      <c r="I1191" s="55" t="str">
        <f t="shared" si="146"/>
        <v>2a,2b</v>
      </c>
      <c r="J1191" s="51">
        <f t="shared" si="149"/>
        <v>119</v>
      </c>
      <c r="K1191" s="51">
        <f>IF(VLOOKUP(J1190,city!$K$4:$L$352,2,0)&gt;K1190,K1190+1,1)</f>
        <v>8</v>
      </c>
      <c r="L1191" s="51">
        <v>1</v>
      </c>
      <c r="M1191" s="51" t="s">
        <v>283</v>
      </c>
      <c r="N1191" s="17">
        <v>117.165404</v>
      </c>
      <c r="O1191" s="17">
        <v>29.253269</v>
      </c>
      <c r="P1191" s="51" t="str">
        <f t="shared" si="150"/>
        <v/>
      </c>
      <c r="Q1191" s="51">
        <v>2</v>
      </c>
      <c r="R1191" s="51">
        <f t="shared" si="151"/>
        <v>1</v>
      </c>
      <c r="S1191" s="51" t="str">
        <f t="shared" si="147"/>
        <v>2a</v>
      </c>
      <c r="T1191" s="51" t="str">
        <f t="shared" si="148"/>
        <v>2b</v>
      </c>
    </row>
    <row r="1192" spans="1:20" ht="20" customHeight="1" x14ac:dyDescent="0.15">
      <c r="A1192" s="51">
        <f t="shared" si="145"/>
        <v>111909</v>
      </c>
      <c r="B1192" s="52" t="str">
        <f>VLOOKUP(J1192,city!$A$4:$D$352,3,0)</f>
        <v>江西</v>
      </c>
      <c r="C1192" s="52" t="str">
        <f>VLOOKUP(J1192,city!$A$4:$D$352,4,0)</f>
        <v>景德镇</v>
      </c>
      <c r="D1192" s="51" t="s">
        <v>3294</v>
      </c>
      <c r="E1192" s="51" t="s">
        <v>3295</v>
      </c>
      <c r="F1192" s="53" t="str">
        <f t="shared" si="144"/>
        <v>117.587365,29.547602</v>
      </c>
      <c r="G1192" s="54" t="s">
        <v>795</v>
      </c>
      <c r="H1192" s="55" t="str">
        <f>"jingdian/"&amp;VLOOKUP(B1192,city!$C$4:$P$352,13,FALSE)&amp;"/"&amp;VLOOKUP(C1192,city!$D$4:$P$352,13,FALSE)&amp;"/jd/"&amp;K1192&amp;".jpg"</f>
        <v>jingdian/jiangxi/jingdezhen/jd/9.jpg</v>
      </c>
      <c r="I1192" s="55" t="str">
        <f t="shared" si="146"/>
        <v>13a,13b</v>
      </c>
      <c r="J1192" s="51">
        <f t="shared" si="149"/>
        <v>119</v>
      </c>
      <c r="K1192" s="51">
        <f>IF(VLOOKUP(J1191,city!$K$4:$L$352,2,0)&gt;K1191,K1191+1,1)</f>
        <v>9</v>
      </c>
      <c r="L1192" s="51">
        <v>1</v>
      </c>
      <c r="M1192" s="51" t="s">
        <v>283</v>
      </c>
      <c r="N1192" s="17">
        <v>117.58736500000001</v>
      </c>
      <c r="O1192" s="17">
        <v>29.547602000000001</v>
      </c>
      <c r="P1192" s="51" t="str">
        <f t="shared" si="150"/>
        <v/>
      </c>
      <c r="Q1192" s="51">
        <v>13</v>
      </c>
      <c r="R1192" s="51">
        <f t="shared" si="151"/>
        <v>13</v>
      </c>
      <c r="S1192" s="51" t="str">
        <f t="shared" si="147"/>
        <v>13a</v>
      </c>
      <c r="T1192" s="51" t="str">
        <f t="shared" si="148"/>
        <v>13b</v>
      </c>
    </row>
    <row r="1193" spans="1:20" ht="20" customHeight="1" x14ac:dyDescent="0.15">
      <c r="A1193" s="51">
        <f t="shared" si="145"/>
        <v>111910</v>
      </c>
      <c r="B1193" s="52" t="str">
        <f>VLOOKUP(J1193,city!$A$4:$D$352,3,0)</f>
        <v>江西</v>
      </c>
      <c r="C1193" s="52" t="str">
        <f>VLOOKUP(J1193,city!$A$4:$D$352,4,0)</f>
        <v>景德镇</v>
      </c>
      <c r="D1193" s="51" t="s">
        <v>3296</v>
      </c>
      <c r="E1193" s="51" t="s">
        <v>3297</v>
      </c>
      <c r="F1193" s="53" t="str">
        <f t="shared" si="144"/>
        <v>117.257877,29.37696</v>
      </c>
      <c r="G1193" s="54" t="s">
        <v>795</v>
      </c>
      <c r="H1193" s="55" t="str">
        <f>"jingdian/"&amp;VLOOKUP(B1193,city!$C$4:$P$352,13,FALSE)&amp;"/"&amp;VLOOKUP(C1193,city!$D$4:$P$352,13,FALSE)&amp;"/jd/"&amp;K1193&amp;".jpg"</f>
        <v>jingdian/jiangxi/jingdezhen/jd/10.jpg</v>
      </c>
      <c r="I1193" s="55" t="str">
        <f t="shared" si="146"/>
        <v>31a,31b</v>
      </c>
      <c r="J1193" s="51">
        <f t="shared" si="149"/>
        <v>119</v>
      </c>
      <c r="K1193" s="51">
        <f>IF(VLOOKUP(J1192,city!$K$4:$L$352,2,0)&gt;K1192,K1192+1,1)</f>
        <v>10</v>
      </c>
      <c r="L1193" s="51">
        <v>1</v>
      </c>
      <c r="M1193" s="51" t="s">
        <v>283</v>
      </c>
      <c r="N1193" s="17">
        <v>117.25787699999999</v>
      </c>
      <c r="O1193" s="17">
        <v>29.37696</v>
      </c>
      <c r="P1193" s="51" t="str">
        <f t="shared" si="150"/>
        <v>117.2874089,29.2942201</v>
      </c>
      <c r="Q1193" s="51">
        <v>31</v>
      </c>
      <c r="R1193" s="51">
        <f t="shared" si="151"/>
        <v>31</v>
      </c>
      <c r="S1193" s="51" t="str">
        <f t="shared" si="147"/>
        <v>31a</v>
      </c>
      <c r="T1193" s="51" t="str">
        <f t="shared" si="148"/>
        <v>31b</v>
      </c>
    </row>
    <row r="1194" spans="1:20" ht="20" customHeight="1" x14ac:dyDescent="0.15">
      <c r="A1194" s="51">
        <f t="shared" si="145"/>
        <v>112001</v>
      </c>
      <c r="B1194" s="52" t="str">
        <f>VLOOKUP(J1194,city!$A$4:$D$352,3,0)</f>
        <v>江西</v>
      </c>
      <c r="C1194" s="52" t="str">
        <f>VLOOKUP(J1194,city!$A$4:$D$352,4,0)</f>
        <v>萍乡</v>
      </c>
      <c r="D1194" s="51" t="s">
        <v>3298</v>
      </c>
      <c r="E1194" s="51" t="s">
        <v>3299</v>
      </c>
      <c r="F1194" s="53" t="str">
        <f t="shared" si="144"/>
        <v>114.17383,27.474548</v>
      </c>
      <c r="G1194" s="54" t="s">
        <v>795</v>
      </c>
      <c r="H1194" s="55" t="str">
        <f>"jingdian/"&amp;VLOOKUP(B1194,city!$C$4:$P$352,13,FALSE)&amp;"/"&amp;VLOOKUP(C1194,city!$D$4:$P$352,13,FALSE)&amp;"/jd/"&amp;K1194&amp;".jpg"</f>
        <v>jingdian/jiangxi/pingxiang/jd/1.jpg</v>
      </c>
      <c r="I1194" s="55" t="str">
        <f t="shared" si="146"/>
        <v>2a,2b</v>
      </c>
      <c r="J1194" s="51">
        <f t="shared" si="149"/>
        <v>120</v>
      </c>
      <c r="K1194" s="51">
        <f>IF(VLOOKUP(J1193,city!$K$4:$L$352,2,0)&gt;K1193,K1193+1,1)</f>
        <v>1</v>
      </c>
      <c r="L1194" s="51">
        <v>1</v>
      </c>
      <c r="M1194" s="51" t="s">
        <v>285</v>
      </c>
      <c r="N1194" s="17">
        <v>114.17383</v>
      </c>
      <c r="O1194" s="17">
        <v>27.474547999999999</v>
      </c>
      <c r="P1194" s="51" t="str">
        <f t="shared" si="150"/>
        <v/>
      </c>
      <c r="Q1194" s="51">
        <v>2</v>
      </c>
      <c r="R1194" s="51">
        <f t="shared" si="151"/>
        <v>2</v>
      </c>
      <c r="S1194" s="51" t="str">
        <f t="shared" si="147"/>
        <v>2a</v>
      </c>
      <c r="T1194" s="51" t="str">
        <f t="shared" si="148"/>
        <v>2b</v>
      </c>
    </row>
    <row r="1195" spans="1:20" ht="20" customHeight="1" x14ac:dyDescent="0.15">
      <c r="A1195" s="51">
        <f t="shared" si="145"/>
        <v>112002</v>
      </c>
      <c r="B1195" s="52" t="str">
        <f>VLOOKUP(J1195,city!$A$4:$D$352,3,0)</f>
        <v>江西</v>
      </c>
      <c r="C1195" s="52" t="str">
        <f>VLOOKUP(J1195,city!$A$4:$D$352,4,0)</f>
        <v>萍乡</v>
      </c>
      <c r="D1195" s="51" t="s">
        <v>3300</v>
      </c>
      <c r="E1195" s="51" t="s">
        <v>3301</v>
      </c>
      <c r="F1195" s="53" t="str">
        <f t="shared" si="144"/>
        <v>113.87384,27.845839</v>
      </c>
      <c r="G1195" s="54" t="s">
        <v>795</v>
      </c>
      <c r="H1195" s="55" t="str">
        <f>"jingdian/"&amp;VLOOKUP(B1195,city!$C$4:$P$352,13,FALSE)&amp;"/"&amp;VLOOKUP(C1195,city!$D$4:$P$352,13,FALSE)&amp;"/jd/"&amp;K1195&amp;".jpg"</f>
        <v>jingdian/jiangxi/pingxiang/jd/2.jpg</v>
      </c>
      <c r="I1195" s="55" t="str">
        <f t="shared" si="146"/>
        <v>11a,11b</v>
      </c>
      <c r="J1195" s="51">
        <f t="shared" si="149"/>
        <v>120</v>
      </c>
      <c r="K1195" s="51">
        <f>IF(VLOOKUP(J1194,city!$K$4:$L$352,2,0)&gt;K1194,K1194+1,1)</f>
        <v>2</v>
      </c>
      <c r="L1195" s="51">
        <v>1</v>
      </c>
      <c r="M1195" s="51" t="s">
        <v>285</v>
      </c>
      <c r="N1195" s="17">
        <v>113.87384</v>
      </c>
      <c r="O1195" s="17">
        <v>27.845839000000002</v>
      </c>
      <c r="P1195" s="51" t="str">
        <f t="shared" si="150"/>
        <v/>
      </c>
      <c r="Q1195" s="51">
        <v>11</v>
      </c>
      <c r="R1195" s="51">
        <f t="shared" si="151"/>
        <v>11</v>
      </c>
      <c r="S1195" s="51" t="str">
        <f t="shared" si="147"/>
        <v>11a</v>
      </c>
      <c r="T1195" s="51" t="str">
        <f t="shared" si="148"/>
        <v>11b</v>
      </c>
    </row>
    <row r="1196" spans="1:20" ht="20" customHeight="1" x14ac:dyDescent="0.15">
      <c r="A1196" s="51">
        <f t="shared" si="145"/>
        <v>112003</v>
      </c>
      <c r="B1196" s="52" t="str">
        <f>VLOOKUP(J1196,city!$A$4:$D$352,3,0)</f>
        <v>江西</v>
      </c>
      <c r="C1196" s="52" t="str">
        <f>VLOOKUP(J1196,city!$A$4:$D$352,4,0)</f>
        <v>萍乡</v>
      </c>
      <c r="D1196" s="51" t="s">
        <v>3302</v>
      </c>
      <c r="E1196" s="51" t="s">
        <v>3303</v>
      </c>
      <c r="F1196" s="53" t="str">
        <f t="shared" ref="F1196:F1259" si="152">N1196&amp;","&amp;O1196</f>
        <v>114.187539,27.468804</v>
      </c>
      <c r="G1196" s="54" t="s">
        <v>795</v>
      </c>
      <c r="H1196" s="55" t="str">
        <f>"jingdian/"&amp;VLOOKUP(B1196,city!$C$4:$P$352,13,FALSE)&amp;"/"&amp;VLOOKUP(C1196,city!$D$4:$P$352,13,FALSE)&amp;"/jd/"&amp;K1196&amp;".jpg"</f>
        <v>jingdian/jiangxi/pingxiang/jd/3.jpg</v>
      </c>
      <c r="I1196" s="55" t="str">
        <f t="shared" si="146"/>
        <v>28a,28b</v>
      </c>
      <c r="J1196" s="51">
        <f t="shared" si="149"/>
        <v>120</v>
      </c>
      <c r="K1196" s="51">
        <f>IF(VLOOKUP(J1195,city!$K$4:$L$352,2,0)&gt;K1195,K1195+1,1)</f>
        <v>3</v>
      </c>
      <c r="L1196" s="51">
        <v>1</v>
      </c>
      <c r="M1196" s="51" t="s">
        <v>285</v>
      </c>
      <c r="N1196" s="17">
        <v>114.187539</v>
      </c>
      <c r="O1196" s="17">
        <v>27.468803999999999</v>
      </c>
      <c r="P1196" s="51" t="str">
        <f t="shared" si="150"/>
        <v/>
      </c>
      <c r="Q1196" s="51">
        <v>28</v>
      </c>
      <c r="R1196" s="51">
        <f t="shared" si="151"/>
        <v>11</v>
      </c>
      <c r="S1196" s="51" t="str">
        <f t="shared" si="147"/>
        <v>28a</v>
      </c>
      <c r="T1196" s="51" t="str">
        <f t="shared" si="148"/>
        <v>28b</v>
      </c>
    </row>
    <row r="1197" spans="1:20" ht="20" customHeight="1" x14ac:dyDescent="0.15">
      <c r="A1197" s="51">
        <f t="shared" si="145"/>
        <v>112004</v>
      </c>
      <c r="B1197" s="52" t="str">
        <f>VLOOKUP(J1197,city!$A$4:$D$352,3,0)</f>
        <v>江西</v>
      </c>
      <c r="C1197" s="52" t="str">
        <f>VLOOKUP(J1197,city!$A$4:$D$352,4,0)</f>
        <v>萍乡</v>
      </c>
      <c r="D1197" s="51" t="s">
        <v>3304</v>
      </c>
      <c r="E1197" s="51" t="s">
        <v>3305</v>
      </c>
      <c r="F1197" s="53" t="str">
        <f t="shared" si="152"/>
        <v>113.960809,27.118658</v>
      </c>
      <c r="G1197" s="54" t="s">
        <v>795</v>
      </c>
      <c r="H1197" s="55" t="str">
        <f>"jingdian/"&amp;VLOOKUP(B1197,city!$C$4:$P$352,13,FALSE)&amp;"/"&amp;VLOOKUP(C1197,city!$D$4:$P$352,13,FALSE)&amp;"/jd/"&amp;K1197&amp;".jpg"</f>
        <v>jingdian/jiangxi/pingxiang/jd/4.jpg</v>
      </c>
      <c r="I1197" s="55" t="str">
        <f t="shared" si="146"/>
        <v>2a,2b</v>
      </c>
      <c r="J1197" s="51">
        <f t="shared" si="149"/>
        <v>120</v>
      </c>
      <c r="K1197" s="51">
        <f>IF(VLOOKUP(J1196,city!$K$4:$L$352,2,0)&gt;K1196,K1196+1,1)</f>
        <v>4</v>
      </c>
      <c r="L1197" s="51">
        <v>1</v>
      </c>
      <c r="M1197" s="51" t="s">
        <v>285</v>
      </c>
      <c r="N1197" s="17">
        <v>113.960809</v>
      </c>
      <c r="O1197" s="17">
        <v>27.118658</v>
      </c>
      <c r="P1197" s="51" t="str">
        <f t="shared" si="150"/>
        <v/>
      </c>
      <c r="Q1197" s="51">
        <v>2</v>
      </c>
      <c r="R1197" s="51">
        <f t="shared" si="151"/>
        <v>1</v>
      </c>
      <c r="S1197" s="51" t="str">
        <f t="shared" si="147"/>
        <v>2a</v>
      </c>
      <c r="T1197" s="51" t="str">
        <f t="shared" si="148"/>
        <v>2b</v>
      </c>
    </row>
    <row r="1198" spans="1:20" ht="20" customHeight="1" x14ac:dyDescent="0.15">
      <c r="A1198" s="51">
        <f t="shared" si="145"/>
        <v>112005</v>
      </c>
      <c r="B1198" s="52" t="str">
        <f>VLOOKUP(J1198,city!$A$4:$D$352,3,0)</f>
        <v>江西</v>
      </c>
      <c r="C1198" s="52" t="str">
        <f>VLOOKUP(J1198,city!$A$4:$D$352,4,0)</f>
        <v>萍乡</v>
      </c>
      <c r="D1198" s="51" t="s">
        <v>3306</v>
      </c>
      <c r="E1198" s="51" t="s">
        <v>3307</v>
      </c>
      <c r="F1198" s="53" t="str">
        <f t="shared" si="152"/>
        <v>114.179157,27.464139</v>
      </c>
      <c r="G1198" s="54" t="s">
        <v>795</v>
      </c>
      <c r="H1198" s="55" t="str">
        <f>"jingdian/"&amp;VLOOKUP(B1198,city!$C$4:$P$352,13,FALSE)&amp;"/"&amp;VLOOKUP(C1198,city!$D$4:$P$352,13,FALSE)&amp;"/jd/"&amp;K1198&amp;".jpg"</f>
        <v>jingdian/jiangxi/pingxiang/jd/5.jpg</v>
      </c>
      <c r="I1198" s="55" t="str">
        <f t="shared" si="146"/>
        <v>15a,15b</v>
      </c>
      <c r="J1198" s="51">
        <f t="shared" si="149"/>
        <v>120</v>
      </c>
      <c r="K1198" s="51">
        <f>IF(VLOOKUP(J1197,city!$K$4:$L$352,2,0)&gt;K1197,K1197+1,1)</f>
        <v>5</v>
      </c>
      <c r="L1198" s="51">
        <v>1</v>
      </c>
      <c r="M1198" s="51" t="s">
        <v>285</v>
      </c>
      <c r="N1198" s="17">
        <v>114.179157</v>
      </c>
      <c r="O1198" s="17">
        <v>27.464138999999999</v>
      </c>
      <c r="P1198" s="51" t="str">
        <f t="shared" si="150"/>
        <v/>
      </c>
      <c r="Q1198" s="51">
        <v>15</v>
      </c>
      <c r="R1198" s="51">
        <f t="shared" si="151"/>
        <v>15</v>
      </c>
      <c r="S1198" s="51" t="str">
        <f t="shared" si="147"/>
        <v>15a</v>
      </c>
      <c r="T1198" s="51" t="str">
        <f t="shared" si="148"/>
        <v>15b</v>
      </c>
    </row>
    <row r="1199" spans="1:20" ht="20" customHeight="1" x14ac:dyDescent="0.15">
      <c r="A1199" s="51">
        <f t="shared" si="145"/>
        <v>112006</v>
      </c>
      <c r="B1199" s="52" t="str">
        <f>VLOOKUP(J1199,city!$A$4:$D$352,3,0)</f>
        <v>江西</v>
      </c>
      <c r="C1199" s="52" t="str">
        <f>VLOOKUP(J1199,city!$A$4:$D$352,4,0)</f>
        <v>萍乡</v>
      </c>
      <c r="D1199" s="51" t="s">
        <v>3308</v>
      </c>
      <c r="E1199" s="51" t="s">
        <v>3309</v>
      </c>
      <c r="F1199" s="53" t="str">
        <f t="shared" si="152"/>
        <v>113.857371,27.757972</v>
      </c>
      <c r="G1199" s="54" t="s">
        <v>795</v>
      </c>
      <c r="H1199" s="55" t="str">
        <f>"jingdian/"&amp;VLOOKUP(B1199,city!$C$4:$P$352,13,FALSE)&amp;"/"&amp;VLOOKUP(C1199,city!$D$4:$P$352,13,FALSE)&amp;"/jd/"&amp;K1199&amp;".jpg"</f>
        <v>jingdian/jiangxi/pingxiang/jd/6.jpg</v>
      </c>
      <c r="I1199" s="55" t="str">
        <f t="shared" si="146"/>
        <v>9a,9b</v>
      </c>
      <c r="J1199" s="51">
        <f t="shared" si="149"/>
        <v>120</v>
      </c>
      <c r="K1199" s="51">
        <f>IF(VLOOKUP(J1198,city!$K$4:$L$352,2,0)&gt;K1198,K1198+1,1)</f>
        <v>6</v>
      </c>
      <c r="L1199" s="51">
        <v>1</v>
      </c>
      <c r="M1199" s="51" t="s">
        <v>285</v>
      </c>
      <c r="N1199" s="17">
        <v>113.857371</v>
      </c>
      <c r="O1199" s="17">
        <v>27.757971999999999</v>
      </c>
      <c r="P1199" s="51" t="str">
        <f t="shared" si="150"/>
        <v/>
      </c>
      <c r="Q1199" s="51">
        <v>9</v>
      </c>
      <c r="R1199" s="51">
        <f t="shared" si="151"/>
        <v>9</v>
      </c>
      <c r="S1199" s="51" t="str">
        <f t="shared" si="147"/>
        <v>9a</v>
      </c>
      <c r="T1199" s="51" t="str">
        <f t="shared" si="148"/>
        <v>9b</v>
      </c>
    </row>
    <row r="1200" spans="1:20" ht="20" customHeight="1" x14ac:dyDescent="0.15">
      <c r="A1200" s="51">
        <f t="shared" si="145"/>
        <v>112007</v>
      </c>
      <c r="B1200" s="52" t="str">
        <f>VLOOKUP(J1200,city!$A$4:$D$352,3,0)</f>
        <v>江西</v>
      </c>
      <c r="C1200" s="52" t="str">
        <f>VLOOKUP(J1200,city!$A$4:$D$352,4,0)</f>
        <v>萍乡</v>
      </c>
      <c r="D1200" s="51" t="s">
        <v>3310</v>
      </c>
      <c r="E1200" s="51" t="s">
        <v>3311</v>
      </c>
      <c r="F1200" s="53" t="str">
        <f t="shared" si="152"/>
        <v>114.185158,27.457696</v>
      </c>
      <c r="G1200" s="54" t="s">
        <v>795</v>
      </c>
      <c r="H1200" s="55" t="str">
        <f>"jingdian/"&amp;VLOOKUP(B1200,city!$C$4:$P$352,13,FALSE)&amp;"/"&amp;VLOOKUP(C1200,city!$D$4:$P$352,13,FALSE)&amp;"/jd/"&amp;K1200&amp;".jpg"</f>
        <v>jingdian/jiangxi/pingxiang/jd/7.jpg</v>
      </c>
      <c r="I1200" s="55" t="str">
        <f t="shared" si="146"/>
        <v>32a,32b</v>
      </c>
      <c r="J1200" s="51">
        <f t="shared" si="149"/>
        <v>120</v>
      </c>
      <c r="K1200" s="51">
        <f>IF(VLOOKUP(J1199,city!$K$4:$L$352,2,0)&gt;K1199,K1199+1,1)</f>
        <v>7</v>
      </c>
      <c r="L1200" s="51">
        <v>1</v>
      </c>
      <c r="M1200" s="51" t="s">
        <v>285</v>
      </c>
      <c r="N1200" s="17">
        <v>114.185158</v>
      </c>
      <c r="O1200" s="17">
        <v>27.457695999999999</v>
      </c>
      <c r="P1200" s="51" t="str">
        <f t="shared" si="150"/>
        <v/>
      </c>
      <c r="Q1200" s="51">
        <v>32</v>
      </c>
      <c r="R1200" s="51" t="e">
        <f t="shared" si="151"/>
        <v>#N/A</v>
      </c>
      <c r="S1200" s="51" t="str">
        <f t="shared" si="147"/>
        <v>32a</v>
      </c>
      <c r="T1200" s="51" t="str">
        <f t="shared" si="148"/>
        <v>32b</v>
      </c>
    </row>
    <row r="1201" spans="1:20" ht="20" customHeight="1" x14ac:dyDescent="0.15">
      <c r="A1201" s="51">
        <f t="shared" si="145"/>
        <v>112008</v>
      </c>
      <c r="B1201" s="52" t="str">
        <f>VLOOKUP(J1201,city!$A$4:$D$352,3,0)</f>
        <v>江西</v>
      </c>
      <c r="C1201" s="52" t="str">
        <f>VLOOKUP(J1201,city!$A$4:$D$352,4,0)</f>
        <v>萍乡</v>
      </c>
      <c r="D1201" s="51" t="s">
        <v>3312</v>
      </c>
      <c r="E1201" s="51" t="s">
        <v>3313</v>
      </c>
      <c r="F1201" s="53" t="str">
        <f t="shared" si="152"/>
        <v>113.849261,27.484945</v>
      </c>
      <c r="G1201" s="54" t="s">
        <v>795</v>
      </c>
      <c r="H1201" s="55" t="str">
        <f>"jingdian/"&amp;VLOOKUP(B1201,city!$C$4:$P$352,13,FALSE)&amp;"/"&amp;VLOOKUP(C1201,city!$D$4:$P$352,13,FALSE)&amp;"/jd/"&amp;K1201&amp;".jpg"</f>
        <v>jingdian/jiangxi/pingxiang/jd/8.jpg</v>
      </c>
      <c r="I1201" s="55" t="str">
        <f t="shared" si="146"/>
        <v>1a,1b</v>
      </c>
      <c r="J1201" s="51">
        <f t="shared" si="149"/>
        <v>120</v>
      </c>
      <c r="K1201" s="51">
        <f>IF(VLOOKUP(J1200,city!$K$4:$L$352,2,0)&gt;K1200,K1200+1,1)</f>
        <v>8</v>
      </c>
      <c r="L1201" s="51">
        <v>1</v>
      </c>
      <c r="M1201" s="51" t="s">
        <v>285</v>
      </c>
      <c r="N1201" s="17">
        <v>113.849261</v>
      </c>
      <c r="O1201" s="17">
        <v>27.484945</v>
      </c>
      <c r="P1201" s="51" t="str">
        <f t="shared" si="150"/>
        <v/>
      </c>
      <c r="Q1201" s="51">
        <v>1</v>
      </c>
      <c r="R1201" s="51">
        <f t="shared" si="151"/>
        <v>2</v>
      </c>
      <c r="S1201" s="51" t="str">
        <f t="shared" si="147"/>
        <v>1a</v>
      </c>
      <c r="T1201" s="51" t="str">
        <f t="shared" si="148"/>
        <v>1b</v>
      </c>
    </row>
    <row r="1202" spans="1:20" ht="20" customHeight="1" x14ac:dyDescent="0.15">
      <c r="A1202" s="51">
        <f t="shared" si="145"/>
        <v>112009</v>
      </c>
      <c r="B1202" s="52" t="str">
        <f>VLOOKUP(J1202,city!$A$4:$D$352,3,0)</f>
        <v>江西</v>
      </c>
      <c r="C1202" s="52" t="str">
        <f>VLOOKUP(J1202,city!$A$4:$D$352,4,0)</f>
        <v>萍乡</v>
      </c>
      <c r="D1202" s="51" t="s">
        <v>3314</v>
      </c>
      <c r="E1202" s="51" t="s">
        <v>3315</v>
      </c>
      <c r="F1202" s="53" t="str">
        <f t="shared" si="152"/>
        <v>114.185418,27.722643</v>
      </c>
      <c r="G1202" s="54" t="s">
        <v>795</v>
      </c>
      <c r="H1202" s="55" t="str">
        <f>"jingdian/"&amp;VLOOKUP(B1202,city!$C$4:$P$352,13,FALSE)&amp;"/"&amp;VLOOKUP(C1202,city!$D$4:$P$352,13,FALSE)&amp;"/jd/"&amp;K1202&amp;".jpg"</f>
        <v>jingdian/jiangxi/pingxiang/jd/9.jpg</v>
      </c>
      <c r="I1202" s="55" t="str">
        <f t="shared" si="146"/>
        <v>2a,2b</v>
      </c>
      <c r="J1202" s="51">
        <f t="shared" si="149"/>
        <v>120</v>
      </c>
      <c r="K1202" s="51">
        <f>IF(VLOOKUP(J1201,city!$K$4:$L$352,2,0)&gt;K1201,K1201+1,1)</f>
        <v>9</v>
      </c>
      <c r="L1202" s="51">
        <v>1</v>
      </c>
      <c r="M1202" s="51" t="s">
        <v>285</v>
      </c>
      <c r="N1202" s="17">
        <v>114.185418</v>
      </c>
      <c r="O1202" s="17">
        <v>27.722643000000001</v>
      </c>
      <c r="P1202" s="51" t="str">
        <f t="shared" si="150"/>
        <v/>
      </c>
      <c r="Q1202" s="51">
        <v>2</v>
      </c>
      <c r="R1202" s="51">
        <f t="shared" si="151"/>
        <v>1</v>
      </c>
      <c r="S1202" s="51" t="str">
        <f t="shared" si="147"/>
        <v>2a</v>
      </c>
      <c r="T1202" s="51" t="str">
        <f t="shared" si="148"/>
        <v>2b</v>
      </c>
    </row>
    <row r="1203" spans="1:20" ht="20" customHeight="1" x14ac:dyDescent="0.15">
      <c r="A1203" s="51">
        <f t="shared" si="145"/>
        <v>112010</v>
      </c>
      <c r="B1203" s="52" t="str">
        <f>VLOOKUP(J1203,city!$A$4:$D$352,3,0)</f>
        <v>江西</v>
      </c>
      <c r="C1203" s="52" t="str">
        <f>VLOOKUP(J1203,city!$A$4:$D$352,4,0)</f>
        <v>萍乡</v>
      </c>
      <c r="D1203" s="51" t="s">
        <v>3316</v>
      </c>
      <c r="E1203" s="51" t="s">
        <v>3317</v>
      </c>
      <c r="F1203" s="53" t="str">
        <f t="shared" si="152"/>
        <v>114.184592,27.605509</v>
      </c>
      <c r="G1203" s="54" t="s">
        <v>795</v>
      </c>
      <c r="H1203" s="55" t="str">
        <f>"jingdian/"&amp;VLOOKUP(B1203,city!$C$4:$P$352,13,FALSE)&amp;"/"&amp;VLOOKUP(C1203,city!$D$4:$P$352,13,FALSE)&amp;"/jd/"&amp;K1203&amp;".jpg"</f>
        <v>jingdian/jiangxi/pingxiang/jd/10.jpg</v>
      </c>
      <c r="I1203" s="55" t="str">
        <f t="shared" si="146"/>
        <v>6a,6b</v>
      </c>
      <c r="J1203" s="51">
        <f t="shared" si="149"/>
        <v>120</v>
      </c>
      <c r="K1203" s="51">
        <f>IF(VLOOKUP(J1202,city!$K$4:$L$352,2,0)&gt;K1202,K1202+1,1)</f>
        <v>10</v>
      </c>
      <c r="L1203" s="51">
        <v>1</v>
      </c>
      <c r="M1203" s="51" t="s">
        <v>285</v>
      </c>
      <c r="N1203" s="17">
        <v>114.18459199999999</v>
      </c>
      <c r="O1203" s="17">
        <v>27.605509000000001</v>
      </c>
      <c r="P1203" s="51" t="str">
        <f t="shared" si="150"/>
        <v>114.0636975,27.5400753</v>
      </c>
      <c r="Q1203" s="51">
        <v>6</v>
      </c>
      <c r="R1203" s="51">
        <f t="shared" si="151"/>
        <v>6</v>
      </c>
      <c r="S1203" s="51" t="str">
        <f t="shared" si="147"/>
        <v>6a</v>
      </c>
      <c r="T1203" s="51" t="str">
        <f t="shared" si="148"/>
        <v>6b</v>
      </c>
    </row>
    <row r="1204" spans="1:20" ht="20" customHeight="1" x14ac:dyDescent="0.15">
      <c r="A1204" s="51">
        <f t="shared" si="145"/>
        <v>112101</v>
      </c>
      <c r="B1204" s="52" t="str">
        <f>VLOOKUP(J1204,city!$A$4:$D$352,3,0)</f>
        <v>江西</v>
      </c>
      <c r="C1204" s="52" t="str">
        <f>VLOOKUP(J1204,city!$A$4:$D$352,4,0)</f>
        <v>新余</v>
      </c>
      <c r="D1204" s="75" t="s">
        <v>3318</v>
      </c>
      <c r="E1204" s="76" t="s">
        <v>3319</v>
      </c>
      <c r="F1204" s="53" t="str">
        <f t="shared" si="152"/>
        <v>114.803942,27.732759</v>
      </c>
      <c r="G1204" s="54" t="s">
        <v>795</v>
      </c>
      <c r="H1204" s="55" t="str">
        <f>"jingdian/"&amp;VLOOKUP(B1204,city!$C$4:$P$352,13,FALSE)&amp;"/"&amp;VLOOKUP(C1204,city!$D$4:$P$352,13,FALSE)&amp;"/jd/"&amp;K1204&amp;".jpg"</f>
        <v>jingdian/jiangxi/xinyu/jd/1.jpg</v>
      </c>
      <c r="I1204" s="55" t="str">
        <f t="shared" si="146"/>
        <v>6a,6b</v>
      </c>
      <c r="J1204" s="51">
        <f t="shared" si="149"/>
        <v>121</v>
      </c>
      <c r="K1204" s="51">
        <f>IF(VLOOKUP(J1203,city!$K$4:$L$352,2,0)&gt;K1203,K1203+1,1)</f>
        <v>1</v>
      </c>
      <c r="L1204" s="51">
        <v>1</v>
      </c>
      <c r="M1204" s="51" t="s">
        <v>287</v>
      </c>
      <c r="N1204" s="75">
        <v>114.80394200000001</v>
      </c>
      <c r="O1204" s="75">
        <v>27.732759000000001</v>
      </c>
      <c r="P1204" s="51" t="str">
        <f t="shared" si="150"/>
        <v/>
      </c>
      <c r="Q1204" s="51">
        <v>6</v>
      </c>
      <c r="R1204" s="51">
        <f t="shared" si="151"/>
        <v>6</v>
      </c>
      <c r="S1204" s="51" t="str">
        <f t="shared" si="147"/>
        <v>6a</v>
      </c>
      <c r="T1204" s="51" t="str">
        <f t="shared" si="148"/>
        <v>6b</v>
      </c>
    </row>
    <row r="1205" spans="1:20" ht="20" customHeight="1" x14ac:dyDescent="0.15">
      <c r="A1205" s="51">
        <f t="shared" si="145"/>
        <v>112102</v>
      </c>
      <c r="B1205" s="52" t="str">
        <f>VLOOKUP(J1205,city!$A$4:$D$352,3,0)</f>
        <v>江西</v>
      </c>
      <c r="C1205" s="52" t="str">
        <f>VLOOKUP(J1205,city!$A$4:$D$352,4,0)</f>
        <v>新余</v>
      </c>
      <c r="D1205" s="75" t="s">
        <v>3320</v>
      </c>
      <c r="E1205" s="76" t="s">
        <v>3321</v>
      </c>
      <c r="F1205" s="53" t="str">
        <f t="shared" si="152"/>
        <v>114.843332,28.033687</v>
      </c>
      <c r="G1205" s="54" t="s">
        <v>795</v>
      </c>
      <c r="H1205" s="55" t="str">
        <f>"jingdian/"&amp;VLOOKUP(B1205,city!$C$4:$P$352,13,FALSE)&amp;"/"&amp;VLOOKUP(C1205,city!$D$4:$P$352,13,FALSE)&amp;"/jd/"&amp;K1205&amp;".jpg"</f>
        <v>jingdian/jiangxi/xinyu/jd/2.jpg</v>
      </c>
      <c r="I1205" s="55" t="str">
        <f t="shared" si="146"/>
        <v>9a,9b</v>
      </c>
      <c r="J1205" s="51">
        <f t="shared" si="149"/>
        <v>121</v>
      </c>
      <c r="K1205" s="51">
        <f>IF(VLOOKUP(J1204,city!$K$4:$L$352,2,0)&gt;K1204,K1204+1,1)</f>
        <v>2</v>
      </c>
      <c r="L1205" s="51">
        <v>1</v>
      </c>
      <c r="M1205" s="51" t="s">
        <v>287</v>
      </c>
      <c r="N1205" s="75">
        <v>114.843332</v>
      </c>
      <c r="O1205" s="75">
        <v>28.033687</v>
      </c>
      <c r="P1205" s="51" t="str">
        <f t="shared" si="150"/>
        <v/>
      </c>
      <c r="Q1205" s="51">
        <v>9</v>
      </c>
      <c r="R1205" s="51">
        <f t="shared" si="151"/>
        <v>9</v>
      </c>
      <c r="S1205" s="51" t="str">
        <f t="shared" si="147"/>
        <v>9a</v>
      </c>
      <c r="T1205" s="51" t="str">
        <f t="shared" si="148"/>
        <v>9b</v>
      </c>
    </row>
    <row r="1206" spans="1:20" ht="20" customHeight="1" x14ac:dyDescent="0.15">
      <c r="A1206" s="51">
        <f t="shared" si="145"/>
        <v>112103</v>
      </c>
      <c r="B1206" s="52" t="str">
        <f>VLOOKUP(J1206,city!$A$4:$D$352,3,0)</f>
        <v>江西</v>
      </c>
      <c r="C1206" s="52" t="str">
        <f>VLOOKUP(J1206,city!$A$4:$D$352,4,0)</f>
        <v>新余</v>
      </c>
      <c r="D1206" s="77" t="s">
        <v>3322</v>
      </c>
      <c r="E1206" s="78" t="s">
        <v>3323</v>
      </c>
      <c r="F1206" s="53" t="str">
        <f t="shared" si="152"/>
        <v>114.877859,27.840546</v>
      </c>
      <c r="G1206" s="54" t="s">
        <v>795</v>
      </c>
      <c r="H1206" s="55" t="str">
        <f>"jingdian/"&amp;VLOOKUP(B1206,city!$C$4:$P$352,13,FALSE)&amp;"/"&amp;VLOOKUP(C1206,city!$D$4:$P$352,13,FALSE)&amp;"/jd/"&amp;K1206&amp;".jpg"</f>
        <v>jingdian/jiangxi/xinyu/jd/3.jpg</v>
      </c>
      <c r="I1206" s="55" t="str">
        <f t="shared" si="146"/>
        <v>1a,1b</v>
      </c>
      <c r="J1206" s="51">
        <f t="shared" si="149"/>
        <v>121</v>
      </c>
      <c r="K1206" s="51">
        <f>IF(VLOOKUP(J1205,city!$K$4:$L$352,2,0)&gt;K1205,K1205+1,1)</f>
        <v>3</v>
      </c>
      <c r="L1206" s="51">
        <v>1</v>
      </c>
      <c r="M1206" s="51" t="s">
        <v>287</v>
      </c>
      <c r="N1206" s="77">
        <v>114.877859</v>
      </c>
      <c r="O1206" s="77">
        <v>27.840546</v>
      </c>
      <c r="P1206" s="51" t="str">
        <f t="shared" si="150"/>
        <v/>
      </c>
      <c r="Q1206" s="51">
        <v>1</v>
      </c>
      <c r="R1206" s="51">
        <f t="shared" si="151"/>
        <v>1</v>
      </c>
      <c r="S1206" s="51" t="str">
        <f t="shared" si="147"/>
        <v>1a</v>
      </c>
      <c r="T1206" s="51" t="str">
        <f t="shared" si="148"/>
        <v>1b</v>
      </c>
    </row>
    <row r="1207" spans="1:20" ht="20" customHeight="1" x14ac:dyDescent="0.15">
      <c r="A1207" s="51">
        <f t="shared" si="145"/>
        <v>112104</v>
      </c>
      <c r="B1207" s="52" t="str">
        <f>VLOOKUP(J1207,city!$A$4:$D$352,3,0)</f>
        <v>江西</v>
      </c>
      <c r="C1207" s="52" t="str">
        <f>VLOOKUP(J1207,city!$A$4:$D$352,4,0)</f>
        <v>新余</v>
      </c>
      <c r="D1207" s="74" t="s">
        <v>3324</v>
      </c>
      <c r="E1207" s="76" t="s">
        <v>3325</v>
      </c>
      <c r="F1207" s="53" t="str">
        <f t="shared" si="152"/>
        <v>114.882244,27.834435</v>
      </c>
      <c r="G1207" s="54" t="s">
        <v>795</v>
      </c>
      <c r="H1207" s="55" t="str">
        <f>"jingdian/"&amp;VLOOKUP(B1207,city!$C$4:$P$352,13,FALSE)&amp;"/"&amp;VLOOKUP(C1207,city!$D$4:$P$352,13,FALSE)&amp;"/jd/"&amp;K1207&amp;".jpg"</f>
        <v>jingdian/jiangxi/xinyu/jd/4.jpg</v>
      </c>
      <c r="I1207" s="55" t="str">
        <f t="shared" si="146"/>
        <v>1a,1b</v>
      </c>
      <c r="J1207" s="51">
        <f t="shared" si="149"/>
        <v>121</v>
      </c>
      <c r="K1207" s="51">
        <f>IF(VLOOKUP(J1206,city!$K$4:$L$352,2,0)&gt;K1206,K1206+1,1)</f>
        <v>4</v>
      </c>
      <c r="L1207" s="51">
        <v>1</v>
      </c>
      <c r="M1207" s="51" t="s">
        <v>287</v>
      </c>
      <c r="N1207" s="75">
        <v>114.882244</v>
      </c>
      <c r="O1207" s="75">
        <v>27.834434999999999</v>
      </c>
      <c r="P1207" s="51" t="str">
        <f t="shared" si="150"/>
        <v/>
      </c>
      <c r="Q1207" s="51">
        <v>1</v>
      </c>
      <c r="R1207" s="51">
        <f t="shared" si="151"/>
        <v>2</v>
      </c>
      <c r="S1207" s="51" t="str">
        <f t="shared" si="147"/>
        <v>1a</v>
      </c>
      <c r="T1207" s="51" t="str">
        <f t="shared" si="148"/>
        <v>1b</v>
      </c>
    </row>
    <row r="1208" spans="1:20" ht="20" customHeight="1" x14ac:dyDescent="0.15">
      <c r="A1208" s="51">
        <f t="shared" si="145"/>
        <v>112105</v>
      </c>
      <c r="B1208" s="52" t="str">
        <f>VLOOKUP(J1208,city!$A$4:$D$352,3,0)</f>
        <v>江西</v>
      </c>
      <c r="C1208" s="52" t="str">
        <f>VLOOKUP(J1208,city!$A$4:$D$352,4,0)</f>
        <v>新余</v>
      </c>
      <c r="D1208" s="75" t="s">
        <v>3326</v>
      </c>
      <c r="E1208" s="76" t="s">
        <v>3327</v>
      </c>
      <c r="F1208" s="53" t="str">
        <f t="shared" si="152"/>
        <v>114.649186,27.790319</v>
      </c>
      <c r="G1208" s="54" t="s">
        <v>795</v>
      </c>
      <c r="H1208" s="55" t="str">
        <f>"jingdian/"&amp;VLOOKUP(B1208,city!$C$4:$P$352,13,FALSE)&amp;"/"&amp;VLOOKUP(C1208,city!$D$4:$P$352,13,FALSE)&amp;"/jd/"&amp;K1208&amp;".jpg"</f>
        <v>jingdian/jiangxi/xinyu/jd/5.jpg</v>
      </c>
      <c r="I1208" s="55" t="str">
        <f t="shared" si="146"/>
        <v>9a,9b</v>
      </c>
      <c r="J1208" s="51">
        <f t="shared" si="149"/>
        <v>121</v>
      </c>
      <c r="K1208" s="51">
        <f>IF(VLOOKUP(J1207,city!$K$4:$L$352,2,0)&gt;K1207,K1207+1,1)</f>
        <v>5</v>
      </c>
      <c r="L1208" s="51">
        <v>1</v>
      </c>
      <c r="M1208" s="51" t="s">
        <v>287</v>
      </c>
      <c r="N1208" s="75">
        <v>114.649186</v>
      </c>
      <c r="O1208" s="75">
        <v>27.790319</v>
      </c>
      <c r="P1208" s="51" t="str">
        <f t="shared" si="150"/>
        <v/>
      </c>
      <c r="Q1208" s="51">
        <v>9</v>
      </c>
      <c r="R1208" s="51">
        <f t="shared" si="151"/>
        <v>0</v>
      </c>
      <c r="S1208" s="51" t="str">
        <f t="shared" si="147"/>
        <v>9a</v>
      </c>
      <c r="T1208" s="51" t="str">
        <f t="shared" si="148"/>
        <v>9b</v>
      </c>
    </row>
    <row r="1209" spans="1:20" ht="20" customHeight="1" x14ac:dyDescent="0.15">
      <c r="A1209" s="51">
        <f t="shared" si="145"/>
        <v>112106</v>
      </c>
      <c r="B1209" s="52" t="str">
        <f>VLOOKUP(J1209,city!$A$4:$D$352,3,0)</f>
        <v>江西</v>
      </c>
      <c r="C1209" s="52" t="str">
        <f>VLOOKUP(J1209,city!$A$4:$D$352,4,0)</f>
        <v>新余</v>
      </c>
      <c r="D1209" s="75" t="s">
        <v>3328</v>
      </c>
      <c r="E1209" s="76" t="s">
        <v>3329</v>
      </c>
      <c r="F1209" s="53" t="str">
        <f t="shared" si="152"/>
        <v>114.82377,27.928849</v>
      </c>
      <c r="G1209" s="54" t="s">
        <v>795</v>
      </c>
      <c r="H1209" s="55" t="str">
        <f>"jingdian/"&amp;VLOOKUP(B1209,city!$C$4:$P$352,13,FALSE)&amp;"/"&amp;VLOOKUP(C1209,city!$D$4:$P$352,13,FALSE)&amp;"/jd/"&amp;K1209&amp;".jpg"</f>
        <v>jingdian/jiangxi/xinyu/jd/6.jpg</v>
      </c>
      <c r="I1209" s="55" t="str">
        <f t="shared" si="146"/>
        <v>13a,13b</v>
      </c>
      <c r="J1209" s="51">
        <f t="shared" si="149"/>
        <v>121</v>
      </c>
      <c r="K1209" s="51">
        <f>IF(VLOOKUP(J1208,city!$K$4:$L$352,2,0)&gt;K1208,K1208+1,1)</f>
        <v>6</v>
      </c>
      <c r="L1209" s="51">
        <v>1</v>
      </c>
      <c r="M1209" s="51" t="s">
        <v>287</v>
      </c>
      <c r="N1209" s="76">
        <v>114.82377</v>
      </c>
      <c r="O1209" s="75">
        <v>27.928849</v>
      </c>
      <c r="P1209" s="51" t="str">
        <f t="shared" si="150"/>
        <v/>
      </c>
      <c r="Q1209" s="51">
        <v>13</v>
      </c>
      <c r="R1209" s="51">
        <f t="shared" si="151"/>
        <v>13</v>
      </c>
      <c r="S1209" s="51" t="str">
        <f t="shared" si="147"/>
        <v>13a</v>
      </c>
      <c r="T1209" s="51" t="str">
        <f t="shared" si="148"/>
        <v>13b</v>
      </c>
    </row>
    <row r="1210" spans="1:20" ht="20" customHeight="1" x14ac:dyDescent="0.15">
      <c r="A1210" s="51">
        <f t="shared" si="145"/>
        <v>112107</v>
      </c>
      <c r="B1210" s="52" t="str">
        <f>VLOOKUP(J1210,city!$A$4:$D$352,3,0)</f>
        <v>江西</v>
      </c>
      <c r="C1210" s="52" t="str">
        <f>VLOOKUP(J1210,city!$A$4:$D$352,4,0)</f>
        <v>新余</v>
      </c>
      <c r="D1210" s="75" t="s">
        <v>3330</v>
      </c>
      <c r="E1210" s="76" t="s">
        <v>3331</v>
      </c>
      <c r="F1210" s="53" t="str">
        <f t="shared" si="152"/>
        <v>115.236477,27.764174</v>
      </c>
      <c r="G1210" s="54" t="s">
        <v>795</v>
      </c>
      <c r="H1210" s="55" t="str">
        <f>"jingdian/"&amp;VLOOKUP(B1210,city!$C$4:$P$352,13,FALSE)&amp;"/"&amp;VLOOKUP(C1210,city!$D$4:$P$352,13,FALSE)&amp;"/jd/"&amp;K1210&amp;".jpg"</f>
        <v>jingdian/jiangxi/xinyu/jd/7.jpg</v>
      </c>
      <c r="I1210" s="55" t="str">
        <f t="shared" si="146"/>
        <v>11a,11b</v>
      </c>
      <c r="J1210" s="51">
        <f t="shared" si="149"/>
        <v>121</v>
      </c>
      <c r="K1210" s="51">
        <f>IF(VLOOKUP(J1209,city!$K$4:$L$352,2,0)&gt;K1209,K1209+1,1)</f>
        <v>7</v>
      </c>
      <c r="L1210" s="51">
        <v>1</v>
      </c>
      <c r="M1210" s="51" t="s">
        <v>287</v>
      </c>
      <c r="N1210" s="76">
        <v>115.23647699999999</v>
      </c>
      <c r="O1210" s="75">
        <v>27.764174000000001</v>
      </c>
      <c r="P1210" s="51" t="str">
        <f t="shared" si="150"/>
        <v/>
      </c>
      <c r="Q1210" s="51">
        <v>11</v>
      </c>
      <c r="R1210" s="51">
        <f t="shared" si="151"/>
        <v>11</v>
      </c>
      <c r="S1210" s="51" t="str">
        <f t="shared" si="147"/>
        <v>11a</v>
      </c>
      <c r="T1210" s="51" t="str">
        <f t="shared" si="148"/>
        <v>11b</v>
      </c>
    </row>
    <row r="1211" spans="1:20" ht="20" customHeight="1" x14ac:dyDescent="0.15">
      <c r="A1211" s="51">
        <f t="shared" si="145"/>
        <v>112108</v>
      </c>
      <c r="B1211" s="52" t="str">
        <f>VLOOKUP(J1211,city!$A$4:$D$352,3,0)</f>
        <v>江西</v>
      </c>
      <c r="C1211" s="52" t="str">
        <f>VLOOKUP(J1211,city!$A$4:$D$352,4,0)</f>
        <v>新余</v>
      </c>
      <c r="D1211" s="75" t="s">
        <v>3332</v>
      </c>
      <c r="E1211" s="76" t="s">
        <v>3333</v>
      </c>
      <c r="F1211" s="53" t="str">
        <f t="shared" si="152"/>
        <v>114.947866,27.849506</v>
      </c>
      <c r="G1211" s="54" t="s">
        <v>795</v>
      </c>
      <c r="H1211" s="55" t="str">
        <f>"jingdian/"&amp;VLOOKUP(B1211,city!$C$4:$P$352,13,FALSE)&amp;"/"&amp;VLOOKUP(C1211,city!$D$4:$P$352,13,FALSE)&amp;"/jd/"&amp;K1211&amp;".jpg"</f>
        <v>jingdian/jiangxi/xinyu/jd/8.jpg</v>
      </c>
      <c r="I1211" s="55" t="str">
        <f t="shared" si="146"/>
        <v>2a,2b</v>
      </c>
      <c r="J1211" s="51">
        <f t="shared" si="149"/>
        <v>121</v>
      </c>
      <c r="K1211" s="51">
        <f>IF(VLOOKUP(J1210,city!$K$4:$L$352,2,0)&gt;K1210,K1210+1,1)</f>
        <v>8</v>
      </c>
      <c r="L1211" s="51">
        <v>1</v>
      </c>
      <c r="M1211" s="51" t="s">
        <v>287</v>
      </c>
      <c r="N1211" s="76">
        <v>114.947866</v>
      </c>
      <c r="O1211" s="75">
        <v>27.849506000000002</v>
      </c>
      <c r="P1211" s="51" t="str">
        <f t="shared" si="150"/>
        <v/>
      </c>
      <c r="Q1211" s="51">
        <v>2</v>
      </c>
      <c r="R1211" s="51">
        <f t="shared" si="151"/>
        <v>6</v>
      </c>
      <c r="S1211" s="51" t="str">
        <f t="shared" si="147"/>
        <v>2a</v>
      </c>
      <c r="T1211" s="51" t="str">
        <f t="shared" si="148"/>
        <v>2b</v>
      </c>
    </row>
    <row r="1212" spans="1:20" ht="20" customHeight="1" x14ac:dyDescent="0.15">
      <c r="A1212" s="51">
        <f t="shared" si="145"/>
        <v>112109</v>
      </c>
      <c r="B1212" s="52" t="str">
        <f>VLOOKUP(J1212,city!$A$4:$D$352,3,0)</f>
        <v>江西</v>
      </c>
      <c r="C1212" s="52" t="str">
        <f>VLOOKUP(J1212,city!$A$4:$D$352,4,0)</f>
        <v>新余</v>
      </c>
      <c r="D1212" s="75" t="s">
        <v>3334</v>
      </c>
      <c r="E1212" s="76" t="s">
        <v>3335</v>
      </c>
      <c r="F1212" s="53" t="str">
        <f t="shared" si="152"/>
        <v>114.935854,27.807861</v>
      </c>
      <c r="G1212" s="54" t="s">
        <v>795</v>
      </c>
      <c r="H1212" s="55" t="str">
        <f>"jingdian/"&amp;VLOOKUP(B1212,city!$C$4:$P$352,13,FALSE)&amp;"/"&amp;VLOOKUP(C1212,city!$D$4:$P$352,13,FALSE)&amp;"/jd/"&amp;K1212&amp;".jpg"</f>
        <v>jingdian/jiangxi/xinyu/jd/9.jpg</v>
      </c>
      <c r="I1212" s="55" t="str">
        <f t="shared" si="146"/>
        <v>1a,1b</v>
      </c>
      <c r="J1212" s="51">
        <f t="shared" si="149"/>
        <v>121</v>
      </c>
      <c r="K1212" s="51">
        <f>IF(VLOOKUP(J1211,city!$K$4:$L$352,2,0)&gt;K1211,K1211+1,1)</f>
        <v>9</v>
      </c>
      <c r="L1212" s="51">
        <v>1</v>
      </c>
      <c r="M1212" s="51" t="s">
        <v>287</v>
      </c>
      <c r="N1212" s="76">
        <v>114.93585400000001</v>
      </c>
      <c r="O1212" s="75">
        <v>27.807860999999999</v>
      </c>
      <c r="P1212" s="51" t="str">
        <f t="shared" si="150"/>
        <v/>
      </c>
      <c r="Q1212" s="51">
        <v>1</v>
      </c>
      <c r="R1212" s="51">
        <f t="shared" si="151"/>
        <v>1</v>
      </c>
      <c r="S1212" s="51" t="str">
        <f t="shared" si="147"/>
        <v>1a</v>
      </c>
      <c r="T1212" s="51" t="str">
        <f t="shared" si="148"/>
        <v>1b</v>
      </c>
    </row>
    <row r="1213" spans="1:20" ht="20" customHeight="1" x14ac:dyDescent="0.15">
      <c r="A1213" s="51">
        <f t="shared" si="145"/>
        <v>112110</v>
      </c>
      <c r="B1213" s="52" t="str">
        <f>VLOOKUP(J1213,city!$A$4:$D$352,3,0)</f>
        <v>江西</v>
      </c>
      <c r="C1213" s="52" t="str">
        <f>VLOOKUP(J1213,city!$A$4:$D$352,4,0)</f>
        <v>新余</v>
      </c>
      <c r="D1213" s="75" t="s">
        <v>3336</v>
      </c>
      <c r="E1213" s="76" t="s">
        <v>3337</v>
      </c>
      <c r="F1213" s="53" t="str">
        <f t="shared" si="152"/>
        <v>114.579761,27.615311</v>
      </c>
      <c r="G1213" s="54" t="s">
        <v>795</v>
      </c>
      <c r="H1213" s="55" t="str">
        <f>"jingdian/"&amp;VLOOKUP(B1213,city!$C$4:$P$352,13,FALSE)&amp;"/"&amp;VLOOKUP(C1213,city!$D$4:$P$352,13,FALSE)&amp;"/jd/"&amp;K1213&amp;".jpg"</f>
        <v>jingdian/jiangxi/xinyu/jd/10.jpg</v>
      </c>
      <c r="I1213" s="55" t="str">
        <f t="shared" si="146"/>
        <v>8a,8b</v>
      </c>
      <c r="J1213" s="51">
        <f t="shared" si="149"/>
        <v>121</v>
      </c>
      <c r="K1213" s="51">
        <f>IF(VLOOKUP(J1212,city!$K$4:$L$352,2,0)&gt;K1212,K1212+1,1)</f>
        <v>10</v>
      </c>
      <c r="L1213" s="51">
        <v>1</v>
      </c>
      <c r="M1213" s="51" t="s">
        <v>287</v>
      </c>
      <c r="N1213" s="76">
        <v>114.579761</v>
      </c>
      <c r="O1213" s="75">
        <v>27.615310999999998</v>
      </c>
      <c r="P1213" s="51" t="str">
        <f t="shared" si="150"/>
        <v>114.8580291,27.8197447</v>
      </c>
      <c r="Q1213" s="51">
        <v>8</v>
      </c>
      <c r="R1213" s="51">
        <f t="shared" si="151"/>
        <v>11</v>
      </c>
      <c r="S1213" s="51" t="str">
        <f t="shared" si="147"/>
        <v>8a</v>
      </c>
      <c r="T1213" s="51" t="str">
        <f t="shared" si="148"/>
        <v>8b</v>
      </c>
    </row>
    <row r="1214" spans="1:20" ht="20" customHeight="1" x14ac:dyDescent="0.15">
      <c r="A1214" s="51">
        <f t="shared" si="145"/>
        <v>112201</v>
      </c>
      <c r="B1214" s="52" t="str">
        <f>VLOOKUP(J1214,city!$A$4:$D$352,3,0)</f>
        <v>江西</v>
      </c>
      <c r="C1214" s="52" t="str">
        <f>VLOOKUP(J1214,city!$A$4:$D$352,4,0)</f>
        <v>鹰潭</v>
      </c>
      <c r="D1214" s="75" t="s">
        <v>3338</v>
      </c>
      <c r="E1214" s="76" t="s">
        <v>3339</v>
      </c>
      <c r="F1214" s="53" t="str">
        <f t="shared" si="152"/>
        <v>117.000552,28.090265</v>
      </c>
      <c r="G1214" s="54" t="s">
        <v>795</v>
      </c>
      <c r="H1214" s="55" t="str">
        <f>"jingdian/"&amp;VLOOKUP(B1214,city!$C$4:$P$352,13,FALSE)&amp;"/"&amp;VLOOKUP(C1214,city!$D$4:$P$352,13,FALSE)&amp;"/jd/"&amp;K1214&amp;".jpg"</f>
        <v>jingdian/jiangxi/yingtan/jd/1.jpg</v>
      </c>
      <c r="I1214" s="55" t="str">
        <f t="shared" si="146"/>
        <v>2a,2b</v>
      </c>
      <c r="J1214" s="51">
        <f t="shared" si="149"/>
        <v>122</v>
      </c>
      <c r="K1214" s="51">
        <f>IF(VLOOKUP(J1213,city!$K$4:$L$352,2,0)&gt;K1213,K1213+1,1)</f>
        <v>1</v>
      </c>
      <c r="L1214" s="51">
        <v>1</v>
      </c>
      <c r="M1214" s="51" t="s">
        <v>289</v>
      </c>
      <c r="N1214" s="75">
        <v>117.000552</v>
      </c>
      <c r="O1214" s="75">
        <v>28.090264999999999</v>
      </c>
      <c r="P1214" s="51" t="str">
        <f t="shared" si="150"/>
        <v/>
      </c>
      <c r="Q1214" s="51">
        <v>2</v>
      </c>
      <c r="R1214" s="51">
        <f t="shared" si="151"/>
        <v>2</v>
      </c>
      <c r="S1214" s="51" t="str">
        <f t="shared" si="147"/>
        <v>2a</v>
      </c>
      <c r="T1214" s="51" t="str">
        <f t="shared" si="148"/>
        <v>2b</v>
      </c>
    </row>
    <row r="1215" spans="1:20" ht="20" customHeight="1" x14ac:dyDescent="0.15">
      <c r="A1215" s="51">
        <f t="shared" si="145"/>
        <v>112202</v>
      </c>
      <c r="B1215" s="52" t="str">
        <f>VLOOKUP(J1215,city!$A$4:$D$352,3,0)</f>
        <v>江西</v>
      </c>
      <c r="C1215" s="52" t="str">
        <f>VLOOKUP(J1215,city!$A$4:$D$352,4,0)</f>
        <v>鹰潭</v>
      </c>
      <c r="D1215" s="75" t="s">
        <v>3340</v>
      </c>
      <c r="E1215" s="76" t="s">
        <v>3341</v>
      </c>
      <c r="F1215" s="53" t="str">
        <f t="shared" si="152"/>
        <v>116.96977,28.095438</v>
      </c>
      <c r="G1215" s="54" t="s">
        <v>795</v>
      </c>
      <c r="H1215" s="55" t="str">
        <f>"jingdian/"&amp;VLOOKUP(B1215,city!$C$4:$P$352,13,FALSE)&amp;"/"&amp;VLOOKUP(C1215,city!$D$4:$P$352,13,FALSE)&amp;"/jd/"&amp;K1215&amp;".jpg"</f>
        <v>jingdian/jiangxi/yingtan/jd/2.jpg</v>
      </c>
      <c r="I1215" s="55" t="str">
        <f t="shared" si="146"/>
        <v>29a,29b</v>
      </c>
      <c r="J1215" s="51">
        <f t="shared" si="149"/>
        <v>122</v>
      </c>
      <c r="K1215" s="51">
        <f>IF(VLOOKUP(J1214,city!$K$4:$L$352,2,0)&gt;K1214,K1214+1,1)</f>
        <v>2</v>
      </c>
      <c r="L1215" s="51">
        <v>1</v>
      </c>
      <c r="M1215" s="51" t="s">
        <v>289</v>
      </c>
      <c r="N1215" s="75">
        <v>116.96977</v>
      </c>
      <c r="O1215" s="75">
        <v>28.095438000000001</v>
      </c>
      <c r="P1215" s="51" t="str">
        <f t="shared" si="150"/>
        <v/>
      </c>
      <c r="Q1215" s="51">
        <v>29</v>
      </c>
      <c r="R1215" s="51">
        <f t="shared" si="151"/>
        <v>29</v>
      </c>
      <c r="S1215" s="51" t="str">
        <f t="shared" si="147"/>
        <v>29a</v>
      </c>
      <c r="T1215" s="51" t="str">
        <f t="shared" si="148"/>
        <v>29b</v>
      </c>
    </row>
    <row r="1216" spans="1:20" ht="20" customHeight="1" x14ac:dyDescent="0.15">
      <c r="A1216" s="51">
        <f t="shared" si="145"/>
        <v>112203</v>
      </c>
      <c r="B1216" s="52" t="str">
        <f>VLOOKUP(J1216,city!$A$4:$D$352,3,0)</f>
        <v>江西</v>
      </c>
      <c r="C1216" s="52" t="str">
        <f>VLOOKUP(J1216,city!$A$4:$D$352,4,0)</f>
        <v>鹰潭</v>
      </c>
      <c r="D1216" s="75" t="s">
        <v>3342</v>
      </c>
      <c r="E1216" s="76" t="s">
        <v>3343</v>
      </c>
      <c r="F1216" s="53" t="str">
        <f t="shared" si="152"/>
        <v>116.968568,28.10083</v>
      </c>
      <c r="G1216" s="54" t="s">
        <v>795</v>
      </c>
      <c r="H1216" s="55" t="str">
        <f>"jingdian/"&amp;VLOOKUP(B1216,city!$C$4:$P$352,13,FALSE)&amp;"/"&amp;VLOOKUP(C1216,city!$D$4:$P$352,13,FALSE)&amp;"/jd/"&amp;K1216&amp;".jpg"</f>
        <v>jingdian/jiangxi/yingtan/jd/3.jpg</v>
      </c>
      <c r="I1216" s="55" t="str">
        <f t="shared" si="146"/>
        <v>13a,13b</v>
      </c>
      <c r="J1216" s="51">
        <f t="shared" si="149"/>
        <v>122</v>
      </c>
      <c r="K1216" s="51">
        <f>IF(VLOOKUP(J1215,city!$K$4:$L$352,2,0)&gt;K1215,K1215+1,1)</f>
        <v>3</v>
      </c>
      <c r="L1216" s="51">
        <v>1</v>
      </c>
      <c r="M1216" s="51" t="s">
        <v>289</v>
      </c>
      <c r="N1216" s="75">
        <v>116.968568</v>
      </c>
      <c r="O1216" s="75">
        <v>28.100829999999998</v>
      </c>
      <c r="P1216" s="51" t="str">
        <f t="shared" si="150"/>
        <v/>
      </c>
      <c r="Q1216" s="51">
        <v>13</v>
      </c>
      <c r="R1216" s="51">
        <f t="shared" si="151"/>
        <v>13</v>
      </c>
      <c r="S1216" s="51" t="str">
        <f t="shared" si="147"/>
        <v>13a</v>
      </c>
      <c r="T1216" s="51" t="str">
        <f t="shared" si="148"/>
        <v>13b</v>
      </c>
    </row>
    <row r="1217" spans="1:20" ht="20" customHeight="1" x14ac:dyDescent="0.15">
      <c r="A1217" s="51">
        <f t="shared" si="145"/>
        <v>112204</v>
      </c>
      <c r="B1217" s="52" t="str">
        <f>VLOOKUP(J1217,city!$A$4:$D$352,3,0)</f>
        <v>江西</v>
      </c>
      <c r="C1217" s="52" t="str">
        <f>VLOOKUP(J1217,city!$A$4:$D$352,4,0)</f>
        <v>鹰潭</v>
      </c>
      <c r="D1217" s="74" t="s">
        <v>3344</v>
      </c>
      <c r="E1217" s="76" t="s">
        <v>3345</v>
      </c>
      <c r="F1217" s="53" t="str">
        <f t="shared" si="152"/>
        <v>117.043528,28.247584</v>
      </c>
      <c r="G1217" s="54" t="s">
        <v>795</v>
      </c>
      <c r="H1217" s="55" t="str">
        <f>"jingdian/"&amp;VLOOKUP(B1217,city!$C$4:$P$352,13,FALSE)&amp;"/"&amp;VLOOKUP(C1217,city!$D$4:$P$352,13,FALSE)&amp;"/jd/"&amp;K1217&amp;".jpg"</f>
        <v>jingdian/jiangxi/yingtan/jd/4.jpg</v>
      </c>
      <c r="I1217" s="55" t="str">
        <f t="shared" si="146"/>
        <v>1a,1b</v>
      </c>
      <c r="J1217" s="51">
        <f t="shared" si="149"/>
        <v>122</v>
      </c>
      <c r="K1217" s="51">
        <f>IF(VLOOKUP(J1216,city!$K$4:$L$352,2,0)&gt;K1216,K1216+1,1)</f>
        <v>4</v>
      </c>
      <c r="L1217" s="51">
        <v>1</v>
      </c>
      <c r="M1217" s="51" t="s">
        <v>289</v>
      </c>
      <c r="N1217" s="75">
        <v>117.04352799999999</v>
      </c>
      <c r="O1217" s="75">
        <v>28.247584</v>
      </c>
      <c r="P1217" s="51" t="str">
        <f t="shared" si="150"/>
        <v/>
      </c>
      <c r="Q1217" s="51">
        <v>1</v>
      </c>
      <c r="R1217" s="51">
        <f t="shared" si="151"/>
        <v>1</v>
      </c>
      <c r="S1217" s="51" t="str">
        <f t="shared" si="147"/>
        <v>1a</v>
      </c>
      <c r="T1217" s="51" t="str">
        <f t="shared" si="148"/>
        <v>1b</v>
      </c>
    </row>
    <row r="1218" spans="1:20" ht="20" customHeight="1" x14ac:dyDescent="0.15">
      <c r="A1218" s="51">
        <f t="shared" si="145"/>
        <v>112205</v>
      </c>
      <c r="B1218" s="52" t="str">
        <f>VLOOKUP(J1218,city!$A$4:$D$352,3,0)</f>
        <v>江西</v>
      </c>
      <c r="C1218" s="52" t="str">
        <f>VLOOKUP(J1218,city!$A$4:$D$352,4,0)</f>
        <v>鹰潭</v>
      </c>
      <c r="D1218" s="75" t="s">
        <v>3346</v>
      </c>
      <c r="E1218" s="76" t="s">
        <v>3347</v>
      </c>
      <c r="F1218" s="53" t="str">
        <f t="shared" si="152"/>
        <v>117.055385,28.248322</v>
      </c>
      <c r="G1218" s="54" t="s">
        <v>795</v>
      </c>
      <c r="H1218" s="55" t="str">
        <f>"jingdian/"&amp;VLOOKUP(B1218,city!$C$4:$P$352,13,FALSE)&amp;"/"&amp;VLOOKUP(C1218,city!$D$4:$P$352,13,FALSE)&amp;"/jd/"&amp;K1218&amp;".jpg"</f>
        <v>jingdian/jiangxi/yingtan/jd/5.jpg</v>
      </c>
      <c r="I1218" s="55" t="str">
        <f t="shared" si="146"/>
        <v>1a,1b</v>
      </c>
      <c r="J1218" s="51">
        <f t="shared" si="149"/>
        <v>122</v>
      </c>
      <c r="K1218" s="51">
        <f>IF(VLOOKUP(J1217,city!$K$4:$L$352,2,0)&gt;K1217,K1217+1,1)</f>
        <v>5</v>
      </c>
      <c r="L1218" s="51">
        <v>1</v>
      </c>
      <c r="M1218" s="51" t="s">
        <v>289</v>
      </c>
      <c r="N1218" s="75">
        <v>117.055385</v>
      </c>
      <c r="O1218" s="75">
        <v>28.248322000000002</v>
      </c>
      <c r="P1218" s="51" t="str">
        <f t="shared" si="150"/>
        <v/>
      </c>
      <c r="Q1218" s="51">
        <v>1</v>
      </c>
      <c r="R1218" s="51">
        <f t="shared" si="151"/>
        <v>0</v>
      </c>
      <c r="S1218" s="51" t="str">
        <f t="shared" si="147"/>
        <v>1a</v>
      </c>
      <c r="T1218" s="51" t="str">
        <f t="shared" si="148"/>
        <v>1b</v>
      </c>
    </row>
    <row r="1219" spans="1:20" ht="20" customHeight="1" x14ac:dyDescent="0.15">
      <c r="A1219" s="51">
        <f t="shared" si="145"/>
        <v>112206</v>
      </c>
      <c r="B1219" s="52" t="str">
        <f>VLOOKUP(J1219,city!$A$4:$D$352,3,0)</f>
        <v>江西</v>
      </c>
      <c r="C1219" s="52" t="str">
        <f>VLOOKUP(J1219,city!$A$4:$D$352,4,0)</f>
        <v>鹰潭</v>
      </c>
      <c r="D1219" s="75" t="s">
        <v>3348</v>
      </c>
      <c r="E1219" s="76" t="s">
        <v>3349</v>
      </c>
      <c r="F1219" s="53" t="str">
        <f t="shared" si="152"/>
        <v>117.044412,28.049445</v>
      </c>
      <c r="G1219" s="54" t="s">
        <v>795</v>
      </c>
      <c r="H1219" s="55" t="str">
        <f>"jingdian/"&amp;VLOOKUP(B1219,city!$C$4:$P$352,13,FALSE)&amp;"/"&amp;VLOOKUP(C1219,city!$D$4:$P$352,13,FALSE)&amp;"/jd/"&amp;K1219&amp;".jpg"</f>
        <v>jingdian/jiangxi/yingtan/jd/6.jpg</v>
      </c>
      <c r="I1219" s="55" t="str">
        <f t="shared" si="146"/>
        <v>15a,15b</v>
      </c>
      <c r="J1219" s="51">
        <f t="shared" si="149"/>
        <v>122</v>
      </c>
      <c r="K1219" s="51">
        <f>IF(VLOOKUP(J1218,city!$K$4:$L$352,2,0)&gt;K1218,K1218+1,1)</f>
        <v>6</v>
      </c>
      <c r="L1219" s="51">
        <v>1</v>
      </c>
      <c r="M1219" s="51" t="s">
        <v>289</v>
      </c>
      <c r="N1219" s="76">
        <v>117.04441199999999</v>
      </c>
      <c r="O1219" s="75">
        <v>28.049444999999999</v>
      </c>
      <c r="P1219" s="51" t="str">
        <f t="shared" si="150"/>
        <v/>
      </c>
      <c r="Q1219" s="51">
        <v>15</v>
      </c>
      <c r="R1219" s="51">
        <f t="shared" si="151"/>
        <v>15</v>
      </c>
      <c r="S1219" s="51" t="str">
        <f t="shared" si="147"/>
        <v>15a</v>
      </c>
      <c r="T1219" s="51" t="str">
        <f t="shared" si="148"/>
        <v>15b</v>
      </c>
    </row>
    <row r="1220" spans="1:20" ht="20" customHeight="1" x14ac:dyDescent="0.15">
      <c r="A1220" s="51">
        <f t="shared" ref="A1220:A1283" si="153">100000+J1220*100+K1220</f>
        <v>112207</v>
      </c>
      <c r="B1220" s="52" t="str">
        <f>VLOOKUP(J1220,city!$A$4:$D$352,3,0)</f>
        <v>江西</v>
      </c>
      <c r="C1220" s="52" t="str">
        <f>VLOOKUP(J1220,city!$A$4:$D$352,4,0)</f>
        <v>鹰潭</v>
      </c>
      <c r="D1220" s="75" t="s">
        <v>3350</v>
      </c>
      <c r="E1220" s="76" t="s">
        <v>3351</v>
      </c>
      <c r="F1220" s="53" t="str">
        <f t="shared" si="152"/>
        <v>117.040063,28.050539</v>
      </c>
      <c r="G1220" s="54" t="s">
        <v>795</v>
      </c>
      <c r="H1220" s="55" t="str">
        <f>"jingdian/"&amp;VLOOKUP(B1220,city!$C$4:$P$352,13,FALSE)&amp;"/"&amp;VLOOKUP(C1220,city!$D$4:$P$352,13,FALSE)&amp;"/jd/"&amp;K1220&amp;".jpg"</f>
        <v>jingdian/jiangxi/yingtan/jd/7.jpg</v>
      </c>
      <c r="I1220" s="55" t="str">
        <f t="shared" ref="I1220:I1283" si="154">S1220&amp;","&amp;T1220</f>
        <v>13a,13b</v>
      </c>
      <c r="J1220" s="51">
        <f t="shared" si="149"/>
        <v>122</v>
      </c>
      <c r="K1220" s="51">
        <f>IF(VLOOKUP(J1219,city!$K$4:$L$352,2,0)&gt;K1219,K1219+1,1)</f>
        <v>7</v>
      </c>
      <c r="L1220" s="51">
        <v>1</v>
      </c>
      <c r="M1220" s="51" t="s">
        <v>289</v>
      </c>
      <c r="N1220" s="76">
        <v>117.040063</v>
      </c>
      <c r="O1220" s="75">
        <v>28.050539000000001</v>
      </c>
      <c r="P1220" s="51" t="str">
        <f t="shared" si="150"/>
        <v/>
      </c>
      <c r="Q1220" s="51">
        <v>13</v>
      </c>
      <c r="R1220" s="51">
        <f t="shared" si="151"/>
        <v>13</v>
      </c>
      <c r="S1220" s="51" t="str">
        <f t="shared" ref="S1220:S1283" si="155">CONCATENATE(Q1220,"a")</f>
        <v>13a</v>
      </c>
      <c r="T1220" s="51" t="str">
        <f t="shared" ref="T1220:T1283" si="156">CONCATENATE(Q1220,"b")</f>
        <v>13b</v>
      </c>
    </row>
    <row r="1221" spans="1:20" ht="20" customHeight="1" x14ac:dyDescent="0.15">
      <c r="A1221" s="51">
        <f t="shared" si="153"/>
        <v>112208</v>
      </c>
      <c r="B1221" s="52" t="str">
        <f>VLOOKUP(J1221,city!$A$4:$D$352,3,0)</f>
        <v>江西</v>
      </c>
      <c r="C1221" s="52" t="str">
        <f>VLOOKUP(J1221,city!$A$4:$D$352,4,0)</f>
        <v>鹰潭</v>
      </c>
      <c r="D1221" s="75" t="s">
        <v>3352</v>
      </c>
      <c r="E1221" s="76" t="s">
        <v>3353</v>
      </c>
      <c r="F1221" s="53" t="str">
        <f t="shared" si="152"/>
        <v>117.055989,28.244376</v>
      </c>
      <c r="G1221" s="54" t="s">
        <v>795</v>
      </c>
      <c r="H1221" s="55" t="str">
        <f>"jingdian/"&amp;VLOOKUP(B1221,city!$C$4:$P$352,13,FALSE)&amp;"/"&amp;VLOOKUP(C1221,city!$D$4:$P$352,13,FALSE)&amp;"/jd/"&amp;K1221&amp;".jpg"</f>
        <v>jingdian/jiangxi/yingtan/jd/8.jpg</v>
      </c>
      <c r="I1221" s="55" t="str">
        <f t="shared" si="154"/>
        <v>10a,10b</v>
      </c>
      <c r="J1221" s="51">
        <f t="shared" ref="J1221:J1284" si="157">IF(K1221&gt;K1220,J1220,J1220+1)</f>
        <v>122</v>
      </c>
      <c r="K1221" s="51">
        <f>IF(VLOOKUP(J1220,city!$K$4:$L$352,2,0)&gt;K1220,K1220+1,1)</f>
        <v>8</v>
      </c>
      <c r="L1221" s="51">
        <v>1</v>
      </c>
      <c r="M1221" s="51" t="s">
        <v>289</v>
      </c>
      <c r="N1221" s="76">
        <v>117.055989</v>
      </c>
      <c r="O1221" s="75">
        <v>28.244375999999999</v>
      </c>
      <c r="P1221" s="51" t="str">
        <f t="shared" si="150"/>
        <v/>
      </c>
      <c r="Q1221" s="51">
        <v>10</v>
      </c>
      <c r="R1221" s="51">
        <f t="shared" si="151"/>
        <v>10</v>
      </c>
      <c r="S1221" s="51" t="str">
        <f t="shared" si="155"/>
        <v>10a</v>
      </c>
      <c r="T1221" s="51" t="str">
        <f t="shared" si="156"/>
        <v>10b</v>
      </c>
    </row>
    <row r="1222" spans="1:20" ht="20" customHeight="1" x14ac:dyDescent="0.15">
      <c r="A1222" s="51">
        <f t="shared" si="153"/>
        <v>112209</v>
      </c>
      <c r="B1222" s="52" t="str">
        <f>VLOOKUP(J1222,city!$A$4:$D$352,3,0)</f>
        <v>江西</v>
      </c>
      <c r="C1222" s="52" t="str">
        <f>VLOOKUP(J1222,city!$A$4:$D$352,4,0)</f>
        <v>鹰潭</v>
      </c>
      <c r="D1222" s="77" t="s">
        <v>3354</v>
      </c>
      <c r="E1222" s="76" t="s">
        <v>3355</v>
      </c>
      <c r="F1222" s="53" t="str">
        <f t="shared" si="152"/>
        <v>116.990607,28.06951</v>
      </c>
      <c r="G1222" s="54" t="s">
        <v>795</v>
      </c>
      <c r="H1222" s="55" t="str">
        <f>"jingdian/"&amp;VLOOKUP(B1222,city!$C$4:$P$352,13,FALSE)&amp;"/"&amp;VLOOKUP(C1222,city!$D$4:$P$352,13,FALSE)&amp;"/jd/"&amp;K1222&amp;".jpg"</f>
        <v>jingdian/jiangxi/yingtan/jd/9.jpg</v>
      </c>
      <c r="I1222" s="55" t="str">
        <f t="shared" si="154"/>
        <v>32a,32b</v>
      </c>
      <c r="J1222" s="51">
        <f t="shared" si="157"/>
        <v>122</v>
      </c>
      <c r="K1222" s="51">
        <f>IF(VLOOKUP(J1221,city!$K$4:$L$352,2,0)&gt;K1221,K1221+1,1)</f>
        <v>9</v>
      </c>
      <c r="L1222" s="51">
        <v>1</v>
      </c>
      <c r="M1222" s="51" t="s">
        <v>289</v>
      </c>
      <c r="N1222" s="76">
        <v>116.990607</v>
      </c>
      <c r="O1222" s="75">
        <v>28.069510000000001</v>
      </c>
      <c r="P1222" s="51" t="str">
        <f t="shared" si="150"/>
        <v/>
      </c>
      <c r="Q1222" s="51">
        <v>32</v>
      </c>
      <c r="R1222" s="51" t="e">
        <f t="shared" si="151"/>
        <v>#N/A</v>
      </c>
      <c r="S1222" s="51" t="str">
        <f t="shared" si="155"/>
        <v>32a</v>
      </c>
      <c r="T1222" s="51" t="str">
        <f t="shared" si="156"/>
        <v>32b</v>
      </c>
    </row>
    <row r="1223" spans="1:20" ht="20" customHeight="1" x14ac:dyDescent="0.15">
      <c r="A1223" s="51">
        <f t="shared" si="153"/>
        <v>112210</v>
      </c>
      <c r="B1223" s="52" t="str">
        <f>VLOOKUP(J1223,city!$A$4:$D$352,3,0)</f>
        <v>江西</v>
      </c>
      <c r="C1223" s="52" t="str">
        <f>VLOOKUP(J1223,city!$A$4:$D$352,4,0)</f>
        <v>鹰潭</v>
      </c>
      <c r="D1223" s="75" t="s">
        <v>3356</v>
      </c>
      <c r="E1223" s="76" t="s">
        <v>3357</v>
      </c>
      <c r="F1223" s="53" t="str">
        <f t="shared" si="152"/>
        <v>117.057771,28.047636</v>
      </c>
      <c r="G1223" s="54" t="s">
        <v>795</v>
      </c>
      <c r="H1223" s="55" t="str">
        <f>"jingdian/"&amp;VLOOKUP(B1223,city!$C$4:$P$352,13,FALSE)&amp;"/"&amp;VLOOKUP(C1223,city!$D$4:$P$352,13,FALSE)&amp;"/jd/"&amp;K1223&amp;".jpg"</f>
        <v>jingdian/jiangxi/yingtan/jd/10.jpg</v>
      </c>
      <c r="I1223" s="55" t="str">
        <f t="shared" si="154"/>
        <v>15a,15b</v>
      </c>
      <c r="J1223" s="51">
        <f t="shared" si="157"/>
        <v>122</v>
      </c>
      <c r="K1223" s="51">
        <f>IF(VLOOKUP(J1222,city!$K$4:$L$352,2,0)&gt;K1222,K1222+1,1)</f>
        <v>10</v>
      </c>
      <c r="L1223" s="51">
        <v>1</v>
      </c>
      <c r="M1223" s="51" t="s">
        <v>289</v>
      </c>
      <c r="N1223" s="76">
        <v>117.057771</v>
      </c>
      <c r="O1223" s="75">
        <v>28.047636000000001</v>
      </c>
      <c r="P1223" s="51" t="str">
        <f t="shared" si="150"/>
        <v>117.0226645,28.1243945</v>
      </c>
      <c r="Q1223" s="51">
        <v>15</v>
      </c>
      <c r="R1223" s="51">
        <f t="shared" si="151"/>
        <v>15</v>
      </c>
      <c r="S1223" s="51" t="str">
        <f t="shared" si="155"/>
        <v>15a</v>
      </c>
      <c r="T1223" s="51" t="str">
        <f t="shared" si="156"/>
        <v>15b</v>
      </c>
    </row>
    <row r="1224" spans="1:20" ht="20" customHeight="1" x14ac:dyDescent="0.15">
      <c r="A1224" s="51">
        <f t="shared" si="153"/>
        <v>112301</v>
      </c>
      <c r="B1224" s="52" t="str">
        <f>VLOOKUP(J1224,city!$A$4:$D$352,3,0)</f>
        <v>山东</v>
      </c>
      <c r="C1224" s="52" t="str">
        <f>VLOOKUP(J1224,city!$A$4:$D$352,4,0)</f>
        <v>济南</v>
      </c>
      <c r="D1224" s="57" t="s">
        <v>3358</v>
      </c>
      <c r="E1224" s="57" t="s">
        <v>3359</v>
      </c>
      <c r="F1224" s="53" t="str">
        <f t="shared" si="152"/>
        <v>117.022388,36.667454</v>
      </c>
      <c r="G1224" s="54" t="s">
        <v>795</v>
      </c>
      <c r="H1224" s="55" t="str">
        <f>"jingdian/"&amp;VLOOKUP(B1224,city!$C$4:$P$352,13,FALSE)&amp;"/"&amp;VLOOKUP(C1224,city!$D$4:$P$352,13,FALSE)&amp;"/jd/"&amp;K1224&amp;".jpg"</f>
        <v>jingdian/shandong/jinan/jd/1.jpg</v>
      </c>
      <c r="I1224" s="55" t="str">
        <f t="shared" si="154"/>
        <v>6a,6b</v>
      </c>
      <c r="J1224" s="51">
        <f t="shared" si="157"/>
        <v>123</v>
      </c>
      <c r="K1224" s="51">
        <f>IF(VLOOKUP(J1223,city!$K$4:$L$352,2,0)&gt;K1223,K1223+1,1)</f>
        <v>1</v>
      </c>
      <c r="L1224" s="51">
        <v>1</v>
      </c>
      <c r="M1224" s="51" t="s">
        <v>292</v>
      </c>
      <c r="N1224" s="17">
        <v>117.02238800000001</v>
      </c>
      <c r="O1224" s="17">
        <v>36.667453999999999</v>
      </c>
      <c r="P1224" s="51" t="str">
        <f t="shared" si="150"/>
        <v/>
      </c>
      <c r="Q1224" s="51">
        <v>6</v>
      </c>
      <c r="R1224" s="51">
        <f t="shared" si="151"/>
        <v>6</v>
      </c>
      <c r="S1224" s="51" t="str">
        <f t="shared" si="155"/>
        <v>6a</v>
      </c>
      <c r="T1224" s="51" t="str">
        <f t="shared" si="156"/>
        <v>6b</v>
      </c>
    </row>
    <row r="1225" spans="1:20" ht="20" customHeight="1" x14ac:dyDescent="0.15">
      <c r="A1225" s="51">
        <f t="shared" si="153"/>
        <v>112302</v>
      </c>
      <c r="B1225" s="52" t="str">
        <f>VLOOKUP(J1225,city!$A$4:$D$352,3,0)</f>
        <v>山东</v>
      </c>
      <c r="C1225" s="52" t="str">
        <f>VLOOKUP(J1225,city!$A$4:$D$352,4,0)</f>
        <v>济南</v>
      </c>
      <c r="D1225" s="57" t="s">
        <v>3360</v>
      </c>
      <c r="E1225" s="57" t="s">
        <v>3361</v>
      </c>
      <c r="F1225" s="53" t="str">
        <f t="shared" si="152"/>
        <v>117.028663,36.667763</v>
      </c>
      <c r="G1225" s="54" t="s">
        <v>795</v>
      </c>
      <c r="H1225" s="55" t="str">
        <f>"jingdian/"&amp;VLOOKUP(B1225,city!$C$4:$P$352,13,FALSE)&amp;"/"&amp;VLOOKUP(C1225,city!$D$4:$P$352,13,FALSE)&amp;"/jd/"&amp;K1225&amp;".jpg"</f>
        <v>jingdian/shandong/jinan/jd/2.jpg</v>
      </c>
      <c r="I1225" s="55" t="str">
        <f t="shared" si="154"/>
        <v>20a,20b</v>
      </c>
      <c r="J1225" s="51">
        <f t="shared" si="157"/>
        <v>123</v>
      </c>
      <c r="K1225" s="51">
        <f>IF(VLOOKUP(J1224,city!$K$4:$L$352,2,0)&gt;K1224,K1224+1,1)</f>
        <v>2</v>
      </c>
      <c r="L1225" s="51">
        <v>1</v>
      </c>
      <c r="M1225" s="51" t="s">
        <v>292</v>
      </c>
      <c r="N1225" s="17">
        <v>117.02866299999999</v>
      </c>
      <c r="O1225" s="17">
        <v>36.667763000000001</v>
      </c>
      <c r="P1225" s="51" t="str">
        <f t="shared" si="150"/>
        <v/>
      </c>
      <c r="Q1225" s="51">
        <v>20</v>
      </c>
      <c r="R1225" s="51">
        <f t="shared" si="151"/>
        <v>20</v>
      </c>
      <c r="S1225" s="51" t="str">
        <f t="shared" si="155"/>
        <v>20a</v>
      </c>
      <c r="T1225" s="51" t="str">
        <f t="shared" si="156"/>
        <v>20b</v>
      </c>
    </row>
    <row r="1226" spans="1:20" ht="20" customHeight="1" x14ac:dyDescent="0.15">
      <c r="A1226" s="51">
        <f t="shared" si="153"/>
        <v>112303</v>
      </c>
      <c r="B1226" s="52" t="str">
        <f>VLOOKUP(J1226,city!$A$4:$D$352,3,0)</f>
        <v>山东</v>
      </c>
      <c r="C1226" s="52" t="str">
        <f>VLOOKUP(J1226,city!$A$4:$D$352,4,0)</f>
        <v>济南</v>
      </c>
      <c r="D1226" s="57" t="s">
        <v>3362</v>
      </c>
      <c r="E1226" s="57" t="s">
        <v>3363</v>
      </c>
      <c r="F1226" s="53" t="str">
        <f t="shared" si="152"/>
        <v>117.032148,36.681307</v>
      </c>
      <c r="G1226" s="54" t="s">
        <v>795</v>
      </c>
      <c r="H1226" s="55" t="str">
        <f>"jingdian/"&amp;VLOOKUP(B1226,city!$C$4:$P$352,13,FALSE)&amp;"/"&amp;VLOOKUP(C1226,city!$D$4:$P$352,13,FALSE)&amp;"/jd/"&amp;K1226&amp;".jpg"</f>
        <v>jingdian/shandong/jinan/jd/3.jpg</v>
      </c>
      <c r="I1226" s="55" t="str">
        <f t="shared" si="154"/>
        <v>6a,6b</v>
      </c>
      <c r="J1226" s="51">
        <f t="shared" si="157"/>
        <v>123</v>
      </c>
      <c r="K1226" s="51">
        <f>IF(VLOOKUP(J1225,city!$K$4:$L$352,2,0)&gt;K1225,K1225+1,1)</f>
        <v>3</v>
      </c>
      <c r="L1226" s="51">
        <v>1</v>
      </c>
      <c r="M1226" s="51" t="s">
        <v>292</v>
      </c>
      <c r="N1226" s="17">
        <v>117.03214800000001</v>
      </c>
      <c r="O1226" s="17">
        <v>36.681306999999997</v>
      </c>
      <c r="P1226" s="51" t="str">
        <f t="shared" si="150"/>
        <v/>
      </c>
      <c r="Q1226" s="51">
        <v>6</v>
      </c>
      <c r="R1226" s="51">
        <f t="shared" si="151"/>
        <v>6</v>
      </c>
      <c r="S1226" s="51" t="str">
        <f t="shared" si="155"/>
        <v>6a</v>
      </c>
      <c r="T1226" s="51" t="str">
        <f t="shared" si="156"/>
        <v>6b</v>
      </c>
    </row>
    <row r="1227" spans="1:20" ht="20" customHeight="1" x14ac:dyDescent="0.15">
      <c r="A1227" s="51">
        <f t="shared" si="153"/>
        <v>112304</v>
      </c>
      <c r="B1227" s="52" t="str">
        <f>VLOOKUP(J1227,city!$A$4:$D$352,3,0)</f>
        <v>山东</v>
      </c>
      <c r="C1227" s="52" t="str">
        <f>VLOOKUP(J1227,city!$A$4:$D$352,4,0)</f>
        <v>济南</v>
      </c>
      <c r="D1227" s="57" t="s">
        <v>3364</v>
      </c>
      <c r="E1227" s="57" t="s">
        <v>3365</v>
      </c>
      <c r="F1227" s="53" t="str">
        <f t="shared" si="152"/>
        <v>117.037252,36.668511</v>
      </c>
      <c r="G1227" s="54" t="s">
        <v>795</v>
      </c>
      <c r="H1227" s="55" t="str">
        <f>"jingdian/"&amp;VLOOKUP(B1227,city!$C$4:$P$352,13,FALSE)&amp;"/"&amp;VLOOKUP(C1227,city!$D$4:$P$352,13,FALSE)&amp;"/jd/"&amp;K1227&amp;".jpg"</f>
        <v>jingdian/shandong/jinan/jd/4.jpg</v>
      </c>
      <c r="I1227" s="55" t="str">
        <f t="shared" si="154"/>
        <v>6a,6b</v>
      </c>
      <c r="J1227" s="51">
        <f t="shared" si="157"/>
        <v>123</v>
      </c>
      <c r="K1227" s="51">
        <f>IF(VLOOKUP(J1226,city!$K$4:$L$352,2,0)&gt;K1226,K1226+1,1)</f>
        <v>4</v>
      </c>
      <c r="L1227" s="51">
        <v>1</v>
      </c>
      <c r="M1227" s="51" t="s">
        <v>292</v>
      </c>
      <c r="N1227" s="17">
        <v>117.037252</v>
      </c>
      <c r="O1227" s="17">
        <v>36.668511000000002</v>
      </c>
      <c r="P1227" s="51" t="str">
        <f t="shared" si="150"/>
        <v/>
      </c>
      <c r="Q1227" s="51">
        <v>6</v>
      </c>
      <c r="R1227" s="51">
        <f t="shared" si="151"/>
        <v>6</v>
      </c>
      <c r="S1227" s="51" t="str">
        <f t="shared" si="155"/>
        <v>6a</v>
      </c>
      <c r="T1227" s="51" t="str">
        <f t="shared" si="156"/>
        <v>6b</v>
      </c>
    </row>
    <row r="1228" spans="1:20" ht="20" customHeight="1" x14ac:dyDescent="0.15">
      <c r="A1228" s="51">
        <f t="shared" si="153"/>
        <v>112305</v>
      </c>
      <c r="B1228" s="52" t="str">
        <f>VLOOKUP(J1228,city!$A$4:$D$352,3,0)</f>
        <v>山东</v>
      </c>
      <c r="C1228" s="52" t="str">
        <f>VLOOKUP(J1228,city!$A$4:$D$352,4,0)</f>
        <v>济南</v>
      </c>
      <c r="D1228" s="57" t="s">
        <v>3366</v>
      </c>
      <c r="E1228" s="57" t="s">
        <v>3367</v>
      </c>
      <c r="F1228" s="53" t="str">
        <f t="shared" si="152"/>
        <v>117.04269,36.645042</v>
      </c>
      <c r="G1228" s="54" t="s">
        <v>795</v>
      </c>
      <c r="H1228" s="55" t="str">
        <f>"jingdian/"&amp;VLOOKUP(B1228,city!$C$4:$P$352,13,FALSE)&amp;"/"&amp;VLOOKUP(C1228,city!$D$4:$P$352,13,FALSE)&amp;"/jd/"&amp;K1228&amp;".jpg"</f>
        <v>jingdian/shandong/jinan/jd/5.jpg</v>
      </c>
      <c r="I1228" s="55" t="str">
        <f t="shared" si="154"/>
        <v>11a,11b</v>
      </c>
      <c r="J1228" s="51">
        <f t="shared" si="157"/>
        <v>123</v>
      </c>
      <c r="K1228" s="51">
        <f>IF(VLOOKUP(J1227,city!$K$4:$L$352,2,0)&gt;K1227,K1227+1,1)</f>
        <v>5</v>
      </c>
      <c r="L1228" s="51">
        <v>1</v>
      </c>
      <c r="M1228" s="51" t="s">
        <v>292</v>
      </c>
      <c r="N1228" s="17">
        <v>117.04268999999999</v>
      </c>
      <c r="O1228" s="17">
        <v>36.645041999999997</v>
      </c>
      <c r="P1228" s="51" t="str">
        <f t="shared" si="150"/>
        <v/>
      </c>
      <c r="Q1228" s="51">
        <v>11</v>
      </c>
      <c r="R1228" s="51">
        <f t="shared" si="151"/>
        <v>11</v>
      </c>
      <c r="S1228" s="51" t="str">
        <f t="shared" si="155"/>
        <v>11a</v>
      </c>
      <c r="T1228" s="51" t="str">
        <f t="shared" si="156"/>
        <v>11b</v>
      </c>
    </row>
    <row r="1229" spans="1:20" ht="20" customHeight="1" x14ac:dyDescent="0.15">
      <c r="A1229" s="51">
        <f t="shared" si="153"/>
        <v>112306</v>
      </c>
      <c r="B1229" s="52" t="str">
        <f>VLOOKUP(J1229,city!$A$4:$D$352,3,0)</f>
        <v>山东</v>
      </c>
      <c r="C1229" s="52" t="str">
        <f>VLOOKUP(J1229,city!$A$4:$D$352,4,0)</f>
        <v>济南</v>
      </c>
      <c r="D1229" s="57" t="s">
        <v>3368</v>
      </c>
      <c r="E1229" s="57" t="s">
        <v>3369</v>
      </c>
      <c r="F1229" s="53" t="str">
        <f t="shared" si="152"/>
        <v>116.99276,36.371338</v>
      </c>
      <c r="G1229" s="54" t="s">
        <v>795</v>
      </c>
      <c r="H1229" s="55" t="str">
        <f>"jingdian/"&amp;VLOOKUP(B1229,city!$C$4:$P$352,13,FALSE)&amp;"/"&amp;VLOOKUP(C1229,city!$D$4:$P$352,13,FALSE)&amp;"/jd/"&amp;K1229&amp;".jpg"</f>
        <v>jingdian/shandong/jinan/jd/6.jpg</v>
      </c>
      <c r="I1229" s="55" t="str">
        <f t="shared" si="154"/>
        <v>12a,12b</v>
      </c>
      <c r="J1229" s="51">
        <f t="shared" si="157"/>
        <v>123</v>
      </c>
      <c r="K1229" s="51">
        <f>IF(VLOOKUP(J1228,city!$K$4:$L$352,2,0)&gt;K1228,K1228+1,1)</f>
        <v>6</v>
      </c>
      <c r="L1229" s="51">
        <v>1</v>
      </c>
      <c r="M1229" s="51" t="s">
        <v>292</v>
      </c>
      <c r="N1229" s="17">
        <v>116.99276</v>
      </c>
      <c r="O1229" s="17">
        <v>36.371338000000002</v>
      </c>
      <c r="P1229" s="51" t="str">
        <f t="shared" ref="P1229:P1292" si="158">IF(K1229=10,SUM(N1220:N1229)/10&amp;","&amp;SUM(O1220:O1229)/10,"")</f>
        <v/>
      </c>
      <c r="Q1229" s="51">
        <v>12</v>
      </c>
      <c r="R1229" s="51">
        <f t="shared" si="151"/>
        <v>12</v>
      </c>
      <c r="S1229" s="51" t="str">
        <f t="shared" si="155"/>
        <v>12a</v>
      </c>
      <c r="T1229" s="51" t="str">
        <f t="shared" si="156"/>
        <v>12b</v>
      </c>
    </row>
    <row r="1230" spans="1:20" ht="20" customHeight="1" x14ac:dyDescent="0.15">
      <c r="A1230" s="51">
        <f t="shared" si="153"/>
        <v>112307</v>
      </c>
      <c r="B1230" s="52" t="str">
        <f>VLOOKUP(J1230,city!$A$4:$D$352,3,0)</f>
        <v>山东</v>
      </c>
      <c r="C1230" s="52" t="str">
        <f>VLOOKUP(J1230,city!$A$4:$D$352,4,0)</f>
        <v>济南</v>
      </c>
      <c r="D1230" s="57" t="s">
        <v>3370</v>
      </c>
      <c r="E1230" s="57" t="s">
        <v>3371</v>
      </c>
      <c r="F1230" s="53" t="str">
        <f t="shared" si="152"/>
        <v>117.304238,36.486793</v>
      </c>
      <c r="G1230" s="54" t="s">
        <v>795</v>
      </c>
      <c r="H1230" s="55" t="str">
        <f>"jingdian/"&amp;VLOOKUP(B1230,city!$C$4:$P$352,13,FALSE)&amp;"/"&amp;VLOOKUP(C1230,city!$D$4:$P$352,13,FALSE)&amp;"/jd/"&amp;K1230&amp;".jpg"</f>
        <v>jingdian/shandong/jinan/jd/7.jpg</v>
      </c>
      <c r="I1230" s="55" t="str">
        <f t="shared" si="154"/>
        <v>8a,8b</v>
      </c>
      <c r="J1230" s="51">
        <f t="shared" si="157"/>
        <v>123</v>
      </c>
      <c r="K1230" s="51">
        <f>IF(VLOOKUP(J1229,city!$K$4:$L$352,2,0)&gt;K1229,K1229+1,1)</f>
        <v>7</v>
      </c>
      <c r="L1230" s="51">
        <v>1</v>
      </c>
      <c r="M1230" s="51" t="s">
        <v>292</v>
      </c>
      <c r="N1230" s="17">
        <v>117.304238</v>
      </c>
      <c r="O1230" s="17">
        <v>36.486792999999999</v>
      </c>
      <c r="P1230" s="51" t="str">
        <f t="shared" si="158"/>
        <v/>
      </c>
      <c r="Q1230" s="51">
        <v>8</v>
      </c>
      <c r="R1230" s="51">
        <f t="shared" si="151"/>
        <v>11</v>
      </c>
      <c r="S1230" s="51" t="str">
        <f t="shared" si="155"/>
        <v>8a</v>
      </c>
      <c r="T1230" s="51" t="str">
        <f t="shared" si="156"/>
        <v>8b</v>
      </c>
    </row>
    <row r="1231" spans="1:20" ht="20" customHeight="1" x14ac:dyDescent="0.15">
      <c r="A1231" s="51">
        <f t="shared" si="153"/>
        <v>112308</v>
      </c>
      <c r="B1231" s="52" t="str">
        <f>VLOOKUP(J1231,city!$A$4:$D$352,3,0)</f>
        <v>山东</v>
      </c>
      <c r="C1231" s="52" t="str">
        <f>VLOOKUP(J1231,city!$A$4:$D$352,4,0)</f>
        <v>济南</v>
      </c>
      <c r="D1231" s="57" t="s">
        <v>3372</v>
      </c>
      <c r="E1231" s="57" t="s">
        <v>3373</v>
      </c>
      <c r="F1231" s="53" t="str">
        <f t="shared" si="152"/>
        <v>117.102224,36.664242</v>
      </c>
      <c r="G1231" s="54" t="s">
        <v>795</v>
      </c>
      <c r="H1231" s="55" t="str">
        <f>"jingdian/"&amp;VLOOKUP(B1231,city!$C$4:$P$352,13,FALSE)&amp;"/"&amp;VLOOKUP(C1231,city!$D$4:$P$352,13,FALSE)&amp;"/jd/"&amp;K1231&amp;".jpg"</f>
        <v>jingdian/shandong/jinan/jd/8.jpg</v>
      </c>
      <c r="I1231" s="55" t="str">
        <f t="shared" si="154"/>
        <v>10a,10b</v>
      </c>
      <c r="J1231" s="51">
        <f t="shared" si="157"/>
        <v>123</v>
      </c>
      <c r="K1231" s="51">
        <f>IF(VLOOKUP(J1230,city!$K$4:$L$352,2,0)&gt;K1230,K1230+1,1)</f>
        <v>8</v>
      </c>
      <c r="L1231" s="51">
        <v>1</v>
      </c>
      <c r="M1231" s="51" t="s">
        <v>292</v>
      </c>
      <c r="N1231" s="17">
        <v>117.10222400000001</v>
      </c>
      <c r="O1231" s="17">
        <v>36.664242000000002</v>
      </c>
      <c r="P1231" s="51" t="str">
        <f t="shared" si="158"/>
        <v/>
      </c>
      <c r="Q1231" s="51">
        <v>10</v>
      </c>
      <c r="R1231" s="51">
        <f t="shared" si="151"/>
        <v>11</v>
      </c>
      <c r="S1231" s="51" t="str">
        <f t="shared" si="155"/>
        <v>10a</v>
      </c>
      <c r="T1231" s="51" t="str">
        <f t="shared" si="156"/>
        <v>10b</v>
      </c>
    </row>
    <row r="1232" spans="1:20" ht="20" customHeight="1" x14ac:dyDescent="0.15">
      <c r="A1232" s="51">
        <f t="shared" si="153"/>
        <v>112309</v>
      </c>
      <c r="B1232" s="52" t="str">
        <f>VLOOKUP(J1232,city!$A$4:$D$352,3,0)</f>
        <v>山东</v>
      </c>
      <c r="C1232" s="52" t="str">
        <f>VLOOKUP(J1232,city!$A$4:$D$352,4,0)</f>
        <v>济南</v>
      </c>
      <c r="D1232" s="57" t="s">
        <v>3374</v>
      </c>
      <c r="E1232" s="57" t="s">
        <v>3375</v>
      </c>
      <c r="F1232" s="53" t="str">
        <f t="shared" si="152"/>
        <v>117.174923,36.492559</v>
      </c>
      <c r="G1232" s="54" t="s">
        <v>795</v>
      </c>
      <c r="H1232" s="55" t="str">
        <f>"jingdian/"&amp;VLOOKUP(B1232,city!$C$4:$P$352,13,FALSE)&amp;"/"&amp;VLOOKUP(C1232,city!$D$4:$P$352,13,FALSE)&amp;"/jd/"&amp;K1232&amp;".jpg"</f>
        <v>jingdian/shandong/jinan/jd/9.jpg</v>
      </c>
      <c r="I1232" s="55" t="str">
        <f t="shared" si="154"/>
        <v>2a,2b</v>
      </c>
      <c r="J1232" s="51">
        <f t="shared" si="157"/>
        <v>123</v>
      </c>
      <c r="K1232" s="51">
        <f>IF(VLOOKUP(J1231,city!$K$4:$L$352,2,0)&gt;K1231,K1231+1,1)</f>
        <v>9</v>
      </c>
      <c r="L1232" s="51">
        <v>1</v>
      </c>
      <c r="M1232" s="51" t="s">
        <v>292</v>
      </c>
      <c r="N1232" s="17">
        <v>117.17492300000001</v>
      </c>
      <c r="O1232" s="17">
        <v>36.492559</v>
      </c>
      <c r="P1232" s="51" t="str">
        <f t="shared" si="158"/>
        <v/>
      </c>
      <c r="Q1232" s="51">
        <v>2</v>
      </c>
      <c r="R1232" s="51">
        <f t="shared" si="151"/>
        <v>2</v>
      </c>
      <c r="S1232" s="51" t="str">
        <f t="shared" si="155"/>
        <v>2a</v>
      </c>
      <c r="T1232" s="51" t="str">
        <f t="shared" si="156"/>
        <v>2b</v>
      </c>
    </row>
    <row r="1233" spans="1:20" ht="20" customHeight="1" x14ac:dyDescent="0.15">
      <c r="A1233" s="51">
        <f t="shared" si="153"/>
        <v>112310</v>
      </c>
      <c r="B1233" s="52" t="str">
        <f>VLOOKUP(J1233,city!$A$4:$D$352,3,0)</f>
        <v>山东</v>
      </c>
      <c r="C1233" s="52" t="str">
        <f>VLOOKUP(J1233,city!$A$4:$D$352,4,0)</f>
        <v>济南</v>
      </c>
      <c r="D1233" s="57" t="s">
        <v>3376</v>
      </c>
      <c r="E1233" s="57" t="s">
        <v>3377</v>
      </c>
      <c r="F1233" s="53" t="str">
        <f t="shared" si="152"/>
        <v>117.031309,36.673857</v>
      </c>
      <c r="G1233" s="54" t="s">
        <v>795</v>
      </c>
      <c r="H1233" s="55" t="str">
        <f>"jingdian/"&amp;VLOOKUP(B1233,city!$C$4:$P$352,13,FALSE)&amp;"/"&amp;VLOOKUP(C1233,city!$D$4:$P$352,13,FALSE)&amp;"/jd/"&amp;K1233&amp;".jpg"</f>
        <v>jingdian/shandong/jinan/jd/10.jpg</v>
      </c>
      <c r="I1233" s="55" t="str">
        <f t="shared" si="154"/>
        <v>6a,6b</v>
      </c>
      <c r="J1233" s="51">
        <f t="shared" si="157"/>
        <v>123</v>
      </c>
      <c r="K1233" s="51">
        <f>IF(VLOOKUP(J1232,city!$K$4:$L$352,2,0)&gt;K1232,K1232+1,1)</f>
        <v>10</v>
      </c>
      <c r="L1233" s="51">
        <v>1</v>
      </c>
      <c r="M1233" s="51" t="s">
        <v>292</v>
      </c>
      <c r="N1233" s="17">
        <v>117.03130899999999</v>
      </c>
      <c r="O1233" s="17">
        <v>36.673856999999998</v>
      </c>
      <c r="P1233" s="51" t="str">
        <f t="shared" si="158"/>
        <v>117.0768595,36.6018866</v>
      </c>
      <c r="Q1233" s="51">
        <v>6</v>
      </c>
      <c r="R1233" s="51">
        <f t="shared" si="151"/>
        <v>6</v>
      </c>
      <c r="S1233" s="51" t="str">
        <f t="shared" si="155"/>
        <v>6a</v>
      </c>
      <c r="T1233" s="51" t="str">
        <f t="shared" si="156"/>
        <v>6b</v>
      </c>
    </row>
    <row r="1234" spans="1:20" ht="20" customHeight="1" x14ac:dyDescent="0.15">
      <c r="A1234" s="51">
        <f t="shared" si="153"/>
        <v>112401</v>
      </c>
      <c r="B1234" s="52" t="str">
        <f>VLOOKUP(J1234,city!$A$4:$D$352,3,0)</f>
        <v>山东</v>
      </c>
      <c r="C1234" s="52" t="str">
        <f>VLOOKUP(J1234,city!$A$4:$D$352,4,0)</f>
        <v>青岛</v>
      </c>
      <c r="D1234" s="57" t="s">
        <v>3378</v>
      </c>
      <c r="E1234" s="57" t="s">
        <v>3379</v>
      </c>
      <c r="F1234" s="53" t="str">
        <f t="shared" si="152"/>
        <v>120.601677,36.195942</v>
      </c>
      <c r="G1234" s="54" t="s">
        <v>795</v>
      </c>
      <c r="H1234" s="55" t="str">
        <f>"jingdian/"&amp;VLOOKUP(B1234,city!$C$4:$P$352,13,FALSE)&amp;"/"&amp;VLOOKUP(C1234,city!$D$4:$P$352,13,FALSE)&amp;"/jd/"&amp;K1234&amp;".jpg"</f>
        <v>jingdian/shandong/qingdao/jd/1.jpg</v>
      </c>
      <c r="I1234" s="55" t="str">
        <f t="shared" si="154"/>
        <v>11a,11b</v>
      </c>
      <c r="J1234" s="51">
        <f t="shared" si="157"/>
        <v>124</v>
      </c>
      <c r="K1234" s="51">
        <f>IF(VLOOKUP(J1233,city!$K$4:$L$352,2,0)&gt;K1233,K1233+1,1)</f>
        <v>1</v>
      </c>
      <c r="L1234" s="51">
        <v>1</v>
      </c>
      <c r="M1234" s="51" t="s">
        <v>295</v>
      </c>
      <c r="N1234" s="17">
        <v>120.601677</v>
      </c>
      <c r="O1234" s="17">
        <v>36.195942000000002</v>
      </c>
      <c r="P1234" s="51" t="str">
        <f t="shared" si="158"/>
        <v/>
      </c>
      <c r="Q1234" s="51">
        <v>11</v>
      </c>
      <c r="R1234" s="51">
        <f t="shared" si="151"/>
        <v>11</v>
      </c>
      <c r="S1234" s="51" t="str">
        <f t="shared" si="155"/>
        <v>11a</v>
      </c>
      <c r="T1234" s="51" t="str">
        <f t="shared" si="156"/>
        <v>11b</v>
      </c>
    </row>
    <row r="1235" spans="1:20" ht="20" customHeight="1" x14ac:dyDescent="0.15">
      <c r="A1235" s="51">
        <f t="shared" si="153"/>
        <v>112402</v>
      </c>
      <c r="B1235" s="52" t="str">
        <f>VLOOKUP(J1235,city!$A$4:$D$352,3,0)</f>
        <v>山东</v>
      </c>
      <c r="C1235" s="52" t="str">
        <f>VLOOKUP(J1235,city!$A$4:$D$352,4,0)</f>
        <v>青岛</v>
      </c>
      <c r="D1235" s="57" t="s">
        <v>3380</v>
      </c>
      <c r="E1235" s="57" t="s">
        <v>3381</v>
      </c>
      <c r="F1235" s="53" t="str">
        <f t="shared" si="152"/>
        <v>120.34876,36.061972</v>
      </c>
      <c r="G1235" s="54" t="s">
        <v>795</v>
      </c>
      <c r="H1235" s="55" t="str">
        <f>"jingdian/"&amp;VLOOKUP(B1235,city!$C$4:$P$352,13,FALSE)&amp;"/"&amp;VLOOKUP(C1235,city!$D$4:$P$352,13,FALSE)&amp;"/jd/"&amp;K1235&amp;".jpg"</f>
        <v>jingdian/shandong/qingdao/jd/2.jpg</v>
      </c>
      <c r="I1235" s="55" t="str">
        <f t="shared" si="154"/>
        <v>6a,6b</v>
      </c>
      <c r="J1235" s="51">
        <f t="shared" si="157"/>
        <v>124</v>
      </c>
      <c r="K1235" s="51">
        <f>IF(VLOOKUP(J1234,city!$K$4:$L$352,2,0)&gt;K1234,K1234+1,1)</f>
        <v>2</v>
      </c>
      <c r="L1235" s="51">
        <v>1</v>
      </c>
      <c r="M1235" s="51" t="s">
        <v>295</v>
      </c>
      <c r="N1235" s="17">
        <v>120.34876</v>
      </c>
      <c r="O1235" s="17">
        <v>36.061971999999997</v>
      </c>
      <c r="P1235" s="51" t="str">
        <f t="shared" si="158"/>
        <v/>
      </c>
      <c r="Q1235" s="51">
        <v>6</v>
      </c>
      <c r="R1235" s="51">
        <f t="shared" si="151"/>
        <v>6</v>
      </c>
      <c r="S1235" s="51" t="str">
        <f t="shared" si="155"/>
        <v>6a</v>
      </c>
      <c r="T1235" s="51" t="str">
        <f t="shared" si="156"/>
        <v>6b</v>
      </c>
    </row>
    <row r="1236" spans="1:20" ht="20" customHeight="1" x14ac:dyDescent="0.15">
      <c r="A1236" s="51">
        <f t="shared" si="153"/>
        <v>112403</v>
      </c>
      <c r="B1236" s="52" t="str">
        <f>VLOOKUP(J1236,city!$A$4:$D$352,3,0)</f>
        <v>山东</v>
      </c>
      <c r="C1236" s="52" t="str">
        <f>VLOOKUP(J1236,city!$A$4:$D$352,4,0)</f>
        <v>青岛</v>
      </c>
      <c r="D1236" s="57" t="s">
        <v>3382</v>
      </c>
      <c r="E1236" s="57" t="s">
        <v>3383</v>
      </c>
      <c r="F1236" s="53" t="str">
        <f t="shared" si="152"/>
        <v>120.32659,36.065436</v>
      </c>
      <c r="G1236" s="54" t="s">
        <v>795</v>
      </c>
      <c r="H1236" s="55" t="str">
        <f>"jingdian/"&amp;VLOOKUP(B1236,city!$C$4:$P$352,13,FALSE)&amp;"/"&amp;VLOOKUP(C1236,city!$D$4:$P$352,13,FALSE)&amp;"/jd/"&amp;K1236&amp;".jpg"</f>
        <v>jingdian/shandong/qingdao/jd/3.jpg</v>
      </c>
      <c r="I1236" s="55" t="str">
        <f t="shared" si="154"/>
        <v>17a,17b</v>
      </c>
      <c r="J1236" s="51">
        <f t="shared" si="157"/>
        <v>124</v>
      </c>
      <c r="K1236" s="51">
        <f>IF(VLOOKUP(J1235,city!$K$4:$L$352,2,0)&gt;K1235,K1235+1,1)</f>
        <v>3</v>
      </c>
      <c r="L1236" s="51">
        <v>1</v>
      </c>
      <c r="M1236" s="51" t="s">
        <v>295</v>
      </c>
      <c r="N1236" s="17">
        <v>120.32659</v>
      </c>
      <c r="O1236" s="17">
        <v>36.065435999999998</v>
      </c>
      <c r="P1236" s="51" t="str">
        <f t="shared" si="158"/>
        <v/>
      </c>
      <c r="Q1236" s="51">
        <v>17</v>
      </c>
      <c r="R1236" s="51">
        <f t="shared" si="151"/>
        <v>17</v>
      </c>
      <c r="S1236" s="51" t="str">
        <f t="shared" si="155"/>
        <v>17a</v>
      </c>
      <c r="T1236" s="51" t="str">
        <f t="shared" si="156"/>
        <v>17b</v>
      </c>
    </row>
    <row r="1237" spans="1:20" ht="20" customHeight="1" x14ac:dyDescent="0.15">
      <c r="A1237" s="51">
        <f t="shared" si="153"/>
        <v>112404</v>
      </c>
      <c r="B1237" s="52" t="str">
        <f>VLOOKUP(J1237,city!$A$4:$D$352,3,0)</f>
        <v>山东</v>
      </c>
      <c r="C1237" s="52" t="str">
        <f>VLOOKUP(J1237,city!$A$4:$D$352,4,0)</f>
        <v>青岛</v>
      </c>
      <c r="D1237" s="57" t="s">
        <v>3384</v>
      </c>
      <c r="E1237" s="57" t="s">
        <v>3385</v>
      </c>
      <c r="F1237" s="53" t="str">
        <f t="shared" si="152"/>
        <v>120.397399,36.06077</v>
      </c>
      <c r="G1237" s="54" t="s">
        <v>795</v>
      </c>
      <c r="H1237" s="55" t="str">
        <f>"jingdian/"&amp;VLOOKUP(B1237,city!$C$4:$P$352,13,FALSE)&amp;"/"&amp;VLOOKUP(C1237,city!$D$4:$P$352,13,FALSE)&amp;"/jd/"&amp;K1237&amp;".jpg"</f>
        <v>jingdian/shandong/qingdao/jd/4.jpg</v>
      </c>
      <c r="I1237" s="55" t="str">
        <f t="shared" si="154"/>
        <v>32a,32b</v>
      </c>
      <c r="J1237" s="51">
        <f t="shared" si="157"/>
        <v>124</v>
      </c>
      <c r="K1237" s="51">
        <f>IF(VLOOKUP(J1236,city!$K$4:$L$352,2,0)&gt;K1236,K1236+1,1)</f>
        <v>4</v>
      </c>
      <c r="L1237" s="51">
        <v>1</v>
      </c>
      <c r="M1237" s="51" t="s">
        <v>295</v>
      </c>
      <c r="N1237" s="17">
        <v>120.39739899999999</v>
      </c>
      <c r="O1237" s="17">
        <v>36.060769999999998</v>
      </c>
      <c r="P1237" s="51" t="str">
        <f t="shared" si="158"/>
        <v/>
      </c>
      <c r="Q1237" s="51">
        <v>32</v>
      </c>
      <c r="R1237" s="51" t="e">
        <f t="shared" si="151"/>
        <v>#N/A</v>
      </c>
      <c r="S1237" s="51" t="str">
        <f t="shared" si="155"/>
        <v>32a</v>
      </c>
      <c r="T1237" s="51" t="str">
        <f t="shared" si="156"/>
        <v>32b</v>
      </c>
    </row>
    <row r="1238" spans="1:20" ht="20" customHeight="1" x14ac:dyDescent="0.15">
      <c r="A1238" s="51">
        <f t="shared" si="153"/>
        <v>112405</v>
      </c>
      <c r="B1238" s="52" t="str">
        <f>VLOOKUP(J1238,city!$A$4:$D$352,3,0)</f>
        <v>山东</v>
      </c>
      <c r="C1238" s="52" t="str">
        <f>VLOOKUP(J1238,city!$A$4:$D$352,4,0)</f>
        <v>青岛</v>
      </c>
      <c r="D1238" s="57" t="s">
        <v>3386</v>
      </c>
      <c r="E1238" s="57" t="s">
        <v>3387</v>
      </c>
      <c r="F1238" s="53" t="str">
        <f t="shared" si="152"/>
        <v>120.251927,35.964217</v>
      </c>
      <c r="G1238" s="54" t="s">
        <v>795</v>
      </c>
      <c r="H1238" s="55" t="str">
        <f>"jingdian/"&amp;VLOOKUP(B1238,city!$C$4:$P$352,13,FALSE)&amp;"/"&amp;VLOOKUP(C1238,city!$D$4:$P$352,13,FALSE)&amp;"/jd/"&amp;K1238&amp;".jpg"</f>
        <v>jingdian/shandong/qingdao/jd/5.jpg</v>
      </c>
      <c r="I1238" s="55" t="str">
        <f t="shared" si="154"/>
        <v>4a,4b</v>
      </c>
      <c r="J1238" s="51">
        <f t="shared" si="157"/>
        <v>124</v>
      </c>
      <c r="K1238" s="51">
        <f>IF(VLOOKUP(J1237,city!$K$4:$L$352,2,0)&gt;K1237,K1237+1,1)</f>
        <v>5</v>
      </c>
      <c r="L1238" s="51">
        <v>1</v>
      </c>
      <c r="M1238" s="51" t="s">
        <v>295</v>
      </c>
      <c r="N1238" s="17">
        <v>120.25192699999999</v>
      </c>
      <c r="O1238" s="17">
        <v>35.964216999999998</v>
      </c>
      <c r="P1238" s="51" t="str">
        <f t="shared" si="158"/>
        <v/>
      </c>
      <c r="Q1238" s="51">
        <v>4</v>
      </c>
      <c r="R1238" s="51">
        <f t="shared" si="151"/>
        <v>4</v>
      </c>
      <c r="S1238" s="51" t="str">
        <f t="shared" si="155"/>
        <v>4a</v>
      </c>
      <c r="T1238" s="51" t="str">
        <f t="shared" si="156"/>
        <v>4b</v>
      </c>
    </row>
    <row r="1239" spans="1:20" ht="20" customHeight="1" x14ac:dyDescent="0.15">
      <c r="A1239" s="51">
        <f t="shared" si="153"/>
        <v>112406</v>
      </c>
      <c r="B1239" s="52" t="str">
        <f>VLOOKUP(J1239,city!$A$4:$D$352,3,0)</f>
        <v>山东</v>
      </c>
      <c r="C1239" s="52" t="str">
        <f>VLOOKUP(J1239,city!$A$4:$D$352,4,0)</f>
        <v>青岛</v>
      </c>
      <c r="D1239" s="57" t="s">
        <v>3388</v>
      </c>
      <c r="E1239" s="57" t="s">
        <v>3389</v>
      </c>
      <c r="F1239" s="53" t="str">
        <f t="shared" si="152"/>
        <v>120.357644,36.059717</v>
      </c>
      <c r="G1239" s="54" t="s">
        <v>795</v>
      </c>
      <c r="H1239" s="55" t="str">
        <f>"jingdian/"&amp;VLOOKUP(B1239,city!$C$4:$P$352,13,FALSE)&amp;"/"&amp;VLOOKUP(C1239,city!$D$4:$P$352,13,FALSE)&amp;"/jd/"&amp;K1239&amp;".jpg"</f>
        <v>jingdian/shandong/qingdao/jd/6.jpg</v>
      </c>
      <c r="I1239" s="55" t="str">
        <f t="shared" si="154"/>
        <v>32a,32b</v>
      </c>
      <c r="J1239" s="51">
        <f t="shared" si="157"/>
        <v>124</v>
      </c>
      <c r="K1239" s="51">
        <f>IF(VLOOKUP(J1238,city!$K$4:$L$352,2,0)&gt;K1238,K1238+1,1)</f>
        <v>6</v>
      </c>
      <c r="L1239" s="51">
        <v>1</v>
      </c>
      <c r="M1239" s="51" t="s">
        <v>295</v>
      </c>
      <c r="N1239" s="17">
        <v>120.35764399999999</v>
      </c>
      <c r="O1239" s="17">
        <v>36.059716999999999</v>
      </c>
      <c r="P1239" s="51" t="str">
        <f t="shared" si="158"/>
        <v/>
      </c>
      <c r="Q1239" s="51">
        <v>32</v>
      </c>
      <c r="R1239" s="51" t="e">
        <f t="shared" si="151"/>
        <v>#N/A</v>
      </c>
      <c r="S1239" s="51" t="str">
        <f t="shared" si="155"/>
        <v>32a</v>
      </c>
      <c r="T1239" s="51" t="str">
        <f t="shared" si="156"/>
        <v>32b</v>
      </c>
    </row>
    <row r="1240" spans="1:20" ht="20" customHeight="1" x14ac:dyDescent="0.15">
      <c r="A1240" s="51">
        <f t="shared" si="153"/>
        <v>112407</v>
      </c>
      <c r="B1240" s="52" t="str">
        <f>VLOOKUP(J1240,city!$A$4:$D$352,3,0)</f>
        <v>山东</v>
      </c>
      <c r="C1240" s="52" t="str">
        <f>VLOOKUP(J1240,city!$A$4:$D$352,4,0)</f>
        <v>青岛</v>
      </c>
      <c r="D1240" s="57" t="s">
        <v>3390</v>
      </c>
      <c r="E1240" s="57" t="s">
        <v>3391</v>
      </c>
      <c r="F1240" s="53" t="str">
        <f t="shared" si="152"/>
        <v>120.391647,36.067983</v>
      </c>
      <c r="G1240" s="54" t="s">
        <v>795</v>
      </c>
      <c r="H1240" s="55" t="str">
        <f>"jingdian/"&amp;VLOOKUP(B1240,city!$C$4:$P$352,13,FALSE)&amp;"/"&amp;VLOOKUP(C1240,city!$D$4:$P$352,13,FALSE)&amp;"/jd/"&amp;K1240&amp;".jpg"</f>
        <v>jingdian/shandong/qingdao/jd/7.jpg</v>
      </c>
      <c r="I1240" s="55" t="str">
        <f t="shared" si="154"/>
        <v>20a,20b</v>
      </c>
      <c r="J1240" s="51">
        <f t="shared" si="157"/>
        <v>124</v>
      </c>
      <c r="K1240" s="51">
        <f>IF(VLOOKUP(J1239,city!$K$4:$L$352,2,0)&gt;K1239,K1239+1,1)</f>
        <v>7</v>
      </c>
      <c r="L1240" s="51">
        <v>1</v>
      </c>
      <c r="M1240" s="51" t="s">
        <v>295</v>
      </c>
      <c r="N1240" s="17">
        <v>120.39164700000001</v>
      </c>
      <c r="O1240" s="17">
        <v>36.067982999999998</v>
      </c>
      <c r="P1240" s="51" t="str">
        <f t="shared" si="158"/>
        <v/>
      </c>
      <c r="Q1240" s="51">
        <v>20</v>
      </c>
      <c r="R1240" s="51">
        <f t="shared" si="151"/>
        <v>20</v>
      </c>
      <c r="S1240" s="51" t="str">
        <f t="shared" si="155"/>
        <v>20a</v>
      </c>
      <c r="T1240" s="51" t="str">
        <f t="shared" si="156"/>
        <v>20b</v>
      </c>
    </row>
    <row r="1241" spans="1:20" ht="20" customHeight="1" x14ac:dyDescent="0.15">
      <c r="A1241" s="51">
        <f t="shared" si="153"/>
        <v>112408</v>
      </c>
      <c r="B1241" s="52" t="str">
        <f>VLOOKUP(J1241,city!$A$4:$D$352,3,0)</f>
        <v>山东</v>
      </c>
      <c r="C1241" s="52" t="str">
        <f>VLOOKUP(J1241,city!$A$4:$D$352,4,0)</f>
        <v>青岛</v>
      </c>
      <c r="D1241" s="57" t="s">
        <v>3392</v>
      </c>
      <c r="E1241" s="57" t="s">
        <v>3393</v>
      </c>
      <c r="F1241" s="53" t="str">
        <f t="shared" si="152"/>
        <v>120.357364,36.070634</v>
      </c>
      <c r="G1241" s="54" t="s">
        <v>795</v>
      </c>
      <c r="H1241" s="55" t="str">
        <f>"jingdian/"&amp;VLOOKUP(B1241,city!$C$4:$P$352,13,FALSE)&amp;"/"&amp;VLOOKUP(C1241,city!$D$4:$P$352,13,FALSE)&amp;"/jd/"&amp;K1241&amp;".jpg"</f>
        <v>jingdian/shandong/qingdao/jd/8.jpg</v>
      </c>
      <c r="I1241" s="55" t="str">
        <f t="shared" si="154"/>
        <v>11a,11b</v>
      </c>
      <c r="J1241" s="51">
        <f t="shared" si="157"/>
        <v>124</v>
      </c>
      <c r="K1241" s="51">
        <f>IF(VLOOKUP(J1240,city!$K$4:$L$352,2,0)&gt;K1240,K1240+1,1)</f>
        <v>8</v>
      </c>
      <c r="L1241" s="51">
        <v>1</v>
      </c>
      <c r="M1241" s="51" t="s">
        <v>295</v>
      </c>
      <c r="N1241" s="17">
        <v>120.357364</v>
      </c>
      <c r="O1241" s="17">
        <v>36.070633999999998</v>
      </c>
      <c r="P1241" s="51" t="str">
        <f t="shared" si="158"/>
        <v/>
      </c>
      <c r="Q1241" s="51">
        <v>11</v>
      </c>
      <c r="R1241" s="51">
        <f t="shared" si="151"/>
        <v>11</v>
      </c>
      <c r="S1241" s="51" t="str">
        <f t="shared" si="155"/>
        <v>11a</v>
      </c>
      <c r="T1241" s="51" t="str">
        <f t="shared" si="156"/>
        <v>11b</v>
      </c>
    </row>
    <row r="1242" spans="1:20" ht="20" customHeight="1" x14ac:dyDescent="0.15">
      <c r="A1242" s="51">
        <f t="shared" si="153"/>
        <v>112409</v>
      </c>
      <c r="B1242" s="52" t="str">
        <f>VLOOKUP(J1242,city!$A$4:$D$352,3,0)</f>
        <v>山东</v>
      </c>
      <c r="C1242" s="52" t="str">
        <f>VLOOKUP(J1242,city!$A$4:$D$352,4,0)</f>
        <v>青岛</v>
      </c>
      <c r="D1242" s="57" t="s">
        <v>3394</v>
      </c>
      <c r="E1242" s="57" t="s">
        <v>3395</v>
      </c>
      <c r="F1242" s="53" t="str">
        <f t="shared" si="152"/>
        <v>120.450302,36.075249</v>
      </c>
      <c r="G1242" s="54" t="s">
        <v>795</v>
      </c>
      <c r="H1242" s="55" t="str">
        <f>"jingdian/"&amp;VLOOKUP(B1242,city!$C$4:$P$352,13,FALSE)&amp;"/"&amp;VLOOKUP(C1242,city!$D$4:$P$352,13,FALSE)&amp;"/jd/"&amp;K1242&amp;".jpg"</f>
        <v>jingdian/shandong/qingdao/jd/9.jpg</v>
      </c>
      <c r="I1242" s="55" t="str">
        <f t="shared" si="154"/>
        <v>19a,19b</v>
      </c>
      <c r="J1242" s="51">
        <f t="shared" si="157"/>
        <v>124</v>
      </c>
      <c r="K1242" s="51">
        <f>IF(VLOOKUP(J1241,city!$K$4:$L$352,2,0)&gt;K1241,K1241+1,1)</f>
        <v>9</v>
      </c>
      <c r="L1242" s="51">
        <v>1</v>
      </c>
      <c r="M1242" s="51" t="s">
        <v>295</v>
      </c>
      <c r="N1242" s="17">
        <v>120.45030199999999</v>
      </c>
      <c r="O1242" s="17">
        <v>36.075248999999999</v>
      </c>
      <c r="P1242" s="51" t="str">
        <f t="shared" si="158"/>
        <v/>
      </c>
      <c r="Q1242" s="51">
        <v>19</v>
      </c>
      <c r="R1242" s="51">
        <f t="shared" si="151"/>
        <v>19</v>
      </c>
      <c r="S1242" s="51" t="str">
        <f t="shared" si="155"/>
        <v>19a</v>
      </c>
      <c r="T1242" s="51" t="str">
        <f t="shared" si="156"/>
        <v>19b</v>
      </c>
    </row>
    <row r="1243" spans="1:20" ht="20" customHeight="1" x14ac:dyDescent="0.15">
      <c r="A1243" s="51">
        <f t="shared" si="153"/>
        <v>112410</v>
      </c>
      <c r="B1243" s="52" t="str">
        <f>VLOOKUP(J1243,city!$A$4:$D$352,3,0)</f>
        <v>山东</v>
      </c>
      <c r="C1243" s="52" t="str">
        <f>VLOOKUP(J1243,city!$A$4:$D$352,4,0)</f>
        <v>青岛</v>
      </c>
      <c r="D1243" s="57" t="s">
        <v>3396</v>
      </c>
      <c r="E1243" s="57" t="s">
        <v>3397</v>
      </c>
      <c r="F1243" s="53" t="str">
        <f t="shared" si="152"/>
        <v>120.349865,36.088633</v>
      </c>
      <c r="G1243" s="54" t="s">
        <v>795</v>
      </c>
      <c r="H1243" s="55" t="str">
        <f>"jingdian/"&amp;VLOOKUP(B1243,city!$C$4:$P$352,13,FALSE)&amp;"/"&amp;VLOOKUP(C1243,city!$D$4:$P$352,13,FALSE)&amp;"/jd/"&amp;K1243&amp;".jpg"</f>
        <v>jingdian/shandong/qingdao/jd/10.jpg</v>
      </c>
      <c r="I1243" s="55" t="str">
        <f t="shared" si="154"/>
        <v>31a,31b</v>
      </c>
      <c r="J1243" s="51">
        <f t="shared" si="157"/>
        <v>124</v>
      </c>
      <c r="K1243" s="51">
        <f>IF(VLOOKUP(J1242,city!$K$4:$L$352,2,0)&gt;K1242,K1242+1,1)</f>
        <v>10</v>
      </c>
      <c r="L1243" s="51">
        <v>1</v>
      </c>
      <c r="M1243" s="51" t="s">
        <v>295</v>
      </c>
      <c r="N1243" s="17">
        <v>120.34986499999999</v>
      </c>
      <c r="O1243" s="17">
        <v>36.088633000000002</v>
      </c>
      <c r="P1243" s="51" t="str">
        <f t="shared" si="158"/>
        <v>120.3833175,36.0710553</v>
      </c>
      <c r="Q1243" s="51">
        <v>31</v>
      </c>
      <c r="R1243" s="51">
        <f t="shared" ref="R1243:R1306" si="159">LOOKUP(1,0/FIND($U$6:$U$91,D1243),$V$6:$V$91)</f>
        <v>31</v>
      </c>
      <c r="S1243" s="51" t="str">
        <f t="shared" si="155"/>
        <v>31a</v>
      </c>
      <c r="T1243" s="51" t="str">
        <f t="shared" si="156"/>
        <v>31b</v>
      </c>
    </row>
    <row r="1244" spans="1:20" ht="20" customHeight="1" x14ac:dyDescent="0.15">
      <c r="A1244" s="51">
        <f t="shared" si="153"/>
        <v>112501</v>
      </c>
      <c r="B1244" s="52" t="str">
        <f>VLOOKUP(J1244,city!$A$4:$D$352,3,0)</f>
        <v>山东</v>
      </c>
      <c r="C1244" s="52" t="str">
        <f>VLOOKUP(J1244,city!$A$4:$D$352,4,0)</f>
        <v>淄博</v>
      </c>
      <c r="D1244" s="57" t="s">
        <v>3398</v>
      </c>
      <c r="E1244" s="57" t="s">
        <v>3399</v>
      </c>
      <c r="F1244" s="53" t="str">
        <f t="shared" si="152"/>
        <v>118.068787,36.302116</v>
      </c>
      <c r="G1244" s="54" t="s">
        <v>795</v>
      </c>
      <c r="H1244" s="55" t="str">
        <f>"jingdian/"&amp;VLOOKUP(B1244,city!$C$4:$P$352,13,FALSE)&amp;"/"&amp;VLOOKUP(C1244,city!$D$4:$P$352,13,FALSE)&amp;"/jd/"&amp;K1244&amp;".jpg"</f>
        <v>jingdian/shandong/zibo/jd/1.jpg</v>
      </c>
      <c r="I1244" s="55" t="str">
        <f t="shared" si="154"/>
        <v>11a,11b</v>
      </c>
      <c r="J1244" s="51">
        <f t="shared" si="157"/>
        <v>125</v>
      </c>
      <c r="K1244" s="51">
        <f>IF(VLOOKUP(J1243,city!$K$4:$L$352,2,0)&gt;K1243,K1243+1,1)</f>
        <v>1</v>
      </c>
      <c r="L1244" s="51">
        <v>1</v>
      </c>
      <c r="M1244" s="51" t="s">
        <v>297</v>
      </c>
      <c r="N1244" s="17">
        <v>118.068787</v>
      </c>
      <c r="O1244" s="17">
        <v>36.302115999999998</v>
      </c>
      <c r="P1244" s="51" t="str">
        <f t="shared" si="158"/>
        <v/>
      </c>
      <c r="Q1244" s="51">
        <v>11</v>
      </c>
      <c r="R1244" s="51">
        <f t="shared" si="159"/>
        <v>11</v>
      </c>
      <c r="S1244" s="51" t="str">
        <f t="shared" si="155"/>
        <v>11a</v>
      </c>
      <c r="T1244" s="51" t="str">
        <f t="shared" si="156"/>
        <v>11b</v>
      </c>
    </row>
    <row r="1245" spans="1:20" ht="20" customHeight="1" x14ac:dyDescent="0.15">
      <c r="A1245" s="51">
        <f t="shared" si="153"/>
        <v>112502</v>
      </c>
      <c r="B1245" s="52" t="str">
        <f>VLOOKUP(J1245,city!$A$4:$D$352,3,0)</f>
        <v>山东</v>
      </c>
      <c r="C1245" s="52" t="str">
        <f>VLOOKUP(J1245,city!$A$4:$D$352,4,0)</f>
        <v>淄博</v>
      </c>
      <c r="D1245" s="57" t="s">
        <v>3400</v>
      </c>
      <c r="E1245" s="57" t="s">
        <v>3401</v>
      </c>
      <c r="F1245" s="53" t="str">
        <f t="shared" si="152"/>
        <v>118.2061,36.499156</v>
      </c>
      <c r="G1245" s="54" t="s">
        <v>795</v>
      </c>
      <c r="H1245" s="55" t="str">
        <f>"jingdian/"&amp;VLOOKUP(B1245,city!$C$4:$P$352,13,FALSE)&amp;"/"&amp;VLOOKUP(C1245,city!$D$4:$P$352,13,FALSE)&amp;"/jd/"&amp;K1245&amp;".jpg"</f>
        <v>jingdian/shandong/zibo/jd/2.jpg</v>
      </c>
      <c r="I1245" s="55" t="str">
        <f t="shared" si="154"/>
        <v>11a,11b</v>
      </c>
      <c r="J1245" s="51">
        <f t="shared" si="157"/>
        <v>125</v>
      </c>
      <c r="K1245" s="51">
        <f>IF(VLOOKUP(J1244,city!$K$4:$L$352,2,0)&gt;K1244,K1244+1,1)</f>
        <v>2</v>
      </c>
      <c r="L1245" s="51">
        <v>1</v>
      </c>
      <c r="M1245" s="51" t="s">
        <v>297</v>
      </c>
      <c r="N1245" s="17">
        <v>118.20610000000001</v>
      </c>
      <c r="O1245" s="17">
        <v>36.499155999999999</v>
      </c>
      <c r="P1245" s="51" t="str">
        <f t="shared" si="158"/>
        <v/>
      </c>
      <c r="Q1245" s="51">
        <v>11</v>
      </c>
      <c r="R1245" s="51">
        <f t="shared" si="159"/>
        <v>11</v>
      </c>
      <c r="S1245" s="51" t="str">
        <f t="shared" si="155"/>
        <v>11a</v>
      </c>
      <c r="T1245" s="51" t="str">
        <f t="shared" si="156"/>
        <v>11b</v>
      </c>
    </row>
    <row r="1246" spans="1:20" ht="20" customHeight="1" x14ac:dyDescent="0.15">
      <c r="A1246" s="51">
        <f t="shared" si="153"/>
        <v>112503</v>
      </c>
      <c r="B1246" s="52" t="str">
        <f>VLOOKUP(J1246,city!$A$4:$D$352,3,0)</f>
        <v>山东</v>
      </c>
      <c r="C1246" s="52" t="str">
        <f>VLOOKUP(J1246,city!$A$4:$D$352,4,0)</f>
        <v>淄博</v>
      </c>
      <c r="D1246" s="57" t="s">
        <v>3402</v>
      </c>
      <c r="E1246" s="57" t="s">
        <v>3403</v>
      </c>
      <c r="F1246" s="53" t="str">
        <f t="shared" si="152"/>
        <v>118.015573,36.63666</v>
      </c>
      <c r="G1246" s="54" t="s">
        <v>795</v>
      </c>
      <c r="H1246" s="55" t="str">
        <f>"jingdian/"&amp;VLOOKUP(B1246,city!$C$4:$P$352,13,FALSE)&amp;"/"&amp;VLOOKUP(C1246,city!$D$4:$P$352,13,FALSE)&amp;"/jd/"&amp;K1246&amp;".jpg"</f>
        <v>jingdian/shandong/zibo/jd/3.jpg</v>
      </c>
      <c r="I1246" s="55" t="str">
        <f t="shared" si="154"/>
        <v>15a,15b</v>
      </c>
      <c r="J1246" s="51">
        <f t="shared" si="157"/>
        <v>125</v>
      </c>
      <c r="K1246" s="51">
        <f>IF(VLOOKUP(J1245,city!$K$4:$L$352,2,0)&gt;K1245,K1245+1,1)</f>
        <v>3</v>
      </c>
      <c r="L1246" s="51">
        <v>1</v>
      </c>
      <c r="M1246" s="51" t="s">
        <v>297</v>
      </c>
      <c r="N1246" s="17">
        <v>118.015573</v>
      </c>
      <c r="O1246" s="17">
        <v>36.636659999999999</v>
      </c>
      <c r="P1246" s="51" t="str">
        <f t="shared" si="158"/>
        <v/>
      </c>
      <c r="Q1246" s="51">
        <v>15</v>
      </c>
      <c r="R1246" s="51">
        <f t="shared" si="159"/>
        <v>15</v>
      </c>
      <c r="S1246" s="51" t="str">
        <f t="shared" si="155"/>
        <v>15a</v>
      </c>
      <c r="T1246" s="51" t="str">
        <f t="shared" si="156"/>
        <v>15b</v>
      </c>
    </row>
    <row r="1247" spans="1:20" ht="20" customHeight="1" x14ac:dyDescent="0.15">
      <c r="A1247" s="51">
        <f t="shared" si="153"/>
        <v>112504</v>
      </c>
      <c r="B1247" s="52" t="str">
        <f>VLOOKUP(J1247,city!$A$4:$D$352,3,0)</f>
        <v>山东</v>
      </c>
      <c r="C1247" s="52" t="str">
        <f>VLOOKUP(J1247,city!$A$4:$D$352,4,0)</f>
        <v>淄博</v>
      </c>
      <c r="D1247" s="57" t="s">
        <v>3404</v>
      </c>
      <c r="E1247" s="57" t="s">
        <v>3405</v>
      </c>
      <c r="F1247" s="53" t="str">
        <f t="shared" si="152"/>
        <v>118.022594,36.634405</v>
      </c>
      <c r="G1247" s="54" t="s">
        <v>795</v>
      </c>
      <c r="H1247" s="55" t="str">
        <f>"jingdian/"&amp;VLOOKUP(B1247,city!$C$4:$P$352,13,FALSE)&amp;"/"&amp;VLOOKUP(C1247,city!$D$4:$P$352,13,FALSE)&amp;"/jd/"&amp;K1247&amp;".jpg"</f>
        <v>jingdian/shandong/zibo/jd/4.jpg</v>
      </c>
      <c r="I1247" s="55" t="str">
        <f t="shared" si="154"/>
        <v>2a,2b</v>
      </c>
      <c r="J1247" s="51">
        <f t="shared" si="157"/>
        <v>125</v>
      </c>
      <c r="K1247" s="51">
        <f>IF(VLOOKUP(J1246,city!$K$4:$L$352,2,0)&gt;K1246,K1246+1,1)</f>
        <v>4</v>
      </c>
      <c r="L1247" s="51">
        <v>1</v>
      </c>
      <c r="M1247" s="51" t="s">
        <v>297</v>
      </c>
      <c r="N1247" s="17">
        <v>118.022594</v>
      </c>
      <c r="O1247" s="17">
        <v>36.634405000000001</v>
      </c>
      <c r="P1247" s="51" t="str">
        <f t="shared" si="158"/>
        <v/>
      </c>
      <c r="Q1247" s="51">
        <v>2</v>
      </c>
      <c r="R1247" s="51">
        <f t="shared" si="159"/>
        <v>2</v>
      </c>
      <c r="S1247" s="51" t="str">
        <f t="shared" si="155"/>
        <v>2a</v>
      </c>
      <c r="T1247" s="51" t="str">
        <f t="shared" si="156"/>
        <v>2b</v>
      </c>
    </row>
    <row r="1248" spans="1:20" ht="20" customHeight="1" x14ac:dyDescent="0.15">
      <c r="A1248" s="51">
        <f t="shared" si="153"/>
        <v>112505</v>
      </c>
      <c r="B1248" s="52" t="str">
        <f>VLOOKUP(J1248,city!$A$4:$D$352,3,0)</f>
        <v>山东</v>
      </c>
      <c r="C1248" s="52" t="str">
        <f>VLOOKUP(J1248,city!$A$4:$D$352,4,0)</f>
        <v>淄博</v>
      </c>
      <c r="D1248" s="57" t="s">
        <v>3406</v>
      </c>
      <c r="E1248" s="57" t="s">
        <v>3407</v>
      </c>
      <c r="F1248" s="53" t="str">
        <f t="shared" si="152"/>
        <v>118.07835,36.27799</v>
      </c>
      <c r="G1248" s="54" t="s">
        <v>795</v>
      </c>
      <c r="H1248" s="55" t="str">
        <f>"jingdian/"&amp;VLOOKUP(B1248,city!$C$4:$P$352,13,FALSE)&amp;"/"&amp;VLOOKUP(C1248,city!$D$4:$P$352,13,FALSE)&amp;"/jd/"&amp;K1248&amp;".jpg"</f>
        <v>jingdian/shandong/zibo/jd/5.jpg</v>
      </c>
      <c r="I1248" s="55" t="str">
        <f t="shared" si="154"/>
        <v>9a,9b</v>
      </c>
      <c r="J1248" s="51">
        <f t="shared" si="157"/>
        <v>125</v>
      </c>
      <c r="K1248" s="51">
        <f>IF(VLOOKUP(J1247,city!$K$4:$L$352,2,0)&gt;K1247,K1247+1,1)</f>
        <v>5</v>
      </c>
      <c r="L1248" s="51">
        <v>1</v>
      </c>
      <c r="M1248" s="51" t="s">
        <v>297</v>
      </c>
      <c r="N1248" s="17">
        <v>118.07835</v>
      </c>
      <c r="O1248" s="17">
        <v>36.277990000000003</v>
      </c>
      <c r="P1248" s="51" t="str">
        <f t="shared" si="158"/>
        <v/>
      </c>
      <c r="Q1248" s="51">
        <v>9</v>
      </c>
      <c r="R1248" s="51">
        <f t="shared" si="159"/>
        <v>9</v>
      </c>
      <c r="S1248" s="51" t="str">
        <f t="shared" si="155"/>
        <v>9a</v>
      </c>
      <c r="T1248" s="51" t="str">
        <f t="shared" si="156"/>
        <v>9b</v>
      </c>
    </row>
    <row r="1249" spans="1:20" ht="20" customHeight="1" x14ac:dyDescent="0.15">
      <c r="A1249" s="51">
        <f t="shared" si="153"/>
        <v>112506</v>
      </c>
      <c r="B1249" s="52" t="str">
        <f>VLOOKUP(J1249,city!$A$4:$D$352,3,0)</f>
        <v>山东</v>
      </c>
      <c r="C1249" s="52" t="str">
        <f>VLOOKUP(J1249,city!$A$4:$D$352,4,0)</f>
        <v>淄博</v>
      </c>
      <c r="D1249" s="57" t="s">
        <v>3408</v>
      </c>
      <c r="E1249" s="57" t="s">
        <v>3409</v>
      </c>
      <c r="F1249" s="53" t="str">
        <f t="shared" si="152"/>
        <v>118.155975,36.437893</v>
      </c>
      <c r="G1249" s="54" t="s">
        <v>795</v>
      </c>
      <c r="H1249" s="55" t="str">
        <f>"jingdian/"&amp;VLOOKUP(B1249,city!$C$4:$P$352,13,FALSE)&amp;"/"&amp;VLOOKUP(C1249,city!$D$4:$P$352,13,FALSE)&amp;"/jd/"&amp;K1249&amp;".jpg"</f>
        <v>jingdian/shandong/zibo/jd/6.jpg</v>
      </c>
      <c r="I1249" s="55" t="str">
        <f t="shared" si="154"/>
        <v>6a,6b</v>
      </c>
      <c r="J1249" s="51">
        <f t="shared" si="157"/>
        <v>125</v>
      </c>
      <c r="K1249" s="51">
        <f>IF(VLOOKUP(J1248,city!$K$4:$L$352,2,0)&gt;K1248,K1248+1,1)</f>
        <v>6</v>
      </c>
      <c r="L1249" s="51">
        <v>1</v>
      </c>
      <c r="M1249" s="51" t="s">
        <v>297</v>
      </c>
      <c r="N1249" s="17">
        <v>118.155975</v>
      </c>
      <c r="O1249" s="17">
        <v>36.437893000000003</v>
      </c>
      <c r="P1249" s="51" t="str">
        <f t="shared" si="158"/>
        <v/>
      </c>
      <c r="Q1249" s="51">
        <v>6</v>
      </c>
      <c r="R1249" s="51">
        <f t="shared" si="159"/>
        <v>6</v>
      </c>
      <c r="S1249" s="51" t="str">
        <f t="shared" si="155"/>
        <v>6a</v>
      </c>
      <c r="T1249" s="51" t="str">
        <f t="shared" si="156"/>
        <v>6b</v>
      </c>
    </row>
    <row r="1250" spans="1:20" ht="20" customHeight="1" x14ac:dyDescent="0.15">
      <c r="A1250" s="51">
        <f t="shared" si="153"/>
        <v>112507</v>
      </c>
      <c r="B1250" s="52" t="str">
        <f>VLOOKUP(J1250,city!$A$4:$D$352,3,0)</f>
        <v>山东</v>
      </c>
      <c r="C1250" s="52" t="str">
        <f>VLOOKUP(J1250,city!$A$4:$D$352,4,0)</f>
        <v>淄博</v>
      </c>
      <c r="D1250" s="57" t="s">
        <v>3410</v>
      </c>
      <c r="E1250" s="57" t="s">
        <v>3411</v>
      </c>
      <c r="F1250" s="53" t="str">
        <f t="shared" si="152"/>
        <v>118.154092,36.808515</v>
      </c>
      <c r="G1250" s="54" t="s">
        <v>795</v>
      </c>
      <c r="H1250" s="55" t="str">
        <f>"jingdian/"&amp;VLOOKUP(B1250,city!$C$4:$P$352,13,FALSE)&amp;"/"&amp;VLOOKUP(C1250,city!$D$4:$P$352,13,FALSE)&amp;"/jd/"&amp;K1250&amp;".jpg"</f>
        <v>jingdian/shandong/zibo/jd/7.jpg</v>
      </c>
      <c r="I1250" s="55" t="str">
        <f t="shared" si="154"/>
        <v>6a,6b</v>
      </c>
      <c r="J1250" s="51">
        <f t="shared" si="157"/>
        <v>125</v>
      </c>
      <c r="K1250" s="51">
        <f>IF(VLOOKUP(J1249,city!$K$4:$L$352,2,0)&gt;K1249,K1249+1,1)</f>
        <v>7</v>
      </c>
      <c r="L1250" s="51">
        <v>1</v>
      </c>
      <c r="M1250" s="51" t="s">
        <v>297</v>
      </c>
      <c r="N1250" s="17">
        <v>118.15409200000001</v>
      </c>
      <c r="O1250" s="17">
        <v>36.808515</v>
      </c>
      <c r="P1250" s="51" t="str">
        <f t="shared" si="158"/>
        <v/>
      </c>
      <c r="Q1250" s="51">
        <v>6</v>
      </c>
      <c r="R1250" s="51">
        <f t="shared" si="159"/>
        <v>6</v>
      </c>
      <c r="S1250" s="51" t="str">
        <f t="shared" si="155"/>
        <v>6a</v>
      </c>
      <c r="T1250" s="51" t="str">
        <f t="shared" si="156"/>
        <v>6b</v>
      </c>
    </row>
    <row r="1251" spans="1:20" ht="20" customHeight="1" x14ac:dyDescent="0.15">
      <c r="A1251" s="51">
        <f t="shared" si="153"/>
        <v>112508</v>
      </c>
      <c r="B1251" s="52" t="str">
        <f>VLOOKUP(J1251,city!$A$4:$D$352,3,0)</f>
        <v>山东</v>
      </c>
      <c r="C1251" s="52" t="str">
        <f>VLOOKUP(J1251,city!$A$4:$D$352,4,0)</f>
        <v>淄博</v>
      </c>
      <c r="D1251" s="57" t="s">
        <v>3412</v>
      </c>
      <c r="E1251" s="57" t="s">
        <v>3413</v>
      </c>
      <c r="F1251" s="53" t="str">
        <f t="shared" si="152"/>
        <v>118.046346,36.415592</v>
      </c>
      <c r="G1251" s="54" t="s">
        <v>795</v>
      </c>
      <c r="H1251" s="55" t="str">
        <f>"jingdian/"&amp;VLOOKUP(B1251,city!$C$4:$P$352,13,FALSE)&amp;"/"&amp;VLOOKUP(C1251,city!$D$4:$P$352,13,FALSE)&amp;"/jd/"&amp;K1251&amp;".jpg"</f>
        <v>jingdian/shandong/zibo/jd/8.jpg</v>
      </c>
      <c r="I1251" s="55" t="str">
        <f t="shared" si="154"/>
        <v>9a,9b</v>
      </c>
      <c r="J1251" s="51">
        <f t="shared" si="157"/>
        <v>125</v>
      </c>
      <c r="K1251" s="51">
        <f>IF(VLOOKUP(J1250,city!$K$4:$L$352,2,0)&gt;K1250,K1250+1,1)</f>
        <v>8</v>
      </c>
      <c r="L1251" s="51">
        <v>1</v>
      </c>
      <c r="M1251" s="51" t="s">
        <v>297</v>
      </c>
      <c r="N1251" s="17">
        <v>118.046346</v>
      </c>
      <c r="O1251" s="17">
        <v>36.415591999999997</v>
      </c>
      <c r="P1251" s="51" t="str">
        <f t="shared" si="158"/>
        <v/>
      </c>
      <c r="Q1251" s="51">
        <v>9</v>
      </c>
      <c r="R1251" s="51">
        <f t="shared" si="159"/>
        <v>9</v>
      </c>
      <c r="S1251" s="51" t="str">
        <f t="shared" si="155"/>
        <v>9a</v>
      </c>
      <c r="T1251" s="51" t="str">
        <f t="shared" si="156"/>
        <v>9b</v>
      </c>
    </row>
    <row r="1252" spans="1:20" ht="20" customHeight="1" x14ac:dyDescent="0.15">
      <c r="A1252" s="51">
        <f t="shared" si="153"/>
        <v>112509</v>
      </c>
      <c r="B1252" s="52" t="str">
        <f>VLOOKUP(J1252,city!$A$4:$D$352,3,0)</f>
        <v>山东</v>
      </c>
      <c r="C1252" s="52" t="str">
        <f>VLOOKUP(J1252,city!$A$4:$D$352,4,0)</f>
        <v>淄博</v>
      </c>
      <c r="D1252" s="57" t="s">
        <v>3414</v>
      </c>
      <c r="E1252" s="57" t="s">
        <v>3415</v>
      </c>
      <c r="F1252" s="53" t="str">
        <f t="shared" si="152"/>
        <v>118.047204,36.808783</v>
      </c>
      <c r="G1252" s="54" t="s">
        <v>795</v>
      </c>
      <c r="H1252" s="55" t="str">
        <f>"jingdian/"&amp;VLOOKUP(B1252,city!$C$4:$P$352,13,FALSE)&amp;"/"&amp;VLOOKUP(C1252,city!$D$4:$P$352,13,FALSE)&amp;"/jd/"&amp;K1252&amp;".jpg"</f>
        <v>jingdian/shandong/zibo/jd/9.jpg</v>
      </c>
      <c r="I1252" s="55" t="str">
        <f t="shared" si="154"/>
        <v>10a,10b</v>
      </c>
      <c r="J1252" s="51">
        <f t="shared" si="157"/>
        <v>125</v>
      </c>
      <c r="K1252" s="51">
        <f>IF(VLOOKUP(J1251,city!$K$4:$L$352,2,0)&gt;K1251,K1251+1,1)</f>
        <v>9</v>
      </c>
      <c r="L1252" s="51">
        <v>1</v>
      </c>
      <c r="M1252" s="51" t="s">
        <v>297</v>
      </c>
      <c r="N1252" s="17">
        <v>118.04720399999999</v>
      </c>
      <c r="O1252" s="17">
        <v>36.808782999999998</v>
      </c>
      <c r="P1252" s="51" t="str">
        <f t="shared" si="158"/>
        <v/>
      </c>
      <c r="Q1252" s="51">
        <v>10</v>
      </c>
      <c r="R1252" s="51">
        <f t="shared" si="159"/>
        <v>10</v>
      </c>
      <c r="S1252" s="51" t="str">
        <f t="shared" si="155"/>
        <v>10a</v>
      </c>
      <c r="T1252" s="51" t="str">
        <f t="shared" si="156"/>
        <v>10b</v>
      </c>
    </row>
    <row r="1253" spans="1:20" ht="20" customHeight="1" x14ac:dyDescent="0.15">
      <c r="A1253" s="51">
        <f t="shared" si="153"/>
        <v>112510</v>
      </c>
      <c r="B1253" s="52" t="str">
        <f>VLOOKUP(J1253,city!$A$4:$D$352,3,0)</f>
        <v>山东</v>
      </c>
      <c r="C1253" s="52" t="str">
        <f>VLOOKUP(J1253,city!$A$4:$D$352,4,0)</f>
        <v>淄博</v>
      </c>
      <c r="D1253" s="57" t="s">
        <v>3416</v>
      </c>
      <c r="E1253" s="57" t="s">
        <v>3417</v>
      </c>
      <c r="F1253" s="53" t="str">
        <f t="shared" si="152"/>
        <v>117.823125,36.455335</v>
      </c>
      <c r="G1253" s="54" t="s">
        <v>795</v>
      </c>
      <c r="H1253" s="55" t="str">
        <f>"jingdian/"&amp;VLOOKUP(B1253,city!$C$4:$P$352,13,FALSE)&amp;"/"&amp;VLOOKUP(C1253,city!$D$4:$P$352,13,FALSE)&amp;"/jd/"&amp;K1253&amp;".jpg"</f>
        <v>jingdian/shandong/zibo/jd/10.jpg</v>
      </c>
      <c r="I1253" s="55" t="str">
        <f t="shared" si="154"/>
        <v>2a,2b</v>
      </c>
      <c r="J1253" s="51">
        <f t="shared" si="157"/>
        <v>125</v>
      </c>
      <c r="K1253" s="51">
        <f>IF(VLOOKUP(J1252,city!$K$4:$L$352,2,0)&gt;K1252,K1252+1,1)</f>
        <v>10</v>
      </c>
      <c r="L1253" s="51">
        <v>1</v>
      </c>
      <c r="M1253" s="51" t="s">
        <v>297</v>
      </c>
      <c r="N1253" s="17">
        <v>117.823125</v>
      </c>
      <c r="O1253" s="17">
        <v>36.455334999999998</v>
      </c>
      <c r="P1253" s="51" t="str">
        <f t="shared" si="158"/>
        <v>118.0618146,36.5276445</v>
      </c>
      <c r="Q1253" s="51">
        <v>2</v>
      </c>
      <c r="R1253" s="51">
        <f t="shared" si="159"/>
        <v>6</v>
      </c>
      <c r="S1253" s="51" t="str">
        <f t="shared" si="155"/>
        <v>2a</v>
      </c>
      <c r="T1253" s="51" t="str">
        <f t="shared" si="156"/>
        <v>2b</v>
      </c>
    </row>
    <row r="1254" spans="1:20" ht="20" customHeight="1" x14ac:dyDescent="0.15">
      <c r="A1254" s="51">
        <f t="shared" si="153"/>
        <v>112601</v>
      </c>
      <c r="B1254" s="52" t="str">
        <f>VLOOKUP(J1254,city!$A$4:$D$352,3,0)</f>
        <v>山东</v>
      </c>
      <c r="C1254" s="52" t="str">
        <f>VLOOKUP(J1254,city!$A$4:$D$352,4,0)</f>
        <v>枣庄</v>
      </c>
      <c r="D1254" s="57" t="s">
        <v>3418</v>
      </c>
      <c r="E1254" s="57" t="s">
        <v>3419</v>
      </c>
      <c r="F1254" s="53" t="str">
        <f t="shared" si="152"/>
        <v>116.852158,35.123777</v>
      </c>
      <c r="G1254" s="54" t="s">
        <v>795</v>
      </c>
      <c r="H1254" s="55" t="str">
        <f>"jingdian/"&amp;VLOOKUP(B1254,city!$C$4:$P$352,13,FALSE)&amp;"/"&amp;VLOOKUP(C1254,city!$D$4:$P$352,13,FALSE)&amp;"/jd/"&amp;K1254&amp;".jpg"</f>
        <v>jingdian/shandong/zaozhuang/jd/1.jpg</v>
      </c>
      <c r="I1254" s="55" t="str">
        <f t="shared" si="154"/>
        <v>2a,2b</v>
      </c>
      <c r="J1254" s="51">
        <f t="shared" si="157"/>
        <v>126</v>
      </c>
      <c r="K1254" s="51">
        <f>IF(VLOOKUP(J1253,city!$K$4:$L$352,2,0)&gt;K1253,K1253+1,1)</f>
        <v>1</v>
      </c>
      <c r="L1254" s="51">
        <v>1</v>
      </c>
      <c r="M1254" s="51" t="s">
        <v>299</v>
      </c>
      <c r="N1254" s="17">
        <v>116.852158</v>
      </c>
      <c r="O1254" s="17">
        <v>35.123776999999997</v>
      </c>
      <c r="P1254" s="51" t="str">
        <f t="shared" si="158"/>
        <v/>
      </c>
      <c r="Q1254" s="51">
        <v>2</v>
      </c>
      <c r="R1254" s="51">
        <f t="shared" si="159"/>
        <v>11</v>
      </c>
      <c r="S1254" s="51" t="str">
        <f t="shared" si="155"/>
        <v>2a</v>
      </c>
      <c r="T1254" s="51" t="str">
        <f t="shared" si="156"/>
        <v>2b</v>
      </c>
    </row>
    <row r="1255" spans="1:20" ht="20" customHeight="1" x14ac:dyDescent="0.15">
      <c r="A1255" s="51">
        <f t="shared" si="153"/>
        <v>112602</v>
      </c>
      <c r="B1255" s="52" t="str">
        <f>VLOOKUP(J1255,city!$A$4:$D$352,3,0)</f>
        <v>山东</v>
      </c>
      <c r="C1255" s="52" t="str">
        <f>VLOOKUP(J1255,city!$A$4:$D$352,4,0)</f>
        <v>枣庄</v>
      </c>
      <c r="D1255" s="57" t="s">
        <v>3420</v>
      </c>
      <c r="E1255" s="57" t="s">
        <v>3421</v>
      </c>
      <c r="F1255" s="53" t="str">
        <f t="shared" si="152"/>
        <v>117.631764,35.004837</v>
      </c>
      <c r="G1255" s="54" t="s">
        <v>795</v>
      </c>
      <c r="H1255" s="55" t="str">
        <f>"jingdian/"&amp;VLOOKUP(B1255,city!$C$4:$P$352,13,FALSE)&amp;"/"&amp;VLOOKUP(C1255,city!$D$4:$P$352,13,FALSE)&amp;"/jd/"&amp;K1255&amp;".jpg"</f>
        <v>jingdian/shandong/zaozhuang/jd/2.jpg</v>
      </c>
      <c r="I1255" s="55" t="str">
        <f t="shared" si="154"/>
        <v>11a,11b</v>
      </c>
      <c r="J1255" s="51">
        <f t="shared" si="157"/>
        <v>126</v>
      </c>
      <c r="K1255" s="51">
        <f>IF(VLOOKUP(J1254,city!$K$4:$L$352,2,0)&gt;K1254,K1254+1,1)</f>
        <v>2</v>
      </c>
      <c r="L1255" s="51">
        <v>1</v>
      </c>
      <c r="M1255" s="51" t="s">
        <v>299</v>
      </c>
      <c r="N1255" s="17">
        <v>117.631764</v>
      </c>
      <c r="O1255" s="17">
        <v>35.004837000000002</v>
      </c>
      <c r="P1255" s="51" t="str">
        <f t="shared" si="158"/>
        <v/>
      </c>
      <c r="Q1255" s="51">
        <v>11</v>
      </c>
      <c r="R1255" s="51">
        <f t="shared" si="159"/>
        <v>11</v>
      </c>
      <c r="S1255" s="51" t="str">
        <f t="shared" si="155"/>
        <v>11a</v>
      </c>
      <c r="T1255" s="51" t="str">
        <f t="shared" si="156"/>
        <v>11b</v>
      </c>
    </row>
    <row r="1256" spans="1:20" ht="20" customHeight="1" x14ac:dyDescent="0.15">
      <c r="A1256" s="51">
        <f t="shared" si="153"/>
        <v>112603</v>
      </c>
      <c r="B1256" s="52" t="str">
        <f>VLOOKUP(J1256,city!$A$4:$D$352,3,0)</f>
        <v>山东</v>
      </c>
      <c r="C1256" s="52" t="str">
        <f>VLOOKUP(J1256,city!$A$4:$D$352,4,0)</f>
        <v>枣庄</v>
      </c>
      <c r="D1256" s="57" t="s">
        <v>3422</v>
      </c>
      <c r="E1256" s="57" t="s">
        <v>3423</v>
      </c>
      <c r="F1256" s="53" t="str">
        <f t="shared" si="152"/>
        <v>117.755354,34.56335</v>
      </c>
      <c r="G1256" s="54" t="s">
        <v>795</v>
      </c>
      <c r="H1256" s="55" t="str">
        <f>"jingdian/"&amp;VLOOKUP(B1256,city!$C$4:$P$352,13,FALSE)&amp;"/"&amp;VLOOKUP(C1256,city!$D$4:$P$352,13,FALSE)&amp;"/jd/"&amp;K1256&amp;".jpg"</f>
        <v>jingdian/shandong/zaozhuang/jd/3.jpg</v>
      </c>
      <c r="I1256" s="55" t="str">
        <f t="shared" si="154"/>
        <v>15a,15b</v>
      </c>
      <c r="J1256" s="51">
        <f t="shared" si="157"/>
        <v>126</v>
      </c>
      <c r="K1256" s="51">
        <f>IF(VLOOKUP(J1255,city!$K$4:$L$352,2,0)&gt;K1255,K1255+1,1)</f>
        <v>3</v>
      </c>
      <c r="L1256" s="51">
        <v>1</v>
      </c>
      <c r="M1256" s="51" t="s">
        <v>299</v>
      </c>
      <c r="N1256" s="17">
        <v>117.755354</v>
      </c>
      <c r="O1256" s="17">
        <v>34.56335</v>
      </c>
      <c r="P1256" s="51" t="str">
        <f t="shared" si="158"/>
        <v/>
      </c>
      <c r="Q1256" s="51">
        <v>15</v>
      </c>
      <c r="R1256" s="51">
        <f t="shared" si="159"/>
        <v>15</v>
      </c>
      <c r="S1256" s="51" t="str">
        <f t="shared" si="155"/>
        <v>15a</v>
      </c>
      <c r="T1256" s="51" t="str">
        <f t="shared" si="156"/>
        <v>15b</v>
      </c>
    </row>
    <row r="1257" spans="1:20" ht="20" customHeight="1" x14ac:dyDescent="0.15">
      <c r="A1257" s="51">
        <f t="shared" si="153"/>
        <v>112604</v>
      </c>
      <c r="B1257" s="52" t="str">
        <f>VLOOKUP(J1257,city!$A$4:$D$352,3,0)</f>
        <v>山东</v>
      </c>
      <c r="C1257" s="52" t="str">
        <f>VLOOKUP(J1257,city!$A$4:$D$352,4,0)</f>
        <v>枣庄</v>
      </c>
      <c r="D1257" s="57" t="s">
        <v>3424</v>
      </c>
      <c r="E1257" s="57" t="s">
        <v>3425</v>
      </c>
      <c r="F1257" s="53" t="str">
        <f t="shared" si="152"/>
        <v>117.552422,34.77843</v>
      </c>
      <c r="G1257" s="54" t="s">
        <v>795</v>
      </c>
      <c r="H1257" s="55" t="str">
        <f>"jingdian/"&amp;VLOOKUP(B1257,city!$C$4:$P$352,13,FALSE)&amp;"/"&amp;VLOOKUP(C1257,city!$D$4:$P$352,13,FALSE)&amp;"/jd/"&amp;K1257&amp;".jpg"</f>
        <v>jingdian/shandong/zaozhuang/jd/4.jpg</v>
      </c>
      <c r="I1257" s="55" t="str">
        <f t="shared" si="154"/>
        <v>2a,2b</v>
      </c>
      <c r="J1257" s="51">
        <f t="shared" si="157"/>
        <v>126</v>
      </c>
      <c r="K1257" s="51">
        <f>IF(VLOOKUP(J1256,city!$K$4:$L$352,2,0)&gt;K1256,K1256+1,1)</f>
        <v>4</v>
      </c>
      <c r="L1257" s="51">
        <v>1</v>
      </c>
      <c r="M1257" s="51" t="s">
        <v>299</v>
      </c>
      <c r="N1257" s="17">
        <v>117.55242200000001</v>
      </c>
      <c r="O1257" s="17">
        <v>34.77843</v>
      </c>
      <c r="P1257" s="51" t="str">
        <f t="shared" si="158"/>
        <v/>
      </c>
      <c r="Q1257" s="51">
        <v>2</v>
      </c>
      <c r="R1257" s="51">
        <f t="shared" si="159"/>
        <v>1</v>
      </c>
      <c r="S1257" s="51" t="str">
        <f t="shared" si="155"/>
        <v>2a</v>
      </c>
      <c r="T1257" s="51" t="str">
        <f t="shared" si="156"/>
        <v>2b</v>
      </c>
    </row>
    <row r="1258" spans="1:20" ht="20" customHeight="1" x14ac:dyDescent="0.15">
      <c r="A1258" s="51">
        <f t="shared" si="153"/>
        <v>112605</v>
      </c>
      <c r="B1258" s="52" t="str">
        <f>VLOOKUP(J1258,city!$A$4:$D$352,3,0)</f>
        <v>山东</v>
      </c>
      <c r="C1258" s="52" t="str">
        <f>VLOOKUP(J1258,city!$A$4:$D$352,4,0)</f>
        <v>枣庄</v>
      </c>
      <c r="D1258" s="57" t="s">
        <v>3426</v>
      </c>
      <c r="E1258" s="57" t="s">
        <v>3427</v>
      </c>
      <c r="F1258" s="53" t="str">
        <f t="shared" si="152"/>
        <v>117.747873,34.563842</v>
      </c>
      <c r="G1258" s="54" t="s">
        <v>795</v>
      </c>
      <c r="H1258" s="55" t="str">
        <f>"jingdian/"&amp;VLOOKUP(B1258,city!$C$4:$P$352,13,FALSE)&amp;"/"&amp;VLOOKUP(C1258,city!$D$4:$P$352,13,FALSE)&amp;"/jd/"&amp;K1258&amp;".jpg"</f>
        <v>jingdian/shandong/zaozhuang/jd/5.jpg</v>
      </c>
      <c r="I1258" s="55" t="str">
        <f t="shared" si="154"/>
        <v>31a,31b</v>
      </c>
      <c r="J1258" s="51">
        <f t="shared" si="157"/>
        <v>126</v>
      </c>
      <c r="K1258" s="51">
        <f>IF(VLOOKUP(J1257,city!$K$4:$L$352,2,0)&gt;K1257,K1257+1,1)</f>
        <v>5</v>
      </c>
      <c r="L1258" s="51">
        <v>1</v>
      </c>
      <c r="M1258" s="51" t="s">
        <v>299</v>
      </c>
      <c r="N1258" s="17">
        <v>117.747873</v>
      </c>
      <c r="O1258" s="17">
        <v>34.563842000000001</v>
      </c>
      <c r="P1258" s="51" t="str">
        <f t="shared" si="158"/>
        <v/>
      </c>
      <c r="Q1258" s="51">
        <v>31</v>
      </c>
      <c r="R1258" s="51">
        <f t="shared" si="159"/>
        <v>31</v>
      </c>
      <c r="S1258" s="51" t="str">
        <f t="shared" si="155"/>
        <v>31a</v>
      </c>
      <c r="T1258" s="51" t="str">
        <f t="shared" si="156"/>
        <v>31b</v>
      </c>
    </row>
    <row r="1259" spans="1:20" ht="20" customHeight="1" x14ac:dyDescent="0.15">
      <c r="A1259" s="51">
        <f t="shared" si="153"/>
        <v>112606</v>
      </c>
      <c r="B1259" s="52" t="str">
        <f>VLOOKUP(J1259,city!$A$4:$D$352,3,0)</f>
        <v>山东</v>
      </c>
      <c r="C1259" s="52" t="str">
        <f>VLOOKUP(J1259,city!$A$4:$D$352,4,0)</f>
        <v>枣庄</v>
      </c>
      <c r="D1259" s="57" t="s">
        <v>3428</v>
      </c>
      <c r="E1259" s="57" t="s">
        <v>3429</v>
      </c>
      <c r="F1259" s="53" t="str">
        <f t="shared" si="152"/>
        <v>117.616266,34.78188</v>
      </c>
      <c r="G1259" s="54" t="s">
        <v>795</v>
      </c>
      <c r="H1259" s="55" t="str">
        <f>"jingdian/"&amp;VLOOKUP(B1259,city!$C$4:$P$352,13,FALSE)&amp;"/"&amp;VLOOKUP(C1259,city!$D$4:$P$352,13,FALSE)&amp;"/jd/"&amp;K1259&amp;".jpg"</f>
        <v>jingdian/shandong/zaozhuang/jd/6.jpg</v>
      </c>
      <c r="I1259" s="55" t="str">
        <f t="shared" si="154"/>
        <v>3a,3b</v>
      </c>
      <c r="J1259" s="51">
        <f t="shared" si="157"/>
        <v>126</v>
      </c>
      <c r="K1259" s="51">
        <f>IF(VLOOKUP(J1258,city!$K$4:$L$352,2,0)&gt;K1258,K1258+1,1)</f>
        <v>6</v>
      </c>
      <c r="L1259" s="51">
        <v>1</v>
      </c>
      <c r="M1259" s="51" t="s">
        <v>299</v>
      </c>
      <c r="N1259" s="17">
        <v>117.616266</v>
      </c>
      <c r="O1259" s="17">
        <v>34.781880000000001</v>
      </c>
      <c r="P1259" s="51" t="str">
        <f t="shared" si="158"/>
        <v/>
      </c>
      <c r="Q1259" s="51">
        <v>3</v>
      </c>
      <c r="R1259" s="51">
        <f t="shared" si="159"/>
        <v>11</v>
      </c>
      <c r="S1259" s="51" t="str">
        <f t="shared" si="155"/>
        <v>3a</v>
      </c>
      <c r="T1259" s="51" t="str">
        <f t="shared" si="156"/>
        <v>3b</v>
      </c>
    </row>
    <row r="1260" spans="1:20" ht="20" customHeight="1" x14ac:dyDescent="0.15">
      <c r="A1260" s="51">
        <f t="shared" si="153"/>
        <v>112607</v>
      </c>
      <c r="B1260" s="52" t="str">
        <f>VLOOKUP(J1260,city!$A$4:$D$352,3,0)</f>
        <v>山东</v>
      </c>
      <c r="C1260" s="52" t="str">
        <f>VLOOKUP(J1260,city!$A$4:$D$352,4,0)</f>
        <v>枣庄</v>
      </c>
      <c r="D1260" s="57" t="s">
        <v>3430</v>
      </c>
      <c r="E1260" s="57" t="s">
        <v>3431</v>
      </c>
      <c r="F1260" s="53" t="str">
        <f t="shared" ref="F1260:F1323" si="160">N1260&amp;","&amp;O1260</f>
        <v>117.737561,34.5632</v>
      </c>
      <c r="G1260" s="54" t="s">
        <v>795</v>
      </c>
      <c r="H1260" s="55" t="str">
        <f>"jingdian/"&amp;VLOOKUP(B1260,city!$C$4:$P$352,13,FALSE)&amp;"/"&amp;VLOOKUP(C1260,city!$D$4:$P$352,13,FALSE)&amp;"/jd/"&amp;K1260&amp;".jpg"</f>
        <v>jingdian/shandong/zaozhuang/jd/7.jpg</v>
      </c>
      <c r="I1260" s="55" t="str">
        <f t="shared" si="154"/>
        <v>15a,15b</v>
      </c>
      <c r="J1260" s="51">
        <f t="shared" si="157"/>
        <v>126</v>
      </c>
      <c r="K1260" s="51">
        <f>IF(VLOOKUP(J1259,city!$K$4:$L$352,2,0)&gt;K1259,K1259+1,1)</f>
        <v>7</v>
      </c>
      <c r="L1260" s="51">
        <v>1</v>
      </c>
      <c r="M1260" s="51" t="s">
        <v>299</v>
      </c>
      <c r="N1260" s="17">
        <v>117.737561</v>
      </c>
      <c r="O1260" s="17">
        <v>34.563200000000002</v>
      </c>
      <c r="P1260" s="51" t="str">
        <f t="shared" si="158"/>
        <v/>
      </c>
      <c r="Q1260" s="51">
        <v>15</v>
      </c>
      <c r="R1260" s="51">
        <f t="shared" si="159"/>
        <v>15</v>
      </c>
      <c r="S1260" s="51" t="str">
        <f t="shared" si="155"/>
        <v>15a</v>
      </c>
      <c r="T1260" s="51" t="str">
        <f t="shared" si="156"/>
        <v>15b</v>
      </c>
    </row>
    <row r="1261" spans="1:20" ht="20" customHeight="1" x14ac:dyDescent="0.15">
      <c r="A1261" s="51">
        <f t="shared" si="153"/>
        <v>112608</v>
      </c>
      <c r="B1261" s="52" t="str">
        <f>VLOOKUP(J1261,city!$A$4:$D$352,3,0)</f>
        <v>山东</v>
      </c>
      <c r="C1261" s="52" t="str">
        <f>VLOOKUP(J1261,city!$A$4:$D$352,4,0)</f>
        <v>枣庄</v>
      </c>
      <c r="D1261" s="57" t="s">
        <v>3432</v>
      </c>
      <c r="E1261" s="57" t="s">
        <v>3433</v>
      </c>
      <c r="F1261" s="53" t="str">
        <f t="shared" si="160"/>
        <v>117.313498,35.270296</v>
      </c>
      <c r="G1261" s="54" t="s">
        <v>795</v>
      </c>
      <c r="H1261" s="55" t="str">
        <f>"jingdian/"&amp;VLOOKUP(B1261,city!$C$4:$P$352,13,FALSE)&amp;"/"&amp;VLOOKUP(C1261,city!$D$4:$P$352,13,FALSE)&amp;"/jd/"&amp;K1261&amp;".jpg"</f>
        <v>jingdian/shandong/zaozhuang/jd/8.jpg</v>
      </c>
      <c r="I1261" s="55" t="str">
        <f t="shared" si="154"/>
        <v>11a,11b</v>
      </c>
      <c r="J1261" s="51">
        <f t="shared" si="157"/>
        <v>126</v>
      </c>
      <c r="K1261" s="51">
        <f>IF(VLOOKUP(J1260,city!$K$4:$L$352,2,0)&gt;K1260,K1260+1,1)</f>
        <v>8</v>
      </c>
      <c r="L1261" s="51">
        <v>1</v>
      </c>
      <c r="M1261" s="51" t="s">
        <v>299</v>
      </c>
      <c r="N1261" s="17">
        <v>117.313498</v>
      </c>
      <c r="O1261" s="17">
        <v>35.270296000000002</v>
      </c>
      <c r="P1261" s="51" t="str">
        <f t="shared" si="158"/>
        <v/>
      </c>
      <c r="Q1261" s="51">
        <v>11</v>
      </c>
      <c r="R1261" s="51">
        <f t="shared" si="159"/>
        <v>11</v>
      </c>
      <c r="S1261" s="51" t="str">
        <f t="shared" si="155"/>
        <v>11a</v>
      </c>
      <c r="T1261" s="51" t="str">
        <f t="shared" si="156"/>
        <v>11b</v>
      </c>
    </row>
    <row r="1262" spans="1:20" ht="20" customHeight="1" x14ac:dyDescent="0.15">
      <c r="A1262" s="51">
        <f t="shared" si="153"/>
        <v>112609</v>
      </c>
      <c r="B1262" s="52" t="str">
        <f>VLOOKUP(J1262,city!$A$4:$D$352,3,0)</f>
        <v>山东</v>
      </c>
      <c r="C1262" s="52" t="str">
        <f>VLOOKUP(J1262,city!$A$4:$D$352,4,0)</f>
        <v>枣庄</v>
      </c>
      <c r="D1262" s="57" t="s">
        <v>3434</v>
      </c>
      <c r="E1262" s="57" t="s">
        <v>3435</v>
      </c>
      <c r="F1262" s="53" t="str">
        <f t="shared" si="160"/>
        <v>117.726815,34.996643</v>
      </c>
      <c r="G1262" s="54" t="s">
        <v>795</v>
      </c>
      <c r="H1262" s="55" t="str">
        <f>"jingdian/"&amp;VLOOKUP(B1262,city!$C$4:$P$352,13,FALSE)&amp;"/"&amp;VLOOKUP(C1262,city!$D$4:$P$352,13,FALSE)&amp;"/jd/"&amp;K1262&amp;".jpg"</f>
        <v>jingdian/shandong/zaozhuang/jd/9.jpg</v>
      </c>
      <c r="I1262" s="55" t="str">
        <f t="shared" si="154"/>
        <v>32a,32b</v>
      </c>
      <c r="J1262" s="51">
        <f t="shared" si="157"/>
        <v>126</v>
      </c>
      <c r="K1262" s="51">
        <f>IF(VLOOKUP(J1261,city!$K$4:$L$352,2,0)&gt;K1261,K1261+1,1)</f>
        <v>9</v>
      </c>
      <c r="L1262" s="51">
        <v>1</v>
      </c>
      <c r="M1262" s="51" t="s">
        <v>299</v>
      </c>
      <c r="N1262" s="17">
        <v>117.726815</v>
      </c>
      <c r="O1262" s="17">
        <v>34.996642999999999</v>
      </c>
      <c r="P1262" s="51" t="str">
        <f t="shared" si="158"/>
        <v/>
      </c>
      <c r="Q1262" s="51">
        <v>32</v>
      </c>
      <c r="R1262" s="51" t="e">
        <f t="shared" si="159"/>
        <v>#N/A</v>
      </c>
      <c r="S1262" s="51" t="str">
        <f t="shared" si="155"/>
        <v>32a</v>
      </c>
      <c r="T1262" s="51" t="str">
        <f t="shared" si="156"/>
        <v>32b</v>
      </c>
    </row>
    <row r="1263" spans="1:20" ht="20" customHeight="1" x14ac:dyDescent="0.15">
      <c r="A1263" s="51">
        <f t="shared" si="153"/>
        <v>112610</v>
      </c>
      <c r="B1263" s="52" t="str">
        <f>VLOOKUP(J1263,city!$A$4:$D$352,3,0)</f>
        <v>山东</v>
      </c>
      <c r="C1263" s="52" t="str">
        <f>VLOOKUP(J1263,city!$A$4:$D$352,4,0)</f>
        <v>枣庄</v>
      </c>
      <c r="D1263" s="57" t="s">
        <v>3436</v>
      </c>
      <c r="E1263" s="57" t="s">
        <v>3437</v>
      </c>
      <c r="F1263" s="53" t="str">
        <f t="shared" si="160"/>
        <v>117.159148,35.045691</v>
      </c>
      <c r="G1263" s="54" t="s">
        <v>795</v>
      </c>
      <c r="H1263" s="55" t="str">
        <f>"jingdian/"&amp;VLOOKUP(B1263,city!$C$4:$P$352,13,FALSE)&amp;"/"&amp;VLOOKUP(C1263,city!$D$4:$P$352,13,FALSE)&amp;"/jd/"&amp;K1263&amp;".jpg"</f>
        <v>jingdian/shandong/zaozhuang/jd/10.jpg</v>
      </c>
      <c r="I1263" s="55" t="str">
        <f t="shared" si="154"/>
        <v>3a,3b</v>
      </c>
      <c r="J1263" s="51">
        <f t="shared" si="157"/>
        <v>126</v>
      </c>
      <c r="K1263" s="51">
        <f>IF(VLOOKUP(J1262,city!$K$4:$L$352,2,0)&gt;K1262,K1262+1,1)</f>
        <v>10</v>
      </c>
      <c r="L1263" s="51">
        <v>1</v>
      </c>
      <c r="M1263" s="51" t="s">
        <v>299</v>
      </c>
      <c r="N1263" s="17">
        <v>117.159148</v>
      </c>
      <c r="O1263" s="17">
        <v>35.045690999999998</v>
      </c>
      <c r="P1263" s="51" t="str">
        <f t="shared" si="158"/>
        <v>117.5092859,34.8691946</v>
      </c>
      <c r="Q1263" s="51">
        <v>3</v>
      </c>
      <c r="R1263" s="51">
        <f t="shared" si="159"/>
        <v>3</v>
      </c>
      <c r="S1263" s="51" t="str">
        <f t="shared" si="155"/>
        <v>3a</v>
      </c>
      <c r="T1263" s="51" t="str">
        <f t="shared" si="156"/>
        <v>3b</v>
      </c>
    </row>
    <row r="1264" spans="1:20" ht="20" customHeight="1" x14ac:dyDescent="0.15">
      <c r="A1264" s="51">
        <f t="shared" si="153"/>
        <v>112701</v>
      </c>
      <c r="B1264" s="52" t="str">
        <f>VLOOKUP(J1264,city!$A$4:$D$352,3,0)</f>
        <v>山东</v>
      </c>
      <c r="C1264" s="52" t="str">
        <f>VLOOKUP(J1264,city!$A$4:$D$352,4,0)</f>
        <v>东营</v>
      </c>
      <c r="D1264" s="57" t="s">
        <v>3438</v>
      </c>
      <c r="E1264" s="57" t="s">
        <v>3439</v>
      </c>
      <c r="F1264" s="53" t="str">
        <f t="shared" si="160"/>
        <v>118.797239,37.38566</v>
      </c>
      <c r="G1264" s="54" t="s">
        <v>795</v>
      </c>
      <c r="H1264" s="55" t="str">
        <f>"jingdian/"&amp;VLOOKUP(B1264,city!$C$4:$P$352,13,FALSE)&amp;"/"&amp;VLOOKUP(C1264,city!$D$4:$P$352,13,FALSE)&amp;"/jd/"&amp;K1264&amp;".jpg"</f>
        <v>jingdian/shandong/dongying/jd/1.jpg</v>
      </c>
      <c r="I1264" s="55" t="str">
        <f t="shared" si="154"/>
        <v>6a,6b</v>
      </c>
      <c r="J1264" s="51">
        <f t="shared" si="157"/>
        <v>127</v>
      </c>
      <c r="K1264" s="51">
        <f>IF(VLOOKUP(J1263,city!$K$4:$L$352,2,0)&gt;K1263,K1263+1,1)</f>
        <v>1</v>
      </c>
      <c r="L1264" s="51">
        <v>1</v>
      </c>
      <c r="M1264" s="51" t="s">
        <v>301</v>
      </c>
      <c r="N1264" s="17">
        <v>118.797239</v>
      </c>
      <c r="O1264" s="17">
        <v>37.385660000000001</v>
      </c>
      <c r="P1264" s="51" t="str">
        <f t="shared" si="158"/>
        <v/>
      </c>
      <c r="Q1264" s="51">
        <v>6</v>
      </c>
      <c r="R1264" s="51">
        <f t="shared" si="159"/>
        <v>6</v>
      </c>
      <c r="S1264" s="51" t="str">
        <f t="shared" si="155"/>
        <v>6a</v>
      </c>
      <c r="T1264" s="51" t="str">
        <f t="shared" si="156"/>
        <v>6b</v>
      </c>
    </row>
    <row r="1265" spans="1:20" ht="20" customHeight="1" x14ac:dyDescent="0.15">
      <c r="A1265" s="51">
        <f t="shared" si="153"/>
        <v>112702</v>
      </c>
      <c r="B1265" s="52" t="str">
        <f>VLOOKUP(J1265,city!$A$4:$D$352,3,0)</f>
        <v>山东</v>
      </c>
      <c r="C1265" s="52" t="str">
        <f>VLOOKUP(J1265,city!$A$4:$D$352,4,0)</f>
        <v>东营</v>
      </c>
      <c r="D1265" s="57" t="s">
        <v>3440</v>
      </c>
      <c r="E1265" s="57" t="s">
        <v>3441</v>
      </c>
      <c r="F1265" s="53" t="str">
        <f t="shared" si="160"/>
        <v>118.689199,37.421043</v>
      </c>
      <c r="G1265" s="54" t="s">
        <v>795</v>
      </c>
      <c r="H1265" s="55" t="str">
        <f>"jingdian/"&amp;VLOOKUP(B1265,city!$C$4:$P$352,13,FALSE)&amp;"/"&amp;VLOOKUP(C1265,city!$D$4:$P$352,13,FALSE)&amp;"/jd/"&amp;K1265&amp;".jpg"</f>
        <v>jingdian/shandong/dongying/jd/2.jpg</v>
      </c>
      <c r="I1265" s="55" t="str">
        <f t="shared" si="154"/>
        <v>1a,1b</v>
      </c>
      <c r="J1265" s="51">
        <f t="shared" si="157"/>
        <v>127</v>
      </c>
      <c r="K1265" s="51">
        <f>IF(VLOOKUP(J1264,city!$K$4:$L$352,2,0)&gt;K1264,K1264+1,1)</f>
        <v>2</v>
      </c>
      <c r="L1265" s="51">
        <v>1</v>
      </c>
      <c r="M1265" s="51" t="s">
        <v>301</v>
      </c>
      <c r="N1265" s="17">
        <v>118.689199</v>
      </c>
      <c r="O1265" s="17">
        <v>37.421042999999997</v>
      </c>
      <c r="P1265" s="51" t="str">
        <f t="shared" si="158"/>
        <v/>
      </c>
      <c r="Q1265" s="51">
        <v>1</v>
      </c>
      <c r="R1265" s="51">
        <f t="shared" si="159"/>
        <v>6</v>
      </c>
      <c r="S1265" s="51" t="str">
        <f t="shared" si="155"/>
        <v>1a</v>
      </c>
      <c r="T1265" s="51" t="str">
        <f t="shared" si="156"/>
        <v>1b</v>
      </c>
    </row>
    <row r="1266" spans="1:20" ht="20" customHeight="1" x14ac:dyDescent="0.15">
      <c r="A1266" s="51">
        <f t="shared" si="153"/>
        <v>112703</v>
      </c>
      <c r="B1266" s="52" t="str">
        <f>VLOOKUP(J1266,city!$A$4:$D$352,3,0)</f>
        <v>山东</v>
      </c>
      <c r="C1266" s="52" t="str">
        <f>VLOOKUP(J1266,city!$A$4:$D$352,4,0)</f>
        <v>东营</v>
      </c>
      <c r="D1266" s="57" t="s">
        <v>3442</v>
      </c>
      <c r="E1266" s="57" t="s">
        <v>3443</v>
      </c>
      <c r="F1266" s="53" t="str">
        <f t="shared" si="160"/>
        <v>118.998884,37.766509</v>
      </c>
      <c r="G1266" s="54" t="s">
        <v>795</v>
      </c>
      <c r="H1266" s="55" t="str">
        <f>"jingdian/"&amp;VLOOKUP(B1266,city!$C$4:$P$352,13,FALSE)&amp;"/"&amp;VLOOKUP(C1266,city!$D$4:$P$352,13,FALSE)&amp;"/jd/"&amp;K1266&amp;".jpg"</f>
        <v>jingdian/shandong/dongying/jd/3.jpg</v>
      </c>
      <c r="I1266" s="55" t="str">
        <f t="shared" si="154"/>
        <v>6a,6b</v>
      </c>
      <c r="J1266" s="51">
        <f t="shared" si="157"/>
        <v>127</v>
      </c>
      <c r="K1266" s="51">
        <f>IF(VLOOKUP(J1265,city!$K$4:$L$352,2,0)&gt;K1265,K1265+1,1)</f>
        <v>3</v>
      </c>
      <c r="L1266" s="51">
        <v>1</v>
      </c>
      <c r="M1266" s="51" t="s">
        <v>301</v>
      </c>
      <c r="N1266" s="17">
        <v>118.998884</v>
      </c>
      <c r="O1266" s="17">
        <v>37.766508999999999</v>
      </c>
      <c r="P1266" s="51" t="str">
        <f t="shared" si="158"/>
        <v/>
      </c>
      <c r="Q1266" s="51">
        <v>6</v>
      </c>
      <c r="R1266" s="51">
        <f t="shared" si="159"/>
        <v>6</v>
      </c>
      <c r="S1266" s="51" t="str">
        <f t="shared" si="155"/>
        <v>6a</v>
      </c>
      <c r="T1266" s="51" t="str">
        <f t="shared" si="156"/>
        <v>6b</v>
      </c>
    </row>
    <row r="1267" spans="1:20" ht="20" customHeight="1" x14ac:dyDescent="0.15">
      <c r="A1267" s="51">
        <f t="shared" si="153"/>
        <v>112704</v>
      </c>
      <c r="B1267" s="52" t="str">
        <f>VLOOKUP(J1267,city!$A$4:$D$352,3,0)</f>
        <v>山东</v>
      </c>
      <c r="C1267" s="52" t="str">
        <f>VLOOKUP(J1267,city!$A$4:$D$352,4,0)</f>
        <v>东营</v>
      </c>
      <c r="D1267" s="57" t="s">
        <v>3444</v>
      </c>
      <c r="E1267" s="57" t="s">
        <v>3445</v>
      </c>
      <c r="F1267" s="53" t="str">
        <f t="shared" si="160"/>
        <v>118.671256,37.417457</v>
      </c>
      <c r="G1267" s="54" t="s">
        <v>795</v>
      </c>
      <c r="H1267" s="55" t="str">
        <f>"jingdian/"&amp;VLOOKUP(B1267,city!$C$4:$P$352,13,FALSE)&amp;"/"&amp;VLOOKUP(C1267,city!$D$4:$P$352,13,FALSE)&amp;"/jd/"&amp;K1267&amp;".jpg"</f>
        <v>jingdian/shandong/dongying/jd/4.jpg</v>
      </c>
      <c r="I1267" s="55" t="str">
        <f t="shared" si="154"/>
        <v>1a,1b</v>
      </c>
      <c r="J1267" s="51">
        <f t="shared" si="157"/>
        <v>127</v>
      </c>
      <c r="K1267" s="51">
        <f>IF(VLOOKUP(J1266,city!$K$4:$L$352,2,0)&gt;K1266,K1266+1,1)</f>
        <v>4</v>
      </c>
      <c r="L1267" s="51">
        <v>1</v>
      </c>
      <c r="M1267" s="51" t="s">
        <v>301</v>
      </c>
      <c r="N1267" s="17">
        <v>118.671256</v>
      </c>
      <c r="O1267" s="17">
        <v>37.417456999999999</v>
      </c>
      <c r="P1267" s="51" t="str">
        <f t="shared" si="158"/>
        <v/>
      </c>
      <c r="Q1267" s="51">
        <v>1</v>
      </c>
      <c r="R1267" s="51">
        <f t="shared" si="159"/>
        <v>6</v>
      </c>
      <c r="S1267" s="51" t="str">
        <f t="shared" si="155"/>
        <v>1a</v>
      </c>
      <c r="T1267" s="51" t="str">
        <f t="shared" si="156"/>
        <v>1b</v>
      </c>
    </row>
    <row r="1268" spans="1:20" ht="20" customHeight="1" x14ac:dyDescent="0.15">
      <c r="A1268" s="51">
        <f t="shared" si="153"/>
        <v>112705</v>
      </c>
      <c r="B1268" s="52" t="str">
        <f>VLOOKUP(J1268,city!$A$4:$D$352,3,0)</f>
        <v>山东</v>
      </c>
      <c r="C1268" s="52" t="str">
        <f>VLOOKUP(J1268,city!$A$4:$D$352,4,0)</f>
        <v>东营</v>
      </c>
      <c r="D1268" s="57" t="s">
        <v>3446</v>
      </c>
      <c r="E1268" s="57" t="s">
        <v>3447</v>
      </c>
      <c r="F1268" s="53" t="str">
        <f t="shared" si="160"/>
        <v>119.070714,37.803624</v>
      </c>
      <c r="G1268" s="54" t="s">
        <v>795</v>
      </c>
      <c r="H1268" s="55" t="str">
        <f>"jingdian/"&amp;VLOOKUP(B1268,city!$C$4:$P$352,13,FALSE)&amp;"/"&amp;VLOOKUP(C1268,city!$D$4:$P$352,13,FALSE)&amp;"/jd/"&amp;K1268&amp;".jpg"</f>
        <v>jingdian/shandong/dongying/jd/5.jpg</v>
      </c>
      <c r="I1268" s="55" t="str">
        <f t="shared" si="154"/>
        <v>2a,2b</v>
      </c>
      <c r="J1268" s="51">
        <f t="shared" si="157"/>
        <v>127</v>
      </c>
      <c r="K1268" s="51">
        <f>IF(VLOOKUP(J1267,city!$K$4:$L$352,2,0)&gt;K1267,K1267+1,1)</f>
        <v>5</v>
      </c>
      <c r="L1268" s="51">
        <v>1</v>
      </c>
      <c r="M1268" s="51" t="s">
        <v>301</v>
      </c>
      <c r="N1268" s="17">
        <v>119.070714</v>
      </c>
      <c r="O1268" s="17">
        <v>37.803623999999999</v>
      </c>
      <c r="P1268" s="51" t="str">
        <f t="shared" si="158"/>
        <v/>
      </c>
      <c r="Q1268" s="51">
        <v>2</v>
      </c>
      <c r="R1268" s="51">
        <f t="shared" si="159"/>
        <v>6</v>
      </c>
      <c r="S1268" s="51" t="str">
        <f t="shared" si="155"/>
        <v>2a</v>
      </c>
      <c r="T1268" s="51" t="str">
        <f t="shared" si="156"/>
        <v>2b</v>
      </c>
    </row>
    <row r="1269" spans="1:20" ht="20" customHeight="1" x14ac:dyDescent="0.15">
      <c r="A1269" s="51">
        <f t="shared" si="153"/>
        <v>112706</v>
      </c>
      <c r="B1269" s="52" t="str">
        <f>VLOOKUP(J1269,city!$A$4:$D$352,3,0)</f>
        <v>山东</v>
      </c>
      <c r="C1269" s="52" t="str">
        <f>VLOOKUP(J1269,city!$A$4:$D$352,4,0)</f>
        <v>东营</v>
      </c>
      <c r="D1269" s="57" t="s">
        <v>3448</v>
      </c>
      <c r="E1269" s="52" t="s">
        <v>3449</v>
      </c>
      <c r="F1269" s="53" t="str">
        <f t="shared" si="160"/>
        <v>118.408342,37.598161</v>
      </c>
      <c r="G1269" s="54" t="s">
        <v>795</v>
      </c>
      <c r="H1269" s="55" t="str">
        <f>"jingdian/"&amp;VLOOKUP(B1269,city!$C$4:$P$352,13,FALSE)&amp;"/"&amp;VLOOKUP(C1269,city!$D$4:$P$352,13,FALSE)&amp;"/jd/"&amp;K1269&amp;".jpg"</f>
        <v>jingdian/shandong/dongying/jd/6.jpg</v>
      </c>
      <c r="I1269" s="55" t="str">
        <f t="shared" si="154"/>
        <v>15a,15b</v>
      </c>
      <c r="J1269" s="51">
        <f t="shared" si="157"/>
        <v>127</v>
      </c>
      <c r="K1269" s="51">
        <f>IF(VLOOKUP(J1268,city!$K$4:$L$352,2,0)&gt;K1268,K1268+1,1)</f>
        <v>6</v>
      </c>
      <c r="L1269" s="51">
        <v>1</v>
      </c>
      <c r="M1269" s="51" t="s">
        <v>301</v>
      </c>
      <c r="N1269" s="17">
        <v>118.408342</v>
      </c>
      <c r="O1269" s="17">
        <v>37.598160999999998</v>
      </c>
      <c r="P1269" s="51" t="str">
        <f t="shared" si="158"/>
        <v/>
      </c>
      <c r="Q1269" s="51">
        <v>15</v>
      </c>
      <c r="R1269" s="51">
        <f t="shared" si="159"/>
        <v>15</v>
      </c>
      <c r="S1269" s="51" t="str">
        <f t="shared" si="155"/>
        <v>15a</v>
      </c>
      <c r="T1269" s="51" t="str">
        <f t="shared" si="156"/>
        <v>15b</v>
      </c>
    </row>
    <row r="1270" spans="1:20" ht="20" customHeight="1" x14ac:dyDescent="0.15">
      <c r="A1270" s="51">
        <f t="shared" si="153"/>
        <v>112707</v>
      </c>
      <c r="B1270" s="52" t="str">
        <f>VLOOKUP(J1270,city!$A$4:$D$352,3,0)</f>
        <v>山东</v>
      </c>
      <c r="C1270" s="52" t="str">
        <f>VLOOKUP(J1270,city!$A$4:$D$352,4,0)</f>
        <v>东营</v>
      </c>
      <c r="D1270" s="57" t="s">
        <v>3450</v>
      </c>
      <c r="E1270" s="57" t="s">
        <v>3451</v>
      </c>
      <c r="F1270" s="53" t="str">
        <f t="shared" si="160"/>
        <v>118.60328,37.425905</v>
      </c>
      <c r="G1270" s="54" t="s">
        <v>795</v>
      </c>
      <c r="H1270" s="55" t="str">
        <f>"jingdian/"&amp;VLOOKUP(B1270,city!$C$4:$P$352,13,FALSE)&amp;"/"&amp;VLOOKUP(C1270,city!$D$4:$P$352,13,FALSE)&amp;"/jd/"&amp;K1270&amp;".jpg"</f>
        <v>jingdian/shandong/dongying/jd/7.jpg</v>
      </c>
      <c r="I1270" s="55" t="str">
        <f t="shared" si="154"/>
        <v>7a,7b</v>
      </c>
      <c r="J1270" s="51">
        <f t="shared" si="157"/>
        <v>127</v>
      </c>
      <c r="K1270" s="51">
        <f>IF(VLOOKUP(J1269,city!$K$4:$L$352,2,0)&gt;K1269,K1269+1,1)</f>
        <v>7</v>
      </c>
      <c r="L1270" s="51">
        <v>1</v>
      </c>
      <c r="M1270" s="51" t="s">
        <v>301</v>
      </c>
      <c r="N1270" s="17">
        <v>118.60328</v>
      </c>
      <c r="O1270" s="17">
        <v>37.425905</v>
      </c>
      <c r="P1270" s="51" t="str">
        <f t="shared" si="158"/>
        <v/>
      </c>
      <c r="Q1270" s="51">
        <v>7</v>
      </c>
      <c r="R1270" s="51">
        <f t="shared" si="159"/>
        <v>7</v>
      </c>
      <c r="S1270" s="51" t="str">
        <f t="shared" si="155"/>
        <v>7a</v>
      </c>
      <c r="T1270" s="51" t="str">
        <f t="shared" si="156"/>
        <v>7b</v>
      </c>
    </row>
    <row r="1271" spans="1:20" ht="20" customHeight="1" x14ac:dyDescent="0.15">
      <c r="A1271" s="51">
        <f t="shared" si="153"/>
        <v>112708</v>
      </c>
      <c r="B1271" s="52" t="str">
        <f>VLOOKUP(J1271,city!$A$4:$D$352,3,0)</f>
        <v>山东</v>
      </c>
      <c r="C1271" s="52" t="str">
        <f>VLOOKUP(J1271,city!$A$4:$D$352,4,0)</f>
        <v>东营</v>
      </c>
      <c r="D1271" s="57" t="s">
        <v>3452</v>
      </c>
      <c r="E1271" s="57" t="s">
        <v>3453</v>
      </c>
      <c r="F1271" s="53" t="str">
        <f t="shared" si="160"/>
        <v>118.468701,37.049921</v>
      </c>
      <c r="G1271" s="54" t="s">
        <v>795</v>
      </c>
      <c r="H1271" s="55" t="str">
        <f>"jingdian/"&amp;VLOOKUP(B1271,city!$C$4:$P$352,13,FALSE)&amp;"/"&amp;VLOOKUP(C1271,city!$D$4:$P$352,13,FALSE)&amp;"/jd/"&amp;K1271&amp;".jpg"</f>
        <v>jingdian/shandong/dongying/jd/8.jpg</v>
      </c>
      <c r="I1271" s="55" t="str">
        <f t="shared" si="154"/>
        <v>6a,6b</v>
      </c>
      <c r="J1271" s="51">
        <f t="shared" si="157"/>
        <v>127</v>
      </c>
      <c r="K1271" s="51">
        <f>IF(VLOOKUP(J1270,city!$K$4:$L$352,2,0)&gt;K1270,K1270+1,1)</f>
        <v>8</v>
      </c>
      <c r="L1271" s="51">
        <v>1</v>
      </c>
      <c r="M1271" s="51" t="s">
        <v>301</v>
      </c>
      <c r="N1271" s="17">
        <v>118.468701</v>
      </c>
      <c r="O1271" s="17">
        <v>37.049920999999998</v>
      </c>
      <c r="P1271" s="51" t="str">
        <f t="shared" si="158"/>
        <v/>
      </c>
      <c r="Q1271" s="51">
        <v>6</v>
      </c>
      <c r="R1271" s="51">
        <f t="shared" si="159"/>
        <v>6</v>
      </c>
      <c r="S1271" s="51" t="str">
        <f t="shared" si="155"/>
        <v>6a</v>
      </c>
      <c r="T1271" s="51" t="str">
        <f t="shared" si="156"/>
        <v>6b</v>
      </c>
    </row>
    <row r="1272" spans="1:20" ht="20" customHeight="1" x14ac:dyDescent="0.15">
      <c r="A1272" s="51">
        <f t="shared" si="153"/>
        <v>112709</v>
      </c>
      <c r="B1272" s="52" t="str">
        <f>VLOOKUP(J1272,city!$A$4:$D$352,3,0)</f>
        <v>山东</v>
      </c>
      <c r="C1272" s="52" t="str">
        <f>VLOOKUP(J1272,city!$A$4:$D$352,4,0)</f>
        <v>东营</v>
      </c>
      <c r="D1272" s="57" t="s">
        <v>3454</v>
      </c>
      <c r="E1272" s="57" t="s">
        <v>3447</v>
      </c>
      <c r="F1272" s="53" t="str">
        <f t="shared" si="160"/>
        <v>119.082774,37.809776</v>
      </c>
      <c r="G1272" s="54" t="s">
        <v>795</v>
      </c>
      <c r="H1272" s="55" t="str">
        <f>"jingdian/"&amp;VLOOKUP(B1272,city!$C$4:$P$352,13,FALSE)&amp;"/"&amp;VLOOKUP(C1272,city!$D$4:$P$352,13,FALSE)&amp;"/jd/"&amp;K1272&amp;".jpg"</f>
        <v>jingdian/shandong/dongying/jd/9.jpg</v>
      </c>
      <c r="I1272" s="55" t="str">
        <f t="shared" si="154"/>
        <v>2a,2b</v>
      </c>
      <c r="J1272" s="51">
        <f t="shared" si="157"/>
        <v>127</v>
      </c>
      <c r="K1272" s="51">
        <f>IF(VLOOKUP(J1271,city!$K$4:$L$352,2,0)&gt;K1271,K1271+1,1)</f>
        <v>9</v>
      </c>
      <c r="L1272" s="51">
        <v>1</v>
      </c>
      <c r="M1272" s="51" t="s">
        <v>301</v>
      </c>
      <c r="N1272" s="17">
        <v>119.082774</v>
      </c>
      <c r="O1272" s="17">
        <v>37.809775999999999</v>
      </c>
      <c r="P1272" s="51" t="str">
        <f t="shared" si="158"/>
        <v/>
      </c>
      <c r="Q1272" s="51">
        <v>2</v>
      </c>
      <c r="R1272" s="51">
        <f t="shared" si="159"/>
        <v>6</v>
      </c>
      <c r="S1272" s="51" t="str">
        <f t="shared" si="155"/>
        <v>2a</v>
      </c>
      <c r="T1272" s="51" t="str">
        <f t="shared" si="156"/>
        <v>2b</v>
      </c>
    </row>
    <row r="1273" spans="1:20" ht="20" customHeight="1" x14ac:dyDescent="0.15">
      <c r="A1273" s="51">
        <f t="shared" si="153"/>
        <v>112710</v>
      </c>
      <c r="B1273" s="52" t="str">
        <f>VLOOKUP(J1273,city!$A$4:$D$352,3,0)</f>
        <v>山东</v>
      </c>
      <c r="C1273" s="52" t="str">
        <f>VLOOKUP(J1273,city!$A$4:$D$352,4,0)</f>
        <v>东营</v>
      </c>
      <c r="D1273" s="57" t="s">
        <v>3455</v>
      </c>
      <c r="E1273" s="57" t="s">
        <v>3456</v>
      </c>
      <c r="F1273" s="53" t="str">
        <f t="shared" si="160"/>
        <v>118.579915,37.620713</v>
      </c>
      <c r="G1273" s="54" t="s">
        <v>795</v>
      </c>
      <c r="H1273" s="55" t="str">
        <f>"jingdian/"&amp;VLOOKUP(B1273,city!$C$4:$P$352,13,FALSE)&amp;"/"&amp;VLOOKUP(C1273,city!$D$4:$P$352,13,FALSE)&amp;"/jd/"&amp;K1273&amp;".jpg"</f>
        <v>jingdian/shandong/dongying/jd/10.jpg</v>
      </c>
      <c r="I1273" s="55" t="str">
        <f t="shared" si="154"/>
        <v>4a,4b</v>
      </c>
      <c r="J1273" s="51">
        <f t="shared" si="157"/>
        <v>127</v>
      </c>
      <c r="K1273" s="51">
        <f>IF(VLOOKUP(J1272,city!$K$4:$L$352,2,0)&gt;K1272,K1272+1,1)</f>
        <v>10</v>
      </c>
      <c r="L1273" s="51">
        <v>1</v>
      </c>
      <c r="M1273" s="51" t="s">
        <v>301</v>
      </c>
      <c r="N1273" s="17">
        <v>118.579915</v>
      </c>
      <c r="O1273" s="17">
        <v>37.620713000000002</v>
      </c>
      <c r="P1273" s="51" t="str">
        <f t="shared" si="158"/>
        <v>118.7370304,37.5298769</v>
      </c>
      <c r="Q1273" s="51">
        <v>4</v>
      </c>
      <c r="R1273" s="51">
        <f t="shared" si="159"/>
        <v>4</v>
      </c>
      <c r="S1273" s="51" t="str">
        <f t="shared" si="155"/>
        <v>4a</v>
      </c>
      <c r="T1273" s="51" t="str">
        <f t="shared" si="156"/>
        <v>4b</v>
      </c>
    </row>
    <row r="1274" spans="1:20" x14ac:dyDescent="0.15">
      <c r="A1274" s="51">
        <f t="shared" si="153"/>
        <v>112801</v>
      </c>
      <c r="B1274" s="52" t="str">
        <f>VLOOKUP(J1274,city!$A$4:$D$352,3,0)</f>
        <v>山东</v>
      </c>
      <c r="C1274" s="52" t="str">
        <f>VLOOKUP(J1274,city!$A$4:$D$352,4,0)</f>
        <v>烟台</v>
      </c>
      <c r="D1274" s="57" t="s">
        <v>3457</v>
      </c>
      <c r="E1274" s="57" t="s">
        <v>3458</v>
      </c>
      <c r="F1274" s="53" t="str">
        <f t="shared" si="160"/>
        <v>120.765251,37.82833</v>
      </c>
      <c r="G1274" s="54" t="s">
        <v>795</v>
      </c>
      <c r="H1274" s="55" t="str">
        <f>"jingdian/"&amp;VLOOKUP(B1274,city!$C$4:$P$352,13,FALSE)&amp;"/"&amp;VLOOKUP(C1274,city!$D$4:$P$352,13,FALSE)&amp;"/jd/"&amp;K1274&amp;".jpg"</f>
        <v>jingdian/shandong/yantai/jd/1.jpg</v>
      </c>
      <c r="I1274" s="55" t="str">
        <f t="shared" si="154"/>
        <v>2a,2b</v>
      </c>
      <c r="J1274" s="51">
        <f t="shared" si="157"/>
        <v>128</v>
      </c>
      <c r="K1274" s="51">
        <f>IF(VLOOKUP(J1273,city!$K$4:$L$352,2,0)&gt;K1273,K1273+1,1)</f>
        <v>1</v>
      </c>
      <c r="L1274" s="51">
        <v>1</v>
      </c>
      <c r="M1274" s="51" t="s">
        <v>303</v>
      </c>
      <c r="N1274" s="17">
        <v>120.76525100000001</v>
      </c>
      <c r="O1274" s="17">
        <v>37.828330000000001</v>
      </c>
      <c r="P1274" s="51" t="str">
        <f t="shared" si="158"/>
        <v/>
      </c>
      <c r="Q1274" s="51">
        <v>2</v>
      </c>
      <c r="R1274" s="51" t="e">
        <f t="shared" si="159"/>
        <v>#N/A</v>
      </c>
      <c r="S1274" s="51" t="str">
        <f t="shared" si="155"/>
        <v>2a</v>
      </c>
      <c r="T1274" s="51" t="str">
        <f t="shared" si="156"/>
        <v>2b</v>
      </c>
    </row>
    <row r="1275" spans="1:20" x14ac:dyDescent="0.15">
      <c r="A1275" s="51">
        <f t="shared" si="153"/>
        <v>112802</v>
      </c>
      <c r="B1275" s="52" t="str">
        <f>VLOOKUP(J1275,city!$A$4:$D$352,3,0)</f>
        <v>山东</v>
      </c>
      <c r="C1275" s="52" t="str">
        <f>VLOOKUP(J1275,city!$A$4:$D$352,4,0)</f>
        <v>烟台</v>
      </c>
      <c r="D1275" s="57" t="s">
        <v>3459</v>
      </c>
      <c r="E1275" s="57" t="s">
        <v>3460</v>
      </c>
      <c r="F1275" s="53" t="str">
        <f t="shared" si="160"/>
        <v>120.840151,37.326073</v>
      </c>
      <c r="G1275" s="54" t="s">
        <v>795</v>
      </c>
      <c r="H1275" s="55" t="str">
        <f>"jingdian/"&amp;VLOOKUP(B1275,city!$C$4:$P$352,13,FALSE)&amp;"/"&amp;VLOOKUP(C1275,city!$D$4:$P$352,13,FALSE)&amp;"/jd/"&amp;K1275&amp;".jpg"</f>
        <v>jingdian/shandong/yantai/jd/2.jpg</v>
      </c>
      <c r="I1275" s="55" t="str">
        <f t="shared" si="154"/>
        <v>15a,15b</v>
      </c>
      <c r="J1275" s="51">
        <f t="shared" si="157"/>
        <v>128</v>
      </c>
      <c r="K1275" s="51">
        <f>IF(VLOOKUP(J1274,city!$K$4:$L$352,2,0)&gt;K1274,K1274+1,1)</f>
        <v>2</v>
      </c>
      <c r="L1275" s="51">
        <v>1</v>
      </c>
      <c r="M1275" s="51" t="s">
        <v>303</v>
      </c>
      <c r="N1275" s="17">
        <v>120.84015100000001</v>
      </c>
      <c r="O1275" s="17">
        <v>37.326073000000001</v>
      </c>
      <c r="P1275" s="51" t="str">
        <f t="shared" si="158"/>
        <v/>
      </c>
      <c r="Q1275" s="51">
        <v>15</v>
      </c>
      <c r="R1275" s="51">
        <f t="shared" si="159"/>
        <v>15</v>
      </c>
      <c r="S1275" s="51" t="str">
        <f t="shared" si="155"/>
        <v>15a</v>
      </c>
      <c r="T1275" s="51" t="str">
        <f t="shared" si="156"/>
        <v>15b</v>
      </c>
    </row>
    <row r="1276" spans="1:20" ht="20" customHeight="1" x14ac:dyDescent="0.15">
      <c r="A1276" s="51">
        <f t="shared" si="153"/>
        <v>112803</v>
      </c>
      <c r="B1276" s="52" t="str">
        <f>VLOOKUP(J1276,city!$A$4:$D$352,3,0)</f>
        <v>山东</v>
      </c>
      <c r="C1276" s="52" t="str">
        <f>VLOOKUP(J1276,city!$A$4:$D$352,4,0)</f>
        <v>烟台</v>
      </c>
      <c r="D1276" s="57" t="s">
        <v>3461</v>
      </c>
      <c r="E1276" s="57" t="s">
        <v>3462</v>
      </c>
      <c r="F1276" s="53" t="str">
        <f t="shared" si="160"/>
        <v>120.723495,37.821884</v>
      </c>
      <c r="G1276" s="54" t="s">
        <v>795</v>
      </c>
      <c r="H1276" s="55" t="str">
        <f>"jingdian/"&amp;VLOOKUP(B1276,city!$C$4:$P$352,13,FALSE)&amp;"/"&amp;VLOOKUP(C1276,city!$D$4:$P$352,13,FALSE)&amp;"/jd/"&amp;K1276&amp;".jpg"</f>
        <v>jingdian/shandong/yantai/jd/3.jpg</v>
      </c>
      <c r="I1276" s="55" t="str">
        <f t="shared" si="154"/>
        <v>2a,2b</v>
      </c>
      <c r="J1276" s="51">
        <f t="shared" si="157"/>
        <v>128</v>
      </c>
      <c r="K1276" s="51">
        <f>IF(VLOOKUP(J1275,city!$K$4:$L$352,2,0)&gt;K1275,K1275+1,1)</f>
        <v>3</v>
      </c>
      <c r="L1276" s="51">
        <v>1</v>
      </c>
      <c r="M1276" s="51" t="s">
        <v>303</v>
      </c>
      <c r="N1276" s="17">
        <v>120.723495</v>
      </c>
      <c r="O1276" s="17">
        <v>37.821883999999997</v>
      </c>
      <c r="P1276" s="51" t="str">
        <f t="shared" si="158"/>
        <v/>
      </c>
      <c r="Q1276" s="51">
        <v>2</v>
      </c>
      <c r="R1276" s="51" t="e">
        <f t="shared" si="159"/>
        <v>#N/A</v>
      </c>
      <c r="S1276" s="51" t="str">
        <f t="shared" si="155"/>
        <v>2a</v>
      </c>
      <c r="T1276" s="51" t="str">
        <f t="shared" si="156"/>
        <v>2b</v>
      </c>
    </row>
    <row r="1277" spans="1:20" ht="20" customHeight="1" x14ac:dyDescent="0.15">
      <c r="A1277" s="51">
        <f t="shared" si="153"/>
        <v>112804</v>
      </c>
      <c r="B1277" s="52" t="str">
        <f>VLOOKUP(J1277,city!$A$4:$D$352,3,0)</f>
        <v>山东</v>
      </c>
      <c r="C1277" s="52" t="str">
        <f>VLOOKUP(J1277,city!$A$4:$D$352,4,0)</f>
        <v>烟台</v>
      </c>
      <c r="D1277" s="57" t="s">
        <v>3463</v>
      </c>
      <c r="E1277" s="57" t="s">
        <v>3464</v>
      </c>
      <c r="F1277" s="53" t="str">
        <f t="shared" si="160"/>
        <v>120.790563,37.827411</v>
      </c>
      <c r="G1277" s="54" t="s">
        <v>795</v>
      </c>
      <c r="H1277" s="55" t="str">
        <f>"jingdian/"&amp;VLOOKUP(B1277,city!$C$4:$P$352,13,FALSE)&amp;"/"&amp;VLOOKUP(C1277,city!$D$4:$P$352,13,FALSE)&amp;"/jd/"&amp;K1277&amp;".jpg"</f>
        <v>jingdian/shandong/yantai/jd/4.jpg</v>
      </c>
      <c r="I1277" s="55" t="str">
        <f t="shared" si="154"/>
        <v>11a,11b</v>
      </c>
      <c r="J1277" s="51">
        <f t="shared" si="157"/>
        <v>128</v>
      </c>
      <c r="K1277" s="51">
        <f>IF(VLOOKUP(J1276,city!$K$4:$L$352,2,0)&gt;K1276,K1276+1,1)</f>
        <v>4</v>
      </c>
      <c r="L1277" s="51">
        <v>1</v>
      </c>
      <c r="M1277" s="51" t="s">
        <v>303</v>
      </c>
      <c r="N1277" s="17">
        <v>120.79056300000001</v>
      </c>
      <c r="O1277" s="17">
        <v>37.827410999999998</v>
      </c>
      <c r="P1277" s="51" t="str">
        <f t="shared" si="158"/>
        <v/>
      </c>
      <c r="Q1277" s="51">
        <v>11</v>
      </c>
      <c r="R1277" s="51">
        <f t="shared" si="159"/>
        <v>11</v>
      </c>
      <c r="S1277" s="51" t="str">
        <f t="shared" si="155"/>
        <v>11a</v>
      </c>
      <c r="T1277" s="51" t="str">
        <f t="shared" si="156"/>
        <v>11b</v>
      </c>
    </row>
    <row r="1278" spans="1:20" ht="20" customHeight="1" x14ac:dyDescent="0.15">
      <c r="A1278" s="51">
        <f t="shared" si="153"/>
        <v>112805</v>
      </c>
      <c r="B1278" s="52" t="str">
        <f>VLOOKUP(J1278,city!$A$4:$D$352,3,0)</f>
        <v>山东</v>
      </c>
      <c r="C1278" s="52" t="str">
        <f>VLOOKUP(J1278,city!$A$4:$D$352,4,0)</f>
        <v>烟台</v>
      </c>
      <c r="D1278" s="57" t="s">
        <v>3465</v>
      </c>
      <c r="E1278" s="57" t="s">
        <v>3466</v>
      </c>
      <c r="F1278" s="53" t="str">
        <f t="shared" si="160"/>
        <v>120.746525,37.923343</v>
      </c>
      <c r="G1278" s="54" t="s">
        <v>795</v>
      </c>
      <c r="H1278" s="55" t="str">
        <f>"jingdian/"&amp;VLOOKUP(B1278,city!$C$4:$P$352,13,FALSE)&amp;"/"&amp;VLOOKUP(C1278,city!$D$4:$P$352,13,FALSE)&amp;"/jd/"&amp;K1278&amp;".jpg"</f>
        <v>jingdian/shandong/yantai/jd/5.jpg</v>
      </c>
      <c r="I1278" s="55" t="str">
        <f t="shared" si="154"/>
        <v>4a,4b</v>
      </c>
      <c r="J1278" s="51">
        <f t="shared" si="157"/>
        <v>128</v>
      </c>
      <c r="K1278" s="51">
        <f>IF(VLOOKUP(J1277,city!$K$4:$L$352,2,0)&gt;K1277,K1277+1,1)</f>
        <v>5</v>
      </c>
      <c r="L1278" s="51">
        <v>1</v>
      </c>
      <c r="M1278" s="51" t="s">
        <v>303</v>
      </c>
      <c r="N1278" s="17">
        <v>120.74652500000001</v>
      </c>
      <c r="O1278" s="17">
        <v>37.923343000000003</v>
      </c>
      <c r="P1278" s="51" t="str">
        <f t="shared" si="158"/>
        <v/>
      </c>
      <c r="Q1278" s="51">
        <v>4</v>
      </c>
      <c r="R1278" s="51">
        <f t="shared" si="159"/>
        <v>4</v>
      </c>
      <c r="S1278" s="51" t="str">
        <f t="shared" si="155"/>
        <v>4a</v>
      </c>
      <c r="T1278" s="51" t="str">
        <f t="shared" si="156"/>
        <v>4b</v>
      </c>
    </row>
    <row r="1279" spans="1:20" ht="20" customHeight="1" x14ac:dyDescent="0.15">
      <c r="A1279" s="51">
        <f t="shared" si="153"/>
        <v>112806</v>
      </c>
      <c r="B1279" s="52" t="str">
        <f>VLOOKUP(J1279,city!$A$4:$D$352,3,0)</f>
        <v>山东</v>
      </c>
      <c r="C1279" s="52" t="str">
        <f>VLOOKUP(J1279,city!$A$4:$D$352,4,0)</f>
        <v>烟台</v>
      </c>
      <c r="D1279" s="57" t="s">
        <v>3467</v>
      </c>
      <c r="E1279" s="57" t="s">
        <v>3468</v>
      </c>
      <c r="F1279" s="53" t="str">
        <f t="shared" si="160"/>
        <v>121.395439,37.617605</v>
      </c>
      <c r="G1279" s="54" t="s">
        <v>795</v>
      </c>
      <c r="H1279" s="55" t="str">
        <f>"jingdian/"&amp;VLOOKUP(B1279,city!$C$4:$P$352,13,FALSE)&amp;"/"&amp;VLOOKUP(C1279,city!$D$4:$P$352,13,FALSE)&amp;"/jd/"&amp;K1279&amp;".jpg"</f>
        <v>jingdian/shandong/yantai/jd/6.jpg</v>
      </c>
      <c r="I1279" s="55" t="str">
        <f t="shared" si="154"/>
        <v>4a,4b</v>
      </c>
      <c r="J1279" s="51">
        <f t="shared" si="157"/>
        <v>128</v>
      </c>
      <c r="K1279" s="51">
        <f>IF(VLOOKUP(J1278,city!$K$4:$L$352,2,0)&gt;K1278,K1278+1,1)</f>
        <v>6</v>
      </c>
      <c r="L1279" s="51">
        <v>1</v>
      </c>
      <c r="M1279" s="51" t="s">
        <v>303</v>
      </c>
      <c r="N1279" s="17">
        <v>121.395439</v>
      </c>
      <c r="O1279" s="17">
        <v>37.617604999999998</v>
      </c>
      <c r="P1279" s="51" t="str">
        <f t="shared" si="158"/>
        <v/>
      </c>
      <c r="Q1279" s="51">
        <v>4</v>
      </c>
      <c r="R1279" s="51">
        <f t="shared" si="159"/>
        <v>4</v>
      </c>
      <c r="S1279" s="51" t="str">
        <f t="shared" si="155"/>
        <v>4a</v>
      </c>
      <c r="T1279" s="51" t="str">
        <f t="shared" si="156"/>
        <v>4b</v>
      </c>
    </row>
    <row r="1280" spans="1:20" ht="20" customHeight="1" x14ac:dyDescent="0.15">
      <c r="A1280" s="51">
        <f t="shared" si="153"/>
        <v>112807</v>
      </c>
      <c r="B1280" s="52" t="str">
        <f>VLOOKUP(J1280,city!$A$4:$D$352,3,0)</f>
        <v>山东</v>
      </c>
      <c r="C1280" s="52" t="str">
        <f>VLOOKUP(J1280,city!$A$4:$D$352,4,0)</f>
        <v>烟台</v>
      </c>
      <c r="D1280" s="57" t="s">
        <v>3386</v>
      </c>
      <c r="E1280" s="57" t="s">
        <v>3469</v>
      </c>
      <c r="F1280" s="53" t="str">
        <f t="shared" si="160"/>
        <v>120.480987,37.750377</v>
      </c>
      <c r="G1280" s="54" t="s">
        <v>795</v>
      </c>
      <c r="H1280" s="55" t="str">
        <f>"jingdian/"&amp;VLOOKUP(B1280,city!$C$4:$P$352,13,FALSE)&amp;"/"&amp;VLOOKUP(C1280,city!$D$4:$P$352,13,FALSE)&amp;"/jd/"&amp;K1280&amp;".jpg"</f>
        <v>jingdian/shandong/yantai/jd/7.jpg</v>
      </c>
      <c r="I1280" s="55" t="str">
        <f t="shared" si="154"/>
        <v>4a,4b</v>
      </c>
      <c r="J1280" s="51">
        <f t="shared" si="157"/>
        <v>128</v>
      </c>
      <c r="K1280" s="51">
        <f>IF(VLOOKUP(J1279,city!$K$4:$L$352,2,0)&gt;K1279,K1279+1,1)</f>
        <v>7</v>
      </c>
      <c r="L1280" s="51">
        <v>1</v>
      </c>
      <c r="M1280" s="51" t="s">
        <v>303</v>
      </c>
      <c r="N1280" s="17">
        <v>120.480987</v>
      </c>
      <c r="O1280" s="17">
        <v>37.750377</v>
      </c>
      <c r="P1280" s="51" t="str">
        <f t="shared" si="158"/>
        <v/>
      </c>
      <c r="Q1280" s="51">
        <v>4</v>
      </c>
      <c r="R1280" s="51">
        <f t="shared" si="159"/>
        <v>4</v>
      </c>
      <c r="S1280" s="51" t="str">
        <f t="shared" si="155"/>
        <v>4a</v>
      </c>
      <c r="T1280" s="51" t="str">
        <f t="shared" si="156"/>
        <v>4b</v>
      </c>
    </row>
    <row r="1281" spans="1:20" ht="20" customHeight="1" x14ac:dyDescent="0.15">
      <c r="A1281" s="51">
        <f t="shared" si="153"/>
        <v>112808</v>
      </c>
      <c r="B1281" s="52" t="str">
        <f>VLOOKUP(J1281,city!$A$4:$D$352,3,0)</f>
        <v>山东</v>
      </c>
      <c r="C1281" s="52" t="str">
        <f>VLOOKUP(J1281,city!$A$4:$D$352,4,0)</f>
        <v>烟台</v>
      </c>
      <c r="D1281" s="57" t="s">
        <v>3470</v>
      </c>
      <c r="E1281" s="57" t="s">
        <v>3471</v>
      </c>
      <c r="F1281" s="53" t="str">
        <f t="shared" si="160"/>
        <v>121.740599,37.292393</v>
      </c>
      <c r="G1281" s="54" t="s">
        <v>795</v>
      </c>
      <c r="H1281" s="55" t="str">
        <f>"jingdian/"&amp;VLOOKUP(B1281,city!$C$4:$P$352,13,FALSE)&amp;"/"&amp;VLOOKUP(C1281,city!$D$4:$P$352,13,FALSE)&amp;"/jd/"&amp;K1281&amp;".jpg"</f>
        <v>jingdian/shandong/yantai/jd/8.jpg</v>
      </c>
      <c r="I1281" s="55" t="str">
        <f t="shared" si="154"/>
        <v>11a,11b</v>
      </c>
      <c r="J1281" s="51">
        <f t="shared" si="157"/>
        <v>128</v>
      </c>
      <c r="K1281" s="51">
        <f>IF(VLOOKUP(J1280,city!$K$4:$L$352,2,0)&gt;K1280,K1280+1,1)</f>
        <v>8</v>
      </c>
      <c r="L1281" s="51">
        <v>1</v>
      </c>
      <c r="M1281" s="51" t="s">
        <v>303</v>
      </c>
      <c r="N1281" s="17">
        <v>121.740599</v>
      </c>
      <c r="O1281" s="17">
        <v>37.292392999999997</v>
      </c>
      <c r="P1281" s="51" t="str">
        <f t="shared" si="158"/>
        <v/>
      </c>
      <c r="Q1281" s="51">
        <v>11</v>
      </c>
      <c r="R1281" s="51">
        <f t="shared" si="159"/>
        <v>11</v>
      </c>
      <c r="S1281" s="51" t="str">
        <f t="shared" si="155"/>
        <v>11a</v>
      </c>
      <c r="T1281" s="51" t="str">
        <f t="shared" si="156"/>
        <v>11b</v>
      </c>
    </row>
    <row r="1282" spans="1:20" ht="20" customHeight="1" x14ac:dyDescent="0.15">
      <c r="A1282" s="51">
        <f t="shared" si="153"/>
        <v>112809</v>
      </c>
      <c r="B1282" s="52" t="str">
        <f>VLOOKUP(J1282,city!$A$4:$D$352,3,0)</f>
        <v>山东</v>
      </c>
      <c r="C1282" s="52" t="str">
        <f>VLOOKUP(J1282,city!$A$4:$D$352,4,0)</f>
        <v>烟台</v>
      </c>
      <c r="D1282" s="57" t="s">
        <v>3472</v>
      </c>
      <c r="E1282" s="57" t="s">
        <v>3473</v>
      </c>
      <c r="F1282" s="53" t="str">
        <f t="shared" si="160"/>
        <v>120.782393,37.831053</v>
      </c>
      <c r="G1282" s="54" t="s">
        <v>795</v>
      </c>
      <c r="H1282" s="55" t="str">
        <f>"jingdian/"&amp;VLOOKUP(B1282,city!$C$4:$P$352,13,FALSE)&amp;"/"&amp;VLOOKUP(C1282,city!$D$4:$P$352,13,FALSE)&amp;"/jd/"&amp;K1282&amp;".jpg"</f>
        <v>jingdian/shandong/yantai/jd/9.jpg</v>
      </c>
      <c r="I1282" s="55" t="str">
        <f t="shared" si="154"/>
        <v>6a,6b</v>
      </c>
      <c r="J1282" s="51">
        <f t="shared" si="157"/>
        <v>128</v>
      </c>
      <c r="K1282" s="51">
        <f>IF(VLOOKUP(J1281,city!$K$4:$L$352,2,0)&gt;K1281,K1281+1,1)</f>
        <v>9</v>
      </c>
      <c r="L1282" s="51">
        <v>1</v>
      </c>
      <c r="M1282" s="51" t="s">
        <v>303</v>
      </c>
      <c r="N1282" s="17">
        <v>120.782393</v>
      </c>
      <c r="O1282" s="17">
        <v>37.831052999999997</v>
      </c>
      <c r="P1282" s="51" t="str">
        <f t="shared" si="158"/>
        <v/>
      </c>
      <c r="Q1282" s="51">
        <v>6</v>
      </c>
      <c r="R1282" s="51">
        <f t="shared" si="159"/>
        <v>6</v>
      </c>
      <c r="S1282" s="51" t="str">
        <f t="shared" si="155"/>
        <v>6a</v>
      </c>
      <c r="T1282" s="51" t="str">
        <f t="shared" si="156"/>
        <v>6b</v>
      </c>
    </row>
    <row r="1283" spans="1:20" ht="20" customHeight="1" x14ac:dyDescent="0.15">
      <c r="A1283" s="51">
        <f t="shared" si="153"/>
        <v>112810</v>
      </c>
      <c r="B1283" s="52" t="str">
        <f>VLOOKUP(J1283,city!$A$4:$D$352,3,0)</f>
        <v>山东</v>
      </c>
      <c r="C1283" s="52" t="str">
        <f>VLOOKUP(J1283,city!$A$4:$D$352,4,0)</f>
        <v>烟台</v>
      </c>
      <c r="D1283" s="57" t="s">
        <v>3474</v>
      </c>
      <c r="E1283" s="57" t="s">
        <v>3475</v>
      </c>
      <c r="F1283" s="53" t="str">
        <f t="shared" si="160"/>
        <v>121.619272,37.45957</v>
      </c>
      <c r="G1283" s="54" t="s">
        <v>795</v>
      </c>
      <c r="H1283" s="55" t="str">
        <f>"jingdian/"&amp;VLOOKUP(B1283,city!$C$4:$P$352,13,FALSE)&amp;"/"&amp;VLOOKUP(C1283,city!$D$4:$P$352,13,FALSE)&amp;"/jd/"&amp;K1283&amp;".jpg"</f>
        <v>jingdian/shandong/yantai/jd/10.jpg</v>
      </c>
      <c r="I1283" s="55" t="str">
        <f t="shared" si="154"/>
        <v>4a,4b</v>
      </c>
      <c r="J1283" s="51">
        <f t="shared" si="157"/>
        <v>128</v>
      </c>
      <c r="K1283" s="51">
        <f>IF(VLOOKUP(J1282,city!$K$4:$L$352,2,0)&gt;K1282,K1282+1,1)</f>
        <v>10</v>
      </c>
      <c r="L1283" s="51">
        <v>1</v>
      </c>
      <c r="M1283" s="51" t="s">
        <v>303</v>
      </c>
      <c r="N1283" s="17">
        <v>121.619272</v>
      </c>
      <c r="O1283" s="17">
        <v>37.459569999999999</v>
      </c>
      <c r="P1283" s="51" t="str">
        <f t="shared" si="158"/>
        <v>120.9884675,37.6678039</v>
      </c>
      <c r="Q1283" s="51">
        <v>4</v>
      </c>
      <c r="R1283" s="51">
        <f t="shared" si="159"/>
        <v>4</v>
      </c>
      <c r="S1283" s="51" t="str">
        <f t="shared" si="155"/>
        <v>4a</v>
      </c>
      <c r="T1283" s="51" t="str">
        <f t="shared" si="156"/>
        <v>4b</v>
      </c>
    </row>
    <row r="1284" spans="1:20" ht="20" customHeight="1" x14ac:dyDescent="0.15">
      <c r="A1284" s="51">
        <f t="shared" ref="A1284:A1347" si="161">100000+J1284*100+K1284</f>
        <v>112901</v>
      </c>
      <c r="B1284" s="52" t="str">
        <f>VLOOKUP(J1284,city!$A$4:$D$352,3,0)</f>
        <v>山东</v>
      </c>
      <c r="C1284" s="52" t="str">
        <f>VLOOKUP(J1284,city!$A$4:$D$352,4,0)</f>
        <v>潍坊</v>
      </c>
      <c r="D1284" s="57" t="s">
        <v>3476</v>
      </c>
      <c r="E1284" s="57" t="s">
        <v>3477</v>
      </c>
      <c r="F1284" s="53" t="str">
        <f t="shared" si="160"/>
        <v>118.471702,36.655212</v>
      </c>
      <c r="G1284" s="54" t="s">
        <v>795</v>
      </c>
      <c r="H1284" s="55" t="str">
        <f>"jingdian/"&amp;VLOOKUP(B1284,city!$C$4:$P$352,13,FALSE)&amp;"/"&amp;VLOOKUP(C1284,city!$D$4:$P$352,13,FALSE)&amp;"/jd/"&amp;K1284&amp;".jpg"</f>
        <v>jingdian/shandong/weifang/jd/1.jpg</v>
      </c>
      <c r="I1284" s="55" t="str">
        <f t="shared" ref="I1284:I1347" si="162">S1284&amp;","&amp;T1284</f>
        <v>11a,11b</v>
      </c>
      <c r="J1284" s="51">
        <f t="shared" si="157"/>
        <v>129</v>
      </c>
      <c r="K1284" s="51">
        <f>IF(VLOOKUP(J1283,city!$K$4:$L$352,2,0)&gt;K1283,K1283+1,1)</f>
        <v>1</v>
      </c>
      <c r="L1284" s="51">
        <v>1</v>
      </c>
      <c r="M1284" s="51" t="s">
        <v>305</v>
      </c>
      <c r="N1284" s="17">
        <v>118.47170199999999</v>
      </c>
      <c r="O1284" s="17">
        <v>36.655211999999999</v>
      </c>
      <c r="P1284" s="51" t="str">
        <f t="shared" si="158"/>
        <v/>
      </c>
      <c r="Q1284" s="51">
        <v>11</v>
      </c>
      <c r="R1284" s="51">
        <f t="shared" si="159"/>
        <v>11</v>
      </c>
      <c r="S1284" s="51" t="str">
        <f t="shared" ref="S1284:S1347" si="163">CONCATENATE(Q1284,"a")</f>
        <v>11a</v>
      </c>
      <c r="T1284" s="51" t="str">
        <f t="shared" ref="T1284:T1347" si="164">CONCATENATE(Q1284,"b")</f>
        <v>11b</v>
      </c>
    </row>
    <row r="1285" spans="1:20" ht="20" customHeight="1" x14ac:dyDescent="0.15">
      <c r="A1285" s="51">
        <f t="shared" si="161"/>
        <v>112902</v>
      </c>
      <c r="B1285" s="52" t="str">
        <f>VLOOKUP(J1285,city!$A$4:$D$352,3,0)</f>
        <v>山东</v>
      </c>
      <c r="C1285" s="52" t="str">
        <f>VLOOKUP(J1285,city!$A$4:$D$352,4,0)</f>
        <v>潍坊</v>
      </c>
      <c r="D1285" s="57" t="s">
        <v>3478</v>
      </c>
      <c r="E1285" s="57" t="s">
        <v>3479</v>
      </c>
      <c r="F1285" s="53" t="str">
        <f t="shared" si="160"/>
        <v>119.166858,36.721378</v>
      </c>
      <c r="G1285" s="54" t="s">
        <v>795</v>
      </c>
      <c r="H1285" s="55" t="str">
        <f>"jingdian/"&amp;VLOOKUP(B1285,city!$C$4:$P$352,13,FALSE)&amp;"/"&amp;VLOOKUP(C1285,city!$D$4:$P$352,13,FALSE)&amp;"/jd/"&amp;K1285&amp;".jpg"</f>
        <v>jingdian/shandong/weifang/jd/2.jpg</v>
      </c>
      <c r="I1285" s="55" t="str">
        <f t="shared" si="162"/>
        <v>30a,30b</v>
      </c>
      <c r="J1285" s="51">
        <f t="shared" ref="J1285:J1348" si="165">IF(K1285&gt;K1284,J1284,J1284+1)</f>
        <v>129</v>
      </c>
      <c r="K1285" s="51">
        <f>IF(VLOOKUP(J1284,city!$K$4:$L$352,2,0)&gt;K1284,K1284+1,1)</f>
        <v>2</v>
      </c>
      <c r="L1285" s="51">
        <v>1</v>
      </c>
      <c r="M1285" s="51" t="s">
        <v>305</v>
      </c>
      <c r="N1285" s="17">
        <v>119.166858</v>
      </c>
      <c r="O1285" s="17">
        <v>36.721378000000001</v>
      </c>
      <c r="P1285" s="51" t="str">
        <f t="shared" si="158"/>
        <v/>
      </c>
      <c r="Q1285" s="51">
        <v>30</v>
      </c>
      <c r="R1285" s="51">
        <f t="shared" si="159"/>
        <v>30</v>
      </c>
      <c r="S1285" s="51" t="str">
        <f t="shared" si="163"/>
        <v>30a</v>
      </c>
      <c r="T1285" s="51" t="str">
        <f t="shared" si="164"/>
        <v>30b</v>
      </c>
    </row>
    <row r="1286" spans="1:20" ht="20" customHeight="1" x14ac:dyDescent="0.15">
      <c r="A1286" s="51">
        <f t="shared" si="161"/>
        <v>112903</v>
      </c>
      <c r="B1286" s="52" t="str">
        <f>VLOOKUP(J1286,city!$A$4:$D$352,3,0)</f>
        <v>山东</v>
      </c>
      <c r="C1286" s="52" t="str">
        <f>VLOOKUP(J1286,city!$A$4:$D$352,4,0)</f>
        <v>潍坊</v>
      </c>
      <c r="D1286" s="57" t="s">
        <v>3480</v>
      </c>
      <c r="E1286" s="57" t="s">
        <v>3481</v>
      </c>
      <c r="F1286" s="53" t="str">
        <f t="shared" si="160"/>
        <v>119.108429,36.656013</v>
      </c>
      <c r="G1286" s="54" t="s">
        <v>795</v>
      </c>
      <c r="H1286" s="55" t="str">
        <f>"jingdian/"&amp;VLOOKUP(B1286,city!$C$4:$P$352,13,FALSE)&amp;"/"&amp;VLOOKUP(C1286,city!$D$4:$P$352,13,FALSE)&amp;"/jd/"&amp;K1286&amp;".jpg"</f>
        <v>jingdian/shandong/weifang/jd/3.jpg</v>
      </c>
      <c r="I1286" s="55" t="str">
        <f t="shared" si="162"/>
        <v>1a,1b</v>
      </c>
      <c r="J1286" s="51">
        <f t="shared" si="165"/>
        <v>129</v>
      </c>
      <c r="K1286" s="51">
        <f>IF(VLOOKUP(J1285,city!$K$4:$L$352,2,0)&gt;K1285,K1285+1,1)</f>
        <v>3</v>
      </c>
      <c r="L1286" s="51">
        <v>1</v>
      </c>
      <c r="M1286" s="51" t="s">
        <v>305</v>
      </c>
      <c r="N1286" s="17">
        <v>119.108429</v>
      </c>
      <c r="O1286" s="17">
        <v>36.656013000000002</v>
      </c>
      <c r="P1286" s="51" t="str">
        <f t="shared" si="158"/>
        <v/>
      </c>
      <c r="Q1286" s="51">
        <v>1</v>
      </c>
      <c r="R1286" s="51">
        <f t="shared" si="159"/>
        <v>2</v>
      </c>
      <c r="S1286" s="51" t="str">
        <f t="shared" si="163"/>
        <v>1a</v>
      </c>
      <c r="T1286" s="51" t="str">
        <f t="shared" si="164"/>
        <v>1b</v>
      </c>
    </row>
    <row r="1287" spans="1:20" ht="20" customHeight="1" x14ac:dyDescent="0.15">
      <c r="A1287" s="51">
        <f t="shared" si="161"/>
        <v>112904</v>
      </c>
      <c r="B1287" s="52" t="str">
        <f>VLOOKUP(J1287,city!$A$4:$D$352,3,0)</f>
        <v>山东</v>
      </c>
      <c r="C1287" s="52" t="str">
        <f>VLOOKUP(J1287,city!$A$4:$D$352,4,0)</f>
        <v>潍坊</v>
      </c>
      <c r="D1287" s="57" t="s">
        <v>3482</v>
      </c>
      <c r="E1287" s="57" t="s">
        <v>3483</v>
      </c>
      <c r="F1287" s="53" t="str">
        <f t="shared" si="160"/>
        <v>119.168703,36.604693</v>
      </c>
      <c r="G1287" s="54" t="s">
        <v>795</v>
      </c>
      <c r="H1287" s="55" t="str">
        <f>"jingdian/"&amp;VLOOKUP(B1287,city!$C$4:$P$352,13,FALSE)&amp;"/"&amp;VLOOKUP(C1287,city!$D$4:$P$352,13,FALSE)&amp;"/jd/"&amp;K1287&amp;".jpg"</f>
        <v>jingdian/shandong/weifang/jd/4.jpg</v>
      </c>
      <c r="I1287" s="55" t="str">
        <f t="shared" si="162"/>
        <v>13a,13b</v>
      </c>
      <c r="J1287" s="51">
        <f t="shared" si="165"/>
        <v>129</v>
      </c>
      <c r="K1287" s="51">
        <f>IF(VLOOKUP(J1286,city!$K$4:$L$352,2,0)&gt;K1286,K1286+1,1)</f>
        <v>4</v>
      </c>
      <c r="L1287" s="51">
        <v>1</v>
      </c>
      <c r="M1287" s="51" t="s">
        <v>305</v>
      </c>
      <c r="N1287" s="17">
        <v>119.16870299999999</v>
      </c>
      <c r="O1287" s="17">
        <v>36.604692999999997</v>
      </c>
      <c r="P1287" s="51" t="str">
        <f t="shared" si="158"/>
        <v/>
      </c>
      <c r="Q1287" s="51">
        <v>13</v>
      </c>
      <c r="R1287" s="51">
        <f t="shared" si="159"/>
        <v>13</v>
      </c>
      <c r="S1287" s="51" t="str">
        <f t="shared" si="163"/>
        <v>13a</v>
      </c>
      <c r="T1287" s="51" t="str">
        <f t="shared" si="164"/>
        <v>13b</v>
      </c>
    </row>
    <row r="1288" spans="1:20" ht="20" customHeight="1" x14ac:dyDescent="0.15">
      <c r="A1288" s="51">
        <f t="shared" si="161"/>
        <v>112905</v>
      </c>
      <c r="B1288" s="52" t="str">
        <f>VLOOKUP(J1288,city!$A$4:$D$352,3,0)</f>
        <v>山东</v>
      </c>
      <c r="C1288" s="52" t="str">
        <f>VLOOKUP(J1288,city!$A$4:$D$352,4,0)</f>
        <v>潍坊</v>
      </c>
      <c r="D1288" s="57" t="s">
        <v>3484</v>
      </c>
      <c r="E1288" s="57" t="s">
        <v>3485</v>
      </c>
      <c r="F1288" s="53" t="str">
        <f t="shared" si="160"/>
        <v>119.121969,36.709925</v>
      </c>
      <c r="G1288" s="54" t="s">
        <v>795</v>
      </c>
      <c r="H1288" s="55" t="str">
        <f>"jingdian/"&amp;VLOOKUP(B1288,city!$C$4:$P$352,13,FALSE)&amp;"/"&amp;VLOOKUP(C1288,city!$D$4:$P$352,13,FALSE)&amp;"/jd/"&amp;K1288&amp;".jpg"</f>
        <v>jingdian/shandong/weifang/jd/5.jpg</v>
      </c>
      <c r="I1288" s="55" t="str">
        <f t="shared" si="162"/>
        <v>10a,10b</v>
      </c>
      <c r="J1288" s="51">
        <f t="shared" si="165"/>
        <v>129</v>
      </c>
      <c r="K1288" s="51">
        <f>IF(VLOOKUP(J1287,city!$K$4:$L$352,2,0)&gt;K1287,K1287+1,1)</f>
        <v>5</v>
      </c>
      <c r="L1288" s="51">
        <v>1</v>
      </c>
      <c r="M1288" s="51" t="s">
        <v>305</v>
      </c>
      <c r="N1288" s="17">
        <v>119.12196900000001</v>
      </c>
      <c r="O1288" s="17">
        <v>36.709924999999998</v>
      </c>
      <c r="P1288" s="51" t="str">
        <f t="shared" si="158"/>
        <v/>
      </c>
      <c r="Q1288" s="51">
        <v>10</v>
      </c>
      <c r="R1288" s="51">
        <f t="shared" si="159"/>
        <v>10</v>
      </c>
      <c r="S1288" s="51" t="str">
        <f t="shared" si="163"/>
        <v>10a</v>
      </c>
      <c r="T1288" s="51" t="str">
        <f t="shared" si="164"/>
        <v>10b</v>
      </c>
    </row>
    <row r="1289" spans="1:20" ht="20" customHeight="1" x14ac:dyDescent="0.15">
      <c r="A1289" s="51">
        <f t="shared" si="161"/>
        <v>112906</v>
      </c>
      <c r="B1289" s="52" t="str">
        <f>VLOOKUP(J1289,city!$A$4:$D$352,3,0)</f>
        <v>山东</v>
      </c>
      <c r="C1289" s="52" t="str">
        <f>VLOOKUP(J1289,city!$A$4:$D$352,4,0)</f>
        <v>潍坊</v>
      </c>
      <c r="D1289" s="57" t="s">
        <v>3486</v>
      </c>
      <c r="E1289" s="52" t="s">
        <v>3487</v>
      </c>
      <c r="F1289" s="53" t="str">
        <f t="shared" si="160"/>
        <v>118.327013,36.380169</v>
      </c>
      <c r="G1289" s="54" t="s">
        <v>795</v>
      </c>
      <c r="H1289" s="55" t="str">
        <f>"jingdian/"&amp;VLOOKUP(B1289,city!$C$4:$P$352,13,FALSE)&amp;"/"&amp;VLOOKUP(C1289,city!$D$4:$P$352,13,FALSE)&amp;"/jd/"&amp;K1289&amp;".jpg"</f>
        <v>jingdian/shandong/weifang/jd/6.jpg</v>
      </c>
      <c r="I1289" s="55" t="str">
        <f t="shared" si="162"/>
        <v>11a,11b</v>
      </c>
      <c r="J1289" s="51">
        <f t="shared" si="165"/>
        <v>129</v>
      </c>
      <c r="K1289" s="51">
        <f>IF(VLOOKUP(J1288,city!$K$4:$L$352,2,0)&gt;K1288,K1288+1,1)</f>
        <v>6</v>
      </c>
      <c r="L1289" s="51">
        <v>1</v>
      </c>
      <c r="M1289" s="51" t="s">
        <v>305</v>
      </c>
      <c r="N1289" s="17">
        <v>118.32701299999999</v>
      </c>
      <c r="O1289" s="17">
        <v>36.380169000000002</v>
      </c>
      <c r="P1289" s="51" t="str">
        <f t="shared" si="158"/>
        <v/>
      </c>
      <c r="Q1289" s="51">
        <v>11</v>
      </c>
      <c r="R1289" s="51">
        <f t="shared" si="159"/>
        <v>11</v>
      </c>
      <c r="S1289" s="51" t="str">
        <f t="shared" si="163"/>
        <v>11a</v>
      </c>
      <c r="T1289" s="51" t="str">
        <f t="shared" si="164"/>
        <v>11b</v>
      </c>
    </row>
    <row r="1290" spans="1:20" ht="20" customHeight="1" x14ac:dyDescent="0.15">
      <c r="A1290" s="51">
        <f t="shared" si="161"/>
        <v>112907</v>
      </c>
      <c r="B1290" s="52" t="str">
        <f>VLOOKUP(J1290,city!$A$4:$D$352,3,0)</f>
        <v>山东</v>
      </c>
      <c r="C1290" s="52" t="str">
        <f>VLOOKUP(J1290,city!$A$4:$D$352,4,0)</f>
        <v>潍坊</v>
      </c>
      <c r="D1290" s="57" t="s">
        <v>3488</v>
      </c>
      <c r="E1290" s="57" t="s">
        <v>3489</v>
      </c>
      <c r="F1290" s="53" t="str">
        <f t="shared" si="160"/>
        <v>118.717122,36.20906</v>
      </c>
      <c r="G1290" s="54" t="s">
        <v>795</v>
      </c>
      <c r="H1290" s="55" t="str">
        <f>"jingdian/"&amp;VLOOKUP(B1290,city!$C$4:$P$352,13,FALSE)&amp;"/"&amp;VLOOKUP(C1290,city!$D$4:$P$352,13,FALSE)&amp;"/jd/"&amp;K1290&amp;".jpg"</f>
        <v>jingdian/shandong/weifang/jd/7.jpg</v>
      </c>
      <c r="I1290" s="55" t="str">
        <f t="shared" si="162"/>
        <v>11a,11b</v>
      </c>
      <c r="J1290" s="51">
        <f t="shared" si="165"/>
        <v>129</v>
      </c>
      <c r="K1290" s="51">
        <f>IF(VLOOKUP(J1289,city!$K$4:$L$352,2,0)&gt;K1289,K1289+1,1)</f>
        <v>7</v>
      </c>
      <c r="L1290" s="51">
        <v>1</v>
      </c>
      <c r="M1290" s="51" t="s">
        <v>305</v>
      </c>
      <c r="N1290" s="17">
        <v>118.717122</v>
      </c>
      <c r="O1290" s="17">
        <v>36.209060000000001</v>
      </c>
      <c r="P1290" s="51" t="str">
        <f t="shared" si="158"/>
        <v/>
      </c>
      <c r="Q1290" s="51">
        <v>11</v>
      </c>
      <c r="R1290" s="51">
        <f t="shared" si="159"/>
        <v>11</v>
      </c>
      <c r="S1290" s="51" t="str">
        <f t="shared" si="163"/>
        <v>11a</v>
      </c>
      <c r="T1290" s="51" t="str">
        <f t="shared" si="164"/>
        <v>11b</v>
      </c>
    </row>
    <row r="1291" spans="1:20" ht="20" customHeight="1" x14ac:dyDescent="0.15">
      <c r="A1291" s="51">
        <f t="shared" si="161"/>
        <v>112908</v>
      </c>
      <c r="B1291" s="52" t="str">
        <f>VLOOKUP(J1291,city!$A$4:$D$352,3,0)</f>
        <v>山东</v>
      </c>
      <c r="C1291" s="52" t="str">
        <f>VLOOKUP(J1291,city!$A$4:$D$352,4,0)</f>
        <v>潍坊</v>
      </c>
      <c r="D1291" s="57" t="s">
        <v>3490</v>
      </c>
      <c r="E1291" s="57" t="s">
        <v>3491</v>
      </c>
      <c r="F1291" s="53" t="str">
        <f t="shared" si="160"/>
        <v>119.112549,36.720946</v>
      </c>
      <c r="G1291" s="54" t="s">
        <v>795</v>
      </c>
      <c r="H1291" s="55" t="str">
        <f>"jingdian/"&amp;VLOOKUP(B1291,city!$C$4:$P$352,13,FALSE)&amp;"/"&amp;VLOOKUP(C1291,city!$D$4:$P$352,13,FALSE)&amp;"/jd/"&amp;K1291&amp;".jpg"</f>
        <v>jingdian/shandong/weifang/jd/8.jpg</v>
      </c>
      <c r="I1291" s="55" t="str">
        <f t="shared" si="162"/>
        <v>2a,2b</v>
      </c>
      <c r="J1291" s="51">
        <f t="shared" si="165"/>
        <v>129</v>
      </c>
      <c r="K1291" s="51">
        <f>IF(VLOOKUP(J1290,city!$K$4:$L$352,2,0)&gt;K1290,K1290+1,1)</f>
        <v>8</v>
      </c>
      <c r="L1291" s="51">
        <v>1</v>
      </c>
      <c r="M1291" s="51" t="s">
        <v>305</v>
      </c>
      <c r="N1291" s="17">
        <v>119.112549</v>
      </c>
      <c r="O1291" s="17">
        <v>36.720945999999998</v>
      </c>
      <c r="P1291" s="51" t="str">
        <f t="shared" si="158"/>
        <v/>
      </c>
      <c r="Q1291" s="51">
        <v>2</v>
      </c>
      <c r="R1291" s="51">
        <f t="shared" si="159"/>
        <v>1</v>
      </c>
      <c r="S1291" s="51" t="str">
        <f t="shared" si="163"/>
        <v>2a</v>
      </c>
      <c r="T1291" s="51" t="str">
        <f t="shared" si="164"/>
        <v>2b</v>
      </c>
    </row>
    <row r="1292" spans="1:20" ht="20" customHeight="1" x14ac:dyDescent="0.15">
      <c r="A1292" s="51">
        <f t="shared" si="161"/>
        <v>112909</v>
      </c>
      <c r="B1292" s="52" t="str">
        <f>VLOOKUP(J1292,city!$A$4:$D$352,3,0)</f>
        <v>山东</v>
      </c>
      <c r="C1292" s="52" t="str">
        <f>VLOOKUP(J1292,city!$A$4:$D$352,4,0)</f>
        <v>潍坊</v>
      </c>
      <c r="D1292" s="57" t="s">
        <v>3492</v>
      </c>
      <c r="E1292" s="57" t="s">
        <v>3493</v>
      </c>
      <c r="F1292" s="53" t="str">
        <f t="shared" si="160"/>
        <v>118.308469,36.467877</v>
      </c>
      <c r="G1292" s="54" t="s">
        <v>795</v>
      </c>
      <c r="H1292" s="55" t="str">
        <f>"jingdian/"&amp;VLOOKUP(B1292,city!$C$4:$P$352,13,FALSE)&amp;"/"&amp;VLOOKUP(C1292,city!$D$4:$P$352,13,FALSE)&amp;"/jd/"&amp;K1292&amp;".jpg"</f>
        <v>jingdian/shandong/weifang/jd/9.jpg</v>
      </c>
      <c r="I1292" s="55" t="str">
        <f t="shared" si="162"/>
        <v>11a,11b</v>
      </c>
      <c r="J1292" s="51">
        <f t="shared" si="165"/>
        <v>129</v>
      </c>
      <c r="K1292" s="51">
        <f>IF(VLOOKUP(J1291,city!$K$4:$L$352,2,0)&gt;K1291,K1291+1,1)</f>
        <v>9</v>
      </c>
      <c r="L1292" s="51">
        <v>1</v>
      </c>
      <c r="M1292" s="51" t="s">
        <v>305</v>
      </c>
      <c r="N1292" s="17">
        <v>118.308469</v>
      </c>
      <c r="O1292" s="17">
        <v>36.467877000000001</v>
      </c>
      <c r="P1292" s="51" t="str">
        <f t="shared" si="158"/>
        <v/>
      </c>
      <c r="Q1292" s="51">
        <v>11</v>
      </c>
      <c r="R1292" s="51">
        <f t="shared" si="159"/>
        <v>11</v>
      </c>
      <c r="S1292" s="51" t="str">
        <f t="shared" si="163"/>
        <v>11a</v>
      </c>
      <c r="T1292" s="51" t="str">
        <f t="shared" si="164"/>
        <v>11b</v>
      </c>
    </row>
    <row r="1293" spans="1:20" ht="20" customHeight="1" x14ac:dyDescent="0.15">
      <c r="A1293" s="51">
        <f t="shared" si="161"/>
        <v>112910</v>
      </c>
      <c r="B1293" s="52" t="str">
        <f>VLOOKUP(J1293,city!$A$4:$D$352,3,0)</f>
        <v>山东</v>
      </c>
      <c r="C1293" s="52" t="str">
        <f>VLOOKUP(J1293,city!$A$4:$D$352,4,0)</f>
        <v>潍坊</v>
      </c>
      <c r="D1293" s="57" t="s">
        <v>3494</v>
      </c>
      <c r="E1293" s="57" t="s">
        <v>3495</v>
      </c>
      <c r="F1293" s="53" t="str">
        <f t="shared" si="160"/>
        <v>118.445675,36.527286</v>
      </c>
      <c r="G1293" s="54" t="s">
        <v>795</v>
      </c>
      <c r="H1293" s="55" t="str">
        <f>"jingdian/"&amp;VLOOKUP(B1293,city!$C$4:$P$352,13,FALSE)&amp;"/"&amp;VLOOKUP(C1293,city!$D$4:$P$352,13,FALSE)&amp;"/jd/"&amp;K1293&amp;".jpg"</f>
        <v>jingdian/shandong/weifang/jd/10.jpg</v>
      </c>
      <c r="I1293" s="55" t="str">
        <f t="shared" si="162"/>
        <v>31a,31b</v>
      </c>
      <c r="J1293" s="51">
        <f t="shared" si="165"/>
        <v>129</v>
      </c>
      <c r="K1293" s="51">
        <f>IF(VLOOKUP(J1292,city!$K$4:$L$352,2,0)&gt;K1292,K1292+1,1)</f>
        <v>10</v>
      </c>
      <c r="L1293" s="51">
        <v>1</v>
      </c>
      <c r="M1293" s="51" t="s">
        <v>305</v>
      </c>
      <c r="N1293" s="17">
        <v>118.44567499999999</v>
      </c>
      <c r="O1293" s="17">
        <v>36.527285999999997</v>
      </c>
      <c r="P1293" s="51" t="str">
        <f t="shared" ref="P1293:P1356" si="166">IF(K1293=10,SUM(N1284:N1293)/10&amp;","&amp;SUM(O1284:O1293)/10,"")</f>
        <v>118.7948489,36.5652559</v>
      </c>
      <c r="Q1293" s="51">
        <v>31</v>
      </c>
      <c r="R1293" s="51">
        <f t="shared" si="159"/>
        <v>31</v>
      </c>
      <c r="S1293" s="51" t="str">
        <f t="shared" si="163"/>
        <v>31a</v>
      </c>
      <c r="T1293" s="51" t="str">
        <f t="shared" si="164"/>
        <v>31b</v>
      </c>
    </row>
    <row r="1294" spans="1:20" ht="20" customHeight="1" x14ac:dyDescent="0.15">
      <c r="A1294" s="51">
        <f t="shared" si="161"/>
        <v>113001</v>
      </c>
      <c r="B1294" s="52" t="str">
        <f>VLOOKUP(J1294,city!$A$4:$D$352,3,0)</f>
        <v>山东</v>
      </c>
      <c r="C1294" s="52" t="str">
        <f>VLOOKUP(J1294,city!$A$4:$D$352,4,0)</f>
        <v>济宁</v>
      </c>
      <c r="D1294" s="57" t="s">
        <v>3496</v>
      </c>
      <c r="E1294" s="57" t="s">
        <v>3497</v>
      </c>
      <c r="F1294" s="53" t="str">
        <f t="shared" si="160"/>
        <v>116.633034,35.780691</v>
      </c>
      <c r="G1294" s="54" t="s">
        <v>795</v>
      </c>
      <c r="H1294" s="55" t="str">
        <f>"jingdian/"&amp;VLOOKUP(B1294,city!$C$4:$P$352,13,FALSE)&amp;"/"&amp;VLOOKUP(C1294,city!$D$4:$P$352,13,FALSE)&amp;"/jd/"&amp;K1294&amp;".jpg"</f>
        <v>jingdian/shandong/jining/jd/1.jpg</v>
      </c>
      <c r="I1294" s="55" t="str">
        <f t="shared" si="162"/>
        <v>32a,32b</v>
      </c>
      <c r="J1294" s="51">
        <f t="shared" si="165"/>
        <v>130</v>
      </c>
      <c r="K1294" s="51">
        <f>IF(VLOOKUP(J1293,city!$K$4:$L$352,2,0)&gt;K1293,K1293+1,1)</f>
        <v>1</v>
      </c>
      <c r="L1294" s="51">
        <v>1</v>
      </c>
      <c r="M1294" s="51" t="s">
        <v>307</v>
      </c>
      <c r="N1294" s="17">
        <v>116.63303399999999</v>
      </c>
      <c r="O1294" s="17">
        <v>35.780690999999997</v>
      </c>
      <c r="P1294" s="51" t="str">
        <f t="shared" si="166"/>
        <v/>
      </c>
      <c r="Q1294" s="51">
        <v>32</v>
      </c>
      <c r="R1294" s="51" t="e">
        <f t="shared" si="159"/>
        <v>#N/A</v>
      </c>
      <c r="S1294" s="51" t="str">
        <f t="shared" si="163"/>
        <v>32a</v>
      </c>
      <c r="T1294" s="51" t="str">
        <f t="shared" si="164"/>
        <v>32b</v>
      </c>
    </row>
    <row r="1295" spans="1:20" ht="20" customHeight="1" x14ac:dyDescent="0.15">
      <c r="A1295" s="51">
        <f t="shared" si="161"/>
        <v>113002</v>
      </c>
      <c r="B1295" s="52" t="str">
        <f>VLOOKUP(J1295,city!$A$4:$D$352,3,0)</f>
        <v>山东</v>
      </c>
      <c r="C1295" s="52" t="str">
        <f>VLOOKUP(J1295,city!$A$4:$D$352,4,0)</f>
        <v>济宁</v>
      </c>
      <c r="D1295" s="57" t="s">
        <v>3498</v>
      </c>
      <c r="E1295" s="57" t="s">
        <v>3499</v>
      </c>
      <c r="F1295" s="53" t="str">
        <f t="shared" si="160"/>
        <v>116.110396,35.792774</v>
      </c>
      <c r="G1295" s="54" t="s">
        <v>795</v>
      </c>
      <c r="H1295" s="55" t="str">
        <f>"jingdian/"&amp;VLOOKUP(B1295,city!$C$4:$P$352,13,FALSE)&amp;"/"&amp;VLOOKUP(C1295,city!$D$4:$P$352,13,FALSE)&amp;"/jd/"&amp;K1295&amp;".jpg"</f>
        <v>jingdian/shandong/jining/jd/2.jpg</v>
      </c>
      <c r="I1295" s="55" t="str">
        <f t="shared" si="162"/>
        <v>11a,11b</v>
      </c>
      <c r="J1295" s="51">
        <f t="shared" si="165"/>
        <v>130</v>
      </c>
      <c r="K1295" s="51">
        <f>IF(VLOOKUP(J1294,city!$K$4:$L$352,2,0)&gt;K1294,K1294+1,1)</f>
        <v>2</v>
      </c>
      <c r="L1295" s="51">
        <v>1</v>
      </c>
      <c r="M1295" s="51" t="s">
        <v>307</v>
      </c>
      <c r="N1295" s="17">
        <v>116.11039599999999</v>
      </c>
      <c r="O1295" s="17">
        <v>35.792774000000001</v>
      </c>
      <c r="P1295" s="51" t="str">
        <f t="shared" si="166"/>
        <v/>
      </c>
      <c r="Q1295" s="51">
        <v>11</v>
      </c>
      <c r="R1295" s="51">
        <f t="shared" si="159"/>
        <v>11</v>
      </c>
      <c r="S1295" s="51" t="str">
        <f t="shared" si="163"/>
        <v>11a</v>
      </c>
      <c r="T1295" s="51" t="str">
        <f t="shared" si="164"/>
        <v>11b</v>
      </c>
    </row>
    <row r="1296" spans="1:20" ht="20" customHeight="1" x14ac:dyDescent="0.15">
      <c r="A1296" s="51">
        <f t="shared" si="161"/>
        <v>113003</v>
      </c>
      <c r="B1296" s="52" t="str">
        <f>VLOOKUP(J1296,city!$A$4:$D$352,3,0)</f>
        <v>山东</v>
      </c>
      <c r="C1296" s="52" t="str">
        <f>VLOOKUP(J1296,city!$A$4:$D$352,4,0)</f>
        <v>济宁</v>
      </c>
      <c r="D1296" s="57" t="s">
        <v>3500</v>
      </c>
      <c r="E1296" s="57" t="s">
        <v>3501</v>
      </c>
      <c r="F1296" s="53" t="str">
        <f t="shared" si="160"/>
        <v>116.996278,35.598978</v>
      </c>
      <c r="G1296" s="54" t="s">
        <v>795</v>
      </c>
      <c r="H1296" s="55" t="str">
        <f>"jingdian/"&amp;VLOOKUP(B1296,city!$C$4:$P$352,13,FALSE)&amp;"/"&amp;VLOOKUP(C1296,city!$D$4:$P$352,13,FALSE)&amp;"/jd/"&amp;K1296&amp;".jpg"</f>
        <v>jingdian/shandong/jining/jd/3.jpg</v>
      </c>
      <c r="I1296" s="55" t="str">
        <f t="shared" si="162"/>
        <v>12a,12b</v>
      </c>
      <c r="J1296" s="51">
        <f t="shared" si="165"/>
        <v>130</v>
      </c>
      <c r="K1296" s="51">
        <f>IF(VLOOKUP(J1295,city!$K$4:$L$352,2,0)&gt;K1295,K1295+1,1)</f>
        <v>3</v>
      </c>
      <c r="L1296" s="51">
        <v>1</v>
      </c>
      <c r="M1296" s="51" t="s">
        <v>307</v>
      </c>
      <c r="N1296" s="17">
        <v>116.996278</v>
      </c>
      <c r="O1296" s="17">
        <v>35.598978000000002</v>
      </c>
      <c r="P1296" s="51" t="str">
        <f t="shared" si="166"/>
        <v/>
      </c>
      <c r="Q1296" s="51">
        <v>12</v>
      </c>
      <c r="R1296" s="51">
        <f t="shared" si="159"/>
        <v>12</v>
      </c>
      <c r="S1296" s="51" t="str">
        <f t="shared" si="163"/>
        <v>12a</v>
      </c>
      <c r="T1296" s="51" t="str">
        <f t="shared" si="164"/>
        <v>12b</v>
      </c>
    </row>
    <row r="1297" spans="1:20" ht="20" customHeight="1" x14ac:dyDescent="0.15">
      <c r="A1297" s="51">
        <f t="shared" si="161"/>
        <v>113004</v>
      </c>
      <c r="B1297" s="52" t="str">
        <f>VLOOKUP(J1297,city!$A$4:$D$352,3,0)</f>
        <v>山东</v>
      </c>
      <c r="C1297" s="52" t="str">
        <f>VLOOKUP(J1297,city!$A$4:$D$352,4,0)</f>
        <v>济宁</v>
      </c>
      <c r="D1297" s="57" t="s">
        <v>3502</v>
      </c>
      <c r="E1297" s="57" t="s">
        <v>3503</v>
      </c>
      <c r="F1297" s="53" t="str">
        <f t="shared" si="160"/>
        <v>117.041445,35.334727</v>
      </c>
      <c r="G1297" s="54" t="s">
        <v>795</v>
      </c>
      <c r="H1297" s="55" t="str">
        <f>"jingdian/"&amp;VLOOKUP(B1297,city!$C$4:$P$352,13,FALSE)&amp;"/"&amp;VLOOKUP(C1297,city!$D$4:$P$352,13,FALSE)&amp;"/jd/"&amp;K1297&amp;".jpg"</f>
        <v>jingdian/shandong/jining/jd/4.jpg</v>
      </c>
      <c r="I1297" s="55" t="str">
        <f t="shared" si="162"/>
        <v>11a,11b</v>
      </c>
      <c r="J1297" s="51">
        <f t="shared" si="165"/>
        <v>130</v>
      </c>
      <c r="K1297" s="51">
        <f>IF(VLOOKUP(J1296,city!$K$4:$L$352,2,0)&gt;K1296,K1296+1,1)</f>
        <v>4</v>
      </c>
      <c r="L1297" s="51">
        <v>1</v>
      </c>
      <c r="M1297" s="51" t="s">
        <v>307</v>
      </c>
      <c r="N1297" s="17">
        <v>117.041445</v>
      </c>
      <c r="O1297" s="17">
        <v>35.334727000000001</v>
      </c>
      <c r="P1297" s="51" t="str">
        <f t="shared" si="166"/>
        <v/>
      </c>
      <c r="Q1297" s="51">
        <v>11</v>
      </c>
      <c r="R1297" s="51">
        <f t="shared" si="159"/>
        <v>11</v>
      </c>
      <c r="S1297" s="51" t="str">
        <f t="shared" si="163"/>
        <v>11a</v>
      </c>
      <c r="T1297" s="51" t="str">
        <f t="shared" si="164"/>
        <v>11b</v>
      </c>
    </row>
    <row r="1298" spans="1:20" ht="20" customHeight="1" x14ac:dyDescent="0.15">
      <c r="A1298" s="51">
        <f t="shared" si="161"/>
        <v>113005</v>
      </c>
      <c r="B1298" s="52" t="str">
        <f>VLOOKUP(J1298,city!$A$4:$D$352,3,0)</f>
        <v>山东</v>
      </c>
      <c r="C1298" s="52" t="str">
        <f>VLOOKUP(J1298,city!$A$4:$D$352,4,0)</f>
        <v>济宁</v>
      </c>
      <c r="D1298" s="57" t="s">
        <v>3504</v>
      </c>
      <c r="E1298" s="57" t="s">
        <v>3505</v>
      </c>
      <c r="F1298" s="53" t="str">
        <f t="shared" si="160"/>
        <v>117.28286,34.689651</v>
      </c>
      <c r="G1298" s="54" t="s">
        <v>795</v>
      </c>
      <c r="H1298" s="55" t="str">
        <f>"jingdian/"&amp;VLOOKUP(B1298,city!$C$4:$P$352,13,FALSE)&amp;"/"&amp;VLOOKUP(C1298,city!$D$4:$P$352,13,FALSE)&amp;"/jd/"&amp;K1298&amp;".jpg"</f>
        <v>jingdian/shandong/jining/jd/5.jpg</v>
      </c>
      <c r="I1298" s="55" t="str">
        <f t="shared" si="162"/>
        <v>6a,6b</v>
      </c>
      <c r="J1298" s="51">
        <f t="shared" si="165"/>
        <v>130</v>
      </c>
      <c r="K1298" s="51">
        <f>IF(VLOOKUP(J1297,city!$K$4:$L$352,2,0)&gt;K1297,K1297+1,1)</f>
        <v>5</v>
      </c>
      <c r="L1298" s="51">
        <v>1</v>
      </c>
      <c r="M1298" s="51" t="s">
        <v>307</v>
      </c>
      <c r="N1298" s="17">
        <v>117.28286</v>
      </c>
      <c r="O1298" s="17">
        <v>34.689650999999998</v>
      </c>
      <c r="P1298" s="51" t="str">
        <f t="shared" si="166"/>
        <v/>
      </c>
      <c r="Q1298" s="51">
        <v>6</v>
      </c>
      <c r="R1298" s="51">
        <f t="shared" si="159"/>
        <v>11</v>
      </c>
      <c r="S1298" s="51" t="str">
        <f t="shared" si="163"/>
        <v>6a</v>
      </c>
      <c r="T1298" s="51" t="str">
        <f t="shared" si="164"/>
        <v>6b</v>
      </c>
    </row>
    <row r="1299" spans="1:20" ht="20" customHeight="1" x14ac:dyDescent="0.15">
      <c r="A1299" s="51">
        <f t="shared" si="161"/>
        <v>113006</v>
      </c>
      <c r="B1299" s="52" t="str">
        <f>VLOOKUP(J1299,city!$A$4:$D$352,3,0)</f>
        <v>山东</v>
      </c>
      <c r="C1299" s="52" t="str">
        <f>VLOOKUP(J1299,city!$A$4:$D$352,4,0)</f>
        <v>济宁</v>
      </c>
      <c r="D1299" s="57" t="s">
        <v>3506</v>
      </c>
      <c r="E1299" s="57" t="s">
        <v>3507</v>
      </c>
      <c r="F1299" s="53" t="str">
        <f t="shared" si="160"/>
        <v>116.997078,35.602816</v>
      </c>
      <c r="G1299" s="54" t="s">
        <v>795</v>
      </c>
      <c r="H1299" s="55" t="str">
        <f>"jingdian/"&amp;VLOOKUP(B1299,city!$C$4:$P$352,13,FALSE)&amp;"/"&amp;VLOOKUP(C1299,city!$D$4:$P$352,13,FALSE)&amp;"/jd/"&amp;K1299&amp;".jpg"</f>
        <v>jingdian/shandong/jining/jd/6.jpg</v>
      </c>
      <c r="I1299" s="55" t="str">
        <f t="shared" si="162"/>
        <v>32a,32b</v>
      </c>
      <c r="J1299" s="51">
        <f t="shared" si="165"/>
        <v>130</v>
      </c>
      <c r="K1299" s="51">
        <f>IF(VLOOKUP(J1298,city!$K$4:$L$352,2,0)&gt;K1298,K1298+1,1)</f>
        <v>6</v>
      </c>
      <c r="L1299" s="51">
        <v>1</v>
      </c>
      <c r="M1299" s="51" t="s">
        <v>307</v>
      </c>
      <c r="N1299" s="17">
        <v>116.997078</v>
      </c>
      <c r="O1299" s="17">
        <v>35.602815999999997</v>
      </c>
      <c r="P1299" s="51" t="str">
        <f t="shared" si="166"/>
        <v/>
      </c>
      <c r="Q1299" s="51">
        <v>32</v>
      </c>
      <c r="R1299" s="51" t="e">
        <f t="shared" si="159"/>
        <v>#N/A</v>
      </c>
      <c r="S1299" s="51" t="str">
        <f t="shared" si="163"/>
        <v>32a</v>
      </c>
      <c r="T1299" s="51" t="str">
        <f t="shared" si="164"/>
        <v>32b</v>
      </c>
    </row>
    <row r="1300" spans="1:20" ht="20" customHeight="1" x14ac:dyDescent="0.15">
      <c r="A1300" s="51">
        <f t="shared" si="161"/>
        <v>113007</v>
      </c>
      <c r="B1300" s="52" t="str">
        <f>VLOOKUP(J1300,city!$A$4:$D$352,3,0)</f>
        <v>山东</v>
      </c>
      <c r="C1300" s="52" t="str">
        <f>VLOOKUP(J1300,city!$A$4:$D$352,4,0)</f>
        <v>济宁</v>
      </c>
      <c r="D1300" s="57" t="s">
        <v>3508</v>
      </c>
      <c r="E1300" s="57" t="s">
        <v>3509</v>
      </c>
      <c r="F1300" s="53" t="str">
        <f t="shared" si="160"/>
        <v>117.000727,35.619087</v>
      </c>
      <c r="G1300" s="54" t="s">
        <v>795</v>
      </c>
      <c r="H1300" s="55" t="str">
        <f>"jingdian/"&amp;VLOOKUP(B1300,city!$C$4:$P$352,13,FALSE)&amp;"/"&amp;VLOOKUP(C1300,city!$D$4:$P$352,13,FALSE)&amp;"/jd/"&amp;K1300&amp;".jpg"</f>
        <v>jingdian/shandong/jining/jd/7.jpg</v>
      </c>
      <c r="I1300" s="55" t="str">
        <f t="shared" si="162"/>
        <v>1a,1b</v>
      </c>
      <c r="J1300" s="51">
        <f t="shared" si="165"/>
        <v>130</v>
      </c>
      <c r="K1300" s="51">
        <f>IF(VLOOKUP(J1299,city!$K$4:$L$352,2,0)&gt;K1299,K1299+1,1)</f>
        <v>7</v>
      </c>
      <c r="L1300" s="51">
        <v>1</v>
      </c>
      <c r="M1300" s="51" t="s">
        <v>307</v>
      </c>
      <c r="N1300" s="17">
        <v>117.000727</v>
      </c>
      <c r="O1300" s="17">
        <v>35.619087</v>
      </c>
      <c r="P1300" s="51" t="str">
        <f t="shared" si="166"/>
        <v/>
      </c>
      <c r="Q1300" s="51">
        <v>1</v>
      </c>
      <c r="R1300" s="51">
        <f t="shared" si="159"/>
        <v>1</v>
      </c>
      <c r="S1300" s="51" t="str">
        <f t="shared" si="163"/>
        <v>1a</v>
      </c>
      <c r="T1300" s="51" t="str">
        <f t="shared" si="164"/>
        <v>1b</v>
      </c>
    </row>
    <row r="1301" spans="1:20" ht="20" customHeight="1" x14ac:dyDescent="0.15">
      <c r="A1301" s="51">
        <f t="shared" si="161"/>
        <v>113008</v>
      </c>
      <c r="B1301" s="52" t="str">
        <f>VLOOKUP(J1301,city!$A$4:$D$352,3,0)</f>
        <v>山东</v>
      </c>
      <c r="C1301" s="52" t="str">
        <f>VLOOKUP(J1301,city!$A$4:$D$352,4,0)</f>
        <v>济宁</v>
      </c>
      <c r="D1301" s="57" t="s">
        <v>3510</v>
      </c>
      <c r="E1301" s="57" t="s">
        <v>3511</v>
      </c>
      <c r="F1301" s="53" t="str">
        <f t="shared" si="160"/>
        <v>117.130623,35.790058</v>
      </c>
      <c r="G1301" s="54" t="s">
        <v>795</v>
      </c>
      <c r="H1301" s="55" t="str">
        <f>"jingdian/"&amp;VLOOKUP(B1301,city!$C$4:$P$352,13,FALSE)&amp;"/"&amp;VLOOKUP(C1301,city!$D$4:$P$352,13,FALSE)&amp;"/jd/"&amp;K1301&amp;".jpg"</f>
        <v>jingdian/shandong/jining/jd/8.jpg</v>
      </c>
      <c r="I1301" s="55" t="str">
        <f t="shared" si="162"/>
        <v>11a,11b</v>
      </c>
      <c r="J1301" s="51">
        <f t="shared" si="165"/>
        <v>130</v>
      </c>
      <c r="K1301" s="51">
        <f>IF(VLOOKUP(J1300,city!$K$4:$L$352,2,0)&gt;K1300,K1300+1,1)</f>
        <v>8</v>
      </c>
      <c r="L1301" s="51">
        <v>1</v>
      </c>
      <c r="M1301" s="51" t="s">
        <v>307</v>
      </c>
      <c r="N1301" s="17">
        <v>117.130623</v>
      </c>
      <c r="O1301" s="17">
        <v>35.790058000000002</v>
      </c>
      <c r="P1301" s="51" t="str">
        <f t="shared" si="166"/>
        <v/>
      </c>
      <c r="Q1301" s="51">
        <v>11</v>
      </c>
      <c r="R1301" s="51">
        <f t="shared" si="159"/>
        <v>11</v>
      </c>
      <c r="S1301" s="51" t="str">
        <f t="shared" si="163"/>
        <v>11a</v>
      </c>
      <c r="T1301" s="51" t="str">
        <f t="shared" si="164"/>
        <v>11b</v>
      </c>
    </row>
    <row r="1302" spans="1:20" ht="20" customHeight="1" x14ac:dyDescent="0.15">
      <c r="A1302" s="51">
        <f t="shared" si="161"/>
        <v>113009</v>
      </c>
      <c r="B1302" s="52" t="str">
        <f>VLOOKUP(J1302,city!$A$4:$D$352,3,0)</f>
        <v>山东</v>
      </c>
      <c r="C1302" s="52" t="str">
        <f>VLOOKUP(J1302,city!$A$4:$D$352,4,0)</f>
        <v>济宁</v>
      </c>
      <c r="D1302" s="57" t="s">
        <v>3512</v>
      </c>
      <c r="E1302" s="57" t="s">
        <v>3513</v>
      </c>
      <c r="F1302" s="53" t="str">
        <f t="shared" si="160"/>
        <v>116.997829,35.602065</v>
      </c>
      <c r="G1302" s="54" t="s">
        <v>795</v>
      </c>
      <c r="H1302" s="55" t="str">
        <f>"jingdian/"&amp;VLOOKUP(B1302,city!$C$4:$P$352,13,FALSE)&amp;"/"&amp;VLOOKUP(C1302,city!$D$4:$P$352,13,FALSE)&amp;"/jd/"&amp;K1302&amp;".jpg"</f>
        <v>jingdian/shandong/jining/jd/9.jpg</v>
      </c>
      <c r="I1302" s="55" t="str">
        <f t="shared" si="162"/>
        <v>15a,15b</v>
      </c>
      <c r="J1302" s="51">
        <f t="shared" si="165"/>
        <v>130</v>
      </c>
      <c r="K1302" s="51">
        <f>IF(VLOOKUP(J1301,city!$K$4:$L$352,2,0)&gt;K1301,K1301+1,1)</f>
        <v>9</v>
      </c>
      <c r="L1302" s="51">
        <v>1</v>
      </c>
      <c r="M1302" s="51" t="s">
        <v>307</v>
      </c>
      <c r="N1302" s="17">
        <v>116.997829</v>
      </c>
      <c r="O1302" s="17">
        <v>35.602065000000003</v>
      </c>
      <c r="P1302" s="51" t="str">
        <f t="shared" si="166"/>
        <v/>
      </c>
      <c r="Q1302" s="51">
        <v>15</v>
      </c>
      <c r="R1302" s="51">
        <f t="shared" si="159"/>
        <v>15</v>
      </c>
      <c r="S1302" s="51" t="str">
        <f t="shared" si="163"/>
        <v>15a</v>
      </c>
      <c r="T1302" s="51" t="str">
        <f t="shared" si="164"/>
        <v>15b</v>
      </c>
    </row>
    <row r="1303" spans="1:20" ht="20" customHeight="1" x14ac:dyDescent="0.15">
      <c r="A1303" s="51">
        <f t="shared" si="161"/>
        <v>113010</v>
      </c>
      <c r="B1303" s="52" t="str">
        <f>VLOOKUP(J1303,city!$A$4:$D$352,3,0)</f>
        <v>山东</v>
      </c>
      <c r="C1303" s="52" t="str">
        <f>VLOOKUP(J1303,city!$A$4:$D$352,4,0)</f>
        <v>济宁</v>
      </c>
      <c r="D1303" s="57" t="s">
        <v>3514</v>
      </c>
      <c r="E1303" s="57" t="s">
        <v>3515</v>
      </c>
      <c r="F1303" s="53" t="str">
        <f t="shared" si="160"/>
        <v>117.003139,35.587546</v>
      </c>
      <c r="G1303" s="54" t="s">
        <v>795</v>
      </c>
      <c r="H1303" s="55" t="str">
        <f>"jingdian/"&amp;VLOOKUP(B1303,city!$C$4:$P$352,13,FALSE)&amp;"/"&amp;VLOOKUP(C1303,city!$D$4:$P$352,13,FALSE)&amp;"/jd/"&amp;K1303&amp;".jpg"</f>
        <v>jingdian/shandong/jining/jd/10.jpg</v>
      </c>
      <c r="I1303" s="55" t="str">
        <f t="shared" si="162"/>
        <v>31a,31b</v>
      </c>
      <c r="J1303" s="51">
        <f t="shared" si="165"/>
        <v>130</v>
      </c>
      <c r="K1303" s="51">
        <f>IF(VLOOKUP(J1302,city!$K$4:$L$352,2,0)&gt;K1302,K1302+1,1)</f>
        <v>10</v>
      </c>
      <c r="L1303" s="51">
        <v>1</v>
      </c>
      <c r="M1303" s="51" t="s">
        <v>307</v>
      </c>
      <c r="N1303" s="17">
        <v>117.003139</v>
      </c>
      <c r="O1303" s="17">
        <v>35.587546000000003</v>
      </c>
      <c r="P1303" s="51" t="str">
        <f t="shared" si="166"/>
        <v>116.9193409,35.5398393</v>
      </c>
      <c r="Q1303" s="51">
        <v>31</v>
      </c>
      <c r="R1303" s="51">
        <f t="shared" si="159"/>
        <v>31</v>
      </c>
      <c r="S1303" s="51" t="str">
        <f t="shared" si="163"/>
        <v>31a</v>
      </c>
      <c r="T1303" s="51" t="str">
        <f t="shared" si="164"/>
        <v>31b</v>
      </c>
    </row>
    <row r="1304" spans="1:20" ht="20" customHeight="1" x14ac:dyDescent="0.15">
      <c r="A1304" s="51">
        <f t="shared" si="161"/>
        <v>113101</v>
      </c>
      <c r="B1304" s="52" t="str">
        <f>VLOOKUP(J1304,city!$A$4:$D$352,3,0)</f>
        <v>山东</v>
      </c>
      <c r="C1304" s="52" t="str">
        <f>VLOOKUP(J1304,city!$A$4:$D$352,4,0)</f>
        <v>泰安</v>
      </c>
      <c r="D1304" s="57" t="s">
        <v>3516</v>
      </c>
      <c r="E1304" s="57" t="s">
        <v>3517</v>
      </c>
      <c r="F1304" s="53" t="str">
        <f t="shared" si="160"/>
        <v>117.096674,36.263177</v>
      </c>
      <c r="G1304" s="54" t="s">
        <v>795</v>
      </c>
      <c r="H1304" s="55" t="str">
        <f>"jingdian/"&amp;VLOOKUP(B1304,city!$C$4:$P$352,13,FALSE)&amp;"/"&amp;VLOOKUP(C1304,city!$D$4:$P$352,13,FALSE)&amp;"/jd/"&amp;K1304&amp;".jpg"</f>
        <v>jingdian/shandong/taian/jd/1.jpg</v>
      </c>
      <c r="I1304" s="55" t="str">
        <f t="shared" si="162"/>
        <v>11a,11b</v>
      </c>
      <c r="J1304" s="51">
        <f t="shared" si="165"/>
        <v>131</v>
      </c>
      <c r="K1304" s="51">
        <f>IF(VLOOKUP(J1303,city!$K$4:$L$352,2,0)&gt;K1303,K1303+1,1)</f>
        <v>1</v>
      </c>
      <c r="L1304" s="51">
        <v>1</v>
      </c>
      <c r="M1304" s="51" t="s">
        <v>309</v>
      </c>
      <c r="N1304" s="17">
        <v>117.09667399999999</v>
      </c>
      <c r="O1304" s="17">
        <v>36.263176999999999</v>
      </c>
      <c r="P1304" s="51" t="str">
        <f t="shared" si="166"/>
        <v/>
      </c>
      <c r="Q1304" s="51">
        <v>11</v>
      </c>
      <c r="R1304" s="51">
        <f t="shared" si="159"/>
        <v>11</v>
      </c>
      <c r="S1304" s="51" t="str">
        <f t="shared" si="163"/>
        <v>11a</v>
      </c>
      <c r="T1304" s="51" t="str">
        <f t="shared" si="164"/>
        <v>11b</v>
      </c>
    </row>
    <row r="1305" spans="1:20" ht="20" customHeight="1" x14ac:dyDescent="0.15">
      <c r="A1305" s="51">
        <f t="shared" si="161"/>
        <v>113102</v>
      </c>
      <c r="B1305" s="52" t="str">
        <f>VLOOKUP(J1305,city!$A$4:$D$352,3,0)</f>
        <v>山东</v>
      </c>
      <c r="C1305" s="52" t="str">
        <f>VLOOKUP(J1305,city!$A$4:$D$352,4,0)</f>
        <v>泰安</v>
      </c>
      <c r="D1305" s="57" t="s">
        <v>3518</v>
      </c>
      <c r="E1305" s="57" t="s">
        <v>3519</v>
      </c>
      <c r="F1305" s="53" t="str">
        <f t="shared" si="160"/>
        <v>117.116984,36.262989</v>
      </c>
      <c r="G1305" s="54" t="s">
        <v>795</v>
      </c>
      <c r="H1305" s="55" t="str">
        <f>"jingdian/"&amp;VLOOKUP(B1305,city!$C$4:$P$352,13,FALSE)&amp;"/"&amp;VLOOKUP(C1305,city!$D$4:$P$352,13,FALSE)&amp;"/jd/"&amp;K1305&amp;".jpg"</f>
        <v>jingdian/shandong/taian/jd/2.jpg</v>
      </c>
      <c r="I1305" s="55" t="str">
        <f t="shared" si="162"/>
        <v>11a,11b</v>
      </c>
      <c r="J1305" s="51">
        <f t="shared" si="165"/>
        <v>131</v>
      </c>
      <c r="K1305" s="51">
        <f>IF(VLOOKUP(J1304,city!$K$4:$L$352,2,0)&gt;K1304,K1304+1,1)</f>
        <v>2</v>
      </c>
      <c r="L1305" s="51">
        <v>1</v>
      </c>
      <c r="M1305" s="51" t="s">
        <v>309</v>
      </c>
      <c r="N1305" s="17">
        <v>117.116984</v>
      </c>
      <c r="O1305" s="17">
        <v>36.262988999999997</v>
      </c>
      <c r="P1305" s="51" t="str">
        <f t="shared" si="166"/>
        <v/>
      </c>
      <c r="Q1305" s="51">
        <v>11</v>
      </c>
      <c r="R1305" s="51">
        <f t="shared" si="159"/>
        <v>11</v>
      </c>
      <c r="S1305" s="51" t="str">
        <f t="shared" si="163"/>
        <v>11a</v>
      </c>
      <c r="T1305" s="51" t="str">
        <f t="shared" si="164"/>
        <v>11b</v>
      </c>
    </row>
    <row r="1306" spans="1:20" ht="20" customHeight="1" x14ac:dyDescent="0.15">
      <c r="A1306" s="51">
        <f t="shared" si="161"/>
        <v>113103</v>
      </c>
      <c r="B1306" s="52" t="str">
        <f>VLOOKUP(J1306,city!$A$4:$D$352,3,0)</f>
        <v>山东</v>
      </c>
      <c r="C1306" s="52" t="str">
        <f>VLOOKUP(J1306,city!$A$4:$D$352,4,0)</f>
        <v>泰安</v>
      </c>
      <c r="D1306" s="57" t="s">
        <v>1280</v>
      </c>
      <c r="E1306" s="57" t="s">
        <v>3520</v>
      </c>
      <c r="F1306" s="53" t="str">
        <f t="shared" si="160"/>
        <v>117.114383,36.25733</v>
      </c>
      <c r="G1306" s="54" t="s">
        <v>795</v>
      </c>
      <c r="H1306" s="55" t="str">
        <f>"jingdian/"&amp;VLOOKUP(B1306,city!$C$4:$P$352,13,FALSE)&amp;"/"&amp;VLOOKUP(C1306,city!$D$4:$P$352,13,FALSE)&amp;"/jd/"&amp;K1306&amp;".jpg"</f>
        <v>jingdian/shandong/taian/jd/3.jpg</v>
      </c>
      <c r="I1306" s="55" t="str">
        <f t="shared" si="162"/>
        <v>32a,32b</v>
      </c>
      <c r="J1306" s="51">
        <f t="shared" si="165"/>
        <v>131</v>
      </c>
      <c r="K1306" s="51">
        <f>IF(VLOOKUP(J1305,city!$K$4:$L$352,2,0)&gt;K1305,K1305+1,1)</f>
        <v>3</v>
      </c>
      <c r="L1306" s="51">
        <v>1</v>
      </c>
      <c r="M1306" s="51" t="s">
        <v>309</v>
      </c>
      <c r="N1306" s="17">
        <v>117.114383</v>
      </c>
      <c r="O1306" s="17">
        <v>36.257330000000003</v>
      </c>
      <c r="P1306" s="51" t="str">
        <f t="shared" si="166"/>
        <v/>
      </c>
      <c r="Q1306" s="51">
        <v>32</v>
      </c>
      <c r="R1306" s="51" t="e">
        <f t="shared" si="159"/>
        <v>#N/A</v>
      </c>
      <c r="S1306" s="51" t="str">
        <f t="shared" si="163"/>
        <v>32a</v>
      </c>
      <c r="T1306" s="51" t="str">
        <f t="shared" si="164"/>
        <v>32b</v>
      </c>
    </row>
    <row r="1307" spans="1:20" ht="20" customHeight="1" x14ac:dyDescent="0.15">
      <c r="A1307" s="51">
        <f t="shared" si="161"/>
        <v>113104</v>
      </c>
      <c r="B1307" s="52" t="str">
        <f>VLOOKUP(J1307,city!$A$4:$D$352,3,0)</f>
        <v>山东</v>
      </c>
      <c r="C1307" s="52" t="str">
        <f>VLOOKUP(J1307,city!$A$4:$D$352,4,0)</f>
        <v>泰安</v>
      </c>
      <c r="D1307" s="57" t="s">
        <v>3521</v>
      </c>
      <c r="E1307" s="57" t="s">
        <v>3522</v>
      </c>
      <c r="F1307" s="53" t="str">
        <f t="shared" si="160"/>
        <v>117.134086,36.217224</v>
      </c>
      <c r="G1307" s="54" t="s">
        <v>795</v>
      </c>
      <c r="H1307" s="55" t="str">
        <f>"jingdian/"&amp;VLOOKUP(B1307,city!$C$4:$P$352,13,FALSE)&amp;"/"&amp;VLOOKUP(C1307,city!$D$4:$P$352,13,FALSE)&amp;"/jd/"&amp;K1307&amp;".jpg"</f>
        <v>jingdian/shandong/taian/jd/4.jpg</v>
      </c>
      <c r="I1307" s="55" t="str">
        <f t="shared" si="162"/>
        <v>31a,31b</v>
      </c>
      <c r="J1307" s="51">
        <f t="shared" si="165"/>
        <v>131</v>
      </c>
      <c r="K1307" s="51">
        <f>IF(VLOOKUP(J1306,city!$K$4:$L$352,2,0)&gt;K1306,K1306+1,1)</f>
        <v>4</v>
      </c>
      <c r="L1307" s="51">
        <v>1</v>
      </c>
      <c r="M1307" s="51" t="s">
        <v>309</v>
      </c>
      <c r="N1307" s="17">
        <v>117.134086</v>
      </c>
      <c r="O1307" s="17">
        <v>36.217224000000002</v>
      </c>
      <c r="P1307" s="51" t="str">
        <f t="shared" si="166"/>
        <v/>
      </c>
      <c r="Q1307" s="51">
        <v>31</v>
      </c>
      <c r="R1307" s="51">
        <f t="shared" ref="R1307:R1370" si="167">LOOKUP(1,0/FIND($U$6:$U$91,D1307),$V$6:$V$91)</f>
        <v>31</v>
      </c>
      <c r="S1307" s="51" t="str">
        <f t="shared" si="163"/>
        <v>31a</v>
      </c>
      <c r="T1307" s="51" t="str">
        <f t="shared" si="164"/>
        <v>31b</v>
      </c>
    </row>
    <row r="1308" spans="1:20" ht="20" customHeight="1" x14ac:dyDescent="0.15">
      <c r="A1308" s="51">
        <f t="shared" si="161"/>
        <v>113105</v>
      </c>
      <c r="B1308" s="52" t="str">
        <f>VLOOKUP(J1308,city!$A$4:$D$352,3,0)</f>
        <v>山东</v>
      </c>
      <c r="C1308" s="52" t="str">
        <f>VLOOKUP(J1308,city!$A$4:$D$352,4,0)</f>
        <v>泰安</v>
      </c>
      <c r="D1308" s="57" t="s">
        <v>3523</v>
      </c>
      <c r="E1308" s="57" t="s">
        <v>3524</v>
      </c>
      <c r="F1308" s="53" t="str">
        <f t="shared" si="160"/>
        <v>117.136984,36.200299</v>
      </c>
      <c r="G1308" s="54" t="s">
        <v>795</v>
      </c>
      <c r="H1308" s="55" t="str">
        <f>"jingdian/"&amp;VLOOKUP(B1308,city!$C$4:$P$352,13,FALSE)&amp;"/"&amp;VLOOKUP(C1308,city!$D$4:$P$352,13,FALSE)&amp;"/jd/"&amp;K1308&amp;".jpg"</f>
        <v>jingdian/shandong/taian/jd/5.jpg</v>
      </c>
      <c r="I1308" s="55" t="str">
        <f t="shared" si="162"/>
        <v>12a,12b</v>
      </c>
      <c r="J1308" s="51">
        <f t="shared" si="165"/>
        <v>131</v>
      </c>
      <c r="K1308" s="51">
        <f>IF(VLOOKUP(J1307,city!$K$4:$L$352,2,0)&gt;K1307,K1307+1,1)</f>
        <v>5</v>
      </c>
      <c r="L1308" s="51">
        <v>1</v>
      </c>
      <c r="M1308" s="51" t="s">
        <v>309</v>
      </c>
      <c r="N1308" s="17">
        <v>117.136984</v>
      </c>
      <c r="O1308" s="17">
        <v>36.200299000000001</v>
      </c>
      <c r="P1308" s="51" t="str">
        <f t="shared" si="166"/>
        <v/>
      </c>
      <c r="Q1308" s="51">
        <v>12</v>
      </c>
      <c r="R1308" s="51">
        <f t="shared" si="167"/>
        <v>12</v>
      </c>
      <c r="S1308" s="51" t="str">
        <f t="shared" si="163"/>
        <v>12a</v>
      </c>
      <c r="T1308" s="51" t="str">
        <f t="shared" si="164"/>
        <v>12b</v>
      </c>
    </row>
    <row r="1309" spans="1:20" ht="20" customHeight="1" x14ac:dyDescent="0.15">
      <c r="A1309" s="51">
        <f t="shared" si="161"/>
        <v>113106</v>
      </c>
      <c r="B1309" s="52" t="str">
        <f>VLOOKUP(J1309,city!$A$4:$D$352,3,0)</f>
        <v>山东</v>
      </c>
      <c r="C1309" s="52" t="str">
        <f>VLOOKUP(J1309,city!$A$4:$D$352,4,0)</f>
        <v>泰安</v>
      </c>
      <c r="D1309" s="57" t="s">
        <v>3525</v>
      </c>
      <c r="E1309" s="57" t="s">
        <v>3526</v>
      </c>
      <c r="F1309" s="53" t="str">
        <f t="shared" si="160"/>
        <v>116.195809,35.988817</v>
      </c>
      <c r="G1309" s="54" t="s">
        <v>795</v>
      </c>
      <c r="H1309" s="55" t="str">
        <f>"jingdian/"&amp;VLOOKUP(B1309,city!$C$4:$P$352,13,FALSE)&amp;"/"&amp;VLOOKUP(C1309,city!$D$4:$P$352,13,FALSE)&amp;"/jd/"&amp;K1309&amp;".jpg"</f>
        <v>jingdian/shandong/taian/jd/6.jpg</v>
      </c>
      <c r="I1309" s="55" t="str">
        <f t="shared" si="162"/>
        <v>6a,6b</v>
      </c>
      <c r="J1309" s="51">
        <f t="shared" si="165"/>
        <v>131</v>
      </c>
      <c r="K1309" s="51">
        <f>IF(VLOOKUP(J1308,city!$K$4:$L$352,2,0)&gt;K1308,K1308+1,1)</f>
        <v>6</v>
      </c>
      <c r="L1309" s="51">
        <v>1</v>
      </c>
      <c r="M1309" s="51" t="s">
        <v>309</v>
      </c>
      <c r="N1309" s="17">
        <v>116.195809</v>
      </c>
      <c r="O1309" s="17">
        <v>35.988816999999997</v>
      </c>
      <c r="P1309" s="51" t="str">
        <f t="shared" si="166"/>
        <v/>
      </c>
      <c r="Q1309" s="51">
        <v>6</v>
      </c>
      <c r="R1309" s="51">
        <f t="shared" si="167"/>
        <v>6</v>
      </c>
      <c r="S1309" s="51" t="str">
        <f t="shared" si="163"/>
        <v>6a</v>
      </c>
      <c r="T1309" s="51" t="str">
        <f t="shared" si="164"/>
        <v>6b</v>
      </c>
    </row>
    <row r="1310" spans="1:20" ht="20" customHeight="1" x14ac:dyDescent="0.15">
      <c r="A1310" s="51">
        <f t="shared" si="161"/>
        <v>113107</v>
      </c>
      <c r="B1310" s="52" t="str">
        <f>VLOOKUP(J1310,city!$A$4:$D$352,3,0)</f>
        <v>山东</v>
      </c>
      <c r="C1310" s="52" t="str">
        <f>VLOOKUP(J1310,city!$A$4:$D$352,4,0)</f>
        <v>泰安</v>
      </c>
      <c r="D1310" s="57" t="s">
        <v>3527</v>
      </c>
      <c r="E1310" s="57" t="s">
        <v>3528</v>
      </c>
      <c r="F1310" s="53" t="str">
        <f t="shared" si="160"/>
        <v>117.115861,36.263622</v>
      </c>
      <c r="G1310" s="54" t="s">
        <v>795</v>
      </c>
      <c r="H1310" s="55" t="str">
        <f>"jingdian/"&amp;VLOOKUP(B1310,city!$C$4:$P$352,13,FALSE)&amp;"/"&amp;VLOOKUP(C1310,city!$D$4:$P$352,13,FALSE)&amp;"/jd/"&amp;K1310&amp;".jpg"</f>
        <v>jingdian/shandong/taian/jd/7.jpg</v>
      </c>
      <c r="I1310" s="55" t="str">
        <f t="shared" si="162"/>
        <v>32a,32b</v>
      </c>
      <c r="J1310" s="51">
        <f t="shared" si="165"/>
        <v>131</v>
      </c>
      <c r="K1310" s="51">
        <f>IF(VLOOKUP(J1309,city!$K$4:$L$352,2,0)&gt;K1309,K1309+1,1)</f>
        <v>7</v>
      </c>
      <c r="L1310" s="51">
        <v>1</v>
      </c>
      <c r="M1310" s="51" t="s">
        <v>309</v>
      </c>
      <c r="N1310" s="17">
        <v>117.115861</v>
      </c>
      <c r="O1310" s="17">
        <v>36.263621999999998</v>
      </c>
      <c r="P1310" s="51" t="str">
        <f t="shared" si="166"/>
        <v/>
      </c>
      <c r="Q1310" s="51">
        <v>32</v>
      </c>
      <c r="R1310" s="51" t="e">
        <f t="shared" si="167"/>
        <v>#N/A</v>
      </c>
      <c r="S1310" s="51" t="str">
        <f t="shared" si="163"/>
        <v>32a</v>
      </c>
      <c r="T1310" s="51" t="str">
        <f t="shared" si="164"/>
        <v>32b</v>
      </c>
    </row>
    <row r="1311" spans="1:20" ht="20" customHeight="1" x14ac:dyDescent="0.15">
      <c r="A1311" s="51">
        <f t="shared" si="161"/>
        <v>113108</v>
      </c>
      <c r="B1311" s="52" t="str">
        <f>VLOOKUP(J1311,city!$A$4:$D$352,3,0)</f>
        <v>山东</v>
      </c>
      <c r="C1311" s="52" t="str">
        <f>VLOOKUP(J1311,city!$A$4:$D$352,4,0)</f>
        <v>泰安</v>
      </c>
      <c r="D1311" s="57" t="s">
        <v>3529</v>
      </c>
      <c r="E1311" s="57" t="s">
        <v>3530</v>
      </c>
      <c r="F1311" s="53" t="str">
        <f t="shared" si="160"/>
        <v>117.115672,36.262004</v>
      </c>
      <c r="G1311" s="54" t="s">
        <v>795</v>
      </c>
      <c r="H1311" s="55" t="str">
        <f>"jingdian/"&amp;VLOOKUP(B1311,city!$C$4:$P$352,13,FALSE)&amp;"/"&amp;VLOOKUP(C1311,city!$D$4:$P$352,13,FALSE)&amp;"/jd/"&amp;K1311&amp;".jpg"</f>
        <v>jingdian/shandong/taian/jd/8.jpg</v>
      </c>
      <c r="I1311" s="55" t="str">
        <f t="shared" si="162"/>
        <v>12a,12b</v>
      </c>
      <c r="J1311" s="51">
        <f t="shared" si="165"/>
        <v>131</v>
      </c>
      <c r="K1311" s="51">
        <f>IF(VLOOKUP(J1310,city!$K$4:$L$352,2,0)&gt;K1310,K1310+1,1)</f>
        <v>8</v>
      </c>
      <c r="L1311" s="51">
        <v>1</v>
      </c>
      <c r="M1311" s="51" t="s">
        <v>309</v>
      </c>
      <c r="N1311" s="17">
        <v>117.115672</v>
      </c>
      <c r="O1311" s="17">
        <v>36.262003999999997</v>
      </c>
      <c r="P1311" s="51" t="str">
        <f t="shared" si="166"/>
        <v/>
      </c>
      <c r="Q1311" s="51">
        <v>12</v>
      </c>
      <c r="R1311" s="51">
        <f t="shared" si="167"/>
        <v>12</v>
      </c>
      <c r="S1311" s="51" t="str">
        <f t="shared" si="163"/>
        <v>12a</v>
      </c>
      <c r="T1311" s="51" t="str">
        <f t="shared" si="164"/>
        <v>12b</v>
      </c>
    </row>
    <row r="1312" spans="1:20" ht="20" customHeight="1" x14ac:dyDescent="0.15">
      <c r="A1312" s="51">
        <f t="shared" si="161"/>
        <v>113109</v>
      </c>
      <c r="B1312" s="52" t="str">
        <f>VLOOKUP(J1312,city!$A$4:$D$352,3,0)</f>
        <v>山东</v>
      </c>
      <c r="C1312" s="52" t="str">
        <f>VLOOKUP(J1312,city!$A$4:$D$352,4,0)</f>
        <v>泰安</v>
      </c>
      <c r="D1312" s="57" t="s">
        <v>2877</v>
      </c>
      <c r="E1312" s="57" t="s">
        <v>3531</v>
      </c>
      <c r="F1312" s="53" t="str">
        <f t="shared" si="160"/>
        <v>117.110862,36.261845</v>
      </c>
      <c r="G1312" s="54" t="s">
        <v>795</v>
      </c>
      <c r="H1312" s="55" t="str">
        <f>"jingdian/"&amp;VLOOKUP(B1312,city!$C$4:$P$352,13,FALSE)&amp;"/"&amp;VLOOKUP(C1312,city!$D$4:$P$352,13,FALSE)&amp;"/jd/"&amp;K1312&amp;".jpg"</f>
        <v>jingdian/shandong/taian/jd/9.jpg</v>
      </c>
      <c r="I1312" s="55" t="str">
        <f t="shared" si="162"/>
        <v>31a,31b</v>
      </c>
      <c r="J1312" s="51">
        <f t="shared" si="165"/>
        <v>131</v>
      </c>
      <c r="K1312" s="51">
        <f>IF(VLOOKUP(J1311,city!$K$4:$L$352,2,0)&gt;K1311,K1311+1,1)</f>
        <v>9</v>
      </c>
      <c r="L1312" s="51">
        <v>1</v>
      </c>
      <c r="M1312" s="51" t="s">
        <v>309</v>
      </c>
      <c r="N1312" s="17">
        <v>117.110862</v>
      </c>
      <c r="O1312" s="17">
        <v>36.261845000000001</v>
      </c>
      <c r="P1312" s="51" t="str">
        <f t="shared" si="166"/>
        <v/>
      </c>
      <c r="Q1312" s="51">
        <v>31</v>
      </c>
      <c r="R1312" s="51">
        <f t="shared" si="167"/>
        <v>31</v>
      </c>
      <c r="S1312" s="51" t="str">
        <f t="shared" si="163"/>
        <v>31a</v>
      </c>
      <c r="T1312" s="51" t="str">
        <f t="shared" si="164"/>
        <v>31b</v>
      </c>
    </row>
    <row r="1313" spans="1:20" ht="20" customHeight="1" x14ac:dyDescent="0.15">
      <c r="A1313" s="51">
        <f t="shared" si="161"/>
        <v>113110</v>
      </c>
      <c r="B1313" s="52" t="str">
        <f>VLOOKUP(J1313,city!$A$4:$D$352,3,0)</f>
        <v>山东</v>
      </c>
      <c r="C1313" s="52" t="str">
        <f>VLOOKUP(J1313,city!$A$4:$D$352,4,0)</f>
        <v>泰安</v>
      </c>
      <c r="D1313" s="57" t="s">
        <v>3532</v>
      </c>
      <c r="E1313" s="57" t="s">
        <v>3533</v>
      </c>
      <c r="F1313" s="53" t="str">
        <f t="shared" si="160"/>
        <v>117.129137,36.227071</v>
      </c>
      <c r="G1313" s="54" t="s">
        <v>795</v>
      </c>
      <c r="H1313" s="55" t="str">
        <f>"jingdian/"&amp;VLOOKUP(B1313,city!$C$4:$P$352,13,FALSE)&amp;"/"&amp;VLOOKUP(C1313,city!$D$4:$P$352,13,FALSE)&amp;"/jd/"&amp;K1313&amp;".jpg"</f>
        <v>jingdian/shandong/taian/jd/10.jpg</v>
      </c>
      <c r="I1313" s="55" t="str">
        <f t="shared" si="162"/>
        <v>15a,15b</v>
      </c>
      <c r="J1313" s="51">
        <f t="shared" si="165"/>
        <v>131</v>
      </c>
      <c r="K1313" s="51">
        <f>IF(VLOOKUP(J1312,city!$K$4:$L$352,2,0)&gt;K1312,K1312+1,1)</f>
        <v>10</v>
      </c>
      <c r="L1313" s="51">
        <v>1</v>
      </c>
      <c r="M1313" s="51" t="s">
        <v>309</v>
      </c>
      <c r="N1313" s="17">
        <v>117.129137</v>
      </c>
      <c r="O1313" s="17">
        <v>36.227071000000002</v>
      </c>
      <c r="P1313" s="51" t="str">
        <f t="shared" si="166"/>
        <v>117.0266452,36.2204378</v>
      </c>
      <c r="Q1313" s="51">
        <v>15</v>
      </c>
      <c r="R1313" s="51">
        <f t="shared" si="167"/>
        <v>15</v>
      </c>
      <c r="S1313" s="51" t="str">
        <f t="shared" si="163"/>
        <v>15a</v>
      </c>
      <c r="T1313" s="51" t="str">
        <f t="shared" si="164"/>
        <v>15b</v>
      </c>
    </row>
    <row r="1314" spans="1:20" ht="20" customHeight="1" x14ac:dyDescent="0.15">
      <c r="A1314" s="51">
        <f t="shared" si="161"/>
        <v>113201</v>
      </c>
      <c r="B1314" s="52" t="str">
        <f>VLOOKUP(J1314,city!$A$4:$D$352,3,0)</f>
        <v>山东</v>
      </c>
      <c r="C1314" s="52" t="str">
        <f>VLOOKUP(J1314,city!$A$4:$D$352,4,0)</f>
        <v>威海</v>
      </c>
      <c r="D1314" s="57" t="s">
        <v>3534</v>
      </c>
      <c r="E1314" s="57" t="s">
        <v>3535</v>
      </c>
      <c r="F1314" s="53" t="str">
        <f t="shared" si="160"/>
        <v>122.193894,37.506099</v>
      </c>
      <c r="G1314" s="54" t="s">
        <v>795</v>
      </c>
      <c r="H1314" s="55" t="str">
        <f>"jingdian/"&amp;VLOOKUP(B1314,city!$C$4:$P$352,13,FALSE)&amp;"/"&amp;VLOOKUP(C1314,city!$D$4:$P$352,13,FALSE)&amp;"/jd/"&amp;K1314&amp;".jpg"</f>
        <v>jingdian/shandong/weihai/jd/1.jpg</v>
      </c>
      <c r="I1314" s="55" t="str">
        <f t="shared" si="162"/>
        <v>4a,4b</v>
      </c>
      <c r="J1314" s="51">
        <f t="shared" si="165"/>
        <v>132</v>
      </c>
      <c r="K1314" s="51">
        <f>IF(VLOOKUP(J1313,city!$K$4:$L$352,2,0)&gt;K1313,K1313+1,1)</f>
        <v>1</v>
      </c>
      <c r="L1314" s="51">
        <v>1</v>
      </c>
      <c r="M1314" s="51" t="s">
        <v>311</v>
      </c>
      <c r="N1314" s="17">
        <v>122.193894</v>
      </c>
      <c r="O1314" s="17">
        <v>37.506098999999999</v>
      </c>
      <c r="P1314" s="51" t="str">
        <f t="shared" si="166"/>
        <v/>
      </c>
      <c r="Q1314" s="51">
        <v>4</v>
      </c>
      <c r="R1314" s="51">
        <f t="shared" si="167"/>
        <v>4</v>
      </c>
      <c r="S1314" s="51" t="str">
        <f t="shared" si="163"/>
        <v>4a</v>
      </c>
      <c r="T1314" s="51" t="str">
        <f t="shared" si="164"/>
        <v>4b</v>
      </c>
    </row>
    <row r="1315" spans="1:20" ht="20" customHeight="1" x14ac:dyDescent="0.15">
      <c r="A1315" s="51">
        <f t="shared" si="161"/>
        <v>113202</v>
      </c>
      <c r="B1315" s="52" t="str">
        <f>VLOOKUP(J1315,city!$A$4:$D$352,3,0)</f>
        <v>山东</v>
      </c>
      <c r="C1315" s="52" t="str">
        <f>VLOOKUP(J1315,city!$A$4:$D$352,4,0)</f>
        <v>威海</v>
      </c>
      <c r="D1315" s="57" t="s">
        <v>3536</v>
      </c>
      <c r="E1315" s="57" t="s">
        <v>3537</v>
      </c>
      <c r="F1315" s="53" t="str">
        <f t="shared" si="160"/>
        <v>121.701762,36.834892</v>
      </c>
      <c r="G1315" s="54" t="s">
        <v>795</v>
      </c>
      <c r="H1315" s="55" t="str">
        <f>"jingdian/"&amp;VLOOKUP(B1315,city!$C$4:$P$352,13,FALSE)&amp;"/"&amp;VLOOKUP(C1315,city!$D$4:$P$352,13,FALSE)&amp;"/jd/"&amp;K1315&amp;".jpg"</f>
        <v>jingdian/shandong/weihai/jd/2.jpg</v>
      </c>
      <c r="I1315" s="55" t="str">
        <f t="shared" si="162"/>
        <v>4a,4b</v>
      </c>
      <c r="J1315" s="51">
        <f t="shared" si="165"/>
        <v>132</v>
      </c>
      <c r="K1315" s="51">
        <f>IF(VLOOKUP(J1314,city!$K$4:$L$352,2,0)&gt;K1314,K1314+1,1)</f>
        <v>2</v>
      </c>
      <c r="L1315" s="51">
        <v>1</v>
      </c>
      <c r="M1315" s="51" t="s">
        <v>311</v>
      </c>
      <c r="N1315" s="17">
        <v>121.701762</v>
      </c>
      <c r="O1315" s="17">
        <v>36.834892000000004</v>
      </c>
      <c r="P1315" s="51" t="str">
        <f t="shared" si="166"/>
        <v/>
      </c>
      <c r="Q1315" s="51">
        <v>4</v>
      </c>
      <c r="R1315" s="51">
        <f t="shared" si="167"/>
        <v>4</v>
      </c>
      <c r="S1315" s="51" t="str">
        <f t="shared" si="163"/>
        <v>4a</v>
      </c>
      <c r="T1315" s="51" t="str">
        <f t="shared" si="164"/>
        <v>4b</v>
      </c>
    </row>
    <row r="1316" spans="1:20" ht="20" customHeight="1" x14ac:dyDescent="0.15">
      <c r="A1316" s="51">
        <f t="shared" si="161"/>
        <v>113203</v>
      </c>
      <c r="B1316" s="52" t="str">
        <f>VLOOKUP(J1316,city!$A$4:$D$352,3,0)</f>
        <v>山东</v>
      </c>
      <c r="C1316" s="52" t="str">
        <f>VLOOKUP(J1316,city!$A$4:$D$352,4,0)</f>
        <v>威海</v>
      </c>
      <c r="D1316" s="57" t="s">
        <v>3538</v>
      </c>
      <c r="E1316" s="57" t="s">
        <v>3539</v>
      </c>
      <c r="F1316" s="53" t="str">
        <f t="shared" si="160"/>
        <v>122.057558,37.537571</v>
      </c>
      <c r="G1316" s="54" t="s">
        <v>795</v>
      </c>
      <c r="H1316" s="55" t="str">
        <f>"jingdian/"&amp;VLOOKUP(B1316,city!$C$4:$P$352,13,FALSE)&amp;"/"&amp;VLOOKUP(C1316,city!$D$4:$P$352,13,FALSE)&amp;"/jd/"&amp;K1316&amp;".jpg"</f>
        <v>jingdian/shandong/weihai/jd/3.jpg</v>
      </c>
      <c r="I1316" s="55" t="str">
        <f t="shared" si="162"/>
        <v>6a,6b</v>
      </c>
      <c r="J1316" s="51">
        <f t="shared" si="165"/>
        <v>132</v>
      </c>
      <c r="K1316" s="51">
        <f>IF(VLOOKUP(J1315,city!$K$4:$L$352,2,0)&gt;K1315,K1315+1,1)</f>
        <v>3</v>
      </c>
      <c r="L1316" s="51">
        <v>1</v>
      </c>
      <c r="M1316" s="51" t="s">
        <v>311</v>
      </c>
      <c r="N1316" s="17">
        <v>122.057558</v>
      </c>
      <c r="O1316" s="17">
        <v>37.537571</v>
      </c>
      <c r="P1316" s="51" t="str">
        <f t="shared" si="166"/>
        <v/>
      </c>
      <c r="Q1316" s="51">
        <v>6</v>
      </c>
      <c r="R1316" s="51">
        <f t="shared" si="167"/>
        <v>6</v>
      </c>
      <c r="S1316" s="51" t="str">
        <f t="shared" si="163"/>
        <v>6a</v>
      </c>
      <c r="T1316" s="51" t="str">
        <f t="shared" si="164"/>
        <v>6b</v>
      </c>
    </row>
    <row r="1317" spans="1:20" ht="20" customHeight="1" x14ac:dyDescent="0.15">
      <c r="A1317" s="51">
        <f t="shared" si="161"/>
        <v>113204</v>
      </c>
      <c r="B1317" s="52" t="str">
        <f>VLOOKUP(J1317,city!$A$4:$D$352,3,0)</f>
        <v>山东</v>
      </c>
      <c r="C1317" s="52" t="str">
        <f>VLOOKUP(J1317,city!$A$4:$D$352,4,0)</f>
        <v>威海</v>
      </c>
      <c r="D1317" s="57" t="s">
        <v>3540</v>
      </c>
      <c r="E1317" s="57" t="s">
        <v>3541</v>
      </c>
      <c r="F1317" s="53" t="str">
        <f t="shared" si="160"/>
        <v>122.678281,37.453143</v>
      </c>
      <c r="G1317" s="54" t="s">
        <v>795</v>
      </c>
      <c r="H1317" s="55" t="str">
        <f>"jingdian/"&amp;VLOOKUP(B1317,city!$C$4:$P$352,13,FALSE)&amp;"/"&amp;VLOOKUP(C1317,city!$D$4:$P$352,13,FALSE)&amp;"/jd/"&amp;K1317&amp;".jpg"</f>
        <v>jingdian/shandong/weihai/jd/4.jpg</v>
      </c>
      <c r="I1317" s="55" t="str">
        <f t="shared" si="162"/>
        <v>6a,6b</v>
      </c>
      <c r="J1317" s="51">
        <f t="shared" si="165"/>
        <v>132</v>
      </c>
      <c r="K1317" s="51">
        <f>IF(VLOOKUP(J1316,city!$K$4:$L$352,2,0)&gt;K1316,K1316+1,1)</f>
        <v>4</v>
      </c>
      <c r="L1317" s="51">
        <v>1</v>
      </c>
      <c r="M1317" s="51" t="s">
        <v>311</v>
      </c>
      <c r="N1317" s="17">
        <v>122.678281</v>
      </c>
      <c r="O1317" s="17">
        <v>37.453142999999997</v>
      </c>
      <c r="P1317" s="51" t="str">
        <f t="shared" si="166"/>
        <v/>
      </c>
      <c r="Q1317" s="51">
        <v>6</v>
      </c>
      <c r="R1317" s="51">
        <f t="shared" si="167"/>
        <v>6</v>
      </c>
      <c r="S1317" s="51" t="str">
        <f t="shared" si="163"/>
        <v>6a</v>
      </c>
      <c r="T1317" s="51" t="str">
        <f t="shared" si="164"/>
        <v>6b</v>
      </c>
    </row>
    <row r="1318" spans="1:20" ht="20" customHeight="1" x14ac:dyDescent="0.15">
      <c r="A1318" s="51">
        <f t="shared" si="161"/>
        <v>113205</v>
      </c>
      <c r="B1318" s="52" t="str">
        <f>VLOOKUP(J1318,city!$A$4:$D$352,3,0)</f>
        <v>山东</v>
      </c>
      <c r="C1318" s="52" t="str">
        <f>VLOOKUP(J1318,city!$A$4:$D$352,4,0)</f>
        <v>威海</v>
      </c>
      <c r="D1318" s="57" t="s">
        <v>3542</v>
      </c>
      <c r="E1318" s="57" t="s">
        <v>3543</v>
      </c>
      <c r="F1318" s="53" t="str">
        <f t="shared" si="160"/>
        <v>122.710748,37.400042</v>
      </c>
      <c r="G1318" s="54" t="s">
        <v>795</v>
      </c>
      <c r="H1318" s="55" t="str">
        <f>"jingdian/"&amp;VLOOKUP(B1318,city!$C$4:$P$352,13,FALSE)&amp;"/"&amp;VLOOKUP(C1318,city!$D$4:$P$352,13,FALSE)&amp;"/jd/"&amp;K1318&amp;".jpg"</f>
        <v>jingdian/shandong/weihai/jd/5.jpg</v>
      </c>
      <c r="I1318" s="55" t="str">
        <f t="shared" si="162"/>
        <v>11a,11b</v>
      </c>
      <c r="J1318" s="51">
        <f t="shared" si="165"/>
        <v>132</v>
      </c>
      <c r="K1318" s="51">
        <f>IF(VLOOKUP(J1317,city!$K$4:$L$352,2,0)&gt;K1317,K1317+1,1)</f>
        <v>5</v>
      </c>
      <c r="L1318" s="51">
        <v>1</v>
      </c>
      <c r="M1318" s="51" t="s">
        <v>311</v>
      </c>
      <c r="N1318" s="17">
        <v>122.710748</v>
      </c>
      <c r="O1318" s="17">
        <v>37.400041999999999</v>
      </c>
      <c r="P1318" s="51" t="str">
        <f t="shared" si="166"/>
        <v/>
      </c>
      <c r="Q1318" s="51">
        <v>11</v>
      </c>
      <c r="R1318" s="51">
        <f t="shared" si="167"/>
        <v>11</v>
      </c>
      <c r="S1318" s="51" t="str">
        <f t="shared" si="163"/>
        <v>11a</v>
      </c>
      <c r="T1318" s="51" t="str">
        <f t="shared" si="164"/>
        <v>11b</v>
      </c>
    </row>
    <row r="1319" spans="1:20" ht="20" customHeight="1" x14ac:dyDescent="0.15">
      <c r="A1319" s="51">
        <f t="shared" si="161"/>
        <v>113206</v>
      </c>
      <c r="B1319" s="52" t="str">
        <f>VLOOKUP(J1319,city!$A$4:$D$352,3,0)</f>
        <v>山东</v>
      </c>
      <c r="C1319" s="52" t="str">
        <f>VLOOKUP(J1319,city!$A$4:$D$352,4,0)</f>
        <v>威海</v>
      </c>
      <c r="D1319" s="57" t="s">
        <v>3544</v>
      </c>
      <c r="E1319" s="57" t="s">
        <v>3545</v>
      </c>
      <c r="F1319" s="53" t="str">
        <f t="shared" si="160"/>
        <v>122.492389,37.456908</v>
      </c>
      <c r="G1319" s="54" t="s">
        <v>795</v>
      </c>
      <c r="H1319" s="55" t="str">
        <f>"jingdian/"&amp;VLOOKUP(B1319,city!$C$4:$P$352,13,FALSE)&amp;"/"&amp;VLOOKUP(C1319,city!$D$4:$P$352,13,FALSE)&amp;"/jd/"&amp;K1319&amp;".jpg"</f>
        <v>jingdian/shandong/weihai/jd/6.jpg</v>
      </c>
      <c r="I1319" s="55" t="str">
        <f t="shared" si="162"/>
        <v>4a,4b</v>
      </c>
      <c r="J1319" s="51">
        <f t="shared" si="165"/>
        <v>132</v>
      </c>
      <c r="K1319" s="51">
        <f>IF(VLOOKUP(J1318,city!$K$4:$L$352,2,0)&gt;K1318,K1318+1,1)</f>
        <v>6</v>
      </c>
      <c r="L1319" s="51">
        <v>1</v>
      </c>
      <c r="M1319" s="51" t="s">
        <v>311</v>
      </c>
      <c r="N1319" s="17">
        <v>122.492389</v>
      </c>
      <c r="O1319" s="17">
        <v>37.456907999999999</v>
      </c>
      <c r="P1319" s="51" t="str">
        <f t="shared" si="166"/>
        <v/>
      </c>
      <c r="Q1319" s="51">
        <v>4</v>
      </c>
      <c r="R1319" s="51">
        <f t="shared" si="167"/>
        <v>4</v>
      </c>
      <c r="S1319" s="51" t="str">
        <f t="shared" si="163"/>
        <v>4a</v>
      </c>
      <c r="T1319" s="51" t="str">
        <f t="shared" si="164"/>
        <v>4b</v>
      </c>
    </row>
    <row r="1320" spans="1:20" ht="20" customHeight="1" x14ac:dyDescent="0.15">
      <c r="A1320" s="51">
        <f t="shared" si="161"/>
        <v>113207</v>
      </c>
      <c r="B1320" s="52" t="str">
        <f>VLOOKUP(J1320,city!$A$4:$D$352,3,0)</f>
        <v>山东</v>
      </c>
      <c r="C1320" s="52" t="str">
        <f>VLOOKUP(J1320,city!$A$4:$D$352,4,0)</f>
        <v>威海</v>
      </c>
      <c r="D1320" s="57" t="s">
        <v>3546</v>
      </c>
      <c r="E1320" s="57" t="s">
        <v>3547</v>
      </c>
      <c r="F1320" s="53" t="str">
        <f t="shared" si="160"/>
        <v>122.63912,37.422964</v>
      </c>
      <c r="G1320" s="54" t="s">
        <v>795</v>
      </c>
      <c r="H1320" s="55" t="str">
        <f>"jingdian/"&amp;VLOOKUP(B1320,city!$C$4:$P$352,13,FALSE)&amp;"/"&amp;VLOOKUP(C1320,city!$D$4:$P$352,13,FALSE)&amp;"/jd/"&amp;K1320&amp;".jpg"</f>
        <v>jingdian/shandong/weihai/jd/7.jpg</v>
      </c>
      <c r="I1320" s="55" t="str">
        <f t="shared" si="162"/>
        <v>7a,7b</v>
      </c>
      <c r="J1320" s="51">
        <f t="shared" si="165"/>
        <v>132</v>
      </c>
      <c r="K1320" s="51">
        <f>IF(VLOOKUP(J1319,city!$K$4:$L$352,2,0)&gt;K1319,K1319+1,1)</f>
        <v>7</v>
      </c>
      <c r="L1320" s="51">
        <v>1</v>
      </c>
      <c r="M1320" s="51" t="s">
        <v>311</v>
      </c>
      <c r="N1320" s="17">
        <v>122.63912000000001</v>
      </c>
      <c r="O1320" s="17">
        <v>37.422964</v>
      </c>
      <c r="P1320" s="51" t="str">
        <f t="shared" si="166"/>
        <v/>
      </c>
      <c r="Q1320" s="51">
        <v>7</v>
      </c>
      <c r="R1320" s="51">
        <f t="shared" si="167"/>
        <v>7</v>
      </c>
      <c r="S1320" s="51" t="str">
        <f t="shared" si="163"/>
        <v>7a</v>
      </c>
      <c r="T1320" s="51" t="str">
        <f t="shared" si="164"/>
        <v>7b</v>
      </c>
    </row>
    <row r="1321" spans="1:20" ht="20" customHeight="1" x14ac:dyDescent="0.15">
      <c r="A1321" s="51">
        <f t="shared" si="161"/>
        <v>113208</v>
      </c>
      <c r="B1321" s="52" t="str">
        <f>VLOOKUP(J1321,city!$A$4:$D$352,3,0)</f>
        <v>山东</v>
      </c>
      <c r="C1321" s="52" t="str">
        <f>VLOOKUP(J1321,city!$A$4:$D$352,4,0)</f>
        <v>威海</v>
      </c>
      <c r="D1321" s="57" t="s">
        <v>3548</v>
      </c>
      <c r="E1321" s="57" t="s">
        <v>3549</v>
      </c>
      <c r="F1321" s="53" t="str">
        <f t="shared" si="160"/>
        <v>122.193461,37.505409</v>
      </c>
      <c r="G1321" s="54" t="s">
        <v>795</v>
      </c>
      <c r="H1321" s="55" t="str">
        <f>"jingdian/"&amp;VLOOKUP(B1321,city!$C$4:$P$352,13,FALSE)&amp;"/"&amp;VLOOKUP(C1321,city!$D$4:$P$352,13,FALSE)&amp;"/jd/"&amp;K1321&amp;".jpg"</f>
        <v>jingdian/shandong/weihai/jd/8.jpg</v>
      </c>
      <c r="I1321" s="55" t="str">
        <f t="shared" si="162"/>
        <v>10a,10b</v>
      </c>
      <c r="J1321" s="51">
        <f t="shared" si="165"/>
        <v>132</v>
      </c>
      <c r="K1321" s="51">
        <f>IF(VLOOKUP(J1320,city!$K$4:$L$352,2,0)&gt;K1320,K1320+1,1)</f>
        <v>8</v>
      </c>
      <c r="L1321" s="51">
        <v>1</v>
      </c>
      <c r="M1321" s="51" t="s">
        <v>311</v>
      </c>
      <c r="N1321" s="17">
        <v>122.193461</v>
      </c>
      <c r="O1321" s="17">
        <v>37.505409</v>
      </c>
      <c r="P1321" s="51" t="str">
        <f t="shared" si="166"/>
        <v/>
      </c>
      <c r="Q1321" s="51">
        <v>10</v>
      </c>
      <c r="R1321" s="51">
        <f t="shared" si="167"/>
        <v>10</v>
      </c>
      <c r="S1321" s="51" t="str">
        <f t="shared" si="163"/>
        <v>10a</v>
      </c>
      <c r="T1321" s="51" t="str">
        <f t="shared" si="164"/>
        <v>10b</v>
      </c>
    </row>
    <row r="1322" spans="1:20" ht="20" customHeight="1" x14ac:dyDescent="0.15">
      <c r="A1322" s="51">
        <f t="shared" si="161"/>
        <v>113209</v>
      </c>
      <c r="B1322" s="52" t="str">
        <f>VLOOKUP(J1322,city!$A$4:$D$352,3,0)</f>
        <v>山东</v>
      </c>
      <c r="C1322" s="52" t="str">
        <f>VLOOKUP(J1322,city!$A$4:$D$352,4,0)</f>
        <v>威海</v>
      </c>
      <c r="D1322" s="57" t="s">
        <v>3550</v>
      </c>
      <c r="E1322" s="57" t="s">
        <v>3551</v>
      </c>
      <c r="F1322" s="53" t="str">
        <f t="shared" si="160"/>
        <v>122.594238,37.365961</v>
      </c>
      <c r="G1322" s="54" t="s">
        <v>795</v>
      </c>
      <c r="H1322" s="55" t="str">
        <f>"jingdian/"&amp;VLOOKUP(B1322,city!$C$4:$P$352,13,FALSE)&amp;"/"&amp;VLOOKUP(C1322,city!$D$4:$P$352,13,FALSE)&amp;"/jd/"&amp;K1322&amp;".jpg"</f>
        <v>jingdian/shandong/weihai/jd/9.jpg</v>
      </c>
      <c r="I1322" s="55" t="str">
        <f t="shared" si="162"/>
        <v>6a,6b</v>
      </c>
      <c r="J1322" s="51">
        <f t="shared" si="165"/>
        <v>132</v>
      </c>
      <c r="K1322" s="51">
        <f>IF(VLOOKUP(J1321,city!$K$4:$L$352,2,0)&gt;K1321,K1321+1,1)</f>
        <v>9</v>
      </c>
      <c r="L1322" s="51">
        <v>1</v>
      </c>
      <c r="M1322" s="51" t="s">
        <v>311</v>
      </c>
      <c r="N1322" s="17">
        <v>122.594238</v>
      </c>
      <c r="O1322" s="17">
        <v>37.365960999999999</v>
      </c>
      <c r="P1322" s="51" t="str">
        <f t="shared" si="166"/>
        <v/>
      </c>
      <c r="Q1322" s="51">
        <v>6</v>
      </c>
      <c r="R1322" s="51">
        <f t="shared" si="167"/>
        <v>6</v>
      </c>
      <c r="S1322" s="51" t="str">
        <f t="shared" si="163"/>
        <v>6a</v>
      </c>
      <c r="T1322" s="51" t="str">
        <f t="shared" si="164"/>
        <v>6b</v>
      </c>
    </row>
    <row r="1323" spans="1:20" ht="20" customHeight="1" x14ac:dyDescent="0.15">
      <c r="A1323" s="51">
        <f t="shared" si="161"/>
        <v>113210</v>
      </c>
      <c r="B1323" s="52" t="str">
        <f>VLOOKUP(J1323,city!$A$4:$D$352,3,0)</f>
        <v>山东</v>
      </c>
      <c r="C1323" s="52" t="str">
        <f>VLOOKUP(J1323,city!$A$4:$D$352,4,0)</f>
        <v>威海</v>
      </c>
      <c r="D1323" s="57" t="s">
        <v>3552</v>
      </c>
      <c r="E1323" s="57" t="s">
        <v>3553</v>
      </c>
      <c r="F1323" s="53" t="str">
        <f t="shared" si="160"/>
        <v>122.120891,37.429697</v>
      </c>
      <c r="G1323" s="54" t="s">
        <v>795</v>
      </c>
      <c r="H1323" s="55" t="str">
        <f>"jingdian/"&amp;VLOOKUP(B1323,city!$C$4:$P$352,13,FALSE)&amp;"/"&amp;VLOOKUP(C1323,city!$D$4:$P$352,13,FALSE)&amp;"/jd/"&amp;K1323&amp;".jpg"</f>
        <v>jingdian/shandong/weihai/jd/10.jpg</v>
      </c>
      <c r="I1323" s="55" t="str">
        <f t="shared" si="162"/>
        <v>31a,31b</v>
      </c>
      <c r="J1323" s="51">
        <f t="shared" si="165"/>
        <v>132</v>
      </c>
      <c r="K1323" s="51">
        <f>IF(VLOOKUP(J1322,city!$K$4:$L$352,2,0)&gt;K1322,K1322+1,1)</f>
        <v>10</v>
      </c>
      <c r="L1323" s="51">
        <v>1</v>
      </c>
      <c r="M1323" s="51" t="s">
        <v>311</v>
      </c>
      <c r="N1323" s="17">
        <v>122.120891</v>
      </c>
      <c r="O1323" s="17">
        <v>37.429696999999997</v>
      </c>
      <c r="P1323" s="51" t="str">
        <f t="shared" si="166"/>
        <v>122.3382342,37.3912686</v>
      </c>
      <c r="Q1323" s="51">
        <v>31</v>
      </c>
      <c r="R1323" s="51">
        <f t="shared" si="167"/>
        <v>31</v>
      </c>
      <c r="S1323" s="51" t="str">
        <f t="shared" si="163"/>
        <v>31a</v>
      </c>
      <c r="T1323" s="51" t="str">
        <f t="shared" si="164"/>
        <v>31b</v>
      </c>
    </row>
    <row r="1324" spans="1:20" ht="20" customHeight="1" x14ac:dyDescent="0.15">
      <c r="A1324" s="51">
        <f t="shared" si="161"/>
        <v>113301</v>
      </c>
      <c r="B1324" s="52" t="str">
        <f>VLOOKUP(J1324,city!$A$4:$D$352,3,0)</f>
        <v>山东</v>
      </c>
      <c r="C1324" s="52" t="str">
        <f>VLOOKUP(J1324,city!$A$4:$D$352,4,0)</f>
        <v>日照</v>
      </c>
      <c r="D1324" s="57" t="s">
        <v>3554</v>
      </c>
      <c r="E1324" s="57" t="s">
        <v>3555</v>
      </c>
      <c r="F1324" s="53" t="str">
        <f t="shared" ref="F1324:F1387" si="168">N1324&amp;","&amp;O1324</f>
        <v>119.631977,35.546006</v>
      </c>
      <c r="G1324" s="54" t="s">
        <v>795</v>
      </c>
      <c r="H1324" s="55" t="str">
        <f>"jingdian/"&amp;VLOOKUP(B1324,city!$C$4:$P$352,13,FALSE)&amp;"/"&amp;VLOOKUP(C1324,city!$D$4:$P$352,13,FALSE)&amp;"/jd/"&amp;K1324&amp;".jpg"</f>
        <v>jingdian/shandong/rizhao/jd/1.jpg</v>
      </c>
      <c r="I1324" s="55" t="str">
        <f t="shared" si="162"/>
        <v>2a,2b</v>
      </c>
      <c r="J1324" s="51">
        <f t="shared" si="165"/>
        <v>133</v>
      </c>
      <c r="K1324" s="51">
        <f>IF(VLOOKUP(J1323,city!$K$4:$L$352,2,0)&gt;K1323,K1323+1,1)</f>
        <v>1</v>
      </c>
      <c r="L1324" s="51">
        <v>1</v>
      </c>
      <c r="M1324" s="51" t="s">
        <v>313</v>
      </c>
      <c r="N1324" s="17">
        <v>119.63197700000001</v>
      </c>
      <c r="O1324" s="17">
        <v>35.546005999999998</v>
      </c>
      <c r="P1324" s="51" t="str">
        <f t="shared" si="166"/>
        <v/>
      </c>
      <c r="Q1324" s="51">
        <v>2</v>
      </c>
      <c r="R1324" s="51">
        <f t="shared" si="167"/>
        <v>2</v>
      </c>
      <c r="S1324" s="51" t="str">
        <f t="shared" si="163"/>
        <v>2a</v>
      </c>
      <c r="T1324" s="51" t="str">
        <f t="shared" si="164"/>
        <v>2b</v>
      </c>
    </row>
    <row r="1325" spans="1:20" ht="20" customHeight="1" x14ac:dyDescent="0.15">
      <c r="A1325" s="51">
        <f t="shared" si="161"/>
        <v>113302</v>
      </c>
      <c r="B1325" s="52" t="str">
        <f>VLOOKUP(J1325,city!$A$4:$D$352,3,0)</f>
        <v>山东</v>
      </c>
      <c r="C1325" s="52" t="str">
        <f>VLOOKUP(J1325,city!$A$4:$D$352,4,0)</f>
        <v>日照</v>
      </c>
      <c r="D1325" s="57" t="s">
        <v>3556</v>
      </c>
      <c r="E1325" s="57" t="s">
        <v>3557</v>
      </c>
      <c r="F1325" s="53" t="str">
        <f t="shared" si="168"/>
        <v>118.744795,35.602301</v>
      </c>
      <c r="G1325" s="54" t="s">
        <v>795</v>
      </c>
      <c r="H1325" s="55" t="str">
        <f>"jingdian/"&amp;VLOOKUP(B1325,city!$C$4:$P$352,13,FALSE)&amp;"/"&amp;VLOOKUP(C1325,city!$D$4:$P$352,13,FALSE)&amp;"/jd/"&amp;K1325&amp;".jpg"</f>
        <v>jingdian/shandong/rizhao/jd/2.jpg</v>
      </c>
      <c r="I1325" s="55" t="str">
        <f t="shared" si="162"/>
        <v>11a,11b</v>
      </c>
      <c r="J1325" s="51">
        <f t="shared" si="165"/>
        <v>133</v>
      </c>
      <c r="K1325" s="51">
        <f>IF(VLOOKUP(J1324,city!$K$4:$L$352,2,0)&gt;K1324,K1324+1,1)</f>
        <v>2</v>
      </c>
      <c r="L1325" s="51">
        <v>1</v>
      </c>
      <c r="M1325" s="51" t="s">
        <v>313</v>
      </c>
      <c r="N1325" s="17">
        <v>118.744795</v>
      </c>
      <c r="O1325" s="17">
        <v>35.602300999999997</v>
      </c>
      <c r="P1325" s="51" t="str">
        <f t="shared" si="166"/>
        <v/>
      </c>
      <c r="Q1325" s="51">
        <v>11</v>
      </c>
      <c r="R1325" s="51">
        <f t="shared" si="167"/>
        <v>11</v>
      </c>
      <c r="S1325" s="51" t="str">
        <f t="shared" si="163"/>
        <v>11a</v>
      </c>
      <c r="T1325" s="51" t="str">
        <f t="shared" si="164"/>
        <v>11b</v>
      </c>
    </row>
    <row r="1326" spans="1:20" ht="20" customHeight="1" x14ac:dyDescent="0.15">
      <c r="A1326" s="51">
        <f t="shared" si="161"/>
        <v>113303</v>
      </c>
      <c r="B1326" s="52" t="str">
        <f>VLOOKUP(J1326,city!$A$4:$D$352,3,0)</f>
        <v>山东</v>
      </c>
      <c r="C1326" s="52" t="str">
        <f>VLOOKUP(J1326,city!$A$4:$D$352,4,0)</f>
        <v>日照</v>
      </c>
      <c r="D1326" s="57" t="s">
        <v>3558</v>
      </c>
      <c r="E1326" s="57" t="s">
        <v>3559</v>
      </c>
      <c r="F1326" s="53" t="str">
        <f t="shared" si="168"/>
        <v>119.570639,35.414172</v>
      </c>
      <c r="G1326" s="54" t="s">
        <v>795</v>
      </c>
      <c r="H1326" s="55" t="str">
        <f>"jingdian/"&amp;VLOOKUP(B1326,city!$C$4:$P$352,13,FALSE)&amp;"/"&amp;VLOOKUP(C1326,city!$D$4:$P$352,13,FALSE)&amp;"/jd/"&amp;K1326&amp;".jpg"</f>
        <v>jingdian/shandong/rizhao/jd/3.jpg</v>
      </c>
      <c r="I1326" s="55" t="str">
        <f t="shared" si="162"/>
        <v>32a,32b</v>
      </c>
      <c r="J1326" s="51">
        <f t="shared" si="165"/>
        <v>133</v>
      </c>
      <c r="K1326" s="51">
        <f>IF(VLOOKUP(J1325,city!$K$4:$L$352,2,0)&gt;K1325,K1325+1,1)</f>
        <v>3</v>
      </c>
      <c r="L1326" s="51">
        <v>1</v>
      </c>
      <c r="M1326" s="51" t="s">
        <v>313</v>
      </c>
      <c r="N1326" s="17">
        <v>119.570639</v>
      </c>
      <c r="O1326" s="17">
        <v>35.414172000000001</v>
      </c>
      <c r="P1326" s="51" t="str">
        <f t="shared" si="166"/>
        <v/>
      </c>
      <c r="Q1326" s="51">
        <v>32</v>
      </c>
      <c r="R1326" s="51" t="e">
        <f t="shared" si="167"/>
        <v>#N/A</v>
      </c>
      <c r="S1326" s="51" t="str">
        <f t="shared" si="163"/>
        <v>32a</v>
      </c>
      <c r="T1326" s="51" t="str">
        <f t="shared" si="164"/>
        <v>32b</v>
      </c>
    </row>
    <row r="1327" spans="1:20" ht="20" customHeight="1" x14ac:dyDescent="0.15">
      <c r="A1327" s="51">
        <f t="shared" si="161"/>
        <v>113304</v>
      </c>
      <c r="B1327" s="52" t="str">
        <f>VLOOKUP(J1327,city!$A$4:$D$352,3,0)</f>
        <v>山东</v>
      </c>
      <c r="C1327" s="52" t="str">
        <f>VLOOKUP(J1327,city!$A$4:$D$352,4,0)</f>
        <v>日照</v>
      </c>
      <c r="D1327" s="57" t="s">
        <v>3560</v>
      </c>
      <c r="E1327" s="57" t="s">
        <v>3561</v>
      </c>
      <c r="F1327" s="53" t="str">
        <f t="shared" si="168"/>
        <v>119.376395,35.699186</v>
      </c>
      <c r="G1327" s="54" t="s">
        <v>795</v>
      </c>
      <c r="H1327" s="55" t="str">
        <f>"jingdian/"&amp;VLOOKUP(B1327,city!$C$4:$P$352,13,FALSE)&amp;"/"&amp;VLOOKUP(C1327,city!$D$4:$P$352,13,FALSE)&amp;"/jd/"&amp;K1327&amp;".jpg"</f>
        <v>jingdian/shandong/rizhao/jd/4.jpg</v>
      </c>
      <c r="I1327" s="55" t="str">
        <f t="shared" si="162"/>
        <v>11a,11b</v>
      </c>
      <c r="J1327" s="51">
        <f t="shared" si="165"/>
        <v>133</v>
      </c>
      <c r="K1327" s="51">
        <f>IF(VLOOKUP(J1326,city!$K$4:$L$352,2,0)&gt;K1326,K1326+1,1)</f>
        <v>4</v>
      </c>
      <c r="L1327" s="51">
        <v>1</v>
      </c>
      <c r="M1327" s="51" t="s">
        <v>313</v>
      </c>
      <c r="N1327" s="17">
        <v>119.376395</v>
      </c>
      <c r="O1327" s="17">
        <v>35.699185999999997</v>
      </c>
      <c r="P1327" s="51" t="str">
        <f t="shared" si="166"/>
        <v/>
      </c>
      <c r="Q1327" s="51">
        <v>11</v>
      </c>
      <c r="R1327" s="51">
        <f t="shared" si="167"/>
        <v>11</v>
      </c>
      <c r="S1327" s="51" t="str">
        <f t="shared" si="163"/>
        <v>11a</v>
      </c>
      <c r="T1327" s="51" t="str">
        <f t="shared" si="164"/>
        <v>11b</v>
      </c>
    </row>
    <row r="1328" spans="1:20" ht="20" customHeight="1" x14ac:dyDescent="0.15">
      <c r="A1328" s="51">
        <f t="shared" si="161"/>
        <v>113305</v>
      </c>
      <c r="B1328" s="52" t="str">
        <f>VLOOKUP(J1328,city!$A$4:$D$352,3,0)</f>
        <v>山东</v>
      </c>
      <c r="C1328" s="52" t="str">
        <f>VLOOKUP(J1328,city!$A$4:$D$352,4,0)</f>
        <v>日照</v>
      </c>
      <c r="D1328" s="57" t="s">
        <v>3562</v>
      </c>
      <c r="E1328" s="57" t="s">
        <v>3563</v>
      </c>
      <c r="F1328" s="53" t="str">
        <f t="shared" si="168"/>
        <v>119.408896,35.692217</v>
      </c>
      <c r="G1328" s="54" t="s">
        <v>795</v>
      </c>
      <c r="H1328" s="55" t="str">
        <f>"jingdian/"&amp;VLOOKUP(B1328,city!$C$4:$P$352,13,FALSE)&amp;"/"&amp;VLOOKUP(C1328,city!$D$4:$P$352,13,FALSE)&amp;"/jd/"&amp;K1328&amp;".jpg"</f>
        <v>jingdian/shandong/rizhao/jd/5.jpg</v>
      </c>
      <c r="I1328" s="55" t="str">
        <f t="shared" si="162"/>
        <v>11a,11b</v>
      </c>
      <c r="J1328" s="51">
        <f t="shared" si="165"/>
        <v>133</v>
      </c>
      <c r="K1328" s="51">
        <f>IF(VLOOKUP(J1327,city!$K$4:$L$352,2,0)&gt;K1327,K1327+1,1)</f>
        <v>5</v>
      </c>
      <c r="L1328" s="51">
        <v>1</v>
      </c>
      <c r="M1328" s="51" t="s">
        <v>313</v>
      </c>
      <c r="N1328" s="17">
        <v>119.408896</v>
      </c>
      <c r="O1328" s="17">
        <v>35.692216999999999</v>
      </c>
      <c r="P1328" s="51" t="str">
        <f t="shared" si="166"/>
        <v/>
      </c>
      <c r="Q1328" s="51">
        <v>11</v>
      </c>
      <c r="R1328" s="51">
        <f t="shared" si="167"/>
        <v>11</v>
      </c>
      <c r="S1328" s="51" t="str">
        <f t="shared" si="163"/>
        <v>11a</v>
      </c>
      <c r="T1328" s="51" t="str">
        <f t="shared" si="164"/>
        <v>11b</v>
      </c>
    </row>
    <row r="1329" spans="1:20" ht="20" customHeight="1" x14ac:dyDescent="0.15">
      <c r="A1329" s="51">
        <f t="shared" si="161"/>
        <v>113306</v>
      </c>
      <c r="B1329" s="52" t="str">
        <f>VLOOKUP(J1329,city!$A$4:$D$352,3,0)</f>
        <v>山东</v>
      </c>
      <c r="C1329" s="52" t="str">
        <f>VLOOKUP(J1329,city!$A$4:$D$352,4,0)</f>
        <v>日照</v>
      </c>
      <c r="D1329" s="57" t="s">
        <v>3564</v>
      </c>
      <c r="E1329" s="57" t="s">
        <v>3565</v>
      </c>
      <c r="F1329" s="53" t="str">
        <f t="shared" si="168"/>
        <v>119.563053,35.429589</v>
      </c>
      <c r="G1329" s="54" t="s">
        <v>795</v>
      </c>
      <c r="H1329" s="55" t="str">
        <f>"jingdian/"&amp;VLOOKUP(B1329,city!$C$4:$P$352,13,FALSE)&amp;"/"&amp;VLOOKUP(C1329,city!$D$4:$P$352,13,FALSE)&amp;"/jd/"&amp;K1329&amp;".jpg"</f>
        <v>jingdian/shandong/rizhao/jd/6.jpg</v>
      </c>
      <c r="I1329" s="55" t="str">
        <f t="shared" si="162"/>
        <v>1a,1b</v>
      </c>
      <c r="J1329" s="51">
        <f t="shared" si="165"/>
        <v>133</v>
      </c>
      <c r="K1329" s="51">
        <f>IF(VLOOKUP(J1328,city!$K$4:$L$352,2,0)&gt;K1328,K1328+1,1)</f>
        <v>6</v>
      </c>
      <c r="L1329" s="51">
        <v>1</v>
      </c>
      <c r="M1329" s="51" t="s">
        <v>313</v>
      </c>
      <c r="N1329" s="17">
        <v>119.563053</v>
      </c>
      <c r="O1329" s="17">
        <v>35.429589</v>
      </c>
      <c r="P1329" s="51" t="str">
        <f t="shared" si="166"/>
        <v/>
      </c>
      <c r="Q1329" s="51">
        <v>1</v>
      </c>
      <c r="R1329" s="51">
        <f t="shared" si="167"/>
        <v>1</v>
      </c>
      <c r="S1329" s="51" t="str">
        <f t="shared" si="163"/>
        <v>1a</v>
      </c>
      <c r="T1329" s="51" t="str">
        <f t="shared" si="164"/>
        <v>1b</v>
      </c>
    </row>
    <row r="1330" spans="1:20" ht="20" customHeight="1" x14ac:dyDescent="0.15">
      <c r="A1330" s="51">
        <f t="shared" si="161"/>
        <v>113307</v>
      </c>
      <c r="B1330" s="52" t="str">
        <f>VLOOKUP(J1330,city!$A$4:$D$352,3,0)</f>
        <v>山东</v>
      </c>
      <c r="C1330" s="52" t="str">
        <f>VLOOKUP(J1330,city!$A$4:$D$352,4,0)</f>
        <v>日照</v>
      </c>
      <c r="D1330" s="57" t="s">
        <v>3566</v>
      </c>
      <c r="E1330" s="57" t="s">
        <v>3567</v>
      </c>
      <c r="F1330" s="53" t="str">
        <f t="shared" si="168"/>
        <v>119.570994,35.399875</v>
      </c>
      <c r="G1330" s="54" t="s">
        <v>795</v>
      </c>
      <c r="H1330" s="55" t="str">
        <f>"jingdian/"&amp;VLOOKUP(B1330,city!$C$4:$P$352,13,FALSE)&amp;"/"&amp;VLOOKUP(C1330,city!$D$4:$P$352,13,FALSE)&amp;"/jd/"&amp;K1330&amp;".jpg"</f>
        <v>jingdian/shandong/rizhao/jd/7.jpg</v>
      </c>
      <c r="I1330" s="55" t="str">
        <f t="shared" si="162"/>
        <v>14a,14b</v>
      </c>
      <c r="J1330" s="51">
        <f t="shared" si="165"/>
        <v>133</v>
      </c>
      <c r="K1330" s="51">
        <f>IF(VLOOKUP(J1329,city!$K$4:$L$352,2,0)&gt;K1329,K1329+1,1)</f>
        <v>7</v>
      </c>
      <c r="L1330" s="51">
        <v>1</v>
      </c>
      <c r="M1330" s="51" t="s">
        <v>313</v>
      </c>
      <c r="N1330" s="17">
        <v>119.570994</v>
      </c>
      <c r="O1330" s="17">
        <v>35.399875000000002</v>
      </c>
      <c r="P1330" s="51" t="str">
        <f t="shared" si="166"/>
        <v/>
      </c>
      <c r="Q1330" s="51">
        <v>14</v>
      </c>
      <c r="R1330" s="51">
        <f t="shared" si="167"/>
        <v>14</v>
      </c>
      <c r="S1330" s="51" t="str">
        <f t="shared" si="163"/>
        <v>14a</v>
      </c>
      <c r="T1330" s="51" t="str">
        <f t="shared" si="164"/>
        <v>14b</v>
      </c>
    </row>
    <row r="1331" spans="1:20" ht="20" customHeight="1" x14ac:dyDescent="0.15">
      <c r="A1331" s="51">
        <f t="shared" si="161"/>
        <v>113308</v>
      </c>
      <c r="B1331" s="52" t="str">
        <f>VLOOKUP(J1331,city!$A$4:$D$352,3,0)</f>
        <v>山东</v>
      </c>
      <c r="C1331" s="52" t="str">
        <f>VLOOKUP(J1331,city!$A$4:$D$352,4,0)</f>
        <v>日照</v>
      </c>
      <c r="D1331" s="57" t="s">
        <v>3568</v>
      </c>
      <c r="E1331" s="57" t="s">
        <v>3569</v>
      </c>
      <c r="F1331" s="53" t="str">
        <f t="shared" si="168"/>
        <v>119.374019,35.427535</v>
      </c>
      <c r="G1331" s="54" t="s">
        <v>795</v>
      </c>
      <c r="H1331" s="55" t="str">
        <f>"jingdian/"&amp;VLOOKUP(B1331,city!$C$4:$P$352,13,FALSE)&amp;"/"&amp;VLOOKUP(C1331,city!$D$4:$P$352,13,FALSE)&amp;"/jd/"&amp;K1331&amp;".jpg"</f>
        <v>jingdian/shandong/rizhao/jd/8.jpg</v>
      </c>
      <c r="I1331" s="55" t="str">
        <f t="shared" si="162"/>
        <v>9a,9b</v>
      </c>
      <c r="J1331" s="51">
        <f t="shared" si="165"/>
        <v>133</v>
      </c>
      <c r="K1331" s="51">
        <f>IF(VLOOKUP(J1330,city!$K$4:$L$352,2,0)&gt;K1330,K1330+1,1)</f>
        <v>8</v>
      </c>
      <c r="L1331" s="51">
        <v>1</v>
      </c>
      <c r="M1331" s="51" t="s">
        <v>313</v>
      </c>
      <c r="N1331" s="17">
        <v>119.374019</v>
      </c>
      <c r="O1331" s="17">
        <v>35.427534999999999</v>
      </c>
      <c r="P1331" s="51" t="str">
        <f t="shared" si="166"/>
        <v/>
      </c>
      <c r="Q1331" s="51">
        <v>9</v>
      </c>
      <c r="R1331" s="51">
        <f t="shared" si="167"/>
        <v>9</v>
      </c>
      <c r="S1331" s="51" t="str">
        <f t="shared" si="163"/>
        <v>9a</v>
      </c>
      <c r="T1331" s="51" t="str">
        <f t="shared" si="164"/>
        <v>9b</v>
      </c>
    </row>
    <row r="1332" spans="1:20" ht="20" customHeight="1" x14ac:dyDescent="0.15">
      <c r="A1332" s="51">
        <f t="shared" si="161"/>
        <v>113309</v>
      </c>
      <c r="B1332" s="52" t="str">
        <f>VLOOKUP(J1332,city!$A$4:$D$352,3,0)</f>
        <v>山东</v>
      </c>
      <c r="C1332" s="52" t="str">
        <f>VLOOKUP(J1332,city!$A$4:$D$352,4,0)</f>
        <v>日照</v>
      </c>
      <c r="D1332" s="57" t="s">
        <v>3570</v>
      </c>
      <c r="E1332" s="57" t="s">
        <v>3571</v>
      </c>
      <c r="F1332" s="53" t="str">
        <f t="shared" si="168"/>
        <v>119.571686,35.405745</v>
      </c>
      <c r="G1332" s="54" t="s">
        <v>795</v>
      </c>
      <c r="H1332" s="55" t="str">
        <f>"jingdian/"&amp;VLOOKUP(B1332,city!$C$4:$P$352,13,FALSE)&amp;"/"&amp;VLOOKUP(C1332,city!$D$4:$P$352,13,FALSE)&amp;"/jd/"&amp;K1332&amp;".jpg"</f>
        <v>jingdian/shandong/rizhao/jd/9.jpg</v>
      </c>
      <c r="I1332" s="55" t="str">
        <f t="shared" si="162"/>
        <v>4a,4b</v>
      </c>
      <c r="J1332" s="51">
        <f t="shared" si="165"/>
        <v>133</v>
      </c>
      <c r="K1332" s="51">
        <f>IF(VLOOKUP(J1331,city!$K$4:$L$352,2,0)&gt;K1331,K1331+1,1)</f>
        <v>9</v>
      </c>
      <c r="L1332" s="51">
        <v>1</v>
      </c>
      <c r="M1332" s="51" t="s">
        <v>313</v>
      </c>
      <c r="N1332" s="17">
        <v>119.571686</v>
      </c>
      <c r="O1332" s="17">
        <v>35.405745000000003</v>
      </c>
      <c r="P1332" s="51" t="str">
        <f t="shared" si="166"/>
        <v/>
      </c>
      <c r="Q1332" s="51">
        <v>4</v>
      </c>
      <c r="R1332" s="51">
        <f t="shared" si="167"/>
        <v>4</v>
      </c>
      <c r="S1332" s="51" t="str">
        <f t="shared" si="163"/>
        <v>4a</v>
      </c>
      <c r="T1332" s="51" t="str">
        <f t="shared" si="164"/>
        <v>4b</v>
      </c>
    </row>
    <row r="1333" spans="1:20" ht="20" customHeight="1" x14ac:dyDescent="0.15">
      <c r="A1333" s="51">
        <f t="shared" si="161"/>
        <v>113310</v>
      </c>
      <c r="B1333" s="52" t="str">
        <f>VLOOKUP(J1333,city!$A$4:$D$352,3,0)</f>
        <v>山东</v>
      </c>
      <c r="C1333" s="52" t="str">
        <f>VLOOKUP(J1333,city!$A$4:$D$352,4,0)</f>
        <v>日照</v>
      </c>
      <c r="D1333" s="57" t="s">
        <v>3572</v>
      </c>
      <c r="E1333" s="57" t="s">
        <v>3573</v>
      </c>
      <c r="F1333" s="53" t="str">
        <f t="shared" si="168"/>
        <v>119.336698,35.231568</v>
      </c>
      <c r="G1333" s="54" t="s">
        <v>795</v>
      </c>
      <c r="H1333" s="55" t="str">
        <f>"jingdian/"&amp;VLOOKUP(B1333,city!$C$4:$P$352,13,FALSE)&amp;"/"&amp;VLOOKUP(C1333,city!$D$4:$P$352,13,FALSE)&amp;"/jd/"&amp;K1333&amp;".jpg"</f>
        <v>jingdian/shandong/rizhao/jd/10.jpg</v>
      </c>
      <c r="I1333" s="55" t="str">
        <f t="shared" si="162"/>
        <v>6a,6b</v>
      </c>
      <c r="J1333" s="51">
        <f t="shared" si="165"/>
        <v>133</v>
      </c>
      <c r="K1333" s="51">
        <f>IF(VLOOKUP(J1332,city!$K$4:$L$352,2,0)&gt;K1332,K1332+1,1)</f>
        <v>10</v>
      </c>
      <c r="L1333" s="51">
        <v>1</v>
      </c>
      <c r="M1333" s="51" t="s">
        <v>313</v>
      </c>
      <c r="N1333" s="17">
        <v>119.336698</v>
      </c>
      <c r="O1333" s="17">
        <v>35.231568000000003</v>
      </c>
      <c r="P1333" s="51" t="str">
        <f t="shared" si="166"/>
        <v>119.4149152,35.4848194</v>
      </c>
      <c r="Q1333" s="51">
        <v>6</v>
      </c>
      <c r="R1333" s="51">
        <f t="shared" si="167"/>
        <v>6</v>
      </c>
      <c r="S1333" s="51" t="str">
        <f t="shared" si="163"/>
        <v>6a</v>
      </c>
      <c r="T1333" s="51" t="str">
        <f t="shared" si="164"/>
        <v>6b</v>
      </c>
    </row>
    <row r="1334" spans="1:20" ht="20" customHeight="1" x14ac:dyDescent="0.15">
      <c r="A1334" s="51">
        <f t="shared" si="161"/>
        <v>113401</v>
      </c>
      <c r="B1334" s="52" t="str">
        <f>VLOOKUP(J1334,city!$A$4:$D$352,3,0)</f>
        <v>山东</v>
      </c>
      <c r="C1334" s="52" t="str">
        <f>VLOOKUP(J1334,city!$A$4:$D$352,4,0)</f>
        <v>滨州</v>
      </c>
      <c r="D1334" s="57" t="s">
        <v>3574</v>
      </c>
      <c r="E1334" s="57" t="s">
        <v>3575</v>
      </c>
      <c r="F1334" s="53" t="str">
        <f t="shared" si="168"/>
        <v>117.725639,36.776476</v>
      </c>
      <c r="G1334" s="54" t="s">
        <v>795</v>
      </c>
      <c r="H1334" s="55" t="str">
        <f>"jingdian/"&amp;VLOOKUP(B1334,city!$C$4:$P$352,13,FALSE)&amp;"/"&amp;VLOOKUP(C1334,city!$D$4:$P$352,13,FALSE)&amp;"/jd/"&amp;K1334&amp;".jpg"</f>
        <v>jingdian/shandong/binzhou/jd/1.jpg</v>
      </c>
      <c r="I1334" s="55" t="str">
        <f t="shared" si="162"/>
        <v>11a,11b</v>
      </c>
      <c r="J1334" s="51">
        <f t="shared" si="165"/>
        <v>134</v>
      </c>
      <c r="K1334" s="51">
        <f>IF(VLOOKUP(J1333,city!$K$4:$L$352,2,0)&gt;K1333,K1333+1,1)</f>
        <v>1</v>
      </c>
      <c r="L1334" s="51">
        <v>1</v>
      </c>
      <c r="M1334" s="51" t="s">
        <v>315</v>
      </c>
      <c r="N1334" s="17">
        <v>117.725639</v>
      </c>
      <c r="O1334" s="17">
        <v>36.776476000000002</v>
      </c>
      <c r="P1334" s="51" t="str">
        <f t="shared" si="166"/>
        <v/>
      </c>
      <c r="Q1334" s="51">
        <v>11</v>
      </c>
      <c r="R1334" s="51">
        <f t="shared" si="167"/>
        <v>11</v>
      </c>
      <c r="S1334" s="51" t="str">
        <f t="shared" si="163"/>
        <v>11a</v>
      </c>
      <c r="T1334" s="51" t="str">
        <f t="shared" si="164"/>
        <v>11b</v>
      </c>
    </row>
    <row r="1335" spans="1:20" ht="20" customHeight="1" x14ac:dyDescent="0.15">
      <c r="A1335" s="51">
        <f t="shared" si="161"/>
        <v>113402</v>
      </c>
      <c r="B1335" s="52" t="str">
        <f>VLOOKUP(J1335,city!$A$4:$D$352,3,0)</f>
        <v>山东</v>
      </c>
      <c r="C1335" s="52" t="str">
        <f>VLOOKUP(J1335,city!$A$4:$D$352,4,0)</f>
        <v>滨州</v>
      </c>
      <c r="D1335" s="57" t="s">
        <v>3576</v>
      </c>
      <c r="E1335" s="57" t="s">
        <v>3577</v>
      </c>
      <c r="F1335" s="53" t="str">
        <f t="shared" si="168"/>
        <v>118.036981,37.370638</v>
      </c>
      <c r="G1335" s="54" t="s">
        <v>795</v>
      </c>
      <c r="H1335" s="55" t="str">
        <f>"jingdian/"&amp;VLOOKUP(B1335,city!$C$4:$P$352,13,FALSE)&amp;"/"&amp;VLOOKUP(C1335,city!$D$4:$P$352,13,FALSE)&amp;"/jd/"&amp;K1335&amp;".jpg"</f>
        <v>jingdian/shandong/binzhou/jd/2.jpg</v>
      </c>
      <c r="I1335" s="55" t="str">
        <f t="shared" si="162"/>
        <v>1a,1b</v>
      </c>
      <c r="J1335" s="51">
        <f t="shared" si="165"/>
        <v>134</v>
      </c>
      <c r="K1335" s="51">
        <f>IF(VLOOKUP(J1334,city!$K$4:$L$352,2,0)&gt;K1334,K1334+1,1)</f>
        <v>2</v>
      </c>
      <c r="L1335" s="51">
        <v>1</v>
      </c>
      <c r="M1335" s="51" t="s">
        <v>315</v>
      </c>
      <c r="N1335" s="17">
        <v>118.036981</v>
      </c>
      <c r="O1335" s="17">
        <v>37.370638</v>
      </c>
      <c r="P1335" s="51" t="str">
        <f t="shared" si="166"/>
        <v/>
      </c>
      <c r="Q1335" s="51">
        <v>1</v>
      </c>
      <c r="R1335" s="51">
        <f t="shared" si="167"/>
        <v>6</v>
      </c>
      <c r="S1335" s="51" t="str">
        <f t="shared" si="163"/>
        <v>1a</v>
      </c>
      <c r="T1335" s="51" t="str">
        <f t="shared" si="164"/>
        <v>1b</v>
      </c>
    </row>
    <row r="1336" spans="1:20" ht="20" customHeight="1" x14ac:dyDescent="0.15">
      <c r="A1336" s="51">
        <f t="shared" si="161"/>
        <v>113403</v>
      </c>
      <c r="B1336" s="52" t="str">
        <f>VLOOKUP(J1336,city!$A$4:$D$352,3,0)</f>
        <v>山东</v>
      </c>
      <c r="C1336" s="52" t="str">
        <f>VLOOKUP(J1336,city!$A$4:$D$352,4,0)</f>
        <v>滨州</v>
      </c>
      <c r="D1336" s="57" t="s">
        <v>3578</v>
      </c>
      <c r="E1336" s="57" t="s">
        <v>3579</v>
      </c>
      <c r="F1336" s="53" t="str">
        <f t="shared" si="168"/>
        <v>117.857709,37.504449</v>
      </c>
      <c r="G1336" s="54" t="s">
        <v>795</v>
      </c>
      <c r="H1336" s="55" t="str">
        <f>"jingdian/"&amp;VLOOKUP(B1336,city!$C$4:$P$352,13,FALSE)&amp;"/"&amp;VLOOKUP(C1336,city!$D$4:$P$352,13,FALSE)&amp;"/jd/"&amp;K1336&amp;".jpg"</f>
        <v>jingdian/shandong/binzhou/jd/3.jpg</v>
      </c>
      <c r="I1336" s="55" t="str">
        <f t="shared" si="162"/>
        <v>2a,2b</v>
      </c>
      <c r="J1336" s="51">
        <f t="shared" si="165"/>
        <v>134</v>
      </c>
      <c r="K1336" s="51">
        <f>IF(VLOOKUP(J1335,city!$K$4:$L$352,2,0)&gt;K1335,K1335+1,1)</f>
        <v>3</v>
      </c>
      <c r="L1336" s="51">
        <v>1</v>
      </c>
      <c r="M1336" s="51" t="s">
        <v>315</v>
      </c>
      <c r="N1336" s="17">
        <v>117.857709</v>
      </c>
      <c r="O1336" s="17">
        <v>37.504449000000001</v>
      </c>
      <c r="P1336" s="51" t="str">
        <f t="shared" si="166"/>
        <v/>
      </c>
      <c r="Q1336" s="51">
        <v>2</v>
      </c>
      <c r="R1336" s="51">
        <f t="shared" si="167"/>
        <v>2</v>
      </c>
      <c r="S1336" s="51" t="str">
        <f t="shared" si="163"/>
        <v>2a</v>
      </c>
      <c r="T1336" s="51" t="str">
        <f t="shared" si="164"/>
        <v>2b</v>
      </c>
    </row>
    <row r="1337" spans="1:20" ht="20" customHeight="1" x14ac:dyDescent="0.15">
      <c r="A1337" s="51">
        <f t="shared" si="161"/>
        <v>113404</v>
      </c>
      <c r="B1337" s="52" t="str">
        <f>VLOOKUP(J1337,city!$A$4:$D$352,3,0)</f>
        <v>山东</v>
      </c>
      <c r="C1337" s="52" t="str">
        <f>VLOOKUP(J1337,city!$A$4:$D$352,4,0)</f>
        <v>滨州</v>
      </c>
      <c r="D1337" s="57" t="s">
        <v>3580</v>
      </c>
      <c r="E1337" s="57" t="s">
        <v>3581</v>
      </c>
      <c r="F1337" s="53" t="str">
        <f t="shared" si="168"/>
        <v>118.170156,37.367042</v>
      </c>
      <c r="G1337" s="54" t="s">
        <v>795</v>
      </c>
      <c r="H1337" s="55" t="str">
        <f>"jingdian/"&amp;VLOOKUP(B1337,city!$C$4:$P$352,13,FALSE)&amp;"/"&amp;VLOOKUP(C1337,city!$D$4:$P$352,13,FALSE)&amp;"/jd/"&amp;K1337&amp;".jpg"</f>
        <v>jingdian/shandong/binzhou/jd/4.jpg</v>
      </c>
      <c r="I1337" s="55" t="str">
        <f t="shared" si="162"/>
        <v>1a,1b</v>
      </c>
      <c r="J1337" s="51">
        <f t="shared" si="165"/>
        <v>134</v>
      </c>
      <c r="K1337" s="51">
        <f>IF(VLOOKUP(J1336,city!$K$4:$L$352,2,0)&gt;K1336,K1336+1,1)</f>
        <v>4</v>
      </c>
      <c r="L1337" s="51">
        <v>1</v>
      </c>
      <c r="M1337" s="51" t="s">
        <v>315</v>
      </c>
      <c r="N1337" s="17">
        <v>118.17015600000001</v>
      </c>
      <c r="O1337" s="17">
        <v>37.367041999999998</v>
      </c>
      <c r="P1337" s="51" t="str">
        <f t="shared" si="166"/>
        <v/>
      </c>
      <c r="Q1337" s="51">
        <v>1</v>
      </c>
      <c r="R1337" s="51">
        <f t="shared" si="167"/>
        <v>2</v>
      </c>
      <c r="S1337" s="51" t="str">
        <f t="shared" si="163"/>
        <v>1a</v>
      </c>
      <c r="T1337" s="51" t="str">
        <f t="shared" si="164"/>
        <v>1b</v>
      </c>
    </row>
    <row r="1338" spans="1:20" ht="20" customHeight="1" x14ac:dyDescent="0.15">
      <c r="A1338" s="51">
        <f t="shared" si="161"/>
        <v>113405</v>
      </c>
      <c r="B1338" s="52" t="str">
        <f>VLOOKUP(J1338,city!$A$4:$D$352,3,0)</f>
        <v>山东</v>
      </c>
      <c r="C1338" s="52" t="str">
        <f>VLOOKUP(J1338,city!$A$4:$D$352,4,0)</f>
        <v>滨州</v>
      </c>
      <c r="D1338" s="57" t="s">
        <v>3582</v>
      </c>
      <c r="E1338" s="57" t="s">
        <v>3583</v>
      </c>
      <c r="F1338" s="53" t="str">
        <f t="shared" si="168"/>
        <v>117.760955,37.296848</v>
      </c>
      <c r="G1338" s="54" t="s">
        <v>795</v>
      </c>
      <c r="H1338" s="55" t="str">
        <f>"jingdian/"&amp;VLOOKUP(B1338,city!$C$4:$P$352,13,FALSE)&amp;"/"&amp;VLOOKUP(C1338,city!$D$4:$P$352,13,FALSE)&amp;"/jd/"&amp;K1338&amp;".jpg"</f>
        <v>jingdian/shandong/binzhou/jd/5.jpg</v>
      </c>
      <c r="I1338" s="55" t="str">
        <f t="shared" si="162"/>
        <v>15a,15b</v>
      </c>
      <c r="J1338" s="51">
        <f t="shared" si="165"/>
        <v>134</v>
      </c>
      <c r="K1338" s="51">
        <f>IF(VLOOKUP(J1337,city!$K$4:$L$352,2,0)&gt;K1337,K1337+1,1)</f>
        <v>5</v>
      </c>
      <c r="L1338" s="51">
        <v>1</v>
      </c>
      <c r="M1338" s="51" t="s">
        <v>315</v>
      </c>
      <c r="N1338" s="17">
        <v>117.760955</v>
      </c>
      <c r="O1338" s="17">
        <v>37.296847999999997</v>
      </c>
      <c r="P1338" s="51" t="str">
        <f t="shared" si="166"/>
        <v/>
      </c>
      <c r="Q1338" s="51">
        <v>15</v>
      </c>
      <c r="R1338" s="51">
        <f t="shared" si="167"/>
        <v>15</v>
      </c>
      <c r="S1338" s="51" t="str">
        <f t="shared" si="163"/>
        <v>15a</v>
      </c>
      <c r="T1338" s="51" t="str">
        <f t="shared" si="164"/>
        <v>15b</v>
      </c>
    </row>
    <row r="1339" spans="1:20" ht="20" customHeight="1" x14ac:dyDescent="0.15">
      <c r="A1339" s="51">
        <f t="shared" si="161"/>
        <v>113406</v>
      </c>
      <c r="B1339" s="52" t="str">
        <f>VLOOKUP(J1339,city!$A$4:$D$352,3,0)</f>
        <v>山东</v>
      </c>
      <c r="C1339" s="52" t="str">
        <f>VLOOKUP(J1339,city!$A$4:$D$352,4,0)</f>
        <v>滨州</v>
      </c>
      <c r="D1339" s="57" t="s">
        <v>3584</v>
      </c>
      <c r="E1339" s="57" t="s">
        <v>3585</v>
      </c>
      <c r="F1339" s="53" t="str">
        <f t="shared" si="168"/>
        <v>117.974284,37.485849</v>
      </c>
      <c r="G1339" s="54" t="s">
        <v>795</v>
      </c>
      <c r="H1339" s="55" t="str">
        <f>"jingdian/"&amp;VLOOKUP(B1339,city!$C$4:$P$352,13,FALSE)&amp;"/"&amp;VLOOKUP(C1339,city!$D$4:$P$352,13,FALSE)&amp;"/jd/"&amp;K1339&amp;".jpg"</f>
        <v>jingdian/shandong/binzhou/jd/6.jpg</v>
      </c>
      <c r="I1339" s="55" t="str">
        <f t="shared" si="162"/>
        <v>15a,15b</v>
      </c>
      <c r="J1339" s="51">
        <f t="shared" si="165"/>
        <v>134</v>
      </c>
      <c r="K1339" s="51">
        <f>IF(VLOOKUP(J1338,city!$K$4:$L$352,2,0)&gt;K1338,K1338+1,1)</f>
        <v>6</v>
      </c>
      <c r="L1339" s="51">
        <v>1</v>
      </c>
      <c r="M1339" s="51" t="s">
        <v>315</v>
      </c>
      <c r="N1339" s="17">
        <v>117.974284</v>
      </c>
      <c r="O1339" s="17">
        <v>37.485849000000002</v>
      </c>
      <c r="P1339" s="51" t="str">
        <f t="shared" si="166"/>
        <v/>
      </c>
      <c r="Q1339" s="51">
        <v>15</v>
      </c>
      <c r="R1339" s="51">
        <f t="shared" si="167"/>
        <v>15</v>
      </c>
      <c r="S1339" s="51" t="str">
        <f t="shared" si="163"/>
        <v>15a</v>
      </c>
      <c r="T1339" s="51" t="str">
        <f t="shared" si="164"/>
        <v>15b</v>
      </c>
    </row>
    <row r="1340" spans="1:20" ht="20" customHeight="1" x14ac:dyDescent="0.15">
      <c r="A1340" s="51">
        <f t="shared" si="161"/>
        <v>113407</v>
      </c>
      <c r="B1340" s="52" t="str">
        <f>VLOOKUP(J1340,city!$A$4:$D$352,3,0)</f>
        <v>山东</v>
      </c>
      <c r="C1340" s="52" t="str">
        <f>VLOOKUP(J1340,city!$A$4:$D$352,4,0)</f>
        <v>滨州</v>
      </c>
      <c r="D1340" s="57" t="s">
        <v>3586</v>
      </c>
      <c r="E1340" s="57" t="s">
        <v>3587</v>
      </c>
      <c r="F1340" s="53" t="str">
        <f t="shared" si="168"/>
        <v>117.509363,37.514134</v>
      </c>
      <c r="G1340" s="54" t="s">
        <v>795</v>
      </c>
      <c r="H1340" s="55" t="str">
        <f>"jingdian/"&amp;VLOOKUP(B1340,city!$C$4:$P$352,13,FALSE)&amp;"/"&amp;VLOOKUP(C1340,city!$D$4:$P$352,13,FALSE)&amp;"/jd/"&amp;K1340&amp;".jpg"</f>
        <v>jingdian/shandong/binzhou/jd/7.jpg</v>
      </c>
      <c r="I1340" s="55" t="str">
        <f t="shared" si="162"/>
        <v>31a,31b</v>
      </c>
      <c r="J1340" s="51">
        <f t="shared" si="165"/>
        <v>134</v>
      </c>
      <c r="K1340" s="51">
        <f>IF(VLOOKUP(J1339,city!$K$4:$L$352,2,0)&gt;K1339,K1339+1,1)</f>
        <v>7</v>
      </c>
      <c r="L1340" s="51">
        <v>1</v>
      </c>
      <c r="M1340" s="51" t="s">
        <v>315</v>
      </c>
      <c r="N1340" s="17">
        <v>117.50936299999999</v>
      </c>
      <c r="O1340" s="17">
        <v>37.514133999999999</v>
      </c>
      <c r="P1340" s="51" t="str">
        <f t="shared" si="166"/>
        <v/>
      </c>
      <c r="Q1340" s="51">
        <v>31</v>
      </c>
      <c r="R1340" s="51">
        <f t="shared" si="167"/>
        <v>31</v>
      </c>
      <c r="S1340" s="51" t="str">
        <f t="shared" si="163"/>
        <v>31a</v>
      </c>
      <c r="T1340" s="51" t="str">
        <f t="shared" si="164"/>
        <v>31b</v>
      </c>
    </row>
    <row r="1341" spans="1:20" ht="20" customHeight="1" x14ac:dyDescent="0.15">
      <c r="A1341" s="51">
        <f t="shared" si="161"/>
        <v>113408</v>
      </c>
      <c r="B1341" s="52" t="str">
        <f>VLOOKUP(J1341,city!$A$4:$D$352,3,0)</f>
        <v>山东</v>
      </c>
      <c r="C1341" s="52" t="str">
        <f>VLOOKUP(J1341,city!$A$4:$D$352,4,0)</f>
        <v>滨州</v>
      </c>
      <c r="D1341" s="57" t="s">
        <v>3588</v>
      </c>
      <c r="E1341" s="57" t="s">
        <v>3589</v>
      </c>
      <c r="F1341" s="53" t="str">
        <f t="shared" si="168"/>
        <v>117.876861,36.883314</v>
      </c>
      <c r="G1341" s="54" t="s">
        <v>795</v>
      </c>
      <c r="H1341" s="55" t="str">
        <f>"jingdian/"&amp;VLOOKUP(B1341,city!$C$4:$P$352,13,FALSE)&amp;"/"&amp;VLOOKUP(C1341,city!$D$4:$P$352,13,FALSE)&amp;"/jd/"&amp;K1341&amp;".jpg"</f>
        <v>jingdian/shandong/binzhou/jd/8.jpg</v>
      </c>
      <c r="I1341" s="55" t="str">
        <f t="shared" si="162"/>
        <v>12a,12b</v>
      </c>
      <c r="J1341" s="51">
        <f t="shared" si="165"/>
        <v>134</v>
      </c>
      <c r="K1341" s="51">
        <f>IF(VLOOKUP(J1340,city!$K$4:$L$352,2,0)&gt;K1340,K1340+1,1)</f>
        <v>8</v>
      </c>
      <c r="L1341" s="51">
        <v>1</v>
      </c>
      <c r="M1341" s="51" t="s">
        <v>315</v>
      </c>
      <c r="N1341" s="17">
        <v>117.87686100000001</v>
      </c>
      <c r="O1341" s="17">
        <v>36.883313999999999</v>
      </c>
      <c r="P1341" s="51" t="str">
        <f t="shared" si="166"/>
        <v/>
      </c>
      <c r="Q1341" s="51">
        <v>12</v>
      </c>
      <c r="R1341" s="51">
        <f t="shared" si="167"/>
        <v>12</v>
      </c>
      <c r="S1341" s="51" t="str">
        <f t="shared" si="163"/>
        <v>12a</v>
      </c>
      <c r="T1341" s="51" t="str">
        <f t="shared" si="164"/>
        <v>12b</v>
      </c>
    </row>
    <row r="1342" spans="1:20" ht="20" customHeight="1" x14ac:dyDescent="0.15">
      <c r="A1342" s="51">
        <f t="shared" si="161"/>
        <v>113409</v>
      </c>
      <c r="B1342" s="52" t="str">
        <f>VLOOKUP(J1342,city!$A$4:$D$352,3,0)</f>
        <v>山东</v>
      </c>
      <c r="C1342" s="52" t="str">
        <f>VLOOKUP(J1342,city!$A$4:$D$352,4,0)</f>
        <v>滨州</v>
      </c>
      <c r="D1342" s="57" t="s">
        <v>3590</v>
      </c>
      <c r="E1342" s="57" t="s">
        <v>3591</v>
      </c>
      <c r="F1342" s="53" t="str">
        <f t="shared" si="168"/>
        <v>117.691666,38.018925</v>
      </c>
      <c r="G1342" s="54" t="s">
        <v>795</v>
      </c>
      <c r="H1342" s="55" t="str">
        <f>"jingdian/"&amp;VLOOKUP(B1342,city!$C$4:$P$352,13,FALSE)&amp;"/"&amp;VLOOKUP(C1342,city!$D$4:$P$352,13,FALSE)&amp;"/jd/"&amp;K1342&amp;".jpg"</f>
        <v>jingdian/shandong/binzhou/jd/9.jpg</v>
      </c>
      <c r="I1342" s="55" t="str">
        <f t="shared" si="162"/>
        <v>32a,32b</v>
      </c>
      <c r="J1342" s="51">
        <f t="shared" si="165"/>
        <v>134</v>
      </c>
      <c r="K1342" s="51">
        <f>IF(VLOOKUP(J1341,city!$K$4:$L$352,2,0)&gt;K1341,K1341+1,1)</f>
        <v>9</v>
      </c>
      <c r="L1342" s="51">
        <v>1</v>
      </c>
      <c r="M1342" s="51" t="s">
        <v>315</v>
      </c>
      <c r="N1342" s="17">
        <v>117.691666</v>
      </c>
      <c r="O1342" s="17">
        <v>38.018925000000003</v>
      </c>
      <c r="P1342" s="51" t="str">
        <f t="shared" si="166"/>
        <v/>
      </c>
      <c r="Q1342" s="51">
        <v>32</v>
      </c>
      <c r="R1342" s="51" t="e">
        <f t="shared" si="167"/>
        <v>#N/A</v>
      </c>
      <c r="S1342" s="51" t="str">
        <f t="shared" si="163"/>
        <v>32a</v>
      </c>
      <c r="T1342" s="51" t="str">
        <f t="shared" si="164"/>
        <v>32b</v>
      </c>
    </row>
    <row r="1343" spans="1:20" ht="20" customHeight="1" x14ac:dyDescent="0.15">
      <c r="A1343" s="51">
        <f t="shared" si="161"/>
        <v>113410</v>
      </c>
      <c r="B1343" s="52" t="str">
        <f>VLOOKUP(J1343,city!$A$4:$D$352,3,0)</f>
        <v>山东</v>
      </c>
      <c r="C1343" s="52" t="str">
        <f>VLOOKUP(J1343,city!$A$4:$D$352,4,0)</f>
        <v>滨州</v>
      </c>
      <c r="D1343" s="57" t="s">
        <v>3592</v>
      </c>
      <c r="E1343" s="57" t="s">
        <v>3593</v>
      </c>
      <c r="F1343" s="53" t="str">
        <f t="shared" si="168"/>
        <v>117.663011,36.807218</v>
      </c>
      <c r="G1343" s="54" t="s">
        <v>795</v>
      </c>
      <c r="H1343" s="55" t="str">
        <f>"jingdian/"&amp;VLOOKUP(B1343,city!$C$4:$P$352,13,FALSE)&amp;"/"&amp;VLOOKUP(C1343,city!$D$4:$P$352,13,FALSE)&amp;"/jd/"&amp;K1343&amp;".jpg"</f>
        <v>jingdian/shandong/binzhou/jd/10.jpg</v>
      </c>
      <c r="I1343" s="55" t="str">
        <f t="shared" si="162"/>
        <v>11a,11b</v>
      </c>
      <c r="J1343" s="51">
        <f t="shared" si="165"/>
        <v>134</v>
      </c>
      <c r="K1343" s="51">
        <f>IF(VLOOKUP(J1342,city!$K$4:$L$352,2,0)&gt;K1342,K1342+1,1)</f>
        <v>10</v>
      </c>
      <c r="L1343" s="51">
        <v>1</v>
      </c>
      <c r="M1343" s="51" t="s">
        <v>315</v>
      </c>
      <c r="N1343" s="17">
        <v>117.663011</v>
      </c>
      <c r="O1343" s="17">
        <v>36.807217999999999</v>
      </c>
      <c r="P1343" s="51" t="str">
        <f t="shared" si="166"/>
        <v>117.8266625,37.3024893</v>
      </c>
      <c r="Q1343" s="51">
        <v>11</v>
      </c>
      <c r="R1343" s="51">
        <f t="shared" si="167"/>
        <v>11</v>
      </c>
      <c r="S1343" s="51" t="str">
        <f t="shared" si="163"/>
        <v>11a</v>
      </c>
      <c r="T1343" s="51" t="str">
        <f t="shared" si="164"/>
        <v>11b</v>
      </c>
    </row>
    <row r="1344" spans="1:20" ht="20" customHeight="1" x14ac:dyDescent="0.15">
      <c r="A1344" s="51">
        <f t="shared" si="161"/>
        <v>113501</v>
      </c>
      <c r="B1344" s="52" t="str">
        <f>VLOOKUP(J1344,city!$A$4:$D$352,3,0)</f>
        <v>山东</v>
      </c>
      <c r="C1344" s="52" t="str">
        <f>VLOOKUP(J1344,city!$A$4:$D$352,4,0)</f>
        <v>德州</v>
      </c>
      <c r="D1344" s="57" t="s">
        <v>3594</v>
      </c>
      <c r="E1344" s="57" t="s">
        <v>3595</v>
      </c>
      <c r="F1344" s="53" t="str">
        <f t="shared" si="168"/>
        <v>116.845329,36.750322</v>
      </c>
      <c r="G1344" s="54" t="s">
        <v>795</v>
      </c>
      <c r="H1344" s="55" t="str">
        <f>"jingdian/"&amp;VLOOKUP(B1344,city!$C$4:$P$352,13,FALSE)&amp;"/"&amp;VLOOKUP(C1344,city!$D$4:$P$352,13,FALSE)&amp;"/jd/"&amp;K1344&amp;".jpg"</f>
        <v>jingdian/shandong/dezhou/jd/1.jpg</v>
      </c>
      <c r="I1344" s="55" t="str">
        <f t="shared" si="162"/>
        <v>19a,19b</v>
      </c>
      <c r="J1344" s="51">
        <f t="shared" si="165"/>
        <v>135</v>
      </c>
      <c r="K1344" s="51">
        <f>IF(VLOOKUP(J1343,city!$K$4:$L$352,2,0)&gt;K1343,K1343+1,1)</f>
        <v>1</v>
      </c>
      <c r="L1344" s="51">
        <v>1</v>
      </c>
      <c r="M1344" s="51" t="s">
        <v>317</v>
      </c>
      <c r="N1344" s="17">
        <v>116.84532900000001</v>
      </c>
      <c r="O1344" s="17">
        <v>36.750321999999997</v>
      </c>
      <c r="P1344" s="51" t="str">
        <f t="shared" si="166"/>
        <v/>
      </c>
      <c r="Q1344" s="51">
        <v>19</v>
      </c>
      <c r="R1344" s="51">
        <f t="shared" si="167"/>
        <v>19</v>
      </c>
      <c r="S1344" s="51" t="str">
        <f t="shared" si="163"/>
        <v>19a</v>
      </c>
      <c r="T1344" s="51" t="str">
        <f t="shared" si="164"/>
        <v>19b</v>
      </c>
    </row>
    <row r="1345" spans="1:20" ht="20" customHeight="1" x14ac:dyDescent="0.15">
      <c r="A1345" s="51">
        <f t="shared" si="161"/>
        <v>113502</v>
      </c>
      <c r="B1345" s="52" t="str">
        <f>VLOOKUP(J1345,city!$A$4:$D$352,3,0)</f>
        <v>山东</v>
      </c>
      <c r="C1345" s="52" t="str">
        <f>VLOOKUP(J1345,city!$A$4:$D$352,4,0)</f>
        <v>德州</v>
      </c>
      <c r="D1345" s="57" t="s">
        <v>3596</v>
      </c>
      <c r="E1345" s="57" t="s">
        <v>3597</v>
      </c>
      <c r="F1345" s="53" t="str">
        <f t="shared" si="168"/>
        <v>116.301176,37.477778</v>
      </c>
      <c r="G1345" s="54" t="s">
        <v>795</v>
      </c>
      <c r="H1345" s="55" t="str">
        <f>"jingdian/"&amp;VLOOKUP(B1345,city!$C$4:$P$352,13,FALSE)&amp;"/"&amp;VLOOKUP(C1345,city!$D$4:$P$352,13,FALSE)&amp;"/jd/"&amp;K1345&amp;".jpg"</f>
        <v>jingdian/shandong/dezhou/jd/2.jpg</v>
      </c>
      <c r="I1345" s="55" t="str">
        <f t="shared" si="162"/>
        <v>29a,29b</v>
      </c>
      <c r="J1345" s="51">
        <f t="shared" si="165"/>
        <v>135</v>
      </c>
      <c r="K1345" s="51">
        <f>IF(VLOOKUP(J1344,city!$K$4:$L$352,2,0)&gt;K1344,K1344+1,1)</f>
        <v>2</v>
      </c>
      <c r="L1345" s="51">
        <v>1</v>
      </c>
      <c r="M1345" s="51" t="s">
        <v>317</v>
      </c>
      <c r="N1345" s="17">
        <v>116.301176</v>
      </c>
      <c r="O1345" s="17">
        <v>37.477778000000001</v>
      </c>
      <c r="P1345" s="51" t="str">
        <f t="shared" si="166"/>
        <v/>
      </c>
      <c r="Q1345" s="51">
        <v>29</v>
      </c>
      <c r="R1345" s="51">
        <f t="shared" si="167"/>
        <v>29</v>
      </c>
      <c r="S1345" s="51" t="str">
        <f t="shared" si="163"/>
        <v>29a</v>
      </c>
      <c r="T1345" s="51" t="str">
        <f t="shared" si="164"/>
        <v>29b</v>
      </c>
    </row>
    <row r="1346" spans="1:20" ht="20" customHeight="1" x14ac:dyDescent="0.15">
      <c r="A1346" s="51">
        <f t="shared" si="161"/>
        <v>113503</v>
      </c>
      <c r="B1346" s="52" t="str">
        <f>VLOOKUP(J1346,city!$A$4:$D$352,3,0)</f>
        <v>山东</v>
      </c>
      <c r="C1346" s="52" t="str">
        <f>VLOOKUP(J1346,city!$A$4:$D$352,4,0)</f>
        <v>德州</v>
      </c>
      <c r="D1346" s="57" t="s">
        <v>3598</v>
      </c>
      <c r="E1346" s="57" t="s">
        <v>3599</v>
      </c>
      <c r="F1346" s="53" t="str">
        <f t="shared" si="168"/>
        <v>116.401644,37.431319</v>
      </c>
      <c r="G1346" s="54" t="s">
        <v>795</v>
      </c>
      <c r="H1346" s="55" t="str">
        <f>"jingdian/"&amp;VLOOKUP(B1346,city!$C$4:$P$352,13,FALSE)&amp;"/"&amp;VLOOKUP(C1346,city!$D$4:$P$352,13,FALSE)&amp;"/jd/"&amp;K1346&amp;".jpg"</f>
        <v>jingdian/shandong/dezhou/jd/3.jpg</v>
      </c>
      <c r="I1346" s="55" t="str">
        <f t="shared" si="162"/>
        <v>2a,2b</v>
      </c>
      <c r="J1346" s="51">
        <f t="shared" si="165"/>
        <v>135</v>
      </c>
      <c r="K1346" s="51">
        <f>IF(VLOOKUP(J1345,city!$K$4:$L$352,2,0)&gt;K1345,K1345+1,1)</f>
        <v>3</v>
      </c>
      <c r="L1346" s="51">
        <v>1</v>
      </c>
      <c r="M1346" s="51" t="s">
        <v>317</v>
      </c>
      <c r="N1346" s="17">
        <v>116.401644</v>
      </c>
      <c r="O1346" s="17">
        <v>37.431319000000002</v>
      </c>
      <c r="P1346" s="51" t="str">
        <f t="shared" si="166"/>
        <v/>
      </c>
      <c r="Q1346" s="51">
        <v>2</v>
      </c>
      <c r="R1346" s="51">
        <f t="shared" si="167"/>
        <v>2</v>
      </c>
      <c r="S1346" s="51" t="str">
        <f t="shared" si="163"/>
        <v>2a</v>
      </c>
      <c r="T1346" s="51" t="str">
        <f t="shared" si="164"/>
        <v>2b</v>
      </c>
    </row>
    <row r="1347" spans="1:20" ht="20" customHeight="1" x14ac:dyDescent="0.15">
      <c r="A1347" s="51">
        <f t="shared" si="161"/>
        <v>113504</v>
      </c>
      <c r="B1347" s="52" t="str">
        <f>VLOOKUP(J1347,city!$A$4:$D$352,3,0)</f>
        <v>山东</v>
      </c>
      <c r="C1347" s="52" t="str">
        <f>VLOOKUP(J1347,city!$A$4:$D$352,4,0)</f>
        <v>德州</v>
      </c>
      <c r="D1347" s="57" t="s">
        <v>3600</v>
      </c>
      <c r="E1347" s="57" t="s">
        <v>3601</v>
      </c>
      <c r="F1347" s="53" t="str">
        <f t="shared" si="168"/>
        <v>117.278152,37.782491</v>
      </c>
      <c r="G1347" s="54" t="s">
        <v>795</v>
      </c>
      <c r="H1347" s="55" t="str">
        <f>"jingdian/"&amp;VLOOKUP(B1347,city!$C$4:$P$352,13,FALSE)&amp;"/"&amp;VLOOKUP(C1347,city!$D$4:$P$352,13,FALSE)&amp;"/jd/"&amp;K1347&amp;".jpg"</f>
        <v>jingdian/shandong/dezhou/jd/4.jpg</v>
      </c>
      <c r="I1347" s="55" t="str">
        <f t="shared" si="162"/>
        <v>29a,29b</v>
      </c>
      <c r="J1347" s="51">
        <f t="shared" si="165"/>
        <v>135</v>
      </c>
      <c r="K1347" s="51">
        <f>IF(VLOOKUP(J1346,city!$K$4:$L$352,2,0)&gt;K1346,K1346+1,1)</f>
        <v>4</v>
      </c>
      <c r="L1347" s="51">
        <v>1</v>
      </c>
      <c r="M1347" s="51" t="s">
        <v>317</v>
      </c>
      <c r="N1347" s="17">
        <v>117.27815200000001</v>
      </c>
      <c r="O1347" s="17">
        <v>37.782491</v>
      </c>
      <c r="P1347" s="51" t="str">
        <f t="shared" si="166"/>
        <v/>
      </c>
      <c r="Q1347" s="51">
        <v>29</v>
      </c>
      <c r="R1347" s="51">
        <f t="shared" si="167"/>
        <v>29</v>
      </c>
      <c r="S1347" s="51" t="str">
        <f t="shared" si="163"/>
        <v>29a</v>
      </c>
      <c r="T1347" s="51" t="str">
        <f t="shared" si="164"/>
        <v>29b</v>
      </c>
    </row>
    <row r="1348" spans="1:20" ht="20" customHeight="1" x14ac:dyDescent="0.15">
      <c r="A1348" s="51">
        <f t="shared" ref="A1348:A1411" si="169">100000+J1348*100+K1348</f>
        <v>113505</v>
      </c>
      <c r="B1348" s="52" t="str">
        <f>VLOOKUP(J1348,city!$A$4:$D$352,3,0)</f>
        <v>山东</v>
      </c>
      <c r="C1348" s="52" t="str">
        <f>VLOOKUP(J1348,city!$A$4:$D$352,4,0)</f>
        <v>德州</v>
      </c>
      <c r="D1348" s="57" t="s">
        <v>3602</v>
      </c>
      <c r="E1348" s="57" t="s">
        <v>3603</v>
      </c>
      <c r="F1348" s="53" t="str">
        <f t="shared" si="168"/>
        <v>117.387504,37.818201</v>
      </c>
      <c r="G1348" s="54" t="s">
        <v>795</v>
      </c>
      <c r="H1348" s="55" t="str">
        <f>"jingdian/"&amp;VLOOKUP(B1348,city!$C$4:$P$352,13,FALSE)&amp;"/"&amp;VLOOKUP(C1348,city!$D$4:$P$352,13,FALSE)&amp;"/jd/"&amp;K1348&amp;".jpg"</f>
        <v>jingdian/shandong/dezhou/jd/5.jpg</v>
      </c>
      <c r="I1348" s="55" t="str">
        <f t="shared" ref="I1348:I1411" si="170">S1348&amp;","&amp;T1348</f>
        <v>12a,12b</v>
      </c>
      <c r="J1348" s="51">
        <f t="shared" si="165"/>
        <v>135</v>
      </c>
      <c r="K1348" s="51">
        <f>IF(VLOOKUP(J1347,city!$K$4:$L$352,2,0)&gt;K1347,K1347+1,1)</f>
        <v>5</v>
      </c>
      <c r="L1348" s="51">
        <v>1</v>
      </c>
      <c r="M1348" s="51" t="s">
        <v>317</v>
      </c>
      <c r="N1348" s="17">
        <v>117.38750400000001</v>
      </c>
      <c r="O1348" s="17">
        <v>37.818201000000002</v>
      </c>
      <c r="P1348" s="51" t="str">
        <f t="shared" si="166"/>
        <v/>
      </c>
      <c r="Q1348" s="51">
        <v>12</v>
      </c>
      <c r="R1348" s="51">
        <f t="shared" si="167"/>
        <v>12</v>
      </c>
      <c r="S1348" s="51" t="str">
        <f t="shared" ref="S1348:S1411" si="171">CONCATENATE(Q1348,"a")</f>
        <v>12a</v>
      </c>
      <c r="T1348" s="51" t="str">
        <f t="shared" ref="T1348:T1411" si="172">CONCATENATE(Q1348,"b")</f>
        <v>12b</v>
      </c>
    </row>
    <row r="1349" spans="1:20" ht="20" customHeight="1" x14ac:dyDescent="0.15">
      <c r="A1349" s="51">
        <f t="shared" si="169"/>
        <v>113506</v>
      </c>
      <c r="B1349" s="52" t="str">
        <f>VLOOKUP(J1349,city!$A$4:$D$352,3,0)</f>
        <v>山东</v>
      </c>
      <c r="C1349" s="52" t="str">
        <f>VLOOKUP(J1349,city!$A$4:$D$352,4,0)</f>
        <v>德州</v>
      </c>
      <c r="D1349" s="57" t="s">
        <v>3604</v>
      </c>
      <c r="E1349" s="57" t="s">
        <v>3605</v>
      </c>
      <c r="F1349" s="53" t="str">
        <f t="shared" si="168"/>
        <v>116.353369,37.451931</v>
      </c>
      <c r="G1349" s="54" t="s">
        <v>795</v>
      </c>
      <c r="H1349" s="55" t="str">
        <f>"jingdian/"&amp;VLOOKUP(B1349,city!$C$4:$P$352,13,FALSE)&amp;"/"&amp;VLOOKUP(C1349,city!$D$4:$P$352,13,FALSE)&amp;"/jd/"&amp;K1349&amp;".jpg"</f>
        <v>jingdian/shandong/dezhou/jd/6.jpg</v>
      </c>
      <c r="I1349" s="55" t="str">
        <f t="shared" si="170"/>
        <v>1a,1b</v>
      </c>
      <c r="J1349" s="51">
        <f t="shared" ref="J1349:J1412" si="173">IF(K1349&gt;K1348,J1348,J1348+1)</f>
        <v>135</v>
      </c>
      <c r="K1349" s="51">
        <f>IF(VLOOKUP(J1348,city!$K$4:$L$352,2,0)&gt;K1348,K1348+1,1)</f>
        <v>6</v>
      </c>
      <c r="L1349" s="51">
        <v>1</v>
      </c>
      <c r="M1349" s="51" t="s">
        <v>317</v>
      </c>
      <c r="N1349" s="17">
        <v>116.353369</v>
      </c>
      <c r="O1349" s="17">
        <v>37.451931000000002</v>
      </c>
      <c r="P1349" s="51" t="str">
        <f t="shared" si="166"/>
        <v/>
      </c>
      <c r="Q1349" s="51">
        <v>1</v>
      </c>
      <c r="R1349" s="51">
        <f t="shared" si="167"/>
        <v>6</v>
      </c>
      <c r="S1349" s="51" t="str">
        <f t="shared" si="171"/>
        <v>1a</v>
      </c>
      <c r="T1349" s="51" t="str">
        <f t="shared" si="172"/>
        <v>1b</v>
      </c>
    </row>
    <row r="1350" spans="1:20" ht="20" customHeight="1" x14ac:dyDescent="0.15">
      <c r="A1350" s="51">
        <f t="shared" si="169"/>
        <v>113507</v>
      </c>
      <c r="B1350" s="52" t="str">
        <f>VLOOKUP(J1350,city!$A$4:$D$352,3,0)</f>
        <v>山东</v>
      </c>
      <c r="C1350" s="52" t="str">
        <f>VLOOKUP(J1350,city!$A$4:$D$352,4,0)</f>
        <v>德州</v>
      </c>
      <c r="D1350" s="57" t="s">
        <v>3606</v>
      </c>
      <c r="E1350" s="57" t="s">
        <v>3607</v>
      </c>
      <c r="F1350" s="53" t="str">
        <f t="shared" si="168"/>
        <v>116.27996,37.453752</v>
      </c>
      <c r="G1350" s="54" t="s">
        <v>795</v>
      </c>
      <c r="H1350" s="55" t="str">
        <f>"jingdian/"&amp;VLOOKUP(B1350,city!$C$4:$P$352,13,FALSE)&amp;"/"&amp;VLOOKUP(C1350,city!$D$4:$P$352,13,FALSE)&amp;"/jd/"&amp;K1350&amp;".jpg"</f>
        <v>jingdian/shandong/dezhou/jd/7.jpg</v>
      </c>
      <c r="I1350" s="55" t="str">
        <f t="shared" si="170"/>
        <v>2a,2b</v>
      </c>
      <c r="J1350" s="51">
        <f t="shared" si="173"/>
        <v>135</v>
      </c>
      <c r="K1350" s="51">
        <f>IF(VLOOKUP(J1349,city!$K$4:$L$352,2,0)&gt;K1349,K1349+1,1)</f>
        <v>7</v>
      </c>
      <c r="L1350" s="51">
        <v>1</v>
      </c>
      <c r="M1350" s="51" t="s">
        <v>317</v>
      </c>
      <c r="N1350" s="17">
        <v>116.27996</v>
      </c>
      <c r="O1350" s="17">
        <v>37.453752000000001</v>
      </c>
      <c r="P1350" s="51" t="str">
        <f t="shared" si="166"/>
        <v/>
      </c>
      <c r="Q1350" s="51">
        <v>2</v>
      </c>
      <c r="R1350" s="51">
        <f t="shared" si="167"/>
        <v>2</v>
      </c>
      <c r="S1350" s="51" t="str">
        <f t="shared" si="171"/>
        <v>2a</v>
      </c>
      <c r="T1350" s="51" t="str">
        <f t="shared" si="172"/>
        <v>2b</v>
      </c>
    </row>
    <row r="1351" spans="1:20" ht="20" customHeight="1" x14ac:dyDescent="0.15">
      <c r="A1351" s="51">
        <f t="shared" si="169"/>
        <v>113508</v>
      </c>
      <c r="B1351" s="52" t="str">
        <f>VLOOKUP(J1351,city!$A$4:$D$352,3,0)</f>
        <v>山东</v>
      </c>
      <c r="C1351" s="52" t="str">
        <f>VLOOKUP(J1351,city!$A$4:$D$352,4,0)</f>
        <v>德州</v>
      </c>
      <c r="D1351" s="57" t="s">
        <v>3608</v>
      </c>
      <c r="E1351" s="57" t="s">
        <v>3609</v>
      </c>
      <c r="F1351" s="53" t="str">
        <f t="shared" si="168"/>
        <v>116.309348,37.454208</v>
      </c>
      <c r="G1351" s="54" t="s">
        <v>795</v>
      </c>
      <c r="H1351" s="55" t="str">
        <f>"jingdian/"&amp;VLOOKUP(B1351,city!$C$4:$P$352,13,FALSE)&amp;"/"&amp;VLOOKUP(C1351,city!$D$4:$P$352,13,FALSE)&amp;"/jd/"&amp;K1351&amp;".jpg"</f>
        <v>jingdian/shandong/dezhou/jd/8.jpg</v>
      </c>
      <c r="I1351" s="55" t="str">
        <f t="shared" si="170"/>
        <v>30a,30b</v>
      </c>
      <c r="J1351" s="51">
        <f t="shared" si="173"/>
        <v>135</v>
      </c>
      <c r="K1351" s="51">
        <f>IF(VLOOKUP(J1350,city!$K$4:$L$352,2,0)&gt;K1350,K1350+1,1)</f>
        <v>8</v>
      </c>
      <c r="L1351" s="51">
        <v>1</v>
      </c>
      <c r="M1351" s="51" t="s">
        <v>317</v>
      </c>
      <c r="N1351" s="17">
        <v>116.309348</v>
      </c>
      <c r="O1351" s="17">
        <v>37.454208000000001</v>
      </c>
      <c r="P1351" s="51" t="str">
        <f t="shared" si="166"/>
        <v/>
      </c>
      <c r="Q1351" s="51">
        <v>30</v>
      </c>
      <c r="R1351" s="51">
        <f t="shared" si="167"/>
        <v>30</v>
      </c>
      <c r="S1351" s="51" t="str">
        <f t="shared" si="171"/>
        <v>30a</v>
      </c>
      <c r="T1351" s="51" t="str">
        <f t="shared" si="172"/>
        <v>30b</v>
      </c>
    </row>
    <row r="1352" spans="1:20" ht="20" customHeight="1" x14ac:dyDescent="0.15">
      <c r="A1352" s="51">
        <f t="shared" si="169"/>
        <v>113509</v>
      </c>
      <c r="B1352" s="52" t="str">
        <f>VLOOKUP(J1352,city!$A$4:$D$352,3,0)</f>
        <v>山东</v>
      </c>
      <c r="C1352" s="52" t="str">
        <f>VLOOKUP(J1352,city!$A$4:$D$352,4,0)</f>
        <v>德州</v>
      </c>
      <c r="D1352" s="57" t="s">
        <v>3610</v>
      </c>
      <c r="E1352" s="57" t="s">
        <v>3611</v>
      </c>
      <c r="F1352" s="53" t="str">
        <f t="shared" si="168"/>
        <v>116.394356,37.422099</v>
      </c>
      <c r="G1352" s="54" t="s">
        <v>795</v>
      </c>
      <c r="H1352" s="55" t="str">
        <f>"jingdian/"&amp;VLOOKUP(B1352,city!$C$4:$P$352,13,FALSE)&amp;"/"&amp;VLOOKUP(C1352,city!$D$4:$P$352,13,FALSE)&amp;"/jd/"&amp;K1352&amp;".jpg"</f>
        <v>jingdian/shandong/dezhou/jd/9.jpg</v>
      </c>
      <c r="I1352" s="55" t="str">
        <f t="shared" si="170"/>
        <v>1a,1b</v>
      </c>
      <c r="J1352" s="51">
        <f t="shared" si="173"/>
        <v>135</v>
      </c>
      <c r="K1352" s="51">
        <f>IF(VLOOKUP(J1351,city!$K$4:$L$352,2,0)&gt;K1351,K1351+1,1)</f>
        <v>9</v>
      </c>
      <c r="L1352" s="51">
        <v>1</v>
      </c>
      <c r="M1352" s="51" t="s">
        <v>317</v>
      </c>
      <c r="N1352" s="17">
        <v>116.394356</v>
      </c>
      <c r="O1352" s="17">
        <v>37.422099000000003</v>
      </c>
      <c r="P1352" s="51" t="str">
        <f t="shared" si="166"/>
        <v/>
      </c>
      <c r="Q1352" s="51">
        <v>1</v>
      </c>
      <c r="R1352" s="51">
        <f t="shared" si="167"/>
        <v>6</v>
      </c>
      <c r="S1352" s="51" t="str">
        <f t="shared" si="171"/>
        <v>1a</v>
      </c>
      <c r="T1352" s="51" t="str">
        <f t="shared" si="172"/>
        <v>1b</v>
      </c>
    </row>
    <row r="1353" spans="1:20" ht="20" customHeight="1" x14ac:dyDescent="0.15">
      <c r="A1353" s="51">
        <f t="shared" si="169"/>
        <v>113510</v>
      </c>
      <c r="B1353" s="52" t="str">
        <f>VLOOKUP(J1353,city!$A$4:$D$352,3,0)</f>
        <v>山东</v>
      </c>
      <c r="C1353" s="52" t="str">
        <f>VLOOKUP(J1353,city!$A$4:$D$352,4,0)</f>
        <v>德州</v>
      </c>
      <c r="D1353" s="57" t="s">
        <v>3612</v>
      </c>
      <c r="E1353" s="57" t="s">
        <v>3613</v>
      </c>
      <c r="F1353" s="53" t="str">
        <f t="shared" si="168"/>
        <v>116.381911,37.44908</v>
      </c>
      <c r="G1353" s="54" t="s">
        <v>795</v>
      </c>
      <c r="H1353" s="55" t="str">
        <f>"jingdian/"&amp;VLOOKUP(B1353,city!$C$4:$P$352,13,FALSE)&amp;"/"&amp;VLOOKUP(C1353,city!$D$4:$P$352,13,FALSE)&amp;"/jd/"&amp;K1353&amp;".jpg"</f>
        <v>jingdian/shandong/dezhou/jd/10.jpg</v>
      </c>
      <c r="I1353" s="55" t="str">
        <f t="shared" si="170"/>
        <v>2a,2b</v>
      </c>
      <c r="J1353" s="51">
        <f t="shared" si="173"/>
        <v>135</v>
      </c>
      <c r="K1353" s="51">
        <f>IF(VLOOKUP(J1352,city!$K$4:$L$352,2,0)&gt;K1352,K1352+1,1)</f>
        <v>10</v>
      </c>
      <c r="L1353" s="51">
        <v>1</v>
      </c>
      <c r="M1353" s="51" t="s">
        <v>317</v>
      </c>
      <c r="N1353" s="17">
        <v>116.381911</v>
      </c>
      <c r="O1353" s="17">
        <v>37.449080000000002</v>
      </c>
      <c r="P1353" s="51" t="str">
        <f t="shared" si="166"/>
        <v>116.5932749,37.4491181</v>
      </c>
      <c r="Q1353" s="51">
        <v>2</v>
      </c>
      <c r="R1353" s="51">
        <f t="shared" si="167"/>
        <v>2</v>
      </c>
      <c r="S1353" s="51" t="str">
        <f t="shared" si="171"/>
        <v>2a</v>
      </c>
      <c r="T1353" s="51" t="str">
        <f t="shared" si="172"/>
        <v>2b</v>
      </c>
    </row>
    <row r="1354" spans="1:20" ht="20" customHeight="1" x14ac:dyDescent="0.15">
      <c r="A1354" s="51">
        <f t="shared" si="169"/>
        <v>113601</v>
      </c>
      <c r="B1354" s="52" t="str">
        <f>VLOOKUP(J1354,city!$A$4:$D$352,3,0)</f>
        <v>山东</v>
      </c>
      <c r="C1354" s="52" t="str">
        <f>VLOOKUP(J1354,city!$A$4:$D$352,4,0)</f>
        <v>聊城</v>
      </c>
      <c r="D1354" s="57" t="s">
        <v>3614</v>
      </c>
      <c r="E1354" s="57" t="s">
        <v>3615</v>
      </c>
      <c r="F1354" s="53" t="str">
        <f t="shared" si="168"/>
        <v>115.964652,36.455047</v>
      </c>
      <c r="G1354" s="54" t="s">
        <v>795</v>
      </c>
      <c r="H1354" s="55" t="str">
        <f>"jingdian/"&amp;VLOOKUP(B1354,city!$C$4:$P$352,13,FALSE)&amp;"/"&amp;VLOOKUP(C1354,city!$D$4:$P$352,13,FALSE)&amp;"/jd/"&amp;K1354&amp;".jpg"</f>
        <v>jingdian/shandong/liaocheng/jd/1.jpg</v>
      </c>
      <c r="I1354" s="55" t="str">
        <f t="shared" si="170"/>
        <v>6a,6b</v>
      </c>
      <c r="J1354" s="51">
        <f t="shared" si="173"/>
        <v>136</v>
      </c>
      <c r="K1354" s="51">
        <f>IF(VLOOKUP(J1353,city!$K$4:$L$352,2,0)&gt;K1353,K1353+1,1)</f>
        <v>1</v>
      </c>
      <c r="L1354" s="51">
        <v>1</v>
      </c>
      <c r="M1354" s="51" t="s">
        <v>319</v>
      </c>
      <c r="N1354" s="17">
        <v>115.964652</v>
      </c>
      <c r="O1354" s="17">
        <v>36.455047</v>
      </c>
      <c r="P1354" s="51" t="str">
        <f t="shared" si="166"/>
        <v/>
      </c>
      <c r="Q1354" s="51">
        <v>6</v>
      </c>
      <c r="R1354" s="51">
        <f t="shared" si="167"/>
        <v>6</v>
      </c>
      <c r="S1354" s="51" t="str">
        <f t="shared" si="171"/>
        <v>6a</v>
      </c>
      <c r="T1354" s="51" t="str">
        <f t="shared" si="172"/>
        <v>6b</v>
      </c>
    </row>
    <row r="1355" spans="1:20" ht="20" customHeight="1" x14ac:dyDescent="0.15">
      <c r="A1355" s="51">
        <f t="shared" si="169"/>
        <v>113602</v>
      </c>
      <c r="B1355" s="52" t="str">
        <f>VLOOKUP(J1355,city!$A$4:$D$352,3,0)</f>
        <v>山东</v>
      </c>
      <c r="C1355" s="52" t="str">
        <f>VLOOKUP(J1355,city!$A$4:$D$352,4,0)</f>
        <v>聊城</v>
      </c>
      <c r="D1355" s="57" t="s">
        <v>3616</v>
      </c>
      <c r="E1355" s="57" t="s">
        <v>3617</v>
      </c>
      <c r="F1355" s="53" t="str">
        <f t="shared" si="168"/>
        <v>115.78898,36.117765</v>
      </c>
      <c r="G1355" s="54" t="s">
        <v>795</v>
      </c>
      <c r="H1355" s="55" t="str">
        <f>"jingdian/"&amp;VLOOKUP(B1355,city!$C$4:$P$352,13,FALSE)&amp;"/"&amp;VLOOKUP(C1355,city!$D$4:$P$352,13,FALSE)&amp;"/jd/"&amp;K1355&amp;".jpg"</f>
        <v>jingdian/shandong/liaocheng/jd/2.jpg</v>
      </c>
      <c r="I1355" s="55" t="str">
        <f t="shared" si="170"/>
        <v>14a,14b</v>
      </c>
      <c r="J1355" s="51">
        <f t="shared" si="173"/>
        <v>136</v>
      </c>
      <c r="K1355" s="51">
        <f>IF(VLOOKUP(J1354,city!$K$4:$L$352,2,0)&gt;K1354,K1354+1,1)</f>
        <v>2</v>
      </c>
      <c r="L1355" s="51">
        <v>1</v>
      </c>
      <c r="M1355" s="51" t="s">
        <v>319</v>
      </c>
      <c r="N1355" s="17">
        <v>115.78898</v>
      </c>
      <c r="O1355" s="17">
        <v>36.117764999999999</v>
      </c>
      <c r="P1355" s="51" t="str">
        <f t="shared" si="166"/>
        <v/>
      </c>
      <c r="Q1355" s="51">
        <v>14</v>
      </c>
      <c r="R1355" s="51">
        <f t="shared" si="167"/>
        <v>13</v>
      </c>
      <c r="S1355" s="51" t="str">
        <f t="shared" si="171"/>
        <v>14a</v>
      </c>
      <c r="T1355" s="51" t="str">
        <f t="shared" si="172"/>
        <v>14b</v>
      </c>
    </row>
    <row r="1356" spans="1:20" ht="20" customHeight="1" x14ac:dyDescent="0.15">
      <c r="A1356" s="51">
        <f t="shared" si="169"/>
        <v>113603</v>
      </c>
      <c r="B1356" s="52" t="str">
        <f>VLOOKUP(J1356,city!$A$4:$D$352,3,0)</f>
        <v>山东</v>
      </c>
      <c r="C1356" s="52" t="str">
        <f>VLOOKUP(J1356,city!$A$4:$D$352,4,0)</f>
        <v>聊城</v>
      </c>
      <c r="D1356" s="57" t="s">
        <v>3618</v>
      </c>
      <c r="E1356" s="57" t="s">
        <v>3619</v>
      </c>
      <c r="F1356" s="53" t="str">
        <f t="shared" si="168"/>
        <v>115.98558,36.090751</v>
      </c>
      <c r="G1356" s="54" t="s">
        <v>795</v>
      </c>
      <c r="H1356" s="55" t="str">
        <f>"jingdian/"&amp;VLOOKUP(B1356,city!$C$4:$P$352,13,FALSE)&amp;"/"&amp;VLOOKUP(C1356,city!$D$4:$P$352,13,FALSE)&amp;"/jd/"&amp;K1356&amp;".jpg"</f>
        <v>jingdian/shandong/liaocheng/jd/3.jpg</v>
      </c>
      <c r="I1356" s="55" t="str">
        <f t="shared" si="170"/>
        <v>32a,32b</v>
      </c>
      <c r="J1356" s="51">
        <f t="shared" si="173"/>
        <v>136</v>
      </c>
      <c r="K1356" s="51">
        <f>IF(VLOOKUP(J1355,city!$K$4:$L$352,2,0)&gt;K1355,K1355+1,1)</f>
        <v>3</v>
      </c>
      <c r="L1356" s="51">
        <v>1</v>
      </c>
      <c r="M1356" s="51" t="s">
        <v>319</v>
      </c>
      <c r="N1356" s="17">
        <v>115.98558</v>
      </c>
      <c r="O1356" s="17">
        <v>36.090750999999997</v>
      </c>
      <c r="P1356" s="51" t="str">
        <f t="shared" si="166"/>
        <v/>
      </c>
      <c r="Q1356" s="51">
        <v>32</v>
      </c>
      <c r="R1356" s="51" t="e">
        <f t="shared" si="167"/>
        <v>#N/A</v>
      </c>
      <c r="S1356" s="51" t="str">
        <f t="shared" si="171"/>
        <v>32a</v>
      </c>
      <c r="T1356" s="51" t="str">
        <f t="shared" si="172"/>
        <v>32b</v>
      </c>
    </row>
    <row r="1357" spans="1:20" ht="20" customHeight="1" x14ac:dyDescent="0.15">
      <c r="A1357" s="51">
        <f t="shared" si="169"/>
        <v>113604</v>
      </c>
      <c r="B1357" s="52" t="str">
        <f>VLOOKUP(J1357,city!$A$4:$D$352,3,0)</f>
        <v>山东</v>
      </c>
      <c r="C1357" s="52" t="str">
        <f>VLOOKUP(J1357,city!$A$4:$D$352,4,0)</f>
        <v>聊城</v>
      </c>
      <c r="D1357" s="57" t="s">
        <v>3620</v>
      </c>
      <c r="E1357" s="57" t="s">
        <v>3621</v>
      </c>
      <c r="F1357" s="53" t="str">
        <f t="shared" si="168"/>
        <v>115.962092,36.438518</v>
      </c>
      <c r="G1357" s="54" t="s">
        <v>795</v>
      </c>
      <c r="H1357" s="55" t="str">
        <f>"jingdian/"&amp;VLOOKUP(B1357,city!$C$4:$P$352,13,FALSE)&amp;"/"&amp;VLOOKUP(C1357,city!$D$4:$P$352,13,FALSE)&amp;"/jd/"&amp;K1357&amp;".jpg"</f>
        <v>jingdian/shandong/liaocheng/jd/4.jpg</v>
      </c>
      <c r="I1357" s="55" t="str">
        <f t="shared" si="170"/>
        <v>6a,6b</v>
      </c>
      <c r="J1357" s="51">
        <f t="shared" si="173"/>
        <v>136</v>
      </c>
      <c r="K1357" s="51">
        <f>IF(VLOOKUP(J1356,city!$K$4:$L$352,2,0)&gt;K1356,K1356+1,1)</f>
        <v>4</v>
      </c>
      <c r="L1357" s="51">
        <v>1</v>
      </c>
      <c r="M1357" s="51" t="s">
        <v>319</v>
      </c>
      <c r="N1357" s="17">
        <v>115.962092</v>
      </c>
      <c r="O1357" s="17">
        <v>36.438518000000002</v>
      </c>
      <c r="P1357" s="51" t="str">
        <f t="shared" ref="P1357:P1420" si="174">IF(K1357=10,SUM(N1348:N1357)/10&amp;","&amp;SUM(O1348:O1357)/10,"")</f>
        <v/>
      </c>
      <c r="Q1357" s="51">
        <v>6</v>
      </c>
      <c r="R1357" s="51">
        <f t="shared" si="167"/>
        <v>6</v>
      </c>
      <c r="S1357" s="51" t="str">
        <f t="shared" si="171"/>
        <v>6a</v>
      </c>
      <c r="T1357" s="51" t="str">
        <f t="shared" si="172"/>
        <v>6b</v>
      </c>
    </row>
    <row r="1358" spans="1:20" ht="20" customHeight="1" x14ac:dyDescent="0.15">
      <c r="A1358" s="51">
        <f t="shared" si="169"/>
        <v>113605</v>
      </c>
      <c r="B1358" s="52" t="str">
        <f>VLOOKUP(J1358,city!$A$4:$D$352,3,0)</f>
        <v>山东</v>
      </c>
      <c r="C1358" s="52" t="str">
        <f>VLOOKUP(J1358,city!$A$4:$D$352,4,0)</f>
        <v>聊城</v>
      </c>
      <c r="D1358" s="57" t="s">
        <v>3622</v>
      </c>
      <c r="E1358" s="57" t="s">
        <v>3623</v>
      </c>
      <c r="F1358" s="53" t="str">
        <f t="shared" si="168"/>
        <v>115.982392,36.417241</v>
      </c>
      <c r="G1358" s="54" t="s">
        <v>795</v>
      </c>
      <c r="H1358" s="55" t="str">
        <f>"jingdian/"&amp;VLOOKUP(B1358,city!$C$4:$P$352,13,FALSE)&amp;"/"&amp;VLOOKUP(C1358,city!$D$4:$P$352,13,FALSE)&amp;"/jd/"&amp;K1358&amp;".jpg"</f>
        <v>jingdian/shandong/liaocheng/jd/5.jpg</v>
      </c>
      <c r="I1358" s="55" t="str">
        <f t="shared" si="170"/>
        <v>30a,30b</v>
      </c>
      <c r="J1358" s="51">
        <f t="shared" si="173"/>
        <v>136</v>
      </c>
      <c r="K1358" s="51">
        <f>IF(VLOOKUP(J1357,city!$K$4:$L$352,2,0)&gt;K1357,K1357+1,1)</f>
        <v>5</v>
      </c>
      <c r="L1358" s="51">
        <v>1</v>
      </c>
      <c r="M1358" s="51" t="s">
        <v>319</v>
      </c>
      <c r="N1358" s="17">
        <v>115.982392</v>
      </c>
      <c r="O1358" s="17">
        <v>36.417240999999997</v>
      </c>
      <c r="P1358" s="51" t="str">
        <f t="shared" si="174"/>
        <v/>
      </c>
      <c r="Q1358" s="51">
        <v>30</v>
      </c>
      <c r="R1358" s="51">
        <f t="shared" si="167"/>
        <v>30</v>
      </c>
      <c r="S1358" s="51" t="str">
        <f t="shared" si="171"/>
        <v>30a</v>
      </c>
      <c r="T1358" s="51" t="str">
        <f t="shared" si="172"/>
        <v>30b</v>
      </c>
    </row>
    <row r="1359" spans="1:20" ht="20" customHeight="1" x14ac:dyDescent="0.15">
      <c r="A1359" s="51">
        <f t="shared" si="169"/>
        <v>113606</v>
      </c>
      <c r="B1359" s="52" t="str">
        <f>VLOOKUP(J1359,city!$A$4:$D$352,3,0)</f>
        <v>山东</v>
      </c>
      <c r="C1359" s="52" t="str">
        <f>VLOOKUP(J1359,city!$A$4:$D$352,4,0)</f>
        <v>聊城</v>
      </c>
      <c r="D1359" s="57" t="s">
        <v>3624</v>
      </c>
      <c r="E1359" s="57" t="s">
        <v>3625</v>
      </c>
      <c r="F1359" s="53" t="str">
        <f t="shared" si="168"/>
        <v>115.965129,36.460803</v>
      </c>
      <c r="G1359" s="54" t="s">
        <v>795</v>
      </c>
      <c r="H1359" s="55" t="str">
        <f>"jingdian/"&amp;VLOOKUP(B1359,city!$C$4:$P$352,13,FALSE)&amp;"/"&amp;VLOOKUP(C1359,city!$D$4:$P$352,13,FALSE)&amp;"/jd/"&amp;K1359&amp;".jpg"</f>
        <v>jingdian/shandong/liaocheng/jd/6.jpg</v>
      </c>
      <c r="I1359" s="55" t="str">
        <f t="shared" si="170"/>
        <v>10a,10b</v>
      </c>
      <c r="J1359" s="51">
        <f t="shared" si="173"/>
        <v>136</v>
      </c>
      <c r="K1359" s="51">
        <f>IF(VLOOKUP(J1358,city!$K$4:$L$352,2,0)&gt;K1358,K1358+1,1)</f>
        <v>6</v>
      </c>
      <c r="L1359" s="51">
        <v>1</v>
      </c>
      <c r="M1359" s="51" t="s">
        <v>319</v>
      </c>
      <c r="N1359" s="17">
        <v>115.965129</v>
      </c>
      <c r="O1359" s="17">
        <v>36.460802999999999</v>
      </c>
      <c r="P1359" s="51" t="str">
        <f t="shared" si="174"/>
        <v/>
      </c>
      <c r="Q1359" s="51">
        <v>10</v>
      </c>
      <c r="R1359" s="51">
        <f t="shared" si="167"/>
        <v>10</v>
      </c>
      <c r="S1359" s="51" t="str">
        <f t="shared" si="171"/>
        <v>10a</v>
      </c>
      <c r="T1359" s="51" t="str">
        <f t="shared" si="172"/>
        <v>10b</v>
      </c>
    </row>
    <row r="1360" spans="1:20" ht="20" customHeight="1" x14ac:dyDescent="0.15">
      <c r="A1360" s="51">
        <f t="shared" si="169"/>
        <v>113607</v>
      </c>
      <c r="B1360" s="52" t="str">
        <f>VLOOKUP(J1360,city!$A$4:$D$352,3,0)</f>
        <v>山东</v>
      </c>
      <c r="C1360" s="52" t="str">
        <f>VLOOKUP(J1360,city!$A$4:$D$352,4,0)</f>
        <v>聊城</v>
      </c>
      <c r="D1360" s="57" t="s">
        <v>3626</v>
      </c>
      <c r="E1360" s="57" t="s">
        <v>3627</v>
      </c>
      <c r="F1360" s="53" t="str">
        <f t="shared" si="168"/>
        <v>115.976406,36.449978</v>
      </c>
      <c r="G1360" s="54" t="s">
        <v>795</v>
      </c>
      <c r="H1360" s="55" t="str">
        <f>"jingdian/"&amp;VLOOKUP(B1360,city!$C$4:$P$352,13,FALSE)&amp;"/"&amp;VLOOKUP(C1360,city!$D$4:$P$352,13,FALSE)&amp;"/jd/"&amp;K1360&amp;".jpg"</f>
        <v>jingdian/shandong/liaocheng/jd/7.jpg</v>
      </c>
      <c r="I1360" s="55" t="str">
        <f t="shared" si="170"/>
        <v>14a,14b</v>
      </c>
      <c r="J1360" s="51">
        <f t="shared" si="173"/>
        <v>136</v>
      </c>
      <c r="K1360" s="51">
        <f>IF(VLOOKUP(J1359,city!$K$4:$L$352,2,0)&gt;K1359,K1359+1,1)</f>
        <v>7</v>
      </c>
      <c r="L1360" s="51">
        <v>1</v>
      </c>
      <c r="M1360" s="51" t="s">
        <v>319</v>
      </c>
      <c r="N1360" s="17">
        <v>115.976406</v>
      </c>
      <c r="O1360" s="17">
        <v>36.449978000000002</v>
      </c>
      <c r="P1360" s="51" t="str">
        <f t="shared" si="174"/>
        <v/>
      </c>
      <c r="Q1360" s="51">
        <v>14</v>
      </c>
      <c r="R1360" s="51">
        <f t="shared" si="167"/>
        <v>13</v>
      </c>
      <c r="S1360" s="51" t="str">
        <f t="shared" si="171"/>
        <v>14a</v>
      </c>
      <c r="T1360" s="51" t="str">
        <f t="shared" si="172"/>
        <v>14b</v>
      </c>
    </row>
    <row r="1361" spans="1:20" ht="20" customHeight="1" x14ac:dyDescent="0.15">
      <c r="A1361" s="51">
        <f t="shared" si="169"/>
        <v>113608</v>
      </c>
      <c r="B1361" s="52" t="str">
        <f>VLOOKUP(J1361,city!$A$4:$D$352,3,0)</f>
        <v>山东</v>
      </c>
      <c r="C1361" s="52" t="str">
        <f>VLOOKUP(J1361,city!$A$4:$D$352,4,0)</f>
        <v>聊城</v>
      </c>
      <c r="D1361" s="57" t="s">
        <v>3628</v>
      </c>
      <c r="E1361" s="57" t="s">
        <v>3629</v>
      </c>
      <c r="F1361" s="53" t="str">
        <f t="shared" si="168"/>
        <v>116.249317,36.351486</v>
      </c>
      <c r="G1361" s="54" t="s">
        <v>795</v>
      </c>
      <c r="H1361" s="55" t="str">
        <f>"jingdian/"&amp;VLOOKUP(B1361,city!$C$4:$P$352,13,FALSE)&amp;"/"&amp;VLOOKUP(C1361,city!$D$4:$P$352,13,FALSE)&amp;"/jd/"&amp;K1361&amp;".jpg"</f>
        <v>jingdian/shandong/liaocheng/jd/8.jpg</v>
      </c>
      <c r="I1361" s="55" t="str">
        <f t="shared" si="170"/>
        <v>2a,2b</v>
      </c>
      <c r="J1361" s="51">
        <f t="shared" si="173"/>
        <v>136</v>
      </c>
      <c r="K1361" s="51">
        <f>IF(VLOOKUP(J1360,city!$K$4:$L$352,2,0)&gt;K1360,K1360+1,1)</f>
        <v>8</v>
      </c>
      <c r="L1361" s="51">
        <v>1</v>
      </c>
      <c r="M1361" s="51" t="s">
        <v>319</v>
      </c>
      <c r="N1361" s="17">
        <v>116.249317</v>
      </c>
      <c r="O1361" s="17">
        <v>36.351486000000001</v>
      </c>
      <c r="P1361" s="51" t="str">
        <f t="shared" si="174"/>
        <v/>
      </c>
      <c r="Q1361" s="51">
        <v>2</v>
      </c>
      <c r="R1361" s="51">
        <f t="shared" si="167"/>
        <v>2</v>
      </c>
      <c r="S1361" s="51" t="str">
        <f t="shared" si="171"/>
        <v>2a</v>
      </c>
      <c r="T1361" s="51" t="str">
        <f t="shared" si="172"/>
        <v>2b</v>
      </c>
    </row>
    <row r="1362" spans="1:20" ht="20" customHeight="1" x14ac:dyDescent="0.15">
      <c r="A1362" s="51">
        <f t="shared" si="169"/>
        <v>113609</v>
      </c>
      <c r="B1362" s="52" t="str">
        <f>VLOOKUP(J1362,city!$A$4:$D$352,3,0)</f>
        <v>山东</v>
      </c>
      <c r="C1362" s="52" t="str">
        <f>VLOOKUP(J1362,city!$A$4:$D$352,4,0)</f>
        <v>聊城</v>
      </c>
      <c r="D1362" s="57" t="s">
        <v>3630</v>
      </c>
      <c r="E1362" s="57" t="s">
        <v>3631</v>
      </c>
      <c r="F1362" s="53" t="str">
        <f t="shared" si="168"/>
        <v>115.741602,36.50522</v>
      </c>
      <c r="G1362" s="54" t="s">
        <v>795</v>
      </c>
      <c r="H1362" s="55" t="str">
        <f>"jingdian/"&amp;VLOOKUP(B1362,city!$C$4:$P$352,13,FALSE)&amp;"/"&amp;VLOOKUP(C1362,city!$D$4:$P$352,13,FALSE)&amp;"/jd/"&amp;K1362&amp;".jpg"</f>
        <v>jingdian/shandong/liaocheng/jd/9.jpg</v>
      </c>
      <c r="I1362" s="55" t="str">
        <f t="shared" si="170"/>
        <v>3a,3b</v>
      </c>
      <c r="J1362" s="51">
        <f t="shared" si="173"/>
        <v>136</v>
      </c>
      <c r="K1362" s="51">
        <f>IF(VLOOKUP(J1361,city!$K$4:$L$352,2,0)&gt;K1361,K1361+1,1)</f>
        <v>9</v>
      </c>
      <c r="L1362" s="51">
        <v>1</v>
      </c>
      <c r="M1362" s="51" t="s">
        <v>319</v>
      </c>
      <c r="N1362" s="17">
        <v>115.741602</v>
      </c>
      <c r="O1362" s="17">
        <v>36.505220000000001</v>
      </c>
      <c r="P1362" s="51" t="str">
        <f t="shared" si="174"/>
        <v/>
      </c>
      <c r="Q1362" s="51">
        <v>3</v>
      </c>
      <c r="R1362" s="51">
        <f t="shared" si="167"/>
        <v>13</v>
      </c>
      <c r="S1362" s="51" t="str">
        <f t="shared" si="171"/>
        <v>3a</v>
      </c>
      <c r="T1362" s="51" t="str">
        <f t="shared" si="172"/>
        <v>3b</v>
      </c>
    </row>
    <row r="1363" spans="1:20" ht="20" customHeight="1" x14ac:dyDescent="0.15">
      <c r="A1363" s="51">
        <f t="shared" si="169"/>
        <v>113610</v>
      </c>
      <c r="B1363" s="52" t="str">
        <f>VLOOKUP(J1363,city!$A$4:$D$352,3,0)</f>
        <v>山东</v>
      </c>
      <c r="C1363" s="52" t="str">
        <f>VLOOKUP(J1363,city!$A$4:$D$352,4,0)</f>
        <v>聊城</v>
      </c>
      <c r="D1363" s="57" t="s">
        <v>3632</v>
      </c>
      <c r="E1363" s="57" t="s">
        <v>3633</v>
      </c>
      <c r="F1363" s="53" t="str">
        <f t="shared" si="168"/>
        <v>115.962567,36.443319</v>
      </c>
      <c r="G1363" s="54" t="s">
        <v>795</v>
      </c>
      <c r="H1363" s="55" t="str">
        <f>"jingdian/"&amp;VLOOKUP(B1363,city!$C$4:$P$352,13,FALSE)&amp;"/"&amp;VLOOKUP(C1363,city!$D$4:$P$352,13,FALSE)&amp;"/jd/"&amp;K1363&amp;".jpg"</f>
        <v>jingdian/shandong/liaocheng/jd/10.jpg</v>
      </c>
      <c r="I1363" s="55" t="str">
        <f t="shared" si="170"/>
        <v>31a,31b</v>
      </c>
      <c r="J1363" s="51">
        <f t="shared" si="173"/>
        <v>136</v>
      </c>
      <c r="K1363" s="51">
        <f>IF(VLOOKUP(J1362,city!$K$4:$L$352,2,0)&gt;K1362,K1362+1,1)</f>
        <v>10</v>
      </c>
      <c r="L1363" s="51">
        <v>1</v>
      </c>
      <c r="M1363" s="51" t="s">
        <v>319</v>
      </c>
      <c r="N1363" s="17">
        <v>115.96256700000001</v>
      </c>
      <c r="O1363" s="17">
        <v>36.443319000000002</v>
      </c>
      <c r="P1363" s="51" t="str">
        <f t="shared" si="174"/>
        <v>115.9578717,36.3730128</v>
      </c>
      <c r="Q1363" s="51">
        <v>31</v>
      </c>
      <c r="R1363" s="51">
        <f t="shared" si="167"/>
        <v>31</v>
      </c>
      <c r="S1363" s="51" t="str">
        <f t="shared" si="171"/>
        <v>31a</v>
      </c>
      <c r="T1363" s="51" t="str">
        <f t="shared" si="172"/>
        <v>31b</v>
      </c>
    </row>
    <row r="1364" spans="1:20" ht="20" customHeight="1" x14ac:dyDescent="0.15">
      <c r="A1364" s="51">
        <f t="shared" si="169"/>
        <v>113701</v>
      </c>
      <c r="B1364" s="52" t="str">
        <f>VLOOKUP(J1364,city!$A$4:$D$352,3,0)</f>
        <v>山东</v>
      </c>
      <c r="C1364" s="52" t="str">
        <f>VLOOKUP(J1364,city!$A$4:$D$352,4,0)</f>
        <v>临沂</v>
      </c>
      <c r="D1364" s="57" t="s">
        <v>3634</v>
      </c>
      <c r="E1364" s="57" t="s">
        <v>3635</v>
      </c>
      <c r="F1364" s="53" t="str">
        <f t="shared" si="168"/>
        <v>118.539915,35.731918</v>
      </c>
      <c r="G1364" s="54" t="s">
        <v>795</v>
      </c>
      <c r="H1364" s="55" t="str">
        <f>"jingdian/"&amp;VLOOKUP(B1364,city!$C$4:$P$352,13,FALSE)&amp;"/"&amp;VLOOKUP(C1364,city!$D$4:$P$352,13,FALSE)&amp;"/jd/"&amp;K1364&amp;".jpg"</f>
        <v>jingdian/shandong/linyi/jd/1.jpg</v>
      </c>
      <c r="I1364" s="55" t="str">
        <f t="shared" si="170"/>
        <v>2a,2b</v>
      </c>
      <c r="J1364" s="51">
        <f t="shared" si="173"/>
        <v>137</v>
      </c>
      <c r="K1364" s="51">
        <f>IF(VLOOKUP(J1363,city!$K$4:$L$352,2,0)&gt;K1363,K1363+1,1)</f>
        <v>1</v>
      </c>
      <c r="L1364" s="51">
        <v>1</v>
      </c>
      <c r="M1364" s="51" t="s">
        <v>321</v>
      </c>
      <c r="N1364" s="17">
        <v>118.53991499999999</v>
      </c>
      <c r="O1364" s="17">
        <v>35.731918</v>
      </c>
      <c r="P1364" s="51" t="str">
        <f t="shared" si="174"/>
        <v/>
      </c>
      <c r="Q1364" s="51">
        <v>2</v>
      </c>
      <c r="R1364" s="51">
        <f t="shared" si="167"/>
        <v>2</v>
      </c>
      <c r="S1364" s="51" t="str">
        <f t="shared" si="171"/>
        <v>2a</v>
      </c>
      <c r="T1364" s="51" t="str">
        <f t="shared" si="172"/>
        <v>2b</v>
      </c>
    </row>
    <row r="1365" spans="1:20" ht="20" customHeight="1" x14ac:dyDescent="0.15">
      <c r="A1365" s="51">
        <f t="shared" si="169"/>
        <v>113702</v>
      </c>
      <c r="B1365" s="52" t="str">
        <f>VLOOKUP(J1365,city!$A$4:$D$352,3,0)</f>
        <v>山东</v>
      </c>
      <c r="C1365" s="52" t="str">
        <f>VLOOKUP(J1365,city!$A$4:$D$352,4,0)</f>
        <v>临沂</v>
      </c>
      <c r="D1365" s="57" t="s">
        <v>3636</v>
      </c>
      <c r="E1365" s="57" t="s">
        <v>3637</v>
      </c>
      <c r="F1365" s="53" t="str">
        <f t="shared" si="168"/>
        <v>118.366418,35.955856</v>
      </c>
      <c r="G1365" s="54" t="s">
        <v>795</v>
      </c>
      <c r="H1365" s="55" t="str">
        <f>"jingdian/"&amp;VLOOKUP(B1365,city!$C$4:$P$352,13,FALSE)&amp;"/"&amp;VLOOKUP(C1365,city!$D$4:$P$352,13,FALSE)&amp;"/jd/"&amp;K1365&amp;".jpg"</f>
        <v>jingdian/shandong/linyi/jd/2.jpg</v>
      </c>
      <c r="I1365" s="55" t="str">
        <f t="shared" si="170"/>
        <v>31a,31b</v>
      </c>
      <c r="J1365" s="51">
        <f t="shared" si="173"/>
        <v>137</v>
      </c>
      <c r="K1365" s="51">
        <f>IF(VLOOKUP(J1364,city!$K$4:$L$352,2,0)&gt;K1364,K1364+1,1)</f>
        <v>2</v>
      </c>
      <c r="L1365" s="51">
        <v>1</v>
      </c>
      <c r="M1365" s="51" t="s">
        <v>321</v>
      </c>
      <c r="N1365" s="17">
        <v>118.366418</v>
      </c>
      <c r="O1365" s="17">
        <v>35.955855999999997</v>
      </c>
      <c r="P1365" s="51" t="str">
        <f t="shared" si="174"/>
        <v/>
      </c>
      <c r="Q1365" s="51">
        <v>31</v>
      </c>
      <c r="R1365" s="51">
        <f t="shared" si="167"/>
        <v>31</v>
      </c>
      <c r="S1365" s="51" t="str">
        <f t="shared" si="171"/>
        <v>31a</v>
      </c>
      <c r="T1365" s="51" t="str">
        <f t="shared" si="172"/>
        <v>31b</v>
      </c>
    </row>
    <row r="1366" spans="1:20" ht="20" customHeight="1" x14ac:dyDescent="0.15">
      <c r="A1366" s="51">
        <f t="shared" si="169"/>
        <v>113703</v>
      </c>
      <c r="B1366" s="52" t="str">
        <f>VLOOKUP(J1366,city!$A$4:$D$352,3,0)</f>
        <v>山东</v>
      </c>
      <c r="C1366" s="52" t="str">
        <f>VLOOKUP(J1366,city!$A$4:$D$352,4,0)</f>
        <v>临沂</v>
      </c>
      <c r="D1366" s="57" t="s">
        <v>3638</v>
      </c>
      <c r="E1366" s="57" t="s">
        <v>3639</v>
      </c>
      <c r="F1366" s="53" t="str">
        <f t="shared" si="168"/>
        <v>117.984553,35.567192</v>
      </c>
      <c r="G1366" s="54" t="s">
        <v>795</v>
      </c>
      <c r="H1366" s="55" t="str">
        <f>"jingdian/"&amp;VLOOKUP(B1366,city!$C$4:$P$352,13,FALSE)&amp;"/"&amp;VLOOKUP(C1366,city!$D$4:$P$352,13,FALSE)&amp;"/jd/"&amp;K1366&amp;".jpg"</f>
        <v>jingdian/shandong/linyi/jd/3.jpg</v>
      </c>
      <c r="I1366" s="55" t="str">
        <f t="shared" si="170"/>
        <v>11a,11b</v>
      </c>
      <c r="J1366" s="51">
        <f t="shared" si="173"/>
        <v>137</v>
      </c>
      <c r="K1366" s="51">
        <f>IF(VLOOKUP(J1365,city!$K$4:$L$352,2,0)&gt;K1365,K1365+1,1)</f>
        <v>3</v>
      </c>
      <c r="L1366" s="51">
        <v>1</v>
      </c>
      <c r="M1366" s="51" t="s">
        <v>321</v>
      </c>
      <c r="N1366" s="17">
        <v>117.98455300000001</v>
      </c>
      <c r="O1366" s="17">
        <v>35.567191999999999</v>
      </c>
      <c r="P1366" s="51" t="str">
        <f t="shared" si="174"/>
        <v/>
      </c>
      <c r="Q1366" s="51">
        <v>11</v>
      </c>
      <c r="R1366" s="51">
        <f t="shared" si="167"/>
        <v>11</v>
      </c>
      <c r="S1366" s="51" t="str">
        <f t="shared" si="171"/>
        <v>11a</v>
      </c>
      <c r="T1366" s="51" t="str">
        <f t="shared" si="172"/>
        <v>11b</v>
      </c>
    </row>
    <row r="1367" spans="1:20" ht="20" customHeight="1" x14ac:dyDescent="0.15">
      <c r="A1367" s="51">
        <f t="shared" si="169"/>
        <v>113704</v>
      </c>
      <c r="B1367" s="52" t="str">
        <f>VLOOKUP(J1367,city!$A$4:$D$352,3,0)</f>
        <v>山东</v>
      </c>
      <c r="C1367" s="52" t="str">
        <f>VLOOKUP(J1367,city!$A$4:$D$352,4,0)</f>
        <v>临沂</v>
      </c>
      <c r="D1367" s="57" t="s">
        <v>3640</v>
      </c>
      <c r="E1367" s="57" t="s">
        <v>3641</v>
      </c>
      <c r="F1367" s="53" t="str">
        <f t="shared" si="168"/>
        <v>118.703298,35.797447</v>
      </c>
      <c r="G1367" s="54" t="s">
        <v>795</v>
      </c>
      <c r="H1367" s="55" t="str">
        <f>"jingdian/"&amp;VLOOKUP(B1367,city!$C$4:$P$352,13,FALSE)&amp;"/"&amp;VLOOKUP(C1367,city!$D$4:$P$352,13,FALSE)&amp;"/jd/"&amp;K1367&amp;".jpg"</f>
        <v>jingdian/shandong/linyi/jd/4.jpg</v>
      </c>
      <c r="I1367" s="55" t="str">
        <f t="shared" si="170"/>
        <v>2a,2b</v>
      </c>
      <c r="J1367" s="51">
        <f t="shared" si="173"/>
        <v>137</v>
      </c>
      <c r="K1367" s="51">
        <f>IF(VLOOKUP(J1366,city!$K$4:$L$352,2,0)&gt;K1366,K1366+1,1)</f>
        <v>4</v>
      </c>
      <c r="L1367" s="51">
        <v>1</v>
      </c>
      <c r="M1367" s="51" t="s">
        <v>321</v>
      </c>
      <c r="N1367" s="17">
        <v>118.703298</v>
      </c>
      <c r="O1367" s="17">
        <v>35.797446999999998</v>
      </c>
      <c r="P1367" s="51" t="str">
        <f t="shared" si="174"/>
        <v/>
      </c>
      <c r="Q1367" s="51">
        <v>2</v>
      </c>
      <c r="R1367" s="51">
        <f t="shared" si="167"/>
        <v>2</v>
      </c>
      <c r="S1367" s="51" t="str">
        <f t="shared" si="171"/>
        <v>2a</v>
      </c>
      <c r="T1367" s="51" t="str">
        <f t="shared" si="172"/>
        <v>2b</v>
      </c>
    </row>
    <row r="1368" spans="1:20" ht="20" customHeight="1" x14ac:dyDescent="0.15">
      <c r="A1368" s="51">
        <f t="shared" si="169"/>
        <v>113705</v>
      </c>
      <c r="B1368" s="52" t="str">
        <f>VLOOKUP(J1368,city!$A$4:$D$352,3,0)</f>
        <v>山东</v>
      </c>
      <c r="C1368" s="52" t="str">
        <f>VLOOKUP(J1368,city!$A$4:$D$352,4,0)</f>
        <v>临沂</v>
      </c>
      <c r="D1368" s="57" t="s">
        <v>3642</v>
      </c>
      <c r="E1368" s="57" t="s">
        <v>3643</v>
      </c>
      <c r="F1368" s="53" t="str">
        <f t="shared" si="168"/>
        <v>117.980732,35.565765</v>
      </c>
      <c r="G1368" s="54" t="s">
        <v>795</v>
      </c>
      <c r="H1368" s="55" t="str">
        <f>"jingdian/"&amp;VLOOKUP(B1368,city!$C$4:$P$352,13,FALSE)&amp;"/"&amp;VLOOKUP(C1368,city!$D$4:$P$352,13,FALSE)&amp;"/jd/"&amp;K1368&amp;".jpg"</f>
        <v>jingdian/shandong/linyi/jd/5.jpg</v>
      </c>
      <c r="I1368" s="55" t="str">
        <f t="shared" si="170"/>
        <v>11a,11b</v>
      </c>
      <c r="J1368" s="51">
        <f t="shared" si="173"/>
        <v>137</v>
      </c>
      <c r="K1368" s="51">
        <f>IF(VLOOKUP(J1367,city!$K$4:$L$352,2,0)&gt;K1367,K1367+1,1)</f>
        <v>5</v>
      </c>
      <c r="L1368" s="51">
        <v>1</v>
      </c>
      <c r="M1368" s="51" t="s">
        <v>321</v>
      </c>
      <c r="N1368" s="17">
        <v>117.980732</v>
      </c>
      <c r="O1368" s="17">
        <v>35.565764999999999</v>
      </c>
      <c r="P1368" s="51" t="str">
        <f t="shared" si="174"/>
        <v/>
      </c>
      <c r="Q1368" s="51">
        <v>11</v>
      </c>
      <c r="R1368" s="51">
        <f t="shared" si="167"/>
        <v>11</v>
      </c>
      <c r="S1368" s="51" t="str">
        <f t="shared" si="171"/>
        <v>11a</v>
      </c>
      <c r="T1368" s="51" t="str">
        <f t="shared" si="172"/>
        <v>11b</v>
      </c>
    </row>
    <row r="1369" spans="1:20" ht="20" customHeight="1" x14ac:dyDescent="0.15">
      <c r="A1369" s="51">
        <f t="shared" si="169"/>
        <v>113706</v>
      </c>
      <c r="B1369" s="52" t="str">
        <f>VLOOKUP(J1369,city!$A$4:$D$352,3,0)</f>
        <v>山东</v>
      </c>
      <c r="C1369" s="52" t="str">
        <f>VLOOKUP(J1369,city!$A$4:$D$352,4,0)</f>
        <v>临沂</v>
      </c>
      <c r="D1369" s="57" t="s">
        <v>3644</v>
      </c>
      <c r="E1369" s="57" t="s">
        <v>3645</v>
      </c>
      <c r="F1369" s="53" t="str">
        <f t="shared" si="168"/>
        <v>118.456738,35.722141</v>
      </c>
      <c r="G1369" s="54" t="s">
        <v>795</v>
      </c>
      <c r="H1369" s="55" t="str">
        <f>"jingdian/"&amp;VLOOKUP(B1369,city!$C$4:$P$352,13,FALSE)&amp;"/"&amp;VLOOKUP(C1369,city!$D$4:$P$352,13,FALSE)&amp;"/jd/"&amp;K1369&amp;".jpg"</f>
        <v>jingdian/shandong/linyi/jd/6.jpg</v>
      </c>
      <c r="I1369" s="55" t="str">
        <f t="shared" si="170"/>
        <v>6a,6b</v>
      </c>
      <c r="J1369" s="51">
        <f t="shared" si="173"/>
        <v>137</v>
      </c>
      <c r="K1369" s="51">
        <f>IF(VLOOKUP(J1368,city!$K$4:$L$352,2,0)&gt;K1368,K1368+1,1)</f>
        <v>6</v>
      </c>
      <c r="L1369" s="51">
        <v>1</v>
      </c>
      <c r="M1369" s="51" t="s">
        <v>321</v>
      </c>
      <c r="N1369" s="17">
        <v>118.456738</v>
      </c>
      <c r="O1369" s="17">
        <v>35.722141000000001</v>
      </c>
      <c r="P1369" s="51" t="str">
        <f t="shared" si="174"/>
        <v/>
      </c>
      <c r="Q1369" s="51">
        <v>6</v>
      </c>
      <c r="R1369" s="51">
        <f t="shared" si="167"/>
        <v>6</v>
      </c>
      <c r="S1369" s="51" t="str">
        <f t="shared" si="171"/>
        <v>6a</v>
      </c>
      <c r="T1369" s="51" t="str">
        <f t="shared" si="172"/>
        <v>6b</v>
      </c>
    </row>
    <row r="1370" spans="1:20" ht="20" customHeight="1" x14ac:dyDescent="0.15">
      <c r="A1370" s="51">
        <f t="shared" si="169"/>
        <v>113707</v>
      </c>
      <c r="B1370" s="52" t="str">
        <f>VLOOKUP(J1370,city!$A$4:$D$352,3,0)</f>
        <v>山东</v>
      </c>
      <c r="C1370" s="52" t="str">
        <f>VLOOKUP(J1370,city!$A$4:$D$352,4,0)</f>
        <v>临沂</v>
      </c>
      <c r="D1370" s="57" t="s">
        <v>3646</v>
      </c>
      <c r="E1370" s="57" t="s">
        <v>3647</v>
      </c>
      <c r="F1370" s="53" t="str">
        <f t="shared" si="168"/>
        <v>118.429252,35.700878</v>
      </c>
      <c r="G1370" s="54" t="s">
        <v>795</v>
      </c>
      <c r="H1370" s="55" t="str">
        <f>"jingdian/"&amp;VLOOKUP(B1370,city!$C$4:$P$352,13,FALSE)&amp;"/"&amp;VLOOKUP(C1370,city!$D$4:$P$352,13,FALSE)&amp;"/jd/"&amp;K1370&amp;".jpg"</f>
        <v>jingdian/shandong/linyi/jd/7.jpg</v>
      </c>
      <c r="I1370" s="55" t="str">
        <f t="shared" si="170"/>
        <v>16a,16b</v>
      </c>
      <c r="J1370" s="51">
        <f t="shared" si="173"/>
        <v>137</v>
      </c>
      <c r="K1370" s="51">
        <f>IF(VLOOKUP(J1369,city!$K$4:$L$352,2,0)&gt;K1369,K1369+1,1)</f>
        <v>7</v>
      </c>
      <c r="L1370" s="51">
        <v>1</v>
      </c>
      <c r="M1370" s="51" t="s">
        <v>321</v>
      </c>
      <c r="N1370" s="17">
        <v>118.42925200000001</v>
      </c>
      <c r="O1370" s="17">
        <v>35.700878000000003</v>
      </c>
      <c r="P1370" s="51" t="str">
        <f t="shared" si="174"/>
        <v/>
      </c>
      <c r="Q1370" s="51">
        <v>16</v>
      </c>
      <c r="R1370" s="51" t="e">
        <f t="shared" si="167"/>
        <v>#N/A</v>
      </c>
      <c r="S1370" s="51" t="str">
        <f t="shared" si="171"/>
        <v>16a</v>
      </c>
      <c r="T1370" s="51" t="str">
        <f t="shared" si="172"/>
        <v>16b</v>
      </c>
    </row>
    <row r="1371" spans="1:20" ht="20" customHeight="1" x14ac:dyDescent="0.15">
      <c r="A1371" s="51">
        <f t="shared" si="169"/>
        <v>113708</v>
      </c>
      <c r="B1371" s="52" t="str">
        <f>VLOOKUP(J1371,city!$A$4:$D$352,3,0)</f>
        <v>山东</v>
      </c>
      <c r="C1371" s="52" t="str">
        <f>VLOOKUP(J1371,city!$A$4:$D$352,4,0)</f>
        <v>临沂</v>
      </c>
      <c r="D1371" s="57" t="s">
        <v>3648</v>
      </c>
      <c r="E1371" s="57" t="s">
        <v>3649</v>
      </c>
      <c r="F1371" s="53" t="str">
        <f t="shared" si="168"/>
        <v>118.19248,35.540274</v>
      </c>
      <c r="G1371" s="54" t="s">
        <v>795</v>
      </c>
      <c r="H1371" s="55" t="str">
        <f>"jingdian/"&amp;VLOOKUP(B1371,city!$C$4:$P$352,13,FALSE)&amp;"/"&amp;VLOOKUP(C1371,city!$D$4:$P$352,13,FALSE)&amp;"/jd/"&amp;K1371&amp;".jpg"</f>
        <v>jingdian/shandong/linyi/jd/8.jpg</v>
      </c>
      <c r="I1371" s="55" t="str">
        <f t="shared" si="170"/>
        <v>10a,10b</v>
      </c>
      <c r="J1371" s="51">
        <f t="shared" si="173"/>
        <v>137</v>
      </c>
      <c r="K1371" s="51">
        <f>IF(VLOOKUP(J1370,city!$K$4:$L$352,2,0)&gt;K1370,K1370+1,1)</f>
        <v>8</v>
      </c>
      <c r="L1371" s="51">
        <v>1</v>
      </c>
      <c r="M1371" s="51" t="s">
        <v>321</v>
      </c>
      <c r="N1371" s="17">
        <v>118.19248</v>
      </c>
      <c r="O1371" s="17">
        <v>35.540273999999997</v>
      </c>
      <c r="P1371" s="51" t="str">
        <f t="shared" si="174"/>
        <v/>
      </c>
      <c r="Q1371" s="51">
        <v>10</v>
      </c>
      <c r="R1371" s="51">
        <f t="shared" ref="R1371:R1434" si="175">LOOKUP(1,0/FIND($U$6:$U$91,D1371),$V$6:$V$91)</f>
        <v>10</v>
      </c>
      <c r="S1371" s="51" t="str">
        <f t="shared" si="171"/>
        <v>10a</v>
      </c>
      <c r="T1371" s="51" t="str">
        <f t="shared" si="172"/>
        <v>10b</v>
      </c>
    </row>
    <row r="1372" spans="1:20" ht="20" customHeight="1" x14ac:dyDescent="0.15">
      <c r="A1372" s="51">
        <f t="shared" si="169"/>
        <v>113709</v>
      </c>
      <c r="B1372" s="52" t="str">
        <f>VLOOKUP(J1372,city!$A$4:$D$352,3,0)</f>
        <v>山东</v>
      </c>
      <c r="C1372" s="52" t="str">
        <f>VLOOKUP(J1372,city!$A$4:$D$352,4,0)</f>
        <v>临沂</v>
      </c>
      <c r="D1372" s="57" t="s">
        <v>3650</v>
      </c>
      <c r="E1372" s="57" t="s">
        <v>3651</v>
      </c>
      <c r="F1372" s="53" t="str">
        <f t="shared" si="168"/>
        <v>118.444638,35.65248</v>
      </c>
      <c r="G1372" s="54" t="s">
        <v>795</v>
      </c>
      <c r="H1372" s="55" t="str">
        <f>"jingdian/"&amp;VLOOKUP(B1372,city!$C$4:$P$352,13,FALSE)&amp;"/"&amp;VLOOKUP(C1372,city!$D$4:$P$352,13,FALSE)&amp;"/jd/"&amp;K1372&amp;".jpg"</f>
        <v>jingdian/shandong/linyi/jd/9.jpg</v>
      </c>
      <c r="I1372" s="55" t="str">
        <f t="shared" si="170"/>
        <v>13a,13b</v>
      </c>
      <c r="J1372" s="51">
        <f t="shared" si="173"/>
        <v>137</v>
      </c>
      <c r="K1372" s="51">
        <f>IF(VLOOKUP(J1371,city!$K$4:$L$352,2,0)&gt;K1371,K1371+1,1)</f>
        <v>9</v>
      </c>
      <c r="L1372" s="51">
        <v>1</v>
      </c>
      <c r="M1372" s="51" t="s">
        <v>321</v>
      </c>
      <c r="N1372" s="17">
        <v>118.444638</v>
      </c>
      <c r="O1372" s="17">
        <v>35.652479999999997</v>
      </c>
      <c r="P1372" s="51" t="str">
        <f t="shared" si="174"/>
        <v/>
      </c>
      <c r="Q1372" s="51">
        <v>13</v>
      </c>
      <c r="R1372" s="51">
        <f t="shared" si="175"/>
        <v>13</v>
      </c>
      <c r="S1372" s="51" t="str">
        <f t="shared" si="171"/>
        <v>13a</v>
      </c>
      <c r="T1372" s="51" t="str">
        <f t="shared" si="172"/>
        <v>13b</v>
      </c>
    </row>
    <row r="1373" spans="1:20" ht="20" customHeight="1" x14ac:dyDescent="0.15">
      <c r="A1373" s="51">
        <f t="shared" si="169"/>
        <v>113710</v>
      </c>
      <c r="B1373" s="52" t="str">
        <f>VLOOKUP(J1373,city!$A$4:$D$352,3,0)</f>
        <v>山东</v>
      </c>
      <c r="C1373" s="52" t="str">
        <f>VLOOKUP(J1373,city!$A$4:$D$352,4,0)</f>
        <v>临沂</v>
      </c>
      <c r="D1373" s="57" t="s">
        <v>3652</v>
      </c>
      <c r="E1373" s="57" t="s">
        <v>3653</v>
      </c>
      <c r="F1373" s="53" t="str">
        <f t="shared" si="168"/>
        <v>118.920332,35.353458</v>
      </c>
      <c r="G1373" s="54" t="s">
        <v>795</v>
      </c>
      <c r="H1373" s="55" t="str">
        <f>"jingdian/"&amp;VLOOKUP(B1373,city!$C$4:$P$352,13,FALSE)&amp;"/"&amp;VLOOKUP(C1373,city!$D$4:$P$352,13,FALSE)&amp;"/jd/"&amp;K1373&amp;".jpg"</f>
        <v>jingdian/shandong/linyi/jd/10.jpg</v>
      </c>
      <c r="I1373" s="55" t="str">
        <f t="shared" si="170"/>
        <v>4a,4b</v>
      </c>
      <c r="J1373" s="51">
        <f t="shared" si="173"/>
        <v>137</v>
      </c>
      <c r="K1373" s="51">
        <f>IF(VLOOKUP(J1372,city!$K$4:$L$352,2,0)&gt;K1372,K1372+1,1)</f>
        <v>10</v>
      </c>
      <c r="L1373" s="51">
        <v>1</v>
      </c>
      <c r="M1373" s="51" t="s">
        <v>321</v>
      </c>
      <c r="N1373" s="17">
        <v>118.920332</v>
      </c>
      <c r="O1373" s="17">
        <v>35.353458000000003</v>
      </c>
      <c r="P1373" s="51" t="str">
        <f t="shared" si="174"/>
        <v>118.4018356,35.6587409</v>
      </c>
      <c r="Q1373" s="51">
        <v>4</v>
      </c>
      <c r="R1373" s="51">
        <f t="shared" si="175"/>
        <v>4</v>
      </c>
      <c r="S1373" s="51" t="str">
        <f t="shared" si="171"/>
        <v>4a</v>
      </c>
      <c r="T1373" s="51" t="str">
        <f t="shared" si="172"/>
        <v>4b</v>
      </c>
    </row>
    <row r="1374" spans="1:20" ht="20" customHeight="1" x14ac:dyDescent="0.15">
      <c r="A1374" s="51">
        <f t="shared" si="169"/>
        <v>113801</v>
      </c>
      <c r="B1374" s="52" t="str">
        <f>VLOOKUP(J1374,city!$A$4:$D$352,3,0)</f>
        <v>山东</v>
      </c>
      <c r="C1374" s="52" t="str">
        <f>VLOOKUP(J1374,city!$A$4:$D$352,4,0)</f>
        <v>菏泽</v>
      </c>
      <c r="D1374" s="57" t="s">
        <v>3654</v>
      </c>
      <c r="E1374" s="57" t="s">
        <v>3655</v>
      </c>
      <c r="F1374" s="53" t="str">
        <f t="shared" si="168"/>
        <v>115.503998,35.28565</v>
      </c>
      <c r="G1374" s="54" t="s">
        <v>795</v>
      </c>
      <c r="H1374" s="55" t="str">
        <f>"jingdian/"&amp;VLOOKUP(B1374,city!$C$4:$P$352,13,FALSE)&amp;"/"&amp;VLOOKUP(C1374,city!$D$4:$P$352,13,FALSE)&amp;"/jd/"&amp;K1374&amp;".jpg"</f>
        <v>jingdian/shandong/heze/jd/1.jpg</v>
      </c>
      <c r="I1374" s="55" t="str">
        <f t="shared" si="170"/>
        <v>2a,2b</v>
      </c>
      <c r="J1374" s="51">
        <f t="shared" si="173"/>
        <v>138</v>
      </c>
      <c r="K1374" s="51">
        <f>IF(VLOOKUP(J1373,city!$K$4:$L$352,2,0)&gt;K1373,K1373+1,1)</f>
        <v>1</v>
      </c>
      <c r="L1374" s="51">
        <v>1</v>
      </c>
      <c r="M1374" s="51" t="s">
        <v>323</v>
      </c>
      <c r="N1374" s="17">
        <v>115.503998</v>
      </c>
      <c r="O1374" s="17">
        <v>35.285649999999997</v>
      </c>
      <c r="P1374" s="51" t="str">
        <f t="shared" si="174"/>
        <v/>
      </c>
      <c r="Q1374" s="51">
        <v>2</v>
      </c>
      <c r="R1374" s="51">
        <f t="shared" si="175"/>
        <v>1</v>
      </c>
      <c r="S1374" s="51" t="str">
        <f t="shared" si="171"/>
        <v>2a</v>
      </c>
      <c r="T1374" s="51" t="str">
        <f t="shared" si="172"/>
        <v>2b</v>
      </c>
    </row>
    <row r="1375" spans="1:20" ht="20" customHeight="1" x14ac:dyDescent="0.15">
      <c r="A1375" s="51">
        <f t="shared" si="169"/>
        <v>113802</v>
      </c>
      <c r="B1375" s="52" t="str">
        <f>VLOOKUP(J1375,city!$A$4:$D$352,3,0)</f>
        <v>山东</v>
      </c>
      <c r="C1375" s="52" t="str">
        <f>VLOOKUP(J1375,city!$A$4:$D$352,4,0)</f>
        <v>菏泽</v>
      </c>
      <c r="D1375" s="57" t="s">
        <v>3656</v>
      </c>
      <c r="E1375" s="57" t="s">
        <v>3657</v>
      </c>
      <c r="F1375" s="53" t="str">
        <f t="shared" si="168"/>
        <v>115.979659,34.626618</v>
      </c>
      <c r="G1375" s="54" t="s">
        <v>795</v>
      </c>
      <c r="H1375" s="55" t="str">
        <f>"jingdian/"&amp;VLOOKUP(B1375,city!$C$4:$P$352,13,FALSE)&amp;"/"&amp;VLOOKUP(C1375,city!$D$4:$P$352,13,FALSE)&amp;"/jd/"&amp;K1375&amp;".jpg"</f>
        <v>jingdian/shandong/heze/jd/2.jpg</v>
      </c>
      <c r="I1375" s="55" t="str">
        <f t="shared" si="170"/>
        <v>3a,3b</v>
      </c>
      <c r="J1375" s="51">
        <f t="shared" si="173"/>
        <v>138</v>
      </c>
      <c r="K1375" s="51">
        <f>IF(VLOOKUP(J1374,city!$K$4:$L$352,2,0)&gt;K1374,K1374+1,1)</f>
        <v>2</v>
      </c>
      <c r="L1375" s="51">
        <v>1</v>
      </c>
      <c r="M1375" s="51" t="s">
        <v>323</v>
      </c>
      <c r="N1375" s="17">
        <v>115.979659</v>
      </c>
      <c r="O1375" s="17">
        <v>34.626618000000001</v>
      </c>
      <c r="P1375" s="51" t="str">
        <f t="shared" si="174"/>
        <v/>
      </c>
      <c r="Q1375" s="51">
        <v>3</v>
      </c>
      <c r="R1375" s="51">
        <f t="shared" si="175"/>
        <v>6</v>
      </c>
      <c r="S1375" s="51" t="str">
        <f t="shared" si="171"/>
        <v>3a</v>
      </c>
      <c r="T1375" s="51" t="str">
        <f t="shared" si="172"/>
        <v>3b</v>
      </c>
    </row>
    <row r="1376" spans="1:20" ht="20" customHeight="1" x14ac:dyDescent="0.15">
      <c r="A1376" s="51">
        <f t="shared" si="169"/>
        <v>113803</v>
      </c>
      <c r="B1376" s="52" t="str">
        <f>VLOOKUP(J1376,city!$A$4:$D$352,3,0)</f>
        <v>山东</v>
      </c>
      <c r="C1376" s="52" t="str">
        <f>VLOOKUP(J1376,city!$A$4:$D$352,4,0)</f>
        <v>菏泽</v>
      </c>
      <c r="D1376" s="57" t="s">
        <v>3658</v>
      </c>
      <c r="E1376" s="57" t="s">
        <v>3659</v>
      </c>
      <c r="F1376" s="53" t="str">
        <f t="shared" si="168"/>
        <v>115.938975,35.591045</v>
      </c>
      <c r="G1376" s="54" t="s">
        <v>795</v>
      </c>
      <c r="H1376" s="55" t="str">
        <f>"jingdian/"&amp;VLOOKUP(B1376,city!$C$4:$P$352,13,FALSE)&amp;"/"&amp;VLOOKUP(C1376,city!$D$4:$P$352,13,FALSE)&amp;"/jd/"&amp;K1376&amp;".jpg"</f>
        <v>jingdian/shandong/heze/jd/3.jpg</v>
      </c>
      <c r="I1376" s="55" t="str">
        <f t="shared" si="170"/>
        <v>31a,31b</v>
      </c>
      <c r="J1376" s="51">
        <f t="shared" si="173"/>
        <v>138</v>
      </c>
      <c r="K1376" s="51">
        <f>IF(VLOOKUP(J1375,city!$K$4:$L$352,2,0)&gt;K1375,K1375+1,1)</f>
        <v>3</v>
      </c>
      <c r="L1376" s="51">
        <v>1</v>
      </c>
      <c r="M1376" s="51" t="s">
        <v>323</v>
      </c>
      <c r="N1376" s="17">
        <v>115.938975</v>
      </c>
      <c r="O1376" s="17">
        <v>35.591045000000001</v>
      </c>
      <c r="P1376" s="51" t="str">
        <f t="shared" si="174"/>
        <v/>
      </c>
      <c r="Q1376" s="51">
        <v>31</v>
      </c>
      <c r="R1376" s="51">
        <f t="shared" si="175"/>
        <v>31</v>
      </c>
      <c r="S1376" s="51" t="str">
        <f t="shared" si="171"/>
        <v>31a</v>
      </c>
      <c r="T1376" s="51" t="str">
        <f t="shared" si="172"/>
        <v>31b</v>
      </c>
    </row>
    <row r="1377" spans="1:20" ht="20" customHeight="1" x14ac:dyDescent="0.15">
      <c r="A1377" s="51">
        <f t="shared" si="169"/>
        <v>113804</v>
      </c>
      <c r="B1377" s="52" t="str">
        <f>VLOOKUP(J1377,city!$A$4:$D$352,3,0)</f>
        <v>山东</v>
      </c>
      <c r="C1377" s="52" t="str">
        <f>VLOOKUP(J1377,city!$A$4:$D$352,4,0)</f>
        <v>菏泽</v>
      </c>
      <c r="D1377" s="57" t="s">
        <v>3660</v>
      </c>
      <c r="E1377" s="57" t="s">
        <v>3661</v>
      </c>
      <c r="F1377" s="53" t="str">
        <f t="shared" si="168"/>
        <v>116.0924,34.798921</v>
      </c>
      <c r="G1377" s="54" t="s">
        <v>795</v>
      </c>
      <c r="H1377" s="55" t="str">
        <f>"jingdian/"&amp;VLOOKUP(B1377,city!$C$4:$P$352,13,FALSE)&amp;"/"&amp;VLOOKUP(C1377,city!$D$4:$P$352,13,FALSE)&amp;"/jd/"&amp;K1377&amp;".jpg"</f>
        <v>jingdian/shandong/heze/jd/4.jpg</v>
      </c>
      <c r="I1377" s="55" t="str">
        <f t="shared" si="170"/>
        <v>32a,32b</v>
      </c>
      <c r="J1377" s="51">
        <f t="shared" si="173"/>
        <v>138</v>
      </c>
      <c r="K1377" s="51">
        <f>IF(VLOOKUP(J1376,city!$K$4:$L$352,2,0)&gt;K1376,K1376+1,1)</f>
        <v>4</v>
      </c>
      <c r="L1377" s="51">
        <v>1</v>
      </c>
      <c r="M1377" s="51" t="s">
        <v>323</v>
      </c>
      <c r="N1377" s="17">
        <v>116.0924</v>
      </c>
      <c r="O1377" s="17">
        <v>34.798921</v>
      </c>
      <c r="P1377" s="51" t="str">
        <f t="shared" si="174"/>
        <v/>
      </c>
      <c r="Q1377" s="51">
        <v>32</v>
      </c>
      <c r="R1377" s="51" t="e">
        <f t="shared" si="175"/>
        <v>#N/A</v>
      </c>
      <c r="S1377" s="51" t="str">
        <f t="shared" si="171"/>
        <v>32a</v>
      </c>
      <c r="T1377" s="51" t="str">
        <f t="shared" si="172"/>
        <v>32b</v>
      </c>
    </row>
    <row r="1378" spans="1:20" ht="20" customHeight="1" x14ac:dyDescent="0.15">
      <c r="A1378" s="51">
        <f t="shared" si="169"/>
        <v>113805</v>
      </c>
      <c r="B1378" s="52" t="str">
        <f>VLOOKUP(J1378,city!$A$4:$D$352,3,0)</f>
        <v>山东</v>
      </c>
      <c r="C1378" s="52" t="str">
        <f>VLOOKUP(J1378,city!$A$4:$D$352,4,0)</f>
        <v>菏泽</v>
      </c>
      <c r="D1378" s="57" t="s">
        <v>3662</v>
      </c>
      <c r="E1378" s="57" t="s">
        <v>3663</v>
      </c>
      <c r="F1378" s="53" t="str">
        <f t="shared" si="168"/>
        <v>116.066916,35.389614</v>
      </c>
      <c r="G1378" s="54" t="s">
        <v>795</v>
      </c>
      <c r="H1378" s="55" t="str">
        <f>"jingdian/"&amp;VLOOKUP(B1378,city!$C$4:$P$352,13,FALSE)&amp;"/"&amp;VLOOKUP(C1378,city!$D$4:$P$352,13,FALSE)&amp;"/jd/"&amp;K1378&amp;".jpg"</f>
        <v>jingdian/shandong/heze/jd/5.jpg</v>
      </c>
      <c r="I1378" s="55" t="str">
        <f t="shared" si="170"/>
        <v>32a,32b</v>
      </c>
      <c r="J1378" s="51">
        <f t="shared" si="173"/>
        <v>138</v>
      </c>
      <c r="K1378" s="51">
        <f>IF(VLOOKUP(J1377,city!$K$4:$L$352,2,0)&gt;K1377,K1377+1,1)</f>
        <v>5</v>
      </c>
      <c r="L1378" s="51">
        <v>1</v>
      </c>
      <c r="M1378" s="51" t="s">
        <v>323</v>
      </c>
      <c r="N1378" s="17">
        <v>116.06691600000001</v>
      </c>
      <c r="O1378" s="17">
        <v>35.389614000000002</v>
      </c>
      <c r="P1378" s="51" t="str">
        <f t="shared" si="174"/>
        <v/>
      </c>
      <c r="Q1378" s="51">
        <v>32</v>
      </c>
      <c r="R1378" s="51" t="e">
        <f t="shared" si="175"/>
        <v>#N/A</v>
      </c>
      <c r="S1378" s="51" t="str">
        <f t="shared" si="171"/>
        <v>32a</v>
      </c>
      <c r="T1378" s="51" t="str">
        <f t="shared" si="172"/>
        <v>32b</v>
      </c>
    </row>
    <row r="1379" spans="1:20" ht="20" customHeight="1" x14ac:dyDescent="0.15">
      <c r="A1379" s="51">
        <f t="shared" si="169"/>
        <v>113806</v>
      </c>
      <c r="B1379" s="52" t="str">
        <f>VLOOKUP(J1379,city!$A$4:$D$352,3,0)</f>
        <v>山东</v>
      </c>
      <c r="C1379" s="52" t="str">
        <f>VLOOKUP(J1379,city!$A$4:$D$352,4,0)</f>
        <v>菏泽</v>
      </c>
      <c r="D1379" s="57" t="s">
        <v>3664</v>
      </c>
      <c r="E1379" s="57" t="s">
        <v>3665</v>
      </c>
      <c r="F1379" s="53" t="str">
        <f t="shared" si="168"/>
        <v>115.727817,35.648513</v>
      </c>
      <c r="G1379" s="54" t="s">
        <v>795</v>
      </c>
      <c r="H1379" s="55" t="str">
        <f>"jingdian/"&amp;VLOOKUP(B1379,city!$C$4:$P$352,13,FALSE)&amp;"/"&amp;VLOOKUP(C1379,city!$D$4:$P$352,13,FALSE)&amp;"/jd/"&amp;K1379&amp;".jpg"</f>
        <v>jingdian/shandong/heze/jd/6.jpg</v>
      </c>
      <c r="I1379" s="55" t="str">
        <f t="shared" si="170"/>
        <v>31a,31b</v>
      </c>
      <c r="J1379" s="51">
        <f t="shared" si="173"/>
        <v>138</v>
      </c>
      <c r="K1379" s="51">
        <f>IF(VLOOKUP(J1378,city!$K$4:$L$352,2,0)&gt;K1378,K1378+1,1)</f>
        <v>6</v>
      </c>
      <c r="L1379" s="51">
        <v>1</v>
      </c>
      <c r="M1379" s="51" t="s">
        <v>323</v>
      </c>
      <c r="N1379" s="17">
        <v>115.727817</v>
      </c>
      <c r="O1379" s="17">
        <v>35.648513000000001</v>
      </c>
      <c r="P1379" s="51" t="str">
        <f t="shared" si="174"/>
        <v/>
      </c>
      <c r="Q1379" s="51">
        <v>31</v>
      </c>
      <c r="R1379" s="51">
        <f t="shared" si="175"/>
        <v>31</v>
      </c>
      <c r="S1379" s="51" t="str">
        <f t="shared" si="171"/>
        <v>31a</v>
      </c>
      <c r="T1379" s="51" t="str">
        <f t="shared" si="172"/>
        <v>31b</v>
      </c>
    </row>
    <row r="1380" spans="1:20" ht="20" customHeight="1" x14ac:dyDescent="0.15">
      <c r="A1380" s="51">
        <f t="shared" si="169"/>
        <v>113807</v>
      </c>
      <c r="B1380" s="52" t="str">
        <f>VLOOKUP(J1380,city!$A$4:$D$352,3,0)</f>
        <v>山东</v>
      </c>
      <c r="C1380" s="52" t="str">
        <f>VLOOKUP(J1380,city!$A$4:$D$352,4,0)</f>
        <v>菏泽</v>
      </c>
      <c r="D1380" s="57" t="s">
        <v>3666</v>
      </c>
      <c r="E1380" s="57" t="s">
        <v>3667</v>
      </c>
      <c r="F1380" s="53" t="str">
        <f t="shared" si="168"/>
        <v>116.237653,35.239942</v>
      </c>
      <c r="G1380" s="54" t="s">
        <v>795</v>
      </c>
      <c r="H1380" s="55" t="str">
        <f>"jingdian/"&amp;VLOOKUP(B1380,city!$C$4:$P$352,13,FALSE)&amp;"/"&amp;VLOOKUP(C1380,city!$D$4:$P$352,13,FALSE)&amp;"/jd/"&amp;K1380&amp;".jpg"</f>
        <v>jingdian/shandong/heze/jd/7.jpg</v>
      </c>
      <c r="I1380" s="55" t="str">
        <f t="shared" si="170"/>
        <v>11a,11b</v>
      </c>
      <c r="J1380" s="51">
        <f t="shared" si="173"/>
        <v>138</v>
      </c>
      <c r="K1380" s="51">
        <f>IF(VLOOKUP(J1379,city!$K$4:$L$352,2,0)&gt;K1379,K1379+1,1)</f>
        <v>7</v>
      </c>
      <c r="L1380" s="51">
        <v>1</v>
      </c>
      <c r="M1380" s="51" t="s">
        <v>323</v>
      </c>
      <c r="N1380" s="17">
        <v>116.23765299999999</v>
      </c>
      <c r="O1380" s="17">
        <v>35.239941999999999</v>
      </c>
      <c r="P1380" s="51" t="str">
        <f t="shared" si="174"/>
        <v/>
      </c>
      <c r="Q1380" s="51">
        <v>11</v>
      </c>
      <c r="R1380" s="51">
        <f t="shared" si="175"/>
        <v>11</v>
      </c>
      <c r="S1380" s="51" t="str">
        <f t="shared" si="171"/>
        <v>11a</v>
      </c>
      <c r="T1380" s="51" t="str">
        <f t="shared" si="172"/>
        <v>11b</v>
      </c>
    </row>
    <row r="1381" spans="1:20" ht="20" customHeight="1" x14ac:dyDescent="0.15">
      <c r="A1381" s="51">
        <f t="shared" si="169"/>
        <v>113808</v>
      </c>
      <c r="B1381" s="52" t="str">
        <f>VLOOKUP(J1381,city!$A$4:$D$352,3,0)</f>
        <v>山东</v>
      </c>
      <c r="C1381" s="52" t="str">
        <f>VLOOKUP(J1381,city!$A$4:$D$352,4,0)</f>
        <v>菏泽</v>
      </c>
      <c r="D1381" s="57" t="s">
        <v>3668</v>
      </c>
      <c r="E1381" s="57" t="s">
        <v>3669</v>
      </c>
      <c r="F1381" s="53" t="str">
        <f t="shared" si="168"/>
        <v>116.102222,35.398532</v>
      </c>
      <c r="G1381" s="54" t="s">
        <v>795</v>
      </c>
      <c r="H1381" s="55" t="str">
        <f>"jingdian/"&amp;VLOOKUP(B1381,city!$C$4:$P$352,13,FALSE)&amp;"/"&amp;VLOOKUP(C1381,city!$D$4:$P$352,13,FALSE)&amp;"/jd/"&amp;K1381&amp;".jpg"</f>
        <v>jingdian/shandong/heze/jd/8.jpg</v>
      </c>
      <c r="I1381" s="55" t="str">
        <f t="shared" si="170"/>
        <v>14a,14b</v>
      </c>
      <c r="J1381" s="51">
        <f t="shared" si="173"/>
        <v>138</v>
      </c>
      <c r="K1381" s="51">
        <f>IF(VLOOKUP(J1380,city!$K$4:$L$352,2,0)&gt;K1380,K1380+1,1)</f>
        <v>8</v>
      </c>
      <c r="L1381" s="51">
        <v>1</v>
      </c>
      <c r="M1381" s="51" t="s">
        <v>323</v>
      </c>
      <c r="N1381" s="17">
        <v>116.102222</v>
      </c>
      <c r="O1381" s="17">
        <v>35.398532000000003</v>
      </c>
      <c r="P1381" s="51" t="str">
        <f t="shared" si="174"/>
        <v/>
      </c>
      <c r="Q1381" s="51">
        <v>14</v>
      </c>
      <c r="R1381" s="51">
        <f t="shared" si="175"/>
        <v>14</v>
      </c>
      <c r="S1381" s="51" t="str">
        <f t="shared" si="171"/>
        <v>14a</v>
      </c>
      <c r="T1381" s="51" t="str">
        <f t="shared" si="172"/>
        <v>14b</v>
      </c>
    </row>
    <row r="1382" spans="1:20" ht="20" customHeight="1" x14ac:dyDescent="0.15">
      <c r="A1382" s="51">
        <f t="shared" si="169"/>
        <v>113809</v>
      </c>
      <c r="B1382" s="52" t="str">
        <f>VLOOKUP(J1382,city!$A$4:$D$352,3,0)</f>
        <v>山东</v>
      </c>
      <c r="C1382" s="52" t="str">
        <f>VLOOKUP(J1382,city!$A$4:$D$352,4,0)</f>
        <v>菏泽</v>
      </c>
      <c r="D1382" s="57" t="s">
        <v>3670</v>
      </c>
      <c r="E1382" s="57" t="s">
        <v>3671</v>
      </c>
      <c r="F1382" s="53" t="str">
        <f t="shared" si="168"/>
        <v>115.557978,35.124347</v>
      </c>
      <c r="G1382" s="54" t="s">
        <v>795</v>
      </c>
      <c r="H1382" s="55" t="str">
        <f>"jingdian/"&amp;VLOOKUP(B1382,city!$C$4:$P$352,13,FALSE)&amp;"/"&amp;VLOOKUP(C1382,city!$D$4:$P$352,13,FALSE)&amp;"/jd/"&amp;K1382&amp;".jpg"</f>
        <v>jingdian/shandong/heze/jd/9.jpg</v>
      </c>
      <c r="I1382" s="55" t="str">
        <f t="shared" si="170"/>
        <v>11a,11b</v>
      </c>
      <c r="J1382" s="51">
        <f t="shared" si="173"/>
        <v>138</v>
      </c>
      <c r="K1382" s="51">
        <f>IF(VLOOKUP(J1381,city!$K$4:$L$352,2,0)&gt;K1381,K1381+1,1)</f>
        <v>9</v>
      </c>
      <c r="L1382" s="51">
        <v>1</v>
      </c>
      <c r="M1382" s="51" t="s">
        <v>323</v>
      </c>
      <c r="N1382" s="17">
        <v>115.55797800000001</v>
      </c>
      <c r="O1382" s="17">
        <v>35.124347</v>
      </c>
      <c r="P1382" s="51" t="str">
        <f t="shared" si="174"/>
        <v/>
      </c>
      <c r="Q1382" s="51">
        <v>11</v>
      </c>
      <c r="R1382" s="51">
        <f t="shared" si="175"/>
        <v>11</v>
      </c>
      <c r="S1382" s="51" t="str">
        <f t="shared" si="171"/>
        <v>11a</v>
      </c>
      <c r="T1382" s="51" t="str">
        <f t="shared" si="172"/>
        <v>11b</v>
      </c>
    </row>
    <row r="1383" spans="1:20" ht="20" customHeight="1" x14ac:dyDescent="0.15">
      <c r="A1383" s="51">
        <f t="shared" si="169"/>
        <v>113810</v>
      </c>
      <c r="B1383" s="52" t="str">
        <f>VLOOKUP(J1383,city!$A$4:$D$352,3,0)</f>
        <v>山东</v>
      </c>
      <c r="C1383" s="52" t="str">
        <f>VLOOKUP(J1383,city!$A$4:$D$352,4,0)</f>
        <v>菏泽</v>
      </c>
      <c r="D1383" s="57" t="s">
        <v>3672</v>
      </c>
      <c r="E1383" s="57" t="s">
        <v>3673</v>
      </c>
      <c r="F1383" s="53" t="str">
        <f t="shared" si="168"/>
        <v>116.238601,35.236346</v>
      </c>
      <c r="G1383" s="54" t="s">
        <v>795</v>
      </c>
      <c r="H1383" s="55" t="str">
        <f>"jingdian/"&amp;VLOOKUP(B1383,city!$C$4:$P$352,13,FALSE)&amp;"/"&amp;VLOOKUP(C1383,city!$D$4:$P$352,13,FALSE)&amp;"/jd/"&amp;K1383&amp;".jpg"</f>
        <v>jingdian/shandong/heze/jd/10.jpg</v>
      </c>
      <c r="I1383" s="55" t="str">
        <f t="shared" si="170"/>
        <v>9a,9b</v>
      </c>
      <c r="J1383" s="51">
        <f t="shared" si="173"/>
        <v>138</v>
      </c>
      <c r="K1383" s="51">
        <f>IF(VLOOKUP(J1382,city!$K$4:$L$352,2,0)&gt;K1382,K1382+1,1)</f>
        <v>10</v>
      </c>
      <c r="L1383" s="51">
        <v>1</v>
      </c>
      <c r="M1383" s="51" t="s">
        <v>323</v>
      </c>
      <c r="N1383" s="17">
        <v>116.238601</v>
      </c>
      <c r="O1383" s="17">
        <v>35.236345999999998</v>
      </c>
      <c r="P1383" s="51" t="str">
        <f t="shared" si="174"/>
        <v>115.9446219,35.2339528</v>
      </c>
      <c r="Q1383" s="51">
        <v>9</v>
      </c>
      <c r="R1383" s="51">
        <f t="shared" si="175"/>
        <v>9</v>
      </c>
      <c r="S1383" s="51" t="str">
        <f t="shared" si="171"/>
        <v>9a</v>
      </c>
      <c r="T1383" s="51" t="str">
        <f t="shared" si="172"/>
        <v>9b</v>
      </c>
    </row>
    <row r="1384" spans="1:20" ht="20" customHeight="1" x14ac:dyDescent="0.15">
      <c r="A1384" s="51">
        <f t="shared" si="169"/>
        <v>113901</v>
      </c>
      <c r="B1384" s="52" t="str">
        <f>VLOOKUP(J1384,city!$A$4:$D$352,3,0)</f>
        <v>山东</v>
      </c>
      <c r="C1384" s="52" t="str">
        <f>VLOOKUP(J1384,city!$A$4:$D$352,4,0)</f>
        <v>莱芜</v>
      </c>
      <c r="D1384" s="57" t="s">
        <v>3674</v>
      </c>
      <c r="E1384" s="57" t="s">
        <v>3675</v>
      </c>
      <c r="F1384" s="53" t="str">
        <f t="shared" si="168"/>
        <v>117.458779,36.440548</v>
      </c>
      <c r="G1384" s="54" t="s">
        <v>795</v>
      </c>
      <c r="H1384" s="55" t="str">
        <f>"jingdian/"&amp;VLOOKUP(B1384,city!$C$4:$P$352,13,FALSE)&amp;"/"&amp;VLOOKUP(C1384,city!$D$4:$P$352,13,FALSE)&amp;"/jd/"&amp;K1384&amp;".jpg"</f>
        <v>jingdian/shandong/laiwu/jd/1.jpg</v>
      </c>
      <c r="I1384" s="55" t="str">
        <f t="shared" si="170"/>
        <v>2a,2b</v>
      </c>
      <c r="J1384" s="51">
        <f t="shared" si="173"/>
        <v>139</v>
      </c>
      <c r="K1384" s="51">
        <f>IF(VLOOKUP(J1383,city!$K$4:$L$352,2,0)&gt;K1383,K1383+1,1)</f>
        <v>1</v>
      </c>
      <c r="L1384" s="51">
        <v>1</v>
      </c>
      <c r="M1384" s="51" t="s">
        <v>325</v>
      </c>
      <c r="N1384" s="17">
        <v>117.45877900000001</v>
      </c>
      <c r="O1384" s="17">
        <v>36.440548</v>
      </c>
      <c r="P1384" s="51" t="str">
        <f t="shared" si="174"/>
        <v/>
      </c>
      <c r="Q1384" s="51">
        <v>2</v>
      </c>
      <c r="R1384" s="51">
        <f t="shared" si="175"/>
        <v>2</v>
      </c>
      <c r="S1384" s="51" t="str">
        <f t="shared" si="171"/>
        <v>2a</v>
      </c>
      <c r="T1384" s="51" t="str">
        <f t="shared" si="172"/>
        <v>2b</v>
      </c>
    </row>
    <row r="1385" spans="1:20" ht="20" customHeight="1" x14ac:dyDescent="0.15">
      <c r="A1385" s="51">
        <f t="shared" si="169"/>
        <v>113902</v>
      </c>
      <c r="B1385" s="52" t="str">
        <f>VLOOKUP(J1385,city!$A$4:$D$352,3,0)</f>
        <v>山东</v>
      </c>
      <c r="C1385" s="52" t="str">
        <f>VLOOKUP(J1385,city!$A$4:$D$352,4,0)</f>
        <v>莱芜</v>
      </c>
      <c r="D1385" s="57" t="s">
        <v>3676</v>
      </c>
      <c r="E1385" s="57" t="s">
        <v>3677</v>
      </c>
      <c r="F1385" s="53" t="str">
        <f t="shared" si="168"/>
        <v>117.606121,36.426481</v>
      </c>
      <c r="G1385" s="54" t="s">
        <v>795</v>
      </c>
      <c r="H1385" s="55" t="str">
        <f>"jingdian/"&amp;VLOOKUP(B1385,city!$C$4:$P$352,13,FALSE)&amp;"/"&amp;VLOOKUP(C1385,city!$D$4:$P$352,13,FALSE)&amp;"/jd/"&amp;K1385&amp;".jpg"</f>
        <v>jingdian/shandong/laiwu/jd/2.jpg</v>
      </c>
      <c r="I1385" s="55" t="str">
        <f t="shared" si="170"/>
        <v>32a,32b</v>
      </c>
      <c r="J1385" s="51">
        <f t="shared" si="173"/>
        <v>139</v>
      </c>
      <c r="K1385" s="51">
        <f>IF(VLOOKUP(J1384,city!$K$4:$L$352,2,0)&gt;K1384,K1384+1,1)</f>
        <v>2</v>
      </c>
      <c r="L1385" s="51">
        <v>1</v>
      </c>
      <c r="M1385" s="51" t="s">
        <v>325</v>
      </c>
      <c r="N1385" s="17">
        <v>117.606121</v>
      </c>
      <c r="O1385" s="17">
        <v>36.426481000000003</v>
      </c>
      <c r="P1385" s="51" t="str">
        <f t="shared" si="174"/>
        <v/>
      </c>
      <c r="Q1385" s="51">
        <v>32</v>
      </c>
      <c r="R1385" s="51" t="e">
        <f t="shared" si="175"/>
        <v>#N/A</v>
      </c>
      <c r="S1385" s="51" t="str">
        <f t="shared" si="171"/>
        <v>32a</v>
      </c>
      <c r="T1385" s="51" t="str">
        <f t="shared" si="172"/>
        <v>32b</v>
      </c>
    </row>
    <row r="1386" spans="1:20" ht="20" customHeight="1" x14ac:dyDescent="0.15">
      <c r="A1386" s="51">
        <f t="shared" si="169"/>
        <v>113903</v>
      </c>
      <c r="B1386" s="52" t="str">
        <f>VLOOKUP(J1386,city!$A$4:$D$352,3,0)</f>
        <v>山东</v>
      </c>
      <c r="C1386" s="52" t="str">
        <f>VLOOKUP(J1386,city!$A$4:$D$352,4,0)</f>
        <v>莱芜</v>
      </c>
      <c r="D1386" s="57" t="s">
        <v>3678</v>
      </c>
      <c r="E1386" s="57" t="s">
        <v>3679</v>
      </c>
      <c r="F1386" s="53" t="str">
        <f t="shared" si="168"/>
        <v>117.56144,36.460701</v>
      </c>
      <c r="G1386" s="54" t="s">
        <v>795</v>
      </c>
      <c r="H1386" s="55" t="str">
        <f>"jingdian/"&amp;VLOOKUP(B1386,city!$C$4:$P$352,13,FALSE)&amp;"/"&amp;VLOOKUP(C1386,city!$D$4:$P$352,13,FALSE)&amp;"/jd/"&amp;K1386&amp;".jpg"</f>
        <v>jingdian/shandong/laiwu/jd/3.jpg</v>
      </c>
      <c r="I1386" s="55" t="str">
        <f t="shared" si="170"/>
        <v>2a,2b</v>
      </c>
      <c r="J1386" s="51">
        <f t="shared" si="173"/>
        <v>139</v>
      </c>
      <c r="K1386" s="51">
        <f>IF(VLOOKUP(J1385,city!$K$4:$L$352,2,0)&gt;K1385,K1385+1,1)</f>
        <v>3</v>
      </c>
      <c r="L1386" s="51">
        <v>1</v>
      </c>
      <c r="M1386" s="51" t="s">
        <v>325</v>
      </c>
      <c r="N1386" s="17">
        <v>117.56144</v>
      </c>
      <c r="O1386" s="17">
        <v>36.460701</v>
      </c>
      <c r="P1386" s="51" t="str">
        <f t="shared" si="174"/>
        <v/>
      </c>
      <c r="Q1386" s="51">
        <v>2</v>
      </c>
      <c r="R1386" s="51" t="e">
        <f t="shared" si="175"/>
        <v>#N/A</v>
      </c>
      <c r="S1386" s="51" t="str">
        <f t="shared" si="171"/>
        <v>2a</v>
      </c>
      <c r="T1386" s="51" t="str">
        <f t="shared" si="172"/>
        <v>2b</v>
      </c>
    </row>
    <row r="1387" spans="1:20" ht="20" customHeight="1" x14ac:dyDescent="0.15">
      <c r="A1387" s="51">
        <f t="shared" si="169"/>
        <v>113904</v>
      </c>
      <c r="B1387" s="52" t="str">
        <f>VLOOKUP(J1387,city!$A$4:$D$352,3,0)</f>
        <v>山东</v>
      </c>
      <c r="C1387" s="52" t="str">
        <f>VLOOKUP(J1387,city!$A$4:$D$352,4,0)</f>
        <v>莱芜</v>
      </c>
      <c r="D1387" s="57" t="s">
        <v>3680</v>
      </c>
      <c r="E1387" s="57" t="s">
        <v>3681</v>
      </c>
      <c r="F1387" s="53" t="str">
        <f t="shared" si="168"/>
        <v>117.447665,36.43192</v>
      </c>
      <c r="G1387" s="54" t="s">
        <v>795</v>
      </c>
      <c r="H1387" s="55" t="str">
        <f>"jingdian/"&amp;VLOOKUP(B1387,city!$C$4:$P$352,13,FALSE)&amp;"/"&amp;VLOOKUP(C1387,city!$D$4:$P$352,13,FALSE)&amp;"/jd/"&amp;K1387&amp;".jpg"</f>
        <v>jingdian/shandong/laiwu/jd/4.jpg</v>
      </c>
      <c r="I1387" s="55" t="str">
        <f t="shared" si="170"/>
        <v>2a,2b</v>
      </c>
      <c r="J1387" s="51">
        <f t="shared" si="173"/>
        <v>139</v>
      </c>
      <c r="K1387" s="51">
        <f>IF(VLOOKUP(J1386,city!$K$4:$L$352,2,0)&gt;K1386,K1386+1,1)</f>
        <v>4</v>
      </c>
      <c r="L1387" s="51">
        <v>1</v>
      </c>
      <c r="M1387" s="51" t="s">
        <v>325</v>
      </c>
      <c r="N1387" s="17">
        <v>117.447665</v>
      </c>
      <c r="O1387" s="17">
        <v>36.431919999999998</v>
      </c>
      <c r="P1387" s="51" t="str">
        <f t="shared" si="174"/>
        <v/>
      </c>
      <c r="Q1387" s="51">
        <v>2</v>
      </c>
      <c r="R1387" s="51">
        <f t="shared" si="175"/>
        <v>2</v>
      </c>
      <c r="S1387" s="51" t="str">
        <f t="shared" si="171"/>
        <v>2a</v>
      </c>
      <c r="T1387" s="51" t="str">
        <f t="shared" si="172"/>
        <v>2b</v>
      </c>
    </row>
    <row r="1388" spans="1:20" ht="20" customHeight="1" x14ac:dyDescent="0.15">
      <c r="A1388" s="51">
        <f t="shared" si="169"/>
        <v>113905</v>
      </c>
      <c r="B1388" s="52" t="str">
        <f>VLOOKUP(J1388,city!$A$4:$D$352,3,0)</f>
        <v>山东</v>
      </c>
      <c r="C1388" s="52" t="str">
        <f>VLOOKUP(J1388,city!$A$4:$D$352,4,0)</f>
        <v>莱芜</v>
      </c>
      <c r="D1388" s="57" t="s">
        <v>3682</v>
      </c>
      <c r="E1388" s="57" t="s">
        <v>3683</v>
      </c>
      <c r="F1388" s="53" t="str">
        <f t="shared" ref="F1388:F1451" si="176">N1388&amp;","&amp;O1388</f>
        <v>117.456091,36.437489</v>
      </c>
      <c r="G1388" s="54" t="s">
        <v>795</v>
      </c>
      <c r="H1388" s="55" t="str">
        <f>"jingdian/"&amp;VLOOKUP(B1388,city!$C$4:$P$352,13,FALSE)&amp;"/"&amp;VLOOKUP(C1388,city!$D$4:$P$352,13,FALSE)&amp;"/jd/"&amp;K1388&amp;".jpg"</f>
        <v>jingdian/shandong/laiwu/jd/5.jpg</v>
      </c>
      <c r="I1388" s="55" t="str">
        <f t="shared" si="170"/>
        <v>2a,2b</v>
      </c>
      <c r="J1388" s="51">
        <f t="shared" si="173"/>
        <v>139</v>
      </c>
      <c r="K1388" s="51">
        <f>IF(VLOOKUP(J1387,city!$K$4:$L$352,2,0)&gt;K1387,K1387+1,1)</f>
        <v>5</v>
      </c>
      <c r="L1388" s="51">
        <v>1</v>
      </c>
      <c r="M1388" s="51" t="s">
        <v>325</v>
      </c>
      <c r="N1388" s="17">
        <v>117.456091</v>
      </c>
      <c r="O1388" s="17">
        <v>36.437488999999999</v>
      </c>
      <c r="P1388" s="51" t="str">
        <f t="shared" si="174"/>
        <v/>
      </c>
      <c r="Q1388" s="51">
        <v>2</v>
      </c>
      <c r="R1388" s="51">
        <f t="shared" si="175"/>
        <v>2</v>
      </c>
      <c r="S1388" s="51" t="str">
        <f t="shared" si="171"/>
        <v>2a</v>
      </c>
      <c r="T1388" s="51" t="str">
        <f t="shared" si="172"/>
        <v>2b</v>
      </c>
    </row>
    <row r="1389" spans="1:20" ht="20" customHeight="1" x14ac:dyDescent="0.15">
      <c r="A1389" s="51">
        <f t="shared" si="169"/>
        <v>113906</v>
      </c>
      <c r="B1389" s="52" t="str">
        <f>VLOOKUP(J1389,city!$A$4:$D$352,3,0)</f>
        <v>山东</v>
      </c>
      <c r="C1389" s="52" t="str">
        <f>VLOOKUP(J1389,city!$A$4:$D$352,4,0)</f>
        <v>莱芜</v>
      </c>
      <c r="D1389" s="57" t="s">
        <v>3684</v>
      </c>
      <c r="E1389" s="57" t="s">
        <v>3685</v>
      </c>
      <c r="F1389" s="53" t="str">
        <f t="shared" si="176"/>
        <v>117.69914,36.223059</v>
      </c>
      <c r="G1389" s="54" t="s">
        <v>795</v>
      </c>
      <c r="H1389" s="55" t="str">
        <f>"jingdian/"&amp;VLOOKUP(B1389,city!$C$4:$P$352,13,FALSE)&amp;"/"&amp;VLOOKUP(C1389,city!$D$4:$P$352,13,FALSE)&amp;"/jd/"&amp;K1389&amp;".jpg"</f>
        <v>jingdian/shandong/laiwu/jd/6.jpg</v>
      </c>
      <c r="I1389" s="55" t="str">
        <f t="shared" si="170"/>
        <v>10a,10b</v>
      </c>
      <c r="J1389" s="51">
        <f t="shared" si="173"/>
        <v>139</v>
      </c>
      <c r="K1389" s="51">
        <f>IF(VLOOKUP(J1388,city!$K$4:$L$352,2,0)&gt;K1388,K1388+1,1)</f>
        <v>6</v>
      </c>
      <c r="L1389" s="51">
        <v>1</v>
      </c>
      <c r="M1389" s="51" t="s">
        <v>325</v>
      </c>
      <c r="N1389" s="17">
        <v>117.69914</v>
      </c>
      <c r="O1389" s="17">
        <v>36.223058999999999</v>
      </c>
      <c r="P1389" s="51" t="str">
        <f t="shared" si="174"/>
        <v/>
      </c>
      <c r="Q1389" s="51">
        <v>10</v>
      </c>
      <c r="R1389" s="51">
        <f t="shared" si="175"/>
        <v>10</v>
      </c>
      <c r="S1389" s="51" t="str">
        <f t="shared" si="171"/>
        <v>10a</v>
      </c>
      <c r="T1389" s="51" t="str">
        <f t="shared" si="172"/>
        <v>10b</v>
      </c>
    </row>
    <row r="1390" spans="1:20" ht="20" customHeight="1" x14ac:dyDescent="0.15">
      <c r="A1390" s="51">
        <f t="shared" si="169"/>
        <v>113907</v>
      </c>
      <c r="B1390" s="52" t="str">
        <f>VLOOKUP(J1390,city!$A$4:$D$352,3,0)</f>
        <v>山东</v>
      </c>
      <c r="C1390" s="52" t="str">
        <f>VLOOKUP(J1390,city!$A$4:$D$352,4,0)</f>
        <v>莱芜</v>
      </c>
      <c r="D1390" s="57" t="s">
        <v>3686</v>
      </c>
      <c r="E1390" s="57" t="s">
        <v>3687</v>
      </c>
      <c r="F1390" s="53" t="str">
        <f t="shared" si="176"/>
        <v>117.421331,36.390873</v>
      </c>
      <c r="G1390" s="54" t="s">
        <v>795</v>
      </c>
      <c r="H1390" s="55" t="str">
        <f>"jingdian/"&amp;VLOOKUP(B1390,city!$C$4:$P$352,13,FALSE)&amp;"/"&amp;VLOOKUP(C1390,city!$D$4:$P$352,13,FALSE)&amp;"/jd/"&amp;K1390&amp;".jpg"</f>
        <v>jingdian/shandong/laiwu/jd/7.jpg</v>
      </c>
      <c r="I1390" s="55" t="str">
        <f t="shared" si="170"/>
        <v>2a,2b</v>
      </c>
      <c r="J1390" s="51">
        <f t="shared" si="173"/>
        <v>139</v>
      </c>
      <c r="K1390" s="51">
        <f>IF(VLOOKUP(J1389,city!$K$4:$L$352,2,0)&gt;K1389,K1389+1,1)</f>
        <v>7</v>
      </c>
      <c r="L1390" s="51">
        <v>1</v>
      </c>
      <c r="M1390" s="51" t="s">
        <v>325</v>
      </c>
      <c r="N1390" s="17">
        <v>117.421331</v>
      </c>
      <c r="O1390" s="17">
        <v>36.390872999999999</v>
      </c>
      <c r="P1390" s="51" t="str">
        <f t="shared" si="174"/>
        <v/>
      </c>
      <c r="Q1390" s="51">
        <v>2</v>
      </c>
      <c r="R1390" s="51">
        <f t="shared" si="175"/>
        <v>2</v>
      </c>
      <c r="S1390" s="51" t="str">
        <f t="shared" si="171"/>
        <v>2a</v>
      </c>
      <c r="T1390" s="51" t="str">
        <f t="shared" si="172"/>
        <v>2b</v>
      </c>
    </row>
    <row r="1391" spans="1:20" ht="20" customHeight="1" x14ac:dyDescent="0.15">
      <c r="A1391" s="51">
        <f t="shared" si="169"/>
        <v>113908</v>
      </c>
      <c r="B1391" s="52" t="str">
        <f>VLOOKUP(J1391,city!$A$4:$D$352,3,0)</f>
        <v>山东</v>
      </c>
      <c r="C1391" s="52" t="str">
        <f>VLOOKUP(J1391,city!$A$4:$D$352,4,0)</f>
        <v>莱芜</v>
      </c>
      <c r="D1391" s="57" t="s">
        <v>3688</v>
      </c>
      <c r="E1391" s="57" t="s">
        <v>3689</v>
      </c>
      <c r="F1391" s="53" t="str">
        <f t="shared" si="176"/>
        <v>117.443408,36.407802</v>
      </c>
      <c r="G1391" s="54" t="s">
        <v>795</v>
      </c>
      <c r="H1391" s="55" t="str">
        <f>"jingdian/"&amp;VLOOKUP(B1391,city!$C$4:$P$352,13,FALSE)&amp;"/"&amp;VLOOKUP(C1391,city!$D$4:$P$352,13,FALSE)&amp;"/jd/"&amp;K1391&amp;".jpg"</f>
        <v>jingdian/shandong/laiwu/jd/8.jpg</v>
      </c>
      <c r="I1391" s="55" t="str">
        <f t="shared" si="170"/>
        <v>2a,2b</v>
      </c>
      <c r="J1391" s="51">
        <f t="shared" si="173"/>
        <v>139</v>
      </c>
      <c r="K1391" s="51">
        <f>IF(VLOOKUP(J1390,city!$K$4:$L$352,2,0)&gt;K1390,K1390+1,1)</f>
        <v>8</v>
      </c>
      <c r="L1391" s="51">
        <v>1</v>
      </c>
      <c r="M1391" s="51" t="s">
        <v>325</v>
      </c>
      <c r="N1391" s="17">
        <v>117.44340800000001</v>
      </c>
      <c r="O1391" s="17">
        <v>36.407801999999997</v>
      </c>
      <c r="P1391" s="51" t="str">
        <f t="shared" si="174"/>
        <v/>
      </c>
      <c r="Q1391" s="51">
        <v>2</v>
      </c>
      <c r="R1391" s="51">
        <f t="shared" si="175"/>
        <v>2</v>
      </c>
      <c r="S1391" s="51" t="str">
        <f t="shared" si="171"/>
        <v>2a</v>
      </c>
      <c r="T1391" s="51" t="str">
        <f t="shared" si="172"/>
        <v>2b</v>
      </c>
    </row>
    <row r="1392" spans="1:20" ht="20" customHeight="1" x14ac:dyDescent="0.15">
      <c r="A1392" s="51">
        <f t="shared" si="169"/>
        <v>113909</v>
      </c>
      <c r="B1392" s="52" t="str">
        <f>VLOOKUP(J1392,city!$A$4:$D$352,3,0)</f>
        <v>山东</v>
      </c>
      <c r="C1392" s="52" t="str">
        <f>VLOOKUP(J1392,city!$A$4:$D$352,4,0)</f>
        <v>莱芜</v>
      </c>
      <c r="D1392" s="57" t="s">
        <v>3690</v>
      </c>
      <c r="E1392" s="57" t="s">
        <v>3691</v>
      </c>
      <c r="F1392" s="53" t="str">
        <f t="shared" si="176"/>
        <v>117.410147,36.415683</v>
      </c>
      <c r="G1392" s="54" t="s">
        <v>795</v>
      </c>
      <c r="H1392" s="55" t="str">
        <f>"jingdian/"&amp;VLOOKUP(B1392,city!$C$4:$P$352,13,FALSE)&amp;"/"&amp;VLOOKUP(C1392,city!$D$4:$P$352,13,FALSE)&amp;"/jd/"&amp;K1392&amp;".jpg"</f>
        <v>jingdian/shandong/laiwu/jd/9.jpg</v>
      </c>
      <c r="I1392" s="55" t="str">
        <f t="shared" si="170"/>
        <v>31a,31b</v>
      </c>
      <c r="J1392" s="51">
        <f t="shared" si="173"/>
        <v>139</v>
      </c>
      <c r="K1392" s="51">
        <f>IF(VLOOKUP(J1391,city!$K$4:$L$352,2,0)&gt;K1391,K1391+1,1)</f>
        <v>9</v>
      </c>
      <c r="L1392" s="51">
        <v>1</v>
      </c>
      <c r="M1392" s="51" t="s">
        <v>325</v>
      </c>
      <c r="N1392" s="17">
        <v>117.41014699999999</v>
      </c>
      <c r="O1392" s="17">
        <v>36.415683000000001</v>
      </c>
      <c r="P1392" s="51" t="str">
        <f t="shared" si="174"/>
        <v/>
      </c>
      <c r="Q1392" s="51">
        <v>31</v>
      </c>
      <c r="R1392" s="51">
        <f t="shared" si="175"/>
        <v>31</v>
      </c>
      <c r="S1392" s="51" t="str">
        <f t="shared" si="171"/>
        <v>31a</v>
      </c>
      <c r="T1392" s="51" t="str">
        <f t="shared" si="172"/>
        <v>31b</v>
      </c>
    </row>
    <row r="1393" spans="1:20" ht="20" customHeight="1" x14ac:dyDescent="0.15">
      <c r="A1393" s="51">
        <f t="shared" si="169"/>
        <v>113910</v>
      </c>
      <c r="B1393" s="52" t="str">
        <f>VLOOKUP(J1393,city!$A$4:$D$352,3,0)</f>
        <v>山东</v>
      </c>
      <c r="C1393" s="52" t="str">
        <f>VLOOKUP(J1393,city!$A$4:$D$352,4,0)</f>
        <v>莱芜</v>
      </c>
      <c r="D1393" s="57" t="s">
        <v>3692</v>
      </c>
      <c r="E1393" s="57" t="s">
        <v>3693</v>
      </c>
      <c r="F1393" s="53" t="str">
        <f t="shared" si="176"/>
        <v>117.665859,36.078757</v>
      </c>
      <c r="G1393" s="54" t="s">
        <v>795</v>
      </c>
      <c r="H1393" s="55" t="str">
        <f>"jingdian/"&amp;VLOOKUP(B1393,city!$C$4:$P$352,13,FALSE)&amp;"/"&amp;VLOOKUP(C1393,city!$D$4:$P$352,13,FALSE)&amp;"/jd/"&amp;K1393&amp;".jpg"</f>
        <v>jingdian/shandong/laiwu/jd/10.jpg</v>
      </c>
      <c r="I1393" s="55" t="str">
        <f t="shared" si="170"/>
        <v>11a,11b</v>
      </c>
      <c r="J1393" s="51">
        <f t="shared" si="173"/>
        <v>139</v>
      </c>
      <c r="K1393" s="51">
        <f>IF(VLOOKUP(J1392,city!$K$4:$L$352,2,0)&gt;K1392,K1392+1,1)</f>
        <v>10</v>
      </c>
      <c r="L1393" s="51">
        <v>1</v>
      </c>
      <c r="M1393" s="51" t="s">
        <v>325</v>
      </c>
      <c r="N1393" s="17">
        <v>117.665859</v>
      </c>
      <c r="O1393" s="17">
        <v>36.078757000000003</v>
      </c>
      <c r="P1393" s="51" t="str">
        <f t="shared" si="174"/>
        <v>117.5169981,36.3713313</v>
      </c>
      <c r="Q1393" s="51">
        <v>11</v>
      </c>
      <c r="R1393" s="51">
        <f t="shared" si="175"/>
        <v>11</v>
      </c>
      <c r="S1393" s="51" t="str">
        <f t="shared" si="171"/>
        <v>11a</v>
      </c>
      <c r="T1393" s="51" t="str">
        <f t="shared" si="172"/>
        <v>11b</v>
      </c>
    </row>
    <row r="1394" spans="1:20" ht="20" customHeight="1" x14ac:dyDescent="0.15">
      <c r="A1394" s="51">
        <f t="shared" si="169"/>
        <v>114001</v>
      </c>
      <c r="B1394" s="52" t="str">
        <f>VLOOKUP(J1394,city!$A$4:$D$352,3,0)</f>
        <v>河南</v>
      </c>
      <c r="C1394" s="52" t="str">
        <f>VLOOKUP(J1394,city!$A$4:$D$352,4,0)</f>
        <v>郑州</v>
      </c>
      <c r="D1394" s="67" t="s">
        <v>3694</v>
      </c>
      <c r="E1394" s="91" t="s">
        <v>3695</v>
      </c>
      <c r="F1394" s="53" t="str">
        <f t="shared" si="176"/>
        <v>113.678199,34.794176</v>
      </c>
      <c r="G1394" s="54" t="s">
        <v>795</v>
      </c>
      <c r="H1394" s="55" t="str">
        <f>"jingdian/"&amp;VLOOKUP(B1394,city!$C$4:$P$352,13,FALSE)&amp;"/"&amp;VLOOKUP(C1394,city!$D$4:$P$352,13,FALSE)&amp;"/jd/"&amp;K1394&amp;".jpg"</f>
        <v>jingdian/henan/zhengzhou/jd/1.jpg</v>
      </c>
      <c r="I1394" s="55" t="str">
        <f t="shared" si="170"/>
        <v>10a,10b</v>
      </c>
      <c r="J1394" s="51">
        <f t="shared" si="173"/>
        <v>140</v>
      </c>
      <c r="K1394" s="51">
        <f>IF(VLOOKUP(J1393,city!$K$4:$L$352,2,0)&gt;K1393,K1393+1,1)</f>
        <v>1</v>
      </c>
      <c r="L1394" s="51">
        <v>1</v>
      </c>
      <c r="M1394" s="51" t="s">
        <v>328</v>
      </c>
      <c r="N1394" s="67">
        <v>113.67819900000001</v>
      </c>
      <c r="O1394" s="67">
        <v>34.794176</v>
      </c>
      <c r="P1394" s="51" t="str">
        <f t="shared" si="174"/>
        <v/>
      </c>
      <c r="Q1394" s="51">
        <v>10</v>
      </c>
      <c r="R1394" s="51">
        <f t="shared" si="175"/>
        <v>6</v>
      </c>
      <c r="S1394" s="51" t="str">
        <f t="shared" si="171"/>
        <v>10a</v>
      </c>
      <c r="T1394" s="51" t="str">
        <f t="shared" si="172"/>
        <v>10b</v>
      </c>
    </row>
    <row r="1395" spans="1:20" ht="20" customHeight="1" x14ac:dyDescent="0.15">
      <c r="A1395" s="51">
        <f t="shared" si="169"/>
        <v>114002</v>
      </c>
      <c r="B1395" s="52" t="str">
        <f>VLOOKUP(J1395,city!$A$4:$D$352,3,0)</f>
        <v>河南</v>
      </c>
      <c r="C1395" s="52" t="str">
        <f>VLOOKUP(J1395,city!$A$4:$D$352,4,0)</f>
        <v>郑州</v>
      </c>
      <c r="D1395" s="67" t="s">
        <v>3696</v>
      </c>
      <c r="E1395" s="91" t="s">
        <v>3697</v>
      </c>
      <c r="F1395" s="53" t="str">
        <f t="shared" si="176"/>
        <v>113.691632,34.794998</v>
      </c>
      <c r="G1395" s="54" t="s">
        <v>795</v>
      </c>
      <c r="H1395" s="55" t="str">
        <f>"jingdian/"&amp;VLOOKUP(B1395,city!$C$4:$P$352,13,FALSE)&amp;"/"&amp;VLOOKUP(C1395,city!$D$4:$P$352,13,FALSE)&amp;"/jd/"&amp;K1395&amp;".jpg"</f>
        <v>jingdian/henan/zhengzhou/jd/2.jpg</v>
      </c>
      <c r="I1395" s="55" t="str">
        <f t="shared" si="170"/>
        <v>7a,7b</v>
      </c>
      <c r="J1395" s="51">
        <f t="shared" si="173"/>
        <v>140</v>
      </c>
      <c r="K1395" s="51">
        <f>IF(VLOOKUP(J1394,city!$K$4:$L$352,2,0)&gt;K1394,K1394+1,1)</f>
        <v>2</v>
      </c>
      <c r="L1395" s="51">
        <v>1</v>
      </c>
      <c r="M1395" s="51" t="s">
        <v>328</v>
      </c>
      <c r="N1395" s="67">
        <v>113.691632</v>
      </c>
      <c r="O1395" s="67">
        <v>34.794998</v>
      </c>
      <c r="P1395" s="51" t="str">
        <f t="shared" si="174"/>
        <v/>
      </c>
      <c r="Q1395" s="51">
        <v>7</v>
      </c>
      <c r="R1395" s="51">
        <f t="shared" si="175"/>
        <v>7</v>
      </c>
      <c r="S1395" s="51" t="str">
        <f t="shared" si="171"/>
        <v>7a</v>
      </c>
      <c r="T1395" s="51" t="str">
        <f t="shared" si="172"/>
        <v>7b</v>
      </c>
    </row>
    <row r="1396" spans="1:20" ht="20" customHeight="1" x14ac:dyDescent="0.15">
      <c r="A1396" s="51">
        <f t="shared" si="169"/>
        <v>114003</v>
      </c>
      <c r="B1396" s="52" t="str">
        <f>VLOOKUP(J1396,city!$A$4:$D$352,3,0)</f>
        <v>河南</v>
      </c>
      <c r="C1396" s="52" t="str">
        <f>VLOOKUP(J1396,city!$A$4:$D$352,4,0)</f>
        <v>郑州</v>
      </c>
      <c r="D1396" s="67" t="s">
        <v>3698</v>
      </c>
      <c r="E1396" s="91" t="s">
        <v>3699</v>
      </c>
      <c r="F1396" s="53" t="str">
        <f t="shared" si="176"/>
        <v>113.735581,34.72968</v>
      </c>
      <c r="G1396" s="54" t="s">
        <v>795</v>
      </c>
      <c r="H1396" s="55" t="str">
        <f>"jingdian/"&amp;VLOOKUP(B1396,city!$C$4:$P$352,13,FALSE)&amp;"/"&amp;VLOOKUP(C1396,city!$D$4:$P$352,13,FALSE)&amp;"/jd/"&amp;K1396&amp;".jpg"</f>
        <v>jingdian/henan/zhengzhou/jd/3.jpg</v>
      </c>
      <c r="I1396" s="55" t="str">
        <f t="shared" si="170"/>
        <v>14a,14b</v>
      </c>
      <c r="J1396" s="51">
        <f t="shared" si="173"/>
        <v>140</v>
      </c>
      <c r="K1396" s="51">
        <f>IF(VLOOKUP(J1395,city!$K$4:$L$352,2,0)&gt;K1395,K1395+1,1)</f>
        <v>3</v>
      </c>
      <c r="L1396" s="51">
        <v>1</v>
      </c>
      <c r="M1396" s="51" t="s">
        <v>328</v>
      </c>
      <c r="N1396" s="67">
        <v>113.735581</v>
      </c>
      <c r="O1396" s="67">
        <v>34.729680000000002</v>
      </c>
      <c r="P1396" s="51" t="str">
        <f t="shared" si="174"/>
        <v/>
      </c>
      <c r="Q1396" s="51">
        <v>14</v>
      </c>
      <c r="R1396" s="51">
        <f t="shared" si="175"/>
        <v>14</v>
      </c>
      <c r="S1396" s="51" t="str">
        <f t="shared" si="171"/>
        <v>14a</v>
      </c>
      <c r="T1396" s="51" t="str">
        <f t="shared" si="172"/>
        <v>14b</v>
      </c>
    </row>
    <row r="1397" spans="1:20" ht="20" customHeight="1" x14ac:dyDescent="0.15">
      <c r="A1397" s="51">
        <f t="shared" si="169"/>
        <v>114004</v>
      </c>
      <c r="B1397" s="52" t="str">
        <f>VLOOKUP(J1397,city!$A$4:$D$352,3,0)</f>
        <v>河南</v>
      </c>
      <c r="C1397" s="52" t="str">
        <f>VLOOKUP(J1397,city!$A$4:$D$352,4,0)</f>
        <v>郑州</v>
      </c>
      <c r="D1397" s="86" t="s">
        <v>3700</v>
      </c>
      <c r="E1397" s="91" t="s">
        <v>3701</v>
      </c>
      <c r="F1397" s="53" t="str">
        <f t="shared" si="176"/>
        <v>113.940241,34.759904</v>
      </c>
      <c r="G1397" s="54" t="s">
        <v>795</v>
      </c>
      <c r="H1397" s="55" t="str">
        <f>"jingdian/"&amp;VLOOKUP(B1397,city!$C$4:$P$352,13,FALSE)&amp;"/"&amp;VLOOKUP(C1397,city!$D$4:$P$352,13,FALSE)&amp;"/jd/"&amp;K1397&amp;".jpg"</f>
        <v>jingdian/henan/zhengzhou/jd/4.jpg</v>
      </c>
      <c r="I1397" s="55" t="str">
        <f t="shared" si="170"/>
        <v>2a,2b</v>
      </c>
      <c r="J1397" s="51">
        <f t="shared" si="173"/>
        <v>140</v>
      </c>
      <c r="K1397" s="51">
        <f>IF(VLOOKUP(J1396,city!$K$4:$L$352,2,0)&gt;K1396,K1396+1,1)</f>
        <v>4</v>
      </c>
      <c r="L1397" s="51">
        <v>1</v>
      </c>
      <c r="M1397" s="51" t="s">
        <v>328</v>
      </c>
      <c r="N1397" s="86">
        <v>113.940241</v>
      </c>
      <c r="O1397" s="86">
        <v>34.759903999999999</v>
      </c>
      <c r="P1397" s="51" t="str">
        <f t="shared" si="174"/>
        <v/>
      </c>
      <c r="Q1397" s="51">
        <v>2</v>
      </c>
      <c r="R1397" s="51">
        <f t="shared" si="175"/>
        <v>1</v>
      </c>
      <c r="S1397" s="51" t="str">
        <f t="shared" si="171"/>
        <v>2a</v>
      </c>
      <c r="T1397" s="51" t="str">
        <f t="shared" si="172"/>
        <v>2b</v>
      </c>
    </row>
    <row r="1398" spans="1:20" ht="20" customHeight="1" x14ac:dyDescent="0.15">
      <c r="A1398" s="51">
        <f t="shared" si="169"/>
        <v>114005</v>
      </c>
      <c r="B1398" s="52" t="str">
        <f>VLOOKUP(J1398,city!$A$4:$D$352,3,0)</f>
        <v>河南</v>
      </c>
      <c r="C1398" s="52" t="str">
        <f>VLOOKUP(J1398,city!$A$4:$D$352,4,0)</f>
        <v>郑州</v>
      </c>
      <c r="D1398" s="67" t="s">
        <v>3702</v>
      </c>
      <c r="E1398" s="91" t="s">
        <v>3703</v>
      </c>
      <c r="F1398" s="53" t="str">
        <f t="shared" si="176"/>
        <v>112.991195,34.74551</v>
      </c>
      <c r="G1398" s="54" t="s">
        <v>795</v>
      </c>
      <c r="H1398" s="55" t="str">
        <f>"jingdian/"&amp;VLOOKUP(B1398,city!$C$4:$P$352,13,FALSE)&amp;"/"&amp;VLOOKUP(C1398,city!$D$4:$P$352,13,FALSE)&amp;"/jd/"&amp;K1398&amp;".jpg"</f>
        <v>jingdian/henan/zhengzhou/jd/5.jpg</v>
      </c>
      <c r="I1398" s="55" t="str">
        <f t="shared" si="170"/>
        <v>29a,29b</v>
      </c>
      <c r="J1398" s="51">
        <f t="shared" si="173"/>
        <v>140</v>
      </c>
      <c r="K1398" s="51">
        <f>IF(VLOOKUP(J1397,city!$K$4:$L$352,2,0)&gt;K1397,K1397+1,1)</f>
        <v>5</v>
      </c>
      <c r="L1398" s="51">
        <v>1</v>
      </c>
      <c r="M1398" s="51" t="s">
        <v>328</v>
      </c>
      <c r="N1398" s="67">
        <v>112.991195</v>
      </c>
      <c r="O1398" s="67">
        <v>34.745510000000003</v>
      </c>
      <c r="P1398" s="51" t="str">
        <f t="shared" si="174"/>
        <v/>
      </c>
      <c r="Q1398" s="51">
        <v>29</v>
      </c>
      <c r="R1398" s="51">
        <f t="shared" si="175"/>
        <v>29</v>
      </c>
      <c r="S1398" s="51" t="str">
        <f t="shared" si="171"/>
        <v>29a</v>
      </c>
      <c r="T1398" s="51" t="str">
        <f t="shared" si="172"/>
        <v>29b</v>
      </c>
    </row>
    <row r="1399" spans="1:20" ht="20" customHeight="1" x14ac:dyDescent="0.15">
      <c r="A1399" s="51">
        <f t="shared" si="169"/>
        <v>114006</v>
      </c>
      <c r="B1399" s="52" t="str">
        <f>VLOOKUP(J1399,city!$A$4:$D$352,3,0)</f>
        <v>河南</v>
      </c>
      <c r="C1399" s="52" t="str">
        <f>VLOOKUP(J1399,city!$A$4:$D$352,4,0)</f>
        <v>郑州</v>
      </c>
      <c r="D1399" s="67" t="s">
        <v>3704</v>
      </c>
      <c r="E1399" s="91" t="s">
        <v>3705</v>
      </c>
      <c r="F1399" s="53" t="str">
        <f t="shared" si="176"/>
        <v>112.959717,34.520182</v>
      </c>
      <c r="G1399" s="54" t="s">
        <v>795</v>
      </c>
      <c r="H1399" s="55" t="str">
        <f>"jingdian/"&amp;VLOOKUP(B1399,city!$C$4:$P$352,13,FALSE)&amp;"/"&amp;VLOOKUP(C1399,city!$D$4:$P$352,13,FALSE)&amp;"/jd/"&amp;K1399&amp;".jpg"</f>
        <v>jingdian/henan/zhengzhou/jd/6.jpg</v>
      </c>
      <c r="I1399" s="55" t="str">
        <f t="shared" si="170"/>
        <v>12a,12b</v>
      </c>
      <c r="J1399" s="51">
        <f t="shared" si="173"/>
        <v>140</v>
      </c>
      <c r="K1399" s="51">
        <f>IF(VLOOKUP(J1398,city!$K$4:$L$352,2,0)&gt;K1398,K1398+1,1)</f>
        <v>6</v>
      </c>
      <c r="L1399" s="51">
        <v>1</v>
      </c>
      <c r="M1399" s="51" t="s">
        <v>328</v>
      </c>
      <c r="N1399" s="72">
        <v>112.959717</v>
      </c>
      <c r="O1399" s="67">
        <v>34.520181999999998</v>
      </c>
      <c r="P1399" s="51" t="str">
        <f t="shared" si="174"/>
        <v/>
      </c>
      <c r="Q1399" s="51">
        <v>12</v>
      </c>
      <c r="R1399" s="51">
        <f t="shared" si="175"/>
        <v>12</v>
      </c>
      <c r="S1399" s="51" t="str">
        <f t="shared" si="171"/>
        <v>12a</v>
      </c>
      <c r="T1399" s="51" t="str">
        <f t="shared" si="172"/>
        <v>12b</v>
      </c>
    </row>
    <row r="1400" spans="1:20" ht="20" customHeight="1" x14ac:dyDescent="0.15">
      <c r="A1400" s="51">
        <f t="shared" si="169"/>
        <v>114007</v>
      </c>
      <c r="B1400" s="52" t="str">
        <f>VLOOKUP(J1400,city!$A$4:$D$352,3,0)</f>
        <v>河南</v>
      </c>
      <c r="C1400" s="52" t="str">
        <f>VLOOKUP(J1400,city!$A$4:$D$352,4,0)</f>
        <v>郑州</v>
      </c>
      <c r="D1400" s="67" t="s">
        <v>3706</v>
      </c>
      <c r="E1400" s="91" t="s">
        <v>3707</v>
      </c>
      <c r="F1400" s="53" t="str">
        <f t="shared" si="176"/>
        <v>113.684135,34.87768</v>
      </c>
      <c r="G1400" s="54" t="s">
        <v>795</v>
      </c>
      <c r="H1400" s="55" t="str">
        <f>"jingdian/"&amp;VLOOKUP(B1400,city!$C$4:$P$352,13,FALSE)&amp;"/"&amp;VLOOKUP(C1400,city!$D$4:$P$352,13,FALSE)&amp;"/jd/"&amp;K1400&amp;".jpg"</f>
        <v>jingdian/henan/zhengzhou/jd/7.jpg</v>
      </c>
      <c r="I1400" s="55" t="str">
        <f t="shared" si="170"/>
        <v>10a,10b</v>
      </c>
      <c r="J1400" s="51">
        <f t="shared" si="173"/>
        <v>140</v>
      </c>
      <c r="K1400" s="51">
        <f>IF(VLOOKUP(J1399,city!$K$4:$L$352,2,0)&gt;K1399,K1399+1,1)</f>
        <v>7</v>
      </c>
      <c r="L1400" s="51">
        <v>1</v>
      </c>
      <c r="M1400" s="51" t="s">
        <v>328</v>
      </c>
      <c r="N1400" s="72">
        <v>113.684135</v>
      </c>
      <c r="O1400" s="67">
        <v>34.877679999999998</v>
      </c>
      <c r="P1400" s="51" t="str">
        <f t="shared" si="174"/>
        <v/>
      </c>
      <c r="Q1400" s="51">
        <v>10</v>
      </c>
      <c r="R1400" s="51">
        <f t="shared" si="175"/>
        <v>10</v>
      </c>
      <c r="S1400" s="51" t="str">
        <f t="shared" si="171"/>
        <v>10a</v>
      </c>
      <c r="T1400" s="51" t="str">
        <f t="shared" si="172"/>
        <v>10b</v>
      </c>
    </row>
    <row r="1401" spans="1:20" ht="20" customHeight="1" x14ac:dyDescent="0.15">
      <c r="A1401" s="51">
        <f t="shared" si="169"/>
        <v>114008</v>
      </c>
      <c r="B1401" s="52" t="str">
        <f>VLOOKUP(J1401,city!$A$4:$D$352,3,0)</f>
        <v>河南</v>
      </c>
      <c r="C1401" s="52" t="str">
        <f>VLOOKUP(J1401,city!$A$4:$D$352,4,0)</f>
        <v>郑州</v>
      </c>
      <c r="D1401" s="67" t="s">
        <v>3708</v>
      </c>
      <c r="E1401" s="91" t="s">
        <v>3709</v>
      </c>
      <c r="F1401" s="53" t="str">
        <f t="shared" si="176"/>
        <v>113.664474,34.826198</v>
      </c>
      <c r="G1401" s="54" t="s">
        <v>795</v>
      </c>
      <c r="H1401" s="55" t="str">
        <f>"jingdian/"&amp;VLOOKUP(B1401,city!$C$4:$P$352,13,FALSE)&amp;"/"&amp;VLOOKUP(C1401,city!$D$4:$P$352,13,FALSE)&amp;"/jd/"&amp;K1401&amp;".jpg"</f>
        <v>jingdian/henan/zhengzhou/jd/8.jpg</v>
      </c>
      <c r="I1401" s="55" t="str">
        <f t="shared" si="170"/>
        <v>19a,19b</v>
      </c>
      <c r="J1401" s="51">
        <f t="shared" si="173"/>
        <v>140</v>
      </c>
      <c r="K1401" s="51">
        <f>IF(VLOOKUP(J1400,city!$K$4:$L$352,2,0)&gt;K1400,K1400+1,1)</f>
        <v>8</v>
      </c>
      <c r="L1401" s="51">
        <v>1</v>
      </c>
      <c r="M1401" s="51" t="s">
        <v>328</v>
      </c>
      <c r="N1401" s="72">
        <v>113.664474</v>
      </c>
      <c r="O1401" s="67">
        <v>34.826197999999998</v>
      </c>
      <c r="P1401" s="51" t="str">
        <f t="shared" si="174"/>
        <v/>
      </c>
      <c r="Q1401" s="51">
        <v>19</v>
      </c>
      <c r="R1401" s="51">
        <f t="shared" si="175"/>
        <v>19</v>
      </c>
      <c r="S1401" s="51" t="str">
        <f t="shared" si="171"/>
        <v>19a</v>
      </c>
      <c r="T1401" s="51" t="str">
        <f t="shared" si="172"/>
        <v>19b</v>
      </c>
    </row>
    <row r="1402" spans="1:20" ht="20" customHeight="1" x14ac:dyDescent="0.15">
      <c r="A1402" s="51">
        <f t="shared" si="169"/>
        <v>114009</v>
      </c>
      <c r="B1402" s="52" t="str">
        <f>VLOOKUP(J1402,city!$A$4:$D$352,3,0)</f>
        <v>河南</v>
      </c>
      <c r="C1402" s="52" t="str">
        <f>VLOOKUP(J1402,city!$A$4:$D$352,4,0)</f>
        <v>郑州</v>
      </c>
      <c r="D1402" s="65" t="s">
        <v>3710</v>
      </c>
      <c r="E1402" s="91" t="s">
        <v>3711</v>
      </c>
      <c r="F1402" s="53" t="str">
        <f t="shared" si="176"/>
        <v>113.285202,34.643778</v>
      </c>
      <c r="G1402" s="54" t="s">
        <v>795</v>
      </c>
      <c r="H1402" s="55" t="str">
        <f>"jingdian/"&amp;VLOOKUP(B1402,city!$C$4:$P$352,13,FALSE)&amp;"/"&amp;VLOOKUP(C1402,city!$D$4:$P$352,13,FALSE)&amp;"/jd/"&amp;K1402&amp;".jpg"</f>
        <v>jingdian/henan/zhengzhou/jd/9.jpg</v>
      </c>
      <c r="I1402" s="55" t="str">
        <f t="shared" si="170"/>
        <v>2a,2b</v>
      </c>
      <c r="J1402" s="51">
        <f t="shared" si="173"/>
        <v>140</v>
      </c>
      <c r="K1402" s="51">
        <f>IF(VLOOKUP(J1401,city!$K$4:$L$352,2,0)&gt;K1401,K1401+1,1)</f>
        <v>9</v>
      </c>
      <c r="L1402" s="51">
        <v>1</v>
      </c>
      <c r="M1402" s="51" t="s">
        <v>328</v>
      </c>
      <c r="N1402" s="72">
        <v>113.285202</v>
      </c>
      <c r="O1402" s="67">
        <v>34.643777999999998</v>
      </c>
      <c r="P1402" s="51" t="str">
        <f t="shared" si="174"/>
        <v/>
      </c>
      <c r="Q1402" s="51">
        <v>2</v>
      </c>
      <c r="R1402" s="51">
        <f t="shared" si="175"/>
        <v>2</v>
      </c>
      <c r="S1402" s="51" t="str">
        <f t="shared" si="171"/>
        <v>2a</v>
      </c>
      <c r="T1402" s="51" t="str">
        <f t="shared" si="172"/>
        <v>2b</v>
      </c>
    </row>
    <row r="1403" spans="1:20" ht="20" customHeight="1" x14ac:dyDescent="0.15">
      <c r="A1403" s="51">
        <f t="shared" si="169"/>
        <v>114010</v>
      </c>
      <c r="B1403" s="52" t="str">
        <f>VLOOKUP(J1403,city!$A$4:$D$352,3,0)</f>
        <v>河南</v>
      </c>
      <c r="C1403" s="52" t="str">
        <f>VLOOKUP(J1403,city!$A$4:$D$352,4,0)</f>
        <v>郑州</v>
      </c>
      <c r="D1403" s="67" t="s">
        <v>3712</v>
      </c>
      <c r="E1403" s="91" t="s">
        <v>3713</v>
      </c>
      <c r="F1403" s="53" t="str">
        <f t="shared" si="176"/>
        <v>113.039884,34.486851</v>
      </c>
      <c r="G1403" s="54" t="s">
        <v>795</v>
      </c>
      <c r="H1403" s="55" t="str">
        <f>"jingdian/"&amp;VLOOKUP(B1403,city!$C$4:$P$352,13,FALSE)&amp;"/"&amp;VLOOKUP(C1403,city!$D$4:$P$352,13,FALSE)&amp;"/jd/"&amp;K1403&amp;".jpg"</f>
        <v>jingdian/henan/zhengzhou/jd/10.jpg</v>
      </c>
      <c r="I1403" s="55" t="str">
        <f t="shared" si="170"/>
        <v>18a,18b</v>
      </c>
      <c r="J1403" s="51">
        <f t="shared" si="173"/>
        <v>140</v>
      </c>
      <c r="K1403" s="51">
        <f>IF(VLOOKUP(J1402,city!$K$4:$L$352,2,0)&gt;K1402,K1402+1,1)</f>
        <v>10</v>
      </c>
      <c r="L1403" s="51">
        <v>1</v>
      </c>
      <c r="M1403" s="51" t="s">
        <v>328</v>
      </c>
      <c r="N1403" s="72">
        <v>113.039884</v>
      </c>
      <c r="O1403" s="67">
        <v>34.486851000000001</v>
      </c>
      <c r="P1403" s="51" t="str">
        <f t="shared" si="174"/>
        <v>113.467026,34.7178957</v>
      </c>
      <c r="Q1403" s="51">
        <v>18</v>
      </c>
      <c r="R1403" s="51">
        <f t="shared" si="175"/>
        <v>18</v>
      </c>
      <c r="S1403" s="51" t="str">
        <f t="shared" si="171"/>
        <v>18a</v>
      </c>
      <c r="T1403" s="51" t="str">
        <f t="shared" si="172"/>
        <v>18b</v>
      </c>
    </row>
    <row r="1404" spans="1:20" ht="20" customHeight="1" x14ac:dyDescent="0.15">
      <c r="A1404" s="51">
        <f t="shared" si="169"/>
        <v>114101</v>
      </c>
      <c r="B1404" s="52" t="str">
        <f>VLOOKUP(J1404,city!$A$4:$D$352,3,0)</f>
        <v>河南</v>
      </c>
      <c r="C1404" s="52" t="str">
        <f>VLOOKUP(J1404,city!$A$4:$D$352,4,0)</f>
        <v>开封</v>
      </c>
      <c r="D1404" s="51" t="s">
        <v>3714</v>
      </c>
      <c r="E1404" s="51" t="s">
        <v>3715</v>
      </c>
      <c r="F1404" s="53" t="str">
        <f t="shared" si="176"/>
        <v>114.346802,34.814867</v>
      </c>
      <c r="G1404" s="54" t="s">
        <v>795</v>
      </c>
      <c r="H1404" s="55" t="str">
        <f>"jingdian/"&amp;VLOOKUP(B1404,city!$C$4:$P$352,13,FALSE)&amp;"/"&amp;VLOOKUP(C1404,city!$D$4:$P$352,13,FALSE)&amp;"/jd/"&amp;K1404&amp;".jpg"</f>
        <v>jingdian/henan/kaifeng/jd/1.jpg</v>
      </c>
      <c r="I1404" s="55" t="str">
        <f t="shared" si="170"/>
        <v>6a,6b</v>
      </c>
      <c r="J1404" s="51">
        <f t="shared" si="173"/>
        <v>141</v>
      </c>
      <c r="K1404" s="51">
        <f>IF(VLOOKUP(J1403,city!$K$4:$L$352,2,0)&gt;K1403,K1403+1,1)</f>
        <v>1</v>
      </c>
      <c r="L1404" s="51">
        <v>1</v>
      </c>
      <c r="M1404" s="51" t="s">
        <v>331</v>
      </c>
      <c r="N1404" s="17">
        <v>114.346802</v>
      </c>
      <c r="O1404" s="17">
        <v>34.814867</v>
      </c>
      <c r="P1404" s="51" t="str">
        <f t="shared" si="174"/>
        <v/>
      </c>
      <c r="Q1404" s="51">
        <v>6</v>
      </c>
      <c r="R1404" s="51">
        <f t="shared" si="175"/>
        <v>6</v>
      </c>
      <c r="S1404" s="51" t="str">
        <f t="shared" si="171"/>
        <v>6a</v>
      </c>
      <c r="T1404" s="51" t="str">
        <f t="shared" si="172"/>
        <v>6b</v>
      </c>
    </row>
    <row r="1405" spans="1:20" ht="20" customHeight="1" x14ac:dyDescent="0.15">
      <c r="A1405" s="51">
        <f t="shared" si="169"/>
        <v>114102</v>
      </c>
      <c r="B1405" s="52" t="str">
        <f>VLOOKUP(J1405,city!$A$4:$D$352,3,0)</f>
        <v>河南</v>
      </c>
      <c r="C1405" s="52" t="str">
        <f>VLOOKUP(J1405,city!$A$4:$D$352,4,0)</f>
        <v>开封</v>
      </c>
      <c r="D1405" s="51" t="s">
        <v>3716</v>
      </c>
      <c r="E1405" s="51" t="s">
        <v>3717</v>
      </c>
      <c r="F1405" s="53" t="str">
        <f t="shared" si="176"/>
        <v>114.349794,34.795905</v>
      </c>
      <c r="G1405" s="54" t="s">
        <v>795</v>
      </c>
      <c r="H1405" s="55" t="str">
        <f>"jingdian/"&amp;VLOOKUP(B1405,city!$C$4:$P$352,13,FALSE)&amp;"/"&amp;VLOOKUP(C1405,city!$D$4:$P$352,13,FALSE)&amp;"/jd/"&amp;K1405&amp;".jpg"</f>
        <v>jingdian/henan/kaifeng/jd/2.jpg</v>
      </c>
      <c r="I1405" s="55" t="str">
        <f t="shared" si="170"/>
        <v>6a,6b</v>
      </c>
      <c r="J1405" s="51">
        <f t="shared" si="173"/>
        <v>141</v>
      </c>
      <c r="K1405" s="51">
        <f>IF(VLOOKUP(J1404,city!$K$4:$L$352,2,0)&gt;K1404,K1404+1,1)</f>
        <v>2</v>
      </c>
      <c r="L1405" s="51">
        <v>1</v>
      </c>
      <c r="M1405" s="51" t="s">
        <v>331</v>
      </c>
      <c r="N1405" s="17">
        <v>114.349794</v>
      </c>
      <c r="O1405" s="17">
        <v>34.795904999999998</v>
      </c>
      <c r="P1405" s="51" t="str">
        <f t="shared" si="174"/>
        <v/>
      </c>
      <c r="Q1405" s="51">
        <v>6</v>
      </c>
      <c r="R1405" s="51">
        <f t="shared" si="175"/>
        <v>6</v>
      </c>
      <c r="S1405" s="51" t="str">
        <f t="shared" si="171"/>
        <v>6a</v>
      </c>
      <c r="T1405" s="51" t="str">
        <f t="shared" si="172"/>
        <v>6b</v>
      </c>
    </row>
    <row r="1406" spans="1:20" ht="20" customHeight="1" x14ac:dyDescent="0.15">
      <c r="A1406" s="51">
        <f t="shared" si="169"/>
        <v>114103</v>
      </c>
      <c r="B1406" s="52" t="str">
        <f>VLOOKUP(J1406,city!$A$4:$D$352,3,0)</f>
        <v>河南</v>
      </c>
      <c r="C1406" s="52" t="str">
        <f>VLOOKUP(J1406,city!$A$4:$D$352,4,0)</f>
        <v>开封</v>
      </c>
      <c r="D1406" s="51" t="s">
        <v>3718</v>
      </c>
      <c r="E1406" s="51" t="s">
        <v>3719</v>
      </c>
      <c r="F1406" s="53" t="str">
        <f t="shared" si="176"/>
        <v>114.356028,34.814193</v>
      </c>
      <c r="G1406" s="54" t="s">
        <v>795</v>
      </c>
      <c r="H1406" s="55" t="str">
        <f>"jingdian/"&amp;VLOOKUP(B1406,city!$C$4:$P$352,13,FALSE)&amp;"/"&amp;VLOOKUP(C1406,city!$D$4:$P$352,13,FALSE)&amp;"/jd/"&amp;K1406&amp;".jpg"</f>
        <v>jingdian/henan/kaifeng/jd/3.jpg</v>
      </c>
      <c r="I1406" s="55" t="str">
        <f t="shared" si="170"/>
        <v>1a,1b</v>
      </c>
      <c r="J1406" s="51">
        <f t="shared" si="173"/>
        <v>141</v>
      </c>
      <c r="K1406" s="51">
        <f>IF(VLOOKUP(J1405,city!$K$4:$L$352,2,0)&gt;K1405,K1405+1,1)</f>
        <v>3</v>
      </c>
      <c r="L1406" s="51">
        <v>1</v>
      </c>
      <c r="M1406" s="51" t="s">
        <v>331</v>
      </c>
      <c r="N1406" s="17">
        <v>114.35602799999999</v>
      </c>
      <c r="O1406" s="17">
        <v>34.814193000000003</v>
      </c>
      <c r="P1406" s="51" t="str">
        <f t="shared" si="174"/>
        <v/>
      </c>
      <c r="Q1406" s="51">
        <v>1</v>
      </c>
      <c r="R1406" s="51">
        <f t="shared" si="175"/>
        <v>1</v>
      </c>
      <c r="S1406" s="51" t="str">
        <f t="shared" si="171"/>
        <v>1a</v>
      </c>
      <c r="T1406" s="51" t="str">
        <f t="shared" si="172"/>
        <v>1b</v>
      </c>
    </row>
    <row r="1407" spans="1:20" ht="20" customHeight="1" x14ac:dyDescent="0.15">
      <c r="A1407" s="51">
        <f t="shared" si="169"/>
        <v>114104</v>
      </c>
      <c r="B1407" s="52" t="str">
        <f>VLOOKUP(J1407,city!$A$4:$D$352,3,0)</f>
        <v>河南</v>
      </c>
      <c r="C1407" s="52" t="str">
        <f>VLOOKUP(J1407,city!$A$4:$D$352,4,0)</f>
        <v>开封</v>
      </c>
      <c r="D1407" s="51" t="s">
        <v>3720</v>
      </c>
      <c r="E1407" s="51" t="s">
        <v>3721</v>
      </c>
      <c r="F1407" s="53" t="str">
        <f t="shared" si="176"/>
        <v>114.353717,34.817155</v>
      </c>
      <c r="G1407" s="54" t="s">
        <v>795</v>
      </c>
      <c r="H1407" s="55" t="str">
        <f>"jingdian/"&amp;VLOOKUP(B1407,city!$C$4:$P$352,13,FALSE)&amp;"/"&amp;VLOOKUP(C1407,city!$D$4:$P$352,13,FALSE)&amp;"/jd/"&amp;K1407&amp;".jpg"</f>
        <v>jingdian/henan/kaifeng/jd/4.jpg</v>
      </c>
      <c r="I1407" s="55" t="str">
        <f t="shared" si="170"/>
        <v>15a,15b</v>
      </c>
      <c r="J1407" s="51">
        <f t="shared" si="173"/>
        <v>141</v>
      </c>
      <c r="K1407" s="51">
        <f>IF(VLOOKUP(J1406,city!$K$4:$L$352,2,0)&gt;K1406,K1406+1,1)</f>
        <v>4</v>
      </c>
      <c r="L1407" s="51">
        <v>1</v>
      </c>
      <c r="M1407" s="51" t="s">
        <v>331</v>
      </c>
      <c r="N1407" s="17">
        <v>114.353717</v>
      </c>
      <c r="O1407" s="17">
        <v>34.817155</v>
      </c>
      <c r="P1407" s="51" t="str">
        <f t="shared" si="174"/>
        <v/>
      </c>
      <c r="Q1407" s="51">
        <v>15</v>
      </c>
      <c r="R1407" s="51">
        <f t="shared" si="175"/>
        <v>15</v>
      </c>
      <c r="S1407" s="51" t="str">
        <f t="shared" si="171"/>
        <v>15a</v>
      </c>
      <c r="T1407" s="51" t="str">
        <f t="shared" si="172"/>
        <v>15b</v>
      </c>
    </row>
    <row r="1408" spans="1:20" ht="20" customHeight="1" x14ac:dyDescent="0.15">
      <c r="A1408" s="51">
        <f t="shared" si="169"/>
        <v>114105</v>
      </c>
      <c r="B1408" s="52" t="str">
        <f>VLOOKUP(J1408,city!$A$4:$D$352,3,0)</f>
        <v>河南</v>
      </c>
      <c r="C1408" s="52" t="str">
        <f>VLOOKUP(J1408,city!$A$4:$D$352,4,0)</f>
        <v>开封</v>
      </c>
      <c r="D1408" s="51" t="s">
        <v>3722</v>
      </c>
      <c r="E1408" s="51" t="s">
        <v>3723</v>
      </c>
      <c r="F1408" s="53" t="str">
        <f t="shared" si="176"/>
        <v>114.345105,34.798435</v>
      </c>
      <c r="G1408" s="54" t="s">
        <v>795</v>
      </c>
      <c r="H1408" s="55" t="str">
        <f>"jingdian/"&amp;VLOOKUP(B1408,city!$C$4:$P$352,13,FALSE)&amp;"/"&amp;VLOOKUP(C1408,city!$D$4:$P$352,13,FALSE)&amp;"/jd/"&amp;K1408&amp;".jpg"</f>
        <v>jingdian/henan/kaifeng/jd/5.jpg</v>
      </c>
      <c r="I1408" s="55" t="str">
        <f t="shared" si="170"/>
        <v>6a,6b</v>
      </c>
      <c r="J1408" s="51">
        <f t="shared" si="173"/>
        <v>141</v>
      </c>
      <c r="K1408" s="51">
        <f>IF(VLOOKUP(J1407,city!$K$4:$L$352,2,0)&gt;K1407,K1407+1,1)</f>
        <v>5</v>
      </c>
      <c r="L1408" s="51">
        <v>1</v>
      </c>
      <c r="M1408" s="51" t="s">
        <v>331</v>
      </c>
      <c r="N1408" s="17">
        <v>114.345105</v>
      </c>
      <c r="O1408" s="17">
        <v>34.798434999999998</v>
      </c>
      <c r="P1408" s="51" t="str">
        <f t="shared" si="174"/>
        <v/>
      </c>
      <c r="Q1408" s="51">
        <v>6</v>
      </c>
      <c r="R1408" s="51">
        <f t="shared" si="175"/>
        <v>6</v>
      </c>
      <c r="S1408" s="51" t="str">
        <f t="shared" si="171"/>
        <v>6a</v>
      </c>
      <c r="T1408" s="51" t="str">
        <f t="shared" si="172"/>
        <v>6b</v>
      </c>
    </row>
    <row r="1409" spans="1:20" ht="20" customHeight="1" x14ac:dyDescent="0.15">
      <c r="A1409" s="51">
        <f t="shared" si="169"/>
        <v>114106</v>
      </c>
      <c r="B1409" s="52" t="str">
        <f>VLOOKUP(J1409,city!$A$4:$D$352,3,0)</f>
        <v>河南</v>
      </c>
      <c r="C1409" s="52" t="str">
        <f>VLOOKUP(J1409,city!$A$4:$D$352,4,0)</f>
        <v>开封</v>
      </c>
      <c r="D1409" s="51" t="s">
        <v>3724</v>
      </c>
      <c r="E1409" s="51" t="s">
        <v>3725</v>
      </c>
      <c r="F1409" s="53" t="str">
        <f t="shared" si="176"/>
        <v>114.353284,34.795805</v>
      </c>
      <c r="G1409" s="54" t="s">
        <v>795</v>
      </c>
      <c r="H1409" s="55" t="str">
        <f>"jingdian/"&amp;VLOOKUP(B1409,city!$C$4:$P$352,13,FALSE)&amp;"/"&amp;VLOOKUP(C1409,city!$D$4:$P$352,13,FALSE)&amp;"/jd/"&amp;K1409&amp;".jpg"</f>
        <v>jingdian/henan/kaifeng/jd/6.jpg</v>
      </c>
      <c r="I1409" s="55" t="str">
        <f t="shared" si="170"/>
        <v>15a,15b</v>
      </c>
      <c r="J1409" s="51">
        <f t="shared" si="173"/>
        <v>141</v>
      </c>
      <c r="K1409" s="51">
        <f>IF(VLOOKUP(J1408,city!$K$4:$L$352,2,0)&gt;K1408,K1408+1,1)</f>
        <v>6</v>
      </c>
      <c r="L1409" s="51">
        <v>1</v>
      </c>
      <c r="M1409" s="51" t="s">
        <v>331</v>
      </c>
      <c r="N1409" s="17">
        <v>114.353284</v>
      </c>
      <c r="O1409" s="17">
        <v>34.795805000000001</v>
      </c>
      <c r="P1409" s="51" t="str">
        <f t="shared" si="174"/>
        <v/>
      </c>
      <c r="Q1409" s="51">
        <v>15</v>
      </c>
      <c r="R1409" s="51">
        <f t="shared" si="175"/>
        <v>15</v>
      </c>
      <c r="S1409" s="51" t="str">
        <f t="shared" si="171"/>
        <v>15a</v>
      </c>
      <c r="T1409" s="51" t="str">
        <f t="shared" si="172"/>
        <v>15b</v>
      </c>
    </row>
    <row r="1410" spans="1:20" ht="20" customHeight="1" x14ac:dyDescent="0.15">
      <c r="A1410" s="51">
        <f t="shared" si="169"/>
        <v>114107</v>
      </c>
      <c r="B1410" s="52" t="str">
        <f>VLOOKUP(J1410,city!$A$4:$D$352,3,0)</f>
        <v>河南</v>
      </c>
      <c r="C1410" s="52" t="str">
        <f>VLOOKUP(J1410,city!$A$4:$D$352,4,0)</f>
        <v>开封</v>
      </c>
      <c r="D1410" s="51" t="s">
        <v>3726</v>
      </c>
      <c r="E1410" s="51" t="s">
        <v>3727</v>
      </c>
      <c r="F1410" s="53" t="str">
        <f t="shared" si="176"/>
        <v>114.360997,34.79778</v>
      </c>
      <c r="G1410" s="54" t="s">
        <v>795</v>
      </c>
      <c r="H1410" s="55" t="str">
        <f>"jingdian/"&amp;VLOOKUP(B1410,city!$C$4:$P$352,13,FALSE)&amp;"/"&amp;VLOOKUP(C1410,city!$D$4:$P$352,13,FALSE)&amp;"/jd/"&amp;K1410&amp;".jpg"</f>
        <v>jingdian/henan/kaifeng/jd/7.jpg</v>
      </c>
      <c r="I1410" s="55" t="str">
        <f t="shared" si="170"/>
        <v>12a,12b</v>
      </c>
      <c r="J1410" s="51">
        <f t="shared" si="173"/>
        <v>141</v>
      </c>
      <c r="K1410" s="51">
        <f>IF(VLOOKUP(J1409,city!$K$4:$L$352,2,0)&gt;K1409,K1409+1,1)</f>
        <v>7</v>
      </c>
      <c r="L1410" s="51">
        <v>1</v>
      </c>
      <c r="M1410" s="51" t="s">
        <v>331</v>
      </c>
      <c r="N1410" s="17">
        <v>114.360997</v>
      </c>
      <c r="O1410" s="17">
        <v>34.797780000000003</v>
      </c>
      <c r="P1410" s="51" t="str">
        <f t="shared" si="174"/>
        <v/>
      </c>
      <c r="Q1410" s="51">
        <v>12</v>
      </c>
      <c r="R1410" s="51">
        <f t="shared" si="175"/>
        <v>12</v>
      </c>
      <c r="S1410" s="51" t="str">
        <f t="shared" si="171"/>
        <v>12a</v>
      </c>
      <c r="T1410" s="51" t="str">
        <f t="shared" si="172"/>
        <v>12b</v>
      </c>
    </row>
    <row r="1411" spans="1:20" ht="20" customHeight="1" x14ac:dyDescent="0.15">
      <c r="A1411" s="51">
        <f t="shared" si="169"/>
        <v>114108</v>
      </c>
      <c r="B1411" s="52" t="str">
        <f>VLOOKUP(J1411,city!$A$4:$D$352,3,0)</f>
        <v>河南</v>
      </c>
      <c r="C1411" s="52" t="str">
        <f>VLOOKUP(J1411,city!$A$4:$D$352,4,0)</f>
        <v>开封</v>
      </c>
      <c r="D1411" s="51" t="s">
        <v>3728</v>
      </c>
      <c r="E1411" s="51" t="s">
        <v>3729</v>
      </c>
      <c r="F1411" s="53" t="str">
        <f t="shared" si="176"/>
        <v>114.270627,34.618622</v>
      </c>
      <c r="G1411" s="54" t="s">
        <v>795</v>
      </c>
      <c r="H1411" s="55" t="str">
        <f>"jingdian/"&amp;VLOOKUP(B1411,city!$C$4:$P$352,13,FALSE)&amp;"/"&amp;VLOOKUP(C1411,city!$D$4:$P$352,13,FALSE)&amp;"/jd/"&amp;K1411&amp;".jpg"</f>
        <v>jingdian/henan/kaifeng/jd/8.jpg</v>
      </c>
      <c r="I1411" s="55" t="str">
        <f t="shared" si="170"/>
        <v>12a,12b</v>
      </c>
      <c r="J1411" s="51">
        <f t="shared" si="173"/>
        <v>141</v>
      </c>
      <c r="K1411" s="51">
        <f>IF(VLOOKUP(J1410,city!$K$4:$L$352,2,0)&gt;K1410,K1410+1,1)</f>
        <v>8</v>
      </c>
      <c r="L1411" s="51">
        <v>1</v>
      </c>
      <c r="M1411" s="51" t="s">
        <v>331</v>
      </c>
      <c r="N1411" s="17">
        <v>114.270627</v>
      </c>
      <c r="O1411" s="17">
        <v>34.618622000000002</v>
      </c>
      <c r="P1411" s="51" t="str">
        <f t="shared" si="174"/>
        <v/>
      </c>
      <c r="Q1411" s="51">
        <v>12</v>
      </c>
      <c r="R1411" s="51">
        <f t="shared" si="175"/>
        <v>12</v>
      </c>
      <c r="S1411" s="51" t="str">
        <f t="shared" si="171"/>
        <v>12a</v>
      </c>
      <c r="T1411" s="51" t="str">
        <f t="shared" si="172"/>
        <v>12b</v>
      </c>
    </row>
    <row r="1412" spans="1:20" ht="20" customHeight="1" x14ac:dyDescent="0.15">
      <c r="A1412" s="51">
        <f t="shared" ref="A1412:A1475" si="177">100000+J1412*100+K1412</f>
        <v>114109</v>
      </c>
      <c r="B1412" s="52" t="str">
        <f>VLOOKUP(J1412,city!$A$4:$D$352,3,0)</f>
        <v>河南</v>
      </c>
      <c r="C1412" s="52" t="str">
        <f>VLOOKUP(J1412,city!$A$4:$D$352,4,0)</f>
        <v>开封</v>
      </c>
      <c r="D1412" s="51" t="s">
        <v>3730</v>
      </c>
      <c r="E1412" s="51" t="s">
        <v>3731</v>
      </c>
      <c r="F1412" s="53" t="str">
        <f t="shared" si="176"/>
        <v>114.356749,34.826119</v>
      </c>
      <c r="G1412" s="54" t="s">
        <v>795</v>
      </c>
      <c r="H1412" s="55" t="str">
        <f>"jingdian/"&amp;VLOOKUP(B1412,city!$C$4:$P$352,13,FALSE)&amp;"/"&amp;VLOOKUP(C1412,city!$D$4:$P$352,13,FALSE)&amp;"/jd/"&amp;K1412&amp;".jpg"</f>
        <v>jingdian/henan/kaifeng/jd/9.jpg</v>
      </c>
      <c r="I1412" s="55" t="str">
        <f t="shared" ref="I1412:I1475" si="178">S1412&amp;","&amp;T1412</f>
        <v>31a,31b</v>
      </c>
      <c r="J1412" s="51">
        <f t="shared" si="173"/>
        <v>141</v>
      </c>
      <c r="K1412" s="51">
        <f>IF(VLOOKUP(J1411,city!$K$4:$L$352,2,0)&gt;K1411,K1411+1,1)</f>
        <v>9</v>
      </c>
      <c r="L1412" s="51">
        <v>1</v>
      </c>
      <c r="M1412" s="51" t="s">
        <v>331</v>
      </c>
      <c r="N1412" s="17">
        <v>114.35674899999999</v>
      </c>
      <c r="O1412" s="17">
        <v>34.826118999999998</v>
      </c>
      <c r="P1412" s="51" t="str">
        <f t="shared" si="174"/>
        <v/>
      </c>
      <c r="Q1412" s="51">
        <v>31</v>
      </c>
      <c r="R1412" s="51">
        <f t="shared" si="175"/>
        <v>31</v>
      </c>
      <c r="S1412" s="51" t="str">
        <f t="shared" ref="S1412:S1475" si="179">CONCATENATE(Q1412,"a")</f>
        <v>31a</v>
      </c>
      <c r="T1412" s="51" t="str">
        <f t="shared" ref="T1412:T1475" si="180">CONCATENATE(Q1412,"b")</f>
        <v>31b</v>
      </c>
    </row>
    <row r="1413" spans="1:20" ht="20" customHeight="1" x14ac:dyDescent="0.15">
      <c r="A1413" s="51">
        <f t="shared" si="177"/>
        <v>114110</v>
      </c>
      <c r="B1413" s="52" t="str">
        <f>VLOOKUP(J1413,city!$A$4:$D$352,3,0)</f>
        <v>河南</v>
      </c>
      <c r="C1413" s="52" t="str">
        <f>VLOOKUP(J1413,city!$A$4:$D$352,4,0)</f>
        <v>开封</v>
      </c>
      <c r="D1413" s="51" t="s">
        <v>3732</v>
      </c>
      <c r="E1413" s="51" t="s">
        <v>3733</v>
      </c>
      <c r="F1413" s="53" t="str">
        <f t="shared" si="176"/>
        <v>114.260221,34.809781</v>
      </c>
      <c r="G1413" s="54" t="s">
        <v>795</v>
      </c>
      <c r="H1413" s="55" t="str">
        <f>"jingdian/"&amp;VLOOKUP(B1413,city!$C$4:$P$352,13,FALSE)&amp;"/"&amp;VLOOKUP(C1413,city!$D$4:$P$352,13,FALSE)&amp;"/jd/"&amp;K1413&amp;".jpg"</f>
        <v>jingdian/henan/kaifeng/jd/10.jpg</v>
      </c>
      <c r="I1413" s="55" t="str">
        <f t="shared" si="178"/>
        <v>10a,10b</v>
      </c>
      <c r="J1413" s="51">
        <f t="shared" ref="J1413:J1476" si="181">IF(K1413&gt;K1412,J1412,J1412+1)</f>
        <v>141</v>
      </c>
      <c r="K1413" s="51">
        <f>IF(VLOOKUP(J1412,city!$K$4:$L$352,2,0)&gt;K1412,K1412+1,1)</f>
        <v>10</v>
      </c>
      <c r="L1413" s="51">
        <v>1</v>
      </c>
      <c r="M1413" s="51" t="s">
        <v>331</v>
      </c>
      <c r="N1413" s="17">
        <v>114.260221</v>
      </c>
      <c r="O1413" s="17">
        <v>34.809781000000001</v>
      </c>
      <c r="P1413" s="51" t="str">
        <f t="shared" si="174"/>
        <v>114.3353324,34.7888662</v>
      </c>
      <c r="Q1413" s="51">
        <v>10</v>
      </c>
      <c r="R1413" s="51">
        <f t="shared" si="175"/>
        <v>10</v>
      </c>
      <c r="S1413" s="51" t="str">
        <f t="shared" si="179"/>
        <v>10a</v>
      </c>
      <c r="T1413" s="51" t="str">
        <f t="shared" si="180"/>
        <v>10b</v>
      </c>
    </row>
    <row r="1414" spans="1:20" ht="20" customHeight="1" x14ac:dyDescent="0.15">
      <c r="A1414" s="51">
        <f t="shared" si="177"/>
        <v>114201</v>
      </c>
      <c r="B1414" s="52" t="str">
        <f>VLOOKUP(J1414,city!$A$4:$D$352,3,0)</f>
        <v>河南</v>
      </c>
      <c r="C1414" s="52" t="str">
        <f>VLOOKUP(J1414,city!$A$4:$D$352,4,0)</f>
        <v>洛阳</v>
      </c>
      <c r="D1414" s="67" t="s">
        <v>3734</v>
      </c>
      <c r="E1414" s="91" t="s">
        <v>3735</v>
      </c>
      <c r="F1414" s="53" t="str">
        <f t="shared" si="176"/>
        <v>112.484261,34.566761</v>
      </c>
      <c r="G1414" s="54" t="s">
        <v>795</v>
      </c>
      <c r="H1414" s="55" t="str">
        <f>"jingdian/"&amp;VLOOKUP(B1414,city!$C$4:$P$352,13,FALSE)&amp;"/"&amp;VLOOKUP(C1414,city!$D$4:$P$352,13,FALSE)&amp;"/jd/"&amp;K1414&amp;".jpg"</f>
        <v>jingdian/henan/luoyang/jd/1.jpg</v>
      </c>
      <c r="I1414" s="55" t="str">
        <f t="shared" si="178"/>
        <v>31a,31b</v>
      </c>
      <c r="J1414" s="51">
        <f t="shared" si="181"/>
        <v>142</v>
      </c>
      <c r="K1414" s="51">
        <f>IF(VLOOKUP(J1413,city!$K$4:$L$352,2,0)&gt;K1413,K1413+1,1)</f>
        <v>1</v>
      </c>
      <c r="L1414" s="51">
        <v>1</v>
      </c>
      <c r="M1414" s="51" t="s">
        <v>333</v>
      </c>
      <c r="N1414" s="67">
        <v>112.484261</v>
      </c>
      <c r="O1414" s="67">
        <v>34.566761</v>
      </c>
      <c r="P1414" s="51" t="str">
        <f t="shared" si="174"/>
        <v/>
      </c>
      <c r="Q1414" s="51">
        <v>31</v>
      </c>
      <c r="R1414" s="51">
        <f t="shared" si="175"/>
        <v>31</v>
      </c>
      <c r="S1414" s="51" t="str">
        <f t="shared" si="179"/>
        <v>31a</v>
      </c>
      <c r="T1414" s="51" t="str">
        <f t="shared" si="180"/>
        <v>31b</v>
      </c>
    </row>
    <row r="1415" spans="1:20" ht="20" customHeight="1" x14ac:dyDescent="0.15">
      <c r="A1415" s="51">
        <f t="shared" si="177"/>
        <v>114202</v>
      </c>
      <c r="B1415" s="52" t="str">
        <f>VLOOKUP(J1415,city!$A$4:$D$352,3,0)</f>
        <v>河南</v>
      </c>
      <c r="C1415" s="52" t="str">
        <f>VLOOKUP(J1415,city!$A$4:$D$352,4,0)</f>
        <v>洛阳</v>
      </c>
      <c r="D1415" s="67" t="s">
        <v>3736</v>
      </c>
      <c r="E1415" s="91" t="s">
        <v>3737</v>
      </c>
      <c r="F1415" s="53" t="str">
        <f t="shared" si="176"/>
        <v>112.405811,34.713394</v>
      </c>
      <c r="G1415" s="54" t="s">
        <v>795</v>
      </c>
      <c r="H1415" s="55" t="str">
        <f>"jingdian/"&amp;VLOOKUP(B1415,city!$C$4:$P$352,13,FALSE)&amp;"/"&amp;VLOOKUP(C1415,city!$D$4:$P$352,13,FALSE)&amp;"/jd/"&amp;K1415&amp;".jpg"</f>
        <v>jingdian/henan/luoyang/jd/2.jpg</v>
      </c>
      <c r="I1415" s="55" t="str">
        <f t="shared" si="178"/>
        <v>2a,2b</v>
      </c>
      <c r="J1415" s="51">
        <f t="shared" si="181"/>
        <v>142</v>
      </c>
      <c r="K1415" s="51">
        <f>IF(VLOOKUP(J1414,city!$K$4:$L$352,2,0)&gt;K1414,K1414+1,1)</f>
        <v>2</v>
      </c>
      <c r="L1415" s="51">
        <v>1</v>
      </c>
      <c r="M1415" s="51" t="s">
        <v>333</v>
      </c>
      <c r="N1415" s="67">
        <v>112.405811</v>
      </c>
      <c r="O1415" s="67">
        <v>34.713394000000001</v>
      </c>
      <c r="P1415" s="51" t="str">
        <f t="shared" si="174"/>
        <v/>
      </c>
      <c r="Q1415" s="51">
        <v>2</v>
      </c>
      <c r="R1415" s="51">
        <f t="shared" si="175"/>
        <v>1</v>
      </c>
      <c r="S1415" s="51" t="str">
        <f t="shared" si="179"/>
        <v>2a</v>
      </c>
      <c r="T1415" s="51" t="str">
        <f t="shared" si="180"/>
        <v>2b</v>
      </c>
    </row>
    <row r="1416" spans="1:20" ht="20" customHeight="1" x14ac:dyDescent="0.15">
      <c r="A1416" s="51">
        <f t="shared" si="177"/>
        <v>114203</v>
      </c>
      <c r="B1416" s="52" t="str">
        <f>VLOOKUP(J1416,city!$A$4:$D$352,3,0)</f>
        <v>河南</v>
      </c>
      <c r="C1416" s="52" t="str">
        <f>VLOOKUP(J1416,city!$A$4:$D$352,4,0)</f>
        <v>洛阳</v>
      </c>
      <c r="D1416" s="67" t="s">
        <v>3738</v>
      </c>
      <c r="E1416" s="91" t="s">
        <v>3739</v>
      </c>
      <c r="F1416" s="53" t="str">
        <f t="shared" si="176"/>
        <v>111.654931,33.76119</v>
      </c>
      <c r="G1416" s="54" t="s">
        <v>795</v>
      </c>
      <c r="H1416" s="55" t="str">
        <f>"jingdian/"&amp;VLOOKUP(B1416,city!$C$4:$P$352,13,FALSE)&amp;"/"&amp;VLOOKUP(C1416,city!$D$4:$P$352,13,FALSE)&amp;"/jd/"&amp;K1416&amp;".jpg"</f>
        <v>jingdian/henan/luoyang/jd/3.jpg</v>
      </c>
      <c r="I1416" s="55" t="str">
        <f t="shared" si="178"/>
        <v>11a,11b</v>
      </c>
      <c r="J1416" s="51">
        <f t="shared" si="181"/>
        <v>142</v>
      </c>
      <c r="K1416" s="51">
        <f>IF(VLOOKUP(J1415,city!$K$4:$L$352,2,0)&gt;K1415,K1415+1,1)</f>
        <v>3</v>
      </c>
      <c r="L1416" s="51">
        <v>1</v>
      </c>
      <c r="M1416" s="51" t="s">
        <v>333</v>
      </c>
      <c r="N1416" s="67">
        <v>111.654931</v>
      </c>
      <c r="O1416" s="67">
        <v>33.761189999999999</v>
      </c>
      <c r="P1416" s="51" t="str">
        <f t="shared" si="174"/>
        <v/>
      </c>
      <c r="Q1416" s="51">
        <v>11</v>
      </c>
      <c r="R1416" s="51">
        <f t="shared" si="175"/>
        <v>11</v>
      </c>
      <c r="S1416" s="51" t="str">
        <f t="shared" si="179"/>
        <v>11a</v>
      </c>
      <c r="T1416" s="51" t="str">
        <f t="shared" si="180"/>
        <v>11b</v>
      </c>
    </row>
    <row r="1417" spans="1:20" ht="20" customHeight="1" x14ac:dyDescent="0.15">
      <c r="A1417" s="51">
        <f t="shared" si="177"/>
        <v>114204</v>
      </c>
      <c r="B1417" s="52" t="str">
        <f>VLOOKUP(J1417,city!$A$4:$D$352,3,0)</f>
        <v>河南</v>
      </c>
      <c r="C1417" s="52" t="str">
        <f>VLOOKUP(J1417,city!$A$4:$D$352,4,0)</f>
        <v>洛阳</v>
      </c>
      <c r="D1417" s="92" t="s">
        <v>3740</v>
      </c>
      <c r="E1417" s="91" t="s">
        <v>3741</v>
      </c>
      <c r="F1417" s="53" t="str">
        <f t="shared" si="176"/>
        <v>112.478006,34.686769</v>
      </c>
      <c r="G1417" s="54" t="s">
        <v>795</v>
      </c>
      <c r="H1417" s="55" t="str">
        <f>"jingdian/"&amp;VLOOKUP(B1417,city!$C$4:$P$352,13,FALSE)&amp;"/"&amp;VLOOKUP(C1417,city!$D$4:$P$352,13,FALSE)&amp;"/jd/"&amp;K1417&amp;".jpg"</f>
        <v>jingdian/henan/luoyang/jd/4.jpg</v>
      </c>
      <c r="I1417" s="55" t="str">
        <f t="shared" si="178"/>
        <v>31a,31b</v>
      </c>
      <c r="J1417" s="51">
        <f t="shared" si="181"/>
        <v>142</v>
      </c>
      <c r="K1417" s="51">
        <f>IF(VLOOKUP(J1416,city!$K$4:$L$352,2,0)&gt;K1416,K1416+1,1)</f>
        <v>4</v>
      </c>
      <c r="L1417" s="51">
        <v>1</v>
      </c>
      <c r="M1417" s="51" t="s">
        <v>333</v>
      </c>
      <c r="N1417" s="67">
        <v>112.47800599999999</v>
      </c>
      <c r="O1417" s="67">
        <v>34.686768999999998</v>
      </c>
      <c r="P1417" s="51" t="str">
        <f t="shared" si="174"/>
        <v/>
      </c>
      <c r="Q1417" s="51">
        <v>31</v>
      </c>
      <c r="R1417" s="51">
        <f t="shared" si="175"/>
        <v>31</v>
      </c>
      <c r="S1417" s="51" t="str">
        <f t="shared" si="179"/>
        <v>31a</v>
      </c>
      <c r="T1417" s="51" t="str">
        <f t="shared" si="180"/>
        <v>31b</v>
      </c>
    </row>
    <row r="1418" spans="1:20" ht="20" customHeight="1" x14ac:dyDescent="0.15">
      <c r="A1418" s="51">
        <f t="shared" si="177"/>
        <v>114205</v>
      </c>
      <c r="B1418" s="52" t="str">
        <f>VLOOKUP(J1418,city!$A$4:$D$352,3,0)</f>
        <v>河南</v>
      </c>
      <c r="C1418" s="52" t="str">
        <f>VLOOKUP(J1418,city!$A$4:$D$352,4,0)</f>
        <v>洛阳</v>
      </c>
      <c r="D1418" s="67" t="s">
        <v>3742</v>
      </c>
      <c r="E1418" s="91" t="s">
        <v>3743</v>
      </c>
      <c r="F1418" s="53" t="str">
        <f t="shared" si="176"/>
        <v>111.577051,33.789248</v>
      </c>
      <c r="G1418" s="54" t="s">
        <v>795</v>
      </c>
      <c r="H1418" s="55" t="str">
        <f>"jingdian/"&amp;VLOOKUP(B1418,city!$C$4:$P$352,13,FALSE)&amp;"/"&amp;VLOOKUP(C1418,city!$D$4:$P$352,13,FALSE)&amp;"/jd/"&amp;K1418&amp;".jpg"</f>
        <v>jingdian/henan/luoyang/jd/5.jpg</v>
      </c>
      <c r="I1418" s="55" t="str">
        <f t="shared" si="178"/>
        <v>9a,9b</v>
      </c>
      <c r="J1418" s="51">
        <f t="shared" si="181"/>
        <v>142</v>
      </c>
      <c r="K1418" s="51">
        <f>IF(VLOOKUP(J1417,city!$K$4:$L$352,2,0)&gt;K1417,K1417+1,1)</f>
        <v>5</v>
      </c>
      <c r="L1418" s="51">
        <v>1</v>
      </c>
      <c r="M1418" s="51" t="s">
        <v>333</v>
      </c>
      <c r="N1418" s="67">
        <v>111.577051</v>
      </c>
      <c r="O1418" s="67">
        <v>33.789248000000001</v>
      </c>
      <c r="P1418" s="51" t="str">
        <f t="shared" si="174"/>
        <v/>
      </c>
      <c r="Q1418" s="51">
        <v>9</v>
      </c>
      <c r="R1418" s="51">
        <f t="shared" si="175"/>
        <v>9</v>
      </c>
      <c r="S1418" s="51" t="str">
        <f t="shared" si="179"/>
        <v>9a</v>
      </c>
      <c r="T1418" s="51" t="str">
        <f t="shared" si="180"/>
        <v>9b</v>
      </c>
    </row>
    <row r="1419" spans="1:20" ht="20" customHeight="1" x14ac:dyDescent="0.15">
      <c r="A1419" s="51">
        <f t="shared" si="177"/>
        <v>114206</v>
      </c>
      <c r="B1419" s="52" t="str">
        <f>VLOOKUP(J1419,city!$A$4:$D$352,3,0)</f>
        <v>河南</v>
      </c>
      <c r="C1419" s="52" t="str">
        <f>VLOOKUP(J1419,city!$A$4:$D$352,4,0)</f>
        <v>洛阳</v>
      </c>
      <c r="D1419" s="67" t="s">
        <v>3744</v>
      </c>
      <c r="E1419" s="91" t="s">
        <v>3745</v>
      </c>
      <c r="F1419" s="53" t="str">
        <f t="shared" si="176"/>
        <v>112.612889,34.727767</v>
      </c>
      <c r="G1419" s="54" t="s">
        <v>795</v>
      </c>
      <c r="H1419" s="55" t="str">
        <f>"jingdian/"&amp;VLOOKUP(B1419,city!$C$4:$P$352,13,FALSE)&amp;"/"&amp;VLOOKUP(C1419,city!$D$4:$P$352,13,FALSE)&amp;"/jd/"&amp;K1419&amp;".jpg"</f>
        <v>jingdian/henan/luoyang/jd/6.jpg</v>
      </c>
      <c r="I1419" s="55" t="str">
        <f t="shared" si="178"/>
        <v>12a,12b</v>
      </c>
      <c r="J1419" s="51">
        <f t="shared" si="181"/>
        <v>142</v>
      </c>
      <c r="K1419" s="51">
        <f>IF(VLOOKUP(J1418,city!$K$4:$L$352,2,0)&gt;K1418,K1418+1,1)</f>
        <v>6</v>
      </c>
      <c r="L1419" s="51">
        <v>1</v>
      </c>
      <c r="M1419" s="51" t="s">
        <v>333</v>
      </c>
      <c r="N1419" s="72">
        <v>112.612889</v>
      </c>
      <c r="O1419" s="67">
        <v>34.727767</v>
      </c>
      <c r="P1419" s="51" t="str">
        <f t="shared" si="174"/>
        <v/>
      </c>
      <c r="Q1419" s="51">
        <v>12</v>
      </c>
      <c r="R1419" s="51">
        <f t="shared" si="175"/>
        <v>12</v>
      </c>
      <c r="S1419" s="51" t="str">
        <f t="shared" si="179"/>
        <v>12a</v>
      </c>
      <c r="T1419" s="51" t="str">
        <f t="shared" si="180"/>
        <v>12b</v>
      </c>
    </row>
    <row r="1420" spans="1:20" ht="20" customHeight="1" x14ac:dyDescent="0.15">
      <c r="A1420" s="51">
        <f t="shared" si="177"/>
        <v>114207</v>
      </c>
      <c r="B1420" s="52" t="str">
        <f>VLOOKUP(J1420,city!$A$4:$D$352,3,0)</f>
        <v>河南</v>
      </c>
      <c r="C1420" s="52" t="str">
        <f>VLOOKUP(J1420,city!$A$4:$D$352,4,0)</f>
        <v>洛阳</v>
      </c>
      <c r="D1420" s="67" t="s">
        <v>3746</v>
      </c>
      <c r="E1420" s="91" t="s">
        <v>3747</v>
      </c>
      <c r="F1420" s="53" t="str">
        <f t="shared" si="176"/>
        <v>112.490015,34.612436</v>
      </c>
      <c r="G1420" s="54" t="s">
        <v>795</v>
      </c>
      <c r="H1420" s="55" t="str">
        <f>"jingdian/"&amp;VLOOKUP(B1420,city!$C$4:$P$352,13,FALSE)&amp;"/"&amp;VLOOKUP(C1420,city!$D$4:$P$352,13,FALSE)&amp;"/jd/"&amp;K1420&amp;".jpg"</f>
        <v>jingdian/henan/luoyang/jd/7.jpg</v>
      </c>
      <c r="I1420" s="55" t="str">
        <f t="shared" si="178"/>
        <v>12a,12b</v>
      </c>
      <c r="J1420" s="51">
        <f t="shared" si="181"/>
        <v>142</v>
      </c>
      <c r="K1420" s="51">
        <f>IF(VLOOKUP(J1419,city!$K$4:$L$352,2,0)&gt;K1419,K1419+1,1)</f>
        <v>7</v>
      </c>
      <c r="L1420" s="51">
        <v>1</v>
      </c>
      <c r="M1420" s="51" t="s">
        <v>333</v>
      </c>
      <c r="N1420" s="72">
        <v>112.490015</v>
      </c>
      <c r="O1420" s="67">
        <v>34.612436000000002</v>
      </c>
      <c r="P1420" s="51" t="str">
        <f t="shared" si="174"/>
        <v/>
      </c>
      <c r="Q1420" s="51">
        <v>12</v>
      </c>
      <c r="R1420" s="51">
        <f t="shared" si="175"/>
        <v>12</v>
      </c>
      <c r="S1420" s="51" t="str">
        <f t="shared" si="179"/>
        <v>12a</v>
      </c>
      <c r="T1420" s="51" t="str">
        <f t="shared" si="180"/>
        <v>12b</v>
      </c>
    </row>
    <row r="1421" spans="1:20" ht="20" customHeight="1" x14ac:dyDescent="0.15">
      <c r="A1421" s="51">
        <f t="shared" si="177"/>
        <v>114208</v>
      </c>
      <c r="B1421" s="52" t="str">
        <f>VLOOKUP(J1421,city!$A$4:$D$352,3,0)</f>
        <v>河南</v>
      </c>
      <c r="C1421" s="52" t="str">
        <f>VLOOKUP(J1421,city!$A$4:$D$352,4,0)</f>
        <v>洛阳</v>
      </c>
      <c r="D1421" s="67" t="s">
        <v>1482</v>
      </c>
      <c r="E1421" s="91" t="s">
        <v>3748</v>
      </c>
      <c r="F1421" s="53" t="str">
        <f t="shared" si="176"/>
        <v>111.861401,33.681146</v>
      </c>
      <c r="G1421" s="54" t="s">
        <v>795</v>
      </c>
      <c r="H1421" s="55" t="str">
        <f>"jingdian/"&amp;VLOOKUP(B1421,city!$C$4:$P$352,13,FALSE)&amp;"/"&amp;VLOOKUP(C1421,city!$D$4:$P$352,13,FALSE)&amp;"/jd/"&amp;K1421&amp;".jpg"</f>
        <v>jingdian/henan/luoyang/jd/8.jpg</v>
      </c>
      <c r="I1421" s="55" t="str">
        <f t="shared" si="178"/>
        <v>11a,11b</v>
      </c>
      <c r="J1421" s="51">
        <f t="shared" si="181"/>
        <v>142</v>
      </c>
      <c r="K1421" s="51">
        <f>IF(VLOOKUP(J1420,city!$K$4:$L$352,2,0)&gt;K1420,K1420+1,1)</f>
        <v>8</v>
      </c>
      <c r="L1421" s="51">
        <v>1</v>
      </c>
      <c r="M1421" s="51" t="s">
        <v>333</v>
      </c>
      <c r="N1421" s="72">
        <v>111.861401</v>
      </c>
      <c r="O1421" s="67">
        <v>33.681145999999998</v>
      </c>
      <c r="P1421" s="51" t="str">
        <f t="shared" ref="P1421:P1484" si="182">IF(K1421=10,SUM(N1412:N1421)/10&amp;","&amp;SUM(O1412:O1421)/10,"")</f>
        <v/>
      </c>
      <c r="Q1421" s="51">
        <v>11</v>
      </c>
      <c r="R1421" s="51">
        <f t="shared" si="175"/>
        <v>11</v>
      </c>
      <c r="S1421" s="51" t="str">
        <f t="shared" si="179"/>
        <v>11a</v>
      </c>
      <c r="T1421" s="51" t="str">
        <f t="shared" si="180"/>
        <v>11b</v>
      </c>
    </row>
    <row r="1422" spans="1:20" ht="20" customHeight="1" x14ac:dyDescent="0.15">
      <c r="A1422" s="51">
        <f t="shared" si="177"/>
        <v>114209</v>
      </c>
      <c r="B1422" s="52" t="str">
        <f>VLOOKUP(J1422,city!$A$4:$D$352,3,0)</f>
        <v>河南</v>
      </c>
      <c r="C1422" s="52" t="str">
        <f>VLOOKUP(J1422,city!$A$4:$D$352,4,0)</f>
        <v>洛阳</v>
      </c>
      <c r="D1422" s="67" t="s">
        <v>3749</v>
      </c>
      <c r="E1422" s="91" t="s">
        <v>3750</v>
      </c>
      <c r="F1422" s="53" t="str">
        <f t="shared" si="176"/>
        <v>112.457921,34.64819</v>
      </c>
      <c r="G1422" s="54" t="s">
        <v>795</v>
      </c>
      <c r="H1422" s="55" t="str">
        <f>"jingdian/"&amp;VLOOKUP(B1422,city!$C$4:$P$352,13,FALSE)&amp;"/"&amp;VLOOKUP(C1422,city!$D$4:$P$352,13,FALSE)&amp;"/jd/"&amp;K1422&amp;".jpg"</f>
        <v>jingdian/henan/luoyang/jd/9.jpg</v>
      </c>
      <c r="I1422" s="55" t="str">
        <f t="shared" si="178"/>
        <v>10a,10b</v>
      </c>
      <c r="J1422" s="51">
        <f t="shared" si="181"/>
        <v>142</v>
      </c>
      <c r="K1422" s="51">
        <f>IF(VLOOKUP(J1421,city!$K$4:$L$352,2,0)&gt;K1421,K1421+1,1)</f>
        <v>9</v>
      </c>
      <c r="L1422" s="51">
        <v>1</v>
      </c>
      <c r="M1422" s="51" t="s">
        <v>333</v>
      </c>
      <c r="N1422" s="72">
        <v>112.457921</v>
      </c>
      <c r="O1422" s="67">
        <v>34.64819</v>
      </c>
      <c r="P1422" s="51" t="str">
        <f t="shared" si="182"/>
        <v/>
      </c>
      <c r="Q1422" s="51">
        <v>10</v>
      </c>
      <c r="R1422" s="51">
        <f t="shared" si="175"/>
        <v>10</v>
      </c>
      <c r="S1422" s="51" t="str">
        <f t="shared" si="179"/>
        <v>10a</v>
      </c>
      <c r="T1422" s="51" t="str">
        <f t="shared" si="180"/>
        <v>10b</v>
      </c>
    </row>
    <row r="1423" spans="1:20" ht="20" customHeight="1" x14ac:dyDescent="0.15">
      <c r="A1423" s="51">
        <f t="shared" si="177"/>
        <v>114210</v>
      </c>
      <c r="B1423" s="52" t="str">
        <f>VLOOKUP(J1423,city!$A$4:$D$352,3,0)</f>
        <v>河南</v>
      </c>
      <c r="C1423" s="52" t="str">
        <f>VLOOKUP(J1423,city!$A$4:$D$352,4,0)</f>
        <v>洛阳</v>
      </c>
      <c r="D1423" s="67" t="s">
        <v>3751</v>
      </c>
      <c r="E1423" s="91" t="s">
        <v>3752</v>
      </c>
      <c r="F1423" s="53" t="str">
        <f t="shared" si="176"/>
        <v>111.73909,33.953824</v>
      </c>
      <c r="G1423" s="54" t="s">
        <v>795</v>
      </c>
      <c r="H1423" s="55" t="str">
        <f>"jingdian/"&amp;VLOOKUP(B1423,city!$C$4:$P$352,13,FALSE)&amp;"/"&amp;VLOOKUP(C1423,city!$D$4:$P$352,13,FALSE)&amp;"/jd/"&amp;K1423&amp;".jpg"</f>
        <v>jingdian/henan/luoyang/jd/10.jpg</v>
      </c>
      <c r="I1423" s="55" t="str">
        <f t="shared" si="178"/>
        <v>2a,2b</v>
      </c>
      <c r="J1423" s="51">
        <f t="shared" si="181"/>
        <v>142</v>
      </c>
      <c r="K1423" s="51">
        <f>IF(VLOOKUP(J1422,city!$K$4:$L$352,2,0)&gt;K1422,K1422+1,1)</f>
        <v>10</v>
      </c>
      <c r="L1423" s="51">
        <v>1</v>
      </c>
      <c r="M1423" s="51" t="s">
        <v>333</v>
      </c>
      <c r="N1423" s="72">
        <v>111.73909</v>
      </c>
      <c r="O1423" s="67">
        <v>33.953823999999997</v>
      </c>
      <c r="P1423" s="51" t="str">
        <f t="shared" si="182"/>
        <v>112.1761376,34.3140725</v>
      </c>
      <c r="Q1423" s="51">
        <v>2</v>
      </c>
      <c r="R1423" s="51">
        <f t="shared" si="175"/>
        <v>2</v>
      </c>
      <c r="S1423" s="51" t="str">
        <f t="shared" si="179"/>
        <v>2a</v>
      </c>
      <c r="T1423" s="51" t="str">
        <f t="shared" si="180"/>
        <v>2b</v>
      </c>
    </row>
    <row r="1424" spans="1:20" ht="20" customHeight="1" x14ac:dyDescent="0.15">
      <c r="A1424" s="51">
        <f t="shared" si="177"/>
        <v>114301</v>
      </c>
      <c r="B1424" s="52" t="str">
        <f>VLOOKUP(J1424,city!$A$4:$D$352,3,0)</f>
        <v>河南</v>
      </c>
      <c r="C1424" s="52" t="str">
        <f>VLOOKUP(J1424,city!$A$4:$D$352,4,0)</f>
        <v>平顶山</v>
      </c>
      <c r="D1424" s="75" t="s">
        <v>3753</v>
      </c>
      <c r="E1424" s="93" t="s">
        <v>3754</v>
      </c>
      <c r="F1424" s="53" t="str">
        <f t="shared" si="176"/>
        <v>112.465101,33.775716</v>
      </c>
      <c r="G1424" s="54" t="s">
        <v>795</v>
      </c>
      <c r="H1424" s="55" t="str">
        <f>"jingdian/"&amp;VLOOKUP(B1424,city!$C$4:$P$352,13,FALSE)&amp;"/"&amp;VLOOKUP(C1424,city!$D$4:$P$352,13,FALSE)&amp;"/jd/"&amp;K1424&amp;".jpg"</f>
        <v>jingdian/henan/pingdingshan/jd/1.jpg</v>
      </c>
      <c r="I1424" s="55" t="str">
        <f t="shared" si="178"/>
        <v>2a,2b</v>
      </c>
      <c r="J1424" s="51">
        <f t="shared" si="181"/>
        <v>143</v>
      </c>
      <c r="K1424" s="51">
        <f>IF(VLOOKUP(J1423,city!$K$4:$L$352,2,0)&gt;K1423,K1423+1,1)</f>
        <v>1</v>
      </c>
      <c r="L1424" s="51">
        <v>1</v>
      </c>
      <c r="M1424" s="51" t="s">
        <v>335</v>
      </c>
      <c r="N1424" s="17">
        <v>112.465101</v>
      </c>
      <c r="O1424" s="17">
        <v>33.775716000000003</v>
      </c>
      <c r="P1424" s="51" t="str">
        <f t="shared" si="182"/>
        <v/>
      </c>
      <c r="Q1424" s="51">
        <v>2</v>
      </c>
      <c r="R1424" s="51">
        <f t="shared" si="175"/>
        <v>2</v>
      </c>
      <c r="S1424" s="51" t="str">
        <f t="shared" si="179"/>
        <v>2a</v>
      </c>
      <c r="T1424" s="51" t="str">
        <f t="shared" si="180"/>
        <v>2b</v>
      </c>
    </row>
    <row r="1425" spans="1:20" ht="20" customHeight="1" x14ac:dyDescent="0.15">
      <c r="A1425" s="51">
        <f t="shared" si="177"/>
        <v>114302</v>
      </c>
      <c r="B1425" s="52" t="str">
        <f>VLOOKUP(J1425,city!$A$4:$D$352,3,0)</f>
        <v>河南</v>
      </c>
      <c r="C1425" s="52" t="str">
        <f>VLOOKUP(J1425,city!$A$4:$D$352,4,0)</f>
        <v>平顶山</v>
      </c>
      <c r="D1425" s="75" t="s">
        <v>3755</v>
      </c>
      <c r="E1425" s="93" t="s">
        <v>3756</v>
      </c>
      <c r="F1425" s="53" t="str">
        <f t="shared" si="176"/>
        <v>113.564067,33.276936</v>
      </c>
      <c r="G1425" s="54" t="s">
        <v>795</v>
      </c>
      <c r="H1425" s="55" t="str">
        <f>"jingdian/"&amp;VLOOKUP(B1425,city!$C$4:$P$352,13,FALSE)&amp;"/"&amp;VLOOKUP(C1425,city!$D$4:$P$352,13,FALSE)&amp;"/jd/"&amp;K1425&amp;".jpg"</f>
        <v>jingdian/henan/pingdingshan/jd/2.jpg</v>
      </c>
      <c r="I1425" s="55" t="str">
        <f t="shared" si="178"/>
        <v>11a,11b</v>
      </c>
      <c r="J1425" s="51">
        <f t="shared" si="181"/>
        <v>143</v>
      </c>
      <c r="K1425" s="51">
        <f>IF(VLOOKUP(J1424,city!$K$4:$L$352,2,0)&gt;K1424,K1424+1,1)</f>
        <v>2</v>
      </c>
      <c r="L1425" s="51">
        <v>1</v>
      </c>
      <c r="M1425" s="51" t="s">
        <v>335</v>
      </c>
      <c r="N1425" s="17">
        <v>113.56406699999999</v>
      </c>
      <c r="O1425" s="17">
        <v>33.276935999999999</v>
      </c>
      <c r="P1425" s="51" t="str">
        <f t="shared" si="182"/>
        <v/>
      </c>
      <c r="Q1425" s="51">
        <v>11</v>
      </c>
      <c r="R1425" s="51">
        <f t="shared" si="175"/>
        <v>0</v>
      </c>
      <c r="S1425" s="51" t="str">
        <f t="shared" si="179"/>
        <v>11a</v>
      </c>
      <c r="T1425" s="51" t="str">
        <f t="shared" si="180"/>
        <v>11b</v>
      </c>
    </row>
    <row r="1426" spans="1:20" ht="20" customHeight="1" x14ac:dyDescent="0.15">
      <c r="A1426" s="51">
        <f t="shared" si="177"/>
        <v>114303</v>
      </c>
      <c r="B1426" s="52" t="str">
        <f>VLOOKUP(J1426,city!$A$4:$D$352,3,0)</f>
        <v>河南</v>
      </c>
      <c r="C1426" s="52" t="str">
        <f>VLOOKUP(J1426,city!$A$4:$D$352,4,0)</f>
        <v>平顶山</v>
      </c>
      <c r="D1426" s="75" t="s">
        <v>3757</v>
      </c>
      <c r="E1426" s="93" t="s">
        <v>3758</v>
      </c>
      <c r="F1426" s="53" t="str">
        <f t="shared" si="176"/>
        <v>112.33143,33.802358</v>
      </c>
      <c r="G1426" s="54" t="s">
        <v>795</v>
      </c>
      <c r="H1426" s="55" t="str">
        <f>"jingdian/"&amp;VLOOKUP(B1426,city!$C$4:$P$352,13,FALSE)&amp;"/"&amp;VLOOKUP(C1426,city!$D$4:$P$352,13,FALSE)&amp;"/jd/"&amp;K1426&amp;".jpg"</f>
        <v>jingdian/henan/pingdingshan/jd/3.jpg</v>
      </c>
      <c r="I1426" s="55" t="str">
        <f t="shared" si="178"/>
        <v>2a,2b</v>
      </c>
      <c r="J1426" s="51">
        <f t="shared" si="181"/>
        <v>143</v>
      </c>
      <c r="K1426" s="51">
        <f>IF(VLOOKUP(J1425,city!$K$4:$L$352,2,0)&gt;K1425,K1425+1,1)</f>
        <v>3</v>
      </c>
      <c r="L1426" s="51">
        <v>1</v>
      </c>
      <c r="M1426" s="51" t="s">
        <v>335</v>
      </c>
      <c r="N1426" s="17">
        <v>112.33143</v>
      </c>
      <c r="O1426" s="17">
        <v>33.802357999999998</v>
      </c>
      <c r="P1426" s="51" t="str">
        <f t="shared" si="182"/>
        <v/>
      </c>
      <c r="Q1426" s="51">
        <v>2</v>
      </c>
      <c r="R1426" s="51">
        <f t="shared" si="175"/>
        <v>0</v>
      </c>
      <c r="S1426" s="51" t="str">
        <f t="shared" si="179"/>
        <v>2a</v>
      </c>
      <c r="T1426" s="51" t="str">
        <f t="shared" si="180"/>
        <v>2b</v>
      </c>
    </row>
    <row r="1427" spans="1:20" ht="20" customHeight="1" x14ac:dyDescent="0.15">
      <c r="A1427" s="51">
        <f t="shared" si="177"/>
        <v>114304</v>
      </c>
      <c r="B1427" s="52" t="str">
        <f>VLOOKUP(J1427,city!$A$4:$D$352,3,0)</f>
        <v>河南</v>
      </c>
      <c r="C1427" s="52" t="str">
        <f>VLOOKUP(J1427,city!$A$4:$D$352,4,0)</f>
        <v>平顶山</v>
      </c>
      <c r="D1427" s="75" t="s">
        <v>3759</v>
      </c>
      <c r="E1427" s="93" t="s">
        <v>3760</v>
      </c>
      <c r="F1427" s="53" t="str">
        <f t="shared" si="176"/>
        <v>112.454914,33.746392</v>
      </c>
      <c r="G1427" s="54" t="s">
        <v>795</v>
      </c>
      <c r="H1427" s="55" t="str">
        <f>"jingdian/"&amp;VLOOKUP(B1427,city!$C$4:$P$352,13,FALSE)&amp;"/"&amp;VLOOKUP(C1427,city!$D$4:$P$352,13,FALSE)&amp;"/jd/"&amp;K1427&amp;".jpg"</f>
        <v>jingdian/henan/pingdingshan/jd/4.jpg</v>
      </c>
      <c r="I1427" s="55" t="str">
        <f t="shared" si="178"/>
        <v>2a,2b</v>
      </c>
      <c r="J1427" s="51">
        <f t="shared" si="181"/>
        <v>143</v>
      </c>
      <c r="K1427" s="51">
        <f>IF(VLOOKUP(J1426,city!$K$4:$L$352,2,0)&gt;K1426,K1426+1,1)</f>
        <v>4</v>
      </c>
      <c r="L1427" s="51">
        <v>1</v>
      </c>
      <c r="M1427" s="51" t="s">
        <v>335</v>
      </c>
      <c r="N1427" s="17">
        <v>112.454914</v>
      </c>
      <c r="O1427" s="17">
        <v>33.746392</v>
      </c>
      <c r="P1427" s="51" t="str">
        <f t="shared" si="182"/>
        <v/>
      </c>
      <c r="Q1427" s="51">
        <v>2</v>
      </c>
      <c r="R1427" s="51">
        <f t="shared" si="175"/>
        <v>0</v>
      </c>
      <c r="S1427" s="51" t="str">
        <f t="shared" si="179"/>
        <v>2a</v>
      </c>
      <c r="T1427" s="51" t="str">
        <f t="shared" si="180"/>
        <v>2b</v>
      </c>
    </row>
    <row r="1428" spans="1:20" ht="20" customHeight="1" x14ac:dyDescent="0.15">
      <c r="A1428" s="51">
        <f t="shared" si="177"/>
        <v>114305</v>
      </c>
      <c r="B1428" s="52" t="str">
        <f>VLOOKUP(J1428,city!$A$4:$D$352,3,0)</f>
        <v>河南</v>
      </c>
      <c r="C1428" s="52" t="str">
        <f>VLOOKUP(J1428,city!$A$4:$D$352,4,0)</f>
        <v>平顶山</v>
      </c>
      <c r="D1428" s="75" t="s">
        <v>3761</v>
      </c>
      <c r="E1428" s="93" t="s">
        <v>3762</v>
      </c>
      <c r="F1428" s="53" t="str">
        <f t="shared" si="176"/>
        <v>112.8983,34.225466</v>
      </c>
      <c r="G1428" s="54" t="s">
        <v>795</v>
      </c>
      <c r="H1428" s="55" t="str">
        <f>"jingdian/"&amp;VLOOKUP(B1428,city!$C$4:$P$352,13,FALSE)&amp;"/"&amp;VLOOKUP(C1428,city!$D$4:$P$352,13,FALSE)&amp;"/jd/"&amp;K1428&amp;".jpg"</f>
        <v>jingdian/henan/pingdingshan/jd/5.jpg</v>
      </c>
      <c r="I1428" s="55" t="str">
        <f t="shared" si="178"/>
        <v>12a,12b</v>
      </c>
      <c r="J1428" s="51">
        <f t="shared" si="181"/>
        <v>143</v>
      </c>
      <c r="K1428" s="51">
        <f>IF(VLOOKUP(J1427,city!$K$4:$L$352,2,0)&gt;K1427,K1427+1,1)</f>
        <v>5</v>
      </c>
      <c r="L1428" s="51">
        <v>1</v>
      </c>
      <c r="M1428" s="51" t="s">
        <v>335</v>
      </c>
      <c r="N1428" s="17">
        <v>112.89830000000001</v>
      </c>
      <c r="O1428" s="17">
        <v>34.225465999999997</v>
      </c>
      <c r="P1428" s="51" t="str">
        <f t="shared" si="182"/>
        <v/>
      </c>
      <c r="Q1428" s="51">
        <v>12</v>
      </c>
      <c r="R1428" s="51">
        <f t="shared" si="175"/>
        <v>0</v>
      </c>
      <c r="S1428" s="51" t="str">
        <f t="shared" si="179"/>
        <v>12a</v>
      </c>
      <c r="T1428" s="51" t="str">
        <f t="shared" si="180"/>
        <v>12b</v>
      </c>
    </row>
    <row r="1429" spans="1:20" ht="20" customHeight="1" x14ac:dyDescent="0.15">
      <c r="A1429" s="51">
        <f t="shared" si="177"/>
        <v>114306</v>
      </c>
      <c r="B1429" s="52" t="str">
        <f>VLOOKUP(J1429,city!$A$4:$D$352,3,0)</f>
        <v>河南</v>
      </c>
      <c r="C1429" s="52" t="str">
        <f>VLOOKUP(J1429,city!$A$4:$D$352,4,0)</f>
        <v>平顶山</v>
      </c>
      <c r="D1429" s="51" t="s">
        <v>3763</v>
      </c>
      <c r="E1429" s="51" t="s">
        <v>3764</v>
      </c>
      <c r="F1429" s="53" t="str">
        <f t="shared" si="176"/>
        <v>112.363959,33.773871</v>
      </c>
      <c r="G1429" s="54" t="s">
        <v>795</v>
      </c>
      <c r="H1429" s="55" t="str">
        <f>"jingdian/"&amp;VLOOKUP(B1429,city!$C$4:$P$352,13,FALSE)&amp;"/"&amp;VLOOKUP(C1429,city!$D$4:$P$352,13,FALSE)&amp;"/jd/"&amp;K1429&amp;".jpg"</f>
        <v>jingdian/henan/pingdingshan/jd/6.jpg</v>
      </c>
      <c r="I1429" s="55" t="str">
        <f t="shared" si="178"/>
        <v>2a,2b</v>
      </c>
      <c r="J1429" s="51">
        <f t="shared" si="181"/>
        <v>143</v>
      </c>
      <c r="K1429" s="51">
        <f>IF(VLOOKUP(J1428,city!$K$4:$L$352,2,0)&gt;K1428,K1428+1,1)</f>
        <v>6</v>
      </c>
      <c r="L1429" s="51">
        <v>1</v>
      </c>
      <c r="M1429" s="51" t="s">
        <v>335</v>
      </c>
      <c r="N1429" s="17">
        <v>112.36395899999999</v>
      </c>
      <c r="O1429" s="17">
        <v>33.773871</v>
      </c>
      <c r="P1429" s="51" t="str">
        <f t="shared" si="182"/>
        <v/>
      </c>
      <c r="Q1429" s="51">
        <v>2</v>
      </c>
      <c r="R1429" s="51">
        <f t="shared" si="175"/>
        <v>2</v>
      </c>
      <c r="S1429" s="51" t="str">
        <f t="shared" si="179"/>
        <v>2a</v>
      </c>
      <c r="T1429" s="51" t="str">
        <f t="shared" si="180"/>
        <v>2b</v>
      </c>
    </row>
    <row r="1430" spans="1:20" ht="20" customHeight="1" x14ac:dyDescent="0.15">
      <c r="A1430" s="51">
        <f t="shared" si="177"/>
        <v>114307</v>
      </c>
      <c r="B1430" s="52" t="str">
        <f>VLOOKUP(J1430,city!$A$4:$D$352,3,0)</f>
        <v>河南</v>
      </c>
      <c r="C1430" s="52" t="str">
        <f>VLOOKUP(J1430,city!$A$4:$D$352,4,0)</f>
        <v>平顶山</v>
      </c>
      <c r="D1430" s="51" t="s">
        <v>3765</v>
      </c>
      <c r="E1430" s="51" t="s">
        <v>3766</v>
      </c>
      <c r="F1430" s="53" t="str">
        <f t="shared" si="176"/>
        <v>112.470402,33.76386</v>
      </c>
      <c r="G1430" s="54" t="s">
        <v>795</v>
      </c>
      <c r="H1430" s="55" t="str">
        <f>"jingdian/"&amp;VLOOKUP(B1430,city!$C$4:$P$352,13,FALSE)&amp;"/"&amp;VLOOKUP(C1430,city!$D$4:$P$352,13,FALSE)&amp;"/jd/"&amp;K1430&amp;".jpg"</f>
        <v>jingdian/henan/pingdingshan/jd/7.jpg</v>
      </c>
      <c r="I1430" s="55" t="str">
        <f t="shared" si="178"/>
        <v>3a,3b</v>
      </c>
      <c r="J1430" s="51">
        <f t="shared" si="181"/>
        <v>143</v>
      </c>
      <c r="K1430" s="51">
        <f>IF(VLOOKUP(J1429,city!$K$4:$L$352,2,0)&gt;K1429,K1429+1,1)</f>
        <v>7</v>
      </c>
      <c r="L1430" s="51">
        <v>1</v>
      </c>
      <c r="M1430" s="51" t="s">
        <v>335</v>
      </c>
      <c r="N1430" s="17">
        <v>112.47040200000001</v>
      </c>
      <c r="O1430" s="17">
        <v>33.763860000000001</v>
      </c>
      <c r="P1430" s="51" t="str">
        <f t="shared" si="182"/>
        <v/>
      </c>
      <c r="Q1430" s="51">
        <v>3</v>
      </c>
      <c r="R1430" s="51">
        <f t="shared" si="175"/>
        <v>11</v>
      </c>
      <c r="S1430" s="51" t="str">
        <f t="shared" si="179"/>
        <v>3a</v>
      </c>
      <c r="T1430" s="51" t="str">
        <f t="shared" si="180"/>
        <v>3b</v>
      </c>
    </row>
    <row r="1431" spans="1:20" ht="20" customHeight="1" x14ac:dyDescent="0.15">
      <c r="A1431" s="51">
        <f t="shared" si="177"/>
        <v>114308</v>
      </c>
      <c r="B1431" s="52" t="str">
        <f>VLOOKUP(J1431,city!$A$4:$D$352,3,0)</f>
        <v>河南</v>
      </c>
      <c r="C1431" s="52" t="str">
        <f>VLOOKUP(J1431,city!$A$4:$D$352,4,0)</f>
        <v>平顶山</v>
      </c>
      <c r="D1431" s="51" t="s">
        <v>3767</v>
      </c>
      <c r="E1431" s="51" t="s">
        <v>3768</v>
      </c>
      <c r="F1431" s="53" t="str">
        <f t="shared" si="176"/>
        <v>113.105899,34.08135</v>
      </c>
      <c r="G1431" s="54" t="s">
        <v>795</v>
      </c>
      <c r="H1431" s="55" t="str">
        <f>"jingdian/"&amp;VLOOKUP(B1431,city!$C$4:$P$352,13,FALSE)&amp;"/"&amp;VLOOKUP(C1431,city!$D$4:$P$352,13,FALSE)&amp;"/jd/"&amp;K1431&amp;".jpg"</f>
        <v>jingdian/henan/pingdingshan/jd/8.jpg</v>
      </c>
      <c r="I1431" s="55" t="str">
        <f t="shared" si="178"/>
        <v>2a,2b</v>
      </c>
      <c r="J1431" s="51">
        <f t="shared" si="181"/>
        <v>143</v>
      </c>
      <c r="K1431" s="51">
        <f>IF(VLOOKUP(J1430,city!$K$4:$L$352,2,0)&gt;K1430,K1430+1,1)</f>
        <v>8</v>
      </c>
      <c r="L1431" s="51">
        <v>1</v>
      </c>
      <c r="M1431" s="51" t="s">
        <v>335</v>
      </c>
      <c r="N1431" s="17">
        <v>113.10589899999999</v>
      </c>
      <c r="O1431" s="17">
        <v>34.08135</v>
      </c>
      <c r="P1431" s="51" t="str">
        <f t="shared" si="182"/>
        <v/>
      </c>
      <c r="Q1431" s="51">
        <v>2</v>
      </c>
      <c r="R1431" s="51">
        <f t="shared" si="175"/>
        <v>2</v>
      </c>
      <c r="S1431" s="51" t="str">
        <f t="shared" si="179"/>
        <v>2a</v>
      </c>
      <c r="T1431" s="51" t="str">
        <f t="shared" si="180"/>
        <v>2b</v>
      </c>
    </row>
    <row r="1432" spans="1:20" ht="20" customHeight="1" x14ac:dyDescent="0.15">
      <c r="A1432" s="51">
        <f t="shared" si="177"/>
        <v>114309</v>
      </c>
      <c r="B1432" s="52" t="str">
        <f>VLOOKUP(J1432,city!$A$4:$D$352,3,0)</f>
        <v>河南</v>
      </c>
      <c r="C1432" s="52" t="str">
        <f>VLOOKUP(J1432,city!$A$4:$D$352,4,0)</f>
        <v>平顶山</v>
      </c>
      <c r="D1432" s="51" t="s">
        <v>3769</v>
      </c>
      <c r="E1432" s="51" t="s">
        <v>3770</v>
      </c>
      <c r="F1432" s="53" t="str">
        <f t="shared" si="176"/>
        <v>113.357299,33.626676</v>
      </c>
      <c r="G1432" s="54" t="s">
        <v>795</v>
      </c>
      <c r="H1432" s="55" t="str">
        <f>"jingdian/"&amp;VLOOKUP(B1432,city!$C$4:$P$352,13,FALSE)&amp;"/"&amp;VLOOKUP(C1432,city!$D$4:$P$352,13,FALSE)&amp;"/jd/"&amp;K1432&amp;".jpg"</f>
        <v>jingdian/henan/pingdingshan/jd/9.jpg</v>
      </c>
      <c r="I1432" s="55" t="str">
        <f t="shared" si="178"/>
        <v>13a,13b</v>
      </c>
      <c r="J1432" s="51">
        <f t="shared" si="181"/>
        <v>143</v>
      </c>
      <c r="K1432" s="51">
        <f>IF(VLOOKUP(J1431,city!$K$4:$L$352,2,0)&gt;K1431,K1431+1,1)</f>
        <v>9</v>
      </c>
      <c r="L1432" s="51">
        <v>1</v>
      </c>
      <c r="M1432" s="51" t="s">
        <v>335</v>
      </c>
      <c r="N1432" s="17">
        <v>113.357299</v>
      </c>
      <c r="O1432" s="17">
        <v>33.626676000000003</v>
      </c>
      <c r="P1432" s="51" t="str">
        <f t="shared" si="182"/>
        <v/>
      </c>
      <c r="Q1432" s="51">
        <v>13</v>
      </c>
      <c r="R1432" s="51" t="e">
        <f t="shared" si="175"/>
        <v>#N/A</v>
      </c>
      <c r="S1432" s="51" t="str">
        <f t="shared" si="179"/>
        <v>13a</v>
      </c>
      <c r="T1432" s="51" t="str">
        <f t="shared" si="180"/>
        <v>13b</v>
      </c>
    </row>
    <row r="1433" spans="1:20" ht="20" customHeight="1" x14ac:dyDescent="0.15">
      <c r="A1433" s="51">
        <f t="shared" si="177"/>
        <v>114310</v>
      </c>
      <c r="B1433" s="52" t="str">
        <f>VLOOKUP(J1433,city!$A$4:$D$352,3,0)</f>
        <v>河南</v>
      </c>
      <c r="C1433" s="52" t="str">
        <f>VLOOKUP(J1433,city!$A$4:$D$352,4,0)</f>
        <v>平顶山</v>
      </c>
      <c r="D1433" s="51" t="s">
        <v>3771</v>
      </c>
      <c r="E1433" s="51" t="s">
        <v>3772</v>
      </c>
      <c r="F1433" s="53" t="str">
        <f t="shared" si="176"/>
        <v>112.342869,33.708464</v>
      </c>
      <c r="G1433" s="54" t="s">
        <v>795</v>
      </c>
      <c r="H1433" s="55" t="str">
        <f>"jingdian/"&amp;VLOOKUP(B1433,city!$C$4:$P$352,13,FALSE)&amp;"/"&amp;VLOOKUP(C1433,city!$D$4:$P$352,13,FALSE)&amp;"/jd/"&amp;K1433&amp;".jpg"</f>
        <v>jingdian/henan/pingdingshan/jd/10.jpg</v>
      </c>
      <c r="I1433" s="55" t="str">
        <f t="shared" si="178"/>
        <v>6a,6b</v>
      </c>
      <c r="J1433" s="51">
        <f t="shared" si="181"/>
        <v>143</v>
      </c>
      <c r="K1433" s="51">
        <f>IF(VLOOKUP(J1432,city!$K$4:$L$352,2,0)&gt;K1432,K1432+1,1)</f>
        <v>10</v>
      </c>
      <c r="L1433" s="51">
        <v>1</v>
      </c>
      <c r="M1433" s="51" t="s">
        <v>335</v>
      </c>
      <c r="N1433" s="17">
        <v>112.34286899999999</v>
      </c>
      <c r="O1433" s="17">
        <v>33.708463999999999</v>
      </c>
      <c r="P1433" s="51" t="str">
        <f t="shared" si="182"/>
        <v>112.735424,33.7781089</v>
      </c>
      <c r="Q1433" s="51">
        <v>6</v>
      </c>
      <c r="R1433" s="51">
        <f t="shared" si="175"/>
        <v>6</v>
      </c>
      <c r="S1433" s="51" t="str">
        <f t="shared" si="179"/>
        <v>6a</v>
      </c>
      <c r="T1433" s="51" t="str">
        <f t="shared" si="180"/>
        <v>6b</v>
      </c>
    </row>
    <row r="1434" spans="1:20" ht="20" customHeight="1" x14ac:dyDescent="0.15">
      <c r="A1434" s="51">
        <f t="shared" si="177"/>
        <v>114401</v>
      </c>
      <c r="B1434" s="52" t="str">
        <f>VLOOKUP(J1434,city!$A$4:$D$352,3,0)</f>
        <v>河南</v>
      </c>
      <c r="C1434" s="52" t="str">
        <f>VLOOKUP(J1434,city!$A$4:$D$352,4,0)</f>
        <v>安阳</v>
      </c>
      <c r="D1434" s="75" t="s">
        <v>3773</v>
      </c>
      <c r="E1434" s="93" t="s">
        <v>3774</v>
      </c>
      <c r="F1434" s="53" t="str">
        <f t="shared" si="176"/>
        <v>114.350587,36.121295</v>
      </c>
      <c r="G1434" s="54" t="s">
        <v>795</v>
      </c>
      <c r="H1434" s="55" t="str">
        <f>"jingdian/"&amp;VLOOKUP(B1434,city!$C$4:$P$352,13,FALSE)&amp;"/"&amp;VLOOKUP(C1434,city!$D$4:$P$352,13,FALSE)&amp;"/jd/"&amp;K1434&amp;".jpg"</f>
        <v>jingdian/henan/anyang/jd/1.jpg</v>
      </c>
      <c r="I1434" s="55" t="str">
        <f t="shared" si="178"/>
        <v>2a,2b</v>
      </c>
      <c r="J1434" s="51">
        <f t="shared" si="181"/>
        <v>144</v>
      </c>
      <c r="K1434" s="51">
        <f>IF(VLOOKUP(J1433,city!$K$4:$L$352,2,0)&gt;K1433,K1433+1,1)</f>
        <v>1</v>
      </c>
      <c r="L1434" s="51">
        <v>1</v>
      </c>
      <c r="M1434" s="51" t="s">
        <v>337</v>
      </c>
      <c r="N1434" s="75">
        <v>114.350587</v>
      </c>
      <c r="O1434" s="75">
        <v>36.121295000000003</v>
      </c>
      <c r="P1434" s="51" t="str">
        <f t="shared" si="182"/>
        <v/>
      </c>
      <c r="Q1434" s="51">
        <v>2</v>
      </c>
      <c r="R1434" s="51">
        <f t="shared" si="175"/>
        <v>1</v>
      </c>
      <c r="S1434" s="51" t="str">
        <f t="shared" si="179"/>
        <v>2a</v>
      </c>
      <c r="T1434" s="51" t="str">
        <f t="shared" si="180"/>
        <v>2b</v>
      </c>
    </row>
    <row r="1435" spans="1:20" ht="20" customHeight="1" x14ac:dyDescent="0.15">
      <c r="A1435" s="51">
        <f t="shared" si="177"/>
        <v>114402</v>
      </c>
      <c r="B1435" s="52" t="str">
        <f>VLOOKUP(J1435,city!$A$4:$D$352,3,0)</f>
        <v>河南</v>
      </c>
      <c r="C1435" s="52" t="str">
        <f>VLOOKUP(J1435,city!$A$4:$D$352,4,0)</f>
        <v>安阳</v>
      </c>
      <c r="D1435" s="75" t="s">
        <v>3775</v>
      </c>
      <c r="E1435" s="93" t="s">
        <v>3776</v>
      </c>
      <c r="F1435" s="53" t="str">
        <f t="shared" si="176"/>
        <v>113.724025,36.180358</v>
      </c>
      <c r="G1435" s="54" t="s">
        <v>795</v>
      </c>
      <c r="H1435" s="55" t="str">
        <f>"jingdian/"&amp;VLOOKUP(B1435,city!$C$4:$P$352,13,FALSE)&amp;"/"&amp;VLOOKUP(C1435,city!$D$4:$P$352,13,FALSE)&amp;"/jd/"&amp;K1435&amp;".jpg"</f>
        <v>jingdian/henan/anyang/jd/2.jpg</v>
      </c>
      <c r="I1435" s="55" t="str">
        <f t="shared" si="178"/>
        <v>2a,2b</v>
      </c>
      <c r="J1435" s="51">
        <f t="shared" si="181"/>
        <v>144</v>
      </c>
      <c r="K1435" s="51">
        <f>IF(VLOOKUP(J1434,city!$K$4:$L$352,2,0)&gt;K1434,K1434+1,1)</f>
        <v>2</v>
      </c>
      <c r="L1435" s="51">
        <v>1</v>
      </c>
      <c r="M1435" s="51" t="s">
        <v>337</v>
      </c>
      <c r="N1435" s="75">
        <v>113.724025</v>
      </c>
      <c r="O1435" s="75">
        <v>36.180357999999998</v>
      </c>
      <c r="P1435" s="51" t="str">
        <f t="shared" si="182"/>
        <v/>
      </c>
      <c r="Q1435" s="51">
        <v>2</v>
      </c>
      <c r="R1435" s="51">
        <f t="shared" ref="R1435:R1498" si="183">LOOKUP(1,0/FIND($U$6:$U$91,D1435),$V$6:$V$91)</f>
        <v>2</v>
      </c>
      <c r="S1435" s="51" t="str">
        <f t="shared" si="179"/>
        <v>2a</v>
      </c>
      <c r="T1435" s="51" t="str">
        <f t="shared" si="180"/>
        <v>2b</v>
      </c>
    </row>
    <row r="1436" spans="1:20" ht="20" customHeight="1" x14ac:dyDescent="0.15">
      <c r="A1436" s="51">
        <f t="shared" si="177"/>
        <v>114403</v>
      </c>
      <c r="B1436" s="52" t="str">
        <f>VLOOKUP(J1436,city!$A$4:$D$352,3,0)</f>
        <v>河南</v>
      </c>
      <c r="C1436" s="52" t="str">
        <f>VLOOKUP(J1436,city!$A$4:$D$352,4,0)</f>
        <v>安阳</v>
      </c>
      <c r="D1436" s="74" t="s">
        <v>3777</v>
      </c>
      <c r="E1436" s="93" t="s">
        <v>3778</v>
      </c>
      <c r="F1436" s="53" t="str">
        <f t="shared" si="176"/>
        <v>114.360675,35.926132</v>
      </c>
      <c r="G1436" s="54" t="s">
        <v>795</v>
      </c>
      <c r="H1436" s="55" t="str">
        <f>"jingdian/"&amp;VLOOKUP(B1436,city!$C$4:$P$352,13,FALSE)&amp;"/"&amp;VLOOKUP(C1436,city!$D$4:$P$352,13,FALSE)&amp;"/jd/"&amp;K1436&amp;".jpg"</f>
        <v>jingdian/henan/anyang/jd/3.jpg</v>
      </c>
      <c r="I1436" s="55" t="str">
        <f t="shared" si="178"/>
        <v>12a,12b</v>
      </c>
      <c r="J1436" s="51">
        <f t="shared" si="181"/>
        <v>144</v>
      </c>
      <c r="K1436" s="51">
        <f>IF(VLOOKUP(J1435,city!$K$4:$L$352,2,0)&gt;K1435,K1435+1,1)</f>
        <v>3</v>
      </c>
      <c r="L1436" s="51">
        <v>1</v>
      </c>
      <c r="M1436" s="51" t="s">
        <v>337</v>
      </c>
      <c r="N1436" s="75">
        <v>114.360675</v>
      </c>
      <c r="O1436" s="75">
        <v>35.926132000000003</v>
      </c>
      <c r="P1436" s="51" t="str">
        <f t="shared" si="182"/>
        <v/>
      </c>
      <c r="Q1436" s="51">
        <v>12</v>
      </c>
      <c r="R1436" s="51">
        <f t="shared" si="183"/>
        <v>12</v>
      </c>
      <c r="S1436" s="51" t="str">
        <f t="shared" si="179"/>
        <v>12a</v>
      </c>
      <c r="T1436" s="51" t="str">
        <f t="shared" si="180"/>
        <v>12b</v>
      </c>
    </row>
    <row r="1437" spans="1:20" ht="20" customHeight="1" x14ac:dyDescent="0.15">
      <c r="A1437" s="51">
        <f t="shared" si="177"/>
        <v>114404</v>
      </c>
      <c r="B1437" s="52" t="str">
        <f>VLOOKUP(J1437,city!$A$4:$D$352,3,0)</f>
        <v>河南</v>
      </c>
      <c r="C1437" s="52" t="str">
        <f>VLOOKUP(J1437,city!$A$4:$D$352,4,0)</f>
        <v>安阳</v>
      </c>
      <c r="D1437" s="75" t="s">
        <v>3779</v>
      </c>
      <c r="E1437" s="93" t="s">
        <v>3780</v>
      </c>
      <c r="F1437" s="53" t="str">
        <f t="shared" si="176"/>
        <v>113.705629,36.176741</v>
      </c>
      <c r="G1437" s="54" t="s">
        <v>795</v>
      </c>
      <c r="H1437" s="55" t="str">
        <f>"jingdian/"&amp;VLOOKUP(B1437,city!$C$4:$P$352,13,FALSE)&amp;"/"&amp;VLOOKUP(C1437,city!$D$4:$P$352,13,FALSE)&amp;"/jd/"&amp;K1437&amp;".jpg"</f>
        <v>jingdian/henan/anyang/jd/4.jpg</v>
      </c>
      <c r="I1437" s="55" t="str">
        <f t="shared" si="178"/>
        <v>2a,2b</v>
      </c>
      <c r="J1437" s="51">
        <f t="shared" si="181"/>
        <v>144</v>
      </c>
      <c r="K1437" s="51">
        <f>IF(VLOOKUP(J1436,city!$K$4:$L$352,2,0)&gt;K1436,K1436+1,1)</f>
        <v>4</v>
      </c>
      <c r="L1437" s="51">
        <v>1</v>
      </c>
      <c r="M1437" s="51" t="s">
        <v>337</v>
      </c>
      <c r="N1437" s="75">
        <v>113.705629</v>
      </c>
      <c r="O1437" s="75">
        <v>36.176741</v>
      </c>
      <c r="P1437" s="51" t="str">
        <f t="shared" si="182"/>
        <v/>
      </c>
      <c r="Q1437" s="51">
        <v>2</v>
      </c>
      <c r="R1437" s="51">
        <f t="shared" si="183"/>
        <v>2</v>
      </c>
      <c r="S1437" s="51" t="str">
        <f t="shared" si="179"/>
        <v>2a</v>
      </c>
      <c r="T1437" s="51" t="str">
        <f t="shared" si="180"/>
        <v>2b</v>
      </c>
    </row>
    <row r="1438" spans="1:20" ht="20" customHeight="1" x14ac:dyDescent="0.15">
      <c r="A1438" s="51">
        <f t="shared" si="177"/>
        <v>114405</v>
      </c>
      <c r="B1438" s="52" t="str">
        <f>VLOOKUP(J1438,city!$A$4:$D$352,3,0)</f>
        <v>河南</v>
      </c>
      <c r="C1438" s="52" t="str">
        <f>VLOOKUP(J1438,city!$A$4:$D$352,4,0)</f>
        <v>安阳</v>
      </c>
      <c r="D1438" s="75" t="s">
        <v>3781</v>
      </c>
      <c r="E1438" s="93" t="s">
        <v>3782</v>
      </c>
      <c r="F1438" s="53" t="str">
        <f t="shared" si="176"/>
        <v>114.360979,36.1324</v>
      </c>
      <c r="G1438" s="54" t="s">
        <v>795</v>
      </c>
      <c r="H1438" s="55" t="str">
        <f>"jingdian/"&amp;VLOOKUP(B1438,city!$C$4:$P$352,13,FALSE)&amp;"/"&amp;VLOOKUP(C1438,city!$D$4:$P$352,13,FALSE)&amp;"/jd/"&amp;K1438&amp;".jpg"</f>
        <v>jingdian/henan/anyang/jd/5.jpg</v>
      </c>
      <c r="I1438" s="55" t="str">
        <f t="shared" si="178"/>
        <v>1a,1b</v>
      </c>
      <c r="J1438" s="51">
        <f t="shared" si="181"/>
        <v>144</v>
      </c>
      <c r="K1438" s="51">
        <f>IF(VLOOKUP(J1437,city!$K$4:$L$352,2,0)&gt;K1437,K1437+1,1)</f>
        <v>5</v>
      </c>
      <c r="L1438" s="51">
        <v>1</v>
      </c>
      <c r="M1438" s="51" t="s">
        <v>337</v>
      </c>
      <c r="N1438" s="75">
        <v>114.360979</v>
      </c>
      <c r="O1438" s="75">
        <v>36.132399999999997</v>
      </c>
      <c r="P1438" s="51" t="str">
        <f t="shared" si="182"/>
        <v/>
      </c>
      <c r="Q1438" s="51">
        <v>1</v>
      </c>
      <c r="R1438" s="51">
        <f t="shared" si="183"/>
        <v>1</v>
      </c>
      <c r="S1438" s="51" t="str">
        <f t="shared" si="179"/>
        <v>1a</v>
      </c>
      <c r="T1438" s="51" t="str">
        <f t="shared" si="180"/>
        <v>1b</v>
      </c>
    </row>
    <row r="1439" spans="1:20" ht="20" customHeight="1" x14ac:dyDescent="0.15">
      <c r="A1439" s="51">
        <f t="shared" si="177"/>
        <v>114406</v>
      </c>
      <c r="B1439" s="52" t="str">
        <f>VLOOKUP(J1439,city!$A$4:$D$352,3,0)</f>
        <v>河南</v>
      </c>
      <c r="C1439" s="52" t="str">
        <f>VLOOKUP(J1439,city!$A$4:$D$352,4,0)</f>
        <v>安阳</v>
      </c>
      <c r="D1439" s="51" t="s">
        <v>3783</v>
      </c>
      <c r="E1439" s="51" t="s">
        <v>3784</v>
      </c>
      <c r="F1439" s="53" t="str">
        <f t="shared" si="176"/>
        <v>113.824362,36.237885</v>
      </c>
      <c r="G1439" s="54" t="s">
        <v>795</v>
      </c>
      <c r="H1439" s="55" t="str">
        <f>"jingdian/"&amp;VLOOKUP(B1439,city!$C$4:$P$352,13,FALSE)&amp;"/"&amp;VLOOKUP(C1439,city!$D$4:$P$352,13,FALSE)&amp;"/jd/"&amp;K1439&amp;".jpg"</f>
        <v>jingdian/henan/anyang/jd/6.jpg</v>
      </c>
      <c r="I1439" s="55" t="str">
        <f t="shared" si="178"/>
        <v>32a,32b</v>
      </c>
      <c r="J1439" s="51">
        <f t="shared" si="181"/>
        <v>144</v>
      </c>
      <c r="K1439" s="51">
        <f>IF(VLOOKUP(J1438,city!$K$4:$L$352,2,0)&gt;K1438,K1438+1,1)</f>
        <v>6</v>
      </c>
      <c r="L1439" s="51">
        <v>1</v>
      </c>
      <c r="M1439" s="51" t="s">
        <v>337</v>
      </c>
      <c r="N1439" s="17">
        <v>113.82436199999999</v>
      </c>
      <c r="O1439" s="17">
        <v>36.237884999999999</v>
      </c>
      <c r="P1439" s="51" t="str">
        <f t="shared" si="182"/>
        <v/>
      </c>
      <c r="Q1439" s="51">
        <v>32</v>
      </c>
      <c r="R1439" s="51" t="e">
        <f t="shared" si="183"/>
        <v>#N/A</v>
      </c>
      <c r="S1439" s="51" t="str">
        <f t="shared" si="179"/>
        <v>32a</v>
      </c>
      <c r="T1439" s="51" t="str">
        <f t="shared" si="180"/>
        <v>32b</v>
      </c>
    </row>
    <row r="1440" spans="1:20" ht="20" customHeight="1" x14ac:dyDescent="0.15">
      <c r="A1440" s="51">
        <f t="shared" si="177"/>
        <v>114407</v>
      </c>
      <c r="B1440" s="52" t="str">
        <f>VLOOKUP(J1440,city!$A$4:$D$352,3,0)</f>
        <v>河南</v>
      </c>
      <c r="C1440" s="52" t="str">
        <f>VLOOKUP(J1440,city!$A$4:$D$352,4,0)</f>
        <v>安阳</v>
      </c>
      <c r="D1440" s="51" t="s">
        <v>3785</v>
      </c>
      <c r="E1440" s="51" t="s">
        <v>3786</v>
      </c>
      <c r="F1440" s="53" t="str">
        <f t="shared" si="176"/>
        <v>114.399225,36.096417</v>
      </c>
      <c r="G1440" s="54" t="s">
        <v>795</v>
      </c>
      <c r="H1440" s="55" t="str">
        <f>"jingdian/"&amp;VLOOKUP(B1440,city!$C$4:$P$352,13,FALSE)&amp;"/"&amp;VLOOKUP(C1440,city!$D$4:$P$352,13,FALSE)&amp;"/jd/"&amp;K1440&amp;".jpg"</f>
        <v>jingdian/henan/anyang/jd/7.jpg</v>
      </c>
      <c r="I1440" s="55" t="str">
        <f t="shared" si="178"/>
        <v>10a,10b</v>
      </c>
      <c r="J1440" s="51">
        <f t="shared" si="181"/>
        <v>144</v>
      </c>
      <c r="K1440" s="51">
        <f>IF(VLOOKUP(J1439,city!$K$4:$L$352,2,0)&gt;K1439,K1439+1,1)</f>
        <v>7</v>
      </c>
      <c r="L1440" s="51">
        <v>1</v>
      </c>
      <c r="M1440" s="51" t="s">
        <v>337</v>
      </c>
      <c r="N1440" s="17">
        <v>114.399225</v>
      </c>
      <c r="O1440" s="17">
        <v>36.096417000000002</v>
      </c>
      <c r="P1440" s="51" t="str">
        <f t="shared" si="182"/>
        <v/>
      </c>
      <c r="Q1440" s="51">
        <v>10</v>
      </c>
      <c r="R1440" s="51">
        <f t="shared" si="183"/>
        <v>10</v>
      </c>
      <c r="S1440" s="51" t="str">
        <f t="shared" si="179"/>
        <v>10a</v>
      </c>
      <c r="T1440" s="51" t="str">
        <f t="shared" si="180"/>
        <v>10b</v>
      </c>
    </row>
    <row r="1441" spans="1:20" ht="20" customHeight="1" x14ac:dyDescent="0.15">
      <c r="A1441" s="51">
        <f t="shared" si="177"/>
        <v>114408</v>
      </c>
      <c r="B1441" s="52" t="str">
        <f>VLOOKUP(J1441,city!$A$4:$D$352,3,0)</f>
        <v>河南</v>
      </c>
      <c r="C1441" s="52" t="str">
        <f>VLOOKUP(J1441,city!$A$4:$D$352,4,0)</f>
        <v>安阳</v>
      </c>
      <c r="D1441" s="51" t="s">
        <v>3787</v>
      </c>
      <c r="E1441" s="51" t="s">
        <v>3788</v>
      </c>
      <c r="F1441" s="53" t="str">
        <f t="shared" si="176"/>
        <v>114.158188,36.157566</v>
      </c>
      <c r="G1441" s="54" t="s">
        <v>795</v>
      </c>
      <c r="H1441" s="55" t="str">
        <f>"jingdian/"&amp;VLOOKUP(B1441,city!$C$4:$P$352,13,FALSE)&amp;"/"&amp;VLOOKUP(C1441,city!$D$4:$P$352,13,FALSE)&amp;"/jd/"&amp;K1441&amp;".jpg"</f>
        <v>jingdian/henan/anyang/jd/8.jpg</v>
      </c>
      <c r="I1441" s="55" t="str">
        <f t="shared" si="178"/>
        <v>15a,15b</v>
      </c>
      <c r="J1441" s="51">
        <f t="shared" si="181"/>
        <v>144</v>
      </c>
      <c r="K1441" s="51">
        <f>IF(VLOOKUP(J1440,city!$K$4:$L$352,2,0)&gt;K1440,K1440+1,1)</f>
        <v>8</v>
      </c>
      <c r="L1441" s="51">
        <v>1</v>
      </c>
      <c r="M1441" s="51" t="s">
        <v>337</v>
      </c>
      <c r="N1441" s="17">
        <v>114.158188</v>
      </c>
      <c r="O1441" s="17">
        <v>36.157566000000003</v>
      </c>
      <c r="P1441" s="51" t="str">
        <f t="shared" si="182"/>
        <v/>
      </c>
      <c r="Q1441" s="51">
        <v>15</v>
      </c>
      <c r="R1441" s="51">
        <f t="shared" si="183"/>
        <v>15</v>
      </c>
      <c r="S1441" s="51" t="str">
        <f t="shared" si="179"/>
        <v>15a</v>
      </c>
      <c r="T1441" s="51" t="str">
        <f t="shared" si="180"/>
        <v>15b</v>
      </c>
    </row>
    <row r="1442" spans="1:20" ht="20" customHeight="1" x14ac:dyDescent="0.15">
      <c r="A1442" s="51">
        <f t="shared" si="177"/>
        <v>114409</v>
      </c>
      <c r="B1442" s="52" t="str">
        <f>VLOOKUP(J1442,city!$A$4:$D$352,3,0)</f>
        <v>河南</v>
      </c>
      <c r="C1442" s="52" t="str">
        <f>VLOOKUP(J1442,city!$A$4:$D$352,4,0)</f>
        <v>安阳</v>
      </c>
      <c r="D1442" s="51" t="s">
        <v>3789</v>
      </c>
      <c r="E1442" s="51" t="s">
        <v>3790</v>
      </c>
      <c r="F1442" s="53" t="str">
        <f t="shared" si="176"/>
        <v>114.400293,36.119504</v>
      </c>
      <c r="G1442" s="54" t="s">
        <v>795</v>
      </c>
      <c r="H1442" s="55" t="str">
        <f>"jingdian/"&amp;VLOOKUP(B1442,city!$C$4:$P$352,13,FALSE)&amp;"/"&amp;VLOOKUP(C1442,city!$D$4:$P$352,13,FALSE)&amp;"/jd/"&amp;K1442&amp;".jpg"</f>
        <v>jingdian/henan/anyang/jd/9.jpg</v>
      </c>
      <c r="I1442" s="55" t="str">
        <f t="shared" si="178"/>
        <v>10a,10b</v>
      </c>
      <c r="J1442" s="51">
        <f t="shared" si="181"/>
        <v>144</v>
      </c>
      <c r="K1442" s="51">
        <f>IF(VLOOKUP(J1441,city!$K$4:$L$352,2,0)&gt;K1441,K1441+1,1)</f>
        <v>9</v>
      </c>
      <c r="L1442" s="51">
        <v>1</v>
      </c>
      <c r="M1442" s="51" t="s">
        <v>337</v>
      </c>
      <c r="N1442" s="17">
        <v>114.400293</v>
      </c>
      <c r="O1442" s="17">
        <v>36.119503999999999</v>
      </c>
      <c r="P1442" s="51" t="str">
        <f t="shared" si="182"/>
        <v/>
      </c>
      <c r="Q1442" s="51">
        <v>10</v>
      </c>
      <c r="R1442" s="51">
        <f t="shared" si="183"/>
        <v>10</v>
      </c>
      <c r="S1442" s="51" t="str">
        <f t="shared" si="179"/>
        <v>10a</v>
      </c>
      <c r="T1442" s="51" t="str">
        <f t="shared" si="180"/>
        <v>10b</v>
      </c>
    </row>
    <row r="1443" spans="1:20" ht="20" customHeight="1" x14ac:dyDescent="0.15">
      <c r="A1443" s="51">
        <f t="shared" si="177"/>
        <v>114410</v>
      </c>
      <c r="B1443" s="52" t="str">
        <f>VLOOKUP(J1443,city!$A$4:$D$352,3,0)</f>
        <v>河南</v>
      </c>
      <c r="C1443" s="52" t="str">
        <f>VLOOKUP(J1443,city!$A$4:$D$352,4,0)</f>
        <v>安阳</v>
      </c>
      <c r="D1443" s="51" t="s">
        <v>3791</v>
      </c>
      <c r="E1443" s="51" t="s">
        <v>3792</v>
      </c>
      <c r="F1443" s="53" t="str">
        <f t="shared" si="176"/>
        <v>114.315893,36.148167</v>
      </c>
      <c r="G1443" s="54" t="s">
        <v>795</v>
      </c>
      <c r="H1443" s="55" t="str">
        <f>"jingdian/"&amp;VLOOKUP(B1443,city!$C$4:$P$352,13,FALSE)&amp;"/"&amp;VLOOKUP(C1443,city!$D$4:$P$352,13,FALSE)&amp;"/jd/"&amp;K1443&amp;".jpg"</f>
        <v>jingdian/henan/anyang/jd/10.jpg</v>
      </c>
      <c r="I1443" s="55" t="str">
        <f t="shared" si="178"/>
        <v>29a,29b</v>
      </c>
      <c r="J1443" s="51">
        <f t="shared" si="181"/>
        <v>144</v>
      </c>
      <c r="K1443" s="51">
        <f>IF(VLOOKUP(J1442,city!$K$4:$L$352,2,0)&gt;K1442,K1442+1,1)</f>
        <v>10</v>
      </c>
      <c r="L1443" s="51">
        <v>1</v>
      </c>
      <c r="M1443" s="51" t="s">
        <v>337</v>
      </c>
      <c r="N1443" s="17">
        <v>114.315893</v>
      </c>
      <c r="O1443" s="17">
        <v>36.148167000000001</v>
      </c>
      <c r="P1443" s="51" t="str">
        <f t="shared" si="182"/>
        <v>114.1599856,36.1296465</v>
      </c>
      <c r="Q1443" s="51">
        <v>29</v>
      </c>
      <c r="R1443" s="51">
        <f t="shared" si="183"/>
        <v>29</v>
      </c>
      <c r="S1443" s="51" t="str">
        <f t="shared" si="179"/>
        <v>29a</v>
      </c>
      <c r="T1443" s="51" t="str">
        <f t="shared" si="180"/>
        <v>29b</v>
      </c>
    </row>
    <row r="1444" spans="1:20" ht="20" customHeight="1" x14ac:dyDescent="0.15">
      <c r="A1444" s="51">
        <f t="shared" si="177"/>
        <v>114501</v>
      </c>
      <c r="B1444" s="52" t="str">
        <f>VLOOKUP(J1444,city!$A$4:$D$352,3,0)</f>
        <v>河南</v>
      </c>
      <c r="C1444" s="52" t="str">
        <f>VLOOKUP(J1444,city!$A$4:$D$352,4,0)</f>
        <v>鹤壁</v>
      </c>
      <c r="D1444" s="74" t="s">
        <v>3793</v>
      </c>
      <c r="E1444" s="93" t="s">
        <v>3794</v>
      </c>
      <c r="F1444" s="53" t="str">
        <f t="shared" si="176"/>
        <v>114.566661,35.669249</v>
      </c>
      <c r="G1444" s="54" t="s">
        <v>795</v>
      </c>
      <c r="H1444" s="55" t="str">
        <f>"jingdian/"&amp;VLOOKUP(B1444,city!$C$4:$P$352,13,FALSE)&amp;"/"&amp;VLOOKUP(C1444,city!$D$4:$P$352,13,FALSE)&amp;"/jd/"&amp;K1444&amp;".jpg"</f>
        <v>jingdian/henan/hebi/jd/1.jpg</v>
      </c>
      <c r="I1444" s="55" t="str">
        <f t="shared" si="178"/>
        <v>2a,2b</v>
      </c>
      <c r="J1444" s="51">
        <f t="shared" si="181"/>
        <v>145</v>
      </c>
      <c r="K1444" s="51">
        <f>IF(VLOOKUP(J1443,city!$K$4:$L$352,2,0)&gt;K1443,K1443+1,1)</f>
        <v>1</v>
      </c>
      <c r="L1444" s="51">
        <v>1</v>
      </c>
      <c r="M1444" s="51" t="s">
        <v>339</v>
      </c>
      <c r="N1444" s="17">
        <v>114.566661</v>
      </c>
      <c r="O1444" s="17">
        <v>35.669249000000001</v>
      </c>
      <c r="P1444" s="51" t="str">
        <f t="shared" si="182"/>
        <v/>
      </c>
      <c r="Q1444" s="51">
        <v>2</v>
      </c>
      <c r="R1444" s="51">
        <f t="shared" si="183"/>
        <v>2</v>
      </c>
      <c r="S1444" s="51" t="str">
        <f t="shared" si="179"/>
        <v>2a</v>
      </c>
      <c r="T1444" s="51" t="str">
        <f t="shared" si="180"/>
        <v>2b</v>
      </c>
    </row>
    <row r="1445" spans="1:20" ht="20" customHeight="1" x14ac:dyDescent="0.15">
      <c r="A1445" s="51">
        <f t="shared" si="177"/>
        <v>114502</v>
      </c>
      <c r="B1445" s="52" t="str">
        <f>VLOOKUP(J1445,city!$A$4:$D$352,3,0)</f>
        <v>河南</v>
      </c>
      <c r="C1445" s="52" t="str">
        <f>VLOOKUP(J1445,city!$A$4:$D$352,4,0)</f>
        <v>鹤壁</v>
      </c>
      <c r="D1445" s="75" t="s">
        <v>1087</v>
      </c>
      <c r="E1445" s="93" t="s">
        <v>3795</v>
      </c>
      <c r="F1445" s="53" t="str">
        <f t="shared" si="176"/>
        <v>114.079403,35.621541</v>
      </c>
      <c r="G1445" s="54" t="s">
        <v>795</v>
      </c>
      <c r="H1445" s="55" t="str">
        <f>"jingdian/"&amp;VLOOKUP(B1445,city!$C$4:$P$352,13,FALSE)&amp;"/"&amp;VLOOKUP(C1445,city!$D$4:$P$352,13,FALSE)&amp;"/jd/"&amp;K1445&amp;".jpg"</f>
        <v>jingdian/henan/hebi/jd/2.jpg</v>
      </c>
      <c r="I1445" s="55" t="str">
        <f t="shared" si="178"/>
        <v>2a,2b</v>
      </c>
      <c r="J1445" s="51">
        <f t="shared" si="181"/>
        <v>145</v>
      </c>
      <c r="K1445" s="51">
        <f>IF(VLOOKUP(J1444,city!$K$4:$L$352,2,0)&gt;K1444,K1444+1,1)</f>
        <v>2</v>
      </c>
      <c r="L1445" s="51">
        <v>1</v>
      </c>
      <c r="M1445" s="51" t="s">
        <v>339</v>
      </c>
      <c r="N1445" s="17">
        <v>114.079403</v>
      </c>
      <c r="O1445" s="17">
        <v>35.621541000000001</v>
      </c>
      <c r="P1445" s="51" t="str">
        <f t="shared" si="182"/>
        <v/>
      </c>
      <c r="Q1445" s="51">
        <v>2</v>
      </c>
      <c r="R1445" s="51">
        <f t="shared" si="183"/>
        <v>2</v>
      </c>
      <c r="S1445" s="51" t="str">
        <f t="shared" si="179"/>
        <v>2a</v>
      </c>
      <c r="T1445" s="51" t="str">
        <f t="shared" si="180"/>
        <v>2b</v>
      </c>
    </row>
    <row r="1446" spans="1:20" ht="20" customHeight="1" x14ac:dyDescent="0.15">
      <c r="A1446" s="51">
        <f t="shared" si="177"/>
        <v>114503</v>
      </c>
      <c r="B1446" s="52" t="str">
        <f>VLOOKUP(J1446,city!$A$4:$D$352,3,0)</f>
        <v>河南</v>
      </c>
      <c r="C1446" s="52" t="str">
        <f>VLOOKUP(J1446,city!$A$4:$D$352,4,0)</f>
        <v>鹤壁</v>
      </c>
      <c r="D1446" s="75" t="s">
        <v>3796</v>
      </c>
      <c r="E1446" s="93" t="s">
        <v>3797</v>
      </c>
      <c r="F1446" s="53" t="str">
        <f t="shared" si="176"/>
        <v>114.119804,35.941114</v>
      </c>
      <c r="G1446" s="54" t="s">
        <v>795</v>
      </c>
      <c r="H1446" s="55" t="str">
        <f>"jingdian/"&amp;VLOOKUP(B1446,city!$C$4:$P$352,13,FALSE)&amp;"/"&amp;VLOOKUP(C1446,city!$D$4:$P$352,13,FALSE)&amp;"/jd/"&amp;K1446&amp;".jpg"</f>
        <v>jingdian/henan/hebi/jd/3.jpg</v>
      </c>
      <c r="I1446" s="55" t="str">
        <f t="shared" si="178"/>
        <v>2a,2b</v>
      </c>
      <c r="J1446" s="51">
        <f t="shared" si="181"/>
        <v>145</v>
      </c>
      <c r="K1446" s="51">
        <f>IF(VLOOKUP(J1445,city!$K$4:$L$352,2,0)&gt;K1445,K1445+1,1)</f>
        <v>3</v>
      </c>
      <c r="L1446" s="51">
        <v>1</v>
      </c>
      <c r="M1446" s="51" t="s">
        <v>339</v>
      </c>
      <c r="N1446" s="17">
        <v>114.119804</v>
      </c>
      <c r="O1446" s="17">
        <v>35.941113999999999</v>
      </c>
      <c r="P1446" s="51" t="str">
        <f t="shared" si="182"/>
        <v/>
      </c>
      <c r="Q1446" s="51">
        <v>2</v>
      </c>
      <c r="R1446" s="51">
        <f t="shared" si="183"/>
        <v>2</v>
      </c>
      <c r="S1446" s="51" t="str">
        <f t="shared" si="179"/>
        <v>2a</v>
      </c>
      <c r="T1446" s="51" t="str">
        <f t="shared" si="180"/>
        <v>2b</v>
      </c>
    </row>
    <row r="1447" spans="1:20" ht="20" customHeight="1" x14ac:dyDescent="0.15">
      <c r="A1447" s="51">
        <f t="shared" si="177"/>
        <v>114504</v>
      </c>
      <c r="B1447" s="52" t="str">
        <f>VLOOKUP(J1447,city!$A$4:$D$352,3,0)</f>
        <v>河南</v>
      </c>
      <c r="C1447" s="52" t="str">
        <f>VLOOKUP(J1447,city!$A$4:$D$352,4,0)</f>
        <v>鹤壁</v>
      </c>
      <c r="D1447" s="74" t="s">
        <v>3798</v>
      </c>
      <c r="E1447" s="93" t="s">
        <v>3799</v>
      </c>
      <c r="F1447" s="53" t="str">
        <f t="shared" si="176"/>
        <v>114.143486,35.833887</v>
      </c>
      <c r="G1447" s="54" t="s">
        <v>795</v>
      </c>
      <c r="H1447" s="55" t="str">
        <f>"jingdian/"&amp;VLOOKUP(B1447,city!$C$4:$P$352,13,FALSE)&amp;"/"&amp;VLOOKUP(C1447,city!$D$4:$P$352,13,FALSE)&amp;"/jd/"&amp;K1447&amp;".jpg"</f>
        <v>jingdian/henan/hebi/jd/4.jpg</v>
      </c>
      <c r="I1447" s="55" t="str">
        <f t="shared" si="178"/>
        <v>13a,13b</v>
      </c>
      <c r="J1447" s="51">
        <f t="shared" si="181"/>
        <v>145</v>
      </c>
      <c r="K1447" s="51">
        <f>IF(VLOOKUP(J1446,city!$K$4:$L$352,2,0)&gt;K1446,K1446+1,1)</f>
        <v>4</v>
      </c>
      <c r="L1447" s="51">
        <v>1</v>
      </c>
      <c r="M1447" s="51" t="s">
        <v>339</v>
      </c>
      <c r="N1447" s="17">
        <v>114.143486</v>
      </c>
      <c r="O1447" s="17">
        <v>35.833886999999997</v>
      </c>
      <c r="P1447" s="51" t="str">
        <f t="shared" si="182"/>
        <v/>
      </c>
      <c r="Q1447" s="51">
        <v>13</v>
      </c>
      <c r="R1447" s="51">
        <f t="shared" si="183"/>
        <v>13</v>
      </c>
      <c r="S1447" s="51" t="str">
        <f t="shared" si="179"/>
        <v>13a</v>
      </c>
      <c r="T1447" s="51" t="str">
        <f t="shared" si="180"/>
        <v>13b</v>
      </c>
    </row>
    <row r="1448" spans="1:20" ht="20" customHeight="1" x14ac:dyDescent="0.15">
      <c r="A1448" s="51">
        <f t="shared" si="177"/>
        <v>114505</v>
      </c>
      <c r="B1448" s="52" t="str">
        <f>VLOOKUP(J1448,city!$A$4:$D$352,3,0)</f>
        <v>河南</v>
      </c>
      <c r="C1448" s="52" t="str">
        <f>VLOOKUP(J1448,city!$A$4:$D$352,4,0)</f>
        <v>鹤壁</v>
      </c>
      <c r="D1448" s="75" t="s">
        <v>3800</v>
      </c>
      <c r="E1448" s="93" t="s">
        <v>3801</v>
      </c>
      <c r="F1448" s="53" t="str">
        <f t="shared" si="176"/>
        <v>114.303649,35.727996</v>
      </c>
      <c r="G1448" s="54" t="s">
        <v>795</v>
      </c>
      <c r="H1448" s="55" t="str">
        <f>"jingdian/"&amp;VLOOKUP(B1448,city!$C$4:$P$352,13,FALSE)&amp;"/"&amp;VLOOKUP(C1448,city!$D$4:$P$352,13,FALSE)&amp;"/jd/"&amp;K1448&amp;".jpg"</f>
        <v>jingdian/henan/hebi/jd/5.jpg</v>
      </c>
      <c r="I1448" s="55" t="str">
        <f t="shared" si="178"/>
        <v>10a,10b</v>
      </c>
      <c r="J1448" s="51">
        <f t="shared" si="181"/>
        <v>145</v>
      </c>
      <c r="K1448" s="51">
        <f>IF(VLOOKUP(J1447,city!$K$4:$L$352,2,0)&gt;K1447,K1447+1,1)</f>
        <v>5</v>
      </c>
      <c r="L1448" s="51">
        <v>1</v>
      </c>
      <c r="M1448" s="51" t="s">
        <v>339</v>
      </c>
      <c r="N1448" s="17">
        <v>114.30364899999999</v>
      </c>
      <c r="O1448" s="17">
        <v>35.727995999999997</v>
      </c>
      <c r="P1448" s="51" t="str">
        <f t="shared" si="182"/>
        <v/>
      </c>
      <c r="Q1448" s="51">
        <v>10</v>
      </c>
      <c r="R1448" s="51">
        <f t="shared" si="183"/>
        <v>10</v>
      </c>
      <c r="S1448" s="51" t="str">
        <f t="shared" si="179"/>
        <v>10a</v>
      </c>
      <c r="T1448" s="51" t="str">
        <f t="shared" si="180"/>
        <v>10b</v>
      </c>
    </row>
    <row r="1449" spans="1:20" ht="20" customHeight="1" x14ac:dyDescent="0.15">
      <c r="A1449" s="51">
        <f t="shared" si="177"/>
        <v>114506</v>
      </c>
      <c r="B1449" s="52" t="str">
        <f>VLOOKUP(J1449,city!$A$4:$D$352,3,0)</f>
        <v>河南</v>
      </c>
      <c r="C1449" s="52" t="str">
        <f>VLOOKUP(J1449,city!$A$4:$D$352,4,0)</f>
        <v>鹤壁</v>
      </c>
      <c r="D1449" s="51" t="s">
        <v>3802</v>
      </c>
      <c r="E1449" s="51" t="s">
        <v>3803</v>
      </c>
      <c r="F1449" s="53" t="str">
        <f t="shared" si="176"/>
        <v>114.130033,35.683202</v>
      </c>
      <c r="G1449" s="54" t="s">
        <v>795</v>
      </c>
      <c r="H1449" s="55" t="str">
        <f>"jingdian/"&amp;VLOOKUP(B1449,city!$C$4:$P$352,13,FALSE)&amp;"/"&amp;VLOOKUP(C1449,city!$D$4:$P$352,13,FALSE)&amp;"/jd/"&amp;K1449&amp;".jpg"</f>
        <v>jingdian/henan/hebi/jd/6.jpg</v>
      </c>
      <c r="I1449" s="55" t="str">
        <f t="shared" si="178"/>
        <v>11a,11b</v>
      </c>
      <c r="J1449" s="51">
        <f t="shared" si="181"/>
        <v>145</v>
      </c>
      <c r="K1449" s="51">
        <f>IF(VLOOKUP(J1448,city!$K$4:$L$352,2,0)&gt;K1448,K1448+1,1)</f>
        <v>6</v>
      </c>
      <c r="L1449" s="51">
        <v>1</v>
      </c>
      <c r="M1449" s="51" t="s">
        <v>339</v>
      </c>
      <c r="N1449" s="17">
        <v>114.130033</v>
      </c>
      <c r="O1449" s="17">
        <v>35.683202000000001</v>
      </c>
      <c r="P1449" s="51" t="str">
        <f t="shared" si="182"/>
        <v/>
      </c>
      <c r="Q1449" s="51">
        <v>11</v>
      </c>
      <c r="R1449" s="51">
        <f t="shared" si="183"/>
        <v>11</v>
      </c>
      <c r="S1449" s="51" t="str">
        <f t="shared" si="179"/>
        <v>11a</v>
      </c>
      <c r="T1449" s="51" t="str">
        <f t="shared" si="180"/>
        <v>11b</v>
      </c>
    </row>
    <row r="1450" spans="1:20" ht="20" customHeight="1" x14ac:dyDescent="0.15">
      <c r="A1450" s="51">
        <f t="shared" si="177"/>
        <v>114507</v>
      </c>
      <c r="B1450" s="52" t="str">
        <f>VLOOKUP(J1450,city!$A$4:$D$352,3,0)</f>
        <v>河南</v>
      </c>
      <c r="C1450" s="52" t="str">
        <f>VLOOKUP(J1450,city!$A$4:$D$352,4,0)</f>
        <v>鹤壁</v>
      </c>
      <c r="D1450" s="51" t="s">
        <v>3804</v>
      </c>
      <c r="E1450" s="51" t="s">
        <v>3805</v>
      </c>
      <c r="F1450" s="53" t="str">
        <f t="shared" si="176"/>
        <v>114.20201,35.612819</v>
      </c>
      <c r="G1450" s="54" t="s">
        <v>795</v>
      </c>
      <c r="H1450" s="55" t="str">
        <f>"jingdian/"&amp;VLOOKUP(B1450,city!$C$4:$P$352,13,FALSE)&amp;"/"&amp;VLOOKUP(C1450,city!$D$4:$P$352,13,FALSE)&amp;"/jd/"&amp;K1450&amp;".jpg"</f>
        <v>jingdian/henan/hebi/jd/7.jpg</v>
      </c>
      <c r="I1450" s="55" t="str">
        <f t="shared" si="178"/>
        <v>2a,2b</v>
      </c>
      <c r="J1450" s="51">
        <f t="shared" si="181"/>
        <v>145</v>
      </c>
      <c r="K1450" s="51">
        <f>IF(VLOOKUP(J1449,city!$K$4:$L$352,2,0)&gt;K1449,K1449+1,1)</f>
        <v>7</v>
      </c>
      <c r="L1450" s="51">
        <v>1</v>
      </c>
      <c r="M1450" s="51" t="s">
        <v>339</v>
      </c>
      <c r="N1450" s="17">
        <v>114.20201</v>
      </c>
      <c r="O1450" s="17">
        <v>35.612819000000002</v>
      </c>
      <c r="P1450" s="51" t="str">
        <f t="shared" si="182"/>
        <v/>
      </c>
      <c r="Q1450" s="51">
        <v>2</v>
      </c>
      <c r="R1450" s="51">
        <f t="shared" si="183"/>
        <v>2</v>
      </c>
      <c r="S1450" s="51" t="str">
        <f t="shared" si="179"/>
        <v>2a</v>
      </c>
      <c r="T1450" s="51" t="str">
        <f t="shared" si="180"/>
        <v>2b</v>
      </c>
    </row>
    <row r="1451" spans="1:20" ht="20" customHeight="1" x14ac:dyDescent="0.15">
      <c r="A1451" s="51">
        <f t="shared" si="177"/>
        <v>114508</v>
      </c>
      <c r="B1451" s="52" t="str">
        <f>VLOOKUP(J1451,city!$A$4:$D$352,3,0)</f>
        <v>河南</v>
      </c>
      <c r="C1451" s="52" t="str">
        <f>VLOOKUP(J1451,city!$A$4:$D$352,4,0)</f>
        <v>鹤壁</v>
      </c>
      <c r="D1451" s="51" t="s">
        <v>3806</v>
      </c>
      <c r="E1451" s="51" t="s">
        <v>3807</v>
      </c>
      <c r="F1451" s="53" t="str">
        <f t="shared" si="176"/>
        <v>114.551793,35.66685</v>
      </c>
      <c r="G1451" s="54" t="s">
        <v>795</v>
      </c>
      <c r="H1451" s="55" t="str">
        <f>"jingdian/"&amp;VLOOKUP(B1451,city!$C$4:$P$352,13,FALSE)&amp;"/"&amp;VLOOKUP(C1451,city!$D$4:$P$352,13,FALSE)&amp;"/jd/"&amp;K1451&amp;".jpg"</f>
        <v>jingdian/henan/hebi/jd/8.jpg</v>
      </c>
      <c r="I1451" s="55" t="str">
        <f t="shared" si="178"/>
        <v>2a,2b</v>
      </c>
      <c r="J1451" s="51">
        <f t="shared" si="181"/>
        <v>145</v>
      </c>
      <c r="K1451" s="51">
        <f>IF(VLOOKUP(J1450,city!$K$4:$L$352,2,0)&gt;K1450,K1450+1,1)</f>
        <v>8</v>
      </c>
      <c r="L1451" s="51">
        <v>1</v>
      </c>
      <c r="M1451" s="51" t="s">
        <v>339</v>
      </c>
      <c r="N1451" s="17">
        <v>114.551793</v>
      </c>
      <c r="O1451" s="17">
        <v>35.666849999999997</v>
      </c>
      <c r="P1451" s="51" t="str">
        <f t="shared" si="182"/>
        <v/>
      </c>
      <c r="Q1451" s="51">
        <v>2</v>
      </c>
      <c r="R1451" s="51">
        <f t="shared" si="183"/>
        <v>2</v>
      </c>
      <c r="S1451" s="51" t="str">
        <f t="shared" si="179"/>
        <v>2a</v>
      </c>
      <c r="T1451" s="51" t="str">
        <f t="shared" si="180"/>
        <v>2b</v>
      </c>
    </row>
    <row r="1452" spans="1:20" ht="20" customHeight="1" x14ac:dyDescent="0.15">
      <c r="A1452" s="51">
        <f t="shared" si="177"/>
        <v>114509</v>
      </c>
      <c r="B1452" s="52" t="str">
        <f>VLOOKUP(J1452,city!$A$4:$D$352,3,0)</f>
        <v>河南</v>
      </c>
      <c r="C1452" s="52" t="str">
        <f>VLOOKUP(J1452,city!$A$4:$D$352,4,0)</f>
        <v>鹤壁</v>
      </c>
      <c r="D1452" s="51" t="s">
        <v>3808</v>
      </c>
      <c r="E1452" s="51" t="s">
        <v>3809</v>
      </c>
      <c r="F1452" s="53" t="str">
        <f t="shared" ref="F1452:F1515" si="184">N1452&amp;","&amp;O1452</f>
        <v>114.551913,35.664069</v>
      </c>
      <c r="G1452" s="54" t="s">
        <v>795</v>
      </c>
      <c r="H1452" s="55" t="str">
        <f>"jingdian/"&amp;VLOOKUP(B1452,city!$C$4:$P$352,13,FALSE)&amp;"/"&amp;VLOOKUP(C1452,city!$D$4:$P$352,13,FALSE)&amp;"/jd/"&amp;K1452&amp;".jpg"</f>
        <v>jingdian/henan/hebi/jd/9.jpg</v>
      </c>
      <c r="I1452" s="55" t="str">
        <f t="shared" si="178"/>
        <v>15a,15b</v>
      </c>
      <c r="J1452" s="51">
        <f t="shared" si="181"/>
        <v>145</v>
      </c>
      <c r="K1452" s="51">
        <f>IF(VLOOKUP(J1451,city!$K$4:$L$352,2,0)&gt;K1451,K1451+1,1)</f>
        <v>9</v>
      </c>
      <c r="L1452" s="51">
        <v>1</v>
      </c>
      <c r="M1452" s="51" t="s">
        <v>339</v>
      </c>
      <c r="N1452" s="17">
        <v>114.551913</v>
      </c>
      <c r="O1452" s="17">
        <v>35.664068999999998</v>
      </c>
      <c r="P1452" s="51" t="str">
        <f t="shared" si="182"/>
        <v/>
      </c>
      <c r="Q1452" s="51">
        <v>15</v>
      </c>
      <c r="R1452" s="51">
        <f t="shared" si="183"/>
        <v>15</v>
      </c>
      <c r="S1452" s="51" t="str">
        <f t="shared" si="179"/>
        <v>15a</v>
      </c>
      <c r="T1452" s="51" t="str">
        <f t="shared" si="180"/>
        <v>15b</v>
      </c>
    </row>
    <row r="1453" spans="1:20" ht="20" customHeight="1" x14ac:dyDescent="0.15">
      <c r="A1453" s="51">
        <f t="shared" si="177"/>
        <v>114510</v>
      </c>
      <c r="B1453" s="52" t="str">
        <f>VLOOKUP(J1453,city!$A$4:$D$352,3,0)</f>
        <v>河南</v>
      </c>
      <c r="C1453" s="52" t="str">
        <f>VLOOKUP(J1453,city!$A$4:$D$352,4,0)</f>
        <v>鹤壁</v>
      </c>
      <c r="D1453" s="51" t="s">
        <v>3810</v>
      </c>
      <c r="E1453" s="51" t="s">
        <v>3811</v>
      </c>
      <c r="F1453" s="53" t="str">
        <f t="shared" si="184"/>
        <v>114.217639,35.789266</v>
      </c>
      <c r="G1453" s="54" t="s">
        <v>795</v>
      </c>
      <c r="H1453" s="55" t="str">
        <f>"jingdian/"&amp;VLOOKUP(B1453,city!$C$4:$P$352,13,FALSE)&amp;"/"&amp;VLOOKUP(C1453,city!$D$4:$P$352,13,FALSE)&amp;"/jd/"&amp;K1453&amp;".jpg"</f>
        <v>jingdian/henan/hebi/jd/10.jpg</v>
      </c>
      <c r="I1453" s="55" t="str">
        <f t="shared" si="178"/>
        <v>2a,2b</v>
      </c>
      <c r="J1453" s="51">
        <f t="shared" si="181"/>
        <v>145</v>
      </c>
      <c r="K1453" s="51">
        <f>IF(VLOOKUP(J1452,city!$K$4:$L$352,2,0)&gt;K1452,K1452+1,1)</f>
        <v>10</v>
      </c>
      <c r="L1453" s="51">
        <v>1</v>
      </c>
      <c r="M1453" s="51" t="s">
        <v>339</v>
      </c>
      <c r="N1453" s="17">
        <v>114.21763900000001</v>
      </c>
      <c r="O1453" s="17">
        <v>35.789265999999998</v>
      </c>
      <c r="P1453" s="51" t="str">
        <f t="shared" si="182"/>
        <v>114.2866391,35.7209993</v>
      </c>
      <c r="Q1453" s="51">
        <v>2</v>
      </c>
      <c r="R1453" s="51">
        <f t="shared" si="183"/>
        <v>6</v>
      </c>
      <c r="S1453" s="51" t="str">
        <f t="shared" si="179"/>
        <v>2a</v>
      </c>
      <c r="T1453" s="51" t="str">
        <f t="shared" si="180"/>
        <v>2b</v>
      </c>
    </row>
    <row r="1454" spans="1:20" ht="20" customHeight="1" x14ac:dyDescent="0.15">
      <c r="A1454" s="51">
        <f t="shared" si="177"/>
        <v>114601</v>
      </c>
      <c r="B1454" s="52" t="str">
        <f>VLOOKUP(J1454,city!$A$4:$D$352,3,0)</f>
        <v>河南</v>
      </c>
      <c r="C1454" s="52" t="str">
        <f>VLOOKUP(J1454,city!$A$4:$D$352,4,0)</f>
        <v>新乡</v>
      </c>
      <c r="D1454" s="51" t="s">
        <v>3812</v>
      </c>
      <c r="E1454" s="51" t="s">
        <v>3813</v>
      </c>
      <c r="F1454" s="53" t="str">
        <f t="shared" si="184"/>
        <v>113.62288,35.726524</v>
      </c>
      <c r="G1454" s="54" t="s">
        <v>795</v>
      </c>
      <c r="H1454" s="55" t="str">
        <f>"jingdian/"&amp;VLOOKUP(B1454,city!$C$4:$P$352,13,FALSE)&amp;"/"&amp;VLOOKUP(C1454,city!$D$4:$P$352,13,FALSE)&amp;"/jd/"&amp;K1454&amp;".jpg"</f>
        <v>jingdian/henan/xinxiang/jd/1.jpg</v>
      </c>
      <c r="I1454" s="55" t="str">
        <f t="shared" si="178"/>
        <v>2a,2b</v>
      </c>
      <c r="J1454" s="51">
        <f t="shared" si="181"/>
        <v>146</v>
      </c>
      <c r="K1454" s="51">
        <f>IF(VLOOKUP(J1453,city!$K$4:$L$352,2,0)&gt;K1453,K1453+1,1)</f>
        <v>1</v>
      </c>
      <c r="L1454" s="51">
        <v>1</v>
      </c>
      <c r="M1454" s="51" t="s">
        <v>341</v>
      </c>
      <c r="N1454" s="17">
        <v>113.62287999999999</v>
      </c>
      <c r="O1454" s="17">
        <v>35.726523999999998</v>
      </c>
      <c r="P1454" s="51" t="str">
        <f t="shared" si="182"/>
        <v/>
      </c>
      <c r="Q1454" s="51">
        <v>2</v>
      </c>
      <c r="R1454" s="51">
        <f t="shared" si="183"/>
        <v>2</v>
      </c>
      <c r="S1454" s="51" t="str">
        <f t="shared" si="179"/>
        <v>2a</v>
      </c>
      <c r="T1454" s="51" t="str">
        <f t="shared" si="180"/>
        <v>2b</v>
      </c>
    </row>
    <row r="1455" spans="1:20" ht="20" customHeight="1" x14ac:dyDescent="0.15">
      <c r="A1455" s="51">
        <f t="shared" si="177"/>
        <v>114602</v>
      </c>
      <c r="B1455" s="52" t="str">
        <f>VLOOKUP(J1455,city!$A$4:$D$352,3,0)</f>
        <v>河南</v>
      </c>
      <c r="C1455" s="52" t="str">
        <f>VLOOKUP(J1455,city!$A$4:$D$352,4,0)</f>
        <v>新乡</v>
      </c>
      <c r="D1455" s="51" t="s">
        <v>3814</v>
      </c>
      <c r="E1455" s="51" t="s">
        <v>3815</v>
      </c>
      <c r="F1455" s="53" t="str">
        <f t="shared" si="184"/>
        <v>113.610518,35.736012</v>
      </c>
      <c r="G1455" s="54" t="s">
        <v>795</v>
      </c>
      <c r="H1455" s="55" t="str">
        <f>"jingdian/"&amp;VLOOKUP(B1455,city!$C$4:$P$352,13,FALSE)&amp;"/"&amp;VLOOKUP(C1455,city!$D$4:$P$352,13,FALSE)&amp;"/jd/"&amp;K1455&amp;".jpg"</f>
        <v>jingdian/henan/xinxiang/jd/2.jpg</v>
      </c>
      <c r="I1455" s="55" t="str">
        <f t="shared" si="178"/>
        <v>13a,13b</v>
      </c>
      <c r="J1455" s="51">
        <f t="shared" si="181"/>
        <v>146</v>
      </c>
      <c r="K1455" s="51">
        <f>IF(VLOOKUP(J1454,city!$K$4:$L$352,2,0)&gt;K1454,K1454+1,1)</f>
        <v>2</v>
      </c>
      <c r="L1455" s="51">
        <v>1</v>
      </c>
      <c r="M1455" s="51" t="s">
        <v>341</v>
      </c>
      <c r="N1455" s="17">
        <v>113.610518</v>
      </c>
      <c r="O1455" s="17">
        <v>35.736012000000002</v>
      </c>
      <c r="P1455" s="51" t="str">
        <f t="shared" si="182"/>
        <v/>
      </c>
      <c r="Q1455" s="51">
        <v>13</v>
      </c>
      <c r="R1455" s="51">
        <f t="shared" si="183"/>
        <v>13</v>
      </c>
      <c r="S1455" s="51" t="str">
        <f t="shared" si="179"/>
        <v>13a</v>
      </c>
      <c r="T1455" s="51" t="str">
        <f t="shared" si="180"/>
        <v>13b</v>
      </c>
    </row>
    <row r="1456" spans="1:20" ht="20" customHeight="1" x14ac:dyDescent="0.15">
      <c r="A1456" s="51">
        <f t="shared" si="177"/>
        <v>114603</v>
      </c>
      <c r="B1456" s="52" t="str">
        <f>VLOOKUP(J1456,city!$A$4:$D$352,3,0)</f>
        <v>河南</v>
      </c>
      <c r="C1456" s="52" t="str">
        <f>VLOOKUP(J1456,city!$A$4:$D$352,4,0)</f>
        <v>新乡</v>
      </c>
      <c r="D1456" s="51" t="s">
        <v>3816</v>
      </c>
      <c r="E1456" s="51" t="s">
        <v>3817</v>
      </c>
      <c r="F1456" s="53" t="str">
        <f t="shared" si="184"/>
        <v>113.931938,35.42235</v>
      </c>
      <c r="G1456" s="54" t="s">
        <v>795</v>
      </c>
      <c r="H1456" s="55" t="str">
        <f>"jingdian/"&amp;VLOOKUP(B1456,city!$C$4:$P$352,13,FALSE)&amp;"/"&amp;VLOOKUP(C1456,city!$D$4:$P$352,13,FALSE)&amp;"/jd/"&amp;K1456&amp;".jpg"</f>
        <v>jingdian/henan/xinxiang/jd/3.jpg</v>
      </c>
      <c r="I1456" s="55" t="str">
        <f t="shared" si="178"/>
        <v>29a,29b</v>
      </c>
      <c r="J1456" s="51">
        <f t="shared" si="181"/>
        <v>146</v>
      </c>
      <c r="K1456" s="51">
        <f>IF(VLOOKUP(J1455,city!$K$4:$L$352,2,0)&gt;K1455,K1455+1,1)</f>
        <v>3</v>
      </c>
      <c r="L1456" s="51">
        <v>1</v>
      </c>
      <c r="M1456" s="51" t="s">
        <v>341</v>
      </c>
      <c r="N1456" s="17">
        <v>113.931938</v>
      </c>
      <c r="O1456" s="17">
        <v>35.422350000000002</v>
      </c>
      <c r="P1456" s="51" t="str">
        <f t="shared" si="182"/>
        <v/>
      </c>
      <c r="Q1456" s="51">
        <v>29</v>
      </c>
      <c r="R1456" s="51">
        <f t="shared" si="183"/>
        <v>29</v>
      </c>
      <c r="S1456" s="51" t="str">
        <f t="shared" si="179"/>
        <v>29a</v>
      </c>
      <c r="T1456" s="51" t="str">
        <f t="shared" si="180"/>
        <v>29b</v>
      </c>
    </row>
    <row r="1457" spans="1:20" ht="20" customHeight="1" x14ac:dyDescent="0.15">
      <c r="A1457" s="51">
        <f t="shared" si="177"/>
        <v>114604</v>
      </c>
      <c r="B1457" s="52" t="str">
        <f>VLOOKUP(J1457,city!$A$4:$D$352,3,0)</f>
        <v>河南</v>
      </c>
      <c r="C1457" s="52" t="str">
        <f>VLOOKUP(J1457,city!$A$4:$D$352,4,0)</f>
        <v>新乡</v>
      </c>
      <c r="D1457" s="51" t="s">
        <v>3818</v>
      </c>
      <c r="E1457" s="51" t="s">
        <v>3819</v>
      </c>
      <c r="F1457" s="53" t="str">
        <f t="shared" si="184"/>
        <v>113.886672,35.310017</v>
      </c>
      <c r="G1457" s="54" t="s">
        <v>795</v>
      </c>
      <c r="H1457" s="55" t="str">
        <f>"jingdian/"&amp;VLOOKUP(B1457,city!$C$4:$P$352,13,FALSE)&amp;"/"&amp;VLOOKUP(C1457,city!$D$4:$P$352,13,FALSE)&amp;"/jd/"&amp;K1457&amp;".jpg"</f>
        <v>jingdian/henan/xinxiang/jd/4.jpg</v>
      </c>
      <c r="I1457" s="55" t="str">
        <f t="shared" si="178"/>
        <v>10a,10b</v>
      </c>
      <c r="J1457" s="51">
        <f t="shared" si="181"/>
        <v>146</v>
      </c>
      <c r="K1457" s="51">
        <f>IF(VLOOKUP(J1456,city!$K$4:$L$352,2,0)&gt;K1456,K1456+1,1)</f>
        <v>4</v>
      </c>
      <c r="L1457" s="51">
        <v>1</v>
      </c>
      <c r="M1457" s="51" t="s">
        <v>341</v>
      </c>
      <c r="N1457" s="17">
        <v>113.886672</v>
      </c>
      <c r="O1457" s="17">
        <v>35.310017000000002</v>
      </c>
      <c r="P1457" s="51" t="str">
        <f t="shared" si="182"/>
        <v/>
      </c>
      <c r="Q1457" s="51">
        <v>10</v>
      </c>
      <c r="R1457" s="51">
        <f t="shared" si="183"/>
        <v>10</v>
      </c>
      <c r="S1457" s="51" t="str">
        <f t="shared" si="179"/>
        <v>10a</v>
      </c>
      <c r="T1457" s="51" t="str">
        <f t="shared" si="180"/>
        <v>10b</v>
      </c>
    </row>
    <row r="1458" spans="1:20" ht="20" customHeight="1" x14ac:dyDescent="0.15">
      <c r="A1458" s="51">
        <f t="shared" si="177"/>
        <v>114605</v>
      </c>
      <c r="B1458" s="52" t="str">
        <f>VLOOKUP(J1458,city!$A$4:$D$352,3,0)</f>
        <v>河南</v>
      </c>
      <c r="C1458" s="52" t="str">
        <f>VLOOKUP(J1458,city!$A$4:$D$352,4,0)</f>
        <v>新乡</v>
      </c>
      <c r="D1458" s="51" t="s">
        <v>3820</v>
      </c>
      <c r="E1458" s="51" t="s">
        <v>3821</v>
      </c>
      <c r="F1458" s="53" t="str">
        <f t="shared" si="184"/>
        <v>113.792016,35.196008</v>
      </c>
      <c r="G1458" s="54" t="s">
        <v>795</v>
      </c>
      <c r="H1458" s="55" t="str">
        <f>"jingdian/"&amp;VLOOKUP(B1458,city!$C$4:$P$352,13,FALSE)&amp;"/"&amp;VLOOKUP(C1458,city!$D$4:$P$352,13,FALSE)&amp;"/jd/"&amp;K1458&amp;".jpg"</f>
        <v>jingdian/henan/xinxiang/jd/5.jpg</v>
      </c>
      <c r="I1458" s="55" t="str">
        <f t="shared" si="178"/>
        <v>2a,2b</v>
      </c>
      <c r="J1458" s="51">
        <f t="shared" si="181"/>
        <v>146</v>
      </c>
      <c r="K1458" s="51">
        <f>IF(VLOOKUP(J1457,city!$K$4:$L$352,2,0)&gt;K1457,K1457+1,1)</f>
        <v>5</v>
      </c>
      <c r="L1458" s="51">
        <v>1</v>
      </c>
      <c r="M1458" s="51" t="s">
        <v>341</v>
      </c>
      <c r="N1458" s="17">
        <v>113.792016</v>
      </c>
      <c r="O1458" s="17">
        <v>35.196007999999999</v>
      </c>
      <c r="P1458" s="51" t="str">
        <f t="shared" si="182"/>
        <v/>
      </c>
      <c r="Q1458" s="51">
        <v>2</v>
      </c>
      <c r="R1458" s="51">
        <f t="shared" si="183"/>
        <v>1</v>
      </c>
      <c r="S1458" s="51" t="str">
        <f t="shared" si="179"/>
        <v>2a</v>
      </c>
      <c r="T1458" s="51" t="str">
        <f t="shared" si="180"/>
        <v>2b</v>
      </c>
    </row>
    <row r="1459" spans="1:20" ht="20" customHeight="1" x14ac:dyDescent="0.15">
      <c r="A1459" s="51">
        <f t="shared" si="177"/>
        <v>114606</v>
      </c>
      <c r="B1459" s="52" t="str">
        <f>VLOOKUP(J1459,city!$A$4:$D$352,3,0)</f>
        <v>河南</v>
      </c>
      <c r="C1459" s="52" t="str">
        <f>VLOOKUP(J1459,city!$A$4:$D$352,4,0)</f>
        <v>新乡</v>
      </c>
      <c r="D1459" s="51" t="s">
        <v>3822</v>
      </c>
      <c r="E1459" s="51" t="s">
        <v>3823</v>
      </c>
      <c r="F1459" s="53" t="str">
        <f t="shared" si="184"/>
        <v>113.555573,35.599706</v>
      </c>
      <c r="G1459" s="54" t="s">
        <v>795</v>
      </c>
      <c r="H1459" s="55" t="str">
        <f>"jingdian/"&amp;VLOOKUP(B1459,city!$C$4:$P$352,13,FALSE)&amp;"/"&amp;VLOOKUP(C1459,city!$D$4:$P$352,13,FALSE)&amp;"/jd/"&amp;K1459&amp;".jpg"</f>
        <v>jingdian/henan/xinxiang/jd/6.jpg</v>
      </c>
      <c r="I1459" s="55" t="str">
        <f t="shared" si="178"/>
        <v>2a,2b</v>
      </c>
      <c r="J1459" s="51">
        <f t="shared" si="181"/>
        <v>146</v>
      </c>
      <c r="K1459" s="51">
        <f>IF(VLOOKUP(J1458,city!$K$4:$L$352,2,0)&gt;K1458,K1458+1,1)</f>
        <v>6</v>
      </c>
      <c r="L1459" s="51">
        <v>1</v>
      </c>
      <c r="M1459" s="51" t="s">
        <v>341</v>
      </c>
      <c r="N1459" s="17">
        <v>113.555573</v>
      </c>
      <c r="O1459" s="17">
        <v>35.599705999999998</v>
      </c>
      <c r="P1459" s="51" t="str">
        <f t="shared" si="182"/>
        <v/>
      </c>
      <c r="Q1459" s="51">
        <v>2</v>
      </c>
      <c r="R1459" s="51">
        <f t="shared" si="183"/>
        <v>2</v>
      </c>
      <c r="S1459" s="51" t="str">
        <f t="shared" si="179"/>
        <v>2a</v>
      </c>
      <c r="T1459" s="51" t="str">
        <f t="shared" si="180"/>
        <v>2b</v>
      </c>
    </row>
    <row r="1460" spans="1:20" ht="20" customHeight="1" x14ac:dyDescent="0.15">
      <c r="A1460" s="51">
        <f t="shared" si="177"/>
        <v>114607</v>
      </c>
      <c r="B1460" s="52" t="str">
        <f>VLOOKUP(J1460,city!$A$4:$D$352,3,0)</f>
        <v>河南</v>
      </c>
      <c r="C1460" s="52" t="str">
        <f>VLOOKUP(J1460,city!$A$4:$D$352,4,0)</f>
        <v>新乡</v>
      </c>
      <c r="D1460" s="51" t="s">
        <v>3824</v>
      </c>
      <c r="E1460" s="51" t="s">
        <v>3825</v>
      </c>
      <c r="F1460" s="53" t="str">
        <f t="shared" si="184"/>
        <v>114.094378,35.470878</v>
      </c>
      <c r="G1460" s="54" t="s">
        <v>795</v>
      </c>
      <c r="H1460" s="55" t="str">
        <f>"jingdian/"&amp;VLOOKUP(B1460,city!$C$4:$P$352,13,FALSE)&amp;"/"&amp;VLOOKUP(C1460,city!$D$4:$P$352,13,FALSE)&amp;"/jd/"&amp;K1460&amp;".jpg"</f>
        <v>jingdian/henan/xinxiang/jd/7.jpg</v>
      </c>
      <c r="I1460" s="55" t="str">
        <f t="shared" si="178"/>
        <v>12a,12b</v>
      </c>
      <c r="J1460" s="51">
        <f t="shared" si="181"/>
        <v>146</v>
      </c>
      <c r="K1460" s="51">
        <f>IF(VLOOKUP(J1459,city!$K$4:$L$352,2,0)&gt;K1459,K1459+1,1)</f>
        <v>7</v>
      </c>
      <c r="L1460" s="51">
        <v>1</v>
      </c>
      <c r="M1460" s="51" t="s">
        <v>341</v>
      </c>
      <c r="N1460" s="17">
        <v>114.09437800000001</v>
      </c>
      <c r="O1460" s="17">
        <v>35.470877999999999</v>
      </c>
      <c r="P1460" s="51" t="str">
        <f t="shared" si="182"/>
        <v/>
      </c>
      <c r="Q1460" s="51">
        <v>12</v>
      </c>
      <c r="R1460" s="51">
        <f t="shared" si="183"/>
        <v>12</v>
      </c>
      <c r="S1460" s="51" t="str">
        <f t="shared" si="179"/>
        <v>12a</v>
      </c>
      <c r="T1460" s="51" t="str">
        <f t="shared" si="180"/>
        <v>12b</v>
      </c>
    </row>
    <row r="1461" spans="1:20" ht="20" customHeight="1" x14ac:dyDescent="0.15">
      <c r="A1461" s="51">
        <f t="shared" si="177"/>
        <v>114608</v>
      </c>
      <c r="B1461" s="52" t="str">
        <f>VLOOKUP(J1461,city!$A$4:$D$352,3,0)</f>
        <v>河南</v>
      </c>
      <c r="C1461" s="52" t="str">
        <f>VLOOKUP(J1461,city!$A$4:$D$352,4,0)</f>
        <v>新乡</v>
      </c>
      <c r="D1461" s="51" t="s">
        <v>3826</v>
      </c>
      <c r="E1461" s="51" t="s">
        <v>3827</v>
      </c>
      <c r="F1461" s="53" t="str">
        <f t="shared" si="184"/>
        <v>113.492592,35.456339</v>
      </c>
      <c r="G1461" s="54" t="s">
        <v>795</v>
      </c>
      <c r="H1461" s="55" t="str">
        <f>"jingdian/"&amp;VLOOKUP(B1461,city!$C$4:$P$352,13,FALSE)&amp;"/"&amp;VLOOKUP(C1461,city!$D$4:$P$352,13,FALSE)&amp;"/jd/"&amp;K1461&amp;".jpg"</f>
        <v>jingdian/henan/xinxiang/jd/8.jpg</v>
      </c>
      <c r="I1461" s="55" t="str">
        <f t="shared" si="178"/>
        <v>6a,6b</v>
      </c>
      <c r="J1461" s="51">
        <f t="shared" si="181"/>
        <v>146</v>
      </c>
      <c r="K1461" s="51">
        <f>IF(VLOOKUP(J1460,city!$K$4:$L$352,2,0)&gt;K1460,K1460+1,1)</f>
        <v>8</v>
      </c>
      <c r="L1461" s="51">
        <v>1</v>
      </c>
      <c r="M1461" s="51" t="s">
        <v>341</v>
      </c>
      <c r="N1461" s="17">
        <v>113.492592</v>
      </c>
      <c r="O1461" s="17">
        <v>35.456339</v>
      </c>
      <c r="P1461" s="51" t="str">
        <f t="shared" si="182"/>
        <v/>
      </c>
      <c r="Q1461" s="51">
        <v>6</v>
      </c>
      <c r="R1461" s="51">
        <f t="shared" si="183"/>
        <v>6</v>
      </c>
      <c r="S1461" s="51" t="str">
        <f t="shared" si="179"/>
        <v>6a</v>
      </c>
      <c r="T1461" s="51" t="str">
        <f t="shared" si="180"/>
        <v>6b</v>
      </c>
    </row>
    <row r="1462" spans="1:20" ht="20" customHeight="1" x14ac:dyDescent="0.15">
      <c r="A1462" s="51">
        <f t="shared" si="177"/>
        <v>114609</v>
      </c>
      <c r="B1462" s="52" t="str">
        <f>VLOOKUP(J1462,city!$A$4:$D$352,3,0)</f>
        <v>河南</v>
      </c>
      <c r="C1462" s="52" t="str">
        <f>VLOOKUP(J1462,city!$A$4:$D$352,4,0)</f>
        <v>新乡</v>
      </c>
      <c r="D1462" s="51" t="s">
        <v>3828</v>
      </c>
      <c r="E1462" s="51" t="s">
        <v>3829</v>
      </c>
      <c r="F1462" s="53" t="str">
        <f t="shared" si="184"/>
        <v>113.578748,35.614714</v>
      </c>
      <c r="G1462" s="54" t="s">
        <v>795</v>
      </c>
      <c r="H1462" s="55" t="str">
        <f>"jingdian/"&amp;VLOOKUP(B1462,city!$C$4:$P$352,13,FALSE)&amp;"/"&amp;VLOOKUP(C1462,city!$D$4:$P$352,13,FALSE)&amp;"/jd/"&amp;K1462&amp;".jpg"</f>
        <v>jingdian/henan/xinxiang/jd/9.jpg</v>
      </c>
      <c r="I1462" s="55" t="str">
        <f t="shared" si="178"/>
        <v>2a,2b</v>
      </c>
      <c r="J1462" s="51">
        <f t="shared" si="181"/>
        <v>146</v>
      </c>
      <c r="K1462" s="51">
        <f>IF(VLOOKUP(J1461,city!$K$4:$L$352,2,0)&gt;K1461,K1461+1,1)</f>
        <v>9</v>
      </c>
      <c r="L1462" s="51">
        <v>1</v>
      </c>
      <c r="M1462" s="51" t="s">
        <v>341</v>
      </c>
      <c r="N1462" s="17">
        <v>113.578748</v>
      </c>
      <c r="O1462" s="17">
        <v>35.614713999999999</v>
      </c>
      <c r="P1462" s="51" t="str">
        <f t="shared" si="182"/>
        <v/>
      </c>
      <c r="Q1462" s="51">
        <v>2</v>
      </c>
      <c r="R1462" s="51">
        <f t="shared" si="183"/>
        <v>2</v>
      </c>
      <c r="S1462" s="51" t="str">
        <f t="shared" si="179"/>
        <v>2a</v>
      </c>
      <c r="T1462" s="51" t="str">
        <f t="shared" si="180"/>
        <v>2b</v>
      </c>
    </row>
    <row r="1463" spans="1:20" ht="20" customHeight="1" x14ac:dyDescent="0.15">
      <c r="A1463" s="51">
        <f t="shared" si="177"/>
        <v>114610</v>
      </c>
      <c r="B1463" s="52" t="str">
        <f>VLOOKUP(J1463,city!$A$4:$D$352,3,0)</f>
        <v>河南</v>
      </c>
      <c r="C1463" s="52" t="str">
        <f>VLOOKUP(J1463,city!$A$4:$D$352,4,0)</f>
        <v>新乡</v>
      </c>
      <c r="D1463" s="51" t="s">
        <v>3830</v>
      </c>
      <c r="E1463" s="51" t="s">
        <v>3831</v>
      </c>
      <c r="F1463" s="53" t="str">
        <f t="shared" si="184"/>
        <v>113.614056,35.592075</v>
      </c>
      <c r="G1463" s="54" t="s">
        <v>795</v>
      </c>
      <c r="H1463" s="55" t="str">
        <f>"jingdian/"&amp;VLOOKUP(B1463,city!$C$4:$P$352,13,FALSE)&amp;"/"&amp;VLOOKUP(C1463,city!$D$4:$P$352,13,FALSE)&amp;"/jd/"&amp;K1463&amp;".jpg"</f>
        <v>jingdian/henan/xinxiang/jd/10.jpg</v>
      </c>
      <c r="I1463" s="55" t="str">
        <f t="shared" si="178"/>
        <v>2a,2b</v>
      </c>
      <c r="J1463" s="51">
        <f t="shared" si="181"/>
        <v>146</v>
      </c>
      <c r="K1463" s="51">
        <f>IF(VLOOKUP(J1462,city!$K$4:$L$352,2,0)&gt;K1462,K1462+1,1)</f>
        <v>10</v>
      </c>
      <c r="L1463" s="51">
        <v>1</v>
      </c>
      <c r="M1463" s="51" t="s">
        <v>341</v>
      </c>
      <c r="N1463" s="17">
        <v>113.61405600000001</v>
      </c>
      <c r="O1463" s="17">
        <v>35.592075000000001</v>
      </c>
      <c r="P1463" s="51" t="str">
        <f t="shared" si="182"/>
        <v>113.7179371,35.5124623</v>
      </c>
      <c r="Q1463" s="51">
        <v>2</v>
      </c>
      <c r="R1463" s="51">
        <f t="shared" si="183"/>
        <v>2</v>
      </c>
      <c r="S1463" s="51" t="str">
        <f t="shared" si="179"/>
        <v>2a</v>
      </c>
      <c r="T1463" s="51" t="str">
        <f t="shared" si="180"/>
        <v>2b</v>
      </c>
    </row>
    <row r="1464" spans="1:20" ht="20" customHeight="1" x14ac:dyDescent="0.15">
      <c r="A1464" s="51">
        <f t="shared" si="177"/>
        <v>114701</v>
      </c>
      <c r="B1464" s="52" t="str">
        <f>VLOOKUP(J1464,city!$A$4:$D$352,3,0)</f>
        <v>河南</v>
      </c>
      <c r="C1464" s="52" t="str">
        <f>VLOOKUP(J1464,city!$A$4:$D$352,4,0)</f>
        <v>焦作</v>
      </c>
      <c r="D1464" s="51" t="s">
        <v>3832</v>
      </c>
      <c r="E1464" s="51" t="s">
        <v>3833</v>
      </c>
      <c r="F1464" s="53" t="str">
        <f t="shared" si="184"/>
        <v>113.321594,35.439097</v>
      </c>
      <c r="G1464" s="54" t="s">
        <v>795</v>
      </c>
      <c r="H1464" s="55" t="str">
        <f>"jingdian/"&amp;VLOOKUP(B1464,city!$C$4:$P$352,13,FALSE)&amp;"/"&amp;VLOOKUP(C1464,city!$D$4:$P$352,13,FALSE)&amp;"/jd/"&amp;K1464&amp;".jpg"</f>
        <v>jingdian/henan/jiaozuo/jd/1.jpg</v>
      </c>
      <c r="I1464" s="55" t="str">
        <f t="shared" si="178"/>
        <v>10a,10b</v>
      </c>
      <c r="J1464" s="51">
        <f t="shared" si="181"/>
        <v>147</v>
      </c>
      <c r="K1464" s="51">
        <f>IF(VLOOKUP(J1463,city!$K$4:$L$352,2,0)&gt;K1463,K1463+1,1)</f>
        <v>1</v>
      </c>
      <c r="L1464" s="51">
        <v>1</v>
      </c>
      <c r="M1464" s="51" t="s">
        <v>343</v>
      </c>
      <c r="N1464" s="17">
        <v>113.321594</v>
      </c>
      <c r="O1464" s="17">
        <v>35.439096999999997</v>
      </c>
      <c r="P1464" s="51" t="str">
        <f t="shared" si="182"/>
        <v/>
      </c>
      <c r="Q1464" s="51">
        <v>10</v>
      </c>
      <c r="R1464" s="51">
        <f t="shared" si="183"/>
        <v>15</v>
      </c>
      <c r="S1464" s="51" t="str">
        <f t="shared" si="179"/>
        <v>10a</v>
      </c>
      <c r="T1464" s="51" t="str">
        <f t="shared" si="180"/>
        <v>10b</v>
      </c>
    </row>
    <row r="1465" spans="1:20" ht="20" customHeight="1" x14ac:dyDescent="0.15">
      <c r="A1465" s="51">
        <f t="shared" si="177"/>
        <v>114702</v>
      </c>
      <c r="B1465" s="52" t="str">
        <f>VLOOKUP(J1465,city!$A$4:$D$352,3,0)</f>
        <v>河南</v>
      </c>
      <c r="C1465" s="52" t="str">
        <f>VLOOKUP(J1465,city!$A$4:$D$352,4,0)</f>
        <v>焦作</v>
      </c>
      <c r="D1465" s="75" t="s">
        <v>3832</v>
      </c>
      <c r="E1465" s="93" t="s">
        <v>3833</v>
      </c>
      <c r="F1465" s="53" t="str">
        <f t="shared" si="184"/>
        <v>112.995485,35.320635</v>
      </c>
      <c r="G1465" s="54" t="s">
        <v>795</v>
      </c>
      <c r="H1465" s="55" t="str">
        <f>"jingdian/"&amp;VLOOKUP(B1465,city!$C$4:$P$352,13,FALSE)&amp;"/"&amp;VLOOKUP(C1465,city!$D$4:$P$352,13,FALSE)&amp;"/jd/"&amp;K1465&amp;".jpg"</f>
        <v>jingdian/henan/jiaozuo/jd/2.jpg</v>
      </c>
      <c r="I1465" s="55" t="str">
        <f t="shared" si="178"/>
        <v>6a,6b</v>
      </c>
      <c r="J1465" s="51">
        <f t="shared" si="181"/>
        <v>147</v>
      </c>
      <c r="K1465" s="51">
        <f>IF(VLOOKUP(J1464,city!$K$4:$L$352,2,0)&gt;K1464,K1464+1,1)</f>
        <v>2</v>
      </c>
      <c r="L1465" s="51">
        <v>1</v>
      </c>
      <c r="M1465" s="51" t="s">
        <v>343</v>
      </c>
      <c r="N1465" s="17">
        <v>112.995485</v>
      </c>
      <c r="O1465" s="17">
        <v>35.320635000000003</v>
      </c>
      <c r="P1465" s="51" t="str">
        <f t="shared" si="182"/>
        <v/>
      </c>
      <c r="Q1465" s="51">
        <v>6</v>
      </c>
      <c r="R1465" s="51">
        <f t="shared" si="183"/>
        <v>15</v>
      </c>
      <c r="S1465" s="51" t="str">
        <f t="shared" si="179"/>
        <v>6a</v>
      </c>
      <c r="T1465" s="51" t="str">
        <f t="shared" si="180"/>
        <v>6b</v>
      </c>
    </row>
    <row r="1466" spans="1:20" ht="20" customHeight="1" x14ac:dyDescent="0.15">
      <c r="A1466" s="51">
        <f t="shared" si="177"/>
        <v>114703</v>
      </c>
      <c r="B1466" s="52" t="str">
        <f>VLOOKUP(J1466,city!$A$4:$D$352,3,0)</f>
        <v>河南</v>
      </c>
      <c r="C1466" s="52" t="str">
        <f>VLOOKUP(J1466,city!$A$4:$D$352,4,0)</f>
        <v>焦作</v>
      </c>
      <c r="D1466" s="75" t="s">
        <v>3834</v>
      </c>
      <c r="E1466" s="93" t="s">
        <v>3835</v>
      </c>
      <c r="F1466" s="53" t="str">
        <f t="shared" si="184"/>
        <v>113.200777,35.381233</v>
      </c>
      <c r="G1466" s="54" t="s">
        <v>795</v>
      </c>
      <c r="H1466" s="55" t="str">
        <f>"jingdian/"&amp;VLOOKUP(B1466,city!$C$4:$P$352,13,FALSE)&amp;"/"&amp;VLOOKUP(C1466,city!$D$4:$P$352,13,FALSE)&amp;"/jd/"&amp;K1466&amp;".jpg"</f>
        <v>jingdian/henan/jiaozuo/jd/3.jpg</v>
      </c>
      <c r="I1466" s="55" t="str">
        <f t="shared" si="178"/>
        <v>6a,6b</v>
      </c>
      <c r="J1466" s="51">
        <f t="shared" si="181"/>
        <v>147</v>
      </c>
      <c r="K1466" s="51">
        <f>IF(VLOOKUP(J1465,city!$K$4:$L$352,2,0)&gt;K1465,K1465+1,1)</f>
        <v>3</v>
      </c>
      <c r="L1466" s="51">
        <v>1</v>
      </c>
      <c r="M1466" s="51" t="s">
        <v>343</v>
      </c>
      <c r="N1466" s="17">
        <v>113.200777</v>
      </c>
      <c r="O1466" s="17">
        <v>35.381233000000002</v>
      </c>
      <c r="P1466" s="51" t="str">
        <f t="shared" si="182"/>
        <v/>
      </c>
      <c r="Q1466" s="51">
        <v>6</v>
      </c>
      <c r="R1466" s="51">
        <f t="shared" si="183"/>
        <v>6</v>
      </c>
      <c r="S1466" s="51" t="str">
        <f t="shared" si="179"/>
        <v>6a</v>
      </c>
      <c r="T1466" s="51" t="str">
        <f t="shared" si="180"/>
        <v>6b</v>
      </c>
    </row>
    <row r="1467" spans="1:20" ht="20" customHeight="1" x14ac:dyDescent="0.15">
      <c r="A1467" s="51">
        <f t="shared" si="177"/>
        <v>114704</v>
      </c>
      <c r="B1467" s="52" t="str">
        <f>VLOOKUP(J1467,city!$A$4:$D$352,3,0)</f>
        <v>河南</v>
      </c>
      <c r="C1467" s="52" t="str">
        <f>VLOOKUP(J1467,city!$A$4:$D$352,4,0)</f>
        <v>焦作</v>
      </c>
      <c r="D1467" s="75" t="s">
        <v>1274</v>
      </c>
      <c r="E1467" s="93" t="s">
        <v>3836</v>
      </c>
      <c r="F1467" s="53" t="str">
        <f t="shared" si="184"/>
        <v>113.352974,35.475283</v>
      </c>
      <c r="G1467" s="54" t="s">
        <v>795</v>
      </c>
      <c r="H1467" s="55" t="str">
        <f>"jingdian/"&amp;VLOOKUP(B1467,city!$C$4:$P$352,13,FALSE)&amp;"/"&amp;VLOOKUP(C1467,city!$D$4:$P$352,13,FALSE)&amp;"/jd/"&amp;K1467&amp;".jpg"</f>
        <v>jingdian/henan/jiaozuo/jd/4.jpg</v>
      </c>
      <c r="I1467" s="55" t="str">
        <f t="shared" si="178"/>
        <v>2a,2b</v>
      </c>
      <c r="J1467" s="51">
        <f t="shared" si="181"/>
        <v>147</v>
      </c>
      <c r="K1467" s="51">
        <f>IF(VLOOKUP(J1466,city!$K$4:$L$352,2,0)&gt;K1466,K1466+1,1)</f>
        <v>4</v>
      </c>
      <c r="L1467" s="51">
        <v>1</v>
      </c>
      <c r="M1467" s="51" t="s">
        <v>343</v>
      </c>
      <c r="N1467" s="17">
        <v>113.352974</v>
      </c>
      <c r="O1467" s="17">
        <v>35.475282999999997</v>
      </c>
      <c r="P1467" s="51" t="str">
        <f t="shared" si="182"/>
        <v/>
      </c>
      <c r="Q1467" s="51">
        <v>2</v>
      </c>
      <c r="R1467" s="51">
        <f t="shared" si="183"/>
        <v>6</v>
      </c>
      <c r="S1467" s="51" t="str">
        <f t="shared" si="179"/>
        <v>2a</v>
      </c>
      <c r="T1467" s="51" t="str">
        <f t="shared" si="180"/>
        <v>2b</v>
      </c>
    </row>
    <row r="1468" spans="1:20" ht="20" customHeight="1" x14ac:dyDescent="0.15">
      <c r="A1468" s="51">
        <f t="shared" si="177"/>
        <v>114705</v>
      </c>
      <c r="B1468" s="52" t="str">
        <f>VLOOKUP(J1468,city!$A$4:$D$352,3,0)</f>
        <v>河南</v>
      </c>
      <c r="C1468" s="52" t="str">
        <f>VLOOKUP(J1468,city!$A$4:$D$352,4,0)</f>
        <v>焦作</v>
      </c>
      <c r="D1468" s="74" t="s">
        <v>3837</v>
      </c>
      <c r="E1468" s="93" t="s">
        <v>3838</v>
      </c>
      <c r="F1468" s="53" t="str">
        <f t="shared" si="184"/>
        <v>113.388037,35.448556</v>
      </c>
      <c r="G1468" s="54" t="s">
        <v>795</v>
      </c>
      <c r="H1468" s="55" t="str">
        <f>"jingdian/"&amp;VLOOKUP(B1468,city!$C$4:$P$352,13,FALSE)&amp;"/"&amp;VLOOKUP(C1468,city!$D$4:$P$352,13,FALSE)&amp;"/jd/"&amp;K1468&amp;".jpg"</f>
        <v>jingdian/henan/jiaozuo/jd/5.jpg</v>
      </c>
      <c r="I1468" s="55" t="str">
        <f t="shared" si="178"/>
        <v>11a,11b</v>
      </c>
      <c r="J1468" s="51">
        <f t="shared" si="181"/>
        <v>147</v>
      </c>
      <c r="K1468" s="51">
        <f>IF(VLOOKUP(J1467,city!$K$4:$L$352,2,0)&gt;K1467,K1467+1,1)</f>
        <v>5</v>
      </c>
      <c r="L1468" s="51">
        <v>1</v>
      </c>
      <c r="M1468" s="51" t="s">
        <v>343</v>
      </c>
      <c r="N1468" s="17">
        <v>113.388037</v>
      </c>
      <c r="O1468" s="17">
        <v>35.448556000000004</v>
      </c>
      <c r="P1468" s="51" t="str">
        <f t="shared" si="182"/>
        <v/>
      </c>
      <c r="Q1468" s="51">
        <v>11</v>
      </c>
      <c r="R1468" s="51">
        <f t="shared" si="183"/>
        <v>2</v>
      </c>
      <c r="S1468" s="51" t="str">
        <f t="shared" si="179"/>
        <v>11a</v>
      </c>
      <c r="T1468" s="51" t="str">
        <f t="shared" si="180"/>
        <v>11b</v>
      </c>
    </row>
    <row r="1469" spans="1:20" ht="20" customHeight="1" x14ac:dyDescent="0.15">
      <c r="A1469" s="51">
        <f t="shared" si="177"/>
        <v>114706</v>
      </c>
      <c r="B1469" s="52" t="str">
        <f>VLOOKUP(J1469,city!$A$4:$D$352,3,0)</f>
        <v>河南</v>
      </c>
      <c r="C1469" s="52" t="str">
        <f>VLOOKUP(J1469,city!$A$4:$D$352,4,0)</f>
        <v>焦作</v>
      </c>
      <c r="D1469" s="75" t="s">
        <v>3839</v>
      </c>
      <c r="E1469" s="93" t="s">
        <v>3840</v>
      </c>
      <c r="F1469" s="53" t="str">
        <f t="shared" si="184"/>
        <v>113.409038,35.359809</v>
      </c>
      <c r="G1469" s="54" t="s">
        <v>795</v>
      </c>
      <c r="H1469" s="55" t="str">
        <f>"jingdian/"&amp;VLOOKUP(B1469,city!$C$4:$P$352,13,FALSE)&amp;"/"&amp;VLOOKUP(C1469,city!$D$4:$P$352,13,FALSE)&amp;"/jd/"&amp;K1469&amp;".jpg"</f>
        <v>jingdian/henan/jiaozuo/jd/6.jpg</v>
      </c>
      <c r="I1469" s="55" t="str">
        <f t="shared" si="178"/>
        <v>3a,3b</v>
      </c>
      <c r="J1469" s="51">
        <f t="shared" si="181"/>
        <v>147</v>
      </c>
      <c r="K1469" s="51">
        <f>IF(VLOOKUP(J1468,city!$K$4:$L$352,2,0)&gt;K1468,K1468+1,1)</f>
        <v>6</v>
      </c>
      <c r="L1469" s="51">
        <v>1</v>
      </c>
      <c r="M1469" s="51" t="s">
        <v>343</v>
      </c>
      <c r="N1469" s="17">
        <v>113.409038</v>
      </c>
      <c r="O1469" s="17">
        <v>35.359808999999998</v>
      </c>
      <c r="P1469" s="51" t="str">
        <f t="shared" si="182"/>
        <v/>
      </c>
      <c r="Q1469" s="51">
        <v>3</v>
      </c>
      <c r="R1469" s="51">
        <f t="shared" si="183"/>
        <v>11</v>
      </c>
      <c r="S1469" s="51" t="str">
        <f t="shared" si="179"/>
        <v>3a</v>
      </c>
      <c r="T1469" s="51" t="str">
        <f t="shared" si="180"/>
        <v>3b</v>
      </c>
    </row>
    <row r="1470" spans="1:20" ht="20" customHeight="1" x14ac:dyDescent="0.15">
      <c r="A1470" s="51">
        <f t="shared" si="177"/>
        <v>114707</v>
      </c>
      <c r="B1470" s="52" t="str">
        <f>VLOOKUP(J1470,city!$A$4:$D$352,3,0)</f>
        <v>河南</v>
      </c>
      <c r="C1470" s="52" t="str">
        <f>VLOOKUP(J1470,city!$A$4:$D$352,4,0)</f>
        <v>焦作</v>
      </c>
      <c r="D1470" s="51" t="s">
        <v>3841</v>
      </c>
      <c r="E1470" s="51" t="s">
        <v>3842</v>
      </c>
      <c r="F1470" s="53" t="str">
        <f t="shared" si="184"/>
        <v>112.824654,35.213822</v>
      </c>
      <c r="G1470" s="54" t="s">
        <v>795</v>
      </c>
      <c r="H1470" s="55" t="str">
        <f>"jingdian/"&amp;VLOOKUP(B1470,city!$C$4:$P$352,13,FALSE)&amp;"/"&amp;VLOOKUP(C1470,city!$D$4:$P$352,13,FALSE)&amp;"/jd/"&amp;K1470&amp;".jpg"</f>
        <v>jingdian/henan/jiaozuo/jd/7.jpg</v>
      </c>
      <c r="I1470" s="55" t="str">
        <f t="shared" si="178"/>
        <v>11a,11b</v>
      </c>
      <c r="J1470" s="51">
        <f t="shared" si="181"/>
        <v>147</v>
      </c>
      <c r="K1470" s="51">
        <f>IF(VLOOKUP(J1469,city!$K$4:$L$352,2,0)&gt;K1469,K1469+1,1)</f>
        <v>7</v>
      </c>
      <c r="L1470" s="51">
        <v>1</v>
      </c>
      <c r="M1470" s="51" t="s">
        <v>343</v>
      </c>
      <c r="N1470" s="17">
        <v>112.824654</v>
      </c>
      <c r="O1470" s="17">
        <v>35.213822</v>
      </c>
      <c r="P1470" s="51" t="str">
        <f t="shared" si="182"/>
        <v/>
      </c>
      <c r="Q1470" s="51">
        <v>11</v>
      </c>
      <c r="R1470" s="51">
        <f t="shared" si="183"/>
        <v>11</v>
      </c>
      <c r="S1470" s="51" t="str">
        <f t="shared" si="179"/>
        <v>11a</v>
      </c>
      <c r="T1470" s="51" t="str">
        <f t="shared" si="180"/>
        <v>11b</v>
      </c>
    </row>
    <row r="1471" spans="1:20" ht="20" customHeight="1" x14ac:dyDescent="0.15">
      <c r="A1471" s="51">
        <f t="shared" si="177"/>
        <v>114708</v>
      </c>
      <c r="B1471" s="52" t="str">
        <f>VLOOKUP(J1471,city!$A$4:$D$352,3,0)</f>
        <v>河南</v>
      </c>
      <c r="C1471" s="52" t="str">
        <f>VLOOKUP(J1471,city!$A$4:$D$352,4,0)</f>
        <v>焦作</v>
      </c>
      <c r="D1471" s="51" t="s">
        <v>3843</v>
      </c>
      <c r="E1471" s="51" t="s">
        <v>3844</v>
      </c>
      <c r="F1471" s="53" t="str">
        <f t="shared" si="184"/>
        <v>113.215157,35.268274</v>
      </c>
      <c r="G1471" s="54" t="s">
        <v>795</v>
      </c>
      <c r="H1471" s="55" t="str">
        <f>"jingdian/"&amp;VLOOKUP(B1471,city!$C$4:$P$352,13,FALSE)&amp;"/"&amp;VLOOKUP(C1471,city!$D$4:$P$352,13,FALSE)&amp;"/jd/"&amp;K1471&amp;".jpg"</f>
        <v>jingdian/henan/jiaozuo/jd/8.jpg</v>
      </c>
      <c r="I1471" s="55" t="str">
        <f t="shared" si="178"/>
        <v>32a,32b</v>
      </c>
      <c r="J1471" s="51">
        <f t="shared" si="181"/>
        <v>147</v>
      </c>
      <c r="K1471" s="51">
        <f>IF(VLOOKUP(J1470,city!$K$4:$L$352,2,0)&gt;K1470,K1470+1,1)</f>
        <v>8</v>
      </c>
      <c r="L1471" s="51">
        <v>1</v>
      </c>
      <c r="M1471" s="51" t="s">
        <v>343</v>
      </c>
      <c r="N1471" s="17">
        <v>113.215157</v>
      </c>
      <c r="O1471" s="17">
        <v>35.268273999999998</v>
      </c>
      <c r="P1471" s="51" t="str">
        <f t="shared" si="182"/>
        <v/>
      </c>
      <c r="Q1471" s="51">
        <v>32</v>
      </c>
      <c r="R1471" s="51">
        <f t="shared" si="183"/>
        <v>31</v>
      </c>
      <c r="S1471" s="51" t="str">
        <f t="shared" si="179"/>
        <v>32a</v>
      </c>
      <c r="T1471" s="51" t="str">
        <f t="shared" si="180"/>
        <v>32b</v>
      </c>
    </row>
    <row r="1472" spans="1:20" ht="20" customHeight="1" x14ac:dyDescent="0.15">
      <c r="A1472" s="51">
        <f t="shared" si="177"/>
        <v>114709</v>
      </c>
      <c r="B1472" s="52" t="str">
        <f>VLOOKUP(J1472,city!$A$4:$D$352,3,0)</f>
        <v>河南</v>
      </c>
      <c r="C1472" s="52" t="str">
        <f>VLOOKUP(J1472,city!$A$4:$D$352,4,0)</f>
        <v>焦作</v>
      </c>
      <c r="D1472" s="51" t="s">
        <v>3845</v>
      </c>
      <c r="E1472" s="51" t="s">
        <v>3846</v>
      </c>
      <c r="F1472" s="53" t="str">
        <f t="shared" si="184"/>
        <v>113.371934,35.435024</v>
      </c>
      <c r="G1472" s="54" t="s">
        <v>795</v>
      </c>
      <c r="H1472" s="55" t="str">
        <f>"jingdian/"&amp;VLOOKUP(B1472,city!$C$4:$P$352,13,FALSE)&amp;"/"&amp;VLOOKUP(C1472,city!$D$4:$P$352,13,FALSE)&amp;"/jd/"&amp;K1472&amp;".jpg"</f>
        <v>jingdian/henan/jiaozuo/jd/9.jpg</v>
      </c>
      <c r="I1472" s="55" t="str">
        <f t="shared" si="178"/>
        <v>6a,6b</v>
      </c>
      <c r="J1472" s="51">
        <f t="shared" si="181"/>
        <v>147</v>
      </c>
      <c r="K1472" s="51">
        <f>IF(VLOOKUP(J1471,city!$K$4:$L$352,2,0)&gt;K1471,K1471+1,1)</f>
        <v>9</v>
      </c>
      <c r="L1472" s="51">
        <v>1</v>
      </c>
      <c r="M1472" s="51" t="s">
        <v>343</v>
      </c>
      <c r="N1472" s="17">
        <v>113.371934</v>
      </c>
      <c r="O1472" s="17">
        <v>35.435023999999999</v>
      </c>
      <c r="P1472" s="51" t="str">
        <f t="shared" si="182"/>
        <v/>
      </c>
      <c r="Q1472" s="51">
        <v>6</v>
      </c>
      <c r="R1472" s="51">
        <f t="shared" si="183"/>
        <v>6</v>
      </c>
      <c r="S1472" s="51" t="str">
        <f t="shared" si="179"/>
        <v>6a</v>
      </c>
      <c r="T1472" s="51" t="str">
        <f t="shared" si="180"/>
        <v>6b</v>
      </c>
    </row>
    <row r="1473" spans="1:20" ht="20" customHeight="1" x14ac:dyDescent="0.15">
      <c r="A1473" s="51">
        <f t="shared" si="177"/>
        <v>114710</v>
      </c>
      <c r="B1473" s="52" t="str">
        <f>VLOOKUP(J1473,city!$A$4:$D$352,3,0)</f>
        <v>河南</v>
      </c>
      <c r="C1473" s="52" t="str">
        <f>VLOOKUP(J1473,city!$A$4:$D$352,4,0)</f>
        <v>焦作</v>
      </c>
      <c r="D1473" s="51" t="s">
        <v>3847</v>
      </c>
      <c r="E1473" s="51" t="s">
        <v>3848</v>
      </c>
      <c r="F1473" s="53" t="str">
        <f t="shared" si="184"/>
        <v>113.349439,35.474389</v>
      </c>
      <c r="G1473" s="54" t="s">
        <v>795</v>
      </c>
      <c r="H1473" s="55" t="str">
        <f>"jingdian/"&amp;VLOOKUP(B1473,city!$C$4:$P$352,13,FALSE)&amp;"/"&amp;VLOOKUP(C1473,city!$D$4:$P$352,13,FALSE)&amp;"/jd/"&amp;K1473&amp;".jpg"</f>
        <v>jingdian/henan/jiaozuo/jd/10.jpg</v>
      </c>
      <c r="I1473" s="55" t="str">
        <f t="shared" si="178"/>
        <v>6a,6b</v>
      </c>
      <c r="J1473" s="51">
        <f t="shared" si="181"/>
        <v>147</v>
      </c>
      <c r="K1473" s="51">
        <f>IF(VLOOKUP(J1472,city!$K$4:$L$352,2,0)&gt;K1472,K1472+1,1)</f>
        <v>10</v>
      </c>
      <c r="L1473" s="51">
        <v>1</v>
      </c>
      <c r="M1473" s="51" t="s">
        <v>343</v>
      </c>
      <c r="N1473" s="17">
        <v>113.349439</v>
      </c>
      <c r="O1473" s="17">
        <v>35.474389000000002</v>
      </c>
      <c r="P1473" s="51" t="str">
        <f t="shared" si="182"/>
        <v>113.2429089,35.3816122</v>
      </c>
      <c r="Q1473" s="51">
        <v>6</v>
      </c>
      <c r="R1473" s="51">
        <f t="shared" si="183"/>
        <v>6</v>
      </c>
      <c r="S1473" s="51" t="str">
        <f t="shared" si="179"/>
        <v>6a</v>
      </c>
      <c r="T1473" s="51" t="str">
        <f t="shared" si="180"/>
        <v>6b</v>
      </c>
    </row>
    <row r="1474" spans="1:20" ht="20" customHeight="1" x14ac:dyDescent="0.15">
      <c r="A1474" s="51">
        <f t="shared" si="177"/>
        <v>114801</v>
      </c>
      <c r="B1474" s="52" t="str">
        <f>VLOOKUP(J1474,city!$A$4:$D$352,3,0)</f>
        <v>河南</v>
      </c>
      <c r="C1474" s="52" t="str">
        <f>VLOOKUP(J1474,city!$A$4:$D$352,4,0)</f>
        <v>濮阳</v>
      </c>
      <c r="D1474" s="75" t="s">
        <v>3849</v>
      </c>
      <c r="E1474" s="93" t="s">
        <v>3850</v>
      </c>
      <c r="F1474" s="53" t="str">
        <f t="shared" si="184"/>
        <v>115.038664,35.757463</v>
      </c>
      <c r="G1474" s="54" t="s">
        <v>795</v>
      </c>
      <c r="H1474" s="55" t="str">
        <f>"jingdian/"&amp;VLOOKUP(B1474,city!$C$4:$P$352,13,FALSE)&amp;"/"&amp;VLOOKUP(C1474,city!$D$4:$P$352,13,FALSE)&amp;"/jd/"&amp;K1474&amp;".jpg"</f>
        <v>jingdian/henan/puyang/jd/1.jpg</v>
      </c>
      <c r="I1474" s="55" t="str">
        <f t="shared" si="178"/>
        <v>2a,2b</v>
      </c>
      <c r="J1474" s="51">
        <f t="shared" si="181"/>
        <v>148</v>
      </c>
      <c r="K1474" s="51">
        <f>IF(VLOOKUP(J1473,city!$K$4:$L$352,2,0)&gt;K1473,K1473+1,1)</f>
        <v>1</v>
      </c>
      <c r="L1474" s="51">
        <v>1</v>
      </c>
      <c r="M1474" s="51" t="s">
        <v>345</v>
      </c>
      <c r="N1474" s="75">
        <v>115.038664</v>
      </c>
      <c r="O1474" s="75">
        <v>35.757463000000001</v>
      </c>
      <c r="P1474" s="51" t="str">
        <f t="shared" si="182"/>
        <v/>
      </c>
      <c r="Q1474" s="51">
        <v>2</v>
      </c>
      <c r="R1474" s="51">
        <f t="shared" si="183"/>
        <v>2</v>
      </c>
      <c r="S1474" s="51" t="str">
        <f t="shared" si="179"/>
        <v>2a</v>
      </c>
      <c r="T1474" s="51" t="str">
        <f t="shared" si="180"/>
        <v>2b</v>
      </c>
    </row>
    <row r="1475" spans="1:20" ht="20" customHeight="1" x14ac:dyDescent="0.15">
      <c r="A1475" s="51">
        <f t="shared" si="177"/>
        <v>114802</v>
      </c>
      <c r="B1475" s="52" t="str">
        <f>VLOOKUP(J1475,city!$A$4:$D$352,3,0)</f>
        <v>河南</v>
      </c>
      <c r="C1475" s="52" t="str">
        <f>VLOOKUP(J1475,city!$A$4:$D$352,4,0)</f>
        <v>濮阳</v>
      </c>
      <c r="D1475" s="74" t="s">
        <v>3851</v>
      </c>
      <c r="E1475" s="93" t="s">
        <v>3852</v>
      </c>
      <c r="F1475" s="53" t="str">
        <f t="shared" si="184"/>
        <v>114.97326,35.784702</v>
      </c>
      <c r="G1475" s="54" t="s">
        <v>795</v>
      </c>
      <c r="H1475" s="55" t="str">
        <f>"jingdian/"&amp;VLOOKUP(B1475,city!$C$4:$P$352,13,FALSE)&amp;"/"&amp;VLOOKUP(C1475,city!$D$4:$P$352,13,FALSE)&amp;"/jd/"&amp;K1475&amp;".jpg"</f>
        <v>jingdian/henan/puyang/jd/2.jpg</v>
      </c>
      <c r="I1475" s="55" t="str">
        <f t="shared" si="178"/>
        <v>2a,2b</v>
      </c>
      <c r="J1475" s="51">
        <f t="shared" si="181"/>
        <v>148</v>
      </c>
      <c r="K1475" s="51">
        <f>IF(VLOOKUP(J1474,city!$K$4:$L$352,2,0)&gt;K1474,K1474+1,1)</f>
        <v>2</v>
      </c>
      <c r="L1475" s="51">
        <v>1</v>
      </c>
      <c r="M1475" s="51" t="s">
        <v>345</v>
      </c>
      <c r="N1475" s="75">
        <v>114.97326</v>
      </c>
      <c r="O1475" s="75">
        <v>35.784702000000003</v>
      </c>
      <c r="P1475" s="51" t="str">
        <f t="shared" si="182"/>
        <v/>
      </c>
      <c r="Q1475" s="51">
        <v>2</v>
      </c>
      <c r="R1475" s="51">
        <f t="shared" si="183"/>
        <v>2</v>
      </c>
      <c r="S1475" s="51" t="str">
        <f t="shared" si="179"/>
        <v>2a</v>
      </c>
      <c r="T1475" s="51" t="str">
        <f t="shared" si="180"/>
        <v>2b</v>
      </c>
    </row>
    <row r="1476" spans="1:20" ht="20" customHeight="1" x14ac:dyDescent="0.15">
      <c r="A1476" s="51">
        <f t="shared" ref="A1476:A1539" si="185">100000+J1476*100+K1476</f>
        <v>114803</v>
      </c>
      <c r="B1476" s="52" t="str">
        <f>VLOOKUP(J1476,city!$A$4:$D$352,3,0)</f>
        <v>河南</v>
      </c>
      <c r="C1476" s="52" t="str">
        <f>VLOOKUP(J1476,city!$A$4:$D$352,4,0)</f>
        <v>濮阳</v>
      </c>
      <c r="D1476" s="75" t="s">
        <v>3853</v>
      </c>
      <c r="E1476" s="93" t="s">
        <v>3854</v>
      </c>
      <c r="F1476" s="53" t="str">
        <f t="shared" si="184"/>
        <v>115.434448,35.665302</v>
      </c>
      <c r="G1476" s="54" t="s">
        <v>795</v>
      </c>
      <c r="H1476" s="55" t="str">
        <f>"jingdian/"&amp;VLOOKUP(B1476,city!$C$4:$P$352,13,FALSE)&amp;"/"&amp;VLOOKUP(C1476,city!$D$4:$P$352,13,FALSE)&amp;"/jd/"&amp;K1476&amp;".jpg"</f>
        <v>jingdian/henan/puyang/jd/3.jpg</v>
      </c>
      <c r="I1476" s="55" t="str">
        <f t="shared" ref="I1476:I1539" si="186">S1476&amp;","&amp;T1476</f>
        <v>2a,2b</v>
      </c>
      <c r="J1476" s="51">
        <f t="shared" si="181"/>
        <v>148</v>
      </c>
      <c r="K1476" s="51">
        <f>IF(VLOOKUP(J1475,city!$K$4:$L$352,2,0)&gt;K1475,K1475+1,1)</f>
        <v>3</v>
      </c>
      <c r="L1476" s="51">
        <v>1</v>
      </c>
      <c r="M1476" s="51" t="s">
        <v>345</v>
      </c>
      <c r="N1476" s="75">
        <v>115.434448</v>
      </c>
      <c r="O1476" s="75">
        <v>35.665301999999997</v>
      </c>
      <c r="P1476" s="51" t="str">
        <f t="shared" si="182"/>
        <v/>
      </c>
      <c r="Q1476" s="51">
        <v>2</v>
      </c>
      <c r="R1476" s="51">
        <f t="shared" si="183"/>
        <v>2</v>
      </c>
      <c r="S1476" s="51" t="str">
        <f t="shared" ref="S1476:S1539" si="187">CONCATENATE(Q1476,"a")</f>
        <v>2a</v>
      </c>
      <c r="T1476" s="51" t="str">
        <f t="shared" ref="T1476:T1539" si="188">CONCATENATE(Q1476,"b")</f>
        <v>2b</v>
      </c>
    </row>
    <row r="1477" spans="1:20" ht="20" customHeight="1" x14ac:dyDescent="0.15">
      <c r="A1477" s="51">
        <f t="shared" si="185"/>
        <v>114804</v>
      </c>
      <c r="B1477" s="52" t="str">
        <f>VLOOKUP(J1477,city!$A$4:$D$352,3,0)</f>
        <v>河南</v>
      </c>
      <c r="C1477" s="52" t="str">
        <f>VLOOKUP(J1477,city!$A$4:$D$352,4,0)</f>
        <v>濮阳</v>
      </c>
      <c r="D1477" s="74" t="s">
        <v>3855</v>
      </c>
      <c r="E1477" s="93" t="s">
        <v>3856</v>
      </c>
      <c r="F1477" s="53" t="str">
        <f t="shared" si="184"/>
        <v>115.230634,35.831248</v>
      </c>
      <c r="G1477" s="54" t="s">
        <v>795</v>
      </c>
      <c r="H1477" s="55" t="str">
        <f>"jingdian/"&amp;VLOOKUP(B1477,city!$C$4:$P$352,13,FALSE)&amp;"/"&amp;VLOOKUP(C1477,city!$D$4:$P$352,13,FALSE)&amp;"/jd/"&amp;K1477&amp;".jpg"</f>
        <v>jingdian/henan/puyang/jd/4.jpg</v>
      </c>
      <c r="I1477" s="55" t="str">
        <f t="shared" si="186"/>
        <v>10a,10b</v>
      </c>
      <c r="J1477" s="51">
        <f t="shared" ref="J1477:J1540" si="189">IF(K1477&gt;K1476,J1476,J1476+1)</f>
        <v>148</v>
      </c>
      <c r="K1477" s="51">
        <f>IF(VLOOKUP(J1476,city!$K$4:$L$352,2,0)&gt;K1476,K1476+1,1)</f>
        <v>4</v>
      </c>
      <c r="L1477" s="51">
        <v>1</v>
      </c>
      <c r="M1477" s="51" t="s">
        <v>345</v>
      </c>
      <c r="N1477" s="75">
        <v>115.23063399999999</v>
      </c>
      <c r="O1477" s="75">
        <v>35.831248000000002</v>
      </c>
      <c r="P1477" s="51" t="str">
        <f t="shared" si="182"/>
        <v/>
      </c>
      <c r="Q1477" s="51">
        <v>10</v>
      </c>
      <c r="R1477" s="51">
        <f t="shared" si="183"/>
        <v>10</v>
      </c>
      <c r="S1477" s="51" t="str">
        <f t="shared" si="187"/>
        <v>10a</v>
      </c>
      <c r="T1477" s="51" t="str">
        <f t="shared" si="188"/>
        <v>10b</v>
      </c>
    </row>
    <row r="1478" spans="1:20" ht="20" customHeight="1" x14ac:dyDescent="0.15">
      <c r="A1478" s="51">
        <f t="shared" si="185"/>
        <v>114805</v>
      </c>
      <c r="B1478" s="52" t="str">
        <f>VLOOKUP(J1478,city!$A$4:$D$352,3,0)</f>
        <v>河南</v>
      </c>
      <c r="C1478" s="52" t="str">
        <f>VLOOKUP(J1478,city!$A$4:$D$352,4,0)</f>
        <v>濮阳</v>
      </c>
      <c r="D1478" s="75" t="s">
        <v>3857</v>
      </c>
      <c r="E1478" s="93" t="s">
        <v>3858</v>
      </c>
      <c r="F1478" s="53" t="str">
        <f t="shared" si="184"/>
        <v>114.95683,35.78156</v>
      </c>
      <c r="G1478" s="54" t="s">
        <v>795</v>
      </c>
      <c r="H1478" s="55" t="str">
        <f>"jingdian/"&amp;VLOOKUP(B1478,city!$C$4:$P$352,13,FALSE)&amp;"/"&amp;VLOOKUP(C1478,city!$D$4:$P$352,13,FALSE)&amp;"/jd/"&amp;K1478&amp;".jpg"</f>
        <v>jingdian/henan/puyang/jd/5.jpg</v>
      </c>
      <c r="I1478" s="55" t="str">
        <f t="shared" si="186"/>
        <v>10a,10b</v>
      </c>
      <c r="J1478" s="51">
        <f t="shared" si="189"/>
        <v>148</v>
      </c>
      <c r="K1478" s="51">
        <f>IF(VLOOKUP(J1477,city!$K$4:$L$352,2,0)&gt;K1477,K1477+1,1)</f>
        <v>5</v>
      </c>
      <c r="L1478" s="51">
        <v>1</v>
      </c>
      <c r="M1478" s="51" t="s">
        <v>345</v>
      </c>
      <c r="N1478" s="75">
        <v>114.95683</v>
      </c>
      <c r="O1478" s="75">
        <v>35.781559999999999</v>
      </c>
      <c r="P1478" s="51" t="str">
        <f t="shared" si="182"/>
        <v/>
      </c>
      <c r="Q1478" s="51">
        <v>10</v>
      </c>
      <c r="R1478" s="51">
        <f t="shared" si="183"/>
        <v>10</v>
      </c>
      <c r="S1478" s="51" t="str">
        <f t="shared" si="187"/>
        <v>10a</v>
      </c>
      <c r="T1478" s="51" t="str">
        <f t="shared" si="188"/>
        <v>10b</v>
      </c>
    </row>
    <row r="1479" spans="1:20" ht="20" customHeight="1" x14ac:dyDescent="0.15">
      <c r="A1479" s="51">
        <f t="shared" si="185"/>
        <v>114806</v>
      </c>
      <c r="B1479" s="52" t="str">
        <f>VLOOKUP(J1479,city!$A$4:$D$352,3,0)</f>
        <v>河南</v>
      </c>
      <c r="C1479" s="52" t="str">
        <f>VLOOKUP(J1479,city!$A$4:$D$352,4,0)</f>
        <v>濮阳</v>
      </c>
      <c r="D1479" s="51" t="s">
        <v>3859</v>
      </c>
      <c r="E1479" s="51" t="s">
        <v>3860</v>
      </c>
      <c r="F1479" s="53" t="str">
        <f t="shared" si="184"/>
        <v>114.958427,35.781536</v>
      </c>
      <c r="G1479" s="54" t="s">
        <v>795</v>
      </c>
      <c r="H1479" s="55" t="str">
        <f>"jingdian/"&amp;VLOOKUP(B1479,city!$C$4:$P$352,13,FALSE)&amp;"/"&amp;VLOOKUP(C1479,city!$D$4:$P$352,13,FALSE)&amp;"/jd/"&amp;K1479&amp;".jpg"</f>
        <v>jingdian/henan/puyang/jd/6.jpg</v>
      </c>
      <c r="I1479" s="55" t="str">
        <f t="shared" si="186"/>
        <v>2a,2b</v>
      </c>
      <c r="J1479" s="51">
        <f t="shared" si="189"/>
        <v>148</v>
      </c>
      <c r="K1479" s="51">
        <f>IF(VLOOKUP(J1478,city!$K$4:$L$352,2,0)&gt;K1478,K1478+1,1)</f>
        <v>6</v>
      </c>
      <c r="L1479" s="51">
        <v>1</v>
      </c>
      <c r="M1479" s="51" t="s">
        <v>345</v>
      </c>
      <c r="N1479" s="17">
        <v>114.958427</v>
      </c>
      <c r="O1479" s="17">
        <v>35.781536000000003</v>
      </c>
      <c r="P1479" s="51" t="str">
        <f t="shared" si="182"/>
        <v/>
      </c>
      <c r="Q1479" s="51">
        <v>2</v>
      </c>
      <c r="R1479" s="51">
        <f t="shared" si="183"/>
        <v>1</v>
      </c>
      <c r="S1479" s="51" t="str">
        <f t="shared" si="187"/>
        <v>2a</v>
      </c>
      <c r="T1479" s="51" t="str">
        <f t="shared" si="188"/>
        <v>2b</v>
      </c>
    </row>
    <row r="1480" spans="1:20" ht="20" customHeight="1" x14ac:dyDescent="0.15">
      <c r="A1480" s="51">
        <f t="shared" si="185"/>
        <v>114807</v>
      </c>
      <c r="B1480" s="52" t="str">
        <f>VLOOKUP(J1480,city!$A$4:$D$352,3,0)</f>
        <v>河南</v>
      </c>
      <c r="C1480" s="52" t="str">
        <f>VLOOKUP(J1480,city!$A$4:$D$352,4,0)</f>
        <v>濮阳</v>
      </c>
      <c r="D1480" s="51" t="s">
        <v>3861</v>
      </c>
      <c r="E1480" s="51" t="s">
        <v>3862</v>
      </c>
      <c r="F1480" s="53" t="str">
        <f t="shared" si="184"/>
        <v>114.972618,35.779867</v>
      </c>
      <c r="G1480" s="54" t="s">
        <v>795</v>
      </c>
      <c r="H1480" s="55" t="str">
        <f>"jingdian/"&amp;VLOOKUP(B1480,city!$C$4:$P$352,13,FALSE)&amp;"/"&amp;VLOOKUP(C1480,city!$D$4:$P$352,13,FALSE)&amp;"/jd/"&amp;K1480&amp;".jpg"</f>
        <v>jingdian/henan/puyang/jd/7.jpg</v>
      </c>
      <c r="I1480" s="55" t="str">
        <f t="shared" si="186"/>
        <v>19a,19b</v>
      </c>
      <c r="J1480" s="51">
        <f t="shared" si="189"/>
        <v>148</v>
      </c>
      <c r="K1480" s="51">
        <f>IF(VLOOKUP(J1479,city!$K$4:$L$352,2,0)&gt;K1479,K1479+1,1)</f>
        <v>7</v>
      </c>
      <c r="L1480" s="51">
        <v>1</v>
      </c>
      <c r="M1480" s="51" t="s">
        <v>345</v>
      </c>
      <c r="N1480" s="17">
        <v>114.972618</v>
      </c>
      <c r="O1480" s="17">
        <v>35.779867000000003</v>
      </c>
      <c r="P1480" s="51" t="str">
        <f t="shared" si="182"/>
        <v/>
      </c>
      <c r="Q1480" s="51">
        <v>19</v>
      </c>
      <c r="R1480" s="51">
        <f t="shared" si="183"/>
        <v>19</v>
      </c>
      <c r="S1480" s="51" t="str">
        <f t="shared" si="187"/>
        <v>19a</v>
      </c>
      <c r="T1480" s="51" t="str">
        <f t="shared" si="188"/>
        <v>19b</v>
      </c>
    </row>
    <row r="1481" spans="1:20" ht="20" customHeight="1" x14ac:dyDescent="0.15">
      <c r="A1481" s="51">
        <f t="shared" si="185"/>
        <v>114808</v>
      </c>
      <c r="B1481" s="52" t="str">
        <f>VLOOKUP(J1481,city!$A$4:$D$352,3,0)</f>
        <v>河南</v>
      </c>
      <c r="C1481" s="52" t="str">
        <f>VLOOKUP(J1481,city!$A$4:$D$352,4,0)</f>
        <v>濮阳</v>
      </c>
      <c r="D1481" s="51" t="s">
        <v>3863</v>
      </c>
      <c r="E1481" s="51" t="s">
        <v>3864</v>
      </c>
      <c r="F1481" s="53" t="str">
        <f t="shared" si="184"/>
        <v>115.033203,35.778668</v>
      </c>
      <c r="G1481" s="54" t="s">
        <v>795</v>
      </c>
      <c r="H1481" s="55" t="str">
        <f>"jingdian/"&amp;VLOOKUP(B1481,city!$C$4:$P$352,13,FALSE)&amp;"/"&amp;VLOOKUP(C1481,city!$D$4:$P$352,13,FALSE)&amp;"/jd/"&amp;K1481&amp;".jpg"</f>
        <v>jingdian/henan/puyang/jd/8.jpg</v>
      </c>
      <c r="I1481" s="55" t="str">
        <f t="shared" si="186"/>
        <v>10a,10b</v>
      </c>
      <c r="J1481" s="51">
        <f t="shared" si="189"/>
        <v>148</v>
      </c>
      <c r="K1481" s="51">
        <f>IF(VLOOKUP(J1480,city!$K$4:$L$352,2,0)&gt;K1480,K1480+1,1)</f>
        <v>8</v>
      </c>
      <c r="L1481" s="51">
        <v>1</v>
      </c>
      <c r="M1481" s="51" t="s">
        <v>345</v>
      </c>
      <c r="N1481" s="17">
        <v>115.033203</v>
      </c>
      <c r="O1481" s="17">
        <v>35.778668000000003</v>
      </c>
      <c r="P1481" s="51" t="str">
        <f t="shared" si="182"/>
        <v/>
      </c>
      <c r="Q1481" s="51">
        <v>10</v>
      </c>
      <c r="R1481" s="51">
        <f t="shared" si="183"/>
        <v>10</v>
      </c>
      <c r="S1481" s="51" t="str">
        <f t="shared" si="187"/>
        <v>10a</v>
      </c>
      <c r="T1481" s="51" t="str">
        <f t="shared" si="188"/>
        <v>10b</v>
      </c>
    </row>
    <row r="1482" spans="1:20" ht="20" customHeight="1" x14ac:dyDescent="0.15">
      <c r="A1482" s="51">
        <f t="shared" si="185"/>
        <v>114809</v>
      </c>
      <c r="B1482" s="52" t="str">
        <f>VLOOKUP(J1482,city!$A$4:$D$352,3,0)</f>
        <v>河南</v>
      </c>
      <c r="C1482" s="52" t="str">
        <f>VLOOKUP(J1482,city!$A$4:$D$352,4,0)</f>
        <v>濮阳</v>
      </c>
      <c r="D1482" s="51" t="s">
        <v>3865</v>
      </c>
      <c r="E1482" s="51" t="s">
        <v>3866</v>
      </c>
      <c r="F1482" s="53" t="str">
        <f t="shared" si="184"/>
        <v>114.971628,35.778426</v>
      </c>
      <c r="G1482" s="54" t="s">
        <v>795</v>
      </c>
      <c r="H1482" s="55" t="str">
        <f>"jingdian/"&amp;VLOOKUP(B1482,city!$C$4:$P$352,13,FALSE)&amp;"/"&amp;VLOOKUP(C1482,city!$D$4:$P$352,13,FALSE)&amp;"/jd/"&amp;K1482&amp;".jpg"</f>
        <v>jingdian/henan/puyang/jd/9.jpg</v>
      </c>
      <c r="I1482" s="55" t="str">
        <f t="shared" si="186"/>
        <v>2a,2b</v>
      </c>
      <c r="J1482" s="51">
        <f t="shared" si="189"/>
        <v>148</v>
      </c>
      <c r="K1482" s="51">
        <f>IF(VLOOKUP(J1481,city!$K$4:$L$352,2,0)&gt;K1481,K1481+1,1)</f>
        <v>9</v>
      </c>
      <c r="L1482" s="51">
        <v>1</v>
      </c>
      <c r="M1482" s="51" t="s">
        <v>345</v>
      </c>
      <c r="N1482" s="17">
        <v>114.971628</v>
      </c>
      <c r="O1482" s="17">
        <v>35.778426000000003</v>
      </c>
      <c r="P1482" s="51" t="str">
        <f t="shared" si="182"/>
        <v/>
      </c>
      <c r="Q1482" s="51">
        <v>2</v>
      </c>
      <c r="R1482" s="51">
        <f t="shared" si="183"/>
        <v>1</v>
      </c>
      <c r="S1482" s="51" t="str">
        <f t="shared" si="187"/>
        <v>2a</v>
      </c>
      <c r="T1482" s="51" t="str">
        <f t="shared" si="188"/>
        <v>2b</v>
      </c>
    </row>
    <row r="1483" spans="1:20" ht="20" customHeight="1" x14ac:dyDescent="0.15">
      <c r="A1483" s="51">
        <f t="shared" si="185"/>
        <v>114810</v>
      </c>
      <c r="B1483" s="52" t="str">
        <f>VLOOKUP(J1483,city!$A$4:$D$352,3,0)</f>
        <v>河南</v>
      </c>
      <c r="C1483" s="52" t="str">
        <f>VLOOKUP(J1483,city!$A$4:$D$352,4,0)</f>
        <v>濮阳</v>
      </c>
      <c r="D1483" s="51" t="s">
        <v>3867</v>
      </c>
      <c r="E1483" s="51" t="s">
        <v>3868</v>
      </c>
      <c r="F1483" s="53" t="str">
        <f t="shared" si="184"/>
        <v>115.191469,35.802698</v>
      </c>
      <c r="G1483" s="54" t="s">
        <v>795</v>
      </c>
      <c r="H1483" s="55" t="str">
        <f>"jingdian/"&amp;VLOOKUP(B1483,city!$C$4:$P$352,13,FALSE)&amp;"/"&amp;VLOOKUP(C1483,city!$D$4:$P$352,13,FALSE)&amp;"/jd/"&amp;K1483&amp;".jpg"</f>
        <v>jingdian/henan/puyang/jd/10.jpg</v>
      </c>
      <c r="I1483" s="55" t="str">
        <f t="shared" si="186"/>
        <v>10a,10b</v>
      </c>
      <c r="J1483" s="51">
        <f t="shared" si="189"/>
        <v>148</v>
      </c>
      <c r="K1483" s="51">
        <f>IF(VLOOKUP(J1482,city!$K$4:$L$352,2,0)&gt;K1482,K1482+1,1)</f>
        <v>10</v>
      </c>
      <c r="L1483" s="51">
        <v>1</v>
      </c>
      <c r="M1483" s="51" t="s">
        <v>345</v>
      </c>
      <c r="N1483" s="17">
        <v>115.191469</v>
      </c>
      <c r="O1483" s="17">
        <v>35.802697999999999</v>
      </c>
      <c r="P1483" s="51" t="str">
        <f t="shared" si="182"/>
        <v>115.0761181,35.774147</v>
      </c>
      <c r="Q1483" s="51">
        <v>10</v>
      </c>
      <c r="R1483" s="51">
        <f t="shared" si="183"/>
        <v>10</v>
      </c>
      <c r="S1483" s="51" t="str">
        <f t="shared" si="187"/>
        <v>10a</v>
      </c>
      <c r="T1483" s="51" t="str">
        <f t="shared" si="188"/>
        <v>10b</v>
      </c>
    </row>
    <row r="1484" spans="1:20" ht="20" customHeight="1" x14ac:dyDescent="0.15">
      <c r="A1484" s="51">
        <f t="shared" si="185"/>
        <v>114901</v>
      </c>
      <c r="B1484" s="52" t="str">
        <f>VLOOKUP(J1484,city!$A$4:$D$352,3,0)</f>
        <v>河南</v>
      </c>
      <c r="C1484" s="52" t="str">
        <f>VLOOKUP(J1484,city!$A$4:$D$352,4,0)</f>
        <v>许昌</v>
      </c>
      <c r="D1484" s="75" t="s">
        <v>3869</v>
      </c>
      <c r="E1484" s="93" t="s">
        <v>3870</v>
      </c>
      <c r="F1484" s="53" t="str">
        <f t="shared" si="184"/>
        <v>114.106179,34.093625</v>
      </c>
      <c r="G1484" s="54" t="s">
        <v>795</v>
      </c>
      <c r="H1484" s="55" t="str">
        <f>"jingdian/"&amp;VLOOKUP(B1484,city!$C$4:$P$352,13,FALSE)&amp;"/"&amp;VLOOKUP(C1484,city!$D$4:$P$352,13,FALSE)&amp;"/jd/"&amp;K1484&amp;".jpg"</f>
        <v>jingdian/henan/xuchang/jd/1.jpg</v>
      </c>
      <c r="I1484" s="55" t="str">
        <f t="shared" si="186"/>
        <v>10a,10b</v>
      </c>
      <c r="J1484" s="51">
        <f t="shared" si="189"/>
        <v>149</v>
      </c>
      <c r="K1484" s="51">
        <f>IF(VLOOKUP(J1483,city!$K$4:$L$352,2,0)&gt;K1483,K1483+1,1)</f>
        <v>1</v>
      </c>
      <c r="L1484" s="51">
        <v>1</v>
      </c>
      <c r="M1484" s="51" t="s">
        <v>347</v>
      </c>
      <c r="N1484" s="17">
        <v>114.106179</v>
      </c>
      <c r="O1484" s="17">
        <v>34.093625000000003</v>
      </c>
      <c r="P1484" s="51" t="str">
        <f t="shared" si="182"/>
        <v/>
      </c>
      <c r="Q1484" s="51">
        <v>10</v>
      </c>
      <c r="R1484" s="51">
        <f t="shared" si="183"/>
        <v>29</v>
      </c>
      <c r="S1484" s="51" t="str">
        <f t="shared" si="187"/>
        <v>10a</v>
      </c>
      <c r="T1484" s="51" t="str">
        <f t="shared" si="188"/>
        <v>10b</v>
      </c>
    </row>
    <row r="1485" spans="1:20" ht="20" customHeight="1" x14ac:dyDescent="0.15">
      <c r="A1485" s="51">
        <f t="shared" si="185"/>
        <v>114902</v>
      </c>
      <c r="B1485" s="52" t="str">
        <f>VLOOKUP(J1485,city!$A$4:$D$352,3,0)</f>
        <v>河南</v>
      </c>
      <c r="C1485" s="52" t="str">
        <f>VLOOKUP(J1485,city!$A$4:$D$352,4,0)</f>
        <v>许昌</v>
      </c>
      <c r="D1485" s="77" t="s">
        <v>3871</v>
      </c>
      <c r="E1485" s="93" t="s">
        <v>3872</v>
      </c>
      <c r="F1485" s="53" t="str">
        <f t="shared" si="184"/>
        <v>113.10302,34.240836</v>
      </c>
      <c r="G1485" s="54" t="s">
        <v>795</v>
      </c>
      <c r="H1485" s="55" t="str">
        <f>"jingdian/"&amp;VLOOKUP(B1485,city!$C$4:$P$352,13,FALSE)&amp;"/"&amp;VLOOKUP(C1485,city!$D$4:$P$352,13,FALSE)&amp;"/jd/"&amp;K1485&amp;".jpg"</f>
        <v>jingdian/henan/xuchang/jd/2.jpg</v>
      </c>
      <c r="I1485" s="55" t="str">
        <f t="shared" si="186"/>
        <v>2a,2b</v>
      </c>
      <c r="J1485" s="51">
        <f t="shared" si="189"/>
        <v>149</v>
      </c>
      <c r="K1485" s="51">
        <f>IF(VLOOKUP(J1484,city!$K$4:$L$352,2,0)&gt;K1484,K1484+1,1)</f>
        <v>2</v>
      </c>
      <c r="L1485" s="51">
        <v>1</v>
      </c>
      <c r="M1485" s="51" t="s">
        <v>347</v>
      </c>
      <c r="N1485" s="17">
        <v>113.10302</v>
      </c>
      <c r="O1485" s="17">
        <v>34.240836000000002</v>
      </c>
      <c r="P1485" s="51" t="str">
        <f t="shared" ref="P1485:P1548" si="190">IF(K1485=10,SUM(N1476:N1485)/10&amp;","&amp;SUM(O1476:O1485)/10,"")</f>
        <v/>
      </c>
      <c r="Q1485" s="51">
        <v>2</v>
      </c>
      <c r="R1485" s="51">
        <f t="shared" si="183"/>
        <v>2</v>
      </c>
      <c r="S1485" s="51" t="str">
        <f t="shared" si="187"/>
        <v>2a</v>
      </c>
      <c r="T1485" s="51" t="str">
        <f t="shared" si="188"/>
        <v>2b</v>
      </c>
    </row>
    <row r="1486" spans="1:20" ht="20" customHeight="1" x14ac:dyDescent="0.15">
      <c r="A1486" s="51">
        <f t="shared" si="185"/>
        <v>114903</v>
      </c>
      <c r="B1486" s="52" t="str">
        <f>VLOOKUP(J1486,city!$A$4:$D$352,3,0)</f>
        <v>河南</v>
      </c>
      <c r="C1486" s="52" t="str">
        <f>VLOOKUP(J1486,city!$A$4:$D$352,4,0)</f>
        <v>许昌</v>
      </c>
      <c r="D1486" s="75" t="s">
        <v>3873</v>
      </c>
      <c r="E1486" s="93" t="s">
        <v>3874</v>
      </c>
      <c r="F1486" s="53" t="str">
        <f t="shared" si="184"/>
        <v>114.104188,34.116258</v>
      </c>
      <c r="G1486" s="54" t="s">
        <v>795</v>
      </c>
      <c r="H1486" s="55" t="str">
        <f>"jingdian/"&amp;VLOOKUP(B1486,city!$C$4:$P$352,13,FALSE)&amp;"/"&amp;VLOOKUP(C1486,city!$D$4:$P$352,13,FALSE)&amp;"/jd/"&amp;K1486&amp;".jpg"</f>
        <v>jingdian/henan/xuchang/jd/3.jpg</v>
      </c>
      <c r="I1486" s="55" t="str">
        <f t="shared" si="186"/>
        <v>3a,3b</v>
      </c>
      <c r="J1486" s="51">
        <f t="shared" si="189"/>
        <v>149</v>
      </c>
      <c r="K1486" s="51">
        <f>IF(VLOOKUP(J1485,city!$K$4:$L$352,2,0)&gt;K1485,K1485+1,1)</f>
        <v>3</v>
      </c>
      <c r="L1486" s="51">
        <v>1</v>
      </c>
      <c r="M1486" s="51" t="s">
        <v>347</v>
      </c>
      <c r="N1486" s="17">
        <v>114.10418799999999</v>
      </c>
      <c r="O1486" s="17">
        <v>34.116258000000002</v>
      </c>
      <c r="P1486" s="51" t="str">
        <f t="shared" si="190"/>
        <v/>
      </c>
      <c r="Q1486" s="51">
        <v>3</v>
      </c>
      <c r="R1486" s="51">
        <f t="shared" si="183"/>
        <v>29</v>
      </c>
      <c r="S1486" s="51" t="str">
        <f t="shared" si="187"/>
        <v>3a</v>
      </c>
      <c r="T1486" s="51" t="str">
        <f t="shared" si="188"/>
        <v>3b</v>
      </c>
    </row>
    <row r="1487" spans="1:20" ht="20" customHeight="1" x14ac:dyDescent="0.15">
      <c r="A1487" s="51">
        <f t="shared" si="185"/>
        <v>114904</v>
      </c>
      <c r="B1487" s="52" t="str">
        <f>VLOOKUP(J1487,city!$A$4:$D$352,3,0)</f>
        <v>河南</v>
      </c>
      <c r="C1487" s="52" t="str">
        <f>VLOOKUP(J1487,city!$A$4:$D$352,4,0)</f>
        <v>许昌</v>
      </c>
      <c r="D1487" s="75" t="s">
        <v>3875</v>
      </c>
      <c r="E1487" s="93" t="s">
        <v>3876</v>
      </c>
      <c r="F1487" s="53" t="str">
        <f t="shared" si="184"/>
        <v>113.858915,34.037851</v>
      </c>
      <c r="G1487" s="54" t="s">
        <v>795</v>
      </c>
      <c r="H1487" s="55" t="str">
        <f>"jingdian/"&amp;VLOOKUP(B1487,city!$C$4:$P$352,13,FALSE)&amp;"/"&amp;VLOOKUP(C1487,city!$D$4:$P$352,13,FALSE)&amp;"/jd/"&amp;K1487&amp;".jpg"</f>
        <v>jingdian/henan/xuchang/jd/4.jpg</v>
      </c>
      <c r="I1487" s="55" t="str">
        <f t="shared" si="186"/>
        <v>10a,10b</v>
      </c>
      <c r="J1487" s="51">
        <f t="shared" si="189"/>
        <v>149</v>
      </c>
      <c r="K1487" s="51">
        <f>IF(VLOOKUP(J1486,city!$K$4:$L$352,2,0)&gt;K1486,K1486+1,1)</f>
        <v>4</v>
      </c>
      <c r="L1487" s="51">
        <v>1</v>
      </c>
      <c r="M1487" s="51" t="s">
        <v>347</v>
      </c>
      <c r="N1487" s="17">
        <v>113.858915</v>
      </c>
      <c r="O1487" s="17">
        <v>34.037851000000003</v>
      </c>
      <c r="P1487" s="51" t="str">
        <f t="shared" si="190"/>
        <v/>
      </c>
      <c r="Q1487" s="51">
        <v>10</v>
      </c>
      <c r="R1487" s="51">
        <f t="shared" si="183"/>
        <v>10</v>
      </c>
      <c r="S1487" s="51" t="str">
        <f t="shared" si="187"/>
        <v>10a</v>
      </c>
      <c r="T1487" s="51" t="str">
        <f t="shared" si="188"/>
        <v>10b</v>
      </c>
    </row>
    <row r="1488" spans="1:20" ht="20" customHeight="1" x14ac:dyDescent="0.15">
      <c r="A1488" s="51">
        <f t="shared" si="185"/>
        <v>114905</v>
      </c>
      <c r="B1488" s="52" t="str">
        <f>VLOOKUP(J1488,city!$A$4:$D$352,3,0)</f>
        <v>河南</v>
      </c>
      <c r="C1488" s="52" t="str">
        <f>VLOOKUP(J1488,city!$A$4:$D$352,4,0)</f>
        <v>许昌</v>
      </c>
      <c r="D1488" s="65" t="s">
        <v>3877</v>
      </c>
      <c r="E1488" s="93" t="s">
        <v>3878</v>
      </c>
      <c r="F1488" s="53" t="str">
        <f t="shared" si="184"/>
        <v>113.263545,34.339383</v>
      </c>
      <c r="G1488" s="54" t="s">
        <v>795</v>
      </c>
      <c r="H1488" s="55" t="str">
        <f>"jingdian/"&amp;VLOOKUP(B1488,city!$C$4:$P$352,13,FALSE)&amp;"/"&amp;VLOOKUP(C1488,city!$D$4:$P$352,13,FALSE)&amp;"/jd/"&amp;K1488&amp;".jpg"</f>
        <v>jingdian/henan/xuchang/jd/5.jpg</v>
      </c>
      <c r="I1488" s="55" t="str">
        <f t="shared" si="186"/>
        <v>32a,32b</v>
      </c>
      <c r="J1488" s="51">
        <f t="shared" si="189"/>
        <v>149</v>
      </c>
      <c r="K1488" s="51">
        <f>IF(VLOOKUP(J1487,city!$K$4:$L$352,2,0)&gt;K1487,K1487+1,1)</f>
        <v>5</v>
      </c>
      <c r="L1488" s="51">
        <v>1</v>
      </c>
      <c r="M1488" s="51" t="s">
        <v>347</v>
      </c>
      <c r="N1488" s="17">
        <v>113.26354499999999</v>
      </c>
      <c r="O1488" s="17">
        <v>34.339382999999998</v>
      </c>
      <c r="P1488" s="51" t="str">
        <f t="shared" si="190"/>
        <v/>
      </c>
      <c r="Q1488" s="51">
        <v>32</v>
      </c>
      <c r="R1488" s="51" t="e">
        <f t="shared" si="183"/>
        <v>#N/A</v>
      </c>
      <c r="S1488" s="51" t="str">
        <f t="shared" si="187"/>
        <v>32a</v>
      </c>
      <c r="T1488" s="51" t="str">
        <f t="shared" si="188"/>
        <v>32b</v>
      </c>
    </row>
    <row r="1489" spans="1:20" ht="20" customHeight="1" x14ac:dyDescent="0.15">
      <c r="A1489" s="51">
        <f t="shared" si="185"/>
        <v>114906</v>
      </c>
      <c r="B1489" s="52" t="str">
        <f>VLOOKUP(J1489,city!$A$4:$D$352,3,0)</f>
        <v>河南</v>
      </c>
      <c r="C1489" s="52" t="str">
        <f>VLOOKUP(J1489,city!$A$4:$D$352,4,0)</f>
        <v>许昌</v>
      </c>
      <c r="D1489" s="51" t="s">
        <v>3879</v>
      </c>
      <c r="E1489" s="51" t="s">
        <v>3880</v>
      </c>
      <c r="F1489" s="53" t="str">
        <f t="shared" si="184"/>
        <v>113.834029,34.037214</v>
      </c>
      <c r="G1489" s="54" t="s">
        <v>795</v>
      </c>
      <c r="H1489" s="55" t="str">
        <f>"jingdian/"&amp;VLOOKUP(B1489,city!$C$4:$P$352,13,FALSE)&amp;"/"&amp;VLOOKUP(C1489,city!$D$4:$P$352,13,FALSE)&amp;"/jd/"&amp;K1489&amp;".jpg"</f>
        <v>jingdian/henan/xuchang/jd/6.jpg</v>
      </c>
      <c r="I1489" s="55" t="str">
        <f t="shared" si="186"/>
        <v>15a,15b</v>
      </c>
      <c r="J1489" s="51">
        <f t="shared" si="189"/>
        <v>149</v>
      </c>
      <c r="K1489" s="51">
        <f>IF(VLOOKUP(J1488,city!$K$4:$L$352,2,0)&gt;K1488,K1488+1,1)</f>
        <v>6</v>
      </c>
      <c r="L1489" s="51">
        <v>1</v>
      </c>
      <c r="M1489" s="51" t="s">
        <v>347</v>
      </c>
      <c r="N1489" s="17">
        <v>113.834029</v>
      </c>
      <c r="O1489" s="17">
        <v>34.037213999999999</v>
      </c>
      <c r="P1489" s="51" t="str">
        <f t="shared" si="190"/>
        <v/>
      </c>
      <c r="Q1489" s="51">
        <v>15</v>
      </c>
      <c r="R1489" s="51">
        <f t="shared" si="183"/>
        <v>15</v>
      </c>
      <c r="S1489" s="51" t="str">
        <f t="shared" si="187"/>
        <v>15a</v>
      </c>
      <c r="T1489" s="51" t="str">
        <f t="shared" si="188"/>
        <v>15b</v>
      </c>
    </row>
    <row r="1490" spans="1:20" ht="20" customHeight="1" x14ac:dyDescent="0.15">
      <c r="A1490" s="51">
        <f t="shared" si="185"/>
        <v>114907</v>
      </c>
      <c r="B1490" s="52" t="str">
        <f>VLOOKUP(J1490,city!$A$4:$D$352,3,0)</f>
        <v>河南</v>
      </c>
      <c r="C1490" s="52" t="str">
        <f>VLOOKUP(J1490,city!$A$4:$D$352,4,0)</f>
        <v>许昌</v>
      </c>
      <c r="D1490" s="51" t="s">
        <v>3881</v>
      </c>
      <c r="E1490" s="51" t="s">
        <v>3882</v>
      </c>
      <c r="F1490" s="53" t="str">
        <f t="shared" si="184"/>
        <v>114.072553,34.084923</v>
      </c>
      <c r="G1490" s="54" t="s">
        <v>795</v>
      </c>
      <c r="H1490" s="55" t="str">
        <f>"jingdian/"&amp;VLOOKUP(B1490,city!$C$4:$P$352,13,FALSE)&amp;"/"&amp;VLOOKUP(C1490,city!$D$4:$P$352,13,FALSE)&amp;"/jd/"&amp;K1490&amp;".jpg"</f>
        <v>jingdian/henan/xuchang/jd/7.jpg</v>
      </c>
      <c r="I1490" s="55" t="str">
        <f t="shared" si="186"/>
        <v>3a,3b</v>
      </c>
      <c r="J1490" s="51">
        <f t="shared" si="189"/>
        <v>149</v>
      </c>
      <c r="K1490" s="51">
        <f>IF(VLOOKUP(J1489,city!$K$4:$L$352,2,0)&gt;K1489,K1489+1,1)</f>
        <v>7</v>
      </c>
      <c r="L1490" s="51">
        <v>1</v>
      </c>
      <c r="M1490" s="51" t="s">
        <v>347</v>
      </c>
      <c r="N1490" s="17">
        <v>114.072553</v>
      </c>
      <c r="O1490" s="17">
        <v>34.084923000000003</v>
      </c>
      <c r="P1490" s="51" t="str">
        <f t="shared" si="190"/>
        <v/>
      </c>
      <c r="Q1490" s="51">
        <v>3</v>
      </c>
      <c r="R1490" s="51">
        <f t="shared" si="183"/>
        <v>3</v>
      </c>
      <c r="S1490" s="51" t="str">
        <f t="shared" si="187"/>
        <v>3a</v>
      </c>
      <c r="T1490" s="51" t="str">
        <f t="shared" si="188"/>
        <v>3b</v>
      </c>
    </row>
    <row r="1491" spans="1:20" ht="20" customHeight="1" x14ac:dyDescent="0.15">
      <c r="A1491" s="51">
        <f t="shared" si="185"/>
        <v>114908</v>
      </c>
      <c r="B1491" s="52" t="str">
        <f>VLOOKUP(J1491,city!$A$4:$D$352,3,0)</f>
        <v>河南</v>
      </c>
      <c r="C1491" s="52" t="str">
        <f>VLOOKUP(J1491,city!$A$4:$D$352,4,0)</f>
        <v>许昌</v>
      </c>
      <c r="D1491" s="51" t="s">
        <v>3883</v>
      </c>
      <c r="E1491" s="51" t="s">
        <v>3884</v>
      </c>
      <c r="F1491" s="53" t="str">
        <f t="shared" si="184"/>
        <v>113.834858,34.031421</v>
      </c>
      <c r="G1491" s="54" t="s">
        <v>795</v>
      </c>
      <c r="H1491" s="55" t="str">
        <f>"jingdian/"&amp;VLOOKUP(B1491,city!$C$4:$P$352,13,FALSE)&amp;"/"&amp;VLOOKUP(C1491,city!$D$4:$P$352,13,FALSE)&amp;"/jd/"&amp;K1491&amp;".jpg"</f>
        <v>jingdian/henan/xuchang/jd/8.jpg</v>
      </c>
      <c r="I1491" s="55" t="str">
        <f t="shared" si="186"/>
        <v>2a,2b</v>
      </c>
      <c r="J1491" s="51">
        <f t="shared" si="189"/>
        <v>149</v>
      </c>
      <c r="K1491" s="51">
        <f>IF(VLOOKUP(J1490,city!$K$4:$L$352,2,0)&gt;K1490,K1490+1,1)</f>
        <v>8</v>
      </c>
      <c r="L1491" s="51">
        <v>1</v>
      </c>
      <c r="M1491" s="51" t="s">
        <v>347</v>
      </c>
      <c r="N1491" s="17">
        <v>113.834858</v>
      </c>
      <c r="O1491" s="17">
        <v>34.031421000000002</v>
      </c>
      <c r="P1491" s="51" t="str">
        <f t="shared" si="190"/>
        <v/>
      </c>
      <c r="Q1491" s="51">
        <v>2</v>
      </c>
      <c r="R1491" s="51">
        <f t="shared" si="183"/>
        <v>2</v>
      </c>
      <c r="S1491" s="51" t="str">
        <f t="shared" si="187"/>
        <v>2a</v>
      </c>
      <c r="T1491" s="51" t="str">
        <f t="shared" si="188"/>
        <v>2b</v>
      </c>
    </row>
    <row r="1492" spans="1:20" ht="20" customHeight="1" x14ac:dyDescent="0.15">
      <c r="A1492" s="51">
        <f t="shared" si="185"/>
        <v>114909</v>
      </c>
      <c r="B1492" s="52" t="str">
        <f>VLOOKUP(J1492,city!$A$4:$D$352,3,0)</f>
        <v>河南</v>
      </c>
      <c r="C1492" s="52" t="str">
        <f>VLOOKUP(J1492,city!$A$4:$D$352,4,0)</f>
        <v>许昌</v>
      </c>
      <c r="D1492" s="51" t="s">
        <v>3885</v>
      </c>
      <c r="E1492" s="51" t="s">
        <v>3886</v>
      </c>
      <c r="F1492" s="53" t="str">
        <f t="shared" si="184"/>
        <v>113.234947,34.135634</v>
      </c>
      <c r="G1492" s="54" t="s">
        <v>795</v>
      </c>
      <c r="H1492" s="55" t="str">
        <f>"jingdian/"&amp;VLOOKUP(B1492,city!$C$4:$P$352,13,FALSE)&amp;"/"&amp;VLOOKUP(C1492,city!$D$4:$P$352,13,FALSE)&amp;"/jd/"&amp;K1492&amp;".jpg"</f>
        <v>jingdian/henan/xuchang/jd/9.jpg</v>
      </c>
      <c r="I1492" s="55" t="str">
        <f t="shared" si="186"/>
        <v>13a,13b</v>
      </c>
      <c r="J1492" s="51">
        <f t="shared" si="189"/>
        <v>149</v>
      </c>
      <c r="K1492" s="51">
        <f>IF(VLOOKUP(J1491,city!$K$4:$L$352,2,0)&gt;K1491,K1491+1,1)</f>
        <v>9</v>
      </c>
      <c r="L1492" s="51">
        <v>1</v>
      </c>
      <c r="M1492" s="51" t="s">
        <v>347</v>
      </c>
      <c r="N1492" s="17">
        <v>113.23494700000001</v>
      </c>
      <c r="O1492" s="17">
        <v>34.135634000000003</v>
      </c>
      <c r="P1492" s="51" t="str">
        <f t="shared" si="190"/>
        <v/>
      </c>
      <c r="Q1492" s="51">
        <v>13</v>
      </c>
      <c r="R1492" s="51">
        <f t="shared" si="183"/>
        <v>13</v>
      </c>
      <c r="S1492" s="51" t="str">
        <f t="shared" si="187"/>
        <v>13a</v>
      </c>
      <c r="T1492" s="51" t="str">
        <f t="shared" si="188"/>
        <v>13b</v>
      </c>
    </row>
    <row r="1493" spans="1:20" ht="20" customHeight="1" x14ac:dyDescent="0.15">
      <c r="A1493" s="51">
        <f t="shared" si="185"/>
        <v>114910</v>
      </c>
      <c r="B1493" s="52" t="str">
        <f>VLOOKUP(J1493,city!$A$4:$D$352,3,0)</f>
        <v>河南</v>
      </c>
      <c r="C1493" s="52" t="str">
        <f>VLOOKUP(J1493,city!$A$4:$D$352,4,0)</f>
        <v>许昌</v>
      </c>
      <c r="D1493" s="51" t="s">
        <v>3887</v>
      </c>
      <c r="E1493" s="51" t="s">
        <v>3888</v>
      </c>
      <c r="F1493" s="53" t="str">
        <f t="shared" si="184"/>
        <v>113.844246,34.023289</v>
      </c>
      <c r="G1493" s="54" t="s">
        <v>795</v>
      </c>
      <c r="H1493" s="55" t="str">
        <f>"jingdian/"&amp;VLOOKUP(B1493,city!$C$4:$P$352,13,FALSE)&amp;"/"&amp;VLOOKUP(C1493,city!$D$4:$P$352,13,FALSE)&amp;"/jd/"&amp;K1493&amp;".jpg"</f>
        <v>jingdian/henan/xuchang/jd/10.jpg</v>
      </c>
      <c r="I1493" s="55" t="str">
        <f t="shared" si="186"/>
        <v>14a,14b</v>
      </c>
      <c r="J1493" s="51">
        <f t="shared" si="189"/>
        <v>149</v>
      </c>
      <c r="K1493" s="51">
        <f>IF(VLOOKUP(J1492,city!$K$4:$L$352,2,0)&gt;K1492,K1492+1,1)</f>
        <v>10</v>
      </c>
      <c r="L1493" s="51">
        <v>1</v>
      </c>
      <c r="M1493" s="51" t="s">
        <v>347</v>
      </c>
      <c r="N1493" s="17">
        <v>113.844246</v>
      </c>
      <c r="O1493" s="17">
        <v>34.023288999999998</v>
      </c>
      <c r="P1493" s="51" t="str">
        <f t="shared" si="190"/>
        <v>113.725648,34.1140434</v>
      </c>
      <c r="Q1493" s="51">
        <v>14</v>
      </c>
      <c r="R1493" s="51">
        <f t="shared" si="183"/>
        <v>14</v>
      </c>
      <c r="S1493" s="51" t="str">
        <f t="shared" si="187"/>
        <v>14a</v>
      </c>
      <c r="T1493" s="51" t="str">
        <f t="shared" si="188"/>
        <v>14b</v>
      </c>
    </row>
    <row r="1494" spans="1:20" ht="20" customHeight="1" x14ac:dyDescent="0.15">
      <c r="A1494" s="51">
        <f t="shared" si="185"/>
        <v>115001</v>
      </c>
      <c r="B1494" s="52" t="str">
        <f>VLOOKUP(J1494,city!$A$4:$D$352,3,0)</f>
        <v>河南</v>
      </c>
      <c r="C1494" s="52" t="str">
        <f>VLOOKUP(J1494,city!$A$4:$D$352,4,0)</f>
        <v>漯河</v>
      </c>
      <c r="D1494" s="51" t="s">
        <v>3889</v>
      </c>
      <c r="E1494" s="51" t="s">
        <v>3890</v>
      </c>
      <c r="F1494" s="53" t="str">
        <f t="shared" si="184"/>
        <v>114.011014,33.570133</v>
      </c>
      <c r="G1494" s="54" t="s">
        <v>795</v>
      </c>
      <c r="H1494" s="55" t="str">
        <f>"jingdian/"&amp;VLOOKUP(B1494,city!$C$4:$P$352,13,FALSE)&amp;"/"&amp;VLOOKUP(C1494,city!$D$4:$P$352,13,FALSE)&amp;"/jd/"&amp;K1494&amp;".jpg"</f>
        <v>jingdian/henan/luohe/jd/1.jpg</v>
      </c>
      <c r="I1494" s="55" t="str">
        <f t="shared" si="186"/>
        <v>2a,2b</v>
      </c>
      <c r="J1494" s="51">
        <f t="shared" si="189"/>
        <v>150</v>
      </c>
      <c r="K1494" s="51">
        <f>IF(VLOOKUP(J1493,city!$K$4:$L$352,2,0)&gt;K1493,K1493+1,1)</f>
        <v>1</v>
      </c>
      <c r="L1494" s="51">
        <v>1</v>
      </c>
      <c r="M1494" s="51" t="s">
        <v>349</v>
      </c>
      <c r="N1494" s="17">
        <v>114.011014</v>
      </c>
      <c r="O1494" s="17">
        <v>33.570132999999998</v>
      </c>
      <c r="P1494" s="51" t="str">
        <f t="shared" si="190"/>
        <v/>
      </c>
      <c r="Q1494" s="51">
        <v>2</v>
      </c>
      <c r="R1494" s="51">
        <f t="shared" si="183"/>
        <v>2</v>
      </c>
      <c r="S1494" s="51" t="str">
        <f t="shared" si="187"/>
        <v>2a</v>
      </c>
      <c r="T1494" s="51" t="str">
        <f t="shared" si="188"/>
        <v>2b</v>
      </c>
    </row>
    <row r="1495" spans="1:20" ht="20" customHeight="1" x14ac:dyDescent="0.15">
      <c r="A1495" s="51">
        <f t="shared" si="185"/>
        <v>115002</v>
      </c>
      <c r="B1495" s="52" t="str">
        <f>VLOOKUP(J1495,city!$A$4:$D$352,3,0)</f>
        <v>河南</v>
      </c>
      <c r="C1495" s="52" t="str">
        <f>VLOOKUP(J1495,city!$A$4:$D$352,4,0)</f>
        <v>漯河</v>
      </c>
      <c r="D1495" s="51" t="s">
        <v>3891</v>
      </c>
      <c r="E1495" s="51" t="s">
        <v>3892</v>
      </c>
      <c r="F1495" s="53" t="str">
        <f t="shared" si="184"/>
        <v>113.963933,33.805977</v>
      </c>
      <c r="G1495" s="54" t="s">
        <v>795</v>
      </c>
      <c r="H1495" s="55" t="str">
        <f>"jingdian/"&amp;VLOOKUP(B1495,city!$C$4:$P$352,13,FALSE)&amp;"/"&amp;VLOOKUP(C1495,city!$D$4:$P$352,13,FALSE)&amp;"/jd/"&amp;K1495&amp;".jpg"</f>
        <v>jingdian/henan/luohe/jd/2.jpg</v>
      </c>
      <c r="I1495" s="55" t="str">
        <f t="shared" si="186"/>
        <v>13a,13b</v>
      </c>
      <c r="J1495" s="51">
        <f t="shared" si="189"/>
        <v>150</v>
      </c>
      <c r="K1495" s="51">
        <f>IF(VLOOKUP(J1494,city!$K$4:$L$352,2,0)&gt;K1494,K1494+1,1)</f>
        <v>2</v>
      </c>
      <c r="L1495" s="51">
        <v>1</v>
      </c>
      <c r="M1495" s="51" t="s">
        <v>349</v>
      </c>
      <c r="N1495" s="17">
        <v>113.963933</v>
      </c>
      <c r="O1495" s="17">
        <v>33.805976999999999</v>
      </c>
      <c r="P1495" s="51" t="str">
        <f t="shared" si="190"/>
        <v/>
      </c>
      <c r="Q1495" s="51">
        <v>13</v>
      </c>
      <c r="R1495" s="51">
        <f t="shared" si="183"/>
        <v>13</v>
      </c>
      <c r="S1495" s="51" t="str">
        <f t="shared" si="187"/>
        <v>13a</v>
      </c>
      <c r="T1495" s="51" t="str">
        <f t="shared" si="188"/>
        <v>13b</v>
      </c>
    </row>
    <row r="1496" spans="1:20" ht="20" customHeight="1" x14ac:dyDescent="0.15">
      <c r="A1496" s="51">
        <f t="shared" si="185"/>
        <v>115003</v>
      </c>
      <c r="B1496" s="52" t="str">
        <f>VLOOKUP(J1496,city!$A$4:$D$352,3,0)</f>
        <v>河南</v>
      </c>
      <c r="C1496" s="52" t="str">
        <f>VLOOKUP(J1496,city!$A$4:$D$352,4,0)</f>
        <v>漯河</v>
      </c>
      <c r="D1496" s="50" t="s">
        <v>3893</v>
      </c>
      <c r="E1496" s="51" t="s">
        <v>3894</v>
      </c>
      <c r="F1496" s="53" t="str">
        <f t="shared" si="184"/>
        <v>114.027204,33.556993</v>
      </c>
      <c r="G1496" s="54" t="s">
        <v>795</v>
      </c>
      <c r="H1496" s="55" t="str">
        <f>"jingdian/"&amp;VLOOKUP(B1496,city!$C$4:$P$352,13,FALSE)&amp;"/"&amp;VLOOKUP(C1496,city!$D$4:$P$352,13,FALSE)&amp;"/jd/"&amp;K1496&amp;".jpg"</f>
        <v>jingdian/henan/luohe/jd/3.jpg</v>
      </c>
      <c r="I1496" s="55" t="str">
        <f t="shared" si="186"/>
        <v>1a,1b</v>
      </c>
      <c r="J1496" s="51">
        <f t="shared" si="189"/>
        <v>150</v>
      </c>
      <c r="K1496" s="51">
        <f>IF(VLOOKUP(J1495,city!$K$4:$L$352,2,0)&gt;K1495,K1495+1,1)</f>
        <v>3</v>
      </c>
      <c r="L1496" s="51">
        <v>1</v>
      </c>
      <c r="M1496" s="51" t="s">
        <v>349</v>
      </c>
      <c r="N1496" s="17">
        <v>114.027204</v>
      </c>
      <c r="O1496" s="17">
        <v>33.556992999999999</v>
      </c>
      <c r="P1496" s="51" t="str">
        <f t="shared" si="190"/>
        <v/>
      </c>
      <c r="Q1496" s="51">
        <v>1</v>
      </c>
      <c r="R1496" s="51">
        <f t="shared" si="183"/>
        <v>2</v>
      </c>
      <c r="S1496" s="51" t="str">
        <f t="shared" si="187"/>
        <v>1a</v>
      </c>
      <c r="T1496" s="51" t="str">
        <f t="shared" si="188"/>
        <v>1b</v>
      </c>
    </row>
    <row r="1497" spans="1:20" ht="20" customHeight="1" x14ac:dyDescent="0.15">
      <c r="A1497" s="51">
        <f t="shared" si="185"/>
        <v>115004</v>
      </c>
      <c r="B1497" s="52" t="str">
        <f>VLOOKUP(J1497,city!$A$4:$D$352,3,0)</f>
        <v>河南</v>
      </c>
      <c r="C1497" s="52" t="str">
        <f>VLOOKUP(J1497,city!$A$4:$D$352,4,0)</f>
        <v>漯河</v>
      </c>
      <c r="D1497" s="51" t="s">
        <v>3895</v>
      </c>
      <c r="E1497" s="51" t="s">
        <v>3896</v>
      </c>
      <c r="F1497" s="53" t="str">
        <f t="shared" si="184"/>
        <v>114.103179,33.621247</v>
      </c>
      <c r="G1497" s="54" t="s">
        <v>795</v>
      </c>
      <c r="H1497" s="55" t="str">
        <f>"jingdian/"&amp;VLOOKUP(B1497,city!$C$4:$P$352,13,FALSE)&amp;"/"&amp;VLOOKUP(C1497,city!$D$4:$P$352,13,FALSE)&amp;"/jd/"&amp;K1497&amp;".jpg"</f>
        <v>jingdian/henan/luohe/jd/4.jpg</v>
      </c>
      <c r="I1497" s="55" t="str">
        <f t="shared" si="186"/>
        <v>29a,29b</v>
      </c>
      <c r="J1497" s="51">
        <f t="shared" si="189"/>
        <v>150</v>
      </c>
      <c r="K1497" s="51">
        <f>IF(VLOOKUP(J1496,city!$K$4:$L$352,2,0)&gt;K1496,K1496+1,1)</f>
        <v>4</v>
      </c>
      <c r="L1497" s="51">
        <v>1</v>
      </c>
      <c r="M1497" s="51" t="s">
        <v>349</v>
      </c>
      <c r="N1497" s="17">
        <v>114.103179</v>
      </c>
      <c r="O1497" s="17">
        <v>33.621246999999997</v>
      </c>
      <c r="P1497" s="51" t="str">
        <f t="shared" si="190"/>
        <v/>
      </c>
      <c r="Q1497" s="51">
        <v>29</v>
      </c>
      <c r="R1497" s="51">
        <f t="shared" si="183"/>
        <v>29</v>
      </c>
      <c r="S1497" s="51" t="str">
        <f t="shared" si="187"/>
        <v>29a</v>
      </c>
      <c r="T1497" s="51" t="str">
        <f t="shared" si="188"/>
        <v>29b</v>
      </c>
    </row>
    <row r="1498" spans="1:20" ht="20" customHeight="1" x14ac:dyDescent="0.15">
      <c r="A1498" s="51">
        <f t="shared" si="185"/>
        <v>115005</v>
      </c>
      <c r="B1498" s="52" t="str">
        <f>VLOOKUP(J1498,city!$A$4:$D$352,3,0)</f>
        <v>河南</v>
      </c>
      <c r="C1498" s="52" t="str">
        <f>VLOOKUP(J1498,city!$A$4:$D$352,4,0)</f>
        <v>漯河</v>
      </c>
      <c r="D1498" s="51" t="s">
        <v>3897</v>
      </c>
      <c r="E1498" s="51" t="s">
        <v>3898</v>
      </c>
      <c r="F1498" s="53" t="str">
        <f t="shared" si="184"/>
        <v>114.02946,33.551582</v>
      </c>
      <c r="G1498" s="54" t="s">
        <v>795</v>
      </c>
      <c r="H1498" s="55" t="str">
        <f>"jingdian/"&amp;VLOOKUP(B1498,city!$C$4:$P$352,13,FALSE)&amp;"/"&amp;VLOOKUP(C1498,city!$D$4:$P$352,13,FALSE)&amp;"/jd/"&amp;K1498&amp;".jpg"</f>
        <v>jingdian/henan/luohe/jd/5.jpg</v>
      </c>
      <c r="I1498" s="55" t="str">
        <f t="shared" si="186"/>
        <v>2a,2b</v>
      </c>
      <c r="J1498" s="51">
        <f t="shared" si="189"/>
        <v>150</v>
      </c>
      <c r="K1498" s="51">
        <f>IF(VLOOKUP(J1497,city!$K$4:$L$352,2,0)&gt;K1497,K1497+1,1)</f>
        <v>5</v>
      </c>
      <c r="L1498" s="51">
        <v>1</v>
      </c>
      <c r="M1498" s="51" t="s">
        <v>349</v>
      </c>
      <c r="N1498" s="17">
        <v>114.02946</v>
      </c>
      <c r="O1498" s="17">
        <v>33.551582000000003</v>
      </c>
      <c r="P1498" s="51" t="str">
        <f t="shared" si="190"/>
        <v/>
      </c>
      <c r="Q1498" s="51">
        <v>2</v>
      </c>
      <c r="R1498" s="51">
        <f t="shared" si="183"/>
        <v>1</v>
      </c>
      <c r="S1498" s="51" t="str">
        <f t="shared" si="187"/>
        <v>2a</v>
      </c>
      <c r="T1498" s="51" t="str">
        <f t="shared" si="188"/>
        <v>2b</v>
      </c>
    </row>
    <row r="1499" spans="1:20" ht="20" customHeight="1" x14ac:dyDescent="0.15">
      <c r="A1499" s="51">
        <f t="shared" si="185"/>
        <v>115006</v>
      </c>
      <c r="B1499" s="52" t="str">
        <f>VLOOKUP(J1499,city!$A$4:$D$352,3,0)</f>
        <v>河南</v>
      </c>
      <c r="C1499" s="52" t="str">
        <f>VLOOKUP(J1499,city!$A$4:$D$352,4,0)</f>
        <v>漯河</v>
      </c>
      <c r="D1499" s="51" t="s">
        <v>3899</v>
      </c>
      <c r="E1499" s="51" t="s">
        <v>3900</v>
      </c>
      <c r="F1499" s="53" t="str">
        <f t="shared" si="184"/>
        <v>114.10609,33.615388</v>
      </c>
      <c r="G1499" s="54" t="s">
        <v>795</v>
      </c>
      <c r="H1499" s="55" t="str">
        <f>"jingdian/"&amp;VLOOKUP(B1499,city!$C$4:$P$352,13,FALSE)&amp;"/"&amp;VLOOKUP(C1499,city!$D$4:$P$352,13,FALSE)&amp;"/jd/"&amp;K1499&amp;".jpg"</f>
        <v>jingdian/henan/luohe/jd/6.jpg</v>
      </c>
      <c r="I1499" s="55" t="str">
        <f t="shared" si="186"/>
        <v>2a,2b</v>
      </c>
      <c r="J1499" s="51">
        <f t="shared" si="189"/>
        <v>150</v>
      </c>
      <c r="K1499" s="51">
        <f>IF(VLOOKUP(J1498,city!$K$4:$L$352,2,0)&gt;K1498,K1498+1,1)</f>
        <v>6</v>
      </c>
      <c r="L1499" s="51">
        <v>1</v>
      </c>
      <c r="M1499" s="51" t="s">
        <v>349</v>
      </c>
      <c r="N1499" s="17">
        <v>114.10608999999999</v>
      </c>
      <c r="O1499" s="17">
        <v>33.615388000000003</v>
      </c>
      <c r="P1499" s="51" t="str">
        <f t="shared" si="190"/>
        <v/>
      </c>
      <c r="Q1499" s="51">
        <v>2</v>
      </c>
      <c r="R1499" s="51">
        <f t="shared" ref="R1499:R1562" si="191">LOOKUP(1,0/FIND($U$6:$U$91,D1499),$V$6:$V$91)</f>
        <v>1</v>
      </c>
      <c r="S1499" s="51" t="str">
        <f t="shared" si="187"/>
        <v>2a</v>
      </c>
      <c r="T1499" s="51" t="str">
        <f t="shared" si="188"/>
        <v>2b</v>
      </c>
    </row>
    <row r="1500" spans="1:20" ht="20" customHeight="1" x14ac:dyDescent="0.15">
      <c r="A1500" s="51">
        <f t="shared" si="185"/>
        <v>115007</v>
      </c>
      <c r="B1500" s="52" t="str">
        <f>VLOOKUP(J1500,city!$A$4:$D$352,3,0)</f>
        <v>河南</v>
      </c>
      <c r="C1500" s="52" t="str">
        <f>VLOOKUP(J1500,city!$A$4:$D$352,4,0)</f>
        <v>漯河</v>
      </c>
      <c r="D1500" s="51" t="s">
        <v>3901</v>
      </c>
      <c r="E1500" s="51" t="s">
        <v>3902</v>
      </c>
      <c r="F1500" s="53" t="str">
        <f t="shared" si="184"/>
        <v>113.979162,33.722648</v>
      </c>
      <c r="G1500" s="54" t="s">
        <v>795</v>
      </c>
      <c r="H1500" s="55" t="str">
        <f>"jingdian/"&amp;VLOOKUP(B1500,city!$C$4:$P$352,13,FALSE)&amp;"/"&amp;VLOOKUP(C1500,city!$D$4:$P$352,13,FALSE)&amp;"/jd/"&amp;K1500&amp;".jpg"</f>
        <v>jingdian/henan/luohe/jd/7.jpg</v>
      </c>
      <c r="I1500" s="55" t="str">
        <f t="shared" si="186"/>
        <v>17a,17b</v>
      </c>
      <c r="J1500" s="51">
        <f t="shared" si="189"/>
        <v>150</v>
      </c>
      <c r="K1500" s="51">
        <f>IF(VLOOKUP(J1499,city!$K$4:$L$352,2,0)&gt;K1499,K1499+1,1)</f>
        <v>7</v>
      </c>
      <c r="L1500" s="51">
        <v>1</v>
      </c>
      <c r="M1500" s="51" t="s">
        <v>349</v>
      </c>
      <c r="N1500" s="17">
        <v>113.979162</v>
      </c>
      <c r="O1500" s="17">
        <v>33.722648</v>
      </c>
      <c r="P1500" s="51" t="str">
        <f t="shared" si="190"/>
        <v/>
      </c>
      <c r="Q1500" s="51">
        <v>17</v>
      </c>
      <c r="R1500" s="51">
        <f t="shared" si="191"/>
        <v>17</v>
      </c>
      <c r="S1500" s="51" t="str">
        <f t="shared" si="187"/>
        <v>17a</v>
      </c>
      <c r="T1500" s="51" t="str">
        <f t="shared" si="188"/>
        <v>17b</v>
      </c>
    </row>
    <row r="1501" spans="1:20" ht="20" customHeight="1" x14ac:dyDescent="0.15">
      <c r="A1501" s="51">
        <f t="shared" si="185"/>
        <v>115008</v>
      </c>
      <c r="B1501" s="52" t="str">
        <f>VLOOKUP(J1501,city!$A$4:$D$352,3,0)</f>
        <v>河南</v>
      </c>
      <c r="C1501" s="52" t="str">
        <f>VLOOKUP(J1501,city!$A$4:$D$352,4,0)</f>
        <v>漯河</v>
      </c>
      <c r="D1501" s="51" t="s">
        <v>3903</v>
      </c>
      <c r="E1501" s="51" t="s">
        <v>3904</v>
      </c>
      <c r="F1501" s="53" t="str">
        <f t="shared" si="184"/>
        <v>114.073632,33.592957</v>
      </c>
      <c r="G1501" s="54" t="s">
        <v>795</v>
      </c>
      <c r="H1501" s="55" t="str">
        <f>"jingdian/"&amp;VLOOKUP(B1501,city!$C$4:$P$352,13,FALSE)&amp;"/"&amp;VLOOKUP(C1501,city!$D$4:$P$352,13,FALSE)&amp;"/jd/"&amp;K1501&amp;".jpg"</f>
        <v>jingdian/henan/luohe/jd/8.jpg</v>
      </c>
      <c r="I1501" s="55" t="str">
        <f t="shared" si="186"/>
        <v>4a,4b</v>
      </c>
      <c r="J1501" s="51">
        <f t="shared" si="189"/>
        <v>150</v>
      </c>
      <c r="K1501" s="51">
        <f>IF(VLOOKUP(J1500,city!$K$4:$L$352,2,0)&gt;K1500,K1500+1,1)</f>
        <v>8</v>
      </c>
      <c r="L1501" s="51">
        <v>1</v>
      </c>
      <c r="M1501" s="51" t="s">
        <v>349</v>
      </c>
      <c r="N1501" s="17">
        <v>114.073632</v>
      </c>
      <c r="O1501" s="17">
        <v>33.592956999999998</v>
      </c>
      <c r="P1501" s="51" t="str">
        <f t="shared" si="190"/>
        <v/>
      </c>
      <c r="Q1501" s="51">
        <v>4</v>
      </c>
      <c r="R1501" s="51">
        <f t="shared" si="191"/>
        <v>4</v>
      </c>
      <c r="S1501" s="51" t="str">
        <f t="shared" si="187"/>
        <v>4a</v>
      </c>
      <c r="T1501" s="51" t="str">
        <f t="shared" si="188"/>
        <v>4b</v>
      </c>
    </row>
    <row r="1502" spans="1:20" ht="20" customHeight="1" x14ac:dyDescent="0.15">
      <c r="A1502" s="51">
        <f t="shared" si="185"/>
        <v>115009</v>
      </c>
      <c r="B1502" s="52" t="str">
        <f>VLOOKUP(J1502,city!$A$4:$D$352,3,0)</f>
        <v>河南</v>
      </c>
      <c r="C1502" s="52" t="str">
        <f>VLOOKUP(J1502,city!$A$4:$D$352,4,0)</f>
        <v>漯河</v>
      </c>
      <c r="D1502" s="51" t="s">
        <v>3905</v>
      </c>
      <c r="E1502" s="51" t="s">
        <v>3906</v>
      </c>
      <c r="F1502" s="53" t="str">
        <f t="shared" si="184"/>
        <v>113.977464,33.724927</v>
      </c>
      <c r="G1502" s="54" t="s">
        <v>795</v>
      </c>
      <c r="H1502" s="55" t="str">
        <f>"jingdian/"&amp;VLOOKUP(B1502,city!$C$4:$P$352,13,FALSE)&amp;"/"&amp;VLOOKUP(C1502,city!$D$4:$P$352,13,FALSE)&amp;"/jd/"&amp;K1502&amp;".jpg"</f>
        <v>jingdian/henan/luohe/jd/9.jpg</v>
      </c>
      <c r="I1502" s="55" t="str">
        <f t="shared" si="186"/>
        <v>2a,2b</v>
      </c>
      <c r="J1502" s="51">
        <f t="shared" si="189"/>
        <v>150</v>
      </c>
      <c r="K1502" s="51">
        <f>IF(VLOOKUP(J1501,city!$K$4:$L$352,2,0)&gt;K1501,K1501+1,1)</f>
        <v>9</v>
      </c>
      <c r="L1502" s="51">
        <v>1</v>
      </c>
      <c r="M1502" s="51" t="s">
        <v>349</v>
      </c>
      <c r="N1502" s="17">
        <v>113.977464</v>
      </c>
      <c r="O1502" s="17">
        <v>33.724927000000001</v>
      </c>
      <c r="P1502" s="51" t="str">
        <f t="shared" si="190"/>
        <v/>
      </c>
      <c r="Q1502" s="51">
        <v>2</v>
      </c>
      <c r="R1502" s="51">
        <f t="shared" si="191"/>
        <v>1</v>
      </c>
      <c r="S1502" s="51" t="str">
        <f t="shared" si="187"/>
        <v>2a</v>
      </c>
      <c r="T1502" s="51" t="str">
        <f t="shared" si="188"/>
        <v>2b</v>
      </c>
    </row>
    <row r="1503" spans="1:20" ht="20" customHeight="1" x14ac:dyDescent="0.15">
      <c r="A1503" s="51">
        <f t="shared" si="185"/>
        <v>115010</v>
      </c>
      <c r="B1503" s="52" t="str">
        <f>VLOOKUP(J1503,city!$A$4:$D$352,3,0)</f>
        <v>河南</v>
      </c>
      <c r="C1503" s="52" t="str">
        <f>VLOOKUP(J1503,city!$A$4:$D$352,4,0)</f>
        <v>漯河</v>
      </c>
      <c r="D1503" s="51" t="s">
        <v>3907</v>
      </c>
      <c r="E1503" s="50" t="s">
        <v>3908</v>
      </c>
      <c r="F1503" s="53" t="str">
        <f t="shared" si="184"/>
        <v>114.04633,33.570792</v>
      </c>
      <c r="G1503" s="54" t="s">
        <v>795</v>
      </c>
      <c r="H1503" s="55" t="str">
        <f>"jingdian/"&amp;VLOOKUP(B1503,city!$C$4:$P$352,13,FALSE)&amp;"/"&amp;VLOOKUP(C1503,city!$D$4:$P$352,13,FALSE)&amp;"/jd/"&amp;K1503&amp;".jpg"</f>
        <v>jingdian/henan/luohe/jd/10.jpg</v>
      </c>
      <c r="I1503" s="55" t="str">
        <f t="shared" si="186"/>
        <v>1a,1b</v>
      </c>
      <c r="J1503" s="51">
        <f t="shared" si="189"/>
        <v>150</v>
      </c>
      <c r="K1503" s="51">
        <f>IF(VLOOKUP(J1502,city!$K$4:$L$352,2,0)&gt;K1502,K1502+1,1)</f>
        <v>10</v>
      </c>
      <c r="L1503" s="51">
        <v>1</v>
      </c>
      <c r="M1503" s="51" t="s">
        <v>349</v>
      </c>
      <c r="N1503" s="17">
        <v>114.04633</v>
      </c>
      <c r="O1503" s="17">
        <v>33.570791999999997</v>
      </c>
      <c r="P1503" s="51" t="str">
        <f t="shared" si="190"/>
        <v>114.0317468,33.6332644</v>
      </c>
      <c r="Q1503" s="51">
        <v>1</v>
      </c>
      <c r="R1503" s="51">
        <f t="shared" si="191"/>
        <v>6</v>
      </c>
      <c r="S1503" s="51" t="str">
        <f t="shared" si="187"/>
        <v>1a</v>
      </c>
      <c r="T1503" s="51" t="str">
        <f t="shared" si="188"/>
        <v>1b</v>
      </c>
    </row>
    <row r="1504" spans="1:20" ht="20" customHeight="1" x14ac:dyDescent="0.15">
      <c r="A1504" s="51">
        <f t="shared" si="185"/>
        <v>115101</v>
      </c>
      <c r="B1504" s="52" t="str">
        <f>VLOOKUP(J1504,city!$A$4:$D$352,3,0)</f>
        <v>河南</v>
      </c>
      <c r="C1504" s="52" t="str">
        <f>VLOOKUP(J1504,city!$A$4:$D$352,4,0)</f>
        <v>三门峡</v>
      </c>
      <c r="D1504" s="51" t="s">
        <v>3909</v>
      </c>
      <c r="E1504" s="51" t="s">
        <v>3910</v>
      </c>
      <c r="F1504" s="53" t="str">
        <f t="shared" si="184"/>
        <v>111.154388,34.784239</v>
      </c>
      <c r="G1504" s="54" t="s">
        <v>795</v>
      </c>
      <c r="H1504" s="55" t="str">
        <f>"jingdian/"&amp;VLOOKUP(B1504,city!$C$4:$P$352,13,FALSE)&amp;"/"&amp;VLOOKUP(C1504,city!$D$4:$P$352,13,FALSE)&amp;"/jd/"&amp;K1504&amp;".jpg"</f>
        <v>jingdian/henan/sanmenxia/jd/1.jpg</v>
      </c>
      <c r="I1504" s="55" t="str">
        <f t="shared" si="186"/>
        <v>1a,1b</v>
      </c>
      <c r="J1504" s="51">
        <f t="shared" si="189"/>
        <v>151</v>
      </c>
      <c r="K1504" s="51">
        <f>IF(VLOOKUP(J1503,city!$K$4:$L$352,2,0)&gt;K1503,K1503+1,1)</f>
        <v>1</v>
      </c>
      <c r="L1504" s="51">
        <v>1</v>
      </c>
      <c r="M1504" s="51" t="s">
        <v>351</v>
      </c>
      <c r="N1504" s="17">
        <v>111.154388</v>
      </c>
      <c r="O1504" s="17">
        <v>34.784238999999999</v>
      </c>
      <c r="P1504" s="51" t="str">
        <f t="shared" si="190"/>
        <v/>
      </c>
      <c r="Q1504" s="51">
        <v>1</v>
      </c>
      <c r="R1504" s="51">
        <f t="shared" si="191"/>
        <v>6</v>
      </c>
      <c r="S1504" s="51" t="str">
        <f t="shared" si="187"/>
        <v>1a</v>
      </c>
      <c r="T1504" s="51" t="str">
        <f t="shared" si="188"/>
        <v>1b</v>
      </c>
    </row>
    <row r="1505" spans="1:20" ht="20" customHeight="1" x14ac:dyDescent="0.15">
      <c r="A1505" s="51">
        <f t="shared" si="185"/>
        <v>115102</v>
      </c>
      <c r="B1505" s="52" t="str">
        <f>VLOOKUP(J1505,city!$A$4:$D$352,3,0)</f>
        <v>河南</v>
      </c>
      <c r="C1505" s="52" t="str">
        <f>VLOOKUP(J1505,city!$A$4:$D$352,4,0)</f>
        <v>三门峡</v>
      </c>
      <c r="D1505" s="51" t="s">
        <v>3911</v>
      </c>
      <c r="E1505" s="51" t="s">
        <v>3912</v>
      </c>
      <c r="F1505" s="53" t="str">
        <f t="shared" si="184"/>
        <v>111.217384,34.792108</v>
      </c>
      <c r="G1505" s="54" t="s">
        <v>795</v>
      </c>
      <c r="H1505" s="55" t="str">
        <f>"jingdian/"&amp;VLOOKUP(B1505,city!$C$4:$P$352,13,FALSE)&amp;"/"&amp;VLOOKUP(C1505,city!$D$4:$P$352,13,FALSE)&amp;"/jd/"&amp;K1505&amp;".jpg"</f>
        <v>jingdian/henan/sanmenxia/jd/2.jpg</v>
      </c>
      <c r="I1505" s="55" t="str">
        <f t="shared" si="186"/>
        <v>10a,10b</v>
      </c>
      <c r="J1505" s="51">
        <f t="shared" si="189"/>
        <v>151</v>
      </c>
      <c r="K1505" s="51">
        <f>IF(VLOOKUP(J1504,city!$K$4:$L$352,2,0)&gt;K1504,K1504+1,1)</f>
        <v>2</v>
      </c>
      <c r="L1505" s="51">
        <v>1</v>
      </c>
      <c r="M1505" s="51" t="s">
        <v>351</v>
      </c>
      <c r="N1505" s="17">
        <v>111.217384</v>
      </c>
      <c r="O1505" s="17">
        <v>34.792107999999999</v>
      </c>
      <c r="P1505" s="51" t="str">
        <f t="shared" si="190"/>
        <v/>
      </c>
      <c r="Q1505" s="51">
        <v>10</v>
      </c>
      <c r="R1505" s="51">
        <f t="shared" si="191"/>
        <v>10</v>
      </c>
      <c r="S1505" s="51" t="str">
        <f t="shared" si="187"/>
        <v>10a</v>
      </c>
      <c r="T1505" s="51" t="str">
        <f t="shared" si="188"/>
        <v>10b</v>
      </c>
    </row>
    <row r="1506" spans="1:20" ht="20" customHeight="1" x14ac:dyDescent="0.15">
      <c r="A1506" s="51">
        <f t="shared" si="185"/>
        <v>115103</v>
      </c>
      <c r="B1506" s="52" t="str">
        <f>VLOOKUP(J1506,city!$A$4:$D$352,3,0)</f>
        <v>河南</v>
      </c>
      <c r="C1506" s="52" t="str">
        <f>VLOOKUP(J1506,city!$A$4:$D$352,4,0)</f>
        <v>三门峡</v>
      </c>
      <c r="D1506" s="51" t="s">
        <v>3913</v>
      </c>
      <c r="E1506" s="51" t="s">
        <v>3914</v>
      </c>
      <c r="F1506" s="53" t="str">
        <f t="shared" si="184"/>
        <v>110.770633,34.490888</v>
      </c>
      <c r="G1506" s="54" t="s">
        <v>795</v>
      </c>
      <c r="H1506" s="55" t="str">
        <f>"jingdian/"&amp;VLOOKUP(B1506,city!$C$4:$P$352,13,FALSE)&amp;"/"&amp;VLOOKUP(C1506,city!$D$4:$P$352,13,FALSE)&amp;"/jd/"&amp;K1506&amp;".jpg"</f>
        <v>jingdian/henan/sanmenxia/jd/3.jpg</v>
      </c>
      <c r="I1506" s="55" t="str">
        <f t="shared" si="186"/>
        <v>11a,11b</v>
      </c>
      <c r="J1506" s="51">
        <f t="shared" si="189"/>
        <v>151</v>
      </c>
      <c r="K1506" s="51">
        <f>IF(VLOOKUP(J1505,city!$K$4:$L$352,2,0)&gt;K1505,K1505+1,1)</f>
        <v>3</v>
      </c>
      <c r="L1506" s="51">
        <v>1</v>
      </c>
      <c r="M1506" s="51" t="s">
        <v>351</v>
      </c>
      <c r="N1506" s="17">
        <v>110.770633</v>
      </c>
      <c r="O1506" s="17">
        <v>34.490887999999998</v>
      </c>
      <c r="P1506" s="51" t="str">
        <f t="shared" si="190"/>
        <v/>
      </c>
      <c r="Q1506" s="51">
        <v>11</v>
      </c>
      <c r="R1506" s="51">
        <f t="shared" si="191"/>
        <v>11</v>
      </c>
      <c r="S1506" s="51" t="str">
        <f t="shared" si="187"/>
        <v>11a</v>
      </c>
      <c r="T1506" s="51" t="str">
        <f t="shared" si="188"/>
        <v>11b</v>
      </c>
    </row>
    <row r="1507" spans="1:20" ht="20" customHeight="1" x14ac:dyDescent="0.15">
      <c r="A1507" s="51">
        <f t="shared" si="185"/>
        <v>115104</v>
      </c>
      <c r="B1507" s="52" t="str">
        <f>VLOOKUP(J1507,city!$A$4:$D$352,3,0)</f>
        <v>河南</v>
      </c>
      <c r="C1507" s="52" t="str">
        <f>VLOOKUP(J1507,city!$A$4:$D$352,4,0)</f>
        <v>三门峡</v>
      </c>
      <c r="D1507" s="51" t="s">
        <v>3915</v>
      </c>
      <c r="E1507" s="51" t="s">
        <v>3916</v>
      </c>
      <c r="F1507" s="53" t="str">
        <f t="shared" si="184"/>
        <v>110.84102,33.987046</v>
      </c>
      <c r="G1507" s="54" t="s">
        <v>795</v>
      </c>
      <c r="H1507" s="55" t="str">
        <f>"jingdian/"&amp;VLOOKUP(B1507,city!$C$4:$P$352,13,FALSE)&amp;"/"&amp;VLOOKUP(C1507,city!$D$4:$P$352,13,FALSE)&amp;"/jd/"&amp;K1507&amp;".jpg"</f>
        <v>jingdian/henan/sanmenxia/jd/4.jpg</v>
      </c>
      <c r="I1507" s="55" t="str">
        <f t="shared" si="186"/>
        <v>2a,2b</v>
      </c>
      <c r="J1507" s="51">
        <f t="shared" si="189"/>
        <v>151</v>
      </c>
      <c r="K1507" s="51">
        <f>IF(VLOOKUP(J1506,city!$K$4:$L$352,2,0)&gt;K1506,K1506+1,1)</f>
        <v>4</v>
      </c>
      <c r="L1507" s="51">
        <v>1</v>
      </c>
      <c r="M1507" s="51" t="s">
        <v>351</v>
      </c>
      <c r="N1507" s="17">
        <v>110.84102</v>
      </c>
      <c r="O1507" s="17">
        <v>33.987045999999999</v>
      </c>
      <c r="P1507" s="51" t="str">
        <f t="shared" si="190"/>
        <v/>
      </c>
      <c r="Q1507" s="51">
        <v>2</v>
      </c>
      <c r="R1507" s="51">
        <f t="shared" si="191"/>
        <v>6</v>
      </c>
      <c r="S1507" s="51" t="str">
        <f t="shared" si="187"/>
        <v>2a</v>
      </c>
      <c r="T1507" s="51" t="str">
        <f t="shared" si="188"/>
        <v>2b</v>
      </c>
    </row>
    <row r="1508" spans="1:20" ht="20" customHeight="1" x14ac:dyDescent="0.15">
      <c r="A1508" s="51">
        <f t="shared" si="185"/>
        <v>115105</v>
      </c>
      <c r="B1508" s="52" t="str">
        <f>VLOOKUP(J1508,city!$A$4:$D$352,3,0)</f>
        <v>河南</v>
      </c>
      <c r="C1508" s="52" t="str">
        <f>VLOOKUP(J1508,city!$A$4:$D$352,4,0)</f>
        <v>三门峡</v>
      </c>
      <c r="D1508" s="51" t="s">
        <v>3917</v>
      </c>
      <c r="E1508" s="51" t="s">
        <v>3918</v>
      </c>
      <c r="F1508" s="53" t="str">
        <f t="shared" si="184"/>
        <v>111.687073,34.940854</v>
      </c>
      <c r="G1508" s="54" t="s">
        <v>795</v>
      </c>
      <c r="H1508" s="55" t="str">
        <f>"jingdian/"&amp;VLOOKUP(B1508,city!$C$4:$P$352,13,FALSE)&amp;"/"&amp;VLOOKUP(C1508,city!$D$4:$P$352,13,FALSE)&amp;"/jd/"&amp;K1508&amp;".jpg"</f>
        <v>jingdian/henan/sanmenxia/jd/5.jpg</v>
      </c>
      <c r="I1508" s="55" t="str">
        <f t="shared" si="186"/>
        <v>2a,2b</v>
      </c>
      <c r="J1508" s="51">
        <f t="shared" si="189"/>
        <v>151</v>
      </c>
      <c r="K1508" s="51">
        <f>IF(VLOOKUP(J1507,city!$K$4:$L$352,2,0)&gt;K1507,K1507+1,1)</f>
        <v>5</v>
      </c>
      <c r="L1508" s="51">
        <v>1</v>
      </c>
      <c r="M1508" s="51" t="s">
        <v>351</v>
      </c>
      <c r="N1508" s="17">
        <v>111.687073</v>
      </c>
      <c r="O1508" s="17">
        <v>34.940854000000002</v>
      </c>
      <c r="P1508" s="51" t="str">
        <f t="shared" si="190"/>
        <v/>
      </c>
      <c r="Q1508" s="51">
        <v>2</v>
      </c>
      <c r="R1508" s="51">
        <f t="shared" si="191"/>
        <v>6</v>
      </c>
      <c r="S1508" s="51" t="str">
        <f t="shared" si="187"/>
        <v>2a</v>
      </c>
      <c r="T1508" s="51" t="str">
        <f t="shared" si="188"/>
        <v>2b</v>
      </c>
    </row>
    <row r="1509" spans="1:20" ht="20" customHeight="1" x14ac:dyDescent="0.15">
      <c r="A1509" s="51">
        <f t="shared" si="185"/>
        <v>115106</v>
      </c>
      <c r="B1509" s="52" t="str">
        <f>VLOOKUP(J1509,city!$A$4:$D$352,3,0)</f>
        <v>河南</v>
      </c>
      <c r="C1509" s="52" t="str">
        <f>VLOOKUP(J1509,city!$A$4:$D$352,4,0)</f>
        <v>三门峡</v>
      </c>
      <c r="D1509" s="51" t="s">
        <v>3919</v>
      </c>
      <c r="E1509" s="51" t="s">
        <v>3920</v>
      </c>
      <c r="F1509" s="53" t="str">
        <f t="shared" si="184"/>
        <v>111.350558,34.834011</v>
      </c>
      <c r="G1509" s="54" t="s">
        <v>795</v>
      </c>
      <c r="H1509" s="55" t="str">
        <f>"jingdian/"&amp;VLOOKUP(B1509,city!$C$4:$P$352,13,FALSE)&amp;"/"&amp;VLOOKUP(C1509,city!$D$4:$P$352,13,FALSE)&amp;"/jd/"&amp;K1509&amp;".jpg"</f>
        <v>jingdian/henan/sanmenxia/jd/6.jpg</v>
      </c>
      <c r="I1509" s="55" t="str">
        <f t="shared" si="186"/>
        <v>6a,6b</v>
      </c>
      <c r="J1509" s="51">
        <f t="shared" si="189"/>
        <v>151</v>
      </c>
      <c r="K1509" s="51">
        <f>IF(VLOOKUP(J1508,city!$K$4:$L$352,2,0)&gt;K1508,K1508+1,1)</f>
        <v>6</v>
      </c>
      <c r="L1509" s="51">
        <v>1</v>
      </c>
      <c r="M1509" s="51" t="s">
        <v>351</v>
      </c>
      <c r="N1509" s="17">
        <v>111.35055800000001</v>
      </c>
      <c r="O1509" s="17">
        <v>34.834010999999997</v>
      </c>
      <c r="P1509" s="51" t="str">
        <f t="shared" si="190"/>
        <v/>
      </c>
      <c r="Q1509" s="51">
        <v>6</v>
      </c>
      <c r="R1509" s="51">
        <f t="shared" si="191"/>
        <v>6</v>
      </c>
      <c r="S1509" s="51" t="str">
        <f t="shared" si="187"/>
        <v>6a</v>
      </c>
      <c r="T1509" s="51" t="str">
        <f t="shared" si="188"/>
        <v>6b</v>
      </c>
    </row>
    <row r="1510" spans="1:20" ht="20" customHeight="1" x14ac:dyDescent="0.15">
      <c r="A1510" s="51">
        <f t="shared" si="185"/>
        <v>115107</v>
      </c>
      <c r="B1510" s="52" t="str">
        <f>VLOOKUP(J1510,city!$A$4:$D$352,3,0)</f>
        <v>河南</v>
      </c>
      <c r="C1510" s="52" t="str">
        <f>VLOOKUP(J1510,city!$A$4:$D$352,4,0)</f>
        <v>三门峡</v>
      </c>
      <c r="D1510" s="51" t="s">
        <v>3921</v>
      </c>
      <c r="E1510" s="51" t="s">
        <v>3922</v>
      </c>
      <c r="F1510" s="53" t="str">
        <f t="shared" si="184"/>
        <v>110.932861,34.640359</v>
      </c>
      <c r="G1510" s="54" t="s">
        <v>795</v>
      </c>
      <c r="H1510" s="55" t="str">
        <f>"jingdian/"&amp;VLOOKUP(B1510,city!$C$4:$P$352,13,FALSE)&amp;"/"&amp;VLOOKUP(C1510,city!$D$4:$P$352,13,FALSE)&amp;"/jd/"&amp;K1510&amp;".jpg"</f>
        <v>jingdian/henan/sanmenxia/jd/7.jpg</v>
      </c>
      <c r="I1510" s="55" t="str">
        <f t="shared" si="186"/>
        <v>2a,2b</v>
      </c>
      <c r="J1510" s="51">
        <f t="shared" si="189"/>
        <v>151</v>
      </c>
      <c r="K1510" s="51">
        <f>IF(VLOOKUP(J1509,city!$K$4:$L$352,2,0)&gt;K1509,K1509+1,1)</f>
        <v>7</v>
      </c>
      <c r="L1510" s="51">
        <v>1</v>
      </c>
      <c r="M1510" s="51" t="s">
        <v>351</v>
      </c>
      <c r="N1510" s="17">
        <v>110.932861</v>
      </c>
      <c r="O1510" s="17">
        <v>34.640358999999997</v>
      </c>
      <c r="P1510" s="51" t="str">
        <f t="shared" si="190"/>
        <v/>
      </c>
      <c r="Q1510" s="51">
        <v>2</v>
      </c>
      <c r="R1510" s="51">
        <f t="shared" si="191"/>
        <v>2</v>
      </c>
      <c r="S1510" s="51" t="str">
        <f t="shared" si="187"/>
        <v>2a</v>
      </c>
      <c r="T1510" s="51" t="str">
        <f t="shared" si="188"/>
        <v>2b</v>
      </c>
    </row>
    <row r="1511" spans="1:20" ht="20" customHeight="1" x14ac:dyDescent="0.15">
      <c r="A1511" s="51">
        <f t="shared" si="185"/>
        <v>115108</v>
      </c>
      <c r="B1511" s="52" t="str">
        <f>VLOOKUP(J1511,city!$A$4:$D$352,3,0)</f>
        <v>河南</v>
      </c>
      <c r="C1511" s="52" t="str">
        <f>VLOOKUP(J1511,city!$A$4:$D$352,4,0)</f>
        <v>三门峡</v>
      </c>
      <c r="D1511" s="51" t="s">
        <v>3923</v>
      </c>
      <c r="E1511" s="51" t="s">
        <v>3924</v>
      </c>
      <c r="F1511" s="53" t="str">
        <f t="shared" si="184"/>
        <v>111.145706,34.697103</v>
      </c>
      <c r="G1511" s="54" t="s">
        <v>795</v>
      </c>
      <c r="H1511" s="55" t="str">
        <f>"jingdian/"&amp;VLOOKUP(B1511,city!$C$4:$P$352,13,FALSE)&amp;"/"&amp;VLOOKUP(C1511,city!$D$4:$P$352,13,FALSE)&amp;"/jd/"&amp;K1511&amp;".jpg"</f>
        <v>jingdian/henan/sanmenxia/jd/8.jpg</v>
      </c>
      <c r="I1511" s="55" t="str">
        <f t="shared" si="186"/>
        <v>32a,32b</v>
      </c>
      <c r="J1511" s="51">
        <f t="shared" si="189"/>
        <v>151</v>
      </c>
      <c r="K1511" s="51">
        <f>IF(VLOOKUP(J1510,city!$K$4:$L$352,2,0)&gt;K1510,K1510+1,1)</f>
        <v>8</v>
      </c>
      <c r="L1511" s="51">
        <v>1</v>
      </c>
      <c r="M1511" s="51" t="s">
        <v>351</v>
      </c>
      <c r="N1511" s="17">
        <v>111.145706</v>
      </c>
      <c r="O1511" s="17">
        <v>34.697102999999998</v>
      </c>
      <c r="P1511" s="51" t="str">
        <f t="shared" si="190"/>
        <v/>
      </c>
      <c r="Q1511" s="51">
        <v>32</v>
      </c>
      <c r="R1511" s="51" t="e">
        <f t="shared" si="191"/>
        <v>#N/A</v>
      </c>
      <c r="S1511" s="51" t="str">
        <f t="shared" si="187"/>
        <v>32a</v>
      </c>
      <c r="T1511" s="51" t="str">
        <f t="shared" si="188"/>
        <v>32b</v>
      </c>
    </row>
    <row r="1512" spans="1:20" ht="20" customHeight="1" x14ac:dyDescent="0.15">
      <c r="A1512" s="51">
        <f t="shared" si="185"/>
        <v>115109</v>
      </c>
      <c r="B1512" s="52" t="str">
        <f>VLOOKUP(J1512,city!$A$4:$D$352,3,0)</f>
        <v>河南</v>
      </c>
      <c r="C1512" s="52" t="str">
        <f>VLOOKUP(J1512,city!$A$4:$D$352,4,0)</f>
        <v>三门峡</v>
      </c>
      <c r="D1512" s="51" t="s">
        <v>3925</v>
      </c>
      <c r="E1512" s="51" t="s">
        <v>3926</v>
      </c>
      <c r="F1512" s="53" t="str">
        <f t="shared" si="184"/>
        <v>111.166383,34.250421</v>
      </c>
      <c r="G1512" s="54" t="s">
        <v>795</v>
      </c>
      <c r="H1512" s="55" t="str">
        <f>"jingdian/"&amp;VLOOKUP(B1512,city!$C$4:$P$352,13,FALSE)&amp;"/"&amp;VLOOKUP(C1512,city!$D$4:$P$352,13,FALSE)&amp;"/jd/"&amp;K1512&amp;".jpg"</f>
        <v>jingdian/henan/sanmenxia/jd/9.jpg</v>
      </c>
      <c r="I1512" s="55" t="str">
        <f t="shared" si="186"/>
        <v>2a,2b</v>
      </c>
      <c r="J1512" s="51">
        <f t="shared" si="189"/>
        <v>151</v>
      </c>
      <c r="K1512" s="51">
        <f>IF(VLOOKUP(J1511,city!$K$4:$L$352,2,0)&gt;K1511,K1511+1,1)</f>
        <v>9</v>
      </c>
      <c r="L1512" s="51">
        <v>1</v>
      </c>
      <c r="M1512" s="51" t="s">
        <v>351</v>
      </c>
      <c r="N1512" s="17">
        <v>111.166383</v>
      </c>
      <c r="O1512" s="17">
        <v>34.250421000000003</v>
      </c>
      <c r="P1512" s="51" t="str">
        <f t="shared" si="190"/>
        <v/>
      </c>
      <c r="Q1512" s="51">
        <v>2</v>
      </c>
      <c r="R1512" s="51">
        <f t="shared" si="191"/>
        <v>2</v>
      </c>
      <c r="S1512" s="51" t="str">
        <f t="shared" si="187"/>
        <v>2a</v>
      </c>
      <c r="T1512" s="51" t="str">
        <f t="shared" si="188"/>
        <v>2b</v>
      </c>
    </row>
    <row r="1513" spans="1:20" ht="20" customHeight="1" x14ac:dyDescent="0.15">
      <c r="A1513" s="51">
        <f t="shared" si="185"/>
        <v>115110</v>
      </c>
      <c r="B1513" s="52" t="str">
        <f>VLOOKUP(J1513,city!$A$4:$D$352,3,0)</f>
        <v>河南</v>
      </c>
      <c r="C1513" s="52" t="str">
        <f>VLOOKUP(J1513,city!$A$4:$D$352,4,0)</f>
        <v>三门峡</v>
      </c>
      <c r="D1513" s="51" t="s">
        <v>3927</v>
      </c>
      <c r="E1513" s="51" t="s">
        <v>3928</v>
      </c>
      <c r="F1513" s="53" t="str">
        <f t="shared" si="184"/>
        <v>111.1232,34.729101</v>
      </c>
      <c r="G1513" s="54" t="s">
        <v>795</v>
      </c>
      <c r="H1513" s="55" t="str">
        <f>"jingdian/"&amp;VLOOKUP(B1513,city!$C$4:$P$352,13,FALSE)&amp;"/"&amp;VLOOKUP(C1513,city!$D$4:$P$352,13,FALSE)&amp;"/jd/"&amp;K1513&amp;".jpg"</f>
        <v>jingdian/henan/sanmenxia/jd/10.jpg</v>
      </c>
      <c r="I1513" s="55" t="str">
        <f t="shared" si="186"/>
        <v>3a,3b</v>
      </c>
      <c r="J1513" s="51">
        <f t="shared" si="189"/>
        <v>151</v>
      </c>
      <c r="K1513" s="51">
        <f>IF(VLOOKUP(J1512,city!$K$4:$L$352,2,0)&gt;K1512,K1512+1,1)</f>
        <v>10</v>
      </c>
      <c r="L1513" s="51">
        <v>1</v>
      </c>
      <c r="M1513" s="51" t="s">
        <v>351</v>
      </c>
      <c r="N1513" s="17">
        <v>111.1232</v>
      </c>
      <c r="O1513" s="17">
        <v>34.729101</v>
      </c>
      <c r="P1513" s="51" t="str">
        <f t="shared" si="190"/>
        <v>111.1389206,34.614613</v>
      </c>
      <c r="Q1513" s="51">
        <v>3</v>
      </c>
      <c r="R1513" s="51">
        <f t="shared" si="191"/>
        <v>6</v>
      </c>
      <c r="S1513" s="51" t="str">
        <f t="shared" si="187"/>
        <v>3a</v>
      </c>
      <c r="T1513" s="51" t="str">
        <f t="shared" si="188"/>
        <v>3b</v>
      </c>
    </row>
    <row r="1514" spans="1:20" ht="20" customHeight="1" x14ac:dyDescent="0.15">
      <c r="A1514" s="51">
        <f t="shared" si="185"/>
        <v>115201</v>
      </c>
      <c r="B1514" s="52" t="str">
        <f>VLOOKUP(J1514,city!$A$4:$D$352,3,0)</f>
        <v>河南</v>
      </c>
      <c r="C1514" s="52" t="str">
        <f>VLOOKUP(J1514,city!$A$4:$D$352,4,0)</f>
        <v>商丘</v>
      </c>
      <c r="D1514" s="51" t="s">
        <v>3929</v>
      </c>
      <c r="E1514" s="51" t="s">
        <v>3930</v>
      </c>
      <c r="F1514" s="53" t="str">
        <f t="shared" si="184"/>
        <v>116.508491,34.183607</v>
      </c>
      <c r="G1514" s="54" t="s">
        <v>795</v>
      </c>
      <c r="H1514" s="55" t="str">
        <f>"jingdian/"&amp;VLOOKUP(B1514,city!$C$4:$P$352,13,FALSE)&amp;"/"&amp;VLOOKUP(C1514,city!$D$4:$P$352,13,FALSE)&amp;"/jd/"&amp;K1514&amp;".jpg"</f>
        <v>jingdian/henan/shangqiu/jd/1.jpg</v>
      </c>
      <c r="I1514" s="55" t="str">
        <f t="shared" si="186"/>
        <v>11a,11b</v>
      </c>
      <c r="J1514" s="51">
        <f t="shared" si="189"/>
        <v>152</v>
      </c>
      <c r="K1514" s="51">
        <f>IF(VLOOKUP(J1513,city!$K$4:$L$352,2,0)&gt;K1513,K1513+1,1)</f>
        <v>1</v>
      </c>
      <c r="L1514" s="51">
        <v>1</v>
      </c>
      <c r="M1514" s="51" t="s">
        <v>353</v>
      </c>
      <c r="N1514" s="17">
        <v>116.50849100000001</v>
      </c>
      <c r="O1514" s="17">
        <v>34.183607000000002</v>
      </c>
      <c r="P1514" s="51" t="str">
        <f t="shared" si="190"/>
        <v/>
      </c>
      <c r="Q1514" s="51">
        <v>11</v>
      </c>
      <c r="R1514" s="51">
        <f t="shared" si="191"/>
        <v>11</v>
      </c>
      <c r="S1514" s="51" t="str">
        <f t="shared" si="187"/>
        <v>11a</v>
      </c>
      <c r="T1514" s="51" t="str">
        <f t="shared" si="188"/>
        <v>11b</v>
      </c>
    </row>
    <row r="1515" spans="1:20" ht="20" customHeight="1" x14ac:dyDescent="0.15">
      <c r="A1515" s="51">
        <f t="shared" si="185"/>
        <v>115202</v>
      </c>
      <c r="B1515" s="52" t="str">
        <f>VLOOKUP(J1515,city!$A$4:$D$352,3,0)</f>
        <v>河南</v>
      </c>
      <c r="C1515" s="52" t="str">
        <f>VLOOKUP(J1515,city!$A$4:$D$352,4,0)</f>
        <v>商丘</v>
      </c>
      <c r="D1515" s="51" t="s">
        <v>3931</v>
      </c>
      <c r="E1515" s="51" t="s">
        <v>3932</v>
      </c>
      <c r="F1515" s="53" t="str">
        <f t="shared" si="184"/>
        <v>115.620218,34.374129</v>
      </c>
      <c r="G1515" s="54" t="s">
        <v>795</v>
      </c>
      <c r="H1515" s="55" t="str">
        <f>"jingdian/"&amp;VLOOKUP(B1515,city!$C$4:$P$352,13,FALSE)&amp;"/"&amp;VLOOKUP(C1515,city!$D$4:$P$352,13,FALSE)&amp;"/jd/"&amp;K1515&amp;".jpg"</f>
        <v>jingdian/henan/shangqiu/jd/2.jpg</v>
      </c>
      <c r="I1515" s="55" t="str">
        <f t="shared" si="186"/>
        <v>31a,31b</v>
      </c>
      <c r="J1515" s="51">
        <f t="shared" si="189"/>
        <v>152</v>
      </c>
      <c r="K1515" s="51">
        <f>IF(VLOOKUP(J1514,city!$K$4:$L$352,2,0)&gt;K1514,K1514+1,1)</f>
        <v>2</v>
      </c>
      <c r="L1515" s="51">
        <v>1</v>
      </c>
      <c r="M1515" s="51" t="s">
        <v>353</v>
      </c>
      <c r="N1515" s="17">
        <v>115.62021799999999</v>
      </c>
      <c r="O1515" s="17">
        <v>34.374129000000003</v>
      </c>
      <c r="P1515" s="51" t="str">
        <f t="shared" si="190"/>
        <v/>
      </c>
      <c r="Q1515" s="51">
        <v>31</v>
      </c>
      <c r="R1515" s="51">
        <f t="shared" si="191"/>
        <v>31</v>
      </c>
      <c r="S1515" s="51" t="str">
        <f t="shared" si="187"/>
        <v>31a</v>
      </c>
      <c r="T1515" s="51" t="str">
        <f t="shared" si="188"/>
        <v>31b</v>
      </c>
    </row>
    <row r="1516" spans="1:20" ht="20" customHeight="1" x14ac:dyDescent="0.15">
      <c r="A1516" s="51">
        <f t="shared" si="185"/>
        <v>115203</v>
      </c>
      <c r="B1516" s="52" t="str">
        <f>VLOOKUP(J1516,city!$A$4:$D$352,3,0)</f>
        <v>河南</v>
      </c>
      <c r="C1516" s="52" t="str">
        <f>VLOOKUP(J1516,city!$A$4:$D$352,4,0)</f>
        <v>商丘</v>
      </c>
      <c r="D1516" s="51" t="s">
        <v>3933</v>
      </c>
      <c r="E1516" s="51" t="s">
        <v>3934</v>
      </c>
      <c r="F1516" s="53" t="str">
        <f t="shared" ref="F1516:F1579" si="192">N1516&amp;","&amp;O1516</f>
        <v>115.620132,34.376087</v>
      </c>
      <c r="G1516" s="54" t="s">
        <v>795</v>
      </c>
      <c r="H1516" s="55" t="str">
        <f>"jingdian/"&amp;VLOOKUP(B1516,city!$C$4:$P$352,13,FALSE)&amp;"/"&amp;VLOOKUP(C1516,city!$D$4:$P$352,13,FALSE)&amp;"/jd/"&amp;K1516&amp;".jpg"</f>
        <v>jingdian/henan/shangqiu/jd/3.jpg</v>
      </c>
      <c r="I1516" s="55" t="str">
        <f t="shared" si="186"/>
        <v>12a,12b</v>
      </c>
      <c r="J1516" s="51">
        <f t="shared" si="189"/>
        <v>152</v>
      </c>
      <c r="K1516" s="51">
        <f>IF(VLOOKUP(J1515,city!$K$4:$L$352,2,0)&gt;K1515,K1515+1,1)</f>
        <v>3</v>
      </c>
      <c r="L1516" s="51">
        <v>1</v>
      </c>
      <c r="M1516" s="51" t="s">
        <v>353</v>
      </c>
      <c r="N1516" s="17">
        <v>115.620132</v>
      </c>
      <c r="O1516" s="17">
        <v>34.376086999999998</v>
      </c>
      <c r="P1516" s="51" t="str">
        <f t="shared" si="190"/>
        <v/>
      </c>
      <c r="Q1516" s="51">
        <v>12</v>
      </c>
      <c r="R1516" s="51">
        <f t="shared" si="191"/>
        <v>12</v>
      </c>
      <c r="S1516" s="51" t="str">
        <f t="shared" si="187"/>
        <v>12a</v>
      </c>
      <c r="T1516" s="51" t="str">
        <f t="shared" si="188"/>
        <v>12b</v>
      </c>
    </row>
    <row r="1517" spans="1:20" ht="20" customHeight="1" x14ac:dyDescent="0.15">
      <c r="A1517" s="51">
        <f t="shared" si="185"/>
        <v>115204</v>
      </c>
      <c r="B1517" s="52" t="str">
        <f>VLOOKUP(J1517,city!$A$4:$D$352,3,0)</f>
        <v>河南</v>
      </c>
      <c r="C1517" s="52" t="str">
        <f>VLOOKUP(J1517,city!$A$4:$D$352,4,0)</f>
        <v>商丘</v>
      </c>
      <c r="D1517" s="51" t="s">
        <v>3935</v>
      </c>
      <c r="E1517" s="51" t="s">
        <v>3936</v>
      </c>
      <c r="F1517" s="53" t="str">
        <f t="shared" si="192"/>
        <v>115.597971,34.371769</v>
      </c>
      <c r="G1517" s="54" t="s">
        <v>795</v>
      </c>
      <c r="H1517" s="55" t="str">
        <f>"jingdian/"&amp;VLOOKUP(B1517,city!$C$4:$P$352,13,FALSE)&amp;"/"&amp;VLOOKUP(C1517,city!$D$4:$P$352,13,FALSE)&amp;"/jd/"&amp;K1517&amp;".jpg"</f>
        <v>jingdian/henan/shangqiu/jd/4.jpg</v>
      </c>
      <c r="I1517" s="55" t="str">
        <f t="shared" si="186"/>
        <v>15a,15b</v>
      </c>
      <c r="J1517" s="51">
        <f t="shared" si="189"/>
        <v>152</v>
      </c>
      <c r="K1517" s="51">
        <f>IF(VLOOKUP(J1516,city!$K$4:$L$352,2,0)&gt;K1516,K1516+1,1)</f>
        <v>4</v>
      </c>
      <c r="L1517" s="51">
        <v>1</v>
      </c>
      <c r="M1517" s="51" t="s">
        <v>353</v>
      </c>
      <c r="N1517" s="17">
        <v>115.597971</v>
      </c>
      <c r="O1517" s="17">
        <v>34.371769</v>
      </c>
      <c r="P1517" s="51" t="str">
        <f t="shared" si="190"/>
        <v/>
      </c>
      <c r="Q1517" s="51">
        <v>15</v>
      </c>
      <c r="R1517" s="51">
        <f t="shared" si="191"/>
        <v>15</v>
      </c>
      <c r="S1517" s="51" t="str">
        <f t="shared" si="187"/>
        <v>15a</v>
      </c>
      <c r="T1517" s="51" t="str">
        <f t="shared" si="188"/>
        <v>15b</v>
      </c>
    </row>
    <row r="1518" spans="1:20" ht="20" customHeight="1" x14ac:dyDescent="0.15">
      <c r="A1518" s="51">
        <f t="shared" si="185"/>
        <v>115205</v>
      </c>
      <c r="B1518" s="52" t="str">
        <f>VLOOKUP(J1518,city!$A$4:$D$352,3,0)</f>
        <v>河南</v>
      </c>
      <c r="C1518" s="52" t="str">
        <f>VLOOKUP(J1518,city!$A$4:$D$352,4,0)</f>
        <v>商丘</v>
      </c>
      <c r="D1518" s="51" t="s">
        <v>3937</v>
      </c>
      <c r="E1518" s="51" t="s">
        <v>3938</v>
      </c>
      <c r="F1518" s="53" t="str">
        <f t="shared" si="192"/>
        <v>115.619424,34.37366</v>
      </c>
      <c r="G1518" s="54" t="s">
        <v>795</v>
      </c>
      <c r="H1518" s="55" t="str">
        <f>"jingdian/"&amp;VLOOKUP(B1518,city!$C$4:$P$352,13,FALSE)&amp;"/"&amp;VLOOKUP(C1518,city!$D$4:$P$352,13,FALSE)&amp;"/jd/"&amp;K1518&amp;".jpg"</f>
        <v>jingdian/henan/shangqiu/jd/5.jpg</v>
      </c>
      <c r="I1518" s="55" t="str">
        <f t="shared" si="186"/>
        <v>13a,13b</v>
      </c>
      <c r="J1518" s="51">
        <f t="shared" si="189"/>
        <v>152</v>
      </c>
      <c r="K1518" s="51">
        <f>IF(VLOOKUP(J1517,city!$K$4:$L$352,2,0)&gt;K1517,K1517+1,1)</f>
        <v>5</v>
      </c>
      <c r="L1518" s="51">
        <v>1</v>
      </c>
      <c r="M1518" s="51" t="s">
        <v>353</v>
      </c>
      <c r="N1518" s="17">
        <v>115.619424</v>
      </c>
      <c r="O1518" s="17">
        <v>34.373660000000001</v>
      </c>
      <c r="P1518" s="51" t="str">
        <f t="shared" si="190"/>
        <v/>
      </c>
      <c r="Q1518" s="51">
        <v>13</v>
      </c>
      <c r="R1518" s="51" t="e">
        <f t="shared" si="191"/>
        <v>#N/A</v>
      </c>
      <c r="S1518" s="51" t="str">
        <f t="shared" si="187"/>
        <v>13a</v>
      </c>
      <c r="T1518" s="51" t="str">
        <f t="shared" si="188"/>
        <v>13b</v>
      </c>
    </row>
    <row r="1519" spans="1:20" ht="20" customHeight="1" x14ac:dyDescent="0.15">
      <c r="A1519" s="51">
        <f t="shared" si="185"/>
        <v>115206</v>
      </c>
      <c r="B1519" s="52" t="str">
        <f>VLOOKUP(J1519,city!$A$4:$D$352,3,0)</f>
        <v>河南</v>
      </c>
      <c r="C1519" s="52" t="str">
        <f>VLOOKUP(J1519,city!$A$4:$D$352,4,0)</f>
        <v>商丘</v>
      </c>
      <c r="D1519" s="51" t="s">
        <v>3939</v>
      </c>
      <c r="E1519" s="51" t="s">
        <v>3940</v>
      </c>
      <c r="F1519" s="53" t="str">
        <f t="shared" si="192"/>
        <v>116.590102,34.016704</v>
      </c>
      <c r="G1519" s="54" t="s">
        <v>795</v>
      </c>
      <c r="H1519" s="55" t="str">
        <f>"jingdian/"&amp;VLOOKUP(B1519,city!$C$4:$P$352,13,FALSE)&amp;"/"&amp;VLOOKUP(C1519,city!$D$4:$P$352,13,FALSE)&amp;"/jd/"&amp;K1519&amp;".jpg"</f>
        <v>jingdian/henan/shangqiu/jd/6.jpg</v>
      </c>
      <c r="I1519" s="55" t="str">
        <f t="shared" si="186"/>
        <v>10a,10b</v>
      </c>
      <c r="J1519" s="51">
        <f t="shared" si="189"/>
        <v>152</v>
      </c>
      <c r="K1519" s="51">
        <f>IF(VLOOKUP(J1518,city!$K$4:$L$352,2,0)&gt;K1518,K1518+1,1)</f>
        <v>6</v>
      </c>
      <c r="L1519" s="51">
        <v>1</v>
      </c>
      <c r="M1519" s="51" t="s">
        <v>353</v>
      </c>
      <c r="N1519" s="17">
        <v>116.590102</v>
      </c>
      <c r="O1519" s="17">
        <v>34.016703999999997</v>
      </c>
      <c r="P1519" s="51" t="str">
        <f t="shared" si="190"/>
        <v/>
      </c>
      <c r="Q1519" s="51">
        <v>10</v>
      </c>
      <c r="R1519" s="51">
        <f t="shared" si="191"/>
        <v>15</v>
      </c>
      <c r="S1519" s="51" t="str">
        <f t="shared" si="187"/>
        <v>10a</v>
      </c>
      <c r="T1519" s="51" t="str">
        <f t="shared" si="188"/>
        <v>10b</v>
      </c>
    </row>
    <row r="1520" spans="1:20" ht="20" customHeight="1" x14ac:dyDescent="0.15">
      <c r="A1520" s="51">
        <f t="shared" si="185"/>
        <v>115207</v>
      </c>
      <c r="B1520" s="52" t="str">
        <f>VLOOKUP(J1520,city!$A$4:$D$352,3,0)</f>
        <v>河南</v>
      </c>
      <c r="C1520" s="52" t="str">
        <f>VLOOKUP(J1520,city!$A$4:$D$352,4,0)</f>
        <v>商丘</v>
      </c>
      <c r="D1520" s="51" t="s">
        <v>3941</v>
      </c>
      <c r="E1520" s="51" t="s">
        <v>3942</v>
      </c>
      <c r="F1520" s="53" t="str">
        <f t="shared" si="192"/>
        <v>115.839099,34.565976</v>
      </c>
      <c r="G1520" s="54" t="s">
        <v>795</v>
      </c>
      <c r="H1520" s="55" t="str">
        <f>"jingdian/"&amp;VLOOKUP(B1520,city!$C$4:$P$352,13,FALSE)&amp;"/"&amp;VLOOKUP(C1520,city!$D$4:$P$352,13,FALSE)&amp;"/jd/"&amp;K1520&amp;".jpg"</f>
        <v>jingdian/henan/shangqiu/jd/7.jpg</v>
      </c>
      <c r="I1520" s="55" t="str">
        <f t="shared" si="186"/>
        <v>16a,16b</v>
      </c>
      <c r="J1520" s="51">
        <f t="shared" si="189"/>
        <v>152</v>
      </c>
      <c r="K1520" s="51">
        <f>IF(VLOOKUP(J1519,city!$K$4:$L$352,2,0)&gt;K1519,K1519+1,1)</f>
        <v>7</v>
      </c>
      <c r="L1520" s="51">
        <v>1</v>
      </c>
      <c r="M1520" s="51" t="s">
        <v>353</v>
      </c>
      <c r="N1520" s="17">
        <v>115.839099</v>
      </c>
      <c r="O1520" s="17">
        <v>34.565975999999999</v>
      </c>
      <c r="P1520" s="51" t="str">
        <f t="shared" si="190"/>
        <v/>
      </c>
      <c r="Q1520" s="51">
        <v>16</v>
      </c>
      <c r="R1520" s="51">
        <f t="shared" si="191"/>
        <v>16</v>
      </c>
      <c r="S1520" s="51" t="str">
        <f t="shared" si="187"/>
        <v>16a</v>
      </c>
      <c r="T1520" s="51" t="str">
        <f t="shared" si="188"/>
        <v>16b</v>
      </c>
    </row>
    <row r="1521" spans="1:20" ht="20" customHeight="1" x14ac:dyDescent="0.15">
      <c r="A1521" s="51">
        <f t="shared" si="185"/>
        <v>115208</v>
      </c>
      <c r="B1521" s="52" t="str">
        <f>VLOOKUP(J1521,city!$A$4:$D$352,3,0)</f>
        <v>河南</v>
      </c>
      <c r="C1521" s="52" t="str">
        <f>VLOOKUP(J1521,city!$A$4:$D$352,4,0)</f>
        <v>商丘</v>
      </c>
      <c r="D1521" s="51" t="s">
        <v>3943</v>
      </c>
      <c r="E1521" s="51" t="s">
        <v>3944</v>
      </c>
      <c r="F1521" s="53" t="str">
        <f t="shared" si="192"/>
        <v>115.624657,34.38977</v>
      </c>
      <c r="G1521" s="54" t="s">
        <v>795</v>
      </c>
      <c r="H1521" s="55" t="str">
        <f>"jingdian/"&amp;VLOOKUP(B1521,city!$C$4:$P$352,13,FALSE)&amp;"/"&amp;VLOOKUP(C1521,city!$D$4:$P$352,13,FALSE)&amp;"/jd/"&amp;K1521&amp;".jpg"</f>
        <v>jingdian/henan/shangqiu/jd/8.jpg</v>
      </c>
      <c r="I1521" s="55" t="str">
        <f t="shared" si="186"/>
        <v>13a,13b</v>
      </c>
      <c r="J1521" s="51">
        <f t="shared" si="189"/>
        <v>152</v>
      </c>
      <c r="K1521" s="51">
        <f>IF(VLOOKUP(J1520,city!$K$4:$L$352,2,0)&gt;K1520,K1520+1,1)</f>
        <v>8</v>
      </c>
      <c r="L1521" s="51">
        <v>1</v>
      </c>
      <c r="M1521" s="51" t="s">
        <v>353</v>
      </c>
      <c r="N1521" s="17">
        <v>115.624657</v>
      </c>
      <c r="O1521" s="17">
        <v>34.389769999999999</v>
      </c>
      <c r="P1521" s="51" t="str">
        <f t="shared" si="190"/>
        <v/>
      </c>
      <c r="Q1521" s="51">
        <v>13</v>
      </c>
      <c r="R1521" s="51" t="e">
        <f t="shared" si="191"/>
        <v>#N/A</v>
      </c>
      <c r="S1521" s="51" t="str">
        <f t="shared" si="187"/>
        <v>13a</v>
      </c>
      <c r="T1521" s="51" t="str">
        <f t="shared" si="188"/>
        <v>13b</v>
      </c>
    </row>
    <row r="1522" spans="1:20" ht="20" customHeight="1" x14ac:dyDescent="0.15">
      <c r="A1522" s="51">
        <f t="shared" si="185"/>
        <v>115209</v>
      </c>
      <c r="B1522" s="52" t="str">
        <f>VLOOKUP(J1522,city!$A$4:$D$352,3,0)</f>
        <v>河南</v>
      </c>
      <c r="C1522" s="52" t="str">
        <f>VLOOKUP(J1522,city!$A$4:$D$352,4,0)</f>
        <v>商丘</v>
      </c>
      <c r="D1522" s="51" t="s">
        <v>3945</v>
      </c>
      <c r="E1522" s="51" t="s">
        <v>3946</v>
      </c>
      <c r="F1522" s="53" t="str">
        <f t="shared" si="192"/>
        <v>115.626648,34.376321</v>
      </c>
      <c r="G1522" s="54" t="s">
        <v>795</v>
      </c>
      <c r="H1522" s="55" t="str">
        <f>"jingdian/"&amp;VLOOKUP(B1522,city!$C$4:$P$352,13,FALSE)&amp;"/"&amp;VLOOKUP(C1522,city!$D$4:$P$352,13,FALSE)&amp;"/jd/"&amp;K1522&amp;".jpg"</f>
        <v>jingdian/henan/shangqiu/jd/9.jpg</v>
      </c>
      <c r="I1522" s="55" t="str">
        <f t="shared" si="186"/>
        <v>18a,18b</v>
      </c>
      <c r="J1522" s="51">
        <f t="shared" si="189"/>
        <v>152</v>
      </c>
      <c r="K1522" s="51">
        <f>IF(VLOOKUP(J1521,city!$K$4:$L$352,2,0)&gt;K1521,K1521+1,1)</f>
        <v>9</v>
      </c>
      <c r="L1522" s="51">
        <v>1</v>
      </c>
      <c r="M1522" s="51" t="s">
        <v>353</v>
      </c>
      <c r="N1522" s="17">
        <v>115.626648</v>
      </c>
      <c r="O1522" s="17">
        <v>34.376320999999997</v>
      </c>
      <c r="P1522" s="51" t="str">
        <f t="shared" si="190"/>
        <v/>
      </c>
      <c r="Q1522" s="51">
        <v>18</v>
      </c>
      <c r="R1522" s="51">
        <f t="shared" si="191"/>
        <v>18</v>
      </c>
      <c r="S1522" s="51" t="str">
        <f t="shared" si="187"/>
        <v>18a</v>
      </c>
      <c r="T1522" s="51" t="str">
        <f t="shared" si="188"/>
        <v>18b</v>
      </c>
    </row>
    <row r="1523" spans="1:20" ht="20" customHeight="1" x14ac:dyDescent="0.15">
      <c r="A1523" s="51">
        <f t="shared" si="185"/>
        <v>115210</v>
      </c>
      <c r="B1523" s="52" t="str">
        <f>VLOOKUP(J1523,city!$A$4:$D$352,3,0)</f>
        <v>河南</v>
      </c>
      <c r="C1523" s="52" t="str">
        <f>VLOOKUP(J1523,city!$A$4:$D$352,4,0)</f>
        <v>商丘</v>
      </c>
      <c r="D1523" s="51" t="s">
        <v>3947</v>
      </c>
      <c r="E1523" s="51" t="s">
        <v>3948</v>
      </c>
      <c r="F1523" s="53" t="str">
        <f t="shared" si="192"/>
        <v>114.975812,34.570601</v>
      </c>
      <c r="G1523" s="54" t="s">
        <v>795</v>
      </c>
      <c r="H1523" s="55" t="str">
        <f>"jingdian/"&amp;VLOOKUP(B1523,city!$C$4:$P$352,13,FALSE)&amp;"/"&amp;VLOOKUP(C1523,city!$D$4:$P$352,13,FALSE)&amp;"/jd/"&amp;K1523&amp;".jpg"</f>
        <v>jingdian/henan/shangqiu/jd/10.jpg</v>
      </c>
      <c r="I1523" s="55" t="str">
        <f t="shared" si="186"/>
        <v>12a,12b</v>
      </c>
      <c r="J1523" s="51">
        <f t="shared" si="189"/>
        <v>152</v>
      </c>
      <c r="K1523" s="51">
        <f>IF(VLOOKUP(J1522,city!$K$4:$L$352,2,0)&gt;K1522,K1522+1,1)</f>
        <v>10</v>
      </c>
      <c r="L1523" s="51">
        <v>1</v>
      </c>
      <c r="M1523" s="51" t="s">
        <v>353</v>
      </c>
      <c r="N1523" s="17">
        <v>114.975812</v>
      </c>
      <c r="O1523" s="17">
        <v>34.570601000000003</v>
      </c>
      <c r="P1523" s="51" t="str">
        <f t="shared" si="190"/>
        <v>115.7622554,34.3598624</v>
      </c>
      <c r="Q1523" s="51">
        <v>12</v>
      </c>
      <c r="R1523" s="51">
        <f t="shared" si="191"/>
        <v>12</v>
      </c>
      <c r="S1523" s="51" t="str">
        <f t="shared" si="187"/>
        <v>12a</v>
      </c>
      <c r="T1523" s="51" t="str">
        <f t="shared" si="188"/>
        <v>12b</v>
      </c>
    </row>
    <row r="1524" spans="1:20" ht="20" customHeight="1" x14ac:dyDescent="0.15">
      <c r="A1524" s="51">
        <f t="shared" si="185"/>
        <v>115301</v>
      </c>
      <c r="B1524" s="52" t="str">
        <f>VLOOKUP(J1524,city!$A$4:$D$352,3,0)</f>
        <v>河南</v>
      </c>
      <c r="C1524" s="52" t="str">
        <f>VLOOKUP(J1524,city!$A$4:$D$352,4,0)</f>
        <v>周口</v>
      </c>
      <c r="D1524" s="51" t="s">
        <v>3949</v>
      </c>
      <c r="E1524" s="51" t="s">
        <v>3950</v>
      </c>
      <c r="F1524" s="53" t="str">
        <f t="shared" si="192"/>
        <v>114.89427,33.756766</v>
      </c>
      <c r="G1524" s="54" t="s">
        <v>795</v>
      </c>
      <c r="H1524" s="55" t="str">
        <f>"jingdian/"&amp;VLOOKUP(B1524,city!$C$4:$P$352,13,FALSE)&amp;"/"&amp;VLOOKUP(C1524,city!$D$4:$P$352,13,FALSE)&amp;"/jd/"&amp;K1524&amp;".jpg"</f>
        <v>jingdian/henan/zhoukou/jd/1.jpg</v>
      </c>
      <c r="I1524" s="55" t="str">
        <f t="shared" si="186"/>
        <v>29a,29b</v>
      </c>
      <c r="J1524" s="51">
        <f t="shared" si="189"/>
        <v>153</v>
      </c>
      <c r="K1524" s="51">
        <f>IF(VLOOKUP(J1523,city!$K$4:$L$352,2,0)&gt;K1523,K1523+1,1)</f>
        <v>1</v>
      </c>
      <c r="L1524" s="51">
        <v>1</v>
      </c>
      <c r="M1524" s="51" t="s">
        <v>355</v>
      </c>
      <c r="N1524" s="17">
        <v>114.89427000000001</v>
      </c>
      <c r="O1524" s="17">
        <v>33.756765999999999</v>
      </c>
      <c r="P1524" s="51" t="str">
        <f t="shared" si="190"/>
        <v/>
      </c>
      <c r="Q1524" s="51">
        <v>29</v>
      </c>
      <c r="R1524" s="51">
        <f t="shared" si="191"/>
        <v>29</v>
      </c>
      <c r="S1524" s="51" t="str">
        <f t="shared" si="187"/>
        <v>29a</v>
      </c>
      <c r="T1524" s="51" t="str">
        <f t="shared" si="188"/>
        <v>29b</v>
      </c>
    </row>
    <row r="1525" spans="1:20" ht="20" customHeight="1" x14ac:dyDescent="0.15">
      <c r="A1525" s="51">
        <f t="shared" si="185"/>
        <v>115302</v>
      </c>
      <c r="B1525" s="52" t="str">
        <f>VLOOKUP(J1525,city!$A$4:$D$352,3,0)</f>
        <v>河南</v>
      </c>
      <c r="C1525" s="52" t="str">
        <f>VLOOKUP(J1525,city!$A$4:$D$352,4,0)</f>
        <v>周口</v>
      </c>
      <c r="D1525" s="51" t="s">
        <v>3951</v>
      </c>
      <c r="E1525" s="51" t="s">
        <v>3952</v>
      </c>
      <c r="F1525" s="53" t="str">
        <f t="shared" si="192"/>
        <v>114.651882,33.637288</v>
      </c>
      <c r="G1525" s="54" t="s">
        <v>795</v>
      </c>
      <c r="H1525" s="55" t="str">
        <f>"jingdian/"&amp;VLOOKUP(B1525,city!$C$4:$P$352,13,FALSE)&amp;"/"&amp;VLOOKUP(C1525,city!$D$4:$P$352,13,FALSE)&amp;"/jd/"&amp;K1525&amp;".jpg"</f>
        <v>jingdian/henan/zhoukou/jd/2.jpg</v>
      </c>
      <c r="I1525" s="55" t="str">
        <f t="shared" si="186"/>
        <v>12a,12b</v>
      </c>
      <c r="J1525" s="51">
        <f t="shared" si="189"/>
        <v>153</v>
      </c>
      <c r="K1525" s="51">
        <f>IF(VLOOKUP(J1524,city!$K$4:$L$352,2,0)&gt;K1524,K1524+1,1)</f>
        <v>2</v>
      </c>
      <c r="L1525" s="51">
        <v>1</v>
      </c>
      <c r="M1525" s="51" t="s">
        <v>355</v>
      </c>
      <c r="N1525" s="17">
        <v>114.651882</v>
      </c>
      <c r="O1525" s="17">
        <v>33.637287999999998</v>
      </c>
      <c r="P1525" s="51" t="str">
        <f t="shared" si="190"/>
        <v/>
      </c>
      <c r="Q1525" s="51">
        <v>12</v>
      </c>
      <c r="R1525" s="51">
        <f t="shared" si="191"/>
        <v>12</v>
      </c>
      <c r="S1525" s="51" t="str">
        <f t="shared" si="187"/>
        <v>12a</v>
      </c>
      <c r="T1525" s="51" t="str">
        <f t="shared" si="188"/>
        <v>12b</v>
      </c>
    </row>
    <row r="1526" spans="1:20" ht="20" customHeight="1" x14ac:dyDescent="0.15">
      <c r="A1526" s="51">
        <f t="shared" si="185"/>
        <v>115303</v>
      </c>
      <c r="B1526" s="52" t="str">
        <f>VLOOKUP(J1526,city!$A$4:$D$352,3,0)</f>
        <v>河南</v>
      </c>
      <c r="C1526" s="52" t="str">
        <f>VLOOKUP(J1526,city!$A$4:$D$352,4,0)</f>
        <v>周口</v>
      </c>
      <c r="D1526" s="51" t="s">
        <v>3953</v>
      </c>
      <c r="E1526" s="51" t="s">
        <v>3954</v>
      </c>
      <c r="F1526" s="53" t="str">
        <f t="shared" si="192"/>
        <v>115.565913,33.863574</v>
      </c>
      <c r="G1526" s="54" t="s">
        <v>795</v>
      </c>
      <c r="H1526" s="55" t="str">
        <f>"jingdian/"&amp;VLOOKUP(B1526,city!$C$4:$P$352,13,FALSE)&amp;"/"&amp;VLOOKUP(C1526,city!$D$4:$P$352,13,FALSE)&amp;"/jd/"&amp;K1526&amp;".jpg"</f>
        <v>jingdian/henan/zhoukou/jd/3.jpg</v>
      </c>
      <c r="I1526" s="55" t="str">
        <f t="shared" si="186"/>
        <v>15a,15b</v>
      </c>
      <c r="J1526" s="51">
        <f t="shared" si="189"/>
        <v>153</v>
      </c>
      <c r="K1526" s="51">
        <f>IF(VLOOKUP(J1525,city!$K$4:$L$352,2,0)&gt;K1525,K1525+1,1)</f>
        <v>3</v>
      </c>
      <c r="L1526" s="51">
        <v>1</v>
      </c>
      <c r="M1526" s="51" t="s">
        <v>355</v>
      </c>
      <c r="N1526" s="17">
        <v>115.56591299999999</v>
      </c>
      <c r="O1526" s="17">
        <v>33.863574</v>
      </c>
      <c r="P1526" s="51" t="str">
        <f t="shared" si="190"/>
        <v/>
      </c>
      <c r="Q1526" s="51">
        <v>15</v>
      </c>
      <c r="R1526" s="51">
        <f t="shared" si="191"/>
        <v>15</v>
      </c>
      <c r="S1526" s="51" t="str">
        <f t="shared" si="187"/>
        <v>15a</v>
      </c>
      <c r="T1526" s="51" t="str">
        <f t="shared" si="188"/>
        <v>15b</v>
      </c>
    </row>
    <row r="1527" spans="1:20" ht="20" customHeight="1" x14ac:dyDescent="0.15">
      <c r="A1527" s="51">
        <f t="shared" si="185"/>
        <v>115304</v>
      </c>
      <c r="B1527" s="52" t="str">
        <f>VLOOKUP(J1527,city!$A$4:$D$352,3,0)</f>
        <v>河南</v>
      </c>
      <c r="C1527" s="52" t="str">
        <f>VLOOKUP(J1527,city!$A$4:$D$352,4,0)</f>
        <v>周口</v>
      </c>
      <c r="D1527" s="51" t="s">
        <v>3955</v>
      </c>
      <c r="E1527" s="51" t="s">
        <v>3956</v>
      </c>
      <c r="F1527" s="53" t="str">
        <f t="shared" si="192"/>
        <v>115.498715,33.869517</v>
      </c>
      <c r="G1527" s="54" t="s">
        <v>795</v>
      </c>
      <c r="H1527" s="55" t="str">
        <f>"jingdian/"&amp;VLOOKUP(B1527,city!$C$4:$P$352,13,FALSE)&amp;"/"&amp;VLOOKUP(C1527,city!$D$4:$P$352,13,FALSE)&amp;"/jd/"&amp;K1527&amp;".jpg"</f>
        <v>jingdian/henan/zhoukou/jd/4.jpg</v>
      </c>
      <c r="I1527" s="55" t="str">
        <f t="shared" si="186"/>
        <v>15a,15b</v>
      </c>
      <c r="J1527" s="51">
        <f t="shared" si="189"/>
        <v>153</v>
      </c>
      <c r="K1527" s="51">
        <f>IF(VLOOKUP(J1526,city!$K$4:$L$352,2,0)&gt;K1526,K1526+1,1)</f>
        <v>4</v>
      </c>
      <c r="L1527" s="51">
        <v>1</v>
      </c>
      <c r="M1527" s="51" t="s">
        <v>355</v>
      </c>
      <c r="N1527" s="17">
        <v>115.498715</v>
      </c>
      <c r="O1527" s="17">
        <v>33.869517000000002</v>
      </c>
      <c r="P1527" s="51" t="str">
        <f t="shared" si="190"/>
        <v/>
      </c>
      <c r="Q1527" s="51">
        <v>15</v>
      </c>
      <c r="R1527" s="51">
        <f t="shared" si="191"/>
        <v>15</v>
      </c>
      <c r="S1527" s="51" t="str">
        <f t="shared" si="187"/>
        <v>15a</v>
      </c>
      <c r="T1527" s="51" t="str">
        <f t="shared" si="188"/>
        <v>15b</v>
      </c>
    </row>
    <row r="1528" spans="1:20" ht="20" customHeight="1" x14ac:dyDescent="0.15">
      <c r="A1528" s="51">
        <f t="shared" si="185"/>
        <v>115305</v>
      </c>
      <c r="B1528" s="52" t="str">
        <f>VLOOKUP(J1528,city!$A$4:$D$352,3,0)</f>
        <v>河南</v>
      </c>
      <c r="C1528" s="52" t="str">
        <f>VLOOKUP(J1528,city!$A$4:$D$352,4,0)</f>
        <v>周口</v>
      </c>
      <c r="D1528" s="51" t="s">
        <v>3957</v>
      </c>
      <c r="E1528" s="51" t="s">
        <v>3958</v>
      </c>
      <c r="F1528" s="53" t="str">
        <f t="shared" si="192"/>
        <v>114.888415,33.732103</v>
      </c>
      <c r="G1528" s="54" t="s">
        <v>795</v>
      </c>
      <c r="H1528" s="55" t="str">
        <f>"jingdian/"&amp;VLOOKUP(B1528,city!$C$4:$P$352,13,FALSE)&amp;"/"&amp;VLOOKUP(C1528,city!$D$4:$P$352,13,FALSE)&amp;"/jd/"&amp;K1528&amp;".jpg"</f>
        <v>jingdian/henan/zhoukou/jd/5.jpg</v>
      </c>
      <c r="I1528" s="55" t="str">
        <f t="shared" si="186"/>
        <v>15a,15b</v>
      </c>
      <c r="J1528" s="51">
        <f t="shared" si="189"/>
        <v>153</v>
      </c>
      <c r="K1528" s="51">
        <f>IF(VLOOKUP(J1527,city!$K$4:$L$352,2,0)&gt;K1527,K1527+1,1)</f>
        <v>5</v>
      </c>
      <c r="L1528" s="51">
        <v>1</v>
      </c>
      <c r="M1528" s="51" t="s">
        <v>355</v>
      </c>
      <c r="N1528" s="17">
        <v>114.88841499999999</v>
      </c>
      <c r="O1528" s="17">
        <v>33.732103000000002</v>
      </c>
      <c r="P1528" s="51" t="str">
        <f t="shared" si="190"/>
        <v/>
      </c>
      <c r="Q1528" s="51">
        <v>15</v>
      </c>
      <c r="R1528" s="51">
        <f t="shared" si="191"/>
        <v>15</v>
      </c>
      <c r="S1528" s="51" t="str">
        <f t="shared" si="187"/>
        <v>15a</v>
      </c>
      <c r="T1528" s="51" t="str">
        <f t="shared" si="188"/>
        <v>15b</v>
      </c>
    </row>
    <row r="1529" spans="1:20" ht="20" customHeight="1" x14ac:dyDescent="0.15">
      <c r="A1529" s="51">
        <f t="shared" si="185"/>
        <v>115306</v>
      </c>
      <c r="B1529" s="52" t="str">
        <f>VLOOKUP(J1529,city!$A$4:$D$352,3,0)</f>
        <v>河南</v>
      </c>
      <c r="C1529" s="52" t="str">
        <f>VLOOKUP(J1529,city!$A$4:$D$352,4,0)</f>
        <v>周口</v>
      </c>
      <c r="D1529" s="51" t="s">
        <v>3959</v>
      </c>
      <c r="E1529" s="51" t="s">
        <v>3960</v>
      </c>
      <c r="F1529" s="53" t="str">
        <f t="shared" si="192"/>
        <v>115.560445,33.862706</v>
      </c>
      <c r="G1529" s="54" t="s">
        <v>795</v>
      </c>
      <c r="H1529" s="55" t="str">
        <f>"jingdian/"&amp;VLOOKUP(B1529,city!$C$4:$P$352,13,FALSE)&amp;"/"&amp;VLOOKUP(C1529,city!$D$4:$P$352,13,FALSE)&amp;"/jd/"&amp;K1529&amp;".jpg"</f>
        <v>jingdian/henan/zhoukou/jd/6.jpg</v>
      </c>
      <c r="I1529" s="55" t="str">
        <f t="shared" si="186"/>
        <v>15a,15b</v>
      </c>
      <c r="J1529" s="51">
        <f t="shared" si="189"/>
        <v>153</v>
      </c>
      <c r="K1529" s="51">
        <f>IF(VLOOKUP(J1528,city!$K$4:$L$352,2,0)&gt;K1528,K1528+1,1)</f>
        <v>6</v>
      </c>
      <c r="L1529" s="51">
        <v>1</v>
      </c>
      <c r="M1529" s="51" t="s">
        <v>355</v>
      </c>
      <c r="N1529" s="17">
        <v>115.560445</v>
      </c>
      <c r="O1529" s="17">
        <v>33.862706000000003</v>
      </c>
      <c r="P1529" s="51" t="str">
        <f t="shared" si="190"/>
        <v/>
      </c>
      <c r="Q1529" s="51">
        <v>15</v>
      </c>
      <c r="R1529" s="51">
        <f t="shared" si="191"/>
        <v>15</v>
      </c>
      <c r="S1529" s="51" t="str">
        <f t="shared" si="187"/>
        <v>15a</v>
      </c>
      <c r="T1529" s="51" t="str">
        <f t="shared" si="188"/>
        <v>15b</v>
      </c>
    </row>
    <row r="1530" spans="1:20" ht="20" customHeight="1" x14ac:dyDescent="0.15">
      <c r="A1530" s="51">
        <f t="shared" si="185"/>
        <v>115307</v>
      </c>
      <c r="B1530" s="52" t="str">
        <f>VLOOKUP(J1530,city!$A$4:$D$352,3,0)</f>
        <v>河南</v>
      </c>
      <c r="C1530" s="52" t="str">
        <f>VLOOKUP(J1530,city!$A$4:$D$352,4,0)</f>
        <v>周口</v>
      </c>
      <c r="D1530" s="51" t="s">
        <v>3961</v>
      </c>
      <c r="E1530" s="51" t="s">
        <v>3962</v>
      </c>
      <c r="F1530" s="53" t="str">
        <f t="shared" si="192"/>
        <v>114.419802,34.047452</v>
      </c>
      <c r="G1530" s="54" t="s">
        <v>795</v>
      </c>
      <c r="H1530" s="55" t="str">
        <f>"jingdian/"&amp;VLOOKUP(B1530,city!$C$4:$P$352,13,FALSE)&amp;"/"&amp;VLOOKUP(C1530,city!$D$4:$P$352,13,FALSE)&amp;"/jd/"&amp;K1530&amp;".jpg"</f>
        <v>jingdian/henan/zhoukou/jd/7.jpg</v>
      </c>
      <c r="I1530" s="55" t="str">
        <f t="shared" si="186"/>
        <v>10a,10b</v>
      </c>
      <c r="J1530" s="51">
        <f t="shared" si="189"/>
        <v>153</v>
      </c>
      <c r="K1530" s="51">
        <f>IF(VLOOKUP(J1529,city!$K$4:$L$352,2,0)&gt;K1529,K1529+1,1)</f>
        <v>7</v>
      </c>
      <c r="L1530" s="51">
        <v>1</v>
      </c>
      <c r="M1530" s="51" t="s">
        <v>355</v>
      </c>
      <c r="N1530" s="17">
        <v>114.419802</v>
      </c>
      <c r="O1530" s="17">
        <v>34.047452</v>
      </c>
      <c r="P1530" s="51" t="str">
        <f t="shared" si="190"/>
        <v/>
      </c>
      <c r="Q1530" s="51">
        <v>10</v>
      </c>
      <c r="R1530" s="51">
        <f t="shared" si="191"/>
        <v>10</v>
      </c>
      <c r="S1530" s="51" t="str">
        <f t="shared" si="187"/>
        <v>10a</v>
      </c>
      <c r="T1530" s="51" t="str">
        <f t="shared" si="188"/>
        <v>10b</v>
      </c>
    </row>
    <row r="1531" spans="1:20" ht="20" customHeight="1" x14ac:dyDescent="0.15">
      <c r="A1531" s="51">
        <f t="shared" si="185"/>
        <v>115308</v>
      </c>
      <c r="B1531" s="52" t="str">
        <f>VLOOKUP(J1531,city!$A$4:$D$352,3,0)</f>
        <v>河南</v>
      </c>
      <c r="C1531" s="52" t="str">
        <f>VLOOKUP(J1531,city!$A$4:$D$352,4,0)</f>
        <v>周口</v>
      </c>
      <c r="D1531" s="51" t="s">
        <v>3963</v>
      </c>
      <c r="E1531" s="51" t="s">
        <v>3964</v>
      </c>
      <c r="F1531" s="53" t="str">
        <f t="shared" si="192"/>
        <v>115.501173,33.86727</v>
      </c>
      <c r="G1531" s="54" t="s">
        <v>795</v>
      </c>
      <c r="H1531" s="55" t="str">
        <f>"jingdian/"&amp;VLOOKUP(B1531,city!$C$4:$P$352,13,FALSE)&amp;"/"&amp;VLOOKUP(C1531,city!$D$4:$P$352,13,FALSE)&amp;"/jd/"&amp;K1531&amp;".jpg"</f>
        <v>jingdian/henan/zhoukou/jd/8.jpg</v>
      </c>
      <c r="I1531" s="55" t="str">
        <f t="shared" si="186"/>
        <v>15a,15b</v>
      </c>
      <c r="J1531" s="51">
        <f t="shared" si="189"/>
        <v>153</v>
      </c>
      <c r="K1531" s="51">
        <f>IF(VLOOKUP(J1530,city!$K$4:$L$352,2,0)&gt;K1530,K1530+1,1)</f>
        <v>8</v>
      </c>
      <c r="L1531" s="51">
        <v>1</v>
      </c>
      <c r="M1531" s="51" t="s">
        <v>355</v>
      </c>
      <c r="N1531" s="17">
        <v>115.50117299999999</v>
      </c>
      <c r="O1531" s="17">
        <v>33.867269999999998</v>
      </c>
      <c r="P1531" s="51" t="str">
        <f t="shared" si="190"/>
        <v/>
      </c>
      <c r="Q1531" s="51">
        <v>15</v>
      </c>
      <c r="R1531" s="51">
        <f t="shared" si="191"/>
        <v>16</v>
      </c>
      <c r="S1531" s="51" t="str">
        <f t="shared" si="187"/>
        <v>15a</v>
      </c>
      <c r="T1531" s="51" t="str">
        <f t="shared" si="188"/>
        <v>15b</v>
      </c>
    </row>
    <row r="1532" spans="1:20" ht="20" customHeight="1" x14ac:dyDescent="0.15">
      <c r="A1532" s="51">
        <f t="shared" si="185"/>
        <v>115309</v>
      </c>
      <c r="B1532" s="52" t="str">
        <f>VLOOKUP(J1532,city!$A$4:$D$352,3,0)</f>
        <v>河南</v>
      </c>
      <c r="C1532" s="52" t="str">
        <f>VLOOKUP(J1532,city!$A$4:$D$352,4,0)</f>
        <v>周口</v>
      </c>
      <c r="D1532" s="51" t="s">
        <v>3965</v>
      </c>
      <c r="E1532" s="51" t="s">
        <v>3966</v>
      </c>
      <c r="F1532" s="53" t="str">
        <f t="shared" si="192"/>
        <v>114.482185,33.662537</v>
      </c>
      <c r="G1532" s="54" t="s">
        <v>795</v>
      </c>
      <c r="H1532" s="55" t="str">
        <f>"jingdian/"&amp;VLOOKUP(B1532,city!$C$4:$P$352,13,FALSE)&amp;"/"&amp;VLOOKUP(C1532,city!$D$4:$P$352,13,FALSE)&amp;"/jd/"&amp;K1532&amp;".jpg"</f>
        <v>jingdian/henan/zhoukou/jd/9.jpg</v>
      </c>
      <c r="I1532" s="55" t="str">
        <f t="shared" si="186"/>
        <v>15a,15b</v>
      </c>
      <c r="J1532" s="51">
        <f t="shared" si="189"/>
        <v>153</v>
      </c>
      <c r="K1532" s="51">
        <f>IF(VLOOKUP(J1531,city!$K$4:$L$352,2,0)&gt;K1531,K1531+1,1)</f>
        <v>9</v>
      </c>
      <c r="L1532" s="51">
        <v>1</v>
      </c>
      <c r="M1532" s="51" t="s">
        <v>355</v>
      </c>
      <c r="N1532" s="17">
        <v>114.482185</v>
      </c>
      <c r="O1532" s="17">
        <v>33.662537</v>
      </c>
      <c r="P1532" s="51" t="str">
        <f t="shared" si="190"/>
        <v/>
      </c>
      <c r="Q1532" s="51">
        <v>15</v>
      </c>
      <c r="R1532" s="51">
        <f t="shared" si="191"/>
        <v>15</v>
      </c>
      <c r="S1532" s="51" t="str">
        <f t="shared" si="187"/>
        <v>15a</v>
      </c>
      <c r="T1532" s="51" t="str">
        <f t="shared" si="188"/>
        <v>15b</v>
      </c>
    </row>
    <row r="1533" spans="1:20" ht="20" customHeight="1" x14ac:dyDescent="0.15">
      <c r="A1533" s="51">
        <f t="shared" si="185"/>
        <v>115310</v>
      </c>
      <c r="B1533" s="52" t="str">
        <f>VLOOKUP(J1533,city!$A$4:$D$352,3,0)</f>
        <v>河南</v>
      </c>
      <c r="C1533" s="52" t="str">
        <f>VLOOKUP(J1533,city!$A$4:$D$352,4,0)</f>
        <v>周口</v>
      </c>
      <c r="D1533" s="51" t="s">
        <v>3967</v>
      </c>
      <c r="E1533" s="51" t="s">
        <v>3968</v>
      </c>
      <c r="F1533" s="53" t="str">
        <f t="shared" si="192"/>
        <v>114.973043,33.34873</v>
      </c>
      <c r="G1533" s="54" t="s">
        <v>795</v>
      </c>
      <c r="H1533" s="55" t="str">
        <f>"jingdian/"&amp;VLOOKUP(B1533,city!$C$4:$P$352,13,FALSE)&amp;"/"&amp;VLOOKUP(C1533,city!$D$4:$P$352,13,FALSE)&amp;"/jd/"&amp;K1533&amp;".jpg"</f>
        <v>jingdian/henan/zhoukou/jd/10.jpg</v>
      </c>
      <c r="I1533" s="55" t="str">
        <f t="shared" si="186"/>
        <v>15a,15b</v>
      </c>
      <c r="J1533" s="51">
        <f t="shared" si="189"/>
        <v>153</v>
      </c>
      <c r="K1533" s="51">
        <f>IF(VLOOKUP(J1532,city!$K$4:$L$352,2,0)&gt;K1532,K1532+1,1)</f>
        <v>10</v>
      </c>
      <c r="L1533" s="51">
        <v>1</v>
      </c>
      <c r="M1533" s="51" t="s">
        <v>355</v>
      </c>
      <c r="N1533" s="17">
        <v>114.973043</v>
      </c>
      <c r="O1533" s="17">
        <v>33.348730000000003</v>
      </c>
      <c r="P1533" s="51" t="str">
        <f t="shared" si="190"/>
        <v>115.0435843,33.7647943</v>
      </c>
      <c r="Q1533" s="51">
        <v>15</v>
      </c>
      <c r="R1533" s="51">
        <f t="shared" si="191"/>
        <v>15</v>
      </c>
      <c r="S1533" s="51" t="str">
        <f t="shared" si="187"/>
        <v>15a</v>
      </c>
      <c r="T1533" s="51" t="str">
        <f t="shared" si="188"/>
        <v>15b</v>
      </c>
    </row>
    <row r="1534" spans="1:20" ht="20" customHeight="1" x14ac:dyDescent="0.15">
      <c r="A1534" s="51">
        <f t="shared" si="185"/>
        <v>115401</v>
      </c>
      <c r="B1534" s="52" t="str">
        <f>VLOOKUP(J1534,city!$A$4:$D$352,3,0)</f>
        <v>河南</v>
      </c>
      <c r="C1534" s="52" t="str">
        <f>VLOOKUP(J1534,city!$A$4:$D$352,4,0)</f>
        <v>驻马店</v>
      </c>
      <c r="D1534" s="51" t="s">
        <v>3969</v>
      </c>
      <c r="E1534" s="51" t="s">
        <v>3970</v>
      </c>
      <c r="F1534" s="53" t="str">
        <f t="shared" si="192"/>
        <v>113.736619,33.135727</v>
      </c>
      <c r="G1534" s="54" t="s">
        <v>795</v>
      </c>
      <c r="H1534" s="55" t="str">
        <f>"jingdian/"&amp;VLOOKUP(B1534,city!$C$4:$P$352,13,FALSE)&amp;"/"&amp;VLOOKUP(C1534,city!$D$4:$P$352,13,FALSE)&amp;"/jd/"&amp;K1534&amp;".jpg"</f>
        <v>jingdian/henan/zhumadian/jd/1.jpg</v>
      </c>
      <c r="I1534" s="55" t="str">
        <f t="shared" si="186"/>
        <v>2a,2b</v>
      </c>
      <c r="J1534" s="51">
        <f t="shared" si="189"/>
        <v>154</v>
      </c>
      <c r="K1534" s="51">
        <f>IF(VLOOKUP(J1533,city!$K$4:$L$352,2,0)&gt;K1533,K1533+1,1)</f>
        <v>1</v>
      </c>
      <c r="L1534" s="51">
        <v>1</v>
      </c>
      <c r="M1534" s="51" t="s">
        <v>357</v>
      </c>
      <c r="N1534" s="17">
        <v>113.736619</v>
      </c>
      <c r="O1534" s="17">
        <v>33.135727000000003</v>
      </c>
      <c r="P1534" s="51" t="str">
        <f t="shared" si="190"/>
        <v/>
      </c>
      <c r="Q1534" s="51">
        <v>2</v>
      </c>
      <c r="R1534" s="51">
        <f t="shared" si="191"/>
        <v>2</v>
      </c>
      <c r="S1534" s="51" t="str">
        <f t="shared" si="187"/>
        <v>2a</v>
      </c>
      <c r="T1534" s="51" t="str">
        <f t="shared" si="188"/>
        <v>2b</v>
      </c>
    </row>
    <row r="1535" spans="1:20" ht="20" customHeight="1" x14ac:dyDescent="0.15">
      <c r="A1535" s="51">
        <f t="shared" si="185"/>
        <v>115402</v>
      </c>
      <c r="B1535" s="52" t="str">
        <f>VLOOKUP(J1535,city!$A$4:$D$352,3,0)</f>
        <v>河南</v>
      </c>
      <c r="C1535" s="52" t="str">
        <f>VLOOKUP(J1535,city!$A$4:$D$352,4,0)</f>
        <v>驻马店</v>
      </c>
      <c r="D1535" s="51" t="s">
        <v>3971</v>
      </c>
      <c r="E1535" s="51" t="s">
        <v>3972</v>
      </c>
      <c r="F1535" s="53" t="str">
        <f t="shared" si="192"/>
        <v>114.373366,33.00416</v>
      </c>
      <c r="G1535" s="54" t="s">
        <v>795</v>
      </c>
      <c r="H1535" s="55" t="str">
        <f>"jingdian/"&amp;VLOOKUP(B1535,city!$C$4:$P$352,13,FALSE)&amp;"/"&amp;VLOOKUP(C1535,city!$D$4:$P$352,13,FALSE)&amp;"/jd/"&amp;K1535&amp;".jpg"</f>
        <v>jingdian/henan/zhumadian/jd/2.jpg</v>
      </c>
      <c r="I1535" s="55" t="str">
        <f t="shared" si="186"/>
        <v>12a,12b</v>
      </c>
      <c r="J1535" s="51">
        <f t="shared" si="189"/>
        <v>154</v>
      </c>
      <c r="K1535" s="51">
        <f>IF(VLOOKUP(J1534,city!$K$4:$L$352,2,0)&gt;K1534,K1534+1,1)</f>
        <v>2</v>
      </c>
      <c r="L1535" s="51">
        <v>1</v>
      </c>
      <c r="M1535" s="51" t="s">
        <v>357</v>
      </c>
      <c r="N1535" s="17">
        <v>114.373366</v>
      </c>
      <c r="O1535" s="17">
        <v>33.004159999999999</v>
      </c>
      <c r="P1535" s="51" t="str">
        <f t="shared" si="190"/>
        <v/>
      </c>
      <c r="Q1535" s="51">
        <v>12</v>
      </c>
      <c r="R1535" s="51">
        <f t="shared" si="191"/>
        <v>12</v>
      </c>
      <c r="S1535" s="51" t="str">
        <f t="shared" si="187"/>
        <v>12a</v>
      </c>
      <c r="T1535" s="51" t="str">
        <f t="shared" si="188"/>
        <v>12b</v>
      </c>
    </row>
    <row r="1536" spans="1:20" ht="20" customHeight="1" x14ac:dyDescent="0.15">
      <c r="A1536" s="51">
        <f t="shared" si="185"/>
        <v>115403</v>
      </c>
      <c r="B1536" s="52" t="str">
        <f>VLOOKUP(J1536,city!$A$4:$D$352,3,0)</f>
        <v>河南</v>
      </c>
      <c r="C1536" s="52" t="str">
        <f>VLOOKUP(J1536,city!$A$4:$D$352,4,0)</f>
        <v>驻马店</v>
      </c>
      <c r="D1536" s="51" t="s">
        <v>3973</v>
      </c>
      <c r="E1536" s="51" t="s">
        <v>3974</v>
      </c>
      <c r="F1536" s="53" t="str">
        <f t="shared" si="192"/>
        <v>113.509188,32.765012</v>
      </c>
      <c r="G1536" s="54" t="s">
        <v>795</v>
      </c>
      <c r="H1536" s="55" t="str">
        <f>"jingdian/"&amp;VLOOKUP(B1536,city!$C$4:$P$352,13,FALSE)&amp;"/"&amp;VLOOKUP(C1536,city!$D$4:$P$352,13,FALSE)&amp;"/jd/"&amp;K1536&amp;".jpg"</f>
        <v>jingdian/henan/zhumadian/jd/3.jpg</v>
      </c>
      <c r="I1536" s="55" t="str">
        <f t="shared" si="186"/>
        <v>1a,1b</v>
      </c>
      <c r="J1536" s="51">
        <f t="shared" si="189"/>
        <v>154</v>
      </c>
      <c r="K1536" s="51">
        <f>IF(VLOOKUP(J1535,city!$K$4:$L$352,2,0)&gt;K1535,K1535+1,1)</f>
        <v>3</v>
      </c>
      <c r="L1536" s="51">
        <v>1</v>
      </c>
      <c r="M1536" s="51" t="s">
        <v>357</v>
      </c>
      <c r="N1536" s="17">
        <v>113.50918799999999</v>
      </c>
      <c r="O1536" s="17">
        <v>32.765011999999999</v>
      </c>
      <c r="P1536" s="51" t="str">
        <f t="shared" si="190"/>
        <v/>
      </c>
      <c r="Q1536" s="51">
        <v>1</v>
      </c>
      <c r="R1536" s="51">
        <f t="shared" si="191"/>
        <v>2</v>
      </c>
      <c r="S1536" s="51" t="str">
        <f t="shared" si="187"/>
        <v>1a</v>
      </c>
      <c r="T1536" s="51" t="str">
        <f t="shared" si="188"/>
        <v>1b</v>
      </c>
    </row>
    <row r="1537" spans="1:20" ht="20" customHeight="1" x14ac:dyDescent="0.15">
      <c r="A1537" s="51">
        <f t="shared" si="185"/>
        <v>115404</v>
      </c>
      <c r="B1537" s="52" t="str">
        <f>VLOOKUP(J1537,city!$A$4:$D$352,3,0)</f>
        <v>河南</v>
      </c>
      <c r="C1537" s="52" t="str">
        <f>VLOOKUP(J1537,city!$A$4:$D$352,4,0)</f>
        <v>驻马店</v>
      </c>
      <c r="D1537" s="51" t="s">
        <v>3975</v>
      </c>
      <c r="E1537" s="51" t="s">
        <v>3976</v>
      </c>
      <c r="F1537" s="53" t="str">
        <f t="shared" si="192"/>
        <v>114.372263,32.776777</v>
      </c>
      <c r="G1537" s="54" t="s">
        <v>795</v>
      </c>
      <c r="H1537" s="55" t="str">
        <f>"jingdian/"&amp;VLOOKUP(B1537,city!$C$4:$P$352,13,FALSE)&amp;"/"&amp;VLOOKUP(C1537,city!$D$4:$P$352,13,FALSE)&amp;"/jd/"&amp;K1537&amp;".jpg"</f>
        <v>jingdian/henan/zhumadian/jd/4.jpg</v>
      </c>
      <c r="I1537" s="55" t="str">
        <f t="shared" si="186"/>
        <v>15a,15b</v>
      </c>
      <c r="J1537" s="51">
        <f t="shared" si="189"/>
        <v>154</v>
      </c>
      <c r="K1537" s="51">
        <f>IF(VLOOKUP(J1536,city!$K$4:$L$352,2,0)&gt;K1536,K1536+1,1)</f>
        <v>4</v>
      </c>
      <c r="L1537" s="51">
        <v>1</v>
      </c>
      <c r="M1537" s="51" t="s">
        <v>357</v>
      </c>
      <c r="N1537" s="17">
        <v>114.372263</v>
      </c>
      <c r="O1537" s="17">
        <v>32.776777000000003</v>
      </c>
      <c r="P1537" s="51" t="str">
        <f t="shared" si="190"/>
        <v/>
      </c>
      <c r="Q1537" s="51">
        <v>15</v>
      </c>
      <c r="R1537" s="51">
        <f t="shared" si="191"/>
        <v>15</v>
      </c>
      <c r="S1537" s="51" t="str">
        <f t="shared" si="187"/>
        <v>15a</v>
      </c>
      <c r="T1537" s="51" t="str">
        <f t="shared" si="188"/>
        <v>15b</v>
      </c>
    </row>
    <row r="1538" spans="1:20" ht="20" customHeight="1" x14ac:dyDescent="0.15">
      <c r="A1538" s="51">
        <f t="shared" si="185"/>
        <v>115405</v>
      </c>
      <c r="B1538" s="52" t="str">
        <f>VLOOKUP(J1538,city!$A$4:$D$352,3,0)</f>
        <v>河南</v>
      </c>
      <c r="C1538" s="52" t="str">
        <f>VLOOKUP(J1538,city!$A$4:$D$352,4,0)</f>
        <v>驻马店</v>
      </c>
      <c r="D1538" s="51" t="s">
        <v>3977</v>
      </c>
      <c r="E1538" s="51" t="s">
        <v>3978</v>
      </c>
      <c r="F1538" s="53" t="str">
        <f t="shared" si="192"/>
        <v>114.353969,33.032839</v>
      </c>
      <c r="G1538" s="54" t="s">
        <v>795</v>
      </c>
      <c r="H1538" s="55" t="str">
        <f>"jingdian/"&amp;VLOOKUP(B1538,city!$C$4:$P$352,13,FALSE)&amp;"/"&amp;VLOOKUP(C1538,city!$D$4:$P$352,13,FALSE)&amp;"/jd/"&amp;K1538&amp;".jpg"</f>
        <v>jingdian/henan/zhumadian/jd/5.jpg</v>
      </c>
      <c r="I1538" s="55" t="str">
        <f t="shared" si="186"/>
        <v>11a,11b</v>
      </c>
      <c r="J1538" s="51">
        <f t="shared" si="189"/>
        <v>154</v>
      </c>
      <c r="K1538" s="51">
        <f>IF(VLOOKUP(J1537,city!$K$4:$L$352,2,0)&gt;K1537,K1537+1,1)</f>
        <v>5</v>
      </c>
      <c r="L1538" s="51">
        <v>1</v>
      </c>
      <c r="M1538" s="51" t="s">
        <v>357</v>
      </c>
      <c r="N1538" s="17">
        <v>114.35396900000001</v>
      </c>
      <c r="O1538" s="17">
        <v>33.032839000000003</v>
      </c>
      <c r="P1538" s="51" t="str">
        <f t="shared" si="190"/>
        <v/>
      </c>
      <c r="Q1538" s="51">
        <v>11</v>
      </c>
      <c r="R1538" s="51">
        <f t="shared" si="191"/>
        <v>11</v>
      </c>
      <c r="S1538" s="51" t="str">
        <f t="shared" si="187"/>
        <v>11a</v>
      </c>
      <c r="T1538" s="51" t="str">
        <f t="shared" si="188"/>
        <v>11b</v>
      </c>
    </row>
    <row r="1539" spans="1:20" ht="20" customHeight="1" x14ac:dyDescent="0.15">
      <c r="A1539" s="51">
        <f t="shared" si="185"/>
        <v>115406</v>
      </c>
      <c r="B1539" s="52" t="str">
        <f>VLOOKUP(J1539,city!$A$4:$D$352,3,0)</f>
        <v>河南</v>
      </c>
      <c r="C1539" s="52" t="str">
        <f>VLOOKUP(J1539,city!$A$4:$D$352,4,0)</f>
        <v>驻马店</v>
      </c>
      <c r="D1539" s="51" t="s">
        <v>3979</v>
      </c>
      <c r="E1539" s="51" t="s">
        <v>3980</v>
      </c>
      <c r="F1539" s="53" t="str">
        <f t="shared" si="192"/>
        <v>113.598351,32.733256</v>
      </c>
      <c r="G1539" s="54" t="s">
        <v>795</v>
      </c>
      <c r="H1539" s="55" t="str">
        <f>"jingdian/"&amp;VLOOKUP(B1539,city!$C$4:$P$352,13,FALSE)&amp;"/"&amp;VLOOKUP(C1539,city!$D$4:$P$352,13,FALSE)&amp;"/jd/"&amp;K1539&amp;".jpg"</f>
        <v>jingdian/henan/zhumadian/jd/6.jpg</v>
      </c>
      <c r="I1539" s="55" t="str">
        <f t="shared" si="186"/>
        <v>2a,2b</v>
      </c>
      <c r="J1539" s="51">
        <f t="shared" si="189"/>
        <v>154</v>
      </c>
      <c r="K1539" s="51">
        <f>IF(VLOOKUP(J1538,city!$K$4:$L$352,2,0)&gt;K1538,K1538+1,1)</f>
        <v>6</v>
      </c>
      <c r="L1539" s="51">
        <v>1</v>
      </c>
      <c r="M1539" s="51" t="s">
        <v>357</v>
      </c>
      <c r="N1539" s="17">
        <v>113.59835099999999</v>
      </c>
      <c r="O1539" s="17">
        <v>32.733255999999997</v>
      </c>
      <c r="P1539" s="51" t="str">
        <f t="shared" si="190"/>
        <v/>
      </c>
      <c r="Q1539" s="51">
        <v>2</v>
      </c>
      <c r="R1539" s="51">
        <f t="shared" si="191"/>
        <v>2</v>
      </c>
      <c r="S1539" s="51" t="str">
        <f t="shared" si="187"/>
        <v>2a</v>
      </c>
      <c r="T1539" s="51" t="str">
        <f t="shared" si="188"/>
        <v>2b</v>
      </c>
    </row>
    <row r="1540" spans="1:20" ht="20" customHeight="1" x14ac:dyDescent="0.15">
      <c r="A1540" s="51">
        <f t="shared" ref="A1540:A1603" si="193">100000+J1540*100+K1540</f>
        <v>115407</v>
      </c>
      <c r="B1540" s="52" t="str">
        <f>VLOOKUP(J1540,city!$A$4:$D$352,3,0)</f>
        <v>河南</v>
      </c>
      <c r="C1540" s="52" t="str">
        <f>VLOOKUP(J1540,city!$A$4:$D$352,4,0)</f>
        <v>驻马店</v>
      </c>
      <c r="D1540" s="51" t="s">
        <v>3981</v>
      </c>
      <c r="E1540" s="51" t="s">
        <v>3982</v>
      </c>
      <c r="F1540" s="53" t="str">
        <f t="shared" si="192"/>
        <v>113.954336,32.650656</v>
      </c>
      <c r="G1540" s="54" t="s">
        <v>795</v>
      </c>
      <c r="H1540" s="55" t="str">
        <f>"jingdian/"&amp;VLOOKUP(B1540,city!$C$4:$P$352,13,FALSE)&amp;"/"&amp;VLOOKUP(C1540,city!$D$4:$P$352,13,FALSE)&amp;"/jd/"&amp;K1540&amp;".jpg"</f>
        <v>jingdian/henan/zhumadian/jd/7.jpg</v>
      </c>
      <c r="I1540" s="55" t="str">
        <f t="shared" ref="I1540:I1603" si="194">S1540&amp;","&amp;T1540</f>
        <v>11a,11b</v>
      </c>
      <c r="J1540" s="51">
        <f t="shared" si="189"/>
        <v>154</v>
      </c>
      <c r="K1540" s="51">
        <f>IF(VLOOKUP(J1539,city!$K$4:$L$352,2,0)&gt;K1539,K1539+1,1)</f>
        <v>7</v>
      </c>
      <c r="L1540" s="51">
        <v>1</v>
      </c>
      <c r="M1540" s="51" t="s">
        <v>357</v>
      </c>
      <c r="N1540" s="17">
        <v>113.954336</v>
      </c>
      <c r="O1540" s="17">
        <v>32.650655999999998</v>
      </c>
      <c r="P1540" s="51" t="str">
        <f t="shared" si="190"/>
        <v/>
      </c>
      <c r="Q1540" s="51">
        <v>11</v>
      </c>
      <c r="R1540" s="51">
        <f t="shared" si="191"/>
        <v>11</v>
      </c>
      <c r="S1540" s="51" t="str">
        <f t="shared" ref="S1540:S1603" si="195">CONCATENATE(Q1540,"a")</f>
        <v>11a</v>
      </c>
      <c r="T1540" s="51" t="str">
        <f t="shared" ref="T1540:T1603" si="196">CONCATENATE(Q1540,"b")</f>
        <v>11b</v>
      </c>
    </row>
    <row r="1541" spans="1:20" ht="20" customHeight="1" x14ac:dyDescent="0.15">
      <c r="A1541" s="51">
        <f t="shared" si="193"/>
        <v>115408</v>
      </c>
      <c r="B1541" s="52" t="str">
        <f>VLOOKUP(J1541,city!$A$4:$D$352,3,0)</f>
        <v>河南</v>
      </c>
      <c r="C1541" s="52" t="str">
        <f>VLOOKUP(J1541,city!$A$4:$D$352,4,0)</f>
        <v>驻马店</v>
      </c>
      <c r="D1541" s="51" t="s">
        <v>3983</v>
      </c>
      <c r="E1541" s="51" t="s">
        <v>3984</v>
      </c>
      <c r="F1541" s="53" t="str">
        <f t="shared" si="192"/>
        <v>114.293988,32.965503</v>
      </c>
      <c r="G1541" s="54" t="s">
        <v>795</v>
      </c>
      <c r="H1541" s="55" t="str">
        <f>"jingdian/"&amp;VLOOKUP(B1541,city!$C$4:$P$352,13,FALSE)&amp;"/"&amp;VLOOKUP(C1541,city!$D$4:$P$352,13,FALSE)&amp;"/jd/"&amp;K1541&amp;".jpg"</f>
        <v>jingdian/henan/zhumadian/jd/8.jpg</v>
      </c>
      <c r="I1541" s="55" t="str">
        <f t="shared" si="194"/>
        <v>2a,2b</v>
      </c>
      <c r="J1541" s="51">
        <f t="shared" ref="J1541:J1604" si="197">IF(K1541&gt;K1540,J1540,J1540+1)</f>
        <v>154</v>
      </c>
      <c r="K1541" s="51">
        <f>IF(VLOOKUP(J1540,city!$K$4:$L$352,2,0)&gt;K1540,K1540+1,1)</f>
        <v>8</v>
      </c>
      <c r="L1541" s="51">
        <v>1</v>
      </c>
      <c r="M1541" s="51" t="s">
        <v>357</v>
      </c>
      <c r="N1541" s="17">
        <v>114.293988</v>
      </c>
      <c r="O1541" s="17">
        <v>32.965502999999998</v>
      </c>
      <c r="P1541" s="51" t="str">
        <f t="shared" si="190"/>
        <v/>
      </c>
      <c r="Q1541" s="51">
        <v>2</v>
      </c>
      <c r="R1541" s="51">
        <f t="shared" si="191"/>
        <v>2</v>
      </c>
      <c r="S1541" s="51" t="str">
        <f t="shared" si="195"/>
        <v>2a</v>
      </c>
      <c r="T1541" s="51" t="str">
        <f t="shared" si="196"/>
        <v>2b</v>
      </c>
    </row>
    <row r="1542" spans="1:20" ht="20" customHeight="1" x14ac:dyDescent="0.15">
      <c r="A1542" s="51">
        <f t="shared" si="193"/>
        <v>115409</v>
      </c>
      <c r="B1542" s="52" t="str">
        <f>VLOOKUP(J1542,city!$A$4:$D$352,3,0)</f>
        <v>河南</v>
      </c>
      <c r="C1542" s="52" t="str">
        <f>VLOOKUP(J1542,city!$A$4:$D$352,4,0)</f>
        <v>驻马店</v>
      </c>
      <c r="D1542" s="51" t="s">
        <v>3985</v>
      </c>
      <c r="E1542" s="51" t="s">
        <v>3986</v>
      </c>
      <c r="F1542" s="53" t="str">
        <f t="shared" si="192"/>
        <v>114.013791,32.964426</v>
      </c>
      <c r="G1542" s="54" t="s">
        <v>795</v>
      </c>
      <c r="H1542" s="55" t="str">
        <f>"jingdian/"&amp;VLOOKUP(B1542,city!$C$4:$P$352,13,FALSE)&amp;"/"&amp;VLOOKUP(C1542,city!$D$4:$P$352,13,FALSE)&amp;"/jd/"&amp;K1542&amp;".jpg"</f>
        <v>jingdian/henan/zhumadian/jd/9.jpg</v>
      </c>
      <c r="I1542" s="55" t="str">
        <f t="shared" si="194"/>
        <v>1a,1b</v>
      </c>
      <c r="J1542" s="51">
        <f t="shared" si="197"/>
        <v>154</v>
      </c>
      <c r="K1542" s="51">
        <f>IF(VLOOKUP(J1541,city!$K$4:$L$352,2,0)&gt;K1541,K1541+1,1)</f>
        <v>9</v>
      </c>
      <c r="L1542" s="51">
        <v>1</v>
      </c>
      <c r="M1542" s="51" t="s">
        <v>357</v>
      </c>
      <c r="N1542" s="17">
        <v>114.013791</v>
      </c>
      <c r="O1542" s="17">
        <v>32.964426000000003</v>
      </c>
      <c r="P1542" s="51" t="str">
        <f t="shared" si="190"/>
        <v/>
      </c>
      <c r="Q1542" s="51">
        <v>1</v>
      </c>
      <c r="R1542" s="51">
        <f t="shared" si="191"/>
        <v>2</v>
      </c>
      <c r="S1542" s="51" t="str">
        <f t="shared" si="195"/>
        <v>1a</v>
      </c>
      <c r="T1542" s="51" t="str">
        <f t="shared" si="196"/>
        <v>1b</v>
      </c>
    </row>
    <row r="1543" spans="1:20" ht="20" customHeight="1" x14ac:dyDescent="0.15">
      <c r="A1543" s="51">
        <f t="shared" si="193"/>
        <v>115410</v>
      </c>
      <c r="B1543" s="52" t="str">
        <f>VLOOKUP(J1543,city!$A$4:$D$352,3,0)</f>
        <v>河南</v>
      </c>
      <c r="C1543" s="52" t="str">
        <f>VLOOKUP(J1543,city!$A$4:$D$352,4,0)</f>
        <v>驻马店</v>
      </c>
      <c r="D1543" s="51" t="s">
        <v>3987</v>
      </c>
      <c r="E1543" s="51" t="s">
        <v>3988</v>
      </c>
      <c r="F1543" s="53" t="str">
        <f t="shared" si="192"/>
        <v>114.036981,32.916597</v>
      </c>
      <c r="G1543" s="54" t="s">
        <v>795</v>
      </c>
      <c r="H1543" s="55" t="str">
        <f>"jingdian/"&amp;VLOOKUP(B1543,city!$C$4:$P$352,13,FALSE)&amp;"/"&amp;VLOOKUP(C1543,city!$D$4:$P$352,13,FALSE)&amp;"/jd/"&amp;K1543&amp;".jpg"</f>
        <v>jingdian/henan/zhumadian/jd/10.jpg</v>
      </c>
      <c r="I1543" s="55" t="str">
        <f t="shared" si="194"/>
        <v>15a,15b</v>
      </c>
      <c r="J1543" s="51">
        <f t="shared" si="197"/>
        <v>154</v>
      </c>
      <c r="K1543" s="51">
        <f>IF(VLOOKUP(J1542,city!$K$4:$L$352,2,0)&gt;K1542,K1542+1,1)</f>
        <v>10</v>
      </c>
      <c r="L1543" s="51">
        <v>1</v>
      </c>
      <c r="M1543" s="51" t="s">
        <v>357</v>
      </c>
      <c r="N1543" s="17">
        <v>114.036981</v>
      </c>
      <c r="O1543" s="17">
        <v>32.916597000000003</v>
      </c>
      <c r="P1543" s="51" t="str">
        <f t="shared" si="190"/>
        <v>114.0242852,32.8944953</v>
      </c>
      <c r="Q1543" s="51">
        <v>15</v>
      </c>
      <c r="R1543" s="51" t="e">
        <f t="shared" si="191"/>
        <v>#N/A</v>
      </c>
      <c r="S1543" s="51" t="str">
        <f t="shared" si="195"/>
        <v>15a</v>
      </c>
      <c r="T1543" s="51" t="str">
        <f t="shared" si="196"/>
        <v>15b</v>
      </c>
    </row>
    <row r="1544" spans="1:20" ht="20" customHeight="1" x14ac:dyDescent="0.15">
      <c r="A1544" s="51">
        <f t="shared" si="193"/>
        <v>115501</v>
      </c>
      <c r="B1544" s="52" t="str">
        <f>VLOOKUP(J1544,city!$A$4:$D$352,3,0)</f>
        <v>河南</v>
      </c>
      <c r="C1544" s="52" t="str">
        <f>VLOOKUP(J1544,city!$A$4:$D$352,4,0)</f>
        <v>南阳</v>
      </c>
      <c r="D1544" s="51" t="s">
        <v>3989</v>
      </c>
      <c r="E1544" s="51" t="s">
        <v>3990</v>
      </c>
      <c r="F1544" s="53" t="str">
        <f t="shared" si="192"/>
        <v>112.952051,33.060366</v>
      </c>
      <c r="G1544" s="54" t="s">
        <v>795</v>
      </c>
      <c r="H1544" s="55" t="str">
        <f>"jingdian/"&amp;VLOOKUP(B1544,city!$C$4:$P$352,13,FALSE)&amp;"/"&amp;VLOOKUP(C1544,city!$D$4:$P$352,13,FALSE)&amp;"/jd/"&amp;K1544&amp;".jpg"</f>
        <v>jingdian/henan/nanyang/jd/1.jpg</v>
      </c>
      <c r="I1544" s="55" t="str">
        <f t="shared" si="194"/>
        <v>31a,31b</v>
      </c>
      <c r="J1544" s="51">
        <f t="shared" si="197"/>
        <v>155</v>
      </c>
      <c r="K1544" s="51">
        <f>IF(VLOOKUP(J1543,city!$K$4:$L$352,2,0)&gt;K1543,K1543+1,1)</f>
        <v>1</v>
      </c>
      <c r="L1544" s="51">
        <v>1</v>
      </c>
      <c r="M1544" s="51" t="s">
        <v>359</v>
      </c>
      <c r="N1544" s="17">
        <v>112.952051</v>
      </c>
      <c r="O1544" s="17">
        <v>33.060366000000002</v>
      </c>
      <c r="P1544" s="51" t="str">
        <f t="shared" si="190"/>
        <v/>
      </c>
      <c r="Q1544" s="51">
        <v>31</v>
      </c>
      <c r="R1544" s="51">
        <f t="shared" si="191"/>
        <v>31</v>
      </c>
      <c r="S1544" s="51" t="str">
        <f t="shared" si="195"/>
        <v>31a</v>
      </c>
      <c r="T1544" s="51" t="str">
        <f t="shared" si="196"/>
        <v>31b</v>
      </c>
    </row>
    <row r="1545" spans="1:20" ht="20" customHeight="1" x14ac:dyDescent="0.15">
      <c r="A1545" s="51">
        <f t="shared" si="193"/>
        <v>115502</v>
      </c>
      <c r="B1545" s="52" t="str">
        <f>VLOOKUP(J1545,city!$A$4:$D$352,3,0)</f>
        <v>河南</v>
      </c>
      <c r="C1545" s="52" t="str">
        <f>VLOOKUP(J1545,city!$A$4:$D$352,4,0)</f>
        <v>南阳</v>
      </c>
      <c r="D1545" s="51" t="s">
        <v>3991</v>
      </c>
      <c r="E1545" s="51" t="s">
        <v>3992</v>
      </c>
      <c r="F1545" s="53" t="str">
        <f t="shared" si="192"/>
        <v>111.855804,33.053939</v>
      </c>
      <c r="G1545" s="54" t="s">
        <v>795</v>
      </c>
      <c r="H1545" s="55" t="str">
        <f>"jingdian/"&amp;VLOOKUP(B1545,city!$C$4:$P$352,13,FALSE)&amp;"/"&amp;VLOOKUP(C1545,city!$D$4:$P$352,13,FALSE)&amp;"/jd/"&amp;K1545&amp;".jpg"</f>
        <v>jingdian/henan/nanyang/jd/2.jpg</v>
      </c>
      <c r="I1545" s="55" t="str">
        <f t="shared" si="194"/>
        <v>10a,10b</v>
      </c>
      <c r="J1545" s="51">
        <f t="shared" si="197"/>
        <v>155</v>
      </c>
      <c r="K1545" s="51">
        <f>IF(VLOOKUP(J1544,city!$K$4:$L$352,2,0)&gt;K1544,K1544+1,1)</f>
        <v>2</v>
      </c>
      <c r="L1545" s="51">
        <v>1</v>
      </c>
      <c r="M1545" s="51" t="s">
        <v>359</v>
      </c>
      <c r="N1545" s="17">
        <v>111.85580400000001</v>
      </c>
      <c r="O1545" s="17">
        <v>33.053939</v>
      </c>
      <c r="P1545" s="51" t="str">
        <f t="shared" si="190"/>
        <v/>
      </c>
      <c r="Q1545" s="51">
        <v>10</v>
      </c>
      <c r="R1545" s="51">
        <f t="shared" si="191"/>
        <v>10</v>
      </c>
      <c r="S1545" s="51" t="str">
        <f t="shared" si="195"/>
        <v>10a</v>
      </c>
      <c r="T1545" s="51" t="str">
        <f t="shared" si="196"/>
        <v>10b</v>
      </c>
    </row>
    <row r="1546" spans="1:20" ht="20" customHeight="1" x14ac:dyDescent="0.15">
      <c r="A1546" s="51">
        <f t="shared" si="193"/>
        <v>115503</v>
      </c>
      <c r="B1546" s="52" t="str">
        <f>VLOOKUP(J1546,city!$A$4:$D$352,3,0)</f>
        <v>河南</v>
      </c>
      <c r="C1546" s="52" t="str">
        <f>VLOOKUP(J1546,city!$A$4:$D$352,4,0)</f>
        <v>南阳</v>
      </c>
      <c r="D1546" s="51" t="s">
        <v>3993</v>
      </c>
      <c r="E1546" s="51" t="s">
        <v>3994</v>
      </c>
      <c r="F1546" s="53" t="str">
        <f t="shared" si="192"/>
        <v>111.793001,33.646138</v>
      </c>
      <c r="G1546" s="54" t="s">
        <v>795</v>
      </c>
      <c r="H1546" s="55" t="str">
        <f>"jingdian/"&amp;VLOOKUP(B1546,city!$C$4:$P$352,13,FALSE)&amp;"/"&amp;VLOOKUP(C1546,city!$D$4:$P$352,13,FALSE)&amp;"/jd/"&amp;K1546&amp;".jpg"</f>
        <v>jingdian/henan/nanyang/jd/3.jpg</v>
      </c>
      <c r="I1546" s="55" t="str">
        <f t="shared" si="194"/>
        <v>32a,32b</v>
      </c>
      <c r="J1546" s="51">
        <f t="shared" si="197"/>
        <v>155</v>
      </c>
      <c r="K1546" s="51">
        <f>IF(VLOOKUP(J1545,city!$K$4:$L$352,2,0)&gt;K1545,K1545+1,1)</f>
        <v>3</v>
      </c>
      <c r="L1546" s="51">
        <v>1</v>
      </c>
      <c r="M1546" s="51" t="s">
        <v>359</v>
      </c>
      <c r="N1546" s="17">
        <v>111.793001</v>
      </c>
      <c r="O1546" s="17">
        <v>33.646138000000001</v>
      </c>
      <c r="P1546" s="51" t="str">
        <f t="shared" si="190"/>
        <v/>
      </c>
      <c r="Q1546" s="51">
        <v>32</v>
      </c>
      <c r="R1546" s="51" t="e">
        <f t="shared" si="191"/>
        <v>#N/A</v>
      </c>
      <c r="S1546" s="51" t="str">
        <f t="shared" si="195"/>
        <v>32a</v>
      </c>
      <c r="T1546" s="51" t="str">
        <f t="shared" si="196"/>
        <v>32b</v>
      </c>
    </row>
    <row r="1547" spans="1:20" ht="20" customHeight="1" x14ac:dyDescent="0.15">
      <c r="A1547" s="51">
        <f t="shared" si="193"/>
        <v>115504</v>
      </c>
      <c r="B1547" s="52" t="str">
        <f>VLOOKUP(J1547,city!$A$4:$D$352,3,0)</f>
        <v>河南</v>
      </c>
      <c r="C1547" s="52" t="str">
        <f>VLOOKUP(J1547,city!$A$4:$D$352,4,0)</f>
        <v>南阳</v>
      </c>
      <c r="D1547" s="51" t="s">
        <v>3995</v>
      </c>
      <c r="E1547" s="51" t="s">
        <v>3996</v>
      </c>
      <c r="F1547" s="53" t="str">
        <f t="shared" si="192"/>
        <v>111.69294,33.236244</v>
      </c>
      <c r="G1547" s="54" t="s">
        <v>795</v>
      </c>
      <c r="H1547" s="55" t="str">
        <f>"jingdian/"&amp;VLOOKUP(B1547,city!$C$4:$P$352,13,FALSE)&amp;"/"&amp;VLOOKUP(C1547,city!$D$4:$P$352,13,FALSE)&amp;"/jd/"&amp;K1547&amp;".jpg"</f>
        <v>jingdian/henan/nanyang/jd/4.jpg</v>
      </c>
      <c r="I1547" s="55" t="str">
        <f t="shared" si="194"/>
        <v>10a,10b</v>
      </c>
      <c r="J1547" s="51">
        <f t="shared" si="197"/>
        <v>155</v>
      </c>
      <c r="K1547" s="51">
        <f>IF(VLOOKUP(J1546,city!$K$4:$L$352,2,0)&gt;K1546,K1546+1,1)</f>
        <v>4</v>
      </c>
      <c r="L1547" s="51">
        <v>1</v>
      </c>
      <c r="M1547" s="51" t="s">
        <v>359</v>
      </c>
      <c r="N1547" s="17">
        <v>111.69293999999999</v>
      </c>
      <c r="O1547" s="17">
        <v>33.236243999999999</v>
      </c>
      <c r="P1547" s="51" t="str">
        <f t="shared" si="190"/>
        <v/>
      </c>
      <c r="Q1547" s="51">
        <v>10</v>
      </c>
      <c r="R1547" s="51">
        <f t="shared" si="191"/>
        <v>6</v>
      </c>
      <c r="S1547" s="51" t="str">
        <f t="shared" si="195"/>
        <v>10a</v>
      </c>
      <c r="T1547" s="51" t="str">
        <f t="shared" si="196"/>
        <v>10b</v>
      </c>
    </row>
    <row r="1548" spans="1:20" ht="20" customHeight="1" x14ac:dyDescent="0.15">
      <c r="A1548" s="51">
        <f t="shared" si="193"/>
        <v>115505</v>
      </c>
      <c r="B1548" s="52" t="str">
        <f>VLOOKUP(J1548,city!$A$4:$D$352,3,0)</f>
        <v>河南</v>
      </c>
      <c r="C1548" s="52" t="str">
        <f>VLOOKUP(J1548,city!$A$4:$D$352,4,0)</f>
        <v>南阳</v>
      </c>
      <c r="D1548" s="51" t="s">
        <v>3997</v>
      </c>
      <c r="E1548" s="51" t="s">
        <v>3998</v>
      </c>
      <c r="F1548" s="53" t="str">
        <f t="shared" si="192"/>
        <v>112.641066,33.283476</v>
      </c>
      <c r="G1548" s="54" t="s">
        <v>795</v>
      </c>
      <c r="H1548" s="55" t="str">
        <f>"jingdian/"&amp;VLOOKUP(B1548,city!$C$4:$P$352,13,FALSE)&amp;"/"&amp;VLOOKUP(C1548,city!$D$4:$P$352,13,FALSE)&amp;"/jd/"&amp;K1548&amp;".jpg"</f>
        <v>jingdian/henan/nanyang/jd/5.jpg</v>
      </c>
      <c r="I1548" s="55" t="str">
        <f t="shared" si="194"/>
        <v>3a,3b</v>
      </c>
      <c r="J1548" s="51">
        <f t="shared" si="197"/>
        <v>155</v>
      </c>
      <c r="K1548" s="51">
        <f>IF(VLOOKUP(J1547,city!$K$4:$L$352,2,0)&gt;K1547,K1547+1,1)</f>
        <v>5</v>
      </c>
      <c r="L1548" s="51">
        <v>1</v>
      </c>
      <c r="M1548" s="51" t="s">
        <v>359</v>
      </c>
      <c r="N1548" s="17">
        <v>112.641066</v>
      </c>
      <c r="O1548" s="17">
        <v>33.283476</v>
      </c>
      <c r="P1548" s="51" t="str">
        <f t="shared" si="190"/>
        <v/>
      </c>
      <c r="Q1548" s="51">
        <v>3</v>
      </c>
      <c r="R1548" s="51">
        <f t="shared" si="191"/>
        <v>3</v>
      </c>
      <c r="S1548" s="51" t="str">
        <f t="shared" si="195"/>
        <v>3a</v>
      </c>
      <c r="T1548" s="51" t="str">
        <f t="shared" si="196"/>
        <v>3b</v>
      </c>
    </row>
    <row r="1549" spans="1:20" ht="20" customHeight="1" x14ac:dyDescent="0.15">
      <c r="A1549" s="51">
        <f t="shared" si="193"/>
        <v>115506</v>
      </c>
      <c r="B1549" s="52" t="str">
        <f>VLOOKUP(J1549,city!$A$4:$D$352,3,0)</f>
        <v>河南</v>
      </c>
      <c r="C1549" s="52" t="str">
        <f>VLOOKUP(J1549,city!$A$4:$D$352,4,0)</f>
        <v>南阳</v>
      </c>
      <c r="D1549" s="51" t="s">
        <v>3999</v>
      </c>
      <c r="E1549" s="51" t="s">
        <v>4000</v>
      </c>
      <c r="F1549" s="53" t="str">
        <f t="shared" si="192"/>
        <v>112.543323,32.998941</v>
      </c>
      <c r="G1549" s="54" t="s">
        <v>795</v>
      </c>
      <c r="H1549" s="55" t="str">
        <f>"jingdian/"&amp;VLOOKUP(B1549,city!$C$4:$P$352,13,FALSE)&amp;"/"&amp;VLOOKUP(C1549,city!$D$4:$P$352,13,FALSE)&amp;"/jd/"&amp;K1549&amp;".jpg"</f>
        <v>jingdian/henan/nanyang/jd/6.jpg</v>
      </c>
      <c r="I1549" s="55" t="str">
        <f t="shared" si="194"/>
        <v>15a,15b</v>
      </c>
      <c r="J1549" s="51">
        <f t="shared" si="197"/>
        <v>155</v>
      </c>
      <c r="K1549" s="51">
        <f>IF(VLOOKUP(J1548,city!$K$4:$L$352,2,0)&gt;K1548,K1548+1,1)</f>
        <v>6</v>
      </c>
      <c r="L1549" s="51">
        <v>1</v>
      </c>
      <c r="M1549" s="51" t="s">
        <v>359</v>
      </c>
      <c r="N1549" s="17">
        <v>112.543323</v>
      </c>
      <c r="O1549" s="17">
        <v>32.998941000000002</v>
      </c>
      <c r="P1549" s="51" t="str">
        <f t="shared" ref="P1549:P1612" si="198">IF(K1549=10,SUM(N1540:N1549)/10&amp;","&amp;SUM(O1540:O1549)/10,"")</f>
        <v/>
      </c>
      <c r="Q1549" s="51">
        <v>15</v>
      </c>
      <c r="R1549" s="51">
        <f t="shared" si="191"/>
        <v>15</v>
      </c>
      <c r="S1549" s="51" t="str">
        <f t="shared" si="195"/>
        <v>15a</v>
      </c>
      <c r="T1549" s="51" t="str">
        <f t="shared" si="196"/>
        <v>15b</v>
      </c>
    </row>
    <row r="1550" spans="1:20" ht="20" customHeight="1" x14ac:dyDescent="0.15">
      <c r="A1550" s="51">
        <f t="shared" si="193"/>
        <v>115507</v>
      </c>
      <c r="B1550" s="52" t="str">
        <f>VLOOKUP(J1550,city!$A$4:$D$352,3,0)</f>
        <v>河南</v>
      </c>
      <c r="C1550" s="52" t="str">
        <f>VLOOKUP(J1550,city!$A$4:$D$352,4,0)</f>
        <v>南阳</v>
      </c>
      <c r="D1550" s="51" t="s">
        <v>4001</v>
      </c>
      <c r="E1550" s="51" t="s">
        <v>4002</v>
      </c>
      <c r="F1550" s="53" t="str">
        <f t="shared" si="192"/>
        <v>112.513787,32.983444</v>
      </c>
      <c r="G1550" s="54" t="s">
        <v>795</v>
      </c>
      <c r="H1550" s="55" t="str">
        <f>"jingdian/"&amp;VLOOKUP(B1550,city!$C$4:$P$352,13,FALSE)&amp;"/"&amp;VLOOKUP(C1550,city!$D$4:$P$352,13,FALSE)&amp;"/jd/"&amp;K1550&amp;".jpg"</f>
        <v>jingdian/henan/nanyang/jd/7.jpg</v>
      </c>
      <c r="I1550" s="55" t="str">
        <f t="shared" si="194"/>
        <v>12a,12b</v>
      </c>
      <c r="J1550" s="51">
        <f t="shared" si="197"/>
        <v>155</v>
      </c>
      <c r="K1550" s="51">
        <f>IF(VLOOKUP(J1549,city!$K$4:$L$352,2,0)&gt;K1549,K1549+1,1)</f>
        <v>7</v>
      </c>
      <c r="L1550" s="51">
        <v>1</v>
      </c>
      <c r="M1550" s="51" t="s">
        <v>359</v>
      </c>
      <c r="N1550" s="17">
        <v>112.51378699999999</v>
      </c>
      <c r="O1550" s="17">
        <v>32.983443999999999</v>
      </c>
      <c r="P1550" s="51" t="str">
        <f t="shared" si="198"/>
        <v/>
      </c>
      <c r="Q1550" s="51">
        <v>12</v>
      </c>
      <c r="R1550" s="51">
        <f t="shared" si="191"/>
        <v>12</v>
      </c>
      <c r="S1550" s="51" t="str">
        <f t="shared" si="195"/>
        <v>12a</v>
      </c>
      <c r="T1550" s="51" t="str">
        <f t="shared" si="196"/>
        <v>12b</v>
      </c>
    </row>
    <row r="1551" spans="1:20" ht="20" customHeight="1" x14ac:dyDescent="0.15">
      <c r="A1551" s="51">
        <f t="shared" si="193"/>
        <v>115508</v>
      </c>
      <c r="B1551" s="52" t="str">
        <f>VLOOKUP(J1551,city!$A$4:$D$352,3,0)</f>
        <v>河南</v>
      </c>
      <c r="C1551" s="52" t="str">
        <f>VLOOKUP(J1551,city!$A$4:$D$352,4,0)</f>
        <v>南阳</v>
      </c>
      <c r="D1551" s="51" t="s">
        <v>4003</v>
      </c>
      <c r="E1551" s="51" t="s">
        <v>4004</v>
      </c>
      <c r="F1551" s="53" t="str">
        <f t="shared" si="192"/>
        <v>112.285169,32.684867</v>
      </c>
      <c r="G1551" s="54" t="s">
        <v>795</v>
      </c>
      <c r="H1551" s="55" t="str">
        <f>"jingdian/"&amp;VLOOKUP(B1551,city!$C$4:$P$352,13,FALSE)&amp;"/"&amp;VLOOKUP(C1551,city!$D$4:$P$352,13,FALSE)&amp;"/jd/"&amp;K1551&amp;".jpg"</f>
        <v>jingdian/henan/nanyang/jd/8.jpg</v>
      </c>
      <c r="I1551" s="55" t="str">
        <f t="shared" si="194"/>
        <v>3a,3b</v>
      </c>
      <c r="J1551" s="51">
        <f t="shared" si="197"/>
        <v>155</v>
      </c>
      <c r="K1551" s="51">
        <f>IF(VLOOKUP(J1550,city!$K$4:$L$352,2,0)&gt;K1550,K1550+1,1)</f>
        <v>8</v>
      </c>
      <c r="L1551" s="51">
        <v>1</v>
      </c>
      <c r="M1551" s="51" t="s">
        <v>359</v>
      </c>
      <c r="N1551" s="17">
        <v>112.285169</v>
      </c>
      <c r="O1551" s="17">
        <v>32.684866999999997</v>
      </c>
      <c r="P1551" s="51" t="str">
        <f t="shared" si="198"/>
        <v/>
      </c>
      <c r="Q1551" s="51">
        <v>3</v>
      </c>
      <c r="R1551" s="51">
        <f t="shared" si="191"/>
        <v>11</v>
      </c>
      <c r="S1551" s="51" t="str">
        <f t="shared" si="195"/>
        <v>3a</v>
      </c>
      <c r="T1551" s="51" t="str">
        <f t="shared" si="196"/>
        <v>3b</v>
      </c>
    </row>
    <row r="1552" spans="1:20" ht="20" customHeight="1" x14ac:dyDescent="0.15">
      <c r="A1552" s="51">
        <f t="shared" si="193"/>
        <v>115509</v>
      </c>
      <c r="B1552" s="52" t="str">
        <f>VLOOKUP(J1552,city!$A$4:$D$352,3,0)</f>
        <v>河南</v>
      </c>
      <c r="C1552" s="52" t="str">
        <f>VLOOKUP(J1552,city!$A$4:$D$352,4,0)</f>
        <v>南阳</v>
      </c>
      <c r="D1552" s="51" t="s">
        <v>4005</v>
      </c>
      <c r="E1552" s="51" t="s">
        <v>4006</v>
      </c>
      <c r="F1552" s="53" t="str">
        <f t="shared" si="192"/>
        <v>111.919478,33.51763</v>
      </c>
      <c r="G1552" s="54" t="s">
        <v>795</v>
      </c>
      <c r="H1552" s="55" t="str">
        <f>"jingdian/"&amp;VLOOKUP(B1552,city!$C$4:$P$352,13,FALSE)&amp;"/"&amp;VLOOKUP(C1552,city!$D$4:$P$352,13,FALSE)&amp;"/jd/"&amp;K1552&amp;".jpg"</f>
        <v>jingdian/henan/nanyang/jd/9.jpg</v>
      </c>
      <c r="I1552" s="55" t="str">
        <f t="shared" si="194"/>
        <v>2a,2b</v>
      </c>
      <c r="J1552" s="51">
        <f t="shared" si="197"/>
        <v>155</v>
      </c>
      <c r="K1552" s="51">
        <f>IF(VLOOKUP(J1551,city!$K$4:$L$352,2,0)&gt;K1551,K1551+1,1)</f>
        <v>9</v>
      </c>
      <c r="L1552" s="51">
        <v>1</v>
      </c>
      <c r="M1552" s="51" t="s">
        <v>359</v>
      </c>
      <c r="N1552" s="17">
        <v>111.919478</v>
      </c>
      <c r="O1552" s="17">
        <v>33.517629999999997</v>
      </c>
      <c r="P1552" s="51" t="str">
        <f t="shared" si="198"/>
        <v/>
      </c>
      <c r="Q1552" s="51">
        <v>2</v>
      </c>
      <c r="R1552" s="51">
        <f t="shared" si="191"/>
        <v>2</v>
      </c>
      <c r="S1552" s="51" t="str">
        <f t="shared" si="195"/>
        <v>2a</v>
      </c>
      <c r="T1552" s="51" t="str">
        <f t="shared" si="196"/>
        <v>2b</v>
      </c>
    </row>
    <row r="1553" spans="1:20" ht="20" customHeight="1" x14ac:dyDescent="0.15">
      <c r="A1553" s="51">
        <f t="shared" si="193"/>
        <v>115510</v>
      </c>
      <c r="B1553" s="52" t="str">
        <f>VLOOKUP(J1553,city!$A$4:$D$352,3,0)</f>
        <v>河南</v>
      </c>
      <c r="C1553" s="52" t="str">
        <f>VLOOKUP(J1553,city!$A$4:$D$352,4,0)</f>
        <v>南阳</v>
      </c>
      <c r="D1553" s="51" t="s">
        <v>4007</v>
      </c>
      <c r="E1553" s="51" t="s">
        <v>4008</v>
      </c>
      <c r="F1553" s="53" t="str">
        <f t="shared" si="192"/>
        <v>111.447535,32.783808</v>
      </c>
      <c r="G1553" s="54" t="s">
        <v>795</v>
      </c>
      <c r="H1553" s="55" t="str">
        <f>"jingdian/"&amp;VLOOKUP(B1553,city!$C$4:$P$352,13,FALSE)&amp;"/"&amp;VLOOKUP(C1553,city!$D$4:$P$352,13,FALSE)&amp;"/jd/"&amp;K1553&amp;".jpg"</f>
        <v>jingdian/henan/nanyang/jd/10.jpg</v>
      </c>
      <c r="I1553" s="55" t="str">
        <f t="shared" si="194"/>
        <v>12a,12b</v>
      </c>
      <c r="J1553" s="51">
        <f t="shared" si="197"/>
        <v>155</v>
      </c>
      <c r="K1553" s="51">
        <f>IF(VLOOKUP(J1552,city!$K$4:$L$352,2,0)&gt;K1552,K1552+1,1)</f>
        <v>10</v>
      </c>
      <c r="L1553" s="51">
        <v>1</v>
      </c>
      <c r="M1553" s="51" t="s">
        <v>359</v>
      </c>
      <c r="N1553" s="17">
        <v>111.447535</v>
      </c>
      <c r="O1553" s="17">
        <v>32.783808000000001</v>
      </c>
      <c r="P1553" s="51" t="str">
        <f t="shared" si="198"/>
        <v>112.1644154,33.1248853</v>
      </c>
      <c r="Q1553" s="51">
        <v>12</v>
      </c>
      <c r="R1553" s="51">
        <f t="shared" si="191"/>
        <v>12</v>
      </c>
      <c r="S1553" s="51" t="str">
        <f t="shared" si="195"/>
        <v>12a</v>
      </c>
      <c r="T1553" s="51" t="str">
        <f t="shared" si="196"/>
        <v>12b</v>
      </c>
    </row>
    <row r="1554" spans="1:20" ht="20" customHeight="1" x14ac:dyDescent="0.15">
      <c r="A1554" s="51">
        <f t="shared" si="193"/>
        <v>115601</v>
      </c>
      <c r="B1554" s="52" t="str">
        <f>VLOOKUP(J1554,city!$A$4:$D$352,3,0)</f>
        <v>河南</v>
      </c>
      <c r="C1554" s="52" t="str">
        <f>VLOOKUP(J1554,city!$A$4:$D$352,4,0)</f>
        <v>信阳</v>
      </c>
      <c r="D1554" s="75" t="s">
        <v>4009</v>
      </c>
      <c r="E1554" s="93" t="s">
        <v>4010</v>
      </c>
      <c r="F1554" s="53" t="str">
        <f t="shared" si="192"/>
        <v>114.011349,32.131511</v>
      </c>
      <c r="G1554" s="54" t="s">
        <v>795</v>
      </c>
      <c r="H1554" s="55" t="str">
        <f>"jingdian/"&amp;VLOOKUP(B1554,city!$C$4:$P$352,13,FALSE)&amp;"/"&amp;VLOOKUP(C1554,city!$D$4:$P$352,13,FALSE)&amp;"/jd/"&amp;K1554&amp;".jpg"</f>
        <v>jingdian/henan/xinyang/jd/1.jpg</v>
      </c>
      <c r="I1554" s="55" t="str">
        <f t="shared" si="194"/>
        <v>2a,2b</v>
      </c>
      <c r="J1554" s="51">
        <f t="shared" si="197"/>
        <v>156</v>
      </c>
      <c r="K1554" s="51">
        <f>IF(VLOOKUP(J1553,city!$K$4:$L$352,2,0)&gt;K1553,K1553+1,1)</f>
        <v>1</v>
      </c>
      <c r="L1554" s="51">
        <v>1</v>
      </c>
      <c r="M1554" s="51" t="s">
        <v>361</v>
      </c>
      <c r="N1554" s="17">
        <v>114.011349</v>
      </c>
      <c r="O1554" s="17">
        <v>32.131511000000003</v>
      </c>
      <c r="P1554" s="51" t="str">
        <f t="shared" si="198"/>
        <v/>
      </c>
      <c r="Q1554" s="51">
        <v>2</v>
      </c>
      <c r="R1554" s="51">
        <f t="shared" si="191"/>
        <v>0</v>
      </c>
      <c r="S1554" s="51" t="str">
        <f t="shared" si="195"/>
        <v>2a</v>
      </c>
      <c r="T1554" s="51" t="str">
        <f t="shared" si="196"/>
        <v>2b</v>
      </c>
    </row>
    <row r="1555" spans="1:20" ht="20" customHeight="1" x14ac:dyDescent="0.15">
      <c r="A1555" s="51">
        <f t="shared" si="193"/>
        <v>115602</v>
      </c>
      <c r="B1555" s="52" t="str">
        <f>VLOOKUP(J1555,city!$A$4:$D$352,3,0)</f>
        <v>河南</v>
      </c>
      <c r="C1555" s="52" t="str">
        <f>VLOOKUP(J1555,city!$A$4:$D$352,4,0)</f>
        <v>信阳</v>
      </c>
      <c r="D1555" s="75" t="s">
        <v>4011</v>
      </c>
      <c r="E1555" s="93" t="s">
        <v>4012</v>
      </c>
      <c r="F1555" s="53" t="str">
        <f t="shared" si="192"/>
        <v>115.363174,31.696467</v>
      </c>
      <c r="G1555" s="54" t="s">
        <v>795</v>
      </c>
      <c r="H1555" s="55" t="str">
        <f>"jingdian/"&amp;VLOOKUP(B1555,city!$C$4:$P$352,13,FALSE)&amp;"/"&amp;VLOOKUP(C1555,city!$D$4:$P$352,13,FALSE)&amp;"/jd/"&amp;K1555&amp;".jpg"</f>
        <v>jingdian/henan/xinyang/jd/2.jpg</v>
      </c>
      <c r="I1555" s="55" t="str">
        <f t="shared" si="194"/>
        <v>3a,3b</v>
      </c>
      <c r="J1555" s="51">
        <f t="shared" si="197"/>
        <v>156</v>
      </c>
      <c r="K1555" s="51">
        <f>IF(VLOOKUP(J1554,city!$K$4:$L$352,2,0)&gt;K1554,K1554+1,1)</f>
        <v>2</v>
      </c>
      <c r="L1555" s="51">
        <v>1</v>
      </c>
      <c r="M1555" s="51" t="s">
        <v>361</v>
      </c>
      <c r="N1555" s="17">
        <v>115.363174</v>
      </c>
      <c r="O1555" s="17">
        <v>31.696466999999998</v>
      </c>
      <c r="P1555" s="51" t="str">
        <f t="shared" si="198"/>
        <v/>
      </c>
      <c r="Q1555" s="51">
        <v>3</v>
      </c>
      <c r="R1555" s="51">
        <f t="shared" si="191"/>
        <v>0</v>
      </c>
      <c r="S1555" s="51" t="str">
        <f t="shared" si="195"/>
        <v>3a</v>
      </c>
      <c r="T1555" s="51" t="str">
        <f t="shared" si="196"/>
        <v>3b</v>
      </c>
    </row>
    <row r="1556" spans="1:20" ht="20" customHeight="1" x14ac:dyDescent="0.15">
      <c r="A1556" s="51">
        <f t="shared" si="193"/>
        <v>115603</v>
      </c>
      <c r="B1556" s="52" t="str">
        <f>VLOOKUP(J1556,city!$A$4:$D$352,3,0)</f>
        <v>河南</v>
      </c>
      <c r="C1556" s="52" t="str">
        <f>VLOOKUP(J1556,city!$A$4:$D$352,4,0)</f>
        <v>信阳</v>
      </c>
      <c r="D1556" s="75" t="s">
        <v>4013</v>
      </c>
      <c r="E1556" s="93" t="s">
        <v>4014</v>
      </c>
      <c r="F1556" s="53" t="str">
        <f t="shared" si="192"/>
        <v>114.098379,31.87647</v>
      </c>
      <c r="G1556" s="54" t="s">
        <v>795</v>
      </c>
      <c r="H1556" s="55" t="str">
        <f>"jingdian/"&amp;VLOOKUP(B1556,city!$C$4:$P$352,13,FALSE)&amp;"/"&amp;VLOOKUP(C1556,city!$D$4:$P$352,13,FALSE)&amp;"/jd/"&amp;K1556&amp;".jpg"</f>
        <v>jingdian/henan/xinyang/jd/3.jpg</v>
      </c>
      <c r="I1556" s="55" t="str">
        <f t="shared" si="194"/>
        <v>1a,1b</v>
      </c>
      <c r="J1556" s="51">
        <f t="shared" si="197"/>
        <v>156</v>
      </c>
      <c r="K1556" s="51">
        <f>IF(VLOOKUP(J1555,city!$K$4:$L$352,2,0)&gt;K1555,K1555+1,1)</f>
        <v>3</v>
      </c>
      <c r="L1556" s="51">
        <v>1</v>
      </c>
      <c r="M1556" s="51" t="s">
        <v>361</v>
      </c>
      <c r="N1556" s="17">
        <v>114.09837899999999</v>
      </c>
      <c r="O1556" s="17">
        <v>31.876470000000001</v>
      </c>
      <c r="P1556" s="51" t="str">
        <f t="shared" si="198"/>
        <v/>
      </c>
      <c r="Q1556" s="51">
        <v>1</v>
      </c>
      <c r="R1556" s="51">
        <f t="shared" si="191"/>
        <v>0</v>
      </c>
      <c r="S1556" s="51" t="str">
        <f t="shared" si="195"/>
        <v>1a</v>
      </c>
      <c r="T1556" s="51" t="str">
        <f t="shared" si="196"/>
        <v>1b</v>
      </c>
    </row>
    <row r="1557" spans="1:20" ht="20" customHeight="1" x14ac:dyDescent="0.15">
      <c r="A1557" s="51">
        <f t="shared" si="193"/>
        <v>115604</v>
      </c>
      <c r="B1557" s="52" t="str">
        <f>VLOOKUP(J1557,city!$A$4:$D$352,3,0)</f>
        <v>河南</v>
      </c>
      <c r="C1557" s="52" t="str">
        <f>VLOOKUP(J1557,city!$A$4:$D$352,4,0)</f>
        <v>信阳</v>
      </c>
      <c r="D1557" s="75" t="s">
        <v>4015</v>
      </c>
      <c r="E1557" s="93" t="s">
        <v>4016</v>
      </c>
      <c r="F1557" s="53" t="str">
        <f t="shared" si="192"/>
        <v>114.158269,32.070985</v>
      </c>
      <c r="G1557" s="54" t="s">
        <v>795</v>
      </c>
      <c r="H1557" s="55" t="str">
        <f>"jingdian/"&amp;VLOOKUP(B1557,city!$C$4:$P$352,13,FALSE)&amp;"/"&amp;VLOOKUP(C1557,city!$D$4:$P$352,13,FALSE)&amp;"/jd/"&amp;K1557&amp;".jpg"</f>
        <v>jingdian/henan/xinyang/jd/4.jpg</v>
      </c>
      <c r="I1557" s="55" t="str">
        <f t="shared" si="194"/>
        <v>11a,11b</v>
      </c>
      <c r="J1557" s="51">
        <f t="shared" si="197"/>
        <v>156</v>
      </c>
      <c r="K1557" s="51">
        <f>IF(VLOOKUP(J1556,city!$K$4:$L$352,2,0)&gt;K1556,K1556+1,1)</f>
        <v>4</v>
      </c>
      <c r="L1557" s="51">
        <v>1</v>
      </c>
      <c r="M1557" s="51" t="s">
        <v>361</v>
      </c>
      <c r="N1557" s="17">
        <v>114.158269</v>
      </c>
      <c r="O1557" s="17">
        <v>32.070985</v>
      </c>
      <c r="P1557" s="51" t="str">
        <f t="shared" si="198"/>
        <v/>
      </c>
      <c r="Q1557" s="51">
        <v>11</v>
      </c>
      <c r="R1557" s="51">
        <f t="shared" si="191"/>
        <v>11</v>
      </c>
      <c r="S1557" s="51" t="str">
        <f t="shared" si="195"/>
        <v>11a</v>
      </c>
      <c r="T1557" s="51" t="str">
        <f t="shared" si="196"/>
        <v>11b</v>
      </c>
    </row>
    <row r="1558" spans="1:20" ht="20" customHeight="1" x14ac:dyDescent="0.15">
      <c r="A1558" s="51">
        <f t="shared" si="193"/>
        <v>115605</v>
      </c>
      <c r="B1558" s="52" t="str">
        <f>VLOOKUP(J1558,city!$A$4:$D$352,3,0)</f>
        <v>河南</v>
      </c>
      <c r="C1558" s="52" t="str">
        <f>VLOOKUP(J1558,city!$A$4:$D$352,4,0)</f>
        <v>信阳</v>
      </c>
      <c r="D1558" s="75" t="s">
        <v>4017</v>
      </c>
      <c r="E1558" s="93" t="s">
        <v>4018</v>
      </c>
      <c r="F1558" s="53" t="str">
        <f t="shared" si="192"/>
        <v>114.92373,31.580228</v>
      </c>
      <c r="G1558" s="54" t="s">
        <v>795</v>
      </c>
      <c r="H1558" s="55" t="str">
        <f>"jingdian/"&amp;VLOOKUP(B1558,city!$C$4:$P$352,13,FALSE)&amp;"/"&amp;VLOOKUP(C1558,city!$D$4:$P$352,13,FALSE)&amp;"/jd/"&amp;K1558&amp;".jpg"</f>
        <v>jingdian/henan/xinyang/jd/5.jpg</v>
      </c>
      <c r="I1558" s="55" t="str">
        <f t="shared" si="194"/>
        <v>2a,2b</v>
      </c>
      <c r="J1558" s="51">
        <f t="shared" si="197"/>
        <v>156</v>
      </c>
      <c r="K1558" s="51">
        <f>IF(VLOOKUP(J1557,city!$K$4:$L$352,2,0)&gt;K1557,K1557+1,1)</f>
        <v>5</v>
      </c>
      <c r="L1558" s="51">
        <v>1</v>
      </c>
      <c r="M1558" s="51" t="s">
        <v>361</v>
      </c>
      <c r="N1558" s="17">
        <v>114.92373000000001</v>
      </c>
      <c r="O1558" s="17">
        <v>31.580228000000002</v>
      </c>
      <c r="P1558" s="51" t="str">
        <f t="shared" si="198"/>
        <v/>
      </c>
      <c r="Q1558" s="51">
        <v>2</v>
      </c>
      <c r="R1558" s="51">
        <f t="shared" si="191"/>
        <v>0</v>
      </c>
      <c r="S1558" s="51" t="str">
        <f t="shared" si="195"/>
        <v>2a</v>
      </c>
      <c r="T1558" s="51" t="str">
        <f t="shared" si="196"/>
        <v>2b</v>
      </c>
    </row>
    <row r="1559" spans="1:20" ht="20" customHeight="1" x14ac:dyDescent="0.15">
      <c r="A1559" s="51">
        <f t="shared" si="193"/>
        <v>115606</v>
      </c>
      <c r="B1559" s="52" t="str">
        <f>VLOOKUP(J1559,city!$A$4:$D$352,3,0)</f>
        <v>河南</v>
      </c>
      <c r="C1559" s="52" t="str">
        <f>VLOOKUP(J1559,city!$A$4:$D$352,4,0)</f>
        <v>信阳</v>
      </c>
      <c r="D1559" s="51" t="s">
        <v>4019</v>
      </c>
      <c r="E1559" s="51" t="s">
        <v>4020</v>
      </c>
      <c r="F1559" s="53" t="str">
        <f t="shared" si="192"/>
        <v>114.083414,31.81925</v>
      </c>
      <c r="G1559" s="54" t="s">
        <v>795</v>
      </c>
      <c r="H1559" s="55" t="str">
        <f>"jingdian/"&amp;VLOOKUP(B1559,city!$C$4:$P$352,13,FALSE)&amp;"/"&amp;VLOOKUP(C1559,city!$D$4:$P$352,13,FALSE)&amp;"/jd/"&amp;K1559&amp;".jpg"</f>
        <v>jingdian/henan/xinyang/jd/6.jpg</v>
      </c>
      <c r="I1559" s="55" t="str">
        <f t="shared" si="194"/>
        <v>2a,2b</v>
      </c>
      <c r="J1559" s="51">
        <f t="shared" si="197"/>
        <v>156</v>
      </c>
      <c r="K1559" s="51">
        <f>IF(VLOOKUP(J1558,city!$K$4:$L$352,2,0)&gt;K1558,K1558+1,1)</f>
        <v>6</v>
      </c>
      <c r="L1559" s="51">
        <v>1</v>
      </c>
      <c r="M1559" s="51" t="s">
        <v>361</v>
      </c>
      <c r="N1559" s="17">
        <v>114.083414</v>
      </c>
      <c r="O1559" s="17">
        <v>31.81925</v>
      </c>
      <c r="P1559" s="51" t="str">
        <f t="shared" si="198"/>
        <v/>
      </c>
      <c r="Q1559" s="51">
        <v>2</v>
      </c>
      <c r="R1559" s="51">
        <f t="shared" si="191"/>
        <v>2</v>
      </c>
      <c r="S1559" s="51" t="str">
        <f t="shared" si="195"/>
        <v>2a</v>
      </c>
      <c r="T1559" s="51" t="str">
        <f t="shared" si="196"/>
        <v>2b</v>
      </c>
    </row>
    <row r="1560" spans="1:20" ht="20" customHeight="1" x14ac:dyDescent="0.15">
      <c r="A1560" s="51">
        <f t="shared" si="193"/>
        <v>115607</v>
      </c>
      <c r="B1560" s="52" t="str">
        <f>VLOOKUP(J1560,city!$A$4:$D$352,3,0)</f>
        <v>河南</v>
      </c>
      <c r="C1560" s="52" t="str">
        <f>VLOOKUP(J1560,city!$A$4:$D$352,4,0)</f>
        <v>信阳</v>
      </c>
      <c r="D1560" s="51" t="s">
        <v>4021</v>
      </c>
      <c r="E1560" s="51" t="s">
        <v>4022</v>
      </c>
      <c r="F1560" s="53" t="str">
        <f t="shared" si="192"/>
        <v>115.31103,31.453011</v>
      </c>
      <c r="G1560" s="54" t="s">
        <v>795</v>
      </c>
      <c r="H1560" s="55" t="str">
        <f>"jingdian/"&amp;VLOOKUP(B1560,city!$C$4:$P$352,13,FALSE)&amp;"/"&amp;VLOOKUP(C1560,city!$D$4:$P$352,13,FALSE)&amp;"/jd/"&amp;K1560&amp;".jpg"</f>
        <v>jingdian/henan/xinyang/jd/7.jpg</v>
      </c>
      <c r="I1560" s="55" t="str">
        <f t="shared" si="194"/>
        <v>1a,1b</v>
      </c>
      <c r="J1560" s="51">
        <f t="shared" si="197"/>
        <v>156</v>
      </c>
      <c r="K1560" s="51">
        <f>IF(VLOOKUP(J1559,city!$K$4:$L$352,2,0)&gt;K1559,K1559+1,1)</f>
        <v>7</v>
      </c>
      <c r="L1560" s="51">
        <v>1</v>
      </c>
      <c r="M1560" s="51" t="s">
        <v>361</v>
      </c>
      <c r="N1560" s="17">
        <v>115.31103</v>
      </c>
      <c r="O1560" s="17">
        <v>31.453011</v>
      </c>
      <c r="P1560" s="51" t="str">
        <f t="shared" si="198"/>
        <v/>
      </c>
      <c r="Q1560" s="51">
        <v>1</v>
      </c>
      <c r="R1560" s="51">
        <f t="shared" si="191"/>
        <v>2</v>
      </c>
      <c r="S1560" s="51" t="str">
        <f t="shared" si="195"/>
        <v>1a</v>
      </c>
      <c r="T1560" s="51" t="str">
        <f t="shared" si="196"/>
        <v>1b</v>
      </c>
    </row>
    <row r="1561" spans="1:20" ht="20" customHeight="1" x14ac:dyDescent="0.15">
      <c r="A1561" s="51">
        <f t="shared" si="193"/>
        <v>115608</v>
      </c>
      <c r="B1561" s="52" t="str">
        <f>VLOOKUP(J1561,city!$A$4:$D$352,3,0)</f>
        <v>河南</v>
      </c>
      <c r="C1561" s="52" t="str">
        <f>VLOOKUP(J1561,city!$A$4:$D$352,4,0)</f>
        <v>信阳</v>
      </c>
      <c r="D1561" s="51" t="s">
        <v>4023</v>
      </c>
      <c r="E1561" s="51" t="s">
        <v>4024</v>
      </c>
      <c r="F1561" s="53" t="str">
        <f t="shared" si="192"/>
        <v>115.814965,31.80738</v>
      </c>
      <c r="G1561" s="54" t="s">
        <v>795</v>
      </c>
      <c r="H1561" s="55" t="str">
        <f>"jingdian/"&amp;VLOOKUP(B1561,city!$C$4:$P$352,13,FALSE)&amp;"/"&amp;VLOOKUP(C1561,city!$D$4:$P$352,13,FALSE)&amp;"/jd/"&amp;K1561&amp;".jpg"</f>
        <v>jingdian/henan/xinyang/jd/8.jpg</v>
      </c>
      <c r="I1561" s="55" t="str">
        <f t="shared" si="194"/>
        <v>2a,2b</v>
      </c>
      <c r="J1561" s="51">
        <f t="shared" si="197"/>
        <v>156</v>
      </c>
      <c r="K1561" s="51">
        <f>IF(VLOOKUP(J1560,city!$K$4:$L$352,2,0)&gt;K1560,K1560+1,1)</f>
        <v>8</v>
      </c>
      <c r="L1561" s="51">
        <v>1</v>
      </c>
      <c r="M1561" s="51" t="s">
        <v>361</v>
      </c>
      <c r="N1561" s="17">
        <v>115.814965</v>
      </c>
      <c r="O1561" s="17">
        <v>31.807379999999998</v>
      </c>
      <c r="P1561" s="51" t="str">
        <f t="shared" si="198"/>
        <v/>
      </c>
      <c r="Q1561" s="51">
        <v>2</v>
      </c>
      <c r="R1561" s="51">
        <f t="shared" si="191"/>
        <v>2</v>
      </c>
      <c r="S1561" s="51" t="str">
        <f t="shared" si="195"/>
        <v>2a</v>
      </c>
      <c r="T1561" s="51" t="str">
        <f t="shared" si="196"/>
        <v>2b</v>
      </c>
    </row>
    <row r="1562" spans="1:20" ht="20" customHeight="1" x14ac:dyDescent="0.15">
      <c r="A1562" s="51">
        <f t="shared" si="193"/>
        <v>115609</v>
      </c>
      <c r="B1562" s="52" t="str">
        <f>VLOOKUP(J1562,city!$A$4:$D$352,3,0)</f>
        <v>河南</v>
      </c>
      <c r="C1562" s="52" t="str">
        <f>VLOOKUP(J1562,city!$A$4:$D$352,4,0)</f>
        <v>信阳</v>
      </c>
      <c r="D1562" s="51" t="s">
        <v>4025</v>
      </c>
      <c r="E1562" s="51" t="s">
        <v>4026</v>
      </c>
      <c r="F1562" s="53" t="str">
        <f t="shared" si="192"/>
        <v>114.074506,32.124728</v>
      </c>
      <c r="G1562" s="54" t="s">
        <v>795</v>
      </c>
      <c r="H1562" s="55" t="str">
        <f>"jingdian/"&amp;VLOOKUP(B1562,city!$C$4:$P$352,13,FALSE)&amp;"/"&amp;VLOOKUP(C1562,city!$D$4:$P$352,13,FALSE)&amp;"/jd/"&amp;K1562&amp;".jpg"</f>
        <v>jingdian/henan/xinyang/jd/9.jpg</v>
      </c>
      <c r="I1562" s="55" t="str">
        <f t="shared" si="194"/>
        <v>1a,1b</v>
      </c>
      <c r="J1562" s="51">
        <f t="shared" si="197"/>
        <v>156</v>
      </c>
      <c r="K1562" s="51">
        <f>IF(VLOOKUP(J1561,city!$K$4:$L$352,2,0)&gt;K1561,K1561+1,1)</f>
        <v>9</v>
      </c>
      <c r="L1562" s="51">
        <v>1</v>
      </c>
      <c r="M1562" s="51" t="s">
        <v>361</v>
      </c>
      <c r="N1562" s="17">
        <v>114.074506</v>
      </c>
      <c r="O1562" s="17">
        <v>32.124727999999998</v>
      </c>
      <c r="P1562" s="51" t="str">
        <f t="shared" si="198"/>
        <v/>
      </c>
      <c r="Q1562" s="51">
        <v>1</v>
      </c>
      <c r="R1562" s="51">
        <f t="shared" si="191"/>
        <v>6</v>
      </c>
      <c r="S1562" s="51" t="str">
        <f t="shared" si="195"/>
        <v>1a</v>
      </c>
      <c r="T1562" s="51" t="str">
        <f t="shared" si="196"/>
        <v>1b</v>
      </c>
    </row>
    <row r="1563" spans="1:20" ht="20" customHeight="1" x14ac:dyDescent="0.15">
      <c r="A1563" s="51">
        <f t="shared" si="193"/>
        <v>115610</v>
      </c>
      <c r="B1563" s="52" t="str">
        <f>VLOOKUP(J1563,city!$A$4:$D$352,3,0)</f>
        <v>河南</v>
      </c>
      <c r="C1563" s="52" t="str">
        <f>VLOOKUP(J1563,city!$A$4:$D$352,4,0)</f>
        <v>信阳</v>
      </c>
      <c r="D1563" s="51" t="s">
        <v>4027</v>
      </c>
      <c r="E1563" s="51" t="s">
        <v>4028</v>
      </c>
      <c r="F1563" s="53" t="str">
        <f t="shared" si="192"/>
        <v>115.55855,31.738239</v>
      </c>
      <c r="G1563" s="54" t="s">
        <v>795</v>
      </c>
      <c r="H1563" s="55" t="str">
        <f>"jingdian/"&amp;VLOOKUP(B1563,city!$C$4:$P$352,13,FALSE)&amp;"/"&amp;VLOOKUP(C1563,city!$D$4:$P$352,13,FALSE)&amp;"/jd/"&amp;K1563&amp;".jpg"</f>
        <v>jingdian/henan/xinyang/jd/10.jpg</v>
      </c>
      <c r="I1563" s="55" t="str">
        <f t="shared" si="194"/>
        <v>2a,2b</v>
      </c>
      <c r="J1563" s="51">
        <f t="shared" si="197"/>
        <v>156</v>
      </c>
      <c r="K1563" s="51">
        <f>IF(VLOOKUP(J1562,city!$K$4:$L$352,2,0)&gt;K1562,K1562+1,1)</f>
        <v>10</v>
      </c>
      <c r="L1563" s="51">
        <v>1</v>
      </c>
      <c r="M1563" s="51" t="s">
        <v>361</v>
      </c>
      <c r="N1563" s="17">
        <v>115.55855</v>
      </c>
      <c r="O1563" s="17">
        <v>31.738239</v>
      </c>
      <c r="P1563" s="51" t="str">
        <f t="shared" si="198"/>
        <v>114.7397366,31.8298269</v>
      </c>
      <c r="Q1563" s="51">
        <v>2</v>
      </c>
      <c r="R1563" s="51">
        <f t="shared" ref="R1563:R1626" si="199">LOOKUP(1,0/FIND($U$6:$U$91,D1563),$V$6:$V$91)</f>
        <v>2</v>
      </c>
      <c r="S1563" s="51" t="str">
        <f t="shared" si="195"/>
        <v>2a</v>
      </c>
      <c r="T1563" s="51" t="str">
        <f t="shared" si="196"/>
        <v>2b</v>
      </c>
    </row>
    <row r="1564" spans="1:20" ht="20" customHeight="1" x14ac:dyDescent="0.15">
      <c r="A1564" s="51">
        <f t="shared" si="193"/>
        <v>115701</v>
      </c>
      <c r="B1564" s="52" t="str">
        <f>VLOOKUP(J1564,city!$A$4:$D$352,3,0)</f>
        <v>湖北</v>
      </c>
      <c r="C1564" s="52" t="str">
        <f>VLOOKUP(J1564,city!$A$4:$D$352,4,0)</f>
        <v>武汉</v>
      </c>
      <c r="D1564" s="94" t="s">
        <v>4029</v>
      </c>
      <c r="E1564" s="94" t="s">
        <v>4030</v>
      </c>
      <c r="F1564" s="53" t="str">
        <f t="shared" si="192"/>
        <v>114.309052,30.550239</v>
      </c>
      <c r="G1564" s="54" t="s">
        <v>795</v>
      </c>
      <c r="H1564" s="55" t="str">
        <f>"jingdian/"&amp;VLOOKUP(B1564,city!$C$4:$P$352,13,FALSE)&amp;"/"&amp;VLOOKUP(C1564,city!$D$4:$P$352,13,FALSE)&amp;"/jd/"&amp;K1564&amp;".jpg"</f>
        <v>jingdian/hubei/wuhan/jd/1.jpg</v>
      </c>
      <c r="I1564" s="55" t="str">
        <f t="shared" si="194"/>
        <v>13a,13b</v>
      </c>
      <c r="J1564" s="51">
        <f t="shared" si="197"/>
        <v>157</v>
      </c>
      <c r="K1564" s="51">
        <f>IF(VLOOKUP(J1563,city!$K$4:$L$352,2,0)&gt;K1563,K1563+1,1)</f>
        <v>1</v>
      </c>
      <c r="L1564" s="51">
        <v>0</v>
      </c>
      <c r="M1564" s="51" t="s">
        <v>364</v>
      </c>
      <c r="N1564" s="94">
        <v>114.30905199999999</v>
      </c>
      <c r="O1564" s="94">
        <v>30.550239000000001</v>
      </c>
      <c r="P1564" s="51" t="str">
        <f t="shared" si="198"/>
        <v/>
      </c>
      <c r="Q1564" s="51">
        <v>13</v>
      </c>
      <c r="R1564" s="51">
        <f t="shared" si="199"/>
        <v>13</v>
      </c>
      <c r="S1564" s="51" t="str">
        <f t="shared" si="195"/>
        <v>13a</v>
      </c>
      <c r="T1564" s="51" t="str">
        <f t="shared" si="196"/>
        <v>13b</v>
      </c>
    </row>
    <row r="1565" spans="1:20" ht="20" customHeight="1" x14ac:dyDescent="0.15">
      <c r="A1565" s="51">
        <f t="shared" si="193"/>
        <v>115702</v>
      </c>
      <c r="B1565" s="52" t="str">
        <f>VLOOKUP(J1565,city!$A$4:$D$352,3,0)</f>
        <v>湖北</v>
      </c>
      <c r="C1565" s="52" t="str">
        <f>VLOOKUP(J1565,city!$A$4:$D$352,4,0)</f>
        <v>武汉</v>
      </c>
      <c r="D1565" s="94" t="s">
        <v>4031</v>
      </c>
      <c r="E1565" s="94" t="s">
        <v>4032</v>
      </c>
      <c r="F1565" s="53" t="str">
        <f t="shared" si="192"/>
        <v>114.424627,30.556118</v>
      </c>
      <c r="G1565" s="54" t="s">
        <v>795</v>
      </c>
      <c r="H1565" s="55" t="str">
        <f>"jingdian/"&amp;VLOOKUP(B1565,city!$C$4:$P$352,13,FALSE)&amp;"/"&amp;VLOOKUP(C1565,city!$D$4:$P$352,13,FALSE)&amp;"/jd/"&amp;K1565&amp;".jpg"</f>
        <v>jingdian/hubei/wuhan/jd/2.jpg</v>
      </c>
      <c r="I1565" s="55" t="str">
        <f t="shared" si="194"/>
        <v>6a,6b</v>
      </c>
      <c r="J1565" s="51">
        <f t="shared" si="197"/>
        <v>157</v>
      </c>
      <c r="K1565" s="51">
        <f>IF(VLOOKUP(J1564,city!$K$4:$L$352,2,0)&gt;K1564,K1564+1,1)</f>
        <v>2</v>
      </c>
      <c r="L1565" s="51">
        <v>0</v>
      </c>
      <c r="M1565" s="51" t="s">
        <v>364</v>
      </c>
      <c r="N1565" s="94">
        <v>114.424627</v>
      </c>
      <c r="O1565" s="94">
        <v>30.556118000000001</v>
      </c>
      <c r="P1565" s="51" t="str">
        <f t="shared" si="198"/>
        <v/>
      </c>
      <c r="Q1565" s="51">
        <v>6</v>
      </c>
      <c r="R1565" s="51">
        <f t="shared" si="199"/>
        <v>6</v>
      </c>
      <c r="S1565" s="51" t="str">
        <f t="shared" si="195"/>
        <v>6a</v>
      </c>
      <c r="T1565" s="51" t="str">
        <f t="shared" si="196"/>
        <v>6b</v>
      </c>
    </row>
    <row r="1566" spans="1:20" ht="20" customHeight="1" x14ac:dyDescent="0.15">
      <c r="A1566" s="51">
        <f t="shared" si="193"/>
        <v>115703</v>
      </c>
      <c r="B1566" s="52" t="str">
        <f>VLOOKUP(J1566,city!$A$4:$D$352,3,0)</f>
        <v>湖北</v>
      </c>
      <c r="C1566" s="52" t="str">
        <f>VLOOKUP(J1566,city!$A$4:$D$352,4,0)</f>
        <v>武汉</v>
      </c>
      <c r="D1566" s="94" t="s">
        <v>4033</v>
      </c>
      <c r="E1566" s="94" t="s">
        <v>4034</v>
      </c>
      <c r="F1566" s="53" t="str">
        <f t="shared" si="192"/>
        <v>114.208793,31.10656</v>
      </c>
      <c r="G1566" s="54" t="s">
        <v>795</v>
      </c>
      <c r="H1566" s="55" t="str">
        <f>"jingdian/"&amp;VLOOKUP(B1566,city!$C$4:$P$352,13,FALSE)&amp;"/"&amp;VLOOKUP(C1566,city!$D$4:$P$352,13,FALSE)&amp;"/jd/"&amp;K1566&amp;".jpg"</f>
        <v>jingdian/hubei/wuhan/jd/3.jpg</v>
      </c>
      <c r="I1566" s="55" t="str">
        <f t="shared" si="194"/>
        <v>11a,11b</v>
      </c>
      <c r="J1566" s="51">
        <f t="shared" si="197"/>
        <v>157</v>
      </c>
      <c r="K1566" s="51">
        <f>IF(VLOOKUP(J1565,city!$K$4:$L$352,2,0)&gt;K1565,K1565+1,1)</f>
        <v>3</v>
      </c>
      <c r="L1566" s="51">
        <v>0</v>
      </c>
      <c r="M1566" s="51" t="s">
        <v>364</v>
      </c>
      <c r="N1566" s="94">
        <v>114.208793</v>
      </c>
      <c r="O1566" s="94">
        <v>31.106560000000002</v>
      </c>
      <c r="P1566" s="51" t="str">
        <f t="shared" si="198"/>
        <v/>
      </c>
      <c r="Q1566" s="51">
        <v>11</v>
      </c>
      <c r="R1566" s="51">
        <f t="shared" si="199"/>
        <v>11</v>
      </c>
      <c r="S1566" s="51" t="str">
        <f t="shared" si="195"/>
        <v>11a</v>
      </c>
      <c r="T1566" s="51" t="str">
        <f t="shared" si="196"/>
        <v>11b</v>
      </c>
    </row>
    <row r="1567" spans="1:20" ht="20" customHeight="1" x14ac:dyDescent="0.15">
      <c r="A1567" s="51">
        <f t="shared" si="193"/>
        <v>115704</v>
      </c>
      <c r="B1567" s="52" t="str">
        <f>VLOOKUP(J1567,city!$A$4:$D$352,3,0)</f>
        <v>湖北</v>
      </c>
      <c r="C1567" s="52" t="str">
        <f>VLOOKUP(J1567,city!$A$4:$D$352,4,0)</f>
        <v>武汉</v>
      </c>
      <c r="D1567" s="94" t="s">
        <v>4035</v>
      </c>
      <c r="E1567" s="94" t="s">
        <v>4036</v>
      </c>
      <c r="F1567" s="53" t="str">
        <f t="shared" si="192"/>
        <v>114.265596,30.551482</v>
      </c>
      <c r="G1567" s="54" t="s">
        <v>795</v>
      </c>
      <c r="H1567" s="55" t="str">
        <f>"jingdian/"&amp;VLOOKUP(B1567,city!$C$4:$P$352,13,FALSE)&amp;"/"&amp;VLOOKUP(C1567,city!$D$4:$P$352,13,FALSE)&amp;"/jd/"&amp;K1567&amp;".jpg"</f>
        <v>jingdian/hubei/wuhan/jd/4.jpg</v>
      </c>
      <c r="I1567" s="55" t="str">
        <f t="shared" si="194"/>
        <v>12a,12b</v>
      </c>
      <c r="J1567" s="51">
        <f t="shared" si="197"/>
        <v>157</v>
      </c>
      <c r="K1567" s="51">
        <f>IF(VLOOKUP(J1566,city!$K$4:$L$352,2,0)&gt;K1566,K1566+1,1)</f>
        <v>4</v>
      </c>
      <c r="L1567" s="51">
        <v>0</v>
      </c>
      <c r="M1567" s="51" t="s">
        <v>364</v>
      </c>
      <c r="N1567" s="94">
        <v>114.265596</v>
      </c>
      <c r="O1567" s="94">
        <v>30.551482</v>
      </c>
      <c r="P1567" s="51" t="str">
        <f t="shared" si="198"/>
        <v/>
      </c>
      <c r="Q1567" s="51">
        <v>12</v>
      </c>
      <c r="R1567" s="51">
        <f t="shared" si="199"/>
        <v>12</v>
      </c>
      <c r="S1567" s="51" t="str">
        <f t="shared" si="195"/>
        <v>12a</v>
      </c>
      <c r="T1567" s="51" t="str">
        <f t="shared" si="196"/>
        <v>12b</v>
      </c>
    </row>
    <row r="1568" spans="1:20" ht="20" customHeight="1" x14ac:dyDescent="0.15">
      <c r="A1568" s="51">
        <f t="shared" si="193"/>
        <v>115705</v>
      </c>
      <c r="B1568" s="52" t="str">
        <f>VLOOKUP(J1568,city!$A$4:$D$352,3,0)</f>
        <v>湖北</v>
      </c>
      <c r="C1568" s="52" t="str">
        <f>VLOOKUP(J1568,city!$A$4:$D$352,4,0)</f>
        <v>武汉</v>
      </c>
      <c r="D1568" s="94" t="s">
        <v>4037</v>
      </c>
      <c r="E1568" s="94" t="s">
        <v>4038</v>
      </c>
      <c r="F1568" s="53" t="str">
        <f t="shared" si="192"/>
        <v>114.429279,30.550832</v>
      </c>
      <c r="G1568" s="54" t="s">
        <v>795</v>
      </c>
      <c r="H1568" s="55" t="str">
        <f>"jingdian/"&amp;VLOOKUP(B1568,city!$C$4:$P$352,13,FALSE)&amp;"/"&amp;VLOOKUP(C1568,city!$D$4:$P$352,13,FALSE)&amp;"/jd/"&amp;K1568&amp;".jpg"</f>
        <v>jingdian/hubei/wuhan/jd/5.jpg</v>
      </c>
      <c r="I1568" s="55" t="str">
        <f t="shared" si="194"/>
        <v>10a,10b</v>
      </c>
      <c r="J1568" s="51">
        <f t="shared" si="197"/>
        <v>157</v>
      </c>
      <c r="K1568" s="51">
        <f>IF(VLOOKUP(J1567,city!$K$4:$L$352,2,0)&gt;K1567,K1567+1,1)</f>
        <v>5</v>
      </c>
      <c r="L1568" s="51">
        <v>0</v>
      </c>
      <c r="M1568" s="51" t="s">
        <v>364</v>
      </c>
      <c r="N1568" s="94">
        <v>114.42927899999999</v>
      </c>
      <c r="O1568" s="94">
        <v>30.550832</v>
      </c>
      <c r="P1568" s="51" t="str">
        <f t="shared" si="198"/>
        <v/>
      </c>
      <c r="Q1568" s="51">
        <v>10</v>
      </c>
      <c r="R1568" s="51">
        <f t="shared" si="199"/>
        <v>10</v>
      </c>
      <c r="S1568" s="51" t="str">
        <f t="shared" si="195"/>
        <v>10a</v>
      </c>
      <c r="T1568" s="51" t="str">
        <f t="shared" si="196"/>
        <v>10b</v>
      </c>
    </row>
    <row r="1569" spans="1:20" ht="20" customHeight="1" x14ac:dyDescent="0.15">
      <c r="A1569" s="51">
        <f t="shared" si="193"/>
        <v>115706</v>
      </c>
      <c r="B1569" s="52" t="str">
        <f>VLOOKUP(J1569,city!$A$4:$D$352,3,0)</f>
        <v>湖北</v>
      </c>
      <c r="C1569" s="52" t="str">
        <f>VLOOKUP(J1569,city!$A$4:$D$352,4,0)</f>
        <v>武汉</v>
      </c>
      <c r="D1569" s="94" t="s">
        <v>4039</v>
      </c>
      <c r="E1569" s="94" t="s">
        <v>4040</v>
      </c>
      <c r="F1569" s="53" t="str">
        <f t="shared" si="192"/>
        <v>114.242084,31.280657</v>
      </c>
      <c r="G1569" s="54" t="s">
        <v>795</v>
      </c>
      <c r="H1569" s="55" t="str">
        <f>"jingdian/"&amp;VLOOKUP(B1569,city!$C$4:$P$352,13,FALSE)&amp;"/"&amp;VLOOKUP(C1569,city!$D$4:$P$352,13,FALSE)&amp;"/jd/"&amp;K1569&amp;".jpg"</f>
        <v>jingdian/hubei/wuhan/jd/6.jpg</v>
      </c>
      <c r="I1569" s="55" t="str">
        <f t="shared" si="194"/>
        <v>6a,6b</v>
      </c>
      <c r="J1569" s="51">
        <f t="shared" si="197"/>
        <v>157</v>
      </c>
      <c r="K1569" s="51">
        <f>IF(VLOOKUP(J1568,city!$K$4:$L$352,2,0)&gt;K1568,K1568+1,1)</f>
        <v>6</v>
      </c>
      <c r="L1569" s="51">
        <v>0</v>
      </c>
      <c r="M1569" s="51" t="s">
        <v>364</v>
      </c>
      <c r="N1569" s="94">
        <v>114.24208400000001</v>
      </c>
      <c r="O1569" s="94">
        <v>31.280657000000001</v>
      </c>
      <c r="P1569" s="51" t="str">
        <f t="shared" si="198"/>
        <v/>
      </c>
      <c r="Q1569" s="51">
        <v>6</v>
      </c>
      <c r="R1569" s="51">
        <f t="shared" si="199"/>
        <v>6</v>
      </c>
      <c r="S1569" s="51" t="str">
        <f t="shared" si="195"/>
        <v>6a</v>
      </c>
      <c r="T1569" s="51" t="str">
        <f t="shared" si="196"/>
        <v>6b</v>
      </c>
    </row>
    <row r="1570" spans="1:20" ht="20" customHeight="1" x14ac:dyDescent="0.15">
      <c r="A1570" s="51">
        <f t="shared" si="193"/>
        <v>115707</v>
      </c>
      <c r="B1570" s="52" t="str">
        <f>VLOOKUP(J1570,city!$A$4:$D$352,3,0)</f>
        <v>湖北</v>
      </c>
      <c r="C1570" s="52" t="str">
        <f>VLOOKUP(J1570,city!$A$4:$D$352,4,0)</f>
        <v>武汉</v>
      </c>
      <c r="D1570" s="94" t="s">
        <v>4041</v>
      </c>
      <c r="E1570" s="94" t="s">
        <v>4042</v>
      </c>
      <c r="F1570" s="53" t="str">
        <f t="shared" si="192"/>
        <v>114.371477,30.544213</v>
      </c>
      <c r="G1570" s="54" t="s">
        <v>795</v>
      </c>
      <c r="H1570" s="55" t="str">
        <f>"jingdian/"&amp;VLOOKUP(B1570,city!$C$4:$P$352,13,FALSE)&amp;"/"&amp;VLOOKUP(C1570,city!$D$4:$P$352,13,FALSE)&amp;"/jd/"&amp;K1570&amp;".jpg"</f>
        <v>jingdian/hubei/wuhan/jd/7.jpg</v>
      </c>
      <c r="I1570" s="55" t="str">
        <f t="shared" si="194"/>
        <v>18a,18b</v>
      </c>
      <c r="J1570" s="51">
        <f t="shared" si="197"/>
        <v>157</v>
      </c>
      <c r="K1570" s="51">
        <f>IF(VLOOKUP(J1569,city!$K$4:$L$352,2,0)&gt;K1569,K1569+1,1)</f>
        <v>7</v>
      </c>
      <c r="L1570" s="51">
        <v>0</v>
      </c>
      <c r="M1570" s="51" t="s">
        <v>364</v>
      </c>
      <c r="N1570" s="94">
        <v>114.371477</v>
      </c>
      <c r="O1570" s="94">
        <v>30.544212999999999</v>
      </c>
      <c r="P1570" s="51" t="str">
        <f t="shared" si="198"/>
        <v/>
      </c>
      <c r="Q1570" s="51">
        <v>18</v>
      </c>
      <c r="R1570" s="51">
        <f t="shared" si="199"/>
        <v>18</v>
      </c>
      <c r="S1570" s="51" t="str">
        <f t="shared" si="195"/>
        <v>18a</v>
      </c>
      <c r="T1570" s="51" t="str">
        <f t="shared" si="196"/>
        <v>18b</v>
      </c>
    </row>
    <row r="1571" spans="1:20" ht="20" customHeight="1" x14ac:dyDescent="0.15">
      <c r="A1571" s="51">
        <f t="shared" si="193"/>
        <v>115708</v>
      </c>
      <c r="B1571" s="52" t="str">
        <f>VLOOKUP(J1571,city!$A$4:$D$352,3,0)</f>
        <v>湖北</v>
      </c>
      <c r="C1571" s="52" t="str">
        <f>VLOOKUP(J1571,city!$A$4:$D$352,4,0)</f>
        <v>武汉</v>
      </c>
      <c r="D1571" s="94" t="s">
        <v>4043</v>
      </c>
      <c r="E1571" s="94" t="s">
        <v>4044</v>
      </c>
      <c r="F1571" s="53" t="str">
        <f t="shared" si="192"/>
        <v>114.304989,30.553649</v>
      </c>
      <c r="G1571" s="54" t="s">
        <v>795</v>
      </c>
      <c r="H1571" s="55" t="str">
        <f>"jingdian/"&amp;VLOOKUP(B1571,city!$C$4:$P$352,13,FALSE)&amp;"/"&amp;VLOOKUP(C1571,city!$D$4:$P$352,13,FALSE)&amp;"/jd/"&amp;K1571&amp;".jpg"</f>
        <v>jingdian/hubei/wuhan/jd/8.jpg</v>
      </c>
      <c r="I1571" s="55" t="str">
        <f t="shared" si="194"/>
        <v>16a,16b</v>
      </c>
      <c r="J1571" s="51">
        <f t="shared" si="197"/>
        <v>157</v>
      </c>
      <c r="K1571" s="51">
        <f>IF(VLOOKUP(J1570,city!$K$4:$L$352,2,0)&gt;K1570,K1570+1,1)</f>
        <v>8</v>
      </c>
      <c r="L1571" s="51">
        <v>0</v>
      </c>
      <c r="M1571" s="51" t="s">
        <v>364</v>
      </c>
      <c r="N1571" s="94">
        <v>114.30498900000001</v>
      </c>
      <c r="O1571" s="94">
        <v>30.553649</v>
      </c>
      <c r="P1571" s="51" t="str">
        <f t="shared" si="198"/>
        <v/>
      </c>
      <c r="Q1571" s="51">
        <v>16</v>
      </c>
      <c r="R1571" s="51">
        <f t="shared" si="199"/>
        <v>16</v>
      </c>
      <c r="S1571" s="51" t="str">
        <f t="shared" si="195"/>
        <v>16a</v>
      </c>
      <c r="T1571" s="51" t="str">
        <f t="shared" si="196"/>
        <v>16b</v>
      </c>
    </row>
    <row r="1572" spans="1:20" ht="20" customHeight="1" x14ac:dyDescent="0.15">
      <c r="A1572" s="51">
        <f t="shared" si="193"/>
        <v>115709</v>
      </c>
      <c r="B1572" s="52" t="str">
        <f>VLOOKUP(J1572,city!$A$4:$D$352,3,0)</f>
        <v>湖北</v>
      </c>
      <c r="C1572" s="52" t="str">
        <f>VLOOKUP(J1572,city!$A$4:$D$352,4,0)</f>
        <v>武汉</v>
      </c>
      <c r="D1572" s="94" t="s">
        <v>4045</v>
      </c>
      <c r="E1572" s="94" t="s">
        <v>4046</v>
      </c>
      <c r="F1572" s="53" t="str">
        <f t="shared" si="192"/>
        <v>114.263081,30.617735</v>
      </c>
      <c r="G1572" s="54" t="s">
        <v>795</v>
      </c>
      <c r="H1572" s="55" t="str">
        <f>"jingdian/"&amp;VLOOKUP(B1572,city!$C$4:$P$352,13,FALSE)&amp;"/"&amp;VLOOKUP(C1572,city!$D$4:$P$352,13,FALSE)&amp;"/jd/"&amp;K1572&amp;".jpg"</f>
        <v>jingdian/hubei/wuhan/jd/9.jpg</v>
      </c>
      <c r="I1572" s="55" t="str">
        <f t="shared" si="194"/>
        <v>15a,15b</v>
      </c>
      <c r="J1572" s="51">
        <f t="shared" si="197"/>
        <v>157</v>
      </c>
      <c r="K1572" s="51">
        <f>IF(VLOOKUP(J1571,city!$K$4:$L$352,2,0)&gt;K1571,K1571+1,1)</f>
        <v>9</v>
      </c>
      <c r="L1572" s="51">
        <v>0</v>
      </c>
      <c r="M1572" s="51" t="s">
        <v>364</v>
      </c>
      <c r="N1572" s="94">
        <v>114.263081</v>
      </c>
      <c r="O1572" s="94">
        <v>30.617735</v>
      </c>
      <c r="P1572" s="51" t="str">
        <f t="shared" si="198"/>
        <v/>
      </c>
      <c r="Q1572" s="51">
        <v>15</v>
      </c>
      <c r="R1572" s="51" t="e">
        <f t="shared" si="199"/>
        <v>#N/A</v>
      </c>
      <c r="S1572" s="51" t="str">
        <f t="shared" si="195"/>
        <v>15a</v>
      </c>
      <c r="T1572" s="51" t="str">
        <f t="shared" si="196"/>
        <v>15b</v>
      </c>
    </row>
    <row r="1573" spans="1:20" ht="20" customHeight="1" x14ac:dyDescent="0.15">
      <c r="A1573" s="51">
        <f t="shared" si="193"/>
        <v>115710</v>
      </c>
      <c r="B1573" s="52" t="str">
        <f>VLOOKUP(J1573,city!$A$4:$D$352,3,0)</f>
        <v>湖北</v>
      </c>
      <c r="C1573" s="52" t="str">
        <f>VLOOKUP(J1573,city!$A$4:$D$352,4,0)</f>
        <v>武汉</v>
      </c>
      <c r="D1573" s="94" t="s">
        <v>4047</v>
      </c>
      <c r="E1573" s="94" t="s">
        <v>4048</v>
      </c>
      <c r="F1573" s="53" t="str">
        <f t="shared" si="192"/>
        <v>114.294757,30.555483</v>
      </c>
      <c r="G1573" s="54" t="s">
        <v>795</v>
      </c>
      <c r="H1573" s="55" t="str">
        <f>"jingdian/"&amp;VLOOKUP(B1573,city!$C$4:$P$352,13,FALSE)&amp;"/"&amp;VLOOKUP(C1573,city!$D$4:$P$352,13,FALSE)&amp;"/jd/"&amp;K1573&amp;".jpg"</f>
        <v>jingdian/hubei/wuhan/jd/10.jpg</v>
      </c>
      <c r="I1573" s="55" t="str">
        <f t="shared" si="194"/>
        <v>17a,17b</v>
      </c>
      <c r="J1573" s="51">
        <f t="shared" si="197"/>
        <v>157</v>
      </c>
      <c r="K1573" s="51">
        <f>IF(VLOOKUP(J1572,city!$K$4:$L$352,2,0)&gt;K1572,K1572+1,1)</f>
        <v>10</v>
      </c>
      <c r="L1573" s="51">
        <v>0</v>
      </c>
      <c r="M1573" s="51" t="s">
        <v>364</v>
      </c>
      <c r="N1573" s="94">
        <v>114.294757</v>
      </c>
      <c r="O1573" s="94">
        <v>30.555482999999999</v>
      </c>
      <c r="P1573" s="51" t="str">
        <f t="shared" si="198"/>
        <v>114.3113735,30.6866968</v>
      </c>
      <c r="Q1573" s="51">
        <v>17</v>
      </c>
      <c r="R1573" s="51">
        <f t="shared" si="199"/>
        <v>17</v>
      </c>
      <c r="S1573" s="51" t="str">
        <f t="shared" si="195"/>
        <v>17a</v>
      </c>
      <c r="T1573" s="51" t="str">
        <f t="shared" si="196"/>
        <v>17b</v>
      </c>
    </row>
    <row r="1574" spans="1:20" ht="20" customHeight="1" x14ac:dyDescent="0.15">
      <c r="A1574" s="51">
        <f t="shared" si="193"/>
        <v>115801</v>
      </c>
      <c r="B1574" s="52" t="str">
        <f>VLOOKUP(J1574,city!$A$4:$D$352,3,0)</f>
        <v>湖北</v>
      </c>
      <c r="C1574" s="52" t="str">
        <f>VLOOKUP(J1574,city!$A$4:$D$352,4,0)</f>
        <v>黄石</v>
      </c>
      <c r="D1574" s="94" t="s">
        <v>4049</v>
      </c>
      <c r="E1574" s="94" t="s">
        <v>4050</v>
      </c>
      <c r="F1574" s="53" t="str">
        <f t="shared" si="192"/>
        <v>114.840546,29.807434</v>
      </c>
      <c r="G1574" s="54" t="s">
        <v>795</v>
      </c>
      <c r="H1574" s="55" t="str">
        <f>"jingdian/"&amp;VLOOKUP(B1574,city!$C$4:$P$352,13,FALSE)&amp;"/"&amp;VLOOKUP(C1574,city!$D$4:$P$352,13,FALSE)&amp;"/jd/"&amp;K1574&amp;".jpg"</f>
        <v>jingdian/hubei/huangshi/jd/1.jpg</v>
      </c>
      <c r="I1574" s="55" t="str">
        <f t="shared" si="194"/>
        <v>6a,6b</v>
      </c>
      <c r="J1574" s="51">
        <f t="shared" si="197"/>
        <v>158</v>
      </c>
      <c r="K1574" s="51">
        <f>IF(VLOOKUP(J1573,city!$K$4:$L$352,2,0)&gt;K1573,K1573+1,1)</f>
        <v>1</v>
      </c>
      <c r="L1574" s="51">
        <v>0</v>
      </c>
      <c r="M1574" s="51" t="s">
        <v>367</v>
      </c>
      <c r="N1574" s="94">
        <v>114.840546</v>
      </c>
      <c r="O1574" s="94">
        <v>29.807434000000001</v>
      </c>
      <c r="P1574" s="51" t="str">
        <f t="shared" si="198"/>
        <v/>
      </c>
      <c r="Q1574" s="51">
        <v>6</v>
      </c>
      <c r="R1574" s="51">
        <f t="shared" si="199"/>
        <v>6</v>
      </c>
      <c r="S1574" s="51" t="str">
        <f t="shared" si="195"/>
        <v>6a</v>
      </c>
      <c r="T1574" s="51" t="str">
        <f t="shared" si="196"/>
        <v>6b</v>
      </c>
    </row>
    <row r="1575" spans="1:20" ht="20" customHeight="1" x14ac:dyDescent="0.15">
      <c r="A1575" s="51">
        <f t="shared" si="193"/>
        <v>115802</v>
      </c>
      <c r="B1575" s="52" t="str">
        <f>VLOOKUP(J1575,city!$A$4:$D$352,3,0)</f>
        <v>湖北</v>
      </c>
      <c r="C1575" s="52" t="str">
        <f>VLOOKUP(J1575,city!$A$4:$D$352,4,0)</f>
        <v>黄石</v>
      </c>
      <c r="D1575" s="94" t="s">
        <v>4051</v>
      </c>
      <c r="E1575" s="94" t="s">
        <v>4052</v>
      </c>
      <c r="F1575" s="53" t="str">
        <f t="shared" si="192"/>
        <v>114.823866,30.034622</v>
      </c>
      <c r="G1575" s="54" t="s">
        <v>795</v>
      </c>
      <c r="H1575" s="55" t="str">
        <f>"jingdian/"&amp;VLOOKUP(B1575,city!$C$4:$P$352,13,FALSE)&amp;"/"&amp;VLOOKUP(C1575,city!$D$4:$P$352,13,FALSE)&amp;"/jd/"&amp;K1575&amp;".jpg"</f>
        <v>jingdian/hubei/huangshi/jd/2.jpg</v>
      </c>
      <c r="I1575" s="55" t="str">
        <f t="shared" si="194"/>
        <v>11a,11b</v>
      </c>
      <c r="J1575" s="51">
        <f t="shared" si="197"/>
        <v>158</v>
      </c>
      <c r="K1575" s="51">
        <f>IF(VLOOKUP(J1574,city!$K$4:$L$352,2,0)&gt;K1574,K1574+1,1)</f>
        <v>2</v>
      </c>
      <c r="L1575" s="51">
        <v>0</v>
      </c>
      <c r="M1575" s="51" t="s">
        <v>367</v>
      </c>
      <c r="N1575" s="94">
        <v>114.823866</v>
      </c>
      <c r="O1575" s="94">
        <v>30.034621999999999</v>
      </c>
      <c r="P1575" s="51" t="str">
        <f t="shared" si="198"/>
        <v/>
      </c>
      <c r="Q1575" s="51">
        <v>11</v>
      </c>
      <c r="R1575" s="51">
        <f t="shared" si="199"/>
        <v>11</v>
      </c>
      <c r="S1575" s="51" t="str">
        <f t="shared" si="195"/>
        <v>11a</v>
      </c>
      <c r="T1575" s="51" t="str">
        <f t="shared" si="196"/>
        <v>11b</v>
      </c>
    </row>
    <row r="1576" spans="1:20" ht="20" customHeight="1" x14ac:dyDescent="0.15">
      <c r="A1576" s="51">
        <f t="shared" si="193"/>
        <v>115803</v>
      </c>
      <c r="B1576" s="52" t="str">
        <f>VLOOKUP(J1576,city!$A$4:$D$352,3,0)</f>
        <v>湖北</v>
      </c>
      <c r="C1576" s="52" t="str">
        <f>VLOOKUP(J1576,city!$A$4:$D$352,4,0)</f>
        <v>黄石</v>
      </c>
      <c r="D1576" s="94" t="s">
        <v>4053</v>
      </c>
      <c r="E1576" s="94" t="s">
        <v>4054</v>
      </c>
      <c r="F1576" s="53" t="str">
        <f t="shared" si="192"/>
        <v>115.031877,29.945267</v>
      </c>
      <c r="G1576" s="54" t="s">
        <v>795</v>
      </c>
      <c r="H1576" s="55" t="str">
        <f>"jingdian/"&amp;VLOOKUP(B1576,city!$C$4:$P$352,13,FALSE)&amp;"/"&amp;VLOOKUP(C1576,city!$D$4:$P$352,13,FALSE)&amp;"/jd/"&amp;K1576&amp;".jpg"</f>
        <v>jingdian/hubei/huangshi/jd/3.jpg</v>
      </c>
      <c r="I1576" s="55" t="str">
        <f t="shared" si="194"/>
        <v>11a,11b</v>
      </c>
      <c r="J1576" s="51">
        <f t="shared" si="197"/>
        <v>158</v>
      </c>
      <c r="K1576" s="51">
        <f>IF(VLOOKUP(J1575,city!$K$4:$L$352,2,0)&gt;K1575,K1575+1,1)</f>
        <v>3</v>
      </c>
      <c r="L1576" s="51">
        <v>0</v>
      </c>
      <c r="M1576" s="51" t="s">
        <v>367</v>
      </c>
      <c r="N1576" s="94">
        <v>115.03187699999999</v>
      </c>
      <c r="O1576" s="94">
        <v>29.945267000000001</v>
      </c>
      <c r="P1576" s="51" t="str">
        <f t="shared" si="198"/>
        <v/>
      </c>
      <c r="Q1576" s="51">
        <v>11</v>
      </c>
      <c r="R1576" s="51">
        <f t="shared" si="199"/>
        <v>11</v>
      </c>
      <c r="S1576" s="51" t="str">
        <f t="shared" si="195"/>
        <v>11a</v>
      </c>
      <c r="T1576" s="51" t="str">
        <f t="shared" si="196"/>
        <v>11b</v>
      </c>
    </row>
    <row r="1577" spans="1:20" ht="20" customHeight="1" x14ac:dyDescent="0.15">
      <c r="A1577" s="51">
        <f t="shared" si="193"/>
        <v>115804</v>
      </c>
      <c r="B1577" s="52" t="str">
        <f>VLOOKUP(J1577,city!$A$4:$D$352,3,0)</f>
        <v>湖北</v>
      </c>
      <c r="C1577" s="52" t="str">
        <f>VLOOKUP(J1577,city!$A$4:$D$352,4,0)</f>
        <v>黄石</v>
      </c>
      <c r="D1577" s="94" t="s">
        <v>4055</v>
      </c>
      <c r="E1577" s="94" t="s">
        <v>4056</v>
      </c>
      <c r="F1577" s="53" t="str">
        <f t="shared" si="192"/>
        <v>115.055908,30.213034</v>
      </c>
      <c r="G1577" s="54" t="s">
        <v>795</v>
      </c>
      <c r="H1577" s="55" t="str">
        <f>"jingdian/"&amp;VLOOKUP(B1577,city!$C$4:$P$352,13,FALSE)&amp;"/"&amp;VLOOKUP(C1577,city!$D$4:$P$352,13,FALSE)&amp;"/jd/"&amp;K1577&amp;".jpg"</f>
        <v>jingdian/hubei/huangshi/jd/4.jpg</v>
      </c>
      <c r="I1577" s="55" t="str">
        <f t="shared" si="194"/>
        <v>6a,6b</v>
      </c>
      <c r="J1577" s="51">
        <f t="shared" si="197"/>
        <v>158</v>
      </c>
      <c r="K1577" s="51">
        <f>IF(VLOOKUP(J1576,city!$K$4:$L$352,2,0)&gt;K1576,K1576+1,1)</f>
        <v>4</v>
      </c>
      <c r="L1577" s="51">
        <v>0</v>
      </c>
      <c r="M1577" s="51" t="s">
        <v>367</v>
      </c>
      <c r="N1577" s="94">
        <v>115.055908</v>
      </c>
      <c r="O1577" s="94">
        <v>30.213034</v>
      </c>
      <c r="P1577" s="51" t="str">
        <f t="shared" si="198"/>
        <v/>
      </c>
      <c r="Q1577" s="51">
        <v>6</v>
      </c>
      <c r="R1577" s="51">
        <f t="shared" si="199"/>
        <v>6</v>
      </c>
      <c r="S1577" s="51" t="str">
        <f t="shared" si="195"/>
        <v>6a</v>
      </c>
      <c r="T1577" s="51" t="str">
        <f t="shared" si="196"/>
        <v>6b</v>
      </c>
    </row>
    <row r="1578" spans="1:20" ht="20" customHeight="1" x14ac:dyDescent="0.15">
      <c r="A1578" s="51">
        <f t="shared" si="193"/>
        <v>115805</v>
      </c>
      <c r="B1578" s="52" t="str">
        <f>VLOOKUP(J1578,city!$A$4:$D$352,3,0)</f>
        <v>湖北</v>
      </c>
      <c r="C1578" s="52" t="str">
        <f>VLOOKUP(J1578,city!$A$4:$D$352,4,0)</f>
        <v>黄石</v>
      </c>
      <c r="D1578" s="94" t="s">
        <v>4057</v>
      </c>
      <c r="E1578" s="94" t="s">
        <v>4058</v>
      </c>
      <c r="F1578" s="53" t="str">
        <f t="shared" si="192"/>
        <v>114.918659,30.214375</v>
      </c>
      <c r="G1578" s="54" t="s">
        <v>795</v>
      </c>
      <c r="H1578" s="55" t="str">
        <f>"jingdian/"&amp;VLOOKUP(B1578,city!$C$4:$P$352,13,FALSE)&amp;"/"&amp;VLOOKUP(C1578,city!$D$4:$P$352,13,FALSE)&amp;"/jd/"&amp;K1578&amp;".jpg"</f>
        <v>jingdian/hubei/huangshi/jd/5.jpg</v>
      </c>
      <c r="I1578" s="55" t="str">
        <f t="shared" si="194"/>
        <v>11a,11b</v>
      </c>
      <c r="J1578" s="51">
        <f t="shared" si="197"/>
        <v>158</v>
      </c>
      <c r="K1578" s="51">
        <f>IF(VLOOKUP(J1577,city!$K$4:$L$352,2,0)&gt;K1577,K1577+1,1)</f>
        <v>5</v>
      </c>
      <c r="L1578" s="51">
        <v>0</v>
      </c>
      <c r="M1578" s="51" t="s">
        <v>367</v>
      </c>
      <c r="N1578" s="94">
        <v>114.91865900000001</v>
      </c>
      <c r="O1578" s="94">
        <v>30.214375</v>
      </c>
      <c r="P1578" s="51" t="str">
        <f t="shared" si="198"/>
        <v/>
      </c>
      <c r="Q1578" s="51">
        <v>11</v>
      </c>
      <c r="R1578" s="51">
        <f t="shared" si="199"/>
        <v>11</v>
      </c>
      <c r="S1578" s="51" t="str">
        <f t="shared" si="195"/>
        <v>11a</v>
      </c>
      <c r="T1578" s="51" t="str">
        <f t="shared" si="196"/>
        <v>11b</v>
      </c>
    </row>
    <row r="1579" spans="1:20" ht="20" customHeight="1" x14ac:dyDescent="0.15">
      <c r="A1579" s="51">
        <f t="shared" si="193"/>
        <v>115806</v>
      </c>
      <c r="B1579" s="52" t="str">
        <f>VLOOKUP(J1579,city!$A$4:$D$352,3,0)</f>
        <v>湖北</v>
      </c>
      <c r="C1579" s="52" t="str">
        <f>VLOOKUP(J1579,city!$A$4:$D$352,4,0)</f>
        <v>黄石</v>
      </c>
      <c r="D1579" s="94" t="s">
        <v>4059</v>
      </c>
      <c r="E1579" s="94" t="s">
        <v>4060</v>
      </c>
      <c r="F1579" s="53" t="str">
        <f t="shared" si="192"/>
        <v>114.947432,30.211514</v>
      </c>
      <c r="G1579" s="54" t="s">
        <v>795</v>
      </c>
      <c r="H1579" s="55" t="str">
        <f>"jingdian/"&amp;VLOOKUP(B1579,city!$C$4:$P$352,13,FALSE)&amp;"/"&amp;VLOOKUP(C1579,city!$D$4:$P$352,13,FALSE)&amp;"/jd/"&amp;K1579&amp;".jpg"</f>
        <v>jingdian/hubei/huangshi/jd/6.jpg</v>
      </c>
      <c r="I1579" s="55" t="str">
        <f t="shared" si="194"/>
        <v>11a,11b</v>
      </c>
      <c r="J1579" s="51">
        <f t="shared" si="197"/>
        <v>158</v>
      </c>
      <c r="K1579" s="51">
        <f>IF(VLOOKUP(J1578,city!$K$4:$L$352,2,0)&gt;K1578,K1578+1,1)</f>
        <v>6</v>
      </c>
      <c r="L1579" s="51">
        <v>0</v>
      </c>
      <c r="M1579" s="51" t="s">
        <v>367</v>
      </c>
      <c r="N1579" s="94">
        <v>114.94743200000001</v>
      </c>
      <c r="O1579" s="94">
        <v>30.211514000000001</v>
      </c>
      <c r="P1579" s="51" t="str">
        <f t="shared" si="198"/>
        <v/>
      </c>
      <c r="Q1579" s="51">
        <v>11</v>
      </c>
      <c r="R1579" s="51">
        <f t="shared" si="199"/>
        <v>11</v>
      </c>
      <c r="S1579" s="51" t="str">
        <f t="shared" si="195"/>
        <v>11a</v>
      </c>
      <c r="T1579" s="51" t="str">
        <f t="shared" si="196"/>
        <v>11b</v>
      </c>
    </row>
    <row r="1580" spans="1:20" ht="20" customHeight="1" x14ac:dyDescent="0.15">
      <c r="A1580" s="51">
        <f t="shared" si="193"/>
        <v>115807</v>
      </c>
      <c r="B1580" s="52" t="str">
        <f>VLOOKUP(J1580,city!$A$4:$D$352,3,0)</f>
        <v>湖北</v>
      </c>
      <c r="C1580" s="52" t="str">
        <f>VLOOKUP(J1580,city!$A$4:$D$352,4,0)</f>
        <v>黄石</v>
      </c>
      <c r="D1580" s="60" t="s">
        <v>1089</v>
      </c>
      <c r="E1580" s="61"/>
      <c r="F1580" s="53" t="str">
        <f t="shared" ref="F1580:F1643" si="200">N1580&amp;","&amp;O1580</f>
        <v>,</v>
      </c>
      <c r="G1580" s="54" t="s">
        <v>795</v>
      </c>
      <c r="H1580" s="55" t="str">
        <f>"jingdian/"&amp;VLOOKUP(B1580,city!$C$4:$P$352,13,FALSE)&amp;"/"&amp;VLOOKUP(C1580,city!$D$4:$P$352,13,FALSE)&amp;"/jd/"&amp;K1580&amp;".jpg"</f>
        <v>jingdian/hubei/huangshi/jd/7.jpg</v>
      </c>
      <c r="I1580" s="55" t="str">
        <f t="shared" si="194"/>
        <v>0a,0b</v>
      </c>
      <c r="J1580" s="51">
        <f t="shared" si="197"/>
        <v>158</v>
      </c>
      <c r="K1580" s="51">
        <f>IF(VLOOKUP(J1579,city!$K$4:$L$352,2,0)&gt;K1579,K1579+1,1)</f>
        <v>7</v>
      </c>
      <c r="L1580" s="51">
        <v>0</v>
      </c>
      <c r="M1580" s="51" t="s">
        <v>367</v>
      </c>
      <c r="N1580" s="17"/>
      <c r="O1580" s="17"/>
      <c r="P1580" s="51" t="str">
        <f t="shared" si="198"/>
        <v/>
      </c>
      <c r="Q1580" s="51">
        <v>0</v>
      </c>
      <c r="R1580" s="51">
        <f t="shared" si="199"/>
        <v>0</v>
      </c>
      <c r="S1580" s="51" t="str">
        <f t="shared" si="195"/>
        <v>0a</v>
      </c>
      <c r="T1580" s="51" t="str">
        <f t="shared" si="196"/>
        <v>0b</v>
      </c>
    </row>
    <row r="1581" spans="1:20" ht="20" customHeight="1" x14ac:dyDescent="0.15">
      <c r="A1581" s="51">
        <f t="shared" si="193"/>
        <v>115808</v>
      </c>
      <c r="B1581" s="52" t="str">
        <f>VLOOKUP(J1581,city!$A$4:$D$352,3,0)</f>
        <v>湖北</v>
      </c>
      <c r="C1581" s="52" t="str">
        <f>VLOOKUP(J1581,city!$A$4:$D$352,4,0)</f>
        <v>黄石</v>
      </c>
      <c r="D1581" s="60" t="s">
        <v>1089</v>
      </c>
      <c r="E1581" s="61"/>
      <c r="F1581" s="53" t="str">
        <f t="shared" si="200"/>
        <v>,</v>
      </c>
      <c r="G1581" s="54" t="s">
        <v>795</v>
      </c>
      <c r="H1581" s="55" t="str">
        <f>"jingdian/"&amp;VLOOKUP(B1581,city!$C$4:$P$352,13,FALSE)&amp;"/"&amp;VLOOKUP(C1581,city!$D$4:$P$352,13,FALSE)&amp;"/jd/"&amp;K1581&amp;".jpg"</f>
        <v>jingdian/hubei/huangshi/jd/8.jpg</v>
      </c>
      <c r="I1581" s="55" t="str">
        <f t="shared" si="194"/>
        <v>0a,0b</v>
      </c>
      <c r="J1581" s="51">
        <f t="shared" si="197"/>
        <v>158</v>
      </c>
      <c r="K1581" s="51">
        <f>IF(VLOOKUP(J1580,city!$K$4:$L$352,2,0)&gt;K1580,K1580+1,1)</f>
        <v>8</v>
      </c>
      <c r="L1581" s="51">
        <v>0</v>
      </c>
      <c r="M1581" s="51" t="s">
        <v>367</v>
      </c>
      <c r="N1581" s="17"/>
      <c r="O1581" s="17"/>
      <c r="P1581" s="51" t="str">
        <f t="shared" si="198"/>
        <v/>
      </c>
      <c r="Q1581" s="51">
        <v>0</v>
      </c>
      <c r="R1581" s="51">
        <f t="shared" si="199"/>
        <v>0</v>
      </c>
      <c r="S1581" s="51" t="str">
        <f t="shared" si="195"/>
        <v>0a</v>
      </c>
      <c r="T1581" s="51" t="str">
        <f t="shared" si="196"/>
        <v>0b</v>
      </c>
    </row>
    <row r="1582" spans="1:20" ht="20" customHeight="1" x14ac:dyDescent="0.15">
      <c r="A1582" s="51">
        <f t="shared" si="193"/>
        <v>115809</v>
      </c>
      <c r="B1582" s="52" t="str">
        <f>VLOOKUP(J1582,city!$A$4:$D$352,3,0)</f>
        <v>湖北</v>
      </c>
      <c r="C1582" s="52" t="str">
        <f>VLOOKUP(J1582,city!$A$4:$D$352,4,0)</f>
        <v>黄石</v>
      </c>
      <c r="D1582" s="60" t="s">
        <v>1089</v>
      </c>
      <c r="E1582" s="61"/>
      <c r="F1582" s="53" t="str">
        <f t="shared" si="200"/>
        <v>,</v>
      </c>
      <c r="G1582" s="54" t="s">
        <v>795</v>
      </c>
      <c r="H1582" s="55" t="str">
        <f>"jingdian/"&amp;VLOOKUP(B1582,city!$C$4:$P$352,13,FALSE)&amp;"/"&amp;VLOOKUP(C1582,city!$D$4:$P$352,13,FALSE)&amp;"/jd/"&amp;K1582&amp;".jpg"</f>
        <v>jingdian/hubei/huangshi/jd/9.jpg</v>
      </c>
      <c r="I1582" s="55" t="str">
        <f t="shared" si="194"/>
        <v>0a,0b</v>
      </c>
      <c r="J1582" s="51">
        <f t="shared" si="197"/>
        <v>158</v>
      </c>
      <c r="K1582" s="51">
        <f>IF(VLOOKUP(J1581,city!$K$4:$L$352,2,0)&gt;K1581,K1581+1,1)</f>
        <v>9</v>
      </c>
      <c r="L1582" s="51">
        <v>0</v>
      </c>
      <c r="M1582" s="51" t="s">
        <v>367</v>
      </c>
      <c r="N1582" s="17"/>
      <c r="O1582" s="17"/>
      <c r="P1582" s="51" t="str">
        <f t="shared" si="198"/>
        <v/>
      </c>
      <c r="Q1582" s="51">
        <v>0</v>
      </c>
      <c r="R1582" s="51">
        <f t="shared" si="199"/>
        <v>0</v>
      </c>
      <c r="S1582" s="51" t="str">
        <f t="shared" si="195"/>
        <v>0a</v>
      </c>
      <c r="T1582" s="51" t="str">
        <f t="shared" si="196"/>
        <v>0b</v>
      </c>
    </row>
    <row r="1583" spans="1:20" ht="20" customHeight="1" x14ac:dyDescent="0.15">
      <c r="A1583" s="51">
        <f t="shared" si="193"/>
        <v>115810</v>
      </c>
      <c r="B1583" s="52" t="str">
        <f>VLOOKUP(J1583,city!$A$4:$D$352,3,0)</f>
        <v>湖北</v>
      </c>
      <c r="C1583" s="52" t="str">
        <f>VLOOKUP(J1583,city!$A$4:$D$352,4,0)</f>
        <v>黄石</v>
      </c>
      <c r="D1583" s="60" t="s">
        <v>1089</v>
      </c>
      <c r="E1583" s="61"/>
      <c r="F1583" s="53" t="str">
        <f t="shared" si="200"/>
        <v>,</v>
      </c>
      <c r="G1583" s="54" t="s">
        <v>795</v>
      </c>
      <c r="H1583" s="55" t="str">
        <f>"jingdian/"&amp;VLOOKUP(B1583,city!$C$4:$P$352,13,FALSE)&amp;"/"&amp;VLOOKUP(C1583,city!$D$4:$P$352,13,FALSE)&amp;"/jd/"&amp;K1583&amp;".jpg"</f>
        <v>jingdian/hubei/huangshi/jd/10.jpg</v>
      </c>
      <c r="I1583" s="55" t="str">
        <f t="shared" si="194"/>
        <v>0a,0b</v>
      </c>
      <c r="J1583" s="51">
        <f t="shared" si="197"/>
        <v>158</v>
      </c>
      <c r="K1583" s="51">
        <f>IF(VLOOKUP(J1582,city!$K$4:$L$352,2,0)&gt;K1582,K1582+1,1)</f>
        <v>10</v>
      </c>
      <c r="L1583" s="51">
        <v>0</v>
      </c>
      <c r="M1583" s="51" t="s">
        <v>367</v>
      </c>
      <c r="N1583" s="17"/>
      <c r="O1583" s="17"/>
      <c r="P1583" s="51" t="str">
        <f t="shared" si="198"/>
        <v>68.9618288,18.0426246</v>
      </c>
      <c r="Q1583" s="51">
        <v>0</v>
      </c>
      <c r="R1583" s="51">
        <f t="shared" si="199"/>
        <v>0</v>
      </c>
      <c r="S1583" s="51" t="str">
        <f t="shared" si="195"/>
        <v>0a</v>
      </c>
      <c r="T1583" s="51" t="str">
        <f t="shared" si="196"/>
        <v>0b</v>
      </c>
    </row>
    <row r="1584" spans="1:20" ht="20" customHeight="1" x14ac:dyDescent="0.15">
      <c r="A1584" s="51">
        <f t="shared" si="193"/>
        <v>115901</v>
      </c>
      <c r="B1584" s="52" t="str">
        <f>VLOOKUP(J1584,city!$A$4:$D$352,3,0)</f>
        <v>湖北</v>
      </c>
      <c r="C1584" s="52" t="str">
        <f>VLOOKUP(J1584,city!$A$4:$D$352,4,0)</f>
        <v>十堰</v>
      </c>
      <c r="D1584" s="94" t="s">
        <v>4061</v>
      </c>
      <c r="E1584" s="94" t="s">
        <v>4062</v>
      </c>
      <c r="F1584" s="53" t="str">
        <f t="shared" si="200"/>
        <v>111.3872,32.750731</v>
      </c>
      <c r="G1584" s="54" t="s">
        <v>795</v>
      </c>
      <c r="H1584" s="55" t="str">
        <f>"jingdian/"&amp;VLOOKUP(B1584,city!$C$4:$P$352,13,FALSE)&amp;"/"&amp;VLOOKUP(C1584,city!$D$4:$P$352,13,FALSE)&amp;"/jd/"&amp;K1584&amp;".jpg"</f>
        <v>jingdian/hubei/shiyan/jd/1.jpg</v>
      </c>
      <c r="I1584" s="55" t="str">
        <f t="shared" si="194"/>
        <v>2a,2b</v>
      </c>
      <c r="J1584" s="51">
        <f t="shared" si="197"/>
        <v>159</v>
      </c>
      <c r="K1584" s="51">
        <f>IF(VLOOKUP(J1583,city!$K$4:$L$352,2,0)&gt;K1583,K1583+1,1)</f>
        <v>1</v>
      </c>
      <c r="L1584" s="51">
        <v>0</v>
      </c>
      <c r="M1584" s="51" t="s">
        <v>369</v>
      </c>
      <c r="N1584" s="94">
        <v>111.38720000000001</v>
      </c>
      <c r="O1584" s="94">
        <v>32.750731000000002</v>
      </c>
      <c r="P1584" s="51" t="str">
        <f t="shared" si="198"/>
        <v/>
      </c>
      <c r="Q1584" s="51">
        <v>2</v>
      </c>
      <c r="R1584" s="51">
        <f t="shared" si="199"/>
        <v>6</v>
      </c>
      <c r="S1584" s="51" t="str">
        <f t="shared" si="195"/>
        <v>2a</v>
      </c>
      <c r="T1584" s="51" t="str">
        <f t="shared" si="196"/>
        <v>2b</v>
      </c>
    </row>
    <row r="1585" spans="1:20" ht="20" customHeight="1" x14ac:dyDescent="0.15">
      <c r="A1585" s="51">
        <f t="shared" si="193"/>
        <v>115902</v>
      </c>
      <c r="B1585" s="52" t="str">
        <f>VLOOKUP(J1585,city!$A$4:$D$352,3,0)</f>
        <v>湖北</v>
      </c>
      <c r="C1585" s="52" t="str">
        <f>VLOOKUP(J1585,city!$A$4:$D$352,4,0)</f>
        <v>十堰</v>
      </c>
      <c r="D1585" s="94" t="s">
        <v>4063</v>
      </c>
      <c r="E1585" s="94" t="s">
        <v>4064</v>
      </c>
      <c r="F1585" s="53" t="str">
        <f t="shared" si="200"/>
        <v>111.398075,32.556777</v>
      </c>
      <c r="G1585" s="54" t="s">
        <v>795</v>
      </c>
      <c r="H1585" s="55" t="str">
        <f>"jingdian/"&amp;VLOOKUP(B1585,city!$C$4:$P$352,13,FALSE)&amp;"/"&amp;VLOOKUP(C1585,city!$D$4:$P$352,13,FALSE)&amp;"/jd/"&amp;K1585&amp;".jpg"</f>
        <v>jingdian/hubei/shiyan/jd/2.jpg</v>
      </c>
      <c r="I1585" s="55" t="str">
        <f t="shared" si="194"/>
        <v>4a,4b</v>
      </c>
      <c r="J1585" s="51">
        <f t="shared" si="197"/>
        <v>159</v>
      </c>
      <c r="K1585" s="51">
        <f>IF(VLOOKUP(J1584,city!$K$4:$L$352,2,0)&gt;K1584,K1584+1,1)</f>
        <v>2</v>
      </c>
      <c r="L1585" s="51">
        <v>0</v>
      </c>
      <c r="M1585" s="51" t="s">
        <v>369</v>
      </c>
      <c r="N1585" s="94">
        <v>111.39807500000001</v>
      </c>
      <c r="O1585" s="94">
        <v>32.556776999999997</v>
      </c>
      <c r="P1585" s="51" t="str">
        <f t="shared" si="198"/>
        <v/>
      </c>
      <c r="Q1585" s="51">
        <v>4</v>
      </c>
      <c r="R1585" s="51">
        <f t="shared" si="199"/>
        <v>4</v>
      </c>
      <c r="S1585" s="51" t="str">
        <f t="shared" si="195"/>
        <v>4a</v>
      </c>
      <c r="T1585" s="51" t="str">
        <f t="shared" si="196"/>
        <v>4b</v>
      </c>
    </row>
    <row r="1586" spans="1:20" ht="20" customHeight="1" x14ac:dyDescent="0.15">
      <c r="A1586" s="51">
        <f t="shared" si="193"/>
        <v>115903</v>
      </c>
      <c r="B1586" s="52" t="str">
        <f>VLOOKUP(J1586,city!$A$4:$D$352,3,0)</f>
        <v>湖北</v>
      </c>
      <c r="C1586" s="52" t="str">
        <f>VLOOKUP(J1586,city!$A$4:$D$352,4,0)</f>
        <v>十堰</v>
      </c>
      <c r="D1586" s="94" t="s">
        <v>4065</v>
      </c>
      <c r="E1586" s="94" t="s">
        <v>4066</v>
      </c>
      <c r="F1586" s="53" t="str">
        <f t="shared" si="200"/>
        <v>111.079276,32.533969</v>
      </c>
      <c r="G1586" s="54" t="s">
        <v>795</v>
      </c>
      <c r="H1586" s="55" t="str">
        <f>"jingdian/"&amp;VLOOKUP(B1586,city!$C$4:$P$352,13,FALSE)&amp;"/"&amp;VLOOKUP(C1586,city!$D$4:$P$352,13,FALSE)&amp;"/jd/"&amp;K1586&amp;".jpg"</f>
        <v>jingdian/hubei/shiyan/jd/3.jpg</v>
      </c>
      <c r="I1586" s="55" t="str">
        <f t="shared" si="194"/>
        <v>11a,11b</v>
      </c>
      <c r="J1586" s="51">
        <f t="shared" si="197"/>
        <v>159</v>
      </c>
      <c r="K1586" s="51">
        <f>IF(VLOOKUP(J1585,city!$K$4:$L$352,2,0)&gt;K1585,K1585+1,1)</f>
        <v>3</v>
      </c>
      <c r="L1586" s="51">
        <v>0</v>
      </c>
      <c r="M1586" s="51" t="s">
        <v>369</v>
      </c>
      <c r="N1586" s="94">
        <v>111.07927599999999</v>
      </c>
      <c r="O1586" s="94">
        <v>32.533968999999999</v>
      </c>
      <c r="P1586" s="51" t="str">
        <f t="shared" si="198"/>
        <v/>
      </c>
      <c r="Q1586" s="51">
        <v>11</v>
      </c>
      <c r="R1586" s="51">
        <f t="shared" si="199"/>
        <v>11</v>
      </c>
      <c r="S1586" s="51" t="str">
        <f t="shared" si="195"/>
        <v>11a</v>
      </c>
      <c r="T1586" s="51" t="str">
        <f t="shared" si="196"/>
        <v>11b</v>
      </c>
    </row>
    <row r="1587" spans="1:20" ht="20" customHeight="1" x14ac:dyDescent="0.15">
      <c r="A1587" s="51">
        <f t="shared" si="193"/>
        <v>115904</v>
      </c>
      <c r="B1587" s="52" t="str">
        <f>VLOOKUP(J1587,city!$A$4:$D$352,3,0)</f>
        <v>湖北</v>
      </c>
      <c r="C1587" s="52" t="str">
        <f>VLOOKUP(J1587,city!$A$4:$D$352,4,0)</f>
        <v>十堰</v>
      </c>
      <c r="D1587" s="94" t="s">
        <v>4067</v>
      </c>
      <c r="E1587" s="94" t="s">
        <v>4068</v>
      </c>
      <c r="F1587" s="53" t="str">
        <f t="shared" si="200"/>
        <v>111.506376,32.558787</v>
      </c>
      <c r="G1587" s="54" t="s">
        <v>795</v>
      </c>
      <c r="H1587" s="55" t="str">
        <f>"jingdian/"&amp;VLOOKUP(B1587,city!$C$4:$P$352,13,FALSE)&amp;"/"&amp;VLOOKUP(C1587,city!$D$4:$P$352,13,FALSE)&amp;"/jd/"&amp;K1587&amp;".jpg"</f>
        <v>jingdian/hubei/shiyan/jd/4.jpg</v>
      </c>
      <c r="I1587" s="55" t="str">
        <f t="shared" si="194"/>
        <v>6a,6b</v>
      </c>
      <c r="J1587" s="51">
        <f t="shared" si="197"/>
        <v>159</v>
      </c>
      <c r="K1587" s="51">
        <f>IF(VLOOKUP(J1586,city!$K$4:$L$352,2,0)&gt;K1586,K1586+1,1)</f>
        <v>4</v>
      </c>
      <c r="L1587" s="51">
        <v>0</v>
      </c>
      <c r="M1587" s="51" t="s">
        <v>369</v>
      </c>
      <c r="N1587" s="94">
        <v>111.506376</v>
      </c>
      <c r="O1587" s="94">
        <v>32.558787000000002</v>
      </c>
      <c r="P1587" s="51" t="str">
        <f t="shared" si="198"/>
        <v/>
      </c>
      <c r="Q1587" s="51">
        <v>6</v>
      </c>
      <c r="R1587" s="51">
        <f t="shared" si="199"/>
        <v>6</v>
      </c>
      <c r="S1587" s="51" t="str">
        <f t="shared" si="195"/>
        <v>6a</v>
      </c>
      <c r="T1587" s="51" t="str">
        <f t="shared" si="196"/>
        <v>6b</v>
      </c>
    </row>
    <row r="1588" spans="1:20" ht="20" customHeight="1" x14ac:dyDescent="0.15">
      <c r="A1588" s="51">
        <f t="shared" si="193"/>
        <v>115905</v>
      </c>
      <c r="B1588" s="52" t="str">
        <f>VLOOKUP(J1588,city!$A$4:$D$352,3,0)</f>
        <v>湖北</v>
      </c>
      <c r="C1588" s="52" t="str">
        <f>VLOOKUP(J1588,city!$A$4:$D$352,4,0)</f>
        <v>十堰</v>
      </c>
      <c r="D1588" s="94" t="s">
        <v>4069</v>
      </c>
      <c r="E1588" s="94" t="s">
        <v>4070</v>
      </c>
      <c r="F1588" s="53" t="str">
        <f t="shared" si="200"/>
        <v>110.556105,33.045572</v>
      </c>
      <c r="G1588" s="54" t="s">
        <v>795</v>
      </c>
      <c r="H1588" s="55" t="str">
        <f>"jingdian/"&amp;VLOOKUP(B1588,city!$C$4:$P$352,13,FALSE)&amp;"/"&amp;VLOOKUP(C1588,city!$D$4:$P$352,13,FALSE)&amp;"/jd/"&amp;K1588&amp;".jpg"</f>
        <v>jingdian/hubei/shiyan/jd/5.jpg</v>
      </c>
      <c r="I1588" s="55" t="str">
        <f t="shared" si="194"/>
        <v>2a,2b</v>
      </c>
      <c r="J1588" s="51">
        <f t="shared" si="197"/>
        <v>159</v>
      </c>
      <c r="K1588" s="51">
        <f>IF(VLOOKUP(J1587,city!$K$4:$L$352,2,0)&gt;K1587,K1587+1,1)</f>
        <v>5</v>
      </c>
      <c r="L1588" s="51">
        <v>0</v>
      </c>
      <c r="M1588" s="51" t="s">
        <v>369</v>
      </c>
      <c r="N1588" s="94">
        <v>110.556105</v>
      </c>
      <c r="O1588" s="94">
        <v>33.045572</v>
      </c>
      <c r="P1588" s="51" t="str">
        <f t="shared" si="198"/>
        <v/>
      </c>
      <c r="Q1588" s="51">
        <v>2</v>
      </c>
      <c r="R1588" s="51">
        <f t="shared" si="199"/>
        <v>2</v>
      </c>
      <c r="S1588" s="51" t="str">
        <f t="shared" si="195"/>
        <v>2a</v>
      </c>
      <c r="T1588" s="51" t="str">
        <f t="shared" si="196"/>
        <v>2b</v>
      </c>
    </row>
    <row r="1589" spans="1:20" ht="20" customHeight="1" x14ac:dyDescent="0.15">
      <c r="A1589" s="51">
        <f t="shared" si="193"/>
        <v>115906</v>
      </c>
      <c r="B1589" s="52" t="str">
        <f>VLOOKUP(J1589,city!$A$4:$D$352,3,0)</f>
        <v>湖北</v>
      </c>
      <c r="C1589" s="52" t="str">
        <f>VLOOKUP(J1589,city!$A$4:$D$352,4,0)</f>
        <v>十堰</v>
      </c>
      <c r="D1589" s="94" t="s">
        <v>4071</v>
      </c>
      <c r="E1589" s="94" t="s">
        <v>4072</v>
      </c>
      <c r="F1589" s="53" t="str">
        <f t="shared" si="200"/>
        <v>110.973982,33.061817</v>
      </c>
      <c r="G1589" s="54" t="s">
        <v>795</v>
      </c>
      <c r="H1589" s="55" t="str">
        <f>"jingdian/"&amp;VLOOKUP(B1589,city!$C$4:$P$352,13,FALSE)&amp;"/"&amp;VLOOKUP(C1589,city!$D$4:$P$352,13,FALSE)&amp;"/jd/"&amp;K1589&amp;".jpg"</f>
        <v>jingdian/hubei/shiyan/jd/6.jpg</v>
      </c>
      <c r="I1589" s="55" t="str">
        <f t="shared" si="194"/>
        <v>6a,6b</v>
      </c>
      <c r="J1589" s="51">
        <f t="shared" si="197"/>
        <v>159</v>
      </c>
      <c r="K1589" s="51">
        <f>IF(VLOOKUP(J1588,city!$K$4:$L$352,2,0)&gt;K1588,K1588+1,1)</f>
        <v>6</v>
      </c>
      <c r="L1589" s="51">
        <v>0</v>
      </c>
      <c r="M1589" s="51" t="s">
        <v>369</v>
      </c>
      <c r="N1589" s="94">
        <v>110.97398200000001</v>
      </c>
      <c r="O1589" s="94">
        <v>33.061816999999998</v>
      </c>
      <c r="P1589" s="51" t="str">
        <f t="shared" si="198"/>
        <v/>
      </c>
      <c r="Q1589" s="51">
        <v>6</v>
      </c>
      <c r="R1589" s="51">
        <f t="shared" si="199"/>
        <v>6</v>
      </c>
      <c r="S1589" s="51" t="str">
        <f t="shared" si="195"/>
        <v>6a</v>
      </c>
      <c r="T1589" s="51" t="str">
        <f t="shared" si="196"/>
        <v>6b</v>
      </c>
    </row>
    <row r="1590" spans="1:20" ht="20" customHeight="1" x14ac:dyDescent="0.15">
      <c r="A1590" s="51">
        <f t="shared" si="193"/>
        <v>115907</v>
      </c>
      <c r="B1590" s="52" t="str">
        <f>VLOOKUP(J1590,city!$A$4:$D$352,3,0)</f>
        <v>湖北</v>
      </c>
      <c r="C1590" s="52" t="str">
        <f>VLOOKUP(J1590,city!$A$4:$D$352,4,0)</f>
        <v>十堰</v>
      </c>
      <c r="D1590" s="94" t="s">
        <v>4073</v>
      </c>
      <c r="E1590" s="94" t="s">
        <v>4074</v>
      </c>
      <c r="F1590" s="53" t="str">
        <f t="shared" si="200"/>
        <v>111.160582,32.517262</v>
      </c>
      <c r="G1590" s="54" t="s">
        <v>795</v>
      </c>
      <c r="H1590" s="55" t="str">
        <f>"jingdian/"&amp;VLOOKUP(B1590,city!$C$4:$P$352,13,FALSE)&amp;"/"&amp;VLOOKUP(C1590,city!$D$4:$P$352,13,FALSE)&amp;"/jd/"&amp;K1590&amp;".jpg"</f>
        <v>jingdian/hubei/shiyan/jd/7.jpg</v>
      </c>
      <c r="I1590" s="55" t="str">
        <f t="shared" si="194"/>
        <v>6a,6b</v>
      </c>
      <c r="J1590" s="51">
        <f t="shared" si="197"/>
        <v>159</v>
      </c>
      <c r="K1590" s="51">
        <f>IF(VLOOKUP(J1589,city!$K$4:$L$352,2,0)&gt;K1589,K1589+1,1)</f>
        <v>7</v>
      </c>
      <c r="L1590" s="51">
        <v>0</v>
      </c>
      <c r="M1590" s="51" t="s">
        <v>369</v>
      </c>
      <c r="N1590" s="94">
        <v>111.16058200000001</v>
      </c>
      <c r="O1590" s="94">
        <v>32.517262000000002</v>
      </c>
      <c r="P1590" s="51" t="str">
        <f t="shared" si="198"/>
        <v/>
      </c>
      <c r="Q1590" s="51">
        <v>6</v>
      </c>
      <c r="R1590" s="51">
        <f t="shared" si="199"/>
        <v>6</v>
      </c>
      <c r="S1590" s="51" t="str">
        <f t="shared" si="195"/>
        <v>6a</v>
      </c>
      <c r="T1590" s="51" t="str">
        <f t="shared" si="196"/>
        <v>6b</v>
      </c>
    </row>
    <row r="1591" spans="1:20" ht="20" customHeight="1" x14ac:dyDescent="0.15">
      <c r="A1591" s="51">
        <f t="shared" si="193"/>
        <v>115908</v>
      </c>
      <c r="B1591" s="52" t="str">
        <f>VLOOKUP(J1591,city!$A$4:$D$352,3,0)</f>
        <v>湖北</v>
      </c>
      <c r="C1591" s="52" t="str">
        <f>VLOOKUP(J1591,city!$A$4:$D$352,4,0)</f>
        <v>十堰</v>
      </c>
      <c r="D1591" s="60" t="s">
        <v>1089</v>
      </c>
      <c r="E1591" s="61"/>
      <c r="F1591" s="53" t="str">
        <f t="shared" si="200"/>
        <v>,</v>
      </c>
      <c r="G1591" s="54" t="s">
        <v>795</v>
      </c>
      <c r="H1591" s="55" t="str">
        <f>"jingdian/"&amp;VLOOKUP(B1591,city!$C$4:$P$352,13,FALSE)&amp;"/"&amp;VLOOKUP(C1591,city!$D$4:$P$352,13,FALSE)&amp;"/jd/"&amp;K1591&amp;".jpg"</f>
        <v>jingdian/hubei/shiyan/jd/8.jpg</v>
      </c>
      <c r="I1591" s="55" t="str">
        <f t="shared" si="194"/>
        <v>0a,0b</v>
      </c>
      <c r="J1591" s="51">
        <f t="shared" si="197"/>
        <v>159</v>
      </c>
      <c r="K1591" s="51">
        <f>IF(VLOOKUP(J1590,city!$K$4:$L$352,2,0)&gt;K1590,K1590+1,1)</f>
        <v>8</v>
      </c>
      <c r="L1591" s="51">
        <v>0</v>
      </c>
      <c r="M1591" s="51" t="s">
        <v>369</v>
      </c>
      <c r="N1591" s="17"/>
      <c r="O1591" s="17"/>
      <c r="P1591" s="51" t="str">
        <f t="shared" si="198"/>
        <v/>
      </c>
      <c r="Q1591" s="51">
        <v>0</v>
      </c>
      <c r="R1591" s="51">
        <f t="shared" si="199"/>
        <v>0</v>
      </c>
      <c r="S1591" s="51" t="str">
        <f t="shared" si="195"/>
        <v>0a</v>
      </c>
      <c r="T1591" s="51" t="str">
        <f t="shared" si="196"/>
        <v>0b</v>
      </c>
    </row>
    <row r="1592" spans="1:20" ht="20" customHeight="1" x14ac:dyDescent="0.15">
      <c r="A1592" s="51">
        <f t="shared" si="193"/>
        <v>115909</v>
      </c>
      <c r="B1592" s="52" t="str">
        <f>VLOOKUP(J1592,city!$A$4:$D$352,3,0)</f>
        <v>湖北</v>
      </c>
      <c r="C1592" s="52" t="str">
        <f>VLOOKUP(J1592,city!$A$4:$D$352,4,0)</f>
        <v>十堰</v>
      </c>
      <c r="D1592" s="60" t="s">
        <v>1089</v>
      </c>
      <c r="E1592" s="61"/>
      <c r="F1592" s="53" t="str">
        <f t="shared" si="200"/>
        <v>,</v>
      </c>
      <c r="G1592" s="54" t="s">
        <v>795</v>
      </c>
      <c r="H1592" s="55" t="str">
        <f>"jingdian/"&amp;VLOOKUP(B1592,city!$C$4:$P$352,13,FALSE)&amp;"/"&amp;VLOOKUP(C1592,city!$D$4:$P$352,13,FALSE)&amp;"/jd/"&amp;K1592&amp;".jpg"</f>
        <v>jingdian/hubei/shiyan/jd/9.jpg</v>
      </c>
      <c r="I1592" s="55" t="str">
        <f t="shared" si="194"/>
        <v>0a,0b</v>
      </c>
      <c r="J1592" s="51">
        <f t="shared" si="197"/>
        <v>159</v>
      </c>
      <c r="K1592" s="51">
        <f>IF(VLOOKUP(J1591,city!$K$4:$L$352,2,0)&gt;K1591,K1591+1,1)</f>
        <v>9</v>
      </c>
      <c r="L1592" s="51">
        <v>0</v>
      </c>
      <c r="M1592" s="51" t="s">
        <v>369</v>
      </c>
      <c r="N1592" s="17"/>
      <c r="O1592" s="17"/>
      <c r="P1592" s="51" t="str">
        <f t="shared" si="198"/>
        <v/>
      </c>
      <c r="Q1592" s="51">
        <v>0</v>
      </c>
      <c r="R1592" s="51">
        <f t="shared" si="199"/>
        <v>0</v>
      </c>
      <c r="S1592" s="51" t="str">
        <f t="shared" si="195"/>
        <v>0a</v>
      </c>
      <c r="T1592" s="51" t="str">
        <f t="shared" si="196"/>
        <v>0b</v>
      </c>
    </row>
    <row r="1593" spans="1:20" ht="20" customHeight="1" x14ac:dyDescent="0.15">
      <c r="A1593" s="51">
        <f t="shared" si="193"/>
        <v>115910</v>
      </c>
      <c r="B1593" s="52" t="str">
        <f>VLOOKUP(J1593,city!$A$4:$D$352,3,0)</f>
        <v>湖北</v>
      </c>
      <c r="C1593" s="52" t="str">
        <f>VLOOKUP(J1593,city!$A$4:$D$352,4,0)</f>
        <v>十堰</v>
      </c>
      <c r="D1593" s="60" t="s">
        <v>1089</v>
      </c>
      <c r="E1593" s="61"/>
      <c r="F1593" s="53" t="str">
        <f t="shared" si="200"/>
        <v>,</v>
      </c>
      <c r="G1593" s="54" t="s">
        <v>795</v>
      </c>
      <c r="H1593" s="55" t="str">
        <f>"jingdian/"&amp;VLOOKUP(B1593,city!$C$4:$P$352,13,FALSE)&amp;"/"&amp;VLOOKUP(C1593,city!$D$4:$P$352,13,FALSE)&amp;"/jd/"&amp;K1593&amp;".jpg"</f>
        <v>jingdian/hubei/shiyan/jd/10.jpg</v>
      </c>
      <c r="I1593" s="55" t="str">
        <f t="shared" si="194"/>
        <v>0a,0b</v>
      </c>
      <c r="J1593" s="51">
        <f t="shared" si="197"/>
        <v>159</v>
      </c>
      <c r="K1593" s="51">
        <f>IF(VLOOKUP(J1592,city!$K$4:$L$352,2,0)&gt;K1592,K1592+1,1)</f>
        <v>10</v>
      </c>
      <c r="L1593" s="51">
        <v>0</v>
      </c>
      <c r="M1593" s="51" t="s">
        <v>369</v>
      </c>
      <c r="N1593" s="17"/>
      <c r="O1593" s="17"/>
      <c r="P1593" s="51" t="str">
        <f t="shared" si="198"/>
        <v>77.8061596,22.9024915</v>
      </c>
      <c r="Q1593" s="51">
        <v>0</v>
      </c>
      <c r="R1593" s="51">
        <f t="shared" si="199"/>
        <v>0</v>
      </c>
      <c r="S1593" s="51" t="str">
        <f t="shared" si="195"/>
        <v>0a</v>
      </c>
      <c r="T1593" s="51" t="str">
        <f t="shared" si="196"/>
        <v>0b</v>
      </c>
    </row>
    <row r="1594" spans="1:20" ht="20" customHeight="1" x14ac:dyDescent="0.15">
      <c r="A1594" s="51">
        <f t="shared" si="193"/>
        <v>116001</v>
      </c>
      <c r="B1594" s="52" t="str">
        <f>VLOOKUP(J1594,city!$A$4:$D$352,3,0)</f>
        <v>湖北</v>
      </c>
      <c r="C1594" s="52" t="str">
        <f>VLOOKUP(J1594,city!$A$4:$D$352,4,0)</f>
        <v>宜昌</v>
      </c>
      <c r="D1594" s="94" t="s">
        <v>4075</v>
      </c>
      <c r="E1594" s="94" t="s">
        <v>4076</v>
      </c>
      <c r="F1594" s="53" t="str">
        <f t="shared" si="200"/>
        <v>111.030166,30.833472</v>
      </c>
      <c r="G1594" s="54" t="s">
        <v>795</v>
      </c>
      <c r="H1594" s="55" t="str">
        <f>"jingdian/"&amp;VLOOKUP(B1594,city!$C$4:$P$352,13,FALSE)&amp;"/"&amp;VLOOKUP(C1594,city!$D$4:$P$352,13,FALSE)&amp;"/jd/"&amp;K1594&amp;".jpg"</f>
        <v>jingdian/hubei/yichang/jd/1.jpg</v>
      </c>
      <c r="I1594" s="55" t="str">
        <f t="shared" si="194"/>
        <v>6a,6b</v>
      </c>
      <c r="J1594" s="51">
        <f t="shared" si="197"/>
        <v>160</v>
      </c>
      <c r="K1594" s="51">
        <f>IF(VLOOKUP(J1593,city!$K$4:$L$352,2,0)&gt;K1593,K1593+1,1)</f>
        <v>1</v>
      </c>
      <c r="L1594" s="51">
        <v>0</v>
      </c>
      <c r="M1594" s="51" t="s">
        <v>371</v>
      </c>
      <c r="N1594" s="94">
        <v>111.03016599999999</v>
      </c>
      <c r="O1594" s="94">
        <v>30.833472</v>
      </c>
      <c r="P1594" s="51" t="str">
        <f t="shared" si="198"/>
        <v/>
      </c>
      <c r="Q1594" s="51">
        <v>6</v>
      </c>
      <c r="R1594" s="51">
        <f t="shared" si="199"/>
        <v>6</v>
      </c>
      <c r="S1594" s="51" t="str">
        <f t="shared" si="195"/>
        <v>6a</v>
      </c>
      <c r="T1594" s="51" t="str">
        <f t="shared" si="196"/>
        <v>6b</v>
      </c>
    </row>
    <row r="1595" spans="1:20" ht="20" customHeight="1" x14ac:dyDescent="0.15">
      <c r="A1595" s="51">
        <f t="shared" si="193"/>
        <v>116002</v>
      </c>
      <c r="B1595" s="52" t="str">
        <f>VLOOKUP(J1595,city!$A$4:$D$352,3,0)</f>
        <v>湖北</v>
      </c>
      <c r="C1595" s="52" t="str">
        <f>VLOOKUP(J1595,city!$A$4:$D$352,4,0)</f>
        <v>宜昌</v>
      </c>
      <c r="D1595" s="94" t="s">
        <v>4077</v>
      </c>
      <c r="E1595" s="94" t="s">
        <v>4078</v>
      </c>
      <c r="F1595" s="53" t="str">
        <f t="shared" si="200"/>
        <v>111.146853,30.469916</v>
      </c>
      <c r="G1595" s="54" t="s">
        <v>795</v>
      </c>
      <c r="H1595" s="55" t="str">
        <f>"jingdian/"&amp;VLOOKUP(B1595,city!$C$4:$P$352,13,FALSE)&amp;"/"&amp;VLOOKUP(C1595,city!$D$4:$P$352,13,FALSE)&amp;"/jd/"&amp;K1595&amp;".jpg"</f>
        <v>jingdian/hubei/yichang/jd/2.jpg</v>
      </c>
      <c r="I1595" s="55" t="str">
        <f t="shared" si="194"/>
        <v>6a,6b</v>
      </c>
      <c r="J1595" s="51">
        <f t="shared" si="197"/>
        <v>160</v>
      </c>
      <c r="K1595" s="51">
        <f>IF(VLOOKUP(J1594,city!$K$4:$L$352,2,0)&gt;K1594,K1594+1,1)</f>
        <v>2</v>
      </c>
      <c r="L1595" s="51">
        <v>0</v>
      </c>
      <c r="M1595" s="51" t="s">
        <v>371</v>
      </c>
      <c r="N1595" s="94">
        <v>111.14685299999999</v>
      </c>
      <c r="O1595" s="94">
        <v>30.469916000000001</v>
      </c>
      <c r="P1595" s="51" t="str">
        <f t="shared" si="198"/>
        <v/>
      </c>
      <c r="Q1595" s="51">
        <v>6</v>
      </c>
      <c r="R1595" s="51">
        <f t="shared" si="199"/>
        <v>6</v>
      </c>
      <c r="S1595" s="51" t="str">
        <f t="shared" si="195"/>
        <v>6a</v>
      </c>
      <c r="T1595" s="51" t="str">
        <f t="shared" si="196"/>
        <v>6b</v>
      </c>
    </row>
    <row r="1596" spans="1:20" ht="20" customHeight="1" x14ac:dyDescent="0.15">
      <c r="A1596" s="51">
        <f t="shared" si="193"/>
        <v>116003</v>
      </c>
      <c r="B1596" s="52" t="str">
        <f>VLOOKUP(J1596,city!$A$4:$D$352,3,0)</f>
        <v>湖北</v>
      </c>
      <c r="C1596" s="52" t="str">
        <f>VLOOKUP(J1596,city!$A$4:$D$352,4,0)</f>
        <v>宜昌</v>
      </c>
      <c r="D1596" s="94" t="s">
        <v>4079</v>
      </c>
      <c r="E1596" s="94" t="s">
        <v>4080</v>
      </c>
      <c r="F1596" s="53" t="str">
        <f t="shared" si="200"/>
        <v>111.329026,30.930935</v>
      </c>
      <c r="G1596" s="54" t="s">
        <v>795</v>
      </c>
      <c r="H1596" s="55" t="str">
        <f>"jingdian/"&amp;VLOOKUP(B1596,city!$C$4:$P$352,13,FALSE)&amp;"/"&amp;VLOOKUP(C1596,city!$D$4:$P$352,13,FALSE)&amp;"/jd/"&amp;K1596&amp;".jpg"</f>
        <v>jingdian/hubei/yichang/jd/3.jpg</v>
      </c>
      <c r="I1596" s="55" t="str">
        <f t="shared" si="194"/>
        <v>6a,6b</v>
      </c>
      <c r="J1596" s="51">
        <f t="shared" si="197"/>
        <v>160</v>
      </c>
      <c r="K1596" s="51">
        <f>IF(VLOOKUP(J1595,city!$K$4:$L$352,2,0)&gt;K1595,K1595+1,1)</f>
        <v>3</v>
      </c>
      <c r="L1596" s="51">
        <v>0</v>
      </c>
      <c r="M1596" s="51" t="s">
        <v>371</v>
      </c>
      <c r="N1596" s="94">
        <v>111.329026</v>
      </c>
      <c r="O1596" s="94">
        <v>30.930935000000002</v>
      </c>
      <c r="P1596" s="51" t="str">
        <f t="shared" si="198"/>
        <v/>
      </c>
      <c r="Q1596" s="51">
        <v>6</v>
      </c>
      <c r="R1596" s="51">
        <f t="shared" si="199"/>
        <v>6</v>
      </c>
      <c r="S1596" s="51" t="str">
        <f t="shared" si="195"/>
        <v>6a</v>
      </c>
      <c r="T1596" s="51" t="str">
        <f t="shared" si="196"/>
        <v>6b</v>
      </c>
    </row>
    <row r="1597" spans="1:20" ht="20" customHeight="1" x14ac:dyDescent="0.15">
      <c r="A1597" s="51">
        <f t="shared" si="193"/>
        <v>116004</v>
      </c>
      <c r="B1597" s="52" t="str">
        <f>VLOOKUP(J1597,city!$A$4:$D$352,3,0)</f>
        <v>湖北</v>
      </c>
      <c r="C1597" s="52" t="str">
        <f>VLOOKUP(J1597,city!$A$4:$D$352,4,0)</f>
        <v>宜昌</v>
      </c>
      <c r="D1597" s="94" t="s">
        <v>4081</v>
      </c>
      <c r="E1597" s="94" t="s">
        <v>4082</v>
      </c>
      <c r="F1597" s="53" t="str">
        <f t="shared" si="200"/>
        <v>109.578378,31.051769</v>
      </c>
      <c r="G1597" s="54" t="s">
        <v>795</v>
      </c>
      <c r="H1597" s="55" t="str">
        <f>"jingdian/"&amp;VLOOKUP(B1597,city!$C$4:$P$352,13,FALSE)&amp;"/"&amp;VLOOKUP(C1597,city!$D$4:$P$352,13,FALSE)&amp;"/jd/"&amp;K1597&amp;".jpg"</f>
        <v>jingdian/hubei/yichang/jd/4.jpg</v>
      </c>
      <c r="I1597" s="55" t="str">
        <f t="shared" si="194"/>
        <v>6a,6b</v>
      </c>
      <c r="J1597" s="51">
        <f t="shared" si="197"/>
        <v>160</v>
      </c>
      <c r="K1597" s="51">
        <f>IF(VLOOKUP(J1596,city!$K$4:$L$352,2,0)&gt;K1596,K1596+1,1)</f>
        <v>4</v>
      </c>
      <c r="L1597" s="51">
        <v>0</v>
      </c>
      <c r="M1597" s="51" t="s">
        <v>371</v>
      </c>
      <c r="N1597" s="94">
        <v>109.578378</v>
      </c>
      <c r="O1597" s="94">
        <v>31.051769</v>
      </c>
      <c r="P1597" s="51" t="str">
        <f t="shared" si="198"/>
        <v/>
      </c>
      <c r="Q1597" s="51">
        <v>6</v>
      </c>
      <c r="R1597" s="51">
        <f t="shared" si="199"/>
        <v>6</v>
      </c>
      <c r="S1597" s="51" t="str">
        <f t="shared" si="195"/>
        <v>6a</v>
      </c>
      <c r="T1597" s="51" t="str">
        <f t="shared" si="196"/>
        <v>6b</v>
      </c>
    </row>
    <row r="1598" spans="1:20" ht="20" customHeight="1" x14ac:dyDescent="0.15">
      <c r="A1598" s="51">
        <f t="shared" si="193"/>
        <v>116005</v>
      </c>
      <c r="B1598" s="52" t="str">
        <f>VLOOKUP(J1598,city!$A$4:$D$352,3,0)</f>
        <v>湖北</v>
      </c>
      <c r="C1598" s="52" t="str">
        <f>VLOOKUP(J1598,city!$A$4:$D$352,4,0)</f>
        <v>宜昌</v>
      </c>
      <c r="D1598" s="94" t="s">
        <v>4083</v>
      </c>
      <c r="E1598" s="94" t="s">
        <v>4084</v>
      </c>
      <c r="F1598" s="53" t="str">
        <f t="shared" si="200"/>
        <v>110.99342,30.830304</v>
      </c>
      <c r="G1598" s="54" t="s">
        <v>795</v>
      </c>
      <c r="H1598" s="55" t="str">
        <f>"jingdian/"&amp;VLOOKUP(B1598,city!$C$4:$P$352,13,FALSE)&amp;"/"&amp;VLOOKUP(C1598,city!$D$4:$P$352,13,FALSE)&amp;"/jd/"&amp;K1598&amp;".jpg"</f>
        <v>jingdian/hubei/yichang/jd/5.jpg</v>
      </c>
      <c r="I1598" s="55" t="str">
        <f t="shared" si="194"/>
        <v>15a,15b</v>
      </c>
      <c r="J1598" s="51">
        <f t="shared" si="197"/>
        <v>160</v>
      </c>
      <c r="K1598" s="51">
        <f>IF(VLOOKUP(J1597,city!$K$4:$L$352,2,0)&gt;K1597,K1597+1,1)</f>
        <v>5</v>
      </c>
      <c r="L1598" s="51">
        <v>0</v>
      </c>
      <c r="M1598" s="51" t="s">
        <v>371</v>
      </c>
      <c r="N1598" s="94">
        <v>110.99342</v>
      </c>
      <c r="O1598" s="94">
        <v>30.830304000000002</v>
      </c>
      <c r="P1598" s="51" t="str">
        <f t="shared" si="198"/>
        <v/>
      </c>
      <c r="Q1598" s="51">
        <v>15</v>
      </c>
      <c r="R1598" s="51">
        <f t="shared" si="199"/>
        <v>15</v>
      </c>
      <c r="S1598" s="51" t="str">
        <f t="shared" si="195"/>
        <v>15a</v>
      </c>
      <c r="T1598" s="51" t="str">
        <f t="shared" si="196"/>
        <v>15b</v>
      </c>
    </row>
    <row r="1599" spans="1:20" ht="20" customHeight="1" x14ac:dyDescent="0.15">
      <c r="A1599" s="51">
        <f t="shared" si="193"/>
        <v>116006</v>
      </c>
      <c r="B1599" s="52" t="str">
        <f>VLOOKUP(J1599,city!$A$4:$D$352,3,0)</f>
        <v>湖北</v>
      </c>
      <c r="C1599" s="52" t="str">
        <f>VLOOKUP(J1599,city!$A$4:$D$352,4,0)</f>
        <v>宜昌</v>
      </c>
      <c r="D1599" s="94" t="s">
        <v>4085</v>
      </c>
      <c r="E1599" s="94" t="s">
        <v>4086</v>
      </c>
      <c r="F1599" s="53" t="str">
        <f t="shared" si="200"/>
        <v>111.519181,30.954367</v>
      </c>
      <c r="G1599" s="54" t="s">
        <v>795</v>
      </c>
      <c r="H1599" s="55" t="str">
        <f>"jingdian/"&amp;VLOOKUP(B1599,city!$C$4:$P$352,13,FALSE)&amp;"/"&amp;VLOOKUP(C1599,city!$D$4:$P$352,13,FALSE)&amp;"/jd/"&amp;K1599&amp;".jpg"</f>
        <v>jingdian/hubei/yichang/jd/6.jpg</v>
      </c>
      <c r="I1599" s="55" t="str">
        <f t="shared" si="194"/>
        <v>32a,32b</v>
      </c>
      <c r="J1599" s="51">
        <f t="shared" si="197"/>
        <v>160</v>
      </c>
      <c r="K1599" s="51">
        <f>IF(VLOOKUP(J1598,city!$K$4:$L$352,2,0)&gt;K1598,K1598+1,1)</f>
        <v>6</v>
      </c>
      <c r="L1599" s="51">
        <v>0</v>
      </c>
      <c r="M1599" s="51" t="s">
        <v>371</v>
      </c>
      <c r="N1599" s="94">
        <v>111.519181</v>
      </c>
      <c r="O1599" s="94">
        <v>30.954367000000001</v>
      </c>
      <c r="P1599" s="51" t="str">
        <f t="shared" si="198"/>
        <v/>
      </c>
      <c r="Q1599" s="51">
        <v>32</v>
      </c>
      <c r="R1599" s="51" t="e">
        <f t="shared" si="199"/>
        <v>#N/A</v>
      </c>
      <c r="S1599" s="51" t="str">
        <f t="shared" si="195"/>
        <v>32a</v>
      </c>
      <c r="T1599" s="51" t="str">
        <f t="shared" si="196"/>
        <v>32b</v>
      </c>
    </row>
    <row r="1600" spans="1:20" ht="20" customHeight="1" x14ac:dyDescent="0.15">
      <c r="A1600" s="51">
        <f t="shared" si="193"/>
        <v>116007</v>
      </c>
      <c r="B1600" s="52" t="str">
        <f>VLOOKUP(J1600,city!$A$4:$D$352,3,0)</f>
        <v>湖北</v>
      </c>
      <c r="C1600" s="52" t="str">
        <f>VLOOKUP(J1600,city!$A$4:$D$352,4,0)</f>
        <v>宜昌</v>
      </c>
      <c r="D1600" s="94" t="s">
        <v>4087</v>
      </c>
      <c r="E1600" s="94" t="s">
        <v>4088</v>
      </c>
      <c r="F1600" s="53" t="str">
        <f t="shared" si="200"/>
        <v>111.009446,30.522575</v>
      </c>
      <c r="G1600" s="54" t="s">
        <v>795</v>
      </c>
      <c r="H1600" s="55" t="str">
        <f>"jingdian/"&amp;VLOOKUP(B1600,city!$C$4:$P$352,13,FALSE)&amp;"/"&amp;VLOOKUP(C1600,city!$D$4:$P$352,13,FALSE)&amp;"/jd/"&amp;K1600&amp;".jpg"</f>
        <v>jingdian/hubei/yichang/jd/7.jpg</v>
      </c>
      <c r="I1600" s="55" t="str">
        <f t="shared" si="194"/>
        <v>2a,2b</v>
      </c>
      <c r="J1600" s="51">
        <f t="shared" si="197"/>
        <v>160</v>
      </c>
      <c r="K1600" s="51">
        <f>IF(VLOOKUP(J1599,city!$K$4:$L$352,2,0)&gt;K1599,K1599+1,1)</f>
        <v>7</v>
      </c>
      <c r="L1600" s="51">
        <v>0</v>
      </c>
      <c r="M1600" s="51" t="s">
        <v>371</v>
      </c>
      <c r="N1600" s="94">
        <v>111.009446</v>
      </c>
      <c r="O1600" s="94">
        <v>30.522575</v>
      </c>
      <c r="P1600" s="51" t="str">
        <f t="shared" si="198"/>
        <v/>
      </c>
      <c r="Q1600" s="51">
        <v>2</v>
      </c>
      <c r="R1600" s="51">
        <f t="shared" si="199"/>
        <v>2</v>
      </c>
      <c r="S1600" s="51" t="str">
        <f t="shared" si="195"/>
        <v>2a</v>
      </c>
      <c r="T1600" s="51" t="str">
        <f t="shared" si="196"/>
        <v>2b</v>
      </c>
    </row>
    <row r="1601" spans="1:20" ht="20" customHeight="1" x14ac:dyDescent="0.15">
      <c r="A1601" s="51">
        <f t="shared" si="193"/>
        <v>116008</v>
      </c>
      <c r="B1601" s="52" t="str">
        <f>VLOOKUP(J1601,city!$A$4:$D$352,3,0)</f>
        <v>湖北</v>
      </c>
      <c r="C1601" s="52" t="str">
        <f>VLOOKUP(J1601,city!$A$4:$D$352,4,0)</f>
        <v>宜昌</v>
      </c>
      <c r="D1601" s="60" t="s">
        <v>1089</v>
      </c>
      <c r="E1601" s="61"/>
      <c r="F1601" s="53" t="str">
        <f t="shared" si="200"/>
        <v>,</v>
      </c>
      <c r="G1601" s="54" t="s">
        <v>795</v>
      </c>
      <c r="H1601" s="55" t="str">
        <f>"jingdian/"&amp;VLOOKUP(B1601,city!$C$4:$P$352,13,FALSE)&amp;"/"&amp;VLOOKUP(C1601,city!$D$4:$P$352,13,FALSE)&amp;"/jd/"&amp;K1601&amp;".jpg"</f>
        <v>jingdian/hubei/yichang/jd/8.jpg</v>
      </c>
      <c r="I1601" s="55" t="str">
        <f t="shared" si="194"/>
        <v>0a,0b</v>
      </c>
      <c r="J1601" s="51">
        <f t="shared" si="197"/>
        <v>160</v>
      </c>
      <c r="K1601" s="51">
        <f>IF(VLOOKUP(J1600,city!$K$4:$L$352,2,0)&gt;K1600,K1600+1,1)</f>
        <v>8</v>
      </c>
      <c r="L1601" s="51">
        <v>0</v>
      </c>
      <c r="M1601" s="51" t="s">
        <v>371</v>
      </c>
      <c r="N1601" s="17"/>
      <c r="O1601" s="17"/>
      <c r="P1601" s="51" t="str">
        <f t="shared" si="198"/>
        <v/>
      </c>
      <c r="Q1601" s="51">
        <v>0</v>
      </c>
      <c r="R1601" s="51">
        <f t="shared" si="199"/>
        <v>0</v>
      </c>
      <c r="S1601" s="51" t="str">
        <f t="shared" si="195"/>
        <v>0a</v>
      </c>
      <c r="T1601" s="51" t="str">
        <f t="shared" si="196"/>
        <v>0b</v>
      </c>
    </row>
    <row r="1602" spans="1:20" ht="20" customHeight="1" x14ac:dyDescent="0.15">
      <c r="A1602" s="51">
        <f t="shared" si="193"/>
        <v>116009</v>
      </c>
      <c r="B1602" s="52" t="str">
        <f>VLOOKUP(J1602,city!$A$4:$D$352,3,0)</f>
        <v>湖北</v>
      </c>
      <c r="C1602" s="52" t="str">
        <f>VLOOKUP(J1602,city!$A$4:$D$352,4,0)</f>
        <v>宜昌</v>
      </c>
      <c r="D1602" s="60" t="s">
        <v>1089</v>
      </c>
      <c r="E1602" s="61"/>
      <c r="F1602" s="53" t="str">
        <f t="shared" si="200"/>
        <v>,</v>
      </c>
      <c r="G1602" s="54" t="s">
        <v>795</v>
      </c>
      <c r="H1602" s="55" t="str">
        <f>"jingdian/"&amp;VLOOKUP(B1602,city!$C$4:$P$352,13,FALSE)&amp;"/"&amp;VLOOKUP(C1602,city!$D$4:$P$352,13,FALSE)&amp;"/jd/"&amp;K1602&amp;".jpg"</f>
        <v>jingdian/hubei/yichang/jd/9.jpg</v>
      </c>
      <c r="I1602" s="55" t="str">
        <f t="shared" si="194"/>
        <v>0a,0b</v>
      </c>
      <c r="J1602" s="51">
        <f t="shared" si="197"/>
        <v>160</v>
      </c>
      <c r="K1602" s="51">
        <f>IF(VLOOKUP(J1601,city!$K$4:$L$352,2,0)&gt;K1601,K1601+1,1)</f>
        <v>9</v>
      </c>
      <c r="L1602" s="51">
        <v>0</v>
      </c>
      <c r="M1602" s="51" t="s">
        <v>371</v>
      </c>
      <c r="N1602" s="17"/>
      <c r="O1602" s="17"/>
      <c r="P1602" s="51" t="str">
        <f t="shared" si="198"/>
        <v/>
      </c>
      <c r="Q1602" s="51">
        <v>0</v>
      </c>
      <c r="R1602" s="51">
        <f t="shared" si="199"/>
        <v>0</v>
      </c>
      <c r="S1602" s="51" t="str">
        <f t="shared" si="195"/>
        <v>0a</v>
      </c>
      <c r="T1602" s="51" t="str">
        <f t="shared" si="196"/>
        <v>0b</v>
      </c>
    </row>
    <row r="1603" spans="1:20" ht="20" customHeight="1" x14ac:dyDescent="0.15">
      <c r="A1603" s="51">
        <f t="shared" si="193"/>
        <v>116010</v>
      </c>
      <c r="B1603" s="52" t="str">
        <f>VLOOKUP(J1603,city!$A$4:$D$352,3,0)</f>
        <v>湖北</v>
      </c>
      <c r="C1603" s="52" t="str">
        <f>VLOOKUP(J1603,city!$A$4:$D$352,4,0)</f>
        <v>宜昌</v>
      </c>
      <c r="D1603" s="60" t="s">
        <v>1089</v>
      </c>
      <c r="E1603" s="61"/>
      <c r="F1603" s="53" t="str">
        <f t="shared" si="200"/>
        <v>,</v>
      </c>
      <c r="G1603" s="54" t="s">
        <v>795</v>
      </c>
      <c r="H1603" s="55" t="str">
        <f>"jingdian/"&amp;VLOOKUP(B1603,city!$C$4:$P$352,13,FALSE)&amp;"/"&amp;VLOOKUP(C1603,city!$D$4:$P$352,13,FALSE)&amp;"/jd/"&amp;K1603&amp;".jpg"</f>
        <v>jingdian/hubei/yichang/jd/10.jpg</v>
      </c>
      <c r="I1603" s="55" t="str">
        <f t="shared" si="194"/>
        <v>0a,0b</v>
      </c>
      <c r="J1603" s="51">
        <f t="shared" si="197"/>
        <v>160</v>
      </c>
      <c r="K1603" s="51">
        <f>IF(VLOOKUP(J1602,city!$K$4:$L$352,2,0)&gt;K1602,K1602+1,1)</f>
        <v>10</v>
      </c>
      <c r="L1603" s="51">
        <v>0</v>
      </c>
      <c r="M1603" s="51" t="s">
        <v>371</v>
      </c>
      <c r="N1603" s="17"/>
      <c r="O1603" s="17"/>
      <c r="P1603" s="51" t="str">
        <f t="shared" si="198"/>
        <v>77.660647,21.5593338</v>
      </c>
      <c r="Q1603" s="51">
        <v>0</v>
      </c>
      <c r="R1603" s="51">
        <f t="shared" si="199"/>
        <v>0</v>
      </c>
      <c r="S1603" s="51" t="str">
        <f t="shared" si="195"/>
        <v>0a</v>
      </c>
      <c r="T1603" s="51" t="str">
        <f t="shared" si="196"/>
        <v>0b</v>
      </c>
    </row>
    <row r="1604" spans="1:20" ht="20" customHeight="1" x14ac:dyDescent="0.15">
      <c r="A1604" s="51">
        <f t="shared" ref="A1604:A1667" si="201">100000+J1604*100+K1604</f>
        <v>116101</v>
      </c>
      <c r="B1604" s="52" t="str">
        <f>VLOOKUP(J1604,city!$A$4:$D$352,3,0)</f>
        <v>湖北</v>
      </c>
      <c r="C1604" s="52" t="str">
        <f>VLOOKUP(J1604,city!$A$4:$D$352,4,0)</f>
        <v>襄阳</v>
      </c>
      <c r="D1604" s="94" t="s">
        <v>4089</v>
      </c>
      <c r="E1604" s="94" t="s">
        <v>4090</v>
      </c>
      <c r="F1604" s="53" t="str">
        <f t="shared" si="200"/>
        <v>112.040067,31.991976</v>
      </c>
      <c r="G1604" s="54" t="s">
        <v>795</v>
      </c>
      <c r="H1604" s="55" t="str">
        <f>"jingdian/"&amp;VLOOKUP(B1604,city!$C$4:$P$352,13,FALSE)&amp;"/"&amp;VLOOKUP(C1604,city!$D$4:$P$352,13,FALSE)&amp;"/jd/"&amp;K1604&amp;".jpg"</f>
        <v>jingdian/hubei/xiangyang/jd/1.jpg</v>
      </c>
      <c r="I1604" s="55" t="str">
        <f t="shared" ref="I1604:I1667" si="202">S1604&amp;","&amp;T1604</f>
        <v>32a,32b</v>
      </c>
      <c r="J1604" s="51">
        <f t="shared" si="197"/>
        <v>161</v>
      </c>
      <c r="K1604" s="51">
        <f>IF(VLOOKUP(J1603,city!$K$4:$L$352,2,0)&gt;K1603,K1603+1,1)</f>
        <v>1</v>
      </c>
      <c r="L1604" s="51">
        <v>0</v>
      </c>
      <c r="M1604" s="51" t="s">
        <v>373</v>
      </c>
      <c r="N1604" s="94">
        <v>112.04006699999999</v>
      </c>
      <c r="O1604" s="94">
        <v>31.991976000000001</v>
      </c>
      <c r="P1604" s="51" t="str">
        <f t="shared" si="198"/>
        <v/>
      </c>
      <c r="Q1604" s="51">
        <v>32</v>
      </c>
      <c r="R1604" s="51" t="e">
        <f t="shared" si="199"/>
        <v>#N/A</v>
      </c>
      <c r="S1604" s="51" t="str">
        <f t="shared" ref="S1604:S1667" si="203">CONCATENATE(Q1604,"a")</f>
        <v>32a</v>
      </c>
      <c r="T1604" s="51" t="str">
        <f t="shared" ref="T1604:T1667" si="204">CONCATENATE(Q1604,"b")</f>
        <v>32b</v>
      </c>
    </row>
    <row r="1605" spans="1:20" ht="20" customHeight="1" x14ac:dyDescent="0.15">
      <c r="A1605" s="51">
        <f t="shared" si="201"/>
        <v>116102</v>
      </c>
      <c r="B1605" s="52" t="str">
        <f>VLOOKUP(J1605,city!$A$4:$D$352,3,0)</f>
        <v>湖北</v>
      </c>
      <c r="C1605" s="52" t="str">
        <f>VLOOKUP(J1605,city!$A$4:$D$352,4,0)</f>
        <v>襄阳</v>
      </c>
      <c r="D1605" s="94" t="s">
        <v>4091</v>
      </c>
      <c r="E1605" s="94" t="s">
        <v>4092</v>
      </c>
      <c r="F1605" s="53" t="str">
        <f t="shared" si="200"/>
        <v>112.158222,32.031998</v>
      </c>
      <c r="G1605" s="54" t="s">
        <v>795</v>
      </c>
      <c r="H1605" s="55" t="str">
        <f>"jingdian/"&amp;VLOOKUP(B1605,city!$C$4:$P$352,13,FALSE)&amp;"/"&amp;VLOOKUP(C1605,city!$D$4:$P$352,13,FALSE)&amp;"/jd/"&amp;K1605&amp;".jpg"</f>
        <v>jingdian/hubei/xiangyang/jd/2.jpg</v>
      </c>
      <c r="I1605" s="55" t="str">
        <f t="shared" si="202"/>
        <v>31a,31b</v>
      </c>
      <c r="J1605" s="51">
        <f t="shared" ref="J1605:J1668" si="205">IF(K1605&gt;K1604,J1604,J1604+1)</f>
        <v>161</v>
      </c>
      <c r="K1605" s="51">
        <f>IF(VLOOKUP(J1604,city!$K$4:$L$352,2,0)&gt;K1604,K1604+1,1)</f>
        <v>2</v>
      </c>
      <c r="L1605" s="51">
        <v>0</v>
      </c>
      <c r="M1605" s="51" t="s">
        <v>373</v>
      </c>
      <c r="N1605" s="94">
        <v>112.15822199999999</v>
      </c>
      <c r="O1605" s="94">
        <v>32.031998000000002</v>
      </c>
      <c r="P1605" s="51" t="str">
        <f t="shared" si="198"/>
        <v/>
      </c>
      <c r="Q1605" s="51">
        <v>31</v>
      </c>
      <c r="R1605" s="51">
        <f t="shared" si="199"/>
        <v>31</v>
      </c>
      <c r="S1605" s="51" t="str">
        <f t="shared" si="203"/>
        <v>31a</v>
      </c>
      <c r="T1605" s="51" t="str">
        <f t="shared" si="204"/>
        <v>31b</v>
      </c>
    </row>
    <row r="1606" spans="1:20" ht="20" customHeight="1" x14ac:dyDescent="0.15">
      <c r="A1606" s="51">
        <f t="shared" si="201"/>
        <v>116103</v>
      </c>
      <c r="B1606" s="52" t="str">
        <f>VLOOKUP(J1606,city!$A$4:$D$352,3,0)</f>
        <v>湖北</v>
      </c>
      <c r="C1606" s="52" t="str">
        <f>VLOOKUP(J1606,city!$A$4:$D$352,4,0)</f>
        <v>襄阳</v>
      </c>
      <c r="D1606" s="94" t="s">
        <v>4093</v>
      </c>
      <c r="E1606" s="94" t="s">
        <v>4094</v>
      </c>
      <c r="F1606" s="53" t="str">
        <f t="shared" si="200"/>
        <v>112.189133,31.994861</v>
      </c>
      <c r="G1606" s="54" t="s">
        <v>795</v>
      </c>
      <c r="H1606" s="55" t="str">
        <f>"jingdian/"&amp;VLOOKUP(B1606,city!$C$4:$P$352,13,FALSE)&amp;"/"&amp;VLOOKUP(C1606,city!$D$4:$P$352,13,FALSE)&amp;"/jd/"&amp;K1606&amp;".jpg"</f>
        <v>jingdian/hubei/xiangyang/jd/3.jpg</v>
      </c>
      <c r="I1606" s="55" t="str">
        <f t="shared" si="202"/>
        <v>31a,31b</v>
      </c>
      <c r="J1606" s="51">
        <f t="shared" si="205"/>
        <v>161</v>
      </c>
      <c r="K1606" s="51">
        <f>IF(VLOOKUP(J1605,city!$K$4:$L$352,2,0)&gt;K1605,K1605+1,1)</f>
        <v>3</v>
      </c>
      <c r="L1606" s="51">
        <v>0</v>
      </c>
      <c r="M1606" s="51" t="s">
        <v>373</v>
      </c>
      <c r="N1606" s="94">
        <v>112.189133</v>
      </c>
      <c r="O1606" s="94">
        <v>31.994861</v>
      </c>
      <c r="P1606" s="51" t="str">
        <f t="shared" si="198"/>
        <v/>
      </c>
      <c r="Q1606" s="51">
        <v>31</v>
      </c>
      <c r="R1606" s="51">
        <f t="shared" si="199"/>
        <v>31</v>
      </c>
      <c r="S1606" s="51" t="str">
        <f t="shared" si="203"/>
        <v>31a</v>
      </c>
      <c r="T1606" s="51" t="str">
        <f t="shared" si="204"/>
        <v>31b</v>
      </c>
    </row>
    <row r="1607" spans="1:20" ht="20" customHeight="1" x14ac:dyDescent="0.15">
      <c r="A1607" s="51">
        <f t="shared" si="201"/>
        <v>116104</v>
      </c>
      <c r="B1607" s="52" t="str">
        <f>VLOOKUP(J1607,city!$A$4:$D$352,3,0)</f>
        <v>湖北</v>
      </c>
      <c r="C1607" s="52" t="str">
        <f>VLOOKUP(J1607,city!$A$4:$D$352,4,0)</f>
        <v>襄阳</v>
      </c>
      <c r="D1607" s="94" t="s">
        <v>4095</v>
      </c>
      <c r="E1607" s="94" t="s">
        <v>4096</v>
      </c>
      <c r="F1607" s="53" t="str">
        <f t="shared" si="200"/>
        <v>112.151084,32.027056</v>
      </c>
      <c r="G1607" s="54" t="s">
        <v>795</v>
      </c>
      <c r="H1607" s="55" t="str">
        <f>"jingdian/"&amp;VLOOKUP(B1607,city!$C$4:$P$352,13,FALSE)&amp;"/"&amp;VLOOKUP(C1607,city!$D$4:$P$352,13,FALSE)&amp;"/jd/"&amp;K1607&amp;".jpg"</f>
        <v>jingdian/hubei/xiangyang/jd/4.jpg</v>
      </c>
      <c r="I1607" s="55" t="str">
        <f t="shared" si="202"/>
        <v>31a,31b</v>
      </c>
      <c r="J1607" s="51">
        <f t="shared" si="205"/>
        <v>161</v>
      </c>
      <c r="K1607" s="51">
        <f>IF(VLOOKUP(J1606,city!$K$4:$L$352,2,0)&gt;K1606,K1606+1,1)</f>
        <v>4</v>
      </c>
      <c r="L1607" s="51">
        <v>0</v>
      </c>
      <c r="M1607" s="51" t="s">
        <v>373</v>
      </c>
      <c r="N1607" s="94">
        <v>112.151084</v>
      </c>
      <c r="O1607" s="94">
        <v>32.027056000000002</v>
      </c>
      <c r="P1607" s="51" t="str">
        <f t="shared" si="198"/>
        <v/>
      </c>
      <c r="Q1607" s="51">
        <v>31</v>
      </c>
      <c r="R1607" s="51">
        <f t="shared" si="199"/>
        <v>31</v>
      </c>
      <c r="S1607" s="51" t="str">
        <f t="shared" si="203"/>
        <v>31a</v>
      </c>
      <c r="T1607" s="51" t="str">
        <f t="shared" si="204"/>
        <v>31b</v>
      </c>
    </row>
    <row r="1608" spans="1:20" ht="20" customHeight="1" x14ac:dyDescent="0.15">
      <c r="A1608" s="51">
        <f t="shared" si="201"/>
        <v>116105</v>
      </c>
      <c r="B1608" s="52" t="str">
        <f>VLOOKUP(J1608,city!$A$4:$D$352,3,0)</f>
        <v>湖北</v>
      </c>
      <c r="C1608" s="52" t="str">
        <f>VLOOKUP(J1608,city!$A$4:$D$352,4,0)</f>
        <v>襄阳</v>
      </c>
      <c r="D1608" s="94" t="s">
        <v>4097</v>
      </c>
      <c r="E1608" s="94" t="s">
        <v>4098</v>
      </c>
      <c r="F1608" s="53" t="str">
        <f t="shared" si="200"/>
        <v>112.151483,32.035589</v>
      </c>
      <c r="G1608" s="54" t="s">
        <v>795</v>
      </c>
      <c r="H1608" s="55" t="str">
        <f>"jingdian/"&amp;VLOOKUP(B1608,city!$C$4:$P$352,13,FALSE)&amp;"/"&amp;VLOOKUP(C1608,city!$D$4:$P$352,13,FALSE)&amp;"/jd/"&amp;K1608&amp;".jpg"</f>
        <v>jingdian/hubei/xiangyang/jd/5.jpg</v>
      </c>
      <c r="I1608" s="55" t="str">
        <f t="shared" si="202"/>
        <v>12a,12b</v>
      </c>
      <c r="J1608" s="51">
        <f t="shared" si="205"/>
        <v>161</v>
      </c>
      <c r="K1608" s="51">
        <f>IF(VLOOKUP(J1607,city!$K$4:$L$352,2,0)&gt;K1607,K1607+1,1)</f>
        <v>5</v>
      </c>
      <c r="L1608" s="51">
        <v>0</v>
      </c>
      <c r="M1608" s="51" t="s">
        <v>373</v>
      </c>
      <c r="N1608" s="94">
        <v>112.151483</v>
      </c>
      <c r="O1608" s="94">
        <v>32.035589000000002</v>
      </c>
      <c r="P1608" s="51" t="str">
        <f t="shared" si="198"/>
        <v/>
      </c>
      <c r="Q1608" s="51">
        <v>12</v>
      </c>
      <c r="R1608" s="51">
        <f t="shared" si="199"/>
        <v>12</v>
      </c>
      <c r="S1608" s="51" t="str">
        <f t="shared" si="203"/>
        <v>12a</v>
      </c>
      <c r="T1608" s="51" t="str">
        <f t="shared" si="204"/>
        <v>12b</v>
      </c>
    </row>
    <row r="1609" spans="1:20" ht="20" customHeight="1" x14ac:dyDescent="0.15">
      <c r="A1609" s="51">
        <f t="shared" si="201"/>
        <v>116106</v>
      </c>
      <c r="B1609" s="52" t="str">
        <f>VLOOKUP(J1609,city!$A$4:$D$352,3,0)</f>
        <v>湖北</v>
      </c>
      <c r="C1609" s="52" t="str">
        <f>VLOOKUP(J1609,city!$A$4:$D$352,4,0)</f>
        <v>襄阳</v>
      </c>
      <c r="D1609" s="94" t="s">
        <v>4099</v>
      </c>
      <c r="E1609" s="94" t="s">
        <v>4100</v>
      </c>
      <c r="F1609" s="53" t="str">
        <f t="shared" si="200"/>
        <v>112.139621,32.065769</v>
      </c>
      <c r="G1609" s="54" t="s">
        <v>795</v>
      </c>
      <c r="H1609" s="55" t="str">
        <f>"jingdian/"&amp;VLOOKUP(B1609,city!$C$4:$P$352,13,FALSE)&amp;"/"&amp;VLOOKUP(C1609,city!$D$4:$P$352,13,FALSE)&amp;"/jd/"&amp;K1609&amp;".jpg"</f>
        <v>jingdian/hubei/xiangyang/jd/6.jpg</v>
      </c>
      <c r="I1609" s="55" t="str">
        <f t="shared" si="202"/>
        <v>20a,20b</v>
      </c>
      <c r="J1609" s="51">
        <f t="shared" si="205"/>
        <v>161</v>
      </c>
      <c r="K1609" s="51">
        <f>IF(VLOOKUP(J1608,city!$K$4:$L$352,2,0)&gt;K1608,K1608+1,1)</f>
        <v>6</v>
      </c>
      <c r="L1609" s="51">
        <v>0</v>
      </c>
      <c r="M1609" s="51" t="s">
        <v>373</v>
      </c>
      <c r="N1609" s="94">
        <v>112.13962100000001</v>
      </c>
      <c r="O1609" s="94">
        <v>32.065769000000003</v>
      </c>
      <c r="P1609" s="51" t="str">
        <f t="shared" si="198"/>
        <v/>
      </c>
      <c r="Q1609" s="51">
        <v>20</v>
      </c>
      <c r="R1609" s="51">
        <f t="shared" si="199"/>
        <v>20</v>
      </c>
      <c r="S1609" s="51" t="str">
        <f t="shared" si="203"/>
        <v>20a</v>
      </c>
      <c r="T1609" s="51" t="str">
        <f t="shared" si="204"/>
        <v>20b</v>
      </c>
    </row>
    <row r="1610" spans="1:20" ht="20" customHeight="1" x14ac:dyDescent="0.15">
      <c r="A1610" s="51">
        <f t="shared" si="201"/>
        <v>116107</v>
      </c>
      <c r="B1610" s="52" t="str">
        <f>VLOOKUP(J1610,city!$A$4:$D$352,3,0)</f>
        <v>湖北</v>
      </c>
      <c r="C1610" s="52" t="str">
        <f>VLOOKUP(J1610,city!$A$4:$D$352,4,0)</f>
        <v>襄阳</v>
      </c>
      <c r="D1610" s="94" t="s">
        <v>4101</v>
      </c>
      <c r="E1610" s="94" t="s">
        <v>4102</v>
      </c>
      <c r="F1610" s="53" t="str">
        <f t="shared" si="200"/>
        <v>111.890472,31.374571</v>
      </c>
      <c r="G1610" s="54" t="s">
        <v>795</v>
      </c>
      <c r="H1610" s="55" t="str">
        <f>"jingdian/"&amp;VLOOKUP(B1610,city!$C$4:$P$352,13,FALSE)&amp;"/"&amp;VLOOKUP(C1610,city!$D$4:$P$352,13,FALSE)&amp;"/jd/"&amp;K1610&amp;".jpg"</f>
        <v>jingdian/hubei/xiangyang/jd/7.jpg</v>
      </c>
      <c r="I1610" s="55" t="str">
        <f t="shared" si="202"/>
        <v>31a,31b</v>
      </c>
      <c r="J1610" s="51">
        <f t="shared" si="205"/>
        <v>161</v>
      </c>
      <c r="K1610" s="51">
        <f>IF(VLOOKUP(J1609,city!$K$4:$L$352,2,0)&gt;K1609,K1609+1,1)</f>
        <v>7</v>
      </c>
      <c r="L1610" s="51">
        <v>0</v>
      </c>
      <c r="M1610" s="51" t="s">
        <v>373</v>
      </c>
      <c r="N1610" s="94">
        <v>111.890472</v>
      </c>
      <c r="O1610" s="94">
        <v>31.374571</v>
      </c>
      <c r="P1610" s="51" t="str">
        <f t="shared" si="198"/>
        <v/>
      </c>
      <c r="Q1610" s="51">
        <v>31</v>
      </c>
      <c r="R1610" s="51" t="e">
        <f t="shared" si="199"/>
        <v>#N/A</v>
      </c>
      <c r="S1610" s="51" t="str">
        <f t="shared" si="203"/>
        <v>31a</v>
      </c>
      <c r="T1610" s="51" t="str">
        <f t="shared" si="204"/>
        <v>31b</v>
      </c>
    </row>
    <row r="1611" spans="1:20" ht="20" customHeight="1" x14ac:dyDescent="0.15">
      <c r="A1611" s="51">
        <f t="shared" si="201"/>
        <v>116108</v>
      </c>
      <c r="B1611" s="52" t="str">
        <f>VLOOKUP(J1611,city!$A$4:$D$352,3,0)</f>
        <v>湖北</v>
      </c>
      <c r="C1611" s="52" t="str">
        <f>VLOOKUP(J1611,city!$A$4:$D$352,4,0)</f>
        <v>襄阳</v>
      </c>
      <c r="D1611" s="60" t="s">
        <v>1089</v>
      </c>
      <c r="E1611" s="61"/>
      <c r="F1611" s="53" t="str">
        <f t="shared" si="200"/>
        <v>,</v>
      </c>
      <c r="G1611" s="54" t="s">
        <v>795</v>
      </c>
      <c r="H1611" s="55" t="str">
        <f>"jingdian/"&amp;VLOOKUP(B1611,city!$C$4:$P$352,13,FALSE)&amp;"/"&amp;VLOOKUP(C1611,city!$D$4:$P$352,13,FALSE)&amp;"/jd/"&amp;K1611&amp;".jpg"</f>
        <v>jingdian/hubei/xiangyang/jd/8.jpg</v>
      </c>
      <c r="I1611" s="55" t="str">
        <f t="shared" si="202"/>
        <v>0a,0b</v>
      </c>
      <c r="J1611" s="51">
        <f t="shared" si="205"/>
        <v>161</v>
      </c>
      <c r="K1611" s="51">
        <f>IF(VLOOKUP(J1610,city!$K$4:$L$352,2,0)&gt;K1610,K1610+1,1)</f>
        <v>8</v>
      </c>
      <c r="L1611" s="51">
        <v>0</v>
      </c>
      <c r="M1611" s="51" t="s">
        <v>373</v>
      </c>
      <c r="N1611" s="17"/>
      <c r="O1611" s="17"/>
      <c r="P1611" s="51" t="str">
        <f t="shared" si="198"/>
        <v/>
      </c>
      <c r="Q1611" s="51">
        <v>0</v>
      </c>
      <c r="R1611" s="51">
        <f t="shared" si="199"/>
        <v>0</v>
      </c>
      <c r="S1611" s="51" t="str">
        <f t="shared" si="203"/>
        <v>0a</v>
      </c>
      <c r="T1611" s="51" t="str">
        <f t="shared" si="204"/>
        <v>0b</v>
      </c>
    </row>
    <row r="1612" spans="1:20" ht="20" customHeight="1" x14ac:dyDescent="0.15">
      <c r="A1612" s="51">
        <f t="shared" si="201"/>
        <v>116109</v>
      </c>
      <c r="B1612" s="52" t="str">
        <f>VLOOKUP(J1612,city!$A$4:$D$352,3,0)</f>
        <v>湖北</v>
      </c>
      <c r="C1612" s="52" t="str">
        <f>VLOOKUP(J1612,city!$A$4:$D$352,4,0)</f>
        <v>襄阳</v>
      </c>
      <c r="D1612" s="60" t="s">
        <v>1089</v>
      </c>
      <c r="E1612" s="61"/>
      <c r="F1612" s="53" t="str">
        <f t="shared" si="200"/>
        <v>,</v>
      </c>
      <c r="G1612" s="54" t="s">
        <v>795</v>
      </c>
      <c r="H1612" s="55" t="str">
        <f>"jingdian/"&amp;VLOOKUP(B1612,city!$C$4:$P$352,13,FALSE)&amp;"/"&amp;VLOOKUP(C1612,city!$D$4:$P$352,13,FALSE)&amp;"/jd/"&amp;K1612&amp;".jpg"</f>
        <v>jingdian/hubei/xiangyang/jd/9.jpg</v>
      </c>
      <c r="I1612" s="55" t="str">
        <f t="shared" si="202"/>
        <v>0a,0b</v>
      </c>
      <c r="J1612" s="51">
        <f t="shared" si="205"/>
        <v>161</v>
      </c>
      <c r="K1612" s="51">
        <f>IF(VLOOKUP(J1611,city!$K$4:$L$352,2,0)&gt;K1611,K1611+1,1)</f>
        <v>9</v>
      </c>
      <c r="L1612" s="51">
        <v>0</v>
      </c>
      <c r="M1612" s="51" t="s">
        <v>373</v>
      </c>
      <c r="N1612" s="17"/>
      <c r="O1612" s="17"/>
      <c r="P1612" s="51" t="str">
        <f t="shared" si="198"/>
        <v/>
      </c>
      <c r="Q1612" s="51">
        <v>0</v>
      </c>
      <c r="R1612" s="51">
        <f t="shared" si="199"/>
        <v>0</v>
      </c>
      <c r="S1612" s="51" t="str">
        <f t="shared" si="203"/>
        <v>0a</v>
      </c>
      <c r="T1612" s="51" t="str">
        <f t="shared" si="204"/>
        <v>0b</v>
      </c>
    </row>
    <row r="1613" spans="1:20" ht="20" customHeight="1" x14ac:dyDescent="0.15">
      <c r="A1613" s="51">
        <f t="shared" si="201"/>
        <v>116110</v>
      </c>
      <c r="B1613" s="52" t="str">
        <f>VLOOKUP(J1613,city!$A$4:$D$352,3,0)</f>
        <v>湖北</v>
      </c>
      <c r="C1613" s="52" t="str">
        <f>VLOOKUP(J1613,city!$A$4:$D$352,4,0)</f>
        <v>襄阳</v>
      </c>
      <c r="D1613" s="60" t="s">
        <v>1089</v>
      </c>
      <c r="E1613" s="61"/>
      <c r="F1613" s="53" t="str">
        <f t="shared" si="200"/>
        <v>,</v>
      </c>
      <c r="G1613" s="54" t="s">
        <v>795</v>
      </c>
      <c r="H1613" s="55" t="str">
        <f>"jingdian/"&amp;VLOOKUP(B1613,city!$C$4:$P$352,13,FALSE)&amp;"/"&amp;VLOOKUP(C1613,city!$D$4:$P$352,13,FALSE)&amp;"/jd/"&amp;K1613&amp;".jpg"</f>
        <v>jingdian/hubei/xiangyang/jd/10.jpg</v>
      </c>
      <c r="I1613" s="55" t="str">
        <f t="shared" si="202"/>
        <v>0a,0b</v>
      </c>
      <c r="J1613" s="51">
        <f t="shared" si="205"/>
        <v>161</v>
      </c>
      <c r="K1613" s="51">
        <f>IF(VLOOKUP(J1612,city!$K$4:$L$352,2,0)&gt;K1612,K1612+1,1)</f>
        <v>10</v>
      </c>
      <c r="L1613" s="51">
        <v>0</v>
      </c>
      <c r="M1613" s="51" t="s">
        <v>373</v>
      </c>
      <c r="N1613" s="17"/>
      <c r="O1613" s="17"/>
      <c r="P1613" s="51" t="str">
        <f t="shared" ref="P1613:P1676" si="206">IF(K1613=10,SUM(N1604:N1613)/10&amp;","&amp;SUM(O1604:O1613)/10,"")</f>
        <v>78.4720082,22.352182</v>
      </c>
      <c r="Q1613" s="51">
        <v>0</v>
      </c>
      <c r="R1613" s="51">
        <f t="shared" si="199"/>
        <v>0</v>
      </c>
      <c r="S1613" s="51" t="str">
        <f t="shared" si="203"/>
        <v>0a</v>
      </c>
      <c r="T1613" s="51" t="str">
        <f t="shared" si="204"/>
        <v>0b</v>
      </c>
    </row>
    <row r="1614" spans="1:20" ht="20" customHeight="1" x14ac:dyDescent="0.15">
      <c r="A1614" s="51">
        <f t="shared" si="201"/>
        <v>116201</v>
      </c>
      <c r="B1614" s="52" t="str">
        <f>VLOOKUP(J1614,city!$A$4:$D$352,3,0)</f>
        <v>湖北</v>
      </c>
      <c r="C1614" s="52" t="str">
        <f>VLOOKUP(J1614,city!$A$4:$D$352,4,0)</f>
        <v>鄂州</v>
      </c>
      <c r="D1614" s="94" t="s">
        <v>4103</v>
      </c>
      <c r="E1614" s="94" t="s">
        <v>4104</v>
      </c>
      <c r="F1614" s="53" t="str">
        <f t="shared" si="200"/>
        <v>113.510387,22.992658</v>
      </c>
      <c r="G1614" s="54" t="s">
        <v>795</v>
      </c>
      <c r="H1614" s="55" t="str">
        <f>"jingdian/"&amp;VLOOKUP(B1614,city!$C$4:$P$352,13,FALSE)&amp;"/"&amp;VLOOKUP(C1614,city!$D$4:$P$352,13,FALSE)&amp;"/jd/"&amp;K1614&amp;".jpg"</f>
        <v>jingdian/hubei/ezhou/jd/1.jpg</v>
      </c>
      <c r="I1614" s="55" t="str">
        <f t="shared" si="202"/>
        <v>11a,11b</v>
      </c>
      <c r="J1614" s="51">
        <f t="shared" si="205"/>
        <v>162</v>
      </c>
      <c r="K1614" s="51">
        <f>IF(VLOOKUP(J1613,city!$K$4:$L$352,2,0)&gt;K1613,K1613+1,1)</f>
        <v>1</v>
      </c>
      <c r="L1614" s="51">
        <v>0</v>
      </c>
      <c r="M1614" s="51" t="s">
        <v>375</v>
      </c>
      <c r="N1614" s="94">
        <v>113.51038699999999</v>
      </c>
      <c r="O1614" s="94">
        <v>22.992657999999999</v>
      </c>
      <c r="P1614" s="51" t="str">
        <f t="shared" si="206"/>
        <v/>
      </c>
      <c r="Q1614" s="51">
        <v>11</v>
      </c>
      <c r="R1614" s="51">
        <f t="shared" si="199"/>
        <v>11</v>
      </c>
      <c r="S1614" s="51" t="str">
        <f t="shared" si="203"/>
        <v>11a</v>
      </c>
      <c r="T1614" s="51" t="str">
        <f t="shared" si="204"/>
        <v>11b</v>
      </c>
    </row>
    <row r="1615" spans="1:20" ht="20" customHeight="1" x14ac:dyDescent="0.15">
      <c r="A1615" s="51">
        <f t="shared" si="201"/>
        <v>116202</v>
      </c>
      <c r="B1615" s="52" t="str">
        <f>VLOOKUP(J1615,city!$A$4:$D$352,3,0)</f>
        <v>湖北</v>
      </c>
      <c r="C1615" s="52" t="str">
        <f>VLOOKUP(J1615,city!$A$4:$D$352,4,0)</f>
        <v>鄂州</v>
      </c>
      <c r="D1615" s="94" t="s">
        <v>4105</v>
      </c>
      <c r="E1615" s="94" t="s">
        <v>4106</v>
      </c>
      <c r="F1615" s="53" t="str">
        <f t="shared" si="200"/>
        <v>114.857448,30.417695</v>
      </c>
      <c r="G1615" s="54" t="s">
        <v>795</v>
      </c>
      <c r="H1615" s="55" t="str">
        <f>"jingdian/"&amp;VLOOKUP(B1615,city!$C$4:$P$352,13,FALSE)&amp;"/"&amp;VLOOKUP(C1615,city!$D$4:$P$352,13,FALSE)&amp;"/jd/"&amp;K1615&amp;".jpg"</f>
        <v>jingdian/hubei/ezhou/jd/2.jpg</v>
      </c>
      <c r="I1615" s="55" t="str">
        <f t="shared" si="202"/>
        <v>2a,2b</v>
      </c>
      <c r="J1615" s="51">
        <f t="shared" si="205"/>
        <v>162</v>
      </c>
      <c r="K1615" s="51">
        <f>IF(VLOOKUP(J1614,city!$K$4:$L$352,2,0)&gt;K1614,K1614+1,1)</f>
        <v>2</v>
      </c>
      <c r="L1615" s="51">
        <v>0</v>
      </c>
      <c r="M1615" s="51" t="s">
        <v>375</v>
      </c>
      <c r="N1615" s="94">
        <v>114.85744800000001</v>
      </c>
      <c r="O1615" s="94">
        <v>30.417694999999998</v>
      </c>
      <c r="P1615" s="51" t="str">
        <f t="shared" si="206"/>
        <v/>
      </c>
      <c r="Q1615" s="51">
        <v>2</v>
      </c>
      <c r="R1615" s="51">
        <f t="shared" si="199"/>
        <v>2</v>
      </c>
      <c r="S1615" s="51" t="str">
        <f t="shared" si="203"/>
        <v>2a</v>
      </c>
      <c r="T1615" s="51" t="str">
        <f t="shared" si="204"/>
        <v>2b</v>
      </c>
    </row>
    <row r="1616" spans="1:20" ht="20" customHeight="1" x14ac:dyDescent="0.15">
      <c r="A1616" s="51">
        <f t="shared" si="201"/>
        <v>116203</v>
      </c>
      <c r="B1616" s="52" t="str">
        <f>VLOOKUP(J1616,city!$A$4:$D$352,3,0)</f>
        <v>湖北</v>
      </c>
      <c r="C1616" s="52" t="str">
        <f>VLOOKUP(J1616,city!$A$4:$D$352,4,0)</f>
        <v>鄂州</v>
      </c>
      <c r="D1616" s="94" t="s">
        <v>4107</v>
      </c>
      <c r="E1616" s="94" t="s">
        <v>4108</v>
      </c>
      <c r="F1616" s="53" t="str">
        <f t="shared" si="200"/>
        <v>114.890758,30.41511</v>
      </c>
      <c r="G1616" s="54" t="s">
        <v>795</v>
      </c>
      <c r="H1616" s="55" t="str">
        <f>"jingdian/"&amp;VLOOKUP(B1616,city!$C$4:$P$352,13,FALSE)&amp;"/"&amp;VLOOKUP(C1616,city!$D$4:$P$352,13,FALSE)&amp;"/jd/"&amp;K1616&amp;".jpg"</f>
        <v>jingdian/hubei/ezhou/jd/3.jpg</v>
      </c>
      <c r="I1616" s="55" t="str">
        <f t="shared" si="202"/>
        <v>10a,10b</v>
      </c>
      <c r="J1616" s="51">
        <f t="shared" si="205"/>
        <v>162</v>
      </c>
      <c r="K1616" s="51">
        <f>IF(VLOOKUP(J1615,city!$K$4:$L$352,2,0)&gt;K1615,K1615+1,1)</f>
        <v>3</v>
      </c>
      <c r="L1616" s="51">
        <v>0</v>
      </c>
      <c r="M1616" s="51" t="s">
        <v>375</v>
      </c>
      <c r="N1616" s="94">
        <v>114.89075800000001</v>
      </c>
      <c r="O1616" s="94">
        <v>30.415109999999999</v>
      </c>
      <c r="P1616" s="51" t="str">
        <f t="shared" si="206"/>
        <v/>
      </c>
      <c r="Q1616" s="51">
        <v>10</v>
      </c>
      <c r="R1616" s="51">
        <f t="shared" si="199"/>
        <v>10</v>
      </c>
      <c r="S1616" s="51" t="str">
        <f t="shared" si="203"/>
        <v>10a</v>
      </c>
      <c r="T1616" s="51" t="str">
        <f t="shared" si="204"/>
        <v>10b</v>
      </c>
    </row>
    <row r="1617" spans="1:20" ht="20" customHeight="1" x14ac:dyDescent="0.15">
      <c r="A1617" s="51">
        <f t="shared" si="201"/>
        <v>116204</v>
      </c>
      <c r="B1617" s="52" t="str">
        <f>VLOOKUP(J1617,city!$A$4:$D$352,3,0)</f>
        <v>湖北</v>
      </c>
      <c r="C1617" s="52" t="str">
        <f>VLOOKUP(J1617,city!$A$4:$D$352,4,0)</f>
        <v>鄂州</v>
      </c>
      <c r="D1617" s="94" t="s">
        <v>4109</v>
      </c>
      <c r="E1617" s="94" t="s">
        <v>4110</v>
      </c>
      <c r="F1617" s="53" t="str">
        <f t="shared" si="200"/>
        <v>114.926854,30.398386</v>
      </c>
      <c r="G1617" s="54" t="s">
        <v>795</v>
      </c>
      <c r="H1617" s="55" t="str">
        <f>"jingdian/"&amp;VLOOKUP(B1617,city!$C$4:$P$352,13,FALSE)&amp;"/"&amp;VLOOKUP(C1617,city!$D$4:$P$352,13,FALSE)&amp;"/jd/"&amp;K1617&amp;".jpg"</f>
        <v>jingdian/hubei/ezhou/jd/4.jpg</v>
      </c>
      <c r="I1617" s="55" t="str">
        <f t="shared" si="202"/>
        <v>19a,19b</v>
      </c>
      <c r="J1617" s="51">
        <f t="shared" si="205"/>
        <v>162</v>
      </c>
      <c r="K1617" s="51">
        <f>IF(VLOOKUP(J1616,city!$K$4:$L$352,2,0)&gt;K1616,K1616+1,1)</f>
        <v>4</v>
      </c>
      <c r="L1617" s="51">
        <v>0</v>
      </c>
      <c r="M1617" s="51" t="s">
        <v>375</v>
      </c>
      <c r="N1617" s="94">
        <v>114.92685400000001</v>
      </c>
      <c r="O1617" s="94">
        <v>30.398385999999999</v>
      </c>
      <c r="P1617" s="51" t="str">
        <f t="shared" si="206"/>
        <v/>
      </c>
      <c r="Q1617" s="51">
        <v>19</v>
      </c>
      <c r="R1617" s="51">
        <f t="shared" si="199"/>
        <v>19</v>
      </c>
      <c r="S1617" s="51" t="str">
        <f t="shared" si="203"/>
        <v>19a</v>
      </c>
      <c r="T1617" s="51" t="str">
        <f t="shared" si="204"/>
        <v>19b</v>
      </c>
    </row>
    <row r="1618" spans="1:20" ht="20" customHeight="1" x14ac:dyDescent="0.15">
      <c r="A1618" s="51">
        <f t="shared" si="201"/>
        <v>116205</v>
      </c>
      <c r="B1618" s="52" t="str">
        <f>VLOOKUP(J1618,city!$A$4:$D$352,3,0)</f>
        <v>湖北</v>
      </c>
      <c r="C1618" s="52" t="str">
        <f>VLOOKUP(J1618,city!$A$4:$D$352,4,0)</f>
        <v>鄂州</v>
      </c>
      <c r="D1618" s="94" t="s">
        <v>4111</v>
      </c>
      <c r="E1618" s="94" t="s">
        <v>4112</v>
      </c>
      <c r="F1618" s="53" t="str">
        <f t="shared" si="200"/>
        <v>114.577766,30.259412</v>
      </c>
      <c r="G1618" s="54" t="s">
        <v>795</v>
      </c>
      <c r="H1618" s="55" t="str">
        <f>"jingdian/"&amp;VLOOKUP(B1618,city!$C$4:$P$352,13,FALSE)&amp;"/"&amp;VLOOKUP(C1618,city!$D$4:$P$352,13,FALSE)&amp;"/jd/"&amp;K1618&amp;".jpg"</f>
        <v>jingdian/hubei/ezhou/jd/5.jpg</v>
      </c>
      <c r="I1618" s="55" t="str">
        <f t="shared" si="202"/>
        <v>6a,6b</v>
      </c>
      <c r="J1618" s="51">
        <f t="shared" si="205"/>
        <v>162</v>
      </c>
      <c r="K1618" s="51">
        <f>IF(VLOOKUP(J1617,city!$K$4:$L$352,2,0)&gt;K1617,K1617+1,1)</f>
        <v>5</v>
      </c>
      <c r="L1618" s="51">
        <v>0</v>
      </c>
      <c r="M1618" s="51" t="s">
        <v>375</v>
      </c>
      <c r="N1618" s="94">
        <v>114.577766</v>
      </c>
      <c r="O1618" s="94">
        <v>30.259412000000001</v>
      </c>
      <c r="P1618" s="51" t="str">
        <f t="shared" si="206"/>
        <v/>
      </c>
      <c r="Q1618" s="51">
        <v>6</v>
      </c>
      <c r="R1618" s="51">
        <f t="shared" si="199"/>
        <v>6</v>
      </c>
      <c r="S1618" s="51" t="str">
        <f t="shared" si="203"/>
        <v>6a</v>
      </c>
      <c r="T1618" s="51" t="str">
        <f t="shared" si="204"/>
        <v>6b</v>
      </c>
    </row>
    <row r="1619" spans="1:20" ht="20" customHeight="1" x14ac:dyDescent="0.15">
      <c r="A1619" s="51">
        <f t="shared" si="201"/>
        <v>116206</v>
      </c>
      <c r="B1619" s="52" t="str">
        <f>VLOOKUP(J1619,city!$A$4:$D$352,3,0)</f>
        <v>湖北</v>
      </c>
      <c r="C1619" s="52" t="str">
        <f>VLOOKUP(J1619,city!$A$4:$D$352,4,0)</f>
        <v>鄂州</v>
      </c>
      <c r="D1619" s="94" t="s">
        <v>4113</v>
      </c>
      <c r="E1619" s="94" t="s">
        <v>4114</v>
      </c>
      <c r="F1619" s="53" t="str">
        <f t="shared" si="200"/>
        <v>114.899066,30.413153</v>
      </c>
      <c r="G1619" s="54" t="s">
        <v>795</v>
      </c>
      <c r="H1619" s="55" t="str">
        <f>"jingdian/"&amp;VLOOKUP(B1619,city!$C$4:$P$352,13,FALSE)&amp;"/"&amp;VLOOKUP(C1619,city!$D$4:$P$352,13,FALSE)&amp;"/jd/"&amp;K1619&amp;".jpg"</f>
        <v>jingdian/hubei/ezhou/jd/6.jpg</v>
      </c>
      <c r="I1619" s="55" t="str">
        <f t="shared" si="202"/>
        <v>15a,15b</v>
      </c>
      <c r="J1619" s="51">
        <f t="shared" si="205"/>
        <v>162</v>
      </c>
      <c r="K1619" s="51">
        <f>IF(VLOOKUP(J1618,city!$K$4:$L$352,2,0)&gt;K1618,K1618+1,1)</f>
        <v>6</v>
      </c>
      <c r="L1619" s="51">
        <v>0</v>
      </c>
      <c r="M1619" s="51" t="s">
        <v>375</v>
      </c>
      <c r="N1619" s="94">
        <v>114.899066</v>
      </c>
      <c r="O1619" s="94">
        <v>30.413153000000001</v>
      </c>
      <c r="P1619" s="51" t="str">
        <f t="shared" si="206"/>
        <v/>
      </c>
      <c r="Q1619" s="51">
        <v>15</v>
      </c>
      <c r="R1619" s="51" t="e">
        <f t="shared" si="199"/>
        <v>#N/A</v>
      </c>
      <c r="S1619" s="51" t="str">
        <f t="shared" si="203"/>
        <v>15a</v>
      </c>
      <c r="T1619" s="51" t="str">
        <f t="shared" si="204"/>
        <v>15b</v>
      </c>
    </row>
    <row r="1620" spans="1:20" ht="20" customHeight="1" x14ac:dyDescent="0.15">
      <c r="A1620" s="51">
        <f t="shared" si="201"/>
        <v>116207</v>
      </c>
      <c r="B1620" s="52" t="str">
        <f>VLOOKUP(J1620,city!$A$4:$D$352,3,0)</f>
        <v>湖北</v>
      </c>
      <c r="C1620" s="52" t="str">
        <f>VLOOKUP(J1620,city!$A$4:$D$352,4,0)</f>
        <v>鄂州</v>
      </c>
      <c r="D1620" s="60" t="s">
        <v>1089</v>
      </c>
      <c r="E1620" s="61"/>
      <c r="F1620" s="53" t="str">
        <f t="shared" si="200"/>
        <v>,</v>
      </c>
      <c r="G1620" s="54" t="s">
        <v>795</v>
      </c>
      <c r="H1620" s="55" t="str">
        <f>"jingdian/"&amp;VLOOKUP(B1620,city!$C$4:$P$352,13,FALSE)&amp;"/"&amp;VLOOKUP(C1620,city!$D$4:$P$352,13,FALSE)&amp;"/jd/"&amp;K1620&amp;".jpg"</f>
        <v>jingdian/hubei/ezhou/jd/7.jpg</v>
      </c>
      <c r="I1620" s="55" t="str">
        <f t="shared" si="202"/>
        <v>0a,0b</v>
      </c>
      <c r="J1620" s="51">
        <f t="shared" si="205"/>
        <v>162</v>
      </c>
      <c r="K1620" s="51">
        <f>IF(VLOOKUP(J1619,city!$K$4:$L$352,2,0)&gt;K1619,K1619+1,1)</f>
        <v>7</v>
      </c>
      <c r="L1620" s="51">
        <v>0</v>
      </c>
      <c r="M1620" s="51" t="s">
        <v>375</v>
      </c>
      <c r="N1620" s="17"/>
      <c r="O1620" s="17"/>
      <c r="P1620" s="51" t="str">
        <f t="shared" si="206"/>
        <v/>
      </c>
      <c r="Q1620" s="51">
        <v>0</v>
      </c>
      <c r="R1620" s="51">
        <f t="shared" si="199"/>
        <v>0</v>
      </c>
      <c r="S1620" s="51" t="str">
        <f t="shared" si="203"/>
        <v>0a</v>
      </c>
      <c r="T1620" s="51" t="str">
        <f t="shared" si="204"/>
        <v>0b</v>
      </c>
    </row>
    <row r="1621" spans="1:20" ht="20" customHeight="1" x14ac:dyDescent="0.15">
      <c r="A1621" s="51">
        <f t="shared" si="201"/>
        <v>116208</v>
      </c>
      <c r="B1621" s="52" t="str">
        <f>VLOOKUP(J1621,city!$A$4:$D$352,3,0)</f>
        <v>湖北</v>
      </c>
      <c r="C1621" s="52" t="str">
        <f>VLOOKUP(J1621,city!$A$4:$D$352,4,0)</f>
        <v>鄂州</v>
      </c>
      <c r="D1621" s="60" t="s">
        <v>1089</v>
      </c>
      <c r="E1621" s="61"/>
      <c r="F1621" s="53" t="str">
        <f t="shared" si="200"/>
        <v>,</v>
      </c>
      <c r="G1621" s="54" t="s">
        <v>795</v>
      </c>
      <c r="H1621" s="55" t="str">
        <f>"jingdian/"&amp;VLOOKUP(B1621,city!$C$4:$P$352,13,FALSE)&amp;"/"&amp;VLOOKUP(C1621,city!$D$4:$P$352,13,FALSE)&amp;"/jd/"&amp;K1621&amp;".jpg"</f>
        <v>jingdian/hubei/ezhou/jd/8.jpg</v>
      </c>
      <c r="I1621" s="55" t="str">
        <f t="shared" si="202"/>
        <v>0a,0b</v>
      </c>
      <c r="J1621" s="51">
        <f t="shared" si="205"/>
        <v>162</v>
      </c>
      <c r="K1621" s="51">
        <f>IF(VLOOKUP(J1620,city!$K$4:$L$352,2,0)&gt;K1620,K1620+1,1)</f>
        <v>8</v>
      </c>
      <c r="L1621" s="51">
        <v>0</v>
      </c>
      <c r="M1621" s="51" t="s">
        <v>375</v>
      </c>
      <c r="N1621" s="17"/>
      <c r="O1621" s="17"/>
      <c r="P1621" s="51" t="str">
        <f t="shared" si="206"/>
        <v/>
      </c>
      <c r="Q1621" s="51">
        <v>0</v>
      </c>
      <c r="R1621" s="51">
        <f t="shared" si="199"/>
        <v>0</v>
      </c>
      <c r="S1621" s="51" t="str">
        <f t="shared" si="203"/>
        <v>0a</v>
      </c>
      <c r="T1621" s="51" t="str">
        <f t="shared" si="204"/>
        <v>0b</v>
      </c>
    </row>
    <row r="1622" spans="1:20" ht="20" customHeight="1" x14ac:dyDescent="0.15">
      <c r="A1622" s="51">
        <f t="shared" si="201"/>
        <v>116209</v>
      </c>
      <c r="B1622" s="52" t="str">
        <f>VLOOKUP(J1622,city!$A$4:$D$352,3,0)</f>
        <v>湖北</v>
      </c>
      <c r="C1622" s="52" t="str">
        <f>VLOOKUP(J1622,city!$A$4:$D$352,4,0)</f>
        <v>鄂州</v>
      </c>
      <c r="D1622" s="60" t="s">
        <v>1089</v>
      </c>
      <c r="E1622" s="61"/>
      <c r="F1622" s="53" t="str">
        <f t="shared" si="200"/>
        <v>,</v>
      </c>
      <c r="G1622" s="54" t="s">
        <v>795</v>
      </c>
      <c r="H1622" s="55" t="str">
        <f>"jingdian/"&amp;VLOOKUP(B1622,city!$C$4:$P$352,13,FALSE)&amp;"/"&amp;VLOOKUP(C1622,city!$D$4:$P$352,13,FALSE)&amp;"/jd/"&amp;K1622&amp;".jpg"</f>
        <v>jingdian/hubei/ezhou/jd/9.jpg</v>
      </c>
      <c r="I1622" s="55" t="str">
        <f t="shared" si="202"/>
        <v>0a,0b</v>
      </c>
      <c r="J1622" s="51">
        <f t="shared" si="205"/>
        <v>162</v>
      </c>
      <c r="K1622" s="51">
        <f>IF(VLOOKUP(J1621,city!$K$4:$L$352,2,0)&gt;K1621,K1621+1,1)</f>
        <v>9</v>
      </c>
      <c r="L1622" s="51">
        <v>0</v>
      </c>
      <c r="M1622" s="51" t="s">
        <v>375</v>
      </c>
      <c r="N1622" s="17"/>
      <c r="O1622" s="17"/>
      <c r="P1622" s="51" t="str">
        <f t="shared" si="206"/>
        <v/>
      </c>
      <c r="Q1622" s="51">
        <v>0</v>
      </c>
      <c r="R1622" s="51">
        <f t="shared" si="199"/>
        <v>0</v>
      </c>
      <c r="S1622" s="51" t="str">
        <f t="shared" si="203"/>
        <v>0a</v>
      </c>
      <c r="T1622" s="51" t="str">
        <f t="shared" si="204"/>
        <v>0b</v>
      </c>
    </row>
    <row r="1623" spans="1:20" ht="20" customHeight="1" x14ac:dyDescent="0.15">
      <c r="A1623" s="51">
        <f t="shared" si="201"/>
        <v>116210</v>
      </c>
      <c r="B1623" s="52" t="str">
        <f>VLOOKUP(J1623,city!$A$4:$D$352,3,0)</f>
        <v>湖北</v>
      </c>
      <c r="C1623" s="52" t="str">
        <f>VLOOKUP(J1623,city!$A$4:$D$352,4,0)</f>
        <v>鄂州</v>
      </c>
      <c r="D1623" s="60" t="s">
        <v>1089</v>
      </c>
      <c r="E1623" s="61"/>
      <c r="F1623" s="53" t="str">
        <f t="shared" si="200"/>
        <v>,</v>
      </c>
      <c r="G1623" s="54" t="s">
        <v>795</v>
      </c>
      <c r="H1623" s="55" t="str">
        <f>"jingdian/"&amp;VLOOKUP(B1623,city!$C$4:$P$352,13,FALSE)&amp;"/"&amp;VLOOKUP(C1623,city!$D$4:$P$352,13,FALSE)&amp;"/jd/"&amp;K1623&amp;".jpg"</f>
        <v>jingdian/hubei/ezhou/jd/10.jpg</v>
      </c>
      <c r="I1623" s="55" t="str">
        <f t="shared" si="202"/>
        <v>0a,0b</v>
      </c>
      <c r="J1623" s="51">
        <f t="shared" si="205"/>
        <v>162</v>
      </c>
      <c r="K1623" s="51">
        <f>IF(VLOOKUP(J1622,city!$K$4:$L$352,2,0)&gt;K1622,K1622+1,1)</f>
        <v>10</v>
      </c>
      <c r="L1623" s="51">
        <v>0</v>
      </c>
      <c r="M1623" s="51" t="s">
        <v>375</v>
      </c>
      <c r="N1623" s="17"/>
      <c r="O1623" s="17"/>
      <c r="P1623" s="51" t="str">
        <f t="shared" si="206"/>
        <v>68.7662279,17.4896414</v>
      </c>
      <c r="Q1623" s="51">
        <v>0</v>
      </c>
      <c r="R1623" s="51">
        <f t="shared" si="199"/>
        <v>0</v>
      </c>
      <c r="S1623" s="51" t="str">
        <f t="shared" si="203"/>
        <v>0a</v>
      </c>
      <c r="T1623" s="51" t="str">
        <f t="shared" si="204"/>
        <v>0b</v>
      </c>
    </row>
    <row r="1624" spans="1:20" ht="20" customHeight="1" x14ac:dyDescent="0.15">
      <c r="A1624" s="51">
        <f t="shared" si="201"/>
        <v>116301</v>
      </c>
      <c r="B1624" s="52" t="str">
        <f>VLOOKUP(J1624,city!$A$4:$D$352,3,0)</f>
        <v>湖北</v>
      </c>
      <c r="C1624" s="52" t="str">
        <f>VLOOKUP(J1624,city!$A$4:$D$352,4,0)</f>
        <v>荆门</v>
      </c>
      <c r="D1624" s="94" t="s">
        <v>4115</v>
      </c>
      <c r="E1624" s="94" t="s">
        <v>4116</v>
      </c>
      <c r="F1624" s="53" t="str">
        <f t="shared" si="200"/>
        <v>113.096495,31.306362</v>
      </c>
      <c r="G1624" s="54" t="s">
        <v>795</v>
      </c>
      <c r="H1624" s="55" t="str">
        <f>"jingdian/"&amp;VLOOKUP(B1624,city!$C$4:$P$352,13,FALSE)&amp;"/"&amp;VLOOKUP(C1624,city!$D$4:$P$352,13,FALSE)&amp;"/jd/"&amp;K1624&amp;".jpg"</f>
        <v>jingdian/hubei/jingmen/jd/1.jpg</v>
      </c>
      <c r="I1624" s="55" t="str">
        <f t="shared" si="202"/>
        <v>2a,2b</v>
      </c>
      <c r="J1624" s="51">
        <f t="shared" si="205"/>
        <v>163</v>
      </c>
      <c r="K1624" s="51">
        <f>IF(VLOOKUP(J1623,city!$K$4:$L$352,2,0)&gt;K1623,K1623+1,1)</f>
        <v>1</v>
      </c>
      <c r="L1624" s="51">
        <v>0</v>
      </c>
      <c r="M1624" s="51" t="s">
        <v>377</v>
      </c>
      <c r="N1624" s="94">
        <v>113.096495</v>
      </c>
      <c r="O1624" s="94">
        <v>31.306362</v>
      </c>
      <c r="P1624" s="51" t="str">
        <f t="shared" si="206"/>
        <v/>
      </c>
      <c r="Q1624" s="51">
        <v>2</v>
      </c>
      <c r="R1624" s="51">
        <f t="shared" si="199"/>
        <v>2</v>
      </c>
      <c r="S1624" s="51" t="str">
        <f t="shared" si="203"/>
        <v>2a</v>
      </c>
      <c r="T1624" s="51" t="str">
        <f t="shared" si="204"/>
        <v>2b</v>
      </c>
    </row>
    <row r="1625" spans="1:20" ht="20" customHeight="1" x14ac:dyDescent="0.15">
      <c r="A1625" s="51">
        <f t="shared" si="201"/>
        <v>116302</v>
      </c>
      <c r="B1625" s="52" t="str">
        <f>VLOOKUP(J1625,city!$A$4:$D$352,3,0)</f>
        <v>湖北</v>
      </c>
      <c r="C1625" s="52" t="str">
        <f>VLOOKUP(J1625,city!$A$4:$D$352,4,0)</f>
        <v>荆门</v>
      </c>
      <c r="D1625" s="94" t="s">
        <v>4117</v>
      </c>
      <c r="E1625" s="94" t="s">
        <v>4118</v>
      </c>
      <c r="F1625" s="53" t="str">
        <f t="shared" si="200"/>
        <v>113.251572,31.595605</v>
      </c>
      <c r="G1625" s="54" t="s">
        <v>795</v>
      </c>
      <c r="H1625" s="55" t="str">
        <f>"jingdian/"&amp;VLOOKUP(B1625,city!$C$4:$P$352,13,FALSE)&amp;"/"&amp;VLOOKUP(C1625,city!$D$4:$P$352,13,FALSE)&amp;"/jd/"&amp;K1625&amp;".jpg"</f>
        <v>jingdian/hubei/jingmen/jd/2.jpg</v>
      </c>
      <c r="I1625" s="55" t="str">
        <f t="shared" si="202"/>
        <v>9a,9b</v>
      </c>
      <c r="J1625" s="51">
        <f t="shared" si="205"/>
        <v>163</v>
      </c>
      <c r="K1625" s="51">
        <f>IF(VLOOKUP(J1624,city!$K$4:$L$352,2,0)&gt;K1624,K1624+1,1)</f>
        <v>2</v>
      </c>
      <c r="L1625" s="51">
        <v>0</v>
      </c>
      <c r="M1625" s="51" t="s">
        <v>377</v>
      </c>
      <c r="N1625" s="94">
        <v>113.251572</v>
      </c>
      <c r="O1625" s="94">
        <v>31.595604999999999</v>
      </c>
      <c r="P1625" s="51" t="str">
        <f t="shared" si="206"/>
        <v/>
      </c>
      <c r="Q1625" s="51">
        <v>9</v>
      </c>
      <c r="R1625" s="51">
        <f t="shared" si="199"/>
        <v>11</v>
      </c>
      <c r="S1625" s="51" t="str">
        <f t="shared" si="203"/>
        <v>9a</v>
      </c>
      <c r="T1625" s="51" t="str">
        <f t="shared" si="204"/>
        <v>9b</v>
      </c>
    </row>
    <row r="1626" spans="1:20" ht="20" customHeight="1" x14ac:dyDescent="0.15">
      <c r="A1626" s="51">
        <f t="shared" si="201"/>
        <v>116303</v>
      </c>
      <c r="B1626" s="52" t="str">
        <f>VLOOKUP(J1626,city!$A$4:$D$352,3,0)</f>
        <v>湖北</v>
      </c>
      <c r="C1626" s="52" t="str">
        <f>VLOOKUP(J1626,city!$A$4:$D$352,4,0)</f>
        <v>荆门</v>
      </c>
      <c r="D1626" s="94" t="s">
        <v>4119</v>
      </c>
      <c r="E1626" s="94" t="s">
        <v>4120</v>
      </c>
      <c r="F1626" s="53" t="str">
        <f t="shared" si="200"/>
        <v>113.08735,31.315053</v>
      </c>
      <c r="G1626" s="54" t="s">
        <v>795</v>
      </c>
      <c r="H1626" s="55" t="str">
        <f>"jingdian/"&amp;VLOOKUP(B1626,city!$C$4:$P$352,13,FALSE)&amp;"/"&amp;VLOOKUP(C1626,city!$D$4:$P$352,13,FALSE)&amp;"/jd/"&amp;K1626&amp;".jpg"</f>
        <v>jingdian/hubei/jingmen/jd/3.jpg</v>
      </c>
      <c r="I1626" s="55" t="str">
        <f t="shared" si="202"/>
        <v>11a,11b</v>
      </c>
      <c r="J1626" s="51">
        <f t="shared" si="205"/>
        <v>163</v>
      </c>
      <c r="K1626" s="51">
        <f>IF(VLOOKUP(J1625,city!$K$4:$L$352,2,0)&gt;K1625,K1625+1,1)</f>
        <v>3</v>
      </c>
      <c r="L1626" s="51">
        <v>0</v>
      </c>
      <c r="M1626" s="51" t="s">
        <v>377</v>
      </c>
      <c r="N1626" s="94">
        <v>113.08735</v>
      </c>
      <c r="O1626" s="94">
        <v>31.315052999999999</v>
      </c>
      <c r="P1626" s="51" t="str">
        <f t="shared" si="206"/>
        <v/>
      </c>
      <c r="Q1626" s="51">
        <v>11</v>
      </c>
      <c r="R1626" s="51">
        <f t="shared" si="199"/>
        <v>2</v>
      </c>
      <c r="S1626" s="51" t="str">
        <f t="shared" si="203"/>
        <v>11a</v>
      </c>
      <c r="T1626" s="51" t="str">
        <f t="shared" si="204"/>
        <v>11b</v>
      </c>
    </row>
    <row r="1627" spans="1:20" ht="20" customHeight="1" x14ac:dyDescent="0.15">
      <c r="A1627" s="51">
        <f t="shared" si="201"/>
        <v>116304</v>
      </c>
      <c r="B1627" s="52" t="str">
        <f>VLOOKUP(J1627,city!$A$4:$D$352,3,0)</f>
        <v>湖北</v>
      </c>
      <c r="C1627" s="52" t="str">
        <f>VLOOKUP(J1627,city!$A$4:$D$352,4,0)</f>
        <v>荆门</v>
      </c>
      <c r="D1627" s="94" t="s">
        <v>4121</v>
      </c>
      <c r="E1627" s="94" t="s">
        <v>4122</v>
      </c>
      <c r="F1627" s="53" t="str">
        <f t="shared" si="200"/>
        <v>112.083036,30.962303</v>
      </c>
      <c r="G1627" s="54" t="s">
        <v>795</v>
      </c>
      <c r="H1627" s="55" t="str">
        <f>"jingdian/"&amp;VLOOKUP(B1627,city!$C$4:$P$352,13,FALSE)&amp;"/"&amp;VLOOKUP(C1627,city!$D$4:$P$352,13,FALSE)&amp;"/jd/"&amp;K1627&amp;".jpg"</f>
        <v>jingdian/hubei/jingmen/jd/4.jpg</v>
      </c>
      <c r="I1627" s="55" t="str">
        <f t="shared" si="202"/>
        <v>6a,6b</v>
      </c>
      <c r="J1627" s="51">
        <f t="shared" si="205"/>
        <v>163</v>
      </c>
      <c r="K1627" s="51">
        <f>IF(VLOOKUP(J1626,city!$K$4:$L$352,2,0)&gt;K1626,K1626+1,1)</f>
        <v>4</v>
      </c>
      <c r="L1627" s="51">
        <v>0</v>
      </c>
      <c r="M1627" s="51" t="s">
        <v>377</v>
      </c>
      <c r="N1627" s="94">
        <v>112.08303600000001</v>
      </c>
      <c r="O1627" s="94">
        <v>30.962302999999999</v>
      </c>
      <c r="P1627" s="51" t="str">
        <f t="shared" si="206"/>
        <v/>
      </c>
      <c r="Q1627" s="51">
        <v>6</v>
      </c>
      <c r="R1627" s="51">
        <f t="shared" ref="R1627:R1690" si="207">LOOKUP(1,0/FIND($U$6:$U$91,D1627),$V$6:$V$91)</f>
        <v>6</v>
      </c>
      <c r="S1627" s="51" t="str">
        <f t="shared" si="203"/>
        <v>6a</v>
      </c>
      <c r="T1627" s="51" t="str">
        <f t="shared" si="204"/>
        <v>6b</v>
      </c>
    </row>
    <row r="1628" spans="1:20" ht="20" customHeight="1" x14ac:dyDescent="0.15">
      <c r="A1628" s="51">
        <f t="shared" si="201"/>
        <v>116305</v>
      </c>
      <c r="B1628" s="52" t="str">
        <f>VLOOKUP(J1628,city!$A$4:$D$352,3,0)</f>
        <v>湖北</v>
      </c>
      <c r="C1628" s="52" t="str">
        <f>VLOOKUP(J1628,city!$A$4:$D$352,4,0)</f>
        <v>荆门</v>
      </c>
      <c r="D1628" s="94" t="s">
        <v>4123</v>
      </c>
      <c r="E1628" s="94" t="s">
        <v>4124</v>
      </c>
      <c r="F1628" s="53" t="str">
        <f t="shared" si="200"/>
        <v>113.100567,31.323823</v>
      </c>
      <c r="G1628" s="54" t="s">
        <v>795</v>
      </c>
      <c r="H1628" s="55" t="str">
        <f>"jingdian/"&amp;VLOOKUP(B1628,city!$C$4:$P$352,13,FALSE)&amp;"/"&amp;VLOOKUP(C1628,city!$D$4:$P$352,13,FALSE)&amp;"/jd/"&amp;K1628&amp;".jpg"</f>
        <v>jingdian/hubei/jingmen/jd/5.jpg</v>
      </c>
      <c r="I1628" s="55" t="str">
        <f t="shared" si="202"/>
        <v>31a,31b</v>
      </c>
      <c r="J1628" s="51">
        <f t="shared" si="205"/>
        <v>163</v>
      </c>
      <c r="K1628" s="51">
        <f>IF(VLOOKUP(J1627,city!$K$4:$L$352,2,0)&gt;K1627,K1627+1,1)</f>
        <v>5</v>
      </c>
      <c r="L1628" s="51">
        <v>0</v>
      </c>
      <c r="M1628" s="51" t="s">
        <v>377</v>
      </c>
      <c r="N1628" s="94">
        <v>113.100567</v>
      </c>
      <c r="O1628" s="94">
        <v>31.323823000000001</v>
      </c>
      <c r="P1628" s="51" t="str">
        <f t="shared" si="206"/>
        <v/>
      </c>
      <c r="Q1628" s="51">
        <v>31</v>
      </c>
      <c r="R1628" s="51" t="e">
        <f t="shared" si="207"/>
        <v>#N/A</v>
      </c>
      <c r="S1628" s="51" t="str">
        <f t="shared" si="203"/>
        <v>31a</v>
      </c>
      <c r="T1628" s="51" t="str">
        <f t="shared" si="204"/>
        <v>31b</v>
      </c>
    </row>
    <row r="1629" spans="1:20" ht="20" customHeight="1" x14ac:dyDescent="0.15">
      <c r="A1629" s="51">
        <f t="shared" si="201"/>
        <v>116306</v>
      </c>
      <c r="B1629" s="52" t="str">
        <f>VLOOKUP(J1629,city!$A$4:$D$352,3,0)</f>
        <v>湖北</v>
      </c>
      <c r="C1629" s="52" t="str">
        <f>VLOOKUP(J1629,city!$A$4:$D$352,4,0)</f>
        <v>荆门</v>
      </c>
      <c r="D1629" s="94" t="s">
        <v>4125</v>
      </c>
      <c r="E1629" s="94" t="s">
        <v>4126</v>
      </c>
      <c r="F1629" s="53" t="str">
        <f t="shared" si="200"/>
        <v>112.979232,31.410558</v>
      </c>
      <c r="G1629" s="54" t="s">
        <v>795</v>
      </c>
      <c r="H1629" s="55" t="str">
        <f>"jingdian/"&amp;VLOOKUP(B1629,city!$C$4:$P$352,13,FALSE)&amp;"/"&amp;VLOOKUP(C1629,city!$D$4:$P$352,13,FALSE)&amp;"/jd/"&amp;K1629&amp;".jpg"</f>
        <v>jingdian/hubei/jingmen/jd/6.jpg</v>
      </c>
      <c r="I1629" s="55" t="str">
        <f t="shared" si="202"/>
        <v>9a,9b</v>
      </c>
      <c r="J1629" s="51">
        <f t="shared" si="205"/>
        <v>163</v>
      </c>
      <c r="K1629" s="51">
        <f>IF(VLOOKUP(J1628,city!$K$4:$L$352,2,0)&gt;K1628,K1628+1,1)</f>
        <v>6</v>
      </c>
      <c r="L1629" s="51">
        <v>0</v>
      </c>
      <c r="M1629" s="51" t="s">
        <v>377</v>
      </c>
      <c r="N1629" s="94">
        <v>112.979232</v>
      </c>
      <c r="O1629" s="94">
        <v>31.410558000000002</v>
      </c>
      <c r="P1629" s="51" t="str">
        <f t="shared" si="206"/>
        <v/>
      </c>
      <c r="Q1629" s="51">
        <v>9</v>
      </c>
      <c r="R1629" s="51">
        <f t="shared" si="207"/>
        <v>9</v>
      </c>
      <c r="S1629" s="51" t="str">
        <f t="shared" si="203"/>
        <v>9a</v>
      </c>
      <c r="T1629" s="51" t="str">
        <f t="shared" si="204"/>
        <v>9b</v>
      </c>
    </row>
    <row r="1630" spans="1:20" ht="20" customHeight="1" x14ac:dyDescent="0.15">
      <c r="A1630" s="51">
        <f t="shared" si="201"/>
        <v>116307</v>
      </c>
      <c r="B1630" s="52" t="str">
        <f>VLOOKUP(J1630,city!$A$4:$D$352,3,0)</f>
        <v>湖北</v>
      </c>
      <c r="C1630" s="52" t="str">
        <f>VLOOKUP(J1630,city!$A$4:$D$352,4,0)</f>
        <v>荆门</v>
      </c>
      <c r="D1630" s="60" t="s">
        <v>1089</v>
      </c>
      <c r="E1630" s="61"/>
      <c r="F1630" s="53" t="str">
        <f t="shared" si="200"/>
        <v>,</v>
      </c>
      <c r="G1630" s="54" t="s">
        <v>795</v>
      </c>
      <c r="H1630" s="55" t="str">
        <f>"jingdian/"&amp;VLOOKUP(B1630,city!$C$4:$P$352,13,FALSE)&amp;"/"&amp;VLOOKUP(C1630,city!$D$4:$P$352,13,FALSE)&amp;"/jd/"&amp;K1630&amp;".jpg"</f>
        <v>jingdian/hubei/jingmen/jd/7.jpg</v>
      </c>
      <c r="I1630" s="55" t="str">
        <f t="shared" si="202"/>
        <v>0a,0b</v>
      </c>
      <c r="J1630" s="51">
        <f t="shared" si="205"/>
        <v>163</v>
      </c>
      <c r="K1630" s="51">
        <f>IF(VLOOKUP(J1629,city!$K$4:$L$352,2,0)&gt;K1629,K1629+1,1)</f>
        <v>7</v>
      </c>
      <c r="L1630" s="51">
        <v>0</v>
      </c>
      <c r="M1630" s="51" t="s">
        <v>377</v>
      </c>
      <c r="N1630" s="17"/>
      <c r="O1630" s="17"/>
      <c r="P1630" s="51" t="str">
        <f t="shared" si="206"/>
        <v/>
      </c>
      <c r="Q1630" s="51">
        <v>0</v>
      </c>
      <c r="R1630" s="51">
        <f t="shared" si="207"/>
        <v>0</v>
      </c>
      <c r="S1630" s="51" t="str">
        <f t="shared" si="203"/>
        <v>0a</v>
      </c>
      <c r="T1630" s="51" t="str">
        <f t="shared" si="204"/>
        <v>0b</v>
      </c>
    </row>
    <row r="1631" spans="1:20" ht="20" customHeight="1" x14ac:dyDescent="0.15">
      <c r="A1631" s="51">
        <f t="shared" si="201"/>
        <v>116308</v>
      </c>
      <c r="B1631" s="52" t="str">
        <f>VLOOKUP(J1631,city!$A$4:$D$352,3,0)</f>
        <v>湖北</v>
      </c>
      <c r="C1631" s="52" t="str">
        <f>VLOOKUP(J1631,city!$A$4:$D$352,4,0)</f>
        <v>荆门</v>
      </c>
      <c r="D1631" s="60" t="s">
        <v>1089</v>
      </c>
      <c r="E1631" s="61"/>
      <c r="F1631" s="53" t="str">
        <f t="shared" si="200"/>
        <v>,</v>
      </c>
      <c r="G1631" s="54" t="s">
        <v>795</v>
      </c>
      <c r="H1631" s="55" t="str">
        <f>"jingdian/"&amp;VLOOKUP(B1631,city!$C$4:$P$352,13,FALSE)&amp;"/"&amp;VLOOKUP(C1631,city!$D$4:$P$352,13,FALSE)&amp;"/jd/"&amp;K1631&amp;".jpg"</f>
        <v>jingdian/hubei/jingmen/jd/8.jpg</v>
      </c>
      <c r="I1631" s="55" t="str">
        <f t="shared" si="202"/>
        <v>0a,0b</v>
      </c>
      <c r="J1631" s="51">
        <f t="shared" si="205"/>
        <v>163</v>
      </c>
      <c r="K1631" s="51">
        <f>IF(VLOOKUP(J1630,city!$K$4:$L$352,2,0)&gt;K1630,K1630+1,1)</f>
        <v>8</v>
      </c>
      <c r="L1631" s="51">
        <v>0</v>
      </c>
      <c r="M1631" s="51" t="s">
        <v>377</v>
      </c>
      <c r="N1631" s="17"/>
      <c r="O1631" s="17"/>
      <c r="P1631" s="51" t="str">
        <f t="shared" si="206"/>
        <v/>
      </c>
      <c r="Q1631" s="51">
        <v>0</v>
      </c>
      <c r="R1631" s="51">
        <f t="shared" si="207"/>
        <v>0</v>
      </c>
      <c r="S1631" s="51" t="str">
        <f t="shared" si="203"/>
        <v>0a</v>
      </c>
      <c r="T1631" s="51" t="str">
        <f t="shared" si="204"/>
        <v>0b</v>
      </c>
    </row>
    <row r="1632" spans="1:20" ht="20" customHeight="1" x14ac:dyDescent="0.15">
      <c r="A1632" s="51">
        <f t="shared" si="201"/>
        <v>116309</v>
      </c>
      <c r="B1632" s="52" t="str">
        <f>VLOOKUP(J1632,city!$A$4:$D$352,3,0)</f>
        <v>湖北</v>
      </c>
      <c r="C1632" s="52" t="str">
        <f>VLOOKUP(J1632,city!$A$4:$D$352,4,0)</f>
        <v>荆门</v>
      </c>
      <c r="D1632" s="60" t="s">
        <v>1089</v>
      </c>
      <c r="E1632" s="61"/>
      <c r="F1632" s="53" t="str">
        <f t="shared" si="200"/>
        <v>,</v>
      </c>
      <c r="G1632" s="54" t="s">
        <v>795</v>
      </c>
      <c r="H1632" s="55" t="str">
        <f>"jingdian/"&amp;VLOOKUP(B1632,city!$C$4:$P$352,13,FALSE)&amp;"/"&amp;VLOOKUP(C1632,city!$D$4:$P$352,13,FALSE)&amp;"/jd/"&amp;K1632&amp;".jpg"</f>
        <v>jingdian/hubei/jingmen/jd/9.jpg</v>
      </c>
      <c r="I1632" s="55" t="str">
        <f t="shared" si="202"/>
        <v>0a,0b</v>
      </c>
      <c r="J1632" s="51">
        <f t="shared" si="205"/>
        <v>163</v>
      </c>
      <c r="K1632" s="51">
        <f>IF(VLOOKUP(J1631,city!$K$4:$L$352,2,0)&gt;K1631,K1631+1,1)</f>
        <v>9</v>
      </c>
      <c r="L1632" s="51">
        <v>0</v>
      </c>
      <c r="M1632" s="51" t="s">
        <v>377</v>
      </c>
      <c r="N1632" s="17"/>
      <c r="O1632" s="17"/>
      <c r="P1632" s="51" t="str">
        <f t="shared" si="206"/>
        <v/>
      </c>
      <c r="Q1632" s="51">
        <v>0</v>
      </c>
      <c r="R1632" s="51">
        <f t="shared" si="207"/>
        <v>0</v>
      </c>
      <c r="S1632" s="51" t="str">
        <f t="shared" si="203"/>
        <v>0a</v>
      </c>
      <c r="T1632" s="51" t="str">
        <f t="shared" si="204"/>
        <v>0b</v>
      </c>
    </row>
    <row r="1633" spans="1:20" ht="20" customHeight="1" x14ac:dyDescent="0.15">
      <c r="A1633" s="51">
        <f t="shared" si="201"/>
        <v>116310</v>
      </c>
      <c r="B1633" s="52" t="str">
        <f>VLOOKUP(J1633,city!$A$4:$D$352,3,0)</f>
        <v>湖北</v>
      </c>
      <c r="C1633" s="52" t="str">
        <f>VLOOKUP(J1633,city!$A$4:$D$352,4,0)</f>
        <v>荆门</v>
      </c>
      <c r="D1633" s="60" t="s">
        <v>1089</v>
      </c>
      <c r="E1633" s="61"/>
      <c r="F1633" s="53" t="str">
        <f t="shared" si="200"/>
        <v>,</v>
      </c>
      <c r="G1633" s="54" t="s">
        <v>795</v>
      </c>
      <c r="H1633" s="55" t="str">
        <f>"jingdian/"&amp;VLOOKUP(B1633,city!$C$4:$P$352,13,FALSE)&amp;"/"&amp;VLOOKUP(C1633,city!$D$4:$P$352,13,FALSE)&amp;"/jd/"&amp;K1633&amp;".jpg"</f>
        <v>jingdian/hubei/jingmen/jd/10.jpg</v>
      </c>
      <c r="I1633" s="55" t="str">
        <f t="shared" si="202"/>
        <v>0a,0b</v>
      </c>
      <c r="J1633" s="51">
        <f t="shared" si="205"/>
        <v>163</v>
      </c>
      <c r="K1633" s="51">
        <f>IF(VLOOKUP(J1632,city!$K$4:$L$352,2,0)&gt;K1632,K1632+1,1)</f>
        <v>10</v>
      </c>
      <c r="L1633" s="51">
        <v>0</v>
      </c>
      <c r="M1633" s="51" t="s">
        <v>377</v>
      </c>
      <c r="N1633" s="17"/>
      <c r="O1633" s="17"/>
      <c r="P1633" s="51" t="str">
        <f t="shared" si="206"/>
        <v>67.7598252,18.7913704</v>
      </c>
      <c r="Q1633" s="51">
        <v>0</v>
      </c>
      <c r="R1633" s="51">
        <f t="shared" si="207"/>
        <v>0</v>
      </c>
      <c r="S1633" s="51" t="str">
        <f t="shared" si="203"/>
        <v>0a</v>
      </c>
      <c r="T1633" s="51" t="str">
        <f t="shared" si="204"/>
        <v>0b</v>
      </c>
    </row>
    <row r="1634" spans="1:20" ht="20" customHeight="1" x14ac:dyDescent="0.15">
      <c r="A1634" s="51">
        <f t="shared" si="201"/>
        <v>116401</v>
      </c>
      <c r="B1634" s="52" t="str">
        <f>VLOOKUP(J1634,city!$A$4:$D$352,3,0)</f>
        <v>湖北</v>
      </c>
      <c r="C1634" s="52" t="str">
        <f>VLOOKUP(J1634,city!$A$4:$D$352,4,0)</f>
        <v>孝感</v>
      </c>
      <c r="D1634" s="94" t="s">
        <v>4127</v>
      </c>
      <c r="E1634" s="94" t="s">
        <v>4128</v>
      </c>
      <c r="F1634" s="53" t="str">
        <f t="shared" si="200"/>
        <v>114.21305,31.19316</v>
      </c>
      <c r="G1634" s="54" t="s">
        <v>795</v>
      </c>
      <c r="H1634" s="55" t="str">
        <f>"jingdian/"&amp;VLOOKUP(B1634,city!$C$4:$P$352,13,FALSE)&amp;"/"&amp;VLOOKUP(C1634,city!$D$4:$P$352,13,FALSE)&amp;"/jd/"&amp;K1634&amp;".jpg"</f>
        <v>jingdian/hubei/xiaogan/jd/1.jpg</v>
      </c>
      <c r="I1634" s="55" t="str">
        <f t="shared" si="202"/>
        <v>2a,2b</v>
      </c>
      <c r="J1634" s="51">
        <f t="shared" si="205"/>
        <v>164</v>
      </c>
      <c r="K1634" s="51">
        <f>IF(VLOOKUP(J1633,city!$K$4:$L$352,2,0)&gt;K1633,K1633+1,1)</f>
        <v>1</v>
      </c>
      <c r="L1634" s="51">
        <v>0</v>
      </c>
      <c r="M1634" s="51" t="s">
        <v>379</v>
      </c>
      <c r="N1634" s="94">
        <v>114.21305</v>
      </c>
      <c r="O1634" s="94">
        <v>31.193159999999999</v>
      </c>
      <c r="P1634" s="51" t="str">
        <f t="shared" si="206"/>
        <v/>
      </c>
      <c r="Q1634" s="51">
        <v>2</v>
      </c>
      <c r="R1634" s="51">
        <f t="shared" si="207"/>
        <v>2</v>
      </c>
      <c r="S1634" s="51" t="str">
        <f t="shared" si="203"/>
        <v>2a</v>
      </c>
      <c r="T1634" s="51" t="str">
        <f t="shared" si="204"/>
        <v>2b</v>
      </c>
    </row>
    <row r="1635" spans="1:20" ht="20" customHeight="1" x14ac:dyDescent="0.15">
      <c r="A1635" s="51">
        <f t="shared" si="201"/>
        <v>116402</v>
      </c>
      <c r="B1635" s="52" t="str">
        <f>VLOOKUP(J1635,city!$A$4:$D$352,3,0)</f>
        <v>湖北</v>
      </c>
      <c r="C1635" s="52" t="str">
        <f>VLOOKUP(J1635,city!$A$4:$D$352,4,0)</f>
        <v>孝感</v>
      </c>
      <c r="D1635" s="94" t="s">
        <v>4129</v>
      </c>
      <c r="E1635" s="94" t="s">
        <v>4130</v>
      </c>
      <c r="F1635" s="53" t="str">
        <f t="shared" si="200"/>
        <v>113.924117,30.925581</v>
      </c>
      <c r="G1635" s="54" t="s">
        <v>795</v>
      </c>
      <c r="H1635" s="55" t="str">
        <f>"jingdian/"&amp;VLOOKUP(B1635,city!$C$4:$P$352,13,FALSE)&amp;"/"&amp;VLOOKUP(C1635,city!$D$4:$P$352,13,FALSE)&amp;"/jd/"&amp;K1635&amp;".jpg"</f>
        <v>jingdian/hubei/xiaogan/jd/2.jpg</v>
      </c>
      <c r="I1635" s="55" t="str">
        <f t="shared" si="202"/>
        <v>1a,1b</v>
      </c>
      <c r="J1635" s="51">
        <f t="shared" si="205"/>
        <v>164</v>
      </c>
      <c r="K1635" s="51">
        <f>IF(VLOOKUP(J1634,city!$K$4:$L$352,2,0)&gt;K1634,K1634+1,1)</f>
        <v>2</v>
      </c>
      <c r="L1635" s="51">
        <v>0</v>
      </c>
      <c r="M1635" s="51" t="s">
        <v>379</v>
      </c>
      <c r="N1635" s="94">
        <v>113.924117</v>
      </c>
      <c r="O1635" s="94">
        <v>30.925581000000001</v>
      </c>
      <c r="P1635" s="51" t="str">
        <f t="shared" si="206"/>
        <v/>
      </c>
      <c r="Q1635" s="51">
        <v>1</v>
      </c>
      <c r="R1635" s="51">
        <f t="shared" si="207"/>
        <v>1</v>
      </c>
      <c r="S1635" s="51" t="str">
        <f t="shared" si="203"/>
        <v>1a</v>
      </c>
      <c r="T1635" s="51" t="str">
        <f t="shared" si="204"/>
        <v>1b</v>
      </c>
    </row>
    <row r="1636" spans="1:20" ht="20" customHeight="1" x14ac:dyDescent="0.15">
      <c r="A1636" s="51">
        <f t="shared" si="201"/>
        <v>116403</v>
      </c>
      <c r="B1636" s="52" t="str">
        <f>VLOOKUP(J1636,city!$A$4:$D$352,3,0)</f>
        <v>湖北</v>
      </c>
      <c r="C1636" s="52" t="str">
        <f>VLOOKUP(J1636,city!$A$4:$D$352,4,0)</f>
        <v>孝感</v>
      </c>
      <c r="D1636" s="94" t="s">
        <v>4131</v>
      </c>
      <c r="E1636" s="94" t="s">
        <v>4132</v>
      </c>
      <c r="F1636" s="53" t="str">
        <f t="shared" si="200"/>
        <v>114.149613,31.347714</v>
      </c>
      <c r="G1636" s="54" t="s">
        <v>795</v>
      </c>
      <c r="H1636" s="55" t="str">
        <f>"jingdian/"&amp;VLOOKUP(B1636,city!$C$4:$P$352,13,FALSE)&amp;"/"&amp;VLOOKUP(C1636,city!$D$4:$P$352,13,FALSE)&amp;"/jd/"&amp;K1636&amp;".jpg"</f>
        <v>jingdian/hubei/xiaogan/jd/3.jpg</v>
      </c>
      <c r="I1636" s="55" t="str">
        <f t="shared" si="202"/>
        <v>6a,6b</v>
      </c>
      <c r="J1636" s="51">
        <f t="shared" si="205"/>
        <v>164</v>
      </c>
      <c r="K1636" s="51">
        <f>IF(VLOOKUP(J1635,city!$K$4:$L$352,2,0)&gt;K1635,K1635+1,1)</f>
        <v>3</v>
      </c>
      <c r="L1636" s="51">
        <v>0</v>
      </c>
      <c r="M1636" s="51" t="s">
        <v>379</v>
      </c>
      <c r="N1636" s="94">
        <v>114.149613</v>
      </c>
      <c r="O1636" s="94">
        <v>31.347714</v>
      </c>
      <c r="P1636" s="51" t="str">
        <f t="shared" si="206"/>
        <v/>
      </c>
      <c r="Q1636" s="51">
        <v>6</v>
      </c>
      <c r="R1636" s="51">
        <f t="shared" si="207"/>
        <v>6</v>
      </c>
      <c r="S1636" s="51" t="str">
        <f t="shared" si="203"/>
        <v>6a</v>
      </c>
      <c r="T1636" s="51" t="str">
        <f t="shared" si="204"/>
        <v>6b</v>
      </c>
    </row>
    <row r="1637" spans="1:20" ht="20" customHeight="1" x14ac:dyDescent="0.15">
      <c r="A1637" s="51">
        <f t="shared" si="201"/>
        <v>116404</v>
      </c>
      <c r="B1637" s="52" t="str">
        <f>VLOOKUP(J1637,city!$A$4:$D$352,3,0)</f>
        <v>湖北</v>
      </c>
      <c r="C1637" s="52" t="str">
        <f>VLOOKUP(J1637,city!$A$4:$D$352,4,0)</f>
        <v>孝感</v>
      </c>
      <c r="D1637" s="94" t="s">
        <v>4133</v>
      </c>
      <c r="E1637" s="94" t="s">
        <v>4134</v>
      </c>
      <c r="F1637" s="53" t="str">
        <f t="shared" si="200"/>
        <v>113.573951,31.330301</v>
      </c>
      <c r="G1637" s="54" t="s">
        <v>795</v>
      </c>
      <c r="H1637" s="55" t="str">
        <f>"jingdian/"&amp;VLOOKUP(B1637,city!$C$4:$P$352,13,FALSE)&amp;"/"&amp;VLOOKUP(C1637,city!$D$4:$P$352,13,FALSE)&amp;"/jd/"&amp;K1637&amp;".jpg"</f>
        <v>jingdian/hubei/xiaogan/jd/4.jpg</v>
      </c>
      <c r="I1637" s="55" t="str">
        <f t="shared" si="202"/>
        <v>2a,2b</v>
      </c>
      <c r="J1637" s="51">
        <f t="shared" si="205"/>
        <v>164</v>
      </c>
      <c r="K1637" s="51">
        <f>IF(VLOOKUP(J1636,city!$K$4:$L$352,2,0)&gt;K1636,K1636+1,1)</f>
        <v>4</v>
      </c>
      <c r="L1637" s="51">
        <v>0</v>
      </c>
      <c r="M1637" s="51" t="s">
        <v>379</v>
      </c>
      <c r="N1637" s="94">
        <v>113.57395099999999</v>
      </c>
      <c r="O1637" s="94">
        <v>31.330300999999999</v>
      </c>
      <c r="P1637" s="51" t="str">
        <f t="shared" si="206"/>
        <v/>
      </c>
      <c r="Q1637" s="51">
        <v>2</v>
      </c>
      <c r="R1637" s="51">
        <f t="shared" si="207"/>
        <v>2</v>
      </c>
      <c r="S1637" s="51" t="str">
        <f t="shared" si="203"/>
        <v>2a</v>
      </c>
      <c r="T1637" s="51" t="str">
        <f t="shared" si="204"/>
        <v>2b</v>
      </c>
    </row>
    <row r="1638" spans="1:20" ht="20" customHeight="1" x14ac:dyDescent="0.15">
      <c r="A1638" s="51">
        <f t="shared" si="201"/>
        <v>116405</v>
      </c>
      <c r="B1638" s="52" t="str">
        <f>VLOOKUP(J1638,city!$A$4:$D$352,3,0)</f>
        <v>湖北</v>
      </c>
      <c r="C1638" s="52" t="str">
        <f>VLOOKUP(J1638,city!$A$4:$D$352,4,0)</f>
        <v>孝感</v>
      </c>
      <c r="D1638" s="94" t="s">
        <v>4135</v>
      </c>
      <c r="E1638" s="94" t="s">
        <v>4136</v>
      </c>
      <c r="F1638" s="53" t="str">
        <f t="shared" si="200"/>
        <v>113.354331,30.916733</v>
      </c>
      <c r="G1638" s="54" t="s">
        <v>795</v>
      </c>
      <c r="H1638" s="55" t="str">
        <f>"jingdian/"&amp;VLOOKUP(B1638,city!$C$4:$P$352,13,FALSE)&amp;"/"&amp;VLOOKUP(C1638,city!$D$4:$P$352,13,FALSE)&amp;"/jd/"&amp;K1638&amp;".jpg"</f>
        <v>jingdian/hubei/xiaogan/jd/5.jpg</v>
      </c>
      <c r="I1638" s="55" t="str">
        <f t="shared" si="202"/>
        <v>6a,6b</v>
      </c>
      <c r="J1638" s="51">
        <f t="shared" si="205"/>
        <v>164</v>
      </c>
      <c r="K1638" s="51">
        <f>IF(VLOOKUP(J1637,city!$K$4:$L$352,2,0)&gt;K1637,K1637+1,1)</f>
        <v>5</v>
      </c>
      <c r="L1638" s="51">
        <v>0</v>
      </c>
      <c r="M1638" s="51" t="s">
        <v>379</v>
      </c>
      <c r="N1638" s="94">
        <v>113.354331</v>
      </c>
      <c r="O1638" s="94">
        <v>30.916733000000001</v>
      </c>
      <c r="P1638" s="51" t="str">
        <f t="shared" si="206"/>
        <v/>
      </c>
      <c r="Q1638" s="51">
        <v>6</v>
      </c>
      <c r="R1638" s="51">
        <f t="shared" si="207"/>
        <v>6</v>
      </c>
      <c r="S1638" s="51" t="str">
        <f t="shared" si="203"/>
        <v>6a</v>
      </c>
      <c r="T1638" s="51" t="str">
        <f t="shared" si="204"/>
        <v>6b</v>
      </c>
    </row>
    <row r="1639" spans="1:20" ht="20" customHeight="1" x14ac:dyDescent="0.15">
      <c r="A1639" s="51">
        <f t="shared" si="201"/>
        <v>116406</v>
      </c>
      <c r="B1639" s="52" t="str">
        <f>VLOOKUP(J1639,city!$A$4:$D$352,3,0)</f>
        <v>湖北</v>
      </c>
      <c r="C1639" s="52" t="str">
        <f>VLOOKUP(J1639,city!$A$4:$D$352,4,0)</f>
        <v>孝感</v>
      </c>
      <c r="D1639" s="94" t="s">
        <v>4137</v>
      </c>
      <c r="E1639" s="94" t="s">
        <v>4138</v>
      </c>
      <c r="F1639" s="53" t="str">
        <f t="shared" si="200"/>
        <v>114.305297,31.363917</v>
      </c>
      <c r="G1639" s="54" t="s">
        <v>795</v>
      </c>
      <c r="H1639" s="55" t="str">
        <f>"jingdian/"&amp;VLOOKUP(B1639,city!$C$4:$P$352,13,FALSE)&amp;"/"&amp;VLOOKUP(C1639,city!$D$4:$P$352,13,FALSE)&amp;"/jd/"&amp;K1639&amp;".jpg"</f>
        <v>jingdian/hubei/xiaogan/jd/6.jpg</v>
      </c>
      <c r="I1639" s="55" t="str">
        <f t="shared" si="202"/>
        <v>2a,2b</v>
      </c>
      <c r="J1639" s="51">
        <f t="shared" si="205"/>
        <v>164</v>
      </c>
      <c r="K1639" s="51">
        <f>IF(VLOOKUP(J1638,city!$K$4:$L$352,2,0)&gt;K1638,K1638+1,1)</f>
        <v>6</v>
      </c>
      <c r="L1639" s="51">
        <v>0</v>
      </c>
      <c r="M1639" s="51" t="s">
        <v>379</v>
      </c>
      <c r="N1639" s="94">
        <v>114.305297</v>
      </c>
      <c r="O1639" s="94">
        <v>31.363917000000001</v>
      </c>
      <c r="P1639" s="51" t="str">
        <f t="shared" si="206"/>
        <v/>
      </c>
      <c r="Q1639" s="51">
        <v>2</v>
      </c>
      <c r="R1639" s="51">
        <f t="shared" si="207"/>
        <v>2</v>
      </c>
      <c r="S1639" s="51" t="str">
        <f t="shared" si="203"/>
        <v>2a</v>
      </c>
      <c r="T1639" s="51" t="str">
        <f t="shared" si="204"/>
        <v>2b</v>
      </c>
    </row>
    <row r="1640" spans="1:20" ht="20" customHeight="1" x14ac:dyDescent="0.15">
      <c r="A1640" s="51">
        <f t="shared" si="201"/>
        <v>116407</v>
      </c>
      <c r="B1640" s="52" t="str">
        <f>VLOOKUP(J1640,city!$A$4:$D$352,3,0)</f>
        <v>湖北</v>
      </c>
      <c r="C1640" s="52" t="str">
        <f>VLOOKUP(J1640,city!$A$4:$D$352,4,0)</f>
        <v>孝感</v>
      </c>
      <c r="D1640" s="60" t="s">
        <v>1089</v>
      </c>
      <c r="E1640" s="61"/>
      <c r="F1640" s="53" t="str">
        <f t="shared" si="200"/>
        <v>,</v>
      </c>
      <c r="G1640" s="54" t="s">
        <v>795</v>
      </c>
      <c r="H1640" s="55" t="str">
        <f>"jingdian/"&amp;VLOOKUP(B1640,city!$C$4:$P$352,13,FALSE)&amp;"/"&amp;VLOOKUP(C1640,city!$D$4:$P$352,13,FALSE)&amp;"/jd/"&amp;K1640&amp;".jpg"</f>
        <v>jingdian/hubei/xiaogan/jd/7.jpg</v>
      </c>
      <c r="I1640" s="55" t="str">
        <f t="shared" si="202"/>
        <v>0a,0b</v>
      </c>
      <c r="J1640" s="51">
        <f t="shared" si="205"/>
        <v>164</v>
      </c>
      <c r="K1640" s="51">
        <f>IF(VLOOKUP(J1639,city!$K$4:$L$352,2,0)&gt;K1639,K1639+1,1)</f>
        <v>7</v>
      </c>
      <c r="L1640" s="51">
        <v>0</v>
      </c>
      <c r="M1640" s="51" t="s">
        <v>379</v>
      </c>
      <c r="N1640" s="17"/>
      <c r="O1640" s="17"/>
      <c r="P1640" s="51" t="str">
        <f t="shared" si="206"/>
        <v/>
      </c>
      <c r="Q1640" s="51">
        <v>0</v>
      </c>
      <c r="R1640" s="51">
        <f t="shared" si="207"/>
        <v>0</v>
      </c>
      <c r="S1640" s="51" t="str">
        <f t="shared" si="203"/>
        <v>0a</v>
      </c>
      <c r="T1640" s="51" t="str">
        <f t="shared" si="204"/>
        <v>0b</v>
      </c>
    </row>
    <row r="1641" spans="1:20" ht="20" customHeight="1" x14ac:dyDescent="0.15">
      <c r="A1641" s="51">
        <f t="shared" si="201"/>
        <v>116408</v>
      </c>
      <c r="B1641" s="52" t="str">
        <f>VLOOKUP(J1641,city!$A$4:$D$352,3,0)</f>
        <v>湖北</v>
      </c>
      <c r="C1641" s="52" t="str">
        <f>VLOOKUP(J1641,city!$A$4:$D$352,4,0)</f>
        <v>孝感</v>
      </c>
      <c r="D1641" s="60" t="s">
        <v>1089</v>
      </c>
      <c r="E1641" s="61"/>
      <c r="F1641" s="53" t="str">
        <f t="shared" si="200"/>
        <v>,</v>
      </c>
      <c r="G1641" s="54" t="s">
        <v>795</v>
      </c>
      <c r="H1641" s="55" t="str">
        <f>"jingdian/"&amp;VLOOKUP(B1641,city!$C$4:$P$352,13,FALSE)&amp;"/"&amp;VLOOKUP(C1641,city!$D$4:$P$352,13,FALSE)&amp;"/jd/"&amp;K1641&amp;".jpg"</f>
        <v>jingdian/hubei/xiaogan/jd/8.jpg</v>
      </c>
      <c r="I1641" s="55" t="str">
        <f t="shared" si="202"/>
        <v>0a,0b</v>
      </c>
      <c r="J1641" s="51">
        <f t="shared" si="205"/>
        <v>164</v>
      </c>
      <c r="K1641" s="51">
        <f>IF(VLOOKUP(J1640,city!$K$4:$L$352,2,0)&gt;K1640,K1640+1,1)</f>
        <v>8</v>
      </c>
      <c r="L1641" s="51">
        <v>0</v>
      </c>
      <c r="M1641" s="51" t="s">
        <v>379</v>
      </c>
      <c r="N1641" s="17"/>
      <c r="O1641" s="17"/>
      <c r="P1641" s="51" t="str">
        <f t="shared" si="206"/>
        <v/>
      </c>
      <c r="Q1641" s="51">
        <v>0</v>
      </c>
      <c r="R1641" s="51">
        <f t="shared" si="207"/>
        <v>0</v>
      </c>
      <c r="S1641" s="51" t="str">
        <f t="shared" si="203"/>
        <v>0a</v>
      </c>
      <c r="T1641" s="51" t="str">
        <f t="shared" si="204"/>
        <v>0b</v>
      </c>
    </row>
    <row r="1642" spans="1:20" ht="20" customHeight="1" x14ac:dyDescent="0.15">
      <c r="A1642" s="51">
        <f t="shared" si="201"/>
        <v>116409</v>
      </c>
      <c r="B1642" s="52" t="str">
        <f>VLOOKUP(J1642,city!$A$4:$D$352,3,0)</f>
        <v>湖北</v>
      </c>
      <c r="C1642" s="52" t="str">
        <f>VLOOKUP(J1642,city!$A$4:$D$352,4,0)</f>
        <v>孝感</v>
      </c>
      <c r="D1642" s="60" t="s">
        <v>1089</v>
      </c>
      <c r="E1642" s="61"/>
      <c r="F1642" s="53" t="str">
        <f t="shared" si="200"/>
        <v>,</v>
      </c>
      <c r="G1642" s="54" t="s">
        <v>795</v>
      </c>
      <c r="H1642" s="55" t="str">
        <f>"jingdian/"&amp;VLOOKUP(B1642,city!$C$4:$P$352,13,FALSE)&amp;"/"&amp;VLOOKUP(C1642,city!$D$4:$P$352,13,FALSE)&amp;"/jd/"&amp;K1642&amp;".jpg"</f>
        <v>jingdian/hubei/xiaogan/jd/9.jpg</v>
      </c>
      <c r="I1642" s="55" t="str">
        <f t="shared" si="202"/>
        <v>0a,0b</v>
      </c>
      <c r="J1642" s="51">
        <f t="shared" si="205"/>
        <v>164</v>
      </c>
      <c r="K1642" s="51">
        <f>IF(VLOOKUP(J1641,city!$K$4:$L$352,2,0)&gt;K1641,K1641+1,1)</f>
        <v>9</v>
      </c>
      <c r="L1642" s="51">
        <v>0</v>
      </c>
      <c r="M1642" s="51" t="s">
        <v>379</v>
      </c>
      <c r="N1642" s="17"/>
      <c r="O1642" s="17"/>
      <c r="P1642" s="51" t="str">
        <f t="shared" si="206"/>
        <v/>
      </c>
      <c r="Q1642" s="51">
        <v>0</v>
      </c>
      <c r="R1642" s="51">
        <f t="shared" si="207"/>
        <v>0</v>
      </c>
      <c r="S1642" s="51" t="str">
        <f t="shared" si="203"/>
        <v>0a</v>
      </c>
      <c r="T1642" s="51" t="str">
        <f t="shared" si="204"/>
        <v>0b</v>
      </c>
    </row>
    <row r="1643" spans="1:20" ht="20" customHeight="1" x14ac:dyDescent="0.15">
      <c r="A1643" s="51">
        <f t="shared" si="201"/>
        <v>116410</v>
      </c>
      <c r="B1643" s="52" t="str">
        <f>VLOOKUP(J1643,city!$A$4:$D$352,3,0)</f>
        <v>湖北</v>
      </c>
      <c r="C1643" s="52" t="str">
        <f>VLOOKUP(J1643,city!$A$4:$D$352,4,0)</f>
        <v>孝感</v>
      </c>
      <c r="D1643" s="60" t="s">
        <v>1089</v>
      </c>
      <c r="E1643" s="61"/>
      <c r="F1643" s="53" t="str">
        <f t="shared" si="200"/>
        <v>,</v>
      </c>
      <c r="G1643" s="54" t="s">
        <v>795</v>
      </c>
      <c r="H1643" s="55" t="str">
        <f>"jingdian/"&amp;VLOOKUP(B1643,city!$C$4:$P$352,13,FALSE)&amp;"/"&amp;VLOOKUP(C1643,city!$D$4:$P$352,13,FALSE)&amp;"/jd/"&amp;K1643&amp;".jpg"</f>
        <v>jingdian/hubei/xiaogan/jd/10.jpg</v>
      </c>
      <c r="I1643" s="55" t="str">
        <f t="shared" si="202"/>
        <v>0a,0b</v>
      </c>
      <c r="J1643" s="51">
        <f t="shared" si="205"/>
        <v>164</v>
      </c>
      <c r="K1643" s="51">
        <f>IF(VLOOKUP(J1642,city!$K$4:$L$352,2,0)&gt;K1642,K1642+1,1)</f>
        <v>10</v>
      </c>
      <c r="L1643" s="51">
        <v>0</v>
      </c>
      <c r="M1643" s="51" t="s">
        <v>379</v>
      </c>
      <c r="N1643" s="17"/>
      <c r="O1643" s="17"/>
      <c r="P1643" s="51" t="str">
        <f t="shared" si="206"/>
        <v>68.3520359,18.7077406</v>
      </c>
      <c r="Q1643" s="51">
        <v>0</v>
      </c>
      <c r="R1643" s="51">
        <f t="shared" si="207"/>
        <v>0</v>
      </c>
      <c r="S1643" s="51" t="str">
        <f t="shared" si="203"/>
        <v>0a</v>
      </c>
      <c r="T1643" s="51" t="str">
        <f t="shared" si="204"/>
        <v>0b</v>
      </c>
    </row>
    <row r="1644" spans="1:20" ht="20" customHeight="1" x14ac:dyDescent="0.15">
      <c r="A1644" s="51">
        <f t="shared" si="201"/>
        <v>116501</v>
      </c>
      <c r="B1644" s="52" t="str">
        <f>VLOOKUP(J1644,city!$A$4:$D$352,3,0)</f>
        <v>湖北</v>
      </c>
      <c r="C1644" s="52" t="str">
        <f>VLOOKUP(J1644,city!$A$4:$D$352,4,0)</f>
        <v>荆州</v>
      </c>
      <c r="D1644" s="94" t="s">
        <v>4139</v>
      </c>
      <c r="E1644" s="94" t="s">
        <v>4140</v>
      </c>
      <c r="F1644" s="53" t="str">
        <f t="shared" ref="F1644:F1707" si="208">N1644&amp;","&amp;O1644</f>
        <v>112.325225,29.957342</v>
      </c>
      <c r="G1644" s="54" t="s">
        <v>795</v>
      </c>
      <c r="H1644" s="55" t="str">
        <f>"jingdian/"&amp;VLOOKUP(B1644,city!$C$4:$P$352,13,FALSE)&amp;"/"&amp;VLOOKUP(C1644,city!$D$4:$P$352,13,FALSE)&amp;"/jd/"&amp;K1644&amp;".jpg"</f>
        <v>jingdian/hubei/jingzhou/jd/1.jpg</v>
      </c>
      <c r="I1644" s="55" t="str">
        <f t="shared" si="202"/>
        <v>31a,31b</v>
      </c>
      <c r="J1644" s="51">
        <f t="shared" si="205"/>
        <v>165</v>
      </c>
      <c r="K1644" s="51">
        <f>IF(VLOOKUP(J1643,city!$K$4:$L$352,2,0)&gt;K1643,K1643+1,1)</f>
        <v>1</v>
      </c>
      <c r="L1644" s="51">
        <v>0</v>
      </c>
      <c r="M1644" s="51" t="s">
        <v>381</v>
      </c>
      <c r="N1644" s="94">
        <v>112.325225</v>
      </c>
      <c r="O1644" s="94">
        <v>29.957342000000001</v>
      </c>
      <c r="P1644" s="51" t="str">
        <f t="shared" si="206"/>
        <v/>
      </c>
      <c r="Q1644" s="51">
        <v>31</v>
      </c>
      <c r="R1644" s="51">
        <f t="shared" si="207"/>
        <v>31</v>
      </c>
      <c r="S1644" s="51" t="str">
        <f t="shared" si="203"/>
        <v>31a</v>
      </c>
      <c r="T1644" s="51" t="str">
        <f t="shared" si="204"/>
        <v>31b</v>
      </c>
    </row>
    <row r="1645" spans="1:20" ht="20" customHeight="1" x14ac:dyDescent="0.15">
      <c r="A1645" s="51">
        <f t="shared" si="201"/>
        <v>116502</v>
      </c>
      <c r="B1645" s="52" t="str">
        <f>VLOOKUP(J1645,city!$A$4:$D$352,3,0)</f>
        <v>湖北</v>
      </c>
      <c r="C1645" s="52" t="str">
        <f>VLOOKUP(J1645,city!$A$4:$D$352,4,0)</f>
        <v>荆州</v>
      </c>
      <c r="D1645" s="94" t="s">
        <v>4141</v>
      </c>
      <c r="E1645" s="94" t="s">
        <v>4142</v>
      </c>
      <c r="F1645" s="53" t="str">
        <f t="shared" si="208"/>
        <v>112.1859,30.358838</v>
      </c>
      <c r="G1645" s="54" t="s">
        <v>795</v>
      </c>
      <c r="H1645" s="55" t="str">
        <f>"jingdian/"&amp;VLOOKUP(B1645,city!$C$4:$P$352,13,FALSE)&amp;"/"&amp;VLOOKUP(C1645,city!$D$4:$P$352,13,FALSE)&amp;"/jd/"&amp;K1645&amp;".jpg"</f>
        <v>jingdian/hubei/jingzhou/jd/2.jpg</v>
      </c>
      <c r="I1645" s="55" t="str">
        <f t="shared" si="202"/>
        <v>10a,10b</v>
      </c>
      <c r="J1645" s="51">
        <f t="shared" si="205"/>
        <v>165</v>
      </c>
      <c r="K1645" s="51">
        <f>IF(VLOOKUP(J1644,city!$K$4:$L$352,2,0)&gt;K1644,K1644+1,1)</f>
        <v>2</v>
      </c>
      <c r="L1645" s="51">
        <v>0</v>
      </c>
      <c r="M1645" s="51" t="s">
        <v>381</v>
      </c>
      <c r="N1645" s="94">
        <v>112.1859</v>
      </c>
      <c r="O1645" s="94">
        <v>30.358837999999999</v>
      </c>
      <c r="P1645" s="51" t="str">
        <f t="shared" si="206"/>
        <v/>
      </c>
      <c r="Q1645" s="51">
        <v>10</v>
      </c>
      <c r="R1645" s="51">
        <f t="shared" si="207"/>
        <v>10</v>
      </c>
      <c r="S1645" s="51" t="str">
        <f t="shared" si="203"/>
        <v>10a</v>
      </c>
      <c r="T1645" s="51" t="str">
        <f t="shared" si="204"/>
        <v>10b</v>
      </c>
    </row>
    <row r="1646" spans="1:20" ht="20" customHeight="1" x14ac:dyDescent="0.15">
      <c r="A1646" s="51">
        <f t="shared" si="201"/>
        <v>116503</v>
      </c>
      <c r="B1646" s="52" t="str">
        <f>VLOOKUP(J1646,city!$A$4:$D$352,3,0)</f>
        <v>湖北</v>
      </c>
      <c r="C1646" s="52" t="str">
        <f>VLOOKUP(J1646,city!$A$4:$D$352,4,0)</f>
        <v>荆州</v>
      </c>
      <c r="D1646" s="94" t="s">
        <v>4143</v>
      </c>
      <c r="E1646" s="94" t="s">
        <v>4144</v>
      </c>
      <c r="F1646" s="53" t="str">
        <f t="shared" si="208"/>
        <v>113.601754,29.91542</v>
      </c>
      <c r="G1646" s="54" t="s">
        <v>795</v>
      </c>
      <c r="H1646" s="55" t="str">
        <f>"jingdian/"&amp;VLOOKUP(B1646,city!$C$4:$P$352,13,FALSE)&amp;"/"&amp;VLOOKUP(C1646,city!$D$4:$P$352,13,FALSE)&amp;"/jd/"&amp;K1646&amp;".jpg"</f>
        <v>jingdian/hubei/jingzhou/jd/3.jpg</v>
      </c>
      <c r="I1646" s="55" t="str">
        <f t="shared" si="202"/>
        <v>3a,3b</v>
      </c>
      <c r="J1646" s="51">
        <f t="shared" si="205"/>
        <v>165</v>
      </c>
      <c r="K1646" s="51">
        <f>IF(VLOOKUP(J1645,city!$K$4:$L$352,2,0)&gt;K1645,K1645+1,1)</f>
        <v>3</v>
      </c>
      <c r="L1646" s="51">
        <v>0</v>
      </c>
      <c r="M1646" s="51" t="s">
        <v>381</v>
      </c>
      <c r="N1646" s="94">
        <v>113.601754</v>
      </c>
      <c r="O1646" s="94">
        <v>29.915420000000001</v>
      </c>
      <c r="P1646" s="51" t="str">
        <f t="shared" si="206"/>
        <v/>
      </c>
      <c r="Q1646" s="51">
        <v>3</v>
      </c>
      <c r="R1646" s="51">
        <f t="shared" si="207"/>
        <v>3</v>
      </c>
      <c r="S1646" s="51" t="str">
        <f t="shared" si="203"/>
        <v>3a</v>
      </c>
      <c r="T1646" s="51" t="str">
        <f t="shared" si="204"/>
        <v>3b</v>
      </c>
    </row>
    <row r="1647" spans="1:20" ht="20" customHeight="1" x14ac:dyDescent="0.15">
      <c r="A1647" s="51">
        <f t="shared" si="201"/>
        <v>116504</v>
      </c>
      <c r="B1647" s="52" t="str">
        <f>VLOOKUP(J1647,city!$A$4:$D$352,3,0)</f>
        <v>湖北</v>
      </c>
      <c r="C1647" s="52" t="str">
        <f>VLOOKUP(J1647,city!$A$4:$D$352,4,0)</f>
        <v>荆州</v>
      </c>
      <c r="D1647" s="94" t="s">
        <v>4145</v>
      </c>
      <c r="E1647" s="94" t="s">
        <v>4146</v>
      </c>
      <c r="F1647" s="53" t="str">
        <f t="shared" si="208"/>
        <v>112.222172,30.353878</v>
      </c>
      <c r="G1647" s="54" t="s">
        <v>795</v>
      </c>
      <c r="H1647" s="55" t="str">
        <f>"jingdian/"&amp;VLOOKUP(B1647,city!$C$4:$P$352,13,FALSE)&amp;"/"&amp;VLOOKUP(C1647,city!$D$4:$P$352,13,FALSE)&amp;"/jd/"&amp;K1647&amp;".jpg"</f>
        <v>jingdian/hubei/jingzhou/jd/4.jpg</v>
      </c>
      <c r="I1647" s="55" t="str">
        <f t="shared" si="202"/>
        <v>15a,15b</v>
      </c>
      <c r="J1647" s="51">
        <f t="shared" si="205"/>
        <v>165</v>
      </c>
      <c r="K1647" s="51">
        <f>IF(VLOOKUP(J1646,city!$K$4:$L$352,2,0)&gt;K1646,K1646+1,1)</f>
        <v>4</v>
      </c>
      <c r="L1647" s="51">
        <v>0</v>
      </c>
      <c r="M1647" s="51" t="s">
        <v>381</v>
      </c>
      <c r="N1647" s="94">
        <v>112.222172</v>
      </c>
      <c r="O1647" s="94">
        <v>30.353878000000002</v>
      </c>
      <c r="P1647" s="51" t="str">
        <f t="shared" si="206"/>
        <v/>
      </c>
      <c r="Q1647" s="51">
        <v>15</v>
      </c>
      <c r="R1647" s="51">
        <f t="shared" si="207"/>
        <v>15</v>
      </c>
      <c r="S1647" s="51" t="str">
        <f t="shared" si="203"/>
        <v>15a</v>
      </c>
      <c r="T1647" s="51" t="str">
        <f t="shared" si="204"/>
        <v>15b</v>
      </c>
    </row>
    <row r="1648" spans="1:20" ht="20" customHeight="1" x14ac:dyDescent="0.15">
      <c r="A1648" s="51">
        <f t="shared" si="201"/>
        <v>116505</v>
      </c>
      <c r="B1648" s="52" t="str">
        <f>VLOOKUP(J1648,city!$A$4:$D$352,3,0)</f>
        <v>湖北</v>
      </c>
      <c r="C1648" s="52" t="str">
        <f>VLOOKUP(J1648,city!$A$4:$D$352,4,0)</f>
        <v>荆州</v>
      </c>
      <c r="D1648" s="94" t="s">
        <v>4147</v>
      </c>
      <c r="E1648" s="94" t="s">
        <v>4148</v>
      </c>
      <c r="F1648" s="53" t="str">
        <f t="shared" si="208"/>
        <v>112.238385,30.320913</v>
      </c>
      <c r="G1648" s="54" t="s">
        <v>795</v>
      </c>
      <c r="H1648" s="55" t="str">
        <f>"jingdian/"&amp;VLOOKUP(B1648,city!$C$4:$P$352,13,FALSE)&amp;"/"&amp;VLOOKUP(C1648,city!$D$4:$P$352,13,FALSE)&amp;"/jd/"&amp;K1648&amp;".jpg"</f>
        <v>jingdian/hubei/jingzhou/jd/5.jpg</v>
      </c>
      <c r="I1648" s="55" t="str">
        <f t="shared" si="202"/>
        <v>14a,14b</v>
      </c>
      <c r="J1648" s="51">
        <f t="shared" si="205"/>
        <v>165</v>
      </c>
      <c r="K1648" s="51">
        <f>IF(VLOOKUP(J1647,city!$K$4:$L$352,2,0)&gt;K1647,K1647+1,1)</f>
        <v>5</v>
      </c>
      <c r="L1648" s="51">
        <v>0</v>
      </c>
      <c r="M1648" s="51" t="s">
        <v>381</v>
      </c>
      <c r="N1648" s="94">
        <v>112.23838499999999</v>
      </c>
      <c r="O1648" s="94">
        <v>30.320913000000001</v>
      </c>
      <c r="P1648" s="51" t="str">
        <f t="shared" si="206"/>
        <v/>
      </c>
      <c r="Q1648" s="51">
        <v>14</v>
      </c>
      <c r="R1648" s="51">
        <f t="shared" si="207"/>
        <v>14</v>
      </c>
      <c r="S1648" s="51" t="str">
        <f t="shared" si="203"/>
        <v>14a</v>
      </c>
      <c r="T1648" s="51" t="str">
        <f t="shared" si="204"/>
        <v>14b</v>
      </c>
    </row>
    <row r="1649" spans="1:20" ht="20" customHeight="1" x14ac:dyDescent="0.15">
      <c r="A1649" s="51">
        <f t="shared" si="201"/>
        <v>116506</v>
      </c>
      <c r="B1649" s="52" t="str">
        <f>VLOOKUP(J1649,city!$A$4:$D$352,3,0)</f>
        <v>湖北</v>
      </c>
      <c r="C1649" s="52" t="str">
        <f>VLOOKUP(J1649,city!$A$4:$D$352,4,0)</f>
        <v>荆州</v>
      </c>
      <c r="D1649" s="94" t="s">
        <v>4149</v>
      </c>
      <c r="E1649" s="94" t="s">
        <v>4150</v>
      </c>
      <c r="F1649" s="53" t="str">
        <f t="shared" si="208"/>
        <v>112.270271,30.313896</v>
      </c>
      <c r="G1649" s="54" t="s">
        <v>795</v>
      </c>
      <c r="H1649" s="55" t="str">
        <f>"jingdian/"&amp;VLOOKUP(B1649,city!$C$4:$P$352,13,FALSE)&amp;"/"&amp;VLOOKUP(C1649,city!$D$4:$P$352,13,FALSE)&amp;"/jd/"&amp;K1649&amp;".jpg"</f>
        <v>jingdian/hubei/jingzhou/jd/6.jpg</v>
      </c>
      <c r="I1649" s="55" t="str">
        <f t="shared" si="202"/>
        <v>12a,12b</v>
      </c>
      <c r="J1649" s="51">
        <f t="shared" si="205"/>
        <v>165</v>
      </c>
      <c r="K1649" s="51">
        <f>IF(VLOOKUP(J1648,city!$K$4:$L$352,2,0)&gt;K1648,K1648+1,1)</f>
        <v>6</v>
      </c>
      <c r="L1649" s="51">
        <v>0</v>
      </c>
      <c r="M1649" s="51" t="s">
        <v>381</v>
      </c>
      <c r="N1649" s="94">
        <v>112.27027099999999</v>
      </c>
      <c r="O1649" s="94">
        <v>30.313896</v>
      </c>
      <c r="P1649" s="51" t="str">
        <f t="shared" si="206"/>
        <v/>
      </c>
      <c r="Q1649" s="51">
        <v>12</v>
      </c>
      <c r="R1649" s="51">
        <f t="shared" si="207"/>
        <v>12</v>
      </c>
      <c r="S1649" s="51" t="str">
        <f t="shared" si="203"/>
        <v>12a</v>
      </c>
      <c r="T1649" s="51" t="str">
        <f t="shared" si="204"/>
        <v>12b</v>
      </c>
    </row>
    <row r="1650" spans="1:20" ht="20" customHeight="1" x14ac:dyDescent="0.15">
      <c r="A1650" s="51">
        <f t="shared" si="201"/>
        <v>116507</v>
      </c>
      <c r="B1650" s="52" t="str">
        <f>VLOOKUP(J1650,city!$A$4:$D$352,3,0)</f>
        <v>湖北</v>
      </c>
      <c r="C1650" s="52" t="str">
        <f>VLOOKUP(J1650,city!$A$4:$D$352,4,0)</f>
        <v>荆州</v>
      </c>
      <c r="D1650" s="60" t="s">
        <v>1089</v>
      </c>
      <c r="E1650" s="61"/>
      <c r="F1650" s="53" t="str">
        <f t="shared" si="208"/>
        <v>,</v>
      </c>
      <c r="G1650" s="54" t="s">
        <v>795</v>
      </c>
      <c r="H1650" s="55" t="str">
        <f>"jingdian/"&amp;VLOOKUP(B1650,city!$C$4:$P$352,13,FALSE)&amp;"/"&amp;VLOOKUP(C1650,city!$D$4:$P$352,13,FALSE)&amp;"/jd/"&amp;K1650&amp;".jpg"</f>
        <v>jingdian/hubei/jingzhou/jd/7.jpg</v>
      </c>
      <c r="I1650" s="55" t="str">
        <f t="shared" si="202"/>
        <v>0a,0b</v>
      </c>
      <c r="J1650" s="51">
        <f t="shared" si="205"/>
        <v>165</v>
      </c>
      <c r="K1650" s="51">
        <f>IF(VLOOKUP(J1649,city!$K$4:$L$352,2,0)&gt;K1649,K1649+1,1)</f>
        <v>7</v>
      </c>
      <c r="L1650" s="51">
        <v>0</v>
      </c>
      <c r="M1650" s="51" t="s">
        <v>381</v>
      </c>
      <c r="N1650" s="17"/>
      <c r="O1650" s="17"/>
      <c r="P1650" s="51" t="str">
        <f t="shared" si="206"/>
        <v/>
      </c>
      <c r="Q1650" s="51">
        <v>0</v>
      </c>
      <c r="R1650" s="51">
        <f t="shared" si="207"/>
        <v>0</v>
      </c>
      <c r="S1650" s="51" t="str">
        <f t="shared" si="203"/>
        <v>0a</v>
      </c>
      <c r="T1650" s="51" t="str">
        <f t="shared" si="204"/>
        <v>0b</v>
      </c>
    </row>
    <row r="1651" spans="1:20" ht="20" customHeight="1" x14ac:dyDescent="0.15">
      <c r="A1651" s="51">
        <f t="shared" si="201"/>
        <v>116508</v>
      </c>
      <c r="B1651" s="52" t="str">
        <f>VLOOKUP(J1651,city!$A$4:$D$352,3,0)</f>
        <v>湖北</v>
      </c>
      <c r="C1651" s="52" t="str">
        <f>VLOOKUP(J1651,city!$A$4:$D$352,4,0)</f>
        <v>荆州</v>
      </c>
      <c r="D1651" s="60" t="s">
        <v>1089</v>
      </c>
      <c r="E1651" s="61"/>
      <c r="F1651" s="53" t="str">
        <f t="shared" si="208"/>
        <v>,</v>
      </c>
      <c r="G1651" s="54" t="s">
        <v>795</v>
      </c>
      <c r="H1651" s="55" t="str">
        <f>"jingdian/"&amp;VLOOKUP(B1651,city!$C$4:$P$352,13,FALSE)&amp;"/"&amp;VLOOKUP(C1651,city!$D$4:$P$352,13,FALSE)&amp;"/jd/"&amp;K1651&amp;".jpg"</f>
        <v>jingdian/hubei/jingzhou/jd/8.jpg</v>
      </c>
      <c r="I1651" s="55" t="str">
        <f t="shared" si="202"/>
        <v>0a,0b</v>
      </c>
      <c r="J1651" s="51">
        <f t="shared" si="205"/>
        <v>165</v>
      </c>
      <c r="K1651" s="51">
        <f>IF(VLOOKUP(J1650,city!$K$4:$L$352,2,0)&gt;K1650,K1650+1,1)</f>
        <v>8</v>
      </c>
      <c r="L1651" s="51">
        <v>0</v>
      </c>
      <c r="M1651" s="51" t="s">
        <v>381</v>
      </c>
      <c r="N1651" s="17"/>
      <c r="O1651" s="17"/>
      <c r="P1651" s="51" t="str">
        <f t="shared" si="206"/>
        <v/>
      </c>
      <c r="Q1651" s="51">
        <v>0</v>
      </c>
      <c r="R1651" s="51">
        <f t="shared" si="207"/>
        <v>0</v>
      </c>
      <c r="S1651" s="51" t="str">
        <f t="shared" si="203"/>
        <v>0a</v>
      </c>
      <c r="T1651" s="51" t="str">
        <f t="shared" si="204"/>
        <v>0b</v>
      </c>
    </row>
    <row r="1652" spans="1:20" ht="20" customHeight="1" x14ac:dyDescent="0.15">
      <c r="A1652" s="51">
        <f t="shared" si="201"/>
        <v>116509</v>
      </c>
      <c r="B1652" s="52" t="str">
        <f>VLOOKUP(J1652,city!$A$4:$D$352,3,0)</f>
        <v>湖北</v>
      </c>
      <c r="C1652" s="52" t="str">
        <f>VLOOKUP(J1652,city!$A$4:$D$352,4,0)</f>
        <v>荆州</v>
      </c>
      <c r="D1652" s="60" t="s">
        <v>1089</v>
      </c>
      <c r="E1652" s="61"/>
      <c r="F1652" s="53" t="str">
        <f t="shared" si="208"/>
        <v>,</v>
      </c>
      <c r="G1652" s="54" t="s">
        <v>795</v>
      </c>
      <c r="H1652" s="55" t="str">
        <f>"jingdian/"&amp;VLOOKUP(B1652,city!$C$4:$P$352,13,FALSE)&amp;"/"&amp;VLOOKUP(C1652,city!$D$4:$P$352,13,FALSE)&amp;"/jd/"&amp;K1652&amp;".jpg"</f>
        <v>jingdian/hubei/jingzhou/jd/9.jpg</v>
      </c>
      <c r="I1652" s="55" t="str">
        <f t="shared" si="202"/>
        <v>0a,0b</v>
      </c>
      <c r="J1652" s="51">
        <f t="shared" si="205"/>
        <v>165</v>
      </c>
      <c r="K1652" s="51">
        <f>IF(VLOOKUP(J1651,city!$K$4:$L$352,2,0)&gt;K1651,K1651+1,1)</f>
        <v>9</v>
      </c>
      <c r="L1652" s="51">
        <v>0</v>
      </c>
      <c r="M1652" s="51" t="s">
        <v>381</v>
      </c>
      <c r="N1652" s="17"/>
      <c r="O1652" s="17"/>
      <c r="P1652" s="51" t="str">
        <f t="shared" si="206"/>
        <v/>
      </c>
      <c r="Q1652" s="51">
        <v>0</v>
      </c>
      <c r="R1652" s="51">
        <f t="shared" si="207"/>
        <v>0</v>
      </c>
      <c r="S1652" s="51" t="str">
        <f t="shared" si="203"/>
        <v>0a</v>
      </c>
      <c r="T1652" s="51" t="str">
        <f t="shared" si="204"/>
        <v>0b</v>
      </c>
    </row>
    <row r="1653" spans="1:20" ht="20" customHeight="1" x14ac:dyDescent="0.15">
      <c r="A1653" s="51">
        <f t="shared" si="201"/>
        <v>116510</v>
      </c>
      <c r="B1653" s="52" t="str">
        <f>VLOOKUP(J1653,city!$A$4:$D$352,3,0)</f>
        <v>湖北</v>
      </c>
      <c r="C1653" s="52" t="str">
        <f>VLOOKUP(J1653,city!$A$4:$D$352,4,0)</f>
        <v>荆州</v>
      </c>
      <c r="D1653" s="60" t="s">
        <v>1089</v>
      </c>
      <c r="E1653" s="61"/>
      <c r="F1653" s="53" t="str">
        <f t="shared" si="208"/>
        <v>,</v>
      </c>
      <c r="G1653" s="54" t="s">
        <v>795</v>
      </c>
      <c r="H1653" s="55" t="str">
        <f>"jingdian/"&amp;VLOOKUP(B1653,city!$C$4:$P$352,13,FALSE)&amp;"/"&amp;VLOOKUP(C1653,city!$D$4:$P$352,13,FALSE)&amp;"/jd/"&amp;K1653&amp;".jpg"</f>
        <v>jingdian/hubei/jingzhou/jd/10.jpg</v>
      </c>
      <c r="I1653" s="55" t="str">
        <f t="shared" si="202"/>
        <v>0a,0b</v>
      </c>
      <c r="J1653" s="51">
        <f t="shared" si="205"/>
        <v>165</v>
      </c>
      <c r="K1653" s="51">
        <f>IF(VLOOKUP(J1652,city!$K$4:$L$352,2,0)&gt;K1652,K1652+1,1)</f>
        <v>10</v>
      </c>
      <c r="L1653" s="51">
        <v>0</v>
      </c>
      <c r="M1653" s="51" t="s">
        <v>381</v>
      </c>
      <c r="N1653" s="17"/>
      <c r="O1653" s="17"/>
      <c r="P1653" s="51" t="str">
        <f t="shared" si="206"/>
        <v>67.4843707,18.1220287</v>
      </c>
      <c r="Q1653" s="51">
        <v>0</v>
      </c>
      <c r="R1653" s="51">
        <f t="shared" si="207"/>
        <v>0</v>
      </c>
      <c r="S1653" s="51" t="str">
        <f t="shared" si="203"/>
        <v>0a</v>
      </c>
      <c r="T1653" s="51" t="str">
        <f t="shared" si="204"/>
        <v>0b</v>
      </c>
    </row>
    <row r="1654" spans="1:20" ht="20" customHeight="1" x14ac:dyDescent="0.15">
      <c r="A1654" s="51">
        <f t="shared" si="201"/>
        <v>116601</v>
      </c>
      <c r="B1654" s="52" t="str">
        <f>VLOOKUP(J1654,city!$A$4:$D$352,3,0)</f>
        <v>湖北</v>
      </c>
      <c r="C1654" s="52" t="str">
        <f>VLOOKUP(J1654,city!$A$4:$D$352,4,0)</f>
        <v>黄冈</v>
      </c>
      <c r="D1654" s="94" t="s">
        <v>4151</v>
      </c>
      <c r="E1654" s="94" t="s">
        <v>4152</v>
      </c>
      <c r="F1654" s="53" t="str">
        <f t="shared" si="208"/>
        <v>114.878133,30.461772</v>
      </c>
      <c r="G1654" s="54" t="s">
        <v>795</v>
      </c>
      <c r="H1654" s="55" t="str">
        <f>"jingdian/"&amp;VLOOKUP(B1654,city!$C$4:$P$352,13,FALSE)&amp;"/"&amp;VLOOKUP(C1654,city!$D$4:$P$352,13,FALSE)&amp;"/jd/"&amp;K1654&amp;".jpg"</f>
        <v>jingdian/hubei/huanggang/jd/1.jpg</v>
      </c>
      <c r="I1654" s="55" t="str">
        <f t="shared" si="202"/>
        <v>31a,31b</v>
      </c>
      <c r="J1654" s="51">
        <f t="shared" si="205"/>
        <v>166</v>
      </c>
      <c r="K1654" s="51">
        <f>IF(VLOOKUP(J1653,city!$K$4:$L$352,2,0)&gt;K1653,K1653+1,1)</f>
        <v>1</v>
      </c>
      <c r="L1654" s="51">
        <v>0</v>
      </c>
      <c r="M1654" s="51" t="s">
        <v>383</v>
      </c>
      <c r="N1654" s="94">
        <v>114.87813300000001</v>
      </c>
      <c r="O1654" s="94">
        <v>30.461772</v>
      </c>
      <c r="P1654" s="51" t="str">
        <f t="shared" si="206"/>
        <v/>
      </c>
      <c r="Q1654" s="51">
        <v>31</v>
      </c>
      <c r="R1654" s="51" t="e">
        <f t="shared" si="207"/>
        <v>#N/A</v>
      </c>
      <c r="S1654" s="51" t="str">
        <f t="shared" si="203"/>
        <v>31a</v>
      </c>
      <c r="T1654" s="51" t="str">
        <f t="shared" si="204"/>
        <v>31b</v>
      </c>
    </row>
    <row r="1655" spans="1:20" ht="20" customHeight="1" x14ac:dyDescent="0.15">
      <c r="A1655" s="51">
        <f t="shared" si="201"/>
        <v>116602</v>
      </c>
      <c r="B1655" s="52" t="str">
        <f>VLOOKUP(J1655,city!$A$4:$D$352,3,0)</f>
        <v>湖北</v>
      </c>
      <c r="C1655" s="52" t="str">
        <f>VLOOKUP(J1655,city!$A$4:$D$352,4,0)</f>
        <v>黄冈</v>
      </c>
      <c r="D1655" s="94" t="s">
        <v>4153</v>
      </c>
      <c r="E1655" s="94" t="s">
        <v>4154</v>
      </c>
      <c r="F1655" s="53" t="str">
        <f t="shared" si="208"/>
        <v>115.272133,31.130632</v>
      </c>
      <c r="G1655" s="54" t="s">
        <v>795</v>
      </c>
      <c r="H1655" s="55" t="str">
        <f>"jingdian/"&amp;VLOOKUP(B1655,city!$C$4:$P$352,13,FALSE)&amp;"/"&amp;VLOOKUP(C1655,city!$D$4:$P$352,13,FALSE)&amp;"/jd/"&amp;K1655&amp;".jpg"</f>
        <v>jingdian/hubei/huanggang/jd/2.jpg</v>
      </c>
      <c r="I1655" s="55" t="str">
        <f t="shared" si="202"/>
        <v>11a,11b</v>
      </c>
      <c r="J1655" s="51">
        <f t="shared" si="205"/>
        <v>166</v>
      </c>
      <c r="K1655" s="51">
        <f>IF(VLOOKUP(J1654,city!$K$4:$L$352,2,0)&gt;K1654,K1654+1,1)</f>
        <v>2</v>
      </c>
      <c r="L1655" s="51">
        <v>0</v>
      </c>
      <c r="M1655" s="51" t="s">
        <v>383</v>
      </c>
      <c r="N1655" s="94">
        <v>115.272133</v>
      </c>
      <c r="O1655" s="94">
        <v>31.130631999999999</v>
      </c>
      <c r="P1655" s="51" t="str">
        <f t="shared" si="206"/>
        <v/>
      </c>
      <c r="Q1655" s="51">
        <v>11</v>
      </c>
      <c r="R1655" s="51">
        <f t="shared" si="207"/>
        <v>11</v>
      </c>
      <c r="S1655" s="51" t="str">
        <f t="shared" si="203"/>
        <v>11a</v>
      </c>
      <c r="T1655" s="51" t="str">
        <f t="shared" si="204"/>
        <v>11b</v>
      </c>
    </row>
    <row r="1656" spans="1:20" ht="20" customHeight="1" x14ac:dyDescent="0.15">
      <c r="A1656" s="51">
        <f t="shared" si="201"/>
        <v>116603</v>
      </c>
      <c r="B1656" s="52" t="str">
        <f>VLOOKUP(J1656,city!$A$4:$D$352,3,0)</f>
        <v>湖北</v>
      </c>
      <c r="C1656" s="52" t="str">
        <f>VLOOKUP(J1656,city!$A$4:$D$352,4,0)</f>
        <v>黄冈</v>
      </c>
      <c r="D1656" s="94" t="s">
        <v>4155</v>
      </c>
      <c r="E1656" s="94" t="s">
        <v>4156</v>
      </c>
      <c r="F1656" s="53" t="str">
        <f t="shared" si="208"/>
        <v>115.825064,31.08495</v>
      </c>
      <c r="G1656" s="54" t="s">
        <v>795</v>
      </c>
      <c r="H1656" s="55" t="str">
        <f>"jingdian/"&amp;VLOOKUP(B1656,city!$C$4:$P$352,13,FALSE)&amp;"/"&amp;VLOOKUP(C1656,city!$D$4:$P$352,13,FALSE)&amp;"/jd/"&amp;K1656&amp;".jpg"</f>
        <v>jingdian/hubei/huanggang/jd/3.jpg</v>
      </c>
      <c r="I1656" s="55" t="str">
        <f t="shared" si="202"/>
        <v>1a,1b</v>
      </c>
      <c r="J1656" s="51">
        <f t="shared" si="205"/>
        <v>166</v>
      </c>
      <c r="K1656" s="51">
        <f>IF(VLOOKUP(J1655,city!$K$4:$L$352,2,0)&gt;K1655,K1655+1,1)</f>
        <v>3</v>
      </c>
      <c r="L1656" s="51">
        <v>0</v>
      </c>
      <c r="M1656" s="51" t="s">
        <v>383</v>
      </c>
      <c r="N1656" s="94">
        <v>115.825064</v>
      </c>
      <c r="O1656" s="94">
        <v>31.084949999999999</v>
      </c>
      <c r="P1656" s="51" t="str">
        <f t="shared" si="206"/>
        <v/>
      </c>
      <c r="Q1656" s="51">
        <v>1</v>
      </c>
      <c r="R1656" s="51">
        <f t="shared" si="207"/>
        <v>2</v>
      </c>
      <c r="S1656" s="51" t="str">
        <f t="shared" si="203"/>
        <v>1a</v>
      </c>
      <c r="T1656" s="51" t="str">
        <f t="shared" si="204"/>
        <v>1b</v>
      </c>
    </row>
    <row r="1657" spans="1:20" ht="20" customHeight="1" x14ac:dyDescent="0.15">
      <c r="A1657" s="51">
        <f t="shared" si="201"/>
        <v>116604</v>
      </c>
      <c r="B1657" s="52" t="str">
        <f>VLOOKUP(J1657,city!$A$4:$D$352,3,0)</f>
        <v>湖北</v>
      </c>
      <c r="C1657" s="52" t="str">
        <f>VLOOKUP(J1657,city!$A$4:$D$352,4,0)</f>
        <v>黄冈</v>
      </c>
      <c r="D1657" s="94" t="s">
        <v>4157</v>
      </c>
      <c r="E1657" s="94" t="s">
        <v>4158</v>
      </c>
      <c r="F1657" s="53" t="str">
        <f t="shared" si="208"/>
        <v>116.005256,30.996734</v>
      </c>
      <c r="G1657" s="54" t="s">
        <v>795</v>
      </c>
      <c r="H1657" s="55" t="str">
        <f>"jingdian/"&amp;VLOOKUP(B1657,city!$C$4:$P$352,13,FALSE)&amp;"/"&amp;VLOOKUP(C1657,city!$D$4:$P$352,13,FALSE)&amp;"/jd/"&amp;K1657&amp;".jpg"</f>
        <v>jingdian/hubei/huanggang/jd/4.jpg</v>
      </c>
      <c r="I1657" s="55" t="str">
        <f t="shared" si="202"/>
        <v>32a,32b</v>
      </c>
      <c r="J1657" s="51">
        <f t="shared" si="205"/>
        <v>166</v>
      </c>
      <c r="K1657" s="51">
        <f>IF(VLOOKUP(J1656,city!$K$4:$L$352,2,0)&gt;K1656,K1656+1,1)</f>
        <v>4</v>
      </c>
      <c r="L1657" s="51">
        <v>0</v>
      </c>
      <c r="M1657" s="51" t="s">
        <v>383</v>
      </c>
      <c r="N1657" s="94">
        <v>116.005256</v>
      </c>
      <c r="O1657" s="94">
        <v>30.996734</v>
      </c>
      <c r="P1657" s="51" t="str">
        <f t="shared" si="206"/>
        <v/>
      </c>
      <c r="Q1657" s="51">
        <v>32</v>
      </c>
      <c r="R1657" s="51" t="e">
        <f t="shared" si="207"/>
        <v>#N/A</v>
      </c>
      <c r="S1657" s="51" t="str">
        <f t="shared" si="203"/>
        <v>32a</v>
      </c>
      <c r="T1657" s="51" t="str">
        <f t="shared" si="204"/>
        <v>32b</v>
      </c>
    </row>
    <row r="1658" spans="1:20" ht="20" customHeight="1" x14ac:dyDescent="0.15">
      <c r="A1658" s="51">
        <f t="shared" si="201"/>
        <v>116605</v>
      </c>
      <c r="B1658" s="52" t="str">
        <f>VLOOKUP(J1658,city!$A$4:$D$352,3,0)</f>
        <v>湖北</v>
      </c>
      <c r="C1658" s="52" t="str">
        <f>VLOOKUP(J1658,city!$A$4:$D$352,4,0)</f>
        <v>黄冈</v>
      </c>
      <c r="D1658" s="94" t="s">
        <v>4159</v>
      </c>
      <c r="E1658" s="94" t="s">
        <v>4160</v>
      </c>
      <c r="F1658" s="53" t="str">
        <f t="shared" si="208"/>
        <v>115.386452,30.875149</v>
      </c>
      <c r="G1658" s="54" t="s">
        <v>795</v>
      </c>
      <c r="H1658" s="55" t="str">
        <f>"jingdian/"&amp;VLOOKUP(B1658,city!$C$4:$P$352,13,FALSE)&amp;"/"&amp;VLOOKUP(C1658,city!$D$4:$P$352,13,FALSE)&amp;"/jd/"&amp;K1658&amp;".jpg"</f>
        <v>jingdian/hubei/huanggang/jd/5.jpg</v>
      </c>
      <c r="I1658" s="55" t="str">
        <f t="shared" si="202"/>
        <v>11a,11b</v>
      </c>
      <c r="J1658" s="51">
        <f t="shared" si="205"/>
        <v>166</v>
      </c>
      <c r="K1658" s="51">
        <f>IF(VLOOKUP(J1657,city!$K$4:$L$352,2,0)&gt;K1657,K1657+1,1)</f>
        <v>5</v>
      </c>
      <c r="L1658" s="51">
        <v>0</v>
      </c>
      <c r="M1658" s="51" t="s">
        <v>383</v>
      </c>
      <c r="N1658" s="94">
        <v>115.38645200000001</v>
      </c>
      <c r="O1658" s="94">
        <v>30.875149</v>
      </c>
      <c r="P1658" s="51" t="str">
        <f t="shared" si="206"/>
        <v/>
      </c>
      <c r="Q1658" s="51">
        <v>11</v>
      </c>
      <c r="R1658" s="51">
        <f t="shared" si="207"/>
        <v>11</v>
      </c>
      <c r="S1658" s="51" t="str">
        <f t="shared" si="203"/>
        <v>11a</v>
      </c>
      <c r="T1658" s="51" t="str">
        <f t="shared" si="204"/>
        <v>11b</v>
      </c>
    </row>
    <row r="1659" spans="1:20" ht="20" customHeight="1" x14ac:dyDescent="0.15">
      <c r="A1659" s="51">
        <f t="shared" si="201"/>
        <v>116606</v>
      </c>
      <c r="B1659" s="52" t="str">
        <f>VLOOKUP(J1659,city!$A$4:$D$352,3,0)</f>
        <v>湖北</v>
      </c>
      <c r="C1659" s="52" t="str">
        <f>VLOOKUP(J1659,city!$A$4:$D$352,4,0)</f>
        <v>黄冈</v>
      </c>
      <c r="D1659" s="94" t="s">
        <v>4161</v>
      </c>
      <c r="E1659" s="94" t="s">
        <v>4162</v>
      </c>
      <c r="F1659" s="53" t="str">
        <f t="shared" si="208"/>
        <v>115.006556,31.233214</v>
      </c>
      <c r="G1659" s="54" t="s">
        <v>795</v>
      </c>
      <c r="H1659" s="55" t="str">
        <f>"jingdian/"&amp;VLOOKUP(B1659,city!$C$4:$P$352,13,FALSE)&amp;"/"&amp;VLOOKUP(C1659,city!$D$4:$P$352,13,FALSE)&amp;"/jd/"&amp;K1659&amp;".jpg"</f>
        <v>jingdian/hubei/huanggang/jd/6.jpg</v>
      </c>
      <c r="I1659" s="55" t="str">
        <f t="shared" si="202"/>
        <v>1a,1b</v>
      </c>
      <c r="J1659" s="51">
        <f t="shared" si="205"/>
        <v>166</v>
      </c>
      <c r="K1659" s="51">
        <f>IF(VLOOKUP(J1658,city!$K$4:$L$352,2,0)&gt;K1658,K1658+1,1)</f>
        <v>6</v>
      </c>
      <c r="L1659" s="51">
        <v>0</v>
      </c>
      <c r="M1659" s="51" t="s">
        <v>383</v>
      </c>
      <c r="N1659" s="94">
        <v>115.006556</v>
      </c>
      <c r="O1659" s="94">
        <v>31.233214</v>
      </c>
      <c r="P1659" s="51" t="str">
        <f t="shared" si="206"/>
        <v/>
      </c>
      <c r="Q1659" s="51">
        <v>1</v>
      </c>
      <c r="R1659" s="51">
        <f t="shared" si="207"/>
        <v>2</v>
      </c>
      <c r="S1659" s="51" t="str">
        <f t="shared" si="203"/>
        <v>1a</v>
      </c>
      <c r="T1659" s="51" t="str">
        <f t="shared" si="204"/>
        <v>1b</v>
      </c>
    </row>
    <row r="1660" spans="1:20" ht="20" customHeight="1" x14ac:dyDescent="0.15">
      <c r="A1660" s="51">
        <f t="shared" si="201"/>
        <v>116607</v>
      </c>
      <c r="B1660" s="52" t="str">
        <f>VLOOKUP(J1660,city!$A$4:$D$352,3,0)</f>
        <v>湖北</v>
      </c>
      <c r="C1660" s="52" t="str">
        <f>VLOOKUP(J1660,city!$A$4:$D$352,4,0)</f>
        <v>黄冈</v>
      </c>
      <c r="D1660" s="94" t="s">
        <v>4163</v>
      </c>
      <c r="E1660" s="94" t="s">
        <v>4164</v>
      </c>
      <c r="F1660" s="53" t="str">
        <f t="shared" si="208"/>
        <v>115.689975,30.18876</v>
      </c>
      <c r="G1660" s="54" t="s">
        <v>795</v>
      </c>
      <c r="H1660" s="55" t="str">
        <f>"jingdian/"&amp;VLOOKUP(B1660,city!$C$4:$P$352,13,FALSE)&amp;"/"&amp;VLOOKUP(C1660,city!$D$4:$P$352,13,FALSE)&amp;"/jd/"&amp;K1660&amp;".jpg"</f>
        <v>jingdian/hubei/huanggang/jd/7.jpg</v>
      </c>
      <c r="I1660" s="55" t="str">
        <f t="shared" si="202"/>
        <v>11a,11b</v>
      </c>
      <c r="J1660" s="51">
        <f t="shared" si="205"/>
        <v>166</v>
      </c>
      <c r="K1660" s="51">
        <f>IF(VLOOKUP(J1659,city!$K$4:$L$352,2,0)&gt;K1659,K1659+1,1)</f>
        <v>7</v>
      </c>
      <c r="L1660" s="51">
        <v>0</v>
      </c>
      <c r="M1660" s="51" t="s">
        <v>383</v>
      </c>
      <c r="N1660" s="94">
        <v>115.689975</v>
      </c>
      <c r="O1660" s="94">
        <v>30.188759999999998</v>
      </c>
      <c r="P1660" s="51" t="str">
        <f t="shared" si="206"/>
        <v/>
      </c>
      <c r="Q1660" s="51">
        <v>11</v>
      </c>
      <c r="R1660" s="51">
        <f t="shared" si="207"/>
        <v>11</v>
      </c>
      <c r="S1660" s="51" t="str">
        <f t="shared" si="203"/>
        <v>11a</v>
      </c>
      <c r="T1660" s="51" t="str">
        <f t="shared" si="204"/>
        <v>11b</v>
      </c>
    </row>
    <row r="1661" spans="1:20" ht="20" customHeight="1" x14ac:dyDescent="0.15">
      <c r="A1661" s="51">
        <f t="shared" si="201"/>
        <v>116608</v>
      </c>
      <c r="B1661" s="52" t="str">
        <f>VLOOKUP(J1661,city!$A$4:$D$352,3,0)</f>
        <v>湖北</v>
      </c>
      <c r="C1661" s="52" t="str">
        <f>VLOOKUP(J1661,city!$A$4:$D$352,4,0)</f>
        <v>黄冈</v>
      </c>
      <c r="D1661" s="60" t="s">
        <v>1089</v>
      </c>
      <c r="E1661" s="61"/>
      <c r="F1661" s="53" t="str">
        <f t="shared" si="208"/>
        <v>,</v>
      </c>
      <c r="G1661" s="54" t="s">
        <v>795</v>
      </c>
      <c r="H1661" s="55" t="str">
        <f>"jingdian/"&amp;VLOOKUP(B1661,city!$C$4:$P$352,13,FALSE)&amp;"/"&amp;VLOOKUP(C1661,city!$D$4:$P$352,13,FALSE)&amp;"/jd/"&amp;K1661&amp;".jpg"</f>
        <v>jingdian/hubei/huanggang/jd/8.jpg</v>
      </c>
      <c r="I1661" s="55" t="str">
        <f t="shared" si="202"/>
        <v>0a,0b</v>
      </c>
      <c r="J1661" s="51">
        <f t="shared" si="205"/>
        <v>166</v>
      </c>
      <c r="K1661" s="51">
        <f>IF(VLOOKUP(J1660,city!$K$4:$L$352,2,0)&gt;K1660,K1660+1,1)</f>
        <v>8</v>
      </c>
      <c r="L1661" s="51">
        <v>0</v>
      </c>
      <c r="M1661" s="51" t="s">
        <v>383</v>
      </c>
      <c r="N1661" s="17"/>
      <c r="O1661" s="17"/>
      <c r="P1661" s="51" t="str">
        <f t="shared" si="206"/>
        <v/>
      </c>
      <c r="Q1661" s="51">
        <v>0</v>
      </c>
      <c r="R1661" s="51">
        <f t="shared" si="207"/>
        <v>0</v>
      </c>
      <c r="S1661" s="51" t="str">
        <f t="shared" si="203"/>
        <v>0a</v>
      </c>
      <c r="T1661" s="51" t="str">
        <f t="shared" si="204"/>
        <v>0b</v>
      </c>
    </row>
    <row r="1662" spans="1:20" ht="20" customHeight="1" x14ac:dyDescent="0.15">
      <c r="A1662" s="51">
        <f t="shared" si="201"/>
        <v>116609</v>
      </c>
      <c r="B1662" s="52" t="str">
        <f>VLOOKUP(J1662,city!$A$4:$D$352,3,0)</f>
        <v>湖北</v>
      </c>
      <c r="C1662" s="52" t="str">
        <f>VLOOKUP(J1662,city!$A$4:$D$352,4,0)</f>
        <v>黄冈</v>
      </c>
      <c r="D1662" s="60" t="s">
        <v>1089</v>
      </c>
      <c r="E1662" s="61"/>
      <c r="F1662" s="53" t="str">
        <f t="shared" si="208"/>
        <v>,</v>
      </c>
      <c r="G1662" s="54" t="s">
        <v>795</v>
      </c>
      <c r="H1662" s="55" t="str">
        <f>"jingdian/"&amp;VLOOKUP(B1662,city!$C$4:$P$352,13,FALSE)&amp;"/"&amp;VLOOKUP(C1662,city!$D$4:$P$352,13,FALSE)&amp;"/jd/"&amp;K1662&amp;".jpg"</f>
        <v>jingdian/hubei/huanggang/jd/9.jpg</v>
      </c>
      <c r="I1662" s="55" t="str">
        <f t="shared" si="202"/>
        <v>0a,0b</v>
      </c>
      <c r="J1662" s="51">
        <f t="shared" si="205"/>
        <v>166</v>
      </c>
      <c r="K1662" s="51">
        <f>IF(VLOOKUP(J1661,city!$K$4:$L$352,2,0)&gt;K1661,K1661+1,1)</f>
        <v>9</v>
      </c>
      <c r="L1662" s="51">
        <v>0</v>
      </c>
      <c r="M1662" s="51" t="s">
        <v>383</v>
      </c>
      <c r="N1662" s="17"/>
      <c r="O1662" s="17"/>
      <c r="P1662" s="51" t="str">
        <f t="shared" si="206"/>
        <v/>
      </c>
      <c r="Q1662" s="51">
        <v>0</v>
      </c>
      <c r="R1662" s="51">
        <f t="shared" si="207"/>
        <v>0</v>
      </c>
      <c r="S1662" s="51" t="str">
        <f t="shared" si="203"/>
        <v>0a</v>
      </c>
      <c r="T1662" s="51" t="str">
        <f t="shared" si="204"/>
        <v>0b</v>
      </c>
    </row>
    <row r="1663" spans="1:20" ht="20" customHeight="1" x14ac:dyDescent="0.15">
      <c r="A1663" s="51">
        <f t="shared" si="201"/>
        <v>116610</v>
      </c>
      <c r="B1663" s="52" t="str">
        <f>VLOOKUP(J1663,city!$A$4:$D$352,3,0)</f>
        <v>湖北</v>
      </c>
      <c r="C1663" s="52" t="str">
        <f>VLOOKUP(J1663,city!$A$4:$D$352,4,0)</f>
        <v>黄冈</v>
      </c>
      <c r="D1663" s="60" t="s">
        <v>1089</v>
      </c>
      <c r="E1663" s="61"/>
      <c r="F1663" s="53" t="str">
        <f t="shared" si="208"/>
        <v>,</v>
      </c>
      <c r="G1663" s="54" t="s">
        <v>795</v>
      </c>
      <c r="H1663" s="55" t="str">
        <f>"jingdian/"&amp;VLOOKUP(B1663,city!$C$4:$P$352,13,FALSE)&amp;"/"&amp;VLOOKUP(C1663,city!$D$4:$P$352,13,FALSE)&amp;"/jd/"&amp;K1663&amp;".jpg"</f>
        <v>jingdian/hubei/huanggang/jd/10.jpg</v>
      </c>
      <c r="I1663" s="55" t="str">
        <f t="shared" si="202"/>
        <v>0a,0b</v>
      </c>
      <c r="J1663" s="51">
        <f t="shared" si="205"/>
        <v>166</v>
      </c>
      <c r="K1663" s="51">
        <f>IF(VLOOKUP(J1662,city!$K$4:$L$352,2,0)&gt;K1662,K1662+1,1)</f>
        <v>10</v>
      </c>
      <c r="L1663" s="51">
        <v>0</v>
      </c>
      <c r="M1663" s="51" t="s">
        <v>383</v>
      </c>
      <c r="N1663" s="17"/>
      <c r="O1663" s="17"/>
      <c r="P1663" s="51" t="str">
        <f t="shared" si="206"/>
        <v>80.8063569,21.5971211</v>
      </c>
      <c r="Q1663" s="51">
        <v>0</v>
      </c>
      <c r="R1663" s="51">
        <f t="shared" si="207"/>
        <v>0</v>
      </c>
      <c r="S1663" s="51" t="str">
        <f t="shared" si="203"/>
        <v>0a</v>
      </c>
      <c r="T1663" s="51" t="str">
        <f t="shared" si="204"/>
        <v>0b</v>
      </c>
    </row>
    <row r="1664" spans="1:20" ht="20" customHeight="1" x14ac:dyDescent="0.15">
      <c r="A1664" s="51">
        <f t="shared" si="201"/>
        <v>116701</v>
      </c>
      <c r="B1664" s="52" t="str">
        <f>VLOOKUP(J1664,city!$A$4:$D$352,3,0)</f>
        <v>湖北</v>
      </c>
      <c r="C1664" s="52" t="str">
        <f>VLOOKUP(J1664,city!$A$4:$D$352,4,0)</f>
        <v>咸宁</v>
      </c>
      <c r="D1664" s="94" t="s">
        <v>4165</v>
      </c>
      <c r="E1664" s="94" t="s">
        <v>4166</v>
      </c>
      <c r="F1664" s="53" t="str">
        <f t="shared" si="208"/>
        <v>113.637897,29.884205</v>
      </c>
      <c r="G1664" s="54" t="s">
        <v>795</v>
      </c>
      <c r="H1664" s="55" t="str">
        <f>"jingdian/"&amp;VLOOKUP(B1664,city!$C$4:$P$352,13,FALSE)&amp;"/"&amp;VLOOKUP(C1664,city!$D$4:$P$352,13,FALSE)&amp;"/jd/"&amp;K1664&amp;".jpg"</f>
        <v>jingdian/hubei/xianning/jd/1.jpg</v>
      </c>
      <c r="I1664" s="55" t="str">
        <f t="shared" si="202"/>
        <v>32a,32b</v>
      </c>
      <c r="J1664" s="51">
        <f t="shared" si="205"/>
        <v>167</v>
      </c>
      <c r="K1664" s="51">
        <f>IF(VLOOKUP(J1663,city!$K$4:$L$352,2,0)&gt;K1663,K1663+1,1)</f>
        <v>1</v>
      </c>
      <c r="L1664" s="51">
        <v>0</v>
      </c>
      <c r="M1664" s="51" t="s">
        <v>385</v>
      </c>
      <c r="N1664" s="94">
        <v>113.637897</v>
      </c>
      <c r="O1664" s="94">
        <v>29.884205000000001</v>
      </c>
      <c r="P1664" s="51" t="str">
        <f t="shared" si="206"/>
        <v/>
      </c>
      <c r="Q1664" s="51">
        <v>32</v>
      </c>
      <c r="R1664" s="51" t="e">
        <f t="shared" si="207"/>
        <v>#N/A</v>
      </c>
      <c r="S1664" s="51" t="str">
        <f t="shared" si="203"/>
        <v>32a</v>
      </c>
      <c r="T1664" s="51" t="str">
        <f t="shared" si="204"/>
        <v>32b</v>
      </c>
    </row>
    <row r="1665" spans="1:20" ht="20" customHeight="1" x14ac:dyDescent="0.15">
      <c r="A1665" s="51">
        <f t="shared" si="201"/>
        <v>116702</v>
      </c>
      <c r="B1665" s="52" t="str">
        <f>VLOOKUP(J1665,city!$A$4:$D$352,3,0)</f>
        <v>湖北</v>
      </c>
      <c r="C1665" s="52" t="str">
        <f>VLOOKUP(J1665,city!$A$4:$D$352,4,0)</f>
        <v>咸宁</v>
      </c>
      <c r="D1665" s="94" t="s">
        <v>4167</v>
      </c>
      <c r="E1665" s="94" t="s">
        <v>4168</v>
      </c>
      <c r="F1665" s="53" t="str">
        <f t="shared" si="208"/>
        <v>114.641952,29.666573</v>
      </c>
      <c r="G1665" s="54" t="s">
        <v>795</v>
      </c>
      <c r="H1665" s="55" t="str">
        <f>"jingdian/"&amp;VLOOKUP(B1665,city!$C$4:$P$352,13,FALSE)&amp;"/"&amp;VLOOKUP(C1665,city!$D$4:$P$352,13,FALSE)&amp;"/jd/"&amp;K1665&amp;".jpg"</f>
        <v>jingdian/hubei/xianning/jd/2.jpg</v>
      </c>
      <c r="I1665" s="55" t="str">
        <f t="shared" si="202"/>
        <v>9a,9b</v>
      </c>
      <c r="J1665" s="51">
        <f t="shared" si="205"/>
        <v>167</v>
      </c>
      <c r="K1665" s="51">
        <f>IF(VLOOKUP(J1664,city!$K$4:$L$352,2,0)&gt;K1664,K1664+1,1)</f>
        <v>2</v>
      </c>
      <c r="L1665" s="51">
        <v>0</v>
      </c>
      <c r="M1665" s="51" t="s">
        <v>385</v>
      </c>
      <c r="N1665" s="94">
        <v>114.641952</v>
      </c>
      <c r="O1665" s="94">
        <v>29.666573</v>
      </c>
      <c r="P1665" s="51" t="str">
        <f t="shared" si="206"/>
        <v/>
      </c>
      <c r="Q1665" s="51">
        <v>9</v>
      </c>
      <c r="R1665" s="51">
        <f t="shared" si="207"/>
        <v>9</v>
      </c>
      <c r="S1665" s="51" t="str">
        <f t="shared" si="203"/>
        <v>9a</v>
      </c>
      <c r="T1665" s="51" t="str">
        <f t="shared" si="204"/>
        <v>9b</v>
      </c>
    </row>
    <row r="1666" spans="1:20" ht="20" customHeight="1" x14ac:dyDescent="0.15">
      <c r="A1666" s="51">
        <f t="shared" si="201"/>
        <v>116703</v>
      </c>
      <c r="B1666" s="52" t="str">
        <f>VLOOKUP(J1666,city!$A$4:$D$352,3,0)</f>
        <v>湖北</v>
      </c>
      <c r="C1666" s="52" t="str">
        <f>VLOOKUP(J1666,city!$A$4:$D$352,4,0)</f>
        <v>咸宁</v>
      </c>
      <c r="D1666" s="94" t="s">
        <v>4169</v>
      </c>
      <c r="E1666" s="94" t="s">
        <v>4170</v>
      </c>
      <c r="F1666" s="53" t="str">
        <f t="shared" si="208"/>
        <v>114.671251,29.399313</v>
      </c>
      <c r="G1666" s="54" t="s">
        <v>795</v>
      </c>
      <c r="H1666" s="55" t="str">
        <f>"jingdian/"&amp;VLOOKUP(B1666,city!$C$4:$P$352,13,FALSE)&amp;"/"&amp;VLOOKUP(C1666,city!$D$4:$P$352,13,FALSE)&amp;"/jd/"&amp;K1666&amp;".jpg"</f>
        <v>jingdian/hubei/xianning/jd/3.jpg</v>
      </c>
      <c r="I1666" s="55" t="str">
        <f t="shared" si="202"/>
        <v>2a,2b</v>
      </c>
      <c r="J1666" s="51">
        <f t="shared" si="205"/>
        <v>167</v>
      </c>
      <c r="K1666" s="51">
        <f>IF(VLOOKUP(J1665,city!$K$4:$L$352,2,0)&gt;K1665,K1665+1,1)</f>
        <v>3</v>
      </c>
      <c r="L1666" s="51">
        <v>0</v>
      </c>
      <c r="M1666" s="51" t="s">
        <v>385</v>
      </c>
      <c r="N1666" s="94">
        <v>114.671251</v>
      </c>
      <c r="O1666" s="94">
        <v>29.399312999999999</v>
      </c>
      <c r="P1666" s="51" t="str">
        <f t="shared" si="206"/>
        <v/>
      </c>
      <c r="Q1666" s="51">
        <v>2</v>
      </c>
      <c r="R1666" s="51">
        <f t="shared" si="207"/>
        <v>2</v>
      </c>
      <c r="S1666" s="51" t="str">
        <f t="shared" si="203"/>
        <v>2a</v>
      </c>
      <c r="T1666" s="51" t="str">
        <f t="shared" si="204"/>
        <v>2b</v>
      </c>
    </row>
    <row r="1667" spans="1:20" ht="20" customHeight="1" x14ac:dyDescent="0.15">
      <c r="A1667" s="51">
        <f t="shared" si="201"/>
        <v>116704</v>
      </c>
      <c r="B1667" s="52" t="str">
        <f>VLOOKUP(J1667,city!$A$4:$D$352,3,0)</f>
        <v>湖北</v>
      </c>
      <c r="C1667" s="52" t="str">
        <f>VLOOKUP(J1667,city!$A$4:$D$352,4,0)</f>
        <v>咸宁</v>
      </c>
      <c r="D1667" s="94" t="s">
        <v>4171</v>
      </c>
      <c r="E1667" s="94" t="s">
        <v>4172</v>
      </c>
      <c r="F1667" s="53" t="str">
        <f t="shared" si="208"/>
        <v>114.265348,29.714853</v>
      </c>
      <c r="G1667" s="54" t="s">
        <v>795</v>
      </c>
      <c r="H1667" s="55" t="str">
        <f>"jingdian/"&amp;VLOOKUP(B1667,city!$C$4:$P$352,13,FALSE)&amp;"/"&amp;VLOOKUP(C1667,city!$D$4:$P$352,13,FALSE)&amp;"/jd/"&amp;K1667&amp;".jpg"</f>
        <v>jingdian/hubei/xianning/jd/4.jpg</v>
      </c>
      <c r="I1667" s="55" t="str">
        <f t="shared" si="202"/>
        <v>6a,6b</v>
      </c>
      <c r="J1667" s="51">
        <f t="shared" si="205"/>
        <v>167</v>
      </c>
      <c r="K1667" s="51">
        <f>IF(VLOOKUP(J1666,city!$K$4:$L$352,2,0)&gt;K1666,K1666+1,1)</f>
        <v>4</v>
      </c>
      <c r="L1667" s="51">
        <v>0</v>
      </c>
      <c r="M1667" s="51" t="s">
        <v>385</v>
      </c>
      <c r="N1667" s="94">
        <v>114.265348</v>
      </c>
      <c r="O1667" s="94">
        <v>29.714853000000002</v>
      </c>
      <c r="P1667" s="51" t="str">
        <f t="shared" si="206"/>
        <v/>
      </c>
      <c r="Q1667" s="51">
        <v>6</v>
      </c>
      <c r="R1667" s="51">
        <f t="shared" si="207"/>
        <v>6</v>
      </c>
      <c r="S1667" s="51" t="str">
        <f t="shared" si="203"/>
        <v>6a</v>
      </c>
      <c r="T1667" s="51" t="str">
        <f t="shared" si="204"/>
        <v>6b</v>
      </c>
    </row>
    <row r="1668" spans="1:20" ht="20" customHeight="1" x14ac:dyDescent="0.15">
      <c r="A1668" s="51">
        <f t="shared" ref="A1668:A1731" si="209">100000+J1668*100+K1668</f>
        <v>116705</v>
      </c>
      <c r="B1668" s="52" t="str">
        <f>VLOOKUP(J1668,city!$A$4:$D$352,3,0)</f>
        <v>湖北</v>
      </c>
      <c r="C1668" s="52" t="str">
        <f>VLOOKUP(J1668,city!$A$4:$D$352,4,0)</f>
        <v>咸宁</v>
      </c>
      <c r="D1668" s="94" t="s">
        <v>4173</v>
      </c>
      <c r="E1668" s="94" t="s">
        <v>4174</v>
      </c>
      <c r="F1668" s="53" t="str">
        <f t="shared" si="208"/>
        <v>114.327304,29.812712</v>
      </c>
      <c r="G1668" s="54" t="s">
        <v>795</v>
      </c>
      <c r="H1668" s="55" t="str">
        <f>"jingdian/"&amp;VLOOKUP(B1668,city!$C$4:$P$352,13,FALSE)&amp;"/"&amp;VLOOKUP(C1668,city!$D$4:$P$352,13,FALSE)&amp;"/jd/"&amp;K1668&amp;".jpg"</f>
        <v>jingdian/hubei/xianning/jd/5.jpg</v>
      </c>
      <c r="I1668" s="55" t="str">
        <f t="shared" ref="I1668:I1731" si="210">S1668&amp;","&amp;T1668</f>
        <v>1a,1b</v>
      </c>
      <c r="J1668" s="51">
        <f t="shared" si="205"/>
        <v>167</v>
      </c>
      <c r="K1668" s="51">
        <f>IF(VLOOKUP(J1667,city!$K$4:$L$352,2,0)&gt;K1667,K1667+1,1)</f>
        <v>5</v>
      </c>
      <c r="L1668" s="51">
        <v>0</v>
      </c>
      <c r="M1668" s="51" t="s">
        <v>385</v>
      </c>
      <c r="N1668" s="94">
        <v>114.327304</v>
      </c>
      <c r="O1668" s="94">
        <v>29.812712000000001</v>
      </c>
      <c r="P1668" s="51" t="str">
        <f t="shared" si="206"/>
        <v/>
      </c>
      <c r="Q1668" s="51">
        <v>1</v>
      </c>
      <c r="R1668" s="51">
        <f t="shared" si="207"/>
        <v>2</v>
      </c>
      <c r="S1668" s="51" t="str">
        <f t="shared" ref="S1668:S1731" si="211">CONCATENATE(Q1668,"a")</f>
        <v>1a</v>
      </c>
      <c r="T1668" s="51" t="str">
        <f t="shared" ref="T1668:T1731" si="212">CONCATENATE(Q1668,"b")</f>
        <v>1b</v>
      </c>
    </row>
    <row r="1669" spans="1:20" ht="20" customHeight="1" x14ac:dyDescent="0.15">
      <c r="A1669" s="51">
        <f t="shared" si="209"/>
        <v>116706</v>
      </c>
      <c r="B1669" s="52" t="str">
        <f>VLOOKUP(J1669,city!$A$4:$D$352,3,0)</f>
        <v>湖北</v>
      </c>
      <c r="C1669" s="52" t="str">
        <f>VLOOKUP(J1669,city!$A$4:$D$352,4,0)</f>
        <v>咸宁</v>
      </c>
      <c r="D1669" s="94" t="s">
        <v>4175</v>
      </c>
      <c r="E1669" s="94" t="s">
        <v>4176</v>
      </c>
      <c r="F1669" s="53" t="str">
        <f t="shared" si="208"/>
        <v>114.092029,29.58745</v>
      </c>
      <c r="G1669" s="54" t="s">
        <v>795</v>
      </c>
      <c r="H1669" s="55" t="str">
        <f>"jingdian/"&amp;VLOOKUP(B1669,city!$C$4:$P$352,13,FALSE)&amp;"/"&amp;VLOOKUP(C1669,city!$D$4:$P$352,13,FALSE)&amp;"/jd/"&amp;K1669&amp;".jpg"</f>
        <v>jingdian/hubei/xianning/jd/6.jpg</v>
      </c>
      <c r="I1669" s="55" t="str">
        <f t="shared" si="210"/>
        <v>2a,2b</v>
      </c>
      <c r="J1669" s="51">
        <f t="shared" ref="J1669:J1732" si="213">IF(K1669&gt;K1668,J1668,J1668+1)</f>
        <v>167</v>
      </c>
      <c r="K1669" s="51">
        <f>IF(VLOOKUP(J1668,city!$K$4:$L$352,2,0)&gt;K1668,K1668+1,1)</f>
        <v>6</v>
      </c>
      <c r="L1669" s="51">
        <v>0</v>
      </c>
      <c r="M1669" s="51" t="s">
        <v>385</v>
      </c>
      <c r="N1669" s="94">
        <v>114.092029</v>
      </c>
      <c r="O1669" s="94">
        <v>29.58745</v>
      </c>
      <c r="P1669" s="51" t="str">
        <f t="shared" si="206"/>
        <v/>
      </c>
      <c r="Q1669" s="51">
        <v>2</v>
      </c>
      <c r="R1669" s="51">
        <f t="shared" si="207"/>
        <v>2</v>
      </c>
      <c r="S1669" s="51" t="str">
        <f t="shared" si="211"/>
        <v>2a</v>
      </c>
      <c r="T1669" s="51" t="str">
        <f t="shared" si="212"/>
        <v>2b</v>
      </c>
    </row>
    <row r="1670" spans="1:20" ht="20" customHeight="1" x14ac:dyDescent="0.15">
      <c r="A1670" s="51">
        <f t="shared" si="209"/>
        <v>116707</v>
      </c>
      <c r="B1670" s="52" t="str">
        <f>VLOOKUP(J1670,city!$A$4:$D$352,3,0)</f>
        <v>湖北</v>
      </c>
      <c r="C1670" s="52" t="str">
        <f>VLOOKUP(J1670,city!$A$4:$D$352,4,0)</f>
        <v>咸宁</v>
      </c>
      <c r="D1670" s="60" t="s">
        <v>1089</v>
      </c>
      <c r="E1670" s="61"/>
      <c r="F1670" s="53" t="str">
        <f t="shared" si="208"/>
        <v>,</v>
      </c>
      <c r="G1670" s="54" t="s">
        <v>795</v>
      </c>
      <c r="H1670" s="55" t="str">
        <f>"jingdian/"&amp;VLOOKUP(B1670,city!$C$4:$P$352,13,FALSE)&amp;"/"&amp;VLOOKUP(C1670,city!$D$4:$P$352,13,FALSE)&amp;"/jd/"&amp;K1670&amp;".jpg"</f>
        <v>jingdian/hubei/xianning/jd/7.jpg</v>
      </c>
      <c r="I1670" s="55" t="str">
        <f t="shared" si="210"/>
        <v>0a,0b</v>
      </c>
      <c r="J1670" s="51">
        <f t="shared" si="213"/>
        <v>167</v>
      </c>
      <c r="K1670" s="51">
        <f>IF(VLOOKUP(J1669,city!$K$4:$L$352,2,0)&gt;K1669,K1669+1,1)</f>
        <v>7</v>
      </c>
      <c r="L1670" s="51">
        <v>0</v>
      </c>
      <c r="M1670" s="51" t="s">
        <v>385</v>
      </c>
      <c r="N1670" s="17"/>
      <c r="O1670" s="17"/>
      <c r="P1670" s="51" t="str">
        <f t="shared" si="206"/>
        <v/>
      </c>
      <c r="Q1670" s="51">
        <v>0</v>
      </c>
      <c r="R1670" s="51">
        <f t="shared" si="207"/>
        <v>0</v>
      </c>
      <c r="S1670" s="51" t="str">
        <f t="shared" si="211"/>
        <v>0a</v>
      </c>
      <c r="T1670" s="51" t="str">
        <f t="shared" si="212"/>
        <v>0b</v>
      </c>
    </row>
    <row r="1671" spans="1:20" ht="20" customHeight="1" x14ac:dyDescent="0.15">
      <c r="A1671" s="51">
        <f t="shared" si="209"/>
        <v>116708</v>
      </c>
      <c r="B1671" s="52" t="str">
        <f>VLOOKUP(J1671,city!$A$4:$D$352,3,0)</f>
        <v>湖北</v>
      </c>
      <c r="C1671" s="52" t="str">
        <f>VLOOKUP(J1671,city!$A$4:$D$352,4,0)</f>
        <v>咸宁</v>
      </c>
      <c r="D1671" s="60" t="s">
        <v>1089</v>
      </c>
      <c r="E1671" s="61"/>
      <c r="F1671" s="53" t="str">
        <f t="shared" si="208"/>
        <v>,</v>
      </c>
      <c r="G1671" s="54" t="s">
        <v>795</v>
      </c>
      <c r="H1671" s="55" t="str">
        <f>"jingdian/"&amp;VLOOKUP(B1671,city!$C$4:$P$352,13,FALSE)&amp;"/"&amp;VLOOKUP(C1671,city!$D$4:$P$352,13,FALSE)&amp;"/jd/"&amp;K1671&amp;".jpg"</f>
        <v>jingdian/hubei/xianning/jd/8.jpg</v>
      </c>
      <c r="I1671" s="55" t="str">
        <f t="shared" si="210"/>
        <v>0a,0b</v>
      </c>
      <c r="J1671" s="51">
        <f t="shared" si="213"/>
        <v>167</v>
      </c>
      <c r="K1671" s="51">
        <f>IF(VLOOKUP(J1670,city!$K$4:$L$352,2,0)&gt;K1670,K1670+1,1)</f>
        <v>8</v>
      </c>
      <c r="L1671" s="51">
        <v>0</v>
      </c>
      <c r="M1671" s="51" t="s">
        <v>385</v>
      </c>
      <c r="N1671" s="17"/>
      <c r="O1671" s="17"/>
      <c r="P1671" s="51" t="str">
        <f t="shared" si="206"/>
        <v/>
      </c>
      <c r="Q1671" s="51">
        <v>0</v>
      </c>
      <c r="R1671" s="51">
        <f t="shared" si="207"/>
        <v>0</v>
      </c>
      <c r="S1671" s="51" t="str">
        <f t="shared" si="211"/>
        <v>0a</v>
      </c>
      <c r="T1671" s="51" t="str">
        <f t="shared" si="212"/>
        <v>0b</v>
      </c>
    </row>
    <row r="1672" spans="1:20" ht="20" customHeight="1" x14ac:dyDescent="0.15">
      <c r="A1672" s="51">
        <f t="shared" si="209"/>
        <v>116709</v>
      </c>
      <c r="B1672" s="52" t="str">
        <f>VLOOKUP(J1672,city!$A$4:$D$352,3,0)</f>
        <v>湖北</v>
      </c>
      <c r="C1672" s="52" t="str">
        <f>VLOOKUP(J1672,city!$A$4:$D$352,4,0)</f>
        <v>咸宁</v>
      </c>
      <c r="D1672" s="60" t="s">
        <v>1089</v>
      </c>
      <c r="E1672" s="61"/>
      <c r="F1672" s="53" t="str">
        <f t="shared" si="208"/>
        <v>,</v>
      </c>
      <c r="G1672" s="54" t="s">
        <v>795</v>
      </c>
      <c r="H1672" s="55" t="str">
        <f>"jingdian/"&amp;VLOOKUP(B1672,city!$C$4:$P$352,13,FALSE)&amp;"/"&amp;VLOOKUP(C1672,city!$D$4:$P$352,13,FALSE)&amp;"/jd/"&amp;K1672&amp;".jpg"</f>
        <v>jingdian/hubei/xianning/jd/9.jpg</v>
      </c>
      <c r="I1672" s="55" t="str">
        <f t="shared" si="210"/>
        <v>0a,0b</v>
      </c>
      <c r="J1672" s="51">
        <f t="shared" si="213"/>
        <v>167</v>
      </c>
      <c r="K1672" s="51">
        <f>IF(VLOOKUP(J1671,city!$K$4:$L$352,2,0)&gt;K1671,K1671+1,1)</f>
        <v>9</v>
      </c>
      <c r="L1672" s="51">
        <v>0</v>
      </c>
      <c r="M1672" s="51" t="s">
        <v>385</v>
      </c>
      <c r="N1672" s="17"/>
      <c r="O1672" s="17"/>
      <c r="P1672" s="51" t="str">
        <f t="shared" si="206"/>
        <v/>
      </c>
      <c r="Q1672" s="51">
        <v>0</v>
      </c>
      <c r="R1672" s="51">
        <f t="shared" si="207"/>
        <v>0</v>
      </c>
      <c r="S1672" s="51" t="str">
        <f t="shared" si="211"/>
        <v>0a</v>
      </c>
      <c r="T1672" s="51" t="str">
        <f t="shared" si="212"/>
        <v>0b</v>
      </c>
    </row>
    <row r="1673" spans="1:20" ht="20" customHeight="1" x14ac:dyDescent="0.15">
      <c r="A1673" s="51">
        <f t="shared" si="209"/>
        <v>116710</v>
      </c>
      <c r="B1673" s="52" t="str">
        <f>VLOOKUP(J1673,city!$A$4:$D$352,3,0)</f>
        <v>湖北</v>
      </c>
      <c r="C1673" s="52" t="str">
        <f>VLOOKUP(J1673,city!$A$4:$D$352,4,0)</f>
        <v>咸宁</v>
      </c>
      <c r="D1673" s="60" t="s">
        <v>1089</v>
      </c>
      <c r="E1673" s="61"/>
      <c r="F1673" s="53" t="str">
        <f t="shared" si="208"/>
        <v>,</v>
      </c>
      <c r="G1673" s="54" t="s">
        <v>795</v>
      </c>
      <c r="H1673" s="55" t="str">
        <f>"jingdian/"&amp;VLOOKUP(B1673,city!$C$4:$P$352,13,FALSE)&amp;"/"&amp;VLOOKUP(C1673,city!$D$4:$P$352,13,FALSE)&amp;"/jd/"&amp;K1673&amp;".jpg"</f>
        <v>jingdian/hubei/xianning/jd/10.jpg</v>
      </c>
      <c r="I1673" s="55" t="str">
        <f t="shared" si="210"/>
        <v>0a,0b</v>
      </c>
      <c r="J1673" s="51">
        <f t="shared" si="213"/>
        <v>167</v>
      </c>
      <c r="K1673" s="51">
        <f>IF(VLOOKUP(J1672,city!$K$4:$L$352,2,0)&gt;K1672,K1672+1,1)</f>
        <v>10</v>
      </c>
      <c r="L1673" s="51">
        <v>0</v>
      </c>
      <c r="M1673" s="51" t="s">
        <v>385</v>
      </c>
      <c r="N1673" s="17"/>
      <c r="O1673" s="17"/>
      <c r="P1673" s="51" t="str">
        <f t="shared" si="206"/>
        <v>68.5635781,17.8065106</v>
      </c>
      <c r="Q1673" s="51">
        <v>0</v>
      </c>
      <c r="R1673" s="51">
        <f t="shared" si="207"/>
        <v>0</v>
      </c>
      <c r="S1673" s="51" t="str">
        <f t="shared" si="211"/>
        <v>0a</v>
      </c>
      <c r="T1673" s="51" t="str">
        <f t="shared" si="212"/>
        <v>0b</v>
      </c>
    </row>
    <row r="1674" spans="1:20" ht="20" customHeight="1" x14ac:dyDescent="0.15">
      <c r="A1674" s="51">
        <f t="shared" si="209"/>
        <v>116801</v>
      </c>
      <c r="B1674" s="52" t="str">
        <f>VLOOKUP(J1674,city!$A$4:$D$352,3,0)</f>
        <v>湖北</v>
      </c>
      <c r="C1674" s="52" t="str">
        <f>VLOOKUP(J1674,city!$A$4:$D$352,4,0)</f>
        <v>随州</v>
      </c>
      <c r="D1674" s="94" t="s">
        <v>4177</v>
      </c>
      <c r="E1674" s="94" t="s">
        <v>4178</v>
      </c>
      <c r="F1674" s="53" t="str">
        <f t="shared" si="208"/>
        <v>113.30866,31.445661</v>
      </c>
      <c r="G1674" s="54" t="s">
        <v>795</v>
      </c>
      <c r="H1674" s="55" t="str">
        <f>"jingdian/"&amp;VLOOKUP(B1674,city!$C$4:$P$352,13,FALSE)&amp;"/"&amp;VLOOKUP(C1674,city!$D$4:$P$352,13,FALSE)&amp;"/jd/"&amp;K1674&amp;".jpg"</f>
        <v>jingdian/hubei/suizhou/jd/1.jpg</v>
      </c>
      <c r="I1674" s="55" t="str">
        <f t="shared" si="210"/>
        <v>2a,2b</v>
      </c>
      <c r="J1674" s="51">
        <f t="shared" si="213"/>
        <v>168</v>
      </c>
      <c r="K1674" s="51">
        <f>IF(VLOOKUP(J1673,city!$K$4:$L$352,2,0)&gt;K1673,K1673+1,1)</f>
        <v>1</v>
      </c>
      <c r="L1674" s="51">
        <v>0</v>
      </c>
      <c r="M1674" s="51" t="s">
        <v>387</v>
      </c>
      <c r="N1674" s="94">
        <v>113.30866</v>
      </c>
      <c r="O1674" s="94">
        <v>31.445661000000001</v>
      </c>
      <c r="P1674" s="51" t="str">
        <f t="shared" si="206"/>
        <v/>
      </c>
      <c r="Q1674" s="51">
        <v>2</v>
      </c>
      <c r="R1674" s="51">
        <f t="shared" si="207"/>
        <v>2</v>
      </c>
      <c r="S1674" s="51" t="str">
        <f t="shared" si="211"/>
        <v>2a</v>
      </c>
      <c r="T1674" s="51" t="str">
        <f t="shared" si="212"/>
        <v>2b</v>
      </c>
    </row>
    <row r="1675" spans="1:20" ht="20" customHeight="1" x14ac:dyDescent="0.15">
      <c r="A1675" s="51">
        <f t="shared" si="209"/>
        <v>116802</v>
      </c>
      <c r="B1675" s="52" t="str">
        <f>VLOOKUP(J1675,city!$A$4:$D$352,3,0)</f>
        <v>湖北</v>
      </c>
      <c r="C1675" s="52" t="str">
        <f>VLOOKUP(J1675,city!$A$4:$D$352,4,0)</f>
        <v>随州</v>
      </c>
      <c r="D1675" s="94" t="s">
        <v>4179</v>
      </c>
      <c r="E1675" s="94" t="s">
        <v>4180</v>
      </c>
      <c r="F1675" s="53" t="str">
        <f t="shared" si="208"/>
        <v>112.984344,31.555641</v>
      </c>
      <c r="G1675" s="54" t="s">
        <v>795</v>
      </c>
      <c r="H1675" s="55" t="str">
        <f>"jingdian/"&amp;VLOOKUP(B1675,city!$C$4:$P$352,13,FALSE)&amp;"/"&amp;VLOOKUP(C1675,city!$D$4:$P$352,13,FALSE)&amp;"/jd/"&amp;K1675&amp;".jpg"</f>
        <v>jingdian/hubei/suizhou/jd/2.jpg</v>
      </c>
      <c r="I1675" s="55" t="str">
        <f t="shared" si="210"/>
        <v>11a,11b</v>
      </c>
      <c r="J1675" s="51">
        <f t="shared" si="213"/>
        <v>168</v>
      </c>
      <c r="K1675" s="51">
        <f>IF(VLOOKUP(J1674,city!$K$4:$L$352,2,0)&gt;K1674,K1674+1,1)</f>
        <v>2</v>
      </c>
      <c r="L1675" s="51">
        <v>0</v>
      </c>
      <c r="M1675" s="51" t="s">
        <v>387</v>
      </c>
      <c r="N1675" s="94">
        <v>112.98434399999999</v>
      </c>
      <c r="O1675" s="94">
        <v>31.555641000000001</v>
      </c>
      <c r="P1675" s="51" t="str">
        <f t="shared" si="206"/>
        <v/>
      </c>
      <c r="Q1675" s="51">
        <v>11</v>
      </c>
      <c r="R1675" s="51">
        <f t="shared" si="207"/>
        <v>11</v>
      </c>
      <c r="S1675" s="51" t="str">
        <f t="shared" si="211"/>
        <v>11a</v>
      </c>
      <c r="T1675" s="51" t="str">
        <f t="shared" si="212"/>
        <v>11b</v>
      </c>
    </row>
    <row r="1676" spans="1:20" ht="20" customHeight="1" x14ac:dyDescent="0.15">
      <c r="A1676" s="51">
        <f t="shared" si="209"/>
        <v>116803</v>
      </c>
      <c r="B1676" s="52" t="str">
        <f>VLOOKUP(J1676,city!$A$4:$D$352,3,0)</f>
        <v>湖北</v>
      </c>
      <c r="C1676" s="52" t="str">
        <f>VLOOKUP(J1676,city!$A$4:$D$352,4,0)</f>
        <v>随州</v>
      </c>
      <c r="D1676" s="94" t="s">
        <v>4181</v>
      </c>
      <c r="E1676" s="94" t="s">
        <v>4182</v>
      </c>
      <c r="F1676" s="53" t="str">
        <f t="shared" si="208"/>
        <v>113.304412,31.854412</v>
      </c>
      <c r="G1676" s="54" t="s">
        <v>795</v>
      </c>
      <c r="H1676" s="55" t="str">
        <f>"jingdian/"&amp;VLOOKUP(B1676,city!$C$4:$P$352,13,FALSE)&amp;"/"&amp;VLOOKUP(C1676,city!$D$4:$P$352,13,FALSE)&amp;"/jd/"&amp;K1676&amp;".jpg"</f>
        <v>jingdian/hubei/suizhou/jd/3.jpg</v>
      </c>
      <c r="I1676" s="55" t="str">
        <f t="shared" si="210"/>
        <v>15a,15b</v>
      </c>
      <c r="J1676" s="51">
        <f t="shared" si="213"/>
        <v>168</v>
      </c>
      <c r="K1676" s="51">
        <f>IF(VLOOKUP(J1675,city!$K$4:$L$352,2,0)&gt;K1675,K1675+1,1)</f>
        <v>3</v>
      </c>
      <c r="L1676" s="51">
        <v>0</v>
      </c>
      <c r="M1676" s="51" t="s">
        <v>387</v>
      </c>
      <c r="N1676" s="94">
        <v>113.304412</v>
      </c>
      <c r="O1676" s="94">
        <v>31.854412</v>
      </c>
      <c r="P1676" s="51" t="str">
        <f t="shared" si="206"/>
        <v/>
      </c>
      <c r="Q1676" s="51">
        <v>15</v>
      </c>
      <c r="R1676" s="51">
        <f t="shared" si="207"/>
        <v>15</v>
      </c>
      <c r="S1676" s="51" t="str">
        <f t="shared" si="211"/>
        <v>15a</v>
      </c>
      <c r="T1676" s="51" t="str">
        <f t="shared" si="212"/>
        <v>15b</v>
      </c>
    </row>
    <row r="1677" spans="1:20" ht="20" customHeight="1" x14ac:dyDescent="0.15">
      <c r="A1677" s="51">
        <f t="shared" si="209"/>
        <v>116804</v>
      </c>
      <c r="B1677" s="52" t="str">
        <f>VLOOKUP(J1677,city!$A$4:$D$352,3,0)</f>
        <v>湖北</v>
      </c>
      <c r="C1677" s="52" t="str">
        <f>VLOOKUP(J1677,city!$A$4:$D$352,4,0)</f>
        <v>随州</v>
      </c>
      <c r="D1677" s="94" t="s">
        <v>4183</v>
      </c>
      <c r="E1677" s="94" t="s">
        <v>4184</v>
      </c>
      <c r="F1677" s="53" t="str">
        <f t="shared" si="208"/>
        <v>112.873156,31.620775</v>
      </c>
      <c r="G1677" s="54" t="s">
        <v>795</v>
      </c>
      <c r="H1677" s="55" t="str">
        <f>"jingdian/"&amp;VLOOKUP(B1677,city!$C$4:$P$352,13,FALSE)&amp;"/"&amp;VLOOKUP(C1677,city!$D$4:$P$352,13,FALSE)&amp;"/jd/"&amp;K1677&amp;".jpg"</f>
        <v>jingdian/hubei/suizhou/jd/4.jpg</v>
      </c>
      <c r="I1677" s="55" t="str">
        <f t="shared" si="210"/>
        <v>1a,1b</v>
      </c>
      <c r="J1677" s="51">
        <f t="shared" si="213"/>
        <v>168</v>
      </c>
      <c r="K1677" s="51">
        <f>IF(VLOOKUP(J1676,city!$K$4:$L$352,2,0)&gt;K1676,K1676+1,1)</f>
        <v>4</v>
      </c>
      <c r="L1677" s="51">
        <v>0</v>
      </c>
      <c r="M1677" s="51" t="s">
        <v>387</v>
      </c>
      <c r="N1677" s="94">
        <v>112.87315599999999</v>
      </c>
      <c r="O1677" s="94">
        <v>31.620774999999998</v>
      </c>
      <c r="P1677" s="51" t="str">
        <f t="shared" ref="P1677:P1740" si="214">IF(K1677=10,SUM(N1668:N1677)/10&amp;","&amp;SUM(O1668:O1677)/10,"")</f>
        <v/>
      </c>
      <c r="Q1677" s="51">
        <v>1</v>
      </c>
      <c r="R1677" s="51">
        <f t="shared" si="207"/>
        <v>1</v>
      </c>
      <c r="S1677" s="51" t="str">
        <f t="shared" si="211"/>
        <v>1a</v>
      </c>
      <c r="T1677" s="51" t="str">
        <f t="shared" si="212"/>
        <v>1b</v>
      </c>
    </row>
    <row r="1678" spans="1:20" ht="20" customHeight="1" x14ac:dyDescent="0.15">
      <c r="A1678" s="51">
        <f t="shared" si="209"/>
        <v>116805</v>
      </c>
      <c r="B1678" s="52" t="str">
        <f>VLOOKUP(J1678,city!$A$4:$D$352,3,0)</f>
        <v>湖北</v>
      </c>
      <c r="C1678" s="52" t="str">
        <f>VLOOKUP(J1678,city!$A$4:$D$352,4,0)</f>
        <v>随州</v>
      </c>
      <c r="D1678" s="94" t="s">
        <v>4185</v>
      </c>
      <c r="E1678" s="94" t="s">
        <v>4186</v>
      </c>
      <c r="F1678" s="53" t="str">
        <f t="shared" si="208"/>
        <v>113.94214,31.864716</v>
      </c>
      <c r="G1678" s="54" t="s">
        <v>795</v>
      </c>
      <c r="H1678" s="55" t="str">
        <f>"jingdian/"&amp;VLOOKUP(B1678,city!$C$4:$P$352,13,FALSE)&amp;"/"&amp;VLOOKUP(C1678,city!$D$4:$P$352,13,FALSE)&amp;"/jd/"&amp;K1678&amp;".jpg"</f>
        <v>jingdian/hubei/suizhou/jd/5.jpg</v>
      </c>
      <c r="I1678" s="55" t="str">
        <f t="shared" si="210"/>
        <v>2a,2b</v>
      </c>
      <c r="J1678" s="51">
        <f t="shared" si="213"/>
        <v>168</v>
      </c>
      <c r="K1678" s="51">
        <f>IF(VLOOKUP(J1677,city!$K$4:$L$352,2,0)&gt;K1677,K1677+1,1)</f>
        <v>5</v>
      </c>
      <c r="L1678" s="51">
        <v>0</v>
      </c>
      <c r="M1678" s="51" t="s">
        <v>387</v>
      </c>
      <c r="N1678" s="94">
        <v>113.94213999999999</v>
      </c>
      <c r="O1678" s="94">
        <v>31.864716000000001</v>
      </c>
      <c r="P1678" s="51" t="str">
        <f t="shared" si="214"/>
        <v/>
      </c>
      <c r="Q1678" s="51">
        <v>2</v>
      </c>
      <c r="R1678" s="51">
        <f t="shared" si="207"/>
        <v>2</v>
      </c>
      <c r="S1678" s="51" t="str">
        <f t="shared" si="211"/>
        <v>2a</v>
      </c>
      <c r="T1678" s="51" t="str">
        <f t="shared" si="212"/>
        <v>2b</v>
      </c>
    </row>
    <row r="1679" spans="1:20" ht="20" customHeight="1" x14ac:dyDescent="0.15">
      <c r="A1679" s="51">
        <f t="shared" si="209"/>
        <v>116806</v>
      </c>
      <c r="B1679" s="52" t="str">
        <f>VLOOKUP(J1679,city!$A$4:$D$352,3,0)</f>
        <v>湖北</v>
      </c>
      <c r="C1679" s="52" t="str">
        <f>VLOOKUP(J1679,city!$A$4:$D$352,4,0)</f>
        <v>随州</v>
      </c>
      <c r="D1679" s="94" t="s">
        <v>4187</v>
      </c>
      <c r="E1679" s="94" t="s">
        <v>4188</v>
      </c>
      <c r="F1679" s="53" t="str">
        <f t="shared" si="208"/>
        <v>113.41874,31.729368</v>
      </c>
      <c r="G1679" s="54" t="s">
        <v>795</v>
      </c>
      <c r="H1679" s="55" t="str">
        <f>"jingdian/"&amp;VLOOKUP(B1679,city!$C$4:$P$352,13,FALSE)&amp;"/"&amp;VLOOKUP(C1679,city!$D$4:$P$352,13,FALSE)&amp;"/jd/"&amp;K1679&amp;".jpg"</f>
        <v>jingdian/hubei/suizhou/jd/6.jpg</v>
      </c>
      <c r="I1679" s="55" t="str">
        <f t="shared" si="210"/>
        <v>1a,1b</v>
      </c>
      <c r="J1679" s="51">
        <f t="shared" si="213"/>
        <v>168</v>
      </c>
      <c r="K1679" s="51">
        <f>IF(VLOOKUP(J1678,city!$K$4:$L$352,2,0)&gt;K1678,K1678+1,1)</f>
        <v>6</v>
      </c>
      <c r="L1679" s="51">
        <v>0</v>
      </c>
      <c r="M1679" s="51" t="s">
        <v>387</v>
      </c>
      <c r="N1679" s="94">
        <v>113.41874</v>
      </c>
      <c r="O1679" s="94">
        <v>31.729368000000001</v>
      </c>
      <c r="P1679" s="51" t="str">
        <f t="shared" si="214"/>
        <v/>
      </c>
      <c r="Q1679" s="51">
        <v>1</v>
      </c>
      <c r="R1679" s="51">
        <f t="shared" si="207"/>
        <v>1</v>
      </c>
      <c r="S1679" s="51" t="str">
        <f t="shared" si="211"/>
        <v>1a</v>
      </c>
      <c r="T1679" s="51" t="str">
        <f t="shared" si="212"/>
        <v>1b</v>
      </c>
    </row>
    <row r="1680" spans="1:20" ht="20" customHeight="1" x14ac:dyDescent="0.15">
      <c r="A1680" s="51">
        <f t="shared" si="209"/>
        <v>116807</v>
      </c>
      <c r="B1680" s="52" t="str">
        <f>VLOOKUP(J1680,city!$A$4:$D$352,3,0)</f>
        <v>湖北</v>
      </c>
      <c r="C1680" s="52" t="str">
        <f>VLOOKUP(J1680,city!$A$4:$D$352,4,0)</f>
        <v>随州</v>
      </c>
      <c r="D1680" s="60" t="s">
        <v>1089</v>
      </c>
      <c r="E1680" s="61"/>
      <c r="F1680" s="53" t="str">
        <f t="shared" si="208"/>
        <v>,</v>
      </c>
      <c r="G1680" s="54" t="s">
        <v>795</v>
      </c>
      <c r="H1680" s="55" t="str">
        <f>"jingdian/"&amp;VLOOKUP(B1680,city!$C$4:$P$352,13,FALSE)&amp;"/"&amp;VLOOKUP(C1680,city!$D$4:$P$352,13,FALSE)&amp;"/jd/"&amp;K1680&amp;".jpg"</f>
        <v>jingdian/hubei/suizhou/jd/7.jpg</v>
      </c>
      <c r="I1680" s="55" t="str">
        <f t="shared" si="210"/>
        <v>0a,0b</v>
      </c>
      <c r="J1680" s="51">
        <f t="shared" si="213"/>
        <v>168</v>
      </c>
      <c r="K1680" s="51">
        <f>IF(VLOOKUP(J1679,city!$K$4:$L$352,2,0)&gt;K1679,K1679+1,1)</f>
        <v>7</v>
      </c>
      <c r="L1680" s="51">
        <v>0</v>
      </c>
      <c r="M1680" s="51" t="s">
        <v>387</v>
      </c>
      <c r="N1680" s="17"/>
      <c r="O1680" s="17"/>
      <c r="P1680" s="51" t="str">
        <f t="shared" si="214"/>
        <v/>
      </c>
      <c r="Q1680" s="51">
        <v>0</v>
      </c>
      <c r="R1680" s="51">
        <f t="shared" si="207"/>
        <v>0</v>
      </c>
      <c r="S1680" s="51" t="str">
        <f t="shared" si="211"/>
        <v>0a</v>
      </c>
      <c r="T1680" s="51" t="str">
        <f t="shared" si="212"/>
        <v>0b</v>
      </c>
    </row>
    <row r="1681" spans="1:20" ht="20" customHeight="1" x14ac:dyDescent="0.15">
      <c r="A1681" s="51">
        <f t="shared" si="209"/>
        <v>116808</v>
      </c>
      <c r="B1681" s="52" t="str">
        <f>VLOOKUP(J1681,city!$A$4:$D$352,3,0)</f>
        <v>湖北</v>
      </c>
      <c r="C1681" s="52" t="str">
        <f>VLOOKUP(J1681,city!$A$4:$D$352,4,0)</f>
        <v>随州</v>
      </c>
      <c r="D1681" s="60" t="s">
        <v>1089</v>
      </c>
      <c r="E1681" s="61"/>
      <c r="F1681" s="53" t="str">
        <f t="shared" si="208"/>
        <v>,</v>
      </c>
      <c r="G1681" s="54" t="s">
        <v>795</v>
      </c>
      <c r="H1681" s="55" t="str">
        <f>"jingdian/"&amp;VLOOKUP(B1681,city!$C$4:$P$352,13,FALSE)&amp;"/"&amp;VLOOKUP(C1681,city!$D$4:$P$352,13,FALSE)&amp;"/jd/"&amp;K1681&amp;".jpg"</f>
        <v>jingdian/hubei/suizhou/jd/8.jpg</v>
      </c>
      <c r="I1681" s="55" t="str">
        <f t="shared" si="210"/>
        <v>0a,0b</v>
      </c>
      <c r="J1681" s="51">
        <f t="shared" si="213"/>
        <v>168</v>
      </c>
      <c r="K1681" s="51">
        <f>IF(VLOOKUP(J1680,city!$K$4:$L$352,2,0)&gt;K1680,K1680+1,1)</f>
        <v>8</v>
      </c>
      <c r="L1681" s="51">
        <v>0</v>
      </c>
      <c r="M1681" s="51" t="s">
        <v>387</v>
      </c>
      <c r="N1681" s="17"/>
      <c r="O1681" s="17"/>
      <c r="P1681" s="51" t="str">
        <f t="shared" si="214"/>
        <v/>
      </c>
      <c r="Q1681" s="51">
        <v>0</v>
      </c>
      <c r="R1681" s="51">
        <f t="shared" si="207"/>
        <v>0</v>
      </c>
      <c r="S1681" s="51" t="str">
        <f t="shared" si="211"/>
        <v>0a</v>
      </c>
      <c r="T1681" s="51" t="str">
        <f t="shared" si="212"/>
        <v>0b</v>
      </c>
    </row>
    <row r="1682" spans="1:20" ht="20" customHeight="1" x14ac:dyDescent="0.15">
      <c r="A1682" s="51">
        <f t="shared" si="209"/>
        <v>116809</v>
      </c>
      <c r="B1682" s="52" t="str">
        <f>VLOOKUP(J1682,city!$A$4:$D$352,3,0)</f>
        <v>湖北</v>
      </c>
      <c r="C1682" s="52" t="str">
        <f>VLOOKUP(J1682,city!$A$4:$D$352,4,0)</f>
        <v>随州</v>
      </c>
      <c r="D1682" s="60" t="s">
        <v>1089</v>
      </c>
      <c r="E1682" s="61"/>
      <c r="F1682" s="53" t="str">
        <f t="shared" si="208"/>
        <v>,</v>
      </c>
      <c r="G1682" s="54" t="s">
        <v>795</v>
      </c>
      <c r="H1682" s="55" t="str">
        <f>"jingdian/"&amp;VLOOKUP(B1682,city!$C$4:$P$352,13,FALSE)&amp;"/"&amp;VLOOKUP(C1682,city!$D$4:$P$352,13,FALSE)&amp;"/jd/"&amp;K1682&amp;".jpg"</f>
        <v>jingdian/hubei/suizhou/jd/9.jpg</v>
      </c>
      <c r="I1682" s="55" t="str">
        <f t="shared" si="210"/>
        <v>0a,0b</v>
      </c>
      <c r="J1682" s="51">
        <f t="shared" si="213"/>
        <v>168</v>
      </c>
      <c r="K1682" s="51">
        <f>IF(VLOOKUP(J1681,city!$K$4:$L$352,2,0)&gt;K1681,K1681+1,1)</f>
        <v>9</v>
      </c>
      <c r="L1682" s="51">
        <v>0</v>
      </c>
      <c r="M1682" s="51" t="s">
        <v>387</v>
      </c>
      <c r="N1682" s="17"/>
      <c r="O1682" s="17"/>
      <c r="P1682" s="51" t="str">
        <f t="shared" si="214"/>
        <v/>
      </c>
      <c r="Q1682" s="51">
        <v>0</v>
      </c>
      <c r="R1682" s="51">
        <f t="shared" si="207"/>
        <v>0</v>
      </c>
      <c r="S1682" s="51" t="str">
        <f t="shared" si="211"/>
        <v>0a</v>
      </c>
      <c r="T1682" s="51" t="str">
        <f t="shared" si="212"/>
        <v>0b</v>
      </c>
    </row>
    <row r="1683" spans="1:20" ht="20" customHeight="1" x14ac:dyDescent="0.15">
      <c r="A1683" s="51">
        <f t="shared" si="209"/>
        <v>116810</v>
      </c>
      <c r="B1683" s="52" t="str">
        <f>VLOOKUP(J1683,city!$A$4:$D$352,3,0)</f>
        <v>湖北</v>
      </c>
      <c r="C1683" s="52" t="str">
        <f>VLOOKUP(J1683,city!$A$4:$D$352,4,0)</f>
        <v>随州</v>
      </c>
      <c r="D1683" s="60" t="s">
        <v>1089</v>
      </c>
      <c r="E1683" s="61"/>
      <c r="F1683" s="53" t="str">
        <f t="shared" si="208"/>
        <v>,</v>
      </c>
      <c r="G1683" s="54" t="s">
        <v>795</v>
      </c>
      <c r="H1683" s="55" t="str">
        <f>"jingdian/"&amp;VLOOKUP(B1683,city!$C$4:$P$352,13,FALSE)&amp;"/"&amp;VLOOKUP(C1683,city!$D$4:$P$352,13,FALSE)&amp;"/jd/"&amp;K1683&amp;".jpg"</f>
        <v>jingdian/hubei/suizhou/jd/10.jpg</v>
      </c>
      <c r="I1683" s="55" t="str">
        <f t="shared" si="210"/>
        <v>0a,0b</v>
      </c>
      <c r="J1683" s="51">
        <f t="shared" si="213"/>
        <v>168</v>
      </c>
      <c r="K1683" s="51">
        <f>IF(VLOOKUP(J1682,city!$K$4:$L$352,2,0)&gt;K1682,K1682+1,1)</f>
        <v>10</v>
      </c>
      <c r="L1683" s="51">
        <v>0</v>
      </c>
      <c r="M1683" s="51" t="s">
        <v>387</v>
      </c>
      <c r="N1683" s="17"/>
      <c r="O1683" s="17"/>
      <c r="P1683" s="51" t="str">
        <f t="shared" si="214"/>
        <v>67.9831452,19.0070573</v>
      </c>
      <c r="Q1683" s="51">
        <v>0</v>
      </c>
      <c r="R1683" s="51">
        <f t="shared" si="207"/>
        <v>0</v>
      </c>
      <c r="S1683" s="51" t="str">
        <f t="shared" si="211"/>
        <v>0a</v>
      </c>
      <c r="T1683" s="51" t="str">
        <f t="shared" si="212"/>
        <v>0b</v>
      </c>
    </row>
    <row r="1684" spans="1:20" ht="20" customHeight="1" x14ac:dyDescent="0.15">
      <c r="A1684" s="51">
        <f t="shared" si="209"/>
        <v>116901</v>
      </c>
      <c r="B1684" s="52" t="str">
        <f>VLOOKUP(J1684,city!$A$4:$D$352,3,0)</f>
        <v>湖北</v>
      </c>
      <c r="C1684" s="52" t="str">
        <f>VLOOKUP(J1684,city!$A$4:$D$352,4,0)</f>
        <v>恩施</v>
      </c>
      <c r="D1684" s="94" t="s">
        <v>4189</v>
      </c>
      <c r="E1684" s="94" t="s">
        <v>4190</v>
      </c>
      <c r="F1684" s="53" t="str">
        <f t="shared" si="208"/>
        <v>109.187585,30.440627</v>
      </c>
      <c r="G1684" s="54" t="s">
        <v>795</v>
      </c>
      <c r="H1684" s="55" t="str">
        <f>"jingdian/"&amp;VLOOKUP(B1684,city!$C$4:$P$352,13,FALSE)&amp;"/"&amp;VLOOKUP(C1684,city!$D$4:$P$352,13,FALSE)&amp;"/jd/"&amp;K1684&amp;".jpg"</f>
        <v>jingdian/hubei/enshi/jd/1.jpg</v>
      </c>
      <c r="I1684" s="55" t="str">
        <f t="shared" si="210"/>
        <v>11a,11b</v>
      </c>
      <c r="J1684" s="51">
        <f t="shared" si="213"/>
        <v>169</v>
      </c>
      <c r="K1684" s="51">
        <f>IF(VLOOKUP(J1683,city!$K$4:$L$352,2,0)&gt;K1683,K1683+1,1)</f>
        <v>1</v>
      </c>
      <c r="L1684" s="51">
        <v>0</v>
      </c>
      <c r="M1684" s="51" t="s">
        <v>389</v>
      </c>
      <c r="N1684" s="94">
        <v>109.187585</v>
      </c>
      <c r="O1684" s="94">
        <v>30.440626999999999</v>
      </c>
      <c r="P1684" s="51" t="str">
        <f t="shared" si="214"/>
        <v/>
      </c>
      <c r="Q1684" s="51">
        <v>11</v>
      </c>
      <c r="R1684" s="51">
        <f t="shared" si="207"/>
        <v>2</v>
      </c>
      <c r="S1684" s="51" t="str">
        <f t="shared" si="211"/>
        <v>11a</v>
      </c>
      <c r="T1684" s="51" t="str">
        <f t="shared" si="212"/>
        <v>11b</v>
      </c>
    </row>
    <row r="1685" spans="1:20" ht="20" customHeight="1" x14ac:dyDescent="0.15">
      <c r="A1685" s="51">
        <f t="shared" si="209"/>
        <v>116902</v>
      </c>
      <c r="B1685" s="52" t="str">
        <f>VLOOKUP(J1685,city!$A$4:$D$352,3,0)</f>
        <v>湖北</v>
      </c>
      <c r="C1685" s="52" t="str">
        <f>VLOOKUP(J1685,city!$A$4:$D$352,4,0)</f>
        <v>恩施</v>
      </c>
      <c r="D1685" s="94" t="s">
        <v>4191</v>
      </c>
      <c r="E1685" s="94" t="s">
        <v>4192</v>
      </c>
      <c r="F1685" s="53" t="str">
        <f t="shared" si="208"/>
        <v>109.482933,30.306032</v>
      </c>
      <c r="G1685" s="54" t="s">
        <v>795</v>
      </c>
      <c r="H1685" s="55" t="str">
        <f>"jingdian/"&amp;VLOOKUP(B1685,city!$C$4:$P$352,13,FALSE)&amp;"/"&amp;VLOOKUP(C1685,city!$D$4:$P$352,13,FALSE)&amp;"/jd/"&amp;K1685&amp;".jpg"</f>
        <v>jingdian/hubei/enshi/jd/2.jpg</v>
      </c>
      <c r="I1685" s="55" t="str">
        <f t="shared" si="210"/>
        <v>31a,31b</v>
      </c>
      <c r="J1685" s="51">
        <f t="shared" si="213"/>
        <v>169</v>
      </c>
      <c r="K1685" s="51">
        <f>IF(VLOOKUP(J1684,city!$K$4:$L$352,2,0)&gt;K1684,K1684+1,1)</f>
        <v>2</v>
      </c>
      <c r="L1685" s="51">
        <v>0</v>
      </c>
      <c r="M1685" s="51" t="s">
        <v>389</v>
      </c>
      <c r="N1685" s="94">
        <v>109.482933</v>
      </c>
      <c r="O1685" s="94">
        <v>30.306031999999998</v>
      </c>
      <c r="P1685" s="51" t="str">
        <f t="shared" si="214"/>
        <v/>
      </c>
      <c r="Q1685" s="51">
        <v>31</v>
      </c>
      <c r="R1685" s="51">
        <f t="shared" si="207"/>
        <v>31</v>
      </c>
      <c r="S1685" s="51" t="str">
        <f t="shared" si="211"/>
        <v>31a</v>
      </c>
      <c r="T1685" s="51" t="str">
        <f t="shared" si="212"/>
        <v>31b</v>
      </c>
    </row>
    <row r="1686" spans="1:20" ht="20" customHeight="1" x14ac:dyDescent="0.15">
      <c r="A1686" s="51">
        <f t="shared" si="209"/>
        <v>116903</v>
      </c>
      <c r="B1686" s="52" t="str">
        <f>VLOOKUP(J1686,city!$A$4:$D$352,3,0)</f>
        <v>湖北</v>
      </c>
      <c r="C1686" s="52" t="str">
        <f>VLOOKUP(J1686,city!$A$4:$D$352,4,0)</f>
        <v>恩施</v>
      </c>
      <c r="D1686" s="94" t="s">
        <v>4193</v>
      </c>
      <c r="E1686" s="94" t="s">
        <v>4194</v>
      </c>
      <c r="F1686" s="53" t="str">
        <f t="shared" si="208"/>
        <v>108.992593,30.34054</v>
      </c>
      <c r="G1686" s="54" t="s">
        <v>795</v>
      </c>
      <c r="H1686" s="55" t="str">
        <f>"jingdian/"&amp;VLOOKUP(B1686,city!$C$4:$P$352,13,FALSE)&amp;"/"&amp;VLOOKUP(C1686,city!$D$4:$P$352,13,FALSE)&amp;"/jd/"&amp;K1686&amp;".jpg"</f>
        <v>jingdian/hubei/enshi/jd/3.jpg</v>
      </c>
      <c r="I1686" s="55" t="str">
        <f t="shared" si="210"/>
        <v>2a,2b</v>
      </c>
      <c r="J1686" s="51">
        <f t="shared" si="213"/>
        <v>169</v>
      </c>
      <c r="K1686" s="51">
        <f>IF(VLOOKUP(J1685,city!$K$4:$L$352,2,0)&gt;K1685,K1685+1,1)</f>
        <v>3</v>
      </c>
      <c r="L1686" s="51">
        <v>0</v>
      </c>
      <c r="M1686" s="51" t="s">
        <v>389</v>
      </c>
      <c r="N1686" s="95">
        <v>108.992593</v>
      </c>
      <c r="O1686" s="94">
        <v>30.340540000000001</v>
      </c>
      <c r="P1686" s="51" t="str">
        <f t="shared" si="214"/>
        <v/>
      </c>
      <c r="Q1686" s="51">
        <v>2</v>
      </c>
      <c r="R1686" s="51">
        <f t="shared" si="207"/>
        <v>2</v>
      </c>
      <c r="S1686" s="51" t="str">
        <f t="shared" si="211"/>
        <v>2a</v>
      </c>
      <c r="T1686" s="51" t="str">
        <f t="shared" si="212"/>
        <v>2b</v>
      </c>
    </row>
    <row r="1687" spans="1:20" ht="20" customHeight="1" x14ac:dyDescent="0.15">
      <c r="A1687" s="51">
        <f t="shared" si="209"/>
        <v>116904</v>
      </c>
      <c r="B1687" s="52" t="str">
        <f>VLOOKUP(J1687,city!$A$4:$D$352,3,0)</f>
        <v>湖北</v>
      </c>
      <c r="C1687" s="52" t="str">
        <f>VLOOKUP(J1687,city!$A$4:$D$352,4,0)</f>
        <v>恩施</v>
      </c>
      <c r="D1687" s="94" t="s">
        <v>4195</v>
      </c>
      <c r="E1687" s="94" t="s">
        <v>4196</v>
      </c>
      <c r="F1687" s="53" t="str">
        <f t="shared" si="208"/>
        <v>110.079511,30.662694</v>
      </c>
      <c r="G1687" s="54" t="s">
        <v>795</v>
      </c>
      <c r="H1687" s="55" t="str">
        <f>"jingdian/"&amp;VLOOKUP(B1687,city!$C$4:$P$352,13,FALSE)&amp;"/"&amp;VLOOKUP(C1687,city!$D$4:$P$352,13,FALSE)&amp;"/jd/"&amp;K1687&amp;".jpg"</f>
        <v>jingdian/hubei/enshi/jd/4.jpg</v>
      </c>
      <c r="I1687" s="55" t="str">
        <f t="shared" si="210"/>
        <v>6a,6b</v>
      </c>
      <c r="J1687" s="51">
        <f t="shared" si="213"/>
        <v>169</v>
      </c>
      <c r="K1687" s="51">
        <f>IF(VLOOKUP(J1686,city!$K$4:$L$352,2,0)&gt;K1686,K1686+1,1)</f>
        <v>4</v>
      </c>
      <c r="L1687" s="51">
        <v>0</v>
      </c>
      <c r="M1687" s="51" t="s">
        <v>389</v>
      </c>
      <c r="N1687" s="94">
        <v>110.079511</v>
      </c>
      <c r="O1687" s="94">
        <v>30.662693999999998</v>
      </c>
      <c r="P1687" s="51" t="str">
        <f t="shared" si="214"/>
        <v/>
      </c>
      <c r="Q1687" s="51">
        <v>6</v>
      </c>
      <c r="R1687" s="51">
        <f t="shared" si="207"/>
        <v>6</v>
      </c>
      <c r="S1687" s="51" t="str">
        <f t="shared" si="211"/>
        <v>6a</v>
      </c>
      <c r="T1687" s="51" t="str">
        <f t="shared" si="212"/>
        <v>6b</v>
      </c>
    </row>
    <row r="1688" spans="1:20" ht="20" customHeight="1" x14ac:dyDescent="0.15">
      <c r="A1688" s="51">
        <f t="shared" si="209"/>
        <v>116905</v>
      </c>
      <c r="B1688" s="52" t="str">
        <f>VLOOKUP(J1688,city!$A$4:$D$352,3,0)</f>
        <v>湖北</v>
      </c>
      <c r="C1688" s="52" t="str">
        <f>VLOOKUP(J1688,city!$A$4:$D$352,4,0)</f>
        <v>恩施</v>
      </c>
      <c r="D1688" s="94" t="s">
        <v>4197</v>
      </c>
      <c r="E1688" s="94" t="s">
        <v>4198</v>
      </c>
      <c r="F1688" s="53" t="str">
        <f t="shared" si="208"/>
        <v>110.316465,31.222365</v>
      </c>
      <c r="G1688" s="54" t="s">
        <v>795</v>
      </c>
      <c r="H1688" s="55" t="str">
        <f>"jingdian/"&amp;VLOOKUP(B1688,city!$C$4:$P$352,13,FALSE)&amp;"/"&amp;VLOOKUP(C1688,city!$D$4:$P$352,13,FALSE)&amp;"/jd/"&amp;K1688&amp;".jpg"</f>
        <v>jingdian/hubei/enshi/jd/5.jpg</v>
      </c>
      <c r="I1688" s="55" t="str">
        <f t="shared" si="210"/>
        <v>2a,2b</v>
      </c>
      <c r="J1688" s="51">
        <f t="shared" si="213"/>
        <v>169</v>
      </c>
      <c r="K1688" s="51">
        <f>IF(VLOOKUP(J1687,city!$K$4:$L$352,2,0)&gt;K1687,K1687+1,1)</f>
        <v>5</v>
      </c>
      <c r="L1688" s="51">
        <v>0</v>
      </c>
      <c r="M1688" s="51" t="s">
        <v>389</v>
      </c>
      <c r="N1688" s="94">
        <v>110.31646499999999</v>
      </c>
      <c r="O1688" s="94">
        <v>31.222365</v>
      </c>
      <c r="P1688" s="51" t="str">
        <f t="shared" si="214"/>
        <v/>
      </c>
      <c r="Q1688" s="51">
        <v>2</v>
      </c>
      <c r="R1688" s="51">
        <f t="shared" si="207"/>
        <v>2</v>
      </c>
      <c r="S1688" s="51" t="str">
        <f t="shared" si="211"/>
        <v>2a</v>
      </c>
      <c r="T1688" s="51" t="str">
        <f t="shared" si="212"/>
        <v>2b</v>
      </c>
    </row>
    <row r="1689" spans="1:20" ht="20" customHeight="1" x14ac:dyDescent="0.15">
      <c r="A1689" s="51">
        <f t="shared" si="209"/>
        <v>116906</v>
      </c>
      <c r="B1689" s="52" t="str">
        <f>VLOOKUP(J1689,city!$A$4:$D$352,3,0)</f>
        <v>湖北</v>
      </c>
      <c r="C1689" s="52" t="str">
        <f>VLOOKUP(J1689,city!$A$4:$D$352,4,0)</f>
        <v>恩施</v>
      </c>
      <c r="D1689" s="94" t="s">
        <v>4199</v>
      </c>
      <c r="E1689" s="94" t="s">
        <v>4200</v>
      </c>
      <c r="F1689" s="53" t="str">
        <f t="shared" si="208"/>
        <v>109.576014,30.572292</v>
      </c>
      <c r="G1689" s="54" t="s">
        <v>795</v>
      </c>
      <c r="H1689" s="55" t="str">
        <f>"jingdian/"&amp;VLOOKUP(B1689,city!$C$4:$P$352,13,FALSE)&amp;"/"&amp;VLOOKUP(C1689,city!$D$4:$P$352,13,FALSE)&amp;"/jd/"&amp;K1689&amp;".jpg"</f>
        <v>jingdian/hubei/enshi/jd/6.jpg</v>
      </c>
      <c r="I1689" s="55" t="str">
        <f t="shared" si="210"/>
        <v>2a,2b</v>
      </c>
      <c r="J1689" s="51">
        <f t="shared" si="213"/>
        <v>169</v>
      </c>
      <c r="K1689" s="51">
        <f>IF(VLOOKUP(J1688,city!$K$4:$L$352,2,0)&gt;K1688,K1688+1,1)</f>
        <v>6</v>
      </c>
      <c r="L1689" s="51">
        <v>0</v>
      </c>
      <c r="M1689" s="51" t="s">
        <v>389</v>
      </c>
      <c r="N1689" s="94">
        <v>109.576014</v>
      </c>
      <c r="O1689" s="94">
        <v>30.572292000000001</v>
      </c>
      <c r="P1689" s="51" t="str">
        <f t="shared" si="214"/>
        <v/>
      </c>
      <c r="Q1689" s="51">
        <v>2</v>
      </c>
      <c r="R1689" s="51">
        <f t="shared" si="207"/>
        <v>2</v>
      </c>
      <c r="S1689" s="51" t="str">
        <f t="shared" si="211"/>
        <v>2a</v>
      </c>
      <c r="T1689" s="51" t="str">
        <f t="shared" si="212"/>
        <v>2b</v>
      </c>
    </row>
    <row r="1690" spans="1:20" ht="20" customHeight="1" x14ac:dyDescent="0.15">
      <c r="A1690" s="51">
        <f t="shared" si="209"/>
        <v>116907</v>
      </c>
      <c r="B1690" s="52" t="str">
        <f>VLOOKUP(J1690,city!$A$4:$D$352,3,0)</f>
        <v>湖北</v>
      </c>
      <c r="C1690" s="52" t="str">
        <f>VLOOKUP(J1690,city!$A$4:$D$352,4,0)</f>
        <v>恩施</v>
      </c>
      <c r="D1690" s="94" t="s">
        <v>4201</v>
      </c>
      <c r="E1690" s="94" t="s">
        <v>4202</v>
      </c>
      <c r="F1690" s="53" t="str">
        <f t="shared" si="208"/>
        <v>109.987798,30.364466</v>
      </c>
      <c r="G1690" s="54" t="s">
        <v>795</v>
      </c>
      <c r="H1690" s="55" t="str">
        <f>"jingdian/"&amp;VLOOKUP(B1690,city!$C$4:$P$352,13,FALSE)&amp;"/"&amp;VLOOKUP(C1690,city!$D$4:$P$352,13,FALSE)&amp;"/jd/"&amp;K1690&amp;".jpg"</f>
        <v>jingdian/hubei/enshi/jd/7.jpg</v>
      </c>
      <c r="I1690" s="55" t="str">
        <f t="shared" si="210"/>
        <v>6a,6b</v>
      </c>
      <c r="J1690" s="51">
        <f t="shared" si="213"/>
        <v>169</v>
      </c>
      <c r="K1690" s="51">
        <f>IF(VLOOKUP(J1689,city!$K$4:$L$352,2,0)&gt;K1689,K1689+1,1)</f>
        <v>7</v>
      </c>
      <c r="L1690" s="51">
        <v>0</v>
      </c>
      <c r="M1690" s="51" t="s">
        <v>389</v>
      </c>
      <c r="N1690" s="94">
        <v>109.987798</v>
      </c>
      <c r="O1690" s="94">
        <v>30.364466</v>
      </c>
      <c r="P1690" s="51" t="str">
        <f t="shared" si="214"/>
        <v/>
      </c>
      <c r="Q1690" s="51">
        <v>6</v>
      </c>
      <c r="R1690" s="51">
        <f t="shared" si="207"/>
        <v>6</v>
      </c>
      <c r="S1690" s="51" t="str">
        <f t="shared" si="211"/>
        <v>6a</v>
      </c>
      <c r="T1690" s="51" t="str">
        <f t="shared" si="212"/>
        <v>6b</v>
      </c>
    </row>
    <row r="1691" spans="1:20" ht="20" customHeight="1" x14ac:dyDescent="0.15">
      <c r="A1691" s="51">
        <f t="shared" si="209"/>
        <v>116908</v>
      </c>
      <c r="B1691" s="52" t="str">
        <f>VLOOKUP(J1691,city!$A$4:$D$352,3,0)</f>
        <v>湖北</v>
      </c>
      <c r="C1691" s="52" t="str">
        <f>VLOOKUP(J1691,city!$A$4:$D$352,4,0)</f>
        <v>恩施</v>
      </c>
      <c r="D1691" s="94" t="s">
        <v>4203</v>
      </c>
      <c r="E1691" s="94" t="s">
        <v>4204</v>
      </c>
      <c r="F1691" s="53" t="str">
        <f t="shared" si="208"/>
        <v>108.640149,30.260945</v>
      </c>
      <c r="G1691" s="54" t="s">
        <v>795</v>
      </c>
      <c r="H1691" s="55" t="str">
        <f>"jingdian/"&amp;VLOOKUP(B1691,city!$C$4:$P$352,13,FALSE)&amp;"/"&amp;VLOOKUP(C1691,city!$D$4:$P$352,13,FALSE)&amp;"/jd/"&amp;K1691&amp;".jpg"</f>
        <v>jingdian/hubei/enshi/jd/8.jpg</v>
      </c>
      <c r="I1691" s="55" t="str">
        <f t="shared" si="210"/>
        <v>32a,32b</v>
      </c>
      <c r="J1691" s="51">
        <f t="shared" si="213"/>
        <v>169</v>
      </c>
      <c r="K1691" s="51">
        <f>IF(VLOOKUP(J1690,city!$K$4:$L$352,2,0)&gt;K1690,K1690+1,1)</f>
        <v>8</v>
      </c>
      <c r="L1691" s="51">
        <v>0</v>
      </c>
      <c r="M1691" s="51" t="s">
        <v>389</v>
      </c>
      <c r="N1691" s="94">
        <v>108.64014899999999</v>
      </c>
      <c r="O1691" s="94">
        <v>30.260945</v>
      </c>
      <c r="P1691" s="51" t="str">
        <f t="shared" si="214"/>
        <v/>
      </c>
      <c r="Q1691" s="51">
        <v>32</v>
      </c>
      <c r="R1691" s="51" t="e">
        <f t="shared" ref="R1691:R1754" si="215">LOOKUP(1,0/FIND($U$6:$U$91,D1691),$V$6:$V$91)</f>
        <v>#N/A</v>
      </c>
      <c r="S1691" s="51" t="str">
        <f t="shared" si="211"/>
        <v>32a</v>
      </c>
      <c r="T1691" s="51" t="str">
        <f t="shared" si="212"/>
        <v>32b</v>
      </c>
    </row>
    <row r="1692" spans="1:20" ht="20" customHeight="1" x14ac:dyDescent="0.15">
      <c r="A1692" s="51">
        <f t="shared" si="209"/>
        <v>116909</v>
      </c>
      <c r="B1692" s="52" t="str">
        <f>VLOOKUP(J1692,city!$A$4:$D$352,3,0)</f>
        <v>湖北</v>
      </c>
      <c r="C1692" s="52" t="str">
        <f>VLOOKUP(J1692,city!$A$4:$D$352,4,0)</f>
        <v>恩施</v>
      </c>
      <c r="D1692" s="94" t="s">
        <v>4205</v>
      </c>
      <c r="E1692" s="94" t="s">
        <v>4206</v>
      </c>
      <c r="F1692" s="53" t="str">
        <f t="shared" si="208"/>
        <v>109.467669,29.56091</v>
      </c>
      <c r="G1692" s="54" t="s">
        <v>795</v>
      </c>
      <c r="H1692" s="55" t="str">
        <f>"jingdian/"&amp;VLOOKUP(B1692,city!$C$4:$P$352,13,FALSE)&amp;"/"&amp;VLOOKUP(C1692,city!$D$4:$P$352,13,FALSE)&amp;"/jd/"&amp;K1692&amp;".jpg"</f>
        <v>jingdian/hubei/enshi/jd/9.jpg</v>
      </c>
      <c r="I1692" s="55" t="str">
        <f t="shared" si="210"/>
        <v>12a,12b</v>
      </c>
      <c r="J1692" s="51">
        <f t="shared" si="213"/>
        <v>169</v>
      </c>
      <c r="K1692" s="51">
        <f>IF(VLOOKUP(J1691,city!$K$4:$L$352,2,0)&gt;K1691,K1691+1,1)</f>
        <v>9</v>
      </c>
      <c r="L1692" s="51">
        <v>0</v>
      </c>
      <c r="M1692" s="51" t="s">
        <v>389</v>
      </c>
      <c r="N1692" s="94">
        <v>109.467669</v>
      </c>
      <c r="O1692" s="94">
        <v>29.56091</v>
      </c>
      <c r="P1692" s="51" t="str">
        <f t="shared" si="214"/>
        <v/>
      </c>
      <c r="Q1692" s="51">
        <v>12</v>
      </c>
      <c r="R1692" s="51">
        <f t="shared" si="215"/>
        <v>12</v>
      </c>
      <c r="S1692" s="51" t="str">
        <f t="shared" si="211"/>
        <v>12a</v>
      </c>
      <c r="T1692" s="51" t="str">
        <f t="shared" si="212"/>
        <v>12b</v>
      </c>
    </row>
    <row r="1693" spans="1:20" ht="20" customHeight="1" x14ac:dyDescent="0.15">
      <c r="A1693" s="51">
        <f t="shared" si="209"/>
        <v>116910</v>
      </c>
      <c r="B1693" s="52" t="str">
        <f>VLOOKUP(J1693,city!$A$4:$D$352,3,0)</f>
        <v>湖北</v>
      </c>
      <c r="C1693" s="52" t="str">
        <f>VLOOKUP(J1693,city!$A$4:$D$352,4,0)</f>
        <v>恩施</v>
      </c>
      <c r="D1693" s="94" t="s">
        <v>4207</v>
      </c>
      <c r="E1693" s="94" t="s">
        <v>4208</v>
      </c>
      <c r="F1693" s="53" t="str">
        <f t="shared" si="208"/>
        <v>109.309251,29.625571</v>
      </c>
      <c r="G1693" s="54" t="s">
        <v>795</v>
      </c>
      <c r="H1693" s="55" t="str">
        <f>"jingdian/"&amp;VLOOKUP(B1693,city!$C$4:$P$352,13,FALSE)&amp;"/"&amp;VLOOKUP(C1693,city!$D$4:$P$352,13,FALSE)&amp;"/jd/"&amp;K1693&amp;".jpg"</f>
        <v>jingdian/hubei/enshi/jd/10.jpg</v>
      </c>
      <c r="I1693" s="55" t="str">
        <f t="shared" si="210"/>
        <v>31a,31b</v>
      </c>
      <c r="J1693" s="51">
        <f t="shared" si="213"/>
        <v>169</v>
      </c>
      <c r="K1693" s="51">
        <f>IF(VLOOKUP(J1692,city!$K$4:$L$352,2,0)&gt;K1692,K1692+1,1)</f>
        <v>10</v>
      </c>
      <c r="L1693" s="51">
        <v>0</v>
      </c>
      <c r="M1693" s="51" t="s">
        <v>389</v>
      </c>
      <c r="N1693" s="94">
        <v>109.309251</v>
      </c>
      <c r="O1693" s="94">
        <v>29.625571000000001</v>
      </c>
      <c r="P1693" s="51" t="str">
        <f t="shared" si="214"/>
        <v>109.5039968,30.3356442</v>
      </c>
      <c r="Q1693" s="51">
        <v>31</v>
      </c>
      <c r="R1693" s="51" t="e">
        <f t="shared" si="215"/>
        <v>#N/A</v>
      </c>
      <c r="S1693" s="51" t="str">
        <f t="shared" si="211"/>
        <v>31a</v>
      </c>
      <c r="T1693" s="51" t="str">
        <f t="shared" si="212"/>
        <v>31b</v>
      </c>
    </row>
    <row r="1694" spans="1:20" ht="20" customHeight="1" x14ac:dyDescent="0.15">
      <c r="A1694" s="51">
        <f t="shared" si="209"/>
        <v>117001</v>
      </c>
      <c r="B1694" s="52" t="str">
        <f>VLOOKUP(J1694,city!$A$4:$D$352,3,0)</f>
        <v>湖南</v>
      </c>
      <c r="C1694" s="52" t="str">
        <f>VLOOKUP(J1694,city!$A$4:$D$352,4,0)</f>
        <v>长沙</v>
      </c>
      <c r="D1694" s="51" t="s">
        <v>4209</v>
      </c>
      <c r="E1694" s="51" t="s">
        <v>4210</v>
      </c>
      <c r="F1694" s="53" t="str">
        <f t="shared" si="208"/>
        <v>112.96,28.169</v>
      </c>
      <c r="G1694" s="54" t="s">
        <v>795</v>
      </c>
      <c r="H1694" s="55" t="str">
        <f>"jingdian/"&amp;VLOOKUP(B1694,city!$C$4:$P$352,13,FALSE)&amp;"/"&amp;VLOOKUP(C1694,city!$D$4:$P$352,13,FALSE)&amp;"/jd/"&amp;K1694&amp;".jpg"</f>
        <v>jingdian/hunan/changsha/jd/1.jpg</v>
      </c>
      <c r="I1694" s="55" t="str">
        <f t="shared" si="210"/>
        <v>32a,32b</v>
      </c>
      <c r="J1694" s="51">
        <f t="shared" si="213"/>
        <v>170</v>
      </c>
      <c r="K1694" s="51">
        <f>IF(VLOOKUP(J1693,city!$K$4:$L$352,2,0)&gt;K1693,K1693+1,1)</f>
        <v>1</v>
      </c>
      <c r="L1694" s="51">
        <v>1</v>
      </c>
      <c r="M1694" s="51" t="s">
        <v>392</v>
      </c>
      <c r="N1694" s="17">
        <v>112.96</v>
      </c>
      <c r="O1694" s="17">
        <v>28.169</v>
      </c>
      <c r="P1694" s="51" t="str">
        <f t="shared" si="214"/>
        <v/>
      </c>
      <c r="Q1694" s="51">
        <v>32</v>
      </c>
      <c r="R1694" s="51" t="e">
        <f t="shared" si="215"/>
        <v>#N/A</v>
      </c>
      <c r="S1694" s="51" t="str">
        <f t="shared" si="211"/>
        <v>32a</v>
      </c>
      <c r="T1694" s="51" t="str">
        <f t="shared" si="212"/>
        <v>32b</v>
      </c>
    </row>
    <row r="1695" spans="1:20" ht="20" customHeight="1" x14ac:dyDescent="0.15">
      <c r="A1695" s="51">
        <f t="shared" si="209"/>
        <v>117002</v>
      </c>
      <c r="B1695" s="52" t="str">
        <f>VLOOKUP(J1695,city!$A$4:$D$352,3,0)</f>
        <v>湖南</v>
      </c>
      <c r="C1695" s="52" t="str">
        <f>VLOOKUP(J1695,city!$A$4:$D$352,4,0)</f>
        <v>长沙</v>
      </c>
      <c r="D1695" s="51" t="s">
        <v>4211</v>
      </c>
      <c r="E1695" s="51" t="s">
        <v>4212</v>
      </c>
      <c r="F1695" s="53" t="str">
        <f t="shared" si="208"/>
        <v>112.936,28.187</v>
      </c>
      <c r="G1695" s="54" t="s">
        <v>795</v>
      </c>
      <c r="H1695" s="55" t="str">
        <f>"jingdian/"&amp;VLOOKUP(B1695,city!$C$4:$P$352,13,FALSE)&amp;"/"&amp;VLOOKUP(C1695,city!$D$4:$P$352,13,FALSE)&amp;"/jd/"&amp;K1695&amp;".jpg"</f>
        <v>jingdian/hunan/changsha/jd/2.jpg</v>
      </c>
      <c r="I1695" s="55" t="str">
        <f t="shared" si="210"/>
        <v>11a,11b</v>
      </c>
      <c r="J1695" s="51">
        <f t="shared" si="213"/>
        <v>170</v>
      </c>
      <c r="K1695" s="51">
        <f>IF(VLOOKUP(J1694,city!$K$4:$L$352,2,0)&gt;K1694,K1694+1,1)</f>
        <v>2</v>
      </c>
      <c r="L1695" s="51">
        <v>1</v>
      </c>
      <c r="M1695" s="51" t="s">
        <v>392</v>
      </c>
      <c r="N1695" s="17">
        <v>112.93600000000001</v>
      </c>
      <c r="O1695" s="17">
        <v>28.187000000000001</v>
      </c>
      <c r="P1695" s="51" t="str">
        <f t="shared" si="214"/>
        <v/>
      </c>
      <c r="Q1695" s="51">
        <v>11</v>
      </c>
      <c r="R1695" s="51">
        <f t="shared" si="215"/>
        <v>11</v>
      </c>
      <c r="S1695" s="51" t="str">
        <f t="shared" si="211"/>
        <v>11a</v>
      </c>
      <c r="T1695" s="51" t="str">
        <f t="shared" si="212"/>
        <v>11b</v>
      </c>
    </row>
    <row r="1696" spans="1:20" ht="20" customHeight="1" x14ac:dyDescent="0.15">
      <c r="A1696" s="51">
        <f t="shared" si="209"/>
        <v>117003</v>
      </c>
      <c r="B1696" s="52" t="str">
        <f>VLOOKUP(J1696,city!$A$4:$D$352,3,0)</f>
        <v>湖南</v>
      </c>
      <c r="C1696" s="52" t="str">
        <f>VLOOKUP(J1696,city!$A$4:$D$352,4,0)</f>
        <v>长沙</v>
      </c>
      <c r="D1696" s="51" t="s">
        <v>4213</v>
      </c>
      <c r="E1696" s="51" t="s">
        <v>4214</v>
      </c>
      <c r="F1696" s="53" t="str">
        <f t="shared" si="208"/>
        <v>112.941,28.18</v>
      </c>
      <c r="G1696" s="54" t="s">
        <v>795</v>
      </c>
      <c r="H1696" s="55" t="str">
        <f>"jingdian/"&amp;VLOOKUP(B1696,city!$C$4:$P$352,13,FALSE)&amp;"/"&amp;VLOOKUP(C1696,city!$D$4:$P$352,13,FALSE)&amp;"/jd/"&amp;K1696&amp;".jpg"</f>
        <v>jingdian/hunan/changsha/jd/3.jpg</v>
      </c>
      <c r="I1696" s="55" t="str">
        <f t="shared" si="210"/>
        <v>18a,18b</v>
      </c>
      <c r="J1696" s="51">
        <f t="shared" si="213"/>
        <v>170</v>
      </c>
      <c r="K1696" s="51">
        <f>IF(VLOOKUP(J1695,city!$K$4:$L$352,2,0)&gt;K1695,K1695+1,1)</f>
        <v>3</v>
      </c>
      <c r="L1696" s="51">
        <v>1</v>
      </c>
      <c r="M1696" s="51" t="s">
        <v>392</v>
      </c>
      <c r="N1696" s="17">
        <v>112.941</v>
      </c>
      <c r="O1696" s="17">
        <v>28.18</v>
      </c>
      <c r="P1696" s="51" t="str">
        <f t="shared" si="214"/>
        <v/>
      </c>
      <c r="Q1696" s="51">
        <v>18</v>
      </c>
      <c r="R1696" s="51">
        <f t="shared" si="215"/>
        <v>18</v>
      </c>
      <c r="S1696" s="51" t="str">
        <f t="shared" si="211"/>
        <v>18a</v>
      </c>
      <c r="T1696" s="51" t="str">
        <f t="shared" si="212"/>
        <v>18b</v>
      </c>
    </row>
    <row r="1697" spans="1:20" ht="20" customHeight="1" x14ac:dyDescent="0.15">
      <c r="A1697" s="51">
        <f t="shared" si="209"/>
        <v>117004</v>
      </c>
      <c r="B1697" s="52" t="str">
        <f>VLOOKUP(J1697,city!$A$4:$D$352,3,0)</f>
        <v>湖南</v>
      </c>
      <c r="C1697" s="52" t="str">
        <f>VLOOKUP(J1697,city!$A$4:$D$352,4,0)</f>
        <v>长沙</v>
      </c>
      <c r="D1697" s="51" t="s">
        <v>4215</v>
      </c>
      <c r="E1697" s="51" t="s">
        <v>4216</v>
      </c>
      <c r="F1697" s="53" t="str">
        <f t="shared" si="208"/>
        <v>113.054,28.237</v>
      </c>
      <c r="G1697" s="54" t="s">
        <v>795</v>
      </c>
      <c r="H1697" s="55" t="str">
        <f>"jingdian/"&amp;VLOOKUP(B1697,city!$C$4:$P$352,13,FALSE)&amp;"/"&amp;VLOOKUP(C1697,city!$D$4:$P$352,13,FALSE)&amp;"/jd/"&amp;K1697&amp;".jpg"</f>
        <v>jingdian/hunan/changsha/jd/4.jpg</v>
      </c>
      <c r="I1697" s="55" t="str">
        <f t="shared" si="210"/>
        <v>30a,30b</v>
      </c>
      <c r="J1697" s="51">
        <f t="shared" si="213"/>
        <v>170</v>
      </c>
      <c r="K1697" s="51">
        <f>IF(VLOOKUP(J1696,city!$K$4:$L$352,2,0)&gt;K1696,K1696+1,1)</f>
        <v>4</v>
      </c>
      <c r="L1697" s="51">
        <v>1</v>
      </c>
      <c r="M1697" s="51" t="s">
        <v>392</v>
      </c>
      <c r="N1697" s="17">
        <v>113.054</v>
      </c>
      <c r="O1697" s="17">
        <v>28.236999999999998</v>
      </c>
      <c r="P1697" s="51" t="str">
        <f t="shared" si="214"/>
        <v/>
      </c>
      <c r="Q1697" s="51">
        <v>30</v>
      </c>
      <c r="R1697" s="51" t="e">
        <f t="shared" si="215"/>
        <v>#N/A</v>
      </c>
      <c r="S1697" s="51" t="str">
        <f t="shared" si="211"/>
        <v>30a</v>
      </c>
      <c r="T1697" s="51" t="str">
        <f t="shared" si="212"/>
        <v>30b</v>
      </c>
    </row>
    <row r="1698" spans="1:20" ht="20" customHeight="1" x14ac:dyDescent="0.15">
      <c r="A1698" s="51">
        <f t="shared" si="209"/>
        <v>117005</v>
      </c>
      <c r="B1698" s="52" t="str">
        <f>VLOOKUP(J1698,city!$A$4:$D$352,3,0)</f>
        <v>湖南</v>
      </c>
      <c r="C1698" s="52" t="str">
        <f>VLOOKUP(J1698,city!$A$4:$D$352,4,0)</f>
        <v>长沙</v>
      </c>
      <c r="D1698" s="51" t="s">
        <v>4217</v>
      </c>
      <c r="E1698" s="51" t="s">
        <v>4218</v>
      </c>
      <c r="F1698" s="53" t="str">
        <f t="shared" si="208"/>
        <v>112.935,28.184</v>
      </c>
      <c r="G1698" s="54" t="s">
        <v>795</v>
      </c>
      <c r="H1698" s="55" t="str">
        <f>"jingdian/"&amp;VLOOKUP(B1698,city!$C$4:$P$352,13,FALSE)&amp;"/"&amp;VLOOKUP(C1698,city!$D$4:$P$352,13,FALSE)&amp;"/jd/"&amp;K1698&amp;".jpg"</f>
        <v>jingdian/hunan/changsha/jd/5.jpg</v>
      </c>
      <c r="I1698" s="55" t="str">
        <f t="shared" si="210"/>
        <v>13a,13b</v>
      </c>
      <c r="J1698" s="51">
        <f t="shared" si="213"/>
        <v>170</v>
      </c>
      <c r="K1698" s="51">
        <f>IF(VLOOKUP(J1697,city!$K$4:$L$352,2,0)&gt;K1697,K1697+1,1)</f>
        <v>5</v>
      </c>
      <c r="L1698" s="51">
        <v>1</v>
      </c>
      <c r="M1698" s="51" t="s">
        <v>392</v>
      </c>
      <c r="N1698" s="17">
        <v>112.935</v>
      </c>
      <c r="O1698" s="17">
        <v>28.184000000000001</v>
      </c>
      <c r="P1698" s="51" t="str">
        <f t="shared" si="214"/>
        <v/>
      </c>
      <c r="Q1698" s="51">
        <v>13</v>
      </c>
      <c r="R1698" s="51" t="e">
        <f t="shared" si="215"/>
        <v>#N/A</v>
      </c>
      <c r="S1698" s="51" t="str">
        <f t="shared" si="211"/>
        <v>13a</v>
      </c>
      <c r="T1698" s="51" t="str">
        <f t="shared" si="212"/>
        <v>13b</v>
      </c>
    </row>
    <row r="1699" spans="1:20" ht="20" customHeight="1" x14ac:dyDescent="0.15">
      <c r="A1699" s="51">
        <f t="shared" si="209"/>
        <v>117006</v>
      </c>
      <c r="B1699" s="52" t="str">
        <f>VLOOKUP(J1699,city!$A$4:$D$352,3,0)</f>
        <v>湖南</v>
      </c>
      <c r="C1699" s="52" t="str">
        <f>VLOOKUP(J1699,city!$A$4:$D$352,4,0)</f>
        <v>长沙</v>
      </c>
      <c r="D1699" s="51" t="s">
        <v>4219</v>
      </c>
      <c r="E1699" s="51" t="s">
        <v>4220</v>
      </c>
      <c r="F1699" s="53" t="str">
        <f t="shared" si="208"/>
        <v>112.971,28.193</v>
      </c>
      <c r="G1699" s="54" t="s">
        <v>795</v>
      </c>
      <c r="H1699" s="55" t="str">
        <f>"jingdian/"&amp;VLOOKUP(B1699,city!$C$4:$P$352,13,FALSE)&amp;"/"&amp;VLOOKUP(C1699,city!$D$4:$P$352,13,FALSE)&amp;"/jd/"&amp;K1699&amp;".jpg"</f>
        <v>jingdian/hunan/changsha/jd/6.jpg</v>
      </c>
      <c r="I1699" s="55" t="str">
        <f t="shared" si="210"/>
        <v>16a,16b</v>
      </c>
      <c r="J1699" s="51">
        <f t="shared" si="213"/>
        <v>170</v>
      </c>
      <c r="K1699" s="51">
        <f>IF(VLOOKUP(J1698,city!$K$4:$L$352,2,0)&gt;K1698,K1698+1,1)</f>
        <v>6</v>
      </c>
      <c r="L1699" s="51">
        <v>1</v>
      </c>
      <c r="M1699" s="51" t="s">
        <v>392</v>
      </c>
      <c r="N1699" s="17">
        <v>112.971</v>
      </c>
      <c r="O1699" s="17">
        <v>28.193000000000001</v>
      </c>
      <c r="P1699" s="51" t="str">
        <f t="shared" si="214"/>
        <v/>
      </c>
      <c r="Q1699" s="51">
        <v>16</v>
      </c>
      <c r="R1699" s="51">
        <f t="shared" si="215"/>
        <v>16</v>
      </c>
      <c r="S1699" s="51" t="str">
        <f t="shared" si="211"/>
        <v>16a</v>
      </c>
      <c r="T1699" s="51" t="str">
        <f t="shared" si="212"/>
        <v>16b</v>
      </c>
    </row>
    <row r="1700" spans="1:20" ht="20" customHeight="1" x14ac:dyDescent="0.15">
      <c r="A1700" s="51">
        <f t="shared" si="209"/>
        <v>117007</v>
      </c>
      <c r="B1700" s="52" t="str">
        <f>VLOOKUP(J1700,city!$A$4:$D$352,3,0)</f>
        <v>湖南</v>
      </c>
      <c r="C1700" s="52" t="str">
        <f>VLOOKUP(J1700,city!$A$4:$D$352,4,0)</f>
        <v>长沙</v>
      </c>
      <c r="D1700" s="51" t="s">
        <v>4221</v>
      </c>
      <c r="E1700" s="51" t="s">
        <v>4222</v>
      </c>
      <c r="F1700" s="53" t="str">
        <f t="shared" si="208"/>
        <v>112.554,28.257</v>
      </c>
      <c r="G1700" s="54" t="s">
        <v>795</v>
      </c>
      <c r="H1700" s="55" t="str">
        <f>"jingdian/"&amp;VLOOKUP(B1700,city!$C$4:$P$352,13,FALSE)&amp;"/"&amp;VLOOKUP(C1700,city!$D$4:$P$352,13,FALSE)&amp;"/jd/"&amp;K1700&amp;".jpg"</f>
        <v>jingdian/hunan/changsha/jd/7.jpg</v>
      </c>
      <c r="I1700" s="55" t="str">
        <f t="shared" si="210"/>
        <v>15a,15b</v>
      </c>
      <c r="J1700" s="51">
        <f t="shared" si="213"/>
        <v>170</v>
      </c>
      <c r="K1700" s="51">
        <f>IF(VLOOKUP(J1699,city!$K$4:$L$352,2,0)&gt;K1699,K1699+1,1)</f>
        <v>7</v>
      </c>
      <c r="L1700" s="51">
        <v>1</v>
      </c>
      <c r="M1700" s="51" t="s">
        <v>392</v>
      </c>
      <c r="N1700" s="17">
        <v>112.554</v>
      </c>
      <c r="O1700" s="17">
        <v>28.257000000000001</v>
      </c>
      <c r="P1700" s="51" t="str">
        <f t="shared" si="214"/>
        <v/>
      </c>
      <c r="Q1700" s="51">
        <v>15</v>
      </c>
      <c r="R1700" s="51">
        <f t="shared" si="215"/>
        <v>15</v>
      </c>
      <c r="S1700" s="51" t="str">
        <f t="shared" si="211"/>
        <v>15a</v>
      </c>
      <c r="T1700" s="51" t="str">
        <f t="shared" si="212"/>
        <v>15b</v>
      </c>
    </row>
    <row r="1701" spans="1:20" ht="20" customHeight="1" x14ac:dyDescent="0.15">
      <c r="A1701" s="51">
        <f t="shared" si="209"/>
        <v>117008</v>
      </c>
      <c r="B1701" s="52" t="str">
        <f>VLOOKUP(J1701,city!$A$4:$D$352,3,0)</f>
        <v>湖南</v>
      </c>
      <c r="C1701" s="52" t="str">
        <f>VLOOKUP(J1701,city!$A$4:$D$352,4,0)</f>
        <v>长沙</v>
      </c>
      <c r="D1701" s="51" t="s">
        <v>4223</v>
      </c>
      <c r="E1701" s="51" t="s">
        <v>4224</v>
      </c>
      <c r="F1701" s="53" t="str">
        <f t="shared" si="208"/>
        <v>113.062,28.238</v>
      </c>
      <c r="G1701" s="54" t="s">
        <v>795</v>
      </c>
      <c r="H1701" s="55" t="str">
        <f>"jingdian/"&amp;VLOOKUP(B1701,city!$C$4:$P$352,13,FALSE)&amp;"/"&amp;VLOOKUP(C1701,city!$D$4:$P$352,13,FALSE)&amp;"/jd/"&amp;K1701&amp;".jpg"</f>
        <v>jingdian/hunan/changsha/jd/8.jpg</v>
      </c>
      <c r="I1701" s="55" t="str">
        <f t="shared" si="210"/>
        <v>19a,19b</v>
      </c>
      <c r="J1701" s="51">
        <f t="shared" si="213"/>
        <v>170</v>
      </c>
      <c r="K1701" s="51">
        <f>IF(VLOOKUP(J1700,city!$K$4:$L$352,2,0)&gt;K1700,K1700+1,1)</f>
        <v>8</v>
      </c>
      <c r="L1701" s="51">
        <v>1</v>
      </c>
      <c r="M1701" s="51" t="s">
        <v>392</v>
      </c>
      <c r="N1701" s="17">
        <v>113.062</v>
      </c>
      <c r="O1701" s="17">
        <v>28.238</v>
      </c>
      <c r="P1701" s="51" t="str">
        <f t="shared" si="214"/>
        <v/>
      </c>
      <c r="Q1701" s="51">
        <v>19</v>
      </c>
      <c r="R1701" s="51">
        <f t="shared" si="215"/>
        <v>19</v>
      </c>
      <c r="S1701" s="51" t="str">
        <f t="shared" si="211"/>
        <v>19a</v>
      </c>
      <c r="T1701" s="51" t="str">
        <f t="shared" si="212"/>
        <v>19b</v>
      </c>
    </row>
    <row r="1702" spans="1:20" ht="20" customHeight="1" x14ac:dyDescent="0.15">
      <c r="A1702" s="51">
        <f t="shared" si="209"/>
        <v>117009</v>
      </c>
      <c r="B1702" s="52" t="str">
        <f>VLOOKUP(J1702,city!$A$4:$D$352,3,0)</f>
        <v>湖南</v>
      </c>
      <c r="C1702" s="52" t="str">
        <f>VLOOKUP(J1702,city!$A$4:$D$352,4,0)</f>
        <v>长沙</v>
      </c>
      <c r="D1702" s="51" t="s">
        <v>4225</v>
      </c>
      <c r="E1702" s="51" t="s">
        <v>4226</v>
      </c>
      <c r="F1702" s="53" t="str">
        <f t="shared" si="208"/>
        <v>112.987,28.189</v>
      </c>
      <c r="G1702" s="54" t="s">
        <v>795</v>
      </c>
      <c r="H1702" s="55" t="str">
        <f>"jingdian/"&amp;VLOOKUP(B1702,city!$C$4:$P$352,13,FALSE)&amp;"/"&amp;VLOOKUP(C1702,city!$D$4:$P$352,13,FALSE)&amp;"/jd/"&amp;K1702&amp;".jpg"</f>
        <v>jingdian/hunan/changsha/jd/9.jpg</v>
      </c>
      <c r="I1702" s="55" t="str">
        <f t="shared" si="210"/>
        <v>13a,13b</v>
      </c>
      <c r="J1702" s="51">
        <f t="shared" si="213"/>
        <v>170</v>
      </c>
      <c r="K1702" s="51">
        <f>IF(VLOOKUP(J1701,city!$K$4:$L$352,2,0)&gt;K1701,K1701+1,1)</f>
        <v>9</v>
      </c>
      <c r="L1702" s="51">
        <v>1</v>
      </c>
      <c r="M1702" s="51" t="s">
        <v>392</v>
      </c>
      <c r="N1702" s="17">
        <v>112.98699999999999</v>
      </c>
      <c r="O1702" s="17">
        <v>28.189</v>
      </c>
      <c r="P1702" s="51" t="str">
        <f t="shared" si="214"/>
        <v/>
      </c>
      <c r="Q1702" s="51">
        <v>13</v>
      </c>
      <c r="R1702" s="51" t="e">
        <f t="shared" si="215"/>
        <v>#N/A</v>
      </c>
      <c r="S1702" s="51" t="str">
        <f t="shared" si="211"/>
        <v>13a</v>
      </c>
      <c r="T1702" s="51" t="str">
        <f t="shared" si="212"/>
        <v>13b</v>
      </c>
    </row>
    <row r="1703" spans="1:20" ht="20" customHeight="1" x14ac:dyDescent="0.15">
      <c r="A1703" s="51">
        <f t="shared" si="209"/>
        <v>117010</v>
      </c>
      <c r="B1703" s="52" t="str">
        <f>VLOOKUP(J1703,city!$A$4:$D$352,3,0)</f>
        <v>湖南</v>
      </c>
      <c r="C1703" s="52" t="str">
        <f>VLOOKUP(J1703,city!$A$4:$D$352,4,0)</f>
        <v>长沙</v>
      </c>
      <c r="D1703" s="51" t="s">
        <v>4227</v>
      </c>
      <c r="E1703" s="51" t="s">
        <v>4228</v>
      </c>
      <c r="F1703" s="53" t="str">
        <f t="shared" si="208"/>
        <v>113.028,28.108</v>
      </c>
      <c r="G1703" s="54" t="s">
        <v>795</v>
      </c>
      <c r="H1703" s="55" t="str">
        <f>"jingdian/"&amp;VLOOKUP(B1703,city!$C$4:$P$352,13,FALSE)&amp;"/"&amp;VLOOKUP(C1703,city!$D$4:$P$352,13,FALSE)&amp;"/jd/"&amp;K1703&amp;".jpg"</f>
        <v>jingdian/hunan/changsha/jd/10.jpg</v>
      </c>
      <c r="I1703" s="55" t="str">
        <f t="shared" si="210"/>
        <v>2a,2b</v>
      </c>
      <c r="J1703" s="51">
        <f t="shared" si="213"/>
        <v>170</v>
      </c>
      <c r="K1703" s="51">
        <f>IF(VLOOKUP(J1702,city!$K$4:$L$352,2,0)&gt;K1702,K1702+1,1)</f>
        <v>10</v>
      </c>
      <c r="L1703" s="51">
        <v>1</v>
      </c>
      <c r="M1703" s="51" t="s">
        <v>392</v>
      </c>
      <c r="N1703" s="17">
        <v>113.02800000000001</v>
      </c>
      <c r="O1703" s="17">
        <v>28.108000000000001</v>
      </c>
      <c r="P1703" s="51" t="str">
        <f t="shared" si="214"/>
        <v>112.9428,28.1942</v>
      </c>
      <c r="Q1703" s="51">
        <v>2</v>
      </c>
      <c r="R1703" s="51">
        <f t="shared" si="215"/>
        <v>2</v>
      </c>
      <c r="S1703" s="51" t="str">
        <f t="shared" si="211"/>
        <v>2a</v>
      </c>
      <c r="T1703" s="51" t="str">
        <f t="shared" si="212"/>
        <v>2b</v>
      </c>
    </row>
    <row r="1704" spans="1:20" ht="20" customHeight="1" x14ac:dyDescent="0.15">
      <c r="A1704" s="51">
        <f t="shared" si="209"/>
        <v>117101</v>
      </c>
      <c r="B1704" s="52" t="str">
        <f>VLOOKUP(J1704,city!$A$4:$D$352,3,0)</f>
        <v>湖南</v>
      </c>
      <c r="C1704" s="52" t="str">
        <f>VLOOKUP(J1704,city!$A$4:$D$352,4,0)</f>
        <v>株洲</v>
      </c>
      <c r="D1704" s="51" t="s">
        <v>4229</v>
      </c>
      <c r="E1704" s="51" t="s">
        <v>4230</v>
      </c>
      <c r="F1704" s="53" t="str">
        <f t="shared" si="208"/>
        <v>113.565,26.797</v>
      </c>
      <c r="G1704" s="54" t="s">
        <v>795</v>
      </c>
      <c r="H1704" s="55" t="str">
        <f>"jingdian/"&amp;VLOOKUP(B1704,city!$C$4:$P$352,13,FALSE)&amp;"/"&amp;VLOOKUP(C1704,city!$D$4:$P$352,13,FALSE)&amp;"/jd/"&amp;K1704&amp;".jpg"</f>
        <v>jingdian/hunan/zhuzhou/jd/1.jpg</v>
      </c>
      <c r="I1704" s="55" t="str">
        <f t="shared" si="210"/>
        <v>31a,31b</v>
      </c>
      <c r="J1704" s="51">
        <f t="shared" si="213"/>
        <v>171</v>
      </c>
      <c r="K1704" s="51">
        <f>IF(VLOOKUP(J1703,city!$K$4:$L$352,2,0)&gt;K1703,K1703+1,1)</f>
        <v>1</v>
      </c>
      <c r="L1704" s="51">
        <v>1</v>
      </c>
      <c r="M1704" s="51" t="s">
        <v>395</v>
      </c>
      <c r="N1704" s="17">
        <v>113.565</v>
      </c>
      <c r="O1704" s="17">
        <v>26.797000000000001</v>
      </c>
      <c r="P1704" s="51" t="str">
        <f t="shared" si="214"/>
        <v/>
      </c>
      <c r="Q1704" s="51">
        <v>31</v>
      </c>
      <c r="R1704" s="51">
        <f t="shared" si="215"/>
        <v>31</v>
      </c>
      <c r="S1704" s="51" t="str">
        <f t="shared" si="211"/>
        <v>31a</v>
      </c>
      <c r="T1704" s="51" t="str">
        <f t="shared" si="212"/>
        <v>31b</v>
      </c>
    </row>
    <row r="1705" spans="1:20" ht="20" customHeight="1" x14ac:dyDescent="0.15">
      <c r="A1705" s="51">
        <f t="shared" si="209"/>
        <v>117102</v>
      </c>
      <c r="B1705" s="52" t="str">
        <f>VLOOKUP(J1705,city!$A$4:$D$352,3,0)</f>
        <v>湖南</v>
      </c>
      <c r="C1705" s="52" t="str">
        <f>VLOOKUP(J1705,city!$A$4:$D$352,4,0)</f>
        <v>株洲</v>
      </c>
      <c r="D1705" s="51" t="s">
        <v>4231</v>
      </c>
      <c r="E1705" s="51" t="s">
        <v>4232</v>
      </c>
      <c r="F1705" s="53" t="str">
        <f t="shared" si="208"/>
        <v>113.129,27.826</v>
      </c>
      <c r="G1705" s="54" t="s">
        <v>795</v>
      </c>
      <c r="H1705" s="55" t="str">
        <f>"jingdian/"&amp;VLOOKUP(B1705,city!$C$4:$P$352,13,FALSE)&amp;"/"&amp;VLOOKUP(C1705,city!$D$4:$P$352,13,FALSE)&amp;"/jd/"&amp;K1705&amp;".jpg"</f>
        <v>jingdian/hunan/zhuzhou/jd/2.jpg</v>
      </c>
      <c r="I1705" s="55" t="str">
        <f t="shared" si="210"/>
        <v>1a,1b</v>
      </c>
      <c r="J1705" s="51">
        <f t="shared" si="213"/>
        <v>171</v>
      </c>
      <c r="K1705" s="51">
        <f>IF(VLOOKUP(J1704,city!$K$4:$L$352,2,0)&gt;K1704,K1704+1,1)</f>
        <v>2</v>
      </c>
      <c r="L1705" s="51">
        <v>1</v>
      </c>
      <c r="M1705" s="51" t="s">
        <v>395</v>
      </c>
      <c r="N1705" s="17">
        <v>113.129</v>
      </c>
      <c r="O1705" s="17">
        <v>27.826000000000001</v>
      </c>
      <c r="P1705" s="51" t="str">
        <f t="shared" si="214"/>
        <v/>
      </c>
      <c r="Q1705" s="51">
        <v>1</v>
      </c>
      <c r="R1705" s="51">
        <f t="shared" si="215"/>
        <v>1</v>
      </c>
      <c r="S1705" s="51" t="str">
        <f t="shared" si="211"/>
        <v>1a</v>
      </c>
      <c r="T1705" s="51" t="str">
        <f t="shared" si="212"/>
        <v>1b</v>
      </c>
    </row>
    <row r="1706" spans="1:20" ht="20" customHeight="1" x14ac:dyDescent="0.15">
      <c r="A1706" s="51">
        <f t="shared" si="209"/>
        <v>117103</v>
      </c>
      <c r="B1706" s="52" t="str">
        <f>VLOOKUP(J1706,city!$A$4:$D$352,3,0)</f>
        <v>湖南</v>
      </c>
      <c r="C1706" s="52" t="str">
        <f>VLOOKUP(J1706,city!$A$4:$D$352,4,0)</f>
        <v>株洲</v>
      </c>
      <c r="D1706" s="51" t="s">
        <v>4233</v>
      </c>
      <c r="E1706" s="51" t="s">
        <v>4234</v>
      </c>
      <c r="F1706" s="53" t="str">
        <f t="shared" si="208"/>
        <v>113.676,26.422</v>
      </c>
      <c r="G1706" s="54" t="s">
        <v>795</v>
      </c>
      <c r="H1706" s="55" t="str">
        <f>"jingdian/"&amp;VLOOKUP(B1706,city!$C$4:$P$352,13,FALSE)&amp;"/"&amp;VLOOKUP(C1706,city!$D$4:$P$352,13,FALSE)&amp;"/jd/"&amp;K1706&amp;".jpg"</f>
        <v>jingdian/hunan/zhuzhou/jd/3.jpg</v>
      </c>
      <c r="I1706" s="55" t="str">
        <f t="shared" si="210"/>
        <v>29a,29b</v>
      </c>
      <c r="J1706" s="51">
        <f t="shared" si="213"/>
        <v>171</v>
      </c>
      <c r="K1706" s="51">
        <f>IF(VLOOKUP(J1705,city!$K$4:$L$352,2,0)&gt;K1705,K1705+1,1)</f>
        <v>3</v>
      </c>
      <c r="L1706" s="51">
        <v>1</v>
      </c>
      <c r="M1706" s="51" t="s">
        <v>395</v>
      </c>
      <c r="N1706" s="17">
        <v>113.676</v>
      </c>
      <c r="O1706" s="17">
        <v>26.422000000000001</v>
      </c>
      <c r="P1706" s="51" t="str">
        <f t="shared" si="214"/>
        <v/>
      </c>
      <c r="Q1706" s="51">
        <v>29</v>
      </c>
      <c r="R1706" s="51">
        <f t="shared" si="215"/>
        <v>29</v>
      </c>
      <c r="S1706" s="51" t="str">
        <f t="shared" si="211"/>
        <v>29a</v>
      </c>
      <c r="T1706" s="51" t="str">
        <f t="shared" si="212"/>
        <v>29b</v>
      </c>
    </row>
    <row r="1707" spans="1:20" ht="20" customHeight="1" x14ac:dyDescent="0.15">
      <c r="A1707" s="51">
        <f t="shared" si="209"/>
        <v>117104</v>
      </c>
      <c r="B1707" s="52" t="str">
        <f>VLOOKUP(J1707,city!$A$4:$D$352,3,0)</f>
        <v>湖南</v>
      </c>
      <c r="C1707" s="52" t="str">
        <f>VLOOKUP(J1707,city!$A$4:$D$352,4,0)</f>
        <v>株洲</v>
      </c>
      <c r="D1707" s="51" t="s">
        <v>4235</v>
      </c>
      <c r="E1707" s="51" t="s">
        <v>4236</v>
      </c>
      <c r="F1707" s="53" t="str">
        <f t="shared" si="208"/>
        <v>113.129,27.826</v>
      </c>
      <c r="G1707" s="54" t="s">
        <v>795</v>
      </c>
      <c r="H1707" s="55" t="str">
        <f>"jingdian/"&amp;VLOOKUP(B1707,city!$C$4:$P$352,13,FALSE)&amp;"/"&amp;VLOOKUP(C1707,city!$D$4:$P$352,13,FALSE)&amp;"/jd/"&amp;K1707&amp;".jpg"</f>
        <v>jingdian/hunan/zhuzhou/jd/4.jpg</v>
      </c>
      <c r="I1707" s="55" t="str">
        <f t="shared" si="210"/>
        <v>20a,20b</v>
      </c>
      <c r="J1707" s="51">
        <f t="shared" si="213"/>
        <v>171</v>
      </c>
      <c r="K1707" s="51">
        <f>IF(VLOOKUP(J1706,city!$K$4:$L$352,2,0)&gt;K1706,K1706+1,1)</f>
        <v>4</v>
      </c>
      <c r="L1707" s="51">
        <v>1</v>
      </c>
      <c r="M1707" s="51" t="s">
        <v>395</v>
      </c>
      <c r="N1707" s="17">
        <v>113.129</v>
      </c>
      <c r="O1707" s="17">
        <v>27.826000000000001</v>
      </c>
      <c r="P1707" s="51" t="str">
        <f t="shared" si="214"/>
        <v/>
      </c>
      <c r="Q1707" s="51">
        <v>20</v>
      </c>
      <c r="R1707" s="51">
        <f t="shared" si="215"/>
        <v>20</v>
      </c>
      <c r="S1707" s="51" t="str">
        <f t="shared" si="211"/>
        <v>20a</v>
      </c>
      <c r="T1707" s="51" t="str">
        <f t="shared" si="212"/>
        <v>20b</v>
      </c>
    </row>
    <row r="1708" spans="1:20" ht="20" customHeight="1" x14ac:dyDescent="0.15">
      <c r="A1708" s="51">
        <f t="shared" si="209"/>
        <v>117105</v>
      </c>
      <c r="B1708" s="52" t="str">
        <f>VLOOKUP(J1708,city!$A$4:$D$352,3,0)</f>
        <v>湖南</v>
      </c>
      <c r="C1708" s="52" t="str">
        <f>VLOOKUP(J1708,city!$A$4:$D$352,4,0)</f>
        <v>株洲</v>
      </c>
      <c r="D1708" s="51" t="s">
        <v>4237</v>
      </c>
      <c r="E1708" s="51" t="s">
        <v>4238</v>
      </c>
      <c r="F1708" s="53" t="str">
        <f t="shared" ref="F1708:F1771" si="216">N1708&amp;","&amp;O1708</f>
        <v>114.057,26.498</v>
      </c>
      <c r="G1708" s="54" t="s">
        <v>795</v>
      </c>
      <c r="H1708" s="55" t="str">
        <f>"jingdian/"&amp;VLOOKUP(B1708,city!$C$4:$P$352,13,FALSE)&amp;"/"&amp;VLOOKUP(C1708,city!$D$4:$P$352,13,FALSE)&amp;"/jd/"&amp;K1708&amp;".jpg"</f>
        <v>jingdian/hunan/zhuzhou/jd/5.jpg</v>
      </c>
      <c r="I1708" s="55" t="str">
        <f t="shared" si="210"/>
        <v>1a,1b</v>
      </c>
      <c r="J1708" s="51">
        <f t="shared" si="213"/>
        <v>171</v>
      </c>
      <c r="K1708" s="51">
        <f>IF(VLOOKUP(J1707,city!$K$4:$L$352,2,0)&gt;K1707,K1707+1,1)</f>
        <v>5</v>
      </c>
      <c r="L1708" s="51">
        <v>1</v>
      </c>
      <c r="M1708" s="51" t="s">
        <v>395</v>
      </c>
      <c r="N1708" s="17">
        <v>114.057</v>
      </c>
      <c r="O1708" s="17">
        <v>26.498000000000001</v>
      </c>
      <c r="P1708" s="51" t="str">
        <f t="shared" si="214"/>
        <v/>
      </c>
      <c r="Q1708" s="51">
        <v>1</v>
      </c>
      <c r="R1708" s="51">
        <f t="shared" si="215"/>
        <v>2</v>
      </c>
      <c r="S1708" s="51" t="str">
        <f t="shared" si="211"/>
        <v>1a</v>
      </c>
      <c r="T1708" s="51" t="str">
        <f t="shared" si="212"/>
        <v>1b</v>
      </c>
    </row>
    <row r="1709" spans="1:20" ht="20" customHeight="1" x14ac:dyDescent="0.15">
      <c r="A1709" s="51">
        <f t="shared" si="209"/>
        <v>117106</v>
      </c>
      <c r="B1709" s="52" t="str">
        <f>VLOOKUP(J1709,city!$A$4:$D$352,3,0)</f>
        <v>湖南</v>
      </c>
      <c r="C1709" s="52" t="str">
        <f>VLOOKUP(J1709,city!$A$4:$D$352,4,0)</f>
        <v>株洲</v>
      </c>
      <c r="D1709" s="51" t="s">
        <v>4239</v>
      </c>
      <c r="E1709" s="51" t="s">
        <v>4240</v>
      </c>
      <c r="F1709" s="53" t="str">
        <f t="shared" si="216"/>
        <v>113.149,27.849</v>
      </c>
      <c r="G1709" s="54" t="s">
        <v>795</v>
      </c>
      <c r="H1709" s="55" t="str">
        <f>"jingdian/"&amp;VLOOKUP(B1709,city!$C$4:$P$352,13,FALSE)&amp;"/"&amp;VLOOKUP(C1709,city!$D$4:$P$352,13,FALSE)&amp;"/jd/"&amp;K1709&amp;".jpg"</f>
        <v>jingdian/hunan/zhuzhou/jd/6.jpg</v>
      </c>
      <c r="I1709" s="55" t="str">
        <f t="shared" si="210"/>
        <v>1a,1b</v>
      </c>
      <c r="J1709" s="51">
        <f t="shared" si="213"/>
        <v>171</v>
      </c>
      <c r="K1709" s="51">
        <f>IF(VLOOKUP(J1708,city!$K$4:$L$352,2,0)&gt;K1708,K1708+1,1)</f>
        <v>6</v>
      </c>
      <c r="L1709" s="51">
        <v>1</v>
      </c>
      <c r="M1709" s="51" t="s">
        <v>395</v>
      </c>
      <c r="N1709" s="17">
        <v>113.149</v>
      </c>
      <c r="O1709" s="17">
        <v>27.849</v>
      </c>
      <c r="P1709" s="51" t="str">
        <f t="shared" si="214"/>
        <v/>
      </c>
      <c r="Q1709" s="51">
        <v>1</v>
      </c>
      <c r="R1709" s="51">
        <f t="shared" si="215"/>
        <v>1</v>
      </c>
      <c r="S1709" s="51" t="str">
        <f t="shared" si="211"/>
        <v>1a</v>
      </c>
      <c r="T1709" s="51" t="str">
        <f t="shared" si="212"/>
        <v>1b</v>
      </c>
    </row>
    <row r="1710" spans="1:20" ht="20" customHeight="1" x14ac:dyDescent="0.15">
      <c r="A1710" s="51">
        <f t="shared" si="209"/>
        <v>117107</v>
      </c>
      <c r="B1710" s="52" t="str">
        <f>VLOOKUP(J1710,city!$A$4:$D$352,3,0)</f>
        <v>湖南</v>
      </c>
      <c r="C1710" s="52" t="str">
        <f>VLOOKUP(J1710,city!$A$4:$D$352,4,0)</f>
        <v>株洲</v>
      </c>
      <c r="D1710" s="51" t="s">
        <v>4241</v>
      </c>
      <c r="E1710" s="51" t="s">
        <v>4242</v>
      </c>
      <c r="F1710" s="53" t="str">
        <f t="shared" si="216"/>
        <v>113.52,26.803</v>
      </c>
      <c r="G1710" s="54" t="s">
        <v>795</v>
      </c>
      <c r="H1710" s="55" t="str">
        <f>"jingdian/"&amp;VLOOKUP(B1710,city!$C$4:$P$352,13,FALSE)&amp;"/"&amp;VLOOKUP(C1710,city!$D$4:$P$352,13,FALSE)&amp;"/jd/"&amp;K1710&amp;".jpg"</f>
        <v>jingdian/hunan/zhuzhou/jd/7.jpg</v>
      </c>
      <c r="I1710" s="55" t="str">
        <f t="shared" si="210"/>
        <v>1a,1b</v>
      </c>
      <c r="J1710" s="51">
        <f t="shared" si="213"/>
        <v>171</v>
      </c>
      <c r="K1710" s="51">
        <f>IF(VLOOKUP(J1709,city!$K$4:$L$352,2,0)&gt;K1709,K1709+1,1)</f>
        <v>7</v>
      </c>
      <c r="L1710" s="51">
        <v>1</v>
      </c>
      <c r="M1710" s="51" t="s">
        <v>395</v>
      </c>
      <c r="N1710" s="17">
        <v>113.52</v>
      </c>
      <c r="O1710" s="17">
        <v>26.803000000000001</v>
      </c>
      <c r="P1710" s="51" t="str">
        <f t="shared" si="214"/>
        <v/>
      </c>
      <c r="Q1710" s="51">
        <v>1</v>
      </c>
      <c r="R1710" s="51">
        <f t="shared" si="215"/>
        <v>2</v>
      </c>
      <c r="S1710" s="51" t="str">
        <f t="shared" si="211"/>
        <v>1a</v>
      </c>
      <c r="T1710" s="51" t="str">
        <f t="shared" si="212"/>
        <v>1b</v>
      </c>
    </row>
    <row r="1711" spans="1:20" ht="20" customHeight="1" x14ac:dyDescent="0.15">
      <c r="A1711" s="51">
        <f t="shared" si="209"/>
        <v>117108</v>
      </c>
      <c r="B1711" s="52" t="str">
        <f>VLOOKUP(J1711,city!$A$4:$D$352,3,0)</f>
        <v>湖南</v>
      </c>
      <c r="C1711" s="52" t="str">
        <f>VLOOKUP(J1711,city!$A$4:$D$352,4,0)</f>
        <v>株洲</v>
      </c>
      <c r="D1711" s="51" t="s">
        <v>4243</v>
      </c>
      <c r="E1711" s="51" t="s">
        <v>4244</v>
      </c>
      <c r="F1711" s="53" t="str">
        <f t="shared" si="216"/>
        <v>113.52,26.804</v>
      </c>
      <c r="G1711" s="54" t="s">
        <v>795</v>
      </c>
      <c r="H1711" s="55" t="str">
        <f>"jingdian/"&amp;VLOOKUP(B1711,city!$C$4:$P$352,13,FALSE)&amp;"/"&amp;VLOOKUP(C1711,city!$D$4:$P$352,13,FALSE)&amp;"/jd/"&amp;K1711&amp;".jpg"</f>
        <v>jingdian/hunan/zhuzhou/jd/8.jpg</v>
      </c>
      <c r="I1711" s="55" t="str">
        <f t="shared" si="210"/>
        <v>29a,29b</v>
      </c>
      <c r="J1711" s="51">
        <f t="shared" si="213"/>
        <v>171</v>
      </c>
      <c r="K1711" s="51">
        <f>IF(VLOOKUP(J1710,city!$K$4:$L$352,2,0)&gt;K1710,K1710+1,1)</f>
        <v>8</v>
      </c>
      <c r="L1711" s="51">
        <v>0</v>
      </c>
      <c r="M1711" s="51" t="s">
        <v>395</v>
      </c>
      <c r="N1711" s="17">
        <v>113.52</v>
      </c>
      <c r="O1711" s="17">
        <v>26.803999999999998</v>
      </c>
      <c r="P1711" s="51" t="str">
        <f t="shared" si="214"/>
        <v/>
      </c>
      <c r="Q1711" s="51">
        <v>29</v>
      </c>
      <c r="R1711" s="51">
        <f t="shared" si="215"/>
        <v>29</v>
      </c>
      <c r="S1711" s="51" t="str">
        <f t="shared" si="211"/>
        <v>29a</v>
      </c>
      <c r="T1711" s="51" t="str">
        <f t="shared" si="212"/>
        <v>29b</v>
      </c>
    </row>
    <row r="1712" spans="1:20" ht="20" customHeight="1" x14ac:dyDescent="0.15">
      <c r="A1712" s="51">
        <f t="shared" si="209"/>
        <v>117109</v>
      </c>
      <c r="B1712" s="52" t="str">
        <f>VLOOKUP(J1712,city!$A$4:$D$352,3,0)</f>
        <v>湖南</v>
      </c>
      <c r="C1712" s="52" t="str">
        <f>VLOOKUP(J1712,city!$A$4:$D$352,4,0)</f>
        <v>株洲</v>
      </c>
      <c r="D1712" s="51" t="s">
        <v>4245</v>
      </c>
      <c r="E1712" s="51" t="s">
        <v>4246</v>
      </c>
      <c r="F1712" s="53" t="str">
        <f t="shared" si="216"/>
        <v>113.768,27.177</v>
      </c>
      <c r="G1712" s="54" t="s">
        <v>795</v>
      </c>
      <c r="H1712" s="55" t="str">
        <f>"jingdian/"&amp;VLOOKUP(B1712,city!$C$4:$P$352,13,FALSE)&amp;"/"&amp;VLOOKUP(C1712,city!$D$4:$P$352,13,FALSE)&amp;"/jd/"&amp;K1712&amp;".jpg"</f>
        <v>jingdian/hunan/zhuzhou/jd/9.jpg</v>
      </c>
      <c r="I1712" s="55" t="str">
        <f t="shared" si="210"/>
        <v>2a,2b</v>
      </c>
      <c r="J1712" s="51">
        <f t="shared" si="213"/>
        <v>171</v>
      </c>
      <c r="K1712" s="51">
        <f>IF(VLOOKUP(J1711,city!$K$4:$L$352,2,0)&gt;K1711,K1711+1,1)</f>
        <v>9</v>
      </c>
      <c r="L1712" s="51">
        <v>1</v>
      </c>
      <c r="M1712" s="51" t="s">
        <v>395</v>
      </c>
      <c r="N1712" s="17">
        <v>113.768</v>
      </c>
      <c r="O1712" s="17">
        <v>27.177</v>
      </c>
      <c r="P1712" s="51" t="str">
        <f t="shared" si="214"/>
        <v/>
      </c>
      <c r="Q1712" s="51">
        <v>2</v>
      </c>
      <c r="R1712" s="51">
        <f t="shared" si="215"/>
        <v>2</v>
      </c>
      <c r="S1712" s="51" t="str">
        <f t="shared" si="211"/>
        <v>2a</v>
      </c>
      <c r="T1712" s="51" t="str">
        <f t="shared" si="212"/>
        <v>2b</v>
      </c>
    </row>
    <row r="1713" spans="1:20" ht="20" customHeight="1" x14ac:dyDescent="0.15">
      <c r="A1713" s="51">
        <f t="shared" si="209"/>
        <v>117110</v>
      </c>
      <c r="B1713" s="52" t="str">
        <f>VLOOKUP(J1713,city!$A$4:$D$352,3,0)</f>
        <v>湖南</v>
      </c>
      <c r="C1713" s="52" t="str">
        <f>VLOOKUP(J1713,city!$A$4:$D$352,4,0)</f>
        <v>株洲</v>
      </c>
      <c r="D1713" s="51" t="s">
        <v>4247</v>
      </c>
      <c r="E1713" s="51" t="s">
        <v>4248</v>
      </c>
      <c r="F1713" s="53" t="str">
        <f t="shared" si="216"/>
        <v>113.53,26.79</v>
      </c>
      <c r="G1713" s="54" t="s">
        <v>795</v>
      </c>
      <c r="H1713" s="55" t="str">
        <f>"jingdian/"&amp;VLOOKUP(B1713,city!$C$4:$P$352,13,FALSE)&amp;"/"&amp;VLOOKUP(C1713,city!$D$4:$P$352,13,FALSE)&amp;"/jd/"&amp;K1713&amp;".jpg"</f>
        <v>jingdian/hunan/zhuzhou/jd/10.jpg</v>
      </c>
      <c r="I1713" s="55" t="str">
        <f t="shared" si="210"/>
        <v>11a,11b</v>
      </c>
      <c r="J1713" s="51">
        <f t="shared" si="213"/>
        <v>171</v>
      </c>
      <c r="K1713" s="51">
        <f>IF(VLOOKUP(J1712,city!$K$4:$L$352,2,0)&gt;K1712,K1712+1,1)</f>
        <v>10</v>
      </c>
      <c r="L1713" s="51">
        <v>1</v>
      </c>
      <c r="M1713" s="51" t="s">
        <v>395</v>
      </c>
      <c r="N1713" s="17">
        <v>113.53</v>
      </c>
      <c r="O1713" s="17">
        <v>26.79</v>
      </c>
      <c r="P1713" s="51" t="str">
        <f t="shared" si="214"/>
        <v>113.5043,27.0792</v>
      </c>
      <c r="Q1713" s="51">
        <v>11</v>
      </c>
      <c r="R1713" s="51">
        <f t="shared" si="215"/>
        <v>11</v>
      </c>
      <c r="S1713" s="51" t="str">
        <f t="shared" si="211"/>
        <v>11a</v>
      </c>
      <c r="T1713" s="51" t="str">
        <f t="shared" si="212"/>
        <v>11b</v>
      </c>
    </row>
    <row r="1714" spans="1:20" ht="20" customHeight="1" x14ac:dyDescent="0.15">
      <c r="A1714" s="51">
        <f t="shared" si="209"/>
        <v>117201</v>
      </c>
      <c r="B1714" s="52" t="str">
        <f>VLOOKUP(J1714,city!$A$4:$D$352,3,0)</f>
        <v>湖南</v>
      </c>
      <c r="C1714" s="52" t="str">
        <f>VLOOKUP(J1714,city!$A$4:$D$352,4,0)</f>
        <v>湘潭</v>
      </c>
      <c r="D1714" s="51" t="s">
        <v>4249</v>
      </c>
      <c r="E1714" s="51" t="s">
        <v>4250</v>
      </c>
      <c r="F1714" s="53" t="str">
        <f t="shared" si="216"/>
        <v>112.501696,27.914047</v>
      </c>
      <c r="G1714" s="54" t="s">
        <v>795</v>
      </c>
      <c r="H1714" s="55" t="str">
        <f>"jingdian/"&amp;VLOOKUP(B1714,city!$C$4:$P$352,13,FALSE)&amp;"/"&amp;VLOOKUP(C1714,city!$D$4:$P$352,13,FALSE)&amp;"/jd/"&amp;K1714&amp;".jpg"</f>
        <v>jingdian/hunan/xiangtan/jd/1.jpg</v>
      </c>
      <c r="I1714" s="55" t="str">
        <f t="shared" si="210"/>
        <v>15a,15b</v>
      </c>
      <c r="J1714" s="51">
        <f t="shared" si="213"/>
        <v>172</v>
      </c>
      <c r="K1714" s="51">
        <f>IF(VLOOKUP(J1713,city!$K$4:$L$352,2,0)&gt;K1713,K1713+1,1)</f>
        <v>1</v>
      </c>
      <c r="L1714" s="51">
        <v>1</v>
      </c>
      <c r="M1714" s="51" t="s">
        <v>397</v>
      </c>
      <c r="N1714" s="17">
        <v>112.501696</v>
      </c>
      <c r="O1714" s="17">
        <v>27.914047</v>
      </c>
      <c r="P1714" s="51" t="str">
        <f t="shared" si="214"/>
        <v/>
      </c>
      <c r="Q1714" s="51">
        <v>15</v>
      </c>
      <c r="R1714" s="51">
        <f t="shared" si="215"/>
        <v>15</v>
      </c>
      <c r="S1714" s="51" t="str">
        <f t="shared" si="211"/>
        <v>15a</v>
      </c>
      <c r="T1714" s="51" t="str">
        <f t="shared" si="212"/>
        <v>15b</v>
      </c>
    </row>
    <row r="1715" spans="1:20" ht="20" customHeight="1" x14ac:dyDescent="0.15">
      <c r="A1715" s="51">
        <f t="shared" si="209"/>
        <v>117202</v>
      </c>
      <c r="B1715" s="52" t="str">
        <f>VLOOKUP(J1715,city!$A$4:$D$352,3,0)</f>
        <v>湖南</v>
      </c>
      <c r="C1715" s="52" t="str">
        <f>VLOOKUP(J1715,city!$A$4:$D$352,4,0)</f>
        <v>湘潭</v>
      </c>
      <c r="D1715" s="51" t="s">
        <v>4251</v>
      </c>
      <c r="E1715" s="51" t="s">
        <v>4252</v>
      </c>
      <c r="F1715" s="53" t="str">
        <f t="shared" si="216"/>
        <v>112.498906,27.910748</v>
      </c>
      <c r="G1715" s="54" t="s">
        <v>795</v>
      </c>
      <c r="H1715" s="55" t="str">
        <f>"jingdian/"&amp;VLOOKUP(B1715,city!$C$4:$P$352,13,FALSE)&amp;"/"&amp;VLOOKUP(C1715,city!$D$4:$P$352,13,FALSE)&amp;"/jd/"&amp;K1715&amp;".jpg"</f>
        <v>jingdian/hunan/xiangtan/jd/2.jpg</v>
      </c>
      <c r="I1715" s="55" t="str">
        <f t="shared" si="210"/>
        <v>10a,10b</v>
      </c>
      <c r="J1715" s="51">
        <f t="shared" si="213"/>
        <v>172</v>
      </c>
      <c r="K1715" s="51">
        <f>IF(VLOOKUP(J1714,city!$K$4:$L$352,2,0)&gt;K1714,K1714+1,1)</f>
        <v>2</v>
      </c>
      <c r="L1715" s="51">
        <v>1</v>
      </c>
      <c r="M1715" s="51" t="s">
        <v>397</v>
      </c>
      <c r="N1715" s="17">
        <v>112.49890600000001</v>
      </c>
      <c r="O1715" s="17">
        <v>27.910748000000002</v>
      </c>
      <c r="P1715" s="51" t="str">
        <f t="shared" si="214"/>
        <v/>
      </c>
      <c r="Q1715" s="51">
        <v>10</v>
      </c>
      <c r="R1715" s="51">
        <f t="shared" si="215"/>
        <v>10</v>
      </c>
      <c r="S1715" s="51" t="str">
        <f t="shared" si="211"/>
        <v>10a</v>
      </c>
      <c r="T1715" s="51" t="str">
        <f t="shared" si="212"/>
        <v>10b</v>
      </c>
    </row>
    <row r="1716" spans="1:20" ht="20" customHeight="1" x14ac:dyDescent="0.15">
      <c r="A1716" s="51">
        <f t="shared" si="209"/>
        <v>117203</v>
      </c>
      <c r="B1716" s="52" t="str">
        <f>VLOOKUP(J1716,city!$A$4:$D$352,3,0)</f>
        <v>湖南</v>
      </c>
      <c r="C1716" s="52" t="str">
        <f>VLOOKUP(J1716,city!$A$4:$D$352,4,0)</f>
        <v>湘潭</v>
      </c>
      <c r="D1716" s="51" t="s">
        <v>4253</v>
      </c>
      <c r="E1716" s="51" t="s">
        <v>4254</v>
      </c>
      <c r="F1716" s="53" t="str">
        <f t="shared" si="216"/>
        <v>112.501016,27.91798</v>
      </c>
      <c r="G1716" s="54" t="s">
        <v>795</v>
      </c>
      <c r="H1716" s="55" t="str">
        <f>"jingdian/"&amp;VLOOKUP(B1716,city!$C$4:$P$352,13,FALSE)&amp;"/"&amp;VLOOKUP(C1716,city!$D$4:$P$352,13,FALSE)&amp;"/jd/"&amp;K1716&amp;".jpg"</f>
        <v>jingdian/hunan/xiangtan/jd/3.jpg</v>
      </c>
      <c r="I1716" s="55" t="str">
        <f t="shared" si="210"/>
        <v>11a,11b</v>
      </c>
      <c r="J1716" s="51">
        <f t="shared" si="213"/>
        <v>172</v>
      </c>
      <c r="K1716" s="51">
        <f>IF(VLOOKUP(J1715,city!$K$4:$L$352,2,0)&gt;K1715,K1715+1,1)</f>
        <v>3</v>
      </c>
      <c r="L1716" s="51">
        <v>1</v>
      </c>
      <c r="M1716" s="51" t="s">
        <v>397</v>
      </c>
      <c r="N1716" s="17">
        <v>112.50101600000001</v>
      </c>
      <c r="O1716" s="17">
        <v>27.91798</v>
      </c>
      <c r="P1716" s="51" t="str">
        <f t="shared" si="214"/>
        <v/>
      </c>
      <c r="Q1716" s="51">
        <v>11</v>
      </c>
      <c r="R1716" s="51">
        <f t="shared" si="215"/>
        <v>11</v>
      </c>
      <c r="S1716" s="51" t="str">
        <f t="shared" si="211"/>
        <v>11a</v>
      </c>
      <c r="T1716" s="51" t="str">
        <f t="shared" si="212"/>
        <v>11b</v>
      </c>
    </row>
    <row r="1717" spans="1:20" ht="20" customHeight="1" x14ac:dyDescent="0.15">
      <c r="A1717" s="51">
        <f t="shared" si="209"/>
        <v>117204</v>
      </c>
      <c r="B1717" s="52" t="str">
        <f>VLOOKUP(J1717,city!$A$4:$D$352,3,0)</f>
        <v>湖南</v>
      </c>
      <c r="C1717" s="52" t="str">
        <f>VLOOKUP(J1717,city!$A$4:$D$352,4,0)</f>
        <v>湘潭</v>
      </c>
      <c r="D1717" s="51" t="s">
        <v>4255</v>
      </c>
      <c r="E1717" s="51" t="s">
        <v>4256</v>
      </c>
      <c r="F1717" s="53" t="str">
        <f t="shared" si="216"/>
        <v>112.477067,27.923722</v>
      </c>
      <c r="G1717" s="54" t="s">
        <v>795</v>
      </c>
      <c r="H1717" s="55" t="str">
        <f>"jingdian/"&amp;VLOOKUP(B1717,city!$C$4:$P$352,13,FALSE)&amp;"/"&amp;VLOOKUP(C1717,city!$D$4:$P$352,13,FALSE)&amp;"/jd/"&amp;K1717&amp;".jpg"</f>
        <v>jingdian/hunan/xiangtan/jd/4.jpg</v>
      </c>
      <c r="I1717" s="55" t="str">
        <f t="shared" si="210"/>
        <v>9a,9b</v>
      </c>
      <c r="J1717" s="51">
        <f t="shared" si="213"/>
        <v>172</v>
      </c>
      <c r="K1717" s="51">
        <f>IF(VLOOKUP(J1716,city!$K$4:$L$352,2,0)&gt;K1716,K1716+1,1)</f>
        <v>4</v>
      </c>
      <c r="L1717" s="51">
        <v>1</v>
      </c>
      <c r="M1717" s="51" t="s">
        <v>397</v>
      </c>
      <c r="N1717" s="17">
        <v>112.47706700000001</v>
      </c>
      <c r="O1717" s="17">
        <v>27.923722000000001</v>
      </c>
      <c r="P1717" s="51" t="str">
        <f t="shared" si="214"/>
        <v/>
      </c>
      <c r="Q1717" s="51">
        <v>9</v>
      </c>
      <c r="R1717" s="51">
        <f t="shared" si="215"/>
        <v>9</v>
      </c>
      <c r="S1717" s="51" t="str">
        <f t="shared" si="211"/>
        <v>9a</v>
      </c>
      <c r="T1717" s="51" t="str">
        <f t="shared" si="212"/>
        <v>9b</v>
      </c>
    </row>
    <row r="1718" spans="1:20" ht="20" customHeight="1" x14ac:dyDescent="0.15">
      <c r="A1718" s="51">
        <f t="shared" si="209"/>
        <v>117205</v>
      </c>
      <c r="B1718" s="52" t="str">
        <f>VLOOKUP(J1718,city!$A$4:$D$352,3,0)</f>
        <v>湖南</v>
      </c>
      <c r="C1718" s="52" t="str">
        <f>VLOOKUP(J1718,city!$A$4:$D$352,4,0)</f>
        <v>湘潭</v>
      </c>
      <c r="D1718" s="51" t="s">
        <v>4257</v>
      </c>
      <c r="E1718" s="51" t="s">
        <v>4258</v>
      </c>
      <c r="F1718" s="53" t="str">
        <f t="shared" si="216"/>
        <v>113.017506,27.911918</v>
      </c>
      <c r="G1718" s="54" t="s">
        <v>795</v>
      </c>
      <c r="H1718" s="55" t="str">
        <f>"jingdian/"&amp;VLOOKUP(B1718,city!$C$4:$P$352,13,FALSE)&amp;"/"&amp;VLOOKUP(C1718,city!$D$4:$P$352,13,FALSE)&amp;"/jd/"&amp;K1718&amp;".jpg"</f>
        <v>jingdian/hunan/xiangtan/jd/5.jpg</v>
      </c>
      <c r="I1718" s="55" t="str">
        <f t="shared" si="210"/>
        <v>2a,2b</v>
      </c>
      <c r="J1718" s="51">
        <f t="shared" si="213"/>
        <v>172</v>
      </c>
      <c r="K1718" s="51">
        <f>IF(VLOOKUP(J1717,city!$K$4:$L$352,2,0)&gt;K1717,K1717+1,1)</f>
        <v>5</v>
      </c>
      <c r="L1718" s="51">
        <v>1</v>
      </c>
      <c r="M1718" s="51" t="s">
        <v>397</v>
      </c>
      <c r="N1718" s="17">
        <v>113.017506</v>
      </c>
      <c r="O1718" s="17">
        <v>27.911918</v>
      </c>
      <c r="P1718" s="51" t="str">
        <f t="shared" si="214"/>
        <v/>
      </c>
      <c r="Q1718" s="51">
        <v>2</v>
      </c>
      <c r="R1718" s="51">
        <f t="shared" si="215"/>
        <v>1</v>
      </c>
      <c r="S1718" s="51" t="str">
        <f t="shared" si="211"/>
        <v>2a</v>
      </c>
      <c r="T1718" s="51" t="str">
        <f t="shared" si="212"/>
        <v>2b</v>
      </c>
    </row>
    <row r="1719" spans="1:20" ht="20" customHeight="1" x14ac:dyDescent="0.15">
      <c r="A1719" s="51">
        <f t="shared" si="209"/>
        <v>117206</v>
      </c>
      <c r="B1719" s="52" t="str">
        <f>VLOOKUP(J1719,city!$A$4:$D$352,3,0)</f>
        <v>湖南</v>
      </c>
      <c r="C1719" s="52" t="str">
        <f>VLOOKUP(J1719,city!$A$4:$D$352,4,0)</f>
        <v>湘潭</v>
      </c>
      <c r="D1719" s="51" t="s">
        <v>4259</v>
      </c>
      <c r="E1719" s="51" t="s">
        <v>4260</v>
      </c>
      <c r="F1719" s="53" t="str">
        <f t="shared" si="216"/>
        <v>112.658799,27.666264</v>
      </c>
      <c r="G1719" s="54" t="s">
        <v>795</v>
      </c>
      <c r="H1719" s="55" t="str">
        <f>"jingdian/"&amp;VLOOKUP(B1719,city!$C$4:$P$352,13,FALSE)&amp;"/"&amp;VLOOKUP(C1719,city!$D$4:$P$352,13,FALSE)&amp;"/jd/"&amp;K1719&amp;".jpg"</f>
        <v>jingdian/hunan/xiangtan/jd/6.jpg</v>
      </c>
      <c r="I1719" s="55" t="str">
        <f t="shared" si="210"/>
        <v>15a,15b</v>
      </c>
      <c r="J1719" s="51">
        <f t="shared" si="213"/>
        <v>172</v>
      </c>
      <c r="K1719" s="51">
        <f>IF(VLOOKUP(J1718,city!$K$4:$L$352,2,0)&gt;K1718,K1718+1,1)</f>
        <v>6</v>
      </c>
      <c r="L1719" s="51">
        <v>1</v>
      </c>
      <c r="M1719" s="51" t="s">
        <v>397</v>
      </c>
      <c r="N1719" s="17">
        <v>112.658799</v>
      </c>
      <c r="O1719" s="17">
        <v>27.666264000000002</v>
      </c>
      <c r="P1719" s="51" t="str">
        <f t="shared" si="214"/>
        <v/>
      </c>
      <c r="Q1719" s="51">
        <v>15</v>
      </c>
      <c r="R1719" s="51">
        <f t="shared" si="215"/>
        <v>15</v>
      </c>
      <c r="S1719" s="51" t="str">
        <f t="shared" si="211"/>
        <v>15a</v>
      </c>
      <c r="T1719" s="51" t="str">
        <f t="shared" si="212"/>
        <v>15b</v>
      </c>
    </row>
    <row r="1720" spans="1:20" ht="20" customHeight="1" x14ac:dyDescent="0.15">
      <c r="A1720" s="51">
        <f t="shared" si="209"/>
        <v>117207</v>
      </c>
      <c r="B1720" s="52" t="str">
        <f>VLOOKUP(J1720,city!$A$4:$D$352,3,0)</f>
        <v>湖南</v>
      </c>
      <c r="C1720" s="52" t="str">
        <f>VLOOKUP(J1720,city!$A$4:$D$352,4,0)</f>
        <v>湘潭</v>
      </c>
      <c r="D1720" s="51" t="s">
        <v>4261</v>
      </c>
      <c r="E1720" s="51" t="s">
        <v>4262</v>
      </c>
      <c r="F1720" s="53" t="str">
        <f t="shared" si="216"/>
        <v>113.017052,27.973871</v>
      </c>
      <c r="G1720" s="54" t="s">
        <v>795</v>
      </c>
      <c r="H1720" s="55" t="str">
        <f>"jingdian/"&amp;VLOOKUP(B1720,city!$C$4:$P$352,13,FALSE)&amp;"/"&amp;VLOOKUP(C1720,city!$D$4:$P$352,13,FALSE)&amp;"/jd/"&amp;K1720&amp;".jpg"</f>
        <v>jingdian/hunan/xiangtan/jd/7.jpg</v>
      </c>
      <c r="I1720" s="55" t="str">
        <f t="shared" si="210"/>
        <v>2a,2b</v>
      </c>
      <c r="J1720" s="51">
        <f t="shared" si="213"/>
        <v>172</v>
      </c>
      <c r="K1720" s="51">
        <f>IF(VLOOKUP(J1719,city!$K$4:$L$352,2,0)&gt;K1719,K1719+1,1)</f>
        <v>7</v>
      </c>
      <c r="L1720" s="51">
        <v>1</v>
      </c>
      <c r="M1720" s="51" t="s">
        <v>397</v>
      </c>
      <c r="N1720" s="17">
        <v>113.01705200000001</v>
      </c>
      <c r="O1720" s="17">
        <v>27.973870999999999</v>
      </c>
      <c r="P1720" s="51" t="str">
        <f t="shared" si="214"/>
        <v/>
      </c>
      <c r="Q1720" s="51">
        <v>2</v>
      </c>
      <c r="R1720" s="51">
        <f t="shared" si="215"/>
        <v>2</v>
      </c>
      <c r="S1720" s="51" t="str">
        <f t="shared" si="211"/>
        <v>2a</v>
      </c>
      <c r="T1720" s="51" t="str">
        <f t="shared" si="212"/>
        <v>2b</v>
      </c>
    </row>
    <row r="1721" spans="1:20" ht="20" customHeight="1" x14ac:dyDescent="0.15">
      <c r="A1721" s="51">
        <f t="shared" si="209"/>
        <v>117208</v>
      </c>
      <c r="B1721" s="52" t="str">
        <f>VLOOKUP(J1721,city!$A$4:$D$352,3,0)</f>
        <v>湖南</v>
      </c>
      <c r="C1721" s="52" t="str">
        <f>VLOOKUP(J1721,city!$A$4:$D$352,4,0)</f>
        <v>湘潭</v>
      </c>
      <c r="D1721" s="51" t="s">
        <v>4263</v>
      </c>
      <c r="E1721" s="51" t="s">
        <v>4264</v>
      </c>
      <c r="F1721" s="53" t="str">
        <f t="shared" si="216"/>
        <v>112.558688,27.736048</v>
      </c>
      <c r="G1721" s="54" t="s">
        <v>795</v>
      </c>
      <c r="H1721" s="55" t="str">
        <f>"jingdian/"&amp;VLOOKUP(B1721,city!$C$4:$P$352,13,FALSE)&amp;"/"&amp;VLOOKUP(C1721,city!$D$4:$P$352,13,FALSE)&amp;"/jd/"&amp;K1721&amp;".jpg"</f>
        <v>jingdian/hunan/xiangtan/jd/8.jpg</v>
      </c>
      <c r="I1721" s="55" t="str">
        <f t="shared" si="210"/>
        <v>18a,18b</v>
      </c>
      <c r="J1721" s="51">
        <f t="shared" si="213"/>
        <v>172</v>
      </c>
      <c r="K1721" s="51">
        <f>IF(VLOOKUP(J1720,city!$K$4:$L$352,2,0)&gt;K1720,K1720+1,1)</f>
        <v>8</v>
      </c>
      <c r="L1721" s="51">
        <v>1</v>
      </c>
      <c r="M1721" s="51" t="s">
        <v>397</v>
      </c>
      <c r="N1721" s="17">
        <v>112.558688</v>
      </c>
      <c r="O1721" s="17">
        <v>27.736048</v>
      </c>
      <c r="P1721" s="51" t="str">
        <f t="shared" si="214"/>
        <v/>
      </c>
      <c r="Q1721" s="51">
        <v>18</v>
      </c>
      <c r="R1721" s="51">
        <f t="shared" si="215"/>
        <v>18</v>
      </c>
      <c r="S1721" s="51" t="str">
        <f t="shared" si="211"/>
        <v>18a</v>
      </c>
      <c r="T1721" s="51" t="str">
        <f t="shared" si="212"/>
        <v>18b</v>
      </c>
    </row>
    <row r="1722" spans="1:20" ht="20" customHeight="1" x14ac:dyDescent="0.15">
      <c r="A1722" s="51">
        <f t="shared" si="209"/>
        <v>117209</v>
      </c>
      <c r="B1722" s="52" t="str">
        <f>VLOOKUP(J1722,city!$A$4:$D$352,3,0)</f>
        <v>湖南</v>
      </c>
      <c r="C1722" s="52" t="str">
        <f>VLOOKUP(J1722,city!$A$4:$D$352,4,0)</f>
        <v>湘潭</v>
      </c>
      <c r="D1722" s="51" t="s">
        <v>4265</v>
      </c>
      <c r="E1722" s="51" t="s">
        <v>4266</v>
      </c>
      <c r="F1722" s="53" t="str">
        <f t="shared" si="216"/>
        <v>112.483752,27.900568</v>
      </c>
      <c r="G1722" s="54" t="s">
        <v>795</v>
      </c>
      <c r="H1722" s="55" t="str">
        <f>"jingdian/"&amp;VLOOKUP(B1722,city!$C$4:$P$352,13,FALSE)&amp;"/"&amp;VLOOKUP(C1722,city!$D$4:$P$352,13,FALSE)&amp;"/jd/"&amp;K1722&amp;".jpg"</f>
        <v>jingdian/hunan/xiangtan/jd/9.jpg</v>
      </c>
      <c r="I1722" s="55" t="str">
        <f t="shared" si="210"/>
        <v>11a,11b</v>
      </c>
      <c r="J1722" s="51">
        <f t="shared" si="213"/>
        <v>172</v>
      </c>
      <c r="K1722" s="51">
        <f>IF(VLOOKUP(J1721,city!$K$4:$L$352,2,0)&gt;K1721,K1721+1,1)</f>
        <v>9</v>
      </c>
      <c r="L1722" s="51">
        <v>1</v>
      </c>
      <c r="M1722" s="51" t="s">
        <v>397</v>
      </c>
      <c r="N1722" s="17">
        <v>112.483752</v>
      </c>
      <c r="O1722" s="17">
        <v>27.900568</v>
      </c>
      <c r="P1722" s="51" t="str">
        <f t="shared" si="214"/>
        <v/>
      </c>
      <c r="Q1722" s="51">
        <v>11</v>
      </c>
      <c r="R1722" s="51">
        <f t="shared" si="215"/>
        <v>11</v>
      </c>
      <c r="S1722" s="51" t="str">
        <f t="shared" si="211"/>
        <v>11a</v>
      </c>
      <c r="T1722" s="51" t="str">
        <f t="shared" si="212"/>
        <v>11b</v>
      </c>
    </row>
    <row r="1723" spans="1:20" ht="20" customHeight="1" x14ac:dyDescent="0.15">
      <c r="A1723" s="51">
        <f t="shared" si="209"/>
        <v>117210</v>
      </c>
      <c r="B1723" s="52" t="str">
        <f>VLOOKUP(J1723,city!$A$4:$D$352,3,0)</f>
        <v>湖南</v>
      </c>
      <c r="C1723" s="52" t="str">
        <f>VLOOKUP(J1723,city!$A$4:$D$352,4,0)</f>
        <v>湘潭</v>
      </c>
      <c r="D1723" s="51" t="s">
        <v>4267</v>
      </c>
      <c r="E1723" s="51" t="s">
        <v>4268</v>
      </c>
      <c r="F1723" s="53" t="str">
        <f t="shared" si="216"/>
        <v>112.905012,27.861444</v>
      </c>
      <c r="G1723" s="54" t="s">
        <v>795</v>
      </c>
      <c r="H1723" s="55" t="str">
        <f>"jingdian/"&amp;VLOOKUP(B1723,city!$C$4:$P$352,13,FALSE)&amp;"/"&amp;VLOOKUP(C1723,city!$D$4:$P$352,13,FALSE)&amp;"/jd/"&amp;K1723&amp;".jpg"</f>
        <v>jingdian/hunan/xiangtan/jd/10.jpg</v>
      </c>
      <c r="I1723" s="55" t="str">
        <f t="shared" si="210"/>
        <v>10a,10b</v>
      </c>
      <c r="J1723" s="51">
        <f t="shared" si="213"/>
        <v>172</v>
      </c>
      <c r="K1723" s="51">
        <f>IF(VLOOKUP(J1722,city!$K$4:$L$352,2,0)&gt;K1722,K1722+1,1)</f>
        <v>10</v>
      </c>
      <c r="L1723" s="51">
        <v>1</v>
      </c>
      <c r="M1723" s="51" t="s">
        <v>397</v>
      </c>
      <c r="N1723" s="17">
        <v>112.905012</v>
      </c>
      <c r="O1723" s="17">
        <v>27.861443999999999</v>
      </c>
      <c r="P1723" s="51" t="str">
        <f t="shared" si="214"/>
        <v>112.6619494,27.871661</v>
      </c>
      <c r="Q1723" s="51">
        <v>10</v>
      </c>
      <c r="R1723" s="51">
        <f t="shared" si="215"/>
        <v>10</v>
      </c>
      <c r="S1723" s="51" t="str">
        <f t="shared" si="211"/>
        <v>10a</v>
      </c>
      <c r="T1723" s="51" t="str">
        <f t="shared" si="212"/>
        <v>10b</v>
      </c>
    </row>
    <row r="1724" spans="1:20" ht="20" customHeight="1" x14ac:dyDescent="0.15">
      <c r="A1724" s="51">
        <f t="shared" si="209"/>
        <v>117301</v>
      </c>
      <c r="B1724" s="52" t="str">
        <f>VLOOKUP(J1724,city!$A$4:$D$352,3,0)</f>
        <v>湖南</v>
      </c>
      <c r="C1724" s="52" t="str">
        <f>VLOOKUP(J1724,city!$A$4:$D$352,4,0)</f>
        <v>衡阳</v>
      </c>
      <c r="D1724" s="51" t="s">
        <v>4269</v>
      </c>
      <c r="E1724" s="51" t="s">
        <v>4270</v>
      </c>
      <c r="F1724" s="53" t="str">
        <f t="shared" si="216"/>
        <v>112.737081,27.258223</v>
      </c>
      <c r="G1724" s="54" t="s">
        <v>795</v>
      </c>
      <c r="H1724" s="55" t="str">
        <f>"jingdian/"&amp;VLOOKUP(B1724,city!$C$4:$P$352,13,FALSE)&amp;"/"&amp;VLOOKUP(C1724,city!$D$4:$P$352,13,FALSE)&amp;"/jd/"&amp;K1724&amp;".jpg"</f>
        <v>jingdian/hunan/hengyang/jd/1.jpg</v>
      </c>
      <c r="I1724" s="55" t="str">
        <f t="shared" si="210"/>
        <v>11a,11b</v>
      </c>
      <c r="J1724" s="51">
        <f t="shared" si="213"/>
        <v>173</v>
      </c>
      <c r="K1724" s="51">
        <f>IF(VLOOKUP(J1723,city!$K$4:$L$352,2,0)&gt;K1723,K1723+1,1)</f>
        <v>1</v>
      </c>
      <c r="L1724" s="51">
        <v>1</v>
      </c>
      <c r="M1724" s="51" t="s">
        <v>399</v>
      </c>
      <c r="N1724" s="17">
        <v>112.737081</v>
      </c>
      <c r="O1724" s="17">
        <v>27.258223000000001</v>
      </c>
      <c r="P1724" s="51" t="str">
        <f t="shared" si="214"/>
        <v/>
      </c>
      <c r="Q1724" s="51">
        <v>11</v>
      </c>
      <c r="R1724" s="51">
        <f t="shared" si="215"/>
        <v>11</v>
      </c>
      <c r="S1724" s="51" t="str">
        <f t="shared" si="211"/>
        <v>11a</v>
      </c>
      <c r="T1724" s="51" t="str">
        <f t="shared" si="212"/>
        <v>11b</v>
      </c>
    </row>
    <row r="1725" spans="1:20" ht="20" customHeight="1" x14ac:dyDescent="0.15">
      <c r="A1725" s="51">
        <f t="shared" si="209"/>
        <v>117302</v>
      </c>
      <c r="B1725" s="52" t="str">
        <f>VLOOKUP(J1725,city!$A$4:$D$352,3,0)</f>
        <v>湖南</v>
      </c>
      <c r="C1725" s="52" t="str">
        <f>VLOOKUP(J1725,city!$A$4:$D$352,4,0)</f>
        <v>衡阳</v>
      </c>
      <c r="D1725" s="51" t="s">
        <v>4271</v>
      </c>
      <c r="E1725" s="51" t="s">
        <v>4272</v>
      </c>
      <c r="F1725" s="53" t="str">
        <f t="shared" si="216"/>
        <v>112.700789,27.300302</v>
      </c>
      <c r="G1725" s="54" t="s">
        <v>795</v>
      </c>
      <c r="H1725" s="55" t="str">
        <f>"jingdian/"&amp;VLOOKUP(B1725,city!$C$4:$P$352,13,FALSE)&amp;"/"&amp;VLOOKUP(C1725,city!$D$4:$P$352,13,FALSE)&amp;"/jd/"&amp;K1725&amp;".jpg"</f>
        <v>jingdian/hunan/hengyang/jd/2.jpg</v>
      </c>
      <c r="I1725" s="55" t="str">
        <f t="shared" si="210"/>
        <v>11a,11b</v>
      </c>
      <c r="J1725" s="51">
        <f t="shared" si="213"/>
        <v>173</v>
      </c>
      <c r="K1725" s="51">
        <f>IF(VLOOKUP(J1724,city!$K$4:$L$352,2,0)&gt;K1724,K1724+1,1)</f>
        <v>2</v>
      </c>
      <c r="L1725" s="51">
        <v>1</v>
      </c>
      <c r="M1725" s="51" t="s">
        <v>399</v>
      </c>
      <c r="N1725" s="17">
        <v>112.700789</v>
      </c>
      <c r="O1725" s="17">
        <v>27.300301999999999</v>
      </c>
      <c r="P1725" s="51" t="str">
        <f t="shared" si="214"/>
        <v/>
      </c>
      <c r="Q1725" s="51">
        <v>11</v>
      </c>
      <c r="R1725" s="51">
        <f t="shared" si="215"/>
        <v>11</v>
      </c>
      <c r="S1725" s="51" t="str">
        <f t="shared" si="211"/>
        <v>11a</v>
      </c>
      <c r="T1725" s="51" t="str">
        <f t="shared" si="212"/>
        <v>11b</v>
      </c>
    </row>
    <row r="1726" spans="1:20" ht="20" customHeight="1" x14ac:dyDescent="0.15">
      <c r="A1726" s="51">
        <f t="shared" si="209"/>
        <v>117303</v>
      </c>
      <c r="B1726" s="52" t="str">
        <f>VLOOKUP(J1726,city!$A$4:$D$352,3,0)</f>
        <v>湖南</v>
      </c>
      <c r="C1726" s="52" t="str">
        <f>VLOOKUP(J1726,city!$A$4:$D$352,4,0)</f>
        <v>衡阳</v>
      </c>
      <c r="D1726" s="51" t="s">
        <v>4273</v>
      </c>
      <c r="E1726" s="51" t="s">
        <v>4274</v>
      </c>
      <c r="F1726" s="53" t="str">
        <f t="shared" si="216"/>
        <v>112.740892,27.25081</v>
      </c>
      <c r="G1726" s="54" t="s">
        <v>795</v>
      </c>
      <c r="H1726" s="55" t="str">
        <f>"jingdian/"&amp;VLOOKUP(B1726,city!$C$4:$P$352,13,FALSE)&amp;"/"&amp;VLOOKUP(C1726,city!$D$4:$P$352,13,FALSE)&amp;"/jd/"&amp;K1726&amp;".jpg"</f>
        <v>jingdian/hunan/hengyang/jd/3.jpg</v>
      </c>
      <c r="I1726" s="55" t="str">
        <f t="shared" si="210"/>
        <v>12a,12b</v>
      </c>
      <c r="J1726" s="51">
        <f t="shared" si="213"/>
        <v>173</v>
      </c>
      <c r="K1726" s="51">
        <f>IF(VLOOKUP(J1725,city!$K$4:$L$352,2,0)&gt;K1725,K1725+1,1)</f>
        <v>3</v>
      </c>
      <c r="L1726" s="51">
        <v>1</v>
      </c>
      <c r="M1726" s="51" t="s">
        <v>399</v>
      </c>
      <c r="N1726" s="17">
        <v>112.740892</v>
      </c>
      <c r="O1726" s="17">
        <v>27.250810000000001</v>
      </c>
      <c r="P1726" s="51" t="str">
        <f t="shared" si="214"/>
        <v/>
      </c>
      <c r="Q1726" s="51">
        <v>12</v>
      </c>
      <c r="R1726" s="51">
        <f t="shared" si="215"/>
        <v>12</v>
      </c>
      <c r="S1726" s="51" t="str">
        <f t="shared" si="211"/>
        <v>12a</v>
      </c>
      <c r="T1726" s="51" t="str">
        <f t="shared" si="212"/>
        <v>12b</v>
      </c>
    </row>
    <row r="1727" spans="1:20" ht="20" customHeight="1" x14ac:dyDescent="0.15">
      <c r="A1727" s="51">
        <f t="shared" si="209"/>
        <v>117304</v>
      </c>
      <c r="B1727" s="52" t="str">
        <f>VLOOKUP(J1727,city!$A$4:$D$352,3,0)</f>
        <v>湖南</v>
      </c>
      <c r="C1727" s="52" t="str">
        <f>VLOOKUP(J1727,city!$A$4:$D$352,4,0)</f>
        <v>衡阳</v>
      </c>
      <c r="D1727" s="51" t="s">
        <v>2285</v>
      </c>
      <c r="E1727" s="51" t="s">
        <v>4275</v>
      </c>
      <c r="F1727" s="53" t="str">
        <f t="shared" si="216"/>
        <v>112.757476,27.278505</v>
      </c>
      <c r="G1727" s="54" t="s">
        <v>795</v>
      </c>
      <c r="H1727" s="55" t="str">
        <f>"jingdian/"&amp;VLOOKUP(B1727,city!$C$4:$P$352,13,FALSE)&amp;"/"&amp;VLOOKUP(C1727,city!$D$4:$P$352,13,FALSE)&amp;"/jd/"&amp;K1727&amp;".jpg"</f>
        <v>jingdian/hunan/hengyang/jd/4.jpg</v>
      </c>
      <c r="I1727" s="55" t="str">
        <f t="shared" si="210"/>
        <v>9a,9b</v>
      </c>
      <c r="J1727" s="51">
        <f t="shared" si="213"/>
        <v>173</v>
      </c>
      <c r="K1727" s="51">
        <f>IF(VLOOKUP(J1726,city!$K$4:$L$352,2,0)&gt;K1726,K1726+1,1)</f>
        <v>4</v>
      </c>
      <c r="L1727" s="51">
        <v>1</v>
      </c>
      <c r="M1727" s="51" t="s">
        <v>399</v>
      </c>
      <c r="N1727" s="17">
        <v>112.757476</v>
      </c>
      <c r="O1727" s="17">
        <v>27.278504999999999</v>
      </c>
      <c r="P1727" s="51" t="str">
        <f t="shared" si="214"/>
        <v/>
      </c>
      <c r="Q1727" s="51">
        <v>9</v>
      </c>
      <c r="R1727" s="51">
        <f t="shared" si="215"/>
        <v>9</v>
      </c>
      <c r="S1727" s="51" t="str">
        <f t="shared" si="211"/>
        <v>9a</v>
      </c>
      <c r="T1727" s="51" t="str">
        <f t="shared" si="212"/>
        <v>9b</v>
      </c>
    </row>
    <row r="1728" spans="1:20" ht="20" customHeight="1" x14ac:dyDescent="0.15">
      <c r="A1728" s="51">
        <f t="shared" si="209"/>
        <v>117305</v>
      </c>
      <c r="B1728" s="52" t="str">
        <f>VLOOKUP(J1728,city!$A$4:$D$352,3,0)</f>
        <v>湖南</v>
      </c>
      <c r="C1728" s="52" t="str">
        <f>VLOOKUP(J1728,city!$A$4:$D$352,4,0)</f>
        <v>衡阳</v>
      </c>
      <c r="D1728" s="51" t="s">
        <v>4276</v>
      </c>
      <c r="E1728" s="51" t="s">
        <v>4277</v>
      </c>
      <c r="F1728" s="53" t="str">
        <f t="shared" si="216"/>
        <v>112.7096,27.273374</v>
      </c>
      <c r="G1728" s="54" t="s">
        <v>795</v>
      </c>
      <c r="H1728" s="55" t="str">
        <f>"jingdian/"&amp;VLOOKUP(B1728,city!$C$4:$P$352,13,FALSE)&amp;"/"&amp;VLOOKUP(C1728,city!$D$4:$P$352,13,FALSE)&amp;"/jd/"&amp;K1728&amp;".jpg"</f>
        <v>jingdian/hunan/hengyang/jd/5.jpg</v>
      </c>
      <c r="I1728" s="55" t="str">
        <f t="shared" si="210"/>
        <v>15a,15b</v>
      </c>
      <c r="J1728" s="51">
        <f t="shared" si="213"/>
        <v>173</v>
      </c>
      <c r="K1728" s="51">
        <f>IF(VLOOKUP(J1727,city!$K$4:$L$352,2,0)&gt;K1727,K1727+1,1)</f>
        <v>5</v>
      </c>
      <c r="L1728" s="51">
        <v>1</v>
      </c>
      <c r="M1728" s="51" t="s">
        <v>399</v>
      </c>
      <c r="N1728" s="17">
        <v>112.70959999999999</v>
      </c>
      <c r="O1728" s="17">
        <v>27.273374</v>
      </c>
      <c r="P1728" s="51" t="str">
        <f t="shared" si="214"/>
        <v/>
      </c>
      <c r="Q1728" s="51">
        <v>15</v>
      </c>
      <c r="R1728" s="51">
        <f t="shared" si="215"/>
        <v>15</v>
      </c>
      <c r="S1728" s="51" t="str">
        <f t="shared" si="211"/>
        <v>15a</v>
      </c>
      <c r="T1728" s="51" t="str">
        <f t="shared" si="212"/>
        <v>15b</v>
      </c>
    </row>
    <row r="1729" spans="1:20" ht="20" customHeight="1" x14ac:dyDescent="0.15">
      <c r="A1729" s="51">
        <f t="shared" si="209"/>
        <v>117306</v>
      </c>
      <c r="B1729" s="52" t="str">
        <f>VLOOKUP(J1729,city!$A$4:$D$352,3,0)</f>
        <v>湖南</v>
      </c>
      <c r="C1729" s="52" t="str">
        <f>VLOOKUP(J1729,city!$A$4:$D$352,4,0)</f>
        <v>衡阳</v>
      </c>
      <c r="D1729" s="51" t="s">
        <v>4278</v>
      </c>
      <c r="E1729" s="51" t="s">
        <v>4279</v>
      </c>
      <c r="F1729" s="53" t="str">
        <f t="shared" si="216"/>
        <v>112.705837,27.279617</v>
      </c>
      <c r="G1729" s="54" t="s">
        <v>795</v>
      </c>
      <c r="H1729" s="55" t="str">
        <f>"jingdian/"&amp;VLOOKUP(B1729,city!$C$4:$P$352,13,FALSE)&amp;"/"&amp;VLOOKUP(C1729,city!$D$4:$P$352,13,FALSE)&amp;"/jd/"&amp;K1729&amp;".jpg"</f>
        <v>jingdian/hunan/hengyang/jd/6.jpg</v>
      </c>
      <c r="I1729" s="55" t="str">
        <f t="shared" si="210"/>
        <v>32a,32b</v>
      </c>
      <c r="J1729" s="51">
        <f t="shared" si="213"/>
        <v>173</v>
      </c>
      <c r="K1729" s="51">
        <f>IF(VLOOKUP(J1728,city!$K$4:$L$352,2,0)&gt;K1728,K1728+1,1)</f>
        <v>6</v>
      </c>
      <c r="L1729" s="51">
        <v>1</v>
      </c>
      <c r="M1729" s="51" t="s">
        <v>399</v>
      </c>
      <c r="N1729" s="17">
        <v>112.705837</v>
      </c>
      <c r="O1729" s="17">
        <v>27.279616999999998</v>
      </c>
      <c r="P1729" s="51" t="str">
        <f t="shared" si="214"/>
        <v/>
      </c>
      <c r="Q1729" s="51">
        <v>32</v>
      </c>
      <c r="R1729" s="51" t="e">
        <f t="shared" si="215"/>
        <v>#N/A</v>
      </c>
      <c r="S1729" s="51" t="str">
        <f t="shared" si="211"/>
        <v>32a</v>
      </c>
      <c r="T1729" s="51" t="str">
        <f t="shared" si="212"/>
        <v>32b</v>
      </c>
    </row>
    <row r="1730" spans="1:20" ht="20" customHeight="1" x14ac:dyDescent="0.15">
      <c r="A1730" s="51">
        <f t="shared" si="209"/>
        <v>117307</v>
      </c>
      <c r="B1730" s="52" t="str">
        <f>VLOOKUP(J1730,city!$A$4:$D$352,3,0)</f>
        <v>湖南</v>
      </c>
      <c r="C1730" s="52" t="str">
        <f>VLOOKUP(J1730,city!$A$4:$D$352,4,0)</f>
        <v>衡阳</v>
      </c>
      <c r="D1730" s="51" t="s">
        <v>4280</v>
      </c>
      <c r="E1730" s="51" t="s">
        <v>4281</v>
      </c>
      <c r="F1730" s="53" t="str">
        <f t="shared" si="216"/>
        <v>112.724971,27.27054</v>
      </c>
      <c r="G1730" s="54" t="s">
        <v>795</v>
      </c>
      <c r="H1730" s="55" t="str">
        <f>"jingdian/"&amp;VLOOKUP(B1730,city!$C$4:$P$352,13,FALSE)&amp;"/"&amp;VLOOKUP(C1730,city!$D$4:$P$352,13,FALSE)&amp;"/jd/"&amp;K1730&amp;".jpg"</f>
        <v>jingdian/hunan/hengyang/jd/7.jpg</v>
      </c>
      <c r="I1730" s="55" t="str">
        <f t="shared" si="210"/>
        <v>12a,12b</v>
      </c>
      <c r="J1730" s="51">
        <f t="shared" si="213"/>
        <v>173</v>
      </c>
      <c r="K1730" s="51">
        <f>IF(VLOOKUP(J1729,city!$K$4:$L$352,2,0)&gt;K1729,K1729+1,1)</f>
        <v>7</v>
      </c>
      <c r="L1730" s="51">
        <v>1</v>
      </c>
      <c r="M1730" s="51" t="s">
        <v>399</v>
      </c>
      <c r="N1730" s="17">
        <v>112.724971</v>
      </c>
      <c r="O1730" s="17">
        <v>27.27054</v>
      </c>
      <c r="P1730" s="51" t="str">
        <f t="shared" si="214"/>
        <v/>
      </c>
      <c r="Q1730" s="51">
        <v>12</v>
      </c>
      <c r="R1730" s="51">
        <f t="shared" si="215"/>
        <v>12</v>
      </c>
      <c r="S1730" s="51" t="str">
        <f t="shared" si="211"/>
        <v>12a</v>
      </c>
      <c r="T1730" s="51" t="str">
        <f t="shared" si="212"/>
        <v>12b</v>
      </c>
    </row>
    <row r="1731" spans="1:20" ht="20" customHeight="1" x14ac:dyDescent="0.15">
      <c r="A1731" s="51">
        <f t="shared" si="209"/>
        <v>117308</v>
      </c>
      <c r="B1731" s="52" t="str">
        <f>VLOOKUP(J1731,city!$A$4:$D$352,3,0)</f>
        <v>湖南</v>
      </c>
      <c r="C1731" s="52" t="str">
        <f>VLOOKUP(J1731,city!$A$4:$D$352,4,0)</f>
        <v>衡阳</v>
      </c>
      <c r="D1731" s="51" t="s">
        <v>4282</v>
      </c>
      <c r="E1731" s="51" t="s">
        <v>4283</v>
      </c>
      <c r="F1731" s="53" t="str">
        <f t="shared" si="216"/>
        <v>112.705685,27.297732</v>
      </c>
      <c r="G1731" s="54" t="s">
        <v>795</v>
      </c>
      <c r="H1731" s="55" t="str">
        <f>"jingdian/"&amp;VLOOKUP(B1731,city!$C$4:$P$352,13,FALSE)&amp;"/"&amp;VLOOKUP(C1731,city!$D$4:$P$352,13,FALSE)&amp;"/jd/"&amp;K1731&amp;".jpg"</f>
        <v>jingdian/hunan/hengyang/jd/8.jpg</v>
      </c>
      <c r="I1731" s="55" t="str">
        <f t="shared" si="210"/>
        <v>12a,12b</v>
      </c>
      <c r="J1731" s="51">
        <f t="shared" si="213"/>
        <v>173</v>
      </c>
      <c r="K1731" s="51">
        <f>IF(VLOOKUP(J1730,city!$K$4:$L$352,2,0)&gt;K1730,K1730+1,1)</f>
        <v>8</v>
      </c>
      <c r="L1731" s="51">
        <v>1</v>
      </c>
      <c r="M1731" s="51" t="s">
        <v>399</v>
      </c>
      <c r="N1731" s="17">
        <v>112.705685</v>
      </c>
      <c r="O1731" s="17">
        <v>27.297732</v>
      </c>
      <c r="P1731" s="51" t="str">
        <f t="shared" si="214"/>
        <v/>
      </c>
      <c r="Q1731" s="51">
        <v>12</v>
      </c>
      <c r="R1731" s="51">
        <f t="shared" si="215"/>
        <v>12</v>
      </c>
      <c r="S1731" s="51" t="str">
        <f t="shared" si="211"/>
        <v>12a</v>
      </c>
      <c r="T1731" s="51" t="str">
        <f t="shared" si="212"/>
        <v>12b</v>
      </c>
    </row>
    <row r="1732" spans="1:20" ht="20" customHeight="1" x14ac:dyDescent="0.15">
      <c r="A1732" s="51">
        <f t="shared" ref="A1732:A1795" si="217">100000+J1732*100+K1732</f>
        <v>117309</v>
      </c>
      <c r="B1732" s="52" t="str">
        <f>VLOOKUP(J1732,city!$A$4:$D$352,3,0)</f>
        <v>湖南</v>
      </c>
      <c r="C1732" s="52" t="str">
        <f>VLOOKUP(J1732,city!$A$4:$D$352,4,0)</f>
        <v>衡阳</v>
      </c>
      <c r="D1732" s="51" t="s">
        <v>4284</v>
      </c>
      <c r="E1732" s="51" t="s">
        <v>4285</v>
      </c>
      <c r="F1732" s="53" t="str">
        <f t="shared" si="216"/>
        <v>112.744304,27.248635</v>
      </c>
      <c r="G1732" s="54" t="s">
        <v>795</v>
      </c>
      <c r="H1732" s="55" t="str">
        <f>"jingdian/"&amp;VLOOKUP(B1732,city!$C$4:$P$352,13,FALSE)&amp;"/"&amp;VLOOKUP(C1732,city!$D$4:$P$352,13,FALSE)&amp;"/jd/"&amp;K1732&amp;".jpg"</f>
        <v>jingdian/hunan/hengyang/jd/9.jpg</v>
      </c>
      <c r="I1732" s="55" t="str">
        <f t="shared" ref="I1732:I1795" si="218">S1732&amp;","&amp;T1732</f>
        <v>12a,12b</v>
      </c>
      <c r="J1732" s="51">
        <f t="shared" si="213"/>
        <v>173</v>
      </c>
      <c r="K1732" s="51">
        <f>IF(VLOOKUP(J1731,city!$K$4:$L$352,2,0)&gt;K1731,K1731+1,1)</f>
        <v>9</v>
      </c>
      <c r="L1732" s="51">
        <v>1</v>
      </c>
      <c r="M1732" s="51" t="s">
        <v>399</v>
      </c>
      <c r="N1732" s="17">
        <v>112.744304</v>
      </c>
      <c r="O1732" s="17">
        <v>27.248635</v>
      </c>
      <c r="P1732" s="51" t="str">
        <f t="shared" si="214"/>
        <v/>
      </c>
      <c r="Q1732" s="51">
        <v>12</v>
      </c>
      <c r="R1732" s="51">
        <f t="shared" si="215"/>
        <v>12</v>
      </c>
      <c r="S1732" s="51" t="str">
        <f t="shared" ref="S1732:S1795" si="219">CONCATENATE(Q1732,"a")</f>
        <v>12a</v>
      </c>
      <c r="T1732" s="51" t="str">
        <f t="shared" ref="T1732:T1795" si="220">CONCATENATE(Q1732,"b")</f>
        <v>12b</v>
      </c>
    </row>
    <row r="1733" spans="1:20" ht="20" customHeight="1" x14ac:dyDescent="0.15">
      <c r="A1733" s="51">
        <f t="shared" si="217"/>
        <v>117310</v>
      </c>
      <c r="B1733" s="52" t="str">
        <f>VLOOKUP(J1733,city!$A$4:$D$352,3,0)</f>
        <v>湖南</v>
      </c>
      <c r="C1733" s="52" t="str">
        <f>VLOOKUP(J1733,city!$A$4:$D$352,4,0)</f>
        <v>衡阳</v>
      </c>
      <c r="D1733" s="51" t="s">
        <v>4286</v>
      </c>
      <c r="E1733" s="51" t="s">
        <v>4287</v>
      </c>
      <c r="F1733" s="53" t="str">
        <f t="shared" si="216"/>
        <v>112.622922,26.916613</v>
      </c>
      <c r="G1733" s="54" t="s">
        <v>795</v>
      </c>
      <c r="H1733" s="55" t="str">
        <f>"jingdian/"&amp;VLOOKUP(B1733,city!$C$4:$P$352,13,FALSE)&amp;"/"&amp;VLOOKUP(C1733,city!$D$4:$P$352,13,FALSE)&amp;"/jd/"&amp;K1733&amp;".jpg"</f>
        <v>jingdian/hunan/hengyang/jd/10.jpg</v>
      </c>
      <c r="I1733" s="55" t="str">
        <f t="shared" si="218"/>
        <v>18a,18b</v>
      </c>
      <c r="J1733" s="51">
        <f t="shared" ref="J1733:J1796" si="221">IF(K1733&gt;K1732,J1732,J1732+1)</f>
        <v>173</v>
      </c>
      <c r="K1733" s="51">
        <f>IF(VLOOKUP(J1732,city!$K$4:$L$352,2,0)&gt;K1732,K1732+1,1)</f>
        <v>10</v>
      </c>
      <c r="L1733" s="51">
        <v>1</v>
      </c>
      <c r="M1733" s="51" t="s">
        <v>399</v>
      </c>
      <c r="N1733" s="17">
        <v>112.622922</v>
      </c>
      <c r="O1733" s="17">
        <v>26.916613000000002</v>
      </c>
      <c r="P1733" s="51" t="str">
        <f t="shared" si="214"/>
        <v>112.7149557,27.2374351</v>
      </c>
      <c r="Q1733" s="51">
        <v>18</v>
      </c>
      <c r="R1733" s="51">
        <f t="shared" si="215"/>
        <v>18</v>
      </c>
      <c r="S1733" s="51" t="str">
        <f t="shared" si="219"/>
        <v>18a</v>
      </c>
      <c r="T1733" s="51" t="str">
        <f t="shared" si="220"/>
        <v>18b</v>
      </c>
    </row>
    <row r="1734" spans="1:20" ht="20" customHeight="1" x14ac:dyDescent="0.15">
      <c r="A1734" s="51">
        <f t="shared" si="217"/>
        <v>117401</v>
      </c>
      <c r="B1734" s="52" t="str">
        <f>VLOOKUP(J1734,city!$A$4:$D$352,3,0)</f>
        <v>湖南</v>
      </c>
      <c r="C1734" s="52" t="str">
        <f>VLOOKUP(J1734,city!$A$4:$D$352,4,0)</f>
        <v>邵阳</v>
      </c>
      <c r="D1734" s="51" t="s">
        <v>4288</v>
      </c>
      <c r="E1734" s="51" t="s">
        <v>4289</v>
      </c>
      <c r="F1734" s="53" t="str">
        <f t="shared" si="216"/>
        <v>110.832178,26.402983</v>
      </c>
      <c r="G1734" s="54" t="s">
        <v>795</v>
      </c>
      <c r="H1734" s="55" t="str">
        <f>"jingdian/"&amp;VLOOKUP(B1734,city!$C$4:$P$352,13,FALSE)&amp;"/"&amp;VLOOKUP(C1734,city!$D$4:$P$352,13,FALSE)&amp;"/jd/"&amp;K1734&amp;".jpg"</f>
        <v>jingdian/hunan/shaoyang/jd/1.jpg</v>
      </c>
      <c r="I1734" s="55" t="str">
        <f t="shared" si="218"/>
        <v>2a,2b</v>
      </c>
      <c r="J1734" s="51">
        <f t="shared" si="221"/>
        <v>174</v>
      </c>
      <c r="K1734" s="51">
        <f>IF(VLOOKUP(J1733,city!$K$4:$L$352,2,0)&gt;K1733,K1733+1,1)</f>
        <v>1</v>
      </c>
      <c r="L1734" s="51">
        <v>1</v>
      </c>
      <c r="M1734" s="51" t="s">
        <v>401</v>
      </c>
      <c r="N1734" s="17">
        <v>110.832178</v>
      </c>
      <c r="O1734" s="17">
        <v>26.402982999999999</v>
      </c>
      <c r="P1734" s="51" t="str">
        <f t="shared" si="214"/>
        <v/>
      </c>
      <c r="Q1734" s="51">
        <v>2</v>
      </c>
      <c r="R1734" s="51">
        <f t="shared" si="215"/>
        <v>2</v>
      </c>
      <c r="S1734" s="51" t="str">
        <f t="shared" si="219"/>
        <v>2a</v>
      </c>
      <c r="T1734" s="51" t="str">
        <f t="shared" si="220"/>
        <v>2b</v>
      </c>
    </row>
    <row r="1735" spans="1:20" ht="20" customHeight="1" x14ac:dyDescent="0.15">
      <c r="A1735" s="51">
        <f t="shared" si="217"/>
        <v>117402</v>
      </c>
      <c r="B1735" s="52" t="str">
        <f>VLOOKUP(J1735,city!$A$4:$D$352,3,0)</f>
        <v>湖南</v>
      </c>
      <c r="C1735" s="52" t="str">
        <f>VLOOKUP(J1735,city!$A$4:$D$352,4,0)</f>
        <v>邵阳</v>
      </c>
      <c r="D1735" s="51" t="s">
        <v>4290</v>
      </c>
      <c r="E1735" s="51" t="s">
        <v>4291</v>
      </c>
      <c r="F1735" s="53" t="str">
        <f t="shared" si="216"/>
        <v>110.910317,27.479323</v>
      </c>
      <c r="G1735" s="54" t="s">
        <v>795</v>
      </c>
      <c r="H1735" s="55" t="str">
        <f>"jingdian/"&amp;VLOOKUP(B1735,city!$C$4:$P$352,13,FALSE)&amp;"/"&amp;VLOOKUP(C1735,city!$D$4:$P$352,13,FALSE)&amp;"/jd/"&amp;K1735&amp;".jpg"</f>
        <v>jingdian/hunan/shaoyang/jd/2.jpg</v>
      </c>
      <c r="I1735" s="55" t="str">
        <f t="shared" si="218"/>
        <v>15a,15b</v>
      </c>
      <c r="J1735" s="51">
        <f t="shared" si="221"/>
        <v>174</v>
      </c>
      <c r="K1735" s="51">
        <f>IF(VLOOKUP(J1734,city!$K$4:$L$352,2,0)&gt;K1734,K1734+1,1)</f>
        <v>2</v>
      </c>
      <c r="L1735" s="51">
        <v>1</v>
      </c>
      <c r="M1735" s="51" t="s">
        <v>401</v>
      </c>
      <c r="N1735" s="17">
        <v>110.91031700000001</v>
      </c>
      <c r="O1735" s="17">
        <v>27.479323000000001</v>
      </c>
      <c r="P1735" s="51" t="str">
        <f t="shared" si="214"/>
        <v/>
      </c>
      <c r="Q1735" s="51">
        <v>15</v>
      </c>
      <c r="R1735" s="51">
        <f t="shared" si="215"/>
        <v>15</v>
      </c>
      <c r="S1735" s="51" t="str">
        <f t="shared" si="219"/>
        <v>15a</v>
      </c>
      <c r="T1735" s="51" t="str">
        <f t="shared" si="220"/>
        <v>15b</v>
      </c>
    </row>
    <row r="1736" spans="1:20" ht="20" customHeight="1" x14ac:dyDescent="0.15">
      <c r="A1736" s="51">
        <f t="shared" si="217"/>
        <v>117403</v>
      </c>
      <c r="B1736" s="52" t="str">
        <f>VLOOKUP(J1736,city!$A$4:$D$352,3,0)</f>
        <v>湖南</v>
      </c>
      <c r="C1736" s="52" t="str">
        <f>VLOOKUP(J1736,city!$A$4:$D$352,4,0)</f>
        <v>邵阳</v>
      </c>
      <c r="D1736" s="51" t="s">
        <v>4292</v>
      </c>
      <c r="E1736" s="51" t="s">
        <v>4293</v>
      </c>
      <c r="F1736" s="53" t="str">
        <f t="shared" si="216"/>
        <v>110.096586,26.189168</v>
      </c>
      <c r="G1736" s="54" t="s">
        <v>795</v>
      </c>
      <c r="H1736" s="55" t="str">
        <f>"jingdian/"&amp;VLOOKUP(B1736,city!$C$4:$P$352,13,FALSE)&amp;"/"&amp;VLOOKUP(C1736,city!$D$4:$P$352,13,FALSE)&amp;"/jd/"&amp;K1736&amp;".jpg"</f>
        <v>jingdian/hunan/shaoyang/jd/3.jpg</v>
      </c>
      <c r="I1736" s="55" t="str">
        <f t="shared" si="218"/>
        <v>11a,11b</v>
      </c>
      <c r="J1736" s="51">
        <f t="shared" si="221"/>
        <v>174</v>
      </c>
      <c r="K1736" s="51">
        <f>IF(VLOOKUP(J1735,city!$K$4:$L$352,2,0)&gt;K1735,K1735+1,1)</f>
        <v>3</v>
      </c>
      <c r="L1736" s="51">
        <v>1</v>
      </c>
      <c r="M1736" s="51" t="s">
        <v>401</v>
      </c>
      <c r="N1736" s="17">
        <v>110.096586</v>
      </c>
      <c r="O1736" s="17">
        <v>26.189167999999999</v>
      </c>
      <c r="P1736" s="51" t="str">
        <f t="shared" si="214"/>
        <v/>
      </c>
      <c r="Q1736" s="51">
        <v>11</v>
      </c>
      <c r="R1736" s="51">
        <f t="shared" si="215"/>
        <v>11</v>
      </c>
      <c r="S1736" s="51" t="str">
        <f t="shared" si="219"/>
        <v>11a</v>
      </c>
      <c r="T1736" s="51" t="str">
        <f t="shared" si="220"/>
        <v>11b</v>
      </c>
    </row>
    <row r="1737" spans="1:20" ht="20" customHeight="1" x14ac:dyDescent="0.15">
      <c r="A1737" s="51">
        <f t="shared" si="217"/>
        <v>117404</v>
      </c>
      <c r="B1737" s="52" t="str">
        <f>VLOOKUP(J1737,city!$A$4:$D$352,3,0)</f>
        <v>湖南</v>
      </c>
      <c r="C1737" s="52" t="str">
        <f>VLOOKUP(J1737,city!$A$4:$D$352,4,0)</f>
        <v>邵阳</v>
      </c>
      <c r="D1737" s="51" t="s">
        <v>4294</v>
      </c>
      <c r="E1737" s="51" t="s">
        <v>4295</v>
      </c>
      <c r="F1737" s="53" t="str">
        <f t="shared" si="216"/>
        <v>111.435922,27.4145</v>
      </c>
      <c r="G1737" s="54" t="s">
        <v>795</v>
      </c>
      <c r="H1737" s="55" t="str">
        <f>"jingdian/"&amp;VLOOKUP(B1737,city!$C$4:$P$352,13,FALSE)&amp;"/"&amp;VLOOKUP(C1737,city!$D$4:$P$352,13,FALSE)&amp;"/jd/"&amp;K1737&amp;".jpg"</f>
        <v>jingdian/hunan/shaoyang/jd/4.jpg</v>
      </c>
      <c r="I1737" s="55" t="str">
        <f t="shared" si="218"/>
        <v>2a,2b</v>
      </c>
      <c r="J1737" s="51">
        <f t="shared" si="221"/>
        <v>174</v>
      </c>
      <c r="K1737" s="51">
        <f>IF(VLOOKUP(J1736,city!$K$4:$L$352,2,0)&gt;K1736,K1736+1,1)</f>
        <v>4</v>
      </c>
      <c r="L1737" s="51">
        <v>1</v>
      </c>
      <c r="M1737" s="51" t="s">
        <v>401</v>
      </c>
      <c r="N1737" s="17">
        <v>111.43592200000001</v>
      </c>
      <c r="O1737" s="17">
        <v>27.4145</v>
      </c>
      <c r="P1737" s="51" t="str">
        <f t="shared" si="214"/>
        <v/>
      </c>
      <c r="Q1737" s="51">
        <v>2</v>
      </c>
      <c r="R1737" s="51">
        <f t="shared" si="215"/>
        <v>2</v>
      </c>
      <c r="S1737" s="51" t="str">
        <f t="shared" si="219"/>
        <v>2a</v>
      </c>
      <c r="T1737" s="51" t="str">
        <f t="shared" si="220"/>
        <v>2b</v>
      </c>
    </row>
    <row r="1738" spans="1:20" ht="20" customHeight="1" x14ac:dyDescent="0.15">
      <c r="A1738" s="51">
        <f t="shared" si="217"/>
        <v>117405</v>
      </c>
      <c r="B1738" s="52" t="str">
        <f>VLOOKUP(J1738,city!$A$4:$D$352,3,0)</f>
        <v>湖南</v>
      </c>
      <c r="C1738" s="52" t="str">
        <f>VLOOKUP(J1738,city!$A$4:$D$352,4,0)</f>
        <v>邵阳</v>
      </c>
      <c r="D1738" s="51" t="s">
        <v>4296</v>
      </c>
      <c r="E1738" s="51" t="s">
        <v>4297</v>
      </c>
      <c r="F1738" s="53" t="str">
        <f t="shared" si="216"/>
        <v>110.718716,26.502157</v>
      </c>
      <c r="G1738" s="54" t="s">
        <v>795</v>
      </c>
      <c r="H1738" s="55" t="str">
        <f>"jingdian/"&amp;VLOOKUP(B1738,city!$C$4:$P$352,13,FALSE)&amp;"/"&amp;VLOOKUP(C1738,city!$D$4:$P$352,13,FALSE)&amp;"/jd/"&amp;K1738&amp;".jpg"</f>
        <v>jingdian/hunan/shaoyang/jd/5.jpg</v>
      </c>
      <c r="I1738" s="55" t="str">
        <f t="shared" si="218"/>
        <v>11a,11b</v>
      </c>
      <c r="J1738" s="51">
        <f t="shared" si="221"/>
        <v>174</v>
      </c>
      <c r="K1738" s="51">
        <f>IF(VLOOKUP(J1737,city!$K$4:$L$352,2,0)&gt;K1737,K1737+1,1)</f>
        <v>5</v>
      </c>
      <c r="L1738" s="51">
        <v>1</v>
      </c>
      <c r="M1738" s="51" t="s">
        <v>401</v>
      </c>
      <c r="N1738" s="17">
        <v>110.718716</v>
      </c>
      <c r="O1738" s="17">
        <v>26.502157</v>
      </c>
      <c r="P1738" s="51" t="str">
        <f t="shared" si="214"/>
        <v/>
      </c>
      <c r="Q1738" s="51">
        <v>11</v>
      </c>
      <c r="R1738" s="51">
        <f t="shared" si="215"/>
        <v>11</v>
      </c>
      <c r="S1738" s="51" t="str">
        <f t="shared" si="219"/>
        <v>11a</v>
      </c>
      <c r="T1738" s="51" t="str">
        <f t="shared" si="220"/>
        <v>11b</v>
      </c>
    </row>
    <row r="1739" spans="1:20" ht="20" customHeight="1" x14ac:dyDescent="0.15">
      <c r="A1739" s="51">
        <f t="shared" si="217"/>
        <v>117406</v>
      </c>
      <c r="B1739" s="52" t="str">
        <f>VLOOKUP(J1739,city!$A$4:$D$352,3,0)</f>
        <v>湖南</v>
      </c>
      <c r="C1739" s="52" t="str">
        <f>VLOOKUP(J1739,city!$A$4:$D$352,4,0)</f>
        <v>邵阳</v>
      </c>
      <c r="D1739" s="51" t="s">
        <v>4298</v>
      </c>
      <c r="E1739" s="51" t="s">
        <v>4299</v>
      </c>
      <c r="F1739" s="53" t="str">
        <f t="shared" si="216"/>
        <v>110.142409,26.17717</v>
      </c>
      <c r="G1739" s="54" t="s">
        <v>795</v>
      </c>
      <c r="H1739" s="55" t="str">
        <f>"jingdian/"&amp;VLOOKUP(B1739,city!$C$4:$P$352,13,FALSE)&amp;"/"&amp;VLOOKUP(C1739,city!$D$4:$P$352,13,FALSE)&amp;"/jd/"&amp;K1739&amp;".jpg"</f>
        <v>jingdian/hunan/shaoyang/jd/6.jpg</v>
      </c>
      <c r="I1739" s="55" t="str">
        <f t="shared" si="218"/>
        <v>28a,28b</v>
      </c>
      <c r="J1739" s="51">
        <f t="shared" si="221"/>
        <v>174</v>
      </c>
      <c r="K1739" s="51">
        <f>IF(VLOOKUP(J1738,city!$K$4:$L$352,2,0)&gt;K1738,K1738+1,1)</f>
        <v>6</v>
      </c>
      <c r="L1739" s="51">
        <v>1</v>
      </c>
      <c r="M1739" s="51" t="s">
        <v>401</v>
      </c>
      <c r="N1739" s="17">
        <v>110.142409</v>
      </c>
      <c r="O1739" s="17">
        <v>26.17717</v>
      </c>
      <c r="P1739" s="51" t="str">
        <f t="shared" si="214"/>
        <v/>
      </c>
      <c r="Q1739" s="51">
        <v>28</v>
      </c>
      <c r="R1739" s="51">
        <f t="shared" si="215"/>
        <v>11</v>
      </c>
      <c r="S1739" s="51" t="str">
        <f t="shared" si="219"/>
        <v>28a</v>
      </c>
      <c r="T1739" s="51" t="str">
        <f t="shared" si="220"/>
        <v>28b</v>
      </c>
    </row>
    <row r="1740" spans="1:20" ht="20" customHeight="1" x14ac:dyDescent="0.15">
      <c r="A1740" s="51">
        <f t="shared" si="217"/>
        <v>117407</v>
      </c>
      <c r="B1740" s="52" t="str">
        <f>VLOOKUP(J1740,city!$A$4:$D$352,3,0)</f>
        <v>湖南</v>
      </c>
      <c r="C1740" s="52" t="str">
        <f>VLOOKUP(J1740,city!$A$4:$D$352,4,0)</f>
        <v>邵阳</v>
      </c>
      <c r="D1740" s="51" t="s">
        <v>4300</v>
      </c>
      <c r="E1740" s="51" t="s">
        <v>4301</v>
      </c>
      <c r="F1740" s="53" t="str">
        <f t="shared" si="216"/>
        <v>110.852,26.438</v>
      </c>
      <c r="G1740" s="54" t="s">
        <v>795</v>
      </c>
      <c r="H1740" s="55" t="str">
        <f>"jingdian/"&amp;VLOOKUP(B1740,city!$C$4:$P$352,13,FALSE)&amp;"/"&amp;VLOOKUP(C1740,city!$D$4:$P$352,13,FALSE)&amp;"/jd/"&amp;K1740&amp;".jpg"</f>
        <v>jingdian/hunan/shaoyang/jd/7.jpg</v>
      </c>
      <c r="I1740" s="55" t="str">
        <f t="shared" si="218"/>
        <v>32a,32b</v>
      </c>
      <c r="J1740" s="51">
        <f t="shared" si="221"/>
        <v>174</v>
      </c>
      <c r="K1740" s="51">
        <f>IF(VLOOKUP(J1739,city!$K$4:$L$352,2,0)&gt;K1739,K1739+1,1)</f>
        <v>7</v>
      </c>
      <c r="L1740" s="51">
        <v>1</v>
      </c>
      <c r="M1740" s="51" t="s">
        <v>401</v>
      </c>
      <c r="N1740" s="17">
        <v>110.852</v>
      </c>
      <c r="O1740" s="17">
        <v>26.437999999999999</v>
      </c>
      <c r="P1740" s="51" t="str">
        <f t="shared" si="214"/>
        <v/>
      </c>
      <c r="Q1740" s="51">
        <v>32</v>
      </c>
      <c r="R1740" s="51" t="e">
        <f t="shared" si="215"/>
        <v>#N/A</v>
      </c>
      <c r="S1740" s="51" t="str">
        <f t="shared" si="219"/>
        <v>32a</v>
      </c>
      <c r="T1740" s="51" t="str">
        <f t="shared" si="220"/>
        <v>32b</v>
      </c>
    </row>
    <row r="1741" spans="1:20" ht="20" customHeight="1" x14ac:dyDescent="0.15">
      <c r="A1741" s="51">
        <f t="shared" si="217"/>
        <v>117408</v>
      </c>
      <c r="B1741" s="52" t="str">
        <f>VLOOKUP(J1741,city!$A$4:$D$352,3,0)</f>
        <v>湖南</v>
      </c>
      <c r="C1741" s="52" t="str">
        <f>VLOOKUP(J1741,city!$A$4:$D$352,4,0)</f>
        <v>邵阳</v>
      </c>
      <c r="D1741" s="51" t="s">
        <v>4302</v>
      </c>
      <c r="E1741" s="51" t="s">
        <v>4303</v>
      </c>
      <c r="F1741" s="53" t="str">
        <f t="shared" si="216"/>
        <v>110.639873,26.654414</v>
      </c>
      <c r="G1741" s="54" t="s">
        <v>795</v>
      </c>
      <c r="H1741" s="55" t="str">
        <f>"jingdian/"&amp;VLOOKUP(B1741,city!$C$4:$P$352,13,FALSE)&amp;"/"&amp;VLOOKUP(C1741,city!$D$4:$P$352,13,FALSE)&amp;"/jd/"&amp;K1741&amp;".jpg"</f>
        <v>jingdian/hunan/shaoyang/jd/8.jpg</v>
      </c>
      <c r="I1741" s="55" t="str">
        <f t="shared" si="218"/>
        <v>1a,1b</v>
      </c>
      <c r="J1741" s="51">
        <f t="shared" si="221"/>
        <v>174</v>
      </c>
      <c r="K1741" s="51">
        <f>IF(VLOOKUP(J1740,city!$K$4:$L$352,2,0)&gt;K1740,K1740+1,1)</f>
        <v>8</v>
      </c>
      <c r="L1741" s="51">
        <v>1</v>
      </c>
      <c r="M1741" s="51" t="s">
        <v>401</v>
      </c>
      <c r="N1741" s="17">
        <v>110.63987299999999</v>
      </c>
      <c r="O1741" s="17">
        <v>26.654413999999999</v>
      </c>
      <c r="P1741" s="51" t="str">
        <f t="shared" ref="P1741:P1804" si="222">IF(K1741=10,SUM(N1732:N1741)/10&amp;","&amp;SUM(O1732:O1741)/10,"")</f>
        <v/>
      </c>
      <c r="Q1741" s="51">
        <v>1</v>
      </c>
      <c r="R1741" s="51">
        <f t="shared" si="215"/>
        <v>2</v>
      </c>
      <c r="S1741" s="51" t="str">
        <f t="shared" si="219"/>
        <v>1a</v>
      </c>
      <c r="T1741" s="51" t="str">
        <f t="shared" si="220"/>
        <v>1b</v>
      </c>
    </row>
    <row r="1742" spans="1:20" ht="20" customHeight="1" x14ac:dyDescent="0.15">
      <c r="A1742" s="51">
        <f t="shared" si="217"/>
        <v>117409</v>
      </c>
      <c r="B1742" s="52" t="str">
        <f>VLOOKUP(J1742,city!$A$4:$D$352,3,0)</f>
        <v>湖南</v>
      </c>
      <c r="C1742" s="52" t="str">
        <f>VLOOKUP(J1742,city!$A$4:$D$352,4,0)</f>
        <v>邵阳</v>
      </c>
      <c r="D1742" s="51" t="s">
        <v>4304</v>
      </c>
      <c r="E1742" s="51" t="s">
        <v>4305</v>
      </c>
      <c r="F1742" s="53" t="str">
        <f t="shared" si="216"/>
        <v>110.743042,26.277769</v>
      </c>
      <c r="G1742" s="54" t="s">
        <v>795</v>
      </c>
      <c r="H1742" s="55" t="str">
        <f>"jingdian/"&amp;VLOOKUP(B1742,city!$C$4:$P$352,13,FALSE)&amp;"/"&amp;VLOOKUP(C1742,city!$D$4:$P$352,13,FALSE)&amp;"/jd/"&amp;K1742&amp;".jpg"</f>
        <v>jingdian/hunan/shaoyang/jd/9.jpg</v>
      </c>
      <c r="I1742" s="55" t="str">
        <f t="shared" si="218"/>
        <v>2a,2b</v>
      </c>
      <c r="J1742" s="51">
        <f t="shared" si="221"/>
        <v>174</v>
      </c>
      <c r="K1742" s="51">
        <f>IF(VLOOKUP(J1741,city!$K$4:$L$352,2,0)&gt;K1741,K1741+1,1)</f>
        <v>9</v>
      </c>
      <c r="L1742" s="51">
        <v>1</v>
      </c>
      <c r="M1742" s="51" t="s">
        <v>401</v>
      </c>
      <c r="N1742" s="17">
        <v>110.743042</v>
      </c>
      <c r="O1742" s="17">
        <v>26.277768999999999</v>
      </c>
      <c r="P1742" s="51" t="str">
        <f t="shared" si="222"/>
        <v/>
      </c>
      <c r="Q1742" s="51">
        <v>2</v>
      </c>
      <c r="R1742" s="51">
        <f t="shared" si="215"/>
        <v>2</v>
      </c>
      <c r="S1742" s="51" t="str">
        <f t="shared" si="219"/>
        <v>2a</v>
      </c>
      <c r="T1742" s="51" t="str">
        <f t="shared" si="220"/>
        <v>2b</v>
      </c>
    </row>
    <row r="1743" spans="1:20" ht="20" customHeight="1" x14ac:dyDescent="0.15">
      <c r="A1743" s="51">
        <f t="shared" si="217"/>
        <v>117410</v>
      </c>
      <c r="B1743" s="52" t="str">
        <f>VLOOKUP(J1743,city!$A$4:$D$352,3,0)</f>
        <v>湖南</v>
      </c>
      <c r="C1743" s="52" t="str">
        <f>VLOOKUP(J1743,city!$A$4:$D$352,4,0)</f>
        <v>邵阳</v>
      </c>
      <c r="D1743" s="51" t="s">
        <v>4306</v>
      </c>
      <c r="E1743" s="51" t="s">
        <v>4307</v>
      </c>
      <c r="F1743" s="53" t="str">
        <f t="shared" si="216"/>
        <v>110.743042,26.277769</v>
      </c>
      <c r="G1743" s="54" t="s">
        <v>795</v>
      </c>
      <c r="H1743" s="55" t="str">
        <f>"jingdian/"&amp;VLOOKUP(B1743,city!$C$4:$P$352,13,FALSE)&amp;"/"&amp;VLOOKUP(C1743,city!$D$4:$P$352,13,FALSE)&amp;"/jd/"&amp;K1743&amp;".jpg"</f>
        <v>jingdian/hunan/shaoyang/jd/10.jpg</v>
      </c>
      <c r="I1743" s="55" t="str">
        <f t="shared" si="218"/>
        <v>2a,2b</v>
      </c>
      <c r="J1743" s="51">
        <f t="shared" si="221"/>
        <v>174</v>
      </c>
      <c r="K1743" s="51">
        <f>IF(VLOOKUP(J1742,city!$K$4:$L$352,2,0)&gt;K1742,K1742+1,1)</f>
        <v>10</v>
      </c>
      <c r="L1743" s="51">
        <v>1</v>
      </c>
      <c r="M1743" s="51" t="s">
        <v>401</v>
      </c>
      <c r="N1743" s="17">
        <v>110.743042</v>
      </c>
      <c r="O1743" s="17">
        <v>26.277768999999999</v>
      </c>
      <c r="P1743" s="51" t="str">
        <f t="shared" si="222"/>
        <v>110.7114085,26.5813253</v>
      </c>
      <c r="Q1743" s="51">
        <v>2</v>
      </c>
      <c r="R1743" s="51">
        <f t="shared" si="215"/>
        <v>2</v>
      </c>
      <c r="S1743" s="51" t="str">
        <f t="shared" si="219"/>
        <v>2a</v>
      </c>
      <c r="T1743" s="51" t="str">
        <f t="shared" si="220"/>
        <v>2b</v>
      </c>
    </row>
    <row r="1744" spans="1:20" ht="20" customHeight="1" x14ac:dyDescent="0.15">
      <c r="A1744" s="51">
        <f t="shared" si="217"/>
        <v>117501</v>
      </c>
      <c r="B1744" s="52" t="str">
        <f>VLOOKUP(J1744,city!$A$4:$D$352,3,0)</f>
        <v>湖南</v>
      </c>
      <c r="C1744" s="52" t="str">
        <f>VLOOKUP(J1744,city!$A$4:$D$352,4,0)</f>
        <v>岳阳</v>
      </c>
      <c r="D1744" s="51" t="s">
        <v>4308</v>
      </c>
      <c r="E1744" s="51" t="s">
        <v>4309</v>
      </c>
      <c r="F1744" s="53" t="str">
        <f t="shared" si="216"/>
        <v>113.100549,29.388129</v>
      </c>
      <c r="G1744" s="54" t="s">
        <v>795</v>
      </c>
      <c r="H1744" s="55" t="str">
        <f>"jingdian/"&amp;VLOOKUP(B1744,city!$C$4:$P$352,13,FALSE)&amp;"/"&amp;VLOOKUP(C1744,city!$D$4:$P$352,13,FALSE)&amp;"/jd/"&amp;K1744&amp;".jpg"</f>
        <v>jingdian/hunan/yueyang/jd/1.jpg</v>
      </c>
      <c r="I1744" s="55" t="str">
        <f t="shared" si="218"/>
        <v>13a,13b</v>
      </c>
      <c r="J1744" s="51">
        <f t="shared" si="221"/>
        <v>175</v>
      </c>
      <c r="K1744" s="51">
        <f>IF(VLOOKUP(J1743,city!$K$4:$L$352,2,0)&gt;K1743,K1743+1,1)</f>
        <v>1</v>
      </c>
      <c r="L1744" s="51">
        <v>1</v>
      </c>
      <c r="M1744" s="51" t="s">
        <v>403</v>
      </c>
      <c r="N1744" s="17">
        <v>113.100549</v>
      </c>
      <c r="O1744" s="17">
        <v>29.388128999999999</v>
      </c>
      <c r="P1744" s="51" t="str">
        <f t="shared" si="222"/>
        <v/>
      </c>
      <c r="Q1744" s="51">
        <v>13</v>
      </c>
      <c r="R1744" s="51">
        <f t="shared" si="215"/>
        <v>13</v>
      </c>
      <c r="S1744" s="51" t="str">
        <f t="shared" si="219"/>
        <v>13a</v>
      </c>
      <c r="T1744" s="51" t="str">
        <f t="shared" si="220"/>
        <v>13b</v>
      </c>
    </row>
    <row r="1745" spans="1:20" ht="20" customHeight="1" x14ac:dyDescent="0.15">
      <c r="A1745" s="51">
        <f t="shared" si="217"/>
        <v>117502</v>
      </c>
      <c r="B1745" s="52" t="str">
        <f>VLOOKUP(J1745,city!$A$4:$D$352,3,0)</f>
        <v>湖南</v>
      </c>
      <c r="C1745" s="52" t="str">
        <f>VLOOKUP(J1745,city!$A$4:$D$352,4,0)</f>
        <v>岳阳</v>
      </c>
      <c r="D1745" s="51" t="s">
        <v>4310</v>
      </c>
      <c r="E1745" s="51" t="s">
        <v>4311</v>
      </c>
      <c r="F1745" s="53" t="str">
        <f t="shared" si="216"/>
        <v>113.02153,29.126336</v>
      </c>
      <c r="G1745" s="54" t="s">
        <v>795</v>
      </c>
      <c r="H1745" s="55" t="str">
        <f>"jingdian/"&amp;VLOOKUP(B1745,city!$C$4:$P$352,13,FALSE)&amp;"/"&amp;VLOOKUP(C1745,city!$D$4:$P$352,13,FALSE)&amp;"/jd/"&amp;K1745&amp;".jpg"</f>
        <v>jingdian/hunan/yueyang/jd/2.jpg</v>
      </c>
      <c r="I1745" s="55" t="str">
        <f t="shared" si="218"/>
        <v>9a,9b</v>
      </c>
      <c r="J1745" s="51">
        <f t="shared" si="221"/>
        <v>175</v>
      </c>
      <c r="K1745" s="51">
        <f>IF(VLOOKUP(J1744,city!$K$4:$L$352,2,0)&gt;K1744,K1744+1,1)</f>
        <v>2</v>
      </c>
      <c r="L1745" s="51">
        <v>1</v>
      </c>
      <c r="M1745" s="51" t="s">
        <v>403</v>
      </c>
      <c r="N1745" s="17">
        <v>113.02153</v>
      </c>
      <c r="O1745" s="17">
        <v>29.126335999999998</v>
      </c>
      <c r="P1745" s="51" t="str">
        <f t="shared" si="222"/>
        <v/>
      </c>
      <c r="Q1745" s="51">
        <v>9</v>
      </c>
      <c r="R1745" s="51">
        <f t="shared" si="215"/>
        <v>9</v>
      </c>
      <c r="S1745" s="51" t="str">
        <f t="shared" si="219"/>
        <v>9a</v>
      </c>
      <c r="T1745" s="51" t="str">
        <f t="shared" si="220"/>
        <v>9b</v>
      </c>
    </row>
    <row r="1746" spans="1:20" ht="20" customHeight="1" x14ac:dyDescent="0.15">
      <c r="A1746" s="51">
        <f t="shared" si="217"/>
        <v>117503</v>
      </c>
      <c r="B1746" s="52" t="str">
        <f>VLOOKUP(J1746,city!$A$4:$D$352,3,0)</f>
        <v>湖南</v>
      </c>
      <c r="C1746" s="52" t="str">
        <f>VLOOKUP(J1746,city!$A$4:$D$352,4,0)</f>
        <v>岳阳</v>
      </c>
      <c r="D1746" s="51" t="s">
        <v>4312</v>
      </c>
      <c r="E1746" s="51" t="s">
        <v>4313</v>
      </c>
      <c r="F1746" s="53" t="str">
        <f t="shared" si="216"/>
        <v>113.013372,29.3586</v>
      </c>
      <c r="G1746" s="54" t="s">
        <v>795</v>
      </c>
      <c r="H1746" s="55" t="str">
        <f>"jingdian/"&amp;VLOOKUP(B1746,city!$C$4:$P$352,13,FALSE)&amp;"/"&amp;VLOOKUP(C1746,city!$D$4:$P$352,13,FALSE)&amp;"/jd/"&amp;K1746&amp;".jpg"</f>
        <v>jingdian/hunan/yueyang/jd/3.jpg</v>
      </c>
      <c r="I1746" s="55" t="str">
        <f t="shared" si="218"/>
        <v>11a,11b</v>
      </c>
      <c r="J1746" s="51">
        <f t="shared" si="221"/>
        <v>175</v>
      </c>
      <c r="K1746" s="51">
        <f>IF(VLOOKUP(J1745,city!$K$4:$L$352,2,0)&gt;K1745,K1745+1,1)</f>
        <v>3</v>
      </c>
      <c r="L1746" s="51">
        <v>1</v>
      </c>
      <c r="M1746" s="51" t="s">
        <v>403</v>
      </c>
      <c r="N1746" s="17">
        <v>113.013372</v>
      </c>
      <c r="O1746" s="17">
        <v>29.358599999999999</v>
      </c>
      <c r="P1746" s="51" t="str">
        <f t="shared" si="222"/>
        <v/>
      </c>
      <c r="Q1746" s="51">
        <v>11</v>
      </c>
      <c r="R1746" s="51">
        <f t="shared" si="215"/>
        <v>11</v>
      </c>
      <c r="S1746" s="51" t="str">
        <f t="shared" si="219"/>
        <v>11a</v>
      </c>
      <c r="T1746" s="51" t="str">
        <f t="shared" si="220"/>
        <v>11b</v>
      </c>
    </row>
    <row r="1747" spans="1:20" ht="20" customHeight="1" x14ac:dyDescent="0.15">
      <c r="A1747" s="51">
        <f t="shared" si="217"/>
        <v>117504</v>
      </c>
      <c r="B1747" s="52" t="str">
        <f>VLOOKUP(J1747,city!$A$4:$D$352,3,0)</f>
        <v>湖南</v>
      </c>
      <c r="C1747" s="52" t="str">
        <f>VLOOKUP(J1747,city!$A$4:$D$352,4,0)</f>
        <v>岳阳</v>
      </c>
      <c r="D1747" s="51" t="s">
        <v>4314</v>
      </c>
      <c r="E1747" s="51" t="s">
        <v>4315</v>
      </c>
      <c r="F1747" s="53" t="str">
        <f t="shared" si="216"/>
        <v>114.000068,28.915684</v>
      </c>
      <c r="G1747" s="54" t="s">
        <v>795</v>
      </c>
      <c r="H1747" s="55" t="str">
        <f>"jingdian/"&amp;VLOOKUP(B1747,city!$C$4:$P$352,13,FALSE)&amp;"/"&amp;VLOOKUP(C1747,city!$D$4:$P$352,13,FALSE)&amp;"/jd/"&amp;K1747&amp;".jpg"</f>
        <v>jingdian/hunan/yueyang/jd/4.jpg</v>
      </c>
      <c r="I1747" s="55" t="str">
        <f t="shared" si="218"/>
        <v>1a,1b</v>
      </c>
      <c r="J1747" s="51">
        <f t="shared" si="221"/>
        <v>175</v>
      </c>
      <c r="K1747" s="51">
        <f>IF(VLOOKUP(J1746,city!$K$4:$L$352,2,0)&gt;K1746,K1746+1,1)</f>
        <v>4</v>
      </c>
      <c r="L1747" s="51">
        <v>1</v>
      </c>
      <c r="M1747" s="51" t="s">
        <v>403</v>
      </c>
      <c r="N1747" s="17">
        <v>114.000068</v>
      </c>
      <c r="O1747" s="17">
        <v>28.915683999999999</v>
      </c>
      <c r="P1747" s="51" t="str">
        <f t="shared" si="222"/>
        <v/>
      </c>
      <c r="Q1747" s="51">
        <v>1</v>
      </c>
      <c r="R1747" s="51">
        <f t="shared" si="215"/>
        <v>1</v>
      </c>
      <c r="S1747" s="51" t="str">
        <f t="shared" si="219"/>
        <v>1a</v>
      </c>
      <c r="T1747" s="51" t="str">
        <f t="shared" si="220"/>
        <v>1b</v>
      </c>
    </row>
    <row r="1748" spans="1:20" ht="20" customHeight="1" x14ac:dyDescent="0.15">
      <c r="A1748" s="51">
        <f t="shared" si="217"/>
        <v>117505</v>
      </c>
      <c r="B1748" s="52" t="str">
        <f>VLOOKUP(J1748,city!$A$4:$D$352,3,0)</f>
        <v>湖南</v>
      </c>
      <c r="C1748" s="52" t="str">
        <f>VLOOKUP(J1748,city!$A$4:$D$352,4,0)</f>
        <v>岳阳</v>
      </c>
      <c r="D1748" s="51" t="s">
        <v>4316</v>
      </c>
      <c r="E1748" s="51" t="s">
        <v>4317</v>
      </c>
      <c r="F1748" s="53" t="str">
        <f t="shared" si="216"/>
        <v>113.101168,29.379702</v>
      </c>
      <c r="G1748" s="54" t="s">
        <v>795</v>
      </c>
      <c r="H1748" s="55" t="str">
        <f>"jingdian/"&amp;VLOOKUP(B1748,city!$C$4:$P$352,13,FALSE)&amp;"/"&amp;VLOOKUP(C1748,city!$D$4:$P$352,13,FALSE)&amp;"/jd/"&amp;K1748&amp;".jpg"</f>
        <v>jingdian/hunan/yueyang/jd/5.jpg</v>
      </c>
      <c r="I1748" s="55" t="str">
        <f t="shared" si="218"/>
        <v>20a,20b</v>
      </c>
      <c r="J1748" s="51">
        <f t="shared" si="221"/>
        <v>175</v>
      </c>
      <c r="K1748" s="51">
        <f>IF(VLOOKUP(J1747,city!$K$4:$L$352,2,0)&gt;K1747,K1747+1,1)</f>
        <v>5</v>
      </c>
      <c r="L1748" s="51">
        <v>1</v>
      </c>
      <c r="M1748" s="51" t="s">
        <v>403</v>
      </c>
      <c r="N1748" s="17">
        <v>113.101168</v>
      </c>
      <c r="O1748" s="17">
        <v>29.379702000000002</v>
      </c>
      <c r="P1748" s="51" t="str">
        <f t="shared" si="222"/>
        <v/>
      </c>
      <c r="Q1748" s="51">
        <v>20</v>
      </c>
      <c r="R1748" s="51">
        <f t="shared" si="215"/>
        <v>29</v>
      </c>
      <c r="S1748" s="51" t="str">
        <f t="shared" si="219"/>
        <v>20a</v>
      </c>
      <c r="T1748" s="51" t="str">
        <f t="shared" si="220"/>
        <v>20b</v>
      </c>
    </row>
    <row r="1749" spans="1:20" ht="20" customHeight="1" x14ac:dyDescent="0.15">
      <c r="A1749" s="51">
        <f t="shared" si="217"/>
        <v>117506</v>
      </c>
      <c r="B1749" s="52" t="str">
        <f>VLOOKUP(J1749,city!$A$4:$D$352,3,0)</f>
        <v>湖南</v>
      </c>
      <c r="C1749" s="52" t="str">
        <f>VLOOKUP(J1749,city!$A$4:$D$352,4,0)</f>
        <v>岳阳</v>
      </c>
      <c r="D1749" s="51" t="s">
        <v>4318</v>
      </c>
      <c r="E1749" s="51" t="s">
        <v>4319</v>
      </c>
      <c r="F1749" s="53" t="str">
        <f t="shared" si="216"/>
        <v>113.122278,29.337751</v>
      </c>
      <c r="G1749" s="54" t="s">
        <v>795</v>
      </c>
      <c r="H1749" s="55" t="str">
        <f>"jingdian/"&amp;VLOOKUP(B1749,city!$C$4:$P$352,13,FALSE)&amp;"/"&amp;VLOOKUP(C1749,city!$D$4:$P$352,13,FALSE)&amp;"/jd/"&amp;K1749&amp;".jpg"</f>
        <v>jingdian/hunan/yueyang/jd/6.jpg</v>
      </c>
      <c r="I1749" s="55" t="str">
        <f t="shared" si="218"/>
        <v>6a,6b</v>
      </c>
      <c r="J1749" s="51">
        <f t="shared" si="221"/>
        <v>175</v>
      </c>
      <c r="K1749" s="51">
        <f>IF(VLOOKUP(J1748,city!$K$4:$L$352,2,0)&gt;K1748,K1748+1,1)</f>
        <v>6</v>
      </c>
      <c r="L1749" s="51">
        <v>1</v>
      </c>
      <c r="M1749" s="51" t="s">
        <v>403</v>
      </c>
      <c r="N1749" s="17">
        <v>113.12227799999999</v>
      </c>
      <c r="O1749" s="17">
        <v>29.337751000000001</v>
      </c>
      <c r="P1749" s="51" t="str">
        <f t="shared" si="222"/>
        <v/>
      </c>
      <c r="Q1749" s="51">
        <v>6</v>
      </c>
      <c r="R1749" s="51">
        <f t="shared" si="215"/>
        <v>6</v>
      </c>
      <c r="S1749" s="51" t="str">
        <f t="shared" si="219"/>
        <v>6a</v>
      </c>
      <c r="T1749" s="51" t="str">
        <f t="shared" si="220"/>
        <v>6b</v>
      </c>
    </row>
    <row r="1750" spans="1:20" ht="20" customHeight="1" x14ac:dyDescent="0.15">
      <c r="A1750" s="51">
        <f t="shared" si="217"/>
        <v>117507</v>
      </c>
      <c r="B1750" s="52" t="str">
        <f>VLOOKUP(J1750,city!$A$4:$D$352,3,0)</f>
        <v>湖南</v>
      </c>
      <c r="C1750" s="52" t="str">
        <f>VLOOKUP(J1750,city!$A$4:$D$352,4,0)</f>
        <v>岳阳</v>
      </c>
      <c r="D1750" s="51" t="s">
        <v>4320</v>
      </c>
      <c r="E1750" s="51" t="s">
        <v>4321</v>
      </c>
      <c r="F1750" s="53" t="str">
        <f t="shared" si="216"/>
        <v>113.490455,29.010269</v>
      </c>
      <c r="G1750" s="54" t="s">
        <v>795</v>
      </c>
      <c r="H1750" s="55" t="str">
        <f>"jingdian/"&amp;VLOOKUP(B1750,city!$C$4:$P$352,13,FALSE)&amp;"/"&amp;VLOOKUP(C1750,city!$D$4:$P$352,13,FALSE)&amp;"/jd/"&amp;K1750&amp;".jpg"</f>
        <v>jingdian/hunan/yueyang/jd/7.jpg</v>
      </c>
      <c r="I1750" s="55" t="str">
        <f t="shared" si="218"/>
        <v>2a,2b</v>
      </c>
      <c r="J1750" s="51">
        <f t="shared" si="221"/>
        <v>175</v>
      </c>
      <c r="K1750" s="51">
        <f>IF(VLOOKUP(J1749,city!$K$4:$L$352,2,0)&gt;K1749,K1749+1,1)</f>
        <v>7</v>
      </c>
      <c r="L1750" s="51">
        <v>1</v>
      </c>
      <c r="M1750" s="51" t="s">
        <v>403</v>
      </c>
      <c r="N1750" s="17">
        <v>113.490455</v>
      </c>
      <c r="O1750" s="17">
        <v>29.010269000000001</v>
      </c>
      <c r="P1750" s="51" t="str">
        <f t="shared" si="222"/>
        <v/>
      </c>
      <c r="Q1750" s="51">
        <v>2</v>
      </c>
      <c r="R1750" s="51">
        <f t="shared" si="215"/>
        <v>2</v>
      </c>
      <c r="S1750" s="51" t="str">
        <f t="shared" si="219"/>
        <v>2a</v>
      </c>
      <c r="T1750" s="51" t="str">
        <f t="shared" si="220"/>
        <v>2b</v>
      </c>
    </row>
    <row r="1751" spans="1:20" ht="20" customHeight="1" x14ac:dyDescent="0.15">
      <c r="A1751" s="51">
        <f t="shared" si="217"/>
        <v>117508</v>
      </c>
      <c r="B1751" s="52" t="str">
        <f>VLOOKUP(J1751,city!$A$4:$D$352,3,0)</f>
        <v>湖南</v>
      </c>
      <c r="C1751" s="52" t="str">
        <f>VLOOKUP(J1751,city!$A$4:$D$352,4,0)</f>
        <v>岳阳</v>
      </c>
      <c r="D1751" s="51" t="s">
        <v>4322</v>
      </c>
      <c r="E1751" s="51" t="s">
        <v>4323</v>
      </c>
      <c r="F1751" s="53" t="str">
        <f t="shared" si="216"/>
        <v>113.10094,29.383341</v>
      </c>
      <c r="G1751" s="54" t="s">
        <v>795</v>
      </c>
      <c r="H1751" s="55" t="str">
        <f>"jingdian/"&amp;VLOOKUP(B1751,city!$C$4:$P$352,13,FALSE)&amp;"/"&amp;VLOOKUP(C1751,city!$D$4:$P$352,13,FALSE)&amp;"/jd/"&amp;K1751&amp;".jpg"</f>
        <v>jingdian/hunan/yueyang/jd/8.jpg</v>
      </c>
      <c r="I1751" s="55" t="str">
        <f t="shared" si="218"/>
        <v>16a,16b</v>
      </c>
      <c r="J1751" s="51">
        <f t="shared" si="221"/>
        <v>175</v>
      </c>
      <c r="K1751" s="51">
        <f>IF(VLOOKUP(J1750,city!$K$4:$L$352,2,0)&gt;K1750,K1750+1,1)</f>
        <v>8</v>
      </c>
      <c r="L1751" s="51">
        <v>1</v>
      </c>
      <c r="M1751" s="51" t="s">
        <v>403</v>
      </c>
      <c r="N1751" s="17">
        <v>113.10093999999999</v>
      </c>
      <c r="O1751" s="17">
        <v>29.383341000000001</v>
      </c>
      <c r="P1751" s="51" t="str">
        <f t="shared" si="222"/>
        <v/>
      </c>
      <c r="Q1751" s="51">
        <v>16</v>
      </c>
      <c r="R1751" s="51">
        <f t="shared" si="215"/>
        <v>16</v>
      </c>
      <c r="S1751" s="51" t="str">
        <f t="shared" si="219"/>
        <v>16a</v>
      </c>
      <c r="T1751" s="51" t="str">
        <f t="shared" si="220"/>
        <v>16b</v>
      </c>
    </row>
    <row r="1752" spans="1:20" ht="20" customHeight="1" x14ac:dyDescent="0.15">
      <c r="A1752" s="51">
        <f t="shared" si="217"/>
        <v>117509</v>
      </c>
      <c r="B1752" s="52" t="str">
        <f>VLOOKUP(J1752,city!$A$4:$D$352,3,0)</f>
        <v>湖南</v>
      </c>
      <c r="C1752" s="52" t="str">
        <f>VLOOKUP(J1752,city!$A$4:$D$352,4,0)</f>
        <v>岳阳</v>
      </c>
      <c r="D1752" s="51" t="s">
        <v>4324</v>
      </c>
      <c r="E1752" s="51" t="s">
        <v>4325</v>
      </c>
      <c r="F1752" s="53" t="str">
        <f t="shared" si="216"/>
        <v>113.183935,28.79475</v>
      </c>
      <c r="G1752" s="54" t="s">
        <v>795</v>
      </c>
      <c r="H1752" s="55" t="str">
        <f>"jingdian/"&amp;VLOOKUP(B1752,city!$C$4:$P$352,13,FALSE)&amp;"/"&amp;VLOOKUP(C1752,city!$D$4:$P$352,13,FALSE)&amp;"/jd/"&amp;K1752&amp;".jpg"</f>
        <v>jingdian/hunan/yueyang/jd/9.jpg</v>
      </c>
      <c r="I1752" s="55" t="str">
        <f t="shared" si="218"/>
        <v>6a,6b</v>
      </c>
      <c r="J1752" s="51">
        <f t="shared" si="221"/>
        <v>175</v>
      </c>
      <c r="K1752" s="51">
        <f>IF(VLOOKUP(J1751,city!$K$4:$L$352,2,0)&gt;K1751,K1751+1,1)</f>
        <v>9</v>
      </c>
      <c r="L1752" s="51">
        <v>1</v>
      </c>
      <c r="M1752" s="51" t="s">
        <v>403</v>
      </c>
      <c r="N1752" s="17">
        <v>113.18393500000001</v>
      </c>
      <c r="O1752" s="17">
        <v>28.794750000000001</v>
      </c>
      <c r="P1752" s="51" t="str">
        <f t="shared" si="222"/>
        <v/>
      </c>
      <c r="Q1752" s="51">
        <v>6</v>
      </c>
      <c r="R1752" s="51">
        <f t="shared" si="215"/>
        <v>6</v>
      </c>
      <c r="S1752" s="51" t="str">
        <f t="shared" si="219"/>
        <v>6a</v>
      </c>
      <c r="T1752" s="51" t="str">
        <f t="shared" si="220"/>
        <v>6b</v>
      </c>
    </row>
    <row r="1753" spans="1:20" ht="20" customHeight="1" x14ac:dyDescent="0.15">
      <c r="A1753" s="51">
        <f t="shared" si="217"/>
        <v>117510</v>
      </c>
      <c r="B1753" s="52" t="str">
        <f>VLOOKUP(J1753,city!$A$4:$D$352,3,0)</f>
        <v>湖南</v>
      </c>
      <c r="C1753" s="52" t="str">
        <f>VLOOKUP(J1753,city!$A$4:$D$352,4,0)</f>
        <v>岳阳</v>
      </c>
      <c r="D1753" s="51" t="s">
        <v>4326</v>
      </c>
      <c r="E1753" s="51" t="s">
        <v>4327</v>
      </c>
      <c r="F1753" s="53" t="str">
        <f t="shared" si="216"/>
        <v>113.050378,28.886438</v>
      </c>
      <c r="G1753" s="54" t="s">
        <v>795</v>
      </c>
      <c r="H1753" s="55" t="str">
        <f>"jingdian/"&amp;VLOOKUP(B1753,city!$C$4:$P$352,13,FALSE)&amp;"/"&amp;VLOOKUP(C1753,city!$D$4:$P$352,13,FALSE)&amp;"/jd/"&amp;K1753&amp;".jpg"</f>
        <v>jingdian/hunan/yueyang/jd/10.jpg</v>
      </c>
      <c r="I1753" s="55" t="str">
        <f t="shared" si="218"/>
        <v>12a,12b</v>
      </c>
      <c r="J1753" s="51">
        <f t="shared" si="221"/>
        <v>175</v>
      </c>
      <c r="K1753" s="51">
        <f>IF(VLOOKUP(J1752,city!$K$4:$L$352,2,0)&gt;K1752,K1752+1,1)</f>
        <v>10</v>
      </c>
      <c r="L1753" s="51">
        <v>1</v>
      </c>
      <c r="M1753" s="51" t="s">
        <v>403</v>
      </c>
      <c r="N1753" s="17">
        <v>113.05037799999999</v>
      </c>
      <c r="O1753" s="17">
        <v>28.886437999999998</v>
      </c>
      <c r="P1753" s="51" t="str">
        <f t="shared" si="222"/>
        <v>113.2184673,29.1581</v>
      </c>
      <c r="Q1753" s="51">
        <v>12</v>
      </c>
      <c r="R1753" s="51">
        <f t="shared" si="215"/>
        <v>12</v>
      </c>
      <c r="S1753" s="51" t="str">
        <f t="shared" si="219"/>
        <v>12a</v>
      </c>
      <c r="T1753" s="51" t="str">
        <f t="shared" si="220"/>
        <v>12b</v>
      </c>
    </row>
    <row r="1754" spans="1:20" ht="20" customHeight="1" x14ac:dyDescent="0.15">
      <c r="A1754" s="51">
        <f t="shared" si="217"/>
        <v>117601</v>
      </c>
      <c r="B1754" s="52" t="str">
        <f>VLOOKUP(J1754,city!$A$4:$D$352,3,0)</f>
        <v>湖南</v>
      </c>
      <c r="C1754" s="52" t="str">
        <f>VLOOKUP(J1754,city!$A$4:$D$352,4,0)</f>
        <v>常德</v>
      </c>
      <c r="D1754" s="51" t="s">
        <v>4328</v>
      </c>
      <c r="E1754" s="51" t="s">
        <v>4329</v>
      </c>
      <c r="F1754" s="53" t="str">
        <f t="shared" si="216"/>
        <v>111.765916,29.069712</v>
      </c>
      <c r="G1754" s="54" t="s">
        <v>795</v>
      </c>
      <c r="H1754" s="55" t="str">
        <f>"jingdian/"&amp;VLOOKUP(B1754,city!$C$4:$P$352,13,FALSE)&amp;"/"&amp;VLOOKUP(C1754,city!$D$4:$P$352,13,FALSE)&amp;"/jd/"&amp;K1754&amp;".jpg"</f>
        <v>jingdian/hunan/changde/jd/1.jpg</v>
      </c>
      <c r="I1754" s="55" t="str">
        <f t="shared" si="218"/>
        <v>6a,6b</v>
      </c>
      <c r="J1754" s="51">
        <f t="shared" si="221"/>
        <v>176</v>
      </c>
      <c r="K1754" s="51">
        <f>IF(VLOOKUP(J1753,city!$K$4:$L$352,2,0)&gt;K1753,K1753+1,1)</f>
        <v>1</v>
      </c>
      <c r="L1754" s="51">
        <v>1</v>
      </c>
      <c r="M1754" s="51" t="s">
        <v>405</v>
      </c>
      <c r="N1754" s="17">
        <v>111.765916</v>
      </c>
      <c r="O1754" s="17">
        <v>29.069711999999999</v>
      </c>
      <c r="P1754" s="51" t="str">
        <f t="shared" si="222"/>
        <v/>
      </c>
      <c r="Q1754" s="51">
        <v>6</v>
      </c>
      <c r="R1754" s="51">
        <f t="shared" si="215"/>
        <v>6</v>
      </c>
      <c r="S1754" s="51" t="str">
        <f t="shared" si="219"/>
        <v>6a</v>
      </c>
      <c r="T1754" s="51" t="str">
        <f t="shared" si="220"/>
        <v>6b</v>
      </c>
    </row>
    <row r="1755" spans="1:20" ht="20" customHeight="1" x14ac:dyDescent="0.15">
      <c r="A1755" s="51">
        <f t="shared" si="217"/>
        <v>117602</v>
      </c>
      <c r="B1755" s="52" t="str">
        <f>VLOOKUP(J1755,city!$A$4:$D$352,3,0)</f>
        <v>湖南</v>
      </c>
      <c r="C1755" s="52" t="str">
        <f>VLOOKUP(J1755,city!$A$4:$D$352,4,0)</f>
        <v>常德</v>
      </c>
      <c r="D1755" s="51" t="s">
        <v>4330</v>
      </c>
      <c r="E1755" s="51" t="s">
        <v>4331</v>
      </c>
      <c r="F1755" s="53" t="str">
        <f t="shared" si="216"/>
        <v>111.453789,28.793309</v>
      </c>
      <c r="G1755" s="54" t="s">
        <v>795</v>
      </c>
      <c r="H1755" s="55" t="str">
        <f>"jingdian/"&amp;VLOOKUP(B1755,city!$C$4:$P$352,13,FALSE)&amp;"/"&amp;VLOOKUP(C1755,city!$D$4:$P$352,13,FALSE)&amp;"/jd/"&amp;K1755&amp;".jpg"</f>
        <v>jingdian/hunan/changde/jd/2.jpg</v>
      </c>
      <c r="I1755" s="55" t="str">
        <f t="shared" si="218"/>
        <v>32a,32b</v>
      </c>
      <c r="J1755" s="51">
        <f t="shared" si="221"/>
        <v>176</v>
      </c>
      <c r="K1755" s="51">
        <f>IF(VLOOKUP(J1754,city!$K$4:$L$352,2,0)&gt;K1754,K1754+1,1)</f>
        <v>2</v>
      </c>
      <c r="L1755" s="51">
        <v>1</v>
      </c>
      <c r="M1755" s="51" t="s">
        <v>405</v>
      </c>
      <c r="N1755" s="17">
        <v>111.453789</v>
      </c>
      <c r="O1755" s="17">
        <v>28.793309000000001</v>
      </c>
      <c r="P1755" s="51" t="str">
        <f t="shared" si="222"/>
        <v/>
      </c>
      <c r="Q1755" s="51">
        <v>32</v>
      </c>
      <c r="R1755" s="51" t="e">
        <f t="shared" ref="R1755:R1818" si="223">LOOKUP(1,0/FIND($U$6:$U$91,D1755),$V$6:$V$91)</f>
        <v>#N/A</v>
      </c>
      <c r="S1755" s="51" t="str">
        <f t="shared" si="219"/>
        <v>32a</v>
      </c>
      <c r="T1755" s="51" t="str">
        <f t="shared" si="220"/>
        <v>32b</v>
      </c>
    </row>
    <row r="1756" spans="1:20" ht="20" customHeight="1" x14ac:dyDescent="0.15">
      <c r="A1756" s="51">
        <f t="shared" si="217"/>
        <v>117603</v>
      </c>
      <c r="B1756" s="52" t="str">
        <f>VLOOKUP(J1756,city!$A$4:$D$352,3,0)</f>
        <v>湖南</v>
      </c>
      <c r="C1756" s="52" t="str">
        <f>VLOOKUP(J1756,city!$A$4:$D$352,4,0)</f>
        <v>常德</v>
      </c>
      <c r="D1756" s="51" t="s">
        <v>4332</v>
      </c>
      <c r="E1756" s="51" t="s">
        <v>4333</v>
      </c>
      <c r="F1756" s="53" t="str">
        <f t="shared" si="216"/>
        <v>111.70652,29.029106</v>
      </c>
      <c r="G1756" s="54" t="s">
        <v>795</v>
      </c>
      <c r="H1756" s="55" t="str">
        <f>"jingdian/"&amp;VLOOKUP(B1756,city!$C$4:$P$352,13,FALSE)&amp;"/"&amp;VLOOKUP(C1756,city!$D$4:$P$352,13,FALSE)&amp;"/jd/"&amp;K1756&amp;".jpg"</f>
        <v>jingdian/hunan/changde/jd/3.jpg</v>
      </c>
      <c r="I1756" s="55" t="str">
        <f t="shared" si="218"/>
        <v>1a,1b</v>
      </c>
      <c r="J1756" s="51">
        <f t="shared" si="221"/>
        <v>176</v>
      </c>
      <c r="K1756" s="51">
        <f>IF(VLOOKUP(J1755,city!$K$4:$L$352,2,0)&gt;K1755,K1755+1,1)</f>
        <v>3</v>
      </c>
      <c r="L1756" s="51">
        <v>1</v>
      </c>
      <c r="M1756" s="51" t="s">
        <v>405</v>
      </c>
      <c r="N1756" s="17">
        <v>111.70652</v>
      </c>
      <c r="O1756" s="17">
        <v>29.029105999999999</v>
      </c>
      <c r="P1756" s="51" t="str">
        <f t="shared" si="222"/>
        <v/>
      </c>
      <c r="Q1756" s="51">
        <v>1</v>
      </c>
      <c r="R1756" s="51">
        <f t="shared" si="223"/>
        <v>1</v>
      </c>
      <c r="S1756" s="51" t="str">
        <f t="shared" si="219"/>
        <v>1a</v>
      </c>
      <c r="T1756" s="51" t="str">
        <f t="shared" si="220"/>
        <v>1b</v>
      </c>
    </row>
    <row r="1757" spans="1:20" ht="20" customHeight="1" x14ac:dyDescent="0.15">
      <c r="A1757" s="51">
        <f t="shared" si="217"/>
        <v>117604</v>
      </c>
      <c r="B1757" s="52" t="str">
        <f>VLOOKUP(J1757,city!$A$4:$D$352,3,0)</f>
        <v>湖南</v>
      </c>
      <c r="C1757" s="52" t="str">
        <f>VLOOKUP(J1757,city!$A$4:$D$352,4,0)</f>
        <v>常德</v>
      </c>
      <c r="D1757" s="51" t="s">
        <v>4334</v>
      </c>
      <c r="E1757" s="51" t="s">
        <v>4335</v>
      </c>
      <c r="F1757" s="53" t="str">
        <f t="shared" si="216"/>
        <v>111.759742,29.084898</v>
      </c>
      <c r="G1757" s="54" t="s">
        <v>795</v>
      </c>
      <c r="H1757" s="55" t="str">
        <f>"jingdian/"&amp;VLOOKUP(B1757,city!$C$4:$P$352,13,FALSE)&amp;"/"&amp;VLOOKUP(C1757,city!$D$4:$P$352,13,FALSE)&amp;"/jd/"&amp;K1757&amp;".jpg"</f>
        <v>jingdian/hunan/changde/jd/4.jpg</v>
      </c>
      <c r="I1757" s="55" t="str">
        <f t="shared" si="218"/>
        <v>30a,30b</v>
      </c>
      <c r="J1757" s="51">
        <f t="shared" si="221"/>
        <v>176</v>
      </c>
      <c r="K1757" s="51">
        <f>IF(VLOOKUP(J1756,city!$K$4:$L$352,2,0)&gt;K1756,K1756+1,1)</f>
        <v>4</v>
      </c>
      <c r="L1757" s="51">
        <v>1</v>
      </c>
      <c r="M1757" s="51" t="s">
        <v>405</v>
      </c>
      <c r="N1757" s="17">
        <v>111.759742</v>
      </c>
      <c r="O1757" s="17">
        <v>29.084897999999999</v>
      </c>
      <c r="P1757" s="51" t="str">
        <f t="shared" si="222"/>
        <v/>
      </c>
      <c r="Q1757" s="51">
        <v>30</v>
      </c>
      <c r="R1757" s="51" t="e">
        <f t="shared" si="223"/>
        <v>#N/A</v>
      </c>
      <c r="S1757" s="51" t="str">
        <f t="shared" si="219"/>
        <v>30a</v>
      </c>
      <c r="T1757" s="51" t="str">
        <f t="shared" si="220"/>
        <v>30b</v>
      </c>
    </row>
    <row r="1758" spans="1:20" ht="20" customHeight="1" x14ac:dyDescent="0.15">
      <c r="A1758" s="51">
        <f t="shared" si="217"/>
        <v>117605</v>
      </c>
      <c r="B1758" s="52" t="str">
        <f>VLOOKUP(J1758,city!$A$4:$D$352,3,0)</f>
        <v>湖南</v>
      </c>
      <c r="C1758" s="52" t="str">
        <f>VLOOKUP(J1758,city!$A$4:$D$352,4,0)</f>
        <v>常德</v>
      </c>
      <c r="D1758" s="51" t="s">
        <v>4336</v>
      </c>
      <c r="E1758" s="51" t="s">
        <v>4337</v>
      </c>
      <c r="F1758" s="53" t="str">
        <f t="shared" si="216"/>
        <v>111.553737,28.708567</v>
      </c>
      <c r="G1758" s="54" t="s">
        <v>795</v>
      </c>
      <c r="H1758" s="55" t="str">
        <f>"jingdian/"&amp;VLOOKUP(B1758,city!$C$4:$P$352,13,FALSE)&amp;"/"&amp;VLOOKUP(C1758,city!$D$4:$P$352,13,FALSE)&amp;"/jd/"&amp;K1758&amp;".jpg"</f>
        <v>jingdian/hunan/changde/jd/5.jpg</v>
      </c>
      <c r="I1758" s="55" t="str">
        <f t="shared" si="218"/>
        <v>6a,6b</v>
      </c>
      <c r="J1758" s="51">
        <f t="shared" si="221"/>
        <v>176</v>
      </c>
      <c r="K1758" s="51">
        <f>IF(VLOOKUP(J1757,city!$K$4:$L$352,2,0)&gt;K1757,K1757+1,1)</f>
        <v>5</v>
      </c>
      <c r="L1758" s="51">
        <v>1</v>
      </c>
      <c r="M1758" s="51" t="s">
        <v>405</v>
      </c>
      <c r="N1758" s="17">
        <v>111.553737</v>
      </c>
      <c r="O1758" s="17">
        <v>28.708566999999999</v>
      </c>
      <c r="P1758" s="51" t="str">
        <f t="shared" si="222"/>
        <v/>
      </c>
      <c r="Q1758" s="51">
        <v>6</v>
      </c>
      <c r="R1758" s="51" t="e">
        <f t="shared" si="223"/>
        <v>#N/A</v>
      </c>
      <c r="S1758" s="51" t="str">
        <f t="shared" si="219"/>
        <v>6a</v>
      </c>
      <c r="T1758" s="51" t="str">
        <f t="shared" si="220"/>
        <v>6b</v>
      </c>
    </row>
    <row r="1759" spans="1:20" ht="20" customHeight="1" x14ac:dyDescent="0.15">
      <c r="A1759" s="51">
        <f t="shared" si="217"/>
        <v>117606</v>
      </c>
      <c r="B1759" s="52" t="str">
        <f>VLOOKUP(J1759,city!$A$4:$D$352,3,0)</f>
        <v>湖南</v>
      </c>
      <c r="C1759" s="52" t="str">
        <f>VLOOKUP(J1759,city!$A$4:$D$352,4,0)</f>
        <v>常德</v>
      </c>
      <c r="D1759" s="51" t="s">
        <v>2217</v>
      </c>
      <c r="E1759" s="51" t="s">
        <v>4338</v>
      </c>
      <c r="F1759" s="53" t="str">
        <f t="shared" si="216"/>
        <v>111.709655,29.042538</v>
      </c>
      <c r="G1759" s="54" t="s">
        <v>795</v>
      </c>
      <c r="H1759" s="55" t="str">
        <f>"jingdian/"&amp;VLOOKUP(B1759,city!$C$4:$P$352,13,FALSE)&amp;"/"&amp;VLOOKUP(C1759,city!$D$4:$P$352,13,FALSE)&amp;"/jd/"&amp;K1759&amp;".jpg"</f>
        <v>jingdian/hunan/changde/jd/6.jpg</v>
      </c>
      <c r="I1759" s="55" t="str">
        <f t="shared" si="218"/>
        <v>1a,1b</v>
      </c>
      <c r="J1759" s="51">
        <f t="shared" si="221"/>
        <v>176</v>
      </c>
      <c r="K1759" s="51">
        <f>IF(VLOOKUP(J1758,city!$K$4:$L$352,2,0)&gt;K1758,K1758+1,1)</f>
        <v>6</v>
      </c>
      <c r="L1759" s="51">
        <v>1</v>
      </c>
      <c r="M1759" s="51" t="s">
        <v>405</v>
      </c>
      <c r="N1759" s="17">
        <v>111.709655</v>
      </c>
      <c r="O1759" s="17">
        <v>29.042538</v>
      </c>
      <c r="P1759" s="51" t="str">
        <f t="shared" si="222"/>
        <v/>
      </c>
      <c r="Q1759" s="51">
        <v>1</v>
      </c>
      <c r="R1759" s="51">
        <f t="shared" si="223"/>
        <v>6</v>
      </c>
      <c r="S1759" s="51" t="str">
        <f t="shared" si="219"/>
        <v>1a</v>
      </c>
      <c r="T1759" s="51" t="str">
        <f t="shared" si="220"/>
        <v>1b</v>
      </c>
    </row>
    <row r="1760" spans="1:20" ht="20" customHeight="1" x14ac:dyDescent="0.15">
      <c r="A1760" s="51">
        <f t="shared" si="217"/>
        <v>117607</v>
      </c>
      <c r="B1760" s="52" t="str">
        <f>VLOOKUP(J1760,city!$A$4:$D$352,3,0)</f>
        <v>湖南</v>
      </c>
      <c r="C1760" s="52" t="str">
        <f>VLOOKUP(J1760,city!$A$4:$D$352,4,0)</f>
        <v>常德</v>
      </c>
      <c r="D1760" s="51" t="s">
        <v>4339</v>
      </c>
      <c r="E1760" s="51" t="s">
        <v>4340</v>
      </c>
      <c r="F1760" s="53" t="str">
        <f t="shared" si="216"/>
        <v>111.68487,29.055756</v>
      </c>
      <c r="G1760" s="54" t="s">
        <v>795</v>
      </c>
      <c r="H1760" s="55" t="str">
        <f>"jingdian/"&amp;VLOOKUP(B1760,city!$C$4:$P$352,13,FALSE)&amp;"/"&amp;VLOOKUP(C1760,city!$D$4:$P$352,13,FALSE)&amp;"/jd/"&amp;K1760&amp;".jpg"</f>
        <v>jingdian/hunan/changde/jd/7.jpg</v>
      </c>
      <c r="I1760" s="55" t="str">
        <f t="shared" si="218"/>
        <v>1a,1b</v>
      </c>
      <c r="J1760" s="51">
        <f t="shared" si="221"/>
        <v>176</v>
      </c>
      <c r="K1760" s="51">
        <f>IF(VLOOKUP(J1759,city!$K$4:$L$352,2,0)&gt;K1759,K1759+1,1)</f>
        <v>7</v>
      </c>
      <c r="L1760" s="51">
        <v>1</v>
      </c>
      <c r="M1760" s="51" t="s">
        <v>405</v>
      </c>
      <c r="N1760" s="17">
        <v>111.68487</v>
      </c>
      <c r="O1760" s="17">
        <v>29.055755999999999</v>
      </c>
      <c r="P1760" s="51" t="str">
        <f t="shared" si="222"/>
        <v/>
      </c>
      <c r="Q1760" s="51">
        <v>1</v>
      </c>
      <c r="R1760" s="51">
        <f t="shared" si="223"/>
        <v>6</v>
      </c>
      <c r="S1760" s="51" t="str">
        <f t="shared" si="219"/>
        <v>1a</v>
      </c>
      <c r="T1760" s="51" t="str">
        <f t="shared" si="220"/>
        <v>1b</v>
      </c>
    </row>
    <row r="1761" spans="1:20" ht="20" customHeight="1" x14ac:dyDescent="0.15">
      <c r="A1761" s="51">
        <f t="shared" si="217"/>
        <v>117608</v>
      </c>
      <c r="B1761" s="52" t="str">
        <f>VLOOKUP(J1761,city!$A$4:$D$352,3,0)</f>
        <v>湖南</v>
      </c>
      <c r="C1761" s="52" t="str">
        <f>VLOOKUP(J1761,city!$A$4:$D$352,4,0)</f>
        <v>常德</v>
      </c>
      <c r="D1761" s="51" t="s">
        <v>4341</v>
      </c>
      <c r="E1761" s="51" t="s">
        <v>4342</v>
      </c>
      <c r="F1761" s="53" t="str">
        <f t="shared" si="216"/>
        <v>111.494758,29.568532</v>
      </c>
      <c r="G1761" s="54" t="s">
        <v>795</v>
      </c>
      <c r="H1761" s="55" t="str">
        <f>"jingdian/"&amp;VLOOKUP(B1761,city!$C$4:$P$352,13,FALSE)&amp;"/"&amp;VLOOKUP(C1761,city!$D$4:$P$352,13,FALSE)&amp;"/jd/"&amp;K1761&amp;".jpg"</f>
        <v>jingdian/hunan/changde/jd/8.jpg</v>
      </c>
      <c r="I1761" s="55" t="str">
        <f t="shared" si="218"/>
        <v>1a,1b</v>
      </c>
      <c r="J1761" s="51">
        <f t="shared" si="221"/>
        <v>176</v>
      </c>
      <c r="K1761" s="51">
        <f>IF(VLOOKUP(J1760,city!$K$4:$L$352,2,0)&gt;K1760,K1760+1,1)</f>
        <v>8</v>
      </c>
      <c r="L1761" s="51">
        <v>1</v>
      </c>
      <c r="M1761" s="51" t="s">
        <v>405</v>
      </c>
      <c r="N1761" s="17">
        <v>111.494758</v>
      </c>
      <c r="O1761" s="17">
        <v>29.568532000000001</v>
      </c>
      <c r="P1761" s="51" t="str">
        <f t="shared" si="222"/>
        <v/>
      </c>
      <c r="Q1761" s="51">
        <v>1</v>
      </c>
      <c r="R1761" s="51">
        <f t="shared" si="223"/>
        <v>2</v>
      </c>
      <c r="S1761" s="51" t="str">
        <f t="shared" si="219"/>
        <v>1a</v>
      </c>
      <c r="T1761" s="51" t="str">
        <f t="shared" si="220"/>
        <v>1b</v>
      </c>
    </row>
    <row r="1762" spans="1:20" ht="20" customHeight="1" x14ac:dyDescent="0.15">
      <c r="A1762" s="51">
        <f t="shared" si="217"/>
        <v>117609</v>
      </c>
      <c r="B1762" s="52" t="str">
        <f>VLOOKUP(J1762,city!$A$4:$D$352,3,0)</f>
        <v>湖南</v>
      </c>
      <c r="C1762" s="52" t="str">
        <f>VLOOKUP(J1762,city!$A$4:$D$352,4,0)</f>
        <v>常德</v>
      </c>
      <c r="D1762" s="51" t="s">
        <v>4343</v>
      </c>
      <c r="E1762" s="51" t="s">
        <v>4344</v>
      </c>
      <c r="F1762" s="53" t="str">
        <f t="shared" si="216"/>
        <v>111.699156,29.044626</v>
      </c>
      <c r="G1762" s="54" t="s">
        <v>795</v>
      </c>
      <c r="H1762" s="55" t="str">
        <f>"jingdian/"&amp;VLOOKUP(B1762,city!$C$4:$P$352,13,FALSE)&amp;"/"&amp;VLOOKUP(C1762,city!$D$4:$P$352,13,FALSE)&amp;"/jd/"&amp;K1762&amp;".jpg"</f>
        <v>jingdian/hunan/changde/jd/9.jpg</v>
      </c>
      <c r="I1762" s="55" t="str">
        <f t="shared" si="218"/>
        <v>10a,10b</v>
      </c>
      <c r="J1762" s="51">
        <f t="shared" si="221"/>
        <v>176</v>
      </c>
      <c r="K1762" s="51">
        <f>IF(VLOOKUP(J1761,city!$K$4:$L$352,2,0)&gt;K1761,K1761+1,1)</f>
        <v>9</v>
      </c>
      <c r="L1762" s="51">
        <v>1</v>
      </c>
      <c r="M1762" s="51" t="s">
        <v>405</v>
      </c>
      <c r="N1762" s="17">
        <v>111.699156</v>
      </c>
      <c r="O1762" s="17">
        <v>29.044626000000001</v>
      </c>
      <c r="P1762" s="51" t="str">
        <f t="shared" si="222"/>
        <v/>
      </c>
      <c r="Q1762" s="51">
        <v>10</v>
      </c>
      <c r="R1762" s="51">
        <f t="shared" si="223"/>
        <v>10</v>
      </c>
      <c r="S1762" s="51" t="str">
        <f t="shared" si="219"/>
        <v>10a</v>
      </c>
      <c r="T1762" s="51" t="str">
        <f t="shared" si="220"/>
        <v>10b</v>
      </c>
    </row>
    <row r="1763" spans="1:20" ht="20" customHeight="1" x14ac:dyDescent="0.15">
      <c r="A1763" s="51">
        <f t="shared" si="217"/>
        <v>117610</v>
      </c>
      <c r="B1763" s="52" t="str">
        <f>VLOOKUP(J1763,city!$A$4:$D$352,3,0)</f>
        <v>湖南</v>
      </c>
      <c r="C1763" s="52" t="str">
        <f>VLOOKUP(J1763,city!$A$4:$D$352,4,0)</f>
        <v>常德</v>
      </c>
      <c r="D1763" s="51" t="s">
        <v>4345</v>
      </c>
      <c r="E1763" s="51" t="s">
        <v>4346</v>
      </c>
      <c r="F1763" s="53" t="str">
        <f t="shared" si="216"/>
        <v>111.697295,29.034022</v>
      </c>
      <c r="G1763" s="54" t="s">
        <v>795</v>
      </c>
      <c r="H1763" s="55" t="str">
        <f>"jingdian/"&amp;VLOOKUP(B1763,city!$C$4:$P$352,13,FALSE)&amp;"/"&amp;VLOOKUP(C1763,city!$D$4:$P$352,13,FALSE)&amp;"/jd/"&amp;K1763&amp;".jpg"</f>
        <v>jingdian/hunan/changde/jd/10.jpg</v>
      </c>
      <c r="I1763" s="55" t="str">
        <f t="shared" si="218"/>
        <v>31a,31b</v>
      </c>
      <c r="J1763" s="51">
        <f t="shared" si="221"/>
        <v>176</v>
      </c>
      <c r="K1763" s="51">
        <f>IF(VLOOKUP(J1762,city!$K$4:$L$352,2,0)&gt;K1762,K1762+1,1)</f>
        <v>10</v>
      </c>
      <c r="L1763" s="51">
        <v>1</v>
      </c>
      <c r="M1763" s="51" t="s">
        <v>405</v>
      </c>
      <c r="N1763" s="17">
        <v>111.697295</v>
      </c>
      <c r="O1763" s="17">
        <v>29.034022</v>
      </c>
      <c r="P1763" s="51" t="str">
        <f t="shared" si="222"/>
        <v>111.6525438,29.0431066</v>
      </c>
      <c r="Q1763" s="51">
        <v>31</v>
      </c>
      <c r="R1763" s="51">
        <f t="shared" si="223"/>
        <v>31</v>
      </c>
      <c r="S1763" s="51" t="str">
        <f t="shared" si="219"/>
        <v>31a</v>
      </c>
      <c r="T1763" s="51" t="str">
        <f t="shared" si="220"/>
        <v>31b</v>
      </c>
    </row>
    <row r="1764" spans="1:20" ht="20" customHeight="1" x14ac:dyDescent="0.15">
      <c r="A1764" s="51">
        <f t="shared" si="217"/>
        <v>117701</v>
      </c>
      <c r="B1764" s="52" t="str">
        <f>VLOOKUP(J1764,city!$A$4:$D$352,3,0)</f>
        <v>湖南</v>
      </c>
      <c r="C1764" s="52" t="str">
        <f>VLOOKUP(J1764,city!$A$4:$D$352,4,0)</f>
        <v>张家界</v>
      </c>
      <c r="D1764" s="51" t="s">
        <v>4347</v>
      </c>
      <c r="E1764" s="51" t="s">
        <v>4348</v>
      </c>
      <c r="F1764" s="53" t="str">
        <f t="shared" si="216"/>
        <v>110.459243,29.336908</v>
      </c>
      <c r="G1764" s="54" t="s">
        <v>795</v>
      </c>
      <c r="H1764" s="55" t="str">
        <f>"jingdian/"&amp;VLOOKUP(B1764,city!$C$4:$P$352,13,FALSE)&amp;"/"&amp;VLOOKUP(C1764,city!$D$4:$P$352,13,FALSE)&amp;"/jd/"&amp;K1764&amp;".jpg"</f>
        <v>jingdian/hunan/zhangjiajie/jd/1.jpg</v>
      </c>
      <c r="I1764" s="55" t="str">
        <f t="shared" si="218"/>
        <v>1a,1b</v>
      </c>
      <c r="J1764" s="51">
        <f t="shared" si="221"/>
        <v>177</v>
      </c>
      <c r="K1764" s="51">
        <f>IF(VLOOKUP(J1763,city!$K$4:$L$352,2,0)&gt;K1763,K1763+1,1)</f>
        <v>1</v>
      </c>
      <c r="L1764" s="51">
        <v>1</v>
      </c>
      <c r="M1764" s="51" t="s">
        <v>407</v>
      </c>
      <c r="N1764" s="17">
        <v>110.459243</v>
      </c>
      <c r="O1764" s="17">
        <v>29.336908000000001</v>
      </c>
      <c r="P1764" s="51" t="str">
        <f t="shared" si="222"/>
        <v/>
      </c>
      <c r="Q1764" s="51">
        <v>1</v>
      </c>
      <c r="R1764" s="51">
        <f t="shared" si="223"/>
        <v>2</v>
      </c>
      <c r="S1764" s="51" t="str">
        <f t="shared" si="219"/>
        <v>1a</v>
      </c>
      <c r="T1764" s="51" t="str">
        <f t="shared" si="220"/>
        <v>1b</v>
      </c>
    </row>
    <row r="1765" spans="1:20" ht="20" customHeight="1" x14ac:dyDescent="0.15">
      <c r="A1765" s="51">
        <f t="shared" si="217"/>
        <v>117702</v>
      </c>
      <c r="B1765" s="52" t="str">
        <f>VLOOKUP(J1765,city!$A$4:$D$352,3,0)</f>
        <v>湖南</v>
      </c>
      <c r="C1765" s="52" t="str">
        <f>VLOOKUP(J1765,city!$A$4:$D$352,4,0)</f>
        <v>张家界</v>
      </c>
      <c r="D1765" s="51" t="s">
        <v>4349</v>
      </c>
      <c r="E1765" s="51" t="s">
        <v>4350</v>
      </c>
      <c r="F1765" s="53" t="str">
        <f t="shared" si="216"/>
        <v>110.482177,29.072427</v>
      </c>
      <c r="G1765" s="54" t="s">
        <v>795</v>
      </c>
      <c r="H1765" s="55" t="str">
        <f>"jingdian/"&amp;VLOOKUP(B1765,city!$C$4:$P$352,13,FALSE)&amp;"/"&amp;VLOOKUP(C1765,city!$D$4:$P$352,13,FALSE)&amp;"/jd/"&amp;K1765&amp;".jpg"</f>
        <v>jingdian/hunan/zhangjiajie/jd/2.jpg</v>
      </c>
      <c r="I1765" s="55" t="str">
        <f t="shared" si="218"/>
        <v>1a,1b</v>
      </c>
      <c r="J1765" s="51">
        <f t="shared" si="221"/>
        <v>177</v>
      </c>
      <c r="K1765" s="51">
        <f>IF(VLOOKUP(J1764,city!$K$4:$L$352,2,0)&gt;K1764,K1764+1,1)</f>
        <v>2</v>
      </c>
      <c r="L1765" s="51">
        <v>1</v>
      </c>
      <c r="M1765" s="51" t="s">
        <v>407</v>
      </c>
      <c r="N1765" s="17">
        <v>110.48217699999999</v>
      </c>
      <c r="O1765" s="17">
        <v>29.072427000000001</v>
      </c>
      <c r="P1765" s="51" t="str">
        <f t="shared" si="222"/>
        <v/>
      </c>
      <c r="Q1765" s="51">
        <v>1</v>
      </c>
      <c r="R1765" s="51">
        <f t="shared" si="223"/>
        <v>2</v>
      </c>
      <c r="S1765" s="51" t="str">
        <f t="shared" si="219"/>
        <v>1a</v>
      </c>
      <c r="T1765" s="51" t="str">
        <f t="shared" si="220"/>
        <v>1b</v>
      </c>
    </row>
    <row r="1766" spans="1:20" ht="20" customHeight="1" x14ac:dyDescent="0.15">
      <c r="A1766" s="51">
        <f t="shared" si="217"/>
        <v>117703</v>
      </c>
      <c r="B1766" s="52" t="str">
        <f>VLOOKUP(J1766,city!$A$4:$D$352,3,0)</f>
        <v>湖南</v>
      </c>
      <c r="C1766" s="52" t="str">
        <f>VLOOKUP(J1766,city!$A$4:$D$352,4,0)</f>
        <v>张家界</v>
      </c>
      <c r="D1766" s="51" t="s">
        <v>4351</v>
      </c>
      <c r="E1766" s="51" t="s">
        <v>4352</v>
      </c>
      <c r="F1766" s="53" t="str">
        <f t="shared" si="216"/>
        <v>110.454306,29.353669</v>
      </c>
      <c r="G1766" s="54" t="s">
        <v>795</v>
      </c>
      <c r="H1766" s="55" t="str">
        <f>"jingdian/"&amp;VLOOKUP(B1766,city!$C$4:$P$352,13,FALSE)&amp;"/"&amp;VLOOKUP(C1766,city!$D$4:$P$352,13,FALSE)&amp;"/jd/"&amp;K1766&amp;".jpg"</f>
        <v>jingdian/hunan/zhangjiajie/jd/3.jpg</v>
      </c>
      <c r="I1766" s="55" t="str">
        <f t="shared" si="218"/>
        <v>32a,32b</v>
      </c>
      <c r="J1766" s="51">
        <f t="shared" si="221"/>
        <v>177</v>
      </c>
      <c r="K1766" s="51">
        <f>IF(VLOOKUP(J1765,city!$K$4:$L$352,2,0)&gt;K1765,K1765+1,1)</f>
        <v>3</v>
      </c>
      <c r="L1766" s="51">
        <v>1</v>
      </c>
      <c r="M1766" s="51" t="s">
        <v>407</v>
      </c>
      <c r="N1766" s="17">
        <v>110.454306</v>
      </c>
      <c r="O1766" s="17">
        <v>29.353669</v>
      </c>
      <c r="P1766" s="51" t="str">
        <f t="shared" si="222"/>
        <v/>
      </c>
      <c r="Q1766" s="51">
        <v>32</v>
      </c>
      <c r="R1766" s="51" t="e">
        <f t="shared" si="223"/>
        <v>#N/A</v>
      </c>
      <c r="S1766" s="51" t="str">
        <f t="shared" si="219"/>
        <v>32a</v>
      </c>
      <c r="T1766" s="51" t="str">
        <f t="shared" si="220"/>
        <v>32b</v>
      </c>
    </row>
    <row r="1767" spans="1:20" ht="20" customHeight="1" x14ac:dyDescent="0.15">
      <c r="A1767" s="51">
        <f t="shared" si="217"/>
        <v>117704</v>
      </c>
      <c r="B1767" s="52" t="str">
        <f>VLOOKUP(J1767,city!$A$4:$D$352,3,0)</f>
        <v>湖南</v>
      </c>
      <c r="C1767" s="52" t="str">
        <f>VLOOKUP(J1767,city!$A$4:$D$352,4,0)</f>
        <v>张家界</v>
      </c>
      <c r="D1767" s="51" t="s">
        <v>4353</v>
      </c>
      <c r="E1767" s="51" t="s">
        <v>4354</v>
      </c>
      <c r="F1767" s="53" t="str">
        <f t="shared" si="216"/>
        <v>110.473908,29.355048</v>
      </c>
      <c r="G1767" s="54" t="s">
        <v>795</v>
      </c>
      <c r="H1767" s="55" t="str">
        <f>"jingdian/"&amp;VLOOKUP(B1767,city!$C$4:$P$352,13,FALSE)&amp;"/"&amp;VLOOKUP(C1767,city!$D$4:$P$352,13,FALSE)&amp;"/jd/"&amp;K1767&amp;".jpg"</f>
        <v>jingdian/hunan/zhangjiajie/jd/4.jpg</v>
      </c>
      <c r="I1767" s="55" t="str">
        <f t="shared" si="218"/>
        <v>17a,17b</v>
      </c>
      <c r="J1767" s="51">
        <f t="shared" si="221"/>
        <v>177</v>
      </c>
      <c r="K1767" s="51">
        <f>IF(VLOOKUP(J1766,city!$K$4:$L$352,2,0)&gt;K1766,K1766+1,1)</f>
        <v>4</v>
      </c>
      <c r="L1767" s="51">
        <v>1</v>
      </c>
      <c r="M1767" s="51" t="s">
        <v>407</v>
      </c>
      <c r="N1767" s="17">
        <v>110.47390799999999</v>
      </c>
      <c r="O1767" s="17">
        <v>29.355048</v>
      </c>
      <c r="P1767" s="51" t="str">
        <f t="shared" si="222"/>
        <v/>
      </c>
      <c r="Q1767" s="51">
        <v>17</v>
      </c>
      <c r="R1767" s="51" t="e">
        <f t="shared" si="223"/>
        <v>#N/A</v>
      </c>
      <c r="S1767" s="51" t="str">
        <f t="shared" si="219"/>
        <v>17a</v>
      </c>
      <c r="T1767" s="51" t="str">
        <f t="shared" si="220"/>
        <v>17b</v>
      </c>
    </row>
    <row r="1768" spans="1:20" ht="20" customHeight="1" x14ac:dyDescent="0.15">
      <c r="A1768" s="51">
        <f t="shared" si="217"/>
        <v>117705</v>
      </c>
      <c r="B1768" s="52" t="str">
        <f>VLOOKUP(J1768,city!$A$4:$D$352,3,0)</f>
        <v>湖南</v>
      </c>
      <c r="C1768" s="52" t="str">
        <f>VLOOKUP(J1768,city!$A$4:$D$352,4,0)</f>
        <v>张家界</v>
      </c>
      <c r="D1768" s="51" t="s">
        <v>4355</v>
      </c>
      <c r="E1768" s="51" t="s">
        <v>4356</v>
      </c>
      <c r="F1768" s="53" t="str">
        <f t="shared" si="216"/>
        <v>110.706545,29.415198</v>
      </c>
      <c r="G1768" s="54" t="s">
        <v>795</v>
      </c>
      <c r="H1768" s="55" t="str">
        <f>"jingdian/"&amp;VLOOKUP(B1768,city!$C$4:$P$352,13,FALSE)&amp;"/"&amp;VLOOKUP(C1768,city!$D$4:$P$352,13,FALSE)&amp;"/jd/"&amp;K1768&amp;".jpg"</f>
        <v>jingdian/hunan/zhangjiajie/jd/5.jpg</v>
      </c>
      <c r="I1768" s="55" t="str">
        <f t="shared" si="218"/>
        <v>11a,11b</v>
      </c>
      <c r="J1768" s="51">
        <f t="shared" si="221"/>
        <v>177</v>
      </c>
      <c r="K1768" s="51">
        <f>IF(VLOOKUP(J1767,city!$K$4:$L$352,2,0)&gt;K1767,K1767+1,1)</f>
        <v>5</v>
      </c>
      <c r="L1768" s="51">
        <v>1</v>
      </c>
      <c r="M1768" s="51" t="s">
        <v>407</v>
      </c>
      <c r="N1768" s="17">
        <v>110.70654500000001</v>
      </c>
      <c r="O1768" s="17">
        <v>29.415198</v>
      </c>
      <c r="P1768" s="51" t="str">
        <f t="shared" si="222"/>
        <v/>
      </c>
      <c r="Q1768" s="51">
        <v>11</v>
      </c>
      <c r="R1768" s="51">
        <f t="shared" si="223"/>
        <v>2</v>
      </c>
      <c r="S1768" s="51" t="str">
        <f t="shared" si="219"/>
        <v>11a</v>
      </c>
      <c r="T1768" s="51" t="str">
        <f t="shared" si="220"/>
        <v>11b</v>
      </c>
    </row>
    <row r="1769" spans="1:20" ht="20" customHeight="1" x14ac:dyDescent="0.15">
      <c r="A1769" s="51">
        <f t="shared" si="217"/>
        <v>117706</v>
      </c>
      <c r="B1769" s="52" t="str">
        <f>VLOOKUP(J1769,city!$A$4:$D$352,3,0)</f>
        <v>湖南</v>
      </c>
      <c r="C1769" s="52" t="str">
        <f>VLOOKUP(J1769,city!$A$4:$D$352,4,0)</f>
        <v>张家界</v>
      </c>
      <c r="D1769" s="51" t="s">
        <v>4357</v>
      </c>
      <c r="E1769" s="51" t="s">
        <v>4358</v>
      </c>
      <c r="F1769" s="53" t="str">
        <f t="shared" si="216"/>
        <v>110.450279,29.407237</v>
      </c>
      <c r="G1769" s="54" t="s">
        <v>795</v>
      </c>
      <c r="H1769" s="55" t="str">
        <f>"jingdian/"&amp;VLOOKUP(B1769,city!$C$4:$P$352,13,FALSE)&amp;"/"&amp;VLOOKUP(C1769,city!$D$4:$P$352,13,FALSE)&amp;"/jd/"&amp;K1769&amp;".jpg"</f>
        <v>jingdian/hunan/zhangjiajie/jd/6.jpg</v>
      </c>
      <c r="I1769" s="55" t="str">
        <f t="shared" si="218"/>
        <v>11a,11b</v>
      </c>
      <c r="J1769" s="51">
        <f t="shared" si="221"/>
        <v>177</v>
      </c>
      <c r="K1769" s="51">
        <f>IF(VLOOKUP(J1768,city!$K$4:$L$352,2,0)&gt;K1768,K1768+1,1)</f>
        <v>6</v>
      </c>
      <c r="L1769" s="51">
        <v>1</v>
      </c>
      <c r="M1769" s="51" t="s">
        <v>407</v>
      </c>
      <c r="N1769" s="17">
        <v>110.45027899999999</v>
      </c>
      <c r="O1769" s="17">
        <v>29.407236999999999</v>
      </c>
      <c r="P1769" s="51" t="str">
        <f t="shared" si="222"/>
        <v/>
      </c>
      <c r="Q1769" s="51">
        <v>11</v>
      </c>
      <c r="R1769" s="51">
        <f t="shared" si="223"/>
        <v>11</v>
      </c>
      <c r="S1769" s="51" t="str">
        <f t="shared" si="219"/>
        <v>11a</v>
      </c>
      <c r="T1769" s="51" t="str">
        <f t="shared" si="220"/>
        <v>11b</v>
      </c>
    </row>
    <row r="1770" spans="1:20" ht="20" customHeight="1" x14ac:dyDescent="0.15">
      <c r="A1770" s="51">
        <f t="shared" si="217"/>
        <v>117707</v>
      </c>
      <c r="B1770" s="52" t="str">
        <f>VLOOKUP(J1770,city!$A$4:$D$352,3,0)</f>
        <v>湖南</v>
      </c>
      <c r="C1770" s="52" t="str">
        <f>VLOOKUP(J1770,city!$A$4:$D$352,4,0)</f>
        <v>张家界</v>
      </c>
      <c r="D1770" s="51" t="s">
        <v>4359</v>
      </c>
      <c r="E1770" s="51" t="s">
        <v>4360</v>
      </c>
      <c r="F1770" s="53" t="str">
        <f t="shared" si="216"/>
        <v>110.632061,29.380818</v>
      </c>
      <c r="G1770" s="54" t="s">
        <v>795</v>
      </c>
      <c r="H1770" s="55" t="str">
        <f>"jingdian/"&amp;VLOOKUP(B1770,city!$C$4:$P$352,13,FALSE)&amp;"/"&amp;VLOOKUP(C1770,city!$D$4:$P$352,13,FALSE)&amp;"/jd/"&amp;K1770&amp;".jpg"</f>
        <v>jingdian/hunan/zhangjiajie/jd/7.jpg</v>
      </c>
      <c r="I1770" s="55" t="str">
        <f t="shared" si="218"/>
        <v>9a,9b</v>
      </c>
      <c r="J1770" s="51">
        <f t="shared" si="221"/>
        <v>177</v>
      </c>
      <c r="K1770" s="51">
        <f>IF(VLOOKUP(J1769,city!$K$4:$L$352,2,0)&gt;K1769,K1769+1,1)</f>
        <v>7</v>
      </c>
      <c r="L1770" s="51">
        <v>1</v>
      </c>
      <c r="M1770" s="51" t="s">
        <v>407</v>
      </c>
      <c r="N1770" s="17">
        <v>110.63206099999999</v>
      </c>
      <c r="O1770" s="17">
        <v>29.380818000000001</v>
      </c>
      <c r="P1770" s="51" t="str">
        <f t="shared" si="222"/>
        <v/>
      </c>
      <c r="Q1770" s="51">
        <v>9</v>
      </c>
      <c r="R1770" s="51">
        <f t="shared" si="223"/>
        <v>9</v>
      </c>
      <c r="S1770" s="51" t="str">
        <f t="shared" si="219"/>
        <v>9a</v>
      </c>
      <c r="T1770" s="51" t="str">
        <f t="shared" si="220"/>
        <v>9b</v>
      </c>
    </row>
    <row r="1771" spans="1:20" ht="20" customHeight="1" x14ac:dyDescent="0.15">
      <c r="A1771" s="51">
        <f t="shared" si="217"/>
        <v>117708</v>
      </c>
      <c r="B1771" s="52" t="str">
        <f>VLOOKUP(J1771,city!$A$4:$D$352,3,0)</f>
        <v>湖南</v>
      </c>
      <c r="C1771" s="52" t="str">
        <f>VLOOKUP(J1771,city!$A$4:$D$352,4,0)</f>
        <v>张家界</v>
      </c>
      <c r="D1771" s="51" t="s">
        <v>4361</v>
      </c>
      <c r="E1771" s="51" t="s">
        <v>4362</v>
      </c>
      <c r="F1771" s="53" t="str">
        <f t="shared" si="216"/>
        <v>110.49236,29.371994</v>
      </c>
      <c r="G1771" s="54" t="s">
        <v>795</v>
      </c>
      <c r="H1771" s="55" t="str">
        <f>"jingdian/"&amp;VLOOKUP(B1771,city!$C$4:$P$352,13,FALSE)&amp;"/"&amp;VLOOKUP(C1771,city!$D$4:$P$352,13,FALSE)&amp;"/jd/"&amp;K1771&amp;".jpg"</f>
        <v>jingdian/hunan/zhangjiajie/jd/8.jpg</v>
      </c>
      <c r="I1771" s="55" t="str">
        <f t="shared" si="218"/>
        <v>16a,16b</v>
      </c>
      <c r="J1771" s="51">
        <f t="shared" si="221"/>
        <v>177</v>
      </c>
      <c r="K1771" s="51">
        <f>IF(VLOOKUP(J1770,city!$K$4:$L$352,2,0)&gt;K1770,K1770+1,1)</f>
        <v>8</v>
      </c>
      <c r="L1771" s="51">
        <v>1</v>
      </c>
      <c r="M1771" s="51" t="s">
        <v>407</v>
      </c>
      <c r="N1771" s="17">
        <v>110.49236000000001</v>
      </c>
      <c r="O1771" s="17">
        <v>29.371994000000001</v>
      </c>
      <c r="P1771" s="51" t="str">
        <f t="shared" si="222"/>
        <v/>
      </c>
      <c r="Q1771" s="51">
        <v>16</v>
      </c>
      <c r="R1771" s="51" t="e">
        <f t="shared" si="223"/>
        <v>#N/A</v>
      </c>
      <c r="S1771" s="51" t="str">
        <f t="shared" si="219"/>
        <v>16a</v>
      </c>
      <c r="T1771" s="51" t="str">
        <f t="shared" si="220"/>
        <v>16b</v>
      </c>
    </row>
    <row r="1772" spans="1:20" ht="20" customHeight="1" x14ac:dyDescent="0.15">
      <c r="A1772" s="51">
        <f t="shared" si="217"/>
        <v>117709</v>
      </c>
      <c r="B1772" s="52" t="str">
        <f>VLOOKUP(J1772,city!$A$4:$D$352,3,0)</f>
        <v>湖南</v>
      </c>
      <c r="C1772" s="52" t="str">
        <f>VLOOKUP(J1772,city!$A$4:$D$352,4,0)</f>
        <v>张家界</v>
      </c>
      <c r="D1772" s="51" t="s">
        <v>4363</v>
      </c>
      <c r="E1772" s="51" t="s">
        <v>4364</v>
      </c>
      <c r="F1772" s="53" t="str">
        <f t="shared" ref="F1772:F1833" si="224">N1772&amp;","&amp;O1772</f>
        <v>110.467993,29.122463</v>
      </c>
      <c r="G1772" s="54" t="s">
        <v>795</v>
      </c>
      <c r="H1772" s="55" t="str">
        <f>"jingdian/"&amp;VLOOKUP(B1772,city!$C$4:$P$352,13,FALSE)&amp;"/"&amp;VLOOKUP(C1772,city!$D$4:$P$352,13,FALSE)&amp;"/jd/"&amp;K1772&amp;".jpg"</f>
        <v>jingdian/hunan/zhangjiajie/jd/9.jpg</v>
      </c>
      <c r="I1772" s="55" t="str">
        <f t="shared" si="218"/>
        <v>2a,2b</v>
      </c>
      <c r="J1772" s="51">
        <f t="shared" si="221"/>
        <v>177</v>
      </c>
      <c r="K1772" s="51">
        <f>IF(VLOOKUP(J1771,city!$K$4:$L$352,2,0)&gt;K1771,K1771+1,1)</f>
        <v>9</v>
      </c>
      <c r="L1772" s="51">
        <v>1</v>
      </c>
      <c r="M1772" s="51" t="s">
        <v>407</v>
      </c>
      <c r="N1772" s="17">
        <v>110.46799300000001</v>
      </c>
      <c r="O1772" s="17">
        <v>29.122463</v>
      </c>
      <c r="P1772" s="51" t="str">
        <f t="shared" si="222"/>
        <v/>
      </c>
      <c r="Q1772" s="51">
        <v>2</v>
      </c>
      <c r="R1772" s="51">
        <f t="shared" si="223"/>
        <v>1</v>
      </c>
      <c r="S1772" s="51" t="str">
        <f t="shared" si="219"/>
        <v>2a</v>
      </c>
      <c r="T1772" s="51" t="str">
        <f t="shared" si="220"/>
        <v>2b</v>
      </c>
    </row>
    <row r="1773" spans="1:20" ht="20" customHeight="1" x14ac:dyDescent="0.15">
      <c r="A1773" s="51">
        <f t="shared" si="217"/>
        <v>117710</v>
      </c>
      <c r="B1773" s="52" t="str">
        <f>VLOOKUP(J1773,city!$A$4:$D$352,3,0)</f>
        <v>湖南</v>
      </c>
      <c r="C1773" s="52" t="str">
        <f>VLOOKUP(J1773,city!$A$4:$D$352,4,0)</f>
        <v>张家界</v>
      </c>
      <c r="D1773" s="51" t="s">
        <v>4365</v>
      </c>
      <c r="E1773" s="51" t="s">
        <v>4366</v>
      </c>
      <c r="F1773" s="53" t="str">
        <f t="shared" si="224"/>
        <v>110.476504,29.348445</v>
      </c>
      <c r="G1773" s="54" t="s">
        <v>795</v>
      </c>
      <c r="H1773" s="55" t="str">
        <f>"jingdian/"&amp;VLOOKUP(B1773,city!$C$4:$P$352,13,FALSE)&amp;"/"&amp;VLOOKUP(C1773,city!$D$4:$P$352,13,FALSE)&amp;"/jd/"&amp;K1773&amp;".jpg"</f>
        <v>jingdian/hunan/zhangjiajie/jd/10.jpg</v>
      </c>
      <c r="I1773" s="55" t="str">
        <f t="shared" si="218"/>
        <v>11a,11b</v>
      </c>
      <c r="J1773" s="51">
        <f t="shared" si="221"/>
        <v>177</v>
      </c>
      <c r="K1773" s="51">
        <f>IF(VLOOKUP(J1772,city!$K$4:$L$352,2,0)&gt;K1772,K1772+1,1)</f>
        <v>10</v>
      </c>
      <c r="L1773" s="51">
        <v>1</v>
      </c>
      <c r="M1773" s="51" t="s">
        <v>407</v>
      </c>
      <c r="N1773" s="17">
        <v>110.47650400000001</v>
      </c>
      <c r="O1773" s="17">
        <v>29.348445000000002</v>
      </c>
      <c r="P1773" s="51" t="str">
        <f t="shared" si="222"/>
        <v>110.5095376,29.3164207</v>
      </c>
      <c r="Q1773" s="51">
        <v>11</v>
      </c>
      <c r="R1773" s="51">
        <f t="shared" si="223"/>
        <v>2</v>
      </c>
      <c r="S1773" s="51" t="str">
        <f t="shared" si="219"/>
        <v>11a</v>
      </c>
      <c r="T1773" s="51" t="str">
        <f t="shared" si="220"/>
        <v>11b</v>
      </c>
    </row>
    <row r="1774" spans="1:20" ht="20" customHeight="1" x14ac:dyDescent="0.15">
      <c r="A1774" s="51">
        <f t="shared" si="217"/>
        <v>117801</v>
      </c>
      <c r="B1774" s="52" t="str">
        <f>VLOOKUP(J1774,city!$A$4:$D$352,3,0)</f>
        <v>湖南</v>
      </c>
      <c r="C1774" s="52" t="str">
        <f>VLOOKUP(J1774,city!$A$4:$D$352,4,0)</f>
        <v>益阳</v>
      </c>
      <c r="D1774" s="51" t="s">
        <v>4367</v>
      </c>
      <c r="E1774" s="51" t="s">
        <v>4368</v>
      </c>
      <c r="F1774" s="53" t="str">
        <f t="shared" si="224"/>
        <v>110.474231,29.348427</v>
      </c>
      <c r="G1774" s="54" t="s">
        <v>795</v>
      </c>
      <c r="H1774" s="55" t="str">
        <f>"jingdian/"&amp;VLOOKUP(B1774,city!$C$4:$P$352,13,FALSE)&amp;"/"&amp;VLOOKUP(C1774,city!$D$4:$P$352,13,FALSE)&amp;"/jd/"&amp;K1774&amp;".jpg"</f>
        <v>jingdian/hunan/yiyang/jd/1.jpg</v>
      </c>
      <c r="I1774" s="55" t="str">
        <f t="shared" si="218"/>
        <v>1a,1b</v>
      </c>
      <c r="J1774" s="51">
        <f t="shared" si="221"/>
        <v>178</v>
      </c>
      <c r="K1774" s="51">
        <f>IF(VLOOKUP(J1773,city!$K$4:$L$352,2,0)&gt;K1773,K1773+1,1)</f>
        <v>1</v>
      </c>
      <c r="L1774" s="51">
        <v>1</v>
      </c>
      <c r="M1774" s="51" t="s">
        <v>409</v>
      </c>
      <c r="N1774" s="17">
        <v>110.474231</v>
      </c>
      <c r="O1774" s="17">
        <v>29.348427000000001</v>
      </c>
      <c r="P1774" s="51" t="str">
        <f t="shared" si="222"/>
        <v/>
      </c>
      <c r="Q1774" s="51">
        <v>1</v>
      </c>
      <c r="R1774" s="51">
        <f t="shared" si="223"/>
        <v>1</v>
      </c>
      <c r="S1774" s="51" t="str">
        <f t="shared" si="219"/>
        <v>1a</v>
      </c>
      <c r="T1774" s="51" t="str">
        <f t="shared" si="220"/>
        <v>1b</v>
      </c>
    </row>
    <row r="1775" spans="1:20" ht="20" customHeight="1" x14ac:dyDescent="0.15">
      <c r="A1775" s="51">
        <f t="shared" si="217"/>
        <v>117802</v>
      </c>
      <c r="B1775" s="52" t="str">
        <f>VLOOKUP(J1775,city!$A$4:$D$352,3,0)</f>
        <v>湖南</v>
      </c>
      <c r="C1775" s="52" t="str">
        <f>VLOOKUP(J1775,city!$A$4:$D$352,4,0)</f>
        <v>益阳</v>
      </c>
      <c r="D1775" s="51" t="s">
        <v>4369</v>
      </c>
      <c r="E1775" s="51" t="s">
        <v>4370</v>
      </c>
      <c r="F1775" s="53" t="str">
        <f t="shared" si="224"/>
        <v>112.34092,28.588958</v>
      </c>
      <c r="G1775" s="54" t="s">
        <v>795</v>
      </c>
      <c r="H1775" s="55" t="str">
        <f>"jingdian/"&amp;VLOOKUP(B1775,city!$C$4:$P$352,13,FALSE)&amp;"/"&amp;VLOOKUP(C1775,city!$D$4:$P$352,13,FALSE)&amp;"/jd/"&amp;K1775&amp;".jpg"</f>
        <v>jingdian/hunan/yiyang/jd/2.jpg</v>
      </c>
      <c r="I1775" s="55" t="str">
        <f t="shared" si="218"/>
        <v>12a,12b</v>
      </c>
      <c r="J1775" s="51">
        <f t="shared" si="221"/>
        <v>178</v>
      </c>
      <c r="K1775" s="51">
        <f>IF(VLOOKUP(J1774,city!$K$4:$L$352,2,0)&gt;K1774,K1774+1,1)</f>
        <v>2</v>
      </c>
      <c r="L1775" s="51">
        <v>1</v>
      </c>
      <c r="M1775" s="51" t="s">
        <v>409</v>
      </c>
      <c r="N1775" s="17">
        <v>112.34092</v>
      </c>
      <c r="O1775" s="17">
        <v>28.588958000000002</v>
      </c>
      <c r="P1775" s="51" t="str">
        <f t="shared" si="222"/>
        <v/>
      </c>
      <c r="Q1775" s="51">
        <v>12</v>
      </c>
      <c r="R1775" s="51">
        <f t="shared" si="223"/>
        <v>12</v>
      </c>
      <c r="S1775" s="51" t="str">
        <f t="shared" si="219"/>
        <v>12a</v>
      </c>
      <c r="T1775" s="51" t="str">
        <f t="shared" si="220"/>
        <v>12b</v>
      </c>
    </row>
    <row r="1776" spans="1:20" ht="20" customHeight="1" x14ac:dyDescent="0.15">
      <c r="A1776" s="51">
        <f t="shared" si="217"/>
        <v>117803</v>
      </c>
      <c r="B1776" s="52" t="str">
        <f>VLOOKUP(J1776,city!$A$4:$D$352,3,0)</f>
        <v>湖南</v>
      </c>
      <c r="C1776" s="52" t="str">
        <f>VLOOKUP(J1776,city!$A$4:$D$352,4,0)</f>
        <v>益阳</v>
      </c>
      <c r="D1776" s="51" t="s">
        <v>4371</v>
      </c>
      <c r="E1776" s="51" t="s">
        <v>4372</v>
      </c>
      <c r="F1776" s="53" t="str">
        <f t="shared" si="224"/>
        <v>112.322631,28.552948</v>
      </c>
      <c r="G1776" s="54" t="s">
        <v>795</v>
      </c>
      <c r="H1776" s="55" t="str">
        <f>"jingdian/"&amp;VLOOKUP(B1776,city!$C$4:$P$352,13,FALSE)&amp;"/"&amp;VLOOKUP(C1776,city!$D$4:$P$352,13,FALSE)&amp;"/jd/"&amp;K1776&amp;".jpg"</f>
        <v>jingdian/hunan/yiyang/jd/3.jpg</v>
      </c>
      <c r="I1776" s="55" t="str">
        <f t="shared" si="218"/>
        <v>13a,13b</v>
      </c>
      <c r="J1776" s="51">
        <f t="shared" si="221"/>
        <v>178</v>
      </c>
      <c r="K1776" s="51">
        <f>IF(VLOOKUP(J1775,city!$K$4:$L$352,2,0)&gt;K1775,K1775+1,1)</f>
        <v>3</v>
      </c>
      <c r="L1776" s="51">
        <v>1</v>
      </c>
      <c r="M1776" s="51" t="s">
        <v>409</v>
      </c>
      <c r="N1776" s="17">
        <v>112.322631</v>
      </c>
      <c r="O1776" s="17">
        <v>28.552948000000001</v>
      </c>
      <c r="P1776" s="51" t="str">
        <f t="shared" si="222"/>
        <v/>
      </c>
      <c r="Q1776" s="51">
        <v>13</v>
      </c>
      <c r="R1776" s="51">
        <f t="shared" si="223"/>
        <v>13</v>
      </c>
      <c r="S1776" s="51" t="str">
        <f t="shared" si="219"/>
        <v>13a</v>
      </c>
      <c r="T1776" s="51" t="str">
        <f t="shared" si="220"/>
        <v>13b</v>
      </c>
    </row>
    <row r="1777" spans="1:20" ht="20" customHeight="1" x14ac:dyDescent="0.15">
      <c r="A1777" s="51">
        <f t="shared" si="217"/>
        <v>117804</v>
      </c>
      <c r="B1777" s="52" t="str">
        <f>VLOOKUP(J1777,city!$A$4:$D$352,3,0)</f>
        <v>湖南</v>
      </c>
      <c r="C1777" s="52" t="str">
        <f>VLOOKUP(J1777,city!$A$4:$D$352,4,0)</f>
        <v>益阳</v>
      </c>
      <c r="D1777" s="51" t="s">
        <v>4373</v>
      </c>
      <c r="E1777" s="51" t="s">
        <v>4374</v>
      </c>
      <c r="F1777" s="53" t="str">
        <f t="shared" si="224"/>
        <v>111.367431,28.23476</v>
      </c>
      <c r="G1777" s="54" t="s">
        <v>795</v>
      </c>
      <c r="H1777" s="55" t="str">
        <f>"jingdian/"&amp;VLOOKUP(B1777,city!$C$4:$P$352,13,FALSE)&amp;"/"&amp;VLOOKUP(C1777,city!$D$4:$P$352,13,FALSE)&amp;"/jd/"&amp;K1777&amp;".jpg"</f>
        <v>jingdian/hunan/yiyang/jd/4.jpg</v>
      </c>
      <c r="I1777" s="55" t="str">
        <f t="shared" si="218"/>
        <v>2a,2b</v>
      </c>
      <c r="J1777" s="51">
        <f t="shared" si="221"/>
        <v>178</v>
      </c>
      <c r="K1777" s="51">
        <f>IF(VLOOKUP(J1776,city!$K$4:$L$352,2,0)&gt;K1776,K1776+1,1)</f>
        <v>4</v>
      </c>
      <c r="L1777" s="51">
        <v>1</v>
      </c>
      <c r="M1777" s="51" t="s">
        <v>409</v>
      </c>
      <c r="N1777" s="17">
        <v>111.367431</v>
      </c>
      <c r="O1777" s="17">
        <v>28.234760000000001</v>
      </c>
      <c r="P1777" s="51" t="str">
        <f t="shared" si="222"/>
        <v/>
      </c>
      <c r="Q1777" s="51">
        <v>2</v>
      </c>
      <c r="R1777" s="51">
        <f t="shared" si="223"/>
        <v>2</v>
      </c>
      <c r="S1777" s="51" t="str">
        <f t="shared" si="219"/>
        <v>2a</v>
      </c>
      <c r="T1777" s="51" t="str">
        <f t="shared" si="220"/>
        <v>2b</v>
      </c>
    </row>
    <row r="1778" spans="1:20" ht="20" customHeight="1" x14ac:dyDescent="0.15">
      <c r="A1778" s="51">
        <f t="shared" si="217"/>
        <v>117805</v>
      </c>
      <c r="B1778" s="52" t="str">
        <f>VLOOKUP(J1778,city!$A$4:$D$352,3,0)</f>
        <v>湖南</v>
      </c>
      <c r="C1778" s="52" t="str">
        <f>VLOOKUP(J1778,city!$A$4:$D$352,4,0)</f>
        <v>益阳</v>
      </c>
      <c r="D1778" s="51" t="s">
        <v>4375</v>
      </c>
      <c r="E1778" s="51" t="s">
        <v>4376</v>
      </c>
      <c r="F1778" s="53" t="str">
        <f t="shared" si="224"/>
        <v>112.372724,28.562488</v>
      </c>
      <c r="G1778" s="54" t="s">
        <v>795</v>
      </c>
      <c r="H1778" s="55" t="str">
        <f>"jingdian/"&amp;VLOOKUP(B1778,city!$C$4:$P$352,13,FALSE)&amp;"/"&amp;VLOOKUP(C1778,city!$D$4:$P$352,13,FALSE)&amp;"/jd/"&amp;K1778&amp;".jpg"</f>
        <v>jingdian/hunan/yiyang/jd/5.jpg</v>
      </c>
      <c r="I1778" s="55" t="str">
        <f t="shared" si="218"/>
        <v>28a,28b</v>
      </c>
      <c r="J1778" s="51">
        <f t="shared" si="221"/>
        <v>178</v>
      </c>
      <c r="K1778" s="51">
        <f>IF(VLOOKUP(J1777,city!$K$4:$L$352,2,0)&gt;K1777,K1777+1,1)</f>
        <v>5</v>
      </c>
      <c r="L1778" s="51">
        <v>1</v>
      </c>
      <c r="M1778" s="51" t="s">
        <v>409</v>
      </c>
      <c r="N1778" s="17">
        <v>112.37272400000001</v>
      </c>
      <c r="O1778" s="17">
        <v>28.562487999999998</v>
      </c>
      <c r="P1778" s="51" t="str">
        <f t="shared" si="222"/>
        <v/>
      </c>
      <c r="Q1778" s="51">
        <v>28</v>
      </c>
      <c r="R1778" s="51">
        <f t="shared" si="223"/>
        <v>11</v>
      </c>
      <c r="S1778" s="51" t="str">
        <f t="shared" si="219"/>
        <v>28a</v>
      </c>
      <c r="T1778" s="51" t="str">
        <f t="shared" si="220"/>
        <v>28b</v>
      </c>
    </row>
    <row r="1779" spans="1:20" ht="20" customHeight="1" x14ac:dyDescent="0.15">
      <c r="A1779" s="51">
        <f t="shared" si="217"/>
        <v>117806</v>
      </c>
      <c r="B1779" s="52" t="str">
        <f>VLOOKUP(J1779,city!$A$4:$D$352,3,0)</f>
        <v>湖南</v>
      </c>
      <c r="C1779" s="52" t="str">
        <f>VLOOKUP(J1779,city!$A$4:$D$352,4,0)</f>
        <v>益阳</v>
      </c>
      <c r="D1779" s="51" t="s">
        <v>4377</v>
      </c>
      <c r="E1779" s="51" t="s">
        <v>4378</v>
      </c>
      <c r="F1779" s="53" t="str">
        <f t="shared" si="224"/>
        <v>118.962904,32.156857</v>
      </c>
      <c r="G1779" s="54" t="s">
        <v>795</v>
      </c>
      <c r="H1779" s="55" t="str">
        <f>"jingdian/"&amp;VLOOKUP(B1779,city!$C$4:$P$352,13,FALSE)&amp;"/"&amp;VLOOKUP(C1779,city!$D$4:$P$352,13,FALSE)&amp;"/jd/"&amp;K1779&amp;".jpg"</f>
        <v>jingdian/hunan/yiyang/jd/6.jpg</v>
      </c>
      <c r="I1779" s="55" t="str">
        <f t="shared" si="218"/>
        <v>12a,12b</v>
      </c>
      <c r="J1779" s="51">
        <f t="shared" si="221"/>
        <v>178</v>
      </c>
      <c r="K1779" s="51">
        <f>IF(VLOOKUP(J1778,city!$K$4:$L$352,2,0)&gt;K1778,K1778+1,1)</f>
        <v>6</v>
      </c>
      <c r="L1779" s="51">
        <v>1</v>
      </c>
      <c r="M1779" s="51" t="s">
        <v>409</v>
      </c>
      <c r="N1779" s="17">
        <v>118.96290399999999</v>
      </c>
      <c r="O1779" s="17">
        <v>32.156857000000002</v>
      </c>
      <c r="P1779" s="51" t="str">
        <f t="shared" si="222"/>
        <v/>
      </c>
      <c r="Q1779" s="51">
        <v>12</v>
      </c>
      <c r="R1779" s="51">
        <f t="shared" si="223"/>
        <v>12</v>
      </c>
      <c r="S1779" s="51" t="str">
        <f t="shared" si="219"/>
        <v>12a</v>
      </c>
      <c r="T1779" s="51" t="str">
        <f t="shared" si="220"/>
        <v>12b</v>
      </c>
    </row>
    <row r="1780" spans="1:20" ht="20" customHeight="1" x14ac:dyDescent="0.15">
      <c r="A1780" s="51">
        <f t="shared" si="217"/>
        <v>117807</v>
      </c>
      <c r="B1780" s="52" t="str">
        <f>VLOOKUP(J1780,city!$A$4:$D$352,3,0)</f>
        <v>湖南</v>
      </c>
      <c r="C1780" s="52" t="str">
        <f>VLOOKUP(J1780,city!$A$4:$D$352,4,0)</f>
        <v>益阳</v>
      </c>
      <c r="D1780" s="51" t="s">
        <v>4379</v>
      </c>
      <c r="E1780" s="51" t="s">
        <v>4380</v>
      </c>
      <c r="F1780" s="53" t="str">
        <f t="shared" si="224"/>
        <v>112.195264,28.510342</v>
      </c>
      <c r="G1780" s="54" t="s">
        <v>795</v>
      </c>
      <c r="H1780" s="55" t="str">
        <f>"jingdian/"&amp;VLOOKUP(B1780,city!$C$4:$P$352,13,FALSE)&amp;"/"&amp;VLOOKUP(C1780,city!$D$4:$P$352,13,FALSE)&amp;"/jd/"&amp;K1780&amp;".jpg"</f>
        <v>jingdian/hunan/yiyang/jd/7.jpg</v>
      </c>
      <c r="I1780" s="55" t="str">
        <f t="shared" si="218"/>
        <v>2a,2b</v>
      </c>
      <c r="J1780" s="51">
        <f t="shared" si="221"/>
        <v>178</v>
      </c>
      <c r="K1780" s="51">
        <f>IF(VLOOKUP(J1779,city!$K$4:$L$352,2,0)&gt;K1779,K1779+1,1)</f>
        <v>7</v>
      </c>
      <c r="L1780" s="51">
        <v>1</v>
      </c>
      <c r="M1780" s="51" t="s">
        <v>409</v>
      </c>
      <c r="N1780" s="17">
        <v>112.19526399999999</v>
      </c>
      <c r="O1780" s="17">
        <v>28.510342000000001</v>
      </c>
      <c r="P1780" s="51" t="str">
        <f t="shared" si="222"/>
        <v/>
      </c>
      <c r="Q1780" s="51">
        <v>2</v>
      </c>
      <c r="R1780" s="51">
        <f t="shared" si="223"/>
        <v>2</v>
      </c>
      <c r="S1780" s="51" t="str">
        <f t="shared" si="219"/>
        <v>2a</v>
      </c>
      <c r="T1780" s="51" t="str">
        <f t="shared" si="220"/>
        <v>2b</v>
      </c>
    </row>
    <row r="1781" spans="1:20" ht="20" customHeight="1" x14ac:dyDescent="0.15">
      <c r="A1781" s="51">
        <f t="shared" si="217"/>
        <v>117808</v>
      </c>
      <c r="B1781" s="52" t="str">
        <f>VLOOKUP(J1781,city!$A$4:$D$352,3,0)</f>
        <v>湖南</v>
      </c>
      <c r="C1781" s="52" t="str">
        <f>VLOOKUP(J1781,city!$A$4:$D$352,4,0)</f>
        <v>益阳</v>
      </c>
      <c r="D1781" s="51" t="s">
        <v>4381</v>
      </c>
      <c r="E1781" s="51" t="s">
        <v>4382</v>
      </c>
      <c r="F1781" s="53" t="str">
        <f t="shared" si="224"/>
        <v>112.324258,28.697467</v>
      </c>
      <c r="G1781" s="54" t="s">
        <v>795</v>
      </c>
      <c r="H1781" s="55" t="str">
        <f>"jingdian/"&amp;VLOOKUP(B1781,city!$C$4:$P$352,13,FALSE)&amp;"/"&amp;VLOOKUP(C1781,city!$D$4:$P$352,13,FALSE)&amp;"/jd/"&amp;K1781&amp;".jpg"</f>
        <v>jingdian/hunan/yiyang/jd/8.jpg</v>
      </c>
      <c r="I1781" s="55" t="str">
        <f t="shared" si="218"/>
        <v>2a,2b</v>
      </c>
      <c r="J1781" s="51">
        <f t="shared" si="221"/>
        <v>178</v>
      </c>
      <c r="K1781" s="51">
        <f>IF(VLOOKUP(J1780,city!$K$4:$L$352,2,0)&gt;K1780,K1780+1,1)</f>
        <v>8</v>
      </c>
      <c r="L1781" s="51">
        <v>1</v>
      </c>
      <c r="M1781" s="51" t="s">
        <v>409</v>
      </c>
      <c r="N1781" s="17">
        <v>112.324258</v>
      </c>
      <c r="O1781" s="17">
        <v>28.697467</v>
      </c>
      <c r="P1781" s="51" t="str">
        <f t="shared" si="222"/>
        <v/>
      </c>
      <c r="Q1781" s="51">
        <v>2</v>
      </c>
      <c r="R1781" s="51" t="e">
        <f t="shared" si="223"/>
        <v>#N/A</v>
      </c>
      <c r="S1781" s="51" t="str">
        <f t="shared" si="219"/>
        <v>2a</v>
      </c>
      <c r="T1781" s="51" t="str">
        <f t="shared" si="220"/>
        <v>2b</v>
      </c>
    </row>
    <row r="1782" spans="1:20" ht="20" customHeight="1" x14ac:dyDescent="0.15">
      <c r="A1782" s="51">
        <f t="shared" si="217"/>
        <v>117809</v>
      </c>
      <c r="B1782" s="52" t="str">
        <f>VLOOKUP(J1782,city!$A$4:$D$352,3,0)</f>
        <v>湖南</v>
      </c>
      <c r="C1782" s="52" t="str">
        <f>VLOOKUP(J1782,city!$A$4:$D$352,4,0)</f>
        <v>益阳</v>
      </c>
      <c r="D1782" s="51" t="s">
        <v>4383</v>
      </c>
      <c r="E1782" s="51" t="s">
        <v>4384</v>
      </c>
      <c r="F1782" s="53" t="str">
        <f t="shared" si="224"/>
        <v>112.04732,28.370146</v>
      </c>
      <c r="G1782" s="54" t="s">
        <v>795</v>
      </c>
      <c r="H1782" s="55" t="str">
        <f>"jingdian/"&amp;VLOOKUP(B1782,city!$C$4:$P$352,13,FALSE)&amp;"/"&amp;VLOOKUP(C1782,city!$D$4:$P$352,13,FALSE)&amp;"/jd/"&amp;K1782&amp;".jpg"</f>
        <v>jingdian/hunan/yiyang/jd/9.jpg</v>
      </c>
      <c r="I1782" s="55" t="str">
        <f t="shared" si="218"/>
        <v>8a,8b</v>
      </c>
      <c r="J1782" s="51">
        <f t="shared" si="221"/>
        <v>178</v>
      </c>
      <c r="K1782" s="51">
        <f>IF(VLOOKUP(J1781,city!$K$4:$L$352,2,0)&gt;K1781,K1781+1,1)</f>
        <v>9</v>
      </c>
      <c r="L1782" s="51">
        <v>1</v>
      </c>
      <c r="M1782" s="51" t="s">
        <v>409</v>
      </c>
      <c r="N1782" s="17">
        <v>112.04732</v>
      </c>
      <c r="O1782" s="17">
        <v>28.370145999999998</v>
      </c>
      <c r="P1782" s="51" t="str">
        <f t="shared" si="222"/>
        <v/>
      </c>
      <c r="Q1782" s="51">
        <v>8</v>
      </c>
      <c r="R1782" s="51">
        <f t="shared" si="223"/>
        <v>8</v>
      </c>
      <c r="S1782" s="51" t="str">
        <f t="shared" si="219"/>
        <v>8a</v>
      </c>
      <c r="T1782" s="51" t="str">
        <f t="shared" si="220"/>
        <v>8b</v>
      </c>
    </row>
    <row r="1783" spans="1:20" ht="20" customHeight="1" x14ac:dyDescent="0.15">
      <c r="A1783" s="51">
        <f t="shared" si="217"/>
        <v>117810</v>
      </c>
      <c r="B1783" s="52" t="str">
        <f>VLOOKUP(J1783,city!$A$4:$D$352,3,0)</f>
        <v>湖南</v>
      </c>
      <c r="C1783" s="52" t="str">
        <f>VLOOKUP(J1783,city!$A$4:$D$352,4,0)</f>
        <v>益阳</v>
      </c>
      <c r="D1783" s="51" t="s">
        <v>4385</v>
      </c>
      <c r="E1783" s="51" t="s">
        <v>4386</v>
      </c>
      <c r="F1783" s="53" t="str">
        <f t="shared" si="224"/>
        <v>112.378175,28.560109</v>
      </c>
      <c r="G1783" s="54" t="s">
        <v>795</v>
      </c>
      <c r="H1783" s="55" t="str">
        <f>"jingdian/"&amp;VLOOKUP(B1783,city!$C$4:$P$352,13,FALSE)&amp;"/"&amp;VLOOKUP(C1783,city!$D$4:$P$352,13,FALSE)&amp;"/jd/"&amp;K1783&amp;".jpg"</f>
        <v>jingdian/hunan/yiyang/jd/10.jpg</v>
      </c>
      <c r="I1783" s="55" t="str">
        <f t="shared" si="218"/>
        <v>11a,11b</v>
      </c>
      <c r="J1783" s="51">
        <f t="shared" si="221"/>
        <v>178</v>
      </c>
      <c r="K1783" s="51">
        <f>IF(VLOOKUP(J1782,city!$K$4:$L$352,2,0)&gt;K1782,K1782+1,1)</f>
        <v>10</v>
      </c>
      <c r="L1783" s="51">
        <v>1</v>
      </c>
      <c r="M1783" s="51" t="s">
        <v>409</v>
      </c>
      <c r="N1783" s="17">
        <v>112.378175</v>
      </c>
      <c r="O1783" s="17">
        <v>28.560109000000001</v>
      </c>
      <c r="P1783" s="51" t="str">
        <f t="shared" si="222"/>
        <v>112.6785858,28.9582502</v>
      </c>
      <c r="Q1783" s="51">
        <v>11</v>
      </c>
      <c r="R1783" s="51">
        <f t="shared" si="223"/>
        <v>11</v>
      </c>
      <c r="S1783" s="51" t="str">
        <f t="shared" si="219"/>
        <v>11a</v>
      </c>
      <c r="T1783" s="51" t="str">
        <f t="shared" si="220"/>
        <v>11b</v>
      </c>
    </row>
    <row r="1784" spans="1:20" ht="20" customHeight="1" x14ac:dyDescent="0.15">
      <c r="A1784" s="51">
        <f t="shared" si="217"/>
        <v>117901</v>
      </c>
      <c r="B1784" s="52" t="str">
        <f>VLOOKUP(J1784,city!$A$4:$D$352,3,0)</f>
        <v>湖南</v>
      </c>
      <c r="C1784" s="52" t="str">
        <f>VLOOKUP(J1784,city!$A$4:$D$352,4,0)</f>
        <v>娄底</v>
      </c>
      <c r="D1784" s="51" t="s">
        <v>4387</v>
      </c>
      <c r="E1784" s="51" t="s">
        <v>4388</v>
      </c>
      <c r="F1784" s="53" t="str">
        <f t="shared" si="224"/>
        <v>111.750468,27.890807</v>
      </c>
      <c r="G1784" s="54" t="s">
        <v>795</v>
      </c>
      <c r="H1784" s="55" t="str">
        <f>"jingdian/"&amp;VLOOKUP(B1784,city!$C$4:$P$352,13,FALSE)&amp;"/"&amp;VLOOKUP(C1784,city!$D$4:$P$352,13,FALSE)&amp;"/jd/"&amp;K1784&amp;".jpg"</f>
        <v>jingdian/hunan/loudi/jd/1.jpg</v>
      </c>
      <c r="I1784" s="55" t="str">
        <f t="shared" si="218"/>
        <v>2a,2b</v>
      </c>
      <c r="J1784" s="51">
        <f t="shared" si="221"/>
        <v>179</v>
      </c>
      <c r="K1784" s="51">
        <f>IF(VLOOKUP(J1783,city!$K$4:$L$352,2,0)&gt;K1783,K1783+1,1)</f>
        <v>1</v>
      </c>
      <c r="L1784" s="51">
        <v>1</v>
      </c>
      <c r="M1784" s="51" t="s">
        <v>411</v>
      </c>
      <c r="N1784" s="17">
        <v>111.750468</v>
      </c>
      <c r="O1784" s="17">
        <v>27.890806999999999</v>
      </c>
      <c r="P1784" s="51" t="str">
        <f t="shared" si="222"/>
        <v/>
      </c>
      <c r="Q1784" s="51">
        <v>2</v>
      </c>
      <c r="R1784" s="51">
        <f t="shared" si="223"/>
        <v>2</v>
      </c>
      <c r="S1784" s="51" t="str">
        <f t="shared" si="219"/>
        <v>2a</v>
      </c>
      <c r="T1784" s="51" t="str">
        <f t="shared" si="220"/>
        <v>2b</v>
      </c>
    </row>
    <row r="1785" spans="1:20" ht="20" customHeight="1" x14ac:dyDescent="0.15">
      <c r="A1785" s="51">
        <f t="shared" si="217"/>
        <v>117902</v>
      </c>
      <c r="B1785" s="52" t="str">
        <f>VLOOKUP(J1785,city!$A$4:$D$352,3,0)</f>
        <v>湖南</v>
      </c>
      <c r="C1785" s="52" t="str">
        <f>VLOOKUP(J1785,city!$A$4:$D$352,4,0)</f>
        <v>娄底</v>
      </c>
      <c r="D1785" s="51" t="s">
        <v>4389</v>
      </c>
      <c r="E1785" s="51" t="s">
        <v>4390</v>
      </c>
      <c r="F1785" s="53" t="str">
        <f t="shared" si="224"/>
        <v>112.466344,27.414624</v>
      </c>
      <c r="G1785" s="54" t="s">
        <v>795</v>
      </c>
      <c r="H1785" s="55" t="str">
        <f>"jingdian/"&amp;VLOOKUP(B1785,city!$C$4:$P$352,13,FALSE)&amp;"/"&amp;VLOOKUP(C1785,city!$D$4:$P$352,13,FALSE)&amp;"/jd/"&amp;K1785&amp;".jpg"</f>
        <v>jingdian/hunan/loudi/jd/2.jpg</v>
      </c>
      <c r="I1785" s="55" t="str">
        <f t="shared" si="218"/>
        <v>15a,15b</v>
      </c>
      <c r="J1785" s="51">
        <f t="shared" si="221"/>
        <v>179</v>
      </c>
      <c r="K1785" s="51">
        <f>IF(VLOOKUP(J1784,city!$K$4:$L$352,2,0)&gt;K1784,K1784+1,1)</f>
        <v>2</v>
      </c>
      <c r="L1785" s="51">
        <v>1</v>
      </c>
      <c r="M1785" s="51" t="s">
        <v>411</v>
      </c>
      <c r="N1785" s="17">
        <v>112.46634400000001</v>
      </c>
      <c r="O1785" s="17">
        <v>27.414624</v>
      </c>
      <c r="P1785" s="51" t="str">
        <f t="shared" si="222"/>
        <v/>
      </c>
      <c r="Q1785" s="51">
        <v>15</v>
      </c>
      <c r="R1785" s="51">
        <f t="shared" si="223"/>
        <v>15</v>
      </c>
      <c r="S1785" s="51" t="str">
        <f t="shared" si="219"/>
        <v>15a</v>
      </c>
      <c r="T1785" s="51" t="str">
        <f t="shared" si="220"/>
        <v>15b</v>
      </c>
    </row>
    <row r="1786" spans="1:20" ht="20" customHeight="1" x14ac:dyDescent="0.15">
      <c r="A1786" s="51">
        <f t="shared" si="217"/>
        <v>117903</v>
      </c>
      <c r="B1786" s="52" t="str">
        <f>VLOOKUP(J1786,city!$A$4:$D$352,3,0)</f>
        <v>湖南</v>
      </c>
      <c r="C1786" s="52" t="str">
        <f>VLOOKUP(J1786,city!$A$4:$D$352,4,0)</f>
        <v>娄底</v>
      </c>
      <c r="D1786" s="51" t="s">
        <v>4391</v>
      </c>
      <c r="E1786" s="51" t="s">
        <v>4392</v>
      </c>
      <c r="F1786" s="53" t="str">
        <f t="shared" si="224"/>
        <v>111.298607,27.956113</v>
      </c>
      <c r="G1786" s="54" t="s">
        <v>795</v>
      </c>
      <c r="H1786" s="55" t="str">
        <f>"jingdian/"&amp;VLOOKUP(B1786,city!$C$4:$P$352,13,FALSE)&amp;"/"&amp;VLOOKUP(C1786,city!$D$4:$P$352,13,FALSE)&amp;"/jd/"&amp;K1786&amp;".jpg"</f>
        <v>jingdian/hunan/loudi/jd/3.jpg</v>
      </c>
      <c r="I1786" s="55" t="str">
        <f t="shared" si="218"/>
        <v>15a,15b</v>
      </c>
      <c r="J1786" s="51">
        <f t="shared" si="221"/>
        <v>179</v>
      </c>
      <c r="K1786" s="51">
        <f>IF(VLOOKUP(J1785,city!$K$4:$L$352,2,0)&gt;K1785,K1785+1,1)</f>
        <v>3</v>
      </c>
      <c r="L1786" s="51">
        <v>1</v>
      </c>
      <c r="M1786" s="51" t="s">
        <v>411</v>
      </c>
      <c r="N1786" s="17">
        <v>111.298607</v>
      </c>
      <c r="O1786" s="17">
        <v>27.956112999999998</v>
      </c>
      <c r="P1786" s="51" t="str">
        <f t="shared" si="222"/>
        <v/>
      </c>
      <c r="Q1786" s="51">
        <v>15</v>
      </c>
      <c r="R1786" s="51">
        <f t="shared" si="223"/>
        <v>15</v>
      </c>
      <c r="S1786" s="51" t="str">
        <f t="shared" si="219"/>
        <v>15a</v>
      </c>
      <c r="T1786" s="51" t="str">
        <f t="shared" si="220"/>
        <v>15b</v>
      </c>
    </row>
    <row r="1787" spans="1:20" ht="20" customHeight="1" x14ac:dyDescent="0.15">
      <c r="A1787" s="51">
        <f t="shared" si="217"/>
        <v>117904</v>
      </c>
      <c r="B1787" s="52" t="str">
        <f>VLOOKUP(J1787,city!$A$4:$D$352,3,0)</f>
        <v>湖南</v>
      </c>
      <c r="C1787" s="52" t="str">
        <f>VLOOKUP(J1787,city!$A$4:$D$352,4,0)</f>
        <v>娄底</v>
      </c>
      <c r="D1787" s="51" t="s">
        <v>4393</v>
      </c>
      <c r="E1787" s="51" t="s">
        <v>4394</v>
      </c>
      <c r="F1787" s="53" t="str">
        <f t="shared" si="224"/>
        <v>110.975648,27.697621</v>
      </c>
      <c r="G1787" s="54" t="s">
        <v>795</v>
      </c>
      <c r="H1787" s="55" t="str">
        <f>"jingdian/"&amp;VLOOKUP(B1787,city!$C$4:$P$352,13,FALSE)&amp;"/"&amp;VLOOKUP(C1787,city!$D$4:$P$352,13,FALSE)&amp;"/jd/"&amp;K1787&amp;".jpg"</f>
        <v>jingdian/hunan/loudi/jd/4.jpg</v>
      </c>
      <c r="I1787" s="55" t="str">
        <f t="shared" si="218"/>
        <v>28a,28b</v>
      </c>
      <c r="J1787" s="51">
        <f t="shared" si="221"/>
        <v>179</v>
      </c>
      <c r="K1787" s="51">
        <f>IF(VLOOKUP(J1786,city!$K$4:$L$352,2,0)&gt;K1786,K1786+1,1)</f>
        <v>4</v>
      </c>
      <c r="L1787" s="51">
        <v>1</v>
      </c>
      <c r="M1787" s="51" t="s">
        <v>411</v>
      </c>
      <c r="N1787" s="17">
        <v>110.97564800000001</v>
      </c>
      <c r="O1787" s="17">
        <v>27.697621000000002</v>
      </c>
      <c r="P1787" s="51" t="str">
        <f t="shared" si="222"/>
        <v/>
      </c>
      <c r="Q1787" s="51">
        <v>28</v>
      </c>
      <c r="R1787" s="51" t="e">
        <f t="shared" si="223"/>
        <v>#N/A</v>
      </c>
      <c r="S1787" s="51" t="str">
        <f t="shared" si="219"/>
        <v>28a</v>
      </c>
      <c r="T1787" s="51" t="str">
        <f t="shared" si="220"/>
        <v>28b</v>
      </c>
    </row>
    <row r="1788" spans="1:20" ht="20" customHeight="1" x14ac:dyDescent="0.15">
      <c r="A1788" s="51">
        <f t="shared" si="217"/>
        <v>117905</v>
      </c>
      <c r="B1788" s="52" t="str">
        <f>VLOOKUP(J1788,city!$A$4:$D$352,3,0)</f>
        <v>湖南</v>
      </c>
      <c r="C1788" s="52" t="str">
        <f>VLOOKUP(J1788,city!$A$4:$D$352,4,0)</f>
        <v>娄底</v>
      </c>
      <c r="D1788" s="51" t="s">
        <v>4395</v>
      </c>
      <c r="E1788" s="51" t="s">
        <v>4396</v>
      </c>
      <c r="F1788" s="53" t="str">
        <f t="shared" si="224"/>
        <v>111.464884,27.71148</v>
      </c>
      <c r="G1788" s="54" t="s">
        <v>795</v>
      </c>
      <c r="H1788" s="55" t="str">
        <f>"jingdian/"&amp;VLOOKUP(B1788,city!$C$4:$P$352,13,FALSE)&amp;"/"&amp;VLOOKUP(C1788,city!$D$4:$P$352,13,FALSE)&amp;"/jd/"&amp;K1788&amp;".jpg"</f>
        <v>jingdian/hunan/loudi/jd/5.jpg</v>
      </c>
      <c r="I1788" s="55" t="str">
        <f t="shared" si="218"/>
        <v>9a,9b</v>
      </c>
      <c r="J1788" s="51">
        <f t="shared" si="221"/>
        <v>179</v>
      </c>
      <c r="K1788" s="51">
        <f>IF(VLOOKUP(J1787,city!$K$4:$L$352,2,0)&gt;K1787,K1787+1,1)</f>
        <v>5</v>
      </c>
      <c r="L1788" s="51">
        <v>1</v>
      </c>
      <c r="M1788" s="51" t="s">
        <v>411</v>
      </c>
      <c r="N1788" s="17">
        <v>111.464884</v>
      </c>
      <c r="O1788" s="17">
        <v>27.711480000000002</v>
      </c>
      <c r="P1788" s="51" t="str">
        <f t="shared" si="222"/>
        <v/>
      </c>
      <c r="Q1788" s="51">
        <v>9</v>
      </c>
      <c r="R1788" s="51">
        <f t="shared" si="223"/>
        <v>9</v>
      </c>
      <c r="S1788" s="51" t="str">
        <f t="shared" si="219"/>
        <v>9a</v>
      </c>
      <c r="T1788" s="51" t="str">
        <f t="shared" si="220"/>
        <v>9b</v>
      </c>
    </row>
    <row r="1789" spans="1:20" ht="20" customHeight="1" x14ac:dyDescent="0.15">
      <c r="A1789" s="51">
        <f t="shared" si="217"/>
        <v>117906</v>
      </c>
      <c r="B1789" s="52" t="str">
        <f>VLOOKUP(J1789,city!$A$4:$D$352,3,0)</f>
        <v>湖南</v>
      </c>
      <c r="C1789" s="52" t="str">
        <f>VLOOKUP(J1789,city!$A$4:$D$352,4,0)</f>
        <v>娄底</v>
      </c>
      <c r="D1789" s="51" t="s">
        <v>4397</v>
      </c>
      <c r="E1789" s="51" t="s">
        <v>4398</v>
      </c>
      <c r="F1789" s="53" t="str">
        <f t="shared" si="224"/>
        <v>112.208,27.463</v>
      </c>
      <c r="G1789" s="54" t="s">
        <v>795</v>
      </c>
      <c r="H1789" s="55" t="str">
        <f>"jingdian/"&amp;VLOOKUP(B1789,city!$C$4:$P$352,13,FALSE)&amp;"/"&amp;VLOOKUP(C1789,city!$D$4:$P$352,13,FALSE)&amp;"/jd/"&amp;K1789&amp;".jpg"</f>
        <v>jingdian/hunan/loudi/jd/6.jpg</v>
      </c>
      <c r="I1789" s="55" t="str">
        <f t="shared" si="218"/>
        <v>10a,10b</v>
      </c>
      <c r="J1789" s="51">
        <f t="shared" si="221"/>
        <v>179</v>
      </c>
      <c r="K1789" s="51">
        <f>IF(VLOOKUP(J1788,city!$K$4:$L$352,2,0)&gt;K1788,K1788+1,1)</f>
        <v>6</v>
      </c>
      <c r="L1789" s="51">
        <v>1</v>
      </c>
      <c r="M1789" s="51" t="s">
        <v>411</v>
      </c>
      <c r="N1789" s="17">
        <v>112.208</v>
      </c>
      <c r="O1789" s="17">
        <v>27.463000000000001</v>
      </c>
      <c r="P1789" s="51" t="str">
        <f t="shared" si="222"/>
        <v/>
      </c>
      <c r="Q1789" s="51">
        <v>10</v>
      </c>
      <c r="R1789" s="51">
        <f t="shared" si="223"/>
        <v>10</v>
      </c>
      <c r="S1789" s="51" t="str">
        <f t="shared" si="219"/>
        <v>10a</v>
      </c>
      <c r="T1789" s="51" t="str">
        <f t="shared" si="220"/>
        <v>10b</v>
      </c>
    </row>
    <row r="1790" spans="1:20" ht="20" customHeight="1" x14ac:dyDescent="0.15">
      <c r="A1790" s="51">
        <f t="shared" si="217"/>
        <v>117907</v>
      </c>
      <c r="B1790" s="52" t="str">
        <f>VLOOKUP(J1790,city!$A$4:$D$352,3,0)</f>
        <v>湖南</v>
      </c>
      <c r="C1790" s="52" t="str">
        <f>VLOOKUP(J1790,city!$A$4:$D$352,4,0)</f>
        <v>娄底</v>
      </c>
      <c r="D1790" s="51" t="s">
        <v>4399</v>
      </c>
      <c r="E1790" s="51" t="s">
        <v>4400</v>
      </c>
      <c r="F1790" s="53" t="str">
        <f t="shared" si="224"/>
        <v>111.309125,28.154757</v>
      </c>
      <c r="G1790" s="54" t="s">
        <v>795</v>
      </c>
      <c r="H1790" s="55" t="str">
        <f>"jingdian/"&amp;VLOOKUP(B1790,city!$C$4:$P$352,13,FALSE)&amp;"/"&amp;VLOOKUP(C1790,city!$D$4:$P$352,13,FALSE)&amp;"/jd/"&amp;K1790&amp;".jpg"</f>
        <v>jingdian/hunan/loudi/jd/7.jpg</v>
      </c>
      <c r="I1790" s="55" t="str">
        <f t="shared" si="218"/>
        <v>1a,1b</v>
      </c>
      <c r="J1790" s="51">
        <f t="shared" si="221"/>
        <v>179</v>
      </c>
      <c r="K1790" s="51">
        <f>IF(VLOOKUP(J1789,city!$K$4:$L$352,2,0)&gt;K1789,K1789+1,1)</f>
        <v>7</v>
      </c>
      <c r="L1790" s="51">
        <v>1</v>
      </c>
      <c r="M1790" s="51" t="s">
        <v>411</v>
      </c>
      <c r="N1790" s="17">
        <v>111.30912499999999</v>
      </c>
      <c r="O1790" s="17">
        <v>28.154757</v>
      </c>
      <c r="P1790" s="51" t="str">
        <f t="shared" si="222"/>
        <v/>
      </c>
      <c r="Q1790" s="51">
        <v>1</v>
      </c>
      <c r="R1790" s="51">
        <f t="shared" si="223"/>
        <v>2</v>
      </c>
      <c r="S1790" s="51" t="str">
        <f t="shared" si="219"/>
        <v>1a</v>
      </c>
      <c r="T1790" s="51" t="str">
        <f t="shared" si="220"/>
        <v>1b</v>
      </c>
    </row>
    <row r="1791" spans="1:20" ht="20" customHeight="1" x14ac:dyDescent="0.15">
      <c r="A1791" s="51">
        <f t="shared" si="217"/>
        <v>117908</v>
      </c>
      <c r="B1791" s="52" t="str">
        <f>VLOOKUP(J1791,city!$A$4:$D$352,3,0)</f>
        <v>湖南</v>
      </c>
      <c r="C1791" s="52" t="str">
        <f>VLOOKUP(J1791,city!$A$4:$D$352,4,0)</f>
        <v>娄底</v>
      </c>
      <c r="D1791" s="51" t="s">
        <v>4401</v>
      </c>
      <c r="E1791" s="51" t="s">
        <v>4402</v>
      </c>
      <c r="F1791" s="53" t="str">
        <f t="shared" si="224"/>
        <v>110.993,27.697</v>
      </c>
      <c r="G1791" s="54" t="s">
        <v>795</v>
      </c>
      <c r="H1791" s="55" t="str">
        <f>"jingdian/"&amp;VLOOKUP(B1791,city!$C$4:$P$352,13,FALSE)&amp;"/"&amp;VLOOKUP(C1791,city!$D$4:$P$352,13,FALSE)&amp;"/jd/"&amp;K1791&amp;".jpg"</f>
        <v>jingdian/hunan/loudi/jd/8.jpg</v>
      </c>
      <c r="I1791" s="55" t="str">
        <f t="shared" si="218"/>
        <v>28a,28b</v>
      </c>
      <c r="J1791" s="51">
        <f t="shared" si="221"/>
        <v>179</v>
      </c>
      <c r="K1791" s="51">
        <f>IF(VLOOKUP(J1790,city!$K$4:$L$352,2,0)&gt;K1790,K1790+1,1)</f>
        <v>8</v>
      </c>
      <c r="L1791" s="51">
        <v>1</v>
      </c>
      <c r="M1791" s="51" t="s">
        <v>411</v>
      </c>
      <c r="N1791" s="17">
        <v>110.99299999999999</v>
      </c>
      <c r="O1791" s="17">
        <v>27.696999999999999</v>
      </c>
      <c r="P1791" s="51" t="str">
        <f t="shared" si="222"/>
        <v/>
      </c>
      <c r="Q1791" s="51">
        <v>28</v>
      </c>
      <c r="R1791" s="51" t="e">
        <f t="shared" si="223"/>
        <v>#N/A</v>
      </c>
      <c r="S1791" s="51" t="str">
        <f t="shared" si="219"/>
        <v>28a</v>
      </c>
      <c r="T1791" s="51" t="str">
        <f t="shared" si="220"/>
        <v>28b</v>
      </c>
    </row>
    <row r="1792" spans="1:20" ht="20" customHeight="1" x14ac:dyDescent="0.15">
      <c r="A1792" s="51">
        <f t="shared" si="217"/>
        <v>117909</v>
      </c>
      <c r="B1792" s="52" t="str">
        <f>VLOOKUP(J1792,city!$A$4:$D$352,3,0)</f>
        <v>湖南</v>
      </c>
      <c r="C1792" s="52" t="str">
        <f>VLOOKUP(J1792,city!$A$4:$D$352,4,0)</f>
        <v>娄底</v>
      </c>
      <c r="D1792" s="51" t="s">
        <v>4403</v>
      </c>
      <c r="E1792" s="51" t="s">
        <v>4404</v>
      </c>
      <c r="F1792" s="53" t="str">
        <f t="shared" si="224"/>
        <v>112.019242,27.741985</v>
      </c>
      <c r="G1792" s="54" t="s">
        <v>795</v>
      </c>
      <c r="H1792" s="55" t="str">
        <f>"jingdian/"&amp;VLOOKUP(B1792,city!$C$4:$P$352,13,FALSE)&amp;"/"&amp;VLOOKUP(C1792,city!$D$4:$P$352,13,FALSE)&amp;"/jd/"&amp;K1792&amp;".jpg"</f>
        <v>jingdian/hunan/loudi/jd/9.jpg</v>
      </c>
      <c r="I1792" s="55" t="str">
        <f t="shared" si="218"/>
        <v>1a,1b</v>
      </c>
      <c r="J1792" s="51">
        <f t="shared" si="221"/>
        <v>179</v>
      </c>
      <c r="K1792" s="51">
        <f>IF(VLOOKUP(J1791,city!$K$4:$L$352,2,0)&gt;K1791,K1791+1,1)</f>
        <v>9</v>
      </c>
      <c r="L1792" s="51">
        <v>1</v>
      </c>
      <c r="M1792" s="51" t="s">
        <v>411</v>
      </c>
      <c r="N1792" s="17">
        <v>112.01924200000001</v>
      </c>
      <c r="O1792" s="17">
        <v>27.741985</v>
      </c>
      <c r="P1792" s="51" t="str">
        <f t="shared" si="222"/>
        <v/>
      </c>
      <c r="Q1792" s="51">
        <v>1</v>
      </c>
      <c r="R1792" s="51">
        <f t="shared" si="223"/>
        <v>1</v>
      </c>
      <c r="S1792" s="51" t="str">
        <f t="shared" si="219"/>
        <v>1a</v>
      </c>
      <c r="T1792" s="51" t="str">
        <f t="shared" si="220"/>
        <v>1b</v>
      </c>
    </row>
    <row r="1793" spans="1:20" ht="20" customHeight="1" x14ac:dyDescent="0.15">
      <c r="A1793" s="51">
        <f t="shared" si="217"/>
        <v>117910</v>
      </c>
      <c r="B1793" s="52" t="str">
        <f>VLOOKUP(J1793,city!$A$4:$D$352,3,0)</f>
        <v>湖南</v>
      </c>
      <c r="C1793" s="52" t="str">
        <f>VLOOKUP(J1793,city!$A$4:$D$352,4,0)</f>
        <v>娄底</v>
      </c>
      <c r="D1793" s="51" t="s">
        <v>4405</v>
      </c>
      <c r="E1793" s="51" t="s">
        <v>4406</v>
      </c>
      <c r="F1793" s="53" t="str">
        <f t="shared" si="224"/>
        <v>112.042075,27.750525</v>
      </c>
      <c r="G1793" s="54" t="s">
        <v>795</v>
      </c>
      <c r="H1793" s="55" t="str">
        <f>"jingdian/"&amp;VLOOKUP(B1793,city!$C$4:$P$352,13,FALSE)&amp;"/"&amp;VLOOKUP(C1793,city!$D$4:$P$352,13,FALSE)&amp;"/jd/"&amp;K1793&amp;".jpg"</f>
        <v>jingdian/hunan/loudi/jd/10.jpg</v>
      </c>
      <c r="I1793" s="55" t="str">
        <f t="shared" si="218"/>
        <v>10a,10b</v>
      </c>
      <c r="J1793" s="51">
        <f t="shared" si="221"/>
        <v>179</v>
      </c>
      <c r="K1793" s="51">
        <f>IF(VLOOKUP(J1792,city!$K$4:$L$352,2,0)&gt;K1792,K1792+1,1)</f>
        <v>10</v>
      </c>
      <c r="L1793" s="51">
        <v>1</v>
      </c>
      <c r="M1793" s="51" t="s">
        <v>411</v>
      </c>
      <c r="N1793" s="17">
        <v>112.042075</v>
      </c>
      <c r="O1793" s="17">
        <v>27.750525</v>
      </c>
      <c r="P1793" s="51" t="str">
        <f t="shared" si="222"/>
        <v>111.6527393,27.7477912</v>
      </c>
      <c r="Q1793" s="51">
        <v>10</v>
      </c>
      <c r="R1793" s="51">
        <f t="shared" si="223"/>
        <v>10</v>
      </c>
      <c r="S1793" s="51" t="str">
        <f t="shared" si="219"/>
        <v>10a</v>
      </c>
      <c r="T1793" s="51" t="str">
        <f t="shared" si="220"/>
        <v>10b</v>
      </c>
    </row>
    <row r="1794" spans="1:20" ht="20" customHeight="1" x14ac:dyDescent="0.15">
      <c r="A1794" s="51">
        <f t="shared" si="217"/>
        <v>118001</v>
      </c>
      <c r="B1794" s="52" t="str">
        <f>VLOOKUP(J1794,city!$A$4:$D$352,3,0)</f>
        <v>湖南</v>
      </c>
      <c r="C1794" s="52" t="str">
        <f>VLOOKUP(J1794,city!$A$4:$D$352,4,0)</f>
        <v>郴州</v>
      </c>
      <c r="D1794" s="51" t="s">
        <v>4407</v>
      </c>
      <c r="E1794" s="51" t="s">
        <v>4408</v>
      </c>
      <c r="F1794" s="53" t="str">
        <f t="shared" si="224"/>
        <v>113.271949,25.939392</v>
      </c>
      <c r="G1794" s="54" t="s">
        <v>795</v>
      </c>
      <c r="H1794" s="55" t="str">
        <f>"jingdian/"&amp;VLOOKUP(B1794,city!$C$4:$P$352,13,FALSE)&amp;"/"&amp;VLOOKUP(C1794,city!$D$4:$P$352,13,FALSE)&amp;"/jd/"&amp;K1794&amp;".jpg"</f>
        <v>jingdian/hunan/chenzhou/jd/1.jpg</v>
      </c>
      <c r="I1794" s="55" t="str">
        <f t="shared" si="218"/>
        <v>2a,2b</v>
      </c>
      <c r="J1794" s="51">
        <f t="shared" si="221"/>
        <v>180</v>
      </c>
      <c r="K1794" s="51">
        <f>IF(VLOOKUP(J1793,city!$K$4:$L$352,2,0)&gt;K1793,K1793+1,1)</f>
        <v>1</v>
      </c>
      <c r="L1794" s="51">
        <v>1</v>
      </c>
      <c r="M1794" s="51" t="s">
        <v>413</v>
      </c>
      <c r="N1794" s="17">
        <v>113.27194900000001</v>
      </c>
      <c r="O1794" s="17">
        <v>25.939392000000002</v>
      </c>
      <c r="P1794" s="51" t="str">
        <f t="shared" si="222"/>
        <v/>
      </c>
      <c r="Q1794" s="51">
        <v>2</v>
      </c>
      <c r="R1794" s="51">
        <f t="shared" si="223"/>
        <v>2</v>
      </c>
      <c r="S1794" s="51" t="str">
        <f t="shared" si="219"/>
        <v>2a</v>
      </c>
      <c r="T1794" s="51" t="str">
        <f t="shared" si="220"/>
        <v>2b</v>
      </c>
    </row>
    <row r="1795" spans="1:20" ht="20" customHeight="1" x14ac:dyDescent="0.15">
      <c r="A1795" s="51">
        <f t="shared" si="217"/>
        <v>118002</v>
      </c>
      <c r="B1795" s="52" t="str">
        <f>VLOOKUP(J1795,city!$A$4:$D$352,3,0)</f>
        <v>湖南</v>
      </c>
      <c r="C1795" s="52" t="str">
        <f>VLOOKUP(J1795,city!$A$4:$D$352,4,0)</f>
        <v>郴州</v>
      </c>
      <c r="D1795" s="51" t="s">
        <v>4409</v>
      </c>
      <c r="E1795" s="51" t="s">
        <v>4410</v>
      </c>
      <c r="F1795" s="53" t="str">
        <f t="shared" si="224"/>
        <v>112.887105,24.986138</v>
      </c>
      <c r="G1795" s="54" t="s">
        <v>795</v>
      </c>
      <c r="H1795" s="55" t="str">
        <f>"jingdian/"&amp;VLOOKUP(B1795,city!$C$4:$P$352,13,FALSE)&amp;"/"&amp;VLOOKUP(C1795,city!$D$4:$P$352,13,FALSE)&amp;"/jd/"&amp;K1795&amp;".jpg"</f>
        <v>jingdian/hunan/chenzhou/jd/2.jpg</v>
      </c>
      <c r="I1795" s="55" t="str">
        <f t="shared" si="218"/>
        <v>1a,1b</v>
      </c>
      <c r="J1795" s="51">
        <f t="shared" si="221"/>
        <v>180</v>
      </c>
      <c r="K1795" s="51">
        <f>IF(VLOOKUP(J1794,city!$K$4:$L$352,2,0)&gt;K1794,K1794+1,1)</f>
        <v>2</v>
      </c>
      <c r="L1795" s="51">
        <v>1</v>
      </c>
      <c r="M1795" s="51" t="s">
        <v>413</v>
      </c>
      <c r="N1795" s="17">
        <v>112.88710500000001</v>
      </c>
      <c r="O1795" s="17">
        <v>24.986138</v>
      </c>
      <c r="P1795" s="51" t="str">
        <f t="shared" si="222"/>
        <v/>
      </c>
      <c r="Q1795" s="51">
        <v>1</v>
      </c>
      <c r="R1795" s="51">
        <f t="shared" si="223"/>
        <v>2</v>
      </c>
      <c r="S1795" s="51" t="str">
        <f t="shared" si="219"/>
        <v>1a</v>
      </c>
      <c r="T1795" s="51" t="str">
        <f t="shared" si="220"/>
        <v>1b</v>
      </c>
    </row>
    <row r="1796" spans="1:20" ht="20" customHeight="1" x14ac:dyDescent="0.15">
      <c r="A1796" s="51">
        <f t="shared" ref="A1796:A1859" si="225">100000+J1796*100+K1796</f>
        <v>118003</v>
      </c>
      <c r="B1796" s="52" t="str">
        <f>VLOOKUP(J1796,city!$A$4:$D$352,3,0)</f>
        <v>湖南</v>
      </c>
      <c r="C1796" s="52" t="str">
        <f>VLOOKUP(J1796,city!$A$4:$D$352,4,0)</f>
        <v>郴州</v>
      </c>
      <c r="D1796" s="51" t="s">
        <v>4411</v>
      </c>
      <c r="E1796" s="51" t="s">
        <v>4412</v>
      </c>
      <c r="F1796" s="53" t="str">
        <f t="shared" si="224"/>
        <v>113.916705,25.535508</v>
      </c>
      <c r="G1796" s="54" t="s">
        <v>795</v>
      </c>
      <c r="H1796" s="55" t="str">
        <f>"jingdian/"&amp;VLOOKUP(B1796,city!$C$4:$P$352,13,FALSE)&amp;"/"&amp;VLOOKUP(C1796,city!$D$4:$P$352,13,FALSE)&amp;"/jd/"&amp;K1796&amp;".jpg"</f>
        <v>jingdian/hunan/chenzhou/jd/3.jpg</v>
      </c>
      <c r="I1796" s="55" t="str">
        <f t="shared" ref="I1796:I1859" si="226">S1796&amp;","&amp;T1796</f>
        <v>15a,15b</v>
      </c>
      <c r="J1796" s="51">
        <f t="shared" si="221"/>
        <v>180</v>
      </c>
      <c r="K1796" s="51">
        <f>IF(VLOOKUP(J1795,city!$K$4:$L$352,2,0)&gt;K1795,K1795+1,1)</f>
        <v>3</v>
      </c>
      <c r="L1796" s="51">
        <v>1</v>
      </c>
      <c r="M1796" s="51" t="s">
        <v>413</v>
      </c>
      <c r="N1796" s="17">
        <v>113.91670499999999</v>
      </c>
      <c r="O1796" s="17">
        <v>25.535508</v>
      </c>
      <c r="P1796" s="51" t="str">
        <f t="shared" si="222"/>
        <v/>
      </c>
      <c r="Q1796" s="51">
        <v>15</v>
      </c>
      <c r="R1796" s="51">
        <f t="shared" si="223"/>
        <v>15</v>
      </c>
      <c r="S1796" s="51" t="str">
        <f t="shared" ref="S1796:S1859" si="227">CONCATENATE(Q1796,"a")</f>
        <v>15a</v>
      </c>
      <c r="T1796" s="51" t="str">
        <f t="shared" ref="T1796:T1859" si="228">CONCATENATE(Q1796,"b")</f>
        <v>15b</v>
      </c>
    </row>
    <row r="1797" spans="1:20" ht="20" customHeight="1" x14ac:dyDescent="0.15">
      <c r="A1797" s="51">
        <f t="shared" si="225"/>
        <v>118004</v>
      </c>
      <c r="B1797" s="52" t="str">
        <f>VLOOKUP(J1797,city!$A$4:$D$352,3,0)</f>
        <v>湖南</v>
      </c>
      <c r="C1797" s="52" t="str">
        <f>VLOOKUP(J1797,city!$A$4:$D$352,4,0)</f>
        <v>郴州</v>
      </c>
      <c r="D1797" s="51" t="s">
        <v>4413</v>
      </c>
      <c r="E1797" s="51" t="s">
        <v>4414</v>
      </c>
      <c r="F1797" s="53" t="str">
        <f t="shared" si="224"/>
        <v>113.056515,25.818401</v>
      </c>
      <c r="G1797" s="54" t="s">
        <v>795</v>
      </c>
      <c r="H1797" s="55" t="str">
        <f>"jingdian/"&amp;VLOOKUP(B1797,city!$C$4:$P$352,13,FALSE)&amp;"/"&amp;VLOOKUP(C1797,city!$D$4:$P$352,13,FALSE)&amp;"/jd/"&amp;K1797&amp;".jpg"</f>
        <v>jingdian/hunan/chenzhou/jd/4.jpg</v>
      </c>
      <c r="I1797" s="55" t="str">
        <f t="shared" si="226"/>
        <v>32a,32b</v>
      </c>
      <c r="J1797" s="51">
        <f t="shared" ref="J1797:J1860" si="229">IF(K1797&gt;K1796,J1796,J1796+1)</f>
        <v>180</v>
      </c>
      <c r="K1797" s="51">
        <f>IF(VLOOKUP(J1796,city!$K$4:$L$352,2,0)&gt;K1796,K1796+1,1)</f>
        <v>4</v>
      </c>
      <c r="L1797" s="51">
        <v>1</v>
      </c>
      <c r="M1797" s="51" t="s">
        <v>413</v>
      </c>
      <c r="N1797" s="17">
        <v>113.056515</v>
      </c>
      <c r="O1797" s="17">
        <v>25.818401000000001</v>
      </c>
      <c r="P1797" s="51" t="str">
        <f t="shared" si="222"/>
        <v/>
      </c>
      <c r="Q1797" s="51">
        <v>32</v>
      </c>
      <c r="R1797" s="51" t="e">
        <f t="shared" si="223"/>
        <v>#N/A</v>
      </c>
      <c r="S1797" s="51" t="str">
        <f t="shared" si="227"/>
        <v>32a</v>
      </c>
      <c r="T1797" s="51" t="str">
        <f t="shared" si="228"/>
        <v>32b</v>
      </c>
    </row>
    <row r="1798" spans="1:20" ht="20" customHeight="1" x14ac:dyDescent="0.15">
      <c r="A1798" s="51">
        <f t="shared" si="225"/>
        <v>118005</v>
      </c>
      <c r="B1798" s="52" t="str">
        <f>VLOOKUP(J1798,city!$A$4:$D$352,3,0)</f>
        <v>湖南</v>
      </c>
      <c r="C1798" s="52" t="str">
        <f>VLOOKUP(J1798,city!$A$4:$D$352,4,0)</f>
        <v>郴州</v>
      </c>
      <c r="D1798" s="51" t="s">
        <v>4415</v>
      </c>
      <c r="E1798" s="51" t="s">
        <v>4416</v>
      </c>
      <c r="F1798" s="53" t="str">
        <f t="shared" si="224"/>
        <v>113.087984,25.773914</v>
      </c>
      <c r="G1798" s="54" t="s">
        <v>795</v>
      </c>
      <c r="H1798" s="55" t="str">
        <f>"jingdian/"&amp;VLOOKUP(B1798,city!$C$4:$P$352,13,FALSE)&amp;"/"&amp;VLOOKUP(C1798,city!$D$4:$P$352,13,FALSE)&amp;"/jd/"&amp;K1798&amp;".jpg"</f>
        <v>jingdian/hunan/chenzhou/jd/5.jpg</v>
      </c>
      <c r="I1798" s="55" t="str">
        <f t="shared" si="226"/>
        <v>2a,2b</v>
      </c>
      <c r="J1798" s="51">
        <f t="shared" si="229"/>
        <v>180</v>
      </c>
      <c r="K1798" s="51">
        <f>IF(VLOOKUP(J1797,city!$K$4:$L$352,2,0)&gt;K1797,K1797+1,1)</f>
        <v>5</v>
      </c>
      <c r="L1798" s="51">
        <v>1</v>
      </c>
      <c r="M1798" s="51" t="s">
        <v>413</v>
      </c>
      <c r="N1798" s="17">
        <v>113.08798400000001</v>
      </c>
      <c r="O1798" s="17">
        <v>25.773914000000001</v>
      </c>
      <c r="P1798" s="51" t="str">
        <f t="shared" si="222"/>
        <v/>
      </c>
      <c r="Q1798" s="51">
        <v>2</v>
      </c>
      <c r="R1798" s="51">
        <f t="shared" si="223"/>
        <v>2</v>
      </c>
      <c r="S1798" s="51" t="str">
        <f t="shared" si="227"/>
        <v>2a</v>
      </c>
      <c r="T1798" s="51" t="str">
        <f t="shared" si="228"/>
        <v>2b</v>
      </c>
    </row>
    <row r="1799" spans="1:20" ht="20" customHeight="1" x14ac:dyDescent="0.15">
      <c r="A1799" s="51">
        <f t="shared" si="225"/>
        <v>118006</v>
      </c>
      <c r="B1799" s="52" t="str">
        <f>VLOOKUP(J1799,city!$A$4:$D$352,3,0)</f>
        <v>湖南</v>
      </c>
      <c r="C1799" s="52" t="str">
        <f>VLOOKUP(J1799,city!$A$4:$D$352,4,0)</f>
        <v>郴州</v>
      </c>
      <c r="D1799" s="51" t="s">
        <v>4417</v>
      </c>
      <c r="E1799" s="51" t="s">
        <v>4418</v>
      </c>
      <c r="F1799" s="53" t="str">
        <f t="shared" si="224"/>
        <v>112.841886,25.515204</v>
      </c>
      <c r="G1799" s="54" t="s">
        <v>795</v>
      </c>
      <c r="H1799" s="55" t="str">
        <f>"jingdian/"&amp;VLOOKUP(B1799,city!$C$4:$P$352,13,FALSE)&amp;"/"&amp;VLOOKUP(C1799,city!$D$4:$P$352,13,FALSE)&amp;"/jd/"&amp;K1799&amp;".jpg"</f>
        <v>jingdian/hunan/chenzhou/jd/6.jpg</v>
      </c>
      <c r="I1799" s="55" t="str">
        <f t="shared" si="226"/>
        <v>6a,6b</v>
      </c>
      <c r="J1799" s="51">
        <f t="shared" si="229"/>
        <v>180</v>
      </c>
      <c r="K1799" s="51">
        <f>IF(VLOOKUP(J1798,city!$K$4:$L$352,2,0)&gt;K1798,K1798+1,1)</f>
        <v>6</v>
      </c>
      <c r="L1799" s="51">
        <v>1</v>
      </c>
      <c r="M1799" s="51" t="s">
        <v>413</v>
      </c>
      <c r="N1799" s="17">
        <v>112.841886</v>
      </c>
      <c r="O1799" s="17">
        <v>25.515204000000001</v>
      </c>
      <c r="P1799" s="51" t="str">
        <f t="shared" si="222"/>
        <v/>
      </c>
      <c r="Q1799" s="51">
        <v>6</v>
      </c>
      <c r="R1799" s="51">
        <f t="shared" si="223"/>
        <v>6</v>
      </c>
      <c r="S1799" s="51" t="str">
        <f t="shared" si="227"/>
        <v>6a</v>
      </c>
      <c r="T1799" s="51" t="str">
        <f t="shared" si="228"/>
        <v>6b</v>
      </c>
    </row>
    <row r="1800" spans="1:20" ht="20" customHeight="1" x14ac:dyDescent="0.15">
      <c r="A1800" s="51">
        <f t="shared" si="225"/>
        <v>118007</v>
      </c>
      <c r="B1800" s="52" t="str">
        <f>VLOOKUP(J1800,city!$A$4:$D$352,3,0)</f>
        <v>湖南</v>
      </c>
      <c r="C1800" s="52" t="str">
        <f>VLOOKUP(J1800,city!$A$4:$D$352,4,0)</f>
        <v>郴州</v>
      </c>
      <c r="D1800" s="51" t="s">
        <v>4419</v>
      </c>
      <c r="E1800" s="51" t="s">
        <v>4420</v>
      </c>
      <c r="F1800" s="53" t="str">
        <f t="shared" si="224"/>
        <v>113.142796,25.911075</v>
      </c>
      <c r="G1800" s="54" t="s">
        <v>795</v>
      </c>
      <c r="H1800" s="55" t="str">
        <f>"jingdian/"&amp;VLOOKUP(B1800,city!$C$4:$P$352,13,FALSE)&amp;"/"&amp;VLOOKUP(C1800,city!$D$4:$P$352,13,FALSE)&amp;"/jd/"&amp;K1800&amp;".jpg"</f>
        <v>jingdian/hunan/chenzhou/jd/7.jpg</v>
      </c>
      <c r="I1800" s="55" t="str">
        <f t="shared" si="226"/>
        <v>1a,1b</v>
      </c>
      <c r="J1800" s="51">
        <f t="shared" si="229"/>
        <v>180</v>
      </c>
      <c r="K1800" s="51">
        <f>IF(VLOOKUP(J1799,city!$K$4:$L$352,2,0)&gt;K1799,K1799+1,1)</f>
        <v>7</v>
      </c>
      <c r="L1800" s="51">
        <v>1</v>
      </c>
      <c r="M1800" s="51" t="s">
        <v>413</v>
      </c>
      <c r="N1800" s="17">
        <v>113.142796</v>
      </c>
      <c r="O1800" s="17">
        <v>25.911075</v>
      </c>
      <c r="P1800" s="51" t="str">
        <f t="shared" si="222"/>
        <v/>
      </c>
      <c r="Q1800" s="51">
        <v>1</v>
      </c>
      <c r="R1800" s="51">
        <f t="shared" si="223"/>
        <v>11</v>
      </c>
      <c r="S1800" s="51" t="str">
        <f t="shared" si="227"/>
        <v>1a</v>
      </c>
      <c r="T1800" s="51" t="str">
        <f t="shared" si="228"/>
        <v>1b</v>
      </c>
    </row>
    <row r="1801" spans="1:20" ht="20" customHeight="1" x14ac:dyDescent="0.15">
      <c r="A1801" s="51">
        <f t="shared" si="225"/>
        <v>118008</v>
      </c>
      <c r="B1801" s="52" t="str">
        <f>VLOOKUP(J1801,city!$A$4:$D$352,3,0)</f>
        <v>湖南</v>
      </c>
      <c r="C1801" s="52" t="str">
        <f>VLOOKUP(J1801,city!$A$4:$D$352,4,0)</f>
        <v>郴州</v>
      </c>
      <c r="D1801" s="51" t="s">
        <v>4421</v>
      </c>
      <c r="E1801" s="51" t="s">
        <v>4422</v>
      </c>
      <c r="F1801" s="53" t="str">
        <f t="shared" si="224"/>
        <v>113.781441,25.39132</v>
      </c>
      <c r="G1801" s="54" t="s">
        <v>795</v>
      </c>
      <c r="H1801" s="55" t="str">
        <f>"jingdian/"&amp;VLOOKUP(B1801,city!$C$4:$P$352,13,FALSE)&amp;"/"&amp;VLOOKUP(C1801,city!$D$4:$P$352,13,FALSE)&amp;"/jd/"&amp;K1801&amp;".jpg"</f>
        <v>jingdian/hunan/chenzhou/jd/8.jpg</v>
      </c>
      <c r="I1801" s="55" t="str">
        <f t="shared" si="226"/>
        <v>1a,1b</v>
      </c>
      <c r="J1801" s="51">
        <f t="shared" si="229"/>
        <v>180</v>
      </c>
      <c r="K1801" s="51">
        <f>IF(VLOOKUP(J1800,city!$K$4:$L$352,2,0)&gt;K1800,K1800+1,1)</f>
        <v>8</v>
      </c>
      <c r="L1801" s="51">
        <v>1</v>
      </c>
      <c r="M1801" s="51" t="s">
        <v>413</v>
      </c>
      <c r="N1801" s="17">
        <v>113.781441</v>
      </c>
      <c r="O1801" s="17">
        <v>25.39132</v>
      </c>
      <c r="P1801" s="51" t="str">
        <f t="shared" si="222"/>
        <v/>
      </c>
      <c r="Q1801" s="51">
        <v>1</v>
      </c>
      <c r="R1801" s="51">
        <f t="shared" si="223"/>
        <v>2</v>
      </c>
      <c r="S1801" s="51" t="str">
        <f t="shared" si="227"/>
        <v>1a</v>
      </c>
      <c r="T1801" s="51" t="str">
        <f t="shared" si="228"/>
        <v>1b</v>
      </c>
    </row>
    <row r="1802" spans="1:20" ht="20" customHeight="1" x14ac:dyDescent="0.15">
      <c r="A1802" s="51">
        <f t="shared" si="225"/>
        <v>118009</v>
      </c>
      <c r="B1802" s="52" t="str">
        <f>VLOOKUP(J1802,city!$A$4:$D$352,3,0)</f>
        <v>湖南</v>
      </c>
      <c r="C1802" s="52" t="str">
        <f>VLOOKUP(J1802,city!$A$4:$D$352,4,0)</f>
        <v>郴州</v>
      </c>
      <c r="D1802" s="51" t="s">
        <v>4423</v>
      </c>
      <c r="E1802" s="51" t="s">
        <v>4424</v>
      </c>
      <c r="F1802" s="53" t="str">
        <f t="shared" si="224"/>
        <v>113.033345,25.806063</v>
      </c>
      <c r="G1802" s="54" t="s">
        <v>795</v>
      </c>
      <c r="H1802" s="55" t="str">
        <f>"jingdian/"&amp;VLOOKUP(B1802,city!$C$4:$P$352,13,FALSE)&amp;"/"&amp;VLOOKUP(C1802,city!$D$4:$P$352,13,FALSE)&amp;"/jd/"&amp;K1802&amp;".jpg"</f>
        <v>jingdian/hunan/chenzhou/jd/9.jpg</v>
      </c>
      <c r="I1802" s="55" t="str">
        <f t="shared" si="226"/>
        <v>1a,1b</v>
      </c>
      <c r="J1802" s="51">
        <f t="shared" si="229"/>
        <v>180</v>
      </c>
      <c r="K1802" s="51">
        <f>IF(VLOOKUP(J1801,city!$K$4:$L$352,2,0)&gt;K1801,K1801+1,1)</f>
        <v>9</v>
      </c>
      <c r="L1802" s="51">
        <v>1</v>
      </c>
      <c r="M1802" s="51" t="s">
        <v>413</v>
      </c>
      <c r="N1802" s="17">
        <v>113.033345</v>
      </c>
      <c r="O1802" s="17">
        <v>25.806063000000002</v>
      </c>
      <c r="P1802" s="51" t="str">
        <f t="shared" si="222"/>
        <v/>
      </c>
      <c r="Q1802" s="51">
        <v>1</v>
      </c>
      <c r="R1802" s="51">
        <f t="shared" si="223"/>
        <v>6</v>
      </c>
      <c r="S1802" s="51" t="str">
        <f t="shared" si="227"/>
        <v>1a</v>
      </c>
      <c r="T1802" s="51" t="str">
        <f t="shared" si="228"/>
        <v>1b</v>
      </c>
    </row>
    <row r="1803" spans="1:20" ht="20" customHeight="1" x14ac:dyDescent="0.15">
      <c r="A1803" s="51">
        <f t="shared" si="225"/>
        <v>118010</v>
      </c>
      <c r="B1803" s="52" t="str">
        <f>VLOOKUP(J1803,city!$A$4:$D$352,3,0)</f>
        <v>湖南</v>
      </c>
      <c r="C1803" s="52" t="str">
        <f>VLOOKUP(J1803,city!$A$4:$D$352,4,0)</f>
        <v>郴州</v>
      </c>
      <c r="D1803" s="51" t="s">
        <v>4425</v>
      </c>
      <c r="E1803" s="51" t="s">
        <v>4426</v>
      </c>
      <c r="F1803" s="53" t="str">
        <f t="shared" si="224"/>
        <v>112.880081,24.987773</v>
      </c>
      <c r="G1803" s="54" t="s">
        <v>795</v>
      </c>
      <c r="H1803" s="55" t="str">
        <f>"jingdian/"&amp;VLOOKUP(B1803,city!$C$4:$P$352,13,FALSE)&amp;"/"&amp;VLOOKUP(C1803,city!$D$4:$P$352,13,FALSE)&amp;"/jd/"&amp;K1803&amp;".jpg"</f>
        <v>jingdian/hunan/chenzhou/jd/10.jpg</v>
      </c>
      <c r="I1803" s="55" t="str">
        <f t="shared" si="226"/>
        <v>3a,3b</v>
      </c>
      <c r="J1803" s="51">
        <f t="shared" si="229"/>
        <v>180</v>
      </c>
      <c r="K1803" s="51">
        <f>IF(VLOOKUP(J1802,city!$K$4:$L$352,2,0)&gt;K1802,K1802+1,1)</f>
        <v>10</v>
      </c>
      <c r="L1803" s="51">
        <v>1</v>
      </c>
      <c r="M1803" s="51" t="s">
        <v>413</v>
      </c>
      <c r="N1803" s="17">
        <v>112.880081</v>
      </c>
      <c r="O1803" s="17">
        <v>24.987773000000001</v>
      </c>
      <c r="P1803" s="51" t="str">
        <f t="shared" si="222"/>
        <v>113.1899807,25.5664788</v>
      </c>
      <c r="Q1803" s="51">
        <v>3</v>
      </c>
      <c r="R1803" s="51">
        <f t="shared" si="223"/>
        <v>2</v>
      </c>
      <c r="S1803" s="51" t="str">
        <f t="shared" si="227"/>
        <v>3a</v>
      </c>
      <c r="T1803" s="51" t="str">
        <f t="shared" si="228"/>
        <v>3b</v>
      </c>
    </row>
    <row r="1804" spans="1:20" ht="20" customHeight="1" x14ac:dyDescent="0.15">
      <c r="A1804" s="51">
        <f t="shared" si="225"/>
        <v>118101</v>
      </c>
      <c r="B1804" s="52" t="str">
        <f>VLOOKUP(J1804,city!$A$4:$D$352,3,0)</f>
        <v>湖南</v>
      </c>
      <c r="C1804" s="52" t="str">
        <f>VLOOKUP(J1804,city!$A$4:$D$352,4,0)</f>
        <v>永州</v>
      </c>
      <c r="D1804" s="51" t="s">
        <v>4427</v>
      </c>
      <c r="E1804" s="51" t="s">
        <v>4428</v>
      </c>
      <c r="F1804" s="53" t="str">
        <f t="shared" si="224"/>
        <v>111.614872,26.223772</v>
      </c>
      <c r="G1804" s="54" t="s">
        <v>795</v>
      </c>
      <c r="H1804" s="55" t="str">
        <f>"jingdian/"&amp;VLOOKUP(B1804,city!$C$4:$P$352,13,FALSE)&amp;"/"&amp;VLOOKUP(C1804,city!$D$4:$P$352,13,FALSE)&amp;"/jd/"&amp;K1804&amp;".jpg"</f>
        <v>jingdian/hunan/yongzhou/jd/1.jpg</v>
      </c>
      <c r="I1804" s="55" t="str">
        <f t="shared" si="226"/>
        <v>12a,12b</v>
      </c>
      <c r="J1804" s="51">
        <f t="shared" si="229"/>
        <v>181</v>
      </c>
      <c r="K1804" s="51">
        <f>IF(VLOOKUP(J1803,city!$K$4:$L$352,2,0)&gt;K1803,K1803+1,1)</f>
        <v>1</v>
      </c>
      <c r="L1804" s="51">
        <v>1</v>
      </c>
      <c r="M1804" s="51" t="s">
        <v>415</v>
      </c>
      <c r="N1804" s="17">
        <v>111.61487200000001</v>
      </c>
      <c r="O1804" s="17">
        <v>26.223772</v>
      </c>
      <c r="P1804" s="51" t="str">
        <f t="shared" si="222"/>
        <v/>
      </c>
      <c r="Q1804" s="51">
        <v>12</v>
      </c>
      <c r="R1804" s="51">
        <f t="shared" si="223"/>
        <v>12</v>
      </c>
      <c r="S1804" s="51" t="str">
        <f t="shared" si="227"/>
        <v>12a</v>
      </c>
      <c r="T1804" s="51" t="str">
        <f t="shared" si="228"/>
        <v>12b</v>
      </c>
    </row>
    <row r="1805" spans="1:20" ht="20" customHeight="1" x14ac:dyDescent="0.15">
      <c r="A1805" s="51">
        <f t="shared" si="225"/>
        <v>118102</v>
      </c>
      <c r="B1805" s="52" t="str">
        <f>VLOOKUP(J1805,city!$A$4:$D$352,3,0)</f>
        <v>湖南</v>
      </c>
      <c r="C1805" s="52" t="str">
        <f>VLOOKUP(J1805,city!$A$4:$D$352,4,0)</f>
        <v>永州</v>
      </c>
      <c r="D1805" s="51" t="s">
        <v>4429</v>
      </c>
      <c r="E1805" s="51" t="s">
        <v>4430</v>
      </c>
      <c r="F1805" s="53" t="str">
        <f t="shared" si="224"/>
        <v>111.854073,26.570835</v>
      </c>
      <c r="G1805" s="54" t="s">
        <v>795</v>
      </c>
      <c r="H1805" s="55" t="str">
        <f>"jingdian/"&amp;VLOOKUP(B1805,city!$C$4:$P$352,13,FALSE)&amp;"/"&amp;VLOOKUP(C1805,city!$D$4:$P$352,13,FALSE)&amp;"/jd/"&amp;K1805&amp;".jpg"</f>
        <v>jingdian/hunan/yongzhou/jd/2.jpg</v>
      </c>
      <c r="I1805" s="55" t="str">
        <f t="shared" si="226"/>
        <v>1a,1b</v>
      </c>
      <c r="J1805" s="51">
        <f t="shared" si="229"/>
        <v>181</v>
      </c>
      <c r="K1805" s="51">
        <f>IF(VLOOKUP(J1804,city!$K$4:$L$352,2,0)&gt;K1804,K1804+1,1)</f>
        <v>2</v>
      </c>
      <c r="L1805" s="51">
        <v>1</v>
      </c>
      <c r="M1805" s="51" t="s">
        <v>415</v>
      </c>
      <c r="N1805" s="17">
        <v>111.854073</v>
      </c>
      <c r="O1805" s="17">
        <v>26.570834999999999</v>
      </c>
      <c r="P1805" s="51" t="str">
        <f t="shared" ref="P1805:P1868" si="230">IF(K1805=10,SUM(N1796:N1805)/10&amp;","&amp;SUM(O1796:O1805)/10,"")</f>
        <v/>
      </c>
      <c r="Q1805" s="51">
        <v>1</v>
      </c>
      <c r="R1805" s="51">
        <f t="shared" si="223"/>
        <v>1</v>
      </c>
      <c r="S1805" s="51" t="str">
        <f t="shared" si="227"/>
        <v>1a</v>
      </c>
      <c r="T1805" s="51" t="str">
        <f t="shared" si="228"/>
        <v>1b</v>
      </c>
    </row>
    <row r="1806" spans="1:20" ht="20" customHeight="1" x14ac:dyDescent="0.15">
      <c r="A1806" s="51">
        <f t="shared" si="225"/>
        <v>118103</v>
      </c>
      <c r="B1806" s="52" t="str">
        <f>VLOOKUP(J1806,city!$A$4:$D$352,3,0)</f>
        <v>湖南</v>
      </c>
      <c r="C1806" s="52" t="str">
        <f>VLOOKUP(J1806,city!$A$4:$D$352,4,0)</f>
        <v>永州</v>
      </c>
      <c r="D1806" s="51" t="s">
        <v>4431</v>
      </c>
      <c r="E1806" s="51" t="s">
        <v>4432</v>
      </c>
      <c r="F1806" s="53" t="str">
        <f t="shared" si="224"/>
        <v>111.932193,26.078752</v>
      </c>
      <c r="G1806" s="54" t="s">
        <v>795</v>
      </c>
      <c r="H1806" s="55" t="str">
        <f>"jingdian/"&amp;VLOOKUP(B1806,city!$C$4:$P$352,13,FALSE)&amp;"/"&amp;VLOOKUP(C1806,city!$D$4:$P$352,13,FALSE)&amp;"/jd/"&amp;K1806&amp;".jpg"</f>
        <v>jingdian/hunan/yongzhou/jd/3.jpg</v>
      </c>
      <c r="I1806" s="55" t="str">
        <f t="shared" si="226"/>
        <v>1a,1b</v>
      </c>
      <c r="J1806" s="51">
        <f t="shared" si="229"/>
        <v>181</v>
      </c>
      <c r="K1806" s="51">
        <f>IF(VLOOKUP(J1805,city!$K$4:$L$352,2,0)&gt;K1805,K1805+1,1)</f>
        <v>3</v>
      </c>
      <c r="L1806" s="51">
        <v>1</v>
      </c>
      <c r="M1806" s="51" t="s">
        <v>415</v>
      </c>
      <c r="N1806" s="17">
        <v>111.932193</v>
      </c>
      <c r="O1806" s="17">
        <v>26.078752000000001</v>
      </c>
      <c r="P1806" s="51" t="str">
        <f t="shared" si="230"/>
        <v/>
      </c>
      <c r="Q1806" s="51">
        <v>1</v>
      </c>
      <c r="R1806" s="51">
        <f t="shared" si="223"/>
        <v>2</v>
      </c>
      <c r="S1806" s="51" t="str">
        <f t="shared" si="227"/>
        <v>1a</v>
      </c>
      <c r="T1806" s="51" t="str">
        <f t="shared" si="228"/>
        <v>1b</v>
      </c>
    </row>
    <row r="1807" spans="1:20" ht="20" customHeight="1" x14ac:dyDescent="0.15">
      <c r="A1807" s="51">
        <f t="shared" si="225"/>
        <v>118104</v>
      </c>
      <c r="B1807" s="52" t="str">
        <f>VLOOKUP(J1807,city!$A$4:$D$352,3,0)</f>
        <v>湖南</v>
      </c>
      <c r="C1807" s="52" t="str">
        <f>VLOOKUP(J1807,city!$A$4:$D$352,4,0)</f>
        <v>永州</v>
      </c>
      <c r="D1807" s="51" t="s">
        <v>4433</v>
      </c>
      <c r="E1807" s="51" t="s">
        <v>4434</v>
      </c>
      <c r="F1807" s="53" t="str">
        <f t="shared" si="224"/>
        <v>111.991991,25.356852</v>
      </c>
      <c r="G1807" s="54" t="s">
        <v>795</v>
      </c>
      <c r="H1807" s="55" t="str">
        <f>"jingdian/"&amp;VLOOKUP(B1807,city!$C$4:$P$352,13,FALSE)&amp;"/"&amp;VLOOKUP(C1807,city!$D$4:$P$352,13,FALSE)&amp;"/jd/"&amp;K1807&amp;".jpg"</f>
        <v>jingdian/hunan/yongzhou/jd/4.jpg</v>
      </c>
      <c r="I1807" s="55" t="str">
        <f t="shared" si="226"/>
        <v>1a,1b</v>
      </c>
      <c r="J1807" s="51">
        <f t="shared" si="229"/>
        <v>181</v>
      </c>
      <c r="K1807" s="51">
        <f>IF(VLOOKUP(J1806,city!$K$4:$L$352,2,0)&gt;K1806,K1806+1,1)</f>
        <v>4</v>
      </c>
      <c r="L1807" s="51">
        <v>1</v>
      </c>
      <c r="M1807" s="51" t="s">
        <v>415</v>
      </c>
      <c r="N1807" s="17">
        <v>111.991991</v>
      </c>
      <c r="O1807" s="17">
        <v>25.356852</v>
      </c>
      <c r="P1807" s="51" t="str">
        <f t="shared" si="230"/>
        <v/>
      </c>
      <c r="Q1807" s="51">
        <v>1</v>
      </c>
      <c r="R1807" s="51">
        <f t="shared" si="223"/>
        <v>2</v>
      </c>
      <c r="S1807" s="51" t="str">
        <f t="shared" si="227"/>
        <v>1a</v>
      </c>
      <c r="T1807" s="51" t="str">
        <f t="shared" si="228"/>
        <v>1b</v>
      </c>
    </row>
    <row r="1808" spans="1:20" ht="20" customHeight="1" x14ac:dyDescent="0.15">
      <c r="A1808" s="51">
        <f t="shared" si="225"/>
        <v>118105</v>
      </c>
      <c r="B1808" s="52" t="str">
        <f>VLOOKUP(J1808,city!$A$4:$D$352,3,0)</f>
        <v>湖南</v>
      </c>
      <c r="C1808" s="52" t="str">
        <f>VLOOKUP(J1808,city!$A$4:$D$352,4,0)</f>
        <v>永州</v>
      </c>
      <c r="D1808" s="51" t="s">
        <v>4435</v>
      </c>
      <c r="E1808" s="51" t="s">
        <v>4436</v>
      </c>
      <c r="F1808" s="53" t="str">
        <f t="shared" si="224"/>
        <v>111.054942,26.403555</v>
      </c>
      <c r="G1808" s="54" t="s">
        <v>795</v>
      </c>
      <c r="H1808" s="55" t="str">
        <f>"jingdian/"&amp;VLOOKUP(B1808,city!$C$4:$P$352,13,FALSE)&amp;"/"&amp;VLOOKUP(C1808,city!$D$4:$P$352,13,FALSE)&amp;"/jd/"&amp;K1808&amp;".jpg"</f>
        <v>jingdian/hunan/yongzhou/jd/5.jpg</v>
      </c>
      <c r="I1808" s="55" t="str">
        <f t="shared" si="226"/>
        <v>1a,1b</v>
      </c>
      <c r="J1808" s="51">
        <f t="shared" si="229"/>
        <v>181</v>
      </c>
      <c r="K1808" s="51">
        <f>IF(VLOOKUP(J1807,city!$K$4:$L$352,2,0)&gt;K1807,K1807+1,1)</f>
        <v>5</v>
      </c>
      <c r="L1808" s="51">
        <v>1</v>
      </c>
      <c r="M1808" s="51" t="s">
        <v>415</v>
      </c>
      <c r="N1808" s="17">
        <v>111.054942</v>
      </c>
      <c r="O1808" s="17">
        <v>26.403555000000001</v>
      </c>
      <c r="P1808" s="51" t="str">
        <f t="shared" si="230"/>
        <v/>
      </c>
      <c r="Q1808" s="51">
        <v>1</v>
      </c>
      <c r="R1808" s="51">
        <f t="shared" si="223"/>
        <v>2</v>
      </c>
      <c r="S1808" s="51" t="str">
        <f t="shared" si="227"/>
        <v>1a</v>
      </c>
      <c r="T1808" s="51" t="str">
        <f t="shared" si="228"/>
        <v>1b</v>
      </c>
    </row>
    <row r="1809" spans="1:20" ht="20" customHeight="1" x14ac:dyDescent="0.15">
      <c r="A1809" s="51">
        <f t="shared" si="225"/>
        <v>118106</v>
      </c>
      <c r="B1809" s="52" t="str">
        <f>VLOOKUP(J1809,city!$A$4:$D$352,3,0)</f>
        <v>湖南</v>
      </c>
      <c r="C1809" s="52" t="str">
        <f>VLOOKUP(J1809,city!$A$4:$D$352,4,0)</f>
        <v>永州</v>
      </c>
      <c r="D1809" s="51" t="s">
        <v>4437</v>
      </c>
      <c r="E1809" s="51" t="s">
        <v>4438</v>
      </c>
      <c r="F1809" s="53" t="str">
        <f t="shared" si="224"/>
        <v>111.858569,26.051756</v>
      </c>
      <c r="G1809" s="54" t="s">
        <v>795</v>
      </c>
      <c r="H1809" s="55" t="str">
        <f>"jingdian/"&amp;VLOOKUP(B1809,city!$C$4:$P$352,13,FALSE)&amp;"/"&amp;VLOOKUP(C1809,city!$D$4:$P$352,13,FALSE)&amp;"/jd/"&amp;K1809&amp;".jpg"</f>
        <v>jingdian/hunan/yongzhou/jd/6.jpg</v>
      </c>
      <c r="I1809" s="55" t="str">
        <f t="shared" si="226"/>
        <v>32a,32b</v>
      </c>
      <c r="J1809" s="51">
        <f t="shared" si="229"/>
        <v>181</v>
      </c>
      <c r="K1809" s="51">
        <f>IF(VLOOKUP(J1808,city!$K$4:$L$352,2,0)&gt;K1808,K1808+1,1)</f>
        <v>6</v>
      </c>
      <c r="L1809" s="51">
        <v>1</v>
      </c>
      <c r="M1809" s="51" t="s">
        <v>415</v>
      </c>
      <c r="N1809" s="17">
        <v>111.858569</v>
      </c>
      <c r="O1809" s="17">
        <v>26.051756000000001</v>
      </c>
      <c r="P1809" s="51" t="str">
        <f t="shared" si="230"/>
        <v/>
      </c>
      <c r="Q1809" s="51">
        <v>32</v>
      </c>
      <c r="R1809" s="51" t="e">
        <f t="shared" si="223"/>
        <v>#N/A</v>
      </c>
      <c r="S1809" s="51" t="str">
        <f t="shared" si="227"/>
        <v>32a</v>
      </c>
      <c r="T1809" s="51" t="str">
        <f t="shared" si="228"/>
        <v>32b</v>
      </c>
    </row>
    <row r="1810" spans="1:20" ht="20" customHeight="1" x14ac:dyDescent="0.15">
      <c r="A1810" s="51">
        <f t="shared" si="225"/>
        <v>118107</v>
      </c>
      <c r="B1810" s="52" t="str">
        <f>VLOOKUP(J1810,city!$A$4:$D$352,3,0)</f>
        <v>湖南</v>
      </c>
      <c r="C1810" s="52" t="str">
        <f>VLOOKUP(J1810,city!$A$4:$D$352,4,0)</f>
        <v>永州</v>
      </c>
      <c r="D1810" s="51" t="s">
        <v>4439</v>
      </c>
      <c r="E1810" s="51" t="s">
        <v>4440</v>
      </c>
      <c r="F1810" s="53" t="str">
        <f t="shared" si="224"/>
        <v>111.629,26.225</v>
      </c>
      <c r="G1810" s="54" t="s">
        <v>795</v>
      </c>
      <c r="H1810" s="55" t="str">
        <f>"jingdian/"&amp;VLOOKUP(B1810,city!$C$4:$P$352,13,FALSE)&amp;"/"&amp;VLOOKUP(C1810,city!$D$4:$P$352,13,FALSE)&amp;"/jd/"&amp;K1810&amp;".jpg"</f>
        <v>jingdian/hunan/yongzhou/jd/7.jpg</v>
      </c>
      <c r="I1810" s="55" t="str">
        <f t="shared" si="226"/>
        <v>1a,1b</v>
      </c>
      <c r="J1810" s="51">
        <f t="shared" si="229"/>
        <v>181</v>
      </c>
      <c r="K1810" s="51">
        <f>IF(VLOOKUP(J1809,city!$K$4:$L$352,2,0)&gt;K1809,K1809+1,1)</f>
        <v>7</v>
      </c>
      <c r="L1810" s="51">
        <v>1</v>
      </c>
      <c r="M1810" s="51" t="s">
        <v>415</v>
      </c>
      <c r="N1810" s="17">
        <v>111.629</v>
      </c>
      <c r="O1810" s="17">
        <v>26.225000000000001</v>
      </c>
      <c r="P1810" s="51" t="str">
        <f t="shared" si="230"/>
        <v/>
      </c>
      <c r="Q1810" s="51">
        <v>1</v>
      </c>
      <c r="R1810" s="51">
        <f t="shared" si="223"/>
        <v>1</v>
      </c>
      <c r="S1810" s="51" t="str">
        <f t="shared" si="227"/>
        <v>1a</v>
      </c>
      <c r="T1810" s="51" t="str">
        <f t="shared" si="228"/>
        <v>1b</v>
      </c>
    </row>
    <row r="1811" spans="1:20" ht="20" customHeight="1" x14ac:dyDescent="0.15">
      <c r="A1811" s="51">
        <f t="shared" si="225"/>
        <v>118108</v>
      </c>
      <c r="B1811" s="52" t="str">
        <f>VLOOKUP(J1811,city!$A$4:$D$352,3,0)</f>
        <v>湖南</v>
      </c>
      <c r="C1811" s="52" t="str">
        <f>VLOOKUP(J1811,city!$A$4:$D$352,4,0)</f>
        <v>永州</v>
      </c>
      <c r="D1811" s="51" t="s">
        <v>4441</v>
      </c>
      <c r="E1811" s="51" t="s">
        <v>4442</v>
      </c>
      <c r="F1811" s="53" t="str">
        <f t="shared" si="224"/>
        <v>111.947142,25.597218</v>
      </c>
      <c r="G1811" s="54" t="s">
        <v>795</v>
      </c>
      <c r="H1811" s="55" t="str">
        <f>"jingdian/"&amp;VLOOKUP(B1811,city!$C$4:$P$352,13,FALSE)&amp;"/"&amp;VLOOKUP(C1811,city!$D$4:$P$352,13,FALSE)&amp;"/jd/"&amp;K1811&amp;".jpg"</f>
        <v>jingdian/hunan/yongzhou/jd/8.jpg</v>
      </c>
      <c r="I1811" s="55" t="str">
        <f t="shared" si="226"/>
        <v>12a,12b</v>
      </c>
      <c r="J1811" s="51">
        <f t="shared" si="229"/>
        <v>181</v>
      </c>
      <c r="K1811" s="51">
        <f>IF(VLOOKUP(J1810,city!$K$4:$L$352,2,0)&gt;K1810,K1810+1,1)</f>
        <v>8</v>
      </c>
      <c r="L1811" s="51">
        <v>1</v>
      </c>
      <c r="M1811" s="51" t="s">
        <v>415</v>
      </c>
      <c r="N1811" s="17">
        <v>111.947142</v>
      </c>
      <c r="O1811" s="17">
        <v>25.597218000000002</v>
      </c>
      <c r="P1811" s="51" t="str">
        <f t="shared" si="230"/>
        <v/>
      </c>
      <c r="Q1811" s="51">
        <v>12</v>
      </c>
      <c r="R1811" s="51">
        <f t="shared" si="223"/>
        <v>12</v>
      </c>
      <c r="S1811" s="51" t="str">
        <f t="shared" si="227"/>
        <v>12a</v>
      </c>
      <c r="T1811" s="51" t="str">
        <f t="shared" si="228"/>
        <v>12b</v>
      </c>
    </row>
    <row r="1812" spans="1:20" ht="20" customHeight="1" x14ac:dyDescent="0.15">
      <c r="A1812" s="51">
        <f t="shared" si="225"/>
        <v>118109</v>
      </c>
      <c r="B1812" s="52" t="str">
        <f>VLOOKUP(J1812,city!$A$4:$D$352,3,0)</f>
        <v>湖南</v>
      </c>
      <c r="C1812" s="52" t="str">
        <f>VLOOKUP(J1812,city!$A$4:$D$352,4,0)</f>
        <v>永州</v>
      </c>
      <c r="D1812" s="51" t="s">
        <v>4443</v>
      </c>
      <c r="E1812" s="51" t="s">
        <v>4444</v>
      </c>
      <c r="F1812" s="53" t="str">
        <f t="shared" si="224"/>
        <v>111.323513,25.413323</v>
      </c>
      <c r="G1812" s="54" t="s">
        <v>795</v>
      </c>
      <c r="H1812" s="55" t="str">
        <f>"jingdian/"&amp;VLOOKUP(B1812,city!$C$4:$P$352,13,FALSE)&amp;"/"&amp;VLOOKUP(C1812,city!$D$4:$P$352,13,FALSE)&amp;"/jd/"&amp;K1812&amp;".jpg"</f>
        <v>jingdian/hunan/yongzhou/jd/9.jpg</v>
      </c>
      <c r="I1812" s="55" t="str">
        <f t="shared" si="226"/>
        <v>8a,8b</v>
      </c>
      <c r="J1812" s="51">
        <f t="shared" si="229"/>
        <v>181</v>
      </c>
      <c r="K1812" s="51">
        <f>IF(VLOOKUP(J1811,city!$K$4:$L$352,2,0)&gt;K1811,K1811+1,1)</f>
        <v>9</v>
      </c>
      <c r="L1812" s="51">
        <v>1</v>
      </c>
      <c r="M1812" s="51" t="s">
        <v>415</v>
      </c>
      <c r="N1812" s="17">
        <v>111.32351300000001</v>
      </c>
      <c r="O1812" s="17">
        <v>25.413322999999998</v>
      </c>
      <c r="P1812" s="51" t="str">
        <f t="shared" si="230"/>
        <v/>
      </c>
      <c r="Q1812" s="51">
        <v>8</v>
      </c>
      <c r="R1812" s="51">
        <f t="shared" si="223"/>
        <v>8</v>
      </c>
      <c r="S1812" s="51" t="str">
        <f t="shared" si="227"/>
        <v>8a</v>
      </c>
      <c r="T1812" s="51" t="str">
        <f t="shared" si="228"/>
        <v>8b</v>
      </c>
    </row>
    <row r="1813" spans="1:20" ht="20" customHeight="1" x14ac:dyDescent="0.15">
      <c r="A1813" s="51">
        <f t="shared" si="225"/>
        <v>118110</v>
      </c>
      <c r="B1813" s="52" t="str">
        <f>VLOOKUP(J1813,city!$A$4:$D$352,3,0)</f>
        <v>湖南</v>
      </c>
      <c r="C1813" s="52" t="str">
        <f>VLOOKUP(J1813,city!$A$4:$D$352,4,0)</f>
        <v>永州</v>
      </c>
      <c r="D1813" s="51" t="s">
        <v>4445</v>
      </c>
      <c r="E1813" s="51" t="s">
        <v>4446</v>
      </c>
      <c r="F1813" s="53" t="str">
        <f t="shared" si="224"/>
        <v>111.341648,25.518178</v>
      </c>
      <c r="G1813" s="54" t="s">
        <v>795</v>
      </c>
      <c r="H1813" s="55" t="str">
        <f>"jingdian/"&amp;VLOOKUP(B1813,city!$C$4:$P$352,13,FALSE)&amp;"/"&amp;VLOOKUP(C1813,city!$D$4:$P$352,13,FALSE)&amp;"/jd/"&amp;K1813&amp;".jpg"</f>
        <v>jingdian/hunan/yongzhou/jd/10.jpg</v>
      </c>
      <c r="I1813" s="55" t="str">
        <f t="shared" si="226"/>
        <v>32a,32b</v>
      </c>
      <c r="J1813" s="51">
        <f t="shared" si="229"/>
        <v>181</v>
      </c>
      <c r="K1813" s="51">
        <f>IF(VLOOKUP(J1812,city!$K$4:$L$352,2,0)&gt;K1812,K1812+1,1)</f>
        <v>10</v>
      </c>
      <c r="L1813" s="51">
        <v>1</v>
      </c>
      <c r="M1813" s="51" t="s">
        <v>415</v>
      </c>
      <c r="N1813" s="17">
        <v>111.34164800000001</v>
      </c>
      <c r="O1813" s="17">
        <v>25.518177999999999</v>
      </c>
      <c r="P1813" s="51" t="str">
        <f t="shared" si="230"/>
        <v>111.6547943,25.9439241</v>
      </c>
      <c r="Q1813" s="51">
        <v>32</v>
      </c>
      <c r="R1813" s="51" t="e">
        <f t="shared" si="223"/>
        <v>#N/A</v>
      </c>
      <c r="S1813" s="51" t="str">
        <f t="shared" si="227"/>
        <v>32a</v>
      </c>
      <c r="T1813" s="51" t="str">
        <f t="shared" si="228"/>
        <v>32b</v>
      </c>
    </row>
    <row r="1814" spans="1:20" ht="20" customHeight="1" x14ac:dyDescent="0.15">
      <c r="A1814" s="51">
        <f t="shared" si="225"/>
        <v>118201</v>
      </c>
      <c r="B1814" s="52" t="str">
        <f>VLOOKUP(J1814,city!$A$4:$D$352,3,0)</f>
        <v>湖南</v>
      </c>
      <c r="C1814" s="52" t="str">
        <f>VLOOKUP(J1814,city!$A$4:$D$352,4,0)</f>
        <v>怀化</v>
      </c>
      <c r="D1814" s="51" t="s">
        <v>4447</v>
      </c>
      <c r="E1814" s="51" t="s">
        <v>4448</v>
      </c>
      <c r="F1814" s="53" t="str">
        <f t="shared" si="224"/>
        <v>109.458443,26.627518</v>
      </c>
      <c r="G1814" s="54" t="s">
        <v>795</v>
      </c>
      <c r="H1814" s="55" t="str">
        <f>"jingdian/"&amp;VLOOKUP(B1814,city!$C$4:$P$352,13,FALSE)&amp;"/"&amp;VLOOKUP(C1814,city!$D$4:$P$352,13,FALSE)&amp;"/jd/"&amp;K1814&amp;".jpg"</f>
        <v>jingdian/hunan/huaihua/jd/1.jpg</v>
      </c>
      <c r="I1814" s="55" t="str">
        <f t="shared" si="226"/>
        <v>31a,31b</v>
      </c>
      <c r="J1814" s="51">
        <f t="shared" si="229"/>
        <v>182</v>
      </c>
      <c r="K1814" s="51">
        <f>IF(VLOOKUP(J1813,city!$K$4:$L$352,2,0)&gt;K1813,K1813+1,1)</f>
        <v>1</v>
      </c>
      <c r="L1814" s="51">
        <v>1</v>
      </c>
      <c r="M1814" s="51" t="s">
        <v>417</v>
      </c>
      <c r="N1814" s="17">
        <v>109.458443</v>
      </c>
      <c r="O1814" s="17">
        <v>26.627517999999998</v>
      </c>
      <c r="P1814" s="51" t="str">
        <f t="shared" si="230"/>
        <v/>
      </c>
      <c r="Q1814" s="51">
        <v>31</v>
      </c>
      <c r="R1814" s="51" t="e">
        <f t="shared" si="223"/>
        <v>#N/A</v>
      </c>
      <c r="S1814" s="51" t="str">
        <f t="shared" si="227"/>
        <v>31a</v>
      </c>
      <c r="T1814" s="51" t="str">
        <f t="shared" si="228"/>
        <v>31b</v>
      </c>
    </row>
    <row r="1815" spans="1:20" ht="20" customHeight="1" x14ac:dyDescent="0.15">
      <c r="A1815" s="51">
        <f t="shared" si="225"/>
        <v>118202</v>
      </c>
      <c r="B1815" s="52" t="str">
        <f>VLOOKUP(J1815,city!$A$4:$D$352,3,0)</f>
        <v>湖南</v>
      </c>
      <c r="C1815" s="52" t="str">
        <f>VLOOKUP(J1815,city!$A$4:$D$352,4,0)</f>
        <v>怀化</v>
      </c>
      <c r="D1815" s="51" t="s">
        <v>2885</v>
      </c>
      <c r="E1815" s="51" t="s">
        <v>4449</v>
      </c>
      <c r="F1815" s="53" t="str">
        <f t="shared" si="224"/>
        <v>109.87488,26.334129</v>
      </c>
      <c r="G1815" s="54" t="s">
        <v>795</v>
      </c>
      <c r="H1815" s="55" t="str">
        <f>"jingdian/"&amp;VLOOKUP(B1815,city!$C$4:$P$352,13,FALSE)&amp;"/"&amp;VLOOKUP(C1815,city!$D$4:$P$352,13,FALSE)&amp;"/jd/"&amp;K1815&amp;".jpg"</f>
        <v>jingdian/hunan/huaihua/jd/2.jpg</v>
      </c>
      <c r="I1815" s="55" t="str">
        <f t="shared" si="226"/>
        <v>11a,11b</v>
      </c>
      <c r="J1815" s="51">
        <f t="shared" si="229"/>
        <v>182</v>
      </c>
      <c r="K1815" s="51">
        <f>IF(VLOOKUP(J1814,city!$K$4:$L$352,2,0)&gt;K1814,K1814+1,1)</f>
        <v>2</v>
      </c>
      <c r="L1815" s="51">
        <v>1</v>
      </c>
      <c r="M1815" s="51" t="s">
        <v>417</v>
      </c>
      <c r="N1815" s="17">
        <v>109.87488</v>
      </c>
      <c r="O1815" s="17">
        <v>26.334129000000001</v>
      </c>
      <c r="P1815" s="51" t="str">
        <f t="shared" si="230"/>
        <v/>
      </c>
      <c r="Q1815" s="51">
        <v>11</v>
      </c>
      <c r="R1815" s="51">
        <f t="shared" si="223"/>
        <v>11</v>
      </c>
      <c r="S1815" s="51" t="str">
        <f t="shared" si="227"/>
        <v>11a</v>
      </c>
      <c r="T1815" s="51" t="str">
        <f t="shared" si="228"/>
        <v>11b</v>
      </c>
    </row>
    <row r="1816" spans="1:20" ht="20" customHeight="1" x14ac:dyDescent="0.15">
      <c r="A1816" s="51">
        <f t="shared" si="225"/>
        <v>118203</v>
      </c>
      <c r="B1816" s="52" t="str">
        <f>VLOOKUP(J1816,city!$A$4:$D$352,3,0)</f>
        <v>湖南</v>
      </c>
      <c r="C1816" s="52" t="str">
        <f>VLOOKUP(J1816,city!$A$4:$D$352,4,0)</f>
        <v>怀化</v>
      </c>
      <c r="D1816" s="51" t="s">
        <v>4450</v>
      </c>
      <c r="E1816" s="51" t="s">
        <v>4451</v>
      </c>
      <c r="F1816" s="53" t="str">
        <f t="shared" si="224"/>
        <v>109.727389,27.454899</v>
      </c>
      <c r="G1816" s="54" t="s">
        <v>795</v>
      </c>
      <c r="H1816" s="55" t="str">
        <f>"jingdian/"&amp;VLOOKUP(B1816,city!$C$4:$P$352,13,FALSE)&amp;"/"&amp;VLOOKUP(C1816,city!$D$4:$P$352,13,FALSE)&amp;"/jd/"&amp;K1816&amp;".jpg"</f>
        <v>jingdian/hunan/huaihua/jd/3.jpg</v>
      </c>
      <c r="I1816" s="55" t="str">
        <f t="shared" si="226"/>
        <v>10a,10b</v>
      </c>
      <c r="J1816" s="51">
        <f t="shared" si="229"/>
        <v>182</v>
      </c>
      <c r="K1816" s="51">
        <f>IF(VLOOKUP(J1815,city!$K$4:$L$352,2,0)&gt;K1815,K1815+1,1)</f>
        <v>3</v>
      </c>
      <c r="L1816" s="51">
        <v>1</v>
      </c>
      <c r="M1816" s="51" t="s">
        <v>417</v>
      </c>
      <c r="N1816" s="17">
        <v>109.727389</v>
      </c>
      <c r="O1816" s="17">
        <v>27.454899000000001</v>
      </c>
      <c r="P1816" s="51" t="str">
        <f t="shared" si="230"/>
        <v/>
      </c>
      <c r="Q1816" s="51">
        <v>10</v>
      </c>
      <c r="R1816" s="51">
        <f t="shared" si="223"/>
        <v>10</v>
      </c>
      <c r="S1816" s="51" t="str">
        <f t="shared" si="227"/>
        <v>10a</v>
      </c>
      <c r="T1816" s="51" t="str">
        <f t="shared" si="228"/>
        <v>10b</v>
      </c>
    </row>
    <row r="1817" spans="1:20" ht="20" customHeight="1" x14ac:dyDescent="0.15">
      <c r="A1817" s="51">
        <f t="shared" si="225"/>
        <v>118204</v>
      </c>
      <c r="B1817" s="52" t="str">
        <f>VLOOKUP(J1817,city!$A$4:$D$352,3,0)</f>
        <v>湖南</v>
      </c>
      <c r="C1817" s="52" t="str">
        <f>VLOOKUP(J1817,city!$A$4:$D$352,4,0)</f>
        <v>怀化</v>
      </c>
      <c r="D1817" s="51" t="s">
        <v>4452</v>
      </c>
      <c r="E1817" s="51" t="s">
        <v>4453</v>
      </c>
      <c r="F1817" s="53" t="str">
        <f t="shared" si="224"/>
        <v>110.00941,27.11937</v>
      </c>
      <c r="G1817" s="54" t="s">
        <v>795</v>
      </c>
      <c r="H1817" s="55" t="str">
        <f>"jingdian/"&amp;VLOOKUP(B1817,city!$C$4:$P$352,13,FALSE)&amp;"/"&amp;VLOOKUP(C1817,city!$D$4:$P$352,13,FALSE)&amp;"/jd/"&amp;K1817&amp;".jpg"</f>
        <v>jingdian/hunan/huaihua/jd/4.jpg</v>
      </c>
      <c r="I1817" s="55" t="str">
        <f t="shared" si="226"/>
        <v>10a,10b</v>
      </c>
      <c r="J1817" s="51">
        <f t="shared" si="229"/>
        <v>182</v>
      </c>
      <c r="K1817" s="51">
        <f>IF(VLOOKUP(J1816,city!$K$4:$L$352,2,0)&gt;K1816,K1816+1,1)</f>
        <v>4</v>
      </c>
      <c r="L1817" s="51">
        <v>1</v>
      </c>
      <c r="M1817" s="51" t="s">
        <v>417</v>
      </c>
      <c r="N1817" s="17">
        <v>110.00941</v>
      </c>
      <c r="O1817" s="17">
        <v>27.11937</v>
      </c>
      <c r="P1817" s="51" t="str">
        <f t="shared" si="230"/>
        <v/>
      </c>
      <c r="Q1817" s="51">
        <v>10</v>
      </c>
      <c r="R1817" s="51">
        <f t="shared" si="223"/>
        <v>6</v>
      </c>
      <c r="S1817" s="51" t="str">
        <f t="shared" si="227"/>
        <v>10a</v>
      </c>
      <c r="T1817" s="51" t="str">
        <f t="shared" si="228"/>
        <v>10b</v>
      </c>
    </row>
    <row r="1818" spans="1:20" ht="20" customHeight="1" x14ac:dyDescent="0.15">
      <c r="A1818" s="51">
        <f t="shared" si="225"/>
        <v>118205</v>
      </c>
      <c r="B1818" s="52" t="str">
        <f>VLOOKUP(J1818,city!$A$4:$D$352,3,0)</f>
        <v>湖南</v>
      </c>
      <c r="C1818" s="52" t="str">
        <f>VLOOKUP(J1818,city!$A$4:$D$352,4,0)</f>
        <v>怀化</v>
      </c>
      <c r="D1818" s="51" t="s">
        <v>4454</v>
      </c>
      <c r="E1818" s="51" t="s">
        <v>4455</v>
      </c>
      <c r="F1818" s="53" t="str">
        <f t="shared" si="224"/>
        <v>109.823718,27.197074</v>
      </c>
      <c r="G1818" s="54" t="s">
        <v>795</v>
      </c>
      <c r="H1818" s="55" t="str">
        <f>"jingdian/"&amp;VLOOKUP(B1818,city!$C$4:$P$352,13,FALSE)&amp;"/"&amp;VLOOKUP(C1818,city!$D$4:$P$352,13,FALSE)&amp;"/jd/"&amp;K1818&amp;".jpg"</f>
        <v>jingdian/hunan/huaihua/jd/5.jpg</v>
      </c>
      <c r="I1818" s="55" t="str">
        <f t="shared" si="226"/>
        <v>31a,31b</v>
      </c>
      <c r="J1818" s="51">
        <f t="shared" si="229"/>
        <v>182</v>
      </c>
      <c r="K1818" s="51">
        <f>IF(VLOOKUP(J1817,city!$K$4:$L$352,2,0)&gt;K1817,K1817+1,1)</f>
        <v>5</v>
      </c>
      <c r="L1818" s="51">
        <v>1</v>
      </c>
      <c r="M1818" s="51" t="s">
        <v>417</v>
      </c>
      <c r="N1818" s="17">
        <v>109.823718</v>
      </c>
      <c r="O1818" s="17">
        <v>27.197074000000001</v>
      </c>
      <c r="P1818" s="51" t="str">
        <f t="shared" si="230"/>
        <v/>
      </c>
      <c r="Q1818" s="51">
        <v>31</v>
      </c>
      <c r="R1818" s="51">
        <f t="shared" si="223"/>
        <v>31</v>
      </c>
      <c r="S1818" s="51" t="str">
        <f t="shared" si="227"/>
        <v>31a</v>
      </c>
      <c r="T1818" s="51" t="str">
        <f t="shared" si="228"/>
        <v>31b</v>
      </c>
    </row>
    <row r="1819" spans="1:20" ht="20" customHeight="1" x14ac:dyDescent="0.15">
      <c r="A1819" s="51">
        <f t="shared" si="225"/>
        <v>118206</v>
      </c>
      <c r="B1819" s="52" t="str">
        <f>VLOOKUP(J1819,city!$A$4:$D$352,3,0)</f>
        <v>湖南</v>
      </c>
      <c r="C1819" s="52" t="str">
        <f>VLOOKUP(J1819,city!$A$4:$D$352,4,0)</f>
        <v>怀化</v>
      </c>
      <c r="D1819" s="51" t="s">
        <v>4456</v>
      </c>
      <c r="E1819" s="51" t="s">
        <v>4457</v>
      </c>
      <c r="F1819" s="53" t="str">
        <f t="shared" si="224"/>
        <v>109.822526,27.19853</v>
      </c>
      <c r="G1819" s="54" t="s">
        <v>795</v>
      </c>
      <c r="H1819" s="55" t="str">
        <f>"jingdian/"&amp;VLOOKUP(B1819,city!$C$4:$P$352,13,FALSE)&amp;"/"&amp;VLOOKUP(C1819,city!$D$4:$P$352,13,FALSE)&amp;"/jd/"&amp;K1819&amp;".jpg"</f>
        <v>jingdian/hunan/huaihua/jd/6.jpg</v>
      </c>
      <c r="I1819" s="55" t="str">
        <f t="shared" si="226"/>
        <v>31a,31b</v>
      </c>
      <c r="J1819" s="51">
        <f t="shared" si="229"/>
        <v>182</v>
      </c>
      <c r="K1819" s="51">
        <f>IF(VLOOKUP(J1818,city!$K$4:$L$352,2,0)&gt;K1818,K1818+1,1)</f>
        <v>6</v>
      </c>
      <c r="L1819" s="51">
        <v>1</v>
      </c>
      <c r="M1819" s="51" t="s">
        <v>417</v>
      </c>
      <c r="N1819" s="17">
        <v>109.822526</v>
      </c>
      <c r="O1819" s="17">
        <v>27.198530000000002</v>
      </c>
      <c r="P1819" s="51" t="str">
        <f t="shared" si="230"/>
        <v/>
      </c>
      <c r="Q1819" s="51">
        <v>31</v>
      </c>
      <c r="R1819" s="51">
        <f t="shared" ref="R1819:R1882" si="231">LOOKUP(1,0/FIND($U$6:$U$91,D1819),$V$6:$V$91)</f>
        <v>31</v>
      </c>
      <c r="S1819" s="51" t="str">
        <f t="shared" si="227"/>
        <v>31a</v>
      </c>
      <c r="T1819" s="51" t="str">
        <f t="shared" si="228"/>
        <v>31b</v>
      </c>
    </row>
    <row r="1820" spans="1:20" ht="20" customHeight="1" x14ac:dyDescent="0.15">
      <c r="A1820" s="51">
        <f t="shared" si="225"/>
        <v>118207</v>
      </c>
      <c r="B1820" s="52" t="str">
        <f>VLOOKUP(J1820,city!$A$4:$D$352,3,0)</f>
        <v>湖南</v>
      </c>
      <c r="C1820" s="52" t="str">
        <f>VLOOKUP(J1820,city!$A$4:$D$352,4,0)</f>
        <v>怀化</v>
      </c>
      <c r="D1820" s="51" t="s">
        <v>4458</v>
      </c>
      <c r="E1820" s="51" t="s">
        <v>4459</v>
      </c>
      <c r="F1820" s="53" t="str">
        <f t="shared" si="224"/>
        <v>109.722716,26.14143</v>
      </c>
      <c r="G1820" s="54" t="s">
        <v>795</v>
      </c>
      <c r="H1820" s="55" t="str">
        <f>"jingdian/"&amp;VLOOKUP(B1820,city!$C$4:$P$352,13,FALSE)&amp;"/"&amp;VLOOKUP(C1820,city!$D$4:$P$352,13,FALSE)&amp;"/jd/"&amp;K1820&amp;".jpg"</f>
        <v>jingdian/hunan/huaihua/jd/7.jpg</v>
      </c>
      <c r="I1820" s="55" t="str">
        <f t="shared" si="226"/>
        <v>16a,16b</v>
      </c>
      <c r="J1820" s="51">
        <f t="shared" si="229"/>
        <v>182</v>
      </c>
      <c r="K1820" s="51">
        <f>IF(VLOOKUP(J1819,city!$K$4:$L$352,2,0)&gt;K1819,K1819+1,1)</f>
        <v>7</v>
      </c>
      <c r="L1820" s="51">
        <v>1</v>
      </c>
      <c r="M1820" s="51" t="s">
        <v>417</v>
      </c>
      <c r="N1820" s="17">
        <v>109.72271600000001</v>
      </c>
      <c r="O1820" s="17">
        <v>26.14143</v>
      </c>
      <c r="P1820" s="51" t="str">
        <f t="shared" si="230"/>
        <v/>
      </c>
      <c r="Q1820" s="51">
        <v>16</v>
      </c>
      <c r="R1820" s="51">
        <f t="shared" si="231"/>
        <v>16</v>
      </c>
      <c r="S1820" s="51" t="str">
        <f t="shared" si="227"/>
        <v>16a</v>
      </c>
      <c r="T1820" s="51" t="str">
        <f t="shared" si="228"/>
        <v>16b</v>
      </c>
    </row>
    <row r="1821" spans="1:20" ht="20" customHeight="1" x14ac:dyDescent="0.15">
      <c r="A1821" s="51">
        <f t="shared" si="225"/>
        <v>118208</v>
      </c>
      <c r="B1821" s="52" t="str">
        <f>VLOOKUP(J1821,city!$A$4:$D$352,3,0)</f>
        <v>湖南</v>
      </c>
      <c r="C1821" s="52" t="str">
        <f>VLOOKUP(J1821,city!$A$4:$D$352,4,0)</f>
        <v>怀化</v>
      </c>
      <c r="D1821" s="51" t="s">
        <v>4460</v>
      </c>
      <c r="E1821" s="51" t="s">
        <v>4461</v>
      </c>
      <c r="F1821" s="53" t="str">
        <f t="shared" si="224"/>
        <v>109.692772,27.442181</v>
      </c>
      <c r="G1821" s="54" t="s">
        <v>795</v>
      </c>
      <c r="H1821" s="55" t="str">
        <f>"jingdian/"&amp;VLOOKUP(B1821,city!$C$4:$P$352,13,FALSE)&amp;"/"&amp;VLOOKUP(C1821,city!$D$4:$P$352,13,FALSE)&amp;"/jd/"&amp;K1821&amp;".jpg"</f>
        <v>jingdian/hunan/huaihua/jd/8.jpg</v>
      </c>
      <c r="I1821" s="55" t="str">
        <f t="shared" si="226"/>
        <v>17a,17b</v>
      </c>
      <c r="J1821" s="51">
        <f t="shared" si="229"/>
        <v>182</v>
      </c>
      <c r="K1821" s="51">
        <f>IF(VLOOKUP(J1820,city!$K$4:$L$352,2,0)&gt;K1820,K1820+1,1)</f>
        <v>8</v>
      </c>
      <c r="L1821" s="51">
        <v>1</v>
      </c>
      <c r="M1821" s="51" t="s">
        <v>417</v>
      </c>
      <c r="N1821" s="17">
        <v>109.69277200000001</v>
      </c>
      <c r="O1821" s="17">
        <v>27.442181000000001</v>
      </c>
      <c r="P1821" s="51" t="str">
        <f t="shared" si="230"/>
        <v/>
      </c>
      <c r="Q1821" s="51">
        <v>17</v>
      </c>
      <c r="R1821" s="51">
        <f t="shared" si="231"/>
        <v>17</v>
      </c>
      <c r="S1821" s="51" t="str">
        <f t="shared" si="227"/>
        <v>17a</v>
      </c>
      <c r="T1821" s="51" t="str">
        <f t="shared" si="228"/>
        <v>17b</v>
      </c>
    </row>
    <row r="1822" spans="1:20" ht="20" customHeight="1" x14ac:dyDescent="0.15">
      <c r="A1822" s="51">
        <f t="shared" si="225"/>
        <v>118209</v>
      </c>
      <c r="B1822" s="52" t="str">
        <f>VLOOKUP(J1822,city!$A$4:$D$352,3,0)</f>
        <v>湖南</v>
      </c>
      <c r="C1822" s="52" t="str">
        <f>VLOOKUP(J1822,city!$A$4:$D$352,4,0)</f>
        <v>怀化</v>
      </c>
      <c r="D1822" s="51" t="s">
        <v>4462</v>
      </c>
      <c r="E1822" s="51" t="s">
        <v>4463</v>
      </c>
      <c r="F1822" s="53" t="str">
        <f t="shared" si="224"/>
        <v>110.596417,27.911709</v>
      </c>
      <c r="G1822" s="54" t="s">
        <v>795</v>
      </c>
      <c r="H1822" s="55" t="str">
        <f>"jingdian/"&amp;VLOOKUP(B1822,city!$C$4:$P$352,13,FALSE)&amp;"/"&amp;VLOOKUP(C1822,city!$D$4:$P$352,13,FALSE)&amp;"/jd/"&amp;K1822&amp;".jpg"</f>
        <v>jingdian/hunan/huaihua/jd/9.jpg</v>
      </c>
      <c r="I1822" s="55" t="str">
        <f t="shared" si="226"/>
        <v>10a,10b</v>
      </c>
      <c r="J1822" s="51">
        <f t="shared" si="229"/>
        <v>182</v>
      </c>
      <c r="K1822" s="51">
        <f>IF(VLOOKUP(J1821,city!$K$4:$L$352,2,0)&gt;K1821,K1821+1,1)</f>
        <v>9</v>
      </c>
      <c r="L1822" s="51">
        <v>1</v>
      </c>
      <c r="M1822" s="51" t="s">
        <v>417</v>
      </c>
      <c r="N1822" s="17">
        <v>110.596417</v>
      </c>
      <c r="O1822" s="17">
        <v>27.911708999999998</v>
      </c>
      <c r="P1822" s="51" t="str">
        <f t="shared" si="230"/>
        <v/>
      </c>
      <c r="Q1822" s="51">
        <v>10</v>
      </c>
      <c r="R1822" s="51">
        <f t="shared" si="231"/>
        <v>10</v>
      </c>
      <c r="S1822" s="51" t="str">
        <f t="shared" si="227"/>
        <v>10a</v>
      </c>
      <c r="T1822" s="51" t="str">
        <f t="shared" si="228"/>
        <v>10b</v>
      </c>
    </row>
    <row r="1823" spans="1:20" ht="20" customHeight="1" x14ac:dyDescent="0.15">
      <c r="A1823" s="51">
        <f t="shared" si="225"/>
        <v>118210</v>
      </c>
      <c r="B1823" s="52" t="str">
        <f>VLOOKUP(J1823,city!$A$4:$D$352,3,0)</f>
        <v>湖南</v>
      </c>
      <c r="C1823" s="52" t="str">
        <f>VLOOKUP(J1823,city!$A$4:$D$352,4,0)</f>
        <v>怀化</v>
      </c>
      <c r="D1823" s="51" t="s">
        <v>4464</v>
      </c>
      <c r="E1823" s="51" t="s">
        <v>4465</v>
      </c>
      <c r="F1823" s="53" t="str">
        <f t="shared" si="224"/>
        <v>110.296831,28.524238</v>
      </c>
      <c r="G1823" s="54" t="s">
        <v>795</v>
      </c>
      <c r="H1823" s="55" t="str">
        <f>"jingdian/"&amp;VLOOKUP(B1823,city!$C$4:$P$352,13,FALSE)&amp;"/"&amp;VLOOKUP(C1823,city!$D$4:$P$352,13,FALSE)&amp;"/jd/"&amp;K1823&amp;".jpg"</f>
        <v>jingdian/hunan/huaihua/jd/10.jpg</v>
      </c>
      <c r="I1823" s="55" t="str">
        <f t="shared" si="226"/>
        <v>11a,11b</v>
      </c>
      <c r="J1823" s="51">
        <f t="shared" si="229"/>
        <v>182</v>
      </c>
      <c r="K1823" s="51">
        <f>IF(VLOOKUP(J1822,city!$K$4:$L$352,2,0)&gt;K1822,K1822+1,1)</f>
        <v>10</v>
      </c>
      <c r="L1823" s="51">
        <v>1</v>
      </c>
      <c r="M1823" s="51" t="s">
        <v>417</v>
      </c>
      <c r="N1823" s="17">
        <v>110.296831</v>
      </c>
      <c r="O1823" s="17">
        <v>28.524238</v>
      </c>
      <c r="P1823" s="51" t="str">
        <f t="shared" si="230"/>
        <v>109.9025102,27.1951078</v>
      </c>
      <c r="Q1823" s="51">
        <v>11</v>
      </c>
      <c r="R1823" s="51">
        <f t="shared" si="231"/>
        <v>11</v>
      </c>
      <c r="S1823" s="51" t="str">
        <f t="shared" si="227"/>
        <v>11a</v>
      </c>
      <c r="T1823" s="51" t="str">
        <f t="shared" si="228"/>
        <v>11b</v>
      </c>
    </row>
    <row r="1824" spans="1:20" ht="20" customHeight="1" x14ac:dyDescent="0.15">
      <c r="A1824" s="51">
        <f t="shared" si="225"/>
        <v>118301</v>
      </c>
      <c r="B1824" s="52" t="str">
        <f>VLOOKUP(J1824,city!$A$4:$D$352,3,0)</f>
        <v>湖南</v>
      </c>
      <c r="C1824" s="52" t="str">
        <f>VLOOKUP(J1824,city!$A$4:$D$352,4,0)</f>
        <v>湘西</v>
      </c>
      <c r="D1824" s="51" t="s">
        <v>4466</v>
      </c>
      <c r="E1824" s="51" t="s">
        <v>4467</v>
      </c>
      <c r="F1824" s="53" t="str">
        <f t="shared" si="224"/>
        <v>109.608949,27.953292</v>
      </c>
      <c r="G1824" s="54" t="s">
        <v>795</v>
      </c>
      <c r="H1824" s="55" t="str">
        <f>"jingdian/"&amp;VLOOKUP(B1824,city!$C$4:$P$352,13,FALSE)&amp;"/"&amp;VLOOKUP(C1824,city!$D$4:$P$352,13,FALSE)&amp;"/jd/"&amp;K1824&amp;".jpg"</f>
        <v>jingdian/hunan/xiangxi/jd/1.jpg</v>
      </c>
      <c r="I1824" s="55" t="str">
        <f t="shared" si="226"/>
        <v>31a,31b</v>
      </c>
      <c r="J1824" s="51">
        <f t="shared" si="229"/>
        <v>183</v>
      </c>
      <c r="K1824" s="51">
        <f>IF(VLOOKUP(J1823,city!$K$4:$L$352,2,0)&gt;K1823,K1823+1,1)</f>
        <v>1</v>
      </c>
      <c r="L1824" s="51">
        <v>1</v>
      </c>
      <c r="M1824" s="51" t="s">
        <v>419</v>
      </c>
      <c r="N1824" s="17">
        <v>109.608949</v>
      </c>
      <c r="O1824" s="17">
        <v>27.953292000000001</v>
      </c>
      <c r="P1824" s="51" t="str">
        <f t="shared" si="230"/>
        <v/>
      </c>
      <c r="Q1824" s="51">
        <v>31</v>
      </c>
      <c r="R1824" s="51">
        <f t="shared" si="231"/>
        <v>31</v>
      </c>
      <c r="S1824" s="51" t="str">
        <f t="shared" si="227"/>
        <v>31a</v>
      </c>
      <c r="T1824" s="51" t="str">
        <f t="shared" si="228"/>
        <v>31b</v>
      </c>
    </row>
    <row r="1825" spans="1:20" ht="20" customHeight="1" x14ac:dyDescent="0.15">
      <c r="A1825" s="51">
        <f t="shared" si="225"/>
        <v>118302</v>
      </c>
      <c r="B1825" s="52" t="str">
        <f>VLOOKUP(J1825,city!$A$4:$D$352,3,0)</f>
        <v>湖南</v>
      </c>
      <c r="C1825" s="52" t="str">
        <f>VLOOKUP(J1825,city!$A$4:$D$352,4,0)</f>
        <v>湘西</v>
      </c>
      <c r="D1825" s="51" t="s">
        <v>4468</v>
      </c>
      <c r="E1825" s="51" t="s">
        <v>4469</v>
      </c>
      <c r="F1825" s="53" t="str">
        <f t="shared" si="224"/>
        <v>109.669857,27.979423</v>
      </c>
      <c r="G1825" s="54" t="s">
        <v>795</v>
      </c>
      <c r="H1825" s="55" t="str">
        <f>"jingdian/"&amp;VLOOKUP(B1825,city!$C$4:$P$352,13,FALSE)&amp;"/"&amp;VLOOKUP(C1825,city!$D$4:$P$352,13,FALSE)&amp;"/jd/"&amp;K1825&amp;".jpg"</f>
        <v>jingdian/hunan/xiangxi/jd/2.jpg</v>
      </c>
      <c r="I1825" s="55" t="str">
        <f t="shared" si="226"/>
        <v>6a,6b</v>
      </c>
      <c r="J1825" s="51">
        <f t="shared" si="229"/>
        <v>183</v>
      </c>
      <c r="K1825" s="51">
        <f>IF(VLOOKUP(J1824,city!$K$4:$L$352,2,0)&gt;K1824,K1824+1,1)</f>
        <v>2</v>
      </c>
      <c r="L1825" s="51">
        <v>1</v>
      </c>
      <c r="M1825" s="51" t="s">
        <v>419</v>
      </c>
      <c r="N1825" s="17">
        <v>109.66985699999999</v>
      </c>
      <c r="O1825" s="17">
        <v>27.979423000000001</v>
      </c>
      <c r="P1825" s="51" t="str">
        <f t="shared" si="230"/>
        <v/>
      </c>
      <c r="Q1825" s="51">
        <v>6</v>
      </c>
      <c r="R1825" s="51">
        <f t="shared" si="231"/>
        <v>6</v>
      </c>
      <c r="S1825" s="51" t="str">
        <f t="shared" si="227"/>
        <v>6a</v>
      </c>
      <c r="T1825" s="51" t="str">
        <f t="shared" si="228"/>
        <v>6b</v>
      </c>
    </row>
    <row r="1826" spans="1:20" ht="20" customHeight="1" x14ac:dyDescent="0.15">
      <c r="A1826" s="51">
        <f t="shared" si="225"/>
        <v>118303</v>
      </c>
      <c r="B1826" s="52" t="str">
        <f>VLOOKUP(J1826,city!$A$4:$D$352,3,0)</f>
        <v>湖南</v>
      </c>
      <c r="C1826" s="52" t="str">
        <f>VLOOKUP(J1826,city!$A$4:$D$352,4,0)</f>
        <v>湘西</v>
      </c>
      <c r="D1826" s="51" t="s">
        <v>4470</v>
      </c>
      <c r="E1826" s="51" t="s">
        <v>4471</v>
      </c>
      <c r="F1826" s="53" t="str">
        <f t="shared" si="224"/>
        <v>109.981404,28.773017</v>
      </c>
      <c r="G1826" s="54" t="s">
        <v>795</v>
      </c>
      <c r="H1826" s="55" t="str">
        <f>"jingdian/"&amp;VLOOKUP(B1826,city!$C$4:$P$352,13,FALSE)&amp;"/"&amp;VLOOKUP(C1826,city!$D$4:$P$352,13,FALSE)&amp;"/jd/"&amp;K1826&amp;".jpg"</f>
        <v>jingdian/hunan/xiangxi/jd/3.jpg</v>
      </c>
      <c r="I1826" s="55" t="str">
        <f t="shared" si="226"/>
        <v>13a,13b</v>
      </c>
      <c r="J1826" s="51">
        <f t="shared" si="229"/>
        <v>183</v>
      </c>
      <c r="K1826" s="51">
        <f>IF(VLOOKUP(J1825,city!$K$4:$L$352,2,0)&gt;K1825,K1825+1,1)</f>
        <v>3</v>
      </c>
      <c r="L1826" s="51">
        <v>1</v>
      </c>
      <c r="M1826" s="51" t="s">
        <v>419</v>
      </c>
      <c r="N1826" s="17">
        <v>109.981404</v>
      </c>
      <c r="O1826" s="17">
        <v>28.773016999999999</v>
      </c>
      <c r="P1826" s="51" t="str">
        <f t="shared" si="230"/>
        <v/>
      </c>
      <c r="Q1826" s="51">
        <v>13</v>
      </c>
      <c r="R1826" s="51">
        <f t="shared" si="231"/>
        <v>13</v>
      </c>
      <c r="S1826" s="51" t="str">
        <f t="shared" si="227"/>
        <v>13a</v>
      </c>
      <c r="T1826" s="51" t="str">
        <f t="shared" si="228"/>
        <v>13b</v>
      </c>
    </row>
    <row r="1827" spans="1:20" ht="20" customHeight="1" x14ac:dyDescent="0.15">
      <c r="A1827" s="51">
        <f t="shared" si="225"/>
        <v>118304</v>
      </c>
      <c r="B1827" s="52" t="str">
        <f>VLOOKUP(J1827,city!$A$4:$D$352,3,0)</f>
        <v>湖南</v>
      </c>
      <c r="C1827" s="52" t="str">
        <f>VLOOKUP(J1827,city!$A$4:$D$352,4,0)</f>
        <v>湘西</v>
      </c>
      <c r="D1827" s="51" t="s">
        <v>4472</v>
      </c>
      <c r="E1827" s="51" t="s">
        <v>4473</v>
      </c>
      <c r="F1827" s="53" t="str">
        <f t="shared" si="224"/>
        <v>109.609351,27.952832</v>
      </c>
      <c r="G1827" s="54" t="s">
        <v>795</v>
      </c>
      <c r="H1827" s="55" t="str">
        <f>"jingdian/"&amp;VLOOKUP(B1827,city!$C$4:$P$352,13,FALSE)&amp;"/"&amp;VLOOKUP(C1827,city!$D$4:$P$352,13,FALSE)&amp;"/jd/"&amp;K1827&amp;".jpg"</f>
        <v>jingdian/hunan/xiangxi/jd/4.jpg</v>
      </c>
      <c r="I1827" s="55" t="str">
        <f t="shared" si="226"/>
        <v>15a,15b</v>
      </c>
      <c r="J1827" s="51">
        <f t="shared" si="229"/>
        <v>183</v>
      </c>
      <c r="K1827" s="51">
        <f>IF(VLOOKUP(J1826,city!$K$4:$L$352,2,0)&gt;K1826,K1826+1,1)</f>
        <v>4</v>
      </c>
      <c r="L1827" s="51">
        <v>1</v>
      </c>
      <c r="M1827" s="51" t="s">
        <v>419</v>
      </c>
      <c r="N1827" s="17">
        <v>109.609351</v>
      </c>
      <c r="O1827" s="17">
        <v>27.952832000000001</v>
      </c>
      <c r="P1827" s="51" t="str">
        <f t="shared" si="230"/>
        <v/>
      </c>
      <c r="Q1827" s="51">
        <v>15</v>
      </c>
      <c r="R1827" s="51">
        <f t="shared" si="231"/>
        <v>15</v>
      </c>
      <c r="S1827" s="51" t="str">
        <f t="shared" si="227"/>
        <v>15a</v>
      </c>
      <c r="T1827" s="51" t="str">
        <f t="shared" si="228"/>
        <v>15b</v>
      </c>
    </row>
    <row r="1828" spans="1:20" ht="20" customHeight="1" x14ac:dyDescent="0.15">
      <c r="A1828" s="51">
        <f t="shared" si="225"/>
        <v>118305</v>
      </c>
      <c r="B1828" s="52" t="str">
        <f>VLOOKUP(J1828,city!$A$4:$D$352,3,0)</f>
        <v>湖南</v>
      </c>
      <c r="C1828" s="52" t="str">
        <f>VLOOKUP(J1828,city!$A$4:$D$352,4,0)</f>
        <v>湘西</v>
      </c>
      <c r="D1828" s="51" t="s">
        <v>4474</v>
      </c>
      <c r="E1828" s="51" t="s">
        <v>4475</v>
      </c>
      <c r="F1828" s="53" t="str">
        <f t="shared" si="224"/>
        <v>109.601427,27.991376</v>
      </c>
      <c r="G1828" s="54" t="s">
        <v>795</v>
      </c>
      <c r="H1828" s="55" t="str">
        <f>"jingdian/"&amp;VLOOKUP(B1828,city!$C$4:$P$352,13,FALSE)&amp;"/"&amp;VLOOKUP(C1828,city!$D$4:$P$352,13,FALSE)&amp;"/jd/"&amp;K1828&amp;".jpg"</f>
        <v>jingdian/hunan/xiangxi/jd/5.jpg</v>
      </c>
      <c r="I1828" s="55" t="str">
        <f t="shared" si="226"/>
        <v>9a,9b</v>
      </c>
      <c r="J1828" s="51">
        <f t="shared" si="229"/>
        <v>183</v>
      </c>
      <c r="K1828" s="51">
        <f>IF(VLOOKUP(J1827,city!$K$4:$L$352,2,0)&gt;K1827,K1827+1,1)</f>
        <v>5</v>
      </c>
      <c r="L1828" s="51">
        <v>1</v>
      </c>
      <c r="M1828" s="51" t="s">
        <v>419</v>
      </c>
      <c r="N1828" s="17">
        <v>109.601427</v>
      </c>
      <c r="O1828" s="17">
        <v>27.991375999999999</v>
      </c>
      <c r="P1828" s="51" t="str">
        <f t="shared" si="230"/>
        <v/>
      </c>
      <c r="Q1828" s="51">
        <v>9</v>
      </c>
      <c r="R1828" s="51">
        <f t="shared" si="231"/>
        <v>9</v>
      </c>
      <c r="S1828" s="51" t="str">
        <f t="shared" si="227"/>
        <v>9a</v>
      </c>
      <c r="T1828" s="51" t="str">
        <f t="shared" si="228"/>
        <v>9b</v>
      </c>
    </row>
    <row r="1829" spans="1:20" ht="20" customHeight="1" x14ac:dyDescent="0.15">
      <c r="A1829" s="51">
        <f t="shared" si="225"/>
        <v>118306</v>
      </c>
      <c r="B1829" s="52" t="str">
        <f>VLOOKUP(J1829,city!$A$4:$D$352,3,0)</f>
        <v>湖南</v>
      </c>
      <c r="C1829" s="52" t="str">
        <f>VLOOKUP(J1829,city!$A$4:$D$352,4,0)</f>
        <v>湘西</v>
      </c>
      <c r="D1829" s="51" t="s">
        <v>4476</v>
      </c>
      <c r="E1829" s="51" t="s">
        <v>4477</v>
      </c>
      <c r="F1829" s="53" t="str">
        <f t="shared" si="224"/>
        <v>109.611968,27.95377</v>
      </c>
      <c r="G1829" s="54" t="s">
        <v>795</v>
      </c>
      <c r="H1829" s="55" t="str">
        <f>"jingdian/"&amp;VLOOKUP(B1829,city!$C$4:$P$352,13,FALSE)&amp;"/"&amp;VLOOKUP(C1829,city!$D$4:$P$352,13,FALSE)&amp;"/jd/"&amp;K1829&amp;".jpg"</f>
        <v>jingdian/hunan/xiangxi/jd/6.jpg</v>
      </c>
      <c r="I1829" s="55" t="str">
        <f t="shared" si="226"/>
        <v>31a,31b</v>
      </c>
      <c r="J1829" s="51">
        <f t="shared" si="229"/>
        <v>183</v>
      </c>
      <c r="K1829" s="51">
        <f>IF(VLOOKUP(J1828,city!$K$4:$L$352,2,0)&gt;K1828,K1828+1,1)</f>
        <v>6</v>
      </c>
      <c r="L1829" s="51">
        <v>1</v>
      </c>
      <c r="M1829" s="51" t="s">
        <v>419</v>
      </c>
      <c r="N1829" s="17">
        <v>109.611968</v>
      </c>
      <c r="O1829" s="17">
        <v>27.953769999999999</v>
      </c>
      <c r="P1829" s="51" t="str">
        <f t="shared" si="230"/>
        <v/>
      </c>
      <c r="Q1829" s="51">
        <v>31</v>
      </c>
      <c r="R1829" s="51">
        <f t="shared" si="231"/>
        <v>31</v>
      </c>
      <c r="S1829" s="51" t="str">
        <f t="shared" si="227"/>
        <v>31a</v>
      </c>
      <c r="T1829" s="51" t="str">
        <f t="shared" si="228"/>
        <v>31b</v>
      </c>
    </row>
    <row r="1830" spans="1:20" ht="20" customHeight="1" x14ac:dyDescent="0.15">
      <c r="A1830" s="51">
        <f t="shared" si="225"/>
        <v>118307</v>
      </c>
      <c r="B1830" s="52" t="str">
        <f>VLOOKUP(J1830,city!$A$4:$D$352,3,0)</f>
        <v>湖南</v>
      </c>
      <c r="C1830" s="52" t="str">
        <f>VLOOKUP(J1830,city!$A$4:$D$352,4,0)</f>
        <v>湘西</v>
      </c>
      <c r="D1830" s="51" t="s">
        <v>4478</v>
      </c>
      <c r="E1830" s="51" t="s">
        <v>4479</v>
      </c>
      <c r="F1830" s="53" t="str">
        <f t="shared" si="224"/>
        <v>109.608903,27.955515</v>
      </c>
      <c r="G1830" s="54" t="s">
        <v>795</v>
      </c>
      <c r="H1830" s="55" t="str">
        <f>"jingdian/"&amp;VLOOKUP(B1830,city!$C$4:$P$352,13,FALSE)&amp;"/"&amp;VLOOKUP(C1830,city!$D$4:$P$352,13,FALSE)&amp;"/jd/"&amp;K1830&amp;".jpg"</f>
        <v>jingdian/hunan/xiangxi/jd/7.jpg</v>
      </c>
      <c r="I1830" s="55" t="str">
        <f t="shared" si="226"/>
        <v>11a,11b</v>
      </c>
      <c r="J1830" s="51">
        <f t="shared" si="229"/>
        <v>183</v>
      </c>
      <c r="K1830" s="51">
        <f>IF(VLOOKUP(J1829,city!$K$4:$L$352,2,0)&gt;K1829,K1829+1,1)</f>
        <v>7</v>
      </c>
      <c r="L1830" s="51">
        <v>1</v>
      </c>
      <c r="M1830" s="51" t="s">
        <v>419</v>
      </c>
      <c r="N1830" s="17">
        <v>109.608903</v>
      </c>
      <c r="O1830" s="17">
        <v>27.955514999999998</v>
      </c>
      <c r="P1830" s="51" t="str">
        <f t="shared" si="230"/>
        <v/>
      </c>
      <c r="Q1830" s="51">
        <v>11</v>
      </c>
      <c r="R1830" s="51">
        <f t="shared" si="231"/>
        <v>6</v>
      </c>
      <c r="S1830" s="51" t="str">
        <f t="shared" si="227"/>
        <v>11a</v>
      </c>
      <c r="T1830" s="51" t="str">
        <f t="shared" si="228"/>
        <v>11b</v>
      </c>
    </row>
    <row r="1831" spans="1:20" ht="20" customHeight="1" x14ac:dyDescent="0.15">
      <c r="A1831" s="51">
        <f t="shared" si="225"/>
        <v>118308</v>
      </c>
      <c r="B1831" s="52" t="str">
        <f>VLOOKUP(J1831,city!$A$4:$D$352,3,0)</f>
        <v>湖南</v>
      </c>
      <c r="C1831" s="52" t="str">
        <f>VLOOKUP(J1831,city!$A$4:$D$352,4,0)</f>
        <v>湘西</v>
      </c>
      <c r="D1831" s="51" t="s">
        <v>4480</v>
      </c>
      <c r="E1831" s="51" t="s">
        <v>4481</v>
      </c>
      <c r="F1831" s="53" t="str">
        <f t="shared" si="224"/>
        <v>109.613164,27.953649</v>
      </c>
      <c r="G1831" s="54" t="s">
        <v>795</v>
      </c>
      <c r="H1831" s="55" t="str">
        <f>"jingdian/"&amp;VLOOKUP(B1831,city!$C$4:$P$352,13,FALSE)&amp;"/"&amp;VLOOKUP(C1831,city!$D$4:$P$352,13,FALSE)&amp;"/jd/"&amp;K1831&amp;".jpg"</f>
        <v>jingdian/hunan/xiangxi/jd/8.jpg</v>
      </c>
      <c r="I1831" s="55" t="str">
        <f t="shared" si="226"/>
        <v>13a,13b</v>
      </c>
      <c r="J1831" s="51">
        <f t="shared" si="229"/>
        <v>183</v>
      </c>
      <c r="K1831" s="51">
        <f>IF(VLOOKUP(J1830,city!$K$4:$L$352,2,0)&gt;K1830,K1830+1,1)</f>
        <v>8</v>
      </c>
      <c r="L1831" s="51">
        <v>1</v>
      </c>
      <c r="M1831" s="51" t="s">
        <v>419</v>
      </c>
      <c r="N1831" s="17">
        <v>109.613164</v>
      </c>
      <c r="O1831" s="17">
        <v>27.953648999999999</v>
      </c>
      <c r="P1831" s="51" t="str">
        <f t="shared" si="230"/>
        <v/>
      </c>
      <c r="Q1831" s="51">
        <v>13</v>
      </c>
      <c r="R1831" s="51">
        <f t="shared" si="231"/>
        <v>13</v>
      </c>
      <c r="S1831" s="51" t="str">
        <f t="shared" si="227"/>
        <v>13a</v>
      </c>
      <c r="T1831" s="51" t="str">
        <f t="shared" si="228"/>
        <v>13b</v>
      </c>
    </row>
    <row r="1832" spans="1:20" ht="20" customHeight="1" x14ac:dyDescent="0.15">
      <c r="A1832" s="51">
        <f t="shared" si="225"/>
        <v>118309</v>
      </c>
      <c r="B1832" s="52" t="str">
        <f>VLOOKUP(J1832,city!$A$4:$D$352,3,0)</f>
        <v>湖南</v>
      </c>
      <c r="C1832" s="52" t="str">
        <f>VLOOKUP(J1832,city!$A$4:$D$352,4,0)</f>
        <v>湘西</v>
      </c>
      <c r="D1832" s="51" t="s">
        <v>4482</v>
      </c>
      <c r="E1832" s="51" t="s">
        <v>4483</v>
      </c>
      <c r="F1832" s="53" t="str">
        <f t="shared" si="224"/>
        <v>109.609291,27.955111</v>
      </c>
      <c r="G1832" s="54" t="s">
        <v>795</v>
      </c>
      <c r="H1832" s="55" t="str">
        <f>"jingdian/"&amp;VLOOKUP(B1832,city!$C$4:$P$352,13,FALSE)&amp;"/"&amp;VLOOKUP(C1832,city!$D$4:$P$352,13,FALSE)&amp;"/jd/"&amp;K1832&amp;".jpg"</f>
        <v>jingdian/hunan/xiangxi/jd/9.jpg</v>
      </c>
      <c r="I1832" s="55" t="str">
        <f t="shared" si="226"/>
        <v>31a,31b</v>
      </c>
      <c r="J1832" s="51">
        <f t="shared" si="229"/>
        <v>183</v>
      </c>
      <c r="K1832" s="51">
        <f>IF(VLOOKUP(J1831,city!$K$4:$L$352,2,0)&gt;K1831,K1831+1,1)</f>
        <v>9</v>
      </c>
      <c r="L1832" s="51">
        <v>1</v>
      </c>
      <c r="M1832" s="51" t="s">
        <v>419</v>
      </c>
      <c r="N1832" s="17">
        <v>109.609291</v>
      </c>
      <c r="O1832" s="17">
        <v>27.955110999999999</v>
      </c>
      <c r="P1832" s="51" t="str">
        <f t="shared" si="230"/>
        <v/>
      </c>
      <c r="Q1832" s="51">
        <v>31</v>
      </c>
      <c r="R1832" s="51">
        <f t="shared" si="231"/>
        <v>31</v>
      </c>
      <c r="S1832" s="51" t="str">
        <f t="shared" si="227"/>
        <v>31a</v>
      </c>
      <c r="T1832" s="51" t="str">
        <f t="shared" si="228"/>
        <v>31b</v>
      </c>
    </row>
    <row r="1833" spans="1:20" ht="20" customHeight="1" x14ac:dyDescent="0.15">
      <c r="A1833" s="51">
        <f t="shared" si="225"/>
        <v>118310</v>
      </c>
      <c r="B1833" s="52" t="str">
        <f>VLOOKUP(J1833,city!$A$4:$D$352,3,0)</f>
        <v>湖南</v>
      </c>
      <c r="C1833" s="52" t="str">
        <f>VLOOKUP(J1833,city!$A$4:$D$352,4,0)</f>
        <v>湘西</v>
      </c>
      <c r="D1833" s="51" t="s">
        <v>4484</v>
      </c>
      <c r="E1833" s="51" t="s">
        <v>4485</v>
      </c>
      <c r="F1833" s="53" t="str">
        <f t="shared" si="224"/>
        <v>109.475382,27.935521</v>
      </c>
      <c r="G1833" s="54" t="s">
        <v>795</v>
      </c>
      <c r="H1833" s="55" t="str">
        <f>"jingdian/"&amp;VLOOKUP(B1833,city!$C$4:$P$352,13,FALSE)&amp;"/"&amp;VLOOKUP(C1833,city!$D$4:$P$352,13,FALSE)&amp;"/jd/"&amp;K1833&amp;".jpg"</f>
        <v>jingdian/hunan/xiangxi/jd/10.jpg</v>
      </c>
      <c r="I1833" s="55" t="str">
        <f t="shared" si="226"/>
        <v>22a,22b</v>
      </c>
      <c r="J1833" s="51">
        <f t="shared" si="229"/>
        <v>183</v>
      </c>
      <c r="K1833" s="51">
        <f>IF(VLOOKUP(J1832,city!$K$4:$L$352,2,0)&gt;K1832,K1832+1,1)</f>
        <v>10</v>
      </c>
      <c r="L1833" s="51">
        <v>1</v>
      </c>
      <c r="M1833" s="51" t="s">
        <v>419</v>
      </c>
      <c r="N1833" s="17">
        <v>109.475382</v>
      </c>
      <c r="O1833" s="17">
        <v>27.935521000000001</v>
      </c>
      <c r="P1833" s="51" t="str">
        <f t="shared" si="230"/>
        <v>109.6389696,28.0403506</v>
      </c>
      <c r="Q1833" s="51">
        <v>22</v>
      </c>
      <c r="R1833" s="51">
        <f t="shared" si="231"/>
        <v>22</v>
      </c>
      <c r="S1833" s="51" t="str">
        <f t="shared" si="227"/>
        <v>22a</v>
      </c>
      <c r="T1833" s="51" t="str">
        <f t="shared" si="228"/>
        <v>22b</v>
      </c>
    </row>
    <row r="1834" spans="1:20" ht="20" customHeight="1" x14ac:dyDescent="0.15">
      <c r="A1834" s="51">
        <f t="shared" si="225"/>
        <v>118401</v>
      </c>
      <c r="B1834" s="52" t="str">
        <f>VLOOKUP(J1834,city!$A$4:$D$352,3,0)</f>
        <v>广东</v>
      </c>
      <c r="C1834" s="52" t="str">
        <f>VLOOKUP(J1834,city!$A$4:$D$352,4,0)</f>
        <v>广州</v>
      </c>
      <c r="D1834" s="96" t="s">
        <v>1083</v>
      </c>
      <c r="E1834" s="97" t="s">
        <v>4486</v>
      </c>
      <c r="F1834" s="96" t="s">
        <v>4487</v>
      </c>
      <c r="G1834" s="54" t="s">
        <v>795</v>
      </c>
      <c r="H1834" s="55" t="str">
        <f>"jingdian/"&amp;VLOOKUP(B1834,city!$C$4:$P$352,13,FALSE)&amp;"/"&amp;VLOOKUP(C1834,city!$D$4:$P$352,13,FALSE)&amp;"/jd/"&amp;K1834&amp;".jpg"</f>
        <v>jingdian/guangdong/guangzhou/jd/1.jpg</v>
      </c>
      <c r="I1834" s="55" t="str">
        <f t="shared" si="226"/>
        <v>26a,26b</v>
      </c>
      <c r="J1834" s="51">
        <f t="shared" si="229"/>
        <v>184</v>
      </c>
      <c r="K1834" s="51">
        <f>IF(VLOOKUP(J1833,city!$K$4:$L$352,2,0)&gt;K1833,K1833+1,1)</f>
        <v>1</v>
      </c>
      <c r="L1834" s="51">
        <v>1</v>
      </c>
      <c r="M1834" s="51" t="s">
        <v>422</v>
      </c>
      <c r="N1834" s="17">
        <v>113.331084</v>
      </c>
      <c r="O1834" s="17">
        <v>23.112223</v>
      </c>
      <c r="P1834" s="51" t="str">
        <f t="shared" si="230"/>
        <v/>
      </c>
      <c r="Q1834" s="51">
        <v>26</v>
      </c>
      <c r="R1834" s="51">
        <f t="shared" si="231"/>
        <v>26</v>
      </c>
      <c r="S1834" s="51" t="str">
        <f t="shared" si="227"/>
        <v>26a</v>
      </c>
      <c r="T1834" s="51" t="str">
        <f t="shared" si="228"/>
        <v>26b</v>
      </c>
    </row>
    <row r="1835" spans="1:20" ht="20" customHeight="1" x14ac:dyDescent="0.15">
      <c r="A1835" s="51">
        <f t="shared" si="225"/>
        <v>118402</v>
      </c>
      <c r="B1835" s="52" t="str">
        <f>VLOOKUP(J1835,city!$A$4:$D$352,3,0)</f>
        <v>广东</v>
      </c>
      <c r="C1835" s="52" t="str">
        <f>VLOOKUP(J1835,city!$A$4:$D$352,4,0)</f>
        <v>广州</v>
      </c>
      <c r="D1835" s="96" t="s">
        <v>4488</v>
      </c>
      <c r="E1835" s="97" t="s">
        <v>4489</v>
      </c>
      <c r="F1835" s="96" t="s">
        <v>4490</v>
      </c>
      <c r="G1835" s="54" t="s">
        <v>795</v>
      </c>
      <c r="H1835" s="55" t="str">
        <f>"jingdian/"&amp;VLOOKUP(B1835,city!$C$4:$P$352,13,FALSE)&amp;"/"&amp;VLOOKUP(C1835,city!$D$4:$P$352,13,FALSE)&amp;"/jd/"&amp;K1835&amp;".jpg"</f>
        <v>jingdian/guangdong/guangzhou/jd/2.jpg</v>
      </c>
      <c r="I1835" s="55" t="str">
        <f t="shared" si="226"/>
        <v>7a,7b</v>
      </c>
      <c r="J1835" s="51">
        <f t="shared" si="229"/>
        <v>184</v>
      </c>
      <c r="K1835" s="51">
        <f>IF(VLOOKUP(J1834,city!$K$4:$L$352,2,0)&gt;K1834,K1834+1,1)</f>
        <v>2</v>
      </c>
      <c r="L1835" s="51">
        <v>1</v>
      </c>
      <c r="M1835" s="51" t="s">
        <v>422</v>
      </c>
      <c r="N1835" s="17">
        <v>113.320449</v>
      </c>
      <c r="O1835" s="17">
        <v>23.012972999999999</v>
      </c>
      <c r="P1835" s="51" t="str">
        <f t="shared" si="230"/>
        <v/>
      </c>
      <c r="Q1835" s="51">
        <v>7</v>
      </c>
      <c r="R1835" s="51">
        <f t="shared" si="231"/>
        <v>7</v>
      </c>
      <c r="S1835" s="51" t="str">
        <f t="shared" si="227"/>
        <v>7a</v>
      </c>
      <c r="T1835" s="51" t="str">
        <f t="shared" si="228"/>
        <v>7b</v>
      </c>
    </row>
    <row r="1836" spans="1:20" ht="20" customHeight="1" x14ac:dyDescent="0.15">
      <c r="A1836" s="51">
        <f t="shared" si="225"/>
        <v>118403</v>
      </c>
      <c r="B1836" s="52" t="str">
        <f>VLOOKUP(J1836,city!$A$4:$D$352,3,0)</f>
        <v>广东</v>
      </c>
      <c r="C1836" s="52" t="str">
        <f>VLOOKUP(J1836,city!$A$4:$D$352,4,0)</f>
        <v>广州</v>
      </c>
      <c r="D1836" s="96" t="s">
        <v>1482</v>
      </c>
      <c r="E1836" s="97" t="s">
        <v>4491</v>
      </c>
      <c r="F1836" s="96" t="s">
        <v>4492</v>
      </c>
      <c r="G1836" s="54" t="s">
        <v>795</v>
      </c>
      <c r="H1836" s="55" t="str">
        <f>"jingdian/"&amp;VLOOKUP(B1836,city!$C$4:$P$352,13,FALSE)&amp;"/"&amp;VLOOKUP(C1836,city!$D$4:$P$352,13,FALSE)&amp;"/jd/"&amp;K1836&amp;".jpg"</f>
        <v>jingdian/guangdong/guangzhou/jd/3.jpg</v>
      </c>
      <c r="I1836" s="55" t="str">
        <f t="shared" si="226"/>
        <v>11a,11b</v>
      </c>
      <c r="J1836" s="51">
        <f t="shared" si="229"/>
        <v>184</v>
      </c>
      <c r="K1836" s="51">
        <f>IF(VLOOKUP(J1835,city!$K$4:$L$352,2,0)&gt;K1835,K1835+1,1)</f>
        <v>3</v>
      </c>
      <c r="L1836" s="51">
        <v>1</v>
      </c>
      <c r="M1836" s="51" t="s">
        <v>422</v>
      </c>
      <c r="N1836" s="17">
        <v>113.29318499999999</v>
      </c>
      <c r="O1836" s="17">
        <v>23.202788999999999</v>
      </c>
      <c r="P1836" s="51" t="str">
        <f t="shared" si="230"/>
        <v/>
      </c>
      <c r="Q1836" s="51">
        <v>11</v>
      </c>
      <c r="R1836" s="51">
        <f t="shared" si="231"/>
        <v>11</v>
      </c>
      <c r="S1836" s="51" t="str">
        <f t="shared" si="227"/>
        <v>11a</v>
      </c>
      <c r="T1836" s="51" t="str">
        <f t="shared" si="228"/>
        <v>11b</v>
      </c>
    </row>
    <row r="1837" spans="1:20" ht="20" customHeight="1" x14ac:dyDescent="0.15">
      <c r="A1837" s="51">
        <f t="shared" si="225"/>
        <v>118404</v>
      </c>
      <c r="B1837" s="52" t="str">
        <f>VLOOKUP(J1837,city!$A$4:$D$352,3,0)</f>
        <v>广东</v>
      </c>
      <c r="C1837" s="52" t="str">
        <f>VLOOKUP(J1837,city!$A$4:$D$352,4,0)</f>
        <v>广州</v>
      </c>
      <c r="D1837" s="96" t="s">
        <v>4493</v>
      </c>
      <c r="E1837" s="97" t="s">
        <v>4494</v>
      </c>
      <c r="F1837" s="96" t="s">
        <v>4495</v>
      </c>
      <c r="G1837" s="54" t="s">
        <v>795</v>
      </c>
      <c r="H1837" s="55" t="str">
        <f>"jingdian/"&amp;VLOOKUP(B1837,city!$C$4:$P$352,13,FALSE)&amp;"/"&amp;VLOOKUP(C1837,city!$D$4:$P$352,13,FALSE)&amp;"/jd/"&amp;K1837&amp;".jpg"</f>
        <v>jingdian/guangdong/guangzhou/jd/4.jpg</v>
      </c>
      <c r="I1837" s="55" t="str">
        <f t="shared" si="226"/>
        <v>16a,16b</v>
      </c>
      <c r="J1837" s="51">
        <f t="shared" si="229"/>
        <v>184</v>
      </c>
      <c r="K1837" s="51">
        <f>IF(VLOOKUP(J1836,city!$K$4:$L$352,2,0)&gt;K1836,K1836+1,1)</f>
        <v>4</v>
      </c>
      <c r="L1837" s="51">
        <v>1</v>
      </c>
      <c r="M1837" s="51" t="s">
        <v>422</v>
      </c>
      <c r="N1837" s="17">
        <v>113.252949</v>
      </c>
      <c r="O1837" s="17">
        <v>23.119689000000001</v>
      </c>
      <c r="P1837" s="51" t="str">
        <f t="shared" si="230"/>
        <v/>
      </c>
      <c r="Q1837" s="51">
        <v>16</v>
      </c>
      <c r="R1837" s="51">
        <f t="shared" si="231"/>
        <v>16</v>
      </c>
      <c r="S1837" s="51" t="str">
        <f t="shared" si="227"/>
        <v>16a</v>
      </c>
      <c r="T1837" s="51" t="str">
        <f t="shared" si="228"/>
        <v>16b</v>
      </c>
    </row>
    <row r="1838" spans="1:20" ht="20" customHeight="1" x14ac:dyDescent="0.15">
      <c r="A1838" s="51">
        <f t="shared" si="225"/>
        <v>118405</v>
      </c>
      <c r="B1838" s="52" t="str">
        <f>VLOOKUP(J1838,city!$A$4:$D$352,3,0)</f>
        <v>广东</v>
      </c>
      <c r="C1838" s="52" t="str">
        <f>VLOOKUP(J1838,city!$A$4:$D$352,4,0)</f>
        <v>广州</v>
      </c>
      <c r="D1838" s="96" t="s">
        <v>4496</v>
      </c>
      <c r="E1838" s="97" t="s">
        <v>4497</v>
      </c>
      <c r="F1838" s="96" t="s">
        <v>4498</v>
      </c>
      <c r="G1838" s="54" t="s">
        <v>795</v>
      </c>
      <c r="H1838" s="55" t="str">
        <f>"jingdian/"&amp;VLOOKUP(B1838,city!$C$4:$P$352,13,FALSE)&amp;"/"&amp;VLOOKUP(C1838,city!$D$4:$P$352,13,FALSE)&amp;"/jd/"&amp;K1838&amp;".jpg"</f>
        <v>jingdian/guangdong/guangzhou/jd/5.jpg</v>
      </c>
      <c r="I1838" s="55" t="str">
        <f t="shared" si="226"/>
        <v>1a,1b</v>
      </c>
      <c r="J1838" s="51">
        <f t="shared" si="229"/>
        <v>184</v>
      </c>
      <c r="K1838" s="51">
        <f>IF(VLOOKUP(J1837,city!$K$4:$L$352,2,0)&gt;K1837,K1837+1,1)</f>
        <v>5</v>
      </c>
      <c r="L1838" s="51">
        <v>1</v>
      </c>
      <c r="M1838" s="51" t="s">
        <v>422</v>
      </c>
      <c r="N1838" s="17">
        <v>113.37405699999999</v>
      </c>
      <c r="O1838" s="17">
        <v>23.187749</v>
      </c>
      <c r="P1838" s="51" t="str">
        <f t="shared" si="230"/>
        <v/>
      </c>
      <c r="Q1838" s="51">
        <v>1</v>
      </c>
      <c r="R1838" s="51">
        <f t="shared" si="231"/>
        <v>1</v>
      </c>
      <c r="S1838" s="51" t="str">
        <f t="shared" si="227"/>
        <v>1a</v>
      </c>
      <c r="T1838" s="51" t="str">
        <f t="shared" si="228"/>
        <v>1b</v>
      </c>
    </row>
    <row r="1839" spans="1:20" ht="20" customHeight="1" x14ac:dyDescent="0.15">
      <c r="A1839" s="51">
        <f t="shared" si="225"/>
        <v>118406</v>
      </c>
      <c r="B1839" s="52" t="str">
        <f>VLOOKUP(J1839,city!$A$4:$D$352,3,0)</f>
        <v>广东</v>
      </c>
      <c r="C1839" s="52" t="str">
        <f>VLOOKUP(J1839,city!$A$4:$D$352,4,0)</f>
        <v>广州</v>
      </c>
      <c r="D1839" s="96" t="s">
        <v>4499</v>
      </c>
      <c r="E1839" s="97" t="s">
        <v>4500</v>
      </c>
      <c r="F1839" s="96" t="s">
        <v>4501</v>
      </c>
      <c r="G1839" s="54" t="s">
        <v>795</v>
      </c>
      <c r="H1839" s="55" t="str">
        <f>"jingdian/"&amp;VLOOKUP(B1839,city!$C$4:$P$352,13,FALSE)&amp;"/"&amp;VLOOKUP(C1839,city!$D$4:$P$352,13,FALSE)&amp;"/jd/"&amp;K1839&amp;".jpg"</f>
        <v>jingdian/guangdong/guangzhou/jd/6.jpg</v>
      </c>
      <c r="I1839" s="55" t="str">
        <f t="shared" si="226"/>
        <v>29a,29b</v>
      </c>
      <c r="J1839" s="51">
        <f t="shared" si="229"/>
        <v>184</v>
      </c>
      <c r="K1839" s="51">
        <f>IF(VLOOKUP(J1838,city!$K$4:$L$352,2,0)&gt;K1838,K1838+1,1)</f>
        <v>6</v>
      </c>
      <c r="L1839" s="51">
        <v>1</v>
      </c>
      <c r="M1839" s="51" t="s">
        <v>422</v>
      </c>
      <c r="N1839" s="17">
        <v>113.267449</v>
      </c>
      <c r="O1839" s="17">
        <v>23.144136</v>
      </c>
      <c r="P1839" s="51" t="str">
        <f t="shared" si="230"/>
        <v/>
      </c>
      <c r="Q1839" s="51">
        <v>29</v>
      </c>
      <c r="R1839" s="51">
        <f t="shared" si="231"/>
        <v>29</v>
      </c>
      <c r="S1839" s="51" t="str">
        <f t="shared" si="227"/>
        <v>29a</v>
      </c>
      <c r="T1839" s="51" t="str">
        <f t="shared" si="228"/>
        <v>29b</v>
      </c>
    </row>
    <row r="1840" spans="1:20" ht="20" customHeight="1" x14ac:dyDescent="0.15">
      <c r="A1840" s="51">
        <f t="shared" si="225"/>
        <v>118407</v>
      </c>
      <c r="B1840" s="52" t="str">
        <f>VLOOKUP(J1840,city!$A$4:$D$352,3,0)</f>
        <v>广东</v>
      </c>
      <c r="C1840" s="52" t="str">
        <f>VLOOKUP(J1840,city!$A$4:$D$352,4,0)</f>
        <v>广州</v>
      </c>
      <c r="D1840" s="96" t="s">
        <v>4502</v>
      </c>
      <c r="E1840" s="97" t="s">
        <v>4503</v>
      </c>
      <c r="F1840" s="96" t="s">
        <v>4504</v>
      </c>
      <c r="G1840" s="54" t="s">
        <v>795</v>
      </c>
      <c r="H1840" s="55" t="str">
        <f>"jingdian/"&amp;VLOOKUP(B1840,city!$C$4:$P$352,13,FALSE)&amp;"/"&amp;VLOOKUP(C1840,city!$D$4:$P$352,13,FALSE)&amp;"/jd/"&amp;K1840&amp;".jpg"</f>
        <v>jingdian/guangdong/guangzhou/jd/7.jpg</v>
      </c>
      <c r="I1840" s="55" t="str">
        <f t="shared" si="226"/>
        <v>18a,18b</v>
      </c>
      <c r="J1840" s="51">
        <f t="shared" si="229"/>
        <v>184</v>
      </c>
      <c r="K1840" s="51">
        <f>IF(VLOOKUP(J1839,city!$K$4:$L$352,2,0)&gt;K1839,K1839+1,1)</f>
        <v>7</v>
      </c>
      <c r="L1840" s="51">
        <v>1</v>
      </c>
      <c r="M1840" s="51" t="s">
        <v>422</v>
      </c>
      <c r="N1840" s="17">
        <v>113.435171</v>
      </c>
      <c r="O1840" s="17">
        <v>23.089853000000002</v>
      </c>
      <c r="P1840" s="51" t="str">
        <f t="shared" si="230"/>
        <v/>
      </c>
      <c r="Q1840" s="51">
        <v>18</v>
      </c>
      <c r="R1840" s="51" t="e">
        <f t="shared" si="231"/>
        <v>#N/A</v>
      </c>
      <c r="S1840" s="51" t="str">
        <f t="shared" si="227"/>
        <v>18a</v>
      </c>
      <c r="T1840" s="51" t="str">
        <f t="shared" si="228"/>
        <v>18b</v>
      </c>
    </row>
    <row r="1841" spans="1:20" ht="20" customHeight="1" x14ac:dyDescent="0.15">
      <c r="A1841" s="51">
        <f t="shared" si="225"/>
        <v>118408</v>
      </c>
      <c r="B1841" s="52" t="str">
        <f>VLOOKUP(J1841,city!$A$4:$D$352,3,0)</f>
        <v>广东</v>
      </c>
      <c r="C1841" s="52" t="str">
        <f>VLOOKUP(J1841,city!$A$4:$D$352,4,0)</f>
        <v>广州</v>
      </c>
      <c r="D1841" s="96" t="s">
        <v>4505</v>
      </c>
      <c r="E1841" s="97" t="s">
        <v>4506</v>
      </c>
      <c r="F1841" s="96" t="s">
        <v>4507</v>
      </c>
      <c r="G1841" s="54" t="s">
        <v>795</v>
      </c>
      <c r="H1841" s="55" t="str">
        <f>"jingdian/"&amp;VLOOKUP(B1841,city!$C$4:$P$352,13,FALSE)&amp;"/"&amp;VLOOKUP(C1841,city!$D$4:$P$352,13,FALSE)&amp;"/jd/"&amp;K1841&amp;".jpg"</f>
        <v>jingdian/guangdong/guangzhou/jd/8.jpg</v>
      </c>
      <c r="I1841" s="55" t="str">
        <f t="shared" si="226"/>
        <v>10a,10b</v>
      </c>
      <c r="J1841" s="51">
        <f t="shared" si="229"/>
        <v>184</v>
      </c>
      <c r="K1841" s="51">
        <f>IF(VLOOKUP(J1840,city!$K$4:$L$352,2,0)&gt;K1840,K1840+1,1)</f>
        <v>8</v>
      </c>
      <c r="L1841" s="51">
        <v>1</v>
      </c>
      <c r="M1841" s="51" t="s">
        <v>422</v>
      </c>
      <c r="N1841" s="17">
        <v>113.271124</v>
      </c>
      <c r="O1841" s="17">
        <v>23.139105000000001</v>
      </c>
      <c r="P1841" s="51" t="str">
        <f t="shared" si="230"/>
        <v/>
      </c>
      <c r="Q1841" s="51">
        <v>10</v>
      </c>
      <c r="R1841" s="51">
        <f t="shared" si="231"/>
        <v>11</v>
      </c>
      <c r="S1841" s="51" t="str">
        <f t="shared" si="227"/>
        <v>10a</v>
      </c>
      <c r="T1841" s="51" t="str">
        <f t="shared" si="228"/>
        <v>10b</v>
      </c>
    </row>
    <row r="1842" spans="1:20" ht="20" customHeight="1" x14ac:dyDescent="0.15">
      <c r="A1842" s="51">
        <f t="shared" si="225"/>
        <v>118409</v>
      </c>
      <c r="B1842" s="52" t="str">
        <f>VLOOKUP(J1842,city!$A$4:$D$352,3,0)</f>
        <v>广东</v>
      </c>
      <c r="C1842" s="52" t="str">
        <f>VLOOKUP(J1842,city!$A$4:$D$352,4,0)</f>
        <v>广州</v>
      </c>
      <c r="D1842" s="96" t="s">
        <v>4508</v>
      </c>
      <c r="E1842" s="97" t="s">
        <v>4509</v>
      </c>
      <c r="F1842" s="96" t="s">
        <v>4510</v>
      </c>
      <c r="G1842" s="54" t="s">
        <v>795</v>
      </c>
      <c r="H1842" s="55" t="str">
        <f>"jingdian/"&amp;VLOOKUP(B1842,city!$C$4:$P$352,13,FALSE)&amp;"/"&amp;VLOOKUP(C1842,city!$D$4:$P$352,13,FALSE)&amp;"/jd/"&amp;K1842&amp;".jpg"</f>
        <v>jingdian/guangdong/guangzhou/jd/9.jpg</v>
      </c>
      <c r="I1842" s="55" t="str">
        <f t="shared" si="226"/>
        <v>12a,12b</v>
      </c>
      <c r="J1842" s="51">
        <f t="shared" si="229"/>
        <v>184</v>
      </c>
      <c r="K1842" s="51">
        <f>IF(VLOOKUP(J1841,city!$K$4:$L$352,2,0)&gt;K1841,K1841+1,1)</f>
        <v>9</v>
      </c>
      <c r="L1842" s="51">
        <v>1</v>
      </c>
      <c r="M1842" s="51" t="s">
        <v>422</v>
      </c>
      <c r="N1842" s="17">
        <v>113.253539</v>
      </c>
      <c r="O1842" s="17">
        <v>23.126442000000001</v>
      </c>
      <c r="P1842" s="51" t="str">
        <f t="shared" si="230"/>
        <v/>
      </c>
      <c r="Q1842" s="51">
        <v>12</v>
      </c>
      <c r="R1842" s="51">
        <f t="shared" si="231"/>
        <v>12</v>
      </c>
      <c r="S1842" s="51" t="str">
        <f t="shared" si="227"/>
        <v>12a</v>
      </c>
      <c r="T1842" s="51" t="str">
        <f t="shared" si="228"/>
        <v>12b</v>
      </c>
    </row>
    <row r="1843" spans="1:20" ht="20" customHeight="1" x14ac:dyDescent="0.15">
      <c r="A1843" s="51">
        <f t="shared" si="225"/>
        <v>118410</v>
      </c>
      <c r="B1843" s="52" t="str">
        <f>VLOOKUP(J1843,city!$A$4:$D$352,3,0)</f>
        <v>广东</v>
      </c>
      <c r="C1843" s="52" t="str">
        <f>VLOOKUP(J1843,city!$A$4:$D$352,4,0)</f>
        <v>广州</v>
      </c>
      <c r="D1843" s="96" t="s">
        <v>4511</v>
      </c>
      <c r="E1843" s="97" t="s">
        <v>4512</v>
      </c>
      <c r="F1843" s="96" t="s">
        <v>4513</v>
      </c>
      <c r="G1843" s="54" t="s">
        <v>795</v>
      </c>
      <c r="H1843" s="55" t="str">
        <f>"jingdian/"&amp;VLOOKUP(B1843,city!$C$4:$P$352,13,FALSE)&amp;"/"&amp;VLOOKUP(C1843,city!$D$4:$P$352,13,FALSE)&amp;"/jd/"&amp;K1843&amp;".jpg"</f>
        <v>jingdian/guangdong/guangzhou/jd/10.jpg</v>
      </c>
      <c r="I1843" s="55" t="str">
        <f t="shared" si="226"/>
        <v>1a,1b</v>
      </c>
      <c r="J1843" s="51">
        <f t="shared" si="229"/>
        <v>184</v>
      </c>
      <c r="K1843" s="51">
        <f>IF(VLOOKUP(J1842,city!$K$4:$L$352,2,0)&gt;K1842,K1842+1,1)</f>
        <v>10</v>
      </c>
      <c r="L1843" s="51">
        <v>1</v>
      </c>
      <c r="M1843" s="51" t="s">
        <v>422</v>
      </c>
      <c r="N1843" s="17">
        <v>113.30157800000001</v>
      </c>
      <c r="O1843" s="17">
        <v>23.146325999999998</v>
      </c>
      <c r="P1843" s="51" t="str">
        <f t="shared" si="230"/>
        <v>113.3100585,23.1281285</v>
      </c>
      <c r="Q1843" s="51">
        <v>1</v>
      </c>
      <c r="R1843" s="51">
        <f t="shared" si="231"/>
        <v>1</v>
      </c>
      <c r="S1843" s="51" t="str">
        <f t="shared" si="227"/>
        <v>1a</v>
      </c>
      <c r="T1843" s="51" t="str">
        <f t="shared" si="228"/>
        <v>1b</v>
      </c>
    </row>
    <row r="1844" spans="1:20" ht="20" customHeight="1" x14ac:dyDescent="0.15">
      <c r="A1844" s="51">
        <f t="shared" si="225"/>
        <v>118501</v>
      </c>
      <c r="B1844" s="52" t="str">
        <f>VLOOKUP(J1844,city!$A$4:$D$352,3,0)</f>
        <v>广东</v>
      </c>
      <c r="C1844" s="52" t="str">
        <f>VLOOKUP(J1844,city!$A$4:$D$352,4,0)</f>
        <v>深圳</v>
      </c>
      <c r="D1844" s="97" t="s">
        <v>4514</v>
      </c>
      <c r="E1844" s="97" t="s">
        <v>4515</v>
      </c>
      <c r="F1844" s="96" t="s">
        <v>4516</v>
      </c>
      <c r="G1844" s="54" t="s">
        <v>795</v>
      </c>
      <c r="H1844" s="55" t="str">
        <f>"jingdian/"&amp;VLOOKUP(B1844,city!$C$4:$P$352,13,FALSE)&amp;"/"&amp;VLOOKUP(C1844,city!$D$4:$P$352,13,FALSE)&amp;"/jd/"&amp;K1844&amp;".jpg"</f>
        <v>jingdian/guangdong/shenzhen/jd/1.jpg</v>
      </c>
      <c r="I1844" s="55" t="str">
        <f t="shared" si="226"/>
        <v>30a,30b</v>
      </c>
      <c r="J1844" s="51">
        <f t="shared" si="229"/>
        <v>185</v>
      </c>
      <c r="K1844" s="51">
        <f>IF(VLOOKUP(J1843,city!$K$4:$L$352,2,0)&gt;K1843,K1843+1,1)</f>
        <v>1</v>
      </c>
      <c r="L1844" s="51">
        <v>1</v>
      </c>
      <c r="M1844" s="51" t="s">
        <v>425</v>
      </c>
      <c r="N1844" s="17">
        <v>113.980442</v>
      </c>
      <c r="O1844" s="17">
        <v>22.542145000000001</v>
      </c>
      <c r="P1844" s="51" t="str">
        <f t="shared" si="230"/>
        <v/>
      </c>
      <c r="Q1844" s="51">
        <v>30</v>
      </c>
      <c r="R1844" s="51" t="e">
        <f t="shared" si="231"/>
        <v>#N/A</v>
      </c>
      <c r="S1844" s="51" t="str">
        <f t="shared" si="227"/>
        <v>30a</v>
      </c>
      <c r="T1844" s="51" t="str">
        <f t="shared" si="228"/>
        <v>30b</v>
      </c>
    </row>
    <row r="1845" spans="1:20" ht="20" customHeight="1" x14ac:dyDescent="0.15">
      <c r="A1845" s="51">
        <f t="shared" si="225"/>
        <v>118502</v>
      </c>
      <c r="B1845" s="52" t="str">
        <f>VLOOKUP(J1845,city!$A$4:$D$352,3,0)</f>
        <v>广东</v>
      </c>
      <c r="C1845" s="52" t="str">
        <f>VLOOKUP(J1845,city!$A$4:$D$352,4,0)</f>
        <v>深圳</v>
      </c>
      <c r="D1845" s="97" t="s">
        <v>4517</v>
      </c>
      <c r="E1845" s="97" t="s">
        <v>4518</v>
      </c>
      <c r="F1845" s="96" t="s">
        <v>4519</v>
      </c>
      <c r="G1845" s="54" t="s">
        <v>795</v>
      </c>
      <c r="H1845" s="55" t="str">
        <f>"jingdian/"&amp;VLOOKUP(B1845,city!$C$4:$P$352,13,FALSE)&amp;"/"&amp;VLOOKUP(C1845,city!$D$4:$P$352,13,FALSE)&amp;"/jd/"&amp;K1845&amp;".jpg"</f>
        <v>jingdian/guangdong/shenzhen/jd/2.jpg</v>
      </c>
      <c r="I1845" s="55" t="str">
        <f t="shared" si="226"/>
        <v>31a,31b</v>
      </c>
      <c r="J1845" s="51">
        <f t="shared" si="229"/>
        <v>185</v>
      </c>
      <c r="K1845" s="51">
        <f>IF(VLOOKUP(J1844,city!$K$4:$L$352,2,0)&gt;K1844,K1844+1,1)</f>
        <v>2</v>
      </c>
      <c r="L1845" s="51">
        <v>1</v>
      </c>
      <c r="M1845" s="51" t="s">
        <v>425</v>
      </c>
      <c r="N1845" s="17">
        <v>114.299739</v>
      </c>
      <c r="O1845" s="17">
        <v>22.623307</v>
      </c>
      <c r="P1845" s="51" t="str">
        <f t="shared" si="230"/>
        <v/>
      </c>
      <c r="Q1845" s="51">
        <v>31</v>
      </c>
      <c r="R1845" s="51">
        <f t="shared" si="231"/>
        <v>31</v>
      </c>
      <c r="S1845" s="51" t="str">
        <f t="shared" si="227"/>
        <v>31a</v>
      </c>
      <c r="T1845" s="51" t="str">
        <f t="shared" si="228"/>
        <v>31b</v>
      </c>
    </row>
    <row r="1846" spans="1:20" ht="20" customHeight="1" x14ac:dyDescent="0.15">
      <c r="A1846" s="51">
        <f t="shared" si="225"/>
        <v>118503</v>
      </c>
      <c r="B1846" s="52" t="str">
        <f>VLOOKUP(J1846,city!$A$4:$D$352,3,0)</f>
        <v>广东</v>
      </c>
      <c r="C1846" s="52" t="str">
        <f>VLOOKUP(J1846,city!$A$4:$D$352,4,0)</f>
        <v>深圳</v>
      </c>
      <c r="D1846" s="97" t="s">
        <v>4520</v>
      </c>
      <c r="E1846" s="97" t="s">
        <v>4521</v>
      </c>
      <c r="F1846" s="96" t="s">
        <v>4522</v>
      </c>
      <c r="G1846" s="54" t="s">
        <v>795</v>
      </c>
      <c r="H1846" s="55" t="str">
        <f>"jingdian/"&amp;VLOOKUP(B1846,city!$C$4:$P$352,13,FALSE)&amp;"/"&amp;VLOOKUP(C1846,city!$D$4:$P$352,13,FALSE)&amp;"/jd/"&amp;K1846&amp;".jpg"</f>
        <v>jingdian/guangdong/shenzhen/jd/3.jpg</v>
      </c>
      <c r="I1846" s="55" t="str">
        <f t="shared" si="226"/>
        <v>1a,1b</v>
      </c>
      <c r="J1846" s="51">
        <f t="shared" si="229"/>
        <v>185</v>
      </c>
      <c r="K1846" s="51">
        <f>IF(VLOOKUP(J1845,city!$K$4:$L$352,2,0)&gt;K1845,K1845+1,1)</f>
        <v>3</v>
      </c>
      <c r="L1846" s="51">
        <v>1</v>
      </c>
      <c r="M1846" s="51" t="s">
        <v>425</v>
      </c>
      <c r="N1846" s="17">
        <v>113.856178</v>
      </c>
      <c r="O1846" s="17">
        <v>22.679669000000001</v>
      </c>
      <c r="P1846" s="51" t="str">
        <f t="shared" si="230"/>
        <v/>
      </c>
      <c r="Q1846" s="51">
        <v>1</v>
      </c>
      <c r="R1846" s="51">
        <f t="shared" si="231"/>
        <v>2</v>
      </c>
      <c r="S1846" s="51" t="str">
        <f t="shared" si="227"/>
        <v>1a</v>
      </c>
      <c r="T1846" s="51" t="str">
        <f t="shared" si="228"/>
        <v>1b</v>
      </c>
    </row>
    <row r="1847" spans="1:20" ht="20" customHeight="1" x14ac:dyDescent="0.15">
      <c r="A1847" s="51">
        <f t="shared" si="225"/>
        <v>118504</v>
      </c>
      <c r="B1847" s="52" t="str">
        <f>VLOOKUP(J1847,city!$A$4:$D$352,3,0)</f>
        <v>广东</v>
      </c>
      <c r="C1847" s="52" t="str">
        <f>VLOOKUP(J1847,city!$A$4:$D$352,4,0)</f>
        <v>深圳</v>
      </c>
      <c r="D1847" s="97" t="s">
        <v>1039</v>
      </c>
      <c r="E1847" s="97" t="s">
        <v>4523</v>
      </c>
      <c r="F1847" s="96" t="s">
        <v>4524</v>
      </c>
      <c r="G1847" s="54" t="s">
        <v>795</v>
      </c>
      <c r="H1847" s="55" t="str">
        <f>"jingdian/"&amp;VLOOKUP(B1847,city!$C$4:$P$352,13,FALSE)&amp;"/"&amp;VLOOKUP(C1847,city!$D$4:$P$352,13,FALSE)&amp;"/jd/"&amp;K1847&amp;".jpg"</f>
        <v>jingdian/guangdong/shenzhen/jd/4.jpg</v>
      </c>
      <c r="I1847" s="55" t="str">
        <f t="shared" si="226"/>
        <v>30a,30b</v>
      </c>
      <c r="J1847" s="51">
        <f t="shared" si="229"/>
        <v>185</v>
      </c>
      <c r="K1847" s="51">
        <f>IF(VLOOKUP(J1846,city!$K$4:$L$352,2,0)&gt;K1846,K1846+1,1)</f>
        <v>4</v>
      </c>
      <c r="L1847" s="51">
        <v>1</v>
      </c>
      <c r="M1847" s="51" t="s">
        <v>425</v>
      </c>
      <c r="N1847" s="17">
        <v>113.98724900000001</v>
      </c>
      <c r="O1847" s="17">
        <v>22.547732</v>
      </c>
      <c r="P1847" s="51" t="str">
        <f t="shared" si="230"/>
        <v/>
      </c>
      <c r="Q1847" s="51">
        <v>30</v>
      </c>
      <c r="R1847" s="51">
        <f t="shared" si="231"/>
        <v>2</v>
      </c>
      <c r="S1847" s="51" t="str">
        <f t="shared" si="227"/>
        <v>30a</v>
      </c>
      <c r="T1847" s="51" t="str">
        <f t="shared" si="228"/>
        <v>30b</v>
      </c>
    </row>
    <row r="1848" spans="1:20" ht="20" customHeight="1" x14ac:dyDescent="0.15">
      <c r="A1848" s="51">
        <f t="shared" si="225"/>
        <v>118505</v>
      </c>
      <c r="B1848" s="52" t="str">
        <f>VLOOKUP(J1848,city!$A$4:$D$352,3,0)</f>
        <v>广东</v>
      </c>
      <c r="C1848" s="52" t="str">
        <f>VLOOKUP(J1848,city!$A$4:$D$352,4,0)</f>
        <v>深圳</v>
      </c>
      <c r="D1848" s="97" t="s">
        <v>4525</v>
      </c>
      <c r="E1848" s="97" t="s">
        <v>4526</v>
      </c>
      <c r="F1848" s="96" t="s">
        <v>4527</v>
      </c>
      <c r="G1848" s="54" t="s">
        <v>795</v>
      </c>
      <c r="H1848" s="55" t="str">
        <f>"jingdian/"&amp;VLOOKUP(B1848,city!$C$4:$P$352,13,FALSE)&amp;"/"&amp;VLOOKUP(C1848,city!$D$4:$P$352,13,FALSE)&amp;"/jd/"&amp;K1848&amp;".jpg"</f>
        <v>jingdian/guangdong/shenzhen/jd/5.jpg</v>
      </c>
      <c r="I1848" s="55" t="str">
        <f t="shared" si="226"/>
        <v>32a,32b</v>
      </c>
      <c r="J1848" s="51">
        <f t="shared" si="229"/>
        <v>185</v>
      </c>
      <c r="K1848" s="51">
        <f>IF(VLOOKUP(J1847,city!$K$4:$L$352,2,0)&gt;K1847,K1847+1,1)</f>
        <v>5</v>
      </c>
      <c r="L1848" s="51">
        <v>1</v>
      </c>
      <c r="M1848" s="51" t="s">
        <v>425</v>
      </c>
      <c r="N1848" s="17">
        <v>114.34925800000001</v>
      </c>
      <c r="O1848" s="17">
        <v>22.687408999999999</v>
      </c>
      <c r="P1848" s="51" t="str">
        <f t="shared" si="230"/>
        <v/>
      </c>
      <c r="Q1848" s="51">
        <v>32</v>
      </c>
      <c r="R1848" s="51" t="e">
        <f t="shared" si="231"/>
        <v>#N/A</v>
      </c>
      <c r="S1848" s="51" t="str">
        <f t="shared" si="227"/>
        <v>32a</v>
      </c>
      <c r="T1848" s="51" t="str">
        <f t="shared" si="228"/>
        <v>32b</v>
      </c>
    </row>
    <row r="1849" spans="1:20" ht="20" customHeight="1" x14ac:dyDescent="0.15">
      <c r="A1849" s="51">
        <f t="shared" si="225"/>
        <v>118506</v>
      </c>
      <c r="B1849" s="52" t="str">
        <f>VLOOKUP(J1849,city!$A$4:$D$352,3,0)</f>
        <v>广东</v>
      </c>
      <c r="C1849" s="52" t="str">
        <f>VLOOKUP(J1849,city!$A$4:$D$352,4,0)</f>
        <v>深圳</v>
      </c>
      <c r="D1849" s="97" t="s">
        <v>4528</v>
      </c>
      <c r="E1849" s="97" t="s">
        <v>4529</v>
      </c>
      <c r="F1849" s="96" t="s">
        <v>4530</v>
      </c>
      <c r="G1849" s="54" t="s">
        <v>795</v>
      </c>
      <c r="H1849" s="55" t="str">
        <f>"jingdian/"&amp;VLOOKUP(B1849,city!$C$4:$P$352,13,FALSE)&amp;"/"&amp;VLOOKUP(C1849,city!$D$4:$P$352,13,FALSE)&amp;"/jd/"&amp;K1849&amp;".jpg"</f>
        <v>jingdian/guangdong/shenzhen/jd/6.jpg</v>
      </c>
      <c r="I1849" s="55" t="str">
        <f t="shared" si="226"/>
        <v>11a,11b</v>
      </c>
      <c r="J1849" s="51">
        <f t="shared" si="229"/>
        <v>185</v>
      </c>
      <c r="K1849" s="51">
        <f>IF(VLOOKUP(J1848,city!$K$4:$L$352,2,0)&gt;K1848,K1848+1,1)</f>
        <v>6</v>
      </c>
      <c r="L1849" s="51">
        <v>1</v>
      </c>
      <c r="M1849" s="51" t="s">
        <v>425</v>
      </c>
      <c r="N1849" s="17">
        <v>114.06519299999999</v>
      </c>
      <c r="O1849" s="17">
        <v>22.559256999999999</v>
      </c>
      <c r="P1849" s="51" t="str">
        <f t="shared" si="230"/>
        <v/>
      </c>
      <c r="Q1849" s="51">
        <v>11</v>
      </c>
      <c r="R1849" s="51">
        <f t="shared" si="231"/>
        <v>11</v>
      </c>
      <c r="S1849" s="51" t="str">
        <f t="shared" si="227"/>
        <v>11a</v>
      </c>
      <c r="T1849" s="51" t="str">
        <f t="shared" si="228"/>
        <v>11b</v>
      </c>
    </row>
    <row r="1850" spans="1:20" ht="20" customHeight="1" x14ac:dyDescent="0.15">
      <c r="A1850" s="51">
        <f t="shared" si="225"/>
        <v>118507</v>
      </c>
      <c r="B1850" s="52" t="str">
        <f>VLOOKUP(J1850,city!$A$4:$D$352,3,0)</f>
        <v>广东</v>
      </c>
      <c r="C1850" s="52" t="str">
        <f>VLOOKUP(J1850,city!$A$4:$D$352,4,0)</f>
        <v>深圳</v>
      </c>
      <c r="D1850" s="97" t="s">
        <v>4531</v>
      </c>
      <c r="E1850" s="97" t="s">
        <v>4532</v>
      </c>
      <c r="F1850" s="96" t="s">
        <v>4533</v>
      </c>
      <c r="G1850" s="54" t="s">
        <v>795</v>
      </c>
      <c r="H1850" s="55" t="str">
        <f>"jingdian/"&amp;VLOOKUP(B1850,city!$C$4:$P$352,13,FALSE)&amp;"/"&amp;VLOOKUP(C1850,city!$D$4:$P$352,13,FALSE)&amp;"/jd/"&amp;K1850&amp;".jpg"</f>
        <v>jingdian/guangdong/shenzhen/jd/7.jpg</v>
      </c>
      <c r="I1850" s="55" t="str">
        <f t="shared" si="226"/>
        <v>1a,1b</v>
      </c>
      <c r="J1850" s="51">
        <f t="shared" si="229"/>
        <v>185</v>
      </c>
      <c r="K1850" s="51">
        <f>IF(VLOOKUP(J1849,city!$K$4:$L$352,2,0)&gt;K1849,K1849+1,1)</f>
        <v>7</v>
      </c>
      <c r="L1850" s="51">
        <v>1</v>
      </c>
      <c r="M1850" s="51" t="s">
        <v>425</v>
      </c>
      <c r="N1850" s="17">
        <v>114.00843399999999</v>
      </c>
      <c r="O1850" s="17">
        <v>22.532056999999998</v>
      </c>
      <c r="P1850" s="51" t="str">
        <f t="shared" si="230"/>
        <v/>
      </c>
      <c r="Q1850" s="51">
        <v>1</v>
      </c>
      <c r="R1850" s="51">
        <f t="shared" si="231"/>
        <v>1</v>
      </c>
      <c r="S1850" s="51" t="str">
        <f t="shared" si="227"/>
        <v>1a</v>
      </c>
      <c r="T1850" s="51" t="str">
        <f t="shared" si="228"/>
        <v>1b</v>
      </c>
    </row>
    <row r="1851" spans="1:20" ht="20" customHeight="1" x14ac:dyDescent="0.15">
      <c r="A1851" s="51">
        <f t="shared" si="225"/>
        <v>118508</v>
      </c>
      <c r="B1851" s="52" t="str">
        <f>VLOOKUP(J1851,city!$A$4:$D$352,3,0)</f>
        <v>广东</v>
      </c>
      <c r="C1851" s="52" t="str">
        <f>VLOOKUP(J1851,city!$A$4:$D$352,4,0)</f>
        <v>深圳</v>
      </c>
      <c r="D1851" s="97" t="s">
        <v>4534</v>
      </c>
      <c r="E1851" s="97" t="s">
        <v>4535</v>
      </c>
      <c r="F1851" s="96" t="s">
        <v>4536</v>
      </c>
      <c r="G1851" s="54" t="s">
        <v>795</v>
      </c>
      <c r="H1851" s="55" t="str">
        <f>"jingdian/"&amp;VLOOKUP(B1851,city!$C$4:$P$352,13,FALSE)&amp;"/"&amp;VLOOKUP(C1851,city!$D$4:$P$352,13,FALSE)&amp;"/jd/"&amp;K1851&amp;".jpg"</f>
        <v>jingdian/guangdong/shenzhen/jd/8.jpg</v>
      </c>
      <c r="I1851" s="55" t="str">
        <f t="shared" si="226"/>
        <v>13a,13b</v>
      </c>
      <c r="J1851" s="51">
        <f t="shared" si="229"/>
        <v>185</v>
      </c>
      <c r="K1851" s="51">
        <f>IF(VLOOKUP(J1850,city!$K$4:$L$352,2,0)&gt;K1850,K1850+1,1)</f>
        <v>8</v>
      </c>
      <c r="L1851" s="51">
        <v>1</v>
      </c>
      <c r="M1851" s="51" t="s">
        <v>425</v>
      </c>
      <c r="N1851" s="17">
        <v>114.142664</v>
      </c>
      <c r="O1851" s="17">
        <v>22.615884000000001</v>
      </c>
      <c r="P1851" s="51" t="str">
        <f t="shared" si="230"/>
        <v/>
      </c>
      <c r="Q1851" s="51">
        <v>13</v>
      </c>
      <c r="R1851" s="51">
        <f t="shared" si="231"/>
        <v>13</v>
      </c>
      <c r="S1851" s="51" t="str">
        <f t="shared" si="227"/>
        <v>13a</v>
      </c>
      <c r="T1851" s="51" t="str">
        <f t="shared" si="228"/>
        <v>13b</v>
      </c>
    </row>
    <row r="1852" spans="1:20" ht="20" customHeight="1" x14ac:dyDescent="0.15">
      <c r="A1852" s="51">
        <f t="shared" si="225"/>
        <v>118509</v>
      </c>
      <c r="B1852" s="52" t="str">
        <f>VLOOKUP(J1852,city!$A$4:$D$352,3,0)</f>
        <v>广东</v>
      </c>
      <c r="C1852" s="52" t="str">
        <f>VLOOKUP(J1852,city!$A$4:$D$352,4,0)</f>
        <v>深圳</v>
      </c>
      <c r="D1852" s="97" t="s">
        <v>4537</v>
      </c>
      <c r="E1852" s="97" t="s">
        <v>4538</v>
      </c>
      <c r="F1852" s="96" t="s">
        <v>4539</v>
      </c>
      <c r="G1852" s="54" t="s">
        <v>795</v>
      </c>
      <c r="H1852" s="55" t="str">
        <f>"jingdian/"&amp;VLOOKUP(B1852,city!$C$4:$P$352,13,FALSE)&amp;"/"&amp;VLOOKUP(C1852,city!$D$4:$P$352,13,FALSE)&amp;"/jd/"&amp;K1852&amp;".jpg"</f>
        <v>jingdian/guangdong/shenzhen/jd/9.jpg</v>
      </c>
      <c r="I1852" s="55" t="str">
        <f t="shared" si="226"/>
        <v>31a,31b</v>
      </c>
      <c r="J1852" s="51">
        <f t="shared" si="229"/>
        <v>185</v>
      </c>
      <c r="K1852" s="51">
        <f>IF(VLOOKUP(J1851,city!$K$4:$L$352,2,0)&gt;K1851,K1851+1,1)</f>
        <v>9</v>
      </c>
      <c r="L1852" s="51">
        <v>1</v>
      </c>
      <c r="M1852" s="51" t="s">
        <v>425</v>
      </c>
      <c r="N1852" s="17">
        <v>114.521316</v>
      </c>
      <c r="O1852" s="17">
        <v>22.599508</v>
      </c>
      <c r="P1852" s="51" t="str">
        <f t="shared" si="230"/>
        <v/>
      </c>
      <c r="Q1852" s="51">
        <v>31</v>
      </c>
      <c r="R1852" s="51">
        <f t="shared" si="231"/>
        <v>31</v>
      </c>
      <c r="S1852" s="51" t="str">
        <f t="shared" si="227"/>
        <v>31a</v>
      </c>
      <c r="T1852" s="51" t="str">
        <f t="shared" si="228"/>
        <v>31b</v>
      </c>
    </row>
    <row r="1853" spans="1:20" ht="20" customHeight="1" x14ac:dyDescent="0.15">
      <c r="A1853" s="51">
        <f t="shared" si="225"/>
        <v>118510</v>
      </c>
      <c r="B1853" s="52" t="str">
        <f>VLOOKUP(J1853,city!$A$4:$D$352,3,0)</f>
        <v>广东</v>
      </c>
      <c r="C1853" s="52" t="str">
        <f>VLOOKUP(J1853,city!$A$4:$D$352,4,0)</f>
        <v>深圳</v>
      </c>
      <c r="D1853" s="97" t="s">
        <v>4540</v>
      </c>
      <c r="E1853" s="97" t="s">
        <v>4541</v>
      </c>
      <c r="F1853" s="96" t="s">
        <v>4542</v>
      </c>
      <c r="G1853" s="54" t="s">
        <v>795</v>
      </c>
      <c r="H1853" s="55" t="str">
        <f>"jingdian/"&amp;VLOOKUP(B1853,city!$C$4:$P$352,13,FALSE)&amp;"/"&amp;VLOOKUP(C1853,city!$D$4:$P$352,13,FALSE)&amp;"/jd/"&amp;K1853&amp;".jpg"</f>
        <v>jingdian/guangdong/shenzhen/jd/10.jpg</v>
      </c>
      <c r="I1853" s="55" t="str">
        <f t="shared" si="226"/>
        <v>19a,19b</v>
      </c>
      <c r="J1853" s="51">
        <f t="shared" si="229"/>
        <v>185</v>
      </c>
      <c r="K1853" s="51">
        <f>IF(VLOOKUP(J1852,city!$K$4:$L$352,2,0)&gt;K1852,K1852+1,1)</f>
        <v>10</v>
      </c>
      <c r="L1853" s="51">
        <v>1</v>
      </c>
      <c r="M1853" s="51" t="s">
        <v>425</v>
      </c>
      <c r="N1853" s="17">
        <v>114.334789</v>
      </c>
      <c r="O1853" s="17">
        <v>22.608595000000001</v>
      </c>
      <c r="P1853" s="51" t="str">
        <f t="shared" si="230"/>
        <v>114.1545262,22.5995563</v>
      </c>
      <c r="Q1853" s="51">
        <v>19</v>
      </c>
      <c r="R1853" s="51">
        <f t="shared" si="231"/>
        <v>19</v>
      </c>
      <c r="S1853" s="51" t="str">
        <f t="shared" si="227"/>
        <v>19a</v>
      </c>
      <c r="T1853" s="51" t="str">
        <f t="shared" si="228"/>
        <v>19b</v>
      </c>
    </row>
    <row r="1854" spans="1:20" ht="20" customHeight="1" x14ac:dyDescent="0.15">
      <c r="A1854" s="51">
        <f t="shared" si="225"/>
        <v>118601</v>
      </c>
      <c r="B1854" s="52" t="str">
        <f>VLOOKUP(J1854,city!$A$4:$D$352,3,0)</f>
        <v>广东</v>
      </c>
      <c r="C1854" s="52" t="str">
        <f>VLOOKUP(J1854,city!$A$4:$D$352,4,0)</f>
        <v>珠海</v>
      </c>
      <c r="D1854" s="97" t="s">
        <v>4543</v>
      </c>
      <c r="E1854" s="97" t="s">
        <v>4544</v>
      </c>
      <c r="F1854" s="96" t="s">
        <v>4545</v>
      </c>
      <c r="G1854" s="54" t="s">
        <v>795</v>
      </c>
      <c r="H1854" s="55" t="str">
        <f>"jingdian/"&amp;VLOOKUP(B1854,city!$C$4:$P$352,13,FALSE)&amp;"/"&amp;VLOOKUP(C1854,city!$D$4:$P$352,13,FALSE)&amp;"/jd/"&amp;K1854&amp;".jpg"</f>
        <v>jingdian/guangdong/zhuhai/jd/1.jpg</v>
      </c>
      <c r="I1854" s="55" t="str">
        <f t="shared" si="226"/>
        <v>32a,32b</v>
      </c>
      <c r="J1854" s="51">
        <f t="shared" si="229"/>
        <v>186</v>
      </c>
      <c r="K1854" s="51">
        <f>IF(VLOOKUP(J1853,city!$K$4:$L$352,2,0)&gt;K1853,K1853+1,1)</f>
        <v>1</v>
      </c>
      <c r="L1854" s="51">
        <v>1</v>
      </c>
      <c r="M1854" s="51" t="s">
        <v>427</v>
      </c>
      <c r="N1854" s="17">
        <v>113.594804</v>
      </c>
      <c r="O1854" s="17">
        <v>22.267424999999999</v>
      </c>
      <c r="P1854" s="51" t="str">
        <f t="shared" si="230"/>
        <v/>
      </c>
      <c r="Q1854" s="51">
        <v>32</v>
      </c>
      <c r="R1854" s="51" t="e">
        <f t="shared" si="231"/>
        <v>#N/A</v>
      </c>
      <c r="S1854" s="51" t="str">
        <f t="shared" si="227"/>
        <v>32a</v>
      </c>
      <c r="T1854" s="51" t="str">
        <f t="shared" si="228"/>
        <v>32b</v>
      </c>
    </row>
    <row r="1855" spans="1:20" ht="20" customHeight="1" x14ac:dyDescent="0.15">
      <c r="A1855" s="51">
        <f t="shared" si="225"/>
        <v>118602</v>
      </c>
      <c r="B1855" s="52" t="str">
        <f>VLOOKUP(J1855,city!$A$4:$D$352,3,0)</f>
        <v>广东</v>
      </c>
      <c r="C1855" s="52" t="str">
        <f>VLOOKUP(J1855,city!$A$4:$D$352,4,0)</f>
        <v>珠海</v>
      </c>
      <c r="D1855" s="97" t="s">
        <v>4546</v>
      </c>
      <c r="E1855" s="97" t="s">
        <v>4547</v>
      </c>
      <c r="F1855" s="96" t="s">
        <v>4548</v>
      </c>
      <c r="G1855" s="54" t="s">
        <v>795</v>
      </c>
      <c r="H1855" s="55" t="str">
        <f>"jingdian/"&amp;VLOOKUP(B1855,city!$C$4:$P$352,13,FALSE)&amp;"/"&amp;VLOOKUP(C1855,city!$D$4:$P$352,13,FALSE)&amp;"/jd/"&amp;K1855&amp;".jpg"</f>
        <v>jingdian/guangdong/zhuhai/jd/2.jpg</v>
      </c>
      <c r="I1855" s="55" t="str">
        <f t="shared" si="226"/>
        <v>4a,4b</v>
      </c>
      <c r="J1855" s="51">
        <f t="shared" si="229"/>
        <v>186</v>
      </c>
      <c r="K1855" s="51">
        <f>IF(VLOOKUP(J1854,city!$K$4:$L$352,2,0)&gt;K1854,K1854+1,1)</f>
        <v>2</v>
      </c>
      <c r="L1855" s="51">
        <v>1</v>
      </c>
      <c r="M1855" s="51" t="s">
        <v>427</v>
      </c>
      <c r="N1855" s="17">
        <v>113.35694599999999</v>
      </c>
      <c r="O1855" s="17">
        <v>22.011016000000001</v>
      </c>
      <c r="P1855" s="51" t="str">
        <f t="shared" si="230"/>
        <v/>
      </c>
      <c r="Q1855" s="51">
        <v>4</v>
      </c>
      <c r="R1855" s="51">
        <f t="shared" si="231"/>
        <v>4</v>
      </c>
      <c r="S1855" s="51" t="str">
        <f t="shared" si="227"/>
        <v>4a</v>
      </c>
      <c r="T1855" s="51" t="str">
        <f t="shared" si="228"/>
        <v>4b</v>
      </c>
    </row>
    <row r="1856" spans="1:20" ht="20" customHeight="1" x14ac:dyDescent="0.15">
      <c r="A1856" s="51">
        <f t="shared" si="225"/>
        <v>118603</v>
      </c>
      <c r="B1856" s="52" t="str">
        <f>VLOOKUP(J1856,city!$A$4:$D$352,3,0)</f>
        <v>广东</v>
      </c>
      <c r="C1856" s="52" t="str">
        <f>VLOOKUP(J1856,city!$A$4:$D$352,4,0)</f>
        <v>珠海</v>
      </c>
      <c r="D1856" s="97" t="s">
        <v>4549</v>
      </c>
      <c r="E1856" s="97" t="s">
        <v>4550</v>
      </c>
      <c r="F1856" s="96" t="s">
        <v>4551</v>
      </c>
      <c r="G1856" s="54" t="s">
        <v>795</v>
      </c>
      <c r="H1856" s="55" t="str">
        <f>"jingdian/"&amp;VLOOKUP(B1856,city!$C$4:$P$352,13,FALSE)&amp;"/"&amp;VLOOKUP(C1856,city!$D$4:$P$352,13,FALSE)&amp;"/jd/"&amp;K1856&amp;".jpg"</f>
        <v>jingdian/guangdong/zhuhai/jd/3.jpg</v>
      </c>
      <c r="I1856" s="55" t="str">
        <f t="shared" si="226"/>
        <v>16a,16b</v>
      </c>
      <c r="J1856" s="51">
        <f t="shared" si="229"/>
        <v>186</v>
      </c>
      <c r="K1856" s="51">
        <f>IF(VLOOKUP(J1855,city!$K$4:$L$352,2,0)&gt;K1855,K1855+1,1)</f>
        <v>3</v>
      </c>
      <c r="L1856" s="51">
        <v>1</v>
      </c>
      <c r="M1856" s="51" t="s">
        <v>427</v>
      </c>
      <c r="N1856" s="17">
        <v>113.600525</v>
      </c>
      <c r="O1856" s="17">
        <v>22.252441000000001</v>
      </c>
      <c r="P1856" s="51" t="str">
        <f t="shared" si="230"/>
        <v/>
      </c>
      <c r="Q1856" s="51">
        <v>16</v>
      </c>
      <c r="R1856" s="51" t="e">
        <f t="shared" si="231"/>
        <v>#N/A</v>
      </c>
      <c r="S1856" s="51" t="str">
        <f t="shared" si="227"/>
        <v>16a</v>
      </c>
      <c r="T1856" s="51" t="str">
        <f t="shared" si="228"/>
        <v>16b</v>
      </c>
    </row>
    <row r="1857" spans="1:20" ht="20" customHeight="1" x14ac:dyDescent="0.15">
      <c r="A1857" s="51">
        <f t="shared" si="225"/>
        <v>118604</v>
      </c>
      <c r="B1857" s="52" t="str">
        <f>VLOOKUP(J1857,city!$A$4:$D$352,3,0)</f>
        <v>广东</v>
      </c>
      <c r="C1857" s="52" t="str">
        <f>VLOOKUP(J1857,city!$A$4:$D$352,4,0)</f>
        <v>珠海</v>
      </c>
      <c r="D1857" s="97" t="s">
        <v>4552</v>
      </c>
      <c r="E1857" s="97" t="s">
        <v>4553</v>
      </c>
      <c r="F1857" s="96" t="s">
        <v>4554</v>
      </c>
      <c r="G1857" s="54" t="s">
        <v>795</v>
      </c>
      <c r="H1857" s="55" t="str">
        <f>"jingdian/"&amp;VLOOKUP(B1857,city!$C$4:$P$352,13,FALSE)&amp;"/"&amp;VLOOKUP(C1857,city!$D$4:$P$352,13,FALSE)&amp;"/jd/"&amp;K1857&amp;".jpg"</f>
        <v>jingdian/guangdong/zhuhai/jd/4.jpg</v>
      </c>
      <c r="I1857" s="55" t="str">
        <f t="shared" si="226"/>
        <v>2a,2b</v>
      </c>
      <c r="J1857" s="51">
        <f t="shared" si="229"/>
        <v>186</v>
      </c>
      <c r="K1857" s="51">
        <f>IF(VLOOKUP(J1856,city!$K$4:$L$352,2,0)&gt;K1856,K1856+1,1)</f>
        <v>4</v>
      </c>
      <c r="L1857" s="51">
        <v>1</v>
      </c>
      <c r="M1857" s="51" t="s">
        <v>427</v>
      </c>
      <c r="N1857" s="17">
        <v>113.546446</v>
      </c>
      <c r="O1857" s="17">
        <v>22.249548000000001</v>
      </c>
      <c r="P1857" s="51" t="str">
        <f t="shared" si="230"/>
        <v/>
      </c>
      <c r="Q1857" s="51">
        <v>2</v>
      </c>
      <c r="R1857" s="51">
        <f t="shared" si="231"/>
        <v>1</v>
      </c>
      <c r="S1857" s="51" t="str">
        <f t="shared" si="227"/>
        <v>2a</v>
      </c>
      <c r="T1857" s="51" t="str">
        <f t="shared" si="228"/>
        <v>2b</v>
      </c>
    </row>
    <row r="1858" spans="1:20" ht="20" customHeight="1" x14ac:dyDescent="0.15">
      <c r="A1858" s="51">
        <f t="shared" si="225"/>
        <v>118605</v>
      </c>
      <c r="B1858" s="52" t="str">
        <f>VLOOKUP(J1858,city!$A$4:$D$352,3,0)</f>
        <v>广东</v>
      </c>
      <c r="C1858" s="52" t="str">
        <f>VLOOKUP(J1858,city!$A$4:$D$352,4,0)</f>
        <v>珠海</v>
      </c>
      <c r="D1858" s="97" t="s">
        <v>4555</v>
      </c>
      <c r="E1858" s="97" t="s">
        <v>4556</v>
      </c>
      <c r="F1858" s="96" t="s">
        <v>4557</v>
      </c>
      <c r="G1858" s="54" t="s">
        <v>795</v>
      </c>
      <c r="H1858" s="55" t="str">
        <f>"jingdian/"&amp;VLOOKUP(B1858,city!$C$4:$P$352,13,FALSE)&amp;"/"&amp;VLOOKUP(C1858,city!$D$4:$P$352,13,FALSE)&amp;"/jd/"&amp;K1858&amp;".jpg"</f>
        <v>jingdian/guangdong/zhuhai/jd/5.jpg</v>
      </c>
      <c r="I1858" s="55" t="str">
        <f t="shared" si="226"/>
        <v>31a,31b</v>
      </c>
      <c r="J1858" s="51">
        <f t="shared" si="229"/>
        <v>186</v>
      </c>
      <c r="K1858" s="51">
        <f>IF(VLOOKUP(J1857,city!$K$4:$L$352,2,0)&gt;K1857,K1857+1,1)</f>
        <v>5</v>
      </c>
      <c r="L1858" s="51">
        <v>1</v>
      </c>
      <c r="M1858" s="51" t="s">
        <v>427</v>
      </c>
      <c r="N1858" s="17">
        <v>113.542417</v>
      </c>
      <c r="O1858" s="17">
        <v>22.248975000000002</v>
      </c>
      <c r="P1858" s="51" t="str">
        <f t="shared" si="230"/>
        <v/>
      </c>
      <c r="Q1858" s="51">
        <v>31</v>
      </c>
      <c r="R1858" s="51">
        <f t="shared" si="231"/>
        <v>31</v>
      </c>
      <c r="S1858" s="51" t="str">
        <f t="shared" si="227"/>
        <v>31a</v>
      </c>
      <c r="T1858" s="51" t="str">
        <f t="shared" si="228"/>
        <v>31b</v>
      </c>
    </row>
    <row r="1859" spans="1:20" ht="20" customHeight="1" x14ac:dyDescent="0.15">
      <c r="A1859" s="51">
        <f t="shared" si="225"/>
        <v>118606</v>
      </c>
      <c r="B1859" s="52" t="str">
        <f>VLOOKUP(J1859,city!$A$4:$D$352,3,0)</f>
        <v>广东</v>
      </c>
      <c r="C1859" s="52" t="str">
        <f>VLOOKUP(J1859,city!$A$4:$D$352,4,0)</f>
        <v>珠海</v>
      </c>
      <c r="D1859" s="97" t="s">
        <v>3160</v>
      </c>
      <c r="E1859" s="97" t="s">
        <v>4558</v>
      </c>
      <c r="F1859" s="96" t="s">
        <v>4559</v>
      </c>
      <c r="G1859" s="54" t="s">
        <v>795</v>
      </c>
      <c r="H1859" s="55" t="str">
        <f>"jingdian/"&amp;VLOOKUP(B1859,city!$C$4:$P$352,13,FALSE)&amp;"/"&amp;VLOOKUP(C1859,city!$D$4:$P$352,13,FALSE)&amp;"/jd/"&amp;K1859&amp;".jpg"</f>
        <v>jingdian/guangdong/zhuhai/jd/6.jpg</v>
      </c>
      <c r="I1859" s="55" t="str">
        <f t="shared" si="226"/>
        <v>6a,6b</v>
      </c>
      <c r="J1859" s="51">
        <f t="shared" si="229"/>
        <v>186</v>
      </c>
      <c r="K1859" s="51">
        <f>IF(VLOOKUP(J1858,city!$K$4:$L$352,2,0)&gt;K1858,K1858+1,1)</f>
        <v>6</v>
      </c>
      <c r="L1859" s="51">
        <v>1</v>
      </c>
      <c r="M1859" s="51" t="s">
        <v>427</v>
      </c>
      <c r="N1859" s="17">
        <v>113.511364</v>
      </c>
      <c r="O1859" s="17">
        <v>22.123376</v>
      </c>
      <c r="P1859" s="51" t="str">
        <f t="shared" si="230"/>
        <v/>
      </c>
      <c r="Q1859" s="51">
        <v>6</v>
      </c>
      <c r="R1859" s="51">
        <f t="shared" si="231"/>
        <v>6</v>
      </c>
      <c r="S1859" s="51" t="str">
        <f t="shared" si="227"/>
        <v>6a</v>
      </c>
      <c r="T1859" s="51" t="str">
        <f t="shared" si="228"/>
        <v>6b</v>
      </c>
    </row>
    <row r="1860" spans="1:20" ht="20" customHeight="1" x14ac:dyDescent="0.15">
      <c r="A1860" s="51">
        <f t="shared" ref="A1860:A1923" si="232">100000+J1860*100+K1860</f>
        <v>118607</v>
      </c>
      <c r="B1860" s="52" t="str">
        <f>VLOOKUP(J1860,city!$A$4:$D$352,3,0)</f>
        <v>广东</v>
      </c>
      <c r="C1860" s="52" t="str">
        <f>VLOOKUP(J1860,city!$A$4:$D$352,4,0)</f>
        <v>珠海</v>
      </c>
      <c r="D1860" s="97" t="s">
        <v>4560</v>
      </c>
      <c r="E1860" s="97" t="s">
        <v>4561</v>
      </c>
      <c r="F1860" s="96" t="s">
        <v>4562</v>
      </c>
      <c r="G1860" s="54" t="s">
        <v>795</v>
      </c>
      <c r="H1860" s="55" t="str">
        <f>"jingdian/"&amp;VLOOKUP(B1860,city!$C$4:$P$352,13,FALSE)&amp;"/"&amp;VLOOKUP(C1860,city!$D$4:$P$352,13,FALSE)&amp;"/jd/"&amp;K1860&amp;".jpg"</f>
        <v>jingdian/guangdong/zhuhai/jd/7.jpg</v>
      </c>
      <c r="I1860" s="55" t="str">
        <f t="shared" ref="I1860:I1923" si="233">S1860&amp;","&amp;T1860</f>
        <v>4a,4b</v>
      </c>
      <c r="J1860" s="51">
        <f t="shared" si="229"/>
        <v>186</v>
      </c>
      <c r="K1860" s="51">
        <f>IF(VLOOKUP(J1859,city!$K$4:$L$352,2,0)&gt;K1859,K1859+1,1)</f>
        <v>7</v>
      </c>
      <c r="L1860" s="51">
        <v>1</v>
      </c>
      <c r="M1860" s="51" t="s">
        <v>427</v>
      </c>
      <c r="N1860" s="17">
        <v>113.286998</v>
      </c>
      <c r="O1860" s="17">
        <v>21.924807000000001</v>
      </c>
      <c r="P1860" s="51" t="str">
        <f t="shared" si="230"/>
        <v/>
      </c>
      <c r="Q1860" s="51">
        <v>4</v>
      </c>
      <c r="R1860" s="51">
        <f t="shared" si="231"/>
        <v>4</v>
      </c>
      <c r="S1860" s="51" t="str">
        <f t="shared" ref="S1860:S1923" si="234">CONCATENATE(Q1860,"a")</f>
        <v>4a</v>
      </c>
      <c r="T1860" s="51" t="str">
        <f t="shared" ref="T1860:T1923" si="235">CONCATENATE(Q1860,"b")</f>
        <v>4b</v>
      </c>
    </row>
    <row r="1861" spans="1:20" ht="20" customHeight="1" x14ac:dyDescent="0.15">
      <c r="A1861" s="51">
        <f t="shared" si="232"/>
        <v>118608</v>
      </c>
      <c r="B1861" s="52" t="str">
        <f>VLOOKUP(J1861,city!$A$4:$D$352,3,0)</f>
        <v>广东</v>
      </c>
      <c r="C1861" s="52" t="str">
        <f>VLOOKUP(J1861,city!$A$4:$D$352,4,0)</f>
        <v>珠海</v>
      </c>
      <c r="D1861" s="97" t="s">
        <v>4563</v>
      </c>
      <c r="E1861" s="97" t="s">
        <v>4564</v>
      </c>
      <c r="F1861" s="96" t="s">
        <v>4565</v>
      </c>
      <c r="G1861" s="54" t="s">
        <v>795</v>
      </c>
      <c r="H1861" s="55" t="str">
        <f>"jingdian/"&amp;VLOOKUP(B1861,city!$C$4:$P$352,13,FALSE)&amp;"/"&amp;VLOOKUP(C1861,city!$D$4:$P$352,13,FALSE)&amp;"/jd/"&amp;K1861&amp;".jpg"</f>
        <v>jingdian/guangdong/zhuhai/jd/8.jpg</v>
      </c>
      <c r="I1861" s="55" t="str">
        <f t="shared" si="233"/>
        <v>19a,19b</v>
      </c>
      <c r="J1861" s="51">
        <f t="shared" ref="J1861:J1924" si="236">IF(K1861&gt;K1860,J1860,J1860+1)</f>
        <v>186</v>
      </c>
      <c r="K1861" s="51">
        <f>IF(VLOOKUP(J1860,city!$K$4:$L$352,2,0)&gt;K1860,K1860+1,1)</f>
        <v>8</v>
      </c>
      <c r="L1861" s="51">
        <v>1</v>
      </c>
      <c r="M1861" s="51" t="s">
        <v>427</v>
      </c>
      <c r="N1861" s="17">
        <v>113.54400099999999</v>
      </c>
      <c r="O1861" s="17">
        <v>22.104104</v>
      </c>
      <c r="P1861" s="51" t="str">
        <f t="shared" si="230"/>
        <v/>
      </c>
      <c r="Q1861" s="51">
        <v>19</v>
      </c>
      <c r="R1861" s="51">
        <f t="shared" si="231"/>
        <v>30</v>
      </c>
      <c r="S1861" s="51" t="str">
        <f t="shared" si="234"/>
        <v>19a</v>
      </c>
      <c r="T1861" s="51" t="str">
        <f t="shared" si="235"/>
        <v>19b</v>
      </c>
    </row>
    <row r="1862" spans="1:20" ht="20" customHeight="1" x14ac:dyDescent="0.15">
      <c r="A1862" s="51">
        <f t="shared" si="232"/>
        <v>118609</v>
      </c>
      <c r="B1862" s="52" t="str">
        <f>VLOOKUP(J1862,city!$A$4:$D$352,3,0)</f>
        <v>广东</v>
      </c>
      <c r="C1862" s="52" t="str">
        <f>VLOOKUP(J1862,city!$A$4:$D$352,4,0)</f>
        <v>珠海</v>
      </c>
      <c r="D1862" s="97" t="s">
        <v>4566</v>
      </c>
      <c r="E1862" s="97" t="s">
        <v>4567</v>
      </c>
      <c r="F1862" s="96" t="s">
        <v>4568</v>
      </c>
      <c r="G1862" s="54" t="s">
        <v>795</v>
      </c>
      <c r="H1862" s="55" t="str">
        <f>"jingdian/"&amp;VLOOKUP(B1862,city!$C$4:$P$352,13,FALSE)&amp;"/"&amp;VLOOKUP(C1862,city!$D$4:$P$352,13,FALSE)&amp;"/jd/"&amp;K1862&amp;".jpg"</f>
        <v>jingdian/guangdong/zhuhai/jd/9.jpg</v>
      </c>
      <c r="I1862" s="55" t="str">
        <f t="shared" si="233"/>
        <v>9a,9b</v>
      </c>
      <c r="J1862" s="51">
        <f t="shared" si="236"/>
        <v>186</v>
      </c>
      <c r="K1862" s="51">
        <f>IF(VLOOKUP(J1861,city!$K$4:$L$352,2,0)&gt;K1861,K1861+1,1)</f>
        <v>9</v>
      </c>
      <c r="L1862" s="51">
        <v>1</v>
      </c>
      <c r="M1862" s="51" t="s">
        <v>427</v>
      </c>
      <c r="N1862" s="17">
        <v>113.56868799999999</v>
      </c>
      <c r="O1862" s="17">
        <v>22.250235</v>
      </c>
      <c r="P1862" s="51" t="str">
        <f t="shared" si="230"/>
        <v/>
      </c>
      <c r="Q1862" s="51">
        <v>9</v>
      </c>
      <c r="R1862" s="51">
        <f t="shared" si="231"/>
        <v>9</v>
      </c>
      <c r="S1862" s="51" t="str">
        <f t="shared" si="234"/>
        <v>9a</v>
      </c>
      <c r="T1862" s="51" t="str">
        <f t="shared" si="235"/>
        <v>9b</v>
      </c>
    </row>
    <row r="1863" spans="1:20" ht="20" customHeight="1" x14ac:dyDescent="0.15">
      <c r="A1863" s="51">
        <f t="shared" si="232"/>
        <v>118610</v>
      </c>
      <c r="B1863" s="52" t="str">
        <f>VLOOKUP(J1863,city!$A$4:$D$352,3,0)</f>
        <v>广东</v>
      </c>
      <c r="C1863" s="52" t="str">
        <f>VLOOKUP(J1863,city!$A$4:$D$352,4,0)</f>
        <v>珠海</v>
      </c>
      <c r="D1863" s="97" t="s">
        <v>4569</v>
      </c>
      <c r="E1863" s="97" t="s">
        <v>4570</v>
      </c>
      <c r="F1863" s="96" t="s">
        <v>4571</v>
      </c>
      <c r="G1863" s="54" t="s">
        <v>795</v>
      </c>
      <c r="H1863" s="55" t="str">
        <f>"jingdian/"&amp;VLOOKUP(B1863,city!$C$4:$P$352,13,FALSE)&amp;"/"&amp;VLOOKUP(C1863,city!$D$4:$P$352,13,FALSE)&amp;"/jd/"&amp;K1863&amp;".jpg"</f>
        <v>jingdian/guangdong/zhuhai/jd/10.jpg</v>
      </c>
      <c r="I1863" s="55" t="str">
        <f t="shared" si="233"/>
        <v>4a,4b</v>
      </c>
      <c r="J1863" s="51">
        <f t="shared" si="236"/>
        <v>186</v>
      </c>
      <c r="K1863" s="51">
        <f>IF(VLOOKUP(J1862,city!$K$4:$L$352,2,0)&gt;K1862,K1862+1,1)</f>
        <v>10</v>
      </c>
      <c r="L1863" s="51">
        <v>1</v>
      </c>
      <c r="M1863" s="51" t="s">
        <v>427</v>
      </c>
      <c r="N1863" s="17">
        <v>113.331723</v>
      </c>
      <c r="O1863" s="17">
        <v>22.188497999999999</v>
      </c>
      <c r="P1863" s="51" t="str">
        <f t="shared" si="230"/>
        <v>113.4883912,22.1620425</v>
      </c>
      <c r="Q1863" s="51">
        <v>4</v>
      </c>
      <c r="R1863" s="51">
        <f t="shared" si="231"/>
        <v>4</v>
      </c>
      <c r="S1863" s="51" t="str">
        <f t="shared" si="234"/>
        <v>4a</v>
      </c>
      <c r="T1863" s="51" t="str">
        <f t="shared" si="235"/>
        <v>4b</v>
      </c>
    </row>
    <row r="1864" spans="1:20" ht="20" customHeight="1" x14ac:dyDescent="0.15">
      <c r="A1864" s="51">
        <f t="shared" si="232"/>
        <v>118701</v>
      </c>
      <c r="B1864" s="52" t="str">
        <f>VLOOKUP(J1864,city!$A$4:$D$352,3,0)</f>
        <v>广东</v>
      </c>
      <c r="C1864" s="52" t="str">
        <f>VLOOKUP(J1864,city!$A$4:$D$352,4,0)</f>
        <v>汕头</v>
      </c>
      <c r="D1864" s="97" t="s">
        <v>3392</v>
      </c>
      <c r="E1864" s="97" t="s">
        <v>4572</v>
      </c>
      <c r="F1864" s="96" t="s">
        <v>4573</v>
      </c>
      <c r="G1864" s="54" t="s">
        <v>795</v>
      </c>
      <c r="H1864" s="55" t="str">
        <f>"jingdian/"&amp;VLOOKUP(B1864,city!$C$4:$P$352,13,FALSE)&amp;"/"&amp;VLOOKUP(C1864,city!$D$4:$P$352,13,FALSE)&amp;"/jd/"&amp;K1864&amp;".jpg"</f>
        <v>jingdian/guangdong/shantou/jd/1.jpg</v>
      </c>
      <c r="I1864" s="55" t="str">
        <f t="shared" si="233"/>
        <v>11a,11b</v>
      </c>
      <c r="J1864" s="51">
        <f t="shared" si="236"/>
        <v>187</v>
      </c>
      <c r="K1864" s="51">
        <f>IF(VLOOKUP(J1863,city!$K$4:$L$352,2,0)&gt;K1863,K1863+1,1)</f>
        <v>1</v>
      </c>
      <c r="L1864" s="51">
        <v>1</v>
      </c>
      <c r="M1864" s="51" t="s">
        <v>429</v>
      </c>
      <c r="N1864" s="17">
        <v>116.690381</v>
      </c>
      <c r="O1864" s="17">
        <v>23.367678999999999</v>
      </c>
      <c r="P1864" s="51" t="str">
        <f t="shared" si="230"/>
        <v/>
      </c>
      <c r="Q1864" s="51">
        <v>11</v>
      </c>
      <c r="R1864" s="51">
        <f t="shared" si="231"/>
        <v>11</v>
      </c>
      <c r="S1864" s="51" t="str">
        <f t="shared" si="234"/>
        <v>11a</v>
      </c>
      <c r="T1864" s="51" t="str">
        <f t="shared" si="235"/>
        <v>11b</v>
      </c>
    </row>
    <row r="1865" spans="1:20" ht="20" customHeight="1" x14ac:dyDescent="0.15">
      <c r="A1865" s="51">
        <f t="shared" si="232"/>
        <v>118702</v>
      </c>
      <c r="B1865" s="52" t="str">
        <f>VLOOKUP(J1865,city!$A$4:$D$352,3,0)</f>
        <v>广东</v>
      </c>
      <c r="C1865" s="52" t="str">
        <f>VLOOKUP(J1865,city!$A$4:$D$352,4,0)</f>
        <v>汕头</v>
      </c>
      <c r="D1865" s="97" t="s">
        <v>4574</v>
      </c>
      <c r="E1865" s="97" t="s">
        <v>4575</v>
      </c>
      <c r="F1865" s="96" t="s">
        <v>4576</v>
      </c>
      <c r="G1865" s="54" t="s">
        <v>795</v>
      </c>
      <c r="H1865" s="55" t="str">
        <f>"jingdian/"&amp;VLOOKUP(B1865,city!$C$4:$P$352,13,FALSE)&amp;"/"&amp;VLOOKUP(C1865,city!$D$4:$P$352,13,FALSE)&amp;"/jd/"&amp;K1865&amp;".jpg"</f>
        <v>jingdian/guangdong/shantou/jd/2.jpg</v>
      </c>
      <c r="I1865" s="55" t="str">
        <f t="shared" si="233"/>
        <v>4a,4b</v>
      </c>
      <c r="J1865" s="51">
        <f t="shared" si="236"/>
        <v>187</v>
      </c>
      <c r="K1865" s="51">
        <f>IF(VLOOKUP(J1864,city!$K$4:$L$352,2,0)&gt;K1864,K1864+1,1)</f>
        <v>2</v>
      </c>
      <c r="L1865" s="51">
        <v>1</v>
      </c>
      <c r="M1865" s="51" t="s">
        <v>429</v>
      </c>
      <c r="N1865" s="17">
        <v>117.068864</v>
      </c>
      <c r="O1865" s="17">
        <v>23.440450999999999</v>
      </c>
      <c r="P1865" s="51" t="str">
        <f t="shared" si="230"/>
        <v/>
      </c>
      <c r="Q1865" s="51">
        <v>4</v>
      </c>
      <c r="R1865" s="51">
        <f t="shared" si="231"/>
        <v>4</v>
      </c>
      <c r="S1865" s="51" t="str">
        <f t="shared" si="234"/>
        <v>4a</v>
      </c>
      <c r="T1865" s="51" t="str">
        <f t="shared" si="235"/>
        <v>4b</v>
      </c>
    </row>
    <row r="1866" spans="1:20" ht="20" customHeight="1" x14ac:dyDescent="0.15">
      <c r="A1866" s="51">
        <f t="shared" si="232"/>
        <v>118703</v>
      </c>
      <c r="B1866" s="52" t="str">
        <f>VLOOKUP(J1866,city!$A$4:$D$352,3,0)</f>
        <v>广东</v>
      </c>
      <c r="C1866" s="52" t="str">
        <f>VLOOKUP(J1866,city!$A$4:$D$352,4,0)</f>
        <v>汕头</v>
      </c>
      <c r="D1866" s="97" t="s">
        <v>4577</v>
      </c>
      <c r="E1866" s="97" t="s">
        <v>4578</v>
      </c>
      <c r="F1866" s="96" t="s">
        <v>4579</v>
      </c>
      <c r="G1866" s="54" t="s">
        <v>795</v>
      </c>
      <c r="H1866" s="55" t="str">
        <f>"jingdian/"&amp;VLOOKUP(B1866,city!$C$4:$P$352,13,FALSE)&amp;"/"&amp;VLOOKUP(C1866,city!$D$4:$P$352,13,FALSE)&amp;"/jd/"&amp;K1866&amp;".jpg"</f>
        <v>jingdian/guangdong/shantou/jd/3.jpg</v>
      </c>
      <c r="I1866" s="55" t="str">
        <f t="shared" si="233"/>
        <v>14a,14b</v>
      </c>
      <c r="J1866" s="51">
        <f t="shared" si="236"/>
        <v>187</v>
      </c>
      <c r="K1866" s="51">
        <f>IF(VLOOKUP(J1865,city!$K$4:$L$352,2,0)&gt;K1865,K1865+1,1)</f>
        <v>3</v>
      </c>
      <c r="L1866" s="51">
        <v>1</v>
      </c>
      <c r="M1866" s="51" t="s">
        <v>429</v>
      </c>
      <c r="N1866" s="17">
        <v>117.14358199999999</v>
      </c>
      <c r="O1866" s="17">
        <v>23.450094</v>
      </c>
      <c r="P1866" s="51" t="str">
        <f t="shared" si="230"/>
        <v/>
      </c>
      <c r="Q1866" s="51">
        <v>14</v>
      </c>
      <c r="R1866" s="51">
        <f t="shared" si="231"/>
        <v>14</v>
      </c>
      <c r="S1866" s="51" t="str">
        <f t="shared" si="234"/>
        <v>14a</v>
      </c>
      <c r="T1866" s="51" t="str">
        <f t="shared" si="235"/>
        <v>14b</v>
      </c>
    </row>
    <row r="1867" spans="1:20" ht="20" customHeight="1" x14ac:dyDescent="0.15">
      <c r="A1867" s="51">
        <f t="shared" si="232"/>
        <v>118704</v>
      </c>
      <c r="B1867" s="52" t="str">
        <f>VLOOKUP(J1867,city!$A$4:$D$352,3,0)</f>
        <v>广东</v>
      </c>
      <c r="C1867" s="52" t="str">
        <f>VLOOKUP(J1867,city!$A$4:$D$352,4,0)</f>
        <v>汕头</v>
      </c>
      <c r="D1867" s="97" t="s">
        <v>4580</v>
      </c>
      <c r="E1867" s="97" t="s">
        <v>4581</v>
      </c>
      <c r="F1867" s="96" t="s">
        <v>4582</v>
      </c>
      <c r="G1867" s="54" t="s">
        <v>795</v>
      </c>
      <c r="H1867" s="55" t="str">
        <f>"jingdian/"&amp;VLOOKUP(B1867,city!$C$4:$P$352,13,FALSE)&amp;"/"&amp;VLOOKUP(C1867,city!$D$4:$P$352,13,FALSE)&amp;"/jd/"&amp;K1867&amp;".jpg"</f>
        <v>jingdian/guangdong/shantou/jd/4.jpg</v>
      </c>
      <c r="I1867" s="55" t="str">
        <f t="shared" si="233"/>
        <v>6a,6b</v>
      </c>
      <c r="J1867" s="51">
        <f t="shared" si="236"/>
        <v>187</v>
      </c>
      <c r="K1867" s="51">
        <f>IF(VLOOKUP(J1866,city!$K$4:$L$352,2,0)&gt;K1866,K1866+1,1)</f>
        <v>4</v>
      </c>
      <c r="L1867" s="51">
        <v>1</v>
      </c>
      <c r="M1867" s="51" t="s">
        <v>429</v>
      </c>
      <c r="N1867" s="17">
        <v>116.75733200000001</v>
      </c>
      <c r="O1867" s="17">
        <v>23.339112</v>
      </c>
      <c r="P1867" s="51" t="str">
        <f t="shared" si="230"/>
        <v/>
      </c>
      <c r="Q1867" s="51">
        <v>6</v>
      </c>
      <c r="R1867" s="51">
        <f t="shared" si="231"/>
        <v>6</v>
      </c>
      <c r="S1867" s="51" t="str">
        <f t="shared" si="234"/>
        <v>6a</v>
      </c>
      <c r="T1867" s="51" t="str">
        <f t="shared" si="235"/>
        <v>6b</v>
      </c>
    </row>
    <row r="1868" spans="1:20" ht="20" customHeight="1" x14ac:dyDescent="0.15">
      <c r="A1868" s="51">
        <f t="shared" si="232"/>
        <v>118705</v>
      </c>
      <c r="B1868" s="52" t="str">
        <f>VLOOKUP(J1868,city!$A$4:$D$352,3,0)</f>
        <v>广东</v>
      </c>
      <c r="C1868" s="52" t="str">
        <f>VLOOKUP(J1868,city!$A$4:$D$352,4,0)</f>
        <v>汕头</v>
      </c>
      <c r="D1868" s="97" t="s">
        <v>4583</v>
      </c>
      <c r="E1868" s="97" t="s">
        <v>4584</v>
      </c>
      <c r="F1868" s="96" t="s">
        <v>4585</v>
      </c>
      <c r="G1868" s="54" t="s">
        <v>795</v>
      </c>
      <c r="H1868" s="55" t="str">
        <f>"jingdian/"&amp;VLOOKUP(B1868,city!$C$4:$P$352,13,FALSE)&amp;"/"&amp;VLOOKUP(C1868,city!$D$4:$P$352,13,FALSE)&amp;"/jd/"&amp;K1868&amp;".jpg"</f>
        <v>jingdian/guangdong/shantou/jd/5.jpg</v>
      </c>
      <c r="I1868" s="55" t="str">
        <f t="shared" si="233"/>
        <v>6a,6b</v>
      </c>
      <c r="J1868" s="51">
        <f t="shared" si="236"/>
        <v>187</v>
      </c>
      <c r="K1868" s="51">
        <f>IF(VLOOKUP(J1867,city!$K$4:$L$352,2,0)&gt;K1867,K1867+1,1)</f>
        <v>5</v>
      </c>
      <c r="L1868" s="51">
        <v>1</v>
      </c>
      <c r="M1868" s="51" t="s">
        <v>429</v>
      </c>
      <c r="N1868" s="17">
        <v>116.767053</v>
      </c>
      <c r="O1868" s="17">
        <v>23.321596</v>
      </c>
      <c r="P1868" s="51" t="str">
        <f t="shared" si="230"/>
        <v/>
      </c>
      <c r="Q1868" s="51">
        <v>6</v>
      </c>
      <c r="R1868" s="51">
        <f t="shared" si="231"/>
        <v>6</v>
      </c>
      <c r="S1868" s="51" t="str">
        <f t="shared" si="234"/>
        <v>6a</v>
      </c>
      <c r="T1868" s="51" t="str">
        <f t="shared" si="235"/>
        <v>6b</v>
      </c>
    </row>
    <row r="1869" spans="1:20" ht="20" customHeight="1" x14ac:dyDescent="0.15">
      <c r="A1869" s="51">
        <f t="shared" si="232"/>
        <v>118706</v>
      </c>
      <c r="B1869" s="52" t="str">
        <f>VLOOKUP(J1869,city!$A$4:$D$352,3,0)</f>
        <v>广东</v>
      </c>
      <c r="C1869" s="52" t="str">
        <f>VLOOKUP(J1869,city!$A$4:$D$352,4,0)</f>
        <v>汕头</v>
      </c>
      <c r="D1869" s="97" t="s">
        <v>4586</v>
      </c>
      <c r="E1869" s="97" t="s">
        <v>4587</v>
      </c>
      <c r="F1869" s="96" t="s">
        <v>4588</v>
      </c>
      <c r="G1869" s="54" t="s">
        <v>795</v>
      </c>
      <c r="H1869" s="55" t="str">
        <f>"jingdian/"&amp;VLOOKUP(B1869,city!$C$4:$P$352,13,FALSE)&amp;"/"&amp;VLOOKUP(C1869,city!$D$4:$P$352,13,FALSE)&amp;"/jd/"&amp;K1869&amp;".jpg"</f>
        <v>jingdian/guangdong/shantou/jd/6.jpg</v>
      </c>
      <c r="I1869" s="55" t="str">
        <f t="shared" si="233"/>
        <v>2a,2b</v>
      </c>
      <c r="J1869" s="51">
        <f t="shared" si="236"/>
        <v>187</v>
      </c>
      <c r="K1869" s="51">
        <f>IF(VLOOKUP(J1868,city!$K$4:$L$352,2,0)&gt;K1868,K1868+1,1)</f>
        <v>6</v>
      </c>
      <c r="L1869" s="51">
        <v>1</v>
      </c>
      <c r="M1869" s="51" t="s">
        <v>429</v>
      </c>
      <c r="N1869" s="17">
        <v>116.65833600000001</v>
      </c>
      <c r="O1869" s="17">
        <v>23.412016000000001</v>
      </c>
      <c r="P1869" s="51" t="str">
        <f t="shared" ref="P1869:P1932" si="237">IF(K1869=10,SUM(N1860:N1869)/10&amp;","&amp;SUM(O1860:O1869)/10,"")</f>
        <v/>
      </c>
      <c r="Q1869" s="51">
        <v>2</v>
      </c>
      <c r="R1869" s="51">
        <f t="shared" si="231"/>
        <v>2</v>
      </c>
      <c r="S1869" s="51" t="str">
        <f t="shared" si="234"/>
        <v>2a</v>
      </c>
      <c r="T1869" s="51" t="str">
        <f t="shared" si="235"/>
        <v>2b</v>
      </c>
    </row>
    <row r="1870" spans="1:20" ht="20" customHeight="1" x14ac:dyDescent="0.15">
      <c r="A1870" s="51">
        <f t="shared" si="232"/>
        <v>118707</v>
      </c>
      <c r="B1870" s="52" t="str">
        <f>VLOOKUP(J1870,city!$A$4:$D$352,3,0)</f>
        <v>广东</v>
      </c>
      <c r="C1870" s="52" t="str">
        <f>VLOOKUP(J1870,city!$A$4:$D$352,4,0)</f>
        <v>汕头</v>
      </c>
      <c r="D1870" s="97" t="s">
        <v>4589</v>
      </c>
      <c r="E1870" s="97" t="s">
        <v>4590</v>
      </c>
      <c r="F1870" s="96" t="s">
        <v>4591</v>
      </c>
      <c r="G1870" s="54" t="s">
        <v>795</v>
      </c>
      <c r="H1870" s="55" t="str">
        <f>"jingdian/"&amp;VLOOKUP(B1870,city!$C$4:$P$352,13,FALSE)&amp;"/"&amp;VLOOKUP(C1870,city!$D$4:$P$352,13,FALSE)&amp;"/jd/"&amp;K1870&amp;".jpg"</f>
        <v>jingdian/guangdong/shantou/jd/7.jpg</v>
      </c>
      <c r="I1870" s="55" t="str">
        <f t="shared" si="233"/>
        <v>14a,14b</v>
      </c>
      <c r="J1870" s="51">
        <f t="shared" si="236"/>
        <v>187</v>
      </c>
      <c r="K1870" s="51">
        <f>IF(VLOOKUP(J1869,city!$K$4:$L$352,2,0)&gt;K1869,K1869+1,1)</f>
        <v>7</v>
      </c>
      <c r="L1870" s="51">
        <v>1</v>
      </c>
      <c r="M1870" s="51" t="s">
        <v>429</v>
      </c>
      <c r="N1870" s="17">
        <v>116.60896200000001</v>
      </c>
      <c r="O1870" s="17">
        <v>23.265388000000002</v>
      </c>
      <c r="P1870" s="51" t="str">
        <f t="shared" si="237"/>
        <v/>
      </c>
      <c r="Q1870" s="51">
        <v>14</v>
      </c>
      <c r="R1870" s="51">
        <f t="shared" si="231"/>
        <v>14</v>
      </c>
      <c r="S1870" s="51" t="str">
        <f t="shared" si="234"/>
        <v>14a</v>
      </c>
      <c r="T1870" s="51" t="str">
        <f t="shared" si="235"/>
        <v>14b</v>
      </c>
    </row>
    <row r="1871" spans="1:20" ht="20" customHeight="1" x14ac:dyDescent="0.15">
      <c r="A1871" s="51">
        <f t="shared" si="232"/>
        <v>118708</v>
      </c>
      <c r="B1871" s="52" t="str">
        <f>VLOOKUP(J1871,city!$A$4:$D$352,3,0)</f>
        <v>广东</v>
      </c>
      <c r="C1871" s="52" t="str">
        <f>VLOOKUP(J1871,city!$A$4:$D$352,4,0)</f>
        <v>汕头</v>
      </c>
      <c r="D1871" s="97" t="s">
        <v>4592</v>
      </c>
      <c r="E1871" s="97" t="s">
        <v>4593</v>
      </c>
      <c r="F1871" s="96" t="s">
        <v>4594</v>
      </c>
      <c r="G1871" s="54" t="s">
        <v>795</v>
      </c>
      <c r="H1871" s="55" t="str">
        <f>"jingdian/"&amp;VLOOKUP(B1871,city!$C$4:$P$352,13,FALSE)&amp;"/"&amp;VLOOKUP(C1871,city!$D$4:$P$352,13,FALSE)&amp;"/jd/"&amp;K1871&amp;".jpg"</f>
        <v>jingdian/guangdong/shantou/jd/8.jpg</v>
      </c>
      <c r="I1871" s="55" t="str">
        <f t="shared" si="233"/>
        <v>31a,31b</v>
      </c>
      <c r="J1871" s="51">
        <f t="shared" si="236"/>
        <v>187</v>
      </c>
      <c r="K1871" s="51">
        <f>IF(VLOOKUP(J1870,city!$K$4:$L$352,2,0)&gt;K1870,K1870+1,1)</f>
        <v>8</v>
      </c>
      <c r="L1871" s="51">
        <v>1</v>
      </c>
      <c r="M1871" s="51" t="s">
        <v>429</v>
      </c>
      <c r="N1871" s="17">
        <v>116.732271</v>
      </c>
      <c r="O1871" s="17">
        <v>23.284534000000001</v>
      </c>
      <c r="P1871" s="51" t="str">
        <f t="shared" si="237"/>
        <v/>
      </c>
      <c r="Q1871" s="51">
        <v>31</v>
      </c>
      <c r="R1871" s="51">
        <f t="shared" si="231"/>
        <v>31</v>
      </c>
      <c r="S1871" s="51" t="str">
        <f t="shared" si="234"/>
        <v>31a</v>
      </c>
      <c r="T1871" s="51" t="str">
        <f t="shared" si="235"/>
        <v>31b</v>
      </c>
    </row>
    <row r="1872" spans="1:20" ht="20" customHeight="1" x14ac:dyDescent="0.15">
      <c r="A1872" s="51">
        <f t="shared" si="232"/>
        <v>118709</v>
      </c>
      <c r="B1872" s="52" t="str">
        <f>VLOOKUP(J1872,city!$A$4:$D$352,3,0)</f>
        <v>广东</v>
      </c>
      <c r="C1872" s="52" t="str">
        <f>VLOOKUP(J1872,city!$A$4:$D$352,4,0)</f>
        <v>汕头</v>
      </c>
      <c r="D1872" s="97" t="s">
        <v>4595</v>
      </c>
      <c r="E1872" s="97" t="s">
        <v>4596</v>
      </c>
      <c r="F1872" s="96" t="s">
        <v>4597</v>
      </c>
      <c r="G1872" s="54" t="s">
        <v>795</v>
      </c>
      <c r="H1872" s="55" t="str">
        <f>"jingdian/"&amp;VLOOKUP(B1872,city!$C$4:$P$352,13,FALSE)&amp;"/"&amp;VLOOKUP(C1872,city!$D$4:$P$352,13,FALSE)&amp;"/jd/"&amp;K1872&amp;".jpg"</f>
        <v>jingdian/guangdong/shantou/jd/9.jpg</v>
      </c>
      <c r="I1872" s="55" t="str">
        <f t="shared" si="233"/>
        <v>13a,13b</v>
      </c>
      <c r="J1872" s="51">
        <f t="shared" si="236"/>
        <v>187</v>
      </c>
      <c r="K1872" s="51">
        <f>IF(VLOOKUP(J1871,city!$K$4:$L$352,2,0)&gt;K1871,K1871+1,1)</f>
        <v>9</v>
      </c>
      <c r="L1872" s="51">
        <v>1</v>
      </c>
      <c r="M1872" s="51" t="s">
        <v>429</v>
      </c>
      <c r="N1872" s="17">
        <v>115.268806</v>
      </c>
      <c r="O1872" s="17">
        <v>23.045776</v>
      </c>
      <c r="P1872" s="51" t="str">
        <f t="shared" si="237"/>
        <v/>
      </c>
      <c r="Q1872" s="51">
        <v>13</v>
      </c>
      <c r="R1872" s="51">
        <f t="shared" si="231"/>
        <v>13</v>
      </c>
      <c r="S1872" s="51" t="str">
        <f t="shared" si="234"/>
        <v>13a</v>
      </c>
      <c r="T1872" s="51" t="str">
        <f t="shared" si="235"/>
        <v>13b</v>
      </c>
    </row>
    <row r="1873" spans="1:20" ht="20" customHeight="1" x14ac:dyDescent="0.15">
      <c r="A1873" s="51">
        <f t="shared" si="232"/>
        <v>118710</v>
      </c>
      <c r="B1873" s="52" t="str">
        <f>VLOOKUP(J1873,city!$A$4:$D$352,3,0)</f>
        <v>广东</v>
      </c>
      <c r="C1873" s="52" t="str">
        <f>VLOOKUP(J1873,city!$A$4:$D$352,4,0)</f>
        <v>汕头</v>
      </c>
      <c r="D1873" s="97" t="s">
        <v>4598</v>
      </c>
      <c r="E1873" s="97" t="s">
        <v>4599</v>
      </c>
      <c r="F1873" s="96" t="s">
        <v>4600</v>
      </c>
      <c r="G1873" s="54" t="s">
        <v>795</v>
      </c>
      <c r="H1873" s="55" t="str">
        <f>"jingdian/"&amp;VLOOKUP(B1873,city!$C$4:$P$352,13,FALSE)&amp;"/"&amp;VLOOKUP(C1873,city!$D$4:$P$352,13,FALSE)&amp;"/jd/"&amp;K1873&amp;".jpg"</f>
        <v>jingdian/guangdong/shantou/jd/10.jpg</v>
      </c>
      <c r="I1873" s="55" t="str">
        <f t="shared" si="233"/>
        <v>1a,1b</v>
      </c>
      <c r="J1873" s="51">
        <f t="shared" si="236"/>
        <v>187</v>
      </c>
      <c r="K1873" s="51">
        <f>IF(VLOOKUP(J1872,city!$K$4:$L$352,2,0)&gt;K1872,K1872+1,1)</f>
        <v>10</v>
      </c>
      <c r="L1873" s="51">
        <v>1</v>
      </c>
      <c r="M1873" s="51" t="s">
        <v>429</v>
      </c>
      <c r="N1873" s="17">
        <v>115.341881</v>
      </c>
      <c r="O1873" s="17">
        <v>22.987869</v>
      </c>
      <c r="P1873" s="51" t="str">
        <f t="shared" si="237"/>
        <v>116.5037468,23.2914515</v>
      </c>
      <c r="Q1873" s="51">
        <v>1</v>
      </c>
      <c r="R1873" s="51">
        <f t="shared" si="231"/>
        <v>1</v>
      </c>
      <c r="S1873" s="51" t="str">
        <f t="shared" si="234"/>
        <v>1a</v>
      </c>
      <c r="T1873" s="51" t="str">
        <f t="shared" si="235"/>
        <v>1b</v>
      </c>
    </row>
    <row r="1874" spans="1:20" ht="20" customHeight="1" x14ac:dyDescent="0.15">
      <c r="A1874" s="51">
        <f t="shared" si="232"/>
        <v>118801</v>
      </c>
      <c r="B1874" s="52" t="str">
        <f>VLOOKUP(J1874,city!$A$4:$D$352,3,0)</f>
        <v>广东</v>
      </c>
      <c r="C1874" s="52" t="str">
        <f>VLOOKUP(J1874,city!$A$4:$D$352,4,0)</f>
        <v>佛山</v>
      </c>
      <c r="D1874" s="97" t="s">
        <v>4601</v>
      </c>
      <c r="E1874" s="97" t="s">
        <v>4602</v>
      </c>
      <c r="F1874" s="96" t="s">
        <v>4603</v>
      </c>
      <c r="G1874" s="54" t="s">
        <v>795</v>
      </c>
      <c r="H1874" s="55" t="str">
        <f>"jingdian/"&amp;VLOOKUP(B1874,city!$C$4:$P$352,13,FALSE)&amp;"/"&amp;VLOOKUP(C1874,city!$D$4:$P$352,13,FALSE)&amp;"/jd/"&amp;K1874&amp;".jpg"</f>
        <v>jingdian/guangdong/foshan/jd/1.jpg</v>
      </c>
      <c r="I1874" s="55" t="str">
        <f t="shared" si="233"/>
        <v>32a,32b</v>
      </c>
      <c r="J1874" s="51">
        <f t="shared" si="236"/>
        <v>188</v>
      </c>
      <c r="K1874" s="51">
        <f>IF(VLOOKUP(J1873,city!$K$4:$L$352,2,0)&gt;K1873,K1873+1,1)</f>
        <v>1</v>
      </c>
      <c r="L1874" s="51">
        <v>1</v>
      </c>
      <c r="M1874" s="51" t="s">
        <v>431</v>
      </c>
      <c r="N1874" s="17">
        <v>113.116253</v>
      </c>
      <c r="O1874" s="17">
        <v>23.195869999999999</v>
      </c>
      <c r="P1874" s="51" t="str">
        <f t="shared" si="237"/>
        <v/>
      </c>
      <c r="Q1874" s="51">
        <v>32</v>
      </c>
      <c r="R1874" s="51">
        <f t="shared" si="231"/>
        <v>6</v>
      </c>
      <c r="S1874" s="51" t="str">
        <f t="shared" si="234"/>
        <v>32a</v>
      </c>
      <c r="T1874" s="51" t="str">
        <f t="shared" si="235"/>
        <v>32b</v>
      </c>
    </row>
    <row r="1875" spans="1:20" ht="20" customHeight="1" x14ac:dyDescent="0.15">
      <c r="A1875" s="51">
        <f t="shared" si="232"/>
        <v>118802</v>
      </c>
      <c r="B1875" s="52" t="str">
        <f>VLOOKUP(J1875,city!$A$4:$D$352,3,0)</f>
        <v>广东</v>
      </c>
      <c r="C1875" s="52" t="str">
        <f>VLOOKUP(J1875,city!$A$4:$D$352,4,0)</f>
        <v>佛山</v>
      </c>
      <c r="D1875" s="97" t="s">
        <v>3392</v>
      </c>
      <c r="E1875" s="97" t="s">
        <v>4604</v>
      </c>
      <c r="F1875" s="96" t="s">
        <v>4605</v>
      </c>
      <c r="G1875" s="54" t="s">
        <v>795</v>
      </c>
      <c r="H1875" s="55" t="str">
        <f>"jingdian/"&amp;VLOOKUP(B1875,city!$C$4:$P$352,13,FALSE)&amp;"/"&amp;VLOOKUP(C1875,city!$D$4:$P$352,13,FALSE)&amp;"/jd/"&amp;K1875&amp;".jpg"</f>
        <v>jingdian/guangdong/foshan/jd/2.jpg</v>
      </c>
      <c r="I1875" s="55" t="str">
        <f t="shared" si="233"/>
        <v>11a,11b</v>
      </c>
      <c r="J1875" s="51">
        <f t="shared" si="236"/>
        <v>188</v>
      </c>
      <c r="K1875" s="51">
        <f>IF(VLOOKUP(J1874,city!$K$4:$L$352,2,0)&gt;K1874,K1874+1,1)</f>
        <v>2</v>
      </c>
      <c r="L1875" s="51">
        <v>1</v>
      </c>
      <c r="M1875" s="51" t="s">
        <v>431</v>
      </c>
      <c r="N1875" s="17">
        <v>113.122794</v>
      </c>
      <c r="O1875" s="17">
        <v>23.051238000000001</v>
      </c>
      <c r="P1875" s="51" t="str">
        <f t="shared" si="237"/>
        <v/>
      </c>
      <c r="Q1875" s="51">
        <v>11</v>
      </c>
      <c r="R1875" s="51">
        <f t="shared" si="231"/>
        <v>11</v>
      </c>
      <c r="S1875" s="51" t="str">
        <f t="shared" si="234"/>
        <v>11a</v>
      </c>
      <c r="T1875" s="51" t="str">
        <f t="shared" si="235"/>
        <v>11b</v>
      </c>
    </row>
    <row r="1876" spans="1:20" ht="20" customHeight="1" x14ac:dyDescent="0.15">
      <c r="A1876" s="51">
        <f t="shared" si="232"/>
        <v>118803</v>
      </c>
      <c r="B1876" s="52" t="str">
        <f>VLOOKUP(J1876,city!$A$4:$D$352,3,0)</f>
        <v>广东</v>
      </c>
      <c r="C1876" s="52" t="str">
        <f>VLOOKUP(J1876,city!$A$4:$D$352,4,0)</f>
        <v>佛山</v>
      </c>
      <c r="D1876" s="97" t="s">
        <v>4606</v>
      </c>
      <c r="E1876" s="97" t="s">
        <v>4607</v>
      </c>
      <c r="F1876" s="96" t="s">
        <v>4608</v>
      </c>
      <c r="G1876" s="54" t="s">
        <v>795</v>
      </c>
      <c r="H1876" s="55" t="str">
        <f>"jingdian/"&amp;VLOOKUP(B1876,city!$C$4:$P$352,13,FALSE)&amp;"/"&amp;VLOOKUP(C1876,city!$D$4:$P$352,13,FALSE)&amp;"/jd/"&amp;K1876&amp;".jpg"</f>
        <v>jingdian/guangdong/foshan/jd/3.jpg</v>
      </c>
      <c r="I1876" s="55" t="str">
        <f t="shared" si="233"/>
        <v>12a,12b</v>
      </c>
      <c r="J1876" s="51">
        <f t="shared" si="236"/>
        <v>188</v>
      </c>
      <c r="K1876" s="51">
        <f>IF(VLOOKUP(J1875,city!$K$4:$L$352,2,0)&gt;K1875,K1875+1,1)</f>
        <v>3</v>
      </c>
      <c r="L1876" s="51">
        <v>1</v>
      </c>
      <c r="M1876" s="51" t="s">
        <v>431</v>
      </c>
      <c r="N1876" s="17">
        <v>113.25828</v>
      </c>
      <c r="O1876" s="17">
        <v>22.846395000000001</v>
      </c>
      <c r="P1876" s="51" t="str">
        <f t="shared" si="237"/>
        <v/>
      </c>
      <c r="Q1876" s="51">
        <v>12</v>
      </c>
      <c r="R1876" s="51">
        <f t="shared" si="231"/>
        <v>12</v>
      </c>
      <c r="S1876" s="51" t="str">
        <f t="shared" si="234"/>
        <v>12a</v>
      </c>
      <c r="T1876" s="51" t="str">
        <f t="shared" si="235"/>
        <v>12b</v>
      </c>
    </row>
    <row r="1877" spans="1:20" ht="20" customHeight="1" x14ac:dyDescent="0.15">
      <c r="A1877" s="51">
        <f t="shared" si="232"/>
        <v>118804</v>
      </c>
      <c r="B1877" s="52" t="str">
        <f>VLOOKUP(J1877,city!$A$4:$D$352,3,0)</f>
        <v>广东</v>
      </c>
      <c r="C1877" s="52" t="str">
        <f>VLOOKUP(J1877,city!$A$4:$D$352,4,0)</f>
        <v>佛山</v>
      </c>
      <c r="D1877" s="97" t="s">
        <v>4609</v>
      </c>
      <c r="E1877" s="97" t="s">
        <v>4610</v>
      </c>
      <c r="F1877" s="96" t="s">
        <v>4611</v>
      </c>
      <c r="G1877" s="54" t="s">
        <v>795</v>
      </c>
      <c r="H1877" s="55" t="str">
        <f>"jingdian/"&amp;VLOOKUP(B1877,city!$C$4:$P$352,13,FALSE)&amp;"/"&amp;VLOOKUP(C1877,city!$D$4:$P$352,13,FALSE)&amp;"/jd/"&amp;K1877&amp;".jpg"</f>
        <v>jingdian/guangdong/foshan/jd/4.jpg</v>
      </c>
      <c r="I1877" s="55" t="str">
        <f t="shared" si="233"/>
        <v>12a,12b</v>
      </c>
      <c r="J1877" s="51">
        <f t="shared" si="236"/>
        <v>188</v>
      </c>
      <c r="K1877" s="51">
        <f>IF(VLOOKUP(J1876,city!$K$4:$L$352,2,0)&gt;K1876,K1876+1,1)</f>
        <v>4</v>
      </c>
      <c r="L1877" s="51">
        <v>1</v>
      </c>
      <c r="M1877" s="51" t="s">
        <v>431</v>
      </c>
      <c r="N1877" s="17">
        <v>113.283276</v>
      </c>
      <c r="O1877" s="17">
        <v>22.818926000000001</v>
      </c>
      <c r="P1877" s="51" t="str">
        <f t="shared" si="237"/>
        <v/>
      </c>
      <c r="Q1877" s="51">
        <v>12</v>
      </c>
      <c r="R1877" s="51">
        <f t="shared" si="231"/>
        <v>12</v>
      </c>
      <c r="S1877" s="51" t="str">
        <f t="shared" si="234"/>
        <v>12a</v>
      </c>
      <c r="T1877" s="51" t="str">
        <f t="shared" si="235"/>
        <v>12b</v>
      </c>
    </row>
    <row r="1878" spans="1:20" ht="20" customHeight="1" x14ac:dyDescent="0.15">
      <c r="A1878" s="51">
        <f t="shared" si="232"/>
        <v>118805</v>
      </c>
      <c r="B1878" s="52" t="str">
        <f>VLOOKUP(J1878,city!$A$4:$D$352,3,0)</f>
        <v>广东</v>
      </c>
      <c r="C1878" s="52" t="str">
        <f>VLOOKUP(J1878,city!$A$4:$D$352,4,0)</f>
        <v>佛山</v>
      </c>
      <c r="D1878" s="97" t="s">
        <v>4612</v>
      </c>
      <c r="E1878" s="97" t="s">
        <v>4613</v>
      </c>
      <c r="F1878" s="96" t="s">
        <v>4614</v>
      </c>
      <c r="G1878" s="54" t="s">
        <v>795</v>
      </c>
      <c r="H1878" s="55" t="str">
        <f>"jingdian/"&amp;VLOOKUP(B1878,city!$C$4:$P$352,13,FALSE)&amp;"/"&amp;VLOOKUP(C1878,city!$D$4:$P$352,13,FALSE)&amp;"/jd/"&amp;K1878&amp;".jpg"</f>
        <v>jingdian/guangdong/foshan/jd/5.jpg</v>
      </c>
      <c r="I1878" s="55" t="str">
        <f t="shared" si="233"/>
        <v>11a,11b</v>
      </c>
      <c r="J1878" s="51">
        <f t="shared" si="236"/>
        <v>188</v>
      </c>
      <c r="K1878" s="51">
        <f>IF(VLOOKUP(J1877,city!$K$4:$L$352,2,0)&gt;K1877,K1877+1,1)</f>
        <v>5</v>
      </c>
      <c r="L1878" s="51">
        <v>1</v>
      </c>
      <c r="M1878" s="51" t="s">
        <v>431</v>
      </c>
      <c r="N1878" s="17">
        <v>113.119874</v>
      </c>
      <c r="O1878" s="17">
        <v>23.043896</v>
      </c>
      <c r="P1878" s="51" t="str">
        <f t="shared" si="237"/>
        <v/>
      </c>
      <c r="Q1878" s="51">
        <v>11</v>
      </c>
      <c r="R1878" s="51">
        <f t="shared" si="231"/>
        <v>11</v>
      </c>
      <c r="S1878" s="51" t="str">
        <f t="shared" si="234"/>
        <v>11a</v>
      </c>
      <c r="T1878" s="51" t="str">
        <f t="shared" si="235"/>
        <v>11b</v>
      </c>
    </row>
    <row r="1879" spans="1:20" ht="20" customHeight="1" x14ac:dyDescent="0.15">
      <c r="A1879" s="51">
        <f t="shared" si="232"/>
        <v>118806</v>
      </c>
      <c r="B1879" s="52" t="str">
        <f>VLOOKUP(J1879,city!$A$4:$D$352,3,0)</f>
        <v>广东</v>
      </c>
      <c r="C1879" s="52" t="str">
        <f>VLOOKUP(J1879,city!$A$4:$D$352,4,0)</f>
        <v>佛山</v>
      </c>
      <c r="D1879" s="97" t="s">
        <v>4615</v>
      </c>
      <c r="E1879" s="97" t="s">
        <v>4616</v>
      </c>
      <c r="F1879" s="96" t="s">
        <v>4617</v>
      </c>
      <c r="G1879" s="54" t="s">
        <v>795</v>
      </c>
      <c r="H1879" s="55" t="str">
        <f>"jingdian/"&amp;VLOOKUP(B1879,city!$C$4:$P$352,13,FALSE)&amp;"/"&amp;VLOOKUP(C1879,city!$D$4:$P$352,13,FALSE)&amp;"/jd/"&amp;K1879&amp;".jpg"</f>
        <v>jingdian/guangdong/foshan/jd/6.jpg</v>
      </c>
      <c r="I1879" s="55" t="str">
        <f t="shared" si="233"/>
        <v>9a,9b</v>
      </c>
      <c r="J1879" s="51">
        <f t="shared" si="236"/>
        <v>188</v>
      </c>
      <c r="K1879" s="51">
        <f>IF(VLOOKUP(J1878,city!$K$4:$L$352,2,0)&gt;K1878,K1878+1,1)</f>
        <v>6</v>
      </c>
      <c r="L1879" s="51">
        <v>1</v>
      </c>
      <c r="M1879" s="51" t="s">
        <v>431</v>
      </c>
      <c r="N1879" s="17">
        <v>112.884349</v>
      </c>
      <c r="O1879" s="17">
        <v>22.860001</v>
      </c>
      <c r="P1879" s="51" t="str">
        <f t="shared" si="237"/>
        <v/>
      </c>
      <c r="Q1879" s="51">
        <v>9</v>
      </c>
      <c r="R1879" s="51">
        <f t="shared" si="231"/>
        <v>9</v>
      </c>
      <c r="S1879" s="51" t="str">
        <f t="shared" si="234"/>
        <v>9a</v>
      </c>
      <c r="T1879" s="51" t="str">
        <f t="shared" si="235"/>
        <v>9b</v>
      </c>
    </row>
    <row r="1880" spans="1:20" ht="20" customHeight="1" x14ac:dyDescent="0.15">
      <c r="A1880" s="51">
        <f t="shared" si="232"/>
        <v>118807</v>
      </c>
      <c r="B1880" s="52" t="str">
        <f>VLOOKUP(J1880,city!$A$4:$D$352,3,0)</f>
        <v>广东</v>
      </c>
      <c r="C1880" s="52" t="str">
        <f>VLOOKUP(J1880,city!$A$4:$D$352,4,0)</f>
        <v>佛山</v>
      </c>
      <c r="D1880" s="97" t="s">
        <v>4618</v>
      </c>
      <c r="E1880" s="97" t="s">
        <v>4619</v>
      </c>
      <c r="F1880" s="96" t="s">
        <v>4620</v>
      </c>
      <c r="G1880" s="54" t="s">
        <v>795</v>
      </c>
      <c r="H1880" s="55" t="str">
        <f>"jingdian/"&amp;VLOOKUP(B1880,city!$C$4:$P$352,13,FALSE)&amp;"/"&amp;VLOOKUP(C1880,city!$D$4:$P$352,13,FALSE)&amp;"/jd/"&amp;K1880&amp;".jpg"</f>
        <v>jingdian/guangdong/foshan/jd/7.jpg</v>
      </c>
      <c r="I1880" s="55" t="str">
        <f t="shared" si="233"/>
        <v>15a,15b</v>
      </c>
      <c r="J1880" s="51">
        <f t="shared" si="236"/>
        <v>188</v>
      </c>
      <c r="K1880" s="51">
        <f>IF(VLOOKUP(J1879,city!$K$4:$L$352,2,0)&gt;K1879,K1879+1,1)</f>
        <v>7</v>
      </c>
      <c r="L1880" s="51">
        <v>1</v>
      </c>
      <c r="M1880" s="51" t="s">
        <v>431</v>
      </c>
      <c r="N1880" s="17">
        <v>113.296629</v>
      </c>
      <c r="O1880" s="17">
        <v>22.884909</v>
      </c>
      <c r="P1880" s="51" t="str">
        <f t="shared" si="237"/>
        <v/>
      </c>
      <c r="Q1880" s="51">
        <v>15</v>
      </c>
      <c r="R1880" s="51">
        <f t="shared" si="231"/>
        <v>15</v>
      </c>
      <c r="S1880" s="51" t="str">
        <f t="shared" si="234"/>
        <v>15a</v>
      </c>
      <c r="T1880" s="51" t="str">
        <f t="shared" si="235"/>
        <v>15b</v>
      </c>
    </row>
    <row r="1881" spans="1:20" ht="20" customHeight="1" x14ac:dyDescent="0.15">
      <c r="A1881" s="51">
        <f t="shared" si="232"/>
        <v>118808</v>
      </c>
      <c r="B1881" s="52" t="str">
        <f>VLOOKUP(J1881,city!$A$4:$D$352,3,0)</f>
        <v>广东</v>
      </c>
      <c r="C1881" s="52" t="str">
        <f>VLOOKUP(J1881,city!$A$4:$D$352,4,0)</f>
        <v>佛山</v>
      </c>
      <c r="D1881" s="97" t="s">
        <v>4621</v>
      </c>
      <c r="E1881" s="97" t="s">
        <v>4622</v>
      </c>
      <c r="F1881" s="96" t="s">
        <v>4623</v>
      </c>
      <c r="G1881" s="54" t="s">
        <v>795</v>
      </c>
      <c r="H1881" s="55" t="str">
        <f>"jingdian/"&amp;VLOOKUP(B1881,city!$C$4:$P$352,13,FALSE)&amp;"/"&amp;VLOOKUP(C1881,city!$D$4:$P$352,13,FALSE)&amp;"/jd/"&amp;K1881&amp;".jpg"</f>
        <v>jingdian/guangdong/foshan/jd/8.jpg</v>
      </c>
      <c r="I1881" s="55" t="str">
        <f t="shared" si="233"/>
        <v>10a,10b</v>
      </c>
      <c r="J1881" s="51">
        <f t="shared" si="236"/>
        <v>188</v>
      </c>
      <c r="K1881" s="51">
        <f>IF(VLOOKUP(J1880,city!$K$4:$L$352,2,0)&gt;K1880,K1880+1,1)</f>
        <v>8</v>
      </c>
      <c r="L1881" s="51">
        <v>1</v>
      </c>
      <c r="M1881" s="51" t="s">
        <v>431</v>
      </c>
      <c r="N1881" s="17">
        <v>112.952344</v>
      </c>
      <c r="O1881" s="17">
        <v>22.930533</v>
      </c>
      <c r="P1881" s="51" t="str">
        <f t="shared" si="237"/>
        <v/>
      </c>
      <c r="Q1881" s="51">
        <v>10</v>
      </c>
      <c r="R1881" s="51">
        <f t="shared" si="231"/>
        <v>10</v>
      </c>
      <c r="S1881" s="51" t="str">
        <f t="shared" si="234"/>
        <v>10a</v>
      </c>
      <c r="T1881" s="51" t="str">
        <f t="shared" si="235"/>
        <v>10b</v>
      </c>
    </row>
    <row r="1882" spans="1:20" ht="20" customHeight="1" x14ac:dyDescent="0.15">
      <c r="A1882" s="51">
        <f t="shared" si="232"/>
        <v>118809</v>
      </c>
      <c r="B1882" s="52" t="str">
        <f>VLOOKUP(J1882,city!$A$4:$D$352,3,0)</f>
        <v>广东</v>
      </c>
      <c r="C1882" s="52" t="str">
        <f>VLOOKUP(J1882,city!$A$4:$D$352,4,0)</f>
        <v>佛山</v>
      </c>
      <c r="D1882" s="97" t="s">
        <v>4624</v>
      </c>
      <c r="E1882" s="97" t="s">
        <v>4625</v>
      </c>
      <c r="F1882" s="96" t="s">
        <v>4626</v>
      </c>
      <c r="G1882" s="54" t="s">
        <v>795</v>
      </c>
      <c r="H1882" s="55" t="str">
        <f>"jingdian/"&amp;VLOOKUP(B1882,city!$C$4:$P$352,13,FALSE)&amp;"/"&amp;VLOOKUP(C1882,city!$D$4:$P$352,13,FALSE)&amp;"/jd/"&amp;K1882&amp;".jpg"</f>
        <v>jingdian/guangdong/foshan/jd/9.jpg</v>
      </c>
      <c r="I1882" s="55" t="str">
        <f t="shared" si="233"/>
        <v>12a,12b</v>
      </c>
      <c r="J1882" s="51">
        <f t="shared" si="236"/>
        <v>188</v>
      </c>
      <c r="K1882" s="51">
        <f>IF(VLOOKUP(J1881,city!$K$4:$L$352,2,0)&gt;K1881,K1881+1,1)</f>
        <v>9</v>
      </c>
      <c r="L1882" s="51">
        <v>1</v>
      </c>
      <c r="M1882" s="51" t="s">
        <v>431</v>
      </c>
      <c r="N1882" s="17">
        <v>113.114521</v>
      </c>
      <c r="O1882" s="17">
        <v>23.180250000000001</v>
      </c>
      <c r="P1882" s="51" t="str">
        <f t="shared" si="237"/>
        <v/>
      </c>
      <c r="Q1882" s="51">
        <v>12</v>
      </c>
      <c r="R1882" s="51">
        <f t="shared" si="231"/>
        <v>12</v>
      </c>
      <c r="S1882" s="51" t="str">
        <f t="shared" si="234"/>
        <v>12a</v>
      </c>
      <c r="T1882" s="51" t="str">
        <f t="shared" si="235"/>
        <v>12b</v>
      </c>
    </row>
    <row r="1883" spans="1:20" ht="20" customHeight="1" x14ac:dyDescent="0.15">
      <c r="A1883" s="51">
        <f t="shared" si="232"/>
        <v>118810</v>
      </c>
      <c r="B1883" s="52" t="str">
        <f>VLOOKUP(J1883,city!$A$4:$D$352,3,0)</f>
        <v>广东</v>
      </c>
      <c r="C1883" s="52" t="str">
        <f>VLOOKUP(J1883,city!$A$4:$D$352,4,0)</f>
        <v>佛山</v>
      </c>
      <c r="D1883" s="97" t="s">
        <v>4627</v>
      </c>
      <c r="E1883" s="97" t="s">
        <v>4628</v>
      </c>
      <c r="F1883" s="96" t="s">
        <v>4629</v>
      </c>
      <c r="G1883" s="54" t="s">
        <v>795</v>
      </c>
      <c r="H1883" s="55" t="str">
        <f>"jingdian/"&amp;VLOOKUP(B1883,city!$C$4:$P$352,13,FALSE)&amp;"/"&amp;VLOOKUP(C1883,city!$D$4:$P$352,13,FALSE)&amp;"/jd/"&amp;K1883&amp;".jpg"</f>
        <v>jingdian/guangdong/foshan/jd/10.jpg</v>
      </c>
      <c r="I1883" s="55" t="str">
        <f t="shared" si="233"/>
        <v>1a,1b</v>
      </c>
      <c r="J1883" s="51">
        <f t="shared" si="236"/>
        <v>188</v>
      </c>
      <c r="K1883" s="51">
        <f>IF(VLOOKUP(J1882,city!$K$4:$L$352,2,0)&gt;K1882,K1882+1,1)</f>
        <v>10</v>
      </c>
      <c r="L1883" s="51">
        <v>1</v>
      </c>
      <c r="M1883" s="51" t="s">
        <v>431</v>
      </c>
      <c r="N1883" s="17">
        <v>112.876352</v>
      </c>
      <c r="O1883" s="17">
        <v>23.189917999999999</v>
      </c>
      <c r="P1883" s="51" t="str">
        <f t="shared" si="237"/>
        <v>113.1024672,23.0001936</v>
      </c>
      <c r="Q1883" s="51">
        <v>1</v>
      </c>
      <c r="R1883" s="51">
        <f t="shared" ref="R1883:R1946" si="238">LOOKUP(1,0/FIND($U$6:$U$91,D1883),$V$6:$V$91)</f>
        <v>2</v>
      </c>
      <c r="S1883" s="51" t="str">
        <f t="shared" si="234"/>
        <v>1a</v>
      </c>
      <c r="T1883" s="51" t="str">
        <f t="shared" si="235"/>
        <v>1b</v>
      </c>
    </row>
    <row r="1884" spans="1:20" ht="20" customHeight="1" x14ac:dyDescent="0.15">
      <c r="A1884" s="51">
        <f t="shared" si="232"/>
        <v>118901</v>
      </c>
      <c r="B1884" s="52" t="str">
        <f>VLOOKUP(J1884,city!$A$4:$D$352,3,0)</f>
        <v>广东</v>
      </c>
      <c r="C1884" s="52" t="str">
        <f>VLOOKUP(J1884,city!$A$4:$D$352,4,0)</f>
        <v>韶关</v>
      </c>
      <c r="D1884" s="97" t="s">
        <v>4630</v>
      </c>
      <c r="E1884" s="97" t="s">
        <v>4631</v>
      </c>
      <c r="F1884" s="96" t="s">
        <v>4632</v>
      </c>
      <c r="G1884" s="54" t="s">
        <v>795</v>
      </c>
      <c r="H1884" s="55" t="str">
        <f>"jingdian/"&amp;VLOOKUP(B1884,city!$C$4:$P$352,13,FALSE)&amp;"/"&amp;VLOOKUP(C1884,city!$D$4:$P$352,13,FALSE)&amp;"/jd/"&amp;K1884&amp;".jpg"</f>
        <v>jingdian/guangdong/shaoguan/jd/1.jpg</v>
      </c>
      <c r="I1884" s="55" t="str">
        <f t="shared" si="233"/>
        <v>2a,2b</v>
      </c>
      <c r="J1884" s="51">
        <f t="shared" si="236"/>
        <v>189</v>
      </c>
      <c r="K1884" s="51">
        <f>IF(VLOOKUP(J1883,city!$K$4:$L$352,2,0)&gt;K1883,K1883+1,1)</f>
        <v>1</v>
      </c>
      <c r="L1884" s="51">
        <v>1</v>
      </c>
      <c r="M1884" s="51" t="s">
        <v>433</v>
      </c>
      <c r="N1884" s="17">
        <v>113.745153</v>
      </c>
      <c r="O1884" s="17">
        <v>25.030401000000001</v>
      </c>
      <c r="P1884" s="51" t="str">
        <f t="shared" si="237"/>
        <v/>
      </c>
      <c r="Q1884" s="51">
        <v>2</v>
      </c>
      <c r="R1884" s="51">
        <f t="shared" si="238"/>
        <v>2</v>
      </c>
      <c r="S1884" s="51" t="str">
        <f t="shared" si="234"/>
        <v>2a</v>
      </c>
      <c r="T1884" s="51" t="str">
        <f t="shared" si="235"/>
        <v>2b</v>
      </c>
    </row>
    <row r="1885" spans="1:20" ht="20" customHeight="1" x14ac:dyDescent="0.15">
      <c r="A1885" s="51">
        <f t="shared" si="232"/>
        <v>118902</v>
      </c>
      <c r="B1885" s="52" t="str">
        <f>VLOOKUP(J1885,city!$A$4:$D$352,3,0)</f>
        <v>广东</v>
      </c>
      <c r="C1885" s="52" t="str">
        <f>VLOOKUP(J1885,city!$A$4:$D$352,4,0)</f>
        <v>韶关</v>
      </c>
      <c r="D1885" s="97" t="s">
        <v>4633</v>
      </c>
      <c r="E1885" s="97" t="s">
        <v>4634</v>
      </c>
      <c r="F1885" s="96" t="s">
        <v>4635</v>
      </c>
      <c r="G1885" s="54" t="s">
        <v>795</v>
      </c>
      <c r="H1885" s="55" t="str">
        <f>"jingdian/"&amp;VLOOKUP(B1885,city!$C$4:$P$352,13,FALSE)&amp;"/"&amp;VLOOKUP(C1885,city!$D$4:$P$352,13,FALSE)&amp;"/jd/"&amp;K1885&amp;".jpg"</f>
        <v>jingdian/guangdong/shaoguan/jd/2.jpg</v>
      </c>
      <c r="I1885" s="55" t="str">
        <f t="shared" si="233"/>
        <v>16a,16b</v>
      </c>
      <c r="J1885" s="51">
        <f t="shared" si="236"/>
        <v>189</v>
      </c>
      <c r="K1885" s="51">
        <f>IF(VLOOKUP(J1884,city!$K$4:$L$352,2,0)&gt;K1884,K1884+1,1)</f>
        <v>2</v>
      </c>
      <c r="L1885" s="51">
        <v>1</v>
      </c>
      <c r="M1885" s="51" t="s">
        <v>433</v>
      </c>
      <c r="N1885" s="17">
        <v>114.365875</v>
      </c>
      <c r="O1885" s="17">
        <v>25.192699000000001</v>
      </c>
      <c r="P1885" s="51" t="str">
        <f t="shared" si="237"/>
        <v/>
      </c>
      <c r="Q1885" s="51">
        <v>16</v>
      </c>
      <c r="R1885" s="51">
        <f t="shared" si="238"/>
        <v>16</v>
      </c>
      <c r="S1885" s="51" t="str">
        <f t="shared" si="234"/>
        <v>16a</v>
      </c>
      <c r="T1885" s="51" t="str">
        <f t="shared" si="235"/>
        <v>16b</v>
      </c>
    </row>
    <row r="1886" spans="1:20" ht="20" customHeight="1" x14ac:dyDescent="0.15">
      <c r="A1886" s="51">
        <f t="shared" si="232"/>
        <v>118903</v>
      </c>
      <c r="B1886" s="52" t="str">
        <f>VLOOKUP(J1886,city!$A$4:$D$352,3,0)</f>
        <v>广东</v>
      </c>
      <c r="C1886" s="52" t="str">
        <f>VLOOKUP(J1886,city!$A$4:$D$352,4,0)</f>
        <v>韶关</v>
      </c>
      <c r="D1886" s="97" t="s">
        <v>4636</v>
      </c>
      <c r="E1886" s="97" t="s">
        <v>4637</v>
      </c>
      <c r="F1886" s="96" t="s">
        <v>4638</v>
      </c>
      <c r="G1886" s="54" t="s">
        <v>795</v>
      </c>
      <c r="H1886" s="55" t="str">
        <f>"jingdian/"&amp;VLOOKUP(B1886,city!$C$4:$P$352,13,FALSE)&amp;"/"&amp;VLOOKUP(C1886,city!$D$4:$P$352,13,FALSE)&amp;"/jd/"&amp;K1886&amp;".jpg"</f>
        <v>jingdian/guangdong/shaoguan/jd/3.jpg</v>
      </c>
      <c r="I1886" s="55" t="str">
        <f t="shared" si="233"/>
        <v>1a,1b</v>
      </c>
      <c r="J1886" s="51">
        <f t="shared" si="236"/>
        <v>189</v>
      </c>
      <c r="K1886" s="51">
        <f>IF(VLOOKUP(J1885,city!$K$4:$L$352,2,0)&gt;K1885,K1885+1,1)</f>
        <v>3</v>
      </c>
      <c r="L1886" s="51">
        <v>1</v>
      </c>
      <c r="M1886" s="51" t="s">
        <v>433</v>
      </c>
      <c r="N1886" s="17">
        <v>114.18192999999999</v>
      </c>
      <c r="O1886" s="17">
        <v>25.290500000000002</v>
      </c>
      <c r="P1886" s="51" t="str">
        <f t="shared" si="237"/>
        <v/>
      </c>
      <c r="Q1886" s="51">
        <v>1</v>
      </c>
      <c r="R1886" s="51">
        <f t="shared" si="238"/>
        <v>11</v>
      </c>
      <c r="S1886" s="51" t="str">
        <f t="shared" si="234"/>
        <v>1a</v>
      </c>
      <c r="T1886" s="51" t="str">
        <f t="shared" si="235"/>
        <v>1b</v>
      </c>
    </row>
    <row r="1887" spans="1:20" ht="20" customHeight="1" x14ac:dyDescent="0.15">
      <c r="A1887" s="51">
        <f t="shared" si="232"/>
        <v>118904</v>
      </c>
      <c r="B1887" s="52" t="str">
        <f>VLOOKUP(J1887,city!$A$4:$D$352,3,0)</f>
        <v>广东</v>
      </c>
      <c r="C1887" s="52" t="str">
        <f>VLOOKUP(J1887,city!$A$4:$D$352,4,0)</f>
        <v>韶关</v>
      </c>
      <c r="D1887" s="97" t="s">
        <v>4639</v>
      </c>
      <c r="E1887" s="97" t="s">
        <v>4640</v>
      </c>
      <c r="F1887" s="96" t="s">
        <v>4641</v>
      </c>
      <c r="G1887" s="54" t="s">
        <v>795</v>
      </c>
      <c r="H1887" s="55" t="str">
        <f>"jingdian/"&amp;VLOOKUP(B1887,city!$C$4:$P$352,13,FALSE)&amp;"/"&amp;VLOOKUP(C1887,city!$D$4:$P$352,13,FALSE)&amp;"/jd/"&amp;K1887&amp;".jpg"</f>
        <v>jingdian/guangdong/shaoguan/jd/4.jpg</v>
      </c>
      <c r="I1887" s="55" t="str">
        <f t="shared" si="233"/>
        <v>32a,32b</v>
      </c>
      <c r="J1887" s="51">
        <f t="shared" si="236"/>
        <v>189</v>
      </c>
      <c r="K1887" s="51">
        <f>IF(VLOOKUP(J1886,city!$K$4:$L$352,2,0)&gt;K1886,K1886+1,1)</f>
        <v>4</v>
      </c>
      <c r="L1887" s="51">
        <v>1</v>
      </c>
      <c r="M1887" s="51" t="s">
        <v>433</v>
      </c>
      <c r="N1887" s="17">
        <v>114.337766</v>
      </c>
      <c r="O1887" s="17">
        <v>25.326813000000001</v>
      </c>
      <c r="P1887" s="51" t="str">
        <f t="shared" si="237"/>
        <v/>
      </c>
      <c r="Q1887" s="51">
        <v>32</v>
      </c>
      <c r="R1887" s="51" t="e">
        <f t="shared" si="238"/>
        <v>#N/A</v>
      </c>
      <c r="S1887" s="51" t="str">
        <f t="shared" si="234"/>
        <v>32a</v>
      </c>
      <c r="T1887" s="51" t="str">
        <f t="shared" si="235"/>
        <v>32b</v>
      </c>
    </row>
    <row r="1888" spans="1:20" ht="20" customHeight="1" x14ac:dyDescent="0.15">
      <c r="A1888" s="51">
        <f t="shared" si="232"/>
        <v>118905</v>
      </c>
      <c r="B1888" s="52" t="str">
        <f>VLOOKUP(J1888,city!$A$4:$D$352,3,0)</f>
        <v>广东</v>
      </c>
      <c r="C1888" s="52" t="str">
        <f>VLOOKUP(J1888,city!$A$4:$D$352,4,0)</f>
        <v>韶关</v>
      </c>
      <c r="D1888" s="97" t="s">
        <v>4642</v>
      </c>
      <c r="E1888" s="97" t="s">
        <v>4643</v>
      </c>
      <c r="F1888" s="96" t="s">
        <v>4644</v>
      </c>
      <c r="G1888" s="54" t="s">
        <v>795</v>
      </c>
      <c r="H1888" s="55" t="str">
        <f>"jingdian/"&amp;VLOOKUP(B1888,city!$C$4:$P$352,13,FALSE)&amp;"/"&amp;VLOOKUP(C1888,city!$D$4:$P$352,13,FALSE)&amp;"/jd/"&amp;K1888&amp;".jpg"</f>
        <v>jingdian/guangdong/shaoguan/jd/5.jpg</v>
      </c>
      <c r="I1888" s="55" t="str">
        <f t="shared" si="233"/>
        <v>12a,12b</v>
      </c>
      <c r="J1888" s="51">
        <f t="shared" si="236"/>
        <v>189</v>
      </c>
      <c r="K1888" s="51">
        <f>IF(VLOOKUP(J1887,city!$K$4:$L$352,2,0)&gt;K1887,K1887+1,1)</f>
        <v>5</v>
      </c>
      <c r="L1888" s="51">
        <v>1</v>
      </c>
      <c r="M1888" s="51" t="s">
        <v>433</v>
      </c>
      <c r="N1888" s="17">
        <v>113.320139</v>
      </c>
      <c r="O1888" s="17">
        <v>24.813772</v>
      </c>
      <c r="P1888" s="51" t="str">
        <f t="shared" si="237"/>
        <v/>
      </c>
      <c r="Q1888" s="51">
        <v>12</v>
      </c>
      <c r="R1888" s="51">
        <f t="shared" si="238"/>
        <v>12</v>
      </c>
      <c r="S1888" s="51" t="str">
        <f t="shared" si="234"/>
        <v>12a</v>
      </c>
      <c r="T1888" s="51" t="str">
        <f t="shared" si="235"/>
        <v>12b</v>
      </c>
    </row>
    <row r="1889" spans="1:20" ht="20" customHeight="1" x14ac:dyDescent="0.15">
      <c r="A1889" s="51">
        <f t="shared" si="232"/>
        <v>118906</v>
      </c>
      <c r="B1889" s="52" t="str">
        <f>VLOOKUP(J1889,city!$A$4:$D$352,3,0)</f>
        <v>广东</v>
      </c>
      <c r="C1889" s="52" t="str">
        <f>VLOOKUP(J1889,city!$A$4:$D$352,4,0)</f>
        <v>韶关</v>
      </c>
      <c r="D1889" s="97" t="s">
        <v>4645</v>
      </c>
      <c r="E1889" s="97" t="s">
        <v>4646</v>
      </c>
      <c r="F1889" s="96" t="s">
        <v>4647</v>
      </c>
      <c r="G1889" s="54" t="s">
        <v>795</v>
      </c>
      <c r="H1889" s="55" t="str">
        <f>"jingdian/"&amp;VLOOKUP(B1889,city!$C$4:$P$352,13,FALSE)&amp;"/"&amp;VLOOKUP(C1889,city!$D$4:$P$352,13,FALSE)&amp;"/jd/"&amp;K1889&amp;".jpg"</f>
        <v>jingdian/guangdong/shaoguan/jd/6.jpg</v>
      </c>
      <c r="I1889" s="55" t="str">
        <f t="shared" si="233"/>
        <v>1a,1b</v>
      </c>
      <c r="J1889" s="51">
        <f t="shared" si="236"/>
        <v>189</v>
      </c>
      <c r="K1889" s="51">
        <f>IF(VLOOKUP(J1888,city!$K$4:$L$352,2,0)&gt;K1888,K1888+1,1)</f>
        <v>6</v>
      </c>
      <c r="L1889" s="51">
        <v>1</v>
      </c>
      <c r="M1889" s="51" t="s">
        <v>433</v>
      </c>
      <c r="N1889" s="17">
        <v>113.088925</v>
      </c>
      <c r="O1889" s="17">
        <v>24.919224</v>
      </c>
      <c r="P1889" s="51" t="str">
        <f t="shared" si="237"/>
        <v/>
      </c>
      <c r="Q1889" s="51">
        <v>1</v>
      </c>
      <c r="R1889" s="51">
        <f t="shared" si="238"/>
        <v>2</v>
      </c>
      <c r="S1889" s="51" t="str">
        <f t="shared" si="234"/>
        <v>1a</v>
      </c>
      <c r="T1889" s="51" t="str">
        <f t="shared" si="235"/>
        <v>1b</v>
      </c>
    </row>
    <row r="1890" spans="1:20" ht="20" customHeight="1" x14ac:dyDescent="0.15">
      <c r="A1890" s="51">
        <f t="shared" si="232"/>
        <v>118907</v>
      </c>
      <c r="B1890" s="52" t="str">
        <f>VLOOKUP(J1890,city!$A$4:$D$352,3,0)</f>
        <v>广东</v>
      </c>
      <c r="C1890" s="52" t="str">
        <f>VLOOKUP(J1890,city!$A$4:$D$352,4,0)</f>
        <v>韶关</v>
      </c>
      <c r="D1890" s="97" t="s">
        <v>4648</v>
      </c>
      <c r="E1890" s="97" t="s">
        <v>4649</v>
      </c>
      <c r="F1890" s="96" t="s">
        <v>4650</v>
      </c>
      <c r="G1890" s="54" t="s">
        <v>795</v>
      </c>
      <c r="H1890" s="55" t="str">
        <f>"jingdian/"&amp;VLOOKUP(B1890,city!$C$4:$P$352,13,FALSE)&amp;"/"&amp;VLOOKUP(C1890,city!$D$4:$P$352,13,FALSE)&amp;"/jd/"&amp;K1890&amp;".jpg"</f>
        <v>jingdian/guangdong/shaoguan/jd/7.jpg</v>
      </c>
      <c r="I1890" s="55" t="str">
        <f t="shared" si="233"/>
        <v>12a,12b</v>
      </c>
      <c r="J1890" s="51">
        <f t="shared" si="236"/>
        <v>189</v>
      </c>
      <c r="K1890" s="51">
        <f>IF(VLOOKUP(J1889,city!$K$4:$L$352,2,0)&gt;K1889,K1889+1,1)</f>
        <v>7</v>
      </c>
      <c r="L1890" s="51">
        <v>1</v>
      </c>
      <c r="M1890" s="51" t="s">
        <v>433</v>
      </c>
      <c r="N1890" s="17">
        <v>113.644423</v>
      </c>
      <c r="O1890" s="17">
        <v>24.650642999999999</v>
      </c>
      <c r="P1890" s="51" t="str">
        <f t="shared" si="237"/>
        <v/>
      </c>
      <c r="Q1890" s="51">
        <v>12</v>
      </c>
      <c r="R1890" s="51">
        <f t="shared" si="238"/>
        <v>12</v>
      </c>
      <c r="S1890" s="51" t="str">
        <f t="shared" si="234"/>
        <v>12a</v>
      </c>
      <c r="T1890" s="51" t="str">
        <f t="shared" si="235"/>
        <v>12b</v>
      </c>
    </row>
    <row r="1891" spans="1:20" ht="20" customHeight="1" x14ac:dyDescent="0.15">
      <c r="A1891" s="51">
        <f t="shared" si="232"/>
        <v>118908</v>
      </c>
      <c r="B1891" s="52" t="str">
        <f>VLOOKUP(J1891,city!$A$4:$D$352,3,0)</f>
        <v>广东</v>
      </c>
      <c r="C1891" s="52" t="str">
        <f>VLOOKUP(J1891,city!$A$4:$D$352,4,0)</f>
        <v>韶关</v>
      </c>
      <c r="D1891" s="97" t="s">
        <v>4651</v>
      </c>
      <c r="E1891" s="97" t="s">
        <v>4652</v>
      </c>
      <c r="F1891" s="96" t="s">
        <v>4653</v>
      </c>
      <c r="G1891" s="54" t="s">
        <v>795</v>
      </c>
      <c r="H1891" s="55" t="str">
        <f>"jingdian/"&amp;VLOOKUP(B1891,city!$C$4:$P$352,13,FALSE)&amp;"/"&amp;VLOOKUP(C1891,city!$D$4:$P$352,13,FALSE)&amp;"/jd/"&amp;K1891&amp;".jpg"</f>
        <v>jingdian/guangdong/shaoguan/jd/8.jpg</v>
      </c>
      <c r="I1891" s="55" t="str">
        <f t="shared" si="233"/>
        <v>11a,11b</v>
      </c>
      <c r="J1891" s="51">
        <f t="shared" si="236"/>
        <v>189</v>
      </c>
      <c r="K1891" s="51">
        <f>IF(VLOOKUP(J1890,city!$K$4:$L$352,2,0)&gt;K1890,K1890+1,1)</f>
        <v>8</v>
      </c>
      <c r="L1891" s="51">
        <v>1</v>
      </c>
      <c r="M1891" s="51" t="s">
        <v>433</v>
      </c>
      <c r="N1891" s="17">
        <v>113.064387</v>
      </c>
      <c r="O1891" s="17">
        <v>25.291605000000001</v>
      </c>
      <c r="P1891" s="51" t="str">
        <f t="shared" si="237"/>
        <v/>
      </c>
      <c r="Q1891" s="51">
        <v>11</v>
      </c>
      <c r="R1891" s="51" t="e">
        <f t="shared" si="238"/>
        <v>#N/A</v>
      </c>
      <c r="S1891" s="51" t="str">
        <f t="shared" si="234"/>
        <v>11a</v>
      </c>
      <c r="T1891" s="51" t="str">
        <f t="shared" si="235"/>
        <v>11b</v>
      </c>
    </row>
    <row r="1892" spans="1:20" ht="20" customHeight="1" x14ac:dyDescent="0.15">
      <c r="A1892" s="51">
        <f t="shared" si="232"/>
        <v>118909</v>
      </c>
      <c r="B1892" s="52" t="str">
        <f>VLOOKUP(J1892,city!$A$4:$D$352,3,0)</f>
        <v>广东</v>
      </c>
      <c r="C1892" s="52" t="str">
        <f>VLOOKUP(J1892,city!$A$4:$D$352,4,0)</f>
        <v>韶关</v>
      </c>
      <c r="D1892" s="97" t="s">
        <v>3206</v>
      </c>
      <c r="E1892" s="97" t="s">
        <v>4654</v>
      </c>
      <c r="F1892" s="96" t="s">
        <v>4655</v>
      </c>
      <c r="G1892" s="54" t="s">
        <v>795</v>
      </c>
      <c r="H1892" s="55" t="str">
        <f>"jingdian/"&amp;VLOOKUP(B1892,city!$C$4:$P$352,13,FALSE)&amp;"/"&amp;VLOOKUP(C1892,city!$D$4:$P$352,13,FALSE)&amp;"/jd/"&amp;K1892&amp;".jpg"</f>
        <v>jingdian/guangdong/shaoguan/jd/9.jpg</v>
      </c>
      <c r="I1892" s="55" t="str">
        <f t="shared" si="233"/>
        <v>11a,11b</v>
      </c>
      <c r="J1892" s="51">
        <f t="shared" si="236"/>
        <v>189</v>
      </c>
      <c r="K1892" s="51">
        <f>IF(VLOOKUP(J1891,city!$K$4:$L$352,2,0)&gt;K1891,K1891+1,1)</f>
        <v>9</v>
      </c>
      <c r="L1892" s="51">
        <v>1</v>
      </c>
      <c r="M1892" s="51" t="s">
        <v>433</v>
      </c>
      <c r="N1892" s="17">
        <v>114.17043200000001</v>
      </c>
      <c r="O1892" s="17">
        <v>24.344075</v>
      </c>
      <c r="P1892" s="51" t="str">
        <f t="shared" si="237"/>
        <v/>
      </c>
      <c r="Q1892" s="51">
        <v>11</v>
      </c>
      <c r="R1892" s="51">
        <f t="shared" si="238"/>
        <v>11</v>
      </c>
      <c r="S1892" s="51" t="str">
        <f t="shared" si="234"/>
        <v>11a</v>
      </c>
      <c r="T1892" s="51" t="str">
        <f t="shared" si="235"/>
        <v>11b</v>
      </c>
    </row>
    <row r="1893" spans="1:20" ht="20" customHeight="1" x14ac:dyDescent="0.15">
      <c r="A1893" s="51">
        <f t="shared" si="232"/>
        <v>118910</v>
      </c>
      <c r="B1893" s="52" t="str">
        <f>VLOOKUP(J1893,city!$A$4:$D$352,3,0)</f>
        <v>广东</v>
      </c>
      <c r="C1893" s="52" t="str">
        <f>VLOOKUP(J1893,city!$A$4:$D$352,4,0)</f>
        <v>韶关</v>
      </c>
      <c r="D1893" s="97" t="s">
        <v>4656</v>
      </c>
      <c r="E1893" s="97" t="s">
        <v>4657</v>
      </c>
      <c r="F1893" s="96" t="s">
        <v>4658</v>
      </c>
      <c r="G1893" s="54" t="s">
        <v>795</v>
      </c>
      <c r="H1893" s="55" t="str">
        <f>"jingdian/"&amp;VLOOKUP(B1893,city!$C$4:$P$352,13,FALSE)&amp;"/"&amp;VLOOKUP(C1893,city!$D$4:$P$352,13,FALSE)&amp;"/jd/"&amp;K1893&amp;".jpg"</f>
        <v>jingdian/guangdong/shaoguan/jd/10.jpg</v>
      </c>
      <c r="I1893" s="55" t="str">
        <f t="shared" si="233"/>
        <v>9a,9b</v>
      </c>
      <c r="J1893" s="51">
        <f t="shared" si="236"/>
        <v>189</v>
      </c>
      <c r="K1893" s="51">
        <f>IF(VLOOKUP(J1892,city!$K$4:$L$352,2,0)&gt;K1892,K1892+1,1)</f>
        <v>10</v>
      </c>
      <c r="L1893" s="51">
        <v>1</v>
      </c>
      <c r="M1893" s="51" t="s">
        <v>433</v>
      </c>
      <c r="N1893" s="17">
        <v>113.347622</v>
      </c>
      <c r="O1893" s="17">
        <v>25.088716000000002</v>
      </c>
      <c r="P1893" s="51" t="str">
        <f t="shared" si="237"/>
        <v>113.7266652,24.9948448</v>
      </c>
      <c r="Q1893" s="51">
        <v>9</v>
      </c>
      <c r="R1893" s="51">
        <f t="shared" si="238"/>
        <v>9</v>
      </c>
      <c r="S1893" s="51" t="str">
        <f t="shared" si="234"/>
        <v>9a</v>
      </c>
      <c r="T1893" s="51" t="str">
        <f t="shared" si="235"/>
        <v>9b</v>
      </c>
    </row>
    <row r="1894" spans="1:20" ht="20" customHeight="1" x14ac:dyDescent="0.15">
      <c r="A1894" s="51">
        <f t="shared" si="232"/>
        <v>119001</v>
      </c>
      <c r="B1894" s="52" t="str">
        <f>VLOOKUP(J1894,city!$A$4:$D$352,3,0)</f>
        <v>广东</v>
      </c>
      <c r="C1894" s="52" t="str">
        <f>VLOOKUP(J1894,city!$A$4:$D$352,4,0)</f>
        <v>湛江</v>
      </c>
      <c r="D1894" s="97" t="s">
        <v>4659</v>
      </c>
      <c r="E1894" s="97" t="s">
        <v>4660</v>
      </c>
      <c r="F1894" s="96" t="s">
        <v>4661</v>
      </c>
      <c r="G1894" s="54" t="s">
        <v>795</v>
      </c>
      <c r="H1894" s="55" t="str">
        <f>"jingdian/"&amp;VLOOKUP(B1894,city!$C$4:$P$352,13,FALSE)&amp;"/"&amp;VLOOKUP(C1894,city!$D$4:$P$352,13,FALSE)&amp;"/jd/"&amp;K1894&amp;".jpg"</f>
        <v>jingdian/guangdong/zhanjiang/jd/1.jpg</v>
      </c>
      <c r="I1894" s="55" t="str">
        <f t="shared" si="233"/>
        <v>6a,6b</v>
      </c>
      <c r="J1894" s="51">
        <f t="shared" si="236"/>
        <v>190</v>
      </c>
      <c r="K1894" s="51">
        <f>IF(VLOOKUP(J1893,city!$K$4:$L$352,2,0)&gt;K1893,K1893+1,1)</f>
        <v>1</v>
      </c>
      <c r="L1894" s="51">
        <v>1</v>
      </c>
      <c r="M1894" s="51" t="s">
        <v>435</v>
      </c>
      <c r="N1894" s="17">
        <v>110.869563</v>
      </c>
      <c r="O1894" s="17">
        <v>21.392917000000001</v>
      </c>
      <c r="P1894" s="51" t="str">
        <f t="shared" si="237"/>
        <v/>
      </c>
      <c r="Q1894" s="51">
        <v>6</v>
      </c>
      <c r="R1894" s="51">
        <f t="shared" si="238"/>
        <v>6</v>
      </c>
      <c r="S1894" s="51" t="str">
        <f t="shared" si="234"/>
        <v>6a</v>
      </c>
      <c r="T1894" s="51" t="str">
        <f t="shared" si="235"/>
        <v>6b</v>
      </c>
    </row>
    <row r="1895" spans="1:20" ht="20" customHeight="1" x14ac:dyDescent="0.15">
      <c r="A1895" s="51">
        <f t="shared" si="232"/>
        <v>119002</v>
      </c>
      <c r="B1895" s="52" t="str">
        <f>VLOOKUP(J1895,city!$A$4:$D$352,3,0)</f>
        <v>广东</v>
      </c>
      <c r="C1895" s="52" t="str">
        <f>VLOOKUP(J1895,city!$A$4:$D$352,4,0)</f>
        <v>湛江</v>
      </c>
      <c r="D1895" s="97" t="s">
        <v>4662</v>
      </c>
      <c r="E1895" s="97" t="s">
        <v>4663</v>
      </c>
      <c r="F1895" s="96" t="s">
        <v>4664</v>
      </c>
      <c r="G1895" s="54" t="s">
        <v>795</v>
      </c>
      <c r="H1895" s="55" t="str">
        <f>"jingdian/"&amp;VLOOKUP(B1895,city!$C$4:$P$352,13,FALSE)&amp;"/"&amp;VLOOKUP(C1895,city!$D$4:$P$352,13,FALSE)&amp;"/jd/"&amp;K1895&amp;".jpg"</f>
        <v>jingdian/guangdong/zhanjiang/jd/2.jpg</v>
      </c>
      <c r="I1895" s="55" t="str">
        <f t="shared" si="233"/>
        <v>13a,13b</v>
      </c>
      <c r="J1895" s="51">
        <f t="shared" si="236"/>
        <v>190</v>
      </c>
      <c r="K1895" s="51">
        <f>IF(VLOOKUP(J1894,city!$K$4:$L$352,2,0)&gt;K1894,K1894+1,1)</f>
        <v>2</v>
      </c>
      <c r="L1895" s="51">
        <v>1</v>
      </c>
      <c r="M1895" s="51" t="s">
        <v>435</v>
      </c>
      <c r="N1895" s="17">
        <v>109.84236900000001</v>
      </c>
      <c r="O1895" s="17">
        <v>20.561086</v>
      </c>
      <c r="P1895" s="51" t="str">
        <f t="shared" si="237"/>
        <v/>
      </c>
      <c r="Q1895" s="51">
        <v>13</v>
      </c>
      <c r="R1895" s="51">
        <f t="shared" si="238"/>
        <v>13</v>
      </c>
      <c r="S1895" s="51" t="str">
        <f t="shared" si="234"/>
        <v>13a</v>
      </c>
      <c r="T1895" s="51" t="str">
        <f t="shared" si="235"/>
        <v>13b</v>
      </c>
    </row>
    <row r="1896" spans="1:20" ht="20" customHeight="1" x14ac:dyDescent="0.15">
      <c r="A1896" s="51">
        <f t="shared" si="232"/>
        <v>119003</v>
      </c>
      <c r="B1896" s="52" t="str">
        <f>VLOOKUP(J1896,city!$A$4:$D$352,3,0)</f>
        <v>广东</v>
      </c>
      <c r="C1896" s="52" t="str">
        <f>VLOOKUP(J1896,city!$A$4:$D$352,4,0)</f>
        <v>湛江</v>
      </c>
      <c r="D1896" s="97" t="s">
        <v>4665</v>
      </c>
      <c r="E1896" s="97" t="s">
        <v>4666</v>
      </c>
      <c r="F1896" s="96" t="s">
        <v>4667</v>
      </c>
      <c r="G1896" s="54" t="s">
        <v>795</v>
      </c>
      <c r="H1896" s="55" t="str">
        <f>"jingdian/"&amp;VLOOKUP(B1896,city!$C$4:$P$352,13,FALSE)&amp;"/"&amp;VLOOKUP(C1896,city!$D$4:$P$352,13,FALSE)&amp;"/jd/"&amp;K1896&amp;".jpg"</f>
        <v>jingdian/guangdong/zhanjiang/jd/3.jpg</v>
      </c>
      <c r="I1896" s="55" t="str">
        <f t="shared" si="233"/>
        <v>4a,4b</v>
      </c>
      <c r="J1896" s="51">
        <f t="shared" si="236"/>
        <v>190</v>
      </c>
      <c r="K1896" s="51">
        <f>IF(VLOOKUP(J1895,city!$K$4:$L$352,2,0)&gt;K1895,K1895+1,1)</f>
        <v>3</v>
      </c>
      <c r="L1896" s="51">
        <v>1</v>
      </c>
      <c r="M1896" s="51" t="s">
        <v>435</v>
      </c>
      <c r="N1896" s="17">
        <v>110.439508</v>
      </c>
      <c r="O1896" s="17">
        <v>21.163333000000002</v>
      </c>
      <c r="P1896" s="51" t="str">
        <f t="shared" si="237"/>
        <v/>
      </c>
      <c r="Q1896" s="51">
        <v>4</v>
      </c>
      <c r="R1896" s="51">
        <f t="shared" si="238"/>
        <v>4</v>
      </c>
      <c r="S1896" s="51" t="str">
        <f t="shared" si="234"/>
        <v>4a</v>
      </c>
      <c r="T1896" s="51" t="str">
        <f t="shared" si="235"/>
        <v>4b</v>
      </c>
    </row>
    <row r="1897" spans="1:20" ht="20" customHeight="1" x14ac:dyDescent="0.15">
      <c r="A1897" s="51">
        <f t="shared" si="232"/>
        <v>119004</v>
      </c>
      <c r="B1897" s="52" t="str">
        <f>VLOOKUP(J1897,city!$A$4:$D$352,3,0)</f>
        <v>广东</v>
      </c>
      <c r="C1897" s="52" t="str">
        <f>VLOOKUP(J1897,city!$A$4:$D$352,4,0)</f>
        <v>湛江</v>
      </c>
      <c r="D1897" s="97" t="s">
        <v>4668</v>
      </c>
      <c r="E1897" s="97" t="s">
        <v>4669</v>
      </c>
      <c r="F1897" s="96" t="s">
        <v>4670</v>
      </c>
      <c r="G1897" s="54" t="s">
        <v>795</v>
      </c>
      <c r="H1897" s="55" t="str">
        <f>"jingdian/"&amp;VLOOKUP(B1897,city!$C$4:$P$352,13,FALSE)&amp;"/"&amp;VLOOKUP(C1897,city!$D$4:$P$352,13,FALSE)&amp;"/jd/"&amp;K1897&amp;".jpg"</f>
        <v>jingdian/guangdong/zhanjiang/jd/4.jpg</v>
      </c>
      <c r="I1897" s="55" t="str">
        <f t="shared" si="233"/>
        <v>32a,32b</v>
      </c>
      <c r="J1897" s="51">
        <f t="shared" si="236"/>
        <v>190</v>
      </c>
      <c r="K1897" s="51">
        <f>IF(VLOOKUP(J1896,city!$K$4:$L$352,2,0)&gt;K1896,K1896+1,1)</f>
        <v>4</v>
      </c>
      <c r="L1897" s="51">
        <v>1</v>
      </c>
      <c r="M1897" s="51" t="s">
        <v>435</v>
      </c>
      <c r="N1897" s="17">
        <v>110.32583700000001</v>
      </c>
      <c r="O1897" s="17">
        <v>21.864189</v>
      </c>
      <c r="P1897" s="51" t="str">
        <f t="shared" si="237"/>
        <v/>
      </c>
      <c r="Q1897" s="51">
        <v>32</v>
      </c>
      <c r="R1897" s="51" t="e">
        <f t="shared" si="238"/>
        <v>#N/A</v>
      </c>
      <c r="S1897" s="51" t="str">
        <f t="shared" si="234"/>
        <v>32a</v>
      </c>
      <c r="T1897" s="51" t="str">
        <f t="shared" si="235"/>
        <v>32b</v>
      </c>
    </row>
    <row r="1898" spans="1:20" ht="20" customHeight="1" x14ac:dyDescent="0.15">
      <c r="A1898" s="51">
        <f t="shared" si="232"/>
        <v>119005</v>
      </c>
      <c r="B1898" s="52" t="str">
        <f>VLOOKUP(J1898,city!$A$4:$D$352,3,0)</f>
        <v>广东</v>
      </c>
      <c r="C1898" s="52" t="str">
        <f>VLOOKUP(J1898,city!$A$4:$D$352,4,0)</f>
        <v>湛江</v>
      </c>
      <c r="D1898" s="97" t="s">
        <v>4671</v>
      </c>
      <c r="E1898" s="97" t="s">
        <v>4672</v>
      </c>
      <c r="F1898" s="96" t="s">
        <v>4673</v>
      </c>
      <c r="G1898" s="54" t="s">
        <v>795</v>
      </c>
      <c r="H1898" s="55" t="str">
        <f>"jingdian/"&amp;VLOOKUP(B1898,city!$C$4:$P$352,13,FALSE)&amp;"/"&amp;VLOOKUP(C1898,city!$D$4:$P$352,13,FALSE)&amp;"/jd/"&amp;K1898&amp;".jpg"</f>
        <v>jingdian/guangdong/zhanjiang/jd/5.jpg</v>
      </c>
      <c r="I1898" s="55" t="str">
        <f t="shared" si="233"/>
        <v>12a,12b</v>
      </c>
      <c r="J1898" s="51">
        <f t="shared" si="236"/>
        <v>190</v>
      </c>
      <c r="K1898" s="51">
        <f>IF(VLOOKUP(J1897,city!$K$4:$L$352,2,0)&gt;K1897,K1897+1,1)</f>
        <v>5</v>
      </c>
      <c r="L1898" s="51">
        <v>1</v>
      </c>
      <c r="M1898" s="51" t="s">
        <v>435</v>
      </c>
      <c r="N1898" s="17">
        <v>110.07029300000001</v>
      </c>
      <c r="O1898" s="17">
        <v>20.902443999999999</v>
      </c>
      <c r="P1898" s="51" t="str">
        <f t="shared" si="237"/>
        <v/>
      </c>
      <c r="Q1898" s="51">
        <v>12</v>
      </c>
      <c r="R1898" s="51">
        <f t="shared" si="238"/>
        <v>12</v>
      </c>
      <c r="S1898" s="51" t="str">
        <f t="shared" si="234"/>
        <v>12a</v>
      </c>
      <c r="T1898" s="51" t="str">
        <f t="shared" si="235"/>
        <v>12b</v>
      </c>
    </row>
    <row r="1899" spans="1:20" ht="20" customHeight="1" x14ac:dyDescent="0.15">
      <c r="A1899" s="51">
        <f t="shared" si="232"/>
        <v>119006</v>
      </c>
      <c r="B1899" s="52" t="str">
        <f>VLOOKUP(J1899,city!$A$4:$D$352,3,0)</f>
        <v>广东</v>
      </c>
      <c r="C1899" s="52" t="str">
        <f>VLOOKUP(J1899,city!$A$4:$D$352,4,0)</f>
        <v>湛江</v>
      </c>
      <c r="D1899" s="97" t="s">
        <v>4674</v>
      </c>
      <c r="E1899" s="97" t="s">
        <v>4675</v>
      </c>
      <c r="F1899" s="96" t="s">
        <v>4676</v>
      </c>
      <c r="G1899" s="54" t="s">
        <v>795</v>
      </c>
      <c r="H1899" s="55" t="str">
        <f>"jingdian/"&amp;VLOOKUP(B1899,city!$C$4:$P$352,13,FALSE)&amp;"/"&amp;VLOOKUP(C1899,city!$D$4:$P$352,13,FALSE)&amp;"/jd/"&amp;K1899&amp;".jpg"</f>
        <v>jingdian/guangdong/zhanjiang/jd/6.jpg</v>
      </c>
      <c r="I1899" s="55" t="str">
        <f t="shared" si="233"/>
        <v>2a,2b</v>
      </c>
      <c r="J1899" s="51">
        <f t="shared" si="236"/>
        <v>190</v>
      </c>
      <c r="K1899" s="51">
        <f>IF(VLOOKUP(J1898,city!$K$4:$L$352,2,0)&gt;K1898,K1898+1,1)</f>
        <v>6</v>
      </c>
      <c r="L1899" s="51">
        <v>1</v>
      </c>
      <c r="M1899" s="51" t="s">
        <v>435</v>
      </c>
      <c r="N1899" s="17">
        <v>110.29948400000001</v>
      </c>
      <c r="O1899" s="17">
        <v>21.151212999999998</v>
      </c>
      <c r="P1899" s="51" t="str">
        <f t="shared" si="237"/>
        <v/>
      </c>
      <c r="Q1899" s="51">
        <v>2</v>
      </c>
      <c r="R1899" s="51">
        <f t="shared" si="238"/>
        <v>2</v>
      </c>
      <c r="S1899" s="51" t="str">
        <f t="shared" si="234"/>
        <v>2a</v>
      </c>
      <c r="T1899" s="51" t="str">
        <f t="shared" si="235"/>
        <v>2b</v>
      </c>
    </row>
    <row r="1900" spans="1:20" ht="20" customHeight="1" x14ac:dyDescent="0.15">
      <c r="A1900" s="51">
        <f t="shared" si="232"/>
        <v>119007</v>
      </c>
      <c r="B1900" s="52" t="str">
        <f>VLOOKUP(J1900,city!$A$4:$D$352,3,0)</f>
        <v>广东</v>
      </c>
      <c r="C1900" s="52" t="str">
        <f>VLOOKUP(J1900,city!$A$4:$D$352,4,0)</f>
        <v>湛江</v>
      </c>
      <c r="D1900" s="97" t="s">
        <v>4677</v>
      </c>
      <c r="E1900" s="97" t="s">
        <v>4678</v>
      </c>
      <c r="F1900" s="96" t="s">
        <v>4679</v>
      </c>
      <c r="G1900" s="54" t="s">
        <v>795</v>
      </c>
      <c r="H1900" s="55" t="str">
        <f>"jingdian/"&amp;VLOOKUP(B1900,city!$C$4:$P$352,13,FALSE)&amp;"/"&amp;VLOOKUP(C1900,city!$D$4:$P$352,13,FALSE)&amp;"/jd/"&amp;K1900&amp;".jpg"</f>
        <v>jingdian/guangdong/zhanjiang/jd/7.jpg</v>
      </c>
      <c r="I1900" s="55" t="str">
        <f t="shared" si="233"/>
        <v>1a,1b</v>
      </c>
      <c r="J1900" s="51">
        <f t="shared" si="236"/>
        <v>190</v>
      </c>
      <c r="K1900" s="51">
        <f>IF(VLOOKUP(J1899,city!$K$4:$L$352,2,0)&gt;K1899,K1899+1,1)</f>
        <v>7</v>
      </c>
      <c r="L1900" s="51">
        <v>1</v>
      </c>
      <c r="M1900" s="51" t="s">
        <v>435</v>
      </c>
      <c r="N1900" s="17">
        <v>110.366253</v>
      </c>
      <c r="O1900" s="17">
        <v>21.17802</v>
      </c>
      <c r="P1900" s="51" t="str">
        <f t="shared" si="237"/>
        <v/>
      </c>
      <c r="Q1900" s="51">
        <v>1</v>
      </c>
      <c r="R1900" s="51">
        <f t="shared" si="238"/>
        <v>2</v>
      </c>
      <c r="S1900" s="51" t="str">
        <f t="shared" si="234"/>
        <v>1a</v>
      </c>
      <c r="T1900" s="51" t="str">
        <f t="shared" si="235"/>
        <v>1b</v>
      </c>
    </row>
    <row r="1901" spans="1:20" ht="20" customHeight="1" x14ac:dyDescent="0.15">
      <c r="A1901" s="51">
        <f t="shared" si="232"/>
        <v>119008</v>
      </c>
      <c r="B1901" s="52" t="str">
        <f>VLOOKUP(J1901,city!$A$4:$D$352,3,0)</f>
        <v>广东</v>
      </c>
      <c r="C1901" s="52" t="str">
        <f>VLOOKUP(J1901,city!$A$4:$D$352,4,0)</f>
        <v>湛江</v>
      </c>
      <c r="D1901" s="97" t="s">
        <v>4680</v>
      </c>
      <c r="E1901" s="97" t="s">
        <v>4681</v>
      </c>
      <c r="F1901" s="96" t="s">
        <v>4682</v>
      </c>
      <c r="G1901" s="54" t="s">
        <v>795</v>
      </c>
      <c r="H1901" s="55" t="str">
        <f>"jingdian/"&amp;VLOOKUP(B1901,city!$C$4:$P$352,13,FALSE)&amp;"/"&amp;VLOOKUP(C1901,city!$D$4:$P$352,13,FALSE)&amp;"/jd/"&amp;K1901&amp;".jpg"</f>
        <v>jingdian/guangdong/zhanjiang/jd/8.jpg</v>
      </c>
      <c r="I1901" s="55" t="str">
        <f t="shared" si="233"/>
        <v>1a,1b</v>
      </c>
      <c r="J1901" s="51">
        <f t="shared" si="236"/>
        <v>190</v>
      </c>
      <c r="K1901" s="51">
        <f>IF(VLOOKUP(J1900,city!$K$4:$L$352,2,0)&gt;K1900,K1900+1,1)</f>
        <v>8</v>
      </c>
      <c r="L1901" s="51">
        <v>1</v>
      </c>
      <c r="M1901" s="51" t="s">
        <v>435</v>
      </c>
      <c r="N1901" s="17">
        <v>110.36165800000001</v>
      </c>
      <c r="O1901" s="17">
        <v>21.279731000000002</v>
      </c>
      <c r="P1901" s="51" t="str">
        <f t="shared" si="237"/>
        <v/>
      </c>
      <c r="Q1901" s="51">
        <v>1</v>
      </c>
      <c r="R1901" s="51">
        <f t="shared" si="238"/>
        <v>17</v>
      </c>
      <c r="S1901" s="51" t="str">
        <f t="shared" si="234"/>
        <v>1a</v>
      </c>
      <c r="T1901" s="51" t="str">
        <f t="shared" si="235"/>
        <v>1b</v>
      </c>
    </row>
    <row r="1902" spans="1:20" ht="20" customHeight="1" x14ac:dyDescent="0.15">
      <c r="A1902" s="51">
        <f t="shared" si="232"/>
        <v>119009</v>
      </c>
      <c r="B1902" s="52" t="str">
        <f>VLOOKUP(J1902,city!$A$4:$D$352,3,0)</f>
        <v>广东</v>
      </c>
      <c r="C1902" s="52" t="str">
        <f>VLOOKUP(J1902,city!$A$4:$D$352,4,0)</f>
        <v>湛江</v>
      </c>
      <c r="D1902" s="97" t="s">
        <v>4683</v>
      </c>
      <c r="E1902" s="97" t="s">
        <v>4684</v>
      </c>
      <c r="F1902" s="96" t="s">
        <v>4685</v>
      </c>
      <c r="G1902" s="54" t="s">
        <v>795</v>
      </c>
      <c r="H1902" s="55" t="str">
        <f>"jingdian/"&amp;VLOOKUP(B1902,city!$C$4:$P$352,13,FALSE)&amp;"/"&amp;VLOOKUP(C1902,city!$D$4:$P$352,13,FALSE)&amp;"/jd/"&amp;K1902&amp;".jpg"</f>
        <v>jingdian/guangdong/zhanjiang/jd/9.jpg</v>
      </c>
      <c r="I1902" s="55" t="str">
        <f t="shared" si="233"/>
        <v>1a,1b</v>
      </c>
      <c r="J1902" s="51">
        <f t="shared" si="236"/>
        <v>190</v>
      </c>
      <c r="K1902" s="51">
        <f>IF(VLOOKUP(J1901,city!$K$4:$L$352,2,0)&gt;K1901,K1901+1,1)</f>
        <v>9</v>
      </c>
      <c r="L1902" s="51">
        <v>1</v>
      </c>
      <c r="M1902" s="51" t="s">
        <v>435</v>
      </c>
      <c r="N1902" s="17">
        <v>110.36560299999999</v>
      </c>
      <c r="O1902" s="17">
        <v>21.268522999999998</v>
      </c>
      <c r="P1902" s="51" t="str">
        <f t="shared" si="237"/>
        <v/>
      </c>
      <c r="Q1902" s="51">
        <v>1</v>
      </c>
      <c r="R1902" s="51">
        <f t="shared" si="238"/>
        <v>17</v>
      </c>
      <c r="S1902" s="51" t="str">
        <f t="shared" si="234"/>
        <v>1a</v>
      </c>
      <c r="T1902" s="51" t="str">
        <f t="shared" si="235"/>
        <v>1b</v>
      </c>
    </row>
    <row r="1903" spans="1:20" ht="20" customHeight="1" x14ac:dyDescent="0.15">
      <c r="A1903" s="51">
        <f t="shared" si="232"/>
        <v>119010</v>
      </c>
      <c r="B1903" s="52" t="str">
        <f>VLOOKUP(J1903,city!$A$4:$D$352,3,0)</f>
        <v>广东</v>
      </c>
      <c r="C1903" s="52" t="str">
        <f>VLOOKUP(J1903,city!$A$4:$D$352,4,0)</f>
        <v>湛江</v>
      </c>
      <c r="D1903" s="97" t="s">
        <v>4686</v>
      </c>
      <c r="E1903" s="97" t="s">
        <v>4687</v>
      </c>
      <c r="F1903" s="96" t="s">
        <v>4688</v>
      </c>
      <c r="G1903" s="54" t="s">
        <v>795</v>
      </c>
      <c r="H1903" s="55" t="str">
        <f>"jingdian/"&amp;VLOOKUP(B1903,city!$C$4:$P$352,13,FALSE)&amp;"/"&amp;VLOOKUP(C1903,city!$D$4:$P$352,13,FALSE)&amp;"/jd/"&amp;K1903&amp;".jpg"</f>
        <v>jingdian/guangdong/zhanjiang/jd/10.jpg</v>
      </c>
      <c r="I1903" s="55" t="str">
        <f t="shared" si="233"/>
        <v>1a,1b</v>
      </c>
      <c r="J1903" s="51">
        <f t="shared" si="236"/>
        <v>190</v>
      </c>
      <c r="K1903" s="51">
        <f>IF(VLOOKUP(J1902,city!$K$4:$L$352,2,0)&gt;K1902,K1902+1,1)</f>
        <v>10</v>
      </c>
      <c r="L1903" s="51">
        <v>1</v>
      </c>
      <c r="M1903" s="51" t="s">
        <v>435</v>
      </c>
      <c r="N1903" s="17">
        <v>110.377863</v>
      </c>
      <c r="O1903" s="17">
        <v>21.284435999999999</v>
      </c>
      <c r="P1903" s="51" t="str">
        <f t="shared" si="237"/>
        <v>110.3318431,21.2045892</v>
      </c>
      <c r="Q1903" s="51">
        <v>1</v>
      </c>
      <c r="R1903" s="51">
        <f t="shared" si="238"/>
        <v>17</v>
      </c>
      <c r="S1903" s="51" t="str">
        <f t="shared" si="234"/>
        <v>1a</v>
      </c>
      <c r="T1903" s="51" t="str">
        <f t="shared" si="235"/>
        <v>1b</v>
      </c>
    </row>
    <row r="1904" spans="1:20" ht="20" customHeight="1" x14ac:dyDescent="0.15">
      <c r="A1904" s="51">
        <f t="shared" si="232"/>
        <v>119101</v>
      </c>
      <c r="B1904" s="52" t="str">
        <f>VLOOKUP(J1904,city!$A$4:$D$352,3,0)</f>
        <v>广东</v>
      </c>
      <c r="C1904" s="52" t="str">
        <f>VLOOKUP(J1904,city!$A$4:$D$352,4,0)</f>
        <v>肇庆</v>
      </c>
      <c r="D1904" s="97" t="s">
        <v>4689</v>
      </c>
      <c r="E1904" s="97" t="s">
        <v>4690</v>
      </c>
      <c r="F1904" s="96" t="s">
        <v>4691</v>
      </c>
      <c r="G1904" s="54" t="s">
        <v>795</v>
      </c>
      <c r="H1904" s="55" t="str">
        <f>"jingdian/"&amp;VLOOKUP(B1904,city!$C$4:$P$352,13,FALSE)&amp;"/"&amp;VLOOKUP(C1904,city!$D$4:$P$352,13,FALSE)&amp;"/jd/"&amp;K1904&amp;".jpg"</f>
        <v>jingdian/guangdong/zhaoqing/jd/1.jpg</v>
      </c>
      <c r="I1904" s="55" t="str">
        <f t="shared" si="233"/>
        <v>2a,2b</v>
      </c>
      <c r="J1904" s="51">
        <f t="shared" si="236"/>
        <v>191</v>
      </c>
      <c r="K1904" s="51">
        <f>IF(VLOOKUP(J1903,city!$K$4:$L$352,2,0)&gt;K1903,K1903+1,1)</f>
        <v>1</v>
      </c>
      <c r="L1904" s="51">
        <v>1</v>
      </c>
      <c r="M1904" s="51" t="s">
        <v>437</v>
      </c>
      <c r="N1904" s="17">
        <v>112.477965</v>
      </c>
      <c r="O1904" s="17">
        <v>23.080355999999998</v>
      </c>
      <c r="P1904" s="51" t="str">
        <f t="shared" si="237"/>
        <v/>
      </c>
      <c r="Q1904" s="51">
        <v>2</v>
      </c>
      <c r="R1904" s="51">
        <f t="shared" si="238"/>
        <v>2</v>
      </c>
      <c r="S1904" s="51" t="str">
        <f t="shared" si="234"/>
        <v>2a</v>
      </c>
      <c r="T1904" s="51" t="str">
        <f t="shared" si="235"/>
        <v>2b</v>
      </c>
    </row>
    <row r="1905" spans="1:20" ht="20" customHeight="1" x14ac:dyDescent="0.15">
      <c r="A1905" s="51">
        <f t="shared" si="232"/>
        <v>119102</v>
      </c>
      <c r="B1905" s="52" t="str">
        <f>VLOOKUP(J1905,city!$A$4:$D$352,3,0)</f>
        <v>广东</v>
      </c>
      <c r="C1905" s="52" t="str">
        <f>VLOOKUP(J1905,city!$A$4:$D$352,4,0)</f>
        <v>肇庆</v>
      </c>
      <c r="D1905" s="97" t="s">
        <v>4692</v>
      </c>
      <c r="E1905" s="97" t="s">
        <v>4693</v>
      </c>
      <c r="F1905" s="96" t="s">
        <v>4694</v>
      </c>
      <c r="G1905" s="54" t="s">
        <v>795</v>
      </c>
      <c r="H1905" s="55" t="str">
        <f>"jingdian/"&amp;VLOOKUP(B1905,city!$C$4:$P$352,13,FALSE)&amp;"/"&amp;VLOOKUP(C1905,city!$D$4:$P$352,13,FALSE)&amp;"/jd/"&amp;K1905&amp;".jpg"</f>
        <v>jingdian/guangdong/zhaoqing/jd/2.jpg</v>
      </c>
      <c r="I1905" s="55" t="str">
        <f t="shared" si="233"/>
        <v>15a,15b</v>
      </c>
      <c r="J1905" s="51">
        <f t="shared" si="236"/>
        <v>191</v>
      </c>
      <c r="K1905" s="51">
        <f>IF(VLOOKUP(J1904,city!$K$4:$L$352,2,0)&gt;K1904,K1904+1,1)</f>
        <v>2</v>
      </c>
      <c r="L1905" s="51">
        <v>1</v>
      </c>
      <c r="M1905" s="51" t="s">
        <v>437</v>
      </c>
      <c r="N1905" s="17">
        <v>111.774975</v>
      </c>
      <c r="O1905" s="17">
        <v>23.145378999999998</v>
      </c>
      <c r="P1905" s="51" t="str">
        <f t="shared" si="237"/>
        <v/>
      </c>
      <c r="Q1905" s="51">
        <v>15</v>
      </c>
      <c r="R1905" s="51">
        <f t="shared" si="238"/>
        <v>15</v>
      </c>
      <c r="S1905" s="51" t="str">
        <f t="shared" si="234"/>
        <v>15a</v>
      </c>
      <c r="T1905" s="51" t="str">
        <f t="shared" si="235"/>
        <v>15b</v>
      </c>
    </row>
    <row r="1906" spans="1:20" ht="20" customHeight="1" x14ac:dyDescent="0.15">
      <c r="A1906" s="51">
        <f t="shared" si="232"/>
        <v>119103</v>
      </c>
      <c r="B1906" s="52" t="str">
        <f>VLOOKUP(J1906,city!$A$4:$D$352,3,0)</f>
        <v>广东</v>
      </c>
      <c r="C1906" s="52" t="str">
        <f>VLOOKUP(J1906,city!$A$4:$D$352,4,0)</f>
        <v>肇庆</v>
      </c>
      <c r="D1906" s="97" t="s">
        <v>4695</v>
      </c>
      <c r="E1906" s="97" t="s">
        <v>4696</v>
      </c>
      <c r="F1906" s="96" t="s">
        <v>4697</v>
      </c>
      <c r="G1906" s="54" t="s">
        <v>795</v>
      </c>
      <c r="H1906" s="55" t="str">
        <f>"jingdian/"&amp;VLOOKUP(B1906,city!$C$4:$P$352,13,FALSE)&amp;"/"&amp;VLOOKUP(C1906,city!$D$4:$P$352,13,FALSE)&amp;"/jd/"&amp;K1906&amp;".jpg"</f>
        <v>jingdian/guangdong/zhaoqing/jd/3.jpg</v>
      </c>
      <c r="I1906" s="55" t="str">
        <f t="shared" si="233"/>
        <v>6a,6b</v>
      </c>
      <c r="J1906" s="51">
        <f t="shared" si="236"/>
        <v>191</v>
      </c>
      <c r="K1906" s="51">
        <f>IF(VLOOKUP(J1905,city!$K$4:$L$352,2,0)&gt;K1905,K1905+1,1)</f>
        <v>3</v>
      </c>
      <c r="L1906" s="51">
        <v>1</v>
      </c>
      <c r="M1906" s="51" t="s">
        <v>437</v>
      </c>
      <c r="N1906" s="17">
        <v>111.833933</v>
      </c>
      <c r="O1906" s="17">
        <v>23.367639</v>
      </c>
      <c r="P1906" s="51" t="str">
        <f t="shared" si="237"/>
        <v/>
      </c>
      <c r="Q1906" s="51">
        <v>6</v>
      </c>
      <c r="R1906" s="51">
        <f t="shared" si="238"/>
        <v>6</v>
      </c>
      <c r="S1906" s="51" t="str">
        <f t="shared" si="234"/>
        <v>6a</v>
      </c>
      <c r="T1906" s="51" t="str">
        <f t="shared" si="235"/>
        <v>6b</v>
      </c>
    </row>
    <row r="1907" spans="1:20" ht="20" customHeight="1" x14ac:dyDescent="0.15">
      <c r="A1907" s="51">
        <f t="shared" si="232"/>
        <v>119104</v>
      </c>
      <c r="B1907" s="52" t="str">
        <f>VLOOKUP(J1907,city!$A$4:$D$352,3,0)</f>
        <v>广东</v>
      </c>
      <c r="C1907" s="52" t="str">
        <f>VLOOKUP(J1907,city!$A$4:$D$352,4,0)</f>
        <v>肇庆</v>
      </c>
      <c r="D1907" s="97" t="s">
        <v>4698</v>
      </c>
      <c r="E1907" s="97" t="s">
        <v>4699</v>
      </c>
      <c r="F1907" s="96" t="s">
        <v>4700</v>
      </c>
      <c r="G1907" s="54" t="s">
        <v>795</v>
      </c>
      <c r="H1907" s="55" t="str">
        <f>"jingdian/"&amp;VLOOKUP(B1907,city!$C$4:$P$352,13,FALSE)&amp;"/"&amp;VLOOKUP(C1907,city!$D$4:$P$352,13,FALSE)&amp;"/jd/"&amp;K1907&amp;".jpg"</f>
        <v>jingdian/guangdong/zhaoqing/jd/4.jpg</v>
      </c>
      <c r="I1907" s="55" t="str">
        <f t="shared" si="233"/>
        <v>11a,11b</v>
      </c>
      <c r="J1907" s="51">
        <f t="shared" si="236"/>
        <v>191</v>
      </c>
      <c r="K1907" s="51">
        <f>IF(VLOOKUP(J1906,city!$K$4:$L$352,2,0)&gt;K1906,K1906+1,1)</f>
        <v>4</v>
      </c>
      <c r="L1907" s="51">
        <v>1</v>
      </c>
      <c r="M1907" s="51" t="s">
        <v>437</v>
      </c>
      <c r="N1907" s="17">
        <v>112.558847</v>
      </c>
      <c r="O1907" s="17">
        <v>23.168593999999999</v>
      </c>
      <c r="P1907" s="51" t="str">
        <f t="shared" si="237"/>
        <v/>
      </c>
      <c r="Q1907" s="51">
        <v>11</v>
      </c>
      <c r="R1907" s="51">
        <f t="shared" si="238"/>
        <v>11</v>
      </c>
      <c r="S1907" s="51" t="str">
        <f t="shared" si="234"/>
        <v>11a</v>
      </c>
      <c r="T1907" s="51" t="str">
        <f t="shared" si="235"/>
        <v>11b</v>
      </c>
    </row>
    <row r="1908" spans="1:20" ht="20" customHeight="1" x14ac:dyDescent="0.15">
      <c r="A1908" s="51">
        <f t="shared" si="232"/>
        <v>119105</v>
      </c>
      <c r="B1908" s="52" t="str">
        <f>VLOOKUP(J1908,city!$A$4:$D$352,3,0)</f>
        <v>广东</v>
      </c>
      <c r="C1908" s="52" t="str">
        <f>VLOOKUP(J1908,city!$A$4:$D$352,4,0)</f>
        <v>肇庆</v>
      </c>
      <c r="D1908" s="97" t="s">
        <v>4701</v>
      </c>
      <c r="E1908" s="97" t="s">
        <v>4702</v>
      </c>
      <c r="F1908" s="96" t="s">
        <v>4703</v>
      </c>
      <c r="G1908" s="54" t="s">
        <v>795</v>
      </c>
      <c r="H1908" s="55" t="str">
        <f>"jingdian/"&amp;VLOOKUP(B1908,city!$C$4:$P$352,13,FALSE)&amp;"/"&amp;VLOOKUP(C1908,city!$D$4:$P$352,13,FALSE)&amp;"/jd/"&amp;K1908&amp;".jpg"</f>
        <v>jingdian/guangdong/zhaoqing/jd/5.jpg</v>
      </c>
      <c r="I1908" s="55" t="str">
        <f t="shared" si="233"/>
        <v>2a,2b</v>
      </c>
      <c r="J1908" s="51">
        <f t="shared" si="236"/>
        <v>191</v>
      </c>
      <c r="K1908" s="51">
        <f>IF(VLOOKUP(J1907,city!$K$4:$L$352,2,0)&gt;K1907,K1907+1,1)</f>
        <v>5</v>
      </c>
      <c r="L1908" s="51">
        <v>1</v>
      </c>
      <c r="M1908" s="51" t="s">
        <v>437</v>
      </c>
      <c r="N1908" s="17">
        <v>112.48351099999999</v>
      </c>
      <c r="O1908" s="17">
        <v>23.084485999999998</v>
      </c>
      <c r="P1908" s="51" t="str">
        <f t="shared" si="237"/>
        <v/>
      </c>
      <c r="Q1908" s="51">
        <v>2</v>
      </c>
      <c r="R1908" s="51">
        <f t="shared" si="238"/>
        <v>2</v>
      </c>
      <c r="S1908" s="51" t="str">
        <f t="shared" si="234"/>
        <v>2a</v>
      </c>
      <c r="T1908" s="51" t="str">
        <f t="shared" si="235"/>
        <v>2b</v>
      </c>
    </row>
    <row r="1909" spans="1:20" ht="20" customHeight="1" x14ac:dyDescent="0.15">
      <c r="A1909" s="51">
        <f t="shared" si="232"/>
        <v>119106</v>
      </c>
      <c r="B1909" s="52" t="str">
        <f>VLOOKUP(J1909,city!$A$4:$D$352,3,0)</f>
        <v>广东</v>
      </c>
      <c r="C1909" s="52" t="str">
        <f>VLOOKUP(J1909,city!$A$4:$D$352,4,0)</f>
        <v>肇庆</v>
      </c>
      <c r="D1909" s="97" t="s">
        <v>4704</v>
      </c>
      <c r="E1909" s="97" t="s">
        <v>4705</v>
      </c>
      <c r="F1909" s="96" t="s">
        <v>4706</v>
      </c>
      <c r="G1909" s="54" t="s">
        <v>795</v>
      </c>
      <c r="H1909" s="55" t="str">
        <f>"jingdian/"&amp;VLOOKUP(B1909,city!$C$4:$P$352,13,FALSE)&amp;"/"&amp;VLOOKUP(C1909,city!$D$4:$P$352,13,FALSE)&amp;"/jd/"&amp;K1909&amp;".jpg"</f>
        <v>jingdian/guangdong/zhaoqing/jd/6.jpg</v>
      </c>
      <c r="I1909" s="55" t="str">
        <f t="shared" si="233"/>
        <v>11a,11b</v>
      </c>
      <c r="J1909" s="51">
        <f t="shared" si="236"/>
        <v>191</v>
      </c>
      <c r="K1909" s="51">
        <f>IF(VLOOKUP(J1908,city!$K$4:$L$352,2,0)&gt;K1908,K1908+1,1)</f>
        <v>6</v>
      </c>
      <c r="L1909" s="51">
        <v>1</v>
      </c>
      <c r="M1909" s="51" t="s">
        <v>437</v>
      </c>
      <c r="N1909" s="17">
        <v>111.804705</v>
      </c>
      <c r="O1909" s="17">
        <v>23.484573999999999</v>
      </c>
      <c r="P1909" s="51" t="str">
        <f t="shared" si="237"/>
        <v/>
      </c>
      <c r="Q1909" s="51">
        <v>11</v>
      </c>
      <c r="R1909" s="51">
        <f t="shared" si="238"/>
        <v>11</v>
      </c>
      <c r="S1909" s="51" t="str">
        <f t="shared" si="234"/>
        <v>11a</v>
      </c>
      <c r="T1909" s="51" t="str">
        <f t="shared" si="235"/>
        <v>11b</v>
      </c>
    </row>
    <row r="1910" spans="1:20" ht="20" customHeight="1" x14ac:dyDescent="0.15">
      <c r="A1910" s="51">
        <f t="shared" si="232"/>
        <v>119107</v>
      </c>
      <c r="B1910" s="52" t="str">
        <f>VLOOKUP(J1910,city!$A$4:$D$352,3,0)</f>
        <v>广东</v>
      </c>
      <c r="C1910" s="52" t="str">
        <f>VLOOKUP(J1910,city!$A$4:$D$352,4,0)</f>
        <v>肇庆</v>
      </c>
      <c r="D1910" s="97" t="s">
        <v>4707</v>
      </c>
      <c r="E1910" s="97" t="s">
        <v>4708</v>
      </c>
      <c r="F1910" s="96" t="s">
        <v>4709</v>
      </c>
      <c r="G1910" s="54" t="s">
        <v>795</v>
      </c>
      <c r="H1910" s="55" t="str">
        <f>"jingdian/"&amp;VLOOKUP(B1910,city!$C$4:$P$352,13,FALSE)&amp;"/"&amp;VLOOKUP(C1910,city!$D$4:$P$352,13,FALSE)&amp;"/jd/"&amp;K1910&amp;".jpg"</f>
        <v>jingdian/guangdong/zhaoqing/jd/7.jpg</v>
      </c>
      <c r="I1910" s="55" t="str">
        <f t="shared" si="233"/>
        <v>11a,11b</v>
      </c>
      <c r="J1910" s="51">
        <f t="shared" si="236"/>
        <v>191</v>
      </c>
      <c r="K1910" s="51">
        <f>IF(VLOOKUP(J1909,city!$K$4:$L$352,2,0)&gt;K1909,K1909+1,1)</f>
        <v>7</v>
      </c>
      <c r="L1910" s="51">
        <v>1</v>
      </c>
      <c r="M1910" s="51" t="s">
        <v>437</v>
      </c>
      <c r="N1910" s="17">
        <v>111.954511</v>
      </c>
      <c r="O1910" s="17">
        <v>23.769832999999998</v>
      </c>
      <c r="P1910" s="51" t="str">
        <f t="shared" si="237"/>
        <v/>
      </c>
      <c r="Q1910" s="51">
        <v>11</v>
      </c>
      <c r="R1910" s="51" t="e">
        <f t="shared" si="238"/>
        <v>#N/A</v>
      </c>
      <c r="S1910" s="51" t="str">
        <f t="shared" si="234"/>
        <v>11a</v>
      </c>
      <c r="T1910" s="51" t="str">
        <f t="shared" si="235"/>
        <v>11b</v>
      </c>
    </row>
    <row r="1911" spans="1:20" ht="20" customHeight="1" x14ac:dyDescent="0.15">
      <c r="A1911" s="51">
        <f t="shared" si="232"/>
        <v>119108</v>
      </c>
      <c r="B1911" s="52" t="str">
        <f>VLOOKUP(J1911,city!$A$4:$D$352,3,0)</f>
        <v>广东</v>
      </c>
      <c r="C1911" s="52" t="str">
        <f>VLOOKUP(J1911,city!$A$4:$D$352,4,0)</f>
        <v>肇庆</v>
      </c>
      <c r="D1911" s="97" t="s">
        <v>4710</v>
      </c>
      <c r="E1911" s="97" t="s">
        <v>4711</v>
      </c>
      <c r="F1911" s="96" t="s">
        <v>4712</v>
      </c>
      <c r="G1911" s="54" t="s">
        <v>795</v>
      </c>
      <c r="H1911" s="55" t="str">
        <f>"jingdian/"&amp;VLOOKUP(B1911,city!$C$4:$P$352,13,FALSE)&amp;"/"&amp;VLOOKUP(C1911,city!$D$4:$P$352,13,FALSE)&amp;"/jd/"&amp;K1911&amp;".jpg"</f>
        <v>jingdian/guangdong/zhaoqing/jd/8.jpg</v>
      </c>
      <c r="I1911" s="55" t="str">
        <f t="shared" si="233"/>
        <v>6a,6b</v>
      </c>
      <c r="J1911" s="51">
        <f t="shared" si="236"/>
        <v>191</v>
      </c>
      <c r="K1911" s="51">
        <f>IF(VLOOKUP(J1910,city!$K$4:$L$352,2,0)&gt;K1910,K1910+1,1)</f>
        <v>8</v>
      </c>
      <c r="L1911" s="51">
        <v>1</v>
      </c>
      <c r="M1911" s="51" t="s">
        <v>437</v>
      </c>
      <c r="N1911" s="17">
        <v>112.40031</v>
      </c>
      <c r="O1911" s="17">
        <v>23.600504000000001</v>
      </c>
      <c r="P1911" s="51" t="str">
        <f t="shared" si="237"/>
        <v/>
      </c>
      <c r="Q1911" s="51">
        <v>6</v>
      </c>
      <c r="R1911" s="51">
        <f t="shared" si="238"/>
        <v>6</v>
      </c>
      <c r="S1911" s="51" t="str">
        <f t="shared" si="234"/>
        <v>6a</v>
      </c>
      <c r="T1911" s="51" t="str">
        <f t="shared" si="235"/>
        <v>6b</v>
      </c>
    </row>
    <row r="1912" spans="1:20" ht="20" customHeight="1" x14ac:dyDescent="0.15">
      <c r="A1912" s="51">
        <f t="shared" si="232"/>
        <v>119109</v>
      </c>
      <c r="B1912" s="52" t="str">
        <f>VLOOKUP(J1912,city!$A$4:$D$352,3,0)</f>
        <v>广东</v>
      </c>
      <c r="C1912" s="52" t="str">
        <f>VLOOKUP(J1912,city!$A$4:$D$352,4,0)</f>
        <v>肇庆</v>
      </c>
      <c r="D1912" s="97" t="s">
        <v>4713</v>
      </c>
      <c r="E1912" s="97" t="s">
        <v>4714</v>
      </c>
      <c r="F1912" s="96" t="s">
        <v>4715</v>
      </c>
      <c r="G1912" s="54" t="s">
        <v>795</v>
      </c>
      <c r="H1912" s="55" t="str">
        <f>"jingdian/"&amp;VLOOKUP(B1912,city!$C$4:$P$352,13,FALSE)&amp;"/"&amp;VLOOKUP(C1912,city!$D$4:$P$352,13,FALSE)&amp;"/jd/"&amp;K1912&amp;".jpg"</f>
        <v>jingdian/guangdong/zhaoqing/jd/9.jpg</v>
      </c>
      <c r="I1912" s="55" t="str">
        <f t="shared" si="233"/>
        <v>11a,11b</v>
      </c>
      <c r="J1912" s="51">
        <f t="shared" si="236"/>
        <v>191</v>
      </c>
      <c r="K1912" s="51">
        <f>IF(VLOOKUP(J1911,city!$K$4:$L$352,2,0)&gt;K1911,K1911+1,1)</f>
        <v>9</v>
      </c>
      <c r="L1912" s="51">
        <v>1</v>
      </c>
      <c r="M1912" s="51" t="s">
        <v>437</v>
      </c>
      <c r="N1912" s="17">
        <v>112.669456</v>
      </c>
      <c r="O1912" s="17">
        <v>23.318266999999999</v>
      </c>
      <c r="P1912" s="51" t="str">
        <f t="shared" si="237"/>
        <v/>
      </c>
      <c r="Q1912" s="51">
        <v>11</v>
      </c>
      <c r="R1912" s="51">
        <f t="shared" si="238"/>
        <v>11</v>
      </c>
      <c r="S1912" s="51" t="str">
        <f t="shared" si="234"/>
        <v>11a</v>
      </c>
      <c r="T1912" s="51" t="str">
        <f t="shared" si="235"/>
        <v>11b</v>
      </c>
    </row>
    <row r="1913" spans="1:20" ht="20" customHeight="1" x14ac:dyDescent="0.15">
      <c r="A1913" s="51">
        <f t="shared" si="232"/>
        <v>119110</v>
      </c>
      <c r="B1913" s="52" t="str">
        <f>VLOOKUP(J1913,city!$A$4:$D$352,3,0)</f>
        <v>广东</v>
      </c>
      <c r="C1913" s="52" t="str">
        <f>VLOOKUP(J1913,city!$A$4:$D$352,4,0)</f>
        <v>肇庆</v>
      </c>
      <c r="D1913" s="97" t="s">
        <v>4716</v>
      </c>
      <c r="E1913" s="97" t="s">
        <v>4717</v>
      </c>
      <c r="F1913" s="96" t="s">
        <v>4718</v>
      </c>
      <c r="G1913" s="54" t="s">
        <v>795</v>
      </c>
      <c r="H1913" s="55" t="str">
        <f>"jingdian/"&amp;VLOOKUP(B1913,city!$C$4:$P$352,13,FALSE)&amp;"/"&amp;VLOOKUP(C1913,city!$D$4:$P$352,13,FALSE)&amp;"/jd/"&amp;K1913&amp;".jpg"</f>
        <v>jingdian/guangdong/zhaoqing/jd/10.jpg</v>
      </c>
      <c r="I1913" s="55" t="str">
        <f t="shared" si="233"/>
        <v>12a,12b</v>
      </c>
      <c r="J1913" s="51">
        <f t="shared" si="236"/>
        <v>191</v>
      </c>
      <c r="K1913" s="51">
        <f>IF(VLOOKUP(J1912,city!$K$4:$L$352,2,0)&gt;K1912,K1912+1,1)</f>
        <v>10</v>
      </c>
      <c r="L1913" s="51">
        <v>1</v>
      </c>
      <c r="M1913" s="51" t="s">
        <v>437</v>
      </c>
      <c r="N1913" s="17">
        <v>112.140111</v>
      </c>
      <c r="O1913" s="17">
        <v>23.094601999999998</v>
      </c>
      <c r="P1913" s="51" t="str">
        <f t="shared" si="237"/>
        <v>112.2098324,23.3114234</v>
      </c>
      <c r="Q1913" s="51">
        <v>12</v>
      </c>
      <c r="R1913" s="51">
        <f t="shared" si="238"/>
        <v>12</v>
      </c>
      <c r="S1913" s="51" t="str">
        <f t="shared" si="234"/>
        <v>12a</v>
      </c>
      <c r="T1913" s="51" t="str">
        <f t="shared" si="235"/>
        <v>12b</v>
      </c>
    </row>
    <row r="1914" spans="1:20" ht="20" customHeight="1" x14ac:dyDescent="0.15">
      <c r="A1914" s="51">
        <f t="shared" si="232"/>
        <v>119201</v>
      </c>
      <c r="B1914" s="52" t="str">
        <f>VLOOKUP(J1914,city!$A$4:$D$352,3,0)</f>
        <v>广东</v>
      </c>
      <c r="C1914" s="52" t="str">
        <f>VLOOKUP(J1914,city!$A$4:$D$352,4,0)</f>
        <v>江门</v>
      </c>
      <c r="D1914" s="97" t="s">
        <v>4719</v>
      </c>
      <c r="E1914" s="97" t="s">
        <v>4720</v>
      </c>
      <c r="F1914" s="96" t="s">
        <v>4721</v>
      </c>
      <c r="G1914" s="54" t="s">
        <v>795</v>
      </c>
      <c r="H1914" s="55" t="str">
        <f>"jingdian/"&amp;VLOOKUP(B1914,city!$C$4:$P$352,13,FALSE)&amp;"/"&amp;VLOOKUP(C1914,city!$D$4:$P$352,13,FALSE)&amp;"/jd/"&amp;K1914&amp;".jpg"</f>
        <v>jingdian/guangdong/jiangmen/jd/1.jpg</v>
      </c>
      <c r="I1914" s="55" t="str">
        <f t="shared" si="233"/>
        <v>15a,15b</v>
      </c>
      <c r="J1914" s="51">
        <f t="shared" si="236"/>
        <v>192</v>
      </c>
      <c r="K1914" s="51">
        <f>IF(VLOOKUP(J1913,city!$K$4:$L$352,2,0)&gt;K1913,K1913+1,1)</f>
        <v>1</v>
      </c>
      <c r="L1914" s="51">
        <v>1</v>
      </c>
      <c r="M1914" s="51" t="s">
        <v>439</v>
      </c>
      <c r="N1914" s="17">
        <v>113.034395</v>
      </c>
      <c r="O1914" s="17">
        <v>22.555363</v>
      </c>
      <c r="P1914" s="51" t="str">
        <f t="shared" si="237"/>
        <v/>
      </c>
      <c r="Q1914" s="51">
        <v>15</v>
      </c>
      <c r="R1914" s="51">
        <f t="shared" si="238"/>
        <v>15</v>
      </c>
      <c r="S1914" s="51" t="str">
        <f t="shared" si="234"/>
        <v>15a</v>
      </c>
      <c r="T1914" s="51" t="str">
        <f t="shared" si="235"/>
        <v>15b</v>
      </c>
    </row>
    <row r="1915" spans="1:20" ht="20" customHeight="1" x14ac:dyDescent="0.15">
      <c r="A1915" s="51">
        <f t="shared" si="232"/>
        <v>119202</v>
      </c>
      <c r="B1915" s="52" t="str">
        <f>VLOOKUP(J1915,city!$A$4:$D$352,3,0)</f>
        <v>广东</v>
      </c>
      <c r="C1915" s="52" t="str">
        <f>VLOOKUP(J1915,city!$A$4:$D$352,4,0)</f>
        <v>江门</v>
      </c>
      <c r="D1915" s="97" t="s">
        <v>4722</v>
      </c>
      <c r="E1915" s="97" t="s">
        <v>4723</v>
      </c>
      <c r="F1915" s="96" t="s">
        <v>4724</v>
      </c>
      <c r="G1915" s="54" t="s">
        <v>795</v>
      </c>
      <c r="H1915" s="55" t="str">
        <f>"jingdian/"&amp;VLOOKUP(B1915,city!$C$4:$P$352,13,FALSE)&amp;"/"&amp;VLOOKUP(C1915,city!$D$4:$P$352,13,FALSE)&amp;"/jd/"&amp;K1915&amp;".jpg"</f>
        <v>jingdian/guangdong/jiangmen/jd/2.jpg</v>
      </c>
      <c r="I1915" s="55" t="str">
        <f t="shared" si="233"/>
        <v>6a,6b</v>
      </c>
      <c r="J1915" s="51">
        <f t="shared" si="236"/>
        <v>192</v>
      </c>
      <c r="K1915" s="51">
        <f>IF(VLOOKUP(J1914,city!$K$4:$L$352,2,0)&gt;K1914,K1914+1,1)</f>
        <v>2</v>
      </c>
      <c r="L1915" s="51">
        <v>1</v>
      </c>
      <c r="M1915" s="51" t="s">
        <v>439</v>
      </c>
      <c r="N1915" s="17">
        <v>113.10085599999999</v>
      </c>
      <c r="O1915" s="17">
        <v>22.273641999999999</v>
      </c>
      <c r="P1915" s="51" t="str">
        <f t="shared" si="237"/>
        <v/>
      </c>
      <c r="Q1915" s="51">
        <v>6</v>
      </c>
      <c r="R1915" s="51">
        <f t="shared" si="238"/>
        <v>6</v>
      </c>
      <c r="S1915" s="51" t="str">
        <f t="shared" si="234"/>
        <v>6a</v>
      </c>
      <c r="T1915" s="51" t="str">
        <f t="shared" si="235"/>
        <v>6b</v>
      </c>
    </row>
    <row r="1916" spans="1:20" ht="20" customHeight="1" x14ac:dyDescent="0.15">
      <c r="A1916" s="51">
        <f t="shared" si="232"/>
        <v>119203</v>
      </c>
      <c r="B1916" s="52" t="str">
        <f>VLOOKUP(J1916,city!$A$4:$D$352,3,0)</f>
        <v>广东</v>
      </c>
      <c r="C1916" s="52" t="str">
        <f>VLOOKUP(J1916,city!$A$4:$D$352,4,0)</f>
        <v>江门</v>
      </c>
      <c r="D1916" s="97" t="s">
        <v>4725</v>
      </c>
      <c r="E1916" s="97" t="s">
        <v>4726</v>
      </c>
      <c r="F1916" s="96" t="s">
        <v>4727</v>
      </c>
      <c r="G1916" s="54" t="s">
        <v>795</v>
      </c>
      <c r="H1916" s="55" t="str">
        <f>"jingdian/"&amp;VLOOKUP(B1916,city!$C$4:$P$352,13,FALSE)&amp;"/"&amp;VLOOKUP(C1916,city!$D$4:$P$352,13,FALSE)&amp;"/jd/"&amp;K1916&amp;".jpg"</f>
        <v>jingdian/guangdong/jiangmen/jd/3.jpg</v>
      </c>
      <c r="I1916" s="55" t="str">
        <f t="shared" si="233"/>
        <v>15a,15b</v>
      </c>
      <c r="J1916" s="51">
        <f t="shared" si="236"/>
        <v>192</v>
      </c>
      <c r="K1916" s="51">
        <f>IF(VLOOKUP(J1915,city!$K$4:$L$352,2,0)&gt;K1915,K1915+1,1)</f>
        <v>3</v>
      </c>
      <c r="L1916" s="51">
        <v>1</v>
      </c>
      <c r="M1916" s="51" t="s">
        <v>439</v>
      </c>
      <c r="N1916" s="17">
        <v>113.078442</v>
      </c>
      <c r="O1916" s="17">
        <v>22.465973999999999</v>
      </c>
      <c r="P1916" s="51" t="str">
        <f t="shared" si="237"/>
        <v/>
      </c>
      <c r="Q1916" s="51">
        <v>15</v>
      </c>
      <c r="R1916" s="51">
        <f t="shared" si="238"/>
        <v>15</v>
      </c>
      <c r="S1916" s="51" t="str">
        <f t="shared" si="234"/>
        <v>15a</v>
      </c>
      <c r="T1916" s="51" t="str">
        <f t="shared" si="235"/>
        <v>15b</v>
      </c>
    </row>
    <row r="1917" spans="1:20" ht="20" customHeight="1" x14ac:dyDescent="0.15">
      <c r="A1917" s="51">
        <f t="shared" si="232"/>
        <v>119204</v>
      </c>
      <c r="B1917" s="52" t="str">
        <f>VLOOKUP(J1917,city!$A$4:$D$352,3,0)</f>
        <v>广东</v>
      </c>
      <c r="C1917" s="52" t="str">
        <f>VLOOKUP(J1917,city!$A$4:$D$352,4,0)</f>
        <v>江门</v>
      </c>
      <c r="D1917" s="97" t="s">
        <v>4728</v>
      </c>
      <c r="E1917" s="97" t="s">
        <v>4729</v>
      </c>
      <c r="F1917" s="96" t="s">
        <v>4730</v>
      </c>
      <c r="G1917" s="54" t="s">
        <v>795</v>
      </c>
      <c r="H1917" s="55" t="str">
        <f>"jingdian/"&amp;VLOOKUP(B1917,city!$C$4:$P$352,13,FALSE)&amp;"/"&amp;VLOOKUP(C1917,city!$D$4:$P$352,13,FALSE)&amp;"/jd/"&amp;K1917&amp;".jpg"</f>
        <v>jingdian/guangdong/jiangmen/jd/4.jpg</v>
      </c>
      <c r="I1917" s="55" t="str">
        <f t="shared" si="233"/>
        <v>32a,32b</v>
      </c>
      <c r="J1917" s="51">
        <f t="shared" si="236"/>
        <v>192</v>
      </c>
      <c r="K1917" s="51">
        <f>IF(VLOOKUP(J1916,city!$K$4:$L$352,2,0)&gt;K1916,K1916+1,1)</f>
        <v>4</v>
      </c>
      <c r="L1917" s="51">
        <v>1</v>
      </c>
      <c r="M1917" s="51" t="s">
        <v>439</v>
      </c>
      <c r="N1917" s="17">
        <v>113.05671100000001</v>
      </c>
      <c r="O1917" s="17">
        <v>22.464472000000001</v>
      </c>
      <c r="P1917" s="51" t="str">
        <f t="shared" si="237"/>
        <v/>
      </c>
      <c r="Q1917" s="51">
        <v>32</v>
      </c>
      <c r="R1917" s="51" t="e">
        <f t="shared" si="238"/>
        <v>#N/A</v>
      </c>
      <c r="S1917" s="51" t="str">
        <f t="shared" si="234"/>
        <v>32a</v>
      </c>
      <c r="T1917" s="51" t="str">
        <f t="shared" si="235"/>
        <v>32b</v>
      </c>
    </row>
    <row r="1918" spans="1:20" ht="20" customHeight="1" x14ac:dyDescent="0.15">
      <c r="A1918" s="51">
        <f t="shared" si="232"/>
        <v>119205</v>
      </c>
      <c r="B1918" s="52" t="str">
        <f>VLOOKUP(J1918,city!$A$4:$D$352,3,0)</f>
        <v>广东</v>
      </c>
      <c r="C1918" s="52" t="str">
        <f>VLOOKUP(J1918,city!$A$4:$D$352,4,0)</f>
        <v>江门</v>
      </c>
      <c r="D1918" s="97" t="s">
        <v>4731</v>
      </c>
      <c r="E1918" s="97" t="s">
        <v>4732</v>
      </c>
      <c r="F1918" s="96" t="s">
        <v>4733</v>
      </c>
      <c r="G1918" s="54" t="s">
        <v>795</v>
      </c>
      <c r="H1918" s="55" t="str">
        <f>"jingdian/"&amp;VLOOKUP(B1918,city!$C$4:$P$352,13,FALSE)&amp;"/"&amp;VLOOKUP(C1918,city!$D$4:$P$352,13,FALSE)&amp;"/jd/"&amp;K1918&amp;".jpg"</f>
        <v>jingdian/guangdong/jiangmen/jd/5.jpg</v>
      </c>
      <c r="I1918" s="55" t="str">
        <f t="shared" si="233"/>
        <v>12a,12b</v>
      </c>
      <c r="J1918" s="51">
        <f t="shared" si="236"/>
        <v>192</v>
      </c>
      <c r="K1918" s="51">
        <f>IF(VLOOKUP(J1917,city!$K$4:$L$352,2,0)&gt;K1917,K1917+1,1)</f>
        <v>5</v>
      </c>
      <c r="L1918" s="51">
        <v>1</v>
      </c>
      <c r="M1918" s="51" t="s">
        <v>439</v>
      </c>
      <c r="N1918" s="17">
        <v>113.08148199999999</v>
      </c>
      <c r="O1918" s="17">
        <v>22.576996999999999</v>
      </c>
      <c r="P1918" s="51" t="str">
        <f t="shared" si="237"/>
        <v/>
      </c>
      <c r="Q1918" s="51">
        <v>12</v>
      </c>
      <c r="R1918" s="51">
        <f t="shared" si="238"/>
        <v>12</v>
      </c>
      <c r="S1918" s="51" t="str">
        <f t="shared" si="234"/>
        <v>12a</v>
      </c>
      <c r="T1918" s="51" t="str">
        <f t="shared" si="235"/>
        <v>12b</v>
      </c>
    </row>
    <row r="1919" spans="1:20" ht="20" customHeight="1" x14ac:dyDescent="0.15">
      <c r="A1919" s="51">
        <f t="shared" si="232"/>
        <v>119206</v>
      </c>
      <c r="B1919" s="52" t="str">
        <f>VLOOKUP(J1919,city!$A$4:$D$352,3,0)</f>
        <v>广东</v>
      </c>
      <c r="C1919" s="52" t="str">
        <f>VLOOKUP(J1919,city!$A$4:$D$352,4,0)</f>
        <v>江门</v>
      </c>
      <c r="D1919" s="97" t="s">
        <v>4734</v>
      </c>
      <c r="E1919" s="97" t="s">
        <v>4735</v>
      </c>
      <c r="F1919" s="96" t="s">
        <v>4736</v>
      </c>
      <c r="G1919" s="54" t="s">
        <v>795</v>
      </c>
      <c r="H1919" s="55" t="str">
        <f>"jingdian/"&amp;VLOOKUP(B1919,city!$C$4:$P$352,13,FALSE)&amp;"/"&amp;VLOOKUP(C1919,city!$D$4:$P$352,13,FALSE)&amp;"/jd/"&amp;K1919&amp;".jpg"</f>
        <v>jingdian/guangdong/jiangmen/jd/6.jpg</v>
      </c>
      <c r="I1919" s="55" t="str">
        <f t="shared" si="233"/>
        <v>12a,12b</v>
      </c>
      <c r="J1919" s="51">
        <f t="shared" si="236"/>
        <v>192</v>
      </c>
      <c r="K1919" s="51">
        <f>IF(VLOOKUP(J1918,city!$K$4:$L$352,2,0)&gt;K1918,K1918+1,1)</f>
        <v>6</v>
      </c>
      <c r="L1919" s="51">
        <v>1</v>
      </c>
      <c r="M1919" s="51" t="s">
        <v>439</v>
      </c>
      <c r="N1919" s="17">
        <v>113.149103</v>
      </c>
      <c r="O1919" s="17">
        <v>22.596651999999999</v>
      </c>
      <c r="P1919" s="51" t="str">
        <f t="shared" si="237"/>
        <v/>
      </c>
      <c r="Q1919" s="51">
        <v>12</v>
      </c>
      <c r="R1919" s="51">
        <f t="shared" si="238"/>
        <v>12</v>
      </c>
      <c r="S1919" s="51" t="str">
        <f t="shared" si="234"/>
        <v>12a</v>
      </c>
      <c r="T1919" s="51" t="str">
        <f t="shared" si="235"/>
        <v>12b</v>
      </c>
    </row>
    <row r="1920" spans="1:20" ht="20" customHeight="1" x14ac:dyDescent="0.15">
      <c r="A1920" s="51">
        <f t="shared" si="232"/>
        <v>119207</v>
      </c>
      <c r="B1920" s="52" t="str">
        <f>VLOOKUP(J1920,city!$A$4:$D$352,3,0)</f>
        <v>广东</v>
      </c>
      <c r="C1920" s="52" t="str">
        <f>VLOOKUP(J1920,city!$A$4:$D$352,4,0)</f>
        <v>江门</v>
      </c>
      <c r="D1920" s="97" t="s">
        <v>4737</v>
      </c>
      <c r="E1920" s="97" t="s">
        <v>4738</v>
      </c>
      <c r="F1920" s="96" t="s">
        <v>4739</v>
      </c>
      <c r="G1920" s="54" t="s">
        <v>795</v>
      </c>
      <c r="H1920" s="55" t="str">
        <f>"jingdian/"&amp;VLOOKUP(B1920,city!$C$4:$P$352,13,FALSE)&amp;"/"&amp;VLOOKUP(C1920,city!$D$4:$P$352,13,FALSE)&amp;"/jd/"&amp;K1920&amp;".jpg"</f>
        <v>jingdian/guangdong/jiangmen/jd/7.jpg</v>
      </c>
      <c r="I1920" s="55" t="str">
        <f t="shared" si="233"/>
        <v>13a,13b</v>
      </c>
      <c r="J1920" s="51">
        <f t="shared" si="236"/>
        <v>192</v>
      </c>
      <c r="K1920" s="51">
        <f>IF(VLOOKUP(J1919,city!$K$4:$L$352,2,0)&gt;K1919,K1919+1,1)</f>
        <v>7</v>
      </c>
      <c r="L1920" s="51">
        <v>1</v>
      </c>
      <c r="M1920" s="51" t="s">
        <v>439</v>
      </c>
      <c r="N1920" s="17">
        <v>112.58626599999999</v>
      </c>
      <c r="O1920" s="17">
        <v>22.378318</v>
      </c>
      <c r="P1920" s="51" t="str">
        <f t="shared" si="237"/>
        <v/>
      </c>
      <c r="Q1920" s="51">
        <v>13</v>
      </c>
      <c r="R1920" s="51">
        <f t="shared" si="238"/>
        <v>13</v>
      </c>
      <c r="S1920" s="51" t="str">
        <f t="shared" si="234"/>
        <v>13a</v>
      </c>
      <c r="T1920" s="51" t="str">
        <f t="shared" si="235"/>
        <v>13b</v>
      </c>
    </row>
    <row r="1921" spans="1:20" ht="20" customHeight="1" x14ac:dyDescent="0.15">
      <c r="A1921" s="51">
        <f t="shared" si="232"/>
        <v>119208</v>
      </c>
      <c r="B1921" s="52" t="str">
        <f>VLOOKUP(J1921,city!$A$4:$D$352,3,0)</f>
        <v>广东</v>
      </c>
      <c r="C1921" s="52" t="str">
        <f>VLOOKUP(J1921,city!$A$4:$D$352,4,0)</f>
        <v>江门</v>
      </c>
      <c r="D1921" s="97" t="s">
        <v>4740</v>
      </c>
      <c r="E1921" s="97" t="s">
        <v>4741</v>
      </c>
      <c r="F1921" s="96" t="s">
        <v>4742</v>
      </c>
      <c r="G1921" s="54" t="s">
        <v>795</v>
      </c>
      <c r="H1921" s="55" t="str">
        <f>"jingdian/"&amp;VLOOKUP(B1921,city!$C$4:$P$352,13,FALSE)&amp;"/"&amp;VLOOKUP(C1921,city!$D$4:$P$352,13,FALSE)&amp;"/jd/"&amp;K1921&amp;".jpg"</f>
        <v>jingdian/guangdong/jiangmen/jd/8.jpg</v>
      </c>
      <c r="I1921" s="55" t="str">
        <f t="shared" si="233"/>
        <v>2a,2b</v>
      </c>
      <c r="J1921" s="51">
        <f t="shared" si="236"/>
        <v>192</v>
      </c>
      <c r="K1921" s="51">
        <f>IF(VLOOKUP(J1920,city!$K$4:$L$352,2,0)&gt;K1920,K1920+1,1)</f>
        <v>8</v>
      </c>
      <c r="L1921" s="51">
        <v>1</v>
      </c>
      <c r="M1921" s="51" t="s">
        <v>439</v>
      </c>
      <c r="N1921" s="17">
        <v>112.57231</v>
      </c>
      <c r="O1921" s="17">
        <v>22.356824</v>
      </c>
      <c r="P1921" s="51" t="str">
        <f t="shared" si="237"/>
        <v/>
      </c>
      <c r="Q1921" s="51">
        <v>2</v>
      </c>
      <c r="R1921" s="51">
        <f t="shared" si="238"/>
        <v>1</v>
      </c>
      <c r="S1921" s="51" t="str">
        <f t="shared" si="234"/>
        <v>2a</v>
      </c>
      <c r="T1921" s="51" t="str">
        <f t="shared" si="235"/>
        <v>2b</v>
      </c>
    </row>
    <row r="1922" spans="1:20" ht="20" customHeight="1" x14ac:dyDescent="0.15">
      <c r="A1922" s="51">
        <f t="shared" si="232"/>
        <v>119209</v>
      </c>
      <c r="B1922" s="52" t="str">
        <f>VLOOKUP(J1922,city!$A$4:$D$352,3,0)</f>
        <v>广东</v>
      </c>
      <c r="C1922" s="52" t="str">
        <f>VLOOKUP(J1922,city!$A$4:$D$352,4,0)</f>
        <v>江门</v>
      </c>
      <c r="D1922" s="97" t="s">
        <v>4743</v>
      </c>
      <c r="E1922" s="97" t="s">
        <v>4744</v>
      </c>
      <c r="F1922" s="96" t="s">
        <v>4745</v>
      </c>
      <c r="G1922" s="54" t="s">
        <v>795</v>
      </c>
      <c r="H1922" s="55" t="str">
        <f>"jingdian/"&amp;VLOOKUP(B1922,city!$C$4:$P$352,13,FALSE)&amp;"/"&amp;VLOOKUP(C1922,city!$D$4:$P$352,13,FALSE)&amp;"/jd/"&amp;K1922&amp;".jpg"</f>
        <v>jingdian/guangdong/jiangmen/jd/9.jpg</v>
      </c>
      <c r="I1922" s="55" t="str">
        <f t="shared" si="233"/>
        <v>2a,2b</v>
      </c>
      <c r="J1922" s="51">
        <f t="shared" si="236"/>
        <v>192</v>
      </c>
      <c r="K1922" s="51">
        <f>IF(VLOOKUP(J1921,city!$K$4:$L$352,2,0)&gt;K1921,K1921+1,1)</f>
        <v>9</v>
      </c>
      <c r="L1922" s="51">
        <v>1</v>
      </c>
      <c r="M1922" s="51" t="s">
        <v>439</v>
      </c>
      <c r="N1922" s="17">
        <v>113.04247599999999</v>
      </c>
      <c r="O1922" s="17">
        <v>22.786038000000001</v>
      </c>
      <c r="P1922" s="51" t="str">
        <f t="shared" si="237"/>
        <v/>
      </c>
      <c r="Q1922" s="51">
        <v>2</v>
      </c>
      <c r="R1922" s="51">
        <f t="shared" si="238"/>
        <v>2</v>
      </c>
      <c r="S1922" s="51" t="str">
        <f t="shared" si="234"/>
        <v>2a</v>
      </c>
      <c r="T1922" s="51" t="str">
        <f t="shared" si="235"/>
        <v>2b</v>
      </c>
    </row>
    <row r="1923" spans="1:20" ht="20" customHeight="1" x14ac:dyDescent="0.15">
      <c r="A1923" s="51">
        <f t="shared" si="232"/>
        <v>119210</v>
      </c>
      <c r="B1923" s="52" t="str">
        <f>VLOOKUP(J1923,city!$A$4:$D$352,3,0)</f>
        <v>广东</v>
      </c>
      <c r="C1923" s="52" t="str">
        <f>VLOOKUP(J1923,city!$A$4:$D$352,4,0)</f>
        <v>江门</v>
      </c>
      <c r="D1923" s="97" t="s">
        <v>4746</v>
      </c>
      <c r="E1923" s="97" t="s">
        <v>4747</v>
      </c>
      <c r="F1923" s="96" t="s">
        <v>4748</v>
      </c>
      <c r="G1923" s="54" t="s">
        <v>795</v>
      </c>
      <c r="H1923" s="55" t="str">
        <f>"jingdian/"&amp;VLOOKUP(B1923,city!$C$4:$P$352,13,FALSE)&amp;"/"&amp;VLOOKUP(C1923,city!$D$4:$P$352,13,FALSE)&amp;"/jd/"&amp;K1923&amp;".jpg"</f>
        <v>jingdian/guangdong/jiangmen/jd/10.jpg</v>
      </c>
      <c r="I1923" s="55" t="str">
        <f t="shared" si="233"/>
        <v>2a,2b</v>
      </c>
      <c r="J1923" s="51">
        <f t="shared" si="236"/>
        <v>192</v>
      </c>
      <c r="K1923" s="51">
        <f>IF(VLOOKUP(J1922,city!$K$4:$L$352,2,0)&gt;K1922,K1922+1,1)</f>
        <v>10</v>
      </c>
      <c r="L1923" s="51">
        <v>1</v>
      </c>
      <c r="M1923" s="51" t="s">
        <v>439</v>
      </c>
      <c r="N1923" s="17">
        <v>112.04964699999999</v>
      </c>
      <c r="O1923" s="17">
        <v>22.248676</v>
      </c>
      <c r="P1923" s="51" t="str">
        <f t="shared" si="237"/>
        <v>112.8751688,22.4702956</v>
      </c>
      <c r="Q1923" s="51">
        <v>2</v>
      </c>
      <c r="R1923" s="51" t="e">
        <f t="shared" si="238"/>
        <v>#N/A</v>
      </c>
      <c r="S1923" s="51" t="str">
        <f t="shared" si="234"/>
        <v>2a</v>
      </c>
      <c r="T1923" s="51" t="str">
        <f t="shared" si="235"/>
        <v>2b</v>
      </c>
    </row>
    <row r="1924" spans="1:20" ht="20" customHeight="1" x14ac:dyDescent="0.15">
      <c r="A1924" s="51">
        <f t="shared" ref="A1924:A1987" si="239">100000+J1924*100+K1924</f>
        <v>119301</v>
      </c>
      <c r="B1924" s="52" t="str">
        <f>VLOOKUP(J1924,city!$A$4:$D$352,3,0)</f>
        <v>广东</v>
      </c>
      <c r="C1924" s="52" t="str">
        <f>VLOOKUP(J1924,city!$A$4:$D$352,4,0)</f>
        <v>茂名</v>
      </c>
      <c r="D1924" s="97" t="s">
        <v>4749</v>
      </c>
      <c r="E1924" s="97" t="s">
        <v>4750</v>
      </c>
      <c r="F1924" s="96" t="s">
        <v>4751</v>
      </c>
      <c r="G1924" s="54" t="s">
        <v>795</v>
      </c>
      <c r="H1924" s="55" t="str">
        <f>"jingdian/"&amp;VLOOKUP(B1924,city!$C$4:$P$352,13,FALSE)&amp;"/"&amp;VLOOKUP(C1924,city!$D$4:$P$352,13,FALSE)&amp;"/jd/"&amp;K1924&amp;".jpg"</f>
        <v>jingdian/guangdong/maoming/jd/1.jpg</v>
      </c>
      <c r="I1924" s="55" t="str">
        <f t="shared" ref="I1924:I1987" si="240">S1924&amp;","&amp;T1924</f>
        <v>6a,6b</v>
      </c>
      <c r="J1924" s="51">
        <f t="shared" si="236"/>
        <v>193</v>
      </c>
      <c r="K1924" s="51">
        <f>IF(VLOOKUP(J1923,city!$K$4:$L$352,2,0)&gt;K1923,K1923+1,1)</f>
        <v>1</v>
      </c>
      <c r="L1924" s="51">
        <v>1</v>
      </c>
      <c r="M1924" s="51" t="s">
        <v>441</v>
      </c>
      <c r="N1924" s="17">
        <v>111.14908200000001</v>
      </c>
      <c r="O1924" s="17">
        <v>21.469867000000001</v>
      </c>
      <c r="P1924" s="51" t="str">
        <f t="shared" si="237"/>
        <v/>
      </c>
      <c r="Q1924" s="51">
        <v>6</v>
      </c>
      <c r="R1924" s="51">
        <f t="shared" si="238"/>
        <v>6</v>
      </c>
      <c r="S1924" s="51" t="str">
        <f t="shared" ref="S1924:S1987" si="241">CONCATENATE(Q1924,"a")</f>
        <v>6a</v>
      </c>
      <c r="T1924" s="51" t="str">
        <f t="shared" ref="T1924:T1987" si="242">CONCATENATE(Q1924,"b")</f>
        <v>6b</v>
      </c>
    </row>
    <row r="1925" spans="1:20" ht="20" customHeight="1" x14ac:dyDescent="0.15">
      <c r="A1925" s="51">
        <f t="shared" si="239"/>
        <v>119302</v>
      </c>
      <c r="B1925" s="52" t="str">
        <f>VLOOKUP(J1925,city!$A$4:$D$352,3,0)</f>
        <v>广东</v>
      </c>
      <c r="C1925" s="52" t="str">
        <f>VLOOKUP(J1925,city!$A$4:$D$352,4,0)</f>
        <v>茂名</v>
      </c>
      <c r="D1925" s="97" t="s">
        <v>4752</v>
      </c>
      <c r="E1925" s="97" t="s">
        <v>4753</v>
      </c>
      <c r="F1925" s="96" t="s">
        <v>4754</v>
      </c>
      <c r="G1925" s="54" t="s">
        <v>795</v>
      </c>
      <c r="H1925" s="55" t="str">
        <f>"jingdian/"&amp;VLOOKUP(B1925,city!$C$4:$P$352,13,FALSE)&amp;"/"&amp;VLOOKUP(C1925,city!$D$4:$P$352,13,FALSE)&amp;"/jd/"&amp;K1925&amp;".jpg"</f>
        <v>jingdian/guangdong/maoming/jd/2.jpg</v>
      </c>
      <c r="I1925" s="55" t="str">
        <f t="shared" si="240"/>
        <v>9a,9b</v>
      </c>
      <c r="J1925" s="51">
        <f t="shared" ref="J1925:J1988" si="243">IF(K1925&gt;K1924,J1924,J1924+1)</f>
        <v>193</v>
      </c>
      <c r="K1925" s="51">
        <f>IF(VLOOKUP(J1924,city!$K$4:$L$352,2,0)&gt;K1924,K1924+1,1)</f>
        <v>2</v>
      </c>
      <c r="L1925" s="51">
        <v>1</v>
      </c>
      <c r="M1925" s="51" t="s">
        <v>441</v>
      </c>
      <c r="N1925" s="17">
        <v>111.243391</v>
      </c>
      <c r="O1925" s="17">
        <v>22.269119</v>
      </c>
      <c r="P1925" s="51" t="str">
        <f t="shared" si="237"/>
        <v/>
      </c>
      <c r="Q1925" s="51">
        <v>9</v>
      </c>
      <c r="R1925" s="51">
        <f t="shared" si="238"/>
        <v>9</v>
      </c>
      <c r="S1925" s="51" t="str">
        <f t="shared" si="241"/>
        <v>9a</v>
      </c>
      <c r="T1925" s="51" t="str">
        <f t="shared" si="242"/>
        <v>9b</v>
      </c>
    </row>
    <row r="1926" spans="1:20" ht="20" customHeight="1" x14ac:dyDescent="0.15">
      <c r="A1926" s="51">
        <f t="shared" si="239"/>
        <v>119303</v>
      </c>
      <c r="B1926" s="52" t="str">
        <f>VLOOKUP(J1926,city!$A$4:$D$352,3,0)</f>
        <v>广东</v>
      </c>
      <c r="C1926" s="52" t="str">
        <f>VLOOKUP(J1926,city!$A$4:$D$352,4,0)</f>
        <v>茂名</v>
      </c>
      <c r="D1926" s="97" t="s">
        <v>4755</v>
      </c>
      <c r="E1926" s="97" t="s">
        <v>4756</v>
      </c>
      <c r="F1926" s="96" t="s">
        <v>4757</v>
      </c>
      <c r="G1926" s="54" t="s">
        <v>795</v>
      </c>
      <c r="H1926" s="55" t="str">
        <f>"jingdian/"&amp;VLOOKUP(B1926,city!$C$4:$P$352,13,FALSE)&amp;"/"&amp;VLOOKUP(C1926,city!$D$4:$P$352,13,FALSE)&amp;"/jd/"&amp;K1926&amp;".jpg"</f>
        <v>jingdian/guangdong/maoming/jd/3.jpg</v>
      </c>
      <c r="I1926" s="55" t="str">
        <f t="shared" si="240"/>
        <v>1a,1b</v>
      </c>
      <c r="J1926" s="51">
        <f t="shared" si="243"/>
        <v>193</v>
      </c>
      <c r="K1926" s="51">
        <f>IF(VLOOKUP(J1925,city!$K$4:$L$352,2,0)&gt;K1925,K1925+1,1)</f>
        <v>3</v>
      </c>
      <c r="L1926" s="51">
        <v>1</v>
      </c>
      <c r="M1926" s="51" t="s">
        <v>441</v>
      </c>
      <c r="N1926" s="17">
        <v>110.82978</v>
      </c>
      <c r="O1926" s="17">
        <v>21.632206</v>
      </c>
      <c r="P1926" s="51" t="str">
        <f t="shared" si="237"/>
        <v/>
      </c>
      <c r="Q1926" s="51">
        <v>1</v>
      </c>
      <c r="R1926" s="51">
        <f t="shared" si="238"/>
        <v>2</v>
      </c>
      <c r="S1926" s="51" t="str">
        <f t="shared" si="241"/>
        <v>1a</v>
      </c>
      <c r="T1926" s="51" t="str">
        <f t="shared" si="242"/>
        <v>1b</v>
      </c>
    </row>
    <row r="1927" spans="1:20" ht="20" customHeight="1" x14ac:dyDescent="0.15">
      <c r="A1927" s="51">
        <f t="shared" si="239"/>
        <v>119304</v>
      </c>
      <c r="B1927" s="52" t="str">
        <f>VLOOKUP(J1927,city!$A$4:$D$352,3,0)</f>
        <v>广东</v>
      </c>
      <c r="C1927" s="52" t="str">
        <f>VLOOKUP(J1927,city!$A$4:$D$352,4,0)</f>
        <v>茂名</v>
      </c>
      <c r="D1927" s="97" t="s">
        <v>4758</v>
      </c>
      <c r="E1927" s="97" t="s">
        <v>4759</v>
      </c>
      <c r="F1927" s="96" t="s">
        <v>4760</v>
      </c>
      <c r="G1927" s="54" t="s">
        <v>795</v>
      </c>
      <c r="H1927" s="55" t="str">
        <f>"jingdian/"&amp;VLOOKUP(B1927,city!$C$4:$P$352,13,FALSE)&amp;"/"&amp;VLOOKUP(C1927,city!$D$4:$P$352,13,FALSE)&amp;"/jd/"&amp;K1927&amp;".jpg"</f>
        <v>jingdian/guangdong/maoming/jd/4.jpg</v>
      </c>
      <c r="I1927" s="55" t="str">
        <f t="shared" si="240"/>
        <v>4a,4b</v>
      </c>
      <c r="J1927" s="51">
        <f t="shared" si="243"/>
        <v>193</v>
      </c>
      <c r="K1927" s="51">
        <f>IF(VLOOKUP(J1926,city!$K$4:$L$352,2,0)&gt;K1926,K1926+1,1)</f>
        <v>4</v>
      </c>
      <c r="L1927" s="51">
        <v>1</v>
      </c>
      <c r="M1927" s="51" t="s">
        <v>441</v>
      </c>
      <c r="N1927" s="17">
        <v>111.19494</v>
      </c>
      <c r="O1927" s="17">
        <v>21.386227000000002</v>
      </c>
      <c r="P1927" s="51" t="str">
        <f t="shared" si="237"/>
        <v/>
      </c>
      <c r="Q1927" s="51">
        <v>4</v>
      </c>
      <c r="R1927" s="51">
        <f t="shared" si="238"/>
        <v>4</v>
      </c>
      <c r="S1927" s="51" t="str">
        <f t="shared" si="241"/>
        <v>4a</v>
      </c>
      <c r="T1927" s="51" t="str">
        <f t="shared" si="242"/>
        <v>4b</v>
      </c>
    </row>
    <row r="1928" spans="1:20" ht="20" customHeight="1" x14ac:dyDescent="0.15">
      <c r="A1928" s="51">
        <f t="shared" si="239"/>
        <v>119305</v>
      </c>
      <c r="B1928" s="52" t="str">
        <f>VLOOKUP(J1928,city!$A$4:$D$352,3,0)</f>
        <v>广东</v>
      </c>
      <c r="C1928" s="52" t="str">
        <f>VLOOKUP(J1928,city!$A$4:$D$352,4,0)</f>
        <v>茂名</v>
      </c>
      <c r="D1928" s="97" t="s">
        <v>4761</v>
      </c>
      <c r="E1928" s="97" t="s">
        <v>4762</v>
      </c>
      <c r="F1928" s="96" t="s">
        <v>4763</v>
      </c>
      <c r="G1928" s="54" t="s">
        <v>795</v>
      </c>
      <c r="H1928" s="55" t="str">
        <f>"jingdian/"&amp;VLOOKUP(B1928,city!$C$4:$P$352,13,FALSE)&amp;"/"&amp;VLOOKUP(C1928,city!$D$4:$P$352,13,FALSE)&amp;"/jd/"&amp;K1928&amp;".jpg"</f>
        <v>jingdian/guangdong/maoming/jd/5.jpg</v>
      </c>
      <c r="I1928" s="55" t="str">
        <f t="shared" si="240"/>
        <v>4a,4b</v>
      </c>
      <c r="J1928" s="51">
        <f t="shared" si="243"/>
        <v>193</v>
      </c>
      <c r="K1928" s="51">
        <f>IF(VLOOKUP(J1927,city!$K$4:$L$352,2,0)&gt;K1927,K1927+1,1)</f>
        <v>5</v>
      </c>
      <c r="L1928" s="51">
        <v>1</v>
      </c>
      <c r="M1928" s="51" t="s">
        <v>441</v>
      </c>
      <c r="N1928" s="17">
        <v>111.054563</v>
      </c>
      <c r="O1928" s="17">
        <v>21.459492999999998</v>
      </c>
      <c r="P1928" s="51" t="str">
        <f t="shared" si="237"/>
        <v/>
      </c>
      <c r="Q1928" s="51">
        <v>4</v>
      </c>
      <c r="R1928" s="51">
        <f t="shared" si="238"/>
        <v>4</v>
      </c>
      <c r="S1928" s="51" t="str">
        <f t="shared" si="241"/>
        <v>4a</v>
      </c>
      <c r="T1928" s="51" t="str">
        <f t="shared" si="242"/>
        <v>4b</v>
      </c>
    </row>
    <row r="1929" spans="1:20" ht="20" customHeight="1" x14ac:dyDescent="0.15">
      <c r="A1929" s="51">
        <f t="shared" si="239"/>
        <v>119306</v>
      </c>
      <c r="B1929" s="52" t="str">
        <f>VLOOKUP(J1929,city!$A$4:$D$352,3,0)</f>
        <v>广东</v>
      </c>
      <c r="C1929" s="52" t="str">
        <f>VLOOKUP(J1929,city!$A$4:$D$352,4,0)</f>
        <v>茂名</v>
      </c>
      <c r="D1929" s="97" t="s">
        <v>4764</v>
      </c>
      <c r="E1929" s="97" t="s">
        <v>4765</v>
      </c>
      <c r="F1929" s="96" t="s">
        <v>4766</v>
      </c>
      <c r="G1929" s="54" t="s">
        <v>795</v>
      </c>
      <c r="H1929" s="55" t="str">
        <f>"jingdian/"&amp;VLOOKUP(B1929,city!$C$4:$P$352,13,FALSE)&amp;"/"&amp;VLOOKUP(C1929,city!$D$4:$P$352,13,FALSE)&amp;"/jd/"&amp;K1929&amp;".jpg"</f>
        <v>jingdian/guangdong/maoming/jd/6.jpg</v>
      </c>
      <c r="I1929" s="55" t="str">
        <f t="shared" si="240"/>
        <v>11a,11b</v>
      </c>
      <c r="J1929" s="51">
        <f t="shared" si="243"/>
        <v>193</v>
      </c>
      <c r="K1929" s="51">
        <f>IF(VLOOKUP(J1928,city!$K$4:$L$352,2,0)&gt;K1928,K1928+1,1)</f>
        <v>6</v>
      </c>
      <c r="L1929" s="51">
        <v>1</v>
      </c>
      <c r="M1929" s="51" t="s">
        <v>441</v>
      </c>
      <c r="N1929" s="17">
        <v>110.71102</v>
      </c>
      <c r="O1929" s="17">
        <v>22.461490000000001</v>
      </c>
      <c r="P1929" s="51" t="str">
        <f t="shared" si="237"/>
        <v/>
      </c>
      <c r="Q1929" s="51">
        <v>11</v>
      </c>
      <c r="R1929" s="51">
        <f t="shared" si="238"/>
        <v>11</v>
      </c>
      <c r="S1929" s="51" t="str">
        <f t="shared" si="241"/>
        <v>11a</v>
      </c>
      <c r="T1929" s="51" t="str">
        <f t="shared" si="242"/>
        <v>11b</v>
      </c>
    </row>
    <row r="1930" spans="1:20" ht="20" customHeight="1" x14ac:dyDescent="0.15">
      <c r="A1930" s="51">
        <f t="shared" si="239"/>
        <v>119307</v>
      </c>
      <c r="B1930" s="52" t="str">
        <f>VLOOKUP(J1930,city!$A$4:$D$352,3,0)</f>
        <v>广东</v>
      </c>
      <c r="C1930" s="52" t="str">
        <f>VLOOKUP(J1930,city!$A$4:$D$352,4,0)</f>
        <v>茂名</v>
      </c>
      <c r="D1930" s="97" t="s">
        <v>4767</v>
      </c>
      <c r="E1930" s="97" t="s">
        <v>4768</v>
      </c>
      <c r="F1930" s="96" t="s">
        <v>4769</v>
      </c>
      <c r="G1930" s="54" t="s">
        <v>795</v>
      </c>
      <c r="H1930" s="55" t="str">
        <f>"jingdian/"&amp;VLOOKUP(B1930,city!$C$4:$P$352,13,FALSE)&amp;"/"&amp;VLOOKUP(C1930,city!$D$4:$P$352,13,FALSE)&amp;"/jd/"&amp;K1930&amp;".jpg"</f>
        <v>jingdian/guangdong/maoming/jd/7.jpg</v>
      </c>
      <c r="I1930" s="55" t="str">
        <f t="shared" si="240"/>
        <v>3a,3b</v>
      </c>
      <c r="J1930" s="51">
        <f t="shared" si="243"/>
        <v>193</v>
      </c>
      <c r="K1930" s="51">
        <f>IF(VLOOKUP(J1929,city!$K$4:$L$352,2,0)&gt;K1929,K1929+1,1)</f>
        <v>7</v>
      </c>
      <c r="L1930" s="51">
        <v>1</v>
      </c>
      <c r="M1930" s="51" t="s">
        <v>441</v>
      </c>
      <c r="N1930" s="17">
        <v>110.836849</v>
      </c>
      <c r="O1930" s="17">
        <v>22.313649000000002</v>
      </c>
      <c r="P1930" s="51" t="str">
        <f t="shared" si="237"/>
        <v/>
      </c>
      <c r="Q1930" s="51">
        <v>3</v>
      </c>
      <c r="R1930" s="51">
        <f t="shared" si="238"/>
        <v>6</v>
      </c>
      <c r="S1930" s="51" t="str">
        <f t="shared" si="241"/>
        <v>3a</v>
      </c>
      <c r="T1930" s="51" t="str">
        <f t="shared" si="242"/>
        <v>3b</v>
      </c>
    </row>
    <row r="1931" spans="1:20" ht="20" customHeight="1" x14ac:dyDescent="0.15">
      <c r="A1931" s="51">
        <f t="shared" si="239"/>
        <v>119308</v>
      </c>
      <c r="B1931" s="52" t="str">
        <f>VLOOKUP(J1931,city!$A$4:$D$352,3,0)</f>
        <v>广东</v>
      </c>
      <c r="C1931" s="52" t="str">
        <f>VLOOKUP(J1931,city!$A$4:$D$352,4,0)</f>
        <v>茂名</v>
      </c>
      <c r="D1931" s="97" t="s">
        <v>4770</v>
      </c>
      <c r="E1931" s="97" t="s">
        <v>4771</v>
      </c>
      <c r="F1931" s="96" t="s">
        <v>4772</v>
      </c>
      <c r="G1931" s="54" t="s">
        <v>795</v>
      </c>
      <c r="H1931" s="55" t="str">
        <f>"jingdian/"&amp;VLOOKUP(B1931,city!$C$4:$P$352,13,FALSE)&amp;"/"&amp;VLOOKUP(C1931,city!$D$4:$P$352,13,FALSE)&amp;"/jd/"&amp;K1931&amp;".jpg"</f>
        <v>jingdian/guangdong/maoming/jd/8.jpg</v>
      </c>
      <c r="I1931" s="55" t="str">
        <f t="shared" si="240"/>
        <v>6a,6b</v>
      </c>
      <c r="J1931" s="51">
        <f t="shared" si="243"/>
        <v>193</v>
      </c>
      <c r="K1931" s="51">
        <f>IF(VLOOKUP(J1930,city!$K$4:$L$352,2,0)&gt;K1930,K1930+1,1)</f>
        <v>8</v>
      </c>
      <c r="L1931" s="51">
        <v>1</v>
      </c>
      <c r="M1931" s="51" t="s">
        <v>441</v>
      </c>
      <c r="N1931" s="17">
        <v>110.911923</v>
      </c>
      <c r="O1931" s="17">
        <v>22.470745000000001</v>
      </c>
      <c r="P1931" s="51" t="str">
        <f t="shared" si="237"/>
        <v/>
      </c>
      <c r="Q1931" s="51">
        <v>6</v>
      </c>
      <c r="R1931" s="51">
        <f t="shared" si="238"/>
        <v>6</v>
      </c>
      <c r="S1931" s="51" t="str">
        <f t="shared" si="241"/>
        <v>6a</v>
      </c>
      <c r="T1931" s="51" t="str">
        <f t="shared" si="242"/>
        <v>6b</v>
      </c>
    </row>
    <row r="1932" spans="1:20" ht="20" customHeight="1" x14ac:dyDescent="0.15">
      <c r="A1932" s="51">
        <f t="shared" si="239"/>
        <v>119309</v>
      </c>
      <c r="B1932" s="52" t="str">
        <f>VLOOKUP(J1932,city!$A$4:$D$352,3,0)</f>
        <v>广东</v>
      </c>
      <c r="C1932" s="52" t="str">
        <f>VLOOKUP(J1932,city!$A$4:$D$352,4,0)</f>
        <v>茂名</v>
      </c>
      <c r="D1932" s="97" t="s">
        <v>4773</v>
      </c>
      <c r="E1932" s="97" t="s">
        <v>4774</v>
      </c>
      <c r="F1932" s="96" t="s">
        <v>4775</v>
      </c>
      <c r="G1932" s="54" t="s">
        <v>795</v>
      </c>
      <c r="H1932" s="55" t="str">
        <f>"jingdian/"&amp;VLOOKUP(B1932,city!$C$4:$P$352,13,FALSE)&amp;"/"&amp;VLOOKUP(C1932,city!$D$4:$P$352,13,FALSE)&amp;"/jd/"&amp;K1932&amp;".jpg"</f>
        <v>jingdian/guangdong/maoming/jd/9.jpg</v>
      </c>
      <c r="I1932" s="55" t="str">
        <f t="shared" si="240"/>
        <v>6a,6b</v>
      </c>
      <c r="J1932" s="51">
        <f t="shared" si="243"/>
        <v>193</v>
      </c>
      <c r="K1932" s="51">
        <f>IF(VLOOKUP(J1931,city!$K$4:$L$352,2,0)&gt;K1931,K1931+1,1)</f>
        <v>9</v>
      </c>
      <c r="L1932" s="51">
        <v>1</v>
      </c>
      <c r="M1932" s="51" t="s">
        <v>441</v>
      </c>
      <c r="N1932" s="17">
        <v>111.025961</v>
      </c>
      <c r="O1932" s="17">
        <v>22.058764</v>
      </c>
      <c r="P1932" s="51" t="str">
        <f t="shared" si="237"/>
        <v/>
      </c>
      <c r="Q1932" s="51">
        <v>6</v>
      </c>
      <c r="R1932" s="51">
        <f t="shared" si="238"/>
        <v>6</v>
      </c>
      <c r="S1932" s="51" t="str">
        <f t="shared" si="241"/>
        <v>6a</v>
      </c>
      <c r="T1932" s="51" t="str">
        <f t="shared" si="242"/>
        <v>6b</v>
      </c>
    </row>
    <row r="1933" spans="1:20" ht="20" customHeight="1" x14ac:dyDescent="0.15">
      <c r="A1933" s="51">
        <f t="shared" si="239"/>
        <v>119310</v>
      </c>
      <c r="B1933" s="52" t="str">
        <f>VLOOKUP(J1933,city!$A$4:$D$352,3,0)</f>
        <v>广东</v>
      </c>
      <c r="C1933" s="52" t="str">
        <f>VLOOKUP(J1933,city!$A$4:$D$352,4,0)</f>
        <v>茂名</v>
      </c>
      <c r="D1933" s="97" t="s">
        <v>4776</v>
      </c>
      <c r="E1933" s="97" t="s">
        <v>4777</v>
      </c>
      <c r="F1933" s="96" t="s">
        <v>4778</v>
      </c>
      <c r="G1933" s="54" t="s">
        <v>795</v>
      </c>
      <c r="H1933" s="55" t="str">
        <f>"jingdian/"&amp;VLOOKUP(B1933,city!$C$4:$P$352,13,FALSE)&amp;"/"&amp;VLOOKUP(C1933,city!$D$4:$P$352,13,FALSE)&amp;"/jd/"&amp;K1933&amp;".jpg"</f>
        <v>jingdian/guangdong/maoming/jd/10.jpg</v>
      </c>
      <c r="I1933" s="55" t="str">
        <f t="shared" si="240"/>
        <v>2a,2b</v>
      </c>
      <c r="J1933" s="51">
        <f t="shared" si="243"/>
        <v>193</v>
      </c>
      <c r="K1933" s="51">
        <f>IF(VLOOKUP(J1932,city!$K$4:$L$352,2,0)&gt;K1932,K1932+1,1)</f>
        <v>10</v>
      </c>
      <c r="L1933" s="51">
        <v>1</v>
      </c>
      <c r="M1933" s="51" t="s">
        <v>441</v>
      </c>
      <c r="N1933" s="17">
        <v>110.972218</v>
      </c>
      <c r="O1933" s="17">
        <v>22.633234000000002</v>
      </c>
      <c r="P1933" s="51" t="str">
        <f t="shared" ref="P1933:P1996" si="244">IF(K1933=10,SUM(N1924:N1933)/10&amp;","&amp;SUM(O1924:O1933)/10,"")</f>
        <v>110.9929727,22.0154794</v>
      </c>
      <c r="Q1933" s="51">
        <v>2</v>
      </c>
      <c r="R1933" s="51">
        <f t="shared" si="238"/>
        <v>2</v>
      </c>
      <c r="S1933" s="51" t="str">
        <f t="shared" si="241"/>
        <v>2a</v>
      </c>
      <c r="T1933" s="51" t="str">
        <f t="shared" si="242"/>
        <v>2b</v>
      </c>
    </row>
    <row r="1934" spans="1:20" ht="20" customHeight="1" x14ac:dyDescent="0.15">
      <c r="A1934" s="51">
        <f t="shared" si="239"/>
        <v>119401</v>
      </c>
      <c r="B1934" s="52" t="str">
        <f>VLOOKUP(J1934,city!$A$4:$D$352,3,0)</f>
        <v>广东</v>
      </c>
      <c r="C1934" s="52" t="str">
        <f>VLOOKUP(J1934,city!$A$4:$D$352,4,0)</f>
        <v>惠州</v>
      </c>
      <c r="D1934" s="97" t="s">
        <v>4779</v>
      </c>
      <c r="E1934" s="97" t="s">
        <v>4780</v>
      </c>
      <c r="F1934" s="96" t="s">
        <v>4781</v>
      </c>
      <c r="G1934" s="54" t="s">
        <v>795</v>
      </c>
      <c r="H1934" s="55" t="str">
        <f>"jingdian/"&amp;VLOOKUP(B1934,city!$C$4:$P$352,13,FALSE)&amp;"/"&amp;VLOOKUP(C1934,city!$D$4:$P$352,13,FALSE)&amp;"/jd/"&amp;K1934&amp;".jpg"</f>
        <v>jingdian/guangdong/huizhou/jd/1.jpg</v>
      </c>
      <c r="I1934" s="55" t="str">
        <f t="shared" si="240"/>
        <v>6a,6b</v>
      </c>
      <c r="J1934" s="51">
        <f t="shared" si="243"/>
        <v>194</v>
      </c>
      <c r="K1934" s="51">
        <f>IF(VLOOKUP(J1933,city!$K$4:$L$352,2,0)&gt;K1933,K1933+1,1)</f>
        <v>1</v>
      </c>
      <c r="L1934" s="51">
        <v>1</v>
      </c>
      <c r="M1934" s="51" t="s">
        <v>443</v>
      </c>
      <c r="N1934" s="17">
        <v>114.401195</v>
      </c>
      <c r="O1934" s="17">
        <v>23.096499999999999</v>
      </c>
      <c r="P1934" s="51" t="str">
        <f t="shared" si="244"/>
        <v/>
      </c>
      <c r="Q1934" s="51">
        <v>6</v>
      </c>
      <c r="R1934" s="51">
        <f t="shared" si="238"/>
        <v>6</v>
      </c>
      <c r="S1934" s="51" t="str">
        <f t="shared" si="241"/>
        <v>6a</v>
      </c>
      <c r="T1934" s="51" t="str">
        <f t="shared" si="242"/>
        <v>6b</v>
      </c>
    </row>
    <row r="1935" spans="1:20" ht="20" customHeight="1" x14ac:dyDescent="0.15">
      <c r="A1935" s="51">
        <f t="shared" si="239"/>
        <v>119402</v>
      </c>
      <c r="B1935" s="52" t="str">
        <f>VLOOKUP(J1935,city!$A$4:$D$352,3,0)</f>
        <v>广东</v>
      </c>
      <c r="C1935" s="52" t="str">
        <f>VLOOKUP(J1935,city!$A$4:$D$352,4,0)</f>
        <v>惠州</v>
      </c>
      <c r="D1935" s="97" t="s">
        <v>4782</v>
      </c>
      <c r="E1935" s="97" t="s">
        <v>4783</v>
      </c>
      <c r="F1935" s="96" t="s">
        <v>4784</v>
      </c>
      <c r="G1935" s="54" t="s">
        <v>795</v>
      </c>
      <c r="H1935" s="55" t="str">
        <f>"jingdian/"&amp;VLOOKUP(B1935,city!$C$4:$P$352,13,FALSE)&amp;"/"&amp;VLOOKUP(C1935,city!$D$4:$P$352,13,FALSE)&amp;"/jd/"&amp;K1935&amp;".jpg"</f>
        <v>jingdian/guangdong/huizhou/jd/2.jpg</v>
      </c>
      <c r="I1935" s="55" t="str">
        <f t="shared" si="240"/>
        <v>11a,11b</v>
      </c>
      <c r="J1935" s="51">
        <f t="shared" si="243"/>
        <v>194</v>
      </c>
      <c r="K1935" s="51">
        <f>IF(VLOOKUP(J1934,city!$K$4:$L$352,2,0)&gt;K1934,K1934+1,1)</f>
        <v>2</v>
      </c>
      <c r="L1935" s="51">
        <v>1</v>
      </c>
      <c r="M1935" s="51" t="s">
        <v>443</v>
      </c>
      <c r="N1935" s="17">
        <v>113.891617</v>
      </c>
      <c r="O1935" s="17">
        <v>23.647033</v>
      </c>
      <c r="P1935" s="51" t="str">
        <f t="shared" si="244"/>
        <v/>
      </c>
      <c r="Q1935" s="51">
        <v>11</v>
      </c>
      <c r="R1935" s="51">
        <f t="shared" si="238"/>
        <v>11</v>
      </c>
      <c r="S1935" s="51" t="str">
        <f t="shared" si="241"/>
        <v>11a</v>
      </c>
      <c r="T1935" s="51" t="str">
        <f t="shared" si="242"/>
        <v>11b</v>
      </c>
    </row>
    <row r="1936" spans="1:20" ht="20" customHeight="1" x14ac:dyDescent="0.15">
      <c r="A1936" s="51">
        <f t="shared" si="239"/>
        <v>119403</v>
      </c>
      <c r="B1936" s="52" t="str">
        <f>VLOOKUP(J1936,city!$A$4:$D$352,3,0)</f>
        <v>广东</v>
      </c>
      <c r="C1936" s="52" t="str">
        <f>VLOOKUP(J1936,city!$A$4:$D$352,4,0)</f>
        <v>惠州</v>
      </c>
      <c r="D1936" s="97" t="s">
        <v>4785</v>
      </c>
      <c r="E1936" s="97" t="s">
        <v>4786</v>
      </c>
      <c r="F1936" s="96" t="s">
        <v>4787</v>
      </c>
      <c r="G1936" s="54" t="s">
        <v>795</v>
      </c>
      <c r="H1936" s="55" t="str">
        <f>"jingdian/"&amp;VLOOKUP(B1936,city!$C$4:$P$352,13,FALSE)&amp;"/"&amp;VLOOKUP(C1936,city!$D$4:$P$352,13,FALSE)&amp;"/jd/"&amp;K1936&amp;".jpg"</f>
        <v>jingdian/guangdong/huizhou/jd/3.jpg</v>
      </c>
      <c r="I1936" s="55" t="str">
        <f t="shared" si="240"/>
        <v>3a,3b</v>
      </c>
      <c r="J1936" s="51">
        <f t="shared" si="243"/>
        <v>194</v>
      </c>
      <c r="K1936" s="51">
        <f>IF(VLOOKUP(J1935,city!$K$4:$L$352,2,0)&gt;K1935,K1935+1,1)</f>
        <v>3</v>
      </c>
      <c r="L1936" s="51">
        <v>1</v>
      </c>
      <c r="M1936" s="51" t="s">
        <v>443</v>
      </c>
      <c r="N1936" s="17">
        <v>114.03897000000001</v>
      </c>
      <c r="O1936" s="17">
        <v>23.618794999999999</v>
      </c>
      <c r="P1936" s="51" t="str">
        <f t="shared" si="244"/>
        <v/>
      </c>
      <c r="Q1936" s="51">
        <v>3</v>
      </c>
      <c r="R1936" s="51">
        <f t="shared" si="238"/>
        <v>11</v>
      </c>
      <c r="S1936" s="51" t="str">
        <f t="shared" si="241"/>
        <v>3a</v>
      </c>
      <c r="T1936" s="51" t="str">
        <f t="shared" si="242"/>
        <v>3b</v>
      </c>
    </row>
    <row r="1937" spans="1:20" ht="20" customHeight="1" x14ac:dyDescent="0.15">
      <c r="A1937" s="51">
        <f t="shared" si="239"/>
        <v>119404</v>
      </c>
      <c r="B1937" s="52" t="str">
        <f>VLOOKUP(J1937,city!$A$4:$D$352,3,0)</f>
        <v>广东</v>
      </c>
      <c r="C1937" s="52" t="str">
        <f>VLOOKUP(J1937,city!$A$4:$D$352,4,0)</f>
        <v>惠州</v>
      </c>
      <c r="D1937" s="97" t="s">
        <v>4788</v>
      </c>
      <c r="E1937" s="97" t="s">
        <v>4789</v>
      </c>
      <c r="F1937" s="96" t="s">
        <v>4790</v>
      </c>
      <c r="G1937" s="54" t="s">
        <v>795</v>
      </c>
      <c r="H1937" s="55" t="str">
        <f>"jingdian/"&amp;VLOOKUP(B1937,city!$C$4:$P$352,13,FALSE)&amp;"/"&amp;VLOOKUP(C1937,city!$D$4:$P$352,13,FALSE)&amp;"/jd/"&amp;K1937&amp;".jpg"</f>
        <v>jingdian/guangdong/huizhou/jd/4.jpg</v>
      </c>
      <c r="I1937" s="55" t="str">
        <f t="shared" si="240"/>
        <v>6a,6b</v>
      </c>
      <c r="J1937" s="51">
        <f t="shared" si="243"/>
        <v>194</v>
      </c>
      <c r="K1937" s="51">
        <f>IF(VLOOKUP(J1936,city!$K$4:$L$352,2,0)&gt;K1936,K1936+1,1)</f>
        <v>4</v>
      </c>
      <c r="L1937" s="51">
        <v>1</v>
      </c>
      <c r="M1937" s="51" t="s">
        <v>443</v>
      </c>
      <c r="N1937" s="17">
        <v>114.24444800000001</v>
      </c>
      <c r="O1937" s="17">
        <v>23.824717</v>
      </c>
      <c r="P1937" s="51" t="str">
        <f t="shared" si="244"/>
        <v/>
      </c>
      <c r="Q1937" s="51">
        <v>6</v>
      </c>
      <c r="R1937" s="51">
        <f t="shared" si="238"/>
        <v>6</v>
      </c>
      <c r="S1937" s="51" t="str">
        <f t="shared" si="241"/>
        <v>6a</v>
      </c>
      <c r="T1937" s="51" t="str">
        <f t="shared" si="242"/>
        <v>6b</v>
      </c>
    </row>
    <row r="1938" spans="1:20" ht="20" customHeight="1" x14ac:dyDescent="0.15">
      <c r="A1938" s="51">
        <f t="shared" si="239"/>
        <v>119405</v>
      </c>
      <c r="B1938" s="52" t="str">
        <f>VLOOKUP(J1938,city!$A$4:$D$352,3,0)</f>
        <v>广东</v>
      </c>
      <c r="C1938" s="52" t="str">
        <f>VLOOKUP(J1938,city!$A$4:$D$352,4,0)</f>
        <v>惠州</v>
      </c>
      <c r="D1938" s="97" t="s">
        <v>4791</v>
      </c>
      <c r="E1938" s="97" t="s">
        <v>4792</v>
      </c>
      <c r="F1938" s="96" t="s">
        <v>4793</v>
      </c>
      <c r="G1938" s="54" t="s">
        <v>795</v>
      </c>
      <c r="H1938" s="55" t="str">
        <f>"jingdian/"&amp;VLOOKUP(B1938,city!$C$4:$P$352,13,FALSE)&amp;"/"&amp;VLOOKUP(C1938,city!$D$4:$P$352,13,FALSE)&amp;"/jd/"&amp;K1938&amp;".jpg"</f>
        <v>jingdian/guangdong/huizhou/jd/5.jpg</v>
      </c>
      <c r="I1938" s="55" t="str">
        <f t="shared" si="240"/>
        <v>3a,3b</v>
      </c>
      <c r="J1938" s="51">
        <f t="shared" si="243"/>
        <v>194</v>
      </c>
      <c r="K1938" s="51">
        <f>IF(VLOOKUP(J1937,city!$K$4:$L$352,2,0)&gt;K1937,K1937+1,1)</f>
        <v>5</v>
      </c>
      <c r="L1938" s="51">
        <v>1</v>
      </c>
      <c r="M1938" s="51" t="s">
        <v>443</v>
      </c>
      <c r="N1938" s="17">
        <v>114.260406</v>
      </c>
      <c r="O1938" s="17">
        <v>23.798309</v>
      </c>
      <c r="P1938" s="51" t="str">
        <f t="shared" si="244"/>
        <v/>
      </c>
      <c r="Q1938" s="51">
        <v>3</v>
      </c>
      <c r="R1938" s="51">
        <f t="shared" si="238"/>
        <v>3</v>
      </c>
      <c r="S1938" s="51" t="str">
        <f t="shared" si="241"/>
        <v>3a</v>
      </c>
      <c r="T1938" s="51" t="str">
        <f t="shared" si="242"/>
        <v>3b</v>
      </c>
    </row>
    <row r="1939" spans="1:20" ht="20" customHeight="1" x14ac:dyDescent="0.15">
      <c r="A1939" s="51">
        <f t="shared" si="239"/>
        <v>119406</v>
      </c>
      <c r="B1939" s="52" t="str">
        <f>VLOOKUP(J1939,city!$A$4:$D$352,3,0)</f>
        <v>广东</v>
      </c>
      <c r="C1939" s="52" t="str">
        <f>VLOOKUP(J1939,city!$A$4:$D$352,4,0)</f>
        <v>惠州</v>
      </c>
      <c r="D1939" s="97" t="s">
        <v>4794</v>
      </c>
      <c r="E1939" s="97" t="s">
        <v>4795</v>
      </c>
      <c r="F1939" s="96" t="s">
        <v>4796</v>
      </c>
      <c r="G1939" s="54" t="s">
        <v>795</v>
      </c>
      <c r="H1939" s="55" t="str">
        <f>"jingdian/"&amp;VLOOKUP(B1939,city!$C$4:$P$352,13,FALSE)&amp;"/"&amp;VLOOKUP(C1939,city!$D$4:$P$352,13,FALSE)&amp;"/jd/"&amp;K1939&amp;".jpg"</f>
        <v>jingdian/guangdong/huizhou/jd/6.jpg</v>
      </c>
      <c r="I1939" s="55" t="str">
        <f t="shared" si="240"/>
        <v>2a,2b</v>
      </c>
      <c r="J1939" s="51">
        <f t="shared" si="243"/>
        <v>194</v>
      </c>
      <c r="K1939" s="51">
        <f>IF(VLOOKUP(J1938,city!$K$4:$L$352,2,0)&gt;K1938,K1938+1,1)</f>
        <v>6</v>
      </c>
      <c r="L1939" s="51">
        <v>1</v>
      </c>
      <c r="M1939" s="51" t="s">
        <v>443</v>
      </c>
      <c r="N1939" s="17">
        <v>114.07392900000001</v>
      </c>
      <c r="O1939" s="17">
        <v>23.266914</v>
      </c>
      <c r="P1939" s="51" t="str">
        <f t="shared" si="244"/>
        <v/>
      </c>
      <c r="Q1939" s="51">
        <v>2</v>
      </c>
      <c r="R1939" s="51">
        <f t="shared" si="238"/>
        <v>2</v>
      </c>
      <c r="S1939" s="51" t="str">
        <f t="shared" si="241"/>
        <v>2a</v>
      </c>
      <c r="T1939" s="51" t="str">
        <f t="shared" si="242"/>
        <v>2b</v>
      </c>
    </row>
    <row r="1940" spans="1:20" ht="20" customHeight="1" x14ac:dyDescent="0.15">
      <c r="A1940" s="51">
        <f t="shared" si="239"/>
        <v>119407</v>
      </c>
      <c r="B1940" s="52" t="str">
        <f>VLOOKUP(J1940,city!$A$4:$D$352,3,0)</f>
        <v>广东</v>
      </c>
      <c r="C1940" s="52" t="str">
        <f>VLOOKUP(J1940,city!$A$4:$D$352,4,0)</f>
        <v>惠州</v>
      </c>
      <c r="D1940" s="97" t="s">
        <v>4797</v>
      </c>
      <c r="E1940" s="97" t="s">
        <v>4798</v>
      </c>
      <c r="F1940" s="96" t="s">
        <v>4799</v>
      </c>
      <c r="G1940" s="54" t="s">
        <v>795</v>
      </c>
      <c r="H1940" s="55" t="str">
        <f>"jingdian/"&amp;VLOOKUP(B1940,city!$C$4:$P$352,13,FALSE)&amp;"/"&amp;VLOOKUP(C1940,city!$D$4:$P$352,13,FALSE)&amp;"/jd/"&amp;K1940&amp;".jpg"</f>
        <v>jingdian/guangdong/huizhou/jd/7.jpg</v>
      </c>
      <c r="I1940" s="55" t="str">
        <f t="shared" si="240"/>
        <v>3a,3b</v>
      </c>
      <c r="J1940" s="51">
        <f t="shared" si="243"/>
        <v>194</v>
      </c>
      <c r="K1940" s="51">
        <f>IF(VLOOKUP(J1939,city!$K$4:$L$352,2,0)&gt;K1939,K1939+1,1)</f>
        <v>7</v>
      </c>
      <c r="L1940" s="51">
        <v>1</v>
      </c>
      <c r="M1940" s="51" t="s">
        <v>443</v>
      </c>
      <c r="N1940" s="17">
        <v>114.81169</v>
      </c>
      <c r="O1940" s="17">
        <v>22.661339999999999</v>
      </c>
      <c r="P1940" s="51" t="str">
        <f t="shared" si="244"/>
        <v/>
      </c>
      <c r="Q1940" s="51">
        <v>3</v>
      </c>
      <c r="R1940" s="51">
        <f t="shared" si="238"/>
        <v>6</v>
      </c>
      <c r="S1940" s="51" t="str">
        <f t="shared" si="241"/>
        <v>3a</v>
      </c>
      <c r="T1940" s="51" t="str">
        <f t="shared" si="242"/>
        <v>3b</v>
      </c>
    </row>
    <row r="1941" spans="1:20" ht="20" customHeight="1" x14ac:dyDescent="0.15">
      <c r="A1941" s="51">
        <f t="shared" si="239"/>
        <v>119408</v>
      </c>
      <c r="B1941" s="52" t="str">
        <f>VLOOKUP(J1941,city!$A$4:$D$352,3,0)</f>
        <v>广东</v>
      </c>
      <c r="C1941" s="52" t="str">
        <f>VLOOKUP(J1941,city!$A$4:$D$352,4,0)</f>
        <v>惠州</v>
      </c>
      <c r="D1941" s="97" t="s">
        <v>4800</v>
      </c>
      <c r="E1941" s="97" t="s">
        <v>4801</v>
      </c>
      <c r="F1941" s="96" t="s">
        <v>4802</v>
      </c>
      <c r="G1941" s="54" t="s">
        <v>795</v>
      </c>
      <c r="H1941" s="55" t="str">
        <f>"jingdian/"&amp;VLOOKUP(B1941,city!$C$4:$P$352,13,FALSE)&amp;"/"&amp;VLOOKUP(C1941,city!$D$4:$P$352,13,FALSE)&amp;"/jd/"&amp;K1941&amp;".jpg"</f>
        <v>jingdian/guangdong/huizhou/jd/8.jpg</v>
      </c>
      <c r="I1941" s="55" t="str">
        <f t="shared" si="240"/>
        <v>2a,2b</v>
      </c>
      <c r="J1941" s="51">
        <f t="shared" si="243"/>
        <v>194</v>
      </c>
      <c r="K1941" s="51">
        <f>IF(VLOOKUP(J1940,city!$K$4:$L$352,2,0)&gt;K1940,K1940+1,1)</f>
        <v>8</v>
      </c>
      <c r="L1941" s="51">
        <v>1</v>
      </c>
      <c r="M1941" s="51" t="s">
        <v>443</v>
      </c>
      <c r="N1941" s="17">
        <v>114.713232</v>
      </c>
      <c r="O1941" s="17">
        <v>23.047460000000001</v>
      </c>
      <c r="P1941" s="51" t="str">
        <f t="shared" si="244"/>
        <v/>
      </c>
      <c r="Q1941" s="51">
        <v>2</v>
      </c>
      <c r="R1941" s="51">
        <f t="shared" si="238"/>
        <v>1</v>
      </c>
      <c r="S1941" s="51" t="str">
        <f t="shared" si="241"/>
        <v>2a</v>
      </c>
      <c r="T1941" s="51" t="str">
        <f t="shared" si="242"/>
        <v>2b</v>
      </c>
    </row>
    <row r="1942" spans="1:20" ht="20" customHeight="1" x14ac:dyDescent="0.15">
      <c r="A1942" s="51">
        <f t="shared" si="239"/>
        <v>119409</v>
      </c>
      <c r="B1942" s="52" t="str">
        <f>VLOOKUP(J1942,city!$A$4:$D$352,3,0)</f>
        <v>广东</v>
      </c>
      <c r="C1942" s="52" t="str">
        <f>VLOOKUP(J1942,city!$A$4:$D$352,4,0)</f>
        <v>惠州</v>
      </c>
      <c r="D1942" s="97" t="s">
        <v>4803</v>
      </c>
      <c r="E1942" s="97" t="s">
        <v>4804</v>
      </c>
      <c r="F1942" s="96" t="s">
        <v>4805</v>
      </c>
      <c r="G1942" s="54" t="s">
        <v>795</v>
      </c>
      <c r="H1942" s="55" t="str">
        <f>"jingdian/"&amp;VLOOKUP(B1942,city!$C$4:$P$352,13,FALSE)&amp;"/"&amp;VLOOKUP(C1942,city!$D$4:$P$352,13,FALSE)&amp;"/jd/"&amp;K1942&amp;".jpg"</f>
        <v>jingdian/guangdong/huizhou/jd/9.jpg</v>
      </c>
      <c r="I1942" s="55" t="str">
        <f t="shared" si="240"/>
        <v>2a,2b</v>
      </c>
      <c r="J1942" s="51">
        <f t="shared" si="243"/>
        <v>194</v>
      </c>
      <c r="K1942" s="51">
        <f>IF(VLOOKUP(J1941,city!$K$4:$L$352,2,0)&gt;K1941,K1941+1,1)</f>
        <v>9</v>
      </c>
      <c r="L1942" s="51">
        <v>1</v>
      </c>
      <c r="M1942" s="51" t="s">
        <v>443</v>
      </c>
      <c r="N1942" s="17">
        <v>114.110581</v>
      </c>
      <c r="O1942" s="17">
        <v>23.594021000000001</v>
      </c>
      <c r="P1942" s="51" t="str">
        <f t="shared" si="244"/>
        <v/>
      </c>
      <c r="Q1942" s="51">
        <v>2</v>
      </c>
      <c r="R1942" s="51">
        <f t="shared" si="238"/>
        <v>2</v>
      </c>
      <c r="S1942" s="51" t="str">
        <f t="shared" si="241"/>
        <v>2a</v>
      </c>
      <c r="T1942" s="51" t="str">
        <f t="shared" si="242"/>
        <v>2b</v>
      </c>
    </row>
    <row r="1943" spans="1:20" ht="20" customHeight="1" x14ac:dyDescent="0.15">
      <c r="A1943" s="51">
        <f t="shared" si="239"/>
        <v>119410</v>
      </c>
      <c r="B1943" s="52" t="str">
        <f>VLOOKUP(J1943,city!$A$4:$D$352,3,0)</f>
        <v>广东</v>
      </c>
      <c r="C1943" s="52" t="str">
        <f>VLOOKUP(J1943,city!$A$4:$D$352,4,0)</f>
        <v>惠州</v>
      </c>
      <c r="D1943" s="97" t="s">
        <v>4806</v>
      </c>
      <c r="E1943" s="97" t="s">
        <v>4807</v>
      </c>
      <c r="F1943" s="96" t="s">
        <v>4808</v>
      </c>
      <c r="G1943" s="54" t="s">
        <v>795</v>
      </c>
      <c r="H1943" s="55" t="str">
        <f>"jingdian/"&amp;VLOOKUP(B1943,city!$C$4:$P$352,13,FALSE)&amp;"/"&amp;VLOOKUP(C1943,city!$D$4:$P$352,13,FALSE)&amp;"/jd/"&amp;K1943&amp;".jpg"</f>
        <v>jingdian/guangdong/huizhou/jd/10.jpg</v>
      </c>
      <c r="I1943" s="55" t="str">
        <f t="shared" si="240"/>
        <v>10a,10b</v>
      </c>
      <c r="J1943" s="51">
        <f t="shared" si="243"/>
        <v>194</v>
      </c>
      <c r="K1943" s="51">
        <f>IF(VLOOKUP(J1942,city!$K$4:$L$352,2,0)&gt;K1942,K1942+1,1)</f>
        <v>10</v>
      </c>
      <c r="L1943" s="51">
        <v>1</v>
      </c>
      <c r="M1943" s="51" t="s">
        <v>443</v>
      </c>
      <c r="N1943" s="17">
        <v>114.43128400000001</v>
      </c>
      <c r="O1943" s="17">
        <v>23.043116000000001</v>
      </c>
      <c r="P1943" s="51" t="str">
        <f t="shared" si="244"/>
        <v>114.2977352,23.3598205</v>
      </c>
      <c r="Q1943" s="51">
        <v>10</v>
      </c>
      <c r="R1943" s="51">
        <f t="shared" si="238"/>
        <v>10</v>
      </c>
      <c r="S1943" s="51" t="str">
        <f t="shared" si="241"/>
        <v>10a</v>
      </c>
      <c r="T1943" s="51" t="str">
        <f t="shared" si="242"/>
        <v>10b</v>
      </c>
    </row>
    <row r="1944" spans="1:20" ht="20" customHeight="1" x14ac:dyDescent="0.15">
      <c r="A1944" s="51">
        <f t="shared" si="239"/>
        <v>119501</v>
      </c>
      <c r="B1944" s="52" t="str">
        <f>VLOOKUP(J1944,city!$A$4:$D$352,3,0)</f>
        <v>广东</v>
      </c>
      <c r="C1944" s="52" t="str">
        <f>VLOOKUP(J1944,city!$A$4:$D$352,4,0)</f>
        <v>梅州</v>
      </c>
      <c r="D1944" s="97" t="s">
        <v>4809</v>
      </c>
      <c r="E1944" s="97" t="s">
        <v>4810</v>
      </c>
      <c r="F1944" s="96" t="s">
        <v>4811</v>
      </c>
      <c r="G1944" s="54" t="s">
        <v>795</v>
      </c>
      <c r="H1944" s="55" t="str">
        <f>"jingdian/"&amp;VLOOKUP(B1944,city!$C$4:$P$352,13,FALSE)&amp;"/"&amp;VLOOKUP(C1944,city!$D$4:$P$352,13,FALSE)&amp;"/jd/"&amp;K1944&amp;".jpg"</f>
        <v>jingdian/guangdong/meizhou/jd/1.jpg</v>
      </c>
      <c r="I1944" s="55" t="str">
        <f t="shared" si="240"/>
        <v>13a,13b</v>
      </c>
      <c r="J1944" s="51">
        <f t="shared" si="243"/>
        <v>195</v>
      </c>
      <c r="K1944" s="51">
        <f>IF(VLOOKUP(J1943,city!$K$4:$L$352,2,0)&gt;K1943,K1943+1,1)</f>
        <v>1</v>
      </c>
      <c r="L1944" s="51">
        <v>1</v>
      </c>
      <c r="M1944" s="51" t="s">
        <v>445</v>
      </c>
      <c r="N1944" s="17">
        <v>116.37431599999999</v>
      </c>
      <c r="O1944" s="17">
        <v>24.388604000000001</v>
      </c>
      <c r="P1944" s="51" t="str">
        <f t="shared" si="244"/>
        <v/>
      </c>
      <c r="Q1944" s="51">
        <v>13</v>
      </c>
      <c r="R1944" s="51">
        <f t="shared" si="238"/>
        <v>13</v>
      </c>
      <c r="S1944" s="51" t="str">
        <f t="shared" si="241"/>
        <v>13a</v>
      </c>
      <c r="T1944" s="51" t="str">
        <f t="shared" si="242"/>
        <v>13b</v>
      </c>
    </row>
    <row r="1945" spans="1:20" ht="20" customHeight="1" x14ac:dyDescent="0.15">
      <c r="A1945" s="51">
        <f t="shared" si="239"/>
        <v>119502</v>
      </c>
      <c r="B1945" s="52" t="str">
        <f>VLOOKUP(J1945,city!$A$4:$D$352,3,0)</f>
        <v>广东</v>
      </c>
      <c r="C1945" s="52" t="str">
        <f>VLOOKUP(J1945,city!$A$4:$D$352,4,0)</f>
        <v>梅州</v>
      </c>
      <c r="D1945" s="97" t="s">
        <v>4812</v>
      </c>
      <c r="E1945" s="97" t="s">
        <v>4813</v>
      </c>
      <c r="F1945" s="96" t="s">
        <v>4814</v>
      </c>
      <c r="G1945" s="54" t="s">
        <v>795</v>
      </c>
      <c r="H1945" s="55" t="str">
        <f>"jingdian/"&amp;VLOOKUP(B1945,city!$C$4:$P$352,13,FALSE)&amp;"/"&amp;VLOOKUP(C1945,city!$D$4:$P$352,13,FALSE)&amp;"/jd/"&amp;K1945&amp;".jpg"</f>
        <v>jingdian/guangdong/meizhou/jd/2.jpg</v>
      </c>
      <c r="I1945" s="55" t="str">
        <f t="shared" si="240"/>
        <v>15a,15b</v>
      </c>
      <c r="J1945" s="51">
        <f t="shared" si="243"/>
        <v>195</v>
      </c>
      <c r="K1945" s="51">
        <f>IF(VLOOKUP(J1944,city!$K$4:$L$352,2,0)&gt;K1944,K1944+1,1)</f>
        <v>2</v>
      </c>
      <c r="L1945" s="51">
        <v>1</v>
      </c>
      <c r="M1945" s="51" t="s">
        <v>445</v>
      </c>
      <c r="N1945" s="17">
        <v>116.34281799999999</v>
      </c>
      <c r="O1945" s="17">
        <v>24.419449</v>
      </c>
      <c r="P1945" s="51" t="str">
        <f t="shared" si="244"/>
        <v/>
      </c>
      <c r="Q1945" s="51">
        <v>15</v>
      </c>
      <c r="R1945" s="51">
        <f t="shared" si="238"/>
        <v>1</v>
      </c>
      <c r="S1945" s="51" t="str">
        <f t="shared" si="241"/>
        <v>15a</v>
      </c>
      <c r="T1945" s="51" t="str">
        <f t="shared" si="242"/>
        <v>15b</v>
      </c>
    </row>
    <row r="1946" spans="1:20" ht="20" customHeight="1" x14ac:dyDescent="0.15">
      <c r="A1946" s="51">
        <f t="shared" si="239"/>
        <v>119503</v>
      </c>
      <c r="B1946" s="52" t="str">
        <f>VLOOKUP(J1946,city!$A$4:$D$352,3,0)</f>
        <v>广东</v>
      </c>
      <c r="C1946" s="52" t="str">
        <f>VLOOKUP(J1946,city!$A$4:$D$352,4,0)</f>
        <v>梅州</v>
      </c>
      <c r="D1946" s="97" t="s">
        <v>4815</v>
      </c>
      <c r="E1946" s="97" t="s">
        <v>4816</v>
      </c>
      <c r="F1946" s="96" t="s">
        <v>4817</v>
      </c>
      <c r="G1946" s="54" t="s">
        <v>795</v>
      </c>
      <c r="H1946" s="55" t="str">
        <f>"jingdian/"&amp;VLOOKUP(B1946,city!$C$4:$P$352,13,FALSE)&amp;"/"&amp;VLOOKUP(C1946,city!$D$4:$P$352,13,FALSE)&amp;"/jd/"&amp;K1946&amp;".jpg"</f>
        <v>jingdian/guangdong/meizhou/jd/3.jpg</v>
      </c>
      <c r="I1946" s="55" t="str">
        <f t="shared" si="240"/>
        <v>13a,13b</v>
      </c>
      <c r="J1946" s="51">
        <f t="shared" si="243"/>
        <v>195</v>
      </c>
      <c r="K1946" s="51">
        <f>IF(VLOOKUP(J1945,city!$K$4:$L$352,2,0)&gt;K1945,K1945+1,1)</f>
        <v>3</v>
      </c>
      <c r="L1946" s="51">
        <v>1</v>
      </c>
      <c r="M1946" s="51" t="s">
        <v>445</v>
      </c>
      <c r="N1946" s="17">
        <v>116.390477</v>
      </c>
      <c r="O1946" s="17">
        <v>24.442941999999999</v>
      </c>
      <c r="P1946" s="51" t="str">
        <f t="shared" si="244"/>
        <v/>
      </c>
      <c r="Q1946" s="51">
        <v>13</v>
      </c>
      <c r="R1946" s="51">
        <f t="shared" si="238"/>
        <v>13</v>
      </c>
      <c r="S1946" s="51" t="str">
        <f t="shared" si="241"/>
        <v>13a</v>
      </c>
      <c r="T1946" s="51" t="str">
        <f t="shared" si="242"/>
        <v>13b</v>
      </c>
    </row>
    <row r="1947" spans="1:20" ht="20" customHeight="1" x14ac:dyDescent="0.15">
      <c r="A1947" s="51">
        <f t="shared" si="239"/>
        <v>119504</v>
      </c>
      <c r="B1947" s="52" t="str">
        <f>VLOOKUP(J1947,city!$A$4:$D$352,3,0)</f>
        <v>广东</v>
      </c>
      <c r="C1947" s="52" t="str">
        <f>VLOOKUP(J1947,city!$A$4:$D$352,4,0)</f>
        <v>梅州</v>
      </c>
      <c r="D1947" s="97" t="s">
        <v>4818</v>
      </c>
      <c r="E1947" s="97" t="s">
        <v>4819</v>
      </c>
      <c r="F1947" s="96" t="s">
        <v>4820</v>
      </c>
      <c r="G1947" s="54" t="s">
        <v>795</v>
      </c>
      <c r="H1947" s="55" t="str">
        <f>"jingdian/"&amp;VLOOKUP(B1947,city!$C$4:$P$352,13,FALSE)&amp;"/"&amp;VLOOKUP(C1947,city!$D$4:$P$352,13,FALSE)&amp;"/jd/"&amp;K1947&amp;".jpg"</f>
        <v>jingdian/guangdong/meizhou/jd/4.jpg</v>
      </c>
      <c r="I1947" s="55" t="str">
        <f t="shared" si="240"/>
        <v>12a,12b</v>
      </c>
      <c r="J1947" s="51">
        <f t="shared" si="243"/>
        <v>195</v>
      </c>
      <c r="K1947" s="51">
        <f>IF(VLOOKUP(J1946,city!$K$4:$L$352,2,0)&gt;K1946,K1946+1,1)</f>
        <v>4</v>
      </c>
      <c r="L1947" s="51">
        <v>1</v>
      </c>
      <c r="M1947" s="51" t="s">
        <v>445</v>
      </c>
      <c r="N1947" s="17">
        <v>116.401608</v>
      </c>
      <c r="O1947" s="17">
        <v>24.402726000000001</v>
      </c>
      <c r="P1947" s="51" t="str">
        <f t="shared" si="244"/>
        <v/>
      </c>
      <c r="Q1947" s="51">
        <v>12</v>
      </c>
      <c r="R1947" s="51">
        <f t="shared" ref="R1947:R2010" si="245">LOOKUP(1,0/FIND($U$6:$U$91,D1947),$V$6:$V$91)</f>
        <v>12</v>
      </c>
      <c r="S1947" s="51" t="str">
        <f t="shared" si="241"/>
        <v>12a</v>
      </c>
      <c r="T1947" s="51" t="str">
        <f t="shared" si="242"/>
        <v>12b</v>
      </c>
    </row>
    <row r="1948" spans="1:20" ht="20" customHeight="1" x14ac:dyDescent="0.15">
      <c r="A1948" s="51">
        <f t="shared" si="239"/>
        <v>119505</v>
      </c>
      <c r="B1948" s="52" t="str">
        <f>VLOOKUP(J1948,city!$A$4:$D$352,3,0)</f>
        <v>广东</v>
      </c>
      <c r="C1948" s="52" t="str">
        <f>VLOOKUP(J1948,city!$A$4:$D$352,4,0)</f>
        <v>梅州</v>
      </c>
      <c r="D1948" s="97" t="s">
        <v>4821</v>
      </c>
      <c r="E1948" s="97" t="s">
        <v>4822</v>
      </c>
      <c r="F1948" s="96" t="s">
        <v>4823</v>
      </c>
      <c r="G1948" s="54" t="s">
        <v>795</v>
      </c>
      <c r="H1948" s="55" t="str">
        <f>"jingdian/"&amp;VLOOKUP(B1948,city!$C$4:$P$352,13,FALSE)&amp;"/"&amp;VLOOKUP(C1948,city!$D$4:$P$352,13,FALSE)&amp;"/jd/"&amp;K1948&amp;".jpg"</f>
        <v>jingdian/guangdong/meizhou/jd/5.jpg</v>
      </c>
      <c r="I1948" s="55" t="str">
        <f t="shared" si="240"/>
        <v>2a,2b</v>
      </c>
      <c r="J1948" s="51">
        <f t="shared" si="243"/>
        <v>195</v>
      </c>
      <c r="K1948" s="51">
        <f>IF(VLOOKUP(J1947,city!$K$4:$L$352,2,0)&gt;K1947,K1947+1,1)</f>
        <v>5</v>
      </c>
      <c r="L1948" s="51">
        <v>1</v>
      </c>
      <c r="M1948" s="51" t="s">
        <v>445</v>
      </c>
      <c r="N1948" s="17">
        <v>116.15428300000001</v>
      </c>
      <c r="O1948" s="17">
        <v>24.687557999999999</v>
      </c>
      <c r="P1948" s="51" t="str">
        <f t="shared" si="244"/>
        <v/>
      </c>
      <c r="Q1948" s="51">
        <v>2</v>
      </c>
      <c r="R1948" s="51" t="e">
        <f t="shared" si="245"/>
        <v>#N/A</v>
      </c>
      <c r="S1948" s="51" t="str">
        <f t="shared" si="241"/>
        <v>2a</v>
      </c>
      <c r="T1948" s="51" t="str">
        <f t="shared" si="242"/>
        <v>2b</v>
      </c>
    </row>
    <row r="1949" spans="1:20" ht="20" customHeight="1" x14ac:dyDescent="0.15">
      <c r="A1949" s="51">
        <f t="shared" si="239"/>
        <v>119506</v>
      </c>
      <c r="B1949" s="52" t="str">
        <f>VLOOKUP(J1949,city!$A$4:$D$352,3,0)</f>
        <v>广东</v>
      </c>
      <c r="C1949" s="52" t="str">
        <f>VLOOKUP(J1949,city!$A$4:$D$352,4,0)</f>
        <v>梅州</v>
      </c>
      <c r="D1949" s="97" t="s">
        <v>4824</v>
      </c>
      <c r="E1949" s="97" t="s">
        <v>4825</v>
      </c>
      <c r="F1949" s="96" t="s">
        <v>4826</v>
      </c>
      <c r="G1949" s="54" t="s">
        <v>795</v>
      </c>
      <c r="H1949" s="55" t="str">
        <f>"jingdian/"&amp;VLOOKUP(B1949,city!$C$4:$P$352,13,FALSE)&amp;"/"&amp;VLOOKUP(C1949,city!$D$4:$P$352,13,FALSE)&amp;"/jd/"&amp;K1949&amp;".jpg"</f>
        <v>jingdian/guangdong/meizhou/jd/6.jpg</v>
      </c>
      <c r="I1949" s="55" t="str">
        <f t="shared" si="240"/>
        <v>2a,2b</v>
      </c>
      <c r="J1949" s="51">
        <f t="shared" si="243"/>
        <v>195</v>
      </c>
      <c r="K1949" s="51">
        <f>IF(VLOOKUP(J1948,city!$K$4:$L$352,2,0)&gt;K1948,K1948+1,1)</f>
        <v>6</v>
      </c>
      <c r="L1949" s="51">
        <v>1</v>
      </c>
      <c r="M1949" s="51" t="s">
        <v>445</v>
      </c>
      <c r="N1949" s="17">
        <v>116.155495</v>
      </c>
      <c r="O1949" s="17">
        <v>24.270893000000001</v>
      </c>
      <c r="P1949" s="51" t="str">
        <f t="shared" si="244"/>
        <v/>
      </c>
      <c r="Q1949" s="51">
        <v>2</v>
      </c>
      <c r="R1949" s="51">
        <f t="shared" si="245"/>
        <v>1</v>
      </c>
      <c r="S1949" s="51" t="str">
        <f t="shared" si="241"/>
        <v>2a</v>
      </c>
      <c r="T1949" s="51" t="str">
        <f t="shared" si="242"/>
        <v>2b</v>
      </c>
    </row>
    <row r="1950" spans="1:20" ht="20" customHeight="1" x14ac:dyDescent="0.15">
      <c r="A1950" s="51">
        <f t="shared" si="239"/>
        <v>119507</v>
      </c>
      <c r="B1950" s="52" t="str">
        <f>VLOOKUP(J1950,city!$A$4:$D$352,3,0)</f>
        <v>广东</v>
      </c>
      <c r="C1950" s="52" t="str">
        <f>VLOOKUP(J1950,city!$A$4:$D$352,4,0)</f>
        <v>梅州</v>
      </c>
      <c r="D1950" s="97" t="s">
        <v>4827</v>
      </c>
      <c r="E1950" s="97" t="s">
        <v>4828</v>
      </c>
      <c r="F1950" s="96" t="s">
        <v>4829</v>
      </c>
      <c r="G1950" s="54" t="s">
        <v>795</v>
      </c>
      <c r="H1950" s="55" t="str">
        <f>"jingdian/"&amp;VLOOKUP(B1950,city!$C$4:$P$352,13,FALSE)&amp;"/"&amp;VLOOKUP(C1950,city!$D$4:$P$352,13,FALSE)&amp;"/jd/"&amp;K1950&amp;".jpg"</f>
        <v>jingdian/guangdong/meizhou/jd/7.jpg</v>
      </c>
      <c r="I1950" s="55" t="str">
        <f t="shared" si="240"/>
        <v>6a,6b</v>
      </c>
      <c r="J1950" s="51">
        <f t="shared" si="243"/>
        <v>195</v>
      </c>
      <c r="K1950" s="51">
        <f>IF(VLOOKUP(J1949,city!$K$4:$L$352,2,0)&gt;K1949,K1949+1,1)</f>
        <v>7</v>
      </c>
      <c r="L1950" s="51">
        <v>1</v>
      </c>
      <c r="M1950" s="51" t="s">
        <v>445</v>
      </c>
      <c r="N1950" s="17">
        <v>116.689065</v>
      </c>
      <c r="O1950" s="17">
        <v>24.35613</v>
      </c>
      <c r="P1950" s="51" t="str">
        <f t="shared" si="244"/>
        <v/>
      </c>
      <c r="Q1950" s="51">
        <v>6</v>
      </c>
      <c r="R1950" s="51">
        <f t="shared" si="245"/>
        <v>6</v>
      </c>
      <c r="S1950" s="51" t="str">
        <f t="shared" si="241"/>
        <v>6a</v>
      </c>
      <c r="T1950" s="51" t="str">
        <f t="shared" si="242"/>
        <v>6b</v>
      </c>
    </row>
    <row r="1951" spans="1:20" ht="20" customHeight="1" x14ac:dyDescent="0.15">
      <c r="A1951" s="51">
        <f t="shared" si="239"/>
        <v>119508</v>
      </c>
      <c r="B1951" s="52" t="str">
        <f>VLOOKUP(J1951,city!$A$4:$D$352,3,0)</f>
        <v>广东</v>
      </c>
      <c r="C1951" s="52" t="str">
        <f>VLOOKUP(J1951,city!$A$4:$D$352,4,0)</f>
        <v>梅州</v>
      </c>
      <c r="D1951" s="97" t="s">
        <v>4830</v>
      </c>
      <c r="E1951" s="97" t="s">
        <v>4831</v>
      </c>
      <c r="F1951" s="96" t="s">
        <v>4832</v>
      </c>
      <c r="G1951" s="54" t="s">
        <v>795</v>
      </c>
      <c r="H1951" s="55" t="str">
        <f>"jingdian/"&amp;VLOOKUP(B1951,city!$C$4:$P$352,13,FALSE)&amp;"/"&amp;VLOOKUP(C1951,city!$D$4:$P$352,13,FALSE)&amp;"/jd/"&amp;K1951&amp;".jpg"</f>
        <v>jingdian/guangdong/meizhou/jd/8.jpg</v>
      </c>
      <c r="I1951" s="55" t="str">
        <f t="shared" si="240"/>
        <v>2a,2b</v>
      </c>
      <c r="J1951" s="51">
        <f t="shared" si="243"/>
        <v>195</v>
      </c>
      <c r="K1951" s="51">
        <f>IF(VLOOKUP(J1950,city!$K$4:$L$352,2,0)&gt;K1950,K1950+1,1)</f>
        <v>8</v>
      </c>
      <c r="L1951" s="51">
        <v>1</v>
      </c>
      <c r="M1951" s="51" t="s">
        <v>445</v>
      </c>
      <c r="N1951" s="17">
        <v>116.777627</v>
      </c>
      <c r="O1951" s="17">
        <v>24.299883000000001</v>
      </c>
      <c r="P1951" s="51" t="str">
        <f t="shared" si="244"/>
        <v/>
      </c>
      <c r="Q1951" s="51">
        <v>2</v>
      </c>
      <c r="R1951" s="51">
        <f t="shared" si="245"/>
        <v>2</v>
      </c>
      <c r="S1951" s="51" t="str">
        <f t="shared" si="241"/>
        <v>2a</v>
      </c>
      <c r="T1951" s="51" t="str">
        <f t="shared" si="242"/>
        <v>2b</v>
      </c>
    </row>
    <row r="1952" spans="1:20" ht="20" customHeight="1" x14ac:dyDescent="0.15">
      <c r="A1952" s="51">
        <f t="shared" si="239"/>
        <v>119509</v>
      </c>
      <c r="B1952" s="52" t="str">
        <f>VLOOKUP(J1952,city!$A$4:$D$352,3,0)</f>
        <v>广东</v>
      </c>
      <c r="C1952" s="52" t="str">
        <f>VLOOKUP(J1952,city!$A$4:$D$352,4,0)</f>
        <v>梅州</v>
      </c>
      <c r="D1952" s="97" t="s">
        <v>4833</v>
      </c>
      <c r="E1952" s="97" t="s">
        <v>4834</v>
      </c>
      <c r="F1952" s="96" t="s">
        <v>4835</v>
      </c>
      <c r="G1952" s="54" t="s">
        <v>795</v>
      </c>
      <c r="H1952" s="55" t="str">
        <f>"jingdian/"&amp;VLOOKUP(B1952,city!$C$4:$P$352,13,FALSE)&amp;"/"&amp;VLOOKUP(C1952,city!$D$4:$P$352,13,FALSE)&amp;"/jd/"&amp;K1952&amp;".jpg"</f>
        <v>jingdian/guangdong/meizhou/jd/9.jpg</v>
      </c>
      <c r="I1952" s="55" t="str">
        <f t="shared" si="240"/>
        <v>2a,2b</v>
      </c>
      <c r="J1952" s="51">
        <f t="shared" si="243"/>
        <v>195</v>
      </c>
      <c r="K1952" s="51">
        <f>IF(VLOOKUP(J1951,city!$K$4:$L$352,2,0)&gt;K1951,K1951+1,1)</f>
        <v>9</v>
      </c>
      <c r="L1952" s="51">
        <v>1</v>
      </c>
      <c r="M1952" s="51" t="s">
        <v>445</v>
      </c>
      <c r="N1952" s="17">
        <v>115.96474499999999</v>
      </c>
      <c r="O1952" s="17">
        <v>24.901705</v>
      </c>
      <c r="P1952" s="51" t="str">
        <f t="shared" si="244"/>
        <v/>
      </c>
      <c r="Q1952" s="51">
        <v>2</v>
      </c>
      <c r="R1952" s="51">
        <f t="shared" si="245"/>
        <v>2</v>
      </c>
      <c r="S1952" s="51" t="str">
        <f t="shared" si="241"/>
        <v>2a</v>
      </c>
      <c r="T1952" s="51" t="str">
        <f t="shared" si="242"/>
        <v>2b</v>
      </c>
    </row>
    <row r="1953" spans="1:20" ht="20" customHeight="1" x14ac:dyDescent="0.15">
      <c r="A1953" s="51">
        <f t="shared" si="239"/>
        <v>119510</v>
      </c>
      <c r="B1953" s="52" t="str">
        <f>VLOOKUP(J1953,city!$A$4:$D$352,3,0)</f>
        <v>广东</v>
      </c>
      <c r="C1953" s="52" t="str">
        <f>VLOOKUP(J1953,city!$A$4:$D$352,4,0)</f>
        <v>梅州</v>
      </c>
      <c r="D1953" s="97" t="s">
        <v>4836</v>
      </c>
      <c r="E1953" s="97" t="s">
        <v>4837</v>
      </c>
      <c r="F1953" s="96" t="s">
        <v>4838</v>
      </c>
      <c r="G1953" s="54" t="s">
        <v>795</v>
      </c>
      <c r="H1953" s="55" t="str">
        <f>"jingdian/"&amp;VLOOKUP(B1953,city!$C$4:$P$352,13,FALSE)&amp;"/"&amp;VLOOKUP(C1953,city!$D$4:$P$352,13,FALSE)&amp;"/jd/"&amp;K1953&amp;".jpg"</f>
        <v>jingdian/guangdong/meizhou/jd/10.jpg</v>
      </c>
      <c r="I1953" s="55" t="str">
        <f t="shared" si="240"/>
        <v>1a,1b</v>
      </c>
      <c r="J1953" s="51">
        <f t="shared" si="243"/>
        <v>195</v>
      </c>
      <c r="K1953" s="51">
        <f>IF(VLOOKUP(J1952,city!$K$4:$L$352,2,0)&gt;K1952,K1952+1,1)</f>
        <v>10</v>
      </c>
      <c r="L1953" s="51">
        <v>1</v>
      </c>
      <c r="M1953" s="51" t="s">
        <v>445</v>
      </c>
      <c r="N1953" s="17">
        <v>115.723761</v>
      </c>
      <c r="O1953" s="17">
        <v>24.111235000000001</v>
      </c>
      <c r="P1953" s="51" t="str">
        <f t="shared" si="244"/>
        <v>116.2974195,24.4281125</v>
      </c>
      <c r="Q1953" s="51">
        <v>1</v>
      </c>
      <c r="R1953" s="51">
        <f t="shared" si="245"/>
        <v>2</v>
      </c>
      <c r="S1953" s="51" t="str">
        <f t="shared" si="241"/>
        <v>1a</v>
      </c>
      <c r="T1953" s="51" t="str">
        <f t="shared" si="242"/>
        <v>1b</v>
      </c>
    </row>
    <row r="1954" spans="1:20" ht="20" customHeight="1" x14ac:dyDescent="0.15">
      <c r="A1954" s="51">
        <f t="shared" si="239"/>
        <v>119601</v>
      </c>
      <c r="B1954" s="52" t="str">
        <f>VLOOKUP(J1954,city!$A$4:$D$352,3,0)</f>
        <v>广东</v>
      </c>
      <c r="C1954" s="52" t="str">
        <f>VLOOKUP(J1954,city!$A$4:$D$352,4,0)</f>
        <v>汕尾</v>
      </c>
      <c r="D1954" s="97" t="s">
        <v>4839</v>
      </c>
      <c r="E1954" s="97" t="s">
        <v>4840</v>
      </c>
      <c r="F1954" s="96" t="s">
        <v>4841</v>
      </c>
      <c r="G1954" s="54" t="s">
        <v>795</v>
      </c>
      <c r="H1954" s="55" t="str">
        <f>"jingdian/"&amp;VLOOKUP(B1954,city!$C$4:$P$352,13,FALSE)&amp;"/"&amp;VLOOKUP(C1954,city!$D$4:$P$352,13,FALSE)&amp;"/jd/"&amp;K1954&amp;".jpg"</f>
        <v>jingdian/guangdong/shanwei/jd/1.jpg</v>
      </c>
      <c r="I1954" s="55" t="str">
        <f t="shared" si="240"/>
        <v>12a,12b</v>
      </c>
      <c r="J1954" s="51">
        <f t="shared" si="243"/>
        <v>196</v>
      </c>
      <c r="K1954" s="51">
        <f>IF(VLOOKUP(J1953,city!$K$4:$L$352,2,0)&gt;K1953,K1953+1,1)</f>
        <v>1</v>
      </c>
      <c r="L1954" s="51">
        <v>1</v>
      </c>
      <c r="M1954" s="51" t="s">
        <v>447</v>
      </c>
      <c r="N1954" s="17">
        <v>115.378012</v>
      </c>
      <c r="O1954" s="17">
        <v>22.769559999999998</v>
      </c>
      <c r="P1954" s="51" t="str">
        <f t="shared" si="244"/>
        <v/>
      </c>
      <c r="Q1954" s="51">
        <v>12</v>
      </c>
      <c r="R1954" s="51">
        <f t="shared" si="245"/>
        <v>12</v>
      </c>
      <c r="S1954" s="51" t="str">
        <f t="shared" si="241"/>
        <v>12a</v>
      </c>
      <c r="T1954" s="51" t="str">
        <f t="shared" si="242"/>
        <v>12b</v>
      </c>
    </row>
    <row r="1955" spans="1:20" ht="20" customHeight="1" x14ac:dyDescent="0.15">
      <c r="A1955" s="51">
        <f t="shared" si="239"/>
        <v>119602</v>
      </c>
      <c r="B1955" s="52" t="str">
        <f>VLOOKUP(J1955,city!$A$4:$D$352,3,0)</f>
        <v>广东</v>
      </c>
      <c r="C1955" s="52" t="str">
        <f>VLOOKUP(J1955,city!$A$4:$D$352,4,0)</f>
        <v>汕尾</v>
      </c>
      <c r="D1955" s="97" t="s">
        <v>4842</v>
      </c>
      <c r="E1955" s="97" t="s">
        <v>4843</v>
      </c>
      <c r="F1955" s="96" t="s">
        <v>4844</v>
      </c>
      <c r="G1955" s="54" t="s">
        <v>795</v>
      </c>
      <c r="H1955" s="55" t="str">
        <f>"jingdian/"&amp;VLOOKUP(B1955,city!$C$4:$P$352,13,FALSE)&amp;"/"&amp;VLOOKUP(C1955,city!$D$4:$P$352,13,FALSE)&amp;"/jd/"&amp;K1955&amp;".jpg"</f>
        <v>jingdian/guangdong/shanwei/jd/2.jpg</v>
      </c>
      <c r="I1955" s="55" t="str">
        <f t="shared" si="240"/>
        <v>11a,11b</v>
      </c>
      <c r="J1955" s="51">
        <f t="shared" si="243"/>
        <v>196</v>
      </c>
      <c r="K1955" s="51">
        <f>IF(VLOOKUP(J1954,city!$K$4:$L$352,2,0)&gt;K1954,K1954+1,1)</f>
        <v>2</v>
      </c>
      <c r="L1955" s="51">
        <v>1</v>
      </c>
      <c r="M1955" s="51" t="s">
        <v>447</v>
      </c>
      <c r="N1955" s="17">
        <v>115.84015100000001</v>
      </c>
      <c r="O1955" s="17">
        <v>22.823874</v>
      </c>
      <c r="P1955" s="51" t="str">
        <f t="shared" si="244"/>
        <v/>
      </c>
      <c r="Q1955" s="51">
        <v>11</v>
      </c>
      <c r="R1955" s="51">
        <f t="shared" si="245"/>
        <v>11</v>
      </c>
      <c r="S1955" s="51" t="str">
        <f t="shared" si="241"/>
        <v>11a</v>
      </c>
      <c r="T1955" s="51" t="str">
        <f t="shared" si="242"/>
        <v>11b</v>
      </c>
    </row>
    <row r="1956" spans="1:20" ht="20" customHeight="1" x14ac:dyDescent="0.15">
      <c r="A1956" s="51">
        <f t="shared" si="239"/>
        <v>119603</v>
      </c>
      <c r="B1956" s="52" t="str">
        <f>VLOOKUP(J1956,city!$A$4:$D$352,3,0)</f>
        <v>广东</v>
      </c>
      <c r="C1956" s="52" t="str">
        <f>VLOOKUP(J1956,city!$A$4:$D$352,4,0)</f>
        <v>汕尾</v>
      </c>
      <c r="D1956" s="97" t="s">
        <v>4845</v>
      </c>
      <c r="E1956" s="97" t="s">
        <v>4846</v>
      </c>
      <c r="F1956" s="96" t="s">
        <v>4847</v>
      </c>
      <c r="G1956" s="54" t="s">
        <v>795</v>
      </c>
      <c r="H1956" s="55" t="str">
        <f>"jingdian/"&amp;VLOOKUP(B1956,city!$C$4:$P$352,13,FALSE)&amp;"/"&amp;VLOOKUP(C1956,city!$D$4:$P$352,13,FALSE)&amp;"/jd/"&amp;K1956&amp;".jpg"</f>
        <v>jingdian/guangdong/shanwei/jd/3.jpg</v>
      </c>
      <c r="I1956" s="55" t="str">
        <f t="shared" si="240"/>
        <v>6a,6b</v>
      </c>
      <c r="J1956" s="51">
        <f t="shared" si="243"/>
        <v>196</v>
      </c>
      <c r="K1956" s="51">
        <f>IF(VLOOKUP(J1955,city!$K$4:$L$352,2,0)&gt;K1955,K1955+1,1)</f>
        <v>3</v>
      </c>
      <c r="L1956" s="51">
        <v>1</v>
      </c>
      <c r="M1956" s="51" t="s">
        <v>447</v>
      </c>
      <c r="N1956" s="17">
        <v>115.57670299999999</v>
      </c>
      <c r="O1956" s="17">
        <v>22.665675</v>
      </c>
      <c r="P1956" s="51" t="str">
        <f t="shared" si="244"/>
        <v/>
      </c>
      <c r="Q1956" s="51">
        <v>6</v>
      </c>
      <c r="R1956" s="51">
        <f t="shared" si="245"/>
        <v>6</v>
      </c>
      <c r="S1956" s="51" t="str">
        <f t="shared" si="241"/>
        <v>6a</v>
      </c>
      <c r="T1956" s="51" t="str">
        <f t="shared" si="242"/>
        <v>6b</v>
      </c>
    </row>
    <row r="1957" spans="1:20" ht="20" customHeight="1" x14ac:dyDescent="0.15">
      <c r="A1957" s="51">
        <f t="shared" si="239"/>
        <v>119604</v>
      </c>
      <c r="B1957" s="52" t="str">
        <f>VLOOKUP(J1957,city!$A$4:$D$352,3,0)</f>
        <v>广东</v>
      </c>
      <c r="C1957" s="52" t="str">
        <f>VLOOKUP(J1957,city!$A$4:$D$352,4,0)</f>
        <v>汕尾</v>
      </c>
      <c r="D1957" s="97" t="s">
        <v>4848</v>
      </c>
      <c r="E1957" s="97" t="s">
        <v>4849</v>
      </c>
      <c r="F1957" s="96" t="s">
        <v>4850</v>
      </c>
      <c r="G1957" s="54" t="s">
        <v>795</v>
      </c>
      <c r="H1957" s="55" t="str">
        <f>"jingdian/"&amp;VLOOKUP(B1957,city!$C$4:$P$352,13,FALSE)&amp;"/"&amp;VLOOKUP(C1957,city!$D$4:$P$352,13,FALSE)&amp;"/jd/"&amp;K1957&amp;".jpg"</f>
        <v>jingdian/guangdong/shanwei/jd/4.jpg</v>
      </c>
      <c r="I1957" s="55" t="str">
        <f t="shared" si="240"/>
        <v>4a,4b</v>
      </c>
      <c r="J1957" s="51">
        <f t="shared" si="243"/>
        <v>196</v>
      </c>
      <c r="K1957" s="51">
        <f>IF(VLOOKUP(J1956,city!$K$4:$L$352,2,0)&gt;K1956,K1956+1,1)</f>
        <v>4</v>
      </c>
      <c r="L1957" s="51">
        <v>1</v>
      </c>
      <c r="M1957" s="51" t="s">
        <v>447</v>
      </c>
      <c r="N1957" s="17">
        <v>115.439358</v>
      </c>
      <c r="O1957" s="17">
        <v>22.662309</v>
      </c>
      <c r="P1957" s="51" t="str">
        <f t="shared" si="244"/>
        <v/>
      </c>
      <c r="Q1957" s="51">
        <v>4</v>
      </c>
      <c r="R1957" s="51">
        <f t="shared" si="245"/>
        <v>4</v>
      </c>
      <c r="S1957" s="51" t="str">
        <f t="shared" si="241"/>
        <v>4a</v>
      </c>
      <c r="T1957" s="51" t="str">
        <f t="shared" si="242"/>
        <v>4b</v>
      </c>
    </row>
    <row r="1958" spans="1:20" ht="20" customHeight="1" x14ac:dyDescent="0.15">
      <c r="A1958" s="51">
        <f t="shared" si="239"/>
        <v>119605</v>
      </c>
      <c r="B1958" s="52" t="str">
        <f>VLOOKUP(J1958,city!$A$4:$D$352,3,0)</f>
        <v>广东</v>
      </c>
      <c r="C1958" s="52" t="str">
        <f>VLOOKUP(J1958,city!$A$4:$D$352,4,0)</f>
        <v>汕尾</v>
      </c>
      <c r="D1958" s="97" t="s">
        <v>4851</v>
      </c>
      <c r="E1958" s="97" t="s">
        <v>4852</v>
      </c>
      <c r="F1958" s="96" t="s">
        <v>4853</v>
      </c>
      <c r="G1958" s="54" t="s">
        <v>795</v>
      </c>
      <c r="H1958" s="55" t="str">
        <f>"jingdian/"&amp;VLOOKUP(B1958,city!$C$4:$P$352,13,FALSE)&amp;"/"&amp;VLOOKUP(C1958,city!$D$4:$P$352,13,FALSE)&amp;"/jd/"&amp;K1958&amp;".jpg"</f>
        <v>jingdian/guangdong/shanwei/jd/5.jpg</v>
      </c>
      <c r="I1958" s="55" t="str">
        <f t="shared" si="240"/>
        <v>2a,2b</v>
      </c>
      <c r="J1958" s="51">
        <f t="shared" si="243"/>
        <v>196</v>
      </c>
      <c r="K1958" s="51">
        <f>IF(VLOOKUP(J1957,city!$K$4:$L$352,2,0)&gt;K1957,K1957+1,1)</f>
        <v>5</v>
      </c>
      <c r="L1958" s="51">
        <v>1</v>
      </c>
      <c r="M1958" s="51" t="s">
        <v>447</v>
      </c>
      <c r="N1958" s="17">
        <v>115.265614</v>
      </c>
      <c r="O1958" s="17">
        <v>23.047848999999999</v>
      </c>
      <c r="P1958" s="51" t="str">
        <f t="shared" si="244"/>
        <v/>
      </c>
      <c r="Q1958" s="51">
        <v>2</v>
      </c>
      <c r="R1958" s="51">
        <f t="shared" si="245"/>
        <v>2</v>
      </c>
      <c r="S1958" s="51" t="str">
        <f t="shared" si="241"/>
        <v>2a</v>
      </c>
      <c r="T1958" s="51" t="str">
        <f t="shared" si="242"/>
        <v>2b</v>
      </c>
    </row>
    <row r="1959" spans="1:20" ht="20" customHeight="1" x14ac:dyDescent="0.15">
      <c r="A1959" s="51">
        <f t="shared" si="239"/>
        <v>119606</v>
      </c>
      <c r="B1959" s="52" t="str">
        <f>VLOOKUP(J1959,city!$A$4:$D$352,3,0)</f>
        <v>广东</v>
      </c>
      <c r="C1959" s="52" t="str">
        <f>VLOOKUP(J1959,city!$A$4:$D$352,4,0)</f>
        <v>汕尾</v>
      </c>
      <c r="D1959" s="97" t="s">
        <v>4854</v>
      </c>
      <c r="E1959" s="97" t="s">
        <v>4855</v>
      </c>
      <c r="F1959" s="96" t="s">
        <v>4856</v>
      </c>
      <c r="G1959" s="54" t="s">
        <v>795</v>
      </c>
      <c r="H1959" s="55" t="str">
        <f>"jingdian/"&amp;VLOOKUP(B1959,city!$C$4:$P$352,13,FALSE)&amp;"/"&amp;VLOOKUP(C1959,city!$D$4:$P$352,13,FALSE)&amp;"/jd/"&amp;K1959&amp;".jpg"</f>
        <v>jingdian/guangdong/shanwei/jd/6.jpg</v>
      </c>
      <c r="I1959" s="55" t="str">
        <f t="shared" si="240"/>
        <v>11a,11b</v>
      </c>
      <c r="J1959" s="51">
        <f t="shared" si="243"/>
        <v>196</v>
      </c>
      <c r="K1959" s="51">
        <f>IF(VLOOKUP(J1958,city!$K$4:$L$352,2,0)&gt;K1958,K1958+1,1)</f>
        <v>6</v>
      </c>
      <c r="L1959" s="51">
        <v>1</v>
      </c>
      <c r="M1959" s="51" t="s">
        <v>447</v>
      </c>
      <c r="N1959" s="17">
        <v>115.40324099999999</v>
      </c>
      <c r="O1959" s="17">
        <v>23.065441</v>
      </c>
      <c r="P1959" s="51" t="str">
        <f t="shared" si="244"/>
        <v/>
      </c>
      <c r="Q1959" s="51">
        <v>11</v>
      </c>
      <c r="R1959" s="51">
        <f t="shared" si="245"/>
        <v>11</v>
      </c>
      <c r="S1959" s="51" t="str">
        <f t="shared" si="241"/>
        <v>11a</v>
      </c>
      <c r="T1959" s="51" t="str">
        <f t="shared" si="242"/>
        <v>11b</v>
      </c>
    </row>
    <row r="1960" spans="1:20" ht="20" customHeight="1" x14ac:dyDescent="0.15">
      <c r="A1960" s="51">
        <f t="shared" si="239"/>
        <v>119607</v>
      </c>
      <c r="B1960" s="52" t="str">
        <f>VLOOKUP(J1960,city!$A$4:$D$352,3,0)</f>
        <v>广东</v>
      </c>
      <c r="C1960" s="52" t="str">
        <f>VLOOKUP(J1960,city!$A$4:$D$352,4,0)</f>
        <v>汕尾</v>
      </c>
      <c r="D1960" s="97" t="s">
        <v>4857</v>
      </c>
      <c r="E1960" s="97" t="s">
        <v>4858</v>
      </c>
      <c r="F1960" s="96" t="s">
        <v>4859</v>
      </c>
      <c r="G1960" s="54" t="s">
        <v>795</v>
      </c>
      <c r="H1960" s="55" t="str">
        <f>"jingdian/"&amp;VLOOKUP(B1960,city!$C$4:$P$352,13,FALSE)&amp;"/"&amp;VLOOKUP(C1960,city!$D$4:$P$352,13,FALSE)&amp;"/jd/"&amp;K1960&amp;".jpg"</f>
        <v>jingdian/guangdong/shanwei/jd/7.jpg</v>
      </c>
      <c r="I1960" s="55" t="str">
        <f t="shared" si="240"/>
        <v>15a,15b</v>
      </c>
      <c r="J1960" s="51">
        <f t="shared" si="243"/>
        <v>196</v>
      </c>
      <c r="K1960" s="51">
        <f>IF(VLOOKUP(J1959,city!$K$4:$L$352,2,0)&gt;K1959,K1959+1,1)</f>
        <v>7</v>
      </c>
      <c r="L1960" s="51">
        <v>1</v>
      </c>
      <c r="M1960" s="51" t="s">
        <v>447</v>
      </c>
      <c r="N1960" s="17">
        <v>115.351366</v>
      </c>
      <c r="O1960" s="17">
        <v>22.975885999999999</v>
      </c>
      <c r="P1960" s="51" t="str">
        <f t="shared" si="244"/>
        <v/>
      </c>
      <c r="Q1960" s="51">
        <v>15</v>
      </c>
      <c r="R1960" s="51">
        <f t="shared" si="245"/>
        <v>15</v>
      </c>
      <c r="S1960" s="51" t="str">
        <f t="shared" si="241"/>
        <v>15a</v>
      </c>
      <c r="T1960" s="51" t="str">
        <f t="shared" si="242"/>
        <v>15b</v>
      </c>
    </row>
    <row r="1961" spans="1:20" ht="20" customHeight="1" x14ac:dyDescent="0.15">
      <c r="A1961" s="51">
        <f t="shared" si="239"/>
        <v>119608</v>
      </c>
      <c r="B1961" s="52" t="str">
        <f>VLOOKUP(J1961,city!$A$4:$D$352,3,0)</f>
        <v>广东</v>
      </c>
      <c r="C1961" s="52" t="str">
        <f>VLOOKUP(J1961,city!$A$4:$D$352,4,0)</f>
        <v>汕尾</v>
      </c>
      <c r="D1961" s="97" t="s">
        <v>4860</v>
      </c>
      <c r="E1961" s="97" t="s">
        <v>4861</v>
      </c>
      <c r="F1961" s="96" t="s">
        <v>4862</v>
      </c>
      <c r="G1961" s="54" t="s">
        <v>795</v>
      </c>
      <c r="H1961" s="55" t="str">
        <f>"jingdian/"&amp;VLOOKUP(B1961,city!$C$4:$P$352,13,FALSE)&amp;"/"&amp;VLOOKUP(C1961,city!$D$4:$P$352,13,FALSE)&amp;"/jd/"&amp;K1961&amp;".jpg"</f>
        <v>jingdian/guangdong/shanwei/jd/8.jpg</v>
      </c>
      <c r="I1961" s="55" t="str">
        <f t="shared" si="240"/>
        <v>13a,13b</v>
      </c>
      <c r="J1961" s="51">
        <f t="shared" si="243"/>
        <v>196</v>
      </c>
      <c r="K1961" s="51">
        <f>IF(VLOOKUP(J1960,city!$K$4:$L$352,2,0)&gt;K1960,K1960+1,1)</f>
        <v>8</v>
      </c>
      <c r="L1961" s="51">
        <v>1</v>
      </c>
      <c r="M1961" s="51" t="s">
        <v>447</v>
      </c>
      <c r="N1961" s="17">
        <v>116.06778300000001</v>
      </c>
      <c r="O1961" s="17">
        <v>22.885508000000002</v>
      </c>
      <c r="P1961" s="51" t="str">
        <f t="shared" si="244"/>
        <v/>
      </c>
      <c r="Q1961" s="51">
        <v>13</v>
      </c>
      <c r="R1961" s="51">
        <f t="shared" si="245"/>
        <v>13</v>
      </c>
      <c r="S1961" s="51" t="str">
        <f t="shared" si="241"/>
        <v>13a</v>
      </c>
      <c r="T1961" s="51" t="str">
        <f t="shared" si="242"/>
        <v>13b</v>
      </c>
    </row>
    <row r="1962" spans="1:20" ht="20" customHeight="1" x14ac:dyDescent="0.15">
      <c r="A1962" s="51">
        <f t="shared" si="239"/>
        <v>119609</v>
      </c>
      <c r="B1962" s="52" t="str">
        <f>VLOOKUP(J1962,city!$A$4:$D$352,3,0)</f>
        <v>广东</v>
      </c>
      <c r="C1962" s="52" t="str">
        <f>VLOOKUP(J1962,city!$A$4:$D$352,4,0)</f>
        <v>汕尾</v>
      </c>
      <c r="D1962" s="97" t="s">
        <v>4863</v>
      </c>
      <c r="E1962" s="97" t="s">
        <v>4864</v>
      </c>
      <c r="F1962" s="96" t="s">
        <v>4865</v>
      </c>
      <c r="G1962" s="54" t="s">
        <v>795</v>
      </c>
      <c r="H1962" s="55" t="str">
        <f>"jingdian/"&amp;VLOOKUP(B1962,city!$C$4:$P$352,13,FALSE)&amp;"/"&amp;VLOOKUP(C1962,city!$D$4:$P$352,13,FALSE)&amp;"/jd/"&amp;K1962&amp;".jpg"</f>
        <v>jingdian/guangdong/shanwei/jd/9.jpg</v>
      </c>
      <c r="I1962" s="55" t="str">
        <f t="shared" si="240"/>
        <v>13a,13b</v>
      </c>
      <c r="J1962" s="51">
        <f t="shared" si="243"/>
        <v>196</v>
      </c>
      <c r="K1962" s="51">
        <f>IF(VLOOKUP(J1961,city!$K$4:$L$352,2,0)&gt;K1961,K1961+1,1)</f>
        <v>9</v>
      </c>
      <c r="L1962" s="51">
        <v>1</v>
      </c>
      <c r="M1962" s="51" t="s">
        <v>447</v>
      </c>
      <c r="N1962" s="17">
        <v>115.335526</v>
      </c>
      <c r="O1962" s="17">
        <v>22.983485999999999</v>
      </c>
      <c r="P1962" s="51" t="str">
        <f t="shared" si="244"/>
        <v/>
      </c>
      <c r="Q1962" s="51">
        <v>13</v>
      </c>
      <c r="R1962" s="51" t="e">
        <f t="shared" si="245"/>
        <v>#N/A</v>
      </c>
      <c r="S1962" s="51" t="str">
        <f t="shared" si="241"/>
        <v>13a</v>
      </c>
      <c r="T1962" s="51" t="str">
        <f t="shared" si="242"/>
        <v>13b</v>
      </c>
    </row>
    <row r="1963" spans="1:20" ht="20" customHeight="1" x14ac:dyDescent="0.15">
      <c r="A1963" s="51">
        <f t="shared" si="239"/>
        <v>119610</v>
      </c>
      <c r="B1963" s="52" t="str">
        <f>VLOOKUP(J1963,city!$A$4:$D$352,3,0)</f>
        <v>广东</v>
      </c>
      <c r="C1963" s="52" t="str">
        <f>VLOOKUP(J1963,city!$A$4:$D$352,4,0)</f>
        <v>汕尾</v>
      </c>
      <c r="D1963" s="97" t="s">
        <v>4866</v>
      </c>
      <c r="E1963" s="97" t="s">
        <v>4867</v>
      </c>
      <c r="F1963" s="96" t="s">
        <v>4868</v>
      </c>
      <c r="G1963" s="54" t="s">
        <v>795</v>
      </c>
      <c r="H1963" s="55" t="str">
        <f>"jingdian/"&amp;VLOOKUP(B1963,city!$C$4:$P$352,13,FALSE)&amp;"/"&amp;VLOOKUP(C1963,city!$D$4:$P$352,13,FALSE)&amp;"/jd/"&amp;K1963&amp;".jpg"</f>
        <v>jingdian/guangdong/shanwei/jd/10.jpg</v>
      </c>
      <c r="I1963" s="55" t="str">
        <f t="shared" si="240"/>
        <v>12a,12b</v>
      </c>
      <c r="J1963" s="51">
        <f t="shared" si="243"/>
        <v>196</v>
      </c>
      <c r="K1963" s="51">
        <f>IF(VLOOKUP(J1962,city!$K$4:$L$352,2,0)&gt;K1962,K1962+1,1)</f>
        <v>10</v>
      </c>
      <c r="L1963" s="51">
        <v>1</v>
      </c>
      <c r="M1963" s="51" t="s">
        <v>447</v>
      </c>
      <c r="N1963" s="17">
        <v>115.267083</v>
      </c>
      <c r="O1963" s="17">
        <v>23.045068000000001</v>
      </c>
      <c r="P1963" s="51" t="str">
        <f t="shared" si="244"/>
        <v>115.4924837,22.8924656</v>
      </c>
      <c r="Q1963" s="51">
        <v>12</v>
      </c>
      <c r="R1963" s="51">
        <f t="shared" si="245"/>
        <v>12</v>
      </c>
      <c r="S1963" s="51" t="str">
        <f t="shared" si="241"/>
        <v>12a</v>
      </c>
      <c r="T1963" s="51" t="str">
        <f t="shared" si="242"/>
        <v>12b</v>
      </c>
    </row>
    <row r="1964" spans="1:20" ht="20" customHeight="1" x14ac:dyDescent="0.15">
      <c r="A1964" s="51">
        <f t="shared" si="239"/>
        <v>119701</v>
      </c>
      <c r="B1964" s="52" t="str">
        <f>VLOOKUP(J1964,city!$A$4:$D$352,3,0)</f>
        <v>广东</v>
      </c>
      <c r="C1964" s="52" t="str">
        <f>VLOOKUP(J1964,city!$A$4:$D$352,4,0)</f>
        <v>河源</v>
      </c>
      <c r="D1964" s="97" t="s">
        <v>4869</v>
      </c>
      <c r="E1964" s="97" t="s">
        <v>4870</v>
      </c>
      <c r="F1964" s="96" t="s">
        <v>4871</v>
      </c>
      <c r="G1964" s="54" t="s">
        <v>795</v>
      </c>
      <c r="H1964" s="55" t="str">
        <f>"jingdian/"&amp;VLOOKUP(B1964,city!$C$4:$P$352,13,FALSE)&amp;"/"&amp;VLOOKUP(C1964,city!$D$4:$P$352,13,FALSE)&amp;"/jd/"&amp;K1964&amp;".jpg"</f>
        <v>jingdian/guangdong/heyuan/jd/1.jpg</v>
      </c>
      <c r="I1964" s="55" t="str">
        <f t="shared" si="240"/>
        <v>6a,6b</v>
      </c>
      <c r="J1964" s="51">
        <f t="shared" si="243"/>
        <v>197</v>
      </c>
      <c r="K1964" s="51">
        <f>IF(VLOOKUP(J1963,city!$K$4:$L$352,2,0)&gt;K1963,K1963+1,1)</f>
        <v>1</v>
      </c>
      <c r="L1964" s="51">
        <v>1</v>
      </c>
      <c r="M1964" s="51" t="s">
        <v>449</v>
      </c>
      <c r="N1964" s="17">
        <v>114.638453</v>
      </c>
      <c r="O1964" s="17">
        <v>23.780735</v>
      </c>
      <c r="P1964" s="51" t="str">
        <f t="shared" si="244"/>
        <v/>
      </c>
      <c r="Q1964" s="51">
        <v>6</v>
      </c>
      <c r="R1964" s="51">
        <f t="shared" si="245"/>
        <v>6</v>
      </c>
      <c r="S1964" s="51" t="str">
        <f t="shared" si="241"/>
        <v>6a</v>
      </c>
      <c r="T1964" s="51" t="str">
        <f t="shared" si="242"/>
        <v>6b</v>
      </c>
    </row>
    <row r="1965" spans="1:20" ht="20" customHeight="1" x14ac:dyDescent="0.15">
      <c r="A1965" s="51">
        <f t="shared" si="239"/>
        <v>119702</v>
      </c>
      <c r="B1965" s="52" t="str">
        <f>VLOOKUP(J1965,city!$A$4:$D$352,3,0)</f>
        <v>广东</v>
      </c>
      <c r="C1965" s="52" t="str">
        <f>VLOOKUP(J1965,city!$A$4:$D$352,4,0)</f>
        <v>河源</v>
      </c>
      <c r="D1965" s="97" t="s">
        <v>4872</v>
      </c>
      <c r="E1965" s="97" t="s">
        <v>4873</v>
      </c>
      <c r="F1965" s="96" t="s">
        <v>4874</v>
      </c>
      <c r="G1965" s="54" t="s">
        <v>795</v>
      </c>
      <c r="H1965" s="55" t="str">
        <f>"jingdian/"&amp;VLOOKUP(B1965,city!$C$4:$P$352,13,FALSE)&amp;"/"&amp;VLOOKUP(C1965,city!$D$4:$P$352,13,FALSE)&amp;"/jd/"&amp;K1965&amp;".jpg"</f>
        <v>jingdian/guangdong/heyuan/jd/2.jpg</v>
      </c>
      <c r="I1965" s="55" t="str">
        <f t="shared" si="240"/>
        <v>32a,32b</v>
      </c>
      <c r="J1965" s="51">
        <f t="shared" si="243"/>
        <v>197</v>
      </c>
      <c r="K1965" s="51">
        <f>IF(VLOOKUP(J1964,city!$K$4:$L$352,2,0)&gt;K1964,K1964+1,1)</f>
        <v>2</v>
      </c>
      <c r="L1965" s="51">
        <v>1</v>
      </c>
      <c r="M1965" s="51" t="s">
        <v>449</v>
      </c>
      <c r="N1965" s="17">
        <v>114.635789</v>
      </c>
      <c r="O1965" s="17">
        <v>23.782174999999999</v>
      </c>
      <c r="P1965" s="51" t="str">
        <f t="shared" si="244"/>
        <v/>
      </c>
      <c r="Q1965" s="51">
        <v>32</v>
      </c>
      <c r="R1965" s="51" t="e">
        <f t="shared" si="245"/>
        <v>#N/A</v>
      </c>
      <c r="S1965" s="51" t="str">
        <f t="shared" si="241"/>
        <v>32a</v>
      </c>
      <c r="T1965" s="51" t="str">
        <f t="shared" si="242"/>
        <v>32b</v>
      </c>
    </row>
    <row r="1966" spans="1:20" ht="20" customHeight="1" x14ac:dyDescent="0.15">
      <c r="A1966" s="51">
        <f t="shared" si="239"/>
        <v>119703</v>
      </c>
      <c r="B1966" s="52" t="str">
        <f>VLOOKUP(J1966,city!$A$4:$D$352,3,0)</f>
        <v>广东</v>
      </c>
      <c r="C1966" s="52" t="str">
        <f>VLOOKUP(J1966,city!$A$4:$D$352,4,0)</f>
        <v>河源</v>
      </c>
      <c r="D1966" s="97" t="s">
        <v>4875</v>
      </c>
      <c r="E1966" s="97" t="s">
        <v>4876</v>
      </c>
      <c r="F1966" s="96" t="s">
        <v>4877</v>
      </c>
      <c r="G1966" s="54" t="s">
        <v>795</v>
      </c>
      <c r="H1966" s="55" t="str">
        <f>"jingdian/"&amp;VLOOKUP(B1966,city!$C$4:$P$352,13,FALSE)&amp;"/"&amp;VLOOKUP(C1966,city!$D$4:$P$352,13,FALSE)&amp;"/jd/"&amp;K1966&amp;".jpg"</f>
        <v>jingdian/guangdong/heyuan/jd/3.jpg</v>
      </c>
      <c r="I1966" s="55" t="str">
        <f t="shared" si="240"/>
        <v>2a,2b</v>
      </c>
      <c r="J1966" s="51">
        <f t="shared" si="243"/>
        <v>197</v>
      </c>
      <c r="K1966" s="51">
        <f>IF(VLOOKUP(J1965,city!$K$4:$L$352,2,0)&gt;K1965,K1965+1,1)</f>
        <v>3</v>
      </c>
      <c r="L1966" s="51">
        <v>1</v>
      </c>
      <c r="M1966" s="51" t="s">
        <v>449</v>
      </c>
      <c r="N1966" s="17">
        <v>114.602153</v>
      </c>
      <c r="O1966" s="17">
        <v>23.728553000000002</v>
      </c>
      <c r="P1966" s="51" t="str">
        <f t="shared" si="244"/>
        <v/>
      </c>
      <c r="Q1966" s="51">
        <v>2</v>
      </c>
      <c r="R1966" s="51">
        <f t="shared" si="245"/>
        <v>2</v>
      </c>
      <c r="S1966" s="51" t="str">
        <f t="shared" si="241"/>
        <v>2a</v>
      </c>
      <c r="T1966" s="51" t="str">
        <f t="shared" si="242"/>
        <v>2b</v>
      </c>
    </row>
    <row r="1967" spans="1:20" ht="20" customHeight="1" x14ac:dyDescent="0.15">
      <c r="A1967" s="51">
        <f t="shared" si="239"/>
        <v>119704</v>
      </c>
      <c r="B1967" s="52" t="str">
        <f>VLOOKUP(J1967,city!$A$4:$D$352,3,0)</f>
        <v>广东</v>
      </c>
      <c r="C1967" s="52" t="str">
        <f>VLOOKUP(J1967,city!$A$4:$D$352,4,0)</f>
        <v>河源</v>
      </c>
      <c r="D1967" s="97" t="s">
        <v>4878</v>
      </c>
      <c r="E1967" s="97" t="s">
        <v>4879</v>
      </c>
      <c r="F1967" s="96" t="s">
        <v>4880</v>
      </c>
      <c r="G1967" s="54" t="s">
        <v>795</v>
      </c>
      <c r="H1967" s="55" t="str">
        <f>"jingdian/"&amp;VLOOKUP(B1967,city!$C$4:$P$352,13,FALSE)&amp;"/"&amp;VLOOKUP(C1967,city!$D$4:$P$352,13,FALSE)&amp;"/jd/"&amp;K1967&amp;".jpg"</f>
        <v>jingdian/guangdong/heyuan/jd/4.jpg</v>
      </c>
      <c r="I1967" s="55" t="str">
        <f t="shared" si="240"/>
        <v>2a,2b</v>
      </c>
      <c r="J1967" s="51">
        <f t="shared" si="243"/>
        <v>197</v>
      </c>
      <c r="K1967" s="51">
        <f>IF(VLOOKUP(J1966,city!$K$4:$L$352,2,0)&gt;K1966,K1966+1,1)</f>
        <v>4</v>
      </c>
      <c r="L1967" s="51">
        <v>1</v>
      </c>
      <c r="M1967" s="51" t="s">
        <v>449</v>
      </c>
      <c r="N1967" s="17">
        <v>115.51212099999999</v>
      </c>
      <c r="O1967" s="17">
        <v>24.236395999999999</v>
      </c>
      <c r="P1967" s="51" t="str">
        <f t="shared" si="244"/>
        <v/>
      </c>
      <c r="Q1967" s="51">
        <v>2</v>
      </c>
      <c r="R1967" s="51">
        <f t="shared" si="245"/>
        <v>2</v>
      </c>
      <c r="S1967" s="51" t="str">
        <f t="shared" si="241"/>
        <v>2a</v>
      </c>
      <c r="T1967" s="51" t="str">
        <f t="shared" si="242"/>
        <v>2b</v>
      </c>
    </row>
    <row r="1968" spans="1:20" ht="20" customHeight="1" x14ac:dyDescent="0.15">
      <c r="A1968" s="51">
        <f t="shared" si="239"/>
        <v>119705</v>
      </c>
      <c r="B1968" s="52" t="str">
        <f>VLOOKUP(J1968,city!$A$4:$D$352,3,0)</f>
        <v>广东</v>
      </c>
      <c r="C1968" s="52" t="str">
        <f>VLOOKUP(J1968,city!$A$4:$D$352,4,0)</f>
        <v>河源</v>
      </c>
      <c r="D1968" s="97" t="s">
        <v>4881</v>
      </c>
      <c r="E1968" s="97" t="s">
        <v>4882</v>
      </c>
      <c r="F1968" s="96" t="s">
        <v>4883</v>
      </c>
      <c r="G1968" s="54" t="s">
        <v>795</v>
      </c>
      <c r="H1968" s="55" t="str">
        <f>"jingdian/"&amp;VLOOKUP(B1968,city!$C$4:$P$352,13,FALSE)&amp;"/"&amp;VLOOKUP(C1968,city!$D$4:$P$352,13,FALSE)&amp;"/jd/"&amp;K1968&amp;".jpg"</f>
        <v>jingdian/guangdong/heyuan/jd/5.jpg</v>
      </c>
      <c r="I1968" s="55" t="str">
        <f t="shared" si="240"/>
        <v>3a,3b</v>
      </c>
      <c r="J1968" s="51">
        <f t="shared" si="243"/>
        <v>197</v>
      </c>
      <c r="K1968" s="51">
        <f>IF(VLOOKUP(J1967,city!$K$4:$L$352,2,0)&gt;K1967,K1967+1,1)</f>
        <v>5</v>
      </c>
      <c r="L1968" s="51">
        <v>1</v>
      </c>
      <c r="M1968" s="51" t="s">
        <v>449</v>
      </c>
      <c r="N1968" s="17">
        <v>114.637326</v>
      </c>
      <c r="O1968" s="17">
        <v>23.634304</v>
      </c>
      <c r="P1968" s="51" t="str">
        <f t="shared" si="244"/>
        <v/>
      </c>
      <c r="Q1968" s="51">
        <v>3</v>
      </c>
      <c r="R1968" s="51">
        <f t="shared" si="245"/>
        <v>3</v>
      </c>
      <c r="S1968" s="51" t="str">
        <f t="shared" si="241"/>
        <v>3a</v>
      </c>
      <c r="T1968" s="51" t="str">
        <f t="shared" si="242"/>
        <v>3b</v>
      </c>
    </row>
    <row r="1969" spans="1:20" ht="20" customHeight="1" x14ac:dyDescent="0.15">
      <c r="A1969" s="51">
        <f t="shared" si="239"/>
        <v>119706</v>
      </c>
      <c r="B1969" s="52" t="str">
        <f>VLOOKUP(J1969,city!$A$4:$D$352,3,0)</f>
        <v>广东</v>
      </c>
      <c r="C1969" s="52" t="str">
        <f>VLOOKUP(J1969,city!$A$4:$D$352,4,0)</f>
        <v>河源</v>
      </c>
      <c r="D1969" s="97" t="s">
        <v>4884</v>
      </c>
      <c r="E1969" s="97" t="s">
        <v>4885</v>
      </c>
      <c r="F1969" s="96" t="s">
        <v>4886</v>
      </c>
      <c r="G1969" s="54" t="s">
        <v>795</v>
      </c>
      <c r="H1969" s="55" t="str">
        <f>"jingdian/"&amp;VLOOKUP(B1969,city!$C$4:$P$352,13,FALSE)&amp;"/"&amp;VLOOKUP(C1969,city!$D$4:$P$352,13,FALSE)&amp;"/jd/"&amp;K1969&amp;".jpg"</f>
        <v>jingdian/guangdong/heyuan/jd/6.jpg</v>
      </c>
      <c r="I1969" s="55" t="str">
        <f t="shared" si="240"/>
        <v>2a,2b</v>
      </c>
      <c r="J1969" s="51">
        <f t="shared" si="243"/>
        <v>197</v>
      </c>
      <c r="K1969" s="51">
        <f>IF(VLOOKUP(J1968,city!$K$4:$L$352,2,0)&gt;K1968,K1968+1,1)</f>
        <v>6</v>
      </c>
      <c r="L1969" s="51">
        <v>1</v>
      </c>
      <c r="M1969" s="51" t="s">
        <v>449</v>
      </c>
      <c r="N1969" s="17">
        <v>114.896683</v>
      </c>
      <c r="O1969" s="17">
        <v>23.847708000000001</v>
      </c>
      <c r="P1969" s="51" t="str">
        <f t="shared" si="244"/>
        <v/>
      </c>
      <c r="Q1969" s="51">
        <v>2</v>
      </c>
      <c r="R1969" s="51">
        <f t="shared" si="245"/>
        <v>2</v>
      </c>
      <c r="S1969" s="51" t="str">
        <f t="shared" si="241"/>
        <v>2a</v>
      </c>
      <c r="T1969" s="51" t="str">
        <f t="shared" si="242"/>
        <v>2b</v>
      </c>
    </row>
    <row r="1970" spans="1:20" ht="20" customHeight="1" x14ac:dyDescent="0.15">
      <c r="A1970" s="51">
        <f t="shared" si="239"/>
        <v>119707</v>
      </c>
      <c r="B1970" s="52" t="str">
        <f>VLOOKUP(J1970,city!$A$4:$D$352,3,0)</f>
        <v>广东</v>
      </c>
      <c r="C1970" s="52" t="str">
        <f>VLOOKUP(J1970,city!$A$4:$D$352,4,0)</f>
        <v>河源</v>
      </c>
      <c r="D1970" s="97" t="s">
        <v>4887</v>
      </c>
      <c r="E1970" s="97" t="s">
        <v>4888</v>
      </c>
      <c r="F1970" s="96" t="s">
        <v>4889</v>
      </c>
      <c r="G1970" s="54" t="s">
        <v>795</v>
      </c>
      <c r="H1970" s="55" t="str">
        <f>"jingdian/"&amp;VLOOKUP(B1970,city!$C$4:$P$352,13,FALSE)&amp;"/"&amp;VLOOKUP(C1970,city!$D$4:$P$352,13,FALSE)&amp;"/jd/"&amp;K1970&amp;".jpg"</f>
        <v>jingdian/guangdong/heyuan/jd/7.jpg</v>
      </c>
      <c r="I1970" s="55" t="str">
        <f t="shared" si="240"/>
        <v>2a,2b</v>
      </c>
      <c r="J1970" s="51">
        <f t="shared" si="243"/>
        <v>197</v>
      </c>
      <c r="K1970" s="51">
        <f>IF(VLOOKUP(J1969,city!$K$4:$L$352,2,0)&gt;K1969,K1969+1,1)</f>
        <v>7</v>
      </c>
      <c r="L1970" s="51">
        <v>1</v>
      </c>
      <c r="M1970" s="51" t="s">
        <v>449</v>
      </c>
      <c r="N1970" s="17">
        <v>114.762576</v>
      </c>
      <c r="O1970" s="17">
        <v>23.801083999999999</v>
      </c>
      <c r="P1970" s="51" t="str">
        <f t="shared" si="244"/>
        <v/>
      </c>
      <c r="Q1970" s="51">
        <v>2</v>
      </c>
      <c r="R1970" s="51">
        <f t="shared" si="245"/>
        <v>2</v>
      </c>
      <c r="S1970" s="51" t="str">
        <f t="shared" si="241"/>
        <v>2a</v>
      </c>
      <c r="T1970" s="51" t="str">
        <f t="shared" si="242"/>
        <v>2b</v>
      </c>
    </row>
    <row r="1971" spans="1:20" ht="20" customHeight="1" x14ac:dyDescent="0.15">
      <c r="A1971" s="51">
        <f t="shared" si="239"/>
        <v>119708</v>
      </c>
      <c r="B1971" s="52" t="str">
        <f>VLOOKUP(J1971,city!$A$4:$D$352,3,0)</f>
        <v>广东</v>
      </c>
      <c r="C1971" s="52" t="str">
        <f>VLOOKUP(J1971,city!$A$4:$D$352,4,0)</f>
        <v>河源</v>
      </c>
      <c r="D1971" s="97" t="s">
        <v>4890</v>
      </c>
      <c r="E1971" s="97" t="s">
        <v>4891</v>
      </c>
      <c r="F1971" s="96" t="s">
        <v>4892</v>
      </c>
      <c r="G1971" s="54" t="s">
        <v>795</v>
      </c>
      <c r="H1971" s="55" t="str">
        <f>"jingdian/"&amp;VLOOKUP(B1971,city!$C$4:$P$352,13,FALSE)&amp;"/"&amp;VLOOKUP(C1971,city!$D$4:$P$352,13,FALSE)&amp;"/jd/"&amp;K1971&amp;".jpg"</f>
        <v>jingdian/guangdong/heyuan/jd/8.jpg</v>
      </c>
      <c r="I1971" s="55" t="str">
        <f t="shared" si="240"/>
        <v>13a,13b</v>
      </c>
      <c r="J1971" s="51">
        <f t="shared" si="243"/>
        <v>197</v>
      </c>
      <c r="K1971" s="51">
        <f>IF(VLOOKUP(J1970,city!$K$4:$L$352,2,0)&gt;K1970,K1970+1,1)</f>
        <v>8</v>
      </c>
      <c r="L1971" s="51">
        <v>1</v>
      </c>
      <c r="M1971" s="51" t="s">
        <v>449</v>
      </c>
      <c r="N1971" s="17">
        <v>115.06912699999999</v>
      </c>
      <c r="O1971" s="17">
        <v>24.294415999999998</v>
      </c>
      <c r="P1971" s="51" t="str">
        <f t="shared" si="244"/>
        <v/>
      </c>
      <c r="Q1971" s="51">
        <v>13</v>
      </c>
      <c r="R1971" s="51">
        <f t="shared" si="245"/>
        <v>13</v>
      </c>
      <c r="S1971" s="51" t="str">
        <f t="shared" si="241"/>
        <v>13a</v>
      </c>
      <c r="T1971" s="51" t="str">
        <f t="shared" si="242"/>
        <v>13b</v>
      </c>
    </row>
    <row r="1972" spans="1:20" ht="20" customHeight="1" x14ac:dyDescent="0.15">
      <c r="A1972" s="51">
        <f t="shared" si="239"/>
        <v>119709</v>
      </c>
      <c r="B1972" s="52" t="str">
        <f>VLOOKUP(J1972,city!$A$4:$D$352,3,0)</f>
        <v>广东</v>
      </c>
      <c r="C1972" s="52" t="str">
        <f>VLOOKUP(J1972,city!$A$4:$D$352,4,0)</f>
        <v>河源</v>
      </c>
      <c r="D1972" s="97" t="s">
        <v>4893</v>
      </c>
      <c r="E1972" s="97" t="s">
        <v>4894</v>
      </c>
      <c r="F1972" s="96" t="s">
        <v>4895</v>
      </c>
      <c r="G1972" s="54" t="s">
        <v>795</v>
      </c>
      <c r="H1972" s="55" t="str">
        <f>"jingdian/"&amp;VLOOKUP(B1972,city!$C$4:$P$352,13,FALSE)&amp;"/"&amp;VLOOKUP(C1972,city!$D$4:$P$352,13,FALSE)&amp;"/jd/"&amp;K1972&amp;".jpg"</f>
        <v>jingdian/guangdong/heyuan/jd/9.jpg</v>
      </c>
      <c r="I1972" s="55" t="str">
        <f t="shared" si="240"/>
        <v>13a,13b</v>
      </c>
      <c r="J1972" s="51">
        <f t="shared" si="243"/>
        <v>197</v>
      </c>
      <c r="K1972" s="51">
        <f>IF(VLOOKUP(J1971,city!$K$4:$L$352,2,0)&gt;K1971,K1971+1,1)</f>
        <v>9</v>
      </c>
      <c r="L1972" s="51">
        <v>1</v>
      </c>
      <c r="M1972" s="51" t="s">
        <v>449</v>
      </c>
      <c r="N1972" s="17">
        <v>115.110247</v>
      </c>
      <c r="O1972" s="17">
        <v>23.453761</v>
      </c>
      <c r="P1972" s="51" t="str">
        <f t="shared" si="244"/>
        <v/>
      </c>
      <c r="Q1972" s="51">
        <v>13</v>
      </c>
      <c r="R1972" s="51">
        <f t="shared" si="245"/>
        <v>13</v>
      </c>
      <c r="S1972" s="51" t="str">
        <f t="shared" si="241"/>
        <v>13a</v>
      </c>
      <c r="T1972" s="51" t="str">
        <f t="shared" si="242"/>
        <v>13b</v>
      </c>
    </row>
    <row r="1973" spans="1:20" ht="20" customHeight="1" x14ac:dyDescent="0.15">
      <c r="A1973" s="51">
        <f t="shared" si="239"/>
        <v>119710</v>
      </c>
      <c r="B1973" s="52" t="str">
        <f>VLOOKUP(J1973,city!$A$4:$D$352,3,0)</f>
        <v>广东</v>
      </c>
      <c r="C1973" s="52" t="str">
        <f>VLOOKUP(J1973,city!$A$4:$D$352,4,0)</f>
        <v>河源</v>
      </c>
      <c r="D1973" s="97" t="s">
        <v>4896</v>
      </c>
      <c r="E1973" s="97" t="s">
        <v>4897</v>
      </c>
      <c r="F1973" s="96" t="s">
        <v>4898</v>
      </c>
      <c r="G1973" s="54" t="s">
        <v>795</v>
      </c>
      <c r="H1973" s="55" t="str">
        <f>"jingdian/"&amp;VLOOKUP(B1973,city!$C$4:$P$352,13,FALSE)&amp;"/"&amp;VLOOKUP(C1973,city!$D$4:$P$352,13,FALSE)&amp;"/jd/"&amp;K1973&amp;".jpg"</f>
        <v>jingdian/guangdong/heyuan/jd/10.jpg</v>
      </c>
      <c r="I1973" s="55" t="str">
        <f t="shared" si="240"/>
        <v>3a,3b</v>
      </c>
      <c r="J1973" s="51">
        <f t="shared" si="243"/>
        <v>197</v>
      </c>
      <c r="K1973" s="51">
        <f>IF(VLOOKUP(J1972,city!$K$4:$L$352,2,0)&gt;K1972,K1972+1,1)</f>
        <v>10</v>
      </c>
      <c r="L1973" s="51">
        <v>1</v>
      </c>
      <c r="M1973" s="51" t="s">
        <v>449</v>
      </c>
      <c r="N1973" s="17">
        <v>114.83353700000001</v>
      </c>
      <c r="O1973" s="17">
        <v>24.420141000000001</v>
      </c>
      <c r="P1973" s="51" t="str">
        <f t="shared" si="244"/>
        <v>114.8698012,23.8979273</v>
      </c>
      <c r="Q1973" s="51">
        <v>3</v>
      </c>
      <c r="R1973" s="51">
        <f t="shared" si="245"/>
        <v>13</v>
      </c>
      <c r="S1973" s="51" t="str">
        <f t="shared" si="241"/>
        <v>3a</v>
      </c>
      <c r="T1973" s="51" t="str">
        <f t="shared" si="242"/>
        <v>3b</v>
      </c>
    </row>
    <row r="1974" spans="1:20" ht="20" customHeight="1" x14ac:dyDescent="0.15">
      <c r="A1974" s="51">
        <f t="shared" si="239"/>
        <v>119801</v>
      </c>
      <c r="B1974" s="52" t="str">
        <f>VLOOKUP(J1974,city!$A$4:$D$352,3,0)</f>
        <v>广东</v>
      </c>
      <c r="C1974" s="52" t="str">
        <f>VLOOKUP(J1974,city!$A$4:$D$352,4,0)</f>
        <v>阳江</v>
      </c>
      <c r="D1974" s="97" t="s">
        <v>4899</v>
      </c>
      <c r="E1974" s="97" t="s">
        <v>4900</v>
      </c>
      <c r="F1974" s="96" t="s">
        <v>4901</v>
      </c>
      <c r="G1974" s="54" t="s">
        <v>795</v>
      </c>
      <c r="H1974" s="55" t="str">
        <f>"jingdian/"&amp;VLOOKUP(B1974,city!$C$4:$P$352,13,FALSE)&amp;"/"&amp;VLOOKUP(C1974,city!$D$4:$P$352,13,FALSE)&amp;"/jd/"&amp;K1974&amp;".jpg"</f>
        <v>jingdian/guangdong/yangjiang/jd/1.jpg</v>
      </c>
      <c r="I1974" s="55" t="str">
        <f t="shared" si="240"/>
        <v>4a,4b</v>
      </c>
      <c r="J1974" s="51">
        <f t="shared" si="243"/>
        <v>198</v>
      </c>
      <c r="K1974" s="51">
        <f>IF(VLOOKUP(J1973,city!$K$4:$L$352,2,0)&gt;K1973,K1973+1,1)</f>
        <v>1</v>
      </c>
      <c r="L1974" s="51">
        <v>1</v>
      </c>
      <c r="M1974" s="51" t="s">
        <v>451</v>
      </c>
      <c r="N1974" s="17">
        <v>111.823634</v>
      </c>
      <c r="O1974" s="17">
        <v>21.572098</v>
      </c>
      <c r="P1974" s="51" t="str">
        <f t="shared" si="244"/>
        <v/>
      </c>
      <c r="Q1974" s="51">
        <v>4</v>
      </c>
      <c r="R1974" s="51">
        <f t="shared" si="245"/>
        <v>4</v>
      </c>
      <c r="S1974" s="51" t="str">
        <f t="shared" si="241"/>
        <v>4a</v>
      </c>
      <c r="T1974" s="51" t="str">
        <f t="shared" si="242"/>
        <v>4b</v>
      </c>
    </row>
    <row r="1975" spans="1:20" ht="20" customHeight="1" x14ac:dyDescent="0.15">
      <c r="A1975" s="51">
        <f t="shared" si="239"/>
        <v>119802</v>
      </c>
      <c r="B1975" s="52" t="str">
        <f>VLOOKUP(J1975,city!$A$4:$D$352,3,0)</f>
        <v>广东</v>
      </c>
      <c r="C1975" s="52" t="str">
        <f>VLOOKUP(J1975,city!$A$4:$D$352,4,0)</f>
        <v>阳江</v>
      </c>
      <c r="D1975" s="97" t="s">
        <v>4902</v>
      </c>
      <c r="E1975" s="97" t="s">
        <v>4903</v>
      </c>
      <c r="F1975" s="96" t="s">
        <v>4904</v>
      </c>
      <c r="G1975" s="54" t="s">
        <v>795</v>
      </c>
      <c r="H1975" s="55" t="str">
        <f>"jingdian/"&amp;VLOOKUP(B1975,city!$C$4:$P$352,13,FALSE)&amp;"/"&amp;VLOOKUP(C1975,city!$D$4:$P$352,13,FALSE)&amp;"/jd/"&amp;K1975&amp;".jpg"</f>
        <v>jingdian/guangdong/yangjiang/jd/2.jpg</v>
      </c>
      <c r="I1975" s="55" t="str">
        <f t="shared" si="240"/>
        <v>4a,4b</v>
      </c>
      <c r="J1975" s="51">
        <f t="shared" si="243"/>
        <v>198</v>
      </c>
      <c r="K1975" s="51">
        <f>IF(VLOOKUP(J1974,city!$K$4:$L$352,2,0)&gt;K1974,K1974+1,1)</f>
        <v>2</v>
      </c>
      <c r="L1975" s="51">
        <v>1</v>
      </c>
      <c r="M1975" s="51" t="s">
        <v>451</v>
      </c>
      <c r="N1975" s="17">
        <v>111.877273</v>
      </c>
      <c r="O1975" s="17">
        <v>21.574100999999999</v>
      </c>
      <c r="P1975" s="51" t="str">
        <f t="shared" si="244"/>
        <v/>
      </c>
      <c r="Q1975" s="51">
        <v>4</v>
      </c>
      <c r="R1975" s="51">
        <f t="shared" si="245"/>
        <v>4</v>
      </c>
      <c r="S1975" s="51" t="str">
        <f t="shared" si="241"/>
        <v>4a</v>
      </c>
      <c r="T1975" s="51" t="str">
        <f t="shared" si="242"/>
        <v>4b</v>
      </c>
    </row>
    <row r="1976" spans="1:20" ht="20" customHeight="1" x14ac:dyDescent="0.15">
      <c r="A1976" s="51">
        <f t="shared" si="239"/>
        <v>119803</v>
      </c>
      <c r="B1976" s="52" t="str">
        <f>VLOOKUP(J1976,city!$A$4:$D$352,3,0)</f>
        <v>广东</v>
      </c>
      <c r="C1976" s="52" t="str">
        <f>VLOOKUP(J1976,city!$A$4:$D$352,4,0)</f>
        <v>阳江</v>
      </c>
      <c r="D1976" s="97" t="s">
        <v>4905</v>
      </c>
      <c r="E1976" s="97" t="s">
        <v>4906</v>
      </c>
      <c r="F1976" s="96" t="s">
        <v>4907</v>
      </c>
      <c r="G1976" s="54" t="s">
        <v>795</v>
      </c>
      <c r="H1976" s="55" t="str">
        <f>"jingdian/"&amp;VLOOKUP(B1976,city!$C$4:$P$352,13,FALSE)&amp;"/"&amp;VLOOKUP(C1976,city!$D$4:$P$352,13,FALSE)&amp;"/jd/"&amp;K1976&amp;".jpg"</f>
        <v>jingdian/guangdong/yangjiang/jd/3.jpg</v>
      </c>
      <c r="I1976" s="55" t="str">
        <f t="shared" si="240"/>
        <v>11a,11b</v>
      </c>
      <c r="J1976" s="51">
        <f t="shared" si="243"/>
        <v>198</v>
      </c>
      <c r="K1976" s="51">
        <f>IF(VLOOKUP(J1975,city!$K$4:$L$352,2,0)&gt;K1975,K1975+1,1)</f>
        <v>3</v>
      </c>
      <c r="L1976" s="51">
        <v>1</v>
      </c>
      <c r="M1976" s="51" t="s">
        <v>451</v>
      </c>
      <c r="N1976" s="17">
        <v>111.837829</v>
      </c>
      <c r="O1976" s="17">
        <v>22.597396</v>
      </c>
      <c r="P1976" s="51" t="str">
        <f t="shared" si="244"/>
        <v/>
      </c>
      <c r="Q1976" s="51">
        <v>11</v>
      </c>
      <c r="R1976" s="51" t="e">
        <f t="shared" si="245"/>
        <v>#N/A</v>
      </c>
      <c r="S1976" s="51" t="str">
        <f t="shared" si="241"/>
        <v>11a</v>
      </c>
      <c r="T1976" s="51" t="str">
        <f t="shared" si="242"/>
        <v>11b</v>
      </c>
    </row>
    <row r="1977" spans="1:20" ht="20" customHeight="1" x14ac:dyDescent="0.15">
      <c r="A1977" s="51">
        <f t="shared" si="239"/>
        <v>119804</v>
      </c>
      <c r="B1977" s="52" t="str">
        <f>VLOOKUP(J1977,city!$A$4:$D$352,3,0)</f>
        <v>广东</v>
      </c>
      <c r="C1977" s="52" t="str">
        <f>VLOOKUP(J1977,city!$A$4:$D$352,4,0)</f>
        <v>阳江</v>
      </c>
      <c r="D1977" s="97" t="s">
        <v>4908</v>
      </c>
      <c r="E1977" s="97" t="s">
        <v>4909</v>
      </c>
      <c r="F1977" s="96" t="s">
        <v>4910</v>
      </c>
      <c r="G1977" s="54" t="s">
        <v>795</v>
      </c>
      <c r="H1977" s="55" t="str">
        <f>"jingdian/"&amp;VLOOKUP(B1977,city!$C$4:$P$352,13,FALSE)&amp;"/"&amp;VLOOKUP(C1977,city!$D$4:$P$352,13,FALSE)&amp;"/jd/"&amp;K1977&amp;".jpg"</f>
        <v>jingdian/guangdong/yangjiang/jd/4.jpg</v>
      </c>
      <c r="I1977" s="55" t="str">
        <f t="shared" si="240"/>
        <v>6a,6b</v>
      </c>
      <c r="J1977" s="51">
        <f t="shared" si="243"/>
        <v>198</v>
      </c>
      <c r="K1977" s="51">
        <f>IF(VLOOKUP(J1976,city!$K$4:$L$352,2,0)&gt;K1976,K1976+1,1)</f>
        <v>4</v>
      </c>
      <c r="L1977" s="51">
        <v>1</v>
      </c>
      <c r="M1977" s="51" t="s">
        <v>451</v>
      </c>
      <c r="N1977" s="17">
        <v>111.85393000000001</v>
      </c>
      <c r="O1977" s="17">
        <v>21.5763</v>
      </c>
      <c r="P1977" s="51" t="str">
        <f t="shared" si="244"/>
        <v/>
      </c>
      <c r="Q1977" s="51">
        <v>6</v>
      </c>
      <c r="R1977" s="51">
        <f t="shared" si="245"/>
        <v>6</v>
      </c>
      <c r="S1977" s="51" t="str">
        <f t="shared" si="241"/>
        <v>6a</v>
      </c>
      <c r="T1977" s="51" t="str">
        <f t="shared" si="242"/>
        <v>6b</v>
      </c>
    </row>
    <row r="1978" spans="1:20" ht="20" customHeight="1" x14ac:dyDescent="0.15">
      <c r="A1978" s="51">
        <f t="shared" si="239"/>
        <v>119805</v>
      </c>
      <c r="B1978" s="52" t="str">
        <f>VLOOKUP(J1978,city!$A$4:$D$352,3,0)</f>
        <v>广东</v>
      </c>
      <c r="C1978" s="52" t="str">
        <f>VLOOKUP(J1978,city!$A$4:$D$352,4,0)</f>
        <v>阳江</v>
      </c>
      <c r="D1978" s="97" t="s">
        <v>4911</v>
      </c>
      <c r="E1978" s="97" t="s">
        <v>4912</v>
      </c>
      <c r="F1978" s="96" t="s">
        <v>4913</v>
      </c>
      <c r="G1978" s="54" t="s">
        <v>795</v>
      </c>
      <c r="H1978" s="55" t="str">
        <f>"jingdian/"&amp;VLOOKUP(B1978,city!$C$4:$P$352,13,FALSE)&amp;"/"&amp;VLOOKUP(C1978,city!$D$4:$P$352,13,FALSE)&amp;"/jd/"&amp;K1978&amp;".jpg"</f>
        <v>jingdian/guangdong/yangjiang/jd/5.jpg</v>
      </c>
      <c r="I1978" s="55" t="str">
        <f t="shared" si="240"/>
        <v>9a,9b</v>
      </c>
      <c r="J1978" s="51">
        <f t="shared" si="243"/>
        <v>198</v>
      </c>
      <c r="K1978" s="51">
        <f>IF(VLOOKUP(J1977,city!$K$4:$L$352,2,0)&gt;K1977,K1977+1,1)</f>
        <v>5</v>
      </c>
      <c r="L1978" s="51">
        <v>1</v>
      </c>
      <c r="M1978" s="51" t="s">
        <v>451</v>
      </c>
      <c r="N1978" s="17">
        <v>111.84760199999999</v>
      </c>
      <c r="O1978" s="17">
        <v>22.626974000000001</v>
      </c>
      <c r="P1978" s="51" t="str">
        <f t="shared" si="244"/>
        <v/>
      </c>
      <c r="Q1978" s="51">
        <v>9</v>
      </c>
      <c r="R1978" s="51">
        <f t="shared" si="245"/>
        <v>9</v>
      </c>
      <c r="S1978" s="51" t="str">
        <f t="shared" si="241"/>
        <v>9a</v>
      </c>
      <c r="T1978" s="51" t="str">
        <f t="shared" si="242"/>
        <v>9b</v>
      </c>
    </row>
    <row r="1979" spans="1:20" ht="20" customHeight="1" x14ac:dyDescent="0.15">
      <c r="A1979" s="51">
        <f t="shared" si="239"/>
        <v>119806</v>
      </c>
      <c r="B1979" s="52" t="str">
        <f>VLOOKUP(J1979,city!$A$4:$D$352,3,0)</f>
        <v>广东</v>
      </c>
      <c r="C1979" s="52" t="str">
        <f>VLOOKUP(J1979,city!$A$4:$D$352,4,0)</f>
        <v>阳江</v>
      </c>
      <c r="D1979" s="97" t="s">
        <v>4914</v>
      </c>
      <c r="E1979" s="97" t="s">
        <v>4915</v>
      </c>
      <c r="F1979" s="96" t="s">
        <v>4916</v>
      </c>
      <c r="G1979" s="54" t="s">
        <v>795</v>
      </c>
      <c r="H1979" s="55" t="str">
        <f>"jingdian/"&amp;VLOOKUP(B1979,city!$C$4:$P$352,13,FALSE)&amp;"/"&amp;VLOOKUP(C1979,city!$D$4:$P$352,13,FALSE)&amp;"/jd/"&amp;K1979&amp;".jpg"</f>
        <v>jingdian/guangdong/yangjiang/jd/6.jpg</v>
      </c>
      <c r="I1979" s="55" t="str">
        <f t="shared" si="240"/>
        <v>4a,4b</v>
      </c>
      <c r="J1979" s="51">
        <f t="shared" si="243"/>
        <v>198</v>
      </c>
      <c r="K1979" s="51">
        <f>IF(VLOOKUP(J1978,city!$K$4:$L$352,2,0)&gt;K1978,K1978+1,1)</f>
        <v>6</v>
      </c>
      <c r="L1979" s="51">
        <v>1</v>
      </c>
      <c r="M1979" s="51" t="s">
        <v>451</v>
      </c>
      <c r="N1979" s="17">
        <v>111.477064</v>
      </c>
      <c r="O1979" s="17">
        <v>21.486924999999999</v>
      </c>
      <c r="P1979" s="51" t="str">
        <f t="shared" si="244"/>
        <v/>
      </c>
      <c r="Q1979" s="51">
        <v>4</v>
      </c>
      <c r="R1979" s="51">
        <f t="shared" si="245"/>
        <v>4</v>
      </c>
      <c r="S1979" s="51" t="str">
        <f t="shared" si="241"/>
        <v>4a</v>
      </c>
      <c r="T1979" s="51" t="str">
        <f t="shared" si="242"/>
        <v>4b</v>
      </c>
    </row>
    <row r="1980" spans="1:20" ht="20" customHeight="1" x14ac:dyDescent="0.15">
      <c r="A1980" s="51">
        <f t="shared" si="239"/>
        <v>119807</v>
      </c>
      <c r="B1980" s="52" t="str">
        <f>VLOOKUP(J1980,city!$A$4:$D$352,3,0)</f>
        <v>广东</v>
      </c>
      <c r="C1980" s="52" t="str">
        <f>VLOOKUP(J1980,city!$A$4:$D$352,4,0)</f>
        <v>阳江</v>
      </c>
      <c r="D1980" s="97" t="s">
        <v>4917</v>
      </c>
      <c r="E1980" s="97" t="s">
        <v>4918</v>
      </c>
      <c r="F1980" s="96" t="s">
        <v>4919</v>
      </c>
      <c r="G1980" s="54" t="s">
        <v>795</v>
      </c>
      <c r="H1980" s="55" t="str">
        <f>"jingdian/"&amp;VLOOKUP(B1980,city!$C$4:$P$352,13,FALSE)&amp;"/"&amp;VLOOKUP(C1980,city!$D$4:$P$352,13,FALSE)&amp;"/jd/"&amp;K1980&amp;".jpg"</f>
        <v>jingdian/guangdong/yangjiang/jd/7.jpg</v>
      </c>
      <c r="I1980" s="55" t="str">
        <f t="shared" si="240"/>
        <v>11a,11b</v>
      </c>
      <c r="J1980" s="51">
        <f t="shared" si="243"/>
        <v>198</v>
      </c>
      <c r="K1980" s="51">
        <f>IF(VLOOKUP(J1979,city!$K$4:$L$352,2,0)&gt;K1979,K1979+1,1)</f>
        <v>7</v>
      </c>
      <c r="L1980" s="51">
        <v>1</v>
      </c>
      <c r="M1980" s="51" t="s">
        <v>451</v>
      </c>
      <c r="N1980" s="17">
        <v>111.394576</v>
      </c>
      <c r="O1980" s="17">
        <v>22.252414999999999</v>
      </c>
      <c r="P1980" s="51" t="str">
        <f t="shared" si="244"/>
        <v/>
      </c>
      <c r="Q1980" s="51">
        <v>11</v>
      </c>
      <c r="R1980" s="51" t="e">
        <f t="shared" si="245"/>
        <v>#N/A</v>
      </c>
      <c r="S1980" s="51" t="str">
        <f t="shared" si="241"/>
        <v>11a</v>
      </c>
      <c r="T1980" s="51" t="str">
        <f t="shared" si="242"/>
        <v>11b</v>
      </c>
    </row>
    <row r="1981" spans="1:20" ht="20" customHeight="1" x14ac:dyDescent="0.15">
      <c r="A1981" s="51">
        <f t="shared" si="239"/>
        <v>119808</v>
      </c>
      <c r="B1981" s="52" t="str">
        <f>VLOOKUP(J1981,city!$A$4:$D$352,3,0)</f>
        <v>广东</v>
      </c>
      <c r="C1981" s="52" t="str">
        <f>VLOOKUP(J1981,city!$A$4:$D$352,4,0)</f>
        <v>阳江</v>
      </c>
      <c r="D1981" s="97" t="s">
        <v>4920</v>
      </c>
      <c r="E1981" s="97" t="s">
        <v>4921</v>
      </c>
      <c r="F1981" s="96" t="s">
        <v>4922</v>
      </c>
      <c r="G1981" s="54" t="s">
        <v>795</v>
      </c>
      <c r="H1981" s="55" t="str">
        <f>"jingdian/"&amp;VLOOKUP(B1981,city!$C$4:$P$352,13,FALSE)&amp;"/"&amp;VLOOKUP(C1981,city!$D$4:$P$352,13,FALSE)&amp;"/jd/"&amp;K1981&amp;".jpg"</f>
        <v>jingdian/guangdong/yangjiang/jd/8.jpg</v>
      </c>
      <c r="I1981" s="55" t="str">
        <f t="shared" si="240"/>
        <v>1a,1b</v>
      </c>
      <c r="J1981" s="51">
        <f t="shared" si="243"/>
        <v>198</v>
      </c>
      <c r="K1981" s="51">
        <f>IF(VLOOKUP(J1980,city!$K$4:$L$352,2,0)&gt;K1980,K1980+1,1)</f>
        <v>8</v>
      </c>
      <c r="L1981" s="51">
        <v>1</v>
      </c>
      <c r="M1981" s="51" t="s">
        <v>451</v>
      </c>
      <c r="N1981" s="17">
        <v>111.96351199999999</v>
      </c>
      <c r="O1981" s="17">
        <v>22.451526999999999</v>
      </c>
      <c r="P1981" s="51" t="str">
        <f t="shared" si="244"/>
        <v/>
      </c>
      <c r="Q1981" s="51">
        <v>1</v>
      </c>
      <c r="R1981" s="51">
        <f t="shared" si="245"/>
        <v>6</v>
      </c>
      <c r="S1981" s="51" t="str">
        <f t="shared" si="241"/>
        <v>1a</v>
      </c>
      <c r="T1981" s="51" t="str">
        <f t="shared" si="242"/>
        <v>1b</v>
      </c>
    </row>
    <row r="1982" spans="1:20" ht="20" customHeight="1" x14ac:dyDescent="0.15">
      <c r="A1982" s="51">
        <f t="shared" si="239"/>
        <v>119809</v>
      </c>
      <c r="B1982" s="52" t="str">
        <f>VLOOKUP(J1982,city!$A$4:$D$352,3,0)</f>
        <v>广东</v>
      </c>
      <c r="C1982" s="52" t="str">
        <f>VLOOKUP(J1982,city!$A$4:$D$352,4,0)</f>
        <v>阳江</v>
      </c>
      <c r="D1982" s="97" t="s">
        <v>4923</v>
      </c>
      <c r="E1982" s="97" t="s">
        <v>4924</v>
      </c>
      <c r="F1982" s="96" t="s">
        <v>4925</v>
      </c>
      <c r="G1982" s="54" t="s">
        <v>795</v>
      </c>
      <c r="H1982" s="55" t="str">
        <f>"jingdian/"&amp;VLOOKUP(B1982,city!$C$4:$P$352,13,FALSE)&amp;"/"&amp;VLOOKUP(C1982,city!$D$4:$P$352,13,FALSE)&amp;"/jd/"&amp;K1982&amp;".jpg"</f>
        <v>jingdian/guangdong/yangjiang/jd/9.jpg</v>
      </c>
      <c r="I1982" s="55" t="str">
        <f t="shared" si="240"/>
        <v>29a,29b</v>
      </c>
      <c r="J1982" s="51">
        <f t="shared" si="243"/>
        <v>198</v>
      </c>
      <c r="K1982" s="51">
        <f>IF(VLOOKUP(J1981,city!$K$4:$L$352,2,0)&gt;K1981,K1981+1,1)</f>
        <v>9</v>
      </c>
      <c r="L1982" s="51">
        <v>1</v>
      </c>
      <c r="M1982" s="51" t="s">
        <v>451</v>
      </c>
      <c r="N1982" s="17">
        <v>111.851083</v>
      </c>
      <c r="O1982" s="17">
        <v>21.577625000000001</v>
      </c>
      <c r="P1982" s="51" t="str">
        <f t="shared" si="244"/>
        <v/>
      </c>
      <c r="Q1982" s="51">
        <v>29</v>
      </c>
      <c r="R1982" s="51">
        <f t="shared" si="245"/>
        <v>29</v>
      </c>
      <c r="S1982" s="51" t="str">
        <f t="shared" si="241"/>
        <v>29a</v>
      </c>
      <c r="T1982" s="51" t="str">
        <f t="shared" si="242"/>
        <v>29b</v>
      </c>
    </row>
    <row r="1983" spans="1:20" ht="20" customHeight="1" x14ac:dyDescent="0.15">
      <c r="A1983" s="51">
        <f t="shared" si="239"/>
        <v>119810</v>
      </c>
      <c r="B1983" s="52" t="str">
        <f>VLOOKUP(J1983,city!$A$4:$D$352,3,0)</f>
        <v>广东</v>
      </c>
      <c r="C1983" s="52" t="str">
        <f>VLOOKUP(J1983,city!$A$4:$D$352,4,0)</f>
        <v>阳江</v>
      </c>
      <c r="D1983" s="97" t="s">
        <v>4926</v>
      </c>
      <c r="E1983" s="97" t="s">
        <v>4927</v>
      </c>
      <c r="F1983" s="96" t="s">
        <v>4928</v>
      </c>
      <c r="G1983" s="54" t="s">
        <v>795</v>
      </c>
      <c r="H1983" s="55" t="str">
        <f>"jingdian/"&amp;VLOOKUP(B1983,city!$C$4:$P$352,13,FALSE)&amp;"/"&amp;VLOOKUP(C1983,city!$D$4:$P$352,13,FALSE)&amp;"/jd/"&amp;K1983&amp;".jpg"</f>
        <v>jingdian/guangdong/yangjiang/jd/10.jpg</v>
      </c>
      <c r="I1983" s="55" t="str">
        <f t="shared" si="240"/>
        <v>19a,19b</v>
      </c>
      <c r="J1983" s="51">
        <f t="shared" si="243"/>
        <v>198</v>
      </c>
      <c r="K1983" s="51">
        <f>IF(VLOOKUP(J1982,city!$K$4:$L$352,2,0)&gt;K1982,K1982+1,1)</f>
        <v>10</v>
      </c>
      <c r="L1983" s="51">
        <v>1</v>
      </c>
      <c r="M1983" s="51" t="s">
        <v>451</v>
      </c>
      <c r="N1983" s="17">
        <v>111.479589</v>
      </c>
      <c r="O1983" s="17">
        <v>21.518677</v>
      </c>
      <c r="P1983" s="51" t="str">
        <f t="shared" si="244"/>
        <v>111.7406092,21.9234038</v>
      </c>
      <c r="Q1983" s="51">
        <v>19</v>
      </c>
      <c r="R1983" s="51">
        <f t="shared" si="245"/>
        <v>19</v>
      </c>
      <c r="S1983" s="51" t="str">
        <f t="shared" si="241"/>
        <v>19a</v>
      </c>
      <c r="T1983" s="51" t="str">
        <f t="shared" si="242"/>
        <v>19b</v>
      </c>
    </row>
    <row r="1984" spans="1:20" ht="20" customHeight="1" x14ac:dyDescent="0.15">
      <c r="A1984" s="51">
        <f t="shared" si="239"/>
        <v>119901</v>
      </c>
      <c r="B1984" s="52" t="str">
        <f>VLOOKUP(J1984,city!$A$4:$D$352,3,0)</f>
        <v>广东</v>
      </c>
      <c r="C1984" s="52" t="str">
        <f>VLOOKUP(J1984,city!$A$4:$D$352,4,0)</f>
        <v>清远</v>
      </c>
      <c r="D1984" s="97" t="s">
        <v>4929</v>
      </c>
      <c r="E1984" s="97" t="s">
        <v>4930</v>
      </c>
      <c r="F1984" s="96" t="s">
        <v>4931</v>
      </c>
      <c r="G1984" s="54" t="s">
        <v>795</v>
      </c>
      <c r="H1984" s="55" t="str">
        <f>"jingdian/"&amp;VLOOKUP(B1984,city!$C$4:$P$352,13,FALSE)&amp;"/"&amp;VLOOKUP(C1984,city!$D$4:$P$352,13,FALSE)&amp;"/jd/"&amp;K1984&amp;".jpg"</f>
        <v>jingdian/guangdong/qingyuan/jd/1.jpg</v>
      </c>
      <c r="I1984" s="55" t="str">
        <f t="shared" si="240"/>
        <v>6a,6b</v>
      </c>
      <c r="J1984" s="51">
        <f t="shared" si="243"/>
        <v>199</v>
      </c>
      <c r="K1984" s="51">
        <f>IF(VLOOKUP(J1983,city!$K$4:$L$352,2,0)&gt;K1983,K1983+1,1)</f>
        <v>1</v>
      </c>
      <c r="L1984" s="51">
        <v>1</v>
      </c>
      <c r="M1984" s="51" t="s">
        <v>453</v>
      </c>
      <c r="N1984" s="17">
        <v>112.33077</v>
      </c>
      <c r="O1984" s="17">
        <v>25.008827</v>
      </c>
      <c r="P1984" s="51" t="str">
        <f t="shared" si="244"/>
        <v/>
      </c>
      <c r="Q1984" s="51">
        <v>6</v>
      </c>
      <c r="R1984" s="51">
        <f t="shared" si="245"/>
        <v>6</v>
      </c>
      <c r="S1984" s="51" t="str">
        <f t="shared" si="241"/>
        <v>6a</v>
      </c>
      <c r="T1984" s="51" t="str">
        <f t="shared" si="242"/>
        <v>6b</v>
      </c>
    </row>
    <row r="1985" spans="1:20" ht="20" customHeight="1" x14ac:dyDescent="0.15">
      <c r="A1985" s="51">
        <f t="shared" si="239"/>
        <v>119902</v>
      </c>
      <c r="B1985" s="52" t="str">
        <f>VLOOKUP(J1985,city!$A$4:$D$352,3,0)</f>
        <v>广东</v>
      </c>
      <c r="C1985" s="52" t="str">
        <f>VLOOKUP(J1985,city!$A$4:$D$352,4,0)</f>
        <v>清远</v>
      </c>
      <c r="D1985" s="97" t="s">
        <v>4932</v>
      </c>
      <c r="E1985" s="97" t="s">
        <v>4933</v>
      </c>
      <c r="F1985" s="96" t="s">
        <v>4934</v>
      </c>
      <c r="G1985" s="54" t="s">
        <v>795</v>
      </c>
      <c r="H1985" s="55" t="str">
        <f>"jingdian/"&amp;VLOOKUP(B1985,city!$C$4:$P$352,13,FALSE)&amp;"/"&amp;VLOOKUP(C1985,city!$D$4:$P$352,13,FALSE)&amp;"/jd/"&amp;K1985&amp;".jpg"</f>
        <v>jingdian/guangdong/qingyuan/jd/2.jpg</v>
      </c>
      <c r="I1985" s="55" t="str">
        <f t="shared" si="240"/>
        <v>15a,15b</v>
      </c>
      <c r="J1985" s="51">
        <f t="shared" si="243"/>
        <v>199</v>
      </c>
      <c r="K1985" s="51">
        <f>IF(VLOOKUP(J1984,city!$K$4:$L$352,2,0)&gt;K1984,K1984+1,1)</f>
        <v>2</v>
      </c>
      <c r="L1985" s="51">
        <v>1</v>
      </c>
      <c r="M1985" s="51" t="s">
        <v>453</v>
      </c>
      <c r="N1985" s="17">
        <v>113.37540199999999</v>
      </c>
      <c r="O1985" s="17">
        <v>24.129556000000001</v>
      </c>
      <c r="P1985" s="51" t="str">
        <f t="shared" si="244"/>
        <v/>
      </c>
      <c r="Q1985" s="51">
        <v>15</v>
      </c>
      <c r="R1985" s="51">
        <f t="shared" si="245"/>
        <v>15</v>
      </c>
      <c r="S1985" s="51" t="str">
        <f t="shared" si="241"/>
        <v>15a</v>
      </c>
      <c r="T1985" s="51" t="str">
        <f t="shared" si="242"/>
        <v>15b</v>
      </c>
    </row>
    <row r="1986" spans="1:20" ht="20" customHeight="1" x14ac:dyDescent="0.15">
      <c r="A1986" s="51">
        <f t="shared" si="239"/>
        <v>119903</v>
      </c>
      <c r="B1986" s="52" t="str">
        <f>VLOOKUP(J1986,city!$A$4:$D$352,3,0)</f>
        <v>广东</v>
      </c>
      <c r="C1986" s="52" t="str">
        <f>VLOOKUP(J1986,city!$A$4:$D$352,4,0)</f>
        <v>清远</v>
      </c>
      <c r="D1986" s="97" t="s">
        <v>4935</v>
      </c>
      <c r="E1986" s="97" t="s">
        <v>4936</v>
      </c>
      <c r="F1986" s="96" t="s">
        <v>4937</v>
      </c>
      <c r="G1986" s="54" t="s">
        <v>795</v>
      </c>
      <c r="H1986" s="55" t="str">
        <f>"jingdian/"&amp;VLOOKUP(B1986,city!$C$4:$P$352,13,FALSE)&amp;"/"&amp;VLOOKUP(C1986,city!$D$4:$P$352,13,FALSE)&amp;"/jd/"&amp;K1986&amp;".jpg"</f>
        <v>jingdian/guangdong/qingyuan/jd/3.jpg</v>
      </c>
      <c r="I1986" s="55" t="str">
        <f t="shared" si="240"/>
        <v>9a,9b</v>
      </c>
      <c r="J1986" s="51">
        <f t="shared" si="243"/>
        <v>199</v>
      </c>
      <c r="K1986" s="51">
        <f>IF(VLOOKUP(J1985,city!$K$4:$L$352,2,0)&gt;K1985,K1985+1,1)</f>
        <v>3</v>
      </c>
      <c r="L1986" s="51">
        <v>1</v>
      </c>
      <c r="M1986" s="51" t="s">
        <v>453</v>
      </c>
      <c r="N1986" s="17">
        <v>113.363545</v>
      </c>
      <c r="O1986" s="17">
        <v>24.119893999999999</v>
      </c>
      <c r="P1986" s="51" t="str">
        <f t="shared" si="244"/>
        <v/>
      </c>
      <c r="Q1986" s="51">
        <v>9</v>
      </c>
      <c r="R1986" s="51">
        <f t="shared" si="245"/>
        <v>9</v>
      </c>
      <c r="S1986" s="51" t="str">
        <f t="shared" si="241"/>
        <v>9a</v>
      </c>
      <c r="T1986" s="51" t="str">
        <f t="shared" si="242"/>
        <v>9b</v>
      </c>
    </row>
    <row r="1987" spans="1:20" ht="20" customHeight="1" x14ac:dyDescent="0.15">
      <c r="A1987" s="51">
        <f t="shared" si="239"/>
        <v>119904</v>
      </c>
      <c r="B1987" s="52" t="str">
        <f>VLOOKUP(J1987,city!$A$4:$D$352,3,0)</f>
        <v>广东</v>
      </c>
      <c r="C1987" s="52" t="str">
        <f>VLOOKUP(J1987,city!$A$4:$D$352,4,0)</f>
        <v>清远</v>
      </c>
      <c r="D1987" s="97" t="s">
        <v>4938</v>
      </c>
      <c r="E1987" s="97" t="s">
        <v>4939</v>
      </c>
      <c r="F1987" s="96" t="s">
        <v>4940</v>
      </c>
      <c r="G1987" s="54" t="s">
        <v>795</v>
      </c>
      <c r="H1987" s="55" t="str">
        <f>"jingdian/"&amp;VLOOKUP(B1987,city!$C$4:$P$352,13,FALSE)&amp;"/"&amp;VLOOKUP(C1987,city!$D$4:$P$352,13,FALSE)&amp;"/jd/"&amp;K1987&amp;".jpg"</f>
        <v>jingdian/guangdong/qingyuan/jd/4.jpg</v>
      </c>
      <c r="I1987" s="55" t="str">
        <f t="shared" si="240"/>
        <v>3a,3b</v>
      </c>
      <c r="J1987" s="51">
        <f t="shared" si="243"/>
        <v>199</v>
      </c>
      <c r="K1987" s="51">
        <f>IF(VLOOKUP(J1986,city!$K$4:$L$352,2,0)&gt;K1986,K1986+1,1)</f>
        <v>4</v>
      </c>
      <c r="L1987" s="51">
        <v>1</v>
      </c>
      <c r="M1987" s="51" t="s">
        <v>453</v>
      </c>
      <c r="N1987" s="17">
        <v>113.137559</v>
      </c>
      <c r="O1987" s="17">
        <v>23.557859000000001</v>
      </c>
      <c r="P1987" s="51" t="str">
        <f t="shared" si="244"/>
        <v/>
      </c>
      <c r="Q1987" s="51">
        <v>3</v>
      </c>
      <c r="R1987" s="51">
        <f t="shared" si="245"/>
        <v>3</v>
      </c>
      <c r="S1987" s="51" t="str">
        <f t="shared" si="241"/>
        <v>3a</v>
      </c>
      <c r="T1987" s="51" t="str">
        <f t="shared" si="242"/>
        <v>3b</v>
      </c>
    </row>
    <row r="1988" spans="1:20" ht="20" customHeight="1" x14ac:dyDescent="0.15">
      <c r="A1988" s="51">
        <f t="shared" ref="A1988:A2051" si="246">100000+J1988*100+K1988</f>
        <v>119905</v>
      </c>
      <c r="B1988" s="52" t="str">
        <f>VLOOKUP(J1988,city!$A$4:$D$352,3,0)</f>
        <v>广东</v>
      </c>
      <c r="C1988" s="52" t="str">
        <f>VLOOKUP(J1988,city!$A$4:$D$352,4,0)</f>
        <v>清远</v>
      </c>
      <c r="D1988" s="97" t="s">
        <v>4941</v>
      </c>
      <c r="E1988" s="97" t="s">
        <v>4942</v>
      </c>
      <c r="F1988" s="96" t="s">
        <v>4943</v>
      </c>
      <c r="G1988" s="54" t="s">
        <v>795</v>
      </c>
      <c r="H1988" s="55" t="str">
        <f>"jingdian/"&amp;VLOOKUP(B1988,city!$C$4:$P$352,13,FALSE)&amp;"/"&amp;VLOOKUP(C1988,city!$D$4:$P$352,13,FALSE)&amp;"/jd/"&amp;K1988&amp;".jpg"</f>
        <v>jingdian/guangdong/qingyuan/jd/5.jpg</v>
      </c>
      <c r="I1988" s="55" t="str">
        <f t="shared" ref="I1988:I2051" si="247">S1988&amp;","&amp;T1988</f>
        <v>2a,2b</v>
      </c>
      <c r="J1988" s="51">
        <f t="shared" si="243"/>
        <v>199</v>
      </c>
      <c r="K1988" s="51">
        <f>IF(VLOOKUP(J1987,city!$K$4:$L$352,2,0)&gt;K1987,K1987+1,1)</f>
        <v>5</v>
      </c>
      <c r="L1988" s="51">
        <v>1</v>
      </c>
      <c r="M1988" s="51" t="s">
        <v>453</v>
      </c>
      <c r="N1988" s="17">
        <v>113.388972</v>
      </c>
      <c r="O1988" s="17">
        <v>24.193930000000002</v>
      </c>
      <c r="P1988" s="51" t="str">
        <f t="shared" si="244"/>
        <v/>
      </c>
      <c r="Q1988" s="51">
        <v>2</v>
      </c>
      <c r="R1988" s="51">
        <f t="shared" si="245"/>
        <v>1</v>
      </c>
      <c r="S1988" s="51" t="str">
        <f t="shared" ref="S1988:S2051" si="248">CONCATENATE(Q1988,"a")</f>
        <v>2a</v>
      </c>
      <c r="T1988" s="51" t="str">
        <f t="shared" ref="T1988:T2051" si="249">CONCATENATE(Q1988,"b")</f>
        <v>2b</v>
      </c>
    </row>
    <row r="1989" spans="1:20" ht="20" customHeight="1" x14ac:dyDescent="0.15">
      <c r="A1989" s="51">
        <f t="shared" si="246"/>
        <v>119906</v>
      </c>
      <c r="B1989" s="52" t="str">
        <f>VLOOKUP(J1989,city!$A$4:$D$352,3,0)</f>
        <v>广东</v>
      </c>
      <c r="C1989" s="52" t="str">
        <f>VLOOKUP(J1989,city!$A$4:$D$352,4,0)</f>
        <v>清远</v>
      </c>
      <c r="D1989" s="97" t="s">
        <v>4944</v>
      </c>
      <c r="E1989" s="97" t="s">
        <v>4945</v>
      </c>
      <c r="F1989" s="96" t="s">
        <v>4946</v>
      </c>
      <c r="G1989" s="54" t="s">
        <v>795</v>
      </c>
      <c r="H1989" s="55" t="str">
        <f>"jingdian/"&amp;VLOOKUP(B1989,city!$C$4:$P$352,13,FALSE)&amp;"/"&amp;VLOOKUP(C1989,city!$D$4:$P$352,13,FALSE)&amp;"/jd/"&amp;K1989&amp;".jpg"</f>
        <v>jingdian/guangdong/qingyuan/jd/6.jpg</v>
      </c>
      <c r="I1989" s="55" t="str">
        <f t="shared" si="247"/>
        <v>1a,1b</v>
      </c>
      <c r="J1989" s="51">
        <f t="shared" ref="J1989:J2052" si="250">IF(K1989&gt;K1988,J1988,J1988+1)</f>
        <v>199</v>
      </c>
      <c r="K1989" s="51">
        <f>IF(VLOOKUP(J1988,city!$K$4:$L$352,2,0)&gt;K1988,K1988+1,1)</f>
        <v>6</v>
      </c>
      <c r="L1989" s="51">
        <v>1</v>
      </c>
      <c r="M1989" s="51" t="s">
        <v>453</v>
      </c>
      <c r="N1989" s="17">
        <v>113.483079</v>
      </c>
      <c r="O1989" s="17">
        <v>24.140377999999998</v>
      </c>
      <c r="P1989" s="51" t="str">
        <f t="shared" si="244"/>
        <v/>
      </c>
      <c r="Q1989" s="51">
        <v>1</v>
      </c>
      <c r="R1989" s="51">
        <f t="shared" si="245"/>
        <v>2</v>
      </c>
      <c r="S1989" s="51" t="str">
        <f t="shared" si="248"/>
        <v>1a</v>
      </c>
      <c r="T1989" s="51" t="str">
        <f t="shared" si="249"/>
        <v>1b</v>
      </c>
    </row>
    <row r="1990" spans="1:20" ht="20" customHeight="1" x14ac:dyDescent="0.15">
      <c r="A1990" s="51">
        <f t="shared" si="246"/>
        <v>119907</v>
      </c>
      <c r="B1990" s="52" t="str">
        <f>VLOOKUP(J1990,city!$A$4:$D$352,3,0)</f>
        <v>广东</v>
      </c>
      <c r="C1990" s="52" t="str">
        <f>VLOOKUP(J1990,city!$A$4:$D$352,4,0)</f>
        <v>清远</v>
      </c>
      <c r="D1990" s="97" t="s">
        <v>4947</v>
      </c>
      <c r="E1990" s="97" t="s">
        <v>4948</v>
      </c>
      <c r="F1990" s="96" t="s">
        <v>4949</v>
      </c>
      <c r="G1990" s="54" t="s">
        <v>795</v>
      </c>
      <c r="H1990" s="55" t="str">
        <f>"jingdian/"&amp;VLOOKUP(B1990,city!$C$4:$P$352,13,FALSE)&amp;"/"&amp;VLOOKUP(C1990,city!$D$4:$P$352,13,FALSE)&amp;"/jd/"&amp;K1990&amp;".jpg"</f>
        <v>jingdian/guangdong/qingyuan/jd/7.jpg</v>
      </c>
      <c r="I1990" s="55" t="str">
        <f t="shared" si="247"/>
        <v>6a,6b</v>
      </c>
      <c r="J1990" s="51">
        <f t="shared" si="250"/>
        <v>199</v>
      </c>
      <c r="K1990" s="51">
        <f>IF(VLOOKUP(J1989,city!$K$4:$L$352,2,0)&gt;K1989,K1989+1,1)</f>
        <v>7</v>
      </c>
      <c r="L1990" s="51">
        <v>1</v>
      </c>
      <c r="M1990" s="51" t="s">
        <v>453</v>
      </c>
      <c r="N1990" s="17">
        <v>113.271795</v>
      </c>
      <c r="O1990" s="17">
        <v>23.801296000000001</v>
      </c>
      <c r="P1990" s="51" t="str">
        <f t="shared" si="244"/>
        <v/>
      </c>
      <c r="Q1990" s="51">
        <v>6</v>
      </c>
      <c r="R1990" s="51">
        <f t="shared" si="245"/>
        <v>6</v>
      </c>
      <c r="S1990" s="51" t="str">
        <f t="shared" si="248"/>
        <v>6a</v>
      </c>
      <c r="T1990" s="51" t="str">
        <f t="shared" si="249"/>
        <v>6b</v>
      </c>
    </row>
    <row r="1991" spans="1:20" ht="20" customHeight="1" x14ac:dyDescent="0.15">
      <c r="A1991" s="51">
        <f t="shared" si="246"/>
        <v>119908</v>
      </c>
      <c r="B1991" s="52" t="str">
        <f>VLOOKUP(J1991,city!$A$4:$D$352,3,0)</f>
        <v>广东</v>
      </c>
      <c r="C1991" s="52" t="str">
        <f>VLOOKUP(J1991,city!$A$4:$D$352,4,0)</f>
        <v>清远</v>
      </c>
      <c r="D1991" s="97" t="s">
        <v>4950</v>
      </c>
      <c r="E1991" s="97" t="s">
        <v>4951</v>
      </c>
      <c r="F1991" s="96" t="s">
        <v>4952</v>
      </c>
      <c r="G1991" s="54" t="s">
        <v>795</v>
      </c>
      <c r="H1991" s="55" t="str">
        <f>"jingdian/"&amp;VLOOKUP(B1991,city!$C$4:$P$352,13,FALSE)&amp;"/"&amp;VLOOKUP(C1991,city!$D$4:$P$352,13,FALSE)&amp;"/jd/"&amp;K1991&amp;".jpg"</f>
        <v>jingdian/guangdong/qingyuan/jd/8.jpg</v>
      </c>
      <c r="I1991" s="55" t="str">
        <f t="shared" si="247"/>
        <v>3a,3b</v>
      </c>
      <c r="J1991" s="51">
        <f t="shared" si="250"/>
        <v>199</v>
      </c>
      <c r="K1991" s="51">
        <f>IF(VLOOKUP(J1990,city!$K$4:$L$352,2,0)&gt;K1990,K1990+1,1)</f>
        <v>8</v>
      </c>
      <c r="L1991" s="51">
        <v>1</v>
      </c>
      <c r="M1991" s="51" t="s">
        <v>453</v>
      </c>
      <c r="N1991" s="17">
        <v>113.490528</v>
      </c>
      <c r="O1991" s="17">
        <v>23.753603999999999</v>
      </c>
      <c r="P1991" s="51" t="str">
        <f t="shared" si="244"/>
        <v/>
      </c>
      <c r="Q1991" s="51">
        <v>3</v>
      </c>
      <c r="R1991" s="51">
        <f t="shared" si="245"/>
        <v>6</v>
      </c>
      <c r="S1991" s="51" t="str">
        <f t="shared" si="248"/>
        <v>3a</v>
      </c>
      <c r="T1991" s="51" t="str">
        <f t="shared" si="249"/>
        <v>3b</v>
      </c>
    </row>
    <row r="1992" spans="1:20" ht="20" customHeight="1" x14ac:dyDescent="0.15">
      <c r="A1992" s="51">
        <f t="shared" si="246"/>
        <v>119909</v>
      </c>
      <c r="B1992" s="52" t="str">
        <f>VLOOKUP(J1992,city!$A$4:$D$352,3,0)</f>
        <v>广东</v>
      </c>
      <c r="C1992" s="52" t="str">
        <f>VLOOKUP(J1992,city!$A$4:$D$352,4,0)</f>
        <v>清远</v>
      </c>
      <c r="D1992" s="97" t="s">
        <v>4953</v>
      </c>
      <c r="E1992" s="97" t="s">
        <v>4954</v>
      </c>
      <c r="F1992" s="96" t="s">
        <v>4955</v>
      </c>
      <c r="G1992" s="54" t="s">
        <v>795</v>
      </c>
      <c r="H1992" s="55" t="str">
        <f>"jingdian/"&amp;VLOOKUP(B1992,city!$C$4:$P$352,13,FALSE)&amp;"/"&amp;VLOOKUP(C1992,city!$D$4:$P$352,13,FALSE)&amp;"/jd/"&amp;K1992&amp;".jpg"</f>
        <v>jingdian/guangdong/qingyuan/jd/9.jpg</v>
      </c>
      <c r="I1992" s="55" t="str">
        <f t="shared" si="247"/>
        <v>1a,1b</v>
      </c>
      <c r="J1992" s="51">
        <f t="shared" si="250"/>
        <v>199</v>
      </c>
      <c r="K1992" s="51">
        <f>IF(VLOOKUP(J1991,city!$K$4:$L$352,2,0)&gt;K1991,K1991+1,1)</f>
        <v>9</v>
      </c>
      <c r="L1992" s="51">
        <v>1</v>
      </c>
      <c r="M1992" s="51" t="s">
        <v>453</v>
      </c>
      <c r="N1992" s="17">
        <v>113.038027</v>
      </c>
      <c r="O1992" s="17">
        <v>23.653310999999999</v>
      </c>
      <c r="P1992" s="51" t="str">
        <f t="shared" si="244"/>
        <v/>
      </c>
      <c r="Q1992" s="51">
        <v>1</v>
      </c>
      <c r="R1992" s="51">
        <f t="shared" si="245"/>
        <v>1</v>
      </c>
      <c r="S1992" s="51" t="str">
        <f t="shared" si="248"/>
        <v>1a</v>
      </c>
      <c r="T1992" s="51" t="str">
        <f t="shared" si="249"/>
        <v>1b</v>
      </c>
    </row>
    <row r="1993" spans="1:20" ht="20" customHeight="1" x14ac:dyDescent="0.15">
      <c r="A1993" s="51">
        <f t="shared" si="246"/>
        <v>119910</v>
      </c>
      <c r="B1993" s="52" t="str">
        <f>VLOOKUP(J1993,city!$A$4:$D$352,3,0)</f>
        <v>广东</v>
      </c>
      <c r="C1993" s="52" t="str">
        <f>VLOOKUP(J1993,city!$A$4:$D$352,4,0)</f>
        <v>清远</v>
      </c>
      <c r="D1993" s="97" t="s">
        <v>4956</v>
      </c>
      <c r="E1993" s="97" t="s">
        <v>4957</v>
      </c>
      <c r="F1993" s="96" t="s">
        <v>4958</v>
      </c>
      <c r="G1993" s="54" t="s">
        <v>795</v>
      </c>
      <c r="H1993" s="55" t="str">
        <f>"jingdian/"&amp;VLOOKUP(B1993,city!$C$4:$P$352,13,FALSE)&amp;"/"&amp;VLOOKUP(C1993,city!$D$4:$P$352,13,FALSE)&amp;"/jd/"&amp;K1993&amp;".jpg"</f>
        <v>jingdian/guangdong/qingyuan/jd/10.jpg</v>
      </c>
      <c r="I1993" s="55" t="str">
        <f t="shared" si="247"/>
        <v>11a,11b</v>
      </c>
      <c r="J1993" s="51">
        <f t="shared" si="250"/>
        <v>199</v>
      </c>
      <c r="K1993" s="51">
        <f>IF(VLOOKUP(J1992,city!$K$4:$L$352,2,0)&gt;K1992,K1992+1,1)</f>
        <v>10</v>
      </c>
      <c r="L1993" s="51">
        <v>1</v>
      </c>
      <c r="M1993" s="51" t="s">
        <v>453</v>
      </c>
      <c r="N1993" s="17">
        <v>112.91584400000001</v>
      </c>
      <c r="O1993" s="17">
        <v>24.804922999999999</v>
      </c>
      <c r="P1993" s="51" t="str">
        <f t="shared" si="244"/>
        <v>113.1795521,24.1163578</v>
      </c>
      <c r="Q1993" s="51">
        <v>11</v>
      </c>
      <c r="R1993" s="51">
        <f t="shared" si="245"/>
        <v>11</v>
      </c>
      <c r="S1993" s="51" t="str">
        <f t="shared" si="248"/>
        <v>11a</v>
      </c>
      <c r="T1993" s="51" t="str">
        <f t="shared" si="249"/>
        <v>11b</v>
      </c>
    </row>
    <row r="1994" spans="1:20" ht="20" customHeight="1" x14ac:dyDescent="0.15">
      <c r="A1994" s="51">
        <f t="shared" si="246"/>
        <v>120001</v>
      </c>
      <c r="B1994" s="52" t="str">
        <f>VLOOKUP(J1994,city!$A$4:$D$352,3,0)</f>
        <v>广东</v>
      </c>
      <c r="C1994" s="52" t="str">
        <f>VLOOKUP(J1994,city!$A$4:$D$352,4,0)</f>
        <v>东莞</v>
      </c>
      <c r="D1994" s="97" t="s">
        <v>4959</v>
      </c>
      <c r="E1994" s="97" t="s">
        <v>4960</v>
      </c>
      <c r="F1994" s="96" t="s">
        <v>4961</v>
      </c>
      <c r="G1994" s="54" t="s">
        <v>795</v>
      </c>
      <c r="H1994" s="55" t="str">
        <f>"jingdian/"&amp;VLOOKUP(B1994,city!$C$4:$P$352,13,FALSE)&amp;"/"&amp;VLOOKUP(C1994,city!$D$4:$P$352,13,FALSE)&amp;"/jd/"&amp;K1994&amp;".jpg"</f>
        <v>jingdian/guangdong/dongguan/jd/1.jpg</v>
      </c>
      <c r="I1994" s="55" t="str">
        <f t="shared" si="247"/>
        <v>15a,15b</v>
      </c>
      <c r="J1994" s="51">
        <f t="shared" si="250"/>
        <v>200</v>
      </c>
      <c r="K1994" s="51">
        <f>IF(VLOOKUP(J1993,city!$K$4:$L$352,2,0)&gt;K1993,K1993+1,1)</f>
        <v>1</v>
      </c>
      <c r="L1994" s="51">
        <v>1</v>
      </c>
      <c r="M1994" s="51" t="s">
        <v>455</v>
      </c>
      <c r="N1994" s="17">
        <v>113.669523</v>
      </c>
      <c r="O1994" s="17">
        <v>22.764236</v>
      </c>
      <c r="P1994" s="51" t="str">
        <f t="shared" si="244"/>
        <v/>
      </c>
      <c r="Q1994" s="51">
        <v>15</v>
      </c>
      <c r="R1994" s="51">
        <f t="shared" si="245"/>
        <v>15</v>
      </c>
      <c r="S1994" s="51" t="str">
        <f t="shared" si="248"/>
        <v>15a</v>
      </c>
      <c r="T1994" s="51" t="str">
        <f t="shared" si="249"/>
        <v>15b</v>
      </c>
    </row>
    <row r="1995" spans="1:20" ht="20" customHeight="1" x14ac:dyDescent="0.15">
      <c r="A1995" s="51">
        <f t="shared" si="246"/>
        <v>120002</v>
      </c>
      <c r="B1995" s="52" t="str">
        <f>VLOOKUP(J1995,city!$A$4:$D$352,3,0)</f>
        <v>广东</v>
      </c>
      <c r="C1995" s="52" t="str">
        <f>VLOOKUP(J1995,city!$A$4:$D$352,4,0)</f>
        <v>东莞</v>
      </c>
      <c r="D1995" s="97" t="s">
        <v>4962</v>
      </c>
      <c r="E1995" s="97" t="s">
        <v>4963</v>
      </c>
      <c r="F1995" s="96" t="s">
        <v>4964</v>
      </c>
      <c r="G1995" s="54" t="s">
        <v>795</v>
      </c>
      <c r="H1995" s="55" t="str">
        <f>"jingdian/"&amp;VLOOKUP(B1995,city!$C$4:$P$352,13,FALSE)&amp;"/"&amp;VLOOKUP(C1995,city!$D$4:$P$352,13,FALSE)&amp;"/jd/"&amp;K1995&amp;".jpg"</f>
        <v>jingdian/guangdong/dongguan/jd/2.jpg</v>
      </c>
      <c r="I1995" s="55" t="str">
        <f t="shared" si="247"/>
        <v>2a,2b</v>
      </c>
      <c r="J1995" s="51">
        <f t="shared" si="250"/>
        <v>200</v>
      </c>
      <c r="K1995" s="51">
        <f>IF(VLOOKUP(J1994,city!$K$4:$L$352,2,0)&gt;K1994,K1994+1,1)</f>
        <v>2</v>
      </c>
      <c r="L1995" s="51">
        <v>1</v>
      </c>
      <c r="M1995" s="51" t="s">
        <v>455</v>
      </c>
      <c r="N1995" s="17">
        <v>113.75004199999999</v>
      </c>
      <c r="O1995" s="17">
        <v>23.048659000000001</v>
      </c>
      <c r="P1995" s="51" t="str">
        <f t="shared" si="244"/>
        <v/>
      </c>
      <c r="Q1995" s="51">
        <v>2</v>
      </c>
      <c r="R1995" s="51">
        <f t="shared" si="245"/>
        <v>1</v>
      </c>
      <c r="S1995" s="51" t="str">
        <f t="shared" si="248"/>
        <v>2a</v>
      </c>
      <c r="T1995" s="51" t="str">
        <f t="shared" si="249"/>
        <v>2b</v>
      </c>
    </row>
    <row r="1996" spans="1:20" ht="20" customHeight="1" x14ac:dyDescent="0.15">
      <c r="A1996" s="51">
        <f t="shared" si="246"/>
        <v>120003</v>
      </c>
      <c r="B1996" s="52" t="str">
        <f>VLOOKUP(J1996,city!$A$4:$D$352,3,0)</f>
        <v>广东</v>
      </c>
      <c r="C1996" s="52" t="str">
        <f>VLOOKUP(J1996,city!$A$4:$D$352,4,0)</f>
        <v>东莞</v>
      </c>
      <c r="D1996" s="97" t="s">
        <v>4965</v>
      </c>
      <c r="E1996" s="97" t="s">
        <v>4966</v>
      </c>
      <c r="F1996" s="96" t="s">
        <v>4967</v>
      </c>
      <c r="G1996" s="54" t="s">
        <v>795</v>
      </c>
      <c r="H1996" s="55" t="str">
        <f>"jingdian/"&amp;VLOOKUP(B1996,city!$C$4:$P$352,13,FALSE)&amp;"/"&amp;VLOOKUP(C1996,city!$D$4:$P$352,13,FALSE)&amp;"/jd/"&amp;K1996&amp;".jpg"</f>
        <v>jingdian/guangdong/dongguan/jd/3.jpg</v>
      </c>
      <c r="I1996" s="55" t="str">
        <f t="shared" si="247"/>
        <v>10a,10b</v>
      </c>
      <c r="J1996" s="51">
        <f t="shared" si="250"/>
        <v>200</v>
      </c>
      <c r="K1996" s="51">
        <f>IF(VLOOKUP(J1995,city!$K$4:$L$352,2,0)&gt;K1995,K1995+1,1)</f>
        <v>3</v>
      </c>
      <c r="L1996" s="51">
        <v>1</v>
      </c>
      <c r="M1996" s="51" t="s">
        <v>455</v>
      </c>
      <c r="N1996" s="17">
        <v>113.666549</v>
      </c>
      <c r="O1996" s="17">
        <v>22.830484999999999</v>
      </c>
      <c r="P1996" s="51" t="str">
        <f t="shared" si="244"/>
        <v/>
      </c>
      <c r="Q1996" s="51">
        <v>10</v>
      </c>
      <c r="R1996" s="51">
        <f t="shared" si="245"/>
        <v>10</v>
      </c>
      <c r="S1996" s="51" t="str">
        <f t="shared" si="248"/>
        <v>10a</v>
      </c>
      <c r="T1996" s="51" t="str">
        <f t="shared" si="249"/>
        <v>10b</v>
      </c>
    </row>
    <row r="1997" spans="1:20" ht="20" customHeight="1" x14ac:dyDescent="0.15">
      <c r="A1997" s="51">
        <f t="shared" si="246"/>
        <v>120004</v>
      </c>
      <c r="B1997" s="52" t="str">
        <f>VLOOKUP(J1997,city!$A$4:$D$352,3,0)</f>
        <v>广东</v>
      </c>
      <c r="C1997" s="52" t="str">
        <f>VLOOKUP(J1997,city!$A$4:$D$352,4,0)</f>
        <v>东莞</v>
      </c>
      <c r="D1997" s="97" t="s">
        <v>4968</v>
      </c>
      <c r="E1997" s="97" t="s">
        <v>4969</v>
      </c>
      <c r="F1997" s="96" t="s">
        <v>4970</v>
      </c>
      <c r="G1997" s="54" t="s">
        <v>795</v>
      </c>
      <c r="H1997" s="55" t="str">
        <f>"jingdian/"&amp;VLOOKUP(B1997,city!$C$4:$P$352,13,FALSE)&amp;"/"&amp;VLOOKUP(C1997,city!$D$4:$P$352,13,FALSE)&amp;"/jd/"&amp;K1997&amp;".jpg"</f>
        <v>jingdian/guangdong/dongguan/jd/4.jpg</v>
      </c>
      <c r="I1997" s="55" t="str">
        <f t="shared" si="247"/>
        <v>2a,2b</v>
      </c>
      <c r="J1997" s="51">
        <f t="shared" si="250"/>
        <v>200</v>
      </c>
      <c r="K1997" s="51">
        <f>IF(VLOOKUP(J1996,city!$K$4:$L$352,2,0)&gt;K1996,K1996+1,1)</f>
        <v>4</v>
      </c>
      <c r="L1997" s="51">
        <v>1</v>
      </c>
      <c r="M1997" s="51" t="s">
        <v>455</v>
      </c>
      <c r="N1997" s="17">
        <v>113.636785</v>
      </c>
      <c r="O1997" s="17">
        <v>22.979125</v>
      </c>
      <c r="P1997" s="51" t="str">
        <f t="shared" ref="P1997:P2060" si="251">IF(K1997=10,SUM(N1988:N1997)/10&amp;","&amp;SUM(O1988:O1997)/10,"")</f>
        <v/>
      </c>
      <c r="Q1997" s="51">
        <v>2</v>
      </c>
      <c r="R1997" s="51">
        <f t="shared" si="245"/>
        <v>1</v>
      </c>
      <c r="S1997" s="51" t="str">
        <f t="shared" si="248"/>
        <v>2a</v>
      </c>
      <c r="T1997" s="51" t="str">
        <f t="shared" si="249"/>
        <v>2b</v>
      </c>
    </row>
    <row r="1998" spans="1:20" ht="20" customHeight="1" x14ac:dyDescent="0.15">
      <c r="A1998" s="51">
        <f t="shared" si="246"/>
        <v>120005</v>
      </c>
      <c r="B1998" s="52" t="str">
        <f>VLOOKUP(J1998,city!$A$4:$D$352,3,0)</f>
        <v>广东</v>
      </c>
      <c r="C1998" s="52" t="str">
        <f>VLOOKUP(J1998,city!$A$4:$D$352,4,0)</f>
        <v>东莞</v>
      </c>
      <c r="D1998" s="97" t="s">
        <v>4971</v>
      </c>
      <c r="E1998" s="97" t="s">
        <v>4972</v>
      </c>
      <c r="F1998" s="96" t="s">
        <v>4973</v>
      </c>
      <c r="G1998" s="54" t="s">
        <v>795</v>
      </c>
      <c r="H1998" s="55" t="str">
        <f>"jingdian/"&amp;VLOOKUP(B1998,city!$C$4:$P$352,13,FALSE)&amp;"/"&amp;VLOOKUP(C1998,city!$D$4:$P$352,13,FALSE)&amp;"/jd/"&amp;K1998&amp;".jpg"</f>
        <v>jingdian/guangdong/dongguan/jd/5.jpg</v>
      </c>
      <c r="I1998" s="55" t="str">
        <f t="shared" si="247"/>
        <v>11a,11b</v>
      </c>
      <c r="J1998" s="51">
        <f t="shared" si="250"/>
        <v>200</v>
      </c>
      <c r="K1998" s="51">
        <f>IF(VLOOKUP(J1997,city!$K$4:$L$352,2,0)&gt;K1997,K1997+1,1)</f>
        <v>5</v>
      </c>
      <c r="L1998" s="51">
        <v>1</v>
      </c>
      <c r="M1998" s="51" t="s">
        <v>455</v>
      </c>
      <c r="N1998" s="17">
        <v>113.88855</v>
      </c>
      <c r="O1998" s="17">
        <v>22.905643999999999</v>
      </c>
      <c r="P1998" s="51" t="str">
        <f t="shared" si="251"/>
        <v/>
      </c>
      <c r="Q1998" s="51">
        <v>11</v>
      </c>
      <c r="R1998" s="51">
        <f t="shared" si="245"/>
        <v>11</v>
      </c>
      <c r="S1998" s="51" t="str">
        <f t="shared" si="248"/>
        <v>11a</v>
      </c>
      <c r="T1998" s="51" t="str">
        <f t="shared" si="249"/>
        <v>11b</v>
      </c>
    </row>
    <row r="1999" spans="1:20" ht="20" customHeight="1" x14ac:dyDescent="0.15">
      <c r="A1999" s="51">
        <f t="shared" si="246"/>
        <v>120006</v>
      </c>
      <c r="B1999" s="52" t="str">
        <f>VLOOKUP(J1999,city!$A$4:$D$352,3,0)</f>
        <v>广东</v>
      </c>
      <c r="C1999" s="52" t="str">
        <f>VLOOKUP(J1999,city!$A$4:$D$352,4,0)</f>
        <v>东莞</v>
      </c>
      <c r="D1999" s="97" t="s">
        <v>4974</v>
      </c>
      <c r="E1999" s="97" t="s">
        <v>4975</v>
      </c>
      <c r="F1999" s="96" t="s">
        <v>4976</v>
      </c>
      <c r="G1999" s="54" t="s">
        <v>795</v>
      </c>
      <c r="H1999" s="55" t="str">
        <f>"jingdian/"&amp;VLOOKUP(B1999,city!$C$4:$P$352,13,FALSE)&amp;"/"&amp;VLOOKUP(C1999,city!$D$4:$P$352,13,FALSE)&amp;"/jd/"&amp;K1999&amp;".jpg"</f>
        <v>jingdian/guangdong/dongguan/jd/6.jpg</v>
      </c>
      <c r="I1999" s="55" t="str">
        <f t="shared" si="247"/>
        <v>31a,31b</v>
      </c>
      <c r="J1999" s="51">
        <f t="shared" si="250"/>
        <v>200</v>
      </c>
      <c r="K1999" s="51">
        <f>IF(VLOOKUP(J1998,city!$K$4:$L$352,2,0)&gt;K1998,K1998+1,1)</f>
        <v>6</v>
      </c>
      <c r="L1999" s="51">
        <v>1</v>
      </c>
      <c r="M1999" s="51" t="s">
        <v>455</v>
      </c>
      <c r="N1999" s="17">
        <v>113.75693099999999</v>
      </c>
      <c r="O1999" s="17">
        <v>23.048472</v>
      </c>
      <c r="P1999" s="51" t="str">
        <f t="shared" si="251"/>
        <v/>
      </c>
      <c r="Q1999" s="51">
        <v>31</v>
      </c>
      <c r="R1999" s="51">
        <f t="shared" si="245"/>
        <v>31</v>
      </c>
      <c r="S1999" s="51" t="str">
        <f t="shared" si="248"/>
        <v>31a</v>
      </c>
      <c r="T1999" s="51" t="str">
        <f t="shared" si="249"/>
        <v>31b</v>
      </c>
    </row>
    <row r="2000" spans="1:20" ht="20" customHeight="1" x14ac:dyDescent="0.15">
      <c r="A2000" s="51">
        <f t="shared" si="246"/>
        <v>120007</v>
      </c>
      <c r="B2000" s="52" t="str">
        <f>VLOOKUP(J2000,city!$A$4:$D$352,3,0)</f>
        <v>广东</v>
      </c>
      <c r="C2000" s="52" t="str">
        <f>VLOOKUP(J2000,city!$A$4:$D$352,4,0)</f>
        <v>东莞</v>
      </c>
      <c r="D2000" s="97" t="s">
        <v>4977</v>
      </c>
      <c r="E2000" s="97" t="s">
        <v>4978</v>
      </c>
      <c r="F2000" s="96" t="s">
        <v>4979</v>
      </c>
      <c r="G2000" s="54" t="s">
        <v>795</v>
      </c>
      <c r="H2000" s="55" t="str">
        <f>"jingdian/"&amp;VLOOKUP(B2000,city!$C$4:$P$352,13,FALSE)&amp;"/"&amp;VLOOKUP(C2000,city!$D$4:$P$352,13,FALSE)&amp;"/jd/"&amp;K2000&amp;".jpg"</f>
        <v>jingdian/guangdong/dongguan/jd/7.jpg</v>
      </c>
      <c r="I2000" s="55" t="str">
        <f t="shared" si="247"/>
        <v>10a,10b</v>
      </c>
      <c r="J2000" s="51">
        <f t="shared" si="250"/>
        <v>200</v>
      </c>
      <c r="K2000" s="51">
        <f>IF(VLOOKUP(J1999,city!$K$4:$L$352,2,0)&gt;K1999,K1999+1,1)</f>
        <v>7</v>
      </c>
      <c r="L2000" s="51">
        <v>1</v>
      </c>
      <c r="M2000" s="51" t="s">
        <v>455</v>
      </c>
      <c r="N2000" s="17">
        <v>113.977363</v>
      </c>
      <c r="O2000" s="17">
        <v>23.017719</v>
      </c>
      <c r="P2000" s="51" t="str">
        <f t="shared" si="251"/>
        <v/>
      </c>
      <c r="Q2000" s="51">
        <v>10</v>
      </c>
      <c r="R2000" s="51">
        <f t="shared" si="245"/>
        <v>10</v>
      </c>
      <c r="S2000" s="51" t="str">
        <f t="shared" si="248"/>
        <v>10a</v>
      </c>
      <c r="T2000" s="51" t="str">
        <f t="shared" si="249"/>
        <v>10b</v>
      </c>
    </row>
    <row r="2001" spans="1:20" ht="20" customHeight="1" x14ac:dyDescent="0.15">
      <c r="A2001" s="51">
        <f t="shared" si="246"/>
        <v>120008</v>
      </c>
      <c r="B2001" s="52" t="str">
        <f>VLOOKUP(J2001,city!$A$4:$D$352,3,0)</f>
        <v>广东</v>
      </c>
      <c r="C2001" s="52" t="str">
        <f>VLOOKUP(J2001,city!$A$4:$D$352,4,0)</f>
        <v>东莞</v>
      </c>
      <c r="D2001" s="97" t="s">
        <v>4980</v>
      </c>
      <c r="E2001" s="97" t="s">
        <v>4981</v>
      </c>
      <c r="F2001" s="96" t="s">
        <v>4982</v>
      </c>
      <c r="G2001" s="54" t="s">
        <v>795</v>
      </c>
      <c r="H2001" s="55" t="str">
        <f>"jingdian/"&amp;VLOOKUP(B2001,city!$C$4:$P$352,13,FALSE)&amp;"/"&amp;VLOOKUP(C2001,city!$D$4:$P$352,13,FALSE)&amp;"/jd/"&amp;K2001&amp;".jpg"</f>
        <v>jingdian/guangdong/dongguan/jd/8.jpg</v>
      </c>
      <c r="I2001" s="55" t="str">
        <f t="shared" si="247"/>
        <v>14a,14b</v>
      </c>
      <c r="J2001" s="51">
        <f t="shared" si="250"/>
        <v>200</v>
      </c>
      <c r="K2001" s="51">
        <f>IF(VLOOKUP(J2000,city!$K$4:$L$352,2,0)&gt;K2000,K2000+1,1)</f>
        <v>8</v>
      </c>
      <c r="L2001" s="51">
        <v>1</v>
      </c>
      <c r="M2001" s="51" t="s">
        <v>455</v>
      </c>
      <c r="N2001" s="17">
        <v>113.742583</v>
      </c>
      <c r="O2001" s="17">
        <v>23.044502999999999</v>
      </c>
      <c r="P2001" s="51" t="str">
        <f t="shared" si="251"/>
        <v/>
      </c>
      <c r="Q2001" s="51">
        <v>14</v>
      </c>
      <c r="R2001" s="51">
        <f t="shared" si="245"/>
        <v>14</v>
      </c>
      <c r="S2001" s="51" t="str">
        <f t="shared" si="248"/>
        <v>14a</v>
      </c>
      <c r="T2001" s="51" t="str">
        <f t="shared" si="249"/>
        <v>14b</v>
      </c>
    </row>
    <row r="2002" spans="1:20" ht="20" customHeight="1" x14ac:dyDescent="0.15">
      <c r="A2002" s="51">
        <f t="shared" si="246"/>
        <v>120009</v>
      </c>
      <c r="B2002" s="52" t="str">
        <f>VLOOKUP(J2002,city!$A$4:$D$352,3,0)</f>
        <v>广东</v>
      </c>
      <c r="C2002" s="52" t="str">
        <f>VLOOKUP(J2002,city!$A$4:$D$352,4,0)</f>
        <v>东莞</v>
      </c>
      <c r="D2002" s="97" t="s">
        <v>4983</v>
      </c>
      <c r="E2002" s="97" t="s">
        <v>4984</v>
      </c>
      <c r="F2002" s="96" t="s">
        <v>4985</v>
      </c>
      <c r="G2002" s="54" t="s">
        <v>795</v>
      </c>
      <c r="H2002" s="55" t="str">
        <f>"jingdian/"&amp;VLOOKUP(B2002,city!$C$4:$P$352,13,FALSE)&amp;"/"&amp;VLOOKUP(C2002,city!$D$4:$P$352,13,FALSE)&amp;"/jd/"&amp;K2002&amp;".jpg"</f>
        <v>jingdian/guangdong/dongguan/jd/9.jpg</v>
      </c>
      <c r="I2002" s="55" t="str">
        <f t="shared" si="247"/>
        <v>14a,14b</v>
      </c>
      <c r="J2002" s="51">
        <f t="shared" si="250"/>
        <v>200</v>
      </c>
      <c r="K2002" s="51">
        <f>IF(VLOOKUP(J2001,city!$K$4:$L$352,2,0)&gt;K2001,K2001+1,1)</f>
        <v>9</v>
      </c>
      <c r="L2002" s="51">
        <v>1</v>
      </c>
      <c r="M2002" s="51" t="s">
        <v>455</v>
      </c>
      <c r="N2002" s="17">
        <v>113.82308</v>
      </c>
      <c r="O2002" s="17">
        <v>23.089926999999999</v>
      </c>
      <c r="P2002" s="51" t="str">
        <f t="shared" si="251"/>
        <v/>
      </c>
      <c r="Q2002" s="51">
        <v>14</v>
      </c>
      <c r="R2002" s="51">
        <f t="shared" si="245"/>
        <v>14</v>
      </c>
      <c r="S2002" s="51" t="str">
        <f t="shared" si="248"/>
        <v>14a</v>
      </c>
      <c r="T2002" s="51" t="str">
        <f t="shared" si="249"/>
        <v>14b</v>
      </c>
    </row>
    <row r="2003" spans="1:20" ht="20" customHeight="1" x14ac:dyDescent="0.15">
      <c r="A2003" s="51">
        <f t="shared" si="246"/>
        <v>120010</v>
      </c>
      <c r="B2003" s="52" t="str">
        <f>VLOOKUP(J2003,city!$A$4:$D$352,3,0)</f>
        <v>广东</v>
      </c>
      <c r="C2003" s="52" t="str">
        <f>VLOOKUP(J2003,city!$A$4:$D$352,4,0)</f>
        <v>东莞</v>
      </c>
      <c r="D2003" s="97" t="s">
        <v>4986</v>
      </c>
      <c r="E2003" s="97" t="s">
        <v>4987</v>
      </c>
      <c r="F2003" s="96" t="s">
        <v>4988</v>
      </c>
      <c r="G2003" s="54" t="s">
        <v>795</v>
      </c>
      <c r="H2003" s="55" t="str">
        <f>"jingdian/"&amp;VLOOKUP(B2003,city!$C$4:$P$352,13,FALSE)&amp;"/"&amp;VLOOKUP(C2003,city!$D$4:$P$352,13,FALSE)&amp;"/jd/"&amp;K2003&amp;".jpg"</f>
        <v>jingdian/guangdong/dongguan/jd/10.jpg</v>
      </c>
      <c r="I2003" s="55" t="str">
        <f t="shared" si="247"/>
        <v>10a,10b</v>
      </c>
      <c r="J2003" s="51">
        <f t="shared" si="250"/>
        <v>200</v>
      </c>
      <c r="K2003" s="51">
        <f>IF(VLOOKUP(J2002,city!$K$4:$L$352,2,0)&gt;K2002,K2002+1,1)</f>
        <v>10</v>
      </c>
      <c r="L2003" s="51">
        <v>1</v>
      </c>
      <c r="M2003" s="51" t="s">
        <v>455</v>
      </c>
      <c r="N2003" s="17">
        <v>113.75261500000001</v>
      </c>
      <c r="O2003" s="17">
        <v>23.015937000000001</v>
      </c>
      <c r="P2003" s="51" t="str">
        <f t="shared" si="251"/>
        <v>113.7664021,22.9744707</v>
      </c>
      <c r="Q2003" s="51">
        <v>10</v>
      </c>
      <c r="R2003" s="51">
        <f t="shared" si="245"/>
        <v>10</v>
      </c>
      <c r="S2003" s="51" t="str">
        <f t="shared" si="248"/>
        <v>10a</v>
      </c>
      <c r="T2003" s="51" t="str">
        <f t="shared" si="249"/>
        <v>10b</v>
      </c>
    </row>
    <row r="2004" spans="1:20" ht="20" customHeight="1" x14ac:dyDescent="0.15">
      <c r="A2004" s="51">
        <f t="shared" si="246"/>
        <v>120101</v>
      </c>
      <c r="B2004" s="52" t="str">
        <f>VLOOKUP(J2004,city!$A$4:$D$352,3,0)</f>
        <v>广东</v>
      </c>
      <c r="C2004" s="52" t="str">
        <f>VLOOKUP(J2004,city!$A$4:$D$352,4,0)</f>
        <v>中山</v>
      </c>
      <c r="D2004" s="97" t="s">
        <v>4989</v>
      </c>
      <c r="E2004" s="97" t="s">
        <v>4990</v>
      </c>
      <c r="F2004" s="96" t="s">
        <v>4991</v>
      </c>
      <c r="G2004" s="54" t="s">
        <v>795</v>
      </c>
      <c r="H2004" s="55" t="str">
        <f>"jingdian/"&amp;VLOOKUP(B2004,city!$C$4:$P$352,13,FALSE)&amp;"/"&amp;VLOOKUP(C2004,city!$D$4:$P$352,13,FALSE)&amp;"/jd/"&amp;K2004&amp;".jpg"</f>
        <v>jingdian/guangdong/zhongshan/jd/1.jpg</v>
      </c>
      <c r="I2004" s="55" t="str">
        <f t="shared" si="247"/>
        <v>10a,10b</v>
      </c>
      <c r="J2004" s="51">
        <f t="shared" si="250"/>
        <v>201</v>
      </c>
      <c r="K2004" s="51">
        <f>IF(VLOOKUP(J2003,city!$K$4:$L$352,2,0)&gt;K2003,K2003+1,1)</f>
        <v>1</v>
      </c>
      <c r="L2004" s="51">
        <v>1</v>
      </c>
      <c r="M2004" s="51" t="s">
        <v>457</v>
      </c>
      <c r="N2004" s="17">
        <v>113.534257</v>
      </c>
      <c r="O2004" s="17">
        <v>22.449309</v>
      </c>
      <c r="P2004" s="51" t="str">
        <f t="shared" si="251"/>
        <v/>
      </c>
      <c r="Q2004" s="51">
        <v>10</v>
      </c>
      <c r="R2004" s="51">
        <f t="shared" si="245"/>
        <v>15</v>
      </c>
      <c r="S2004" s="51" t="str">
        <f t="shared" si="248"/>
        <v>10a</v>
      </c>
      <c r="T2004" s="51" t="str">
        <f t="shared" si="249"/>
        <v>10b</v>
      </c>
    </row>
    <row r="2005" spans="1:20" ht="20" customHeight="1" x14ac:dyDescent="0.15">
      <c r="A2005" s="51">
        <f t="shared" si="246"/>
        <v>120102</v>
      </c>
      <c r="B2005" s="52" t="str">
        <f>VLOOKUP(J2005,city!$A$4:$D$352,3,0)</f>
        <v>广东</v>
      </c>
      <c r="C2005" s="52" t="str">
        <f>VLOOKUP(J2005,city!$A$4:$D$352,4,0)</f>
        <v>中山</v>
      </c>
      <c r="D2005" s="97" t="s">
        <v>4992</v>
      </c>
      <c r="E2005" s="97" t="s">
        <v>4993</v>
      </c>
      <c r="F2005" s="96" t="s">
        <v>4994</v>
      </c>
      <c r="G2005" s="54" t="s">
        <v>795</v>
      </c>
      <c r="H2005" s="55" t="str">
        <f>"jingdian/"&amp;VLOOKUP(B2005,city!$C$4:$P$352,13,FALSE)&amp;"/"&amp;VLOOKUP(C2005,city!$D$4:$P$352,13,FALSE)&amp;"/jd/"&amp;K2005&amp;".jpg"</f>
        <v>jingdian/guangdong/zhongshan/jd/2.jpg</v>
      </c>
      <c r="I2005" s="55" t="str">
        <f t="shared" si="247"/>
        <v>15a,15b</v>
      </c>
      <c r="J2005" s="51">
        <f t="shared" si="250"/>
        <v>201</v>
      </c>
      <c r="K2005" s="51">
        <f>IF(VLOOKUP(J2004,city!$K$4:$L$352,2,0)&gt;K2004,K2004+1,1)</f>
        <v>2</v>
      </c>
      <c r="L2005" s="51">
        <v>1</v>
      </c>
      <c r="M2005" s="51" t="s">
        <v>457</v>
      </c>
      <c r="N2005" s="17">
        <v>113.536396</v>
      </c>
      <c r="O2005" s="17">
        <v>22.452235999999999</v>
      </c>
      <c r="P2005" s="51" t="str">
        <f t="shared" si="251"/>
        <v/>
      </c>
      <c r="Q2005" s="51">
        <v>15</v>
      </c>
      <c r="R2005" s="51">
        <f t="shared" si="245"/>
        <v>15</v>
      </c>
      <c r="S2005" s="51" t="str">
        <f t="shared" si="248"/>
        <v>15a</v>
      </c>
      <c r="T2005" s="51" t="str">
        <f t="shared" si="249"/>
        <v>15b</v>
      </c>
    </row>
    <row r="2006" spans="1:20" ht="20" customHeight="1" x14ac:dyDescent="0.15">
      <c r="A2006" s="51">
        <f t="shared" si="246"/>
        <v>120103</v>
      </c>
      <c r="B2006" s="52" t="str">
        <f>VLOOKUP(J2006,city!$A$4:$D$352,3,0)</f>
        <v>广东</v>
      </c>
      <c r="C2006" s="52" t="str">
        <f>VLOOKUP(J2006,city!$A$4:$D$352,4,0)</f>
        <v>中山</v>
      </c>
      <c r="D2006" s="97" t="s">
        <v>4995</v>
      </c>
      <c r="E2006" s="97" t="s">
        <v>4996</v>
      </c>
      <c r="F2006" s="96" t="s">
        <v>4997</v>
      </c>
      <c r="G2006" s="54" t="s">
        <v>795</v>
      </c>
      <c r="H2006" s="55" t="str">
        <f>"jingdian/"&amp;VLOOKUP(B2006,city!$C$4:$P$352,13,FALSE)&amp;"/"&amp;VLOOKUP(C2006,city!$D$4:$P$352,13,FALSE)&amp;"/jd/"&amp;K2006&amp;".jpg"</f>
        <v>jingdian/guangdong/zhongshan/jd/3.jpg</v>
      </c>
      <c r="I2006" s="55" t="str">
        <f t="shared" si="247"/>
        <v>11a,11b</v>
      </c>
      <c r="J2006" s="51">
        <f t="shared" si="250"/>
        <v>201</v>
      </c>
      <c r="K2006" s="51">
        <f>IF(VLOOKUP(J2005,city!$K$4:$L$352,2,0)&gt;K2005,K2005+1,1)</f>
        <v>3</v>
      </c>
      <c r="L2006" s="51">
        <v>1</v>
      </c>
      <c r="M2006" s="51" t="s">
        <v>457</v>
      </c>
      <c r="N2006" s="17">
        <v>113.337993</v>
      </c>
      <c r="O2006" s="17">
        <v>22.440332000000001</v>
      </c>
      <c r="P2006" s="51" t="str">
        <f t="shared" si="251"/>
        <v/>
      </c>
      <c r="Q2006" s="51">
        <v>11</v>
      </c>
      <c r="R2006" s="51">
        <f t="shared" si="245"/>
        <v>11</v>
      </c>
      <c r="S2006" s="51" t="str">
        <f t="shared" si="248"/>
        <v>11a</v>
      </c>
      <c r="T2006" s="51" t="str">
        <f t="shared" si="249"/>
        <v>11b</v>
      </c>
    </row>
    <row r="2007" spans="1:20" ht="20" customHeight="1" x14ac:dyDescent="0.15">
      <c r="A2007" s="51">
        <f t="shared" si="246"/>
        <v>120104</v>
      </c>
      <c r="B2007" s="52" t="str">
        <f>VLOOKUP(J2007,city!$A$4:$D$352,3,0)</f>
        <v>广东</v>
      </c>
      <c r="C2007" s="52" t="str">
        <f>VLOOKUP(J2007,city!$A$4:$D$352,4,0)</f>
        <v>中山</v>
      </c>
      <c r="D2007" s="97" t="s">
        <v>4998</v>
      </c>
      <c r="E2007" s="97" t="s">
        <v>4999</v>
      </c>
      <c r="F2007" s="96" t="s">
        <v>5000</v>
      </c>
      <c r="G2007" s="54" t="s">
        <v>795</v>
      </c>
      <c r="H2007" s="55" t="str">
        <f>"jingdian/"&amp;VLOOKUP(B2007,city!$C$4:$P$352,13,FALSE)&amp;"/"&amp;VLOOKUP(C2007,city!$D$4:$P$352,13,FALSE)&amp;"/jd/"&amp;K2007&amp;".jpg"</f>
        <v>jingdian/guangdong/zhongshan/jd/4.jpg</v>
      </c>
      <c r="I2007" s="55" t="str">
        <f t="shared" si="247"/>
        <v>31a,31b</v>
      </c>
      <c r="J2007" s="51">
        <f t="shared" si="250"/>
        <v>201</v>
      </c>
      <c r="K2007" s="51">
        <f>IF(VLOOKUP(J2006,city!$K$4:$L$352,2,0)&gt;K2006,K2006+1,1)</f>
        <v>4</v>
      </c>
      <c r="L2007" s="51">
        <v>1</v>
      </c>
      <c r="M2007" s="51" t="s">
        <v>457</v>
      </c>
      <c r="N2007" s="17">
        <v>113.31527699999999</v>
      </c>
      <c r="O2007" s="17">
        <v>22.481878999999999</v>
      </c>
      <c r="P2007" s="51" t="str">
        <f t="shared" si="251"/>
        <v/>
      </c>
      <c r="Q2007" s="51">
        <v>31</v>
      </c>
      <c r="R2007" s="51">
        <f t="shared" si="245"/>
        <v>31</v>
      </c>
      <c r="S2007" s="51" t="str">
        <f t="shared" si="248"/>
        <v>31a</v>
      </c>
      <c r="T2007" s="51" t="str">
        <f t="shared" si="249"/>
        <v>31b</v>
      </c>
    </row>
    <row r="2008" spans="1:20" ht="20" customHeight="1" x14ac:dyDescent="0.15">
      <c r="A2008" s="51">
        <f t="shared" si="246"/>
        <v>120105</v>
      </c>
      <c r="B2008" s="52" t="str">
        <f>VLOOKUP(J2008,city!$A$4:$D$352,3,0)</f>
        <v>广东</v>
      </c>
      <c r="C2008" s="52" t="str">
        <f>VLOOKUP(J2008,city!$A$4:$D$352,4,0)</f>
        <v>中山</v>
      </c>
      <c r="D2008" s="97" t="s">
        <v>5001</v>
      </c>
      <c r="E2008" s="97" t="s">
        <v>5002</v>
      </c>
      <c r="F2008" s="96" t="s">
        <v>5003</v>
      </c>
      <c r="G2008" s="54" t="s">
        <v>795</v>
      </c>
      <c r="H2008" s="55" t="str">
        <f>"jingdian/"&amp;VLOOKUP(B2008,city!$C$4:$P$352,13,FALSE)&amp;"/"&amp;VLOOKUP(C2008,city!$D$4:$P$352,13,FALSE)&amp;"/jd/"&amp;K2008&amp;".jpg"</f>
        <v>jingdian/guangdong/zhongshan/jd/5.jpg</v>
      </c>
      <c r="I2008" s="55" t="str">
        <f t="shared" si="247"/>
        <v>16a,16b</v>
      </c>
      <c r="J2008" s="51">
        <f t="shared" si="250"/>
        <v>201</v>
      </c>
      <c r="K2008" s="51">
        <f>IF(VLOOKUP(J2007,city!$K$4:$L$352,2,0)&gt;K2007,K2007+1,1)</f>
        <v>5</v>
      </c>
      <c r="L2008" s="51">
        <v>1</v>
      </c>
      <c r="M2008" s="51" t="s">
        <v>457</v>
      </c>
      <c r="N2008" s="17">
        <v>113.375626</v>
      </c>
      <c r="O2008" s="17">
        <v>22.527512000000002</v>
      </c>
      <c r="P2008" s="51" t="str">
        <f t="shared" si="251"/>
        <v/>
      </c>
      <c r="Q2008" s="51">
        <v>16</v>
      </c>
      <c r="R2008" s="51">
        <f t="shared" si="245"/>
        <v>16</v>
      </c>
      <c r="S2008" s="51" t="str">
        <f t="shared" si="248"/>
        <v>16a</v>
      </c>
      <c r="T2008" s="51" t="str">
        <f t="shared" si="249"/>
        <v>16b</v>
      </c>
    </row>
    <row r="2009" spans="1:20" ht="20" customHeight="1" x14ac:dyDescent="0.15">
      <c r="A2009" s="51">
        <f t="shared" si="246"/>
        <v>120106</v>
      </c>
      <c r="B2009" s="52" t="str">
        <f>VLOOKUP(J2009,city!$A$4:$D$352,3,0)</f>
        <v>广东</v>
      </c>
      <c r="C2009" s="52" t="str">
        <f>VLOOKUP(J2009,city!$A$4:$D$352,4,0)</f>
        <v>中山</v>
      </c>
      <c r="D2009" s="97" t="s">
        <v>5004</v>
      </c>
      <c r="E2009" s="97" t="s">
        <v>5005</v>
      </c>
      <c r="F2009" s="96" t="s">
        <v>5006</v>
      </c>
      <c r="G2009" s="54" t="s">
        <v>795</v>
      </c>
      <c r="H2009" s="55" t="str">
        <f>"jingdian/"&amp;VLOOKUP(B2009,city!$C$4:$P$352,13,FALSE)&amp;"/"&amp;VLOOKUP(C2009,city!$D$4:$P$352,13,FALSE)&amp;"/jd/"&amp;K2009&amp;".jpg"</f>
        <v>jingdian/guangdong/zhongshan/jd/6.jpg</v>
      </c>
      <c r="I2009" s="55" t="str">
        <f t="shared" si="247"/>
        <v>29a,29b</v>
      </c>
      <c r="J2009" s="51">
        <f t="shared" si="250"/>
        <v>201</v>
      </c>
      <c r="K2009" s="51">
        <f>IF(VLOOKUP(J2008,city!$K$4:$L$352,2,0)&gt;K2008,K2008+1,1)</f>
        <v>6</v>
      </c>
      <c r="L2009" s="51">
        <v>1</v>
      </c>
      <c r="M2009" s="51" t="s">
        <v>457</v>
      </c>
      <c r="N2009" s="17">
        <v>113.271687</v>
      </c>
      <c r="O2009" s="17">
        <v>23.134888</v>
      </c>
      <c r="P2009" s="51" t="str">
        <f t="shared" si="251"/>
        <v/>
      </c>
      <c r="Q2009" s="51">
        <v>29</v>
      </c>
      <c r="R2009" s="51">
        <f t="shared" si="245"/>
        <v>29</v>
      </c>
      <c r="S2009" s="51" t="str">
        <f t="shared" si="248"/>
        <v>29a</v>
      </c>
      <c r="T2009" s="51" t="str">
        <f t="shared" si="249"/>
        <v>29b</v>
      </c>
    </row>
    <row r="2010" spans="1:20" ht="20" customHeight="1" x14ac:dyDescent="0.15">
      <c r="A2010" s="51">
        <f t="shared" si="246"/>
        <v>120107</v>
      </c>
      <c r="B2010" s="52" t="str">
        <f>VLOOKUP(J2010,city!$A$4:$D$352,3,0)</f>
        <v>广东</v>
      </c>
      <c r="C2010" s="52" t="str">
        <f>VLOOKUP(J2010,city!$A$4:$D$352,4,0)</f>
        <v>中山</v>
      </c>
      <c r="D2010" s="97" t="s">
        <v>5007</v>
      </c>
      <c r="E2010" s="97" t="s">
        <v>5008</v>
      </c>
      <c r="F2010" s="96" t="s">
        <v>5009</v>
      </c>
      <c r="G2010" s="54" t="s">
        <v>795</v>
      </c>
      <c r="H2010" s="55" t="str">
        <f>"jingdian/"&amp;VLOOKUP(B2010,city!$C$4:$P$352,13,FALSE)&amp;"/"&amp;VLOOKUP(C2010,city!$D$4:$P$352,13,FALSE)&amp;"/jd/"&amp;K2010&amp;".jpg"</f>
        <v>jingdian/guangdong/zhongshan/jd/7.jpg</v>
      </c>
      <c r="I2010" s="55" t="str">
        <f t="shared" si="247"/>
        <v>1a,1b</v>
      </c>
      <c r="J2010" s="51">
        <f t="shared" si="250"/>
        <v>201</v>
      </c>
      <c r="K2010" s="51">
        <f>IF(VLOOKUP(J2009,city!$K$4:$L$352,2,0)&gt;K2009,K2009+1,1)</f>
        <v>7</v>
      </c>
      <c r="L2010" s="51">
        <v>1</v>
      </c>
      <c r="M2010" s="51" t="s">
        <v>457</v>
      </c>
      <c r="N2010" s="17">
        <v>113.39484</v>
      </c>
      <c r="O2010" s="17">
        <v>22.503613999999999</v>
      </c>
      <c r="P2010" s="51" t="str">
        <f t="shared" si="251"/>
        <v/>
      </c>
      <c r="Q2010" s="51">
        <v>1</v>
      </c>
      <c r="R2010" s="51">
        <f t="shared" si="245"/>
        <v>1</v>
      </c>
      <c r="S2010" s="51" t="str">
        <f t="shared" si="248"/>
        <v>1a</v>
      </c>
      <c r="T2010" s="51" t="str">
        <f t="shared" si="249"/>
        <v>1b</v>
      </c>
    </row>
    <row r="2011" spans="1:20" ht="20" customHeight="1" x14ac:dyDescent="0.15">
      <c r="A2011" s="51">
        <f t="shared" si="246"/>
        <v>120108</v>
      </c>
      <c r="B2011" s="52" t="str">
        <f>VLOOKUP(J2011,city!$A$4:$D$352,3,0)</f>
        <v>广东</v>
      </c>
      <c r="C2011" s="52" t="str">
        <f>VLOOKUP(J2011,city!$A$4:$D$352,4,0)</f>
        <v>中山</v>
      </c>
      <c r="D2011" s="97" t="s">
        <v>5010</v>
      </c>
      <c r="E2011" s="97" t="s">
        <v>5011</v>
      </c>
      <c r="F2011" s="96" t="s">
        <v>5012</v>
      </c>
      <c r="G2011" s="54" t="s">
        <v>795</v>
      </c>
      <c r="H2011" s="55" t="str">
        <f>"jingdian/"&amp;VLOOKUP(B2011,city!$C$4:$P$352,13,FALSE)&amp;"/"&amp;VLOOKUP(C2011,city!$D$4:$P$352,13,FALSE)&amp;"/jd/"&amp;K2011&amp;".jpg"</f>
        <v>jingdian/guangdong/zhongshan/jd/8.jpg</v>
      </c>
      <c r="I2011" s="55" t="str">
        <f t="shared" si="247"/>
        <v>12a,12b</v>
      </c>
      <c r="J2011" s="51">
        <f t="shared" si="250"/>
        <v>201</v>
      </c>
      <c r="K2011" s="51">
        <f>IF(VLOOKUP(J2010,city!$K$4:$L$352,2,0)&gt;K2010,K2010+1,1)</f>
        <v>8</v>
      </c>
      <c r="L2011" s="51">
        <v>1</v>
      </c>
      <c r="M2011" s="51" t="s">
        <v>457</v>
      </c>
      <c r="N2011" s="17">
        <v>113.38018099999999</v>
      </c>
      <c r="O2011" s="17">
        <v>22.527170999999999</v>
      </c>
      <c r="P2011" s="51" t="str">
        <f t="shared" si="251"/>
        <v/>
      </c>
      <c r="Q2011" s="51">
        <v>12</v>
      </c>
      <c r="R2011" s="51">
        <f t="shared" ref="R2011:R2074" si="252">LOOKUP(1,0/FIND($U$6:$U$91,D2011),$V$6:$V$91)</f>
        <v>12</v>
      </c>
      <c r="S2011" s="51" t="str">
        <f t="shared" si="248"/>
        <v>12a</v>
      </c>
      <c r="T2011" s="51" t="str">
        <f t="shared" si="249"/>
        <v>12b</v>
      </c>
    </row>
    <row r="2012" spans="1:20" ht="20" customHeight="1" x14ac:dyDescent="0.15">
      <c r="A2012" s="51">
        <f t="shared" si="246"/>
        <v>120109</v>
      </c>
      <c r="B2012" s="52" t="str">
        <f>VLOOKUP(J2012,city!$A$4:$D$352,3,0)</f>
        <v>广东</v>
      </c>
      <c r="C2012" s="52" t="str">
        <f>VLOOKUP(J2012,city!$A$4:$D$352,4,0)</f>
        <v>中山</v>
      </c>
      <c r="D2012" s="97" t="s">
        <v>5013</v>
      </c>
      <c r="E2012" s="97" t="s">
        <v>5014</v>
      </c>
      <c r="F2012" s="96" t="s">
        <v>5015</v>
      </c>
      <c r="G2012" s="54" t="s">
        <v>795</v>
      </c>
      <c r="H2012" s="55" t="str">
        <f>"jingdian/"&amp;VLOOKUP(B2012,city!$C$4:$P$352,13,FALSE)&amp;"/"&amp;VLOOKUP(C2012,city!$D$4:$P$352,13,FALSE)&amp;"/jd/"&amp;K2012&amp;".jpg"</f>
        <v>jingdian/guangdong/zhongshan/jd/9.jpg</v>
      </c>
      <c r="I2012" s="55" t="str">
        <f t="shared" si="247"/>
        <v>2a,2b</v>
      </c>
      <c r="J2012" s="51">
        <f t="shared" si="250"/>
        <v>201</v>
      </c>
      <c r="K2012" s="51">
        <f>IF(VLOOKUP(J2011,city!$K$4:$L$352,2,0)&gt;K2011,K2011+1,1)</f>
        <v>9</v>
      </c>
      <c r="L2012" s="51">
        <v>1</v>
      </c>
      <c r="M2012" s="51" t="s">
        <v>457</v>
      </c>
      <c r="N2012" s="17">
        <v>113.50981899999999</v>
      </c>
      <c r="O2012" s="17">
        <v>22.642759999999999</v>
      </c>
      <c r="P2012" s="51" t="str">
        <f t="shared" si="251"/>
        <v/>
      </c>
      <c r="Q2012" s="51">
        <v>2</v>
      </c>
      <c r="R2012" s="51" t="e">
        <f t="shared" si="252"/>
        <v>#N/A</v>
      </c>
      <c r="S2012" s="51" t="str">
        <f t="shared" si="248"/>
        <v>2a</v>
      </c>
      <c r="T2012" s="51" t="str">
        <f t="shared" si="249"/>
        <v>2b</v>
      </c>
    </row>
    <row r="2013" spans="1:20" ht="20" customHeight="1" x14ac:dyDescent="0.15">
      <c r="A2013" s="51">
        <f t="shared" si="246"/>
        <v>120110</v>
      </c>
      <c r="B2013" s="52" t="str">
        <f>VLOOKUP(J2013,city!$A$4:$D$352,3,0)</f>
        <v>广东</v>
      </c>
      <c r="C2013" s="52" t="str">
        <f>VLOOKUP(J2013,city!$A$4:$D$352,4,0)</f>
        <v>中山</v>
      </c>
      <c r="D2013" s="97" t="s">
        <v>5016</v>
      </c>
      <c r="E2013" s="97" t="s">
        <v>5017</v>
      </c>
      <c r="F2013" s="96" t="s">
        <v>5018</v>
      </c>
      <c r="G2013" s="54" t="s">
        <v>795</v>
      </c>
      <c r="H2013" s="55" t="str">
        <f>"jingdian/"&amp;VLOOKUP(B2013,city!$C$4:$P$352,13,FALSE)&amp;"/"&amp;VLOOKUP(C2013,city!$D$4:$P$352,13,FALSE)&amp;"/jd/"&amp;K2013&amp;".jpg"</f>
        <v>jingdian/guangdong/zhongshan/jd/10.jpg</v>
      </c>
      <c r="I2013" s="55" t="str">
        <f t="shared" si="247"/>
        <v>2a,2b</v>
      </c>
      <c r="J2013" s="51">
        <f t="shared" si="250"/>
        <v>201</v>
      </c>
      <c r="K2013" s="51">
        <f>IF(VLOOKUP(J2012,city!$K$4:$L$352,2,0)&gt;K2012,K2012+1,1)</f>
        <v>10</v>
      </c>
      <c r="L2013" s="51">
        <v>1</v>
      </c>
      <c r="M2013" s="51" t="s">
        <v>457</v>
      </c>
      <c r="N2013" s="17">
        <v>113.438438</v>
      </c>
      <c r="O2013" s="17">
        <v>22.437353999999999</v>
      </c>
      <c r="P2013" s="51" t="str">
        <f t="shared" si="251"/>
        <v>113.4094514,22.5597055</v>
      </c>
      <c r="Q2013" s="51">
        <v>2</v>
      </c>
      <c r="R2013" s="51">
        <f t="shared" si="252"/>
        <v>2</v>
      </c>
      <c r="S2013" s="51" t="str">
        <f t="shared" si="248"/>
        <v>2a</v>
      </c>
      <c r="T2013" s="51" t="str">
        <f t="shared" si="249"/>
        <v>2b</v>
      </c>
    </row>
    <row r="2014" spans="1:20" ht="20" customHeight="1" x14ac:dyDescent="0.15">
      <c r="A2014" s="51">
        <f t="shared" si="246"/>
        <v>120201</v>
      </c>
      <c r="B2014" s="52" t="str">
        <f>VLOOKUP(J2014,city!$A$4:$D$352,3,0)</f>
        <v>广东</v>
      </c>
      <c r="C2014" s="52" t="str">
        <f>VLOOKUP(J2014,city!$A$4:$D$352,4,0)</f>
        <v>潮州</v>
      </c>
      <c r="D2014" s="97" t="s">
        <v>5019</v>
      </c>
      <c r="E2014" s="97" t="s">
        <v>5020</v>
      </c>
      <c r="F2014" s="96" t="s">
        <v>5021</v>
      </c>
      <c r="G2014" s="54" t="s">
        <v>795</v>
      </c>
      <c r="H2014" s="55" t="str">
        <f>"jingdian/"&amp;VLOOKUP(B2014,city!$C$4:$P$352,13,FALSE)&amp;"/"&amp;VLOOKUP(C2014,city!$D$4:$P$352,13,FALSE)&amp;"/jd/"&amp;K2014&amp;".jpg"</f>
        <v>jingdian/guangdong/chaozhou/jd/1.jpg</v>
      </c>
      <c r="I2014" s="55" t="str">
        <f t="shared" si="247"/>
        <v>2a,2b</v>
      </c>
      <c r="J2014" s="51">
        <f t="shared" si="250"/>
        <v>202</v>
      </c>
      <c r="K2014" s="51">
        <f>IF(VLOOKUP(J2013,city!$K$4:$L$352,2,0)&gt;K2013,K2013+1,1)</f>
        <v>1</v>
      </c>
      <c r="L2014" s="51">
        <v>1</v>
      </c>
      <c r="M2014" s="51" t="s">
        <v>459</v>
      </c>
      <c r="N2014" s="17">
        <v>116.74905800000001</v>
      </c>
      <c r="O2014" s="17">
        <v>23.728923000000002</v>
      </c>
      <c r="P2014" s="51" t="str">
        <f t="shared" si="251"/>
        <v/>
      </c>
      <c r="Q2014" s="51">
        <v>2</v>
      </c>
      <c r="R2014" s="51">
        <f t="shared" si="252"/>
        <v>2</v>
      </c>
      <c r="S2014" s="51" t="str">
        <f t="shared" si="248"/>
        <v>2a</v>
      </c>
      <c r="T2014" s="51" t="str">
        <f t="shared" si="249"/>
        <v>2b</v>
      </c>
    </row>
    <row r="2015" spans="1:20" ht="20" customHeight="1" x14ac:dyDescent="0.15">
      <c r="A2015" s="51">
        <f t="shared" si="246"/>
        <v>120202</v>
      </c>
      <c r="B2015" s="52" t="str">
        <f>VLOOKUP(J2015,city!$A$4:$D$352,3,0)</f>
        <v>广东</v>
      </c>
      <c r="C2015" s="52" t="str">
        <f>VLOOKUP(J2015,city!$A$4:$D$352,4,0)</f>
        <v>潮州</v>
      </c>
      <c r="D2015" s="97" t="s">
        <v>5022</v>
      </c>
      <c r="E2015" s="97" t="s">
        <v>5023</v>
      </c>
      <c r="F2015" s="96" t="s">
        <v>5024</v>
      </c>
      <c r="G2015" s="54" t="s">
        <v>795</v>
      </c>
      <c r="H2015" s="55" t="str">
        <f>"jingdian/"&amp;VLOOKUP(B2015,city!$C$4:$P$352,13,FALSE)&amp;"/"&amp;VLOOKUP(C2015,city!$D$4:$P$352,13,FALSE)&amp;"/jd/"&amp;K2015&amp;".jpg"</f>
        <v>jingdian/guangdong/chaozhou/jd/2.jpg</v>
      </c>
      <c r="I2015" s="55" t="str">
        <f t="shared" si="247"/>
        <v>12a,12b</v>
      </c>
      <c r="J2015" s="51">
        <f t="shared" si="250"/>
        <v>202</v>
      </c>
      <c r="K2015" s="51">
        <f>IF(VLOOKUP(J2014,city!$K$4:$L$352,2,0)&gt;K2014,K2014+1,1)</f>
        <v>2</v>
      </c>
      <c r="L2015" s="51">
        <v>1</v>
      </c>
      <c r="M2015" s="51" t="s">
        <v>459</v>
      </c>
      <c r="N2015" s="17">
        <v>116.66529</v>
      </c>
      <c r="O2015" s="17">
        <v>23.669644999999999</v>
      </c>
      <c r="P2015" s="51" t="str">
        <f t="shared" si="251"/>
        <v/>
      </c>
      <c r="Q2015" s="51">
        <v>12</v>
      </c>
      <c r="R2015" s="51">
        <f t="shared" si="252"/>
        <v>12</v>
      </c>
      <c r="S2015" s="51" t="str">
        <f t="shared" si="248"/>
        <v>12a</v>
      </c>
      <c r="T2015" s="51" t="str">
        <f t="shared" si="249"/>
        <v>12b</v>
      </c>
    </row>
    <row r="2016" spans="1:20" ht="20" customHeight="1" x14ac:dyDescent="0.15">
      <c r="A2016" s="51">
        <f t="shared" si="246"/>
        <v>120203</v>
      </c>
      <c r="B2016" s="52" t="str">
        <f>VLOOKUP(J2016,city!$A$4:$D$352,3,0)</f>
        <v>广东</v>
      </c>
      <c r="C2016" s="52" t="str">
        <f>VLOOKUP(J2016,city!$A$4:$D$352,4,0)</f>
        <v>潮州</v>
      </c>
      <c r="D2016" s="97" t="s">
        <v>5025</v>
      </c>
      <c r="E2016" s="97" t="s">
        <v>5026</v>
      </c>
      <c r="F2016" s="96" t="s">
        <v>5027</v>
      </c>
      <c r="G2016" s="54" t="s">
        <v>795</v>
      </c>
      <c r="H2016" s="55" t="str">
        <f>"jingdian/"&amp;VLOOKUP(B2016,city!$C$4:$P$352,13,FALSE)&amp;"/"&amp;VLOOKUP(C2016,city!$D$4:$P$352,13,FALSE)&amp;"/jd/"&amp;K2016&amp;".jpg"</f>
        <v>jingdian/guangdong/chaozhou/jd/3.jpg</v>
      </c>
      <c r="I2016" s="55" t="str">
        <f t="shared" si="247"/>
        <v>32a,32b</v>
      </c>
      <c r="J2016" s="51">
        <f t="shared" si="250"/>
        <v>202</v>
      </c>
      <c r="K2016" s="51">
        <f>IF(VLOOKUP(J2015,city!$K$4:$L$352,2,0)&gt;K2015,K2015+1,1)</f>
        <v>3</v>
      </c>
      <c r="L2016" s="51">
        <v>1</v>
      </c>
      <c r="M2016" s="51" t="s">
        <v>459</v>
      </c>
      <c r="N2016" s="17">
        <v>116.706498</v>
      </c>
      <c r="O2016" s="17">
        <v>23.683313999999999</v>
      </c>
      <c r="P2016" s="51" t="str">
        <f t="shared" si="251"/>
        <v/>
      </c>
      <c r="Q2016" s="51">
        <v>32</v>
      </c>
      <c r="R2016" s="51" t="e">
        <f t="shared" si="252"/>
        <v>#N/A</v>
      </c>
      <c r="S2016" s="51" t="str">
        <f t="shared" si="248"/>
        <v>32a</v>
      </c>
      <c r="T2016" s="51" t="str">
        <f t="shared" si="249"/>
        <v>32b</v>
      </c>
    </row>
    <row r="2017" spans="1:20" ht="20" customHeight="1" x14ac:dyDescent="0.15">
      <c r="A2017" s="51">
        <f t="shared" si="246"/>
        <v>120204</v>
      </c>
      <c r="B2017" s="52" t="str">
        <f>VLOOKUP(J2017,city!$A$4:$D$352,3,0)</f>
        <v>广东</v>
      </c>
      <c r="C2017" s="52" t="str">
        <f>VLOOKUP(J2017,city!$A$4:$D$352,4,0)</f>
        <v>潮州</v>
      </c>
      <c r="D2017" s="97" t="s">
        <v>5028</v>
      </c>
      <c r="E2017" s="97" t="s">
        <v>5029</v>
      </c>
      <c r="F2017" s="96" t="s">
        <v>5030</v>
      </c>
      <c r="G2017" s="54" t="s">
        <v>795</v>
      </c>
      <c r="H2017" s="55" t="str">
        <f>"jingdian/"&amp;VLOOKUP(B2017,city!$C$4:$P$352,13,FALSE)&amp;"/"&amp;VLOOKUP(C2017,city!$D$4:$P$352,13,FALSE)&amp;"/jd/"&amp;K2017&amp;".jpg"</f>
        <v>jingdian/guangdong/chaozhou/jd/4.jpg</v>
      </c>
      <c r="I2017" s="55" t="str">
        <f t="shared" si="247"/>
        <v>15a,15b</v>
      </c>
      <c r="J2017" s="51">
        <f t="shared" si="250"/>
        <v>202</v>
      </c>
      <c r="K2017" s="51">
        <f>IF(VLOOKUP(J2016,city!$K$4:$L$352,2,0)&gt;K2016,K2016+1,1)</f>
        <v>4</v>
      </c>
      <c r="L2017" s="51">
        <v>1</v>
      </c>
      <c r="M2017" s="51" t="s">
        <v>459</v>
      </c>
      <c r="N2017" s="17">
        <v>116.87787400000001</v>
      </c>
      <c r="O2017" s="17">
        <v>23.703150000000001</v>
      </c>
      <c r="P2017" s="51" t="str">
        <f t="shared" si="251"/>
        <v/>
      </c>
      <c r="Q2017" s="51">
        <v>15</v>
      </c>
      <c r="R2017" s="51">
        <f t="shared" si="252"/>
        <v>15</v>
      </c>
      <c r="S2017" s="51" t="str">
        <f t="shared" si="248"/>
        <v>15a</v>
      </c>
      <c r="T2017" s="51" t="str">
        <f t="shared" si="249"/>
        <v>15b</v>
      </c>
    </row>
    <row r="2018" spans="1:20" ht="20" customHeight="1" x14ac:dyDescent="0.15">
      <c r="A2018" s="51">
        <f t="shared" si="246"/>
        <v>120205</v>
      </c>
      <c r="B2018" s="52" t="str">
        <f>VLOOKUP(J2018,city!$A$4:$D$352,3,0)</f>
        <v>广东</v>
      </c>
      <c r="C2018" s="52" t="str">
        <f>VLOOKUP(J2018,city!$A$4:$D$352,4,0)</f>
        <v>潮州</v>
      </c>
      <c r="D2018" s="97" t="s">
        <v>5031</v>
      </c>
      <c r="E2018" s="97" t="s">
        <v>5032</v>
      </c>
      <c r="F2018" s="96" t="s">
        <v>5033</v>
      </c>
      <c r="G2018" s="54" t="s">
        <v>795</v>
      </c>
      <c r="H2018" s="55" t="str">
        <f>"jingdian/"&amp;VLOOKUP(B2018,city!$C$4:$P$352,13,FALSE)&amp;"/"&amp;VLOOKUP(C2018,city!$D$4:$P$352,13,FALSE)&amp;"/jd/"&amp;K2018&amp;".jpg"</f>
        <v>jingdian/guangdong/chaozhou/jd/5.jpg</v>
      </c>
      <c r="I2018" s="55" t="str">
        <f t="shared" si="247"/>
        <v>17a,17b</v>
      </c>
      <c r="J2018" s="51">
        <f t="shared" si="250"/>
        <v>202</v>
      </c>
      <c r="K2018" s="51">
        <f>IF(VLOOKUP(J2017,city!$K$4:$L$352,2,0)&gt;K2017,K2017+1,1)</f>
        <v>5</v>
      </c>
      <c r="L2018" s="51">
        <v>1</v>
      </c>
      <c r="M2018" s="51" t="s">
        <v>459</v>
      </c>
      <c r="N2018" s="17">
        <v>116.66176900000001</v>
      </c>
      <c r="O2018" s="17">
        <v>23.668773999999999</v>
      </c>
      <c r="P2018" s="51" t="str">
        <f t="shared" si="251"/>
        <v/>
      </c>
      <c r="Q2018" s="51">
        <v>17</v>
      </c>
      <c r="R2018" s="51">
        <f t="shared" si="252"/>
        <v>17</v>
      </c>
      <c r="S2018" s="51" t="str">
        <f t="shared" si="248"/>
        <v>17a</v>
      </c>
      <c r="T2018" s="51" t="str">
        <f t="shared" si="249"/>
        <v>17b</v>
      </c>
    </row>
    <row r="2019" spans="1:20" ht="20" customHeight="1" x14ac:dyDescent="0.15">
      <c r="A2019" s="51">
        <f t="shared" si="246"/>
        <v>120206</v>
      </c>
      <c r="B2019" s="52" t="str">
        <f>VLOOKUP(J2019,city!$A$4:$D$352,3,0)</f>
        <v>广东</v>
      </c>
      <c r="C2019" s="52" t="str">
        <f>VLOOKUP(J2019,city!$A$4:$D$352,4,0)</f>
        <v>潮州</v>
      </c>
      <c r="D2019" s="97" t="s">
        <v>5034</v>
      </c>
      <c r="E2019" s="97" t="s">
        <v>5035</v>
      </c>
      <c r="F2019" s="96" t="s">
        <v>5036</v>
      </c>
      <c r="G2019" s="54" t="s">
        <v>795</v>
      </c>
      <c r="H2019" s="55" t="str">
        <f>"jingdian/"&amp;VLOOKUP(B2019,city!$C$4:$P$352,13,FALSE)&amp;"/"&amp;VLOOKUP(C2019,city!$D$4:$P$352,13,FALSE)&amp;"/jd/"&amp;K2019&amp;".jpg"</f>
        <v>jingdian/guangdong/chaozhou/jd/6.jpg</v>
      </c>
      <c r="I2019" s="55" t="str">
        <f t="shared" si="247"/>
        <v>1a,1b</v>
      </c>
      <c r="J2019" s="51">
        <f t="shared" si="250"/>
        <v>202</v>
      </c>
      <c r="K2019" s="51">
        <f>IF(VLOOKUP(J2018,city!$K$4:$L$352,2,0)&gt;K2018,K2018+1,1)</f>
        <v>6</v>
      </c>
      <c r="L2019" s="51">
        <v>1</v>
      </c>
      <c r="M2019" s="51" t="s">
        <v>459</v>
      </c>
      <c r="N2019" s="17">
        <v>116.843101</v>
      </c>
      <c r="O2019" s="17">
        <v>23.741361000000001</v>
      </c>
      <c r="P2019" s="51" t="str">
        <f t="shared" si="251"/>
        <v/>
      </c>
      <c r="Q2019" s="51">
        <v>1</v>
      </c>
      <c r="R2019" s="51">
        <f t="shared" si="252"/>
        <v>1</v>
      </c>
      <c r="S2019" s="51" t="str">
        <f t="shared" si="248"/>
        <v>1a</v>
      </c>
      <c r="T2019" s="51" t="str">
        <f t="shared" si="249"/>
        <v>1b</v>
      </c>
    </row>
    <row r="2020" spans="1:20" ht="20" customHeight="1" x14ac:dyDescent="0.15">
      <c r="A2020" s="51">
        <f t="shared" si="246"/>
        <v>120207</v>
      </c>
      <c r="B2020" s="52" t="str">
        <f>VLOOKUP(J2020,city!$A$4:$D$352,3,0)</f>
        <v>广东</v>
      </c>
      <c r="C2020" s="52" t="str">
        <f>VLOOKUP(J2020,city!$A$4:$D$352,4,0)</f>
        <v>潮州</v>
      </c>
      <c r="D2020" s="97" t="s">
        <v>5037</v>
      </c>
      <c r="E2020" s="97" t="s">
        <v>5038</v>
      </c>
      <c r="F2020" s="96" t="s">
        <v>5039</v>
      </c>
      <c r="G2020" s="54" t="s">
        <v>795</v>
      </c>
      <c r="H2020" s="55" t="str">
        <f>"jingdian/"&amp;VLOOKUP(B2020,city!$C$4:$P$352,13,FALSE)&amp;"/"&amp;VLOOKUP(C2020,city!$D$4:$P$352,13,FALSE)&amp;"/jd/"&amp;K2020&amp;".jpg"</f>
        <v>jingdian/guangdong/chaozhou/jd/7.jpg</v>
      </c>
      <c r="I2020" s="55" t="str">
        <f t="shared" si="247"/>
        <v>12a,12b</v>
      </c>
      <c r="J2020" s="51">
        <f t="shared" si="250"/>
        <v>202</v>
      </c>
      <c r="K2020" s="51">
        <f>IF(VLOOKUP(J2019,city!$K$4:$L$352,2,0)&gt;K2019,K2019+1,1)</f>
        <v>7</v>
      </c>
      <c r="L2020" s="51">
        <v>1</v>
      </c>
      <c r="M2020" s="51" t="s">
        <v>459</v>
      </c>
      <c r="N2020" s="17">
        <v>116.974833</v>
      </c>
      <c r="O2020" s="17">
        <v>23.533570000000001</v>
      </c>
      <c r="P2020" s="51" t="str">
        <f t="shared" si="251"/>
        <v/>
      </c>
      <c r="Q2020" s="51">
        <v>12</v>
      </c>
      <c r="R2020" s="51">
        <f t="shared" si="252"/>
        <v>12</v>
      </c>
      <c r="S2020" s="51" t="str">
        <f t="shared" si="248"/>
        <v>12a</v>
      </c>
      <c r="T2020" s="51" t="str">
        <f t="shared" si="249"/>
        <v>12b</v>
      </c>
    </row>
    <row r="2021" spans="1:20" ht="20" customHeight="1" x14ac:dyDescent="0.15">
      <c r="A2021" s="51">
        <f t="shared" si="246"/>
        <v>120208</v>
      </c>
      <c r="B2021" s="52" t="str">
        <f>VLOOKUP(J2021,city!$A$4:$D$352,3,0)</f>
        <v>广东</v>
      </c>
      <c r="C2021" s="52" t="str">
        <f>VLOOKUP(J2021,city!$A$4:$D$352,4,0)</f>
        <v>潮州</v>
      </c>
      <c r="D2021" s="97" t="s">
        <v>5040</v>
      </c>
      <c r="E2021" s="97" t="s">
        <v>5041</v>
      </c>
      <c r="F2021" s="96" t="s">
        <v>5042</v>
      </c>
      <c r="G2021" s="54" t="s">
        <v>795</v>
      </c>
      <c r="H2021" s="55" t="str">
        <f>"jingdian/"&amp;VLOOKUP(B2021,city!$C$4:$P$352,13,FALSE)&amp;"/"&amp;VLOOKUP(C2021,city!$D$4:$P$352,13,FALSE)&amp;"/jd/"&amp;K2021&amp;".jpg"</f>
        <v>jingdian/guangdong/chaozhou/jd/8.jpg</v>
      </c>
      <c r="I2021" s="55" t="str">
        <f t="shared" si="247"/>
        <v>2a,2b</v>
      </c>
      <c r="J2021" s="51">
        <f t="shared" si="250"/>
        <v>202</v>
      </c>
      <c r="K2021" s="51">
        <f>IF(VLOOKUP(J2020,city!$K$4:$L$352,2,0)&gt;K2020,K2020+1,1)</f>
        <v>8</v>
      </c>
      <c r="L2021" s="51">
        <v>1</v>
      </c>
      <c r="M2021" s="51" t="s">
        <v>459</v>
      </c>
      <c r="N2021" s="17">
        <v>117.018596</v>
      </c>
      <c r="O2021" s="17">
        <v>23.692443999999998</v>
      </c>
      <c r="P2021" s="51" t="str">
        <f t="shared" si="251"/>
        <v/>
      </c>
      <c r="Q2021" s="51">
        <v>2</v>
      </c>
      <c r="R2021" s="51">
        <f t="shared" si="252"/>
        <v>2</v>
      </c>
      <c r="S2021" s="51" t="str">
        <f t="shared" si="248"/>
        <v>2a</v>
      </c>
      <c r="T2021" s="51" t="str">
        <f t="shared" si="249"/>
        <v>2b</v>
      </c>
    </row>
    <row r="2022" spans="1:20" ht="20" customHeight="1" x14ac:dyDescent="0.15">
      <c r="A2022" s="51">
        <f t="shared" si="246"/>
        <v>120209</v>
      </c>
      <c r="B2022" s="52" t="str">
        <f>VLOOKUP(J2022,city!$A$4:$D$352,3,0)</f>
        <v>广东</v>
      </c>
      <c r="C2022" s="52" t="str">
        <f>VLOOKUP(J2022,city!$A$4:$D$352,4,0)</f>
        <v>潮州</v>
      </c>
      <c r="D2022" s="97" t="s">
        <v>5043</v>
      </c>
      <c r="E2022" s="97" t="s">
        <v>5044</v>
      </c>
      <c r="F2022" s="96" t="s">
        <v>5045</v>
      </c>
      <c r="G2022" s="54" t="s">
        <v>795</v>
      </c>
      <c r="H2022" s="55" t="str">
        <f>"jingdian/"&amp;VLOOKUP(B2022,city!$C$4:$P$352,13,FALSE)&amp;"/"&amp;VLOOKUP(C2022,city!$D$4:$P$352,13,FALSE)&amp;"/jd/"&amp;K2022&amp;".jpg"</f>
        <v>jingdian/guangdong/chaozhou/jd/9.jpg</v>
      </c>
      <c r="I2022" s="55" t="str">
        <f t="shared" si="247"/>
        <v>12a,12b</v>
      </c>
      <c r="J2022" s="51">
        <f t="shared" si="250"/>
        <v>202</v>
      </c>
      <c r="K2022" s="51">
        <f>IF(VLOOKUP(J2021,city!$K$4:$L$352,2,0)&gt;K2021,K2021+1,1)</f>
        <v>9</v>
      </c>
      <c r="L2022" s="51">
        <v>1</v>
      </c>
      <c r="M2022" s="51" t="s">
        <v>459</v>
      </c>
      <c r="N2022" s="17">
        <v>116.65550399999999</v>
      </c>
      <c r="O2022" s="17">
        <v>23.669656</v>
      </c>
      <c r="P2022" s="51" t="str">
        <f t="shared" si="251"/>
        <v/>
      </c>
      <c r="Q2022" s="51">
        <v>12</v>
      </c>
      <c r="R2022" s="51">
        <f t="shared" si="252"/>
        <v>12</v>
      </c>
      <c r="S2022" s="51" t="str">
        <f t="shared" si="248"/>
        <v>12a</v>
      </c>
      <c r="T2022" s="51" t="str">
        <f t="shared" si="249"/>
        <v>12b</v>
      </c>
    </row>
    <row r="2023" spans="1:20" ht="20" customHeight="1" x14ac:dyDescent="0.15">
      <c r="A2023" s="51">
        <f t="shared" si="246"/>
        <v>120210</v>
      </c>
      <c r="B2023" s="52" t="str">
        <f>VLOOKUP(J2023,city!$A$4:$D$352,3,0)</f>
        <v>广东</v>
      </c>
      <c r="C2023" s="52" t="str">
        <f>VLOOKUP(J2023,city!$A$4:$D$352,4,0)</f>
        <v>潮州</v>
      </c>
      <c r="D2023" s="97" t="s">
        <v>5046</v>
      </c>
      <c r="E2023" s="97" t="s">
        <v>5047</v>
      </c>
      <c r="F2023" s="96" t="s">
        <v>5048</v>
      </c>
      <c r="G2023" s="54" t="s">
        <v>795</v>
      </c>
      <c r="H2023" s="55" t="str">
        <f>"jingdian/"&amp;VLOOKUP(B2023,city!$C$4:$P$352,13,FALSE)&amp;"/"&amp;VLOOKUP(C2023,city!$D$4:$P$352,13,FALSE)&amp;"/jd/"&amp;K2023&amp;".jpg"</f>
        <v>jingdian/guangdong/chaozhou/jd/10.jpg</v>
      </c>
      <c r="I2023" s="55" t="str">
        <f t="shared" si="247"/>
        <v>16a,16b</v>
      </c>
      <c r="J2023" s="51">
        <f t="shared" si="250"/>
        <v>202</v>
      </c>
      <c r="K2023" s="51">
        <f>IF(VLOOKUP(J2022,city!$K$4:$L$352,2,0)&gt;K2022,K2022+1,1)</f>
        <v>10</v>
      </c>
      <c r="L2023" s="51">
        <v>1</v>
      </c>
      <c r="M2023" s="51" t="s">
        <v>459</v>
      </c>
      <c r="N2023" s="17">
        <v>116.654135</v>
      </c>
      <c r="O2023" s="17">
        <v>23.662336</v>
      </c>
      <c r="P2023" s="51" t="str">
        <f t="shared" si="251"/>
        <v>116.7806658,23.6753173</v>
      </c>
      <c r="Q2023" s="51">
        <v>16</v>
      </c>
      <c r="R2023" s="51">
        <f t="shared" si="252"/>
        <v>16</v>
      </c>
      <c r="S2023" s="51" t="str">
        <f t="shared" si="248"/>
        <v>16a</v>
      </c>
      <c r="T2023" s="51" t="str">
        <f t="shared" si="249"/>
        <v>16b</v>
      </c>
    </row>
    <row r="2024" spans="1:20" ht="20" customHeight="1" x14ac:dyDescent="0.15">
      <c r="A2024" s="51">
        <f t="shared" si="246"/>
        <v>120301</v>
      </c>
      <c r="B2024" s="52" t="str">
        <f>VLOOKUP(J2024,city!$A$4:$D$352,3,0)</f>
        <v>广东</v>
      </c>
      <c r="C2024" s="52" t="str">
        <f>VLOOKUP(J2024,city!$A$4:$D$352,4,0)</f>
        <v>揭阳</v>
      </c>
      <c r="D2024" s="97" t="s">
        <v>5049</v>
      </c>
      <c r="E2024" s="97" t="s">
        <v>5050</v>
      </c>
      <c r="F2024" s="96" t="s">
        <v>5051</v>
      </c>
      <c r="G2024" s="54" t="s">
        <v>795</v>
      </c>
      <c r="H2024" s="55" t="str">
        <f>"jingdian/"&amp;VLOOKUP(B2024,city!$C$4:$P$352,13,FALSE)&amp;"/"&amp;VLOOKUP(C2024,city!$D$4:$P$352,13,FALSE)&amp;"/jd/"&amp;K2024&amp;".jpg"</f>
        <v>jingdian/guangdong/jieyang/jd/1.jpg</v>
      </c>
      <c r="I2024" s="55" t="str">
        <f t="shared" si="247"/>
        <v>15a,15b</v>
      </c>
      <c r="J2024" s="51">
        <f t="shared" si="250"/>
        <v>203</v>
      </c>
      <c r="K2024" s="51">
        <f>IF(VLOOKUP(J2023,city!$K$4:$L$352,2,0)&gt;K2023,K2023+1,1)</f>
        <v>1</v>
      </c>
      <c r="L2024" s="51">
        <v>1</v>
      </c>
      <c r="M2024" s="51" t="s">
        <v>461</v>
      </c>
      <c r="N2024" s="17">
        <v>116.36260799999999</v>
      </c>
      <c r="O2024" s="17">
        <v>23.541699000000001</v>
      </c>
      <c r="P2024" s="51" t="str">
        <f t="shared" si="251"/>
        <v/>
      </c>
      <c r="Q2024" s="51">
        <v>15</v>
      </c>
      <c r="R2024" s="51">
        <f t="shared" si="252"/>
        <v>15</v>
      </c>
      <c r="S2024" s="51" t="str">
        <f t="shared" si="248"/>
        <v>15a</v>
      </c>
      <c r="T2024" s="51" t="str">
        <f t="shared" si="249"/>
        <v>15b</v>
      </c>
    </row>
    <row r="2025" spans="1:20" ht="20" customHeight="1" x14ac:dyDescent="0.15">
      <c r="A2025" s="51">
        <f t="shared" si="246"/>
        <v>120302</v>
      </c>
      <c r="B2025" s="52" t="str">
        <f>VLOOKUP(J2025,city!$A$4:$D$352,3,0)</f>
        <v>广东</v>
      </c>
      <c r="C2025" s="52" t="str">
        <f>VLOOKUP(J2025,city!$A$4:$D$352,4,0)</f>
        <v>揭阳</v>
      </c>
      <c r="D2025" s="97" t="s">
        <v>5052</v>
      </c>
      <c r="E2025" s="97" t="s">
        <v>5053</v>
      </c>
      <c r="F2025" s="96" t="s">
        <v>5054</v>
      </c>
      <c r="G2025" s="54" t="s">
        <v>795</v>
      </c>
      <c r="H2025" s="55" t="str">
        <f>"jingdian/"&amp;VLOOKUP(B2025,city!$C$4:$P$352,13,FALSE)&amp;"/"&amp;VLOOKUP(C2025,city!$D$4:$P$352,13,FALSE)&amp;"/jd/"&amp;K2025&amp;".jpg"</f>
        <v>jingdian/guangdong/jieyang/jd/2.jpg</v>
      </c>
      <c r="I2025" s="55" t="str">
        <f t="shared" si="247"/>
        <v>3a,3b</v>
      </c>
      <c r="J2025" s="51">
        <f t="shared" si="250"/>
        <v>203</v>
      </c>
      <c r="K2025" s="51">
        <f>IF(VLOOKUP(J2024,city!$K$4:$L$352,2,0)&gt;K2024,K2024+1,1)</f>
        <v>2</v>
      </c>
      <c r="L2025" s="51">
        <v>1</v>
      </c>
      <c r="M2025" s="51" t="s">
        <v>461</v>
      </c>
      <c r="N2025" s="17">
        <v>116.04928700000001</v>
      </c>
      <c r="O2025" s="17">
        <v>23.512055</v>
      </c>
      <c r="P2025" s="51" t="str">
        <f t="shared" si="251"/>
        <v/>
      </c>
      <c r="Q2025" s="51">
        <v>3</v>
      </c>
      <c r="R2025" s="51">
        <f t="shared" si="252"/>
        <v>13</v>
      </c>
      <c r="S2025" s="51" t="str">
        <f t="shared" si="248"/>
        <v>3a</v>
      </c>
      <c r="T2025" s="51" t="str">
        <f t="shared" si="249"/>
        <v>3b</v>
      </c>
    </row>
    <row r="2026" spans="1:20" ht="20" customHeight="1" x14ac:dyDescent="0.15">
      <c r="A2026" s="51">
        <f t="shared" si="246"/>
        <v>120303</v>
      </c>
      <c r="B2026" s="52" t="str">
        <f>VLOOKUP(J2026,city!$A$4:$D$352,3,0)</f>
        <v>广东</v>
      </c>
      <c r="C2026" s="52" t="str">
        <f>VLOOKUP(J2026,city!$A$4:$D$352,4,0)</f>
        <v>揭阳</v>
      </c>
      <c r="D2026" s="97" t="s">
        <v>5055</v>
      </c>
      <c r="E2026" s="97" t="s">
        <v>5056</v>
      </c>
      <c r="F2026" s="96" t="s">
        <v>5057</v>
      </c>
      <c r="G2026" s="54" t="s">
        <v>795</v>
      </c>
      <c r="H2026" s="55" t="str">
        <f>"jingdian/"&amp;VLOOKUP(B2026,city!$C$4:$P$352,13,FALSE)&amp;"/"&amp;VLOOKUP(C2026,city!$D$4:$P$352,13,FALSE)&amp;"/jd/"&amp;K2026&amp;".jpg"</f>
        <v>jingdian/guangdong/jieyang/jd/3.jpg</v>
      </c>
      <c r="I2026" s="55" t="str">
        <f t="shared" si="247"/>
        <v>13a,13b</v>
      </c>
      <c r="J2026" s="51">
        <f t="shared" si="250"/>
        <v>203</v>
      </c>
      <c r="K2026" s="51">
        <f>IF(VLOOKUP(J2025,city!$K$4:$L$352,2,0)&gt;K2025,K2025+1,1)</f>
        <v>3</v>
      </c>
      <c r="L2026" s="51">
        <v>1</v>
      </c>
      <c r="M2026" s="51" t="s">
        <v>461</v>
      </c>
      <c r="N2026" s="17">
        <v>116.22128600000001</v>
      </c>
      <c r="O2026" s="17">
        <v>23.441109000000001</v>
      </c>
      <c r="P2026" s="51" t="str">
        <f t="shared" si="251"/>
        <v/>
      </c>
      <c r="Q2026" s="51">
        <v>13</v>
      </c>
      <c r="R2026" s="51" t="e">
        <f t="shared" si="252"/>
        <v>#N/A</v>
      </c>
      <c r="S2026" s="51" t="str">
        <f t="shared" si="248"/>
        <v>13a</v>
      </c>
      <c r="T2026" s="51" t="str">
        <f t="shared" si="249"/>
        <v>13b</v>
      </c>
    </row>
    <row r="2027" spans="1:20" ht="20" customHeight="1" x14ac:dyDescent="0.15">
      <c r="A2027" s="51">
        <f t="shared" si="246"/>
        <v>120304</v>
      </c>
      <c r="B2027" s="52" t="str">
        <f>VLOOKUP(J2027,city!$A$4:$D$352,3,0)</f>
        <v>广东</v>
      </c>
      <c r="C2027" s="52" t="str">
        <f>VLOOKUP(J2027,city!$A$4:$D$352,4,0)</f>
        <v>揭阳</v>
      </c>
      <c r="D2027" s="97" t="s">
        <v>5058</v>
      </c>
      <c r="E2027" s="97" t="s">
        <v>5059</v>
      </c>
      <c r="F2027" s="96" t="s">
        <v>5060</v>
      </c>
      <c r="G2027" s="54" t="s">
        <v>795</v>
      </c>
      <c r="H2027" s="55" t="str">
        <f>"jingdian/"&amp;VLOOKUP(B2027,city!$C$4:$P$352,13,FALSE)&amp;"/"&amp;VLOOKUP(C2027,city!$D$4:$P$352,13,FALSE)&amp;"/jd/"&amp;K2027&amp;".jpg"</f>
        <v>jingdian/guangdong/jieyang/jd/4.jpg</v>
      </c>
      <c r="I2027" s="55" t="str">
        <f t="shared" si="247"/>
        <v>12a,12b</v>
      </c>
      <c r="J2027" s="51">
        <f t="shared" si="250"/>
        <v>203</v>
      </c>
      <c r="K2027" s="51">
        <f>IF(VLOOKUP(J2026,city!$K$4:$L$352,2,0)&gt;K2026,K2026+1,1)</f>
        <v>4</v>
      </c>
      <c r="L2027" s="51">
        <v>1</v>
      </c>
      <c r="M2027" s="51" t="s">
        <v>461</v>
      </c>
      <c r="N2027" s="17">
        <v>116.36179799999999</v>
      </c>
      <c r="O2027" s="17">
        <v>23.537223999999998</v>
      </c>
      <c r="P2027" s="51" t="str">
        <f t="shared" si="251"/>
        <v/>
      </c>
      <c r="Q2027" s="51">
        <v>12</v>
      </c>
      <c r="R2027" s="51">
        <f t="shared" si="252"/>
        <v>12</v>
      </c>
      <c r="S2027" s="51" t="str">
        <f t="shared" si="248"/>
        <v>12a</v>
      </c>
      <c r="T2027" s="51" t="str">
        <f t="shared" si="249"/>
        <v>12b</v>
      </c>
    </row>
    <row r="2028" spans="1:20" ht="20" customHeight="1" x14ac:dyDescent="0.15">
      <c r="A2028" s="51">
        <f t="shared" si="246"/>
        <v>120305</v>
      </c>
      <c r="B2028" s="52" t="str">
        <f>VLOOKUP(J2028,city!$A$4:$D$352,3,0)</f>
        <v>广东</v>
      </c>
      <c r="C2028" s="52" t="str">
        <f>VLOOKUP(J2028,city!$A$4:$D$352,4,0)</f>
        <v>揭阳</v>
      </c>
      <c r="D2028" s="97" t="s">
        <v>5061</v>
      </c>
      <c r="E2028" s="97" t="s">
        <v>5062</v>
      </c>
      <c r="F2028" s="96" t="s">
        <v>5063</v>
      </c>
      <c r="G2028" s="54" t="s">
        <v>795</v>
      </c>
      <c r="H2028" s="55" t="str">
        <f>"jingdian/"&amp;VLOOKUP(B2028,city!$C$4:$P$352,13,FALSE)&amp;"/"&amp;VLOOKUP(C2028,city!$D$4:$P$352,13,FALSE)&amp;"/jd/"&amp;K2028&amp;".jpg"</f>
        <v>jingdian/guangdong/jieyang/jd/5.jpg</v>
      </c>
      <c r="I2028" s="55" t="str">
        <f t="shared" si="247"/>
        <v>6a,6b</v>
      </c>
      <c r="J2028" s="51">
        <f t="shared" si="250"/>
        <v>203</v>
      </c>
      <c r="K2028" s="51">
        <f>IF(VLOOKUP(J2027,city!$K$4:$L$352,2,0)&gt;K2027,K2027+1,1)</f>
        <v>5</v>
      </c>
      <c r="L2028" s="51">
        <v>1</v>
      </c>
      <c r="M2028" s="51" t="s">
        <v>461</v>
      </c>
      <c r="N2028" s="17">
        <v>116.317757</v>
      </c>
      <c r="O2028" s="17">
        <v>22.972239999999999</v>
      </c>
      <c r="P2028" s="51" t="str">
        <f t="shared" si="251"/>
        <v/>
      </c>
      <c r="Q2028" s="51">
        <v>6</v>
      </c>
      <c r="R2028" s="51">
        <f t="shared" si="252"/>
        <v>6</v>
      </c>
      <c r="S2028" s="51" t="str">
        <f t="shared" si="248"/>
        <v>6a</v>
      </c>
      <c r="T2028" s="51" t="str">
        <f t="shared" si="249"/>
        <v>6b</v>
      </c>
    </row>
    <row r="2029" spans="1:20" ht="20" customHeight="1" x14ac:dyDescent="0.15">
      <c r="A2029" s="51">
        <f t="shared" si="246"/>
        <v>120306</v>
      </c>
      <c r="B2029" s="52" t="str">
        <f>VLOOKUP(J2029,city!$A$4:$D$352,3,0)</f>
        <v>广东</v>
      </c>
      <c r="C2029" s="52" t="str">
        <f>VLOOKUP(J2029,city!$A$4:$D$352,4,0)</f>
        <v>揭阳</v>
      </c>
      <c r="D2029" s="97" t="s">
        <v>5064</v>
      </c>
      <c r="E2029" s="97" t="s">
        <v>5065</v>
      </c>
      <c r="F2029" s="96" t="s">
        <v>5066</v>
      </c>
      <c r="G2029" s="54" t="s">
        <v>795</v>
      </c>
      <c r="H2029" s="55" t="str">
        <f>"jingdian/"&amp;VLOOKUP(B2029,city!$C$4:$P$352,13,FALSE)&amp;"/"&amp;VLOOKUP(C2029,city!$D$4:$P$352,13,FALSE)&amp;"/jd/"&amp;K2029&amp;".jpg"</f>
        <v>jingdian/guangdong/jieyang/jd/6.jpg</v>
      </c>
      <c r="I2029" s="55" t="str">
        <f t="shared" si="247"/>
        <v>12a,12b</v>
      </c>
      <c r="J2029" s="51">
        <f t="shared" si="250"/>
        <v>203</v>
      </c>
      <c r="K2029" s="51">
        <f>IF(VLOOKUP(J2028,city!$K$4:$L$352,2,0)&gt;K2028,K2028+1,1)</f>
        <v>6</v>
      </c>
      <c r="L2029" s="51">
        <v>1</v>
      </c>
      <c r="M2029" s="51" t="s">
        <v>461</v>
      </c>
      <c r="N2029" s="17">
        <v>115.826914</v>
      </c>
      <c r="O2029" s="17">
        <v>23.421303000000002</v>
      </c>
      <c r="P2029" s="51" t="str">
        <f t="shared" si="251"/>
        <v/>
      </c>
      <c r="Q2029" s="51">
        <v>12</v>
      </c>
      <c r="R2029" s="51">
        <f t="shared" si="252"/>
        <v>12</v>
      </c>
      <c r="S2029" s="51" t="str">
        <f t="shared" si="248"/>
        <v>12a</v>
      </c>
      <c r="T2029" s="51" t="str">
        <f t="shared" si="249"/>
        <v>12b</v>
      </c>
    </row>
    <row r="2030" spans="1:20" ht="20" customHeight="1" x14ac:dyDescent="0.15">
      <c r="A2030" s="51">
        <f t="shared" si="246"/>
        <v>120307</v>
      </c>
      <c r="B2030" s="52" t="str">
        <f>VLOOKUP(J2030,city!$A$4:$D$352,3,0)</f>
        <v>广东</v>
      </c>
      <c r="C2030" s="52" t="str">
        <f>VLOOKUP(J2030,city!$A$4:$D$352,4,0)</f>
        <v>揭阳</v>
      </c>
      <c r="D2030" s="97" t="s">
        <v>5067</v>
      </c>
      <c r="E2030" s="97" t="s">
        <v>5068</v>
      </c>
      <c r="F2030" s="96" t="s">
        <v>5069</v>
      </c>
      <c r="G2030" s="54" t="s">
        <v>795</v>
      </c>
      <c r="H2030" s="55" t="str">
        <f>"jingdian/"&amp;VLOOKUP(B2030,city!$C$4:$P$352,13,FALSE)&amp;"/"&amp;VLOOKUP(C2030,city!$D$4:$P$352,13,FALSE)&amp;"/jd/"&amp;K2030&amp;".jpg"</f>
        <v>jingdian/guangdong/jieyang/jd/7.jpg</v>
      </c>
      <c r="I2030" s="55" t="str">
        <f t="shared" si="247"/>
        <v>2a,2b</v>
      </c>
      <c r="J2030" s="51">
        <f t="shared" si="250"/>
        <v>203</v>
      </c>
      <c r="K2030" s="51">
        <f>IF(VLOOKUP(J2029,city!$K$4:$L$352,2,0)&gt;K2029,K2029+1,1)</f>
        <v>7</v>
      </c>
      <c r="L2030" s="51">
        <v>1</v>
      </c>
      <c r="M2030" s="51" t="s">
        <v>461</v>
      </c>
      <c r="N2030" s="17">
        <v>116.119007</v>
      </c>
      <c r="O2030" s="17">
        <v>23.321642000000001</v>
      </c>
      <c r="P2030" s="51" t="str">
        <f t="shared" si="251"/>
        <v/>
      </c>
      <c r="Q2030" s="51">
        <v>2</v>
      </c>
      <c r="R2030" s="51">
        <f t="shared" si="252"/>
        <v>2</v>
      </c>
      <c r="S2030" s="51" t="str">
        <f t="shared" si="248"/>
        <v>2a</v>
      </c>
      <c r="T2030" s="51" t="str">
        <f t="shared" si="249"/>
        <v>2b</v>
      </c>
    </row>
    <row r="2031" spans="1:20" ht="20" customHeight="1" x14ac:dyDescent="0.15">
      <c r="A2031" s="51">
        <f t="shared" si="246"/>
        <v>120308</v>
      </c>
      <c r="B2031" s="52" t="str">
        <f>VLOOKUP(J2031,city!$A$4:$D$352,3,0)</f>
        <v>广东</v>
      </c>
      <c r="C2031" s="52" t="str">
        <f>VLOOKUP(J2031,city!$A$4:$D$352,4,0)</f>
        <v>揭阳</v>
      </c>
      <c r="D2031" s="97" t="s">
        <v>5070</v>
      </c>
      <c r="E2031" s="97" t="s">
        <v>5071</v>
      </c>
      <c r="F2031" s="96" t="s">
        <v>5072</v>
      </c>
      <c r="G2031" s="54" t="s">
        <v>795</v>
      </c>
      <c r="H2031" s="55" t="str">
        <f>"jingdian/"&amp;VLOOKUP(B2031,city!$C$4:$P$352,13,FALSE)&amp;"/"&amp;VLOOKUP(C2031,city!$D$4:$P$352,13,FALSE)&amp;"/jd/"&amp;K2031&amp;".jpg"</f>
        <v>jingdian/guangdong/jieyang/jd/8.jpg</v>
      </c>
      <c r="I2031" s="55" t="str">
        <f t="shared" si="247"/>
        <v>2a,2b</v>
      </c>
      <c r="J2031" s="51">
        <f t="shared" si="250"/>
        <v>203</v>
      </c>
      <c r="K2031" s="51">
        <f>IF(VLOOKUP(J2030,city!$K$4:$L$352,2,0)&gt;K2030,K2030+1,1)</f>
        <v>8</v>
      </c>
      <c r="L2031" s="51">
        <v>1</v>
      </c>
      <c r="M2031" s="51" t="s">
        <v>461</v>
      </c>
      <c r="N2031" s="17">
        <v>116.38109300000001</v>
      </c>
      <c r="O2031" s="17">
        <v>23.582549</v>
      </c>
      <c r="P2031" s="51" t="str">
        <f t="shared" si="251"/>
        <v/>
      </c>
      <c r="Q2031" s="51">
        <v>2</v>
      </c>
      <c r="R2031" s="51">
        <f t="shared" si="252"/>
        <v>2</v>
      </c>
      <c r="S2031" s="51" t="str">
        <f t="shared" si="248"/>
        <v>2a</v>
      </c>
      <c r="T2031" s="51" t="str">
        <f t="shared" si="249"/>
        <v>2b</v>
      </c>
    </row>
    <row r="2032" spans="1:20" ht="20" customHeight="1" x14ac:dyDescent="0.15">
      <c r="A2032" s="51">
        <f t="shared" si="246"/>
        <v>120309</v>
      </c>
      <c r="B2032" s="52" t="str">
        <f>VLOOKUP(J2032,city!$A$4:$D$352,3,0)</f>
        <v>广东</v>
      </c>
      <c r="C2032" s="52" t="str">
        <f>VLOOKUP(J2032,city!$A$4:$D$352,4,0)</f>
        <v>揭阳</v>
      </c>
      <c r="D2032" s="97" t="s">
        <v>5073</v>
      </c>
      <c r="E2032" s="97" t="s">
        <v>5074</v>
      </c>
      <c r="F2032" s="96" t="s">
        <v>5075</v>
      </c>
      <c r="G2032" s="54" t="s">
        <v>795</v>
      </c>
      <c r="H2032" s="55" t="str">
        <f>"jingdian/"&amp;VLOOKUP(B2032,city!$C$4:$P$352,13,FALSE)&amp;"/"&amp;VLOOKUP(C2032,city!$D$4:$P$352,13,FALSE)&amp;"/jd/"&amp;K2032&amp;".jpg"</f>
        <v>jingdian/guangdong/jieyang/jd/9.jpg</v>
      </c>
      <c r="I2032" s="55" t="str">
        <f t="shared" si="247"/>
        <v>6a,6b</v>
      </c>
      <c r="J2032" s="51">
        <f t="shared" si="250"/>
        <v>203</v>
      </c>
      <c r="K2032" s="51">
        <f>IF(VLOOKUP(J2031,city!$K$4:$L$352,2,0)&gt;K2031,K2031+1,1)</f>
        <v>9</v>
      </c>
      <c r="L2032" s="51">
        <v>1</v>
      </c>
      <c r="M2032" s="51" t="s">
        <v>461</v>
      </c>
      <c r="N2032" s="17">
        <v>116.445046</v>
      </c>
      <c r="O2032" s="17">
        <v>22.980765999999999</v>
      </c>
      <c r="P2032" s="51" t="str">
        <f t="shared" si="251"/>
        <v/>
      </c>
      <c r="Q2032" s="51">
        <v>6</v>
      </c>
      <c r="R2032" s="51">
        <f t="shared" si="252"/>
        <v>6</v>
      </c>
      <c r="S2032" s="51" t="str">
        <f t="shared" si="248"/>
        <v>6a</v>
      </c>
      <c r="T2032" s="51" t="str">
        <f t="shared" si="249"/>
        <v>6b</v>
      </c>
    </row>
    <row r="2033" spans="1:20" ht="20" customHeight="1" x14ac:dyDescent="0.15">
      <c r="A2033" s="51">
        <f t="shared" si="246"/>
        <v>120310</v>
      </c>
      <c r="B2033" s="52" t="str">
        <f>VLOOKUP(J2033,city!$A$4:$D$352,3,0)</f>
        <v>广东</v>
      </c>
      <c r="C2033" s="52" t="str">
        <f>VLOOKUP(J2033,city!$A$4:$D$352,4,0)</f>
        <v>揭阳</v>
      </c>
      <c r="D2033" s="97" t="s">
        <v>5076</v>
      </c>
      <c r="E2033" s="97" t="s">
        <v>5077</v>
      </c>
      <c r="F2033" s="96" t="s">
        <v>5078</v>
      </c>
      <c r="G2033" s="54" t="s">
        <v>795</v>
      </c>
      <c r="H2033" s="55" t="str">
        <f>"jingdian/"&amp;VLOOKUP(B2033,city!$C$4:$P$352,13,FALSE)&amp;"/"&amp;VLOOKUP(C2033,city!$D$4:$P$352,13,FALSE)&amp;"/jd/"&amp;K2033&amp;".jpg"</f>
        <v>jingdian/guangdong/jieyang/jd/10.jpg</v>
      </c>
      <c r="I2033" s="55" t="str">
        <f t="shared" si="247"/>
        <v>12a,12b</v>
      </c>
      <c r="J2033" s="51">
        <f t="shared" si="250"/>
        <v>203</v>
      </c>
      <c r="K2033" s="51">
        <f>IF(VLOOKUP(J2032,city!$K$4:$L$352,2,0)&gt;K2032,K2032+1,1)</f>
        <v>10</v>
      </c>
      <c r="L2033" s="51">
        <v>1</v>
      </c>
      <c r="M2033" s="51" t="s">
        <v>461</v>
      </c>
      <c r="N2033" s="17">
        <v>115.871031</v>
      </c>
      <c r="O2033" s="17">
        <v>23.438801999999999</v>
      </c>
      <c r="P2033" s="51" t="str">
        <f t="shared" si="251"/>
        <v>116.1955827,23.3749389</v>
      </c>
      <c r="Q2033" s="51">
        <v>12</v>
      </c>
      <c r="R2033" s="51">
        <f t="shared" si="252"/>
        <v>12</v>
      </c>
      <c r="S2033" s="51" t="str">
        <f t="shared" si="248"/>
        <v>12a</v>
      </c>
      <c r="T2033" s="51" t="str">
        <f t="shared" si="249"/>
        <v>12b</v>
      </c>
    </row>
    <row r="2034" spans="1:20" ht="20" customHeight="1" x14ac:dyDescent="0.15">
      <c r="A2034" s="51">
        <f t="shared" si="246"/>
        <v>120401</v>
      </c>
      <c r="B2034" s="52" t="str">
        <f>VLOOKUP(J2034,city!$A$4:$D$352,3,0)</f>
        <v>广东</v>
      </c>
      <c r="C2034" s="52" t="str">
        <f>VLOOKUP(J2034,city!$A$4:$D$352,4,0)</f>
        <v>云浮</v>
      </c>
      <c r="D2034" s="97" t="s">
        <v>5079</v>
      </c>
      <c r="E2034" s="97" t="s">
        <v>5080</v>
      </c>
      <c r="F2034" s="96" t="s">
        <v>5081</v>
      </c>
      <c r="G2034" s="54" t="s">
        <v>795</v>
      </c>
      <c r="H2034" s="55" t="str">
        <f>"jingdian/"&amp;VLOOKUP(B2034,city!$C$4:$P$352,13,FALSE)&amp;"/"&amp;VLOOKUP(C2034,city!$D$4:$P$352,13,FALSE)&amp;"/jd/"&amp;K2034&amp;".jpg"</f>
        <v>jingdian/guangdong/yunfu/jd/1.jpg</v>
      </c>
      <c r="I2034" s="55" t="str">
        <f t="shared" si="247"/>
        <v>11a,11b</v>
      </c>
      <c r="J2034" s="51">
        <f t="shared" si="250"/>
        <v>204</v>
      </c>
      <c r="K2034" s="51">
        <f>IF(VLOOKUP(J2033,city!$K$4:$L$352,2,0)&gt;K2033,K2033+1,1)</f>
        <v>1</v>
      </c>
      <c r="L2034" s="51">
        <v>1</v>
      </c>
      <c r="M2034" s="51" t="s">
        <v>463</v>
      </c>
      <c r="N2034" s="17">
        <v>112.229568</v>
      </c>
      <c r="O2034" s="17">
        <v>22.494993999999998</v>
      </c>
      <c r="P2034" s="51" t="str">
        <f t="shared" si="251"/>
        <v/>
      </c>
      <c r="Q2034" s="51">
        <v>11</v>
      </c>
      <c r="R2034" s="51">
        <f t="shared" si="252"/>
        <v>11</v>
      </c>
      <c r="S2034" s="51" t="str">
        <f t="shared" si="248"/>
        <v>11a</v>
      </c>
      <c r="T2034" s="51" t="str">
        <f t="shared" si="249"/>
        <v>11b</v>
      </c>
    </row>
    <row r="2035" spans="1:20" ht="20" customHeight="1" x14ac:dyDescent="0.15">
      <c r="A2035" s="51">
        <f t="shared" si="246"/>
        <v>120402</v>
      </c>
      <c r="B2035" s="52" t="str">
        <f>VLOOKUP(J2035,city!$A$4:$D$352,3,0)</f>
        <v>广东</v>
      </c>
      <c r="C2035" s="52" t="str">
        <f>VLOOKUP(J2035,city!$A$4:$D$352,4,0)</f>
        <v>云浮</v>
      </c>
      <c r="D2035" s="97" t="s">
        <v>5082</v>
      </c>
      <c r="E2035" s="97" t="s">
        <v>5083</v>
      </c>
      <c r="F2035" s="96" t="s">
        <v>5084</v>
      </c>
      <c r="G2035" s="54" t="s">
        <v>795</v>
      </c>
      <c r="H2035" s="55" t="str">
        <f>"jingdian/"&amp;VLOOKUP(B2035,city!$C$4:$P$352,13,FALSE)&amp;"/"&amp;VLOOKUP(C2035,city!$D$4:$P$352,13,FALSE)&amp;"/jd/"&amp;K2035&amp;".jpg"</f>
        <v>jingdian/guangdong/yunfu/jd/2.jpg</v>
      </c>
      <c r="I2035" s="55" t="str">
        <f t="shared" si="247"/>
        <v>6a,6b</v>
      </c>
      <c r="J2035" s="51">
        <f t="shared" si="250"/>
        <v>204</v>
      </c>
      <c r="K2035" s="51">
        <f>IF(VLOOKUP(J2034,city!$K$4:$L$352,2,0)&gt;K2034,K2034+1,1)</f>
        <v>2</v>
      </c>
      <c r="L2035" s="51">
        <v>1</v>
      </c>
      <c r="M2035" s="51" t="s">
        <v>463</v>
      </c>
      <c r="N2035" s="17">
        <v>111.16187600000001</v>
      </c>
      <c r="O2035" s="17">
        <v>22.647127000000001</v>
      </c>
      <c r="P2035" s="51" t="str">
        <f t="shared" si="251"/>
        <v/>
      </c>
      <c r="Q2035" s="51">
        <v>6</v>
      </c>
      <c r="R2035" s="51">
        <f t="shared" si="252"/>
        <v>6</v>
      </c>
      <c r="S2035" s="51" t="str">
        <f t="shared" si="248"/>
        <v>6a</v>
      </c>
      <c r="T2035" s="51" t="str">
        <f t="shared" si="249"/>
        <v>6b</v>
      </c>
    </row>
    <row r="2036" spans="1:20" ht="20" customHeight="1" x14ac:dyDescent="0.15">
      <c r="A2036" s="51">
        <f t="shared" si="246"/>
        <v>120403</v>
      </c>
      <c r="B2036" s="52" t="str">
        <f>VLOOKUP(J2036,city!$A$4:$D$352,3,0)</f>
        <v>广东</v>
      </c>
      <c r="C2036" s="52" t="str">
        <f>VLOOKUP(J2036,city!$A$4:$D$352,4,0)</f>
        <v>云浮</v>
      </c>
      <c r="D2036" s="97" t="s">
        <v>5085</v>
      </c>
      <c r="E2036" s="97" t="s">
        <v>5086</v>
      </c>
      <c r="F2036" s="96" t="s">
        <v>5087</v>
      </c>
      <c r="G2036" s="54" t="s">
        <v>795</v>
      </c>
      <c r="H2036" s="55" t="str">
        <f>"jingdian/"&amp;VLOOKUP(B2036,city!$C$4:$P$352,13,FALSE)&amp;"/"&amp;VLOOKUP(C2036,city!$D$4:$P$352,13,FALSE)&amp;"/jd/"&amp;K2036&amp;".jpg"</f>
        <v>jingdian/guangdong/yunfu/jd/3.jpg</v>
      </c>
      <c r="I2036" s="55" t="str">
        <f t="shared" si="247"/>
        <v>9a,9b</v>
      </c>
      <c r="J2036" s="51">
        <f t="shared" si="250"/>
        <v>204</v>
      </c>
      <c r="K2036" s="51">
        <f>IF(VLOOKUP(J2035,city!$K$4:$L$352,2,0)&gt;K2035,K2035+1,1)</f>
        <v>3</v>
      </c>
      <c r="L2036" s="51">
        <v>1</v>
      </c>
      <c r="M2036" s="51" t="s">
        <v>463</v>
      </c>
      <c r="N2036" s="17">
        <v>112.05829799999999</v>
      </c>
      <c r="O2036" s="17">
        <v>22.950491</v>
      </c>
      <c r="P2036" s="51" t="str">
        <f t="shared" si="251"/>
        <v/>
      </c>
      <c r="Q2036" s="51">
        <v>9</v>
      </c>
      <c r="R2036" s="51">
        <f t="shared" si="252"/>
        <v>9</v>
      </c>
      <c r="S2036" s="51" t="str">
        <f t="shared" si="248"/>
        <v>9a</v>
      </c>
      <c r="T2036" s="51" t="str">
        <f t="shared" si="249"/>
        <v>9b</v>
      </c>
    </row>
    <row r="2037" spans="1:20" ht="20" customHeight="1" x14ac:dyDescent="0.15">
      <c r="A2037" s="51">
        <f t="shared" si="246"/>
        <v>120404</v>
      </c>
      <c r="B2037" s="52" t="str">
        <f>VLOOKUP(J2037,city!$A$4:$D$352,3,0)</f>
        <v>广东</v>
      </c>
      <c r="C2037" s="52" t="str">
        <f>VLOOKUP(J2037,city!$A$4:$D$352,4,0)</f>
        <v>云浮</v>
      </c>
      <c r="D2037" s="97" t="s">
        <v>5088</v>
      </c>
      <c r="E2037" s="97" t="s">
        <v>5089</v>
      </c>
      <c r="F2037" s="96" t="s">
        <v>5090</v>
      </c>
      <c r="G2037" s="54" t="s">
        <v>795</v>
      </c>
      <c r="H2037" s="55" t="str">
        <f>"jingdian/"&amp;VLOOKUP(B2037,city!$C$4:$P$352,13,FALSE)&amp;"/"&amp;VLOOKUP(C2037,city!$D$4:$P$352,13,FALSE)&amp;"/jd/"&amp;K2037&amp;".jpg"</f>
        <v>jingdian/guangdong/yunfu/jd/4.jpg</v>
      </c>
      <c r="I2037" s="55" t="str">
        <f t="shared" si="247"/>
        <v>12a,12b</v>
      </c>
      <c r="J2037" s="51">
        <f t="shared" si="250"/>
        <v>204</v>
      </c>
      <c r="K2037" s="51">
        <f>IF(VLOOKUP(J2036,city!$K$4:$L$352,2,0)&gt;K2036,K2036+1,1)</f>
        <v>4</v>
      </c>
      <c r="L2037" s="51">
        <v>1</v>
      </c>
      <c r="M2037" s="51" t="s">
        <v>463</v>
      </c>
      <c r="N2037" s="17">
        <v>112.234511</v>
      </c>
      <c r="O2037" s="17">
        <v>22.594517</v>
      </c>
      <c r="P2037" s="51" t="str">
        <f t="shared" si="251"/>
        <v/>
      </c>
      <c r="Q2037" s="51">
        <v>12</v>
      </c>
      <c r="R2037" s="51">
        <f t="shared" si="252"/>
        <v>12</v>
      </c>
      <c r="S2037" s="51" t="str">
        <f t="shared" si="248"/>
        <v>12a</v>
      </c>
      <c r="T2037" s="51" t="str">
        <f t="shared" si="249"/>
        <v>12b</v>
      </c>
    </row>
    <row r="2038" spans="1:20" ht="20" customHeight="1" x14ac:dyDescent="0.15">
      <c r="A2038" s="51">
        <f t="shared" si="246"/>
        <v>120405</v>
      </c>
      <c r="B2038" s="52" t="str">
        <f>VLOOKUP(J2038,city!$A$4:$D$352,3,0)</f>
        <v>广东</v>
      </c>
      <c r="C2038" s="52" t="str">
        <f>VLOOKUP(J2038,city!$A$4:$D$352,4,0)</f>
        <v>云浮</v>
      </c>
      <c r="D2038" s="97" t="s">
        <v>5091</v>
      </c>
      <c r="E2038" s="97" t="s">
        <v>5092</v>
      </c>
      <c r="F2038" s="96" t="s">
        <v>5093</v>
      </c>
      <c r="G2038" s="54" t="s">
        <v>795</v>
      </c>
      <c r="H2038" s="55" t="str">
        <f>"jingdian/"&amp;VLOOKUP(B2038,city!$C$4:$P$352,13,FALSE)&amp;"/"&amp;VLOOKUP(C2038,city!$D$4:$P$352,13,FALSE)&amp;"/jd/"&amp;K2038&amp;".jpg"</f>
        <v>jingdian/guangdong/yunfu/jd/5.jpg</v>
      </c>
      <c r="I2038" s="55" t="str">
        <f t="shared" si="247"/>
        <v>3a,3b</v>
      </c>
      <c r="J2038" s="51">
        <f t="shared" si="250"/>
        <v>204</v>
      </c>
      <c r="K2038" s="51">
        <f>IF(VLOOKUP(J2037,city!$K$4:$L$352,2,0)&gt;K2037,K2037+1,1)</f>
        <v>5</v>
      </c>
      <c r="L2038" s="51">
        <v>1</v>
      </c>
      <c r="M2038" s="51" t="s">
        <v>463</v>
      </c>
      <c r="N2038" s="17">
        <v>112.478521</v>
      </c>
      <c r="O2038" s="17">
        <v>22.61467</v>
      </c>
      <c r="P2038" s="51" t="str">
        <f t="shared" si="251"/>
        <v/>
      </c>
      <c r="Q2038" s="51">
        <v>3</v>
      </c>
      <c r="R2038" s="51">
        <f t="shared" si="252"/>
        <v>15</v>
      </c>
      <c r="S2038" s="51" t="str">
        <f t="shared" si="248"/>
        <v>3a</v>
      </c>
      <c r="T2038" s="51" t="str">
        <f t="shared" si="249"/>
        <v>3b</v>
      </c>
    </row>
    <row r="2039" spans="1:20" ht="20" customHeight="1" x14ac:dyDescent="0.15">
      <c r="A2039" s="51">
        <f t="shared" si="246"/>
        <v>120406</v>
      </c>
      <c r="B2039" s="52" t="str">
        <f>VLOOKUP(J2039,city!$A$4:$D$352,3,0)</f>
        <v>广东</v>
      </c>
      <c r="C2039" s="52" t="str">
        <f>VLOOKUP(J2039,city!$A$4:$D$352,4,0)</f>
        <v>云浮</v>
      </c>
      <c r="D2039" s="97" t="s">
        <v>5094</v>
      </c>
      <c r="E2039" s="97" t="s">
        <v>5095</v>
      </c>
      <c r="F2039" s="96" t="s">
        <v>5096</v>
      </c>
      <c r="G2039" s="54" t="s">
        <v>795</v>
      </c>
      <c r="H2039" s="55" t="str">
        <f>"jingdian/"&amp;VLOOKUP(B2039,city!$C$4:$P$352,13,FALSE)&amp;"/"&amp;VLOOKUP(C2039,city!$D$4:$P$352,13,FALSE)&amp;"/jd/"&amp;K2039&amp;".jpg"</f>
        <v>jingdian/guangdong/yunfu/jd/6.jpg</v>
      </c>
      <c r="I2039" s="55" t="str">
        <f t="shared" si="247"/>
        <v>20a,20b</v>
      </c>
      <c r="J2039" s="51">
        <f t="shared" si="250"/>
        <v>204</v>
      </c>
      <c r="K2039" s="51">
        <f>IF(VLOOKUP(J2038,city!$K$4:$L$352,2,0)&gt;K2038,K2038+1,1)</f>
        <v>6</v>
      </c>
      <c r="L2039" s="51">
        <v>1</v>
      </c>
      <c r="M2039" s="51" t="s">
        <v>463</v>
      </c>
      <c r="N2039" s="17">
        <v>112.050229</v>
      </c>
      <c r="O2039" s="17">
        <v>22.922891</v>
      </c>
      <c r="P2039" s="51" t="str">
        <f t="shared" si="251"/>
        <v/>
      </c>
      <c r="Q2039" s="51">
        <v>20</v>
      </c>
      <c r="R2039" s="51">
        <f t="shared" si="252"/>
        <v>20</v>
      </c>
      <c r="S2039" s="51" t="str">
        <f t="shared" si="248"/>
        <v>20a</v>
      </c>
      <c r="T2039" s="51" t="str">
        <f t="shared" si="249"/>
        <v>20b</v>
      </c>
    </row>
    <row r="2040" spans="1:20" ht="20" customHeight="1" x14ac:dyDescent="0.15">
      <c r="A2040" s="51">
        <f t="shared" si="246"/>
        <v>120407</v>
      </c>
      <c r="B2040" s="52" t="str">
        <f>VLOOKUP(J2040,city!$A$4:$D$352,3,0)</f>
        <v>广东</v>
      </c>
      <c r="C2040" s="52" t="str">
        <f>VLOOKUP(J2040,city!$A$4:$D$352,4,0)</f>
        <v>云浮</v>
      </c>
      <c r="D2040" s="97" t="s">
        <v>5097</v>
      </c>
      <c r="E2040" s="97" t="s">
        <v>5098</v>
      </c>
      <c r="F2040" s="96" t="s">
        <v>5099</v>
      </c>
      <c r="G2040" s="54" t="s">
        <v>795</v>
      </c>
      <c r="H2040" s="55" t="str">
        <f>"jingdian/"&amp;VLOOKUP(B2040,city!$C$4:$P$352,13,FALSE)&amp;"/"&amp;VLOOKUP(C2040,city!$D$4:$P$352,13,FALSE)&amp;"/jd/"&amp;K2040&amp;".jpg"</f>
        <v>jingdian/guangdong/yunfu/jd/7.jpg</v>
      </c>
      <c r="I2040" s="55" t="str">
        <f t="shared" si="247"/>
        <v>11a,11b</v>
      </c>
      <c r="J2040" s="51">
        <f t="shared" si="250"/>
        <v>204</v>
      </c>
      <c r="K2040" s="51">
        <f>IF(VLOOKUP(J2039,city!$K$4:$L$352,2,0)&gt;K2039,K2039+1,1)</f>
        <v>7</v>
      </c>
      <c r="L2040" s="51">
        <v>1</v>
      </c>
      <c r="M2040" s="51" t="s">
        <v>463</v>
      </c>
      <c r="N2040" s="17">
        <v>112.05111100000001</v>
      </c>
      <c r="O2040" s="17">
        <v>22.941089000000002</v>
      </c>
      <c r="P2040" s="51" t="str">
        <f t="shared" si="251"/>
        <v/>
      </c>
      <c r="Q2040" s="51">
        <v>11</v>
      </c>
      <c r="R2040" s="51" t="e">
        <f t="shared" si="252"/>
        <v>#N/A</v>
      </c>
      <c r="S2040" s="51" t="str">
        <f t="shared" si="248"/>
        <v>11a</v>
      </c>
      <c r="T2040" s="51" t="str">
        <f t="shared" si="249"/>
        <v>11b</v>
      </c>
    </row>
    <row r="2041" spans="1:20" ht="20" customHeight="1" x14ac:dyDescent="0.15">
      <c r="A2041" s="51">
        <f t="shared" si="246"/>
        <v>120408</v>
      </c>
      <c r="B2041" s="52" t="str">
        <f>VLOOKUP(J2041,city!$A$4:$D$352,3,0)</f>
        <v>广东</v>
      </c>
      <c r="C2041" s="52" t="str">
        <f>VLOOKUP(J2041,city!$A$4:$D$352,4,0)</f>
        <v>云浮</v>
      </c>
      <c r="D2041" s="97" t="s">
        <v>5100</v>
      </c>
      <c r="E2041" s="97" t="s">
        <v>5101</v>
      </c>
      <c r="F2041" s="96" t="s">
        <v>5102</v>
      </c>
      <c r="G2041" s="54" t="s">
        <v>795</v>
      </c>
      <c r="H2041" s="55" t="str">
        <f>"jingdian/"&amp;VLOOKUP(B2041,city!$C$4:$P$352,13,FALSE)&amp;"/"&amp;VLOOKUP(C2041,city!$D$4:$P$352,13,FALSE)&amp;"/jd/"&amp;K2041&amp;".jpg"</f>
        <v>jingdian/guangdong/yunfu/jd/8.jpg</v>
      </c>
      <c r="I2041" s="55" t="str">
        <f t="shared" si="247"/>
        <v>1a,1b</v>
      </c>
      <c r="J2041" s="51">
        <f t="shared" si="250"/>
        <v>204</v>
      </c>
      <c r="K2041" s="51">
        <f>IF(VLOOKUP(J2040,city!$K$4:$L$352,2,0)&gt;K2040,K2040+1,1)</f>
        <v>8</v>
      </c>
      <c r="L2041" s="51">
        <v>1</v>
      </c>
      <c r="M2041" s="51" t="s">
        <v>463</v>
      </c>
      <c r="N2041" s="17">
        <v>111.55215699999999</v>
      </c>
      <c r="O2041" s="17">
        <v>23.258694999999999</v>
      </c>
      <c r="P2041" s="51" t="str">
        <f t="shared" si="251"/>
        <v/>
      </c>
      <c r="Q2041" s="51">
        <v>1</v>
      </c>
      <c r="R2041" s="51">
        <f t="shared" si="252"/>
        <v>2</v>
      </c>
      <c r="S2041" s="51" t="str">
        <f t="shared" si="248"/>
        <v>1a</v>
      </c>
      <c r="T2041" s="51" t="str">
        <f t="shared" si="249"/>
        <v>1b</v>
      </c>
    </row>
    <row r="2042" spans="1:20" ht="20" customHeight="1" x14ac:dyDescent="0.15">
      <c r="A2042" s="51">
        <f t="shared" si="246"/>
        <v>120409</v>
      </c>
      <c r="B2042" s="52" t="str">
        <f>VLOOKUP(J2042,city!$A$4:$D$352,3,0)</f>
        <v>广东</v>
      </c>
      <c r="C2042" s="52" t="str">
        <f>VLOOKUP(J2042,city!$A$4:$D$352,4,0)</f>
        <v>云浮</v>
      </c>
      <c r="D2042" s="97" t="s">
        <v>5103</v>
      </c>
      <c r="E2042" s="97" t="s">
        <v>5104</v>
      </c>
      <c r="F2042" s="96" t="s">
        <v>5105</v>
      </c>
      <c r="G2042" s="54" t="s">
        <v>795</v>
      </c>
      <c r="H2042" s="55" t="str">
        <f>"jingdian/"&amp;VLOOKUP(B2042,city!$C$4:$P$352,13,FALSE)&amp;"/"&amp;VLOOKUP(C2042,city!$D$4:$P$352,13,FALSE)&amp;"/jd/"&amp;K2042&amp;".jpg"</f>
        <v>jingdian/guangdong/yunfu/jd/9.jpg</v>
      </c>
      <c r="I2042" s="55" t="str">
        <f t="shared" si="247"/>
        <v>3a,3b</v>
      </c>
      <c r="J2042" s="51">
        <f t="shared" si="250"/>
        <v>204</v>
      </c>
      <c r="K2042" s="51">
        <f>IF(VLOOKUP(J2041,city!$K$4:$L$352,2,0)&gt;K2041,K2041+1,1)</f>
        <v>9</v>
      </c>
      <c r="L2042" s="51">
        <v>1</v>
      </c>
      <c r="M2042" s="51" t="s">
        <v>463</v>
      </c>
      <c r="N2042" s="17">
        <v>112.229376</v>
      </c>
      <c r="O2042" s="17">
        <v>22.585432999999998</v>
      </c>
      <c r="P2042" s="51" t="str">
        <f t="shared" si="251"/>
        <v/>
      </c>
      <c r="Q2042" s="51">
        <v>3</v>
      </c>
      <c r="R2042" s="51">
        <f t="shared" si="252"/>
        <v>11</v>
      </c>
      <c r="S2042" s="51" t="str">
        <f t="shared" si="248"/>
        <v>3a</v>
      </c>
      <c r="T2042" s="51" t="str">
        <f t="shared" si="249"/>
        <v>3b</v>
      </c>
    </row>
    <row r="2043" spans="1:20" ht="20" customHeight="1" x14ac:dyDescent="0.15">
      <c r="A2043" s="51">
        <f t="shared" si="246"/>
        <v>120410</v>
      </c>
      <c r="B2043" s="52" t="str">
        <f>VLOOKUP(J2043,city!$A$4:$D$352,3,0)</f>
        <v>广东</v>
      </c>
      <c r="C2043" s="52" t="str">
        <f>VLOOKUP(J2043,city!$A$4:$D$352,4,0)</f>
        <v>云浮</v>
      </c>
      <c r="D2043" s="97" t="s">
        <v>5106</v>
      </c>
      <c r="E2043" s="97" t="s">
        <v>5107</v>
      </c>
      <c r="F2043" s="96" t="s">
        <v>5108</v>
      </c>
      <c r="G2043" s="54" t="s">
        <v>795</v>
      </c>
      <c r="H2043" s="55" t="str">
        <f>"jingdian/"&amp;VLOOKUP(B2043,city!$C$4:$P$352,13,FALSE)&amp;"/"&amp;VLOOKUP(C2043,city!$D$4:$P$352,13,FALSE)&amp;"/jd/"&amp;K2043&amp;".jpg"</f>
        <v>jingdian/guangdong/yunfu/jd/10.jpg</v>
      </c>
      <c r="I2043" s="55" t="str">
        <f t="shared" si="247"/>
        <v>11a,11b</v>
      </c>
      <c r="J2043" s="51">
        <f t="shared" si="250"/>
        <v>204</v>
      </c>
      <c r="K2043" s="51">
        <f>IF(VLOOKUP(J2042,city!$K$4:$L$352,2,0)&gt;K2042,K2042+1,1)</f>
        <v>10</v>
      </c>
      <c r="L2043" s="51">
        <v>1</v>
      </c>
      <c r="M2043" s="51" t="s">
        <v>463</v>
      </c>
      <c r="N2043" s="17">
        <v>111.975899</v>
      </c>
      <c r="O2043" s="17">
        <v>22.711749000000001</v>
      </c>
      <c r="P2043" s="51" t="str">
        <f t="shared" si="251"/>
        <v>112.0021546,22.7721656</v>
      </c>
      <c r="Q2043" s="51">
        <v>11</v>
      </c>
      <c r="R2043" s="51">
        <f t="shared" si="252"/>
        <v>11</v>
      </c>
      <c r="S2043" s="51" t="str">
        <f t="shared" si="248"/>
        <v>11a</v>
      </c>
      <c r="T2043" s="51" t="str">
        <f t="shared" si="249"/>
        <v>11b</v>
      </c>
    </row>
    <row r="2044" spans="1:20" ht="20" customHeight="1" x14ac:dyDescent="0.15">
      <c r="A2044" s="51">
        <f t="shared" si="246"/>
        <v>120501</v>
      </c>
      <c r="B2044" s="52" t="str">
        <f>VLOOKUP(J2044,city!$A$4:$D$352,3,0)</f>
        <v>海南</v>
      </c>
      <c r="C2044" s="52" t="str">
        <f>VLOOKUP(J2044,city!$A$4:$D$352,4,0)</f>
        <v>海口</v>
      </c>
      <c r="D2044" s="57" t="s">
        <v>5109</v>
      </c>
      <c r="E2044" s="52" t="s">
        <v>5110</v>
      </c>
      <c r="F2044" s="53" t="str">
        <f t="shared" ref="F2044:F2107" si="253">N2044&amp;","&amp;O2044</f>
        <v>110.351,20.049</v>
      </c>
      <c r="G2044" s="54" t="s">
        <v>795</v>
      </c>
      <c r="H2044" s="55" t="str">
        <f>"jingdian/"&amp;VLOOKUP(B2044,city!$C$4:$P$352,13,FALSE)&amp;"/"&amp;VLOOKUP(C2044,city!$D$4:$P$352,13,FALSE)&amp;"/jd/"&amp;K2044&amp;".jpg"</f>
        <v>jingdian/hainan/haikou/jd/1.jpg</v>
      </c>
      <c r="I2044" s="55" t="str">
        <f t="shared" si="247"/>
        <v>16a,16b</v>
      </c>
      <c r="J2044" s="51">
        <f t="shared" si="250"/>
        <v>205</v>
      </c>
      <c r="K2044" s="51">
        <f>IF(VLOOKUP(J2043,city!$K$4:$L$352,2,0)&gt;K2043,K2043+1,1)</f>
        <v>1</v>
      </c>
      <c r="L2044" s="51">
        <v>1</v>
      </c>
      <c r="M2044" s="51" t="s">
        <v>466</v>
      </c>
      <c r="N2044" s="17">
        <v>110.351</v>
      </c>
      <c r="O2044" s="17">
        <v>20.048999999999999</v>
      </c>
      <c r="P2044" s="51" t="str">
        <f t="shared" si="251"/>
        <v/>
      </c>
      <c r="Q2044" s="51">
        <v>16</v>
      </c>
      <c r="R2044" s="51">
        <f t="shared" si="252"/>
        <v>16</v>
      </c>
      <c r="S2044" s="51" t="str">
        <f t="shared" si="248"/>
        <v>16a</v>
      </c>
      <c r="T2044" s="51" t="str">
        <f t="shared" si="249"/>
        <v>16b</v>
      </c>
    </row>
    <row r="2045" spans="1:20" ht="20" customHeight="1" x14ac:dyDescent="0.15">
      <c r="A2045" s="51">
        <f t="shared" si="246"/>
        <v>120502</v>
      </c>
      <c r="B2045" s="52" t="str">
        <f>VLOOKUP(J2045,city!$A$4:$D$352,3,0)</f>
        <v>海南</v>
      </c>
      <c r="C2045" s="52" t="str">
        <f>VLOOKUP(J2045,city!$A$4:$D$352,4,0)</f>
        <v>海口</v>
      </c>
      <c r="D2045" s="57" t="s">
        <v>5111</v>
      </c>
      <c r="E2045" s="52" t="s">
        <v>5112</v>
      </c>
      <c r="F2045" s="53" t="str">
        <f t="shared" si="253"/>
        <v>110.244,20.041</v>
      </c>
      <c r="G2045" s="54" t="s">
        <v>795</v>
      </c>
      <c r="H2045" s="55" t="str">
        <f>"jingdian/"&amp;VLOOKUP(B2045,city!$C$4:$P$352,13,FALSE)&amp;"/"&amp;VLOOKUP(C2045,city!$D$4:$P$352,13,FALSE)&amp;"/jd/"&amp;K2045&amp;".jpg"</f>
        <v>jingdian/hainan/haikou/jd/2.jpg</v>
      </c>
      <c r="I2045" s="55" t="str">
        <f t="shared" si="247"/>
        <v>4a,4b</v>
      </c>
      <c r="J2045" s="51">
        <f t="shared" si="250"/>
        <v>205</v>
      </c>
      <c r="K2045" s="51">
        <f>IF(VLOOKUP(J2044,city!$K$4:$L$352,2,0)&gt;K2044,K2044+1,1)</f>
        <v>2</v>
      </c>
      <c r="L2045" s="51">
        <v>1</v>
      </c>
      <c r="M2045" s="51" t="s">
        <v>466</v>
      </c>
      <c r="N2045" s="17">
        <v>110.244</v>
      </c>
      <c r="O2045" s="17">
        <v>20.041</v>
      </c>
      <c r="P2045" s="51" t="str">
        <f t="shared" si="251"/>
        <v/>
      </c>
      <c r="Q2045" s="51">
        <v>4</v>
      </c>
      <c r="R2045" s="51">
        <f t="shared" si="252"/>
        <v>4</v>
      </c>
      <c r="S2045" s="51" t="str">
        <f t="shared" si="248"/>
        <v>4a</v>
      </c>
      <c r="T2045" s="51" t="str">
        <f t="shared" si="249"/>
        <v>4b</v>
      </c>
    </row>
    <row r="2046" spans="1:20" ht="20" customHeight="1" x14ac:dyDescent="0.15">
      <c r="A2046" s="51">
        <f t="shared" si="246"/>
        <v>120503</v>
      </c>
      <c r="B2046" s="52" t="str">
        <f>VLOOKUP(J2046,city!$A$4:$D$352,3,0)</f>
        <v>海南</v>
      </c>
      <c r="C2046" s="52" t="str">
        <f>VLOOKUP(J2046,city!$A$4:$D$352,4,0)</f>
        <v>海口</v>
      </c>
      <c r="D2046" s="57" t="s">
        <v>5113</v>
      </c>
      <c r="E2046" s="52" t="s">
        <v>5114</v>
      </c>
      <c r="F2046" s="53" t="str">
        <f t="shared" si="253"/>
        <v>110.224,19.935</v>
      </c>
      <c r="G2046" s="54" t="s">
        <v>795</v>
      </c>
      <c r="H2046" s="55" t="str">
        <f>"jingdian/"&amp;VLOOKUP(B2046,city!$C$4:$P$352,13,FALSE)&amp;"/"&amp;VLOOKUP(C2046,city!$D$4:$P$352,13,FALSE)&amp;"/jd/"&amp;K2046&amp;".jpg"</f>
        <v>jingdian/hainan/haikou/jd/3.jpg</v>
      </c>
      <c r="I2046" s="55" t="str">
        <f t="shared" si="247"/>
        <v>11a,11b</v>
      </c>
      <c r="J2046" s="51">
        <f t="shared" si="250"/>
        <v>205</v>
      </c>
      <c r="K2046" s="51">
        <f>IF(VLOOKUP(J2045,city!$K$4:$L$352,2,0)&gt;K2045,K2045+1,1)</f>
        <v>3</v>
      </c>
      <c r="L2046" s="51">
        <v>1</v>
      </c>
      <c r="M2046" s="51" t="s">
        <v>466</v>
      </c>
      <c r="N2046" s="17">
        <v>110.224</v>
      </c>
      <c r="O2046" s="17">
        <v>19.934999999999999</v>
      </c>
      <c r="P2046" s="51" t="str">
        <f t="shared" si="251"/>
        <v/>
      </c>
      <c r="Q2046" s="51">
        <v>11</v>
      </c>
      <c r="R2046" s="51">
        <f t="shared" si="252"/>
        <v>11</v>
      </c>
      <c r="S2046" s="51" t="str">
        <f t="shared" si="248"/>
        <v>11a</v>
      </c>
      <c r="T2046" s="51" t="str">
        <f t="shared" si="249"/>
        <v>11b</v>
      </c>
    </row>
    <row r="2047" spans="1:20" ht="20" customHeight="1" x14ac:dyDescent="0.15">
      <c r="A2047" s="51">
        <f t="shared" si="246"/>
        <v>120504</v>
      </c>
      <c r="B2047" s="52" t="str">
        <f>VLOOKUP(J2047,city!$A$4:$D$352,3,0)</f>
        <v>海南</v>
      </c>
      <c r="C2047" s="52" t="str">
        <f>VLOOKUP(J2047,city!$A$4:$D$352,4,0)</f>
        <v>海口</v>
      </c>
      <c r="D2047" s="57" t="s">
        <v>5115</v>
      </c>
      <c r="E2047" s="52" t="s">
        <v>5116</v>
      </c>
      <c r="F2047" s="53" t="str">
        <f t="shared" si="253"/>
        <v>110.252,19.776</v>
      </c>
      <c r="G2047" s="54" t="s">
        <v>795</v>
      </c>
      <c r="H2047" s="55" t="str">
        <f>"jingdian/"&amp;VLOOKUP(B2047,city!$C$4:$P$352,13,FALSE)&amp;"/"&amp;VLOOKUP(C2047,city!$D$4:$P$352,13,FALSE)&amp;"/jd/"&amp;K2047&amp;".jpg"</f>
        <v>jingdian/hainan/haikou/jd/4.jpg</v>
      </c>
      <c r="I2047" s="55" t="str">
        <f t="shared" si="247"/>
        <v>1a,1b</v>
      </c>
      <c r="J2047" s="51">
        <f t="shared" si="250"/>
        <v>205</v>
      </c>
      <c r="K2047" s="51">
        <f>IF(VLOOKUP(J2046,city!$K$4:$L$352,2,0)&gt;K2046,K2046+1,1)</f>
        <v>4</v>
      </c>
      <c r="L2047" s="51">
        <v>1</v>
      </c>
      <c r="M2047" s="51" t="s">
        <v>466</v>
      </c>
      <c r="N2047" s="17">
        <v>110.252</v>
      </c>
      <c r="O2047" s="17">
        <v>19.776</v>
      </c>
      <c r="P2047" s="51" t="str">
        <f t="shared" si="251"/>
        <v/>
      </c>
      <c r="Q2047" s="51">
        <v>1</v>
      </c>
      <c r="R2047" s="51">
        <f t="shared" si="252"/>
        <v>1</v>
      </c>
      <c r="S2047" s="51" t="str">
        <f t="shared" si="248"/>
        <v>1a</v>
      </c>
      <c r="T2047" s="51" t="str">
        <f t="shared" si="249"/>
        <v>1b</v>
      </c>
    </row>
    <row r="2048" spans="1:20" ht="20" customHeight="1" x14ac:dyDescent="0.15">
      <c r="A2048" s="51">
        <f t="shared" si="246"/>
        <v>120505</v>
      </c>
      <c r="B2048" s="52" t="str">
        <f>VLOOKUP(J2048,city!$A$4:$D$352,3,0)</f>
        <v>海南</v>
      </c>
      <c r="C2048" s="52" t="str">
        <f>VLOOKUP(J2048,city!$A$4:$D$352,4,0)</f>
        <v>海口</v>
      </c>
      <c r="D2048" s="57" t="s">
        <v>5117</v>
      </c>
      <c r="E2048" s="52" t="s">
        <v>5118</v>
      </c>
      <c r="F2048" s="53" t="str">
        <f t="shared" si="253"/>
        <v>110.321,20.039</v>
      </c>
      <c r="G2048" s="54" t="s">
        <v>795</v>
      </c>
      <c r="H2048" s="55" t="str">
        <f>"jingdian/"&amp;VLOOKUP(B2048,city!$C$4:$P$352,13,FALSE)&amp;"/"&amp;VLOOKUP(C2048,city!$D$4:$P$352,13,FALSE)&amp;"/jd/"&amp;K2048&amp;".jpg"</f>
        <v>jingdian/hainan/haikou/jd/5.jpg</v>
      </c>
      <c r="I2048" s="55" t="str">
        <f t="shared" si="247"/>
        <v>2a,2b</v>
      </c>
      <c r="J2048" s="51">
        <f t="shared" si="250"/>
        <v>205</v>
      </c>
      <c r="K2048" s="51">
        <f>IF(VLOOKUP(J2047,city!$K$4:$L$352,2,0)&gt;K2047,K2047+1,1)</f>
        <v>5</v>
      </c>
      <c r="L2048" s="51">
        <v>1</v>
      </c>
      <c r="M2048" s="51" t="s">
        <v>466</v>
      </c>
      <c r="N2048" s="17">
        <v>110.321</v>
      </c>
      <c r="O2048" s="17">
        <v>20.039000000000001</v>
      </c>
      <c r="P2048" s="51" t="str">
        <f t="shared" si="251"/>
        <v/>
      </c>
      <c r="Q2048" s="51">
        <v>2</v>
      </c>
      <c r="R2048" s="51">
        <f t="shared" si="252"/>
        <v>1</v>
      </c>
      <c r="S2048" s="51" t="str">
        <f t="shared" si="248"/>
        <v>2a</v>
      </c>
      <c r="T2048" s="51" t="str">
        <f t="shared" si="249"/>
        <v>2b</v>
      </c>
    </row>
    <row r="2049" spans="1:20" ht="20" customHeight="1" x14ac:dyDescent="0.15">
      <c r="A2049" s="51">
        <f t="shared" si="246"/>
        <v>120506</v>
      </c>
      <c r="B2049" s="52" t="str">
        <f>VLOOKUP(J2049,city!$A$4:$D$352,3,0)</f>
        <v>海南</v>
      </c>
      <c r="C2049" s="52" t="str">
        <f>VLOOKUP(J2049,city!$A$4:$D$352,4,0)</f>
        <v>海口</v>
      </c>
      <c r="D2049" s="57" t="s">
        <v>5119</v>
      </c>
      <c r="E2049" s="52" t="s">
        <v>5120</v>
      </c>
      <c r="F2049" s="53" t="str">
        <f t="shared" si="253"/>
        <v>110.366493,20.01336</v>
      </c>
      <c r="G2049" s="54" t="s">
        <v>795</v>
      </c>
      <c r="H2049" s="55" t="str">
        <f>"jingdian/"&amp;VLOOKUP(B2049,city!$C$4:$P$352,13,FALSE)&amp;"/"&amp;VLOOKUP(C2049,city!$D$4:$P$352,13,FALSE)&amp;"/jd/"&amp;K2049&amp;".jpg"</f>
        <v>jingdian/hainan/haikou/jd/6.jpg</v>
      </c>
      <c r="I2049" s="55" t="str">
        <f t="shared" si="247"/>
        <v>12a,12b</v>
      </c>
      <c r="J2049" s="51">
        <f t="shared" si="250"/>
        <v>205</v>
      </c>
      <c r="K2049" s="51">
        <f>IF(VLOOKUP(J2048,city!$K$4:$L$352,2,0)&gt;K2048,K2048+1,1)</f>
        <v>6</v>
      </c>
      <c r="L2049" s="51">
        <v>1</v>
      </c>
      <c r="M2049" s="51" t="s">
        <v>466</v>
      </c>
      <c r="N2049" s="17">
        <v>110.36649300000001</v>
      </c>
      <c r="O2049" s="17">
        <v>20.013359999999999</v>
      </c>
      <c r="P2049" s="51" t="str">
        <f t="shared" si="251"/>
        <v/>
      </c>
      <c r="Q2049" s="51">
        <v>12</v>
      </c>
      <c r="R2049" s="51">
        <f t="shared" si="252"/>
        <v>12</v>
      </c>
      <c r="S2049" s="51" t="str">
        <f t="shared" si="248"/>
        <v>12a</v>
      </c>
      <c r="T2049" s="51" t="str">
        <f t="shared" si="249"/>
        <v>12b</v>
      </c>
    </row>
    <row r="2050" spans="1:20" ht="20" customHeight="1" x14ac:dyDescent="0.15">
      <c r="A2050" s="51">
        <f t="shared" si="246"/>
        <v>120507</v>
      </c>
      <c r="B2050" s="52" t="str">
        <f>VLOOKUP(J2050,city!$A$4:$D$352,3,0)</f>
        <v>海南</v>
      </c>
      <c r="C2050" s="52" t="str">
        <f>VLOOKUP(J2050,city!$A$4:$D$352,4,0)</f>
        <v>海口</v>
      </c>
      <c r="D2050" s="57" t="s">
        <v>5121</v>
      </c>
      <c r="E2050" s="52" t="s">
        <v>5122</v>
      </c>
      <c r="F2050" s="53" t="str">
        <f t="shared" si="253"/>
        <v>110.348,20.05</v>
      </c>
      <c r="G2050" s="54" t="s">
        <v>795</v>
      </c>
      <c r="H2050" s="55" t="str">
        <f>"jingdian/"&amp;VLOOKUP(B2050,city!$C$4:$P$352,13,FALSE)&amp;"/"&amp;VLOOKUP(C2050,city!$D$4:$P$352,13,FALSE)&amp;"/jd/"&amp;K2050&amp;".jpg"</f>
        <v>jingdian/hainan/haikou/jd/7.jpg</v>
      </c>
      <c r="I2050" s="55" t="str">
        <f t="shared" si="247"/>
        <v>6a,6b</v>
      </c>
      <c r="J2050" s="51">
        <f t="shared" si="250"/>
        <v>205</v>
      </c>
      <c r="K2050" s="51">
        <f>IF(VLOOKUP(J2049,city!$K$4:$L$352,2,0)&gt;K2049,K2049+1,1)</f>
        <v>7</v>
      </c>
      <c r="L2050" s="51">
        <v>1</v>
      </c>
      <c r="M2050" s="51" t="s">
        <v>466</v>
      </c>
      <c r="N2050" s="17">
        <v>110.348</v>
      </c>
      <c r="O2050" s="17">
        <v>20.05</v>
      </c>
      <c r="P2050" s="51" t="str">
        <f t="shared" si="251"/>
        <v/>
      </c>
      <c r="Q2050" s="51">
        <v>6</v>
      </c>
      <c r="R2050" s="51">
        <f t="shared" si="252"/>
        <v>6</v>
      </c>
      <c r="S2050" s="51" t="str">
        <f t="shared" si="248"/>
        <v>6a</v>
      </c>
      <c r="T2050" s="51" t="str">
        <f t="shared" si="249"/>
        <v>6b</v>
      </c>
    </row>
    <row r="2051" spans="1:20" ht="20" customHeight="1" x14ac:dyDescent="0.15">
      <c r="A2051" s="51">
        <f t="shared" si="246"/>
        <v>120508</v>
      </c>
      <c r="B2051" s="52" t="str">
        <f>VLOOKUP(J2051,city!$A$4:$D$352,3,0)</f>
        <v>海南</v>
      </c>
      <c r="C2051" s="52" t="str">
        <f>VLOOKUP(J2051,city!$A$4:$D$352,4,0)</f>
        <v>海口</v>
      </c>
      <c r="D2051" s="57" t="s">
        <v>5123</v>
      </c>
      <c r="E2051" s="52" t="s">
        <v>5124</v>
      </c>
      <c r="F2051" s="53" t="str">
        <f t="shared" si="253"/>
        <v>110.587,19.955</v>
      </c>
      <c r="G2051" s="54" t="s">
        <v>795</v>
      </c>
      <c r="H2051" s="55" t="str">
        <f>"jingdian/"&amp;VLOOKUP(B2051,city!$C$4:$P$352,13,FALSE)&amp;"/"&amp;VLOOKUP(C2051,city!$D$4:$P$352,13,FALSE)&amp;"/jd/"&amp;K2051&amp;".jpg"</f>
        <v>jingdian/hainan/haikou/jd/8.jpg</v>
      </c>
      <c r="I2051" s="55" t="str">
        <f t="shared" si="247"/>
        <v>1a,1b</v>
      </c>
      <c r="J2051" s="51">
        <f t="shared" si="250"/>
        <v>205</v>
      </c>
      <c r="K2051" s="51">
        <f>IF(VLOOKUP(J2050,city!$K$4:$L$352,2,0)&gt;K2050,K2050+1,1)</f>
        <v>8</v>
      </c>
      <c r="L2051" s="51">
        <v>1</v>
      </c>
      <c r="M2051" s="51" t="s">
        <v>466</v>
      </c>
      <c r="N2051" s="17">
        <v>110.587</v>
      </c>
      <c r="O2051" s="17">
        <v>19.954999999999998</v>
      </c>
      <c r="P2051" s="51" t="str">
        <f t="shared" si="251"/>
        <v/>
      </c>
      <c r="Q2051" s="51">
        <v>1</v>
      </c>
      <c r="R2051" s="51">
        <f t="shared" si="252"/>
        <v>1</v>
      </c>
      <c r="S2051" s="51" t="str">
        <f t="shared" si="248"/>
        <v>1a</v>
      </c>
      <c r="T2051" s="51" t="str">
        <f t="shared" si="249"/>
        <v>1b</v>
      </c>
    </row>
    <row r="2052" spans="1:20" ht="20" customHeight="1" x14ac:dyDescent="0.15">
      <c r="A2052" s="51">
        <f t="shared" ref="A2052:A2115" si="254">100000+J2052*100+K2052</f>
        <v>120509</v>
      </c>
      <c r="B2052" s="52" t="str">
        <f>VLOOKUP(J2052,city!$A$4:$D$352,3,0)</f>
        <v>海南</v>
      </c>
      <c r="C2052" s="52" t="str">
        <f>VLOOKUP(J2052,city!$A$4:$D$352,4,0)</f>
        <v>海口</v>
      </c>
      <c r="D2052" s="57" t="s">
        <v>5125</v>
      </c>
      <c r="E2052" s="52" t="s">
        <v>5126</v>
      </c>
      <c r="F2052" s="53" t="str">
        <f t="shared" si="253"/>
        <v>110.341,20.077</v>
      </c>
      <c r="G2052" s="54" t="s">
        <v>795</v>
      </c>
      <c r="H2052" s="55" t="str">
        <f>"jingdian/"&amp;VLOOKUP(B2052,city!$C$4:$P$352,13,FALSE)&amp;"/"&amp;VLOOKUP(C2052,city!$D$4:$P$352,13,FALSE)&amp;"/jd/"&amp;K2052&amp;".jpg"</f>
        <v>jingdian/hainan/haikou/jd/9.jpg</v>
      </c>
      <c r="I2052" s="55" t="str">
        <f t="shared" ref="I2052:I2115" si="255">S2052&amp;","&amp;T2052</f>
        <v>1a,1b</v>
      </c>
      <c r="J2052" s="51">
        <f t="shared" si="250"/>
        <v>205</v>
      </c>
      <c r="K2052" s="51">
        <f>IF(VLOOKUP(J2051,city!$K$4:$L$352,2,0)&gt;K2051,K2051+1,1)</f>
        <v>9</v>
      </c>
      <c r="L2052" s="51">
        <v>1</v>
      </c>
      <c r="M2052" s="51" t="s">
        <v>466</v>
      </c>
      <c r="N2052" s="17">
        <v>110.34099999999999</v>
      </c>
      <c r="O2052" s="17">
        <v>20.077000000000002</v>
      </c>
      <c r="P2052" s="51" t="str">
        <f t="shared" si="251"/>
        <v/>
      </c>
      <c r="Q2052" s="51">
        <v>1</v>
      </c>
      <c r="R2052" s="51">
        <f t="shared" si="252"/>
        <v>1</v>
      </c>
      <c r="S2052" s="51" t="str">
        <f t="shared" ref="S2052:S2115" si="256">CONCATENATE(Q2052,"a")</f>
        <v>1a</v>
      </c>
      <c r="T2052" s="51" t="str">
        <f t="shared" ref="T2052:T2115" si="257">CONCATENATE(Q2052,"b")</f>
        <v>1b</v>
      </c>
    </row>
    <row r="2053" spans="1:20" ht="20" customHeight="1" x14ac:dyDescent="0.15">
      <c r="A2053" s="51">
        <f t="shared" si="254"/>
        <v>120510</v>
      </c>
      <c r="B2053" s="52" t="str">
        <f>VLOOKUP(J2053,city!$A$4:$D$352,3,0)</f>
        <v>海南</v>
      </c>
      <c r="C2053" s="52" t="str">
        <f>VLOOKUP(J2053,city!$A$4:$D$352,4,0)</f>
        <v>海口</v>
      </c>
      <c r="D2053" s="57" t="s">
        <v>5127</v>
      </c>
      <c r="E2053" s="52" t="s">
        <v>5128</v>
      </c>
      <c r="F2053" s="53" t="str">
        <f t="shared" si="253"/>
        <v>110.366475,20.013852</v>
      </c>
      <c r="G2053" s="54" t="s">
        <v>795</v>
      </c>
      <c r="H2053" s="55" t="str">
        <f>"jingdian/"&amp;VLOOKUP(B2053,city!$C$4:$P$352,13,FALSE)&amp;"/"&amp;VLOOKUP(C2053,city!$D$4:$P$352,13,FALSE)&amp;"/jd/"&amp;K2053&amp;".jpg"</f>
        <v>jingdian/hainan/haikou/jd/10.jpg</v>
      </c>
      <c r="I2053" s="55" t="str">
        <f t="shared" si="255"/>
        <v>12a,12b</v>
      </c>
      <c r="J2053" s="51">
        <f t="shared" ref="J2053:J2116" si="258">IF(K2053&gt;K2052,J2052,J2052+1)</f>
        <v>205</v>
      </c>
      <c r="K2053" s="51">
        <f>IF(VLOOKUP(J2052,city!$K$4:$L$352,2,0)&gt;K2052,K2052+1,1)</f>
        <v>10</v>
      </c>
      <c r="L2053" s="51">
        <v>1</v>
      </c>
      <c r="M2053" s="51" t="s">
        <v>466</v>
      </c>
      <c r="N2053" s="17">
        <v>110.36647499999999</v>
      </c>
      <c r="O2053" s="17">
        <v>20.013852</v>
      </c>
      <c r="P2053" s="51" t="str">
        <f t="shared" si="251"/>
        <v>110.3400968,19.9949212</v>
      </c>
      <c r="Q2053" s="51">
        <v>12</v>
      </c>
      <c r="R2053" s="51">
        <f t="shared" si="252"/>
        <v>12</v>
      </c>
      <c r="S2053" s="51" t="str">
        <f t="shared" si="256"/>
        <v>12a</v>
      </c>
      <c r="T2053" s="51" t="str">
        <f t="shared" si="257"/>
        <v>12b</v>
      </c>
    </row>
    <row r="2054" spans="1:20" ht="20" customHeight="1" x14ac:dyDescent="0.15">
      <c r="A2054" s="51">
        <f t="shared" si="254"/>
        <v>120601</v>
      </c>
      <c r="B2054" s="52" t="str">
        <f>VLOOKUP(J2054,city!$A$4:$D$352,3,0)</f>
        <v>海南</v>
      </c>
      <c r="C2054" s="52" t="str">
        <f>VLOOKUP(J2054,city!$A$4:$D$352,4,0)</f>
        <v>三亚</v>
      </c>
      <c r="D2054" s="57" t="s">
        <v>5129</v>
      </c>
      <c r="E2054" s="50" t="s">
        <v>5130</v>
      </c>
      <c r="F2054" s="53" t="str">
        <f t="shared" si="253"/>
        <v>109.772,18.315</v>
      </c>
      <c r="G2054" s="54" t="s">
        <v>795</v>
      </c>
      <c r="H2054" s="55" t="str">
        <f>"jingdian/"&amp;VLOOKUP(B2054,city!$C$4:$P$352,13,FALSE)&amp;"/"&amp;VLOOKUP(C2054,city!$D$4:$P$352,13,FALSE)&amp;"/jd/"&amp;K2054&amp;".jpg"</f>
        <v>jingdian/hainan/sanya/jd/1.jpg</v>
      </c>
      <c r="I2054" s="55" t="str">
        <f t="shared" si="255"/>
        <v>4a,4b</v>
      </c>
      <c r="J2054" s="51">
        <f t="shared" si="258"/>
        <v>206</v>
      </c>
      <c r="K2054" s="51">
        <f>IF(VLOOKUP(J2053,city!$K$4:$L$352,2,0)&gt;K2053,K2053+1,1)</f>
        <v>1</v>
      </c>
      <c r="L2054" s="51">
        <v>1</v>
      </c>
      <c r="M2054" s="51" t="s">
        <v>469</v>
      </c>
      <c r="N2054" s="17">
        <v>109.77200000000001</v>
      </c>
      <c r="O2054" s="17">
        <v>18.315000000000001</v>
      </c>
      <c r="P2054" s="51" t="str">
        <f t="shared" si="251"/>
        <v/>
      </c>
      <c r="Q2054" s="51">
        <v>4</v>
      </c>
      <c r="R2054" s="51">
        <f t="shared" si="252"/>
        <v>4</v>
      </c>
      <c r="S2054" s="51" t="str">
        <f t="shared" si="256"/>
        <v>4a</v>
      </c>
      <c r="T2054" s="51" t="str">
        <f t="shared" si="257"/>
        <v>4b</v>
      </c>
    </row>
    <row r="2055" spans="1:20" ht="20" customHeight="1" x14ac:dyDescent="0.15">
      <c r="A2055" s="51">
        <f t="shared" si="254"/>
        <v>120602</v>
      </c>
      <c r="B2055" s="52" t="str">
        <f>VLOOKUP(J2055,city!$A$4:$D$352,3,0)</f>
        <v>海南</v>
      </c>
      <c r="C2055" s="52" t="str">
        <f>VLOOKUP(J2055,city!$A$4:$D$352,4,0)</f>
        <v>三亚</v>
      </c>
      <c r="D2055" s="57" t="s">
        <v>5131</v>
      </c>
      <c r="E2055" s="50" t="s">
        <v>5132</v>
      </c>
      <c r="F2055" s="53" t="str">
        <f t="shared" si="253"/>
        <v>109.659,18.257</v>
      </c>
      <c r="G2055" s="54" t="s">
        <v>795</v>
      </c>
      <c r="H2055" s="55" t="str">
        <f>"jingdian/"&amp;VLOOKUP(B2055,city!$C$4:$P$352,13,FALSE)&amp;"/"&amp;VLOOKUP(C2055,city!$D$4:$P$352,13,FALSE)&amp;"/jd/"&amp;K2055&amp;".jpg"</f>
        <v>jingdian/hainan/sanya/jd/2.jpg</v>
      </c>
      <c r="I2055" s="55" t="str">
        <f t="shared" si="255"/>
        <v>1a,1b</v>
      </c>
      <c r="J2055" s="51">
        <f t="shared" si="258"/>
        <v>206</v>
      </c>
      <c r="K2055" s="51">
        <f>IF(VLOOKUP(J2054,city!$K$4:$L$352,2,0)&gt;K2054,K2054+1,1)</f>
        <v>2</v>
      </c>
      <c r="L2055" s="51">
        <v>1</v>
      </c>
      <c r="M2055" s="51" t="s">
        <v>469</v>
      </c>
      <c r="N2055" s="17">
        <v>109.65900000000001</v>
      </c>
      <c r="O2055" s="17">
        <v>18.257000000000001</v>
      </c>
      <c r="P2055" s="51" t="str">
        <f t="shared" si="251"/>
        <v/>
      </c>
      <c r="Q2055" s="51">
        <v>1</v>
      </c>
      <c r="R2055" s="51">
        <f t="shared" si="252"/>
        <v>6</v>
      </c>
      <c r="S2055" s="51" t="str">
        <f t="shared" si="256"/>
        <v>1a</v>
      </c>
      <c r="T2055" s="51" t="str">
        <f t="shared" si="257"/>
        <v>1b</v>
      </c>
    </row>
    <row r="2056" spans="1:20" ht="20" customHeight="1" x14ac:dyDescent="0.15">
      <c r="A2056" s="51">
        <f t="shared" si="254"/>
        <v>120603</v>
      </c>
      <c r="B2056" s="52" t="str">
        <f>VLOOKUP(J2056,city!$A$4:$D$352,3,0)</f>
        <v>海南</v>
      </c>
      <c r="C2056" s="52" t="str">
        <f>VLOOKUP(J2056,city!$A$4:$D$352,4,0)</f>
        <v>三亚</v>
      </c>
      <c r="D2056" s="57" t="s">
        <v>5133</v>
      </c>
      <c r="E2056" s="50" t="s">
        <v>5134</v>
      </c>
      <c r="F2056" s="53" t="str">
        <f t="shared" si="253"/>
        <v>109.215,18.307</v>
      </c>
      <c r="G2056" s="54" t="s">
        <v>795</v>
      </c>
      <c r="H2056" s="55" t="str">
        <f>"jingdian/"&amp;VLOOKUP(B2056,city!$C$4:$P$352,13,FALSE)&amp;"/"&amp;VLOOKUP(C2056,city!$D$4:$P$352,13,FALSE)&amp;"/jd/"&amp;K2056&amp;".jpg"</f>
        <v>jingdian/hainan/sanya/jd/3.jpg</v>
      </c>
      <c r="I2056" s="55" t="str">
        <f t="shared" si="255"/>
        <v>11a,11b</v>
      </c>
      <c r="J2056" s="51">
        <f t="shared" si="258"/>
        <v>206</v>
      </c>
      <c r="K2056" s="51">
        <f>IF(VLOOKUP(J2055,city!$K$4:$L$352,2,0)&gt;K2055,K2055+1,1)</f>
        <v>3</v>
      </c>
      <c r="L2056" s="51">
        <v>1</v>
      </c>
      <c r="M2056" s="51" t="s">
        <v>469</v>
      </c>
      <c r="N2056" s="17">
        <v>109.215</v>
      </c>
      <c r="O2056" s="17">
        <v>18.306999999999999</v>
      </c>
      <c r="P2056" s="51" t="str">
        <f t="shared" si="251"/>
        <v/>
      </c>
      <c r="Q2056" s="51">
        <v>11</v>
      </c>
      <c r="R2056" s="51">
        <f t="shared" si="252"/>
        <v>11</v>
      </c>
      <c r="S2056" s="51" t="str">
        <f t="shared" si="256"/>
        <v>11a</v>
      </c>
      <c r="T2056" s="51" t="str">
        <f t="shared" si="257"/>
        <v>11b</v>
      </c>
    </row>
    <row r="2057" spans="1:20" ht="20" customHeight="1" x14ac:dyDescent="0.15">
      <c r="A2057" s="51">
        <f t="shared" si="254"/>
        <v>120604</v>
      </c>
      <c r="B2057" s="52" t="str">
        <f>VLOOKUP(J2057,city!$A$4:$D$352,3,0)</f>
        <v>海南</v>
      </c>
      <c r="C2057" s="52" t="str">
        <f>VLOOKUP(J2057,city!$A$4:$D$352,4,0)</f>
        <v>三亚</v>
      </c>
      <c r="D2057" s="57" t="s">
        <v>5135</v>
      </c>
      <c r="E2057" s="50" t="s">
        <v>5136</v>
      </c>
      <c r="F2057" s="53" t="str">
        <f t="shared" si="253"/>
        <v>109.488,18.276</v>
      </c>
      <c r="G2057" s="54" t="s">
        <v>795</v>
      </c>
      <c r="H2057" s="55" t="str">
        <f>"jingdian/"&amp;VLOOKUP(B2057,city!$C$4:$P$352,13,FALSE)&amp;"/"&amp;VLOOKUP(C2057,city!$D$4:$P$352,13,FALSE)&amp;"/jd/"&amp;K2057&amp;".jpg"</f>
        <v>jingdian/hainan/sanya/jd/4.jpg</v>
      </c>
      <c r="I2057" s="55" t="str">
        <f t="shared" si="255"/>
        <v>16a,16b</v>
      </c>
      <c r="J2057" s="51">
        <f t="shared" si="258"/>
        <v>206</v>
      </c>
      <c r="K2057" s="51">
        <f>IF(VLOOKUP(J2056,city!$K$4:$L$352,2,0)&gt;K2056,K2056+1,1)</f>
        <v>4</v>
      </c>
      <c r="L2057" s="51">
        <v>1</v>
      </c>
      <c r="M2057" s="51" t="s">
        <v>469</v>
      </c>
      <c r="N2057" s="17">
        <v>109.488</v>
      </c>
      <c r="O2057" s="17">
        <v>18.276</v>
      </c>
      <c r="P2057" s="51" t="str">
        <f t="shared" si="251"/>
        <v/>
      </c>
      <c r="Q2057" s="51">
        <v>16</v>
      </c>
      <c r="R2057" s="51" t="e">
        <f t="shared" si="252"/>
        <v>#N/A</v>
      </c>
      <c r="S2057" s="51" t="str">
        <f t="shared" si="256"/>
        <v>16a</v>
      </c>
      <c r="T2057" s="51" t="str">
        <f t="shared" si="257"/>
        <v>16b</v>
      </c>
    </row>
    <row r="2058" spans="1:20" ht="20" customHeight="1" x14ac:dyDescent="0.15">
      <c r="A2058" s="51">
        <f t="shared" si="254"/>
        <v>120605</v>
      </c>
      <c r="B2058" s="52" t="str">
        <f>VLOOKUP(J2058,city!$A$4:$D$352,3,0)</f>
        <v>海南</v>
      </c>
      <c r="C2058" s="52" t="str">
        <f>VLOOKUP(J2058,city!$A$4:$D$352,4,0)</f>
        <v>三亚</v>
      </c>
      <c r="D2058" s="57" t="s">
        <v>5137</v>
      </c>
      <c r="E2058" s="50" t="s">
        <v>5138</v>
      </c>
      <c r="F2058" s="53" t="str">
        <f t="shared" si="253"/>
        <v>109.358,18.3</v>
      </c>
      <c r="G2058" s="54" t="s">
        <v>795</v>
      </c>
      <c r="H2058" s="55" t="str">
        <f>"jingdian/"&amp;VLOOKUP(B2058,city!$C$4:$P$352,13,FALSE)&amp;"/"&amp;VLOOKUP(C2058,city!$D$4:$P$352,13,FALSE)&amp;"/jd/"&amp;K2058&amp;".jpg"</f>
        <v>jingdian/hainan/sanya/jd/5.jpg</v>
      </c>
      <c r="I2058" s="55" t="str">
        <f t="shared" si="255"/>
        <v>6a,6b</v>
      </c>
      <c r="J2058" s="51">
        <f t="shared" si="258"/>
        <v>206</v>
      </c>
      <c r="K2058" s="51">
        <f>IF(VLOOKUP(J2057,city!$K$4:$L$352,2,0)&gt;K2057,K2057+1,1)</f>
        <v>5</v>
      </c>
      <c r="L2058" s="51">
        <v>1</v>
      </c>
      <c r="M2058" s="51" t="s">
        <v>469</v>
      </c>
      <c r="N2058" s="17">
        <v>109.358</v>
      </c>
      <c r="O2058" s="17">
        <v>18.3</v>
      </c>
      <c r="P2058" s="51" t="str">
        <f t="shared" si="251"/>
        <v/>
      </c>
      <c r="Q2058" s="51">
        <v>6</v>
      </c>
      <c r="R2058" s="51">
        <f t="shared" si="252"/>
        <v>6</v>
      </c>
      <c r="S2058" s="51" t="str">
        <f t="shared" si="256"/>
        <v>6a</v>
      </c>
      <c r="T2058" s="51" t="str">
        <f t="shared" si="257"/>
        <v>6b</v>
      </c>
    </row>
    <row r="2059" spans="1:20" ht="20" customHeight="1" x14ac:dyDescent="0.15">
      <c r="A2059" s="51">
        <f t="shared" si="254"/>
        <v>120606</v>
      </c>
      <c r="B2059" s="52" t="str">
        <f>VLOOKUP(J2059,city!$A$4:$D$352,3,0)</f>
        <v>海南</v>
      </c>
      <c r="C2059" s="52" t="str">
        <f>VLOOKUP(J2059,city!$A$4:$D$352,4,0)</f>
        <v>三亚</v>
      </c>
      <c r="D2059" s="57" t="s">
        <v>5139</v>
      </c>
      <c r="E2059" s="50" t="s">
        <v>5140</v>
      </c>
      <c r="F2059" s="53" t="str">
        <f t="shared" si="253"/>
        <v>109.508,18.231</v>
      </c>
      <c r="G2059" s="54" t="s">
        <v>795</v>
      </c>
      <c r="H2059" s="55" t="str">
        <f>"jingdian/"&amp;VLOOKUP(B2059,city!$C$4:$P$352,13,FALSE)&amp;"/"&amp;VLOOKUP(C2059,city!$D$4:$P$352,13,FALSE)&amp;"/jd/"&amp;K2059&amp;".jpg"</f>
        <v>jingdian/hainan/sanya/jd/6.jpg</v>
      </c>
      <c r="I2059" s="55" t="str">
        <f t="shared" si="255"/>
        <v>2a,2b</v>
      </c>
      <c r="J2059" s="51">
        <f t="shared" si="258"/>
        <v>206</v>
      </c>
      <c r="K2059" s="51">
        <f>IF(VLOOKUP(J2058,city!$K$4:$L$352,2,0)&gt;K2058,K2058+1,1)</f>
        <v>6</v>
      </c>
      <c r="L2059" s="51">
        <v>1</v>
      </c>
      <c r="M2059" s="51" t="s">
        <v>469</v>
      </c>
      <c r="N2059" s="17">
        <v>109.508</v>
      </c>
      <c r="O2059" s="17">
        <v>18.231000000000002</v>
      </c>
      <c r="P2059" s="51" t="str">
        <f t="shared" si="251"/>
        <v/>
      </c>
      <c r="Q2059" s="51">
        <v>2</v>
      </c>
      <c r="R2059" s="51">
        <f t="shared" si="252"/>
        <v>2</v>
      </c>
      <c r="S2059" s="51" t="str">
        <f t="shared" si="256"/>
        <v>2a</v>
      </c>
      <c r="T2059" s="51" t="str">
        <f t="shared" si="257"/>
        <v>2b</v>
      </c>
    </row>
    <row r="2060" spans="1:20" ht="20" customHeight="1" x14ac:dyDescent="0.15">
      <c r="A2060" s="51">
        <f t="shared" si="254"/>
        <v>120607</v>
      </c>
      <c r="B2060" s="52" t="str">
        <f>VLOOKUP(J2060,city!$A$4:$D$352,3,0)</f>
        <v>海南</v>
      </c>
      <c r="C2060" s="52" t="str">
        <f>VLOOKUP(J2060,city!$A$4:$D$352,4,0)</f>
        <v>三亚</v>
      </c>
      <c r="D2060" s="57" t="s">
        <v>5141</v>
      </c>
      <c r="E2060" s="50" t="s">
        <v>5142</v>
      </c>
      <c r="F2060" s="53" t="str">
        <f t="shared" si="253"/>
        <v>109.537,18.297</v>
      </c>
      <c r="G2060" s="54" t="s">
        <v>795</v>
      </c>
      <c r="H2060" s="55" t="str">
        <f>"jingdian/"&amp;VLOOKUP(B2060,city!$C$4:$P$352,13,FALSE)&amp;"/"&amp;VLOOKUP(C2060,city!$D$4:$P$352,13,FALSE)&amp;"/jd/"&amp;K2060&amp;".jpg"</f>
        <v>jingdian/hainan/sanya/jd/7.jpg</v>
      </c>
      <c r="I2060" s="55" t="str">
        <f t="shared" si="255"/>
        <v>2a,2b</v>
      </c>
      <c r="J2060" s="51">
        <f t="shared" si="258"/>
        <v>206</v>
      </c>
      <c r="K2060" s="51">
        <f>IF(VLOOKUP(J2059,city!$K$4:$L$352,2,0)&gt;K2059,K2059+1,1)</f>
        <v>7</v>
      </c>
      <c r="L2060" s="51">
        <v>1</v>
      </c>
      <c r="M2060" s="51" t="s">
        <v>469</v>
      </c>
      <c r="N2060" s="17">
        <v>109.53700000000001</v>
      </c>
      <c r="O2060" s="17">
        <v>18.297000000000001</v>
      </c>
      <c r="P2060" s="51" t="str">
        <f t="shared" si="251"/>
        <v/>
      </c>
      <c r="Q2060" s="51">
        <v>2</v>
      </c>
      <c r="R2060" s="51">
        <f t="shared" si="252"/>
        <v>2</v>
      </c>
      <c r="S2060" s="51" t="str">
        <f t="shared" si="256"/>
        <v>2a</v>
      </c>
      <c r="T2060" s="51" t="str">
        <f t="shared" si="257"/>
        <v>2b</v>
      </c>
    </row>
    <row r="2061" spans="1:20" ht="20" customHeight="1" x14ac:dyDescent="0.15">
      <c r="A2061" s="51">
        <f t="shared" si="254"/>
        <v>120608</v>
      </c>
      <c r="B2061" s="52" t="str">
        <f>VLOOKUP(J2061,city!$A$4:$D$352,3,0)</f>
        <v>海南</v>
      </c>
      <c r="C2061" s="52" t="str">
        <f>VLOOKUP(J2061,city!$A$4:$D$352,4,0)</f>
        <v>三亚</v>
      </c>
      <c r="D2061" s="57" t="s">
        <v>5143</v>
      </c>
      <c r="E2061" s="50" t="s">
        <v>5144</v>
      </c>
      <c r="F2061" s="53" t="str">
        <f t="shared" si="253"/>
        <v>109.219,18.296</v>
      </c>
      <c r="G2061" s="54" t="s">
        <v>795</v>
      </c>
      <c r="H2061" s="55" t="str">
        <f>"jingdian/"&amp;VLOOKUP(B2061,city!$C$4:$P$352,13,FALSE)&amp;"/"&amp;VLOOKUP(C2061,city!$D$4:$P$352,13,FALSE)&amp;"/jd/"&amp;K2061&amp;".jpg"</f>
        <v>jingdian/hainan/sanya/jd/8.jpg</v>
      </c>
      <c r="I2061" s="55" t="str">
        <f t="shared" si="255"/>
        <v>11a,11b</v>
      </c>
      <c r="J2061" s="51">
        <f t="shared" si="258"/>
        <v>206</v>
      </c>
      <c r="K2061" s="51">
        <f>IF(VLOOKUP(J2060,city!$K$4:$L$352,2,0)&gt;K2060,K2060+1,1)</f>
        <v>8</v>
      </c>
      <c r="L2061" s="51">
        <v>1</v>
      </c>
      <c r="M2061" s="51" t="s">
        <v>469</v>
      </c>
      <c r="N2061" s="17">
        <v>109.21899999999999</v>
      </c>
      <c r="O2061" s="17">
        <v>18.295999999999999</v>
      </c>
      <c r="P2061" s="51" t="str">
        <f t="shared" ref="P2061:P2124" si="259">IF(K2061=10,SUM(N2052:N2061)/10&amp;","&amp;SUM(O2052:O2061)/10,"")</f>
        <v/>
      </c>
      <c r="Q2061" s="51">
        <v>11</v>
      </c>
      <c r="R2061" s="51">
        <f t="shared" si="252"/>
        <v>11</v>
      </c>
      <c r="S2061" s="51" t="str">
        <f t="shared" si="256"/>
        <v>11a</v>
      </c>
      <c r="T2061" s="51" t="str">
        <f t="shared" si="257"/>
        <v>11b</v>
      </c>
    </row>
    <row r="2062" spans="1:20" ht="20" customHeight="1" x14ac:dyDescent="0.15">
      <c r="A2062" s="51">
        <f t="shared" si="254"/>
        <v>120609</v>
      </c>
      <c r="B2062" s="52" t="str">
        <f>VLOOKUP(J2062,city!$A$4:$D$352,3,0)</f>
        <v>海南</v>
      </c>
      <c r="C2062" s="52" t="str">
        <f>VLOOKUP(J2062,city!$A$4:$D$352,4,0)</f>
        <v>三亚</v>
      </c>
      <c r="D2062" s="57" t="s">
        <v>5145</v>
      </c>
      <c r="E2062" s="50" t="s">
        <v>5146</v>
      </c>
      <c r="F2062" s="53" t="str">
        <f t="shared" si="253"/>
        <v>109.186,18.307</v>
      </c>
      <c r="G2062" s="54" t="s">
        <v>795</v>
      </c>
      <c r="H2062" s="55" t="str">
        <f>"jingdian/"&amp;VLOOKUP(B2062,city!$C$4:$P$352,13,FALSE)&amp;"/"&amp;VLOOKUP(C2062,city!$D$4:$P$352,13,FALSE)&amp;"/jd/"&amp;K2062&amp;".jpg"</f>
        <v>jingdian/hainan/sanya/jd/9.jpg</v>
      </c>
      <c r="I2062" s="55" t="str">
        <f t="shared" si="255"/>
        <v>9a,9b</v>
      </c>
      <c r="J2062" s="51">
        <f t="shared" si="258"/>
        <v>206</v>
      </c>
      <c r="K2062" s="51">
        <f>IF(VLOOKUP(J2061,city!$K$4:$L$352,2,0)&gt;K2061,K2061+1,1)</f>
        <v>9</v>
      </c>
      <c r="L2062" s="51">
        <v>1</v>
      </c>
      <c r="M2062" s="51" t="s">
        <v>469</v>
      </c>
      <c r="N2062" s="17">
        <v>109.18600000000001</v>
      </c>
      <c r="O2062" s="17">
        <v>18.306999999999999</v>
      </c>
      <c r="P2062" s="51" t="str">
        <f t="shared" si="259"/>
        <v/>
      </c>
      <c r="Q2062" s="51">
        <v>9</v>
      </c>
      <c r="R2062" s="51">
        <f t="shared" si="252"/>
        <v>9</v>
      </c>
      <c r="S2062" s="51" t="str">
        <f t="shared" si="256"/>
        <v>9a</v>
      </c>
      <c r="T2062" s="51" t="str">
        <f t="shared" si="257"/>
        <v>9b</v>
      </c>
    </row>
    <row r="2063" spans="1:20" ht="20" customHeight="1" x14ac:dyDescent="0.15">
      <c r="A2063" s="51">
        <f t="shared" si="254"/>
        <v>120610</v>
      </c>
      <c r="B2063" s="52" t="str">
        <f>VLOOKUP(J2063,city!$A$4:$D$352,3,0)</f>
        <v>海南</v>
      </c>
      <c r="C2063" s="52" t="str">
        <f>VLOOKUP(J2063,city!$A$4:$D$352,4,0)</f>
        <v>三亚</v>
      </c>
      <c r="D2063" s="57" t="s">
        <v>5147</v>
      </c>
      <c r="E2063" s="50" t="s">
        <v>5148</v>
      </c>
      <c r="F2063" s="53" t="str">
        <f t="shared" si="253"/>
        <v>109.532,18.227</v>
      </c>
      <c r="G2063" s="54" t="s">
        <v>795</v>
      </c>
      <c r="H2063" s="55" t="str">
        <f>"jingdian/"&amp;VLOOKUP(B2063,city!$C$4:$P$352,13,FALSE)&amp;"/"&amp;VLOOKUP(C2063,city!$D$4:$P$352,13,FALSE)&amp;"/jd/"&amp;K2063&amp;".jpg"</f>
        <v>jingdian/hainan/sanya/jd/10.jpg</v>
      </c>
      <c r="I2063" s="55" t="str">
        <f t="shared" si="255"/>
        <v>6a,6b</v>
      </c>
      <c r="J2063" s="51">
        <f t="shared" si="258"/>
        <v>206</v>
      </c>
      <c r="K2063" s="51">
        <f>IF(VLOOKUP(J2062,city!$K$4:$L$352,2,0)&gt;K2062,K2062+1,1)</f>
        <v>10</v>
      </c>
      <c r="L2063" s="51">
        <v>1</v>
      </c>
      <c r="M2063" s="51" t="s">
        <v>469</v>
      </c>
      <c r="N2063" s="17">
        <v>109.532</v>
      </c>
      <c r="O2063" s="17">
        <v>18.227</v>
      </c>
      <c r="P2063" s="51" t="str">
        <f t="shared" si="259"/>
        <v>109.4474,18.2813</v>
      </c>
      <c r="Q2063" s="51">
        <v>6</v>
      </c>
      <c r="R2063" s="51">
        <f t="shared" si="252"/>
        <v>6</v>
      </c>
      <c r="S2063" s="51" t="str">
        <f t="shared" si="256"/>
        <v>6a</v>
      </c>
      <c r="T2063" s="51" t="str">
        <f t="shared" si="257"/>
        <v>6b</v>
      </c>
    </row>
    <row r="2064" spans="1:20" ht="20" customHeight="1" x14ac:dyDescent="0.15">
      <c r="A2064" s="51">
        <f t="shared" si="254"/>
        <v>120701</v>
      </c>
      <c r="B2064" s="52" t="str">
        <f>VLOOKUP(J2064,city!$A$4:$D$352,3,0)</f>
        <v>海南</v>
      </c>
      <c r="C2064" s="52" t="str">
        <f>VLOOKUP(J2064,city!$A$4:$D$352,4,0)</f>
        <v>三沙</v>
      </c>
      <c r="D2064" s="57" t="s">
        <v>5149</v>
      </c>
      <c r="E2064" s="50" t="s">
        <v>5150</v>
      </c>
      <c r="F2064" s="53" t="str">
        <f t="shared" si="253"/>
        <v>112.349,16.838</v>
      </c>
      <c r="G2064" s="54" t="s">
        <v>795</v>
      </c>
      <c r="H2064" s="55" t="str">
        <f>"jingdian/"&amp;VLOOKUP(B2064,city!$C$4:$P$352,13,FALSE)&amp;"/"&amp;VLOOKUP(C2064,city!$D$4:$P$352,13,FALSE)&amp;"/jd/"&amp;K2064&amp;".jpg"</f>
        <v>jingdian/hainan/sansha/jd/1.jpg</v>
      </c>
      <c r="I2064" s="55" t="str">
        <f t="shared" si="255"/>
        <v>4a,4b</v>
      </c>
      <c r="J2064" s="51">
        <f t="shared" si="258"/>
        <v>207</v>
      </c>
      <c r="K2064" s="51">
        <f>IF(VLOOKUP(J2063,city!$K$4:$L$352,2,0)&gt;K2063,K2063+1,1)</f>
        <v>1</v>
      </c>
      <c r="L2064" s="51">
        <v>1</v>
      </c>
      <c r="M2064" s="51" t="s">
        <v>471</v>
      </c>
      <c r="N2064" s="17">
        <v>112.349</v>
      </c>
      <c r="O2064" s="17">
        <v>16.838000000000001</v>
      </c>
      <c r="P2064" s="51" t="str">
        <f t="shared" si="259"/>
        <v/>
      </c>
      <c r="Q2064" s="51">
        <v>4</v>
      </c>
      <c r="R2064" s="51">
        <f t="shared" si="252"/>
        <v>4</v>
      </c>
      <c r="S2064" s="51" t="str">
        <f t="shared" si="256"/>
        <v>4a</v>
      </c>
      <c r="T2064" s="51" t="str">
        <f t="shared" si="257"/>
        <v>4b</v>
      </c>
    </row>
    <row r="2065" spans="1:20" ht="20" customHeight="1" x14ac:dyDescent="0.15">
      <c r="A2065" s="51">
        <f t="shared" si="254"/>
        <v>120702</v>
      </c>
      <c r="B2065" s="52" t="str">
        <f>VLOOKUP(J2065,city!$A$4:$D$352,3,0)</f>
        <v>海南</v>
      </c>
      <c r="C2065" s="52" t="str">
        <f>VLOOKUP(J2065,city!$A$4:$D$352,4,0)</f>
        <v>三沙</v>
      </c>
      <c r="D2065" s="57" t="s">
        <v>5151</v>
      </c>
      <c r="E2065" s="50" t="s">
        <v>5152</v>
      </c>
      <c r="F2065" s="53" t="str">
        <f t="shared" si="253"/>
        <v>111.7,16.597</v>
      </c>
      <c r="G2065" s="54" t="s">
        <v>795</v>
      </c>
      <c r="H2065" s="55" t="str">
        <f>"jingdian/"&amp;VLOOKUP(B2065,city!$C$4:$P$352,13,FALSE)&amp;"/"&amp;VLOOKUP(C2065,city!$D$4:$P$352,13,FALSE)&amp;"/jd/"&amp;K2065&amp;".jpg"</f>
        <v>jingdian/hainan/sansha/jd/2.jpg</v>
      </c>
      <c r="I2065" s="55" t="str">
        <f t="shared" si="255"/>
        <v>4a,4b</v>
      </c>
      <c r="J2065" s="51">
        <f t="shared" si="258"/>
        <v>207</v>
      </c>
      <c r="K2065" s="51">
        <f>IF(VLOOKUP(J2064,city!$K$4:$L$352,2,0)&gt;K2064,K2064+1,1)</f>
        <v>2</v>
      </c>
      <c r="L2065" s="51">
        <v>1</v>
      </c>
      <c r="M2065" s="51" t="s">
        <v>471</v>
      </c>
      <c r="N2065" s="17">
        <v>111.7</v>
      </c>
      <c r="O2065" s="17">
        <v>16.597000000000001</v>
      </c>
      <c r="P2065" s="51" t="str">
        <f t="shared" si="259"/>
        <v/>
      </c>
      <c r="Q2065" s="51">
        <v>4</v>
      </c>
      <c r="R2065" s="51">
        <f t="shared" si="252"/>
        <v>4</v>
      </c>
      <c r="S2065" s="51" t="str">
        <f t="shared" si="256"/>
        <v>4a</v>
      </c>
      <c r="T2065" s="51" t="str">
        <f t="shared" si="257"/>
        <v>4b</v>
      </c>
    </row>
    <row r="2066" spans="1:20" ht="20" customHeight="1" x14ac:dyDescent="0.15">
      <c r="A2066" s="51">
        <f t="shared" si="254"/>
        <v>120703</v>
      </c>
      <c r="B2066" s="52" t="str">
        <f>VLOOKUP(J2066,city!$A$4:$D$352,3,0)</f>
        <v>海南</v>
      </c>
      <c r="C2066" s="52" t="str">
        <f>VLOOKUP(J2066,city!$A$4:$D$352,4,0)</f>
        <v>三沙</v>
      </c>
      <c r="D2066" s="57" t="s">
        <v>5153</v>
      </c>
      <c r="E2066" s="50" t="s">
        <v>5154</v>
      </c>
      <c r="F2066" s="53" t="str">
        <f t="shared" si="253"/>
        <v>112.359,16.85</v>
      </c>
      <c r="G2066" s="54" t="s">
        <v>795</v>
      </c>
      <c r="H2066" s="55" t="str">
        <f>"jingdian/"&amp;VLOOKUP(B2066,city!$C$4:$P$352,13,FALSE)&amp;"/"&amp;VLOOKUP(C2066,city!$D$4:$P$352,13,FALSE)&amp;"/jd/"&amp;K2066&amp;".jpg"</f>
        <v>jingdian/hainan/sansha/jd/3.jpg</v>
      </c>
      <c r="I2066" s="55" t="str">
        <f t="shared" si="255"/>
        <v>4a,4b</v>
      </c>
      <c r="J2066" s="51">
        <f t="shared" si="258"/>
        <v>207</v>
      </c>
      <c r="K2066" s="51">
        <f>IF(VLOOKUP(J2065,city!$K$4:$L$352,2,0)&gt;K2065,K2065+1,1)</f>
        <v>3</v>
      </c>
      <c r="L2066" s="51">
        <v>1</v>
      </c>
      <c r="M2066" s="51" t="s">
        <v>471</v>
      </c>
      <c r="N2066" s="17">
        <v>112.35899999999999</v>
      </c>
      <c r="O2066" s="17">
        <v>16.850000000000001</v>
      </c>
      <c r="P2066" s="51" t="str">
        <f t="shared" si="259"/>
        <v/>
      </c>
      <c r="Q2066" s="51">
        <v>4</v>
      </c>
      <c r="R2066" s="51">
        <f t="shared" si="252"/>
        <v>4</v>
      </c>
      <c r="S2066" s="51" t="str">
        <f t="shared" si="256"/>
        <v>4a</v>
      </c>
      <c r="T2066" s="51" t="str">
        <f t="shared" si="257"/>
        <v>4b</v>
      </c>
    </row>
    <row r="2067" spans="1:20" ht="20" customHeight="1" x14ac:dyDescent="0.15">
      <c r="A2067" s="51">
        <f t="shared" si="254"/>
        <v>120704</v>
      </c>
      <c r="B2067" s="52" t="str">
        <f>VLOOKUP(J2067,city!$A$4:$D$352,3,0)</f>
        <v>海南</v>
      </c>
      <c r="C2067" s="52" t="str">
        <f>VLOOKUP(J2067,city!$A$4:$D$352,4,0)</f>
        <v>三沙</v>
      </c>
      <c r="D2067" s="57" t="s">
        <v>5155</v>
      </c>
      <c r="E2067" s="50" t="s">
        <v>5156</v>
      </c>
      <c r="F2067" s="53" t="str">
        <f t="shared" si="253"/>
        <v>110.321,20.035</v>
      </c>
      <c r="G2067" s="54" t="s">
        <v>795</v>
      </c>
      <c r="H2067" s="55" t="str">
        <f>"jingdian/"&amp;VLOOKUP(B2067,city!$C$4:$P$352,13,FALSE)&amp;"/"&amp;VLOOKUP(C2067,city!$D$4:$P$352,13,FALSE)&amp;"/jd/"&amp;K2067&amp;".jpg"</f>
        <v>jingdian/hainan/sansha/jd/4.jpg</v>
      </c>
      <c r="I2067" s="55" t="str">
        <f t="shared" si="255"/>
        <v>4a,4b</v>
      </c>
      <c r="J2067" s="51">
        <f t="shared" si="258"/>
        <v>207</v>
      </c>
      <c r="K2067" s="51">
        <f>IF(VLOOKUP(J2066,city!$K$4:$L$352,2,0)&gt;K2066,K2066+1,1)</f>
        <v>4</v>
      </c>
      <c r="L2067" s="51">
        <v>1</v>
      </c>
      <c r="M2067" s="51" t="s">
        <v>471</v>
      </c>
      <c r="N2067" s="17">
        <v>110.321</v>
      </c>
      <c r="O2067" s="17">
        <v>20.035</v>
      </c>
      <c r="P2067" s="51" t="str">
        <f t="shared" si="259"/>
        <v/>
      </c>
      <c r="Q2067" s="51">
        <v>4</v>
      </c>
      <c r="R2067" s="51" t="e">
        <f t="shared" si="252"/>
        <v>#N/A</v>
      </c>
      <c r="S2067" s="51" t="str">
        <f t="shared" si="256"/>
        <v>4a</v>
      </c>
      <c r="T2067" s="51" t="str">
        <f t="shared" si="257"/>
        <v>4b</v>
      </c>
    </row>
    <row r="2068" spans="1:20" ht="20" customHeight="1" x14ac:dyDescent="0.15">
      <c r="A2068" s="51">
        <f t="shared" si="254"/>
        <v>120705</v>
      </c>
      <c r="B2068" s="52" t="str">
        <f>VLOOKUP(J2068,city!$A$4:$D$352,3,0)</f>
        <v>海南</v>
      </c>
      <c r="C2068" s="52" t="str">
        <f>VLOOKUP(J2068,city!$A$4:$D$352,4,0)</f>
        <v>三沙</v>
      </c>
      <c r="D2068" s="57" t="s">
        <v>5157</v>
      </c>
      <c r="E2068" s="50" t="s">
        <v>5158</v>
      </c>
      <c r="F2068" s="53" t="str">
        <f t="shared" si="253"/>
        <v>111.4,16.32</v>
      </c>
      <c r="G2068" s="54" t="s">
        <v>795</v>
      </c>
      <c r="H2068" s="55" t="str">
        <f>"jingdian/"&amp;VLOOKUP(B2068,city!$C$4:$P$352,13,FALSE)&amp;"/"&amp;VLOOKUP(C2068,city!$D$4:$P$352,13,FALSE)&amp;"/jd/"&amp;K2068&amp;".jpg"</f>
        <v>jingdian/hainan/sansha/jd/5.jpg</v>
      </c>
      <c r="I2068" s="55" t="str">
        <f t="shared" si="255"/>
        <v>4a,4b</v>
      </c>
      <c r="J2068" s="51">
        <f t="shared" si="258"/>
        <v>207</v>
      </c>
      <c r="K2068" s="51">
        <f>IF(VLOOKUP(J2067,city!$K$4:$L$352,2,0)&gt;K2067,K2067+1,1)</f>
        <v>5</v>
      </c>
      <c r="L2068" s="51">
        <v>1</v>
      </c>
      <c r="M2068" s="51" t="s">
        <v>471</v>
      </c>
      <c r="N2068" s="17">
        <v>111.4</v>
      </c>
      <c r="O2068" s="17">
        <v>16.32</v>
      </c>
      <c r="P2068" s="51" t="str">
        <f t="shared" si="259"/>
        <v/>
      </c>
      <c r="Q2068" s="51">
        <v>4</v>
      </c>
      <c r="R2068" s="51">
        <f t="shared" si="252"/>
        <v>4</v>
      </c>
      <c r="S2068" s="51" t="str">
        <f t="shared" si="256"/>
        <v>4a</v>
      </c>
      <c r="T2068" s="51" t="str">
        <f t="shared" si="257"/>
        <v>4b</v>
      </c>
    </row>
    <row r="2069" spans="1:20" ht="20" customHeight="1" x14ac:dyDescent="0.15">
      <c r="A2069" s="51">
        <f t="shared" si="254"/>
        <v>120706</v>
      </c>
      <c r="B2069" s="52" t="str">
        <f>VLOOKUP(J2069,city!$A$4:$D$352,3,0)</f>
        <v>海南</v>
      </c>
      <c r="C2069" s="52" t="str">
        <f>VLOOKUP(J2069,city!$A$4:$D$352,4,0)</f>
        <v>三沙</v>
      </c>
      <c r="D2069" s="57" t="s">
        <v>5159</v>
      </c>
      <c r="E2069" s="50" t="s">
        <v>5160</v>
      </c>
      <c r="F2069" s="53" t="str">
        <f t="shared" si="253"/>
        <v>112.42,16.4</v>
      </c>
      <c r="G2069" s="54" t="s">
        <v>795</v>
      </c>
      <c r="H2069" s="55" t="str">
        <f>"jingdian/"&amp;VLOOKUP(B2069,city!$C$4:$P$352,13,FALSE)&amp;"/"&amp;VLOOKUP(C2069,city!$D$4:$P$352,13,FALSE)&amp;"/jd/"&amp;K2069&amp;".jpg"</f>
        <v>jingdian/hainan/sansha/jd/6.jpg</v>
      </c>
      <c r="I2069" s="55" t="str">
        <f t="shared" si="255"/>
        <v>4a,4b</v>
      </c>
      <c r="J2069" s="51">
        <f t="shared" si="258"/>
        <v>207</v>
      </c>
      <c r="K2069" s="51">
        <f>IF(VLOOKUP(J2068,city!$K$4:$L$352,2,0)&gt;K2068,K2068+1,1)</f>
        <v>6</v>
      </c>
      <c r="L2069" s="51">
        <v>1</v>
      </c>
      <c r="M2069" s="51" t="s">
        <v>471</v>
      </c>
      <c r="N2069" s="17">
        <v>112.42</v>
      </c>
      <c r="O2069" s="17">
        <v>16.399999999999999</v>
      </c>
      <c r="P2069" s="51" t="str">
        <f t="shared" si="259"/>
        <v/>
      </c>
      <c r="Q2069" s="51">
        <v>4</v>
      </c>
      <c r="R2069" s="51">
        <f t="shared" si="252"/>
        <v>4</v>
      </c>
      <c r="S2069" s="51" t="str">
        <f t="shared" si="256"/>
        <v>4a</v>
      </c>
      <c r="T2069" s="51" t="str">
        <f t="shared" si="257"/>
        <v>4b</v>
      </c>
    </row>
    <row r="2070" spans="1:20" ht="20" customHeight="1" x14ac:dyDescent="0.15">
      <c r="A2070" s="51">
        <f t="shared" si="254"/>
        <v>120707</v>
      </c>
      <c r="B2070" s="52" t="str">
        <f>VLOOKUP(J2070,city!$A$4:$D$352,3,0)</f>
        <v>海南</v>
      </c>
      <c r="C2070" s="52" t="str">
        <f>VLOOKUP(J2070,city!$A$4:$D$352,4,0)</f>
        <v>三沙</v>
      </c>
      <c r="D2070" s="57" t="s">
        <v>5161</v>
      </c>
      <c r="E2070" s="50" t="s">
        <v>5162</v>
      </c>
      <c r="F2070" s="53" t="str">
        <f t="shared" si="253"/>
        <v>111.733,4.02</v>
      </c>
      <c r="G2070" s="54" t="s">
        <v>795</v>
      </c>
      <c r="H2070" s="55" t="str">
        <f>"jingdian/"&amp;VLOOKUP(B2070,city!$C$4:$P$352,13,FALSE)&amp;"/"&amp;VLOOKUP(C2070,city!$D$4:$P$352,13,FALSE)&amp;"/jd/"&amp;K2070&amp;".jpg"</f>
        <v>jingdian/hainan/sansha/jd/7.jpg</v>
      </c>
      <c r="I2070" s="55" t="str">
        <f t="shared" si="255"/>
        <v>4a,4b</v>
      </c>
      <c r="J2070" s="51">
        <f t="shared" si="258"/>
        <v>207</v>
      </c>
      <c r="K2070" s="51">
        <f>IF(VLOOKUP(J2069,city!$K$4:$L$352,2,0)&gt;K2069,K2069+1,1)</f>
        <v>7</v>
      </c>
      <c r="L2070" s="51">
        <v>1</v>
      </c>
      <c r="M2070" s="51" t="s">
        <v>471</v>
      </c>
      <c r="N2070" s="17">
        <v>111.733</v>
      </c>
      <c r="O2070" s="17">
        <v>4.0199999999999996</v>
      </c>
      <c r="P2070" s="51" t="str">
        <f t="shared" si="259"/>
        <v/>
      </c>
      <c r="Q2070" s="51">
        <v>4</v>
      </c>
      <c r="R2070" s="51" t="e">
        <f t="shared" si="252"/>
        <v>#N/A</v>
      </c>
      <c r="S2070" s="51" t="str">
        <f t="shared" si="256"/>
        <v>4a</v>
      </c>
      <c r="T2070" s="51" t="str">
        <f t="shared" si="257"/>
        <v>4b</v>
      </c>
    </row>
    <row r="2071" spans="1:20" ht="20" customHeight="1" x14ac:dyDescent="0.15">
      <c r="A2071" s="51">
        <f t="shared" si="254"/>
        <v>120708</v>
      </c>
      <c r="B2071" s="52" t="str">
        <f>VLOOKUP(J2071,city!$A$4:$D$352,3,0)</f>
        <v>海南</v>
      </c>
      <c r="C2071" s="52" t="str">
        <f>VLOOKUP(J2071,city!$A$4:$D$352,4,0)</f>
        <v>三沙</v>
      </c>
      <c r="D2071" s="57" t="s">
        <v>5163</v>
      </c>
      <c r="E2071" s="50" t="s">
        <v>5164</v>
      </c>
      <c r="F2071" s="53" t="str">
        <f t="shared" si="253"/>
        <v>112.033,3.512</v>
      </c>
      <c r="G2071" s="54" t="s">
        <v>795</v>
      </c>
      <c r="H2071" s="55" t="str">
        <f>"jingdian/"&amp;VLOOKUP(B2071,city!$C$4:$P$352,13,FALSE)&amp;"/"&amp;VLOOKUP(C2071,city!$D$4:$P$352,13,FALSE)&amp;"/jd/"&amp;K2071&amp;".jpg"</f>
        <v>jingdian/hainan/sansha/jd/8.jpg</v>
      </c>
      <c r="I2071" s="55" t="str">
        <f t="shared" si="255"/>
        <v>4a,4b</v>
      </c>
      <c r="J2071" s="51">
        <f t="shared" si="258"/>
        <v>207</v>
      </c>
      <c r="K2071" s="51">
        <f>IF(VLOOKUP(J2070,city!$K$4:$L$352,2,0)&gt;K2070,K2070+1,1)</f>
        <v>8</v>
      </c>
      <c r="L2071" s="51">
        <v>1</v>
      </c>
      <c r="M2071" s="51" t="s">
        <v>471</v>
      </c>
      <c r="N2071" s="17">
        <v>112.033</v>
      </c>
      <c r="O2071" s="17">
        <v>3.512</v>
      </c>
      <c r="P2071" s="51" t="str">
        <f t="shared" si="259"/>
        <v/>
      </c>
      <c r="Q2071" s="51">
        <v>4</v>
      </c>
      <c r="R2071" s="51" t="e">
        <f t="shared" si="252"/>
        <v>#N/A</v>
      </c>
      <c r="S2071" s="51" t="str">
        <f t="shared" si="256"/>
        <v>4a</v>
      </c>
      <c r="T2071" s="51" t="str">
        <f t="shared" si="257"/>
        <v>4b</v>
      </c>
    </row>
    <row r="2072" spans="1:20" ht="20" customHeight="1" x14ac:dyDescent="0.15">
      <c r="A2072" s="51">
        <f t="shared" si="254"/>
        <v>120709</v>
      </c>
      <c r="B2072" s="52" t="str">
        <f>VLOOKUP(J2072,city!$A$4:$D$352,3,0)</f>
        <v>海南</v>
      </c>
      <c r="C2072" s="52" t="str">
        <f>VLOOKUP(J2072,city!$A$4:$D$352,4,0)</f>
        <v>三沙</v>
      </c>
      <c r="D2072" s="57" t="s">
        <v>5165</v>
      </c>
      <c r="E2072" s="50" t="s">
        <v>5166</v>
      </c>
      <c r="F2072" s="53" t="str">
        <f t="shared" si="253"/>
        <v>112.42,16.35</v>
      </c>
      <c r="G2072" s="54" t="s">
        <v>795</v>
      </c>
      <c r="H2072" s="55" t="str">
        <f>"jingdian/"&amp;VLOOKUP(B2072,city!$C$4:$P$352,13,FALSE)&amp;"/"&amp;VLOOKUP(C2072,city!$D$4:$P$352,13,FALSE)&amp;"/jd/"&amp;K2072&amp;".jpg"</f>
        <v>jingdian/hainan/sansha/jd/9.jpg</v>
      </c>
      <c r="I2072" s="55" t="str">
        <f t="shared" si="255"/>
        <v>4a,4b</v>
      </c>
      <c r="J2072" s="51">
        <f t="shared" si="258"/>
        <v>207</v>
      </c>
      <c r="K2072" s="51">
        <f>IF(VLOOKUP(J2071,city!$K$4:$L$352,2,0)&gt;K2071,K2071+1,1)</f>
        <v>9</v>
      </c>
      <c r="L2072" s="51">
        <v>1</v>
      </c>
      <c r="M2072" s="51" t="s">
        <v>471</v>
      </c>
      <c r="N2072" s="17">
        <v>112.42</v>
      </c>
      <c r="O2072" s="17">
        <v>16.350000000000001</v>
      </c>
      <c r="P2072" s="51" t="str">
        <f t="shared" si="259"/>
        <v/>
      </c>
      <c r="Q2072" s="51">
        <v>4</v>
      </c>
      <c r="R2072" s="51">
        <f t="shared" si="252"/>
        <v>4</v>
      </c>
      <c r="S2072" s="51" t="str">
        <f t="shared" si="256"/>
        <v>4a</v>
      </c>
      <c r="T2072" s="51" t="str">
        <f t="shared" si="257"/>
        <v>4b</v>
      </c>
    </row>
    <row r="2073" spans="1:20" ht="20" customHeight="1" x14ac:dyDescent="0.15">
      <c r="A2073" s="51">
        <f t="shared" si="254"/>
        <v>120710</v>
      </c>
      <c r="B2073" s="52" t="str">
        <f>VLOOKUP(J2073,city!$A$4:$D$352,3,0)</f>
        <v>海南</v>
      </c>
      <c r="C2073" s="52" t="str">
        <f>VLOOKUP(J2073,city!$A$4:$D$352,4,0)</f>
        <v>三沙</v>
      </c>
      <c r="D2073" s="57" t="s">
        <v>5167</v>
      </c>
      <c r="E2073" s="50" t="s">
        <v>5168</v>
      </c>
      <c r="F2073" s="53" t="str">
        <f t="shared" si="253"/>
        <v>112.344,16.839</v>
      </c>
      <c r="G2073" s="54" t="s">
        <v>795</v>
      </c>
      <c r="H2073" s="55" t="str">
        <f>"jingdian/"&amp;VLOOKUP(B2073,city!$C$4:$P$352,13,FALSE)&amp;"/"&amp;VLOOKUP(C2073,city!$D$4:$P$352,13,FALSE)&amp;"/jd/"&amp;K2073&amp;".jpg"</f>
        <v>jingdian/hainan/sansha/jd/10.jpg</v>
      </c>
      <c r="I2073" s="55" t="str">
        <f t="shared" si="255"/>
        <v>19a,19b</v>
      </c>
      <c r="J2073" s="51">
        <f t="shared" si="258"/>
        <v>207</v>
      </c>
      <c r="K2073" s="51">
        <f>IF(VLOOKUP(J2072,city!$K$4:$L$352,2,0)&gt;K2072,K2072+1,1)</f>
        <v>10</v>
      </c>
      <c r="L2073" s="51">
        <v>1</v>
      </c>
      <c r="M2073" s="51" t="s">
        <v>471</v>
      </c>
      <c r="N2073" s="17">
        <v>112.34399999999999</v>
      </c>
      <c r="O2073" s="17">
        <v>16.838999999999999</v>
      </c>
      <c r="P2073" s="51" t="str">
        <f t="shared" si="259"/>
        <v>111.9079,14.3761</v>
      </c>
      <c r="Q2073" s="51">
        <v>19</v>
      </c>
      <c r="R2073" s="51">
        <f t="shared" si="252"/>
        <v>19</v>
      </c>
      <c r="S2073" s="51" t="str">
        <f t="shared" si="256"/>
        <v>19a</v>
      </c>
      <c r="T2073" s="51" t="str">
        <f t="shared" si="257"/>
        <v>19b</v>
      </c>
    </row>
    <row r="2074" spans="1:20" ht="20" customHeight="1" x14ac:dyDescent="0.15">
      <c r="A2074" s="51">
        <f t="shared" si="254"/>
        <v>120801</v>
      </c>
      <c r="B2074" s="52" t="str">
        <f>VLOOKUP(J2074,city!$A$4:$D$352,3,0)</f>
        <v>海南</v>
      </c>
      <c r="C2074" s="52" t="str">
        <f>VLOOKUP(J2074,city!$A$4:$D$352,4,0)</f>
        <v>儋州</v>
      </c>
      <c r="D2074" s="57" t="s">
        <v>5169</v>
      </c>
      <c r="E2074" s="50" t="s">
        <v>5170</v>
      </c>
      <c r="F2074" s="53" t="str">
        <f t="shared" si="253"/>
        <v>109.306,19.448</v>
      </c>
      <c r="G2074" s="54" t="s">
        <v>795</v>
      </c>
      <c r="H2074" s="55" t="str">
        <f>"jingdian/"&amp;VLOOKUP(B2074,city!$C$4:$P$352,13,FALSE)&amp;"/"&amp;VLOOKUP(C2074,city!$D$4:$P$352,13,FALSE)&amp;"/jd/"&amp;K2074&amp;".jpg"</f>
        <v>jingdian/hainan/danzhou/jd/1.jpg</v>
      </c>
      <c r="I2074" s="55" t="str">
        <f t="shared" si="255"/>
        <v>9a,9b</v>
      </c>
      <c r="J2074" s="51">
        <f t="shared" si="258"/>
        <v>208</v>
      </c>
      <c r="K2074" s="51">
        <f>IF(VLOOKUP(J2073,city!$K$4:$L$352,2,0)&gt;K2073,K2073+1,1)</f>
        <v>1</v>
      </c>
      <c r="L2074" s="51">
        <v>1</v>
      </c>
      <c r="M2074" s="51" t="s">
        <v>473</v>
      </c>
      <c r="N2074" s="17">
        <v>109.306</v>
      </c>
      <c r="O2074" s="17">
        <v>19.448</v>
      </c>
      <c r="P2074" s="51" t="str">
        <f t="shared" si="259"/>
        <v/>
      </c>
      <c r="Q2074" s="51">
        <v>9</v>
      </c>
      <c r="R2074" s="51">
        <f t="shared" si="252"/>
        <v>9</v>
      </c>
      <c r="S2074" s="51" t="str">
        <f t="shared" si="256"/>
        <v>9a</v>
      </c>
      <c r="T2074" s="51" t="str">
        <f t="shared" si="257"/>
        <v>9b</v>
      </c>
    </row>
    <row r="2075" spans="1:20" ht="20" customHeight="1" x14ac:dyDescent="0.15">
      <c r="A2075" s="51">
        <f t="shared" si="254"/>
        <v>120802</v>
      </c>
      <c r="B2075" s="52" t="str">
        <f>VLOOKUP(J2075,city!$A$4:$D$352,3,0)</f>
        <v>海南</v>
      </c>
      <c r="C2075" s="52" t="str">
        <f>VLOOKUP(J2075,city!$A$4:$D$352,4,0)</f>
        <v>儋州</v>
      </c>
      <c r="D2075" s="57" t="s">
        <v>5171</v>
      </c>
      <c r="E2075" s="50" t="s">
        <v>5172</v>
      </c>
      <c r="F2075" s="53" t="str">
        <f t="shared" si="253"/>
        <v>109.365,19.747</v>
      </c>
      <c r="G2075" s="54" t="s">
        <v>795</v>
      </c>
      <c r="H2075" s="55" t="str">
        <f>"jingdian/"&amp;VLOOKUP(B2075,city!$C$4:$P$352,13,FALSE)&amp;"/"&amp;VLOOKUP(C2075,city!$D$4:$P$352,13,FALSE)&amp;"/jd/"&amp;K2075&amp;".jpg"</f>
        <v>jingdian/hainan/danzhou/jd/2.jpg</v>
      </c>
      <c r="I2075" s="55" t="str">
        <f t="shared" si="255"/>
        <v>18a,18b</v>
      </c>
      <c r="J2075" s="51">
        <f t="shared" si="258"/>
        <v>208</v>
      </c>
      <c r="K2075" s="51">
        <f>IF(VLOOKUP(J2074,city!$K$4:$L$352,2,0)&gt;K2074,K2074+1,1)</f>
        <v>2</v>
      </c>
      <c r="L2075" s="51">
        <v>1</v>
      </c>
      <c r="M2075" s="51" t="s">
        <v>473</v>
      </c>
      <c r="N2075" s="17">
        <v>109.36499999999999</v>
      </c>
      <c r="O2075" s="17">
        <v>19.747</v>
      </c>
      <c r="P2075" s="51" t="str">
        <f t="shared" si="259"/>
        <v/>
      </c>
      <c r="Q2075" s="51">
        <v>18</v>
      </c>
      <c r="R2075" s="51">
        <f t="shared" ref="R2075:R2138" si="260">LOOKUP(1,0/FIND($U$6:$U$91,D2075),$V$6:$V$91)</f>
        <v>18</v>
      </c>
      <c r="S2075" s="51" t="str">
        <f t="shared" si="256"/>
        <v>18a</v>
      </c>
      <c r="T2075" s="51" t="str">
        <f t="shared" si="257"/>
        <v>18b</v>
      </c>
    </row>
    <row r="2076" spans="1:20" ht="20" customHeight="1" x14ac:dyDescent="0.15">
      <c r="A2076" s="51">
        <f t="shared" si="254"/>
        <v>120803</v>
      </c>
      <c r="B2076" s="52" t="str">
        <f>VLOOKUP(J2076,city!$A$4:$D$352,3,0)</f>
        <v>海南</v>
      </c>
      <c r="C2076" s="52" t="str">
        <f>VLOOKUP(J2076,city!$A$4:$D$352,4,0)</f>
        <v>儋州</v>
      </c>
      <c r="D2076" s="57" t="s">
        <v>5173</v>
      </c>
      <c r="E2076" s="50" t="s">
        <v>5174</v>
      </c>
      <c r="F2076" s="53" t="str">
        <f t="shared" si="253"/>
        <v>109.224,19.744</v>
      </c>
      <c r="G2076" s="54" t="s">
        <v>795</v>
      </c>
      <c r="H2076" s="55" t="str">
        <f>"jingdian/"&amp;VLOOKUP(B2076,city!$C$4:$P$352,13,FALSE)&amp;"/"&amp;VLOOKUP(C2076,city!$D$4:$P$352,13,FALSE)&amp;"/jd/"&amp;K2076&amp;".jpg"</f>
        <v>jingdian/hainan/danzhou/jd/3.jpg</v>
      </c>
      <c r="I2076" s="55" t="str">
        <f t="shared" si="255"/>
        <v>6a,6b</v>
      </c>
      <c r="J2076" s="51">
        <f t="shared" si="258"/>
        <v>208</v>
      </c>
      <c r="K2076" s="51">
        <f>IF(VLOOKUP(J2075,city!$K$4:$L$352,2,0)&gt;K2075,K2075+1,1)</f>
        <v>3</v>
      </c>
      <c r="L2076" s="51">
        <v>1</v>
      </c>
      <c r="M2076" s="51" t="s">
        <v>473</v>
      </c>
      <c r="N2076" s="17">
        <v>109.224</v>
      </c>
      <c r="O2076" s="17">
        <v>19.744</v>
      </c>
      <c r="P2076" s="51" t="str">
        <f t="shared" si="259"/>
        <v/>
      </c>
      <c r="Q2076" s="51">
        <v>6</v>
      </c>
      <c r="R2076" s="51" t="e">
        <f t="shared" si="260"/>
        <v>#N/A</v>
      </c>
      <c r="S2076" s="51" t="str">
        <f t="shared" si="256"/>
        <v>6a</v>
      </c>
      <c r="T2076" s="51" t="str">
        <f t="shared" si="257"/>
        <v>6b</v>
      </c>
    </row>
    <row r="2077" spans="1:20" ht="20" customHeight="1" x14ac:dyDescent="0.15">
      <c r="A2077" s="51">
        <f t="shared" si="254"/>
        <v>120804</v>
      </c>
      <c r="B2077" s="52" t="str">
        <f>VLOOKUP(J2077,city!$A$4:$D$352,3,0)</f>
        <v>海南</v>
      </c>
      <c r="C2077" s="52" t="str">
        <f>VLOOKUP(J2077,city!$A$4:$D$352,4,0)</f>
        <v>儋州</v>
      </c>
      <c r="D2077" s="57" t="s">
        <v>5175</v>
      </c>
      <c r="E2077" s="50" t="s">
        <v>5176</v>
      </c>
      <c r="F2077" s="53" t="str">
        <f t="shared" si="253"/>
        <v>109.378,19.709</v>
      </c>
      <c r="G2077" s="54" t="s">
        <v>795</v>
      </c>
      <c r="H2077" s="55" t="str">
        <f>"jingdian/"&amp;VLOOKUP(B2077,city!$C$4:$P$352,13,FALSE)&amp;"/"&amp;VLOOKUP(C2077,city!$D$4:$P$352,13,FALSE)&amp;"/jd/"&amp;K2077&amp;".jpg"</f>
        <v>jingdian/hainan/danzhou/jd/4.jpg</v>
      </c>
      <c r="I2077" s="55" t="str">
        <f t="shared" si="255"/>
        <v>13a,13b</v>
      </c>
      <c r="J2077" s="51">
        <f t="shared" si="258"/>
        <v>208</v>
      </c>
      <c r="K2077" s="51">
        <f>IF(VLOOKUP(J2076,city!$K$4:$L$352,2,0)&gt;K2076,K2076+1,1)</f>
        <v>4</v>
      </c>
      <c r="L2077" s="51">
        <v>1</v>
      </c>
      <c r="M2077" s="51" t="s">
        <v>473</v>
      </c>
      <c r="N2077" s="17">
        <v>109.378</v>
      </c>
      <c r="O2077" s="17">
        <v>19.709</v>
      </c>
      <c r="P2077" s="51" t="str">
        <f t="shared" si="259"/>
        <v/>
      </c>
      <c r="Q2077" s="51">
        <v>13</v>
      </c>
      <c r="R2077" s="51">
        <f t="shared" si="260"/>
        <v>13</v>
      </c>
      <c r="S2077" s="51" t="str">
        <f t="shared" si="256"/>
        <v>13a</v>
      </c>
      <c r="T2077" s="51" t="str">
        <f t="shared" si="257"/>
        <v>13b</v>
      </c>
    </row>
    <row r="2078" spans="1:20" ht="20" customHeight="1" x14ac:dyDescent="0.15">
      <c r="A2078" s="51">
        <f t="shared" si="254"/>
        <v>120805</v>
      </c>
      <c r="B2078" s="52" t="str">
        <f>VLOOKUP(J2078,city!$A$4:$D$352,3,0)</f>
        <v>海南</v>
      </c>
      <c r="C2078" s="52" t="str">
        <f>VLOOKUP(J2078,city!$A$4:$D$352,4,0)</f>
        <v>儋州</v>
      </c>
      <c r="D2078" s="57" t="s">
        <v>5177</v>
      </c>
      <c r="E2078" s="50" t="s">
        <v>5178</v>
      </c>
      <c r="F2078" s="53" t="str">
        <f t="shared" si="253"/>
        <v>109.51,19.518</v>
      </c>
      <c r="G2078" s="54" t="s">
        <v>795</v>
      </c>
      <c r="H2078" s="55" t="str">
        <f>"jingdian/"&amp;VLOOKUP(B2078,city!$C$4:$P$352,13,FALSE)&amp;"/"&amp;VLOOKUP(C2078,city!$D$4:$P$352,13,FALSE)&amp;"/jd/"&amp;K2078&amp;".jpg"</f>
        <v>jingdian/hainan/danzhou/jd/5.jpg</v>
      </c>
      <c r="I2078" s="55" t="str">
        <f t="shared" si="255"/>
        <v>1a,1b</v>
      </c>
      <c r="J2078" s="51">
        <f t="shared" si="258"/>
        <v>208</v>
      </c>
      <c r="K2078" s="51">
        <f>IF(VLOOKUP(J2077,city!$K$4:$L$352,2,0)&gt;K2077,K2077+1,1)</f>
        <v>5</v>
      </c>
      <c r="L2078" s="51">
        <v>1</v>
      </c>
      <c r="M2078" s="51" t="s">
        <v>473</v>
      </c>
      <c r="N2078" s="17">
        <v>109.51</v>
      </c>
      <c r="O2078" s="17">
        <v>19.518000000000001</v>
      </c>
      <c r="P2078" s="51" t="str">
        <f t="shared" si="259"/>
        <v/>
      </c>
      <c r="Q2078" s="51">
        <v>1</v>
      </c>
      <c r="R2078" s="51">
        <f t="shared" si="260"/>
        <v>1</v>
      </c>
      <c r="S2078" s="51" t="str">
        <f t="shared" si="256"/>
        <v>1a</v>
      </c>
      <c r="T2078" s="51" t="str">
        <f t="shared" si="257"/>
        <v>1b</v>
      </c>
    </row>
    <row r="2079" spans="1:20" ht="20" customHeight="1" x14ac:dyDescent="0.15">
      <c r="A2079" s="51">
        <f t="shared" si="254"/>
        <v>120806</v>
      </c>
      <c r="B2079" s="52" t="str">
        <f>VLOOKUP(J2079,city!$A$4:$D$352,3,0)</f>
        <v>海南</v>
      </c>
      <c r="C2079" s="52" t="str">
        <f>VLOOKUP(J2079,city!$A$4:$D$352,4,0)</f>
        <v>儋州</v>
      </c>
      <c r="D2079" s="57" t="s">
        <v>5179</v>
      </c>
      <c r="E2079" s="50" t="s">
        <v>5180</v>
      </c>
      <c r="F2079" s="53" t="str">
        <f t="shared" si="253"/>
        <v>109.577,19.335</v>
      </c>
      <c r="G2079" s="54" t="s">
        <v>795</v>
      </c>
      <c r="H2079" s="55" t="str">
        <f>"jingdian/"&amp;VLOOKUP(B2079,city!$C$4:$P$352,13,FALSE)&amp;"/"&amp;VLOOKUP(C2079,city!$D$4:$P$352,13,FALSE)&amp;"/jd/"&amp;K2079&amp;".jpg"</f>
        <v>jingdian/hainan/danzhou/jd/6.jpg</v>
      </c>
      <c r="I2079" s="55" t="str">
        <f t="shared" si="255"/>
        <v>32a,32b</v>
      </c>
      <c r="J2079" s="51">
        <f t="shared" si="258"/>
        <v>208</v>
      </c>
      <c r="K2079" s="51">
        <f>IF(VLOOKUP(J2078,city!$K$4:$L$352,2,0)&gt;K2078,K2078+1,1)</f>
        <v>6</v>
      </c>
      <c r="L2079" s="51">
        <v>1</v>
      </c>
      <c r="M2079" s="51" t="s">
        <v>473</v>
      </c>
      <c r="N2079" s="17">
        <v>109.577</v>
      </c>
      <c r="O2079" s="17">
        <v>19.335000000000001</v>
      </c>
      <c r="P2079" s="51" t="str">
        <f t="shared" si="259"/>
        <v/>
      </c>
      <c r="Q2079" s="51">
        <v>32</v>
      </c>
      <c r="R2079" s="51" t="e">
        <f t="shared" si="260"/>
        <v>#N/A</v>
      </c>
      <c r="S2079" s="51" t="str">
        <f t="shared" si="256"/>
        <v>32a</v>
      </c>
      <c r="T2079" s="51" t="str">
        <f t="shared" si="257"/>
        <v>32b</v>
      </c>
    </row>
    <row r="2080" spans="1:20" ht="20" customHeight="1" x14ac:dyDescent="0.15">
      <c r="A2080" s="51">
        <f t="shared" si="254"/>
        <v>120807</v>
      </c>
      <c r="B2080" s="52" t="str">
        <f>VLOOKUP(J2080,city!$A$4:$D$352,3,0)</f>
        <v>海南</v>
      </c>
      <c r="C2080" s="52" t="str">
        <f>VLOOKUP(J2080,city!$A$4:$D$352,4,0)</f>
        <v>儋州</v>
      </c>
      <c r="D2080" s="57" t="s">
        <v>5181</v>
      </c>
      <c r="E2080" s="50" t="s">
        <v>5182</v>
      </c>
      <c r="F2080" s="53" t="str">
        <f t="shared" si="253"/>
        <v>109.525,19.501</v>
      </c>
      <c r="G2080" s="54" t="s">
        <v>795</v>
      </c>
      <c r="H2080" s="55" t="str">
        <f>"jingdian/"&amp;VLOOKUP(B2080,city!$C$4:$P$352,13,FALSE)&amp;"/"&amp;VLOOKUP(C2080,city!$D$4:$P$352,13,FALSE)&amp;"/jd/"&amp;K2080&amp;".jpg"</f>
        <v>jingdian/hainan/danzhou/jd/7.jpg</v>
      </c>
      <c r="I2080" s="55" t="str">
        <f t="shared" si="255"/>
        <v>6a,6b</v>
      </c>
      <c r="J2080" s="51">
        <f t="shared" si="258"/>
        <v>208</v>
      </c>
      <c r="K2080" s="51">
        <f>IF(VLOOKUP(J2079,city!$K$4:$L$352,2,0)&gt;K2079,K2079+1,1)</f>
        <v>7</v>
      </c>
      <c r="L2080" s="51">
        <v>1</v>
      </c>
      <c r="M2080" s="51" t="s">
        <v>473</v>
      </c>
      <c r="N2080" s="17">
        <v>109.52500000000001</v>
      </c>
      <c r="O2080" s="17">
        <v>19.501000000000001</v>
      </c>
      <c r="P2080" s="51" t="str">
        <f t="shared" si="259"/>
        <v/>
      </c>
      <c r="Q2080" s="51">
        <v>6</v>
      </c>
      <c r="R2080" s="51">
        <f t="shared" si="260"/>
        <v>6</v>
      </c>
      <c r="S2080" s="51" t="str">
        <f t="shared" si="256"/>
        <v>6a</v>
      </c>
      <c r="T2080" s="51" t="str">
        <f t="shared" si="257"/>
        <v>6b</v>
      </c>
    </row>
    <row r="2081" spans="1:20" ht="20" customHeight="1" x14ac:dyDescent="0.15">
      <c r="A2081" s="51">
        <f t="shared" si="254"/>
        <v>120808</v>
      </c>
      <c r="B2081" s="52" t="str">
        <f>VLOOKUP(J2081,city!$A$4:$D$352,3,0)</f>
        <v>海南</v>
      </c>
      <c r="C2081" s="52" t="str">
        <f>VLOOKUP(J2081,city!$A$4:$D$352,4,0)</f>
        <v>儋州</v>
      </c>
      <c r="D2081" s="57" t="s">
        <v>5183</v>
      </c>
      <c r="E2081" s="50" t="s">
        <v>5184</v>
      </c>
      <c r="F2081" s="53" t="str">
        <f t="shared" si="253"/>
        <v>109.275,19.897</v>
      </c>
      <c r="G2081" s="54" t="s">
        <v>795</v>
      </c>
      <c r="H2081" s="55" t="str">
        <f>"jingdian/"&amp;VLOOKUP(B2081,city!$C$4:$P$352,13,FALSE)&amp;"/"&amp;VLOOKUP(C2081,city!$D$4:$P$352,13,FALSE)&amp;"/jd/"&amp;K2081&amp;".jpg"</f>
        <v>jingdian/hainan/danzhou/jd/8.jpg</v>
      </c>
      <c r="I2081" s="55" t="str">
        <f t="shared" si="255"/>
        <v>31a,31b</v>
      </c>
      <c r="J2081" s="51">
        <f t="shared" si="258"/>
        <v>208</v>
      </c>
      <c r="K2081" s="51">
        <f>IF(VLOOKUP(J2080,city!$K$4:$L$352,2,0)&gt;K2080,K2080+1,1)</f>
        <v>8</v>
      </c>
      <c r="L2081" s="51">
        <v>1</v>
      </c>
      <c r="M2081" s="51" t="s">
        <v>473</v>
      </c>
      <c r="N2081" s="17">
        <v>109.27500000000001</v>
      </c>
      <c r="O2081" s="17">
        <v>19.896999999999998</v>
      </c>
      <c r="P2081" s="51" t="str">
        <f t="shared" si="259"/>
        <v/>
      </c>
      <c r="Q2081" s="51">
        <v>31</v>
      </c>
      <c r="R2081" s="51">
        <f t="shared" si="260"/>
        <v>31</v>
      </c>
      <c r="S2081" s="51" t="str">
        <f t="shared" si="256"/>
        <v>31a</v>
      </c>
      <c r="T2081" s="51" t="str">
        <f t="shared" si="257"/>
        <v>31b</v>
      </c>
    </row>
    <row r="2082" spans="1:20" ht="20" customHeight="1" x14ac:dyDescent="0.15">
      <c r="A2082" s="51">
        <f t="shared" si="254"/>
        <v>120809</v>
      </c>
      <c r="B2082" s="52" t="str">
        <f>VLOOKUP(J2082,city!$A$4:$D$352,3,0)</f>
        <v>海南</v>
      </c>
      <c r="C2082" s="52" t="str">
        <f>VLOOKUP(J2082,city!$A$4:$D$352,4,0)</f>
        <v>儋州</v>
      </c>
      <c r="D2082" s="57" t="s">
        <v>5185</v>
      </c>
      <c r="E2082" s="50" t="s">
        <v>5186</v>
      </c>
      <c r="F2082" s="53" t="str">
        <f t="shared" si="253"/>
        <v>109.235,19.714</v>
      </c>
      <c r="G2082" s="54" t="s">
        <v>795</v>
      </c>
      <c r="H2082" s="55" t="str">
        <f>"jingdian/"&amp;VLOOKUP(B2082,city!$C$4:$P$352,13,FALSE)&amp;"/"&amp;VLOOKUP(C2082,city!$D$4:$P$352,13,FALSE)&amp;"/jd/"&amp;K2082&amp;".jpg"</f>
        <v>jingdian/hainan/danzhou/jd/9.jpg</v>
      </c>
      <c r="I2082" s="55" t="str">
        <f t="shared" si="255"/>
        <v>31a,31b</v>
      </c>
      <c r="J2082" s="51">
        <f t="shared" si="258"/>
        <v>208</v>
      </c>
      <c r="K2082" s="51">
        <f>IF(VLOOKUP(J2081,city!$K$4:$L$352,2,0)&gt;K2081,K2081+1,1)</f>
        <v>9</v>
      </c>
      <c r="L2082" s="51">
        <v>1</v>
      </c>
      <c r="M2082" s="51" t="s">
        <v>473</v>
      </c>
      <c r="N2082" s="17">
        <v>109.235</v>
      </c>
      <c r="O2082" s="17">
        <v>19.713999999999999</v>
      </c>
      <c r="P2082" s="51" t="str">
        <f t="shared" si="259"/>
        <v/>
      </c>
      <c r="Q2082" s="51">
        <v>31</v>
      </c>
      <c r="R2082" s="51" t="e">
        <f t="shared" si="260"/>
        <v>#N/A</v>
      </c>
      <c r="S2082" s="51" t="str">
        <f t="shared" si="256"/>
        <v>31a</v>
      </c>
      <c r="T2082" s="51" t="str">
        <f t="shared" si="257"/>
        <v>31b</v>
      </c>
    </row>
    <row r="2083" spans="1:20" ht="20" customHeight="1" x14ac:dyDescent="0.15">
      <c r="A2083" s="51">
        <f t="shared" si="254"/>
        <v>120810</v>
      </c>
      <c r="B2083" s="52" t="str">
        <f>VLOOKUP(J2083,city!$A$4:$D$352,3,0)</f>
        <v>海南</v>
      </c>
      <c r="C2083" s="52" t="str">
        <f>VLOOKUP(J2083,city!$A$4:$D$352,4,0)</f>
        <v>儋州</v>
      </c>
      <c r="D2083" s="57" t="s">
        <v>5187</v>
      </c>
      <c r="E2083" s="50" t="s">
        <v>5188</v>
      </c>
      <c r="F2083" s="53" t="str">
        <f t="shared" si="253"/>
        <v>109.568,19.409</v>
      </c>
      <c r="G2083" s="54" t="s">
        <v>795</v>
      </c>
      <c r="H2083" s="55" t="str">
        <f>"jingdian/"&amp;VLOOKUP(B2083,city!$C$4:$P$352,13,FALSE)&amp;"/"&amp;VLOOKUP(C2083,city!$D$4:$P$352,13,FALSE)&amp;"/jd/"&amp;K2083&amp;".jpg"</f>
        <v>jingdian/hainan/danzhou/jd/10.jpg</v>
      </c>
      <c r="I2083" s="55" t="str">
        <f t="shared" si="255"/>
        <v>2a,2b</v>
      </c>
      <c r="J2083" s="51">
        <f t="shared" si="258"/>
        <v>208</v>
      </c>
      <c r="K2083" s="51">
        <f>IF(VLOOKUP(J2082,city!$K$4:$L$352,2,0)&gt;K2082,K2082+1,1)</f>
        <v>10</v>
      </c>
      <c r="L2083" s="51">
        <v>1</v>
      </c>
      <c r="M2083" s="51" t="s">
        <v>473</v>
      </c>
      <c r="N2083" s="17">
        <v>109.568</v>
      </c>
      <c r="O2083" s="17">
        <v>19.408999999999999</v>
      </c>
      <c r="P2083" s="51" t="str">
        <f t="shared" si="259"/>
        <v>109.3963,19.6022</v>
      </c>
      <c r="Q2083" s="51">
        <v>2</v>
      </c>
      <c r="R2083" s="51">
        <f t="shared" si="260"/>
        <v>2</v>
      </c>
      <c r="S2083" s="51" t="str">
        <f t="shared" si="256"/>
        <v>2a</v>
      </c>
      <c r="T2083" s="51" t="str">
        <f t="shared" si="257"/>
        <v>2b</v>
      </c>
    </row>
    <row r="2084" spans="1:20" ht="20" customHeight="1" x14ac:dyDescent="0.15">
      <c r="A2084" s="51">
        <f t="shared" si="254"/>
        <v>120901</v>
      </c>
      <c r="B2084" s="52" t="str">
        <f>VLOOKUP(J2084,city!$A$4:$D$352,3,0)</f>
        <v>四川</v>
      </c>
      <c r="C2084" s="52" t="str">
        <f>VLOOKUP(J2084,city!$A$4:$D$352,4,0)</f>
        <v>成都</v>
      </c>
      <c r="D2084" s="51" t="s">
        <v>5189</v>
      </c>
      <c r="E2084" s="51" t="s">
        <v>5190</v>
      </c>
      <c r="F2084" s="53" t="str">
        <f t="shared" si="253"/>
        <v>103.62,31.006</v>
      </c>
      <c r="G2084" s="54" t="s">
        <v>795</v>
      </c>
      <c r="H2084" s="55" t="str">
        <f>"jingdian/"&amp;VLOOKUP(B2084,city!$C$4:$P$352,13,FALSE)&amp;"/"&amp;VLOOKUP(C2084,city!$D$4:$P$352,13,FALSE)&amp;"/jd/"&amp;K2084&amp;".jpg"</f>
        <v>jingdian/sichuan/chengdou/jd/1.jpg</v>
      </c>
      <c r="I2084" s="55" t="str">
        <f t="shared" si="255"/>
        <v>2a,2b</v>
      </c>
      <c r="J2084" s="51">
        <f t="shared" si="258"/>
        <v>209</v>
      </c>
      <c r="K2084" s="51">
        <f>IF(VLOOKUP(J2083,city!$K$4:$L$352,2,0)&gt;K2083,K2083+1,1)</f>
        <v>1</v>
      </c>
      <c r="L2084" s="51">
        <v>1</v>
      </c>
      <c r="M2084" s="51" t="s">
        <v>476</v>
      </c>
      <c r="N2084" s="17">
        <v>103.62</v>
      </c>
      <c r="O2084" s="17">
        <v>31.006</v>
      </c>
      <c r="P2084" s="51" t="str">
        <f t="shared" si="259"/>
        <v/>
      </c>
      <c r="Q2084" s="51">
        <v>2</v>
      </c>
      <c r="R2084" s="51">
        <f t="shared" si="260"/>
        <v>2</v>
      </c>
      <c r="S2084" s="51" t="str">
        <f t="shared" si="256"/>
        <v>2a</v>
      </c>
      <c r="T2084" s="51" t="str">
        <f t="shared" si="257"/>
        <v>2b</v>
      </c>
    </row>
    <row r="2085" spans="1:20" ht="20" customHeight="1" x14ac:dyDescent="0.15">
      <c r="A2085" s="51">
        <f t="shared" si="254"/>
        <v>120902</v>
      </c>
      <c r="B2085" s="52" t="str">
        <f>VLOOKUP(J2085,city!$A$4:$D$352,3,0)</f>
        <v>四川</v>
      </c>
      <c r="C2085" s="52" t="str">
        <f>VLOOKUP(J2085,city!$A$4:$D$352,4,0)</f>
        <v>成都</v>
      </c>
      <c r="D2085" s="51" t="s">
        <v>5191</v>
      </c>
      <c r="E2085" s="51" t="s">
        <v>5192</v>
      </c>
      <c r="F2085" s="53" t="str">
        <f t="shared" si="253"/>
        <v>104.056,30.651</v>
      </c>
      <c r="G2085" s="54" t="s">
        <v>795</v>
      </c>
      <c r="H2085" s="55" t="str">
        <f>"jingdian/"&amp;VLOOKUP(B2085,city!$C$4:$P$352,13,FALSE)&amp;"/"&amp;VLOOKUP(C2085,city!$D$4:$P$352,13,FALSE)&amp;"/jd/"&amp;K2085&amp;".jpg"</f>
        <v>jingdian/sichuan/chengdou/jd/2.jpg</v>
      </c>
      <c r="I2085" s="55" t="str">
        <f t="shared" si="255"/>
        <v>16a,16b</v>
      </c>
      <c r="J2085" s="51">
        <f t="shared" si="258"/>
        <v>209</v>
      </c>
      <c r="K2085" s="51">
        <f>IF(VLOOKUP(J2084,city!$K$4:$L$352,2,0)&gt;K2084,K2084+1,1)</f>
        <v>2</v>
      </c>
      <c r="L2085" s="51">
        <v>1</v>
      </c>
      <c r="M2085" s="51" t="s">
        <v>476</v>
      </c>
      <c r="N2085" s="17">
        <v>104.056</v>
      </c>
      <c r="O2085" s="17">
        <v>30.651</v>
      </c>
      <c r="P2085" s="51" t="str">
        <f t="shared" si="259"/>
        <v/>
      </c>
      <c r="Q2085" s="51">
        <v>16</v>
      </c>
      <c r="R2085" s="51">
        <f t="shared" si="260"/>
        <v>16</v>
      </c>
      <c r="S2085" s="51" t="str">
        <f t="shared" si="256"/>
        <v>16a</v>
      </c>
      <c r="T2085" s="51" t="str">
        <f t="shared" si="257"/>
        <v>16b</v>
      </c>
    </row>
    <row r="2086" spans="1:20" ht="20" customHeight="1" x14ac:dyDescent="0.15">
      <c r="A2086" s="51">
        <f t="shared" si="254"/>
        <v>120903</v>
      </c>
      <c r="B2086" s="52" t="str">
        <f>VLOOKUP(J2086,city!$A$4:$D$352,3,0)</f>
        <v>四川</v>
      </c>
      <c r="C2086" s="52" t="str">
        <f>VLOOKUP(J2086,city!$A$4:$D$352,4,0)</f>
        <v>成都</v>
      </c>
      <c r="D2086" s="51" t="s">
        <v>5193</v>
      </c>
      <c r="E2086" s="51" t="s">
        <v>5194</v>
      </c>
      <c r="F2086" s="53" t="str">
        <f t="shared" si="253"/>
        <v>104.111,30.716</v>
      </c>
      <c r="G2086" s="54" t="s">
        <v>795</v>
      </c>
      <c r="H2086" s="55" t="str">
        <f>"jingdian/"&amp;VLOOKUP(B2086,city!$C$4:$P$352,13,FALSE)&amp;"/"&amp;VLOOKUP(C2086,city!$D$4:$P$352,13,FALSE)&amp;"/jd/"&amp;K2086&amp;".jpg"</f>
        <v>jingdian/sichuan/chengdou/jd/3.jpg</v>
      </c>
      <c r="I2086" s="55" t="str">
        <f t="shared" si="255"/>
        <v>7a,7b</v>
      </c>
      <c r="J2086" s="51">
        <f t="shared" si="258"/>
        <v>209</v>
      </c>
      <c r="K2086" s="51">
        <f>IF(VLOOKUP(J2085,city!$K$4:$L$352,2,0)&gt;K2085,K2085+1,1)</f>
        <v>3</v>
      </c>
      <c r="L2086" s="51">
        <v>1</v>
      </c>
      <c r="M2086" s="51" t="s">
        <v>476</v>
      </c>
      <c r="N2086" s="17">
        <v>104.111</v>
      </c>
      <c r="O2086" s="17">
        <v>30.716000000000001</v>
      </c>
      <c r="P2086" s="51" t="str">
        <f t="shared" si="259"/>
        <v/>
      </c>
      <c r="Q2086" s="51">
        <v>7</v>
      </c>
      <c r="R2086" s="51">
        <f t="shared" si="260"/>
        <v>7</v>
      </c>
      <c r="S2086" s="51" t="str">
        <f t="shared" si="256"/>
        <v>7a</v>
      </c>
      <c r="T2086" s="51" t="str">
        <f t="shared" si="257"/>
        <v>7b</v>
      </c>
    </row>
    <row r="2087" spans="1:20" ht="20" customHeight="1" x14ac:dyDescent="0.15">
      <c r="A2087" s="51">
        <f t="shared" si="254"/>
        <v>120904</v>
      </c>
      <c r="B2087" s="52" t="str">
        <f>VLOOKUP(J2087,city!$A$4:$D$352,3,0)</f>
        <v>四川</v>
      </c>
      <c r="C2087" s="52" t="str">
        <f>VLOOKUP(J2087,city!$A$4:$D$352,4,0)</f>
        <v>成都</v>
      </c>
      <c r="D2087" s="51" t="s">
        <v>5195</v>
      </c>
      <c r="E2087" s="51" t="s">
        <v>5196</v>
      </c>
      <c r="F2087" s="53" t="str">
        <f t="shared" si="253"/>
        <v>103.573,30.911</v>
      </c>
      <c r="G2087" s="54" t="s">
        <v>795</v>
      </c>
      <c r="H2087" s="55" t="str">
        <f>"jingdian/"&amp;VLOOKUP(B2087,city!$C$4:$P$352,13,FALSE)&amp;"/"&amp;VLOOKUP(C2087,city!$D$4:$P$352,13,FALSE)&amp;"/jd/"&amp;K2087&amp;".jpg"</f>
        <v>jingdian/sichuan/chengdou/jd/4.jpg</v>
      </c>
      <c r="I2087" s="55" t="str">
        <f t="shared" si="255"/>
        <v>11a,11b</v>
      </c>
      <c r="J2087" s="51">
        <f t="shared" si="258"/>
        <v>209</v>
      </c>
      <c r="K2087" s="51">
        <f>IF(VLOOKUP(J2086,city!$K$4:$L$352,2,0)&gt;K2086,K2086+1,1)</f>
        <v>4</v>
      </c>
      <c r="L2087" s="51">
        <v>1</v>
      </c>
      <c r="M2087" s="51" t="s">
        <v>476</v>
      </c>
      <c r="N2087" s="17">
        <v>103.57299999999999</v>
      </c>
      <c r="O2087" s="17">
        <v>30.911000000000001</v>
      </c>
      <c r="P2087" s="51" t="str">
        <f t="shared" si="259"/>
        <v/>
      </c>
      <c r="Q2087" s="51">
        <v>11</v>
      </c>
      <c r="R2087" s="51">
        <f t="shared" si="260"/>
        <v>11</v>
      </c>
      <c r="S2087" s="51" t="str">
        <f t="shared" si="256"/>
        <v>11a</v>
      </c>
      <c r="T2087" s="51" t="str">
        <f t="shared" si="257"/>
        <v>11b</v>
      </c>
    </row>
    <row r="2088" spans="1:20" ht="20" customHeight="1" x14ac:dyDescent="0.15">
      <c r="A2088" s="51">
        <f t="shared" si="254"/>
        <v>120905</v>
      </c>
      <c r="B2088" s="52" t="str">
        <f>VLOOKUP(J2088,city!$A$4:$D$352,3,0)</f>
        <v>四川</v>
      </c>
      <c r="C2088" s="52" t="str">
        <f>VLOOKUP(J2088,city!$A$4:$D$352,4,0)</f>
        <v>成都</v>
      </c>
      <c r="D2088" s="51" t="s">
        <v>5197</v>
      </c>
      <c r="E2088" s="51" t="s">
        <v>5198</v>
      </c>
      <c r="F2088" s="53" t="str">
        <f t="shared" si="253"/>
        <v>104.15,30.743</v>
      </c>
      <c r="G2088" s="54" t="s">
        <v>795</v>
      </c>
      <c r="H2088" s="55" t="str">
        <f>"jingdian/"&amp;VLOOKUP(B2088,city!$C$4:$P$352,13,FALSE)&amp;"/"&amp;VLOOKUP(C2088,city!$D$4:$P$352,13,FALSE)&amp;"/jd/"&amp;K2088&amp;".jpg"</f>
        <v>jingdian/sichuan/chengdou/jd/5.jpg</v>
      </c>
      <c r="I2088" s="55" t="str">
        <f t="shared" si="255"/>
        <v>7a,7b</v>
      </c>
      <c r="J2088" s="51">
        <f t="shared" si="258"/>
        <v>209</v>
      </c>
      <c r="K2088" s="51">
        <f>IF(VLOOKUP(J2087,city!$K$4:$L$352,2,0)&gt;K2087,K2087+1,1)</f>
        <v>5</v>
      </c>
      <c r="L2088" s="51">
        <v>1</v>
      </c>
      <c r="M2088" s="51" t="s">
        <v>476</v>
      </c>
      <c r="N2088" s="17">
        <v>104.15</v>
      </c>
      <c r="O2088" s="17">
        <v>30.742999999999999</v>
      </c>
      <c r="P2088" s="51" t="str">
        <f t="shared" si="259"/>
        <v/>
      </c>
      <c r="Q2088" s="51">
        <v>7</v>
      </c>
      <c r="R2088" s="51" t="e">
        <f t="shared" si="260"/>
        <v>#N/A</v>
      </c>
      <c r="S2088" s="51" t="str">
        <f t="shared" si="256"/>
        <v>7a</v>
      </c>
      <c r="T2088" s="51" t="str">
        <f t="shared" si="257"/>
        <v>7b</v>
      </c>
    </row>
    <row r="2089" spans="1:20" ht="20" customHeight="1" x14ac:dyDescent="0.15">
      <c r="A2089" s="51">
        <f t="shared" si="254"/>
        <v>120906</v>
      </c>
      <c r="B2089" s="52" t="str">
        <f>VLOOKUP(J2089,city!$A$4:$D$352,3,0)</f>
        <v>四川</v>
      </c>
      <c r="C2089" s="52" t="str">
        <f>VLOOKUP(J2089,city!$A$4:$D$352,4,0)</f>
        <v>成都</v>
      </c>
      <c r="D2089" s="51" t="s">
        <v>5199</v>
      </c>
      <c r="E2089" s="51" t="s">
        <v>5200</v>
      </c>
      <c r="F2089" s="53" t="str">
        <f t="shared" si="253"/>
        <v>104.078,30.681</v>
      </c>
      <c r="G2089" s="54" t="s">
        <v>795</v>
      </c>
      <c r="H2089" s="55" t="str">
        <f>"jingdian/"&amp;VLOOKUP(B2089,city!$C$4:$P$352,13,FALSE)&amp;"/"&amp;VLOOKUP(C2089,city!$D$4:$P$352,13,FALSE)&amp;"/jd/"&amp;K2089&amp;".jpg"</f>
        <v>jingdian/sichuan/chengdou/jd/6.jpg</v>
      </c>
      <c r="I2089" s="55" t="str">
        <f t="shared" si="255"/>
        <v>18a,18b</v>
      </c>
      <c r="J2089" s="51">
        <f t="shared" si="258"/>
        <v>209</v>
      </c>
      <c r="K2089" s="51">
        <f>IF(VLOOKUP(J2088,city!$K$4:$L$352,2,0)&gt;K2088,K2088+1,1)</f>
        <v>6</v>
      </c>
      <c r="L2089" s="51">
        <v>1</v>
      </c>
      <c r="M2089" s="51" t="s">
        <v>476</v>
      </c>
      <c r="N2089" s="17">
        <v>104.078</v>
      </c>
      <c r="O2089" s="17">
        <v>30.681000000000001</v>
      </c>
      <c r="P2089" s="51" t="str">
        <f t="shared" si="259"/>
        <v/>
      </c>
      <c r="Q2089" s="51">
        <v>18</v>
      </c>
      <c r="R2089" s="51" t="e">
        <f t="shared" si="260"/>
        <v>#N/A</v>
      </c>
      <c r="S2089" s="51" t="str">
        <f t="shared" si="256"/>
        <v>18a</v>
      </c>
      <c r="T2089" s="51" t="str">
        <f t="shared" si="257"/>
        <v>18b</v>
      </c>
    </row>
    <row r="2090" spans="1:20" ht="20" customHeight="1" x14ac:dyDescent="0.15">
      <c r="A2090" s="51">
        <f t="shared" si="254"/>
        <v>120907</v>
      </c>
      <c r="B2090" s="52" t="str">
        <f>VLOOKUP(J2090,city!$A$4:$D$352,3,0)</f>
        <v>四川</v>
      </c>
      <c r="C2090" s="52" t="str">
        <f>VLOOKUP(J2090,city!$A$4:$D$352,4,0)</f>
        <v>成都</v>
      </c>
      <c r="D2090" s="51" t="s">
        <v>5201</v>
      </c>
      <c r="E2090" s="51" t="s">
        <v>5202</v>
      </c>
      <c r="F2090" s="53" t="str">
        <f t="shared" si="253"/>
        <v>103.243,30.707</v>
      </c>
      <c r="G2090" s="54" t="s">
        <v>795</v>
      </c>
      <c r="H2090" s="55" t="str">
        <f>"jingdian/"&amp;VLOOKUP(B2090,city!$C$4:$P$352,13,FALSE)&amp;"/"&amp;VLOOKUP(C2090,city!$D$4:$P$352,13,FALSE)&amp;"/jd/"&amp;K2090&amp;".jpg"</f>
        <v>jingdian/sichuan/chengdou/jd/7.jpg</v>
      </c>
      <c r="I2090" s="55" t="str">
        <f t="shared" si="255"/>
        <v>11a,11b</v>
      </c>
      <c r="J2090" s="51">
        <f t="shared" si="258"/>
        <v>209</v>
      </c>
      <c r="K2090" s="51">
        <f>IF(VLOOKUP(J2089,city!$K$4:$L$352,2,0)&gt;K2089,K2089+1,1)</f>
        <v>7</v>
      </c>
      <c r="L2090" s="51">
        <v>1</v>
      </c>
      <c r="M2090" s="51" t="s">
        <v>476</v>
      </c>
      <c r="N2090" s="17">
        <v>103.24299999999999</v>
      </c>
      <c r="O2090" s="17">
        <v>30.707000000000001</v>
      </c>
      <c r="P2090" s="51" t="str">
        <f t="shared" si="259"/>
        <v/>
      </c>
      <c r="Q2090" s="51">
        <v>11</v>
      </c>
      <c r="R2090" s="51">
        <f t="shared" si="260"/>
        <v>11</v>
      </c>
      <c r="S2090" s="51" t="str">
        <f t="shared" si="256"/>
        <v>11a</v>
      </c>
      <c r="T2090" s="51" t="str">
        <f t="shared" si="257"/>
        <v>11b</v>
      </c>
    </row>
    <row r="2091" spans="1:20" ht="20" customHeight="1" x14ac:dyDescent="0.15">
      <c r="A2091" s="51">
        <f t="shared" si="254"/>
        <v>120908</v>
      </c>
      <c r="B2091" s="52" t="str">
        <f>VLOOKUP(J2091,city!$A$4:$D$352,3,0)</f>
        <v>四川</v>
      </c>
      <c r="C2091" s="52" t="str">
        <f>VLOOKUP(J2091,city!$A$4:$D$352,4,0)</f>
        <v>成都</v>
      </c>
      <c r="D2091" s="51" t="s">
        <v>5203</v>
      </c>
      <c r="E2091" s="51" t="s">
        <v>5204</v>
      </c>
      <c r="F2091" s="53" t="str">
        <f t="shared" si="253"/>
        <v>104.054,30.65</v>
      </c>
      <c r="G2091" s="54" t="s">
        <v>795</v>
      </c>
      <c r="H2091" s="55" t="str">
        <f>"jingdian/"&amp;VLOOKUP(B2091,city!$C$4:$P$352,13,FALSE)&amp;"/"&amp;VLOOKUP(C2091,city!$D$4:$P$352,13,FALSE)&amp;"/jd/"&amp;K2091&amp;".jpg"</f>
        <v>jingdian/sichuan/chengdou/jd/8.jpg</v>
      </c>
      <c r="I2091" s="55" t="str">
        <f t="shared" si="255"/>
        <v>12a,12b</v>
      </c>
      <c r="J2091" s="51">
        <f t="shared" si="258"/>
        <v>209</v>
      </c>
      <c r="K2091" s="51">
        <f>IF(VLOOKUP(J2090,city!$K$4:$L$352,2,0)&gt;K2090,K2090+1,1)</f>
        <v>8</v>
      </c>
      <c r="L2091" s="51">
        <v>1</v>
      </c>
      <c r="M2091" s="51" t="s">
        <v>476</v>
      </c>
      <c r="N2091" s="17">
        <v>104.054</v>
      </c>
      <c r="O2091" s="17">
        <v>30.65</v>
      </c>
      <c r="P2091" s="51" t="str">
        <f t="shared" si="259"/>
        <v/>
      </c>
      <c r="Q2091" s="51">
        <v>12</v>
      </c>
      <c r="R2091" s="51">
        <f t="shared" si="260"/>
        <v>12</v>
      </c>
      <c r="S2091" s="51" t="str">
        <f t="shared" si="256"/>
        <v>12a</v>
      </c>
      <c r="T2091" s="51" t="str">
        <f t="shared" si="257"/>
        <v>12b</v>
      </c>
    </row>
    <row r="2092" spans="1:20" ht="20" customHeight="1" x14ac:dyDescent="0.15">
      <c r="A2092" s="51">
        <f t="shared" si="254"/>
        <v>120909</v>
      </c>
      <c r="B2092" s="52" t="str">
        <f>VLOOKUP(J2092,city!$A$4:$D$352,3,0)</f>
        <v>四川</v>
      </c>
      <c r="C2092" s="52" t="str">
        <f>VLOOKUP(J2092,city!$A$4:$D$352,4,0)</f>
        <v>成都</v>
      </c>
      <c r="D2092" s="51" t="s">
        <v>5205</v>
      </c>
      <c r="E2092" s="51" t="s">
        <v>5206</v>
      </c>
      <c r="F2092" s="53" t="str">
        <f t="shared" si="253"/>
        <v>104.033,30.668</v>
      </c>
      <c r="G2092" s="54" t="s">
        <v>795</v>
      </c>
      <c r="H2092" s="55" t="str">
        <f>"jingdian/"&amp;VLOOKUP(B2092,city!$C$4:$P$352,13,FALSE)&amp;"/"&amp;VLOOKUP(C2092,city!$D$4:$P$352,13,FALSE)&amp;"/jd/"&amp;K2092&amp;".jpg"</f>
        <v>jingdian/sichuan/chengdou/jd/9.jpg</v>
      </c>
      <c r="I2092" s="55" t="str">
        <f t="shared" si="255"/>
        <v>18a,18b</v>
      </c>
      <c r="J2092" s="51">
        <f t="shared" si="258"/>
        <v>209</v>
      </c>
      <c r="K2092" s="51">
        <f>IF(VLOOKUP(J2091,city!$K$4:$L$352,2,0)&gt;K2091,K2091+1,1)</f>
        <v>9</v>
      </c>
      <c r="L2092" s="51">
        <v>1</v>
      </c>
      <c r="M2092" s="51" t="s">
        <v>476</v>
      </c>
      <c r="N2092" s="17">
        <v>104.033</v>
      </c>
      <c r="O2092" s="17">
        <v>30.667999999999999</v>
      </c>
      <c r="P2092" s="51" t="str">
        <f t="shared" si="259"/>
        <v/>
      </c>
      <c r="Q2092" s="51">
        <v>18</v>
      </c>
      <c r="R2092" s="51" t="e">
        <f t="shared" si="260"/>
        <v>#N/A</v>
      </c>
      <c r="S2092" s="51" t="str">
        <f t="shared" si="256"/>
        <v>18a</v>
      </c>
      <c r="T2092" s="51" t="str">
        <f t="shared" si="257"/>
        <v>18b</v>
      </c>
    </row>
    <row r="2093" spans="1:20" ht="20" customHeight="1" x14ac:dyDescent="0.15">
      <c r="A2093" s="51">
        <f t="shared" si="254"/>
        <v>120910</v>
      </c>
      <c r="B2093" s="52" t="str">
        <f>VLOOKUP(J2093,city!$A$4:$D$352,3,0)</f>
        <v>四川</v>
      </c>
      <c r="C2093" s="52" t="str">
        <f>VLOOKUP(J2093,city!$A$4:$D$352,4,0)</f>
        <v>成都</v>
      </c>
      <c r="D2093" s="51" t="s">
        <v>5207</v>
      </c>
      <c r="E2093" s="51" t="s">
        <v>5208</v>
      </c>
      <c r="F2093" s="53" t="str">
        <f t="shared" si="253"/>
        <v>103.626,30.505</v>
      </c>
      <c r="G2093" s="54" t="s">
        <v>795</v>
      </c>
      <c r="H2093" s="55" t="str">
        <f>"jingdian/"&amp;VLOOKUP(B2093,city!$C$4:$P$352,13,FALSE)&amp;"/"&amp;VLOOKUP(C2093,city!$D$4:$P$352,13,FALSE)&amp;"/jd/"&amp;K2093&amp;".jpg"</f>
        <v>jingdian/sichuan/chengdou/jd/10.jpg</v>
      </c>
      <c r="I2093" s="55" t="str">
        <f t="shared" si="255"/>
        <v>10a,10b</v>
      </c>
      <c r="J2093" s="51">
        <f t="shared" si="258"/>
        <v>209</v>
      </c>
      <c r="K2093" s="51">
        <f>IF(VLOOKUP(J2092,city!$K$4:$L$352,2,0)&gt;K2092,K2092+1,1)</f>
        <v>10</v>
      </c>
      <c r="L2093" s="51">
        <v>1</v>
      </c>
      <c r="M2093" s="51" t="s">
        <v>476</v>
      </c>
      <c r="N2093" s="17">
        <v>103.626</v>
      </c>
      <c r="O2093" s="17">
        <v>30.504999999999999</v>
      </c>
      <c r="P2093" s="51" t="str">
        <f t="shared" si="259"/>
        <v>103.8544,30.7238</v>
      </c>
      <c r="Q2093" s="51">
        <v>10</v>
      </c>
      <c r="R2093" s="51">
        <f t="shared" si="260"/>
        <v>10</v>
      </c>
      <c r="S2093" s="51" t="str">
        <f t="shared" si="256"/>
        <v>10a</v>
      </c>
      <c r="T2093" s="51" t="str">
        <f t="shared" si="257"/>
        <v>10b</v>
      </c>
    </row>
    <row r="2094" spans="1:20" ht="20" customHeight="1" x14ac:dyDescent="0.15">
      <c r="A2094" s="51">
        <f t="shared" si="254"/>
        <v>121001</v>
      </c>
      <c r="B2094" s="52" t="str">
        <f>VLOOKUP(J2094,city!$A$4:$D$352,3,0)</f>
        <v>四川</v>
      </c>
      <c r="C2094" s="52" t="str">
        <f>VLOOKUP(J2094,city!$A$4:$D$352,4,0)</f>
        <v>绵阳</v>
      </c>
      <c r="D2094" s="51" t="s">
        <v>5209</v>
      </c>
      <c r="E2094" s="51" t="s">
        <v>5210</v>
      </c>
      <c r="F2094" s="53" t="str">
        <f t="shared" si="253"/>
        <v>104.684,31.895</v>
      </c>
      <c r="G2094" s="54" t="s">
        <v>795</v>
      </c>
      <c r="H2094" s="55" t="str">
        <f>"jingdian/"&amp;VLOOKUP(B2094,city!$C$4:$P$352,13,FALSE)&amp;"/"&amp;VLOOKUP(C2094,city!$D$4:$P$352,13,FALSE)&amp;"/jd/"&amp;K2094&amp;".jpg"</f>
        <v>jingdian/sichuan/mianyang/jd/1.jpg</v>
      </c>
      <c r="I2094" s="55" t="str">
        <f t="shared" si="255"/>
        <v>2a,2b</v>
      </c>
      <c r="J2094" s="51">
        <f t="shared" si="258"/>
        <v>210</v>
      </c>
      <c r="K2094" s="51">
        <f>IF(VLOOKUP(J2093,city!$K$4:$L$352,2,0)&gt;K2093,K2093+1,1)</f>
        <v>1</v>
      </c>
      <c r="L2094" s="51">
        <v>1</v>
      </c>
      <c r="M2094" s="51" t="s">
        <v>479</v>
      </c>
      <c r="N2094" s="17">
        <v>104.684</v>
      </c>
      <c r="O2094" s="17">
        <v>31.895</v>
      </c>
      <c r="P2094" s="51" t="str">
        <f t="shared" si="259"/>
        <v/>
      </c>
      <c r="Q2094" s="51">
        <v>2</v>
      </c>
      <c r="R2094" s="51">
        <f t="shared" si="260"/>
        <v>2</v>
      </c>
      <c r="S2094" s="51" t="str">
        <f t="shared" si="256"/>
        <v>2a</v>
      </c>
      <c r="T2094" s="51" t="str">
        <f t="shared" si="257"/>
        <v>2b</v>
      </c>
    </row>
    <row r="2095" spans="1:20" ht="20" customHeight="1" x14ac:dyDescent="0.15">
      <c r="A2095" s="51">
        <f t="shared" si="254"/>
        <v>121002</v>
      </c>
      <c r="B2095" s="52" t="str">
        <f>VLOOKUP(J2095,city!$A$4:$D$352,3,0)</f>
        <v>四川</v>
      </c>
      <c r="C2095" s="52" t="str">
        <f>VLOOKUP(J2095,city!$A$4:$D$352,4,0)</f>
        <v>绵阳</v>
      </c>
      <c r="D2095" s="51" t="s">
        <v>5211</v>
      </c>
      <c r="E2095" s="51" t="s">
        <v>5212</v>
      </c>
      <c r="F2095" s="53" t="str">
        <f t="shared" si="253"/>
        <v>104.685,31.926</v>
      </c>
      <c r="G2095" s="54" t="s">
        <v>795</v>
      </c>
      <c r="H2095" s="55" t="str">
        <f>"jingdian/"&amp;VLOOKUP(B2095,city!$C$4:$P$352,13,FALSE)&amp;"/"&amp;VLOOKUP(C2095,city!$D$4:$P$352,13,FALSE)&amp;"/jd/"&amp;K2095&amp;".jpg"</f>
        <v>jingdian/sichuan/mianyang/jd/2.jpg</v>
      </c>
      <c r="I2095" s="55" t="str">
        <f t="shared" si="255"/>
        <v>11a,11b</v>
      </c>
      <c r="J2095" s="51">
        <f t="shared" si="258"/>
        <v>210</v>
      </c>
      <c r="K2095" s="51">
        <f>IF(VLOOKUP(J2094,city!$K$4:$L$352,2,0)&gt;K2094,K2094+1,1)</f>
        <v>2</v>
      </c>
      <c r="L2095" s="51">
        <v>1</v>
      </c>
      <c r="M2095" s="51" t="s">
        <v>479</v>
      </c>
      <c r="N2095" s="17">
        <v>104.685</v>
      </c>
      <c r="O2095" s="17">
        <v>31.925999999999998</v>
      </c>
      <c r="P2095" s="51" t="str">
        <f t="shared" si="259"/>
        <v/>
      </c>
      <c r="Q2095" s="51">
        <v>11</v>
      </c>
      <c r="R2095" s="51">
        <f t="shared" si="260"/>
        <v>11</v>
      </c>
      <c r="S2095" s="51" t="str">
        <f t="shared" si="256"/>
        <v>11a</v>
      </c>
      <c r="T2095" s="51" t="str">
        <f t="shared" si="257"/>
        <v>11b</v>
      </c>
    </row>
    <row r="2096" spans="1:20" ht="20" customHeight="1" x14ac:dyDescent="0.15">
      <c r="A2096" s="51">
        <f t="shared" si="254"/>
        <v>121003</v>
      </c>
      <c r="B2096" s="52" t="str">
        <f>VLOOKUP(J2096,city!$A$4:$D$352,3,0)</f>
        <v>四川</v>
      </c>
      <c r="C2096" s="52" t="str">
        <f>VLOOKUP(J2096,city!$A$4:$D$352,4,0)</f>
        <v>绵阳</v>
      </c>
      <c r="D2096" s="51" t="s">
        <v>5213</v>
      </c>
      <c r="E2096" s="51" t="s">
        <v>5214</v>
      </c>
      <c r="F2096" s="53" t="str">
        <f t="shared" si="253"/>
        <v>104.785,31.477</v>
      </c>
      <c r="G2096" s="54" t="s">
        <v>795</v>
      </c>
      <c r="H2096" s="55" t="str">
        <f>"jingdian/"&amp;VLOOKUP(B2096,city!$C$4:$P$352,13,FALSE)&amp;"/"&amp;VLOOKUP(C2096,city!$D$4:$P$352,13,FALSE)&amp;"/jd/"&amp;K2096&amp;".jpg"</f>
        <v>jingdian/sichuan/mianyang/jd/3.jpg</v>
      </c>
      <c r="I2096" s="55" t="str">
        <f t="shared" si="255"/>
        <v>11a,11b</v>
      </c>
      <c r="J2096" s="51">
        <f t="shared" si="258"/>
        <v>210</v>
      </c>
      <c r="K2096" s="51">
        <f>IF(VLOOKUP(J2095,city!$K$4:$L$352,2,0)&gt;K2095,K2095+1,1)</f>
        <v>3</v>
      </c>
      <c r="L2096" s="51">
        <v>1</v>
      </c>
      <c r="M2096" s="51" t="s">
        <v>479</v>
      </c>
      <c r="N2096" s="17">
        <v>104.785</v>
      </c>
      <c r="O2096" s="17">
        <v>31.477</v>
      </c>
      <c r="P2096" s="51" t="str">
        <f t="shared" si="259"/>
        <v/>
      </c>
      <c r="Q2096" s="51">
        <v>11</v>
      </c>
      <c r="R2096" s="51">
        <f t="shared" si="260"/>
        <v>11</v>
      </c>
      <c r="S2096" s="51" t="str">
        <f t="shared" si="256"/>
        <v>11a</v>
      </c>
      <c r="T2096" s="51" t="str">
        <f t="shared" si="257"/>
        <v>11b</v>
      </c>
    </row>
    <row r="2097" spans="1:20" ht="20" customHeight="1" x14ac:dyDescent="0.15">
      <c r="A2097" s="51">
        <f t="shared" si="254"/>
        <v>121004</v>
      </c>
      <c r="B2097" s="52" t="str">
        <f>VLOOKUP(J2097,city!$A$4:$D$352,3,0)</f>
        <v>四川</v>
      </c>
      <c r="C2097" s="52" t="str">
        <f>VLOOKUP(J2097,city!$A$4:$D$352,4,0)</f>
        <v>绵阳</v>
      </c>
      <c r="D2097" s="51" t="s">
        <v>5215</v>
      </c>
      <c r="E2097" s="51" t="s">
        <v>5216</v>
      </c>
      <c r="F2097" s="53" t="str">
        <f t="shared" si="253"/>
        <v>104.818,31.914</v>
      </c>
      <c r="G2097" s="54" t="s">
        <v>795</v>
      </c>
      <c r="H2097" s="55" t="str">
        <f>"jingdian/"&amp;VLOOKUP(B2097,city!$C$4:$P$352,13,FALSE)&amp;"/"&amp;VLOOKUP(C2097,city!$D$4:$P$352,13,FALSE)&amp;"/jd/"&amp;K2097&amp;".jpg"</f>
        <v>jingdian/sichuan/mianyang/jd/4.jpg</v>
      </c>
      <c r="I2097" s="55" t="str">
        <f t="shared" si="255"/>
        <v>11a,11b</v>
      </c>
      <c r="J2097" s="51">
        <f t="shared" si="258"/>
        <v>210</v>
      </c>
      <c r="K2097" s="51">
        <f>IF(VLOOKUP(J2096,city!$K$4:$L$352,2,0)&gt;K2096,K2096+1,1)</f>
        <v>4</v>
      </c>
      <c r="L2097" s="51">
        <v>1</v>
      </c>
      <c r="M2097" s="51" t="s">
        <v>479</v>
      </c>
      <c r="N2097" s="17">
        <v>104.818</v>
      </c>
      <c r="O2097" s="17">
        <v>31.914000000000001</v>
      </c>
      <c r="P2097" s="51" t="str">
        <f t="shared" si="259"/>
        <v/>
      </c>
      <c r="Q2097" s="51">
        <v>11</v>
      </c>
      <c r="R2097" s="51">
        <f t="shared" si="260"/>
        <v>11</v>
      </c>
      <c r="S2097" s="51" t="str">
        <f t="shared" si="256"/>
        <v>11a</v>
      </c>
      <c r="T2097" s="51" t="str">
        <f t="shared" si="257"/>
        <v>11b</v>
      </c>
    </row>
    <row r="2098" spans="1:20" ht="20" customHeight="1" x14ac:dyDescent="0.15">
      <c r="A2098" s="51">
        <f t="shared" si="254"/>
        <v>121005</v>
      </c>
      <c r="B2098" s="52" t="str">
        <f>VLOOKUP(J2098,city!$A$4:$D$352,3,0)</f>
        <v>四川</v>
      </c>
      <c r="C2098" s="52" t="str">
        <f>VLOOKUP(J2098,city!$A$4:$D$352,4,0)</f>
        <v>绵阳</v>
      </c>
      <c r="D2098" s="51" t="s">
        <v>5217</v>
      </c>
      <c r="E2098" s="51" t="s">
        <v>5218</v>
      </c>
      <c r="F2098" s="53" t="str">
        <f t="shared" si="253"/>
        <v>105.203,31.7</v>
      </c>
      <c r="G2098" s="54" t="s">
        <v>795</v>
      </c>
      <c r="H2098" s="55" t="str">
        <f>"jingdian/"&amp;VLOOKUP(B2098,city!$C$4:$P$352,13,FALSE)&amp;"/"&amp;VLOOKUP(C2098,city!$D$4:$P$352,13,FALSE)&amp;"/jd/"&amp;K2098&amp;".jpg"</f>
        <v>jingdian/sichuan/mianyang/jd/5.jpg</v>
      </c>
      <c r="I2098" s="55" t="str">
        <f t="shared" si="255"/>
        <v>12a,12b</v>
      </c>
      <c r="J2098" s="51">
        <f t="shared" si="258"/>
        <v>210</v>
      </c>
      <c r="K2098" s="51">
        <f>IF(VLOOKUP(J2097,city!$K$4:$L$352,2,0)&gt;K2097,K2097+1,1)</f>
        <v>5</v>
      </c>
      <c r="L2098" s="51">
        <v>1</v>
      </c>
      <c r="M2098" s="51" t="s">
        <v>479</v>
      </c>
      <c r="N2098" s="17">
        <v>105.203</v>
      </c>
      <c r="O2098" s="17">
        <v>31.7</v>
      </c>
      <c r="P2098" s="51" t="str">
        <f t="shared" si="259"/>
        <v/>
      </c>
      <c r="Q2098" s="51">
        <v>12</v>
      </c>
      <c r="R2098" s="51">
        <f t="shared" si="260"/>
        <v>12</v>
      </c>
      <c r="S2098" s="51" t="str">
        <f t="shared" si="256"/>
        <v>12a</v>
      </c>
      <c r="T2098" s="51" t="str">
        <f t="shared" si="257"/>
        <v>12b</v>
      </c>
    </row>
    <row r="2099" spans="1:20" ht="20" customHeight="1" x14ac:dyDescent="0.15">
      <c r="A2099" s="51">
        <f t="shared" si="254"/>
        <v>121006</v>
      </c>
      <c r="B2099" s="52" t="str">
        <f>VLOOKUP(J2099,city!$A$4:$D$352,3,0)</f>
        <v>四川</v>
      </c>
      <c r="C2099" s="52" t="str">
        <f>VLOOKUP(J2099,city!$A$4:$D$352,4,0)</f>
        <v>绵阳</v>
      </c>
      <c r="D2099" s="51" t="s">
        <v>5219</v>
      </c>
      <c r="E2099" s="51" t="s">
        <v>5220</v>
      </c>
      <c r="F2099" s="53" t="str">
        <f t="shared" si="253"/>
        <v>104.734,31.857</v>
      </c>
      <c r="G2099" s="54" t="s">
        <v>795</v>
      </c>
      <c r="H2099" s="55" t="str">
        <f>"jingdian/"&amp;VLOOKUP(B2099,city!$C$4:$P$352,13,FALSE)&amp;"/"&amp;VLOOKUP(C2099,city!$D$4:$P$352,13,FALSE)&amp;"/jd/"&amp;K2099&amp;".jpg"</f>
        <v>jingdian/sichuan/mianyang/jd/6.jpg</v>
      </c>
      <c r="I2099" s="55" t="str">
        <f t="shared" si="255"/>
        <v>2a,2b</v>
      </c>
      <c r="J2099" s="51">
        <f t="shared" si="258"/>
        <v>210</v>
      </c>
      <c r="K2099" s="51">
        <f>IF(VLOOKUP(J2098,city!$K$4:$L$352,2,0)&gt;K2098,K2098+1,1)</f>
        <v>6</v>
      </c>
      <c r="L2099" s="51">
        <v>1</v>
      </c>
      <c r="M2099" s="51" t="s">
        <v>479</v>
      </c>
      <c r="N2099" s="17">
        <v>104.73399999999999</v>
      </c>
      <c r="O2099" s="17">
        <v>31.856999999999999</v>
      </c>
      <c r="P2099" s="51" t="str">
        <f t="shared" si="259"/>
        <v/>
      </c>
      <c r="Q2099" s="51">
        <v>2</v>
      </c>
      <c r="R2099" s="51">
        <f t="shared" si="260"/>
        <v>2</v>
      </c>
      <c r="S2099" s="51" t="str">
        <f t="shared" si="256"/>
        <v>2a</v>
      </c>
      <c r="T2099" s="51" t="str">
        <f t="shared" si="257"/>
        <v>2b</v>
      </c>
    </row>
    <row r="2100" spans="1:20" ht="20" customHeight="1" x14ac:dyDescent="0.15">
      <c r="A2100" s="51">
        <f t="shared" si="254"/>
        <v>121007</v>
      </c>
      <c r="B2100" s="52" t="str">
        <f>VLOOKUP(J2100,city!$A$4:$D$352,3,0)</f>
        <v>四川</v>
      </c>
      <c r="C2100" s="52" t="str">
        <f>VLOOKUP(J2100,city!$A$4:$D$352,4,0)</f>
        <v>绵阳</v>
      </c>
      <c r="D2100" s="51" t="s">
        <v>5221</v>
      </c>
      <c r="E2100" s="51" t="s">
        <v>5222</v>
      </c>
      <c r="F2100" s="53" t="str">
        <f t="shared" si="253"/>
        <v>104.46,31.813</v>
      </c>
      <c r="G2100" s="54" t="s">
        <v>795</v>
      </c>
      <c r="H2100" s="55" t="str">
        <f>"jingdian/"&amp;VLOOKUP(B2100,city!$C$4:$P$352,13,FALSE)&amp;"/"&amp;VLOOKUP(C2100,city!$D$4:$P$352,13,FALSE)&amp;"/jd/"&amp;K2100&amp;".jpg"</f>
        <v>jingdian/sichuan/mianyang/jd/7.jpg</v>
      </c>
      <c r="I2100" s="55" t="str">
        <f t="shared" si="255"/>
        <v>2a,2b</v>
      </c>
      <c r="J2100" s="51">
        <f t="shared" si="258"/>
        <v>210</v>
      </c>
      <c r="K2100" s="51">
        <f>IF(VLOOKUP(J2099,city!$K$4:$L$352,2,0)&gt;K2099,K2099+1,1)</f>
        <v>7</v>
      </c>
      <c r="L2100" s="51">
        <v>1</v>
      </c>
      <c r="M2100" s="51" t="s">
        <v>479</v>
      </c>
      <c r="N2100" s="17">
        <v>104.46</v>
      </c>
      <c r="O2100" s="17">
        <v>31.812999999999999</v>
      </c>
      <c r="P2100" s="51" t="str">
        <f t="shared" si="259"/>
        <v/>
      </c>
      <c r="Q2100" s="51">
        <v>2</v>
      </c>
      <c r="R2100" s="51">
        <f t="shared" si="260"/>
        <v>2</v>
      </c>
      <c r="S2100" s="51" t="str">
        <f t="shared" si="256"/>
        <v>2a</v>
      </c>
      <c r="T2100" s="51" t="str">
        <f t="shared" si="257"/>
        <v>2b</v>
      </c>
    </row>
    <row r="2101" spans="1:20" ht="20" customHeight="1" x14ac:dyDescent="0.15">
      <c r="A2101" s="51">
        <f t="shared" si="254"/>
        <v>121008</v>
      </c>
      <c r="B2101" s="52" t="str">
        <f>VLOOKUP(J2101,city!$A$4:$D$352,3,0)</f>
        <v>四川</v>
      </c>
      <c r="C2101" s="52" t="str">
        <f>VLOOKUP(J2101,city!$A$4:$D$352,4,0)</f>
        <v>绵阳</v>
      </c>
      <c r="D2101" s="51" t="s">
        <v>5223</v>
      </c>
      <c r="E2101" s="51" t="s">
        <v>5224</v>
      </c>
      <c r="F2101" s="53" t="str">
        <f t="shared" si="253"/>
        <v>104.689,31.931</v>
      </c>
      <c r="G2101" s="54" t="s">
        <v>795</v>
      </c>
      <c r="H2101" s="55" t="str">
        <f>"jingdian/"&amp;VLOOKUP(B2101,city!$C$4:$P$352,13,FALSE)&amp;"/"&amp;VLOOKUP(C2101,city!$D$4:$P$352,13,FALSE)&amp;"/jd/"&amp;K2101&amp;".jpg"</f>
        <v>jingdian/sichuan/mianyang/jd/8.jpg</v>
      </c>
      <c r="I2101" s="55" t="str">
        <f t="shared" si="255"/>
        <v>9a,9b</v>
      </c>
      <c r="J2101" s="51">
        <f t="shared" si="258"/>
        <v>210</v>
      </c>
      <c r="K2101" s="51">
        <f>IF(VLOOKUP(J2100,city!$K$4:$L$352,2,0)&gt;K2100,K2100+1,1)</f>
        <v>8</v>
      </c>
      <c r="L2101" s="51">
        <v>1</v>
      </c>
      <c r="M2101" s="51" t="s">
        <v>479</v>
      </c>
      <c r="N2101" s="17">
        <v>104.68899999999999</v>
      </c>
      <c r="O2101" s="17">
        <v>31.931000000000001</v>
      </c>
      <c r="P2101" s="51" t="str">
        <f t="shared" si="259"/>
        <v/>
      </c>
      <c r="Q2101" s="51">
        <v>9</v>
      </c>
      <c r="R2101" s="51">
        <f t="shared" si="260"/>
        <v>11</v>
      </c>
      <c r="S2101" s="51" t="str">
        <f t="shared" si="256"/>
        <v>9a</v>
      </c>
      <c r="T2101" s="51" t="str">
        <f t="shared" si="257"/>
        <v>9b</v>
      </c>
    </row>
    <row r="2102" spans="1:20" ht="20" customHeight="1" x14ac:dyDescent="0.15">
      <c r="A2102" s="51">
        <f t="shared" si="254"/>
        <v>121009</v>
      </c>
      <c r="B2102" s="52" t="str">
        <f>VLOOKUP(J2102,city!$A$4:$D$352,3,0)</f>
        <v>四川</v>
      </c>
      <c r="C2102" s="52" t="str">
        <f>VLOOKUP(J2102,city!$A$4:$D$352,4,0)</f>
        <v>绵阳</v>
      </c>
      <c r="D2102" s="51" t="s">
        <v>5225</v>
      </c>
      <c r="E2102" s="51" t="s">
        <v>5226</v>
      </c>
      <c r="F2102" s="53" t="str">
        <f t="shared" si="253"/>
        <v>104.697,31.676</v>
      </c>
      <c r="G2102" s="54" t="s">
        <v>795</v>
      </c>
      <c r="H2102" s="55" t="str">
        <f>"jingdian/"&amp;VLOOKUP(B2102,city!$C$4:$P$352,13,FALSE)&amp;"/"&amp;VLOOKUP(C2102,city!$D$4:$P$352,13,FALSE)&amp;"/jd/"&amp;K2102&amp;".jpg"</f>
        <v>jingdian/sichuan/mianyang/jd/9.jpg</v>
      </c>
      <c r="I2102" s="55" t="str">
        <f t="shared" si="255"/>
        <v>15a,15b</v>
      </c>
      <c r="J2102" s="51">
        <f t="shared" si="258"/>
        <v>210</v>
      </c>
      <c r="K2102" s="51">
        <f>IF(VLOOKUP(J2101,city!$K$4:$L$352,2,0)&gt;K2101,K2101+1,1)</f>
        <v>9</v>
      </c>
      <c r="L2102" s="51">
        <v>1</v>
      </c>
      <c r="M2102" s="51" t="s">
        <v>479</v>
      </c>
      <c r="N2102" s="17">
        <v>104.697</v>
      </c>
      <c r="O2102" s="17">
        <v>31.675999999999998</v>
      </c>
      <c r="P2102" s="51" t="str">
        <f t="shared" si="259"/>
        <v/>
      </c>
      <c r="Q2102" s="51">
        <v>15</v>
      </c>
      <c r="R2102" s="51">
        <f t="shared" si="260"/>
        <v>15</v>
      </c>
      <c r="S2102" s="51" t="str">
        <f t="shared" si="256"/>
        <v>15a</v>
      </c>
      <c r="T2102" s="51" t="str">
        <f t="shared" si="257"/>
        <v>15b</v>
      </c>
    </row>
    <row r="2103" spans="1:20" ht="20" customHeight="1" x14ac:dyDescent="0.15">
      <c r="A2103" s="51">
        <f t="shared" si="254"/>
        <v>121010</v>
      </c>
      <c r="B2103" s="52" t="str">
        <f>VLOOKUP(J2103,city!$A$4:$D$352,3,0)</f>
        <v>四川</v>
      </c>
      <c r="C2103" s="52" t="str">
        <f>VLOOKUP(J2103,city!$A$4:$D$352,4,0)</f>
        <v>绵阳</v>
      </c>
      <c r="D2103" s="51" t="s">
        <v>5227</v>
      </c>
      <c r="E2103" s="51" t="s">
        <v>5228</v>
      </c>
      <c r="F2103" s="53" t="str">
        <f t="shared" si="253"/>
        <v>104.707,31.84</v>
      </c>
      <c r="G2103" s="54" t="s">
        <v>795</v>
      </c>
      <c r="H2103" s="55" t="str">
        <f>"jingdian/"&amp;VLOOKUP(B2103,city!$C$4:$P$352,13,FALSE)&amp;"/"&amp;VLOOKUP(C2103,city!$D$4:$P$352,13,FALSE)&amp;"/jd/"&amp;K2103&amp;".jpg"</f>
        <v>jingdian/sichuan/mianyang/jd/10.jpg</v>
      </c>
      <c r="I2103" s="55" t="str">
        <f t="shared" si="255"/>
        <v>9a,9b</v>
      </c>
      <c r="J2103" s="51">
        <f t="shared" si="258"/>
        <v>210</v>
      </c>
      <c r="K2103" s="51">
        <f>IF(VLOOKUP(J2102,city!$K$4:$L$352,2,0)&gt;K2102,K2102+1,1)</f>
        <v>10</v>
      </c>
      <c r="L2103" s="51">
        <v>1</v>
      </c>
      <c r="M2103" s="51" t="s">
        <v>479</v>
      </c>
      <c r="N2103" s="17">
        <v>104.70699999999999</v>
      </c>
      <c r="O2103" s="17">
        <v>31.84</v>
      </c>
      <c r="P2103" s="51" t="str">
        <f t="shared" si="259"/>
        <v>104.7462,31.8029</v>
      </c>
      <c r="Q2103" s="51">
        <v>9</v>
      </c>
      <c r="R2103" s="51">
        <f t="shared" si="260"/>
        <v>9</v>
      </c>
      <c r="S2103" s="51" t="str">
        <f t="shared" si="256"/>
        <v>9a</v>
      </c>
      <c r="T2103" s="51" t="str">
        <f t="shared" si="257"/>
        <v>9b</v>
      </c>
    </row>
    <row r="2104" spans="1:20" ht="20" customHeight="1" x14ac:dyDescent="0.15">
      <c r="A2104" s="51">
        <f t="shared" si="254"/>
        <v>121101</v>
      </c>
      <c r="B2104" s="52" t="str">
        <f>VLOOKUP(J2104,city!$A$4:$D$352,3,0)</f>
        <v>四川</v>
      </c>
      <c r="C2104" s="52" t="str">
        <f>VLOOKUP(J2104,city!$A$4:$D$352,4,0)</f>
        <v>自贡</v>
      </c>
      <c r="D2104" s="51" t="s">
        <v>5229</v>
      </c>
      <c r="E2104" s="51" t="s">
        <v>5230</v>
      </c>
      <c r="F2104" s="53" t="str">
        <f t="shared" si="253"/>
        <v>104.835,29.401</v>
      </c>
      <c r="G2104" s="54" t="s">
        <v>795</v>
      </c>
      <c r="H2104" s="55" t="str">
        <f>"jingdian/"&amp;VLOOKUP(B2104,city!$C$4:$P$352,13,FALSE)&amp;"/"&amp;VLOOKUP(C2104,city!$D$4:$P$352,13,FALSE)&amp;"/jd/"&amp;K2104&amp;".jpg"</f>
        <v>jingdian/sichuan/zigong/jd/1.jpg</v>
      </c>
      <c r="I2104" s="55" t="str">
        <f t="shared" si="255"/>
        <v>10a,10b</v>
      </c>
      <c r="J2104" s="51">
        <f t="shared" si="258"/>
        <v>211</v>
      </c>
      <c r="K2104" s="51">
        <f>IF(VLOOKUP(J2103,city!$K$4:$L$352,2,0)&gt;K2103,K2103+1,1)</f>
        <v>1</v>
      </c>
      <c r="L2104" s="51">
        <v>1</v>
      </c>
      <c r="M2104" s="51" t="s">
        <v>481</v>
      </c>
      <c r="N2104" s="17">
        <v>104.83499999999999</v>
      </c>
      <c r="O2104" s="17">
        <v>29.401</v>
      </c>
      <c r="P2104" s="51" t="str">
        <f t="shared" si="259"/>
        <v/>
      </c>
      <c r="Q2104" s="51">
        <v>10</v>
      </c>
      <c r="R2104" s="51">
        <f t="shared" si="260"/>
        <v>10</v>
      </c>
      <c r="S2104" s="51" t="str">
        <f t="shared" si="256"/>
        <v>10a</v>
      </c>
      <c r="T2104" s="51" t="str">
        <f t="shared" si="257"/>
        <v>10b</v>
      </c>
    </row>
    <row r="2105" spans="1:20" ht="20" customHeight="1" x14ac:dyDescent="0.15">
      <c r="A2105" s="51">
        <f t="shared" si="254"/>
        <v>121102</v>
      </c>
      <c r="B2105" s="52" t="str">
        <f>VLOOKUP(J2105,city!$A$4:$D$352,3,0)</f>
        <v>四川</v>
      </c>
      <c r="C2105" s="52" t="str">
        <f>VLOOKUP(J2105,city!$A$4:$D$352,4,0)</f>
        <v>自贡</v>
      </c>
      <c r="D2105" s="51" t="s">
        <v>5231</v>
      </c>
      <c r="E2105" s="51" t="s">
        <v>5232</v>
      </c>
      <c r="F2105" s="53" t="str">
        <f t="shared" si="253"/>
        <v>104.418,29.491</v>
      </c>
      <c r="G2105" s="54" t="s">
        <v>795</v>
      </c>
      <c r="H2105" s="55" t="str">
        <f>"jingdian/"&amp;VLOOKUP(B2105,city!$C$4:$P$352,13,FALSE)&amp;"/"&amp;VLOOKUP(C2105,city!$D$4:$P$352,13,FALSE)&amp;"/jd/"&amp;K2105&amp;".jpg"</f>
        <v>jingdian/sichuan/zigong/jd/2.jpg</v>
      </c>
      <c r="I2105" s="55" t="str">
        <f t="shared" si="255"/>
        <v>2a,2b</v>
      </c>
      <c r="J2105" s="51">
        <f t="shared" si="258"/>
        <v>211</v>
      </c>
      <c r="K2105" s="51">
        <f>IF(VLOOKUP(J2104,city!$K$4:$L$352,2,0)&gt;K2104,K2104+1,1)</f>
        <v>2</v>
      </c>
      <c r="L2105" s="51">
        <v>1</v>
      </c>
      <c r="M2105" s="51" t="s">
        <v>481</v>
      </c>
      <c r="N2105" s="17">
        <v>104.41800000000001</v>
      </c>
      <c r="O2105" s="17">
        <v>29.491</v>
      </c>
      <c r="P2105" s="51" t="str">
        <f t="shared" si="259"/>
        <v/>
      </c>
      <c r="Q2105" s="51">
        <v>2</v>
      </c>
      <c r="R2105" s="51">
        <f t="shared" si="260"/>
        <v>2</v>
      </c>
      <c r="S2105" s="51" t="str">
        <f t="shared" si="256"/>
        <v>2a</v>
      </c>
      <c r="T2105" s="51" t="str">
        <f t="shared" si="257"/>
        <v>2b</v>
      </c>
    </row>
    <row r="2106" spans="1:20" ht="20" customHeight="1" x14ac:dyDescent="0.15">
      <c r="A2106" s="51">
        <f t="shared" si="254"/>
        <v>121103</v>
      </c>
      <c r="B2106" s="52" t="str">
        <f>VLOOKUP(J2106,city!$A$4:$D$352,3,0)</f>
        <v>四川</v>
      </c>
      <c r="C2106" s="52" t="str">
        <f>VLOOKUP(J2106,city!$A$4:$D$352,4,0)</f>
        <v>自贡</v>
      </c>
      <c r="D2106" s="51" t="s">
        <v>5233</v>
      </c>
      <c r="E2106" s="51" t="s">
        <v>5234</v>
      </c>
      <c r="F2106" s="53" t="str">
        <f t="shared" si="253"/>
        <v>104.777,29.355</v>
      </c>
      <c r="G2106" s="54" t="s">
        <v>795</v>
      </c>
      <c r="H2106" s="55" t="str">
        <f>"jingdian/"&amp;VLOOKUP(B2106,city!$C$4:$P$352,13,FALSE)&amp;"/"&amp;VLOOKUP(C2106,city!$D$4:$P$352,13,FALSE)&amp;"/jd/"&amp;K2106&amp;".jpg"</f>
        <v>jingdian/sichuan/zigong/jd/3.jpg</v>
      </c>
      <c r="I2106" s="55" t="str">
        <f t="shared" si="255"/>
        <v>10a,10b</v>
      </c>
      <c r="J2106" s="51">
        <f t="shared" si="258"/>
        <v>211</v>
      </c>
      <c r="K2106" s="51">
        <f>IF(VLOOKUP(J2105,city!$K$4:$L$352,2,0)&gt;K2105,K2105+1,1)</f>
        <v>3</v>
      </c>
      <c r="L2106" s="51">
        <v>1</v>
      </c>
      <c r="M2106" s="51" t="s">
        <v>481</v>
      </c>
      <c r="N2106" s="17">
        <v>104.777</v>
      </c>
      <c r="O2106" s="17">
        <v>29.355</v>
      </c>
      <c r="P2106" s="51" t="str">
        <f t="shared" si="259"/>
        <v/>
      </c>
      <c r="Q2106" s="51">
        <v>10</v>
      </c>
      <c r="R2106" s="51">
        <f t="shared" si="260"/>
        <v>10</v>
      </c>
      <c r="S2106" s="51" t="str">
        <f t="shared" si="256"/>
        <v>10a</v>
      </c>
      <c r="T2106" s="51" t="str">
        <f t="shared" si="257"/>
        <v>10b</v>
      </c>
    </row>
    <row r="2107" spans="1:20" ht="20" customHeight="1" x14ac:dyDescent="0.15">
      <c r="A2107" s="51">
        <f t="shared" si="254"/>
        <v>121104</v>
      </c>
      <c r="B2107" s="52" t="str">
        <f>VLOOKUP(J2107,city!$A$4:$D$352,3,0)</f>
        <v>四川</v>
      </c>
      <c r="C2107" s="52" t="str">
        <f>VLOOKUP(J2107,city!$A$4:$D$352,4,0)</f>
        <v>自贡</v>
      </c>
      <c r="D2107" s="51" t="s">
        <v>5235</v>
      </c>
      <c r="E2107" s="51" t="s">
        <v>5236</v>
      </c>
      <c r="F2107" s="53" t="str">
        <f t="shared" si="253"/>
        <v>104.437,29.46</v>
      </c>
      <c r="G2107" s="54" t="s">
        <v>795</v>
      </c>
      <c r="H2107" s="55" t="str">
        <f>"jingdian/"&amp;VLOOKUP(B2107,city!$C$4:$P$352,13,FALSE)&amp;"/"&amp;VLOOKUP(C2107,city!$D$4:$P$352,13,FALSE)&amp;"/jd/"&amp;K2107&amp;".jpg"</f>
        <v>jingdian/sichuan/zigong/jd/4.jpg</v>
      </c>
      <c r="I2107" s="55" t="str">
        <f t="shared" si="255"/>
        <v>11a,11b</v>
      </c>
      <c r="J2107" s="51">
        <f t="shared" si="258"/>
        <v>211</v>
      </c>
      <c r="K2107" s="51">
        <f>IF(VLOOKUP(J2106,city!$K$4:$L$352,2,0)&gt;K2106,K2106+1,1)</f>
        <v>4</v>
      </c>
      <c r="L2107" s="51">
        <v>1</v>
      </c>
      <c r="M2107" s="51" t="s">
        <v>481</v>
      </c>
      <c r="N2107" s="17">
        <v>104.437</v>
      </c>
      <c r="O2107" s="17">
        <v>29.46</v>
      </c>
      <c r="P2107" s="51" t="str">
        <f t="shared" si="259"/>
        <v/>
      </c>
      <c r="Q2107" s="51">
        <v>11</v>
      </c>
      <c r="R2107" s="51" t="e">
        <f t="shared" si="260"/>
        <v>#N/A</v>
      </c>
      <c r="S2107" s="51" t="str">
        <f t="shared" si="256"/>
        <v>11a</v>
      </c>
      <c r="T2107" s="51" t="str">
        <f t="shared" si="257"/>
        <v>11b</v>
      </c>
    </row>
    <row r="2108" spans="1:20" ht="20" customHeight="1" x14ac:dyDescent="0.15">
      <c r="A2108" s="51">
        <f t="shared" si="254"/>
        <v>121105</v>
      </c>
      <c r="B2108" s="52" t="str">
        <f>VLOOKUP(J2108,city!$A$4:$D$352,3,0)</f>
        <v>四川</v>
      </c>
      <c r="C2108" s="52" t="str">
        <f>VLOOKUP(J2108,city!$A$4:$D$352,4,0)</f>
        <v>自贡</v>
      </c>
      <c r="D2108" s="51" t="s">
        <v>5237</v>
      </c>
      <c r="E2108" s="51" t="s">
        <v>5238</v>
      </c>
      <c r="F2108" s="53" t="str">
        <f t="shared" ref="F2108:F2171" si="261">N2108&amp;","&amp;O2108</f>
        <v>104.794,29.38</v>
      </c>
      <c r="G2108" s="54" t="s">
        <v>795</v>
      </c>
      <c r="H2108" s="55" t="str">
        <f>"jingdian/"&amp;VLOOKUP(B2108,city!$C$4:$P$352,13,FALSE)&amp;"/"&amp;VLOOKUP(C2108,city!$D$4:$P$352,13,FALSE)&amp;"/jd/"&amp;K2108&amp;".jpg"</f>
        <v>jingdian/sichuan/zigong/jd/5.jpg</v>
      </c>
      <c r="I2108" s="55" t="str">
        <f t="shared" si="255"/>
        <v>6a,6b</v>
      </c>
      <c r="J2108" s="51">
        <f t="shared" si="258"/>
        <v>211</v>
      </c>
      <c r="K2108" s="51">
        <f>IF(VLOOKUP(J2107,city!$K$4:$L$352,2,0)&gt;K2107,K2107+1,1)</f>
        <v>5</v>
      </c>
      <c r="L2108" s="51">
        <v>1</v>
      </c>
      <c r="M2108" s="51" t="s">
        <v>481</v>
      </c>
      <c r="N2108" s="17">
        <v>104.794</v>
      </c>
      <c r="O2108" s="17">
        <v>29.38</v>
      </c>
      <c r="P2108" s="51" t="str">
        <f t="shared" si="259"/>
        <v/>
      </c>
      <c r="Q2108" s="51">
        <v>6</v>
      </c>
      <c r="R2108" s="51">
        <f t="shared" si="260"/>
        <v>6</v>
      </c>
      <c r="S2108" s="51" t="str">
        <f t="shared" si="256"/>
        <v>6a</v>
      </c>
      <c r="T2108" s="51" t="str">
        <f t="shared" si="257"/>
        <v>6b</v>
      </c>
    </row>
    <row r="2109" spans="1:20" ht="20" customHeight="1" x14ac:dyDescent="0.15">
      <c r="A2109" s="51">
        <f t="shared" si="254"/>
        <v>121106</v>
      </c>
      <c r="B2109" s="52" t="str">
        <f>VLOOKUP(J2109,city!$A$4:$D$352,3,0)</f>
        <v>四川</v>
      </c>
      <c r="C2109" s="52" t="str">
        <f>VLOOKUP(J2109,city!$A$4:$D$352,4,0)</f>
        <v>自贡</v>
      </c>
      <c r="D2109" s="51" t="s">
        <v>5239</v>
      </c>
      <c r="E2109" s="51" t="s">
        <v>5240</v>
      </c>
      <c r="F2109" s="53" t="str">
        <f t="shared" si="261"/>
        <v>104.775,29.358</v>
      </c>
      <c r="G2109" s="54" t="s">
        <v>795</v>
      </c>
      <c r="H2109" s="55" t="str">
        <f>"jingdian/"&amp;VLOOKUP(B2109,city!$C$4:$P$352,13,FALSE)&amp;"/"&amp;VLOOKUP(C2109,city!$D$4:$P$352,13,FALSE)&amp;"/jd/"&amp;K2109&amp;".jpg"</f>
        <v>jingdian/sichuan/zigong/jd/6.jpg</v>
      </c>
      <c r="I2109" s="55" t="str">
        <f t="shared" si="255"/>
        <v>10a,10b</v>
      </c>
      <c r="J2109" s="51">
        <f t="shared" si="258"/>
        <v>211</v>
      </c>
      <c r="K2109" s="51">
        <f>IF(VLOOKUP(J2108,city!$K$4:$L$352,2,0)&gt;K2108,K2108+1,1)</f>
        <v>6</v>
      </c>
      <c r="L2109" s="51">
        <v>1</v>
      </c>
      <c r="M2109" s="51" t="s">
        <v>481</v>
      </c>
      <c r="N2109" s="17">
        <v>104.77500000000001</v>
      </c>
      <c r="O2109" s="17">
        <v>29.358000000000001</v>
      </c>
      <c r="P2109" s="51" t="str">
        <f t="shared" si="259"/>
        <v/>
      </c>
      <c r="Q2109" s="51">
        <v>10</v>
      </c>
      <c r="R2109" s="51">
        <f t="shared" si="260"/>
        <v>10</v>
      </c>
      <c r="S2109" s="51" t="str">
        <f t="shared" si="256"/>
        <v>10a</v>
      </c>
      <c r="T2109" s="51" t="str">
        <f t="shared" si="257"/>
        <v>10b</v>
      </c>
    </row>
    <row r="2110" spans="1:20" ht="20" customHeight="1" x14ac:dyDescent="0.15">
      <c r="A2110" s="51">
        <f t="shared" si="254"/>
        <v>121107</v>
      </c>
      <c r="B2110" s="52" t="str">
        <f>VLOOKUP(J2110,city!$A$4:$D$352,3,0)</f>
        <v>四川</v>
      </c>
      <c r="C2110" s="52" t="str">
        <f>VLOOKUP(J2110,city!$A$4:$D$352,4,0)</f>
        <v>自贡</v>
      </c>
      <c r="D2110" s="51" t="s">
        <v>5241</v>
      </c>
      <c r="E2110" s="51" t="s">
        <v>5242</v>
      </c>
      <c r="F2110" s="53" t="str">
        <f t="shared" si="261"/>
        <v>104.76,29.24</v>
      </c>
      <c r="G2110" s="54" t="s">
        <v>795</v>
      </c>
      <c r="H2110" s="55" t="str">
        <f>"jingdian/"&amp;VLOOKUP(B2110,city!$C$4:$P$352,13,FALSE)&amp;"/"&amp;VLOOKUP(C2110,city!$D$4:$P$352,13,FALSE)&amp;"/jd/"&amp;K2110&amp;".jpg"</f>
        <v>jingdian/sichuan/zigong/jd/7.jpg</v>
      </c>
      <c r="I2110" s="55" t="str">
        <f t="shared" si="255"/>
        <v>1a,1b</v>
      </c>
      <c r="J2110" s="51">
        <f t="shared" si="258"/>
        <v>211</v>
      </c>
      <c r="K2110" s="51">
        <f>IF(VLOOKUP(J2109,city!$K$4:$L$352,2,0)&gt;K2109,K2109+1,1)</f>
        <v>7</v>
      </c>
      <c r="L2110" s="51">
        <v>1</v>
      </c>
      <c r="M2110" s="51" t="s">
        <v>481</v>
      </c>
      <c r="N2110" s="17">
        <v>104.76</v>
      </c>
      <c r="O2110" s="17">
        <v>29.24</v>
      </c>
      <c r="P2110" s="51" t="str">
        <f t="shared" si="259"/>
        <v/>
      </c>
      <c r="Q2110" s="51">
        <v>1</v>
      </c>
      <c r="R2110" s="51">
        <f t="shared" si="260"/>
        <v>1</v>
      </c>
      <c r="S2110" s="51" t="str">
        <f t="shared" si="256"/>
        <v>1a</v>
      </c>
      <c r="T2110" s="51" t="str">
        <f t="shared" si="257"/>
        <v>1b</v>
      </c>
    </row>
    <row r="2111" spans="1:20" ht="20" customHeight="1" x14ac:dyDescent="0.15">
      <c r="A2111" s="51">
        <f t="shared" si="254"/>
        <v>121108</v>
      </c>
      <c r="B2111" s="52" t="str">
        <f>VLOOKUP(J2111,city!$A$4:$D$352,3,0)</f>
        <v>四川</v>
      </c>
      <c r="C2111" s="52" t="str">
        <f>VLOOKUP(J2111,city!$A$4:$D$352,4,0)</f>
        <v>自贡</v>
      </c>
      <c r="D2111" s="51" t="s">
        <v>5243</v>
      </c>
      <c r="E2111" s="51" t="s">
        <v>5244</v>
      </c>
      <c r="F2111" s="53" t="str">
        <f t="shared" si="261"/>
        <v>104.883,29.342</v>
      </c>
      <c r="G2111" s="54" t="s">
        <v>795</v>
      </c>
      <c r="H2111" s="55" t="str">
        <f>"jingdian/"&amp;VLOOKUP(B2111,city!$C$4:$P$352,13,FALSE)&amp;"/"&amp;VLOOKUP(C2111,city!$D$4:$P$352,13,FALSE)&amp;"/jd/"&amp;K2111&amp;".jpg"</f>
        <v>jingdian/sichuan/zigong/jd/8.jpg</v>
      </c>
      <c r="I2111" s="55" t="str">
        <f t="shared" si="255"/>
        <v>13a,13b</v>
      </c>
      <c r="J2111" s="51">
        <f t="shared" si="258"/>
        <v>211</v>
      </c>
      <c r="K2111" s="51">
        <f>IF(VLOOKUP(J2110,city!$K$4:$L$352,2,0)&gt;K2110,K2110+1,1)</f>
        <v>8</v>
      </c>
      <c r="L2111" s="51">
        <v>1</v>
      </c>
      <c r="M2111" s="51" t="s">
        <v>481</v>
      </c>
      <c r="N2111" s="17">
        <v>104.883</v>
      </c>
      <c r="O2111" s="17">
        <v>29.341999999999999</v>
      </c>
      <c r="P2111" s="51" t="str">
        <f t="shared" si="259"/>
        <v/>
      </c>
      <c r="Q2111" s="51">
        <v>13</v>
      </c>
      <c r="R2111" s="51">
        <f t="shared" si="260"/>
        <v>13</v>
      </c>
      <c r="S2111" s="51" t="str">
        <f t="shared" si="256"/>
        <v>13a</v>
      </c>
      <c r="T2111" s="51" t="str">
        <f t="shared" si="257"/>
        <v>13b</v>
      </c>
    </row>
    <row r="2112" spans="1:20" ht="20" customHeight="1" x14ac:dyDescent="0.15">
      <c r="A2112" s="51">
        <f t="shared" si="254"/>
        <v>121109</v>
      </c>
      <c r="B2112" s="52" t="str">
        <f>VLOOKUP(J2112,city!$A$4:$D$352,3,0)</f>
        <v>四川</v>
      </c>
      <c r="C2112" s="52" t="str">
        <f>VLOOKUP(J2112,city!$A$4:$D$352,4,0)</f>
        <v>自贡</v>
      </c>
      <c r="D2112" s="51" t="s">
        <v>5245</v>
      </c>
      <c r="E2112" s="51" t="s">
        <v>5246</v>
      </c>
      <c r="F2112" s="53" t="str">
        <f t="shared" si="261"/>
        <v>105.01,29.185</v>
      </c>
      <c r="G2112" s="54" t="s">
        <v>795</v>
      </c>
      <c r="H2112" s="55" t="str">
        <f>"jingdian/"&amp;VLOOKUP(B2112,city!$C$4:$P$352,13,FALSE)&amp;"/"&amp;VLOOKUP(C2112,city!$D$4:$P$352,13,FALSE)&amp;"/jd/"&amp;K2112&amp;".jpg"</f>
        <v>jingdian/sichuan/zigong/jd/9.jpg</v>
      </c>
      <c r="I2112" s="55" t="str">
        <f t="shared" si="255"/>
        <v>12a,12b</v>
      </c>
      <c r="J2112" s="51">
        <f t="shared" si="258"/>
        <v>211</v>
      </c>
      <c r="K2112" s="51">
        <f>IF(VLOOKUP(J2111,city!$K$4:$L$352,2,0)&gt;K2111,K2111+1,1)</f>
        <v>9</v>
      </c>
      <c r="L2112" s="51">
        <v>1</v>
      </c>
      <c r="M2112" s="51" t="s">
        <v>481</v>
      </c>
      <c r="N2112" s="17">
        <v>105.01</v>
      </c>
      <c r="O2112" s="17">
        <v>29.184999999999999</v>
      </c>
      <c r="P2112" s="51" t="str">
        <f t="shared" si="259"/>
        <v/>
      </c>
      <c r="Q2112" s="51">
        <v>12</v>
      </c>
      <c r="R2112" s="51">
        <f t="shared" si="260"/>
        <v>12</v>
      </c>
      <c r="S2112" s="51" t="str">
        <f t="shared" si="256"/>
        <v>12a</v>
      </c>
      <c r="T2112" s="51" t="str">
        <f t="shared" si="257"/>
        <v>12b</v>
      </c>
    </row>
    <row r="2113" spans="1:20" ht="20" customHeight="1" x14ac:dyDescent="0.15">
      <c r="A2113" s="51">
        <f t="shared" si="254"/>
        <v>121110</v>
      </c>
      <c r="B2113" s="52" t="str">
        <f>VLOOKUP(J2113,city!$A$4:$D$352,3,0)</f>
        <v>四川</v>
      </c>
      <c r="C2113" s="52" t="str">
        <f>VLOOKUP(J2113,city!$A$4:$D$352,4,0)</f>
        <v>自贡</v>
      </c>
      <c r="D2113" s="51" t="s">
        <v>5247</v>
      </c>
      <c r="E2113" s="51" t="s">
        <v>5248</v>
      </c>
      <c r="F2113" s="53" t="str">
        <f t="shared" si="261"/>
        <v>104.429,29.462</v>
      </c>
      <c r="G2113" s="54" t="s">
        <v>795</v>
      </c>
      <c r="H2113" s="55" t="str">
        <f>"jingdian/"&amp;VLOOKUP(B2113,city!$C$4:$P$352,13,FALSE)&amp;"/"&amp;VLOOKUP(C2113,city!$D$4:$P$352,13,FALSE)&amp;"/jd/"&amp;K2113&amp;".jpg"</f>
        <v>jingdian/sichuan/zigong/jd/10.jpg</v>
      </c>
      <c r="I2113" s="55" t="str">
        <f t="shared" si="255"/>
        <v>29a,29b</v>
      </c>
      <c r="J2113" s="51">
        <f t="shared" si="258"/>
        <v>211</v>
      </c>
      <c r="K2113" s="51">
        <f>IF(VLOOKUP(J2112,city!$K$4:$L$352,2,0)&gt;K2112,K2112+1,1)</f>
        <v>10</v>
      </c>
      <c r="L2113" s="51">
        <v>1</v>
      </c>
      <c r="M2113" s="51" t="s">
        <v>481</v>
      </c>
      <c r="N2113" s="17">
        <v>104.429</v>
      </c>
      <c r="O2113" s="17">
        <v>29.462</v>
      </c>
      <c r="P2113" s="51" t="str">
        <f t="shared" si="259"/>
        <v>104.7118,29.3674</v>
      </c>
      <c r="Q2113" s="51">
        <v>29</v>
      </c>
      <c r="R2113" s="51">
        <f t="shared" si="260"/>
        <v>29</v>
      </c>
      <c r="S2113" s="51" t="str">
        <f t="shared" si="256"/>
        <v>29a</v>
      </c>
      <c r="T2113" s="51" t="str">
        <f t="shared" si="257"/>
        <v>29b</v>
      </c>
    </row>
    <row r="2114" spans="1:20" ht="20" customHeight="1" x14ac:dyDescent="0.15">
      <c r="A2114" s="51">
        <f t="shared" si="254"/>
        <v>121201</v>
      </c>
      <c r="B2114" s="52" t="str">
        <f>VLOOKUP(J2114,city!$A$4:$D$352,3,0)</f>
        <v>四川</v>
      </c>
      <c r="C2114" s="52" t="str">
        <f>VLOOKUP(J2114,city!$A$4:$D$352,4,0)</f>
        <v>攀枝花</v>
      </c>
      <c r="D2114" s="51" t="s">
        <v>5249</v>
      </c>
      <c r="E2114" s="51" t="s">
        <v>5250</v>
      </c>
      <c r="F2114" s="53" t="str">
        <f t="shared" si="261"/>
        <v>101.824,26.77</v>
      </c>
      <c r="G2114" s="54" t="s">
        <v>795</v>
      </c>
      <c r="H2114" s="55" t="str">
        <f>"jingdian/"&amp;VLOOKUP(B2114,city!$C$4:$P$352,13,FALSE)&amp;"/"&amp;VLOOKUP(C2114,city!$D$4:$P$352,13,FALSE)&amp;"/jd/"&amp;K2114&amp;".jpg"</f>
        <v>jingdian/sichuan/panzhihua/jd/1.jpg</v>
      </c>
      <c r="I2114" s="55" t="str">
        <f t="shared" si="255"/>
        <v>1a,1b</v>
      </c>
      <c r="J2114" s="51">
        <f t="shared" si="258"/>
        <v>212</v>
      </c>
      <c r="K2114" s="51">
        <f>IF(VLOOKUP(J2113,city!$K$4:$L$352,2,0)&gt;K2113,K2113+1,1)</f>
        <v>1</v>
      </c>
      <c r="L2114" s="51">
        <v>1</v>
      </c>
      <c r="M2114" s="51" t="s">
        <v>483</v>
      </c>
      <c r="N2114" s="17">
        <v>101.824</v>
      </c>
      <c r="O2114" s="17">
        <v>26.77</v>
      </c>
      <c r="P2114" s="51" t="str">
        <f t="shared" si="259"/>
        <v/>
      </c>
      <c r="Q2114" s="51">
        <v>1</v>
      </c>
      <c r="R2114" s="51">
        <f t="shared" si="260"/>
        <v>4</v>
      </c>
      <c r="S2114" s="51" t="str">
        <f t="shared" si="256"/>
        <v>1a</v>
      </c>
      <c r="T2114" s="51" t="str">
        <f t="shared" si="257"/>
        <v>1b</v>
      </c>
    </row>
    <row r="2115" spans="1:20" ht="20" customHeight="1" x14ac:dyDescent="0.15">
      <c r="A2115" s="51">
        <f t="shared" si="254"/>
        <v>121202</v>
      </c>
      <c r="B2115" s="52" t="str">
        <f>VLOOKUP(J2115,city!$A$4:$D$352,3,0)</f>
        <v>四川</v>
      </c>
      <c r="C2115" s="52" t="str">
        <f>VLOOKUP(J2115,city!$A$4:$D$352,4,0)</f>
        <v>攀枝花</v>
      </c>
      <c r="D2115" s="51" t="s">
        <v>5251</v>
      </c>
      <c r="E2115" s="51" t="s">
        <v>5252</v>
      </c>
      <c r="F2115" s="53" t="str">
        <f t="shared" si="261"/>
        <v>101.266,27.17</v>
      </c>
      <c r="G2115" s="54" t="s">
        <v>795</v>
      </c>
      <c r="H2115" s="55" t="str">
        <f>"jingdian/"&amp;VLOOKUP(B2115,city!$C$4:$P$352,13,FALSE)&amp;"/"&amp;VLOOKUP(C2115,city!$D$4:$P$352,13,FALSE)&amp;"/jd/"&amp;K2115&amp;".jpg"</f>
        <v>jingdian/sichuan/panzhihua/jd/2.jpg</v>
      </c>
      <c r="I2115" s="55" t="str">
        <f t="shared" si="255"/>
        <v>2a,2b</v>
      </c>
      <c r="J2115" s="51">
        <f t="shared" si="258"/>
        <v>212</v>
      </c>
      <c r="K2115" s="51">
        <f>IF(VLOOKUP(J2114,city!$K$4:$L$352,2,0)&gt;K2114,K2114+1,1)</f>
        <v>2</v>
      </c>
      <c r="L2115" s="51">
        <v>1</v>
      </c>
      <c r="M2115" s="51" t="s">
        <v>483</v>
      </c>
      <c r="N2115" s="17">
        <v>101.26600000000001</v>
      </c>
      <c r="O2115" s="17">
        <v>27.17</v>
      </c>
      <c r="P2115" s="51" t="str">
        <f t="shared" si="259"/>
        <v/>
      </c>
      <c r="Q2115" s="51">
        <v>2</v>
      </c>
      <c r="R2115" s="51">
        <f t="shared" si="260"/>
        <v>2</v>
      </c>
      <c r="S2115" s="51" t="str">
        <f t="shared" si="256"/>
        <v>2a</v>
      </c>
      <c r="T2115" s="51" t="str">
        <f t="shared" si="257"/>
        <v>2b</v>
      </c>
    </row>
    <row r="2116" spans="1:20" ht="20" customHeight="1" x14ac:dyDescent="0.15">
      <c r="A2116" s="51">
        <f t="shared" ref="A2116:A2179" si="262">100000+J2116*100+K2116</f>
        <v>121203</v>
      </c>
      <c r="B2116" s="52" t="str">
        <f>VLOOKUP(J2116,city!$A$4:$D$352,3,0)</f>
        <v>四川</v>
      </c>
      <c r="C2116" s="52" t="str">
        <f>VLOOKUP(J2116,city!$A$4:$D$352,4,0)</f>
        <v>攀枝花</v>
      </c>
      <c r="D2116" s="51" t="s">
        <v>5253</v>
      </c>
      <c r="E2116" s="51" t="s">
        <v>5254</v>
      </c>
      <c r="F2116" s="53" t="str">
        <f t="shared" si="261"/>
        <v>101.725,26.58</v>
      </c>
      <c r="G2116" s="54" t="s">
        <v>795</v>
      </c>
      <c r="H2116" s="55" t="str">
        <f>"jingdian/"&amp;VLOOKUP(B2116,city!$C$4:$P$352,13,FALSE)&amp;"/"&amp;VLOOKUP(C2116,city!$D$4:$P$352,13,FALSE)&amp;"/jd/"&amp;K2116&amp;".jpg"</f>
        <v>jingdian/sichuan/panzhihua/jd/3.jpg</v>
      </c>
      <c r="I2116" s="55" t="str">
        <f t="shared" ref="I2116:I2179" si="263">S2116&amp;","&amp;T2116</f>
        <v>1a,1b</v>
      </c>
      <c r="J2116" s="51">
        <f t="shared" si="258"/>
        <v>212</v>
      </c>
      <c r="K2116" s="51">
        <f>IF(VLOOKUP(J2115,city!$K$4:$L$352,2,0)&gt;K2115,K2115+1,1)</f>
        <v>3</v>
      </c>
      <c r="L2116" s="51">
        <v>1</v>
      </c>
      <c r="M2116" s="51" t="s">
        <v>483</v>
      </c>
      <c r="N2116" s="17">
        <v>101.72499999999999</v>
      </c>
      <c r="O2116" s="17">
        <v>26.58</v>
      </c>
      <c r="P2116" s="51" t="str">
        <f t="shared" si="259"/>
        <v/>
      </c>
      <c r="Q2116" s="51">
        <v>1</v>
      </c>
      <c r="R2116" s="51">
        <f t="shared" si="260"/>
        <v>1</v>
      </c>
      <c r="S2116" s="51" t="str">
        <f t="shared" ref="S2116:S2179" si="264">CONCATENATE(Q2116,"a")</f>
        <v>1a</v>
      </c>
      <c r="T2116" s="51" t="str">
        <f t="shared" ref="T2116:T2179" si="265">CONCATENATE(Q2116,"b")</f>
        <v>1b</v>
      </c>
    </row>
    <row r="2117" spans="1:20" ht="20" customHeight="1" x14ac:dyDescent="0.15">
      <c r="A2117" s="51">
        <f t="shared" si="262"/>
        <v>121204</v>
      </c>
      <c r="B2117" s="52" t="str">
        <f>VLOOKUP(J2117,city!$A$4:$D$352,3,0)</f>
        <v>四川</v>
      </c>
      <c r="C2117" s="52" t="str">
        <f>VLOOKUP(J2117,city!$A$4:$D$352,4,0)</f>
        <v>攀枝花</v>
      </c>
      <c r="D2117" s="51" t="s">
        <v>5255</v>
      </c>
      <c r="E2117" s="51" t="s">
        <v>5256</v>
      </c>
      <c r="F2117" s="53" t="str">
        <f t="shared" si="261"/>
        <v>101.538,26.596</v>
      </c>
      <c r="G2117" s="54" t="s">
        <v>795</v>
      </c>
      <c r="H2117" s="55" t="str">
        <f>"jingdian/"&amp;VLOOKUP(B2117,city!$C$4:$P$352,13,FALSE)&amp;"/"&amp;VLOOKUP(C2117,city!$D$4:$P$352,13,FALSE)&amp;"/jd/"&amp;K2117&amp;".jpg"</f>
        <v>jingdian/sichuan/panzhihua/jd/4.jpg</v>
      </c>
      <c r="I2117" s="55" t="str">
        <f t="shared" si="263"/>
        <v>2a,2b</v>
      </c>
      <c r="J2117" s="51">
        <f t="shared" ref="J2117:J2180" si="266">IF(K2117&gt;K2116,J2116,J2116+1)</f>
        <v>212</v>
      </c>
      <c r="K2117" s="51">
        <f>IF(VLOOKUP(J2116,city!$K$4:$L$352,2,0)&gt;K2116,K2116+1,1)</f>
        <v>4</v>
      </c>
      <c r="L2117" s="51">
        <v>1</v>
      </c>
      <c r="M2117" s="51" t="s">
        <v>483</v>
      </c>
      <c r="N2117" s="17">
        <v>101.538</v>
      </c>
      <c r="O2117" s="17">
        <v>26.596</v>
      </c>
      <c r="P2117" s="51" t="str">
        <f t="shared" si="259"/>
        <v/>
      </c>
      <c r="Q2117" s="51">
        <v>2</v>
      </c>
      <c r="R2117" s="51">
        <f t="shared" si="260"/>
        <v>6</v>
      </c>
      <c r="S2117" s="51" t="str">
        <f t="shared" si="264"/>
        <v>2a</v>
      </c>
      <c r="T2117" s="51" t="str">
        <f t="shared" si="265"/>
        <v>2b</v>
      </c>
    </row>
    <row r="2118" spans="1:20" ht="20" customHeight="1" x14ac:dyDescent="0.15">
      <c r="A2118" s="51">
        <f t="shared" si="262"/>
        <v>121205</v>
      </c>
      <c r="B2118" s="52" t="str">
        <f>VLOOKUP(J2118,city!$A$4:$D$352,3,0)</f>
        <v>四川</v>
      </c>
      <c r="C2118" s="52" t="str">
        <f>VLOOKUP(J2118,city!$A$4:$D$352,4,0)</f>
        <v>攀枝花</v>
      </c>
      <c r="D2118" s="51" t="s">
        <v>5257</v>
      </c>
      <c r="E2118" s="51" t="s">
        <v>5258</v>
      </c>
      <c r="F2118" s="53" t="str">
        <f t="shared" si="261"/>
        <v>101.761,26.479</v>
      </c>
      <c r="G2118" s="54" t="s">
        <v>795</v>
      </c>
      <c r="H2118" s="55" t="str">
        <f>"jingdian/"&amp;VLOOKUP(B2118,city!$C$4:$P$352,13,FALSE)&amp;"/"&amp;VLOOKUP(C2118,city!$D$4:$P$352,13,FALSE)&amp;"/jd/"&amp;K2118&amp;".jpg"</f>
        <v>jingdian/sichuan/panzhihua/jd/5.jpg</v>
      </c>
      <c r="I2118" s="55" t="str">
        <f t="shared" si="263"/>
        <v>10a,10b</v>
      </c>
      <c r="J2118" s="51">
        <f t="shared" si="266"/>
        <v>212</v>
      </c>
      <c r="K2118" s="51">
        <f>IF(VLOOKUP(J2117,city!$K$4:$L$352,2,0)&gt;K2117,K2117+1,1)</f>
        <v>5</v>
      </c>
      <c r="L2118" s="51">
        <v>1</v>
      </c>
      <c r="M2118" s="51" t="s">
        <v>483</v>
      </c>
      <c r="N2118" s="17">
        <v>101.761</v>
      </c>
      <c r="O2118" s="17">
        <v>26.478999999999999</v>
      </c>
      <c r="P2118" s="51" t="str">
        <f t="shared" si="259"/>
        <v/>
      </c>
      <c r="Q2118" s="51">
        <v>10</v>
      </c>
      <c r="R2118" s="51">
        <f t="shared" si="260"/>
        <v>10</v>
      </c>
      <c r="S2118" s="51" t="str">
        <f t="shared" si="264"/>
        <v>10a</v>
      </c>
      <c r="T2118" s="51" t="str">
        <f t="shared" si="265"/>
        <v>10b</v>
      </c>
    </row>
    <row r="2119" spans="1:20" ht="20" customHeight="1" x14ac:dyDescent="0.15">
      <c r="A2119" s="51">
        <f t="shared" si="262"/>
        <v>121206</v>
      </c>
      <c r="B2119" s="52" t="str">
        <f>VLOOKUP(J2119,city!$A$4:$D$352,3,0)</f>
        <v>四川</v>
      </c>
      <c r="C2119" s="52" t="str">
        <f>VLOOKUP(J2119,city!$A$4:$D$352,4,0)</f>
        <v>攀枝花</v>
      </c>
      <c r="D2119" s="51" t="s">
        <v>5259</v>
      </c>
      <c r="E2119" s="51" t="s">
        <v>5260</v>
      </c>
      <c r="F2119" s="53" t="str">
        <f t="shared" si="261"/>
        <v>102.017,26.941</v>
      </c>
      <c r="G2119" s="54" t="s">
        <v>795</v>
      </c>
      <c r="H2119" s="55" t="str">
        <f>"jingdian/"&amp;VLOOKUP(B2119,city!$C$4:$P$352,13,FALSE)&amp;"/"&amp;VLOOKUP(C2119,city!$D$4:$P$352,13,FALSE)&amp;"/jd/"&amp;K2119&amp;".jpg"</f>
        <v>jingdian/sichuan/panzhihua/jd/6.jpg</v>
      </c>
      <c r="I2119" s="55" t="str">
        <f t="shared" si="263"/>
        <v>14a,14b</v>
      </c>
      <c r="J2119" s="51">
        <f t="shared" si="266"/>
        <v>212</v>
      </c>
      <c r="K2119" s="51">
        <f>IF(VLOOKUP(J2118,city!$K$4:$L$352,2,0)&gt;K2118,K2118+1,1)</f>
        <v>6</v>
      </c>
      <c r="L2119" s="51">
        <v>1</v>
      </c>
      <c r="M2119" s="51" t="s">
        <v>483</v>
      </c>
      <c r="N2119" s="17">
        <v>102.017</v>
      </c>
      <c r="O2119" s="17">
        <v>26.940999999999999</v>
      </c>
      <c r="P2119" s="51" t="str">
        <f t="shared" si="259"/>
        <v/>
      </c>
      <c r="Q2119" s="51">
        <v>14</v>
      </c>
      <c r="R2119" s="51">
        <f t="shared" si="260"/>
        <v>14</v>
      </c>
      <c r="S2119" s="51" t="str">
        <f t="shared" si="264"/>
        <v>14a</v>
      </c>
      <c r="T2119" s="51" t="str">
        <f t="shared" si="265"/>
        <v>14b</v>
      </c>
    </row>
    <row r="2120" spans="1:20" ht="20" customHeight="1" x14ac:dyDescent="0.15">
      <c r="A2120" s="51">
        <f t="shared" si="262"/>
        <v>121207</v>
      </c>
      <c r="B2120" s="52" t="str">
        <f>VLOOKUP(J2120,city!$A$4:$D$352,3,0)</f>
        <v>四川</v>
      </c>
      <c r="C2120" s="52" t="str">
        <f>VLOOKUP(J2120,city!$A$4:$D$352,4,0)</f>
        <v>攀枝花</v>
      </c>
      <c r="D2120" s="51" t="s">
        <v>5261</v>
      </c>
      <c r="E2120" s="51" t="s">
        <v>5262</v>
      </c>
      <c r="F2120" s="53" t="str">
        <f t="shared" si="261"/>
        <v>101.739,26.526</v>
      </c>
      <c r="G2120" s="54" t="s">
        <v>795</v>
      </c>
      <c r="H2120" s="55" t="str">
        <f>"jingdian/"&amp;VLOOKUP(B2120,city!$C$4:$P$352,13,FALSE)&amp;"/"&amp;VLOOKUP(C2120,city!$D$4:$P$352,13,FALSE)&amp;"/jd/"&amp;K2120&amp;".jpg"</f>
        <v>jingdian/sichuan/panzhihua/jd/7.jpg</v>
      </c>
      <c r="I2120" s="55" t="str">
        <f t="shared" si="263"/>
        <v>10a,10b</v>
      </c>
      <c r="J2120" s="51">
        <f t="shared" si="266"/>
        <v>212</v>
      </c>
      <c r="K2120" s="51">
        <f>IF(VLOOKUP(J2119,city!$K$4:$L$352,2,0)&gt;K2119,K2119+1,1)</f>
        <v>7</v>
      </c>
      <c r="L2120" s="51">
        <v>1</v>
      </c>
      <c r="M2120" s="51" t="s">
        <v>483</v>
      </c>
      <c r="N2120" s="17">
        <v>101.739</v>
      </c>
      <c r="O2120" s="17">
        <v>26.526</v>
      </c>
      <c r="P2120" s="51" t="str">
        <f t="shared" si="259"/>
        <v/>
      </c>
      <c r="Q2120" s="51">
        <v>10</v>
      </c>
      <c r="R2120" s="51">
        <f t="shared" si="260"/>
        <v>10</v>
      </c>
      <c r="S2120" s="51" t="str">
        <f t="shared" si="264"/>
        <v>10a</v>
      </c>
      <c r="T2120" s="51" t="str">
        <f t="shared" si="265"/>
        <v>10b</v>
      </c>
    </row>
    <row r="2121" spans="1:20" ht="20" customHeight="1" x14ac:dyDescent="0.15">
      <c r="A2121" s="51">
        <f t="shared" si="262"/>
        <v>121208</v>
      </c>
      <c r="B2121" s="52" t="str">
        <f>VLOOKUP(J2121,city!$A$4:$D$352,3,0)</f>
        <v>四川</v>
      </c>
      <c r="C2121" s="52" t="str">
        <f>VLOOKUP(J2121,city!$A$4:$D$352,4,0)</f>
        <v>攀枝花</v>
      </c>
      <c r="D2121" s="51" t="s">
        <v>5263</v>
      </c>
      <c r="E2121" s="51" t="s">
        <v>5264</v>
      </c>
      <c r="F2121" s="53" t="str">
        <f t="shared" si="261"/>
        <v>102.088,26.837</v>
      </c>
      <c r="G2121" s="54" t="s">
        <v>795</v>
      </c>
      <c r="H2121" s="55" t="str">
        <f>"jingdian/"&amp;VLOOKUP(B2121,city!$C$4:$P$352,13,FALSE)&amp;"/"&amp;VLOOKUP(C2121,city!$D$4:$P$352,13,FALSE)&amp;"/jd/"&amp;K2121&amp;".jpg"</f>
        <v>jingdian/sichuan/panzhihua/jd/8.jpg</v>
      </c>
      <c r="I2121" s="55" t="str">
        <f t="shared" si="263"/>
        <v>11a,11b</v>
      </c>
      <c r="J2121" s="51">
        <f t="shared" si="266"/>
        <v>212</v>
      </c>
      <c r="K2121" s="51">
        <f>IF(VLOOKUP(J2120,city!$K$4:$L$352,2,0)&gt;K2120,K2120+1,1)</f>
        <v>8</v>
      </c>
      <c r="L2121" s="51">
        <v>1</v>
      </c>
      <c r="M2121" s="51" t="s">
        <v>483</v>
      </c>
      <c r="N2121" s="17">
        <v>102.08799999999999</v>
      </c>
      <c r="O2121" s="17">
        <v>26.837</v>
      </c>
      <c r="P2121" s="51" t="str">
        <f t="shared" si="259"/>
        <v/>
      </c>
      <c r="Q2121" s="51">
        <v>11</v>
      </c>
      <c r="R2121" s="51">
        <f t="shared" si="260"/>
        <v>11</v>
      </c>
      <c r="S2121" s="51" t="str">
        <f t="shared" si="264"/>
        <v>11a</v>
      </c>
      <c r="T2121" s="51" t="str">
        <f t="shared" si="265"/>
        <v>11b</v>
      </c>
    </row>
    <row r="2122" spans="1:20" ht="20" customHeight="1" x14ac:dyDescent="0.15">
      <c r="A2122" s="51">
        <f t="shared" si="262"/>
        <v>121209</v>
      </c>
      <c r="B2122" s="52" t="str">
        <f>VLOOKUP(J2122,city!$A$4:$D$352,3,0)</f>
        <v>四川</v>
      </c>
      <c r="C2122" s="52" t="str">
        <f>VLOOKUP(J2122,city!$A$4:$D$352,4,0)</f>
        <v>攀枝花</v>
      </c>
      <c r="D2122" s="51" t="s">
        <v>5265</v>
      </c>
      <c r="E2122" s="50" t="s">
        <v>5266</v>
      </c>
      <c r="F2122" s="53" t="str">
        <f t="shared" si="261"/>
        <v>101.699,26.557</v>
      </c>
      <c r="G2122" s="54" t="s">
        <v>795</v>
      </c>
      <c r="H2122" s="55" t="str">
        <f>"jingdian/"&amp;VLOOKUP(B2122,city!$C$4:$P$352,13,FALSE)&amp;"/"&amp;VLOOKUP(C2122,city!$D$4:$P$352,13,FALSE)&amp;"/jd/"&amp;K2122&amp;".jpg"</f>
        <v>jingdian/sichuan/panzhihua/jd/9.jpg</v>
      </c>
      <c r="I2122" s="55" t="str">
        <f t="shared" si="263"/>
        <v>11a,11b</v>
      </c>
      <c r="J2122" s="51">
        <f t="shared" si="266"/>
        <v>212</v>
      </c>
      <c r="K2122" s="51">
        <f>IF(VLOOKUP(J2121,city!$K$4:$L$352,2,0)&gt;K2121,K2121+1,1)</f>
        <v>9</v>
      </c>
      <c r="L2122" s="51">
        <v>1</v>
      </c>
      <c r="M2122" s="51" t="s">
        <v>483</v>
      </c>
      <c r="N2122" s="17">
        <v>101.699</v>
      </c>
      <c r="O2122" s="17">
        <v>26.556999999999999</v>
      </c>
      <c r="P2122" s="51" t="str">
        <f t="shared" si="259"/>
        <v/>
      </c>
      <c r="Q2122" s="51">
        <v>11</v>
      </c>
      <c r="R2122" s="51" t="e">
        <f t="shared" si="260"/>
        <v>#N/A</v>
      </c>
      <c r="S2122" s="51" t="str">
        <f t="shared" si="264"/>
        <v>11a</v>
      </c>
      <c r="T2122" s="51" t="str">
        <f t="shared" si="265"/>
        <v>11b</v>
      </c>
    </row>
    <row r="2123" spans="1:20" ht="20" customHeight="1" x14ac:dyDescent="0.15">
      <c r="A2123" s="51">
        <f t="shared" si="262"/>
        <v>121210</v>
      </c>
      <c r="B2123" s="52" t="str">
        <f>VLOOKUP(J2123,city!$A$4:$D$352,3,0)</f>
        <v>四川</v>
      </c>
      <c r="C2123" s="52" t="str">
        <f>VLOOKUP(J2123,city!$A$4:$D$352,4,0)</f>
        <v>攀枝花</v>
      </c>
      <c r="D2123" s="51" t="s">
        <v>5267</v>
      </c>
      <c r="E2123" s="51" t="s">
        <v>5268</v>
      </c>
      <c r="F2123" s="53" t="str">
        <f t="shared" si="261"/>
        <v>102.215,27</v>
      </c>
      <c r="G2123" s="54" t="s">
        <v>795</v>
      </c>
      <c r="H2123" s="55" t="str">
        <f>"jingdian/"&amp;VLOOKUP(B2123,city!$C$4:$P$352,13,FALSE)&amp;"/"&amp;VLOOKUP(C2123,city!$D$4:$P$352,13,FALSE)&amp;"/jd/"&amp;K2123&amp;".jpg"</f>
        <v>jingdian/sichuan/panzhihua/jd/10.jpg</v>
      </c>
      <c r="I2123" s="55" t="str">
        <f t="shared" si="263"/>
        <v>9a,9b</v>
      </c>
      <c r="J2123" s="51">
        <f t="shared" si="266"/>
        <v>212</v>
      </c>
      <c r="K2123" s="51">
        <f>IF(VLOOKUP(J2122,city!$K$4:$L$352,2,0)&gt;K2122,K2122+1,1)</f>
        <v>10</v>
      </c>
      <c r="L2123" s="51">
        <v>1</v>
      </c>
      <c r="M2123" s="51" t="s">
        <v>483</v>
      </c>
      <c r="N2123" s="17">
        <v>102.215</v>
      </c>
      <c r="O2123" s="17">
        <v>27</v>
      </c>
      <c r="P2123" s="51" t="str">
        <f t="shared" si="259"/>
        <v>101.7872,26.7456</v>
      </c>
      <c r="Q2123" s="51">
        <v>9</v>
      </c>
      <c r="R2123" s="51">
        <f t="shared" si="260"/>
        <v>9</v>
      </c>
      <c r="S2123" s="51" t="str">
        <f t="shared" si="264"/>
        <v>9a</v>
      </c>
      <c r="T2123" s="51" t="str">
        <f t="shared" si="265"/>
        <v>9b</v>
      </c>
    </row>
    <row r="2124" spans="1:20" ht="20" customHeight="1" x14ac:dyDescent="0.15">
      <c r="A2124" s="51">
        <f t="shared" si="262"/>
        <v>121301</v>
      </c>
      <c r="B2124" s="52" t="str">
        <f>VLOOKUP(J2124,city!$A$4:$D$352,3,0)</f>
        <v>四川</v>
      </c>
      <c r="C2124" s="52" t="str">
        <f>VLOOKUP(J2124,city!$A$4:$D$352,4,0)</f>
        <v>泸州</v>
      </c>
      <c r="D2124" s="51" t="s">
        <v>5269</v>
      </c>
      <c r="E2124" s="51" t="s">
        <v>5270</v>
      </c>
      <c r="F2124" s="53" t="str">
        <f t="shared" si="261"/>
        <v>106.047,28.142</v>
      </c>
      <c r="G2124" s="54" t="s">
        <v>795</v>
      </c>
      <c r="H2124" s="55" t="str">
        <f>"jingdian/"&amp;VLOOKUP(B2124,city!$C$4:$P$352,13,FALSE)&amp;"/"&amp;VLOOKUP(C2124,city!$D$4:$P$352,13,FALSE)&amp;"/jd/"&amp;K2124&amp;".jpg"</f>
        <v>jingdian/sichuan/luzhou/jd/1.jpg</v>
      </c>
      <c r="I2124" s="55" t="str">
        <f t="shared" si="263"/>
        <v>13a,13b</v>
      </c>
      <c r="J2124" s="51">
        <f t="shared" si="266"/>
        <v>213</v>
      </c>
      <c r="K2124" s="51">
        <f>IF(VLOOKUP(J2123,city!$K$4:$L$352,2,0)&gt;K2123,K2123+1,1)</f>
        <v>1</v>
      </c>
      <c r="L2124" s="51">
        <v>1</v>
      </c>
      <c r="M2124" s="51" t="s">
        <v>485</v>
      </c>
      <c r="N2124" s="17">
        <v>106.047</v>
      </c>
      <c r="O2124" s="17">
        <v>28.141999999999999</v>
      </c>
      <c r="P2124" s="51" t="str">
        <f t="shared" si="259"/>
        <v/>
      </c>
      <c r="Q2124" s="51">
        <v>13</v>
      </c>
      <c r="R2124" s="51">
        <f t="shared" si="260"/>
        <v>13</v>
      </c>
      <c r="S2124" s="51" t="str">
        <f t="shared" si="264"/>
        <v>13a</v>
      </c>
      <c r="T2124" s="51" t="str">
        <f t="shared" si="265"/>
        <v>13b</v>
      </c>
    </row>
    <row r="2125" spans="1:20" ht="20" customHeight="1" x14ac:dyDescent="0.15">
      <c r="A2125" s="51">
        <f t="shared" si="262"/>
        <v>121302</v>
      </c>
      <c r="B2125" s="52" t="str">
        <f>VLOOKUP(J2125,city!$A$4:$D$352,3,0)</f>
        <v>四川</v>
      </c>
      <c r="C2125" s="52" t="str">
        <f>VLOOKUP(J2125,city!$A$4:$D$352,4,0)</f>
        <v>泸州</v>
      </c>
      <c r="D2125" s="51" t="s">
        <v>5271</v>
      </c>
      <c r="E2125" s="51" t="s">
        <v>5272</v>
      </c>
      <c r="F2125" s="53" t="str">
        <f t="shared" si="261"/>
        <v>105.46,28.89</v>
      </c>
      <c r="G2125" s="54" t="s">
        <v>795</v>
      </c>
      <c r="H2125" s="55" t="str">
        <f>"jingdian/"&amp;VLOOKUP(B2125,city!$C$4:$P$352,13,FALSE)&amp;"/"&amp;VLOOKUP(C2125,city!$D$4:$P$352,13,FALSE)&amp;"/jd/"&amp;K2125&amp;".jpg"</f>
        <v>jingdian/sichuan/luzhou/jd/2.jpg</v>
      </c>
      <c r="I2125" s="55" t="str">
        <f t="shared" si="263"/>
        <v>2a,2b</v>
      </c>
      <c r="J2125" s="51">
        <f t="shared" si="266"/>
        <v>213</v>
      </c>
      <c r="K2125" s="51">
        <f>IF(VLOOKUP(J2124,city!$K$4:$L$352,2,0)&gt;K2124,K2124+1,1)</f>
        <v>2</v>
      </c>
      <c r="L2125" s="51">
        <v>1</v>
      </c>
      <c r="M2125" s="51" t="s">
        <v>485</v>
      </c>
      <c r="N2125" s="17">
        <v>105.46</v>
      </c>
      <c r="O2125" s="17">
        <v>28.89</v>
      </c>
      <c r="P2125" s="51" t="str">
        <f t="shared" ref="P2125:P2188" si="267">IF(K2125=10,SUM(N2116:N2125)/10&amp;","&amp;SUM(O2116:O2125)/10,"")</f>
        <v/>
      </c>
      <c r="Q2125" s="51">
        <v>2</v>
      </c>
      <c r="R2125" s="51">
        <f t="shared" si="260"/>
        <v>2</v>
      </c>
      <c r="S2125" s="51" t="str">
        <f t="shared" si="264"/>
        <v>2a</v>
      </c>
      <c r="T2125" s="51" t="str">
        <f t="shared" si="265"/>
        <v>2b</v>
      </c>
    </row>
    <row r="2126" spans="1:20" ht="20" customHeight="1" x14ac:dyDescent="0.15">
      <c r="A2126" s="51">
        <f t="shared" si="262"/>
        <v>121303</v>
      </c>
      <c r="B2126" s="52" t="str">
        <f>VLOOKUP(J2126,city!$A$4:$D$352,3,0)</f>
        <v>四川</v>
      </c>
      <c r="C2126" s="52" t="str">
        <f>VLOOKUP(J2126,city!$A$4:$D$352,4,0)</f>
        <v>泸州</v>
      </c>
      <c r="D2126" s="51" t="s">
        <v>5273</v>
      </c>
      <c r="E2126" s="51" t="s">
        <v>5274</v>
      </c>
      <c r="F2126" s="53" t="str">
        <f t="shared" si="261"/>
        <v>105.654,28.748</v>
      </c>
      <c r="G2126" s="54" t="s">
        <v>795</v>
      </c>
      <c r="H2126" s="55" t="str">
        <f>"jingdian/"&amp;VLOOKUP(B2126,city!$C$4:$P$352,13,FALSE)&amp;"/"&amp;VLOOKUP(C2126,city!$D$4:$P$352,13,FALSE)&amp;"/jd/"&amp;K2126&amp;".jpg"</f>
        <v>jingdian/sichuan/luzhou/jd/3.jpg</v>
      </c>
      <c r="I2126" s="55" t="str">
        <f t="shared" si="263"/>
        <v>13a,13b</v>
      </c>
      <c r="J2126" s="51">
        <f t="shared" si="266"/>
        <v>213</v>
      </c>
      <c r="K2126" s="51">
        <f>IF(VLOOKUP(J2125,city!$K$4:$L$352,2,0)&gt;K2125,K2125+1,1)</f>
        <v>3</v>
      </c>
      <c r="L2126" s="51">
        <v>1</v>
      </c>
      <c r="M2126" s="51" t="s">
        <v>485</v>
      </c>
      <c r="N2126" s="17">
        <v>105.654</v>
      </c>
      <c r="O2126" s="17">
        <v>28.748000000000001</v>
      </c>
      <c r="P2126" s="51" t="str">
        <f t="shared" si="267"/>
        <v/>
      </c>
      <c r="Q2126" s="51">
        <v>13</v>
      </c>
      <c r="R2126" s="51">
        <f t="shared" si="260"/>
        <v>13</v>
      </c>
      <c r="S2126" s="51" t="str">
        <f t="shared" si="264"/>
        <v>13a</v>
      </c>
      <c r="T2126" s="51" t="str">
        <f t="shared" si="265"/>
        <v>13b</v>
      </c>
    </row>
    <row r="2127" spans="1:20" ht="20" customHeight="1" x14ac:dyDescent="0.15">
      <c r="A2127" s="51">
        <f t="shared" si="262"/>
        <v>121304</v>
      </c>
      <c r="B2127" s="52" t="str">
        <f>VLOOKUP(J2127,city!$A$4:$D$352,3,0)</f>
        <v>四川</v>
      </c>
      <c r="C2127" s="52" t="str">
        <f>VLOOKUP(J2127,city!$A$4:$D$352,4,0)</f>
        <v>泸州</v>
      </c>
      <c r="D2127" s="51" t="s">
        <v>5275</v>
      </c>
      <c r="E2127" s="51" t="s">
        <v>5276</v>
      </c>
      <c r="F2127" s="53" t="str">
        <f t="shared" si="261"/>
        <v>105.354,28.818</v>
      </c>
      <c r="G2127" s="54" t="s">
        <v>795</v>
      </c>
      <c r="H2127" s="55" t="str">
        <f>"jingdian/"&amp;VLOOKUP(B2127,city!$C$4:$P$352,13,FALSE)&amp;"/"&amp;VLOOKUP(C2127,city!$D$4:$P$352,13,FALSE)&amp;"/jd/"&amp;K2127&amp;".jpg"</f>
        <v>jingdian/sichuan/luzhou/jd/4.jpg</v>
      </c>
      <c r="I2127" s="55" t="str">
        <f t="shared" si="263"/>
        <v>13a,13b</v>
      </c>
      <c r="J2127" s="51">
        <f t="shared" si="266"/>
        <v>213</v>
      </c>
      <c r="K2127" s="51">
        <f>IF(VLOOKUP(J2126,city!$K$4:$L$352,2,0)&gt;K2126,K2126+1,1)</f>
        <v>4</v>
      </c>
      <c r="L2127" s="51">
        <v>1</v>
      </c>
      <c r="M2127" s="51" t="s">
        <v>485</v>
      </c>
      <c r="N2127" s="17">
        <v>105.354</v>
      </c>
      <c r="O2127" s="17">
        <v>28.818000000000001</v>
      </c>
      <c r="P2127" s="51" t="str">
        <f t="shared" si="267"/>
        <v/>
      </c>
      <c r="Q2127" s="51">
        <v>13</v>
      </c>
      <c r="R2127" s="51">
        <f t="shared" si="260"/>
        <v>11</v>
      </c>
      <c r="S2127" s="51" t="str">
        <f t="shared" si="264"/>
        <v>13a</v>
      </c>
      <c r="T2127" s="51" t="str">
        <f t="shared" si="265"/>
        <v>13b</v>
      </c>
    </row>
    <row r="2128" spans="1:20" ht="20" customHeight="1" x14ac:dyDescent="0.15">
      <c r="A2128" s="51">
        <f t="shared" si="262"/>
        <v>121305</v>
      </c>
      <c r="B2128" s="52" t="str">
        <f>VLOOKUP(J2128,city!$A$4:$D$352,3,0)</f>
        <v>四川</v>
      </c>
      <c r="C2128" s="52" t="str">
        <f>VLOOKUP(J2128,city!$A$4:$D$352,4,0)</f>
        <v>泸州</v>
      </c>
      <c r="D2128" s="51" t="s">
        <v>5277</v>
      </c>
      <c r="E2128" s="51" t="s">
        <v>5278</v>
      </c>
      <c r="F2128" s="53" t="str">
        <f t="shared" si="261"/>
        <v>105.781,28.234</v>
      </c>
      <c r="G2128" s="54" t="s">
        <v>795</v>
      </c>
      <c r="H2128" s="55" t="str">
        <f>"jingdian/"&amp;VLOOKUP(B2128,city!$C$4:$P$352,13,FALSE)&amp;"/"&amp;VLOOKUP(C2128,city!$D$4:$P$352,13,FALSE)&amp;"/jd/"&amp;K2128&amp;".jpg"</f>
        <v>jingdian/sichuan/luzhou/jd/5.jpg</v>
      </c>
      <c r="I2128" s="55" t="str">
        <f t="shared" si="263"/>
        <v>2a,2b</v>
      </c>
      <c r="J2128" s="51">
        <f t="shared" si="266"/>
        <v>213</v>
      </c>
      <c r="K2128" s="51">
        <f>IF(VLOOKUP(J2127,city!$K$4:$L$352,2,0)&gt;K2127,K2127+1,1)</f>
        <v>5</v>
      </c>
      <c r="L2128" s="51">
        <v>1</v>
      </c>
      <c r="M2128" s="51" t="s">
        <v>485</v>
      </c>
      <c r="N2128" s="17">
        <v>105.78100000000001</v>
      </c>
      <c r="O2128" s="17">
        <v>28.234000000000002</v>
      </c>
      <c r="P2128" s="51" t="str">
        <f t="shared" si="267"/>
        <v/>
      </c>
      <c r="Q2128" s="51">
        <v>2</v>
      </c>
      <c r="R2128" s="51">
        <f t="shared" si="260"/>
        <v>2</v>
      </c>
      <c r="S2128" s="51" t="str">
        <f t="shared" si="264"/>
        <v>2a</v>
      </c>
      <c r="T2128" s="51" t="str">
        <f t="shared" si="265"/>
        <v>2b</v>
      </c>
    </row>
    <row r="2129" spans="1:20" ht="20" customHeight="1" x14ac:dyDescent="0.15">
      <c r="A2129" s="51">
        <f t="shared" si="262"/>
        <v>121306</v>
      </c>
      <c r="B2129" s="52" t="str">
        <f>VLOOKUP(J2129,city!$A$4:$D$352,3,0)</f>
        <v>四川</v>
      </c>
      <c r="C2129" s="52" t="str">
        <f>VLOOKUP(J2129,city!$A$4:$D$352,4,0)</f>
        <v>泸州</v>
      </c>
      <c r="D2129" s="51" t="s">
        <v>5279</v>
      </c>
      <c r="E2129" s="51" t="s">
        <v>5280</v>
      </c>
      <c r="F2129" s="53" t="str">
        <f t="shared" si="261"/>
        <v>105.489,28.875</v>
      </c>
      <c r="G2129" s="54" t="s">
        <v>795</v>
      </c>
      <c r="H2129" s="55" t="str">
        <f>"jingdian/"&amp;VLOOKUP(B2129,city!$C$4:$P$352,13,FALSE)&amp;"/"&amp;VLOOKUP(C2129,city!$D$4:$P$352,13,FALSE)&amp;"/jd/"&amp;K2129&amp;".jpg"</f>
        <v>jingdian/sichuan/luzhou/jd/6.jpg</v>
      </c>
      <c r="I2129" s="55" t="str">
        <f t="shared" si="263"/>
        <v>1a,1b</v>
      </c>
      <c r="J2129" s="51">
        <f t="shared" si="266"/>
        <v>213</v>
      </c>
      <c r="K2129" s="51">
        <f>IF(VLOOKUP(J2128,city!$K$4:$L$352,2,0)&gt;K2128,K2128+1,1)</f>
        <v>6</v>
      </c>
      <c r="L2129" s="51">
        <v>1</v>
      </c>
      <c r="M2129" s="51" t="s">
        <v>485</v>
      </c>
      <c r="N2129" s="17">
        <v>105.489</v>
      </c>
      <c r="O2129" s="17">
        <v>28.875</v>
      </c>
      <c r="P2129" s="51" t="str">
        <f t="shared" si="267"/>
        <v/>
      </c>
      <c r="Q2129" s="51">
        <v>1</v>
      </c>
      <c r="R2129" s="51">
        <f t="shared" si="260"/>
        <v>1</v>
      </c>
      <c r="S2129" s="51" t="str">
        <f t="shared" si="264"/>
        <v>1a</v>
      </c>
      <c r="T2129" s="51" t="str">
        <f t="shared" si="265"/>
        <v>1b</v>
      </c>
    </row>
    <row r="2130" spans="1:20" ht="20" customHeight="1" x14ac:dyDescent="0.15">
      <c r="A2130" s="51">
        <f t="shared" si="262"/>
        <v>121307</v>
      </c>
      <c r="B2130" s="52" t="str">
        <f>VLOOKUP(J2130,city!$A$4:$D$352,3,0)</f>
        <v>四川</v>
      </c>
      <c r="C2130" s="52" t="str">
        <f>VLOOKUP(J2130,city!$A$4:$D$352,4,0)</f>
        <v>泸州</v>
      </c>
      <c r="D2130" s="51" t="s">
        <v>5281</v>
      </c>
      <c r="E2130" s="51" t="s">
        <v>5282</v>
      </c>
      <c r="F2130" s="53" t="str">
        <f t="shared" si="261"/>
        <v>105.458,28.897</v>
      </c>
      <c r="G2130" s="54" t="s">
        <v>795</v>
      </c>
      <c r="H2130" s="55" t="str">
        <f>"jingdian/"&amp;VLOOKUP(B2130,city!$C$4:$P$352,13,FALSE)&amp;"/"&amp;VLOOKUP(C2130,city!$D$4:$P$352,13,FALSE)&amp;"/jd/"&amp;K2130&amp;".jpg"</f>
        <v>jingdian/sichuan/luzhou/jd/7.jpg</v>
      </c>
      <c r="I2130" s="55" t="str">
        <f t="shared" si="263"/>
        <v>14a,14b</v>
      </c>
      <c r="J2130" s="51">
        <f t="shared" si="266"/>
        <v>213</v>
      </c>
      <c r="K2130" s="51">
        <f>IF(VLOOKUP(J2129,city!$K$4:$L$352,2,0)&gt;K2129,K2129+1,1)</f>
        <v>7</v>
      </c>
      <c r="L2130" s="51">
        <v>1</v>
      </c>
      <c r="M2130" s="51" t="s">
        <v>485</v>
      </c>
      <c r="N2130" s="17">
        <v>105.458</v>
      </c>
      <c r="O2130" s="17">
        <v>28.896999999999998</v>
      </c>
      <c r="P2130" s="51" t="str">
        <f t="shared" si="267"/>
        <v/>
      </c>
      <c r="Q2130" s="51">
        <v>14</v>
      </c>
      <c r="R2130" s="51">
        <f t="shared" si="260"/>
        <v>14</v>
      </c>
      <c r="S2130" s="51" t="str">
        <f t="shared" si="264"/>
        <v>14a</v>
      </c>
      <c r="T2130" s="51" t="str">
        <f t="shared" si="265"/>
        <v>14b</v>
      </c>
    </row>
    <row r="2131" spans="1:20" ht="20" customHeight="1" x14ac:dyDescent="0.15">
      <c r="A2131" s="51">
        <f t="shared" si="262"/>
        <v>121308</v>
      </c>
      <c r="B2131" s="52" t="str">
        <f>VLOOKUP(J2131,city!$A$4:$D$352,3,0)</f>
        <v>四川</v>
      </c>
      <c r="C2131" s="52" t="str">
        <f>VLOOKUP(J2131,city!$A$4:$D$352,4,0)</f>
        <v>泸州</v>
      </c>
      <c r="D2131" s="51" t="s">
        <v>5283</v>
      </c>
      <c r="E2131" s="51" t="s">
        <v>5284</v>
      </c>
      <c r="F2131" s="53" t="str">
        <f t="shared" si="261"/>
        <v>105.393,29.143</v>
      </c>
      <c r="G2131" s="54" t="s">
        <v>795</v>
      </c>
      <c r="H2131" s="55" t="str">
        <f>"jingdian/"&amp;VLOOKUP(B2131,city!$C$4:$P$352,13,FALSE)&amp;"/"&amp;VLOOKUP(C2131,city!$D$4:$P$352,13,FALSE)&amp;"/jd/"&amp;K2131&amp;".jpg"</f>
        <v>jingdian/sichuan/luzhou/jd/8.jpg</v>
      </c>
      <c r="I2131" s="55" t="str">
        <f t="shared" si="263"/>
        <v>11a,11b</v>
      </c>
      <c r="J2131" s="51">
        <f t="shared" si="266"/>
        <v>213</v>
      </c>
      <c r="K2131" s="51">
        <f>IF(VLOOKUP(J2130,city!$K$4:$L$352,2,0)&gt;K2130,K2130+1,1)</f>
        <v>8</v>
      </c>
      <c r="L2131" s="51">
        <v>1</v>
      </c>
      <c r="M2131" s="51" t="s">
        <v>485</v>
      </c>
      <c r="N2131" s="17">
        <v>105.393</v>
      </c>
      <c r="O2131" s="17">
        <v>29.143000000000001</v>
      </c>
      <c r="P2131" s="51" t="str">
        <f t="shared" si="267"/>
        <v/>
      </c>
      <c r="Q2131" s="51">
        <v>11</v>
      </c>
      <c r="R2131" s="51">
        <f t="shared" si="260"/>
        <v>11</v>
      </c>
      <c r="S2131" s="51" t="str">
        <f t="shared" si="264"/>
        <v>11a</v>
      </c>
      <c r="T2131" s="51" t="str">
        <f t="shared" si="265"/>
        <v>11b</v>
      </c>
    </row>
    <row r="2132" spans="1:20" ht="20" customHeight="1" x14ac:dyDescent="0.15">
      <c r="A2132" s="51">
        <f t="shared" si="262"/>
        <v>121309</v>
      </c>
      <c r="B2132" s="52" t="str">
        <f>VLOOKUP(J2132,city!$A$4:$D$352,3,0)</f>
        <v>四川</v>
      </c>
      <c r="C2132" s="52" t="str">
        <f>VLOOKUP(J2132,city!$A$4:$D$352,4,0)</f>
        <v>泸州</v>
      </c>
      <c r="D2132" s="51" t="s">
        <v>5285</v>
      </c>
      <c r="E2132" s="51" t="s">
        <v>5286</v>
      </c>
      <c r="F2132" s="53" t="str">
        <f t="shared" si="261"/>
        <v>106.084,28.776</v>
      </c>
      <c r="G2132" s="54" t="s">
        <v>795</v>
      </c>
      <c r="H2132" s="55" t="str">
        <f>"jingdian/"&amp;VLOOKUP(B2132,city!$C$4:$P$352,13,FALSE)&amp;"/"&amp;VLOOKUP(C2132,city!$D$4:$P$352,13,FALSE)&amp;"/jd/"&amp;K2132&amp;".jpg"</f>
        <v>jingdian/sichuan/luzhou/jd/9.jpg</v>
      </c>
      <c r="I2132" s="55" t="str">
        <f t="shared" si="263"/>
        <v>13a,13b</v>
      </c>
      <c r="J2132" s="51">
        <f t="shared" si="266"/>
        <v>213</v>
      </c>
      <c r="K2132" s="51">
        <f>IF(VLOOKUP(J2131,city!$K$4:$L$352,2,0)&gt;K2131,K2131+1,1)</f>
        <v>9</v>
      </c>
      <c r="L2132" s="51">
        <v>1</v>
      </c>
      <c r="M2132" s="51" t="s">
        <v>485</v>
      </c>
      <c r="N2132" s="17">
        <v>106.084</v>
      </c>
      <c r="O2132" s="17">
        <v>28.776</v>
      </c>
      <c r="P2132" s="51" t="str">
        <f t="shared" si="267"/>
        <v/>
      </c>
      <c r="Q2132" s="51">
        <v>13</v>
      </c>
      <c r="R2132" s="51">
        <f t="shared" si="260"/>
        <v>13</v>
      </c>
      <c r="S2132" s="51" t="str">
        <f t="shared" si="264"/>
        <v>13a</v>
      </c>
      <c r="T2132" s="51" t="str">
        <f t="shared" si="265"/>
        <v>13b</v>
      </c>
    </row>
    <row r="2133" spans="1:20" ht="20" customHeight="1" x14ac:dyDescent="0.15">
      <c r="A2133" s="51">
        <f t="shared" si="262"/>
        <v>121310</v>
      </c>
      <c r="B2133" s="52" t="str">
        <f>VLOOKUP(J2133,city!$A$4:$D$352,3,0)</f>
        <v>四川</v>
      </c>
      <c r="C2133" s="52" t="str">
        <f>VLOOKUP(J2133,city!$A$4:$D$352,4,0)</f>
        <v>泸州</v>
      </c>
      <c r="D2133" s="51" t="s">
        <v>5287</v>
      </c>
      <c r="E2133" s="51" t="s">
        <v>5288</v>
      </c>
      <c r="F2133" s="53" t="str">
        <f t="shared" si="261"/>
        <v>105.797,28.815</v>
      </c>
      <c r="G2133" s="54" t="s">
        <v>795</v>
      </c>
      <c r="H2133" s="55" t="str">
        <f>"jingdian/"&amp;VLOOKUP(B2133,city!$C$4:$P$352,13,FALSE)&amp;"/"&amp;VLOOKUP(C2133,city!$D$4:$P$352,13,FALSE)&amp;"/jd/"&amp;K2133&amp;".jpg"</f>
        <v>jingdian/sichuan/luzhou/jd/10.jpg</v>
      </c>
      <c r="I2133" s="55" t="str">
        <f t="shared" si="263"/>
        <v>11a,11b</v>
      </c>
      <c r="J2133" s="51">
        <f t="shared" si="266"/>
        <v>213</v>
      </c>
      <c r="K2133" s="51">
        <f>IF(VLOOKUP(J2132,city!$K$4:$L$352,2,0)&gt;K2132,K2132+1,1)</f>
        <v>10</v>
      </c>
      <c r="L2133" s="51">
        <v>1</v>
      </c>
      <c r="M2133" s="51" t="s">
        <v>485</v>
      </c>
      <c r="N2133" s="17">
        <v>105.797</v>
      </c>
      <c r="O2133" s="17">
        <v>28.815000000000001</v>
      </c>
      <c r="P2133" s="51" t="str">
        <f t="shared" si="267"/>
        <v>105.6517,28.7338</v>
      </c>
      <c r="Q2133" s="51">
        <v>11</v>
      </c>
      <c r="R2133" s="51">
        <f t="shared" si="260"/>
        <v>11</v>
      </c>
      <c r="S2133" s="51" t="str">
        <f t="shared" si="264"/>
        <v>11a</v>
      </c>
      <c r="T2133" s="51" t="str">
        <f t="shared" si="265"/>
        <v>11b</v>
      </c>
    </row>
    <row r="2134" spans="1:20" ht="20" customHeight="1" x14ac:dyDescent="0.15">
      <c r="A2134" s="51">
        <f t="shared" si="262"/>
        <v>121401</v>
      </c>
      <c r="B2134" s="52" t="str">
        <f>VLOOKUP(J2134,city!$A$4:$D$352,3,0)</f>
        <v>四川</v>
      </c>
      <c r="C2134" s="52" t="str">
        <f>VLOOKUP(J2134,city!$A$4:$D$352,4,0)</f>
        <v>德阳</v>
      </c>
      <c r="D2134" s="51" t="s">
        <v>5289</v>
      </c>
      <c r="E2134" s="51" t="s">
        <v>5290</v>
      </c>
      <c r="F2134" s="53" t="str">
        <f t="shared" si="261"/>
        <v>104.229,31.006</v>
      </c>
      <c r="G2134" s="54" t="s">
        <v>795</v>
      </c>
      <c r="H2134" s="55" t="str">
        <f>"jingdian/"&amp;VLOOKUP(B2134,city!$C$4:$P$352,13,FALSE)&amp;"/"&amp;VLOOKUP(C2134,city!$D$4:$P$352,13,FALSE)&amp;"/jd/"&amp;K2134&amp;".jpg"</f>
        <v>jingdian/sichuan/deyang/jd/1.jpg</v>
      </c>
      <c r="I2134" s="55" t="str">
        <f t="shared" si="263"/>
        <v>10a,10b</v>
      </c>
      <c r="J2134" s="51">
        <f t="shared" si="266"/>
        <v>214</v>
      </c>
      <c r="K2134" s="51">
        <f>IF(VLOOKUP(J2133,city!$K$4:$L$352,2,0)&gt;K2133,K2133+1,1)</f>
        <v>1</v>
      </c>
      <c r="L2134" s="51">
        <v>1</v>
      </c>
      <c r="M2134" s="51" t="s">
        <v>487</v>
      </c>
      <c r="N2134" s="17">
        <v>104.229</v>
      </c>
      <c r="O2134" s="17">
        <v>31.006</v>
      </c>
      <c r="P2134" s="51" t="str">
        <f t="shared" si="267"/>
        <v/>
      </c>
      <c r="Q2134" s="51">
        <v>10</v>
      </c>
      <c r="R2134" s="51">
        <f t="shared" si="260"/>
        <v>10</v>
      </c>
      <c r="S2134" s="51" t="str">
        <f t="shared" si="264"/>
        <v>10a</v>
      </c>
      <c r="T2134" s="51" t="str">
        <f t="shared" si="265"/>
        <v>10b</v>
      </c>
    </row>
    <row r="2135" spans="1:20" ht="20" customHeight="1" x14ac:dyDescent="0.15">
      <c r="A2135" s="51">
        <f t="shared" si="262"/>
        <v>121402</v>
      </c>
      <c r="B2135" s="52" t="str">
        <f>VLOOKUP(J2135,city!$A$4:$D$352,3,0)</f>
        <v>四川</v>
      </c>
      <c r="C2135" s="52" t="str">
        <f>VLOOKUP(J2135,city!$A$4:$D$352,4,0)</f>
        <v>德阳</v>
      </c>
      <c r="D2135" s="51" t="s">
        <v>5291</v>
      </c>
      <c r="E2135" s="51" t="s">
        <v>5292</v>
      </c>
      <c r="F2135" s="53" t="str">
        <f t="shared" si="261"/>
        <v>104.397,31.135</v>
      </c>
      <c r="G2135" s="54" t="s">
        <v>795</v>
      </c>
      <c r="H2135" s="55" t="str">
        <f>"jingdian/"&amp;VLOOKUP(B2135,city!$C$4:$P$352,13,FALSE)&amp;"/"&amp;VLOOKUP(C2135,city!$D$4:$P$352,13,FALSE)&amp;"/jd/"&amp;K2135&amp;".jpg"</f>
        <v>jingdian/sichuan/deyang/jd/2.jpg</v>
      </c>
      <c r="I2135" s="55" t="str">
        <f t="shared" si="263"/>
        <v>12a,12b</v>
      </c>
      <c r="J2135" s="51">
        <f t="shared" si="266"/>
        <v>214</v>
      </c>
      <c r="K2135" s="51">
        <f>IF(VLOOKUP(J2134,city!$K$4:$L$352,2,0)&gt;K2134,K2134+1,1)</f>
        <v>2</v>
      </c>
      <c r="L2135" s="51">
        <v>1</v>
      </c>
      <c r="M2135" s="51" t="s">
        <v>487</v>
      </c>
      <c r="N2135" s="17">
        <v>104.39700000000001</v>
      </c>
      <c r="O2135" s="17">
        <v>31.135000000000002</v>
      </c>
      <c r="P2135" s="51" t="str">
        <f t="shared" si="267"/>
        <v/>
      </c>
      <c r="Q2135" s="51">
        <v>12</v>
      </c>
      <c r="R2135" s="51">
        <f t="shared" si="260"/>
        <v>12</v>
      </c>
      <c r="S2135" s="51" t="str">
        <f t="shared" si="264"/>
        <v>12a</v>
      </c>
      <c r="T2135" s="51" t="str">
        <f t="shared" si="265"/>
        <v>12b</v>
      </c>
    </row>
    <row r="2136" spans="1:20" ht="20" customHeight="1" x14ac:dyDescent="0.15">
      <c r="A2136" s="51">
        <f t="shared" si="262"/>
        <v>121403</v>
      </c>
      <c r="B2136" s="52" t="str">
        <f>VLOOKUP(J2136,city!$A$4:$D$352,3,0)</f>
        <v>四川</v>
      </c>
      <c r="C2136" s="52" t="str">
        <f>VLOOKUP(J2136,city!$A$4:$D$352,4,0)</f>
        <v>德阳</v>
      </c>
      <c r="D2136" s="51" t="s">
        <v>5293</v>
      </c>
      <c r="E2136" s="50" t="s">
        <v>5294</v>
      </c>
      <c r="F2136" s="53" t="str">
        <f t="shared" si="261"/>
        <v>104.209,31.287</v>
      </c>
      <c r="G2136" s="54" t="s">
        <v>795</v>
      </c>
      <c r="H2136" s="55" t="str">
        <f>"jingdian/"&amp;VLOOKUP(B2136,city!$C$4:$P$352,13,FALSE)&amp;"/"&amp;VLOOKUP(C2136,city!$D$4:$P$352,13,FALSE)&amp;"/jd/"&amp;K2136&amp;".jpg"</f>
        <v>jingdian/sichuan/deyang/jd/3.jpg</v>
      </c>
      <c r="I2136" s="55" t="str">
        <f t="shared" si="263"/>
        <v>13a,13b</v>
      </c>
      <c r="J2136" s="51">
        <f t="shared" si="266"/>
        <v>214</v>
      </c>
      <c r="K2136" s="51">
        <f>IF(VLOOKUP(J2135,city!$K$4:$L$352,2,0)&gt;K2135,K2135+1,1)</f>
        <v>3</v>
      </c>
      <c r="L2136" s="51">
        <v>1</v>
      </c>
      <c r="M2136" s="51" t="s">
        <v>487</v>
      </c>
      <c r="N2136" s="17">
        <v>104.209</v>
      </c>
      <c r="O2136" s="17">
        <v>31.286999999999999</v>
      </c>
      <c r="P2136" s="51" t="str">
        <f t="shared" si="267"/>
        <v/>
      </c>
      <c r="Q2136" s="51">
        <v>13</v>
      </c>
      <c r="R2136" s="51">
        <f t="shared" si="260"/>
        <v>13</v>
      </c>
      <c r="S2136" s="51" t="str">
        <f t="shared" si="264"/>
        <v>13a</v>
      </c>
      <c r="T2136" s="51" t="str">
        <f t="shared" si="265"/>
        <v>13b</v>
      </c>
    </row>
    <row r="2137" spans="1:20" ht="20" customHeight="1" x14ac:dyDescent="0.15">
      <c r="A2137" s="51">
        <f t="shared" si="262"/>
        <v>121404</v>
      </c>
      <c r="B2137" s="52" t="str">
        <f>VLOOKUP(J2137,city!$A$4:$D$352,3,0)</f>
        <v>四川</v>
      </c>
      <c r="C2137" s="52" t="str">
        <f>VLOOKUP(J2137,city!$A$4:$D$352,4,0)</f>
        <v>德阳</v>
      </c>
      <c r="D2137" s="51" t="s">
        <v>5295</v>
      </c>
      <c r="E2137" s="51" t="s">
        <v>5296</v>
      </c>
      <c r="F2137" s="53" t="str">
        <f t="shared" si="261"/>
        <v>104.401,31.142</v>
      </c>
      <c r="G2137" s="54" t="s">
        <v>795</v>
      </c>
      <c r="H2137" s="55" t="str">
        <f>"jingdian/"&amp;VLOOKUP(B2137,city!$C$4:$P$352,13,FALSE)&amp;"/"&amp;VLOOKUP(C2137,city!$D$4:$P$352,13,FALSE)&amp;"/jd/"&amp;K2137&amp;".jpg"</f>
        <v>jingdian/sichuan/deyang/jd/4.jpg</v>
      </c>
      <c r="I2137" s="55" t="str">
        <f t="shared" si="263"/>
        <v>32a,32b</v>
      </c>
      <c r="J2137" s="51">
        <f t="shared" si="266"/>
        <v>214</v>
      </c>
      <c r="K2137" s="51">
        <f>IF(VLOOKUP(J2136,city!$K$4:$L$352,2,0)&gt;K2136,K2136+1,1)</f>
        <v>4</v>
      </c>
      <c r="L2137" s="51">
        <v>1</v>
      </c>
      <c r="M2137" s="51" t="s">
        <v>487</v>
      </c>
      <c r="N2137" s="17">
        <v>104.401</v>
      </c>
      <c r="O2137" s="17">
        <v>31.141999999999999</v>
      </c>
      <c r="P2137" s="51" t="str">
        <f t="shared" si="267"/>
        <v/>
      </c>
      <c r="Q2137" s="51">
        <v>32</v>
      </c>
      <c r="R2137" s="51" t="e">
        <f t="shared" si="260"/>
        <v>#N/A</v>
      </c>
      <c r="S2137" s="51" t="str">
        <f t="shared" si="264"/>
        <v>32a</v>
      </c>
      <c r="T2137" s="51" t="str">
        <f t="shared" si="265"/>
        <v>32b</v>
      </c>
    </row>
    <row r="2138" spans="1:20" ht="20" customHeight="1" x14ac:dyDescent="0.15">
      <c r="A2138" s="51">
        <f t="shared" si="262"/>
        <v>121405</v>
      </c>
      <c r="B2138" s="52" t="str">
        <f>VLOOKUP(J2138,city!$A$4:$D$352,3,0)</f>
        <v>四川</v>
      </c>
      <c r="C2138" s="52" t="str">
        <f>VLOOKUP(J2138,city!$A$4:$D$352,4,0)</f>
        <v>德阳</v>
      </c>
      <c r="D2138" s="51" t="s">
        <v>5297</v>
      </c>
      <c r="E2138" s="51" t="s">
        <v>5298</v>
      </c>
      <c r="F2138" s="53" t="str">
        <f t="shared" si="261"/>
        <v>104.285,31.253</v>
      </c>
      <c r="G2138" s="54" t="s">
        <v>795</v>
      </c>
      <c r="H2138" s="55" t="str">
        <f>"jingdian/"&amp;VLOOKUP(B2138,city!$C$4:$P$352,13,FALSE)&amp;"/"&amp;VLOOKUP(C2138,city!$D$4:$P$352,13,FALSE)&amp;"/jd/"&amp;K2138&amp;".jpg"</f>
        <v>jingdian/sichuan/deyang/jd/5.jpg</v>
      </c>
      <c r="I2138" s="55" t="str">
        <f t="shared" si="263"/>
        <v>13a,13b</v>
      </c>
      <c r="J2138" s="51">
        <f t="shared" si="266"/>
        <v>214</v>
      </c>
      <c r="K2138" s="51">
        <f>IF(VLOOKUP(J2137,city!$K$4:$L$352,2,0)&gt;K2137,K2137+1,1)</f>
        <v>5</v>
      </c>
      <c r="L2138" s="51">
        <v>1</v>
      </c>
      <c r="M2138" s="51" t="s">
        <v>487</v>
      </c>
      <c r="N2138" s="17">
        <v>104.285</v>
      </c>
      <c r="O2138" s="17">
        <v>31.253</v>
      </c>
      <c r="P2138" s="51" t="str">
        <f t="shared" si="267"/>
        <v/>
      </c>
      <c r="Q2138" s="51">
        <v>13</v>
      </c>
      <c r="R2138" s="51">
        <f t="shared" si="260"/>
        <v>13</v>
      </c>
      <c r="S2138" s="51" t="str">
        <f t="shared" si="264"/>
        <v>13a</v>
      </c>
      <c r="T2138" s="51" t="str">
        <f t="shared" si="265"/>
        <v>13b</v>
      </c>
    </row>
    <row r="2139" spans="1:20" ht="20" customHeight="1" x14ac:dyDescent="0.15">
      <c r="A2139" s="51">
        <f t="shared" si="262"/>
        <v>121406</v>
      </c>
      <c r="B2139" s="52" t="str">
        <f>VLOOKUP(J2139,city!$A$4:$D$352,3,0)</f>
        <v>四川</v>
      </c>
      <c r="C2139" s="52" t="str">
        <f>VLOOKUP(J2139,city!$A$4:$D$352,4,0)</f>
        <v>德阳</v>
      </c>
      <c r="D2139" s="51" t="s">
        <v>5299</v>
      </c>
      <c r="E2139" s="51" t="s">
        <v>5300</v>
      </c>
      <c r="F2139" s="53" t="str">
        <f t="shared" si="261"/>
        <v>104.458,31.297</v>
      </c>
      <c r="G2139" s="54" t="s">
        <v>795</v>
      </c>
      <c r="H2139" s="55" t="str">
        <f>"jingdian/"&amp;VLOOKUP(B2139,city!$C$4:$P$352,13,FALSE)&amp;"/"&amp;VLOOKUP(C2139,city!$D$4:$P$352,13,FALSE)&amp;"/jd/"&amp;K2139&amp;".jpg"</f>
        <v>jingdian/sichuan/deyang/jd/6.jpg</v>
      </c>
      <c r="I2139" s="55" t="str">
        <f t="shared" si="263"/>
        <v>6a,6b</v>
      </c>
      <c r="J2139" s="51">
        <f t="shared" si="266"/>
        <v>214</v>
      </c>
      <c r="K2139" s="51">
        <f>IF(VLOOKUP(J2138,city!$K$4:$L$352,2,0)&gt;K2138,K2138+1,1)</f>
        <v>6</v>
      </c>
      <c r="L2139" s="51">
        <v>1</v>
      </c>
      <c r="M2139" s="51" t="s">
        <v>487</v>
      </c>
      <c r="N2139" s="17">
        <v>104.458</v>
      </c>
      <c r="O2139" s="17">
        <v>31.297000000000001</v>
      </c>
      <c r="P2139" s="51" t="str">
        <f t="shared" si="267"/>
        <v/>
      </c>
      <c r="Q2139" s="51">
        <v>6</v>
      </c>
      <c r="R2139" s="51">
        <f t="shared" ref="R2139:R2202" si="268">LOOKUP(1,0/FIND($U$6:$U$91,D2139),$V$6:$V$91)</f>
        <v>6</v>
      </c>
      <c r="S2139" s="51" t="str">
        <f t="shared" si="264"/>
        <v>6a</v>
      </c>
      <c r="T2139" s="51" t="str">
        <f t="shared" si="265"/>
        <v>6b</v>
      </c>
    </row>
    <row r="2140" spans="1:20" ht="20" customHeight="1" x14ac:dyDescent="0.15">
      <c r="A2140" s="51">
        <f t="shared" si="262"/>
        <v>121407</v>
      </c>
      <c r="B2140" s="52" t="str">
        <f>VLOOKUP(J2140,city!$A$4:$D$352,3,0)</f>
        <v>四川</v>
      </c>
      <c r="C2140" s="52" t="str">
        <f>VLOOKUP(J2140,city!$A$4:$D$352,4,0)</f>
        <v>德阳</v>
      </c>
      <c r="D2140" s="51" t="s">
        <v>5301</v>
      </c>
      <c r="E2140" s="51" t="s">
        <v>5302</v>
      </c>
      <c r="F2140" s="53" t="str">
        <f t="shared" si="261"/>
        <v>104.141,31.412</v>
      </c>
      <c r="G2140" s="54" t="s">
        <v>795</v>
      </c>
      <c r="H2140" s="55" t="str">
        <f>"jingdian/"&amp;VLOOKUP(B2140,city!$C$4:$P$352,13,FALSE)&amp;"/"&amp;VLOOKUP(C2140,city!$D$4:$P$352,13,FALSE)&amp;"/jd/"&amp;K2140&amp;".jpg"</f>
        <v>jingdian/sichuan/deyang/jd/7.jpg</v>
      </c>
      <c r="I2140" s="55" t="str">
        <f t="shared" si="263"/>
        <v>32a,32b</v>
      </c>
      <c r="J2140" s="51">
        <f t="shared" si="266"/>
        <v>214</v>
      </c>
      <c r="K2140" s="51">
        <f>IF(VLOOKUP(J2139,city!$K$4:$L$352,2,0)&gt;K2139,K2139+1,1)</f>
        <v>7</v>
      </c>
      <c r="L2140" s="51">
        <v>1</v>
      </c>
      <c r="M2140" s="51" t="s">
        <v>487</v>
      </c>
      <c r="N2140" s="17">
        <v>104.14100000000001</v>
      </c>
      <c r="O2140" s="17">
        <v>31.411999999999999</v>
      </c>
      <c r="P2140" s="51" t="str">
        <f t="shared" si="267"/>
        <v/>
      </c>
      <c r="Q2140" s="51">
        <v>32</v>
      </c>
      <c r="R2140" s="51" t="e">
        <f t="shared" si="268"/>
        <v>#N/A</v>
      </c>
      <c r="S2140" s="51" t="str">
        <f t="shared" si="264"/>
        <v>32a</v>
      </c>
      <c r="T2140" s="51" t="str">
        <f t="shared" si="265"/>
        <v>32b</v>
      </c>
    </row>
    <row r="2141" spans="1:20" ht="20" customHeight="1" x14ac:dyDescent="0.15">
      <c r="A2141" s="51">
        <f t="shared" si="262"/>
        <v>121408</v>
      </c>
      <c r="B2141" s="52" t="str">
        <f>VLOOKUP(J2141,city!$A$4:$D$352,3,0)</f>
        <v>四川</v>
      </c>
      <c r="C2141" s="52" t="str">
        <f>VLOOKUP(J2141,city!$A$4:$D$352,4,0)</f>
        <v>德阳</v>
      </c>
      <c r="D2141" s="51" t="s">
        <v>5303</v>
      </c>
      <c r="E2141" s="51" t="s">
        <v>5304</v>
      </c>
      <c r="F2141" s="53" t="str">
        <f t="shared" si="261"/>
        <v>104.689,31.04</v>
      </c>
      <c r="G2141" s="54" t="s">
        <v>795</v>
      </c>
      <c r="H2141" s="55" t="str">
        <f>"jingdian/"&amp;VLOOKUP(B2141,city!$C$4:$P$352,13,FALSE)&amp;"/"&amp;VLOOKUP(C2141,city!$D$4:$P$352,13,FALSE)&amp;"/jd/"&amp;K2141&amp;".jpg"</f>
        <v>jingdian/sichuan/deyang/jd/8.jpg</v>
      </c>
      <c r="I2141" s="55" t="str">
        <f t="shared" si="263"/>
        <v>10a,10b</v>
      </c>
      <c r="J2141" s="51">
        <f t="shared" si="266"/>
        <v>214</v>
      </c>
      <c r="K2141" s="51">
        <f>IF(VLOOKUP(J2140,city!$K$4:$L$352,2,0)&gt;K2140,K2140+1,1)</f>
        <v>8</v>
      </c>
      <c r="L2141" s="51">
        <v>1</v>
      </c>
      <c r="M2141" s="51" t="s">
        <v>487</v>
      </c>
      <c r="N2141" s="17">
        <v>104.68899999999999</v>
      </c>
      <c r="O2141" s="17">
        <v>31.04</v>
      </c>
      <c r="P2141" s="51" t="str">
        <f t="shared" si="267"/>
        <v/>
      </c>
      <c r="Q2141" s="51">
        <v>10</v>
      </c>
      <c r="R2141" s="51">
        <f t="shared" si="268"/>
        <v>10</v>
      </c>
      <c r="S2141" s="51" t="str">
        <f t="shared" si="264"/>
        <v>10a</v>
      </c>
      <c r="T2141" s="51" t="str">
        <f t="shared" si="265"/>
        <v>10b</v>
      </c>
    </row>
    <row r="2142" spans="1:20" ht="20" customHeight="1" x14ac:dyDescent="0.15">
      <c r="A2142" s="51">
        <f t="shared" si="262"/>
        <v>121409</v>
      </c>
      <c r="B2142" s="52" t="str">
        <f>VLOOKUP(J2142,city!$A$4:$D$352,3,0)</f>
        <v>四川</v>
      </c>
      <c r="C2142" s="52" t="str">
        <f>VLOOKUP(J2142,city!$A$4:$D$352,4,0)</f>
        <v>德阳</v>
      </c>
      <c r="D2142" s="51" t="s">
        <v>5305</v>
      </c>
      <c r="E2142" s="51" t="s">
        <v>5306</v>
      </c>
      <c r="F2142" s="53" t="str">
        <f t="shared" si="261"/>
        <v>103.956,31.393</v>
      </c>
      <c r="G2142" s="54" t="s">
        <v>795</v>
      </c>
      <c r="H2142" s="55" t="str">
        <f>"jingdian/"&amp;VLOOKUP(B2142,city!$C$4:$P$352,13,FALSE)&amp;"/"&amp;VLOOKUP(C2142,city!$D$4:$P$352,13,FALSE)&amp;"/jd/"&amp;K2142&amp;".jpg"</f>
        <v>jingdian/sichuan/deyang/jd/9.jpg</v>
      </c>
      <c r="I2142" s="55" t="str">
        <f t="shared" si="263"/>
        <v>2a,2b</v>
      </c>
      <c r="J2142" s="51">
        <f t="shared" si="266"/>
        <v>214</v>
      </c>
      <c r="K2142" s="51">
        <f>IF(VLOOKUP(J2141,city!$K$4:$L$352,2,0)&gt;K2141,K2141+1,1)</f>
        <v>9</v>
      </c>
      <c r="L2142" s="51">
        <v>1</v>
      </c>
      <c r="M2142" s="51" t="s">
        <v>487</v>
      </c>
      <c r="N2142" s="17">
        <v>103.956</v>
      </c>
      <c r="O2142" s="17">
        <v>31.393000000000001</v>
      </c>
      <c r="P2142" s="51" t="str">
        <f t="shared" si="267"/>
        <v/>
      </c>
      <c r="Q2142" s="51">
        <v>2</v>
      </c>
      <c r="R2142" s="51">
        <f t="shared" si="268"/>
        <v>2</v>
      </c>
      <c r="S2142" s="51" t="str">
        <f t="shared" si="264"/>
        <v>2a</v>
      </c>
      <c r="T2142" s="51" t="str">
        <f t="shared" si="265"/>
        <v>2b</v>
      </c>
    </row>
    <row r="2143" spans="1:20" ht="20" customHeight="1" x14ac:dyDescent="0.15">
      <c r="A2143" s="51">
        <f t="shared" si="262"/>
        <v>121410</v>
      </c>
      <c r="B2143" s="52" t="str">
        <f>VLOOKUP(J2143,city!$A$4:$D$352,3,0)</f>
        <v>四川</v>
      </c>
      <c r="C2143" s="52" t="str">
        <f>VLOOKUP(J2143,city!$A$4:$D$352,4,0)</f>
        <v>德阳</v>
      </c>
      <c r="D2143" s="51" t="s">
        <v>5307</v>
      </c>
      <c r="E2143" s="51" t="s">
        <v>5308</v>
      </c>
      <c r="F2143" s="53" t="str">
        <f t="shared" si="261"/>
        <v>104.288,30.979</v>
      </c>
      <c r="G2143" s="54" t="s">
        <v>795</v>
      </c>
      <c r="H2143" s="55" t="str">
        <f>"jingdian/"&amp;VLOOKUP(B2143,city!$C$4:$P$352,13,FALSE)&amp;"/"&amp;VLOOKUP(C2143,city!$D$4:$P$352,13,FALSE)&amp;"/jd/"&amp;K2143&amp;".jpg"</f>
        <v>jingdian/sichuan/deyang/jd/10.jpg</v>
      </c>
      <c r="I2143" s="55" t="str">
        <f t="shared" si="263"/>
        <v>6a,6b</v>
      </c>
      <c r="J2143" s="51">
        <f t="shared" si="266"/>
        <v>214</v>
      </c>
      <c r="K2143" s="51">
        <f>IF(VLOOKUP(J2142,city!$K$4:$L$352,2,0)&gt;K2142,K2142+1,1)</f>
        <v>10</v>
      </c>
      <c r="L2143" s="51">
        <v>1</v>
      </c>
      <c r="M2143" s="51" t="s">
        <v>487</v>
      </c>
      <c r="N2143" s="17">
        <v>104.288</v>
      </c>
      <c r="O2143" s="17">
        <v>30.978999999999999</v>
      </c>
      <c r="P2143" s="51" t="str">
        <f t="shared" si="267"/>
        <v>104.3053,31.1944</v>
      </c>
      <c r="Q2143" s="51">
        <v>6</v>
      </c>
      <c r="R2143" s="51">
        <f t="shared" si="268"/>
        <v>6</v>
      </c>
      <c r="S2143" s="51" t="str">
        <f t="shared" si="264"/>
        <v>6a</v>
      </c>
      <c r="T2143" s="51" t="str">
        <f t="shared" si="265"/>
        <v>6b</v>
      </c>
    </row>
    <row r="2144" spans="1:20" ht="20" customHeight="1" x14ac:dyDescent="0.15">
      <c r="A2144" s="51">
        <f t="shared" si="262"/>
        <v>121501</v>
      </c>
      <c r="B2144" s="52" t="str">
        <f>VLOOKUP(J2144,city!$A$4:$D$352,3,0)</f>
        <v>四川</v>
      </c>
      <c r="C2144" s="52" t="str">
        <f>VLOOKUP(J2144,city!$A$4:$D$352,4,0)</f>
        <v>广元</v>
      </c>
      <c r="D2144" s="51" t="s">
        <v>5309</v>
      </c>
      <c r="E2144" s="51" t="s">
        <v>5310</v>
      </c>
      <c r="F2144" s="53" t="str">
        <f t="shared" si="261"/>
        <v>105.571,32.224</v>
      </c>
      <c r="G2144" s="54" t="s">
        <v>795</v>
      </c>
      <c r="H2144" s="55" t="str">
        <f>"jingdian/"&amp;VLOOKUP(B2144,city!$C$4:$P$352,13,FALSE)&amp;"/"&amp;VLOOKUP(C2144,city!$D$4:$P$352,13,FALSE)&amp;"/jd/"&amp;K2144&amp;".jpg"</f>
        <v>jingdian/sichuan/guangyuan/jd/1.jpg</v>
      </c>
      <c r="I2144" s="55" t="str">
        <f t="shared" si="263"/>
        <v>31a,31b</v>
      </c>
      <c r="J2144" s="51">
        <f t="shared" si="266"/>
        <v>215</v>
      </c>
      <c r="K2144" s="51">
        <f>IF(VLOOKUP(J2143,city!$K$4:$L$352,2,0)&gt;K2143,K2143+1,1)</f>
        <v>1</v>
      </c>
      <c r="L2144" s="51">
        <v>1</v>
      </c>
      <c r="M2144" s="51" t="s">
        <v>489</v>
      </c>
      <c r="N2144" s="17">
        <v>105.571</v>
      </c>
      <c r="O2144" s="17">
        <v>32.223999999999997</v>
      </c>
      <c r="P2144" s="51" t="str">
        <f t="shared" si="267"/>
        <v/>
      </c>
      <c r="Q2144" s="51">
        <v>31</v>
      </c>
      <c r="R2144" s="51">
        <f t="shared" si="268"/>
        <v>31</v>
      </c>
      <c r="S2144" s="51" t="str">
        <f t="shared" si="264"/>
        <v>31a</v>
      </c>
      <c r="T2144" s="51" t="str">
        <f t="shared" si="265"/>
        <v>31b</v>
      </c>
    </row>
    <row r="2145" spans="1:20" ht="20" customHeight="1" x14ac:dyDescent="0.15">
      <c r="A2145" s="51">
        <f t="shared" si="262"/>
        <v>121502</v>
      </c>
      <c r="B2145" s="52" t="str">
        <f>VLOOKUP(J2145,city!$A$4:$D$352,3,0)</f>
        <v>四川</v>
      </c>
      <c r="C2145" s="52" t="str">
        <f>VLOOKUP(J2145,city!$A$4:$D$352,4,0)</f>
        <v>广元</v>
      </c>
      <c r="D2145" s="51" t="s">
        <v>5311</v>
      </c>
      <c r="E2145" s="51" t="s">
        <v>5312</v>
      </c>
      <c r="F2145" s="53" t="str">
        <f t="shared" si="261"/>
        <v>105.722,32.338</v>
      </c>
      <c r="G2145" s="54" t="s">
        <v>795</v>
      </c>
      <c r="H2145" s="55" t="str">
        <f>"jingdian/"&amp;VLOOKUP(B2145,city!$C$4:$P$352,13,FALSE)&amp;"/"&amp;VLOOKUP(C2145,city!$D$4:$P$352,13,FALSE)&amp;"/jd/"&amp;K2145&amp;".jpg"</f>
        <v>jingdian/sichuan/guangyuan/jd/2.jpg</v>
      </c>
      <c r="I2145" s="55" t="str">
        <f t="shared" si="263"/>
        <v>31a,31b</v>
      </c>
      <c r="J2145" s="51">
        <f t="shared" si="266"/>
        <v>215</v>
      </c>
      <c r="K2145" s="51">
        <f>IF(VLOOKUP(J2144,city!$K$4:$L$352,2,0)&gt;K2144,K2144+1,1)</f>
        <v>2</v>
      </c>
      <c r="L2145" s="51">
        <v>1</v>
      </c>
      <c r="M2145" s="51" t="s">
        <v>489</v>
      </c>
      <c r="N2145" s="17">
        <v>105.72199999999999</v>
      </c>
      <c r="O2145" s="17">
        <v>32.338000000000001</v>
      </c>
      <c r="P2145" s="51" t="str">
        <f t="shared" si="267"/>
        <v/>
      </c>
      <c r="Q2145" s="51">
        <v>31</v>
      </c>
      <c r="R2145" s="51">
        <f t="shared" si="268"/>
        <v>31</v>
      </c>
      <c r="S2145" s="51" t="str">
        <f t="shared" si="264"/>
        <v>31a</v>
      </c>
      <c r="T2145" s="51" t="str">
        <f t="shared" si="265"/>
        <v>31b</v>
      </c>
    </row>
    <row r="2146" spans="1:20" ht="20" customHeight="1" x14ac:dyDescent="0.15">
      <c r="A2146" s="51">
        <f t="shared" si="262"/>
        <v>121503</v>
      </c>
      <c r="B2146" s="52" t="str">
        <f>VLOOKUP(J2146,city!$A$4:$D$352,3,0)</f>
        <v>四川</v>
      </c>
      <c r="C2146" s="52" t="str">
        <f>VLOOKUP(J2146,city!$A$4:$D$352,4,0)</f>
        <v>广元</v>
      </c>
      <c r="D2146" s="51" t="s">
        <v>5313</v>
      </c>
      <c r="E2146" s="51" t="s">
        <v>5314</v>
      </c>
      <c r="F2146" s="53" t="str">
        <f t="shared" si="261"/>
        <v>105.819,32.446</v>
      </c>
      <c r="G2146" s="54" t="s">
        <v>795</v>
      </c>
      <c r="H2146" s="55" t="str">
        <f>"jingdian/"&amp;VLOOKUP(B2146,city!$C$4:$P$352,13,FALSE)&amp;"/"&amp;VLOOKUP(C2146,city!$D$4:$P$352,13,FALSE)&amp;"/jd/"&amp;K2146&amp;".jpg"</f>
        <v>jingdian/sichuan/guangyuan/jd/3.jpg</v>
      </c>
      <c r="I2146" s="55" t="str">
        <f t="shared" si="263"/>
        <v>12a,12b</v>
      </c>
      <c r="J2146" s="51">
        <f t="shared" si="266"/>
        <v>215</v>
      </c>
      <c r="K2146" s="51">
        <f>IF(VLOOKUP(J2145,city!$K$4:$L$352,2,0)&gt;K2145,K2145+1,1)</f>
        <v>3</v>
      </c>
      <c r="L2146" s="51">
        <v>1</v>
      </c>
      <c r="M2146" s="51" t="s">
        <v>489</v>
      </c>
      <c r="N2146" s="17">
        <v>105.819</v>
      </c>
      <c r="O2146" s="17">
        <v>32.445999999999998</v>
      </c>
      <c r="P2146" s="51" t="str">
        <f t="shared" si="267"/>
        <v/>
      </c>
      <c r="Q2146" s="51">
        <v>12</v>
      </c>
      <c r="R2146" s="51">
        <f t="shared" si="268"/>
        <v>12</v>
      </c>
      <c r="S2146" s="51" t="str">
        <f t="shared" si="264"/>
        <v>12a</v>
      </c>
      <c r="T2146" s="51" t="str">
        <f t="shared" si="265"/>
        <v>12b</v>
      </c>
    </row>
    <row r="2147" spans="1:20" ht="20" customHeight="1" x14ac:dyDescent="0.15">
      <c r="A2147" s="51">
        <f t="shared" si="262"/>
        <v>121504</v>
      </c>
      <c r="B2147" s="52" t="str">
        <f>VLOOKUP(J2147,city!$A$4:$D$352,3,0)</f>
        <v>四川</v>
      </c>
      <c r="C2147" s="52" t="str">
        <f>VLOOKUP(J2147,city!$A$4:$D$352,4,0)</f>
        <v>广元</v>
      </c>
      <c r="D2147" s="51" t="s">
        <v>5315</v>
      </c>
      <c r="E2147" s="51" t="s">
        <v>5316</v>
      </c>
      <c r="F2147" s="53" t="str">
        <f t="shared" si="261"/>
        <v>105.852,32.477</v>
      </c>
      <c r="G2147" s="54" t="s">
        <v>795</v>
      </c>
      <c r="H2147" s="55" t="str">
        <f>"jingdian/"&amp;VLOOKUP(B2147,city!$C$4:$P$352,13,FALSE)&amp;"/"&amp;VLOOKUP(C2147,city!$D$4:$P$352,13,FALSE)&amp;"/jd/"&amp;K2147&amp;".jpg"</f>
        <v>jingdian/sichuan/guangyuan/jd/4.jpg</v>
      </c>
      <c r="I2147" s="55" t="str">
        <f t="shared" si="263"/>
        <v>11a,11b</v>
      </c>
      <c r="J2147" s="51">
        <f t="shared" si="266"/>
        <v>215</v>
      </c>
      <c r="K2147" s="51">
        <f>IF(VLOOKUP(J2146,city!$K$4:$L$352,2,0)&gt;K2146,K2146+1,1)</f>
        <v>4</v>
      </c>
      <c r="L2147" s="51">
        <v>1</v>
      </c>
      <c r="M2147" s="51" t="s">
        <v>489</v>
      </c>
      <c r="N2147" s="17">
        <v>105.852</v>
      </c>
      <c r="O2147" s="17">
        <v>32.476999999999997</v>
      </c>
      <c r="P2147" s="51" t="str">
        <f t="shared" si="267"/>
        <v/>
      </c>
      <c r="Q2147" s="51">
        <v>11</v>
      </c>
      <c r="R2147" s="51" t="e">
        <f t="shared" si="268"/>
        <v>#N/A</v>
      </c>
      <c r="S2147" s="51" t="str">
        <f t="shared" si="264"/>
        <v>11a</v>
      </c>
      <c r="T2147" s="51" t="str">
        <f t="shared" si="265"/>
        <v>11b</v>
      </c>
    </row>
    <row r="2148" spans="1:20" ht="20" customHeight="1" x14ac:dyDescent="0.15">
      <c r="A2148" s="51">
        <f t="shared" si="262"/>
        <v>121505</v>
      </c>
      <c r="B2148" s="52" t="str">
        <f>VLOOKUP(J2148,city!$A$4:$D$352,3,0)</f>
        <v>四川</v>
      </c>
      <c r="C2148" s="52" t="str">
        <f>VLOOKUP(J2148,city!$A$4:$D$352,4,0)</f>
        <v>广元</v>
      </c>
      <c r="D2148" s="51" t="s">
        <v>5317</v>
      </c>
      <c r="E2148" s="51" t="s">
        <v>5318</v>
      </c>
      <c r="F2148" s="53" t="str">
        <f t="shared" si="261"/>
        <v>105.869,32.625</v>
      </c>
      <c r="G2148" s="54" t="s">
        <v>795</v>
      </c>
      <c r="H2148" s="55" t="str">
        <f>"jingdian/"&amp;VLOOKUP(B2148,city!$C$4:$P$352,13,FALSE)&amp;"/"&amp;VLOOKUP(C2148,city!$D$4:$P$352,13,FALSE)&amp;"/jd/"&amp;K2148&amp;".jpg"</f>
        <v>jingdian/sichuan/guangyuan/jd/5.jpg</v>
      </c>
      <c r="I2148" s="55" t="str">
        <f t="shared" si="263"/>
        <v>6a,6b</v>
      </c>
      <c r="J2148" s="51">
        <f t="shared" si="266"/>
        <v>215</v>
      </c>
      <c r="K2148" s="51">
        <f>IF(VLOOKUP(J2147,city!$K$4:$L$352,2,0)&gt;K2147,K2147+1,1)</f>
        <v>5</v>
      </c>
      <c r="L2148" s="51">
        <v>1</v>
      </c>
      <c r="M2148" s="51" t="s">
        <v>489</v>
      </c>
      <c r="N2148" s="17">
        <v>105.869</v>
      </c>
      <c r="O2148" s="17">
        <v>32.625</v>
      </c>
      <c r="P2148" s="51" t="str">
        <f t="shared" si="267"/>
        <v/>
      </c>
      <c r="Q2148" s="51">
        <v>6</v>
      </c>
      <c r="R2148" s="51">
        <f t="shared" si="268"/>
        <v>6</v>
      </c>
      <c r="S2148" s="51" t="str">
        <f t="shared" si="264"/>
        <v>6a</v>
      </c>
      <c r="T2148" s="51" t="str">
        <f t="shared" si="265"/>
        <v>6b</v>
      </c>
    </row>
    <row r="2149" spans="1:20" ht="20" customHeight="1" x14ac:dyDescent="0.15">
      <c r="A2149" s="51">
        <f t="shared" si="262"/>
        <v>121506</v>
      </c>
      <c r="B2149" s="52" t="str">
        <f>VLOOKUP(J2149,city!$A$4:$D$352,3,0)</f>
        <v>四川</v>
      </c>
      <c r="C2149" s="52" t="str">
        <f>VLOOKUP(J2149,city!$A$4:$D$352,4,0)</f>
        <v>广元</v>
      </c>
      <c r="D2149" s="51" t="s">
        <v>5319</v>
      </c>
      <c r="E2149" s="51" t="s">
        <v>5320</v>
      </c>
      <c r="F2149" s="53" t="str">
        <f t="shared" si="261"/>
        <v>105.573,32.216</v>
      </c>
      <c r="G2149" s="54" t="s">
        <v>795</v>
      </c>
      <c r="H2149" s="55" t="str">
        <f>"jingdian/"&amp;VLOOKUP(B2149,city!$C$4:$P$352,13,FALSE)&amp;"/"&amp;VLOOKUP(C2149,city!$D$4:$P$352,13,FALSE)&amp;"/jd/"&amp;K2149&amp;".jpg"</f>
        <v>jingdian/sichuan/guangyuan/jd/6.jpg</v>
      </c>
      <c r="I2149" s="55" t="str">
        <f t="shared" si="263"/>
        <v>16a,16b</v>
      </c>
      <c r="J2149" s="51">
        <f t="shared" si="266"/>
        <v>215</v>
      </c>
      <c r="K2149" s="51">
        <f>IF(VLOOKUP(J2148,city!$K$4:$L$352,2,0)&gt;K2148,K2148+1,1)</f>
        <v>6</v>
      </c>
      <c r="L2149" s="51">
        <v>1</v>
      </c>
      <c r="M2149" s="51" t="s">
        <v>489</v>
      </c>
      <c r="N2149" s="17">
        <v>105.57299999999999</v>
      </c>
      <c r="O2149" s="17">
        <v>32.216000000000001</v>
      </c>
      <c r="P2149" s="51" t="str">
        <f t="shared" si="267"/>
        <v/>
      </c>
      <c r="Q2149" s="51">
        <v>16</v>
      </c>
      <c r="R2149" s="51">
        <f t="shared" si="268"/>
        <v>16</v>
      </c>
      <c r="S2149" s="51" t="str">
        <f t="shared" si="264"/>
        <v>16a</v>
      </c>
      <c r="T2149" s="51" t="str">
        <f t="shared" si="265"/>
        <v>16b</v>
      </c>
    </row>
    <row r="2150" spans="1:20" ht="20" customHeight="1" x14ac:dyDescent="0.15">
      <c r="A2150" s="51">
        <f t="shared" si="262"/>
        <v>121507</v>
      </c>
      <c r="B2150" s="52" t="str">
        <f>VLOOKUP(J2150,city!$A$4:$D$352,3,0)</f>
        <v>四川</v>
      </c>
      <c r="C2150" s="52" t="str">
        <f>VLOOKUP(J2150,city!$A$4:$D$352,4,0)</f>
        <v>广元</v>
      </c>
      <c r="D2150" s="51" t="s">
        <v>5321</v>
      </c>
      <c r="E2150" s="51" t="s">
        <v>5322</v>
      </c>
      <c r="F2150" s="53" t="str">
        <f t="shared" si="261"/>
        <v>105.851,32.44</v>
      </c>
      <c r="G2150" s="54" t="s">
        <v>795</v>
      </c>
      <c r="H2150" s="55" t="str">
        <f>"jingdian/"&amp;VLOOKUP(B2150,city!$C$4:$P$352,13,FALSE)&amp;"/"&amp;VLOOKUP(C2150,city!$D$4:$P$352,13,FALSE)&amp;"/jd/"&amp;K2150&amp;".jpg"</f>
        <v>jingdian/sichuan/guangyuan/jd/7.jpg</v>
      </c>
      <c r="I2150" s="55" t="str">
        <f t="shared" si="263"/>
        <v>1a,1b</v>
      </c>
      <c r="J2150" s="51">
        <f t="shared" si="266"/>
        <v>215</v>
      </c>
      <c r="K2150" s="51">
        <f>IF(VLOOKUP(J2149,city!$K$4:$L$352,2,0)&gt;K2149,K2149+1,1)</f>
        <v>7</v>
      </c>
      <c r="L2150" s="51">
        <v>1</v>
      </c>
      <c r="M2150" s="51" t="s">
        <v>489</v>
      </c>
      <c r="N2150" s="17">
        <v>105.851</v>
      </c>
      <c r="O2150" s="17">
        <v>32.44</v>
      </c>
      <c r="P2150" s="51" t="str">
        <f t="shared" si="267"/>
        <v/>
      </c>
      <c r="Q2150" s="51">
        <v>1</v>
      </c>
      <c r="R2150" s="51">
        <f t="shared" si="268"/>
        <v>2</v>
      </c>
      <c r="S2150" s="51" t="str">
        <f t="shared" si="264"/>
        <v>1a</v>
      </c>
      <c r="T2150" s="51" t="str">
        <f t="shared" si="265"/>
        <v>1b</v>
      </c>
    </row>
    <row r="2151" spans="1:20" ht="20" customHeight="1" x14ac:dyDescent="0.15">
      <c r="A2151" s="51">
        <f t="shared" si="262"/>
        <v>121508</v>
      </c>
      <c r="B2151" s="52" t="str">
        <f>VLOOKUP(J2151,city!$A$4:$D$352,3,0)</f>
        <v>四川</v>
      </c>
      <c r="C2151" s="52" t="str">
        <f>VLOOKUP(J2151,city!$A$4:$D$352,4,0)</f>
        <v>广元</v>
      </c>
      <c r="D2151" s="51" t="s">
        <v>5323</v>
      </c>
      <c r="E2151" s="51" t="s">
        <v>5324</v>
      </c>
      <c r="F2151" s="53" t="str">
        <f t="shared" si="261"/>
        <v>106.112,32.632</v>
      </c>
      <c r="G2151" s="54" t="s">
        <v>795</v>
      </c>
      <c r="H2151" s="55" t="str">
        <f>"jingdian/"&amp;VLOOKUP(B2151,city!$C$4:$P$352,13,FALSE)&amp;"/"&amp;VLOOKUP(C2151,city!$D$4:$P$352,13,FALSE)&amp;"/jd/"&amp;K2151&amp;".jpg"</f>
        <v>jingdian/sichuan/guangyuan/jd/8.jpg</v>
      </c>
      <c r="I2151" s="55" t="str">
        <f t="shared" si="263"/>
        <v>2a,2b</v>
      </c>
      <c r="J2151" s="51">
        <f t="shared" si="266"/>
        <v>215</v>
      </c>
      <c r="K2151" s="51">
        <f>IF(VLOOKUP(J2150,city!$K$4:$L$352,2,0)&gt;K2150,K2150+1,1)</f>
        <v>8</v>
      </c>
      <c r="L2151" s="51">
        <v>1</v>
      </c>
      <c r="M2151" s="51" t="s">
        <v>489</v>
      </c>
      <c r="N2151" s="17">
        <v>106.11199999999999</v>
      </c>
      <c r="O2151" s="17">
        <v>32.631999999999998</v>
      </c>
      <c r="P2151" s="51" t="str">
        <f t="shared" si="267"/>
        <v/>
      </c>
      <c r="Q2151" s="51">
        <v>2</v>
      </c>
      <c r="R2151" s="51">
        <f t="shared" si="268"/>
        <v>2</v>
      </c>
      <c r="S2151" s="51" t="str">
        <f t="shared" si="264"/>
        <v>2a</v>
      </c>
      <c r="T2151" s="51" t="str">
        <f t="shared" si="265"/>
        <v>2b</v>
      </c>
    </row>
    <row r="2152" spans="1:20" ht="20" customHeight="1" x14ac:dyDescent="0.15">
      <c r="A2152" s="51">
        <f t="shared" si="262"/>
        <v>121509</v>
      </c>
      <c r="B2152" s="52" t="str">
        <f>VLOOKUP(J2152,city!$A$4:$D$352,3,0)</f>
        <v>四川</v>
      </c>
      <c r="C2152" s="52" t="str">
        <f>VLOOKUP(J2152,city!$A$4:$D$352,4,0)</f>
        <v>广元</v>
      </c>
      <c r="D2152" s="51" t="s">
        <v>5325</v>
      </c>
      <c r="E2152" s="51" t="s">
        <v>5326</v>
      </c>
      <c r="F2152" s="53" t="str">
        <f t="shared" si="261"/>
        <v>105.963,31.731</v>
      </c>
      <c r="G2152" s="54" t="s">
        <v>795</v>
      </c>
      <c r="H2152" s="55" t="str">
        <f>"jingdian/"&amp;VLOOKUP(B2152,city!$C$4:$P$352,13,FALSE)&amp;"/"&amp;VLOOKUP(C2152,city!$D$4:$P$352,13,FALSE)&amp;"/jd/"&amp;K2152&amp;".jpg"</f>
        <v>jingdian/sichuan/guangyuan/jd/9.jpg</v>
      </c>
      <c r="I2152" s="55" t="str">
        <f t="shared" si="263"/>
        <v>32a,32b</v>
      </c>
      <c r="J2152" s="51">
        <f t="shared" si="266"/>
        <v>215</v>
      </c>
      <c r="K2152" s="51">
        <f>IF(VLOOKUP(J2151,city!$K$4:$L$352,2,0)&gt;K2151,K2151+1,1)</f>
        <v>9</v>
      </c>
      <c r="L2152" s="51">
        <v>1</v>
      </c>
      <c r="M2152" s="51" t="s">
        <v>489</v>
      </c>
      <c r="N2152" s="17">
        <v>105.96299999999999</v>
      </c>
      <c r="O2152" s="17">
        <v>31.731000000000002</v>
      </c>
      <c r="P2152" s="51" t="str">
        <f t="shared" si="267"/>
        <v/>
      </c>
      <c r="Q2152" s="51">
        <v>32</v>
      </c>
      <c r="R2152" s="51" t="e">
        <f t="shared" si="268"/>
        <v>#N/A</v>
      </c>
      <c r="S2152" s="51" t="str">
        <f t="shared" si="264"/>
        <v>32a</v>
      </c>
      <c r="T2152" s="51" t="str">
        <f t="shared" si="265"/>
        <v>32b</v>
      </c>
    </row>
    <row r="2153" spans="1:20" ht="20" customHeight="1" x14ac:dyDescent="0.15">
      <c r="A2153" s="51">
        <f t="shared" si="262"/>
        <v>121510</v>
      </c>
      <c r="B2153" s="52" t="str">
        <f>VLOOKUP(J2153,city!$A$4:$D$352,3,0)</f>
        <v>四川</v>
      </c>
      <c r="C2153" s="52" t="str">
        <f>VLOOKUP(J2153,city!$A$4:$D$352,4,0)</f>
        <v>广元</v>
      </c>
      <c r="D2153" s="51" t="s">
        <v>5327</v>
      </c>
      <c r="E2153" s="51" t="s">
        <v>5328</v>
      </c>
      <c r="F2153" s="53" t="str">
        <f t="shared" si="261"/>
        <v>104.768,32.584</v>
      </c>
      <c r="G2153" s="54" t="s">
        <v>795</v>
      </c>
      <c r="H2153" s="55" t="str">
        <f>"jingdian/"&amp;VLOOKUP(B2153,city!$C$4:$P$352,13,FALSE)&amp;"/"&amp;VLOOKUP(C2153,city!$D$4:$P$352,13,FALSE)&amp;"/jd/"&amp;K2153&amp;".jpg"</f>
        <v>jingdian/sichuan/guangyuan/jd/10.jpg</v>
      </c>
      <c r="I2153" s="55" t="str">
        <f t="shared" si="263"/>
        <v>6a,6b</v>
      </c>
      <c r="J2153" s="51">
        <f t="shared" si="266"/>
        <v>215</v>
      </c>
      <c r="K2153" s="51">
        <f>IF(VLOOKUP(J2152,city!$K$4:$L$352,2,0)&gt;K2152,K2152+1,1)</f>
        <v>10</v>
      </c>
      <c r="L2153" s="51">
        <v>1</v>
      </c>
      <c r="M2153" s="51" t="s">
        <v>489</v>
      </c>
      <c r="N2153" s="17">
        <v>104.768</v>
      </c>
      <c r="O2153" s="17">
        <v>32.584000000000003</v>
      </c>
      <c r="P2153" s="51" t="str">
        <f t="shared" si="267"/>
        <v>105.71,32.3713</v>
      </c>
      <c r="Q2153" s="51">
        <v>6</v>
      </c>
      <c r="R2153" s="51">
        <f t="shared" si="268"/>
        <v>6</v>
      </c>
      <c r="S2153" s="51" t="str">
        <f t="shared" si="264"/>
        <v>6a</v>
      </c>
      <c r="T2153" s="51" t="str">
        <f t="shared" si="265"/>
        <v>6b</v>
      </c>
    </row>
    <row r="2154" spans="1:20" ht="20" customHeight="1" x14ac:dyDescent="0.15">
      <c r="A2154" s="51">
        <f t="shared" si="262"/>
        <v>121601</v>
      </c>
      <c r="B2154" s="52" t="str">
        <f>VLOOKUP(J2154,city!$A$4:$D$352,3,0)</f>
        <v>四川</v>
      </c>
      <c r="C2154" s="52" t="str">
        <f>VLOOKUP(J2154,city!$A$4:$D$352,4,0)</f>
        <v>遂宁</v>
      </c>
      <c r="D2154" s="51" t="s">
        <v>5329</v>
      </c>
      <c r="E2154" s="51" t="s">
        <v>5330</v>
      </c>
      <c r="F2154" s="53" t="str">
        <f t="shared" si="261"/>
        <v>105.254,30.604</v>
      </c>
      <c r="G2154" s="54" t="s">
        <v>795</v>
      </c>
      <c r="H2154" s="55" t="str">
        <f>"jingdian/"&amp;VLOOKUP(B2154,city!$C$4:$P$352,13,FALSE)&amp;"/"&amp;VLOOKUP(C2154,city!$D$4:$P$352,13,FALSE)&amp;"/jd/"&amp;K2154&amp;".jpg"</f>
        <v>jingdian/sichuan/suining/jd/1.jpg</v>
      </c>
      <c r="I2154" s="55" t="str">
        <f t="shared" si="263"/>
        <v>6a,6b</v>
      </c>
      <c r="J2154" s="51">
        <f t="shared" si="266"/>
        <v>216</v>
      </c>
      <c r="K2154" s="51">
        <f>IF(VLOOKUP(J2153,city!$K$4:$L$352,2,0)&gt;K2153,K2153+1,1)</f>
        <v>1</v>
      </c>
      <c r="L2154" s="51">
        <v>1</v>
      </c>
      <c r="M2154" s="51" t="s">
        <v>491</v>
      </c>
      <c r="N2154" s="17">
        <v>105.254</v>
      </c>
      <c r="O2154" s="17">
        <v>30.603999999999999</v>
      </c>
      <c r="P2154" s="51" t="str">
        <f t="shared" si="267"/>
        <v/>
      </c>
      <c r="Q2154" s="51">
        <v>6</v>
      </c>
      <c r="R2154" s="51">
        <f t="shared" si="268"/>
        <v>6</v>
      </c>
      <c r="S2154" s="51" t="str">
        <f t="shared" si="264"/>
        <v>6a</v>
      </c>
      <c r="T2154" s="51" t="str">
        <f t="shared" si="265"/>
        <v>6b</v>
      </c>
    </row>
    <row r="2155" spans="1:20" ht="20" customHeight="1" x14ac:dyDescent="0.15">
      <c r="A2155" s="51">
        <f t="shared" si="262"/>
        <v>121602</v>
      </c>
      <c r="B2155" s="52" t="str">
        <f>VLOOKUP(J2155,city!$A$4:$D$352,3,0)</f>
        <v>四川</v>
      </c>
      <c r="C2155" s="52" t="str">
        <f>VLOOKUP(J2155,city!$A$4:$D$352,4,0)</f>
        <v>遂宁</v>
      </c>
      <c r="D2155" s="51" t="s">
        <v>5331</v>
      </c>
      <c r="E2155" s="51" t="s">
        <v>5332</v>
      </c>
      <c r="F2155" s="53" t="str">
        <f t="shared" si="261"/>
        <v>105.289,30.998</v>
      </c>
      <c r="G2155" s="54" t="s">
        <v>795</v>
      </c>
      <c r="H2155" s="55" t="str">
        <f>"jingdian/"&amp;VLOOKUP(B2155,city!$C$4:$P$352,13,FALSE)&amp;"/"&amp;VLOOKUP(C2155,city!$D$4:$P$352,13,FALSE)&amp;"/jd/"&amp;K2155&amp;".jpg"</f>
        <v>jingdian/sichuan/suining/jd/2.jpg</v>
      </c>
      <c r="I2155" s="55" t="str">
        <f t="shared" si="263"/>
        <v>15a,15b</v>
      </c>
      <c r="J2155" s="51">
        <f t="shared" si="266"/>
        <v>216</v>
      </c>
      <c r="K2155" s="51">
        <f>IF(VLOOKUP(J2154,city!$K$4:$L$352,2,0)&gt;K2154,K2154+1,1)</f>
        <v>2</v>
      </c>
      <c r="L2155" s="51">
        <v>1</v>
      </c>
      <c r="M2155" s="51" t="s">
        <v>491</v>
      </c>
      <c r="N2155" s="17">
        <v>105.289</v>
      </c>
      <c r="O2155" s="17">
        <v>30.998000000000001</v>
      </c>
      <c r="P2155" s="51" t="str">
        <f t="shared" si="267"/>
        <v/>
      </c>
      <c r="Q2155" s="51">
        <v>15</v>
      </c>
      <c r="R2155" s="51">
        <f t="shared" si="268"/>
        <v>15</v>
      </c>
      <c r="S2155" s="51" t="str">
        <f t="shared" si="264"/>
        <v>15a</v>
      </c>
      <c r="T2155" s="51" t="str">
        <f t="shared" si="265"/>
        <v>15b</v>
      </c>
    </row>
    <row r="2156" spans="1:20" ht="20" customHeight="1" x14ac:dyDescent="0.15">
      <c r="A2156" s="51">
        <f t="shared" si="262"/>
        <v>121603</v>
      </c>
      <c r="B2156" s="52" t="str">
        <f>VLOOKUP(J2156,city!$A$4:$D$352,3,0)</f>
        <v>四川</v>
      </c>
      <c r="C2156" s="52" t="str">
        <f>VLOOKUP(J2156,city!$A$4:$D$352,4,0)</f>
        <v>遂宁</v>
      </c>
      <c r="D2156" s="51" t="s">
        <v>5333</v>
      </c>
      <c r="E2156" s="51" t="s">
        <v>5334</v>
      </c>
      <c r="F2156" s="53" t="str">
        <f t="shared" si="261"/>
        <v>105.639,30.443</v>
      </c>
      <c r="G2156" s="54" t="s">
        <v>795</v>
      </c>
      <c r="H2156" s="55" t="str">
        <f>"jingdian/"&amp;VLOOKUP(B2156,city!$C$4:$P$352,13,FALSE)&amp;"/"&amp;VLOOKUP(C2156,city!$D$4:$P$352,13,FALSE)&amp;"/jd/"&amp;K2156&amp;".jpg"</f>
        <v>jingdian/sichuan/suining/jd/3.jpg</v>
      </c>
      <c r="I2156" s="55" t="str">
        <f t="shared" si="263"/>
        <v>13a,13b</v>
      </c>
      <c r="J2156" s="51">
        <f t="shared" si="266"/>
        <v>216</v>
      </c>
      <c r="K2156" s="51">
        <f>IF(VLOOKUP(J2155,city!$K$4:$L$352,2,0)&gt;K2155,K2155+1,1)</f>
        <v>3</v>
      </c>
      <c r="L2156" s="51">
        <v>1</v>
      </c>
      <c r="M2156" s="51" t="s">
        <v>491</v>
      </c>
      <c r="N2156" s="17">
        <v>105.639</v>
      </c>
      <c r="O2156" s="17">
        <v>30.443000000000001</v>
      </c>
      <c r="P2156" s="51" t="str">
        <f t="shared" si="267"/>
        <v/>
      </c>
      <c r="Q2156" s="51">
        <v>13</v>
      </c>
      <c r="R2156" s="51">
        <f t="shared" si="268"/>
        <v>13</v>
      </c>
      <c r="S2156" s="51" t="str">
        <f t="shared" si="264"/>
        <v>13a</v>
      </c>
      <c r="T2156" s="51" t="str">
        <f t="shared" si="265"/>
        <v>13b</v>
      </c>
    </row>
    <row r="2157" spans="1:20" ht="20" customHeight="1" x14ac:dyDescent="0.15">
      <c r="A2157" s="51">
        <f t="shared" si="262"/>
        <v>121604</v>
      </c>
      <c r="B2157" s="52" t="str">
        <f>VLOOKUP(J2157,city!$A$4:$D$352,3,0)</f>
        <v>四川</v>
      </c>
      <c r="C2157" s="52" t="str">
        <f>VLOOKUP(J2157,city!$A$4:$D$352,4,0)</f>
        <v>遂宁</v>
      </c>
      <c r="D2157" s="51" t="s">
        <v>5335</v>
      </c>
      <c r="E2157" s="51" t="s">
        <v>5336</v>
      </c>
      <c r="F2157" s="53" t="str">
        <f t="shared" si="261"/>
        <v>105.686,30.593</v>
      </c>
      <c r="G2157" s="54" t="s">
        <v>795</v>
      </c>
      <c r="H2157" s="55" t="str">
        <f>"jingdian/"&amp;VLOOKUP(B2157,city!$C$4:$P$352,13,FALSE)&amp;"/"&amp;VLOOKUP(C2157,city!$D$4:$P$352,13,FALSE)&amp;"/jd/"&amp;K2157&amp;".jpg"</f>
        <v>jingdian/sichuan/suining/jd/4.jpg</v>
      </c>
      <c r="I2157" s="55" t="str">
        <f t="shared" si="263"/>
        <v>32a,32b</v>
      </c>
      <c r="J2157" s="51">
        <f t="shared" si="266"/>
        <v>216</v>
      </c>
      <c r="K2157" s="51">
        <f>IF(VLOOKUP(J2156,city!$K$4:$L$352,2,0)&gt;K2156,K2156+1,1)</f>
        <v>4</v>
      </c>
      <c r="L2157" s="51">
        <v>1</v>
      </c>
      <c r="M2157" s="51" t="s">
        <v>491</v>
      </c>
      <c r="N2157" s="17">
        <v>105.68600000000001</v>
      </c>
      <c r="O2157" s="17">
        <v>30.593</v>
      </c>
      <c r="P2157" s="51" t="str">
        <f t="shared" si="267"/>
        <v/>
      </c>
      <c r="Q2157" s="51">
        <v>32</v>
      </c>
      <c r="R2157" s="51" t="e">
        <f t="shared" si="268"/>
        <v>#N/A</v>
      </c>
      <c r="S2157" s="51" t="str">
        <f t="shared" si="264"/>
        <v>32a</v>
      </c>
      <c r="T2157" s="51" t="str">
        <f t="shared" si="265"/>
        <v>32b</v>
      </c>
    </row>
    <row r="2158" spans="1:20" ht="20" customHeight="1" x14ac:dyDescent="0.15">
      <c r="A2158" s="51">
        <f t="shared" si="262"/>
        <v>121605</v>
      </c>
      <c r="B2158" s="52" t="str">
        <f>VLOOKUP(J2158,city!$A$4:$D$352,3,0)</f>
        <v>四川</v>
      </c>
      <c r="C2158" s="52" t="str">
        <f>VLOOKUP(J2158,city!$A$4:$D$352,4,0)</f>
        <v>遂宁</v>
      </c>
      <c r="D2158" s="51" t="s">
        <v>5337</v>
      </c>
      <c r="E2158" s="51" t="s">
        <v>5338</v>
      </c>
      <c r="F2158" s="53" t="str">
        <f t="shared" si="261"/>
        <v>105.63,30.525</v>
      </c>
      <c r="G2158" s="54" t="s">
        <v>795</v>
      </c>
      <c r="H2158" s="55" t="str">
        <f>"jingdian/"&amp;VLOOKUP(B2158,city!$C$4:$P$352,13,FALSE)&amp;"/"&amp;VLOOKUP(C2158,city!$D$4:$P$352,13,FALSE)&amp;"/jd/"&amp;K2158&amp;".jpg"</f>
        <v>jingdian/sichuan/suining/jd/5.jpg</v>
      </c>
      <c r="I2158" s="55" t="str">
        <f t="shared" si="263"/>
        <v>2a,2b</v>
      </c>
      <c r="J2158" s="51">
        <f t="shared" si="266"/>
        <v>216</v>
      </c>
      <c r="K2158" s="51">
        <f>IF(VLOOKUP(J2157,city!$K$4:$L$352,2,0)&gt;K2157,K2157+1,1)</f>
        <v>5</v>
      </c>
      <c r="L2158" s="51">
        <v>1</v>
      </c>
      <c r="M2158" s="51" t="s">
        <v>491</v>
      </c>
      <c r="N2158" s="17">
        <v>105.63</v>
      </c>
      <c r="O2158" s="17">
        <v>30.524999999999999</v>
      </c>
      <c r="P2158" s="51" t="str">
        <f t="shared" si="267"/>
        <v/>
      </c>
      <c r="Q2158" s="51">
        <v>2</v>
      </c>
      <c r="R2158" s="51">
        <f t="shared" si="268"/>
        <v>2</v>
      </c>
      <c r="S2158" s="51" t="str">
        <f t="shared" si="264"/>
        <v>2a</v>
      </c>
      <c r="T2158" s="51" t="str">
        <f t="shared" si="265"/>
        <v>2b</v>
      </c>
    </row>
    <row r="2159" spans="1:20" ht="20" customHeight="1" x14ac:dyDescent="0.15">
      <c r="A2159" s="51">
        <f t="shared" si="262"/>
        <v>121606</v>
      </c>
      <c r="B2159" s="52" t="str">
        <f>VLOOKUP(J2159,city!$A$4:$D$352,3,0)</f>
        <v>四川</v>
      </c>
      <c r="C2159" s="52" t="str">
        <f>VLOOKUP(J2159,city!$A$4:$D$352,4,0)</f>
        <v>遂宁</v>
      </c>
      <c r="D2159" s="51" t="s">
        <v>5339</v>
      </c>
      <c r="E2159" s="51" t="s">
        <v>5340</v>
      </c>
      <c r="F2159" s="53" t="str">
        <f t="shared" si="261"/>
        <v>105.656,30.921</v>
      </c>
      <c r="G2159" s="54" t="s">
        <v>795</v>
      </c>
      <c r="H2159" s="55" t="str">
        <f>"jingdian/"&amp;VLOOKUP(B2159,city!$C$4:$P$352,13,FALSE)&amp;"/"&amp;VLOOKUP(C2159,city!$D$4:$P$352,13,FALSE)&amp;"/jd/"&amp;K2159&amp;".jpg"</f>
        <v>jingdian/sichuan/suining/jd/6.jpg</v>
      </c>
      <c r="I2159" s="55" t="str">
        <f t="shared" si="263"/>
        <v>16a,16b</v>
      </c>
      <c r="J2159" s="51">
        <f t="shared" si="266"/>
        <v>216</v>
      </c>
      <c r="K2159" s="51">
        <f>IF(VLOOKUP(J2158,city!$K$4:$L$352,2,0)&gt;K2158,K2158+1,1)</f>
        <v>6</v>
      </c>
      <c r="L2159" s="51">
        <v>1</v>
      </c>
      <c r="M2159" s="51" t="s">
        <v>491</v>
      </c>
      <c r="N2159" s="17">
        <v>105.65600000000001</v>
      </c>
      <c r="O2159" s="17">
        <v>30.920999999999999</v>
      </c>
      <c r="P2159" s="51" t="str">
        <f t="shared" si="267"/>
        <v/>
      </c>
      <c r="Q2159" s="51">
        <v>16</v>
      </c>
      <c r="R2159" s="51">
        <f t="shared" si="268"/>
        <v>16</v>
      </c>
      <c r="S2159" s="51" t="str">
        <f t="shared" si="264"/>
        <v>16a</v>
      </c>
      <c r="T2159" s="51" t="str">
        <f t="shared" si="265"/>
        <v>16b</v>
      </c>
    </row>
    <row r="2160" spans="1:20" ht="20" customHeight="1" x14ac:dyDescent="0.15">
      <c r="A2160" s="51">
        <f t="shared" si="262"/>
        <v>121607</v>
      </c>
      <c r="B2160" s="52" t="str">
        <f>VLOOKUP(J2160,city!$A$4:$D$352,3,0)</f>
        <v>四川</v>
      </c>
      <c r="C2160" s="52" t="str">
        <f>VLOOKUP(J2160,city!$A$4:$D$352,4,0)</f>
        <v>遂宁</v>
      </c>
      <c r="D2160" s="51" t="s">
        <v>5341</v>
      </c>
      <c r="E2160" s="51" t="s">
        <v>5342</v>
      </c>
      <c r="F2160" s="53" t="str">
        <f t="shared" si="261"/>
        <v>105.572,30.498</v>
      </c>
      <c r="G2160" s="54" t="s">
        <v>795</v>
      </c>
      <c r="H2160" s="55" t="str">
        <f>"jingdian/"&amp;VLOOKUP(B2160,city!$C$4:$P$352,13,FALSE)&amp;"/"&amp;VLOOKUP(C2160,city!$D$4:$P$352,13,FALSE)&amp;"/jd/"&amp;K2160&amp;".jpg"</f>
        <v>jingdian/sichuan/suining/jd/7.jpg</v>
      </c>
      <c r="I2160" s="55" t="str">
        <f t="shared" si="263"/>
        <v>2a,2b</v>
      </c>
      <c r="J2160" s="51">
        <f t="shared" si="266"/>
        <v>216</v>
      </c>
      <c r="K2160" s="51">
        <f>IF(VLOOKUP(J2159,city!$K$4:$L$352,2,0)&gt;K2159,K2159+1,1)</f>
        <v>7</v>
      </c>
      <c r="L2160" s="51">
        <v>1</v>
      </c>
      <c r="M2160" s="51" t="s">
        <v>491</v>
      </c>
      <c r="N2160" s="17">
        <v>105.572</v>
      </c>
      <c r="O2160" s="17">
        <v>30.498000000000001</v>
      </c>
      <c r="P2160" s="51" t="str">
        <f t="shared" si="267"/>
        <v/>
      </c>
      <c r="Q2160" s="51">
        <v>2</v>
      </c>
      <c r="R2160" s="51">
        <f t="shared" si="268"/>
        <v>2</v>
      </c>
      <c r="S2160" s="51" t="str">
        <f t="shared" si="264"/>
        <v>2a</v>
      </c>
      <c r="T2160" s="51" t="str">
        <f t="shared" si="265"/>
        <v>2b</v>
      </c>
    </row>
    <row r="2161" spans="1:20" ht="20" customHeight="1" x14ac:dyDescent="0.15">
      <c r="A2161" s="51">
        <f t="shared" si="262"/>
        <v>121608</v>
      </c>
      <c r="B2161" s="52" t="str">
        <f>VLOOKUP(J2161,city!$A$4:$D$352,3,0)</f>
        <v>四川</v>
      </c>
      <c r="C2161" s="52" t="str">
        <f>VLOOKUP(J2161,city!$A$4:$D$352,4,0)</f>
        <v>遂宁</v>
      </c>
      <c r="D2161" s="51" t="s">
        <v>5343</v>
      </c>
      <c r="E2161" s="51" t="s">
        <v>5344</v>
      </c>
      <c r="F2161" s="53" t="str">
        <f t="shared" si="261"/>
        <v>105.59,30.531</v>
      </c>
      <c r="G2161" s="54" t="s">
        <v>795</v>
      </c>
      <c r="H2161" s="55" t="str">
        <f>"jingdian/"&amp;VLOOKUP(B2161,city!$C$4:$P$352,13,FALSE)&amp;"/"&amp;VLOOKUP(C2161,city!$D$4:$P$352,13,FALSE)&amp;"/jd/"&amp;K2161&amp;".jpg"</f>
        <v>jingdian/sichuan/suining/jd/8.jpg</v>
      </c>
      <c r="I2161" s="55" t="str">
        <f t="shared" si="263"/>
        <v>2a,2b</v>
      </c>
      <c r="J2161" s="51">
        <f t="shared" si="266"/>
        <v>216</v>
      </c>
      <c r="K2161" s="51">
        <f>IF(VLOOKUP(J2160,city!$K$4:$L$352,2,0)&gt;K2160,K2160+1,1)</f>
        <v>8</v>
      </c>
      <c r="L2161" s="51">
        <v>1</v>
      </c>
      <c r="M2161" s="51" t="s">
        <v>491</v>
      </c>
      <c r="N2161" s="17">
        <v>105.59</v>
      </c>
      <c r="O2161" s="17">
        <v>30.530999999999999</v>
      </c>
      <c r="P2161" s="51" t="str">
        <f t="shared" si="267"/>
        <v/>
      </c>
      <c r="Q2161" s="51">
        <v>2</v>
      </c>
      <c r="R2161" s="51">
        <f t="shared" si="268"/>
        <v>6</v>
      </c>
      <c r="S2161" s="51" t="str">
        <f t="shared" si="264"/>
        <v>2a</v>
      </c>
      <c r="T2161" s="51" t="str">
        <f t="shared" si="265"/>
        <v>2b</v>
      </c>
    </row>
    <row r="2162" spans="1:20" ht="20" customHeight="1" x14ac:dyDescent="0.15">
      <c r="A2162" s="51">
        <f t="shared" si="262"/>
        <v>121609</v>
      </c>
      <c r="B2162" s="52" t="str">
        <f>VLOOKUP(J2162,city!$A$4:$D$352,3,0)</f>
        <v>四川</v>
      </c>
      <c r="C2162" s="52" t="str">
        <f>VLOOKUP(J2162,city!$A$4:$D$352,4,0)</f>
        <v>遂宁</v>
      </c>
      <c r="D2162" s="51" t="s">
        <v>5345</v>
      </c>
      <c r="E2162" s="51" t="s">
        <v>5346</v>
      </c>
      <c r="F2162" s="53" t="str">
        <f t="shared" si="261"/>
        <v>105.376,30.669</v>
      </c>
      <c r="G2162" s="54" t="s">
        <v>795</v>
      </c>
      <c r="H2162" s="55" t="str">
        <f>"jingdian/"&amp;VLOOKUP(B2162,city!$C$4:$P$352,13,FALSE)&amp;"/"&amp;VLOOKUP(C2162,city!$D$4:$P$352,13,FALSE)&amp;"/jd/"&amp;K2162&amp;".jpg"</f>
        <v>jingdian/sichuan/suining/jd/9.jpg</v>
      </c>
      <c r="I2162" s="55" t="str">
        <f t="shared" si="263"/>
        <v>1a,1b</v>
      </c>
      <c r="J2162" s="51">
        <f t="shared" si="266"/>
        <v>216</v>
      </c>
      <c r="K2162" s="51">
        <f>IF(VLOOKUP(J2161,city!$K$4:$L$352,2,0)&gt;K2161,K2161+1,1)</f>
        <v>9</v>
      </c>
      <c r="L2162" s="51">
        <v>1</v>
      </c>
      <c r="M2162" s="51" t="s">
        <v>491</v>
      </c>
      <c r="N2162" s="17">
        <v>105.376</v>
      </c>
      <c r="O2162" s="17">
        <v>30.669</v>
      </c>
      <c r="P2162" s="51" t="str">
        <f t="shared" si="267"/>
        <v/>
      </c>
      <c r="Q2162" s="51">
        <v>1</v>
      </c>
      <c r="R2162" s="51">
        <f t="shared" si="268"/>
        <v>1</v>
      </c>
      <c r="S2162" s="51" t="str">
        <f t="shared" si="264"/>
        <v>1a</v>
      </c>
      <c r="T2162" s="51" t="str">
        <f t="shared" si="265"/>
        <v>1b</v>
      </c>
    </row>
    <row r="2163" spans="1:20" ht="20" customHeight="1" x14ac:dyDescent="0.15">
      <c r="A2163" s="51">
        <f t="shared" si="262"/>
        <v>121610</v>
      </c>
      <c r="B2163" s="52" t="str">
        <f>VLOOKUP(J2163,city!$A$4:$D$352,3,0)</f>
        <v>四川</v>
      </c>
      <c r="C2163" s="52" t="str">
        <f>VLOOKUP(J2163,city!$A$4:$D$352,4,0)</f>
        <v>遂宁</v>
      </c>
      <c r="D2163" s="51" t="s">
        <v>5347</v>
      </c>
      <c r="E2163" s="51" t="s">
        <v>5348</v>
      </c>
      <c r="F2163" s="53" t="str">
        <f t="shared" si="261"/>
        <v>105.582,30.52</v>
      </c>
      <c r="G2163" s="54" t="s">
        <v>795</v>
      </c>
      <c r="H2163" s="55" t="str">
        <f>"jingdian/"&amp;VLOOKUP(B2163,city!$C$4:$P$352,13,FALSE)&amp;"/"&amp;VLOOKUP(C2163,city!$D$4:$P$352,13,FALSE)&amp;"/jd/"&amp;K2163&amp;".jpg"</f>
        <v>jingdian/sichuan/suining/jd/10.jpg</v>
      </c>
      <c r="I2163" s="55" t="str">
        <f t="shared" si="263"/>
        <v>2a,2b</v>
      </c>
      <c r="J2163" s="51">
        <f t="shared" si="266"/>
        <v>216</v>
      </c>
      <c r="K2163" s="51">
        <f>IF(VLOOKUP(J2162,city!$K$4:$L$352,2,0)&gt;K2162,K2162+1,1)</f>
        <v>10</v>
      </c>
      <c r="L2163" s="51">
        <v>1</v>
      </c>
      <c r="M2163" s="51" t="s">
        <v>491</v>
      </c>
      <c r="N2163" s="17">
        <v>105.58199999999999</v>
      </c>
      <c r="O2163" s="17">
        <v>30.52</v>
      </c>
      <c r="P2163" s="51" t="str">
        <f t="shared" si="267"/>
        <v>105.5274,30.6302</v>
      </c>
      <c r="Q2163" s="51">
        <v>2</v>
      </c>
      <c r="R2163" s="51">
        <f t="shared" si="268"/>
        <v>2</v>
      </c>
      <c r="S2163" s="51" t="str">
        <f t="shared" si="264"/>
        <v>2a</v>
      </c>
      <c r="T2163" s="51" t="str">
        <f t="shared" si="265"/>
        <v>2b</v>
      </c>
    </row>
    <row r="2164" spans="1:20" ht="20" customHeight="1" x14ac:dyDescent="0.15">
      <c r="A2164" s="51">
        <f t="shared" si="262"/>
        <v>121701</v>
      </c>
      <c r="B2164" s="52" t="str">
        <f>VLOOKUP(J2164,city!$A$4:$D$352,3,0)</f>
        <v>四川</v>
      </c>
      <c r="C2164" s="52" t="str">
        <f>VLOOKUP(J2164,city!$A$4:$D$352,4,0)</f>
        <v>内江</v>
      </c>
      <c r="D2164" s="51" t="s">
        <v>5349</v>
      </c>
      <c r="E2164" s="51" t="s">
        <v>5350</v>
      </c>
      <c r="F2164" s="53" t="str">
        <f t="shared" si="261"/>
        <v>105.297,29.337</v>
      </c>
      <c r="G2164" s="54" t="s">
        <v>795</v>
      </c>
      <c r="H2164" s="55" t="str">
        <f>"jingdian/"&amp;VLOOKUP(B2164,city!$C$4:$P$352,13,FALSE)&amp;"/"&amp;VLOOKUP(C2164,city!$D$4:$P$352,13,FALSE)&amp;"/jd/"&amp;K2164&amp;".jpg"</f>
        <v>jingdian/sichuan/neijiang/jd/1.jpg</v>
      </c>
      <c r="I2164" s="55" t="str">
        <f t="shared" si="263"/>
        <v>16a,16b</v>
      </c>
      <c r="J2164" s="51">
        <f t="shared" si="266"/>
        <v>217</v>
      </c>
      <c r="K2164" s="51">
        <f>IF(VLOOKUP(J2163,city!$K$4:$L$352,2,0)&gt;K2163,K2163+1,1)</f>
        <v>1</v>
      </c>
      <c r="L2164" s="51">
        <v>1</v>
      </c>
      <c r="M2164" s="51" t="s">
        <v>493</v>
      </c>
      <c r="N2164" s="17">
        <v>105.297</v>
      </c>
      <c r="O2164" s="17">
        <v>29.337</v>
      </c>
      <c r="P2164" s="51" t="str">
        <f t="shared" si="267"/>
        <v/>
      </c>
      <c r="Q2164" s="51">
        <v>16</v>
      </c>
      <c r="R2164" s="51" t="e">
        <f t="shared" si="268"/>
        <v>#N/A</v>
      </c>
      <c r="S2164" s="51" t="str">
        <f t="shared" si="264"/>
        <v>16a</v>
      </c>
      <c r="T2164" s="51" t="str">
        <f t="shared" si="265"/>
        <v>16b</v>
      </c>
    </row>
    <row r="2165" spans="1:20" ht="20" customHeight="1" x14ac:dyDescent="0.15">
      <c r="A2165" s="51">
        <f t="shared" si="262"/>
        <v>121702</v>
      </c>
      <c r="B2165" s="52" t="str">
        <f>VLOOKUP(J2165,city!$A$4:$D$352,3,0)</f>
        <v>四川</v>
      </c>
      <c r="C2165" s="52" t="str">
        <f>VLOOKUP(J2165,city!$A$4:$D$352,4,0)</f>
        <v>内江</v>
      </c>
      <c r="D2165" s="51" t="s">
        <v>5351</v>
      </c>
      <c r="E2165" s="51" t="s">
        <v>5352</v>
      </c>
      <c r="F2165" s="53" t="str">
        <f t="shared" si="261"/>
        <v>105.269,29.392</v>
      </c>
      <c r="G2165" s="54" t="s">
        <v>795</v>
      </c>
      <c r="H2165" s="55" t="str">
        <f>"jingdian/"&amp;VLOOKUP(B2165,city!$C$4:$P$352,13,FALSE)&amp;"/"&amp;VLOOKUP(C2165,city!$D$4:$P$352,13,FALSE)&amp;"/jd/"&amp;K2165&amp;".jpg"</f>
        <v>jingdian/sichuan/neijiang/jd/2.jpg</v>
      </c>
      <c r="I2165" s="55" t="str">
        <f t="shared" si="263"/>
        <v>12a,12b</v>
      </c>
      <c r="J2165" s="51">
        <f t="shared" si="266"/>
        <v>217</v>
      </c>
      <c r="K2165" s="51">
        <f>IF(VLOOKUP(J2164,city!$K$4:$L$352,2,0)&gt;K2164,K2164+1,1)</f>
        <v>2</v>
      </c>
      <c r="L2165" s="51">
        <v>1</v>
      </c>
      <c r="M2165" s="51" t="s">
        <v>493</v>
      </c>
      <c r="N2165" s="17">
        <v>105.26900000000001</v>
      </c>
      <c r="O2165" s="17">
        <v>29.391999999999999</v>
      </c>
      <c r="P2165" s="51" t="str">
        <f t="shared" si="267"/>
        <v/>
      </c>
      <c r="Q2165" s="51">
        <v>12</v>
      </c>
      <c r="R2165" s="51">
        <f t="shared" si="268"/>
        <v>12</v>
      </c>
      <c r="S2165" s="51" t="str">
        <f t="shared" si="264"/>
        <v>12a</v>
      </c>
      <c r="T2165" s="51" t="str">
        <f t="shared" si="265"/>
        <v>12b</v>
      </c>
    </row>
    <row r="2166" spans="1:20" ht="20" customHeight="1" x14ac:dyDescent="0.15">
      <c r="A2166" s="51">
        <f t="shared" si="262"/>
        <v>121703</v>
      </c>
      <c r="B2166" s="52" t="str">
        <f>VLOOKUP(J2166,city!$A$4:$D$352,3,0)</f>
        <v>四川</v>
      </c>
      <c r="C2166" s="52" t="str">
        <f>VLOOKUP(J2166,city!$A$4:$D$352,4,0)</f>
        <v>内江</v>
      </c>
      <c r="D2166" s="51" t="s">
        <v>5353</v>
      </c>
      <c r="E2166" s="51" t="s">
        <v>5354</v>
      </c>
      <c r="F2166" s="53" t="str">
        <f t="shared" si="261"/>
        <v>104.864,29.789</v>
      </c>
      <c r="G2166" s="54" t="s">
        <v>795</v>
      </c>
      <c r="H2166" s="55" t="str">
        <f>"jingdian/"&amp;VLOOKUP(B2166,city!$C$4:$P$352,13,FALSE)&amp;"/"&amp;VLOOKUP(C2166,city!$D$4:$P$352,13,FALSE)&amp;"/jd/"&amp;K2166&amp;".jpg"</f>
        <v>jingdian/sichuan/neijiang/jd/3.jpg</v>
      </c>
      <c r="I2166" s="55" t="str">
        <f t="shared" si="263"/>
        <v>11a,11b</v>
      </c>
      <c r="J2166" s="51">
        <f t="shared" si="266"/>
        <v>217</v>
      </c>
      <c r="K2166" s="51">
        <f>IF(VLOOKUP(J2165,city!$K$4:$L$352,2,0)&gt;K2165,K2165+1,1)</f>
        <v>3</v>
      </c>
      <c r="L2166" s="51">
        <v>1</v>
      </c>
      <c r="M2166" s="51" t="s">
        <v>493</v>
      </c>
      <c r="N2166" s="17">
        <v>104.864</v>
      </c>
      <c r="O2166" s="17">
        <v>29.789000000000001</v>
      </c>
      <c r="P2166" s="51" t="str">
        <f t="shared" si="267"/>
        <v/>
      </c>
      <c r="Q2166" s="51">
        <v>11</v>
      </c>
      <c r="R2166" s="51">
        <f t="shared" si="268"/>
        <v>11</v>
      </c>
      <c r="S2166" s="51" t="str">
        <f t="shared" si="264"/>
        <v>11a</v>
      </c>
      <c r="T2166" s="51" t="str">
        <f t="shared" si="265"/>
        <v>11b</v>
      </c>
    </row>
    <row r="2167" spans="1:20" ht="20" customHeight="1" x14ac:dyDescent="0.15">
      <c r="A2167" s="51">
        <f t="shared" si="262"/>
        <v>121704</v>
      </c>
      <c r="B2167" s="52" t="str">
        <f>VLOOKUP(J2167,city!$A$4:$D$352,3,0)</f>
        <v>四川</v>
      </c>
      <c r="C2167" s="52" t="str">
        <f>VLOOKUP(J2167,city!$A$4:$D$352,4,0)</f>
        <v>内江</v>
      </c>
      <c r="D2167" s="51" t="s">
        <v>5355</v>
      </c>
      <c r="E2167" s="51" t="s">
        <v>5356</v>
      </c>
      <c r="F2167" s="53" t="str">
        <f t="shared" si="261"/>
        <v>104.689,29.795</v>
      </c>
      <c r="G2167" s="54" t="s">
        <v>795</v>
      </c>
      <c r="H2167" s="55" t="str">
        <f>"jingdian/"&amp;VLOOKUP(B2167,city!$C$4:$P$352,13,FALSE)&amp;"/"&amp;VLOOKUP(C2167,city!$D$4:$P$352,13,FALSE)&amp;"/jd/"&amp;K2167&amp;".jpg"</f>
        <v>jingdian/sichuan/neijiang/jd/4.jpg</v>
      </c>
      <c r="I2167" s="55" t="str">
        <f t="shared" si="263"/>
        <v>11a,11b</v>
      </c>
      <c r="J2167" s="51">
        <f t="shared" si="266"/>
        <v>217</v>
      </c>
      <c r="K2167" s="51">
        <f>IF(VLOOKUP(J2166,city!$K$4:$L$352,2,0)&gt;K2166,K2166+1,1)</f>
        <v>4</v>
      </c>
      <c r="L2167" s="51">
        <v>1</v>
      </c>
      <c r="M2167" s="51" t="s">
        <v>493</v>
      </c>
      <c r="N2167" s="17">
        <v>104.68899999999999</v>
      </c>
      <c r="O2167" s="17">
        <v>29.795000000000002</v>
      </c>
      <c r="P2167" s="51" t="str">
        <f t="shared" si="267"/>
        <v/>
      </c>
      <c r="Q2167" s="51">
        <v>11</v>
      </c>
      <c r="R2167" s="51">
        <f t="shared" si="268"/>
        <v>11</v>
      </c>
      <c r="S2167" s="51" t="str">
        <f t="shared" si="264"/>
        <v>11a</v>
      </c>
      <c r="T2167" s="51" t="str">
        <f t="shared" si="265"/>
        <v>11b</v>
      </c>
    </row>
    <row r="2168" spans="1:20" ht="20" customHeight="1" x14ac:dyDescent="0.15">
      <c r="A2168" s="51">
        <f t="shared" si="262"/>
        <v>121705</v>
      </c>
      <c r="B2168" s="52" t="str">
        <f>VLOOKUP(J2168,city!$A$4:$D$352,3,0)</f>
        <v>四川</v>
      </c>
      <c r="C2168" s="52" t="str">
        <f>VLOOKUP(J2168,city!$A$4:$D$352,4,0)</f>
        <v>内江</v>
      </c>
      <c r="D2168" s="51" t="s">
        <v>5357</v>
      </c>
      <c r="E2168" s="51" t="s">
        <v>5358</v>
      </c>
      <c r="F2168" s="53" t="str">
        <f t="shared" si="261"/>
        <v>105.063,29.598</v>
      </c>
      <c r="G2168" s="54" t="s">
        <v>795</v>
      </c>
      <c r="H2168" s="55" t="str">
        <f>"jingdian/"&amp;VLOOKUP(B2168,city!$C$4:$P$352,13,FALSE)&amp;"/"&amp;VLOOKUP(C2168,city!$D$4:$P$352,13,FALSE)&amp;"/jd/"&amp;K2168&amp;".jpg"</f>
        <v>jingdian/sichuan/neijiang/jd/5.jpg</v>
      </c>
      <c r="I2168" s="55" t="str">
        <f t="shared" si="263"/>
        <v>2a,2b</v>
      </c>
      <c r="J2168" s="51">
        <f t="shared" si="266"/>
        <v>217</v>
      </c>
      <c r="K2168" s="51">
        <f>IF(VLOOKUP(J2167,city!$K$4:$L$352,2,0)&gt;K2167,K2167+1,1)</f>
        <v>5</v>
      </c>
      <c r="L2168" s="51">
        <v>1</v>
      </c>
      <c r="M2168" s="51" t="s">
        <v>493</v>
      </c>
      <c r="N2168" s="17">
        <v>105.063</v>
      </c>
      <c r="O2168" s="17">
        <v>29.597999999999999</v>
      </c>
      <c r="P2168" s="51" t="str">
        <f t="shared" si="267"/>
        <v/>
      </c>
      <c r="Q2168" s="51">
        <v>2</v>
      </c>
      <c r="R2168" s="51">
        <f t="shared" si="268"/>
        <v>1</v>
      </c>
      <c r="S2168" s="51" t="str">
        <f t="shared" si="264"/>
        <v>2a</v>
      </c>
      <c r="T2168" s="51" t="str">
        <f t="shared" si="265"/>
        <v>2b</v>
      </c>
    </row>
    <row r="2169" spans="1:20" ht="20" customHeight="1" x14ac:dyDescent="0.15">
      <c r="A2169" s="51">
        <f t="shared" si="262"/>
        <v>121706</v>
      </c>
      <c r="B2169" s="52" t="str">
        <f>VLOOKUP(J2169,city!$A$4:$D$352,3,0)</f>
        <v>四川</v>
      </c>
      <c r="C2169" s="52" t="str">
        <f>VLOOKUP(J2169,city!$A$4:$D$352,4,0)</f>
        <v>内江</v>
      </c>
      <c r="D2169" s="51" t="s">
        <v>5359</v>
      </c>
      <c r="E2169" s="51" t="s">
        <v>5360</v>
      </c>
      <c r="F2169" s="53" t="str">
        <f t="shared" si="261"/>
        <v>105.104,29.542</v>
      </c>
      <c r="G2169" s="54" t="s">
        <v>795</v>
      </c>
      <c r="H2169" s="55" t="str">
        <f>"jingdian/"&amp;VLOOKUP(B2169,city!$C$4:$P$352,13,FALSE)&amp;"/"&amp;VLOOKUP(C2169,city!$D$4:$P$352,13,FALSE)&amp;"/jd/"&amp;K2169&amp;".jpg"</f>
        <v>jingdian/sichuan/neijiang/jd/6.jpg</v>
      </c>
      <c r="I2169" s="55" t="str">
        <f t="shared" si="263"/>
        <v>6a,6b</v>
      </c>
      <c r="J2169" s="51">
        <f t="shared" si="266"/>
        <v>217</v>
      </c>
      <c r="K2169" s="51">
        <f>IF(VLOOKUP(J2168,city!$K$4:$L$352,2,0)&gt;K2168,K2168+1,1)</f>
        <v>6</v>
      </c>
      <c r="L2169" s="51">
        <v>1</v>
      </c>
      <c r="M2169" s="51" t="s">
        <v>493</v>
      </c>
      <c r="N2169" s="17">
        <v>105.104</v>
      </c>
      <c r="O2169" s="17">
        <v>29.542000000000002</v>
      </c>
      <c r="P2169" s="51" t="str">
        <f t="shared" si="267"/>
        <v/>
      </c>
      <c r="Q2169" s="51">
        <v>6</v>
      </c>
      <c r="R2169" s="51">
        <f t="shared" si="268"/>
        <v>6</v>
      </c>
      <c r="S2169" s="51" t="str">
        <f t="shared" si="264"/>
        <v>6a</v>
      </c>
      <c r="T2169" s="51" t="str">
        <f t="shared" si="265"/>
        <v>6b</v>
      </c>
    </row>
    <row r="2170" spans="1:20" ht="20" customHeight="1" x14ac:dyDescent="0.15">
      <c r="A2170" s="51">
        <f t="shared" si="262"/>
        <v>121707</v>
      </c>
      <c r="B2170" s="52" t="str">
        <f>VLOOKUP(J2170,city!$A$4:$D$352,3,0)</f>
        <v>四川</v>
      </c>
      <c r="C2170" s="52" t="str">
        <f>VLOOKUP(J2170,city!$A$4:$D$352,4,0)</f>
        <v>内江</v>
      </c>
      <c r="D2170" s="51" t="s">
        <v>5361</v>
      </c>
      <c r="E2170" s="51" t="s">
        <v>5362</v>
      </c>
      <c r="F2170" s="53" t="str">
        <f t="shared" si="261"/>
        <v>103.837,31.076</v>
      </c>
      <c r="G2170" s="54" t="s">
        <v>795</v>
      </c>
      <c r="H2170" s="55" t="str">
        <f>"jingdian/"&amp;VLOOKUP(B2170,city!$C$4:$P$352,13,FALSE)&amp;"/"&amp;VLOOKUP(C2170,city!$D$4:$P$352,13,FALSE)&amp;"/jd/"&amp;K2170&amp;".jpg"</f>
        <v>jingdian/sichuan/neijiang/jd/7.jpg</v>
      </c>
      <c r="I2170" s="55" t="str">
        <f t="shared" si="263"/>
        <v>1a,1b</v>
      </c>
      <c r="J2170" s="51">
        <f t="shared" si="266"/>
        <v>217</v>
      </c>
      <c r="K2170" s="51">
        <f>IF(VLOOKUP(J2169,city!$K$4:$L$352,2,0)&gt;K2169,K2169+1,1)</f>
        <v>7</v>
      </c>
      <c r="L2170" s="51">
        <v>1</v>
      </c>
      <c r="M2170" s="51" t="s">
        <v>493</v>
      </c>
      <c r="N2170" s="17">
        <v>103.837</v>
      </c>
      <c r="O2170" s="17">
        <v>31.076000000000001</v>
      </c>
      <c r="P2170" s="51" t="str">
        <f t="shared" si="267"/>
        <v/>
      </c>
      <c r="Q2170" s="51">
        <v>1</v>
      </c>
      <c r="R2170" s="51">
        <f t="shared" si="268"/>
        <v>1</v>
      </c>
      <c r="S2170" s="51" t="str">
        <f t="shared" si="264"/>
        <v>1a</v>
      </c>
      <c r="T2170" s="51" t="str">
        <f t="shared" si="265"/>
        <v>1b</v>
      </c>
    </row>
    <row r="2171" spans="1:20" ht="20" customHeight="1" x14ac:dyDescent="0.15">
      <c r="A2171" s="51">
        <f t="shared" si="262"/>
        <v>121708</v>
      </c>
      <c r="B2171" s="52" t="str">
        <f>VLOOKUP(J2171,city!$A$4:$D$352,3,0)</f>
        <v>四川</v>
      </c>
      <c r="C2171" s="52" t="str">
        <f>VLOOKUP(J2171,city!$A$4:$D$352,4,0)</f>
        <v>内江</v>
      </c>
      <c r="D2171" s="51" t="s">
        <v>5363</v>
      </c>
      <c r="E2171" s="51" t="s">
        <v>5364</v>
      </c>
      <c r="F2171" s="53" t="str">
        <f t="shared" si="261"/>
        <v>105.066,29.6</v>
      </c>
      <c r="G2171" s="54" t="s">
        <v>795</v>
      </c>
      <c r="H2171" s="55" t="str">
        <f>"jingdian/"&amp;VLOOKUP(B2171,city!$C$4:$P$352,13,FALSE)&amp;"/"&amp;VLOOKUP(C2171,city!$D$4:$P$352,13,FALSE)&amp;"/jd/"&amp;K2171&amp;".jpg"</f>
        <v>jingdian/sichuan/neijiang/jd/8.jpg</v>
      </c>
      <c r="I2171" s="55" t="str">
        <f t="shared" si="263"/>
        <v>12a,12b</v>
      </c>
      <c r="J2171" s="51">
        <f t="shared" si="266"/>
        <v>217</v>
      </c>
      <c r="K2171" s="51">
        <f>IF(VLOOKUP(J2170,city!$K$4:$L$352,2,0)&gt;K2170,K2170+1,1)</f>
        <v>8</v>
      </c>
      <c r="L2171" s="51">
        <v>1</v>
      </c>
      <c r="M2171" s="51" t="s">
        <v>493</v>
      </c>
      <c r="N2171" s="17">
        <v>105.066</v>
      </c>
      <c r="O2171" s="17">
        <v>29.6</v>
      </c>
      <c r="P2171" s="51" t="str">
        <f t="shared" si="267"/>
        <v/>
      </c>
      <c r="Q2171" s="51">
        <v>12</v>
      </c>
      <c r="R2171" s="51">
        <f t="shared" si="268"/>
        <v>12</v>
      </c>
      <c r="S2171" s="51" t="str">
        <f t="shared" si="264"/>
        <v>12a</v>
      </c>
      <c r="T2171" s="51" t="str">
        <f t="shared" si="265"/>
        <v>12b</v>
      </c>
    </row>
    <row r="2172" spans="1:20" ht="20" customHeight="1" x14ac:dyDescent="0.15">
      <c r="A2172" s="51">
        <f t="shared" si="262"/>
        <v>121709</v>
      </c>
      <c r="B2172" s="52" t="str">
        <f>VLOOKUP(J2172,city!$A$4:$D$352,3,0)</f>
        <v>四川</v>
      </c>
      <c r="C2172" s="52" t="str">
        <f>VLOOKUP(J2172,city!$A$4:$D$352,4,0)</f>
        <v>内江</v>
      </c>
      <c r="D2172" s="51" t="s">
        <v>5365</v>
      </c>
      <c r="E2172" s="51" t="s">
        <v>5366</v>
      </c>
      <c r="F2172" s="53" t="str">
        <f t="shared" ref="F2172:F2235" si="269">N2172&amp;","&amp;O2172</f>
        <v>105.241,29.339</v>
      </c>
      <c r="G2172" s="54" t="s">
        <v>795</v>
      </c>
      <c r="H2172" s="55" t="str">
        <f>"jingdian/"&amp;VLOOKUP(B2172,city!$C$4:$P$352,13,FALSE)&amp;"/"&amp;VLOOKUP(C2172,city!$D$4:$P$352,13,FALSE)&amp;"/jd/"&amp;K2172&amp;".jpg"</f>
        <v>jingdian/sichuan/neijiang/jd/9.jpg</v>
      </c>
      <c r="I2172" s="55" t="str">
        <f t="shared" si="263"/>
        <v>6a,6b</v>
      </c>
      <c r="J2172" s="51">
        <f t="shared" si="266"/>
        <v>217</v>
      </c>
      <c r="K2172" s="51">
        <f>IF(VLOOKUP(J2171,city!$K$4:$L$352,2,0)&gt;K2171,K2171+1,1)</f>
        <v>9</v>
      </c>
      <c r="L2172" s="51">
        <v>1</v>
      </c>
      <c r="M2172" s="51" t="s">
        <v>493</v>
      </c>
      <c r="N2172" s="17">
        <v>105.241</v>
      </c>
      <c r="O2172" s="17">
        <v>29.338999999999999</v>
      </c>
      <c r="P2172" s="51" t="str">
        <f t="shared" si="267"/>
        <v/>
      </c>
      <c r="Q2172" s="51">
        <v>6</v>
      </c>
      <c r="R2172" s="51">
        <f t="shared" si="268"/>
        <v>6</v>
      </c>
      <c r="S2172" s="51" t="str">
        <f t="shared" si="264"/>
        <v>6a</v>
      </c>
      <c r="T2172" s="51" t="str">
        <f t="shared" si="265"/>
        <v>6b</v>
      </c>
    </row>
    <row r="2173" spans="1:20" ht="20" customHeight="1" x14ac:dyDescent="0.15">
      <c r="A2173" s="51">
        <f t="shared" si="262"/>
        <v>121710</v>
      </c>
      <c r="B2173" s="52" t="str">
        <f>VLOOKUP(J2173,city!$A$4:$D$352,3,0)</f>
        <v>四川</v>
      </c>
      <c r="C2173" s="52" t="str">
        <f>VLOOKUP(J2173,city!$A$4:$D$352,4,0)</f>
        <v>内江</v>
      </c>
      <c r="D2173" s="51" t="s">
        <v>5367</v>
      </c>
      <c r="E2173" s="51" t="s">
        <v>5368</v>
      </c>
      <c r="F2173" s="53" t="str">
        <f t="shared" si="269"/>
        <v>105.067,29.594</v>
      </c>
      <c r="G2173" s="54" t="s">
        <v>795</v>
      </c>
      <c r="H2173" s="55" t="str">
        <f>"jingdian/"&amp;VLOOKUP(B2173,city!$C$4:$P$352,13,FALSE)&amp;"/"&amp;VLOOKUP(C2173,city!$D$4:$P$352,13,FALSE)&amp;"/jd/"&amp;K2173&amp;".jpg"</f>
        <v>jingdian/sichuan/neijiang/jd/10.jpg</v>
      </c>
      <c r="I2173" s="55" t="str">
        <f t="shared" si="263"/>
        <v>20a,20b</v>
      </c>
      <c r="J2173" s="51">
        <f t="shared" si="266"/>
        <v>217</v>
      </c>
      <c r="K2173" s="51">
        <f>IF(VLOOKUP(J2172,city!$K$4:$L$352,2,0)&gt;K2172,K2172+1,1)</f>
        <v>10</v>
      </c>
      <c r="L2173" s="51">
        <v>1</v>
      </c>
      <c r="M2173" s="51" t="s">
        <v>493</v>
      </c>
      <c r="N2173" s="17">
        <v>105.06699999999999</v>
      </c>
      <c r="O2173" s="17">
        <v>29.594000000000001</v>
      </c>
      <c r="P2173" s="51" t="str">
        <f t="shared" si="267"/>
        <v>104.9497,29.7062</v>
      </c>
      <c r="Q2173" s="51">
        <v>20</v>
      </c>
      <c r="R2173" s="51">
        <f t="shared" si="268"/>
        <v>20</v>
      </c>
      <c r="S2173" s="51" t="str">
        <f t="shared" si="264"/>
        <v>20a</v>
      </c>
      <c r="T2173" s="51" t="str">
        <f t="shared" si="265"/>
        <v>20b</v>
      </c>
    </row>
    <row r="2174" spans="1:20" ht="20" customHeight="1" x14ac:dyDescent="0.15">
      <c r="A2174" s="51">
        <f t="shared" si="262"/>
        <v>121801</v>
      </c>
      <c r="B2174" s="52" t="str">
        <f>VLOOKUP(J2174,city!$A$4:$D$352,3,0)</f>
        <v>四川</v>
      </c>
      <c r="C2174" s="52" t="str">
        <f>VLOOKUP(J2174,city!$A$4:$D$352,4,0)</f>
        <v>乐山</v>
      </c>
      <c r="D2174" s="51" t="s">
        <v>5369</v>
      </c>
      <c r="E2174" s="51" t="s">
        <v>5370</v>
      </c>
      <c r="F2174" s="53" t="str">
        <f t="shared" si="269"/>
        <v>103.78,29.55</v>
      </c>
      <c r="G2174" s="54" t="s">
        <v>795</v>
      </c>
      <c r="H2174" s="55" t="str">
        <f>"jingdian/"&amp;VLOOKUP(B2174,city!$C$4:$P$352,13,FALSE)&amp;"/"&amp;VLOOKUP(C2174,city!$D$4:$P$352,13,FALSE)&amp;"/jd/"&amp;K2174&amp;".jpg"</f>
        <v>jingdian/sichuan/leshan/jd/1.jpg</v>
      </c>
      <c r="I2174" s="55" t="str">
        <f t="shared" si="263"/>
        <v>11a,11b</v>
      </c>
      <c r="J2174" s="51">
        <f t="shared" si="266"/>
        <v>218</v>
      </c>
      <c r="K2174" s="51">
        <f>IF(VLOOKUP(J2173,city!$K$4:$L$352,2,0)&gt;K2173,K2173+1,1)</f>
        <v>1</v>
      </c>
      <c r="L2174" s="51">
        <v>1</v>
      </c>
      <c r="M2174" s="51" t="s">
        <v>495</v>
      </c>
      <c r="N2174" s="17">
        <v>103.78</v>
      </c>
      <c r="O2174" s="17">
        <v>29.55</v>
      </c>
      <c r="P2174" s="51" t="str">
        <f t="shared" si="267"/>
        <v/>
      </c>
      <c r="Q2174" s="51">
        <v>11</v>
      </c>
      <c r="R2174" s="51">
        <f t="shared" si="268"/>
        <v>11</v>
      </c>
      <c r="S2174" s="51" t="str">
        <f t="shared" si="264"/>
        <v>11a</v>
      </c>
      <c r="T2174" s="51" t="str">
        <f t="shared" si="265"/>
        <v>11b</v>
      </c>
    </row>
    <row r="2175" spans="1:20" ht="20" customHeight="1" x14ac:dyDescent="0.15">
      <c r="A2175" s="51">
        <f t="shared" si="262"/>
        <v>121802</v>
      </c>
      <c r="B2175" s="52" t="str">
        <f>VLOOKUP(J2175,city!$A$4:$D$352,3,0)</f>
        <v>四川</v>
      </c>
      <c r="C2175" s="52" t="str">
        <f>VLOOKUP(J2175,city!$A$4:$D$352,4,0)</f>
        <v>乐山</v>
      </c>
      <c r="D2175" s="51" t="s">
        <v>5371</v>
      </c>
      <c r="E2175" s="51" t="s">
        <v>5372</v>
      </c>
      <c r="F2175" s="53" t="str">
        <f t="shared" si="269"/>
        <v>103.341,29.522</v>
      </c>
      <c r="G2175" s="54" t="s">
        <v>795</v>
      </c>
      <c r="H2175" s="55" t="str">
        <f>"jingdian/"&amp;VLOOKUP(B2175,city!$C$4:$P$352,13,FALSE)&amp;"/"&amp;VLOOKUP(C2175,city!$D$4:$P$352,13,FALSE)&amp;"/jd/"&amp;K2175&amp;".jpg"</f>
        <v>jingdian/sichuan/leshan/jd/2.jpg</v>
      </c>
      <c r="I2175" s="55" t="str">
        <f t="shared" si="263"/>
        <v>11a,11b</v>
      </c>
      <c r="J2175" s="51">
        <f t="shared" si="266"/>
        <v>218</v>
      </c>
      <c r="K2175" s="51">
        <f>IF(VLOOKUP(J2174,city!$K$4:$L$352,2,0)&gt;K2174,K2174+1,1)</f>
        <v>2</v>
      </c>
      <c r="L2175" s="51">
        <v>1</v>
      </c>
      <c r="M2175" s="51" t="s">
        <v>495</v>
      </c>
      <c r="N2175" s="17">
        <v>103.34099999999999</v>
      </c>
      <c r="O2175" s="17">
        <v>29.521999999999998</v>
      </c>
      <c r="P2175" s="51" t="str">
        <f t="shared" si="267"/>
        <v/>
      </c>
      <c r="Q2175" s="51">
        <v>11</v>
      </c>
      <c r="R2175" s="51">
        <f t="shared" si="268"/>
        <v>11</v>
      </c>
      <c r="S2175" s="51" t="str">
        <f t="shared" si="264"/>
        <v>11a</v>
      </c>
      <c r="T2175" s="51" t="str">
        <f t="shared" si="265"/>
        <v>11b</v>
      </c>
    </row>
    <row r="2176" spans="1:20" ht="20" customHeight="1" x14ac:dyDescent="0.15">
      <c r="A2176" s="51">
        <f t="shared" si="262"/>
        <v>121803</v>
      </c>
      <c r="B2176" s="52" t="str">
        <f>VLOOKUP(J2176,city!$A$4:$D$352,3,0)</f>
        <v>四川</v>
      </c>
      <c r="C2176" s="52" t="str">
        <f>VLOOKUP(J2176,city!$A$4:$D$352,4,0)</f>
        <v>乐山</v>
      </c>
      <c r="D2176" s="51" t="s">
        <v>3310</v>
      </c>
      <c r="E2176" s="51" t="s">
        <v>5373</v>
      </c>
      <c r="F2176" s="53" t="str">
        <f t="shared" si="269"/>
        <v>103.345,29.526</v>
      </c>
      <c r="G2176" s="54" t="s">
        <v>795</v>
      </c>
      <c r="H2176" s="55" t="str">
        <f>"jingdian/"&amp;VLOOKUP(B2176,city!$C$4:$P$352,13,FALSE)&amp;"/"&amp;VLOOKUP(C2176,city!$D$4:$P$352,13,FALSE)&amp;"/jd/"&amp;K2176&amp;".jpg"</f>
        <v>jingdian/sichuan/leshan/jd/3.jpg</v>
      </c>
      <c r="I2176" s="55" t="str">
        <f t="shared" si="263"/>
        <v>11a,11b</v>
      </c>
      <c r="J2176" s="51">
        <f t="shared" si="266"/>
        <v>218</v>
      </c>
      <c r="K2176" s="51">
        <f>IF(VLOOKUP(J2175,city!$K$4:$L$352,2,0)&gt;K2175,K2175+1,1)</f>
        <v>3</v>
      </c>
      <c r="L2176" s="51">
        <v>1</v>
      </c>
      <c r="M2176" s="51" t="s">
        <v>495</v>
      </c>
      <c r="N2176" s="17">
        <v>103.345</v>
      </c>
      <c r="O2176" s="17">
        <v>29.526</v>
      </c>
      <c r="P2176" s="51" t="str">
        <f t="shared" si="267"/>
        <v/>
      </c>
      <c r="Q2176" s="51">
        <v>11</v>
      </c>
      <c r="R2176" s="51" t="e">
        <f t="shared" si="268"/>
        <v>#N/A</v>
      </c>
      <c r="S2176" s="51" t="str">
        <f t="shared" si="264"/>
        <v>11a</v>
      </c>
      <c r="T2176" s="51" t="str">
        <f t="shared" si="265"/>
        <v>11b</v>
      </c>
    </row>
    <row r="2177" spans="1:20" ht="20" customHeight="1" x14ac:dyDescent="0.15">
      <c r="A2177" s="51">
        <f t="shared" si="262"/>
        <v>121804</v>
      </c>
      <c r="B2177" s="52" t="str">
        <f>VLOOKUP(J2177,city!$A$4:$D$352,3,0)</f>
        <v>四川</v>
      </c>
      <c r="C2177" s="52" t="str">
        <f>VLOOKUP(J2177,city!$A$4:$D$352,4,0)</f>
        <v>乐山</v>
      </c>
      <c r="D2177" s="51" t="s">
        <v>5374</v>
      </c>
      <c r="E2177" s="51" t="s">
        <v>5375</v>
      </c>
      <c r="F2177" s="53" t="str">
        <f t="shared" si="269"/>
        <v>103.449,29.574</v>
      </c>
      <c r="G2177" s="54" t="s">
        <v>795</v>
      </c>
      <c r="H2177" s="55" t="str">
        <f>"jingdian/"&amp;VLOOKUP(B2177,city!$C$4:$P$352,13,FALSE)&amp;"/"&amp;VLOOKUP(C2177,city!$D$4:$P$352,13,FALSE)&amp;"/jd/"&amp;K2177&amp;".jpg"</f>
        <v>jingdian/sichuan/leshan/jd/4.jpg</v>
      </c>
      <c r="I2177" s="55" t="str">
        <f t="shared" si="263"/>
        <v>12a,12b</v>
      </c>
      <c r="J2177" s="51">
        <f t="shared" si="266"/>
        <v>218</v>
      </c>
      <c r="K2177" s="51">
        <f>IF(VLOOKUP(J2176,city!$K$4:$L$352,2,0)&gt;K2176,K2176+1,1)</f>
        <v>4</v>
      </c>
      <c r="L2177" s="51">
        <v>1</v>
      </c>
      <c r="M2177" s="51" t="s">
        <v>495</v>
      </c>
      <c r="N2177" s="17">
        <v>103.449</v>
      </c>
      <c r="O2177" s="17">
        <v>29.574000000000002</v>
      </c>
      <c r="P2177" s="51" t="str">
        <f t="shared" si="267"/>
        <v/>
      </c>
      <c r="Q2177" s="51">
        <v>12</v>
      </c>
      <c r="R2177" s="51">
        <f t="shared" si="268"/>
        <v>12</v>
      </c>
      <c r="S2177" s="51" t="str">
        <f t="shared" si="264"/>
        <v>12a</v>
      </c>
      <c r="T2177" s="51" t="str">
        <f t="shared" si="265"/>
        <v>12b</v>
      </c>
    </row>
    <row r="2178" spans="1:20" ht="20" customHeight="1" x14ac:dyDescent="0.15">
      <c r="A2178" s="51">
        <f t="shared" si="262"/>
        <v>121805</v>
      </c>
      <c r="B2178" s="52" t="str">
        <f>VLOOKUP(J2178,city!$A$4:$D$352,3,0)</f>
        <v>四川</v>
      </c>
      <c r="C2178" s="52" t="str">
        <f>VLOOKUP(J2178,city!$A$4:$D$352,4,0)</f>
        <v>乐山</v>
      </c>
      <c r="D2178" s="51" t="s">
        <v>5376</v>
      </c>
      <c r="E2178" s="51" t="s">
        <v>5377</v>
      </c>
      <c r="F2178" s="53" t="str">
        <f t="shared" si="269"/>
        <v>103.826,29.27</v>
      </c>
      <c r="G2178" s="54" t="s">
        <v>795</v>
      </c>
      <c r="H2178" s="55" t="str">
        <f>"jingdian/"&amp;VLOOKUP(B2178,city!$C$4:$P$352,13,FALSE)&amp;"/"&amp;VLOOKUP(C2178,city!$D$4:$P$352,13,FALSE)&amp;"/jd/"&amp;K2178&amp;".jpg"</f>
        <v>jingdian/sichuan/leshan/jd/5.jpg</v>
      </c>
      <c r="I2178" s="55" t="str">
        <f t="shared" si="263"/>
        <v>32a,32b</v>
      </c>
      <c r="J2178" s="51">
        <f t="shared" si="266"/>
        <v>218</v>
      </c>
      <c r="K2178" s="51">
        <f>IF(VLOOKUP(J2177,city!$K$4:$L$352,2,0)&gt;K2177,K2177+1,1)</f>
        <v>5</v>
      </c>
      <c r="L2178" s="51">
        <v>1</v>
      </c>
      <c r="M2178" s="51" t="s">
        <v>495</v>
      </c>
      <c r="N2178" s="17">
        <v>103.82599999999999</v>
      </c>
      <c r="O2178" s="17">
        <v>29.27</v>
      </c>
      <c r="P2178" s="51" t="str">
        <f t="shared" si="267"/>
        <v/>
      </c>
      <c r="Q2178" s="51">
        <v>32</v>
      </c>
      <c r="R2178" s="51" t="e">
        <f t="shared" si="268"/>
        <v>#N/A</v>
      </c>
      <c r="S2178" s="51" t="str">
        <f t="shared" si="264"/>
        <v>32a</v>
      </c>
      <c r="T2178" s="51" t="str">
        <f t="shared" si="265"/>
        <v>32b</v>
      </c>
    </row>
    <row r="2179" spans="1:20" ht="20" customHeight="1" x14ac:dyDescent="0.15">
      <c r="A2179" s="51">
        <f t="shared" si="262"/>
        <v>121806</v>
      </c>
      <c r="B2179" s="52" t="str">
        <f>VLOOKUP(J2179,city!$A$4:$D$352,3,0)</f>
        <v>四川</v>
      </c>
      <c r="C2179" s="52" t="str">
        <f>VLOOKUP(J2179,city!$A$4:$D$352,4,0)</f>
        <v>乐山</v>
      </c>
      <c r="D2179" s="51" t="s">
        <v>5378</v>
      </c>
      <c r="E2179" s="51" t="s">
        <v>5379</v>
      </c>
      <c r="F2179" s="53" t="str">
        <f t="shared" si="269"/>
        <v>103.434,29.568</v>
      </c>
      <c r="G2179" s="54" t="s">
        <v>795</v>
      </c>
      <c r="H2179" s="55" t="str">
        <f>"jingdian/"&amp;VLOOKUP(B2179,city!$C$4:$P$352,13,FALSE)&amp;"/"&amp;VLOOKUP(C2179,city!$D$4:$P$352,13,FALSE)&amp;"/jd/"&amp;K2179&amp;".jpg"</f>
        <v>jingdian/sichuan/leshan/jd/6.jpg</v>
      </c>
      <c r="I2179" s="55" t="str">
        <f t="shared" si="263"/>
        <v>12a,12b</v>
      </c>
      <c r="J2179" s="51">
        <f t="shared" si="266"/>
        <v>218</v>
      </c>
      <c r="K2179" s="51">
        <f>IF(VLOOKUP(J2178,city!$K$4:$L$352,2,0)&gt;K2178,K2178+1,1)</f>
        <v>6</v>
      </c>
      <c r="L2179" s="51">
        <v>1</v>
      </c>
      <c r="M2179" s="51" t="s">
        <v>495</v>
      </c>
      <c r="N2179" s="17">
        <v>103.434</v>
      </c>
      <c r="O2179" s="17">
        <v>29.568000000000001</v>
      </c>
      <c r="P2179" s="51" t="str">
        <f t="shared" si="267"/>
        <v/>
      </c>
      <c r="Q2179" s="51">
        <v>12</v>
      </c>
      <c r="R2179" s="51">
        <f t="shared" si="268"/>
        <v>12</v>
      </c>
      <c r="S2179" s="51" t="str">
        <f t="shared" si="264"/>
        <v>12a</v>
      </c>
      <c r="T2179" s="51" t="str">
        <f t="shared" si="265"/>
        <v>12b</v>
      </c>
    </row>
    <row r="2180" spans="1:20" ht="20" customHeight="1" x14ac:dyDescent="0.15">
      <c r="A2180" s="51">
        <f t="shared" ref="A2180:A2243" si="270">100000+J2180*100+K2180</f>
        <v>121807</v>
      </c>
      <c r="B2180" s="52" t="str">
        <f>VLOOKUP(J2180,city!$A$4:$D$352,3,0)</f>
        <v>四川</v>
      </c>
      <c r="C2180" s="52" t="str">
        <f>VLOOKUP(J2180,city!$A$4:$D$352,4,0)</f>
        <v>乐山</v>
      </c>
      <c r="D2180" s="51" t="s">
        <v>5380</v>
      </c>
      <c r="E2180" s="51" t="s">
        <v>5381</v>
      </c>
      <c r="F2180" s="53" t="str">
        <f t="shared" si="269"/>
        <v>103.442,29.567</v>
      </c>
      <c r="G2180" s="54" t="s">
        <v>795</v>
      </c>
      <c r="H2180" s="55" t="str">
        <f>"jingdian/"&amp;VLOOKUP(B2180,city!$C$4:$P$352,13,FALSE)&amp;"/"&amp;VLOOKUP(C2180,city!$D$4:$P$352,13,FALSE)&amp;"/jd/"&amp;K2180&amp;".jpg"</f>
        <v>jingdian/sichuan/leshan/jd/7.jpg</v>
      </c>
      <c r="I2180" s="55" t="str">
        <f t="shared" ref="I2180:I2243" si="271">S2180&amp;","&amp;T2180</f>
        <v>12a,12b</v>
      </c>
      <c r="J2180" s="51">
        <f t="shared" si="266"/>
        <v>218</v>
      </c>
      <c r="K2180" s="51">
        <f>IF(VLOOKUP(J2179,city!$K$4:$L$352,2,0)&gt;K2179,K2179+1,1)</f>
        <v>7</v>
      </c>
      <c r="L2180" s="51">
        <v>1</v>
      </c>
      <c r="M2180" s="51" t="s">
        <v>495</v>
      </c>
      <c r="N2180" s="17">
        <v>103.44199999999999</v>
      </c>
      <c r="O2180" s="17">
        <v>29.567</v>
      </c>
      <c r="P2180" s="51" t="str">
        <f t="shared" si="267"/>
        <v/>
      </c>
      <c r="Q2180" s="51">
        <v>12</v>
      </c>
      <c r="R2180" s="51">
        <f t="shared" si="268"/>
        <v>12</v>
      </c>
      <c r="S2180" s="51" t="str">
        <f t="shared" ref="S2180:S2243" si="272">CONCATENATE(Q2180,"a")</f>
        <v>12a</v>
      </c>
      <c r="T2180" s="51" t="str">
        <f t="shared" ref="T2180:T2243" si="273">CONCATENATE(Q2180,"b")</f>
        <v>12b</v>
      </c>
    </row>
    <row r="2181" spans="1:20" ht="20" customHeight="1" x14ac:dyDescent="0.15">
      <c r="A2181" s="51">
        <f t="shared" si="270"/>
        <v>121808</v>
      </c>
      <c r="B2181" s="52" t="str">
        <f>VLOOKUP(J2181,city!$A$4:$D$352,3,0)</f>
        <v>四川</v>
      </c>
      <c r="C2181" s="52" t="str">
        <f>VLOOKUP(J2181,city!$A$4:$D$352,4,0)</f>
        <v>乐山</v>
      </c>
      <c r="D2181" s="51" t="s">
        <v>5382</v>
      </c>
      <c r="E2181" s="51" t="s">
        <v>5383</v>
      </c>
      <c r="F2181" s="53" t="str">
        <f t="shared" si="269"/>
        <v>103.778,29.55</v>
      </c>
      <c r="G2181" s="54" t="s">
        <v>795</v>
      </c>
      <c r="H2181" s="55" t="str">
        <f>"jingdian/"&amp;VLOOKUP(B2181,city!$C$4:$P$352,13,FALSE)&amp;"/"&amp;VLOOKUP(C2181,city!$D$4:$P$352,13,FALSE)&amp;"/jd/"&amp;K2181&amp;".jpg"</f>
        <v>jingdian/sichuan/leshan/jd/8.jpg</v>
      </c>
      <c r="I2181" s="55" t="str">
        <f t="shared" si="271"/>
        <v>12a,12b</v>
      </c>
      <c r="J2181" s="51">
        <f t="shared" ref="J2181:J2244" si="274">IF(K2181&gt;K2180,J2180,J2180+1)</f>
        <v>218</v>
      </c>
      <c r="K2181" s="51">
        <f>IF(VLOOKUP(J2180,city!$K$4:$L$352,2,0)&gt;K2180,K2180+1,1)</f>
        <v>8</v>
      </c>
      <c r="L2181" s="51">
        <v>1</v>
      </c>
      <c r="M2181" s="51" t="s">
        <v>495</v>
      </c>
      <c r="N2181" s="17">
        <v>103.77800000000001</v>
      </c>
      <c r="O2181" s="17">
        <v>29.55</v>
      </c>
      <c r="P2181" s="51" t="str">
        <f t="shared" si="267"/>
        <v/>
      </c>
      <c r="Q2181" s="51">
        <v>12</v>
      </c>
      <c r="R2181" s="51">
        <f t="shared" si="268"/>
        <v>12</v>
      </c>
      <c r="S2181" s="51" t="str">
        <f t="shared" si="272"/>
        <v>12a</v>
      </c>
      <c r="T2181" s="51" t="str">
        <f t="shared" si="273"/>
        <v>12b</v>
      </c>
    </row>
    <row r="2182" spans="1:20" ht="20" customHeight="1" x14ac:dyDescent="0.15">
      <c r="A2182" s="51">
        <f t="shared" si="270"/>
        <v>121809</v>
      </c>
      <c r="B2182" s="52" t="str">
        <f>VLOOKUP(J2182,city!$A$4:$D$352,3,0)</f>
        <v>四川</v>
      </c>
      <c r="C2182" s="52" t="str">
        <f>VLOOKUP(J2182,city!$A$4:$D$352,4,0)</f>
        <v>乐山</v>
      </c>
      <c r="D2182" s="51" t="s">
        <v>5384</v>
      </c>
      <c r="E2182" s="51" t="s">
        <v>5385</v>
      </c>
      <c r="F2182" s="53" t="str">
        <f t="shared" si="269"/>
        <v>103.399,29.571</v>
      </c>
      <c r="G2182" s="54" t="s">
        <v>795</v>
      </c>
      <c r="H2182" s="55" t="str">
        <f>"jingdian/"&amp;VLOOKUP(B2182,city!$C$4:$P$352,13,FALSE)&amp;"/"&amp;VLOOKUP(C2182,city!$D$4:$P$352,13,FALSE)&amp;"/jd/"&amp;K2182&amp;".jpg"</f>
        <v>jingdian/sichuan/leshan/jd/9.jpg</v>
      </c>
      <c r="I2182" s="55" t="str">
        <f t="shared" si="271"/>
        <v>32a,32b</v>
      </c>
      <c r="J2182" s="51">
        <f t="shared" si="274"/>
        <v>218</v>
      </c>
      <c r="K2182" s="51">
        <f>IF(VLOOKUP(J2181,city!$K$4:$L$352,2,0)&gt;K2181,K2181+1,1)</f>
        <v>9</v>
      </c>
      <c r="L2182" s="51">
        <v>1</v>
      </c>
      <c r="M2182" s="51" t="s">
        <v>495</v>
      </c>
      <c r="N2182" s="17">
        <v>103.399</v>
      </c>
      <c r="O2182" s="17">
        <v>29.571000000000002</v>
      </c>
      <c r="P2182" s="51" t="str">
        <f t="shared" si="267"/>
        <v/>
      </c>
      <c r="Q2182" s="51">
        <v>32</v>
      </c>
      <c r="R2182" s="51" t="e">
        <f t="shared" si="268"/>
        <v>#N/A</v>
      </c>
      <c r="S2182" s="51" t="str">
        <f t="shared" si="272"/>
        <v>32a</v>
      </c>
      <c r="T2182" s="51" t="str">
        <f t="shared" si="273"/>
        <v>32b</v>
      </c>
    </row>
    <row r="2183" spans="1:20" ht="20" customHeight="1" x14ac:dyDescent="0.15">
      <c r="A2183" s="51">
        <f t="shared" si="270"/>
        <v>121810</v>
      </c>
      <c r="B2183" s="52" t="str">
        <f>VLOOKUP(J2183,city!$A$4:$D$352,3,0)</f>
        <v>四川</v>
      </c>
      <c r="C2183" s="52" t="str">
        <f>VLOOKUP(J2183,city!$A$4:$D$352,4,0)</f>
        <v>乐山</v>
      </c>
      <c r="D2183" s="51" t="s">
        <v>5386</v>
      </c>
      <c r="E2183" s="51" t="s">
        <v>5387</v>
      </c>
      <c r="F2183" s="53" t="str">
        <f t="shared" si="269"/>
        <v>103.337,29.544</v>
      </c>
      <c r="G2183" s="54" t="s">
        <v>795</v>
      </c>
      <c r="H2183" s="55" t="str">
        <f>"jingdian/"&amp;VLOOKUP(B2183,city!$C$4:$P$352,13,FALSE)&amp;"/"&amp;VLOOKUP(C2183,city!$D$4:$P$352,13,FALSE)&amp;"/jd/"&amp;K2183&amp;".jpg"</f>
        <v>jingdian/sichuan/leshan/jd/10.jpg</v>
      </c>
      <c r="I2183" s="55" t="str">
        <f t="shared" si="271"/>
        <v>9a,9b</v>
      </c>
      <c r="J2183" s="51">
        <f t="shared" si="274"/>
        <v>218</v>
      </c>
      <c r="K2183" s="51">
        <f>IF(VLOOKUP(J2182,city!$K$4:$L$352,2,0)&gt;K2182,K2182+1,1)</f>
        <v>10</v>
      </c>
      <c r="L2183" s="51">
        <v>1</v>
      </c>
      <c r="M2183" s="51" t="s">
        <v>495</v>
      </c>
      <c r="N2183" s="17">
        <v>103.337</v>
      </c>
      <c r="O2183" s="17">
        <v>29.544</v>
      </c>
      <c r="P2183" s="51" t="str">
        <f t="shared" si="267"/>
        <v>103.5131,29.5242</v>
      </c>
      <c r="Q2183" s="51">
        <v>9</v>
      </c>
      <c r="R2183" s="51">
        <f t="shared" si="268"/>
        <v>9</v>
      </c>
      <c r="S2183" s="51" t="str">
        <f t="shared" si="272"/>
        <v>9a</v>
      </c>
      <c r="T2183" s="51" t="str">
        <f t="shared" si="273"/>
        <v>9b</v>
      </c>
    </row>
    <row r="2184" spans="1:20" ht="20" customHeight="1" x14ac:dyDescent="0.15">
      <c r="A2184" s="51">
        <f t="shared" si="270"/>
        <v>121901</v>
      </c>
      <c r="B2184" s="52" t="str">
        <f>VLOOKUP(J2184,city!$A$4:$D$352,3,0)</f>
        <v>四川</v>
      </c>
      <c r="C2184" s="52" t="str">
        <f>VLOOKUP(J2184,city!$A$4:$D$352,4,0)</f>
        <v>资阳</v>
      </c>
      <c r="D2184" s="51" t="s">
        <v>5388</v>
      </c>
      <c r="E2184" s="51" t="s">
        <v>5389</v>
      </c>
      <c r="F2184" s="53" t="str">
        <f t="shared" si="269"/>
        <v>104.962,30.385</v>
      </c>
      <c r="G2184" s="54" t="s">
        <v>795</v>
      </c>
      <c r="H2184" s="55" t="str">
        <f>"jingdian/"&amp;VLOOKUP(B2184,city!$C$4:$P$352,13,FALSE)&amp;"/"&amp;VLOOKUP(C2184,city!$D$4:$P$352,13,FALSE)&amp;"/jd/"&amp;K2184&amp;".jpg"</f>
        <v>jingdian/sichuan/ziyang/jd/1.jpg</v>
      </c>
      <c r="I2184" s="55" t="str">
        <f t="shared" si="271"/>
        <v>15a,15b</v>
      </c>
      <c r="J2184" s="51">
        <f t="shared" si="274"/>
        <v>219</v>
      </c>
      <c r="K2184" s="51">
        <f>IF(VLOOKUP(J2183,city!$K$4:$L$352,2,0)&gt;K2183,K2183+1,1)</f>
        <v>1</v>
      </c>
      <c r="L2184" s="51">
        <v>1</v>
      </c>
      <c r="M2184" s="51" t="s">
        <v>497</v>
      </c>
      <c r="N2184" s="17">
        <v>104.962</v>
      </c>
      <c r="O2184" s="17">
        <v>30.385000000000002</v>
      </c>
      <c r="P2184" s="51" t="str">
        <f t="shared" si="267"/>
        <v/>
      </c>
      <c r="Q2184" s="51">
        <v>15</v>
      </c>
      <c r="R2184" s="51" t="e">
        <f t="shared" si="268"/>
        <v>#N/A</v>
      </c>
      <c r="S2184" s="51" t="str">
        <f t="shared" si="272"/>
        <v>15a</v>
      </c>
      <c r="T2184" s="51" t="str">
        <f t="shared" si="273"/>
        <v>15b</v>
      </c>
    </row>
    <row r="2185" spans="1:20" ht="20" customHeight="1" x14ac:dyDescent="0.15">
      <c r="A2185" s="51">
        <f t="shared" si="270"/>
        <v>121902</v>
      </c>
      <c r="B2185" s="52" t="str">
        <f>VLOOKUP(J2185,city!$A$4:$D$352,3,0)</f>
        <v>四川</v>
      </c>
      <c r="C2185" s="52" t="str">
        <f>VLOOKUP(J2185,city!$A$4:$D$352,4,0)</f>
        <v>资阳</v>
      </c>
      <c r="D2185" s="51" t="s">
        <v>5390</v>
      </c>
      <c r="E2185" s="51" t="s">
        <v>5391</v>
      </c>
      <c r="F2185" s="53" t="str">
        <f t="shared" si="269"/>
        <v>105.63,29.929</v>
      </c>
      <c r="G2185" s="54" t="s">
        <v>795</v>
      </c>
      <c r="H2185" s="55" t="str">
        <f>"jingdian/"&amp;VLOOKUP(B2185,city!$C$4:$P$352,13,FALSE)&amp;"/"&amp;VLOOKUP(C2185,city!$D$4:$P$352,13,FALSE)&amp;"/jd/"&amp;K2185&amp;".jpg"</f>
        <v>jingdian/sichuan/ziyang/jd/2.jpg</v>
      </c>
      <c r="I2185" s="55" t="str">
        <f t="shared" si="271"/>
        <v>11a,11b</v>
      </c>
      <c r="J2185" s="51">
        <f t="shared" si="274"/>
        <v>219</v>
      </c>
      <c r="K2185" s="51">
        <f>IF(VLOOKUP(J2184,city!$K$4:$L$352,2,0)&gt;K2184,K2184+1,1)</f>
        <v>2</v>
      </c>
      <c r="L2185" s="51">
        <v>1</v>
      </c>
      <c r="M2185" s="51" t="s">
        <v>497</v>
      </c>
      <c r="N2185" s="17">
        <v>105.63</v>
      </c>
      <c r="O2185" s="17">
        <v>29.928999999999998</v>
      </c>
      <c r="P2185" s="51" t="str">
        <f t="shared" si="267"/>
        <v/>
      </c>
      <c r="Q2185" s="51">
        <v>11</v>
      </c>
      <c r="R2185" s="51" t="e">
        <f t="shared" si="268"/>
        <v>#N/A</v>
      </c>
      <c r="S2185" s="51" t="str">
        <f t="shared" si="272"/>
        <v>11a</v>
      </c>
      <c r="T2185" s="51" t="str">
        <f t="shared" si="273"/>
        <v>11b</v>
      </c>
    </row>
    <row r="2186" spans="1:20" ht="20" customHeight="1" x14ac:dyDescent="0.15">
      <c r="A2186" s="51">
        <f t="shared" si="270"/>
        <v>121903</v>
      </c>
      <c r="B2186" s="52" t="str">
        <f>VLOOKUP(J2186,city!$A$4:$D$352,3,0)</f>
        <v>四川</v>
      </c>
      <c r="C2186" s="52" t="str">
        <f>VLOOKUP(J2186,city!$A$4:$D$352,4,0)</f>
        <v>资阳</v>
      </c>
      <c r="D2186" s="51" t="s">
        <v>5392</v>
      </c>
      <c r="E2186" s="51" t="s">
        <v>5393</v>
      </c>
      <c r="F2186" s="53" t="str">
        <f t="shared" si="269"/>
        <v>105.349,30.089</v>
      </c>
      <c r="G2186" s="54" t="s">
        <v>795</v>
      </c>
      <c r="H2186" s="55" t="str">
        <f>"jingdian/"&amp;VLOOKUP(B2186,city!$C$4:$P$352,13,FALSE)&amp;"/"&amp;VLOOKUP(C2186,city!$D$4:$P$352,13,FALSE)&amp;"/jd/"&amp;K2186&amp;".jpg"</f>
        <v>jingdian/sichuan/ziyang/jd/3.jpg</v>
      </c>
      <c r="I2186" s="55" t="str">
        <f t="shared" si="271"/>
        <v>2a,2b</v>
      </c>
      <c r="J2186" s="51">
        <f t="shared" si="274"/>
        <v>219</v>
      </c>
      <c r="K2186" s="51">
        <f>IF(VLOOKUP(J2185,city!$K$4:$L$352,2,0)&gt;K2185,K2185+1,1)</f>
        <v>3</v>
      </c>
      <c r="L2186" s="51">
        <v>1</v>
      </c>
      <c r="M2186" s="51" t="s">
        <v>497</v>
      </c>
      <c r="N2186" s="17">
        <v>105.349</v>
      </c>
      <c r="O2186" s="17">
        <v>30.088999999999999</v>
      </c>
      <c r="P2186" s="51" t="str">
        <f t="shared" si="267"/>
        <v/>
      </c>
      <c r="Q2186" s="51">
        <v>2</v>
      </c>
      <c r="R2186" s="51">
        <f t="shared" si="268"/>
        <v>2</v>
      </c>
      <c r="S2186" s="51" t="str">
        <f t="shared" si="272"/>
        <v>2a</v>
      </c>
      <c r="T2186" s="51" t="str">
        <f t="shared" si="273"/>
        <v>2b</v>
      </c>
    </row>
    <row r="2187" spans="1:20" ht="20" customHeight="1" x14ac:dyDescent="0.15">
      <c r="A2187" s="51">
        <f t="shared" si="270"/>
        <v>121904</v>
      </c>
      <c r="B2187" s="52" t="str">
        <f>VLOOKUP(J2187,city!$A$4:$D$352,3,0)</f>
        <v>四川</v>
      </c>
      <c r="C2187" s="52" t="str">
        <f>VLOOKUP(J2187,city!$A$4:$D$352,4,0)</f>
        <v>资阳</v>
      </c>
      <c r="D2187" s="51" t="s">
        <v>5394</v>
      </c>
      <c r="E2187" s="51" t="s">
        <v>5395</v>
      </c>
      <c r="F2187" s="53" t="str">
        <f t="shared" si="269"/>
        <v>104.587,29.985</v>
      </c>
      <c r="G2187" s="54" t="s">
        <v>795</v>
      </c>
      <c r="H2187" s="55" t="str">
        <f>"jingdian/"&amp;VLOOKUP(B2187,city!$C$4:$P$352,13,FALSE)&amp;"/"&amp;VLOOKUP(C2187,city!$D$4:$P$352,13,FALSE)&amp;"/jd/"&amp;K2187&amp;".jpg"</f>
        <v>jingdian/sichuan/ziyang/jd/4.jpg</v>
      </c>
      <c r="I2187" s="55" t="str">
        <f t="shared" si="271"/>
        <v>11a,11b</v>
      </c>
      <c r="J2187" s="51">
        <f t="shared" si="274"/>
        <v>219</v>
      </c>
      <c r="K2187" s="51">
        <f>IF(VLOOKUP(J2186,city!$K$4:$L$352,2,0)&gt;K2186,K2186+1,1)</f>
        <v>4</v>
      </c>
      <c r="L2187" s="51">
        <v>1</v>
      </c>
      <c r="M2187" s="51" t="s">
        <v>497</v>
      </c>
      <c r="N2187" s="17">
        <v>104.587</v>
      </c>
      <c r="O2187" s="17">
        <v>29.984999999999999</v>
      </c>
      <c r="P2187" s="51" t="str">
        <f t="shared" si="267"/>
        <v/>
      </c>
      <c r="Q2187" s="51">
        <v>11</v>
      </c>
      <c r="R2187" s="51">
        <f t="shared" si="268"/>
        <v>11</v>
      </c>
      <c r="S2187" s="51" t="str">
        <f t="shared" si="272"/>
        <v>11a</v>
      </c>
      <c r="T2187" s="51" t="str">
        <f t="shared" si="273"/>
        <v>11b</v>
      </c>
    </row>
    <row r="2188" spans="1:20" ht="20" customHeight="1" x14ac:dyDescent="0.15">
      <c r="A2188" s="51">
        <f t="shared" si="270"/>
        <v>121905</v>
      </c>
      <c r="B2188" s="52" t="str">
        <f>VLOOKUP(J2188,city!$A$4:$D$352,3,0)</f>
        <v>四川</v>
      </c>
      <c r="C2188" s="52" t="str">
        <f>VLOOKUP(J2188,city!$A$4:$D$352,4,0)</f>
        <v>资阳</v>
      </c>
      <c r="D2188" s="51" t="s">
        <v>5396</v>
      </c>
      <c r="E2188" s="51" t="s">
        <v>5397</v>
      </c>
      <c r="F2188" s="53" t="str">
        <f t="shared" si="269"/>
        <v>104.759,30.204</v>
      </c>
      <c r="G2188" s="54" t="s">
        <v>795</v>
      </c>
      <c r="H2188" s="55" t="str">
        <f>"jingdian/"&amp;VLOOKUP(B2188,city!$C$4:$P$352,13,FALSE)&amp;"/"&amp;VLOOKUP(C2188,city!$D$4:$P$352,13,FALSE)&amp;"/jd/"&amp;K2188&amp;".jpg"</f>
        <v>jingdian/sichuan/ziyang/jd/5.jpg</v>
      </c>
      <c r="I2188" s="55" t="str">
        <f t="shared" si="271"/>
        <v>2a,2b</v>
      </c>
      <c r="J2188" s="51">
        <f t="shared" si="274"/>
        <v>219</v>
      </c>
      <c r="K2188" s="51">
        <f>IF(VLOOKUP(J2187,city!$K$4:$L$352,2,0)&gt;K2187,K2187+1,1)</f>
        <v>5</v>
      </c>
      <c r="L2188" s="51">
        <v>1</v>
      </c>
      <c r="M2188" s="51" t="s">
        <v>497</v>
      </c>
      <c r="N2188" s="17">
        <v>104.759</v>
      </c>
      <c r="O2188" s="17">
        <v>30.204000000000001</v>
      </c>
      <c r="P2188" s="51" t="str">
        <f t="shared" si="267"/>
        <v/>
      </c>
      <c r="Q2188" s="51">
        <v>2</v>
      </c>
      <c r="R2188" s="51">
        <f t="shared" si="268"/>
        <v>2</v>
      </c>
      <c r="S2188" s="51" t="str">
        <f t="shared" si="272"/>
        <v>2a</v>
      </c>
      <c r="T2188" s="51" t="str">
        <f t="shared" si="273"/>
        <v>2b</v>
      </c>
    </row>
    <row r="2189" spans="1:20" ht="20" customHeight="1" x14ac:dyDescent="0.15">
      <c r="A2189" s="51">
        <f t="shared" si="270"/>
        <v>121906</v>
      </c>
      <c r="B2189" s="52" t="str">
        <f>VLOOKUP(J2189,city!$A$4:$D$352,3,0)</f>
        <v>四川</v>
      </c>
      <c r="C2189" s="52" t="str">
        <f>VLOOKUP(J2189,city!$A$4:$D$352,4,0)</f>
        <v>资阳</v>
      </c>
      <c r="D2189" s="51" t="s">
        <v>5398</v>
      </c>
      <c r="E2189" s="51" t="s">
        <v>5399</v>
      </c>
      <c r="F2189" s="53" t="str">
        <f t="shared" si="269"/>
        <v>105.137,30.347</v>
      </c>
      <c r="G2189" s="54" t="s">
        <v>795</v>
      </c>
      <c r="H2189" s="55" t="str">
        <f>"jingdian/"&amp;VLOOKUP(B2189,city!$C$4:$P$352,13,FALSE)&amp;"/"&amp;VLOOKUP(C2189,city!$D$4:$P$352,13,FALSE)&amp;"/jd/"&amp;K2189&amp;".jpg"</f>
        <v>jingdian/sichuan/ziyang/jd/6.jpg</v>
      </c>
      <c r="I2189" s="55" t="str">
        <f t="shared" si="271"/>
        <v>12a,12b</v>
      </c>
      <c r="J2189" s="51">
        <f t="shared" si="274"/>
        <v>219</v>
      </c>
      <c r="K2189" s="51">
        <f>IF(VLOOKUP(J2188,city!$K$4:$L$352,2,0)&gt;K2188,K2188+1,1)</f>
        <v>6</v>
      </c>
      <c r="L2189" s="51">
        <v>1</v>
      </c>
      <c r="M2189" s="51" t="s">
        <v>497</v>
      </c>
      <c r="N2189" s="17">
        <v>105.137</v>
      </c>
      <c r="O2189" s="17">
        <v>30.347000000000001</v>
      </c>
      <c r="P2189" s="51" t="str">
        <f t="shared" ref="P2189:P2252" si="275">IF(K2189=10,SUM(N2180:N2189)/10&amp;","&amp;SUM(O2180:O2189)/10,"")</f>
        <v/>
      </c>
      <c r="Q2189" s="51">
        <v>12</v>
      </c>
      <c r="R2189" s="51">
        <f t="shared" si="268"/>
        <v>12</v>
      </c>
      <c r="S2189" s="51" t="str">
        <f t="shared" si="272"/>
        <v>12a</v>
      </c>
      <c r="T2189" s="51" t="str">
        <f t="shared" si="273"/>
        <v>12b</v>
      </c>
    </row>
    <row r="2190" spans="1:20" ht="20" customHeight="1" x14ac:dyDescent="0.15">
      <c r="A2190" s="51">
        <f t="shared" si="270"/>
        <v>121907</v>
      </c>
      <c r="B2190" s="52" t="str">
        <f>VLOOKUP(J2190,city!$A$4:$D$352,3,0)</f>
        <v>四川</v>
      </c>
      <c r="C2190" s="52" t="str">
        <f>VLOOKUP(J2190,city!$A$4:$D$352,4,0)</f>
        <v>资阳</v>
      </c>
      <c r="D2190" s="51" t="s">
        <v>5400</v>
      </c>
      <c r="E2190" s="51" t="s">
        <v>5401</v>
      </c>
      <c r="F2190" s="53" t="str">
        <f t="shared" si="269"/>
        <v>105.664,29.928</v>
      </c>
      <c r="G2190" s="54" t="s">
        <v>795</v>
      </c>
      <c r="H2190" s="55" t="str">
        <f>"jingdian/"&amp;VLOOKUP(B2190,city!$C$4:$P$352,13,FALSE)&amp;"/"&amp;VLOOKUP(C2190,city!$D$4:$P$352,13,FALSE)&amp;"/jd/"&amp;K2190&amp;".jpg"</f>
        <v>jingdian/sichuan/ziyang/jd/7.jpg</v>
      </c>
      <c r="I2190" s="55" t="str">
        <f t="shared" si="271"/>
        <v>9a,9b</v>
      </c>
      <c r="J2190" s="51">
        <f t="shared" si="274"/>
        <v>219</v>
      </c>
      <c r="K2190" s="51">
        <f>IF(VLOOKUP(J2189,city!$K$4:$L$352,2,0)&gt;K2189,K2189+1,1)</f>
        <v>7</v>
      </c>
      <c r="L2190" s="51">
        <v>1</v>
      </c>
      <c r="M2190" s="51" t="s">
        <v>497</v>
      </c>
      <c r="N2190" s="17">
        <v>105.664</v>
      </c>
      <c r="O2190" s="17">
        <v>29.928000000000001</v>
      </c>
      <c r="P2190" s="51" t="str">
        <f t="shared" si="275"/>
        <v/>
      </c>
      <c r="Q2190" s="51">
        <v>9</v>
      </c>
      <c r="R2190" s="51">
        <f t="shared" si="268"/>
        <v>9</v>
      </c>
      <c r="S2190" s="51" t="str">
        <f t="shared" si="272"/>
        <v>9a</v>
      </c>
      <c r="T2190" s="51" t="str">
        <f t="shared" si="273"/>
        <v>9b</v>
      </c>
    </row>
    <row r="2191" spans="1:20" ht="20" customHeight="1" x14ac:dyDescent="0.15">
      <c r="A2191" s="51">
        <f t="shared" si="270"/>
        <v>121908</v>
      </c>
      <c r="B2191" s="52" t="str">
        <f>VLOOKUP(J2191,city!$A$4:$D$352,3,0)</f>
        <v>四川</v>
      </c>
      <c r="C2191" s="52" t="str">
        <f>VLOOKUP(J2191,city!$A$4:$D$352,4,0)</f>
        <v>资阳</v>
      </c>
      <c r="D2191" s="51" t="s">
        <v>5402</v>
      </c>
      <c r="E2191" s="51" t="s">
        <v>5403</v>
      </c>
      <c r="F2191" s="53" t="str">
        <f t="shared" si="269"/>
        <v>105.631,29.929</v>
      </c>
      <c r="G2191" s="54" t="s">
        <v>795</v>
      </c>
      <c r="H2191" s="55" t="str">
        <f>"jingdian/"&amp;VLOOKUP(B2191,city!$C$4:$P$352,13,FALSE)&amp;"/"&amp;VLOOKUP(C2191,city!$D$4:$P$352,13,FALSE)&amp;"/jd/"&amp;K2191&amp;".jpg"</f>
        <v>jingdian/sichuan/ziyang/jd/8.jpg</v>
      </c>
      <c r="I2191" s="55" t="str">
        <f t="shared" si="271"/>
        <v>2a,2b</v>
      </c>
      <c r="J2191" s="51">
        <f t="shared" si="274"/>
        <v>219</v>
      </c>
      <c r="K2191" s="51">
        <f>IF(VLOOKUP(J2190,city!$K$4:$L$352,2,0)&gt;K2190,K2190+1,1)</f>
        <v>8</v>
      </c>
      <c r="L2191" s="51">
        <v>1</v>
      </c>
      <c r="M2191" s="51" t="s">
        <v>497</v>
      </c>
      <c r="N2191" s="17">
        <v>105.631</v>
      </c>
      <c r="O2191" s="17">
        <v>29.928999999999998</v>
      </c>
      <c r="P2191" s="51" t="str">
        <f t="shared" si="275"/>
        <v/>
      </c>
      <c r="Q2191" s="51">
        <v>2</v>
      </c>
      <c r="R2191" s="51">
        <f t="shared" si="268"/>
        <v>2</v>
      </c>
      <c r="S2191" s="51" t="str">
        <f t="shared" si="272"/>
        <v>2a</v>
      </c>
      <c r="T2191" s="51" t="str">
        <f t="shared" si="273"/>
        <v>2b</v>
      </c>
    </row>
    <row r="2192" spans="1:20" ht="20" customHeight="1" x14ac:dyDescent="0.15">
      <c r="A2192" s="51">
        <f t="shared" si="270"/>
        <v>121909</v>
      </c>
      <c r="B2192" s="52" t="str">
        <f>VLOOKUP(J2192,city!$A$4:$D$352,3,0)</f>
        <v>四川</v>
      </c>
      <c r="C2192" s="52" t="str">
        <f>VLOOKUP(J2192,city!$A$4:$D$352,4,0)</f>
        <v>资阳</v>
      </c>
      <c r="D2192" s="51" t="s">
        <v>5404</v>
      </c>
      <c r="E2192" s="51" t="s">
        <v>5405</v>
      </c>
      <c r="F2192" s="53" t="str">
        <f t="shared" si="269"/>
        <v>105.319,30.107</v>
      </c>
      <c r="G2192" s="54" t="s">
        <v>795</v>
      </c>
      <c r="H2192" s="55" t="str">
        <f>"jingdian/"&amp;VLOOKUP(B2192,city!$C$4:$P$352,13,FALSE)&amp;"/"&amp;VLOOKUP(C2192,city!$D$4:$P$352,13,FALSE)&amp;"/jd/"&amp;K2192&amp;".jpg"</f>
        <v>jingdian/sichuan/ziyang/jd/9.jpg</v>
      </c>
      <c r="I2192" s="55" t="str">
        <f t="shared" si="271"/>
        <v>31a,31b</v>
      </c>
      <c r="J2192" s="51">
        <f t="shared" si="274"/>
        <v>219</v>
      </c>
      <c r="K2192" s="51">
        <f>IF(VLOOKUP(J2191,city!$K$4:$L$352,2,0)&gt;K2191,K2191+1,1)</f>
        <v>9</v>
      </c>
      <c r="L2192" s="51">
        <v>1</v>
      </c>
      <c r="M2192" s="51" t="s">
        <v>497</v>
      </c>
      <c r="N2192" s="17">
        <v>105.319</v>
      </c>
      <c r="O2192" s="17">
        <v>30.106999999999999</v>
      </c>
      <c r="P2192" s="51" t="str">
        <f t="shared" si="275"/>
        <v/>
      </c>
      <c r="Q2192" s="51">
        <v>31</v>
      </c>
      <c r="R2192" s="51" t="e">
        <f t="shared" si="268"/>
        <v>#N/A</v>
      </c>
      <c r="S2192" s="51" t="str">
        <f t="shared" si="272"/>
        <v>31a</v>
      </c>
      <c r="T2192" s="51" t="str">
        <f t="shared" si="273"/>
        <v>31b</v>
      </c>
    </row>
    <row r="2193" spans="1:20" ht="20" customHeight="1" x14ac:dyDescent="0.15">
      <c r="A2193" s="51">
        <f t="shared" si="270"/>
        <v>121910</v>
      </c>
      <c r="B2193" s="52" t="str">
        <f>VLOOKUP(J2193,city!$A$4:$D$352,3,0)</f>
        <v>四川</v>
      </c>
      <c r="C2193" s="52" t="str">
        <f>VLOOKUP(J2193,city!$A$4:$D$352,4,0)</f>
        <v>资阳</v>
      </c>
      <c r="D2193" s="51" t="s">
        <v>5406</v>
      </c>
      <c r="E2193" s="51" t="s">
        <v>5407</v>
      </c>
      <c r="F2193" s="53" t="str">
        <f t="shared" si="269"/>
        <v>105.326,30.305</v>
      </c>
      <c r="G2193" s="54" t="s">
        <v>795</v>
      </c>
      <c r="H2193" s="55" t="str">
        <f>"jingdian/"&amp;VLOOKUP(B2193,city!$C$4:$P$352,13,FALSE)&amp;"/"&amp;VLOOKUP(C2193,city!$D$4:$P$352,13,FALSE)&amp;"/jd/"&amp;K2193&amp;".jpg"</f>
        <v>jingdian/sichuan/ziyang/jd/10.jpg</v>
      </c>
      <c r="I2193" s="55" t="str">
        <f t="shared" si="271"/>
        <v>32a,32b</v>
      </c>
      <c r="J2193" s="51">
        <f t="shared" si="274"/>
        <v>219</v>
      </c>
      <c r="K2193" s="51">
        <f>IF(VLOOKUP(J2192,city!$K$4:$L$352,2,0)&gt;K2192,K2192+1,1)</f>
        <v>10</v>
      </c>
      <c r="L2193" s="51">
        <v>1</v>
      </c>
      <c r="M2193" s="51" t="s">
        <v>497</v>
      </c>
      <c r="N2193" s="17">
        <v>105.32599999999999</v>
      </c>
      <c r="O2193" s="17">
        <v>30.305</v>
      </c>
      <c r="P2193" s="51" t="str">
        <f t="shared" si="275"/>
        <v>105.2364,30.1208</v>
      </c>
      <c r="Q2193" s="51">
        <v>32</v>
      </c>
      <c r="R2193" s="51" t="e">
        <f t="shared" si="268"/>
        <v>#N/A</v>
      </c>
      <c r="S2193" s="51" t="str">
        <f t="shared" si="272"/>
        <v>32a</v>
      </c>
      <c r="T2193" s="51" t="str">
        <f t="shared" si="273"/>
        <v>32b</v>
      </c>
    </row>
    <row r="2194" spans="1:20" ht="20" customHeight="1" x14ac:dyDescent="0.15">
      <c r="A2194" s="51">
        <f t="shared" si="270"/>
        <v>122001</v>
      </c>
      <c r="B2194" s="52" t="str">
        <f>VLOOKUP(J2194,city!$A$4:$D$352,3,0)</f>
        <v>四川</v>
      </c>
      <c r="C2194" s="52" t="str">
        <f>VLOOKUP(J2194,city!$A$4:$D$352,4,0)</f>
        <v>宜宾</v>
      </c>
      <c r="D2194" s="51" t="s">
        <v>5408</v>
      </c>
      <c r="E2194" s="51" t="s">
        <v>5409</v>
      </c>
      <c r="F2194" s="53" t="str">
        <f t="shared" si="269"/>
        <v>105.014,28.48</v>
      </c>
      <c r="G2194" s="54" t="s">
        <v>795</v>
      </c>
      <c r="H2194" s="55" t="str">
        <f>"jingdian/"&amp;VLOOKUP(B2194,city!$C$4:$P$352,13,FALSE)&amp;"/"&amp;VLOOKUP(C2194,city!$D$4:$P$352,13,FALSE)&amp;"/jd/"&amp;K2194&amp;".jpg"</f>
        <v>jingdian/sichuan/yibin/jd/1.jpg</v>
      </c>
      <c r="I2194" s="55" t="str">
        <f t="shared" si="271"/>
        <v>6a,6b</v>
      </c>
      <c r="J2194" s="51">
        <f t="shared" si="274"/>
        <v>220</v>
      </c>
      <c r="K2194" s="51">
        <f>IF(VLOOKUP(J2193,city!$K$4:$L$352,2,0)&gt;K2193,K2193+1,1)</f>
        <v>1</v>
      </c>
      <c r="L2194" s="51">
        <v>1</v>
      </c>
      <c r="M2194" s="51" t="s">
        <v>499</v>
      </c>
      <c r="N2194" s="17">
        <v>105.014</v>
      </c>
      <c r="O2194" s="17">
        <v>28.48</v>
      </c>
      <c r="P2194" s="51" t="str">
        <f t="shared" si="275"/>
        <v/>
      </c>
      <c r="Q2194" s="51">
        <v>6</v>
      </c>
      <c r="R2194" s="51">
        <f t="shared" si="268"/>
        <v>6</v>
      </c>
      <c r="S2194" s="51" t="str">
        <f t="shared" si="272"/>
        <v>6a</v>
      </c>
      <c r="T2194" s="51" t="str">
        <f t="shared" si="273"/>
        <v>6b</v>
      </c>
    </row>
    <row r="2195" spans="1:20" ht="20" customHeight="1" x14ac:dyDescent="0.15">
      <c r="A2195" s="51">
        <f t="shared" si="270"/>
        <v>122002</v>
      </c>
      <c r="B2195" s="52" t="str">
        <f>VLOOKUP(J2195,city!$A$4:$D$352,3,0)</f>
        <v>四川</v>
      </c>
      <c r="C2195" s="52" t="str">
        <f>VLOOKUP(J2195,city!$A$4:$D$352,4,0)</f>
        <v>宜宾</v>
      </c>
      <c r="D2195" s="51" t="s">
        <v>5410</v>
      </c>
      <c r="E2195" s="51" t="s">
        <v>5411</v>
      </c>
      <c r="F2195" s="53" t="str">
        <f t="shared" si="269"/>
        <v>105.027,28.466</v>
      </c>
      <c r="G2195" s="54" t="s">
        <v>795</v>
      </c>
      <c r="H2195" s="55" t="str">
        <f>"jingdian/"&amp;VLOOKUP(B2195,city!$C$4:$P$352,13,FALSE)&amp;"/"&amp;VLOOKUP(C2195,city!$D$4:$P$352,13,FALSE)&amp;"/jd/"&amp;K2195&amp;".jpg"</f>
        <v>jingdian/sichuan/yibin/jd/2.jpg</v>
      </c>
      <c r="I2195" s="55" t="str">
        <f t="shared" si="271"/>
        <v>9a,9b</v>
      </c>
      <c r="J2195" s="51">
        <f t="shared" si="274"/>
        <v>220</v>
      </c>
      <c r="K2195" s="51">
        <f>IF(VLOOKUP(J2194,city!$K$4:$L$352,2,0)&gt;K2194,K2194+1,1)</f>
        <v>2</v>
      </c>
      <c r="L2195" s="51">
        <v>1</v>
      </c>
      <c r="M2195" s="51" t="s">
        <v>499</v>
      </c>
      <c r="N2195" s="17">
        <v>105.027</v>
      </c>
      <c r="O2195" s="17">
        <v>28.466000000000001</v>
      </c>
      <c r="P2195" s="51" t="str">
        <f t="shared" si="275"/>
        <v/>
      </c>
      <c r="Q2195" s="51">
        <v>9</v>
      </c>
      <c r="R2195" s="51">
        <f t="shared" si="268"/>
        <v>9</v>
      </c>
      <c r="S2195" s="51" t="str">
        <f t="shared" si="272"/>
        <v>9a</v>
      </c>
      <c r="T2195" s="51" t="str">
        <f t="shared" si="273"/>
        <v>9b</v>
      </c>
    </row>
    <row r="2196" spans="1:20" ht="20" customHeight="1" x14ac:dyDescent="0.15">
      <c r="A2196" s="51">
        <f t="shared" si="270"/>
        <v>122003</v>
      </c>
      <c r="B2196" s="52" t="str">
        <f>VLOOKUP(J2196,city!$A$4:$D$352,3,0)</f>
        <v>四川</v>
      </c>
      <c r="C2196" s="52" t="str">
        <f>VLOOKUP(J2196,city!$A$4:$D$352,4,0)</f>
        <v>宜宾</v>
      </c>
      <c r="D2196" s="51" t="s">
        <v>5412</v>
      </c>
      <c r="E2196" s="51" t="s">
        <v>5413</v>
      </c>
      <c r="F2196" s="53" t="str">
        <f t="shared" si="269"/>
        <v>104.805,28.809</v>
      </c>
      <c r="G2196" s="54" t="s">
        <v>795</v>
      </c>
      <c r="H2196" s="55" t="str">
        <f>"jingdian/"&amp;VLOOKUP(B2196,city!$C$4:$P$352,13,FALSE)&amp;"/"&amp;VLOOKUP(C2196,city!$D$4:$P$352,13,FALSE)&amp;"/jd/"&amp;K2196&amp;".jpg"</f>
        <v>jingdian/sichuan/yibin/jd/3.jpg</v>
      </c>
      <c r="I2196" s="55" t="str">
        <f t="shared" si="271"/>
        <v>15a,15b</v>
      </c>
      <c r="J2196" s="51">
        <f t="shared" si="274"/>
        <v>220</v>
      </c>
      <c r="K2196" s="51">
        <f>IF(VLOOKUP(J2195,city!$K$4:$L$352,2,0)&gt;K2195,K2195+1,1)</f>
        <v>3</v>
      </c>
      <c r="L2196" s="51">
        <v>1</v>
      </c>
      <c r="M2196" s="51" t="s">
        <v>499</v>
      </c>
      <c r="N2196" s="17">
        <v>104.80500000000001</v>
      </c>
      <c r="O2196" s="17">
        <v>28.809000000000001</v>
      </c>
      <c r="P2196" s="51" t="str">
        <f t="shared" si="275"/>
        <v/>
      </c>
      <c r="Q2196" s="51">
        <v>15</v>
      </c>
      <c r="R2196" s="51">
        <f t="shared" si="268"/>
        <v>15</v>
      </c>
      <c r="S2196" s="51" t="str">
        <f t="shared" si="272"/>
        <v>15a</v>
      </c>
      <c r="T2196" s="51" t="str">
        <f t="shared" si="273"/>
        <v>15b</v>
      </c>
    </row>
    <row r="2197" spans="1:20" ht="20" customHeight="1" x14ac:dyDescent="0.15">
      <c r="A2197" s="51">
        <f t="shared" si="270"/>
        <v>122004</v>
      </c>
      <c r="B2197" s="52" t="str">
        <f>VLOOKUP(J2197,city!$A$4:$D$352,3,0)</f>
        <v>四川</v>
      </c>
      <c r="C2197" s="52" t="str">
        <f>VLOOKUP(J2197,city!$A$4:$D$352,4,0)</f>
        <v>宜宾</v>
      </c>
      <c r="D2197" s="51" t="s">
        <v>5414</v>
      </c>
      <c r="E2197" s="51" t="s">
        <v>5415</v>
      </c>
      <c r="F2197" s="53" t="str">
        <f t="shared" si="269"/>
        <v>105.145,28.178</v>
      </c>
      <c r="G2197" s="54" t="s">
        <v>795</v>
      </c>
      <c r="H2197" s="55" t="str">
        <f>"jingdian/"&amp;VLOOKUP(B2197,city!$C$4:$P$352,13,FALSE)&amp;"/"&amp;VLOOKUP(C2197,city!$D$4:$P$352,13,FALSE)&amp;"/jd/"&amp;K2197&amp;".jpg"</f>
        <v>jingdian/sichuan/yibin/jd/4.jpg</v>
      </c>
      <c r="I2197" s="55" t="str">
        <f t="shared" si="271"/>
        <v>9a,9b</v>
      </c>
      <c r="J2197" s="51">
        <f t="shared" si="274"/>
        <v>220</v>
      </c>
      <c r="K2197" s="51">
        <f>IF(VLOOKUP(J2196,city!$K$4:$L$352,2,0)&gt;K2196,K2196+1,1)</f>
        <v>4</v>
      </c>
      <c r="L2197" s="51">
        <v>1</v>
      </c>
      <c r="M2197" s="51" t="s">
        <v>499</v>
      </c>
      <c r="N2197" s="17">
        <v>105.145</v>
      </c>
      <c r="O2197" s="17">
        <v>28.178000000000001</v>
      </c>
      <c r="P2197" s="51" t="str">
        <f t="shared" si="275"/>
        <v/>
      </c>
      <c r="Q2197" s="51">
        <v>9</v>
      </c>
      <c r="R2197" s="51">
        <f t="shared" si="268"/>
        <v>9</v>
      </c>
      <c r="S2197" s="51" t="str">
        <f t="shared" si="272"/>
        <v>9a</v>
      </c>
      <c r="T2197" s="51" t="str">
        <f t="shared" si="273"/>
        <v>9b</v>
      </c>
    </row>
    <row r="2198" spans="1:20" ht="20" customHeight="1" x14ac:dyDescent="0.15">
      <c r="A2198" s="51">
        <f t="shared" si="270"/>
        <v>122005</v>
      </c>
      <c r="B2198" s="52" t="str">
        <f>VLOOKUP(J2198,city!$A$4:$D$352,3,0)</f>
        <v>四川</v>
      </c>
      <c r="C2198" s="52" t="str">
        <f>VLOOKUP(J2198,city!$A$4:$D$352,4,0)</f>
        <v>宜宾</v>
      </c>
      <c r="D2198" s="51" t="s">
        <v>5416</v>
      </c>
      <c r="E2198" s="51" t="s">
        <v>5417</v>
      </c>
      <c r="F2198" s="53" t="str">
        <f t="shared" si="269"/>
        <v>104.614,28.773</v>
      </c>
      <c r="G2198" s="54" t="s">
        <v>795</v>
      </c>
      <c r="H2198" s="55" t="str">
        <f>"jingdian/"&amp;VLOOKUP(B2198,city!$C$4:$P$352,13,FALSE)&amp;"/"&amp;VLOOKUP(C2198,city!$D$4:$P$352,13,FALSE)&amp;"/jd/"&amp;K2198&amp;".jpg"</f>
        <v>jingdian/sichuan/yibin/jd/5.jpg</v>
      </c>
      <c r="I2198" s="55" t="str">
        <f t="shared" si="271"/>
        <v>11a,11b</v>
      </c>
      <c r="J2198" s="51">
        <f t="shared" si="274"/>
        <v>220</v>
      </c>
      <c r="K2198" s="51">
        <f>IF(VLOOKUP(J2197,city!$K$4:$L$352,2,0)&gt;K2197,K2197+1,1)</f>
        <v>5</v>
      </c>
      <c r="L2198" s="51">
        <v>1</v>
      </c>
      <c r="M2198" s="51" t="s">
        <v>499</v>
      </c>
      <c r="N2198" s="17">
        <v>104.614</v>
      </c>
      <c r="O2198" s="17">
        <v>28.773</v>
      </c>
      <c r="P2198" s="51" t="str">
        <f t="shared" si="275"/>
        <v/>
      </c>
      <c r="Q2198" s="51">
        <v>11</v>
      </c>
      <c r="R2198" s="51">
        <f t="shared" si="268"/>
        <v>11</v>
      </c>
      <c r="S2198" s="51" t="str">
        <f t="shared" si="272"/>
        <v>11a</v>
      </c>
      <c r="T2198" s="51" t="str">
        <f t="shared" si="273"/>
        <v>11b</v>
      </c>
    </row>
    <row r="2199" spans="1:20" ht="20" customHeight="1" x14ac:dyDescent="0.15">
      <c r="A2199" s="51">
        <f t="shared" si="270"/>
        <v>122006</v>
      </c>
      <c r="B2199" s="52" t="str">
        <f>VLOOKUP(J2199,city!$A$4:$D$352,3,0)</f>
        <v>四川</v>
      </c>
      <c r="C2199" s="52" t="str">
        <f>VLOOKUP(J2199,city!$A$4:$D$352,4,0)</f>
        <v>宜宾</v>
      </c>
      <c r="D2199" s="51" t="s">
        <v>5418</v>
      </c>
      <c r="E2199" s="51" t="s">
        <v>5419</v>
      </c>
      <c r="F2199" s="53" t="str">
        <f t="shared" si="269"/>
        <v>105.116,28.606</v>
      </c>
      <c r="G2199" s="54" t="s">
        <v>795</v>
      </c>
      <c r="H2199" s="55" t="str">
        <f>"jingdian/"&amp;VLOOKUP(B2199,city!$C$4:$P$352,13,FALSE)&amp;"/"&amp;VLOOKUP(C2199,city!$D$4:$P$352,13,FALSE)&amp;"/jd/"&amp;K2199&amp;".jpg"</f>
        <v>jingdian/sichuan/yibin/jd/6.jpg</v>
      </c>
      <c r="I2199" s="55" t="str">
        <f t="shared" si="271"/>
        <v>13a,13b</v>
      </c>
      <c r="J2199" s="51">
        <f t="shared" si="274"/>
        <v>220</v>
      </c>
      <c r="K2199" s="51">
        <f>IF(VLOOKUP(J2198,city!$K$4:$L$352,2,0)&gt;K2198,K2198+1,1)</f>
        <v>6</v>
      </c>
      <c r="L2199" s="51">
        <v>1</v>
      </c>
      <c r="M2199" s="51" t="s">
        <v>499</v>
      </c>
      <c r="N2199" s="17">
        <v>105.116</v>
      </c>
      <c r="O2199" s="17">
        <v>28.606000000000002</v>
      </c>
      <c r="P2199" s="51" t="str">
        <f t="shared" si="275"/>
        <v/>
      </c>
      <c r="Q2199" s="51">
        <v>13</v>
      </c>
      <c r="R2199" s="51">
        <f t="shared" si="268"/>
        <v>11</v>
      </c>
      <c r="S2199" s="51" t="str">
        <f t="shared" si="272"/>
        <v>13a</v>
      </c>
      <c r="T2199" s="51" t="str">
        <f t="shared" si="273"/>
        <v>13b</v>
      </c>
    </row>
    <row r="2200" spans="1:20" ht="20" customHeight="1" x14ac:dyDescent="0.15">
      <c r="A2200" s="51">
        <f t="shared" si="270"/>
        <v>122007</v>
      </c>
      <c r="B2200" s="52" t="str">
        <f>VLOOKUP(J2200,city!$A$4:$D$352,3,0)</f>
        <v>四川</v>
      </c>
      <c r="C2200" s="52" t="str">
        <f>VLOOKUP(J2200,city!$A$4:$D$352,4,0)</f>
        <v>宜宾</v>
      </c>
      <c r="D2200" s="51" t="s">
        <v>5420</v>
      </c>
      <c r="E2200" s="51" t="s">
        <v>5421</v>
      </c>
      <c r="F2200" s="53" t="str">
        <f t="shared" si="269"/>
        <v>104.62,28.777</v>
      </c>
      <c r="G2200" s="54" t="s">
        <v>795</v>
      </c>
      <c r="H2200" s="55" t="str">
        <f>"jingdian/"&amp;VLOOKUP(B2200,city!$C$4:$P$352,13,FALSE)&amp;"/"&amp;VLOOKUP(C2200,city!$D$4:$P$352,13,FALSE)&amp;"/jd/"&amp;K2200&amp;".jpg"</f>
        <v>jingdian/sichuan/yibin/jd/7.jpg</v>
      </c>
      <c r="I2200" s="55" t="str">
        <f t="shared" si="271"/>
        <v>11a,11b</v>
      </c>
      <c r="J2200" s="51">
        <f t="shared" si="274"/>
        <v>220</v>
      </c>
      <c r="K2200" s="51">
        <f>IF(VLOOKUP(J2199,city!$K$4:$L$352,2,0)&gt;K2199,K2199+1,1)</f>
        <v>7</v>
      </c>
      <c r="L2200" s="51">
        <v>1</v>
      </c>
      <c r="M2200" s="51" t="s">
        <v>499</v>
      </c>
      <c r="N2200" s="17">
        <v>104.62</v>
      </c>
      <c r="O2200" s="17">
        <v>28.777000000000001</v>
      </c>
      <c r="P2200" s="51" t="str">
        <f t="shared" si="275"/>
        <v/>
      </c>
      <c r="Q2200" s="51">
        <v>11</v>
      </c>
      <c r="R2200" s="51">
        <f t="shared" si="268"/>
        <v>11</v>
      </c>
      <c r="S2200" s="51" t="str">
        <f t="shared" si="272"/>
        <v>11a</v>
      </c>
      <c r="T2200" s="51" t="str">
        <f t="shared" si="273"/>
        <v>11b</v>
      </c>
    </row>
    <row r="2201" spans="1:20" ht="20" customHeight="1" x14ac:dyDescent="0.15">
      <c r="A2201" s="51">
        <f t="shared" si="270"/>
        <v>122008</v>
      </c>
      <c r="B2201" s="52" t="str">
        <f>VLOOKUP(J2201,city!$A$4:$D$352,3,0)</f>
        <v>四川</v>
      </c>
      <c r="C2201" s="52" t="str">
        <f>VLOOKUP(J2201,city!$A$4:$D$352,4,0)</f>
        <v>宜宾</v>
      </c>
      <c r="D2201" s="51" t="s">
        <v>5422</v>
      </c>
      <c r="E2201" s="51" t="s">
        <v>5423</v>
      </c>
      <c r="F2201" s="53" t="str">
        <f t="shared" si="269"/>
        <v>105.145,28.178</v>
      </c>
      <c r="G2201" s="54" t="s">
        <v>795</v>
      </c>
      <c r="H2201" s="55" t="str">
        <f>"jingdian/"&amp;VLOOKUP(B2201,city!$C$4:$P$352,13,FALSE)&amp;"/"&amp;VLOOKUP(C2201,city!$D$4:$P$352,13,FALSE)&amp;"/jd/"&amp;K2201&amp;".jpg"</f>
        <v>jingdian/sichuan/yibin/jd/8.jpg</v>
      </c>
      <c r="I2201" s="55" t="str">
        <f t="shared" si="271"/>
        <v>6a,6b</v>
      </c>
      <c r="J2201" s="51">
        <f t="shared" si="274"/>
        <v>220</v>
      </c>
      <c r="K2201" s="51">
        <f>IF(VLOOKUP(J2200,city!$K$4:$L$352,2,0)&gt;K2200,K2200+1,1)</f>
        <v>8</v>
      </c>
      <c r="L2201" s="51">
        <v>1</v>
      </c>
      <c r="M2201" s="51" t="s">
        <v>499</v>
      </c>
      <c r="N2201" s="17">
        <v>105.145</v>
      </c>
      <c r="O2201" s="17">
        <v>28.178000000000001</v>
      </c>
      <c r="P2201" s="51" t="str">
        <f t="shared" si="275"/>
        <v/>
      </c>
      <c r="Q2201" s="51">
        <v>6</v>
      </c>
      <c r="R2201" s="51">
        <f t="shared" si="268"/>
        <v>6</v>
      </c>
      <c r="S2201" s="51" t="str">
        <f t="shared" si="272"/>
        <v>6a</v>
      </c>
      <c r="T2201" s="51" t="str">
        <f t="shared" si="273"/>
        <v>6b</v>
      </c>
    </row>
    <row r="2202" spans="1:20" ht="20" customHeight="1" x14ac:dyDescent="0.15">
      <c r="A2202" s="51">
        <f t="shared" si="270"/>
        <v>122009</v>
      </c>
      <c r="B2202" s="52" t="str">
        <f>VLOOKUP(J2202,city!$A$4:$D$352,3,0)</f>
        <v>四川</v>
      </c>
      <c r="C2202" s="52" t="str">
        <f>VLOOKUP(J2202,city!$A$4:$D$352,4,0)</f>
        <v>宜宾</v>
      </c>
      <c r="D2202" s="51" t="s">
        <v>5424</v>
      </c>
      <c r="E2202" s="51" t="s">
        <v>5425</v>
      </c>
      <c r="F2202" s="53" t="str">
        <f t="shared" si="269"/>
        <v>104.637,28.773</v>
      </c>
      <c r="G2202" s="54" t="s">
        <v>795</v>
      </c>
      <c r="H2202" s="55" t="str">
        <f>"jingdian/"&amp;VLOOKUP(B2202,city!$C$4:$P$352,13,FALSE)&amp;"/"&amp;VLOOKUP(C2202,city!$D$4:$P$352,13,FALSE)&amp;"/jd/"&amp;K2202&amp;".jpg"</f>
        <v>jingdian/sichuan/yibin/jd/9.jpg</v>
      </c>
      <c r="I2202" s="55" t="str">
        <f t="shared" si="271"/>
        <v>6a,6b</v>
      </c>
      <c r="J2202" s="51">
        <f t="shared" si="274"/>
        <v>220</v>
      </c>
      <c r="K2202" s="51">
        <f>IF(VLOOKUP(J2201,city!$K$4:$L$352,2,0)&gt;K2201,K2201+1,1)</f>
        <v>9</v>
      </c>
      <c r="L2202" s="51">
        <v>1</v>
      </c>
      <c r="M2202" s="51" t="s">
        <v>499</v>
      </c>
      <c r="N2202" s="17">
        <v>104.637</v>
      </c>
      <c r="O2202" s="17">
        <v>28.773</v>
      </c>
      <c r="P2202" s="51" t="str">
        <f t="shared" si="275"/>
        <v/>
      </c>
      <c r="Q2202" s="51">
        <v>6</v>
      </c>
      <c r="R2202" s="51">
        <f t="shared" si="268"/>
        <v>6</v>
      </c>
      <c r="S2202" s="51" t="str">
        <f t="shared" si="272"/>
        <v>6a</v>
      </c>
      <c r="T2202" s="51" t="str">
        <f t="shared" si="273"/>
        <v>6b</v>
      </c>
    </row>
    <row r="2203" spans="1:20" ht="20" customHeight="1" x14ac:dyDescent="0.15">
      <c r="A2203" s="51">
        <f t="shared" si="270"/>
        <v>122010</v>
      </c>
      <c r="B2203" s="52" t="str">
        <f>VLOOKUP(J2203,city!$A$4:$D$352,3,0)</f>
        <v>四川</v>
      </c>
      <c r="C2203" s="52" t="str">
        <f>VLOOKUP(J2203,city!$A$4:$D$352,4,0)</f>
        <v>宜宾</v>
      </c>
      <c r="D2203" s="51" t="s">
        <v>5426</v>
      </c>
      <c r="E2203" s="51" t="s">
        <v>5427</v>
      </c>
      <c r="F2203" s="53" t="str">
        <f t="shared" si="269"/>
        <v>105.103,28.34</v>
      </c>
      <c r="G2203" s="54" t="s">
        <v>795</v>
      </c>
      <c r="H2203" s="55" t="str">
        <f>"jingdian/"&amp;VLOOKUP(B2203,city!$C$4:$P$352,13,FALSE)&amp;"/"&amp;VLOOKUP(C2203,city!$D$4:$P$352,13,FALSE)&amp;"/jd/"&amp;K2203&amp;".jpg"</f>
        <v>jingdian/sichuan/yibin/jd/10.jpg</v>
      </c>
      <c r="I2203" s="55" t="str">
        <f t="shared" si="271"/>
        <v>11a,11b</v>
      </c>
      <c r="J2203" s="51">
        <f t="shared" si="274"/>
        <v>220</v>
      </c>
      <c r="K2203" s="51">
        <f>IF(VLOOKUP(J2202,city!$K$4:$L$352,2,0)&gt;K2202,K2202+1,1)</f>
        <v>10</v>
      </c>
      <c r="L2203" s="51">
        <v>1</v>
      </c>
      <c r="M2203" s="51" t="s">
        <v>499</v>
      </c>
      <c r="N2203" s="17">
        <v>105.10299999999999</v>
      </c>
      <c r="O2203" s="17">
        <v>28.34</v>
      </c>
      <c r="P2203" s="51" t="str">
        <f t="shared" si="275"/>
        <v>104.9226,28.538</v>
      </c>
      <c r="Q2203" s="51">
        <v>11</v>
      </c>
      <c r="R2203" s="51">
        <f t="shared" ref="R2203:R2266" si="276">LOOKUP(1,0/FIND($U$6:$U$91,D2203),$V$6:$V$91)</f>
        <v>11</v>
      </c>
      <c r="S2203" s="51" t="str">
        <f t="shared" si="272"/>
        <v>11a</v>
      </c>
      <c r="T2203" s="51" t="str">
        <f t="shared" si="273"/>
        <v>11b</v>
      </c>
    </row>
    <row r="2204" spans="1:20" ht="20" customHeight="1" x14ac:dyDescent="0.15">
      <c r="A2204" s="51">
        <f t="shared" si="270"/>
        <v>122101</v>
      </c>
      <c r="B2204" s="52" t="str">
        <f>VLOOKUP(J2204,city!$A$4:$D$352,3,0)</f>
        <v>四川</v>
      </c>
      <c r="C2204" s="52" t="str">
        <f>VLOOKUP(J2204,city!$A$4:$D$352,4,0)</f>
        <v>南充</v>
      </c>
      <c r="D2204" s="51" t="s">
        <v>5428</v>
      </c>
      <c r="E2204" s="51" t="s">
        <v>5429</v>
      </c>
      <c r="F2204" s="53" t="str">
        <f t="shared" si="269"/>
        <v>105.977,31.58</v>
      </c>
      <c r="G2204" s="54" t="s">
        <v>795</v>
      </c>
      <c r="H2204" s="55" t="str">
        <f>"jingdian/"&amp;VLOOKUP(B2204,city!$C$4:$P$352,13,FALSE)&amp;"/"&amp;VLOOKUP(C2204,city!$D$4:$P$352,13,FALSE)&amp;"/jd/"&amp;K2204&amp;".jpg"</f>
        <v>jingdian/sichuan/nanchong/jd/1.jpg</v>
      </c>
      <c r="I2204" s="55" t="str">
        <f t="shared" si="271"/>
        <v>31a,31b</v>
      </c>
      <c r="J2204" s="51">
        <f t="shared" si="274"/>
        <v>221</v>
      </c>
      <c r="K2204" s="51">
        <f>IF(VLOOKUP(J2203,city!$K$4:$L$352,2,0)&gt;K2203,K2203+1,1)</f>
        <v>1</v>
      </c>
      <c r="L2204" s="51">
        <v>1</v>
      </c>
      <c r="M2204" s="51" t="s">
        <v>501</v>
      </c>
      <c r="N2204" s="17">
        <v>105.977</v>
      </c>
      <c r="O2204" s="17">
        <v>31.58</v>
      </c>
      <c r="P2204" s="51" t="str">
        <f t="shared" si="275"/>
        <v/>
      </c>
      <c r="Q2204" s="51">
        <v>31</v>
      </c>
      <c r="R2204" s="51">
        <f t="shared" si="276"/>
        <v>31</v>
      </c>
      <c r="S2204" s="51" t="str">
        <f t="shared" si="272"/>
        <v>31a</v>
      </c>
      <c r="T2204" s="51" t="str">
        <f t="shared" si="273"/>
        <v>31b</v>
      </c>
    </row>
    <row r="2205" spans="1:20" ht="20" customHeight="1" x14ac:dyDescent="0.15">
      <c r="A2205" s="51">
        <f t="shared" si="270"/>
        <v>122102</v>
      </c>
      <c r="B2205" s="52" t="str">
        <f>VLOOKUP(J2205,city!$A$4:$D$352,3,0)</f>
        <v>四川</v>
      </c>
      <c r="C2205" s="52" t="str">
        <f>VLOOKUP(J2205,city!$A$4:$D$352,4,0)</f>
        <v>南充</v>
      </c>
      <c r="D2205" s="51" t="s">
        <v>5430</v>
      </c>
      <c r="E2205" s="51" t="s">
        <v>5431</v>
      </c>
      <c r="F2205" s="53" t="str">
        <f t="shared" si="269"/>
        <v>106.062,30.8</v>
      </c>
      <c r="G2205" s="54" t="s">
        <v>795</v>
      </c>
      <c r="H2205" s="55" t="str">
        <f>"jingdian/"&amp;VLOOKUP(B2205,city!$C$4:$P$352,13,FALSE)&amp;"/"&amp;VLOOKUP(C2205,city!$D$4:$P$352,13,FALSE)&amp;"/jd/"&amp;K2205&amp;".jpg"</f>
        <v>jingdian/sichuan/nanchong/jd/2.jpg</v>
      </c>
      <c r="I2205" s="55" t="str">
        <f t="shared" si="271"/>
        <v>2a,2b</v>
      </c>
      <c r="J2205" s="51">
        <f t="shared" si="274"/>
        <v>221</v>
      </c>
      <c r="K2205" s="51">
        <f>IF(VLOOKUP(J2204,city!$K$4:$L$352,2,0)&gt;K2204,K2204+1,1)</f>
        <v>2</v>
      </c>
      <c r="L2205" s="51">
        <v>1</v>
      </c>
      <c r="M2205" s="51" t="s">
        <v>501</v>
      </c>
      <c r="N2205" s="17">
        <v>106.062</v>
      </c>
      <c r="O2205" s="17">
        <v>30.8</v>
      </c>
      <c r="P2205" s="51" t="str">
        <f t="shared" si="275"/>
        <v/>
      </c>
      <c r="Q2205" s="51">
        <v>2</v>
      </c>
      <c r="R2205" s="51">
        <f t="shared" si="276"/>
        <v>2</v>
      </c>
      <c r="S2205" s="51" t="str">
        <f t="shared" si="272"/>
        <v>2a</v>
      </c>
      <c r="T2205" s="51" t="str">
        <f t="shared" si="273"/>
        <v>2b</v>
      </c>
    </row>
    <row r="2206" spans="1:20" ht="20" customHeight="1" x14ac:dyDescent="0.15">
      <c r="A2206" s="51">
        <f t="shared" si="270"/>
        <v>122103</v>
      </c>
      <c r="B2206" s="52" t="str">
        <f>VLOOKUP(J2206,city!$A$4:$D$352,3,0)</f>
        <v>四川</v>
      </c>
      <c r="C2206" s="52" t="str">
        <f>VLOOKUP(J2206,city!$A$4:$D$352,4,0)</f>
        <v>南充</v>
      </c>
      <c r="D2206" s="51" t="s">
        <v>5432</v>
      </c>
      <c r="E2206" s="51" t="s">
        <v>5433</v>
      </c>
      <c r="F2206" s="53" t="str">
        <f t="shared" si="269"/>
        <v>105.979,31.578</v>
      </c>
      <c r="G2206" s="54" t="s">
        <v>795</v>
      </c>
      <c r="H2206" s="55" t="str">
        <f>"jingdian/"&amp;VLOOKUP(B2206,city!$C$4:$P$352,13,FALSE)&amp;"/"&amp;VLOOKUP(C2206,city!$D$4:$P$352,13,FALSE)&amp;"/jd/"&amp;K2206&amp;".jpg"</f>
        <v>jingdian/sichuan/nanchong/jd/3.jpg</v>
      </c>
      <c r="I2206" s="55" t="str">
        <f t="shared" si="271"/>
        <v>13a,13b</v>
      </c>
      <c r="J2206" s="51">
        <f t="shared" si="274"/>
        <v>221</v>
      </c>
      <c r="K2206" s="51">
        <f>IF(VLOOKUP(J2205,city!$K$4:$L$352,2,0)&gt;K2205,K2205+1,1)</f>
        <v>3</v>
      </c>
      <c r="L2206" s="51">
        <v>1</v>
      </c>
      <c r="M2206" s="51" t="s">
        <v>501</v>
      </c>
      <c r="N2206" s="17">
        <v>105.979</v>
      </c>
      <c r="O2206" s="17">
        <v>31.577999999999999</v>
      </c>
      <c r="P2206" s="51" t="str">
        <f t="shared" si="275"/>
        <v/>
      </c>
      <c r="Q2206" s="51">
        <v>13</v>
      </c>
      <c r="R2206" s="51">
        <f t="shared" si="276"/>
        <v>13</v>
      </c>
      <c r="S2206" s="51" t="str">
        <f t="shared" si="272"/>
        <v>13a</v>
      </c>
      <c r="T2206" s="51" t="str">
        <f t="shared" si="273"/>
        <v>13b</v>
      </c>
    </row>
    <row r="2207" spans="1:20" ht="20" customHeight="1" x14ac:dyDescent="0.15">
      <c r="A2207" s="51">
        <f t="shared" si="270"/>
        <v>122104</v>
      </c>
      <c r="B2207" s="52" t="str">
        <f>VLOOKUP(J2207,city!$A$4:$D$352,3,0)</f>
        <v>四川</v>
      </c>
      <c r="C2207" s="52" t="str">
        <f>VLOOKUP(J2207,city!$A$4:$D$352,4,0)</f>
        <v>南充</v>
      </c>
      <c r="D2207" s="51" t="s">
        <v>5434</v>
      </c>
      <c r="E2207" s="51" t="s">
        <v>5435</v>
      </c>
      <c r="F2207" s="53" t="str">
        <f t="shared" si="269"/>
        <v>106.615,31.465</v>
      </c>
      <c r="G2207" s="54" t="s">
        <v>795</v>
      </c>
      <c r="H2207" s="55" t="str">
        <f>"jingdian/"&amp;VLOOKUP(B2207,city!$C$4:$P$352,13,FALSE)&amp;"/"&amp;VLOOKUP(C2207,city!$D$4:$P$352,13,FALSE)&amp;"/jd/"&amp;K2207&amp;".jpg"</f>
        <v>jingdian/sichuan/nanchong/jd/4.jpg</v>
      </c>
      <c r="I2207" s="55" t="str">
        <f t="shared" si="271"/>
        <v>15a,15b</v>
      </c>
      <c r="J2207" s="51">
        <f t="shared" si="274"/>
        <v>221</v>
      </c>
      <c r="K2207" s="51">
        <f>IF(VLOOKUP(J2206,city!$K$4:$L$352,2,0)&gt;K2206,K2206+1,1)</f>
        <v>4</v>
      </c>
      <c r="L2207" s="51">
        <v>1</v>
      </c>
      <c r="M2207" s="51" t="s">
        <v>501</v>
      </c>
      <c r="N2207" s="17">
        <v>106.61499999999999</v>
      </c>
      <c r="O2207" s="17">
        <v>31.465</v>
      </c>
      <c r="P2207" s="51" t="str">
        <f t="shared" si="275"/>
        <v/>
      </c>
      <c r="Q2207" s="51">
        <v>15</v>
      </c>
      <c r="R2207" s="51">
        <f t="shared" si="276"/>
        <v>15</v>
      </c>
      <c r="S2207" s="51" t="str">
        <f t="shared" si="272"/>
        <v>15a</v>
      </c>
      <c r="T2207" s="51" t="str">
        <f t="shared" si="273"/>
        <v>15b</v>
      </c>
    </row>
    <row r="2208" spans="1:20" ht="20" customHeight="1" x14ac:dyDescent="0.15">
      <c r="A2208" s="51">
        <f t="shared" si="270"/>
        <v>122105</v>
      </c>
      <c r="B2208" s="52" t="str">
        <f>VLOOKUP(J2208,city!$A$4:$D$352,3,0)</f>
        <v>四川</v>
      </c>
      <c r="C2208" s="52" t="str">
        <f>VLOOKUP(J2208,city!$A$4:$D$352,4,0)</f>
        <v>南充</v>
      </c>
      <c r="D2208" s="51" t="s">
        <v>5436</v>
      </c>
      <c r="E2208" s="51" t="s">
        <v>5437</v>
      </c>
      <c r="F2208" s="53" t="str">
        <f t="shared" si="269"/>
        <v>105.972,31.583</v>
      </c>
      <c r="G2208" s="54" t="s">
        <v>795</v>
      </c>
      <c r="H2208" s="55" t="str">
        <f>"jingdian/"&amp;VLOOKUP(B2208,city!$C$4:$P$352,13,FALSE)&amp;"/"&amp;VLOOKUP(C2208,city!$D$4:$P$352,13,FALSE)&amp;"/jd/"&amp;K2208&amp;".jpg"</f>
        <v>jingdian/sichuan/nanchong/jd/5.jpg</v>
      </c>
      <c r="I2208" s="55" t="str">
        <f t="shared" si="271"/>
        <v>12a,12b</v>
      </c>
      <c r="J2208" s="51">
        <f t="shared" si="274"/>
        <v>221</v>
      </c>
      <c r="K2208" s="51">
        <f>IF(VLOOKUP(J2207,city!$K$4:$L$352,2,0)&gt;K2207,K2207+1,1)</f>
        <v>5</v>
      </c>
      <c r="L2208" s="51">
        <v>1</v>
      </c>
      <c r="M2208" s="51" t="s">
        <v>501</v>
      </c>
      <c r="N2208" s="17">
        <v>105.97199999999999</v>
      </c>
      <c r="O2208" s="17">
        <v>31.582999999999998</v>
      </c>
      <c r="P2208" s="51" t="str">
        <f t="shared" si="275"/>
        <v/>
      </c>
      <c r="Q2208" s="51">
        <v>12</v>
      </c>
      <c r="R2208" s="51">
        <f t="shared" si="276"/>
        <v>12</v>
      </c>
      <c r="S2208" s="51" t="str">
        <f t="shared" si="272"/>
        <v>12a</v>
      </c>
      <c r="T2208" s="51" t="str">
        <f t="shared" si="273"/>
        <v>12b</v>
      </c>
    </row>
    <row r="2209" spans="1:20" ht="20" customHeight="1" x14ac:dyDescent="0.15">
      <c r="A2209" s="51">
        <f t="shared" si="270"/>
        <v>122106</v>
      </c>
      <c r="B2209" s="52" t="str">
        <f>VLOOKUP(J2209,city!$A$4:$D$352,3,0)</f>
        <v>四川</v>
      </c>
      <c r="C2209" s="52" t="str">
        <f>VLOOKUP(J2209,city!$A$4:$D$352,4,0)</f>
        <v>南充</v>
      </c>
      <c r="D2209" s="51" t="s">
        <v>3138</v>
      </c>
      <c r="E2209" s="51" t="s">
        <v>5438</v>
      </c>
      <c r="F2209" s="53" t="str">
        <f t="shared" si="269"/>
        <v>105.971,31.616</v>
      </c>
      <c r="G2209" s="54" t="s">
        <v>795</v>
      </c>
      <c r="H2209" s="55" t="str">
        <f>"jingdian/"&amp;VLOOKUP(B2209,city!$C$4:$P$352,13,FALSE)&amp;"/"&amp;VLOOKUP(C2209,city!$D$4:$P$352,13,FALSE)&amp;"/jd/"&amp;K2209&amp;".jpg"</f>
        <v>jingdian/sichuan/nanchong/jd/6.jpg</v>
      </c>
      <c r="I2209" s="55" t="str">
        <f t="shared" si="271"/>
        <v>13a,13b</v>
      </c>
      <c r="J2209" s="51">
        <f t="shared" si="274"/>
        <v>221</v>
      </c>
      <c r="K2209" s="51">
        <f>IF(VLOOKUP(J2208,city!$K$4:$L$352,2,0)&gt;K2208,K2208+1,1)</f>
        <v>6</v>
      </c>
      <c r="L2209" s="51">
        <v>1</v>
      </c>
      <c r="M2209" s="51" t="s">
        <v>501</v>
      </c>
      <c r="N2209" s="17">
        <v>105.971</v>
      </c>
      <c r="O2209" s="17">
        <v>31.616</v>
      </c>
      <c r="P2209" s="51" t="str">
        <f t="shared" si="275"/>
        <v/>
      </c>
      <c r="Q2209" s="51">
        <v>13</v>
      </c>
      <c r="R2209" s="51" t="e">
        <f t="shared" si="276"/>
        <v>#N/A</v>
      </c>
      <c r="S2209" s="51" t="str">
        <f t="shared" si="272"/>
        <v>13a</v>
      </c>
      <c r="T2209" s="51" t="str">
        <f t="shared" si="273"/>
        <v>13b</v>
      </c>
    </row>
    <row r="2210" spans="1:20" ht="20" customHeight="1" x14ac:dyDescent="0.15">
      <c r="A2210" s="51">
        <f t="shared" si="270"/>
        <v>122107</v>
      </c>
      <c r="B2210" s="52" t="str">
        <f>VLOOKUP(J2210,city!$A$4:$D$352,3,0)</f>
        <v>四川</v>
      </c>
      <c r="C2210" s="52" t="str">
        <f>VLOOKUP(J2210,city!$A$4:$D$352,4,0)</f>
        <v>南充</v>
      </c>
      <c r="D2210" s="51" t="s">
        <v>4423</v>
      </c>
      <c r="E2210" s="51" t="s">
        <v>5439</v>
      </c>
      <c r="F2210" s="53" t="str">
        <f t="shared" si="269"/>
        <v>106.089,30.803</v>
      </c>
      <c r="G2210" s="54" t="s">
        <v>795</v>
      </c>
      <c r="H2210" s="55" t="str">
        <f>"jingdian/"&amp;VLOOKUP(B2210,city!$C$4:$P$352,13,FALSE)&amp;"/"&amp;VLOOKUP(C2210,city!$D$4:$P$352,13,FALSE)&amp;"/jd/"&amp;K2210&amp;".jpg"</f>
        <v>jingdian/sichuan/nanchong/jd/7.jpg</v>
      </c>
      <c r="I2210" s="55" t="str">
        <f t="shared" si="271"/>
        <v>1a,1b</v>
      </c>
      <c r="J2210" s="51">
        <f t="shared" si="274"/>
        <v>221</v>
      </c>
      <c r="K2210" s="51">
        <f>IF(VLOOKUP(J2209,city!$K$4:$L$352,2,0)&gt;K2209,K2209+1,1)</f>
        <v>7</v>
      </c>
      <c r="L2210" s="51">
        <v>1</v>
      </c>
      <c r="M2210" s="51" t="s">
        <v>501</v>
      </c>
      <c r="N2210" s="17">
        <v>106.089</v>
      </c>
      <c r="O2210" s="17">
        <v>30.803000000000001</v>
      </c>
      <c r="P2210" s="51" t="str">
        <f t="shared" si="275"/>
        <v/>
      </c>
      <c r="Q2210" s="51">
        <v>1</v>
      </c>
      <c r="R2210" s="51">
        <f t="shared" si="276"/>
        <v>6</v>
      </c>
      <c r="S2210" s="51" t="str">
        <f t="shared" si="272"/>
        <v>1a</v>
      </c>
      <c r="T2210" s="51" t="str">
        <f t="shared" si="273"/>
        <v>1b</v>
      </c>
    </row>
    <row r="2211" spans="1:20" ht="20" customHeight="1" x14ac:dyDescent="0.15">
      <c r="A2211" s="51">
        <f t="shared" si="270"/>
        <v>122108</v>
      </c>
      <c r="B2211" s="52" t="str">
        <f>VLOOKUP(J2211,city!$A$4:$D$352,3,0)</f>
        <v>四川</v>
      </c>
      <c r="C2211" s="52" t="str">
        <f>VLOOKUP(J2211,city!$A$4:$D$352,4,0)</f>
        <v>南充</v>
      </c>
      <c r="D2211" s="51" t="s">
        <v>5440</v>
      </c>
      <c r="E2211" s="51" t="s">
        <v>5441</v>
      </c>
      <c r="F2211" s="53" t="str">
        <f t="shared" si="269"/>
        <v>105.873,31.474</v>
      </c>
      <c r="G2211" s="54" t="s">
        <v>795</v>
      </c>
      <c r="H2211" s="55" t="str">
        <f>"jingdian/"&amp;VLOOKUP(B2211,city!$C$4:$P$352,13,FALSE)&amp;"/"&amp;VLOOKUP(C2211,city!$D$4:$P$352,13,FALSE)&amp;"/jd/"&amp;K2211&amp;".jpg"</f>
        <v>jingdian/sichuan/nanchong/jd/8.jpg</v>
      </c>
      <c r="I2211" s="55" t="str">
        <f t="shared" si="271"/>
        <v>2a,2b</v>
      </c>
      <c r="J2211" s="51">
        <f t="shared" si="274"/>
        <v>221</v>
      </c>
      <c r="K2211" s="51">
        <f>IF(VLOOKUP(J2210,city!$K$4:$L$352,2,0)&gt;K2210,K2210+1,1)</f>
        <v>8</v>
      </c>
      <c r="L2211" s="51">
        <v>1</v>
      </c>
      <c r="M2211" s="51" t="s">
        <v>501</v>
      </c>
      <c r="N2211" s="17">
        <v>105.873</v>
      </c>
      <c r="O2211" s="17">
        <v>31.474</v>
      </c>
      <c r="P2211" s="51" t="str">
        <f t="shared" si="275"/>
        <v/>
      </c>
      <c r="Q2211" s="51">
        <v>2</v>
      </c>
      <c r="R2211" s="51">
        <f t="shared" si="276"/>
        <v>2</v>
      </c>
      <c r="S2211" s="51" t="str">
        <f t="shared" si="272"/>
        <v>2a</v>
      </c>
      <c r="T2211" s="51" t="str">
        <f t="shared" si="273"/>
        <v>2b</v>
      </c>
    </row>
    <row r="2212" spans="1:20" ht="20" customHeight="1" x14ac:dyDescent="0.15">
      <c r="A2212" s="51">
        <f t="shared" si="270"/>
        <v>122109</v>
      </c>
      <c r="B2212" s="52" t="str">
        <f>VLOOKUP(J2212,city!$A$4:$D$352,3,0)</f>
        <v>四川</v>
      </c>
      <c r="C2212" s="52" t="str">
        <f>VLOOKUP(J2212,city!$A$4:$D$352,4,0)</f>
        <v>南充</v>
      </c>
      <c r="D2212" s="51" t="s">
        <v>5442</v>
      </c>
      <c r="E2212" s="51" t="s">
        <v>5443</v>
      </c>
      <c r="F2212" s="53" t="str">
        <f t="shared" si="269"/>
        <v>105.743,31.548</v>
      </c>
      <c r="G2212" s="54" t="s">
        <v>795</v>
      </c>
      <c r="H2212" s="55" t="str">
        <f>"jingdian/"&amp;VLOOKUP(B2212,city!$C$4:$P$352,13,FALSE)&amp;"/"&amp;VLOOKUP(C2212,city!$D$4:$P$352,13,FALSE)&amp;"/jd/"&amp;K2212&amp;".jpg"</f>
        <v>jingdian/sichuan/nanchong/jd/9.jpg</v>
      </c>
      <c r="I2212" s="55" t="str">
        <f t="shared" si="271"/>
        <v>6a,6b</v>
      </c>
      <c r="J2212" s="51">
        <f t="shared" si="274"/>
        <v>221</v>
      </c>
      <c r="K2212" s="51">
        <f>IF(VLOOKUP(J2211,city!$K$4:$L$352,2,0)&gt;K2211,K2211+1,1)</f>
        <v>9</v>
      </c>
      <c r="L2212" s="51">
        <v>1</v>
      </c>
      <c r="M2212" s="51" t="s">
        <v>501</v>
      </c>
      <c r="N2212" s="17">
        <v>105.74299999999999</v>
      </c>
      <c r="O2212" s="17">
        <v>31.547999999999998</v>
      </c>
      <c r="P2212" s="51" t="str">
        <f t="shared" si="275"/>
        <v/>
      </c>
      <c r="Q2212" s="51">
        <v>6</v>
      </c>
      <c r="R2212" s="51">
        <f t="shared" si="276"/>
        <v>6</v>
      </c>
      <c r="S2212" s="51" t="str">
        <f t="shared" si="272"/>
        <v>6a</v>
      </c>
      <c r="T2212" s="51" t="str">
        <f t="shared" si="273"/>
        <v>6b</v>
      </c>
    </row>
    <row r="2213" spans="1:20" ht="20" customHeight="1" x14ac:dyDescent="0.15">
      <c r="A2213" s="51">
        <f t="shared" si="270"/>
        <v>122110</v>
      </c>
      <c r="B2213" s="52" t="str">
        <f>VLOOKUP(J2213,city!$A$4:$D$352,3,0)</f>
        <v>四川</v>
      </c>
      <c r="C2213" s="52" t="str">
        <f>VLOOKUP(J2213,city!$A$4:$D$352,4,0)</f>
        <v>南充</v>
      </c>
      <c r="D2213" s="51" t="s">
        <v>5444</v>
      </c>
      <c r="E2213" s="51" t="s">
        <v>5445</v>
      </c>
      <c r="F2213" s="53" t="str">
        <f t="shared" si="269"/>
        <v>105.974,31.582</v>
      </c>
      <c r="G2213" s="54" t="s">
        <v>795</v>
      </c>
      <c r="H2213" s="55" t="str">
        <f>"jingdian/"&amp;VLOOKUP(B2213,city!$C$4:$P$352,13,FALSE)&amp;"/"&amp;VLOOKUP(C2213,city!$D$4:$P$352,13,FALSE)&amp;"/jd/"&amp;K2213&amp;".jpg"</f>
        <v>jingdian/sichuan/nanchong/jd/10.jpg</v>
      </c>
      <c r="I2213" s="55" t="str">
        <f t="shared" si="271"/>
        <v>13a,13b</v>
      </c>
      <c r="J2213" s="51">
        <f t="shared" si="274"/>
        <v>221</v>
      </c>
      <c r="K2213" s="51">
        <f>IF(VLOOKUP(J2212,city!$K$4:$L$352,2,0)&gt;K2212,K2212+1,1)</f>
        <v>10</v>
      </c>
      <c r="L2213" s="51">
        <v>1</v>
      </c>
      <c r="M2213" s="51" t="s">
        <v>501</v>
      </c>
      <c r="N2213" s="17">
        <v>105.974</v>
      </c>
      <c r="O2213" s="17">
        <v>31.582000000000001</v>
      </c>
      <c r="P2213" s="51" t="str">
        <f t="shared" si="275"/>
        <v>106.0255,31.4029</v>
      </c>
      <c r="Q2213" s="51">
        <v>13</v>
      </c>
      <c r="R2213" s="51">
        <f t="shared" si="276"/>
        <v>13</v>
      </c>
      <c r="S2213" s="51" t="str">
        <f t="shared" si="272"/>
        <v>13a</v>
      </c>
      <c r="T2213" s="51" t="str">
        <f t="shared" si="273"/>
        <v>13b</v>
      </c>
    </row>
    <row r="2214" spans="1:20" ht="20" customHeight="1" x14ac:dyDescent="0.15">
      <c r="A2214" s="51">
        <f t="shared" si="270"/>
        <v>122201</v>
      </c>
      <c r="B2214" s="52" t="str">
        <f>VLOOKUP(J2214,city!$A$4:$D$352,3,0)</f>
        <v>四川</v>
      </c>
      <c r="C2214" s="52" t="str">
        <f>VLOOKUP(J2214,city!$A$4:$D$352,4,0)</f>
        <v>雅安</v>
      </c>
      <c r="D2214" s="51" t="s">
        <v>5446</v>
      </c>
      <c r="E2214" s="51" t="s">
        <v>5447</v>
      </c>
      <c r="F2214" s="53" t="str">
        <f t="shared" si="269"/>
        <v>103.004,30.081</v>
      </c>
      <c r="G2214" s="54" t="s">
        <v>795</v>
      </c>
      <c r="H2214" s="55" t="str">
        <f>"jingdian/"&amp;VLOOKUP(B2214,city!$C$4:$P$352,13,FALSE)&amp;"/"&amp;VLOOKUP(C2214,city!$D$4:$P$352,13,FALSE)&amp;"/jd/"&amp;K2214&amp;".jpg"</f>
        <v>jingdian/sichuan/yaan/jd/1.jpg</v>
      </c>
      <c r="I2214" s="55" t="str">
        <f t="shared" si="271"/>
        <v>7a,7b</v>
      </c>
      <c r="J2214" s="51">
        <f t="shared" si="274"/>
        <v>222</v>
      </c>
      <c r="K2214" s="51">
        <f>IF(VLOOKUP(J2213,city!$K$4:$L$352,2,0)&gt;K2213,K2213+1,1)</f>
        <v>1</v>
      </c>
      <c r="L2214" s="51">
        <v>1</v>
      </c>
      <c r="M2214" s="51" t="s">
        <v>503</v>
      </c>
      <c r="N2214" s="17">
        <v>103.004</v>
      </c>
      <c r="O2214" s="17">
        <v>30.081</v>
      </c>
      <c r="P2214" s="51" t="str">
        <f t="shared" si="275"/>
        <v/>
      </c>
      <c r="Q2214" s="51">
        <v>7</v>
      </c>
      <c r="R2214" s="51">
        <f t="shared" si="276"/>
        <v>6</v>
      </c>
      <c r="S2214" s="51" t="str">
        <f t="shared" si="272"/>
        <v>7a</v>
      </c>
      <c r="T2214" s="51" t="str">
        <f t="shared" si="273"/>
        <v>7b</v>
      </c>
    </row>
    <row r="2215" spans="1:20" ht="20" customHeight="1" x14ac:dyDescent="0.15">
      <c r="A2215" s="51">
        <f t="shared" si="270"/>
        <v>122202</v>
      </c>
      <c r="B2215" s="52" t="str">
        <f>VLOOKUP(J2215,city!$A$4:$D$352,3,0)</f>
        <v>四川</v>
      </c>
      <c r="C2215" s="52" t="str">
        <f>VLOOKUP(J2215,city!$A$4:$D$352,4,0)</f>
        <v>雅安</v>
      </c>
      <c r="D2215" s="51" t="s">
        <v>5448</v>
      </c>
      <c r="E2215" s="51" t="s">
        <v>5449</v>
      </c>
      <c r="F2215" s="53" t="str">
        <f t="shared" si="269"/>
        <v>102.997,30.078</v>
      </c>
      <c r="G2215" s="54" t="s">
        <v>795</v>
      </c>
      <c r="H2215" s="55" t="str">
        <f>"jingdian/"&amp;VLOOKUP(B2215,city!$C$4:$P$352,13,FALSE)&amp;"/"&amp;VLOOKUP(C2215,city!$D$4:$P$352,13,FALSE)&amp;"/jd/"&amp;K2215&amp;".jpg"</f>
        <v>jingdian/sichuan/yaan/jd/2.jpg</v>
      </c>
      <c r="I2215" s="55" t="str">
        <f t="shared" si="271"/>
        <v>6a,6b</v>
      </c>
      <c r="J2215" s="51">
        <f t="shared" si="274"/>
        <v>222</v>
      </c>
      <c r="K2215" s="51">
        <f>IF(VLOOKUP(J2214,city!$K$4:$L$352,2,0)&gt;K2214,K2214+1,1)</f>
        <v>2</v>
      </c>
      <c r="L2215" s="51">
        <v>1</v>
      </c>
      <c r="M2215" s="51" t="s">
        <v>503</v>
      </c>
      <c r="N2215" s="17">
        <v>102.997</v>
      </c>
      <c r="O2215" s="17">
        <v>30.077999999999999</v>
      </c>
      <c r="P2215" s="51" t="str">
        <f t="shared" si="275"/>
        <v/>
      </c>
      <c r="Q2215" s="51">
        <v>6</v>
      </c>
      <c r="R2215" s="51">
        <f t="shared" si="276"/>
        <v>6</v>
      </c>
      <c r="S2215" s="51" t="str">
        <f t="shared" si="272"/>
        <v>6a</v>
      </c>
      <c r="T2215" s="51" t="str">
        <f t="shared" si="273"/>
        <v>6b</v>
      </c>
    </row>
    <row r="2216" spans="1:20" ht="20" customHeight="1" x14ac:dyDescent="0.15">
      <c r="A2216" s="51">
        <f t="shared" si="270"/>
        <v>122203</v>
      </c>
      <c r="B2216" s="52" t="str">
        <f>VLOOKUP(J2216,city!$A$4:$D$352,3,0)</f>
        <v>四川</v>
      </c>
      <c r="C2216" s="52" t="str">
        <f>VLOOKUP(J2216,city!$A$4:$D$352,4,0)</f>
        <v>雅安</v>
      </c>
      <c r="D2216" s="51" t="s">
        <v>5450</v>
      </c>
      <c r="E2216" s="51" t="s">
        <v>5451</v>
      </c>
      <c r="F2216" s="53" t="str">
        <f t="shared" si="269"/>
        <v>103.079,30.181</v>
      </c>
      <c r="G2216" s="54" t="s">
        <v>795</v>
      </c>
      <c r="H2216" s="55" t="str">
        <f>"jingdian/"&amp;VLOOKUP(B2216,city!$C$4:$P$352,13,FALSE)&amp;"/"&amp;VLOOKUP(C2216,city!$D$4:$P$352,13,FALSE)&amp;"/jd/"&amp;K2216&amp;".jpg"</f>
        <v>jingdian/sichuan/yaan/jd/3.jpg</v>
      </c>
      <c r="I2216" s="55" t="str">
        <f t="shared" si="271"/>
        <v>13a,13b</v>
      </c>
      <c r="J2216" s="51">
        <f t="shared" si="274"/>
        <v>222</v>
      </c>
      <c r="K2216" s="51">
        <f>IF(VLOOKUP(J2215,city!$K$4:$L$352,2,0)&gt;K2215,K2215+1,1)</f>
        <v>3</v>
      </c>
      <c r="L2216" s="51">
        <v>1</v>
      </c>
      <c r="M2216" s="51" t="s">
        <v>503</v>
      </c>
      <c r="N2216" s="17">
        <v>103.07899999999999</v>
      </c>
      <c r="O2216" s="17">
        <v>30.181000000000001</v>
      </c>
      <c r="P2216" s="51" t="str">
        <f t="shared" si="275"/>
        <v/>
      </c>
      <c r="Q2216" s="51">
        <v>13</v>
      </c>
      <c r="R2216" s="51">
        <f t="shared" si="276"/>
        <v>13</v>
      </c>
      <c r="S2216" s="51" t="str">
        <f t="shared" si="272"/>
        <v>13a</v>
      </c>
      <c r="T2216" s="51" t="str">
        <f t="shared" si="273"/>
        <v>13b</v>
      </c>
    </row>
    <row r="2217" spans="1:20" ht="20" customHeight="1" x14ac:dyDescent="0.15">
      <c r="A2217" s="51">
        <f t="shared" si="270"/>
        <v>122204</v>
      </c>
      <c r="B2217" s="52" t="str">
        <f>VLOOKUP(J2217,city!$A$4:$D$352,3,0)</f>
        <v>四川</v>
      </c>
      <c r="C2217" s="52" t="str">
        <f>VLOOKUP(J2217,city!$A$4:$D$352,4,0)</f>
        <v>雅安</v>
      </c>
      <c r="D2217" s="51" t="s">
        <v>5452</v>
      </c>
      <c r="E2217" s="51" t="s">
        <v>5453</v>
      </c>
      <c r="F2217" s="53" t="str">
        <f t="shared" si="269"/>
        <v>103.054,30.08</v>
      </c>
      <c r="G2217" s="54" t="s">
        <v>795</v>
      </c>
      <c r="H2217" s="55" t="str">
        <f>"jingdian/"&amp;VLOOKUP(B2217,city!$C$4:$P$352,13,FALSE)&amp;"/"&amp;VLOOKUP(C2217,city!$D$4:$P$352,13,FALSE)&amp;"/jd/"&amp;K2217&amp;".jpg"</f>
        <v>jingdian/sichuan/yaan/jd/4.jpg</v>
      </c>
      <c r="I2217" s="55" t="str">
        <f t="shared" si="271"/>
        <v>11a,11b</v>
      </c>
      <c r="J2217" s="51">
        <f t="shared" si="274"/>
        <v>222</v>
      </c>
      <c r="K2217" s="51">
        <f>IF(VLOOKUP(J2216,city!$K$4:$L$352,2,0)&gt;K2216,K2216+1,1)</f>
        <v>4</v>
      </c>
      <c r="L2217" s="51">
        <v>1</v>
      </c>
      <c r="M2217" s="51" t="s">
        <v>503</v>
      </c>
      <c r="N2217" s="17">
        <v>103.054</v>
      </c>
      <c r="O2217" s="17">
        <v>30.08</v>
      </c>
      <c r="P2217" s="51" t="str">
        <f t="shared" si="275"/>
        <v/>
      </c>
      <c r="Q2217" s="51">
        <v>11</v>
      </c>
      <c r="R2217" s="51">
        <f t="shared" si="276"/>
        <v>11</v>
      </c>
      <c r="S2217" s="51" t="str">
        <f t="shared" si="272"/>
        <v>11a</v>
      </c>
      <c r="T2217" s="51" t="str">
        <f t="shared" si="273"/>
        <v>11b</v>
      </c>
    </row>
    <row r="2218" spans="1:20" ht="20" customHeight="1" x14ac:dyDescent="0.15">
      <c r="A2218" s="51">
        <f t="shared" si="270"/>
        <v>122205</v>
      </c>
      <c r="B2218" s="52" t="str">
        <f>VLOOKUP(J2218,city!$A$4:$D$352,3,0)</f>
        <v>四川</v>
      </c>
      <c r="C2218" s="52" t="str">
        <f>VLOOKUP(J2218,city!$A$4:$D$352,4,0)</f>
        <v>雅安</v>
      </c>
      <c r="D2218" s="51" t="s">
        <v>5454</v>
      </c>
      <c r="E2218" s="51" t="s">
        <v>5455</v>
      </c>
      <c r="F2218" s="53" t="str">
        <f t="shared" si="269"/>
        <v>102.843,30.122</v>
      </c>
      <c r="G2218" s="54" t="s">
        <v>795</v>
      </c>
      <c r="H2218" s="55" t="str">
        <f>"jingdian/"&amp;VLOOKUP(B2218,city!$C$4:$P$352,13,FALSE)&amp;"/"&amp;VLOOKUP(C2218,city!$D$4:$P$352,13,FALSE)&amp;"/jd/"&amp;K2218&amp;".jpg"</f>
        <v>jingdian/sichuan/yaan/jd/5.jpg</v>
      </c>
      <c r="I2218" s="55" t="str">
        <f t="shared" si="271"/>
        <v>11a,11b</v>
      </c>
      <c r="J2218" s="51">
        <f t="shared" si="274"/>
        <v>222</v>
      </c>
      <c r="K2218" s="51">
        <f>IF(VLOOKUP(J2217,city!$K$4:$L$352,2,0)&gt;K2217,K2217+1,1)</f>
        <v>5</v>
      </c>
      <c r="L2218" s="51">
        <v>1</v>
      </c>
      <c r="M2218" s="51" t="s">
        <v>503</v>
      </c>
      <c r="N2218" s="17">
        <v>102.843</v>
      </c>
      <c r="O2218" s="17">
        <v>30.122</v>
      </c>
      <c r="P2218" s="51" t="str">
        <f t="shared" si="275"/>
        <v/>
      </c>
      <c r="Q2218" s="51">
        <v>11</v>
      </c>
      <c r="R2218" s="51">
        <f t="shared" si="276"/>
        <v>11</v>
      </c>
      <c r="S2218" s="51" t="str">
        <f t="shared" si="272"/>
        <v>11a</v>
      </c>
      <c r="T2218" s="51" t="str">
        <f t="shared" si="273"/>
        <v>11b</v>
      </c>
    </row>
    <row r="2219" spans="1:20" ht="20" customHeight="1" x14ac:dyDescent="0.15">
      <c r="A2219" s="51">
        <f t="shared" si="270"/>
        <v>122206</v>
      </c>
      <c r="B2219" s="52" t="str">
        <f>VLOOKUP(J2219,city!$A$4:$D$352,3,0)</f>
        <v>四川</v>
      </c>
      <c r="C2219" s="52" t="str">
        <f>VLOOKUP(J2219,city!$A$4:$D$352,4,0)</f>
        <v>雅安</v>
      </c>
      <c r="D2219" s="51" t="s">
        <v>5456</v>
      </c>
      <c r="E2219" s="51" t="s">
        <v>5457</v>
      </c>
      <c r="F2219" s="53" t="str">
        <f t="shared" si="269"/>
        <v>102.454,30.165</v>
      </c>
      <c r="G2219" s="54" t="s">
        <v>795</v>
      </c>
      <c r="H2219" s="55" t="str">
        <f>"jingdian/"&amp;VLOOKUP(B2219,city!$C$4:$P$352,13,FALSE)&amp;"/"&amp;VLOOKUP(C2219,city!$D$4:$P$352,13,FALSE)&amp;"/jd/"&amp;K2219&amp;".jpg"</f>
        <v>jingdian/sichuan/yaan/jd/6.jpg</v>
      </c>
      <c r="I2219" s="55" t="str">
        <f t="shared" si="271"/>
        <v>11a,11b</v>
      </c>
      <c r="J2219" s="51">
        <f t="shared" si="274"/>
        <v>222</v>
      </c>
      <c r="K2219" s="51">
        <f>IF(VLOOKUP(J2218,city!$K$4:$L$352,2,0)&gt;K2218,K2218+1,1)</f>
        <v>6</v>
      </c>
      <c r="L2219" s="51">
        <v>1</v>
      </c>
      <c r="M2219" s="51" t="s">
        <v>503</v>
      </c>
      <c r="N2219" s="17">
        <v>102.45399999999999</v>
      </c>
      <c r="O2219" s="17">
        <v>30.164999999999999</v>
      </c>
      <c r="P2219" s="51" t="str">
        <f t="shared" si="275"/>
        <v/>
      </c>
      <c r="Q2219" s="51">
        <v>11</v>
      </c>
      <c r="R2219" s="51">
        <f t="shared" si="276"/>
        <v>11</v>
      </c>
      <c r="S2219" s="51" t="str">
        <f t="shared" si="272"/>
        <v>11a</v>
      </c>
      <c r="T2219" s="51" t="str">
        <f t="shared" si="273"/>
        <v>11b</v>
      </c>
    </row>
    <row r="2220" spans="1:20" ht="20" customHeight="1" x14ac:dyDescent="0.15">
      <c r="A2220" s="51">
        <f t="shared" si="270"/>
        <v>122207</v>
      </c>
      <c r="B2220" s="52" t="str">
        <f>VLOOKUP(J2220,city!$A$4:$D$352,3,0)</f>
        <v>四川</v>
      </c>
      <c r="C2220" s="52" t="str">
        <f>VLOOKUP(J2220,city!$A$4:$D$352,4,0)</f>
        <v>雅安</v>
      </c>
      <c r="D2220" s="51" t="s">
        <v>5458</v>
      </c>
      <c r="E2220" s="51" t="s">
        <v>5459</v>
      </c>
      <c r="F2220" s="53" t="str">
        <f t="shared" si="269"/>
        <v>102.996,30.08</v>
      </c>
      <c r="G2220" s="54" t="s">
        <v>795</v>
      </c>
      <c r="H2220" s="55" t="str">
        <f>"jingdian/"&amp;VLOOKUP(B2220,city!$C$4:$P$352,13,FALSE)&amp;"/"&amp;VLOOKUP(C2220,city!$D$4:$P$352,13,FALSE)&amp;"/jd/"&amp;K2220&amp;".jpg"</f>
        <v>jingdian/sichuan/yaan/jd/7.jpg</v>
      </c>
      <c r="I2220" s="55" t="str">
        <f t="shared" si="271"/>
        <v>8a,8b</v>
      </c>
      <c r="J2220" s="51">
        <f t="shared" si="274"/>
        <v>222</v>
      </c>
      <c r="K2220" s="51">
        <f>IF(VLOOKUP(J2219,city!$K$4:$L$352,2,0)&gt;K2219,K2219+1,1)</f>
        <v>7</v>
      </c>
      <c r="L2220" s="51">
        <v>1</v>
      </c>
      <c r="M2220" s="51" t="s">
        <v>503</v>
      </c>
      <c r="N2220" s="17">
        <v>102.996</v>
      </c>
      <c r="O2220" s="17">
        <v>30.08</v>
      </c>
      <c r="P2220" s="51" t="str">
        <f t="shared" si="275"/>
        <v/>
      </c>
      <c r="Q2220" s="51">
        <v>8</v>
      </c>
      <c r="R2220" s="51">
        <f t="shared" si="276"/>
        <v>8</v>
      </c>
      <c r="S2220" s="51" t="str">
        <f t="shared" si="272"/>
        <v>8a</v>
      </c>
      <c r="T2220" s="51" t="str">
        <f t="shared" si="273"/>
        <v>8b</v>
      </c>
    </row>
    <row r="2221" spans="1:20" ht="20" customHeight="1" x14ac:dyDescent="0.15">
      <c r="A2221" s="51">
        <f t="shared" si="270"/>
        <v>122208</v>
      </c>
      <c r="B2221" s="52" t="str">
        <f>VLOOKUP(J2221,city!$A$4:$D$352,3,0)</f>
        <v>四川</v>
      </c>
      <c r="C2221" s="52" t="str">
        <f>VLOOKUP(J2221,city!$A$4:$D$352,4,0)</f>
        <v>雅安</v>
      </c>
      <c r="D2221" s="51" t="s">
        <v>5460</v>
      </c>
      <c r="E2221" s="51" t="s">
        <v>5461</v>
      </c>
      <c r="F2221" s="53" t="str">
        <f t="shared" si="269"/>
        <v>103.02,29.755</v>
      </c>
      <c r="G2221" s="54" t="s">
        <v>795</v>
      </c>
      <c r="H2221" s="55" t="str">
        <f>"jingdian/"&amp;VLOOKUP(B2221,city!$C$4:$P$352,13,FALSE)&amp;"/"&amp;VLOOKUP(C2221,city!$D$4:$P$352,13,FALSE)&amp;"/jd/"&amp;K2221&amp;".jpg"</f>
        <v>jingdian/sichuan/yaan/jd/8.jpg</v>
      </c>
      <c r="I2221" s="55" t="str">
        <f t="shared" si="271"/>
        <v>13a,13b</v>
      </c>
      <c r="J2221" s="51">
        <f t="shared" si="274"/>
        <v>222</v>
      </c>
      <c r="K2221" s="51">
        <f>IF(VLOOKUP(J2220,city!$K$4:$L$352,2,0)&gt;K2220,K2220+1,1)</f>
        <v>8</v>
      </c>
      <c r="L2221" s="51">
        <v>1</v>
      </c>
      <c r="M2221" s="51" t="s">
        <v>503</v>
      </c>
      <c r="N2221" s="17">
        <v>103.02</v>
      </c>
      <c r="O2221" s="17">
        <v>29.754999999999999</v>
      </c>
      <c r="P2221" s="51" t="str">
        <f t="shared" si="275"/>
        <v/>
      </c>
      <c r="Q2221" s="51">
        <v>13</v>
      </c>
      <c r="R2221" s="51">
        <f t="shared" si="276"/>
        <v>13</v>
      </c>
      <c r="S2221" s="51" t="str">
        <f t="shared" si="272"/>
        <v>13a</v>
      </c>
      <c r="T2221" s="51" t="str">
        <f t="shared" si="273"/>
        <v>13b</v>
      </c>
    </row>
    <row r="2222" spans="1:20" ht="20" customHeight="1" x14ac:dyDescent="0.15">
      <c r="A2222" s="51">
        <f t="shared" si="270"/>
        <v>122209</v>
      </c>
      <c r="B2222" s="52" t="str">
        <f>VLOOKUP(J2222,city!$A$4:$D$352,3,0)</f>
        <v>四川</v>
      </c>
      <c r="C2222" s="52" t="str">
        <f>VLOOKUP(J2222,city!$A$4:$D$352,4,0)</f>
        <v>雅安</v>
      </c>
      <c r="D2222" s="51" t="s">
        <v>5462</v>
      </c>
      <c r="E2222" s="51" t="s">
        <v>5463</v>
      </c>
      <c r="F2222" s="53" t="str">
        <f t="shared" si="269"/>
        <v>102.654,30.41</v>
      </c>
      <c r="G2222" s="54" t="s">
        <v>795</v>
      </c>
      <c r="H2222" s="55" t="str">
        <f>"jingdian/"&amp;VLOOKUP(B2222,city!$C$4:$P$352,13,FALSE)&amp;"/"&amp;VLOOKUP(C2222,city!$D$4:$P$352,13,FALSE)&amp;"/jd/"&amp;K2222&amp;".jpg"</f>
        <v>jingdian/sichuan/yaan/jd/9.jpg</v>
      </c>
      <c r="I2222" s="55" t="str">
        <f t="shared" si="271"/>
        <v>11a,11b</v>
      </c>
      <c r="J2222" s="51">
        <f t="shared" si="274"/>
        <v>222</v>
      </c>
      <c r="K2222" s="51">
        <f>IF(VLOOKUP(J2221,city!$K$4:$L$352,2,0)&gt;K2221,K2221+1,1)</f>
        <v>9</v>
      </c>
      <c r="L2222" s="51">
        <v>1</v>
      </c>
      <c r="M2222" s="51" t="s">
        <v>503</v>
      </c>
      <c r="N2222" s="17">
        <v>102.654</v>
      </c>
      <c r="O2222" s="17">
        <v>30.41</v>
      </c>
      <c r="P2222" s="51" t="str">
        <f t="shared" si="275"/>
        <v/>
      </c>
      <c r="Q2222" s="51">
        <v>11</v>
      </c>
      <c r="R2222" s="51">
        <f t="shared" si="276"/>
        <v>2</v>
      </c>
      <c r="S2222" s="51" t="str">
        <f t="shared" si="272"/>
        <v>11a</v>
      </c>
      <c r="T2222" s="51" t="str">
        <f t="shared" si="273"/>
        <v>11b</v>
      </c>
    </row>
    <row r="2223" spans="1:20" ht="20" customHeight="1" x14ac:dyDescent="0.15">
      <c r="A2223" s="51">
        <f t="shared" si="270"/>
        <v>122210</v>
      </c>
      <c r="B2223" s="52" t="str">
        <f>VLOOKUP(J2223,city!$A$4:$D$352,3,0)</f>
        <v>四川</v>
      </c>
      <c r="C2223" s="52" t="str">
        <f>VLOOKUP(J2223,city!$A$4:$D$352,4,0)</f>
        <v>雅安</v>
      </c>
      <c r="D2223" s="51" t="s">
        <v>5464</v>
      </c>
      <c r="E2223" s="51" t="s">
        <v>5465</v>
      </c>
      <c r="F2223" s="53" t="str">
        <f t="shared" si="269"/>
        <v>102.698,30.685</v>
      </c>
      <c r="G2223" s="54" t="s">
        <v>795</v>
      </c>
      <c r="H2223" s="55" t="str">
        <f>"jingdian/"&amp;VLOOKUP(B2223,city!$C$4:$P$352,13,FALSE)&amp;"/"&amp;VLOOKUP(C2223,city!$D$4:$P$352,13,FALSE)&amp;"/jd/"&amp;K2223&amp;".jpg"</f>
        <v>jingdian/sichuan/yaan/jd/10.jpg</v>
      </c>
      <c r="I2223" s="55" t="str">
        <f t="shared" si="271"/>
        <v>32a,32b</v>
      </c>
      <c r="J2223" s="51">
        <f t="shared" si="274"/>
        <v>222</v>
      </c>
      <c r="K2223" s="51">
        <f>IF(VLOOKUP(J2222,city!$K$4:$L$352,2,0)&gt;K2222,K2222+1,1)</f>
        <v>10</v>
      </c>
      <c r="L2223" s="51">
        <v>1</v>
      </c>
      <c r="M2223" s="51" t="s">
        <v>503</v>
      </c>
      <c r="N2223" s="17">
        <v>102.69799999999999</v>
      </c>
      <c r="O2223" s="17">
        <v>30.684999999999999</v>
      </c>
      <c r="P2223" s="51" t="str">
        <f t="shared" si="275"/>
        <v>102.8799,30.1637</v>
      </c>
      <c r="Q2223" s="51">
        <v>32</v>
      </c>
      <c r="R2223" s="51" t="e">
        <f t="shared" si="276"/>
        <v>#N/A</v>
      </c>
      <c r="S2223" s="51" t="str">
        <f t="shared" si="272"/>
        <v>32a</v>
      </c>
      <c r="T2223" s="51" t="str">
        <f t="shared" si="273"/>
        <v>32b</v>
      </c>
    </row>
    <row r="2224" spans="1:20" ht="20" customHeight="1" x14ac:dyDescent="0.15">
      <c r="A2224" s="51">
        <f t="shared" si="270"/>
        <v>122301</v>
      </c>
      <c r="B2224" s="52" t="str">
        <f>VLOOKUP(J2224,city!$A$4:$D$352,3,0)</f>
        <v>四川</v>
      </c>
      <c r="C2224" s="52" t="str">
        <f>VLOOKUP(J2224,city!$A$4:$D$352,4,0)</f>
        <v>达州</v>
      </c>
      <c r="D2224" s="51" t="s">
        <v>5466</v>
      </c>
      <c r="E2224" s="51" t="s">
        <v>5467</v>
      </c>
      <c r="F2224" s="53" t="str">
        <f t="shared" si="269"/>
        <v>107.669,30.995</v>
      </c>
      <c r="G2224" s="54" t="s">
        <v>795</v>
      </c>
      <c r="H2224" s="55" t="str">
        <f>"jingdian/"&amp;VLOOKUP(B2224,city!$C$4:$P$352,13,FALSE)&amp;"/"&amp;VLOOKUP(C2224,city!$D$4:$P$352,13,FALSE)&amp;"/jd/"&amp;K2224&amp;".jpg"</f>
        <v>jingdian/sichuan/dazhou/jd/1.jpg</v>
      </c>
      <c r="I2224" s="55" t="str">
        <f t="shared" si="271"/>
        <v>11a,11b</v>
      </c>
      <c r="J2224" s="51">
        <f t="shared" si="274"/>
        <v>223</v>
      </c>
      <c r="K2224" s="51">
        <f>IF(VLOOKUP(J2223,city!$K$4:$L$352,2,0)&gt;K2223,K2223+1,1)</f>
        <v>1</v>
      </c>
      <c r="L2224" s="51">
        <v>1</v>
      </c>
      <c r="M2224" s="51" t="s">
        <v>505</v>
      </c>
      <c r="N2224" s="17">
        <v>107.669</v>
      </c>
      <c r="O2224" s="17">
        <v>30.995000000000001</v>
      </c>
      <c r="P2224" s="51" t="str">
        <f t="shared" si="275"/>
        <v/>
      </c>
      <c r="Q2224" s="51">
        <v>11</v>
      </c>
      <c r="R2224" s="51">
        <f t="shared" si="276"/>
        <v>11</v>
      </c>
      <c r="S2224" s="51" t="str">
        <f t="shared" si="272"/>
        <v>11a</v>
      </c>
      <c r="T2224" s="51" t="str">
        <f t="shared" si="273"/>
        <v>11b</v>
      </c>
    </row>
    <row r="2225" spans="1:20" ht="20" customHeight="1" x14ac:dyDescent="0.15">
      <c r="A2225" s="51">
        <f t="shared" si="270"/>
        <v>122302</v>
      </c>
      <c r="B2225" s="52" t="str">
        <f>VLOOKUP(J2225,city!$A$4:$D$352,3,0)</f>
        <v>四川</v>
      </c>
      <c r="C2225" s="52" t="str">
        <f>VLOOKUP(J2225,city!$A$4:$D$352,4,0)</f>
        <v>达州</v>
      </c>
      <c r="D2225" s="51" t="s">
        <v>5468</v>
      </c>
      <c r="E2225" s="51" t="s">
        <v>5469</v>
      </c>
      <c r="F2225" s="53" t="str">
        <f t="shared" si="269"/>
        <v>107.092,30.863</v>
      </c>
      <c r="G2225" s="54" t="s">
        <v>795</v>
      </c>
      <c r="H2225" s="55" t="str">
        <f>"jingdian/"&amp;VLOOKUP(B2225,city!$C$4:$P$352,13,FALSE)&amp;"/"&amp;VLOOKUP(C2225,city!$D$4:$P$352,13,FALSE)&amp;"/jd/"&amp;K2225&amp;".jpg"</f>
        <v>jingdian/sichuan/dazhou/jd/2.jpg</v>
      </c>
      <c r="I2225" s="55" t="str">
        <f t="shared" si="271"/>
        <v>2a,2b</v>
      </c>
      <c r="J2225" s="51">
        <f t="shared" si="274"/>
        <v>223</v>
      </c>
      <c r="K2225" s="51">
        <f>IF(VLOOKUP(J2224,city!$K$4:$L$352,2,0)&gt;K2224,K2224+1,1)</f>
        <v>2</v>
      </c>
      <c r="L2225" s="51">
        <v>1</v>
      </c>
      <c r="M2225" s="51" t="s">
        <v>505</v>
      </c>
      <c r="N2225" s="17">
        <v>107.092</v>
      </c>
      <c r="O2225" s="17">
        <v>30.863</v>
      </c>
      <c r="P2225" s="51" t="str">
        <f t="shared" si="275"/>
        <v/>
      </c>
      <c r="Q2225" s="51">
        <v>2</v>
      </c>
      <c r="R2225" s="51">
        <f t="shared" si="276"/>
        <v>2</v>
      </c>
      <c r="S2225" s="51" t="str">
        <f t="shared" si="272"/>
        <v>2a</v>
      </c>
      <c r="T2225" s="51" t="str">
        <f t="shared" si="273"/>
        <v>2b</v>
      </c>
    </row>
    <row r="2226" spans="1:20" ht="20" customHeight="1" x14ac:dyDescent="0.15">
      <c r="A2226" s="51">
        <f t="shared" si="270"/>
        <v>122303</v>
      </c>
      <c r="B2226" s="52" t="str">
        <f>VLOOKUP(J2226,city!$A$4:$D$352,3,0)</f>
        <v>四川</v>
      </c>
      <c r="C2226" s="52" t="str">
        <f>VLOOKUP(J2226,city!$A$4:$D$352,4,0)</f>
        <v>达州</v>
      </c>
      <c r="D2226" s="51" t="s">
        <v>5470</v>
      </c>
      <c r="E2226" s="51" t="s">
        <v>5471</v>
      </c>
      <c r="F2226" s="53" t="str">
        <f t="shared" si="269"/>
        <v>108.252,31.924</v>
      </c>
      <c r="G2226" s="54" t="s">
        <v>795</v>
      </c>
      <c r="H2226" s="55" t="str">
        <f>"jingdian/"&amp;VLOOKUP(B2226,city!$C$4:$P$352,13,FALSE)&amp;"/"&amp;VLOOKUP(C2226,city!$D$4:$P$352,13,FALSE)&amp;"/jd/"&amp;K2226&amp;".jpg"</f>
        <v>jingdian/sichuan/dazhou/jd/3.jpg</v>
      </c>
      <c r="I2226" s="55" t="str">
        <f t="shared" si="271"/>
        <v>15a,15b</v>
      </c>
      <c r="J2226" s="51">
        <f t="shared" si="274"/>
        <v>223</v>
      </c>
      <c r="K2226" s="51">
        <f>IF(VLOOKUP(J2225,city!$K$4:$L$352,2,0)&gt;K2225,K2225+1,1)</f>
        <v>3</v>
      </c>
      <c r="L2226" s="51">
        <v>1</v>
      </c>
      <c r="M2226" s="51" t="s">
        <v>505</v>
      </c>
      <c r="N2226" s="17">
        <v>108.252</v>
      </c>
      <c r="O2226" s="17">
        <v>31.923999999999999</v>
      </c>
      <c r="P2226" s="51" t="str">
        <f t="shared" si="275"/>
        <v/>
      </c>
      <c r="Q2226" s="51">
        <v>15</v>
      </c>
      <c r="R2226" s="51">
        <f t="shared" si="276"/>
        <v>15</v>
      </c>
      <c r="S2226" s="51" t="str">
        <f t="shared" si="272"/>
        <v>15a</v>
      </c>
      <c r="T2226" s="51" t="str">
        <f t="shared" si="273"/>
        <v>15b</v>
      </c>
    </row>
    <row r="2227" spans="1:20" ht="20" customHeight="1" x14ac:dyDescent="0.15">
      <c r="A2227" s="51">
        <f t="shared" si="270"/>
        <v>122304</v>
      </c>
      <c r="B2227" s="52" t="str">
        <f>VLOOKUP(J2227,city!$A$4:$D$352,3,0)</f>
        <v>四川</v>
      </c>
      <c r="C2227" s="52" t="str">
        <f>VLOOKUP(J2227,city!$A$4:$D$352,4,0)</f>
        <v>达州</v>
      </c>
      <c r="D2227" s="51" t="s">
        <v>5472</v>
      </c>
      <c r="E2227" s="51" t="s">
        <v>5473</v>
      </c>
      <c r="F2227" s="53" t="str">
        <f t="shared" si="269"/>
        <v>107.487,31.212</v>
      </c>
      <c r="G2227" s="54" t="s">
        <v>795</v>
      </c>
      <c r="H2227" s="55" t="str">
        <f>"jingdian/"&amp;VLOOKUP(B2227,city!$C$4:$P$352,13,FALSE)&amp;"/"&amp;VLOOKUP(C2227,city!$D$4:$P$352,13,FALSE)&amp;"/jd/"&amp;K2227&amp;".jpg"</f>
        <v>jingdian/sichuan/dazhou/jd/4.jpg</v>
      </c>
      <c r="I2227" s="55" t="str">
        <f t="shared" si="271"/>
        <v>14a,14b</v>
      </c>
      <c r="J2227" s="51">
        <f t="shared" si="274"/>
        <v>223</v>
      </c>
      <c r="K2227" s="51">
        <f>IF(VLOOKUP(J2226,city!$K$4:$L$352,2,0)&gt;K2226,K2226+1,1)</f>
        <v>4</v>
      </c>
      <c r="L2227" s="51">
        <v>1</v>
      </c>
      <c r="M2227" s="51" t="s">
        <v>505</v>
      </c>
      <c r="N2227" s="17">
        <v>107.48699999999999</v>
      </c>
      <c r="O2227" s="17">
        <v>31.212</v>
      </c>
      <c r="P2227" s="51" t="str">
        <f t="shared" si="275"/>
        <v/>
      </c>
      <c r="Q2227" s="51">
        <v>14</v>
      </c>
      <c r="R2227" s="51">
        <f t="shared" si="276"/>
        <v>14</v>
      </c>
      <c r="S2227" s="51" t="str">
        <f t="shared" si="272"/>
        <v>14a</v>
      </c>
      <c r="T2227" s="51" t="str">
        <f t="shared" si="273"/>
        <v>14b</v>
      </c>
    </row>
    <row r="2228" spans="1:20" ht="20" customHeight="1" x14ac:dyDescent="0.15">
      <c r="A2228" s="51">
        <f t="shared" si="270"/>
        <v>122305</v>
      </c>
      <c r="B2228" s="52" t="str">
        <f>VLOOKUP(J2228,city!$A$4:$D$352,3,0)</f>
        <v>四川</v>
      </c>
      <c r="C2228" s="52" t="str">
        <f>VLOOKUP(J2228,city!$A$4:$D$352,4,0)</f>
        <v>达州</v>
      </c>
      <c r="D2228" s="51" t="s">
        <v>5474</v>
      </c>
      <c r="E2228" s="51" t="s">
        <v>5475</v>
      </c>
      <c r="F2228" s="53" t="str">
        <f t="shared" si="269"/>
        <v>107.593,31.048</v>
      </c>
      <c r="G2228" s="54" t="s">
        <v>795</v>
      </c>
      <c r="H2228" s="55" t="str">
        <f>"jingdian/"&amp;VLOOKUP(B2228,city!$C$4:$P$352,13,FALSE)&amp;"/"&amp;VLOOKUP(C2228,city!$D$4:$P$352,13,FALSE)&amp;"/jd/"&amp;K2228&amp;".jpg"</f>
        <v>jingdian/sichuan/dazhou/jd/5.jpg</v>
      </c>
      <c r="I2228" s="55" t="str">
        <f t="shared" si="271"/>
        <v>2a,2b</v>
      </c>
      <c r="J2228" s="51">
        <f t="shared" si="274"/>
        <v>223</v>
      </c>
      <c r="K2228" s="51">
        <f>IF(VLOOKUP(J2227,city!$K$4:$L$352,2,0)&gt;K2227,K2227+1,1)</f>
        <v>5</v>
      </c>
      <c r="L2228" s="51">
        <v>1</v>
      </c>
      <c r="M2228" s="51" t="s">
        <v>505</v>
      </c>
      <c r="N2228" s="17">
        <v>107.593</v>
      </c>
      <c r="O2228" s="17">
        <v>31.047999999999998</v>
      </c>
      <c r="P2228" s="51" t="str">
        <f t="shared" si="275"/>
        <v/>
      </c>
      <c r="Q2228" s="51">
        <v>2</v>
      </c>
      <c r="R2228" s="51">
        <f t="shared" si="276"/>
        <v>2</v>
      </c>
      <c r="S2228" s="51" t="str">
        <f t="shared" si="272"/>
        <v>2a</v>
      </c>
      <c r="T2228" s="51" t="str">
        <f t="shared" si="273"/>
        <v>2b</v>
      </c>
    </row>
    <row r="2229" spans="1:20" ht="20" customHeight="1" x14ac:dyDescent="0.15">
      <c r="A2229" s="51">
        <f t="shared" si="270"/>
        <v>122306</v>
      </c>
      <c r="B2229" s="52" t="str">
        <f>VLOOKUP(J2229,city!$A$4:$D$352,3,0)</f>
        <v>四川</v>
      </c>
      <c r="C2229" s="52" t="str">
        <f>VLOOKUP(J2229,city!$A$4:$D$352,4,0)</f>
        <v>达州</v>
      </c>
      <c r="D2229" s="51" t="s">
        <v>2008</v>
      </c>
      <c r="E2229" s="51" t="s">
        <v>5476</v>
      </c>
      <c r="F2229" s="53" t="str">
        <f t="shared" si="269"/>
        <v>107.465,31.259</v>
      </c>
      <c r="G2229" s="54" t="s">
        <v>795</v>
      </c>
      <c r="H2229" s="55" t="str">
        <f>"jingdian/"&amp;VLOOKUP(B2229,city!$C$4:$P$352,13,FALSE)&amp;"/"&amp;VLOOKUP(C2229,city!$D$4:$P$352,13,FALSE)&amp;"/jd/"&amp;K2229&amp;".jpg"</f>
        <v>jingdian/sichuan/dazhou/jd/6.jpg</v>
      </c>
      <c r="I2229" s="55" t="str">
        <f t="shared" si="271"/>
        <v>6a,6b</v>
      </c>
      <c r="J2229" s="51">
        <f t="shared" si="274"/>
        <v>223</v>
      </c>
      <c r="K2229" s="51">
        <f>IF(VLOOKUP(J2228,city!$K$4:$L$352,2,0)&gt;K2228,K2228+1,1)</f>
        <v>6</v>
      </c>
      <c r="L2229" s="51">
        <v>1</v>
      </c>
      <c r="M2229" s="51" t="s">
        <v>505</v>
      </c>
      <c r="N2229" s="17">
        <v>107.465</v>
      </c>
      <c r="O2229" s="17">
        <v>31.259</v>
      </c>
      <c r="P2229" s="51" t="str">
        <f t="shared" si="275"/>
        <v/>
      </c>
      <c r="Q2229" s="51">
        <v>6</v>
      </c>
      <c r="R2229" s="51">
        <f t="shared" si="276"/>
        <v>6</v>
      </c>
      <c r="S2229" s="51" t="str">
        <f t="shared" si="272"/>
        <v>6a</v>
      </c>
      <c r="T2229" s="51" t="str">
        <f t="shared" si="273"/>
        <v>6b</v>
      </c>
    </row>
    <row r="2230" spans="1:20" ht="20" customHeight="1" x14ac:dyDescent="0.15">
      <c r="A2230" s="51">
        <f t="shared" si="270"/>
        <v>122307</v>
      </c>
      <c r="B2230" s="52" t="str">
        <f>VLOOKUP(J2230,city!$A$4:$D$352,3,0)</f>
        <v>四川</v>
      </c>
      <c r="C2230" s="52" t="str">
        <f>VLOOKUP(J2230,city!$A$4:$D$352,4,0)</f>
        <v>达州</v>
      </c>
      <c r="D2230" s="51" t="s">
        <v>5477</v>
      </c>
      <c r="E2230" s="51" t="s">
        <v>5478</v>
      </c>
      <c r="F2230" s="53" t="str">
        <f t="shared" si="269"/>
        <v>107.353,30.777</v>
      </c>
      <c r="G2230" s="54" t="s">
        <v>795</v>
      </c>
      <c r="H2230" s="55" t="str">
        <f>"jingdian/"&amp;VLOOKUP(B2230,city!$C$4:$P$352,13,FALSE)&amp;"/"&amp;VLOOKUP(C2230,city!$D$4:$P$352,13,FALSE)&amp;"/jd/"&amp;K2230&amp;".jpg"</f>
        <v>jingdian/sichuan/dazhou/jd/7.jpg</v>
      </c>
      <c r="I2230" s="55" t="str">
        <f t="shared" si="271"/>
        <v>1a,1b</v>
      </c>
      <c r="J2230" s="51">
        <f t="shared" si="274"/>
        <v>223</v>
      </c>
      <c r="K2230" s="51">
        <f>IF(VLOOKUP(J2229,city!$K$4:$L$352,2,0)&gt;K2229,K2229+1,1)</f>
        <v>7</v>
      </c>
      <c r="L2230" s="51">
        <v>1</v>
      </c>
      <c r="M2230" s="51" t="s">
        <v>505</v>
      </c>
      <c r="N2230" s="17">
        <v>107.35299999999999</v>
      </c>
      <c r="O2230" s="17">
        <v>30.777000000000001</v>
      </c>
      <c r="P2230" s="51" t="str">
        <f t="shared" si="275"/>
        <v/>
      </c>
      <c r="Q2230" s="51">
        <v>1</v>
      </c>
      <c r="R2230" s="51">
        <f t="shared" si="276"/>
        <v>2</v>
      </c>
      <c r="S2230" s="51" t="str">
        <f t="shared" si="272"/>
        <v>1a</v>
      </c>
      <c r="T2230" s="51" t="str">
        <f t="shared" si="273"/>
        <v>1b</v>
      </c>
    </row>
    <row r="2231" spans="1:20" ht="20" customHeight="1" x14ac:dyDescent="0.15">
      <c r="A2231" s="51">
        <f t="shared" si="270"/>
        <v>122308</v>
      </c>
      <c r="B2231" s="52" t="str">
        <f>VLOOKUP(J2231,city!$A$4:$D$352,3,0)</f>
        <v>四川</v>
      </c>
      <c r="C2231" s="52" t="str">
        <f>VLOOKUP(J2231,city!$A$4:$D$352,4,0)</f>
        <v>达州</v>
      </c>
      <c r="D2231" s="51" t="s">
        <v>5479</v>
      </c>
      <c r="E2231" s="51" t="s">
        <v>5480</v>
      </c>
      <c r="F2231" s="53" t="str">
        <f t="shared" si="269"/>
        <v>108.496,31.779</v>
      </c>
      <c r="G2231" s="54" t="s">
        <v>795</v>
      </c>
      <c r="H2231" s="55" t="str">
        <f>"jingdian/"&amp;VLOOKUP(B2231,city!$C$4:$P$352,13,FALSE)&amp;"/"&amp;VLOOKUP(C2231,city!$D$4:$P$352,13,FALSE)&amp;"/jd/"&amp;K2231&amp;".jpg"</f>
        <v>jingdian/sichuan/dazhou/jd/8.jpg</v>
      </c>
      <c r="I2231" s="55" t="str">
        <f t="shared" si="271"/>
        <v>6a,6b</v>
      </c>
      <c r="J2231" s="51">
        <f t="shared" si="274"/>
        <v>223</v>
      </c>
      <c r="K2231" s="51">
        <f>IF(VLOOKUP(J2230,city!$K$4:$L$352,2,0)&gt;K2230,K2230+1,1)</f>
        <v>8</v>
      </c>
      <c r="L2231" s="51">
        <v>1</v>
      </c>
      <c r="M2231" s="51" t="s">
        <v>505</v>
      </c>
      <c r="N2231" s="17">
        <v>108.496</v>
      </c>
      <c r="O2231" s="17">
        <v>31.779</v>
      </c>
      <c r="P2231" s="51" t="str">
        <f t="shared" si="275"/>
        <v/>
      </c>
      <c r="Q2231" s="51">
        <v>6</v>
      </c>
      <c r="R2231" s="51">
        <f t="shared" si="276"/>
        <v>6</v>
      </c>
      <c r="S2231" s="51" t="str">
        <f t="shared" si="272"/>
        <v>6a</v>
      </c>
      <c r="T2231" s="51" t="str">
        <f t="shared" si="273"/>
        <v>6b</v>
      </c>
    </row>
    <row r="2232" spans="1:20" ht="20" customHeight="1" x14ac:dyDescent="0.15">
      <c r="A2232" s="51">
        <f t="shared" si="270"/>
        <v>122309</v>
      </c>
      <c r="B2232" s="52" t="str">
        <f>VLOOKUP(J2232,city!$A$4:$D$352,3,0)</f>
        <v>四川</v>
      </c>
      <c r="C2232" s="52" t="str">
        <f>VLOOKUP(J2232,city!$A$4:$D$352,4,0)</f>
        <v>达州</v>
      </c>
      <c r="D2232" s="51" t="s">
        <v>5481</v>
      </c>
      <c r="E2232" s="51" t="s">
        <v>5482</v>
      </c>
      <c r="F2232" s="53" t="str">
        <f t="shared" si="269"/>
        <v>107.535,31.313</v>
      </c>
      <c r="G2232" s="54" t="s">
        <v>795</v>
      </c>
      <c r="H2232" s="55" t="str">
        <f>"jingdian/"&amp;VLOOKUP(B2232,city!$C$4:$P$352,13,FALSE)&amp;"/"&amp;VLOOKUP(C2232,city!$D$4:$P$352,13,FALSE)&amp;"/jd/"&amp;K2232&amp;".jpg"</f>
        <v>jingdian/sichuan/dazhou/jd/9.jpg</v>
      </c>
      <c r="I2232" s="55" t="str">
        <f t="shared" si="271"/>
        <v>15a,15b</v>
      </c>
      <c r="J2232" s="51">
        <f t="shared" si="274"/>
        <v>223</v>
      </c>
      <c r="K2232" s="51">
        <f>IF(VLOOKUP(J2231,city!$K$4:$L$352,2,0)&gt;K2231,K2231+1,1)</f>
        <v>9</v>
      </c>
      <c r="L2232" s="51">
        <v>1</v>
      </c>
      <c r="M2232" s="51" t="s">
        <v>505</v>
      </c>
      <c r="N2232" s="17">
        <v>107.535</v>
      </c>
      <c r="O2232" s="17">
        <v>31.312999999999999</v>
      </c>
      <c r="P2232" s="51" t="str">
        <f t="shared" si="275"/>
        <v/>
      </c>
      <c r="Q2232" s="51">
        <v>15</v>
      </c>
      <c r="R2232" s="51" t="e">
        <f t="shared" si="276"/>
        <v>#N/A</v>
      </c>
      <c r="S2232" s="51" t="str">
        <f t="shared" si="272"/>
        <v>15a</v>
      </c>
      <c r="T2232" s="51" t="str">
        <f t="shared" si="273"/>
        <v>15b</v>
      </c>
    </row>
    <row r="2233" spans="1:20" ht="20" customHeight="1" x14ac:dyDescent="0.15">
      <c r="A2233" s="51">
        <f t="shared" si="270"/>
        <v>122310</v>
      </c>
      <c r="B2233" s="52" t="str">
        <f>VLOOKUP(J2233,city!$A$4:$D$352,3,0)</f>
        <v>四川</v>
      </c>
      <c r="C2233" s="52" t="str">
        <f>VLOOKUP(J2233,city!$A$4:$D$352,4,0)</f>
        <v>达州</v>
      </c>
      <c r="D2233" s="51" t="s">
        <v>5483</v>
      </c>
      <c r="E2233" s="51" t="s">
        <v>5484</v>
      </c>
      <c r="F2233" s="53" t="str">
        <f t="shared" si="269"/>
        <v>108.127,32.167</v>
      </c>
      <c r="G2233" s="54" t="s">
        <v>795</v>
      </c>
      <c r="H2233" s="55" t="str">
        <f>"jingdian/"&amp;VLOOKUP(B2233,city!$C$4:$P$352,13,FALSE)&amp;"/"&amp;VLOOKUP(C2233,city!$D$4:$P$352,13,FALSE)&amp;"/jd/"&amp;K2233&amp;".jpg"</f>
        <v>jingdian/sichuan/dazhou/jd/10.jpg</v>
      </c>
      <c r="I2233" s="55" t="str">
        <f t="shared" si="271"/>
        <v>2a,2b</v>
      </c>
      <c r="J2233" s="51">
        <f t="shared" si="274"/>
        <v>223</v>
      </c>
      <c r="K2233" s="51">
        <f>IF(VLOOKUP(J2232,city!$K$4:$L$352,2,0)&gt;K2232,K2232+1,1)</f>
        <v>10</v>
      </c>
      <c r="L2233" s="51">
        <v>1</v>
      </c>
      <c r="M2233" s="51" t="s">
        <v>505</v>
      </c>
      <c r="N2233" s="17">
        <v>108.127</v>
      </c>
      <c r="O2233" s="17">
        <v>32.167000000000002</v>
      </c>
      <c r="P2233" s="51" t="str">
        <f t="shared" si="275"/>
        <v>107.7069,31.3337</v>
      </c>
      <c r="Q2233" s="51">
        <v>2</v>
      </c>
      <c r="R2233" s="51">
        <f t="shared" si="276"/>
        <v>2</v>
      </c>
      <c r="S2233" s="51" t="str">
        <f t="shared" si="272"/>
        <v>2a</v>
      </c>
      <c r="T2233" s="51" t="str">
        <f t="shared" si="273"/>
        <v>2b</v>
      </c>
    </row>
    <row r="2234" spans="1:20" ht="20" customHeight="1" x14ac:dyDescent="0.15">
      <c r="A2234" s="51">
        <f t="shared" si="270"/>
        <v>122401</v>
      </c>
      <c r="B2234" s="52" t="str">
        <f>VLOOKUP(J2234,city!$A$4:$D$352,3,0)</f>
        <v>四川</v>
      </c>
      <c r="C2234" s="52" t="str">
        <f>VLOOKUP(J2234,city!$A$4:$D$352,4,0)</f>
        <v>广安</v>
      </c>
      <c r="D2234" s="51" t="s">
        <v>5485</v>
      </c>
      <c r="E2234" s="51" t="s">
        <v>5486</v>
      </c>
      <c r="F2234" s="53" t="str">
        <f t="shared" si="269"/>
        <v>106.643,30.523</v>
      </c>
      <c r="G2234" s="54" t="s">
        <v>795</v>
      </c>
      <c r="H2234" s="55" t="str">
        <f>"jingdian/"&amp;VLOOKUP(B2234,city!$C$4:$P$352,13,FALSE)&amp;"/"&amp;VLOOKUP(C2234,city!$D$4:$P$352,13,FALSE)&amp;"/jd/"&amp;K2234&amp;".jpg"</f>
        <v>jingdian/sichuan/guangan/jd/1.jpg</v>
      </c>
      <c r="I2234" s="55" t="str">
        <f t="shared" si="271"/>
        <v>15a,15b</v>
      </c>
      <c r="J2234" s="51">
        <f t="shared" si="274"/>
        <v>224</v>
      </c>
      <c r="K2234" s="51">
        <f>IF(VLOOKUP(J2233,city!$K$4:$L$352,2,0)&gt;K2233,K2233+1,1)</f>
        <v>1</v>
      </c>
      <c r="L2234" s="51">
        <v>1</v>
      </c>
      <c r="M2234" s="51" t="s">
        <v>507</v>
      </c>
      <c r="N2234" s="17">
        <v>106.643</v>
      </c>
      <c r="O2234" s="17">
        <v>30.523</v>
      </c>
      <c r="P2234" s="51" t="str">
        <f t="shared" si="275"/>
        <v/>
      </c>
      <c r="Q2234" s="51">
        <v>15</v>
      </c>
      <c r="R2234" s="51">
        <f t="shared" si="276"/>
        <v>15</v>
      </c>
      <c r="S2234" s="51" t="str">
        <f t="shared" si="272"/>
        <v>15a</v>
      </c>
      <c r="T2234" s="51" t="str">
        <f t="shared" si="273"/>
        <v>15b</v>
      </c>
    </row>
    <row r="2235" spans="1:20" ht="20" customHeight="1" x14ac:dyDescent="0.15">
      <c r="A2235" s="51">
        <f t="shared" si="270"/>
        <v>122402</v>
      </c>
      <c r="B2235" s="52" t="str">
        <f>VLOOKUP(J2235,city!$A$4:$D$352,3,0)</f>
        <v>四川</v>
      </c>
      <c r="C2235" s="52" t="str">
        <f>VLOOKUP(J2235,city!$A$4:$D$352,4,0)</f>
        <v>广安</v>
      </c>
      <c r="D2235" s="51" t="s">
        <v>5487</v>
      </c>
      <c r="E2235" s="51" t="s">
        <v>5488</v>
      </c>
      <c r="F2235" s="53" t="str">
        <f t="shared" si="269"/>
        <v>106.812,30.305</v>
      </c>
      <c r="G2235" s="54" t="s">
        <v>795</v>
      </c>
      <c r="H2235" s="55" t="str">
        <f>"jingdian/"&amp;VLOOKUP(B2235,city!$C$4:$P$352,13,FALSE)&amp;"/"&amp;VLOOKUP(C2235,city!$D$4:$P$352,13,FALSE)&amp;"/jd/"&amp;K2235&amp;".jpg"</f>
        <v>jingdian/sichuan/guangan/jd/2.jpg</v>
      </c>
      <c r="I2235" s="55" t="str">
        <f t="shared" si="271"/>
        <v>11a,11b</v>
      </c>
      <c r="J2235" s="51">
        <f t="shared" si="274"/>
        <v>224</v>
      </c>
      <c r="K2235" s="51">
        <f>IF(VLOOKUP(J2234,city!$K$4:$L$352,2,0)&gt;K2234,K2234+1,1)</f>
        <v>2</v>
      </c>
      <c r="L2235" s="51">
        <v>1</v>
      </c>
      <c r="M2235" s="51" t="s">
        <v>507</v>
      </c>
      <c r="N2235" s="17">
        <v>106.812</v>
      </c>
      <c r="O2235" s="17">
        <v>30.305</v>
      </c>
      <c r="P2235" s="51" t="str">
        <f t="shared" si="275"/>
        <v/>
      </c>
      <c r="Q2235" s="51">
        <v>11</v>
      </c>
      <c r="R2235" s="51">
        <f t="shared" si="276"/>
        <v>11</v>
      </c>
      <c r="S2235" s="51" t="str">
        <f t="shared" si="272"/>
        <v>11a</v>
      </c>
      <c r="T2235" s="51" t="str">
        <f t="shared" si="273"/>
        <v>11b</v>
      </c>
    </row>
    <row r="2236" spans="1:20" ht="20" customHeight="1" x14ac:dyDescent="0.15">
      <c r="A2236" s="51">
        <f t="shared" si="270"/>
        <v>122403</v>
      </c>
      <c r="B2236" s="52" t="str">
        <f>VLOOKUP(J2236,city!$A$4:$D$352,3,0)</f>
        <v>四川</v>
      </c>
      <c r="C2236" s="52" t="str">
        <f>VLOOKUP(J2236,city!$A$4:$D$352,4,0)</f>
        <v>广安</v>
      </c>
      <c r="D2236" s="51" t="s">
        <v>5489</v>
      </c>
      <c r="E2236" s="51" t="s">
        <v>5490</v>
      </c>
      <c r="F2236" s="53" t="str">
        <f t="shared" ref="F2236:F2299" si="277">N2236&amp;","&amp;O2236</f>
        <v>106.826,30.266</v>
      </c>
      <c r="G2236" s="54" t="s">
        <v>795</v>
      </c>
      <c r="H2236" s="55" t="str">
        <f>"jingdian/"&amp;VLOOKUP(B2236,city!$C$4:$P$352,13,FALSE)&amp;"/"&amp;VLOOKUP(C2236,city!$D$4:$P$352,13,FALSE)&amp;"/jd/"&amp;K2236&amp;".jpg"</f>
        <v>jingdian/sichuan/guangan/jd/3.jpg</v>
      </c>
      <c r="I2236" s="55" t="str">
        <f t="shared" si="271"/>
        <v>2a,2b</v>
      </c>
      <c r="J2236" s="51">
        <f t="shared" si="274"/>
        <v>224</v>
      </c>
      <c r="K2236" s="51">
        <f>IF(VLOOKUP(J2235,city!$K$4:$L$352,2,0)&gt;K2235,K2235+1,1)</f>
        <v>3</v>
      </c>
      <c r="L2236" s="51">
        <v>1</v>
      </c>
      <c r="M2236" s="51" t="s">
        <v>507</v>
      </c>
      <c r="N2236" s="17">
        <v>106.82599999999999</v>
      </c>
      <c r="O2236" s="17">
        <v>30.265999999999998</v>
      </c>
      <c r="P2236" s="51" t="str">
        <f t="shared" si="275"/>
        <v/>
      </c>
      <c r="Q2236" s="51">
        <v>2</v>
      </c>
      <c r="R2236" s="51">
        <f t="shared" si="276"/>
        <v>2</v>
      </c>
      <c r="S2236" s="51" t="str">
        <f t="shared" si="272"/>
        <v>2a</v>
      </c>
      <c r="T2236" s="51" t="str">
        <f t="shared" si="273"/>
        <v>2b</v>
      </c>
    </row>
    <row r="2237" spans="1:20" ht="20" customHeight="1" x14ac:dyDescent="0.15">
      <c r="A2237" s="51">
        <f t="shared" si="270"/>
        <v>122404</v>
      </c>
      <c r="B2237" s="52" t="str">
        <f>VLOOKUP(J2237,city!$A$4:$D$352,3,0)</f>
        <v>四川</v>
      </c>
      <c r="C2237" s="52" t="str">
        <f>VLOOKUP(J2237,city!$A$4:$D$352,4,0)</f>
        <v>广安</v>
      </c>
      <c r="D2237" s="51" t="s">
        <v>5491</v>
      </c>
      <c r="E2237" s="51" t="s">
        <v>5492</v>
      </c>
      <c r="F2237" s="53" t="str">
        <f t="shared" si="277"/>
        <v>106.891,30.699</v>
      </c>
      <c r="G2237" s="54" t="s">
        <v>795</v>
      </c>
      <c r="H2237" s="55" t="str">
        <f>"jingdian/"&amp;VLOOKUP(B2237,city!$C$4:$P$352,13,FALSE)&amp;"/"&amp;VLOOKUP(C2237,city!$D$4:$P$352,13,FALSE)&amp;"/jd/"&amp;K2237&amp;".jpg"</f>
        <v>jingdian/sichuan/guangan/jd/4.jpg</v>
      </c>
      <c r="I2237" s="55" t="str">
        <f t="shared" si="271"/>
        <v>13a,13b</v>
      </c>
      <c r="J2237" s="51">
        <f t="shared" si="274"/>
        <v>224</v>
      </c>
      <c r="K2237" s="51">
        <f>IF(VLOOKUP(J2236,city!$K$4:$L$352,2,0)&gt;K2236,K2236+1,1)</f>
        <v>4</v>
      </c>
      <c r="L2237" s="51">
        <v>1</v>
      </c>
      <c r="M2237" s="51" t="s">
        <v>507</v>
      </c>
      <c r="N2237" s="17">
        <v>106.89100000000001</v>
      </c>
      <c r="O2237" s="17">
        <v>30.699000000000002</v>
      </c>
      <c r="P2237" s="51" t="str">
        <f t="shared" si="275"/>
        <v/>
      </c>
      <c r="Q2237" s="51">
        <v>13</v>
      </c>
      <c r="R2237" s="51">
        <f t="shared" si="276"/>
        <v>13</v>
      </c>
      <c r="S2237" s="51" t="str">
        <f t="shared" si="272"/>
        <v>13a</v>
      </c>
      <c r="T2237" s="51" t="str">
        <f t="shared" si="273"/>
        <v>13b</v>
      </c>
    </row>
    <row r="2238" spans="1:20" ht="20" customHeight="1" x14ac:dyDescent="0.15">
      <c r="A2238" s="51">
        <f t="shared" si="270"/>
        <v>122405</v>
      </c>
      <c r="B2238" s="52" t="str">
        <f>VLOOKUP(J2238,city!$A$4:$D$352,3,0)</f>
        <v>四川</v>
      </c>
      <c r="C2238" s="52" t="str">
        <f>VLOOKUP(J2238,city!$A$4:$D$352,4,0)</f>
        <v>广安</v>
      </c>
      <c r="D2238" s="51" t="s">
        <v>5493</v>
      </c>
      <c r="E2238" s="51" t="s">
        <v>5494</v>
      </c>
      <c r="F2238" s="53" t="str">
        <f t="shared" si="277"/>
        <v>106.076,30.354</v>
      </c>
      <c r="G2238" s="54" t="s">
        <v>795</v>
      </c>
      <c r="H2238" s="55" t="str">
        <f>"jingdian/"&amp;VLOOKUP(B2238,city!$C$4:$P$352,13,FALSE)&amp;"/"&amp;VLOOKUP(C2238,city!$D$4:$P$352,13,FALSE)&amp;"/jd/"&amp;K2238&amp;".jpg"</f>
        <v>jingdian/sichuan/guangan/jd/5.jpg</v>
      </c>
      <c r="I2238" s="55" t="str">
        <f t="shared" si="271"/>
        <v>32a,32b</v>
      </c>
      <c r="J2238" s="51">
        <f t="shared" si="274"/>
        <v>224</v>
      </c>
      <c r="K2238" s="51">
        <f>IF(VLOOKUP(J2237,city!$K$4:$L$352,2,0)&gt;K2237,K2237+1,1)</f>
        <v>5</v>
      </c>
      <c r="L2238" s="51">
        <v>1</v>
      </c>
      <c r="M2238" s="51" t="s">
        <v>507</v>
      </c>
      <c r="N2238" s="17">
        <v>106.07599999999999</v>
      </c>
      <c r="O2238" s="17">
        <v>30.353999999999999</v>
      </c>
      <c r="P2238" s="51" t="str">
        <f t="shared" si="275"/>
        <v/>
      </c>
      <c r="Q2238" s="51">
        <v>32</v>
      </c>
      <c r="R2238" s="51" t="e">
        <f t="shared" si="276"/>
        <v>#N/A</v>
      </c>
      <c r="S2238" s="51" t="str">
        <f t="shared" si="272"/>
        <v>32a</v>
      </c>
      <c r="T2238" s="51" t="str">
        <f t="shared" si="273"/>
        <v>32b</v>
      </c>
    </row>
    <row r="2239" spans="1:20" ht="20" customHeight="1" x14ac:dyDescent="0.15">
      <c r="A2239" s="51">
        <f t="shared" si="270"/>
        <v>122406</v>
      </c>
      <c r="B2239" s="52" t="str">
        <f>VLOOKUP(J2239,city!$A$4:$D$352,3,0)</f>
        <v>四川</v>
      </c>
      <c r="C2239" s="52" t="str">
        <f>VLOOKUP(J2239,city!$A$4:$D$352,4,0)</f>
        <v>广安</v>
      </c>
      <c r="D2239" s="51" t="s">
        <v>5495</v>
      </c>
      <c r="E2239" s="51" t="s">
        <v>5496</v>
      </c>
      <c r="F2239" s="53" t="str">
        <f t="shared" si="277"/>
        <v>106.818,30.321</v>
      </c>
      <c r="G2239" s="54" t="s">
        <v>795</v>
      </c>
      <c r="H2239" s="55" t="str">
        <f>"jingdian/"&amp;VLOOKUP(B2239,city!$C$4:$P$352,13,FALSE)&amp;"/"&amp;VLOOKUP(C2239,city!$D$4:$P$352,13,FALSE)&amp;"/jd/"&amp;K2239&amp;".jpg"</f>
        <v>jingdian/sichuan/guangan/jd/6.jpg</v>
      </c>
      <c r="I2239" s="55" t="str">
        <f t="shared" si="271"/>
        <v>11a,11b</v>
      </c>
      <c r="J2239" s="51">
        <f t="shared" si="274"/>
        <v>224</v>
      </c>
      <c r="K2239" s="51">
        <f>IF(VLOOKUP(J2238,city!$K$4:$L$352,2,0)&gt;K2238,K2238+1,1)</f>
        <v>6</v>
      </c>
      <c r="L2239" s="51">
        <v>1</v>
      </c>
      <c r="M2239" s="51" t="s">
        <v>507</v>
      </c>
      <c r="N2239" s="17">
        <v>106.818</v>
      </c>
      <c r="O2239" s="17">
        <v>30.321000000000002</v>
      </c>
      <c r="P2239" s="51" t="str">
        <f t="shared" si="275"/>
        <v/>
      </c>
      <c r="Q2239" s="51">
        <v>11</v>
      </c>
      <c r="R2239" s="51">
        <f t="shared" si="276"/>
        <v>11</v>
      </c>
      <c r="S2239" s="51" t="str">
        <f t="shared" si="272"/>
        <v>11a</v>
      </c>
      <c r="T2239" s="51" t="str">
        <f t="shared" si="273"/>
        <v>11b</v>
      </c>
    </row>
    <row r="2240" spans="1:20" ht="20" customHeight="1" x14ac:dyDescent="0.15">
      <c r="A2240" s="51">
        <f t="shared" si="270"/>
        <v>122407</v>
      </c>
      <c r="B2240" s="52" t="str">
        <f>VLOOKUP(J2240,city!$A$4:$D$352,3,0)</f>
        <v>四川</v>
      </c>
      <c r="C2240" s="52" t="str">
        <f>VLOOKUP(J2240,city!$A$4:$D$352,4,0)</f>
        <v>广安</v>
      </c>
      <c r="D2240" s="51" t="s">
        <v>5497</v>
      </c>
      <c r="E2240" s="51" t="s">
        <v>5498</v>
      </c>
      <c r="F2240" s="53" t="str">
        <f t="shared" si="277"/>
        <v>106.643,30.517</v>
      </c>
      <c r="G2240" s="54" t="s">
        <v>795</v>
      </c>
      <c r="H2240" s="55" t="str">
        <f>"jingdian/"&amp;VLOOKUP(B2240,city!$C$4:$P$352,13,FALSE)&amp;"/"&amp;VLOOKUP(C2240,city!$D$4:$P$352,13,FALSE)&amp;"/jd/"&amp;K2240&amp;".jpg"</f>
        <v>jingdian/sichuan/guangan/jd/7.jpg</v>
      </c>
      <c r="I2240" s="55" t="str">
        <f t="shared" si="271"/>
        <v>15a,15b</v>
      </c>
      <c r="J2240" s="51">
        <f t="shared" si="274"/>
        <v>224</v>
      </c>
      <c r="K2240" s="51">
        <f>IF(VLOOKUP(J2239,city!$K$4:$L$352,2,0)&gt;K2239,K2239+1,1)</f>
        <v>7</v>
      </c>
      <c r="L2240" s="51">
        <v>1</v>
      </c>
      <c r="M2240" s="51" t="s">
        <v>507</v>
      </c>
      <c r="N2240" s="17">
        <v>106.643</v>
      </c>
      <c r="O2240" s="17">
        <v>30.516999999999999</v>
      </c>
      <c r="P2240" s="51" t="str">
        <f t="shared" si="275"/>
        <v/>
      </c>
      <c r="Q2240" s="51">
        <v>15</v>
      </c>
      <c r="R2240" s="51">
        <f t="shared" si="276"/>
        <v>15</v>
      </c>
      <c r="S2240" s="51" t="str">
        <f t="shared" si="272"/>
        <v>15a</v>
      </c>
      <c r="T2240" s="51" t="str">
        <f t="shared" si="273"/>
        <v>15b</v>
      </c>
    </row>
    <row r="2241" spans="1:20" ht="20" customHeight="1" x14ac:dyDescent="0.15">
      <c r="A2241" s="51">
        <f t="shared" si="270"/>
        <v>122408</v>
      </c>
      <c r="B2241" s="52" t="str">
        <f>VLOOKUP(J2241,city!$A$4:$D$352,3,0)</f>
        <v>四川</v>
      </c>
      <c r="C2241" s="52" t="str">
        <f>VLOOKUP(J2241,city!$A$4:$D$352,4,0)</f>
        <v>广安</v>
      </c>
      <c r="D2241" s="51" t="s">
        <v>5499</v>
      </c>
      <c r="E2241" s="51" t="s">
        <v>5500</v>
      </c>
      <c r="F2241" s="53" t="str">
        <f t="shared" si="277"/>
        <v>106.663,30.499</v>
      </c>
      <c r="G2241" s="54" t="s">
        <v>795</v>
      </c>
      <c r="H2241" s="55" t="str">
        <f>"jingdian/"&amp;VLOOKUP(B2241,city!$C$4:$P$352,13,FALSE)&amp;"/"&amp;VLOOKUP(C2241,city!$D$4:$P$352,13,FALSE)&amp;"/jd/"&amp;K2241&amp;".jpg"</f>
        <v>jingdian/sichuan/guangan/jd/8.jpg</v>
      </c>
      <c r="I2241" s="55" t="str">
        <f t="shared" si="271"/>
        <v>2a,2b</v>
      </c>
      <c r="J2241" s="51">
        <f t="shared" si="274"/>
        <v>224</v>
      </c>
      <c r="K2241" s="51">
        <f>IF(VLOOKUP(J2240,city!$K$4:$L$352,2,0)&gt;K2240,K2240+1,1)</f>
        <v>8</v>
      </c>
      <c r="L2241" s="51">
        <v>1</v>
      </c>
      <c r="M2241" s="51" t="s">
        <v>507</v>
      </c>
      <c r="N2241" s="17">
        <v>106.663</v>
      </c>
      <c r="O2241" s="17">
        <v>30.498999999999999</v>
      </c>
      <c r="P2241" s="51" t="str">
        <f t="shared" si="275"/>
        <v/>
      </c>
      <c r="Q2241" s="51">
        <v>2</v>
      </c>
      <c r="R2241" s="51">
        <f t="shared" si="276"/>
        <v>2</v>
      </c>
      <c r="S2241" s="51" t="str">
        <f t="shared" si="272"/>
        <v>2a</v>
      </c>
      <c r="T2241" s="51" t="str">
        <f t="shared" si="273"/>
        <v>2b</v>
      </c>
    </row>
    <row r="2242" spans="1:20" ht="20" customHeight="1" x14ac:dyDescent="0.15">
      <c r="A2242" s="51">
        <f t="shared" si="270"/>
        <v>122409</v>
      </c>
      <c r="B2242" s="52" t="str">
        <f>VLOOKUP(J2242,city!$A$4:$D$352,3,0)</f>
        <v>四川</v>
      </c>
      <c r="C2242" s="52" t="str">
        <f>VLOOKUP(J2242,city!$A$4:$D$352,4,0)</f>
        <v>广安</v>
      </c>
      <c r="D2242" s="51" t="s">
        <v>5501</v>
      </c>
      <c r="E2242" s="51" t="s">
        <v>5502</v>
      </c>
      <c r="F2242" s="53" t="str">
        <f t="shared" si="277"/>
        <v>106.293,30.358</v>
      </c>
      <c r="G2242" s="54" t="s">
        <v>795</v>
      </c>
      <c r="H2242" s="55" t="str">
        <f>"jingdian/"&amp;VLOOKUP(B2242,city!$C$4:$P$352,13,FALSE)&amp;"/"&amp;VLOOKUP(C2242,city!$D$4:$P$352,13,FALSE)&amp;"/jd/"&amp;K2242&amp;".jpg"</f>
        <v>jingdian/sichuan/guangan/jd/9.jpg</v>
      </c>
      <c r="I2242" s="55" t="str">
        <f t="shared" si="271"/>
        <v>13a,13b</v>
      </c>
      <c r="J2242" s="51">
        <f t="shared" si="274"/>
        <v>224</v>
      </c>
      <c r="K2242" s="51">
        <f>IF(VLOOKUP(J2241,city!$K$4:$L$352,2,0)&gt;K2241,K2241+1,1)</f>
        <v>9</v>
      </c>
      <c r="L2242" s="51">
        <v>1</v>
      </c>
      <c r="M2242" s="51" t="s">
        <v>507</v>
      </c>
      <c r="N2242" s="17">
        <v>106.29300000000001</v>
      </c>
      <c r="O2242" s="17">
        <v>30.358000000000001</v>
      </c>
      <c r="P2242" s="51" t="str">
        <f t="shared" si="275"/>
        <v/>
      </c>
      <c r="Q2242" s="51">
        <v>13</v>
      </c>
      <c r="R2242" s="51">
        <f t="shared" si="276"/>
        <v>13</v>
      </c>
      <c r="S2242" s="51" t="str">
        <f t="shared" si="272"/>
        <v>13a</v>
      </c>
      <c r="T2242" s="51" t="str">
        <f t="shared" si="273"/>
        <v>13b</v>
      </c>
    </row>
    <row r="2243" spans="1:20" ht="20" customHeight="1" x14ac:dyDescent="0.15">
      <c r="A2243" s="51">
        <f t="shared" si="270"/>
        <v>122410</v>
      </c>
      <c r="B2243" s="52" t="str">
        <f>VLOOKUP(J2243,city!$A$4:$D$352,3,0)</f>
        <v>四川</v>
      </c>
      <c r="C2243" s="52" t="str">
        <f>VLOOKUP(J2243,city!$A$4:$D$352,4,0)</f>
        <v>广安</v>
      </c>
      <c r="D2243" s="51" t="s">
        <v>5503</v>
      </c>
      <c r="E2243" s="51" t="s">
        <v>5504</v>
      </c>
      <c r="F2243" s="53" t="str">
        <f t="shared" si="277"/>
        <v>106.441,30.52</v>
      </c>
      <c r="G2243" s="54" t="s">
        <v>795</v>
      </c>
      <c r="H2243" s="55" t="str">
        <f>"jingdian/"&amp;VLOOKUP(B2243,city!$C$4:$P$352,13,FALSE)&amp;"/"&amp;VLOOKUP(C2243,city!$D$4:$P$352,13,FALSE)&amp;"/jd/"&amp;K2243&amp;".jpg"</f>
        <v>jingdian/sichuan/guangan/jd/10.jpg</v>
      </c>
      <c r="I2243" s="55" t="str">
        <f t="shared" si="271"/>
        <v>14a,14b</v>
      </c>
      <c r="J2243" s="51">
        <f t="shared" si="274"/>
        <v>224</v>
      </c>
      <c r="K2243" s="51">
        <f>IF(VLOOKUP(J2242,city!$K$4:$L$352,2,0)&gt;K2242,K2242+1,1)</f>
        <v>10</v>
      </c>
      <c r="L2243" s="51">
        <v>1</v>
      </c>
      <c r="M2243" s="51" t="s">
        <v>507</v>
      </c>
      <c r="N2243" s="17">
        <v>106.441</v>
      </c>
      <c r="O2243" s="17">
        <v>30.52</v>
      </c>
      <c r="P2243" s="51" t="str">
        <f t="shared" si="275"/>
        <v>106.6106,30.4362</v>
      </c>
      <c r="Q2243" s="51">
        <v>14</v>
      </c>
      <c r="R2243" s="51">
        <f t="shared" si="276"/>
        <v>14</v>
      </c>
      <c r="S2243" s="51" t="str">
        <f t="shared" si="272"/>
        <v>14a</v>
      </c>
      <c r="T2243" s="51" t="str">
        <f t="shared" si="273"/>
        <v>14b</v>
      </c>
    </row>
    <row r="2244" spans="1:20" ht="20" customHeight="1" x14ac:dyDescent="0.15">
      <c r="A2244" s="51">
        <f t="shared" ref="A2244:A2307" si="278">100000+J2244*100+K2244</f>
        <v>122501</v>
      </c>
      <c r="B2244" s="52" t="str">
        <f>VLOOKUP(J2244,city!$A$4:$D$352,3,0)</f>
        <v>四川</v>
      </c>
      <c r="C2244" s="52" t="str">
        <f>VLOOKUP(J2244,city!$A$4:$D$352,4,0)</f>
        <v>巴中</v>
      </c>
      <c r="D2244" s="51" t="s">
        <v>5505</v>
      </c>
      <c r="E2244" s="51" t="s">
        <v>5506</v>
      </c>
      <c r="F2244" s="53" t="str">
        <f t="shared" si="277"/>
        <v>106.776,32.584</v>
      </c>
      <c r="G2244" s="54" t="s">
        <v>795</v>
      </c>
      <c r="H2244" s="55" t="str">
        <f>"jingdian/"&amp;VLOOKUP(B2244,city!$C$4:$P$352,13,FALSE)&amp;"/"&amp;VLOOKUP(C2244,city!$D$4:$P$352,13,FALSE)&amp;"/jd/"&amp;K2244&amp;".jpg"</f>
        <v>jingdian/sichuan/bazhong/jd/1.jpg</v>
      </c>
      <c r="I2244" s="55" t="str">
        <f t="shared" ref="I2244:I2307" si="279">S2244&amp;","&amp;T2244</f>
        <v>11a,11b</v>
      </c>
      <c r="J2244" s="51">
        <f t="shared" si="274"/>
        <v>225</v>
      </c>
      <c r="K2244" s="51">
        <f>IF(VLOOKUP(J2243,city!$K$4:$L$352,2,0)&gt;K2243,K2243+1,1)</f>
        <v>1</v>
      </c>
      <c r="L2244" s="51">
        <v>1</v>
      </c>
      <c r="M2244" s="51" t="s">
        <v>509</v>
      </c>
      <c r="N2244" s="17">
        <v>106.776</v>
      </c>
      <c r="O2244" s="17">
        <v>32.584000000000003</v>
      </c>
      <c r="P2244" s="51" t="str">
        <f t="shared" si="275"/>
        <v/>
      </c>
      <c r="Q2244" s="51">
        <v>11</v>
      </c>
      <c r="R2244" s="51">
        <f t="shared" si="276"/>
        <v>11</v>
      </c>
      <c r="S2244" s="51" t="str">
        <f t="shared" ref="S2244:S2307" si="280">CONCATENATE(Q2244,"a")</f>
        <v>11a</v>
      </c>
      <c r="T2244" s="51" t="str">
        <f t="shared" ref="T2244:T2307" si="281">CONCATENATE(Q2244,"b")</f>
        <v>11b</v>
      </c>
    </row>
    <row r="2245" spans="1:20" ht="20" customHeight="1" x14ac:dyDescent="0.15">
      <c r="A2245" s="51">
        <f t="shared" si="278"/>
        <v>122502</v>
      </c>
      <c r="B2245" s="52" t="str">
        <f>VLOOKUP(J2245,city!$A$4:$D$352,3,0)</f>
        <v>四川</v>
      </c>
      <c r="C2245" s="52" t="str">
        <f>VLOOKUP(J2245,city!$A$4:$D$352,4,0)</f>
        <v>巴中</v>
      </c>
      <c r="D2245" s="51" t="s">
        <v>5507</v>
      </c>
      <c r="E2245" s="51" t="s">
        <v>5508</v>
      </c>
      <c r="F2245" s="53" t="str">
        <f t="shared" si="277"/>
        <v>107.18,32.373</v>
      </c>
      <c r="G2245" s="54" t="s">
        <v>795</v>
      </c>
      <c r="H2245" s="55" t="str">
        <f>"jingdian/"&amp;VLOOKUP(B2245,city!$C$4:$P$352,13,FALSE)&amp;"/"&amp;VLOOKUP(C2245,city!$D$4:$P$352,13,FALSE)&amp;"/jd/"&amp;K2245&amp;".jpg"</f>
        <v>jingdian/sichuan/bazhong/jd/2.jpg</v>
      </c>
      <c r="I2245" s="55" t="str">
        <f t="shared" si="279"/>
        <v>6a,6b</v>
      </c>
      <c r="J2245" s="51">
        <f t="shared" ref="J2245:J2308" si="282">IF(K2245&gt;K2244,J2244,J2244+1)</f>
        <v>225</v>
      </c>
      <c r="K2245" s="51">
        <f>IF(VLOOKUP(J2244,city!$K$4:$L$352,2,0)&gt;K2244,K2244+1,1)</f>
        <v>2</v>
      </c>
      <c r="L2245" s="51">
        <v>1</v>
      </c>
      <c r="M2245" s="51" t="s">
        <v>509</v>
      </c>
      <c r="N2245" s="17">
        <v>107.18</v>
      </c>
      <c r="O2245" s="17">
        <v>32.372999999999998</v>
      </c>
      <c r="P2245" s="51" t="str">
        <f t="shared" si="275"/>
        <v/>
      </c>
      <c r="Q2245" s="51">
        <v>6</v>
      </c>
      <c r="R2245" s="51">
        <f t="shared" si="276"/>
        <v>6</v>
      </c>
      <c r="S2245" s="51" t="str">
        <f t="shared" si="280"/>
        <v>6a</v>
      </c>
      <c r="T2245" s="51" t="str">
        <f t="shared" si="281"/>
        <v>6b</v>
      </c>
    </row>
    <row r="2246" spans="1:20" ht="20" customHeight="1" x14ac:dyDescent="0.15">
      <c r="A2246" s="51">
        <f t="shared" si="278"/>
        <v>122503</v>
      </c>
      <c r="B2246" s="52" t="str">
        <f>VLOOKUP(J2246,city!$A$4:$D$352,3,0)</f>
        <v>四川</v>
      </c>
      <c r="C2246" s="52" t="str">
        <f>VLOOKUP(J2246,city!$A$4:$D$352,4,0)</f>
        <v>巴中</v>
      </c>
      <c r="D2246" s="51" t="s">
        <v>5509</v>
      </c>
      <c r="E2246" s="51" t="s">
        <v>5510</v>
      </c>
      <c r="F2246" s="53" t="str">
        <f t="shared" si="277"/>
        <v>107.425,32.104</v>
      </c>
      <c r="G2246" s="54" t="s">
        <v>795</v>
      </c>
      <c r="H2246" s="55" t="str">
        <f>"jingdian/"&amp;VLOOKUP(B2246,city!$C$4:$P$352,13,FALSE)&amp;"/"&amp;VLOOKUP(C2246,city!$D$4:$P$352,13,FALSE)&amp;"/jd/"&amp;K2246&amp;".jpg"</f>
        <v>jingdian/sichuan/bazhong/jd/3.jpg</v>
      </c>
      <c r="I2246" s="55" t="str">
        <f t="shared" si="279"/>
        <v>2a,2b</v>
      </c>
      <c r="J2246" s="51">
        <f t="shared" si="282"/>
        <v>225</v>
      </c>
      <c r="K2246" s="51">
        <f>IF(VLOOKUP(J2245,city!$K$4:$L$352,2,0)&gt;K2245,K2245+1,1)</f>
        <v>3</v>
      </c>
      <c r="L2246" s="51">
        <v>1</v>
      </c>
      <c r="M2246" s="51" t="s">
        <v>509</v>
      </c>
      <c r="N2246" s="17">
        <v>107.425</v>
      </c>
      <c r="O2246" s="17">
        <v>32.103999999999999</v>
      </c>
      <c r="P2246" s="51" t="str">
        <f t="shared" si="275"/>
        <v/>
      </c>
      <c r="Q2246" s="51">
        <v>2</v>
      </c>
      <c r="R2246" s="51">
        <f t="shared" si="276"/>
        <v>2</v>
      </c>
      <c r="S2246" s="51" t="str">
        <f t="shared" si="280"/>
        <v>2a</v>
      </c>
      <c r="T2246" s="51" t="str">
        <f t="shared" si="281"/>
        <v>2b</v>
      </c>
    </row>
    <row r="2247" spans="1:20" ht="20" customHeight="1" x14ac:dyDescent="0.15">
      <c r="A2247" s="51">
        <f t="shared" si="278"/>
        <v>122504</v>
      </c>
      <c r="B2247" s="52" t="str">
        <f>VLOOKUP(J2247,city!$A$4:$D$352,3,0)</f>
        <v>四川</v>
      </c>
      <c r="C2247" s="52" t="str">
        <f>VLOOKUP(J2247,city!$A$4:$D$352,4,0)</f>
        <v>巴中</v>
      </c>
      <c r="D2247" s="51" t="s">
        <v>5511</v>
      </c>
      <c r="E2247" s="51" t="s">
        <v>5512</v>
      </c>
      <c r="F2247" s="53" t="str">
        <f t="shared" si="277"/>
        <v>106.6379,31.574</v>
      </c>
      <c r="G2247" s="54" t="s">
        <v>795</v>
      </c>
      <c r="H2247" s="55" t="str">
        <f>"jingdian/"&amp;VLOOKUP(B2247,city!$C$4:$P$352,13,FALSE)&amp;"/"&amp;VLOOKUP(C2247,city!$D$4:$P$352,13,FALSE)&amp;"/jd/"&amp;K2247&amp;".jpg"</f>
        <v>jingdian/sichuan/bazhong/jd/4.jpg</v>
      </c>
      <c r="I2247" s="55" t="str">
        <f t="shared" si="279"/>
        <v>11a,11b</v>
      </c>
      <c r="J2247" s="51">
        <f t="shared" si="282"/>
        <v>225</v>
      </c>
      <c r="K2247" s="51">
        <f>IF(VLOOKUP(J2246,city!$K$4:$L$352,2,0)&gt;K2246,K2246+1,1)</f>
        <v>4</v>
      </c>
      <c r="L2247" s="51">
        <v>1</v>
      </c>
      <c r="M2247" s="51" t="s">
        <v>509</v>
      </c>
      <c r="N2247" s="17">
        <v>106.6379</v>
      </c>
      <c r="O2247" s="17">
        <v>31.574000000000002</v>
      </c>
      <c r="P2247" s="51" t="str">
        <f t="shared" si="275"/>
        <v/>
      </c>
      <c r="Q2247" s="51">
        <v>11</v>
      </c>
      <c r="R2247" s="51">
        <f t="shared" si="276"/>
        <v>11</v>
      </c>
      <c r="S2247" s="51" t="str">
        <f t="shared" si="280"/>
        <v>11a</v>
      </c>
      <c r="T2247" s="51" t="str">
        <f t="shared" si="281"/>
        <v>11b</v>
      </c>
    </row>
    <row r="2248" spans="1:20" ht="20" customHeight="1" x14ac:dyDescent="0.15">
      <c r="A2248" s="51">
        <f t="shared" si="278"/>
        <v>122505</v>
      </c>
      <c r="B2248" s="52" t="str">
        <f>VLOOKUP(J2248,city!$A$4:$D$352,3,0)</f>
        <v>四川</v>
      </c>
      <c r="C2248" s="52" t="str">
        <f>VLOOKUP(J2248,city!$A$4:$D$352,4,0)</f>
        <v>巴中</v>
      </c>
      <c r="D2248" s="51" t="s">
        <v>5513</v>
      </c>
      <c r="E2248" s="51" t="s">
        <v>5514</v>
      </c>
      <c r="F2248" s="53" t="str">
        <f t="shared" si="277"/>
        <v>106.863,32.704</v>
      </c>
      <c r="G2248" s="54" t="s">
        <v>795</v>
      </c>
      <c r="H2248" s="55" t="str">
        <f>"jingdian/"&amp;VLOOKUP(B2248,city!$C$4:$P$352,13,FALSE)&amp;"/"&amp;VLOOKUP(C2248,city!$D$4:$P$352,13,FALSE)&amp;"/jd/"&amp;K2248&amp;".jpg"</f>
        <v>jingdian/sichuan/bazhong/jd/5.jpg</v>
      </c>
      <c r="I2248" s="55" t="str">
        <f t="shared" si="279"/>
        <v>1a,1b</v>
      </c>
      <c r="J2248" s="51">
        <f t="shared" si="282"/>
        <v>225</v>
      </c>
      <c r="K2248" s="51">
        <f>IF(VLOOKUP(J2247,city!$K$4:$L$352,2,0)&gt;K2247,K2247+1,1)</f>
        <v>5</v>
      </c>
      <c r="L2248" s="51">
        <v>1</v>
      </c>
      <c r="M2248" s="51" t="s">
        <v>509</v>
      </c>
      <c r="N2248" s="17">
        <v>106.863</v>
      </c>
      <c r="O2248" s="17">
        <v>32.704000000000001</v>
      </c>
      <c r="P2248" s="51" t="str">
        <f t="shared" si="275"/>
        <v/>
      </c>
      <c r="Q2248" s="51">
        <v>1</v>
      </c>
      <c r="R2248" s="51">
        <f t="shared" si="276"/>
        <v>2</v>
      </c>
      <c r="S2248" s="51" t="str">
        <f t="shared" si="280"/>
        <v>1a</v>
      </c>
      <c r="T2248" s="51" t="str">
        <f t="shared" si="281"/>
        <v>1b</v>
      </c>
    </row>
    <row r="2249" spans="1:20" ht="20" customHeight="1" x14ac:dyDescent="0.15">
      <c r="A2249" s="51">
        <f t="shared" si="278"/>
        <v>122506</v>
      </c>
      <c r="B2249" s="52" t="str">
        <f>VLOOKUP(J2249,city!$A$4:$D$352,3,0)</f>
        <v>四川</v>
      </c>
      <c r="C2249" s="52" t="str">
        <f>VLOOKUP(J2249,city!$A$4:$D$352,4,0)</f>
        <v>巴中</v>
      </c>
      <c r="D2249" s="51" t="s">
        <v>5515</v>
      </c>
      <c r="E2249" s="51" t="s">
        <v>5516</v>
      </c>
      <c r="F2249" s="53" t="str">
        <f t="shared" si="277"/>
        <v>107.251,31.919</v>
      </c>
      <c r="G2249" s="54" t="s">
        <v>795</v>
      </c>
      <c r="H2249" s="55" t="str">
        <f>"jingdian/"&amp;VLOOKUP(B2249,city!$C$4:$P$352,13,FALSE)&amp;"/"&amp;VLOOKUP(C2249,city!$D$4:$P$352,13,FALSE)&amp;"/jd/"&amp;K2249&amp;".jpg"</f>
        <v>jingdian/sichuan/bazhong/jd/6.jpg</v>
      </c>
      <c r="I2249" s="55" t="str">
        <f t="shared" si="279"/>
        <v>10a,10b</v>
      </c>
      <c r="J2249" s="51">
        <f t="shared" si="282"/>
        <v>225</v>
      </c>
      <c r="K2249" s="51">
        <f>IF(VLOOKUP(J2248,city!$K$4:$L$352,2,0)&gt;K2248,K2248+1,1)</f>
        <v>6</v>
      </c>
      <c r="L2249" s="51">
        <v>1</v>
      </c>
      <c r="M2249" s="51" t="s">
        <v>509</v>
      </c>
      <c r="N2249" s="17">
        <v>107.251</v>
      </c>
      <c r="O2249" s="17">
        <v>31.919</v>
      </c>
      <c r="P2249" s="51" t="str">
        <f t="shared" si="275"/>
        <v/>
      </c>
      <c r="Q2249" s="51">
        <v>10</v>
      </c>
      <c r="R2249" s="51">
        <f t="shared" si="276"/>
        <v>10</v>
      </c>
      <c r="S2249" s="51" t="str">
        <f t="shared" si="280"/>
        <v>10a</v>
      </c>
      <c r="T2249" s="51" t="str">
        <f t="shared" si="281"/>
        <v>10b</v>
      </c>
    </row>
    <row r="2250" spans="1:20" ht="20" customHeight="1" x14ac:dyDescent="0.15">
      <c r="A2250" s="51">
        <f t="shared" si="278"/>
        <v>122507</v>
      </c>
      <c r="B2250" s="52" t="str">
        <f>VLOOKUP(J2250,city!$A$4:$D$352,3,0)</f>
        <v>四川</v>
      </c>
      <c r="C2250" s="52" t="str">
        <f>VLOOKUP(J2250,city!$A$4:$D$352,4,0)</f>
        <v>巴中</v>
      </c>
      <c r="D2250" s="51" t="s">
        <v>5517</v>
      </c>
      <c r="E2250" s="51" t="s">
        <v>5518</v>
      </c>
      <c r="F2250" s="53" t="str">
        <f t="shared" si="277"/>
        <v>106.769,31.851</v>
      </c>
      <c r="G2250" s="54" t="s">
        <v>795</v>
      </c>
      <c r="H2250" s="55" t="str">
        <f>"jingdian/"&amp;VLOOKUP(B2250,city!$C$4:$P$352,13,FALSE)&amp;"/"&amp;VLOOKUP(C2250,city!$D$4:$P$352,13,FALSE)&amp;"/jd/"&amp;K2250&amp;".jpg"</f>
        <v>jingdian/sichuan/bazhong/jd/7.jpg</v>
      </c>
      <c r="I2250" s="55" t="str">
        <f t="shared" si="279"/>
        <v>10a,10b</v>
      </c>
      <c r="J2250" s="51">
        <f t="shared" si="282"/>
        <v>225</v>
      </c>
      <c r="K2250" s="51">
        <f>IF(VLOOKUP(J2249,city!$K$4:$L$352,2,0)&gt;K2249,K2249+1,1)</f>
        <v>7</v>
      </c>
      <c r="L2250" s="51">
        <v>1</v>
      </c>
      <c r="M2250" s="51" t="s">
        <v>509</v>
      </c>
      <c r="N2250" s="17">
        <v>106.76900000000001</v>
      </c>
      <c r="O2250" s="17">
        <v>31.850999999999999</v>
      </c>
      <c r="P2250" s="51" t="str">
        <f t="shared" si="275"/>
        <v/>
      </c>
      <c r="Q2250" s="51">
        <v>10</v>
      </c>
      <c r="R2250" s="51">
        <f t="shared" si="276"/>
        <v>10</v>
      </c>
      <c r="S2250" s="51" t="str">
        <f t="shared" si="280"/>
        <v>10a</v>
      </c>
      <c r="T2250" s="51" t="str">
        <f t="shared" si="281"/>
        <v>10b</v>
      </c>
    </row>
    <row r="2251" spans="1:20" ht="20" customHeight="1" x14ac:dyDescent="0.15">
      <c r="A2251" s="51">
        <f t="shared" si="278"/>
        <v>122508</v>
      </c>
      <c r="B2251" s="52" t="str">
        <f>VLOOKUP(J2251,city!$A$4:$D$352,3,0)</f>
        <v>四川</v>
      </c>
      <c r="C2251" s="52" t="str">
        <f>VLOOKUP(J2251,city!$A$4:$D$352,4,0)</f>
        <v>巴中</v>
      </c>
      <c r="D2251" s="51" t="s">
        <v>5519</v>
      </c>
      <c r="E2251" s="51" t="s">
        <v>5520</v>
      </c>
      <c r="F2251" s="53" t="str">
        <f t="shared" si="277"/>
        <v>106.872,32.72</v>
      </c>
      <c r="G2251" s="54" t="s">
        <v>795</v>
      </c>
      <c r="H2251" s="55" t="str">
        <f>"jingdian/"&amp;VLOOKUP(B2251,city!$C$4:$P$352,13,FALSE)&amp;"/"&amp;VLOOKUP(C2251,city!$D$4:$P$352,13,FALSE)&amp;"/jd/"&amp;K2251&amp;".jpg"</f>
        <v>jingdian/sichuan/bazhong/jd/8.jpg</v>
      </c>
      <c r="I2251" s="55" t="str">
        <f t="shared" si="279"/>
        <v>16a,16b</v>
      </c>
      <c r="J2251" s="51">
        <f t="shared" si="282"/>
        <v>225</v>
      </c>
      <c r="K2251" s="51">
        <f>IF(VLOOKUP(J2250,city!$K$4:$L$352,2,0)&gt;K2250,K2250+1,1)</f>
        <v>8</v>
      </c>
      <c r="L2251" s="51">
        <v>1</v>
      </c>
      <c r="M2251" s="51" t="s">
        <v>509</v>
      </c>
      <c r="N2251" s="17">
        <v>106.872</v>
      </c>
      <c r="O2251" s="17">
        <v>32.72</v>
      </c>
      <c r="P2251" s="51" t="str">
        <f t="shared" si="275"/>
        <v/>
      </c>
      <c r="Q2251" s="51">
        <v>16</v>
      </c>
      <c r="R2251" s="51">
        <f t="shared" si="276"/>
        <v>16</v>
      </c>
      <c r="S2251" s="51" t="str">
        <f t="shared" si="280"/>
        <v>16a</v>
      </c>
      <c r="T2251" s="51" t="str">
        <f t="shared" si="281"/>
        <v>16b</v>
      </c>
    </row>
    <row r="2252" spans="1:20" ht="20" customHeight="1" x14ac:dyDescent="0.15">
      <c r="A2252" s="51">
        <f t="shared" si="278"/>
        <v>122509</v>
      </c>
      <c r="B2252" s="52" t="str">
        <f>VLOOKUP(J2252,city!$A$4:$D$352,3,0)</f>
        <v>四川</v>
      </c>
      <c r="C2252" s="52" t="str">
        <f>VLOOKUP(J2252,city!$A$4:$D$352,4,0)</f>
        <v>巴中</v>
      </c>
      <c r="D2252" s="51" t="s">
        <v>5521</v>
      </c>
      <c r="E2252" s="51" t="s">
        <v>5522</v>
      </c>
      <c r="F2252" s="53" t="str">
        <f t="shared" si="277"/>
        <v>106.637,31.797</v>
      </c>
      <c r="G2252" s="54" t="s">
        <v>795</v>
      </c>
      <c r="H2252" s="55" t="str">
        <f>"jingdian/"&amp;VLOOKUP(B2252,city!$C$4:$P$352,13,FALSE)&amp;"/"&amp;VLOOKUP(C2252,city!$D$4:$P$352,13,FALSE)&amp;"/jd/"&amp;K2252&amp;".jpg"</f>
        <v>jingdian/sichuan/bazhong/jd/9.jpg</v>
      </c>
      <c r="I2252" s="55" t="str">
        <f t="shared" si="279"/>
        <v>13a,13b</v>
      </c>
      <c r="J2252" s="51">
        <f t="shared" si="282"/>
        <v>225</v>
      </c>
      <c r="K2252" s="51">
        <f>IF(VLOOKUP(J2251,city!$K$4:$L$352,2,0)&gt;K2251,K2251+1,1)</f>
        <v>9</v>
      </c>
      <c r="L2252" s="51">
        <v>1</v>
      </c>
      <c r="M2252" s="51" t="s">
        <v>509</v>
      </c>
      <c r="N2252" s="17">
        <v>106.637</v>
      </c>
      <c r="O2252" s="17">
        <v>31.797000000000001</v>
      </c>
      <c r="P2252" s="51" t="str">
        <f t="shared" si="275"/>
        <v/>
      </c>
      <c r="Q2252" s="51">
        <v>13</v>
      </c>
      <c r="R2252" s="51">
        <f t="shared" si="276"/>
        <v>13</v>
      </c>
      <c r="S2252" s="51" t="str">
        <f t="shared" si="280"/>
        <v>13a</v>
      </c>
      <c r="T2252" s="51" t="str">
        <f t="shared" si="281"/>
        <v>13b</v>
      </c>
    </row>
    <row r="2253" spans="1:20" ht="20" customHeight="1" x14ac:dyDescent="0.15">
      <c r="A2253" s="51">
        <f t="shared" si="278"/>
        <v>122510</v>
      </c>
      <c r="B2253" s="52" t="str">
        <f>VLOOKUP(J2253,city!$A$4:$D$352,3,0)</f>
        <v>四川</v>
      </c>
      <c r="C2253" s="52" t="str">
        <f>VLOOKUP(J2253,city!$A$4:$D$352,4,0)</f>
        <v>巴中</v>
      </c>
      <c r="D2253" s="51" t="s">
        <v>5523</v>
      </c>
      <c r="E2253" s="51" t="s">
        <v>5524</v>
      </c>
      <c r="F2253" s="53" t="str">
        <f t="shared" si="277"/>
        <v>106.765,31.848</v>
      </c>
      <c r="G2253" s="54" t="s">
        <v>795</v>
      </c>
      <c r="H2253" s="55" t="str">
        <f>"jingdian/"&amp;VLOOKUP(B2253,city!$C$4:$P$352,13,FALSE)&amp;"/"&amp;VLOOKUP(C2253,city!$D$4:$P$352,13,FALSE)&amp;"/jd/"&amp;K2253&amp;".jpg"</f>
        <v>jingdian/sichuan/bazhong/jd/10.jpg</v>
      </c>
      <c r="I2253" s="55" t="str">
        <f t="shared" si="279"/>
        <v>1a,1b</v>
      </c>
      <c r="J2253" s="51">
        <f t="shared" si="282"/>
        <v>225</v>
      </c>
      <c r="K2253" s="51">
        <f>IF(VLOOKUP(J2252,city!$K$4:$L$352,2,0)&gt;K2252,K2252+1,1)</f>
        <v>10</v>
      </c>
      <c r="L2253" s="51">
        <v>1</v>
      </c>
      <c r="M2253" s="51" t="s">
        <v>509</v>
      </c>
      <c r="N2253" s="17">
        <v>106.765</v>
      </c>
      <c r="O2253" s="17">
        <v>31.847999999999999</v>
      </c>
      <c r="P2253" s="51" t="str">
        <f t="shared" ref="P2253:P2316" si="283">IF(K2253=10,SUM(N2244:N2253)/10&amp;","&amp;SUM(O2244:O2253)/10,"")</f>
        <v>106.91759,32.1474</v>
      </c>
      <c r="Q2253" s="51">
        <v>1</v>
      </c>
      <c r="R2253" s="51">
        <f t="shared" si="276"/>
        <v>1</v>
      </c>
      <c r="S2253" s="51" t="str">
        <f t="shared" si="280"/>
        <v>1a</v>
      </c>
      <c r="T2253" s="51" t="str">
        <f t="shared" si="281"/>
        <v>1b</v>
      </c>
    </row>
    <row r="2254" spans="1:20" ht="20" customHeight="1" x14ac:dyDescent="0.15">
      <c r="A2254" s="51">
        <f t="shared" si="278"/>
        <v>122601</v>
      </c>
      <c r="B2254" s="52" t="str">
        <f>VLOOKUP(J2254,city!$A$4:$D$352,3,0)</f>
        <v>四川</v>
      </c>
      <c r="C2254" s="52" t="str">
        <f>VLOOKUP(J2254,city!$A$4:$D$352,4,0)</f>
        <v>眉山</v>
      </c>
      <c r="D2254" s="51" t="s">
        <v>5525</v>
      </c>
      <c r="E2254" s="51" t="s">
        <v>5526</v>
      </c>
      <c r="F2254" s="53" t="str">
        <f t="shared" si="277"/>
        <v>103.837,30.046</v>
      </c>
      <c r="G2254" s="54" t="s">
        <v>795</v>
      </c>
      <c r="H2254" s="55" t="str">
        <f>"jingdian/"&amp;VLOOKUP(B2254,city!$C$4:$P$352,13,FALSE)&amp;"/"&amp;VLOOKUP(C2254,city!$D$4:$P$352,13,FALSE)&amp;"/jd/"&amp;K2254&amp;".jpg"</f>
        <v>jingdian/sichuan/meishan/jd/1.jpg</v>
      </c>
      <c r="I2254" s="55" t="str">
        <f t="shared" si="279"/>
        <v>12a,12b</v>
      </c>
      <c r="J2254" s="51">
        <f t="shared" si="282"/>
        <v>226</v>
      </c>
      <c r="K2254" s="51">
        <f>IF(VLOOKUP(J2253,city!$K$4:$L$352,2,0)&gt;K2253,K2253+1,1)</f>
        <v>1</v>
      </c>
      <c r="L2254" s="51">
        <v>1</v>
      </c>
      <c r="M2254" s="51" t="s">
        <v>511</v>
      </c>
      <c r="N2254" s="17">
        <v>103.837</v>
      </c>
      <c r="O2254" s="17">
        <v>30.045999999999999</v>
      </c>
      <c r="P2254" s="51" t="str">
        <f t="shared" si="283"/>
        <v/>
      </c>
      <c r="Q2254" s="51">
        <v>12</v>
      </c>
      <c r="R2254" s="51">
        <f t="shared" si="276"/>
        <v>12</v>
      </c>
      <c r="S2254" s="51" t="str">
        <f t="shared" si="280"/>
        <v>12a</v>
      </c>
      <c r="T2254" s="51" t="str">
        <f t="shared" si="281"/>
        <v>12b</v>
      </c>
    </row>
    <row r="2255" spans="1:20" ht="20" customHeight="1" x14ac:dyDescent="0.15">
      <c r="A2255" s="51">
        <f t="shared" si="278"/>
        <v>122602</v>
      </c>
      <c r="B2255" s="52" t="str">
        <f>VLOOKUP(J2255,city!$A$4:$D$352,3,0)</f>
        <v>四川</v>
      </c>
      <c r="C2255" s="52" t="str">
        <f>VLOOKUP(J2255,city!$A$4:$D$352,4,0)</f>
        <v>眉山</v>
      </c>
      <c r="D2255" s="51" t="s">
        <v>5527</v>
      </c>
      <c r="E2255" s="51" t="s">
        <v>5528</v>
      </c>
      <c r="F2255" s="53" t="str">
        <f t="shared" si="277"/>
        <v>103.237,29.724</v>
      </c>
      <c r="G2255" s="54" t="s">
        <v>795</v>
      </c>
      <c r="H2255" s="55" t="str">
        <f>"jingdian/"&amp;VLOOKUP(B2255,city!$C$4:$P$352,13,FALSE)&amp;"/"&amp;VLOOKUP(C2255,city!$D$4:$P$352,13,FALSE)&amp;"/jd/"&amp;K2255&amp;".jpg"</f>
        <v>jingdian/sichuan/meishan/jd/2.jpg</v>
      </c>
      <c r="I2255" s="55" t="str">
        <f t="shared" si="279"/>
        <v>13a,13b</v>
      </c>
      <c r="J2255" s="51">
        <f t="shared" si="282"/>
        <v>226</v>
      </c>
      <c r="K2255" s="51">
        <f>IF(VLOOKUP(J2254,city!$K$4:$L$352,2,0)&gt;K2254,K2254+1,1)</f>
        <v>2</v>
      </c>
      <c r="L2255" s="51">
        <v>1</v>
      </c>
      <c r="M2255" s="51" t="s">
        <v>511</v>
      </c>
      <c r="N2255" s="17">
        <v>103.23699999999999</v>
      </c>
      <c r="O2255" s="17">
        <v>29.724</v>
      </c>
      <c r="P2255" s="51" t="str">
        <f t="shared" si="283"/>
        <v/>
      </c>
      <c r="Q2255" s="51">
        <v>13</v>
      </c>
      <c r="R2255" s="51">
        <f t="shared" si="276"/>
        <v>13</v>
      </c>
      <c r="S2255" s="51" t="str">
        <f t="shared" si="280"/>
        <v>13a</v>
      </c>
      <c r="T2255" s="51" t="str">
        <f t="shared" si="281"/>
        <v>13b</v>
      </c>
    </row>
    <row r="2256" spans="1:20" ht="20" customHeight="1" x14ac:dyDescent="0.15">
      <c r="A2256" s="51">
        <f t="shared" si="278"/>
        <v>122603</v>
      </c>
      <c r="B2256" s="52" t="str">
        <f>VLOOKUP(J2256,city!$A$4:$D$352,3,0)</f>
        <v>四川</v>
      </c>
      <c r="C2256" s="52" t="str">
        <f>VLOOKUP(J2256,city!$A$4:$D$352,4,0)</f>
        <v>眉山</v>
      </c>
      <c r="D2256" s="51" t="s">
        <v>5529</v>
      </c>
      <c r="E2256" s="51" t="s">
        <v>5530</v>
      </c>
      <c r="F2256" s="53" t="str">
        <f t="shared" si="277"/>
        <v>104.059,30.036</v>
      </c>
      <c r="G2256" s="54" t="s">
        <v>795</v>
      </c>
      <c r="H2256" s="55" t="str">
        <f>"jingdian/"&amp;VLOOKUP(B2256,city!$C$4:$P$352,13,FALSE)&amp;"/"&amp;VLOOKUP(C2256,city!$D$4:$P$352,13,FALSE)&amp;"/jd/"&amp;K2256&amp;".jpg"</f>
        <v>jingdian/sichuan/meishan/jd/3.jpg</v>
      </c>
      <c r="I2256" s="55" t="str">
        <f t="shared" si="279"/>
        <v>4a,4b</v>
      </c>
      <c r="J2256" s="51">
        <f t="shared" si="282"/>
        <v>226</v>
      </c>
      <c r="K2256" s="51">
        <f>IF(VLOOKUP(J2255,city!$K$4:$L$352,2,0)&gt;K2255,K2255+1,1)</f>
        <v>3</v>
      </c>
      <c r="L2256" s="51">
        <v>1</v>
      </c>
      <c r="M2256" s="51" t="s">
        <v>511</v>
      </c>
      <c r="N2256" s="17">
        <v>104.059</v>
      </c>
      <c r="O2256" s="17">
        <v>30.036000000000001</v>
      </c>
      <c r="P2256" s="51" t="str">
        <f t="shared" si="283"/>
        <v/>
      </c>
      <c r="Q2256" s="51">
        <v>4</v>
      </c>
      <c r="R2256" s="51">
        <f t="shared" si="276"/>
        <v>4</v>
      </c>
      <c r="S2256" s="51" t="str">
        <f t="shared" si="280"/>
        <v>4a</v>
      </c>
      <c r="T2256" s="51" t="str">
        <f t="shared" si="281"/>
        <v>4b</v>
      </c>
    </row>
    <row r="2257" spans="1:20" ht="20" customHeight="1" x14ac:dyDescent="0.15">
      <c r="A2257" s="51">
        <f t="shared" si="278"/>
        <v>122604</v>
      </c>
      <c r="B2257" s="52" t="str">
        <f>VLOOKUP(J2257,city!$A$4:$D$352,3,0)</f>
        <v>四川</v>
      </c>
      <c r="C2257" s="52" t="str">
        <f>VLOOKUP(J2257,city!$A$4:$D$352,4,0)</f>
        <v>眉山</v>
      </c>
      <c r="D2257" s="51" t="s">
        <v>5531</v>
      </c>
      <c r="E2257" s="51" t="s">
        <v>5532</v>
      </c>
      <c r="F2257" s="53" t="str">
        <f t="shared" si="277"/>
        <v>102.947,29.647</v>
      </c>
      <c r="G2257" s="54" t="s">
        <v>795</v>
      </c>
      <c r="H2257" s="55" t="str">
        <f>"jingdian/"&amp;VLOOKUP(B2257,city!$C$4:$P$352,13,FALSE)&amp;"/"&amp;VLOOKUP(C2257,city!$D$4:$P$352,13,FALSE)&amp;"/jd/"&amp;K2257&amp;".jpg"</f>
        <v>jingdian/sichuan/meishan/jd/4.jpg</v>
      </c>
      <c r="I2257" s="55" t="str">
        <f t="shared" si="279"/>
        <v>11a,11b</v>
      </c>
      <c r="J2257" s="51">
        <f t="shared" si="282"/>
        <v>226</v>
      </c>
      <c r="K2257" s="51">
        <f>IF(VLOOKUP(J2256,city!$K$4:$L$352,2,0)&gt;K2256,K2256+1,1)</f>
        <v>4</v>
      </c>
      <c r="L2257" s="51">
        <v>1</v>
      </c>
      <c r="M2257" s="51" t="s">
        <v>511</v>
      </c>
      <c r="N2257" s="17">
        <v>102.947</v>
      </c>
      <c r="O2257" s="17">
        <v>29.646999999999998</v>
      </c>
      <c r="P2257" s="51" t="str">
        <f t="shared" si="283"/>
        <v/>
      </c>
      <c r="Q2257" s="51">
        <v>11</v>
      </c>
      <c r="R2257" s="51">
        <f t="shared" si="276"/>
        <v>11</v>
      </c>
      <c r="S2257" s="51" t="str">
        <f t="shared" si="280"/>
        <v>11a</v>
      </c>
      <c r="T2257" s="51" t="str">
        <f t="shared" si="281"/>
        <v>11b</v>
      </c>
    </row>
    <row r="2258" spans="1:20" ht="20" customHeight="1" x14ac:dyDescent="0.15">
      <c r="A2258" s="51">
        <f t="shared" si="278"/>
        <v>122605</v>
      </c>
      <c r="B2258" s="52" t="str">
        <f>VLOOKUP(J2258,city!$A$4:$D$352,3,0)</f>
        <v>四川</v>
      </c>
      <c r="C2258" s="52" t="str">
        <f>VLOOKUP(J2258,city!$A$4:$D$352,4,0)</f>
        <v>眉山</v>
      </c>
      <c r="D2258" s="51" t="s">
        <v>5533</v>
      </c>
      <c r="E2258" s="51" t="s">
        <v>5534</v>
      </c>
      <c r="F2258" s="53" t="str">
        <f t="shared" si="277"/>
        <v>103.151,29.903</v>
      </c>
      <c r="G2258" s="54" t="s">
        <v>795</v>
      </c>
      <c r="H2258" s="55" t="str">
        <f>"jingdian/"&amp;VLOOKUP(B2258,city!$C$4:$P$352,13,FALSE)&amp;"/"&amp;VLOOKUP(C2258,city!$D$4:$P$352,13,FALSE)&amp;"/jd/"&amp;K2258&amp;".jpg"</f>
        <v>jingdian/sichuan/meishan/jd/5.jpg</v>
      </c>
      <c r="I2258" s="55" t="str">
        <f t="shared" si="279"/>
        <v>1a,1b</v>
      </c>
      <c r="J2258" s="51">
        <f t="shared" si="282"/>
        <v>226</v>
      </c>
      <c r="K2258" s="51">
        <f>IF(VLOOKUP(J2257,city!$K$4:$L$352,2,0)&gt;K2257,K2257+1,1)</f>
        <v>5</v>
      </c>
      <c r="L2258" s="51">
        <v>1</v>
      </c>
      <c r="M2258" s="51" t="s">
        <v>511</v>
      </c>
      <c r="N2258" s="17">
        <v>103.151</v>
      </c>
      <c r="O2258" s="17">
        <v>29.902999999999999</v>
      </c>
      <c r="P2258" s="51" t="str">
        <f t="shared" si="283"/>
        <v/>
      </c>
      <c r="Q2258" s="51">
        <v>1</v>
      </c>
      <c r="R2258" s="51">
        <f t="shared" si="276"/>
        <v>4</v>
      </c>
      <c r="S2258" s="51" t="str">
        <f t="shared" si="280"/>
        <v>1a</v>
      </c>
      <c r="T2258" s="51" t="str">
        <f t="shared" si="281"/>
        <v>1b</v>
      </c>
    </row>
    <row r="2259" spans="1:20" ht="20" customHeight="1" x14ac:dyDescent="0.15">
      <c r="A2259" s="51">
        <f t="shared" si="278"/>
        <v>122606</v>
      </c>
      <c r="B2259" s="52" t="str">
        <f>VLOOKUP(J2259,city!$A$4:$D$352,3,0)</f>
        <v>四川</v>
      </c>
      <c r="C2259" s="52" t="str">
        <f>VLOOKUP(J2259,city!$A$4:$D$352,4,0)</f>
        <v>眉山</v>
      </c>
      <c r="D2259" s="51" t="s">
        <v>5535</v>
      </c>
      <c r="E2259" s="51" t="s">
        <v>5536</v>
      </c>
      <c r="F2259" s="53" t="str">
        <f t="shared" si="277"/>
        <v>103.931,30.228</v>
      </c>
      <c r="G2259" s="54" t="s">
        <v>795</v>
      </c>
      <c r="H2259" s="55" t="str">
        <f>"jingdian/"&amp;VLOOKUP(B2259,city!$C$4:$P$352,13,FALSE)&amp;"/"&amp;VLOOKUP(C2259,city!$D$4:$P$352,13,FALSE)&amp;"/jd/"&amp;K2259&amp;".jpg"</f>
        <v>jingdian/sichuan/meishan/jd/6.jpg</v>
      </c>
      <c r="I2259" s="55" t="str">
        <f t="shared" si="279"/>
        <v>11a,11b</v>
      </c>
      <c r="J2259" s="51">
        <f t="shared" si="282"/>
        <v>226</v>
      </c>
      <c r="K2259" s="51">
        <f>IF(VLOOKUP(J2258,city!$K$4:$L$352,2,0)&gt;K2258,K2258+1,1)</f>
        <v>6</v>
      </c>
      <c r="L2259" s="51">
        <v>1</v>
      </c>
      <c r="M2259" s="51" t="s">
        <v>511</v>
      </c>
      <c r="N2259" s="17">
        <v>103.931</v>
      </c>
      <c r="O2259" s="17">
        <v>30.228000000000002</v>
      </c>
      <c r="P2259" s="51" t="str">
        <f t="shared" si="283"/>
        <v/>
      </c>
      <c r="Q2259" s="51">
        <v>11</v>
      </c>
      <c r="R2259" s="51">
        <f t="shared" si="276"/>
        <v>11</v>
      </c>
      <c r="S2259" s="51" t="str">
        <f t="shared" si="280"/>
        <v>11a</v>
      </c>
      <c r="T2259" s="51" t="str">
        <f t="shared" si="281"/>
        <v>11b</v>
      </c>
    </row>
    <row r="2260" spans="1:20" ht="20" customHeight="1" x14ac:dyDescent="0.15">
      <c r="A2260" s="51">
        <f t="shared" si="278"/>
        <v>122607</v>
      </c>
      <c r="B2260" s="52" t="str">
        <f>VLOOKUP(J2260,city!$A$4:$D$352,3,0)</f>
        <v>四川</v>
      </c>
      <c r="C2260" s="52" t="str">
        <f>VLOOKUP(J2260,city!$A$4:$D$352,4,0)</f>
        <v>眉山</v>
      </c>
      <c r="D2260" s="51" t="s">
        <v>5537</v>
      </c>
      <c r="E2260" s="51" t="s">
        <v>5538</v>
      </c>
      <c r="F2260" s="53" t="str">
        <f t="shared" si="277"/>
        <v>103.852,30.044</v>
      </c>
      <c r="G2260" s="54" t="s">
        <v>795</v>
      </c>
      <c r="H2260" s="55" t="str">
        <f>"jingdian/"&amp;VLOOKUP(B2260,city!$C$4:$P$352,13,FALSE)&amp;"/"&amp;VLOOKUP(C2260,city!$D$4:$P$352,13,FALSE)&amp;"/jd/"&amp;K2260&amp;".jpg"</f>
        <v>jingdian/sichuan/meishan/jd/7.jpg</v>
      </c>
      <c r="I2260" s="55" t="str">
        <f t="shared" si="279"/>
        <v>6a,6b</v>
      </c>
      <c r="J2260" s="51">
        <f t="shared" si="282"/>
        <v>226</v>
      </c>
      <c r="K2260" s="51">
        <f>IF(VLOOKUP(J2259,city!$K$4:$L$352,2,0)&gt;K2259,K2259+1,1)</f>
        <v>7</v>
      </c>
      <c r="L2260" s="51">
        <v>1</v>
      </c>
      <c r="M2260" s="51" t="s">
        <v>511</v>
      </c>
      <c r="N2260" s="17">
        <v>103.852</v>
      </c>
      <c r="O2260" s="17">
        <v>30.044</v>
      </c>
      <c r="P2260" s="51" t="str">
        <f t="shared" si="283"/>
        <v/>
      </c>
      <c r="Q2260" s="51">
        <v>6</v>
      </c>
      <c r="R2260" s="51">
        <f t="shared" si="276"/>
        <v>6</v>
      </c>
      <c r="S2260" s="51" t="str">
        <f t="shared" si="280"/>
        <v>6a</v>
      </c>
      <c r="T2260" s="51" t="str">
        <f t="shared" si="281"/>
        <v>6b</v>
      </c>
    </row>
    <row r="2261" spans="1:20" ht="20" customHeight="1" x14ac:dyDescent="0.15">
      <c r="A2261" s="51">
        <f t="shared" si="278"/>
        <v>122608</v>
      </c>
      <c r="B2261" s="52" t="str">
        <f>VLOOKUP(J2261,city!$A$4:$D$352,3,0)</f>
        <v>四川</v>
      </c>
      <c r="C2261" s="52" t="str">
        <f>VLOOKUP(J2261,city!$A$4:$D$352,4,0)</f>
        <v>眉山</v>
      </c>
      <c r="D2261" s="51" t="s">
        <v>5539</v>
      </c>
      <c r="E2261" s="51" t="s">
        <v>5540</v>
      </c>
      <c r="F2261" s="53" t="str">
        <f t="shared" si="277"/>
        <v>103.338,30.07</v>
      </c>
      <c r="G2261" s="54" t="s">
        <v>795</v>
      </c>
      <c r="H2261" s="55" t="str">
        <f>"jingdian/"&amp;VLOOKUP(B2261,city!$C$4:$P$352,13,FALSE)&amp;"/"&amp;VLOOKUP(C2261,city!$D$4:$P$352,13,FALSE)&amp;"/jd/"&amp;K2261&amp;".jpg"</f>
        <v>jingdian/sichuan/meishan/jd/8.jpg</v>
      </c>
      <c r="I2261" s="55" t="str">
        <f t="shared" si="279"/>
        <v>11a,11b</v>
      </c>
      <c r="J2261" s="51">
        <f t="shared" si="282"/>
        <v>226</v>
      </c>
      <c r="K2261" s="51">
        <f>IF(VLOOKUP(J2260,city!$K$4:$L$352,2,0)&gt;K2260,K2260+1,1)</f>
        <v>8</v>
      </c>
      <c r="L2261" s="51">
        <v>1</v>
      </c>
      <c r="M2261" s="51" t="s">
        <v>511</v>
      </c>
      <c r="N2261" s="17">
        <v>103.33799999999999</v>
      </c>
      <c r="O2261" s="17">
        <v>30.07</v>
      </c>
      <c r="P2261" s="51" t="str">
        <f t="shared" si="283"/>
        <v/>
      </c>
      <c r="Q2261" s="51">
        <v>11</v>
      </c>
      <c r="R2261" s="51">
        <f t="shared" si="276"/>
        <v>11</v>
      </c>
      <c r="S2261" s="51" t="str">
        <f t="shared" si="280"/>
        <v>11a</v>
      </c>
      <c r="T2261" s="51" t="str">
        <f t="shared" si="281"/>
        <v>11b</v>
      </c>
    </row>
    <row r="2262" spans="1:20" ht="20" customHeight="1" x14ac:dyDescent="0.15">
      <c r="A2262" s="51">
        <f t="shared" si="278"/>
        <v>122609</v>
      </c>
      <c r="B2262" s="52" t="str">
        <f>VLOOKUP(J2262,city!$A$4:$D$352,3,0)</f>
        <v>四川</v>
      </c>
      <c r="C2262" s="52" t="str">
        <f>VLOOKUP(J2262,city!$A$4:$D$352,4,0)</f>
        <v>眉山</v>
      </c>
      <c r="D2262" s="51" t="s">
        <v>5541</v>
      </c>
      <c r="E2262" s="51" t="s">
        <v>5542</v>
      </c>
      <c r="F2262" s="53" t="str">
        <f t="shared" si="277"/>
        <v>103.231,29.608</v>
      </c>
      <c r="G2262" s="54" t="s">
        <v>795</v>
      </c>
      <c r="H2262" s="55" t="str">
        <f>"jingdian/"&amp;VLOOKUP(B2262,city!$C$4:$P$352,13,FALSE)&amp;"/"&amp;VLOOKUP(C2262,city!$D$4:$P$352,13,FALSE)&amp;"/jd/"&amp;K2262&amp;".jpg"</f>
        <v>jingdian/sichuan/meishan/jd/9.jpg</v>
      </c>
      <c r="I2262" s="55" t="str">
        <f t="shared" si="279"/>
        <v>13a,13b</v>
      </c>
      <c r="J2262" s="51">
        <f t="shared" si="282"/>
        <v>226</v>
      </c>
      <c r="K2262" s="51">
        <f>IF(VLOOKUP(J2261,city!$K$4:$L$352,2,0)&gt;K2261,K2261+1,1)</f>
        <v>9</v>
      </c>
      <c r="L2262" s="51">
        <v>1</v>
      </c>
      <c r="M2262" s="51" t="s">
        <v>511</v>
      </c>
      <c r="N2262" s="17">
        <v>103.23099999999999</v>
      </c>
      <c r="O2262" s="17">
        <v>29.608000000000001</v>
      </c>
      <c r="P2262" s="51" t="str">
        <f t="shared" si="283"/>
        <v/>
      </c>
      <c r="Q2262" s="51">
        <v>13</v>
      </c>
      <c r="R2262" s="51">
        <f t="shared" si="276"/>
        <v>13</v>
      </c>
      <c r="S2262" s="51" t="str">
        <f t="shared" si="280"/>
        <v>13a</v>
      </c>
      <c r="T2262" s="51" t="str">
        <f t="shared" si="281"/>
        <v>13b</v>
      </c>
    </row>
    <row r="2263" spans="1:20" ht="20" customHeight="1" x14ac:dyDescent="0.15">
      <c r="A2263" s="51">
        <f t="shared" si="278"/>
        <v>122610</v>
      </c>
      <c r="B2263" s="52" t="str">
        <f>VLOOKUP(J2263,city!$A$4:$D$352,3,0)</f>
        <v>四川</v>
      </c>
      <c r="C2263" s="52" t="str">
        <f>VLOOKUP(J2263,city!$A$4:$D$352,4,0)</f>
        <v>眉山</v>
      </c>
      <c r="D2263" s="51" t="s">
        <v>5543</v>
      </c>
      <c r="E2263" s="51" t="s">
        <v>5544</v>
      </c>
      <c r="F2263" s="53" t="str">
        <f t="shared" si="277"/>
        <v>103.912,30.222</v>
      </c>
      <c r="G2263" s="54" t="s">
        <v>795</v>
      </c>
      <c r="H2263" s="55" t="str">
        <f>"jingdian/"&amp;VLOOKUP(B2263,city!$C$4:$P$352,13,FALSE)&amp;"/"&amp;VLOOKUP(C2263,city!$D$4:$P$352,13,FALSE)&amp;"/jd/"&amp;K2263&amp;".jpg"</f>
        <v>jingdian/sichuan/meishan/jd/10.jpg</v>
      </c>
      <c r="I2263" s="55" t="str">
        <f t="shared" si="279"/>
        <v>13a,13b</v>
      </c>
      <c r="J2263" s="51">
        <f t="shared" si="282"/>
        <v>226</v>
      </c>
      <c r="K2263" s="51">
        <f>IF(VLOOKUP(J2262,city!$K$4:$L$352,2,0)&gt;K2262,K2262+1,1)</f>
        <v>10</v>
      </c>
      <c r="L2263" s="51">
        <v>1</v>
      </c>
      <c r="M2263" s="51" t="s">
        <v>511</v>
      </c>
      <c r="N2263" s="17">
        <v>103.91200000000001</v>
      </c>
      <c r="O2263" s="17">
        <v>30.222000000000001</v>
      </c>
      <c r="P2263" s="51" t="str">
        <f t="shared" si="283"/>
        <v>103.5495,29.9528</v>
      </c>
      <c r="Q2263" s="51">
        <v>13</v>
      </c>
      <c r="R2263" s="51">
        <f t="shared" si="276"/>
        <v>13</v>
      </c>
      <c r="S2263" s="51" t="str">
        <f t="shared" si="280"/>
        <v>13a</v>
      </c>
      <c r="T2263" s="51" t="str">
        <f t="shared" si="281"/>
        <v>13b</v>
      </c>
    </row>
    <row r="2264" spans="1:20" ht="20" customHeight="1" x14ac:dyDescent="0.15">
      <c r="A2264" s="51">
        <f t="shared" si="278"/>
        <v>122701</v>
      </c>
      <c r="B2264" s="52" t="str">
        <f>VLOOKUP(J2264,city!$A$4:$D$352,3,0)</f>
        <v>四川</v>
      </c>
      <c r="C2264" s="52" t="str">
        <f>VLOOKUP(J2264,city!$A$4:$D$352,4,0)</f>
        <v>阿坝</v>
      </c>
      <c r="D2264" s="51" t="s">
        <v>5545</v>
      </c>
      <c r="E2264" s="51" t="s">
        <v>5546</v>
      </c>
      <c r="F2264" s="53" t="str">
        <f t="shared" si="277"/>
        <v>103.928,33.271</v>
      </c>
      <c r="G2264" s="54" t="s">
        <v>795</v>
      </c>
      <c r="H2264" s="55" t="str">
        <f>"jingdian/"&amp;VLOOKUP(B2264,city!$C$4:$P$352,13,FALSE)&amp;"/"&amp;VLOOKUP(C2264,city!$D$4:$P$352,13,FALSE)&amp;"/jd/"&amp;K2264&amp;".jpg"</f>
        <v>jingdian/sichuan/aba/jd/1.jpg</v>
      </c>
      <c r="I2264" s="55" t="str">
        <f t="shared" si="279"/>
        <v>6a,6b</v>
      </c>
      <c r="J2264" s="51">
        <f t="shared" si="282"/>
        <v>227</v>
      </c>
      <c r="K2264" s="51">
        <f>IF(VLOOKUP(J2263,city!$K$4:$L$352,2,0)&gt;K2263,K2263+1,1)</f>
        <v>1</v>
      </c>
      <c r="L2264" s="51">
        <v>1</v>
      </c>
      <c r="M2264" s="51" t="s">
        <v>513</v>
      </c>
      <c r="N2264" s="17">
        <v>103.928</v>
      </c>
      <c r="O2264" s="17">
        <v>33.271000000000001</v>
      </c>
      <c r="P2264" s="51" t="str">
        <f t="shared" si="283"/>
        <v/>
      </c>
      <c r="Q2264" s="51">
        <v>6</v>
      </c>
      <c r="R2264" s="51">
        <f t="shared" si="276"/>
        <v>6</v>
      </c>
      <c r="S2264" s="51" t="str">
        <f t="shared" si="280"/>
        <v>6a</v>
      </c>
      <c r="T2264" s="51" t="str">
        <f t="shared" si="281"/>
        <v>6b</v>
      </c>
    </row>
    <row r="2265" spans="1:20" ht="20" customHeight="1" x14ac:dyDescent="0.15">
      <c r="A2265" s="51">
        <f t="shared" si="278"/>
        <v>122702</v>
      </c>
      <c r="B2265" s="52" t="str">
        <f>VLOOKUP(J2265,city!$A$4:$D$352,3,0)</f>
        <v>四川</v>
      </c>
      <c r="C2265" s="52" t="str">
        <f>VLOOKUP(J2265,city!$A$4:$D$352,4,0)</f>
        <v>阿坝</v>
      </c>
      <c r="D2265" s="51" t="s">
        <v>5547</v>
      </c>
      <c r="E2265" s="51" t="s">
        <v>5548</v>
      </c>
      <c r="F2265" s="53" t="str">
        <f t="shared" si="277"/>
        <v>103.839,32.755</v>
      </c>
      <c r="G2265" s="54" t="s">
        <v>795</v>
      </c>
      <c r="H2265" s="55" t="str">
        <f>"jingdian/"&amp;VLOOKUP(B2265,city!$C$4:$P$352,13,FALSE)&amp;"/"&amp;VLOOKUP(C2265,city!$D$4:$P$352,13,FALSE)&amp;"/jd/"&amp;K2265&amp;".jpg"</f>
        <v>jingdian/sichuan/aba/jd/2.jpg</v>
      </c>
      <c r="I2265" s="55" t="str">
        <f t="shared" si="279"/>
        <v>2a,2b</v>
      </c>
      <c r="J2265" s="51">
        <f t="shared" si="282"/>
        <v>227</v>
      </c>
      <c r="K2265" s="51">
        <f>IF(VLOOKUP(J2264,city!$K$4:$L$352,2,0)&gt;K2264,K2264+1,1)</f>
        <v>2</v>
      </c>
      <c r="L2265" s="51">
        <v>1</v>
      </c>
      <c r="M2265" s="51" t="s">
        <v>513</v>
      </c>
      <c r="N2265" s="17">
        <v>103.839</v>
      </c>
      <c r="O2265" s="17">
        <v>32.755000000000003</v>
      </c>
      <c r="P2265" s="51" t="str">
        <f t="shared" si="283"/>
        <v/>
      </c>
      <c r="Q2265" s="51">
        <v>2</v>
      </c>
      <c r="R2265" s="51" t="e">
        <f t="shared" si="276"/>
        <v>#N/A</v>
      </c>
      <c r="S2265" s="51" t="str">
        <f t="shared" si="280"/>
        <v>2a</v>
      </c>
      <c r="T2265" s="51" t="str">
        <f t="shared" si="281"/>
        <v>2b</v>
      </c>
    </row>
    <row r="2266" spans="1:20" ht="20" customHeight="1" x14ac:dyDescent="0.15">
      <c r="A2266" s="51">
        <f t="shared" si="278"/>
        <v>122703</v>
      </c>
      <c r="B2266" s="52" t="str">
        <f>VLOOKUP(J2266,city!$A$4:$D$352,3,0)</f>
        <v>四川</v>
      </c>
      <c r="C2266" s="52" t="str">
        <f>VLOOKUP(J2266,city!$A$4:$D$352,4,0)</f>
        <v>阿坝</v>
      </c>
      <c r="D2266" s="51" t="s">
        <v>5549</v>
      </c>
      <c r="E2266" s="51" t="s">
        <v>5550</v>
      </c>
      <c r="F2266" s="53" t="str">
        <f t="shared" si="277"/>
        <v>101.756,31.028</v>
      </c>
      <c r="G2266" s="54" t="s">
        <v>795</v>
      </c>
      <c r="H2266" s="55" t="str">
        <f>"jingdian/"&amp;VLOOKUP(B2266,city!$C$4:$P$352,13,FALSE)&amp;"/"&amp;VLOOKUP(C2266,city!$D$4:$P$352,13,FALSE)&amp;"/jd/"&amp;K2266&amp;".jpg"</f>
        <v>jingdian/sichuan/aba/jd/3.jpg</v>
      </c>
      <c r="I2266" s="55" t="str">
        <f t="shared" si="279"/>
        <v>6a,6b</v>
      </c>
      <c r="J2266" s="51">
        <f t="shared" si="282"/>
        <v>227</v>
      </c>
      <c r="K2266" s="51">
        <f>IF(VLOOKUP(J2265,city!$K$4:$L$352,2,0)&gt;K2265,K2265+1,1)</f>
        <v>3</v>
      </c>
      <c r="L2266" s="51">
        <v>1</v>
      </c>
      <c r="M2266" s="51" t="s">
        <v>513</v>
      </c>
      <c r="N2266" s="17">
        <v>101.756</v>
      </c>
      <c r="O2266" s="17">
        <v>31.027999999999999</v>
      </c>
      <c r="P2266" s="51" t="str">
        <f t="shared" si="283"/>
        <v/>
      </c>
      <c r="Q2266" s="51">
        <v>6</v>
      </c>
      <c r="R2266" s="51">
        <f t="shared" si="276"/>
        <v>6</v>
      </c>
      <c r="S2266" s="51" t="str">
        <f t="shared" si="280"/>
        <v>6a</v>
      </c>
      <c r="T2266" s="51" t="str">
        <f t="shared" si="281"/>
        <v>6b</v>
      </c>
    </row>
    <row r="2267" spans="1:20" ht="20" customHeight="1" x14ac:dyDescent="0.15">
      <c r="A2267" s="51">
        <f t="shared" si="278"/>
        <v>122704</v>
      </c>
      <c r="B2267" s="52" t="str">
        <f>VLOOKUP(J2267,city!$A$4:$D$352,3,0)</f>
        <v>四川</v>
      </c>
      <c r="C2267" s="52" t="str">
        <f>VLOOKUP(J2267,city!$A$4:$D$352,4,0)</f>
        <v>阿坝</v>
      </c>
      <c r="D2267" s="51" t="s">
        <v>5551</v>
      </c>
      <c r="E2267" s="51" t="s">
        <v>5552</v>
      </c>
      <c r="F2267" s="53" t="str">
        <f t="shared" si="277"/>
        <v>102.896,31.12</v>
      </c>
      <c r="G2267" s="54" t="s">
        <v>795</v>
      </c>
      <c r="H2267" s="55" t="str">
        <f>"jingdian/"&amp;VLOOKUP(B2267,city!$C$4:$P$352,13,FALSE)&amp;"/"&amp;VLOOKUP(C2267,city!$D$4:$P$352,13,FALSE)&amp;"/jd/"&amp;K2267&amp;".jpg"</f>
        <v>jingdian/sichuan/aba/jd/4.jpg</v>
      </c>
      <c r="I2267" s="55" t="str">
        <f t="shared" si="279"/>
        <v>11a,11b</v>
      </c>
      <c r="J2267" s="51">
        <f t="shared" si="282"/>
        <v>227</v>
      </c>
      <c r="K2267" s="51">
        <f>IF(VLOOKUP(J2266,city!$K$4:$L$352,2,0)&gt;K2266,K2266+1,1)</f>
        <v>4</v>
      </c>
      <c r="L2267" s="51">
        <v>1</v>
      </c>
      <c r="M2267" s="51" t="s">
        <v>513</v>
      </c>
      <c r="N2267" s="17">
        <v>102.896</v>
      </c>
      <c r="O2267" s="17">
        <v>31.12</v>
      </c>
      <c r="P2267" s="51" t="str">
        <f t="shared" si="283"/>
        <v/>
      </c>
      <c r="Q2267" s="51">
        <v>11</v>
      </c>
      <c r="R2267" s="51">
        <f t="shared" ref="R2267:R2330" si="284">LOOKUP(1,0/FIND($U$6:$U$91,D2267),$V$6:$V$91)</f>
        <v>11</v>
      </c>
      <c r="S2267" s="51" t="str">
        <f t="shared" si="280"/>
        <v>11a</v>
      </c>
      <c r="T2267" s="51" t="str">
        <f t="shared" si="281"/>
        <v>11b</v>
      </c>
    </row>
    <row r="2268" spans="1:20" ht="20" customHeight="1" x14ac:dyDescent="0.15">
      <c r="A2268" s="51">
        <f t="shared" si="278"/>
        <v>122705</v>
      </c>
      <c r="B2268" s="52" t="str">
        <f>VLOOKUP(J2268,city!$A$4:$D$352,3,0)</f>
        <v>四川</v>
      </c>
      <c r="C2268" s="52" t="str">
        <f>VLOOKUP(J2268,city!$A$4:$D$352,4,0)</f>
        <v>阿坝</v>
      </c>
      <c r="D2268" s="51" t="s">
        <v>5553</v>
      </c>
      <c r="E2268" s="51" t="s">
        <v>5554</v>
      </c>
      <c r="F2268" s="53" t="str">
        <f t="shared" si="277"/>
        <v>103.887,33.164</v>
      </c>
      <c r="G2268" s="54" t="s">
        <v>795</v>
      </c>
      <c r="H2268" s="55" t="str">
        <f>"jingdian/"&amp;VLOOKUP(B2268,city!$C$4:$P$352,13,FALSE)&amp;"/"&amp;VLOOKUP(C2268,city!$D$4:$P$352,13,FALSE)&amp;"/jd/"&amp;K2268&amp;".jpg"</f>
        <v>jingdian/sichuan/aba/jd/5.jpg</v>
      </c>
      <c r="I2268" s="55" t="str">
        <f t="shared" si="279"/>
        <v>6a,6b</v>
      </c>
      <c r="J2268" s="51">
        <f t="shared" si="282"/>
        <v>227</v>
      </c>
      <c r="K2268" s="51">
        <f>IF(VLOOKUP(J2267,city!$K$4:$L$352,2,0)&gt;K2267,K2267+1,1)</f>
        <v>5</v>
      </c>
      <c r="L2268" s="51">
        <v>1</v>
      </c>
      <c r="M2268" s="51" t="s">
        <v>513</v>
      </c>
      <c r="N2268" s="17">
        <v>103.887</v>
      </c>
      <c r="O2268" s="17">
        <v>33.164000000000001</v>
      </c>
      <c r="P2268" s="51" t="str">
        <f t="shared" si="283"/>
        <v/>
      </c>
      <c r="Q2268" s="51">
        <v>6</v>
      </c>
      <c r="R2268" s="51">
        <f t="shared" si="284"/>
        <v>6</v>
      </c>
      <c r="S2268" s="51" t="str">
        <f t="shared" si="280"/>
        <v>6a</v>
      </c>
      <c r="T2268" s="51" t="str">
        <f t="shared" si="281"/>
        <v>6b</v>
      </c>
    </row>
    <row r="2269" spans="1:20" ht="20" customHeight="1" x14ac:dyDescent="0.15">
      <c r="A2269" s="51">
        <f t="shared" si="278"/>
        <v>122706</v>
      </c>
      <c r="B2269" s="52" t="str">
        <f>VLOOKUP(J2269,city!$A$4:$D$352,3,0)</f>
        <v>四川</v>
      </c>
      <c r="C2269" s="52" t="str">
        <f>VLOOKUP(J2269,city!$A$4:$D$352,4,0)</f>
        <v>阿坝</v>
      </c>
      <c r="D2269" s="51" t="s">
        <v>5555</v>
      </c>
      <c r="E2269" s="51" t="s">
        <v>5556</v>
      </c>
      <c r="F2269" s="53" t="str">
        <f t="shared" si="277"/>
        <v>103.084,31.055</v>
      </c>
      <c r="G2269" s="54" t="s">
        <v>795</v>
      </c>
      <c r="H2269" s="55" t="str">
        <f>"jingdian/"&amp;VLOOKUP(B2269,city!$C$4:$P$352,13,FALSE)&amp;"/"&amp;VLOOKUP(C2269,city!$D$4:$P$352,13,FALSE)&amp;"/jd/"&amp;K2269&amp;".jpg"</f>
        <v>jingdian/sichuan/aba/jd/6.jpg</v>
      </c>
      <c r="I2269" s="55" t="str">
        <f t="shared" si="279"/>
        <v>2a,2b</v>
      </c>
      <c r="J2269" s="51">
        <f t="shared" si="282"/>
        <v>227</v>
      </c>
      <c r="K2269" s="51">
        <f>IF(VLOOKUP(J2268,city!$K$4:$L$352,2,0)&gt;K2268,K2268+1,1)</f>
        <v>6</v>
      </c>
      <c r="L2269" s="51">
        <v>1</v>
      </c>
      <c r="M2269" s="51" t="s">
        <v>513</v>
      </c>
      <c r="N2269" s="17">
        <v>103.084</v>
      </c>
      <c r="O2269" s="17">
        <v>31.055</v>
      </c>
      <c r="P2269" s="51" t="str">
        <f t="shared" si="283"/>
        <v/>
      </c>
      <c r="Q2269" s="51">
        <v>2</v>
      </c>
      <c r="R2269" s="51" t="e">
        <f t="shared" si="284"/>
        <v>#N/A</v>
      </c>
      <c r="S2269" s="51" t="str">
        <f t="shared" si="280"/>
        <v>2a</v>
      </c>
      <c r="T2269" s="51" t="str">
        <f t="shared" si="281"/>
        <v>2b</v>
      </c>
    </row>
    <row r="2270" spans="1:20" ht="20" customHeight="1" x14ac:dyDescent="0.15">
      <c r="A2270" s="51">
        <f t="shared" si="278"/>
        <v>122707</v>
      </c>
      <c r="B2270" s="52" t="str">
        <f>VLOOKUP(J2270,city!$A$4:$D$352,3,0)</f>
        <v>四川</v>
      </c>
      <c r="C2270" s="52" t="str">
        <f>VLOOKUP(J2270,city!$A$4:$D$352,4,0)</f>
        <v>阿坝</v>
      </c>
      <c r="D2270" s="51" t="s">
        <v>5557</v>
      </c>
      <c r="E2270" s="51" t="s">
        <v>5558</v>
      </c>
      <c r="F2270" s="53" t="str">
        <f t="shared" si="277"/>
        <v>103.907,33.165</v>
      </c>
      <c r="G2270" s="54" t="s">
        <v>795</v>
      </c>
      <c r="H2270" s="55" t="str">
        <f>"jingdian/"&amp;VLOOKUP(B2270,city!$C$4:$P$352,13,FALSE)&amp;"/"&amp;VLOOKUP(C2270,city!$D$4:$P$352,13,FALSE)&amp;"/jd/"&amp;K2270&amp;".jpg"</f>
        <v>jingdian/sichuan/aba/jd/7.jpg</v>
      </c>
      <c r="I2270" s="55" t="str">
        <f t="shared" si="279"/>
        <v>6a,6b</v>
      </c>
      <c r="J2270" s="51">
        <f t="shared" si="282"/>
        <v>227</v>
      </c>
      <c r="K2270" s="51">
        <f>IF(VLOOKUP(J2269,city!$K$4:$L$352,2,0)&gt;K2269,K2269+1,1)</f>
        <v>7</v>
      </c>
      <c r="L2270" s="51">
        <v>1</v>
      </c>
      <c r="M2270" s="51" t="s">
        <v>513</v>
      </c>
      <c r="N2270" s="17">
        <v>103.907</v>
      </c>
      <c r="O2270" s="17">
        <v>33.164999999999999</v>
      </c>
      <c r="P2270" s="51" t="str">
        <f t="shared" si="283"/>
        <v/>
      </c>
      <c r="Q2270" s="51">
        <v>6</v>
      </c>
      <c r="R2270" s="51">
        <f t="shared" si="284"/>
        <v>6</v>
      </c>
      <c r="S2270" s="51" t="str">
        <f t="shared" si="280"/>
        <v>6a</v>
      </c>
      <c r="T2270" s="51" t="str">
        <f t="shared" si="281"/>
        <v>6b</v>
      </c>
    </row>
    <row r="2271" spans="1:20" ht="20" customHeight="1" x14ac:dyDescent="0.15">
      <c r="A2271" s="51">
        <f t="shared" si="278"/>
        <v>122708</v>
      </c>
      <c r="B2271" s="52" t="str">
        <f>VLOOKUP(J2271,city!$A$4:$D$352,3,0)</f>
        <v>四川</v>
      </c>
      <c r="C2271" s="52" t="str">
        <f>VLOOKUP(J2271,city!$A$4:$D$352,4,0)</f>
        <v>阿坝</v>
      </c>
      <c r="D2271" s="51" t="s">
        <v>5559</v>
      </c>
      <c r="E2271" s="51" t="s">
        <v>5560</v>
      </c>
      <c r="F2271" s="53" t="str">
        <f t="shared" si="277"/>
        <v>103.841,32.728</v>
      </c>
      <c r="G2271" s="54" t="s">
        <v>795</v>
      </c>
      <c r="H2271" s="55" t="str">
        <f>"jingdian/"&amp;VLOOKUP(B2271,city!$C$4:$P$352,13,FALSE)&amp;"/"&amp;VLOOKUP(C2271,city!$D$4:$P$352,13,FALSE)&amp;"/jd/"&amp;K2271&amp;".jpg"</f>
        <v>jingdian/sichuan/aba/jd/8.jpg</v>
      </c>
      <c r="I2271" s="55" t="str">
        <f t="shared" si="279"/>
        <v>6a,6b</v>
      </c>
      <c r="J2271" s="51">
        <f t="shared" si="282"/>
        <v>227</v>
      </c>
      <c r="K2271" s="51">
        <f>IF(VLOOKUP(J2270,city!$K$4:$L$352,2,0)&gt;K2270,K2270+1,1)</f>
        <v>8</v>
      </c>
      <c r="L2271" s="51">
        <v>1</v>
      </c>
      <c r="M2271" s="51" t="s">
        <v>513</v>
      </c>
      <c r="N2271" s="17">
        <v>103.84099999999999</v>
      </c>
      <c r="O2271" s="17">
        <v>32.728000000000002</v>
      </c>
      <c r="P2271" s="51" t="str">
        <f t="shared" si="283"/>
        <v/>
      </c>
      <c r="Q2271" s="51">
        <v>6</v>
      </c>
      <c r="R2271" s="51">
        <f t="shared" si="284"/>
        <v>6</v>
      </c>
      <c r="S2271" s="51" t="str">
        <f t="shared" si="280"/>
        <v>6a</v>
      </c>
      <c r="T2271" s="51" t="str">
        <f t="shared" si="281"/>
        <v>6b</v>
      </c>
    </row>
    <row r="2272" spans="1:20" ht="20" customHeight="1" x14ac:dyDescent="0.15">
      <c r="A2272" s="51">
        <f t="shared" si="278"/>
        <v>122709</v>
      </c>
      <c r="B2272" s="52" t="str">
        <f>VLOOKUP(J2272,city!$A$4:$D$352,3,0)</f>
        <v>四川</v>
      </c>
      <c r="C2272" s="52" t="str">
        <f>VLOOKUP(J2272,city!$A$4:$D$352,4,0)</f>
        <v>阿坝</v>
      </c>
      <c r="D2272" s="51" t="s">
        <v>5561</v>
      </c>
      <c r="E2272" s="51" t="s">
        <v>5562</v>
      </c>
      <c r="F2272" s="53" t="str">
        <f t="shared" si="277"/>
        <v>103.893,33.171</v>
      </c>
      <c r="G2272" s="54" t="s">
        <v>795</v>
      </c>
      <c r="H2272" s="55" t="str">
        <f>"jingdian/"&amp;VLOOKUP(B2272,city!$C$4:$P$352,13,FALSE)&amp;"/"&amp;VLOOKUP(C2272,city!$D$4:$P$352,13,FALSE)&amp;"/jd/"&amp;K2272&amp;".jpg"</f>
        <v>jingdian/sichuan/aba/jd/9.jpg</v>
      </c>
      <c r="I2272" s="55" t="str">
        <f t="shared" si="279"/>
        <v>4a,4b</v>
      </c>
      <c r="J2272" s="51">
        <f t="shared" si="282"/>
        <v>227</v>
      </c>
      <c r="K2272" s="51">
        <f>IF(VLOOKUP(J2271,city!$K$4:$L$352,2,0)&gt;K2271,K2271+1,1)</f>
        <v>9</v>
      </c>
      <c r="L2272" s="51">
        <v>1</v>
      </c>
      <c r="M2272" s="51" t="s">
        <v>513</v>
      </c>
      <c r="N2272" s="17">
        <v>103.893</v>
      </c>
      <c r="O2272" s="17">
        <v>33.170999999999999</v>
      </c>
      <c r="P2272" s="51" t="str">
        <f t="shared" si="283"/>
        <v/>
      </c>
      <c r="Q2272" s="51">
        <v>4</v>
      </c>
      <c r="R2272" s="51">
        <f t="shared" si="284"/>
        <v>4</v>
      </c>
      <c r="S2272" s="51" t="str">
        <f t="shared" si="280"/>
        <v>4a</v>
      </c>
      <c r="T2272" s="51" t="str">
        <f t="shared" si="281"/>
        <v>4b</v>
      </c>
    </row>
    <row r="2273" spans="1:20" ht="20" customHeight="1" x14ac:dyDescent="0.15">
      <c r="A2273" s="51">
        <f t="shared" si="278"/>
        <v>122710</v>
      </c>
      <c r="B2273" s="52" t="str">
        <f>VLOOKUP(J2273,city!$A$4:$D$352,3,0)</f>
        <v>四川</v>
      </c>
      <c r="C2273" s="52" t="str">
        <f>VLOOKUP(J2273,city!$A$4:$D$352,4,0)</f>
        <v>阿坝</v>
      </c>
      <c r="D2273" s="51" t="s">
        <v>5563</v>
      </c>
      <c r="E2273" s="51" t="s">
        <v>5564</v>
      </c>
      <c r="F2273" s="53" t="str">
        <f t="shared" si="277"/>
        <v>103.882,33.153</v>
      </c>
      <c r="G2273" s="54" t="s">
        <v>795</v>
      </c>
      <c r="H2273" s="55" t="str">
        <f>"jingdian/"&amp;VLOOKUP(B2273,city!$C$4:$P$352,13,FALSE)&amp;"/"&amp;VLOOKUP(C2273,city!$D$4:$P$352,13,FALSE)&amp;"/jd/"&amp;K2273&amp;".jpg"</f>
        <v>jingdian/sichuan/aba/jd/10.jpg</v>
      </c>
      <c r="I2273" s="55" t="str">
        <f t="shared" si="279"/>
        <v>6a,6b</v>
      </c>
      <c r="J2273" s="51">
        <f t="shared" si="282"/>
        <v>227</v>
      </c>
      <c r="K2273" s="51">
        <f>IF(VLOOKUP(J2272,city!$K$4:$L$352,2,0)&gt;K2272,K2272+1,1)</f>
        <v>10</v>
      </c>
      <c r="L2273" s="51">
        <v>1</v>
      </c>
      <c r="M2273" s="51" t="s">
        <v>513</v>
      </c>
      <c r="N2273" s="17">
        <v>103.88200000000001</v>
      </c>
      <c r="O2273" s="17">
        <v>33.152999999999999</v>
      </c>
      <c r="P2273" s="51" t="str">
        <f t="shared" si="283"/>
        <v>103.4913,32.461</v>
      </c>
      <c r="Q2273" s="51">
        <v>6</v>
      </c>
      <c r="R2273" s="51">
        <f t="shared" si="284"/>
        <v>6</v>
      </c>
      <c r="S2273" s="51" t="str">
        <f t="shared" si="280"/>
        <v>6a</v>
      </c>
      <c r="T2273" s="51" t="str">
        <f t="shared" si="281"/>
        <v>6b</v>
      </c>
    </row>
    <row r="2274" spans="1:20" ht="20" customHeight="1" x14ac:dyDescent="0.15">
      <c r="A2274" s="51">
        <f t="shared" si="278"/>
        <v>122801</v>
      </c>
      <c r="B2274" s="52" t="str">
        <f>VLOOKUP(J2274,city!$A$4:$D$352,3,0)</f>
        <v>四川</v>
      </c>
      <c r="C2274" s="52" t="str">
        <f>VLOOKUP(J2274,city!$A$4:$D$352,4,0)</f>
        <v>甘孜</v>
      </c>
      <c r="D2274" s="51" t="s">
        <v>5565</v>
      </c>
      <c r="E2274" s="51" t="s">
        <v>5566</v>
      </c>
      <c r="F2274" s="53" t="str">
        <f t="shared" si="277"/>
        <v>100.355,28.378</v>
      </c>
      <c r="G2274" s="54" t="s">
        <v>795</v>
      </c>
      <c r="H2274" s="55" t="str">
        <f>"jingdian/"&amp;VLOOKUP(B2274,city!$C$4:$P$352,13,FALSE)&amp;"/"&amp;VLOOKUP(C2274,city!$D$4:$P$352,13,FALSE)&amp;"/jd/"&amp;K2274&amp;".jpg"</f>
        <v>jingdian/sichuan/ganzi/jd/1.jpg</v>
      </c>
      <c r="I2274" s="55" t="str">
        <f t="shared" si="279"/>
        <v>6a,6b</v>
      </c>
      <c r="J2274" s="51">
        <f t="shared" si="282"/>
        <v>228</v>
      </c>
      <c r="K2274" s="51">
        <f>IF(VLOOKUP(J2273,city!$K$4:$L$352,2,0)&gt;K2273,K2273+1,1)</f>
        <v>1</v>
      </c>
      <c r="L2274" s="51">
        <v>1</v>
      </c>
      <c r="M2274" s="51" t="s">
        <v>515</v>
      </c>
      <c r="N2274" s="17">
        <v>100.355</v>
      </c>
      <c r="O2274" s="17">
        <v>28.378</v>
      </c>
      <c r="P2274" s="51" t="str">
        <f t="shared" si="283"/>
        <v/>
      </c>
      <c r="Q2274" s="51">
        <v>6</v>
      </c>
      <c r="R2274" s="51">
        <f t="shared" si="284"/>
        <v>6</v>
      </c>
      <c r="S2274" s="51" t="str">
        <f t="shared" si="280"/>
        <v>6a</v>
      </c>
      <c r="T2274" s="51" t="str">
        <f t="shared" si="281"/>
        <v>6b</v>
      </c>
    </row>
    <row r="2275" spans="1:20" ht="20" customHeight="1" x14ac:dyDescent="0.15">
      <c r="A2275" s="51">
        <f t="shared" si="278"/>
        <v>122802</v>
      </c>
      <c r="B2275" s="52" t="str">
        <f>VLOOKUP(J2275,city!$A$4:$D$352,3,0)</f>
        <v>四川</v>
      </c>
      <c r="C2275" s="52" t="str">
        <f>VLOOKUP(J2275,city!$A$4:$D$352,4,0)</f>
        <v>甘孜</v>
      </c>
      <c r="D2275" s="51" t="s">
        <v>5567</v>
      </c>
      <c r="E2275" s="51" t="s">
        <v>5568</v>
      </c>
      <c r="F2275" s="53" t="str">
        <f t="shared" si="277"/>
        <v>101.887,29.599</v>
      </c>
      <c r="G2275" s="54" t="s">
        <v>795</v>
      </c>
      <c r="H2275" s="55" t="str">
        <f>"jingdian/"&amp;VLOOKUP(B2275,city!$C$4:$P$352,13,FALSE)&amp;"/"&amp;VLOOKUP(C2275,city!$D$4:$P$352,13,FALSE)&amp;"/jd/"&amp;K2275&amp;".jpg"</f>
        <v>jingdian/sichuan/ganzi/jd/2.jpg</v>
      </c>
      <c r="I2275" s="55" t="str">
        <f t="shared" si="279"/>
        <v>11a,11b</v>
      </c>
      <c r="J2275" s="51">
        <f t="shared" si="282"/>
        <v>228</v>
      </c>
      <c r="K2275" s="51">
        <f>IF(VLOOKUP(J2274,city!$K$4:$L$352,2,0)&gt;K2274,K2274+1,1)</f>
        <v>2</v>
      </c>
      <c r="L2275" s="51">
        <v>1</v>
      </c>
      <c r="M2275" s="51" t="s">
        <v>515</v>
      </c>
      <c r="N2275" s="17">
        <v>101.887</v>
      </c>
      <c r="O2275" s="17">
        <v>29.599</v>
      </c>
      <c r="P2275" s="51" t="str">
        <f t="shared" si="283"/>
        <v/>
      </c>
      <c r="Q2275" s="51">
        <v>11</v>
      </c>
      <c r="R2275" s="51">
        <f t="shared" si="284"/>
        <v>11</v>
      </c>
      <c r="S2275" s="51" t="str">
        <f t="shared" si="280"/>
        <v>11a</v>
      </c>
      <c r="T2275" s="51" t="str">
        <f t="shared" si="281"/>
        <v>11b</v>
      </c>
    </row>
    <row r="2276" spans="1:20" ht="20" customHeight="1" x14ac:dyDescent="0.15">
      <c r="A2276" s="51">
        <f t="shared" si="278"/>
        <v>122803</v>
      </c>
      <c r="B2276" s="52" t="str">
        <f>VLOOKUP(J2276,city!$A$4:$D$352,3,0)</f>
        <v>四川</v>
      </c>
      <c r="C2276" s="52" t="str">
        <f>VLOOKUP(J2276,city!$A$4:$D$352,4,0)</f>
        <v>甘孜</v>
      </c>
      <c r="D2276" s="51" t="s">
        <v>5569</v>
      </c>
      <c r="E2276" s="51" t="s">
        <v>5570</v>
      </c>
      <c r="F2276" s="53" t="str">
        <f t="shared" si="277"/>
        <v>102.027,29.584</v>
      </c>
      <c r="G2276" s="54" t="s">
        <v>795</v>
      </c>
      <c r="H2276" s="55" t="str">
        <f>"jingdian/"&amp;VLOOKUP(B2276,city!$C$4:$P$352,13,FALSE)&amp;"/"&amp;VLOOKUP(C2276,city!$D$4:$P$352,13,FALSE)&amp;"/jd/"&amp;K2276&amp;".jpg"</f>
        <v>jingdian/sichuan/ganzi/jd/3.jpg</v>
      </c>
      <c r="I2276" s="55" t="str">
        <f t="shared" si="279"/>
        <v>6a,6b</v>
      </c>
      <c r="J2276" s="51">
        <f t="shared" si="282"/>
        <v>228</v>
      </c>
      <c r="K2276" s="51">
        <f>IF(VLOOKUP(J2275,city!$K$4:$L$352,2,0)&gt;K2275,K2275+1,1)</f>
        <v>3</v>
      </c>
      <c r="L2276" s="51">
        <v>1</v>
      </c>
      <c r="M2276" s="51" t="s">
        <v>515</v>
      </c>
      <c r="N2276" s="17">
        <v>102.027</v>
      </c>
      <c r="O2276" s="17">
        <v>29.584</v>
      </c>
      <c r="P2276" s="51" t="str">
        <f t="shared" si="283"/>
        <v/>
      </c>
      <c r="Q2276" s="51">
        <v>6</v>
      </c>
      <c r="R2276" s="51">
        <f t="shared" si="284"/>
        <v>6</v>
      </c>
      <c r="S2276" s="51" t="str">
        <f t="shared" si="280"/>
        <v>6a</v>
      </c>
      <c r="T2276" s="51" t="str">
        <f t="shared" si="281"/>
        <v>6b</v>
      </c>
    </row>
    <row r="2277" spans="1:20" ht="20" customHeight="1" x14ac:dyDescent="0.15">
      <c r="A2277" s="51">
        <f t="shared" si="278"/>
        <v>122804</v>
      </c>
      <c r="B2277" s="52" t="str">
        <f>VLOOKUP(J2277,city!$A$4:$D$352,3,0)</f>
        <v>四川</v>
      </c>
      <c r="C2277" s="52" t="str">
        <f>VLOOKUP(J2277,city!$A$4:$D$352,4,0)</f>
        <v>甘孜</v>
      </c>
      <c r="D2277" s="51" t="s">
        <v>5571</v>
      </c>
      <c r="E2277" s="51" t="s">
        <v>5572</v>
      </c>
      <c r="F2277" s="53" t="str">
        <f t="shared" si="277"/>
        <v>100.357,28.453</v>
      </c>
      <c r="G2277" s="54" t="s">
        <v>795</v>
      </c>
      <c r="H2277" s="55" t="str">
        <f>"jingdian/"&amp;VLOOKUP(B2277,city!$C$4:$P$352,13,FALSE)&amp;"/"&amp;VLOOKUP(C2277,city!$D$4:$P$352,13,FALSE)&amp;"/jd/"&amp;K2277&amp;".jpg"</f>
        <v>jingdian/sichuan/ganzi/jd/4.jpg</v>
      </c>
      <c r="I2277" s="55" t="str">
        <f t="shared" si="279"/>
        <v>31a,31b</v>
      </c>
      <c r="J2277" s="51">
        <f t="shared" si="282"/>
        <v>228</v>
      </c>
      <c r="K2277" s="51">
        <f>IF(VLOOKUP(J2276,city!$K$4:$L$352,2,0)&gt;K2276,K2276+1,1)</f>
        <v>4</v>
      </c>
      <c r="L2277" s="51">
        <v>1</v>
      </c>
      <c r="M2277" s="51" t="s">
        <v>515</v>
      </c>
      <c r="N2277" s="17">
        <v>100.357</v>
      </c>
      <c r="O2277" s="17">
        <v>28.452999999999999</v>
      </c>
      <c r="P2277" s="51" t="str">
        <f t="shared" si="283"/>
        <v/>
      </c>
      <c r="Q2277" s="51">
        <v>31</v>
      </c>
      <c r="R2277" s="51">
        <f t="shared" si="284"/>
        <v>31</v>
      </c>
      <c r="S2277" s="51" t="str">
        <f t="shared" si="280"/>
        <v>31a</v>
      </c>
      <c r="T2277" s="51" t="str">
        <f t="shared" si="281"/>
        <v>31b</v>
      </c>
    </row>
    <row r="2278" spans="1:20" ht="20" customHeight="1" x14ac:dyDescent="0.15">
      <c r="A2278" s="51">
        <f t="shared" si="278"/>
        <v>122805</v>
      </c>
      <c r="B2278" s="52" t="str">
        <f>VLOOKUP(J2278,city!$A$4:$D$352,3,0)</f>
        <v>四川</v>
      </c>
      <c r="C2278" s="52" t="str">
        <f>VLOOKUP(J2278,city!$A$4:$D$352,4,0)</f>
        <v>甘孜</v>
      </c>
      <c r="D2278" s="51" t="s">
        <v>5573</v>
      </c>
      <c r="E2278" s="51" t="s">
        <v>5574</v>
      </c>
      <c r="F2278" s="53" t="str">
        <f t="shared" si="277"/>
        <v>101.499,30.051</v>
      </c>
      <c r="G2278" s="54" t="s">
        <v>795</v>
      </c>
      <c r="H2278" s="55" t="str">
        <f>"jingdian/"&amp;VLOOKUP(B2278,city!$C$4:$P$352,13,FALSE)&amp;"/"&amp;VLOOKUP(C2278,city!$D$4:$P$352,13,FALSE)&amp;"/jd/"&amp;K2278&amp;".jpg"</f>
        <v>jingdian/sichuan/ganzi/jd/5.jpg</v>
      </c>
      <c r="I2278" s="55" t="str">
        <f t="shared" si="279"/>
        <v>17a,17b</v>
      </c>
      <c r="J2278" s="51">
        <f t="shared" si="282"/>
        <v>228</v>
      </c>
      <c r="K2278" s="51">
        <f>IF(VLOOKUP(J2277,city!$K$4:$L$352,2,0)&gt;K2277,K2277+1,1)</f>
        <v>5</v>
      </c>
      <c r="L2278" s="51">
        <v>1</v>
      </c>
      <c r="M2278" s="51" t="s">
        <v>515</v>
      </c>
      <c r="N2278" s="17">
        <v>101.499</v>
      </c>
      <c r="O2278" s="17">
        <v>30.050999999999998</v>
      </c>
      <c r="P2278" s="51" t="str">
        <f t="shared" si="283"/>
        <v/>
      </c>
      <c r="Q2278" s="51">
        <v>17</v>
      </c>
      <c r="R2278" s="51">
        <f t="shared" si="284"/>
        <v>17</v>
      </c>
      <c r="S2278" s="51" t="str">
        <f t="shared" si="280"/>
        <v>17a</v>
      </c>
      <c r="T2278" s="51" t="str">
        <f t="shared" si="281"/>
        <v>17b</v>
      </c>
    </row>
    <row r="2279" spans="1:20" ht="20" customHeight="1" x14ac:dyDescent="0.15">
      <c r="A2279" s="51">
        <f t="shared" si="278"/>
        <v>122806</v>
      </c>
      <c r="B2279" s="52" t="str">
        <f>VLOOKUP(J2279,city!$A$4:$D$352,3,0)</f>
        <v>四川</v>
      </c>
      <c r="C2279" s="52" t="str">
        <f>VLOOKUP(J2279,city!$A$4:$D$352,4,0)</f>
        <v>甘孜</v>
      </c>
      <c r="D2279" s="51" t="s">
        <v>5575</v>
      </c>
      <c r="E2279" s="51" t="s">
        <v>5576</v>
      </c>
      <c r="F2279" s="53" t="str">
        <f t="shared" si="277"/>
        <v>101.88,30.923</v>
      </c>
      <c r="G2279" s="54" t="s">
        <v>795</v>
      </c>
      <c r="H2279" s="55" t="str">
        <f>"jingdian/"&amp;VLOOKUP(B2279,city!$C$4:$P$352,13,FALSE)&amp;"/"&amp;VLOOKUP(C2279,city!$D$4:$P$352,13,FALSE)&amp;"/jd/"&amp;K2279&amp;".jpg"</f>
        <v>jingdian/sichuan/ganzi/jd/6.jpg</v>
      </c>
      <c r="I2279" s="55" t="str">
        <f t="shared" si="279"/>
        <v>13a,13b</v>
      </c>
      <c r="J2279" s="51">
        <f t="shared" si="282"/>
        <v>228</v>
      </c>
      <c r="K2279" s="51">
        <f>IF(VLOOKUP(J2278,city!$K$4:$L$352,2,0)&gt;K2278,K2278+1,1)</f>
        <v>6</v>
      </c>
      <c r="L2279" s="51">
        <v>1</v>
      </c>
      <c r="M2279" s="51" t="s">
        <v>515</v>
      </c>
      <c r="N2279" s="17">
        <v>101.88</v>
      </c>
      <c r="O2279" s="17">
        <v>30.922999999999998</v>
      </c>
      <c r="P2279" s="51" t="str">
        <f t="shared" si="283"/>
        <v/>
      </c>
      <c r="Q2279" s="51">
        <v>13</v>
      </c>
      <c r="R2279" s="51" t="e">
        <f t="shared" si="284"/>
        <v>#N/A</v>
      </c>
      <c r="S2279" s="51" t="str">
        <f t="shared" si="280"/>
        <v>13a</v>
      </c>
      <c r="T2279" s="51" t="str">
        <f t="shared" si="281"/>
        <v>13b</v>
      </c>
    </row>
    <row r="2280" spans="1:20" ht="20" customHeight="1" x14ac:dyDescent="0.15">
      <c r="A2280" s="51">
        <f t="shared" si="278"/>
        <v>122807</v>
      </c>
      <c r="B2280" s="52" t="str">
        <f>VLOOKUP(J2280,city!$A$4:$D$352,3,0)</f>
        <v>四川</v>
      </c>
      <c r="C2280" s="52" t="str">
        <f>VLOOKUP(J2280,city!$A$4:$D$352,4,0)</f>
        <v>甘孜</v>
      </c>
      <c r="D2280" s="51" t="s">
        <v>5577</v>
      </c>
      <c r="E2280" s="51" t="s">
        <v>5578</v>
      </c>
      <c r="F2280" s="53" t="str">
        <f t="shared" si="277"/>
        <v>101.868,30.146</v>
      </c>
      <c r="G2280" s="54" t="s">
        <v>795</v>
      </c>
      <c r="H2280" s="55" t="str">
        <f>"jingdian/"&amp;VLOOKUP(B2280,city!$C$4:$P$352,13,FALSE)&amp;"/"&amp;VLOOKUP(C2280,city!$D$4:$P$352,13,FALSE)&amp;"/jd/"&amp;K2280&amp;".jpg"</f>
        <v>jingdian/sichuan/ganzi/jd/7.jpg</v>
      </c>
      <c r="I2280" s="55" t="str">
        <f t="shared" si="279"/>
        <v>6a,6b</v>
      </c>
      <c r="J2280" s="51">
        <f t="shared" si="282"/>
        <v>228</v>
      </c>
      <c r="K2280" s="51">
        <f>IF(VLOOKUP(J2279,city!$K$4:$L$352,2,0)&gt;K2279,K2279+1,1)</f>
        <v>7</v>
      </c>
      <c r="L2280" s="51">
        <v>1</v>
      </c>
      <c r="M2280" s="51" t="s">
        <v>515</v>
      </c>
      <c r="N2280" s="17">
        <v>101.86799999999999</v>
      </c>
      <c r="O2280" s="17">
        <v>30.146000000000001</v>
      </c>
      <c r="P2280" s="51" t="str">
        <f t="shared" si="283"/>
        <v/>
      </c>
      <c r="Q2280" s="51">
        <v>6</v>
      </c>
      <c r="R2280" s="51">
        <f t="shared" si="284"/>
        <v>6</v>
      </c>
      <c r="S2280" s="51" t="str">
        <f t="shared" si="280"/>
        <v>6a</v>
      </c>
      <c r="T2280" s="51" t="str">
        <f t="shared" si="281"/>
        <v>6b</v>
      </c>
    </row>
    <row r="2281" spans="1:20" ht="20" customHeight="1" x14ac:dyDescent="0.15">
      <c r="A2281" s="51">
        <f t="shared" si="278"/>
        <v>122808</v>
      </c>
      <c r="B2281" s="52" t="str">
        <f>VLOOKUP(J2281,city!$A$4:$D$352,3,0)</f>
        <v>四川</v>
      </c>
      <c r="C2281" s="52" t="str">
        <f>VLOOKUP(J2281,city!$A$4:$D$352,4,0)</f>
        <v>甘孜</v>
      </c>
      <c r="D2281" s="51" t="s">
        <v>5579</v>
      </c>
      <c r="E2281" s="51" t="s">
        <v>5580</v>
      </c>
      <c r="F2281" s="53" t="str">
        <f t="shared" si="277"/>
        <v>101.533,30.327</v>
      </c>
      <c r="G2281" s="54" t="s">
        <v>795</v>
      </c>
      <c r="H2281" s="55" t="str">
        <f>"jingdian/"&amp;VLOOKUP(B2281,city!$C$4:$P$352,13,FALSE)&amp;"/"&amp;VLOOKUP(C2281,city!$D$4:$P$352,13,FALSE)&amp;"/jd/"&amp;K2281&amp;".jpg"</f>
        <v>jingdian/sichuan/ganzi/jd/8.jpg</v>
      </c>
      <c r="I2281" s="55" t="str">
        <f t="shared" si="279"/>
        <v>14a,14b</v>
      </c>
      <c r="J2281" s="51">
        <f t="shared" si="282"/>
        <v>228</v>
      </c>
      <c r="K2281" s="51">
        <f>IF(VLOOKUP(J2280,city!$K$4:$L$352,2,0)&gt;K2280,K2280+1,1)</f>
        <v>8</v>
      </c>
      <c r="L2281" s="51">
        <v>1</v>
      </c>
      <c r="M2281" s="51" t="s">
        <v>515</v>
      </c>
      <c r="N2281" s="17">
        <v>101.533</v>
      </c>
      <c r="O2281" s="17">
        <v>30.327000000000002</v>
      </c>
      <c r="P2281" s="51" t="str">
        <f t="shared" si="283"/>
        <v/>
      </c>
      <c r="Q2281" s="51">
        <v>14</v>
      </c>
      <c r="R2281" s="51">
        <f t="shared" si="284"/>
        <v>14</v>
      </c>
      <c r="S2281" s="51" t="str">
        <f t="shared" si="280"/>
        <v>14a</v>
      </c>
      <c r="T2281" s="51" t="str">
        <f t="shared" si="281"/>
        <v>14b</v>
      </c>
    </row>
    <row r="2282" spans="1:20" ht="20" customHeight="1" x14ac:dyDescent="0.15">
      <c r="A2282" s="51">
        <f t="shared" si="278"/>
        <v>122809</v>
      </c>
      <c r="B2282" s="52" t="str">
        <f>VLOOKUP(J2282,city!$A$4:$D$352,3,0)</f>
        <v>四川</v>
      </c>
      <c r="C2282" s="52" t="str">
        <f>VLOOKUP(J2282,city!$A$4:$D$352,4,0)</f>
        <v>甘孜</v>
      </c>
      <c r="D2282" s="51" t="s">
        <v>5581</v>
      </c>
      <c r="E2282" s="51" t="s">
        <v>5582</v>
      </c>
      <c r="F2282" s="53" t="str">
        <f t="shared" si="277"/>
        <v>100.363,28.424</v>
      </c>
      <c r="G2282" s="54" t="s">
        <v>795</v>
      </c>
      <c r="H2282" s="55" t="str">
        <f>"jingdian/"&amp;VLOOKUP(B2282,city!$C$4:$P$352,13,FALSE)&amp;"/"&amp;VLOOKUP(C2282,city!$D$4:$P$352,13,FALSE)&amp;"/jd/"&amp;K2282&amp;".jpg"</f>
        <v>jingdian/sichuan/ganzi/jd/9.jpg</v>
      </c>
      <c r="I2282" s="55" t="str">
        <f t="shared" si="279"/>
        <v>32a,32b</v>
      </c>
      <c r="J2282" s="51">
        <f t="shared" si="282"/>
        <v>228</v>
      </c>
      <c r="K2282" s="51">
        <f>IF(VLOOKUP(J2281,city!$K$4:$L$352,2,0)&gt;K2281,K2281+1,1)</f>
        <v>9</v>
      </c>
      <c r="L2282" s="51">
        <v>1</v>
      </c>
      <c r="M2282" s="51" t="s">
        <v>515</v>
      </c>
      <c r="N2282" s="17">
        <v>100.363</v>
      </c>
      <c r="O2282" s="17">
        <v>28.423999999999999</v>
      </c>
      <c r="P2282" s="51" t="str">
        <f t="shared" si="283"/>
        <v/>
      </c>
      <c r="Q2282" s="51">
        <v>32</v>
      </c>
      <c r="R2282" s="51" t="e">
        <f t="shared" si="284"/>
        <v>#N/A</v>
      </c>
      <c r="S2282" s="51" t="str">
        <f t="shared" si="280"/>
        <v>32a</v>
      </c>
      <c r="T2282" s="51" t="str">
        <f t="shared" si="281"/>
        <v>32b</v>
      </c>
    </row>
    <row r="2283" spans="1:20" ht="20" customHeight="1" x14ac:dyDescent="0.15">
      <c r="A2283" s="51">
        <f t="shared" si="278"/>
        <v>122810</v>
      </c>
      <c r="B2283" s="52" t="str">
        <f>VLOOKUP(J2283,city!$A$4:$D$352,3,0)</f>
        <v>四川</v>
      </c>
      <c r="C2283" s="52" t="str">
        <f>VLOOKUP(J2283,city!$A$4:$D$352,4,0)</f>
        <v>甘孜</v>
      </c>
      <c r="D2283" s="51" t="s">
        <v>5583</v>
      </c>
      <c r="E2283" s="51" t="s">
        <v>5584</v>
      </c>
      <c r="F2283" s="53" t="str">
        <f t="shared" si="277"/>
        <v>100.477,32.156</v>
      </c>
      <c r="G2283" s="54" t="s">
        <v>795</v>
      </c>
      <c r="H2283" s="55" t="str">
        <f>"jingdian/"&amp;VLOOKUP(B2283,city!$C$4:$P$352,13,FALSE)&amp;"/"&amp;VLOOKUP(C2283,city!$D$4:$P$352,13,FALSE)&amp;"/jd/"&amp;K2283&amp;".jpg"</f>
        <v>jingdian/sichuan/ganzi/jd/10.jpg</v>
      </c>
      <c r="I2283" s="55" t="str">
        <f t="shared" si="279"/>
        <v>18a,18b</v>
      </c>
      <c r="J2283" s="51">
        <f t="shared" si="282"/>
        <v>228</v>
      </c>
      <c r="K2283" s="51">
        <f>IF(VLOOKUP(J2282,city!$K$4:$L$352,2,0)&gt;K2282,K2282+1,1)</f>
        <v>10</v>
      </c>
      <c r="L2283" s="51">
        <v>1</v>
      </c>
      <c r="M2283" s="51" t="s">
        <v>515</v>
      </c>
      <c r="N2283" s="17">
        <v>100.477</v>
      </c>
      <c r="O2283" s="17">
        <v>32.155999999999999</v>
      </c>
      <c r="P2283" s="51" t="str">
        <f t="shared" si="283"/>
        <v>101.2246,29.8041</v>
      </c>
      <c r="Q2283" s="51">
        <v>18</v>
      </c>
      <c r="R2283" s="51">
        <f t="shared" si="284"/>
        <v>18</v>
      </c>
      <c r="S2283" s="51" t="str">
        <f t="shared" si="280"/>
        <v>18a</v>
      </c>
      <c r="T2283" s="51" t="str">
        <f t="shared" si="281"/>
        <v>18b</v>
      </c>
    </row>
    <row r="2284" spans="1:20" ht="20" customHeight="1" x14ac:dyDescent="0.15">
      <c r="A2284" s="51">
        <f t="shared" si="278"/>
        <v>122901</v>
      </c>
      <c r="B2284" s="52" t="str">
        <f>VLOOKUP(J2284,city!$A$4:$D$352,3,0)</f>
        <v>四川</v>
      </c>
      <c r="C2284" s="52" t="str">
        <f>VLOOKUP(J2284,city!$A$4:$D$352,4,0)</f>
        <v>凉山</v>
      </c>
      <c r="D2284" s="51" t="s">
        <v>5585</v>
      </c>
      <c r="E2284" s="51" t="s">
        <v>5586</v>
      </c>
      <c r="F2284" s="53" t="str">
        <f t="shared" si="277"/>
        <v>102.31,27.824</v>
      </c>
      <c r="G2284" s="54" t="s">
        <v>795</v>
      </c>
      <c r="H2284" s="55" t="str">
        <f>"jingdian/"&amp;VLOOKUP(B2284,city!$C$4:$P$352,13,FALSE)&amp;"/"&amp;VLOOKUP(C2284,city!$D$4:$P$352,13,FALSE)&amp;"/jd/"&amp;K2284&amp;".jpg"</f>
        <v>jingdian/sichuan/liangshan/jd/1.jpg</v>
      </c>
      <c r="I2284" s="55" t="str">
        <f t="shared" si="279"/>
        <v>6a,6b</v>
      </c>
      <c r="J2284" s="51">
        <f t="shared" si="282"/>
        <v>229</v>
      </c>
      <c r="K2284" s="51">
        <f>IF(VLOOKUP(J2283,city!$K$4:$L$352,2,0)&gt;K2283,K2283+1,1)</f>
        <v>1</v>
      </c>
      <c r="L2284" s="51">
        <v>1</v>
      </c>
      <c r="M2284" s="51" t="s">
        <v>517</v>
      </c>
      <c r="N2284" s="17">
        <v>102.31</v>
      </c>
      <c r="O2284" s="17">
        <v>27.824000000000002</v>
      </c>
      <c r="P2284" s="51" t="str">
        <f t="shared" si="283"/>
        <v/>
      </c>
      <c r="Q2284" s="51">
        <v>6</v>
      </c>
      <c r="R2284" s="51">
        <f t="shared" si="284"/>
        <v>6</v>
      </c>
      <c r="S2284" s="51" t="str">
        <f t="shared" si="280"/>
        <v>6a</v>
      </c>
      <c r="T2284" s="51" t="str">
        <f t="shared" si="281"/>
        <v>6b</v>
      </c>
    </row>
    <row r="2285" spans="1:20" ht="20" customHeight="1" x14ac:dyDescent="0.15">
      <c r="A2285" s="51">
        <f t="shared" si="278"/>
        <v>122902</v>
      </c>
      <c r="B2285" s="52" t="str">
        <f>VLOOKUP(J2285,city!$A$4:$D$352,3,0)</f>
        <v>四川</v>
      </c>
      <c r="C2285" s="52" t="str">
        <f>VLOOKUP(J2285,city!$A$4:$D$352,4,0)</f>
        <v>凉山</v>
      </c>
      <c r="D2285" s="51" t="s">
        <v>5587</v>
      </c>
      <c r="E2285" s="51" t="s">
        <v>5588</v>
      </c>
      <c r="F2285" s="53" t="str">
        <f t="shared" si="277"/>
        <v>102.424,27.58</v>
      </c>
      <c r="G2285" s="54" t="s">
        <v>795</v>
      </c>
      <c r="H2285" s="55" t="str">
        <f>"jingdian/"&amp;VLOOKUP(B2285,city!$C$4:$P$352,13,FALSE)&amp;"/"&amp;VLOOKUP(C2285,city!$D$4:$P$352,13,FALSE)&amp;"/jd/"&amp;K2285&amp;".jpg"</f>
        <v>jingdian/sichuan/liangshan/jd/2.jpg</v>
      </c>
      <c r="I2285" s="55" t="str">
        <f t="shared" si="279"/>
        <v>11a,11b</v>
      </c>
      <c r="J2285" s="51">
        <f t="shared" si="282"/>
        <v>229</v>
      </c>
      <c r="K2285" s="51">
        <f>IF(VLOOKUP(J2284,city!$K$4:$L$352,2,0)&gt;K2284,K2284+1,1)</f>
        <v>2</v>
      </c>
      <c r="L2285" s="51">
        <v>1</v>
      </c>
      <c r="M2285" s="51" t="s">
        <v>517</v>
      </c>
      <c r="N2285" s="17">
        <v>102.42400000000001</v>
      </c>
      <c r="O2285" s="17">
        <v>27.58</v>
      </c>
      <c r="P2285" s="51" t="str">
        <f t="shared" si="283"/>
        <v/>
      </c>
      <c r="Q2285" s="51">
        <v>11</v>
      </c>
      <c r="R2285" s="51">
        <f t="shared" si="284"/>
        <v>11</v>
      </c>
      <c r="S2285" s="51" t="str">
        <f t="shared" si="280"/>
        <v>11a</v>
      </c>
      <c r="T2285" s="51" t="str">
        <f t="shared" si="281"/>
        <v>11b</v>
      </c>
    </row>
    <row r="2286" spans="1:20" ht="20" customHeight="1" x14ac:dyDescent="0.15">
      <c r="A2286" s="51">
        <f t="shared" si="278"/>
        <v>122903</v>
      </c>
      <c r="B2286" s="52" t="str">
        <f>VLOOKUP(J2286,city!$A$4:$D$352,3,0)</f>
        <v>四川</v>
      </c>
      <c r="C2286" s="52" t="str">
        <f>VLOOKUP(J2286,city!$A$4:$D$352,4,0)</f>
        <v>凉山</v>
      </c>
      <c r="D2286" s="51" t="s">
        <v>5589</v>
      </c>
      <c r="E2286" s="51" t="s">
        <v>5590</v>
      </c>
      <c r="F2286" s="53" t="str">
        <f t="shared" si="277"/>
        <v>100.86,27.73</v>
      </c>
      <c r="G2286" s="54" t="s">
        <v>795</v>
      </c>
      <c r="H2286" s="55" t="str">
        <f>"jingdian/"&amp;VLOOKUP(B2286,city!$C$4:$P$352,13,FALSE)&amp;"/"&amp;VLOOKUP(C2286,city!$D$4:$P$352,13,FALSE)&amp;"/jd/"&amp;K2286&amp;".jpg"</f>
        <v>jingdian/sichuan/liangshan/jd/3.jpg</v>
      </c>
      <c r="I2286" s="55" t="str">
        <f t="shared" si="279"/>
        <v>6a,6b</v>
      </c>
      <c r="J2286" s="51">
        <f t="shared" si="282"/>
        <v>229</v>
      </c>
      <c r="K2286" s="51">
        <f>IF(VLOOKUP(J2285,city!$K$4:$L$352,2,0)&gt;K2285,K2285+1,1)</f>
        <v>3</v>
      </c>
      <c r="L2286" s="51">
        <v>1</v>
      </c>
      <c r="M2286" s="51" t="s">
        <v>517</v>
      </c>
      <c r="N2286" s="17">
        <v>100.86</v>
      </c>
      <c r="O2286" s="17">
        <v>27.73</v>
      </c>
      <c r="P2286" s="51" t="str">
        <f t="shared" si="283"/>
        <v/>
      </c>
      <c r="Q2286" s="51">
        <v>6</v>
      </c>
      <c r="R2286" s="51">
        <f t="shared" si="284"/>
        <v>6</v>
      </c>
      <c r="S2286" s="51" t="str">
        <f t="shared" si="280"/>
        <v>6a</v>
      </c>
      <c r="T2286" s="51" t="str">
        <f t="shared" si="281"/>
        <v>6b</v>
      </c>
    </row>
    <row r="2287" spans="1:20" ht="20" customHeight="1" x14ac:dyDescent="0.15">
      <c r="A2287" s="51">
        <f t="shared" si="278"/>
        <v>122904</v>
      </c>
      <c r="B2287" s="52" t="str">
        <f>VLOOKUP(J2287,city!$A$4:$D$352,3,0)</f>
        <v>四川</v>
      </c>
      <c r="C2287" s="52" t="str">
        <f>VLOOKUP(J2287,city!$A$4:$D$352,4,0)</f>
        <v>凉山</v>
      </c>
      <c r="D2287" s="51" t="s">
        <v>5591</v>
      </c>
      <c r="E2287" s="51" t="s">
        <v>5592</v>
      </c>
      <c r="F2287" s="53" t="str">
        <f t="shared" si="277"/>
        <v>102.467,27.493</v>
      </c>
      <c r="G2287" s="54" t="s">
        <v>795</v>
      </c>
      <c r="H2287" s="55" t="str">
        <f>"jingdian/"&amp;VLOOKUP(B2287,city!$C$4:$P$352,13,FALSE)&amp;"/"&amp;VLOOKUP(C2287,city!$D$4:$P$352,13,FALSE)&amp;"/jd/"&amp;K2287&amp;".jpg"</f>
        <v>jingdian/sichuan/liangshan/jd/4.jpg</v>
      </c>
      <c r="I2287" s="55" t="str">
        <f t="shared" si="279"/>
        <v>32a,32b</v>
      </c>
      <c r="J2287" s="51">
        <f t="shared" si="282"/>
        <v>229</v>
      </c>
      <c r="K2287" s="51">
        <f>IF(VLOOKUP(J2286,city!$K$4:$L$352,2,0)&gt;K2286,K2286+1,1)</f>
        <v>4</v>
      </c>
      <c r="L2287" s="51">
        <v>1</v>
      </c>
      <c r="M2287" s="51" t="s">
        <v>517</v>
      </c>
      <c r="N2287" s="17">
        <v>102.467</v>
      </c>
      <c r="O2287" s="17">
        <v>27.492999999999999</v>
      </c>
      <c r="P2287" s="51" t="str">
        <f t="shared" si="283"/>
        <v/>
      </c>
      <c r="Q2287" s="51">
        <v>32</v>
      </c>
      <c r="R2287" s="51" t="e">
        <f t="shared" si="284"/>
        <v>#N/A</v>
      </c>
      <c r="S2287" s="51" t="str">
        <f t="shared" si="280"/>
        <v>32a</v>
      </c>
      <c r="T2287" s="51" t="str">
        <f t="shared" si="281"/>
        <v>32b</v>
      </c>
    </row>
    <row r="2288" spans="1:20" ht="20" customHeight="1" x14ac:dyDescent="0.15">
      <c r="A2288" s="51">
        <f t="shared" si="278"/>
        <v>122905</v>
      </c>
      <c r="B2288" s="52" t="str">
        <f>VLOOKUP(J2288,city!$A$4:$D$352,3,0)</f>
        <v>四川</v>
      </c>
      <c r="C2288" s="52" t="str">
        <f>VLOOKUP(J2288,city!$A$4:$D$352,4,0)</f>
        <v>凉山</v>
      </c>
      <c r="D2288" s="51" t="s">
        <v>5593</v>
      </c>
      <c r="E2288" s="51" t="s">
        <v>5594</v>
      </c>
      <c r="F2288" s="53" t="str">
        <f t="shared" si="277"/>
        <v>102.278,27.842</v>
      </c>
      <c r="G2288" s="54" t="s">
        <v>795</v>
      </c>
      <c r="H2288" s="55" t="str">
        <f>"jingdian/"&amp;VLOOKUP(B2288,city!$C$4:$P$352,13,FALSE)&amp;"/"&amp;VLOOKUP(C2288,city!$D$4:$P$352,13,FALSE)&amp;"/jd/"&amp;K2288&amp;".jpg"</f>
        <v>jingdian/sichuan/liangshan/jd/5.jpg</v>
      </c>
      <c r="I2288" s="55" t="str">
        <f t="shared" si="279"/>
        <v>11a,11b</v>
      </c>
      <c r="J2288" s="51">
        <f t="shared" si="282"/>
        <v>229</v>
      </c>
      <c r="K2288" s="51">
        <f>IF(VLOOKUP(J2287,city!$K$4:$L$352,2,0)&gt;K2287,K2287+1,1)</f>
        <v>5</v>
      </c>
      <c r="L2288" s="51">
        <v>1</v>
      </c>
      <c r="M2288" s="51" t="s">
        <v>517</v>
      </c>
      <c r="N2288" s="17">
        <v>102.27800000000001</v>
      </c>
      <c r="O2288" s="17">
        <v>27.841999999999999</v>
      </c>
      <c r="P2288" s="51" t="str">
        <f t="shared" si="283"/>
        <v/>
      </c>
      <c r="Q2288" s="51">
        <v>11</v>
      </c>
      <c r="R2288" s="51">
        <f t="shared" si="284"/>
        <v>11</v>
      </c>
      <c r="S2288" s="51" t="str">
        <f t="shared" si="280"/>
        <v>11a</v>
      </c>
      <c r="T2288" s="51" t="str">
        <f t="shared" si="281"/>
        <v>11b</v>
      </c>
    </row>
    <row r="2289" spans="1:20" ht="20" customHeight="1" x14ac:dyDescent="0.15">
      <c r="A2289" s="51">
        <f t="shared" si="278"/>
        <v>122906</v>
      </c>
      <c r="B2289" s="52" t="str">
        <f>VLOOKUP(J2289,city!$A$4:$D$352,3,0)</f>
        <v>四川</v>
      </c>
      <c r="C2289" s="52" t="str">
        <f>VLOOKUP(J2289,city!$A$4:$D$352,4,0)</f>
        <v>凉山</v>
      </c>
      <c r="D2289" s="51" t="s">
        <v>5595</v>
      </c>
      <c r="E2289" s="51" t="s">
        <v>5596</v>
      </c>
      <c r="F2289" s="53" t="str">
        <f t="shared" si="277"/>
        <v>102.035,28.248</v>
      </c>
      <c r="G2289" s="54" t="s">
        <v>795</v>
      </c>
      <c r="H2289" s="55" t="str">
        <f>"jingdian/"&amp;VLOOKUP(B2289,city!$C$4:$P$352,13,FALSE)&amp;"/"&amp;VLOOKUP(C2289,city!$D$4:$P$352,13,FALSE)&amp;"/jd/"&amp;K2289&amp;".jpg"</f>
        <v>jingdian/sichuan/liangshan/jd/6.jpg</v>
      </c>
      <c r="I2289" s="55" t="str">
        <f t="shared" si="279"/>
        <v>10a,10b</v>
      </c>
      <c r="J2289" s="51">
        <f t="shared" si="282"/>
        <v>229</v>
      </c>
      <c r="K2289" s="51">
        <f>IF(VLOOKUP(J2288,city!$K$4:$L$352,2,0)&gt;K2288,K2288+1,1)</f>
        <v>6</v>
      </c>
      <c r="L2289" s="51">
        <v>1</v>
      </c>
      <c r="M2289" s="51" t="s">
        <v>517</v>
      </c>
      <c r="N2289" s="17">
        <v>102.035</v>
      </c>
      <c r="O2289" s="17">
        <v>28.248000000000001</v>
      </c>
      <c r="P2289" s="51" t="str">
        <f t="shared" si="283"/>
        <v/>
      </c>
      <c r="Q2289" s="51">
        <v>10</v>
      </c>
      <c r="R2289" s="51" t="e">
        <f t="shared" si="284"/>
        <v>#N/A</v>
      </c>
      <c r="S2289" s="51" t="str">
        <f t="shared" si="280"/>
        <v>10a</v>
      </c>
      <c r="T2289" s="51" t="str">
        <f t="shared" si="281"/>
        <v>10b</v>
      </c>
    </row>
    <row r="2290" spans="1:20" ht="20" customHeight="1" x14ac:dyDescent="0.15">
      <c r="A2290" s="51">
        <f t="shared" si="278"/>
        <v>122907</v>
      </c>
      <c r="B2290" s="52" t="str">
        <f>VLOOKUP(J2290,city!$A$4:$D$352,3,0)</f>
        <v>四川</v>
      </c>
      <c r="C2290" s="52" t="str">
        <f>VLOOKUP(J2290,city!$A$4:$D$352,4,0)</f>
        <v>凉山</v>
      </c>
      <c r="D2290" s="51" t="s">
        <v>5597</v>
      </c>
      <c r="E2290" s="51" t="s">
        <v>5598</v>
      </c>
      <c r="F2290" s="53" t="str">
        <f t="shared" si="277"/>
        <v>103.803,28.423</v>
      </c>
      <c r="G2290" s="54" t="s">
        <v>795</v>
      </c>
      <c r="H2290" s="55" t="str">
        <f>"jingdian/"&amp;VLOOKUP(B2290,city!$C$4:$P$352,13,FALSE)&amp;"/"&amp;VLOOKUP(C2290,city!$D$4:$P$352,13,FALSE)&amp;"/jd/"&amp;K2290&amp;".jpg"</f>
        <v>jingdian/sichuan/liangshan/jd/7.jpg</v>
      </c>
      <c r="I2290" s="55" t="str">
        <f t="shared" si="279"/>
        <v>2a,2b</v>
      </c>
      <c r="J2290" s="51">
        <f t="shared" si="282"/>
        <v>229</v>
      </c>
      <c r="K2290" s="51">
        <f>IF(VLOOKUP(J2289,city!$K$4:$L$352,2,0)&gt;K2289,K2289+1,1)</f>
        <v>7</v>
      </c>
      <c r="L2290" s="51">
        <v>1</v>
      </c>
      <c r="M2290" s="51" t="s">
        <v>517</v>
      </c>
      <c r="N2290" s="17">
        <v>103.803</v>
      </c>
      <c r="O2290" s="17">
        <v>28.422999999999998</v>
      </c>
      <c r="P2290" s="51" t="str">
        <f t="shared" si="283"/>
        <v/>
      </c>
      <c r="Q2290" s="51">
        <v>2</v>
      </c>
      <c r="R2290" s="51">
        <f t="shared" si="284"/>
        <v>2</v>
      </c>
      <c r="S2290" s="51" t="str">
        <f t="shared" si="280"/>
        <v>2a</v>
      </c>
      <c r="T2290" s="51" t="str">
        <f t="shared" si="281"/>
        <v>2b</v>
      </c>
    </row>
    <row r="2291" spans="1:20" ht="20" customHeight="1" x14ac:dyDescent="0.15">
      <c r="A2291" s="51">
        <f t="shared" si="278"/>
        <v>122908</v>
      </c>
      <c r="B2291" s="52" t="str">
        <f>VLOOKUP(J2291,city!$A$4:$D$352,3,0)</f>
        <v>四川</v>
      </c>
      <c r="C2291" s="52" t="str">
        <f>VLOOKUP(J2291,city!$A$4:$D$352,4,0)</f>
        <v>凉山</v>
      </c>
      <c r="D2291" s="51" t="s">
        <v>5599</v>
      </c>
      <c r="E2291" s="51" t="s">
        <v>5600</v>
      </c>
      <c r="F2291" s="53" t="str">
        <f t="shared" si="277"/>
        <v>102.314,27.715</v>
      </c>
      <c r="G2291" s="54" t="s">
        <v>795</v>
      </c>
      <c r="H2291" s="55" t="str">
        <f>"jingdian/"&amp;VLOOKUP(B2291,city!$C$4:$P$352,13,FALSE)&amp;"/"&amp;VLOOKUP(C2291,city!$D$4:$P$352,13,FALSE)&amp;"/jd/"&amp;K2291&amp;".jpg"</f>
        <v>jingdian/sichuan/liangshan/jd/8.jpg</v>
      </c>
      <c r="I2291" s="55" t="str">
        <f t="shared" si="279"/>
        <v>9a,9b</v>
      </c>
      <c r="J2291" s="51">
        <f t="shared" si="282"/>
        <v>229</v>
      </c>
      <c r="K2291" s="51">
        <f>IF(VLOOKUP(J2290,city!$K$4:$L$352,2,0)&gt;K2290,K2290+1,1)</f>
        <v>8</v>
      </c>
      <c r="L2291" s="51">
        <v>1</v>
      </c>
      <c r="M2291" s="51" t="s">
        <v>517</v>
      </c>
      <c r="N2291" s="17">
        <v>102.31399999999999</v>
      </c>
      <c r="O2291" s="17">
        <v>27.715</v>
      </c>
      <c r="P2291" s="51" t="str">
        <f t="shared" si="283"/>
        <v/>
      </c>
      <c r="Q2291" s="51">
        <v>9</v>
      </c>
      <c r="R2291" s="51">
        <f t="shared" si="284"/>
        <v>9</v>
      </c>
      <c r="S2291" s="51" t="str">
        <f t="shared" si="280"/>
        <v>9a</v>
      </c>
      <c r="T2291" s="51" t="str">
        <f t="shared" si="281"/>
        <v>9b</v>
      </c>
    </row>
    <row r="2292" spans="1:20" ht="20" customHeight="1" x14ac:dyDescent="0.15">
      <c r="A2292" s="51">
        <f t="shared" si="278"/>
        <v>122909</v>
      </c>
      <c r="B2292" s="52" t="str">
        <f>VLOOKUP(J2292,city!$A$4:$D$352,3,0)</f>
        <v>四川</v>
      </c>
      <c r="C2292" s="52" t="str">
        <f>VLOOKUP(J2292,city!$A$4:$D$352,4,0)</f>
        <v>凉山</v>
      </c>
      <c r="D2292" s="51" t="s">
        <v>5601</v>
      </c>
      <c r="E2292" s="50" t="s">
        <v>5602</v>
      </c>
      <c r="F2292" s="53" t="str">
        <f t="shared" si="277"/>
        <v>102.25,26.665</v>
      </c>
      <c r="G2292" s="54" t="s">
        <v>795</v>
      </c>
      <c r="H2292" s="55" t="str">
        <f>"jingdian/"&amp;VLOOKUP(B2292,city!$C$4:$P$352,13,FALSE)&amp;"/"&amp;VLOOKUP(C2292,city!$D$4:$P$352,13,FALSE)&amp;"/jd/"&amp;K2292&amp;".jpg"</f>
        <v>jingdian/sichuan/liangshan/jd/9.jpg</v>
      </c>
      <c r="I2292" s="55" t="str">
        <f t="shared" si="279"/>
        <v>31a,31b</v>
      </c>
      <c r="J2292" s="51">
        <f t="shared" si="282"/>
        <v>229</v>
      </c>
      <c r="K2292" s="51">
        <f>IF(VLOOKUP(J2291,city!$K$4:$L$352,2,0)&gt;K2291,K2291+1,1)</f>
        <v>9</v>
      </c>
      <c r="L2292" s="51">
        <v>1</v>
      </c>
      <c r="M2292" s="51" t="s">
        <v>517</v>
      </c>
      <c r="N2292" s="17">
        <v>102.25</v>
      </c>
      <c r="O2292" s="17">
        <v>26.664999999999999</v>
      </c>
      <c r="P2292" s="51" t="str">
        <f t="shared" si="283"/>
        <v/>
      </c>
      <c r="Q2292" s="51">
        <v>31</v>
      </c>
      <c r="R2292" s="51">
        <f t="shared" si="284"/>
        <v>31</v>
      </c>
      <c r="S2292" s="51" t="str">
        <f t="shared" si="280"/>
        <v>31a</v>
      </c>
      <c r="T2292" s="51" t="str">
        <f t="shared" si="281"/>
        <v>31b</v>
      </c>
    </row>
    <row r="2293" spans="1:20" ht="20" customHeight="1" x14ac:dyDescent="0.15">
      <c r="A2293" s="51">
        <f t="shared" si="278"/>
        <v>122910</v>
      </c>
      <c r="B2293" s="52" t="str">
        <f>VLOOKUP(J2293,city!$A$4:$D$352,3,0)</f>
        <v>四川</v>
      </c>
      <c r="C2293" s="52" t="str">
        <f>VLOOKUP(J2293,city!$A$4:$D$352,4,0)</f>
        <v>凉山</v>
      </c>
      <c r="D2293" s="51" t="s">
        <v>5603</v>
      </c>
      <c r="E2293" s="51" t="s">
        <v>5604</v>
      </c>
      <c r="F2293" s="53" t="str">
        <f t="shared" si="277"/>
        <v>102.276,27.84</v>
      </c>
      <c r="G2293" s="54" t="s">
        <v>795</v>
      </c>
      <c r="H2293" s="55" t="str">
        <f>"jingdian/"&amp;VLOOKUP(B2293,city!$C$4:$P$352,13,FALSE)&amp;"/"&amp;VLOOKUP(C2293,city!$D$4:$P$352,13,FALSE)&amp;"/jd/"&amp;K2293&amp;".jpg"</f>
        <v>jingdian/sichuan/liangshan/jd/10.jpg</v>
      </c>
      <c r="I2293" s="55" t="str">
        <f t="shared" si="279"/>
        <v>10a,10b</v>
      </c>
      <c r="J2293" s="51">
        <f t="shared" si="282"/>
        <v>229</v>
      </c>
      <c r="K2293" s="51">
        <f>IF(VLOOKUP(J2292,city!$K$4:$L$352,2,0)&gt;K2292,K2292+1,1)</f>
        <v>10</v>
      </c>
      <c r="L2293" s="51">
        <v>1</v>
      </c>
      <c r="M2293" s="51" t="s">
        <v>517</v>
      </c>
      <c r="N2293" s="17">
        <v>102.276</v>
      </c>
      <c r="O2293" s="17">
        <v>27.84</v>
      </c>
      <c r="P2293" s="51" t="str">
        <f t="shared" si="283"/>
        <v>102.3017,27.736</v>
      </c>
      <c r="Q2293" s="51">
        <v>10</v>
      </c>
      <c r="R2293" s="51">
        <f t="shared" si="284"/>
        <v>11</v>
      </c>
      <c r="S2293" s="51" t="str">
        <f t="shared" si="280"/>
        <v>10a</v>
      </c>
      <c r="T2293" s="51" t="str">
        <f t="shared" si="281"/>
        <v>10b</v>
      </c>
    </row>
    <row r="2294" spans="1:20" ht="20" customHeight="1" x14ac:dyDescent="0.15">
      <c r="A2294" s="51">
        <f t="shared" si="278"/>
        <v>123001</v>
      </c>
      <c r="B2294" s="52" t="str">
        <f>VLOOKUP(J2294,city!$A$4:$D$352,3,0)</f>
        <v>贵州</v>
      </c>
      <c r="C2294" s="52" t="str">
        <f>VLOOKUP(J2294,city!$A$4:$D$352,4,0)</f>
        <v>贵阳</v>
      </c>
      <c r="D2294" s="51" t="s">
        <v>5605</v>
      </c>
      <c r="E2294" s="51" t="s">
        <v>5606</v>
      </c>
      <c r="F2294" s="53" t="str">
        <f t="shared" si="277"/>
        <v>106.678,26.439</v>
      </c>
      <c r="G2294" s="54" t="s">
        <v>795</v>
      </c>
      <c r="H2294" s="55" t="str">
        <f>"jingdian/"&amp;VLOOKUP(B2294,city!$C$4:$P$352,13,FALSE)&amp;"/"&amp;VLOOKUP(C2294,city!$D$4:$P$352,13,FALSE)&amp;"/jd/"&amp;K2294&amp;".jpg"</f>
        <v>jingdian/guizhou/guiyang/jd/1.jpg</v>
      </c>
      <c r="I2294" s="55" t="str">
        <f t="shared" si="279"/>
        <v>1a,1b</v>
      </c>
      <c r="J2294" s="51">
        <f t="shared" si="282"/>
        <v>230</v>
      </c>
      <c r="K2294" s="51">
        <f>IF(VLOOKUP(J2293,city!$K$4:$L$352,2,0)&gt;K2293,K2293+1,1)</f>
        <v>1</v>
      </c>
      <c r="L2294" s="51">
        <v>1</v>
      </c>
      <c r="M2294" s="51" t="s">
        <v>520</v>
      </c>
      <c r="N2294" s="17">
        <v>106.678</v>
      </c>
      <c r="O2294" s="17">
        <v>26.439</v>
      </c>
      <c r="P2294" s="51" t="str">
        <f t="shared" si="283"/>
        <v/>
      </c>
      <c r="Q2294" s="51">
        <v>1</v>
      </c>
      <c r="R2294" s="51">
        <f t="shared" si="284"/>
        <v>1</v>
      </c>
      <c r="S2294" s="51" t="str">
        <f t="shared" si="280"/>
        <v>1a</v>
      </c>
      <c r="T2294" s="51" t="str">
        <f t="shared" si="281"/>
        <v>1b</v>
      </c>
    </row>
    <row r="2295" spans="1:20" ht="20" customHeight="1" x14ac:dyDescent="0.15">
      <c r="A2295" s="51">
        <f t="shared" si="278"/>
        <v>123002</v>
      </c>
      <c r="B2295" s="52" t="str">
        <f>VLOOKUP(J2295,city!$A$4:$D$352,3,0)</f>
        <v>贵州</v>
      </c>
      <c r="C2295" s="52" t="str">
        <f>VLOOKUP(J2295,city!$A$4:$D$352,4,0)</f>
        <v>贵阳</v>
      </c>
      <c r="D2295" s="51" t="s">
        <v>5607</v>
      </c>
      <c r="E2295" s="51" t="s">
        <v>5608</v>
      </c>
      <c r="F2295" s="53" t="str">
        <f t="shared" si="277"/>
        <v>106.694,26.336</v>
      </c>
      <c r="G2295" s="54" t="s">
        <v>795</v>
      </c>
      <c r="H2295" s="55" t="str">
        <f>"jingdian/"&amp;VLOOKUP(B2295,city!$C$4:$P$352,13,FALSE)&amp;"/"&amp;VLOOKUP(C2295,city!$D$4:$P$352,13,FALSE)&amp;"/jd/"&amp;K2295&amp;".jpg"</f>
        <v>jingdian/guizhou/guiyang/jd/2.jpg</v>
      </c>
      <c r="I2295" s="55" t="str">
        <f t="shared" si="279"/>
        <v>13a,13b</v>
      </c>
      <c r="J2295" s="51">
        <f t="shared" si="282"/>
        <v>230</v>
      </c>
      <c r="K2295" s="51">
        <f>IF(VLOOKUP(J2294,city!$K$4:$L$352,2,0)&gt;K2294,K2294+1,1)</f>
        <v>2</v>
      </c>
      <c r="L2295" s="51">
        <v>1</v>
      </c>
      <c r="M2295" s="51" t="s">
        <v>520</v>
      </c>
      <c r="N2295" s="17">
        <v>106.694</v>
      </c>
      <c r="O2295" s="17">
        <v>26.335999999999999</v>
      </c>
      <c r="P2295" s="51" t="str">
        <f t="shared" si="283"/>
        <v/>
      </c>
      <c r="Q2295" s="51">
        <v>13</v>
      </c>
      <c r="R2295" s="51">
        <f t="shared" si="284"/>
        <v>13</v>
      </c>
      <c r="S2295" s="51" t="str">
        <f t="shared" si="280"/>
        <v>13a</v>
      </c>
      <c r="T2295" s="51" t="str">
        <f t="shared" si="281"/>
        <v>13b</v>
      </c>
    </row>
    <row r="2296" spans="1:20" ht="20" customHeight="1" x14ac:dyDescent="0.15">
      <c r="A2296" s="51">
        <f t="shared" si="278"/>
        <v>123003</v>
      </c>
      <c r="B2296" s="52" t="str">
        <f>VLOOKUP(J2296,city!$A$4:$D$352,3,0)</f>
        <v>贵州</v>
      </c>
      <c r="C2296" s="52" t="str">
        <f>VLOOKUP(J2296,city!$A$4:$D$352,4,0)</f>
        <v>贵阳</v>
      </c>
      <c r="D2296" s="51" t="s">
        <v>5609</v>
      </c>
      <c r="E2296" s="51" t="s">
        <v>5610</v>
      </c>
      <c r="F2296" s="53" t="str">
        <f t="shared" si="277"/>
        <v>106.726,26.577</v>
      </c>
      <c r="G2296" s="54" t="s">
        <v>795</v>
      </c>
      <c r="H2296" s="55" t="str">
        <f>"jingdian/"&amp;VLOOKUP(B2296,city!$C$4:$P$352,13,FALSE)&amp;"/"&amp;VLOOKUP(C2296,city!$D$4:$P$352,13,FALSE)&amp;"/jd/"&amp;K2296&amp;".jpg"</f>
        <v>jingdian/guizhou/guiyang/jd/3.jpg</v>
      </c>
      <c r="I2296" s="55" t="str">
        <f t="shared" si="279"/>
        <v>13a,13b</v>
      </c>
      <c r="J2296" s="51">
        <f t="shared" si="282"/>
        <v>230</v>
      </c>
      <c r="K2296" s="51">
        <f>IF(VLOOKUP(J2295,city!$K$4:$L$352,2,0)&gt;K2295,K2295+1,1)</f>
        <v>3</v>
      </c>
      <c r="L2296" s="51">
        <v>1</v>
      </c>
      <c r="M2296" s="51" t="s">
        <v>520</v>
      </c>
      <c r="N2296" s="17">
        <v>106.726</v>
      </c>
      <c r="O2296" s="17">
        <v>26.577000000000002</v>
      </c>
      <c r="P2296" s="51" t="str">
        <f t="shared" si="283"/>
        <v/>
      </c>
      <c r="Q2296" s="51">
        <v>13</v>
      </c>
      <c r="R2296" s="51">
        <f t="shared" si="284"/>
        <v>13</v>
      </c>
      <c r="S2296" s="51" t="str">
        <f t="shared" si="280"/>
        <v>13a</v>
      </c>
      <c r="T2296" s="51" t="str">
        <f t="shared" si="281"/>
        <v>13b</v>
      </c>
    </row>
    <row r="2297" spans="1:20" ht="20" customHeight="1" x14ac:dyDescent="0.15">
      <c r="A2297" s="51">
        <f t="shared" si="278"/>
        <v>123004</v>
      </c>
      <c r="B2297" s="52" t="str">
        <f>VLOOKUP(J2297,city!$A$4:$D$352,3,0)</f>
        <v>贵州</v>
      </c>
      <c r="C2297" s="52" t="str">
        <f>VLOOKUP(J2297,city!$A$4:$D$352,4,0)</f>
        <v>贵阳</v>
      </c>
      <c r="D2297" s="51" t="s">
        <v>5611</v>
      </c>
      <c r="E2297" s="51" t="s">
        <v>5612</v>
      </c>
      <c r="F2297" s="53" t="str">
        <f t="shared" si="277"/>
        <v>106.797,26.535</v>
      </c>
      <c r="G2297" s="54" t="s">
        <v>795</v>
      </c>
      <c r="H2297" s="55" t="str">
        <f>"jingdian/"&amp;VLOOKUP(B2297,city!$C$4:$P$352,13,FALSE)&amp;"/"&amp;VLOOKUP(C2297,city!$D$4:$P$352,13,FALSE)&amp;"/jd/"&amp;K2297&amp;".jpg"</f>
        <v>jingdian/guizhou/guiyang/jd/4.jpg</v>
      </c>
      <c r="I2297" s="55" t="str">
        <f t="shared" si="279"/>
        <v>19a,19b</v>
      </c>
      <c r="J2297" s="51">
        <f t="shared" si="282"/>
        <v>230</v>
      </c>
      <c r="K2297" s="51">
        <f>IF(VLOOKUP(J2296,city!$K$4:$L$352,2,0)&gt;K2296,K2296+1,1)</f>
        <v>4</v>
      </c>
      <c r="L2297" s="51">
        <v>1</v>
      </c>
      <c r="M2297" s="51" t="s">
        <v>520</v>
      </c>
      <c r="N2297" s="17">
        <v>106.797</v>
      </c>
      <c r="O2297" s="17">
        <v>26.535</v>
      </c>
      <c r="P2297" s="51" t="str">
        <f t="shared" si="283"/>
        <v/>
      </c>
      <c r="Q2297" s="51">
        <v>19</v>
      </c>
      <c r="R2297" s="51">
        <f t="shared" si="284"/>
        <v>19</v>
      </c>
      <c r="S2297" s="51" t="str">
        <f t="shared" si="280"/>
        <v>19a</v>
      </c>
      <c r="T2297" s="51" t="str">
        <f t="shared" si="281"/>
        <v>19b</v>
      </c>
    </row>
    <row r="2298" spans="1:20" ht="20" customHeight="1" x14ac:dyDescent="0.15">
      <c r="A2298" s="51">
        <f t="shared" si="278"/>
        <v>123005</v>
      </c>
      <c r="B2298" s="52" t="str">
        <f>VLOOKUP(J2298,city!$A$4:$D$352,3,0)</f>
        <v>贵州</v>
      </c>
      <c r="C2298" s="52" t="str">
        <f>VLOOKUP(J2298,city!$A$4:$D$352,4,0)</f>
        <v>贵阳</v>
      </c>
      <c r="D2298" s="51" t="s">
        <v>5613</v>
      </c>
      <c r="E2298" s="51" t="s">
        <v>5614</v>
      </c>
      <c r="F2298" s="53" t="str">
        <f t="shared" si="277"/>
        <v>106.977,26.946</v>
      </c>
      <c r="G2298" s="54" t="s">
        <v>795</v>
      </c>
      <c r="H2298" s="55" t="str">
        <f>"jingdian/"&amp;VLOOKUP(B2298,city!$C$4:$P$352,13,FALSE)&amp;"/"&amp;VLOOKUP(C2298,city!$D$4:$P$352,13,FALSE)&amp;"/jd/"&amp;K2298&amp;".jpg"</f>
        <v>jingdian/guizhou/guiyang/jd/5.jpg</v>
      </c>
      <c r="I2298" s="55" t="str">
        <f t="shared" si="279"/>
        <v>2a,2b</v>
      </c>
      <c r="J2298" s="51">
        <f t="shared" si="282"/>
        <v>230</v>
      </c>
      <c r="K2298" s="51">
        <f>IF(VLOOKUP(J2297,city!$K$4:$L$352,2,0)&gt;K2297,K2297+1,1)</f>
        <v>5</v>
      </c>
      <c r="L2298" s="51">
        <v>1</v>
      </c>
      <c r="M2298" s="51" t="s">
        <v>520</v>
      </c>
      <c r="N2298" s="17">
        <v>106.977</v>
      </c>
      <c r="O2298" s="17">
        <v>26.946000000000002</v>
      </c>
      <c r="P2298" s="51" t="str">
        <f t="shared" si="283"/>
        <v/>
      </c>
      <c r="Q2298" s="51">
        <v>2</v>
      </c>
      <c r="R2298" s="51">
        <f t="shared" si="284"/>
        <v>2</v>
      </c>
      <c r="S2298" s="51" t="str">
        <f t="shared" si="280"/>
        <v>2a</v>
      </c>
      <c r="T2298" s="51" t="str">
        <f t="shared" si="281"/>
        <v>2b</v>
      </c>
    </row>
    <row r="2299" spans="1:20" ht="20" customHeight="1" x14ac:dyDescent="0.15">
      <c r="A2299" s="51">
        <f t="shared" si="278"/>
        <v>123006</v>
      </c>
      <c r="B2299" s="52" t="str">
        <f>VLOOKUP(J2299,city!$A$4:$D$352,3,0)</f>
        <v>贵州</v>
      </c>
      <c r="C2299" s="52" t="str">
        <f>VLOOKUP(J2299,city!$A$4:$D$352,4,0)</f>
        <v>贵阳</v>
      </c>
      <c r="D2299" s="51" t="s">
        <v>5615</v>
      </c>
      <c r="E2299" s="51" t="s">
        <v>5616</v>
      </c>
      <c r="F2299" s="53" t="str">
        <f t="shared" si="277"/>
        <v>106.7,26.87</v>
      </c>
      <c r="G2299" s="54" t="s">
        <v>795</v>
      </c>
      <c r="H2299" s="55" t="str">
        <f>"jingdian/"&amp;VLOOKUP(B2299,city!$C$4:$P$352,13,FALSE)&amp;"/"&amp;VLOOKUP(C2299,city!$D$4:$P$352,13,FALSE)&amp;"/jd/"&amp;K2299&amp;".jpg"</f>
        <v>jingdian/guizhou/guiyang/jd/6.jpg</v>
      </c>
      <c r="I2299" s="55" t="str">
        <f t="shared" si="279"/>
        <v>7a,7b</v>
      </c>
      <c r="J2299" s="51">
        <f t="shared" si="282"/>
        <v>230</v>
      </c>
      <c r="K2299" s="51">
        <f>IF(VLOOKUP(J2298,city!$K$4:$L$352,2,0)&gt;K2298,K2298+1,1)</f>
        <v>6</v>
      </c>
      <c r="L2299" s="51">
        <v>1</v>
      </c>
      <c r="M2299" s="51" t="s">
        <v>520</v>
      </c>
      <c r="N2299" s="17">
        <v>106.7</v>
      </c>
      <c r="O2299" s="17">
        <v>26.87</v>
      </c>
      <c r="P2299" s="51" t="str">
        <f t="shared" si="283"/>
        <v/>
      </c>
      <c r="Q2299" s="51">
        <v>7</v>
      </c>
      <c r="R2299" s="51">
        <f t="shared" si="284"/>
        <v>2</v>
      </c>
      <c r="S2299" s="51" t="str">
        <f t="shared" si="280"/>
        <v>7a</v>
      </c>
      <c r="T2299" s="51" t="str">
        <f t="shared" si="281"/>
        <v>7b</v>
      </c>
    </row>
    <row r="2300" spans="1:20" ht="20" customHeight="1" x14ac:dyDescent="0.15">
      <c r="A2300" s="51">
        <f t="shared" si="278"/>
        <v>123007</v>
      </c>
      <c r="B2300" s="52" t="str">
        <f>VLOOKUP(J2300,city!$A$4:$D$352,3,0)</f>
        <v>贵州</v>
      </c>
      <c r="C2300" s="52" t="str">
        <f>VLOOKUP(J2300,city!$A$4:$D$352,4,0)</f>
        <v>贵阳</v>
      </c>
      <c r="D2300" s="51" t="s">
        <v>5617</v>
      </c>
      <c r="E2300" s="51" t="s">
        <v>5618</v>
      </c>
      <c r="F2300" s="53" t="str">
        <f t="shared" ref="F2300:F2363" si="285">N2300&amp;","&amp;O2300</f>
        <v>106.678,26.551</v>
      </c>
      <c r="G2300" s="54" t="s">
        <v>795</v>
      </c>
      <c r="H2300" s="55" t="str">
        <f>"jingdian/"&amp;VLOOKUP(B2300,city!$C$4:$P$352,13,FALSE)&amp;"/"&amp;VLOOKUP(C2300,city!$D$4:$P$352,13,FALSE)&amp;"/jd/"&amp;K2300&amp;".jpg"</f>
        <v>jingdian/guizhou/guiyang/jd/7.jpg</v>
      </c>
      <c r="I2300" s="55" t="str">
        <f t="shared" si="279"/>
        <v>6a,6b</v>
      </c>
      <c r="J2300" s="51">
        <f t="shared" si="282"/>
        <v>230</v>
      </c>
      <c r="K2300" s="51">
        <f>IF(VLOOKUP(J2299,city!$K$4:$L$352,2,0)&gt;K2299,K2299+1,1)</f>
        <v>7</v>
      </c>
      <c r="L2300" s="51">
        <v>1</v>
      </c>
      <c r="M2300" s="51" t="s">
        <v>520</v>
      </c>
      <c r="N2300" s="17">
        <v>106.678</v>
      </c>
      <c r="O2300" s="17">
        <v>26.550999999999998</v>
      </c>
      <c r="P2300" s="51" t="str">
        <f t="shared" si="283"/>
        <v/>
      </c>
      <c r="Q2300" s="51">
        <v>6</v>
      </c>
      <c r="R2300" s="51">
        <f t="shared" si="284"/>
        <v>6</v>
      </c>
      <c r="S2300" s="51" t="str">
        <f t="shared" si="280"/>
        <v>6a</v>
      </c>
      <c r="T2300" s="51" t="str">
        <f t="shared" si="281"/>
        <v>6b</v>
      </c>
    </row>
    <row r="2301" spans="1:20" ht="20" customHeight="1" x14ac:dyDescent="0.15">
      <c r="A2301" s="51">
        <f t="shared" si="278"/>
        <v>123008</v>
      </c>
      <c r="B2301" s="52" t="str">
        <f>VLOOKUP(J2301,city!$A$4:$D$352,3,0)</f>
        <v>贵州</v>
      </c>
      <c r="C2301" s="52" t="str">
        <f>VLOOKUP(J2301,city!$A$4:$D$352,4,0)</f>
        <v>贵阳</v>
      </c>
      <c r="D2301" s="51" t="s">
        <v>5619</v>
      </c>
      <c r="E2301" s="51" t="s">
        <v>5620</v>
      </c>
      <c r="F2301" s="53" t="str">
        <f t="shared" si="285"/>
        <v>106.699,26.607</v>
      </c>
      <c r="G2301" s="54" t="s">
        <v>795</v>
      </c>
      <c r="H2301" s="55" t="str">
        <f>"jingdian/"&amp;VLOOKUP(B2301,city!$C$4:$P$352,13,FALSE)&amp;"/"&amp;VLOOKUP(C2301,city!$D$4:$P$352,13,FALSE)&amp;"/jd/"&amp;K2301&amp;".jpg"</f>
        <v>jingdian/guizhou/guiyang/jd/8.jpg</v>
      </c>
      <c r="I2301" s="55" t="str">
        <f t="shared" si="279"/>
        <v>11a,11b</v>
      </c>
      <c r="J2301" s="51">
        <f t="shared" si="282"/>
        <v>230</v>
      </c>
      <c r="K2301" s="51">
        <f>IF(VLOOKUP(J2300,city!$K$4:$L$352,2,0)&gt;K2300,K2300+1,1)</f>
        <v>8</v>
      </c>
      <c r="L2301" s="51">
        <v>1</v>
      </c>
      <c r="M2301" s="51" t="s">
        <v>520</v>
      </c>
      <c r="N2301" s="17">
        <v>106.699</v>
      </c>
      <c r="O2301" s="17">
        <v>26.606999999999999</v>
      </c>
      <c r="P2301" s="51" t="str">
        <f t="shared" si="283"/>
        <v/>
      </c>
      <c r="Q2301" s="51">
        <v>11</v>
      </c>
      <c r="R2301" s="51">
        <f t="shared" si="284"/>
        <v>11</v>
      </c>
      <c r="S2301" s="51" t="str">
        <f t="shared" si="280"/>
        <v>11a</v>
      </c>
      <c r="T2301" s="51" t="str">
        <f t="shared" si="281"/>
        <v>11b</v>
      </c>
    </row>
    <row r="2302" spans="1:20" ht="20" customHeight="1" x14ac:dyDescent="0.15">
      <c r="A2302" s="51">
        <f t="shared" si="278"/>
        <v>123009</v>
      </c>
      <c r="B2302" s="52" t="str">
        <f>VLOOKUP(J2302,city!$A$4:$D$352,3,0)</f>
        <v>贵州</v>
      </c>
      <c r="C2302" s="52" t="str">
        <f>VLOOKUP(J2302,city!$A$4:$D$352,4,0)</f>
        <v>贵阳</v>
      </c>
      <c r="D2302" s="51" t="s">
        <v>5621</v>
      </c>
      <c r="E2302" s="51" t="s">
        <v>5622</v>
      </c>
      <c r="F2302" s="53" t="str">
        <f t="shared" si="285"/>
        <v>106.777,26.621</v>
      </c>
      <c r="G2302" s="54" t="s">
        <v>795</v>
      </c>
      <c r="H2302" s="55" t="str">
        <f>"jingdian/"&amp;VLOOKUP(B2302,city!$C$4:$P$352,13,FALSE)&amp;"/"&amp;VLOOKUP(C2302,city!$D$4:$P$352,13,FALSE)&amp;"/jd/"&amp;K2302&amp;".jpg"</f>
        <v>jingdian/guizhou/guiyang/jd/9.jpg</v>
      </c>
      <c r="I2302" s="55" t="str">
        <f t="shared" si="279"/>
        <v>3a,3b</v>
      </c>
      <c r="J2302" s="51">
        <f t="shared" si="282"/>
        <v>230</v>
      </c>
      <c r="K2302" s="51">
        <f>IF(VLOOKUP(J2301,city!$K$4:$L$352,2,0)&gt;K2301,K2301+1,1)</f>
        <v>9</v>
      </c>
      <c r="L2302" s="51">
        <v>1</v>
      </c>
      <c r="M2302" s="51" t="s">
        <v>520</v>
      </c>
      <c r="N2302" s="17">
        <v>106.777</v>
      </c>
      <c r="O2302" s="17">
        <v>26.620999999999999</v>
      </c>
      <c r="P2302" s="51" t="str">
        <f t="shared" si="283"/>
        <v/>
      </c>
      <c r="Q2302" s="51">
        <v>3</v>
      </c>
      <c r="R2302" s="51">
        <f t="shared" si="284"/>
        <v>3</v>
      </c>
      <c r="S2302" s="51" t="str">
        <f t="shared" si="280"/>
        <v>3a</v>
      </c>
      <c r="T2302" s="51" t="str">
        <f t="shared" si="281"/>
        <v>3b</v>
      </c>
    </row>
    <row r="2303" spans="1:20" ht="20" customHeight="1" x14ac:dyDescent="0.15">
      <c r="A2303" s="51">
        <f t="shared" si="278"/>
        <v>123010</v>
      </c>
      <c r="B2303" s="52" t="str">
        <f>VLOOKUP(J2303,city!$A$4:$D$352,3,0)</f>
        <v>贵州</v>
      </c>
      <c r="C2303" s="52" t="str">
        <f>VLOOKUP(J2303,city!$A$4:$D$352,4,0)</f>
        <v>贵阳</v>
      </c>
      <c r="D2303" s="51" t="s">
        <v>5623</v>
      </c>
      <c r="E2303" s="51" t="s">
        <v>5624</v>
      </c>
      <c r="F2303" s="53" t="str">
        <f t="shared" si="285"/>
        <v>106.626,26.452</v>
      </c>
      <c r="G2303" s="54" t="s">
        <v>795</v>
      </c>
      <c r="H2303" s="55" t="str">
        <f>"jingdian/"&amp;VLOOKUP(B2303,city!$C$4:$P$352,13,FALSE)&amp;"/"&amp;VLOOKUP(C2303,city!$D$4:$P$352,13,FALSE)&amp;"/jd/"&amp;K2303&amp;".jpg"</f>
        <v>jingdian/guizhou/guiyang/jd/10.jpg</v>
      </c>
      <c r="I2303" s="55" t="str">
        <f t="shared" si="279"/>
        <v>13a,13b</v>
      </c>
      <c r="J2303" s="51">
        <f t="shared" si="282"/>
        <v>230</v>
      </c>
      <c r="K2303" s="51">
        <f>IF(VLOOKUP(J2302,city!$K$4:$L$352,2,0)&gt;K2302,K2302+1,1)</f>
        <v>10</v>
      </c>
      <c r="L2303" s="51">
        <v>1</v>
      </c>
      <c r="M2303" s="51" t="s">
        <v>520</v>
      </c>
      <c r="N2303" s="17">
        <v>106.626</v>
      </c>
      <c r="O2303" s="17">
        <v>26.452000000000002</v>
      </c>
      <c r="P2303" s="51" t="str">
        <f t="shared" si="283"/>
        <v>106.7352,26.5934</v>
      </c>
      <c r="Q2303" s="51">
        <v>13</v>
      </c>
      <c r="R2303" s="51">
        <f t="shared" si="284"/>
        <v>13</v>
      </c>
      <c r="S2303" s="51" t="str">
        <f t="shared" si="280"/>
        <v>13a</v>
      </c>
      <c r="T2303" s="51" t="str">
        <f t="shared" si="281"/>
        <v>13b</v>
      </c>
    </row>
    <row r="2304" spans="1:20" ht="20" customHeight="1" x14ac:dyDescent="0.15">
      <c r="A2304" s="51">
        <f t="shared" si="278"/>
        <v>123101</v>
      </c>
      <c r="B2304" s="52" t="str">
        <f>VLOOKUP(J2304,city!$A$4:$D$352,3,0)</f>
        <v>贵州</v>
      </c>
      <c r="C2304" s="52" t="str">
        <f>VLOOKUP(J2304,city!$A$4:$D$352,4,0)</f>
        <v>遵义</v>
      </c>
      <c r="D2304" s="51" t="s">
        <v>5625</v>
      </c>
      <c r="E2304" s="51" t="s">
        <v>5626</v>
      </c>
      <c r="F2304" s="53" t="str">
        <f t="shared" si="285"/>
        <v>105.701,28.456</v>
      </c>
      <c r="G2304" s="54" t="s">
        <v>795</v>
      </c>
      <c r="H2304" s="55" t="str">
        <f>"jingdian/"&amp;VLOOKUP(B2304,city!$C$4:$P$352,13,FALSE)&amp;"/"&amp;VLOOKUP(C2304,city!$D$4:$P$352,13,FALSE)&amp;"/jd/"&amp;K2304&amp;".jpg"</f>
        <v>jingdian/guizhou/zunyi/jd/1.jpg</v>
      </c>
      <c r="I2304" s="55" t="str">
        <f t="shared" si="279"/>
        <v>8a,8b</v>
      </c>
      <c r="J2304" s="51">
        <f t="shared" si="282"/>
        <v>231</v>
      </c>
      <c r="K2304" s="51">
        <f>IF(VLOOKUP(J2303,city!$K$4:$L$352,2,0)&gt;K2303,K2303+1,1)</f>
        <v>1</v>
      </c>
      <c r="L2304" s="51">
        <v>1</v>
      </c>
      <c r="M2304" s="51" t="s">
        <v>523</v>
      </c>
      <c r="N2304" s="17">
        <v>105.70099999999999</v>
      </c>
      <c r="O2304" s="17">
        <v>28.456</v>
      </c>
      <c r="P2304" s="51" t="str">
        <f t="shared" si="283"/>
        <v/>
      </c>
      <c r="Q2304" s="51">
        <v>8</v>
      </c>
      <c r="R2304" s="51">
        <f t="shared" si="284"/>
        <v>2</v>
      </c>
      <c r="S2304" s="51" t="str">
        <f t="shared" si="280"/>
        <v>8a</v>
      </c>
      <c r="T2304" s="51" t="str">
        <f t="shared" si="281"/>
        <v>8b</v>
      </c>
    </row>
    <row r="2305" spans="1:20" ht="20" customHeight="1" x14ac:dyDescent="0.15">
      <c r="A2305" s="51">
        <f t="shared" si="278"/>
        <v>123102</v>
      </c>
      <c r="B2305" s="52" t="str">
        <f>VLOOKUP(J2305,city!$A$4:$D$352,3,0)</f>
        <v>贵州</v>
      </c>
      <c r="C2305" s="52" t="str">
        <f>VLOOKUP(J2305,city!$A$4:$D$352,4,0)</f>
        <v>遵义</v>
      </c>
      <c r="D2305" s="51" t="s">
        <v>5627</v>
      </c>
      <c r="E2305" s="51" t="s">
        <v>5628</v>
      </c>
      <c r="F2305" s="53" t="str">
        <f t="shared" si="285"/>
        <v>106.927,27.694</v>
      </c>
      <c r="G2305" s="54" t="s">
        <v>795</v>
      </c>
      <c r="H2305" s="55" t="str">
        <f>"jingdian/"&amp;VLOOKUP(B2305,city!$C$4:$P$352,13,FALSE)&amp;"/"&amp;VLOOKUP(C2305,city!$D$4:$P$352,13,FALSE)&amp;"/jd/"&amp;K2305&amp;".jpg"</f>
        <v>jingdian/guizhou/zunyi/jd/2.jpg</v>
      </c>
      <c r="I2305" s="55" t="str">
        <f t="shared" si="279"/>
        <v>15a,15b</v>
      </c>
      <c r="J2305" s="51">
        <f t="shared" si="282"/>
        <v>231</v>
      </c>
      <c r="K2305" s="51">
        <f>IF(VLOOKUP(J2304,city!$K$4:$L$352,2,0)&gt;K2304,K2304+1,1)</f>
        <v>2</v>
      </c>
      <c r="L2305" s="51">
        <v>1</v>
      </c>
      <c r="M2305" s="51" t="s">
        <v>523</v>
      </c>
      <c r="N2305" s="17">
        <v>106.92700000000001</v>
      </c>
      <c r="O2305" s="17">
        <v>27.693999999999999</v>
      </c>
      <c r="P2305" s="51" t="str">
        <f t="shared" si="283"/>
        <v/>
      </c>
      <c r="Q2305" s="51">
        <v>15</v>
      </c>
      <c r="R2305" s="51" t="e">
        <f t="shared" si="284"/>
        <v>#N/A</v>
      </c>
      <c r="S2305" s="51" t="str">
        <f t="shared" si="280"/>
        <v>15a</v>
      </c>
      <c r="T2305" s="51" t="str">
        <f t="shared" si="281"/>
        <v>15b</v>
      </c>
    </row>
    <row r="2306" spans="1:20" ht="20" customHeight="1" x14ac:dyDescent="0.15">
      <c r="A2306" s="51">
        <f t="shared" si="278"/>
        <v>123103</v>
      </c>
      <c r="B2306" s="52" t="str">
        <f>VLOOKUP(J2306,city!$A$4:$D$352,3,0)</f>
        <v>贵州</v>
      </c>
      <c r="C2306" s="52" t="str">
        <f>VLOOKUP(J2306,city!$A$4:$D$352,4,0)</f>
        <v>遵义</v>
      </c>
      <c r="D2306" s="51" t="s">
        <v>5629</v>
      </c>
      <c r="E2306" s="51" t="s">
        <v>5630</v>
      </c>
      <c r="F2306" s="53" t="str">
        <f t="shared" si="285"/>
        <v>105.654,28.474</v>
      </c>
      <c r="G2306" s="54" t="s">
        <v>795</v>
      </c>
      <c r="H2306" s="55" t="str">
        <f>"jingdian/"&amp;VLOOKUP(B2306,city!$C$4:$P$352,13,FALSE)&amp;"/"&amp;VLOOKUP(C2306,city!$D$4:$P$352,13,FALSE)&amp;"/jd/"&amp;K2306&amp;".jpg"</f>
        <v>jingdian/guizhou/zunyi/jd/3.jpg</v>
      </c>
      <c r="I2306" s="55" t="str">
        <f t="shared" si="279"/>
        <v>2a,2b</v>
      </c>
      <c r="J2306" s="51">
        <f t="shared" si="282"/>
        <v>231</v>
      </c>
      <c r="K2306" s="51">
        <f>IF(VLOOKUP(J2305,city!$K$4:$L$352,2,0)&gt;K2305,K2305+1,1)</f>
        <v>3</v>
      </c>
      <c r="L2306" s="51">
        <v>1</v>
      </c>
      <c r="M2306" s="51" t="s">
        <v>523</v>
      </c>
      <c r="N2306" s="17">
        <v>105.654</v>
      </c>
      <c r="O2306" s="17">
        <v>28.474</v>
      </c>
      <c r="P2306" s="51" t="str">
        <f t="shared" si="283"/>
        <v/>
      </c>
      <c r="Q2306" s="51">
        <v>2</v>
      </c>
      <c r="R2306" s="51">
        <f t="shared" si="284"/>
        <v>2</v>
      </c>
      <c r="S2306" s="51" t="str">
        <f t="shared" si="280"/>
        <v>2a</v>
      </c>
      <c r="T2306" s="51" t="str">
        <f t="shared" si="281"/>
        <v>2b</v>
      </c>
    </row>
    <row r="2307" spans="1:20" ht="20" customHeight="1" x14ac:dyDescent="0.15">
      <c r="A2307" s="51">
        <f t="shared" si="278"/>
        <v>123104</v>
      </c>
      <c r="B2307" s="52" t="str">
        <f>VLOOKUP(J2307,city!$A$4:$D$352,3,0)</f>
        <v>贵州</v>
      </c>
      <c r="C2307" s="52" t="str">
        <f>VLOOKUP(J2307,city!$A$4:$D$352,4,0)</f>
        <v>遵义</v>
      </c>
      <c r="D2307" s="51" t="s">
        <v>5631</v>
      </c>
      <c r="E2307" s="51" t="s">
        <v>5632</v>
      </c>
      <c r="F2307" s="53" t="str">
        <f t="shared" si="285"/>
        <v>106.382,27.857</v>
      </c>
      <c r="G2307" s="54" t="s">
        <v>795</v>
      </c>
      <c r="H2307" s="55" t="str">
        <f>"jingdian/"&amp;VLOOKUP(B2307,city!$C$4:$P$352,13,FALSE)&amp;"/"&amp;VLOOKUP(C2307,city!$D$4:$P$352,13,FALSE)&amp;"/jd/"&amp;K2307&amp;".jpg"</f>
        <v>jingdian/guizhou/zunyi/jd/4.jpg</v>
      </c>
      <c r="I2307" s="55" t="str">
        <f t="shared" si="279"/>
        <v>15a,15b</v>
      </c>
      <c r="J2307" s="51">
        <f t="shared" si="282"/>
        <v>231</v>
      </c>
      <c r="K2307" s="51">
        <f>IF(VLOOKUP(J2306,city!$K$4:$L$352,2,0)&gt;K2306,K2306+1,1)</f>
        <v>4</v>
      </c>
      <c r="L2307" s="51">
        <v>1</v>
      </c>
      <c r="M2307" s="51" t="s">
        <v>523</v>
      </c>
      <c r="N2307" s="17">
        <v>106.38200000000001</v>
      </c>
      <c r="O2307" s="17">
        <v>27.856999999999999</v>
      </c>
      <c r="P2307" s="51" t="str">
        <f t="shared" si="283"/>
        <v/>
      </c>
      <c r="Q2307" s="51">
        <v>15</v>
      </c>
      <c r="R2307" s="51">
        <f t="shared" si="284"/>
        <v>15</v>
      </c>
      <c r="S2307" s="51" t="str">
        <f t="shared" si="280"/>
        <v>15a</v>
      </c>
      <c r="T2307" s="51" t="str">
        <f t="shared" si="281"/>
        <v>15b</v>
      </c>
    </row>
    <row r="2308" spans="1:20" ht="20" customHeight="1" x14ac:dyDescent="0.15">
      <c r="A2308" s="51">
        <f t="shared" ref="A2308:A2371" si="286">100000+J2308*100+K2308</f>
        <v>123105</v>
      </c>
      <c r="B2308" s="52" t="str">
        <f>VLOOKUP(J2308,city!$A$4:$D$352,3,0)</f>
        <v>贵州</v>
      </c>
      <c r="C2308" s="52" t="str">
        <f>VLOOKUP(J2308,city!$A$4:$D$352,4,0)</f>
        <v>遵义</v>
      </c>
      <c r="D2308" s="51" t="s">
        <v>5633</v>
      </c>
      <c r="E2308" s="51" t="s">
        <v>5634</v>
      </c>
      <c r="F2308" s="53" t="str">
        <f t="shared" si="285"/>
        <v>105.837,28.474</v>
      </c>
      <c r="G2308" s="54" t="s">
        <v>795</v>
      </c>
      <c r="H2308" s="55" t="str">
        <f>"jingdian/"&amp;VLOOKUP(B2308,city!$C$4:$P$352,13,FALSE)&amp;"/"&amp;VLOOKUP(C2308,city!$D$4:$P$352,13,FALSE)&amp;"/jd/"&amp;K2308&amp;".jpg"</f>
        <v>jingdian/guizhou/zunyi/jd/5.jpg</v>
      </c>
      <c r="I2308" s="55" t="str">
        <f t="shared" ref="I2308:I2371" si="287">S2308&amp;","&amp;T2308</f>
        <v>13a,13b</v>
      </c>
      <c r="J2308" s="51">
        <f t="shared" si="282"/>
        <v>231</v>
      </c>
      <c r="K2308" s="51">
        <f>IF(VLOOKUP(J2307,city!$K$4:$L$352,2,0)&gt;K2307,K2307+1,1)</f>
        <v>5</v>
      </c>
      <c r="L2308" s="51">
        <v>1</v>
      </c>
      <c r="M2308" s="51" t="s">
        <v>523</v>
      </c>
      <c r="N2308" s="17">
        <v>105.837</v>
      </c>
      <c r="O2308" s="17">
        <v>28.474</v>
      </c>
      <c r="P2308" s="51" t="str">
        <f t="shared" si="283"/>
        <v/>
      </c>
      <c r="Q2308" s="51">
        <v>13</v>
      </c>
      <c r="R2308" s="51">
        <f t="shared" si="284"/>
        <v>13</v>
      </c>
      <c r="S2308" s="51" t="str">
        <f t="shared" ref="S2308:S2371" si="288">CONCATENATE(Q2308,"a")</f>
        <v>13a</v>
      </c>
      <c r="T2308" s="51" t="str">
        <f t="shared" ref="T2308:T2371" si="289">CONCATENATE(Q2308,"b")</f>
        <v>13b</v>
      </c>
    </row>
    <row r="2309" spans="1:20" ht="20" customHeight="1" x14ac:dyDescent="0.15">
      <c r="A2309" s="51">
        <f t="shared" si="286"/>
        <v>123106</v>
      </c>
      <c r="B2309" s="52" t="str">
        <f>VLOOKUP(J2309,city!$A$4:$D$352,3,0)</f>
        <v>贵州</v>
      </c>
      <c r="C2309" s="52" t="str">
        <f>VLOOKUP(J2309,city!$A$4:$D$352,4,0)</f>
        <v>遵义</v>
      </c>
      <c r="D2309" s="51" t="s">
        <v>5635</v>
      </c>
      <c r="E2309" s="51" t="s">
        <v>5636</v>
      </c>
      <c r="F2309" s="53" t="str">
        <f t="shared" si="285"/>
        <v>106.553,28.017</v>
      </c>
      <c r="G2309" s="54" t="s">
        <v>795</v>
      </c>
      <c r="H2309" s="55" t="str">
        <f>"jingdian/"&amp;VLOOKUP(B2309,city!$C$4:$P$352,13,FALSE)&amp;"/"&amp;VLOOKUP(C2309,city!$D$4:$P$352,13,FALSE)&amp;"/jd/"&amp;K2309&amp;".jpg"</f>
        <v>jingdian/guizhou/zunyi/jd/6.jpg</v>
      </c>
      <c r="I2309" s="55" t="str">
        <f t="shared" si="287"/>
        <v>11a,11b</v>
      </c>
      <c r="J2309" s="51">
        <f t="shared" ref="J2309:J2372" si="290">IF(K2309&gt;K2308,J2308,J2308+1)</f>
        <v>231</v>
      </c>
      <c r="K2309" s="51">
        <f>IF(VLOOKUP(J2308,city!$K$4:$L$352,2,0)&gt;K2308,K2308+1,1)</f>
        <v>6</v>
      </c>
      <c r="L2309" s="51">
        <v>1</v>
      </c>
      <c r="M2309" s="51" t="s">
        <v>523</v>
      </c>
      <c r="N2309" s="17">
        <v>106.553</v>
      </c>
      <c r="O2309" s="17">
        <v>28.016999999999999</v>
      </c>
      <c r="P2309" s="51" t="str">
        <f t="shared" si="283"/>
        <v/>
      </c>
      <c r="Q2309" s="51">
        <v>11</v>
      </c>
      <c r="R2309" s="51">
        <f t="shared" si="284"/>
        <v>11</v>
      </c>
      <c r="S2309" s="51" t="str">
        <f t="shared" si="288"/>
        <v>11a</v>
      </c>
      <c r="T2309" s="51" t="str">
        <f t="shared" si="289"/>
        <v>11b</v>
      </c>
    </row>
    <row r="2310" spans="1:20" ht="20" customHeight="1" x14ac:dyDescent="0.15">
      <c r="A2310" s="51">
        <f t="shared" si="286"/>
        <v>123107</v>
      </c>
      <c r="B2310" s="52" t="str">
        <f>VLOOKUP(J2310,city!$A$4:$D$352,3,0)</f>
        <v>贵州</v>
      </c>
      <c r="C2310" s="52" t="str">
        <f>VLOOKUP(J2310,city!$A$4:$D$352,4,0)</f>
        <v>遵义</v>
      </c>
      <c r="D2310" s="51" t="s">
        <v>5637</v>
      </c>
      <c r="E2310" s="51" t="s">
        <v>5638</v>
      </c>
      <c r="F2310" s="53" t="str">
        <f t="shared" si="285"/>
        <v>107.526,27.406</v>
      </c>
      <c r="G2310" s="54" t="s">
        <v>795</v>
      </c>
      <c r="H2310" s="55" t="str">
        <f>"jingdian/"&amp;VLOOKUP(B2310,city!$C$4:$P$352,13,FALSE)&amp;"/"&amp;VLOOKUP(C2310,city!$D$4:$P$352,13,FALSE)&amp;"/jd/"&amp;K2310&amp;".jpg"</f>
        <v>jingdian/guizhou/zunyi/jd/7.jpg</v>
      </c>
      <c r="I2310" s="55" t="str">
        <f t="shared" si="287"/>
        <v>6a,6b</v>
      </c>
      <c r="J2310" s="51">
        <f t="shared" si="290"/>
        <v>231</v>
      </c>
      <c r="K2310" s="51">
        <f>IF(VLOOKUP(J2309,city!$K$4:$L$352,2,0)&gt;K2309,K2309+1,1)</f>
        <v>7</v>
      </c>
      <c r="L2310" s="51">
        <v>1</v>
      </c>
      <c r="M2310" s="51" t="s">
        <v>523</v>
      </c>
      <c r="N2310" s="17">
        <v>107.526</v>
      </c>
      <c r="O2310" s="17">
        <v>27.405999999999999</v>
      </c>
      <c r="P2310" s="51" t="str">
        <f t="shared" si="283"/>
        <v/>
      </c>
      <c r="Q2310" s="51">
        <v>6</v>
      </c>
      <c r="R2310" s="51">
        <f t="shared" si="284"/>
        <v>6</v>
      </c>
      <c r="S2310" s="51" t="str">
        <f t="shared" si="288"/>
        <v>6a</v>
      </c>
      <c r="T2310" s="51" t="str">
        <f t="shared" si="289"/>
        <v>6b</v>
      </c>
    </row>
    <row r="2311" spans="1:20" ht="20" customHeight="1" x14ac:dyDescent="0.15">
      <c r="A2311" s="51">
        <f t="shared" si="286"/>
        <v>123108</v>
      </c>
      <c r="B2311" s="52" t="str">
        <f>VLOOKUP(J2311,city!$A$4:$D$352,3,0)</f>
        <v>贵州</v>
      </c>
      <c r="C2311" s="52" t="str">
        <f>VLOOKUP(J2311,city!$A$4:$D$352,4,0)</f>
        <v>遵义</v>
      </c>
      <c r="D2311" s="51" t="s">
        <v>5639</v>
      </c>
      <c r="E2311" s="51" t="s">
        <v>5640</v>
      </c>
      <c r="F2311" s="53" t="str">
        <f t="shared" si="285"/>
        <v>106.005,28.282</v>
      </c>
      <c r="G2311" s="54" t="s">
        <v>795</v>
      </c>
      <c r="H2311" s="55" t="str">
        <f>"jingdian/"&amp;VLOOKUP(B2311,city!$C$4:$P$352,13,FALSE)&amp;"/"&amp;VLOOKUP(C2311,city!$D$4:$P$352,13,FALSE)&amp;"/jd/"&amp;K2311&amp;".jpg"</f>
        <v>jingdian/guizhou/zunyi/jd/8.jpg</v>
      </c>
      <c r="I2311" s="55" t="str">
        <f t="shared" si="287"/>
        <v>10a,10b</v>
      </c>
      <c r="J2311" s="51">
        <f t="shared" si="290"/>
        <v>231</v>
      </c>
      <c r="K2311" s="51">
        <f>IF(VLOOKUP(J2310,city!$K$4:$L$352,2,0)&gt;K2310,K2310+1,1)</f>
        <v>8</v>
      </c>
      <c r="L2311" s="51">
        <v>1</v>
      </c>
      <c r="M2311" s="51" t="s">
        <v>523</v>
      </c>
      <c r="N2311" s="17">
        <v>106.005</v>
      </c>
      <c r="O2311" s="17">
        <v>28.282</v>
      </c>
      <c r="P2311" s="51" t="str">
        <f t="shared" si="283"/>
        <v/>
      </c>
      <c r="Q2311" s="51">
        <v>10</v>
      </c>
      <c r="R2311" s="51">
        <f t="shared" si="284"/>
        <v>10</v>
      </c>
      <c r="S2311" s="51" t="str">
        <f t="shared" si="288"/>
        <v>10a</v>
      </c>
      <c r="T2311" s="51" t="str">
        <f t="shared" si="289"/>
        <v>10b</v>
      </c>
    </row>
    <row r="2312" spans="1:20" ht="20" customHeight="1" x14ac:dyDescent="0.15">
      <c r="A2312" s="51">
        <f t="shared" si="286"/>
        <v>123109</v>
      </c>
      <c r="B2312" s="52" t="str">
        <f>VLOOKUP(J2312,city!$A$4:$D$352,3,0)</f>
        <v>贵州</v>
      </c>
      <c r="C2312" s="52" t="str">
        <f>VLOOKUP(J2312,city!$A$4:$D$352,4,0)</f>
        <v>遵义</v>
      </c>
      <c r="D2312" s="51" t="s">
        <v>5641</v>
      </c>
      <c r="E2312" s="51" t="s">
        <v>5642</v>
      </c>
      <c r="F2312" s="53" t="str">
        <f t="shared" si="285"/>
        <v>107.288,27.652</v>
      </c>
      <c r="G2312" s="54" t="s">
        <v>795</v>
      </c>
      <c r="H2312" s="55" t="str">
        <f>"jingdian/"&amp;VLOOKUP(B2312,city!$C$4:$P$352,13,FALSE)&amp;"/"&amp;VLOOKUP(C2312,city!$D$4:$P$352,13,FALSE)&amp;"/jd/"&amp;K2312&amp;".jpg"</f>
        <v>jingdian/guizhou/zunyi/jd/9.jpg</v>
      </c>
      <c r="I2312" s="55" t="str">
        <f t="shared" si="287"/>
        <v>31a,31b</v>
      </c>
      <c r="J2312" s="51">
        <f t="shared" si="290"/>
        <v>231</v>
      </c>
      <c r="K2312" s="51">
        <f>IF(VLOOKUP(J2311,city!$K$4:$L$352,2,0)&gt;K2311,K2311+1,1)</f>
        <v>9</v>
      </c>
      <c r="L2312" s="51">
        <v>1</v>
      </c>
      <c r="M2312" s="51" t="s">
        <v>523</v>
      </c>
      <c r="N2312" s="17">
        <v>107.288</v>
      </c>
      <c r="O2312" s="17">
        <v>27.652000000000001</v>
      </c>
      <c r="P2312" s="51" t="str">
        <f t="shared" si="283"/>
        <v/>
      </c>
      <c r="Q2312" s="51">
        <v>31</v>
      </c>
      <c r="R2312" s="51">
        <f t="shared" si="284"/>
        <v>31</v>
      </c>
      <c r="S2312" s="51" t="str">
        <f t="shared" si="288"/>
        <v>31a</v>
      </c>
      <c r="T2312" s="51" t="str">
        <f t="shared" si="289"/>
        <v>31b</v>
      </c>
    </row>
    <row r="2313" spans="1:20" ht="20" customHeight="1" x14ac:dyDescent="0.15">
      <c r="A2313" s="51">
        <f t="shared" si="286"/>
        <v>123110</v>
      </c>
      <c r="B2313" s="52" t="str">
        <f>VLOOKUP(J2313,city!$A$4:$D$352,3,0)</f>
        <v>贵州</v>
      </c>
      <c r="C2313" s="52" t="str">
        <f>VLOOKUP(J2313,city!$A$4:$D$352,4,0)</f>
        <v>遵义</v>
      </c>
      <c r="D2313" s="51" t="s">
        <v>5643</v>
      </c>
      <c r="E2313" s="51" t="s">
        <v>5644</v>
      </c>
      <c r="F2313" s="53" t="str">
        <f t="shared" si="285"/>
        <v>106.927,27.696</v>
      </c>
      <c r="G2313" s="54" t="s">
        <v>795</v>
      </c>
      <c r="H2313" s="55" t="str">
        <f>"jingdian/"&amp;VLOOKUP(B2313,city!$C$4:$P$352,13,FALSE)&amp;"/"&amp;VLOOKUP(C2313,city!$D$4:$P$352,13,FALSE)&amp;"/jd/"&amp;K2313&amp;".jpg"</f>
        <v>jingdian/guizhou/zunyi/jd/10.jpg</v>
      </c>
      <c r="I2313" s="55" t="str">
        <f t="shared" si="287"/>
        <v>15a,15b</v>
      </c>
      <c r="J2313" s="51">
        <f t="shared" si="290"/>
        <v>231</v>
      </c>
      <c r="K2313" s="51">
        <f>IF(VLOOKUP(J2312,city!$K$4:$L$352,2,0)&gt;K2312,K2312+1,1)</f>
        <v>10</v>
      </c>
      <c r="L2313" s="51">
        <v>1</v>
      </c>
      <c r="M2313" s="51" t="s">
        <v>523</v>
      </c>
      <c r="N2313" s="17">
        <v>106.92700000000001</v>
      </c>
      <c r="O2313" s="17">
        <v>27.696000000000002</v>
      </c>
      <c r="P2313" s="51" t="str">
        <f t="shared" si="283"/>
        <v>106.48,28.0008</v>
      </c>
      <c r="Q2313" s="51">
        <v>15</v>
      </c>
      <c r="R2313" s="51">
        <f t="shared" si="284"/>
        <v>15</v>
      </c>
      <c r="S2313" s="51" t="str">
        <f t="shared" si="288"/>
        <v>15a</v>
      </c>
      <c r="T2313" s="51" t="str">
        <f t="shared" si="289"/>
        <v>15b</v>
      </c>
    </row>
    <row r="2314" spans="1:20" ht="20" customHeight="1" x14ac:dyDescent="0.15">
      <c r="A2314" s="51">
        <f t="shared" si="286"/>
        <v>123201</v>
      </c>
      <c r="B2314" s="52" t="str">
        <f>VLOOKUP(J2314,city!$A$4:$D$352,3,0)</f>
        <v>贵州</v>
      </c>
      <c r="C2314" s="52" t="str">
        <f>VLOOKUP(J2314,city!$A$4:$D$352,4,0)</f>
        <v>六盘水</v>
      </c>
      <c r="D2314" s="51" t="s">
        <v>5645</v>
      </c>
      <c r="E2314" s="50" t="s">
        <v>5646</v>
      </c>
      <c r="F2314" s="53" t="str">
        <f t="shared" si="285"/>
        <v>104.872,26.588</v>
      </c>
      <c r="G2314" s="54" t="s">
        <v>795</v>
      </c>
      <c r="H2314" s="55" t="str">
        <f>"jingdian/"&amp;VLOOKUP(B2314,city!$C$4:$P$352,13,FALSE)&amp;"/"&amp;VLOOKUP(C2314,city!$D$4:$P$352,13,FALSE)&amp;"/jd/"&amp;K2314&amp;".jpg"</f>
        <v>jingdian/guizhou/liupanshui/jd/1.jpg</v>
      </c>
      <c r="I2314" s="55" t="str">
        <f t="shared" si="287"/>
        <v>11a,11b</v>
      </c>
      <c r="J2314" s="51">
        <f t="shared" si="290"/>
        <v>232</v>
      </c>
      <c r="K2314" s="51">
        <f>IF(VLOOKUP(J2313,city!$K$4:$L$352,2,0)&gt;K2313,K2313+1,1)</f>
        <v>1</v>
      </c>
      <c r="L2314" s="51">
        <v>1</v>
      </c>
      <c r="M2314" s="51" t="s">
        <v>525</v>
      </c>
      <c r="N2314" s="17">
        <v>104.872</v>
      </c>
      <c r="O2314" s="17">
        <v>26.588000000000001</v>
      </c>
      <c r="P2314" s="51" t="str">
        <f t="shared" si="283"/>
        <v/>
      </c>
      <c r="Q2314" s="51">
        <v>11</v>
      </c>
      <c r="R2314" s="51">
        <f t="shared" si="284"/>
        <v>11</v>
      </c>
      <c r="S2314" s="51" t="str">
        <f t="shared" si="288"/>
        <v>11a</v>
      </c>
      <c r="T2314" s="51" t="str">
        <f t="shared" si="289"/>
        <v>11b</v>
      </c>
    </row>
    <row r="2315" spans="1:20" ht="20" customHeight="1" x14ac:dyDescent="0.15">
      <c r="A2315" s="51">
        <f t="shared" si="286"/>
        <v>123202</v>
      </c>
      <c r="B2315" s="52" t="str">
        <f>VLOOKUP(J2315,city!$A$4:$D$352,3,0)</f>
        <v>贵州</v>
      </c>
      <c r="C2315" s="52" t="str">
        <f>VLOOKUP(J2315,city!$A$4:$D$352,4,0)</f>
        <v>六盘水</v>
      </c>
      <c r="D2315" s="51" t="s">
        <v>5647</v>
      </c>
      <c r="E2315" s="51" t="s">
        <v>5648</v>
      </c>
      <c r="F2315" s="53" t="str">
        <f t="shared" si="285"/>
        <v>104.755,26.604</v>
      </c>
      <c r="G2315" s="54" t="s">
        <v>795</v>
      </c>
      <c r="H2315" s="55" t="str">
        <f>"jingdian/"&amp;VLOOKUP(B2315,city!$C$4:$P$352,13,FALSE)&amp;"/"&amp;VLOOKUP(C2315,city!$D$4:$P$352,13,FALSE)&amp;"/jd/"&amp;K2315&amp;".jpg"</f>
        <v>jingdian/guizhou/liupanshui/jd/2.jpg</v>
      </c>
      <c r="I2315" s="55" t="str">
        <f t="shared" si="287"/>
        <v>11a,11b</v>
      </c>
      <c r="J2315" s="51">
        <f t="shared" si="290"/>
        <v>232</v>
      </c>
      <c r="K2315" s="51">
        <f>IF(VLOOKUP(J2314,city!$K$4:$L$352,2,0)&gt;K2314,K2314+1,1)</f>
        <v>2</v>
      </c>
      <c r="L2315" s="51">
        <v>1</v>
      </c>
      <c r="M2315" s="51" t="s">
        <v>525</v>
      </c>
      <c r="N2315" s="17">
        <v>104.755</v>
      </c>
      <c r="O2315" s="17">
        <v>26.603999999999999</v>
      </c>
      <c r="P2315" s="51" t="str">
        <f t="shared" si="283"/>
        <v/>
      </c>
      <c r="Q2315" s="51">
        <v>11</v>
      </c>
      <c r="R2315" s="51">
        <f t="shared" si="284"/>
        <v>11</v>
      </c>
      <c r="S2315" s="51" t="str">
        <f t="shared" si="288"/>
        <v>11a</v>
      </c>
      <c r="T2315" s="51" t="str">
        <f t="shared" si="289"/>
        <v>11b</v>
      </c>
    </row>
    <row r="2316" spans="1:20" ht="20" customHeight="1" x14ac:dyDescent="0.15">
      <c r="A2316" s="51">
        <f t="shared" si="286"/>
        <v>123203</v>
      </c>
      <c r="B2316" s="52" t="str">
        <f>VLOOKUP(J2316,city!$A$4:$D$352,3,0)</f>
        <v>贵州</v>
      </c>
      <c r="C2316" s="52" t="str">
        <f>VLOOKUP(J2316,city!$A$4:$D$352,4,0)</f>
        <v>六盘水</v>
      </c>
      <c r="D2316" s="51" t="s">
        <v>5649</v>
      </c>
      <c r="E2316" s="51" t="s">
        <v>5650</v>
      </c>
      <c r="F2316" s="53" t="str">
        <f t="shared" si="285"/>
        <v>104.817,26.584</v>
      </c>
      <c r="G2316" s="54" t="s">
        <v>795</v>
      </c>
      <c r="H2316" s="55" t="str">
        <f>"jingdian/"&amp;VLOOKUP(B2316,city!$C$4:$P$352,13,FALSE)&amp;"/"&amp;VLOOKUP(C2316,city!$D$4:$P$352,13,FALSE)&amp;"/jd/"&amp;K2316&amp;".jpg"</f>
        <v>jingdian/guizhou/liupanshui/jd/3.jpg</v>
      </c>
      <c r="I2316" s="55" t="str">
        <f t="shared" si="287"/>
        <v>6a,6b</v>
      </c>
      <c r="J2316" s="51">
        <f t="shared" si="290"/>
        <v>232</v>
      </c>
      <c r="K2316" s="51">
        <f>IF(VLOOKUP(J2315,city!$K$4:$L$352,2,0)&gt;K2315,K2315+1,1)</f>
        <v>3</v>
      </c>
      <c r="L2316" s="51">
        <v>1</v>
      </c>
      <c r="M2316" s="51" t="s">
        <v>525</v>
      </c>
      <c r="N2316" s="17">
        <v>104.81699999999999</v>
      </c>
      <c r="O2316" s="17">
        <v>26.584</v>
      </c>
      <c r="P2316" s="51" t="str">
        <f t="shared" si="283"/>
        <v/>
      </c>
      <c r="Q2316" s="51">
        <v>6</v>
      </c>
      <c r="R2316" s="51">
        <f t="shared" si="284"/>
        <v>6</v>
      </c>
      <c r="S2316" s="51" t="str">
        <f t="shared" si="288"/>
        <v>6a</v>
      </c>
      <c r="T2316" s="51" t="str">
        <f t="shared" si="289"/>
        <v>6b</v>
      </c>
    </row>
    <row r="2317" spans="1:20" ht="20" customHeight="1" x14ac:dyDescent="0.15">
      <c r="A2317" s="51">
        <f t="shared" si="286"/>
        <v>123204</v>
      </c>
      <c r="B2317" s="52" t="str">
        <f>VLOOKUP(J2317,city!$A$4:$D$352,3,0)</f>
        <v>贵州</v>
      </c>
      <c r="C2317" s="52" t="str">
        <f>VLOOKUP(J2317,city!$A$4:$D$352,4,0)</f>
        <v>六盘水</v>
      </c>
      <c r="D2317" s="51" t="s">
        <v>5651</v>
      </c>
      <c r="E2317" s="51" t="s">
        <v>5652</v>
      </c>
      <c r="F2317" s="53" t="str">
        <f t="shared" si="285"/>
        <v>104.624,26.121</v>
      </c>
      <c r="G2317" s="54" t="s">
        <v>795</v>
      </c>
      <c r="H2317" s="55" t="str">
        <f>"jingdian/"&amp;VLOOKUP(B2317,city!$C$4:$P$352,13,FALSE)&amp;"/"&amp;VLOOKUP(C2317,city!$D$4:$P$352,13,FALSE)&amp;"/jd/"&amp;K2317&amp;".jpg"</f>
        <v>jingdian/guizhou/liupanshui/jd/4.jpg</v>
      </c>
      <c r="I2317" s="55" t="str">
        <f t="shared" si="287"/>
        <v>28a,28b</v>
      </c>
      <c r="J2317" s="51">
        <f t="shared" si="290"/>
        <v>232</v>
      </c>
      <c r="K2317" s="51">
        <f>IF(VLOOKUP(J2316,city!$K$4:$L$352,2,0)&gt;K2316,K2316+1,1)</f>
        <v>4</v>
      </c>
      <c r="L2317" s="51">
        <v>1</v>
      </c>
      <c r="M2317" s="51" t="s">
        <v>525</v>
      </c>
      <c r="N2317" s="17">
        <v>104.624</v>
      </c>
      <c r="O2317" s="17">
        <v>26.120999999999999</v>
      </c>
      <c r="P2317" s="51" t="str">
        <f t="shared" ref="P2317:P2380" si="291">IF(K2317=10,SUM(N2308:N2317)/10&amp;","&amp;SUM(O2308:O2317)/10,"")</f>
        <v/>
      </c>
      <c r="Q2317" s="51">
        <v>28</v>
      </c>
      <c r="R2317" s="51">
        <f t="shared" si="284"/>
        <v>28</v>
      </c>
      <c r="S2317" s="51" t="str">
        <f t="shared" si="288"/>
        <v>28a</v>
      </c>
      <c r="T2317" s="51" t="str">
        <f t="shared" si="289"/>
        <v>28b</v>
      </c>
    </row>
    <row r="2318" spans="1:20" ht="20" customHeight="1" x14ac:dyDescent="0.15">
      <c r="A2318" s="51">
        <f t="shared" si="286"/>
        <v>123205</v>
      </c>
      <c r="B2318" s="52" t="str">
        <f>VLOOKUP(J2318,city!$A$4:$D$352,3,0)</f>
        <v>贵州</v>
      </c>
      <c r="C2318" s="52" t="str">
        <f>VLOOKUP(J2318,city!$A$4:$D$352,4,0)</f>
        <v>六盘水</v>
      </c>
      <c r="D2318" s="51" t="s">
        <v>5653</v>
      </c>
      <c r="E2318" s="51" t="s">
        <v>5654</v>
      </c>
      <c r="F2318" s="53" t="str">
        <f t="shared" si="285"/>
        <v>105.201,26.078</v>
      </c>
      <c r="G2318" s="54" t="s">
        <v>795</v>
      </c>
      <c r="H2318" s="55" t="str">
        <f>"jingdian/"&amp;VLOOKUP(B2318,city!$C$4:$P$352,13,FALSE)&amp;"/"&amp;VLOOKUP(C2318,city!$D$4:$P$352,13,FALSE)&amp;"/jd/"&amp;K2318&amp;".jpg"</f>
        <v>jingdian/guizhou/liupanshui/jd/5.jpg</v>
      </c>
      <c r="I2318" s="55" t="str">
        <f t="shared" si="287"/>
        <v>6a,6b</v>
      </c>
      <c r="J2318" s="51">
        <f t="shared" si="290"/>
        <v>232</v>
      </c>
      <c r="K2318" s="51">
        <f>IF(VLOOKUP(J2317,city!$K$4:$L$352,2,0)&gt;K2317,K2317+1,1)</f>
        <v>5</v>
      </c>
      <c r="L2318" s="51">
        <v>1</v>
      </c>
      <c r="M2318" s="51" t="s">
        <v>525</v>
      </c>
      <c r="N2318" s="17">
        <v>105.20099999999999</v>
      </c>
      <c r="O2318" s="17">
        <v>26.077999999999999</v>
      </c>
      <c r="P2318" s="51" t="str">
        <f t="shared" si="291"/>
        <v/>
      </c>
      <c r="Q2318" s="51">
        <v>6</v>
      </c>
      <c r="R2318" s="51">
        <f t="shared" si="284"/>
        <v>6</v>
      </c>
      <c r="S2318" s="51" t="str">
        <f t="shared" si="288"/>
        <v>6a</v>
      </c>
      <c r="T2318" s="51" t="str">
        <f t="shared" si="289"/>
        <v>6b</v>
      </c>
    </row>
    <row r="2319" spans="1:20" ht="20" customHeight="1" x14ac:dyDescent="0.15">
      <c r="A2319" s="51">
        <f t="shared" si="286"/>
        <v>123206</v>
      </c>
      <c r="B2319" s="52" t="str">
        <f>VLOOKUP(J2319,city!$A$4:$D$352,3,0)</f>
        <v>贵州</v>
      </c>
      <c r="C2319" s="52" t="str">
        <f>VLOOKUP(J2319,city!$A$4:$D$352,4,0)</f>
        <v>六盘水</v>
      </c>
      <c r="D2319" s="51" t="s">
        <v>5655</v>
      </c>
      <c r="E2319" s="51" t="s">
        <v>5656</v>
      </c>
      <c r="F2319" s="53" t="str">
        <f t="shared" si="285"/>
        <v>104.633,25.678</v>
      </c>
      <c r="G2319" s="54" t="s">
        <v>795</v>
      </c>
      <c r="H2319" s="55" t="str">
        <f>"jingdian/"&amp;VLOOKUP(B2319,city!$C$4:$P$352,13,FALSE)&amp;"/"&amp;VLOOKUP(C2319,city!$D$4:$P$352,13,FALSE)&amp;"/jd/"&amp;K2319&amp;".jpg"</f>
        <v>jingdian/guizhou/liupanshui/jd/6.jpg</v>
      </c>
      <c r="I2319" s="55" t="str">
        <f t="shared" si="287"/>
        <v>11a,11b</v>
      </c>
      <c r="J2319" s="51">
        <f t="shared" si="290"/>
        <v>232</v>
      </c>
      <c r="K2319" s="51">
        <f>IF(VLOOKUP(J2318,city!$K$4:$L$352,2,0)&gt;K2318,K2318+1,1)</f>
        <v>6</v>
      </c>
      <c r="L2319" s="51">
        <v>1</v>
      </c>
      <c r="M2319" s="51" t="s">
        <v>525</v>
      </c>
      <c r="N2319" s="17">
        <v>104.633</v>
      </c>
      <c r="O2319" s="17">
        <v>25.678000000000001</v>
      </c>
      <c r="P2319" s="51" t="str">
        <f t="shared" si="291"/>
        <v/>
      </c>
      <c r="Q2319" s="51">
        <v>11</v>
      </c>
      <c r="R2319" s="51">
        <f t="shared" si="284"/>
        <v>11</v>
      </c>
      <c r="S2319" s="51" t="str">
        <f t="shared" si="288"/>
        <v>11a</v>
      </c>
      <c r="T2319" s="51" t="str">
        <f t="shared" si="289"/>
        <v>11b</v>
      </c>
    </row>
    <row r="2320" spans="1:20" ht="20" customHeight="1" x14ac:dyDescent="0.15">
      <c r="A2320" s="51">
        <f t="shared" si="286"/>
        <v>123207</v>
      </c>
      <c r="B2320" s="52" t="str">
        <f>VLOOKUP(J2320,city!$A$4:$D$352,3,0)</f>
        <v>贵州</v>
      </c>
      <c r="C2320" s="52" t="str">
        <f>VLOOKUP(J2320,city!$A$4:$D$352,4,0)</f>
        <v>六盘水</v>
      </c>
      <c r="D2320" s="51" t="s">
        <v>5657</v>
      </c>
      <c r="E2320" s="51" t="s">
        <v>5658</v>
      </c>
      <c r="F2320" s="53" t="str">
        <f t="shared" si="285"/>
        <v>105.422,26.447</v>
      </c>
      <c r="G2320" s="54" t="s">
        <v>795</v>
      </c>
      <c r="H2320" s="55" t="str">
        <f>"jingdian/"&amp;VLOOKUP(B2320,city!$C$4:$P$352,13,FALSE)&amp;"/"&amp;VLOOKUP(C2320,city!$D$4:$P$352,13,FALSE)&amp;"/jd/"&amp;K2320&amp;".jpg"</f>
        <v>jingdian/guizhou/liupanshui/jd/7.jpg</v>
      </c>
      <c r="I2320" s="55" t="str">
        <f t="shared" si="287"/>
        <v>32a,32b</v>
      </c>
      <c r="J2320" s="51">
        <f t="shared" si="290"/>
        <v>232</v>
      </c>
      <c r="K2320" s="51">
        <f>IF(VLOOKUP(J2319,city!$K$4:$L$352,2,0)&gt;K2319,K2319+1,1)</f>
        <v>7</v>
      </c>
      <c r="L2320" s="51">
        <v>1</v>
      </c>
      <c r="M2320" s="51" t="s">
        <v>525</v>
      </c>
      <c r="N2320" s="17">
        <v>105.422</v>
      </c>
      <c r="O2320" s="17">
        <v>26.446999999999999</v>
      </c>
      <c r="P2320" s="51" t="str">
        <f t="shared" si="291"/>
        <v/>
      </c>
      <c r="Q2320" s="51">
        <v>32</v>
      </c>
      <c r="R2320" s="51" t="e">
        <f t="shared" si="284"/>
        <v>#N/A</v>
      </c>
      <c r="S2320" s="51" t="str">
        <f t="shared" si="288"/>
        <v>32a</v>
      </c>
      <c r="T2320" s="51" t="str">
        <f t="shared" si="289"/>
        <v>32b</v>
      </c>
    </row>
    <row r="2321" spans="1:20" ht="20" customHeight="1" x14ac:dyDescent="0.15">
      <c r="A2321" s="51">
        <f t="shared" si="286"/>
        <v>123208</v>
      </c>
      <c r="B2321" s="52" t="str">
        <f>VLOOKUP(J2321,city!$A$4:$D$352,3,0)</f>
        <v>贵州</v>
      </c>
      <c r="C2321" s="52" t="str">
        <f>VLOOKUP(J2321,city!$A$4:$D$352,4,0)</f>
        <v>六盘水</v>
      </c>
      <c r="D2321" s="51" t="s">
        <v>5659</v>
      </c>
      <c r="E2321" s="51" t="s">
        <v>5660</v>
      </c>
      <c r="F2321" s="53" t="str">
        <f t="shared" si="285"/>
        <v>104.933,26.092</v>
      </c>
      <c r="G2321" s="54" t="s">
        <v>795</v>
      </c>
      <c r="H2321" s="55" t="str">
        <f>"jingdian/"&amp;VLOOKUP(B2321,city!$C$4:$P$352,13,FALSE)&amp;"/"&amp;VLOOKUP(C2321,city!$D$4:$P$352,13,FALSE)&amp;"/jd/"&amp;K2321&amp;".jpg"</f>
        <v>jingdian/guizhou/liupanshui/jd/8.jpg</v>
      </c>
      <c r="I2321" s="55" t="str">
        <f t="shared" si="287"/>
        <v>32a,32b</v>
      </c>
      <c r="J2321" s="51">
        <f t="shared" si="290"/>
        <v>232</v>
      </c>
      <c r="K2321" s="51">
        <f>IF(VLOOKUP(J2320,city!$K$4:$L$352,2,0)&gt;K2320,K2320+1,1)</f>
        <v>8</v>
      </c>
      <c r="L2321" s="51">
        <v>1</v>
      </c>
      <c r="M2321" s="51" t="s">
        <v>525</v>
      </c>
      <c r="N2321" s="17">
        <v>104.93300000000001</v>
      </c>
      <c r="O2321" s="17">
        <v>26.091999999999999</v>
      </c>
      <c r="P2321" s="51" t="str">
        <f t="shared" si="291"/>
        <v/>
      </c>
      <c r="Q2321" s="51">
        <v>32</v>
      </c>
      <c r="R2321" s="51" t="e">
        <f t="shared" si="284"/>
        <v>#N/A</v>
      </c>
      <c r="S2321" s="51" t="str">
        <f t="shared" si="288"/>
        <v>32a</v>
      </c>
      <c r="T2321" s="51" t="str">
        <f t="shared" si="289"/>
        <v>32b</v>
      </c>
    </row>
    <row r="2322" spans="1:20" ht="20" customHeight="1" x14ac:dyDescent="0.15">
      <c r="A2322" s="51">
        <f t="shared" si="286"/>
        <v>123209</v>
      </c>
      <c r="B2322" s="52" t="str">
        <f>VLOOKUP(J2322,city!$A$4:$D$352,3,0)</f>
        <v>贵州</v>
      </c>
      <c r="C2322" s="52" t="str">
        <f>VLOOKUP(J2322,city!$A$4:$D$352,4,0)</f>
        <v>六盘水</v>
      </c>
      <c r="D2322" s="51" t="s">
        <v>5661</v>
      </c>
      <c r="E2322" s="51" t="s">
        <v>5662</v>
      </c>
      <c r="F2322" s="53" t="str">
        <f t="shared" si="285"/>
        <v>104.881,26.581</v>
      </c>
      <c r="G2322" s="54" t="s">
        <v>795</v>
      </c>
      <c r="H2322" s="55" t="str">
        <f>"jingdian/"&amp;VLOOKUP(B2322,city!$C$4:$P$352,13,FALSE)&amp;"/"&amp;VLOOKUP(C2322,city!$D$4:$P$352,13,FALSE)&amp;"/jd/"&amp;K2322&amp;".jpg"</f>
        <v>jingdian/guizhou/liupanshui/jd/9.jpg</v>
      </c>
      <c r="I2322" s="55" t="str">
        <f t="shared" si="287"/>
        <v>13a,13b</v>
      </c>
      <c r="J2322" s="51">
        <f t="shared" si="290"/>
        <v>232</v>
      </c>
      <c r="K2322" s="51">
        <f>IF(VLOOKUP(J2321,city!$K$4:$L$352,2,0)&gt;K2321,K2321+1,1)</f>
        <v>9</v>
      </c>
      <c r="L2322" s="51">
        <v>1</v>
      </c>
      <c r="M2322" s="51" t="s">
        <v>525</v>
      </c>
      <c r="N2322" s="17">
        <v>104.881</v>
      </c>
      <c r="O2322" s="17">
        <v>26.581</v>
      </c>
      <c r="P2322" s="51" t="str">
        <f t="shared" si="291"/>
        <v/>
      </c>
      <c r="Q2322" s="51">
        <v>13</v>
      </c>
      <c r="R2322" s="51">
        <f t="shared" si="284"/>
        <v>13</v>
      </c>
      <c r="S2322" s="51" t="str">
        <f t="shared" si="288"/>
        <v>13a</v>
      </c>
      <c r="T2322" s="51" t="str">
        <f t="shared" si="289"/>
        <v>13b</v>
      </c>
    </row>
    <row r="2323" spans="1:20" ht="20" customHeight="1" x14ac:dyDescent="0.15">
      <c r="A2323" s="51">
        <f t="shared" si="286"/>
        <v>123210</v>
      </c>
      <c r="B2323" s="52" t="str">
        <f>VLOOKUP(J2323,city!$A$4:$D$352,3,0)</f>
        <v>贵州</v>
      </c>
      <c r="C2323" s="52" t="str">
        <f>VLOOKUP(J2323,city!$A$4:$D$352,4,0)</f>
        <v>六盘水</v>
      </c>
      <c r="D2323" s="51" t="s">
        <v>5663</v>
      </c>
      <c r="E2323" s="51" t="s">
        <v>5664</v>
      </c>
      <c r="F2323" s="53" t="str">
        <f t="shared" si="285"/>
        <v>104.793,26.448</v>
      </c>
      <c r="G2323" s="54" t="s">
        <v>795</v>
      </c>
      <c r="H2323" s="55" t="str">
        <f>"jingdian/"&amp;VLOOKUP(B2323,city!$C$4:$P$352,13,FALSE)&amp;"/"&amp;VLOOKUP(C2323,city!$D$4:$P$352,13,FALSE)&amp;"/jd/"&amp;K2323&amp;".jpg"</f>
        <v>jingdian/guizhou/liupanshui/jd/10.jpg</v>
      </c>
      <c r="I2323" s="55" t="str">
        <f t="shared" si="287"/>
        <v>6a,6b</v>
      </c>
      <c r="J2323" s="51">
        <f t="shared" si="290"/>
        <v>232</v>
      </c>
      <c r="K2323" s="51">
        <f>IF(VLOOKUP(J2322,city!$K$4:$L$352,2,0)&gt;K2322,K2322+1,1)</f>
        <v>10</v>
      </c>
      <c r="L2323" s="51">
        <v>1</v>
      </c>
      <c r="M2323" s="51" t="s">
        <v>525</v>
      </c>
      <c r="N2323" s="17">
        <v>104.79300000000001</v>
      </c>
      <c r="O2323" s="17">
        <v>26.448</v>
      </c>
      <c r="P2323" s="51" t="str">
        <f t="shared" si="291"/>
        <v>104.8931,26.3221</v>
      </c>
      <c r="Q2323" s="51">
        <v>6</v>
      </c>
      <c r="R2323" s="51">
        <f t="shared" si="284"/>
        <v>6</v>
      </c>
      <c r="S2323" s="51" t="str">
        <f t="shared" si="288"/>
        <v>6a</v>
      </c>
      <c r="T2323" s="51" t="str">
        <f t="shared" si="289"/>
        <v>6b</v>
      </c>
    </row>
    <row r="2324" spans="1:20" ht="20" customHeight="1" x14ac:dyDescent="0.15">
      <c r="A2324" s="51">
        <f t="shared" si="286"/>
        <v>123301</v>
      </c>
      <c r="B2324" s="52" t="str">
        <f>VLOOKUP(J2324,city!$A$4:$D$352,3,0)</f>
        <v>贵州</v>
      </c>
      <c r="C2324" s="52" t="str">
        <f>VLOOKUP(J2324,city!$A$4:$D$352,4,0)</f>
        <v>安顺</v>
      </c>
      <c r="D2324" s="51" t="s">
        <v>5665</v>
      </c>
      <c r="E2324" s="51" t="s">
        <v>5666</v>
      </c>
      <c r="F2324" s="53" t="str">
        <f t="shared" si="285"/>
        <v>105.679,25.985</v>
      </c>
      <c r="G2324" s="54" t="s">
        <v>795</v>
      </c>
      <c r="H2324" s="55" t="str">
        <f>"jingdian/"&amp;VLOOKUP(B2324,city!$C$4:$P$352,13,FALSE)&amp;"/"&amp;VLOOKUP(C2324,city!$D$4:$P$352,13,FALSE)&amp;"/jd/"&amp;K2324&amp;".jpg"</f>
        <v>jingdian/guizhou/anshun/jd/1.jpg</v>
      </c>
      <c r="I2324" s="55" t="str">
        <f t="shared" si="287"/>
        <v>8a,8b</v>
      </c>
      <c r="J2324" s="51">
        <f t="shared" si="290"/>
        <v>233</v>
      </c>
      <c r="K2324" s="51">
        <f>IF(VLOOKUP(J2323,city!$K$4:$L$352,2,0)&gt;K2323,K2323+1,1)</f>
        <v>1</v>
      </c>
      <c r="L2324" s="51">
        <v>1</v>
      </c>
      <c r="M2324" s="51" t="s">
        <v>527</v>
      </c>
      <c r="N2324" s="17">
        <v>105.679</v>
      </c>
      <c r="O2324" s="17">
        <v>25.984999999999999</v>
      </c>
      <c r="P2324" s="51" t="str">
        <f t="shared" si="291"/>
        <v/>
      </c>
      <c r="Q2324" s="51">
        <v>8</v>
      </c>
      <c r="R2324" s="51">
        <f t="shared" si="284"/>
        <v>8</v>
      </c>
      <c r="S2324" s="51" t="str">
        <f t="shared" si="288"/>
        <v>8a</v>
      </c>
      <c r="T2324" s="51" t="str">
        <f t="shared" si="289"/>
        <v>8b</v>
      </c>
    </row>
    <row r="2325" spans="1:20" ht="20" customHeight="1" x14ac:dyDescent="0.15">
      <c r="A2325" s="51">
        <f t="shared" si="286"/>
        <v>123302</v>
      </c>
      <c r="B2325" s="52" t="str">
        <f>VLOOKUP(J2325,city!$A$4:$D$352,3,0)</f>
        <v>贵州</v>
      </c>
      <c r="C2325" s="52" t="str">
        <f>VLOOKUP(J2325,city!$A$4:$D$352,4,0)</f>
        <v>安顺</v>
      </c>
      <c r="D2325" s="51" t="s">
        <v>5667</v>
      </c>
      <c r="E2325" s="51" t="s">
        <v>5668</v>
      </c>
      <c r="F2325" s="53" t="str">
        <f t="shared" si="285"/>
        <v>105.895,26.098</v>
      </c>
      <c r="G2325" s="54" t="s">
        <v>795</v>
      </c>
      <c r="H2325" s="55" t="str">
        <f>"jingdian/"&amp;VLOOKUP(B2325,city!$C$4:$P$352,13,FALSE)&amp;"/"&amp;VLOOKUP(C2325,city!$D$4:$P$352,13,FALSE)&amp;"/jd/"&amp;K2325&amp;".jpg"</f>
        <v>jingdian/guizhou/anshun/jd/2.jpg</v>
      </c>
      <c r="I2325" s="55" t="str">
        <f t="shared" si="287"/>
        <v>15a,15b</v>
      </c>
      <c r="J2325" s="51">
        <f t="shared" si="290"/>
        <v>233</v>
      </c>
      <c r="K2325" s="51">
        <f>IF(VLOOKUP(J2324,city!$K$4:$L$352,2,0)&gt;K2324,K2324+1,1)</f>
        <v>2</v>
      </c>
      <c r="L2325" s="51">
        <v>1</v>
      </c>
      <c r="M2325" s="51" t="s">
        <v>527</v>
      </c>
      <c r="N2325" s="17">
        <v>105.895</v>
      </c>
      <c r="O2325" s="17">
        <v>26.097999999999999</v>
      </c>
      <c r="P2325" s="51" t="str">
        <f t="shared" si="291"/>
        <v/>
      </c>
      <c r="Q2325" s="51">
        <v>15</v>
      </c>
      <c r="R2325" s="51">
        <f t="shared" si="284"/>
        <v>15</v>
      </c>
      <c r="S2325" s="51" t="str">
        <f t="shared" si="288"/>
        <v>15a</v>
      </c>
      <c r="T2325" s="51" t="str">
        <f t="shared" si="289"/>
        <v>15b</v>
      </c>
    </row>
    <row r="2326" spans="1:20" ht="20" customHeight="1" x14ac:dyDescent="0.15">
      <c r="A2326" s="51">
        <f t="shared" si="286"/>
        <v>123303</v>
      </c>
      <c r="B2326" s="52" t="str">
        <f>VLOOKUP(J2326,city!$A$4:$D$352,3,0)</f>
        <v>贵州</v>
      </c>
      <c r="C2326" s="52" t="str">
        <f>VLOOKUP(J2326,city!$A$4:$D$352,4,0)</f>
        <v>安顺</v>
      </c>
      <c r="D2326" s="51" t="s">
        <v>5669</v>
      </c>
      <c r="E2326" s="51" t="s">
        <v>5670</v>
      </c>
      <c r="F2326" s="53" t="str">
        <f t="shared" si="285"/>
        <v>106.169,26.357</v>
      </c>
      <c r="G2326" s="54" t="s">
        <v>795</v>
      </c>
      <c r="H2326" s="55" t="str">
        <f>"jingdian/"&amp;VLOOKUP(B2326,city!$C$4:$P$352,13,FALSE)&amp;"/"&amp;VLOOKUP(C2326,city!$D$4:$P$352,13,FALSE)&amp;"/jd/"&amp;K2326&amp;".jpg"</f>
        <v>jingdian/guizhou/anshun/jd/3.jpg</v>
      </c>
      <c r="I2326" s="55" t="str">
        <f t="shared" si="287"/>
        <v>31a,31b</v>
      </c>
      <c r="J2326" s="51">
        <f t="shared" si="290"/>
        <v>233</v>
      </c>
      <c r="K2326" s="51">
        <f>IF(VLOOKUP(J2325,city!$K$4:$L$352,2,0)&gt;K2325,K2325+1,1)</f>
        <v>3</v>
      </c>
      <c r="L2326" s="51">
        <v>1</v>
      </c>
      <c r="M2326" s="51" t="s">
        <v>527</v>
      </c>
      <c r="N2326" s="17">
        <v>106.169</v>
      </c>
      <c r="O2326" s="17">
        <v>26.356999999999999</v>
      </c>
      <c r="P2326" s="51" t="str">
        <f t="shared" si="291"/>
        <v/>
      </c>
      <c r="Q2326" s="51">
        <v>31</v>
      </c>
      <c r="R2326" s="51" t="e">
        <f t="shared" si="284"/>
        <v>#N/A</v>
      </c>
      <c r="S2326" s="51" t="str">
        <f t="shared" si="288"/>
        <v>31a</v>
      </c>
      <c r="T2326" s="51" t="str">
        <f t="shared" si="289"/>
        <v>31b</v>
      </c>
    </row>
    <row r="2327" spans="1:20" ht="20" customHeight="1" x14ac:dyDescent="0.15">
      <c r="A2327" s="51">
        <f t="shared" si="286"/>
        <v>123304</v>
      </c>
      <c r="B2327" s="52" t="str">
        <f>VLOOKUP(J2327,city!$A$4:$D$352,3,0)</f>
        <v>贵州</v>
      </c>
      <c r="C2327" s="52" t="str">
        <f>VLOOKUP(J2327,city!$A$4:$D$352,4,0)</f>
        <v>安顺</v>
      </c>
      <c r="D2327" s="51" t="s">
        <v>5671</v>
      </c>
      <c r="E2327" s="51" t="s">
        <v>5672</v>
      </c>
      <c r="F2327" s="53" t="str">
        <f t="shared" si="285"/>
        <v>106.27,25.682</v>
      </c>
      <c r="G2327" s="54" t="s">
        <v>795</v>
      </c>
      <c r="H2327" s="55" t="str">
        <f>"jingdian/"&amp;VLOOKUP(B2327,city!$C$4:$P$352,13,FALSE)&amp;"/"&amp;VLOOKUP(C2327,city!$D$4:$P$352,13,FALSE)&amp;"/jd/"&amp;K2327&amp;".jpg"</f>
        <v>jingdian/guizhou/anshun/jd/4.jpg</v>
      </c>
      <c r="I2327" s="55" t="str">
        <f t="shared" si="287"/>
        <v>6a,6b</v>
      </c>
      <c r="J2327" s="51">
        <f t="shared" si="290"/>
        <v>233</v>
      </c>
      <c r="K2327" s="51">
        <f>IF(VLOOKUP(J2326,city!$K$4:$L$352,2,0)&gt;K2326,K2326+1,1)</f>
        <v>4</v>
      </c>
      <c r="L2327" s="51">
        <v>1</v>
      </c>
      <c r="M2327" s="51" t="s">
        <v>527</v>
      </c>
      <c r="N2327" s="17">
        <v>106.27</v>
      </c>
      <c r="O2327" s="17">
        <v>25.681999999999999</v>
      </c>
      <c r="P2327" s="51" t="str">
        <f t="shared" si="291"/>
        <v/>
      </c>
      <c r="Q2327" s="51">
        <v>6</v>
      </c>
      <c r="R2327" s="51">
        <f t="shared" si="284"/>
        <v>6</v>
      </c>
      <c r="S2327" s="51" t="str">
        <f t="shared" si="288"/>
        <v>6a</v>
      </c>
      <c r="T2327" s="51" t="str">
        <f t="shared" si="289"/>
        <v>6b</v>
      </c>
    </row>
    <row r="2328" spans="1:20" ht="20" customHeight="1" x14ac:dyDescent="0.15">
      <c r="A2328" s="51">
        <f t="shared" si="286"/>
        <v>123305</v>
      </c>
      <c r="B2328" s="52" t="str">
        <f>VLOOKUP(J2328,city!$A$4:$D$352,3,0)</f>
        <v>贵州</v>
      </c>
      <c r="C2328" s="52" t="str">
        <f>VLOOKUP(J2328,city!$A$4:$D$352,4,0)</f>
        <v>安顺</v>
      </c>
      <c r="D2328" s="51" t="s">
        <v>5673</v>
      </c>
      <c r="E2328" s="51" t="s">
        <v>5674</v>
      </c>
      <c r="F2328" s="53" t="str">
        <f t="shared" si="285"/>
        <v>105.683,26.001</v>
      </c>
      <c r="G2328" s="54" t="s">
        <v>795</v>
      </c>
      <c r="H2328" s="55" t="str">
        <f>"jingdian/"&amp;VLOOKUP(B2328,city!$C$4:$P$352,13,FALSE)&amp;"/"&amp;VLOOKUP(C2328,city!$D$4:$P$352,13,FALSE)&amp;"/jd/"&amp;K2328&amp;".jpg"</f>
        <v>jingdian/guizhou/anshun/jd/5.jpg</v>
      </c>
      <c r="I2328" s="55" t="str">
        <f t="shared" si="287"/>
        <v>8a,8b</v>
      </c>
      <c r="J2328" s="51">
        <f t="shared" si="290"/>
        <v>233</v>
      </c>
      <c r="K2328" s="51">
        <f>IF(VLOOKUP(J2327,city!$K$4:$L$352,2,0)&gt;K2327,K2327+1,1)</f>
        <v>5</v>
      </c>
      <c r="L2328" s="51">
        <v>1</v>
      </c>
      <c r="M2328" s="51" t="s">
        <v>527</v>
      </c>
      <c r="N2328" s="17">
        <v>105.68300000000001</v>
      </c>
      <c r="O2328" s="17">
        <v>26.001000000000001</v>
      </c>
      <c r="P2328" s="51" t="str">
        <f t="shared" si="291"/>
        <v/>
      </c>
      <c r="Q2328" s="51">
        <v>8</v>
      </c>
      <c r="R2328" s="51">
        <f t="shared" si="284"/>
        <v>8</v>
      </c>
      <c r="S2328" s="51" t="str">
        <f t="shared" si="288"/>
        <v>8a</v>
      </c>
      <c r="T2328" s="51" t="str">
        <f t="shared" si="289"/>
        <v>8b</v>
      </c>
    </row>
    <row r="2329" spans="1:20" ht="20" customHeight="1" x14ac:dyDescent="0.15">
      <c r="A2329" s="51">
        <f t="shared" si="286"/>
        <v>123306</v>
      </c>
      <c r="B2329" s="52" t="str">
        <f>VLOOKUP(J2329,city!$A$4:$D$352,3,0)</f>
        <v>贵州</v>
      </c>
      <c r="C2329" s="52" t="str">
        <f>VLOOKUP(J2329,city!$A$4:$D$352,4,0)</f>
        <v>安顺</v>
      </c>
      <c r="D2329" s="51" t="s">
        <v>5675</v>
      </c>
      <c r="E2329" s="51" t="s">
        <v>5676</v>
      </c>
      <c r="F2329" s="53" t="str">
        <f t="shared" si="285"/>
        <v>105.686,25.953</v>
      </c>
      <c r="G2329" s="54" t="s">
        <v>795</v>
      </c>
      <c r="H2329" s="55" t="str">
        <f>"jingdian/"&amp;VLOOKUP(B2329,city!$C$4:$P$352,13,FALSE)&amp;"/"&amp;VLOOKUP(C2329,city!$D$4:$P$352,13,FALSE)&amp;"/jd/"&amp;K2329&amp;".jpg"</f>
        <v>jingdian/guizhou/anshun/jd/6.jpg</v>
      </c>
      <c r="I2329" s="55" t="str">
        <f t="shared" si="287"/>
        <v>2a,2b</v>
      </c>
      <c r="J2329" s="51">
        <f t="shared" si="290"/>
        <v>233</v>
      </c>
      <c r="K2329" s="51">
        <f>IF(VLOOKUP(J2328,city!$K$4:$L$352,2,0)&gt;K2328,K2328+1,1)</f>
        <v>6</v>
      </c>
      <c r="L2329" s="51">
        <v>1</v>
      </c>
      <c r="M2329" s="51" t="s">
        <v>527</v>
      </c>
      <c r="N2329" s="17">
        <v>105.68600000000001</v>
      </c>
      <c r="O2329" s="17">
        <v>25.952999999999999</v>
      </c>
      <c r="P2329" s="51" t="str">
        <f t="shared" si="291"/>
        <v/>
      </c>
      <c r="Q2329" s="51">
        <v>2</v>
      </c>
      <c r="R2329" s="51">
        <f t="shared" si="284"/>
        <v>2</v>
      </c>
      <c r="S2329" s="51" t="str">
        <f t="shared" si="288"/>
        <v>2a</v>
      </c>
      <c r="T2329" s="51" t="str">
        <f t="shared" si="289"/>
        <v>2b</v>
      </c>
    </row>
    <row r="2330" spans="1:20" ht="20" customHeight="1" x14ac:dyDescent="0.15">
      <c r="A2330" s="51">
        <f t="shared" si="286"/>
        <v>123307</v>
      </c>
      <c r="B2330" s="52" t="str">
        <f>VLOOKUP(J2330,city!$A$4:$D$352,3,0)</f>
        <v>贵州</v>
      </c>
      <c r="C2330" s="52" t="str">
        <f>VLOOKUP(J2330,city!$A$4:$D$352,4,0)</f>
        <v>安顺</v>
      </c>
      <c r="D2330" s="51" t="s">
        <v>5677</v>
      </c>
      <c r="E2330" s="51" t="s">
        <v>5678</v>
      </c>
      <c r="F2330" s="53" t="str">
        <f t="shared" si="285"/>
        <v>105.941,26.254</v>
      </c>
      <c r="G2330" s="54" t="s">
        <v>795</v>
      </c>
      <c r="H2330" s="55" t="str">
        <f>"jingdian/"&amp;VLOOKUP(B2330,city!$C$4:$P$352,13,FALSE)&amp;"/"&amp;VLOOKUP(C2330,city!$D$4:$P$352,13,FALSE)&amp;"/jd/"&amp;K2330&amp;".jpg"</f>
        <v>jingdian/guizhou/anshun/jd/7.jpg</v>
      </c>
      <c r="I2330" s="55" t="str">
        <f t="shared" si="287"/>
        <v>12a,12b</v>
      </c>
      <c r="J2330" s="51">
        <f t="shared" si="290"/>
        <v>233</v>
      </c>
      <c r="K2330" s="51">
        <f>IF(VLOOKUP(J2329,city!$K$4:$L$352,2,0)&gt;K2329,K2329+1,1)</f>
        <v>7</v>
      </c>
      <c r="L2330" s="51">
        <v>1</v>
      </c>
      <c r="M2330" s="51" t="s">
        <v>527</v>
      </c>
      <c r="N2330" s="17">
        <v>105.941</v>
      </c>
      <c r="O2330" s="17">
        <v>26.254000000000001</v>
      </c>
      <c r="P2330" s="51" t="str">
        <f t="shared" si="291"/>
        <v/>
      </c>
      <c r="Q2330" s="51">
        <v>12</v>
      </c>
      <c r="R2330" s="51">
        <f t="shared" si="284"/>
        <v>12</v>
      </c>
      <c r="S2330" s="51" t="str">
        <f t="shared" si="288"/>
        <v>12a</v>
      </c>
      <c r="T2330" s="51" t="str">
        <f t="shared" si="289"/>
        <v>12b</v>
      </c>
    </row>
    <row r="2331" spans="1:20" ht="20" customHeight="1" x14ac:dyDescent="0.15">
      <c r="A2331" s="51">
        <f t="shared" si="286"/>
        <v>123308</v>
      </c>
      <c r="B2331" s="52" t="str">
        <f>VLOOKUP(J2331,city!$A$4:$D$352,3,0)</f>
        <v>贵州</v>
      </c>
      <c r="C2331" s="52" t="str">
        <f>VLOOKUP(J2331,city!$A$4:$D$352,4,0)</f>
        <v>安顺</v>
      </c>
      <c r="D2331" s="51" t="s">
        <v>5679</v>
      </c>
      <c r="E2331" s="51" t="s">
        <v>5680</v>
      </c>
      <c r="F2331" s="53" t="str">
        <f t="shared" si="285"/>
        <v>105.797,25.878</v>
      </c>
      <c r="G2331" s="54" t="s">
        <v>795</v>
      </c>
      <c r="H2331" s="55" t="str">
        <f>"jingdian/"&amp;VLOOKUP(B2331,city!$C$4:$P$352,13,FALSE)&amp;"/"&amp;VLOOKUP(C2331,city!$D$4:$P$352,13,FALSE)&amp;"/jd/"&amp;K2331&amp;".jpg"</f>
        <v>jingdian/guizhou/anshun/jd/8.jpg</v>
      </c>
      <c r="I2331" s="55" t="str">
        <f t="shared" si="287"/>
        <v>13a,13b</v>
      </c>
      <c r="J2331" s="51">
        <f t="shared" si="290"/>
        <v>233</v>
      </c>
      <c r="K2331" s="51">
        <f>IF(VLOOKUP(J2330,city!$K$4:$L$352,2,0)&gt;K2330,K2330+1,1)</f>
        <v>8</v>
      </c>
      <c r="L2331" s="51">
        <v>1</v>
      </c>
      <c r="M2331" s="51" t="s">
        <v>527</v>
      </c>
      <c r="N2331" s="17">
        <v>105.797</v>
      </c>
      <c r="O2331" s="17">
        <v>25.878</v>
      </c>
      <c r="P2331" s="51" t="str">
        <f t="shared" si="291"/>
        <v/>
      </c>
      <c r="Q2331" s="51">
        <v>13</v>
      </c>
      <c r="R2331" s="51" t="e">
        <f t="shared" ref="R2331:R2394" si="292">LOOKUP(1,0/FIND($U$6:$U$91,D2331),$V$6:$V$91)</f>
        <v>#N/A</v>
      </c>
      <c r="S2331" s="51" t="str">
        <f t="shared" si="288"/>
        <v>13a</v>
      </c>
      <c r="T2331" s="51" t="str">
        <f t="shared" si="289"/>
        <v>13b</v>
      </c>
    </row>
    <row r="2332" spans="1:20" ht="20" customHeight="1" x14ac:dyDescent="0.15">
      <c r="A2332" s="51">
        <f t="shared" si="286"/>
        <v>123309</v>
      </c>
      <c r="B2332" s="52" t="str">
        <f>VLOOKUP(J2332,city!$A$4:$D$352,3,0)</f>
        <v>贵州</v>
      </c>
      <c r="C2332" s="52" t="str">
        <f>VLOOKUP(J2332,city!$A$4:$D$352,4,0)</f>
        <v>安顺</v>
      </c>
      <c r="D2332" s="51" t="s">
        <v>5681</v>
      </c>
      <c r="E2332" s="51" t="s">
        <v>5682</v>
      </c>
      <c r="F2332" s="53" t="str">
        <f t="shared" si="285"/>
        <v>105.945,26.234</v>
      </c>
      <c r="G2332" s="54" t="s">
        <v>795</v>
      </c>
      <c r="H2332" s="55" t="str">
        <f>"jingdian/"&amp;VLOOKUP(B2332,city!$C$4:$P$352,13,FALSE)&amp;"/"&amp;VLOOKUP(C2332,city!$D$4:$P$352,13,FALSE)&amp;"/jd/"&amp;K2332&amp;".jpg"</f>
        <v>jingdian/guizhou/anshun/jd/9.jpg</v>
      </c>
      <c r="I2332" s="55" t="str">
        <f t="shared" si="287"/>
        <v>13a,13b</v>
      </c>
      <c r="J2332" s="51">
        <f t="shared" si="290"/>
        <v>233</v>
      </c>
      <c r="K2332" s="51">
        <f>IF(VLOOKUP(J2331,city!$K$4:$L$352,2,0)&gt;K2331,K2331+1,1)</f>
        <v>9</v>
      </c>
      <c r="L2332" s="51">
        <v>1</v>
      </c>
      <c r="M2332" s="51" t="s">
        <v>527</v>
      </c>
      <c r="N2332" s="17">
        <v>105.94499999999999</v>
      </c>
      <c r="O2332" s="17">
        <v>26.234000000000002</v>
      </c>
      <c r="P2332" s="51" t="str">
        <f t="shared" si="291"/>
        <v/>
      </c>
      <c r="Q2332" s="51">
        <v>13</v>
      </c>
      <c r="R2332" s="51">
        <f t="shared" si="292"/>
        <v>13</v>
      </c>
      <c r="S2332" s="51" t="str">
        <f t="shared" si="288"/>
        <v>13a</v>
      </c>
      <c r="T2332" s="51" t="str">
        <f t="shared" si="289"/>
        <v>13b</v>
      </c>
    </row>
    <row r="2333" spans="1:20" ht="20" customHeight="1" x14ac:dyDescent="0.15">
      <c r="A2333" s="51">
        <f t="shared" si="286"/>
        <v>123310</v>
      </c>
      <c r="B2333" s="52" t="str">
        <f>VLOOKUP(J2333,city!$A$4:$D$352,3,0)</f>
        <v>贵州</v>
      </c>
      <c r="C2333" s="52" t="str">
        <f>VLOOKUP(J2333,city!$A$4:$D$352,4,0)</f>
        <v>安顺</v>
      </c>
      <c r="D2333" s="51" t="s">
        <v>5683</v>
      </c>
      <c r="E2333" s="51" t="s">
        <v>5684</v>
      </c>
      <c r="F2333" s="53" t="str">
        <f t="shared" si="285"/>
        <v>106.104,26.299</v>
      </c>
      <c r="G2333" s="54" t="s">
        <v>795</v>
      </c>
      <c r="H2333" s="55" t="str">
        <f>"jingdian/"&amp;VLOOKUP(B2333,city!$C$4:$P$352,13,FALSE)&amp;"/"&amp;VLOOKUP(C2333,city!$D$4:$P$352,13,FALSE)&amp;"/jd/"&amp;K2333&amp;".jpg"</f>
        <v>jingdian/guizhou/anshun/jd/10.jpg</v>
      </c>
      <c r="I2333" s="55" t="str">
        <f t="shared" si="287"/>
        <v>11a,11b</v>
      </c>
      <c r="J2333" s="51">
        <f t="shared" si="290"/>
        <v>233</v>
      </c>
      <c r="K2333" s="51">
        <f>IF(VLOOKUP(J2332,city!$K$4:$L$352,2,0)&gt;K2332,K2332+1,1)</f>
        <v>10</v>
      </c>
      <c r="L2333" s="51">
        <v>1</v>
      </c>
      <c r="M2333" s="51" t="s">
        <v>527</v>
      </c>
      <c r="N2333" s="17">
        <v>106.104</v>
      </c>
      <c r="O2333" s="17">
        <v>26.298999999999999</v>
      </c>
      <c r="P2333" s="51" t="str">
        <f t="shared" si="291"/>
        <v>105.9169,26.0741</v>
      </c>
      <c r="Q2333" s="51">
        <v>11</v>
      </c>
      <c r="R2333" s="51">
        <f t="shared" si="292"/>
        <v>11</v>
      </c>
      <c r="S2333" s="51" t="str">
        <f t="shared" si="288"/>
        <v>11a</v>
      </c>
      <c r="T2333" s="51" t="str">
        <f t="shared" si="289"/>
        <v>11b</v>
      </c>
    </row>
    <row r="2334" spans="1:20" ht="20" customHeight="1" x14ac:dyDescent="0.15">
      <c r="A2334" s="51">
        <f t="shared" si="286"/>
        <v>123401</v>
      </c>
      <c r="B2334" s="52" t="str">
        <f>VLOOKUP(J2334,city!$A$4:$D$352,3,0)</f>
        <v>贵州</v>
      </c>
      <c r="C2334" s="52" t="str">
        <f>VLOOKUP(J2334,city!$A$4:$D$352,4,0)</f>
        <v>铜仁</v>
      </c>
      <c r="D2334" s="51" t="s">
        <v>5685</v>
      </c>
      <c r="E2334" s="51" t="s">
        <v>5686</v>
      </c>
      <c r="F2334" s="53" t="str">
        <f t="shared" si="285"/>
        <v>108.781,27.849</v>
      </c>
      <c r="G2334" s="54" t="s">
        <v>795</v>
      </c>
      <c r="H2334" s="55" t="str">
        <f>"jingdian/"&amp;VLOOKUP(B2334,city!$C$4:$P$352,13,FALSE)&amp;"/"&amp;VLOOKUP(C2334,city!$D$4:$P$352,13,FALSE)&amp;"/jd/"&amp;K2334&amp;".jpg"</f>
        <v>jingdian/guizhou/tongren/jd/1.jpg</v>
      </c>
      <c r="I2334" s="55" t="str">
        <f t="shared" si="287"/>
        <v>11a,11b</v>
      </c>
      <c r="J2334" s="51">
        <f t="shared" si="290"/>
        <v>234</v>
      </c>
      <c r="K2334" s="51">
        <f>IF(VLOOKUP(J2333,city!$K$4:$L$352,2,0)&gt;K2333,K2333+1,1)</f>
        <v>1</v>
      </c>
      <c r="L2334" s="51">
        <v>1</v>
      </c>
      <c r="M2334" s="51" t="s">
        <v>529</v>
      </c>
      <c r="N2334" s="17">
        <v>108.78100000000001</v>
      </c>
      <c r="O2334" s="17">
        <v>27.849</v>
      </c>
      <c r="P2334" s="51" t="str">
        <f t="shared" si="291"/>
        <v/>
      </c>
      <c r="Q2334" s="51">
        <v>11</v>
      </c>
      <c r="R2334" s="51">
        <f t="shared" si="292"/>
        <v>11</v>
      </c>
      <c r="S2334" s="51" t="str">
        <f t="shared" si="288"/>
        <v>11a</v>
      </c>
      <c r="T2334" s="51" t="str">
        <f t="shared" si="289"/>
        <v>11b</v>
      </c>
    </row>
    <row r="2335" spans="1:20" ht="20" customHeight="1" x14ac:dyDescent="0.15">
      <c r="A2335" s="51">
        <f t="shared" si="286"/>
        <v>123402</v>
      </c>
      <c r="B2335" s="52" t="str">
        <f>VLOOKUP(J2335,city!$A$4:$D$352,3,0)</f>
        <v>贵州</v>
      </c>
      <c r="C2335" s="52" t="str">
        <f>VLOOKUP(J2335,city!$A$4:$D$352,4,0)</f>
        <v>铜仁</v>
      </c>
      <c r="D2335" s="51" t="s">
        <v>5687</v>
      </c>
      <c r="E2335" s="51" t="s">
        <v>5688</v>
      </c>
      <c r="F2335" s="53" t="str">
        <f t="shared" si="285"/>
        <v>109.218,27.718</v>
      </c>
      <c r="G2335" s="54" t="s">
        <v>795</v>
      </c>
      <c r="H2335" s="55" t="str">
        <f>"jingdian/"&amp;VLOOKUP(B2335,city!$C$4:$P$352,13,FALSE)&amp;"/"&amp;VLOOKUP(C2335,city!$D$4:$P$352,13,FALSE)&amp;"/jd/"&amp;K2335&amp;".jpg"</f>
        <v>jingdian/guizhou/tongren/jd/2.jpg</v>
      </c>
      <c r="I2335" s="55" t="str">
        <f t="shared" si="287"/>
        <v>31a,31b</v>
      </c>
      <c r="J2335" s="51">
        <f t="shared" si="290"/>
        <v>234</v>
      </c>
      <c r="K2335" s="51">
        <f>IF(VLOOKUP(J2334,city!$K$4:$L$352,2,0)&gt;K2334,K2334+1,1)</f>
        <v>2</v>
      </c>
      <c r="L2335" s="51">
        <v>1</v>
      </c>
      <c r="M2335" s="51" t="s">
        <v>529</v>
      </c>
      <c r="N2335" s="17">
        <v>109.218</v>
      </c>
      <c r="O2335" s="17">
        <v>27.718</v>
      </c>
      <c r="P2335" s="51" t="str">
        <f t="shared" si="291"/>
        <v/>
      </c>
      <c r="Q2335" s="51">
        <v>31</v>
      </c>
      <c r="R2335" s="51">
        <f t="shared" si="292"/>
        <v>31</v>
      </c>
      <c r="S2335" s="51" t="str">
        <f t="shared" si="288"/>
        <v>31a</v>
      </c>
      <c r="T2335" s="51" t="str">
        <f t="shared" si="289"/>
        <v>31b</v>
      </c>
    </row>
    <row r="2336" spans="1:20" ht="20" customHeight="1" x14ac:dyDescent="0.15">
      <c r="A2336" s="51">
        <f t="shared" si="286"/>
        <v>123403</v>
      </c>
      <c r="B2336" s="52" t="str">
        <f>VLOOKUP(J2336,city!$A$4:$D$352,3,0)</f>
        <v>贵州</v>
      </c>
      <c r="C2336" s="52" t="str">
        <f>VLOOKUP(J2336,city!$A$4:$D$352,4,0)</f>
        <v>铜仁</v>
      </c>
      <c r="D2336" s="51" t="s">
        <v>5689</v>
      </c>
      <c r="E2336" s="51" t="s">
        <v>5690</v>
      </c>
      <c r="F2336" s="53" t="str">
        <f t="shared" si="285"/>
        <v>109.252,27.965</v>
      </c>
      <c r="G2336" s="54" t="s">
        <v>795</v>
      </c>
      <c r="H2336" s="55" t="str">
        <f>"jingdian/"&amp;VLOOKUP(B2336,city!$C$4:$P$352,13,FALSE)&amp;"/"&amp;VLOOKUP(C2336,city!$D$4:$P$352,13,FALSE)&amp;"/jd/"&amp;K2336&amp;".jpg"</f>
        <v>jingdian/guizhou/tongren/jd/3.jpg</v>
      </c>
      <c r="I2336" s="55" t="str">
        <f t="shared" si="287"/>
        <v>31a,31b</v>
      </c>
      <c r="J2336" s="51">
        <f t="shared" si="290"/>
        <v>234</v>
      </c>
      <c r="K2336" s="51">
        <f>IF(VLOOKUP(J2335,city!$K$4:$L$352,2,0)&gt;K2335,K2335+1,1)</f>
        <v>3</v>
      </c>
      <c r="L2336" s="51">
        <v>1</v>
      </c>
      <c r="M2336" s="51" t="s">
        <v>529</v>
      </c>
      <c r="N2336" s="17">
        <v>109.252</v>
      </c>
      <c r="O2336" s="17">
        <v>27.965</v>
      </c>
      <c r="P2336" s="51" t="str">
        <f t="shared" si="291"/>
        <v/>
      </c>
      <c r="Q2336" s="51">
        <v>31</v>
      </c>
      <c r="R2336" s="51">
        <f t="shared" si="292"/>
        <v>31</v>
      </c>
      <c r="S2336" s="51" t="str">
        <f t="shared" si="288"/>
        <v>31a</v>
      </c>
      <c r="T2336" s="51" t="str">
        <f t="shared" si="289"/>
        <v>31b</v>
      </c>
    </row>
    <row r="2337" spans="1:20" ht="20" customHeight="1" x14ac:dyDescent="0.15">
      <c r="A2337" s="51">
        <f t="shared" si="286"/>
        <v>123404</v>
      </c>
      <c r="B2337" s="52" t="str">
        <f>VLOOKUP(J2337,city!$A$4:$D$352,3,0)</f>
        <v>贵州</v>
      </c>
      <c r="C2337" s="52" t="str">
        <f>VLOOKUP(J2337,city!$A$4:$D$352,4,0)</f>
        <v>铜仁</v>
      </c>
      <c r="D2337" s="51" t="s">
        <v>5691</v>
      </c>
      <c r="E2337" s="51" t="s">
        <v>5692</v>
      </c>
      <c r="F2337" s="53" t="str">
        <f t="shared" si="285"/>
        <v>109.323,27.721</v>
      </c>
      <c r="G2337" s="54" t="s">
        <v>795</v>
      </c>
      <c r="H2337" s="55" t="str">
        <f>"jingdian/"&amp;VLOOKUP(B2337,city!$C$4:$P$352,13,FALSE)&amp;"/"&amp;VLOOKUP(C2337,city!$D$4:$P$352,13,FALSE)&amp;"/jd/"&amp;K2337&amp;".jpg"</f>
        <v>jingdian/guizhou/tongren/jd/4.jpg</v>
      </c>
      <c r="I2337" s="55" t="str">
        <f t="shared" si="287"/>
        <v>9a,9b</v>
      </c>
      <c r="J2337" s="51">
        <f t="shared" si="290"/>
        <v>234</v>
      </c>
      <c r="K2337" s="51">
        <f>IF(VLOOKUP(J2336,city!$K$4:$L$352,2,0)&gt;K2336,K2336+1,1)</f>
        <v>4</v>
      </c>
      <c r="L2337" s="51">
        <v>1</v>
      </c>
      <c r="M2337" s="51" t="s">
        <v>529</v>
      </c>
      <c r="N2337" s="17">
        <v>109.32299999999999</v>
      </c>
      <c r="O2337" s="17">
        <v>27.721</v>
      </c>
      <c r="P2337" s="51" t="str">
        <f t="shared" si="291"/>
        <v/>
      </c>
      <c r="Q2337" s="51">
        <v>9</v>
      </c>
      <c r="R2337" s="51">
        <f t="shared" si="292"/>
        <v>9</v>
      </c>
      <c r="S2337" s="51" t="str">
        <f t="shared" si="288"/>
        <v>9a</v>
      </c>
      <c r="T2337" s="51" t="str">
        <f t="shared" si="289"/>
        <v>9b</v>
      </c>
    </row>
    <row r="2338" spans="1:20" ht="20" customHeight="1" x14ac:dyDescent="0.15">
      <c r="A2338" s="51">
        <f t="shared" si="286"/>
        <v>123405</v>
      </c>
      <c r="B2338" s="52" t="str">
        <f>VLOOKUP(J2338,city!$A$4:$D$352,3,0)</f>
        <v>贵州</v>
      </c>
      <c r="C2338" s="52" t="str">
        <f>VLOOKUP(J2338,city!$A$4:$D$352,4,0)</f>
        <v>铜仁</v>
      </c>
      <c r="D2338" s="51" t="s">
        <v>5693</v>
      </c>
      <c r="E2338" s="51" t="s">
        <v>5694</v>
      </c>
      <c r="F2338" s="53" t="str">
        <f t="shared" si="285"/>
        <v>108.745,27.789</v>
      </c>
      <c r="G2338" s="54" t="s">
        <v>795</v>
      </c>
      <c r="H2338" s="55" t="str">
        <f>"jingdian/"&amp;VLOOKUP(B2338,city!$C$4:$P$352,13,FALSE)&amp;"/"&amp;VLOOKUP(C2338,city!$D$4:$P$352,13,FALSE)&amp;"/jd/"&amp;K2338&amp;".jpg"</f>
        <v>jingdian/guizhou/tongren/jd/5.jpg</v>
      </c>
      <c r="I2338" s="55" t="str">
        <f t="shared" si="287"/>
        <v>2a,2b</v>
      </c>
      <c r="J2338" s="51">
        <f t="shared" si="290"/>
        <v>234</v>
      </c>
      <c r="K2338" s="51">
        <f>IF(VLOOKUP(J2337,city!$K$4:$L$352,2,0)&gt;K2337,K2337+1,1)</f>
        <v>5</v>
      </c>
      <c r="L2338" s="51">
        <v>1</v>
      </c>
      <c r="M2338" s="51" t="s">
        <v>529</v>
      </c>
      <c r="N2338" s="17">
        <v>108.745</v>
      </c>
      <c r="O2338" s="17">
        <v>27.789000000000001</v>
      </c>
      <c r="P2338" s="51" t="str">
        <f t="shared" si="291"/>
        <v/>
      </c>
      <c r="Q2338" s="51">
        <v>2</v>
      </c>
      <c r="R2338" s="51">
        <f t="shared" si="292"/>
        <v>2</v>
      </c>
      <c r="S2338" s="51" t="str">
        <f t="shared" si="288"/>
        <v>2a</v>
      </c>
      <c r="T2338" s="51" t="str">
        <f t="shared" si="289"/>
        <v>2b</v>
      </c>
    </row>
    <row r="2339" spans="1:20" ht="20" customHeight="1" x14ac:dyDescent="0.15">
      <c r="A2339" s="51">
        <f t="shared" si="286"/>
        <v>123406</v>
      </c>
      <c r="B2339" s="52" t="str">
        <f>VLOOKUP(J2339,city!$A$4:$D$352,3,0)</f>
        <v>贵州</v>
      </c>
      <c r="C2339" s="52" t="str">
        <f>VLOOKUP(J2339,city!$A$4:$D$352,4,0)</f>
        <v>铜仁</v>
      </c>
      <c r="D2339" s="51" t="s">
        <v>5695</v>
      </c>
      <c r="E2339" s="51" t="s">
        <v>5696</v>
      </c>
      <c r="F2339" s="53" t="str">
        <f t="shared" si="285"/>
        <v>108.78,27.825</v>
      </c>
      <c r="G2339" s="54" t="s">
        <v>795</v>
      </c>
      <c r="H2339" s="55" t="str">
        <f>"jingdian/"&amp;VLOOKUP(B2339,city!$C$4:$P$352,13,FALSE)&amp;"/"&amp;VLOOKUP(C2339,city!$D$4:$P$352,13,FALSE)&amp;"/jd/"&amp;K2339&amp;".jpg"</f>
        <v>jingdian/guizhou/tongren/jd/6.jpg</v>
      </c>
      <c r="I2339" s="55" t="str">
        <f t="shared" si="287"/>
        <v>12a,12b</v>
      </c>
      <c r="J2339" s="51">
        <f t="shared" si="290"/>
        <v>234</v>
      </c>
      <c r="K2339" s="51">
        <f>IF(VLOOKUP(J2338,city!$K$4:$L$352,2,0)&gt;K2338,K2338+1,1)</f>
        <v>6</v>
      </c>
      <c r="L2339" s="51">
        <v>1</v>
      </c>
      <c r="M2339" s="51" t="s">
        <v>529</v>
      </c>
      <c r="N2339" s="17">
        <v>108.78</v>
      </c>
      <c r="O2339" s="17">
        <v>27.824999999999999</v>
      </c>
      <c r="P2339" s="51" t="str">
        <f t="shared" si="291"/>
        <v/>
      </c>
      <c r="Q2339" s="51">
        <v>12</v>
      </c>
      <c r="R2339" s="51">
        <f t="shared" si="292"/>
        <v>11</v>
      </c>
      <c r="S2339" s="51" t="str">
        <f t="shared" si="288"/>
        <v>12a</v>
      </c>
      <c r="T2339" s="51" t="str">
        <f t="shared" si="289"/>
        <v>12b</v>
      </c>
    </row>
    <row r="2340" spans="1:20" ht="20" customHeight="1" x14ac:dyDescent="0.15">
      <c r="A2340" s="51">
        <f t="shared" si="286"/>
        <v>123407</v>
      </c>
      <c r="B2340" s="52" t="str">
        <f>VLOOKUP(J2340,city!$A$4:$D$352,3,0)</f>
        <v>贵州</v>
      </c>
      <c r="C2340" s="52" t="str">
        <f>VLOOKUP(J2340,city!$A$4:$D$352,4,0)</f>
        <v>铜仁</v>
      </c>
      <c r="D2340" s="51" t="s">
        <v>5697</v>
      </c>
      <c r="E2340" s="51" t="s">
        <v>5698</v>
      </c>
      <c r="F2340" s="53" t="str">
        <f t="shared" si="285"/>
        <v>108.257,27.945</v>
      </c>
      <c r="G2340" s="54" t="s">
        <v>795</v>
      </c>
      <c r="H2340" s="55" t="str">
        <f>"jingdian/"&amp;VLOOKUP(B2340,city!$C$4:$P$352,13,FALSE)&amp;"/"&amp;VLOOKUP(C2340,city!$D$4:$P$352,13,FALSE)&amp;"/jd/"&amp;K2340&amp;".jpg"</f>
        <v>jingdian/guizhou/tongren/jd/7.jpg</v>
      </c>
      <c r="I2340" s="55" t="str">
        <f t="shared" si="287"/>
        <v>31a,31b</v>
      </c>
      <c r="J2340" s="51">
        <f t="shared" si="290"/>
        <v>234</v>
      </c>
      <c r="K2340" s="51">
        <f>IF(VLOOKUP(J2339,city!$K$4:$L$352,2,0)&gt;K2339,K2339+1,1)</f>
        <v>7</v>
      </c>
      <c r="L2340" s="51">
        <v>1</v>
      </c>
      <c r="M2340" s="51" t="s">
        <v>529</v>
      </c>
      <c r="N2340" s="17">
        <v>108.25700000000001</v>
      </c>
      <c r="O2340" s="17">
        <v>27.945</v>
      </c>
      <c r="P2340" s="51" t="str">
        <f t="shared" si="291"/>
        <v/>
      </c>
      <c r="Q2340" s="51">
        <v>31</v>
      </c>
      <c r="R2340" s="51">
        <f t="shared" si="292"/>
        <v>31</v>
      </c>
      <c r="S2340" s="51" t="str">
        <f t="shared" si="288"/>
        <v>31a</v>
      </c>
      <c r="T2340" s="51" t="str">
        <f t="shared" si="289"/>
        <v>31b</v>
      </c>
    </row>
    <row r="2341" spans="1:20" ht="20" customHeight="1" x14ac:dyDescent="0.15">
      <c r="A2341" s="51">
        <f t="shared" si="286"/>
        <v>123408</v>
      </c>
      <c r="B2341" s="52" t="str">
        <f>VLOOKUP(J2341,city!$A$4:$D$352,3,0)</f>
        <v>贵州</v>
      </c>
      <c r="C2341" s="52" t="str">
        <f>VLOOKUP(J2341,city!$A$4:$D$352,4,0)</f>
        <v>铜仁</v>
      </c>
      <c r="D2341" s="51" t="s">
        <v>5699</v>
      </c>
      <c r="E2341" s="51" t="s">
        <v>5700</v>
      </c>
      <c r="F2341" s="53" t="str">
        <f t="shared" si="285"/>
        <v>108.773,27.835</v>
      </c>
      <c r="G2341" s="54" t="s">
        <v>795</v>
      </c>
      <c r="H2341" s="55" t="str">
        <f>"jingdian/"&amp;VLOOKUP(B2341,city!$C$4:$P$352,13,FALSE)&amp;"/"&amp;VLOOKUP(C2341,city!$D$4:$P$352,13,FALSE)&amp;"/jd/"&amp;K2341&amp;".jpg"</f>
        <v>jingdian/guizhou/tongren/jd/8.jpg</v>
      </c>
      <c r="I2341" s="55" t="str">
        <f t="shared" si="287"/>
        <v>6a,6b</v>
      </c>
      <c r="J2341" s="51">
        <f t="shared" si="290"/>
        <v>234</v>
      </c>
      <c r="K2341" s="51">
        <f>IF(VLOOKUP(J2340,city!$K$4:$L$352,2,0)&gt;K2340,K2340+1,1)</f>
        <v>8</v>
      </c>
      <c r="L2341" s="51">
        <v>1</v>
      </c>
      <c r="M2341" s="51" t="s">
        <v>529</v>
      </c>
      <c r="N2341" s="17">
        <v>108.773</v>
      </c>
      <c r="O2341" s="17">
        <v>27.835000000000001</v>
      </c>
      <c r="P2341" s="51" t="str">
        <f t="shared" si="291"/>
        <v/>
      </c>
      <c r="Q2341" s="51">
        <v>6</v>
      </c>
      <c r="R2341" s="51">
        <f t="shared" si="292"/>
        <v>6</v>
      </c>
      <c r="S2341" s="51" t="str">
        <f t="shared" si="288"/>
        <v>6a</v>
      </c>
      <c r="T2341" s="51" t="str">
        <f t="shared" si="289"/>
        <v>6b</v>
      </c>
    </row>
    <row r="2342" spans="1:20" ht="20" customHeight="1" x14ac:dyDescent="0.15">
      <c r="A2342" s="51">
        <f t="shared" si="286"/>
        <v>123409</v>
      </c>
      <c r="B2342" s="52" t="str">
        <f>VLOOKUP(J2342,city!$A$4:$D$352,3,0)</f>
        <v>贵州</v>
      </c>
      <c r="C2342" s="52" t="str">
        <f>VLOOKUP(J2342,city!$A$4:$D$352,4,0)</f>
        <v>铜仁</v>
      </c>
      <c r="D2342" s="51" t="s">
        <v>5701</v>
      </c>
      <c r="E2342" s="51" t="s">
        <v>5702</v>
      </c>
      <c r="F2342" s="53" t="str">
        <f t="shared" si="285"/>
        <v>108.85,28.109</v>
      </c>
      <c r="G2342" s="54" t="s">
        <v>795</v>
      </c>
      <c r="H2342" s="55" t="str">
        <f>"jingdian/"&amp;VLOOKUP(B2342,city!$C$4:$P$352,13,FALSE)&amp;"/"&amp;VLOOKUP(C2342,city!$D$4:$P$352,13,FALSE)&amp;"/jd/"&amp;K2342&amp;".jpg"</f>
        <v>jingdian/guizhou/tongren/jd/9.jpg</v>
      </c>
      <c r="I2342" s="55" t="str">
        <f t="shared" si="287"/>
        <v>9a,9b</v>
      </c>
      <c r="J2342" s="51">
        <f t="shared" si="290"/>
        <v>234</v>
      </c>
      <c r="K2342" s="51">
        <f>IF(VLOOKUP(J2341,city!$K$4:$L$352,2,0)&gt;K2341,K2341+1,1)</f>
        <v>9</v>
      </c>
      <c r="L2342" s="51">
        <v>1</v>
      </c>
      <c r="M2342" s="51" t="s">
        <v>529</v>
      </c>
      <c r="N2342" s="17">
        <v>108.85</v>
      </c>
      <c r="O2342" s="17">
        <v>28.109000000000002</v>
      </c>
      <c r="P2342" s="51" t="str">
        <f t="shared" si="291"/>
        <v/>
      </c>
      <c r="Q2342" s="51">
        <v>9</v>
      </c>
      <c r="R2342" s="51">
        <f t="shared" si="292"/>
        <v>9</v>
      </c>
      <c r="S2342" s="51" t="str">
        <f t="shared" si="288"/>
        <v>9a</v>
      </c>
      <c r="T2342" s="51" t="str">
        <f t="shared" si="289"/>
        <v>9b</v>
      </c>
    </row>
    <row r="2343" spans="1:20" ht="20" customHeight="1" x14ac:dyDescent="0.15">
      <c r="A2343" s="51">
        <f t="shared" si="286"/>
        <v>123410</v>
      </c>
      <c r="B2343" s="52" t="str">
        <f>VLOOKUP(J2343,city!$A$4:$D$352,3,0)</f>
        <v>贵州</v>
      </c>
      <c r="C2343" s="52" t="str">
        <f>VLOOKUP(J2343,city!$A$4:$D$352,4,0)</f>
        <v>铜仁</v>
      </c>
      <c r="D2343" s="51" t="s">
        <v>5703</v>
      </c>
      <c r="E2343" s="51" t="s">
        <v>5704</v>
      </c>
      <c r="F2343" s="53" t="str">
        <f t="shared" si="285"/>
        <v>109.228,27.832</v>
      </c>
      <c r="G2343" s="54" t="s">
        <v>795</v>
      </c>
      <c r="H2343" s="55" t="str">
        <f>"jingdian/"&amp;VLOOKUP(B2343,city!$C$4:$P$352,13,FALSE)&amp;"/"&amp;VLOOKUP(C2343,city!$D$4:$P$352,13,FALSE)&amp;"/jd/"&amp;K2343&amp;".jpg"</f>
        <v>jingdian/guizhou/tongren/jd/10.jpg</v>
      </c>
      <c r="I2343" s="55" t="str">
        <f t="shared" si="287"/>
        <v>2a,2b</v>
      </c>
      <c r="J2343" s="51">
        <f t="shared" si="290"/>
        <v>234</v>
      </c>
      <c r="K2343" s="51">
        <f>IF(VLOOKUP(J2342,city!$K$4:$L$352,2,0)&gt;K2342,K2342+1,1)</f>
        <v>10</v>
      </c>
      <c r="L2343" s="51">
        <v>1</v>
      </c>
      <c r="M2343" s="51" t="s">
        <v>529</v>
      </c>
      <c r="N2343" s="17">
        <v>109.22799999999999</v>
      </c>
      <c r="O2343" s="17">
        <v>27.832000000000001</v>
      </c>
      <c r="P2343" s="51" t="str">
        <f t="shared" si="291"/>
        <v>108.9207,27.8588</v>
      </c>
      <c r="Q2343" s="51">
        <v>2</v>
      </c>
      <c r="R2343" s="51">
        <f t="shared" si="292"/>
        <v>2</v>
      </c>
      <c r="S2343" s="51" t="str">
        <f t="shared" si="288"/>
        <v>2a</v>
      </c>
      <c r="T2343" s="51" t="str">
        <f t="shared" si="289"/>
        <v>2b</v>
      </c>
    </row>
    <row r="2344" spans="1:20" ht="20" customHeight="1" x14ac:dyDescent="0.15">
      <c r="A2344" s="51">
        <f t="shared" si="286"/>
        <v>123501</v>
      </c>
      <c r="B2344" s="52" t="str">
        <f>VLOOKUP(J2344,city!$A$4:$D$352,3,0)</f>
        <v>贵州</v>
      </c>
      <c r="C2344" s="52" t="str">
        <f>VLOOKUP(J2344,city!$A$4:$D$352,4,0)</f>
        <v>毕节</v>
      </c>
      <c r="D2344" s="51" t="s">
        <v>5705</v>
      </c>
      <c r="E2344" s="51" t="s">
        <v>5706</v>
      </c>
      <c r="F2344" s="53" t="str">
        <f t="shared" si="285"/>
        <v>105.908,26.774</v>
      </c>
      <c r="G2344" s="54" t="s">
        <v>795</v>
      </c>
      <c r="H2344" s="55" t="str">
        <f>"jingdian/"&amp;VLOOKUP(B2344,city!$C$4:$P$352,13,FALSE)&amp;"/"&amp;VLOOKUP(C2344,city!$D$4:$P$352,13,FALSE)&amp;"/jd/"&amp;K2344&amp;".jpg"</f>
        <v>jingdian/guizhou/bijie/jd/1.jpg</v>
      </c>
      <c r="I2344" s="55" t="str">
        <f t="shared" si="287"/>
        <v>9a,9b</v>
      </c>
      <c r="J2344" s="51">
        <f t="shared" si="290"/>
        <v>235</v>
      </c>
      <c r="K2344" s="51">
        <f>IF(VLOOKUP(J2343,city!$K$4:$L$352,2,0)&gt;K2343,K2343+1,1)</f>
        <v>1</v>
      </c>
      <c r="L2344" s="51">
        <v>1</v>
      </c>
      <c r="M2344" s="51" t="s">
        <v>531</v>
      </c>
      <c r="N2344" s="17">
        <v>105.908</v>
      </c>
      <c r="O2344" s="17">
        <v>26.774000000000001</v>
      </c>
      <c r="P2344" s="51" t="str">
        <f t="shared" si="291"/>
        <v/>
      </c>
      <c r="Q2344" s="51">
        <v>9</v>
      </c>
      <c r="R2344" s="51">
        <f t="shared" si="292"/>
        <v>9</v>
      </c>
      <c r="S2344" s="51" t="str">
        <f t="shared" si="288"/>
        <v>9a</v>
      </c>
      <c r="T2344" s="51" t="str">
        <f t="shared" si="289"/>
        <v>9b</v>
      </c>
    </row>
    <row r="2345" spans="1:20" ht="20" customHeight="1" x14ac:dyDescent="0.15">
      <c r="A2345" s="51">
        <f t="shared" si="286"/>
        <v>123502</v>
      </c>
      <c r="B2345" s="52" t="str">
        <f>VLOOKUP(J2345,city!$A$4:$D$352,3,0)</f>
        <v>贵州</v>
      </c>
      <c r="C2345" s="52" t="str">
        <f>VLOOKUP(J2345,city!$A$4:$D$352,4,0)</f>
        <v>毕节</v>
      </c>
      <c r="D2345" s="51" t="s">
        <v>5707</v>
      </c>
      <c r="E2345" s="51" t="s">
        <v>5708</v>
      </c>
      <c r="F2345" s="53" t="str">
        <f t="shared" si="285"/>
        <v>105.931,27.209</v>
      </c>
      <c r="G2345" s="54" t="s">
        <v>795</v>
      </c>
      <c r="H2345" s="55" t="str">
        <f>"jingdian/"&amp;VLOOKUP(B2345,city!$C$4:$P$352,13,FALSE)&amp;"/"&amp;VLOOKUP(C2345,city!$D$4:$P$352,13,FALSE)&amp;"/jd/"&amp;K2345&amp;".jpg"</f>
        <v>jingdian/guizhou/bijie/jd/2.jpg</v>
      </c>
      <c r="I2345" s="55" t="str">
        <f t="shared" si="287"/>
        <v>2a,2b</v>
      </c>
      <c r="J2345" s="51">
        <f t="shared" si="290"/>
        <v>235</v>
      </c>
      <c r="K2345" s="51">
        <f>IF(VLOOKUP(J2344,city!$K$4:$L$352,2,0)&gt;K2344,K2344+1,1)</f>
        <v>2</v>
      </c>
      <c r="L2345" s="51">
        <v>1</v>
      </c>
      <c r="M2345" s="51" t="s">
        <v>531</v>
      </c>
      <c r="N2345" s="17">
        <v>105.931</v>
      </c>
      <c r="O2345" s="17">
        <v>27.209</v>
      </c>
      <c r="P2345" s="51" t="str">
        <f t="shared" si="291"/>
        <v/>
      </c>
      <c r="Q2345" s="51">
        <v>2</v>
      </c>
      <c r="R2345" s="51">
        <f t="shared" si="292"/>
        <v>2</v>
      </c>
      <c r="S2345" s="51" t="str">
        <f t="shared" si="288"/>
        <v>2a</v>
      </c>
      <c r="T2345" s="51" t="str">
        <f t="shared" si="289"/>
        <v>2b</v>
      </c>
    </row>
    <row r="2346" spans="1:20" ht="20" customHeight="1" x14ac:dyDescent="0.15">
      <c r="A2346" s="51">
        <f t="shared" si="286"/>
        <v>123503</v>
      </c>
      <c r="B2346" s="52" t="str">
        <f>VLOOKUP(J2346,city!$A$4:$D$352,3,0)</f>
        <v>贵州</v>
      </c>
      <c r="C2346" s="52" t="str">
        <f>VLOOKUP(J2346,city!$A$4:$D$352,4,0)</f>
        <v>毕节</v>
      </c>
      <c r="D2346" s="51" t="s">
        <v>5709</v>
      </c>
      <c r="E2346" s="51" t="s">
        <v>5710</v>
      </c>
      <c r="F2346" s="53" t="str">
        <f t="shared" si="285"/>
        <v>104.283,26.863</v>
      </c>
      <c r="G2346" s="54" t="s">
        <v>795</v>
      </c>
      <c r="H2346" s="55" t="str">
        <f>"jingdian/"&amp;VLOOKUP(B2346,city!$C$4:$P$352,13,FALSE)&amp;"/"&amp;VLOOKUP(C2346,city!$D$4:$P$352,13,FALSE)&amp;"/jd/"&amp;K2346&amp;".jpg"</f>
        <v>jingdian/guizhou/bijie/jd/3.jpg</v>
      </c>
      <c r="I2346" s="55" t="str">
        <f t="shared" si="287"/>
        <v>6a,6b</v>
      </c>
      <c r="J2346" s="51">
        <f t="shared" si="290"/>
        <v>235</v>
      </c>
      <c r="K2346" s="51">
        <f>IF(VLOOKUP(J2345,city!$K$4:$L$352,2,0)&gt;K2345,K2345+1,1)</f>
        <v>3</v>
      </c>
      <c r="L2346" s="51">
        <v>1</v>
      </c>
      <c r="M2346" s="51" t="s">
        <v>531</v>
      </c>
      <c r="N2346" s="17">
        <v>104.283</v>
      </c>
      <c r="O2346" s="17">
        <v>26.863</v>
      </c>
      <c r="P2346" s="51" t="str">
        <f t="shared" si="291"/>
        <v/>
      </c>
      <c r="Q2346" s="51">
        <v>6</v>
      </c>
      <c r="R2346" s="51">
        <f t="shared" si="292"/>
        <v>6</v>
      </c>
      <c r="S2346" s="51" t="str">
        <f t="shared" si="288"/>
        <v>6a</v>
      </c>
      <c r="T2346" s="51" t="str">
        <f t="shared" si="289"/>
        <v>6b</v>
      </c>
    </row>
    <row r="2347" spans="1:20" ht="20" customHeight="1" x14ac:dyDescent="0.15">
      <c r="A2347" s="51">
        <f t="shared" si="286"/>
        <v>123504</v>
      </c>
      <c r="B2347" s="52" t="str">
        <f>VLOOKUP(J2347,city!$A$4:$D$352,3,0)</f>
        <v>贵州</v>
      </c>
      <c r="C2347" s="52" t="str">
        <f>VLOOKUP(J2347,city!$A$4:$D$352,4,0)</f>
        <v>毕节</v>
      </c>
      <c r="D2347" s="51" t="s">
        <v>5711</v>
      </c>
      <c r="E2347" s="51" t="s">
        <v>5712</v>
      </c>
      <c r="F2347" s="53" t="str">
        <f t="shared" si="285"/>
        <v>105.93,26.769</v>
      </c>
      <c r="G2347" s="54" t="s">
        <v>795</v>
      </c>
      <c r="H2347" s="55" t="str">
        <f>"jingdian/"&amp;VLOOKUP(B2347,city!$C$4:$P$352,13,FALSE)&amp;"/"&amp;VLOOKUP(C2347,city!$D$4:$P$352,13,FALSE)&amp;"/jd/"&amp;K2347&amp;".jpg"</f>
        <v>jingdian/guizhou/bijie/jd/4.jpg</v>
      </c>
      <c r="I2347" s="55" t="str">
        <f t="shared" si="287"/>
        <v>2a,2b</v>
      </c>
      <c r="J2347" s="51">
        <f t="shared" si="290"/>
        <v>235</v>
      </c>
      <c r="K2347" s="51">
        <f>IF(VLOOKUP(J2346,city!$K$4:$L$352,2,0)&gt;K2346,K2346+1,1)</f>
        <v>4</v>
      </c>
      <c r="L2347" s="51">
        <v>1</v>
      </c>
      <c r="M2347" s="51" t="s">
        <v>531</v>
      </c>
      <c r="N2347" s="17">
        <v>105.93</v>
      </c>
      <c r="O2347" s="17">
        <v>26.768999999999998</v>
      </c>
      <c r="P2347" s="51" t="str">
        <f t="shared" si="291"/>
        <v/>
      </c>
      <c r="Q2347" s="51">
        <v>2</v>
      </c>
      <c r="R2347" s="51">
        <f t="shared" si="292"/>
        <v>2</v>
      </c>
      <c r="S2347" s="51" t="str">
        <f t="shared" si="288"/>
        <v>2a</v>
      </c>
      <c r="T2347" s="51" t="str">
        <f t="shared" si="289"/>
        <v>2b</v>
      </c>
    </row>
    <row r="2348" spans="1:20" ht="20" customHeight="1" x14ac:dyDescent="0.15">
      <c r="A2348" s="51">
        <f t="shared" si="286"/>
        <v>123505</v>
      </c>
      <c r="B2348" s="52" t="str">
        <f>VLOOKUP(J2348,city!$A$4:$D$352,3,0)</f>
        <v>贵州</v>
      </c>
      <c r="C2348" s="52" t="str">
        <f>VLOOKUP(J2348,city!$A$4:$D$352,4,0)</f>
        <v>毕节</v>
      </c>
      <c r="D2348" s="51" t="s">
        <v>5713</v>
      </c>
      <c r="E2348" s="51" t="s">
        <v>5714</v>
      </c>
      <c r="F2348" s="53" t="str">
        <f t="shared" si="285"/>
        <v>104.766,27</v>
      </c>
      <c r="G2348" s="54" t="s">
        <v>795</v>
      </c>
      <c r="H2348" s="55" t="str">
        <f>"jingdian/"&amp;VLOOKUP(B2348,city!$C$4:$P$352,13,FALSE)&amp;"/"&amp;VLOOKUP(C2348,city!$D$4:$P$352,13,FALSE)&amp;"/jd/"&amp;K2348&amp;".jpg"</f>
        <v>jingdian/guizhou/bijie/jd/5.jpg</v>
      </c>
      <c r="I2348" s="55" t="str">
        <f t="shared" si="287"/>
        <v>28a,28b</v>
      </c>
      <c r="J2348" s="51">
        <f t="shared" si="290"/>
        <v>235</v>
      </c>
      <c r="K2348" s="51">
        <f>IF(VLOOKUP(J2347,city!$K$4:$L$352,2,0)&gt;K2347,K2347+1,1)</f>
        <v>5</v>
      </c>
      <c r="L2348" s="51">
        <v>1</v>
      </c>
      <c r="M2348" s="51" t="s">
        <v>531</v>
      </c>
      <c r="N2348" s="17">
        <v>104.76600000000001</v>
      </c>
      <c r="O2348" s="17">
        <v>27</v>
      </c>
      <c r="P2348" s="51" t="str">
        <f t="shared" si="291"/>
        <v/>
      </c>
      <c r="Q2348" s="51">
        <v>28</v>
      </c>
      <c r="R2348" s="51" t="e">
        <f t="shared" si="292"/>
        <v>#N/A</v>
      </c>
      <c r="S2348" s="51" t="str">
        <f t="shared" si="288"/>
        <v>28a</v>
      </c>
      <c r="T2348" s="51" t="str">
        <f t="shared" si="289"/>
        <v>28b</v>
      </c>
    </row>
    <row r="2349" spans="1:20" ht="20" customHeight="1" x14ac:dyDescent="0.15">
      <c r="A2349" s="51">
        <f t="shared" si="286"/>
        <v>123506</v>
      </c>
      <c r="B2349" s="52" t="str">
        <f>VLOOKUP(J2349,city!$A$4:$D$352,3,0)</f>
        <v>贵州</v>
      </c>
      <c r="C2349" s="52" t="str">
        <f>VLOOKUP(J2349,city!$A$4:$D$352,4,0)</f>
        <v>毕节</v>
      </c>
      <c r="D2349" s="51" t="s">
        <v>5715</v>
      </c>
      <c r="E2349" s="51" t="s">
        <v>5716</v>
      </c>
      <c r="F2349" s="53" t="str">
        <f t="shared" si="285"/>
        <v>105.612,27.162</v>
      </c>
      <c r="G2349" s="54" t="s">
        <v>795</v>
      </c>
      <c r="H2349" s="55" t="str">
        <f>"jingdian/"&amp;VLOOKUP(B2349,city!$C$4:$P$352,13,FALSE)&amp;"/"&amp;VLOOKUP(C2349,city!$D$4:$P$352,13,FALSE)&amp;"/jd/"&amp;K2349&amp;".jpg"</f>
        <v>jingdian/guizhou/bijie/jd/6.jpg</v>
      </c>
      <c r="I2349" s="55" t="str">
        <f t="shared" si="287"/>
        <v>10a,10b</v>
      </c>
      <c r="J2349" s="51">
        <f t="shared" si="290"/>
        <v>235</v>
      </c>
      <c r="K2349" s="51">
        <f>IF(VLOOKUP(J2348,city!$K$4:$L$352,2,0)&gt;K2348,K2348+1,1)</f>
        <v>6</v>
      </c>
      <c r="L2349" s="51">
        <v>1</v>
      </c>
      <c r="M2349" s="51" t="s">
        <v>531</v>
      </c>
      <c r="N2349" s="17">
        <v>105.61199999999999</v>
      </c>
      <c r="O2349" s="17">
        <v>27.161999999999999</v>
      </c>
      <c r="P2349" s="51" t="str">
        <f t="shared" si="291"/>
        <v/>
      </c>
      <c r="Q2349" s="51">
        <v>10</v>
      </c>
      <c r="R2349" s="51">
        <f t="shared" si="292"/>
        <v>10</v>
      </c>
      <c r="S2349" s="51" t="str">
        <f t="shared" si="288"/>
        <v>10a</v>
      </c>
      <c r="T2349" s="51" t="str">
        <f t="shared" si="289"/>
        <v>10b</v>
      </c>
    </row>
    <row r="2350" spans="1:20" ht="20" customHeight="1" x14ac:dyDescent="0.15">
      <c r="A2350" s="51">
        <f t="shared" si="286"/>
        <v>123507</v>
      </c>
      <c r="B2350" s="52" t="str">
        <f>VLOOKUP(J2350,city!$A$4:$D$352,3,0)</f>
        <v>贵州</v>
      </c>
      <c r="C2350" s="52" t="str">
        <f>VLOOKUP(J2350,city!$A$4:$D$352,4,0)</f>
        <v>毕节</v>
      </c>
      <c r="D2350" s="51" t="s">
        <v>5717</v>
      </c>
      <c r="E2350" s="51" t="s">
        <v>5718</v>
      </c>
      <c r="F2350" s="53" t="str">
        <f t="shared" si="285"/>
        <v>106.112,26.811</v>
      </c>
      <c r="G2350" s="54" t="s">
        <v>795</v>
      </c>
      <c r="H2350" s="55" t="str">
        <f>"jingdian/"&amp;VLOOKUP(B2350,city!$C$4:$P$352,13,FALSE)&amp;"/"&amp;VLOOKUP(C2350,city!$D$4:$P$352,13,FALSE)&amp;"/jd/"&amp;K2350&amp;".jpg"</f>
        <v>jingdian/guizhou/bijie/jd/7.jpg</v>
      </c>
      <c r="I2350" s="55" t="str">
        <f t="shared" si="287"/>
        <v>6a,6b</v>
      </c>
      <c r="J2350" s="51">
        <f t="shared" si="290"/>
        <v>235</v>
      </c>
      <c r="K2350" s="51">
        <f>IF(VLOOKUP(J2349,city!$K$4:$L$352,2,0)&gt;K2349,K2349+1,1)</f>
        <v>7</v>
      </c>
      <c r="L2350" s="51">
        <v>1</v>
      </c>
      <c r="M2350" s="51" t="s">
        <v>531</v>
      </c>
      <c r="N2350" s="17">
        <v>106.11199999999999</v>
      </c>
      <c r="O2350" s="17">
        <v>26.811</v>
      </c>
      <c r="P2350" s="51" t="str">
        <f t="shared" si="291"/>
        <v/>
      </c>
      <c r="Q2350" s="51">
        <v>6</v>
      </c>
      <c r="R2350" s="51">
        <f t="shared" si="292"/>
        <v>6</v>
      </c>
      <c r="S2350" s="51" t="str">
        <f t="shared" si="288"/>
        <v>6a</v>
      </c>
      <c r="T2350" s="51" t="str">
        <f t="shared" si="289"/>
        <v>6b</v>
      </c>
    </row>
    <row r="2351" spans="1:20" ht="20" customHeight="1" x14ac:dyDescent="0.15">
      <c r="A2351" s="51">
        <f t="shared" si="286"/>
        <v>123508</v>
      </c>
      <c r="B2351" s="52" t="str">
        <f>VLOOKUP(J2351,city!$A$4:$D$352,3,0)</f>
        <v>贵州</v>
      </c>
      <c r="C2351" s="52" t="str">
        <f>VLOOKUP(J2351,city!$A$4:$D$352,4,0)</f>
        <v>毕节</v>
      </c>
      <c r="D2351" s="51" t="s">
        <v>5719</v>
      </c>
      <c r="E2351" s="51" t="s">
        <v>5720</v>
      </c>
      <c r="F2351" s="53" t="str">
        <f t="shared" si="285"/>
        <v>105.359,26.965</v>
      </c>
      <c r="G2351" s="54" t="s">
        <v>795</v>
      </c>
      <c r="H2351" s="55" t="str">
        <f>"jingdian/"&amp;VLOOKUP(B2351,city!$C$4:$P$352,13,FALSE)&amp;"/"&amp;VLOOKUP(C2351,city!$D$4:$P$352,13,FALSE)&amp;"/jd/"&amp;K2351&amp;".jpg"</f>
        <v>jingdian/guizhou/bijie/jd/8.jpg</v>
      </c>
      <c r="I2351" s="55" t="str">
        <f t="shared" si="287"/>
        <v>9a,9b</v>
      </c>
      <c r="J2351" s="51">
        <f t="shared" si="290"/>
        <v>235</v>
      </c>
      <c r="K2351" s="51">
        <f>IF(VLOOKUP(J2350,city!$K$4:$L$352,2,0)&gt;K2350,K2350+1,1)</f>
        <v>8</v>
      </c>
      <c r="L2351" s="51">
        <v>1</v>
      </c>
      <c r="M2351" s="51" t="s">
        <v>531</v>
      </c>
      <c r="N2351" s="17">
        <v>105.35899999999999</v>
      </c>
      <c r="O2351" s="17">
        <v>26.965</v>
      </c>
      <c r="P2351" s="51" t="str">
        <f t="shared" si="291"/>
        <v/>
      </c>
      <c r="Q2351" s="51">
        <v>9</v>
      </c>
      <c r="R2351" s="51">
        <f t="shared" si="292"/>
        <v>9</v>
      </c>
      <c r="S2351" s="51" t="str">
        <f t="shared" si="288"/>
        <v>9a</v>
      </c>
      <c r="T2351" s="51" t="str">
        <f t="shared" si="289"/>
        <v>9b</v>
      </c>
    </row>
    <row r="2352" spans="1:20" ht="20" customHeight="1" x14ac:dyDescent="0.15">
      <c r="A2352" s="51">
        <f t="shared" si="286"/>
        <v>123509</v>
      </c>
      <c r="B2352" s="52" t="str">
        <f>VLOOKUP(J2352,city!$A$4:$D$352,3,0)</f>
        <v>贵州</v>
      </c>
      <c r="C2352" s="52" t="str">
        <f>VLOOKUP(J2352,city!$A$4:$D$352,4,0)</f>
        <v>毕节</v>
      </c>
      <c r="D2352" s="51" t="s">
        <v>5721</v>
      </c>
      <c r="E2352" s="51" t="s">
        <v>5722</v>
      </c>
      <c r="F2352" s="53" t="str">
        <f t="shared" si="285"/>
        <v>104.463,26.972</v>
      </c>
      <c r="G2352" s="54" t="s">
        <v>795</v>
      </c>
      <c r="H2352" s="55" t="str">
        <f>"jingdian/"&amp;VLOOKUP(B2352,city!$C$4:$P$352,13,FALSE)&amp;"/"&amp;VLOOKUP(C2352,city!$D$4:$P$352,13,FALSE)&amp;"/jd/"&amp;K2352&amp;".jpg"</f>
        <v>jingdian/guizhou/bijie/jd/9.jpg</v>
      </c>
      <c r="I2352" s="55" t="str">
        <f t="shared" si="287"/>
        <v>28a,28b</v>
      </c>
      <c r="J2352" s="51">
        <f t="shared" si="290"/>
        <v>235</v>
      </c>
      <c r="K2352" s="51">
        <f>IF(VLOOKUP(J2351,city!$K$4:$L$352,2,0)&gt;K2351,K2351+1,1)</f>
        <v>9</v>
      </c>
      <c r="L2352" s="51">
        <v>1</v>
      </c>
      <c r="M2352" s="51" t="s">
        <v>531</v>
      </c>
      <c r="N2352" s="17">
        <v>104.46299999999999</v>
      </c>
      <c r="O2352" s="17">
        <v>26.972000000000001</v>
      </c>
      <c r="P2352" s="51" t="str">
        <f t="shared" si="291"/>
        <v/>
      </c>
      <c r="Q2352" s="51">
        <v>28</v>
      </c>
      <c r="R2352" s="51" t="e">
        <f t="shared" si="292"/>
        <v>#N/A</v>
      </c>
      <c r="S2352" s="51" t="str">
        <f t="shared" si="288"/>
        <v>28a</v>
      </c>
      <c r="T2352" s="51" t="str">
        <f t="shared" si="289"/>
        <v>28b</v>
      </c>
    </row>
    <row r="2353" spans="1:20" ht="20" customHeight="1" x14ac:dyDescent="0.15">
      <c r="A2353" s="51">
        <f t="shared" si="286"/>
        <v>123510</v>
      </c>
      <c r="B2353" s="52" t="str">
        <f>VLOOKUP(J2353,city!$A$4:$D$352,3,0)</f>
        <v>贵州</v>
      </c>
      <c r="C2353" s="52" t="str">
        <f>VLOOKUP(J2353,city!$A$4:$D$352,4,0)</f>
        <v>毕节</v>
      </c>
      <c r="D2353" s="51" t="s">
        <v>5723</v>
      </c>
      <c r="E2353" s="51" t="s">
        <v>5724</v>
      </c>
      <c r="F2353" s="53" t="str">
        <f t="shared" si="285"/>
        <v>105.607,27.17</v>
      </c>
      <c r="G2353" s="54" t="s">
        <v>795</v>
      </c>
      <c r="H2353" s="55" t="str">
        <f>"jingdian/"&amp;VLOOKUP(B2353,city!$C$4:$P$352,13,FALSE)&amp;"/"&amp;VLOOKUP(C2353,city!$D$4:$P$352,13,FALSE)&amp;"/jd/"&amp;K2353&amp;".jpg"</f>
        <v>jingdian/guizhou/bijie/jd/10.jpg</v>
      </c>
      <c r="I2353" s="55" t="str">
        <f t="shared" si="287"/>
        <v>31a,31b</v>
      </c>
      <c r="J2353" s="51">
        <f t="shared" si="290"/>
        <v>235</v>
      </c>
      <c r="K2353" s="51">
        <f>IF(VLOOKUP(J2352,city!$K$4:$L$352,2,0)&gt;K2352,K2352+1,1)</f>
        <v>10</v>
      </c>
      <c r="L2353" s="51">
        <v>1</v>
      </c>
      <c r="M2353" s="51" t="s">
        <v>531</v>
      </c>
      <c r="N2353" s="17">
        <v>105.607</v>
      </c>
      <c r="O2353" s="17">
        <v>27.17</v>
      </c>
      <c r="P2353" s="51" t="str">
        <f t="shared" si="291"/>
        <v>105.3971,26.9695</v>
      </c>
      <c r="Q2353" s="51">
        <v>31</v>
      </c>
      <c r="R2353" s="51">
        <f t="shared" si="292"/>
        <v>31</v>
      </c>
      <c r="S2353" s="51" t="str">
        <f t="shared" si="288"/>
        <v>31a</v>
      </c>
      <c r="T2353" s="51" t="str">
        <f t="shared" si="289"/>
        <v>31b</v>
      </c>
    </row>
    <row r="2354" spans="1:20" ht="20" customHeight="1" x14ac:dyDescent="0.15">
      <c r="A2354" s="51">
        <f t="shared" si="286"/>
        <v>123601</v>
      </c>
      <c r="B2354" s="52" t="str">
        <f>VLOOKUP(J2354,city!$A$4:$D$352,3,0)</f>
        <v>贵州</v>
      </c>
      <c r="C2354" s="52" t="str">
        <f>VLOOKUP(J2354,city!$A$4:$D$352,4,0)</f>
        <v>黔西南</v>
      </c>
      <c r="D2354" s="51" t="s">
        <v>5725</v>
      </c>
      <c r="E2354" s="51" t="s">
        <v>5726</v>
      </c>
      <c r="F2354" s="53" t="str">
        <f t="shared" si="285"/>
        <v>104.96,25.136</v>
      </c>
      <c r="G2354" s="54" t="s">
        <v>795</v>
      </c>
      <c r="H2354" s="55" t="str">
        <f>"jingdian/"&amp;VLOOKUP(B2354,city!$C$4:$P$352,13,FALSE)&amp;"/"&amp;VLOOKUP(C2354,city!$D$4:$P$352,13,FALSE)&amp;"/jd/"&amp;K2354&amp;".jpg"</f>
        <v>jingdian/guizhou/qianxinan/jd/1.jpg</v>
      </c>
      <c r="I2354" s="55" t="str">
        <f t="shared" si="287"/>
        <v>2a,2b</v>
      </c>
      <c r="J2354" s="51">
        <f t="shared" si="290"/>
        <v>236</v>
      </c>
      <c r="K2354" s="51">
        <f>IF(VLOOKUP(J2353,city!$K$4:$L$352,2,0)&gt;K2353,K2353+1,1)</f>
        <v>1</v>
      </c>
      <c r="L2354" s="51">
        <v>1</v>
      </c>
      <c r="M2354" s="51" t="s">
        <v>533</v>
      </c>
      <c r="N2354" s="17">
        <v>104.96</v>
      </c>
      <c r="O2354" s="17">
        <v>25.135999999999999</v>
      </c>
      <c r="P2354" s="51" t="str">
        <f t="shared" si="291"/>
        <v/>
      </c>
      <c r="Q2354" s="51">
        <v>2</v>
      </c>
      <c r="R2354" s="51">
        <f t="shared" si="292"/>
        <v>2</v>
      </c>
      <c r="S2354" s="51" t="str">
        <f t="shared" si="288"/>
        <v>2a</v>
      </c>
      <c r="T2354" s="51" t="str">
        <f t="shared" si="289"/>
        <v>2b</v>
      </c>
    </row>
    <row r="2355" spans="1:20" ht="20" customHeight="1" x14ac:dyDescent="0.15">
      <c r="A2355" s="51">
        <f t="shared" si="286"/>
        <v>123602</v>
      </c>
      <c r="B2355" s="52" t="str">
        <f>VLOOKUP(J2355,city!$A$4:$D$352,3,0)</f>
        <v>贵州</v>
      </c>
      <c r="C2355" s="52" t="str">
        <f>VLOOKUP(J2355,city!$A$4:$D$352,4,0)</f>
        <v>黔西南</v>
      </c>
      <c r="D2355" s="51" t="s">
        <v>5727</v>
      </c>
      <c r="E2355" s="51" t="s">
        <v>5728</v>
      </c>
      <c r="F2355" s="53" t="str">
        <f t="shared" si="285"/>
        <v>104.929,25.008</v>
      </c>
      <c r="G2355" s="54" t="s">
        <v>795</v>
      </c>
      <c r="H2355" s="55" t="str">
        <f>"jingdian/"&amp;VLOOKUP(B2355,city!$C$4:$P$352,13,FALSE)&amp;"/"&amp;VLOOKUP(C2355,city!$D$4:$P$352,13,FALSE)&amp;"/jd/"&amp;K2355&amp;".jpg"</f>
        <v>jingdian/guizhou/qianxinan/jd/2.jpg</v>
      </c>
      <c r="I2355" s="55" t="str">
        <f t="shared" si="287"/>
        <v>11a,11b</v>
      </c>
      <c r="J2355" s="51">
        <f t="shared" si="290"/>
        <v>236</v>
      </c>
      <c r="K2355" s="51">
        <f>IF(VLOOKUP(J2354,city!$K$4:$L$352,2,0)&gt;K2354,K2354+1,1)</f>
        <v>2</v>
      </c>
      <c r="L2355" s="51">
        <v>1</v>
      </c>
      <c r="M2355" s="51" t="s">
        <v>533</v>
      </c>
      <c r="N2355" s="17">
        <v>104.929</v>
      </c>
      <c r="O2355" s="17">
        <v>25.007999999999999</v>
      </c>
      <c r="P2355" s="51" t="str">
        <f t="shared" si="291"/>
        <v/>
      </c>
      <c r="Q2355" s="51">
        <v>11</v>
      </c>
      <c r="R2355" s="51">
        <f t="shared" si="292"/>
        <v>11</v>
      </c>
      <c r="S2355" s="51" t="str">
        <f t="shared" si="288"/>
        <v>11a</v>
      </c>
      <c r="T2355" s="51" t="str">
        <f t="shared" si="289"/>
        <v>11b</v>
      </c>
    </row>
    <row r="2356" spans="1:20" ht="20" customHeight="1" x14ac:dyDescent="0.15">
      <c r="A2356" s="51">
        <f t="shared" si="286"/>
        <v>123603</v>
      </c>
      <c r="B2356" s="52" t="str">
        <f>VLOOKUP(J2356,city!$A$4:$D$352,3,0)</f>
        <v>贵州</v>
      </c>
      <c r="C2356" s="52" t="str">
        <f>VLOOKUP(J2356,city!$A$4:$D$352,4,0)</f>
        <v>黔西南</v>
      </c>
      <c r="D2356" s="51" t="s">
        <v>5729</v>
      </c>
      <c r="E2356" s="51" t="s">
        <v>5730</v>
      </c>
      <c r="F2356" s="53" t="str">
        <f t="shared" si="285"/>
        <v>104.876,24.832</v>
      </c>
      <c r="G2356" s="54" t="s">
        <v>795</v>
      </c>
      <c r="H2356" s="55" t="str">
        <f>"jingdian/"&amp;VLOOKUP(B2356,city!$C$4:$P$352,13,FALSE)&amp;"/"&amp;VLOOKUP(C2356,city!$D$4:$P$352,13,FALSE)&amp;"/jd/"&amp;K2356&amp;".jpg"</f>
        <v>jingdian/guizhou/qianxinan/jd/3.jpg</v>
      </c>
      <c r="I2356" s="55" t="str">
        <f t="shared" si="287"/>
        <v>15a,15b</v>
      </c>
      <c r="J2356" s="51">
        <f t="shared" si="290"/>
        <v>236</v>
      </c>
      <c r="K2356" s="51">
        <f>IF(VLOOKUP(J2355,city!$K$4:$L$352,2,0)&gt;K2355,K2355+1,1)</f>
        <v>3</v>
      </c>
      <c r="L2356" s="51">
        <v>1</v>
      </c>
      <c r="M2356" s="51" t="s">
        <v>533</v>
      </c>
      <c r="N2356" s="17">
        <v>104.876</v>
      </c>
      <c r="O2356" s="17">
        <v>24.832000000000001</v>
      </c>
      <c r="P2356" s="51" t="str">
        <f t="shared" si="291"/>
        <v/>
      </c>
      <c r="Q2356" s="51">
        <v>15</v>
      </c>
      <c r="R2356" s="51">
        <f t="shared" si="292"/>
        <v>15</v>
      </c>
      <c r="S2356" s="51" t="str">
        <f t="shared" si="288"/>
        <v>15a</v>
      </c>
      <c r="T2356" s="51" t="str">
        <f t="shared" si="289"/>
        <v>15b</v>
      </c>
    </row>
    <row r="2357" spans="1:20" ht="20" customHeight="1" x14ac:dyDescent="0.15">
      <c r="A2357" s="51">
        <f t="shared" si="286"/>
        <v>123604</v>
      </c>
      <c r="B2357" s="52" t="str">
        <f>VLOOKUP(J2357,city!$A$4:$D$352,3,0)</f>
        <v>贵州</v>
      </c>
      <c r="C2357" s="52" t="str">
        <f>VLOOKUP(J2357,city!$A$4:$D$352,4,0)</f>
        <v>黔西南</v>
      </c>
      <c r="D2357" s="51" t="s">
        <v>5731</v>
      </c>
      <c r="E2357" s="51" t="s">
        <v>5732</v>
      </c>
      <c r="F2357" s="53" t="str">
        <f t="shared" si="285"/>
        <v>105.645,25.478</v>
      </c>
      <c r="G2357" s="54" t="s">
        <v>795</v>
      </c>
      <c r="H2357" s="55" t="str">
        <f>"jingdian/"&amp;VLOOKUP(B2357,city!$C$4:$P$352,13,FALSE)&amp;"/"&amp;VLOOKUP(C2357,city!$D$4:$P$352,13,FALSE)&amp;"/jd/"&amp;K2357&amp;".jpg"</f>
        <v>jingdian/guizhou/qianxinan/jd/4.jpg</v>
      </c>
      <c r="I2357" s="55" t="str">
        <f t="shared" si="287"/>
        <v>11a,11b</v>
      </c>
      <c r="J2357" s="51">
        <f t="shared" si="290"/>
        <v>236</v>
      </c>
      <c r="K2357" s="51">
        <f>IF(VLOOKUP(J2356,city!$K$4:$L$352,2,0)&gt;K2356,K2356+1,1)</f>
        <v>4</v>
      </c>
      <c r="L2357" s="51">
        <v>1</v>
      </c>
      <c r="M2357" s="51" t="s">
        <v>533</v>
      </c>
      <c r="N2357" s="17">
        <v>105.645</v>
      </c>
      <c r="O2357" s="17">
        <v>25.478000000000002</v>
      </c>
      <c r="P2357" s="51" t="str">
        <f t="shared" si="291"/>
        <v/>
      </c>
      <c r="Q2357" s="51">
        <v>11</v>
      </c>
      <c r="R2357" s="51">
        <f t="shared" si="292"/>
        <v>11</v>
      </c>
      <c r="S2357" s="51" t="str">
        <f t="shared" si="288"/>
        <v>11a</v>
      </c>
      <c r="T2357" s="51" t="str">
        <f t="shared" si="289"/>
        <v>11b</v>
      </c>
    </row>
    <row r="2358" spans="1:20" ht="20" customHeight="1" x14ac:dyDescent="0.15">
      <c r="A2358" s="51">
        <f t="shared" si="286"/>
        <v>123605</v>
      </c>
      <c r="B2358" s="52" t="str">
        <f>VLOOKUP(J2358,city!$A$4:$D$352,3,0)</f>
        <v>贵州</v>
      </c>
      <c r="C2358" s="52" t="str">
        <f>VLOOKUP(J2358,city!$A$4:$D$352,4,0)</f>
        <v>黔西南</v>
      </c>
      <c r="D2358" s="51" t="s">
        <v>5733</v>
      </c>
      <c r="E2358" s="51" t="s">
        <v>5734</v>
      </c>
      <c r="F2358" s="53" t="str">
        <f t="shared" si="285"/>
        <v>105.209,25.823</v>
      </c>
      <c r="G2358" s="54" t="s">
        <v>795</v>
      </c>
      <c r="H2358" s="55" t="str">
        <f>"jingdian/"&amp;VLOOKUP(B2358,city!$C$4:$P$352,13,FALSE)&amp;"/"&amp;VLOOKUP(C2358,city!$D$4:$P$352,13,FALSE)&amp;"/jd/"&amp;K2358&amp;".jpg"</f>
        <v>jingdian/guizhou/qianxinan/jd/5.jpg</v>
      </c>
      <c r="I2358" s="55" t="str">
        <f t="shared" si="287"/>
        <v>16a,16b</v>
      </c>
      <c r="J2358" s="51">
        <f t="shared" si="290"/>
        <v>236</v>
      </c>
      <c r="K2358" s="51">
        <f>IF(VLOOKUP(J2357,city!$K$4:$L$352,2,0)&gt;K2357,K2357+1,1)</f>
        <v>5</v>
      </c>
      <c r="L2358" s="51">
        <v>1</v>
      </c>
      <c r="M2358" s="51" t="s">
        <v>533</v>
      </c>
      <c r="N2358" s="17">
        <v>105.209</v>
      </c>
      <c r="O2358" s="17">
        <v>25.823</v>
      </c>
      <c r="P2358" s="51" t="str">
        <f t="shared" si="291"/>
        <v/>
      </c>
      <c r="Q2358" s="51">
        <v>16</v>
      </c>
      <c r="R2358" s="51">
        <f t="shared" si="292"/>
        <v>16</v>
      </c>
      <c r="S2358" s="51" t="str">
        <f t="shared" si="288"/>
        <v>16a</v>
      </c>
      <c r="T2358" s="51" t="str">
        <f t="shared" si="289"/>
        <v>16b</v>
      </c>
    </row>
    <row r="2359" spans="1:20" ht="20" customHeight="1" x14ac:dyDescent="0.15">
      <c r="A2359" s="51">
        <f t="shared" si="286"/>
        <v>123606</v>
      </c>
      <c r="B2359" s="52" t="str">
        <f>VLOOKUP(J2359,city!$A$4:$D$352,3,0)</f>
        <v>贵州</v>
      </c>
      <c r="C2359" s="52" t="str">
        <f>VLOOKUP(J2359,city!$A$4:$D$352,4,0)</f>
        <v>黔西南</v>
      </c>
      <c r="D2359" s="51" t="s">
        <v>5735</v>
      </c>
      <c r="E2359" s="51" t="s">
        <v>5736</v>
      </c>
      <c r="F2359" s="53" t="str">
        <f t="shared" si="285"/>
        <v>104.682,25.066</v>
      </c>
      <c r="G2359" s="54" t="s">
        <v>795</v>
      </c>
      <c r="H2359" s="55" t="str">
        <f>"jingdian/"&amp;VLOOKUP(B2359,city!$C$4:$P$352,13,FALSE)&amp;"/"&amp;VLOOKUP(C2359,city!$D$4:$P$352,13,FALSE)&amp;"/jd/"&amp;K2359&amp;".jpg"</f>
        <v>jingdian/guizhou/qianxinan/jd/6.jpg</v>
      </c>
      <c r="I2359" s="55" t="str">
        <f t="shared" si="287"/>
        <v>2a,2b</v>
      </c>
      <c r="J2359" s="51">
        <f t="shared" si="290"/>
        <v>236</v>
      </c>
      <c r="K2359" s="51">
        <f>IF(VLOOKUP(J2358,city!$K$4:$L$352,2,0)&gt;K2358,K2358+1,1)</f>
        <v>6</v>
      </c>
      <c r="L2359" s="51">
        <v>1</v>
      </c>
      <c r="M2359" s="51" t="s">
        <v>533</v>
      </c>
      <c r="N2359" s="17">
        <v>104.682</v>
      </c>
      <c r="O2359" s="17">
        <v>25.065999999999999</v>
      </c>
      <c r="P2359" s="51" t="str">
        <f t="shared" si="291"/>
        <v/>
      </c>
      <c r="Q2359" s="51">
        <v>2</v>
      </c>
      <c r="R2359" s="51">
        <f t="shared" si="292"/>
        <v>2</v>
      </c>
      <c r="S2359" s="51" t="str">
        <f t="shared" si="288"/>
        <v>2a</v>
      </c>
      <c r="T2359" s="51" t="str">
        <f t="shared" si="289"/>
        <v>2b</v>
      </c>
    </row>
    <row r="2360" spans="1:20" ht="20" customHeight="1" x14ac:dyDescent="0.15">
      <c r="A2360" s="51">
        <f t="shared" si="286"/>
        <v>123607</v>
      </c>
      <c r="B2360" s="52" t="str">
        <f>VLOOKUP(J2360,city!$A$4:$D$352,3,0)</f>
        <v>贵州</v>
      </c>
      <c r="C2360" s="52" t="str">
        <f>VLOOKUP(J2360,city!$A$4:$D$352,4,0)</f>
        <v>黔西南</v>
      </c>
      <c r="D2360" s="51" t="s">
        <v>5737</v>
      </c>
      <c r="E2360" s="51" t="s">
        <v>5738</v>
      </c>
      <c r="F2360" s="53" t="str">
        <f t="shared" si="285"/>
        <v>105.471,25.113</v>
      </c>
      <c r="G2360" s="54" t="s">
        <v>795</v>
      </c>
      <c r="H2360" s="55" t="str">
        <f>"jingdian/"&amp;VLOOKUP(B2360,city!$C$4:$P$352,13,FALSE)&amp;"/"&amp;VLOOKUP(C2360,city!$D$4:$P$352,13,FALSE)&amp;"/jd/"&amp;K2360&amp;".jpg"</f>
        <v>jingdian/guizhou/qianxinan/jd/7.jpg</v>
      </c>
      <c r="I2360" s="55" t="str">
        <f t="shared" si="287"/>
        <v>29a,29b</v>
      </c>
      <c r="J2360" s="51">
        <f t="shared" si="290"/>
        <v>236</v>
      </c>
      <c r="K2360" s="51">
        <f>IF(VLOOKUP(J2359,city!$K$4:$L$352,2,0)&gt;K2359,K2359+1,1)</f>
        <v>7</v>
      </c>
      <c r="L2360" s="51">
        <v>1</v>
      </c>
      <c r="M2360" s="51" t="s">
        <v>533</v>
      </c>
      <c r="N2360" s="17">
        <v>105.471</v>
      </c>
      <c r="O2360" s="17">
        <v>25.113</v>
      </c>
      <c r="P2360" s="51" t="str">
        <f t="shared" si="291"/>
        <v/>
      </c>
      <c r="Q2360" s="51">
        <v>29</v>
      </c>
      <c r="R2360" s="51">
        <f t="shared" si="292"/>
        <v>29</v>
      </c>
      <c r="S2360" s="51" t="str">
        <f t="shared" si="288"/>
        <v>29a</v>
      </c>
      <c r="T2360" s="51" t="str">
        <f t="shared" si="289"/>
        <v>29b</v>
      </c>
    </row>
    <row r="2361" spans="1:20" ht="20" customHeight="1" x14ac:dyDescent="0.15">
      <c r="A2361" s="51">
        <f t="shared" si="286"/>
        <v>123608</v>
      </c>
      <c r="B2361" s="52" t="str">
        <f>VLOOKUP(J2361,city!$A$4:$D$352,3,0)</f>
        <v>贵州</v>
      </c>
      <c r="C2361" s="52" t="str">
        <f>VLOOKUP(J2361,city!$A$4:$D$352,4,0)</f>
        <v>黔西南</v>
      </c>
      <c r="D2361" s="51" t="s">
        <v>5739</v>
      </c>
      <c r="E2361" s="51" t="s">
        <v>5740</v>
      </c>
      <c r="F2361" s="53" t="str">
        <f t="shared" si="285"/>
        <v>104.615,24.84</v>
      </c>
      <c r="G2361" s="54" t="s">
        <v>795</v>
      </c>
      <c r="H2361" s="55" t="str">
        <f>"jingdian/"&amp;VLOOKUP(B2361,city!$C$4:$P$352,13,FALSE)&amp;"/"&amp;VLOOKUP(C2361,city!$D$4:$P$352,13,FALSE)&amp;"/jd/"&amp;K2361&amp;".jpg"</f>
        <v>jingdian/guizhou/qianxinan/jd/8.jpg</v>
      </c>
      <c r="I2361" s="55" t="str">
        <f t="shared" si="287"/>
        <v>2a,2b</v>
      </c>
      <c r="J2361" s="51">
        <f t="shared" si="290"/>
        <v>236</v>
      </c>
      <c r="K2361" s="51">
        <f>IF(VLOOKUP(J2360,city!$K$4:$L$352,2,0)&gt;K2360,K2360+1,1)</f>
        <v>8</v>
      </c>
      <c r="L2361" s="51">
        <v>1</v>
      </c>
      <c r="M2361" s="51" t="s">
        <v>533</v>
      </c>
      <c r="N2361" s="17">
        <v>104.61499999999999</v>
      </c>
      <c r="O2361" s="17">
        <v>24.84</v>
      </c>
      <c r="P2361" s="51" t="str">
        <f t="shared" si="291"/>
        <v/>
      </c>
      <c r="Q2361" s="51">
        <v>2</v>
      </c>
      <c r="R2361" s="51">
        <f t="shared" si="292"/>
        <v>2</v>
      </c>
      <c r="S2361" s="51" t="str">
        <f t="shared" si="288"/>
        <v>2a</v>
      </c>
      <c r="T2361" s="51" t="str">
        <f t="shared" si="289"/>
        <v>2b</v>
      </c>
    </row>
    <row r="2362" spans="1:20" ht="20" customHeight="1" x14ac:dyDescent="0.15">
      <c r="A2362" s="51">
        <f t="shared" si="286"/>
        <v>123609</v>
      </c>
      <c r="B2362" s="52" t="str">
        <f>VLOOKUP(J2362,city!$A$4:$D$352,3,0)</f>
        <v>贵州</v>
      </c>
      <c r="C2362" s="52" t="str">
        <f>VLOOKUP(J2362,city!$A$4:$D$352,4,0)</f>
        <v>黔西南</v>
      </c>
      <c r="D2362" s="51" t="s">
        <v>5741</v>
      </c>
      <c r="E2362" s="51" t="s">
        <v>5742</v>
      </c>
      <c r="F2362" s="53" t="str">
        <f t="shared" si="285"/>
        <v>104.825,24.805</v>
      </c>
      <c r="G2362" s="54" t="s">
        <v>795</v>
      </c>
      <c r="H2362" s="55" t="str">
        <f>"jingdian/"&amp;VLOOKUP(B2362,city!$C$4:$P$352,13,FALSE)&amp;"/"&amp;VLOOKUP(C2362,city!$D$4:$P$352,13,FALSE)&amp;"/jd/"&amp;K2362&amp;".jpg"</f>
        <v>jingdian/guizhou/qianxinan/jd/9.jpg</v>
      </c>
      <c r="I2362" s="55" t="str">
        <f t="shared" si="287"/>
        <v>1a,1b</v>
      </c>
      <c r="J2362" s="51">
        <f t="shared" si="290"/>
        <v>236</v>
      </c>
      <c r="K2362" s="51">
        <f>IF(VLOOKUP(J2361,city!$K$4:$L$352,2,0)&gt;K2361,K2361+1,1)</f>
        <v>9</v>
      </c>
      <c r="L2362" s="51">
        <v>1</v>
      </c>
      <c r="M2362" s="51" t="s">
        <v>533</v>
      </c>
      <c r="N2362" s="17">
        <v>104.825</v>
      </c>
      <c r="O2362" s="17">
        <v>24.805</v>
      </c>
      <c r="P2362" s="51" t="str">
        <f t="shared" si="291"/>
        <v/>
      </c>
      <c r="Q2362" s="51">
        <v>1</v>
      </c>
      <c r="R2362" s="51">
        <f t="shared" si="292"/>
        <v>1</v>
      </c>
      <c r="S2362" s="51" t="str">
        <f t="shared" si="288"/>
        <v>1a</v>
      </c>
      <c r="T2362" s="51" t="str">
        <f t="shared" si="289"/>
        <v>1b</v>
      </c>
    </row>
    <row r="2363" spans="1:20" ht="20" customHeight="1" x14ac:dyDescent="0.15">
      <c r="A2363" s="51">
        <f t="shared" si="286"/>
        <v>123610</v>
      </c>
      <c r="B2363" s="52" t="str">
        <f>VLOOKUP(J2363,city!$A$4:$D$352,3,0)</f>
        <v>贵州</v>
      </c>
      <c r="C2363" s="52" t="str">
        <f>VLOOKUP(J2363,city!$A$4:$D$352,4,0)</f>
        <v>黔西南</v>
      </c>
      <c r="D2363" s="51" t="s">
        <v>5743</v>
      </c>
      <c r="E2363" s="51" t="s">
        <v>5744</v>
      </c>
      <c r="F2363" s="53" t="str">
        <f t="shared" si="285"/>
        <v>105.484,25.117</v>
      </c>
      <c r="G2363" s="54" t="s">
        <v>795</v>
      </c>
      <c r="H2363" s="55" t="str">
        <f>"jingdian/"&amp;VLOOKUP(B2363,city!$C$4:$P$352,13,FALSE)&amp;"/"&amp;VLOOKUP(C2363,city!$D$4:$P$352,13,FALSE)&amp;"/jd/"&amp;K2363&amp;".jpg"</f>
        <v>jingdian/guizhou/qianxinan/jd/10.jpg</v>
      </c>
      <c r="I2363" s="55" t="str">
        <f t="shared" si="287"/>
        <v>32a,32b</v>
      </c>
      <c r="J2363" s="51">
        <f t="shared" si="290"/>
        <v>236</v>
      </c>
      <c r="K2363" s="51">
        <f>IF(VLOOKUP(J2362,city!$K$4:$L$352,2,0)&gt;K2362,K2362+1,1)</f>
        <v>10</v>
      </c>
      <c r="L2363" s="51">
        <v>1</v>
      </c>
      <c r="M2363" s="51" t="s">
        <v>533</v>
      </c>
      <c r="N2363" s="17">
        <v>105.48399999999999</v>
      </c>
      <c r="O2363" s="17">
        <v>25.117000000000001</v>
      </c>
      <c r="P2363" s="51" t="str">
        <f t="shared" si="291"/>
        <v>105.0696,25.1218</v>
      </c>
      <c r="Q2363" s="51">
        <v>32</v>
      </c>
      <c r="R2363" s="51" t="e">
        <f t="shared" si="292"/>
        <v>#N/A</v>
      </c>
      <c r="S2363" s="51" t="str">
        <f t="shared" si="288"/>
        <v>32a</v>
      </c>
      <c r="T2363" s="51" t="str">
        <f t="shared" si="289"/>
        <v>32b</v>
      </c>
    </row>
    <row r="2364" spans="1:20" ht="20" customHeight="1" x14ac:dyDescent="0.15">
      <c r="A2364" s="51">
        <f t="shared" si="286"/>
        <v>123701</v>
      </c>
      <c r="B2364" s="52" t="str">
        <f>VLOOKUP(J2364,city!$A$4:$D$352,3,0)</f>
        <v>贵州</v>
      </c>
      <c r="C2364" s="52" t="str">
        <f>VLOOKUP(J2364,city!$A$4:$D$352,4,0)</f>
        <v>黔东南</v>
      </c>
      <c r="D2364" s="51" t="s">
        <v>5745</v>
      </c>
      <c r="E2364" s="51" t="s">
        <v>5746</v>
      </c>
      <c r="F2364" s="53" t="str">
        <f t="shared" ref="F2364:F2427" si="293">N2364&amp;","&amp;O2364</f>
        <v>108.18,26.5</v>
      </c>
      <c r="G2364" s="54" t="s">
        <v>795</v>
      </c>
      <c r="H2364" s="55" t="str">
        <f>"jingdian/"&amp;VLOOKUP(B2364,city!$C$4:$P$352,13,FALSE)&amp;"/"&amp;VLOOKUP(C2364,city!$D$4:$P$352,13,FALSE)&amp;"/jd/"&amp;K2364&amp;".jpg"</f>
        <v>jingdian/guizhou/qiandongnan/jd/1.jpg</v>
      </c>
      <c r="I2364" s="55" t="str">
        <f t="shared" si="287"/>
        <v>6a,6b</v>
      </c>
      <c r="J2364" s="51">
        <f t="shared" si="290"/>
        <v>237</v>
      </c>
      <c r="K2364" s="51">
        <f>IF(VLOOKUP(J2363,city!$K$4:$L$352,2,0)&gt;K2363,K2363+1,1)</f>
        <v>1</v>
      </c>
      <c r="L2364" s="51">
        <v>1</v>
      </c>
      <c r="M2364" s="51" t="s">
        <v>535</v>
      </c>
      <c r="N2364" s="17">
        <v>108.18</v>
      </c>
      <c r="O2364" s="17">
        <v>26.5</v>
      </c>
      <c r="P2364" s="51" t="str">
        <f t="shared" si="291"/>
        <v/>
      </c>
      <c r="Q2364" s="51">
        <v>6</v>
      </c>
      <c r="R2364" s="51">
        <f t="shared" si="292"/>
        <v>6</v>
      </c>
      <c r="S2364" s="51" t="str">
        <f t="shared" si="288"/>
        <v>6a</v>
      </c>
      <c r="T2364" s="51" t="str">
        <f t="shared" si="289"/>
        <v>6b</v>
      </c>
    </row>
    <row r="2365" spans="1:20" ht="20" customHeight="1" x14ac:dyDescent="0.15">
      <c r="A2365" s="51">
        <f t="shared" si="286"/>
        <v>123702</v>
      </c>
      <c r="B2365" s="52" t="str">
        <f>VLOOKUP(J2365,city!$A$4:$D$352,3,0)</f>
        <v>贵州</v>
      </c>
      <c r="C2365" s="52" t="str">
        <f>VLOOKUP(J2365,city!$A$4:$D$352,4,0)</f>
        <v>黔东南</v>
      </c>
      <c r="D2365" s="51" t="s">
        <v>5747</v>
      </c>
      <c r="E2365" s="51" t="s">
        <v>5748</v>
      </c>
      <c r="F2365" s="53" t="str">
        <f t="shared" si="293"/>
        <v>109.189,25.911</v>
      </c>
      <c r="G2365" s="54" t="s">
        <v>795</v>
      </c>
      <c r="H2365" s="55" t="str">
        <f>"jingdian/"&amp;VLOOKUP(B2365,city!$C$4:$P$352,13,FALSE)&amp;"/"&amp;VLOOKUP(C2365,city!$D$4:$P$352,13,FALSE)&amp;"/jd/"&amp;K2365&amp;".jpg"</f>
        <v>jingdian/guizhou/qiandongnan/jd/2.jpg</v>
      </c>
      <c r="I2365" s="55" t="str">
        <f t="shared" si="287"/>
        <v>13a,13b</v>
      </c>
      <c r="J2365" s="51">
        <f t="shared" si="290"/>
        <v>237</v>
      </c>
      <c r="K2365" s="51">
        <f>IF(VLOOKUP(J2364,city!$K$4:$L$352,2,0)&gt;K2364,K2364+1,1)</f>
        <v>2</v>
      </c>
      <c r="L2365" s="51">
        <v>1</v>
      </c>
      <c r="M2365" s="51" t="s">
        <v>535</v>
      </c>
      <c r="N2365" s="17">
        <v>109.18899999999999</v>
      </c>
      <c r="O2365" s="17">
        <v>25.911000000000001</v>
      </c>
      <c r="P2365" s="51" t="str">
        <f t="shared" si="291"/>
        <v/>
      </c>
      <c r="Q2365" s="51">
        <v>13</v>
      </c>
      <c r="R2365" s="51" t="e">
        <f t="shared" si="292"/>
        <v>#N/A</v>
      </c>
      <c r="S2365" s="51" t="str">
        <f t="shared" si="288"/>
        <v>13a</v>
      </c>
      <c r="T2365" s="51" t="str">
        <f t="shared" si="289"/>
        <v>13b</v>
      </c>
    </row>
    <row r="2366" spans="1:20" ht="20" customHeight="1" x14ac:dyDescent="0.15">
      <c r="A2366" s="51">
        <f t="shared" si="286"/>
        <v>123703</v>
      </c>
      <c r="B2366" s="52" t="str">
        <f>VLOOKUP(J2366,city!$A$4:$D$352,3,0)</f>
        <v>贵州</v>
      </c>
      <c r="C2366" s="52" t="str">
        <f>VLOOKUP(J2366,city!$A$4:$D$352,4,0)</f>
        <v>黔东南</v>
      </c>
      <c r="D2366" s="51" t="s">
        <v>5749</v>
      </c>
      <c r="E2366" s="51" t="s">
        <v>5750</v>
      </c>
      <c r="F2366" s="53" t="str">
        <f t="shared" si="293"/>
        <v>108.424,27.056</v>
      </c>
      <c r="G2366" s="54" t="s">
        <v>795</v>
      </c>
      <c r="H2366" s="55" t="str">
        <f>"jingdian/"&amp;VLOOKUP(B2366,city!$C$4:$P$352,13,FALSE)&amp;"/"&amp;VLOOKUP(C2366,city!$D$4:$P$352,13,FALSE)&amp;"/jd/"&amp;K2366&amp;".jpg"</f>
        <v>jingdian/guizhou/qiandongnan/jd/3.jpg</v>
      </c>
      <c r="I2366" s="55" t="str">
        <f t="shared" si="287"/>
        <v>31a,31b</v>
      </c>
      <c r="J2366" s="51">
        <f t="shared" si="290"/>
        <v>237</v>
      </c>
      <c r="K2366" s="51">
        <f>IF(VLOOKUP(J2365,city!$K$4:$L$352,2,0)&gt;K2365,K2365+1,1)</f>
        <v>3</v>
      </c>
      <c r="L2366" s="51">
        <v>1</v>
      </c>
      <c r="M2366" s="51" t="s">
        <v>535</v>
      </c>
      <c r="N2366" s="17">
        <v>108.42400000000001</v>
      </c>
      <c r="O2366" s="17">
        <v>27.056000000000001</v>
      </c>
      <c r="P2366" s="51" t="str">
        <f t="shared" si="291"/>
        <v/>
      </c>
      <c r="Q2366" s="51">
        <v>31</v>
      </c>
      <c r="R2366" s="51">
        <f t="shared" si="292"/>
        <v>31</v>
      </c>
      <c r="S2366" s="51" t="str">
        <f t="shared" si="288"/>
        <v>31a</v>
      </c>
      <c r="T2366" s="51" t="str">
        <f t="shared" si="289"/>
        <v>31b</v>
      </c>
    </row>
    <row r="2367" spans="1:20" ht="20" customHeight="1" x14ac:dyDescent="0.15">
      <c r="A2367" s="51">
        <f t="shared" si="286"/>
        <v>123704</v>
      </c>
      <c r="B2367" s="52" t="str">
        <f>VLOOKUP(J2367,city!$A$4:$D$352,3,0)</f>
        <v>贵州</v>
      </c>
      <c r="C2367" s="52" t="str">
        <f>VLOOKUP(J2367,city!$A$4:$D$352,4,0)</f>
        <v>黔东南</v>
      </c>
      <c r="D2367" s="51" t="s">
        <v>5751</v>
      </c>
      <c r="E2367" s="51" t="s">
        <v>5752</v>
      </c>
      <c r="F2367" s="53" t="str">
        <f t="shared" si="293"/>
        <v>107.841,26.14</v>
      </c>
      <c r="G2367" s="54" t="s">
        <v>795</v>
      </c>
      <c r="H2367" s="55" t="str">
        <f>"jingdian/"&amp;VLOOKUP(B2367,city!$C$4:$P$352,13,FALSE)&amp;"/"&amp;VLOOKUP(C2367,city!$D$4:$P$352,13,FALSE)&amp;"/jd/"&amp;K2367&amp;".jpg"</f>
        <v>jingdian/guizhou/qiandongnan/jd/4.jpg</v>
      </c>
      <c r="I2367" s="55" t="str">
        <f t="shared" si="287"/>
        <v>15a,15b</v>
      </c>
      <c r="J2367" s="51">
        <f t="shared" si="290"/>
        <v>237</v>
      </c>
      <c r="K2367" s="51">
        <f>IF(VLOOKUP(J2366,city!$K$4:$L$352,2,0)&gt;K2366,K2366+1,1)</f>
        <v>4</v>
      </c>
      <c r="L2367" s="51">
        <v>1</v>
      </c>
      <c r="M2367" s="51" t="s">
        <v>535</v>
      </c>
      <c r="N2367" s="17">
        <v>107.84099999999999</v>
      </c>
      <c r="O2367" s="17">
        <v>26.14</v>
      </c>
      <c r="P2367" s="51" t="str">
        <f t="shared" si="291"/>
        <v/>
      </c>
      <c r="Q2367" s="51">
        <v>15</v>
      </c>
      <c r="R2367" s="51">
        <f t="shared" si="292"/>
        <v>15</v>
      </c>
      <c r="S2367" s="51" t="str">
        <f t="shared" si="288"/>
        <v>15a</v>
      </c>
      <c r="T2367" s="51" t="str">
        <f t="shared" si="289"/>
        <v>15b</v>
      </c>
    </row>
    <row r="2368" spans="1:20" ht="20" customHeight="1" x14ac:dyDescent="0.15">
      <c r="A2368" s="51">
        <f t="shared" si="286"/>
        <v>123705</v>
      </c>
      <c r="B2368" s="52" t="str">
        <f>VLOOKUP(J2368,city!$A$4:$D$352,3,0)</f>
        <v>贵州</v>
      </c>
      <c r="C2368" s="52" t="str">
        <f>VLOOKUP(J2368,city!$A$4:$D$352,4,0)</f>
        <v>黔东南</v>
      </c>
      <c r="D2368" s="51" t="s">
        <v>5753</v>
      </c>
      <c r="E2368" s="51" t="s">
        <v>5754</v>
      </c>
      <c r="F2368" s="53" t="str">
        <f t="shared" si="293"/>
        <v>108.916,25.758</v>
      </c>
      <c r="G2368" s="54" t="s">
        <v>795</v>
      </c>
      <c r="H2368" s="55" t="str">
        <f>"jingdian/"&amp;VLOOKUP(B2368,city!$C$4:$P$352,13,FALSE)&amp;"/"&amp;VLOOKUP(C2368,city!$D$4:$P$352,13,FALSE)&amp;"/jd/"&amp;K2368&amp;".jpg"</f>
        <v>jingdian/guizhou/qiandongnan/jd/5.jpg</v>
      </c>
      <c r="I2368" s="55" t="str">
        <f t="shared" si="287"/>
        <v>6a,6b</v>
      </c>
      <c r="J2368" s="51">
        <f t="shared" si="290"/>
        <v>237</v>
      </c>
      <c r="K2368" s="51">
        <f>IF(VLOOKUP(J2367,city!$K$4:$L$352,2,0)&gt;K2367,K2367+1,1)</f>
        <v>5</v>
      </c>
      <c r="L2368" s="51">
        <v>1</v>
      </c>
      <c r="M2368" s="51" t="s">
        <v>535</v>
      </c>
      <c r="N2368" s="17">
        <v>108.916</v>
      </c>
      <c r="O2368" s="17">
        <v>25.757999999999999</v>
      </c>
      <c r="P2368" s="51" t="str">
        <f t="shared" si="291"/>
        <v/>
      </c>
      <c r="Q2368" s="51">
        <v>6</v>
      </c>
      <c r="R2368" s="51">
        <f t="shared" si="292"/>
        <v>6</v>
      </c>
      <c r="S2368" s="51" t="str">
        <f t="shared" si="288"/>
        <v>6a</v>
      </c>
      <c r="T2368" s="51" t="str">
        <f t="shared" si="289"/>
        <v>6b</v>
      </c>
    </row>
    <row r="2369" spans="1:20" ht="20" customHeight="1" x14ac:dyDescent="0.15">
      <c r="A2369" s="51">
        <f t="shared" si="286"/>
        <v>123706</v>
      </c>
      <c r="B2369" s="52" t="str">
        <f>VLOOKUP(J2369,city!$A$4:$D$352,3,0)</f>
        <v>贵州</v>
      </c>
      <c r="C2369" s="52" t="str">
        <f>VLOOKUP(J2369,city!$A$4:$D$352,4,0)</f>
        <v>黔东南</v>
      </c>
      <c r="D2369" s="51" t="s">
        <v>5755</v>
      </c>
      <c r="E2369" s="51" t="s">
        <v>5756</v>
      </c>
      <c r="F2369" s="53" t="str">
        <f t="shared" si="293"/>
        <v>108.179,26.498</v>
      </c>
      <c r="G2369" s="54" t="s">
        <v>795</v>
      </c>
      <c r="H2369" s="55" t="str">
        <f>"jingdian/"&amp;VLOOKUP(B2369,city!$C$4:$P$352,13,FALSE)&amp;"/"&amp;VLOOKUP(C2369,city!$D$4:$P$352,13,FALSE)&amp;"/jd/"&amp;K2369&amp;".jpg"</f>
        <v>jingdian/guizhou/qiandongnan/jd/6.jpg</v>
      </c>
      <c r="I2369" s="55" t="str">
        <f t="shared" si="287"/>
        <v>32a,32b</v>
      </c>
      <c r="J2369" s="51">
        <f t="shared" si="290"/>
        <v>237</v>
      </c>
      <c r="K2369" s="51">
        <f>IF(VLOOKUP(J2368,city!$K$4:$L$352,2,0)&gt;K2368,K2368+1,1)</f>
        <v>6</v>
      </c>
      <c r="L2369" s="51">
        <v>1</v>
      </c>
      <c r="M2369" s="51" t="s">
        <v>535</v>
      </c>
      <c r="N2369" s="17">
        <v>108.179</v>
      </c>
      <c r="O2369" s="17">
        <v>26.498000000000001</v>
      </c>
      <c r="P2369" s="51" t="str">
        <f t="shared" si="291"/>
        <v/>
      </c>
      <c r="Q2369" s="51">
        <v>32</v>
      </c>
      <c r="R2369" s="51" t="e">
        <f t="shared" si="292"/>
        <v>#N/A</v>
      </c>
      <c r="S2369" s="51" t="str">
        <f t="shared" si="288"/>
        <v>32a</v>
      </c>
      <c r="T2369" s="51" t="str">
        <f t="shared" si="289"/>
        <v>32b</v>
      </c>
    </row>
    <row r="2370" spans="1:20" ht="20" customHeight="1" x14ac:dyDescent="0.15">
      <c r="A2370" s="51">
        <f t="shared" si="286"/>
        <v>123707</v>
      </c>
      <c r="B2370" s="52" t="str">
        <f>VLOOKUP(J2370,city!$A$4:$D$352,3,0)</f>
        <v>贵州</v>
      </c>
      <c r="C2370" s="52" t="str">
        <f>VLOOKUP(J2370,city!$A$4:$D$352,4,0)</f>
        <v>黔东南</v>
      </c>
      <c r="D2370" s="51" t="s">
        <v>5757</v>
      </c>
      <c r="E2370" s="51" t="s">
        <v>5758</v>
      </c>
      <c r="F2370" s="53" t="str">
        <f t="shared" si="293"/>
        <v>108.874,25.726</v>
      </c>
      <c r="G2370" s="54" t="s">
        <v>795</v>
      </c>
      <c r="H2370" s="55" t="str">
        <f>"jingdian/"&amp;VLOOKUP(B2370,city!$C$4:$P$352,13,FALSE)&amp;"/"&amp;VLOOKUP(C2370,city!$D$4:$P$352,13,FALSE)&amp;"/jd/"&amp;K2370&amp;".jpg"</f>
        <v>jingdian/guizhou/qiandongnan/jd/7.jpg</v>
      </c>
      <c r="I2370" s="55" t="str">
        <f t="shared" si="287"/>
        <v>13a,13b</v>
      </c>
      <c r="J2370" s="51">
        <f t="shared" si="290"/>
        <v>237</v>
      </c>
      <c r="K2370" s="51">
        <f>IF(VLOOKUP(J2369,city!$K$4:$L$352,2,0)&gt;K2369,K2369+1,1)</f>
        <v>7</v>
      </c>
      <c r="L2370" s="51">
        <v>1</v>
      </c>
      <c r="M2370" s="51" t="s">
        <v>535</v>
      </c>
      <c r="N2370" s="17">
        <v>108.874</v>
      </c>
      <c r="O2370" s="17">
        <v>25.725999999999999</v>
      </c>
      <c r="P2370" s="51" t="str">
        <f t="shared" si="291"/>
        <v/>
      </c>
      <c r="Q2370" s="51">
        <v>13</v>
      </c>
      <c r="R2370" s="51" t="e">
        <f t="shared" si="292"/>
        <v>#N/A</v>
      </c>
      <c r="S2370" s="51" t="str">
        <f t="shared" si="288"/>
        <v>13a</v>
      </c>
      <c r="T2370" s="51" t="str">
        <f t="shared" si="289"/>
        <v>13b</v>
      </c>
    </row>
    <row r="2371" spans="1:20" ht="20" customHeight="1" x14ac:dyDescent="0.15">
      <c r="A2371" s="51">
        <f t="shared" si="286"/>
        <v>123708</v>
      </c>
      <c r="B2371" s="52" t="str">
        <f>VLOOKUP(J2371,city!$A$4:$D$352,3,0)</f>
        <v>贵州</v>
      </c>
      <c r="C2371" s="52" t="str">
        <f>VLOOKUP(J2371,city!$A$4:$D$352,4,0)</f>
        <v>黔东南</v>
      </c>
      <c r="D2371" s="51" t="s">
        <v>5759</v>
      </c>
      <c r="E2371" s="51" t="s">
        <v>5760</v>
      </c>
      <c r="F2371" s="53" t="str">
        <f t="shared" si="293"/>
        <v>108.593,25.608</v>
      </c>
      <c r="G2371" s="54" t="s">
        <v>795</v>
      </c>
      <c r="H2371" s="55" t="str">
        <f>"jingdian/"&amp;VLOOKUP(B2371,city!$C$4:$P$352,13,FALSE)&amp;"/"&amp;VLOOKUP(C2371,city!$D$4:$P$352,13,FALSE)&amp;"/jd/"&amp;K2371&amp;".jpg"</f>
        <v>jingdian/guizhou/qiandongnan/jd/8.jpg</v>
      </c>
      <c r="I2371" s="55" t="str">
        <f t="shared" si="287"/>
        <v>28a,28b</v>
      </c>
      <c r="J2371" s="51">
        <f t="shared" si="290"/>
        <v>237</v>
      </c>
      <c r="K2371" s="51">
        <f>IF(VLOOKUP(J2370,city!$K$4:$L$352,2,0)&gt;K2370,K2370+1,1)</f>
        <v>8</v>
      </c>
      <c r="L2371" s="51">
        <v>1</v>
      </c>
      <c r="M2371" s="51" t="s">
        <v>535</v>
      </c>
      <c r="N2371" s="17">
        <v>108.593</v>
      </c>
      <c r="O2371" s="17">
        <v>25.608000000000001</v>
      </c>
      <c r="P2371" s="51" t="str">
        <f t="shared" si="291"/>
        <v/>
      </c>
      <c r="Q2371" s="51">
        <v>28</v>
      </c>
      <c r="R2371" s="51" t="e">
        <f t="shared" si="292"/>
        <v>#N/A</v>
      </c>
      <c r="S2371" s="51" t="str">
        <f t="shared" si="288"/>
        <v>28a</v>
      </c>
      <c r="T2371" s="51" t="str">
        <f t="shared" si="289"/>
        <v>28b</v>
      </c>
    </row>
    <row r="2372" spans="1:20" ht="20" customHeight="1" x14ac:dyDescent="0.15">
      <c r="A2372" s="51">
        <f t="shared" ref="A2372:A2435" si="294">100000+J2372*100+K2372</f>
        <v>123709</v>
      </c>
      <c r="B2372" s="52" t="str">
        <f>VLOOKUP(J2372,city!$A$4:$D$352,3,0)</f>
        <v>贵州</v>
      </c>
      <c r="C2372" s="52" t="str">
        <f>VLOOKUP(J2372,city!$A$4:$D$352,4,0)</f>
        <v>黔东南</v>
      </c>
      <c r="D2372" s="51" t="s">
        <v>5761</v>
      </c>
      <c r="E2372" s="51" t="s">
        <v>5762</v>
      </c>
      <c r="F2372" s="53" t="str">
        <f t="shared" si="293"/>
        <v>108.438,27.056</v>
      </c>
      <c r="G2372" s="54" t="s">
        <v>795</v>
      </c>
      <c r="H2372" s="55" t="str">
        <f>"jingdian/"&amp;VLOOKUP(B2372,city!$C$4:$P$352,13,FALSE)&amp;"/"&amp;VLOOKUP(C2372,city!$D$4:$P$352,13,FALSE)&amp;"/jd/"&amp;K2372&amp;".jpg"</f>
        <v>jingdian/guizhou/qiandongnan/jd/9.jpg</v>
      </c>
      <c r="I2372" s="55" t="str">
        <f t="shared" ref="I2372:I2435" si="295">S2372&amp;","&amp;T2372</f>
        <v>17a,17b</v>
      </c>
      <c r="J2372" s="51">
        <f t="shared" si="290"/>
        <v>237</v>
      </c>
      <c r="K2372" s="51">
        <f>IF(VLOOKUP(J2371,city!$K$4:$L$352,2,0)&gt;K2371,K2371+1,1)</f>
        <v>9</v>
      </c>
      <c r="L2372" s="51">
        <v>1</v>
      </c>
      <c r="M2372" s="51" t="s">
        <v>535</v>
      </c>
      <c r="N2372" s="17">
        <v>108.438</v>
      </c>
      <c r="O2372" s="17">
        <v>27.056000000000001</v>
      </c>
      <c r="P2372" s="51" t="str">
        <f t="shared" si="291"/>
        <v/>
      </c>
      <c r="Q2372" s="51">
        <v>17</v>
      </c>
      <c r="R2372" s="51">
        <f t="shared" si="292"/>
        <v>17</v>
      </c>
      <c r="S2372" s="51" t="str">
        <f t="shared" ref="S2372:S2435" si="296">CONCATENATE(Q2372,"a")</f>
        <v>17a</v>
      </c>
      <c r="T2372" s="51" t="str">
        <f t="shared" ref="T2372:T2435" si="297">CONCATENATE(Q2372,"b")</f>
        <v>17b</v>
      </c>
    </row>
    <row r="2373" spans="1:20" ht="20" customHeight="1" x14ac:dyDescent="0.15">
      <c r="A2373" s="51">
        <f t="shared" si="294"/>
        <v>123710</v>
      </c>
      <c r="B2373" s="52" t="str">
        <f>VLOOKUP(J2373,city!$A$4:$D$352,3,0)</f>
        <v>贵州</v>
      </c>
      <c r="C2373" s="52" t="str">
        <f>VLOOKUP(J2373,city!$A$4:$D$352,4,0)</f>
        <v>黔东南</v>
      </c>
      <c r="D2373" s="51" t="s">
        <v>5763</v>
      </c>
      <c r="E2373" s="51" t="s">
        <v>5764</v>
      </c>
      <c r="F2373" s="53" t="str">
        <f t="shared" si="293"/>
        <v>108.439,27.055</v>
      </c>
      <c r="G2373" s="54" t="s">
        <v>795</v>
      </c>
      <c r="H2373" s="55" t="str">
        <f>"jingdian/"&amp;VLOOKUP(B2373,city!$C$4:$P$352,13,FALSE)&amp;"/"&amp;VLOOKUP(C2373,city!$D$4:$P$352,13,FALSE)&amp;"/jd/"&amp;K2373&amp;".jpg"</f>
        <v>jingdian/guizhou/qiandongnan/jd/10.jpg</v>
      </c>
      <c r="I2373" s="55" t="str">
        <f t="shared" si="295"/>
        <v>9a,9b</v>
      </c>
      <c r="J2373" s="51">
        <f t="shared" ref="J2373:J2436" si="298">IF(K2373&gt;K2372,J2372,J2372+1)</f>
        <v>237</v>
      </c>
      <c r="K2373" s="51">
        <f>IF(VLOOKUP(J2372,city!$K$4:$L$352,2,0)&gt;K2372,K2372+1,1)</f>
        <v>10</v>
      </c>
      <c r="L2373" s="51">
        <v>1</v>
      </c>
      <c r="M2373" s="51" t="s">
        <v>535</v>
      </c>
      <c r="N2373" s="17">
        <v>108.43899999999999</v>
      </c>
      <c r="O2373" s="17">
        <v>27.055</v>
      </c>
      <c r="P2373" s="51" t="str">
        <f t="shared" si="291"/>
        <v>108.5073,26.3308</v>
      </c>
      <c r="Q2373" s="51">
        <v>9</v>
      </c>
      <c r="R2373" s="51">
        <f t="shared" si="292"/>
        <v>9</v>
      </c>
      <c r="S2373" s="51" t="str">
        <f t="shared" si="296"/>
        <v>9a</v>
      </c>
      <c r="T2373" s="51" t="str">
        <f t="shared" si="297"/>
        <v>9b</v>
      </c>
    </row>
    <row r="2374" spans="1:20" ht="20" customHeight="1" x14ac:dyDescent="0.15">
      <c r="A2374" s="51">
        <f t="shared" si="294"/>
        <v>123801</v>
      </c>
      <c r="B2374" s="52" t="str">
        <f>VLOOKUP(J2374,city!$A$4:$D$352,3,0)</f>
        <v>贵州</v>
      </c>
      <c r="C2374" s="52" t="str">
        <f>VLOOKUP(J2374,city!$A$4:$D$352,4,0)</f>
        <v>黔南</v>
      </c>
      <c r="D2374" s="51" t="s">
        <v>5765</v>
      </c>
      <c r="E2374" s="51" t="s">
        <v>5766</v>
      </c>
      <c r="F2374" s="53" t="str">
        <f t="shared" si="293"/>
        <v>107.711,25.255</v>
      </c>
      <c r="G2374" s="54" t="s">
        <v>795</v>
      </c>
      <c r="H2374" s="55" t="str">
        <f>"jingdian/"&amp;VLOOKUP(B2374,city!$C$4:$P$352,13,FALSE)&amp;"/"&amp;VLOOKUP(C2374,city!$D$4:$P$352,13,FALSE)&amp;"/jd/"&amp;K2374&amp;".jpg"</f>
        <v>jingdian/guizhou/qiannan/jd/1.jpg</v>
      </c>
      <c r="I2374" s="55" t="str">
        <f t="shared" si="295"/>
        <v>2a,2b</v>
      </c>
      <c r="J2374" s="51">
        <f t="shared" si="298"/>
        <v>238</v>
      </c>
      <c r="K2374" s="51">
        <f>IF(VLOOKUP(J2373,city!$K$4:$L$352,2,0)&gt;K2373,K2373+1,1)</f>
        <v>1</v>
      </c>
      <c r="L2374" s="51">
        <v>1</v>
      </c>
      <c r="M2374" s="51" t="s">
        <v>537</v>
      </c>
      <c r="N2374" s="17">
        <v>107.711</v>
      </c>
      <c r="O2374" s="17">
        <v>25.254999999999999</v>
      </c>
      <c r="P2374" s="51" t="str">
        <f t="shared" si="291"/>
        <v/>
      </c>
      <c r="Q2374" s="51">
        <v>2</v>
      </c>
      <c r="R2374" s="51">
        <f t="shared" si="292"/>
        <v>2</v>
      </c>
      <c r="S2374" s="51" t="str">
        <f t="shared" si="296"/>
        <v>2a</v>
      </c>
      <c r="T2374" s="51" t="str">
        <f t="shared" si="297"/>
        <v>2b</v>
      </c>
    </row>
    <row r="2375" spans="1:20" ht="20" customHeight="1" x14ac:dyDescent="0.15">
      <c r="A2375" s="51">
        <f t="shared" si="294"/>
        <v>123802</v>
      </c>
      <c r="B2375" s="52" t="str">
        <f>VLOOKUP(J2375,city!$A$4:$D$352,3,0)</f>
        <v>贵州</v>
      </c>
      <c r="C2375" s="52" t="str">
        <f>VLOOKUP(J2375,city!$A$4:$D$352,4,0)</f>
        <v>黔南</v>
      </c>
      <c r="D2375" s="51" t="s">
        <v>5767</v>
      </c>
      <c r="E2375" s="51" t="s">
        <v>5768</v>
      </c>
      <c r="F2375" s="53" t="str">
        <f t="shared" si="293"/>
        <v>107.805,25.33</v>
      </c>
      <c r="G2375" s="54" t="s">
        <v>795</v>
      </c>
      <c r="H2375" s="55" t="str">
        <f>"jingdian/"&amp;VLOOKUP(B2375,city!$C$4:$P$352,13,FALSE)&amp;"/"&amp;VLOOKUP(C2375,city!$D$4:$P$352,13,FALSE)&amp;"/jd/"&amp;K2375&amp;".jpg"</f>
        <v>jingdian/guizhou/qiannan/jd/2.jpg</v>
      </c>
      <c r="I2375" s="55" t="str">
        <f t="shared" si="295"/>
        <v>6a,6b</v>
      </c>
      <c r="J2375" s="51">
        <f t="shared" si="298"/>
        <v>238</v>
      </c>
      <c r="K2375" s="51">
        <f>IF(VLOOKUP(J2374,city!$K$4:$L$352,2,0)&gt;K2374,K2374+1,1)</f>
        <v>2</v>
      </c>
      <c r="L2375" s="51">
        <v>1</v>
      </c>
      <c r="M2375" s="51" t="s">
        <v>537</v>
      </c>
      <c r="N2375" s="17">
        <v>107.80500000000001</v>
      </c>
      <c r="O2375" s="17">
        <v>25.33</v>
      </c>
      <c r="P2375" s="51" t="str">
        <f t="shared" si="291"/>
        <v/>
      </c>
      <c r="Q2375" s="51">
        <v>6</v>
      </c>
      <c r="R2375" s="51">
        <f t="shared" si="292"/>
        <v>6</v>
      </c>
      <c r="S2375" s="51" t="str">
        <f t="shared" si="296"/>
        <v>6a</v>
      </c>
      <c r="T2375" s="51" t="str">
        <f t="shared" si="297"/>
        <v>6b</v>
      </c>
    </row>
    <row r="2376" spans="1:20" ht="20" customHeight="1" x14ac:dyDescent="0.15">
      <c r="A2376" s="51">
        <f t="shared" si="294"/>
        <v>123803</v>
      </c>
      <c r="B2376" s="52" t="str">
        <f>VLOOKUP(J2376,city!$A$4:$D$352,3,0)</f>
        <v>贵州</v>
      </c>
      <c r="C2376" s="52" t="str">
        <f>VLOOKUP(J2376,city!$A$4:$D$352,4,0)</f>
        <v>黔南</v>
      </c>
      <c r="D2376" s="51" t="s">
        <v>5769</v>
      </c>
      <c r="E2376" s="51" t="s">
        <v>5770</v>
      </c>
      <c r="F2376" s="53" t="str">
        <f t="shared" si="293"/>
        <v>107.088,26.053</v>
      </c>
      <c r="G2376" s="54" t="s">
        <v>795</v>
      </c>
      <c r="H2376" s="55" t="str">
        <f>"jingdian/"&amp;VLOOKUP(B2376,city!$C$4:$P$352,13,FALSE)&amp;"/"&amp;VLOOKUP(C2376,city!$D$4:$P$352,13,FALSE)&amp;"/jd/"&amp;K2376&amp;".jpg"</f>
        <v>jingdian/guizhou/qiannan/jd/3.jpg</v>
      </c>
      <c r="I2376" s="55" t="str">
        <f t="shared" si="295"/>
        <v>2a,2b</v>
      </c>
      <c r="J2376" s="51">
        <f t="shared" si="298"/>
        <v>238</v>
      </c>
      <c r="K2376" s="51">
        <f>IF(VLOOKUP(J2375,city!$K$4:$L$352,2,0)&gt;K2375,K2375+1,1)</f>
        <v>3</v>
      </c>
      <c r="L2376" s="51">
        <v>1</v>
      </c>
      <c r="M2376" s="51" t="s">
        <v>537</v>
      </c>
      <c r="N2376" s="17">
        <v>107.08799999999999</v>
      </c>
      <c r="O2376" s="17">
        <v>26.053000000000001</v>
      </c>
      <c r="P2376" s="51" t="str">
        <f t="shared" si="291"/>
        <v/>
      </c>
      <c r="Q2376" s="51">
        <v>2</v>
      </c>
      <c r="R2376" s="51">
        <f t="shared" si="292"/>
        <v>2</v>
      </c>
      <c r="S2376" s="51" t="str">
        <f t="shared" si="296"/>
        <v>2a</v>
      </c>
      <c r="T2376" s="51" t="str">
        <f t="shared" si="297"/>
        <v>2b</v>
      </c>
    </row>
    <row r="2377" spans="1:20" ht="20" customHeight="1" x14ac:dyDescent="0.15">
      <c r="A2377" s="51">
        <f t="shared" si="294"/>
        <v>123804</v>
      </c>
      <c r="B2377" s="52" t="str">
        <f>VLOOKUP(J2377,city!$A$4:$D$352,3,0)</f>
        <v>贵州</v>
      </c>
      <c r="C2377" s="52" t="str">
        <f>VLOOKUP(J2377,city!$A$4:$D$352,4,0)</f>
        <v>黔南</v>
      </c>
      <c r="D2377" s="51" t="s">
        <v>5771</v>
      </c>
      <c r="E2377" s="51" t="s">
        <v>5772</v>
      </c>
      <c r="F2377" s="53" t="str">
        <f t="shared" si="293"/>
        <v>106.867,25.653</v>
      </c>
      <c r="G2377" s="54" t="s">
        <v>795</v>
      </c>
      <c r="H2377" s="55" t="str">
        <f>"jingdian/"&amp;VLOOKUP(B2377,city!$C$4:$P$352,13,FALSE)&amp;"/"&amp;VLOOKUP(C2377,city!$D$4:$P$352,13,FALSE)&amp;"/jd/"&amp;K2377&amp;".jpg"</f>
        <v>jingdian/guizhou/qiannan/jd/4.jpg</v>
      </c>
      <c r="I2377" s="55" t="str">
        <f t="shared" si="295"/>
        <v>10a,10b</v>
      </c>
      <c r="J2377" s="51">
        <f t="shared" si="298"/>
        <v>238</v>
      </c>
      <c r="K2377" s="51">
        <f>IF(VLOOKUP(J2376,city!$K$4:$L$352,2,0)&gt;K2376,K2376+1,1)</f>
        <v>4</v>
      </c>
      <c r="L2377" s="51">
        <v>1</v>
      </c>
      <c r="M2377" s="51" t="s">
        <v>537</v>
      </c>
      <c r="N2377" s="17">
        <v>106.867</v>
      </c>
      <c r="O2377" s="17">
        <v>25.652999999999999</v>
      </c>
      <c r="P2377" s="51" t="str">
        <f t="shared" si="291"/>
        <v/>
      </c>
      <c r="Q2377" s="51">
        <v>10</v>
      </c>
      <c r="R2377" s="51" t="e">
        <f t="shared" si="292"/>
        <v>#N/A</v>
      </c>
      <c r="S2377" s="51" t="str">
        <f t="shared" si="296"/>
        <v>10a</v>
      </c>
      <c r="T2377" s="51" t="str">
        <f t="shared" si="297"/>
        <v>10b</v>
      </c>
    </row>
    <row r="2378" spans="1:20" ht="20" customHeight="1" x14ac:dyDescent="0.15">
      <c r="A2378" s="51">
        <f t="shared" si="294"/>
        <v>123805</v>
      </c>
      <c r="B2378" s="52" t="str">
        <f>VLOOKUP(J2378,city!$A$4:$D$352,3,0)</f>
        <v>贵州</v>
      </c>
      <c r="C2378" s="52" t="str">
        <f>VLOOKUP(J2378,city!$A$4:$D$352,4,0)</f>
        <v>黔南</v>
      </c>
      <c r="D2378" s="51" t="s">
        <v>5773</v>
      </c>
      <c r="E2378" s="51" t="s">
        <v>5774</v>
      </c>
      <c r="F2378" s="53" t="str">
        <f t="shared" si="293"/>
        <v>107.757,25.284</v>
      </c>
      <c r="G2378" s="54" t="s">
        <v>795</v>
      </c>
      <c r="H2378" s="55" t="str">
        <f>"jingdian/"&amp;VLOOKUP(B2378,city!$C$4:$P$352,13,FALSE)&amp;"/"&amp;VLOOKUP(C2378,city!$D$4:$P$352,13,FALSE)&amp;"/jd/"&amp;K2378&amp;".jpg"</f>
        <v>jingdian/guizhou/qiannan/jd/5.jpg</v>
      </c>
      <c r="I2378" s="55" t="str">
        <f t="shared" si="295"/>
        <v>2a,2b</v>
      </c>
      <c r="J2378" s="51">
        <f t="shared" si="298"/>
        <v>238</v>
      </c>
      <c r="K2378" s="51">
        <f>IF(VLOOKUP(J2377,city!$K$4:$L$352,2,0)&gt;K2377,K2377+1,1)</f>
        <v>5</v>
      </c>
      <c r="L2378" s="51">
        <v>1</v>
      </c>
      <c r="M2378" s="51" t="s">
        <v>537</v>
      </c>
      <c r="N2378" s="17">
        <v>107.75700000000001</v>
      </c>
      <c r="O2378" s="17">
        <v>25.283999999999999</v>
      </c>
      <c r="P2378" s="51" t="str">
        <f t="shared" si="291"/>
        <v/>
      </c>
      <c r="Q2378" s="51">
        <v>2</v>
      </c>
      <c r="R2378" s="51">
        <f t="shared" si="292"/>
        <v>2</v>
      </c>
      <c r="S2378" s="51" t="str">
        <f t="shared" si="296"/>
        <v>2a</v>
      </c>
      <c r="T2378" s="51" t="str">
        <f t="shared" si="297"/>
        <v>2b</v>
      </c>
    </row>
    <row r="2379" spans="1:20" ht="20" customHeight="1" x14ac:dyDescent="0.15">
      <c r="A2379" s="51">
        <f t="shared" si="294"/>
        <v>123806</v>
      </c>
      <c r="B2379" s="52" t="str">
        <f>VLOOKUP(J2379,city!$A$4:$D$352,3,0)</f>
        <v>贵州</v>
      </c>
      <c r="C2379" s="52" t="str">
        <f>VLOOKUP(J2379,city!$A$4:$D$352,4,0)</f>
        <v>黔南</v>
      </c>
      <c r="D2379" s="51" t="s">
        <v>5775</v>
      </c>
      <c r="E2379" s="51" t="s">
        <v>5776</v>
      </c>
      <c r="F2379" s="53" t="str">
        <f t="shared" si="293"/>
        <v>108.066,25.263</v>
      </c>
      <c r="G2379" s="54" t="s">
        <v>795</v>
      </c>
      <c r="H2379" s="55" t="str">
        <f>"jingdian/"&amp;VLOOKUP(B2379,city!$C$4:$P$352,13,FALSE)&amp;"/"&amp;VLOOKUP(C2379,city!$D$4:$P$352,13,FALSE)&amp;"/jd/"&amp;K2379&amp;".jpg"</f>
        <v>jingdian/guizhou/qiannan/jd/6.jpg</v>
      </c>
      <c r="I2379" s="55" t="str">
        <f t="shared" si="295"/>
        <v>2a,2b</v>
      </c>
      <c r="J2379" s="51">
        <f t="shared" si="298"/>
        <v>238</v>
      </c>
      <c r="K2379" s="51">
        <f>IF(VLOOKUP(J2378,city!$K$4:$L$352,2,0)&gt;K2378,K2378+1,1)</f>
        <v>6</v>
      </c>
      <c r="L2379" s="51">
        <v>1</v>
      </c>
      <c r="M2379" s="51" t="s">
        <v>537</v>
      </c>
      <c r="N2379" s="17">
        <v>108.066</v>
      </c>
      <c r="O2379" s="17">
        <v>25.263000000000002</v>
      </c>
      <c r="P2379" s="51" t="str">
        <f t="shared" si="291"/>
        <v/>
      </c>
      <c r="Q2379" s="51">
        <v>2</v>
      </c>
      <c r="R2379" s="51" t="e">
        <f t="shared" si="292"/>
        <v>#N/A</v>
      </c>
      <c r="S2379" s="51" t="str">
        <f t="shared" si="296"/>
        <v>2a</v>
      </c>
      <c r="T2379" s="51" t="str">
        <f t="shared" si="297"/>
        <v>2b</v>
      </c>
    </row>
    <row r="2380" spans="1:20" ht="20" customHeight="1" x14ac:dyDescent="0.15">
      <c r="A2380" s="51">
        <f t="shared" si="294"/>
        <v>123807</v>
      </c>
      <c r="B2380" s="52" t="str">
        <f>VLOOKUP(J2380,city!$A$4:$D$352,3,0)</f>
        <v>贵州</v>
      </c>
      <c r="C2380" s="52" t="str">
        <f>VLOOKUP(J2380,city!$A$4:$D$352,4,0)</f>
        <v>黔南</v>
      </c>
      <c r="D2380" s="51" t="s">
        <v>5777</v>
      </c>
      <c r="E2380" s="51" t="s">
        <v>5778</v>
      </c>
      <c r="F2380" s="53" t="str">
        <f t="shared" si="293"/>
        <v>107.776,25.237</v>
      </c>
      <c r="G2380" s="54" t="s">
        <v>795</v>
      </c>
      <c r="H2380" s="55" t="str">
        <f>"jingdian/"&amp;VLOOKUP(B2380,city!$C$4:$P$352,13,FALSE)&amp;"/"&amp;VLOOKUP(C2380,city!$D$4:$P$352,13,FALSE)&amp;"/jd/"&amp;K2380&amp;".jpg"</f>
        <v>jingdian/guizhou/qiannan/jd/7.jpg</v>
      </c>
      <c r="I2380" s="55" t="str">
        <f t="shared" si="295"/>
        <v>31a,31b</v>
      </c>
      <c r="J2380" s="51">
        <f t="shared" si="298"/>
        <v>238</v>
      </c>
      <c r="K2380" s="51">
        <f>IF(VLOOKUP(J2379,city!$K$4:$L$352,2,0)&gt;K2379,K2379+1,1)</f>
        <v>7</v>
      </c>
      <c r="L2380" s="51">
        <v>1</v>
      </c>
      <c r="M2380" s="51" t="s">
        <v>537</v>
      </c>
      <c r="N2380" s="17">
        <v>107.776</v>
      </c>
      <c r="O2380" s="17">
        <v>25.236999999999998</v>
      </c>
      <c r="P2380" s="51" t="str">
        <f t="shared" si="291"/>
        <v/>
      </c>
      <c r="Q2380" s="51">
        <v>31</v>
      </c>
      <c r="R2380" s="51">
        <f t="shared" si="292"/>
        <v>11</v>
      </c>
      <c r="S2380" s="51" t="str">
        <f t="shared" si="296"/>
        <v>31a</v>
      </c>
      <c r="T2380" s="51" t="str">
        <f t="shared" si="297"/>
        <v>31b</v>
      </c>
    </row>
    <row r="2381" spans="1:20" ht="20" customHeight="1" x14ac:dyDescent="0.15">
      <c r="A2381" s="51">
        <f t="shared" si="294"/>
        <v>123808</v>
      </c>
      <c r="B2381" s="52" t="str">
        <f>VLOOKUP(J2381,city!$A$4:$D$352,3,0)</f>
        <v>贵州</v>
      </c>
      <c r="C2381" s="52" t="str">
        <f>VLOOKUP(J2381,city!$A$4:$D$352,4,0)</f>
        <v>黔南</v>
      </c>
      <c r="D2381" s="51" t="s">
        <v>5779</v>
      </c>
      <c r="E2381" s="51" t="s">
        <v>5780</v>
      </c>
      <c r="F2381" s="53" t="str">
        <f t="shared" si="293"/>
        <v>107.724,25.258</v>
      </c>
      <c r="G2381" s="54" t="s">
        <v>795</v>
      </c>
      <c r="H2381" s="55" t="str">
        <f>"jingdian/"&amp;VLOOKUP(B2381,city!$C$4:$P$352,13,FALSE)&amp;"/"&amp;VLOOKUP(C2381,city!$D$4:$P$352,13,FALSE)&amp;"/jd/"&amp;K2381&amp;".jpg"</f>
        <v>jingdian/guizhou/qiannan/jd/8.jpg</v>
      </c>
      <c r="I2381" s="55" t="str">
        <f t="shared" si="295"/>
        <v>2a,2b</v>
      </c>
      <c r="J2381" s="51">
        <f t="shared" si="298"/>
        <v>238</v>
      </c>
      <c r="K2381" s="51">
        <f>IF(VLOOKUP(J2380,city!$K$4:$L$352,2,0)&gt;K2380,K2380+1,1)</f>
        <v>8</v>
      </c>
      <c r="L2381" s="51">
        <v>1</v>
      </c>
      <c r="M2381" s="51" t="s">
        <v>537</v>
      </c>
      <c r="N2381" s="17">
        <v>107.724</v>
      </c>
      <c r="O2381" s="17">
        <v>25.257999999999999</v>
      </c>
      <c r="P2381" s="51" t="str">
        <f t="shared" ref="P2381:P2444" si="299">IF(K2381=10,SUM(N2372:N2381)/10&amp;","&amp;SUM(O2372:O2381)/10,"")</f>
        <v/>
      </c>
      <c r="Q2381" s="51">
        <v>2</v>
      </c>
      <c r="R2381" s="51">
        <f t="shared" si="292"/>
        <v>2</v>
      </c>
      <c r="S2381" s="51" t="str">
        <f t="shared" si="296"/>
        <v>2a</v>
      </c>
      <c r="T2381" s="51" t="str">
        <f t="shared" si="297"/>
        <v>2b</v>
      </c>
    </row>
    <row r="2382" spans="1:20" ht="20" customHeight="1" x14ac:dyDescent="0.15">
      <c r="A2382" s="51">
        <f t="shared" si="294"/>
        <v>123809</v>
      </c>
      <c r="B2382" s="52" t="str">
        <f>VLOOKUP(J2382,city!$A$4:$D$352,3,0)</f>
        <v>贵州</v>
      </c>
      <c r="C2382" s="52" t="str">
        <f>VLOOKUP(J2382,city!$A$4:$D$352,4,0)</f>
        <v>黔南</v>
      </c>
      <c r="D2382" s="51" t="s">
        <v>5781</v>
      </c>
      <c r="E2382" s="51" t="s">
        <v>5782</v>
      </c>
      <c r="F2382" s="53" t="str">
        <f t="shared" si="293"/>
        <v>107.893,25.425</v>
      </c>
      <c r="G2382" s="54" t="s">
        <v>795</v>
      </c>
      <c r="H2382" s="55" t="str">
        <f>"jingdian/"&amp;VLOOKUP(B2382,city!$C$4:$P$352,13,FALSE)&amp;"/"&amp;VLOOKUP(C2382,city!$D$4:$P$352,13,FALSE)&amp;"/jd/"&amp;K2382&amp;".jpg"</f>
        <v>jingdian/guizhou/qiannan/jd/9.jpg</v>
      </c>
      <c r="I2382" s="55" t="str">
        <f t="shared" si="295"/>
        <v>6a,6b</v>
      </c>
      <c r="J2382" s="51">
        <f t="shared" si="298"/>
        <v>238</v>
      </c>
      <c r="K2382" s="51">
        <f>IF(VLOOKUP(J2381,city!$K$4:$L$352,2,0)&gt;K2381,K2381+1,1)</f>
        <v>9</v>
      </c>
      <c r="L2382" s="51">
        <v>1</v>
      </c>
      <c r="M2382" s="51" t="s">
        <v>537</v>
      </c>
      <c r="N2382" s="17">
        <v>107.893</v>
      </c>
      <c r="O2382" s="17">
        <v>25.425000000000001</v>
      </c>
      <c r="P2382" s="51" t="str">
        <f t="shared" si="299"/>
        <v/>
      </c>
      <c r="Q2382" s="51">
        <v>6</v>
      </c>
      <c r="R2382" s="51">
        <f t="shared" si="292"/>
        <v>6</v>
      </c>
      <c r="S2382" s="51" t="str">
        <f t="shared" si="296"/>
        <v>6a</v>
      </c>
      <c r="T2382" s="51" t="str">
        <f t="shared" si="297"/>
        <v>6b</v>
      </c>
    </row>
    <row r="2383" spans="1:20" ht="20" customHeight="1" x14ac:dyDescent="0.15">
      <c r="A2383" s="51">
        <f t="shared" si="294"/>
        <v>123810</v>
      </c>
      <c r="B2383" s="52" t="str">
        <f>VLOOKUP(J2383,city!$A$4:$D$352,3,0)</f>
        <v>贵州</v>
      </c>
      <c r="C2383" s="52" t="str">
        <f>VLOOKUP(J2383,city!$A$4:$D$352,4,0)</f>
        <v>黔南</v>
      </c>
      <c r="D2383" s="51" t="s">
        <v>5783</v>
      </c>
      <c r="E2383" s="51" t="s">
        <v>5784</v>
      </c>
      <c r="F2383" s="53" t="str">
        <f t="shared" si="293"/>
        <v>107.748,25.256</v>
      </c>
      <c r="G2383" s="54" t="s">
        <v>795</v>
      </c>
      <c r="H2383" s="55" t="str">
        <f>"jingdian/"&amp;VLOOKUP(B2383,city!$C$4:$P$352,13,FALSE)&amp;"/"&amp;VLOOKUP(C2383,city!$D$4:$P$352,13,FALSE)&amp;"/jd/"&amp;K2383&amp;".jpg"</f>
        <v>jingdian/guizhou/qiannan/jd/10.jpg</v>
      </c>
      <c r="I2383" s="55" t="str">
        <f t="shared" si="295"/>
        <v>8a,8b</v>
      </c>
      <c r="J2383" s="51">
        <f t="shared" si="298"/>
        <v>238</v>
      </c>
      <c r="K2383" s="51">
        <f>IF(VLOOKUP(J2382,city!$K$4:$L$352,2,0)&gt;K2382,K2382+1,1)</f>
        <v>10</v>
      </c>
      <c r="L2383" s="51">
        <v>1</v>
      </c>
      <c r="M2383" s="51" t="s">
        <v>537</v>
      </c>
      <c r="N2383" s="17">
        <v>107.748</v>
      </c>
      <c r="O2383" s="17">
        <v>25.256</v>
      </c>
      <c r="P2383" s="51" t="str">
        <f t="shared" si="299"/>
        <v>107.6435,25.4014</v>
      </c>
      <c r="Q2383" s="51">
        <v>8</v>
      </c>
      <c r="R2383" s="51">
        <f t="shared" si="292"/>
        <v>8</v>
      </c>
      <c r="S2383" s="51" t="str">
        <f t="shared" si="296"/>
        <v>8a</v>
      </c>
      <c r="T2383" s="51" t="str">
        <f t="shared" si="297"/>
        <v>8b</v>
      </c>
    </row>
    <row r="2384" spans="1:20" ht="20" customHeight="1" x14ac:dyDescent="0.15">
      <c r="A2384" s="51">
        <f t="shared" si="294"/>
        <v>123901</v>
      </c>
      <c r="B2384" s="52" t="str">
        <f>VLOOKUP(J2384,city!$A$4:$D$352,3,0)</f>
        <v>云南</v>
      </c>
      <c r="C2384" s="52" t="str">
        <f>VLOOKUP(J2384,city!$A$4:$D$352,4,0)</f>
        <v>昆明</v>
      </c>
      <c r="D2384" s="51" t="s">
        <v>5785</v>
      </c>
      <c r="E2384" s="51" t="s">
        <v>5786</v>
      </c>
      <c r="F2384" s="53" t="str">
        <f t="shared" si="293"/>
        <v>102.672,24.965</v>
      </c>
      <c r="G2384" s="54" t="s">
        <v>795</v>
      </c>
      <c r="H2384" s="55" t="str">
        <f>"jingdian/"&amp;VLOOKUP(B2384,city!$C$4:$P$352,13,FALSE)&amp;"/"&amp;VLOOKUP(C2384,city!$D$4:$P$352,13,FALSE)&amp;"/jd/"&amp;K2384&amp;".jpg"</f>
        <v>jingdian/yunnan/kunming/jd/1.jpg</v>
      </c>
      <c r="I2384" s="55" t="str">
        <f t="shared" si="295"/>
        <v>6a,6b</v>
      </c>
      <c r="J2384" s="51">
        <f t="shared" si="298"/>
        <v>239</v>
      </c>
      <c r="K2384" s="51">
        <f>IF(VLOOKUP(J2383,city!$K$4:$L$352,2,0)&gt;K2383,K2383+1,1)</f>
        <v>1</v>
      </c>
      <c r="L2384" s="51">
        <v>1</v>
      </c>
      <c r="M2384" s="51" t="s">
        <v>540</v>
      </c>
      <c r="N2384" s="17">
        <v>102.672</v>
      </c>
      <c r="O2384" s="17">
        <v>24.965</v>
      </c>
      <c r="P2384" s="51" t="str">
        <f t="shared" si="299"/>
        <v/>
      </c>
      <c r="Q2384" s="51">
        <v>6</v>
      </c>
      <c r="R2384" s="51">
        <f t="shared" si="292"/>
        <v>6</v>
      </c>
      <c r="S2384" s="51" t="str">
        <f t="shared" si="296"/>
        <v>6a</v>
      </c>
      <c r="T2384" s="51" t="str">
        <f t="shared" si="297"/>
        <v>6b</v>
      </c>
    </row>
    <row r="2385" spans="1:20" ht="20" customHeight="1" x14ac:dyDescent="0.15">
      <c r="A2385" s="51">
        <f t="shared" si="294"/>
        <v>123902</v>
      </c>
      <c r="B2385" s="52" t="str">
        <f>VLOOKUP(J2385,city!$A$4:$D$352,3,0)</f>
        <v>云南</v>
      </c>
      <c r="C2385" s="52" t="str">
        <f>VLOOKUP(J2385,city!$A$4:$D$352,4,0)</f>
        <v>昆明</v>
      </c>
      <c r="D2385" s="51" t="s">
        <v>5787</v>
      </c>
      <c r="E2385" s="51" t="s">
        <v>5788</v>
      </c>
      <c r="F2385" s="53" t="str">
        <f t="shared" si="293"/>
        <v>102.709,25.054</v>
      </c>
      <c r="G2385" s="54" t="s">
        <v>795</v>
      </c>
      <c r="H2385" s="55" t="str">
        <f>"jingdian/"&amp;VLOOKUP(B2385,city!$C$4:$P$352,13,FALSE)&amp;"/"&amp;VLOOKUP(C2385,city!$D$4:$P$352,13,FALSE)&amp;"/jd/"&amp;K2385&amp;".jpg"</f>
        <v>jingdian/yunnan/kunming/jd/2.jpg</v>
      </c>
      <c r="I2385" s="55" t="str">
        <f t="shared" si="295"/>
        <v>6a,6b</v>
      </c>
      <c r="J2385" s="51">
        <f t="shared" si="298"/>
        <v>239</v>
      </c>
      <c r="K2385" s="51">
        <f>IF(VLOOKUP(J2384,city!$K$4:$L$352,2,0)&gt;K2384,K2384+1,1)</f>
        <v>2</v>
      </c>
      <c r="L2385" s="51">
        <v>1</v>
      </c>
      <c r="M2385" s="51" t="s">
        <v>540</v>
      </c>
      <c r="N2385" s="17">
        <v>102.709</v>
      </c>
      <c r="O2385" s="17">
        <v>25.053999999999998</v>
      </c>
      <c r="P2385" s="51" t="str">
        <f t="shared" si="299"/>
        <v/>
      </c>
      <c r="Q2385" s="51">
        <v>6</v>
      </c>
      <c r="R2385" s="51">
        <f t="shared" si="292"/>
        <v>6</v>
      </c>
      <c r="S2385" s="51" t="str">
        <f t="shared" si="296"/>
        <v>6a</v>
      </c>
      <c r="T2385" s="51" t="str">
        <f t="shared" si="297"/>
        <v>6b</v>
      </c>
    </row>
    <row r="2386" spans="1:20" ht="20" customHeight="1" x14ac:dyDescent="0.15">
      <c r="A2386" s="51">
        <f t="shared" si="294"/>
        <v>123903</v>
      </c>
      <c r="B2386" s="52" t="str">
        <f>VLOOKUP(J2386,city!$A$4:$D$352,3,0)</f>
        <v>云南</v>
      </c>
      <c r="C2386" s="52" t="str">
        <f>VLOOKUP(J2386,city!$A$4:$D$352,4,0)</f>
        <v>昆明</v>
      </c>
      <c r="D2386" s="51" t="s">
        <v>5789</v>
      </c>
      <c r="E2386" s="51" t="s">
        <v>5790</v>
      </c>
      <c r="F2386" s="53" t="str">
        <f t="shared" si="293"/>
        <v>102.705,25.05</v>
      </c>
      <c r="G2386" s="54" t="s">
        <v>795</v>
      </c>
      <c r="H2386" s="55" t="str">
        <f>"jingdian/"&amp;VLOOKUP(B2386,city!$C$4:$P$352,13,FALSE)&amp;"/"&amp;VLOOKUP(C2386,city!$D$4:$P$352,13,FALSE)&amp;"/jd/"&amp;K2386&amp;".jpg"</f>
        <v>jingdian/yunnan/kunming/jd/3.jpg</v>
      </c>
      <c r="I2386" s="55" t="str">
        <f t="shared" si="295"/>
        <v>1a,1b</v>
      </c>
      <c r="J2386" s="51">
        <f t="shared" si="298"/>
        <v>239</v>
      </c>
      <c r="K2386" s="51">
        <f>IF(VLOOKUP(J2385,city!$K$4:$L$352,2,0)&gt;K2385,K2385+1,1)</f>
        <v>3</v>
      </c>
      <c r="L2386" s="51">
        <v>1</v>
      </c>
      <c r="M2386" s="51" t="s">
        <v>540</v>
      </c>
      <c r="N2386" s="17">
        <v>102.705</v>
      </c>
      <c r="O2386" s="17">
        <v>25.05</v>
      </c>
      <c r="P2386" s="51" t="str">
        <f t="shared" si="299"/>
        <v/>
      </c>
      <c r="Q2386" s="51">
        <v>1</v>
      </c>
      <c r="R2386" s="51">
        <f t="shared" si="292"/>
        <v>1</v>
      </c>
      <c r="S2386" s="51" t="str">
        <f t="shared" si="296"/>
        <v>1a</v>
      </c>
      <c r="T2386" s="51" t="str">
        <f t="shared" si="297"/>
        <v>1b</v>
      </c>
    </row>
    <row r="2387" spans="1:20" ht="20" customHeight="1" x14ac:dyDescent="0.15">
      <c r="A2387" s="51">
        <f t="shared" si="294"/>
        <v>123904</v>
      </c>
      <c r="B2387" s="52" t="str">
        <f>VLOOKUP(J2387,city!$A$4:$D$352,3,0)</f>
        <v>云南</v>
      </c>
      <c r="C2387" s="52" t="str">
        <f>VLOOKUP(J2387,city!$A$4:$D$352,4,0)</f>
        <v>昆明</v>
      </c>
      <c r="D2387" s="51" t="s">
        <v>5791</v>
      </c>
      <c r="E2387" s="51" t="s">
        <v>5792</v>
      </c>
      <c r="F2387" s="53" t="str">
        <f t="shared" si="293"/>
        <v>102.669,24.971</v>
      </c>
      <c r="G2387" s="54" t="s">
        <v>795</v>
      </c>
      <c r="H2387" s="55" t="str">
        <f>"jingdian/"&amp;VLOOKUP(B2387,city!$C$4:$P$352,13,FALSE)&amp;"/"&amp;VLOOKUP(C2387,city!$D$4:$P$352,13,FALSE)&amp;"/jd/"&amp;K2387&amp;".jpg"</f>
        <v>jingdian/yunnan/kunming/jd/4.jpg</v>
      </c>
      <c r="I2387" s="55" t="str">
        <f t="shared" si="295"/>
        <v>13a,13b</v>
      </c>
      <c r="J2387" s="51">
        <f t="shared" si="298"/>
        <v>239</v>
      </c>
      <c r="K2387" s="51">
        <f>IF(VLOOKUP(J2386,city!$K$4:$L$352,2,0)&gt;K2386,K2386+1,1)</f>
        <v>4</v>
      </c>
      <c r="L2387" s="51">
        <v>1</v>
      </c>
      <c r="M2387" s="51" t="s">
        <v>540</v>
      </c>
      <c r="N2387" s="17">
        <v>102.669</v>
      </c>
      <c r="O2387" s="17">
        <v>24.971</v>
      </c>
      <c r="P2387" s="51" t="str">
        <f t="shared" si="299"/>
        <v/>
      </c>
      <c r="Q2387" s="51">
        <v>13</v>
      </c>
      <c r="R2387" s="51">
        <f t="shared" si="292"/>
        <v>13</v>
      </c>
      <c r="S2387" s="51" t="str">
        <f t="shared" si="296"/>
        <v>13a</v>
      </c>
      <c r="T2387" s="51" t="str">
        <f t="shared" si="297"/>
        <v>13b</v>
      </c>
    </row>
    <row r="2388" spans="1:20" ht="20" customHeight="1" x14ac:dyDescent="0.15">
      <c r="A2388" s="51">
        <f t="shared" si="294"/>
        <v>123905</v>
      </c>
      <c r="B2388" s="52" t="str">
        <f>VLOOKUP(J2388,city!$A$4:$D$352,3,0)</f>
        <v>云南</v>
      </c>
      <c r="C2388" s="52" t="str">
        <f>VLOOKUP(J2388,city!$A$4:$D$352,4,0)</f>
        <v>昆明</v>
      </c>
      <c r="D2388" s="51" t="s">
        <v>5793</v>
      </c>
      <c r="E2388" s="51" t="s">
        <v>5794</v>
      </c>
      <c r="F2388" s="53" t="str">
        <f t="shared" si="293"/>
        <v>102.716,25.039</v>
      </c>
      <c r="G2388" s="54" t="s">
        <v>795</v>
      </c>
      <c r="H2388" s="55" t="str">
        <f>"jingdian/"&amp;VLOOKUP(B2388,city!$C$4:$P$352,13,FALSE)&amp;"/"&amp;VLOOKUP(C2388,city!$D$4:$P$352,13,FALSE)&amp;"/jd/"&amp;K2388&amp;".jpg"</f>
        <v>jingdian/yunnan/kunming/jd/5.jpg</v>
      </c>
      <c r="I2388" s="55" t="str">
        <f t="shared" si="295"/>
        <v>32a,32b</v>
      </c>
      <c r="J2388" s="51">
        <f t="shared" si="298"/>
        <v>239</v>
      </c>
      <c r="K2388" s="51">
        <f>IF(VLOOKUP(J2387,city!$K$4:$L$352,2,0)&gt;K2387,K2387+1,1)</f>
        <v>5</v>
      </c>
      <c r="L2388" s="51">
        <v>1</v>
      </c>
      <c r="M2388" s="51" t="s">
        <v>540</v>
      </c>
      <c r="N2388" s="17">
        <v>102.71599999999999</v>
      </c>
      <c r="O2388" s="17">
        <v>25.039000000000001</v>
      </c>
      <c r="P2388" s="51" t="str">
        <f t="shared" si="299"/>
        <v/>
      </c>
      <c r="Q2388" s="51">
        <v>32</v>
      </c>
      <c r="R2388" s="51" t="e">
        <f t="shared" si="292"/>
        <v>#N/A</v>
      </c>
      <c r="S2388" s="51" t="str">
        <f t="shared" si="296"/>
        <v>32a</v>
      </c>
      <c r="T2388" s="51" t="str">
        <f t="shared" si="297"/>
        <v>32b</v>
      </c>
    </row>
    <row r="2389" spans="1:20" ht="20" customHeight="1" x14ac:dyDescent="0.15">
      <c r="A2389" s="51">
        <f t="shared" si="294"/>
        <v>123906</v>
      </c>
      <c r="B2389" s="52" t="str">
        <f>VLOOKUP(J2389,city!$A$4:$D$352,3,0)</f>
        <v>云南</v>
      </c>
      <c r="C2389" s="52" t="str">
        <f>VLOOKUP(J2389,city!$A$4:$D$352,4,0)</f>
        <v>昆明</v>
      </c>
      <c r="D2389" s="51" t="s">
        <v>5795</v>
      </c>
      <c r="E2389" s="51" t="s">
        <v>5796</v>
      </c>
      <c r="F2389" s="53" t="str">
        <f t="shared" si="293"/>
        <v>102.757,25.147</v>
      </c>
      <c r="G2389" s="54" t="s">
        <v>795</v>
      </c>
      <c r="H2389" s="55" t="str">
        <f>"jingdian/"&amp;VLOOKUP(B2389,city!$C$4:$P$352,13,FALSE)&amp;"/"&amp;VLOOKUP(C2389,city!$D$4:$P$352,13,FALSE)&amp;"/jd/"&amp;K2389&amp;".jpg"</f>
        <v>jingdian/yunnan/kunming/jd/6.jpg</v>
      </c>
      <c r="I2389" s="55" t="str">
        <f t="shared" si="295"/>
        <v>1a,1b</v>
      </c>
      <c r="J2389" s="51">
        <f t="shared" si="298"/>
        <v>239</v>
      </c>
      <c r="K2389" s="51">
        <f>IF(VLOOKUP(J2388,city!$K$4:$L$352,2,0)&gt;K2388,K2388+1,1)</f>
        <v>6</v>
      </c>
      <c r="L2389" s="51">
        <v>1</v>
      </c>
      <c r="M2389" s="51" t="s">
        <v>540</v>
      </c>
      <c r="N2389" s="17">
        <v>102.75700000000001</v>
      </c>
      <c r="O2389" s="17">
        <v>25.146999999999998</v>
      </c>
      <c r="P2389" s="51" t="str">
        <f t="shared" si="299"/>
        <v/>
      </c>
      <c r="Q2389" s="51">
        <v>1</v>
      </c>
      <c r="R2389" s="51">
        <f t="shared" si="292"/>
        <v>1</v>
      </c>
      <c r="S2389" s="51" t="str">
        <f t="shared" si="296"/>
        <v>1a</v>
      </c>
      <c r="T2389" s="51" t="str">
        <f t="shared" si="297"/>
        <v>1b</v>
      </c>
    </row>
    <row r="2390" spans="1:20" ht="20" customHeight="1" x14ac:dyDescent="0.15">
      <c r="A2390" s="51">
        <f t="shared" si="294"/>
        <v>123907</v>
      </c>
      <c r="B2390" s="52" t="str">
        <f>VLOOKUP(J2390,city!$A$4:$D$352,3,0)</f>
        <v>云南</v>
      </c>
      <c r="C2390" s="52" t="str">
        <f>VLOOKUP(J2390,city!$A$4:$D$352,4,0)</f>
        <v>昆明</v>
      </c>
      <c r="D2390" s="51" t="s">
        <v>5797</v>
      </c>
      <c r="E2390" s="51" t="s">
        <v>5798</v>
      </c>
      <c r="F2390" s="53" t="str">
        <f t="shared" si="293"/>
        <v>102.629,24.975</v>
      </c>
      <c r="G2390" s="54" t="s">
        <v>795</v>
      </c>
      <c r="H2390" s="55" t="str">
        <f>"jingdian/"&amp;VLOOKUP(B2390,city!$C$4:$P$352,13,FALSE)&amp;"/"&amp;VLOOKUP(C2390,city!$D$4:$P$352,13,FALSE)&amp;"/jd/"&amp;K2390&amp;".jpg"</f>
        <v>jingdian/yunnan/kunming/jd/7.jpg</v>
      </c>
      <c r="I2390" s="55" t="str">
        <f t="shared" si="295"/>
        <v>11a,11b</v>
      </c>
      <c r="J2390" s="51">
        <f t="shared" si="298"/>
        <v>239</v>
      </c>
      <c r="K2390" s="51">
        <f>IF(VLOOKUP(J2389,city!$K$4:$L$352,2,0)&gt;K2389,K2389+1,1)</f>
        <v>7</v>
      </c>
      <c r="L2390" s="51">
        <v>1</v>
      </c>
      <c r="M2390" s="51" t="s">
        <v>540</v>
      </c>
      <c r="N2390" s="17">
        <v>102.629</v>
      </c>
      <c r="O2390" s="17">
        <v>24.975000000000001</v>
      </c>
      <c r="P2390" s="51" t="str">
        <f t="shared" si="299"/>
        <v/>
      </c>
      <c r="Q2390" s="51">
        <v>11</v>
      </c>
      <c r="R2390" s="51">
        <f t="shared" si="292"/>
        <v>11</v>
      </c>
      <c r="S2390" s="51" t="str">
        <f t="shared" si="296"/>
        <v>11a</v>
      </c>
      <c r="T2390" s="51" t="str">
        <f t="shared" si="297"/>
        <v>11b</v>
      </c>
    </row>
    <row r="2391" spans="1:20" ht="20" customHeight="1" x14ac:dyDescent="0.15">
      <c r="A2391" s="51">
        <f t="shared" si="294"/>
        <v>123908</v>
      </c>
      <c r="B2391" s="52" t="str">
        <f>VLOOKUP(J2391,city!$A$4:$D$352,3,0)</f>
        <v>云南</v>
      </c>
      <c r="C2391" s="52" t="str">
        <f>VLOOKUP(J2391,city!$A$4:$D$352,4,0)</f>
        <v>昆明</v>
      </c>
      <c r="D2391" s="51" t="s">
        <v>5799</v>
      </c>
      <c r="E2391" s="51" t="s">
        <v>5800</v>
      </c>
      <c r="F2391" s="53" t="str">
        <f t="shared" si="293"/>
        <v>102.778,25.09</v>
      </c>
      <c r="G2391" s="54" t="s">
        <v>795</v>
      </c>
      <c r="H2391" s="55" t="str">
        <f>"jingdian/"&amp;VLOOKUP(B2391,city!$C$4:$P$352,13,FALSE)&amp;"/"&amp;VLOOKUP(C2391,city!$D$4:$P$352,13,FALSE)&amp;"/jd/"&amp;K2391&amp;".jpg"</f>
        <v>jingdian/yunnan/kunming/jd/8.jpg</v>
      </c>
      <c r="I2391" s="55" t="str">
        <f t="shared" si="295"/>
        <v>1a,1b</v>
      </c>
      <c r="J2391" s="51">
        <f t="shared" si="298"/>
        <v>239</v>
      </c>
      <c r="K2391" s="51">
        <f>IF(VLOOKUP(J2390,city!$K$4:$L$352,2,0)&gt;K2390,K2390+1,1)</f>
        <v>8</v>
      </c>
      <c r="L2391" s="51">
        <v>1</v>
      </c>
      <c r="M2391" s="51" t="s">
        <v>540</v>
      </c>
      <c r="N2391" s="17">
        <v>102.77800000000001</v>
      </c>
      <c r="O2391" s="17">
        <v>25.09</v>
      </c>
      <c r="P2391" s="51" t="str">
        <f t="shared" si="299"/>
        <v/>
      </c>
      <c r="Q2391" s="51">
        <v>1</v>
      </c>
      <c r="R2391" s="51">
        <f t="shared" si="292"/>
        <v>1</v>
      </c>
      <c r="S2391" s="51" t="str">
        <f t="shared" si="296"/>
        <v>1a</v>
      </c>
      <c r="T2391" s="51" t="str">
        <f t="shared" si="297"/>
        <v>1b</v>
      </c>
    </row>
    <row r="2392" spans="1:20" ht="20" customHeight="1" x14ac:dyDescent="0.15">
      <c r="A2392" s="51">
        <f t="shared" si="294"/>
        <v>123909</v>
      </c>
      <c r="B2392" s="52" t="str">
        <f>VLOOKUP(J2392,city!$A$4:$D$352,3,0)</f>
        <v>云南</v>
      </c>
      <c r="C2392" s="52" t="str">
        <f>VLOOKUP(J2392,city!$A$4:$D$352,4,0)</f>
        <v>昆明</v>
      </c>
      <c r="D2392" s="51" t="s">
        <v>5801</v>
      </c>
      <c r="E2392" s="51" t="s">
        <v>5802</v>
      </c>
      <c r="F2392" s="53" t="str">
        <f t="shared" si="293"/>
        <v>103.393,25.085</v>
      </c>
      <c r="G2392" s="54" t="s">
        <v>795</v>
      </c>
      <c r="H2392" s="55" t="str">
        <f>"jingdian/"&amp;VLOOKUP(B2392,city!$C$4:$P$352,13,FALSE)&amp;"/"&amp;VLOOKUP(C2392,city!$D$4:$P$352,13,FALSE)&amp;"/jd/"&amp;K2392&amp;".jpg"</f>
        <v>jingdian/yunnan/kunming/jd/9.jpg</v>
      </c>
      <c r="I2392" s="55" t="str">
        <f t="shared" si="295"/>
        <v>2a,2b</v>
      </c>
      <c r="J2392" s="51">
        <f t="shared" si="298"/>
        <v>239</v>
      </c>
      <c r="K2392" s="51">
        <f>IF(VLOOKUP(J2391,city!$K$4:$L$352,2,0)&gt;K2391,K2391+1,1)</f>
        <v>9</v>
      </c>
      <c r="L2392" s="51">
        <v>1</v>
      </c>
      <c r="M2392" s="51" t="s">
        <v>540</v>
      </c>
      <c r="N2392" s="17">
        <v>103.393</v>
      </c>
      <c r="O2392" s="17">
        <v>25.085000000000001</v>
      </c>
      <c r="P2392" s="51" t="str">
        <f t="shared" si="299"/>
        <v/>
      </c>
      <c r="Q2392" s="51">
        <v>2</v>
      </c>
      <c r="R2392" s="51">
        <f t="shared" si="292"/>
        <v>2</v>
      </c>
      <c r="S2392" s="51" t="str">
        <f t="shared" si="296"/>
        <v>2a</v>
      </c>
      <c r="T2392" s="51" t="str">
        <f t="shared" si="297"/>
        <v>2b</v>
      </c>
    </row>
    <row r="2393" spans="1:20" ht="20" customHeight="1" x14ac:dyDescent="0.15">
      <c r="A2393" s="51">
        <f t="shared" si="294"/>
        <v>123910</v>
      </c>
      <c r="B2393" s="52" t="str">
        <f>VLOOKUP(J2393,city!$A$4:$D$352,3,0)</f>
        <v>云南</v>
      </c>
      <c r="C2393" s="52" t="str">
        <f>VLOOKUP(J2393,city!$A$4:$D$352,4,0)</f>
        <v>昆明</v>
      </c>
      <c r="D2393" s="51" t="s">
        <v>5803</v>
      </c>
      <c r="E2393" s="51" t="s">
        <v>5804</v>
      </c>
      <c r="F2393" s="53" t="str">
        <f t="shared" si="293"/>
        <v>102.769,25.08</v>
      </c>
      <c r="G2393" s="54" t="s">
        <v>795</v>
      </c>
      <c r="H2393" s="55" t="str">
        <f>"jingdian/"&amp;VLOOKUP(B2393,city!$C$4:$P$352,13,FALSE)&amp;"/"&amp;VLOOKUP(C2393,city!$D$4:$P$352,13,FALSE)&amp;"/jd/"&amp;K2393&amp;".jpg"</f>
        <v>jingdian/yunnan/kunming/jd/10.jpg</v>
      </c>
      <c r="I2393" s="55" t="str">
        <f t="shared" si="295"/>
        <v>2a,2b</v>
      </c>
      <c r="J2393" s="51">
        <f t="shared" si="298"/>
        <v>239</v>
      </c>
      <c r="K2393" s="51">
        <f>IF(VLOOKUP(J2392,city!$K$4:$L$352,2,0)&gt;K2392,K2392+1,1)</f>
        <v>10</v>
      </c>
      <c r="L2393" s="51">
        <v>1</v>
      </c>
      <c r="M2393" s="51" t="s">
        <v>540</v>
      </c>
      <c r="N2393" s="17">
        <v>102.76900000000001</v>
      </c>
      <c r="O2393" s="17">
        <v>25.08</v>
      </c>
      <c r="P2393" s="51" t="str">
        <f t="shared" si="299"/>
        <v>102.7797,25.0456</v>
      </c>
      <c r="Q2393" s="51">
        <v>2</v>
      </c>
      <c r="R2393" s="51">
        <f t="shared" si="292"/>
        <v>1</v>
      </c>
      <c r="S2393" s="51" t="str">
        <f t="shared" si="296"/>
        <v>2a</v>
      </c>
      <c r="T2393" s="51" t="str">
        <f t="shared" si="297"/>
        <v>2b</v>
      </c>
    </row>
    <row r="2394" spans="1:20" ht="20" customHeight="1" x14ac:dyDescent="0.15">
      <c r="A2394" s="51">
        <f t="shared" si="294"/>
        <v>124001</v>
      </c>
      <c r="B2394" s="52" t="str">
        <f>VLOOKUP(J2394,city!$A$4:$D$352,3,0)</f>
        <v>云南</v>
      </c>
      <c r="C2394" s="52" t="str">
        <f>VLOOKUP(J2394,city!$A$4:$D$352,4,0)</f>
        <v>曲靖</v>
      </c>
      <c r="D2394" s="51" t="s">
        <v>5805</v>
      </c>
      <c r="E2394" s="51" t="s">
        <v>5806</v>
      </c>
      <c r="F2394" s="53" t="str">
        <f t="shared" si="293"/>
        <v>104.319,24.861</v>
      </c>
      <c r="G2394" s="54" t="s">
        <v>795</v>
      </c>
      <c r="H2394" s="55" t="str">
        <f>"jingdian/"&amp;VLOOKUP(B2394,city!$C$4:$P$352,13,FALSE)&amp;"/"&amp;VLOOKUP(C2394,city!$D$4:$P$352,13,FALSE)&amp;"/jd/"&amp;K2394&amp;".jpg"</f>
        <v>jingdian/yunnan/qujing/jd/1.jpg</v>
      </c>
      <c r="I2394" s="55" t="str">
        <f t="shared" si="295"/>
        <v>28a,28b</v>
      </c>
      <c r="J2394" s="51">
        <f t="shared" si="298"/>
        <v>240</v>
      </c>
      <c r="K2394" s="51">
        <f>IF(VLOOKUP(J2393,city!$K$4:$L$352,2,0)&gt;K2393,K2393+1,1)</f>
        <v>1</v>
      </c>
      <c r="L2394" s="51">
        <v>1</v>
      </c>
      <c r="M2394" s="51" t="s">
        <v>543</v>
      </c>
      <c r="N2394" s="17">
        <v>104.319</v>
      </c>
      <c r="O2394" s="17">
        <v>24.861000000000001</v>
      </c>
      <c r="P2394" s="51" t="str">
        <f t="shared" si="299"/>
        <v/>
      </c>
      <c r="Q2394" s="51">
        <v>28</v>
      </c>
      <c r="R2394" s="51">
        <f t="shared" si="292"/>
        <v>6</v>
      </c>
      <c r="S2394" s="51" t="str">
        <f t="shared" si="296"/>
        <v>28a</v>
      </c>
      <c r="T2394" s="51" t="str">
        <f t="shared" si="297"/>
        <v>28b</v>
      </c>
    </row>
    <row r="2395" spans="1:20" ht="20" customHeight="1" x14ac:dyDescent="0.15">
      <c r="A2395" s="51">
        <f t="shared" si="294"/>
        <v>124002</v>
      </c>
      <c r="B2395" s="52" t="str">
        <f>VLOOKUP(J2395,city!$A$4:$D$352,3,0)</f>
        <v>云南</v>
      </c>
      <c r="C2395" s="52" t="str">
        <f>VLOOKUP(J2395,city!$A$4:$D$352,4,0)</f>
        <v>曲靖</v>
      </c>
      <c r="D2395" s="51" t="s">
        <v>5807</v>
      </c>
      <c r="E2395" s="51" t="s">
        <v>5808</v>
      </c>
      <c r="F2395" s="53" t="str">
        <f t="shared" si="293"/>
        <v>103.725,24.901</v>
      </c>
      <c r="G2395" s="54" t="s">
        <v>795</v>
      </c>
      <c r="H2395" s="55" t="str">
        <f>"jingdian/"&amp;VLOOKUP(B2395,city!$C$4:$P$352,13,FALSE)&amp;"/"&amp;VLOOKUP(C2395,city!$D$4:$P$352,13,FALSE)&amp;"/jd/"&amp;K2395&amp;".jpg"</f>
        <v>jingdian/yunnan/qujing/jd/2.jpg</v>
      </c>
      <c r="I2395" s="55" t="str">
        <f t="shared" si="295"/>
        <v>1a,1b</v>
      </c>
      <c r="J2395" s="51">
        <f t="shared" si="298"/>
        <v>240</v>
      </c>
      <c r="K2395" s="51">
        <f>IF(VLOOKUP(J2394,city!$K$4:$L$352,2,0)&gt;K2394,K2394+1,1)</f>
        <v>2</v>
      </c>
      <c r="L2395" s="51">
        <v>1</v>
      </c>
      <c r="M2395" s="51" t="s">
        <v>543</v>
      </c>
      <c r="N2395" s="17">
        <v>103.72499999999999</v>
      </c>
      <c r="O2395" s="17">
        <v>24.901</v>
      </c>
      <c r="P2395" s="51" t="str">
        <f t="shared" si="299"/>
        <v/>
      </c>
      <c r="Q2395" s="51">
        <v>1</v>
      </c>
      <c r="R2395" s="51">
        <f t="shared" ref="R2395:R2458" si="300">LOOKUP(1,0/FIND($U$6:$U$91,D2395),$V$6:$V$91)</f>
        <v>1</v>
      </c>
      <c r="S2395" s="51" t="str">
        <f t="shared" si="296"/>
        <v>1a</v>
      </c>
      <c r="T2395" s="51" t="str">
        <f t="shared" si="297"/>
        <v>1b</v>
      </c>
    </row>
    <row r="2396" spans="1:20" ht="20" customHeight="1" x14ac:dyDescent="0.15">
      <c r="A2396" s="51">
        <f t="shared" si="294"/>
        <v>124003</v>
      </c>
      <c r="B2396" s="52" t="str">
        <f>VLOOKUP(J2396,city!$A$4:$D$352,3,0)</f>
        <v>云南</v>
      </c>
      <c r="C2396" s="52" t="str">
        <f>VLOOKUP(J2396,city!$A$4:$D$352,4,0)</f>
        <v>曲靖</v>
      </c>
      <c r="D2396" s="51" t="s">
        <v>5809</v>
      </c>
      <c r="E2396" s="51" t="s">
        <v>5810</v>
      </c>
      <c r="F2396" s="53" t="str">
        <f t="shared" si="293"/>
        <v>104.432,25.018</v>
      </c>
      <c r="G2396" s="54" t="s">
        <v>795</v>
      </c>
      <c r="H2396" s="55" t="str">
        <f>"jingdian/"&amp;VLOOKUP(B2396,city!$C$4:$P$352,13,FALSE)&amp;"/"&amp;VLOOKUP(C2396,city!$D$4:$P$352,13,FALSE)&amp;"/jd/"&amp;K2396&amp;".jpg"</f>
        <v>jingdian/yunnan/qujing/jd/3.jpg</v>
      </c>
      <c r="I2396" s="55" t="str">
        <f t="shared" si="295"/>
        <v>8a,8b</v>
      </c>
      <c r="J2396" s="51">
        <f t="shared" si="298"/>
        <v>240</v>
      </c>
      <c r="K2396" s="51">
        <f>IF(VLOOKUP(J2395,city!$K$4:$L$352,2,0)&gt;K2395,K2395+1,1)</f>
        <v>3</v>
      </c>
      <c r="L2396" s="51">
        <v>1</v>
      </c>
      <c r="M2396" s="51" t="s">
        <v>543</v>
      </c>
      <c r="N2396" s="17">
        <v>104.432</v>
      </c>
      <c r="O2396" s="17">
        <v>25.018000000000001</v>
      </c>
      <c r="P2396" s="51" t="str">
        <f t="shared" si="299"/>
        <v/>
      </c>
      <c r="Q2396" s="51">
        <v>8</v>
      </c>
      <c r="R2396" s="51">
        <f t="shared" si="300"/>
        <v>8</v>
      </c>
      <c r="S2396" s="51" t="str">
        <f t="shared" si="296"/>
        <v>8a</v>
      </c>
      <c r="T2396" s="51" t="str">
        <f t="shared" si="297"/>
        <v>8b</v>
      </c>
    </row>
    <row r="2397" spans="1:20" ht="20" customHeight="1" x14ac:dyDescent="0.15">
      <c r="A2397" s="51">
        <f t="shared" si="294"/>
        <v>124004</v>
      </c>
      <c r="B2397" s="52" t="str">
        <f>VLOOKUP(J2397,city!$A$4:$D$352,3,0)</f>
        <v>云南</v>
      </c>
      <c r="C2397" s="52" t="str">
        <f>VLOOKUP(J2397,city!$A$4:$D$352,4,0)</f>
        <v>曲靖</v>
      </c>
      <c r="D2397" s="51" t="s">
        <v>5811</v>
      </c>
      <c r="E2397" s="51" t="s">
        <v>5812</v>
      </c>
      <c r="F2397" s="53" t="str">
        <f t="shared" si="293"/>
        <v>104.406,24.95</v>
      </c>
      <c r="G2397" s="54" t="s">
        <v>795</v>
      </c>
      <c r="H2397" s="55" t="str">
        <f>"jingdian/"&amp;VLOOKUP(B2397,city!$C$4:$P$352,13,FALSE)&amp;"/"&amp;VLOOKUP(C2397,city!$D$4:$P$352,13,FALSE)&amp;"/jd/"&amp;K2397&amp;".jpg"</f>
        <v>jingdian/yunnan/qujing/jd/4.jpg</v>
      </c>
      <c r="I2397" s="55" t="str">
        <f t="shared" si="295"/>
        <v>11a,11b</v>
      </c>
      <c r="J2397" s="51">
        <f t="shared" si="298"/>
        <v>240</v>
      </c>
      <c r="K2397" s="51">
        <f>IF(VLOOKUP(J2396,city!$K$4:$L$352,2,0)&gt;K2396,K2396+1,1)</f>
        <v>4</v>
      </c>
      <c r="L2397" s="51">
        <v>1</v>
      </c>
      <c r="M2397" s="51" t="s">
        <v>543</v>
      </c>
      <c r="N2397" s="17">
        <v>104.40600000000001</v>
      </c>
      <c r="O2397" s="17">
        <v>24.95</v>
      </c>
      <c r="P2397" s="51" t="str">
        <f t="shared" si="299"/>
        <v/>
      </c>
      <c r="Q2397" s="51">
        <v>11</v>
      </c>
      <c r="R2397" s="51">
        <f t="shared" si="300"/>
        <v>11</v>
      </c>
      <c r="S2397" s="51" t="str">
        <f t="shared" si="296"/>
        <v>11a</v>
      </c>
      <c r="T2397" s="51" t="str">
        <f t="shared" si="297"/>
        <v>11b</v>
      </c>
    </row>
    <row r="2398" spans="1:20" ht="20" customHeight="1" x14ac:dyDescent="0.15">
      <c r="A2398" s="51">
        <f t="shared" si="294"/>
        <v>124005</v>
      </c>
      <c r="B2398" s="52" t="str">
        <f>VLOOKUP(J2398,city!$A$4:$D$352,3,0)</f>
        <v>云南</v>
      </c>
      <c r="C2398" s="52" t="str">
        <f>VLOOKUP(J2398,city!$A$4:$D$352,4,0)</f>
        <v>曲靖</v>
      </c>
      <c r="D2398" s="51" t="s">
        <v>5813</v>
      </c>
      <c r="E2398" s="51" t="s">
        <v>5814</v>
      </c>
      <c r="F2398" s="53" t="str">
        <f t="shared" si="293"/>
        <v>104.507,24.768</v>
      </c>
      <c r="G2398" s="54" t="s">
        <v>795</v>
      </c>
      <c r="H2398" s="55" t="str">
        <f>"jingdian/"&amp;VLOOKUP(B2398,city!$C$4:$P$352,13,FALSE)&amp;"/"&amp;VLOOKUP(C2398,city!$D$4:$P$352,13,FALSE)&amp;"/jd/"&amp;K2398&amp;".jpg"</f>
        <v>jingdian/yunnan/qujing/jd/5.jpg</v>
      </c>
      <c r="I2398" s="55" t="str">
        <f t="shared" si="295"/>
        <v>6a,6b</v>
      </c>
      <c r="J2398" s="51">
        <f t="shared" si="298"/>
        <v>240</v>
      </c>
      <c r="K2398" s="51">
        <f>IF(VLOOKUP(J2397,city!$K$4:$L$352,2,0)&gt;K2397,K2397+1,1)</f>
        <v>5</v>
      </c>
      <c r="L2398" s="51">
        <v>1</v>
      </c>
      <c r="M2398" s="51" t="s">
        <v>543</v>
      </c>
      <c r="N2398" s="17">
        <v>104.50700000000001</v>
      </c>
      <c r="O2398" s="17">
        <v>24.768000000000001</v>
      </c>
      <c r="P2398" s="51" t="str">
        <f t="shared" si="299"/>
        <v/>
      </c>
      <c r="Q2398" s="51">
        <v>6</v>
      </c>
      <c r="R2398" s="51">
        <f t="shared" si="300"/>
        <v>6</v>
      </c>
      <c r="S2398" s="51" t="str">
        <f t="shared" si="296"/>
        <v>6a</v>
      </c>
      <c r="T2398" s="51" t="str">
        <f t="shared" si="297"/>
        <v>6b</v>
      </c>
    </row>
    <row r="2399" spans="1:20" ht="20" customHeight="1" x14ac:dyDescent="0.15">
      <c r="A2399" s="51">
        <f t="shared" si="294"/>
        <v>124006</v>
      </c>
      <c r="B2399" s="52" t="str">
        <f>VLOOKUP(J2399,city!$A$4:$D$352,3,0)</f>
        <v>云南</v>
      </c>
      <c r="C2399" s="52" t="str">
        <f>VLOOKUP(J2399,city!$A$4:$D$352,4,0)</f>
        <v>曲靖</v>
      </c>
      <c r="D2399" s="51" t="s">
        <v>5815</v>
      </c>
      <c r="E2399" s="51" t="s">
        <v>5816</v>
      </c>
      <c r="F2399" s="53" t="str">
        <f t="shared" si="293"/>
        <v>104.257,24.632</v>
      </c>
      <c r="G2399" s="54" t="s">
        <v>795</v>
      </c>
      <c r="H2399" s="55" t="str">
        <f>"jingdian/"&amp;VLOOKUP(B2399,city!$C$4:$P$352,13,FALSE)&amp;"/"&amp;VLOOKUP(C2399,city!$D$4:$P$352,13,FALSE)&amp;"/jd/"&amp;K2399&amp;".jpg"</f>
        <v>jingdian/yunnan/qujing/jd/6.jpg</v>
      </c>
      <c r="I2399" s="55" t="str">
        <f t="shared" si="295"/>
        <v>2a,2b</v>
      </c>
      <c r="J2399" s="51">
        <f t="shared" si="298"/>
        <v>240</v>
      </c>
      <c r="K2399" s="51">
        <f>IF(VLOOKUP(J2398,city!$K$4:$L$352,2,0)&gt;K2398,K2398+1,1)</f>
        <v>6</v>
      </c>
      <c r="L2399" s="51">
        <v>1</v>
      </c>
      <c r="M2399" s="51" t="s">
        <v>543</v>
      </c>
      <c r="N2399" s="17">
        <v>104.25700000000001</v>
      </c>
      <c r="O2399" s="17">
        <v>24.632000000000001</v>
      </c>
      <c r="P2399" s="51" t="str">
        <f t="shared" si="299"/>
        <v/>
      </c>
      <c r="Q2399" s="51">
        <v>2</v>
      </c>
      <c r="R2399" s="51">
        <f t="shared" si="300"/>
        <v>2</v>
      </c>
      <c r="S2399" s="51" t="str">
        <f t="shared" si="296"/>
        <v>2a</v>
      </c>
      <c r="T2399" s="51" t="str">
        <f t="shared" si="297"/>
        <v>2b</v>
      </c>
    </row>
    <row r="2400" spans="1:20" ht="20" customHeight="1" x14ac:dyDescent="0.15">
      <c r="A2400" s="51">
        <f t="shared" si="294"/>
        <v>124007</v>
      </c>
      <c r="B2400" s="52" t="str">
        <f>VLOOKUP(J2400,city!$A$4:$D$352,3,0)</f>
        <v>云南</v>
      </c>
      <c r="C2400" s="52" t="str">
        <f>VLOOKUP(J2400,city!$A$4:$D$352,4,0)</f>
        <v>曲靖</v>
      </c>
      <c r="D2400" s="51" t="s">
        <v>5817</v>
      </c>
      <c r="E2400" s="51" t="s">
        <v>5818</v>
      </c>
      <c r="F2400" s="53" t="str">
        <f t="shared" si="293"/>
        <v>104.307,24.973</v>
      </c>
      <c r="G2400" s="54" t="s">
        <v>795</v>
      </c>
      <c r="H2400" s="55" t="str">
        <f>"jingdian/"&amp;VLOOKUP(B2400,city!$C$4:$P$352,13,FALSE)&amp;"/"&amp;VLOOKUP(C2400,city!$D$4:$P$352,13,FALSE)&amp;"/jd/"&amp;K2400&amp;".jpg"</f>
        <v>jingdian/yunnan/qujing/jd/7.jpg</v>
      </c>
      <c r="I2400" s="55" t="str">
        <f t="shared" si="295"/>
        <v>28a,28b</v>
      </c>
      <c r="J2400" s="51">
        <f t="shared" si="298"/>
        <v>240</v>
      </c>
      <c r="K2400" s="51">
        <f>IF(VLOOKUP(J2399,city!$K$4:$L$352,2,0)&gt;K2399,K2399+1,1)</f>
        <v>7</v>
      </c>
      <c r="L2400" s="51">
        <v>1</v>
      </c>
      <c r="M2400" s="51" t="s">
        <v>543</v>
      </c>
      <c r="N2400" s="17">
        <v>104.307</v>
      </c>
      <c r="O2400" s="17">
        <v>24.972999999999999</v>
      </c>
      <c r="P2400" s="51" t="str">
        <f t="shared" si="299"/>
        <v/>
      </c>
      <c r="Q2400" s="51">
        <v>28</v>
      </c>
      <c r="R2400" s="51" t="e">
        <f t="shared" si="300"/>
        <v>#N/A</v>
      </c>
      <c r="S2400" s="51" t="str">
        <f t="shared" si="296"/>
        <v>28a</v>
      </c>
      <c r="T2400" s="51" t="str">
        <f t="shared" si="297"/>
        <v>28b</v>
      </c>
    </row>
    <row r="2401" spans="1:20" ht="20" customHeight="1" x14ac:dyDescent="0.15">
      <c r="A2401" s="51">
        <f t="shared" si="294"/>
        <v>124008</v>
      </c>
      <c r="B2401" s="52" t="str">
        <f>VLOOKUP(J2401,city!$A$4:$D$352,3,0)</f>
        <v>云南</v>
      </c>
      <c r="C2401" s="52" t="str">
        <f>VLOOKUP(J2401,city!$A$4:$D$352,4,0)</f>
        <v>曲靖</v>
      </c>
      <c r="D2401" s="51" t="s">
        <v>5819</v>
      </c>
      <c r="E2401" s="51" t="s">
        <v>5820</v>
      </c>
      <c r="F2401" s="53" t="str">
        <f t="shared" si="293"/>
        <v>103.244,26.241</v>
      </c>
      <c r="G2401" s="54" t="s">
        <v>795</v>
      </c>
      <c r="H2401" s="55" t="str">
        <f>"jingdian/"&amp;VLOOKUP(B2401,city!$C$4:$P$352,13,FALSE)&amp;"/"&amp;VLOOKUP(C2401,city!$D$4:$P$352,13,FALSE)&amp;"/jd/"&amp;K2401&amp;".jpg"</f>
        <v>jingdian/yunnan/qujing/jd/8.jpg</v>
      </c>
      <c r="I2401" s="55" t="str">
        <f t="shared" si="295"/>
        <v>28a,28b</v>
      </c>
      <c r="J2401" s="51">
        <f t="shared" si="298"/>
        <v>240</v>
      </c>
      <c r="K2401" s="51">
        <f>IF(VLOOKUP(J2400,city!$K$4:$L$352,2,0)&gt;K2400,K2400+1,1)</f>
        <v>8</v>
      </c>
      <c r="L2401" s="51">
        <v>1</v>
      </c>
      <c r="M2401" s="51" t="s">
        <v>543</v>
      </c>
      <c r="N2401" s="17">
        <v>103.244</v>
      </c>
      <c r="O2401" s="17">
        <v>26.241</v>
      </c>
      <c r="P2401" s="51" t="str">
        <f t="shared" si="299"/>
        <v/>
      </c>
      <c r="Q2401" s="51">
        <v>28</v>
      </c>
      <c r="R2401" s="51">
        <f t="shared" si="300"/>
        <v>11</v>
      </c>
      <c r="S2401" s="51" t="str">
        <f t="shared" si="296"/>
        <v>28a</v>
      </c>
      <c r="T2401" s="51" t="str">
        <f t="shared" si="297"/>
        <v>28b</v>
      </c>
    </row>
    <row r="2402" spans="1:20" ht="20" customHeight="1" x14ac:dyDescent="0.15">
      <c r="A2402" s="51">
        <f t="shared" si="294"/>
        <v>124009</v>
      </c>
      <c r="B2402" s="52" t="str">
        <f>VLOOKUP(J2402,city!$A$4:$D$352,3,0)</f>
        <v>云南</v>
      </c>
      <c r="C2402" s="52" t="str">
        <f>VLOOKUP(J2402,city!$A$4:$D$352,4,0)</f>
        <v>曲靖</v>
      </c>
      <c r="D2402" s="51" t="s">
        <v>5821</v>
      </c>
      <c r="E2402" s="51" t="s">
        <v>5822</v>
      </c>
      <c r="F2402" s="53" t="str">
        <f t="shared" si="293"/>
        <v>103.942,25.893</v>
      </c>
      <c r="G2402" s="54" t="s">
        <v>795</v>
      </c>
      <c r="H2402" s="55" t="str">
        <f>"jingdian/"&amp;VLOOKUP(B2402,city!$C$4:$P$352,13,FALSE)&amp;"/"&amp;VLOOKUP(C2402,city!$D$4:$P$352,13,FALSE)&amp;"/jd/"&amp;K2402&amp;".jpg"</f>
        <v>jingdian/yunnan/qujing/jd/9.jpg</v>
      </c>
      <c r="I2402" s="55" t="str">
        <f t="shared" si="295"/>
        <v>2a,2b</v>
      </c>
      <c r="J2402" s="51">
        <f t="shared" si="298"/>
        <v>240</v>
      </c>
      <c r="K2402" s="51">
        <f>IF(VLOOKUP(J2401,city!$K$4:$L$352,2,0)&gt;K2401,K2401+1,1)</f>
        <v>9</v>
      </c>
      <c r="L2402" s="51">
        <v>1</v>
      </c>
      <c r="M2402" s="51" t="s">
        <v>543</v>
      </c>
      <c r="N2402" s="17">
        <v>103.94199999999999</v>
      </c>
      <c r="O2402" s="17">
        <v>25.893000000000001</v>
      </c>
      <c r="P2402" s="51" t="str">
        <f t="shared" si="299"/>
        <v/>
      </c>
      <c r="Q2402" s="51">
        <v>2</v>
      </c>
      <c r="R2402" s="51">
        <f t="shared" si="300"/>
        <v>2</v>
      </c>
      <c r="S2402" s="51" t="str">
        <f t="shared" si="296"/>
        <v>2a</v>
      </c>
      <c r="T2402" s="51" t="str">
        <f t="shared" si="297"/>
        <v>2b</v>
      </c>
    </row>
    <row r="2403" spans="1:20" ht="20" customHeight="1" x14ac:dyDescent="0.15">
      <c r="A2403" s="51">
        <f t="shared" si="294"/>
        <v>124010</v>
      </c>
      <c r="B2403" s="52" t="str">
        <f>VLOOKUP(J2403,city!$A$4:$D$352,3,0)</f>
        <v>云南</v>
      </c>
      <c r="C2403" s="52" t="str">
        <f>VLOOKUP(J2403,city!$A$4:$D$352,4,0)</f>
        <v>曲靖</v>
      </c>
      <c r="D2403" s="51" t="s">
        <v>5823</v>
      </c>
      <c r="E2403" s="51" t="s">
        <v>5824</v>
      </c>
      <c r="F2403" s="53" t="str">
        <f t="shared" si="293"/>
        <v>103.636,25.764</v>
      </c>
      <c r="G2403" s="54" t="s">
        <v>795</v>
      </c>
      <c r="H2403" s="55" t="str">
        <f>"jingdian/"&amp;VLOOKUP(B2403,city!$C$4:$P$352,13,FALSE)&amp;"/"&amp;VLOOKUP(C2403,city!$D$4:$P$352,13,FALSE)&amp;"/jd/"&amp;K2403&amp;".jpg"</f>
        <v>jingdian/yunnan/qujing/jd/10.jpg</v>
      </c>
      <c r="I2403" s="55" t="str">
        <f t="shared" si="295"/>
        <v>2a,2b</v>
      </c>
      <c r="J2403" s="51">
        <f t="shared" si="298"/>
        <v>240</v>
      </c>
      <c r="K2403" s="51">
        <f>IF(VLOOKUP(J2402,city!$K$4:$L$352,2,0)&gt;K2402,K2402+1,1)</f>
        <v>10</v>
      </c>
      <c r="L2403" s="51">
        <v>1</v>
      </c>
      <c r="M2403" s="51" t="s">
        <v>543</v>
      </c>
      <c r="N2403" s="17">
        <v>103.636</v>
      </c>
      <c r="O2403" s="17">
        <v>25.763999999999999</v>
      </c>
      <c r="P2403" s="51" t="str">
        <f t="shared" si="299"/>
        <v>104.0775,25.2001</v>
      </c>
      <c r="Q2403" s="51">
        <v>2</v>
      </c>
      <c r="R2403" s="51">
        <f t="shared" si="300"/>
        <v>11</v>
      </c>
      <c r="S2403" s="51" t="str">
        <f t="shared" si="296"/>
        <v>2a</v>
      </c>
      <c r="T2403" s="51" t="str">
        <f t="shared" si="297"/>
        <v>2b</v>
      </c>
    </row>
    <row r="2404" spans="1:20" ht="20" customHeight="1" x14ac:dyDescent="0.15">
      <c r="A2404" s="51">
        <f t="shared" si="294"/>
        <v>124101</v>
      </c>
      <c r="B2404" s="52" t="str">
        <f>VLOOKUP(J2404,city!$A$4:$D$352,3,0)</f>
        <v>云南</v>
      </c>
      <c r="C2404" s="52" t="str">
        <f>VLOOKUP(J2404,city!$A$4:$D$352,4,0)</f>
        <v>玉溪</v>
      </c>
      <c r="D2404" s="51" t="s">
        <v>5825</v>
      </c>
      <c r="E2404" s="51" t="s">
        <v>5826</v>
      </c>
      <c r="F2404" s="53" t="str">
        <f t="shared" si="293"/>
        <v>102.918,24.634</v>
      </c>
      <c r="G2404" s="54" t="s">
        <v>795</v>
      </c>
      <c r="H2404" s="55" t="str">
        <f>"jingdian/"&amp;VLOOKUP(B2404,city!$C$4:$P$352,13,FALSE)&amp;"/"&amp;VLOOKUP(C2404,city!$D$4:$P$352,13,FALSE)&amp;"/jd/"&amp;K2404&amp;".jpg"</f>
        <v>jingdian/yunnan/yuxi/jd/1.jpg</v>
      </c>
      <c r="I2404" s="55" t="str">
        <f t="shared" si="295"/>
        <v>2a,2b</v>
      </c>
      <c r="J2404" s="51">
        <f t="shared" si="298"/>
        <v>241</v>
      </c>
      <c r="K2404" s="51">
        <f>IF(VLOOKUP(J2403,city!$K$4:$L$352,2,0)&gt;K2403,K2403+1,1)</f>
        <v>1</v>
      </c>
      <c r="L2404" s="51">
        <v>1</v>
      </c>
      <c r="M2404" s="51" t="s">
        <v>545</v>
      </c>
      <c r="N2404" s="17">
        <v>102.91800000000001</v>
      </c>
      <c r="O2404" s="17">
        <v>24.634</v>
      </c>
      <c r="P2404" s="51" t="str">
        <f t="shared" si="299"/>
        <v/>
      </c>
      <c r="Q2404" s="51">
        <v>2</v>
      </c>
      <c r="R2404" s="51">
        <f t="shared" si="300"/>
        <v>2</v>
      </c>
      <c r="S2404" s="51" t="str">
        <f t="shared" si="296"/>
        <v>2a</v>
      </c>
      <c r="T2404" s="51" t="str">
        <f t="shared" si="297"/>
        <v>2b</v>
      </c>
    </row>
    <row r="2405" spans="1:20" ht="20" customHeight="1" x14ac:dyDescent="0.15">
      <c r="A2405" s="51">
        <f t="shared" si="294"/>
        <v>124102</v>
      </c>
      <c r="B2405" s="52" t="str">
        <f>VLOOKUP(J2405,city!$A$4:$D$352,3,0)</f>
        <v>云南</v>
      </c>
      <c r="C2405" s="52" t="str">
        <f>VLOOKUP(J2405,city!$A$4:$D$352,4,0)</f>
        <v>玉溪</v>
      </c>
      <c r="D2405" s="51" t="s">
        <v>5827</v>
      </c>
      <c r="E2405" s="51" t="s">
        <v>5828</v>
      </c>
      <c r="F2405" s="53" t="str">
        <f t="shared" si="293"/>
        <v>102.498,24.346</v>
      </c>
      <c r="G2405" s="54" t="s">
        <v>795</v>
      </c>
      <c r="H2405" s="55" t="str">
        <f>"jingdian/"&amp;VLOOKUP(B2405,city!$C$4:$P$352,13,FALSE)&amp;"/"&amp;VLOOKUP(C2405,city!$D$4:$P$352,13,FALSE)&amp;"/jd/"&amp;K2405&amp;".jpg"</f>
        <v>jingdian/yunnan/yuxi/jd/2.jpg</v>
      </c>
      <c r="I2405" s="55" t="str">
        <f t="shared" si="295"/>
        <v>3a,3b</v>
      </c>
      <c r="J2405" s="51">
        <f t="shared" si="298"/>
        <v>241</v>
      </c>
      <c r="K2405" s="51">
        <f>IF(VLOOKUP(J2404,city!$K$4:$L$352,2,0)&gt;K2404,K2404+1,1)</f>
        <v>2</v>
      </c>
      <c r="L2405" s="51">
        <v>1</v>
      </c>
      <c r="M2405" s="51" t="s">
        <v>545</v>
      </c>
      <c r="N2405" s="17">
        <v>102.498</v>
      </c>
      <c r="O2405" s="17">
        <v>24.346</v>
      </c>
      <c r="P2405" s="51" t="str">
        <f t="shared" si="299"/>
        <v/>
      </c>
      <c r="Q2405" s="51">
        <v>3</v>
      </c>
      <c r="R2405" s="51">
        <f t="shared" si="300"/>
        <v>3</v>
      </c>
      <c r="S2405" s="51" t="str">
        <f t="shared" si="296"/>
        <v>3a</v>
      </c>
      <c r="T2405" s="51" t="str">
        <f t="shared" si="297"/>
        <v>3b</v>
      </c>
    </row>
    <row r="2406" spans="1:20" ht="20" customHeight="1" x14ac:dyDescent="0.15">
      <c r="A2406" s="51">
        <f t="shared" si="294"/>
        <v>124103</v>
      </c>
      <c r="B2406" s="52" t="str">
        <f>VLOOKUP(J2406,city!$A$4:$D$352,3,0)</f>
        <v>云南</v>
      </c>
      <c r="C2406" s="52" t="str">
        <f>VLOOKUP(J2406,city!$A$4:$D$352,4,0)</f>
        <v>玉溪</v>
      </c>
      <c r="D2406" s="51" t="s">
        <v>5829</v>
      </c>
      <c r="E2406" s="51" t="s">
        <v>5830</v>
      </c>
      <c r="F2406" s="53" t="str">
        <f t="shared" si="293"/>
        <v>102.848,24.569</v>
      </c>
      <c r="G2406" s="54" t="s">
        <v>795</v>
      </c>
      <c r="H2406" s="55" t="str">
        <f>"jingdian/"&amp;VLOOKUP(B2406,city!$C$4:$P$352,13,FALSE)&amp;"/"&amp;VLOOKUP(C2406,city!$D$4:$P$352,13,FALSE)&amp;"/jd/"&amp;K2406&amp;".jpg"</f>
        <v>jingdian/yunnan/yuxi/jd/3.jpg</v>
      </c>
      <c r="I2406" s="55" t="str">
        <f t="shared" si="295"/>
        <v>2a,2b</v>
      </c>
      <c r="J2406" s="51">
        <f t="shared" si="298"/>
        <v>241</v>
      </c>
      <c r="K2406" s="51">
        <f>IF(VLOOKUP(J2405,city!$K$4:$L$352,2,0)&gt;K2405,K2405+1,1)</f>
        <v>3</v>
      </c>
      <c r="L2406" s="51">
        <v>1</v>
      </c>
      <c r="M2406" s="51" t="s">
        <v>545</v>
      </c>
      <c r="N2406" s="17">
        <v>102.848</v>
      </c>
      <c r="O2406" s="17">
        <v>24.568999999999999</v>
      </c>
      <c r="P2406" s="51" t="str">
        <f t="shared" si="299"/>
        <v/>
      </c>
      <c r="Q2406" s="51">
        <v>2</v>
      </c>
      <c r="R2406" s="51">
        <f t="shared" si="300"/>
        <v>2</v>
      </c>
      <c r="S2406" s="51" t="str">
        <f t="shared" si="296"/>
        <v>2a</v>
      </c>
      <c r="T2406" s="51" t="str">
        <f t="shared" si="297"/>
        <v>2b</v>
      </c>
    </row>
    <row r="2407" spans="1:20" ht="20" customHeight="1" x14ac:dyDescent="0.15">
      <c r="A2407" s="51">
        <f t="shared" si="294"/>
        <v>124104</v>
      </c>
      <c r="B2407" s="52" t="str">
        <f>VLOOKUP(J2407,city!$A$4:$D$352,3,0)</f>
        <v>云南</v>
      </c>
      <c r="C2407" s="52" t="str">
        <f>VLOOKUP(J2407,city!$A$4:$D$352,4,0)</f>
        <v>玉溪</v>
      </c>
      <c r="D2407" s="51" t="s">
        <v>5831</v>
      </c>
      <c r="E2407" s="51" t="s">
        <v>5832</v>
      </c>
      <c r="F2407" s="53" t="str">
        <f t="shared" si="293"/>
        <v>102.951,24.629</v>
      </c>
      <c r="G2407" s="54" t="s">
        <v>795</v>
      </c>
      <c r="H2407" s="55" t="str">
        <f>"jingdian/"&amp;VLOOKUP(B2407,city!$C$4:$P$352,13,FALSE)&amp;"/"&amp;VLOOKUP(C2407,city!$D$4:$P$352,13,FALSE)&amp;"/jd/"&amp;K2407&amp;".jpg"</f>
        <v>jingdian/yunnan/yuxi/jd/4.jpg</v>
      </c>
      <c r="I2407" s="55" t="str">
        <f t="shared" si="295"/>
        <v>6a,6b</v>
      </c>
      <c r="J2407" s="51">
        <f t="shared" si="298"/>
        <v>241</v>
      </c>
      <c r="K2407" s="51">
        <f>IF(VLOOKUP(J2406,city!$K$4:$L$352,2,0)&gt;K2406,K2406+1,1)</f>
        <v>4</v>
      </c>
      <c r="L2407" s="51">
        <v>1</v>
      </c>
      <c r="M2407" s="51" t="s">
        <v>545</v>
      </c>
      <c r="N2407" s="17">
        <v>102.95099999999999</v>
      </c>
      <c r="O2407" s="17">
        <v>24.629000000000001</v>
      </c>
      <c r="P2407" s="51" t="str">
        <f t="shared" si="299"/>
        <v/>
      </c>
      <c r="Q2407" s="51">
        <v>6</v>
      </c>
      <c r="R2407" s="51">
        <f t="shared" si="300"/>
        <v>6</v>
      </c>
      <c r="S2407" s="51" t="str">
        <f t="shared" si="296"/>
        <v>6a</v>
      </c>
      <c r="T2407" s="51" t="str">
        <f t="shared" si="297"/>
        <v>6b</v>
      </c>
    </row>
    <row r="2408" spans="1:20" ht="20" customHeight="1" x14ac:dyDescent="0.15">
      <c r="A2408" s="51">
        <f t="shared" si="294"/>
        <v>124105</v>
      </c>
      <c r="B2408" s="52" t="str">
        <f>VLOOKUP(J2408,city!$A$4:$D$352,3,0)</f>
        <v>云南</v>
      </c>
      <c r="C2408" s="52" t="str">
        <f>VLOOKUP(J2408,city!$A$4:$D$352,4,0)</f>
        <v>玉溪</v>
      </c>
      <c r="D2408" s="51" t="s">
        <v>5833</v>
      </c>
      <c r="E2408" s="51" t="s">
        <v>5834</v>
      </c>
      <c r="F2408" s="53" t="str">
        <f t="shared" si="293"/>
        <v>102.545,24.354</v>
      </c>
      <c r="G2408" s="54" t="s">
        <v>795</v>
      </c>
      <c r="H2408" s="55" t="str">
        <f>"jingdian/"&amp;VLOOKUP(B2408,city!$C$4:$P$352,13,FALSE)&amp;"/"&amp;VLOOKUP(C2408,city!$D$4:$P$352,13,FALSE)&amp;"/jd/"&amp;K2408&amp;".jpg"</f>
        <v>jingdian/yunnan/yuxi/jd/5.jpg</v>
      </c>
      <c r="I2408" s="55" t="str">
        <f t="shared" si="295"/>
        <v>1a,1b</v>
      </c>
      <c r="J2408" s="51">
        <f t="shared" si="298"/>
        <v>241</v>
      </c>
      <c r="K2408" s="51">
        <f>IF(VLOOKUP(J2407,city!$K$4:$L$352,2,0)&gt;K2407,K2407+1,1)</f>
        <v>5</v>
      </c>
      <c r="L2408" s="51">
        <v>1</v>
      </c>
      <c r="M2408" s="51" t="s">
        <v>545</v>
      </c>
      <c r="N2408" s="17">
        <v>102.545</v>
      </c>
      <c r="O2408" s="17">
        <v>24.353999999999999</v>
      </c>
      <c r="P2408" s="51" t="str">
        <f t="shared" si="299"/>
        <v/>
      </c>
      <c r="Q2408" s="51">
        <v>1</v>
      </c>
      <c r="R2408" s="51">
        <f t="shared" si="300"/>
        <v>1</v>
      </c>
      <c r="S2408" s="51" t="str">
        <f t="shared" si="296"/>
        <v>1a</v>
      </c>
      <c r="T2408" s="51" t="str">
        <f t="shared" si="297"/>
        <v>1b</v>
      </c>
    </row>
    <row r="2409" spans="1:20" ht="20" customHeight="1" x14ac:dyDescent="0.15">
      <c r="A2409" s="51">
        <f t="shared" si="294"/>
        <v>124106</v>
      </c>
      <c r="B2409" s="52" t="str">
        <f>VLOOKUP(J2409,city!$A$4:$D$352,3,0)</f>
        <v>云南</v>
      </c>
      <c r="C2409" s="52" t="str">
        <f>VLOOKUP(J2409,city!$A$4:$D$352,4,0)</f>
        <v>玉溪</v>
      </c>
      <c r="D2409" s="51" t="s">
        <v>5835</v>
      </c>
      <c r="E2409" s="51" t="s">
        <v>5836</v>
      </c>
      <c r="F2409" s="53" t="str">
        <f t="shared" si="293"/>
        <v>102.644,24.478</v>
      </c>
      <c r="G2409" s="54" t="s">
        <v>795</v>
      </c>
      <c r="H2409" s="55" t="str">
        <f>"jingdian/"&amp;VLOOKUP(B2409,city!$C$4:$P$352,13,FALSE)&amp;"/"&amp;VLOOKUP(C2409,city!$D$4:$P$352,13,FALSE)&amp;"/jd/"&amp;K2409&amp;".jpg"</f>
        <v>jingdian/yunnan/yuxi/jd/6.jpg</v>
      </c>
      <c r="I2409" s="55" t="str">
        <f t="shared" si="295"/>
        <v>9a,9b</v>
      </c>
      <c r="J2409" s="51">
        <f t="shared" si="298"/>
        <v>241</v>
      </c>
      <c r="K2409" s="51">
        <f>IF(VLOOKUP(J2408,city!$K$4:$L$352,2,0)&gt;K2408,K2408+1,1)</f>
        <v>6</v>
      </c>
      <c r="L2409" s="51">
        <v>1</v>
      </c>
      <c r="M2409" s="51" t="s">
        <v>545</v>
      </c>
      <c r="N2409" s="17">
        <v>102.64400000000001</v>
      </c>
      <c r="O2409" s="17">
        <v>24.478000000000002</v>
      </c>
      <c r="P2409" s="51" t="str">
        <f t="shared" si="299"/>
        <v/>
      </c>
      <c r="Q2409" s="51">
        <v>9</v>
      </c>
      <c r="R2409" s="51">
        <f t="shared" si="300"/>
        <v>9</v>
      </c>
      <c r="S2409" s="51" t="str">
        <f t="shared" si="296"/>
        <v>9a</v>
      </c>
      <c r="T2409" s="51" t="str">
        <f t="shared" si="297"/>
        <v>9b</v>
      </c>
    </row>
    <row r="2410" spans="1:20" ht="20" customHeight="1" x14ac:dyDescent="0.15">
      <c r="A2410" s="51">
        <f t="shared" si="294"/>
        <v>124107</v>
      </c>
      <c r="B2410" s="52" t="str">
        <f>VLOOKUP(J2410,city!$A$4:$D$352,3,0)</f>
        <v>云南</v>
      </c>
      <c r="C2410" s="52" t="str">
        <f>VLOOKUP(J2410,city!$A$4:$D$352,4,0)</f>
        <v>玉溪</v>
      </c>
      <c r="D2410" s="51" t="s">
        <v>5837</v>
      </c>
      <c r="E2410" s="51" t="s">
        <v>5836</v>
      </c>
      <c r="F2410" s="53" t="str">
        <f t="shared" si="293"/>
        <v>102.761,24.106</v>
      </c>
      <c r="G2410" s="54" t="s">
        <v>795</v>
      </c>
      <c r="H2410" s="55" t="str">
        <f>"jingdian/"&amp;VLOOKUP(B2410,city!$C$4:$P$352,13,FALSE)&amp;"/"&amp;VLOOKUP(C2410,city!$D$4:$P$352,13,FALSE)&amp;"/jd/"&amp;K2410&amp;".jpg"</f>
        <v>jingdian/yunnan/yuxi/jd/7.jpg</v>
      </c>
      <c r="I2410" s="55" t="str">
        <f t="shared" si="295"/>
        <v>2a,2b</v>
      </c>
      <c r="J2410" s="51">
        <f t="shared" si="298"/>
        <v>241</v>
      </c>
      <c r="K2410" s="51">
        <f>IF(VLOOKUP(J2409,city!$K$4:$L$352,2,0)&gt;K2409,K2409+1,1)</f>
        <v>7</v>
      </c>
      <c r="L2410" s="51">
        <v>1</v>
      </c>
      <c r="M2410" s="51" t="s">
        <v>545</v>
      </c>
      <c r="N2410" s="17">
        <v>102.761</v>
      </c>
      <c r="O2410" s="17">
        <v>24.106000000000002</v>
      </c>
      <c r="P2410" s="51" t="str">
        <f t="shared" si="299"/>
        <v/>
      </c>
      <c r="Q2410" s="51">
        <v>2</v>
      </c>
      <c r="R2410" s="51">
        <f t="shared" si="300"/>
        <v>2</v>
      </c>
      <c r="S2410" s="51" t="str">
        <f t="shared" si="296"/>
        <v>2a</v>
      </c>
      <c r="T2410" s="51" t="str">
        <f t="shared" si="297"/>
        <v>2b</v>
      </c>
    </row>
    <row r="2411" spans="1:20" ht="20" customHeight="1" x14ac:dyDescent="0.15">
      <c r="A2411" s="51">
        <f t="shared" si="294"/>
        <v>124108</v>
      </c>
      <c r="B2411" s="52" t="str">
        <f>VLOOKUP(J2411,city!$A$4:$D$352,3,0)</f>
        <v>云南</v>
      </c>
      <c r="C2411" s="52" t="str">
        <f>VLOOKUP(J2411,city!$A$4:$D$352,4,0)</f>
        <v>玉溪</v>
      </c>
      <c r="D2411" s="51" t="s">
        <v>5838</v>
      </c>
      <c r="E2411" s="51" t="s">
        <v>5839</v>
      </c>
      <c r="F2411" s="53" t="str">
        <f t="shared" si="293"/>
        <v>102.677,24.104</v>
      </c>
      <c r="G2411" s="54" t="s">
        <v>795</v>
      </c>
      <c r="H2411" s="55" t="str">
        <f>"jingdian/"&amp;VLOOKUP(B2411,city!$C$4:$P$352,13,FALSE)&amp;"/"&amp;VLOOKUP(C2411,city!$D$4:$P$352,13,FALSE)&amp;"/jd/"&amp;K2411&amp;".jpg"</f>
        <v>jingdian/yunnan/yuxi/jd/8.jpg</v>
      </c>
      <c r="I2411" s="55" t="str">
        <f t="shared" si="295"/>
        <v>6a,6b</v>
      </c>
      <c r="J2411" s="51">
        <f t="shared" si="298"/>
        <v>241</v>
      </c>
      <c r="K2411" s="51">
        <f>IF(VLOOKUP(J2410,city!$K$4:$L$352,2,0)&gt;K2410,K2410+1,1)</f>
        <v>8</v>
      </c>
      <c r="L2411" s="51">
        <v>1</v>
      </c>
      <c r="M2411" s="51" t="s">
        <v>545</v>
      </c>
      <c r="N2411" s="17">
        <v>102.67700000000001</v>
      </c>
      <c r="O2411" s="17">
        <v>24.103999999999999</v>
      </c>
      <c r="P2411" s="51" t="str">
        <f t="shared" si="299"/>
        <v/>
      </c>
      <c r="Q2411" s="51">
        <v>6</v>
      </c>
      <c r="R2411" s="51">
        <f t="shared" si="300"/>
        <v>6</v>
      </c>
      <c r="S2411" s="51" t="str">
        <f t="shared" si="296"/>
        <v>6a</v>
      </c>
      <c r="T2411" s="51" t="str">
        <f t="shared" si="297"/>
        <v>6b</v>
      </c>
    </row>
    <row r="2412" spans="1:20" ht="20" customHeight="1" x14ac:dyDescent="0.15">
      <c r="A2412" s="51">
        <f t="shared" si="294"/>
        <v>124109</v>
      </c>
      <c r="B2412" s="52" t="str">
        <f>VLOOKUP(J2412,city!$A$4:$D$352,3,0)</f>
        <v>云南</v>
      </c>
      <c r="C2412" s="52" t="str">
        <f>VLOOKUP(J2412,city!$A$4:$D$352,4,0)</f>
        <v>玉溪</v>
      </c>
      <c r="D2412" s="51" t="s">
        <v>1545</v>
      </c>
      <c r="E2412" s="51" t="s">
        <v>5840</v>
      </c>
      <c r="F2412" s="53" t="str">
        <f t="shared" si="293"/>
        <v>102.851,24.568</v>
      </c>
      <c r="G2412" s="54" t="s">
        <v>795</v>
      </c>
      <c r="H2412" s="55" t="str">
        <f>"jingdian/"&amp;VLOOKUP(B2412,city!$C$4:$P$352,13,FALSE)&amp;"/"&amp;VLOOKUP(C2412,city!$D$4:$P$352,13,FALSE)&amp;"/jd/"&amp;K2412&amp;".jpg"</f>
        <v>jingdian/yunnan/yuxi/jd/9.jpg</v>
      </c>
      <c r="I2412" s="55" t="str">
        <f t="shared" si="295"/>
        <v>11a,11b</v>
      </c>
      <c r="J2412" s="51">
        <f t="shared" si="298"/>
        <v>241</v>
      </c>
      <c r="K2412" s="51">
        <f>IF(VLOOKUP(J2411,city!$K$4:$L$352,2,0)&gt;K2411,K2411+1,1)</f>
        <v>9</v>
      </c>
      <c r="L2412" s="51">
        <v>1</v>
      </c>
      <c r="M2412" s="51" t="s">
        <v>545</v>
      </c>
      <c r="N2412" s="17">
        <v>102.851</v>
      </c>
      <c r="O2412" s="17">
        <v>24.568000000000001</v>
      </c>
      <c r="P2412" s="51" t="str">
        <f t="shared" si="299"/>
        <v/>
      </c>
      <c r="Q2412" s="51">
        <v>11</v>
      </c>
      <c r="R2412" s="51">
        <f t="shared" si="300"/>
        <v>11</v>
      </c>
      <c r="S2412" s="51" t="str">
        <f t="shared" si="296"/>
        <v>11a</v>
      </c>
      <c r="T2412" s="51" t="str">
        <f t="shared" si="297"/>
        <v>11b</v>
      </c>
    </row>
    <row r="2413" spans="1:20" ht="20" customHeight="1" x14ac:dyDescent="0.15">
      <c r="A2413" s="51">
        <f t="shared" si="294"/>
        <v>124110</v>
      </c>
      <c r="B2413" s="52" t="str">
        <f>VLOOKUP(J2413,city!$A$4:$D$352,3,0)</f>
        <v>云南</v>
      </c>
      <c r="C2413" s="52" t="str">
        <f>VLOOKUP(J2413,city!$A$4:$D$352,4,0)</f>
        <v>玉溪</v>
      </c>
      <c r="D2413" s="51" t="s">
        <v>5841</v>
      </c>
      <c r="E2413" s="51" t="s">
        <v>5842</v>
      </c>
      <c r="F2413" s="53" t="str">
        <f t="shared" si="293"/>
        <v>102.85,24.411</v>
      </c>
      <c r="G2413" s="54" t="s">
        <v>795</v>
      </c>
      <c r="H2413" s="55" t="str">
        <f>"jingdian/"&amp;VLOOKUP(B2413,city!$C$4:$P$352,13,FALSE)&amp;"/"&amp;VLOOKUP(C2413,city!$D$4:$P$352,13,FALSE)&amp;"/jd/"&amp;K2413&amp;".jpg"</f>
        <v>jingdian/yunnan/yuxi/jd/10.jpg</v>
      </c>
      <c r="I2413" s="55" t="str">
        <f t="shared" si="295"/>
        <v>2a,2b</v>
      </c>
      <c r="J2413" s="51">
        <f t="shared" si="298"/>
        <v>241</v>
      </c>
      <c r="K2413" s="51">
        <f>IF(VLOOKUP(J2412,city!$K$4:$L$352,2,0)&gt;K2412,K2412+1,1)</f>
        <v>10</v>
      </c>
      <c r="L2413" s="51">
        <v>1</v>
      </c>
      <c r="M2413" s="51" t="s">
        <v>545</v>
      </c>
      <c r="N2413" s="17">
        <v>102.85</v>
      </c>
      <c r="O2413" s="17">
        <v>24.411000000000001</v>
      </c>
      <c r="P2413" s="51" t="str">
        <f t="shared" si="299"/>
        <v>102.7543,24.4199</v>
      </c>
      <c r="Q2413" s="51">
        <v>2</v>
      </c>
      <c r="R2413" s="51">
        <f t="shared" si="300"/>
        <v>2</v>
      </c>
      <c r="S2413" s="51" t="str">
        <f t="shared" si="296"/>
        <v>2a</v>
      </c>
      <c r="T2413" s="51" t="str">
        <f t="shared" si="297"/>
        <v>2b</v>
      </c>
    </row>
    <row r="2414" spans="1:20" ht="20" customHeight="1" x14ac:dyDescent="0.15">
      <c r="A2414" s="51">
        <f t="shared" si="294"/>
        <v>124201</v>
      </c>
      <c r="B2414" s="52" t="str">
        <f>VLOOKUP(J2414,city!$A$4:$D$352,3,0)</f>
        <v>云南</v>
      </c>
      <c r="C2414" s="52" t="str">
        <f>VLOOKUP(J2414,city!$A$4:$D$352,4,0)</f>
        <v>昭通</v>
      </c>
      <c r="D2414" s="51" t="s">
        <v>5843</v>
      </c>
      <c r="E2414" s="51" t="s">
        <v>5844</v>
      </c>
      <c r="F2414" s="53" t="str">
        <f t="shared" si="293"/>
        <v>103.336,27.412</v>
      </c>
      <c r="G2414" s="54" t="s">
        <v>795</v>
      </c>
      <c r="H2414" s="55" t="str">
        <f>"jingdian/"&amp;VLOOKUP(B2414,city!$C$4:$P$352,13,FALSE)&amp;"/"&amp;VLOOKUP(C2414,city!$D$4:$P$352,13,FALSE)&amp;"/jd/"&amp;K2414&amp;".jpg"</f>
        <v>jingdian/yunnan/zhaotong/jd/1.jpg</v>
      </c>
      <c r="I2414" s="55" t="str">
        <f t="shared" si="295"/>
        <v>11a,11b</v>
      </c>
      <c r="J2414" s="51">
        <f t="shared" si="298"/>
        <v>242</v>
      </c>
      <c r="K2414" s="51">
        <f>IF(VLOOKUP(J2413,city!$K$4:$L$352,2,0)&gt;K2413,K2413+1,1)</f>
        <v>1</v>
      </c>
      <c r="L2414" s="51">
        <v>1</v>
      </c>
      <c r="M2414" s="51" t="s">
        <v>547</v>
      </c>
      <c r="N2414" s="17">
        <v>103.336</v>
      </c>
      <c r="O2414" s="17">
        <v>27.411999999999999</v>
      </c>
      <c r="P2414" s="51" t="str">
        <f t="shared" si="299"/>
        <v/>
      </c>
      <c r="Q2414" s="51">
        <v>11</v>
      </c>
      <c r="R2414" s="51">
        <f t="shared" si="300"/>
        <v>11</v>
      </c>
      <c r="S2414" s="51" t="str">
        <f t="shared" si="296"/>
        <v>11a</v>
      </c>
      <c r="T2414" s="51" t="str">
        <f t="shared" si="297"/>
        <v>11b</v>
      </c>
    </row>
    <row r="2415" spans="1:20" ht="20" customHeight="1" x14ac:dyDescent="0.15">
      <c r="A2415" s="51">
        <f t="shared" si="294"/>
        <v>124202</v>
      </c>
      <c r="B2415" s="52" t="str">
        <f>VLOOKUP(J2415,city!$A$4:$D$352,3,0)</f>
        <v>云南</v>
      </c>
      <c r="C2415" s="52" t="str">
        <f>VLOOKUP(J2415,city!$A$4:$D$352,4,0)</f>
        <v>昭通</v>
      </c>
      <c r="D2415" s="51" t="s">
        <v>5845</v>
      </c>
      <c r="E2415" s="51" t="s">
        <v>5846</v>
      </c>
      <c r="F2415" s="53" t="str">
        <f t="shared" si="293"/>
        <v>104.127,28.04</v>
      </c>
      <c r="G2415" s="54" t="s">
        <v>795</v>
      </c>
      <c r="H2415" s="55" t="str">
        <f>"jingdian/"&amp;VLOOKUP(B2415,city!$C$4:$P$352,13,FALSE)&amp;"/"&amp;VLOOKUP(C2415,city!$D$4:$P$352,13,FALSE)&amp;"/jd/"&amp;K2415&amp;".jpg"</f>
        <v>jingdian/yunnan/zhaotong/jd/2.jpg</v>
      </c>
      <c r="I2415" s="55" t="str">
        <f t="shared" si="295"/>
        <v>32a,32b</v>
      </c>
      <c r="J2415" s="51">
        <f t="shared" si="298"/>
        <v>242</v>
      </c>
      <c r="K2415" s="51">
        <f>IF(VLOOKUP(J2414,city!$K$4:$L$352,2,0)&gt;K2414,K2414+1,1)</f>
        <v>2</v>
      </c>
      <c r="L2415" s="51">
        <v>1</v>
      </c>
      <c r="M2415" s="51" t="s">
        <v>547</v>
      </c>
      <c r="N2415" s="17">
        <v>104.127</v>
      </c>
      <c r="O2415" s="17">
        <v>28.04</v>
      </c>
      <c r="P2415" s="51" t="str">
        <f t="shared" si="299"/>
        <v/>
      </c>
      <c r="Q2415" s="51">
        <v>32</v>
      </c>
      <c r="R2415" s="51" t="e">
        <f t="shared" si="300"/>
        <v>#N/A</v>
      </c>
      <c r="S2415" s="51" t="str">
        <f t="shared" si="296"/>
        <v>32a</v>
      </c>
      <c r="T2415" s="51" t="str">
        <f t="shared" si="297"/>
        <v>32b</v>
      </c>
    </row>
    <row r="2416" spans="1:20" ht="20" customHeight="1" x14ac:dyDescent="0.15">
      <c r="A2416" s="51">
        <f t="shared" si="294"/>
        <v>124203</v>
      </c>
      <c r="B2416" s="52" t="str">
        <f>VLOOKUP(J2416,city!$A$4:$D$352,3,0)</f>
        <v>云南</v>
      </c>
      <c r="C2416" s="52" t="str">
        <f>VLOOKUP(J2416,city!$A$4:$D$352,4,0)</f>
        <v>昭通</v>
      </c>
      <c r="D2416" s="51" t="s">
        <v>5847</v>
      </c>
      <c r="E2416" s="51" t="s">
        <v>5848</v>
      </c>
      <c r="F2416" s="53" t="str">
        <f t="shared" si="293"/>
        <v>103.924,27.731</v>
      </c>
      <c r="G2416" s="54" t="s">
        <v>795</v>
      </c>
      <c r="H2416" s="55" t="str">
        <f>"jingdian/"&amp;VLOOKUP(B2416,city!$C$4:$P$352,13,FALSE)&amp;"/"&amp;VLOOKUP(C2416,city!$D$4:$P$352,13,FALSE)&amp;"/jd/"&amp;K2416&amp;".jpg"</f>
        <v>jingdian/yunnan/zhaotong/jd/3.jpg</v>
      </c>
      <c r="I2416" s="55" t="str">
        <f t="shared" si="295"/>
        <v>2a,2b</v>
      </c>
      <c r="J2416" s="51">
        <f t="shared" si="298"/>
        <v>242</v>
      </c>
      <c r="K2416" s="51">
        <f>IF(VLOOKUP(J2415,city!$K$4:$L$352,2,0)&gt;K2415,K2415+1,1)</f>
        <v>3</v>
      </c>
      <c r="L2416" s="51">
        <v>1</v>
      </c>
      <c r="M2416" s="51" t="s">
        <v>547</v>
      </c>
      <c r="N2416" s="17">
        <v>103.92400000000001</v>
      </c>
      <c r="O2416" s="17">
        <v>27.731000000000002</v>
      </c>
      <c r="P2416" s="51" t="str">
        <f t="shared" si="299"/>
        <v/>
      </c>
      <c r="Q2416" s="51">
        <v>2</v>
      </c>
      <c r="R2416" s="51">
        <f t="shared" si="300"/>
        <v>2</v>
      </c>
      <c r="S2416" s="51" t="str">
        <f t="shared" si="296"/>
        <v>2a</v>
      </c>
      <c r="T2416" s="51" t="str">
        <f t="shared" si="297"/>
        <v>2b</v>
      </c>
    </row>
    <row r="2417" spans="1:20" ht="20" customHeight="1" x14ac:dyDescent="0.15">
      <c r="A2417" s="51">
        <f t="shared" si="294"/>
        <v>124204</v>
      </c>
      <c r="B2417" s="52" t="str">
        <f>VLOOKUP(J2417,city!$A$4:$D$352,3,0)</f>
        <v>云南</v>
      </c>
      <c r="C2417" s="52" t="str">
        <f>VLOOKUP(J2417,city!$A$4:$D$352,4,0)</f>
        <v>昭通</v>
      </c>
      <c r="D2417" s="51" t="s">
        <v>5849</v>
      </c>
      <c r="E2417" s="51" t="s">
        <v>5850</v>
      </c>
      <c r="F2417" s="53" t="str">
        <f t="shared" si="293"/>
        <v>105.058,27.853</v>
      </c>
      <c r="G2417" s="54" t="s">
        <v>795</v>
      </c>
      <c r="H2417" s="55" t="str">
        <f>"jingdian/"&amp;VLOOKUP(B2417,city!$C$4:$P$352,13,FALSE)&amp;"/"&amp;VLOOKUP(C2417,city!$D$4:$P$352,13,FALSE)&amp;"/jd/"&amp;K2417&amp;".jpg"</f>
        <v>jingdian/yunnan/zhaotong/jd/4.jpg</v>
      </c>
      <c r="I2417" s="55" t="str">
        <f t="shared" si="295"/>
        <v>15a,15b</v>
      </c>
      <c r="J2417" s="51">
        <f t="shared" si="298"/>
        <v>242</v>
      </c>
      <c r="K2417" s="51">
        <f>IF(VLOOKUP(J2416,city!$K$4:$L$352,2,0)&gt;K2416,K2416+1,1)</f>
        <v>4</v>
      </c>
      <c r="L2417" s="51">
        <v>1</v>
      </c>
      <c r="M2417" s="51" t="s">
        <v>547</v>
      </c>
      <c r="N2417" s="17">
        <v>105.05800000000001</v>
      </c>
      <c r="O2417" s="17">
        <v>27.853000000000002</v>
      </c>
      <c r="P2417" s="51" t="str">
        <f t="shared" si="299"/>
        <v/>
      </c>
      <c r="Q2417" s="51">
        <v>15</v>
      </c>
      <c r="R2417" s="51" t="e">
        <f t="shared" si="300"/>
        <v>#N/A</v>
      </c>
      <c r="S2417" s="51" t="str">
        <f t="shared" si="296"/>
        <v>15a</v>
      </c>
      <c r="T2417" s="51" t="str">
        <f t="shared" si="297"/>
        <v>15b</v>
      </c>
    </row>
    <row r="2418" spans="1:20" ht="20" customHeight="1" x14ac:dyDescent="0.15">
      <c r="A2418" s="51">
        <f t="shared" si="294"/>
        <v>124205</v>
      </c>
      <c r="B2418" s="52" t="str">
        <f>VLOOKUP(J2418,city!$A$4:$D$352,3,0)</f>
        <v>云南</v>
      </c>
      <c r="C2418" s="52" t="str">
        <f>VLOOKUP(J2418,city!$A$4:$D$352,4,0)</f>
        <v>昭通</v>
      </c>
      <c r="D2418" s="51" t="s">
        <v>5851</v>
      </c>
      <c r="E2418" s="51" t="s">
        <v>5852</v>
      </c>
      <c r="F2418" s="53" t="str">
        <f t="shared" si="293"/>
        <v>103.712,27.315</v>
      </c>
      <c r="G2418" s="54" t="s">
        <v>795</v>
      </c>
      <c r="H2418" s="55" t="str">
        <f>"jingdian/"&amp;VLOOKUP(B2418,city!$C$4:$P$352,13,FALSE)&amp;"/"&amp;VLOOKUP(C2418,city!$D$4:$P$352,13,FALSE)&amp;"/jd/"&amp;K2418&amp;".jpg"</f>
        <v>jingdian/yunnan/zhaotong/jd/5.jpg</v>
      </c>
      <c r="I2418" s="55" t="str">
        <f t="shared" si="295"/>
        <v>14a,14b</v>
      </c>
      <c r="J2418" s="51">
        <f t="shared" si="298"/>
        <v>242</v>
      </c>
      <c r="K2418" s="51">
        <f>IF(VLOOKUP(J2417,city!$K$4:$L$352,2,0)&gt;K2417,K2417+1,1)</f>
        <v>5</v>
      </c>
      <c r="L2418" s="51">
        <v>1</v>
      </c>
      <c r="M2418" s="51" t="s">
        <v>547</v>
      </c>
      <c r="N2418" s="17">
        <v>103.712</v>
      </c>
      <c r="O2418" s="17">
        <v>27.315000000000001</v>
      </c>
      <c r="P2418" s="51" t="str">
        <f t="shared" si="299"/>
        <v/>
      </c>
      <c r="Q2418" s="51">
        <v>14</v>
      </c>
      <c r="R2418" s="51">
        <f t="shared" si="300"/>
        <v>6</v>
      </c>
      <c r="S2418" s="51" t="str">
        <f t="shared" si="296"/>
        <v>14a</v>
      </c>
      <c r="T2418" s="51" t="str">
        <f t="shared" si="297"/>
        <v>14b</v>
      </c>
    </row>
    <row r="2419" spans="1:20" ht="20" customHeight="1" x14ac:dyDescent="0.15">
      <c r="A2419" s="51">
        <f t="shared" si="294"/>
        <v>124206</v>
      </c>
      <c r="B2419" s="52" t="str">
        <f>VLOOKUP(J2419,city!$A$4:$D$352,3,0)</f>
        <v>云南</v>
      </c>
      <c r="C2419" s="52" t="str">
        <f>VLOOKUP(J2419,city!$A$4:$D$352,4,0)</f>
        <v>昭通</v>
      </c>
      <c r="D2419" s="51" t="s">
        <v>5853</v>
      </c>
      <c r="E2419" s="51" t="s">
        <v>5854</v>
      </c>
      <c r="F2419" s="53" t="str">
        <f t="shared" si="293"/>
        <v>103.786,27.419</v>
      </c>
      <c r="G2419" s="54" t="s">
        <v>795</v>
      </c>
      <c r="H2419" s="55" t="str">
        <f>"jingdian/"&amp;VLOOKUP(B2419,city!$C$4:$P$352,13,FALSE)&amp;"/"&amp;VLOOKUP(C2419,city!$D$4:$P$352,13,FALSE)&amp;"/jd/"&amp;K2419&amp;".jpg"</f>
        <v>jingdian/yunnan/zhaotong/jd/6.jpg</v>
      </c>
      <c r="I2419" s="55" t="str">
        <f t="shared" si="295"/>
        <v>9a,9b</v>
      </c>
      <c r="J2419" s="51">
        <f t="shared" si="298"/>
        <v>242</v>
      </c>
      <c r="K2419" s="51">
        <f>IF(VLOOKUP(J2418,city!$K$4:$L$352,2,0)&gt;K2418,K2418+1,1)</f>
        <v>6</v>
      </c>
      <c r="L2419" s="51">
        <v>1</v>
      </c>
      <c r="M2419" s="51" t="s">
        <v>547</v>
      </c>
      <c r="N2419" s="17">
        <v>103.786</v>
      </c>
      <c r="O2419" s="17">
        <v>27.419</v>
      </c>
      <c r="P2419" s="51" t="str">
        <f t="shared" si="299"/>
        <v/>
      </c>
      <c r="Q2419" s="51">
        <v>9</v>
      </c>
      <c r="R2419" s="51">
        <f t="shared" si="300"/>
        <v>9</v>
      </c>
      <c r="S2419" s="51" t="str">
        <f t="shared" si="296"/>
        <v>9a</v>
      </c>
      <c r="T2419" s="51" t="str">
        <f t="shared" si="297"/>
        <v>9b</v>
      </c>
    </row>
    <row r="2420" spans="1:20" ht="20" customHeight="1" x14ac:dyDescent="0.15">
      <c r="A2420" s="51">
        <f t="shared" si="294"/>
        <v>124207</v>
      </c>
      <c r="B2420" s="52" t="str">
        <f>VLOOKUP(J2420,city!$A$4:$D$352,3,0)</f>
        <v>云南</v>
      </c>
      <c r="C2420" s="52" t="str">
        <f>VLOOKUP(J2420,city!$A$4:$D$352,4,0)</f>
        <v>昭通</v>
      </c>
      <c r="D2420" s="51" t="s">
        <v>5855</v>
      </c>
      <c r="E2420" s="51" t="s">
        <v>5856</v>
      </c>
      <c r="F2420" s="53" t="str">
        <f t="shared" si="293"/>
        <v>104.051,27.633</v>
      </c>
      <c r="G2420" s="54" t="s">
        <v>795</v>
      </c>
      <c r="H2420" s="55" t="str">
        <f>"jingdian/"&amp;VLOOKUP(B2420,city!$C$4:$P$352,13,FALSE)&amp;"/"&amp;VLOOKUP(C2420,city!$D$4:$P$352,13,FALSE)&amp;"/jd/"&amp;K2420&amp;".jpg"</f>
        <v>jingdian/yunnan/zhaotong/jd/7.jpg</v>
      </c>
      <c r="I2420" s="55" t="str">
        <f t="shared" si="295"/>
        <v>10a,10b</v>
      </c>
      <c r="J2420" s="51">
        <f t="shared" si="298"/>
        <v>242</v>
      </c>
      <c r="K2420" s="51">
        <f>IF(VLOOKUP(J2419,city!$K$4:$L$352,2,0)&gt;K2419,K2419+1,1)</f>
        <v>7</v>
      </c>
      <c r="L2420" s="51">
        <v>1</v>
      </c>
      <c r="M2420" s="51" t="s">
        <v>547</v>
      </c>
      <c r="N2420" s="17">
        <v>104.051</v>
      </c>
      <c r="O2420" s="17">
        <v>27.632999999999999</v>
      </c>
      <c r="P2420" s="51" t="str">
        <f t="shared" si="299"/>
        <v/>
      </c>
      <c r="Q2420" s="51">
        <v>10</v>
      </c>
      <c r="R2420" s="51">
        <f t="shared" si="300"/>
        <v>10</v>
      </c>
      <c r="S2420" s="51" t="str">
        <f t="shared" si="296"/>
        <v>10a</v>
      </c>
      <c r="T2420" s="51" t="str">
        <f t="shared" si="297"/>
        <v>10b</v>
      </c>
    </row>
    <row r="2421" spans="1:20" ht="20" customHeight="1" x14ac:dyDescent="0.15">
      <c r="A2421" s="51">
        <f t="shared" si="294"/>
        <v>124208</v>
      </c>
      <c r="B2421" s="52" t="str">
        <f>VLOOKUP(J2421,city!$A$4:$D$352,3,0)</f>
        <v>云南</v>
      </c>
      <c r="C2421" s="52" t="str">
        <f>VLOOKUP(J2421,city!$A$4:$D$352,4,0)</f>
        <v>昭通</v>
      </c>
      <c r="D2421" s="51" t="s">
        <v>5857</v>
      </c>
      <c r="E2421" s="51" t="s">
        <v>5858</v>
      </c>
      <c r="F2421" s="53" t="str">
        <f t="shared" si="293"/>
        <v>104.874,27.35</v>
      </c>
      <c r="G2421" s="54" t="s">
        <v>795</v>
      </c>
      <c r="H2421" s="55" t="str">
        <f>"jingdian/"&amp;VLOOKUP(B2421,city!$C$4:$P$352,13,FALSE)&amp;"/"&amp;VLOOKUP(C2421,city!$D$4:$P$352,13,FALSE)&amp;"/jd/"&amp;K2421&amp;".jpg"</f>
        <v>jingdian/yunnan/zhaotong/jd/8.jpg</v>
      </c>
      <c r="I2421" s="55" t="str">
        <f t="shared" si="295"/>
        <v>6a,6b</v>
      </c>
      <c r="J2421" s="51">
        <f t="shared" si="298"/>
        <v>242</v>
      </c>
      <c r="K2421" s="51">
        <f>IF(VLOOKUP(J2420,city!$K$4:$L$352,2,0)&gt;K2420,K2420+1,1)</f>
        <v>8</v>
      </c>
      <c r="L2421" s="51">
        <v>1</v>
      </c>
      <c r="M2421" s="51" t="s">
        <v>547</v>
      </c>
      <c r="N2421" s="17">
        <v>104.874</v>
      </c>
      <c r="O2421" s="17">
        <v>27.35</v>
      </c>
      <c r="P2421" s="51" t="str">
        <f t="shared" si="299"/>
        <v/>
      </c>
      <c r="Q2421" s="51">
        <v>6</v>
      </c>
      <c r="R2421" s="51">
        <f t="shared" si="300"/>
        <v>6</v>
      </c>
      <c r="S2421" s="51" t="str">
        <f t="shared" si="296"/>
        <v>6a</v>
      </c>
      <c r="T2421" s="51" t="str">
        <f t="shared" si="297"/>
        <v>6b</v>
      </c>
    </row>
    <row r="2422" spans="1:20" ht="20" customHeight="1" x14ac:dyDescent="0.15">
      <c r="A2422" s="51">
        <f t="shared" si="294"/>
        <v>124209</v>
      </c>
      <c r="B2422" s="52" t="str">
        <f>VLOOKUP(J2422,city!$A$4:$D$352,3,0)</f>
        <v>云南</v>
      </c>
      <c r="C2422" s="52" t="str">
        <f>VLOOKUP(J2422,city!$A$4:$D$352,4,0)</f>
        <v>昭通</v>
      </c>
      <c r="D2422" s="51" t="s">
        <v>5859</v>
      </c>
      <c r="E2422" s="51" t="s">
        <v>5860</v>
      </c>
      <c r="F2422" s="53" t="str">
        <f t="shared" si="293"/>
        <v>104.26,27.771</v>
      </c>
      <c r="G2422" s="54" t="s">
        <v>795</v>
      </c>
      <c r="H2422" s="55" t="str">
        <f>"jingdian/"&amp;VLOOKUP(B2422,city!$C$4:$P$352,13,FALSE)&amp;"/"&amp;VLOOKUP(C2422,city!$D$4:$P$352,13,FALSE)&amp;"/jd/"&amp;K2422&amp;".jpg"</f>
        <v>jingdian/yunnan/zhaotong/jd/9.jpg</v>
      </c>
      <c r="I2422" s="55" t="str">
        <f t="shared" si="295"/>
        <v>2a,2b</v>
      </c>
      <c r="J2422" s="51">
        <f t="shared" si="298"/>
        <v>242</v>
      </c>
      <c r="K2422" s="51">
        <f>IF(VLOOKUP(J2421,city!$K$4:$L$352,2,0)&gt;K2421,K2421+1,1)</f>
        <v>9</v>
      </c>
      <c r="L2422" s="51">
        <v>1</v>
      </c>
      <c r="M2422" s="51" t="s">
        <v>547</v>
      </c>
      <c r="N2422" s="17">
        <v>104.26</v>
      </c>
      <c r="O2422" s="17">
        <v>27.771000000000001</v>
      </c>
      <c r="P2422" s="51" t="str">
        <f t="shared" si="299"/>
        <v/>
      </c>
      <c r="Q2422" s="51">
        <v>2</v>
      </c>
      <c r="R2422" s="51">
        <f t="shared" si="300"/>
        <v>2</v>
      </c>
      <c r="S2422" s="51" t="str">
        <f t="shared" si="296"/>
        <v>2a</v>
      </c>
      <c r="T2422" s="51" t="str">
        <f t="shared" si="297"/>
        <v>2b</v>
      </c>
    </row>
    <row r="2423" spans="1:20" ht="20" customHeight="1" x14ac:dyDescent="0.15">
      <c r="A2423" s="51">
        <f t="shared" si="294"/>
        <v>124210</v>
      </c>
      <c r="B2423" s="52" t="str">
        <f>VLOOKUP(J2423,city!$A$4:$D$352,3,0)</f>
        <v>云南</v>
      </c>
      <c r="C2423" s="52" t="str">
        <f>VLOOKUP(J2423,city!$A$4:$D$352,4,0)</f>
        <v>昭通</v>
      </c>
      <c r="D2423" s="51" t="s">
        <v>5861</v>
      </c>
      <c r="E2423" s="51" t="s">
        <v>5862</v>
      </c>
      <c r="F2423" s="53" t="str">
        <f t="shared" si="293"/>
        <v>105.185,28.006</v>
      </c>
      <c r="G2423" s="54" t="s">
        <v>795</v>
      </c>
      <c r="H2423" s="55" t="str">
        <f>"jingdian/"&amp;VLOOKUP(B2423,city!$C$4:$P$352,13,FALSE)&amp;"/"&amp;VLOOKUP(C2423,city!$D$4:$P$352,13,FALSE)&amp;"/jd/"&amp;K2423&amp;".jpg"</f>
        <v>jingdian/yunnan/zhaotong/jd/10.jpg</v>
      </c>
      <c r="I2423" s="55" t="str">
        <f t="shared" si="295"/>
        <v>11a,11b</v>
      </c>
      <c r="J2423" s="51">
        <f t="shared" si="298"/>
        <v>242</v>
      </c>
      <c r="K2423" s="51">
        <f>IF(VLOOKUP(J2422,city!$K$4:$L$352,2,0)&gt;K2422,K2422+1,1)</f>
        <v>10</v>
      </c>
      <c r="L2423" s="51">
        <v>1</v>
      </c>
      <c r="M2423" s="51" t="s">
        <v>547</v>
      </c>
      <c r="N2423" s="17">
        <v>105.185</v>
      </c>
      <c r="O2423" s="17">
        <v>28.006</v>
      </c>
      <c r="P2423" s="51" t="str">
        <f t="shared" si="299"/>
        <v>104.2313,27.653</v>
      </c>
      <c r="Q2423" s="51">
        <v>11</v>
      </c>
      <c r="R2423" s="51">
        <f t="shared" si="300"/>
        <v>11</v>
      </c>
      <c r="S2423" s="51" t="str">
        <f t="shared" si="296"/>
        <v>11a</v>
      </c>
      <c r="T2423" s="51" t="str">
        <f t="shared" si="297"/>
        <v>11b</v>
      </c>
    </row>
    <row r="2424" spans="1:20" ht="20" customHeight="1" x14ac:dyDescent="0.15">
      <c r="A2424" s="51">
        <f t="shared" si="294"/>
        <v>124301</v>
      </c>
      <c r="B2424" s="52" t="str">
        <f>VLOOKUP(J2424,city!$A$4:$D$352,3,0)</f>
        <v>云南</v>
      </c>
      <c r="C2424" s="52" t="str">
        <f>VLOOKUP(J2424,city!$A$4:$D$352,4,0)</f>
        <v>保山</v>
      </c>
      <c r="D2424" s="51" t="s">
        <v>5863</v>
      </c>
      <c r="E2424" s="51" t="s">
        <v>5864</v>
      </c>
      <c r="F2424" s="53" t="str">
        <f t="shared" si="293"/>
        <v>98.442,24.953</v>
      </c>
      <c r="G2424" s="54" t="s">
        <v>795</v>
      </c>
      <c r="H2424" s="55" t="str">
        <f>"jingdian/"&amp;VLOOKUP(B2424,city!$C$4:$P$352,13,FALSE)&amp;"/"&amp;VLOOKUP(C2424,city!$D$4:$P$352,13,FALSE)&amp;"/jd/"&amp;K2424&amp;".jpg"</f>
        <v>jingdian/yunnan/baoshan/jd/1.jpg</v>
      </c>
      <c r="I2424" s="55" t="str">
        <f t="shared" si="295"/>
        <v>3a,3b</v>
      </c>
      <c r="J2424" s="51">
        <f t="shared" si="298"/>
        <v>243</v>
      </c>
      <c r="K2424" s="51">
        <f>IF(VLOOKUP(J2423,city!$K$4:$L$352,2,0)&gt;K2423,K2423+1,1)</f>
        <v>1</v>
      </c>
      <c r="L2424" s="51">
        <v>1</v>
      </c>
      <c r="M2424" s="51" t="s">
        <v>549</v>
      </c>
      <c r="N2424" s="17">
        <v>98.441999999999993</v>
      </c>
      <c r="O2424" s="17">
        <v>24.952999999999999</v>
      </c>
      <c r="P2424" s="51" t="str">
        <f t="shared" si="299"/>
        <v/>
      </c>
      <c r="Q2424" s="51">
        <v>3</v>
      </c>
      <c r="R2424" s="51">
        <f t="shared" si="300"/>
        <v>2</v>
      </c>
      <c r="S2424" s="51" t="str">
        <f t="shared" si="296"/>
        <v>3a</v>
      </c>
      <c r="T2424" s="51" t="str">
        <f t="shared" si="297"/>
        <v>3b</v>
      </c>
    </row>
    <row r="2425" spans="1:20" ht="20" customHeight="1" x14ac:dyDescent="0.15">
      <c r="A2425" s="51">
        <f t="shared" si="294"/>
        <v>124302</v>
      </c>
      <c r="B2425" s="52" t="str">
        <f>VLOOKUP(J2425,city!$A$4:$D$352,3,0)</f>
        <v>云南</v>
      </c>
      <c r="C2425" s="52" t="str">
        <f>VLOOKUP(J2425,city!$A$4:$D$352,4,0)</f>
        <v>保山</v>
      </c>
      <c r="D2425" s="51" t="s">
        <v>5865</v>
      </c>
      <c r="E2425" s="51" t="s">
        <v>5866</v>
      </c>
      <c r="F2425" s="53" t="str">
        <f t="shared" si="293"/>
        <v>98.573,25.079</v>
      </c>
      <c r="G2425" s="54" t="s">
        <v>795</v>
      </c>
      <c r="H2425" s="55" t="str">
        <f>"jingdian/"&amp;VLOOKUP(B2425,city!$C$4:$P$352,13,FALSE)&amp;"/"&amp;VLOOKUP(C2425,city!$D$4:$P$352,13,FALSE)&amp;"/jd/"&amp;K2425&amp;".jpg"</f>
        <v>jingdian/yunnan/baoshan/jd/2.jpg</v>
      </c>
      <c r="I2425" s="55" t="str">
        <f t="shared" si="295"/>
        <v>3a,3b</v>
      </c>
      <c r="J2425" s="51">
        <f t="shared" si="298"/>
        <v>243</v>
      </c>
      <c r="K2425" s="51">
        <f>IF(VLOOKUP(J2424,city!$K$4:$L$352,2,0)&gt;K2424,K2424+1,1)</f>
        <v>2</v>
      </c>
      <c r="L2425" s="51">
        <v>1</v>
      </c>
      <c r="M2425" s="51" t="s">
        <v>549</v>
      </c>
      <c r="N2425" s="17">
        <v>98.572999999999993</v>
      </c>
      <c r="O2425" s="17">
        <v>25.079000000000001</v>
      </c>
      <c r="P2425" s="51" t="str">
        <f t="shared" si="299"/>
        <v/>
      </c>
      <c r="Q2425" s="51">
        <v>3</v>
      </c>
      <c r="R2425" s="51">
        <f t="shared" si="300"/>
        <v>13</v>
      </c>
      <c r="S2425" s="51" t="str">
        <f t="shared" si="296"/>
        <v>3a</v>
      </c>
      <c r="T2425" s="51" t="str">
        <f t="shared" si="297"/>
        <v>3b</v>
      </c>
    </row>
    <row r="2426" spans="1:20" ht="20" customHeight="1" x14ac:dyDescent="0.15">
      <c r="A2426" s="51">
        <f t="shared" si="294"/>
        <v>124303</v>
      </c>
      <c r="B2426" s="52" t="str">
        <f>VLOOKUP(J2426,city!$A$4:$D$352,3,0)</f>
        <v>云南</v>
      </c>
      <c r="C2426" s="52" t="str">
        <f>VLOOKUP(J2426,city!$A$4:$D$352,4,0)</f>
        <v>保山</v>
      </c>
      <c r="D2426" s="51" t="s">
        <v>5867</v>
      </c>
      <c r="E2426" s="51" t="s">
        <v>5868</v>
      </c>
      <c r="F2426" s="53" t="str">
        <f t="shared" si="293"/>
        <v>98.464,25.018</v>
      </c>
      <c r="G2426" s="54" t="s">
        <v>795</v>
      </c>
      <c r="H2426" s="55" t="str">
        <f>"jingdian/"&amp;VLOOKUP(B2426,city!$C$4:$P$352,13,FALSE)&amp;"/"&amp;VLOOKUP(C2426,city!$D$4:$P$352,13,FALSE)&amp;"/jd/"&amp;K2426&amp;".jpg"</f>
        <v>jingdian/yunnan/baoshan/jd/3.jpg</v>
      </c>
      <c r="I2426" s="55" t="str">
        <f t="shared" si="295"/>
        <v>13a,13b</v>
      </c>
      <c r="J2426" s="51">
        <f t="shared" si="298"/>
        <v>243</v>
      </c>
      <c r="K2426" s="51">
        <f>IF(VLOOKUP(J2425,city!$K$4:$L$352,2,0)&gt;K2425,K2425+1,1)</f>
        <v>3</v>
      </c>
      <c r="L2426" s="51">
        <v>1</v>
      </c>
      <c r="M2426" s="51" t="s">
        <v>549</v>
      </c>
      <c r="N2426" s="17">
        <v>98.463999999999999</v>
      </c>
      <c r="O2426" s="17">
        <v>25.018000000000001</v>
      </c>
      <c r="P2426" s="51" t="str">
        <f t="shared" si="299"/>
        <v/>
      </c>
      <c r="Q2426" s="51">
        <v>13</v>
      </c>
      <c r="R2426" s="51">
        <f t="shared" si="300"/>
        <v>13</v>
      </c>
      <c r="S2426" s="51" t="str">
        <f t="shared" si="296"/>
        <v>13a</v>
      </c>
      <c r="T2426" s="51" t="str">
        <f t="shared" si="297"/>
        <v>13b</v>
      </c>
    </row>
    <row r="2427" spans="1:20" ht="20" customHeight="1" x14ac:dyDescent="0.15">
      <c r="A2427" s="51">
        <f t="shared" si="294"/>
        <v>124304</v>
      </c>
      <c r="B2427" s="52" t="str">
        <f>VLOOKUP(J2427,city!$A$4:$D$352,3,0)</f>
        <v>云南</v>
      </c>
      <c r="C2427" s="52" t="str">
        <f>VLOOKUP(J2427,city!$A$4:$D$352,4,0)</f>
        <v>保山</v>
      </c>
      <c r="D2427" s="51" t="s">
        <v>5869</v>
      </c>
      <c r="E2427" s="51" t="s">
        <v>5870</v>
      </c>
      <c r="F2427" s="53" t="str">
        <f t="shared" si="293"/>
        <v>98.463,25.016</v>
      </c>
      <c r="G2427" s="54" t="s">
        <v>795</v>
      </c>
      <c r="H2427" s="55" t="str">
        <f>"jingdian/"&amp;VLOOKUP(B2427,city!$C$4:$P$352,13,FALSE)&amp;"/"&amp;VLOOKUP(C2427,city!$D$4:$P$352,13,FALSE)&amp;"/jd/"&amp;K2427&amp;".jpg"</f>
        <v>jingdian/yunnan/baoshan/jd/4.jpg</v>
      </c>
      <c r="I2427" s="55" t="str">
        <f t="shared" si="295"/>
        <v>10a,10b</v>
      </c>
      <c r="J2427" s="51">
        <f t="shared" si="298"/>
        <v>243</v>
      </c>
      <c r="K2427" s="51">
        <f>IF(VLOOKUP(J2426,city!$K$4:$L$352,2,0)&gt;K2426,K2426+1,1)</f>
        <v>4</v>
      </c>
      <c r="L2427" s="51">
        <v>1</v>
      </c>
      <c r="M2427" s="51" t="s">
        <v>549</v>
      </c>
      <c r="N2427" s="17">
        <v>98.462999999999994</v>
      </c>
      <c r="O2427" s="17">
        <v>25.015999999999998</v>
      </c>
      <c r="P2427" s="51" t="str">
        <f t="shared" si="299"/>
        <v/>
      </c>
      <c r="Q2427" s="51">
        <v>10</v>
      </c>
      <c r="R2427" s="51">
        <f t="shared" si="300"/>
        <v>10</v>
      </c>
      <c r="S2427" s="51" t="str">
        <f t="shared" si="296"/>
        <v>10a</v>
      </c>
      <c r="T2427" s="51" t="str">
        <f t="shared" si="297"/>
        <v>10b</v>
      </c>
    </row>
    <row r="2428" spans="1:20" ht="20" customHeight="1" x14ac:dyDescent="0.15">
      <c r="A2428" s="51">
        <f t="shared" si="294"/>
        <v>124305</v>
      </c>
      <c r="B2428" s="52" t="str">
        <f>VLOOKUP(J2428,city!$A$4:$D$352,3,0)</f>
        <v>云南</v>
      </c>
      <c r="C2428" s="52" t="str">
        <f>VLOOKUP(J2428,city!$A$4:$D$352,4,0)</f>
        <v>保山</v>
      </c>
      <c r="D2428" s="51" t="s">
        <v>5871</v>
      </c>
      <c r="E2428" s="51" t="s">
        <v>5872</v>
      </c>
      <c r="F2428" s="53" t="str">
        <f t="shared" ref="F2428:F2491" si="301">N2428&amp;","&amp;O2428</f>
        <v>98.488,25.032</v>
      </c>
      <c r="G2428" s="54" t="s">
        <v>795</v>
      </c>
      <c r="H2428" s="55" t="str">
        <f>"jingdian/"&amp;VLOOKUP(B2428,city!$C$4:$P$352,13,FALSE)&amp;"/"&amp;VLOOKUP(C2428,city!$D$4:$P$352,13,FALSE)&amp;"/jd/"&amp;K2428&amp;".jpg"</f>
        <v>jingdian/yunnan/baoshan/jd/5.jpg</v>
      </c>
      <c r="I2428" s="55" t="str">
        <f t="shared" si="295"/>
        <v>29a,29b</v>
      </c>
      <c r="J2428" s="51">
        <f t="shared" si="298"/>
        <v>243</v>
      </c>
      <c r="K2428" s="51">
        <f>IF(VLOOKUP(J2427,city!$K$4:$L$352,2,0)&gt;K2427,K2427+1,1)</f>
        <v>5</v>
      </c>
      <c r="L2428" s="51">
        <v>1</v>
      </c>
      <c r="M2428" s="51" t="s">
        <v>549</v>
      </c>
      <c r="N2428" s="17">
        <v>98.488</v>
      </c>
      <c r="O2428" s="17">
        <v>25.032</v>
      </c>
      <c r="P2428" s="51" t="str">
        <f t="shared" si="299"/>
        <v/>
      </c>
      <c r="Q2428" s="51">
        <v>29</v>
      </c>
      <c r="R2428" s="51">
        <f t="shared" si="300"/>
        <v>29</v>
      </c>
      <c r="S2428" s="51" t="str">
        <f t="shared" si="296"/>
        <v>29a</v>
      </c>
      <c r="T2428" s="51" t="str">
        <f t="shared" si="297"/>
        <v>29b</v>
      </c>
    </row>
    <row r="2429" spans="1:20" ht="20" customHeight="1" x14ac:dyDescent="0.15">
      <c r="A2429" s="51">
        <f t="shared" si="294"/>
        <v>124306</v>
      </c>
      <c r="B2429" s="52" t="str">
        <f>VLOOKUP(J2429,city!$A$4:$D$352,3,0)</f>
        <v>云南</v>
      </c>
      <c r="C2429" s="52" t="str">
        <f>VLOOKUP(J2429,city!$A$4:$D$352,4,0)</f>
        <v>保山</v>
      </c>
      <c r="D2429" s="51" t="s">
        <v>5873</v>
      </c>
      <c r="E2429" s="51" t="s">
        <v>5874</v>
      </c>
      <c r="F2429" s="53" t="str">
        <f t="shared" si="301"/>
        <v>98.47,25.009</v>
      </c>
      <c r="G2429" s="54" t="s">
        <v>795</v>
      </c>
      <c r="H2429" s="55" t="str">
        <f>"jingdian/"&amp;VLOOKUP(B2429,city!$C$4:$P$352,13,FALSE)&amp;"/"&amp;VLOOKUP(C2429,city!$D$4:$P$352,13,FALSE)&amp;"/jd/"&amp;K2429&amp;".jpg"</f>
        <v>jingdian/yunnan/baoshan/jd/6.jpg</v>
      </c>
      <c r="I2429" s="55" t="str">
        <f t="shared" si="295"/>
        <v>6a,6b</v>
      </c>
      <c r="J2429" s="51">
        <f t="shared" si="298"/>
        <v>243</v>
      </c>
      <c r="K2429" s="51">
        <f>IF(VLOOKUP(J2428,city!$K$4:$L$352,2,0)&gt;K2428,K2428+1,1)</f>
        <v>6</v>
      </c>
      <c r="L2429" s="51">
        <v>1</v>
      </c>
      <c r="M2429" s="51" t="s">
        <v>549</v>
      </c>
      <c r="N2429" s="17">
        <v>98.47</v>
      </c>
      <c r="O2429" s="17">
        <v>25.009</v>
      </c>
      <c r="P2429" s="51" t="str">
        <f t="shared" si="299"/>
        <v/>
      </c>
      <c r="Q2429" s="51">
        <v>6</v>
      </c>
      <c r="R2429" s="51" t="e">
        <f t="shared" si="300"/>
        <v>#N/A</v>
      </c>
      <c r="S2429" s="51" t="str">
        <f t="shared" si="296"/>
        <v>6a</v>
      </c>
      <c r="T2429" s="51" t="str">
        <f t="shared" si="297"/>
        <v>6b</v>
      </c>
    </row>
    <row r="2430" spans="1:20" ht="20" customHeight="1" x14ac:dyDescent="0.15">
      <c r="A2430" s="51">
        <f t="shared" si="294"/>
        <v>124307</v>
      </c>
      <c r="B2430" s="52" t="str">
        <f>VLOOKUP(J2430,city!$A$4:$D$352,3,0)</f>
        <v>云南</v>
      </c>
      <c r="C2430" s="52" t="str">
        <f>VLOOKUP(J2430,city!$A$4:$D$352,4,0)</f>
        <v>保山</v>
      </c>
      <c r="D2430" s="51" t="s">
        <v>5875</v>
      </c>
      <c r="E2430" s="51" t="s">
        <v>5876</v>
      </c>
      <c r="F2430" s="53" t="str">
        <f t="shared" si="301"/>
        <v>98.498,25.217</v>
      </c>
      <c r="G2430" s="54" t="s">
        <v>795</v>
      </c>
      <c r="H2430" s="55" t="str">
        <f>"jingdian/"&amp;VLOOKUP(B2430,city!$C$4:$P$352,13,FALSE)&amp;"/"&amp;VLOOKUP(C2430,city!$D$4:$P$352,13,FALSE)&amp;"/jd/"&amp;K2430&amp;".jpg"</f>
        <v>jingdian/yunnan/baoshan/jd/7.jpg</v>
      </c>
      <c r="I2430" s="55" t="str">
        <f t="shared" si="295"/>
        <v>11a,11b</v>
      </c>
      <c r="J2430" s="51">
        <f t="shared" si="298"/>
        <v>243</v>
      </c>
      <c r="K2430" s="51">
        <f>IF(VLOOKUP(J2429,city!$K$4:$L$352,2,0)&gt;K2429,K2429+1,1)</f>
        <v>7</v>
      </c>
      <c r="L2430" s="51">
        <v>1</v>
      </c>
      <c r="M2430" s="51" t="s">
        <v>549</v>
      </c>
      <c r="N2430" s="17">
        <v>98.498000000000005</v>
      </c>
      <c r="O2430" s="17">
        <v>25.216999999999999</v>
      </c>
      <c r="P2430" s="51" t="str">
        <f t="shared" si="299"/>
        <v/>
      </c>
      <c r="Q2430" s="51">
        <v>11</v>
      </c>
      <c r="R2430" s="51">
        <f t="shared" si="300"/>
        <v>11</v>
      </c>
      <c r="S2430" s="51" t="str">
        <f t="shared" si="296"/>
        <v>11a</v>
      </c>
      <c r="T2430" s="51" t="str">
        <f t="shared" si="297"/>
        <v>11b</v>
      </c>
    </row>
    <row r="2431" spans="1:20" ht="20" customHeight="1" x14ac:dyDescent="0.15">
      <c r="A2431" s="51">
        <f t="shared" si="294"/>
        <v>124308</v>
      </c>
      <c r="B2431" s="52" t="str">
        <f>VLOOKUP(J2431,city!$A$4:$D$352,3,0)</f>
        <v>云南</v>
      </c>
      <c r="C2431" s="52" t="str">
        <f>VLOOKUP(J2431,city!$A$4:$D$352,4,0)</f>
        <v>保山</v>
      </c>
      <c r="D2431" s="51" t="s">
        <v>5877</v>
      </c>
      <c r="E2431" s="51" t="s">
        <v>5878</v>
      </c>
      <c r="F2431" s="53" t="str">
        <f t="shared" si="301"/>
        <v>98.522,25.312</v>
      </c>
      <c r="G2431" s="54" t="s">
        <v>795</v>
      </c>
      <c r="H2431" s="55" t="str">
        <f>"jingdian/"&amp;VLOOKUP(B2431,city!$C$4:$P$352,13,FALSE)&amp;"/"&amp;VLOOKUP(C2431,city!$D$4:$P$352,13,FALSE)&amp;"/jd/"&amp;K2431&amp;".jpg"</f>
        <v>jingdian/yunnan/baoshan/jd/8.jpg</v>
      </c>
      <c r="I2431" s="55" t="str">
        <f t="shared" si="295"/>
        <v>13a,13b</v>
      </c>
      <c r="J2431" s="51">
        <f t="shared" si="298"/>
        <v>243</v>
      </c>
      <c r="K2431" s="51">
        <f>IF(VLOOKUP(J2430,city!$K$4:$L$352,2,0)&gt;K2430,K2430+1,1)</f>
        <v>8</v>
      </c>
      <c r="L2431" s="51">
        <v>1</v>
      </c>
      <c r="M2431" s="51" t="s">
        <v>549</v>
      </c>
      <c r="N2431" s="17">
        <v>98.522000000000006</v>
      </c>
      <c r="O2431" s="17">
        <v>25.312000000000001</v>
      </c>
      <c r="P2431" s="51" t="str">
        <f t="shared" si="299"/>
        <v/>
      </c>
      <c r="Q2431" s="51">
        <v>13</v>
      </c>
      <c r="R2431" s="51">
        <f t="shared" si="300"/>
        <v>13</v>
      </c>
      <c r="S2431" s="51" t="str">
        <f t="shared" si="296"/>
        <v>13a</v>
      </c>
      <c r="T2431" s="51" t="str">
        <f t="shared" si="297"/>
        <v>13b</v>
      </c>
    </row>
    <row r="2432" spans="1:20" ht="20" customHeight="1" x14ac:dyDescent="0.15">
      <c r="A2432" s="51">
        <f t="shared" si="294"/>
        <v>124309</v>
      </c>
      <c r="B2432" s="52" t="str">
        <f>VLOOKUP(J2432,city!$A$4:$D$352,3,0)</f>
        <v>云南</v>
      </c>
      <c r="C2432" s="52" t="str">
        <f>VLOOKUP(J2432,city!$A$4:$D$352,4,0)</f>
        <v>保山</v>
      </c>
      <c r="D2432" s="51" t="s">
        <v>5879</v>
      </c>
      <c r="E2432" s="51" t="s">
        <v>5880</v>
      </c>
      <c r="F2432" s="53" t="str">
        <f t="shared" si="301"/>
        <v>98.565,25.126</v>
      </c>
      <c r="G2432" s="54" t="s">
        <v>795</v>
      </c>
      <c r="H2432" s="55" t="str">
        <f>"jingdian/"&amp;VLOOKUP(B2432,city!$C$4:$P$352,13,FALSE)&amp;"/"&amp;VLOOKUP(C2432,city!$D$4:$P$352,13,FALSE)&amp;"/jd/"&amp;K2432&amp;".jpg"</f>
        <v>jingdian/yunnan/baoshan/jd/9.jpg</v>
      </c>
      <c r="I2432" s="55" t="str">
        <f t="shared" si="295"/>
        <v>6a,6b</v>
      </c>
      <c r="J2432" s="51">
        <f t="shared" si="298"/>
        <v>243</v>
      </c>
      <c r="K2432" s="51">
        <f>IF(VLOOKUP(J2431,city!$K$4:$L$352,2,0)&gt;K2431,K2431+1,1)</f>
        <v>9</v>
      </c>
      <c r="L2432" s="51">
        <v>1</v>
      </c>
      <c r="M2432" s="51" t="s">
        <v>549</v>
      </c>
      <c r="N2432" s="17">
        <v>98.564999999999998</v>
      </c>
      <c r="O2432" s="17">
        <v>25.126000000000001</v>
      </c>
      <c r="P2432" s="51" t="str">
        <f t="shared" si="299"/>
        <v/>
      </c>
      <c r="Q2432" s="51">
        <v>6</v>
      </c>
      <c r="R2432" s="51">
        <f t="shared" si="300"/>
        <v>6</v>
      </c>
      <c r="S2432" s="51" t="str">
        <f t="shared" si="296"/>
        <v>6a</v>
      </c>
      <c r="T2432" s="51" t="str">
        <f t="shared" si="297"/>
        <v>6b</v>
      </c>
    </row>
    <row r="2433" spans="1:20" ht="20" customHeight="1" x14ac:dyDescent="0.15">
      <c r="A2433" s="51">
        <f t="shared" si="294"/>
        <v>124310</v>
      </c>
      <c r="B2433" s="52" t="str">
        <f>VLOOKUP(J2433,city!$A$4:$D$352,3,0)</f>
        <v>云南</v>
      </c>
      <c r="C2433" s="52" t="str">
        <f>VLOOKUP(J2433,city!$A$4:$D$352,4,0)</f>
        <v>保山</v>
      </c>
      <c r="D2433" s="51" t="s">
        <v>5881</v>
      </c>
      <c r="E2433" s="51" t="s">
        <v>5882</v>
      </c>
      <c r="F2433" s="53" t="str">
        <f t="shared" si="301"/>
        <v>98.47,25.009</v>
      </c>
      <c r="G2433" s="54" t="s">
        <v>795</v>
      </c>
      <c r="H2433" s="55" t="str">
        <f>"jingdian/"&amp;VLOOKUP(B2433,city!$C$4:$P$352,13,FALSE)&amp;"/"&amp;VLOOKUP(C2433,city!$D$4:$P$352,13,FALSE)&amp;"/jd/"&amp;K2433&amp;".jpg"</f>
        <v>jingdian/yunnan/baoshan/jd/10.jpg</v>
      </c>
      <c r="I2433" s="55" t="str">
        <f t="shared" si="295"/>
        <v>10a,10b</v>
      </c>
      <c r="J2433" s="51">
        <f t="shared" si="298"/>
        <v>243</v>
      </c>
      <c r="K2433" s="51">
        <f>IF(VLOOKUP(J2432,city!$K$4:$L$352,2,0)&gt;K2432,K2432+1,1)</f>
        <v>10</v>
      </c>
      <c r="L2433" s="51">
        <v>1</v>
      </c>
      <c r="M2433" s="51" t="s">
        <v>549</v>
      </c>
      <c r="N2433" s="17">
        <v>98.47</v>
      </c>
      <c r="O2433" s="17">
        <v>25.009</v>
      </c>
      <c r="P2433" s="51" t="str">
        <f t="shared" si="299"/>
        <v>98.4955,25.0771</v>
      </c>
      <c r="Q2433" s="51">
        <v>10</v>
      </c>
      <c r="R2433" s="51">
        <f t="shared" si="300"/>
        <v>10</v>
      </c>
      <c r="S2433" s="51" t="str">
        <f t="shared" si="296"/>
        <v>10a</v>
      </c>
      <c r="T2433" s="51" t="str">
        <f t="shared" si="297"/>
        <v>10b</v>
      </c>
    </row>
    <row r="2434" spans="1:20" ht="20" customHeight="1" x14ac:dyDescent="0.15">
      <c r="A2434" s="51">
        <f t="shared" si="294"/>
        <v>124401</v>
      </c>
      <c r="B2434" s="52" t="str">
        <f>VLOOKUP(J2434,city!$A$4:$D$352,3,0)</f>
        <v>云南</v>
      </c>
      <c r="C2434" s="52" t="str">
        <f>VLOOKUP(J2434,city!$A$4:$D$352,4,0)</f>
        <v>丽江</v>
      </c>
      <c r="D2434" s="51" t="s">
        <v>5883</v>
      </c>
      <c r="E2434" s="51" t="s">
        <v>5884</v>
      </c>
      <c r="F2434" s="53" t="str">
        <f t="shared" si="301"/>
        <v>100.228,26.882</v>
      </c>
      <c r="G2434" s="54" t="s">
        <v>795</v>
      </c>
      <c r="H2434" s="55" t="str">
        <f>"jingdian/"&amp;VLOOKUP(B2434,city!$C$4:$P$352,13,FALSE)&amp;"/"&amp;VLOOKUP(C2434,city!$D$4:$P$352,13,FALSE)&amp;"/jd/"&amp;K2434&amp;".jpg"</f>
        <v>jingdian/yunnan/lijiang/jd/1.jpg</v>
      </c>
      <c r="I2434" s="55" t="str">
        <f t="shared" si="295"/>
        <v>31a,31b</v>
      </c>
      <c r="J2434" s="51">
        <f t="shared" si="298"/>
        <v>244</v>
      </c>
      <c r="K2434" s="51">
        <f>IF(VLOOKUP(J2433,city!$K$4:$L$352,2,0)&gt;K2433,K2433+1,1)</f>
        <v>1</v>
      </c>
      <c r="L2434" s="51">
        <v>1</v>
      </c>
      <c r="M2434" s="51" t="s">
        <v>551</v>
      </c>
      <c r="N2434" s="17">
        <v>100.22799999999999</v>
      </c>
      <c r="O2434" s="17">
        <v>26.882000000000001</v>
      </c>
      <c r="P2434" s="51" t="str">
        <f t="shared" si="299"/>
        <v/>
      </c>
      <c r="Q2434" s="51">
        <v>31</v>
      </c>
      <c r="R2434" s="51">
        <f t="shared" si="300"/>
        <v>31</v>
      </c>
      <c r="S2434" s="51" t="str">
        <f t="shared" si="296"/>
        <v>31a</v>
      </c>
      <c r="T2434" s="51" t="str">
        <f t="shared" si="297"/>
        <v>31b</v>
      </c>
    </row>
    <row r="2435" spans="1:20" ht="20" customHeight="1" x14ac:dyDescent="0.15">
      <c r="A2435" s="51">
        <f t="shared" si="294"/>
        <v>124402</v>
      </c>
      <c r="B2435" s="52" t="str">
        <f>VLOOKUP(J2435,city!$A$4:$D$352,3,0)</f>
        <v>云南</v>
      </c>
      <c r="C2435" s="52" t="str">
        <f>VLOOKUP(J2435,city!$A$4:$D$352,4,0)</f>
        <v>丽江</v>
      </c>
      <c r="D2435" s="51" t="s">
        <v>5885</v>
      </c>
      <c r="E2435" s="51" t="s">
        <v>5886</v>
      </c>
      <c r="F2435" s="53" t="str">
        <f t="shared" si="301"/>
        <v>100.145,26.896</v>
      </c>
      <c r="G2435" s="54" t="s">
        <v>795</v>
      </c>
      <c r="H2435" s="55" t="str">
        <f>"jingdian/"&amp;VLOOKUP(B2435,city!$C$4:$P$352,13,FALSE)&amp;"/"&amp;VLOOKUP(C2435,city!$D$4:$P$352,13,FALSE)&amp;"/jd/"&amp;K2435&amp;".jpg"</f>
        <v>jingdian/yunnan/lijiang/jd/2.jpg</v>
      </c>
      <c r="I2435" s="55" t="str">
        <f t="shared" si="295"/>
        <v>6a,6b</v>
      </c>
      <c r="J2435" s="51">
        <f t="shared" si="298"/>
        <v>244</v>
      </c>
      <c r="K2435" s="51">
        <f>IF(VLOOKUP(J2434,city!$K$4:$L$352,2,0)&gt;K2434,K2434+1,1)</f>
        <v>2</v>
      </c>
      <c r="L2435" s="51">
        <v>1</v>
      </c>
      <c r="M2435" s="51" t="s">
        <v>551</v>
      </c>
      <c r="N2435" s="17">
        <v>100.145</v>
      </c>
      <c r="O2435" s="17">
        <v>26.896000000000001</v>
      </c>
      <c r="P2435" s="51" t="str">
        <f t="shared" si="299"/>
        <v/>
      </c>
      <c r="Q2435" s="51">
        <v>6</v>
      </c>
      <c r="R2435" s="51">
        <f t="shared" si="300"/>
        <v>6</v>
      </c>
      <c r="S2435" s="51" t="str">
        <f t="shared" si="296"/>
        <v>6a</v>
      </c>
      <c r="T2435" s="51" t="str">
        <f t="shared" si="297"/>
        <v>6b</v>
      </c>
    </row>
    <row r="2436" spans="1:20" ht="20" customHeight="1" x14ac:dyDescent="0.15">
      <c r="A2436" s="51">
        <f t="shared" ref="A2436:A2499" si="302">100000+J2436*100+K2436</f>
        <v>124403</v>
      </c>
      <c r="B2436" s="52" t="str">
        <f>VLOOKUP(J2436,city!$A$4:$D$352,3,0)</f>
        <v>云南</v>
      </c>
      <c r="C2436" s="52" t="str">
        <f>VLOOKUP(J2436,city!$A$4:$D$352,4,0)</f>
        <v>丽江</v>
      </c>
      <c r="D2436" s="51" t="s">
        <v>5887</v>
      </c>
      <c r="E2436" s="51" t="s">
        <v>5888</v>
      </c>
      <c r="F2436" s="53" t="str">
        <f t="shared" si="301"/>
        <v>100.27,27.034</v>
      </c>
      <c r="G2436" s="54" t="s">
        <v>795</v>
      </c>
      <c r="H2436" s="55" t="str">
        <f>"jingdian/"&amp;VLOOKUP(B2436,city!$C$4:$P$352,13,FALSE)&amp;"/"&amp;VLOOKUP(C2436,city!$D$4:$P$352,13,FALSE)&amp;"/jd/"&amp;K2436&amp;".jpg"</f>
        <v>jingdian/yunnan/lijiang/jd/3.jpg</v>
      </c>
      <c r="I2436" s="55" t="str">
        <f t="shared" ref="I2436:I2499" si="303">S2436&amp;","&amp;T2436</f>
        <v>11a,11b</v>
      </c>
      <c r="J2436" s="51">
        <f t="shared" si="298"/>
        <v>244</v>
      </c>
      <c r="K2436" s="51">
        <f>IF(VLOOKUP(J2435,city!$K$4:$L$352,2,0)&gt;K2435,K2435+1,1)</f>
        <v>3</v>
      </c>
      <c r="L2436" s="51">
        <v>1</v>
      </c>
      <c r="M2436" s="51" t="s">
        <v>551</v>
      </c>
      <c r="N2436" s="17">
        <v>100.27</v>
      </c>
      <c r="O2436" s="17">
        <v>27.033999999999999</v>
      </c>
      <c r="P2436" s="51" t="str">
        <f t="shared" si="299"/>
        <v/>
      </c>
      <c r="Q2436" s="51">
        <v>11</v>
      </c>
      <c r="R2436" s="51">
        <f t="shared" si="300"/>
        <v>11</v>
      </c>
      <c r="S2436" s="51" t="str">
        <f t="shared" ref="S2436:S2499" si="304">CONCATENATE(Q2436,"a")</f>
        <v>11a</v>
      </c>
      <c r="T2436" s="51" t="str">
        <f t="shared" ref="T2436:T2499" si="305">CONCATENATE(Q2436,"b")</f>
        <v>11b</v>
      </c>
    </row>
    <row r="2437" spans="1:20" ht="20" customHeight="1" x14ac:dyDescent="0.15">
      <c r="A2437" s="51">
        <f t="shared" si="302"/>
        <v>124404</v>
      </c>
      <c r="B2437" s="52" t="str">
        <f>VLOOKUP(J2437,city!$A$4:$D$352,3,0)</f>
        <v>云南</v>
      </c>
      <c r="C2437" s="52" t="str">
        <f>VLOOKUP(J2437,city!$A$4:$D$352,4,0)</f>
        <v>丽江</v>
      </c>
      <c r="D2437" s="51" t="s">
        <v>5889</v>
      </c>
      <c r="E2437" s="51" t="s">
        <v>5890</v>
      </c>
      <c r="F2437" s="53" t="str">
        <f t="shared" si="301"/>
        <v>100.224,26.834</v>
      </c>
      <c r="G2437" s="54" t="s">
        <v>795</v>
      </c>
      <c r="H2437" s="55" t="str">
        <f>"jingdian/"&amp;VLOOKUP(B2437,city!$C$4:$P$352,13,FALSE)&amp;"/"&amp;VLOOKUP(C2437,city!$D$4:$P$352,13,FALSE)&amp;"/jd/"&amp;K2437&amp;".jpg"</f>
        <v>jingdian/yunnan/lijiang/jd/4.jpg</v>
      </c>
      <c r="I2437" s="55" t="str">
        <f t="shared" si="303"/>
        <v>6a,6b</v>
      </c>
      <c r="J2437" s="51">
        <f t="shared" ref="J2437:J2500" si="306">IF(K2437&gt;K2436,J2436,J2436+1)</f>
        <v>244</v>
      </c>
      <c r="K2437" s="51">
        <f>IF(VLOOKUP(J2436,city!$K$4:$L$352,2,0)&gt;K2436,K2436+1,1)</f>
        <v>4</v>
      </c>
      <c r="L2437" s="51">
        <v>1</v>
      </c>
      <c r="M2437" s="51" t="s">
        <v>551</v>
      </c>
      <c r="N2437" s="17">
        <v>100.224</v>
      </c>
      <c r="O2437" s="17">
        <v>26.834</v>
      </c>
      <c r="P2437" s="51" t="str">
        <f t="shared" si="299"/>
        <v/>
      </c>
      <c r="Q2437" s="51">
        <v>6</v>
      </c>
      <c r="R2437" s="51">
        <f t="shared" si="300"/>
        <v>6</v>
      </c>
      <c r="S2437" s="51" t="str">
        <f t="shared" si="304"/>
        <v>6a</v>
      </c>
      <c r="T2437" s="51" t="str">
        <f t="shared" si="305"/>
        <v>6b</v>
      </c>
    </row>
    <row r="2438" spans="1:20" ht="20" customHeight="1" x14ac:dyDescent="0.15">
      <c r="A2438" s="51">
        <f t="shared" si="302"/>
        <v>124405</v>
      </c>
      <c r="B2438" s="52" t="str">
        <f>VLOOKUP(J2438,city!$A$4:$D$352,3,0)</f>
        <v>云南</v>
      </c>
      <c r="C2438" s="52" t="str">
        <f>VLOOKUP(J2438,city!$A$4:$D$352,4,0)</f>
        <v>丽江</v>
      </c>
      <c r="D2438" s="51" t="s">
        <v>5589</v>
      </c>
      <c r="E2438" s="51" t="s">
        <v>5891</v>
      </c>
      <c r="F2438" s="53" t="str">
        <f t="shared" si="301"/>
        <v>100.752,27.732</v>
      </c>
      <c r="G2438" s="54" t="s">
        <v>795</v>
      </c>
      <c r="H2438" s="55" t="str">
        <f>"jingdian/"&amp;VLOOKUP(B2438,city!$C$4:$P$352,13,FALSE)&amp;"/"&amp;VLOOKUP(C2438,city!$D$4:$P$352,13,FALSE)&amp;"/jd/"&amp;K2438&amp;".jpg"</f>
        <v>jingdian/yunnan/lijiang/jd/5.jpg</v>
      </c>
      <c r="I2438" s="55" t="str">
        <f t="shared" si="303"/>
        <v>6a,6b</v>
      </c>
      <c r="J2438" s="51">
        <f t="shared" si="306"/>
        <v>244</v>
      </c>
      <c r="K2438" s="51">
        <f>IF(VLOOKUP(J2437,city!$K$4:$L$352,2,0)&gt;K2437,K2437+1,1)</f>
        <v>5</v>
      </c>
      <c r="L2438" s="51">
        <v>1</v>
      </c>
      <c r="M2438" s="51" t="s">
        <v>551</v>
      </c>
      <c r="N2438" s="17">
        <v>100.752</v>
      </c>
      <c r="O2438" s="17">
        <v>27.731999999999999</v>
      </c>
      <c r="P2438" s="51" t="str">
        <f t="shared" si="299"/>
        <v/>
      </c>
      <c r="Q2438" s="51">
        <v>6</v>
      </c>
      <c r="R2438" s="51">
        <f t="shared" si="300"/>
        <v>6</v>
      </c>
      <c r="S2438" s="51" t="str">
        <f t="shared" si="304"/>
        <v>6a</v>
      </c>
      <c r="T2438" s="51" t="str">
        <f t="shared" si="305"/>
        <v>6b</v>
      </c>
    </row>
    <row r="2439" spans="1:20" ht="20" customHeight="1" x14ac:dyDescent="0.15">
      <c r="A2439" s="51">
        <f t="shared" si="302"/>
        <v>124406</v>
      </c>
      <c r="B2439" s="52" t="str">
        <f>VLOOKUP(J2439,city!$A$4:$D$352,3,0)</f>
        <v>云南</v>
      </c>
      <c r="C2439" s="52" t="str">
        <f>VLOOKUP(J2439,city!$A$4:$D$352,4,0)</f>
        <v>丽江</v>
      </c>
      <c r="D2439" s="51" t="s">
        <v>5892</v>
      </c>
      <c r="E2439" s="51" t="s">
        <v>5893</v>
      </c>
      <c r="F2439" s="53" t="str">
        <f t="shared" si="301"/>
        <v>100.251,27.131</v>
      </c>
      <c r="G2439" s="54" t="s">
        <v>795</v>
      </c>
      <c r="H2439" s="55" t="str">
        <f>"jingdian/"&amp;VLOOKUP(B2439,city!$C$4:$P$352,13,FALSE)&amp;"/"&amp;VLOOKUP(C2439,city!$D$4:$P$352,13,FALSE)&amp;"/jd/"&amp;K2439&amp;".jpg"</f>
        <v>jingdian/yunnan/lijiang/jd/6.jpg</v>
      </c>
      <c r="I2439" s="55" t="str">
        <f t="shared" si="303"/>
        <v>2a,2b</v>
      </c>
      <c r="J2439" s="51">
        <f t="shared" si="306"/>
        <v>244</v>
      </c>
      <c r="K2439" s="51">
        <f>IF(VLOOKUP(J2438,city!$K$4:$L$352,2,0)&gt;K2438,K2438+1,1)</f>
        <v>6</v>
      </c>
      <c r="L2439" s="51">
        <v>1</v>
      </c>
      <c r="M2439" s="51" t="s">
        <v>551</v>
      </c>
      <c r="N2439" s="17">
        <v>100.251</v>
      </c>
      <c r="O2439" s="17">
        <v>27.131</v>
      </c>
      <c r="P2439" s="51" t="str">
        <f t="shared" si="299"/>
        <v/>
      </c>
      <c r="Q2439" s="51">
        <v>2</v>
      </c>
      <c r="R2439" s="51">
        <f t="shared" si="300"/>
        <v>2</v>
      </c>
      <c r="S2439" s="51" t="str">
        <f t="shared" si="304"/>
        <v>2a</v>
      </c>
      <c r="T2439" s="51" t="str">
        <f t="shared" si="305"/>
        <v>2b</v>
      </c>
    </row>
    <row r="2440" spans="1:20" ht="20" customHeight="1" x14ac:dyDescent="0.15">
      <c r="A2440" s="51">
        <f t="shared" si="302"/>
        <v>124407</v>
      </c>
      <c r="B2440" s="52" t="str">
        <f>VLOOKUP(J2440,city!$A$4:$D$352,3,0)</f>
        <v>云南</v>
      </c>
      <c r="C2440" s="52" t="str">
        <f>VLOOKUP(J2440,city!$A$4:$D$352,4,0)</f>
        <v>丽江</v>
      </c>
      <c r="D2440" s="51" t="s">
        <v>5894</v>
      </c>
      <c r="E2440" s="51" t="s">
        <v>5895</v>
      </c>
      <c r="F2440" s="53" t="str">
        <f t="shared" si="301"/>
        <v>100.24,26.875</v>
      </c>
      <c r="G2440" s="54" t="s">
        <v>795</v>
      </c>
      <c r="H2440" s="55" t="str">
        <f>"jingdian/"&amp;VLOOKUP(B2440,city!$C$4:$P$352,13,FALSE)&amp;"/"&amp;VLOOKUP(C2440,city!$D$4:$P$352,13,FALSE)&amp;"/jd/"&amp;K2440&amp;".jpg"</f>
        <v>jingdian/yunnan/lijiang/jd/7.jpg</v>
      </c>
      <c r="I2440" s="55" t="str">
        <f t="shared" si="303"/>
        <v>15a,15b</v>
      </c>
      <c r="J2440" s="51">
        <f t="shared" si="306"/>
        <v>244</v>
      </c>
      <c r="K2440" s="51">
        <f>IF(VLOOKUP(J2439,city!$K$4:$L$352,2,0)&gt;K2439,K2439+1,1)</f>
        <v>7</v>
      </c>
      <c r="L2440" s="51">
        <v>1</v>
      </c>
      <c r="M2440" s="51" t="s">
        <v>551</v>
      </c>
      <c r="N2440" s="17">
        <v>100.24</v>
      </c>
      <c r="O2440" s="17">
        <v>26.875</v>
      </c>
      <c r="P2440" s="51" t="str">
        <f t="shared" si="299"/>
        <v/>
      </c>
      <c r="Q2440" s="51">
        <v>15</v>
      </c>
      <c r="R2440" s="51">
        <f t="shared" si="300"/>
        <v>15</v>
      </c>
      <c r="S2440" s="51" t="str">
        <f t="shared" si="304"/>
        <v>15a</v>
      </c>
      <c r="T2440" s="51" t="str">
        <f t="shared" si="305"/>
        <v>15b</v>
      </c>
    </row>
    <row r="2441" spans="1:20" ht="20" customHeight="1" x14ac:dyDescent="0.15">
      <c r="A2441" s="51">
        <f t="shared" si="302"/>
        <v>124408</v>
      </c>
      <c r="B2441" s="52" t="str">
        <f>VLOOKUP(J2441,city!$A$4:$D$352,3,0)</f>
        <v>云南</v>
      </c>
      <c r="C2441" s="52" t="str">
        <f>VLOOKUP(J2441,city!$A$4:$D$352,4,0)</f>
        <v>丽江</v>
      </c>
      <c r="D2441" s="51" t="s">
        <v>5896</v>
      </c>
      <c r="E2441" s="51" t="s">
        <v>5897</v>
      </c>
      <c r="F2441" s="53" t="str">
        <f t="shared" si="301"/>
        <v>100.21,26.927</v>
      </c>
      <c r="G2441" s="54" t="s">
        <v>795</v>
      </c>
      <c r="H2441" s="55" t="str">
        <f>"jingdian/"&amp;VLOOKUP(B2441,city!$C$4:$P$352,13,FALSE)&amp;"/"&amp;VLOOKUP(C2441,city!$D$4:$P$352,13,FALSE)&amp;"/jd/"&amp;K2441&amp;".jpg"</f>
        <v>jingdian/yunnan/lijiang/jd/8.jpg</v>
      </c>
      <c r="I2441" s="55" t="str">
        <f t="shared" si="303"/>
        <v>16a,16b</v>
      </c>
      <c r="J2441" s="51">
        <f t="shared" si="306"/>
        <v>244</v>
      </c>
      <c r="K2441" s="51">
        <f>IF(VLOOKUP(J2440,city!$K$4:$L$352,2,0)&gt;K2440,K2440+1,1)</f>
        <v>8</v>
      </c>
      <c r="L2441" s="51">
        <v>1</v>
      </c>
      <c r="M2441" s="51" t="s">
        <v>551</v>
      </c>
      <c r="N2441" s="17">
        <v>100.21</v>
      </c>
      <c r="O2441" s="17">
        <v>26.927</v>
      </c>
      <c r="P2441" s="51" t="str">
        <f t="shared" si="299"/>
        <v/>
      </c>
      <c r="Q2441" s="51">
        <v>16</v>
      </c>
      <c r="R2441" s="51">
        <f t="shared" si="300"/>
        <v>16</v>
      </c>
      <c r="S2441" s="51" t="str">
        <f t="shared" si="304"/>
        <v>16a</v>
      </c>
      <c r="T2441" s="51" t="str">
        <f t="shared" si="305"/>
        <v>16b</v>
      </c>
    </row>
    <row r="2442" spans="1:20" ht="20" customHeight="1" x14ac:dyDescent="0.15">
      <c r="A2442" s="51">
        <f t="shared" si="302"/>
        <v>124409</v>
      </c>
      <c r="B2442" s="52" t="str">
        <f>VLOOKUP(J2442,city!$A$4:$D$352,3,0)</f>
        <v>云南</v>
      </c>
      <c r="C2442" s="52" t="str">
        <f>VLOOKUP(J2442,city!$A$4:$D$352,4,0)</f>
        <v>丽江</v>
      </c>
      <c r="D2442" s="51" t="s">
        <v>5898</v>
      </c>
      <c r="E2442" s="51" t="s">
        <v>5899</v>
      </c>
      <c r="F2442" s="53" t="str">
        <f t="shared" si="301"/>
        <v>100.212,26.926</v>
      </c>
      <c r="G2442" s="54" t="s">
        <v>795</v>
      </c>
      <c r="H2442" s="55" t="str">
        <f>"jingdian/"&amp;VLOOKUP(B2442,city!$C$4:$P$352,13,FALSE)&amp;"/"&amp;VLOOKUP(C2442,city!$D$4:$P$352,13,FALSE)&amp;"/jd/"&amp;K2442&amp;".jpg"</f>
        <v>jingdian/yunnan/lijiang/jd/9.jpg</v>
      </c>
      <c r="I2442" s="55" t="str">
        <f t="shared" si="303"/>
        <v>13a,13b</v>
      </c>
      <c r="J2442" s="51">
        <f t="shared" si="306"/>
        <v>244</v>
      </c>
      <c r="K2442" s="51">
        <f>IF(VLOOKUP(J2441,city!$K$4:$L$352,2,0)&gt;K2441,K2441+1,1)</f>
        <v>9</v>
      </c>
      <c r="L2442" s="51">
        <v>1</v>
      </c>
      <c r="M2442" s="51" t="s">
        <v>551</v>
      </c>
      <c r="N2442" s="17">
        <v>100.212</v>
      </c>
      <c r="O2442" s="17">
        <v>26.925999999999998</v>
      </c>
      <c r="P2442" s="51" t="str">
        <f t="shared" si="299"/>
        <v/>
      </c>
      <c r="Q2442" s="51">
        <v>13</v>
      </c>
      <c r="R2442" s="51">
        <f t="shared" si="300"/>
        <v>13</v>
      </c>
      <c r="S2442" s="51" t="str">
        <f t="shared" si="304"/>
        <v>13a</v>
      </c>
      <c r="T2442" s="51" t="str">
        <f t="shared" si="305"/>
        <v>13b</v>
      </c>
    </row>
    <row r="2443" spans="1:20" ht="20" customHeight="1" x14ac:dyDescent="0.15">
      <c r="A2443" s="51">
        <f t="shared" si="302"/>
        <v>124410</v>
      </c>
      <c r="B2443" s="52" t="str">
        <f>VLOOKUP(J2443,city!$A$4:$D$352,3,0)</f>
        <v>云南</v>
      </c>
      <c r="C2443" s="52" t="str">
        <f>VLOOKUP(J2443,city!$A$4:$D$352,4,0)</f>
        <v>丽江</v>
      </c>
      <c r="D2443" s="51" t="s">
        <v>5900</v>
      </c>
      <c r="E2443" s="51" t="s">
        <v>5901</v>
      </c>
      <c r="F2443" s="53" t="str">
        <f t="shared" si="301"/>
        <v>100.754,27.735</v>
      </c>
      <c r="G2443" s="54" t="s">
        <v>795</v>
      </c>
      <c r="H2443" s="55" t="str">
        <f>"jingdian/"&amp;VLOOKUP(B2443,city!$C$4:$P$352,13,FALSE)&amp;"/"&amp;VLOOKUP(C2443,city!$D$4:$P$352,13,FALSE)&amp;"/jd/"&amp;K2443&amp;".jpg"</f>
        <v>jingdian/yunnan/lijiang/jd/10.jpg</v>
      </c>
      <c r="I2443" s="55" t="str">
        <f t="shared" si="303"/>
        <v>4a,4b</v>
      </c>
      <c r="J2443" s="51">
        <f t="shared" si="306"/>
        <v>244</v>
      </c>
      <c r="K2443" s="51">
        <f>IF(VLOOKUP(J2442,city!$K$4:$L$352,2,0)&gt;K2442,K2442+1,1)</f>
        <v>10</v>
      </c>
      <c r="L2443" s="51">
        <v>1</v>
      </c>
      <c r="M2443" s="51" t="s">
        <v>551</v>
      </c>
      <c r="N2443" s="17">
        <v>100.754</v>
      </c>
      <c r="O2443" s="17">
        <v>27.734999999999999</v>
      </c>
      <c r="P2443" s="51" t="str">
        <f t="shared" si="299"/>
        <v>100.3286,27.0972</v>
      </c>
      <c r="Q2443" s="51">
        <v>4</v>
      </c>
      <c r="R2443" s="51">
        <f t="shared" si="300"/>
        <v>4</v>
      </c>
      <c r="S2443" s="51" t="str">
        <f t="shared" si="304"/>
        <v>4a</v>
      </c>
      <c r="T2443" s="51" t="str">
        <f t="shared" si="305"/>
        <v>4b</v>
      </c>
    </row>
    <row r="2444" spans="1:20" ht="20" customHeight="1" x14ac:dyDescent="0.15">
      <c r="A2444" s="51">
        <f t="shared" si="302"/>
        <v>124501</v>
      </c>
      <c r="B2444" s="52" t="str">
        <f>VLOOKUP(J2444,city!$A$4:$D$352,3,0)</f>
        <v>云南</v>
      </c>
      <c r="C2444" s="52" t="str">
        <f>VLOOKUP(J2444,city!$A$4:$D$352,4,0)</f>
        <v>普洱</v>
      </c>
      <c r="D2444" s="51" t="s">
        <v>5902</v>
      </c>
      <c r="E2444" s="51" t="s">
        <v>5903</v>
      </c>
      <c r="F2444" s="53" t="str">
        <f t="shared" si="301"/>
        <v>100.995,22.761</v>
      </c>
      <c r="G2444" s="54" t="s">
        <v>795</v>
      </c>
      <c r="H2444" s="55" t="str">
        <f>"jingdian/"&amp;VLOOKUP(B2444,city!$C$4:$P$352,13,FALSE)&amp;"/"&amp;VLOOKUP(C2444,city!$D$4:$P$352,13,FALSE)&amp;"/jd/"&amp;K2444&amp;".jpg"</f>
        <v>jingdian/yunnan/puer/jd/1.jpg</v>
      </c>
      <c r="I2444" s="55" t="str">
        <f t="shared" si="303"/>
        <v>16a,16b</v>
      </c>
      <c r="J2444" s="51">
        <f t="shared" si="306"/>
        <v>245</v>
      </c>
      <c r="K2444" s="51">
        <f>IF(VLOOKUP(J2443,city!$K$4:$L$352,2,0)&gt;K2443,K2443+1,1)</f>
        <v>1</v>
      </c>
      <c r="L2444" s="51">
        <v>1</v>
      </c>
      <c r="M2444" s="51" t="s">
        <v>553</v>
      </c>
      <c r="N2444" s="17">
        <v>100.995</v>
      </c>
      <c r="O2444" s="17">
        <v>22.760999999999999</v>
      </c>
      <c r="P2444" s="51" t="str">
        <f t="shared" si="299"/>
        <v/>
      </c>
      <c r="Q2444" s="51">
        <v>16</v>
      </c>
      <c r="R2444" s="51">
        <f t="shared" si="300"/>
        <v>16</v>
      </c>
      <c r="S2444" s="51" t="str">
        <f t="shared" si="304"/>
        <v>16a</v>
      </c>
      <c r="T2444" s="51" t="str">
        <f t="shared" si="305"/>
        <v>16b</v>
      </c>
    </row>
    <row r="2445" spans="1:20" ht="20" customHeight="1" x14ac:dyDescent="0.15">
      <c r="A2445" s="51">
        <f t="shared" si="302"/>
        <v>124502</v>
      </c>
      <c r="B2445" s="52" t="str">
        <f>VLOOKUP(J2445,city!$A$4:$D$352,3,0)</f>
        <v>云南</v>
      </c>
      <c r="C2445" s="52" t="str">
        <f>VLOOKUP(J2445,city!$A$4:$D$352,4,0)</f>
        <v>普洱</v>
      </c>
      <c r="D2445" s="51" t="s">
        <v>5904</v>
      </c>
      <c r="E2445" s="51" t="s">
        <v>5905</v>
      </c>
      <c r="F2445" s="53" t="str">
        <f t="shared" si="301"/>
        <v>99.602,22.644</v>
      </c>
      <c r="G2445" s="54" t="s">
        <v>795</v>
      </c>
      <c r="H2445" s="55" t="str">
        <f>"jingdian/"&amp;VLOOKUP(B2445,city!$C$4:$P$352,13,FALSE)&amp;"/"&amp;VLOOKUP(C2445,city!$D$4:$P$352,13,FALSE)&amp;"/jd/"&amp;K2445&amp;".jpg"</f>
        <v>jingdian/yunnan/puer/jd/2.jpg</v>
      </c>
      <c r="I2445" s="55" t="str">
        <f t="shared" si="303"/>
        <v>6a,6b</v>
      </c>
      <c r="J2445" s="51">
        <f t="shared" si="306"/>
        <v>245</v>
      </c>
      <c r="K2445" s="51">
        <f>IF(VLOOKUP(J2444,city!$K$4:$L$352,2,0)&gt;K2444,K2444+1,1)</f>
        <v>2</v>
      </c>
      <c r="L2445" s="51">
        <v>1</v>
      </c>
      <c r="M2445" s="51" t="s">
        <v>553</v>
      </c>
      <c r="N2445" s="17">
        <v>99.602000000000004</v>
      </c>
      <c r="O2445" s="17">
        <v>22.643999999999998</v>
      </c>
      <c r="P2445" s="51" t="str">
        <f t="shared" ref="P2445:P2508" si="307">IF(K2445=10,SUM(N2436:N2445)/10&amp;","&amp;SUM(O2436:O2445)/10,"")</f>
        <v/>
      </c>
      <c r="Q2445" s="51">
        <v>6</v>
      </c>
      <c r="R2445" s="51" t="e">
        <f t="shared" si="300"/>
        <v>#N/A</v>
      </c>
      <c r="S2445" s="51" t="str">
        <f t="shared" si="304"/>
        <v>6a</v>
      </c>
      <c r="T2445" s="51" t="str">
        <f t="shared" si="305"/>
        <v>6b</v>
      </c>
    </row>
    <row r="2446" spans="1:20" ht="20" customHeight="1" x14ac:dyDescent="0.15">
      <c r="A2446" s="51">
        <f t="shared" si="302"/>
        <v>124503</v>
      </c>
      <c r="B2446" s="52" t="str">
        <f>VLOOKUP(J2446,city!$A$4:$D$352,3,0)</f>
        <v>云南</v>
      </c>
      <c r="C2446" s="52" t="str">
        <f>VLOOKUP(J2446,city!$A$4:$D$352,4,0)</f>
        <v>普洱</v>
      </c>
      <c r="D2446" s="51" t="s">
        <v>5906</v>
      </c>
      <c r="E2446" s="51" t="s">
        <v>5907</v>
      </c>
      <c r="F2446" s="53" t="str">
        <f t="shared" si="301"/>
        <v>99.585,22.336</v>
      </c>
      <c r="G2446" s="54" t="s">
        <v>795</v>
      </c>
      <c r="H2446" s="55" t="str">
        <f>"jingdian/"&amp;VLOOKUP(B2446,city!$C$4:$P$352,13,FALSE)&amp;"/"&amp;VLOOKUP(C2446,city!$D$4:$P$352,13,FALSE)&amp;"/jd/"&amp;K2446&amp;".jpg"</f>
        <v>jingdian/yunnan/puer/jd/3.jpg</v>
      </c>
      <c r="I2446" s="55" t="str">
        <f t="shared" si="303"/>
        <v>32a,32b</v>
      </c>
      <c r="J2446" s="51">
        <f t="shared" si="306"/>
        <v>245</v>
      </c>
      <c r="K2446" s="51">
        <f>IF(VLOOKUP(J2445,city!$K$4:$L$352,2,0)&gt;K2445,K2445+1,1)</f>
        <v>3</v>
      </c>
      <c r="L2446" s="51">
        <v>1</v>
      </c>
      <c r="M2446" s="51" t="s">
        <v>553</v>
      </c>
      <c r="N2446" s="17">
        <v>99.584999999999994</v>
      </c>
      <c r="O2446" s="17">
        <v>22.335999999999999</v>
      </c>
      <c r="P2446" s="51" t="str">
        <f t="shared" si="307"/>
        <v/>
      </c>
      <c r="Q2446" s="51">
        <v>32</v>
      </c>
      <c r="R2446" s="51" t="e">
        <f t="shared" si="300"/>
        <v>#N/A</v>
      </c>
      <c r="S2446" s="51" t="str">
        <f t="shared" si="304"/>
        <v>32a</v>
      </c>
      <c r="T2446" s="51" t="str">
        <f t="shared" si="305"/>
        <v>32b</v>
      </c>
    </row>
    <row r="2447" spans="1:20" ht="20" customHeight="1" x14ac:dyDescent="0.15">
      <c r="A2447" s="51">
        <f t="shared" si="302"/>
        <v>124504</v>
      </c>
      <c r="B2447" s="52" t="str">
        <f>VLOOKUP(J2447,city!$A$4:$D$352,3,0)</f>
        <v>云南</v>
      </c>
      <c r="C2447" s="52" t="str">
        <f>VLOOKUP(J2447,city!$A$4:$D$352,4,0)</f>
        <v>普洱</v>
      </c>
      <c r="D2447" s="51" t="s">
        <v>5908</v>
      </c>
      <c r="E2447" s="51" t="s">
        <v>5909</v>
      </c>
      <c r="F2447" s="53" t="str">
        <f t="shared" si="301"/>
        <v>101.103,22.608</v>
      </c>
      <c r="G2447" s="54" t="s">
        <v>795</v>
      </c>
      <c r="H2447" s="55" t="str">
        <f>"jingdian/"&amp;VLOOKUP(B2447,city!$C$4:$P$352,13,FALSE)&amp;"/"&amp;VLOOKUP(C2447,city!$D$4:$P$352,13,FALSE)&amp;"/jd/"&amp;K2447&amp;".jpg"</f>
        <v>jingdian/yunnan/puer/jd/4.jpg</v>
      </c>
      <c r="I2447" s="55" t="str">
        <f t="shared" si="303"/>
        <v>2a,2b</v>
      </c>
      <c r="J2447" s="51">
        <f t="shared" si="306"/>
        <v>245</v>
      </c>
      <c r="K2447" s="51">
        <f>IF(VLOOKUP(J2446,city!$K$4:$L$352,2,0)&gt;K2446,K2446+1,1)</f>
        <v>4</v>
      </c>
      <c r="L2447" s="51">
        <v>1</v>
      </c>
      <c r="M2447" s="51" t="s">
        <v>553</v>
      </c>
      <c r="N2447" s="17">
        <v>101.10299999999999</v>
      </c>
      <c r="O2447" s="17">
        <v>22.608000000000001</v>
      </c>
      <c r="P2447" s="51" t="str">
        <f t="shared" si="307"/>
        <v/>
      </c>
      <c r="Q2447" s="51">
        <v>2</v>
      </c>
      <c r="R2447" s="51">
        <f t="shared" si="300"/>
        <v>2</v>
      </c>
      <c r="S2447" s="51" t="str">
        <f t="shared" si="304"/>
        <v>2a</v>
      </c>
      <c r="T2447" s="51" t="str">
        <f t="shared" si="305"/>
        <v>2b</v>
      </c>
    </row>
    <row r="2448" spans="1:20" ht="20" customHeight="1" x14ac:dyDescent="0.15">
      <c r="A2448" s="51">
        <f t="shared" si="302"/>
        <v>124505</v>
      </c>
      <c r="B2448" s="52" t="str">
        <f>VLOOKUP(J2448,city!$A$4:$D$352,3,0)</f>
        <v>云南</v>
      </c>
      <c r="C2448" s="52" t="str">
        <f>VLOOKUP(J2448,city!$A$4:$D$352,4,0)</f>
        <v>普洱</v>
      </c>
      <c r="D2448" s="51" t="s">
        <v>5910</v>
      </c>
      <c r="E2448" s="51" t="s">
        <v>5911</v>
      </c>
      <c r="F2448" s="53" t="str">
        <f t="shared" si="301"/>
        <v>99.592,22.663</v>
      </c>
      <c r="G2448" s="54" t="s">
        <v>795</v>
      </c>
      <c r="H2448" s="55" t="str">
        <f>"jingdian/"&amp;VLOOKUP(B2448,city!$C$4:$P$352,13,FALSE)&amp;"/"&amp;VLOOKUP(C2448,city!$D$4:$P$352,13,FALSE)&amp;"/jd/"&amp;K2448&amp;".jpg"</f>
        <v>jingdian/yunnan/puer/jd/5.jpg</v>
      </c>
      <c r="I2448" s="55" t="str">
        <f t="shared" si="303"/>
        <v>32a,32b</v>
      </c>
      <c r="J2448" s="51">
        <f t="shared" si="306"/>
        <v>245</v>
      </c>
      <c r="K2448" s="51">
        <f>IF(VLOOKUP(J2447,city!$K$4:$L$352,2,0)&gt;K2447,K2447+1,1)</f>
        <v>5</v>
      </c>
      <c r="L2448" s="51">
        <v>1</v>
      </c>
      <c r="M2448" s="51" t="s">
        <v>553</v>
      </c>
      <c r="N2448" s="17">
        <v>99.591999999999999</v>
      </c>
      <c r="O2448" s="17">
        <v>22.663</v>
      </c>
      <c r="P2448" s="51" t="str">
        <f t="shared" si="307"/>
        <v/>
      </c>
      <c r="Q2448" s="51">
        <v>32</v>
      </c>
      <c r="R2448" s="51" t="e">
        <f t="shared" si="300"/>
        <v>#N/A</v>
      </c>
      <c r="S2448" s="51" t="str">
        <f t="shared" si="304"/>
        <v>32a</v>
      </c>
      <c r="T2448" s="51" t="str">
        <f t="shared" si="305"/>
        <v>32b</v>
      </c>
    </row>
    <row r="2449" spans="1:20" ht="20" customHeight="1" x14ac:dyDescent="0.15">
      <c r="A2449" s="51">
        <f t="shared" si="302"/>
        <v>124506</v>
      </c>
      <c r="B2449" s="52" t="str">
        <f>VLOOKUP(J2449,city!$A$4:$D$352,3,0)</f>
        <v>云南</v>
      </c>
      <c r="C2449" s="52" t="str">
        <f>VLOOKUP(J2449,city!$A$4:$D$352,4,0)</f>
        <v>普洱</v>
      </c>
      <c r="D2449" s="51" t="s">
        <v>5912</v>
      </c>
      <c r="E2449" s="51" t="s">
        <v>5913</v>
      </c>
      <c r="F2449" s="53" t="str">
        <f t="shared" si="301"/>
        <v>101.691,23.438</v>
      </c>
      <c r="G2449" s="54" t="s">
        <v>795</v>
      </c>
      <c r="H2449" s="55" t="str">
        <f>"jingdian/"&amp;VLOOKUP(B2449,city!$C$4:$P$352,13,FALSE)&amp;"/"&amp;VLOOKUP(C2449,city!$D$4:$P$352,13,FALSE)&amp;"/jd/"&amp;K2449&amp;".jpg"</f>
        <v>jingdian/yunnan/puer/jd/6.jpg</v>
      </c>
      <c r="I2449" s="55" t="str">
        <f t="shared" si="303"/>
        <v>2a,2b</v>
      </c>
      <c r="J2449" s="51">
        <f t="shared" si="306"/>
        <v>245</v>
      </c>
      <c r="K2449" s="51">
        <f>IF(VLOOKUP(J2448,city!$K$4:$L$352,2,0)&gt;K2448,K2448+1,1)</f>
        <v>6</v>
      </c>
      <c r="L2449" s="51">
        <v>1</v>
      </c>
      <c r="M2449" s="51" t="s">
        <v>553</v>
      </c>
      <c r="N2449" s="17">
        <v>101.691</v>
      </c>
      <c r="O2449" s="17">
        <v>23.437999999999999</v>
      </c>
      <c r="P2449" s="51" t="str">
        <f t="shared" si="307"/>
        <v/>
      </c>
      <c r="Q2449" s="51">
        <v>2</v>
      </c>
      <c r="R2449" s="51">
        <f t="shared" si="300"/>
        <v>1</v>
      </c>
      <c r="S2449" s="51" t="str">
        <f t="shared" si="304"/>
        <v>2a</v>
      </c>
      <c r="T2449" s="51" t="str">
        <f t="shared" si="305"/>
        <v>2b</v>
      </c>
    </row>
    <row r="2450" spans="1:20" ht="20" customHeight="1" x14ac:dyDescent="0.15">
      <c r="A2450" s="51">
        <f t="shared" si="302"/>
        <v>124507</v>
      </c>
      <c r="B2450" s="52" t="str">
        <f>VLOOKUP(J2450,city!$A$4:$D$352,3,0)</f>
        <v>云南</v>
      </c>
      <c r="C2450" s="52" t="str">
        <f>VLOOKUP(J2450,city!$A$4:$D$352,4,0)</f>
        <v>普洱</v>
      </c>
      <c r="D2450" s="51" t="s">
        <v>5914</v>
      </c>
      <c r="E2450" s="51" t="s">
        <v>5915</v>
      </c>
      <c r="F2450" s="53" t="str">
        <f t="shared" si="301"/>
        <v>101.106,22.653</v>
      </c>
      <c r="G2450" s="54" t="s">
        <v>795</v>
      </c>
      <c r="H2450" s="55" t="str">
        <f>"jingdian/"&amp;VLOOKUP(B2450,city!$C$4:$P$352,13,FALSE)&amp;"/"&amp;VLOOKUP(C2450,city!$D$4:$P$352,13,FALSE)&amp;"/jd/"&amp;K2450&amp;".jpg"</f>
        <v>jingdian/yunnan/puer/jd/7.jpg</v>
      </c>
      <c r="I2450" s="55" t="str">
        <f t="shared" si="303"/>
        <v>32a,32b</v>
      </c>
      <c r="J2450" s="51">
        <f t="shared" si="306"/>
        <v>245</v>
      </c>
      <c r="K2450" s="51">
        <f>IF(VLOOKUP(J2449,city!$K$4:$L$352,2,0)&gt;K2449,K2449+1,1)</f>
        <v>7</v>
      </c>
      <c r="L2450" s="51">
        <v>1</v>
      </c>
      <c r="M2450" s="51" t="s">
        <v>553</v>
      </c>
      <c r="N2450" s="17">
        <v>101.10599999999999</v>
      </c>
      <c r="O2450" s="17">
        <v>22.652999999999999</v>
      </c>
      <c r="P2450" s="51" t="str">
        <f t="shared" si="307"/>
        <v/>
      </c>
      <c r="Q2450" s="51">
        <v>32</v>
      </c>
      <c r="R2450" s="51" t="e">
        <f t="shared" si="300"/>
        <v>#N/A</v>
      </c>
      <c r="S2450" s="51" t="str">
        <f t="shared" si="304"/>
        <v>32a</v>
      </c>
      <c r="T2450" s="51" t="str">
        <f t="shared" si="305"/>
        <v>32b</v>
      </c>
    </row>
    <row r="2451" spans="1:20" ht="20" customHeight="1" x14ac:dyDescent="0.15">
      <c r="A2451" s="51">
        <f t="shared" si="302"/>
        <v>124508</v>
      </c>
      <c r="B2451" s="52" t="str">
        <f>VLOOKUP(J2451,city!$A$4:$D$352,3,0)</f>
        <v>云南</v>
      </c>
      <c r="C2451" s="52" t="str">
        <f>VLOOKUP(J2451,city!$A$4:$D$352,4,0)</f>
        <v>普洱</v>
      </c>
      <c r="D2451" s="51" t="s">
        <v>5916</v>
      </c>
      <c r="E2451" s="51" t="s">
        <v>5917</v>
      </c>
      <c r="F2451" s="53" t="str">
        <f t="shared" si="301"/>
        <v>99.588,22.335</v>
      </c>
      <c r="G2451" s="54" t="s">
        <v>795</v>
      </c>
      <c r="H2451" s="55" t="str">
        <f>"jingdian/"&amp;VLOOKUP(B2451,city!$C$4:$P$352,13,FALSE)&amp;"/"&amp;VLOOKUP(C2451,city!$D$4:$P$352,13,FALSE)&amp;"/jd/"&amp;K2451&amp;".jpg"</f>
        <v>jingdian/yunnan/puer/jd/8.jpg</v>
      </c>
      <c r="I2451" s="55" t="str">
        <f t="shared" si="303"/>
        <v>13a,13b</v>
      </c>
      <c r="J2451" s="51">
        <f t="shared" si="306"/>
        <v>245</v>
      </c>
      <c r="K2451" s="51">
        <f>IF(VLOOKUP(J2450,city!$K$4:$L$352,2,0)&gt;K2450,K2450+1,1)</f>
        <v>8</v>
      </c>
      <c r="L2451" s="51">
        <v>1</v>
      </c>
      <c r="M2451" s="51" t="s">
        <v>553</v>
      </c>
      <c r="N2451" s="17">
        <v>99.587999999999994</v>
      </c>
      <c r="O2451" s="17">
        <v>22.335000000000001</v>
      </c>
      <c r="P2451" s="51" t="str">
        <f t="shared" si="307"/>
        <v/>
      </c>
      <c r="Q2451" s="51">
        <v>13</v>
      </c>
      <c r="R2451" s="51">
        <f t="shared" si="300"/>
        <v>13</v>
      </c>
      <c r="S2451" s="51" t="str">
        <f t="shared" si="304"/>
        <v>13a</v>
      </c>
      <c r="T2451" s="51" t="str">
        <f t="shared" si="305"/>
        <v>13b</v>
      </c>
    </row>
    <row r="2452" spans="1:20" ht="20" customHeight="1" x14ac:dyDescent="0.15">
      <c r="A2452" s="51">
        <f t="shared" si="302"/>
        <v>124509</v>
      </c>
      <c r="B2452" s="52" t="str">
        <f>VLOOKUP(J2452,city!$A$4:$D$352,3,0)</f>
        <v>云南</v>
      </c>
      <c r="C2452" s="52" t="str">
        <f>VLOOKUP(J2452,city!$A$4:$D$352,4,0)</f>
        <v>普洱</v>
      </c>
      <c r="D2452" s="51" t="s">
        <v>5918</v>
      </c>
      <c r="E2452" s="51" t="s">
        <v>5919</v>
      </c>
      <c r="F2452" s="53" t="str">
        <f t="shared" si="301"/>
        <v>99.59,22.328</v>
      </c>
      <c r="G2452" s="54" t="s">
        <v>795</v>
      </c>
      <c r="H2452" s="55" t="str">
        <f>"jingdian/"&amp;VLOOKUP(B2452,city!$C$4:$P$352,13,FALSE)&amp;"/"&amp;VLOOKUP(C2452,city!$D$4:$P$352,13,FALSE)&amp;"/jd/"&amp;K2452&amp;".jpg"</f>
        <v>jingdian/yunnan/puer/jd/9.jpg</v>
      </c>
      <c r="I2452" s="55" t="str">
        <f t="shared" si="303"/>
        <v>14a,14b</v>
      </c>
      <c r="J2452" s="51">
        <f t="shared" si="306"/>
        <v>245</v>
      </c>
      <c r="K2452" s="51">
        <f>IF(VLOOKUP(J2451,city!$K$4:$L$352,2,0)&gt;K2451,K2451+1,1)</f>
        <v>9</v>
      </c>
      <c r="L2452" s="51">
        <v>1</v>
      </c>
      <c r="M2452" s="51" t="s">
        <v>553</v>
      </c>
      <c r="N2452" s="17">
        <v>99.59</v>
      </c>
      <c r="O2452" s="17">
        <v>22.327999999999999</v>
      </c>
      <c r="P2452" s="51" t="str">
        <f t="shared" si="307"/>
        <v/>
      </c>
      <c r="Q2452" s="51">
        <v>14</v>
      </c>
      <c r="R2452" s="51">
        <f t="shared" si="300"/>
        <v>14</v>
      </c>
      <c r="S2452" s="51" t="str">
        <f t="shared" si="304"/>
        <v>14a</v>
      </c>
      <c r="T2452" s="51" t="str">
        <f t="shared" si="305"/>
        <v>14b</v>
      </c>
    </row>
    <row r="2453" spans="1:20" ht="20" customHeight="1" x14ac:dyDescent="0.15">
      <c r="A2453" s="51">
        <f t="shared" si="302"/>
        <v>124510</v>
      </c>
      <c r="B2453" s="52" t="str">
        <f>VLOOKUP(J2453,city!$A$4:$D$352,3,0)</f>
        <v>云南</v>
      </c>
      <c r="C2453" s="52" t="str">
        <f>VLOOKUP(J2453,city!$A$4:$D$352,4,0)</f>
        <v>普洱</v>
      </c>
      <c r="D2453" s="51" t="s">
        <v>5920</v>
      </c>
      <c r="E2453" s="51" t="s">
        <v>5919</v>
      </c>
      <c r="F2453" s="53" t="str">
        <f t="shared" si="301"/>
        <v>100.996,22.759</v>
      </c>
      <c r="G2453" s="54" t="s">
        <v>795</v>
      </c>
      <c r="H2453" s="55" t="str">
        <f>"jingdian/"&amp;VLOOKUP(B2453,city!$C$4:$P$352,13,FALSE)&amp;"/"&amp;VLOOKUP(C2453,city!$D$4:$P$352,13,FALSE)&amp;"/jd/"&amp;K2453&amp;".jpg"</f>
        <v>jingdian/yunnan/puer/jd/10.jpg</v>
      </c>
      <c r="I2453" s="55" t="str">
        <f t="shared" si="303"/>
        <v>6a,6b</v>
      </c>
      <c r="J2453" s="51">
        <f t="shared" si="306"/>
        <v>245</v>
      </c>
      <c r="K2453" s="51">
        <f>IF(VLOOKUP(J2452,city!$K$4:$L$352,2,0)&gt;K2452,K2452+1,1)</f>
        <v>10</v>
      </c>
      <c r="L2453" s="51">
        <v>1</v>
      </c>
      <c r="M2453" s="51" t="s">
        <v>553</v>
      </c>
      <c r="N2453" s="17">
        <v>100.996</v>
      </c>
      <c r="O2453" s="17">
        <v>22.759</v>
      </c>
      <c r="P2453" s="51" t="str">
        <f t="shared" si="307"/>
        <v>100.3848,22.6525</v>
      </c>
      <c r="Q2453" s="51">
        <v>6</v>
      </c>
      <c r="R2453" s="51">
        <f t="shared" si="300"/>
        <v>6</v>
      </c>
      <c r="S2453" s="51" t="str">
        <f t="shared" si="304"/>
        <v>6a</v>
      </c>
      <c r="T2453" s="51" t="str">
        <f t="shared" si="305"/>
        <v>6b</v>
      </c>
    </row>
    <row r="2454" spans="1:20" ht="20" customHeight="1" x14ac:dyDescent="0.15">
      <c r="A2454" s="51">
        <f t="shared" si="302"/>
        <v>124601</v>
      </c>
      <c r="B2454" s="52" t="str">
        <f>VLOOKUP(J2454,city!$A$4:$D$352,3,0)</f>
        <v>云南</v>
      </c>
      <c r="C2454" s="52" t="str">
        <f>VLOOKUP(J2454,city!$A$4:$D$352,4,0)</f>
        <v>临沧</v>
      </c>
      <c r="D2454" s="51" t="s">
        <v>5921</v>
      </c>
      <c r="E2454" s="51" t="s">
        <v>5922</v>
      </c>
      <c r="F2454" s="53" t="str">
        <f t="shared" si="301"/>
        <v>99.174,23.284</v>
      </c>
      <c r="G2454" s="54" t="s">
        <v>795</v>
      </c>
      <c r="H2454" s="55" t="str">
        <f>"jingdian/"&amp;VLOOKUP(B2454,city!$C$4:$P$352,13,FALSE)&amp;"/"&amp;VLOOKUP(C2454,city!$D$4:$P$352,13,FALSE)&amp;"/jd/"&amp;K2454&amp;".jpg"</f>
        <v>jingdian/yunnan/lincang/jd/1.jpg</v>
      </c>
      <c r="I2454" s="55" t="str">
        <f t="shared" si="303"/>
        <v>13a,13b</v>
      </c>
      <c r="J2454" s="51">
        <f t="shared" si="306"/>
        <v>246</v>
      </c>
      <c r="K2454" s="51">
        <f>IF(VLOOKUP(J2453,city!$K$4:$L$352,2,0)&gt;K2453,K2453+1,1)</f>
        <v>1</v>
      </c>
      <c r="L2454" s="51">
        <v>1</v>
      </c>
      <c r="M2454" s="51" t="s">
        <v>555</v>
      </c>
      <c r="N2454" s="17">
        <v>99.174000000000007</v>
      </c>
      <c r="O2454" s="17">
        <v>23.283999999999999</v>
      </c>
      <c r="P2454" s="51" t="str">
        <f t="shared" si="307"/>
        <v/>
      </c>
      <c r="Q2454" s="51">
        <v>13</v>
      </c>
      <c r="R2454" s="51">
        <f t="shared" si="300"/>
        <v>13</v>
      </c>
      <c r="S2454" s="51" t="str">
        <f t="shared" si="304"/>
        <v>13a</v>
      </c>
      <c r="T2454" s="51" t="str">
        <f t="shared" si="305"/>
        <v>13b</v>
      </c>
    </row>
    <row r="2455" spans="1:20" ht="20" customHeight="1" x14ac:dyDescent="0.15">
      <c r="A2455" s="51">
        <f t="shared" si="302"/>
        <v>124602</v>
      </c>
      <c r="B2455" s="52" t="str">
        <f>VLOOKUP(J2455,city!$A$4:$D$352,3,0)</f>
        <v>云南</v>
      </c>
      <c r="C2455" s="52" t="str">
        <f>VLOOKUP(J2455,city!$A$4:$D$352,4,0)</f>
        <v>临沧</v>
      </c>
      <c r="D2455" s="51" t="s">
        <v>5923</v>
      </c>
      <c r="E2455" s="51" t="s">
        <v>5924</v>
      </c>
      <c r="F2455" s="53" t="str">
        <f t="shared" si="301"/>
        <v>100.181,23.906</v>
      </c>
      <c r="G2455" s="54" t="s">
        <v>795</v>
      </c>
      <c r="H2455" s="55" t="str">
        <f>"jingdian/"&amp;VLOOKUP(B2455,city!$C$4:$P$352,13,FALSE)&amp;"/"&amp;VLOOKUP(C2455,city!$D$4:$P$352,13,FALSE)&amp;"/jd/"&amp;K2455&amp;".jpg"</f>
        <v>jingdian/yunnan/lincang/jd/2.jpg</v>
      </c>
      <c r="I2455" s="55" t="str">
        <f t="shared" si="303"/>
        <v>2a,2b</v>
      </c>
      <c r="J2455" s="51">
        <f t="shared" si="306"/>
        <v>246</v>
      </c>
      <c r="K2455" s="51">
        <f>IF(VLOOKUP(J2454,city!$K$4:$L$352,2,0)&gt;K2454,K2454+1,1)</f>
        <v>2</v>
      </c>
      <c r="L2455" s="51">
        <v>1</v>
      </c>
      <c r="M2455" s="51" t="s">
        <v>555</v>
      </c>
      <c r="N2455" s="17">
        <v>100.181</v>
      </c>
      <c r="O2455" s="17">
        <v>23.905999999999999</v>
      </c>
      <c r="P2455" s="51" t="str">
        <f t="shared" si="307"/>
        <v/>
      </c>
      <c r="Q2455" s="51">
        <v>2</v>
      </c>
      <c r="R2455" s="51">
        <f t="shared" si="300"/>
        <v>2</v>
      </c>
      <c r="S2455" s="51" t="str">
        <f t="shared" si="304"/>
        <v>2a</v>
      </c>
      <c r="T2455" s="51" t="str">
        <f t="shared" si="305"/>
        <v>2b</v>
      </c>
    </row>
    <row r="2456" spans="1:20" ht="20" customHeight="1" x14ac:dyDescent="0.15">
      <c r="A2456" s="51">
        <f t="shared" si="302"/>
        <v>124603</v>
      </c>
      <c r="B2456" s="52" t="str">
        <f>VLOOKUP(J2456,city!$A$4:$D$352,3,0)</f>
        <v>云南</v>
      </c>
      <c r="C2456" s="52" t="str">
        <f>VLOOKUP(J2456,city!$A$4:$D$352,4,0)</f>
        <v>临沧</v>
      </c>
      <c r="D2456" s="51" t="s">
        <v>5925</v>
      </c>
      <c r="E2456" s="51" t="s">
        <v>5926</v>
      </c>
      <c r="F2456" s="53" t="str">
        <f t="shared" si="301"/>
        <v>99.254,23.157</v>
      </c>
      <c r="G2456" s="54" t="s">
        <v>795</v>
      </c>
      <c r="H2456" s="55" t="str">
        <f>"jingdian/"&amp;VLOOKUP(B2456,city!$C$4:$P$352,13,FALSE)&amp;"/"&amp;VLOOKUP(C2456,city!$D$4:$P$352,13,FALSE)&amp;"/jd/"&amp;K2456&amp;".jpg"</f>
        <v>jingdian/yunnan/lincang/jd/3.jpg</v>
      </c>
      <c r="I2456" s="55" t="str">
        <f t="shared" si="303"/>
        <v>32a,32b</v>
      </c>
      <c r="J2456" s="51">
        <f t="shared" si="306"/>
        <v>246</v>
      </c>
      <c r="K2456" s="51">
        <f>IF(VLOOKUP(J2455,city!$K$4:$L$352,2,0)&gt;K2455,K2455+1,1)</f>
        <v>3</v>
      </c>
      <c r="L2456" s="51">
        <v>1</v>
      </c>
      <c r="M2456" s="51" t="s">
        <v>555</v>
      </c>
      <c r="N2456" s="17">
        <v>99.254000000000005</v>
      </c>
      <c r="O2456" s="17">
        <v>23.157</v>
      </c>
      <c r="P2456" s="51" t="str">
        <f t="shared" si="307"/>
        <v/>
      </c>
      <c r="Q2456" s="51">
        <v>32</v>
      </c>
      <c r="R2456" s="51" t="e">
        <f t="shared" si="300"/>
        <v>#N/A</v>
      </c>
      <c r="S2456" s="51" t="str">
        <f t="shared" si="304"/>
        <v>32a</v>
      </c>
      <c r="T2456" s="51" t="str">
        <f t="shared" si="305"/>
        <v>32b</v>
      </c>
    </row>
    <row r="2457" spans="1:20" ht="20" customHeight="1" x14ac:dyDescent="0.15">
      <c r="A2457" s="51">
        <f t="shared" si="302"/>
        <v>124604</v>
      </c>
      <c r="B2457" s="52" t="str">
        <f>VLOOKUP(J2457,city!$A$4:$D$352,3,0)</f>
        <v>云南</v>
      </c>
      <c r="C2457" s="52" t="str">
        <f>VLOOKUP(J2457,city!$A$4:$D$352,4,0)</f>
        <v>临沧</v>
      </c>
      <c r="D2457" s="51" t="s">
        <v>5927</v>
      </c>
      <c r="E2457" s="51" t="s">
        <v>5928</v>
      </c>
      <c r="F2457" s="53" t="str">
        <f t="shared" si="301"/>
        <v>99.256,23.159</v>
      </c>
      <c r="G2457" s="54" t="s">
        <v>795</v>
      </c>
      <c r="H2457" s="55" t="str">
        <f>"jingdian/"&amp;VLOOKUP(B2457,city!$C$4:$P$352,13,FALSE)&amp;"/"&amp;VLOOKUP(C2457,city!$D$4:$P$352,13,FALSE)&amp;"/jd/"&amp;K2457&amp;".jpg"</f>
        <v>jingdian/yunnan/lincang/jd/4.jpg</v>
      </c>
      <c r="I2457" s="55" t="str">
        <f t="shared" si="303"/>
        <v>12a,12b</v>
      </c>
      <c r="J2457" s="51">
        <f t="shared" si="306"/>
        <v>246</v>
      </c>
      <c r="K2457" s="51">
        <f>IF(VLOOKUP(J2456,city!$K$4:$L$352,2,0)&gt;K2456,K2456+1,1)</f>
        <v>4</v>
      </c>
      <c r="L2457" s="51">
        <v>1</v>
      </c>
      <c r="M2457" s="51" t="s">
        <v>555</v>
      </c>
      <c r="N2457" s="17">
        <v>99.256</v>
      </c>
      <c r="O2457" s="17">
        <v>23.158999999999999</v>
      </c>
      <c r="P2457" s="51" t="str">
        <f t="shared" si="307"/>
        <v/>
      </c>
      <c r="Q2457" s="51">
        <v>12</v>
      </c>
      <c r="R2457" s="51">
        <f t="shared" si="300"/>
        <v>12</v>
      </c>
      <c r="S2457" s="51" t="str">
        <f t="shared" si="304"/>
        <v>12a</v>
      </c>
      <c r="T2457" s="51" t="str">
        <f t="shared" si="305"/>
        <v>12b</v>
      </c>
    </row>
    <row r="2458" spans="1:20" ht="20" customHeight="1" x14ac:dyDescent="0.15">
      <c r="A2458" s="51">
        <f t="shared" si="302"/>
        <v>124605</v>
      </c>
      <c r="B2458" s="52" t="str">
        <f>VLOOKUP(J2458,city!$A$4:$D$352,3,0)</f>
        <v>云南</v>
      </c>
      <c r="C2458" s="52" t="str">
        <f>VLOOKUP(J2458,city!$A$4:$D$352,4,0)</f>
        <v>临沧</v>
      </c>
      <c r="D2458" s="51" t="s">
        <v>5929</v>
      </c>
      <c r="E2458" s="51" t="s">
        <v>5930</v>
      </c>
      <c r="F2458" s="53" t="str">
        <f t="shared" si="301"/>
        <v>99.34,23.331</v>
      </c>
      <c r="G2458" s="54" t="s">
        <v>795</v>
      </c>
      <c r="H2458" s="55" t="str">
        <f>"jingdian/"&amp;VLOOKUP(B2458,city!$C$4:$P$352,13,FALSE)&amp;"/"&amp;VLOOKUP(C2458,city!$D$4:$P$352,13,FALSE)&amp;"/jd/"&amp;K2458&amp;".jpg"</f>
        <v>jingdian/yunnan/lincang/jd/5.jpg</v>
      </c>
      <c r="I2458" s="55" t="str">
        <f t="shared" si="303"/>
        <v>2a,2b</v>
      </c>
      <c r="J2458" s="51">
        <f t="shared" si="306"/>
        <v>246</v>
      </c>
      <c r="K2458" s="51">
        <f>IF(VLOOKUP(J2457,city!$K$4:$L$352,2,0)&gt;K2457,K2457+1,1)</f>
        <v>5</v>
      </c>
      <c r="L2458" s="51">
        <v>1</v>
      </c>
      <c r="M2458" s="51" t="s">
        <v>555</v>
      </c>
      <c r="N2458" s="17">
        <v>99.34</v>
      </c>
      <c r="O2458" s="17">
        <v>23.331</v>
      </c>
      <c r="P2458" s="51" t="str">
        <f t="shared" si="307"/>
        <v/>
      </c>
      <c r="Q2458" s="51">
        <v>2</v>
      </c>
      <c r="R2458" s="51">
        <f t="shared" si="300"/>
        <v>2</v>
      </c>
      <c r="S2458" s="51" t="str">
        <f t="shared" si="304"/>
        <v>2a</v>
      </c>
      <c r="T2458" s="51" t="str">
        <f t="shared" si="305"/>
        <v>2b</v>
      </c>
    </row>
    <row r="2459" spans="1:20" ht="20" customHeight="1" x14ac:dyDescent="0.15">
      <c r="A2459" s="51">
        <f t="shared" si="302"/>
        <v>124606</v>
      </c>
      <c r="B2459" s="52" t="str">
        <f>VLOOKUP(J2459,city!$A$4:$D$352,3,0)</f>
        <v>云南</v>
      </c>
      <c r="C2459" s="52" t="str">
        <f>VLOOKUP(J2459,city!$A$4:$D$352,4,0)</f>
        <v>临沧</v>
      </c>
      <c r="D2459" s="51" t="s">
        <v>5931</v>
      </c>
      <c r="E2459" s="51" t="s">
        <v>5932</v>
      </c>
      <c r="F2459" s="53" t="str">
        <f t="shared" si="301"/>
        <v>98.826,23.778</v>
      </c>
      <c r="G2459" s="54" t="s">
        <v>795</v>
      </c>
      <c r="H2459" s="55" t="str">
        <f>"jingdian/"&amp;VLOOKUP(B2459,city!$C$4:$P$352,13,FALSE)&amp;"/"&amp;VLOOKUP(C2459,city!$D$4:$P$352,13,FALSE)&amp;"/jd/"&amp;K2459&amp;".jpg"</f>
        <v>jingdian/yunnan/lincang/jd/6.jpg</v>
      </c>
      <c r="I2459" s="55" t="str">
        <f t="shared" si="303"/>
        <v>9a,9b</v>
      </c>
      <c r="J2459" s="51">
        <f t="shared" si="306"/>
        <v>246</v>
      </c>
      <c r="K2459" s="51">
        <f>IF(VLOOKUP(J2458,city!$K$4:$L$352,2,0)&gt;K2458,K2458+1,1)</f>
        <v>6</v>
      </c>
      <c r="L2459" s="51">
        <v>1</v>
      </c>
      <c r="M2459" s="51" t="s">
        <v>555</v>
      </c>
      <c r="N2459" s="17">
        <v>98.825999999999993</v>
      </c>
      <c r="O2459" s="17">
        <v>23.777999999999999</v>
      </c>
      <c r="P2459" s="51" t="str">
        <f t="shared" si="307"/>
        <v/>
      </c>
      <c r="Q2459" s="51">
        <v>9</v>
      </c>
      <c r="R2459" s="51">
        <f t="shared" ref="R2459:R2522" si="308">LOOKUP(1,0/FIND($U$6:$U$91,D2459),$V$6:$V$91)</f>
        <v>9</v>
      </c>
      <c r="S2459" s="51" t="str">
        <f t="shared" si="304"/>
        <v>9a</v>
      </c>
      <c r="T2459" s="51" t="str">
        <f t="shared" si="305"/>
        <v>9b</v>
      </c>
    </row>
    <row r="2460" spans="1:20" ht="20" customHeight="1" x14ac:dyDescent="0.15">
      <c r="A2460" s="51">
        <f t="shared" si="302"/>
        <v>124607</v>
      </c>
      <c r="B2460" s="52" t="str">
        <f>VLOOKUP(J2460,city!$A$4:$D$352,3,0)</f>
        <v>云南</v>
      </c>
      <c r="C2460" s="52" t="str">
        <f>VLOOKUP(J2460,city!$A$4:$D$352,4,0)</f>
        <v>临沧</v>
      </c>
      <c r="D2460" s="51" t="s">
        <v>5933</v>
      </c>
      <c r="E2460" s="51" t="s">
        <v>5934</v>
      </c>
      <c r="F2460" s="53" t="str">
        <f t="shared" si="301"/>
        <v>100.006,24.843</v>
      </c>
      <c r="G2460" s="54" t="s">
        <v>795</v>
      </c>
      <c r="H2460" s="55" t="str">
        <f>"jingdian/"&amp;VLOOKUP(B2460,city!$C$4:$P$352,13,FALSE)&amp;"/"&amp;VLOOKUP(C2460,city!$D$4:$P$352,13,FALSE)&amp;"/jd/"&amp;K2460&amp;".jpg"</f>
        <v>jingdian/yunnan/lincang/jd/7.jpg</v>
      </c>
      <c r="I2460" s="55" t="str">
        <f t="shared" si="303"/>
        <v>13a,13b</v>
      </c>
      <c r="J2460" s="51">
        <f t="shared" si="306"/>
        <v>246</v>
      </c>
      <c r="K2460" s="51">
        <f>IF(VLOOKUP(J2459,city!$K$4:$L$352,2,0)&gt;K2459,K2459+1,1)</f>
        <v>7</v>
      </c>
      <c r="L2460" s="51">
        <v>1</v>
      </c>
      <c r="M2460" s="51" t="s">
        <v>555</v>
      </c>
      <c r="N2460" s="17">
        <v>100.006</v>
      </c>
      <c r="O2460" s="17">
        <v>24.843</v>
      </c>
      <c r="P2460" s="51" t="str">
        <f t="shared" si="307"/>
        <v/>
      </c>
      <c r="Q2460" s="51">
        <v>13</v>
      </c>
      <c r="R2460" s="51">
        <f t="shared" si="308"/>
        <v>13</v>
      </c>
      <c r="S2460" s="51" t="str">
        <f t="shared" si="304"/>
        <v>13a</v>
      </c>
      <c r="T2460" s="51" t="str">
        <f t="shared" si="305"/>
        <v>13b</v>
      </c>
    </row>
    <row r="2461" spans="1:20" ht="20" customHeight="1" x14ac:dyDescent="0.15">
      <c r="A2461" s="51">
        <f t="shared" si="302"/>
        <v>124608</v>
      </c>
      <c r="B2461" s="52" t="str">
        <f>VLOOKUP(J2461,city!$A$4:$D$352,3,0)</f>
        <v>云南</v>
      </c>
      <c r="C2461" s="52" t="str">
        <f>VLOOKUP(J2461,city!$A$4:$D$352,4,0)</f>
        <v>临沧</v>
      </c>
      <c r="D2461" s="51" t="s">
        <v>5935</v>
      </c>
      <c r="E2461" s="51" t="s">
        <v>5936</v>
      </c>
      <c r="F2461" s="53" t="str">
        <f t="shared" si="301"/>
        <v>99.152,23.603</v>
      </c>
      <c r="G2461" s="54" t="s">
        <v>795</v>
      </c>
      <c r="H2461" s="55" t="str">
        <f>"jingdian/"&amp;VLOOKUP(B2461,city!$C$4:$P$352,13,FALSE)&amp;"/"&amp;VLOOKUP(C2461,city!$D$4:$P$352,13,FALSE)&amp;"/jd/"&amp;K2461&amp;".jpg"</f>
        <v>jingdian/yunnan/lincang/jd/8.jpg</v>
      </c>
      <c r="I2461" s="55" t="str">
        <f t="shared" si="303"/>
        <v>12a,12b</v>
      </c>
      <c r="J2461" s="51">
        <f t="shared" si="306"/>
        <v>246</v>
      </c>
      <c r="K2461" s="51">
        <f>IF(VLOOKUP(J2460,city!$K$4:$L$352,2,0)&gt;K2460,K2460+1,1)</f>
        <v>8</v>
      </c>
      <c r="L2461" s="51">
        <v>1</v>
      </c>
      <c r="M2461" s="51" t="s">
        <v>555</v>
      </c>
      <c r="N2461" s="17">
        <v>99.152000000000001</v>
      </c>
      <c r="O2461" s="17">
        <v>23.603000000000002</v>
      </c>
      <c r="P2461" s="51" t="str">
        <f t="shared" si="307"/>
        <v/>
      </c>
      <c r="Q2461" s="51">
        <v>12</v>
      </c>
      <c r="R2461" s="51">
        <f t="shared" si="308"/>
        <v>12</v>
      </c>
      <c r="S2461" s="51" t="str">
        <f t="shared" si="304"/>
        <v>12a</v>
      </c>
      <c r="T2461" s="51" t="str">
        <f t="shared" si="305"/>
        <v>12b</v>
      </c>
    </row>
    <row r="2462" spans="1:20" ht="20" customHeight="1" x14ac:dyDescent="0.15">
      <c r="A2462" s="51">
        <f t="shared" si="302"/>
        <v>124609</v>
      </c>
      <c r="B2462" s="52" t="str">
        <f>VLOOKUP(J2462,city!$A$4:$D$352,3,0)</f>
        <v>云南</v>
      </c>
      <c r="C2462" s="52" t="str">
        <f>VLOOKUP(J2462,city!$A$4:$D$352,4,0)</f>
        <v>临沧</v>
      </c>
      <c r="D2462" s="51" t="s">
        <v>5937</v>
      </c>
      <c r="E2462" s="51" t="s">
        <v>5938</v>
      </c>
      <c r="F2462" s="53" t="str">
        <f t="shared" si="301"/>
        <v>100.107,24.671</v>
      </c>
      <c r="G2462" s="54" t="s">
        <v>795</v>
      </c>
      <c r="H2462" s="55" t="str">
        <f>"jingdian/"&amp;VLOOKUP(B2462,city!$C$4:$P$352,13,FALSE)&amp;"/"&amp;VLOOKUP(C2462,city!$D$4:$P$352,13,FALSE)&amp;"/jd/"&amp;K2462&amp;".jpg"</f>
        <v>jingdian/yunnan/lincang/jd/9.jpg</v>
      </c>
      <c r="I2462" s="55" t="str">
        <f t="shared" si="303"/>
        <v>17a,17b</v>
      </c>
      <c r="J2462" s="51">
        <f t="shared" si="306"/>
        <v>246</v>
      </c>
      <c r="K2462" s="51">
        <f>IF(VLOOKUP(J2461,city!$K$4:$L$352,2,0)&gt;K2461,K2461+1,1)</f>
        <v>9</v>
      </c>
      <c r="L2462" s="51">
        <v>1</v>
      </c>
      <c r="M2462" s="51" t="s">
        <v>555</v>
      </c>
      <c r="N2462" s="17">
        <v>100.107</v>
      </c>
      <c r="O2462" s="17">
        <v>24.670999999999999</v>
      </c>
      <c r="P2462" s="51" t="str">
        <f t="shared" si="307"/>
        <v/>
      </c>
      <c r="Q2462" s="51">
        <v>17</v>
      </c>
      <c r="R2462" s="51">
        <f t="shared" si="308"/>
        <v>17</v>
      </c>
      <c r="S2462" s="51" t="str">
        <f t="shared" si="304"/>
        <v>17a</v>
      </c>
      <c r="T2462" s="51" t="str">
        <f t="shared" si="305"/>
        <v>17b</v>
      </c>
    </row>
    <row r="2463" spans="1:20" ht="20" customHeight="1" x14ac:dyDescent="0.15">
      <c r="A2463" s="51">
        <f t="shared" si="302"/>
        <v>124610</v>
      </c>
      <c r="B2463" s="52" t="str">
        <f>VLOOKUP(J2463,city!$A$4:$D$352,3,0)</f>
        <v>云南</v>
      </c>
      <c r="C2463" s="52" t="str">
        <f>VLOOKUP(J2463,city!$A$4:$D$352,4,0)</f>
        <v>临沧</v>
      </c>
      <c r="D2463" s="51" t="s">
        <v>5939</v>
      </c>
      <c r="E2463" s="51" t="s">
        <v>5940</v>
      </c>
      <c r="F2463" s="53" t="str">
        <f t="shared" si="301"/>
        <v>100.11,23.922</v>
      </c>
      <c r="G2463" s="54" t="s">
        <v>795</v>
      </c>
      <c r="H2463" s="55" t="str">
        <f>"jingdian/"&amp;VLOOKUP(B2463,city!$C$4:$P$352,13,FALSE)&amp;"/"&amp;VLOOKUP(C2463,city!$D$4:$P$352,13,FALSE)&amp;"/jd/"&amp;K2463&amp;".jpg"</f>
        <v>jingdian/yunnan/lincang/jd/10.jpg</v>
      </c>
      <c r="I2463" s="55" t="str">
        <f t="shared" si="303"/>
        <v>2a,2b</v>
      </c>
      <c r="J2463" s="51">
        <f t="shared" si="306"/>
        <v>246</v>
      </c>
      <c r="K2463" s="51">
        <f>IF(VLOOKUP(J2462,city!$K$4:$L$352,2,0)&gt;K2462,K2462+1,1)</f>
        <v>10</v>
      </c>
      <c r="L2463" s="51">
        <v>1</v>
      </c>
      <c r="M2463" s="51" t="s">
        <v>555</v>
      </c>
      <c r="N2463" s="17">
        <v>100.11</v>
      </c>
      <c r="O2463" s="17">
        <v>23.922000000000001</v>
      </c>
      <c r="P2463" s="51" t="str">
        <f t="shared" si="307"/>
        <v>99.5406,23.7654</v>
      </c>
      <c r="Q2463" s="51">
        <v>2</v>
      </c>
      <c r="R2463" s="51">
        <f t="shared" si="308"/>
        <v>1</v>
      </c>
      <c r="S2463" s="51" t="str">
        <f t="shared" si="304"/>
        <v>2a</v>
      </c>
      <c r="T2463" s="51" t="str">
        <f t="shared" si="305"/>
        <v>2b</v>
      </c>
    </row>
    <row r="2464" spans="1:20" ht="20" customHeight="1" x14ac:dyDescent="0.15">
      <c r="A2464" s="51">
        <f t="shared" si="302"/>
        <v>124701</v>
      </c>
      <c r="B2464" s="52" t="str">
        <f>VLOOKUP(J2464,city!$A$4:$D$352,3,0)</f>
        <v>云南</v>
      </c>
      <c r="C2464" s="52" t="str">
        <f>VLOOKUP(J2464,city!$A$4:$D$352,4,0)</f>
        <v>德宏</v>
      </c>
      <c r="D2464" s="51" t="s">
        <v>5941</v>
      </c>
      <c r="E2464" s="51" t="s">
        <v>5942</v>
      </c>
      <c r="F2464" s="53" t="str">
        <f t="shared" si="301"/>
        <v>97.999,24.107</v>
      </c>
      <c r="G2464" s="54" t="s">
        <v>795</v>
      </c>
      <c r="H2464" s="55" t="str">
        <f>"jingdian/"&amp;VLOOKUP(B2464,city!$C$4:$P$352,13,FALSE)&amp;"/"&amp;VLOOKUP(C2464,city!$D$4:$P$352,13,FALSE)&amp;"/jd/"&amp;K2464&amp;".jpg"</f>
        <v>jingdian/yunnan/dehong/jd/1.jpg</v>
      </c>
      <c r="I2464" s="55" t="str">
        <f t="shared" si="303"/>
        <v>2a,2b</v>
      </c>
      <c r="J2464" s="51">
        <f t="shared" si="306"/>
        <v>247</v>
      </c>
      <c r="K2464" s="51">
        <f>IF(VLOOKUP(J2463,city!$K$4:$L$352,2,0)&gt;K2463,K2463+1,1)</f>
        <v>1</v>
      </c>
      <c r="L2464" s="51">
        <v>1</v>
      </c>
      <c r="M2464" s="51" t="s">
        <v>557</v>
      </c>
      <c r="N2464" s="17">
        <v>97.998999999999995</v>
      </c>
      <c r="O2464" s="17">
        <v>24.106999999999999</v>
      </c>
      <c r="P2464" s="51" t="str">
        <f t="shared" si="307"/>
        <v/>
      </c>
      <c r="Q2464" s="51">
        <v>2</v>
      </c>
      <c r="R2464" s="51">
        <f t="shared" si="308"/>
        <v>2</v>
      </c>
      <c r="S2464" s="51" t="str">
        <f t="shared" si="304"/>
        <v>2a</v>
      </c>
      <c r="T2464" s="51" t="str">
        <f t="shared" si="305"/>
        <v>2b</v>
      </c>
    </row>
    <row r="2465" spans="1:20" ht="20" customHeight="1" x14ac:dyDescent="0.15">
      <c r="A2465" s="51">
        <f t="shared" si="302"/>
        <v>124702</v>
      </c>
      <c r="B2465" s="52" t="str">
        <f>VLOOKUP(J2465,city!$A$4:$D$352,3,0)</f>
        <v>云南</v>
      </c>
      <c r="C2465" s="52" t="str">
        <f>VLOOKUP(J2465,city!$A$4:$D$352,4,0)</f>
        <v>德宏</v>
      </c>
      <c r="D2465" s="51" t="s">
        <v>5943</v>
      </c>
      <c r="E2465" s="51" t="s">
        <v>5944</v>
      </c>
      <c r="F2465" s="53" t="str">
        <f t="shared" si="301"/>
        <v>97.803,23.959</v>
      </c>
      <c r="G2465" s="54" t="s">
        <v>795</v>
      </c>
      <c r="H2465" s="55" t="str">
        <f>"jingdian/"&amp;VLOOKUP(B2465,city!$C$4:$P$352,13,FALSE)&amp;"/"&amp;VLOOKUP(C2465,city!$D$4:$P$352,13,FALSE)&amp;"/jd/"&amp;K2465&amp;".jpg"</f>
        <v>jingdian/yunnan/dehong/jd/2.jpg</v>
      </c>
      <c r="I2465" s="55" t="str">
        <f t="shared" si="303"/>
        <v>32a,32b</v>
      </c>
      <c r="J2465" s="51">
        <f t="shared" si="306"/>
        <v>247</v>
      </c>
      <c r="K2465" s="51">
        <f>IF(VLOOKUP(J2464,city!$K$4:$L$352,2,0)&gt;K2464,K2464+1,1)</f>
        <v>2</v>
      </c>
      <c r="L2465" s="51">
        <v>1</v>
      </c>
      <c r="M2465" s="51" t="s">
        <v>557</v>
      </c>
      <c r="N2465" s="17">
        <v>97.802999999999997</v>
      </c>
      <c r="O2465" s="17">
        <v>23.959</v>
      </c>
      <c r="P2465" s="51" t="str">
        <f t="shared" si="307"/>
        <v/>
      </c>
      <c r="Q2465" s="51">
        <v>32</v>
      </c>
      <c r="R2465" s="51" t="e">
        <f t="shared" si="308"/>
        <v>#N/A</v>
      </c>
      <c r="S2465" s="51" t="str">
        <f t="shared" si="304"/>
        <v>32a</v>
      </c>
      <c r="T2465" s="51" t="str">
        <f t="shared" si="305"/>
        <v>32b</v>
      </c>
    </row>
    <row r="2466" spans="1:20" ht="20" customHeight="1" x14ac:dyDescent="0.15">
      <c r="A2466" s="51">
        <f t="shared" si="302"/>
        <v>124703</v>
      </c>
      <c r="B2466" s="52" t="str">
        <f>VLOOKUP(J2466,city!$A$4:$D$352,3,0)</f>
        <v>云南</v>
      </c>
      <c r="C2466" s="52" t="str">
        <f>VLOOKUP(J2466,city!$A$4:$D$352,4,0)</f>
        <v>德宏</v>
      </c>
      <c r="D2466" s="51" t="s">
        <v>5945</v>
      </c>
      <c r="E2466" s="51" t="s">
        <v>5946</v>
      </c>
      <c r="F2466" s="53" t="str">
        <f t="shared" si="301"/>
        <v>98.602,24.427</v>
      </c>
      <c r="G2466" s="54" t="s">
        <v>795</v>
      </c>
      <c r="H2466" s="55" t="str">
        <f>"jingdian/"&amp;VLOOKUP(B2466,city!$C$4:$P$352,13,FALSE)&amp;"/"&amp;VLOOKUP(C2466,city!$D$4:$P$352,13,FALSE)&amp;"/jd/"&amp;K2466&amp;".jpg"</f>
        <v>jingdian/yunnan/dehong/jd/3.jpg</v>
      </c>
      <c r="I2466" s="55" t="str">
        <f t="shared" si="303"/>
        <v>14a,14b</v>
      </c>
      <c r="J2466" s="51">
        <f t="shared" si="306"/>
        <v>247</v>
      </c>
      <c r="K2466" s="51">
        <f>IF(VLOOKUP(J2465,city!$K$4:$L$352,2,0)&gt;K2465,K2465+1,1)</f>
        <v>3</v>
      </c>
      <c r="L2466" s="51">
        <v>1</v>
      </c>
      <c r="M2466" s="51" t="s">
        <v>557</v>
      </c>
      <c r="N2466" s="17">
        <v>98.602000000000004</v>
      </c>
      <c r="O2466" s="17">
        <v>24.427</v>
      </c>
      <c r="P2466" s="51" t="str">
        <f t="shared" si="307"/>
        <v/>
      </c>
      <c r="Q2466" s="51">
        <v>14</v>
      </c>
      <c r="R2466" s="51">
        <f t="shared" si="308"/>
        <v>14</v>
      </c>
      <c r="S2466" s="51" t="str">
        <f t="shared" si="304"/>
        <v>14a</v>
      </c>
      <c r="T2466" s="51" t="str">
        <f t="shared" si="305"/>
        <v>14b</v>
      </c>
    </row>
    <row r="2467" spans="1:20" ht="20" customHeight="1" x14ac:dyDescent="0.15">
      <c r="A2467" s="51">
        <f t="shared" si="302"/>
        <v>124704</v>
      </c>
      <c r="B2467" s="52" t="str">
        <f>VLOOKUP(J2467,city!$A$4:$D$352,3,0)</f>
        <v>云南</v>
      </c>
      <c r="C2467" s="52" t="str">
        <f>VLOOKUP(J2467,city!$A$4:$D$352,4,0)</f>
        <v>德宏</v>
      </c>
      <c r="D2467" s="51" t="s">
        <v>5947</v>
      </c>
      <c r="E2467" s="51" t="s">
        <v>5948</v>
      </c>
      <c r="F2467" s="53" t="str">
        <f t="shared" si="301"/>
        <v>98.594,24.431</v>
      </c>
      <c r="G2467" s="54" t="s">
        <v>795</v>
      </c>
      <c r="H2467" s="55" t="str">
        <f>"jingdian/"&amp;VLOOKUP(B2467,city!$C$4:$P$352,13,FALSE)&amp;"/"&amp;VLOOKUP(C2467,city!$D$4:$P$352,13,FALSE)&amp;"/jd/"&amp;K2467&amp;".jpg"</f>
        <v>jingdian/yunnan/dehong/jd/4.jpg</v>
      </c>
      <c r="I2467" s="55" t="str">
        <f t="shared" si="303"/>
        <v>2a,2b</v>
      </c>
      <c r="J2467" s="51">
        <f t="shared" si="306"/>
        <v>247</v>
      </c>
      <c r="K2467" s="51">
        <f>IF(VLOOKUP(J2466,city!$K$4:$L$352,2,0)&gt;K2466,K2466+1,1)</f>
        <v>4</v>
      </c>
      <c r="L2467" s="51">
        <v>1</v>
      </c>
      <c r="M2467" s="51" t="s">
        <v>557</v>
      </c>
      <c r="N2467" s="17">
        <v>98.593999999999994</v>
      </c>
      <c r="O2467" s="17">
        <v>24.431000000000001</v>
      </c>
      <c r="P2467" s="51" t="str">
        <f t="shared" si="307"/>
        <v/>
      </c>
      <c r="Q2467" s="51">
        <v>2</v>
      </c>
      <c r="R2467" s="51">
        <f t="shared" si="308"/>
        <v>1</v>
      </c>
      <c r="S2467" s="51" t="str">
        <f t="shared" si="304"/>
        <v>2a</v>
      </c>
      <c r="T2467" s="51" t="str">
        <f t="shared" si="305"/>
        <v>2b</v>
      </c>
    </row>
    <row r="2468" spans="1:20" ht="20" customHeight="1" x14ac:dyDescent="0.15">
      <c r="A2468" s="51">
        <f t="shared" si="302"/>
        <v>124705</v>
      </c>
      <c r="B2468" s="52" t="str">
        <f>VLOOKUP(J2468,city!$A$4:$D$352,3,0)</f>
        <v>云南</v>
      </c>
      <c r="C2468" s="52" t="str">
        <f>VLOOKUP(J2468,city!$A$4:$D$352,4,0)</f>
        <v>德宏</v>
      </c>
      <c r="D2468" s="51" t="s">
        <v>5949</v>
      </c>
      <c r="E2468" s="51" t="s">
        <v>5950</v>
      </c>
      <c r="F2468" s="53" t="str">
        <f t="shared" si="301"/>
        <v>97.887,23.996</v>
      </c>
      <c r="G2468" s="54" t="s">
        <v>795</v>
      </c>
      <c r="H2468" s="55" t="str">
        <f>"jingdian/"&amp;VLOOKUP(B2468,city!$C$4:$P$352,13,FALSE)&amp;"/"&amp;VLOOKUP(C2468,city!$D$4:$P$352,13,FALSE)&amp;"/jd/"&amp;K2468&amp;".jpg"</f>
        <v>jingdian/yunnan/dehong/jd/5.jpg</v>
      </c>
      <c r="I2468" s="55" t="str">
        <f t="shared" si="303"/>
        <v>6a,6b</v>
      </c>
      <c r="J2468" s="51">
        <f t="shared" si="306"/>
        <v>247</v>
      </c>
      <c r="K2468" s="51">
        <f>IF(VLOOKUP(J2467,city!$K$4:$L$352,2,0)&gt;K2467,K2467+1,1)</f>
        <v>5</v>
      </c>
      <c r="L2468" s="51">
        <v>1</v>
      </c>
      <c r="M2468" s="51" t="s">
        <v>557</v>
      </c>
      <c r="N2468" s="17">
        <v>97.887</v>
      </c>
      <c r="O2468" s="17">
        <v>23.995999999999999</v>
      </c>
      <c r="P2468" s="51" t="str">
        <f t="shared" si="307"/>
        <v/>
      </c>
      <c r="Q2468" s="51">
        <v>6</v>
      </c>
      <c r="R2468" s="51">
        <f t="shared" si="308"/>
        <v>6</v>
      </c>
      <c r="S2468" s="51" t="str">
        <f t="shared" si="304"/>
        <v>6a</v>
      </c>
      <c r="T2468" s="51" t="str">
        <f t="shared" si="305"/>
        <v>6b</v>
      </c>
    </row>
    <row r="2469" spans="1:20" ht="20" customHeight="1" x14ac:dyDescent="0.15">
      <c r="A2469" s="51">
        <f t="shared" si="302"/>
        <v>124706</v>
      </c>
      <c r="B2469" s="52" t="str">
        <f>VLOOKUP(J2469,city!$A$4:$D$352,3,0)</f>
        <v>云南</v>
      </c>
      <c r="C2469" s="52" t="str">
        <f>VLOOKUP(J2469,city!$A$4:$D$352,4,0)</f>
        <v>德宏</v>
      </c>
      <c r="D2469" s="51" t="s">
        <v>5951</v>
      </c>
      <c r="E2469" s="51" t="s">
        <v>5952</v>
      </c>
      <c r="F2469" s="53" t="str">
        <f t="shared" si="301"/>
        <v>98.079,24.083</v>
      </c>
      <c r="G2469" s="54" t="s">
        <v>795</v>
      </c>
      <c r="H2469" s="55" t="str">
        <f>"jingdian/"&amp;VLOOKUP(B2469,city!$C$4:$P$352,13,FALSE)&amp;"/"&amp;VLOOKUP(C2469,city!$D$4:$P$352,13,FALSE)&amp;"/jd/"&amp;K2469&amp;".jpg"</f>
        <v>jingdian/yunnan/dehong/jd/6.jpg</v>
      </c>
      <c r="I2469" s="55" t="str">
        <f t="shared" si="303"/>
        <v>17a,17b</v>
      </c>
      <c r="J2469" s="51">
        <f t="shared" si="306"/>
        <v>247</v>
      </c>
      <c r="K2469" s="51">
        <f>IF(VLOOKUP(J2468,city!$K$4:$L$352,2,0)&gt;K2468,K2468+1,1)</f>
        <v>6</v>
      </c>
      <c r="L2469" s="51">
        <v>1</v>
      </c>
      <c r="M2469" s="51" t="s">
        <v>557</v>
      </c>
      <c r="N2469" s="17">
        <v>98.078999999999994</v>
      </c>
      <c r="O2469" s="17">
        <v>24.082999999999998</v>
      </c>
      <c r="P2469" s="51" t="str">
        <f t="shared" si="307"/>
        <v/>
      </c>
      <c r="Q2469" s="51">
        <v>17</v>
      </c>
      <c r="R2469" s="51">
        <f t="shared" si="308"/>
        <v>17</v>
      </c>
      <c r="S2469" s="51" t="str">
        <f t="shared" si="304"/>
        <v>17a</v>
      </c>
      <c r="T2469" s="51" t="str">
        <f t="shared" si="305"/>
        <v>17b</v>
      </c>
    </row>
    <row r="2470" spans="1:20" ht="20" customHeight="1" x14ac:dyDescent="0.15">
      <c r="A2470" s="51">
        <f t="shared" si="302"/>
        <v>124707</v>
      </c>
      <c r="B2470" s="52" t="str">
        <f>VLOOKUP(J2470,city!$A$4:$D$352,3,0)</f>
        <v>云南</v>
      </c>
      <c r="C2470" s="52" t="str">
        <f>VLOOKUP(J2470,city!$A$4:$D$352,4,0)</f>
        <v>德宏</v>
      </c>
      <c r="D2470" s="51" t="s">
        <v>5953</v>
      </c>
      <c r="E2470" s="51" t="s">
        <v>5954</v>
      </c>
      <c r="F2470" s="53" t="str">
        <f t="shared" si="301"/>
        <v>97.954,24.698</v>
      </c>
      <c r="G2470" s="54" t="s">
        <v>795</v>
      </c>
      <c r="H2470" s="55" t="str">
        <f>"jingdian/"&amp;VLOOKUP(B2470,city!$C$4:$P$352,13,FALSE)&amp;"/"&amp;VLOOKUP(C2470,city!$D$4:$P$352,13,FALSE)&amp;"/jd/"&amp;K2470&amp;".jpg"</f>
        <v>jingdian/yunnan/dehong/jd/7.jpg</v>
      </c>
      <c r="I2470" s="55" t="str">
        <f t="shared" si="303"/>
        <v>14a,14b</v>
      </c>
      <c r="J2470" s="51">
        <f t="shared" si="306"/>
        <v>247</v>
      </c>
      <c r="K2470" s="51">
        <f>IF(VLOOKUP(J2469,city!$K$4:$L$352,2,0)&gt;K2469,K2469+1,1)</f>
        <v>7</v>
      </c>
      <c r="L2470" s="51">
        <v>1</v>
      </c>
      <c r="M2470" s="51" t="s">
        <v>557</v>
      </c>
      <c r="N2470" s="17">
        <v>97.953999999999994</v>
      </c>
      <c r="O2470" s="17">
        <v>24.698</v>
      </c>
      <c r="P2470" s="51" t="str">
        <f t="shared" si="307"/>
        <v/>
      </c>
      <c r="Q2470" s="51">
        <v>14</v>
      </c>
      <c r="R2470" s="51">
        <f t="shared" si="308"/>
        <v>14</v>
      </c>
      <c r="S2470" s="51" t="str">
        <f t="shared" si="304"/>
        <v>14a</v>
      </c>
      <c r="T2470" s="51" t="str">
        <f t="shared" si="305"/>
        <v>14b</v>
      </c>
    </row>
    <row r="2471" spans="1:20" ht="20" customHeight="1" x14ac:dyDescent="0.15">
      <c r="A2471" s="51">
        <f t="shared" si="302"/>
        <v>124708</v>
      </c>
      <c r="B2471" s="52" t="str">
        <f>VLOOKUP(J2471,city!$A$4:$D$352,3,0)</f>
        <v>云南</v>
      </c>
      <c r="C2471" s="52" t="str">
        <f>VLOOKUP(J2471,city!$A$4:$D$352,4,0)</f>
        <v>德宏</v>
      </c>
      <c r="D2471" s="51" t="s">
        <v>5955</v>
      </c>
      <c r="E2471" s="51" t="s">
        <v>5956</v>
      </c>
      <c r="F2471" s="53" t="str">
        <f t="shared" si="301"/>
        <v>97.863,24.02</v>
      </c>
      <c r="G2471" s="54" t="s">
        <v>795</v>
      </c>
      <c r="H2471" s="55" t="str">
        <f>"jingdian/"&amp;VLOOKUP(B2471,city!$C$4:$P$352,13,FALSE)&amp;"/"&amp;VLOOKUP(C2471,city!$D$4:$P$352,13,FALSE)&amp;"/jd/"&amp;K2471&amp;".jpg"</f>
        <v>jingdian/yunnan/dehong/jd/8.jpg</v>
      </c>
      <c r="I2471" s="55" t="str">
        <f t="shared" si="303"/>
        <v>16a,16b</v>
      </c>
      <c r="J2471" s="51">
        <f t="shared" si="306"/>
        <v>247</v>
      </c>
      <c r="K2471" s="51">
        <f>IF(VLOOKUP(J2470,city!$K$4:$L$352,2,0)&gt;K2470,K2470+1,1)</f>
        <v>8</v>
      </c>
      <c r="L2471" s="51">
        <v>1</v>
      </c>
      <c r="M2471" s="51" t="s">
        <v>557</v>
      </c>
      <c r="N2471" s="17">
        <v>97.863</v>
      </c>
      <c r="O2471" s="17">
        <v>24.02</v>
      </c>
      <c r="P2471" s="51" t="str">
        <f t="shared" si="307"/>
        <v/>
      </c>
      <c r="Q2471" s="51">
        <v>16</v>
      </c>
      <c r="R2471" s="51">
        <f t="shared" si="308"/>
        <v>16</v>
      </c>
      <c r="S2471" s="51" t="str">
        <f t="shared" si="304"/>
        <v>16a</v>
      </c>
      <c r="T2471" s="51" t="str">
        <f t="shared" si="305"/>
        <v>16b</v>
      </c>
    </row>
    <row r="2472" spans="1:20" ht="20" customHeight="1" x14ac:dyDescent="0.15">
      <c r="A2472" s="51">
        <f t="shared" si="302"/>
        <v>124709</v>
      </c>
      <c r="B2472" s="52" t="str">
        <f>VLOOKUP(J2472,city!$A$4:$D$352,3,0)</f>
        <v>云南</v>
      </c>
      <c r="C2472" s="52" t="str">
        <f>VLOOKUP(J2472,city!$A$4:$D$352,4,0)</f>
        <v>德宏</v>
      </c>
      <c r="D2472" s="51" t="s">
        <v>5957</v>
      </c>
      <c r="E2472" s="51" t="s">
        <v>5958</v>
      </c>
      <c r="F2472" s="53" t="str">
        <f t="shared" si="301"/>
        <v>98.591,24.44</v>
      </c>
      <c r="G2472" s="54" t="s">
        <v>795</v>
      </c>
      <c r="H2472" s="55" t="str">
        <f>"jingdian/"&amp;VLOOKUP(B2472,city!$C$4:$P$352,13,FALSE)&amp;"/"&amp;VLOOKUP(C2472,city!$D$4:$P$352,13,FALSE)&amp;"/jd/"&amp;K2472&amp;".jpg"</f>
        <v>jingdian/yunnan/dehong/jd/9.jpg</v>
      </c>
      <c r="I2472" s="55" t="str">
        <f t="shared" si="303"/>
        <v>14a,14b</v>
      </c>
      <c r="J2472" s="51">
        <f t="shared" si="306"/>
        <v>247</v>
      </c>
      <c r="K2472" s="51">
        <f>IF(VLOOKUP(J2471,city!$K$4:$L$352,2,0)&gt;K2471,K2471+1,1)</f>
        <v>9</v>
      </c>
      <c r="L2472" s="51">
        <v>1</v>
      </c>
      <c r="M2472" s="51" t="s">
        <v>557</v>
      </c>
      <c r="N2472" s="17">
        <v>98.590999999999994</v>
      </c>
      <c r="O2472" s="17">
        <v>24.44</v>
      </c>
      <c r="P2472" s="51" t="str">
        <f t="shared" si="307"/>
        <v/>
      </c>
      <c r="Q2472" s="51">
        <v>14</v>
      </c>
      <c r="R2472" s="51">
        <f t="shared" si="308"/>
        <v>14</v>
      </c>
      <c r="S2472" s="51" t="str">
        <f t="shared" si="304"/>
        <v>14a</v>
      </c>
      <c r="T2472" s="51" t="str">
        <f t="shared" si="305"/>
        <v>14b</v>
      </c>
    </row>
    <row r="2473" spans="1:20" ht="20" customHeight="1" x14ac:dyDescent="0.15">
      <c r="A2473" s="51">
        <f t="shared" si="302"/>
        <v>124710</v>
      </c>
      <c r="B2473" s="52" t="str">
        <f>VLOOKUP(J2473,city!$A$4:$D$352,3,0)</f>
        <v>云南</v>
      </c>
      <c r="C2473" s="52" t="str">
        <f>VLOOKUP(J2473,city!$A$4:$D$352,4,0)</f>
        <v>德宏</v>
      </c>
      <c r="D2473" s="51" t="s">
        <v>5959</v>
      </c>
      <c r="E2473" s="51" t="s">
        <v>5960</v>
      </c>
      <c r="F2473" s="53" t="str">
        <f t="shared" si="301"/>
        <v>98.431,24.244</v>
      </c>
      <c r="G2473" s="54" t="s">
        <v>795</v>
      </c>
      <c r="H2473" s="55" t="str">
        <f>"jingdian/"&amp;VLOOKUP(B2473,city!$C$4:$P$352,13,FALSE)&amp;"/"&amp;VLOOKUP(C2473,city!$D$4:$P$352,13,FALSE)&amp;"/jd/"&amp;K2473&amp;".jpg"</f>
        <v>jingdian/yunnan/dehong/jd/10.jpg</v>
      </c>
      <c r="I2473" s="55" t="str">
        <f t="shared" si="303"/>
        <v>9a,9b</v>
      </c>
      <c r="J2473" s="51">
        <f t="shared" si="306"/>
        <v>247</v>
      </c>
      <c r="K2473" s="51">
        <f>IF(VLOOKUP(J2472,city!$K$4:$L$352,2,0)&gt;K2472,K2472+1,1)</f>
        <v>10</v>
      </c>
      <c r="L2473" s="51">
        <v>1</v>
      </c>
      <c r="M2473" s="51" t="s">
        <v>557</v>
      </c>
      <c r="N2473" s="17">
        <v>98.430999999999997</v>
      </c>
      <c r="O2473" s="17">
        <v>24.244</v>
      </c>
      <c r="P2473" s="51" t="str">
        <f t="shared" si="307"/>
        <v>98.1803,24.2405</v>
      </c>
      <c r="Q2473" s="51">
        <v>9</v>
      </c>
      <c r="R2473" s="51">
        <f t="shared" si="308"/>
        <v>9</v>
      </c>
      <c r="S2473" s="51" t="str">
        <f t="shared" si="304"/>
        <v>9a</v>
      </c>
      <c r="T2473" s="51" t="str">
        <f t="shared" si="305"/>
        <v>9b</v>
      </c>
    </row>
    <row r="2474" spans="1:20" ht="20" customHeight="1" x14ac:dyDescent="0.15">
      <c r="A2474" s="51">
        <f t="shared" si="302"/>
        <v>124801</v>
      </c>
      <c r="B2474" s="52" t="str">
        <f>VLOOKUP(J2474,city!$A$4:$D$352,3,0)</f>
        <v>云南</v>
      </c>
      <c r="C2474" s="52" t="str">
        <f>VLOOKUP(J2474,city!$A$4:$D$352,4,0)</f>
        <v>怒江</v>
      </c>
      <c r="D2474" s="51" t="s">
        <v>5961</v>
      </c>
      <c r="E2474" s="51" t="s">
        <v>5962</v>
      </c>
      <c r="F2474" s="53" t="str">
        <f t="shared" si="301"/>
        <v>98.627,28.021</v>
      </c>
      <c r="G2474" s="54" t="s">
        <v>795</v>
      </c>
      <c r="H2474" s="55" t="str">
        <f>"jingdian/"&amp;VLOOKUP(B2474,city!$C$4:$P$352,13,FALSE)&amp;"/"&amp;VLOOKUP(C2474,city!$D$4:$P$352,13,FALSE)&amp;"/jd/"&amp;K2474&amp;".jpg"</f>
        <v>jingdian/yunnan/nujiang/jd/1.jpg</v>
      </c>
      <c r="I2474" s="55" t="str">
        <f t="shared" si="303"/>
        <v>32a,32b</v>
      </c>
      <c r="J2474" s="51">
        <f t="shared" si="306"/>
        <v>248</v>
      </c>
      <c r="K2474" s="51">
        <f>IF(VLOOKUP(J2473,city!$K$4:$L$352,2,0)&gt;K2473,K2473+1,1)</f>
        <v>1</v>
      </c>
      <c r="L2474" s="51">
        <v>1</v>
      </c>
      <c r="M2474" s="51" t="s">
        <v>559</v>
      </c>
      <c r="N2474" s="17">
        <v>98.626999999999995</v>
      </c>
      <c r="O2474" s="17">
        <v>28.021000000000001</v>
      </c>
      <c r="P2474" s="51" t="str">
        <f t="shared" si="307"/>
        <v/>
      </c>
      <c r="Q2474" s="51">
        <v>32</v>
      </c>
      <c r="R2474" s="51" t="e">
        <f t="shared" si="308"/>
        <v>#N/A</v>
      </c>
      <c r="S2474" s="51" t="str">
        <f t="shared" si="304"/>
        <v>32a</v>
      </c>
      <c r="T2474" s="51" t="str">
        <f t="shared" si="305"/>
        <v>32b</v>
      </c>
    </row>
    <row r="2475" spans="1:20" ht="20" customHeight="1" x14ac:dyDescent="0.15">
      <c r="A2475" s="51">
        <f t="shared" si="302"/>
        <v>124802</v>
      </c>
      <c r="B2475" s="52" t="str">
        <f>VLOOKUP(J2475,city!$A$4:$D$352,3,0)</f>
        <v>云南</v>
      </c>
      <c r="C2475" s="52" t="str">
        <f>VLOOKUP(J2475,city!$A$4:$D$352,4,0)</f>
        <v>怒江</v>
      </c>
      <c r="D2475" s="51" t="s">
        <v>5963</v>
      </c>
      <c r="E2475" s="51" t="s">
        <v>5964</v>
      </c>
      <c r="F2475" s="53" t="str">
        <f t="shared" si="301"/>
        <v>98.868,25.828</v>
      </c>
      <c r="G2475" s="54" t="s">
        <v>795</v>
      </c>
      <c r="H2475" s="55" t="str">
        <f>"jingdian/"&amp;VLOOKUP(B2475,city!$C$4:$P$352,13,FALSE)&amp;"/"&amp;VLOOKUP(C2475,city!$D$4:$P$352,13,FALSE)&amp;"/jd/"&amp;K2475&amp;".jpg"</f>
        <v>jingdian/yunnan/nujiang/jd/2.jpg</v>
      </c>
      <c r="I2475" s="55" t="str">
        <f t="shared" si="303"/>
        <v>2a,2b</v>
      </c>
      <c r="J2475" s="51">
        <f t="shared" si="306"/>
        <v>248</v>
      </c>
      <c r="K2475" s="51">
        <f>IF(VLOOKUP(J2474,city!$K$4:$L$352,2,0)&gt;K2474,K2474+1,1)</f>
        <v>2</v>
      </c>
      <c r="L2475" s="51">
        <v>1</v>
      </c>
      <c r="M2475" s="51" t="s">
        <v>559</v>
      </c>
      <c r="N2475" s="17">
        <v>98.867999999999995</v>
      </c>
      <c r="O2475" s="17">
        <v>25.827999999999999</v>
      </c>
      <c r="P2475" s="51" t="str">
        <f t="shared" si="307"/>
        <v/>
      </c>
      <c r="Q2475" s="51">
        <v>2</v>
      </c>
      <c r="R2475" s="51">
        <f t="shared" si="308"/>
        <v>2</v>
      </c>
      <c r="S2475" s="51" t="str">
        <f t="shared" si="304"/>
        <v>2a</v>
      </c>
      <c r="T2475" s="51" t="str">
        <f t="shared" si="305"/>
        <v>2b</v>
      </c>
    </row>
    <row r="2476" spans="1:20" ht="20" customHeight="1" x14ac:dyDescent="0.15">
      <c r="A2476" s="51">
        <f t="shared" si="302"/>
        <v>124803</v>
      </c>
      <c r="B2476" s="52" t="str">
        <f>VLOOKUP(J2476,city!$A$4:$D$352,3,0)</f>
        <v>云南</v>
      </c>
      <c r="C2476" s="52" t="str">
        <f>VLOOKUP(J2476,city!$A$4:$D$352,4,0)</f>
        <v>怒江</v>
      </c>
      <c r="D2476" s="51" t="s">
        <v>5965</v>
      </c>
      <c r="E2476" s="51" t="s">
        <v>5966</v>
      </c>
      <c r="F2476" s="53" t="str">
        <f t="shared" si="301"/>
        <v>98.861,25.849</v>
      </c>
      <c r="G2476" s="54" t="s">
        <v>795</v>
      </c>
      <c r="H2476" s="55" t="str">
        <f>"jingdian/"&amp;VLOOKUP(B2476,city!$C$4:$P$352,13,FALSE)&amp;"/"&amp;VLOOKUP(C2476,city!$D$4:$P$352,13,FALSE)&amp;"/jd/"&amp;K2476&amp;".jpg"</f>
        <v>jingdian/yunnan/nujiang/jd/3.jpg</v>
      </c>
      <c r="I2476" s="55" t="str">
        <f t="shared" si="303"/>
        <v>32a,32b</v>
      </c>
      <c r="J2476" s="51">
        <f t="shared" si="306"/>
        <v>248</v>
      </c>
      <c r="K2476" s="51">
        <f>IF(VLOOKUP(J2475,city!$K$4:$L$352,2,0)&gt;K2475,K2475+1,1)</f>
        <v>3</v>
      </c>
      <c r="L2476" s="51">
        <v>1</v>
      </c>
      <c r="M2476" s="51" t="s">
        <v>559</v>
      </c>
      <c r="N2476" s="17">
        <v>98.861000000000004</v>
      </c>
      <c r="O2476" s="17">
        <v>25.849</v>
      </c>
      <c r="P2476" s="51" t="str">
        <f t="shared" si="307"/>
        <v/>
      </c>
      <c r="Q2476" s="51">
        <v>32</v>
      </c>
      <c r="R2476" s="51" t="e">
        <f t="shared" si="308"/>
        <v>#N/A</v>
      </c>
      <c r="S2476" s="51" t="str">
        <f t="shared" si="304"/>
        <v>32a</v>
      </c>
      <c r="T2476" s="51" t="str">
        <f t="shared" si="305"/>
        <v>32b</v>
      </c>
    </row>
    <row r="2477" spans="1:20" ht="20" customHeight="1" x14ac:dyDescent="0.15">
      <c r="A2477" s="51">
        <f t="shared" si="302"/>
        <v>124804</v>
      </c>
      <c r="B2477" s="52" t="str">
        <f>VLOOKUP(J2477,city!$A$4:$D$352,3,0)</f>
        <v>云南</v>
      </c>
      <c r="C2477" s="52" t="str">
        <f>VLOOKUP(J2477,city!$A$4:$D$352,4,0)</f>
        <v>怒江</v>
      </c>
      <c r="D2477" s="51" t="s">
        <v>5967</v>
      </c>
      <c r="E2477" s="51" t="s">
        <v>5968</v>
      </c>
      <c r="F2477" s="53" t="str">
        <f t="shared" si="301"/>
        <v>98.64,28.004</v>
      </c>
      <c r="G2477" s="54" t="s">
        <v>795</v>
      </c>
      <c r="H2477" s="55" t="str">
        <f>"jingdian/"&amp;VLOOKUP(B2477,city!$C$4:$P$352,13,FALSE)&amp;"/"&amp;VLOOKUP(C2477,city!$D$4:$P$352,13,FALSE)&amp;"/jd/"&amp;K2477&amp;".jpg"</f>
        <v>jingdian/yunnan/nujiang/jd/4.jpg</v>
      </c>
      <c r="I2477" s="55" t="str">
        <f t="shared" si="303"/>
        <v>6a,6b</v>
      </c>
      <c r="J2477" s="51">
        <f t="shared" si="306"/>
        <v>248</v>
      </c>
      <c r="K2477" s="51">
        <f>IF(VLOOKUP(J2476,city!$K$4:$L$352,2,0)&gt;K2476,K2476+1,1)</f>
        <v>4</v>
      </c>
      <c r="L2477" s="51">
        <v>1</v>
      </c>
      <c r="M2477" s="51" t="s">
        <v>559</v>
      </c>
      <c r="N2477" s="17">
        <v>98.64</v>
      </c>
      <c r="O2477" s="17">
        <v>28.004000000000001</v>
      </c>
      <c r="P2477" s="51" t="str">
        <f t="shared" si="307"/>
        <v/>
      </c>
      <c r="Q2477" s="51">
        <v>6</v>
      </c>
      <c r="R2477" s="51">
        <f t="shared" si="308"/>
        <v>6</v>
      </c>
      <c r="S2477" s="51" t="str">
        <f t="shared" si="304"/>
        <v>6a</v>
      </c>
      <c r="T2477" s="51" t="str">
        <f t="shared" si="305"/>
        <v>6b</v>
      </c>
    </row>
    <row r="2478" spans="1:20" ht="20" customHeight="1" x14ac:dyDescent="0.15">
      <c r="A2478" s="51">
        <f t="shared" si="302"/>
        <v>124805</v>
      </c>
      <c r="B2478" s="52" t="str">
        <f>VLOOKUP(J2478,city!$A$4:$D$352,3,0)</f>
        <v>云南</v>
      </c>
      <c r="C2478" s="52" t="str">
        <f>VLOOKUP(J2478,city!$A$4:$D$352,4,0)</f>
        <v>怒江</v>
      </c>
      <c r="D2478" s="51" t="s">
        <v>2633</v>
      </c>
      <c r="E2478" s="51" t="s">
        <v>5969</v>
      </c>
      <c r="F2478" s="53" t="str">
        <f t="shared" si="301"/>
        <v>98.638,28.022</v>
      </c>
      <c r="G2478" s="54" t="s">
        <v>795</v>
      </c>
      <c r="H2478" s="55" t="str">
        <f>"jingdian/"&amp;VLOOKUP(B2478,city!$C$4:$P$352,13,FALSE)&amp;"/"&amp;VLOOKUP(C2478,city!$D$4:$P$352,13,FALSE)&amp;"/jd/"&amp;K2478&amp;".jpg"</f>
        <v>jingdian/yunnan/nujiang/jd/5.jpg</v>
      </c>
      <c r="I2478" s="55" t="str">
        <f t="shared" si="303"/>
        <v>4a,4b</v>
      </c>
      <c r="J2478" s="51">
        <f t="shared" si="306"/>
        <v>248</v>
      </c>
      <c r="K2478" s="51">
        <f>IF(VLOOKUP(J2477,city!$K$4:$L$352,2,0)&gt;K2477,K2477+1,1)</f>
        <v>5</v>
      </c>
      <c r="L2478" s="51">
        <v>1</v>
      </c>
      <c r="M2478" s="51" t="s">
        <v>559</v>
      </c>
      <c r="N2478" s="17">
        <v>98.638000000000005</v>
      </c>
      <c r="O2478" s="17">
        <v>28.021999999999998</v>
      </c>
      <c r="P2478" s="51" t="str">
        <f t="shared" si="307"/>
        <v/>
      </c>
      <c r="Q2478" s="51">
        <v>4</v>
      </c>
      <c r="R2478" s="51">
        <f t="shared" si="308"/>
        <v>4</v>
      </c>
      <c r="S2478" s="51" t="str">
        <f t="shared" si="304"/>
        <v>4a</v>
      </c>
      <c r="T2478" s="51" t="str">
        <f t="shared" si="305"/>
        <v>4b</v>
      </c>
    </row>
    <row r="2479" spans="1:20" ht="20" customHeight="1" x14ac:dyDescent="0.15">
      <c r="A2479" s="51">
        <f t="shared" si="302"/>
        <v>124806</v>
      </c>
      <c r="B2479" s="52" t="str">
        <f>VLOOKUP(J2479,city!$A$4:$D$352,3,0)</f>
        <v>云南</v>
      </c>
      <c r="C2479" s="52" t="str">
        <f>VLOOKUP(J2479,city!$A$4:$D$352,4,0)</f>
        <v>怒江</v>
      </c>
      <c r="D2479" s="51" t="s">
        <v>5970</v>
      </c>
      <c r="E2479" s="51" t="s">
        <v>5971</v>
      </c>
      <c r="F2479" s="53" t="str">
        <f t="shared" si="301"/>
        <v>99.009,26.465</v>
      </c>
      <c r="G2479" s="54" t="s">
        <v>795</v>
      </c>
      <c r="H2479" s="55" t="str">
        <f>"jingdian/"&amp;VLOOKUP(B2479,city!$C$4:$P$352,13,FALSE)&amp;"/"&amp;VLOOKUP(C2479,city!$D$4:$P$352,13,FALSE)&amp;"/jd/"&amp;K2479&amp;".jpg"</f>
        <v>jingdian/yunnan/nujiang/jd/6.jpg</v>
      </c>
      <c r="I2479" s="55" t="str">
        <f t="shared" si="303"/>
        <v>11a,11b</v>
      </c>
      <c r="J2479" s="51">
        <f t="shared" si="306"/>
        <v>248</v>
      </c>
      <c r="K2479" s="51">
        <f>IF(VLOOKUP(J2478,city!$K$4:$L$352,2,0)&gt;K2478,K2478+1,1)</f>
        <v>6</v>
      </c>
      <c r="L2479" s="51">
        <v>1</v>
      </c>
      <c r="M2479" s="51" t="s">
        <v>559</v>
      </c>
      <c r="N2479" s="17">
        <v>99.009</v>
      </c>
      <c r="O2479" s="17">
        <v>26.465</v>
      </c>
      <c r="P2479" s="51" t="str">
        <f t="shared" si="307"/>
        <v/>
      </c>
      <c r="Q2479" s="51">
        <v>11</v>
      </c>
      <c r="R2479" s="51">
        <f t="shared" si="308"/>
        <v>11</v>
      </c>
      <c r="S2479" s="51" t="str">
        <f t="shared" si="304"/>
        <v>11a</v>
      </c>
      <c r="T2479" s="51" t="str">
        <f t="shared" si="305"/>
        <v>11b</v>
      </c>
    </row>
    <row r="2480" spans="1:20" ht="20" customHeight="1" x14ac:dyDescent="0.15">
      <c r="A2480" s="51">
        <f t="shared" si="302"/>
        <v>124807</v>
      </c>
      <c r="B2480" s="52" t="str">
        <f>VLOOKUP(J2480,city!$A$4:$D$352,3,0)</f>
        <v>云南</v>
      </c>
      <c r="C2480" s="52" t="str">
        <f>VLOOKUP(J2480,city!$A$4:$D$352,4,0)</f>
        <v>怒江</v>
      </c>
      <c r="D2480" s="51" t="s">
        <v>5972</v>
      </c>
      <c r="E2480" s="51" t="s">
        <v>5973</v>
      </c>
      <c r="F2480" s="53" t="str">
        <f t="shared" si="301"/>
        <v>98.824,25.988</v>
      </c>
      <c r="G2480" s="54" t="s">
        <v>795</v>
      </c>
      <c r="H2480" s="55" t="str">
        <f>"jingdian/"&amp;VLOOKUP(B2480,city!$C$4:$P$352,13,FALSE)&amp;"/"&amp;VLOOKUP(C2480,city!$D$4:$P$352,13,FALSE)&amp;"/jd/"&amp;K2480&amp;".jpg"</f>
        <v>jingdian/yunnan/nujiang/jd/7.jpg</v>
      </c>
      <c r="I2480" s="55" t="str">
        <f t="shared" si="303"/>
        <v>11a,11b</v>
      </c>
      <c r="J2480" s="51">
        <f t="shared" si="306"/>
        <v>248</v>
      </c>
      <c r="K2480" s="51">
        <f>IF(VLOOKUP(J2479,city!$K$4:$L$352,2,0)&gt;K2479,K2479+1,1)</f>
        <v>7</v>
      </c>
      <c r="L2480" s="51">
        <v>1</v>
      </c>
      <c r="M2480" s="51" t="s">
        <v>559</v>
      </c>
      <c r="N2480" s="17">
        <v>98.823999999999998</v>
      </c>
      <c r="O2480" s="17">
        <v>25.988</v>
      </c>
      <c r="P2480" s="51" t="str">
        <f t="shared" si="307"/>
        <v/>
      </c>
      <c r="Q2480" s="51">
        <v>11</v>
      </c>
      <c r="R2480" s="51">
        <f t="shared" si="308"/>
        <v>11</v>
      </c>
      <c r="S2480" s="51" t="str">
        <f t="shared" si="304"/>
        <v>11a</v>
      </c>
      <c r="T2480" s="51" t="str">
        <f t="shared" si="305"/>
        <v>11b</v>
      </c>
    </row>
    <row r="2481" spans="1:20" ht="20" customHeight="1" x14ac:dyDescent="0.15">
      <c r="A2481" s="51">
        <f t="shared" si="302"/>
        <v>124808</v>
      </c>
      <c r="B2481" s="52" t="str">
        <f>VLOOKUP(J2481,city!$A$4:$D$352,3,0)</f>
        <v>云南</v>
      </c>
      <c r="C2481" s="52" t="str">
        <f>VLOOKUP(J2481,city!$A$4:$D$352,4,0)</f>
        <v>怒江</v>
      </c>
      <c r="D2481" s="51" t="s">
        <v>5974</v>
      </c>
      <c r="E2481" s="51" t="s">
        <v>5975</v>
      </c>
      <c r="F2481" s="53" t="str">
        <f t="shared" si="301"/>
        <v>98.691,26.059</v>
      </c>
      <c r="G2481" s="54" t="s">
        <v>795</v>
      </c>
      <c r="H2481" s="55" t="str">
        <f>"jingdian/"&amp;VLOOKUP(B2481,city!$C$4:$P$352,13,FALSE)&amp;"/"&amp;VLOOKUP(C2481,city!$D$4:$P$352,13,FALSE)&amp;"/jd/"&amp;K2481&amp;".jpg"</f>
        <v>jingdian/yunnan/nujiang/jd/8.jpg</v>
      </c>
      <c r="I2481" s="55" t="str">
        <f t="shared" si="303"/>
        <v>6a,6b</v>
      </c>
      <c r="J2481" s="51">
        <f t="shared" si="306"/>
        <v>248</v>
      </c>
      <c r="K2481" s="51">
        <f>IF(VLOOKUP(J2480,city!$K$4:$L$352,2,0)&gt;K2480,K2480+1,1)</f>
        <v>8</v>
      </c>
      <c r="L2481" s="51">
        <v>1</v>
      </c>
      <c r="M2481" s="51" t="s">
        <v>559</v>
      </c>
      <c r="N2481" s="17">
        <v>98.691000000000003</v>
      </c>
      <c r="O2481" s="17">
        <v>26.059000000000001</v>
      </c>
      <c r="P2481" s="51" t="str">
        <f t="shared" si="307"/>
        <v/>
      </c>
      <c r="Q2481" s="51">
        <v>6</v>
      </c>
      <c r="R2481" s="51">
        <f t="shared" si="308"/>
        <v>6</v>
      </c>
      <c r="S2481" s="51" t="str">
        <f t="shared" si="304"/>
        <v>6a</v>
      </c>
      <c r="T2481" s="51" t="str">
        <f t="shared" si="305"/>
        <v>6b</v>
      </c>
    </row>
    <row r="2482" spans="1:20" ht="20" customHeight="1" x14ac:dyDescent="0.15">
      <c r="A2482" s="51">
        <f t="shared" si="302"/>
        <v>124809</v>
      </c>
      <c r="B2482" s="52" t="str">
        <f>VLOOKUP(J2482,city!$A$4:$D$352,3,0)</f>
        <v>云南</v>
      </c>
      <c r="C2482" s="52" t="str">
        <f>VLOOKUP(J2482,city!$A$4:$D$352,4,0)</f>
        <v>怒江</v>
      </c>
      <c r="D2482" s="51" t="s">
        <v>5976</v>
      </c>
      <c r="E2482" s="51" t="s">
        <v>5977</v>
      </c>
      <c r="F2482" s="53" t="str">
        <f t="shared" si="301"/>
        <v>98.921,26.559</v>
      </c>
      <c r="G2482" s="54" t="s">
        <v>795</v>
      </c>
      <c r="H2482" s="55" t="str">
        <f>"jingdian/"&amp;VLOOKUP(B2482,city!$C$4:$P$352,13,FALSE)&amp;"/"&amp;VLOOKUP(C2482,city!$D$4:$P$352,13,FALSE)&amp;"/jd/"&amp;K2482&amp;".jpg"</f>
        <v>jingdian/yunnan/nujiang/jd/9.jpg</v>
      </c>
      <c r="I2482" s="55" t="str">
        <f t="shared" si="303"/>
        <v>5a,5b</v>
      </c>
      <c r="J2482" s="51">
        <f t="shared" si="306"/>
        <v>248</v>
      </c>
      <c r="K2482" s="51">
        <f>IF(VLOOKUP(J2481,city!$K$4:$L$352,2,0)&gt;K2481,K2481+1,1)</f>
        <v>9</v>
      </c>
      <c r="L2482" s="51">
        <v>1</v>
      </c>
      <c r="M2482" s="51" t="s">
        <v>559</v>
      </c>
      <c r="N2482" s="17">
        <v>98.921000000000006</v>
      </c>
      <c r="O2482" s="17">
        <v>26.559000000000001</v>
      </c>
      <c r="P2482" s="51" t="str">
        <f t="shared" si="307"/>
        <v/>
      </c>
      <c r="Q2482" s="51">
        <v>5</v>
      </c>
      <c r="R2482" s="51">
        <f t="shared" si="308"/>
        <v>5</v>
      </c>
      <c r="S2482" s="51" t="str">
        <f t="shared" si="304"/>
        <v>5a</v>
      </c>
      <c r="T2482" s="51" t="str">
        <f t="shared" si="305"/>
        <v>5b</v>
      </c>
    </row>
    <row r="2483" spans="1:20" ht="20" customHeight="1" x14ac:dyDescent="0.15">
      <c r="A2483" s="51">
        <f t="shared" si="302"/>
        <v>124810</v>
      </c>
      <c r="B2483" s="52" t="str">
        <f>VLOOKUP(J2483,city!$A$4:$D$352,3,0)</f>
        <v>云南</v>
      </c>
      <c r="C2483" s="52" t="str">
        <f>VLOOKUP(J2483,city!$A$4:$D$352,4,0)</f>
        <v>怒江</v>
      </c>
      <c r="D2483" s="51" t="s">
        <v>5978</v>
      </c>
      <c r="E2483" s="51" t="s">
        <v>5979</v>
      </c>
      <c r="F2483" s="53" t="str">
        <f t="shared" si="301"/>
        <v>98.633,26.016</v>
      </c>
      <c r="G2483" s="54" t="s">
        <v>795</v>
      </c>
      <c r="H2483" s="55" t="str">
        <f>"jingdian/"&amp;VLOOKUP(B2483,city!$C$4:$P$352,13,FALSE)&amp;"/"&amp;VLOOKUP(C2483,city!$D$4:$P$352,13,FALSE)&amp;"/jd/"&amp;K2483&amp;".jpg"</f>
        <v>jingdian/yunnan/nujiang/jd/10.jpg</v>
      </c>
      <c r="I2483" s="55" t="str">
        <f t="shared" si="303"/>
        <v>32a,32b</v>
      </c>
      <c r="J2483" s="51">
        <f t="shared" si="306"/>
        <v>248</v>
      </c>
      <c r="K2483" s="51">
        <f>IF(VLOOKUP(J2482,city!$K$4:$L$352,2,0)&gt;K2482,K2482+1,1)</f>
        <v>10</v>
      </c>
      <c r="L2483" s="51">
        <v>1</v>
      </c>
      <c r="M2483" s="51" t="s">
        <v>559</v>
      </c>
      <c r="N2483" s="17">
        <v>98.632999999999996</v>
      </c>
      <c r="O2483" s="17">
        <v>26.015999999999998</v>
      </c>
      <c r="P2483" s="51" t="str">
        <f t="shared" si="307"/>
        <v>98.7712,26.6811</v>
      </c>
      <c r="Q2483" s="51">
        <v>32</v>
      </c>
      <c r="R2483" s="51" t="e">
        <f t="shared" si="308"/>
        <v>#N/A</v>
      </c>
      <c r="S2483" s="51" t="str">
        <f t="shared" si="304"/>
        <v>32a</v>
      </c>
      <c r="T2483" s="51" t="str">
        <f t="shared" si="305"/>
        <v>32b</v>
      </c>
    </row>
    <row r="2484" spans="1:20" ht="20" customHeight="1" x14ac:dyDescent="0.15">
      <c r="A2484" s="51">
        <f t="shared" si="302"/>
        <v>124901</v>
      </c>
      <c r="B2484" s="52" t="str">
        <f>VLOOKUP(J2484,city!$A$4:$D$352,3,0)</f>
        <v>云南</v>
      </c>
      <c r="C2484" s="52" t="str">
        <f>VLOOKUP(J2484,city!$A$4:$D$352,4,0)</f>
        <v>迪庆</v>
      </c>
      <c r="D2484" s="51" t="s">
        <v>5980</v>
      </c>
      <c r="E2484" s="51" t="s">
        <v>5981</v>
      </c>
      <c r="F2484" s="53" t="str">
        <f t="shared" si="301"/>
        <v>99.914,27.807</v>
      </c>
      <c r="G2484" s="54" t="s">
        <v>795</v>
      </c>
      <c r="H2484" s="55" t="str">
        <f>"jingdian/"&amp;VLOOKUP(B2484,city!$C$4:$P$352,13,FALSE)&amp;"/"&amp;VLOOKUP(C2484,city!$D$4:$P$352,13,FALSE)&amp;"/jd/"&amp;K2484&amp;".jpg"</f>
        <v>jingdian/yunnan/diqing/jd/1.jpg</v>
      </c>
      <c r="I2484" s="55" t="str">
        <f t="shared" si="303"/>
        <v>6a,6b</v>
      </c>
      <c r="J2484" s="51">
        <f t="shared" si="306"/>
        <v>249</v>
      </c>
      <c r="K2484" s="51">
        <f>IF(VLOOKUP(J2483,city!$K$4:$L$352,2,0)&gt;K2483,K2483+1,1)</f>
        <v>1</v>
      </c>
      <c r="L2484" s="51">
        <v>1</v>
      </c>
      <c r="M2484" s="51" t="s">
        <v>561</v>
      </c>
      <c r="N2484" s="17">
        <v>99.914000000000001</v>
      </c>
      <c r="O2484" s="17">
        <v>27.806999999999999</v>
      </c>
      <c r="P2484" s="51" t="str">
        <f t="shared" si="307"/>
        <v/>
      </c>
      <c r="Q2484" s="51">
        <v>6</v>
      </c>
      <c r="R2484" s="51">
        <f t="shared" si="308"/>
        <v>6</v>
      </c>
      <c r="S2484" s="51" t="str">
        <f t="shared" si="304"/>
        <v>6a</v>
      </c>
      <c r="T2484" s="51" t="str">
        <f t="shared" si="305"/>
        <v>6b</v>
      </c>
    </row>
    <row r="2485" spans="1:20" ht="20" customHeight="1" x14ac:dyDescent="0.15">
      <c r="A2485" s="51">
        <f t="shared" si="302"/>
        <v>124902</v>
      </c>
      <c r="B2485" s="52" t="str">
        <f>VLOOKUP(J2485,city!$A$4:$D$352,3,0)</f>
        <v>云南</v>
      </c>
      <c r="C2485" s="52" t="str">
        <f>VLOOKUP(J2485,city!$A$4:$D$352,4,0)</f>
        <v>迪庆</v>
      </c>
      <c r="D2485" s="51" t="s">
        <v>5982</v>
      </c>
      <c r="E2485" s="51" t="s">
        <v>5983</v>
      </c>
      <c r="F2485" s="53" t="str">
        <f t="shared" si="301"/>
        <v>99.704,27.841</v>
      </c>
      <c r="G2485" s="54" t="s">
        <v>795</v>
      </c>
      <c r="H2485" s="55" t="str">
        <f>"jingdian/"&amp;VLOOKUP(B2485,city!$C$4:$P$352,13,FALSE)&amp;"/"&amp;VLOOKUP(C2485,city!$D$4:$P$352,13,FALSE)&amp;"/jd/"&amp;K2485&amp;".jpg"</f>
        <v>jingdian/yunnan/diqing/jd/2.jpg</v>
      </c>
      <c r="I2485" s="55" t="str">
        <f t="shared" si="303"/>
        <v>32a,32b</v>
      </c>
      <c r="J2485" s="51">
        <f t="shared" si="306"/>
        <v>249</v>
      </c>
      <c r="K2485" s="51">
        <f>IF(VLOOKUP(J2484,city!$K$4:$L$352,2,0)&gt;K2484,K2484+1,1)</f>
        <v>2</v>
      </c>
      <c r="L2485" s="51">
        <v>1</v>
      </c>
      <c r="M2485" s="51" t="s">
        <v>561</v>
      </c>
      <c r="N2485" s="17">
        <v>99.703999999999994</v>
      </c>
      <c r="O2485" s="17">
        <v>27.841000000000001</v>
      </c>
      <c r="P2485" s="51" t="str">
        <f t="shared" si="307"/>
        <v/>
      </c>
      <c r="Q2485" s="51">
        <v>32</v>
      </c>
      <c r="R2485" s="51" t="e">
        <f t="shared" si="308"/>
        <v>#N/A</v>
      </c>
      <c r="S2485" s="51" t="str">
        <f t="shared" si="304"/>
        <v>32a</v>
      </c>
      <c r="T2485" s="51" t="str">
        <f t="shared" si="305"/>
        <v>32b</v>
      </c>
    </row>
    <row r="2486" spans="1:20" ht="20" customHeight="1" x14ac:dyDescent="0.15">
      <c r="A2486" s="51">
        <f t="shared" si="302"/>
        <v>124903</v>
      </c>
      <c r="B2486" s="52" t="str">
        <f>VLOOKUP(J2486,city!$A$4:$D$352,3,0)</f>
        <v>云南</v>
      </c>
      <c r="C2486" s="52" t="str">
        <f>VLOOKUP(J2486,city!$A$4:$D$352,4,0)</f>
        <v>迪庆</v>
      </c>
      <c r="D2486" s="51" t="s">
        <v>5984</v>
      </c>
      <c r="E2486" s="51" t="s">
        <v>5985</v>
      </c>
      <c r="F2486" s="53" t="str">
        <f t="shared" si="301"/>
        <v>100.119,27.195</v>
      </c>
      <c r="G2486" s="54" t="s">
        <v>795</v>
      </c>
      <c r="H2486" s="55" t="str">
        <f>"jingdian/"&amp;VLOOKUP(B2486,city!$C$4:$P$352,13,FALSE)&amp;"/"&amp;VLOOKUP(C2486,city!$D$4:$P$352,13,FALSE)&amp;"/jd/"&amp;K2486&amp;".jpg"</f>
        <v>jingdian/yunnan/diqing/jd/3.jpg</v>
      </c>
      <c r="I2486" s="55" t="str">
        <f t="shared" si="303"/>
        <v>6a,6b</v>
      </c>
      <c r="J2486" s="51">
        <f t="shared" si="306"/>
        <v>249</v>
      </c>
      <c r="K2486" s="51">
        <f>IF(VLOOKUP(J2485,city!$K$4:$L$352,2,0)&gt;K2485,K2485+1,1)</f>
        <v>3</v>
      </c>
      <c r="L2486" s="51">
        <v>1</v>
      </c>
      <c r="M2486" s="51" t="s">
        <v>561</v>
      </c>
      <c r="N2486" s="17">
        <v>100.119</v>
      </c>
      <c r="O2486" s="17">
        <v>27.195</v>
      </c>
      <c r="P2486" s="51" t="str">
        <f t="shared" si="307"/>
        <v/>
      </c>
      <c r="Q2486" s="51">
        <v>6</v>
      </c>
      <c r="R2486" s="51">
        <f t="shared" si="308"/>
        <v>6</v>
      </c>
      <c r="S2486" s="51" t="str">
        <f t="shared" si="304"/>
        <v>6a</v>
      </c>
      <c r="T2486" s="51" t="str">
        <f t="shared" si="305"/>
        <v>6b</v>
      </c>
    </row>
    <row r="2487" spans="1:20" ht="20" customHeight="1" x14ac:dyDescent="0.15">
      <c r="A2487" s="51">
        <f t="shared" si="302"/>
        <v>124904</v>
      </c>
      <c r="B2487" s="52" t="str">
        <f>VLOOKUP(J2487,city!$A$4:$D$352,3,0)</f>
        <v>云南</v>
      </c>
      <c r="C2487" s="52" t="str">
        <f>VLOOKUP(J2487,city!$A$4:$D$352,4,0)</f>
        <v>迪庆</v>
      </c>
      <c r="D2487" s="51" t="s">
        <v>5986</v>
      </c>
      <c r="E2487" s="51" t="s">
        <v>5987</v>
      </c>
      <c r="F2487" s="53" t="str">
        <f t="shared" si="301"/>
        <v>98.691,28.441</v>
      </c>
      <c r="G2487" s="54" t="s">
        <v>795</v>
      </c>
      <c r="H2487" s="55" t="str">
        <f>"jingdian/"&amp;VLOOKUP(B2487,city!$C$4:$P$352,13,FALSE)&amp;"/"&amp;VLOOKUP(C2487,city!$D$4:$P$352,13,FALSE)&amp;"/jd/"&amp;K2487&amp;".jpg"</f>
        <v>jingdian/yunnan/diqing/jd/4.jpg</v>
      </c>
      <c r="I2487" s="55" t="str">
        <f t="shared" si="303"/>
        <v>11a,11b</v>
      </c>
      <c r="J2487" s="51">
        <f t="shared" si="306"/>
        <v>249</v>
      </c>
      <c r="K2487" s="51">
        <f>IF(VLOOKUP(J2486,city!$K$4:$L$352,2,0)&gt;K2486,K2486+1,1)</f>
        <v>4</v>
      </c>
      <c r="L2487" s="51">
        <v>1</v>
      </c>
      <c r="M2487" s="51" t="s">
        <v>561</v>
      </c>
      <c r="N2487" s="17">
        <v>98.691000000000003</v>
      </c>
      <c r="O2487" s="17">
        <v>28.440999999999999</v>
      </c>
      <c r="P2487" s="51" t="str">
        <f t="shared" si="307"/>
        <v/>
      </c>
      <c r="Q2487" s="51">
        <v>11</v>
      </c>
      <c r="R2487" s="51">
        <f t="shared" si="308"/>
        <v>11</v>
      </c>
      <c r="S2487" s="51" t="str">
        <f t="shared" si="304"/>
        <v>11a</v>
      </c>
      <c r="T2487" s="51" t="str">
        <f t="shared" si="305"/>
        <v>11b</v>
      </c>
    </row>
    <row r="2488" spans="1:20" ht="20" customHeight="1" x14ac:dyDescent="0.15">
      <c r="A2488" s="51">
        <f t="shared" si="302"/>
        <v>124905</v>
      </c>
      <c r="B2488" s="52" t="str">
        <f>VLOOKUP(J2488,city!$A$4:$D$352,3,0)</f>
        <v>云南</v>
      </c>
      <c r="C2488" s="52" t="str">
        <f>VLOOKUP(J2488,city!$A$4:$D$352,4,0)</f>
        <v>迪庆</v>
      </c>
      <c r="D2488" s="51" t="s">
        <v>5988</v>
      </c>
      <c r="E2488" s="51" t="s">
        <v>5989</v>
      </c>
      <c r="F2488" s="53" t="str">
        <f t="shared" si="301"/>
        <v>99.712,27.866</v>
      </c>
      <c r="G2488" s="54" t="s">
        <v>795</v>
      </c>
      <c r="H2488" s="55" t="str">
        <f>"jingdian/"&amp;VLOOKUP(B2488,city!$C$4:$P$352,13,FALSE)&amp;"/"&amp;VLOOKUP(C2488,city!$D$4:$P$352,13,FALSE)&amp;"/jd/"&amp;K2488&amp;".jpg"</f>
        <v>jingdian/yunnan/diqing/jd/5.jpg</v>
      </c>
      <c r="I2488" s="55" t="str">
        <f t="shared" si="303"/>
        <v>12a,12b</v>
      </c>
      <c r="J2488" s="51">
        <f t="shared" si="306"/>
        <v>249</v>
      </c>
      <c r="K2488" s="51">
        <f>IF(VLOOKUP(J2487,city!$K$4:$L$352,2,0)&gt;K2487,K2487+1,1)</f>
        <v>5</v>
      </c>
      <c r="L2488" s="51">
        <v>1</v>
      </c>
      <c r="M2488" s="51" t="s">
        <v>561</v>
      </c>
      <c r="N2488" s="17">
        <v>99.712000000000003</v>
      </c>
      <c r="O2488" s="17">
        <v>27.866</v>
      </c>
      <c r="P2488" s="51" t="str">
        <f t="shared" si="307"/>
        <v/>
      </c>
      <c r="Q2488" s="51">
        <v>12</v>
      </c>
      <c r="R2488" s="51">
        <f t="shared" si="308"/>
        <v>12</v>
      </c>
      <c r="S2488" s="51" t="str">
        <f t="shared" si="304"/>
        <v>12a</v>
      </c>
      <c r="T2488" s="51" t="str">
        <f t="shared" si="305"/>
        <v>12b</v>
      </c>
    </row>
    <row r="2489" spans="1:20" ht="20" customHeight="1" x14ac:dyDescent="0.15">
      <c r="A2489" s="51">
        <f t="shared" si="302"/>
        <v>124906</v>
      </c>
      <c r="B2489" s="52" t="str">
        <f>VLOOKUP(J2489,city!$A$4:$D$352,3,0)</f>
        <v>云南</v>
      </c>
      <c r="C2489" s="52" t="str">
        <f>VLOOKUP(J2489,city!$A$4:$D$352,4,0)</f>
        <v>迪庆</v>
      </c>
      <c r="D2489" s="51" t="s">
        <v>5990</v>
      </c>
      <c r="E2489" s="51" t="s">
        <v>5991</v>
      </c>
      <c r="F2489" s="53" t="str">
        <f t="shared" si="301"/>
        <v>98.888,28.45</v>
      </c>
      <c r="G2489" s="54" t="s">
        <v>795</v>
      </c>
      <c r="H2489" s="55" t="str">
        <f>"jingdian/"&amp;VLOOKUP(B2489,city!$C$4:$P$352,13,FALSE)&amp;"/"&amp;VLOOKUP(C2489,city!$D$4:$P$352,13,FALSE)&amp;"/jd/"&amp;K2489&amp;".jpg"</f>
        <v>jingdian/yunnan/diqing/jd/6.jpg</v>
      </c>
      <c r="I2489" s="55" t="str">
        <f t="shared" si="303"/>
        <v>12a,12b</v>
      </c>
      <c r="J2489" s="51">
        <f t="shared" si="306"/>
        <v>249</v>
      </c>
      <c r="K2489" s="51">
        <f>IF(VLOOKUP(J2488,city!$K$4:$L$352,2,0)&gt;K2488,K2488+1,1)</f>
        <v>6</v>
      </c>
      <c r="L2489" s="51">
        <v>1</v>
      </c>
      <c r="M2489" s="51" t="s">
        <v>561</v>
      </c>
      <c r="N2489" s="17">
        <v>98.888000000000005</v>
      </c>
      <c r="O2489" s="17">
        <v>28.45</v>
      </c>
      <c r="P2489" s="51" t="str">
        <f t="shared" si="307"/>
        <v/>
      </c>
      <c r="Q2489" s="51">
        <v>12</v>
      </c>
      <c r="R2489" s="51">
        <f t="shared" si="308"/>
        <v>12</v>
      </c>
      <c r="S2489" s="51" t="str">
        <f t="shared" si="304"/>
        <v>12a</v>
      </c>
      <c r="T2489" s="51" t="str">
        <f t="shared" si="305"/>
        <v>12b</v>
      </c>
    </row>
    <row r="2490" spans="1:20" ht="20" customHeight="1" x14ac:dyDescent="0.15">
      <c r="A2490" s="51">
        <f t="shared" si="302"/>
        <v>124907</v>
      </c>
      <c r="B2490" s="52" t="str">
        <f>VLOOKUP(J2490,city!$A$4:$D$352,3,0)</f>
        <v>云南</v>
      </c>
      <c r="C2490" s="52" t="str">
        <f>VLOOKUP(J2490,city!$A$4:$D$352,4,0)</f>
        <v>迪庆</v>
      </c>
      <c r="D2490" s="51" t="s">
        <v>5992</v>
      </c>
      <c r="E2490" s="51" t="s">
        <v>5993</v>
      </c>
      <c r="F2490" s="53" t="str">
        <f t="shared" si="301"/>
        <v>99.463,28.321</v>
      </c>
      <c r="G2490" s="54" t="s">
        <v>795</v>
      </c>
      <c r="H2490" s="55" t="str">
        <f>"jingdian/"&amp;VLOOKUP(B2490,city!$C$4:$P$352,13,FALSE)&amp;"/"&amp;VLOOKUP(C2490,city!$D$4:$P$352,13,FALSE)&amp;"/jd/"&amp;K2490&amp;".jpg"</f>
        <v>jingdian/yunnan/diqing/jd/7.jpg</v>
      </c>
      <c r="I2490" s="55" t="str">
        <f t="shared" si="303"/>
        <v>2a,2b</v>
      </c>
      <c r="J2490" s="51">
        <f t="shared" si="306"/>
        <v>249</v>
      </c>
      <c r="K2490" s="51">
        <f>IF(VLOOKUP(J2489,city!$K$4:$L$352,2,0)&gt;K2489,K2489+1,1)</f>
        <v>7</v>
      </c>
      <c r="L2490" s="51">
        <v>1</v>
      </c>
      <c r="M2490" s="51" t="s">
        <v>561</v>
      </c>
      <c r="N2490" s="17">
        <v>99.462999999999994</v>
      </c>
      <c r="O2490" s="17">
        <v>28.321000000000002</v>
      </c>
      <c r="P2490" s="51" t="str">
        <f t="shared" si="307"/>
        <v/>
      </c>
      <c r="Q2490" s="51">
        <v>2</v>
      </c>
      <c r="R2490" s="51">
        <f t="shared" si="308"/>
        <v>2</v>
      </c>
      <c r="S2490" s="51" t="str">
        <f t="shared" si="304"/>
        <v>2a</v>
      </c>
      <c r="T2490" s="51" t="str">
        <f t="shared" si="305"/>
        <v>2b</v>
      </c>
    </row>
    <row r="2491" spans="1:20" ht="20" customHeight="1" x14ac:dyDescent="0.15">
      <c r="A2491" s="51">
        <f t="shared" si="302"/>
        <v>124908</v>
      </c>
      <c r="B2491" s="52" t="str">
        <f>VLOOKUP(J2491,city!$A$4:$D$352,3,0)</f>
        <v>云南</v>
      </c>
      <c r="C2491" s="52" t="str">
        <f>VLOOKUP(J2491,city!$A$4:$D$352,4,0)</f>
        <v>迪庆</v>
      </c>
      <c r="D2491" s="51" t="s">
        <v>5994</v>
      </c>
      <c r="E2491" s="51" t="s">
        <v>5995</v>
      </c>
      <c r="F2491" s="53" t="str">
        <f t="shared" si="301"/>
        <v>99.085,28.339</v>
      </c>
      <c r="G2491" s="54" t="s">
        <v>795</v>
      </c>
      <c r="H2491" s="55" t="str">
        <f>"jingdian/"&amp;VLOOKUP(B2491,city!$C$4:$P$352,13,FALSE)&amp;"/"&amp;VLOOKUP(C2491,city!$D$4:$P$352,13,FALSE)&amp;"/jd/"&amp;K2491&amp;".jpg"</f>
        <v>jingdian/yunnan/diqing/jd/8.jpg</v>
      </c>
      <c r="I2491" s="55" t="str">
        <f t="shared" si="303"/>
        <v>11a,11b</v>
      </c>
      <c r="J2491" s="51">
        <f t="shared" si="306"/>
        <v>249</v>
      </c>
      <c r="K2491" s="51">
        <f>IF(VLOOKUP(J2490,city!$K$4:$L$352,2,0)&gt;K2490,K2490+1,1)</f>
        <v>8</v>
      </c>
      <c r="L2491" s="51">
        <v>1</v>
      </c>
      <c r="M2491" s="51" t="s">
        <v>561</v>
      </c>
      <c r="N2491" s="17">
        <v>99.084999999999994</v>
      </c>
      <c r="O2491" s="17">
        <v>28.338999999999999</v>
      </c>
      <c r="P2491" s="51" t="str">
        <f t="shared" si="307"/>
        <v/>
      </c>
      <c r="Q2491" s="51">
        <v>11</v>
      </c>
      <c r="R2491" s="51">
        <f t="shared" si="308"/>
        <v>11</v>
      </c>
      <c r="S2491" s="51" t="str">
        <f t="shared" si="304"/>
        <v>11a</v>
      </c>
      <c r="T2491" s="51" t="str">
        <f t="shared" si="305"/>
        <v>11b</v>
      </c>
    </row>
    <row r="2492" spans="1:20" ht="20" customHeight="1" x14ac:dyDescent="0.15">
      <c r="A2492" s="51">
        <f t="shared" si="302"/>
        <v>124909</v>
      </c>
      <c r="B2492" s="52" t="str">
        <f>VLOOKUP(J2492,city!$A$4:$D$352,3,0)</f>
        <v>云南</v>
      </c>
      <c r="C2492" s="52" t="str">
        <f>VLOOKUP(J2492,city!$A$4:$D$352,4,0)</f>
        <v>迪庆</v>
      </c>
      <c r="D2492" s="51" t="s">
        <v>5996</v>
      </c>
      <c r="E2492" s="51" t="s">
        <v>5997</v>
      </c>
      <c r="F2492" s="53" t="str">
        <f t="shared" ref="F2492:F2555" si="309">N2492&amp;","&amp;O2492</f>
        <v>99.713,27.817</v>
      </c>
      <c r="G2492" s="54" t="s">
        <v>795</v>
      </c>
      <c r="H2492" s="55" t="str">
        <f>"jingdian/"&amp;VLOOKUP(B2492,city!$C$4:$P$352,13,FALSE)&amp;"/"&amp;VLOOKUP(C2492,city!$D$4:$P$352,13,FALSE)&amp;"/jd/"&amp;K2492&amp;".jpg"</f>
        <v>jingdian/yunnan/diqing/jd/9.jpg</v>
      </c>
      <c r="I2492" s="55" t="str">
        <f t="shared" si="303"/>
        <v>31a,31b</v>
      </c>
      <c r="J2492" s="51">
        <f t="shared" si="306"/>
        <v>249</v>
      </c>
      <c r="K2492" s="51">
        <f>IF(VLOOKUP(J2491,city!$K$4:$L$352,2,0)&gt;K2491,K2491+1,1)</f>
        <v>9</v>
      </c>
      <c r="L2492" s="51">
        <v>1</v>
      </c>
      <c r="M2492" s="51" t="s">
        <v>561</v>
      </c>
      <c r="N2492" s="17">
        <v>99.712999999999994</v>
      </c>
      <c r="O2492" s="17">
        <v>27.817</v>
      </c>
      <c r="P2492" s="51" t="str">
        <f t="shared" si="307"/>
        <v/>
      </c>
      <c r="Q2492" s="51">
        <v>31</v>
      </c>
      <c r="R2492" s="51">
        <f t="shared" si="308"/>
        <v>31</v>
      </c>
      <c r="S2492" s="51" t="str">
        <f t="shared" si="304"/>
        <v>31a</v>
      </c>
      <c r="T2492" s="51" t="str">
        <f t="shared" si="305"/>
        <v>31b</v>
      </c>
    </row>
    <row r="2493" spans="1:20" ht="20" customHeight="1" x14ac:dyDescent="0.15">
      <c r="A2493" s="51">
        <f t="shared" si="302"/>
        <v>124910</v>
      </c>
      <c r="B2493" s="52" t="str">
        <f>VLOOKUP(J2493,city!$A$4:$D$352,3,0)</f>
        <v>云南</v>
      </c>
      <c r="C2493" s="52" t="str">
        <f>VLOOKUP(J2493,city!$A$4:$D$352,4,0)</f>
        <v>迪庆</v>
      </c>
      <c r="D2493" s="51" t="s">
        <v>5998</v>
      </c>
      <c r="E2493" s="51" t="s">
        <v>5999</v>
      </c>
      <c r="F2493" s="53" t="str">
        <f t="shared" si="309"/>
        <v>99.667,27.87</v>
      </c>
      <c r="G2493" s="54" t="s">
        <v>795</v>
      </c>
      <c r="H2493" s="55" t="str">
        <f>"jingdian/"&amp;VLOOKUP(B2493,city!$C$4:$P$352,13,FALSE)&amp;"/"&amp;VLOOKUP(C2493,city!$D$4:$P$352,13,FALSE)&amp;"/jd/"&amp;K2493&amp;".jpg"</f>
        <v>jingdian/yunnan/diqing/jd/10.jpg</v>
      </c>
      <c r="I2493" s="55" t="str">
        <f t="shared" si="303"/>
        <v>28a,28b</v>
      </c>
      <c r="J2493" s="51">
        <f t="shared" si="306"/>
        <v>249</v>
      </c>
      <c r="K2493" s="51">
        <f>IF(VLOOKUP(J2492,city!$K$4:$L$352,2,0)&gt;K2492,K2492+1,1)</f>
        <v>10</v>
      </c>
      <c r="L2493" s="51">
        <v>1</v>
      </c>
      <c r="M2493" s="51" t="s">
        <v>561</v>
      </c>
      <c r="N2493" s="17">
        <v>99.667000000000002</v>
      </c>
      <c r="O2493" s="17">
        <v>27.87</v>
      </c>
      <c r="P2493" s="51" t="str">
        <f t="shared" si="307"/>
        <v>99.4956,27.9947</v>
      </c>
      <c r="Q2493" s="51">
        <v>28</v>
      </c>
      <c r="R2493" s="51">
        <f t="shared" si="308"/>
        <v>28</v>
      </c>
      <c r="S2493" s="51" t="str">
        <f t="shared" si="304"/>
        <v>28a</v>
      </c>
      <c r="T2493" s="51" t="str">
        <f t="shared" si="305"/>
        <v>28b</v>
      </c>
    </row>
    <row r="2494" spans="1:20" ht="20" customHeight="1" x14ac:dyDescent="0.15">
      <c r="A2494" s="51">
        <f t="shared" si="302"/>
        <v>125001</v>
      </c>
      <c r="B2494" s="52" t="str">
        <f>VLOOKUP(J2494,city!$A$4:$D$352,3,0)</f>
        <v>云南</v>
      </c>
      <c r="C2494" s="52" t="str">
        <f>VLOOKUP(J2494,city!$A$4:$D$352,4,0)</f>
        <v>大理</v>
      </c>
      <c r="D2494" s="51" t="s">
        <v>6000</v>
      </c>
      <c r="E2494" s="51" t="s">
        <v>6001</v>
      </c>
      <c r="F2494" s="53" t="str">
        <f t="shared" si="309"/>
        <v>100.17,25.7</v>
      </c>
      <c r="G2494" s="54" t="s">
        <v>795</v>
      </c>
      <c r="H2494" s="55" t="str">
        <f>"jingdian/"&amp;VLOOKUP(B2494,city!$C$4:$P$352,13,FALSE)&amp;"/"&amp;VLOOKUP(C2494,city!$D$4:$P$352,13,FALSE)&amp;"/jd/"&amp;K2494&amp;".jpg"</f>
        <v>jingdian/yunnan/dali/jd/1.jpg</v>
      </c>
      <c r="I2494" s="55" t="str">
        <f t="shared" si="303"/>
        <v>31a,31b</v>
      </c>
      <c r="J2494" s="51">
        <f t="shared" si="306"/>
        <v>250</v>
      </c>
      <c r="K2494" s="51">
        <f>IF(VLOOKUP(J2493,city!$K$4:$L$352,2,0)&gt;K2493,K2493+1,1)</f>
        <v>1</v>
      </c>
      <c r="L2494" s="51">
        <v>1</v>
      </c>
      <c r="M2494" s="51" t="s">
        <v>563</v>
      </c>
      <c r="N2494" s="17">
        <v>100.17</v>
      </c>
      <c r="O2494" s="17">
        <v>25.7</v>
      </c>
      <c r="P2494" s="51" t="str">
        <f t="shared" si="307"/>
        <v/>
      </c>
      <c r="Q2494" s="51">
        <v>31</v>
      </c>
      <c r="R2494" s="51">
        <f t="shared" si="308"/>
        <v>31</v>
      </c>
      <c r="S2494" s="51" t="str">
        <f t="shared" si="304"/>
        <v>31a</v>
      </c>
      <c r="T2494" s="51" t="str">
        <f t="shared" si="305"/>
        <v>31b</v>
      </c>
    </row>
    <row r="2495" spans="1:20" ht="20" customHeight="1" x14ac:dyDescent="0.15">
      <c r="A2495" s="51">
        <f t="shared" si="302"/>
        <v>125002</v>
      </c>
      <c r="B2495" s="52" t="str">
        <f>VLOOKUP(J2495,city!$A$4:$D$352,3,0)</f>
        <v>云南</v>
      </c>
      <c r="C2495" s="52" t="str">
        <f>VLOOKUP(J2495,city!$A$4:$D$352,4,0)</f>
        <v>大理</v>
      </c>
      <c r="D2495" s="51" t="s">
        <v>6002</v>
      </c>
      <c r="E2495" s="51" t="s">
        <v>6003</v>
      </c>
      <c r="F2495" s="53" t="str">
        <f t="shared" si="309"/>
        <v>100.272,25.649</v>
      </c>
      <c r="G2495" s="54" t="s">
        <v>795</v>
      </c>
      <c r="H2495" s="55" t="str">
        <f>"jingdian/"&amp;VLOOKUP(B2495,city!$C$4:$P$352,13,FALSE)&amp;"/"&amp;VLOOKUP(C2495,city!$D$4:$P$352,13,FALSE)&amp;"/jd/"&amp;K2495&amp;".jpg"</f>
        <v>jingdian/yunnan/dali/jd/2.jpg</v>
      </c>
      <c r="I2495" s="55" t="str">
        <f t="shared" si="303"/>
        <v>6a,6b</v>
      </c>
      <c r="J2495" s="51">
        <f t="shared" si="306"/>
        <v>250</v>
      </c>
      <c r="K2495" s="51">
        <f>IF(VLOOKUP(J2494,city!$K$4:$L$352,2,0)&gt;K2494,K2494+1,1)</f>
        <v>2</v>
      </c>
      <c r="L2495" s="51">
        <v>1</v>
      </c>
      <c r="M2495" s="51" t="s">
        <v>563</v>
      </c>
      <c r="N2495" s="17">
        <v>100.27200000000001</v>
      </c>
      <c r="O2495" s="17">
        <v>25.649000000000001</v>
      </c>
      <c r="P2495" s="51" t="str">
        <f t="shared" si="307"/>
        <v/>
      </c>
      <c r="Q2495" s="51">
        <v>6</v>
      </c>
      <c r="R2495" s="51">
        <f t="shared" si="308"/>
        <v>6</v>
      </c>
      <c r="S2495" s="51" t="str">
        <f t="shared" si="304"/>
        <v>6a</v>
      </c>
      <c r="T2495" s="51" t="str">
        <f t="shared" si="305"/>
        <v>6b</v>
      </c>
    </row>
    <row r="2496" spans="1:20" ht="20" customHeight="1" x14ac:dyDescent="0.15">
      <c r="A2496" s="51">
        <f t="shared" si="302"/>
        <v>125003</v>
      </c>
      <c r="B2496" s="52" t="str">
        <f>VLOOKUP(J2496,city!$A$4:$D$352,3,0)</f>
        <v>云南</v>
      </c>
      <c r="C2496" s="52" t="str">
        <f>VLOOKUP(J2496,city!$A$4:$D$352,4,0)</f>
        <v>大理</v>
      </c>
      <c r="D2496" s="51" t="s">
        <v>6004</v>
      </c>
      <c r="E2496" s="51" t="s">
        <v>6005</v>
      </c>
      <c r="F2496" s="53" t="str">
        <f t="shared" si="309"/>
        <v>100.149,25.709</v>
      </c>
      <c r="G2496" s="54" t="s">
        <v>795</v>
      </c>
      <c r="H2496" s="55" t="str">
        <f>"jingdian/"&amp;VLOOKUP(B2496,city!$C$4:$P$352,13,FALSE)&amp;"/"&amp;VLOOKUP(C2496,city!$D$4:$P$352,13,FALSE)&amp;"/jd/"&amp;K2496&amp;".jpg"</f>
        <v>jingdian/yunnan/dali/jd/3.jpg</v>
      </c>
      <c r="I2496" s="55" t="str">
        <f t="shared" si="303"/>
        <v>14a,14b</v>
      </c>
      <c r="J2496" s="51">
        <f t="shared" si="306"/>
        <v>250</v>
      </c>
      <c r="K2496" s="51">
        <f>IF(VLOOKUP(J2495,city!$K$4:$L$352,2,0)&gt;K2495,K2495+1,1)</f>
        <v>3</v>
      </c>
      <c r="L2496" s="51">
        <v>1</v>
      </c>
      <c r="M2496" s="51" t="s">
        <v>563</v>
      </c>
      <c r="N2496" s="17">
        <v>100.149</v>
      </c>
      <c r="O2496" s="17">
        <v>25.709</v>
      </c>
      <c r="P2496" s="51" t="str">
        <f t="shared" si="307"/>
        <v/>
      </c>
      <c r="Q2496" s="51">
        <v>14</v>
      </c>
      <c r="R2496" s="51">
        <f t="shared" si="308"/>
        <v>14</v>
      </c>
      <c r="S2496" s="51" t="str">
        <f t="shared" si="304"/>
        <v>14a</v>
      </c>
      <c r="T2496" s="51" t="str">
        <f t="shared" si="305"/>
        <v>14b</v>
      </c>
    </row>
    <row r="2497" spans="1:20" ht="20" customHeight="1" x14ac:dyDescent="0.15">
      <c r="A2497" s="51">
        <f t="shared" si="302"/>
        <v>125004</v>
      </c>
      <c r="B2497" s="52" t="str">
        <f>VLOOKUP(J2497,city!$A$4:$D$352,3,0)</f>
        <v>云南</v>
      </c>
      <c r="C2497" s="52" t="str">
        <f>VLOOKUP(J2497,city!$A$4:$D$352,4,0)</f>
        <v>大理</v>
      </c>
      <c r="D2497" s="51" t="s">
        <v>6006</v>
      </c>
      <c r="E2497" s="51" t="s">
        <v>6007</v>
      </c>
      <c r="F2497" s="53" t="str">
        <f t="shared" si="309"/>
        <v>100.176,25.65</v>
      </c>
      <c r="G2497" s="54" t="s">
        <v>795</v>
      </c>
      <c r="H2497" s="55" t="str">
        <f>"jingdian/"&amp;VLOOKUP(B2497,city!$C$4:$P$352,13,FALSE)&amp;"/"&amp;VLOOKUP(C2497,city!$D$4:$P$352,13,FALSE)&amp;"/jd/"&amp;K2497&amp;".jpg"</f>
        <v>jingdian/yunnan/dali/jd/4.jpg</v>
      </c>
      <c r="I2497" s="55" t="str">
        <f t="shared" si="303"/>
        <v>11a,11b</v>
      </c>
      <c r="J2497" s="51">
        <f t="shared" si="306"/>
        <v>250</v>
      </c>
      <c r="K2497" s="51">
        <f>IF(VLOOKUP(J2496,city!$K$4:$L$352,2,0)&gt;K2496,K2496+1,1)</f>
        <v>4</v>
      </c>
      <c r="L2497" s="51">
        <v>1</v>
      </c>
      <c r="M2497" s="51" t="s">
        <v>563</v>
      </c>
      <c r="N2497" s="17">
        <v>100.176</v>
      </c>
      <c r="O2497" s="17">
        <v>25.65</v>
      </c>
      <c r="P2497" s="51" t="str">
        <f t="shared" si="307"/>
        <v/>
      </c>
      <c r="Q2497" s="51">
        <v>11</v>
      </c>
      <c r="R2497" s="51">
        <f t="shared" si="308"/>
        <v>11</v>
      </c>
      <c r="S2497" s="51" t="str">
        <f t="shared" si="304"/>
        <v>11a</v>
      </c>
      <c r="T2497" s="51" t="str">
        <f t="shared" si="305"/>
        <v>11b</v>
      </c>
    </row>
    <row r="2498" spans="1:20" ht="20" customHeight="1" x14ac:dyDescent="0.15">
      <c r="A2498" s="51">
        <f t="shared" si="302"/>
        <v>125005</v>
      </c>
      <c r="B2498" s="52" t="str">
        <f>VLOOKUP(J2498,city!$A$4:$D$352,3,0)</f>
        <v>云南</v>
      </c>
      <c r="C2498" s="52" t="str">
        <f>VLOOKUP(J2498,city!$A$4:$D$352,4,0)</f>
        <v>大理</v>
      </c>
      <c r="D2498" s="51" t="s">
        <v>6008</v>
      </c>
      <c r="E2498" s="51" t="s">
        <v>6009</v>
      </c>
      <c r="F2498" s="53" t="str">
        <f t="shared" si="309"/>
        <v>100.104,25.912</v>
      </c>
      <c r="G2498" s="54" t="s">
        <v>795</v>
      </c>
      <c r="H2498" s="55" t="str">
        <f>"jingdian/"&amp;VLOOKUP(B2498,city!$C$4:$P$352,13,FALSE)&amp;"/"&amp;VLOOKUP(C2498,city!$D$4:$P$352,13,FALSE)&amp;"/jd/"&amp;K2498&amp;".jpg"</f>
        <v>jingdian/yunnan/dali/jd/5.jpg</v>
      </c>
      <c r="I2498" s="55" t="str">
        <f t="shared" si="303"/>
        <v>6a,6b</v>
      </c>
      <c r="J2498" s="51">
        <f t="shared" si="306"/>
        <v>250</v>
      </c>
      <c r="K2498" s="51">
        <f>IF(VLOOKUP(J2497,city!$K$4:$L$352,2,0)&gt;K2497,K2497+1,1)</f>
        <v>5</v>
      </c>
      <c r="L2498" s="51">
        <v>1</v>
      </c>
      <c r="M2498" s="51" t="s">
        <v>563</v>
      </c>
      <c r="N2498" s="17">
        <v>100.104</v>
      </c>
      <c r="O2498" s="17">
        <v>25.911999999999999</v>
      </c>
      <c r="P2498" s="51" t="str">
        <f t="shared" si="307"/>
        <v/>
      </c>
      <c r="Q2498" s="51">
        <v>6</v>
      </c>
      <c r="R2498" s="51">
        <f t="shared" si="308"/>
        <v>6</v>
      </c>
      <c r="S2498" s="51" t="str">
        <f t="shared" si="304"/>
        <v>6a</v>
      </c>
      <c r="T2498" s="51" t="str">
        <f t="shared" si="305"/>
        <v>6b</v>
      </c>
    </row>
    <row r="2499" spans="1:20" ht="20" customHeight="1" x14ac:dyDescent="0.15">
      <c r="A2499" s="51">
        <f t="shared" si="302"/>
        <v>125006</v>
      </c>
      <c r="B2499" s="52" t="str">
        <f>VLOOKUP(J2499,city!$A$4:$D$352,3,0)</f>
        <v>云南</v>
      </c>
      <c r="C2499" s="52" t="str">
        <f>VLOOKUP(J2499,city!$A$4:$D$352,4,0)</f>
        <v>大理</v>
      </c>
      <c r="D2499" s="51" t="s">
        <v>6010</v>
      </c>
      <c r="E2499" s="51" t="s">
        <v>6011</v>
      </c>
      <c r="F2499" s="53" t="str">
        <f t="shared" si="309"/>
        <v>100.155,25.688</v>
      </c>
      <c r="G2499" s="54" t="s">
        <v>795</v>
      </c>
      <c r="H2499" s="55" t="str">
        <f>"jingdian/"&amp;VLOOKUP(B2499,city!$C$4:$P$352,13,FALSE)&amp;"/"&amp;VLOOKUP(C2499,city!$D$4:$P$352,13,FALSE)&amp;"/jd/"&amp;K2499&amp;".jpg"</f>
        <v>jingdian/yunnan/dali/jd/6.jpg</v>
      </c>
      <c r="I2499" s="55" t="str">
        <f t="shared" si="303"/>
        <v>31a,31b</v>
      </c>
      <c r="J2499" s="51">
        <f t="shared" si="306"/>
        <v>250</v>
      </c>
      <c r="K2499" s="51">
        <f>IF(VLOOKUP(J2498,city!$K$4:$L$352,2,0)&gt;K2498,K2498+1,1)</f>
        <v>6</v>
      </c>
      <c r="L2499" s="51">
        <v>1</v>
      </c>
      <c r="M2499" s="51" t="s">
        <v>563</v>
      </c>
      <c r="N2499" s="17">
        <v>100.155</v>
      </c>
      <c r="O2499" s="17">
        <v>25.687999999999999</v>
      </c>
      <c r="P2499" s="51" t="str">
        <f t="shared" si="307"/>
        <v/>
      </c>
      <c r="Q2499" s="51">
        <v>31</v>
      </c>
      <c r="R2499" s="51">
        <f t="shared" si="308"/>
        <v>31</v>
      </c>
      <c r="S2499" s="51" t="str">
        <f t="shared" si="304"/>
        <v>31a</v>
      </c>
      <c r="T2499" s="51" t="str">
        <f t="shared" si="305"/>
        <v>31b</v>
      </c>
    </row>
    <row r="2500" spans="1:20" ht="20" customHeight="1" x14ac:dyDescent="0.15">
      <c r="A2500" s="51">
        <f t="shared" ref="A2500:A2563" si="310">100000+J2500*100+K2500</f>
        <v>125007</v>
      </c>
      <c r="B2500" s="52" t="str">
        <f>VLOOKUP(J2500,city!$A$4:$D$352,3,0)</f>
        <v>云南</v>
      </c>
      <c r="C2500" s="52" t="str">
        <f>VLOOKUP(J2500,city!$A$4:$D$352,4,0)</f>
        <v>大理</v>
      </c>
      <c r="D2500" s="51" t="s">
        <v>6012</v>
      </c>
      <c r="E2500" s="51" t="s">
        <v>6013</v>
      </c>
      <c r="F2500" s="53" t="str">
        <f t="shared" si="309"/>
        <v>100.2,25.915</v>
      </c>
      <c r="G2500" s="54" t="s">
        <v>795</v>
      </c>
      <c r="H2500" s="55" t="str">
        <f>"jingdian/"&amp;VLOOKUP(B2500,city!$C$4:$P$352,13,FALSE)&amp;"/"&amp;VLOOKUP(C2500,city!$D$4:$P$352,13,FALSE)&amp;"/jd/"&amp;K2500&amp;".jpg"</f>
        <v>jingdian/yunnan/dali/jd/7.jpg</v>
      </c>
      <c r="I2500" s="55" t="str">
        <f t="shared" ref="I2500:I2563" si="311">S2500&amp;","&amp;T2500</f>
        <v>32a,32b</v>
      </c>
      <c r="J2500" s="51">
        <f t="shared" si="306"/>
        <v>250</v>
      </c>
      <c r="K2500" s="51">
        <f>IF(VLOOKUP(J2499,city!$K$4:$L$352,2,0)&gt;K2499,K2499+1,1)</f>
        <v>7</v>
      </c>
      <c r="L2500" s="51">
        <v>1</v>
      </c>
      <c r="M2500" s="51" t="s">
        <v>563</v>
      </c>
      <c r="N2500" s="17">
        <v>100.2</v>
      </c>
      <c r="O2500" s="17">
        <v>25.914999999999999</v>
      </c>
      <c r="P2500" s="51" t="str">
        <f t="shared" si="307"/>
        <v/>
      </c>
      <c r="Q2500" s="51">
        <v>32</v>
      </c>
      <c r="R2500" s="51" t="e">
        <f t="shared" si="308"/>
        <v>#N/A</v>
      </c>
      <c r="S2500" s="51" t="str">
        <f t="shared" ref="S2500:S2563" si="312">CONCATENATE(Q2500,"a")</f>
        <v>32a</v>
      </c>
      <c r="T2500" s="51" t="str">
        <f t="shared" ref="T2500:T2563" si="313">CONCATENATE(Q2500,"b")</f>
        <v>32b</v>
      </c>
    </row>
    <row r="2501" spans="1:20" ht="20" customHeight="1" x14ac:dyDescent="0.15">
      <c r="A2501" s="51">
        <f t="shared" si="310"/>
        <v>125008</v>
      </c>
      <c r="B2501" s="52" t="str">
        <f>VLOOKUP(J2501,city!$A$4:$D$352,3,0)</f>
        <v>云南</v>
      </c>
      <c r="C2501" s="52" t="str">
        <f>VLOOKUP(J2501,city!$A$4:$D$352,4,0)</f>
        <v>大理</v>
      </c>
      <c r="D2501" s="51" t="s">
        <v>6014</v>
      </c>
      <c r="E2501" s="51" t="s">
        <v>6015</v>
      </c>
      <c r="F2501" s="53" t="str">
        <f t="shared" si="309"/>
        <v>100.138,25.858</v>
      </c>
      <c r="G2501" s="54" t="s">
        <v>795</v>
      </c>
      <c r="H2501" s="55" t="str">
        <f>"jingdian/"&amp;VLOOKUP(B2501,city!$C$4:$P$352,13,FALSE)&amp;"/"&amp;VLOOKUP(C2501,city!$D$4:$P$352,13,FALSE)&amp;"/jd/"&amp;K2501&amp;".jpg"</f>
        <v>jingdian/yunnan/dali/jd/8.jpg</v>
      </c>
      <c r="I2501" s="55" t="str">
        <f t="shared" si="311"/>
        <v>32a,32b</v>
      </c>
      <c r="J2501" s="51">
        <f t="shared" ref="J2501:J2564" si="314">IF(K2501&gt;K2500,J2500,J2500+1)</f>
        <v>250</v>
      </c>
      <c r="K2501" s="51">
        <f>IF(VLOOKUP(J2500,city!$K$4:$L$352,2,0)&gt;K2500,K2500+1,1)</f>
        <v>8</v>
      </c>
      <c r="L2501" s="51">
        <v>1</v>
      </c>
      <c r="M2501" s="51" t="s">
        <v>563</v>
      </c>
      <c r="N2501" s="17">
        <v>100.13800000000001</v>
      </c>
      <c r="O2501" s="17">
        <v>25.858000000000001</v>
      </c>
      <c r="P2501" s="51" t="str">
        <f t="shared" si="307"/>
        <v/>
      </c>
      <c r="Q2501" s="51">
        <v>32</v>
      </c>
      <c r="R2501" s="51" t="e">
        <f t="shared" si="308"/>
        <v>#N/A</v>
      </c>
      <c r="S2501" s="51" t="str">
        <f t="shared" si="312"/>
        <v>32a</v>
      </c>
      <c r="T2501" s="51" t="str">
        <f t="shared" si="313"/>
        <v>32b</v>
      </c>
    </row>
    <row r="2502" spans="1:20" ht="20" customHeight="1" x14ac:dyDescent="0.15">
      <c r="A2502" s="51">
        <f t="shared" si="310"/>
        <v>125009</v>
      </c>
      <c r="B2502" s="52" t="str">
        <f>VLOOKUP(J2502,city!$A$4:$D$352,3,0)</f>
        <v>云南</v>
      </c>
      <c r="C2502" s="52" t="str">
        <f>VLOOKUP(J2502,city!$A$4:$D$352,4,0)</f>
        <v>大理</v>
      </c>
      <c r="D2502" s="51" t="s">
        <v>6016</v>
      </c>
      <c r="E2502" s="51" t="s">
        <v>6017</v>
      </c>
      <c r="F2502" s="53" t="str">
        <f t="shared" si="309"/>
        <v>100.197,25.908</v>
      </c>
      <c r="G2502" s="54" t="s">
        <v>795</v>
      </c>
      <c r="H2502" s="55" t="str">
        <f>"jingdian/"&amp;VLOOKUP(B2502,city!$C$4:$P$352,13,FALSE)&amp;"/"&amp;VLOOKUP(C2502,city!$D$4:$P$352,13,FALSE)&amp;"/jd/"&amp;K2502&amp;".jpg"</f>
        <v>jingdian/yunnan/dali/jd/9.jpg</v>
      </c>
      <c r="I2502" s="55" t="str">
        <f t="shared" si="311"/>
        <v>4a,4b</v>
      </c>
      <c r="J2502" s="51">
        <f t="shared" si="314"/>
        <v>250</v>
      </c>
      <c r="K2502" s="51">
        <f>IF(VLOOKUP(J2501,city!$K$4:$L$352,2,0)&gt;K2501,K2501+1,1)</f>
        <v>9</v>
      </c>
      <c r="L2502" s="51">
        <v>1</v>
      </c>
      <c r="M2502" s="51" t="s">
        <v>563</v>
      </c>
      <c r="N2502" s="17">
        <v>100.197</v>
      </c>
      <c r="O2502" s="17">
        <v>25.908000000000001</v>
      </c>
      <c r="P2502" s="51" t="str">
        <f t="shared" si="307"/>
        <v/>
      </c>
      <c r="Q2502" s="51">
        <v>4</v>
      </c>
      <c r="R2502" s="51">
        <f t="shared" si="308"/>
        <v>4</v>
      </c>
      <c r="S2502" s="51" t="str">
        <f t="shared" si="312"/>
        <v>4a</v>
      </c>
      <c r="T2502" s="51" t="str">
        <f t="shared" si="313"/>
        <v>4b</v>
      </c>
    </row>
    <row r="2503" spans="1:20" ht="20" customHeight="1" x14ac:dyDescent="0.15">
      <c r="A2503" s="51">
        <f t="shared" si="310"/>
        <v>125010</v>
      </c>
      <c r="B2503" s="52" t="str">
        <f>VLOOKUP(J2503,city!$A$4:$D$352,3,0)</f>
        <v>云南</v>
      </c>
      <c r="C2503" s="52" t="str">
        <f>VLOOKUP(J2503,city!$A$4:$D$352,4,0)</f>
        <v>大理</v>
      </c>
      <c r="D2503" s="51" t="s">
        <v>6018</v>
      </c>
      <c r="E2503" s="51" t="s">
        <v>6019</v>
      </c>
      <c r="F2503" s="53" t="str">
        <f t="shared" si="309"/>
        <v>100.154,25.686</v>
      </c>
      <c r="G2503" s="54" t="s">
        <v>795</v>
      </c>
      <c r="H2503" s="55" t="str">
        <f>"jingdian/"&amp;VLOOKUP(B2503,city!$C$4:$P$352,13,FALSE)&amp;"/"&amp;VLOOKUP(C2503,city!$D$4:$P$352,13,FALSE)&amp;"/jd/"&amp;K2503&amp;".jpg"</f>
        <v>jingdian/yunnan/dali/jd/10.jpg</v>
      </c>
      <c r="I2503" s="55" t="str">
        <f t="shared" si="311"/>
        <v>16a,16b</v>
      </c>
      <c r="J2503" s="51">
        <f t="shared" si="314"/>
        <v>250</v>
      </c>
      <c r="K2503" s="51">
        <f>IF(VLOOKUP(J2502,city!$K$4:$L$352,2,0)&gt;K2502,K2502+1,1)</f>
        <v>10</v>
      </c>
      <c r="L2503" s="51">
        <v>1</v>
      </c>
      <c r="M2503" s="51" t="s">
        <v>563</v>
      </c>
      <c r="N2503" s="17">
        <v>100.154</v>
      </c>
      <c r="O2503" s="17">
        <v>25.686</v>
      </c>
      <c r="P2503" s="51" t="str">
        <f t="shared" si="307"/>
        <v>100.1715,25.7675</v>
      </c>
      <c r="Q2503" s="51">
        <v>16</v>
      </c>
      <c r="R2503" s="51">
        <f t="shared" si="308"/>
        <v>16</v>
      </c>
      <c r="S2503" s="51" t="str">
        <f t="shared" si="312"/>
        <v>16a</v>
      </c>
      <c r="T2503" s="51" t="str">
        <f t="shared" si="313"/>
        <v>16b</v>
      </c>
    </row>
    <row r="2504" spans="1:20" ht="20" customHeight="1" x14ac:dyDescent="0.15">
      <c r="A2504" s="51">
        <f t="shared" si="310"/>
        <v>125101</v>
      </c>
      <c r="B2504" s="52" t="str">
        <f>VLOOKUP(J2504,city!$A$4:$D$352,3,0)</f>
        <v>云南</v>
      </c>
      <c r="C2504" s="52" t="str">
        <f>VLOOKUP(J2504,city!$A$4:$D$352,4,0)</f>
        <v>楚雄</v>
      </c>
      <c r="D2504" s="51" t="s">
        <v>6020</v>
      </c>
      <c r="E2504" s="51" t="s">
        <v>6021</v>
      </c>
      <c r="F2504" s="53" t="str">
        <f t="shared" si="309"/>
        <v>102.082,24.976</v>
      </c>
      <c r="G2504" s="54" t="s">
        <v>795</v>
      </c>
      <c r="H2504" s="55" t="str">
        <f>"jingdian/"&amp;VLOOKUP(B2504,city!$C$4:$P$352,13,FALSE)&amp;"/"&amp;VLOOKUP(C2504,city!$D$4:$P$352,13,FALSE)&amp;"/jd/"&amp;K2504&amp;".jpg"</f>
        <v>jingdian/yunnan/chuxiong/jd/1.jpg</v>
      </c>
      <c r="I2504" s="55" t="str">
        <f t="shared" si="311"/>
        <v>2a,2b</v>
      </c>
      <c r="J2504" s="51">
        <f t="shared" si="314"/>
        <v>251</v>
      </c>
      <c r="K2504" s="51">
        <f>IF(VLOOKUP(J2503,city!$K$4:$L$352,2,0)&gt;K2503,K2503+1,1)</f>
        <v>1</v>
      </c>
      <c r="L2504" s="51">
        <v>1</v>
      </c>
      <c r="M2504" s="51" t="s">
        <v>565</v>
      </c>
      <c r="N2504" s="17">
        <v>102.08199999999999</v>
      </c>
      <c r="O2504" s="17">
        <v>24.975999999999999</v>
      </c>
      <c r="P2504" s="51" t="str">
        <f t="shared" si="307"/>
        <v/>
      </c>
      <c r="Q2504" s="51">
        <v>2</v>
      </c>
      <c r="R2504" s="51">
        <f t="shared" si="308"/>
        <v>2</v>
      </c>
      <c r="S2504" s="51" t="str">
        <f t="shared" si="312"/>
        <v>2a</v>
      </c>
      <c r="T2504" s="51" t="str">
        <f t="shared" si="313"/>
        <v>2b</v>
      </c>
    </row>
    <row r="2505" spans="1:20" ht="20" customHeight="1" x14ac:dyDescent="0.15">
      <c r="A2505" s="51">
        <f t="shared" si="310"/>
        <v>125102</v>
      </c>
      <c r="B2505" s="52" t="str">
        <f>VLOOKUP(J2505,city!$A$4:$D$352,3,0)</f>
        <v>云南</v>
      </c>
      <c r="C2505" s="52" t="str">
        <f>VLOOKUP(J2505,city!$A$4:$D$352,4,0)</f>
        <v>楚雄</v>
      </c>
      <c r="D2505" s="51" t="s">
        <v>6022</v>
      </c>
      <c r="E2505" s="51" t="s">
        <v>6023</v>
      </c>
      <c r="F2505" s="53" t="str">
        <f t="shared" si="309"/>
        <v>101.765,25.851</v>
      </c>
      <c r="G2505" s="54" t="s">
        <v>795</v>
      </c>
      <c r="H2505" s="55" t="str">
        <f>"jingdian/"&amp;VLOOKUP(B2505,city!$C$4:$P$352,13,FALSE)&amp;"/"&amp;VLOOKUP(C2505,city!$D$4:$P$352,13,FALSE)&amp;"/jd/"&amp;K2505&amp;".jpg"</f>
        <v>jingdian/yunnan/chuxiong/jd/2.jpg</v>
      </c>
      <c r="I2505" s="55" t="str">
        <f t="shared" si="311"/>
        <v>1a,1b</v>
      </c>
      <c r="J2505" s="51">
        <f t="shared" si="314"/>
        <v>251</v>
      </c>
      <c r="K2505" s="51">
        <f>IF(VLOOKUP(J2504,city!$K$4:$L$352,2,0)&gt;K2504,K2504+1,1)</f>
        <v>2</v>
      </c>
      <c r="L2505" s="51">
        <v>1</v>
      </c>
      <c r="M2505" s="51" t="s">
        <v>565</v>
      </c>
      <c r="N2505" s="17">
        <v>101.765</v>
      </c>
      <c r="O2505" s="17">
        <v>25.850999999999999</v>
      </c>
      <c r="P2505" s="51" t="str">
        <f t="shared" si="307"/>
        <v/>
      </c>
      <c r="Q2505" s="51">
        <v>1</v>
      </c>
      <c r="R2505" s="51">
        <f t="shared" si="308"/>
        <v>1</v>
      </c>
      <c r="S2505" s="51" t="str">
        <f t="shared" si="312"/>
        <v>1a</v>
      </c>
      <c r="T2505" s="51" t="str">
        <f t="shared" si="313"/>
        <v>1b</v>
      </c>
    </row>
    <row r="2506" spans="1:20" ht="20" customHeight="1" x14ac:dyDescent="0.15">
      <c r="A2506" s="51">
        <f t="shared" si="310"/>
        <v>125103</v>
      </c>
      <c r="B2506" s="52" t="str">
        <f>VLOOKUP(J2506,city!$A$4:$D$352,3,0)</f>
        <v>云南</v>
      </c>
      <c r="C2506" s="52" t="str">
        <f>VLOOKUP(J2506,city!$A$4:$D$352,4,0)</f>
        <v>楚雄</v>
      </c>
      <c r="D2506" s="51" t="s">
        <v>6024</v>
      </c>
      <c r="E2506" s="51" t="s">
        <v>6025</v>
      </c>
      <c r="F2506" s="53" t="str">
        <f t="shared" si="309"/>
        <v>101.524,25.064</v>
      </c>
      <c r="G2506" s="54" t="s">
        <v>795</v>
      </c>
      <c r="H2506" s="55" t="str">
        <f>"jingdian/"&amp;VLOOKUP(B2506,city!$C$4:$P$352,13,FALSE)&amp;"/"&amp;VLOOKUP(C2506,city!$D$4:$P$352,13,FALSE)&amp;"/jd/"&amp;K2506&amp;".jpg"</f>
        <v>jingdian/yunnan/chuxiong/jd/3.jpg</v>
      </c>
      <c r="I2506" s="55" t="str">
        <f t="shared" si="311"/>
        <v>13a,13b</v>
      </c>
      <c r="J2506" s="51">
        <f t="shared" si="314"/>
        <v>251</v>
      </c>
      <c r="K2506" s="51">
        <f>IF(VLOOKUP(J2505,city!$K$4:$L$352,2,0)&gt;K2505,K2505+1,1)</f>
        <v>3</v>
      </c>
      <c r="L2506" s="51">
        <v>1</v>
      </c>
      <c r="M2506" s="51" t="s">
        <v>565</v>
      </c>
      <c r="N2506" s="17">
        <v>101.524</v>
      </c>
      <c r="O2506" s="17">
        <v>25.064</v>
      </c>
      <c r="P2506" s="51" t="str">
        <f t="shared" si="307"/>
        <v/>
      </c>
      <c r="Q2506" s="51">
        <v>13</v>
      </c>
      <c r="R2506" s="51">
        <f t="shared" si="308"/>
        <v>13</v>
      </c>
      <c r="S2506" s="51" t="str">
        <f t="shared" si="312"/>
        <v>13a</v>
      </c>
      <c r="T2506" s="51" t="str">
        <f t="shared" si="313"/>
        <v>13b</v>
      </c>
    </row>
    <row r="2507" spans="1:20" ht="20" customHeight="1" x14ac:dyDescent="0.15">
      <c r="A2507" s="51">
        <f t="shared" si="310"/>
        <v>125104</v>
      </c>
      <c r="B2507" s="52" t="str">
        <f>VLOOKUP(J2507,city!$A$4:$D$352,3,0)</f>
        <v>云南</v>
      </c>
      <c r="C2507" s="52" t="str">
        <f>VLOOKUP(J2507,city!$A$4:$D$352,4,0)</f>
        <v>楚雄</v>
      </c>
      <c r="D2507" s="51" t="s">
        <v>6026</v>
      </c>
      <c r="E2507" s="51" t="s">
        <v>6027</v>
      </c>
      <c r="F2507" s="53" t="str">
        <f t="shared" si="309"/>
        <v>102.385,25.539</v>
      </c>
      <c r="G2507" s="54" t="s">
        <v>795</v>
      </c>
      <c r="H2507" s="55" t="str">
        <f>"jingdian/"&amp;VLOOKUP(B2507,city!$C$4:$P$352,13,FALSE)&amp;"/"&amp;VLOOKUP(C2507,city!$D$4:$P$352,13,FALSE)&amp;"/jd/"&amp;K2507&amp;".jpg"</f>
        <v>jingdian/yunnan/chuxiong/jd/4.jpg</v>
      </c>
      <c r="I2507" s="55" t="str">
        <f t="shared" si="311"/>
        <v>11a,11b</v>
      </c>
      <c r="J2507" s="51">
        <f t="shared" si="314"/>
        <v>251</v>
      </c>
      <c r="K2507" s="51">
        <f>IF(VLOOKUP(J2506,city!$K$4:$L$352,2,0)&gt;K2506,K2506+1,1)</f>
        <v>4</v>
      </c>
      <c r="L2507" s="51">
        <v>1</v>
      </c>
      <c r="M2507" s="51" t="s">
        <v>565</v>
      </c>
      <c r="N2507" s="17">
        <v>102.38500000000001</v>
      </c>
      <c r="O2507" s="17">
        <v>25.539000000000001</v>
      </c>
      <c r="P2507" s="51" t="str">
        <f t="shared" si="307"/>
        <v/>
      </c>
      <c r="Q2507" s="51">
        <v>11</v>
      </c>
      <c r="R2507" s="51">
        <f t="shared" si="308"/>
        <v>11</v>
      </c>
      <c r="S2507" s="51" t="str">
        <f t="shared" si="312"/>
        <v>11a</v>
      </c>
      <c r="T2507" s="51" t="str">
        <f t="shared" si="313"/>
        <v>11b</v>
      </c>
    </row>
    <row r="2508" spans="1:20" ht="20" customHeight="1" x14ac:dyDescent="0.15">
      <c r="A2508" s="51">
        <f t="shared" si="310"/>
        <v>125105</v>
      </c>
      <c r="B2508" s="52" t="str">
        <f>VLOOKUP(J2508,city!$A$4:$D$352,3,0)</f>
        <v>云南</v>
      </c>
      <c r="C2508" s="52" t="str">
        <f>VLOOKUP(J2508,city!$A$4:$D$352,4,0)</f>
        <v>楚雄</v>
      </c>
      <c r="D2508" s="51" t="s">
        <v>6028</v>
      </c>
      <c r="E2508" s="51" t="s">
        <v>6029</v>
      </c>
      <c r="F2508" s="53" t="str">
        <f t="shared" si="309"/>
        <v>101.752,25.37</v>
      </c>
      <c r="G2508" s="54" t="s">
        <v>795</v>
      </c>
      <c r="H2508" s="55" t="str">
        <f>"jingdian/"&amp;VLOOKUP(B2508,city!$C$4:$P$352,13,FALSE)&amp;"/"&amp;VLOOKUP(C2508,city!$D$4:$P$352,13,FALSE)&amp;"/jd/"&amp;K2508&amp;".jpg"</f>
        <v>jingdian/yunnan/chuxiong/jd/5.jpg</v>
      </c>
      <c r="I2508" s="55" t="str">
        <f t="shared" si="311"/>
        <v>13a,13b</v>
      </c>
      <c r="J2508" s="51">
        <f t="shared" si="314"/>
        <v>251</v>
      </c>
      <c r="K2508" s="51">
        <f>IF(VLOOKUP(J2507,city!$K$4:$L$352,2,0)&gt;K2507,K2507+1,1)</f>
        <v>5</v>
      </c>
      <c r="L2508" s="51">
        <v>1</v>
      </c>
      <c r="M2508" s="51" t="s">
        <v>565</v>
      </c>
      <c r="N2508" s="17">
        <v>101.752</v>
      </c>
      <c r="O2508" s="17">
        <v>25.37</v>
      </c>
      <c r="P2508" s="51" t="str">
        <f t="shared" si="307"/>
        <v/>
      </c>
      <c r="Q2508" s="51">
        <v>13</v>
      </c>
      <c r="R2508" s="51">
        <f t="shared" si="308"/>
        <v>13</v>
      </c>
      <c r="S2508" s="51" t="str">
        <f t="shared" si="312"/>
        <v>13a</v>
      </c>
      <c r="T2508" s="51" t="str">
        <f t="shared" si="313"/>
        <v>13b</v>
      </c>
    </row>
    <row r="2509" spans="1:20" ht="20" customHeight="1" x14ac:dyDescent="0.15">
      <c r="A2509" s="51">
        <f t="shared" si="310"/>
        <v>125106</v>
      </c>
      <c r="B2509" s="52" t="str">
        <f>VLOOKUP(J2509,city!$A$4:$D$352,3,0)</f>
        <v>云南</v>
      </c>
      <c r="C2509" s="52" t="str">
        <f>VLOOKUP(J2509,city!$A$4:$D$352,4,0)</f>
        <v>楚雄</v>
      </c>
      <c r="D2509" s="51" t="s">
        <v>6030</v>
      </c>
      <c r="E2509" s="51" t="s">
        <v>6031</v>
      </c>
      <c r="F2509" s="53" t="str">
        <f t="shared" si="309"/>
        <v>101.765,25.851</v>
      </c>
      <c r="G2509" s="54" t="s">
        <v>795</v>
      </c>
      <c r="H2509" s="55" t="str">
        <f>"jingdian/"&amp;VLOOKUP(B2509,city!$C$4:$P$352,13,FALSE)&amp;"/"&amp;VLOOKUP(C2509,city!$D$4:$P$352,13,FALSE)&amp;"/jd/"&amp;K2509&amp;".jpg"</f>
        <v>jingdian/yunnan/chuxiong/jd/6.jpg</v>
      </c>
      <c r="I2509" s="55" t="str">
        <f t="shared" si="311"/>
        <v>2a,2b</v>
      </c>
      <c r="J2509" s="51">
        <f t="shared" si="314"/>
        <v>251</v>
      </c>
      <c r="K2509" s="51">
        <f>IF(VLOOKUP(J2508,city!$K$4:$L$352,2,0)&gt;K2508,K2508+1,1)</f>
        <v>6</v>
      </c>
      <c r="L2509" s="51">
        <v>1</v>
      </c>
      <c r="M2509" s="51" t="s">
        <v>565</v>
      </c>
      <c r="N2509" s="17">
        <v>101.765</v>
      </c>
      <c r="O2509" s="17">
        <v>25.850999999999999</v>
      </c>
      <c r="P2509" s="51" t="str">
        <f t="shared" ref="P2509:P2572" si="315">IF(K2509=10,SUM(N2500:N2509)/10&amp;","&amp;SUM(O2500:O2509)/10,"")</f>
        <v/>
      </c>
      <c r="Q2509" s="51">
        <v>2</v>
      </c>
      <c r="R2509" s="51">
        <f t="shared" si="308"/>
        <v>4</v>
      </c>
      <c r="S2509" s="51" t="str">
        <f t="shared" si="312"/>
        <v>2a</v>
      </c>
      <c r="T2509" s="51" t="str">
        <f t="shared" si="313"/>
        <v>2b</v>
      </c>
    </row>
    <row r="2510" spans="1:20" ht="20" customHeight="1" x14ac:dyDescent="0.15">
      <c r="A2510" s="51">
        <f t="shared" si="310"/>
        <v>125107</v>
      </c>
      <c r="B2510" s="52" t="str">
        <f>VLOOKUP(J2510,city!$A$4:$D$352,3,0)</f>
        <v>云南</v>
      </c>
      <c r="C2510" s="52" t="str">
        <f>VLOOKUP(J2510,city!$A$4:$D$352,4,0)</f>
        <v>楚雄</v>
      </c>
      <c r="D2510" s="51" t="s">
        <v>6032</v>
      </c>
      <c r="E2510" s="51" t="s">
        <v>6033</v>
      </c>
      <c r="F2510" s="53" t="str">
        <f t="shared" si="309"/>
        <v>101.704,25.69</v>
      </c>
      <c r="G2510" s="54" t="s">
        <v>795</v>
      </c>
      <c r="H2510" s="55" t="str">
        <f>"jingdian/"&amp;VLOOKUP(B2510,city!$C$4:$P$352,13,FALSE)&amp;"/"&amp;VLOOKUP(C2510,city!$D$4:$P$352,13,FALSE)&amp;"/jd/"&amp;K2510&amp;".jpg"</f>
        <v>jingdian/yunnan/chuxiong/jd/7.jpg</v>
      </c>
      <c r="I2510" s="55" t="str">
        <f t="shared" si="311"/>
        <v>1a,1b</v>
      </c>
      <c r="J2510" s="51">
        <f t="shared" si="314"/>
        <v>251</v>
      </c>
      <c r="K2510" s="51">
        <f>IF(VLOOKUP(J2509,city!$K$4:$L$352,2,0)&gt;K2509,K2509+1,1)</f>
        <v>7</v>
      </c>
      <c r="L2510" s="51">
        <v>1</v>
      </c>
      <c r="M2510" s="51" t="s">
        <v>565</v>
      </c>
      <c r="N2510" s="17">
        <v>101.70399999999999</v>
      </c>
      <c r="O2510" s="17">
        <v>25.69</v>
      </c>
      <c r="P2510" s="51" t="str">
        <f t="shared" si="315"/>
        <v/>
      </c>
      <c r="Q2510" s="51">
        <v>1</v>
      </c>
      <c r="R2510" s="51">
        <f t="shared" si="308"/>
        <v>1</v>
      </c>
      <c r="S2510" s="51" t="str">
        <f t="shared" si="312"/>
        <v>1a</v>
      </c>
      <c r="T2510" s="51" t="str">
        <f t="shared" si="313"/>
        <v>1b</v>
      </c>
    </row>
    <row r="2511" spans="1:20" ht="20" customHeight="1" x14ac:dyDescent="0.15">
      <c r="A2511" s="51">
        <f t="shared" si="310"/>
        <v>125108</v>
      </c>
      <c r="B2511" s="52" t="str">
        <f>VLOOKUP(J2511,city!$A$4:$D$352,3,0)</f>
        <v>云南</v>
      </c>
      <c r="C2511" s="52" t="str">
        <f>VLOOKUP(J2511,city!$A$4:$D$352,4,0)</f>
        <v>楚雄</v>
      </c>
      <c r="D2511" s="51" t="s">
        <v>6034</v>
      </c>
      <c r="E2511" s="51" t="s">
        <v>6035</v>
      </c>
      <c r="F2511" s="53" t="str">
        <f t="shared" si="309"/>
        <v>101.405,25.021</v>
      </c>
      <c r="G2511" s="54" t="s">
        <v>795</v>
      </c>
      <c r="H2511" s="55" t="str">
        <f>"jingdian/"&amp;VLOOKUP(B2511,city!$C$4:$P$352,13,FALSE)&amp;"/"&amp;VLOOKUP(C2511,city!$D$4:$P$352,13,FALSE)&amp;"/jd/"&amp;K2511&amp;".jpg"</f>
        <v>jingdian/yunnan/chuxiong/jd/8.jpg</v>
      </c>
      <c r="I2511" s="55" t="str">
        <f t="shared" si="311"/>
        <v>1a,1b</v>
      </c>
      <c r="J2511" s="51">
        <f t="shared" si="314"/>
        <v>251</v>
      </c>
      <c r="K2511" s="51">
        <f>IF(VLOOKUP(J2510,city!$K$4:$L$352,2,0)&gt;K2510,K2510+1,1)</f>
        <v>8</v>
      </c>
      <c r="L2511" s="51">
        <v>1</v>
      </c>
      <c r="M2511" s="51" t="s">
        <v>565</v>
      </c>
      <c r="N2511" s="17">
        <v>101.405</v>
      </c>
      <c r="O2511" s="17">
        <v>25.021000000000001</v>
      </c>
      <c r="P2511" s="51" t="str">
        <f t="shared" si="315"/>
        <v/>
      </c>
      <c r="Q2511" s="51">
        <v>1</v>
      </c>
      <c r="R2511" s="51">
        <f t="shared" si="308"/>
        <v>2</v>
      </c>
      <c r="S2511" s="51" t="str">
        <f t="shared" si="312"/>
        <v>1a</v>
      </c>
      <c r="T2511" s="51" t="str">
        <f t="shared" si="313"/>
        <v>1b</v>
      </c>
    </row>
    <row r="2512" spans="1:20" ht="20" customHeight="1" x14ac:dyDescent="0.15">
      <c r="A2512" s="51">
        <f t="shared" si="310"/>
        <v>125109</v>
      </c>
      <c r="B2512" s="52" t="str">
        <f>VLOOKUP(J2512,city!$A$4:$D$352,3,0)</f>
        <v>云南</v>
      </c>
      <c r="C2512" s="52" t="str">
        <f>VLOOKUP(J2512,city!$A$4:$D$352,4,0)</f>
        <v>楚雄</v>
      </c>
      <c r="D2512" s="51" t="s">
        <v>6036</v>
      </c>
      <c r="E2512" s="51" t="s">
        <v>6037</v>
      </c>
      <c r="F2512" s="53" t="str">
        <f t="shared" si="309"/>
        <v>101.523,25.063</v>
      </c>
      <c r="G2512" s="54" t="s">
        <v>795</v>
      </c>
      <c r="H2512" s="55" t="str">
        <f>"jingdian/"&amp;VLOOKUP(B2512,city!$C$4:$P$352,13,FALSE)&amp;"/"&amp;VLOOKUP(C2512,city!$D$4:$P$352,13,FALSE)&amp;"/jd/"&amp;K2512&amp;".jpg"</f>
        <v>jingdian/yunnan/chuxiong/jd/9.jpg</v>
      </c>
      <c r="I2512" s="55" t="str">
        <f t="shared" si="311"/>
        <v>32a,32b</v>
      </c>
      <c r="J2512" s="51">
        <f t="shared" si="314"/>
        <v>251</v>
      </c>
      <c r="K2512" s="51">
        <f>IF(VLOOKUP(J2511,city!$K$4:$L$352,2,0)&gt;K2511,K2511+1,1)</f>
        <v>9</v>
      </c>
      <c r="L2512" s="51">
        <v>1</v>
      </c>
      <c r="M2512" s="51" t="s">
        <v>565</v>
      </c>
      <c r="N2512" s="17">
        <v>101.523</v>
      </c>
      <c r="O2512" s="17">
        <v>25.062999999999999</v>
      </c>
      <c r="P2512" s="51" t="str">
        <f t="shared" si="315"/>
        <v/>
      </c>
      <c r="Q2512" s="51">
        <v>32</v>
      </c>
      <c r="R2512" s="51" t="e">
        <f t="shared" si="308"/>
        <v>#N/A</v>
      </c>
      <c r="S2512" s="51" t="str">
        <f t="shared" si="312"/>
        <v>32a</v>
      </c>
      <c r="T2512" s="51" t="str">
        <f t="shared" si="313"/>
        <v>32b</v>
      </c>
    </row>
    <row r="2513" spans="1:20" ht="20" customHeight="1" x14ac:dyDescent="0.15">
      <c r="A2513" s="51">
        <f t="shared" si="310"/>
        <v>125110</v>
      </c>
      <c r="B2513" s="52" t="str">
        <f>VLOOKUP(J2513,city!$A$4:$D$352,3,0)</f>
        <v>云南</v>
      </c>
      <c r="C2513" s="52" t="str">
        <f>VLOOKUP(J2513,city!$A$4:$D$352,4,0)</f>
        <v>楚雄</v>
      </c>
      <c r="D2513" s="51" t="s">
        <v>6038</v>
      </c>
      <c r="E2513" s="51" t="s">
        <v>6039</v>
      </c>
      <c r="F2513" s="53" t="str">
        <f t="shared" si="309"/>
        <v>101.106,25.863</v>
      </c>
      <c r="G2513" s="54" t="s">
        <v>795</v>
      </c>
      <c r="H2513" s="55" t="str">
        <f>"jingdian/"&amp;VLOOKUP(B2513,city!$C$4:$P$352,13,FALSE)&amp;"/"&amp;VLOOKUP(C2513,city!$D$4:$P$352,13,FALSE)&amp;"/jd/"&amp;K2513&amp;".jpg"</f>
        <v>jingdian/yunnan/chuxiong/jd/10.jpg</v>
      </c>
      <c r="I2513" s="55" t="str">
        <f t="shared" si="311"/>
        <v>13a,13b</v>
      </c>
      <c r="J2513" s="51">
        <f t="shared" si="314"/>
        <v>251</v>
      </c>
      <c r="K2513" s="51">
        <f>IF(VLOOKUP(J2512,city!$K$4:$L$352,2,0)&gt;K2512,K2512+1,1)</f>
        <v>10</v>
      </c>
      <c r="L2513" s="51">
        <v>1</v>
      </c>
      <c r="M2513" s="51" t="s">
        <v>565</v>
      </c>
      <c r="N2513" s="17">
        <v>101.10599999999999</v>
      </c>
      <c r="O2513" s="17">
        <v>25.863</v>
      </c>
      <c r="P2513" s="51" t="str">
        <f t="shared" si="315"/>
        <v>101.7011,25.4288</v>
      </c>
      <c r="Q2513" s="51">
        <v>13</v>
      </c>
      <c r="R2513" s="51">
        <f t="shared" si="308"/>
        <v>13</v>
      </c>
      <c r="S2513" s="51" t="str">
        <f t="shared" si="312"/>
        <v>13a</v>
      </c>
      <c r="T2513" s="51" t="str">
        <f t="shared" si="313"/>
        <v>13b</v>
      </c>
    </row>
    <row r="2514" spans="1:20" ht="20" customHeight="1" x14ac:dyDescent="0.15">
      <c r="A2514" s="51">
        <f t="shared" si="310"/>
        <v>125201</v>
      </c>
      <c r="B2514" s="52" t="str">
        <f>VLOOKUP(J2514,city!$A$4:$D$352,3,0)</f>
        <v>云南</v>
      </c>
      <c r="C2514" s="52" t="str">
        <f>VLOOKUP(J2514,city!$A$4:$D$352,4,0)</f>
        <v>红河</v>
      </c>
      <c r="D2514" s="51" t="s">
        <v>6040</v>
      </c>
      <c r="E2514" s="51" t="s">
        <v>6041</v>
      </c>
      <c r="F2514" s="53" t="str">
        <f t="shared" si="309"/>
        <v>102.746,23.123</v>
      </c>
      <c r="G2514" s="54" t="s">
        <v>795</v>
      </c>
      <c r="H2514" s="55" t="str">
        <f>"jingdian/"&amp;VLOOKUP(B2514,city!$C$4:$P$352,13,FALSE)&amp;"/"&amp;VLOOKUP(C2514,city!$D$4:$P$352,13,FALSE)&amp;"/jd/"&amp;K2514&amp;".jpg"</f>
        <v>jingdian/yunnan/honghe/jd/1.jpg</v>
      </c>
      <c r="I2514" s="55" t="str">
        <f t="shared" si="311"/>
        <v>28a,28b</v>
      </c>
      <c r="J2514" s="51">
        <f t="shared" si="314"/>
        <v>252</v>
      </c>
      <c r="K2514" s="51">
        <f>IF(VLOOKUP(J2513,city!$K$4:$L$352,2,0)&gt;K2513,K2513+1,1)</f>
        <v>1</v>
      </c>
      <c r="L2514" s="51">
        <v>1</v>
      </c>
      <c r="M2514" s="51" t="s">
        <v>567</v>
      </c>
      <c r="N2514" s="17">
        <v>102.746</v>
      </c>
      <c r="O2514" s="17">
        <v>23.123000000000001</v>
      </c>
      <c r="P2514" s="51" t="str">
        <f t="shared" si="315"/>
        <v/>
      </c>
      <c r="Q2514" s="51">
        <v>28</v>
      </c>
      <c r="R2514" s="51" t="e">
        <f t="shared" si="308"/>
        <v>#N/A</v>
      </c>
      <c r="S2514" s="51" t="str">
        <f t="shared" si="312"/>
        <v>28a</v>
      </c>
      <c r="T2514" s="51" t="str">
        <f t="shared" si="313"/>
        <v>28b</v>
      </c>
    </row>
    <row r="2515" spans="1:20" ht="20" customHeight="1" x14ac:dyDescent="0.15">
      <c r="A2515" s="51">
        <f t="shared" si="310"/>
        <v>125202</v>
      </c>
      <c r="B2515" s="52" t="str">
        <f>VLOOKUP(J2515,city!$A$4:$D$352,3,0)</f>
        <v>云南</v>
      </c>
      <c r="C2515" s="52" t="str">
        <f>VLOOKUP(J2515,city!$A$4:$D$352,4,0)</f>
        <v>红河</v>
      </c>
      <c r="D2515" s="51" t="s">
        <v>6042</v>
      </c>
      <c r="E2515" s="51" t="s">
        <v>6043</v>
      </c>
      <c r="F2515" s="53" t="str">
        <f t="shared" si="309"/>
        <v>102.833,23.622</v>
      </c>
      <c r="G2515" s="54" t="s">
        <v>795</v>
      </c>
      <c r="H2515" s="55" t="str">
        <f>"jingdian/"&amp;VLOOKUP(B2515,city!$C$4:$P$352,13,FALSE)&amp;"/"&amp;VLOOKUP(C2515,city!$D$4:$P$352,13,FALSE)&amp;"/jd/"&amp;K2515&amp;".jpg"</f>
        <v>jingdian/yunnan/honghe/jd/2.jpg</v>
      </c>
      <c r="I2515" s="55" t="str">
        <f t="shared" si="311"/>
        <v>2a,2b</v>
      </c>
      <c r="J2515" s="51">
        <f t="shared" si="314"/>
        <v>252</v>
      </c>
      <c r="K2515" s="51">
        <f>IF(VLOOKUP(J2514,city!$K$4:$L$352,2,0)&gt;K2514,K2514+1,1)</f>
        <v>2</v>
      </c>
      <c r="L2515" s="51">
        <v>1</v>
      </c>
      <c r="M2515" s="51" t="s">
        <v>567</v>
      </c>
      <c r="N2515" s="17">
        <v>102.833</v>
      </c>
      <c r="O2515" s="17">
        <v>23.622</v>
      </c>
      <c r="P2515" s="51" t="str">
        <f t="shared" si="315"/>
        <v/>
      </c>
      <c r="Q2515" s="51">
        <v>2</v>
      </c>
      <c r="R2515" s="51">
        <f t="shared" si="308"/>
        <v>1</v>
      </c>
      <c r="S2515" s="51" t="str">
        <f t="shared" si="312"/>
        <v>2a</v>
      </c>
      <c r="T2515" s="51" t="str">
        <f t="shared" si="313"/>
        <v>2b</v>
      </c>
    </row>
    <row r="2516" spans="1:20" ht="20" customHeight="1" x14ac:dyDescent="0.15">
      <c r="A2516" s="51">
        <f t="shared" si="310"/>
        <v>125203</v>
      </c>
      <c r="B2516" s="52" t="str">
        <f>VLOOKUP(J2516,city!$A$4:$D$352,3,0)</f>
        <v>云南</v>
      </c>
      <c r="C2516" s="52" t="str">
        <f>VLOOKUP(J2516,city!$A$4:$D$352,4,0)</f>
        <v>红河</v>
      </c>
      <c r="D2516" s="51" t="s">
        <v>6044</v>
      </c>
      <c r="E2516" s="51" t="s">
        <v>6045</v>
      </c>
      <c r="F2516" s="53" t="str">
        <f t="shared" si="309"/>
        <v>102.839,23.639</v>
      </c>
      <c r="G2516" s="54" t="s">
        <v>795</v>
      </c>
      <c r="H2516" s="55" t="str">
        <f>"jingdian/"&amp;VLOOKUP(B2516,city!$C$4:$P$352,13,FALSE)&amp;"/"&amp;VLOOKUP(C2516,city!$D$4:$P$352,13,FALSE)&amp;"/jd/"&amp;K2516&amp;".jpg"</f>
        <v>jingdian/yunnan/honghe/jd/3.jpg</v>
      </c>
      <c r="I2516" s="55" t="str">
        <f t="shared" si="311"/>
        <v>31a,31b</v>
      </c>
      <c r="J2516" s="51">
        <f t="shared" si="314"/>
        <v>252</v>
      </c>
      <c r="K2516" s="51">
        <f>IF(VLOOKUP(J2515,city!$K$4:$L$352,2,0)&gt;K2515,K2515+1,1)</f>
        <v>3</v>
      </c>
      <c r="L2516" s="51">
        <v>1</v>
      </c>
      <c r="M2516" s="51" t="s">
        <v>567</v>
      </c>
      <c r="N2516" s="17">
        <v>102.839</v>
      </c>
      <c r="O2516" s="17">
        <v>23.638999999999999</v>
      </c>
      <c r="P2516" s="51" t="str">
        <f t="shared" si="315"/>
        <v/>
      </c>
      <c r="Q2516" s="51">
        <v>31</v>
      </c>
      <c r="R2516" s="51">
        <f t="shared" si="308"/>
        <v>31</v>
      </c>
      <c r="S2516" s="51" t="str">
        <f t="shared" si="312"/>
        <v>31a</v>
      </c>
      <c r="T2516" s="51" t="str">
        <f t="shared" si="313"/>
        <v>31b</v>
      </c>
    </row>
    <row r="2517" spans="1:20" ht="20" customHeight="1" x14ac:dyDescent="0.15">
      <c r="A2517" s="51">
        <f t="shared" si="310"/>
        <v>125204</v>
      </c>
      <c r="B2517" s="52" t="str">
        <f>VLOOKUP(J2517,city!$A$4:$D$352,3,0)</f>
        <v>云南</v>
      </c>
      <c r="C2517" s="52" t="str">
        <f>VLOOKUP(J2517,city!$A$4:$D$352,4,0)</f>
        <v>红河</v>
      </c>
      <c r="D2517" s="51" t="s">
        <v>6046</v>
      </c>
      <c r="E2517" s="51" t="s">
        <v>6047</v>
      </c>
      <c r="F2517" s="53" t="str">
        <f t="shared" si="309"/>
        <v>102.83,23.618</v>
      </c>
      <c r="G2517" s="54" t="s">
        <v>795</v>
      </c>
      <c r="H2517" s="55" t="str">
        <f>"jingdian/"&amp;VLOOKUP(B2517,city!$C$4:$P$352,13,FALSE)&amp;"/"&amp;VLOOKUP(C2517,city!$D$4:$P$352,13,FALSE)&amp;"/jd/"&amp;K2517&amp;".jpg"</f>
        <v>jingdian/yunnan/honghe/jd/4.jpg</v>
      </c>
      <c r="I2517" s="55" t="str">
        <f t="shared" si="311"/>
        <v>12a,12b</v>
      </c>
      <c r="J2517" s="51">
        <f t="shared" si="314"/>
        <v>252</v>
      </c>
      <c r="K2517" s="51">
        <f>IF(VLOOKUP(J2516,city!$K$4:$L$352,2,0)&gt;K2516,K2516+1,1)</f>
        <v>4</v>
      </c>
      <c r="L2517" s="51">
        <v>1</v>
      </c>
      <c r="M2517" s="51" t="s">
        <v>567</v>
      </c>
      <c r="N2517" s="17">
        <v>102.83</v>
      </c>
      <c r="O2517" s="17">
        <v>23.617999999999999</v>
      </c>
      <c r="P2517" s="51" t="str">
        <f t="shared" si="315"/>
        <v/>
      </c>
      <c r="Q2517" s="51">
        <v>12</v>
      </c>
      <c r="R2517" s="51">
        <f t="shared" si="308"/>
        <v>12</v>
      </c>
      <c r="S2517" s="51" t="str">
        <f t="shared" si="312"/>
        <v>12a</v>
      </c>
      <c r="T2517" s="51" t="str">
        <f t="shared" si="313"/>
        <v>12b</v>
      </c>
    </row>
    <row r="2518" spans="1:20" ht="20" customHeight="1" x14ac:dyDescent="0.15">
      <c r="A2518" s="51">
        <f t="shared" si="310"/>
        <v>125205</v>
      </c>
      <c r="B2518" s="52" t="str">
        <f>VLOOKUP(J2518,city!$A$4:$D$352,3,0)</f>
        <v>云南</v>
      </c>
      <c r="C2518" s="52" t="str">
        <f>VLOOKUP(J2518,city!$A$4:$D$352,4,0)</f>
        <v>红河</v>
      </c>
      <c r="D2518" s="51" t="s">
        <v>6048</v>
      </c>
      <c r="E2518" s="51" t="s">
        <v>6049</v>
      </c>
      <c r="F2518" s="53" t="str">
        <f t="shared" si="309"/>
        <v>103.057,23.638</v>
      </c>
      <c r="G2518" s="54" t="s">
        <v>795</v>
      </c>
      <c r="H2518" s="55" t="str">
        <f>"jingdian/"&amp;VLOOKUP(B2518,city!$C$4:$P$352,13,FALSE)&amp;"/"&amp;VLOOKUP(C2518,city!$D$4:$P$352,13,FALSE)&amp;"/jd/"&amp;K2518&amp;".jpg"</f>
        <v>jingdian/yunnan/honghe/jd/5.jpg</v>
      </c>
      <c r="I2518" s="55" t="str">
        <f t="shared" si="311"/>
        <v>9a,9b</v>
      </c>
      <c r="J2518" s="51">
        <f t="shared" si="314"/>
        <v>252</v>
      </c>
      <c r="K2518" s="51">
        <f>IF(VLOOKUP(J2517,city!$K$4:$L$352,2,0)&gt;K2517,K2517+1,1)</f>
        <v>5</v>
      </c>
      <c r="L2518" s="51">
        <v>1</v>
      </c>
      <c r="M2518" s="51" t="s">
        <v>567</v>
      </c>
      <c r="N2518" s="17">
        <v>103.057</v>
      </c>
      <c r="O2518" s="17">
        <v>23.638000000000002</v>
      </c>
      <c r="P2518" s="51" t="str">
        <f t="shared" si="315"/>
        <v/>
      </c>
      <c r="Q2518" s="51">
        <v>9</v>
      </c>
      <c r="R2518" s="51">
        <f t="shared" si="308"/>
        <v>9</v>
      </c>
      <c r="S2518" s="51" t="str">
        <f t="shared" si="312"/>
        <v>9a</v>
      </c>
      <c r="T2518" s="51" t="str">
        <f t="shared" si="313"/>
        <v>9b</v>
      </c>
    </row>
    <row r="2519" spans="1:20" ht="20" customHeight="1" x14ac:dyDescent="0.15">
      <c r="A2519" s="51">
        <f t="shared" si="310"/>
        <v>125206</v>
      </c>
      <c r="B2519" s="52" t="str">
        <f>VLOOKUP(J2519,city!$A$4:$D$352,3,0)</f>
        <v>云南</v>
      </c>
      <c r="C2519" s="52" t="str">
        <f>VLOOKUP(J2519,city!$A$4:$D$352,4,0)</f>
        <v>红河</v>
      </c>
      <c r="D2519" s="51" t="s">
        <v>6050</v>
      </c>
      <c r="E2519" s="51" t="s">
        <v>6051</v>
      </c>
      <c r="F2519" s="53" t="str">
        <f t="shared" si="309"/>
        <v>102.776,23.117</v>
      </c>
      <c r="G2519" s="54" t="s">
        <v>795</v>
      </c>
      <c r="H2519" s="55" t="str">
        <f>"jingdian/"&amp;VLOOKUP(B2519,city!$C$4:$P$352,13,FALSE)&amp;"/"&amp;VLOOKUP(C2519,city!$D$4:$P$352,13,FALSE)&amp;"/jd/"&amp;K2519&amp;".jpg"</f>
        <v>jingdian/yunnan/honghe/jd/6.jpg</v>
      </c>
      <c r="I2519" s="55" t="str">
        <f t="shared" si="311"/>
        <v>2a,2b</v>
      </c>
      <c r="J2519" s="51">
        <f t="shared" si="314"/>
        <v>252</v>
      </c>
      <c r="K2519" s="51">
        <f>IF(VLOOKUP(J2518,city!$K$4:$L$352,2,0)&gt;K2518,K2518+1,1)</f>
        <v>6</v>
      </c>
      <c r="L2519" s="51">
        <v>1</v>
      </c>
      <c r="M2519" s="51" t="s">
        <v>567</v>
      </c>
      <c r="N2519" s="17">
        <v>102.776</v>
      </c>
      <c r="O2519" s="17">
        <v>23.117000000000001</v>
      </c>
      <c r="P2519" s="51" t="str">
        <f t="shared" si="315"/>
        <v/>
      </c>
      <c r="Q2519" s="51">
        <v>2</v>
      </c>
      <c r="R2519" s="51">
        <f t="shared" si="308"/>
        <v>2</v>
      </c>
      <c r="S2519" s="51" t="str">
        <f t="shared" si="312"/>
        <v>2a</v>
      </c>
      <c r="T2519" s="51" t="str">
        <f t="shared" si="313"/>
        <v>2b</v>
      </c>
    </row>
    <row r="2520" spans="1:20" ht="20" customHeight="1" x14ac:dyDescent="0.15">
      <c r="A2520" s="51">
        <f t="shared" si="310"/>
        <v>125207</v>
      </c>
      <c r="B2520" s="52" t="str">
        <f>VLOOKUP(J2520,city!$A$4:$D$352,3,0)</f>
        <v>云南</v>
      </c>
      <c r="C2520" s="52" t="str">
        <f>VLOOKUP(J2520,city!$A$4:$D$352,4,0)</f>
        <v>红河</v>
      </c>
      <c r="D2520" s="51" t="s">
        <v>6052</v>
      </c>
      <c r="E2520" s="51" t="s">
        <v>6053</v>
      </c>
      <c r="F2520" s="53" t="str">
        <f t="shared" si="309"/>
        <v>102.802,23.095</v>
      </c>
      <c r="G2520" s="54" t="s">
        <v>795</v>
      </c>
      <c r="H2520" s="55" t="str">
        <f>"jingdian/"&amp;VLOOKUP(B2520,city!$C$4:$P$352,13,FALSE)&amp;"/"&amp;VLOOKUP(C2520,city!$D$4:$P$352,13,FALSE)&amp;"/jd/"&amp;K2520&amp;".jpg"</f>
        <v>jingdian/yunnan/honghe/jd/7.jpg</v>
      </c>
      <c r="I2520" s="55" t="str">
        <f t="shared" si="311"/>
        <v>28a,28b</v>
      </c>
      <c r="J2520" s="51">
        <f t="shared" si="314"/>
        <v>252</v>
      </c>
      <c r="K2520" s="51">
        <f>IF(VLOOKUP(J2519,city!$K$4:$L$352,2,0)&gt;K2519,K2519+1,1)</f>
        <v>7</v>
      </c>
      <c r="L2520" s="51">
        <v>1</v>
      </c>
      <c r="M2520" s="51" t="s">
        <v>567</v>
      </c>
      <c r="N2520" s="17">
        <v>102.80200000000001</v>
      </c>
      <c r="O2520" s="17">
        <v>23.094999999999999</v>
      </c>
      <c r="P2520" s="51" t="str">
        <f t="shared" si="315"/>
        <v/>
      </c>
      <c r="Q2520" s="51">
        <v>28</v>
      </c>
      <c r="R2520" s="51" t="e">
        <f t="shared" si="308"/>
        <v>#N/A</v>
      </c>
      <c r="S2520" s="51" t="str">
        <f t="shared" si="312"/>
        <v>28a</v>
      </c>
      <c r="T2520" s="51" t="str">
        <f t="shared" si="313"/>
        <v>28b</v>
      </c>
    </row>
    <row r="2521" spans="1:20" ht="20" customHeight="1" x14ac:dyDescent="0.15">
      <c r="A2521" s="51">
        <f t="shared" si="310"/>
        <v>125208</v>
      </c>
      <c r="B2521" s="52" t="str">
        <f>VLOOKUP(J2521,city!$A$4:$D$352,3,0)</f>
        <v>云南</v>
      </c>
      <c r="C2521" s="52" t="str">
        <f>VLOOKUP(J2521,city!$A$4:$D$352,4,0)</f>
        <v>红河</v>
      </c>
      <c r="D2521" s="51" t="s">
        <v>6054</v>
      </c>
      <c r="E2521" s="51" t="s">
        <v>6055</v>
      </c>
      <c r="F2521" s="53" t="str">
        <f t="shared" si="309"/>
        <v>103.759,24.563</v>
      </c>
      <c r="G2521" s="54" t="s">
        <v>795</v>
      </c>
      <c r="H2521" s="55" t="str">
        <f>"jingdian/"&amp;VLOOKUP(B2521,city!$C$4:$P$352,13,FALSE)&amp;"/"&amp;VLOOKUP(C2521,city!$D$4:$P$352,13,FALSE)&amp;"/jd/"&amp;K2521&amp;".jpg"</f>
        <v>jingdian/yunnan/honghe/jd/8.jpg</v>
      </c>
      <c r="I2521" s="55" t="str">
        <f t="shared" si="311"/>
        <v>9a,9b</v>
      </c>
      <c r="J2521" s="51">
        <f t="shared" si="314"/>
        <v>252</v>
      </c>
      <c r="K2521" s="51">
        <f>IF(VLOOKUP(J2520,city!$K$4:$L$352,2,0)&gt;K2520,K2520+1,1)</f>
        <v>8</v>
      </c>
      <c r="L2521" s="51">
        <v>1</v>
      </c>
      <c r="M2521" s="51" t="s">
        <v>567</v>
      </c>
      <c r="N2521" s="17">
        <v>103.759</v>
      </c>
      <c r="O2521" s="17">
        <v>24.562999999999999</v>
      </c>
      <c r="P2521" s="51" t="str">
        <f t="shared" si="315"/>
        <v/>
      </c>
      <c r="Q2521" s="51">
        <v>9</v>
      </c>
      <c r="R2521" s="51">
        <f t="shared" si="308"/>
        <v>9</v>
      </c>
      <c r="S2521" s="51" t="str">
        <f t="shared" si="312"/>
        <v>9a</v>
      </c>
      <c r="T2521" s="51" t="str">
        <f t="shared" si="313"/>
        <v>9b</v>
      </c>
    </row>
    <row r="2522" spans="1:20" ht="20" customHeight="1" x14ac:dyDescent="0.15">
      <c r="A2522" s="51">
        <f t="shared" si="310"/>
        <v>125209</v>
      </c>
      <c r="B2522" s="52" t="str">
        <f>VLOOKUP(J2522,city!$A$4:$D$352,3,0)</f>
        <v>云南</v>
      </c>
      <c r="C2522" s="52" t="str">
        <f>VLOOKUP(J2522,city!$A$4:$D$352,4,0)</f>
        <v>红河</v>
      </c>
      <c r="D2522" s="51" t="s">
        <v>6056</v>
      </c>
      <c r="E2522" s="51" t="s">
        <v>6057</v>
      </c>
      <c r="F2522" s="53" t="str">
        <f t="shared" si="309"/>
        <v>102.837,23.622</v>
      </c>
      <c r="G2522" s="54" t="s">
        <v>795</v>
      </c>
      <c r="H2522" s="55" t="str">
        <f>"jingdian/"&amp;VLOOKUP(B2522,city!$C$4:$P$352,13,FALSE)&amp;"/"&amp;VLOOKUP(C2522,city!$D$4:$P$352,13,FALSE)&amp;"/jd/"&amp;K2522&amp;".jpg"</f>
        <v>jingdian/yunnan/honghe/jd/9.jpg</v>
      </c>
      <c r="I2522" s="55" t="str">
        <f t="shared" si="311"/>
        <v>13a,13b</v>
      </c>
      <c r="J2522" s="51">
        <f t="shared" si="314"/>
        <v>252</v>
      </c>
      <c r="K2522" s="51">
        <f>IF(VLOOKUP(J2521,city!$K$4:$L$352,2,0)&gt;K2521,K2521+1,1)</f>
        <v>9</v>
      </c>
      <c r="L2522" s="51">
        <v>1</v>
      </c>
      <c r="M2522" s="51" t="s">
        <v>567</v>
      </c>
      <c r="N2522" s="17">
        <v>102.837</v>
      </c>
      <c r="O2522" s="17">
        <v>23.622</v>
      </c>
      <c r="P2522" s="51" t="str">
        <f t="shared" si="315"/>
        <v/>
      </c>
      <c r="Q2522" s="51">
        <v>13</v>
      </c>
      <c r="R2522" s="51">
        <f t="shared" si="308"/>
        <v>13</v>
      </c>
      <c r="S2522" s="51" t="str">
        <f t="shared" si="312"/>
        <v>13a</v>
      </c>
      <c r="T2522" s="51" t="str">
        <f t="shared" si="313"/>
        <v>13b</v>
      </c>
    </row>
    <row r="2523" spans="1:20" ht="20" customHeight="1" x14ac:dyDescent="0.15">
      <c r="A2523" s="51">
        <f t="shared" si="310"/>
        <v>125210</v>
      </c>
      <c r="B2523" s="52" t="str">
        <f>VLOOKUP(J2523,city!$A$4:$D$352,3,0)</f>
        <v>云南</v>
      </c>
      <c r="C2523" s="52" t="str">
        <f>VLOOKUP(J2523,city!$A$4:$D$352,4,0)</f>
        <v>红河</v>
      </c>
      <c r="D2523" s="51" t="s">
        <v>6058</v>
      </c>
      <c r="E2523" s="51" t="s">
        <v>6059</v>
      </c>
      <c r="F2523" s="53" t="str">
        <f t="shared" si="309"/>
        <v>103.702,22.949</v>
      </c>
      <c r="G2523" s="54" t="s">
        <v>795</v>
      </c>
      <c r="H2523" s="55" t="str">
        <f>"jingdian/"&amp;VLOOKUP(B2523,city!$C$4:$P$352,13,FALSE)&amp;"/"&amp;VLOOKUP(C2523,city!$D$4:$P$352,13,FALSE)&amp;"/jd/"&amp;K2523&amp;".jpg"</f>
        <v>jingdian/yunnan/honghe/jd/10.jpg</v>
      </c>
      <c r="I2523" s="55" t="str">
        <f t="shared" si="311"/>
        <v>11a,11b</v>
      </c>
      <c r="J2523" s="51">
        <f t="shared" si="314"/>
        <v>252</v>
      </c>
      <c r="K2523" s="51">
        <f>IF(VLOOKUP(J2522,city!$K$4:$L$352,2,0)&gt;K2522,K2522+1,1)</f>
        <v>10</v>
      </c>
      <c r="L2523" s="51">
        <v>1</v>
      </c>
      <c r="M2523" s="51" t="s">
        <v>567</v>
      </c>
      <c r="N2523" s="17">
        <v>103.702</v>
      </c>
      <c r="O2523" s="17">
        <v>22.949000000000002</v>
      </c>
      <c r="P2523" s="51" t="str">
        <f t="shared" si="315"/>
        <v>103.0181,23.4986</v>
      </c>
      <c r="Q2523" s="51">
        <v>11</v>
      </c>
      <c r="R2523" s="51">
        <f t="shared" ref="R2523:R2586" si="316">LOOKUP(1,0/FIND($U$6:$U$91,D2523),$V$6:$V$91)</f>
        <v>11</v>
      </c>
      <c r="S2523" s="51" t="str">
        <f t="shared" si="312"/>
        <v>11a</v>
      </c>
      <c r="T2523" s="51" t="str">
        <f t="shared" si="313"/>
        <v>11b</v>
      </c>
    </row>
    <row r="2524" spans="1:20" ht="20" customHeight="1" x14ac:dyDescent="0.15">
      <c r="A2524" s="51">
        <f t="shared" si="310"/>
        <v>125301</v>
      </c>
      <c r="B2524" s="52" t="str">
        <f>VLOOKUP(J2524,city!$A$4:$D$352,3,0)</f>
        <v>云南</v>
      </c>
      <c r="C2524" s="52" t="str">
        <f>VLOOKUP(J2524,city!$A$4:$D$352,4,0)</f>
        <v>文山</v>
      </c>
      <c r="D2524" s="51" t="s">
        <v>6060</v>
      </c>
      <c r="E2524" s="51" t="s">
        <v>6061</v>
      </c>
      <c r="F2524" s="53" t="str">
        <f t="shared" si="309"/>
        <v>104.139,24.115</v>
      </c>
      <c r="G2524" s="54" t="s">
        <v>795</v>
      </c>
      <c r="H2524" s="55" t="str">
        <f>"jingdian/"&amp;VLOOKUP(B2524,city!$C$4:$P$352,13,FALSE)&amp;"/"&amp;VLOOKUP(C2524,city!$D$4:$P$352,13,FALSE)&amp;"/jd/"&amp;K2524&amp;".jpg"</f>
        <v>jingdian/yunnan/wenshan/jd/1.jpg</v>
      </c>
      <c r="I2524" s="55" t="str">
        <f t="shared" si="311"/>
        <v>32a,32b</v>
      </c>
      <c r="J2524" s="51">
        <f t="shared" si="314"/>
        <v>253</v>
      </c>
      <c r="K2524" s="51">
        <f>IF(VLOOKUP(J2523,city!$K$4:$L$352,2,0)&gt;K2523,K2523+1,1)</f>
        <v>1</v>
      </c>
      <c r="L2524" s="51">
        <v>1</v>
      </c>
      <c r="M2524" s="51" t="s">
        <v>569</v>
      </c>
      <c r="N2524" s="17">
        <v>104.139</v>
      </c>
      <c r="O2524" s="17">
        <v>24.114999999999998</v>
      </c>
      <c r="P2524" s="51" t="str">
        <f t="shared" si="315"/>
        <v/>
      </c>
      <c r="Q2524" s="51">
        <v>32</v>
      </c>
      <c r="R2524" s="51" t="e">
        <f t="shared" si="316"/>
        <v>#N/A</v>
      </c>
      <c r="S2524" s="51" t="str">
        <f t="shared" si="312"/>
        <v>32a</v>
      </c>
      <c r="T2524" s="51" t="str">
        <f t="shared" si="313"/>
        <v>32b</v>
      </c>
    </row>
    <row r="2525" spans="1:20" ht="20" customHeight="1" x14ac:dyDescent="0.15">
      <c r="A2525" s="51">
        <f t="shared" si="310"/>
        <v>125302</v>
      </c>
      <c r="B2525" s="52" t="str">
        <f>VLOOKUP(J2525,city!$A$4:$D$352,3,0)</f>
        <v>云南</v>
      </c>
      <c r="C2525" s="52" t="str">
        <f>VLOOKUP(J2525,city!$A$4:$D$352,4,0)</f>
        <v>文山</v>
      </c>
      <c r="D2525" s="51" t="s">
        <v>6062</v>
      </c>
      <c r="E2525" s="51" t="s">
        <v>6063</v>
      </c>
      <c r="F2525" s="53" t="str">
        <f t="shared" si="309"/>
        <v>105.047,24.319</v>
      </c>
      <c r="G2525" s="54" t="s">
        <v>795</v>
      </c>
      <c r="H2525" s="55" t="str">
        <f>"jingdian/"&amp;VLOOKUP(B2525,city!$C$4:$P$352,13,FALSE)&amp;"/"&amp;VLOOKUP(C2525,city!$D$4:$P$352,13,FALSE)&amp;"/jd/"&amp;K2525&amp;".jpg"</f>
        <v>jingdian/yunnan/wenshan/jd/2.jpg</v>
      </c>
      <c r="I2525" s="55" t="str">
        <f t="shared" si="311"/>
        <v>32a,32b</v>
      </c>
      <c r="J2525" s="51">
        <f t="shared" si="314"/>
        <v>253</v>
      </c>
      <c r="K2525" s="51">
        <f>IF(VLOOKUP(J2524,city!$K$4:$L$352,2,0)&gt;K2524,K2524+1,1)</f>
        <v>2</v>
      </c>
      <c r="L2525" s="51">
        <v>1</v>
      </c>
      <c r="M2525" s="51" t="s">
        <v>569</v>
      </c>
      <c r="N2525" s="17">
        <v>105.047</v>
      </c>
      <c r="O2525" s="17">
        <v>24.318999999999999</v>
      </c>
      <c r="P2525" s="51" t="str">
        <f t="shared" si="315"/>
        <v/>
      </c>
      <c r="Q2525" s="51">
        <v>32</v>
      </c>
      <c r="R2525" s="51" t="e">
        <f t="shared" si="316"/>
        <v>#N/A</v>
      </c>
      <c r="S2525" s="51" t="str">
        <f t="shared" si="312"/>
        <v>32a</v>
      </c>
      <c r="T2525" s="51" t="str">
        <f t="shared" si="313"/>
        <v>32b</v>
      </c>
    </row>
    <row r="2526" spans="1:20" ht="20" customHeight="1" x14ac:dyDescent="0.15">
      <c r="A2526" s="51">
        <f t="shared" si="310"/>
        <v>125303</v>
      </c>
      <c r="B2526" s="52" t="str">
        <f>VLOOKUP(J2526,city!$A$4:$D$352,3,0)</f>
        <v>云南</v>
      </c>
      <c r="C2526" s="52" t="str">
        <f>VLOOKUP(J2526,city!$A$4:$D$352,4,0)</f>
        <v>文山</v>
      </c>
      <c r="D2526" s="51" t="s">
        <v>3166</v>
      </c>
      <c r="E2526" s="51" t="s">
        <v>6064</v>
      </c>
      <c r="F2526" s="53" t="str">
        <f t="shared" si="309"/>
        <v>104.874,23.507</v>
      </c>
      <c r="G2526" s="54" t="s">
        <v>795</v>
      </c>
      <c r="H2526" s="55" t="str">
        <f>"jingdian/"&amp;VLOOKUP(B2526,city!$C$4:$P$352,13,FALSE)&amp;"/"&amp;VLOOKUP(C2526,city!$D$4:$P$352,13,FALSE)&amp;"/jd/"&amp;K2526&amp;".jpg"</f>
        <v>jingdian/yunnan/wenshan/jd/3.jpg</v>
      </c>
      <c r="I2526" s="55" t="str">
        <f t="shared" si="311"/>
        <v>9a,9b</v>
      </c>
      <c r="J2526" s="51">
        <f t="shared" si="314"/>
        <v>253</v>
      </c>
      <c r="K2526" s="51">
        <f>IF(VLOOKUP(J2525,city!$K$4:$L$352,2,0)&gt;K2525,K2525+1,1)</f>
        <v>3</v>
      </c>
      <c r="L2526" s="51">
        <v>1</v>
      </c>
      <c r="M2526" s="51" t="s">
        <v>569</v>
      </c>
      <c r="N2526" s="17">
        <v>104.874</v>
      </c>
      <c r="O2526" s="17">
        <v>23.507000000000001</v>
      </c>
      <c r="P2526" s="51" t="str">
        <f t="shared" si="315"/>
        <v/>
      </c>
      <c r="Q2526" s="51">
        <v>9</v>
      </c>
      <c r="R2526" s="51">
        <f t="shared" si="316"/>
        <v>9</v>
      </c>
      <c r="S2526" s="51" t="str">
        <f t="shared" si="312"/>
        <v>9a</v>
      </c>
      <c r="T2526" s="51" t="str">
        <f t="shared" si="313"/>
        <v>9b</v>
      </c>
    </row>
    <row r="2527" spans="1:20" ht="20" customHeight="1" x14ac:dyDescent="0.15">
      <c r="A2527" s="51">
        <f t="shared" si="310"/>
        <v>125304</v>
      </c>
      <c r="B2527" s="52" t="str">
        <f>VLOOKUP(J2527,city!$A$4:$D$352,3,0)</f>
        <v>云南</v>
      </c>
      <c r="C2527" s="52" t="str">
        <f>VLOOKUP(J2527,city!$A$4:$D$352,4,0)</f>
        <v>文山</v>
      </c>
      <c r="D2527" s="51" t="s">
        <v>3550</v>
      </c>
      <c r="E2527" s="51" t="s">
        <v>6065</v>
      </c>
      <c r="F2527" s="53" t="str">
        <f t="shared" si="309"/>
        <v>104.14,24.114</v>
      </c>
      <c r="G2527" s="54" t="s">
        <v>795</v>
      </c>
      <c r="H2527" s="55" t="str">
        <f>"jingdian/"&amp;VLOOKUP(B2527,city!$C$4:$P$352,13,FALSE)&amp;"/"&amp;VLOOKUP(C2527,city!$D$4:$P$352,13,FALSE)&amp;"/jd/"&amp;K2527&amp;".jpg"</f>
        <v>jingdian/yunnan/wenshan/jd/4.jpg</v>
      </c>
      <c r="I2527" s="55" t="str">
        <f t="shared" si="311"/>
        <v>6a,6b</v>
      </c>
      <c r="J2527" s="51">
        <f t="shared" si="314"/>
        <v>253</v>
      </c>
      <c r="K2527" s="51">
        <f>IF(VLOOKUP(J2526,city!$K$4:$L$352,2,0)&gt;K2526,K2526+1,1)</f>
        <v>4</v>
      </c>
      <c r="L2527" s="51">
        <v>1</v>
      </c>
      <c r="M2527" s="51" t="s">
        <v>569</v>
      </c>
      <c r="N2527" s="17">
        <v>104.14</v>
      </c>
      <c r="O2527" s="17">
        <v>24.114000000000001</v>
      </c>
      <c r="P2527" s="51" t="str">
        <f t="shared" si="315"/>
        <v/>
      </c>
      <c r="Q2527" s="51">
        <v>6</v>
      </c>
      <c r="R2527" s="51">
        <f t="shared" si="316"/>
        <v>6</v>
      </c>
      <c r="S2527" s="51" t="str">
        <f t="shared" si="312"/>
        <v>6a</v>
      </c>
      <c r="T2527" s="51" t="str">
        <f t="shared" si="313"/>
        <v>6b</v>
      </c>
    </row>
    <row r="2528" spans="1:20" ht="20" customHeight="1" x14ac:dyDescent="0.15">
      <c r="A2528" s="51">
        <f t="shared" si="310"/>
        <v>125305</v>
      </c>
      <c r="B2528" s="52" t="str">
        <f>VLOOKUP(J2528,city!$A$4:$D$352,3,0)</f>
        <v>云南</v>
      </c>
      <c r="C2528" s="52" t="str">
        <f>VLOOKUP(J2528,city!$A$4:$D$352,4,0)</f>
        <v>文山</v>
      </c>
      <c r="D2528" s="51" t="s">
        <v>6066</v>
      </c>
      <c r="E2528" s="51" t="s">
        <v>6067</v>
      </c>
      <c r="F2528" s="53" t="str">
        <f t="shared" si="309"/>
        <v>104.266,23.377</v>
      </c>
      <c r="G2528" s="54" t="s">
        <v>795</v>
      </c>
      <c r="H2528" s="55" t="str">
        <f>"jingdian/"&amp;VLOOKUP(B2528,city!$C$4:$P$352,13,FALSE)&amp;"/"&amp;VLOOKUP(C2528,city!$D$4:$P$352,13,FALSE)&amp;"/jd/"&amp;K2528&amp;".jpg"</f>
        <v>jingdian/yunnan/wenshan/jd/5.jpg</v>
      </c>
      <c r="I2528" s="55" t="str">
        <f t="shared" si="311"/>
        <v>14a,14b</v>
      </c>
      <c r="J2528" s="51">
        <f t="shared" si="314"/>
        <v>253</v>
      </c>
      <c r="K2528" s="51">
        <f>IF(VLOOKUP(J2527,city!$K$4:$L$352,2,0)&gt;K2527,K2527+1,1)</f>
        <v>5</v>
      </c>
      <c r="L2528" s="51">
        <v>1</v>
      </c>
      <c r="M2528" s="51" t="s">
        <v>569</v>
      </c>
      <c r="N2528" s="17">
        <v>104.26600000000001</v>
      </c>
      <c r="O2528" s="17">
        <v>23.376999999999999</v>
      </c>
      <c r="P2528" s="51" t="str">
        <f t="shared" si="315"/>
        <v/>
      </c>
      <c r="Q2528" s="51">
        <v>14</v>
      </c>
      <c r="R2528" s="51">
        <f t="shared" si="316"/>
        <v>14</v>
      </c>
      <c r="S2528" s="51" t="str">
        <f t="shared" si="312"/>
        <v>14a</v>
      </c>
      <c r="T2528" s="51" t="str">
        <f t="shared" si="313"/>
        <v>14b</v>
      </c>
    </row>
    <row r="2529" spans="1:20" ht="20" customHeight="1" x14ac:dyDescent="0.15">
      <c r="A2529" s="51">
        <f t="shared" si="310"/>
        <v>125306</v>
      </c>
      <c r="B2529" s="52" t="str">
        <f>VLOOKUP(J2529,city!$A$4:$D$352,3,0)</f>
        <v>云南</v>
      </c>
      <c r="C2529" s="52" t="str">
        <f>VLOOKUP(J2529,city!$A$4:$D$352,4,0)</f>
        <v>文山</v>
      </c>
      <c r="D2529" s="51" t="s">
        <v>6068</v>
      </c>
      <c r="E2529" s="51" t="s">
        <v>6069</v>
      </c>
      <c r="F2529" s="53" t="str">
        <f t="shared" si="309"/>
        <v>104.24,23.355</v>
      </c>
      <c r="G2529" s="54" t="s">
        <v>795</v>
      </c>
      <c r="H2529" s="55" t="str">
        <f>"jingdian/"&amp;VLOOKUP(B2529,city!$C$4:$P$352,13,FALSE)&amp;"/"&amp;VLOOKUP(C2529,city!$D$4:$P$352,13,FALSE)&amp;"/jd/"&amp;K2529&amp;".jpg"</f>
        <v>jingdian/yunnan/wenshan/jd/6.jpg</v>
      </c>
      <c r="I2529" s="55" t="str">
        <f t="shared" si="311"/>
        <v>1a,1b</v>
      </c>
      <c r="J2529" s="51">
        <f t="shared" si="314"/>
        <v>253</v>
      </c>
      <c r="K2529" s="51">
        <f>IF(VLOOKUP(J2528,city!$K$4:$L$352,2,0)&gt;K2528,K2528+1,1)</f>
        <v>6</v>
      </c>
      <c r="L2529" s="51">
        <v>1</v>
      </c>
      <c r="M2529" s="51" t="s">
        <v>569</v>
      </c>
      <c r="N2529" s="17">
        <v>104.24</v>
      </c>
      <c r="O2529" s="17">
        <v>23.355</v>
      </c>
      <c r="P2529" s="51" t="str">
        <f t="shared" si="315"/>
        <v/>
      </c>
      <c r="Q2529" s="51">
        <v>1</v>
      </c>
      <c r="R2529" s="51">
        <f t="shared" si="316"/>
        <v>1</v>
      </c>
      <c r="S2529" s="51" t="str">
        <f t="shared" si="312"/>
        <v>1a</v>
      </c>
      <c r="T2529" s="51" t="str">
        <f t="shared" si="313"/>
        <v>1b</v>
      </c>
    </row>
    <row r="2530" spans="1:20" ht="20" customHeight="1" x14ac:dyDescent="0.15">
      <c r="A2530" s="51">
        <f t="shared" si="310"/>
        <v>125307</v>
      </c>
      <c r="B2530" s="52" t="str">
        <f>VLOOKUP(J2530,city!$A$4:$D$352,3,0)</f>
        <v>云南</v>
      </c>
      <c r="C2530" s="52" t="str">
        <f>VLOOKUP(J2530,city!$A$4:$D$352,4,0)</f>
        <v>文山</v>
      </c>
      <c r="D2530" s="51" t="s">
        <v>6070</v>
      </c>
      <c r="E2530" s="51" t="s">
        <v>6071</v>
      </c>
      <c r="F2530" s="53" t="str">
        <f t="shared" si="309"/>
        <v>103.952,24.253</v>
      </c>
      <c r="G2530" s="54" t="s">
        <v>795</v>
      </c>
      <c r="H2530" s="55" t="str">
        <f>"jingdian/"&amp;VLOOKUP(B2530,city!$C$4:$P$352,13,FALSE)&amp;"/"&amp;VLOOKUP(C2530,city!$D$4:$P$352,13,FALSE)&amp;"/jd/"&amp;K2530&amp;".jpg"</f>
        <v>jingdian/yunnan/wenshan/jd/7.jpg</v>
      </c>
      <c r="I2530" s="55" t="str">
        <f t="shared" si="311"/>
        <v>32a,32b</v>
      </c>
      <c r="J2530" s="51">
        <f t="shared" si="314"/>
        <v>253</v>
      </c>
      <c r="K2530" s="51">
        <f>IF(VLOOKUP(J2529,city!$K$4:$L$352,2,0)&gt;K2529,K2529+1,1)</f>
        <v>7</v>
      </c>
      <c r="L2530" s="51">
        <v>1</v>
      </c>
      <c r="M2530" s="51" t="s">
        <v>569</v>
      </c>
      <c r="N2530" s="17">
        <v>103.952</v>
      </c>
      <c r="O2530" s="17">
        <v>24.253</v>
      </c>
      <c r="P2530" s="51" t="str">
        <f t="shared" si="315"/>
        <v/>
      </c>
      <c r="Q2530" s="51">
        <v>32</v>
      </c>
      <c r="R2530" s="51" t="e">
        <f t="shared" si="316"/>
        <v>#N/A</v>
      </c>
      <c r="S2530" s="51" t="str">
        <f t="shared" si="312"/>
        <v>32a</v>
      </c>
      <c r="T2530" s="51" t="str">
        <f t="shared" si="313"/>
        <v>32b</v>
      </c>
    </row>
    <row r="2531" spans="1:20" ht="20" customHeight="1" x14ac:dyDescent="0.15">
      <c r="A2531" s="51">
        <f t="shared" si="310"/>
        <v>125308</v>
      </c>
      <c r="B2531" s="52" t="str">
        <f>VLOOKUP(J2531,city!$A$4:$D$352,3,0)</f>
        <v>云南</v>
      </c>
      <c r="C2531" s="52" t="str">
        <f>VLOOKUP(J2531,city!$A$4:$D$352,4,0)</f>
        <v>文山</v>
      </c>
      <c r="D2531" s="51" t="s">
        <v>6072</v>
      </c>
      <c r="E2531" s="51" t="s">
        <v>6073</v>
      </c>
      <c r="F2531" s="53" t="str">
        <f t="shared" si="309"/>
        <v>104.119,24.143</v>
      </c>
      <c r="G2531" s="54" t="s">
        <v>795</v>
      </c>
      <c r="H2531" s="55" t="str">
        <f>"jingdian/"&amp;VLOOKUP(B2531,city!$C$4:$P$352,13,FALSE)&amp;"/"&amp;VLOOKUP(C2531,city!$D$4:$P$352,13,FALSE)&amp;"/jd/"&amp;K2531&amp;".jpg"</f>
        <v>jingdian/yunnan/wenshan/jd/8.jpg</v>
      </c>
      <c r="I2531" s="55" t="str">
        <f t="shared" si="311"/>
        <v>11a,11b</v>
      </c>
      <c r="J2531" s="51">
        <f t="shared" si="314"/>
        <v>253</v>
      </c>
      <c r="K2531" s="51">
        <f>IF(VLOOKUP(J2530,city!$K$4:$L$352,2,0)&gt;K2530,K2530+1,1)</f>
        <v>8</v>
      </c>
      <c r="L2531" s="51">
        <v>1</v>
      </c>
      <c r="M2531" s="51" t="s">
        <v>569</v>
      </c>
      <c r="N2531" s="17">
        <v>104.119</v>
      </c>
      <c r="O2531" s="17">
        <v>24.143000000000001</v>
      </c>
      <c r="P2531" s="51" t="str">
        <f t="shared" si="315"/>
        <v/>
      </c>
      <c r="Q2531" s="51">
        <v>11</v>
      </c>
      <c r="R2531" s="51">
        <f t="shared" si="316"/>
        <v>11</v>
      </c>
      <c r="S2531" s="51" t="str">
        <f t="shared" si="312"/>
        <v>11a</v>
      </c>
      <c r="T2531" s="51" t="str">
        <f t="shared" si="313"/>
        <v>11b</v>
      </c>
    </row>
    <row r="2532" spans="1:20" ht="20" customHeight="1" x14ac:dyDescent="0.15">
      <c r="A2532" s="51">
        <f t="shared" si="310"/>
        <v>125309</v>
      </c>
      <c r="B2532" s="52" t="str">
        <f>VLOOKUP(J2532,city!$A$4:$D$352,3,0)</f>
        <v>云南</v>
      </c>
      <c r="C2532" s="52" t="str">
        <f>VLOOKUP(J2532,city!$A$4:$D$352,4,0)</f>
        <v>文山</v>
      </c>
      <c r="D2532" s="51" t="s">
        <v>6074</v>
      </c>
      <c r="E2532" s="51" t="s">
        <v>6075</v>
      </c>
      <c r="F2532" s="53" t="str">
        <f t="shared" si="309"/>
        <v>105.509,23.759</v>
      </c>
      <c r="G2532" s="54" t="s">
        <v>795</v>
      </c>
      <c r="H2532" s="55" t="str">
        <f>"jingdian/"&amp;VLOOKUP(B2532,city!$C$4:$P$352,13,FALSE)&amp;"/"&amp;VLOOKUP(C2532,city!$D$4:$P$352,13,FALSE)&amp;"/jd/"&amp;K2532&amp;".jpg"</f>
        <v>jingdian/yunnan/wenshan/jd/9.jpg</v>
      </c>
      <c r="I2532" s="55" t="str">
        <f t="shared" si="311"/>
        <v>8a,8b</v>
      </c>
      <c r="J2532" s="51">
        <f t="shared" si="314"/>
        <v>253</v>
      </c>
      <c r="K2532" s="51">
        <f>IF(VLOOKUP(J2531,city!$K$4:$L$352,2,0)&gt;K2531,K2531+1,1)</f>
        <v>9</v>
      </c>
      <c r="L2532" s="51">
        <v>1</v>
      </c>
      <c r="M2532" s="51" t="s">
        <v>569</v>
      </c>
      <c r="N2532" s="17">
        <v>105.509</v>
      </c>
      <c r="O2532" s="17">
        <v>23.759</v>
      </c>
      <c r="P2532" s="51" t="str">
        <f t="shared" si="315"/>
        <v/>
      </c>
      <c r="Q2532" s="51">
        <v>8</v>
      </c>
      <c r="R2532" s="51">
        <f t="shared" si="316"/>
        <v>8</v>
      </c>
      <c r="S2532" s="51" t="str">
        <f t="shared" si="312"/>
        <v>8a</v>
      </c>
      <c r="T2532" s="51" t="str">
        <f t="shared" si="313"/>
        <v>8b</v>
      </c>
    </row>
    <row r="2533" spans="1:20" ht="20" customHeight="1" x14ac:dyDescent="0.15">
      <c r="A2533" s="51">
        <f t="shared" si="310"/>
        <v>125310</v>
      </c>
      <c r="B2533" s="52" t="str">
        <f>VLOOKUP(J2533,city!$A$4:$D$352,3,0)</f>
        <v>云南</v>
      </c>
      <c r="C2533" s="52" t="str">
        <f>VLOOKUP(J2533,city!$A$4:$D$352,4,0)</f>
        <v>文山</v>
      </c>
      <c r="D2533" s="51" t="s">
        <v>6076</v>
      </c>
      <c r="E2533" s="51" t="s">
        <v>6077</v>
      </c>
      <c r="F2533" s="53" t="str">
        <f t="shared" si="309"/>
        <v>103.953,23.304</v>
      </c>
      <c r="G2533" s="54" t="s">
        <v>795</v>
      </c>
      <c r="H2533" s="55" t="str">
        <f>"jingdian/"&amp;VLOOKUP(B2533,city!$C$4:$P$352,13,FALSE)&amp;"/"&amp;VLOOKUP(C2533,city!$D$4:$P$352,13,FALSE)&amp;"/jd/"&amp;K2533&amp;".jpg"</f>
        <v>jingdian/yunnan/wenshan/jd/10.jpg</v>
      </c>
      <c r="I2533" s="55" t="str">
        <f t="shared" si="311"/>
        <v>11a,11b</v>
      </c>
      <c r="J2533" s="51">
        <f t="shared" si="314"/>
        <v>253</v>
      </c>
      <c r="K2533" s="51">
        <f>IF(VLOOKUP(J2532,city!$K$4:$L$352,2,0)&gt;K2532,K2532+1,1)</f>
        <v>10</v>
      </c>
      <c r="L2533" s="51">
        <v>1</v>
      </c>
      <c r="M2533" s="51" t="s">
        <v>569</v>
      </c>
      <c r="N2533" s="17">
        <v>103.953</v>
      </c>
      <c r="O2533" s="17">
        <v>23.303999999999998</v>
      </c>
      <c r="P2533" s="51" t="str">
        <f t="shared" si="315"/>
        <v>104.4239,23.8246</v>
      </c>
      <c r="Q2533" s="51">
        <v>11</v>
      </c>
      <c r="R2533" s="51">
        <f t="shared" si="316"/>
        <v>11</v>
      </c>
      <c r="S2533" s="51" t="str">
        <f t="shared" si="312"/>
        <v>11a</v>
      </c>
      <c r="T2533" s="51" t="str">
        <f t="shared" si="313"/>
        <v>11b</v>
      </c>
    </row>
    <row r="2534" spans="1:20" ht="20" customHeight="1" x14ac:dyDescent="0.15">
      <c r="A2534" s="51">
        <f t="shared" si="310"/>
        <v>125401</v>
      </c>
      <c r="B2534" s="52" t="str">
        <f>VLOOKUP(J2534,city!$A$4:$D$352,3,0)</f>
        <v>云南</v>
      </c>
      <c r="C2534" s="52" t="str">
        <f>VLOOKUP(J2534,city!$A$4:$D$352,4,0)</f>
        <v>西双版纳</v>
      </c>
      <c r="D2534" s="51" t="s">
        <v>6078</v>
      </c>
      <c r="E2534" s="51" t="s">
        <v>6079</v>
      </c>
      <c r="F2534" s="53" t="str">
        <f t="shared" si="309"/>
        <v>100.863,22.172</v>
      </c>
      <c r="G2534" s="54" t="s">
        <v>795</v>
      </c>
      <c r="H2534" s="55" t="str">
        <f>"jingdian/"&amp;VLOOKUP(B2534,city!$C$4:$P$352,13,FALSE)&amp;"/"&amp;VLOOKUP(C2534,city!$D$4:$P$352,13,FALSE)&amp;"/jd/"&amp;K2534&amp;".jpg"</f>
        <v>jingdian/yunnan/xishuangbanna/jd/1.jpg</v>
      </c>
      <c r="I2534" s="55" t="str">
        <f t="shared" si="311"/>
        <v>2a,2b</v>
      </c>
      <c r="J2534" s="51">
        <f t="shared" si="314"/>
        <v>254</v>
      </c>
      <c r="K2534" s="51">
        <f>IF(VLOOKUP(J2533,city!$K$4:$L$352,2,0)&gt;K2533,K2533+1,1)</f>
        <v>1</v>
      </c>
      <c r="L2534" s="51">
        <v>1</v>
      </c>
      <c r="M2534" s="51" t="s">
        <v>571</v>
      </c>
      <c r="N2534" s="17">
        <v>100.863</v>
      </c>
      <c r="O2534" s="17">
        <v>22.172000000000001</v>
      </c>
      <c r="P2534" s="51" t="str">
        <f t="shared" si="315"/>
        <v/>
      </c>
      <c r="Q2534" s="51">
        <v>2</v>
      </c>
      <c r="R2534" s="51">
        <f t="shared" si="316"/>
        <v>2</v>
      </c>
      <c r="S2534" s="51" t="str">
        <f t="shared" si="312"/>
        <v>2a</v>
      </c>
      <c r="T2534" s="51" t="str">
        <f t="shared" si="313"/>
        <v>2b</v>
      </c>
    </row>
    <row r="2535" spans="1:20" ht="20" customHeight="1" x14ac:dyDescent="0.15">
      <c r="A2535" s="51">
        <f t="shared" si="310"/>
        <v>125402</v>
      </c>
      <c r="B2535" s="52" t="str">
        <f>VLOOKUP(J2535,city!$A$4:$D$352,3,0)</f>
        <v>云南</v>
      </c>
      <c r="C2535" s="52" t="str">
        <f>VLOOKUP(J2535,city!$A$4:$D$352,4,0)</f>
        <v>西双版纳</v>
      </c>
      <c r="D2535" s="51" t="s">
        <v>6080</v>
      </c>
      <c r="E2535" s="51" t="s">
        <v>6081</v>
      </c>
      <c r="F2535" s="53" t="str">
        <f t="shared" si="309"/>
        <v>100.814,21.998</v>
      </c>
      <c r="G2535" s="54" t="s">
        <v>795</v>
      </c>
      <c r="H2535" s="55" t="str">
        <f>"jingdian/"&amp;VLOOKUP(B2535,city!$C$4:$P$352,13,FALSE)&amp;"/"&amp;VLOOKUP(C2535,city!$D$4:$P$352,13,FALSE)&amp;"/jd/"&amp;K2535&amp;".jpg"</f>
        <v>jingdian/yunnan/xishuangbanna/jd/2.jpg</v>
      </c>
      <c r="I2535" s="55" t="str">
        <f t="shared" si="311"/>
        <v>1a,1b</v>
      </c>
      <c r="J2535" s="51">
        <f t="shared" si="314"/>
        <v>254</v>
      </c>
      <c r="K2535" s="51">
        <f>IF(VLOOKUP(J2534,city!$K$4:$L$352,2,0)&gt;K2534,K2534+1,1)</f>
        <v>2</v>
      </c>
      <c r="L2535" s="51">
        <v>1</v>
      </c>
      <c r="M2535" s="51" t="s">
        <v>571</v>
      </c>
      <c r="N2535" s="17">
        <v>100.81399999999999</v>
      </c>
      <c r="O2535" s="17">
        <v>21.998000000000001</v>
      </c>
      <c r="P2535" s="51" t="str">
        <f t="shared" si="315"/>
        <v/>
      </c>
      <c r="Q2535" s="51">
        <v>1</v>
      </c>
      <c r="R2535" s="51">
        <f t="shared" si="316"/>
        <v>1</v>
      </c>
      <c r="S2535" s="51" t="str">
        <f t="shared" si="312"/>
        <v>1a</v>
      </c>
      <c r="T2535" s="51" t="str">
        <f t="shared" si="313"/>
        <v>1b</v>
      </c>
    </row>
    <row r="2536" spans="1:20" ht="20" customHeight="1" x14ac:dyDescent="0.15">
      <c r="A2536" s="51">
        <f t="shared" si="310"/>
        <v>125403</v>
      </c>
      <c r="B2536" s="52" t="str">
        <f>VLOOKUP(J2536,city!$A$4:$D$352,3,0)</f>
        <v>云南</v>
      </c>
      <c r="C2536" s="52" t="str">
        <f>VLOOKUP(J2536,city!$A$4:$D$352,4,0)</f>
        <v>西双版纳</v>
      </c>
      <c r="D2536" s="51" t="s">
        <v>6082</v>
      </c>
      <c r="E2536" s="51" t="s">
        <v>6083</v>
      </c>
      <c r="F2536" s="53" t="str">
        <f t="shared" si="309"/>
        <v>101.263,21.93</v>
      </c>
      <c r="G2536" s="54" t="s">
        <v>795</v>
      </c>
      <c r="H2536" s="55" t="str">
        <f>"jingdian/"&amp;VLOOKUP(B2536,city!$C$4:$P$352,13,FALSE)&amp;"/"&amp;VLOOKUP(C2536,city!$D$4:$P$352,13,FALSE)&amp;"/jd/"&amp;K2536&amp;".jpg"</f>
        <v>jingdian/yunnan/xishuangbanna/jd/3.jpg</v>
      </c>
      <c r="I2536" s="55" t="str">
        <f t="shared" si="311"/>
        <v>1a,1b</v>
      </c>
      <c r="J2536" s="51">
        <f t="shared" si="314"/>
        <v>254</v>
      </c>
      <c r="K2536" s="51">
        <f>IF(VLOOKUP(J2535,city!$K$4:$L$352,2,0)&gt;K2535,K2535+1,1)</f>
        <v>3</v>
      </c>
      <c r="L2536" s="51">
        <v>1</v>
      </c>
      <c r="M2536" s="51" t="s">
        <v>571</v>
      </c>
      <c r="N2536" s="17">
        <v>101.26300000000001</v>
      </c>
      <c r="O2536" s="17">
        <v>21.93</v>
      </c>
      <c r="P2536" s="51" t="str">
        <f t="shared" si="315"/>
        <v/>
      </c>
      <c r="Q2536" s="51">
        <v>1</v>
      </c>
      <c r="R2536" s="51">
        <f t="shared" si="316"/>
        <v>1</v>
      </c>
      <c r="S2536" s="51" t="str">
        <f t="shared" si="312"/>
        <v>1a</v>
      </c>
      <c r="T2536" s="51" t="str">
        <f t="shared" si="313"/>
        <v>1b</v>
      </c>
    </row>
    <row r="2537" spans="1:20" ht="20" customHeight="1" x14ac:dyDescent="0.15">
      <c r="A2537" s="51">
        <f t="shared" si="310"/>
        <v>125404</v>
      </c>
      <c r="B2537" s="52" t="str">
        <f>VLOOKUP(J2537,city!$A$4:$D$352,3,0)</f>
        <v>云南</v>
      </c>
      <c r="C2537" s="52" t="str">
        <f>VLOOKUP(J2537,city!$A$4:$D$352,4,0)</f>
        <v>西双版纳</v>
      </c>
      <c r="D2537" s="51" t="s">
        <v>6084</v>
      </c>
      <c r="E2537" s="51" t="s">
        <v>6085</v>
      </c>
      <c r="F2537" s="53" t="str">
        <f t="shared" si="309"/>
        <v>100.881,22.033</v>
      </c>
      <c r="G2537" s="54" t="s">
        <v>795</v>
      </c>
      <c r="H2537" s="55" t="str">
        <f>"jingdian/"&amp;VLOOKUP(B2537,city!$C$4:$P$352,13,FALSE)&amp;"/"&amp;VLOOKUP(C2537,city!$D$4:$P$352,13,FALSE)&amp;"/jd/"&amp;K2537&amp;".jpg"</f>
        <v>jingdian/yunnan/xishuangbanna/jd/4.jpg</v>
      </c>
      <c r="I2537" s="55" t="str">
        <f t="shared" si="311"/>
        <v>1a,1b</v>
      </c>
      <c r="J2537" s="51">
        <f t="shared" si="314"/>
        <v>254</v>
      </c>
      <c r="K2537" s="51">
        <f>IF(VLOOKUP(J2536,city!$K$4:$L$352,2,0)&gt;K2536,K2536+1,1)</f>
        <v>4</v>
      </c>
      <c r="L2537" s="51">
        <v>1</v>
      </c>
      <c r="M2537" s="51" t="s">
        <v>571</v>
      </c>
      <c r="N2537" s="17">
        <v>100.881</v>
      </c>
      <c r="O2537" s="17">
        <v>22.033000000000001</v>
      </c>
      <c r="P2537" s="51" t="str">
        <f t="shared" si="315"/>
        <v/>
      </c>
      <c r="Q2537" s="51">
        <v>1</v>
      </c>
      <c r="R2537" s="51">
        <f t="shared" si="316"/>
        <v>2</v>
      </c>
      <c r="S2537" s="51" t="str">
        <f t="shared" si="312"/>
        <v>1a</v>
      </c>
      <c r="T2537" s="51" t="str">
        <f t="shared" si="313"/>
        <v>1b</v>
      </c>
    </row>
    <row r="2538" spans="1:20" ht="20" customHeight="1" x14ac:dyDescent="0.15">
      <c r="A2538" s="51">
        <f t="shared" si="310"/>
        <v>125405</v>
      </c>
      <c r="B2538" s="52" t="str">
        <f>VLOOKUP(J2538,city!$A$4:$D$352,3,0)</f>
        <v>云南</v>
      </c>
      <c r="C2538" s="52" t="str">
        <f>VLOOKUP(J2538,city!$A$4:$D$352,4,0)</f>
        <v>西双版纳</v>
      </c>
      <c r="D2538" s="51" t="s">
        <v>6086</v>
      </c>
      <c r="E2538" s="51" t="s">
        <v>6087</v>
      </c>
      <c r="F2538" s="53" t="str">
        <f t="shared" si="309"/>
        <v>101.595,21.627</v>
      </c>
      <c r="G2538" s="54" t="s">
        <v>795</v>
      </c>
      <c r="H2538" s="55" t="str">
        <f>"jingdian/"&amp;VLOOKUP(B2538,city!$C$4:$P$352,13,FALSE)&amp;"/"&amp;VLOOKUP(C2538,city!$D$4:$P$352,13,FALSE)&amp;"/jd/"&amp;K2538&amp;".jpg"</f>
        <v>jingdian/yunnan/xishuangbanna/jd/5.jpg</v>
      </c>
      <c r="I2538" s="55" t="str">
        <f t="shared" si="311"/>
        <v>2a,2b</v>
      </c>
      <c r="J2538" s="51">
        <f t="shared" si="314"/>
        <v>254</v>
      </c>
      <c r="K2538" s="51">
        <f>IF(VLOOKUP(J2537,city!$K$4:$L$352,2,0)&gt;K2537,K2537+1,1)</f>
        <v>5</v>
      </c>
      <c r="L2538" s="51">
        <v>1</v>
      </c>
      <c r="M2538" s="51" t="s">
        <v>571</v>
      </c>
      <c r="N2538" s="17">
        <v>101.595</v>
      </c>
      <c r="O2538" s="17">
        <v>21.626999999999999</v>
      </c>
      <c r="P2538" s="51" t="str">
        <f t="shared" si="315"/>
        <v/>
      </c>
      <c r="Q2538" s="51">
        <v>2</v>
      </c>
      <c r="R2538" s="51">
        <f t="shared" si="316"/>
        <v>2</v>
      </c>
      <c r="S2538" s="51" t="str">
        <f t="shared" si="312"/>
        <v>2a</v>
      </c>
      <c r="T2538" s="51" t="str">
        <f t="shared" si="313"/>
        <v>2b</v>
      </c>
    </row>
    <row r="2539" spans="1:20" ht="20" customHeight="1" x14ac:dyDescent="0.15">
      <c r="A2539" s="51">
        <f t="shared" si="310"/>
        <v>125406</v>
      </c>
      <c r="B2539" s="52" t="str">
        <f>VLOOKUP(J2539,city!$A$4:$D$352,3,0)</f>
        <v>云南</v>
      </c>
      <c r="C2539" s="52" t="str">
        <f>VLOOKUP(J2539,city!$A$4:$D$352,4,0)</f>
        <v>西双版纳</v>
      </c>
      <c r="D2539" s="51" t="s">
        <v>6088</v>
      </c>
      <c r="E2539" s="51" t="s">
        <v>6089</v>
      </c>
      <c r="F2539" s="53" t="str">
        <f t="shared" si="309"/>
        <v>100.992,22.061</v>
      </c>
      <c r="G2539" s="54" t="s">
        <v>795</v>
      </c>
      <c r="H2539" s="55" t="str">
        <f>"jingdian/"&amp;VLOOKUP(B2539,city!$C$4:$P$352,13,FALSE)&amp;"/"&amp;VLOOKUP(C2539,city!$D$4:$P$352,13,FALSE)&amp;"/jd/"&amp;K2539&amp;".jpg"</f>
        <v>jingdian/yunnan/xishuangbanna/jd/6.jpg</v>
      </c>
      <c r="I2539" s="55" t="str">
        <f t="shared" si="311"/>
        <v>31a,31b</v>
      </c>
      <c r="J2539" s="51">
        <f t="shared" si="314"/>
        <v>254</v>
      </c>
      <c r="K2539" s="51">
        <f>IF(VLOOKUP(J2538,city!$K$4:$L$352,2,0)&gt;K2538,K2538+1,1)</f>
        <v>6</v>
      </c>
      <c r="L2539" s="51">
        <v>1</v>
      </c>
      <c r="M2539" s="51" t="s">
        <v>571</v>
      </c>
      <c r="N2539" s="17">
        <v>100.992</v>
      </c>
      <c r="O2539" s="17">
        <v>22.061</v>
      </c>
      <c r="P2539" s="51" t="str">
        <f t="shared" si="315"/>
        <v/>
      </c>
      <c r="Q2539" s="51">
        <v>31</v>
      </c>
      <c r="R2539" s="51">
        <f t="shared" si="316"/>
        <v>11</v>
      </c>
      <c r="S2539" s="51" t="str">
        <f t="shared" si="312"/>
        <v>31a</v>
      </c>
      <c r="T2539" s="51" t="str">
        <f t="shared" si="313"/>
        <v>31b</v>
      </c>
    </row>
    <row r="2540" spans="1:20" ht="20" customHeight="1" x14ac:dyDescent="0.15">
      <c r="A2540" s="51">
        <f t="shared" si="310"/>
        <v>125407</v>
      </c>
      <c r="B2540" s="52" t="str">
        <f>VLOOKUP(J2540,city!$A$4:$D$352,3,0)</f>
        <v>云南</v>
      </c>
      <c r="C2540" s="52" t="str">
        <f>VLOOKUP(J2540,city!$A$4:$D$352,4,0)</f>
        <v>西双版纳</v>
      </c>
      <c r="D2540" s="51" t="s">
        <v>6090</v>
      </c>
      <c r="E2540" s="51" t="s">
        <v>6091</v>
      </c>
      <c r="F2540" s="53" t="str">
        <f t="shared" si="309"/>
        <v>100.953,21.855</v>
      </c>
      <c r="G2540" s="54" t="s">
        <v>795</v>
      </c>
      <c r="H2540" s="55" t="str">
        <f>"jingdian/"&amp;VLOOKUP(B2540,city!$C$4:$P$352,13,FALSE)&amp;"/"&amp;VLOOKUP(C2540,city!$D$4:$P$352,13,FALSE)&amp;"/jd/"&amp;K2540&amp;".jpg"</f>
        <v>jingdian/yunnan/xishuangbanna/jd/7.jpg</v>
      </c>
      <c r="I2540" s="55" t="str">
        <f t="shared" si="311"/>
        <v>2a,2b</v>
      </c>
      <c r="J2540" s="51">
        <f t="shared" si="314"/>
        <v>254</v>
      </c>
      <c r="K2540" s="51">
        <f>IF(VLOOKUP(J2539,city!$K$4:$L$352,2,0)&gt;K2539,K2539+1,1)</f>
        <v>7</v>
      </c>
      <c r="L2540" s="51">
        <v>1</v>
      </c>
      <c r="M2540" s="51" t="s">
        <v>571</v>
      </c>
      <c r="N2540" s="17">
        <v>100.953</v>
      </c>
      <c r="O2540" s="17">
        <v>21.855</v>
      </c>
      <c r="P2540" s="51" t="str">
        <f t="shared" si="315"/>
        <v/>
      </c>
      <c r="Q2540" s="51">
        <v>2</v>
      </c>
      <c r="R2540" s="51">
        <f t="shared" si="316"/>
        <v>1</v>
      </c>
      <c r="S2540" s="51" t="str">
        <f t="shared" si="312"/>
        <v>2a</v>
      </c>
      <c r="T2540" s="51" t="str">
        <f t="shared" si="313"/>
        <v>2b</v>
      </c>
    </row>
    <row r="2541" spans="1:20" ht="20" customHeight="1" x14ac:dyDescent="0.15">
      <c r="A2541" s="51">
        <f t="shared" si="310"/>
        <v>125408</v>
      </c>
      <c r="B2541" s="52" t="str">
        <f>VLOOKUP(J2541,city!$A$4:$D$352,3,0)</f>
        <v>云南</v>
      </c>
      <c r="C2541" s="52" t="str">
        <f>VLOOKUP(J2541,city!$A$4:$D$352,4,0)</f>
        <v>西双版纳</v>
      </c>
      <c r="D2541" s="51" t="s">
        <v>6092</v>
      </c>
      <c r="E2541" s="51" t="s">
        <v>6093</v>
      </c>
      <c r="F2541" s="53" t="str">
        <f t="shared" si="309"/>
        <v>101.596,21.629</v>
      </c>
      <c r="G2541" s="54" t="s">
        <v>795</v>
      </c>
      <c r="H2541" s="55" t="str">
        <f>"jingdian/"&amp;VLOOKUP(B2541,city!$C$4:$P$352,13,FALSE)&amp;"/"&amp;VLOOKUP(C2541,city!$D$4:$P$352,13,FALSE)&amp;"/jd/"&amp;K2541&amp;".jpg"</f>
        <v>jingdian/yunnan/xishuangbanna/jd/8.jpg</v>
      </c>
      <c r="I2541" s="55" t="str">
        <f t="shared" si="311"/>
        <v>16a,16b</v>
      </c>
      <c r="J2541" s="51">
        <f t="shared" si="314"/>
        <v>254</v>
      </c>
      <c r="K2541" s="51">
        <f>IF(VLOOKUP(J2540,city!$K$4:$L$352,2,0)&gt;K2540,K2540+1,1)</f>
        <v>8</v>
      </c>
      <c r="L2541" s="51">
        <v>1</v>
      </c>
      <c r="M2541" s="51" t="s">
        <v>571</v>
      </c>
      <c r="N2541" s="17">
        <v>101.596</v>
      </c>
      <c r="O2541" s="17">
        <v>21.629000000000001</v>
      </c>
      <c r="P2541" s="51" t="str">
        <f t="shared" si="315"/>
        <v/>
      </c>
      <c r="Q2541" s="51">
        <v>16</v>
      </c>
      <c r="R2541" s="51" t="e">
        <f t="shared" si="316"/>
        <v>#N/A</v>
      </c>
      <c r="S2541" s="51" t="str">
        <f t="shared" si="312"/>
        <v>16a</v>
      </c>
      <c r="T2541" s="51" t="str">
        <f t="shared" si="313"/>
        <v>16b</v>
      </c>
    </row>
    <row r="2542" spans="1:20" ht="20" customHeight="1" x14ac:dyDescent="0.15">
      <c r="A2542" s="51">
        <f t="shared" si="310"/>
        <v>125409</v>
      </c>
      <c r="B2542" s="52" t="str">
        <f>VLOOKUP(J2542,city!$A$4:$D$352,3,0)</f>
        <v>云南</v>
      </c>
      <c r="C2542" s="52" t="str">
        <f>VLOOKUP(J2542,city!$A$4:$D$352,4,0)</f>
        <v>西双版纳</v>
      </c>
      <c r="D2542" s="51" t="s">
        <v>6094</v>
      </c>
      <c r="E2542" s="51" t="s">
        <v>6095</v>
      </c>
      <c r="F2542" s="53" t="str">
        <f t="shared" si="309"/>
        <v>100.813,21.969</v>
      </c>
      <c r="G2542" s="54" t="s">
        <v>795</v>
      </c>
      <c r="H2542" s="55" t="str">
        <f>"jingdian/"&amp;VLOOKUP(B2542,city!$C$4:$P$352,13,FALSE)&amp;"/"&amp;VLOOKUP(C2542,city!$D$4:$P$352,13,FALSE)&amp;"/jd/"&amp;K2542&amp;".jpg"</f>
        <v>jingdian/yunnan/xishuangbanna/jd/9.jpg</v>
      </c>
      <c r="I2542" s="55" t="str">
        <f t="shared" si="311"/>
        <v>12a,12b</v>
      </c>
      <c r="J2542" s="51">
        <f t="shared" si="314"/>
        <v>254</v>
      </c>
      <c r="K2542" s="51">
        <f>IF(VLOOKUP(J2541,city!$K$4:$L$352,2,0)&gt;K2541,K2541+1,1)</f>
        <v>9</v>
      </c>
      <c r="L2542" s="51">
        <v>1</v>
      </c>
      <c r="M2542" s="51" t="s">
        <v>571</v>
      </c>
      <c r="N2542" s="17">
        <v>100.813</v>
      </c>
      <c r="O2542" s="17">
        <v>21.969000000000001</v>
      </c>
      <c r="P2542" s="51" t="str">
        <f t="shared" si="315"/>
        <v/>
      </c>
      <c r="Q2542" s="51">
        <v>12</v>
      </c>
      <c r="R2542" s="51">
        <f t="shared" si="316"/>
        <v>12</v>
      </c>
      <c r="S2542" s="51" t="str">
        <f t="shared" si="312"/>
        <v>12a</v>
      </c>
      <c r="T2542" s="51" t="str">
        <f t="shared" si="313"/>
        <v>12b</v>
      </c>
    </row>
    <row r="2543" spans="1:20" ht="20" customHeight="1" x14ac:dyDescent="0.15">
      <c r="A2543" s="51">
        <f t="shared" si="310"/>
        <v>125410</v>
      </c>
      <c r="B2543" s="52" t="str">
        <f>VLOOKUP(J2543,city!$A$4:$D$352,3,0)</f>
        <v>云南</v>
      </c>
      <c r="C2543" s="52" t="str">
        <f>VLOOKUP(J2543,city!$A$4:$D$352,4,0)</f>
        <v>西双版纳</v>
      </c>
      <c r="D2543" s="51" t="s">
        <v>6096</v>
      </c>
      <c r="E2543" s="51" t="s">
        <v>6097</v>
      </c>
      <c r="F2543" s="53" t="str">
        <f t="shared" si="309"/>
        <v>100.772,22.053</v>
      </c>
      <c r="G2543" s="54" t="s">
        <v>795</v>
      </c>
      <c r="H2543" s="55" t="str">
        <f>"jingdian/"&amp;VLOOKUP(B2543,city!$C$4:$P$352,13,FALSE)&amp;"/"&amp;VLOOKUP(C2543,city!$D$4:$P$352,13,FALSE)&amp;"/jd/"&amp;K2543&amp;".jpg"</f>
        <v>jingdian/yunnan/xishuangbanna/jd/10.jpg</v>
      </c>
      <c r="I2543" s="55" t="str">
        <f t="shared" si="311"/>
        <v>6a,6b</v>
      </c>
      <c r="J2543" s="51">
        <f t="shared" si="314"/>
        <v>254</v>
      </c>
      <c r="K2543" s="51">
        <f>IF(VLOOKUP(J2542,city!$K$4:$L$352,2,0)&gt;K2542,K2542+1,1)</f>
        <v>10</v>
      </c>
      <c r="L2543" s="51">
        <v>1</v>
      </c>
      <c r="M2543" s="51" t="s">
        <v>571</v>
      </c>
      <c r="N2543" s="17">
        <v>100.77200000000001</v>
      </c>
      <c r="O2543" s="17">
        <v>22.053000000000001</v>
      </c>
      <c r="P2543" s="51" t="str">
        <f t="shared" si="315"/>
        <v>101.0542,21.9327</v>
      </c>
      <c r="Q2543" s="51">
        <v>6</v>
      </c>
      <c r="R2543" s="51">
        <f t="shared" si="316"/>
        <v>6</v>
      </c>
      <c r="S2543" s="51" t="str">
        <f t="shared" si="312"/>
        <v>6a</v>
      </c>
      <c r="T2543" s="51" t="str">
        <f t="shared" si="313"/>
        <v>6b</v>
      </c>
    </row>
    <row r="2544" spans="1:20" ht="20" customHeight="1" x14ac:dyDescent="0.15">
      <c r="A2544" s="51">
        <f t="shared" si="310"/>
        <v>125501</v>
      </c>
      <c r="B2544" s="52" t="str">
        <f>VLOOKUP(J2544,city!$A$4:$D$352,3,0)</f>
        <v>陕西</v>
      </c>
      <c r="C2544" s="52" t="str">
        <f>VLOOKUP(J2544,city!$A$4:$D$352,4,0)</f>
        <v>西安</v>
      </c>
      <c r="D2544" s="57" t="s">
        <v>1086</v>
      </c>
      <c r="E2544" s="52" t="s">
        <v>6098</v>
      </c>
      <c r="F2544" s="53" t="str">
        <f t="shared" si="309"/>
        <v>109.289,34.389</v>
      </c>
      <c r="G2544" s="54" t="s">
        <v>795</v>
      </c>
      <c r="H2544" s="55" t="str">
        <f>"jingdian/"&amp;VLOOKUP(B2544,city!$C$4:$P$352,13,FALSE)&amp;"/"&amp;VLOOKUP(C2544,city!$D$4:$P$352,13,FALSE)&amp;"/jd/"&amp;K2544&amp;".jpg"</f>
        <v>jingdian/shanxi2/xian/jd/1.jpg</v>
      </c>
      <c r="I2544" s="55" t="str">
        <f t="shared" si="311"/>
        <v>27a,27b</v>
      </c>
      <c r="J2544" s="51">
        <f t="shared" si="314"/>
        <v>255</v>
      </c>
      <c r="K2544" s="51">
        <f>IF(VLOOKUP(J2543,city!$K$4:$L$352,2,0)&gt;K2543,K2543+1,1)</f>
        <v>1</v>
      </c>
      <c r="L2544" s="51">
        <v>1</v>
      </c>
      <c r="M2544" s="51" t="s">
        <v>574</v>
      </c>
      <c r="N2544" s="17">
        <v>109.289</v>
      </c>
      <c r="O2544" s="17">
        <v>34.389000000000003</v>
      </c>
      <c r="P2544" s="51" t="str">
        <f t="shared" si="315"/>
        <v/>
      </c>
      <c r="Q2544" s="51">
        <v>27</v>
      </c>
      <c r="R2544" s="51">
        <f t="shared" si="316"/>
        <v>27</v>
      </c>
      <c r="S2544" s="51" t="str">
        <f t="shared" si="312"/>
        <v>27a</v>
      </c>
      <c r="T2544" s="51" t="str">
        <f t="shared" si="313"/>
        <v>27b</v>
      </c>
    </row>
    <row r="2545" spans="1:20" ht="20" customHeight="1" x14ac:dyDescent="0.15">
      <c r="A2545" s="51">
        <f t="shared" si="310"/>
        <v>125502</v>
      </c>
      <c r="B2545" s="52" t="str">
        <f>VLOOKUP(J2545,city!$A$4:$D$352,3,0)</f>
        <v>陕西</v>
      </c>
      <c r="C2545" s="52" t="str">
        <f>VLOOKUP(J2545,city!$A$4:$D$352,4,0)</f>
        <v>西安</v>
      </c>
      <c r="D2545" s="57" t="s">
        <v>6099</v>
      </c>
      <c r="E2545" s="52" t="s">
        <v>6100</v>
      </c>
      <c r="F2545" s="53" t="str">
        <f t="shared" si="309"/>
        <v>108.97,34.223</v>
      </c>
      <c r="G2545" s="54" t="s">
        <v>795</v>
      </c>
      <c r="H2545" s="55" t="str">
        <f>"jingdian/"&amp;VLOOKUP(B2545,city!$C$4:$P$352,13,FALSE)&amp;"/"&amp;VLOOKUP(C2545,city!$D$4:$P$352,13,FALSE)&amp;"/jd/"&amp;K2545&amp;".jpg"</f>
        <v>jingdian/shanxi2/xian/jd/2.jpg</v>
      </c>
      <c r="I2545" s="55" t="str">
        <f t="shared" si="311"/>
        <v>14a,14b</v>
      </c>
      <c r="J2545" s="51">
        <f t="shared" si="314"/>
        <v>255</v>
      </c>
      <c r="K2545" s="51">
        <f>IF(VLOOKUP(J2544,city!$K$4:$L$352,2,0)&gt;K2544,K2544+1,1)</f>
        <v>2</v>
      </c>
      <c r="L2545" s="51">
        <v>1</v>
      </c>
      <c r="M2545" s="51" t="s">
        <v>574</v>
      </c>
      <c r="N2545" s="17">
        <v>108.97</v>
      </c>
      <c r="O2545" s="17">
        <v>34.222999999999999</v>
      </c>
      <c r="P2545" s="51" t="str">
        <f t="shared" si="315"/>
        <v/>
      </c>
      <c r="Q2545" s="51">
        <v>14</v>
      </c>
      <c r="R2545" s="51">
        <f t="shared" si="316"/>
        <v>14</v>
      </c>
      <c r="S2545" s="51" t="str">
        <f t="shared" si="312"/>
        <v>14a</v>
      </c>
      <c r="T2545" s="51" t="str">
        <f t="shared" si="313"/>
        <v>14b</v>
      </c>
    </row>
    <row r="2546" spans="1:20" ht="20" customHeight="1" x14ac:dyDescent="0.15">
      <c r="A2546" s="51">
        <f t="shared" si="310"/>
        <v>125503</v>
      </c>
      <c r="B2546" s="52" t="str">
        <f>VLOOKUP(J2546,city!$A$4:$D$352,3,0)</f>
        <v>陕西</v>
      </c>
      <c r="C2546" s="52" t="str">
        <f>VLOOKUP(J2546,city!$A$4:$D$352,4,0)</f>
        <v>西安</v>
      </c>
      <c r="D2546" s="57" t="s">
        <v>6101</v>
      </c>
      <c r="E2546" s="52" t="s">
        <v>6102</v>
      </c>
      <c r="F2546" s="53" t="str">
        <f t="shared" si="309"/>
        <v>108.953,34.258</v>
      </c>
      <c r="G2546" s="54" t="s">
        <v>795</v>
      </c>
      <c r="H2546" s="55" t="str">
        <f>"jingdian/"&amp;VLOOKUP(B2546,city!$C$4:$P$352,13,FALSE)&amp;"/"&amp;VLOOKUP(C2546,city!$D$4:$P$352,13,FALSE)&amp;"/jd/"&amp;K2546&amp;".jpg"</f>
        <v>jingdian/shanxi2/xian/jd/3.jpg</v>
      </c>
      <c r="I2546" s="55" t="str">
        <f t="shared" si="311"/>
        <v>31a,31b</v>
      </c>
      <c r="J2546" s="51">
        <f t="shared" si="314"/>
        <v>255</v>
      </c>
      <c r="K2546" s="51">
        <f>IF(VLOOKUP(J2545,city!$K$4:$L$352,2,0)&gt;K2545,K2545+1,1)</f>
        <v>3</v>
      </c>
      <c r="L2546" s="51">
        <v>1</v>
      </c>
      <c r="M2546" s="51" t="s">
        <v>574</v>
      </c>
      <c r="N2546" s="17">
        <v>108.953</v>
      </c>
      <c r="O2546" s="17">
        <v>34.258000000000003</v>
      </c>
      <c r="P2546" s="51" t="str">
        <f t="shared" si="315"/>
        <v/>
      </c>
      <c r="Q2546" s="51">
        <v>31</v>
      </c>
      <c r="R2546" s="51">
        <f t="shared" si="316"/>
        <v>31</v>
      </c>
      <c r="S2546" s="51" t="str">
        <f t="shared" si="312"/>
        <v>31a</v>
      </c>
      <c r="T2546" s="51" t="str">
        <f t="shared" si="313"/>
        <v>31b</v>
      </c>
    </row>
    <row r="2547" spans="1:20" ht="20" customHeight="1" x14ac:dyDescent="0.15">
      <c r="A2547" s="51">
        <f t="shared" si="310"/>
        <v>125504</v>
      </c>
      <c r="B2547" s="52" t="str">
        <f>VLOOKUP(J2547,city!$A$4:$D$352,3,0)</f>
        <v>陕西</v>
      </c>
      <c r="C2547" s="52" t="str">
        <f>VLOOKUP(J2547,city!$A$4:$D$352,4,0)</f>
        <v>西安</v>
      </c>
      <c r="D2547" s="57" t="s">
        <v>6103</v>
      </c>
      <c r="E2547" s="52" t="s">
        <v>6104</v>
      </c>
      <c r="F2547" s="53" t="str">
        <f t="shared" si="309"/>
        <v>108.95,34.266</v>
      </c>
      <c r="G2547" s="54" t="s">
        <v>795</v>
      </c>
      <c r="H2547" s="55" t="str">
        <f>"jingdian/"&amp;VLOOKUP(B2547,city!$C$4:$P$352,13,FALSE)&amp;"/"&amp;VLOOKUP(C2547,city!$D$4:$P$352,13,FALSE)&amp;"/jd/"&amp;K2547&amp;".jpg"</f>
        <v>jingdian/shanxi2/xian/jd/4.jpg</v>
      </c>
      <c r="I2547" s="55" t="str">
        <f t="shared" si="311"/>
        <v>16a,16b</v>
      </c>
      <c r="J2547" s="51">
        <f t="shared" si="314"/>
        <v>255</v>
      </c>
      <c r="K2547" s="51">
        <f>IF(VLOOKUP(J2546,city!$K$4:$L$352,2,0)&gt;K2546,K2546+1,1)</f>
        <v>4</v>
      </c>
      <c r="L2547" s="51">
        <v>1</v>
      </c>
      <c r="M2547" s="51" t="s">
        <v>574</v>
      </c>
      <c r="N2547" s="17">
        <v>108.95</v>
      </c>
      <c r="O2547" s="17">
        <v>34.265999999999998</v>
      </c>
      <c r="P2547" s="51" t="str">
        <f t="shared" si="315"/>
        <v/>
      </c>
      <c r="Q2547" s="51">
        <v>16</v>
      </c>
      <c r="R2547" s="51">
        <f t="shared" si="316"/>
        <v>16</v>
      </c>
      <c r="S2547" s="51" t="str">
        <f t="shared" si="312"/>
        <v>16a</v>
      </c>
      <c r="T2547" s="51" t="str">
        <f t="shared" si="313"/>
        <v>16b</v>
      </c>
    </row>
    <row r="2548" spans="1:20" ht="20" customHeight="1" x14ac:dyDescent="0.15">
      <c r="A2548" s="51">
        <f t="shared" si="310"/>
        <v>125505</v>
      </c>
      <c r="B2548" s="52" t="str">
        <f>VLOOKUP(J2548,city!$A$4:$D$352,3,0)</f>
        <v>陕西</v>
      </c>
      <c r="C2548" s="52" t="str">
        <f>VLOOKUP(J2548,city!$A$4:$D$352,4,0)</f>
        <v>西安</v>
      </c>
      <c r="D2548" s="57" t="s">
        <v>6105</v>
      </c>
      <c r="E2548" s="52" t="s">
        <v>6106</v>
      </c>
      <c r="F2548" s="53" t="str">
        <f t="shared" si="309"/>
        <v>108.953,34.265</v>
      </c>
      <c r="G2548" s="54" t="s">
        <v>795</v>
      </c>
      <c r="H2548" s="55" t="str">
        <f>"jingdian/"&amp;VLOOKUP(B2548,city!$C$4:$P$352,13,FALSE)&amp;"/"&amp;VLOOKUP(C2548,city!$D$4:$P$352,13,FALSE)&amp;"/jd/"&amp;K2548&amp;".jpg"</f>
        <v>jingdian/shanxi2/xian/jd/5.jpg</v>
      </c>
      <c r="I2548" s="55" t="str">
        <f t="shared" si="311"/>
        <v>13a,13b</v>
      </c>
      <c r="J2548" s="51">
        <f t="shared" si="314"/>
        <v>255</v>
      </c>
      <c r="K2548" s="51">
        <f>IF(VLOOKUP(J2547,city!$K$4:$L$352,2,0)&gt;K2547,K2547+1,1)</f>
        <v>5</v>
      </c>
      <c r="L2548" s="51">
        <v>1</v>
      </c>
      <c r="M2548" s="51" t="s">
        <v>574</v>
      </c>
      <c r="N2548" s="17">
        <v>108.953</v>
      </c>
      <c r="O2548" s="17">
        <v>34.265000000000001</v>
      </c>
      <c r="P2548" s="51" t="str">
        <f t="shared" si="315"/>
        <v/>
      </c>
      <c r="Q2548" s="51">
        <v>13</v>
      </c>
      <c r="R2548" s="51">
        <f t="shared" si="316"/>
        <v>13</v>
      </c>
      <c r="S2548" s="51" t="str">
        <f t="shared" si="312"/>
        <v>13a</v>
      </c>
      <c r="T2548" s="51" t="str">
        <f t="shared" si="313"/>
        <v>13b</v>
      </c>
    </row>
    <row r="2549" spans="1:20" ht="20" customHeight="1" x14ac:dyDescent="0.15">
      <c r="A2549" s="51">
        <f t="shared" si="310"/>
        <v>125506</v>
      </c>
      <c r="B2549" s="52" t="str">
        <f>VLOOKUP(J2549,city!$A$4:$D$352,3,0)</f>
        <v>陕西</v>
      </c>
      <c r="C2549" s="52" t="str">
        <f>VLOOKUP(J2549,city!$A$4:$D$352,4,0)</f>
        <v>西安</v>
      </c>
      <c r="D2549" s="57" t="s">
        <v>6107</v>
      </c>
      <c r="E2549" s="52" t="s">
        <v>6108</v>
      </c>
      <c r="F2549" s="53" t="str">
        <f t="shared" si="309"/>
        <v>109.266,34.386</v>
      </c>
      <c r="G2549" s="54" t="s">
        <v>795</v>
      </c>
      <c r="H2549" s="55" t="str">
        <f>"jingdian/"&amp;VLOOKUP(B2549,city!$C$4:$P$352,13,FALSE)&amp;"/"&amp;VLOOKUP(C2549,city!$D$4:$P$352,13,FALSE)&amp;"/jd/"&amp;K2549&amp;".jpg"</f>
        <v>jingdian/shanxi2/xian/jd/6.jpg</v>
      </c>
      <c r="I2549" s="55" t="str">
        <f t="shared" si="311"/>
        <v>29a,29b</v>
      </c>
      <c r="J2549" s="51">
        <f t="shared" si="314"/>
        <v>255</v>
      </c>
      <c r="K2549" s="51">
        <f>IF(VLOOKUP(J2548,city!$K$4:$L$352,2,0)&gt;K2548,K2548+1,1)</f>
        <v>6</v>
      </c>
      <c r="L2549" s="51">
        <v>1</v>
      </c>
      <c r="M2549" s="51" t="s">
        <v>574</v>
      </c>
      <c r="N2549" s="17">
        <v>109.26600000000001</v>
      </c>
      <c r="O2549" s="17">
        <v>34.386000000000003</v>
      </c>
      <c r="P2549" s="51" t="str">
        <f t="shared" si="315"/>
        <v/>
      </c>
      <c r="Q2549" s="51">
        <v>29</v>
      </c>
      <c r="R2549" s="51">
        <f t="shared" si="316"/>
        <v>29</v>
      </c>
      <c r="S2549" s="51" t="str">
        <f t="shared" si="312"/>
        <v>29a</v>
      </c>
      <c r="T2549" s="51" t="str">
        <f t="shared" si="313"/>
        <v>29b</v>
      </c>
    </row>
    <row r="2550" spans="1:20" ht="20" customHeight="1" x14ac:dyDescent="0.15">
      <c r="A2550" s="51">
        <f t="shared" si="310"/>
        <v>125507</v>
      </c>
      <c r="B2550" s="52" t="str">
        <f>VLOOKUP(J2550,city!$A$4:$D$352,3,0)</f>
        <v>陕西</v>
      </c>
      <c r="C2550" s="52" t="str">
        <f>VLOOKUP(J2550,city!$A$4:$D$352,4,0)</f>
        <v>西安</v>
      </c>
      <c r="D2550" s="57" t="s">
        <v>6109</v>
      </c>
      <c r="E2550" s="52" t="s">
        <v>6110</v>
      </c>
      <c r="F2550" s="53" t="str">
        <f t="shared" si="309"/>
        <v>109.221,34.364</v>
      </c>
      <c r="G2550" s="54" t="s">
        <v>795</v>
      </c>
      <c r="H2550" s="55" t="str">
        <f>"jingdian/"&amp;VLOOKUP(B2550,city!$C$4:$P$352,13,FALSE)&amp;"/"&amp;VLOOKUP(C2550,city!$D$4:$P$352,13,FALSE)&amp;"/jd/"&amp;K2550&amp;".jpg"</f>
        <v>jingdian/shanxi2/xian/jd/7.jpg</v>
      </c>
      <c r="I2550" s="55" t="str">
        <f t="shared" si="311"/>
        <v>15a,15b</v>
      </c>
      <c r="J2550" s="51">
        <f t="shared" si="314"/>
        <v>255</v>
      </c>
      <c r="K2550" s="51">
        <f>IF(VLOOKUP(J2549,city!$K$4:$L$352,2,0)&gt;K2549,K2549+1,1)</f>
        <v>7</v>
      </c>
      <c r="L2550" s="51">
        <v>1</v>
      </c>
      <c r="M2550" s="51" t="s">
        <v>574</v>
      </c>
      <c r="N2550" s="17">
        <v>109.221</v>
      </c>
      <c r="O2550" s="17">
        <v>34.363999999999997</v>
      </c>
      <c r="P2550" s="51" t="str">
        <f t="shared" si="315"/>
        <v/>
      </c>
      <c r="Q2550" s="51">
        <v>15</v>
      </c>
      <c r="R2550" s="51">
        <f t="shared" si="316"/>
        <v>15</v>
      </c>
      <c r="S2550" s="51" t="str">
        <f t="shared" si="312"/>
        <v>15a</v>
      </c>
      <c r="T2550" s="51" t="str">
        <f t="shared" si="313"/>
        <v>15b</v>
      </c>
    </row>
    <row r="2551" spans="1:20" ht="20" customHeight="1" x14ac:dyDescent="0.15">
      <c r="A2551" s="51">
        <f t="shared" si="310"/>
        <v>125508</v>
      </c>
      <c r="B2551" s="52" t="str">
        <f>VLOOKUP(J2551,city!$A$4:$D$352,3,0)</f>
        <v>陕西</v>
      </c>
      <c r="C2551" s="52" t="str">
        <f>VLOOKUP(J2551,city!$A$4:$D$352,4,0)</f>
        <v>西安</v>
      </c>
      <c r="D2551" s="57" t="s">
        <v>6111</v>
      </c>
      <c r="E2551" s="52" t="s">
        <v>6112</v>
      </c>
      <c r="F2551" s="53" t="str">
        <f t="shared" si="309"/>
        <v>108.981,34.218</v>
      </c>
      <c r="G2551" s="54" t="s">
        <v>795</v>
      </c>
      <c r="H2551" s="55" t="str">
        <f>"jingdian/"&amp;VLOOKUP(B2551,city!$C$4:$P$352,13,FALSE)&amp;"/"&amp;VLOOKUP(C2551,city!$D$4:$P$352,13,FALSE)&amp;"/jd/"&amp;K2551&amp;".jpg"</f>
        <v>jingdian/shanxi2/xian/jd/8.jpg</v>
      </c>
      <c r="I2551" s="55" t="str">
        <f t="shared" si="311"/>
        <v>2a,2b</v>
      </c>
      <c r="J2551" s="51">
        <f t="shared" si="314"/>
        <v>255</v>
      </c>
      <c r="K2551" s="51">
        <f>IF(VLOOKUP(J2550,city!$K$4:$L$352,2,0)&gt;K2550,K2550+1,1)</f>
        <v>8</v>
      </c>
      <c r="L2551" s="51">
        <v>1</v>
      </c>
      <c r="M2551" s="51" t="s">
        <v>574</v>
      </c>
      <c r="N2551" s="17">
        <v>108.98099999999999</v>
      </c>
      <c r="O2551" s="17">
        <v>34.218000000000004</v>
      </c>
      <c r="P2551" s="51" t="str">
        <f t="shared" si="315"/>
        <v/>
      </c>
      <c r="Q2551" s="51">
        <v>2</v>
      </c>
      <c r="R2551" s="51">
        <f t="shared" si="316"/>
        <v>1</v>
      </c>
      <c r="S2551" s="51" t="str">
        <f t="shared" si="312"/>
        <v>2a</v>
      </c>
      <c r="T2551" s="51" t="str">
        <f t="shared" si="313"/>
        <v>2b</v>
      </c>
    </row>
    <row r="2552" spans="1:20" ht="20" customHeight="1" x14ac:dyDescent="0.15">
      <c r="A2552" s="51">
        <f t="shared" si="310"/>
        <v>125509</v>
      </c>
      <c r="B2552" s="52" t="str">
        <f>VLOOKUP(J2552,city!$A$4:$D$352,3,0)</f>
        <v>陕西</v>
      </c>
      <c r="C2552" s="52" t="str">
        <f>VLOOKUP(J2552,city!$A$4:$D$352,4,0)</f>
        <v>西安</v>
      </c>
      <c r="D2552" s="57" t="s">
        <v>6113</v>
      </c>
      <c r="E2552" s="52" t="s">
        <v>6114</v>
      </c>
      <c r="F2552" s="53" t="str">
        <f t="shared" si="309"/>
        <v>108.961,34.231</v>
      </c>
      <c r="G2552" s="54" t="s">
        <v>795</v>
      </c>
      <c r="H2552" s="55" t="str">
        <f>"jingdian/"&amp;VLOOKUP(B2552,city!$C$4:$P$352,13,FALSE)&amp;"/"&amp;VLOOKUP(C2552,city!$D$4:$P$352,13,FALSE)&amp;"/jd/"&amp;K2552&amp;".jpg"</f>
        <v>jingdian/shanxi2/xian/jd/9.jpg</v>
      </c>
      <c r="I2552" s="55" t="str">
        <f t="shared" si="311"/>
        <v>10a,10b</v>
      </c>
      <c r="J2552" s="51">
        <f t="shared" si="314"/>
        <v>255</v>
      </c>
      <c r="K2552" s="51">
        <f>IF(VLOOKUP(J2551,city!$K$4:$L$352,2,0)&gt;K2551,K2551+1,1)</f>
        <v>9</v>
      </c>
      <c r="L2552" s="51">
        <v>1</v>
      </c>
      <c r="M2552" s="51" t="s">
        <v>574</v>
      </c>
      <c r="N2552" s="17">
        <v>108.961</v>
      </c>
      <c r="O2552" s="17">
        <v>34.231000000000002</v>
      </c>
      <c r="P2552" s="51" t="str">
        <f t="shared" si="315"/>
        <v/>
      </c>
      <c r="Q2552" s="51">
        <v>10</v>
      </c>
      <c r="R2552" s="51">
        <f t="shared" si="316"/>
        <v>10</v>
      </c>
      <c r="S2552" s="51" t="str">
        <f t="shared" si="312"/>
        <v>10a</v>
      </c>
      <c r="T2552" s="51" t="str">
        <f t="shared" si="313"/>
        <v>10b</v>
      </c>
    </row>
    <row r="2553" spans="1:20" ht="20" customHeight="1" x14ac:dyDescent="0.15">
      <c r="A2553" s="51">
        <f t="shared" si="310"/>
        <v>125510</v>
      </c>
      <c r="B2553" s="52" t="str">
        <f>VLOOKUP(J2553,city!$A$4:$D$352,3,0)</f>
        <v>陕西</v>
      </c>
      <c r="C2553" s="52" t="str">
        <f>VLOOKUP(J2553,city!$A$4:$D$352,4,0)</f>
        <v>西安</v>
      </c>
      <c r="D2553" s="57" t="s">
        <v>6115</v>
      </c>
      <c r="E2553" s="52" t="s">
        <v>6116</v>
      </c>
      <c r="F2553" s="53" t="str">
        <f t="shared" si="309"/>
        <v>109.013,34.041</v>
      </c>
      <c r="G2553" s="54" t="s">
        <v>795</v>
      </c>
      <c r="H2553" s="55" t="str">
        <f>"jingdian/"&amp;VLOOKUP(B2553,city!$C$4:$P$352,13,FALSE)&amp;"/"&amp;VLOOKUP(C2553,city!$D$4:$P$352,13,FALSE)&amp;"/jd/"&amp;K2553&amp;".jpg"</f>
        <v>jingdian/shanxi2/xian/jd/10.jpg</v>
      </c>
      <c r="I2553" s="55" t="str">
        <f t="shared" si="311"/>
        <v>11a,11b</v>
      </c>
      <c r="J2553" s="51">
        <f t="shared" si="314"/>
        <v>255</v>
      </c>
      <c r="K2553" s="51">
        <f>IF(VLOOKUP(J2552,city!$K$4:$L$352,2,0)&gt;K2552,K2552+1,1)</f>
        <v>10</v>
      </c>
      <c r="L2553" s="51">
        <v>1</v>
      </c>
      <c r="M2553" s="51" t="s">
        <v>574</v>
      </c>
      <c r="N2553" s="17">
        <v>109.01300000000001</v>
      </c>
      <c r="O2553" s="17">
        <v>34.040999999999997</v>
      </c>
      <c r="P2553" s="51" t="str">
        <f t="shared" si="315"/>
        <v>109.0557,34.2641</v>
      </c>
      <c r="Q2553" s="51">
        <v>11</v>
      </c>
      <c r="R2553" s="51">
        <f t="shared" si="316"/>
        <v>11</v>
      </c>
      <c r="S2553" s="51" t="str">
        <f t="shared" si="312"/>
        <v>11a</v>
      </c>
      <c r="T2553" s="51" t="str">
        <f t="shared" si="313"/>
        <v>11b</v>
      </c>
    </row>
    <row r="2554" spans="1:20" ht="20" customHeight="1" x14ac:dyDescent="0.15">
      <c r="A2554" s="51">
        <f t="shared" si="310"/>
        <v>125601</v>
      </c>
      <c r="B2554" s="52" t="str">
        <f>VLOOKUP(J2554,city!$A$4:$D$352,3,0)</f>
        <v>陕西</v>
      </c>
      <c r="C2554" s="52" t="str">
        <f>VLOOKUP(J2554,city!$A$4:$D$352,4,0)</f>
        <v>铜川</v>
      </c>
      <c r="D2554" s="57" t="s">
        <v>6117</v>
      </c>
      <c r="E2554" s="52" t="s">
        <v>6118</v>
      </c>
      <c r="F2554" s="53" t="str">
        <f t="shared" si="309"/>
        <v>108.743,35.138</v>
      </c>
      <c r="G2554" s="54" t="s">
        <v>795</v>
      </c>
      <c r="H2554" s="55" t="str">
        <f>"jingdian/"&amp;VLOOKUP(B2554,city!$C$4:$P$352,13,FALSE)&amp;"/"&amp;VLOOKUP(C2554,city!$D$4:$P$352,13,FALSE)&amp;"/jd/"&amp;K2554&amp;".jpg"</f>
        <v>jingdian/shanxi2/tongchuan/jd/1.jpg</v>
      </c>
      <c r="I2554" s="55" t="str">
        <f t="shared" si="311"/>
        <v>11a,11b</v>
      </c>
      <c r="J2554" s="51">
        <f t="shared" si="314"/>
        <v>256</v>
      </c>
      <c r="K2554" s="51">
        <f>IF(VLOOKUP(J2553,city!$K$4:$L$352,2,0)&gt;K2553,K2553+1,1)</f>
        <v>1</v>
      </c>
      <c r="L2554" s="51">
        <v>1</v>
      </c>
      <c r="M2554" s="51" t="s">
        <v>577</v>
      </c>
      <c r="N2554" s="17">
        <v>108.74299999999999</v>
      </c>
      <c r="O2554" s="17">
        <v>35.137999999999998</v>
      </c>
      <c r="P2554" s="51" t="str">
        <f t="shared" si="315"/>
        <v/>
      </c>
      <c r="Q2554" s="51">
        <v>11</v>
      </c>
      <c r="R2554" s="51">
        <f t="shared" si="316"/>
        <v>11</v>
      </c>
      <c r="S2554" s="51" t="str">
        <f t="shared" si="312"/>
        <v>11a</v>
      </c>
      <c r="T2554" s="51" t="str">
        <f t="shared" si="313"/>
        <v>11b</v>
      </c>
    </row>
    <row r="2555" spans="1:20" ht="20" customHeight="1" x14ac:dyDescent="0.15">
      <c r="A2555" s="51">
        <f t="shared" si="310"/>
        <v>125602</v>
      </c>
      <c r="B2555" s="52" t="str">
        <f>VLOOKUP(J2555,city!$A$4:$D$352,3,0)</f>
        <v>陕西</v>
      </c>
      <c r="C2555" s="52" t="str">
        <f>VLOOKUP(J2555,city!$A$4:$D$352,4,0)</f>
        <v>铜川</v>
      </c>
      <c r="D2555" s="57" t="s">
        <v>6119</v>
      </c>
      <c r="E2555" s="52" t="s">
        <v>6120</v>
      </c>
      <c r="F2555" s="53" t="str">
        <f t="shared" si="309"/>
        <v>109.161,35.033</v>
      </c>
      <c r="G2555" s="54" t="s">
        <v>795</v>
      </c>
      <c r="H2555" s="55" t="str">
        <f>"jingdian/"&amp;VLOOKUP(B2555,city!$C$4:$P$352,13,FALSE)&amp;"/"&amp;VLOOKUP(C2555,city!$D$4:$P$352,13,FALSE)&amp;"/jd/"&amp;K2555&amp;".jpg"</f>
        <v>jingdian/shanxi2/tongchuan/jd/2.jpg</v>
      </c>
      <c r="I2555" s="55" t="str">
        <f t="shared" si="311"/>
        <v>13a,13b</v>
      </c>
      <c r="J2555" s="51">
        <f t="shared" si="314"/>
        <v>256</v>
      </c>
      <c r="K2555" s="51">
        <f>IF(VLOOKUP(J2554,city!$K$4:$L$352,2,0)&gt;K2554,K2554+1,1)</f>
        <v>2</v>
      </c>
      <c r="L2555" s="51">
        <v>1</v>
      </c>
      <c r="M2555" s="51" t="s">
        <v>577</v>
      </c>
      <c r="N2555" s="17">
        <v>109.161</v>
      </c>
      <c r="O2555" s="17">
        <v>35.033000000000001</v>
      </c>
      <c r="P2555" s="51" t="str">
        <f t="shared" si="315"/>
        <v/>
      </c>
      <c r="Q2555" s="51">
        <v>13</v>
      </c>
      <c r="R2555" s="51">
        <f t="shared" si="316"/>
        <v>13</v>
      </c>
      <c r="S2555" s="51" t="str">
        <f t="shared" si="312"/>
        <v>13a</v>
      </c>
      <c r="T2555" s="51" t="str">
        <f t="shared" si="313"/>
        <v>13b</v>
      </c>
    </row>
    <row r="2556" spans="1:20" ht="20" customHeight="1" x14ac:dyDescent="0.15">
      <c r="A2556" s="51">
        <f t="shared" si="310"/>
        <v>125603</v>
      </c>
      <c r="B2556" s="52" t="str">
        <f>VLOOKUP(J2556,city!$A$4:$D$352,3,0)</f>
        <v>陕西</v>
      </c>
      <c r="C2556" s="52" t="str">
        <f>VLOOKUP(J2556,city!$A$4:$D$352,4,0)</f>
        <v>铜川</v>
      </c>
      <c r="D2556" s="57" t="s">
        <v>2561</v>
      </c>
      <c r="E2556" s="52" t="s">
        <v>6121</v>
      </c>
      <c r="F2556" s="53" t="str">
        <f t="shared" ref="F2556:F2619" si="317">N2556&amp;","&amp;O2556</f>
        <v>109.011,34.912</v>
      </c>
      <c r="G2556" s="54" t="s">
        <v>795</v>
      </c>
      <c r="H2556" s="55" t="str">
        <f>"jingdian/"&amp;VLOOKUP(B2556,city!$C$4:$P$352,13,FALSE)&amp;"/"&amp;VLOOKUP(C2556,city!$D$4:$P$352,13,FALSE)&amp;"/jd/"&amp;K2556&amp;".jpg"</f>
        <v>jingdian/shanxi2/tongchuan/jd/3.jpg</v>
      </c>
      <c r="I2556" s="55" t="str">
        <f t="shared" si="311"/>
        <v>11a,11b</v>
      </c>
      <c r="J2556" s="51">
        <f t="shared" si="314"/>
        <v>256</v>
      </c>
      <c r="K2556" s="51">
        <f>IF(VLOOKUP(J2555,city!$K$4:$L$352,2,0)&gt;K2555,K2555+1,1)</f>
        <v>3</v>
      </c>
      <c r="L2556" s="51">
        <v>1</v>
      </c>
      <c r="M2556" s="51" t="s">
        <v>577</v>
      </c>
      <c r="N2556" s="17">
        <v>109.011</v>
      </c>
      <c r="O2556" s="17">
        <v>34.911999999999999</v>
      </c>
      <c r="P2556" s="51" t="str">
        <f t="shared" si="315"/>
        <v/>
      </c>
      <c r="Q2556" s="51">
        <v>11</v>
      </c>
      <c r="R2556" s="51">
        <f t="shared" si="316"/>
        <v>11</v>
      </c>
      <c r="S2556" s="51" t="str">
        <f t="shared" si="312"/>
        <v>11a</v>
      </c>
      <c r="T2556" s="51" t="str">
        <f t="shared" si="313"/>
        <v>11b</v>
      </c>
    </row>
    <row r="2557" spans="1:20" ht="20" customHeight="1" x14ac:dyDescent="0.15">
      <c r="A2557" s="51">
        <f t="shared" si="310"/>
        <v>125604</v>
      </c>
      <c r="B2557" s="52" t="str">
        <f>VLOOKUP(J2557,city!$A$4:$D$352,3,0)</f>
        <v>陕西</v>
      </c>
      <c r="C2557" s="52" t="str">
        <f>VLOOKUP(J2557,city!$A$4:$D$352,4,0)</f>
        <v>铜川</v>
      </c>
      <c r="D2557" s="57" t="s">
        <v>6122</v>
      </c>
      <c r="E2557" s="52" t="s">
        <v>6123</v>
      </c>
      <c r="F2557" s="53" t="str">
        <f t="shared" si="317"/>
        <v>109.102,35.127</v>
      </c>
      <c r="G2557" s="54" t="s">
        <v>795</v>
      </c>
      <c r="H2557" s="55" t="str">
        <f>"jingdian/"&amp;VLOOKUP(B2557,city!$C$4:$P$352,13,FALSE)&amp;"/"&amp;VLOOKUP(C2557,city!$D$4:$P$352,13,FALSE)&amp;"/jd/"&amp;K2557&amp;".jpg"</f>
        <v>jingdian/shanxi2/tongchuan/jd/4.jpg</v>
      </c>
      <c r="I2557" s="55" t="str">
        <f t="shared" si="311"/>
        <v>12a,12b</v>
      </c>
      <c r="J2557" s="51">
        <f t="shared" si="314"/>
        <v>256</v>
      </c>
      <c r="K2557" s="51">
        <f>IF(VLOOKUP(J2556,city!$K$4:$L$352,2,0)&gt;K2556,K2556+1,1)</f>
        <v>4</v>
      </c>
      <c r="L2557" s="51">
        <v>1</v>
      </c>
      <c r="M2557" s="51" t="s">
        <v>577</v>
      </c>
      <c r="N2557" s="17">
        <v>109.102</v>
      </c>
      <c r="O2557" s="17">
        <v>35.127000000000002</v>
      </c>
      <c r="P2557" s="51" t="str">
        <f t="shared" si="315"/>
        <v/>
      </c>
      <c r="Q2557" s="51">
        <v>12</v>
      </c>
      <c r="R2557" s="51">
        <f t="shared" si="316"/>
        <v>12</v>
      </c>
      <c r="S2557" s="51" t="str">
        <f t="shared" si="312"/>
        <v>12a</v>
      </c>
      <c r="T2557" s="51" t="str">
        <f t="shared" si="313"/>
        <v>12b</v>
      </c>
    </row>
    <row r="2558" spans="1:20" ht="20" customHeight="1" x14ac:dyDescent="0.15">
      <c r="A2558" s="51">
        <f t="shared" si="310"/>
        <v>125605</v>
      </c>
      <c r="B2558" s="52" t="str">
        <f>VLOOKUP(J2558,city!$A$4:$D$352,3,0)</f>
        <v>陕西</v>
      </c>
      <c r="C2558" s="52" t="str">
        <f>VLOOKUP(J2558,city!$A$4:$D$352,4,0)</f>
        <v>铜川</v>
      </c>
      <c r="D2558" s="57" t="s">
        <v>6124</v>
      </c>
      <c r="E2558" s="52" t="s">
        <v>6125</v>
      </c>
      <c r="F2558" s="53" t="str">
        <f t="shared" si="317"/>
        <v>108.956,35.349</v>
      </c>
      <c r="G2558" s="54" t="s">
        <v>795</v>
      </c>
      <c r="H2558" s="55" t="str">
        <f>"jingdian/"&amp;VLOOKUP(B2558,city!$C$4:$P$352,13,FALSE)&amp;"/"&amp;VLOOKUP(C2558,city!$D$4:$P$352,13,FALSE)&amp;"/jd/"&amp;K2558&amp;".jpg"</f>
        <v>jingdian/shanxi2/tongchuan/jd/5.jpg</v>
      </c>
      <c r="I2558" s="55" t="str">
        <f t="shared" si="311"/>
        <v>15a,15b</v>
      </c>
      <c r="J2558" s="51">
        <f t="shared" si="314"/>
        <v>256</v>
      </c>
      <c r="K2558" s="51">
        <f>IF(VLOOKUP(J2557,city!$K$4:$L$352,2,0)&gt;K2557,K2557+1,1)</f>
        <v>5</v>
      </c>
      <c r="L2558" s="51">
        <v>1</v>
      </c>
      <c r="M2558" s="51" t="s">
        <v>577</v>
      </c>
      <c r="N2558" s="17">
        <v>108.956</v>
      </c>
      <c r="O2558" s="17">
        <v>35.348999999999997</v>
      </c>
      <c r="P2558" s="51" t="str">
        <f t="shared" si="315"/>
        <v/>
      </c>
      <c r="Q2558" s="51">
        <v>15</v>
      </c>
      <c r="R2558" s="51">
        <f t="shared" si="316"/>
        <v>15</v>
      </c>
      <c r="S2558" s="51" t="str">
        <f t="shared" si="312"/>
        <v>15a</v>
      </c>
      <c r="T2558" s="51" t="str">
        <f t="shared" si="313"/>
        <v>15b</v>
      </c>
    </row>
    <row r="2559" spans="1:20" ht="20" customHeight="1" x14ac:dyDescent="0.15">
      <c r="A2559" s="51">
        <f t="shared" si="310"/>
        <v>125606</v>
      </c>
      <c r="B2559" s="52" t="str">
        <f>VLOOKUP(J2559,city!$A$4:$D$352,3,0)</f>
        <v>陕西</v>
      </c>
      <c r="C2559" s="52" t="str">
        <f>VLOOKUP(J2559,city!$A$4:$D$352,4,0)</f>
        <v>铜川</v>
      </c>
      <c r="D2559" s="57" t="s">
        <v>6126</v>
      </c>
      <c r="E2559" s="52" t="s">
        <v>6127</v>
      </c>
      <c r="F2559" s="53" t="str">
        <f t="shared" si="317"/>
        <v>108.907,35.011</v>
      </c>
      <c r="G2559" s="54" t="s">
        <v>795</v>
      </c>
      <c r="H2559" s="55" t="str">
        <f>"jingdian/"&amp;VLOOKUP(B2559,city!$C$4:$P$352,13,FALSE)&amp;"/"&amp;VLOOKUP(C2559,city!$D$4:$P$352,13,FALSE)&amp;"/jd/"&amp;K2559&amp;".jpg"</f>
        <v>jingdian/shanxi2/tongchuan/jd/6.jpg</v>
      </c>
      <c r="I2559" s="55" t="str">
        <f t="shared" si="311"/>
        <v>6a,6b</v>
      </c>
      <c r="J2559" s="51">
        <f t="shared" si="314"/>
        <v>256</v>
      </c>
      <c r="K2559" s="51">
        <f>IF(VLOOKUP(J2558,city!$K$4:$L$352,2,0)&gt;K2558,K2558+1,1)</f>
        <v>6</v>
      </c>
      <c r="L2559" s="51">
        <v>1</v>
      </c>
      <c r="M2559" s="51" t="s">
        <v>577</v>
      </c>
      <c r="N2559" s="17">
        <v>108.907</v>
      </c>
      <c r="O2559" s="17">
        <v>35.011000000000003</v>
      </c>
      <c r="P2559" s="51" t="str">
        <f t="shared" si="315"/>
        <v/>
      </c>
      <c r="Q2559" s="51">
        <v>6</v>
      </c>
      <c r="R2559" s="51">
        <f t="shared" si="316"/>
        <v>6</v>
      </c>
      <c r="S2559" s="51" t="str">
        <f t="shared" si="312"/>
        <v>6a</v>
      </c>
      <c r="T2559" s="51" t="str">
        <f t="shared" si="313"/>
        <v>6b</v>
      </c>
    </row>
    <row r="2560" spans="1:20" ht="20" customHeight="1" x14ac:dyDescent="0.15">
      <c r="A2560" s="51">
        <f t="shared" si="310"/>
        <v>125607</v>
      </c>
      <c r="B2560" s="52" t="str">
        <f>VLOOKUP(J2560,city!$A$4:$D$352,3,0)</f>
        <v>陕西</v>
      </c>
      <c r="C2560" s="52" t="str">
        <f>VLOOKUP(J2560,city!$A$4:$D$352,4,0)</f>
        <v>铜川</v>
      </c>
      <c r="D2560" s="57" t="s">
        <v>6128</v>
      </c>
      <c r="E2560" s="52" t="s">
        <v>6129</v>
      </c>
      <c r="F2560" s="53" t="str">
        <f t="shared" si="317"/>
        <v>109.018,34.996</v>
      </c>
      <c r="G2560" s="54" t="s">
        <v>795</v>
      </c>
      <c r="H2560" s="55" t="str">
        <f>"jingdian/"&amp;VLOOKUP(B2560,city!$C$4:$P$352,13,FALSE)&amp;"/"&amp;VLOOKUP(C2560,city!$D$4:$P$352,13,FALSE)&amp;"/jd/"&amp;K2560&amp;".jpg"</f>
        <v>jingdian/shanxi2/tongchuan/jd/7.jpg</v>
      </c>
      <c r="I2560" s="55" t="str">
        <f t="shared" si="311"/>
        <v>10a,10b</v>
      </c>
      <c r="J2560" s="51">
        <f t="shared" si="314"/>
        <v>256</v>
      </c>
      <c r="K2560" s="51">
        <f>IF(VLOOKUP(J2559,city!$K$4:$L$352,2,0)&gt;K2559,K2559+1,1)</f>
        <v>7</v>
      </c>
      <c r="L2560" s="51">
        <v>1</v>
      </c>
      <c r="M2560" s="51" t="s">
        <v>577</v>
      </c>
      <c r="N2560" s="17">
        <v>109.018</v>
      </c>
      <c r="O2560" s="17">
        <v>34.996000000000002</v>
      </c>
      <c r="P2560" s="51" t="str">
        <f t="shared" si="315"/>
        <v/>
      </c>
      <c r="Q2560" s="51">
        <v>10</v>
      </c>
      <c r="R2560" s="51">
        <f t="shared" si="316"/>
        <v>10</v>
      </c>
      <c r="S2560" s="51" t="str">
        <f t="shared" si="312"/>
        <v>10a</v>
      </c>
      <c r="T2560" s="51" t="str">
        <f t="shared" si="313"/>
        <v>10b</v>
      </c>
    </row>
    <row r="2561" spans="1:20" ht="20" customHeight="1" x14ac:dyDescent="0.15">
      <c r="A2561" s="51">
        <f t="shared" si="310"/>
        <v>125608</v>
      </c>
      <c r="B2561" s="52" t="str">
        <f>VLOOKUP(J2561,city!$A$4:$D$352,3,0)</f>
        <v>陕西</v>
      </c>
      <c r="C2561" s="52" t="str">
        <f>VLOOKUP(J2561,city!$A$4:$D$352,4,0)</f>
        <v>铜川</v>
      </c>
      <c r="D2561" s="57" t="s">
        <v>6130</v>
      </c>
      <c r="E2561" s="52" t="s">
        <v>6131</v>
      </c>
      <c r="F2561" s="53" t="str">
        <f t="shared" si="317"/>
        <v>109.037,34.947</v>
      </c>
      <c r="G2561" s="54" t="s">
        <v>795</v>
      </c>
      <c r="H2561" s="55" t="str">
        <f>"jingdian/"&amp;VLOOKUP(B2561,city!$C$4:$P$352,13,FALSE)&amp;"/"&amp;VLOOKUP(C2561,city!$D$4:$P$352,13,FALSE)&amp;"/jd/"&amp;K2561&amp;".jpg"</f>
        <v>jingdian/shanxi2/tongchuan/jd/8.jpg</v>
      </c>
      <c r="I2561" s="55" t="str">
        <f t="shared" si="311"/>
        <v>15a,15b</v>
      </c>
      <c r="J2561" s="51">
        <f t="shared" si="314"/>
        <v>256</v>
      </c>
      <c r="K2561" s="51">
        <f>IF(VLOOKUP(J2560,city!$K$4:$L$352,2,0)&gt;K2560,K2560+1,1)</f>
        <v>8</v>
      </c>
      <c r="L2561" s="51">
        <v>1</v>
      </c>
      <c r="M2561" s="51" t="s">
        <v>577</v>
      </c>
      <c r="N2561" s="17">
        <v>109.03700000000001</v>
      </c>
      <c r="O2561" s="17">
        <v>34.947000000000003</v>
      </c>
      <c r="P2561" s="51" t="str">
        <f t="shared" si="315"/>
        <v/>
      </c>
      <c r="Q2561" s="51">
        <v>15</v>
      </c>
      <c r="R2561" s="51">
        <f t="shared" si="316"/>
        <v>15</v>
      </c>
      <c r="S2561" s="51" t="str">
        <f t="shared" si="312"/>
        <v>15a</v>
      </c>
      <c r="T2561" s="51" t="str">
        <f t="shared" si="313"/>
        <v>15b</v>
      </c>
    </row>
    <row r="2562" spans="1:20" ht="20" customHeight="1" x14ac:dyDescent="0.15">
      <c r="A2562" s="51">
        <f t="shared" si="310"/>
        <v>125609</v>
      </c>
      <c r="B2562" s="52" t="str">
        <f>VLOOKUP(J2562,city!$A$4:$D$352,3,0)</f>
        <v>陕西</v>
      </c>
      <c r="C2562" s="52" t="str">
        <f>VLOOKUP(J2562,city!$A$4:$D$352,4,0)</f>
        <v>铜川</v>
      </c>
      <c r="D2562" s="57" t="s">
        <v>6132</v>
      </c>
      <c r="E2562" s="52" t="s">
        <v>6133</v>
      </c>
      <c r="F2562" s="53" t="str">
        <f t="shared" si="317"/>
        <v>108.955,35.35</v>
      </c>
      <c r="G2562" s="54" t="s">
        <v>795</v>
      </c>
      <c r="H2562" s="55" t="str">
        <f>"jingdian/"&amp;VLOOKUP(B2562,city!$C$4:$P$352,13,FALSE)&amp;"/"&amp;VLOOKUP(C2562,city!$D$4:$P$352,13,FALSE)&amp;"/jd/"&amp;K2562&amp;".jpg"</f>
        <v>jingdian/shanxi2/tongchuan/jd/9.jpg</v>
      </c>
      <c r="I2562" s="55" t="str">
        <f t="shared" si="311"/>
        <v>29a,29b</v>
      </c>
      <c r="J2562" s="51">
        <f t="shared" si="314"/>
        <v>256</v>
      </c>
      <c r="K2562" s="51">
        <f>IF(VLOOKUP(J2561,city!$K$4:$L$352,2,0)&gt;K2561,K2561+1,1)</f>
        <v>9</v>
      </c>
      <c r="L2562" s="51">
        <v>1</v>
      </c>
      <c r="M2562" s="51" t="s">
        <v>577</v>
      </c>
      <c r="N2562" s="17">
        <v>108.955</v>
      </c>
      <c r="O2562" s="17">
        <v>35.35</v>
      </c>
      <c r="P2562" s="51" t="str">
        <f t="shared" si="315"/>
        <v/>
      </c>
      <c r="Q2562" s="51">
        <v>29</v>
      </c>
      <c r="R2562" s="51">
        <f t="shared" si="316"/>
        <v>29</v>
      </c>
      <c r="S2562" s="51" t="str">
        <f t="shared" si="312"/>
        <v>29a</v>
      </c>
      <c r="T2562" s="51" t="str">
        <f t="shared" si="313"/>
        <v>29b</v>
      </c>
    </row>
    <row r="2563" spans="1:20" ht="20" customHeight="1" x14ac:dyDescent="0.15">
      <c r="A2563" s="51">
        <f t="shared" si="310"/>
        <v>125610</v>
      </c>
      <c r="B2563" s="52" t="str">
        <f>VLOOKUP(J2563,city!$A$4:$D$352,3,0)</f>
        <v>陕西</v>
      </c>
      <c r="C2563" s="52" t="str">
        <f>VLOOKUP(J2563,city!$A$4:$D$352,4,0)</f>
        <v>铜川</v>
      </c>
      <c r="D2563" s="57" t="s">
        <v>6134</v>
      </c>
      <c r="E2563" s="52" t="s">
        <v>6135</v>
      </c>
      <c r="F2563" s="53" t="str">
        <f t="shared" si="317"/>
        <v>108.652,35.066</v>
      </c>
      <c r="G2563" s="54" t="s">
        <v>795</v>
      </c>
      <c r="H2563" s="55" t="str">
        <f>"jingdian/"&amp;VLOOKUP(B2563,city!$C$4:$P$352,13,FALSE)&amp;"/"&amp;VLOOKUP(C2563,city!$D$4:$P$352,13,FALSE)&amp;"/jd/"&amp;K2563&amp;".jpg"</f>
        <v>jingdian/shanxi2/tongchuan/jd/10.jpg</v>
      </c>
      <c r="I2563" s="55" t="str">
        <f t="shared" si="311"/>
        <v>28a,28b</v>
      </c>
      <c r="J2563" s="51">
        <f t="shared" si="314"/>
        <v>256</v>
      </c>
      <c r="K2563" s="51">
        <f>IF(VLOOKUP(J2562,city!$K$4:$L$352,2,0)&gt;K2562,K2562+1,1)</f>
        <v>10</v>
      </c>
      <c r="L2563" s="51">
        <v>1</v>
      </c>
      <c r="M2563" s="51" t="s">
        <v>577</v>
      </c>
      <c r="N2563" s="17">
        <v>108.652</v>
      </c>
      <c r="O2563" s="17">
        <v>35.066000000000003</v>
      </c>
      <c r="P2563" s="51" t="str">
        <f t="shared" si="315"/>
        <v>108.9542,35.0929</v>
      </c>
      <c r="Q2563" s="51">
        <v>28</v>
      </c>
      <c r="R2563" s="51" t="e">
        <f t="shared" si="316"/>
        <v>#N/A</v>
      </c>
      <c r="S2563" s="51" t="str">
        <f t="shared" si="312"/>
        <v>28a</v>
      </c>
      <c r="T2563" s="51" t="str">
        <f t="shared" si="313"/>
        <v>28b</v>
      </c>
    </row>
    <row r="2564" spans="1:20" ht="20" customHeight="1" x14ac:dyDescent="0.15">
      <c r="A2564" s="51">
        <f t="shared" ref="A2564:A2627" si="318">100000+J2564*100+K2564</f>
        <v>125701</v>
      </c>
      <c r="B2564" s="52" t="str">
        <f>VLOOKUP(J2564,city!$A$4:$D$352,3,0)</f>
        <v>陕西</v>
      </c>
      <c r="C2564" s="52" t="str">
        <f>VLOOKUP(J2564,city!$A$4:$D$352,4,0)</f>
        <v>宝鸡</v>
      </c>
      <c r="D2564" s="57" t="s">
        <v>6136</v>
      </c>
      <c r="E2564" s="52" t="s">
        <v>6137</v>
      </c>
      <c r="F2564" s="53" t="str">
        <f t="shared" si="317"/>
        <v>107.821,34.061</v>
      </c>
      <c r="G2564" s="54" t="s">
        <v>795</v>
      </c>
      <c r="H2564" s="55" t="str">
        <f>"jingdian/"&amp;VLOOKUP(B2564,city!$C$4:$P$352,13,FALSE)&amp;"/"&amp;VLOOKUP(C2564,city!$D$4:$P$352,13,FALSE)&amp;"/jd/"&amp;K2564&amp;".jpg"</f>
        <v>jingdian/shanxi2/baoji/jd/1.jpg</v>
      </c>
      <c r="I2564" s="55" t="str">
        <f t="shared" ref="I2564:I2627" si="319">S2564&amp;","&amp;T2564</f>
        <v>1a,1b</v>
      </c>
      <c r="J2564" s="51">
        <f t="shared" si="314"/>
        <v>257</v>
      </c>
      <c r="K2564" s="51">
        <f>IF(VLOOKUP(J2563,city!$K$4:$L$352,2,0)&gt;K2563,K2563+1,1)</f>
        <v>1</v>
      </c>
      <c r="L2564" s="51">
        <v>1</v>
      </c>
      <c r="M2564" s="51" t="s">
        <v>579</v>
      </c>
      <c r="N2564" s="17">
        <v>107.821</v>
      </c>
      <c r="O2564" s="17">
        <v>34.061</v>
      </c>
      <c r="P2564" s="51" t="str">
        <f t="shared" si="315"/>
        <v/>
      </c>
      <c r="Q2564" s="51">
        <v>1</v>
      </c>
      <c r="R2564" s="51">
        <f t="shared" si="316"/>
        <v>2</v>
      </c>
      <c r="S2564" s="51" t="str">
        <f t="shared" ref="S2564:S2627" si="320">CONCATENATE(Q2564,"a")</f>
        <v>1a</v>
      </c>
      <c r="T2564" s="51" t="str">
        <f t="shared" ref="T2564:T2627" si="321">CONCATENATE(Q2564,"b")</f>
        <v>1b</v>
      </c>
    </row>
    <row r="2565" spans="1:20" ht="20" customHeight="1" x14ac:dyDescent="0.15">
      <c r="A2565" s="51">
        <f t="shared" si="318"/>
        <v>125702</v>
      </c>
      <c r="B2565" s="52" t="str">
        <f>VLOOKUP(J2565,city!$A$4:$D$352,3,0)</f>
        <v>陕西</v>
      </c>
      <c r="C2565" s="52" t="str">
        <f>VLOOKUP(J2565,city!$A$4:$D$352,4,0)</f>
        <v>宝鸡</v>
      </c>
      <c r="D2565" s="57" t="s">
        <v>6138</v>
      </c>
      <c r="E2565" s="52" t="s">
        <v>6139</v>
      </c>
      <c r="F2565" s="53" t="str">
        <f t="shared" si="317"/>
        <v>107.909,34.441</v>
      </c>
      <c r="G2565" s="54" t="s">
        <v>795</v>
      </c>
      <c r="H2565" s="55" t="str">
        <f>"jingdian/"&amp;VLOOKUP(B2565,city!$C$4:$P$352,13,FALSE)&amp;"/"&amp;VLOOKUP(C2565,city!$D$4:$P$352,13,FALSE)&amp;"/jd/"&amp;K2565&amp;".jpg"</f>
        <v>jingdian/shanxi2/baoji/jd/2.jpg</v>
      </c>
      <c r="I2565" s="55" t="str">
        <f t="shared" si="319"/>
        <v>12a,12b</v>
      </c>
      <c r="J2565" s="51">
        <f t="shared" ref="J2565:J2628" si="322">IF(K2565&gt;K2564,J2564,J2564+1)</f>
        <v>257</v>
      </c>
      <c r="K2565" s="51">
        <f>IF(VLOOKUP(J2564,city!$K$4:$L$352,2,0)&gt;K2564,K2564+1,1)</f>
        <v>2</v>
      </c>
      <c r="L2565" s="51">
        <v>1</v>
      </c>
      <c r="M2565" s="51" t="s">
        <v>579</v>
      </c>
      <c r="N2565" s="17">
        <v>107.90900000000001</v>
      </c>
      <c r="O2565" s="17">
        <v>34.441000000000003</v>
      </c>
      <c r="P2565" s="51" t="str">
        <f t="shared" si="315"/>
        <v/>
      </c>
      <c r="Q2565" s="51">
        <v>12</v>
      </c>
      <c r="R2565" s="51">
        <f t="shared" si="316"/>
        <v>12</v>
      </c>
      <c r="S2565" s="51" t="str">
        <f t="shared" si="320"/>
        <v>12a</v>
      </c>
      <c r="T2565" s="51" t="str">
        <f t="shared" si="321"/>
        <v>12b</v>
      </c>
    </row>
    <row r="2566" spans="1:20" ht="20" customHeight="1" x14ac:dyDescent="0.15">
      <c r="A2566" s="51">
        <f t="shared" si="318"/>
        <v>125703</v>
      </c>
      <c r="B2566" s="52" t="str">
        <f>VLOOKUP(J2566,city!$A$4:$D$352,3,0)</f>
        <v>陕西</v>
      </c>
      <c r="C2566" s="52" t="str">
        <f>VLOOKUP(J2566,city!$A$4:$D$352,4,0)</f>
        <v>宝鸡</v>
      </c>
      <c r="D2566" s="57" t="s">
        <v>6140</v>
      </c>
      <c r="E2566" s="52" t="s">
        <v>6141</v>
      </c>
      <c r="F2566" s="53" t="str">
        <f t="shared" si="317"/>
        <v>107.438,34.282</v>
      </c>
      <c r="G2566" s="54" t="s">
        <v>795</v>
      </c>
      <c r="H2566" s="55" t="str">
        <f>"jingdian/"&amp;VLOOKUP(B2566,city!$C$4:$P$352,13,FALSE)&amp;"/"&amp;VLOOKUP(C2566,city!$D$4:$P$352,13,FALSE)&amp;"/jd/"&amp;K2566&amp;".jpg"</f>
        <v>jingdian/shanxi2/baoji/jd/3.jpg</v>
      </c>
      <c r="I2566" s="55" t="str">
        <f t="shared" si="319"/>
        <v>15a,15b</v>
      </c>
      <c r="J2566" s="51">
        <f t="shared" si="322"/>
        <v>257</v>
      </c>
      <c r="K2566" s="51">
        <f>IF(VLOOKUP(J2565,city!$K$4:$L$352,2,0)&gt;K2565,K2565+1,1)</f>
        <v>3</v>
      </c>
      <c r="L2566" s="51">
        <v>1</v>
      </c>
      <c r="M2566" s="51" t="s">
        <v>579</v>
      </c>
      <c r="N2566" s="17">
        <v>107.438</v>
      </c>
      <c r="O2566" s="17">
        <v>34.281999999999996</v>
      </c>
      <c r="P2566" s="51" t="str">
        <f t="shared" si="315"/>
        <v/>
      </c>
      <c r="Q2566" s="51">
        <v>15</v>
      </c>
      <c r="R2566" s="51">
        <f t="shared" si="316"/>
        <v>15</v>
      </c>
      <c r="S2566" s="51" t="str">
        <f t="shared" si="320"/>
        <v>15a</v>
      </c>
      <c r="T2566" s="51" t="str">
        <f t="shared" si="321"/>
        <v>15b</v>
      </c>
    </row>
    <row r="2567" spans="1:20" ht="20" customHeight="1" x14ac:dyDescent="0.15">
      <c r="A2567" s="51">
        <f t="shared" si="318"/>
        <v>125704</v>
      </c>
      <c r="B2567" s="52" t="str">
        <f>VLOOKUP(J2567,city!$A$4:$D$352,3,0)</f>
        <v>陕西</v>
      </c>
      <c r="C2567" s="52" t="str">
        <f>VLOOKUP(J2567,city!$A$4:$D$352,4,0)</f>
        <v>宝鸡</v>
      </c>
      <c r="D2567" s="57" t="s">
        <v>6142</v>
      </c>
      <c r="E2567" s="52" t="s">
        <v>6143</v>
      </c>
      <c r="F2567" s="53" t="str">
        <f t="shared" si="317"/>
        <v>107.158,34.384</v>
      </c>
      <c r="G2567" s="54" t="s">
        <v>795</v>
      </c>
      <c r="H2567" s="55" t="str">
        <f>"jingdian/"&amp;VLOOKUP(B2567,city!$C$4:$P$352,13,FALSE)&amp;"/"&amp;VLOOKUP(C2567,city!$D$4:$P$352,13,FALSE)&amp;"/jd/"&amp;K2567&amp;".jpg"</f>
        <v>jingdian/shanxi2/baoji/jd/4.jpg</v>
      </c>
      <c r="I2567" s="55" t="str">
        <f t="shared" si="319"/>
        <v>15a,15b</v>
      </c>
      <c r="J2567" s="51">
        <f t="shared" si="322"/>
        <v>257</v>
      </c>
      <c r="K2567" s="51">
        <f>IF(VLOOKUP(J2566,city!$K$4:$L$352,2,0)&gt;K2566,K2566+1,1)</f>
        <v>4</v>
      </c>
      <c r="L2567" s="51">
        <v>1</v>
      </c>
      <c r="M2567" s="51" t="s">
        <v>579</v>
      </c>
      <c r="N2567" s="17">
        <v>107.158</v>
      </c>
      <c r="O2567" s="17">
        <v>34.384</v>
      </c>
      <c r="P2567" s="51" t="str">
        <f t="shared" si="315"/>
        <v/>
      </c>
      <c r="Q2567" s="51">
        <v>15</v>
      </c>
      <c r="R2567" s="51">
        <f t="shared" si="316"/>
        <v>15</v>
      </c>
      <c r="S2567" s="51" t="str">
        <f t="shared" si="320"/>
        <v>15a</v>
      </c>
      <c r="T2567" s="51" t="str">
        <f t="shared" si="321"/>
        <v>15b</v>
      </c>
    </row>
    <row r="2568" spans="1:20" ht="20" customHeight="1" x14ac:dyDescent="0.15">
      <c r="A2568" s="51">
        <f t="shared" si="318"/>
        <v>125705</v>
      </c>
      <c r="B2568" s="52" t="str">
        <f>VLOOKUP(J2568,city!$A$4:$D$352,3,0)</f>
        <v>陕西</v>
      </c>
      <c r="C2568" s="52" t="str">
        <f>VLOOKUP(J2568,city!$A$4:$D$352,4,0)</f>
        <v>宝鸡</v>
      </c>
      <c r="D2568" s="57" t="s">
        <v>6144</v>
      </c>
      <c r="E2568" s="52" t="s">
        <v>6145</v>
      </c>
      <c r="F2568" s="53" t="str">
        <f t="shared" si="317"/>
        <v>107.754,34.111</v>
      </c>
      <c r="G2568" s="54" t="s">
        <v>795</v>
      </c>
      <c r="H2568" s="55" t="str">
        <f>"jingdian/"&amp;VLOOKUP(B2568,city!$C$4:$P$352,13,FALSE)&amp;"/"&amp;VLOOKUP(C2568,city!$D$4:$P$352,13,FALSE)&amp;"/jd/"&amp;K2568&amp;".jpg"</f>
        <v>jingdian/shanxi2/baoji/jd/5.jpg</v>
      </c>
      <c r="I2568" s="55" t="str">
        <f t="shared" si="319"/>
        <v>1a,1b</v>
      </c>
      <c r="J2568" s="51">
        <f t="shared" si="322"/>
        <v>257</v>
      </c>
      <c r="K2568" s="51">
        <f>IF(VLOOKUP(J2567,city!$K$4:$L$352,2,0)&gt;K2567,K2567+1,1)</f>
        <v>5</v>
      </c>
      <c r="L2568" s="51">
        <v>1</v>
      </c>
      <c r="M2568" s="51" t="s">
        <v>579</v>
      </c>
      <c r="N2568" s="17">
        <v>107.754</v>
      </c>
      <c r="O2568" s="17">
        <v>34.110999999999997</v>
      </c>
      <c r="P2568" s="51" t="str">
        <f t="shared" si="315"/>
        <v/>
      </c>
      <c r="Q2568" s="51">
        <v>1</v>
      </c>
      <c r="R2568" s="51">
        <f t="shared" si="316"/>
        <v>2</v>
      </c>
      <c r="S2568" s="51" t="str">
        <f t="shared" si="320"/>
        <v>1a</v>
      </c>
      <c r="T2568" s="51" t="str">
        <f t="shared" si="321"/>
        <v>1b</v>
      </c>
    </row>
    <row r="2569" spans="1:20" ht="20" customHeight="1" x14ac:dyDescent="0.15">
      <c r="A2569" s="51">
        <f t="shared" si="318"/>
        <v>125706</v>
      </c>
      <c r="B2569" s="52" t="str">
        <f>VLOOKUP(J2569,city!$A$4:$D$352,3,0)</f>
        <v>陕西</v>
      </c>
      <c r="C2569" s="52" t="str">
        <f>VLOOKUP(J2569,city!$A$4:$D$352,4,0)</f>
        <v>宝鸡</v>
      </c>
      <c r="D2569" s="57" t="s">
        <v>4233</v>
      </c>
      <c r="E2569" s="52" t="s">
        <v>6146</v>
      </c>
      <c r="F2569" s="53" t="str">
        <f t="shared" si="317"/>
        <v>107.12,34.334</v>
      </c>
      <c r="G2569" s="54" t="s">
        <v>795</v>
      </c>
      <c r="H2569" s="55" t="str">
        <f>"jingdian/"&amp;VLOOKUP(B2569,city!$C$4:$P$352,13,FALSE)&amp;"/"&amp;VLOOKUP(C2569,city!$D$4:$P$352,13,FALSE)&amp;"/jd/"&amp;K2569&amp;".jpg"</f>
        <v>jingdian/shanxi2/baoji/jd/6.jpg</v>
      </c>
      <c r="I2569" s="55" t="str">
        <f t="shared" si="319"/>
        <v>29a,29b</v>
      </c>
      <c r="J2569" s="51">
        <f t="shared" si="322"/>
        <v>257</v>
      </c>
      <c r="K2569" s="51">
        <f>IF(VLOOKUP(J2568,city!$K$4:$L$352,2,0)&gt;K2568,K2568+1,1)</f>
        <v>6</v>
      </c>
      <c r="L2569" s="51">
        <v>1</v>
      </c>
      <c r="M2569" s="51" t="s">
        <v>579</v>
      </c>
      <c r="N2569" s="17">
        <v>107.12</v>
      </c>
      <c r="O2569" s="17">
        <v>34.334000000000003</v>
      </c>
      <c r="P2569" s="51" t="str">
        <f t="shared" si="315"/>
        <v/>
      </c>
      <c r="Q2569" s="51">
        <v>29</v>
      </c>
      <c r="R2569" s="51">
        <f t="shared" si="316"/>
        <v>29</v>
      </c>
      <c r="S2569" s="51" t="str">
        <f t="shared" si="320"/>
        <v>29a</v>
      </c>
      <c r="T2569" s="51" t="str">
        <f t="shared" si="321"/>
        <v>29b</v>
      </c>
    </row>
    <row r="2570" spans="1:20" ht="20" customHeight="1" x14ac:dyDescent="0.15">
      <c r="A2570" s="51">
        <f t="shared" si="318"/>
        <v>125707</v>
      </c>
      <c r="B2570" s="52" t="str">
        <f>VLOOKUP(J2570,city!$A$4:$D$352,3,0)</f>
        <v>陕西</v>
      </c>
      <c r="C2570" s="52" t="str">
        <f>VLOOKUP(J2570,city!$A$4:$D$352,4,0)</f>
        <v>宝鸡</v>
      </c>
      <c r="D2570" s="57" t="s">
        <v>6147</v>
      </c>
      <c r="E2570" s="52" t="s">
        <v>6148</v>
      </c>
      <c r="F2570" s="53" t="str">
        <f t="shared" si="317"/>
        <v>107.197,34.353</v>
      </c>
      <c r="G2570" s="54" t="s">
        <v>795</v>
      </c>
      <c r="H2570" s="55" t="str">
        <f>"jingdian/"&amp;VLOOKUP(B2570,city!$C$4:$P$352,13,FALSE)&amp;"/"&amp;VLOOKUP(C2570,city!$D$4:$P$352,13,FALSE)&amp;"/jd/"&amp;K2570&amp;".jpg"</f>
        <v>jingdian/shanxi2/baoji/jd/7.jpg</v>
      </c>
      <c r="I2570" s="55" t="str">
        <f t="shared" si="319"/>
        <v>2a,2b</v>
      </c>
      <c r="J2570" s="51">
        <f t="shared" si="322"/>
        <v>257</v>
      </c>
      <c r="K2570" s="51">
        <f>IF(VLOOKUP(J2569,city!$K$4:$L$352,2,0)&gt;K2569,K2569+1,1)</f>
        <v>7</v>
      </c>
      <c r="L2570" s="51">
        <v>1</v>
      </c>
      <c r="M2570" s="51" t="s">
        <v>579</v>
      </c>
      <c r="N2570" s="17">
        <v>107.197</v>
      </c>
      <c r="O2570" s="17">
        <v>34.353000000000002</v>
      </c>
      <c r="P2570" s="51" t="str">
        <f t="shared" si="315"/>
        <v/>
      </c>
      <c r="Q2570" s="51">
        <v>2</v>
      </c>
      <c r="R2570" s="51">
        <f t="shared" si="316"/>
        <v>1</v>
      </c>
      <c r="S2570" s="51" t="str">
        <f t="shared" si="320"/>
        <v>2a</v>
      </c>
      <c r="T2570" s="51" t="str">
        <f t="shared" si="321"/>
        <v>2b</v>
      </c>
    </row>
    <row r="2571" spans="1:20" ht="20" customHeight="1" x14ac:dyDescent="0.15">
      <c r="A2571" s="51">
        <f t="shared" si="318"/>
        <v>125708</v>
      </c>
      <c r="B2571" s="52" t="str">
        <f>VLOOKUP(J2571,city!$A$4:$D$352,3,0)</f>
        <v>陕西</v>
      </c>
      <c r="C2571" s="52" t="str">
        <f>VLOOKUP(J2571,city!$A$4:$D$352,4,0)</f>
        <v>宝鸡</v>
      </c>
      <c r="D2571" s="57" t="s">
        <v>6149</v>
      </c>
      <c r="E2571" s="52" t="s">
        <v>6150</v>
      </c>
      <c r="F2571" s="53" t="str">
        <f t="shared" si="317"/>
        <v>107.915,34.137</v>
      </c>
      <c r="G2571" s="54" t="s">
        <v>795</v>
      </c>
      <c r="H2571" s="55" t="str">
        <f>"jingdian/"&amp;VLOOKUP(B2571,city!$C$4:$P$352,13,FALSE)&amp;"/"&amp;VLOOKUP(C2571,city!$D$4:$P$352,13,FALSE)&amp;"/jd/"&amp;K2571&amp;".jpg"</f>
        <v>jingdian/shanxi2/baoji/jd/8.jpg</v>
      </c>
      <c r="I2571" s="55" t="str">
        <f t="shared" si="319"/>
        <v>3a,3b</v>
      </c>
      <c r="J2571" s="51">
        <f t="shared" si="322"/>
        <v>257</v>
      </c>
      <c r="K2571" s="51">
        <f>IF(VLOOKUP(J2570,city!$K$4:$L$352,2,0)&gt;K2570,K2570+1,1)</f>
        <v>8</v>
      </c>
      <c r="L2571" s="51">
        <v>1</v>
      </c>
      <c r="M2571" s="51" t="s">
        <v>579</v>
      </c>
      <c r="N2571" s="17">
        <v>107.91500000000001</v>
      </c>
      <c r="O2571" s="17">
        <v>34.137</v>
      </c>
      <c r="P2571" s="51" t="str">
        <f t="shared" si="315"/>
        <v/>
      </c>
      <c r="Q2571" s="51">
        <v>3</v>
      </c>
      <c r="R2571" s="51">
        <f t="shared" si="316"/>
        <v>11</v>
      </c>
      <c r="S2571" s="51" t="str">
        <f t="shared" si="320"/>
        <v>3a</v>
      </c>
      <c r="T2571" s="51" t="str">
        <f t="shared" si="321"/>
        <v>3b</v>
      </c>
    </row>
    <row r="2572" spans="1:20" ht="20" customHeight="1" x14ac:dyDescent="0.15">
      <c r="A2572" s="51">
        <f t="shared" si="318"/>
        <v>125709</v>
      </c>
      <c r="B2572" s="52" t="str">
        <f>VLOOKUP(J2572,city!$A$4:$D$352,3,0)</f>
        <v>陕西</v>
      </c>
      <c r="C2572" s="52" t="str">
        <f>VLOOKUP(J2572,city!$A$4:$D$352,4,0)</f>
        <v>宝鸡</v>
      </c>
      <c r="D2572" s="57" t="s">
        <v>6151</v>
      </c>
      <c r="E2572" s="52" t="s">
        <v>6152</v>
      </c>
      <c r="F2572" s="53" t="str">
        <f t="shared" si="317"/>
        <v>106.612,34.177</v>
      </c>
      <c r="G2572" s="54" t="s">
        <v>795</v>
      </c>
      <c r="H2572" s="55" t="str">
        <f>"jingdian/"&amp;VLOOKUP(B2572,city!$C$4:$P$352,13,FALSE)&amp;"/"&amp;VLOOKUP(C2572,city!$D$4:$P$352,13,FALSE)&amp;"/jd/"&amp;K2572&amp;".jpg"</f>
        <v>jingdian/shanxi2/baoji/jd/9.jpg</v>
      </c>
      <c r="I2572" s="55" t="str">
        <f t="shared" si="319"/>
        <v>1a,1b</v>
      </c>
      <c r="J2572" s="51">
        <f t="shared" si="322"/>
        <v>257</v>
      </c>
      <c r="K2572" s="51">
        <f>IF(VLOOKUP(J2571,city!$K$4:$L$352,2,0)&gt;K2571,K2571+1,1)</f>
        <v>9</v>
      </c>
      <c r="L2572" s="51">
        <v>1</v>
      </c>
      <c r="M2572" s="51" t="s">
        <v>579</v>
      </c>
      <c r="N2572" s="17">
        <v>106.61199999999999</v>
      </c>
      <c r="O2572" s="17">
        <v>34.177</v>
      </c>
      <c r="P2572" s="51" t="str">
        <f t="shared" si="315"/>
        <v/>
      </c>
      <c r="Q2572" s="51">
        <v>1</v>
      </c>
      <c r="R2572" s="51">
        <f t="shared" si="316"/>
        <v>2</v>
      </c>
      <c r="S2572" s="51" t="str">
        <f t="shared" si="320"/>
        <v>1a</v>
      </c>
      <c r="T2572" s="51" t="str">
        <f t="shared" si="321"/>
        <v>1b</v>
      </c>
    </row>
    <row r="2573" spans="1:20" ht="20" customHeight="1" x14ac:dyDescent="0.15">
      <c r="A2573" s="51">
        <f t="shared" si="318"/>
        <v>125710</v>
      </c>
      <c r="B2573" s="52" t="str">
        <f>VLOOKUP(J2573,city!$A$4:$D$352,3,0)</f>
        <v>陕西</v>
      </c>
      <c r="C2573" s="52" t="str">
        <f>VLOOKUP(J2573,city!$A$4:$D$352,4,0)</f>
        <v>宝鸡</v>
      </c>
      <c r="D2573" s="57" t="s">
        <v>6153</v>
      </c>
      <c r="E2573" s="52" t="s">
        <v>6154</v>
      </c>
      <c r="F2573" s="53" t="str">
        <f t="shared" si="317"/>
        <v>106.944,34.25</v>
      </c>
      <c r="G2573" s="54" t="s">
        <v>795</v>
      </c>
      <c r="H2573" s="55" t="str">
        <f>"jingdian/"&amp;VLOOKUP(B2573,city!$C$4:$P$352,13,FALSE)&amp;"/"&amp;VLOOKUP(C2573,city!$D$4:$P$352,13,FALSE)&amp;"/jd/"&amp;K2573&amp;".jpg"</f>
        <v>jingdian/shanxi2/baoji/jd/10.jpg</v>
      </c>
      <c r="I2573" s="55" t="str">
        <f t="shared" si="319"/>
        <v>32a,32b</v>
      </c>
      <c r="J2573" s="51">
        <f t="shared" si="322"/>
        <v>257</v>
      </c>
      <c r="K2573" s="51">
        <f>IF(VLOOKUP(J2572,city!$K$4:$L$352,2,0)&gt;K2572,K2572+1,1)</f>
        <v>10</v>
      </c>
      <c r="L2573" s="51">
        <v>1</v>
      </c>
      <c r="M2573" s="51" t="s">
        <v>579</v>
      </c>
      <c r="N2573" s="17">
        <v>106.944</v>
      </c>
      <c r="O2573" s="17">
        <v>34.25</v>
      </c>
      <c r="P2573" s="51" t="str">
        <f t="shared" ref="P2573:P2636" si="323">IF(K2573=10,SUM(N2564:N2573)/10&amp;","&amp;SUM(O2564:O2573)/10,"")</f>
        <v>107.3868,34.253</v>
      </c>
      <c r="Q2573" s="51">
        <v>32</v>
      </c>
      <c r="R2573" s="51" t="e">
        <f t="shared" si="316"/>
        <v>#N/A</v>
      </c>
      <c r="S2573" s="51" t="str">
        <f t="shared" si="320"/>
        <v>32a</v>
      </c>
      <c r="T2573" s="51" t="str">
        <f t="shared" si="321"/>
        <v>32b</v>
      </c>
    </row>
    <row r="2574" spans="1:20" ht="20" customHeight="1" x14ac:dyDescent="0.15">
      <c r="A2574" s="51">
        <f t="shared" si="318"/>
        <v>125801</v>
      </c>
      <c r="B2574" s="52" t="str">
        <f>VLOOKUP(J2574,city!$A$4:$D$352,3,0)</f>
        <v>陕西</v>
      </c>
      <c r="C2574" s="52" t="str">
        <f>VLOOKUP(J2574,city!$A$4:$D$352,4,0)</f>
        <v>咸阳</v>
      </c>
      <c r="D2574" s="57" t="s">
        <v>6155</v>
      </c>
      <c r="E2574" s="52" t="s">
        <v>6156</v>
      </c>
      <c r="F2574" s="53" t="str">
        <f t="shared" si="317"/>
        <v>108.226,34.577</v>
      </c>
      <c r="G2574" s="54" t="s">
        <v>795</v>
      </c>
      <c r="H2574" s="55" t="str">
        <f>"jingdian/"&amp;VLOOKUP(B2574,city!$C$4:$P$352,13,FALSE)&amp;"/"&amp;VLOOKUP(C2574,city!$D$4:$P$352,13,FALSE)&amp;"/jd/"&amp;K2574&amp;".jpg"</f>
        <v>jingdian/shanxi2/xianyang/jd/1.jpg</v>
      </c>
      <c r="I2574" s="55" t="str">
        <f t="shared" si="319"/>
        <v>29a,29b</v>
      </c>
      <c r="J2574" s="51">
        <f t="shared" si="322"/>
        <v>258</v>
      </c>
      <c r="K2574" s="51">
        <f>IF(VLOOKUP(J2573,city!$K$4:$L$352,2,0)&gt;K2573,K2573+1,1)</f>
        <v>1</v>
      </c>
      <c r="L2574" s="51">
        <v>1</v>
      </c>
      <c r="M2574" s="51" t="s">
        <v>581</v>
      </c>
      <c r="N2574" s="17">
        <v>108.226</v>
      </c>
      <c r="O2574" s="17">
        <v>34.576999999999998</v>
      </c>
      <c r="P2574" s="51" t="str">
        <f t="shared" si="323"/>
        <v/>
      </c>
      <c r="Q2574" s="51">
        <v>29</v>
      </c>
      <c r="R2574" s="51">
        <f t="shared" si="316"/>
        <v>29</v>
      </c>
      <c r="S2574" s="51" t="str">
        <f t="shared" si="320"/>
        <v>29a</v>
      </c>
      <c r="T2574" s="51" t="str">
        <f t="shared" si="321"/>
        <v>29b</v>
      </c>
    </row>
    <row r="2575" spans="1:20" ht="20" customHeight="1" x14ac:dyDescent="0.15">
      <c r="A2575" s="51">
        <f t="shared" si="318"/>
        <v>125802</v>
      </c>
      <c r="B2575" s="52" t="str">
        <f>VLOOKUP(J2575,city!$A$4:$D$352,3,0)</f>
        <v>陕西</v>
      </c>
      <c r="C2575" s="52" t="str">
        <f>VLOOKUP(J2575,city!$A$4:$D$352,4,0)</f>
        <v>咸阳</v>
      </c>
      <c r="D2575" s="57" t="s">
        <v>6157</v>
      </c>
      <c r="E2575" s="52" t="s">
        <v>6158</v>
      </c>
      <c r="F2575" s="53" t="str">
        <f t="shared" si="317"/>
        <v>108.948,34.504</v>
      </c>
      <c r="G2575" s="54" t="s">
        <v>795</v>
      </c>
      <c r="H2575" s="55" t="str">
        <f>"jingdian/"&amp;VLOOKUP(B2575,city!$C$4:$P$352,13,FALSE)&amp;"/"&amp;VLOOKUP(C2575,city!$D$4:$P$352,13,FALSE)&amp;"/jd/"&amp;K2575&amp;".jpg"</f>
        <v>jingdian/shanxi2/xianyang/jd/2.jpg</v>
      </c>
      <c r="I2575" s="55" t="str">
        <f t="shared" si="319"/>
        <v>14a,14b</v>
      </c>
      <c r="J2575" s="51">
        <f t="shared" si="322"/>
        <v>258</v>
      </c>
      <c r="K2575" s="51">
        <f>IF(VLOOKUP(J2574,city!$K$4:$L$352,2,0)&gt;K2574,K2574+1,1)</f>
        <v>2</v>
      </c>
      <c r="L2575" s="51">
        <v>1</v>
      </c>
      <c r="M2575" s="51" t="s">
        <v>581</v>
      </c>
      <c r="N2575" s="17">
        <v>108.94799999999999</v>
      </c>
      <c r="O2575" s="17">
        <v>34.503999999999998</v>
      </c>
      <c r="P2575" s="51" t="str">
        <f t="shared" si="323"/>
        <v/>
      </c>
      <c r="Q2575" s="51">
        <v>14</v>
      </c>
      <c r="R2575" s="51">
        <f t="shared" si="316"/>
        <v>14</v>
      </c>
      <c r="S2575" s="51" t="str">
        <f t="shared" si="320"/>
        <v>14a</v>
      </c>
      <c r="T2575" s="51" t="str">
        <f t="shared" si="321"/>
        <v>14b</v>
      </c>
    </row>
    <row r="2576" spans="1:20" ht="20" customHeight="1" x14ac:dyDescent="0.15">
      <c r="A2576" s="51">
        <f t="shared" si="318"/>
        <v>125803</v>
      </c>
      <c r="B2576" s="52" t="str">
        <f>VLOOKUP(J2576,city!$A$4:$D$352,3,0)</f>
        <v>陕西</v>
      </c>
      <c r="C2576" s="52" t="str">
        <f>VLOOKUP(J2576,city!$A$4:$D$352,4,0)</f>
        <v>咸阳</v>
      </c>
      <c r="D2576" s="57" t="s">
        <v>6159</v>
      </c>
      <c r="E2576" s="52" t="s">
        <v>6160</v>
      </c>
      <c r="F2576" s="53" t="str">
        <f t="shared" si="317"/>
        <v>108.961,34.445</v>
      </c>
      <c r="G2576" s="54" t="s">
        <v>795</v>
      </c>
      <c r="H2576" s="55" t="str">
        <f>"jingdian/"&amp;VLOOKUP(B2576,city!$C$4:$P$352,13,FALSE)&amp;"/"&amp;VLOOKUP(C2576,city!$D$4:$P$352,13,FALSE)&amp;"/jd/"&amp;K2576&amp;".jpg"</f>
        <v>jingdian/shanxi2/xianyang/jd/3.jpg</v>
      </c>
      <c r="I2576" s="55" t="str">
        <f t="shared" si="319"/>
        <v>10a,10b</v>
      </c>
      <c r="J2576" s="51">
        <f t="shared" si="322"/>
        <v>258</v>
      </c>
      <c r="K2576" s="51">
        <f>IF(VLOOKUP(J2575,city!$K$4:$L$352,2,0)&gt;K2575,K2575+1,1)</f>
        <v>3</v>
      </c>
      <c r="L2576" s="51">
        <v>1</v>
      </c>
      <c r="M2576" s="51" t="s">
        <v>581</v>
      </c>
      <c r="N2576" s="17">
        <v>108.961</v>
      </c>
      <c r="O2576" s="17">
        <v>34.445</v>
      </c>
      <c r="P2576" s="51" t="str">
        <f t="shared" si="323"/>
        <v/>
      </c>
      <c r="Q2576" s="51">
        <v>10</v>
      </c>
      <c r="R2576" s="51">
        <f t="shared" si="316"/>
        <v>29</v>
      </c>
      <c r="S2576" s="51" t="str">
        <f t="shared" si="320"/>
        <v>10a</v>
      </c>
      <c r="T2576" s="51" t="str">
        <f t="shared" si="321"/>
        <v>10b</v>
      </c>
    </row>
    <row r="2577" spans="1:20" ht="20" customHeight="1" x14ac:dyDescent="0.15">
      <c r="A2577" s="51">
        <f t="shared" si="318"/>
        <v>125804</v>
      </c>
      <c r="B2577" s="52" t="str">
        <f>VLOOKUP(J2577,city!$A$4:$D$352,3,0)</f>
        <v>陕西</v>
      </c>
      <c r="C2577" s="52" t="str">
        <f>VLOOKUP(J2577,city!$A$4:$D$352,4,0)</f>
        <v>咸阳</v>
      </c>
      <c r="D2577" s="57" t="s">
        <v>6161</v>
      </c>
      <c r="E2577" s="52" t="s">
        <v>6162</v>
      </c>
      <c r="F2577" s="53" t="str">
        <f t="shared" si="317"/>
        <v>108.386,34.328</v>
      </c>
      <c r="G2577" s="54" t="s">
        <v>795</v>
      </c>
      <c r="H2577" s="55" t="str">
        <f>"jingdian/"&amp;VLOOKUP(B2577,city!$C$4:$P$352,13,FALSE)&amp;"/"&amp;VLOOKUP(C2577,city!$D$4:$P$352,13,FALSE)&amp;"/jd/"&amp;K2577&amp;".jpg"</f>
        <v>jingdian/shanxi2/xianyang/jd/4.jpg</v>
      </c>
      <c r="I2577" s="55" t="str">
        <f t="shared" si="319"/>
        <v>32a,32b</v>
      </c>
      <c r="J2577" s="51">
        <f t="shared" si="322"/>
        <v>258</v>
      </c>
      <c r="K2577" s="51">
        <f>IF(VLOOKUP(J2576,city!$K$4:$L$352,2,0)&gt;K2576,K2576+1,1)</f>
        <v>4</v>
      </c>
      <c r="L2577" s="51">
        <v>1</v>
      </c>
      <c r="M2577" s="51" t="s">
        <v>581</v>
      </c>
      <c r="N2577" s="17">
        <v>108.386</v>
      </c>
      <c r="O2577" s="17">
        <v>34.328000000000003</v>
      </c>
      <c r="P2577" s="51" t="str">
        <f t="shared" si="323"/>
        <v/>
      </c>
      <c r="Q2577" s="51">
        <v>32</v>
      </c>
      <c r="R2577" s="51" t="e">
        <f t="shared" si="316"/>
        <v>#N/A</v>
      </c>
      <c r="S2577" s="51" t="str">
        <f t="shared" si="320"/>
        <v>32a</v>
      </c>
      <c r="T2577" s="51" t="str">
        <f t="shared" si="321"/>
        <v>32b</v>
      </c>
    </row>
    <row r="2578" spans="1:20" ht="20" customHeight="1" x14ac:dyDescent="0.15">
      <c r="A2578" s="51">
        <f t="shared" si="318"/>
        <v>125805</v>
      </c>
      <c r="B2578" s="52" t="str">
        <f>VLOOKUP(J2578,city!$A$4:$D$352,3,0)</f>
        <v>陕西</v>
      </c>
      <c r="C2578" s="52" t="str">
        <f>VLOOKUP(J2578,city!$A$4:$D$352,4,0)</f>
        <v>咸阳</v>
      </c>
      <c r="D2578" s="57" t="s">
        <v>6163</v>
      </c>
      <c r="E2578" s="52" t="s">
        <v>6164</v>
      </c>
      <c r="F2578" s="53" t="str">
        <f t="shared" si="317"/>
        <v>108.544,34.596</v>
      </c>
      <c r="G2578" s="54" t="s">
        <v>795</v>
      </c>
      <c r="H2578" s="55" t="str">
        <f>"jingdian/"&amp;VLOOKUP(B2578,city!$C$4:$P$352,13,FALSE)&amp;"/"&amp;VLOOKUP(C2578,city!$D$4:$P$352,13,FALSE)&amp;"/jd/"&amp;K2578&amp;".jpg"</f>
        <v>jingdian/shanxi2/xianyang/jd/5.jpg</v>
      </c>
      <c r="I2578" s="55" t="str">
        <f t="shared" si="319"/>
        <v>13a,13b</v>
      </c>
      <c r="J2578" s="51">
        <f t="shared" si="322"/>
        <v>258</v>
      </c>
      <c r="K2578" s="51">
        <f>IF(VLOOKUP(J2577,city!$K$4:$L$352,2,0)&gt;K2577,K2577+1,1)</f>
        <v>5</v>
      </c>
      <c r="L2578" s="51">
        <v>1</v>
      </c>
      <c r="M2578" s="51" t="s">
        <v>581</v>
      </c>
      <c r="N2578" s="17">
        <v>108.544</v>
      </c>
      <c r="O2578" s="17">
        <v>34.595999999999997</v>
      </c>
      <c r="P2578" s="51" t="str">
        <f t="shared" si="323"/>
        <v/>
      </c>
      <c r="Q2578" s="51">
        <v>13</v>
      </c>
      <c r="R2578" s="51">
        <f t="shared" si="316"/>
        <v>13</v>
      </c>
      <c r="S2578" s="51" t="str">
        <f t="shared" si="320"/>
        <v>13a</v>
      </c>
      <c r="T2578" s="51" t="str">
        <f t="shared" si="321"/>
        <v>13b</v>
      </c>
    </row>
    <row r="2579" spans="1:20" ht="20" customHeight="1" x14ac:dyDescent="0.15">
      <c r="A2579" s="51">
        <f t="shared" si="318"/>
        <v>125806</v>
      </c>
      <c r="B2579" s="52" t="str">
        <f>VLOOKUP(J2579,city!$A$4:$D$352,3,0)</f>
        <v>陕西</v>
      </c>
      <c r="C2579" s="52" t="str">
        <f>VLOOKUP(J2579,city!$A$4:$D$352,4,0)</f>
        <v>咸阳</v>
      </c>
      <c r="D2579" s="57" t="s">
        <v>6165</v>
      </c>
      <c r="E2579" s="52" t="s">
        <v>6166</v>
      </c>
      <c r="F2579" s="53" t="str">
        <f t="shared" si="317"/>
        <v>108.003,35.079</v>
      </c>
      <c r="G2579" s="54" t="s">
        <v>795</v>
      </c>
      <c r="H2579" s="55" t="str">
        <f>"jingdian/"&amp;VLOOKUP(B2579,city!$C$4:$P$352,13,FALSE)&amp;"/"&amp;VLOOKUP(C2579,city!$D$4:$P$352,13,FALSE)&amp;"/jd/"&amp;K2579&amp;".jpg"</f>
        <v>jingdian/shanxi2/xianyang/jd/6.jpg</v>
      </c>
      <c r="I2579" s="55" t="str">
        <f t="shared" si="319"/>
        <v>12a,12b</v>
      </c>
      <c r="J2579" s="51">
        <f t="shared" si="322"/>
        <v>258</v>
      </c>
      <c r="K2579" s="51">
        <f>IF(VLOOKUP(J2578,city!$K$4:$L$352,2,0)&gt;K2578,K2578+1,1)</f>
        <v>6</v>
      </c>
      <c r="L2579" s="51">
        <v>1</v>
      </c>
      <c r="M2579" s="51" t="s">
        <v>581</v>
      </c>
      <c r="N2579" s="17">
        <v>108.003</v>
      </c>
      <c r="O2579" s="17">
        <v>35.079000000000001</v>
      </c>
      <c r="P2579" s="51" t="str">
        <f t="shared" si="323"/>
        <v/>
      </c>
      <c r="Q2579" s="51">
        <v>12</v>
      </c>
      <c r="R2579" s="51">
        <f t="shared" si="316"/>
        <v>12</v>
      </c>
      <c r="S2579" s="51" t="str">
        <f t="shared" si="320"/>
        <v>12a</v>
      </c>
      <c r="T2579" s="51" t="str">
        <f t="shared" si="321"/>
        <v>12b</v>
      </c>
    </row>
    <row r="2580" spans="1:20" ht="20" customHeight="1" x14ac:dyDescent="0.15">
      <c r="A2580" s="51">
        <f t="shared" si="318"/>
        <v>125807</v>
      </c>
      <c r="B2580" s="52" t="str">
        <f>VLOOKUP(J2580,city!$A$4:$D$352,3,0)</f>
        <v>陕西</v>
      </c>
      <c r="C2580" s="52" t="str">
        <f>VLOOKUP(J2580,city!$A$4:$D$352,4,0)</f>
        <v>咸阳</v>
      </c>
      <c r="D2580" s="57" t="s">
        <v>6167</v>
      </c>
      <c r="E2580" s="52" t="s">
        <v>6168</v>
      </c>
      <c r="F2580" s="53" t="str">
        <f t="shared" si="317"/>
        <v>108.954,34.448</v>
      </c>
      <c r="G2580" s="54" t="s">
        <v>795</v>
      </c>
      <c r="H2580" s="55" t="str">
        <f>"jingdian/"&amp;VLOOKUP(B2580,city!$C$4:$P$352,13,FALSE)&amp;"/"&amp;VLOOKUP(C2580,city!$D$4:$P$352,13,FALSE)&amp;"/jd/"&amp;K2580&amp;".jpg"</f>
        <v>jingdian/shanxi2/xianyang/jd/7.jpg</v>
      </c>
      <c r="I2580" s="55" t="str">
        <f t="shared" si="319"/>
        <v>10a,10b</v>
      </c>
      <c r="J2580" s="51">
        <f t="shared" si="322"/>
        <v>258</v>
      </c>
      <c r="K2580" s="51">
        <f>IF(VLOOKUP(J2579,city!$K$4:$L$352,2,0)&gt;K2579,K2579+1,1)</f>
        <v>7</v>
      </c>
      <c r="L2580" s="51">
        <v>1</v>
      </c>
      <c r="M2580" s="51" t="s">
        <v>581</v>
      </c>
      <c r="N2580" s="17">
        <v>108.95399999999999</v>
      </c>
      <c r="O2580" s="17">
        <v>34.448</v>
      </c>
      <c r="P2580" s="51" t="str">
        <f t="shared" si="323"/>
        <v/>
      </c>
      <c r="Q2580" s="51">
        <v>10</v>
      </c>
      <c r="R2580" s="51">
        <f t="shared" si="316"/>
        <v>29</v>
      </c>
      <c r="S2580" s="51" t="str">
        <f t="shared" si="320"/>
        <v>10a</v>
      </c>
      <c r="T2580" s="51" t="str">
        <f t="shared" si="321"/>
        <v>10b</v>
      </c>
    </row>
    <row r="2581" spans="1:20" ht="20" customHeight="1" x14ac:dyDescent="0.15">
      <c r="A2581" s="51">
        <f t="shared" si="318"/>
        <v>125808</v>
      </c>
      <c r="B2581" s="52" t="str">
        <f>VLOOKUP(J2581,city!$A$4:$D$352,3,0)</f>
        <v>陕西</v>
      </c>
      <c r="C2581" s="52" t="str">
        <f>VLOOKUP(J2581,city!$A$4:$D$352,4,0)</f>
        <v>咸阳</v>
      </c>
      <c r="D2581" s="57" t="s">
        <v>6169</v>
      </c>
      <c r="E2581" s="52" t="s">
        <v>6170</v>
      </c>
      <c r="F2581" s="53" t="str">
        <f t="shared" si="317"/>
        <v>108.339,35.116</v>
      </c>
      <c r="G2581" s="54" t="s">
        <v>795</v>
      </c>
      <c r="H2581" s="55" t="str">
        <f>"jingdian/"&amp;VLOOKUP(B2581,city!$C$4:$P$352,13,FALSE)&amp;"/"&amp;VLOOKUP(C2581,city!$D$4:$P$352,13,FALSE)&amp;"/jd/"&amp;K2581&amp;".jpg"</f>
        <v>jingdian/shanxi2/xianyang/jd/8.jpg</v>
      </c>
      <c r="I2581" s="55" t="str">
        <f t="shared" si="319"/>
        <v>1a,1b</v>
      </c>
      <c r="J2581" s="51">
        <f t="shared" si="322"/>
        <v>258</v>
      </c>
      <c r="K2581" s="51">
        <f>IF(VLOOKUP(J2580,city!$K$4:$L$352,2,0)&gt;K2580,K2580+1,1)</f>
        <v>8</v>
      </c>
      <c r="L2581" s="51">
        <v>1</v>
      </c>
      <c r="M2581" s="51" t="s">
        <v>581</v>
      </c>
      <c r="N2581" s="17">
        <v>108.339</v>
      </c>
      <c r="O2581" s="17">
        <v>35.116</v>
      </c>
      <c r="P2581" s="51" t="str">
        <f t="shared" si="323"/>
        <v/>
      </c>
      <c r="Q2581" s="51">
        <v>1</v>
      </c>
      <c r="R2581" s="51">
        <f t="shared" si="316"/>
        <v>2</v>
      </c>
      <c r="S2581" s="51" t="str">
        <f t="shared" si="320"/>
        <v>1a</v>
      </c>
      <c r="T2581" s="51" t="str">
        <f t="shared" si="321"/>
        <v>1b</v>
      </c>
    </row>
    <row r="2582" spans="1:20" ht="20" customHeight="1" x14ac:dyDescent="0.15">
      <c r="A2582" s="51">
        <f t="shared" si="318"/>
        <v>125809</v>
      </c>
      <c r="B2582" s="52" t="str">
        <f>VLOOKUP(J2582,city!$A$4:$D$352,3,0)</f>
        <v>陕西</v>
      </c>
      <c r="C2582" s="52" t="str">
        <f>VLOOKUP(J2582,city!$A$4:$D$352,4,0)</f>
        <v>咸阳</v>
      </c>
      <c r="D2582" s="57" t="s">
        <v>6171</v>
      </c>
      <c r="E2582" s="52" t="s">
        <v>6172</v>
      </c>
      <c r="F2582" s="53" t="str">
        <f t="shared" si="317"/>
        <v>108.581,34.341</v>
      </c>
      <c r="G2582" s="54" t="s">
        <v>795</v>
      </c>
      <c r="H2582" s="55" t="str">
        <f>"jingdian/"&amp;VLOOKUP(B2582,city!$C$4:$P$352,13,FALSE)&amp;"/"&amp;VLOOKUP(C2582,city!$D$4:$P$352,13,FALSE)&amp;"/jd/"&amp;K2582&amp;".jpg"</f>
        <v>jingdian/shanxi2/xianyang/jd/9.jpg</v>
      </c>
      <c r="I2582" s="55" t="str">
        <f t="shared" si="319"/>
        <v>29a,29b</v>
      </c>
      <c r="J2582" s="51">
        <f t="shared" si="322"/>
        <v>258</v>
      </c>
      <c r="K2582" s="51">
        <f>IF(VLOOKUP(J2581,city!$K$4:$L$352,2,0)&gt;K2581,K2581+1,1)</f>
        <v>9</v>
      </c>
      <c r="L2582" s="51">
        <v>1</v>
      </c>
      <c r="M2582" s="51" t="s">
        <v>581</v>
      </c>
      <c r="N2582" s="17">
        <v>108.581</v>
      </c>
      <c r="O2582" s="17">
        <v>34.341000000000001</v>
      </c>
      <c r="P2582" s="51" t="str">
        <f t="shared" si="323"/>
        <v/>
      </c>
      <c r="Q2582" s="51">
        <v>29</v>
      </c>
      <c r="R2582" s="51">
        <f t="shared" si="316"/>
        <v>29</v>
      </c>
      <c r="S2582" s="51" t="str">
        <f t="shared" si="320"/>
        <v>29a</v>
      </c>
      <c r="T2582" s="51" t="str">
        <f t="shared" si="321"/>
        <v>29b</v>
      </c>
    </row>
    <row r="2583" spans="1:20" ht="20" customHeight="1" x14ac:dyDescent="0.15">
      <c r="A2583" s="51">
        <f t="shared" si="318"/>
        <v>125810</v>
      </c>
      <c r="B2583" s="52" t="str">
        <f>VLOOKUP(J2583,city!$A$4:$D$352,3,0)</f>
        <v>陕西</v>
      </c>
      <c r="C2583" s="52" t="str">
        <f>VLOOKUP(J2583,city!$A$4:$D$352,4,0)</f>
        <v>咸阳</v>
      </c>
      <c r="D2583" s="57" t="s">
        <v>6173</v>
      </c>
      <c r="E2583" s="52" t="s">
        <v>6174</v>
      </c>
      <c r="F2583" s="53" t="str">
        <f t="shared" si="317"/>
        <v>108.114,34.721</v>
      </c>
      <c r="G2583" s="54" t="s">
        <v>795</v>
      </c>
      <c r="H2583" s="55" t="str">
        <f>"jingdian/"&amp;VLOOKUP(B2583,city!$C$4:$P$352,13,FALSE)&amp;"/"&amp;VLOOKUP(C2583,city!$D$4:$P$352,13,FALSE)&amp;"/jd/"&amp;K2583&amp;".jpg"</f>
        <v>jingdian/shanxi2/xianyang/jd/10.jpg</v>
      </c>
      <c r="I2583" s="55" t="str">
        <f t="shared" si="319"/>
        <v>9a,9b</v>
      </c>
      <c r="J2583" s="51">
        <f t="shared" si="322"/>
        <v>258</v>
      </c>
      <c r="K2583" s="51">
        <f>IF(VLOOKUP(J2582,city!$K$4:$L$352,2,0)&gt;K2582,K2582+1,1)</f>
        <v>10</v>
      </c>
      <c r="L2583" s="51">
        <v>1</v>
      </c>
      <c r="M2583" s="51" t="s">
        <v>581</v>
      </c>
      <c r="N2583" s="17">
        <v>108.114</v>
      </c>
      <c r="O2583" s="17">
        <v>34.720999999999997</v>
      </c>
      <c r="P2583" s="51" t="str">
        <f t="shared" si="323"/>
        <v>108.5056,34.6155</v>
      </c>
      <c r="Q2583" s="51">
        <v>9</v>
      </c>
      <c r="R2583" s="51">
        <f t="shared" si="316"/>
        <v>9</v>
      </c>
      <c r="S2583" s="51" t="str">
        <f t="shared" si="320"/>
        <v>9a</v>
      </c>
      <c r="T2583" s="51" t="str">
        <f t="shared" si="321"/>
        <v>9b</v>
      </c>
    </row>
    <row r="2584" spans="1:20" ht="20" customHeight="1" x14ac:dyDescent="0.15">
      <c r="A2584" s="51">
        <f t="shared" si="318"/>
        <v>125901</v>
      </c>
      <c r="B2584" s="52" t="str">
        <f>VLOOKUP(J2584,city!$A$4:$D$352,3,0)</f>
        <v>陕西</v>
      </c>
      <c r="C2584" s="52" t="str">
        <f>VLOOKUP(J2584,city!$A$4:$D$352,4,0)</f>
        <v>渭南</v>
      </c>
      <c r="D2584" s="57" t="s">
        <v>6175</v>
      </c>
      <c r="E2584" s="52" t="s">
        <v>6176</v>
      </c>
      <c r="F2584" s="53" t="str">
        <f t="shared" si="317"/>
        <v>110.089,34.527</v>
      </c>
      <c r="G2584" s="54" t="s">
        <v>795</v>
      </c>
      <c r="H2584" s="55" t="str">
        <f>"jingdian/"&amp;VLOOKUP(B2584,city!$C$4:$P$352,13,FALSE)&amp;"/"&amp;VLOOKUP(C2584,city!$D$4:$P$352,13,FALSE)&amp;"/jd/"&amp;K2584&amp;".jpg"</f>
        <v>jingdian/shanxi2/weinan/jd/1.jpg</v>
      </c>
      <c r="I2584" s="55" t="str">
        <f t="shared" si="319"/>
        <v>11a,11b</v>
      </c>
      <c r="J2584" s="51">
        <f t="shared" si="322"/>
        <v>259</v>
      </c>
      <c r="K2584" s="51">
        <f>IF(VLOOKUP(J2583,city!$K$4:$L$352,2,0)&gt;K2583,K2583+1,1)</f>
        <v>1</v>
      </c>
      <c r="L2584" s="51">
        <v>1</v>
      </c>
      <c r="M2584" s="51" t="s">
        <v>583</v>
      </c>
      <c r="N2584" s="17">
        <v>110.089</v>
      </c>
      <c r="O2584" s="17">
        <v>34.527000000000001</v>
      </c>
      <c r="P2584" s="51" t="str">
        <f t="shared" si="323"/>
        <v/>
      </c>
      <c r="Q2584" s="51">
        <v>11</v>
      </c>
      <c r="R2584" s="51">
        <f t="shared" si="316"/>
        <v>11</v>
      </c>
      <c r="S2584" s="51" t="str">
        <f t="shared" si="320"/>
        <v>11a</v>
      </c>
      <c r="T2584" s="51" t="str">
        <f t="shared" si="321"/>
        <v>11b</v>
      </c>
    </row>
    <row r="2585" spans="1:20" ht="20" customHeight="1" x14ac:dyDescent="0.15">
      <c r="A2585" s="51">
        <f t="shared" si="318"/>
        <v>125902</v>
      </c>
      <c r="B2585" s="52" t="str">
        <f>VLOOKUP(J2585,city!$A$4:$D$352,3,0)</f>
        <v>陕西</v>
      </c>
      <c r="C2585" s="52" t="str">
        <f>VLOOKUP(J2585,city!$A$4:$D$352,4,0)</f>
        <v>渭南</v>
      </c>
      <c r="D2585" s="57" t="s">
        <v>6177</v>
      </c>
      <c r="E2585" s="52" t="s">
        <v>6178</v>
      </c>
      <c r="F2585" s="53" t="str">
        <f t="shared" si="317"/>
        <v>110.419,35.38</v>
      </c>
      <c r="G2585" s="54" t="s">
        <v>795</v>
      </c>
      <c r="H2585" s="55" t="str">
        <f>"jingdian/"&amp;VLOOKUP(B2585,city!$C$4:$P$352,13,FALSE)&amp;"/"&amp;VLOOKUP(C2585,city!$D$4:$P$352,13,FALSE)&amp;"/jd/"&amp;K2585&amp;".jpg"</f>
        <v>jingdian/shanxi2/weinan/jd/2.jpg</v>
      </c>
      <c r="I2585" s="55" t="str">
        <f t="shared" si="319"/>
        <v>12a,12b</v>
      </c>
      <c r="J2585" s="51">
        <f t="shared" si="322"/>
        <v>259</v>
      </c>
      <c r="K2585" s="51">
        <f>IF(VLOOKUP(J2584,city!$K$4:$L$352,2,0)&gt;K2584,K2584+1,1)</f>
        <v>2</v>
      </c>
      <c r="L2585" s="51">
        <v>1</v>
      </c>
      <c r="M2585" s="51" t="s">
        <v>583</v>
      </c>
      <c r="N2585" s="17">
        <v>110.419</v>
      </c>
      <c r="O2585" s="17">
        <v>35.380000000000003</v>
      </c>
      <c r="P2585" s="51" t="str">
        <f t="shared" si="323"/>
        <v/>
      </c>
      <c r="Q2585" s="51">
        <v>12</v>
      </c>
      <c r="R2585" s="51">
        <f t="shared" si="316"/>
        <v>12</v>
      </c>
      <c r="S2585" s="51" t="str">
        <f t="shared" si="320"/>
        <v>12a</v>
      </c>
      <c r="T2585" s="51" t="str">
        <f t="shared" si="321"/>
        <v>12b</v>
      </c>
    </row>
    <row r="2586" spans="1:20" ht="20" customHeight="1" x14ac:dyDescent="0.15">
      <c r="A2586" s="51">
        <f t="shared" si="318"/>
        <v>125903</v>
      </c>
      <c r="B2586" s="52" t="str">
        <f>VLOOKUP(J2586,city!$A$4:$D$352,3,0)</f>
        <v>陕西</v>
      </c>
      <c r="C2586" s="52" t="str">
        <f>VLOOKUP(J2586,city!$A$4:$D$352,4,0)</f>
        <v>渭南</v>
      </c>
      <c r="D2586" s="57" t="s">
        <v>6179</v>
      </c>
      <c r="E2586" s="52" t="s">
        <v>6180</v>
      </c>
      <c r="F2586" s="53" t="str">
        <f t="shared" si="317"/>
        <v>110.114,34.584</v>
      </c>
      <c r="G2586" s="54" t="s">
        <v>795</v>
      </c>
      <c r="H2586" s="55" t="str">
        <f>"jingdian/"&amp;VLOOKUP(B2586,city!$C$4:$P$352,13,FALSE)&amp;"/"&amp;VLOOKUP(C2586,city!$D$4:$P$352,13,FALSE)&amp;"/jd/"&amp;K2586&amp;".jpg"</f>
        <v>jingdian/shanxi2/weinan/jd/3.jpg</v>
      </c>
      <c r="I2586" s="55" t="str">
        <f t="shared" si="319"/>
        <v>12a,12b</v>
      </c>
      <c r="J2586" s="51">
        <f t="shared" si="322"/>
        <v>259</v>
      </c>
      <c r="K2586" s="51">
        <f>IF(VLOOKUP(J2585,city!$K$4:$L$352,2,0)&gt;K2585,K2585+1,1)</f>
        <v>3</v>
      </c>
      <c r="L2586" s="51">
        <v>1</v>
      </c>
      <c r="M2586" s="51" t="s">
        <v>583</v>
      </c>
      <c r="N2586" s="17">
        <v>110.114</v>
      </c>
      <c r="O2586" s="17">
        <v>34.584000000000003</v>
      </c>
      <c r="P2586" s="51" t="str">
        <f t="shared" si="323"/>
        <v/>
      </c>
      <c r="Q2586" s="51">
        <v>12</v>
      </c>
      <c r="R2586" s="51">
        <f t="shared" si="316"/>
        <v>12</v>
      </c>
      <c r="S2586" s="51" t="str">
        <f t="shared" si="320"/>
        <v>12a</v>
      </c>
      <c r="T2586" s="51" t="str">
        <f t="shared" si="321"/>
        <v>12b</v>
      </c>
    </row>
    <row r="2587" spans="1:20" ht="20" customHeight="1" x14ac:dyDescent="0.15">
      <c r="A2587" s="51">
        <f t="shared" si="318"/>
        <v>125904</v>
      </c>
      <c r="B2587" s="52" t="str">
        <f>VLOOKUP(J2587,city!$A$4:$D$352,3,0)</f>
        <v>陕西</v>
      </c>
      <c r="C2587" s="52" t="str">
        <f>VLOOKUP(J2587,city!$A$4:$D$352,4,0)</f>
        <v>渭南</v>
      </c>
      <c r="D2587" s="57" t="s">
        <v>6181</v>
      </c>
      <c r="E2587" s="52" t="s">
        <v>6182</v>
      </c>
      <c r="F2587" s="53" t="str">
        <f t="shared" si="317"/>
        <v>110.092,34.481</v>
      </c>
      <c r="G2587" s="54" t="s">
        <v>795</v>
      </c>
      <c r="H2587" s="55" t="str">
        <f>"jingdian/"&amp;VLOOKUP(B2587,city!$C$4:$P$352,13,FALSE)&amp;"/"&amp;VLOOKUP(C2587,city!$D$4:$P$352,13,FALSE)&amp;"/jd/"&amp;K2587&amp;".jpg"</f>
        <v>jingdian/shanxi2/weinan/jd/4.jpg</v>
      </c>
      <c r="I2587" s="55" t="str">
        <f t="shared" si="319"/>
        <v>16a,16b</v>
      </c>
      <c r="J2587" s="51">
        <f t="shared" si="322"/>
        <v>259</v>
      </c>
      <c r="K2587" s="51">
        <f>IF(VLOOKUP(J2586,city!$K$4:$L$352,2,0)&gt;K2586,K2586+1,1)</f>
        <v>4</v>
      </c>
      <c r="L2587" s="51">
        <v>1</v>
      </c>
      <c r="M2587" s="51" t="s">
        <v>583</v>
      </c>
      <c r="N2587" s="17">
        <v>110.092</v>
      </c>
      <c r="O2587" s="17">
        <v>34.481000000000002</v>
      </c>
      <c r="P2587" s="51" t="str">
        <f t="shared" si="323"/>
        <v/>
      </c>
      <c r="Q2587" s="51">
        <v>16</v>
      </c>
      <c r="R2587" s="51">
        <f t="shared" ref="R2587:R2650" si="324">LOOKUP(1,0/FIND($U$6:$U$91,D2587),$V$6:$V$91)</f>
        <v>16</v>
      </c>
      <c r="S2587" s="51" t="str">
        <f t="shared" si="320"/>
        <v>16a</v>
      </c>
      <c r="T2587" s="51" t="str">
        <f t="shared" si="321"/>
        <v>16b</v>
      </c>
    </row>
    <row r="2588" spans="1:20" ht="20" customHeight="1" x14ac:dyDescent="0.15">
      <c r="A2588" s="51">
        <f t="shared" si="318"/>
        <v>125905</v>
      </c>
      <c r="B2588" s="52" t="str">
        <f>VLOOKUP(J2588,city!$A$4:$D$352,3,0)</f>
        <v>陕西</v>
      </c>
      <c r="C2588" s="52" t="str">
        <f>VLOOKUP(J2588,city!$A$4:$D$352,4,0)</f>
        <v>渭南</v>
      </c>
      <c r="D2588" s="57" t="s">
        <v>6183</v>
      </c>
      <c r="E2588" s="52" t="s">
        <v>6184</v>
      </c>
      <c r="F2588" s="53" t="str">
        <f t="shared" si="317"/>
        <v>110.094,34.484</v>
      </c>
      <c r="G2588" s="54" t="s">
        <v>795</v>
      </c>
      <c r="H2588" s="55" t="str">
        <f>"jingdian/"&amp;VLOOKUP(B2588,city!$C$4:$P$352,13,FALSE)&amp;"/"&amp;VLOOKUP(C2588,city!$D$4:$P$352,13,FALSE)&amp;"/jd/"&amp;K2588&amp;".jpg"</f>
        <v>jingdian/shanxi2/weinan/jd/5.jpg</v>
      </c>
      <c r="I2588" s="55" t="str">
        <f t="shared" si="319"/>
        <v>11a,11b</v>
      </c>
      <c r="J2588" s="51">
        <f t="shared" si="322"/>
        <v>259</v>
      </c>
      <c r="K2588" s="51">
        <f>IF(VLOOKUP(J2587,city!$K$4:$L$352,2,0)&gt;K2587,K2587+1,1)</f>
        <v>5</v>
      </c>
      <c r="L2588" s="51">
        <v>1</v>
      </c>
      <c r="M2588" s="51" t="s">
        <v>583</v>
      </c>
      <c r="N2588" s="17">
        <v>110.09399999999999</v>
      </c>
      <c r="O2588" s="17">
        <v>34.484000000000002</v>
      </c>
      <c r="P2588" s="51" t="str">
        <f t="shared" si="323"/>
        <v/>
      </c>
      <c r="Q2588" s="51">
        <v>11</v>
      </c>
      <c r="R2588" s="51">
        <f t="shared" si="324"/>
        <v>11</v>
      </c>
      <c r="S2588" s="51" t="str">
        <f t="shared" si="320"/>
        <v>11a</v>
      </c>
      <c r="T2588" s="51" t="str">
        <f t="shared" si="321"/>
        <v>11b</v>
      </c>
    </row>
    <row r="2589" spans="1:20" ht="20" customHeight="1" x14ac:dyDescent="0.15">
      <c r="A2589" s="51">
        <f t="shared" si="318"/>
        <v>125906</v>
      </c>
      <c r="B2589" s="52" t="str">
        <f>VLOOKUP(J2589,city!$A$4:$D$352,3,0)</f>
        <v>陕西</v>
      </c>
      <c r="C2589" s="52" t="str">
        <f>VLOOKUP(J2589,city!$A$4:$D$352,4,0)</f>
        <v>渭南</v>
      </c>
      <c r="D2589" s="57" t="s">
        <v>6185</v>
      </c>
      <c r="E2589" s="52" t="s">
        <v>6186</v>
      </c>
      <c r="F2589" s="53" t="str">
        <f t="shared" si="317"/>
        <v>109.188,34.775</v>
      </c>
      <c r="G2589" s="54" t="s">
        <v>795</v>
      </c>
      <c r="H2589" s="55" t="str">
        <f>"jingdian/"&amp;VLOOKUP(B2589,city!$C$4:$P$352,13,FALSE)&amp;"/"&amp;VLOOKUP(C2589,city!$D$4:$P$352,13,FALSE)&amp;"/jd/"&amp;K2589&amp;".jpg"</f>
        <v>jingdian/shanxi2/weinan/jd/6.jpg</v>
      </c>
      <c r="I2589" s="55" t="str">
        <f t="shared" si="319"/>
        <v>13a,13b</v>
      </c>
      <c r="J2589" s="51">
        <f t="shared" si="322"/>
        <v>259</v>
      </c>
      <c r="K2589" s="51">
        <f>IF(VLOOKUP(J2588,city!$K$4:$L$352,2,0)&gt;K2588,K2588+1,1)</f>
        <v>6</v>
      </c>
      <c r="L2589" s="51">
        <v>1</v>
      </c>
      <c r="M2589" s="51" t="s">
        <v>583</v>
      </c>
      <c r="N2589" s="17">
        <v>109.188</v>
      </c>
      <c r="O2589" s="17">
        <v>34.774999999999999</v>
      </c>
      <c r="P2589" s="51" t="str">
        <f t="shared" si="323"/>
        <v/>
      </c>
      <c r="Q2589" s="51">
        <v>13</v>
      </c>
      <c r="R2589" s="51">
        <f t="shared" si="324"/>
        <v>13</v>
      </c>
      <c r="S2589" s="51" t="str">
        <f t="shared" si="320"/>
        <v>13a</v>
      </c>
      <c r="T2589" s="51" t="str">
        <f t="shared" si="321"/>
        <v>13b</v>
      </c>
    </row>
    <row r="2590" spans="1:20" ht="20" customHeight="1" x14ac:dyDescent="0.15">
      <c r="A2590" s="51">
        <f t="shared" si="318"/>
        <v>125907</v>
      </c>
      <c r="B2590" s="52" t="str">
        <f>VLOOKUP(J2590,city!$A$4:$D$352,3,0)</f>
        <v>陕西</v>
      </c>
      <c r="C2590" s="52" t="str">
        <f>VLOOKUP(J2590,city!$A$4:$D$352,4,0)</f>
        <v>渭南</v>
      </c>
      <c r="D2590" s="57" t="s">
        <v>6187</v>
      </c>
      <c r="E2590" s="52" t="s">
        <v>6188</v>
      </c>
      <c r="F2590" s="53" t="str">
        <f t="shared" si="317"/>
        <v>110.093,34.485</v>
      </c>
      <c r="G2590" s="54" t="s">
        <v>795</v>
      </c>
      <c r="H2590" s="55" t="str">
        <f>"jingdian/"&amp;VLOOKUP(B2590,city!$C$4:$P$352,13,FALSE)&amp;"/"&amp;VLOOKUP(C2590,city!$D$4:$P$352,13,FALSE)&amp;"/jd/"&amp;K2590&amp;".jpg"</f>
        <v>jingdian/shanxi2/weinan/jd/7.jpg</v>
      </c>
      <c r="I2590" s="55" t="str">
        <f t="shared" si="319"/>
        <v>28a,28b</v>
      </c>
      <c r="J2590" s="51">
        <f t="shared" si="322"/>
        <v>259</v>
      </c>
      <c r="K2590" s="51">
        <f>IF(VLOOKUP(J2589,city!$K$4:$L$352,2,0)&gt;K2589,K2589+1,1)</f>
        <v>7</v>
      </c>
      <c r="L2590" s="51">
        <v>1</v>
      </c>
      <c r="M2590" s="51" t="s">
        <v>583</v>
      </c>
      <c r="N2590" s="17">
        <v>110.093</v>
      </c>
      <c r="O2590" s="17">
        <v>34.484999999999999</v>
      </c>
      <c r="P2590" s="51" t="str">
        <f t="shared" si="323"/>
        <v/>
      </c>
      <c r="Q2590" s="51">
        <v>28</v>
      </c>
      <c r="R2590" s="51" t="e">
        <f t="shared" si="324"/>
        <v>#N/A</v>
      </c>
      <c r="S2590" s="51" t="str">
        <f t="shared" si="320"/>
        <v>28a</v>
      </c>
      <c r="T2590" s="51" t="str">
        <f t="shared" si="321"/>
        <v>28b</v>
      </c>
    </row>
    <row r="2591" spans="1:20" ht="20" customHeight="1" x14ac:dyDescent="0.15">
      <c r="A2591" s="51">
        <f t="shared" si="318"/>
        <v>125908</v>
      </c>
      <c r="B2591" s="52" t="str">
        <f>VLOOKUP(J2591,city!$A$4:$D$352,3,0)</f>
        <v>陕西</v>
      </c>
      <c r="C2591" s="52" t="str">
        <f>VLOOKUP(J2591,city!$A$4:$D$352,4,0)</f>
        <v>渭南</v>
      </c>
      <c r="D2591" s="57" t="s">
        <v>6189</v>
      </c>
      <c r="E2591" s="52" t="s">
        <v>6190</v>
      </c>
      <c r="F2591" s="53" t="str">
        <f t="shared" si="317"/>
        <v>110.089,34.529</v>
      </c>
      <c r="G2591" s="54" t="s">
        <v>795</v>
      </c>
      <c r="H2591" s="55" t="str">
        <f>"jingdian/"&amp;VLOOKUP(B2591,city!$C$4:$P$352,13,FALSE)&amp;"/"&amp;VLOOKUP(C2591,city!$D$4:$P$352,13,FALSE)&amp;"/jd/"&amp;K2591&amp;".jpg"</f>
        <v>jingdian/shanxi2/weinan/jd/8.jpg</v>
      </c>
      <c r="I2591" s="55" t="str">
        <f t="shared" si="319"/>
        <v>32a,32b</v>
      </c>
      <c r="J2591" s="51">
        <f t="shared" si="322"/>
        <v>259</v>
      </c>
      <c r="K2591" s="51">
        <f>IF(VLOOKUP(J2590,city!$K$4:$L$352,2,0)&gt;K2590,K2590+1,1)</f>
        <v>8</v>
      </c>
      <c r="L2591" s="51">
        <v>1</v>
      </c>
      <c r="M2591" s="51" t="s">
        <v>583</v>
      </c>
      <c r="N2591" s="17">
        <v>110.089</v>
      </c>
      <c r="O2591" s="17">
        <v>34.529000000000003</v>
      </c>
      <c r="P2591" s="51" t="str">
        <f t="shared" si="323"/>
        <v/>
      </c>
      <c r="Q2591" s="51">
        <v>32</v>
      </c>
      <c r="R2591" s="51" t="e">
        <f t="shared" si="324"/>
        <v>#N/A</v>
      </c>
      <c r="S2591" s="51" t="str">
        <f t="shared" si="320"/>
        <v>32a</v>
      </c>
      <c r="T2591" s="51" t="str">
        <f t="shared" si="321"/>
        <v>32b</v>
      </c>
    </row>
    <row r="2592" spans="1:20" ht="20" customHeight="1" x14ac:dyDescent="0.15">
      <c r="A2592" s="51">
        <f t="shared" si="318"/>
        <v>125909</v>
      </c>
      <c r="B2592" s="52" t="str">
        <f>VLOOKUP(J2592,city!$A$4:$D$352,3,0)</f>
        <v>陕西</v>
      </c>
      <c r="C2592" s="52" t="str">
        <f>VLOOKUP(J2592,city!$A$4:$D$352,4,0)</f>
        <v>渭南</v>
      </c>
      <c r="D2592" s="57" t="s">
        <v>6191</v>
      </c>
      <c r="E2592" s="52" t="s">
        <v>6192</v>
      </c>
      <c r="F2592" s="53" t="str">
        <f t="shared" si="317"/>
        <v>110.088,34.531</v>
      </c>
      <c r="G2592" s="54" t="s">
        <v>795</v>
      </c>
      <c r="H2592" s="55" t="str">
        <f>"jingdian/"&amp;VLOOKUP(B2592,city!$C$4:$P$352,13,FALSE)&amp;"/"&amp;VLOOKUP(C2592,city!$D$4:$P$352,13,FALSE)&amp;"/jd/"&amp;K2592&amp;".jpg"</f>
        <v>jingdian/shanxi2/weinan/jd/9.jpg</v>
      </c>
      <c r="I2592" s="55" t="str">
        <f t="shared" si="319"/>
        <v>15a,15b</v>
      </c>
      <c r="J2592" s="51">
        <f t="shared" si="322"/>
        <v>259</v>
      </c>
      <c r="K2592" s="51">
        <f>IF(VLOOKUP(J2591,city!$K$4:$L$352,2,0)&gt;K2591,K2591+1,1)</f>
        <v>9</v>
      </c>
      <c r="L2592" s="51">
        <v>1</v>
      </c>
      <c r="M2592" s="51" t="s">
        <v>583</v>
      </c>
      <c r="N2592" s="17">
        <v>110.08799999999999</v>
      </c>
      <c r="O2592" s="17">
        <v>34.530999999999999</v>
      </c>
      <c r="P2592" s="51" t="str">
        <f t="shared" si="323"/>
        <v/>
      </c>
      <c r="Q2592" s="51">
        <v>15</v>
      </c>
      <c r="R2592" s="51">
        <f t="shared" si="324"/>
        <v>6</v>
      </c>
      <c r="S2592" s="51" t="str">
        <f t="shared" si="320"/>
        <v>15a</v>
      </c>
      <c r="T2592" s="51" t="str">
        <f t="shared" si="321"/>
        <v>15b</v>
      </c>
    </row>
    <row r="2593" spans="1:20" ht="20" customHeight="1" x14ac:dyDescent="0.15">
      <c r="A2593" s="51">
        <f t="shared" si="318"/>
        <v>125910</v>
      </c>
      <c r="B2593" s="52" t="str">
        <f>VLOOKUP(J2593,city!$A$4:$D$352,3,0)</f>
        <v>陕西</v>
      </c>
      <c r="C2593" s="52" t="str">
        <f>VLOOKUP(J2593,city!$A$4:$D$352,4,0)</f>
        <v>渭南</v>
      </c>
      <c r="D2593" s="57" t="s">
        <v>6193</v>
      </c>
      <c r="E2593" s="52" t="s">
        <v>6194</v>
      </c>
      <c r="F2593" s="53" t="str">
        <f t="shared" si="317"/>
        <v>110.291,34.603</v>
      </c>
      <c r="G2593" s="54" t="s">
        <v>795</v>
      </c>
      <c r="H2593" s="55" t="str">
        <f>"jingdian/"&amp;VLOOKUP(B2593,city!$C$4:$P$352,13,FALSE)&amp;"/"&amp;VLOOKUP(C2593,city!$D$4:$P$352,13,FALSE)&amp;"/jd/"&amp;K2593&amp;".jpg"</f>
        <v>jingdian/shanxi2/weinan/jd/10.jpg</v>
      </c>
      <c r="I2593" s="55" t="str">
        <f t="shared" si="319"/>
        <v>32a,32b</v>
      </c>
      <c r="J2593" s="51">
        <f t="shared" si="322"/>
        <v>259</v>
      </c>
      <c r="K2593" s="51">
        <f>IF(VLOOKUP(J2592,city!$K$4:$L$352,2,0)&gt;K2592,K2592+1,1)</f>
        <v>10</v>
      </c>
      <c r="L2593" s="51">
        <v>1</v>
      </c>
      <c r="M2593" s="51" t="s">
        <v>583</v>
      </c>
      <c r="N2593" s="17">
        <v>110.291</v>
      </c>
      <c r="O2593" s="17">
        <v>34.603000000000002</v>
      </c>
      <c r="P2593" s="51" t="str">
        <f t="shared" si="323"/>
        <v>110.0557,34.6379</v>
      </c>
      <c r="Q2593" s="51">
        <v>32</v>
      </c>
      <c r="R2593" s="51" t="e">
        <f t="shared" si="324"/>
        <v>#N/A</v>
      </c>
      <c r="S2593" s="51" t="str">
        <f t="shared" si="320"/>
        <v>32a</v>
      </c>
      <c r="T2593" s="51" t="str">
        <f t="shared" si="321"/>
        <v>32b</v>
      </c>
    </row>
    <row r="2594" spans="1:20" ht="20" customHeight="1" x14ac:dyDescent="0.15">
      <c r="A2594" s="51">
        <f t="shared" si="318"/>
        <v>126001</v>
      </c>
      <c r="B2594" s="52" t="str">
        <f>VLOOKUP(J2594,city!$A$4:$D$352,3,0)</f>
        <v>陕西</v>
      </c>
      <c r="C2594" s="52" t="str">
        <f>VLOOKUP(J2594,city!$A$4:$D$352,4,0)</f>
        <v>延安</v>
      </c>
      <c r="D2594" s="57" t="s">
        <v>1386</v>
      </c>
      <c r="E2594" s="52" t="s">
        <v>6195</v>
      </c>
      <c r="F2594" s="53" t="str">
        <f t="shared" si="317"/>
        <v>110.461,36.12</v>
      </c>
      <c r="G2594" s="54" t="s">
        <v>795</v>
      </c>
      <c r="H2594" s="55" t="str">
        <f>"jingdian/"&amp;VLOOKUP(B2594,city!$C$4:$P$352,13,FALSE)&amp;"/"&amp;VLOOKUP(C2594,city!$D$4:$P$352,13,FALSE)&amp;"/jd/"&amp;K2594&amp;".jpg"</f>
        <v>jingdian/shanxi2/yanan/jd/1.jpg</v>
      </c>
      <c r="I2594" s="55" t="str">
        <f t="shared" si="319"/>
        <v>8a,8b</v>
      </c>
      <c r="J2594" s="51">
        <f t="shared" si="322"/>
        <v>260</v>
      </c>
      <c r="K2594" s="51">
        <f>IF(VLOOKUP(J2593,city!$K$4:$L$352,2,0)&gt;K2593,K2593+1,1)</f>
        <v>1</v>
      </c>
      <c r="L2594" s="51">
        <v>1</v>
      </c>
      <c r="M2594" s="51" t="s">
        <v>585</v>
      </c>
      <c r="N2594" s="17">
        <v>110.461</v>
      </c>
      <c r="O2594" s="17">
        <v>36.119999999999997</v>
      </c>
      <c r="P2594" s="51" t="str">
        <f t="shared" si="323"/>
        <v/>
      </c>
      <c r="Q2594" s="51">
        <v>8</v>
      </c>
      <c r="R2594" s="51">
        <f t="shared" si="324"/>
        <v>8</v>
      </c>
      <c r="S2594" s="51" t="str">
        <f t="shared" si="320"/>
        <v>8a</v>
      </c>
      <c r="T2594" s="51" t="str">
        <f t="shared" si="321"/>
        <v>8b</v>
      </c>
    </row>
    <row r="2595" spans="1:20" ht="20" customHeight="1" x14ac:dyDescent="0.15">
      <c r="A2595" s="51">
        <f t="shared" si="318"/>
        <v>126002</v>
      </c>
      <c r="B2595" s="52" t="str">
        <f>VLOOKUP(J2595,city!$A$4:$D$352,3,0)</f>
        <v>陕西</v>
      </c>
      <c r="C2595" s="52" t="str">
        <f>VLOOKUP(J2595,city!$A$4:$D$352,4,0)</f>
        <v>延安</v>
      </c>
      <c r="D2595" s="57" t="s">
        <v>6196</v>
      </c>
      <c r="E2595" s="52" t="s">
        <v>6197</v>
      </c>
      <c r="F2595" s="53" t="str">
        <f t="shared" si="317"/>
        <v>109.485,36.613</v>
      </c>
      <c r="G2595" s="54" t="s">
        <v>795</v>
      </c>
      <c r="H2595" s="55" t="str">
        <f>"jingdian/"&amp;VLOOKUP(B2595,city!$C$4:$P$352,13,FALSE)&amp;"/"&amp;VLOOKUP(C2595,city!$D$4:$P$352,13,FALSE)&amp;"/jd/"&amp;K2595&amp;".jpg"</f>
        <v>jingdian/shanxi2/yanan/jd/2.jpg</v>
      </c>
      <c r="I2595" s="55" t="str">
        <f t="shared" si="319"/>
        <v>10a,10b</v>
      </c>
      <c r="J2595" s="51">
        <f t="shared" si="322"/>
        <v>260</v>
      </c>
      <c r="K2595" s="51">
        <f>IF(VLOOKUP(J2594,city!$K$4:$L$352,2,0)&gt;K2594,K2594+1,1)</f>
        <v>2</v>
      </c>
      <c r="L2595" s="51">
        <v>1</v>
      </c>
      <c r="M2595" s="51" t="s">
        <v>585</v>
      </c>
      <c r="N2595" s="17">
        <v>109.485</v>
      </c>
      <c r="O2595" s="17">
        <v>36.613</v>
      </c>
      <c r="P2595" s="51" t="str">
        <f t="shared" si="323"/>
        <v/>
      </c>
      <c r="Q2595" s="51">
        <v>10</v>
      </c>
      <c r="R2595" s="51">
        <f t="shared" si="324"/>
        <v>10</v>
      </c>
      <c r="S2595" s="51" t="str">
        <f t="shared" si="320"/>
        <v>10a</v>
      </c>
      <c r="T2595" s="51" t="str">
        <f t="shared" si="321"/>
        <v>10b</v>
      </c>
    </row>
    <row r="2596" spans="1:20" ht="20" customHeight="1" x14ac:dyDescent="0.15">
      <c r="A2596" s="51">
        <f t="shared" si="318"/>
        <v>126003</v>
      </c>
      <c r="B2596" s="52" t="str">
        <f>VLOOKUP(J2596,city!$A$4:$D$352,3,0)</f>
        <v>陕西</v>
      </c>
      <c r="C2596" s="52" t="str">
        <f>VLOOKUP(J2596,city!$A$4:$D$352,4,0)</f>
        <v>延安</v>
      </c>
      <c r="D2596" s="57" t="s">
        <v>6198</v>
      </c>
      <c r="E2596" s="52" t="s">
        <v>6199</v>
      </c>
      <c r="F2596" s="53" t="str">
        <f t="shared" si="317"/>
        <v>109.503,36.601</v>
      </c>
      <c r="G2596" s="54" t="s">
        <v>795</v>
      </c>
      <c r="H2596" s="55" t="str">
        <f>"jingdian/"&amp;VLOOKUP(B2596,city!$C$4:$P$352,13,FALSE)&amp;"/"&amp;VLOOKUP(C2596,city!$D$4:$P$352,13,FALSE)&amp;"/jd/"&amp;K2596&amp;".jpg"</f>
        <v>jingdian/shanxi2/yanan/jd/3.jpg</v>
      </c>
      <c r="I2596" s="55" t="str">
        <f t="shared" si="319"/>
        <v>14a,14b</v>
      </c>
      <c r="J2596" s="51">
        <f t="shared" si="322"/>
        <v>260</v>
      </c>
      <c r="K2596" s="51">
        <f>IF(VLOOKUP(J2595,city!$K$4:$L$352,2,0)&gt;K2595,K2595+1,1)</f>
        <v>3</v>
      </c>
      <c r="L2596" s="51">
        <v>1</v>
      </c>
      <c r="M2596" s="51" t="s">
        <v>585</v>
      </c>
      <c r="N2596" s="17">
        <v>109.503</v>
      </c>
      <c r="O2596" s="17">
        <v>36.600999999999999</v>
      </c>
      <c r="P2596" s="51" t="str">
        <f t="shared" si="323"/>
        <v/>
      </c>
      <c r="Q2596" s="51">
        <v>14</v>
      </c>
      <c r="R2596" s="51">
        <f t="shared" si="324"/>
        <v>14</v>
      </c>
      <c r="S2596" s="51" t="str">
        <f t="shared" si="320"/>
        <v>14a</v>
      </c>
      <c r="T2596" s="51" t="str">
        <f t="shared" si="321"/>
        <v>14b</v>
      </c>
    </row>
    <row r="2597" spans="1:20" ht="20" customHeight="1" x14ac:dyDescent="0.15">
      <c r="A2597" s="51">
        <f t="shared" si="318"/>
        <v>126004</v>
      </c>
      <c r="B2597" s="52" t="str">
        <f>VLOOKUP(J2597,city!$A$4:$D$352,3,0)</f>
        <v>陕西</v>
      </c>
      <c r="C2597" s="52" t="str">
        <f>VLOOKUP(J2597,city!$A$4:$D$352,4,0)</f>
        <v>延安</v>
      </c>
      <c r="D2597" s="57" t="s">
        <v>6200</v>
      </c>
      <c r="E2597" s="52" t="s">
        <v>6201</v>
      </c>
      <c r="F2597" s="53" t="str">
        <f t="shared" si="317"/>
        <v>109.499,36.609</v>
      </c>
      <c r="G2597" s="54" t="s">
        <v>795</v>
      </c>
      <c r="H2597" s="55" t="str">
        <f>"jingdian/"&amp;VLOOKUP(B2597,city!$C$4:$P$352,13,FALSE)&amp;"/"&amp;VLOOKUP(C2597,city!$D$4:$P$352,13,FALSE)&amp;"/jd/"&amp;K2597&amp;".jpg"</f>
        <v>jingdian/shanxi2/yanan/jd/4.jpg</v>
      </c>
      <c r="I2597" s="55" t="str">
        <f t="shared" si="319"/>
        <v>11a,11b</v>
      </c>
      <c r="J2597" s="51">
        <f t="shared" si="322"/>
        <v>260</v>
      </c>
      <c r="K2597" s="51">
        <f>IF(VLOOKUP(J2596,city!$K$4:$L$352,2,0)&gt;K2596,K2596+1,1)</f>
        <v>4</v>
      </c>
      <c r="L2597" s="51">
        <v>1</v>
      </c>
      <c r="M2597" s="51" t="s">
        <v>585</v>
      </c>
      <c r="N2597" s="17">
        <v>109.499</v>
      </c>
      <c r="O2597" s="17">
        <v>36.609000000000002</v>
      </c>
      <c r="P2597" s="51" t="str">
        <f t="shared" si="323"/>
        <v/>
      </c>
      <c r="Q2597" s="51">
        <v>11</v>
      </c>
      <c r="R2597" s="51">
        <f t="shared" si="324"/>
        <v>11</v>
      </c>
      <c r="S2597" s="51" t="str">
        <f t="shared" si="320"/>
        <v>11a</v>
      </c>
      <c r="T2597" s="51" t="str">
        <f t="shared" si="321"/>
        <v>11b</v>
      </c>
    </row>
    <row r="2598" spans="1:20" ht="20" customHeight="1" x14ac:dyDescent="0.15">
      <c r="A2598" s="51">
        <f t="shared" si="318"/>
        <v>126005</v>
      </c>
      <c r="B2598" s="52" t="str">
        <f>VLOOKUP(J2598,city!$A$4:$D$352,3,0)</f>
        <v>陕西</v>
      </c>
      <c r="C2598" s="52" t="str">
        <f>VLOOKUP(J2598,city!$A$4:$D$352,4,0)</f>
        <v>延安</v>
      </c>
      <c r="D2598" s="57" t="s">
        <v>6202</v>
      </c>
      <c r="E2598" s="52" t="s">
        <v>6203</v>
      </c>
      <c r="F2598" s="53" t="str">
        <f t="shared" si="317"/>
        <v>109.282,35.587</v>
      </c>
      <c r="G2598" s="54" t="s">
        <v>795</v>
      </c>
      <c r="H2598" s="55" t="str">
        <f>"jingdian/"&amp;VLOOKUP(B2598,city!$C$4:$P$352,13,FALSE)&amp;"/"&amp;VLOOKUP(C2598,city!$D$4:$P$352,13,FALSE)&amp;"/jd/"&amp;K2598&amp;".jpg"</f>
        <v>jingdian/shanxi2/yanan/jd/5.jpg</v>
      </c>
      <c r="I2598" s="55" t="str">
        <f t="shared" si="319"/>
        <v>29a,29b</v>
      </c>
      <c r="J2598" s="51">
        <f t="shared" si="322"/>
        <v>260</v>
      </c>
      <c r="K2598" s="51">
        <f>IF(VLOOKUP(J2597,city!$K$4:$L$352,2,0)&gt;K2597,K2597+1,1)</f>
        <v>5</v>
      </c>
      <c r="L2598" s="51">
        <v>1</v>
      </c>
      <c r="M2598" s="51" t="s">
        <v>585</v>
      </c>
      <c r="N2598" s="17">
        <v>109.282</v>
      </c>
      <c r="O2598" s="17">
        <v>35.587000000000003</v>
      </c>
      <c r="P2598" s="51" t="str">
        <f t="shared" si="323"/>
        <v/>
      </c>
      <c r="Q2598" s="51">
        <v>29</v>
      </c>
      <c r="R2598" s="51">
        <f t="shared" si="324"/>
        <v>29</v>
      </c>
      <c r="S2598" s="51" t="str">
        <f t="shared" si="320"/>
        <v>29a</v>
      </c>
      <c r="T2598" s="51" t="str">
        <f t="shared" si="321"/>
        <v>29b</v>
      </c>
    </row>
    <row r="2599" spans="1:20" ht="20" customHeight="1" x14ac:dyDescent="0.15">
      <c r="A2599" s="51">
        <f t="shared" si="318"/>
        <v>126006</v>
      </c>
      <c r="B2599" s="52" t="str">
        <f>VLOOKUP(J2599,city!$A$4:$D$352,3,0)</f>
        <v>陕西</v>
      </c>
      <c r="C2599" s="52" t="str">
        <f>VLOOKUP(J2599,city!$A$4:$D$352,4,0)</f>
        <v>延安</v>
      </c>
      <c r="D2599" s="57" t="s">
        <v>6204</v>
      </c>
      <c r="E2599" s="52" t="s">
        <v>6205</v>
      </c>
      <c r="F2599" s="53" t="str">
        <f t="shared" si="317"/>
        <v>109.487,36.614</v>
      </c>
      <c r="G2599" s="54" t="s">
        <v>795</v>
      </c>
      <c r="H2599" s="55" t="str">
        <f>"jingdian/"&amp;VLOOKUP(B2599,city!$C$4:$P$352,13,FALSE)&amp;"/"&amp;VLOOKUP(C2599,city!$D$4:$P$352,13,FALSE)&amp;"/jd/"&amp;K2599&amp;".jpg"</f>
        <v>jingdian/shanxi2/yanan/jd/6.jpg</v>
      </c>
      <c r="I2599" s="55" t="str">
        <f t="shared" si="319"/>
        <v>15a,15b</v>
      </c>
      <c r="J2599" s="51">
        <f t="shared" si="322"/>
        <v>260</v>
      </c>
      <c r="K2599" s="51">
        <f>IF(VLOOKUP(J2598,city!$K$4:$L$352,2,0)&gt;K2598,K2598+1,1)</f>
        <v>6</v>
      </c>
      <c r="L2599" s="51">
        <v>1</v>
      </c>
      <c r="M2599" s="51" t="s">
        <v>585</v>
      </c>
      <c r="N2599" s="17">
        <v>109.48699999999999</v>
      </c>
      <c r="O2599" s="17">
        <v>36.613999999999997</v>
      </c>
      <c r="P2599" s="51" t="str">
        <f t="shared" si="323"/>
        <v/>
      </c>
      <c r="Q2599" s="51">
        <v>15</v>
      </c>
      <c r="R2599" s="51">
        <f t="shared" si="324"/>
        <v>15</v>
      </c>
      <c r="S2599" s="51" t="str">
        <f t="shared" si="320"/>
        <v>15a</v>
      </c>
      <c r="T2599" s="51" t="str">
        <f t="shared" si="321"/>
        <v>15b</v>
      </c>
    </row>
    <row r="2600" spans="1:20" ht="20" customHeight="1" x14ac:dyDescent="0.15">
      <c r="A2600" s="51">
        <f t="shared" si="318"/>
        <v>126007</v>
      </c>
      <c r="B2600" s="52" t="str">
        <f>VLOOKUP(J2600,city!$A$4:$D$352,3,0)</f>
        <v>陕西</v>
      </c>
      <c r="C2600" s="52" t="str">
        <f>VLOOKUP(J2600,city!$A$4:$D$352,4,0)</f>
        <v>延安</v>
      </c>
      <c r="D2600" s="57" t="s">
        <v>6206</v>
      </c>
      <c r="E2600" s="52" t="s">
        <v>6207</v>
      </c>
      <c r="F2600" s="53" t="str">
        <f t="shared" si="317"/>
        <v>109.427,36.634</v>
      </c>
      <c r="G2600" s="54" t="s">
        <v>795</v>
      </c>
      <c r="H2600" s="55" t="str">
        <f>"jingdian/"&amp;VLOOKUP(B2600,city!$C$4:$P$352,13,FALSE)&amp;"/"&amp;VLOOKUP(C2600,city!$D$4:$P$352,13,FALSE)&amp;"/jd/"&amp;K2600&amp;".jpg"</f>
        <v>jingdian/shanxi2/yanan/jd/7.jpg</v>
      </c>
      <c r="I2600" s="55" t="str">
        <f t="shared" si="319"/>
        <v>15a,15b</v>
      </c>
      <c r="J2600" s="51">
        <f t="shared" si="322"/>
        <v>260</v>
      </c>
      <c r="K2600" s="51">
        <f>IF(VLOOKUP(J2599,city!$K$4:$L$352,2,0)&gt;K2599,K2599+1,1)</f>
        <v>7</v>
      </c>
      <c r="L2600" s="51">
        <v>1</v>
      </c>
      <c r="M2600" s="51" t="s">
        <v>585</v>
      </c>
      <c r="N2600" s="17">
        <v>109.42700000000001</v>
      </c>
      <c r="O2600" s="17">
        <v>36.634</v>
      </c>
      <c r="P2600" s="51" t="str">
        <f t="shared" si="323"/>
        <v/>
      </c>
      <c r="Q2600" s="51">
        <v>15</v>
      </c>
      <c r="R2600" s="51">
        <f t="shared" si="324"/>
        <v>15</v>
      </c>
      <c r="S2600" s="51" t="str">
        <f t="shared" si="320"/>
        <v>15a</v>
      </c>
      <c r="T2600" s="51" t="str">
        <f t="shared" si="321"/>
        <v>15b</v>
      </c>
    </row>
    <row r="2601" spans="1:20" ht="20" customHeight="1" x14ac:dyDescent="0.15">
      <c r="A2601" s="51">
        <f t="shared" si="318"/>
        <v>126008</v>
      </c>
      <c r="B2601" s="52" t="str">
        <f>VLOOKUP(J2601,city!$A$4:$D$352,3,0)</f>
        <v>陕西</v>
      </c>
      <c r="C2601" s="52" t="str">
        <f>VLOOKUP(J2601,city!$A$4:$D$352,4,0)</f>
        <v>延安</v>
      </c>
      <c r="D2601" s="57" t="s">
        <v>6208</v>
      </c>
      <c r="E2601" s="52" t="s">
        <v>6209</v>
      </c>
      <c r="F2601" s="53" t="str">
        <f t="shared" si="317"/>
        <v>110.421,36.724</v>
      </c>
      <c r="G2601" s="54" t="s">
        <v>795</v>
      </c>
      <c r="H2601" s="55" t="str">
        <f>"jingdian/"&amp;VLOOKUP(B2601,city!$C$4:$P$352,13,FALSE)&amp;"/"&amp;VLOOKUP(C2601,city!$D$4:$P$352,13,FALSE)&amp;"/jd/"&amp;K2601&amp;".jpg"</f>
        <v>jingdian/shanxi2/yanan/jd/8.jpg</v>
      </c>
      <c r="I2601" s="55" t="str">
        <f t="shared" si="319"/>
        <v>6a,6b</v>
      </c>
      <c r="J2601" s="51">
        <f t="shared" si="322"/>
        <v>260</v>
      </c>
      <c r="K2601" s="51">
        <f>IF(VLOOKUP(J2600,city!$K$4:$L$352,2,0)&gt;K2600,K2600+1,1)</f>
        <v>8</v>
      </c>
      <c r="L2601" s="51">
        <v>1</v>
      </c>
      <c r="M2601" s="51" t="s">
        <v>585</v>
      </c>
      <c r="N2601" s="17">
        <v>110.42100000000001</v>
      </c>
      <c r="O2601" s="17">
        <v>36.723999999999997</v>
      </c>
      <c r="P2601" s="51" t="str">
        <f t="shared" si="323"/>
        <v/>
      </c>
      <c r="Q2601" s="51">
        <v>6</v>
      </c>
      <c r="R2601" s="51">
        <f t="shared" si="324"/>
        <v>6</v>
      </c>
      <c r="S2601" s="51" t="str">
        <f t="shared" si="320"/>
        <v>6a</v>
      </c>
      <c r="T2601" s="51" t="str">
        <f t="shared" si="321"/>
        <v>6b</v>
      </c>
    </row>
    <row r="2602" spans="1:20" ht="20" customHeight="1" x14ac:dyDescent="0.15">
      <c r="A2602" s="51">
        <f t="shared" si="318"/>
        <v>126009</v>
      </c>
      <c r="B2602" s="52" t="str">
        <f>VLOOKUP(J2602,city!$A$4:$D$352,3,0)</f>
        <v>陕西</v>
      </c>
      <c r="C2602" s="52" t="str">
        <f>VLOOKUP(J2602,city!$A$4:$D$352,4,0)</f>
        <v>延安</v>
      </c>
      <c r="D2602" s="51" t="s">
        <v>1089</v>
      </c>
      <c r="F2602" s="53" t="str">
        <f t="shared" si="317"/>
        <v>123.525814,53.500849</v>
      </c>
      <c r="G2602" s="54" t="s">
        <v>795</v>
      </c>
      <c r="H2602" s="55" t="str">
        <f>"jingdian/"&amp;VLOOKUP(B2602,city!$C$4:$P$352,13,FALSE)&amp;"/"&amp;VLOOKUP(C2602,city!$D$4:$P$352,13,FALSE)&amp;"/jd/"&amp;K2602&amp;".jpg"</f>
        <v>jingdian/shanxi2/yanan/jd/9.jpg</v>
      </c>
      <c r="I2602" s="55" t="str">
        <f t="shared" si="319"/>
        <v>0a,0b</v>
      </c>
      <c r="J2602" s="51">
        <f t="shared" si="322"/>
        <v>260</v>
      </c>
      <c r="K2602" s="51">
        <f>IF(VLOOKUP(J2601,city!$K$4:$L$352,2,0)&gt;K2601,K2601+1,1)</f>
        <v>9</v>
      </c>
      <c r="L2602" s="51">
        <v>1</v>
      </c>
      <c r="M2602" s="51" t="s">
        <v>585</v>
      </c>
      <c r="N2602" s="17">
        <v>123.525814</v>
      </c>
      <c r="O2602" s="17">
        <v>53.500849000000002</v>
      </c>
      <c r="P2602" s="51" t="str">
        <f t="shared" si="323"/>
        <v/>
      </c>
      <c r="Q2602" s="51">
        <v>0</v>
      </c>
      <c r="R2602" s="51">
        <f t="shared" si="324"/>
        <v>0</v>
      </c>
      <c r="S2602" s="51" t="str">
        <f t="shared" si="320"/>
        <v>0a</v>
      </c>
      <c r="T2602" s="51" t="str">
        <f t="shared" si="321"/>
        <v>0b</v>
      </c>
    </row>
    <row r="2603" spans="1:20" ht="20" customHeight="1" x14ac:dyDescent="0.15">
      <c r="A2603" s="51">
        <f t="shared" si="318"/>
        <v>126010</v>
      </c>
      <c r="B2603" s="52" t="str">
        <f>VLOOKUP(J2603,city!$A$4:$D$352,3,0)</f>
        <v>陕西</v>
      </c>
      <c r="C2603" s="52" t="str">
        <f>VLOOKUP(J2603,city!$A$4:$D$352,4,0)</f>
        <v>延安</v>
      </c>
      <c r="D2603" s="51" t="s">
        <v>1089</v>
      </c>
      <c r="F2603" s="53" t="str">
        <f t="shared" si="317"/>
        <v>122.670247,52.939741</v>
      </c>
      <c r="G2603" s="54" t="s">
        <v>795</v>
      </c>
      <c r="H2603" s="55" t="str">
        <f>"jingdian/"&amp;VLOOKUP(B2603,city!$C$4:$P$352,13,FALSE)&amp;"/"&amp;VLOOKUP(C2603,city!$D$4:$P$352,13,FALSE)&amp;"/jd/"&amp;K2603&amp;".jpg"</f>
        <v>jingdian/shanxi2/yanan/jd/10.jpg</v>
      </c>
      <c r="I2603" s="55" t="str">
        <f t="shared" si="319"/>
        <v>0a,0b</v>
      </c>
      <c r="J2603" s="51">
        <f t="shared" si="322"/>
        <v>260</v>
      </c>
      <c r="K2603" s="51">
        <f>IF(VLOOKUP(J2602,city!$K$4:$L$352,2,0)&gt;K2602,K2602+1,1)</f>
        <v>10</v>
      </c>
      <c r="L2603" s="51">
        <v>1</v>
      </c>
      <c r="M2603" s="51" t="s">
        <v>585</v>
      </c>
      <c r="N2603" s="17">
        <v>122.670247</v>
      </c>
      <c r="O2603" s="17">
        <v>52.939740999999998</v>
      </c>
      <c r="P2603" s="51" t="str">
        <f t="shared" si="323"/>
        <v>112.3761061,39.794259</v>
      </c>
      <c r="Q2603" s="51">
        <v>0</v>
      </c>
      <c r="R2603" s="51">
        <f t="shared" si="324"/>
        <v>0</v>
      </c>
      <c r="S2603" s="51" t="str">
        <f t="shared" si="320"/>
        <v>0a</v>
      </c>
      <c r="T2603" s="51" t="str">
        <f t="shared" si="321"/>
        <v>0b</v>
      </c>
    </row>
    <row r="2604" spans="1:20" ht="20" customHeight="1" x14ac:dyDescent="0.15">
      <c r="A2604" s="51">
        <f t="shared" si="318"/>
        <v>126101</v>
      </c>
      <c r="B2604" s="52" t="str">
        <f>VLOOKUP(J2604,city!$A$4:$D$352,3,0)</f>
        <v>陕西</v>
      </c>
      <c r="C2604" s="52" t="str">
        <f>VLOOKUP(J2604,city!$A$4:$D$352,4,0)</f>
        <v>汉中</v>
      </c>
      <c r="D2604" s="57" t="s">
        <v>6210</v>
      </c>
      <c r="E2604" s="52" t="s">
        <v>6211</v>
      </c>
      <c r="F2604" s="53" t="str">
        <f t="shared" si="317"/>
        <v>106.971,33.216</v>
      </c>
      <c r="G2604" s="54" t="s">
        <v>795</v>
      </c>
      <c r="H2604" s="55" t="str">
        <f>"jingdian/"&amp;VLOOKUP(B2604,city!$C$4:$P$352,13,FALSE)&amp;"/"&amp;VLOOKUP(C2604,city!$D$4:$P$352,13,FALSE)&amp;"/jd/"&amp;K2604&amp;".jpg"</f>
        <v>jingdian/shanxi2/hanzhong/jd/1.jpg</v>
      </c>
      <c r="I2604" s="55" t="str">
        <f t="shared" si="319"/>
        <v>2a,2b</v>
      </c>
      <c r="J2604" s="51">
        <f t="shared" si="322"/>
        <v>261</v>
      </c>
      <c r="K2604" s="51">
        <f>IF(VLOOKUP(J2603,city!$K$4:$L$352,2,0)&gt;K2603,K2603+1,1)</f>
        <v>1</v>
      </c>
      <c r="L2604" s="51">
        <v>1</v>
      </c>
      <c r="M2604" s="51" t="s">
        <v>587</v>
      </c>
      <c r="N2604" s="17">
        <v>106.971</v>
      </c>
      <c r="O2604" s="17">
        <v>33.216000000000001</v>
      </c>
      <c r="P2604" s="51" t="str">
        <f t="shared" si="323"/>
        <v/>
      </c>
      <c r="Q2604" s="51">
        <v>2</v>
      </c>
      <c r="R2604" s="51">
        <f t="shared" si="324"/>
        <v>2</v>
      </c>
      <c r="S2604" s="51" t="str">
        <f t="shared" si="320"/>
        <v>2a</v>
      </c>
      <c r="T2604" s="51" t="str">
        <f t="shared" si="321"/>
        <v>2b</v>
      </c>
    </row>
    <row r="2605" spans="1:20" ht="20" customHeight="1" x14ac:dyDescent="0.15">
      <c r="A2605" s="51">
        <f t="shared" si="318"/>
        <v>126102</v>
      </c>
      <c r="B2605" s="52" t="str">
        <f>VLOOKUP(J2605,city!$A$4:$D$352,3,0)</f>
        <v>陕西</v>
      </c>
      <c r="C2605" s="52" t="str">
        <f>VLOOKUP(J2605,city!$A$4:$D$352,4,0)</f>
        <v>汉中</v>
      </c>
      <c r="D2605" s="57" t="s">
        <v>6212</v>
      </c>
      <c r="E2605" s="52" t="s">
        <v>6213</v>
      </c>
      <c r="F2605" s="53" t="str">
        <f t="shared" si="317"/>
        <v>105.583,32.835</v>
      </c>
      <c r="G2605" s="54" t="s">
        <v>795</v>
      </c>
      <c r="H2605" s="55" t="str">
        <f>"jingdian/"&amp;VLOOKUP(B2605,city!$C$4:$P$352,13,FALSE)&amp;"/"&amp;VLOOKUP(C2605,city!$D$4:$P$352,13,FALSE)&amp;"/jd/"&amp;K2605&amp;".jpg"</f>
        <v>jingdian/shanxi2/hanzhong/jd/2.jpg</v>
      </c>
      <c r="I2605" s="55" t="str">
        <f t="shared" si="319"/>
        <v>13a,13b</v>
      </c>
      <c r="J2605" s="51">
        <f t="shared" si="322"/>
        <v>261</v>
      </c>
      <c r="K2605" s="51">
        <f>IF(VLOOKUP(J2604,city!$K$4:$L$352,2,0)&gt;K2604,K2604+1,1)</f>
        <v>2</v>
      </c>
      <c r="L2605" s="51">
        <v>1</v>
      </c>
      <c r="M2605" s="51" t="s">
        <v>587</v>
      </c>
      <c r="N2605" s="17">
        <v>105.583</v>
      </c>
      <c r="O2605" s="17">
        <v>32.835000000000001</v>
      </c>
      <c r="P2605" s="51" t="str">
        <f t="shared" si="323"/>
        <v/>
      </c>
      <c r="Q2605" s="51">
        <v>13</v>
      </c>
      <c r="R2605" s="51">
        <f t="shared" si="324"/>
        <v>13</v>
      </c>
      <c r="S2605" s="51" t="str">
        <f t="shared" si="320"/>
        <v>13a</v>
      </c>
      <c r="T2605" s="51" t="str">
        <f t="shared" si="321"/>
        <v>13b</v>
      </c>
    </row>
    <row r="2606" spans="1:20" ht="20" customHeight="1" x14ac:dyDescent="0.15">
      <c r="A2606" s="51">
        <f t="shared" si="318"/>
        <v>126103</v>
      </c>
      <c r="B2606" s="52" t="str">
        <f>VLOOKUP(J2606,city!$A$4:$D$352,3,0)</f>
        <v>陕西</v>
      </c>
      <c r="C2606" s="52" t="str">
        <f>VLOOKUP(J2606,city!$A$4:$D$352,4,0)</f>
        <v>汉中</v>
      </c>
      <c r="D2606" s="57" t="s">
        <v>6214</v>
      </c>
      <c r="E2606" s="52" t="s">
        <v>6215</v>
      </c>
      <c r="F2606" s="53" t="str">
        <f t="shared" si="317"/>
        <v>107.115,33.099</v>
      </c>
      <c r="G2606" s="54" t="s">
        <v>795</v>
      </c>
      <c r="H2606" s="55" t="str">
        <f>"jingdian/"&amp;VLOOKUP(B2606,city!$C$4:$P$352,13,FALSE)&amp;"/"&amp;VLOOKUP(C2606,city!$D$4:$P$352,13,FALSE)&amp;"/jd/"&amp;K2606&amp;".jpg"</f>
        <v>jingdian/shanxi2/hanzhong/jd/3.jpg</v>
      </c>
      <c r="I2606" s="55" t="str">
        <f t="shared" si="319"/>
        <v>28a,28b</v>
      </c>
      <c r="J2606" s="51">
        <f t="shared" si="322"/>
        <v>261</v>
      </c>
      <c r="K2606" s="51">
        <f>IF(VLOOKUP(J2605,city!$K$4:$L$352,2,0)&gt;K2605,K2605+1,1)</f>
        <v>3</v>
      </c>
      <c r="L2606" s="51">
        <v>1</v>
      </c>
      <c r="M2606" s="51" t="s">
        <v>587</v>
      </c>
      <c r="N2606" s="17">
        <v>107.11499999999999</v>
      </c>
      <c r="O2606" s="17">
        <v>33.098999999999997</v>
      </c>
      <c r="P2606" s="51" t="str">
        <f t="shared" si="323"/>
        <v/>
      </c>
      <c r="Q2606" s="51">
        <v>28</v>
      </c>
      <c r="R2606" s="51">
        <f t="shared" si="324"/>
        <v>15</v>
      </c>
      <c r="S2606" s="51" t="str">
        <f t="shared" si="320"/>
        <v>28a</v>
      </c>
      <c r="T2606" s="51" t="str">
        <f t="shared" si="321"/>
        <v>28b</v>
      </c>
    </row>
    <row r="2607" spans="1:20" ht="20" customHeight="1" x14ac:dyDescent="0.15">
      <c r="A2607" s="51">
        <f t="shared" si="318"/>
        <v>126104</v>
      </c>
      <c r="B2607" s="52" t="str">
        <f>VLOOKUP(J2607,city!$A$4:$D$352,3,0)</f>
        <v>陕西</v>
      </c>
      <c r="C2607" s="52" t="str">
        <f>VLOOKUP(J2607,city!$A$4:$D$352,4,0)</f>
        <v>汉中</v>
      </c>
      <c r="D2607" s="57" t="s">
        <v>6216</v>
      </c>
      <c r="E2607" s="52" t="s">
        <v>6217</v>
      </c>
      <c r="F2607" s="53" t="str">
        <f t="shared" si="317"/>
        <v>106.843,33.684</v>
      </c>
      <c r="G2607" s="54" t="s">
        <v>795</v>
      </c>
      <c r="H2607" s="55" t="str">
        <f>"jingdian/"&amp;VLOOKUP(B2607,city!$C$4:$P$352,13,FALSE)&amp;"/"&amp;VLOOKUP(C2607,city!$D$4:$P$352,13,FALSE)&amp;"/jd/"&amp;K2607&amp;".jpg"</f>
        <v>jingdian/shanxi2/hanzhong/jd/4.jpg</v>
      </c>
      <c r="I2607" s="55" t="str">
        <f t="shared" si="319"/>
        <v>12a,12b</v>
      </c>
      <c r="J2607" s="51">
        <f t="shared" si="322"/>
        <v>261</v>
      </c>
      <c r="K2607" s="51">
        <f>IF(VLOOKUP(J2606,city!$K$4:$L$352,2,0)&gt;K2606,K2606+1,1)</f>
        <v>4</v>
      </c>
      <c r="L2607" s="51">
        <v>1</v>
      </c>
      <c r="M2607" s="51" t="s">
        <v>587</v>
      </c>
      <c r="N2607" s="17">
        <v>106.843</v>
      </c>
      <c r="O2607" s="17">
        <v>33.683999999999997</v>
      </c>
      <c r="P2607" s="51" t="str">
        <f t="shared" si="323"/>
        <v/>
      </c>
      <c r="Q2607" s="51">
        <v>12</v>
      </c>
      <c r="R2607" s="51">
        <f t="shared" si="324"/>
        <v>12</v>
      </c>
      <c r="S2607" s="51" t="str">
        <f t="shared" si="320"/>
        <v>12a</v>
      </c>
      <c r="T2607" s="51" t="str">
        <f t="shared" si="321"/>
        <v>12b</v>
      </c>
    </row>
    <row r="2608" spans="1:20" ht="20" customHeight="1" x14ac:dyDescent="0.15">
      <c r="A2608" s="51">
        <f t="shared" si="318"/>
        <v>126105</v>
      </c>
      <c r="B2608" s="52" t="str">
        <f>VLOOKUP(J2608,city!$A$4:$D$352,3,0)</f>
        <v>陕西</v>
      </c>
      <c r="C2608" s="52" t="str">
        <f>VLOOKUP(J2608,city!$A$4:$D$352,4,0)</f>
        <v>汉中</v>
      </c>
      <c r="D2608" s="57" t="s">
        <v>5203</v>
      </c>
      <c r="E2608" s="52" t="s">
        <v>6218</v>
      </c>
      <c r="F2608" s="53" t="str">
        <f t="shared" si="317"/>
        <v>106.641,33.156</v>
      </c>
      <c r="G2608" s="54" t="s">
        <v>795</v>
      </c>
      <c r="H2608" s="55" t="str">
        <f>"jingdian/"&amp;VLOOKUP(B2608,city!$C$4:$P$352,13,FALSE)&amp;"/"&amp;VLOOKUP(C2608,city!$D$4:$P$352,13,FALSE)&amp;"/jd/"&amp;K2608&amp;".jpg"</f>
        <v>jingdian/shanxi2/hanzhong/jd/5.jpg</v>
      </c>
      <c r="I2608" s="55" t="str">
        <f t="shared" si="319"/>
        <v>12a,12b</v>
      </c>
      <c r="J2608" s="51">
        <f t="shared" si="322"/>
        <v>261</v>
      </c>
      <c r="K2608" s="51">
        <f>IF(VLOOKUP(J2607,city!$K$4:$L$352,2,0)&gt;K2607,K2607+1,1)</f>
        <v>5</v>
      </c>
      <c r="L2608" s="51">
        <v>1</v>
      </c>
      <c r="M2608" s="51" t="s">
        <v>587</v>
      </c>
      <c r="N2608" s="17">
        <v>106.64100000000001</v>
      </c>
      <c r="O2608" s="17">
        <v>33.155999999999999</v>
      </c>
      <c r="P2608" s="51" t="str">
        <f t="shared" si="323"/>
        <v/>
      </c>
      <c r="Q2608" s="51">
        <v>12</v>
      </c>
      <c r="R2608" s="51">
        <f t="shared" si="324"/>
        <v>12</v>
      </c>
      <c r="S2608" s="51" t="str">
        <f t="shared" si="320"/>
        <v>12a</v>
      </c>
      <c r="T2608" s="51" t="str">
        <f t="shared" si="321"/>
        <v>12b</v>
      </c>
    </row>
    <row r="2609" spans="1:20" ht="20" customHeight="1" x14ac:dyDescent="0.15">
      <c r="A2609" s="51">
        <f t="shared" si="318"/>
        <v>126106</v>
      </c>
      <c r="B2609" s="52" t="str">
        <f>VLOOKUP(J2609,city!$A$4:$D$352,3,0)</f>
        <v>陕西</v>
      </c>
      <c r="C2609" s="52" t="str">
        <f>VLOOKUP(J2609,city!$A$4:$D$352,4,0)</f>
        <v>汉中</v>
      </c>
      <c r="D2609" s="57" t="s">
        <v>6219</v>
      </c>
      <c r="E2609" s="52" t="s">
        <v>6220</v>
      </c>
      <c r="F2609" s="53" t="str">
        <f t="shared" si="317"/>
        <v>107.037,33.071</v>
      </c>
      <c r="G2609" s="54" t="s">
        <v>795</v>
      </c>
      <c r="H2609" s="55" t="str">
        <f>"jingdian/"&amp;VLOOKUP(B2609,city!$C$4:$P$352,13,FALSE)&amp;"/"&amp;VLOOKUP(C2609,city!$D$4:$P$352,13,FALSE)&amp;"/jd/"&amp;K2609&amp;".jpg"</f>
        <v>jingdian/shanxi2/hanzhong/jd/6.jpg</v>
      </c>
      <c r="I2609" s="55" t="str">
        <f t="shared" si="319"/>
        <v>32a,32b</v>
      </c>
      <c r="J2609" s="51">
        <f t="shared" si="322"/>
        <v>261</v>
      </c>
      <c r="K2609" s="51">
        <f>IF(VLOOKUP(J2608,city!$K$4:$L$352,2,0)&gt;K2608,K2608+1,1)</f>
        <v>6</v>
      </c>
      <c r="L2609" s="51">
        <v>1</v>
      </c>
      <c r="M2609" s="51" t="s">
        <v>587</v>
      </c>
      <c r="N2609" s="17">
        <v>107.03700000000001</v>
      </c>
      <c r="O2609" s="17">
        <v>33.070999999999998</v>
      </c>
      <c r="P2609" s="51" t="str">
        <f t="shared" si="323"/>
        <v/>
      </c>
      <c r="Q2609" s="51">
        <v>32</v>
      </c>
      <c r="R2609" s="51" t="e">
        <f t="shared" si="324"/>
        <v>#N/A</v>
      </c>
      <c r="S2609" s="51" t="str">
        <f t="shared" si="320"/>
        <v>32a</v>
      </c>
      <c r="T2609" s="51" t="str">
        <f t="shared" si="321"/>
        <v>32b</v>
      </c>
    </row>
    <row r="2610" spans="1:20" ht="20" customHeight="1" x14ac:dyDescent="0.15">
      <c r="A2610" s="51">
        <f t="shared" si="318"/>
        <v>126107</v>
      </c>
      <c r="B2610" s="52" t="str">
        <f>VLOOKUP(J2610,city!$A$4:$D$352,3,0)</f>
        <v>陕西</v>
      </c>
      <c r="C2610" s="52" t="str">
        <f>VLOOKUP(J2610,city!$A$4:$D$352,4,0)</f>
        <v>汉中</v>
      </c>
      <c r="D2610" s="57" t="s">
        <v>6221</v>
      </c>
      <c r="E2610" s="52" t="s">
        <v>6222</v>
      </c>
      <c r="F2610" s="53" t="str">
        <f t="shared" si="317"/>
        <v>107.551,33.601</v>
      </c>
      <c r="G2610" s="54" t="s">
        <v>795</v>
      </c>
      <c r="H2610" s="55" t="str">
        <f>"jingdian/"&amp;VLOOKUP(B2610,city!$C$4:$P$352,13,FALSE)&amp;"/"&amp;VLOOKUP(C2610,city!$D$4:$P$352,13,FALSE)&amp;"/jd/"&amp;K2610&amp;".jpg"</f>
        <v>jingdian/shanxi2/hanzhong/jd/7.jpg</v>
      </c>
      <c r="I2610" s="55" t="str">
        <f t="shared" si="319"/>
        <v>13a,13b</v>
      </c>
      <c r="J2610" s="51">
        <f t="shared" si="322"/>
        <v>261</v>
      </c>
      <c r="K2610" s="51">
        <f>IF(VLOOKUP(J2609,city!$K$4:$L$352,2,0)&gt;K2609,K2609+1,1)</f>
        <v>7</v>
      </c>
      <c r="L2610" s="51">
        <v>1</v>
      </c>
      <c r="M2610" s="51" t="s">
        <v>587</v>
      </c>
      <c r="N2610" s="17">
        <v>107.551</v>
      </c>
      <c r="O2610" s="17">
        <v>33.600999999999999</v>
      </c>
      <c r="P2610" s="51" t="str">
        <f t="shared" si="323"/>
        <v/>
      </c>
      <c r="Q2610" s="51">
        <v>13</v>
      </c>
      <c r="R2610" s="51">
        <f t="shared" si="324"/>
        <v>13</v>
      </c>
      <c r="S2610" s="51" t="str">
        <f t="shared" si="320"/>
        <v>13a</v>
      </c>
      <c r="T2610" s="51" t="str">
        <f t="shared" si="321"/>
        <v>13b</v>
      </c>
    </row>
    <row r="2611" spans="1:20" ht="20" customHeight="1" x14ac:dyDescent="0.15">
      <c r="A2611" s="51">
        <f t="shared" si="318"/>
        <v>126108</v>
      </c>
      <c r="B2611" s="52" t="str">
        <f>VLOOKUP(J2611,city!$A$4:$D$352,3,0)</f>
        <v>陕西</v>
      </c>
      <c r="C2611" s="52" t="str">
        <f>VLOOKUP(J2611,city!$A$4:$D$352,4,0)</f>
        <v>汉中</v>
      </c>
      <c r="D2611" s="57" t="s">
        <v>6223</v>
      </c>
      <c r="E2611" s="52" t="s">
        <v>6224</v>
      </c>
      <c r="F2611" s="53" t="str">
        <f t="shared" si="317"/>
        <v>106.299,33.598</v>
      </c>
      <c r="G2611" s="54" t="s">
        <v>795</v>
      </c>
      <c r="H2611" s="55" t="str">
        <f>"jingdian/"&amp;VLOOKUP(B2611,city!$C$4:$P$352,13,FALSE)&amp;"/"&amp;VLOOKUP(C2611,city!$D$4:$P$352,13,FALSE)&amp;"/jd/"&amp;K2611&amp;".jpg"</f>
        <v>jingdian/shanxi2/hanzhong/jd/8.jpg</v>
      </c>
      <c r="I2611" s="55" t="str">
        <f t="shared" si="319"/>
        <v>1a,1b</v>
      </c>
      <c r="J2611" s="51">
        <f t="shared" si="322"/>
        <v>261</v>
      </c>
      <c r="K2611" s="51">
        <f>IF(VLOOKUP(J2610,city!$K$4:$L$352,2,0)&gt;K2610,K2610+1,1)</f>
        <v>8</v>
      </c>
      <c r="L2611" s="51">
        <v>1</v>
      </c>
      <c r="M2611" s="51" t="s">
        <v>587</v>
      </c>
      <c r="N2611" s="17">
        <v>106.29900000000001</v>
      </c>
      <c r="O2611" s="17">
        <v>33.597999999999999</v>
      </c>
      <c r="P2611" s="51" t="str">
        <f t="shared" si="323"/>
        <v/>
      </c>
      <c r="Q2611" s="51">
        <v>1</v>
      </c>
      <c r="R2611" s="51">
        <f t="shared" si="324"/>
        <v>2</v>
      </c>
      <c r="S2611" s="51" t="str">
        <f t="shared" si="320"/>
        <v>1a</v>
      </c>
      <c r="T2611" s="51" t="str">
        <f t="shared" si="321"/>
        <v>1b</v>
      </c>
    </row>
    <row r="2612" spans="1:20" ht="20" customHeight="1" x14ac:dyDescent="0.15">
      <c r="A2612" s="51">
        <f t="shared" si="318"/>
        <v>126109</v>
      </c>
      <c r="B2612" s="52" t="str">
        <f>VLOOKUP(J2612,city!$A$4:$D$352,3,0)</f>
        <v>陕西</v>
      </c>
      <c r="C2612" s="52" t="str">
        <f>VLOOKUP(J2612,city!$A$4:$D$352,4,0)</f>
        <v>汉中</v>
      </c>
      <c r="D2612" s="57" t="s">
        <v>6225</v>
      </c>
      <c r="E2612" s="52" t="s">
        <v>6226</v>
      </c>
      <c r="F2612" s="53" t="str">
        <f t="shared" si="317"/>
        <v>108.121,32.261</v>
      </c>
      <c r="G2612" s="54" t="s">
        <v>795</v>
      </c>
      <c r="H2612" s="55" t="str">
        <f>"jingdian/"&amp;VLOOKUP(B2612,city!$C$4:$P$352,13,FALSE)&amp;"/"&amp;VLOOKUP(C2612,city!$D$4:$P$352,13,FALSE)&amp;"/jd/"&amp;K2612&amp;".jpg"</f>
        <v>jingdian/shanxi2/hanzhong/jd/9.jpg</v>
      </c>
      <c r="I2612" s="55" t="str">
        <f t="shared" si="319"/>
        <v>28a,28b</v>
      </c>
      <c r="J2612" s="51">
        <f t="shared" si="322"/>
        <v>261</v>
      </c>
      <c r="K2612" s="51">
        <f>IF(VLOOKUP(J2611,city!$K$4:$L$352,2,0)&gt;K2611,K2611+1,1)</f>
        <v>9</v>
      </c>
      <c r="L2612" s="51">
        <v>1</v>
      </c>
      <c r="M2612" s="51" t="s">
        <v>587</v>
      </c>
      <c r="N2612" s="17">
        <v>108.121</v>
      </c>
      <c r="O2612" s="17">
        <v>32.261000000000003</v>
      </c>
      <c r="P2612" s="51" t="str">
        <f t="shared" si="323"/>
        <v/>
      </c>
      <c r="Q2612" s="51">
        <v>28</v>
      </c>
      <c r="R2612" s="51" t="e">
        <f t="shared" si="324"/>
        <v>#N/A</v>
      </c>
      <c r="S2612" s="51" t="str">
        <f t="shared" si="320"/>
        <v>28a</v>
      </c>
      <c r="T2612" s="51" t="str">
        <f t="shared" si="321"/>
        <v>28b</v>
      </c>
    </row>
    <row r="2613" spans="1:20" ht="20" customHeight="1" x14ac:dyDescent="0.15">
      <c r="A2613" s="51">
        <f t="shared" si="318"/>
        <v>126110</v>
      </c>
      <c r="B2613" s="52" t="str">
        <f>VLOOKUP(J2613,city!$A$4:$D$352,3,0)</f>
        <v>陕西</v>
      </c>
      <c r="C2613" s="52" t="str">
        <f>VLOOKUP(J2613,city!$A$4:$D$352,4,0)</f>
        <v>汉中</v>
      </c>
      <c r="D2613" s="57" t="s">
        <v>6227</v>
      </c>
      <c r="E2613" s="52" t="s">
        <v>6228</v>
      </c>
      <c r="F2613" s="53" t="str">
        <f t="shared" si="317"/>
        <v>106.971,33.212</v>
      </c>
      <c r="G2613" s="54" t="s">
        <v>795</v>
      </c>
      <c r="H2613" s="55" t="str">
        <f>"jingdian/"&amp;VLOOKUP(B2613,city!$C$4:$P$352,13,FALSE)&amp;"/"&amp;VLOOKUP(C2613,city!$D$4:$P$352,13,FALSE)&amp;"/jd/"&amp;K2613&amp;".jpg"</f>
        <v>jingdian/shanxi2/hanzhong/jd/10.jpg</v>
      </c>
      <c r="I2613" s="55" t="str">
        <f t="shared" si="319"/>
        <v>16a,16b</v>
      </c>
      <c r="J2613" s="51">
        <f t="shared" si="322"/>
        <v>261</v>
      </c>
      <c r="K2613" s="51">
        <f>IF(VLOOKUP(J2612,city!$K$4:$L$352,2,0)&gt;K2612,K2612+1,1)</f>
        <v>10</v>
      </c>
      <c r="L2613" s="51">
        <v>1</v>
      </c>
      <c r="M2613" s="51" t="s">
        <v>587</v>
      </c>
      <c r="N2613" s="17">
        <v>106.971</v>
      </c>
      <c r="O2613" s="17">
        <v>33.212000000000003</v>
      </c>
      <c r="P2613" s="51" t="str">
        <f t="shared" si="323"/>
        <v>106.9132,33.1733</v>
      </c>
      <c r="Q2613" s="51">
        <v>16</v>
      </c>
      <c r="R2613" s="51">
        <f t="shared" si="324"/>
        <v>16</v>
      </c>
      <c r="S2613" s="51" t="str">
        <f t="shared" si="320"/>
        <v>16a</v>
      </c>
      <c r="T2613" s="51" t="str">
        <f t="shared" si="321"/>
        <v>16b</v>
      </c>
    </row>
    <row r="2614" spans="1:20" ht="20" customHeight="1" x14ac:dyDescent="0.15">
      <c r="A2614" s="51">
        <f t="shared" si="318"/>
        <v>126201</v>
      </c>
      <c r="B2614" s="52" t="str">
        <f>VLOOKUP(J2614,city!$A$4:$D$352,3,0)</f>
        <v>陕西</v>
      </c>
      <c r="C2614" s="52" t="str">
        <f>VLOOKUP(J2614,city!$A$4:$D$352,4,0)</f>
        <v>榆林</v>
      </c>
      <c r="D2614" s="57" t="s">
        <v>3845</v>
      </c>
      <c r="E2614" s="52" t="s">
        <v>6229</v>
      </c>
      <c r="F2614" s="53" t="str">
        <f t="shared" si="317"/>
        <v>109.729,38.341</v>
      </c>
      <c r="G2614" s="54" t="s">
        <v>795</v>
      </c>
      <c r="H2614" s="55" t="str">
        <f>"jingdian/"&amp;VLOOKUP(B2614,city!$C$4:$P$352,13,FALSE)&amp;"/"&amp;VLOOKUP(C2614,city!$D$4:$P$352,13,FALSE)&amp;"/jd/"&amp;K2614&amp;".jpg"</f>
        <v>jingdian/shanxi2/yulin/jd/1.jpg</v>
      </c>
      <c r="I2614" s="55" t="str">
        <f t="shared" si="319"/>
        <v>6a,6b</v>
      </c>
      <c r="J2614" s="51">
        <f t="shared" si="322"/>
        <v>262</v>
      </c>
      <c r="K2614" s="51">
        <f>IF(VLOOKUP(J2613,city!$K$4:$L$352,2,0)&gt;K2613,K2613+1,1)</f>
        <v>1</v>
      </c>
      <c r="L2614" s="51">
        <v>1</v>
      </c>
      <c r="M2614" s="51" t="s">
        <v>589</v>
      </c>
      <c r="N2614" s="17">
        <v>109.729</v>
      </c>
      <c r="O2614" s="17">
        <v>38.341000000000001</v>
      </c>
      <c r="P2614" s="51" t="str">
        <f t="shared" si="323"/>
        <v/>
      </c>
      <c r="Q2614" s="51">
        <v>6</v>
      </c>
      <c r="R2614" s="51">
        <f t="shared" si="324"/>
        <v>6</v>
      </c>
      <c r="S2614" s="51" t="str">
        <f t="shared" si="320"/>
        <v>6a</v>
      </c>
      <c r="T2614" s="51" t="str">
        <f t="shared" si="321"/>
        <v>6b</v>
      </c>
    </row>
    <row r="2615" spans="1:20" ht="20" customHeight="1" x14ac:dyDescent="0.15">
      <c r="A2615" s="51">
        <f t="shared" si="318"/>
        <v>126202</v>
      </c>
      <c r="B2615" s="52" t="str">
        <f>VLOOKUP(J2615,city!$A$4:$D$352,3,0)</f>
        <v>陕西</v>
      </c>
      <c r="C2615" s="52" t="str">
        <f>VLOOKUP(J2615,city!$A$4:$D$352,4,0)</f>
        <v>榆林</v>
      </c>
      <c r="D2615" s="57" t="s">
        <v>1482</v>
      </c>
      <c r="E2615" s="52" t="s">
        <v>6230</v>
      </c>
      <c r="F2615" s="53" t="str">
        <f t="shared" si="317"/>
        <v>110.514,38.009</v>
      </c>
      <c r="G2615" s="54" t="s">
        <v>795</v>
      </c>
      <c r="H2615" s="55" t="str">
        <f>"jingdian/"&amp;VLOOKUP(B2615,city!$C$4:$P$352,13,FALSE)&amp;"/"&amp;VLOOKUP(C2615,city!$D$4:$P$352,13,FALSE)&amp;"/jd/"&amp;K2615&amp;".jpg"</f>
        <v>jingdian/shanxi2/yulin/jd/2.jpg</v>
      </c>
      <c r="I2615" s="55" t="str">
        <f t="shared" si="319"/>
        <v>11a,11b</v>
      </c>
      <c r="J2615" s="51">
        <f t="shared" si="322"/>
        <v>262</v>
      </c>
      <c r="K2615" s="51">
        <f>IF(VLOOKUP(J2614,city!$K$4:$L$352,2,0)&gt;K2614,K2614+1,1)</f>
        <v>2</v>
      </c>
      <c r="L2615" s="51">
        <v>1</v>
      </c>
      <c r="M2615" s="51" t="s">
        <v>589</v>
      </c>
      <c r="N2615" s="17">
        <v>110.514</v>
      </c>
      <c r="O2615" s="17">
        <v>38.009</v>
      </c>
      <c r="P2615" s="51" t="str">
        <f t="shared" si="323"/>
        <v/>
      </c>
      <c r="Q2615" s="51">
        <v>11</v>
      </c>
      <c r="R2615" s="51">
        <f t="shared" si="324"/>
        <v>11</v>
      </c>
      <c r="S2615" s="51" t="str">
        <f t="shared" si="320"/>
        <v>11a</v>
      </c>
      <c r="T2615" s="51" t="str">
        <f t="shared" si="321"/>
        <v>11b</v>
      </c>
    </row>
    <row r="2616" spans="1:20" ht="20" customHeight="1" x14ac:dyDescent="0.15">
      <c r="A2616" s="51">
        <f t="shared" si="318"/>
        <v>126203</v>
      </c>
      <c r="B2616" s="52" t="str">
        <f>VLOOKUP(J2616,city!$A$4:$D$352,3,0)</f>
        <v>陕西</v>
      </c>
      <c r="C2616" s="52" t="str">
        <f>VLOOKUP(J2616,city!$A$4:$D$352,4,0)</f>
        <v>榆林</v>
      </c>
      <c r="D2616" s="57" t="s">
        <v>6231</v>
      </c>
      <c r="E2616" s="52" t="s">
        <v>6232</v>
      </c>
      <c r="F2616" s="53" t="str">
        <f t="shared" si="317"/>
        <v>109.739,38.343</v>
      </c>
      <c r="G2616" s="54" t="s">
        <v>795</v>
      </c>
      <c r="H2616" s="55" t="str">
        <f>"jingdian/"&amp;VLOOKUP(B2616,city!$C$4:$P$352,13,FALSE)&amp;"/"&amp;VLOOKUP(C2616,city!$D$4:$P$352,13,FALSE)&amp;"/jd/"&amp;K2616&amp;".jpg"</f>
        <v>jingdian/shanxi2/yulin/jd/3.jpg</v>
      </c>
      <c r="I2616" s="55" t="str">
        <f t="shared" si="319"/>
        <v>15a,15b</v>
      </c>
      <c r="J2616" s="51">
        <f t="shared" si="322"/>
        <v>262</v>
      </c>
      <c r="K2616" s="51">
        <f>IF(VLOOKUP(J2615,city!$K$4:$L$352,2,0)&gt;K2615,K2615+1,1)</f>
        <v>3</v>
      </c>
      <c r="L2616" s="51">
        <v>1</v>
      </c>
      <c r="M2616" s="51" t="s">
        <v>589</v>
      </c>
      <c r="N2616" s="17">
        <v>109.739</v>
      </c>
      <c r="O2616" s="17">
        <v>38.343000000000004</v>
      </c>
      <c r="P2616" s="51" t="str">
        <f t="shared" si="323"/>
        <v/>
      </c>
      <c r="Q2616" s="51">
        <v>15</v>
      </c>
      <c r="R2616" s="51">
        <f t="shared" si="324"/>
        <v>15</v>
      </c>
      <c r="S2616" s="51" t="str">
        <f t="shared" si="320"/>
        <v>15a</v>
      </c>
      <c r="T2616" s="51" t="str">
        <f t="shared" si="321"/>
        <v>15b</v>
      </c>
    </row>
    <row r="2617" spans="1:20" ht="20" customHeight="1" x14ac:dyDescent="0.15">
      <c r="A2617" s="51">
        <f t="shared" si="318"/>
        <v>126204</v>
      </c>
      <c r="B2617" s="52" t="str">
        <f>VLOOKUP(J2617,city!$A$4:$D$352,3,0)</f>
        <v>陕西</v>
      </c>
      <c r="C2617" s="52" t="str">
        <f>VLOOKUP(J2617,city!$A$4:$D$352,4,0)</f>
        <v>榆林</v>
      </c>
      <c r="D2617" s="57" t="s">
        <v>5456</v>
      </c>
      <c r="E2617" s="52" t="s">
        <v>6233</v>
      </c>
      <c r="F2617" s="53" t="str">
        <f t="shared" si="317"/>
        <v>110.485,38.827</v>
      </c>
      <c r="G2617" s="54" t="s">
        <v>795</v>
      </c>
      <c r="H2617" s="55" t="str">
        <f>"jingdian/"&amp;VLOOKUP(B2617,city!$C$4:$P$352,13,FALSE)&amp;"/"&amp;VLOOKUP(C2617,city!$D$4:$P$352,13,FALSE)&amp;"/jd/"&amp;K2617&amp;".jpg"</f>
        <v>jingdian/shanxi2/yulin/jd/4.jpg</v>
      </c>
      <c r="I2617" s="55" t="str">
        <f t="shared" si="319"/>
        <v>11a,11b</v>
      </c>
      <c r="J2617" s="51">
        <f t="shared" si="322"/>
        <v>262</v>
      </c>
      <c r="K2617" s="51">
        <f>IF(VLOOKUP(J2616,city!$K$4:$L$352,2,0)&gt;K2616,K2616+1,1)</f>
        <v>4</v>
      </c>
      <c r="L2617" s="51">
        <v>1</v>
      </c>
      <c r="M2617" s="51" t="s">
        <v>589</v>
      </c>
      <c r="N2617" s="17">
        <v>110.485</v>
      </c>
      <c r="O2617" s="17">
        <v>38.826999999999998</v>
      </c>
      <c r="P2617" s="51" t="str">
        <f t="shared" si="323"/>
        <v/>
      </c>
      <c r="Q2617" s="51">
        <v>11</v>
      </c>
      <c r="R2617" s="51">
        <f t="shared" si="324"/>
        <v>11</v>
      </c>
      <c r="S2617" s="51" t="str">
        <f t="shared" si="320"/>
        <v>11a</v>
      </c>
      <c r="T2617" s="51" t="str">
        <f t="shared" si="321"/>
        <v>11b</v>
      </c>
    </row>
    <row r="2618" spans="1:20" ht="20" customHeight="1" x14ac:dyDescent="0.15">
      <c r="A2618" s="51">
        <f t="shared" si="318"/>
        <v>126205</v>
      </c>
      <c r="B2618" s="52" t="str">
        <f>VLOOKUP(J2618,city!$A$4:$D$352,3,0)</f>
        <v>陕西</v>
      </c>
      <c r="C2618" s="52" t="str">
        <f>VLOOKUP(J2618,city!$A$4:$D$352,4,0)</f>
        <v>榆林</v>
      </c>
      <c r="D2618" s="57" t="s">
        <v>6234</v>
      </c>
      <c r="E2618" s="52" t="s">
        <v>6235</v>
      </c>
      <c r="F2618" s="53" t="str">
        <f t="shared" si="317"/>
        <v>109.001,37.535</v>
      </c>
      <c r="G2618" s="54" t="s">
        <v>795</v>
      </c>
      <c r="H2618" s="55" t="str">
        <f>"jingdian/"&amp;VLOOKUP(B2618,city!$C$4:$P$352,13,FALSE)&amp;"/"&amp;VLOOKUP(C2618,city!$D$4:$P$352,13,FALSE)&amp;"/jd/"&amp;K2618&amp;".jpg"</f>
        <v>jingdian/shanxi2/yulin/jd/5.jpg</v>
      </c>
      <c r="I2618" s="55" t="str">
        <f t="shared" si="319"/>
        <v>2a,2b</v>
      </c>
      <c r="J2618" s="51">
        <f t="shared" si="322"/>
        <v>262</v>
      </c>
      <c r="K2618" s="51">
        <f>IF(VLOOKUP(J2617,city!$K$4:$L$352,2,0)&gt;K2617,K2617+1,1)</f>
        <v>5</v>
      </c>
      <c r="L2618" s="51">
        <v>1</v>
      </c>
      <c r="M2618" s="51" t="s">
        <v>589</v>
      </c>
      <c r="N2618" s="17">
        <v>109.001</v>
      </c>
      <c r="O2618" s="17">
        <v>37.534999999999997</v>
      </c>
      <c r="P2618" s="51" t="str">
        <f t="shared" si="323"/>
        <v/>
      </c>
      <c r="Q2618" s="51">
        <v>2</v>
      </c>
      <c r="R2618" s="51" t="e">
        <f t="shared" si="324"/>
        <v>#N/A</v>
      </c>
      <c r="S2618" s="51" t="str">
        <f t="shared" si="320"/>
        <v>2a</v>
      </c>
      <c r="T2618" s="51" t="str">
        <f t="shared" si="321"/>
        <v>2b</v>
      </c>
    </row>
    <row r="2619" spans="1:20" ht="20" customHeight="1" x14ac:dyDescent="0.15">
      <c r="A2619" s="51">
        <f t="shared" si="318"/>
        <v>126206</v>
      </c>
      <c r="B2619" s="52" t="str">
        <f>VLOOKUP(J2619,city!$A$4:$D$352,3,0)</f>
        <v>陕西</v>
      </c>
      <c r="C2619" s="52" t="str">
        <f>VLOOKUP(J2619,city!$A$4:$D$352,4,0)</f>
        <v>榆林</v>
      </c>
      <c r="D2619" s="57" t="s">
        <v>6236</v>
      </c>
      <c r="E2619" s="52" t="s">
        <v>6237</v>
      </c>
      <c r="F2619" s="53" t="str">
        <f t="shared" si="317"/>
        <v>109.756,38.291</v>
      </c>
      <c r="G2619" s="54" t="s">
        <v>795</v>
      </c>
      <c r="H2619" s="55" t="str">
        <f>"jingdian/"&amp;VLOOKUP(B2619,city!$C$4:$P$352,13,FALSE)&amp;"/"&amp;VLOOKUP(C2619,city!$D$4:$P$352,13,FALSE)&amp;"/jd/"&amp;K2619&amp;".jpg"</f>
        <v>jingdian/shanxi2/yulin/jd/6.jpg</v>
      </c>
      <c r="I2619" s="55" t="str">
        <f t="shared" si="319"/>
        <v>22a,22b</v>
      </c>
      <c r="J2619" s="51">
        <f t="shared" si="322"/>
        <v>262</v>
      </c>
      <c r="K2619" s="51">
        <f>IF(VLOOKUP(J2618,city!$K$4:$L$352,2,0)&gt;K2618,K2618+1,1)</f>
        <v>6</v>
      </c>
      <c r="L2619" s="51">
        <v>1</v>
      </c>
      <c r="M2619" s="51" t="s">
        <v>589</v>
      </c>
      <c r="N2619" s="17">
        <v>109.756</v>
      </c>
      <c r="O2619" s="17">
        <v>38.290999999999997</v>
      </c>
      <c r="P2619" s="51" t="str">
        <f t="shared" si="323"/>
        <v/>
      </c>
      <c r="Q2619" s="51">
        <v>22</v>
      </c>
      <c r="R2619" s="51">
        <f t="shared" si="324"/>
        <v>22</v>
      </c>
      <c r="S2619" s="51" t="str">
        <f t="shared" si="320"/>
        <v>22a</v>
      </c>
      <c r="T2619" s="51" t="str">
        <f t="shared" si="321"/>
        <v>22b</v>
      </c>
    </row>
    <row r="2620" spans="1:20" ht="20" customHeight="1" x14ac:dyDescent="0.15">
      <c r="A2620" s="51">
        <f t="shared" si="318"/>
        <v>126207</v>
      </c>
      <c r="B2620" s="52" t="str">
        <f>VLOOKUP(J2620,city!$A$4:$D$352,3,0)</f>
        <v>陕西</v>
      </c>
      <c r="C2620" s="52" t="str">
        <f>VLOOKUP(J2620,city!$A$4:$D$352,4,0)</f>
        <v>榆林</v>
      </c>
      <c r="D2620" s="57" t="s">
        <v>6238</v>
      </c>
      <c r="E2620" s="52" t="s">
        <v>6239</v>
      </c>
      <c r="F2620" s="53" t="str">
        <f t="shared" ref="F2620:F2683" si="325">N2620&amp;","&amp;O2620</f>
        <v>108.869,38.003</v>
      </c>
      <c r="G2620" s="54" t="s">
        <v>795</v>
      </c>
      <c r="H2620" s="55" t="str">
        <f>"jingdian/"&amp;VLOOKUP(B2620,city!$C$4:$P$352,13,FALSE)&amp;"/"&amp;VLOOKUP(C2620,city!$D$4:$P$352,13,FALSE)&amp;"/jd/"&amp;K2620&amp;".jpg"</f>
        <v>jingdian/shanxi2/yulin/jd/7.jpg</v>
      </c>
      <c r="I2620" s="55" t="str">
        <f t="shared" si="319"/>
        <v>29a,29b</v>
      </c>
      <c r="J2620" s="51">
        <f t="shared" si="322"/>
        <v>262</v>
      </c>
      <c r="K2620" s="51">
        <f>IF(VLOOKUP(J2619,city!$K$4:$L$352,2,0)&gt;K2619,K2619+1,1)</f>
        <v>7</v>
      </c>
      <c r="L2620" s="51">
        <v>1</v>
      </c>
      <c r="M2620" s="51" t="s">
        <v>589</v>
      </c>
      <c r="N2620" s="17">
        <v>108.869</v>
      </c>
      <c r="O2620" s="17">
        <v>38.003</v>
      </c>
      <c r="P2620" s="51" t="str">
        <f t="shared" si="323"/>
        <v/>
      </c>
      <c r="Q2620" s="51">
        <v>29</v>
      </c>
      <c r="R2620" s="51">
        <f t="shared" si="324"/>
        <v>29</v>
      </c>
      <c r="S2620" s="51" t="str">
        <f t="shared" si="320"/>
        <v>29a</v>
      </c>
      <c r="T2620" s="51" t="str">
        <f t="shared" si="321"/>
        <v>29b</v>
      </c>
    </row>
    <row r="2621" spans="1:20" ht="20" customHeight="1" x14ac:dyDescent="0.15">
      <c r="A2621" s="51">
        <f t="shared" si="318"/>
        <v>126208</v>
      </c>
      <c r="B2621" s="52" t="str">
        <f>VLOOKUP(J2621,city!$A$4:$D$352,3,0)</f>
        <v>陕西</v>
      </c>
      <c r="C2621" s="52" t="str">
        <f>VLOOKUP(J2621,city!$A$4:$D$352,4,0)</f>
        <v>榆林</v>
      </c>
      <c r="D2621" s="57" t="s">
        <v>6240</v>
      </c>
      <c r="E2621" s="52" t="s">
        <v>6241</v>
      </c>
      <c r="F2621" s="53" t="str">
        <f t="shared" si="325"/>
        <v>109.905,39.097</v>
      </c>
      <c r="G2621" s="54" t="s">
        <v>795</v>
      </c>
      <c r="H2621" s="55" t="str">
        <f>"jingdian/"&amp;VLOOKUP(B2621,city!$C$4:$P$352,13,FALSE)&amp;"/"&amp;VLOOKUP(C2621,city!$D$4:$P$352,13,FALSE)&amp;"/jd/"&amp;K2621&amp;".jpg"</f>
        <v>jingdian/shanxi2/yulin/jd/8.jpg</v>
      </c>
      <c r="I2621" s="55" t="str">
        <f t="shared" si="319"/>
        <v>32a,32b</v>
      </c>
      <c r="J2621" s="51">
        <f t="shared" si="322"/>
        <v>262</v>
      </c>
      <c r="K2621" s="51">
        <f>IF(VLOOKUP(J2620,city!$K$4:$L$352,2,0)&gt;K2620,K2620+1,1)</f>
        <v>8</v>
      </c>
      <c r="L2621" s="51">
        <v>1</v>
      </c>
      <c r="M2621" s="51" t="s">
        <v>589</v>
      </c>
      <c r="N2621" s="17">
        <v>109.905</v>
      </c>
      <c r="O2621" s="17">
        <v>39.097000000000001</v>
      </c>
      <c r="P2621" s="51" t="str">
        <f t="shared" si="323"/>
        <v/>
      </c>
      <c r="Q2621" s="51">
        <v>32</v>
      </c>
      <c r="R2621" s="51" t="e">
        <f t="shared" si="324"/>
        <v>#N/A</v>
      </c>
      <c r="S2621" s="51" t="str">
        <f t="shared" si="320"/>
        <v>32a</v>
      </c>
      <c r="T2621" s="51" t="str">
        <f t="shared" si="321"/>
        <v>32b</v>
      </c>
    </row>
    <row r="2622" spans="1:20" ht="20" customHeight="1" x14ac:dyDescent="0.15">
      <c r="A2622" s="51">
        <f t="shared" si="318"/>
        <v>126209</v>
      </c>
      <c r="B2622" s="52" t="str">
        <f>VLOOKUP(J2622,city!$A$4:$D$352,3,0)</f>
        <v>陕西</v>
      </c>
      <c r="C2622" s="52" t="str">
        <f>VLOOKUP(J2622,city!$A$4:$D$352,4,0)</f>
        <v>榆林</v>
      </c>
      <c r="D2622" s="57" t="s">
        <v>6242</v>
      </c>
      <c r="E2622" s="52" t="s">
        <v>6243</v>
      </c>
      <c r="F2622" s="53" t="str">
        <f t="shared" si="325"/>
        <v>110.521,38.831</v>
      </c>
      <c r="G2622" s="54" t="s">
        <v>795</v>
      </c>
      <c r="H2622" s="55" t="str">
        <f>"jingdian/"&amp;VLOOKUP(B2622,city!$C$4:$P$352,13,FALSE)&amp;"/"&amp;VLOOKUP(C2622,city!$D$4:$P$352,13,FALSE)&amp;"/jd/"&amp;K2622&amp;".jpg"</f>
        <v>jingdian/shanxi2/yulin/jd/9.jpg</v>
      </c>
      <c r="I2622" s="55" t="str">
        <f t="shared" si="319"/>
        <v>2a,2b</v>
      </c>
      <c r="J2622" s="51">
        <f t="shared" si="322"/>
        <v>262</v>
      </c>
      <c r="K2622" s="51">
        <f>IF(VLOOKUP(J2621,city!$K$4:$L$352,2,0)&gt;K2621,K2621+1,1)</f>
        <v>9</v>
      </c>
      <c r="L2622" s="51">
        <v>1</v>
      </c>
      <c r="M2622" s="51" t="s">
        <v>589</v>
      </c>
      <c r="N2622" s="17">
        <v>110.521</v>
      </c>
      <c r="O2622" s="17">
        <v>38.831000000000003</v>
      </c>
      <c r="P2622" s="51" t="str">
        <f t="shared" si="323"/>
        <v/>
      </c>
      <c r="Q2622" s="51">
        <v>2</v>
      </c>
      <c r="R2622" s="51">
        <f t="shared" si="324"/>
        <v>2</v>
      </c>
      <c r="S2622" s="51" t="str">
        <f t="shared" si="320"/>
        <v>2a</v>
      </c>
      <c r="T2622" s="51" t="str">
        <f t="shared" si="321"/>
        <v>2b</v>
      </c>
    </row>
    <row r="2623" spans="1:20" ht="20" customHeight="1" x14ac:dyDescent="0.15">
      <c r="A2623" s="51">
        <f t="shared" si="318"/>
        <v>126210</v>
      </c>
      <c r="B2623" s="52" t="str">
        <f>VLOOKUP(J2623,city!$A$4:$D$352,3,0)</f>
        <v>陕西</v>
      </c>
      <c r="C2623" s="52" t="str">
        <f>VLOOKUP(J2623,city!$A$4:$D$352,4,0)</f>
        <v>榆林</v>
      </c>
      <c r="D2623" s="57" t="s">
        <v>6244</v>
      </c>
      <c r="E2623" s="52" t="s">
        <v>6245</v>
      </c>
      <c r="F2623" s="53" t="str">
        <f t="shared" si="325"/>
        <v>108.887,37.664</v>
      </c>
      <c r="G2623" s="54" t="s">
        <v>795</v>
      </c>
      <c r="H2623" s="55" t="str">
        <f>"jingdian/"&amp;VLOOKUP(B2623,city!$C$4:$P$352,13,FALSE)&amp;"/"&amp;VLOOKUP(C2623,city!$D$4:$P$352,13,FALSE)&amp;"/jd/"&amp;K2623&amp;".jpg"</f>
        <v>jingdian/shanxi2/yulin/jd/10.jpg</v>
      </c>
      <c r="I2623" s="55" t="str">
        <f t="shared" si="319"/>
        <v>32a,32b</v>
      </c>
      <c r="J2623" s="51">
        <f t="shared" si="322"/>
        <v>262</v>
      </c>
      <c r="K2623" s="51">
        <f>IF(VLOOKUP(J2622,city!$K$4:$L$352,2,0)&gt;K2622,K2622+1,1)</f>
        <v>10</v>
      </c>
      <c r="L2623" s="51">
        <v>1</v>
      </c>
      <c r="M2623" s="51" t="s">
        <v>589</v>
      </c>
      <c r="N2623" s="17">
        <v>108.887</v>
      </c>
      <c r="O2623" s="17">
        <v>37.664000000000001</v>
      </c>
      <c r="P2623" s="51" t="str">
        <f t="shared" si="323"/>
        <v>109.7406,38.2941</v>
      </c>
      <c r="Q2623" s="51">
        <v>32</v>
      </c>
      <c r="R2623" s="51" t="e">
        <f t="shared" si="324"/>
        <v>#N/A</v>
      </c>
      <c r="S2623" s="51" t="str">
        <f t="shared" si="320"/>
        <v>32a</v>
      </c>
      <c r="T2623" s="51" t="str">
        <f t="shared" si="321"/>
        <v>32b</v>
      </c>
    </row>
    <row r="2624" spans="1:20" ht="20" customHeight="1" x14ac:dyDescent="0.15">
      <c r="A2624" s="51">
        <f t="shared" si="318"/>
        <v>126301</v>
      </c>
      <c r="B2624" s="52" t="str">
        <f>VLOOKUP(J2624,city!$A$4:$D$352,3,0)</f>
        <v>陕西</v>
      </c>
      <c r="C2624" s="52" t="str">
        <f>VLOOKUP(J2624,city!$A$4:$D$352,4,0)</f>
        <v>安康</v>
      </c>
      <c r="D2624" s="57" t="s">
        <v>6246</v>
      </c>
      <c r="E2624" s="52" t="s">
        <v>6247</v>
      </c>
      <c r="F2624" s="53" t="str">
        <f t="shared" si="325"/>
        <v>108.897,32.609</v>
      </c>
      <c r="G2624" s="54" t="s">
        <v>795</v>
      </c>
      <c r="H2624" s="55" t="str">
        <f>"jingdian/"&amp;VLOOKUP(B2624,city!$C$4:$P$352,13,FALSE)&amp;"/"&amp;VLOOKUP(C2624,city!$D$4:$P$352,13,FALSE)&amp;"/jd/"&amp;K2624&amp;".jpg"</f>
        <v>jingdian/shanxi2/ankang/jd/1.jpg</v>
      </c>
      <c r="I2624" s="55" t="str">
        <f t="shared" si="319"/>
        <v>6a,6b</v>
      </c>
      <c r="J2624" s="51">
        <f t="shared" si="322"/>
        <v>263</v>
      </c>
      <c r="K2624" s="51">
        <f>IF(VLOOKUP(J2623,city!$K$4:$L$352,2,0)&gt;K2623,K2623+1,1)</f>
        <v>1</v>
      </c>
      <c r="L2624" s="51">
        <v>1</v>
      </c>
      <c r="M2624" s="51" t="s">
        <v>591</v>
      </c>
      <c r="N2624" s="17">
        <v>108.89700000000001</v>
      </c>
      <c r="O2624" s="17">
        <v>32.609000000000002</v>
      </c>
      <c r="P2624" s="51" t="str">
        <f t="shared" si="323"/>
        <v/>
      </c>
      <c r="Q2624" s="51">
        <v>6</v>
      </c>
      <c r="R2624" s="51">
        <f t="shared" si="324"/>
        <v>6</v>
      </c>
      <c r="S2624" s="51" t="str">
        <f t="shared" si="320"/>
        <v>6a</v>
      </c>
      <c r="T2624" s="51" t="str">
        <f t="shared" si="321"/>
        <v>6b</v>
      </c>
    </row>
    <row r="2625" spans="1:20" ht="20" customHeight="1" x14ac:dyDescent="0.15">
      <c r="A2625" s="51">
        <f t="shared" si="318"/>
        <v>126302</v>
      </c>
      <c r="B2625" s="52" t="str">
        <f>VLOOKUP(J2625,city!$A$4:$D$352,3,0)</f>
        <v>陕西</v>
      </c>
      <c r="C2625" s="52" t="str">
        <f>VLOOKUP(J2625,city!$A$4:$D$352,4,0)</f>
        <v>安康</v>
      </c>
      <c r="D2625" s="57" t="s">
        <v>6248</v>
      </c>
      <c r="E2625" s="52" t="s">
        <v>6249</v>
      </c>
      <c r="F2625" s="53" t="str">
        <f t="shared" si="325"/>
        <v>108.138,32.918</v>
      </c>
      <c r="G2625" s="54" t="s">
        <v>795</v>
      </c>
      <c r="H2625" s="55" t="str">
        <f>"jingdian/"&amp;VLOOKUP(B2625,city!$C$4:$P$352,13,FALSE)&amp;"/"&amp;VLOOKUP(C2625,city!$D$4:$P$352,13,FALSE)&amp;"/jd/"&amp;K2625&amp;".jpg"</f>
        <v>jingdian/shanxi2/ankang/jd/2.jpg</v>
      </c>
      <c r="I2625" s="55" t="str">
        <f t="shared" si="319"/>
        <v>2a,2b</v>
      </c>
      <c r="J2625" s="51">
        <f t="shared" si="322"/>
        <v>263</v>
      </c>
      <c r="K2625" s="51">
        <f>IF(VLOOKUP(J2624,city!$K$4:$L$352,2,0)&gt;K2624,K2624+1,1)</f>
        <v>2</v>
      </c>
      <c r="L2625" s="51">
        <v>1</v>
      </c>
      <c r="M2625" s="51" t="s">
        <v>591</v>
      </c>
      <c r="N2625" s="17">
        <v>108.13800000000001</v>
      </c>
      <c r="O2625" s="17">
        <v>32.917999999999999</v>
      </c>
      <c r="P2625" s="51" t="str">
        <f t="shared" si="323"/>
        <v/>
      </c>
      <c r="Q2625" s="51">
        <v>2</v>
      </c>
      <c r="R2625" s="51">
        <f t="shared" si="324"/>
        <v>2</v>
      </c>
      <c r="S2625" s="51" t="str">
        <f t="shared" si="320"/>
        <v>2a</v>
      </c>
      <c r="T2625" s="51" t="str">
        <f t="shared" si="321"/>
        <v>2b</v>
      </c>
    </row>
    <row r="2626" spans="1:20" ht="20" customHeight="1" x14ac:dyDescent="0.15">
      <c r="A2626" s="51">
        <f t="shared" si="318"/>
        <v>126303</v>
      </c>
      <c r="B2626" s="52" t="str">
        <f>VLOOKUP(J2626,city!$A$4:$D$352,3,0)</f>
        <v>陕西</v>
      </c>
      <c r="C2626" s="52" t="str">
        <f>VLOOKUP(J2626,city!$A$4:$D$352,4,0)</f>
        <v>安康</v>
      </c>
      <c r="D2626" s="57" t="s">
        <v>6250</v>
      </c>
      <c r="E2626" s="52" t="s">
        <v>6251</v>
      </c>
      <c r="F2626" s="53" t="str">
        <f t="shared" si="325"/>
        <v>109.042,32.665</v>
      </c>
      <c r="G2626" s="54" t="s">
        <v>795</v>
      </c>
      <c r="H2626" s="55" t="str">
        <f>"jingdian/"&amp;VLOOKUP(B2626,city!$C$4:$P$352,13,FALSE)&amp;"/"&amp;VLOOKUP(C2626,city!$D$4:$P$352,13,FALSE)&amp;"/jd/"&amp;K2626&amp;".jpg"</f>
        <v>jingdian/shanxi2/ankang/jd/3.jpg</v>
      </c>
      <c r="I2626" s="55" t="str">
        <f t="shared" si="319"/>
        <v>9a,9b</v>
      </c>
      <c r="J2626" s="51">
        <f t="shared" si="322"/>
        <v>263</v>
      </c>
      <c r="K2626" s="51">
        <f>IF(VLOOKUP(J2625,city!$K$4:$L$352,2,0)&gt;K2625,K2625+1,1)</f>
        <v>3</v>
      </c>
      <c r="L2626" s="51">
        <v>1</v>
      </c>
      <c r="M2626" s="51" t="s">
        <v>591</v>
      </c>
      <c r="N2626" s="17">
        <v>109.042</v>
      </c>
      <c r="O2626" s="17">
        <v>32.664999999999999</v>
      </c>
      <c r="P2626" s="51" t="str">
        <f t="shared" si="323"/>
        <v/>
      </c>
      <c r="Q2626" s="51">
        <v>9</v>
      </c>
      <c r="R2626" s="51">
        <f t="shared" si="324"/>
        <v>9</v>
      </c>
      <c r="S2626" s="51" t="str">
        <f t="shared" si="320"/>
        <v>9a</v>
      </c>
      <c r="T2626" s="51" t="str">
        <f t="shared" si="321"/>
        <v>9b</v>
      </c>
    </row>
    <row r="2627" spans="1:20" ht="20" customHeight="1" x14ac:dyDescent="0.15">
      <c r="A2627" s="51">
        <f t="shared" si="318"/>
        <v>126304</v>
      </c>
      <c r="B2627" s="52" t="str">
        <f>VLOOKUP(J2627,city!$A$4:$D$352,3,0)</f>
        <v>陕西</v>
      </c>
      <c r="C2627" s="52" t="str">
        <f>VLOOKUP(J2627,city!$A$4:$D$352,4,0)</f>
        <v>安康</v>
      </c>
      <c r="D2627" s="57" t="s">
        <v>6252</v>
      </c>
      <c r="E2627" s="52" t="s">
        <v>6253</v>
      </c>
      <c r="F2627" s="53" t="str">
        <f t="shared" si="325"/>
        <v>108.475,32.797</v>
      </c>
      <c r="G2627" s="54" t="s">
        <v>795</v>
      </c>
      <c r="H2627" s="55" t="str">
        <f>"jingdian/"&amp;VLOOKUP(B2627,city!$C$4:$P$352,13,FALSE)&amp;"/"&amp;VLOOKUP(C2627,city!$D$4:$P$352,13,FALSE)&amp;"/jd/"&amp;K2627&amp;".jpg"</f>
        <v>jingdian/shanxi2/ankang/jd/4.jpg</v>
      </c>
      <c r="I2627" s="55" t="str">
        <f t="shared" si="319"/>
        <v>28a,28b</v>
      </c>
      <c r="J2627" s="51">
        <f t="shared" si="322"/>
        <v>263</v>
      </c>
      <c r="K2627" s="51">
        <f>IF(VLOOKUP(J2626,city!$K$4:$L$352,2,0)&gt;K2626,K2626+1,1)</f>
        <v>4</v>
      </c>
      <c r="L2627" s="51">
        <v>1</v>
      </c>
      <c r="M2627" s="51" t="s">
        <v>591</v>
      </c>
      <c r="N2627" s="17">
        <v>108.47499999999999</v>
      </c>
      <c r="O2627" s="17">
        <v>32.796999999999997</v>
      </c>
      <c r="P2627" s="51" t="str">
        <f t="shared" si="323"/>
        <v/>
      </c>
      <c r="Q2627" s="51">
        <v>28</v>
      </c>
      <c r="R2627" s="51" t="e">
        <f t="shared" si="324"/>
        <v>#N/A</v>
      </c>
      <c r="S2627" s="51" t="str">
        <f t="shared" si="320"/>
        <v>28a</v>
      </c>
      <c r="T2627" s="51" t="str">
        <f t="shared" si="321"/>
        <v>28b</v>
      </c>
    </row>
    <row r="2628" spans="1:20" ht="20" customHeight="1" x14ac:dyDescent="0.15">
      <c r="A2628" s="51">
        <f t="shared" ref="A2628:A2691" si="326">100000+J2628*100+K2628</f>
        <v>126305</v>
      </c>
      <c r="B2628" s="52" t="str">
        <f>VLOOKUP(J2628,city!$A$4:$D$352,3,0)</f>
        <v>陕西</v>
      </c>
      <c r="C2628" s="52" t="str">
        <f>VLOOKUP(J2628,city!$A$4:$D$352,4,0)</f>
        <v>安康</v>
      </c>
      <c r="D2628" s="57" t="s">
        <v>6254</v>
      </c>
      <c r="E2628" s="52" t="s">
        <v>6255</v>
      </c>
      <c r="F2628" s="53" t="str">
        <f t="shared" si="325"/>
        <v>108.948,32.449</v>
      </c>
      <c r="G2628" s="54" t="s">
        <v>795</v>
      </c>
      <c r="H2628" s="55" t="str">
        <f>"jingdian/"&amp;VLOOKUP(B2628,city!$C$4:$P$352,13,FALSE)&amp;"/"&amp;VLOOKUP(C2628,city!$D$4:$P$352,13,FALSE)&amp;"/jd/"&amp;K2628&amp;".jpg"</f>
        <v>jingdian/shanxi2/ankang/jd/5.jpg</v>
      </c>
      <c r="I2628" s="55" t="str">
        <f t="shared" ref="I2628:I2691" si="327">S2628&amp;","&amp;T2628</f>
        <v>2a,2b</v>
      </c>
      <c r="J2628" s="51">
        <f t="shared" si="322"/>
        <v>263</v>
      </c>
      <c r="K2628" s="51">
        <f>IF(VLOOKUP(J2627,city!$K$4:$L$352,2,0)&gt;K2627,K2627+1,1)</f>
        <v>5</v>
      </c>
      <c r="L2628" s="51">
        <v>1</v>
      </c>
      <c r="M2628" s="51" t="s">
        <v>591</v>
      </c>
      <c r="N2628" s="17">
        <v>108.94799999999999</v>
      </c>
      <c r="O2628" s="17">
        <v>32.448999999999998</v>
      </c>
      <c r="P2628" s="51" t="str">
        <f t="shared" si="323"/>
        <v/>
      </c>
      <c r="Q2628" s="51">
        <v>2</v>
      </c>
      <c r="R2628" s="51" t="e">
        <f t="shared" si="324"/>
        <v>#N/A</v>
      </c>
      <c r="S2628" s="51" t="str">
        <f t="shared" ref="S2628:S2691" si="328">CONCATENATE(Q2628,"a")</f>
        <v>2a</v>
      </c>
      <c r="T2628" s="51" t="str">
        <f t="shared" ref="T2628:T2691" si="329">CONCATENATE(Q2628,"b")</f>
        <v>2b</v>
      </c>
    </row>
    <row r="2629" spans="1:20" ht="20" customHeight="1" x14ac:dyDescent="0.15">
      <c r="A2629" s="51">
        <f t="shared" si="326"/>
        <v>126306</v>
      </c>
      <c r="B2629" s="52" t="str">
        <f>VLOOKUP(J2629,city!$A$4:$D$352,3,0)</f>
        <v>陕西</v>
      </c>
      <c r="C2629" s="52" t="str">
        <f>VLOOKUP(J2629,city!$A$4:$D$352,4,0)</f>
        <v>安康</v>
      </c>
      <c r="D2629" s="57" t="s">
        <v>4520</v>
      </c>
      <c r="E2629" s="52" t="s">
        <v>6256</v>
      </c>
      <c r="F2629" s="53" t="str">
        <f t="shared" si="325"/>
        <v>108.693,32.701</v>
      </c>
      <c r="G2629" s="54" t="s">
        <v>795</v>
      </c>
      <c r="H2629" s="55" t="str">
        <f>"jingdian/"&amp;VLOOKUP(B2629,city!$C$4:$P$352,13,FALSE)&amp;"/"&amp;VLOOKUP(C2629,city!$D$4:$P$352,13,FALSE)&amp;"/jd/"&amp;K2629&amp;".jpg"</f>
        <v>jingdian/shanxi2/ankang/jd/6.jpg</v>
      </c>
      <c r="I2629" s="55" t="str">
        <f t="shared" si="327"/>
        <v>1a,1b</v>
      </c>
      <c r="J2629" s="51">
        <f t="shared" ref="J2629:J2692" si="330">IF(K2629&gt;K2628,J2628,J2628+1)</f>
        <v>263</v>
      </c>
      <c r="K2629" s="51">
        <f>IF(VLOOKUP(J2628,city!$K$4:$L$352,2,0)&gt;K2628,K2628+1,1)</f>
        <v>6</v>
      </c>
      <c r="L2629" s="51">
        <v>1</v>
      </c>
      <c r="M2629" s="51" t="s">
        <v>591</v>
      </c>
      <c r="N2629" s="17">
        <v>108.693</v>
      </c>
      <c r="O2629" s="17">
        <v>32.701000000000001</v>
      </c>
      <c r="P2629" s="51" t="str">
        <f t="shared" si="323"/>
        <v/>
      </c>
      <c r="Q2629" s="51">
        <v>1</v>
      </c>
      <c r="R2629" s="51">
        <f t="shared" si="324"/>
        <v>2</v>
      </c>
      <c r="S2629" s="51" t="str">
        <f t="shared" si="328"/>
        <v>1a</v>
      </c>
      <c r="T2629" s="51" t="str">
        <f t="shared" si="329"/>
        <v>1b</v>
      </c>
    </row>
    <row r="2630" spans="1:20" ht="20" customHeight="1" x14ac:dyDescent="0.15">
      <c r="A2630" s="51">
        <f t="shared" si="326"/>
        <v>126307</v>
      </c>
      <c r="B2630" s="52" t="str">
        <f>VLOOKUP(J2630,city!$A$4:$D$352,3,0)</f>
        <v>陕西</v>
      </c>
      <c r="C2630" s="52" t="str">
        <f>VLOOKUP(J2630,city!$A$4:$D$352,4,0)</f>
        <v>安康</v>
      </c>
      <c r="D2630" s="57" t="s">
        <v>6257</v>
      </c>
      <c r="E2630" s="52" t="s">
        <v>6258</v>
      </c>
      <c r="F2630" s="53" t="str">
        <f t="shared" si="325"/>
        <v>109.071,32.287</v>
      </c>
      <c r="G2630" s="54" t="s">
        <v>795</v>
      </c>
      <c r="H2630" s="55" t="str">
        <f>"jingdian/"&amp;VLOOKUP(B2630,city!$C$4:$P$352,13,FALSE)&amp;"/"&amp;VLOOKUP(C2630,city!$D$4:$P$352,13,FALSE)&amp;"/jd/"&amp;K2630&amp;".jpg"</f>
        <v>jingdian/shanxi2/ankang/jd/7.jpg</v>
      </c>
      <c r="I2630" s="55" t="str">
        <f t="shared" si="327"/>
        <v>1a,1b</v>
      </c>
      <c r="J2630" s="51">
        <f t="shared" si="330"/>
        <v>263</v>
      </c>
      <c r="K2630" s="51">
        <f>IF(VLOOKUP(J2629,city!$K$4:$L$352,2,0)&gt;K2629,K2629+1,1)</f>
        <v>7</v>
      </c>
      <c r="L2630" s="51">
        <v>1</v>
      </c>
      <c r="M2630" s="51" t="s">
        <v>591</v>
      </c>
      <c r="N2630" s="17">
        <v>109.071</v>
      </c>
      <c r="O2630" s="17">
        <v>32.286999999999999</v>
      </c>
      <c r="P2630" s="51" t="str">
        <f t="shared" si="323"/>
        <v/>
      </c>
      <c r="Q2630" s="51">
        <v>1</v>
      </c>
      <c r="R2630" s="51">
        <f t="shared" si="324"/>
        <v>2</v>
      </c>
      <c r="S2630" s="51" t="str">
        <f t="shared" si="328"/>
        <v>1a</v>
      </c>
      <c r="T2630" s="51" t="str">
        <f t="shared" si="329"/>
        <v>1b</v>
      </c>
    </row>
    <row r="2631" spans="1:20" ht="20" customHeight="1" x14ac:dyDescent="0.15">
      <c r="A2631" s="51">
        <f t="shared" si="326"/>
        <v>126308</v>
      </c>
      <c r="B2631" s="52" t="str">
        <f>VLOOKUP(J2631,city!$A$4:$D$352,3,0)</f>
        <v>陕西</v>
      </c>
      <c r="C2631" s="52" t="str">
        <f>VLOOKUP(J2631,city!$A$4:$D$352,4,0)</f>
        <v>安康</v>
      </c>
      <c r="D2631" s="57" t="s">
        <v>6259</v>
      </c>
      <c r="E2631" s="52" t="s">
        <v>6260</v>
      </c>
      <c r="F2631" s="53" t="str">
        <f t="shared" si="325"/>
        <v>108.712,33.763</v>
      </c>
      <c r="G2631" s="54" t="s">
        <v>795</v>
      </c>
      <c r="H2631" s="55" t="str">
        <f>"jingdian/"&amp;VLOOKUP(B2631,city!$C$4:$P$352,13,FALSE)&amp;"/"&amp;VLOOKUP(C2631,city!$D$4:$P$352,13,FALSE)&amp;"/jd/"&amp;K2631&amp;".jpg"</f>
        <v>jingdian/shanxi2/ankang/jd/8.jpg</v>
      </c>
      <c r="I2631" s="55" t="str">
        <f t="shared" si="327"/>
        <v>2a,2b</v>
      </c>
      <c r="J2631" s="51">
        <f t="shared" si="330"/>
        <v>263</v>
      </c>
      <c r="K2631" s="51">
        <f>IF(VLOOKUP(J2630,city!$K$4:$L$352,2,0)&gt;K2630,K2630+1,1)</f>
        <v>8</v>
      </c>
      <c r="L2631" s="51">
        <v>1</v>
      </c>
      <c r="M2631" s="51" t="s">
        <v>591</v>
      </c>
      <c r="N2631" s="17">
        <v>108.712</v>
      </c>
      <c r="O2631" s="17">
        <v>33.762999999999998</v>
      </c>
      <c r="P2631" s="51" t="str">
        <f t="shared" si="323"/>
        <v/>
      </c>
      <c r="Q2631" s="51">
        <v>2</v>
      </c>
      <c r="R2631" s="51">
        <f t="shared" si="324"/>
        <v>2</v>
      </c>
      <c r="S2631" s="51" t="str">
        <f t="shared" si="328"/>
        <v>2a</v>
      </c>
      <c r="T2631" s="51" t="str">
        <f t="shared" si="329"/>
        <v>2b</v>
      </c>
    </row>
    <row r="2632" spans="1:20" ht="20" customHeight="1" x14ac:dyDescent="0.15">
      <c r="A2632" s="51">
        <f t="shared" si="326"/>
        <v>126309</v>
      </c>
      <c r="B2632" s="52" t="str">
        <f>VLOOKUP(J2632,city!$A$4:$D$352,3,0)</f>
        <v>陕西</v>
      </c>
      <c r="C2632" s="52" t="str">
        <f>VLOOKUP(J2632,city!$A$4:$D$352,4,0)</f>
        <v>安康</v>
      </c>
      <c r="D2632" s="57" t="s">
        <v>6261</v>
      </c>
      <c r="E2632" s="52" t="s">
        <v>6262</v>
      </c>
      <c r="F2632" s="53" t="str">
        <f t="shared" si="325"/>
        <v>108.161,32.801</v>
      </c>
      <c r="G2632" s="54" t="s">
        <v>795</v>
      </c>
      <c r="H2632" s="55" t="str">
        <f>"jingdian/"&amp;VLOOKUP(B2632,city!$C$4:$P$352,13,FALSE)&amp;"/"&amp;VLOOKUP(C2632,city!$D$4:$P$352,13,FALSE)&amp;"/jd/"&amp;K2632&amp;".jpg"</f>
        <v>jingdian/shanxi2/ankang/jd/9.jpg</v>
      </c>
      <c r="I2632" s="55" t="str">
        <f t="shared" si="327"/>
        <v>9a,9b</v>
      </c>
      <c r="J2632" s="51">
        <f t="shared" si="330"/>
        <v>263</v>
      </c>
      <c r="K2632" s="51">
        <f>IF(VLOOKUP(J2631,city!$K$4:$L$352,2,0)&gt;K2631,K2631+1,1)</f>
        <v>9</v>
      </c>
      <c r="L2632" s="51">
        <v>1</v>
      </c>
      <c r="M2632" s="51" t="s">
        <v>591</v>
      </c>
      <c r="N2632" s="17">
        <v>108.161</v>
      </c>
      <c r="O2632" s="17">
        <v>32.801000000000002</v>
      </c>
      <c r="P2632" s="51" t="str">
        <f t="shared" si="323"/>
        <v/>
      </c>
      <c r="Q2632" s="51">
        <v>9</v>
      </c>
      <c r="R2632" s="51">
        <f t="shared" si="324"/>
        <v>9</v>
      </c>
      <c r="S2632" s="51" t="str">
        <f t="shared" si="328"/>
        <v>9a</v>
      </c>
      <c r="T2632" s="51" t="str">
        <f t="shared" si="329"/>
        <v>9b</v>
      </c>
    </row>
    <row r="2633" spans="1:20" ht="20" customHeight="1" x14ac:dyDescent="0.15">
      <c r="A2633" s="51">
        <f t="shared" si="326"/>
        <v>126310</v>
      </c>
      <c r="B2633" s="52" t="str">
        <f>VLOOKUP(J2633,city!$A$4:$D$352,3,0)</f>
        <v>陕西</v>
      </c>
      <c r="C2633" s="52" t="str">
        <f>VLOOKUP(J2633,city!$A$4:$D$352,4,0)</f>
        <v>安康</v>
      </c>
      <c r="D2633" s="57" t="s">
        <v>6263</v>
      </c>
      <c r="E2633" s="52" t="s">
        <v>6264</v>
      </c>
      <c r="F2633" s="53" t="str">
        <f t="shared" si="325"/>
        <v>109.098,32.784</v>
      </c>
      <c r="G2633" s="54" t="s">
        <v>795</v>
      </c>
      <c r="H2633" s="55" t="str">
        <f>"jingdian/"&amp;VLOOKUP(B2633,city!$C$4:$P$352,13,FALSE)&amp;"/"&amp;VLOOKUP(C2633,city!$D$4:$P$352,13,FALSE)&amp;"/jd/"&amp;K2633&amp;".jpg"</f>
        <v>jingdian/shanxi2/ankang/jd/10.jpg</v>
      </c>
      <c r="I2633" s="55" t="str">
        <f t="shared" si="327"/>
        <v>11a,11b</v>
      </c>
      <c r="J2633" s="51">
        <f t="shared" si="330"/>
        <v>263</v>
      </c>
      <c r="K2633" s="51">
        <f>IF(VLOOKUP(J2632,city!$K$4:$L$352,2,0)&gt;K2632,K2632+1,1)</f>
        <v>10</v>
      </c>
      <c r="L2633" s="51">
        <v>1</v>
      </c>
      <c r="M2633" s="51" t="s">
        <v>591</v>
      </c>
      <c r="N2633" s="17">
        <v>109.098</v>
      </c>
      <c r="O2633" s="17">
        <v>32.783999999999999</v>
      </c>
      <c r="P2633" s="51" t="str">
        <f t="shared" si="323"/>
        <v>108.7235,32.7774</v>
      </c>
      <c r="Q2633" s="51">
        <v>11</v>
      </c>
      <c r="R2633" s="51">
        <f t="shared" si="324"/>
        <v>11</v>
      </c>
      <c r="S2633" s="51" t="str">
        <f t="shared" si="328"/>
        <v>11a</v>
      </c>
      <c r="T2633" s="51" t="str">
        <f t="shared" si="329"/>
        <v>11b</v>
      </c>
    </row>
    <row r="2634" spans="1:20" ht="20" customHeight="1" x14ac:dyDescent="0.15">
      <c r="A2634" s="51">
        <f t="shared" si="326"/>
        <v>126401</v>
      </c>
      <c r="B2634" s="52" t="str">
        <f>VLOOKUP(J2634,city!$A$4:$D$352,3,0)</f>
        <v>陕西</v>
      </c>
      <c r="C2634" s="52" t="str">
        <f>VLOOKUP(J2634,city!$A$4:$D$352,4,0)</f>
        <v>商洛</v>
      </c>
      <c r="D2634" s="57" t="s">
        <v>6265</v>
      </c>
      <c r="E2634" s="52" t="s">
        <v>6266</v>
      </c>
      <c r="F2634" s="53" t="str">
        <f t="shared" si="325"/>
        <v>110.573,33.361</v>
      </c>
      <c r="G2634" s="54" t="s">
        <v>795</v>
      </c>
      <c r="H2634" s="55" t="str">
        <f>"jingdian/"&amp;VLOOKUP(B2634,city!$C$4:$P$352,13,FALSE)&amp;"/"&amp;VLOOKUP(C2634,city!$D$4:$P$352,13,FALSE)&amp;"/jd/"&amp;K2634&amp;".jpg"</f>
        <v>jingdian/shanxi2/shangluo/jd/1.jpg</v>
      </c>
      <c r="I2634" s="55" t="str">
        <f t="shared" si="327"/>
        <v>6a,6b</v>
      </c>
      <c r="J2634" s="51">
        <f t="shared" si="330"/>
        <v>264</v>
      </c>
      <c r="K2634" s="51">
        <f>IF(VLOOKUP(J2633,city!$K$4:$L$352,2,0)&gt;K2633,K2633+1,1)</f>
        <v>1</v>
      </c>
      <c r="L2634" s="51">
        <v>1</v>
      </c>
      <c r="M2634" s="51" t="s">
        <v>593</v>
      </c>
      <c r="N2634" s="17">
        <v>110.57299999999999</v>
      </c>
      <c r="O2634" s="17">
        <v>33.360999999999997</v>
      </c>
      <c r="P2634" s="51" t="str">
        <f t="shared" si="323"/>
        <v/>
      </c>
      <c r="Q2634" s="51">
        <v>6</v>
      </c>
      <c r="R2634" s="51">
        <f t="shared" si="324"/>
        <v>6</v>
      </c>
      <c r="S2634" s="51" t="str">
        <f t="shared" si="328"/>
        <v>6a</v>
      </c>
      <c r="T2634" s="51" t="str">
        <f t="shared" si="329"/>
        <v>6b</v>
      </c>
    </row>
    <row r="2635" spans="1:20" ht="20" customHeight="1" x14ac:dyDescent="0.15">
      <c r="A2635" s="51">
        <f t="shared" si="326"/>
        <v>126402</v>
      </c>
      <c r="B2635" s="52" t="str">
        <f>VLOOKUP(J2635,city!$A$4:$D$352,3,0)</f>
        <v>陕西</v>
      </c>
      <c r="C2635" s="52" t="str">
        <f>VLOOKUP(J2635,city!$A$4:$D$352,4,0)</f>
        <v>商洛</v>
      </c>
      <c r="D2635" s="57" t="s">
        <v>6267</v>
      </c>
      <c r="E2635" s="52" t="s">
        <v>6268</v>
      </c>
      <c r="F2635" s="53" t="str">
        <f t="shared" si="325"/>
        <v>108.833,33.461</v>
      </c>
      <c r="G2635" s="54" t="s">
        <v>795</v>
      </c>
      <c r="H2635" s="55" t="str">
        <f>"jingdian/"&amp;VLOOKUP(B2635,city!$C$4:$P$352,13,FALSE)&amp;"/"&amp;VLOOKUP(C2635,city!$D$4:$P$352,13,FALSE)&amp;"/jd/"&amp;K2635&amp;".jpg"</f>
        <v>jingdian/shanxi2/shangluo/jd/2.jpg</v>
      </c>
      <c r="I2635" s="55" t="str">
        <f t="shared" si="327"/>
        <v>11a,11b</v>
      </c>
      <c r="J2635" s="51">
        <f t="shared" si="330"/>
        <v>264</v>
      </c>
      <c r="K2635" s="51">
        <f>IF(VLOOKUP(J2634,city!$K$4:$L$352,2,0)&gt;K2634,K2634+1,1)</f>
        <v>2</v>
      </c>
      <c r="L2635" s="51">
        <v>1</v>
      </c>
      <c r="M2635" s="51" t="s">
        <v>593</v>
      </c>
      <c r="N2635" s="17">
        <v>108.833</v>
      </c>
      <c r="O2635" s="17">
        <v>33.460999999999999</v>
      </c>
      <c r="P2635" s="51" t="str">
        <f t="shared" si="323"/>
        <v/>
      </c>
      <c r="Q2635" s="51">
        <v>11</v>
      </c>
      <c r="R2635" s="51">
        <f t="shared" si="324"/>
        <v>11</v>
      </c>
      <c r="S2635" s="51" t="str">
        <f t="shared" si="328"/>
        <v>11a</v>
      </c>
      <c r="T2635" s="51" t="str">
        <f t="shared" si="329"/>
        <v>11b</v>
      </c>
    </row>
    <row r="2636" spans="1:20" ht="20" customHeight="1" x14ac:dyDescent="0.15">
      <c r="A2636" s="51">
        <f t="shared" si="326"/>
        <v>126403</v>
      </c>
      <c r="B2636" s="52" t="str">
        <f>VLOOKUP(J2636,city!$A$4:$D$352,3,0)</f>
        <v>陕西</v>
      </c>
      <c r="C2636" s="52" t="str">
        <f>VLOOKUP(J2636,city!$A$4:$D$352,4,0)</f>
        <v>商洛</v>
      </c>
      <c r="D2636" s="57" t="s">
        <v>6269</v>
      </c>
      <c r="E2636" s="52" t="s">
        <v>6270</v>
      </c>
      <c r="F2636" s="53" t="str">
        <f t="shared" si="325"/>
        <v>109.008,33.813</v>
      </c>
      <c r="G2636" s="54" t="s">
        <v>795</v>
      </c>
      <c r="H2636" s="55" t="str">
        <f>"jingdian/"&amp;VLOOKUP(B2636,city!$C$4:$P$352,13,FALSE)&amp;"/"&amp;VLOOKUP(C2636,city!$D$4:$P$352,13,FALSE)&amp;"/jd/"&amp;K2636&amp;".jpg"</f>
        <v>jingdian/shanxi2/shangluo/jd/3.jpg</v>
      </c>
      <c r="I2636" s="55" t="str">
        <f t="shared" si="327"/>
        <v>1a,1b</v>
      </c>
      <c r="J2636" s="51">
        <f t="shared" si="330"/>
        <v>264</v>
      </c>
      <c r="K2636" s="51">
        <f>IF(VLOOKUP(J2635,city!$K$4:$L$352,2,0)&gt;K2635,K2635+1,1)</f>
        <v>3</v>
      </c>
      <c r="L2636" s="51">
        <v>1</v>
      </c>
      <c r="M2636" s="51" t="s">
        <v>593</v>
      </c>
      <c r="N2636" s="17">
        <v>109.008</v>
      </c>
      <c r="O2636" s="17">
        <v>33.813000000000002</v>
      </c>
      <c r="P2636" s="51" t="str">
        <f t="shared" si="323"/>
        <v/>
      </c>
      <c r="Q2636" s="51">
        <v>1</v>
      </c>
      <c r="R2636" s="51">
        <f t="shared" si="324"/>
        <v>2</v>
      </c>
      <c r="S2636" s="51" t="str">
        <f t="shared" si="328"/>
        <v>1a</v>
      </c>
      <c r="T2636" s="51" t="str">
        <f t="shared" si="329"/>
        <v>1b</v>
      </c>
    </row>
    <row r="2637" spans="1:20" ht="20" customHeight="1" x14ac:dyDescent="0.15">
      <c r="A2637" s="51">
        <f t="shared" si="326"/>
        <v>126404</v>
      </c>
      <c r="B2637" s="52" t="str">
        <f>VLOOKUP(J2637,city!$A$4:$D$352,3,0)</f>
        <v>陕西</v>
      </c>
      <c r="C2637" s="52" t="str">
        <f>VLOOKUP(J2637,city!$A$4:$D$352,4,0)</f>
        <v>商洛</v>
      </c>
      <c r="D2637" s="57" t="s">
        <v>6271</v>
      </c>
      <c r="E2637" s="52" t="s">
        <v>6272</v>
      </c>
      <c r="F2637" s="53" t="str">
        <f t="shared" si="325"/>
        <v>110.355,33.649</v>
      </c>
      <c r="G2637" s="54" t="s">
        <v>795</v>
      </c>
      <c r="H2637" s="55" t="str">
        <f>"jingdian/"&amp;VLOOKUP(B2637,city!$C$4:$P$352,13,FALSE)&amp;"/"&amp;VLOOKUP(C2637,city!$D$4:$P$352,13,FALSE)&amp;"/jd/"&amp;K2637&amp;".jpg"</f>
        <v>jingdian/shanxi2/shangluo/jd/4.jpg</v>
      </c>
      <c r="I2637" s="55" t="str">
        <f t="shared" si="327"/>
        <v>6a,6b</v>
      </c>
      <c r="J2637" s="51">
        <f t="shared" si="330"/>
        <v>264</v>
      </c>
      <c r="K2637" s="51">
        <f>IF(VLOOKUP(J2636,city!$K$4:$L$352,2,0)&gt;K2636,K2636+1,1)</f>
        <v>4</v>
      </c>
      <c r="L2637" s="51">
        <v>1</v>
      </c>
      <c r="M2637" s="51" t="s">
        <v>593</v>
      </c>
      <c r="N2637" s="17">
        <v>110.355</v>
      </c>
      <c r="O2637" s="17">
        <v>33.649000000000001</v>
      </c>
      <c r="P2637" s="51" t="str">
        <f t="shared" ref="P2637:P2700" si="331">IF(K2637=10,SUM(N2628:N2637)/10&amp;","&amp;SUM(O2628:O2637)/10,"")</f>
        <v/>
      </c>
      <c r="Q2637" s="51">
        <v>6</v>
      </c>
      <c r="R2637" s="51">
        <f t="shared" si="324"/>
        <v>6</v>
      </c>
      <c r="S2637" s="51" t="str">
        <f t="shared" si="328"/>
        <v>6a</v>
      </c>
      <c r="T2637" s="51" t="str">
        <f t="shared" si="329"/>
        <v>6b</v>
      </c>
    </row>
    <row r="2638" spans="1:20" ht="20" customHeight="1" x14ac:dyDescent="0.15">
      <c r="A2638" s="51">
        <f t="shared" si="326"/>
        <v>126405</v>
      </c>
      <c r="B2638" s="52" t="str">
        <f>VLOOKUP(J2638,city!$A$4:$D$352,3,0)</f>
        <v>陕西</v>
      </c>
      <c r="C2638" s="52" t="str">
        <f>VLOOKUP(J2638,city!$A$4:$D$352,4,0)</f>
        <v>商洛</v>
      </c>
      <c r="D2638" s="57" t="s">
        <v>6273</v>
      </c>
      <c r="E2638" s="52" t="s">
        <v>6274</v>
      </c>
      <c r="F2638" s="53" t="str">
        <f t="shared" si="325"/>
        <v>110.041,33.403</v>
      </c>
      <c r="G2638" s="54" t="s">
        <v>795</v>
      </c>
      <c r="H2638" s="55" t="str">
        <f>"jingdian/"&amp;VLOOKUP(B2638,city!$C$4:$P$352,13,FALSE)&amp;"/"&amp;VLOOKUP(C2638,city!$D$4:$P$352,13,FALSE)&amp;"/jd/"&amp;K2638&amp;".jpg"</f>
        <v>jingdian/shanxi2/shangluo/jd/5.jpg</v>
      </c>
      <c r="I2638" s="55" t="str">
        <f t="shared" si="327"/>
        <v>1a,1b</v>
      </c>
      <c r="J2638" s="51">
        <f t="shared" si="330"/>
        <v>264</v>
      </c>
      <c r="K2638" s="51">
        <f>IF(VLOOKUP(J2637,city!$K$4:$L$352,2,0)&gt;K2637,K2637+1,1)</f>
        <v>5</v>
      </c>
      <c r="L2638" s="51">
        <v>1</v>
      </c>
      <c r="M2638" s="51" t="s">
        <v>593</v>
      </c>
      <c r="N2638" s="17">
        <v>110.041</v>
      </c>
      <c r="O2638" s="17">
        <v>33.402999999999999</v>
      </c>
      <c r="P2638" s="51" t="str">
        <f t="shared" si="331"/>
        <v/>
      </c>
      <c r="Q2638" s="51">
        <v>1</v>
      </c>
      <c r="R2638" s="51">
        <f t="shared" si="324"/>
        <v>2</v>
      </c>
      <c r="S2638" s="51" t="str">
        <f t="shared" si="328"/>
        <v>1a</v>
      </c>
      <c r="T2638" s="51" t="str">
        <f t="shared" si="329"/>
        <v>1b</v>
      </c>
    </row>
    <row r="2639" spans="1:20" ht="20" customHeight="1" x14ac:dyDescent="0.15">
      <c r="A2639" s="51">
        <f t="shared" si="326"/>
        <v>126406</v>
      </c>
      <c r="B2639" s="52" t="str">
        <f>VLOOKUP(J2639,city!$A$4:$D$352,3,0)</f>
        <v>陕西</v>
      </c>
      <c r="C2639" s="52" t="str">
        <f>VLOOKUP(J2639,city!$A$4:$D$352,4,0)</f>
        <v>商洛</v>
      </c>
      <c r="D2639" s="57" t="s">
        <v>6275</v>
      </c>
      <c r="E2639" s="52" t="s">
        <v>6276</v>
      </c>
      <c r="F2639" s="53" t="str">
        <f t="shared" si="325"/>
        <v>110.332,33.701</v>
      </c>
      <c r="G2639" s="54" t="s">
        <v>795</v>
      </c>
      <c r="H2639" s="55" t="str">
        <f>"jingdian/"&amp;VLOOKUP(B2639,city!$C$4:$P$352,13,FALSE)&amp;"/"&amp;VLOOKUP(C2639,city!$D$4:$P$352,13,FALSE)&amp;"/jd/"&amp;K2639&amp;".jpg"</f>
        <v>jingdian/shanxi2/shangluo/jd/6.jpg</v>
      </c>
      <c r="I2639" s="55" t="str">
        <f t="shared" si="327"/>
        <v>12a,12b</v>
      </c>
      <c r="J2639" s="51">
        <f t="shared" si="330"/>
        <v>264</v>
      </c>
      <c r="K2639" s="51">
        <f>IF(VLOOKUP(J2638,city!$K$4:$L$352,2,0)&gt;K2638,K2638+1,1)</f>
        <v>6</v>
      </c>
      <c r="L2639" s="51">
        <v>1</v>
      </c>
      <c r="M2639" s="51" t="s">
        <v>593</v>
      </c>
      <c r="N2639" s="17">
        <v>110.33199999999999</v>
      </c>
      <c r="O2639" s="17">
        <v>33.701000000000001</v>
      </c>
      <c r="P2639" s="51" t="str">
        <f t="shared" si="331"/>
        <v/>
      </c>
      <c r="Q2639" s="51">
        <v>12</v>
      </c>
      <c r="R2639" s="51">
        <f t="shared" si="324"/>
        <v>12</v>
      </c>
      <c r="S2639" s="51" t="str">
        <f t="shared" si="328"/>
        <v>12a</v>
      </c>
      <c r="T2639" s="51" t="str">
        <f t="shared" si="329"/>
        <v>12b</v>
      </c>
    </row>
    <row r="2640" spans="1:20" ht="20" customHeight="1" x14ac:dyDescent="0.15">
      <c r="A2640" s="51">
        <f t="shared" si="326"/>
        <v>126407</v>
      </c>
      <c r="B2640" s="52" t="str">
        <f>VLOOKUP(J2640,city!$A$4:$D$352,3,0)</f>
        <v>陕西</v>
      </c>
      <c r="C2640" s="52" t="str">
        <f>VLOOKUP(J2640,city!$A$4:$D$352,4,0)</f>
        <v>商洛</v>
      </c>
      <c r="D2640" s="57" t="s">
        <v>6277</v>
      </c>
      <c r="E2640" s="52" t="s">
        <v>6278</v>
      </c>
      <c r="F2640" s="53" t="str">
        <f t="shared" si="325"/>
        <v>109.047,33.309</v>
      </c>
      <c r="G2640" s="54" t="s">
        <v>795</v>
      </c>
      <c r="H2640" s="55" t="str">
        <f>"jingdian/"&amp;VLOOKUP(B2640,city!$C$4:$P$352,13,FALSE)&amp;"/"&amp;VLOOKUP(C2640,city!$D$4:$P$352,13,FALSE)&amp;"/jd/"&amp;K2640&amp;".jpg"</f>
        <v>jingdian/shanxi2/shangluo/jd/7.jpg</v>
      </c>
      <c r="I2640" s="55" t="str">
        <f t="shared" si="327"/>
        <v>11a,11b</v>
      </c>
      <c r="J2640" s="51">
        <f t="shared" si="330"/>
        <v>264</v>
      </c>
      <c r="K2640" s="51">
        <f>IF(VLOOKUP(J2639,city!$K$4:$L$352,2,0)&gt;K2639,K2639+1,1)</f>
        <v>7</v>
      </c>
      <c r="L2640" s="51">
        <v>1</v>
      </c>
      <c r="M2640" s="51" t="s">
        <v>593</v>
      </c>
      <c r="N2640" s="17">
        <v>109.047</v>
      </c>
      <c r="O2640" s="17">
        <v>33.308999999999997</v>
      </c>
      <c r="P2640" s="51" t="str">
        <f t="shared" si="331"/>
        <v/>
      </c>
      <c r="Q2640" s="51">
        <v>11</v>
      </c>
      <c r="R2640" s="51">
        <f t="shared" si="324"/>
        <v>14</v>
      </c>
      <c r="S2640" s="51" t="str">
        <f t="shared" si="328"/>
        <v>11a</v>
      </c>
      <c r="T2640" s="51" t="str">
        <f t="shared" si="329"/>
        <v>11b</v>
      </c>
    </row>
    <row r="2641" spans="1:20" ht="20" customHeight="1" x14ac:dyDescent="0.15">
      <c r="A2641" s="51">
        <f t="shared" si="326"/>
        <v>126408</v>
      </c>
      <c r="B2641" s="52" t="str">
        <f>VLOOKUP(J2641,city!$A$4:$D$352,3,0)</f>
        <v>陕西</v>
      </c>
      <c r="C2641" s="52" t="str">
        <f>VLOOKUP(J2641,city!$A$4:$D$352,4,0)</f>
        <v>商洛</v>
      </c>
      <c r="D2641" s="57" t="s">
        <v>6279</v>
      </c>
      <c r="E2641" s="52" t="s">
        <v>6280</v>
      </c>
      <c r="F2641" s="53" t="str">
        <f t="shared" si="325"/>
        <v>109.172,33.572</v>
      </c>
      <c r="G2641" s="54" t="s">
        <v>795</v>
      </c>
      <c r="H2641" s="55" t="str">
        <f>"jingdian/"&amp;VLOOKUP(B2641,city!$C$4:$P$352,13,FALSE)&amp;"/"&amp;VLOOKUP(C2641,city!$D$4:$P$352,13,FALSE)&amp;"/jd/"&amp;K2641&amp;".jpg"</f>
        <v>jingdian/shanxi2/shangluo/jd/8.jpg</v>
      </c>
      <c r="I2641" s="55" t="str">
        <f t="shared" si="327"/>
        <v>9a,9b</v>
      </c>
      <c r="J2641" s="51">
        <f t="shared" si="330"/>
        <v>264</v>
      </c>
      <c r="K2641" s="51">
        <f>IF(VLOOKUP(J2640,city!$K$4:$L$352,2,0)&gt;K2640,K2640+1,1)</f>
        <v>8</v>
      </c>
      <c r="L2641" s="51">
        <v>1</v>
      </c>
      <c r="M2641" s="51" t="s">
        <v>593</v>
      </c>
      <c r="N2641" s="17">
        <v>109.172</v>
      </c>
      <c r="O2641" s="17">
        <v>33.572000000000003</v>
      </c>
      <c r="P2641" s="51" t="str">
        <f t="shared" si="331"/>
        <v/>
      </c>
      <c r="Q2641" s="51">
        <v>9</v>
      </c>
      <c r="R2641" s="51">
        <f t="shared" si="324"/>
        <v>9</v>
      </c>
      <c r="S2641" s="51" t="str">
        <f t="shared" si="328"/>
        <v>9a</v>
      </c>
      <c r="T2641" s="51" t="str">
        <f t="shared" si="329"/>
        <v>9b</v>
      </c>
    </row>
    <row r="2642" spans="1:20" ht="20" customHeight="1" x14ac:dyDescent="0.15">
      <c r="A2642" s="51">
        <f t="shared" si="326"/>
        <v>126409</v>
      </c>
      <c r="B2642" s="52" t="str">
        <f>VLOOKUP(J2642,city!$A$4:$D$352,3,0)</f>
        <v>陕西</v>
      </c>
      <c r="C2642" s="52" t="str">
        <f>VLOOKUP(J2642,city!$A$4:$D$352,4,0)</f>
        <v>商洛</v>
      </c>
      <c r="D2642" s="57" t="s">
        <v>6281</v>
      </c>
      <c r="E2642" s="52" t="s">
        <v>6282</v>
      </c>
      <c r="F2642" s="53" t="str">
        <f t="shared" si="325"/>
        <v>109.249,33.288</v>
      </c>
      <c r="G2642" s="54" t="s">
        <v>795</v>
      </c>
      <c r="H2642" s="55" t="str">
        <f>"jingdian/"&amp;VLOOKUP(B2642,city!$C$4:$P$352,13,FALSE)&amp;"/"&amp;VLOOKUP(C2642,city!$D$4:$P$352,13,FALSE)&amp;"/jd/"&amp;K2642&amp;".jpg"</f>
        <v>jingdian/shanxi2/shangluo/jd/9.jpg</v>
      </c>
      <c r="I2642" s="55" t="str">
        <f t="shared" si="327"/>
        <v>9a,9b</v>
      </c>
      <c r="J2642" s="51">
        <f t="shared" si="330"/>
        <v>264</v>
      </c>
      <c r="K2642" s="51">
        <f>IF(VLOOKUP(J2641,city!$K$4:$L$352,2,0)&gt;K2641,K2641+1,1)</f>
        <v>9</v>
      </c>
      <c r="L2642" s="51">
        <v>1</v>
      </c>
      <c r="M2642" s="51" t="s">
        <v>593</v>
      </c>
      <c r="N2642" s="17">
        <v>109.249</v>
      </c>
      <c r="O2642" s="17">
        <v>33.287999999999997</v>
      </c>
      <c r="P2642" s="51" t="str">
        <f t="shared" si="331"/>
        <v/>
      </c>
      <c r="Q2642" s="51">
        <v>9</v>
      </c>
      <c r="R2642" s="51">
        <f t="shared" si="324"/>
        <v>9</v>
      </c>
      <c r="S2642" s="51" t="str">
        <f t="shared" si="328"/>
        <v>9a</v>
      </c>
      <c r="T2642" s="51" t="str">
        <f t="shared" si="329"/>
        <v>9b</v>
      </c>
    </row>
    <row r="2643" spans="1:20" ht="20" customHeight="1" x14ac:dyDescent="0.15">
      <c r="A2643" s="51">
        <f t="shared" si="326"/>
        <v>126410</v>
      </c>
      <c r="B2643" s="52" t="str">
        <f>VLOOKUP(J2643,city!$A$4:$D$352,3,0)</f>
        <v>陕西</v>
      </c>
      <c r="C2643" s="52" t="str">
        <f>VLOOKUP(J2643,city!$A$4:$D$352,4,0)</f>
        <v>商洛</v>
      </c>
      <c r="D2643" s="57" t="s">
        <v>6283</v>
      </c>
      <c r="E2643" s="52" t="s">
        <v>6284</v>
      </c>
      <c r="F2643" s="53" t="str">
        <f t="shared" si="325"/>
        <v>108.661,33.445</v>
      </c>
      <c r="G2643" s="54" t="s">
        <v>795</v>
      </c>
      <c r="H2643" s="55" t="str">
        <f>"jingdian/"&amp;VLOOKUP(B2643,city!$C$4:$P$352,13,FALSE)&amp;"/"&amp;VLOOKUP(C2643,city!$D$4:$P$352,13,FALSE)&amp;"/jd/"&amp;K2643&amp;".jpg"</f>
        <v>jingdian/shanxi2/shangluo/jd/10.jpg</v>
      </c>
      <c r="I2643" s="55" t="str">
        <f t="shared" si="327"/>
        <v>2a,2b</v>
      </c>
      <c r="J2643" s="51">
        <f t="shared" si="330"/>
        <v>264</v>
      </c>
      <c r="K2643" s="51">
        <f>IF(VLOOKUP(J2642,city!$K$4:$L$352,2,0)&gt;K2642,K2642+1,1)</f>
        <v>10</v>
      </c>
      <c r="L2643" s="51">
        <v>1</v>
      </c>
      <c r="M2643" s="51" t="s">
        <v>593</v>
      </c>
      <c r="N2643" s="17">
        <v>108.661</v>
      </c>
      <c r="O2643" s="17">
        <v>33.445</v>
      </c>
      <c r="P2643" s="51" t="str">
        <f t="shared" si="331"/>
        <v>109.5271,33.5002</v>
      </c>
      <c r="Q2643" s="51">
        <v>2</v>
      </c>
      <c r="R2643" s="51">
        <f t="shared" si="324"/>
        <v>30</v>
      </c>
      <c r="S2643" s="51" t="str">
        <f t="shared" si="328"/>
        <v>2a</v>
      </c>
      <c r="T2643" s="51" t="str">
        <f t="shared" si="329"/>
        <v>2b</v>
      </c>
    </row>
    <row r="2644" spans="1:20" ht="20" customHeight="1" x14ac:dyDescent="0.15">
      <c r="A2644" s="51">
        <f t="shared" si="326"/>
        <v>126501</v>
      </c>
      <c r="B2644" s="52" t="str">
        <f>VLOOKUP(J2644,city!$A$4:$D$352,3,0)</f>
        <v>甘肃</v>
      </c>
      <c r="C2644" s="52" t="str">
        <f>VLOOKUP(J2644,city!$A$4:$D$352,4,0)</f>
        <v>兰州</v>
      </c>
      <c r="D2644" s="57" t="s">
        <v>6285</v>
      </c>
      <c r="E2644" s="52" t="s">
        <v>6286</v>
      </c>
      <c r="F2644" s="53" t="str">
        <f t="shared" si="325"/>
        <v>103.824,36.072</v>
      </c>
      <c r="G2644" s="54" t="s">
        <v>795</v>
      </c>
      <c r="H2644" s="55" t="str">
        <f>"jingdian/"&amp;VLOOKUP(B2644,city!$C$4:$P$352,13,FALSE)&amp;"/"&amp;VLOOKUP(C2644,city!$D$4:$P$352,13,FALSE)&amp;"/jd/"&amp;K2644&amp;".jpg"</f>
        <v>jingdian/gansu/lanzhou/jd/1.jpg</v>
      </c>
      <c r="I2644" s="55" t="str">
        <f t="shared" si="327"/>
        <v>17a,17b</v>
      </c>
      <c r="J2644" s="51">
        <f t="shared" si="330"/>
        <v>265</v>
      </c>
      <c r="K2644" s="51">
        <f>IF(VLOOKUP(J2643,city!$K$4:$L$352,2,0)&gt;K2643,K2643+1,1)</f>
        <v>1</v>
      </c>
      <c r="L2644" s="51">
        <v>1</v>
      </c>
      <c r="M2644" s="51" t="s">
        <v>596</v>
      </c>
      <c r="N2644" s="17">
        <v>103.824</v>
      </c>
      <c r="O2644" s="17">
        <v>36.072000000000003</v>
      </c>
      <c r="P2644" s="51" t="str">
        <f t="shared" si="331"/>
        <v/>
      </c>
      <c r="Q2644" s="51">
        <v>17</v>
      </c>
      <c r="R2644" s="51">
        <f t="shared" si="324"/>
        <v>17</v>
      </c>
      <c r="S2644" s="51" t="str">
        <f t="shared" si="328"/>
        <v>17a</v>
      </c>
      <c r="T2644" s="51" t="str">
        <f t="shared" si="329"/>
        <v>17b</v>
      </c>
    </row>
    <row r="2645" spans="1:20" ht="20" customHeight="1" x14ac:dyDescent="0.15">
      <c r="A2645" s="51">
        <f t="shared" si="326"/>
        <v>126502</v>
      </c>
      <c r="B2645" s="52" t="str">
        <f>VLOOKUP(J2645,city!$A$4:$D$352,3,0)</f>
        <v>甘肃</v>
      </c>
      <c r="C2645" s="52" t="str">
        <f>VLOOKUP(J2645,city!$A$4:$D$352,4,0)</f>
        <v>兰州</v>
      </c>
      <c r="D2645" s="57" t="s">
        <v>6287</v>
      </c>
      <c r="E2645" s="52" t="s">
        <v>6288</v>
      </c>
      <c r="F2645" s="53" t="str">
        <f t="shared" si="325"/>
        <v>103.851,36.069</v>
      </c>
      <c r="G2645" s="54" t="s">
        <v>795</v>
      </c>
      <c r="H2645" s="55" t="str">
        <f>"jingdian/"&amp;VLOOKUP(B2645,city!$C$4:$P$352,13,FALSE)&amp;"/"&amp;VLOOKUP(C2645,city!$D$4:$P$352,13,FALSE)&amp;"/jd/"&amp;K2645&amp;".jpg"</f>
        <v>jingdian/gansu/lanzhou/jd/2.jpg</v>
      </c>
      <c r="I2645" s="55" t="str">
        <f t="shared" si="327"/>
        <v>2a,2b</v>
      </c>
      <c r="J2645" s="51">
        <f t="shared" si="330"/>
        <v>265</v>
      </c>
      <c r="K2645" s="51">
        <f>IF(VLOOKUP(J2644,city!$K$4:$L$352,2,0)&gt;K2644,K2644+1,1)</f>
        <v>2</v>
      </c>
      <c r="L2645" s="51">
        <v>1</v>
      </c>
      <c r="M2645" s="51" t="s">
        <v>596</v>
      </c>
      <c r="N2645" s="17">
        <v>103.851</v>
      </c>
      <c r="O2645" s="17">
        <v>36.069000000000003</v>
      </c>
      <c r="P2645" s="51" t="str">
        <f t="shared" si="331"/>
        <v/>
      </c>
      <c r="Q2645" s="51">
        <v>2</v>
      </c>
      <c r="R2645" s="51">
        <f t="shared" si="324"/>
        <v>1</v>
      </c>
      <c r="S2645" s="51" t="str">
        <f t="shared" si="328"/>
        <v>2a</v>
      </c>
      <c r="T2645" s="51" t="str">
        <f t="shared" si="329"/>
        <v>2b</v>
      </c>
    </row>
    <row r="2646" spans="1:20" ht="20" customHeight="1" x14ac:dyDescent="0.15">
      <c r="A2646" s="51">
        <f t="shared" si="326"/>
        <v>126503</v>
      </c>
      <c r="B2646" s="52" t="str">
        <f>VLOOKUP(J2646,city!$A$4:$D$352,3,0)</f>
        <v>甘肃</v>
      </c>
      <c r="C2646" s="52" t="str">
        <f>VLOOKUP(J2646,city!$A$4:$D$352,4,0)</f>
        <v>兰州</v>
      </c>
      <c r="D2646" s="57" t="s">
        <v>6289</v>
      </c>
      <c r="E2646" s="52" t="s">
        <v>6290</v>
      </c>
      <c r="F2646" s="53" t="str">
        <f t="shared" si="325"/>
        <v>103.825,36.072</v>
      </c>
      <c r="G2646" s="54" t="s">
        <v>795</v>
      </c>
      <c r="H2646" s="55" t="str">
        <f>"jingdian/"&amp;VLOOKUP(B2646,city!$C$4:$P$352,13,FALSE)&amp;"/"&amp;VLOOKUP(C2646,city!$D$4:$P$352,13,FALSE)&amp;"/jd/"&amp;K2646&amp;".jpg"</f>
        <v>jingdian/gansu/lanzhou/jd/3.jpg</v>
      </c>
      <c r="I2646" s="55" t="str">
        <f t="shared" si="327"/>
        <v>14a,14b</v>
      </c>
      <c r="J2646" s="51">
        <f t="shared" si="330"/>
        <v>265</v>
      </c>
      <c r="K2646" s="51">
        <f>IF(VLOOKUP(J2645,city!$K$4:$L$352,2,0)&gt;K2645,K2645+1,1)</f>
        <v>3</v>
      </c>
      <c r="L2646" s="51">
        <v>1</v>
      </c>
      <c r="M2646" s="51" t="s">
        <v>596</v>
      </c>
      <c r="N2646" s="17">
        <v>103.825</v>
      </c>
      <c r="O2646" s="17">
        <v>36.072000000000003</v>
      </c>
      <c r="P2646" s="51" t="str">
        <f t="shared" si="331"/>
        <v/>
      </c>
      <c r="Q2646" s="51">
        <v>14</v>
      </c>
      <c r="R2646" s="51">
        <f t="shared" si="324"/>
        <v>14</v>
      </c>
      <c r="S2646" s="51" t="str">
        <f t="shared" si="328"/>
        <v>14a</v>
      </c>
      <c r="T2646" s="51" t="str">
        <f t="shared" si="329"/>
        <v>14b</v>
      </c>
    </row>
    <row r="2647" spans="1:20" ht="20" customHeight="1" x14ac:dyDescent="0.15">
      <c r="A2647" s="51">
        <f t="shared" si="326"/>
        <v>126504</v>
      </c>
      <c r="B2647" s="52" t="str">
        <f>VLOOKUP(J2647,city!$A$4:$D$352,3,0)</f>
        <v>甘肃</v>
      </c>
      <c r="C2647" s="52" t="str">
        <f>VLOOKUP(J2647,city!$A$4:$D$352,4,0)</f>
        <v>兰州</v>
      </c>
      <c r="D2647" s="57" t="s">
        <v>6291</v>
      </c>
      <c r="E2647" s="52" t="s">
        <v>6292</v>
      </c>
      <c r="F2647" s="53" t="str">
        <f t="shared" si="325"/>
        <v>102.743,36.698</v>
      </c>
      <c r="G2647" s="54" t="s">
        <v>795</v>
      </c>
      <c r="H2647" s="55" t="str">
        <f>"jingdian/"&amp;VLOOKUP(B2647,city!$C$4:$P$352,13,FALSE)&amp;"/"&amp;VLOOKUP(C2647,city!$D$4:$P$352,13,FALSE)&amp;"/jd/"&amp;K2647&amp;".jpg"</f>
        <v>jingdian/gansu/lanzhou/jd/4.jpg</v>
      </c>
      <c r="I2647" s="55" t="str">
        <f t="shared" si="327"/>
        <v>6a,6b</v>
      </c>
      <c r="J2647" s="51">
        <f t="shared" si="330"/>
        <v>265</v>
      </c>
      <c r="K2647" s="51">
        <f>IF(VLOOKUP(J2646,city!$K$4:$L$352,2,0)&gt;K2646,K2646+1,1)</f>
        <v>4</v>
      </c>
      <c r="L2647" s="51">
        <v>1</v>
      </c>
      <c r="M2647" s="51" t="s">
        <v>596</v>
      </c>
      <c r="N2647" s="17">
        <v>102.74299999999999</v>
      </c>
      <c r="O2647" s="17">
        <v>36.698</v>
      </c>
      <c r="P2647" s="51" t="str">
        <f t="shared" si="331"/>
        <v/>
      </c>
      <c r="Q2647" s="51">
        <v>6</v>
      </c>
      <c r="R2647" s="51">
        <f t="shared" si="324"/>
        <v>6</v>
      </c>
      <c r="S2647" s="51" t="str">
        <f t="shared" si="328"/>
        <v>6a</v>
      </c>
      <c r="T2647" s="51" t="str">
        <f t="shared" si="329"/>
        <v>6b</v>
      </c>
    </row>
    <row r="2648" spans="1:20" ht="20" customHeight="1" x14ac:dyDescent="0.15">
      <c r="A2648" s="51">
        <f t="shared" si="326"/>
        <v>126505</v>
      </c>
      <c r="B2648" s="52" t="str">
        <f>VLOOKUP(J2648,city!$A$4:$D$352,3,0)</f>
        <v>甘肃</v>
      </c>
      <c r="C2648" s="52" t="str">
        <f>VLOOKUP(J2648,city!$A$4:$D$352,4,0)</f>
        <v>兰州</v>
      </c>
      <c r="D2648" s="57" t="s">
        <v>6293</v>
      </c>
      <c r="E2648" s="52" t="s">
        <v>6294</v>
      </c>
      <c r="F2648" s="53" t="str">
        <f t="shared" si="325"/>
        <v>103.804,36.072</v>
      </c>
      <c r="G2648" s="54" t="s">
        <v>795</v>
      </c>
      <c r="H2648" s="55" t="str">
        <f>"jingdian/"&amp;VLOOKUP(B2648,city!$C$4:$P$352,13,FALSE)&amp;"/"&amp;VLOOKUP(C2648,city!$D$4:$P$352,13,FALSE)&amp;"/jd/"&amp;K2648&amp;".jpg"</f>
        <v>jingdian/gansu/lanzhou/jd/5.jpg</v>
      </c>
      <c r="I2648" s="55" t="str">
        <f t="shared" si="327"/>
        <v>32a,32b</v>
      </c>
      <c r="J2648" s="51">
        <f t="shared" si="330"/>
        <v>265</v>
      </c>
      <c r="K2648" s="51">
        <f>IF(VLOOKUP(J2647,city!$K$4:$L$352,2,0)&gt;K2647,K2647+1,1)</f>
        <v>5</v>
      </c>
      <c r="L2648" s="51">
        <v>1</v>
      </c>
      <c r="M2648" s="51" t="s">
        <v>596</v>
      </c>
      <c r="N2648" s="17">
        <v>103.804</v>
      </c>
      <c r="O2648" s="17">
        <v>36.072000000000003</v>
      </c>
      <c r="P2648" s="51" t="str">
        <f t="shared" si="331"/>
        <v/>
      </c>
      <c r="Q2648" s="51">
        <v>32</v>
      </c>
      <c r="R2648" s="51">
        <f t="shared" si="324"/>
        <v>6</v>
      </c>
      <c r="S2648" s="51" t="str">
        <f t="shared" si="328"/>
        <v>32a</v>
      </c>
      <c r="T2648" s="51" t="str">
        <f t="shared" si="329"/>
        <v>32b</v>
      </c>
    </row>
    <row r="2649" spans="1:20" ht="20" customHeight="1" x14ac:dyDescent="0.15">
      <c r="A2649" s="51">
        <f t="shared" si="326"/>
        <v>126506</v>
      </c>
      <c r="B2649" s="52" t="str">
        <f>VLOOKUP(J2649,city!$A$4:$D$352,3,0)</f>
        <v>甘肃</v>
      </c>
      <c r="C2649" s="52" t="str">
        <f>VLOOKUP(J2649,city!$A$4:$D$352,4,0)</f>
        <v>兰州</v>
      </c>
      <c r="D2649" s="57" t="s">
        <v>6295</v>
      </c>
      <c r="E2649" s="52" t="s">
        <v>6296</v>
      </c>
      <c r="F2649" s="53" t="str">
        <f t="shared" si="325"/>
        <v>103.691,36.133</v>
      </c>
      <c r="G2649" s="54" t="s">
        <v>795</v>
      </c>
      <c r="H2649" s="55" t="str">
        <f>"jingdian/"&amp;VLOOKUP(B2649,city!$C$4:$P$352,13,FALSE)&amp;"/"&amp;VLOOKUP(C2649,city!$D$4:$P$352,13,FALSE)&amp;"/jd/"&amp;K2649&amp;".jpg"</f>
        <v>jingdian/gansu/lanzhou/jd/6.jpg</v>
      </c>
      <c r="I2649" s="55" t="str">
        <f t="shared" si="327"/>
        <v>11a,11b</v>
      </c>
      <c r="J2649" s="51">
        <f t="shared" si="330"/>
        <v>265</v>
      </c>
      <c r="K2649" s="51">
        <f>IF(VLOOKUP(J2648,city!$K$4:$L$352,2,0)&gt;K2648,K2648+1,1)</f>
        <v>6</v>
      </c>
      <c r="L2649" s="51">
        <v>1</v>
      </c>
      <c r="M2649" s="51" t="s">
        <v>596</v>
      </c>
      <c r="N2649" s="17">
        <v>103.691</v>
      </c>
      <c r="O2649" s="17">
        <v>36.133000000000003</v>
      </c>
      <c r="P2649" s="51" t="str">
        <f t="shared" si="331"/>
        <v/>
      </c>
      <c r="Q2649" s="51">
        <v>11</v>
      </c>
      <c r="R2649" s="51">
        <f t="shared" si="324"/>
        <v>11</v>
      </c>
      <c r="S2649" s="51" t="str">
        <f t="shared" si="328"/>
        <v>11a</v>
      </c>
      <c r="T2649" s="51" t="str">
        <f t="shared" si="329"/>
        <v>11b</v>
      </c>
    </row>
    <row r="2650" spans="1:20" ht="20" customHeight="1" x14ac:dyDescent="0.15">
      <c r="A2650" s="51">
        <f t="shared" si="326"/>
        <v>126507</v>
      </c>
      <c r="B2650" s="52" t="str">
        <f>VLOOKUP(J2650,city!$A$4:$D$352,3,0)</f>
        <v>甘肃</v>
      </c>
      <c r="C2650" s="52" t="str">
        <f>VLOOKUP(J2650,city!$A$4:$D$352,4,0)</f>
        <v>兰州</v>
      </c>
      <c r="D2650" s="57" t="s">
        <v>6297</v>
      </c>
      <c r="E2650" s="52" t="s">
        <v>6298</v>
      </c>
      <c r="F2650" s="53" t="str">
        <f t="shared" si="325"/>
        <v>103.818,36.065</v>
      </c>
      <c r="G2650" s="54" t="s">
        <v>795</v>
      </c>
      <c r="H2650" s="55" t="str">
        <f>"jingdian/"&amp;VLOOKUP(B2650,city!$C$4:$P$352,13,FALSE)&amp;"/"&amp;VLOOKUP(C2650,city!$D$4:$P$352,13,FALSE)&amp;"/jd/"&amp;K2650&amp;".jpg"</f>
        <v>jingdian/gansu/lanzhou/jd/7.jpg</v>
      </c>
      <c r="I2650" s="55" t="str">
        <f t="shared" si="327"/>
        <v>12a,12b</v>
      </c>
      <c r="J2650" s="51">
        <f t="shared" si="330"/>
        <v>265</v>
      </c>
      <c r="K2650" s="51">
        <f>IF(VLOOKUP(J2649,city!$K$4:$L$352,2,0)&gt;K2649,K2649+1,1)</f>
        <v>7</v>
      </c>
      <c r="L2650" s="51">
        <v>1</v>
      </c>
      <c r="M2650" s="51" t="s">
        <v>596</v>
      </c>
      <c r="N2650" s="17">
        <v>103.818</v>
      </c>
      <c r="O2650" s="17">
        <v>36.064999999999998</v>
      </c>
      <c r="P2650" s="51" t="str">
        <f t="shared" si="331"/>
        <v/>
      </c>
      <c r="Q2650" s="51">
        <v>12</v>
      </c>
      <c r="R2650" s="51">
        <f t="shared" si="324"/>
        <v>12</v>
      </c>
      <c r="S2650" s="51" t="str">
        <f t="shared" si="328"/>
        <v>12a</v>
      </c>
      <c r="T2650" s="51" t="str">
        <f t="shared" si="329"/>
        <v>12b</v>
      </c>
    </row>
    <row r="2651" spans="1:20" ht="20" customHeight="1" x14ac:dyDescent="0.15">
      <c r="A2651" s="51">
        <f t="shared" si="326"/>
        <v>126508</v>
      </c>
      <c r="B2651" s="52" t="str">
        <f>VLOOKUP(J2651,city!$A$4:$D$352,3,0)</f>
        <v>甘肃</v>
      </c>
      <c r="C2651" s="52" t="str">
        <f>VLOOKUP(J2651,city!$A$4:$D$352,4,0)</f>
        <v>兰州</v>
      </c>
      <c r="D2651" s="57" t="s">
        <v>6299</v>
      </c>
      <c r="E2651" s="52" t="s">
        <v>6300</v>
      </c>
      <c r="F2651" s="53" t="str">
        <f t="shared" si="325"/>
        <v>103.831,36.042</v>
      </c>
      <c r="G2651" s="54" t="s">
        <v>795</v>
      </c>
      <c r="H2651" s="55" t="str">
        <f>"jingdian/"&amp;VLOOKUP(B2651,city!$C$4:$P$352,13,FALSE)&amp;"/"&amp;VLOOKUP(C2651,city!$D$4:$P$352,13,FALSE)&amp;"/jd/"&amp;K2651&amp;".jpg"</f>
        <v>jingdian/gansu/lanzhou/jd/8.jpg</v>
      </c>
      <c r="I2651" s="55" t="str">
        <f t="shared" si="327"/>
        <v>11a,11b</v>
      </c>
      <c r="J2651" s="51">
        <f t="shared" si="330"/>
        <v>265</v>
      </c>
      <c r="K2651" s="51">
        <f>IF(VLOOKUP(J2650,city!$K$4:$L$352,2,0)&gt;K2650,K2650+1,1)</f>
        <v>8</v>
      </c>
      <c r="L2651" s="51">
        <v>1</v>
      </c>
      <c r="M2651" s="51" t="s">
        <v>596</v>
      </c>
      <c r="N2651" s="17">
        <v>103.831</v>
      </c>
      <c r="O2651" s="17">
        <v>36.042000000000002</v>
      </c>
      <c r="P2651" s="51" t="str">
        <f t="shared" si="331"/>
        <v/>
      </c>
      <c r="Q2651" s="51">
        <v>11</v>
      </c>
      <c r="R2651" s="51">
        <f t="shared" ref="R2651:R2714" si="332">LOOKUP(1,0/FIND($U$6:$U$91,D2651),$V$6:$V$91)</f>
        <v>11</v>
      </c>
      <c r="S2651" s="51" t="str">
        <f t="shared" si="328"/>
        <v>11a</v>
      </c>
      <c r="T2651" s="51" t="str">
        <f t="shared" si="329"/>
        <v>11b</v>
      </c>
    </row>
    <row r="2652" spans="1:20" ht="20" customHeight="1" x14ac:dyDescent="0.15">
      <c r="A2652" s="51">
        <f t="shared" si="326"/>
        <v>126509</v>
      </c>
      <c r="B2652" s="52" t="str">
        <f>VLOOKUP(J2652,city!$A$4:$D$352,3,0)</f>
        <v>甘肃</v>
      </c>
      <c r="C2652" s="52" t="str">
        <f>VLOOKUP(J2652,city!$A$4:$D$352,4,0)</f>
        <v>兰州</v>
      </c>
      <c r="D2652" s="57" t="s">
        <v>6301</v>
      </c>
      <c r="E2652" s="52" t="s">
        <v>6302</v>
      </c>
      <c r="F2652" s="53" t="str">
        <f t="shared" si="325"/>
        <v>103.828,36.059</v>
      </c>
      <c r="G2652" s="54" t="s">
        <v>795</v>
      </c>
      <c r="H2652" s="55" t="str">
        <f>"jingdian/"&amp;VLOOKUP(B2652,city!$C$4:$P$352,13,FALSE)&amp;"/"&amp;VLOOKUP(C2652,city!$D$4:$P$352,13,FALSE)&amp;"/jd/"&amp;K2652&amp;".jpg"</f>
        <v>jingdian/gansu/lanzhou/jd/9.jpg</v>
      </c>
      <c r="I2652" s="55" t="str">
        <f t="shared" si="327"/>
        <v>16a,16b</v>
      </c>
      <c r="J2652" s="51">
        <f t="shared" si="330"/>
        <v>265</v>
      </c>
      <c r="K2652" s="51">
        <f>IF(VLOOKUP(J2651,city!$K$4:$L$352,2,0)&gt;K2651,K2651+1,1)</f>
        <v>9</v>
      </c>
      <c r="L2652" s="51">
        <v>1</v>
      </c>
      <c r="M2652" s="51" t="s">
        <v>596</v>
      </c>
      <c r="N2652" s="17">
        <v>103.828</v>
      </c>
      <c r="O2652" s="17">
        <v>36.058999999999997</v>
      </c>
      <c r="P2652" s="51" t="str">
        <f t="shared" si="331"/>
        <v/>
      </c>
      <c r="Q2652" s="51">
        <v>16</v>
      </c>
      <c r="R2652" s="51" t="e">
        <f t="shared" si="332"/>
        <v>#N/A</v>
      </c>
      <c r="S2652" s="51" t="str">
        <f t="shared" si="328"/>
        <v>16a</v>
      </c>
      <c r="T2652" s="51" t="str">
        <f t="shared" si="329"/>
        <v>16b</v>
      </c>
    </row>
    <row r="2653" spans="1:20" ht="20" customHeight="1" x14ac:dyDescent="0.15">
      <c r="A2653" s="51">
        <f t="shared" si="326"/>
        <v>126510</v>
      </c>
      <c r="B2653" s="52" t="str">
        <f>VLOOKUP(J2653,city!$A$4:$D$352,3,0)</f>
        <v>甘肃</v>
      </c>
      <c r="C2653" s="52" t="str">
        <f>VLOOKUP(J2653,city!$A$4:$D$352,4,0)</f>
        <v>兰州</v>
      </c>
      <c r="D2653" s="57" t="s">
        <v>6303</v>
      </c>
      <c r="E2653" s="52" t="s">
        <v>6304</v>
      </c>
      <c r="F2653" s="53" t="str">
        <f t="shared" si="325"/>
        <v>104.071,35.803</v>
      </c>
      <c r="G2653" s="54" t="s">
        <v>795</v>
      </c>
      <c r="H2653" s="55" t="str">
        <f>"jingdian/"&amp;VLOOKUP(B2653,city!$C$4:$P$352,13,FALSE)&amp;"/"&amp;VLOOKUP(C2653,city!$D$4:$P$352,13,FALSE)&amp;"/jd/"&amp;K2653&amp;".jpg"</f>
        <v>jingdian/gansu/lanzhou/jd/10.jpg</v>
      </c>
      <c r="I2653" s="55" t="str">
        <f t="shared" si="327"/>
        <v>11a,11b</v>
      </c>
      <c r="J2653" s="51">
        <f t="shared" si="330"/>
        <v>265</v>
      </c>
      <c r="K2653" s="51">
        <f>IF(VLOOKUP(J2652,city!$K$4:$L$352,2,0)&gt;K2652,K2652+1,1)</f>
        <v>10</v>
      </c>
      <c r="L2653" s="51">
        <v>1</v>
      </c>
      <c r="M2653" s="51" t="s">
        <v>596</v>
      </c>
      <c r="N2653" s="17">
        <v>104.071</v>
      </c>
      <c r="O2653" s="17">
        <v>35.802999999999997</v>
      </c>
      <c r="P2653" s="51" t="str">
        <f t="shared" si="331"/>
        <v>103.7286,36.1085</v>
      </c>
      <c r="Q2653" s="51">
        <v>11</v>
      </c>
      <c r="R2653" s="51">
        <f t="shared" si="332"/>
        <v>11</v>
      </c>
      <c r="S2653" s="51" t="str">
        <f t="shared" si="328"/>
        <v>11a</v>
      </c>
      <c r="T2653" s="51" t="str">
        <f t="shared" si="329"/>
        <v>11b</v>
      </c>
    </row>
    <row r="2654" spans="1:20" ht="20" customHeight="1" x14ac:dyDescent="0.15">
      <c r="A2654" s="51">
        <f t="shared" si="326"/>
        <v>126601</v>
      </c>
      <c r="B2654" s="52" t="str">
        <f>VLOOKUP(J2654,city!$A$4:$D$352,3,0)</f>
        <v>甘肃</v>
      </c>
      <c r="C2654" s="52" t="str">
        <f>VLOOKUP(J2654,city!$A$4:$D$352,4,0)</f>
        <v>嘉峪关</v>
      </c>
      <c r="D2654" s="57" t="s">
        <v>6305</v>
      </c>
      <c r="E2654" s="52" t="s">
        <v>6306</v>
      </c>
      <c r="F2654" s="53" t="str">
        <f t="shared" si="325"/>
        <v>98.227,39.809</v>
      </c>
      <c r="G2654" s="54" t="s">
        <v>795</v>
      </c>
      <c r="H2654" s="55" t="str">
        <f>"jingdian/"&amp;VLOOKUP(B2654,city!$C$4:$P$352,13,FALSE)&amp;"/"&amp;VLOOKUP(C2654,city!$D$4:$P$352,13,FALSE)&amp;"/jd/"&amp;K2654&amp;".jpg"</f>
        <v>jingdian/gansu/jiayuguan/jd/1.jpg</v>
      </c>
      <c r="I2654" s="55" t="str">
        <f t="shared" si="327"/>
        <v>31a,31b</v>
      </c>
      <c r="J2654" s="51">
        <f t="shared" si="330"/>
        <v>266</v>
      </c>
      <c r="K2654" s="51">
        <f>IF(VLOOKUP(J2653,city!$K$4:$L$352,2,0)&gt;K2653,K2653+1,1)</f>
        <v>1</v>
      </c>
      <c r="L2654" s="51">
        <v>1</v>
      </c>
      <c r="M2654" s="51" t="s">
        <v>599</v>
      </c>
      <c r="N2654" s="17">
        <v>98.227000000000004</v>
      </c>
      <c r="O2654" s="17">
        <v>39.808999999999997</v>
      </c>
      <c r="P2654" s="51" t="str">
        <f t="shared" si="331"/>
        <v/>
      </c>
      <c r="Q2654" s="51">
        <v>31</v>
      </c>
      <c r="R2654" s="51">
        <f t="shared" si="332"/>
        <v>31</v>
      </c>
      <c r="S2654" s="51" t="str">
        <f t="shared" si="328"/>
        <v>31a</v>
      </c>
      <c r="T2654" s="51" t="str">
        <f t="shared" si="329"/>
        <v>31b</v>
      </c>
    </row>
    <row r="2655" spans="1:20" ht="20" customHeight="1" x14ac:dyDescent="0.15">
      <c r="A2655" s="51">
        <f t="shared" si="326"/>
        <v>126602</v>
      </c>
      <c r="B2655" s="52" t="str">
        <f>VLOOKUP(J2655,city!$A$4:$D$352,3,0)</f>
        <v>甘肃</v>
      </c>
      <c r="C2655" s="52" t="str">
        <f>VLOOKUP(J2655,city!$A$4:$D$352,4,0)</f>
        <v>嘉峪关</v>
      </c>
      <c r="D2655" s="57" t="s">
        <v>6307</v>
      </c>
      <c r="E2655" s="52" t="s">
        <v>6308</v>
      </c>
      <c r="F2655" s="53" t="str">
        <f t="shared" si="325"/>
        <v>98.223,39.807</v>
      </c>
      <c r="G2655" s="54" t="s">
        <v>795</v>
      </c>
      <c r="H2655" s="55" t="str">
        <f>"jingdian/"&amp;VLOOKUP(B2655,city!$C$4:$P$352,13,FALSE)&amp;"/"&amp;VLOOKUP(C2655,city!$D$4:$P$352,13,FALSE)&amp;"/jd/"&amp;K2655&amp;".jpg"</f>
        <v>jingdian/gansu/jiayuguan/jd/2.jpg</v>
      </c>
      <c r="I2655" s="55" t="str">
        <f t="shared" si="327"/>
        <v>31a,31b</v>
      </c>
      <c r="J2655" s="51">
        <f t="shared" si="330"/>
        <v>266</v>
      </c>
      <c r="K2655" s="51">
        <f>IF(VLOOKUP(J2654,city!$K$4:$L$352,2,0)&gt;K2654,K2654+1,1)</f>
        <v>2</v>
      </c>
      <c r="L2655" s="51">
        <v>1</v>
      </c>
      <c r="M2655" s="51" t="s">
        <v>599</v>
      </c>
      <c r="N2655" s="17">
        <v>98.222999999999999</v>
      </c>
      <c r="O2655" s="17">
        <v>39.807000000000002</v>
      </c>
      <c r="P2655" s="51" t="str">
        <f t="shared" si="331"/>
        <v/>
      </c>
      <c r="Q2655" s="51">
        <v>31</v>
      </c>
      <c r="R2655" s="51">
        <f t="shared" si="332"/>
        <v>31</v>
      </c>
      <c r="S2655" s="51" t="str">
        <f t="shared" si="328"/>
        <v>31a</v>
      </c>
      <c r="T2655" s="51" t="str">
        <f t="shared" si="329"/>
        <v>31b</v>
      </c>
    </row>
    <row r="2656" spans="1:20" ht="20" customHeight="1" x14ac:dyDescent="0.15">
      <c r="A2656" s="51">
        <f t="shared" si="326"/>
        <v>126603</v>
      </c>
      <c r="B2656" s="52" t="str">
        <f>VLOOKUP(J2656,city!$A$4:$D$352,3,0)</f>
        <v>甘肃</v>
      </c>
      <c r="C2656" s="52" t="str">
        <f>VLOOKUP(J2656,city!$A$4:$D$352,4,0)</f>
        <v>嘉峪关</v>
      </c>
      <c r="D2656" s="57" t="s">
        <v>6309</v>
      </c>
      <c r="E2656" s="52" t="s">
        <v>6310</v>
      </c>
      <c r="F2656" s="53" t="str">
        <f t="shared" si="325"/>
        <v>98.211,39.751</v>
      </c>
      <c r="G2656" s="54" t="s">
        <v>795</v>
      </c>
      <c r="H2656" s="55" t="str">
        <f>"jingdian/"&amp;VLOOKUP(B2656,city!$C$4:$P$352,13,FALSE)&amp;"/"&amp;VLOOKUP(C2656,city!$D$4:$P$352,13,FALSE)&amp;"/jd/"&amp;K2656&amp;".jpg"</f>
        <v>jingdian/gansu/jiayuguan/jd/3.jpg</v>
      </c>
      <c r="I2656" s="55" t="str">
        <f t="shared" si="327"/>
        <v>22a,22b</v>
      </c>
      <c r="J2656" s="51">
        <f t="shared" si="330"/>
        <v>266</v>
      </c>
      <c r="K2656" s="51">
        <f>IF(VLOOKUP(J2655,city!$K$4:$L$352,2,0)&gt;K2655,K2655+1,1)</f>
        <v>3</v>
      </c>
      <c r="L2656" s="51">
        <v>1</v>
      </c>
      <c r="M2656" s="51" t="s">
        <v>599</v>
      </c>
      <c r="N2656" s="17">
        <v>98.210999999999999</v>
      </c>
      <c r="O2656" s="17">
        <v>39.750999999999998</v>
      </c>
      <c r="P2656" s="51" t="str">
        <f t="shared" si="331"/>
        <v/>
      </c>
      <c r="Q2656" s="51">
        <v>22</v>
      </c>
      <c r="R2656" s="51">
        <f t="shared" si="332"/>
        <v>22</v>
      </c>
      <c r="S2656" s="51" t="str">
        <f t="shared" si="328"/>
        <v>22a</v>
      </c>
      <c r="T2656" s="51" t="str">
        <f t="shared" si="329"/>
        <v>22b</v>
      </c>
    </row>
    <row r="2657" spans="1:20" ht="20" customHeight="1" x14ac:dyDescent="0.15">
      <c r="A2657" s="51">
        <f t="shared" si="326"/>
        <v>126604</v>
      </c>
      <c r="B2657" s="52" t="str">
        <f>VLOOKUP(J2657,city!$A$4:$D$352,3,0)</f>
        <v>甘肃</v>
      </c>
      <c r="C2657" s="52" t="str">
        <f>VLOOKUP(J2657,city!$A$4:$D$352,4,0)</f>
        <v>嘉峪关</v>
      </c>
      <c r="D2657" s="57" t="s">
        <v>6311</v>
      </c>
      <c r="E2657" s="52" t="s">
        <v>6312</v>
      </c>
      <c r="F2657" s="53" t="str">
        <f t="shared" si="325"/>
        <v>98.226,39.813</v>
      </c>
      <c r="G2657" s="54" t="s">
        <v>795</v>
      </c>
      <c r="H2657" s="55" t="str">
        <f>"jingdian/"&amp;VLOOKUP(B2657,city!$C$4:$P$352,13,FALSE)&amp;"/"&amp;VLOOKUP(C2657,city!$D$4:$P$352,13,FALSE)&amp;"/jd/"&amp;K2657&amp;".jpg"</f>
        <v>jingdian/gansu/jiayuguan/jd/4.jpg</v>
      </c>
      <c r="I2657" s="55" t="str">
        <f t="shared" si="327"/>
        <v>10a,10b</v>
      </c>
      <c r="J2657" s="51">
        <f t="shared" si="330"/>
        <v>266</v>
      </c>
      <c r="K2657" s="51">
        <f>IF(VLOOKUP(J2656,city!$K$4:$L$352,2,0)&gt;K2656,K2656+1,1)</f>
        <v>4</v>
      </c>
      <c r="L2657" s="51">
        <v>1</v>
      </c>
      <c r="M2657" s="51" t="s">
        <v>599</v>
      </c>
      <c r="N2657" s="17">
        <v>98.225999999999999</v>
      </c>
      <c r="O2657" s="17">
        <v>39.813000000000002</v>
      </c>
      <c r="P2657" s="51" t="str">
        <f t="shared" si="331"/>
        <v/>
      </c>
      <c r="Q2657" s="51">
        <v>10</v>
      </c>
      <c r="R2657" s="51">
        <f t="shared" si="332"/>
        <v>22</v>
      </c>
      <c r="S2657" s="51" t="str">
        <f t="shared" si="328"/>
        <v>10a</v>
      </c>
      <c r="T2657" s="51" t="str">
        <f t="shared" si="329"/>
        <v>10b</v>
      </c>
    </row>
    <row r="2658" spans="1:20" ht="20" customHeight="1" x14ac:dyDescent="0.15">
      <c r="A2658" s="51">
        <f t="shared" si="326"/>
        <v>126605</v>
      </c>
      <c r="B2658" s="52" t="str">
        <f>VLOOKUP(J2658,city!$A$4:$D$352,3,0)</f>
        <v>甘肃</v>
      </c>
      <c r="C2658" s="52" t="str">
        <f>VLOOKUP(J2658,city!$A$4:$D$352,4,0)</f>
        <v>嘉峪关</v>
      </c>
      <c r="D2658" s="57" t="s">
        <v>6313</v>
      </c>
      <c r="E2658" s="52" t="s">
        <v>6314</v>
      </c>
      <c r="F2658" s="53" t="str">
        <f t="shared" si="325"/>
        <v>98.181,39.861</v>
      </c>
      <c r="G2658" s="54" t="s">
        <v>795</v>
      </c>
      <c r="H2658" s="55" t="str">
        <f>"jingdian/"&amp;VLOOKUP(B2658,city!$C$4:$P$352,13,FALSE)&amp;"/"&amp;VLOOKUP(C2658,city!$D$4:$P$352,13,FALSE)&amp;"/jd/"&amp;K2658&amp;".jpg"</f>
        <v>jingdian/gansu/jiayuguan/jd/5.jpg</v>
      </c>
      <c r="I2658" s="55" t="str">
        <f t="shared" si="327"/>
        <v>22a,22b</v>
      </c>
      <c r="J2658" s="51">
        <f t="shared" si="330"/>
        <v>266</v>
      </c>
      <c r="K2658" s="51">
        <f>IF(VLOOKUP(J2657,city!$K$4:$L$352,2,0)&gt;K2657,K2657+1,1)</f>
        <v>5</v>
      </c>
      <c r="L2658" s="51">
        <v>1</v>
      </c>
      <c r="M2658" s="51" t="s">
        <v>599</v>
      </c>
      <c r="N2658" s="17">
        <v>98.180999999999997</v>
      </c>
      <c r="O2658" s="17">
        <v>39.860999999999997</v>
      </c>
      <c r="P2658" s="51" t="str">
        <f t="shared" si="331"/>
        <v/>
      </c>
      <c r="Q2658" s="51">
        <v>22</v>
      </c>
      <c r="R2658" s="51">
        <f t="shared" si="332"/>
        <v>22</v>
      </c>
      <c r="S2658" s="51" t="str">
        <f t="shared" si="328"/>
        <v>22a</v>
      </c>
      <c r="T2658" s="51" t="str">
        <f t="shared" si="329"/>
        <v>22b</v>
      </c>
    </row>
    <row r="2659" spans="1:20" ht="20" customHeight="1" x14ac:dyDescent="0.15">
      <c r="A2659" s="51">
        <f t="shared" si="326"/>
        <v>126606</v>
      </c>
      <c r="B2659" s="52" t="str">
        <f>VLOOKUP(J2659,city!$A$4:$D$352,3,0)</f>
        <v>甘肃</v>
      </c>
      <c r="C2659" s="52" t="str">
        <f>VLOOKUP(J2659,city!$A$4:$D$352,4,0)</f>
        <v>嘉峪关</v>
      </c>
      <c r="D2659" s="57" t="s">
        <v>6315</v>
      </c>
      <c r="E2659" s="52" t="s">
        <v>6316</v>
      </c>
      <c r="F2659" s="53" t="str">
        <f t="shared" si="325"/>
        <v>98.438,39.853</v>
      </c>
      <c r="G2659" s="54" t="s">
        <v>795</v>
      </c>
      <c r="H2659" s="55" t="str">
        <f>"jingdian/"&amp;VLOOKUP(B2659,city!$C$4:$P$352,13,FALSE)&amp;"/"&amp;VLOOKUP(C2659,city!$D$4:$P$352,13,FALSE)&amp;"/jd/"&amp;K2659&amp;".jpg"</f>
        <v>jingdian/gansu/jiayuguan/jd/6.jpg</v>
      </c>
      <c r="I2659" s="55" t="str">
        <f t="shared" si="327"/>
        <v>29a,29b</v>
      </c>
      <c r="J2659" s="51">
        <f t="shared" si="330"/>
        <v>266</v>
      </c>
      <c r="K2659" s="51">
        <f>IF(VLOOKUP(J2658,city!$K$4:$L$352,2,0)&gt;K2658,K2658+1,1)</f>
        <v>6</v>
      </c>
      <c r="L2659" s="51">
        <v>1</v>
      </c>
      <c r="M2659" s="51" t="s">
        <v>599</v>
      </c>
      <c r="N2659" s="17">
        <v>98.438000000000002</v>
      </c>
      <c r="O2659" s="17">
        <v>39.853000000000002</v>
      </c>
      <c r="P2659" s="51" t="str">
        <f t="shared" si="331"/>
        <v/>
      </c>
      <c r="Q2659" s="51">
        <v>29</v>
      </c>
      <c r="R2659" s="51">
        <f t="shared" si="332"/>
        <v>29</v>
      </c>
      <c r="S2659" s="51" t="str">
        <f t="shared" si="328"/>
        <v>29a</v>
      </c>
      <c r="T2659" s="51" t="str">
        <f t="shared" si="329"/>
        <v>29b</v>
      </c>
    </row>
    <row r="2660" spans="1:20" ht="20" customHeight="1" x14ac:dyDescent="0.15">
      <c r="A2660" s="51">
        <f t="shared" si="326"/>
        <v>126607</v>
      </c>
      <c r="B2660" s="52" t="str">
        <f>VLOOKUP(J2660,city!$A$4:$D$352,3,0)</f>
        <v>甘肃</v>
      </c>
      <c r="C2660" s="52" t="str">
        <f>VLOOKUP(J2660,city!$A$4:$D$352,4,0)</f>
        <v>嘉峪关</v>
      </c>
      <c r="D2660" s="57" t="s">
        <v>6317</v>
      </c>
      <c r="E2660" s="52" t="s">
        <v>6318</v>
      </c>
      <c r="F2660" s="53" t="str">
        <f t="shared" si="325"/>
        <v>98.221,39.807</v>
      </c>
      <c r="G2660" s="54" t="s">
        <v>795</v>
      </c>
      <c r="H2660" s="55" t="str">
        <f>"jingdian/"&amp;VLOOKUP(B2660,city!$C$4:$P$352,13,FALSE)&amp;"/"&amp;VLOOKUP(C2660,city!$D$4:$P$352,13,FALSE)&amp;"/jd/"&amp;K2660&amp;".jpg"</f>
        <v>jingdian/gansu/jiayuguan/jd/7.jpg</v>
      </c>
      <c r="I2660" s="55" t="str">
        <f t="shared" si="327"/>
        <v>29a,29b</v>
      </c>
      <c r="J2660" s="51">
        <f t="shared" si="330"/>
        <v>266</v>
      </c>
      <c r="K2660" s="51">
        <f>IF(VLOOKUP(J2659,city!$K$4:$L$352,2,0)&gt;K2659,K2659+1,1)</f>
        <v>7</v>
      </c>
      <c r="L2660" s="51">
        <v>1</v>
      </c>
      <c r="M2660" s="51" t="s">
        <v>599</v>
      </c>
      <c r="N2660" s="17">
        <v>98.221000000000004</v>
      </c>
      <c r="O2660" s="17">
        <v>39.807000000000002</v>
      </c>
      <c r="P2660" s="51" t="str">
        <f t="shared" si="331"/>
        <v/>
      </c>
      <c r="Q2660" s="51">
        <v>29</v>
      </c>
      <c r="R2660" s="51" t="e">
        <f t="shared" si="332"/>
        <v>#N/A</v>
      </c>
      <c r="S2660" s="51" t="str">
        <f t="shared" si="328"/>
        <v>29a</v>
      </c>
      <c r="T2660" s="51" t="str">
        <f t="shared" si="329"/>
        <v>29b</v>
      </c>
    </row>
    <row r="2661" spans="1:20" ht="20" customHeight="1" x14ac:dyDescent="0.15">
      <c r="A2661" s="51">
        <f t="shared" si="326"/>
        <v>126608</v>
      </c>
      <c r="B2661" s="52" t="str">
        <f>VLOOKUP(J2661,city!$A$4:$D$352,3,0)</f>
        <v>甘肃</v>
      </c>
      <c r="C2661" s="52" t="str">
        <f>VLOOKUP(J2661,city!$A$4:$D$352,4,0)</f>
        <v>嘉峪关</v>
      </c>
      <c r="D2661" s="57" t="s">
        <v>6319</v>
      </c>
      <c r="E2661" s="52" t="s">
        <v>6320</v>
      </c>
      <c r="F2661" s="53" t="str">
        <f t="shared" si="325"/>
        <v>98.223,39.808</v>
      </c>
      <c r="G2661" s="54" t="s">
        <v>795</v>
      </c>
      <c r="H2661" s="55" t="str">
        <f>"jingdian/"&amp;VLOOKUP(B2661,city!$C$4:$P$352,13,FALSE)&amp;"/"&amp;VLOOKUP(C2661,city!$D$4:$P$352,13,FALSE)&amp;"/jd/"&amp;K2661&amp;".jpg"</f>
        <v>jingdian/gansu/jiayuguan/jd/8.jpg</v>
      </c>
      <c r="I2661" s="55" t="str">
        <f t="shared" si="327"/>
        <v>15a,15b</v>
      </c>
      <c r="J2661" s="51">
        <f t="shared" si="330"/>
        <v>266</v>
      </c>
      <c r="K2661" s="51">
        <f>IF(VLOOKUP(J2660,city!$K$4:$L$352,2,0)&gt;K2660,K2660+1,1)</f>
        <v>8</v>
      </c>
      <c r="L2661" s="51">
        <v>1</v>
      </c>
      <c r="M2661" s="51" t="s">
        <v>599</v>
      </c>
      <c r="N2661" s="17">
        <v>98.222999999999999</v>
      </c>
      <c r="O2661" s="17">
        <v>39.808</v>
      </c>
      <c r="P2661" s="51" t="str">
        <f t="shared" si="331"/>
        <v/>
      </c>
      <c r="Q2661" s="51">
        <v>15</v>
      </c>
      <c r="R2661" s="51">
        <f t="shared" si="332"/>
        <v>15</v>
      </c>
      <c r="S2661" s="51" t="str">
        <f t="shared" si="328"/>
        <v>15a</v>
      </c>
      <c r="T2661" s="51" t="str">
        <f t="shared" si="329"/>
        <v>15b</v>
      </c>
    </row>
    <row r="2662" spans="1:20" ht="20" customHeight="1" x14ac:dyDescent="0.15">
      <c r="A2662" s="51">
        <f t="shared" si="326"/>
        <v>126609</v>
      </c>
      <c r="B2662" s="52" t="str">
        <f>VLOOKUP(J2662,city!$A$4:$D$352,3,0)</f>
        <v>甘肃</v>
      </c>
      <c r="C2662" s="52" t="str">
        <f>VLOOKUP(J2662,city!$A$4:$D$352,4,0)</f>
        <v>嘉峪关</v>
      </c>
      <c r="D2662" s="57" t="s">
        <v>6321</v>
      </c>
      <c r="E2662" s="52" t="s">
        <v>6322</v>
      </c>
      <c r="F2662" s="53" t="str">
        <f t="shared" si="325"/>
        <v>98.352,39.761</v>
      </c>
      <c r="G2662" s="54" t="s">
        <v>795</v>
      </c>
      <c r="H2662" s="55" t="str">
        <f>"jingdian/"&amp;VLOOKUP(B2662,city!$C$4:$P$352,13,FALSE)&amp;"/"&amp;VLOOKUP(C2662,city!$D$4:$P$352,13,FALSE)&amp;"/jd/"&amp;K2662&amp;".jpg"</f>
        <v>jingdian/gansu/jiayuguan/jd/9.jpg</v>
      </c>
      <c r="I2662" s="55" t="str">
        <f t="shared" si="327"/>
        <v>30a,30b</v>
      </c>
      <c r="J2662" s="51">
        <f t="shared" si="330"/>
        <v>266</v>
      </c>
      <c r="K2662" s="51">
        <f>IF(VLOOKUP(J2661,city!$K$4:$L$352,2,0)&gt;K2661,K2661+1,1)</f>
        <v>9</v>
      </c>
      <c r="L2662" s="51">
        <v>1</v>
      </c>
      <c r="M2662" s="51" t="s">
        <v>599</v>
      </c>
      <c r="N2662" s="17">
        <v>98.352000000000004</v>
      </c>
      <c r="O2662" s="17">
        <v>39.761000000000003</v>
      </c>
      <c r="P2662" s="51" t="str">
        <f t="shared" si="331"/>
        <v/>
      </c>
      <c r="Q2662" s="51">
        <v>30</v>
      </c>
      <c r="R2662" s="51" t="e">
        <f t="shared" si="332"/>
        <v>#N/A</v>
      </c>
      <c r="S2662" s="51" t="str">
        <f t="shared" si="328"/>
        <v>30a</v>
      </c>
      <c r="T2662" s="51" t="str">
        <f t="shared" si="329"/>
        <v>30b</v>
      </c>
    </row>
    <row r="2663" spans="1:20" ht="20" customHeight="1" x14ac:dyDescent="0.15">
      <c r="A2663" s="51">
        <f t="shared" si="326"/>
        <v>126610</v>
      </c>
      <c r="B2663" s="52" t="str">
        <f>VLOOKUP(J2663,city!$A$4:$D$352,3,0)</f>
        <v>甘肃</v>
      </c>
      <c r="C2663" s="52" t="str">
        <f>VLOOKUP(J2663,city!$A$4:$D$352,4,0)</f>
        <v>嘉峪关</v>
      </c>
      <c r="D2663" s="57" t="s">
        <v>6323</v>
      </c>
      <c r="E2663" s="52" t="s">
        <v>6324</v>
      </c>
      <c r="F2663" s="53" t="str">
        <f t="shared" si="325"/>
        <v>98.311,39.774</v>
      </c>
      <c r="G2663" s="54" t="s">
        <v>795</v>
      </c>
      <c r="H2663" s="55" t="str">
        <f>"jingdian/"&amp;VLOOKUP(B2663,city!$C$4:$P$352,13,FALSE)&amp;"/"&amp;VLOOKUP(C2663,city!$D$4:$P$352,13,FALSE)&amp;"/jd/"&amp;K2663&amp;".jpg"</f>
        <v>jingdian/gansu/jiayuguan/jd/10.jpg</v>
      </c>
      <c r="I2663" s="55" t="str">
        <f t="shared" si="327"/>
        <v>2a,2b</v>
      </c>
      <c r="J2663" s="51">
        <f t="shared" si="330"/>
        <v>266</v>
      </c>
      <c r="K2663" s="51">
        <f>IF(VLOOKUP(J2662,city!$K$4:$L$352,2,0)&gt;K2662,K2662+1,1)</f>
        <v>10</v>
      </c>
      <c r="L2663" s="51">
        <v>1</v>
      </c>
      <c r="M2663" s="51" t="s">
        <v>599</v>
      </c>
      <c r="N2663" s="17">
        <v>98.311000000000007</v>
      </c>
      <c r="O2663" s="17">
        <v>39.774000000000001</v>
      </c>
      <c r="P2663" s="51" t="str">
        <f t="shared" si="331"/>
        <v>98.2613,39.8044</v>
      </c>
      <c r="Q2663" s="51">
        <v>2</v>
      </c>
      <c r="R2663" s="51">
        <f t="shared" si="332"/>
        <v>2</v>
      </c>
      <c r="S2663" s="51" t="str">
        <f t="shared" si="328"/>
        <v>2a</v>
      </c>
      <c r="T2663" s="51" t="str">
        <f t="shared" si="329"/>
        <v>2b</v>
      </c>
    </row>
    <row r="2664" spans="1:20" ht="20" customHeight="1" x14ac:dyDescent="0.15">
      <c r="A2664" s="51">
        <f t="shared" si="326"/>
        <v>126701</v>
      </c>
      <c r="B2664" s="52" t="str">
        <f>VLOOKUP(J2664,city!$A$4:$D$352,3,0)</f>
        <v>甘肃</v>
      </c>
      <c r="C2664" s="52" t="str">
        <f>VLOOKUP(J2664,city!$A$4:$D$352,4,0)</f>
        <v>金昌</v>
      </c>
      <c r="D2664" s="57" t="s">
        <v>6325</v>
      </c>
      <c r="E2664" s="52" t="s">
        <v>6326</v>
      </c>
      <c r="F2664" s="53" t="str">
        <f t="shared" si="325"/>
        <v>101.874,38.195</v>
      </c>
      <c r="G2664" s="54" t="s">
        <v>795</v>
      </c>
      <c r="H2664" s="55" t="str">
        <f>"jingdian/"&amp;VLOOKUP(B2664,city!$C$4:$P$352,13,FALSE)&amp;"/"&amp;VLOOKUP(C2664,city!$D$4:$P$352,13,FALSE)&amp;"/jd/"&amp;K2664&amp;".jpg"</f>
        <v>jingdian/gansu/jinchang/jd/1.jpg</v>
      </c>
      <c r="I2664" s="55" t="str">
        <f t="shared" si="327"/>
        <v>31a,31b</v>
      </c>
      <c r="J2664" s="51">
        <f t="shared" si="330"/>
        <v>267</v>
      </c>
      <c r="K2664" s="51">
        <f>IF(VLOOKUP(J2663,city!$K$4:$L$352,2,0)&gt;K2663,K2663+1,1)</f>
        <v>1</v>
      </c>
      <c r="L2664" s="51">
        <v>1</v>
      </c>
      <c r="M2664" s="51" t="s">
        <v>601</v>
      </c>
      <c r="N2664" s="17">
        <v>101.874</v>
      </c>
      <c r="O2664" s="17">
        <v>38.195</v>
      </c>
      <c r="P2664" s="51" t="str">
        <f t="shared" si="331"/>
        <v/>
      </c>
      <c r="Q2664" s="51">
        <v>31</v>
      </c>
      <c r="R2664" s="51">
        <f t="shared" si="332"/>
        <v>31</v>
      </c>
      <c r="S2664" s="51" t="str">
        <f t="shared" si="328"/>
        <v>31a</v>
      </c>
      <c r="T2664" s="51" t="str">
        <f t="shared" si="329"/>
        <v>31b</v>
      </c>
    </row>
    <row r="2665" spans="1:20" ht="20" customHeight="1" x14ac:dyDescent="0.15">
      <c r="A2665" s="51">
        <f t="shared" si="326"/>
        <v>126702</v>
      </c>
      <c r="B2665" s="52" t="str">
        <f>VLOOKUP(J2665,city!$A$4:$D$352,3,0)</f>
        <v>甘肃</v>
      </c>
      <c r="C2665" s="52" t="str">
        <f>VLOOKUP(J2665,city!$A$4:$D$352,4,0)</f>
        <v>金昌</v>
      </c>
      <c r="D2665" s="57" t="s">
        <v>6327</v>
      </c>
      <c r="E2665" s="52" t="s">
        <v>6328</v>
      </c>
      <c r="F2665" s="53" t="str">
        <f t="shared" si="325"/>
        <v>102.162,38.506</v>
      </c>
      <c r="G2665" s="54" t="s">
        <v>795</v>
      </c>
      <c r="H2665" s="55" t="str">
        <f>"jingdian/"&amp;VLOOKUP(B2665,city!$C$4:$P$352,13,FALSE)&amp;"/"&amp;VLOOKUP(C2665,city!$D$4:$P$352,13,FALSE)&amp;"/jd/"&amp;K2665&amp;".jpg"</f>
        <v>jingdian/gansu/jinchang/jd/2.jpg</v>
      </c>
      <c r="I2665" s="55" t="str">
        <f t="shared" si="327"/>
        <v>11a,11b</v>
      </c>
      <c r="J2665" s="51">
        <f t="shared" si="330"/>
        <v>267</v>
      </c>
      <c r="K2665" s="51">
        <f>IF(VLOOKUP(J2664,city!$K$4:$L$352,2,0)&gt;K2664,K2664+1,1)</f>
        <v>2</v>
      </c>
      <c r="L2665" s="51">
        <v>1</v>
      </c>
      <c r="M2665" s="51" t="s">
        <v>601</v>
      </c>
      <c r="N2665" s="17">
        <v>102.16200000000001</v>
      </c>
      <c r="O2665" s="17">
        <v>38.506</v>
      </c>
      <c r="P2665" s="51" t="str">
        <f t="shared" si="331"/>
        <v/>
      </c>
      <c r="Q2665" s="51">
        <v>11</v>
      </c>
      <c r="R2665" s="51">
        <f t="shared" si="332"/>
        <v>11</v>
      </c>
      <c r="S2665" s="51" t="str">
        <f t="shared" si="328"/>
        <v>11a</v>
      </c>
      <c r="T2665" s="51" t="str">
        <f t="shared" si="329"/>
        <v>11b</v>
      </c>
    </row>
    <row r="2666" spans="1:20" ht="20" customHeight="1" x14ac:dyDescent="0.15">
      <c r="A2666" s="51">
        <f t="shared" si="326"/>
        <v>126703</v>
      </c>
      <c r="B2666" s="52" t="str">
        <f>VLOOKUP(J2666,city!$A$4:$D$352,3,0)</f>
        <v>甘肃</v>
      </c>
      <c r="C2666" s="52" t="str">
        <f>VLOOKUP(J2666,city!$A$4:$D$352,4,0)</f>
        <v>金昌</v>
      </c>
      <c r="D2666" s="57" t="s">
        <v>6329</v>
      </c>
      <c r="E2666" s="52" t="s">
        <v>6330</v>
      </c>
      <c r="F2666" s="53" t="str">
        <f t="shared" si="325"/>
        <v>102.188,38.549</v>
      </c>
      <c r="G2666" s="54" t="s">
        <v>795</v>
      </c>
      <c r="H2666" s="55" t="str">
        <f>"jingdian/"&amp;VLOOKUP(B2666,city!$C$4:$P$352,13,FALSE)&amp;"/"&amp;VLOOKUP(C2666,city!$D$4:$P$352,13,FALSE)&amp;"/jd/"&amp;K2666&amp;".jpg"</f>
        <v>jingdian/gansu/jinchang/jd/3.jpg</v>
      </c>
      <c r="I2666" s="55" t="str">
        <f t="shared" si="327"/>
        <v>10a,10b</v>
      </c>
      <c r="J2666" s="51">
        <f t="shared" si="330"/>
        <v>267</v>
      </c>
      <c r="K2666" s="51">
        <f>IF(VLOOKUP(J2665,city!$K$4:$L$352,2,0)&gt;K2665,K2665+1,1)</f>
        <v>3</v>
      </c>
      <c r="L2666" s="51">
        <v>1</v>
      </c>
      <c r="M2666" s="51" t="s">
        <v>601</v>
      </c>
      <c r="N2666" s="17">
        <v>102.188</v>
      </c>
      <c r="O2666" s="17">
        <v>38.548999999999999</v>
      </c>
      <c r="P2666" s="51" t="str">
        <f t="shared" si="331"/>
        <v/>
      </c>
      <c r="Q2666" s="51">
        <v>10</v>
      </c>
      <c r="R2666" s="51">
        <f t="shared" si="332"/>
        <v>10</v>
      </c>
      <c r="S2666" s="51" t="str">
        <f t="shared" si="328"/>
        <v>10a</v>
      </c>
      <c r="T2666" s="51" t="str">
        <f t="shared" si="329"/>
        <v>10b</v>
      </c>
    </row>
    <row r="2667" spans="1:20" ht="20" customHeight="1" x14ac:dyDescent="0.15">
      <c r="A2667" s="51">
        <f t="shared" si="326"/>
        <v>126704</v>
      </c>
      <c r="B2667" s="52" t="str">
        <f>VLOOKUP(J2667,city!$A$4:$D$352,3,0)</f>
        <v>甘肃</v>
      </c>
      <c r="C2667" s="52" t="str">
        <f>VLOOKUP(J2667,city!$A$4:$D$352,4,0)</f>
        <v>金昌</v>
      </c>
      <c r="D2667" s="57" t="s">
        <v>6331</v>
      </c>
      <c r="E2667" s="52" t="s">
        <v>6332</v>
      </c>
      <c r="F2667" s="53" t="str">
        <f t="shared" si="325"/>
        <v>102.176,38.548</v>
      </c>
      <c r="G2667" s="54" t="s">
        <v>795</v>
      </c>
      <c r="H2667" s="55" t="str">
        <f>"jingdian/"&amp;VLOOKUP(B2667,city!$C$4:$P$352,13,FALSE)&amp;"/"&amp;VLOOKUP(C2667,city!$D$4:$P$352,13,FALSE)&amp;"/jd/"&amp;K2667&amp;".jpg"</f>
        <v>jingdian/gansu/jinchang/jd/4.jpg</v>
      </c>
      <c r="I2667" s="55" t="str">
        <f t="shared" si="327"/>
        <v>6a,6b</v>
      </c>
      <c r="J2667" s="51">
        <f t="shared" si="330"/>
        <v>267</v>
      </c>
      <c r="K2667" s="51">
        <f>IF(VLOOKUP(J2666,city!$K$4:$L$352,2,0)&gt;K2666,K2666+1,1)</f>
        <v>4</v>
      </c>
      <c r="L2667" s="51">
        <v>1</v>
      </c>
      <c r="M2667" s="51" t="s">
        <v>601</v>
      </c>
      <c r="N2667" s="17">
        <v>102.176</v>
      </c>
      <c r="O2667" s="17">
        <v>38.548000000000002</v>
      </c>
      <c r="P2667" s="51" t="str">
        <f t="shared" si="331"/>
        <v/>
      </c>
      <c r="Q2667" s="51">
        <v>6</v>
      </c>
      <c r="R2667" s="51">
        <f t="shared" si="332"/>
        <v>6</v>
      </c>
      <c r="S2667" s="51" t="str">
        <f t="shared" si="328"/>
        <v>6a</v>
      </c>
      <c r="T2667" s="51" t="str">
        <f t="shared" si="329"/>
        <v>6b</v>
      </c>
    </row>
    <row r="2668" spans="1:20" ht="20" customHeight="1" x14ac:dyDescent="0.15">
      <c r="A2668" s="51">
        <f t="shared" si="326"/>
        <v>126705</v>
      </c>
      <c r="B2668" s="52" t="str">
        <f>VLOOKUP(J2668,city!$A$4:$D$352,3,0)</f>
        <v>甘肃</v>
      </c>
      <c r="C2668" s="52" t="str">
        <f>VLOOKUP(J2668,city!$A$4:$D$352,4,0)</f>
        <v>金昌</v>
      </c>
      <c r="D2668" s="57" t="s">
        <v>6333</v>
      </c>
      <c r="E2668" s="52" t="s">
        <v>6334</v>
      </c>
      <c r="F2668" s="53" t="str">
        <f t="shared" si="325"/>
        <v>102.185,38.557</v>
      </c>
      <c r="G2668" s="54" t="s">
        <v>795</v>
      </c>
      <c r="H2668" s="55" t="str">
        <f>"jingdian/"&amp;VLOOKUP(B2668,city!$C$4:$P$352,13,FALSE)&amp;"/"&amp;VLOOKUP(C2668,city!$D$4:$P$352,13,FALSE)&amp;"/jd/"&amp;K2668&amp;".jpg"</f>
        <v>jingdian/gansu/jinchang/jd/5.jpg</v>
      </c>
      <c r="I2668" s="55" t="str">
        <f t="shared" si="327"/>
        <v>20a,20b</v>
      </c>
      <c r="J2668" s="51">
        <f t="shared" si="330"/>
        <v>267</v>
      </c>
      <c r="K2668" s="51">
        <f>IF(VLOOKUP(J2667,city!$K$4:$L$352,2,0)&gt;K2667,K2667+1,1)</f>
        <v>5</v>
      </c>
      <c r="L2668" s="51">
        <v>1</v>
      </c>
      <c r="M2668" s="51" t="s">
        <v>601</v>
      </c>
      <c r="N2668" s="17">
        <v>102.185</v>
      </c>
      <c r="O2668" s="17">
        <v>38.557000000000002</v>
      </c>
      <c r="P2668" s="51" t="str">
        <f t="shared" si="331"/>
        <v/>
      </c>
      <c r="Q2668" s="51">
        <v>20</v>
      </c>
      <c r="R2668" s="51">
        <f t="shared" si="332"/>
        <v>20</v>
      </c>
      <c r="S2668" s="51" t="str">
        <f t="shared" si="328"/>
        <v>20a</v>
      </c>
      <c r="T2668" s="51" t="str">
        <f t="shared" si="329"/>
        <v>20b</v>
      </c>
    </row>
    <row r="2669" spans="1:20" ht="20" customHeight="1" x14ac:dyDescent="0.15">
      <c r="A2669" s="51">
        <f t="shared" si="326"/>
        <v>126706</v>
      </c>
      <c r="B2669" s="52" t="str">
        <f>VLOOKUP(J2669,city!$A$4:$D$352,3,0)</f>
        <v>甘肃</v>
      </c>
      <c r="C2669" s="52" t="str">
        <f>VLOOKUP(J2669,city!$A$4:$D$352,4,0)</f>
        <v>金昌</v>
      </c>
      <c r="D2669" s="57" t="s">
        <v>6335</v>
      </c>
      <c r="E2669" s="52" t="s">
        <v>6336</v>
      </c>
      <c r="F2669" s="53" t="str">
        <f t="shared" si="325"/>
        <v>102.184,38.503</v>
      </c>
      <c r="G2669" s="54" t="s">
        <v>795</v>
      </c>
      <c r="H2669" s="55" t="str">
        <f>"jingdian/"&amp;VLOOKUP(B2669,city!$C$4:$P$352,13,FALSE)&amp;"/"&amp;VLOOKUP(C2669,city!$D$4:$P$352,13,FALSE)&amp;"/jd/"&amp;K2669&amp;".jpg"</f>
        <v>jingdian/gansu/jinchang/jd/6.jpg</v>
      </c>
      <c r="I2669" s="55" t="str">
        <f t="shared" si="327"/>
        <v>1a,1b</v>
      </c>
      <c r="J2669" s="51">
        <f t="shared" si="330"/>
        <v>267</v>
      </c>
      <c r="K2669" s="51">
        <f>IF(VLOOKUP(J2668,city!$K$4:$L$352,2,0)&gt;K2668,K2668+1,1)</f>
        <v>6</v>
      </c>
      <c r="L2669" s="51">
        <v>1</v>
      </c>
      <c r="M2669" s="51" t="s">
        <v>601</v>
      </c>
      <c r="N2669" s="17">
        <v>102.184</v>
      </c>
      <c r="O2669" s="17">
        <v>38.503</v>
      </c>
      <c r="P2669" s="51" t="str">
        <f t="shared" si="331"/>
        <v/>
      </c>
      <c r="Q2669" s="51">
        <v>1</v>
      </c>
      <c r="R2669" s="51">
        <f t="shared" si="332"/>
        <v>1</v>
      </c>
      <c r="S2669" s="51" t="str">
        <f t="shared" si="328"/>
        <v>1a</v>
      </c>
      <c r="T2669" s="51" t="str">
        <f t="shared" si="329"/>
        <v>1b</v>
      </c>
    </row>
    <row r="2670" spans="1:20" ht="20" customHeight="1" x14ac:dyDescent="0.15">
      <c r="A2670" s="51">
        <f t="shared" si="326"/>
        <v>126707</v>
      </c>
      <c r="B2670" s="52" t="str">
        <f>VLOOKUP(J2670,city!$A$4:$D$352,3,0)</f>
        <v>甘肃</v>
      </c>
      <c r="C2670" s="52" t="str">
        <f>VLOOKUP(J2670,city!$A$4:$D$352,4,0)</f>
        <v>金昌</v>
      </c>
      <c r="D2670" s="51" t="s">
        <v>1089</v>
      </c>
      <c r="F2670" s="53" t="str">
        <f t="shared" si="325"/>
        <v>131.156115,46.634991</v>
      </c>
      <c r="G2670" s="54" t="s">
        <v>795</v>
      </c>
      <c r="H2670" s="55" t="str">
        <f>"jingdian/"&amp;VLOOKUP(B2670,city!$C$4:$P$352,13,FALSE)&amp;"/"&amp;VLOOKUP(C2670,city!$D$4:$P$352,13,FALSE)&amp;"/jd/"&amp;K2670&amp;".jpg"</f>
        <v>jingdian/gansu/jinchang/jd/7.jpg</v>
      </c>
      <c r="I2670" s="55" t="str">
        <f t="shared" si="327"/>
        <v>0a,0b</v>
      </c>
      <c r="J2670" s="51">
        <f t="shared" si="330"/>
        <v>267</v>
      </c>
      <c r="K2670" s="51">
        <f>IF(VLOOKUP(J2669,city!$K$4:$L$352,2,0)&gt;K2669,K2669+1,1)</f>
        <v>7</v>
      </c>
      <c r="L2670" s="51">
        <v>1</v>
      </c>
      <c r="M2670" s="51" t="s">
        <v>601</v>
      </c>
      <c r="N2670" s="17">
        <v>131.156115</v>
      </c>
      <c r="O2670" s="17">
        <v>46.634990999999999</v>
      </c>
      <c r="P2670" s="51" t="str">
        <f t="shared" si="331"/>
        <v/>
      </c>
      <c r="Q2670" s="51">
        <v>0</v>
      </c>
      <c r="R2670" s="51">
        <f t="shared" si="332"/>
        <v>0</v>
      </c>
      <c r="S2670" s="51" t="str">
        <f t="shared" si="328"/>
        <v>0a</v>
      </c>
      <c r="T2670" s="51" t="str">
        <f t="shared" si="329"/>
        <v>0b</v>
      </c>
    </row>
    <row r="2671" spans="1:20" ht="20" customHeight="1" x14ac:dyDescent="0.15">
      <c r="A2671" s="51">
        <f t="shared" si="326"/>
        <v>126708</v>
      </c>
      <c r="B2671" s="52" t="str">
        <f>VLOOKUP(J2671,city!$A$4:$D$352,3,0)</f>
        <v>甘肃</v>
      </c>
      <c r="C2671" s="52" t="str">
        <f>VLOOKUP(J2671,city!$A$4:$D$352,4,0)</f>
        <v>金昌</v>
      </c>
      <c r="D2671" s="51" t="s">
        <v>1089</v>
      </c>
      <c r="F2671" s="53" t="str">
        <f t="shared" si="325"/>
        <v>131.218072,46.493091</v>
      </c>
      <c r="G2671" s="54" t="s">
        <v>795</v>
      </c>
      <c r="H2671" s="55" t="str">
        <f>"jingdian/"&amp;VLOOKUP(B2671,city!$C$4:$P$352,13,FALSE)&amp;"/"&amp;VLOOKUP(C2671,city!$D$4:$P$352,13,FALSE)&amp;"/jd/"&amp;K2671&amp;".jpg"</f>
        <v>jingdian/gansu/jinchang/jd/8.jpg</v>
      </c>
      <c r="I2671" s="55" t="str">
        <f t="shared" si="327"/>
        <v>0a,0b</v>
      </c>
      <c r="J2671" s="51">
        <f t="shared" si="330"/>
        <v>267</v>
      </c>
      <c r="K2671" s="51">
        <f>IF(VLOOKUP(J2670,city!$K$4:$L$352,2,0)&gt;K2670,K2670+1,1)</f>
        <v>8</v>
      </c>
      <c r="L2671" s="51">
        <v>1</v>
      </c>
      <c r="M2671" s="51" t="s">
        <v>601</v>
      </c>
      <c r="N2671" s="17">
        <v>131.21807200000001</v>
      </c>
      <c r="O2671" s="17">
        <v>46.493091</v>
      </c>
      <c r="P2671" s="51" t="str">
        <f t="shared" si="331"/>
        <v/>
      </c>
      <c r="Q2671" s="51">
        <v>0</v>
      </c>
      <c r="R2671" s="51">
        <f t="shared" si="332"/>
        <v>0</v>
      </c>
      <c r="S2671" s="51" t="str">
        <f t="shared" si="328"/>
        <v>0a</v>
      </c>
      <c r="T2671" s="51" t="str">
        <f t="shared" si="329"/>
        <v>0b</v>
      </c>
    </row>
    <row r="2672" spans="1:20" ht="20" customHeight="1" x14ac:dyDescent="0.15">
      <c r="A2672" s="51">
        <f t="shared" si="326"/>
        <v>126709</v>
      </c>
      <c r="B2672" s="52" t="str">
        <f>VLOOKUP(J2672,city!$A$4:$D$352,3,0)</f>
        <v>甘肃</v>
      </c>
      <c r="C2672" s="52" t="str">
        <f>VLOOKUP(J2672,city!$A$4:$D$352,4,0)</f>
        <v>金昌</v>
      </c>
      <c r="D2672" s="51" t="s">
        <v>1089</v>
      </c>
      <c r="F2672" s="53" t="str">
        <f t="shared" si="325"/>
        <v>132.015578,46.451619</v>
      </c>
      <c r="G2672" s="54" t="s">
        <v>795</v>
      </c>
      <c r="H2672" s="55" t="str">
        <f>"jingdian/"&amp;VLOOKUP(B2672,city!$C$4:$P$352,13,FALSE)&amp;"/"&amp;VLOOKUP(C2672,city!$D$4:$P$352,13,FALSE)&amp;"/jd/"&amp;K2672&amp;".jpg"</f>
        <v>jingdian/gansu/jinchang/jd/9.jpg</v>
      </c>
      <c r="I2672" s="55" t="str">
        <f t="shared" si="327"/>
        <v>0a,0b</v>
      </c>
      <c r="J2672" s="51">
        <f t="shared" si="330"/>
        <v>267</v>
      </c>
      <c r="K2672" s="51">
        <f>IF(VLOOKUP(J2671,city!$K$4:$L$352,2,0)&gt;K2671,K2671+1,1)</f>
        <v>9</v>
      </c>
      <c r="L2672" s="51">
        <v>1</v>
      </c>
      <c r="M2672" s="51" t="s">
        <v>601</v>
      </c>
      <c r="N2672" s="17">
        <v>132.015578</v>
      </c>
      <c r="O2672" s="17">
        <v>46.451619000000001</v>
      </c>
      <c r="P2672" s="51" t="str">
        <f t="shared" si="331"/>
        <v/>
      </c>
      <c r="Q2672" s="51">
        <v>0</v>
      </c>
      <c r="R2672" s="51">
        <f t="shared" si="332"/>
        <v>0</v>
      </c>
      <c r="S2672" s="51" t="str">
        <f t="shared" si="328"/>
        <v>0a</v>
      </c>
      <c r="T2672" s="51" t="str">
        <f t="shared" si="329"/>
        <v>0b</v>
      </c>
    </row>
    <row r="2673" spans="1:20" ht="20" customHeight="1" x14ac:dyDescent="0.15">
      <c r="A2673" s="51">
        <f t="shared" si="326"/>
        <v>126710</v>
      </c>
      <c r="B2673" s="52" t="str">
        <f>VLOOKUP(J2673,city!$A$4:$D$352,3,0)</f>
        <v>甘肃</v>
      </c>
      <c r="C2673" s="52" t="str">
        <f>VLOOKUP(J2673,city!$A$4:$D$352,4,0)</f>
        <v>金昌</v>
      </c>
      <c r="D2673" s="51" t="s">
        <v>1089</v>
      </c>
      <c r="F2673" s="53" t="str">
        <f t="shared" si="325"/>
        <v>132.902171,46.748589</v>
      </c>
      <c r="G2673" s="54" t="s">
        <v>795</v>
      </c>
      <c r="H2673" s="55" t="str">
        <f>"jingdian/"&amp;VLOOKUP(B2673,city!$C$4:$P$352,13,FALSE)&amp;"/"&amp;VLOOKUP(C2673,city!$D$4:$P$352,13,FALSE)&amp;"/jd/"&amp;K2673&amp;".jpg"</f>
        <v>jingdian/gansu/jinchang/jd/10.jpg</v>
      </c>
      <c r="I2673" s="55" t="str">
        <f t="shared" si="327"/>
        <v>0a,0b</v>
      </c>
      <c r="J2673" s="51">
        <f t="shared" si="330"/>
        <v>267</v>
      </c>
      <c r="K2673" s="51">
        <f>IF(VLOOKUP(J2672,city!$K$4:$L$352,2,0)&gt;K2672,K2672+1,1)</f>
        <v>10</v>
      </c>
      <c r="L2673" s="51">
        <v>1</v>
      </c>
      <c r="M2673" s="51" t="s">
        <v>601</v>
      </c>
      <c r="N2673" s="17">
        <v>132.90217100000001</v>
      </c>
      <c r="O2673" s="17">
        <v>46.748589000000003</v>
      </c>
      <c r="P2673" s="51" t="str">
        <f t="shared" si="331"/>
        <v>114.0060936,41.718629</v>
      </c>
      <c r="Q2673" s="51">
        <v>0</v>
      </c>
      <c r="R2673" s="51">
        <f t="shared" si="332"/>
        <v>0</v>
      </c>
      <c r="S2673" s="51" t="str">
        <f t="shared" si="328"/>
        <v>0a</v>
      </c>
      <c r="T2673" s="51" t="str">
        <f t="shared" si="329"/>
        <v>0b</v>
      </c>
    </row>
    <row r="2674" spans="1:20" ht="20" customHeight="1" x14ac:dyDescent="0.15">
      <c r="A2674" s="51">
        <f t="shared" si="326"/>
        <v>126801</v>
      </c>
      <c r="B2674" s="52" t="str">
        <f>VLOOKUP(J2674,city!$A$4:$D$352,3,0)</f>
        <v>甘肃</v>
      </c>
      <c r="C2674" s="52" t="str">
        <f>VLOOKUP(J2674,city!$A$4:$D$352,4,0)</f>
        <v>白银</v>
      </c>
      <c r="D2674" s="57" t="s">
        <v>6337</v>
      </c>
      <c r="E2674" s="52" t="s">
        <v>6338</v>
      </c>
      <c r="F2674" s="53" t="str">
        <f t="shared" si="325"/>
        <v>104.321,36.891</v>
      </c>
      <c r="G2674" s="54" t="s">
        <v>795</v>
      </c>
      <c r="H2674" s="55" t="str">
        <f>"jingdian/"&amp;VLOOKUP(B2674,city!$C$4:$P$352,13,FALSE)&amp;"/"&amp;VLOOKUP(C2674,city!$D$4:$P$352,13,FALSE)&amp;"/jd/"&amp;K2674&amp;".jpg"</f>
        <v>jingdian/gansu/baiyin/jd/1.jpg</v>
      </c>
      <c r="I2674" s="55" t="str">
        <f t="shared" si="327"/>
        <v>6a,6b</v>
      </c>
      <c r="J2674" s="51">
        <f t="shared" si="330"/>
        <v>268</v>
      </c>
      <c r="K2674" s="51">
        <f>IF(VLOOKUP(J2673,city!$K$4:$L$352,2,0)&gt;K2673,K2673+1,1)</f>
        <v>1</v>
      </c>
      <c r="L2674" s="51">
        <v>1</v>
      </c>
      <c r="M2674" s="51" t="s">
        <v>603</v>
      </c>
      <c r="N2674" s="17">
        <v>104.321</v>
      </c>
      <c r="O2674" s="17">
        <v>36.890999999999998</v>
      </c>
      <c r="P2674" s="51" t="str">
        <f t="shared" si="331"/>
        <v/>
      </c>
      <c r="Q2674" s="51">
        <v>6</v>
      </c>
      <c r="R2674" s="51">
        <f t="shared" si="332"/>
        <v>6</v>
      </c>
      <c r="S2674" s="51" t="str">
        <f t="shared" si="328"/>
        <v>6a</v>
      </c>
      <c r="T2674" s="51" t="str">
        <f t="shared" si="329"/>
        <v>6b</v>
      </c>
    </row>
    <row r="2675" spans="1:20" ht="20" customHeight="1" x14ac:dyDescent="0.15">
      <c r="A2675" s="51">
        <f t="shared" si="326"/>
        <v>126802</v>
      </c>
      <c r="B2675" s="52" t="str">
        <f>VLOOKUP(J2675,city!$A$4:$D$352,3,0)</f>
        <v>甘肃</v>
      </c>
      <c r="C2675" s="52" t="str">
        <f>VLOOKUP(J2675,city!$A$4:$D$352,4,0)</f>
        <v>白银</v>
      </c>
      <c r="D2675" s="57" t="s">
        <v>6339</v>
      </c>
      <c r="E2675" s="52" t="s">
        <v>6340</v>
      </c>
      <c r="F2675" s="53" t="str">
        <f t="shared" si="325"/>
        <v>103.853,37.139</v>
      </c>
      <c r="G2675" s="54" t="s">
        <v>795</v>
      </c>
      <c r="H2675" s="55" t="str">
        <f>"jingdian/"&amp;VLOOKUP(B2675,city!$C$4:$P$352,13,FALSE)&amp;"/"&amp;VLOOKUP(C2675,city!$D$4:$P$352,13,FALSE)&amp;"/jd/"&amp;K2675&amp;".jpg"</f>
        <v>jingdian/gansu/baiyin/jd/2.jpg</v>
      </c>
      <c r="I2675" s="55" t="str">
        <f t="shared" si="327"/>
        <v>31a,31b</v>
      </c>
      <c r="J2675" s="51">
        <f t="shared" si="330"/>
        <v>268</v>
      </c>
      <c r="K2675" s="51">
        <f>IF(VLOOKUP(J2674,city!$K$4:$L$352,2,0)&gt;K2674,K2674+1,1)</f>
        <v>2</v>
      </c>
      <c r="L2675" s="51">
        <v>1</v>
      </c>
      <c r="M2675" s="51" t="s">
        <v>603</v>
      </c>
      <c r="N2675" s="17">
        <v>103.85299999999999</v>
      </c>
      <c r="O2675" s="17">
        <v>37.139000000000003</v>
      </c>
      <c r="P2675" s="51" t="str">
        <f t="shared" si="331"/>
        <v/>
      </c>
      <c r="Q2675" s="51">
        <v>31</v>
      </c>
      <c r="R2675" s="51">
        <f t="shared" si="332"/>
        <v>31</v>
      </c>
      <c r="S2675" s="51" t="str">
        <f t="shared" si="328"/>
        <v>31a</v>
      </c>
      <c r="T2675" s="51" t="str">
        <f t="shared" si="329"/>
        <v>31b</v>
      </c>
    </row>
    <row r="2676" spans="1:20" ht="20" customHeight="1" x14ac:dyDescent="0.15">
      <c r="A2676" s="51">
        <f t="shared" si="326"/>
        <v>126803</v>
      </c>
      <c r="B2676" s="52" t="str">
        <f>VLOOKUP(J2676,city!$A$4:$D$352,3,0)</f>
        <v>甘肃</v>
      </c>
      <c r="C2676" s="52" t="str">
        <f>VLOOKUP(J2676,city!$A$4:$D$352,4,0)</f>
        <v>白银</v>
      </c>
      <c r="D2676" s="57" t="s">
        <v>6341</v>
      </c>
      <c r="E2676" s="52" t="s">
        <v>6342</v>
      </c>
      <c r="F2676" s="53" t="str">
        <f t="shared" si="325"/>
        <v>105.059,35.696</v>
      </c>
      <c r="G2676" s="54" t="s">
        <v>795</v>
      </c>
      <c r="H2676" s="55" t="str">
        <f>"jingdian/"&amp;VLOOKUP(B2676,city!$C$4:$P$352,13,FALSE)&amp;"/"&amp;VLOOKUP(C2676,city!$D$4:$P$352,13,FALSE)&amp;"/jd/"&amp;K2676&amp;".jpg"</f>
        <v>jingdian/gansu/baiyin/jd/3.jpg</v>
      </c>
      <c r="I2676" s="55" t="str">
        <f t="shared" si="327"/>
        <v>15a,15b</v>
      </c>
      <c r="J2676" s="51">
        <f t="shared" si="330"/>
        <v>268</v>
      </c>
      <c r="K2676" s="51">
        <f>IF(VLOOKUP(J2675,city!$K$4:$L$352,2,0)&gt;K2675,K2675+1,1)</f>
        <v>3</v>
      </c>
      <c r="L2676" s="51">
        <v>1</v>
      </c>
      <c r="M2676" s="51" t="s">
        <v>603</v>
      </c>
      <c r="N2676" s="17">
        <v>105.059</v>
      </c>
      <c r="O2676" s="17">
        <v>35.695999999999998</v>
      </c>
      <c r="P2676" s="51" t="str">
        <f t="shared" si="331"/>
        <v/>
      </c>
      <c r="Q2676" s="51">
        <v>15</v>
      </c>
      <c r="R2676" s="51">
        <f t="shared" si="332"/>
        <v>15</v>
      </c>
      <c r="S2676" s="51" t="str">
        <f t="shared" si="328"/>
        <v>15a</v>
      </c>
      <c r="T2676" s="51" t="str">
        <f t="shared" si="329"/>
        <v>15b</v>
      </c>
    </row>
    <row r="2677" spans="1:20" ht="20" customHeight="1" x14ac:dyDescent="0.15">
      <c r="A2677" s="51">
        <f t="shared" si="326"/>
        <v>126804</v>
      </c>
      <c r="B2677" s="52" t="str">
        <f>VLOOKUP(J2677,city!$A$4:$D$352,3,0)</f>
        <v>甘肃</v>
      </c>
      <c r="C2677" s="52" t="str">
        <f>VLOOKUP(J2677,city!$A$4:$D$352,4,0)</f>
        <v>白银</v>
      </c>
      <c r="D2677" s="57" t="s">
        <v>6343</v>
      </c>
      <c r="E2677" s="52" t="s">
        <v>6344</v>
      </c>
      <c r="F2677" s="53" t="str">
        <f t="shared" si="325"/>
        <v>105.078,35.691</v>
      </c>
      <c r="G2677" s="54" t="s">
        <v>795</v>
      </c>
      <c r="H2677" s="55" t="str">
        <f>"jingdian/"&amp;VLOOKUP(B2677,city!$C$4:$P$352,13,FALSE)&amp;"/"&amp;VLOOKUP(C2677,city!$D$4:$P$352,13,FALSE)&amp;"/jd/"&amp;K2677&amp;".jpg"</f>
        <v>jingdian/gansu/baiyin/jd/4.jpg</v>
      </c>
      <c r="I2677" s="55" t="str">
        <f t="shared" si="327"/>
        <v>2a,2b</v>
      </c>
      <c r="J2677" s="51">
        <f t="shared" si="330"/>
        <v>268</v>
      </c>
      <c r="K2677" s="51">
        <f>IF(VLOOKUP(J2676,city!$K$4:$L$352,2,0)&gt;K2676,K2676+1,1)</f>
        <v>4</v>
      </c>
      <c r="L2677" s="51">
        <v>1</v>
      </c>
      <c r="M2677" s="51" t="s">
        <v>603</v>
      </c>
      <c r="N2677" s="17">
        <v>105.078</v>
      </c>
      <c r="O2677" s="17">
        <v>35.691000000000003</v>
      </c>
      <c r="P2677" s="51" t="str">
        <f t="shared" si="331"/>
        <v/>
      </c>
      <c r="Q2677" s="51">
        <v>2</v>
      </c>
      <c r="R2677" s="51">
        <f t="shared" si="332"/>
        <v>1</v>
      </c>
      <c r="S2677" s="51" t="str">
        <f t="shared" si="328"/>
        <v>2a</v>
      </c>
      <c r="T2677" s="51" t="str">
        <f t="shared" si="329"/>
        <v>2b</v>
      </c>
    </row>
    <row r="2678" spans="1:20" ht="20" customHeight="1" x14ac:dyDescent="0.15">
      <c r="A2678" s="51">
        <f t="shared" si="326"/>
        <v>126805</v>
      </c>
      <c r="B2678" s="52" t="str">
        <f>VLOOKUP(J2678,city!$A$4:$D$352,3,0)</f>
        <v>甘肃</v>
      </c>
      <c r="C2678" s="52" t="str">
        <f>VLOOKUP(J2678,city!$A$4:$D$352,4,0)</f>
        <v>白银</v>
      </c>
      <c r="D2678" s="57" t="s">
        <v>6345</v>
      </c>
      <c r="E2678" s="52" t="s">
        <v>6346</v>
      </c>
      <c r="F2678" s="53" t="str">
        <f t="shared" si="325"/>
        <v>104.762,36.615</v>
      </c>
      <c r="G2678" s="54" t="s">
        <v>795</v>
      </c>
      <c r="H2678" s="55" t="str">
        <f>"jingdian/"&amp;VLOOKUP(B2678,city!$C$4:$P$352,13,FALSE)&amp;"/"&amp;VLOOKUP(C2678,city!$D$4:$P$352,13,FALSE)&amp;"/jd/"&amp;K2678&amp;".jpg"</f>
        <v>jingdian/gansu/baiyin/jd/5.jpg</v>
      </c>
      <c r="I2678" s="55" t="str">
        <f t="shared" si="327"/>
        <v>12a,12b</v>
      </c>
      <c r="J2678" s="51">
        <f t="shared" si="330"/>
        <v>268</v>
      </c>
      <c r="K2678" s="51">
        <f>IF(VLOOKUP(J2677,city!$K$4:$L$352,2,0)&gt;K2677,K2677+1,1)</f>
        <v>5</v>
      </c>
      <c r="L2678" s="51">
        <v>1</v>
      </c>
      <c r="M2678" s="51" t="s">
        <v>603</v>
      </c>
      <c r="N2678" s="17">
        <v>104.762</v>
      </c>
      <c r="O2678" s="17">
        <v>36.615000000000002</v>
      </c>
      <c r="P2678" s="51" t="str">
        <f t="shared" si="331"/>
        <v/>
      </c>
      <c r="Q2678" s="51">
        <v>12</v>
      </c>
      <c r="R2678" s="51">
        <f t="shared" si="332"/>
        <v>12</v>
      </c>
      <c r="S2678" s="51" t="str">
        <f t="shared" si="328"/>
        <v>12a</v>
      </c>
      <c r="T2678" s="51" t="str">
        <f t="shared" si="329"/>
        <v>12b</v>
      </c>
    </row>
    <row r="2679" spans="1:20" ht="20" customHeight="1" x14ac:dyDescent="0.15">
      <c r="A2679" s="51">
        <f t="shared" si="326"/>
        <v>126806</v>
      </c>
      <c r="B2679" s="52" t="str">
        <f>VLOOKUP(J2679,city!$A$4:$D$352,3,0)</f>
        <v>甘肃</v>
      </c>
      <c r="C2679" s="52" t="str">
        <f>VLOOKUP(J2679,city!$A$4:$D$352,4,0)</f>
        <v>白银</v>
      </c>
      <c r="D2679" s="57" t="s">
        <v>6347</v>
      </c>
      <c r="E2679" s="52" t="s">
        <v>6348</v>
      </c>
      <c r="F2679" s="53" t="str">
        <f t="shared" si="325"/>
        <v>104.114,36.796</v>
      </c>
      <c r="G2679" s="54" t="s">
        <v>795</v>
      </c>
      <c r="H2679" s="55" t="str">
        <f>"jingdian/"&amp;VLOOKUP(B2679,city!$C$4:$P$352,13,FALSE)&amp;"/"&amp;VLOOKUP(C2679,city!$D$4:$P$352,13,FALSE)&amp;"/jd/"&amp;K2679&amp;".jpg"</f>
        <v>jingdian/gansu/baiyin/jd/6.jpg</v>
      </c>
      <c r="I2679" s="55" t="str">
        <f t="shared" si="327"/>
        <v>11a,11b</v>
      </c>
      <c r="J2679" s="51">
        <f t="shared" si="330"/>
        <v>268</v>
      </c>
      <c r="K2679" s="51">
        <f>IF(VLOOKUP(J2678,city!$K$4:$L$352,2,0)&gt;K2678,K2678+1,1)</f>
        <v>6</v>
      </c>
      <c r="L2679" s="51">
        <v>1</v>
      </c>
      <c r="M2679" s="51" t="s">
        <v>603</v>
      </c>
      <c r="N2679" s="17">
        <v>104.114</v>
      </c>
      <c r="O2679" s="17">
        <v>36.795999999999999</v>
      </c>
      <c r="P2679" s="51" t="str">
        <f t="shared" si="331"/>
        <v/>
      </c>
      <c r="Q2679" s="51">
        <v>11</v>
      </c>
      <c r="R2679" s="51">
        <f t="shared" si="332"/>
        <v>6</v>
      </c>
      <c r="S2679" s="51" t="str">
        <f t="shared" si="328"/>
        <v>11a</v>
      </c>
      <c r="T2679" s="51" t="str">
        <f t="shared" si="329"/>
        <v>11b</v>
      </c>
    </row>
    <row r="2680" spans="1:20" ht="20" customHeight="1" x14ac:dyDescent="0.15">
      <c r="A2680" s="51">
        <f t="shared" si="326"/>
        <v>126807</v>
      </c>
      <c r="B2680" s="52" t="str">
        <f>VLOOKUP(J2680,city!$A$4:$D$352,3,0)</f>
        <v>甘肃</v>
      </c>
      <c r="C2680" s="52" t="str">
        <f>VLOOKUP(J2680,city!$A$4:$D$352,4,0)</f>
        <v>白银</v>
      </c>
      <c r="D2680" s="57" t="s">
        <v>6349</v>
      </c>
      <c r="E2680" s="52" t="s">
        <v>6350</v>
      </c>
      <c r="F2680" s="53" t="str">
        <f t="shared" si="325"/>
        <v>103.778,37.155</v>
      </c>
      <c r="G2680" s="54" t="s">
        <v>795</v>
      </c>
      <c r="H2680" s="55" t="str">
        <f>"jingdian/"&amp;VLOOKUP(B2680,city!$C$4:$P$352,13,FALSE)&amp;"/"&amp;VLOOKUP(C2680,city!$D$4:$P$352,13,FALSE)&amp;"/jd/"&amp;K2680&amp;".jpg"</f>
        <v>jingdian/gansu/baiyin/jd/7.jpg</v>
      </c>
      <c r="I2680" s="55" t="str">
        <f t="shared" si="327"/>
        <v>1a,1b</v>
      </c>
      <c r="J2680" s="51">
        <f t="shared" si="330"/>
        <v>268</v>
      </c>
      <c r="K2680" s="51">
        <f>IF(VLOOKUP(J2679,city!$K$4:$L$352,2,0)&gt;K2679,K2679+1,1)</f>
        <v>7</v>
      </c>
      <c r="L2680" s="51">
        <v>1</v>
      </c>
      <c r="M2680" s="51" t="s">
        <v>603</v>
      </c>
      <c r="N2680" s="17">
        <v>103.77800000000001</v>
      </c>
      <c r="O2680" s="17">
        <v>37.155000000000001</v>
      </c>
      <c r="P2680" s="51" t="str">
        <f t="shared" si="331"/>
        <v/>
      </c>
      <c r="Q2680" s="51">
        <v>1</v>
      </c>
      <c r="R2680" s="51">
        <f t="shared" si="332"/>
        <v>2</v>
      </c>
      <c r="S2680" s="51" t="str">
        <f t="shared" si="328"/>
        <v>1a</v>
      </c>
      <c r="T2680" s="51" t="str">
        <f t="shared" si="329"/>
        <v>1b</v>
      </c>
    </row>
    <row r="2681" spans="1:20" ht="20" customHeight="1" x14ac:dyDescent="0.15">
      <c r="A2681" s="51">
        <f t="shared" si="326"/>
        <v>126808</v>
      </c>
      <c r="B2681" s="52" t="str">
        <f>VLOOKUP(J2681,city!$A$4:$D$352,3,0)</f>
        <v>甘肃</v>
      </c>
      <c r="C2681" s="52" t="str">
        <f>VLOOKUP(J2681,city!$A$4:$D$352,4,0)</f>
        <v>白银</v>
      </c>
      <c r="D2681" s="57" t="s">
        <v>1599</v>
      </c>
      <c r="E2681" s="52" t="s">
        <v>6351</v>
      </c>
      <c r="F2681" s="53" t="str">
        <f t="shared" si="325"/>
        <v>104.691,36.559</v>
      </c>
      <c r="G2681" s="54" t="s">
        <v>795</v>
      </c>
      <c r="H2681" s="55" t="str">
        <f>"jingdian/"&amp;VLOOKUP(B2681,city!$C$4:$P$352,13,FALSE)&amp;"/"&amp;VLOOKUP(C2681,city!$D$4:$P$352,13,FALSE)&amp;"/jd/"&amp;K2681&amp;".jpg"</f>
        <v>jingdian/gansu/baiyin/jd/8.jpg</v>
      </c>
      <c r="I2681" s="55" t="str">
        <f t="shared" si="327"/>
        <v>11a,11b</v>
      </c>
      <c r="J2681" s="51">
        <f t="shared" si="330"/>
        <v>268</v>
      </c>
      <c r="K2681" s="51">
        <f>IF(VLOOKUP(J2680,city!$K$4:$L$352,2,0)&gt;K2680,K2680+1,1)</f>
        <v>8</v>
      </c>
      <c r="L2681" s="51">
        <v>1</v>
      </c>
      <c r="M2681" s="51" t="s">
        <v>603</v>
      </c>
      <c r="N2681" s="17">
        <v>104.691</v>
      </c>
      <c r="O2681" s="17">
        <v>36.558999999999997</v>
      </c>
      <c r="P2681" s="51" t="str">
        <f t="shared" si="331"/>
        <v/>
      </c>
      <c r="Q2681" s="51">
        <v>11</v>
      </c>
      <c r="R2681" s="51">
        <f t="shared" si="332"/>
        <v>11</v>
      </c>
      <c r="S2681" s="51" t="str">
        <f t="shared" si="328"/>
        <v>11a</v>
      </c>
      <c r="T2681" s="51" t="str">
        <f t="shared" si="329"/>
        <v>11b</v>
      </c>
    </row>
    <row r="2682" spans="1:20" ht="20" customHeight="1" x14ac:dyDescent="0.15">
      <c r="A2682" s="51">
        <f t="shared" si="326"/>
        <v>126809</v>
      </c>
      <c r="B2682" s="52" t="str">
        <f>VLOOKUP(J2682,city!$A$4:$D$352,3,0)</f>
        <v>甘肃</v>
      </c>
      <c r="C2682" s="52" t="str">
        <f>VLOOKUP(J2682,city!$A$4:$D$352,4,0)</f>
        <v>白银</v>
      </c>
      <c r="D2682" s="51" t="s">
        <v>1089</v>
      </c>
      <c r="F2682" s="53" t="str">
        <f t="shared" si="325"/>
        <v>126.680307,46.720266</v>
      </c>
      <c r="G2682" s="54" t="s">
        <v>795</v>
      </c>
      <c r="H2682" s="55" t="str">
        <f>"jingdian/"&amp;VLOOKUP(B2682,city!$C$4:$P$352,13,FALSE)&amp;"/"&amp;VLOOKUP(C2682,city!$D$4:$P$352,13,FALSE)&amp;"/jd/"&amp;K2682&amp;".jpg"</f>
        <v>jingdian/gansu/baiyin/jd/9.jpg</v>
      </c>
      <c r="I2682" s="55" t="str">
        <f t="shared" si="327"/>
        <v>0a,0b</v>
      </c>
      <c r="J2682" s="51">
        <f t="shared" si="330"/>
        <v>268</v>
      </c>
      <c r="K2682" s="51">
        <f>IF(VLOOKUP(J2681,city!$K$4:$L$352,2,0)&gt;K2681,K2681+1,1)</f>
        <v>9</v>
      </c>
      <c r="L2682" s="51">
        <v>1</v>
      </c>
      <c r="M2682" s="51" t="s">
        <v>603</v>
      </c>
      <c r="N2682" s="17">
        <v>126.680307</v>
      </c>
      <c r="O2682" s="17">
        <v>46.720266000000002</v>
      </c>
      <c r="P2682" s="51" t="str">
        <f t="shared" si="331"/>
        <v/>
      </c>
      <c r="Q2682" s="51">
        <v>0</v>
      </c>
      <c r="R2682" s="51">
        <f t="shared" si="332"/>
        <v>0</v>
      </c>
      <c r="S2682" s="51" t="str">
        <f t="shared" si="328"/>
        <v>0a</v>
      </c>
      <c r="T2682" s="51" t="str">
        <f t="shared" si="329"/>
        <v>0b</v>
      </c>
    </row>
    <row r="2683" spans="1:20" ht="20" customHeight="1" x14ac:dyDescent="0.15">
      <c r="A2683" s="51">
        <f t="shared" si="326"/>
        <v>126810</v>
      </c>
      <c r="B2683" s="52" t="str">
        <f>VLOOKUP(J2683,city!$A$4:$D$352,3,0)</f>
        <v>甘肃</v>
      </c>
      <c r="C2683" s="52" t="str">
        <f>VLOOKUP(J2683,city!$A$4:$D$352,4,0)</f>
        <v>白银</v>
      </c>
      <c r="D2683" s="51" t="s">
        <v>1089</v>
      </c>
      <c r="F2683" s="53" t="str">
        <f t="shared" si="325"/>
        <v>127.329978,46.685276</v>
      </c>
      <c r="G2683" s="54" t="s">
        <v>795</v>
      </c>
      <c r="H2683" s="55" t="str">
        <f>"jingdian/"&amp;VLOOKUP(B2683,city!$C$4:$P$352,13,FALSE)&amp;"/"&amp;VLOOKUP(C2683,city!$D$4:$P$352,13,FALSE)&amp;"/jd/"&amp;K2683&amp;".jpg"</f>
        <v>jingdian/gansu/baiyin/jd/10.jpg</v>
      </c>
      <c r="I2683" s="55" t="str">
        <f t="shared" si="327"/>
        <v>0a,0b</v>
      </c>
      <c r="J2683" s="51">
        <f t="shared" si="330"/>
        <v>268</v>
      </c>
      <c r="K2683" s="51">
        <f>IF(VLOOKUP(J2682,city!$K$4:$L$352,2,0)&gt;K2682,K2682+1,1)</f>
        <v>10</v>
      </c>
      <c r="L2683" s="51">
        <v>1</v>
      </c>
      <c r="M2683" s="51" t="s">
        <v>603</v>
      </c>
      <c r="N2683" s="17">
        <v>127.329978</v>
      </c>
      <c r="O2683" s="17">
        <v>46.685276000000002</v>
      </c>
      <c r="P2683" s="51" t="str">
        <f t="shared" si="331"/>
        <v>108.9666285,38.5947542</v>
      </c>
      <c r="Q2683" s="51">
        <v>0</v>
      </c>
      <c r="R2683" s="51">
        <f t="shared" si="332"/>
        <v>0</v>
      </c>
      <c r="S2683" s="51" t="str">
        <f t="shared" si="328"/>
        <v>0a</v>
      </c>
      <c r="T2683" s="51" t="str">
        <f t="shared" si="329"/>
        <v>0b</v>
      </c>
    </row>
    <row r="2684" spans="1:20" ht="20" customHeight="1" x14ac:dyDescent="0.15">
      <c r="A2684" s="51">
        <f t="shared" si="326"/>
        <v>126901</v>
      </c>
      <c r="B2684" s="52" t="str">
        <f>VLOOKUP(J2684,city!$A$4:$D$352,3,0)</f>
        <v>甘肃</v>
      </c>
      <c r="C2684" s="52" t="str">
        <f>VLOOKUP(J2684,city!$A$4:$D$352,4,0)</f>
        <v>天水</v>
      </c>
      <c r="D2684" s="57" t="s">
        <v>6352</v>
      </c>
      <c r="E2684" s="52" t="s">
        <v>6353</v>
      </c>
      <c r="F2684" s="53" t="str">
        <f t="shared" ref="F2684:F2747" si="333">N2684&amp;","&amp;O2684</f>
        <v>106.014,34.356</v>
      </c>
      <c r="G2684" s="54" t="s">
        <v>795</v>
      </c>
      <c r="H2684" s="55" t="str">
        <f>"jingdian/"&amp;VLOOKUP(B2684,city!$C$4:$P$352,13,FALSE)&amp;"/"&amp;VLOOKUP(C2684,city!$D$4:$P$352,13,FALSE)&amp;"/jd/"&amp;K2684&amp;".jpg"</f>
        <v>jingdian/gansu/tianshui/jd/1.jpg</v>
      </c>
      <c r="I2684" s="55" t="str">
        <f t="shared" si="327"/>
        <v>11a,11b</v>
      </c>
      <c r="J2684" s="51">
        <f t="shared" si="330"/>
        <v>269</v>
      </c>
      <c r="K2684" s="51">
        <f>IF(VLOOKUP(J2683,city!$K$4:$L$352,2,0)&gt;K2683,K2683+1,1)</f>
        <v>1</v>
      </c>
      <c r="L2684" s="51">
        <v>1</v>
      </c>
      <c r="M2684" s="51" t="s">
        <v>605</v>
      </c>
      <c r="N2684" s="17">
        <v>106.014</v>
      </c>
      <c r="O2684" s="17">
        <v>34.356000000000002</v>
      </c>
      <c r="P2684" s="51" t="str">
        <f t="shared" si="331"/>
        <v/>
      </c>
      <c r="Q2684" s="51">
        <v>11</v>
      </c>
      <c r="R2684" s="51">
        <f t="shared" si="332"/>
        <v>11</v>
      </c>
      <c r="S2684" s="51" t="str">
        <f t="shared" si="328"/>
        <v>11a</v>
      </c>
      <c r="T2684" s="51" t="str">
        <f t="shared" si="329"/>
        <v>11b</v>
      </c>
    </row>
    <row r="2685" spans="1:20" ht="20" customHeight="1" x14ac:dyDescent="0.15">
      <c r="A2685" s="51">
        <f t="shared" si="326"/>
        <v>126902</v>
      </c>
      <c r="B2685" s="52" t="str">
        <f>VLOOKUP(J2685,city!$A$4:$D$352,3,0)</f>
        <v>甘肃</v>
      </c>
      <c r="C2685" s="52" t="str">
        <f>VLOOKUP(J2685,city!$A$4:$D$352,4,0)</f>
        <v>天水</v>
      </c>
      <c r="D2685" s="57" t="s">
        <v>6354</v>
      </c>
      <c r="E2685" s="52" t="s">
        <v>6355</v>
      </c>
      <c r="F2685" s="53" t="str">
        <f t="shared" si="333"/>
        <v>105.321,34.737</v>
      </c>
      <c r="G2685" s="54" t="s">
        <v>795</v>
      </c>
      <c r="H2685" s="55" t="str">
        <f>"jingdian/"&amp;VLOOKUP(B2685,city!$C$4:$P$352,13,FALSE)&amp;"/"&amp;VLOOKUP(C2685,city!$D$4:$P$352,13,FALSE)&amp;"/jd/"&amp;K2685&amp;".jpg"</f>
        <v>jingdian/gansu/tianshui/jd/2.jpg</v>
      </c>
      <c r="I2685" s="55" t="str">
        <f t="shared" si="327"/>
        <v>11a,11b</v>
      </c>
      <c r="J2685" s="51">
        <f t="shared" si="330"/>
        <v>269</v>
      </c>
      <c r="K2685" s="51">
        <f>IF(VLOOKUP(J2684,city!$K$4:$L$352,2,0)&gt;K2684,K2684+1,1)</f>
        <v>2</v>
      </c>
      <c r="L2685" s="51">
        <v>1</v>
      </c>
      <c r="M2685" s="51" t="s">
        <v>605</v>
      </c>
      <c r="N2685" s="17">
        <v>105.321</v>
      </c>
      <c r="O2685" s="17">
        <v>34.737000000000002</v>
      </c>
      <c r="P2685" s="51" t="str">
        <f t="shared" si="331"/>
        <v/>
      </c>
      <c r="Q2685" s="51">
        <v>11</v>
      </c>
      <c r="R2685" s="51">
        <f t="shared" si="332"/>
        <v>11</v>
      </c>
      <c r="S2685" s="51" t="str">
        <f t="shared" si="328"/>
        <v>11a</v>
      </c>
      <c r="T2685" s="51" t="str">
        <f t="shared" si="329"/>
        <v>11b</v>
      </c>
    </row>
    <row r="2686" spans="1:20" ht="20" customHeight="1" x14ac:dyDescent="0.15">
      <c r="A2686" s="51">
        <f t="shared" si="326"/>
        <v>126903</v>
      </c>
      <c r="B2686" s="52" t="str">
        <f>VLOOKUP(J2686,city!$A$4:$D$352,3,0)</f>
        <v>甘肃</v>
      </c>
      <c r="C2686" s="52" t="str">
        <f>VLOOKUP(J2686,city!$A$4:$D$352,4,0)</f>
        <v>天水</v>
      </c>
      <c r="D2686" s="57" t="s">
        <v>6356</v>
      </c>
      <c r="E2686" s="52" t="s">
        <v>6357</v>
      </c>
      <c r="F2686" s="53" t="str">
        <f t="shared" si="333"/>
        <v>105.713,34.585</v>
      </c>
      <c r="G2686" s="54" t="s">
        <v>795</v>
      </c>
      <c r="H2686" s="55" t="str">
        <f>"jingdian/"&amp;VLOOKUP(B2686,city!$C$4:$P$352,13,FALSE)&amp;"/"&amp;VLOOKUP(C2686,city!$D$4:$P$352,13,FALSE)&amp;"/jd/"&amp;K2686&amp;".jpg"</f>
        <v>jingdian/gansu/tianshui/jd/3.jpg</v>
      </c>
      <c r="I2686" s="55" t="str">
        <f t="shared" si="327"/>
        <v>12a,12b</v>
      </c>
      <c r="J2686" s="51">
        <f t="shared" si="330"/>
        <v>269</v>
      </c>
      <c r="K2686" s="51">
        <f>IF(VLOOKUP(J2685,city!$K$4:$L$352,2,0)&gt;K2685,K2685+1,1)</f>
        <v>3</v>
      </c>
      <c r="L2686" s="51">
        <v>1</v>
      </c>
      <c r="M2686" s="51" t="s">
        <v>605</v>
      </c>
      <c r="N2686" s="17">
        <v>105.71299999999999</v>
      </c>
      <c r="O2686" s="17">
        <v>34.585000000000001</v>
      </c>
      <c r="P2686" s="51" t="str">
        <f t="shared" si="331"/>
        <v/>
      </c>
      <c r="Q2686" s="51">
        <v>12</v>
      </c>
      <c r="R2686" s="51">
        <f t="shared" si="332"/>
        <v>12</v>
      </c>
      <c r="S2686" s="51" t="str">
        <f t="shared" si="328"/>
        <v>12a</v>
      </c>
      <c r="T2686" s="51" t="str">
        <f t="shared" si="329"/>
        <v>12b</v>
      </c>
    </row>
    <row r="2687" spans="1:20" ht="20" customHeight="1" x14ac:dyDescent="0.15">
      <c r="A2687" s="51">
        <f t="shared" si="326"/>
        <v>126904</v>
      </c>
      <c r="B2687" s="52" t="str">
        <f>VLOOKUP(J2687,city!$A$4:$D$352,3,0)</f>
        <v>甘肃</v>
      </c>
      <c r="C2687" s="52" t="str">
        <f>VLOOKUP(J2687,city!$A$4:$D$352,4,0)</f>
        <v>天水</v>
      </c>
      <c r="D2687" s="57" t="s">
        <v>6358</v>
      </c>
      <c r="E2687" s="52" t="s">
        <v>6359</v>
      </c>
      <c r="F2687" s="53" t="str">
        <f t="shared" si="333"/>
        <v>106.137,34.373</v>
      </c>
      <c r="G2687" s="54" t="s">
        <v>795</v>
      </c>
      <c r="H2687" s="55" t="str">
        <f>"jingdian/"&amp;VLOOKUP(B2687,city!$C$4:$P$352,13,FALSE)&amp;"/"&amp;VLOOKUP(C2687,city!$D$4:$P$352,13,FALSE)&amp;"/jd/"&amp;K2687&amp;".jpg"</f>
        <v>jingdian/gansu/tianshui/jd/4.jpg</v>
      </c>
      <c r="I2687" s="55" t="str">
        <f t="shared" si="327"/>
        <v>4a,4b</v>
      </c>
      <c r="J2687" s="51">
        <f t="shared" si="330"/>
        <v>269</v>
      </c>
      <c r="K2687" s="51">
        <f>IF(VLOOKUP(J2686,city!$K$4:$L$352,2,0)&gt;K2686,K2686+1,1)</f>
        <v>4</v>
      </c>
      <c r="L2687" s="51">
        <v>1</v>
      </c>
      <c r="M2687" s="51" t="s">
        <v>605</v>
      </c>
      <c r="N2687" s="17">
        <v>106.137</v>
      </c>
      <c r="O2687" s="17">
        <v>34.372999999999998</v>
      </c>
      <c r="P2687" s="51" t="str">
        <f t="shared" si="331"/>
        <v/>
      </c>
      <c r="Q2687" s="51">
        <v>4</v>
      </c>
      <c r="R2687" s="51">
        <f t="shared" si="332"/>
        <v>4</v>
      </c>
      <c r="S2687" s="51" t="str">
        <f t="shared" si="328"/>
        <v>4a</v>
      </c>
      <c r="T2687" s="51" t="str">
        <f t="shared" si="329"/>
        <v>4b</v>
      </c>
    </row>
    <row r="2688" spans="1:20" ht="20" customHeight="1" x14ac:dyDescent="0.15">
      <c r="A2688" s="51">
        <f t="shared" si="326"/>
        <v>126905</v>
      </c>
      <c r="B2688" s="52" t="str">
        <f>VLOOKUP(J2688,city!$A$4:$D$352,3,0)</f>
        <v>甘肃</v>
      </c>
      <c r="C2688" s="52" t="str">
        <f>VLOOKUP(J2688,city!$A$4:$D$352,4,0)</f>
        <v>天水</v>
      </c>
      <c r="D2688" s="57" t="s">
        <v>6360</v>
      </c>
      <c r="E2688" s="52" t="s">
        <v>6361</v>
      </c>
      <c r="F2688" s="53" t="str">
        <f t="shared" si="333"/>
        <v>105.914,35.016</v>
      </c>
      <c r="G2688" s="54" t="s">
        <v>795</v>
      </c>
      <c r="H2688" s="55" t="str">
        <f>"jingdian/"&amp;VLOOKUP(B2688,city!$C$4:$P$352,13,FALSE)&amp;"/"&amp;VLOOKUP(C2688,city!$D$4:$P$352,13,FALSE)&amp;"/jd/"&amp;K2688&amp;".jpg"</f>
        <v>jingdian/gansu/tianshui/jd/5.jpg</v>
      </c>
      <c r="I2688" s="55" t="str">
        <f t="shared" si="327"/>
        <v>6a,6b</v>
      </c>
      <c r="J2688" s="51">
        <f t="shared" si="330"/>
        <v>269</v>
      </c>
      <c r="K2688" s="51">
        <f>IF(VLOOKUP(J2687,city!$K$4:$L$352,2,0)&gt;K2687,K2687+1,1)</f>
        <v>5</v>
      </c>
      <c r="L2688" s="51">
        <v>1</v>
      </c>
      <c r="M2688" s="51" t="s">
        <v>605</v>
      </c>
      <c r="N2688" s="17">
        <v>105.914</v>
      </c>
      <c r="O2688" s="17">
        <v>35.015999999999998</v>
      </c>
      <c r="P2688" s="51" t="str">
        <f t="shared" si="331"/>
        <v/>
      </c>
      <c r="Q2688" s="51">
        <v>6</v>
      </c>
      <c r="R2688" s="51">
        <f t="shared" si="332"/>
        <v>6</v>
      </c>
      <c r="S2688" s="51" t="str">
        <f t="shared" si="328"/>
        <v>6a</v>
      </c>
      <c r="T2688" s="51" t="str">
        <f t="shared" si="329"/>
        <v>6b</v>
      </c>
    </row>
    <row r="2689" spans="1:20" ht="20" customHeight="1" x14ac:dyDescent="0.15">
      <c r="A2689" s="51">
        <f t="shared" si="326"/>
        <v>126906</v>
      </c>
      <c r="B2689" s="52" t="str">
        <f>VLOOKUP(J2689,city!$A$4:$D$352,3,0)</f>
        <v>甘肃</v>
      </c>
      <c r="C2689" s="52" t="str">
        <f>VLOOKUP(J2689,city!$A$4:$D$352,4,0)</f>
        <v>天水</v>
      </c>
      <c r="D2689" s="57" t="s">
        <v>6362</v>
      </c>
      <c r="E2689" s="52" t="s">
        <v>6363</v>
      </c>
      <c r="F2689" s="53" t="str">
        <f t="shared" si="333"/>
        <v>105.991,34.373</v>
      </c>
      <c r="G2689" s="54" t="s">
        <v>795</v>
      </c>
      <c r="H2689" s="55" t="str">
        <f>"jingdian/"&amp;VLOOKUP(B2689,city!$C$4:$P$352,13,FALSE)&amp;"/"&amp;VLOOKUP(C2689,city!$D$4:$P$352,13,FALSE)&amp;"/jd/"&amp;K2689&amp;".jpg"</f>
        <v>jingdian/gansu/tianshui/jd/6.jpg</v>
      </c>
      <c r="I2689" s="55" t="str">
        <f t="shared" si="327"/>
        <v>6a,6b</v>
      </c>
      <c r="J2689" s="51">
        <f t="shared" si="330"/>
        <v>269</v>
      </c>
      <c r="K2689" s="51">
        <f>IF(VLOOKUP(J2688,city!$K$4:$L$352,2,0)&gt;K2688,K2688+1,1)</f>
        <v>6</v>
      </c>
      <c r="L2689" s="51">
        <v>1</v>
      </c>
      <c r="M2689" s="51" t="s">
        <v>605</v>
      </c>
      <c r="N2689" s="17">
        <v>105.991</v>
      </c>
      <c r="O2689" s="17">
        <v>34.372999999999998</v>
      </c>
      <c r="P2689" s="51" t="str">
        <f t="shared" si="331"/>
        <v/>
      </c>
      <c r="Q2689" s="51">
        <v>6</v>
      </c>
      <c r="R2689" s="51" t="e">
        <f t="shared" si="332"/>
        <v>#N/A</v>
      </c>
      <c r="S2689" s="51" t="str">
        <f t="shared" si="328"/>
        <v>6a</v>
      </c>
      <c r="T2689" s="51" t="str">
        <f t="shared" si="329"/>
        <v>6b</v>
      </c>
    </row>
    <row r="2690" spans="1:20" ht="20" customHeight="1" x14ac:dyDescent="0.15">
      <c r="A2690" s="51">
        <f t="shared" si="326"/>
        <v>126907</v>
      </c>
      <c r="B2690" s="52" t="str">
        <f>VLOOKUP(J2690,city!$A$4:$D$352,3,0)</f>
        <v>甘肃</v>
      </c>
      <c r="C2690" s="52" t="str">
        <f>VLOOKUP(J2690,city!$A$4:$D$352,4,0)</f>
        <v>天水</v>
      </c>
      <c r="D2690" s="57" t="s">
        <v>6364</v>
      </c>
      <c r="E2690" s="52" t="s">
        <v>6365</v>
      </c>
      <c r="F2690" s="53" t="str">
        <f t="shared" si="333"/>
        <v>105.718,34.591</v>
      </c>
      <c r="G2690" s="54" t="s">
        <v>795</v>
      </c>
      <c r="H2690" s="55" t="str">
        <f>"jingdian/"&amp;VLOOKUP(B2690,city!$C$4:$P$352,13,FALSE)&amp;"/"&amp;VLOOKUP(C2690,city!$D$4:$P$352,13,FALSE)&amp;"/jd/"&amp;K2690&amp;".jpg"</f>
        <v>jingdian/gansu/tianshui/jd/7.jpg</v>
      </c>
      <c r="I2690" s="55" t="str">
        <f t="shared" si="327"/>
        <v>6a,6b</v>
      </c>
      <c r="J2690" s="51">
        <f t="shared" si="330"/>
        <v>269</v>
      </c>
      <c r="K2690" s="51">
        <f>IF(VLOOKUP(J2689,city!$K$4:$L$352,2,0)&gt;K2689,K2689+1,1)</f>
        <v>7</v>
      </c>
      <c r="L2690" s="51">
        <v>1</v>
      </c>
      <c r="M2690" s="51" t="s">
        <v>605</v>
      </c>
      <c r="N2690" s="17">
        <v>105.718</v>
      </c>
      <c r="O2690" s="17">
        <v>34.591000000000001</v>
      </c>
      <c r="P2690" s="51" t="str">
        <f t="shared" si="331"/>
        <v/>
      </c>
      <c r="Q2690" s="51">
        <v>6</v>
      </c>
      <c r="R2690" s="51">
        <f t="shared" si="332"/>
        <v>6</v>
      </c>
      <c r="S2690" s="51" t="str">
        <f t="shared" si="328"/>
        <v>6a</v>
      </c>
      <c r="T2690" s="51" t="str">
        <f t="shared" si="329"/>
        <v>6b</v>
      </c>
    </row>
    <row r="2691" spans="1:20" ht="20" customHeight="1" x14ac:dyDescent="0.15">
      <c r="A2691" s="51">
        <f t="shared" si="326"/>
        <v>126908</v>
      </c>
      <c r="B2691" s="52" t="str">
        <f>VLOOKUP(J2691,city!$A$4:$D$352,3,0)</f>
        <v>甘肃</v>
      </c>
      <c r="C2691" s="52" t="str">
        <f>VLOOKUP(J2691,city!$A$4:$D$352,4,0)</f>
        <v>天水</v>
      </c>
      <c r="D2691" s="57" t="s">
        <v>3510</v>
      </c>
      <c r="E2691" s="52" t="s">
        <v>6366</v>
      </c>
      <c r="F2691" s="53" t="str">
        <f t="shared" si="333"/>
        <v>106.154,34.446</v>
      </c>
      <c r="G2691" s="54" t="s">
        <v>795</v>
      </c>
      <c r="H2691" s="55" t="str">
        <f>"jingdian/"&amp;VLOOKUP(B2691,city!$C$4:$P$352,13,FALSE)&amp;"/"&amp;VLOOKUP(C2691,city!$D$4:$P$352,13,FALSE)&amp;"/jd/"&amp;K2691&amp;".jpg"</f>
        <v>jingdian/gansu/tianshui/jd/8.jpg</v>
      </c>
      <c r="I2691" s="55" t="str">
        <f t="shared" si="327"/>
        <v>11a,11b</v>
      </c>
      <c r="J2691" s="51">
        <f t="shared" si="330"/>
        <v>269</v>
      </c>
      <c r="K2691" s="51">
        <f>IF(VLOOKUP(J2690,city!$K$4:$L$352,2,0)&gt;K2690,K2690+1,1)</f>
        <v>8</v>
      </c>
      <c r="L2691" s="51">
        <v>1</v>
      </c>
      <c r="M2691" s="51" t="s">
        <v>605</v>
      </c>
      <c r="N2691" s="17">
        <v>106.154</v>
      </c>
      <c r="O2691" s="17">
        <v>34.445999999999998</v>
      </c>
      <c r="P2691" s="51" t="str">
        <f t="shared" si="331"/>
        <v/>
      </c>
      <c r="Q2691" s="51">
        <v>11</v>
      </c>
      <c r="R2691" s="51">
        <f t="shared" si="332"/>
        <v>11</v>
      </c>
      <c r="S2691" s="51" t="str">
        <f t="shared" si="328"/>
        <v>11a</v>
      </c>
      <c r="T2691" s="51" t="str">
        <f t="shared" si="329"/>
        <v>11b</v>
      </c>
    </row>
    <row r="2692" spans="1:20" ht="20" customHeight="1" x14ac:dyDescent="0.15">
      <c r="A2692" s="51">
        <f t="shared" ref="A2692:A2755" si="334">100000+J2692*100+K2692</f>
        <v>126909</v>
      </c>
      <c r="B2692" s="52" t="str">
        <f>VLOOKUP(J2692,city!$A$4:$D$352,3,0)</f>
        <v>甘肃</v>
      </c>
      <c r="C2692" s="52" t="str">
        <f>VLOOKUP(J2692,city!$A$4:$D$352,4,0)</f>
        <v>天水</v>
      </c>
      <c r="D2692" s="57" t="s">
        <v>6367</v>
      </c>
      <c r="E2692" s="52" t="s">
        <v>6368</v>
      </c>
      <c r="F2692" s="53" t="str">
        <f t="shared" si="333"/>
        <v>106.061,34.401</v>
      </c>
      <c r="G2692" s="54" t="s">
        <v>795</v>
      </c>
      <c r="H2692" s="55" t="str">
        <f>"jingdian/"&amp;VLOOKUP(B2692,city!$C$4:$P$352,13,FALSE)&amp;"/"&amp;VLOOKUP(C2692,city!$D$4:$P$352,13,FALSE)&amp;"/jd/"&amp;K2692&amp;".jpg"</f>
        <v>jingdian/gansu/tianshui/jd/9.jpg</v>
      </c>
      <c r="I2692" s="55" t="str">
        <f t="shared" ref="I2692:I2755" si="335">S2692&amp;","&amp;T2692</f>
        <v>11a,11b</v>
      </c>
      <c r="J2692" s="51">
        <f t="shared" si="330"/>
        <v>269</v>
      </c>
      <c r="K2692" s="51">
        <f>IF(VLOOKUP(J2691,city!$K$4:$L$352,2,0)&gt;K2691,K2691+1,1)</f>
        <v>9</v>
      </c>
      <c r="L2692" s="51">
        <v>1</v>
      </c>
      <c r="M2692" s="51" t="s">
        <v>605</v>
      </c>
      <c r="N2692" s="17">
        <v>106.06100000000001</v>
      </c>
      <c r="O2692" s="17">
        <v>34.401000000000003</v>
      </c>
      <c r="P2692" s="51" t="str">
        <f t="shared" si="331"/>
        <v/>
      </c>
      <c r="Q2692" s="51">
        <v>11</v>
      </c>
      <c r="R2692" s="51" t="e">
        <f t="shared" si="332"/>
        <v>#N/A</v>
      </c>
      <c r="S2692" s="51" t="str">
        <f t="shared" ref="S2692:S2755" si="336">CONCATENATE(Q2692,"a")</f>
        <v>11a</v>
      </c>
      <c r="T2692" s="51" t="str">
        <f t="shared" ref="T2692:T2755" si="337">CONCATENATE(Q2692,"b")</f>
        <v>11b</v>
      </c>
    </row>
    <row r="2693" spans="1:20" ht="20" customHeight="1" x14ac:dyDescent="0.15">
      <c r="A2693" s="51">
        <f t="shared" si="334"/>
        <v>126910</v>
      </c>
      <c r="B2693" s="52" t="str">
        <f>VLOOKUP(J2693,city!$A$4:$D$352,3,0)</f>
        <v>甘肃</v>
      </c>
      <c r="C2693" s="52" t="str">
        <f>VLOOKUP(J2693,city!$A$4:$D$352,4,0)</f>
        <v>天水</v>
      </c>
      <c r="D2693" s="57" t="s">
        <v>6369</v>
      </c>
      <c r="E2693" s="52" t="s">
        <v>6370</v>
      </c>
      <c r="F2693" s="53" t="str">
        <f t="shared" si="333"/>
        <v>105.988,35.003</v>
      </c>
      <c r="G2693" s="54" t="s">
        <v>795</v>
      </c>
      <c r="H2693" s="55" t="str">
        <f>"jingdian/"&amp;VLOOKUP(B2693,city!$C$4:$P$352,13,FALSE)&amp;"/"&amp;VLOOKUP(C2693,city!$D$4:$P$352,13,FALSE)&amp;"/jd/"&amp;K2693&amp;".jpg"</f>
        <v>jingdian/gansu/tianshui/jd/10.jpg</v>
      </c>
      <c r="I2693" s="55" t="str">
        <f t="shared" si="335"/>
        <v>12a,12b</v>
      </c>
      <c r="J2693" s="51">
        <f t="shared" ref="J2693:J2756" si="338">IF(K2693&gt;K2692,J2692,J2692+1)</f>
        <v>269</v>
      </c>
      <c r="K2693" s="51">
        <f>IF(VLOOKUP(J2692,city!$K$4:$L$352,2,0)&gt;K2692,K2692+1,1)</f>
        <v>10</v>
      </c>
      <c r="L2693" s="51">
        <v>1</v>
      </c>
      <c r="M2693" s="51" t="s">
        <v>605</v>
      </c>
      <c r="N2693" s="17">
        <v>105.988</v>
      </c>
      <c r="O2693" s="17">
        <v>35.003</v>
      </c>
      <c r="P2693" s="51" t="str">
        <f t="shared" si="331"/>
        <v>105.9011,34.5881</v>
      </c>
      <c r="Q2693" s="51">
        <v>12</v>
      </c>
      <c r="R2693" s="51">
        <f t="shared" si="332"/>
        <v>12</v>
      </c>
      <c r="S2693" s="51" t="str">
        <f t="shared" si="336"/>
        <v>12a</v>
      </c>
      <c r="T2693" s="51" t="str">
        <f t="shared" si="337"/>
        <v>12b</v>
      </c>
    </row>
    <row r="2694" spans="1:20" ht="20" customHeight="1" x14ac:dyDescent="0.15">
      <c r="A2694" s="51">
        <f t="shared" si="334"/>
        <v>127001</v>
      </c>
      <c r="B2694" s="52" t="str">
        <f>VLOOKUP(J2694,city!$A$4:$D$352,3,0)</f>
        <v>甘肃</v>
      </c>
      <c r="C2694" s="52" t="str">
        <f>VLOOKUP(J2694,city!$A$4:$D$352,4,0)</f>
        <v>酒泉</v>
      </c>
      <c r="D2694" s="57" t="s">
        <v>6371</v>
      </c>
      <c r="E2694" s="52" t="s">
        <v>6372</v>
      </c>
      <c r="F2694" s="53" t="str">
        <f t="shared" si="333"/>
        <v>94.815,40.048</v>
      </c>
      <c r="G2694" s="54" t="s">
        <v>795</v>
      </c>
      <c r="H2694" s="55" t="str">
        <f>"jingdian/"&amp;VLOOKUP(B2694,city!$C$4:$P$352,13,FALSE)&amp;"/"&amp;VLOOKUP(C2694,city!$D$4:$P$352,13,FALSE)&amp;"/jd/"&amp;K2694&amp;".jpg"</f>
        <v>jingdian/gansu/jiuquan/jd/1.jpg</v>
      </c>
      <c r="I2694" s="55" t="str">
        <f t="shared" si="335"/>
        <v>9a,9b</v>
      </c>
      <c r="J2694" s="51">
        <f t="shared" si="338"/>
        <v>270</v>
      </c>
      <c r="K2694" s="51">
        <f>IF(VLOOKUP(J2693,city!$K$4:$L$352,2,0)&gt;K2693,K2693+1,1)</f>
        <v>1</v>
      </c>
      <c r="L2694" s="51">
        <v>1</v>
      </c>
      <c r="M2694" s="51" t="s">
        <v>607</v>
      </c>
      <c r="N2694" s="17">
        <v>94.814999999999998</v>
      </c>
      <c r="O2694" s="17">
        <v>40.048000000000002</v>
      </c>
      <c r="P2694" s="51" t="str">
        <f t="shared" si="331"/>
        <v/>
      </c>
      <c r="Q2694" s="51">
        <v>9</v>
      </c>
      <c r="R2694" s="51" t="e">
        <f t="shared" si="332"/>
        <v>#N/A</v>
      </c>
      <c r="S2694" s="51" t="str">
        <f t="shared" si="336"/>
        <v>9a</v>
      </c>
      <c r="T2694" s="51" t="str">
        <f t="shared" si="337"/>
        <v>9b</v>
      </c>
    </row>
    <row r="2695" spans="1:20" ht="20" customHeight="1" x14ac:dyDescent="0.15">
      <c r="A2695" s="51">
        <f t="shared" si="334"/>
        <v>127002</v>
      </c>
      <c r="B2695" s="52" t="str">
        <f>VLOOKUP(J2695,city!$A$4:$D$352,3,0)</f>
        <v>甘肃</v>
      </c>
      <c r="C2695" s="52" t="str">
        <f>VLOOKUP(J2695,city!$A$4:$D$352,4,0)</f>
        <v>酒泉</v>
      </c>
      <c r="D2695" s="57" t="s">
        <v>6373</v>
      </c>
      <c r="E2695" s="52" t="s">
        <v>6374</v>
      </c>
      <c r="F2695" s="53" t="str">
        <f t="shared" si="333"/>
        <v>94.772,40.168</v>
      </c>
      <c r="G2695" s="54" t="s">
        <v>795</v>
      </c>
      <c r="H2695" s="55" t="str">
        <f>"jingdian/"&amp;VLOOKUP(B2695,city!$C$4:$P$352,13,FALSE)&amp;"/"&amp;VLOOKUP(C2695,city!$D$4:$P$352,13,FALSE)&amp;"/jd/"&amp;K2695&amp;".jpg"</f>
        <v>jingdian/gansu/jiuquan/jd/2.jpg</v>
      </c>
      <c r="I2695" s="55" t="str">
        <f t="shared" si="335"/>
        <v>10a,10b</v>
      </c>
      <c r="J2695" s="51">
        <f t="shared" si="338"/>
        <v>270</v>
      </c>
      <c r="K2695" s="51">
        <f>IF(VLOOKUP(J2694,city!$K$4:$L$352,2,0)&gt;K2694,K2694+1,1)</f>
        <v>2</v>
      </c>
      <c r="L2695" s="51">
        <v>1</v>
      </c>
      <c r="M2695" s="51" t="s">
        <v>607</v>
      </c>
      <c r="N2695" s="17">
        <v>94.772000000000006</v>
      </c>
      <c r="O2695" s="17">
        <v>40.167999999999999</v>
      </c>
      <c r="P2695" s="51" t="str">
        <f t="shared" si="331"/>
        <v/>
      </c>
      <c r="Q2695" s="51">
        <v>10</v>
      </c>
      <c r="R2695" s="51" t="e">
        <f t="shared" si="332"/>
        <v>#N/A</v>
      </c>
      <c r="S2695" s="51" t="str">
        <f t="shared" si="336"/>
        <v>10a</v>
      </c>
      <c r="T2695" s="51" t="str">
        <f t="shared" si="337"/>
        <v>10b</v>
      </c>
    </row>
    <row r="2696" spans="1:20" ht="20" customHeight="1" x14ac:dyDescent="0.15">
      <c r="A2696" s="51">
        <f t="shared" si="334"/>
        <v>127003</v>
      </c>
      <c r="B2696" s="52" t="str">
        <f>VLOOKUP(J2696,city!$A$4:$D$352,3,0)</f>
        <v>甘肃</v>
      </c>
      <c r="C2696" s="52" t="str">
        <f>VLOOKUP(J2696,city!$A$4:$D$352,4,0)</f>
        <v>酒泉</v>
      </c>
      <c r="D2696" s="57" t="s">
        <v>6375</v>
      </c>
      <c r="E2696" s="52" t="s">
        <v>6376</v>
      </c>
      <c r="F2696" s="53" t="str">
        <f t="shared" si="333"/>
        <v>94.681,40.097</v>
      </c>
      <c r="G2696" s="54" t="s">
        <v>795</v>
      </c>
      <c r="H2696" s="55" t="str">
        <f>"jingdian/"&amp;VLOOKUP(B2696,city!$C$4:$P$352,13,FALSE)&amp;"/"&amp;VLOOKUP(C2696,city!$D$4:$P$352,13,FALSE)&amp;"/jd/"&amp;K2696&amp;".jpg"</f>
        <v>jingdian/gansu/jiuquan/jd/3.jpg</v>
      </c>
      <c r="I2696" s="55" t="str">
        <f t="shared" si="335"/>
        <v>11a,11b</v>
      </c>
      <c r="J2696" s="51">
        <f t="shared" si="338"/>
        <v>270</v>
      </c>
      <c r="K2696" s="51">
        <f>IF(VLOOKUP(J2695,city!$K$4:$L$352,2,0)&gt;K2695,K2695+1,1)</f>
        <v>3</v>
      </c>
      <c r="L2696" s="51">
        <v>1</v>
      </c>
      <c r="M2696" s="51" t="s">
        <v>607</v>
      </c>
      <c r="N2696" s="17">
        <v>94.680999999999997</v>
      </c>
      <c r="O2696" s="17">
        <v>40.097000000000001</v>
      </c>
      <c r="P2696" s="51" t="str">
        <f t="shared" si="331"/>
        <v/>
      </c>
      <c r="Q2696" s="51">
        <v>11</v>
      </c>
      <c r="R2696" s="51">
        <f t="shared" si="332"/>
        <v>11</v>
      </c>
      <c r="S2696" s="51" t="str">
        <f t="shared" si="336"/>
        <v>11a</v>
      </c>
      <c r="T2696" s="51" t="str">
        <f t="shared" si="337"/>
        <v>11b</v>
      </c>
    </row>
    <row r="2697" spans="1:20" ht="20" customHeight="1" x14ac:dyDescent="0.15">
      <c r="A2697" s="51">
        <f t="shared" si="334"/>
        <v>127004</v>
      </c>
      <c r="B2697" s="52" t="str">
        <f>VLOOKUP(J2697,city!$A$4:$D$352,3,0)</f>
        <v>甘肃</v>
      </c>
      <c r="C2697" s="52" t="str">
        <f>VLOOKUP(J2697,city!$A$4:$D$352,4,0)</f>
        <v>酒泉</v>
      </c>
      <c r="D2697" s="57" t="s">
        <v>6377</v>
      </c>
      <c r="E2697" s="52" t="s">
        <v>6378</v>
      </c>
      <c r="F2697" s="53" t="str">
        <f t="shared" si="333"/>
        <v>93.871,40.361</v>
      </c>
      <c r="G2697" s="54" t="s">
        <v>795</v>
      </c>
      <c r="H2697" s="55" t="str">
        <f>"jingdian/"&amp;VLOOKUP(B2697,city!$C$4:$P$352,13,FALSE)&amp;"/"&amp;VLOOKUP(C2697,city!$D$4:$P$352,13,FALSE)&amp;"/jd/"&amp;K2697&amp;".jpg"</f>
        <v>jingdian/gansu/jiuquan/jd/4.jpg</v>
      </c>
      <c r="I2697" s="55" t="str">
        <f t="shared" si="335"/>
        <v>31a,31b</v>
      </c>
      <c r="J2697" s="51">
        <f t="shared" si="338"/>
        <v>270</v>
      </c>
      <c r="K2697" s="51">
        <f>IF(VLOOKUP(J2696,city!$K$4:$L$352,2,0)&gt;K2696,K2696+1,1)</f>
        <v>4</v>
      </c>
      <c r="L2697" s="51">
        <v>1</v>
      </c>
      <c r="M2697" s="51" t="s">
        <v>607</v>
      </c>
      <c r="N2697" s="17">
        <v>93.870999999999995</v>
      </c>
      <c r="O2697" s="17">
        <v>40.360999999999997</v>
      </c>
      <c r="P2697" s="51" t="str">
        <f t="shared" si="331"/>
        <v/>
      </c>
      <c r="Q2697" s="51">
        <v>31</v>
      </c>
      <c r="R2697" s="51">
        <f t="shared" si="332"/>
        <v>31</v>
      </c>
      <c r="S2697" s="51" t="str">
        <f t="shared" si="336"/>
        <v>31a</v>
      </c>
      <c r="T2697" s="51" t="str">
        <f t="shared" si="337"/>
        <v>31b</v>
      </c>
    </row>
    <row r="2698" spans="1:20" ht="20" customHeight="1" x14ac:dyDescent="0.15">
      <c r="A2698" s="51">
        <f t="shared" si="334"/>
        <v>127005</v>
      </c>
      <c r="B2698" s="52" t="str">
        <f>VLOOKUP(J2698,city!$A$4:$D$352,3,0)</f>
        <v>甘肃</v>
      </c>
      <c r="C2698" s="52" t="str">
        <f>VLOOKUP(J2698,city!$A$4:$D$352,4,0)</f>
        <v>酒泉</v>
      </c>
      <c r="D2698" s="57" t="s">
        <v>6379</v>
      </c>
      <c r="E2698" s="52" t="s">
        <v>6380</v>
      </c>
      <c r="F2698" s="53" t="str">
        <f t="shared" si="333"/>
        <v>93.246,40.519</v>
      </c>
      <c r="G2698" s="54" t="s">
        <v>795</v>
      </c>
      <c r="H2698" s="55" t="str">
        <f>"jingdian/"&amp;VLOOKUP(B2698,city!$C$4:$P$352,13,FALSE)&amp;"/"&amp;VLOOKUP(C2698,city!$D$4:$P$352,13,FALSE)&amp;"/jd/"&amp;K2698&amp;".jpg"</f>
        <v>jingdian/gansu/jiuquan/jd/5.jpg</v>
      </c>
      <c r="I2698" s="55" t="str">
        <f t="shared" si="335"/>
        <v>1a,1b</v>
      </c>
      <c r="J2698" s="51">
        <f t="shared" si="338"/>
        <v>270</v>
      </c>
      <c r="K2698" s="51">
        <f>IF(VLOOKUP(J2697,city!$K$4:$L$352,2,0)&gt;K2697,K2697+1,1)</f>
        <v>5</v>
      </c>
      <c r="L2698" s="51">
        <v>1</v>
      </c>
      <c r="M2698" s="51" t="s">
        <v>607</v>
      </c>
      <c r="N2698" s="17">
        <v>93.245999999999995</v>
      </c>
      <c r="O2698" s="17">
        <v>40.518999999999998</v>
      </c>
      <c r="P2698" s="51" t="str">
        <f t="shared" si="331"/>
        <v/>
      </c>
      <c r="Q2698" s="51">
        <v>1</v>
      </c>
      <c r="R2698" s="51">
        <f t="shared" si="332"/>
        <v>1</v>
      </c>
      <c r="S2698" s="51" t="str">
        <f t="shared" si="336"/>
        <v>1a</v>
      </c>
      <c r="T2698" s="51" t="str">
        <f t="shared" si="337"/>
        <v>1b</v>
      </c>
    </row>
    <row r="2699" spans="1:20" ht="20" customHeight="1" x14ac:dyDescent="0.15">
      <c r="A2699" s="51">
        <f t="shared" si="334"/>
        <v>127006</v>
      </c>
      <c r="B2699" s="52" t="str">
        <f>VLOOKUP(J2699,city!$A$4:$D$352,3,0)</f>
        <v>甘肃</v>
      </c>
      <c r="C2699" s="52" t="str">
        <f>VLOOKUP(J2699,city!$A$4:$D$352,4,0)</f>
        <v>酒泉</v>
      </c>
      <c r="D2699" s="57" t="s">
        <v>6381</v>
      </c>
      <c r="E2699" s="52" t="s">
        <v>6382</v>
      </c>
      <c r="F2699" s="53" t="str">
        <f t="shared" si="333"/>
        <v>94.869,40.039</v>
      </c>
      <c r="G2699" s="54" t="s">
        <v>795</v>
      </c>
      <c r="H2699" s="55" t="str">
        <f>"jingdian/"&amp;VLOOKUP(B2699,city!$C$4:$P$352,13,FALSE)&amp;"/"&amp;VLOOKUP(C2699,city!$D$4:$P$352,13,FALSE)&amp;"/jd/"&amp;K2699&amp;".jpg"</f>
        <v>jingdian/gansu/jiuquan/jd/6.jpg</v>
      </c>
      <c r="I2699" s="55" t="str">
        <f t="shared" si="335"/>
        <v>32a,32b</v>
      </c>
      <c r="J2699" s="51">
        <f t="shared" si="338"/>
        <v>270</v>
      </c>
      <c r="K2699" s="51">
        <f>IF(VLOOKUP(J2698,city!$K$4:$L$352,2,0)&gt;K2698,K2698+1,1)</f>
        <v>6</v>
      </c>
      <c r="L2699" s="51">
        <v>1</v>
      </c>
      <c r="M2699" s="51" t="s">
        <v>607</v>
      </c>
      <c r="N2699" s="17">
        <v>94.869</v>
      </c>
      <c r="O2699" s="17">
        <v>40.039000000000001</v>
      </c>
      <c r="P2699" s="51" t="str">
        <f t="shared" si="331"/>
        <v/>
      </c>
      <c r="Q2699" s="51">
        <v>32</v>
      </c>
      <c r="R2699" s="51" t="e">
        <f t="shared" si="332"/>
        <v>#N/A</v>
      </c>
      <c r="S2699" s="51" t="str">
        <f t="shared" si="336"/>
        <v>32a</v>
      </c>
      <c r="T2699" s="51" t="str">
        <f t="shared" si="337"/>
        <v>32b</v>
      </c>
    </row>
    <row r="2700" spans="1:20" ht="20" customHeight="1" x14ac:dyDescent="0.15">
      <c r="A2700" s="51">
        <f t="shared" si="334"/>
        <v>127007</v>
      </c>
      <c r="B2700" s="52" t="str">
        <f>VLOOKUP(J2700,city!$A$4:$D$352,3,0)</f>
        <v>甘肃</v>
      </c>
      <c r="C2700" s="52" t="str">
        <f>VLOOKUP(J2700,city!$A$4:$D$352,4,0)</f>
        <v>酒泉</v>
      </c>
      <c r="D2700" s="57" t="s">
        <v>6383</v>
      </c>
      <c r="E2700" s="52" t="s">
        <v>6384</v>
      </c>
      <c r="F2700" s="53" t="str">
        <f t="shared" si="333"/>
        <v>94.061,39.941</v>
      </c>
      <c r="G2700" s="54" t="s">
        <v>795</v>
      </c>
      <c r="H2700" s="55" t="str">
        <f>"jingdian/"&amp;VLOOKUP(B2700,city!$C$4:$P$352,13,FALSE)&amp;"/"&amp;VLOOKUP(C2700,city!$D$4:$P$352,13,FALSE)&amp;"/jd/"&amp;K2700&amp;".jpg"</f>
        <v>jingdian/gansu/jiuquan/jd/7.jpg</v>
      </c>
      <c r="I2700" s="55" t="str">
        <f t="shared" si="335"/>
        <v>29a,29b</v>
      </c>
      <c r="J2700" s="51">
        <f t="shared" si="338"/>
        <v>270</v>
      </c>
      <c r="K2700" s="51">
        <f>IF(VLOOKUP(J2699,city!$K$4:$L$352,2,0)&gt;K2699,K2699+1,1)</f>
        <v>7</v>
      </c>
      <c r="L2700" s="51">
        <v>1</v>
      </c>
      <c r="M2700" s="51" t="s">
        <v>607</v>
      </c>
      <c r="N2700" s="17">
        <v>94.061000000000007</v>
      </c>
      <c r="O2700" s="17">
        <v>39.941000000000003</v>
      </c>
      <c r="P2700" s="51" t="str">
        <f t="shared" si="331"/>
        <v/>
      </c>
      <c r="Q2700" s="51">
        <v>29</v>
      </c>
      <c r="R2700" s="51">
        <f t="shared" si="332"/>
        <v>29</v>
      </c>
      <c r="S2700" s="51" t="str">
        <f t="shared" si="336"/>
        <v>29a</v>
      </c>
      <c r="T2700" s="51" t="str">
        <f t="shared" si="337"/>
        <v>29b</v>
      </c>
    </row>
    <row r="2701" spans="1:20" ht="56" x14ac:dyDescent="0.15">
      <c r="A2701" s="51">
        <f t="shared" si="334"/>
        <v>127008</v>
      </c>
      <c r="B2701" s="52" t="str">
        <f>VLOOKUP(J2701,city!$A$4:$D$352,3,0)</f>
        <v>甘肃</v>
      </c>
      <c r="C2701" s="52" t="str">
        <f>VLOOKUP(J2701,city!$A$4:$D$352,4,0)</f>
        <v>酒泉</v>
      </c>
      <c r="D2701" s="57" t="s">
        <v>6385</v>
      </c>
      <c r="E2701" s="52" t="s">
        <v>6386</v>
      </c>
      <c r="F2701" s="53" t="str">
        <f t="shared" si="333"/>
        <v>93.822,40.362</v>
      </c>
      <c r="G2701" s="54" t="s">
        <v>795</v>
      </c>
      <c r="H2701" s="55" t="str">
        <f>"jingdian/"&amp;VLOOKUP(B2701,city!$C$4:$P$352,13,FALSE)&amp;"/"&amp;VLOOKUP(C2701,city!$D$4:$P$352,13,FALSE)&amp;"/jd/"&amp;K2701&amp;".jpg"</f>
        <v>jingdian/gansu/jiuquan/jd/8.jpg</v>
      </c>
      <c r="I2701" s="55" t="str">
        <f t="shared" si="335"/>
        <v>22a,22b</v>
      </c>
      <c r="J2701" s="51">
        <f t="shared" si="338"/>
        <v>270</v>
      </c>
      <c r="K2701" s="51">
        <f>IF(VLOOKUP(J2700,city!$K$4:$L$352,2,0)&gt;K2700,K2700+1,1)</f>
        <v>8</v>
      </c>
      <c r="L2701" s="51">
        <v>1</v>
      </c>
      <c r="M2701" s="51" t="s">
        <v>607</v>
      </c>
      <c r="N2701" s="17">
        <v>93.822000000000003</v>
      </c>
      <c r="O2701" s="17">
        <v>40.362000000000002</v>
      </c>
      <c r="P2701" s="51" t="str">
        <f t="shared" ref="P2701:P2764" si="339">IF(K2701=10,SUM(N2692:N2701)/10&amp;","&amp;SUM(O2692:O2701)/10,"")</f>
        <v/>
      </c>
      <c r="Q2701" s="51">
        <v>22</v>
      </c>
      <c r="R2701" s="51">
        <f t="shared" si="332"/>
        <v>22</v>
      </c>
      <c r="S2701" s="51" t="str">
        <f t="shared" si="336"/>
        <v>22a</v>
      </c>
      <c r="T2701" s="51" t="str">
        <f t="shared" si="337"/>
        <v>22b</v>
      </c>
    </row>
    <row r="2702" spans="1:20" ht="20" customHeight="1" x14ac:dyDescent="0.15">
      <c r="A2702" s="51">
        <f t="shared" si="334"/>
        <v>127009</v>
      </c>
      <c r="B2702" s="52" t="str">
        <f>VLOOKUP(J2702,city!$A$4:$D$352,3,0)</f>
        <v>甘肃</v>
      </c>
      <c r="C2702" s="52" t="str">
        <f>VLOOKUP(J2702,city!$A$4:$D$352,4,0)</f>
        <v>酒泉</v>
      </c>
      <c r="D2702" s="57" t="s">
        <v>6387</v>
      </c>
      <c r="E2702" s="52" t="s">
        <v>6388</v>
      </c>
      <c r="F2702" s="53" t="str">
        <f t="shared" si="333"/>
        <v>94.372,39.981</v>
      </c>
      <c r="G2702" s="54" t="s">
        <v>795</v>
      </c>
      <c r="H2702" s="55" t="str">
        <f>"jingdian/"&amp;VLOOKUP(B2702,city!$C$4:$P$352,13,FALSE)&amp;"/"&amp;VLOOKUP(C2702,city!$D$4:$P$352,13,FALSE)&amp;"/jd/"&amp;K2702&amp;".jpg"</f>
        <v>jingdian/gansu/jiuquan/jd/9.jpg</v>
      </c>
      <c r="I2702" s="55" t="str">
        <f t="shared" si="335"/>
        <v>9a,9b</v>
      </c>
      <c r="J2702" s="51">
        <f t="shared" si="338"/>
        <v>270</v>
      </c>
      <c r="K2702" s="51">
        <f>IF(VLOOKUP(J2701,city!$K$4:$L$352,2,0)&gt;K2701,K2701+1,1)</f>
        <v>9</v>
      </c>
      <c r="L2702" s="51">
        <v>1</v>
      </c>
      <c r="M2702" s="51" t="s">
        <v>607</v>
      </c>
      <c r="N2702" s="17">
        <v>94.372</v>
      </c>
      <c r="O2702" s="17">
        <v>39.981000000000002</v>
      </c>
      <c r="P2702" s="51" t="str">
        <f t="shared" si="339"/>
        <v/>
      </c>
      <c r="Q2702" s="51">
        <v>9</v>
      </c>
      <c r="R2702" s="51">
        <f t="shared" si="332"/>
        <v>9</v>
      </c>
      <c r="S2702" s="51" t="str">
        <f t="shared" si="336"/>
        <v>9a</v>
      </c>
      <c r="T2702" s="51" t="str">
        <f t="shared" si="337"/>
        <v>9b</v>
      </c>
    </row>
    <row r="2703" spans="1:20" ht="20" customHeight="1" x14ac:dyDescent="0.15">
      <c r="A2703" s="51">
        <f t="shared" si="334"/>
        <v>127010</v>
      </c>
      <c r="B2703" s="52" t="str">
        <f>VLOOKUP(J2703,city!$A$4:$D$352,3,0)</f>
        <v>甘肃</v>
      </c>
      <c r="C2703" s="52" t="str">
        <f>VLOOKUP(J2703,city!$A$4:$D$352,4,0)</f>
        <v>酒泉</v>
      </c>
      <c r="D2703" s="57" t="s">
        <v>6389</v>
      </c>
      <c r="E2703" s="52" t="s">
        <v>6390</v>
      </c>
      <c r="F2703" s="53" t="str">
        <f t="shared" si="333"/>
        <v>94.679,40.111</v>
      </c>
      <c r="G2703" s="54" t="s">
        <v>795</v>
      </c>
      <c r="H2703" s="55" t="str">
        <f>"jingdian/"&amp;VLOOKUP(B2703,city!$C$4:$P$352,13,FALSE)&amp;"/"&amp;VLOOKUP(C2703,city!$D$4:$P$352,13,FALSE)&amp;"/jd/"&amp;K2703&amp;".jpg"</f>
        <v>jingdian/gansu/jiuquan/jd/10.jpg</v>
      </c>
      <c r="I2703" s="55" t="str">
        <f t="shared" si="335"/>
        <v>12a,12b</v>
      </c>
      <c r="J2703" s="51">
        <f t="shared" si="338"/>
        <v>270</v>
      </c>
      <c r="K2703" s="51">
        <f>IF(VLOOKUP(J2702,city!$K$4:$L$352,2,0)&gt;K2702,K2702+1,1)</f>
        <v>10</v>
      </c>
      <c r="L2703" s="51">
        <v>1</v>
      </c>
      <c r="M2703" s="51" t="s">
        <v>607</v>
      </c>
      <c r="N2703" s="17">
        <v>94.679000000000002</v>
      </c>
      <c r="O2703" s="17">
        <v>40.110999999999997</v>
      </c>
      <c r="P2703" s="51" t="str">
        <f t="shared" si="339"/>
        <v>94.3188,40.1627</v>
      </c>
      <c r="Q2703" s="51">
        <v>12</v>
      </c>
      <c r="R2703" s="51">
        <f t="shared" si="332"/>
        <v>12</v>
      </c>
      <c r="S2703" s="51" t="str">
        <f t="shared" si="336"/>
        <v>12a</v>
      </c>
      <c r="T2703" s="51" t="str">
        <f t="shared" si="337"/>
        <v>12b</v>
      </c>
    </row>
    <row r="2704" spans="1:20" ht="20" customHeight="1" x14ac:dyDescent="0.15">
      <c r="A2704" s="51">
        <f t="shared" si="334"/>
        <v>127101</v>
      </c>
      <c r="B2704" s="52" t="str">
        <f>VLOOKUP(J2704,city!$A$4:$D$352,3,0)</f>
        <v>甘肃</v>
      </c>
      <c r="C2704" s="52" t="str">
        <f>VLOOKUP(J2704,city!$A$4:$D$352,4,0)</f>
        <v>张掖</v>
      </c>
      <c r="D2704" s="57" t="s">
        <v>6391</v>
      </c>
      <c r="E2704" s="52" t="s">
        <v>6392</v>
      </c>
      <c r="F2704" s="53" t="str">
        <f t="shared" si="333"/>
        <v>100.038,38.981</v>
      </c>
      <c r="G2704" s="54" t="s">
        <v>795</v>
      </c>
      <c r="H2704" s="55" t="str">
        <f>"jingdian/"&amp;VLOOKUP(B2704,city!$C$4:$P$352,13,FALSE)&amp;"/"&amp;VLOOKUP(C2704,city!$D$4:$P$352,13,FALSE)&amp;"/jd/"&amp;K2704&amp;".jpg"</f>
        <v>jingdian/gansu/zhangye/jd/1.jpg</v>
      </c>
      <c r="I2704" s="55" t="str">
        <f t="shared" si="335"/>
        <v>1a,1b</v>
      </c>
      <c r="J2704" s="51">
        <f t="shared" si="338"/>
        <v>271</v>
      </c>
      <c r="K2704" s="51">
        <f>IF(VLOOKUP(J2703,city!$K$4:$L$352,2,0)&gt;K2703,K2703+1,1)</f>
        <v>1</v>
      </c>
      <c r="L2704" s="51">
        <v>1</v>
      </c>
      <c r="M2704" s="51" t="s">
        <v>609</v>
      </c>
      <c r="N2704" s="17">
        <v>100.038</v>
      </c>
      <c r="O2704" s="17">
        <v>38.981000000000002</v>
      </c>
      <c r="P2704" s="51" t="str">
        <f t="shared" si="339"/>
        <v/>
      </c>
      <c r="Q2704" s="51">
        <v>1</v>
      </c>
      <c r="R2704" s="51">
        <f t="shared" si="332"/>
        <v>1</v>
      </c>
      <c r="S2704" s="51" t="str">
        <f t="shared" si="336"/>
        <v>1a</v>
      </c>
      <c r="T2704" s="51" t="str">
        <f t="shared" si="337"/>
        <v>1b</v>
      </c>
    </row>
    <row r="2705" spans="1:20" ht="20" customHeight="1" x14ac:dyDescent="0.15">
      <c r="A2705" s="51">
        <f t="shared" si="334"/>
        <v>127102</v>
      </c>
      <c r="B2705" s="52" t="str">
        <f>VLOOKUP(J2705,city!$A$4:$D$352,3,0)</f>
        <v>甘肃</v>
      </c>
      <c r="C2705" s="52" t="str">
        <f>VLOOKUP(J2705,city!$A$4:$D$352,4,0)</f>
        <v>张掖</v>
      </c>
      <c r="D2705" s="57" t="s">
        <v>6393</v>
      </c>
      <c r="E2705" s="52" t="s">
        <v>6394</v>
      </c>
      <c r="F2705" s="53" t="str">
        <f t="shared" si="333"/>
        <v>100.447,38.978</v>
      </c>
      <c r="G2705" s="54" t="s">
        <v>795</v>
      </c>
      <c r="H2705" s="55" t="str">
        <f>"jingdian/"&amp;VLOOKUP(B2705,city!$C$4:$P$352,13,FALSE)&amp;"/"&amp;VLOOKUP(C2705,city!$D$4:$P$352,13,FALSE)&amp;"/jd/"&amp;K2705&amp;".jpg"</f>
        <v>jingdian/gansu/zhangye/jd/2.jpg</v>
      </c>
      <c r="I2705" s="55" t="str">
        <f t="shared" si="335"/>
        <v>1a,1b</v>
      </c>
      <c r="J2705" s="51">
        <f t="shared" si="338"/>
        <v>271</v>
      </c>
      <c r="K2705" s="51">
        <f>IF(VLOOKUP(J2704,city!$K$4:$L$352,2,0)&gt;K2704,K2704+1,1)</f>
        <v>2</v>
      </c>
      <c r="L2705" s="51">
        <v>1</v>
      </c>
      <c r="M2705" s="51" t="s">
        <v>609</v>
      </c>
      <c r="N2705" s="17">
        <v>100.447</v>
      </c>
      <c r="O2705" s="17">
        <v>38.978000000000002</v>
      </c>
      <c r="P2705" s="51" t="str">
        <f t="shared" si="339"/>
        <v/>
      </c>
      <c r="Q2705" s="51">
        <v>1</v>
      </c>
      <c r="R2705" s="51">
        <f t="shared" si="332"/>
        <v>2</v>
      </c>
      <c r="S2705" s="51" t="str">
        <f t="shared" si="336"/>
        <v>1a</v>
      </c>
      <c r="T2705" s="51" t="str">
        <f t="shared" si="337"/>
        <v>1b</v>
      </c>
    </row>
    <row r="2706" spans="1:20" ht="20" customHeight="1" x14ac:dyDescent="0.15">
      <c r="A2706" s="51">
        <f t="shared" si="334"/>
        <v>127103</v>
      </c>
      <c r="B2706" s="52" t="str">
        <f>VLOOKUP(J2706,city!$A$4:$D$352,3,0)</f>
        <v>甘肃</v>
      </c>
      <c r="C2706" s="52" t="str">
        <f>VLOOKUP(J2706,city!$A$4:$D$352,4,0)</f>
        <v>张掖</v>
      </c>
      <c r="D2706" s="57" t="s">
        <v>6395</v>
      </c>
      <c r="E2706" s="52" t="s">
        <v>6396</v>
      </c>
      <c r="F2706" s="53" t="str">
        <f t="shared" si="333"/>
        <v>100.432,38.507</v>
      </c>
      <c r="G2706" s="54" t="s">
        <v>795</v>
      </c>
      <c r="H2706" s="55" t="str">
        <f>"jingdian/"&amp;VLOOKUP(B2706,city!$C$4:$P$352,13,FALSE)&amp;"/"&amp;VLOOKUP(C2706,city!$D$4:$P$352,13,FALSE)&amp;"/jd/"&amp;K2706&amp;".jpg"</f>
        <v>jingdian/gansu/zhangye/jd/3.jpg</v>
      </c>
      <c r="I2706" s="55" t="str">
        <f t="shared" si="335"/>
        <v>12a,12b</v>
      </c>
      <c r="J2706" s="51">
        <f t="shared" si="338"/>
        <v>271</v>
      </c>
      <c r="K2706" s="51">
        <f>IF(VLOOKUP(J2705,city!$K$4:$L$352,2,0)&gt;K2705,K2705+1,1)</f>
        <v>3</v>
      </c>
      <c r="L2706" s="51">
        <v>1</v>
      </c>
      <c r="M2706" s="51" t="s">
        <v>609</v>
      </c>
      <c r="N2706" s="17">
        <v>100.432</v>
      </c>
      <c r="O2706" s="17">
        <v>38.506999999999998</v>
      </c>
      <c r="P2706" s="51" t="str">
        <f t="shared" si="339"/>
        <v/>
      </c>
      <c r="Q2706" s="51">
        <v>12</v>
      </c>
      <c r="R2706" s="51">
        <f t="shared" si="332"/>
        <v>12</v>
      </c>
      <c r="S2706" s="51" t="str">
        <f t="shared" si="336"/>
        <v>12a</v>
      </c>
      <c r="T2706" s="51" t="str">
        <f t="shared" si="337"/>
        <v>12b</v>
      </c>
    </row>
    <row r="2707" spans="1:20" ht="20" customHeight="1" x14ac:dyDescent="0.15">
      <c r="A2707" s="51">
        <f t="shared" si="334"/>
        <v>127104</v>
      </c>
      <c r="B2707" s="52" t="str">
        <f>VLOOKUP(J2707,city!$A$4:$D$352,3,0)</f>
        <v>甘肃</v>
      </c>
      <c r="C2707" s="52" t="str">
        <f>VLOOKUP(J2707,city!$A$4:$D$352,4,0)</f>
        <v>张掖</v>
      </c>
      <c r="D2707" s="57" t="s">
        <v>6397</v>
      </c>
      <c r="E2707" s="52" t="s">
        <v>6398</v>
      </c>
      <c r="F2707" s="53" t="str">
        <f t="shared" si="333"/>
        <v>100.837,39.172</v>
      </c>
      <c r="G2707" s="54" t="s">
        <v>795</v>
      </c>
      <c r="H2707" s="55" t="str">
        <f>"jingdian/"&amp;VLOOKUP(B2707,city!$C$4:$P$352,13,FALSE)&amp;"/"&amp;VLOOKUP(C2707,city!$D$4:$P$352,13,FALSE)&amp;"/jd/"&amp;K2707&amp;".jpg"</f>
        <v>jingdian/gansu/zhangye/jd/4.jpg</v>
      </c>
      <c r="I2707" s="55" t="str">
        <f t="shared" si="335"/>
        <v>2a,2b</v>
      </c>
      <c r="J2707" s="51">
        <f t="shared" si="338"/>
        <v>271</v>
      </c>
      <c r="K2707" s="51">
        <f>IF(VLOOKUP(J2706,city!$K$4:$L$352,2,0)&gt;K2706,K2706+1,1)</f>
        <v>4</v>
      </c>
      <c r="L2707" s="51">
        <v>1</v>
      </c>
      <c r="M2707" s="51" t="s">
        <v>609</v>
      </c>
      <c r="N2707" s="17">
        <v>100.837</v>
      </c>
      <c r="O2707" s="17">
        <v>39.171999999999997</v>
      </c>
      <c r="P2707" s="51" t="str">
        <f t="shared" si="339"/>
        <v/>
      </c>
      <c r="Q2707" s="51">
        <v>2</v>
      </c>
      <c r="R2707" s="51">
        <f t="shared" si="332"/>
        <v>2</v>
      </c>
      <c r="S2707" s="51" t="str">
        <f t="shared" si="336"/>
        <v>2a</v>
      </c>
      <c r="T2707" s="51" t="str">
        <f t="shared" si="337"/>
        <v>2b</v>
      </c>
    </row>
    <row r="2708" spans="1:20" ht="20" customHeight="1" x14ac:dyDescent="0.15">
      <c r="A2708" s="51">
        <f t="shared" si="334"/>
        <v>127105</v>
      </c>
      <c r="B2708" s="52" t="str">
        <f>VLOOKUP(J2708,city!$A$4:$D$352,3,0)</f>
        <v>甘肃</v>
      </c>
      <c r="C2708" s="52" t="str">
        <f>VLOOKUP(J2708,city!$A$4:$D$352,4,0)</f>
        <v>张掖</v>
      </c>
      <c r="D2708" s="57" t="s">
        <v>6399</v>
      </c>
      <c r="E2708" s="52" t="s">
        <v>6400</v>
      </c>
      <c r="F2708" s="53" t="str">
        <f t="shared" si="333"/>
        <v>100.462,38.936</v>
      </c>
      <c r="G2708" s="54" t="s">
        <v>795</v>
      </c>
      <c r="H2708" s="55" t="str">
        <f>"jingdian/"&amp;VLOOKUP(B2708,city!$C$4:$P$352,13,FALSE)&amp;"/"&amp;VLOOKUP(C2708,city!$D$4:$P$352,13,FALSE)&amp;"/jd/"&amp;K2708&amp;".jpg"</f>
        <v>jingdian/gansu/zhangye/jd/5.jpg</v>
      </c>
      <c r="I2708" s="55" t="str">
        <f t="shared" si="335"/>
        <v>12a,12b</v>
      </c>
      <c r="J2708" s="51">
        <f t="shared" si="338"/>
        <v>271</v>
      </c>
      <c r="K2708" s="51">
        <f>IF(VLOOKUP(J2707,city!$K$4:$L$352,2,0)&gt;K2707,K2707+1,1)</f>
        <v>5</v>
      </c>
      <c r="L2708" s="51">
        <v>1</v>
      </c>
      <c r="M2708" s="51" t="s">
        <v>609</v>
      </c>
      <c r="N2708" s="17">
        <v>100.462</v>
      </c>
      <c r="O2708" s="17">
        <v>38.936</v>
      </c>
      <c r="P2708" s="51" t="str">
        <f t="shared" si="339"/>
        <v/>
      </c>
      <c r="Q2708" s="51">
        <v>12</v>
      </c>
      <c r="R2708" s="51">
        <f t="shared" si="332"/>
        <v>12</v>
      </c>
      <c r="S2708" s="51" t="str">
        <f t="shared" si="336"/>
        <v>12a</v>
      </c>
      <c r="T2708" s="51" t="str">
        <f t="shared" si="337"/>
        <v>12b</v>
      </c>
    </row>
    <row r="2709" spans="1:20" ht="20" customHeight="1" x14ac:dyDescent="0.15">
      <c r="A2709" s="51">
        <f t="shared" si="334"/>
        <v>127106</v>
      </c>
      <c r="B2709" s="52" t="str">
        <f>VLOOKUP(J2709,city!$A$4:$D$352,3,0)</f>
        <v>甘肃</v>
      </c>
      <c r="C2709" s="52" t="str">
        <f>VLOOKUP(J2709,city!$A$4:$D$352,4,0)</f>
        <v>张掖</v>
      </c>
      <c r="D2709" s="57" t="s">
        <v>6401</v>
      </c>
      <c r="E2709" s="52" t="s">
        <v>6402</v>
      </c>
      <c r="F2709" s="53" t="str">
        <f t="shared" si="333"/>
        <v>99.831,39.377</v>
      </c>
      <c r="G2709" s="54" t="s">
        <v>795</v>
      </c>
      <c r="H2709" s="55" t="str">
        <f>"jingdian/"&amp;VLOOKUP(B2709,city!$C$4:$P$352,13,FALSE)&amp;"/"&amp;VLOOKUP(C2709,city!$D$4:$P$352,13,FALSE)&amp;"/jd/"&amp;K2709&amp;".jpg"</f>
        <v>jingdian/gansu/zhangye/jd/6.jpg</v>
      </c>
      <c r="I2709" s="55" t="str">
        <f t="shared" si="335"/>
        <v>10a,10b</v>
      </c>
      <c r="J2709" s="51">
        <f t="shared" si="338"/>
        <v>271</v>
      </c>
      <c r="K2709" s="51">
        <f>IF(VLOOKUP(J2708,city!$K$4:$L$352,2,0)&gt;K2708,K2708+1,1)</f>
        <v>6</v>
      </c>
      <c r="L2709" s="51">
        <v>1</v>
      </c>
      <c r="M2709" s="51" t="s">
        <v>609</v>
      </c>
      <c r="N2709" s="17">
        <v>99.831000000000003</v>
      </c>
      <c r="O2709" s="17">
        <v>39.377000000000002</v>
      </c>
      <c r="P2709" s="51" t="str">
        <f t="shared" si="339"/>
        <v/>
      </c>
      <c r="Q2709" s="51">
        <v>10</v>
      </c>
      <c r="R2709" s="51">
        <f t="shared" si="332"/>
        <v>10</v>
      </c>
      <c r="S2709" s="51" t="str">
        <f t="shared" si="336"/>
        <v>10a</v>
      </c>
      <c r="T2709" s="51" t="str">
        <f t="shared" si="337"/>
        <v>10b</v>
      </c>
    </row>
    <row r="2710" spans="1:20" ht="20" customHeight="1" x14ac:dyDescent="0.15">
      <c r="A2710" s="51">
        <f t="shared" si="334"/>
        <v>127107</v>
      </c>
      <c r="B2710" s="52" t="str">
        <f>VLOOKUP(J2710,city!$A$4:$D$352,3,0)</f>
        <v>甘肃</v>
      </c>
      <c r="C2710" s="52" t="str">
        <f>VLOOKUP(J2710,city!$A$4:$D$352,4,0)</f>
        <v>张掖</v>
      </c>
      <c r="D2710" s="57" t="s">
        <v>6403</v>
      </c>
      <c r="E2710" s="52" t="s">
        <v>6404</v>
      </c>
      <c r="F2710" s="53" t="str">
        <f t="shared" si="333"/>
        <v>99.915,38.971</v>
      </c>
      <c r="G2710" s="54" t="s">
        <v>795</v>
      </c>
      <c r="H2710" s="55" t="str">
        <f>"jingdian/"&amp;VLOOKUP(B2710,city!$C$4:$P$352,13,FALSE)&amp;"/"&amp;VLOOKUP(C2710,city!$D$4:$P$352,13,FALSE)&amp;"/jd/"&amp;K2710&amp;".jpg"</f>
        <v>jingdian/gansu/zhangye/jd/7.jpg</v>
      </c>
      <c r="I2710" s="55" t="str">
        <f t="shared" si="335"/>
        <v>2a,2b</v>
      </c>
      <c r="J2710" s="51">
        <f t="shared" si="338"/>
        <v>271</v>
      </c>
      <c r="K2710" s="51">
        <f>IF(VLOOKUP(J2709,city!$K$4:$L$352,2,0)&gt;K2709,K2709+1,1)</f>
        <v>7</v>
      </c>
      <c r="L2710" s="51">
        <v>1</v>
      </c>
      <c r="M2710" s="51" t="s">
        <v>609</v>
      </c>
      <c r="N2710" s="17">
        <v>99.915000000000006</v>
      </c>
      <c r="O2710" s="17">
        <v>38.970999999999997</v>
      </c>
      <c r="P2710" s="51" t="str">
        <f t="shared" si="339"/>
        <v/>
      </c>
      <c r="Q2710" s="51">
        <v>2</v>
      </c>
      <c r="R2710" s="51">
        <f t="shared" si="332"/>
        <v>2</v>
      </c>
      <c r="S2710" s="51" t="str">
        <f t="shared" si="336"/>
        <v>2a</v>
      </c>
      <c r="T2710" s="51" t="str">
        <f t="shared" si="337"/>
        <v>2b</v>
      </c>
    </row>
    <row r="2711" spans="1:20" ht="20" customHeight="1" x14ac:dyDescent="0.15">
      <c r="A2711" s="51">
        <f t="shared" si="334"/>
        <v>127108</v>
      </c>
      <c r="B2711" s="52" t="str">
        <f>VLOOKUP(J2711,city!$A$4:$D$352,3,0)</f>
        <v>甘肃</v>
      </c>
      <c r="C2711" s="52" t="str">
        <f>VLOOKUP(J2711,city!$A$4:$D$352,4,0)</f>
        <v>张掖</v>
      </c>
      <c r="D2711" s="57" t="s">
        <v>6405</v>
      </c>
      <c r="E2711" s="52" t="s">
        <v>6406</v>
      </c>
      <c r="F2711" s="53" t="str">
        <f t="shared" si="333"/>
        <v>101.226,38.452</v>
      </c>
      <c r="G2711" s="54" t="s">
        <v>795</v>
      </c>
      <c r="H2711" s="55" t="str">
        <f>"jingdian/"&amp;VLOOKUP(B2711,city!$C$4:$P$352,13,FALSE)&amp;"/"&amp;VLOOKUP(C2711,city!$D$4:$P$352,13,FALSE)&amp;"/jd/"&amp;K2711&amp;".jpg"</f>
        <v>jingdian/gansu/zhangye/jd/8.jpg</v>
      </c>
      <c r="I2711" s="55" t="str">
        <f t="shared" si="335"/>
        <v>1a,1b</v>
      </c>
      <c r="J2711" s="51">
        <f t="shared" si="338"/>
        <v>271</v>
      </c>
      <c r="K2711" s="51">
        <f>IF(VLOOKUP(J2710,city!$K$4:$L$352,2,0)&gt;K2710,K2710+1,1)</f>
        <v>8</v>
      </c>
      <c r="L2711" s="51">
        <v>1</v>
      </c>
      <c r="M2711" s="51" t="s">
        <v>609</v>
      </c>
      <c r="N2711" s="17">
        <v>101.226</v>
      </c>
      <c r="O2711" s="17">
        <v>38.451999999999998</v>
      </c>
      <c r="P2711" s="51" t="str">
        <f t="shared" si="339"/>
        <v/>
      </c>
      <c r="Q2711" s="51">
        <v>1</v>
      </c>
      <c r="R2711" s="51">
        <f t="shared" si="332"/>
        <v>2</v>
      </c>
      <c r="S2711" s="51" t="str">
        <f t="shared" si="336"/>
        <v>1a</v>
      </c>
      <c r="T2711" s="51" t="str">
        <f t="shared" si="337"/>
        <v>1b</v>
      </c>
    </row>
    <row r="2712" spans="1:20" ht="20" customHeight="1" x14ac:dyDescent="0.15">
      <c r="A2712" s="51">
        <f t="shared" si="334"/>
        <v>127109</v>
      </c>
      <c r="B2712" s="52" t="str">
        <f>VLOOKUP(J2712,city!$A$4:$D$352,3,0)</f>
        <v>甘肃</v>
      </c>
      <c r="C2712" s="52" t="str">
        <f>VLOOKUP(J2712,city!$A$4:$D$352,4,0)</f>
        <v>张掖</v>
      </c>
      <c r="D2712" s="57" t="s">
        <v>6407</v>
      </c>
      <c r="E2712" s="52" t="s">
        <v>6408</v>
      </c>
      <c r="F2712" s="53" t="str">
        <f t="shared" si="333"/>
        <v>101.373,38.089</v>
      </c>
      <c r="G2712" s="54" t="s">
        <v>795</v>
      </c>
      <c r="H2712" s="55" t="str">
        <f>"jingdian/"&amp;VLOOKUP(B2712,city!$C$4:$P$352,13,FALSE)&amp;"/"&amp;VLOOKUP(C2712,city!$D$4:$P$352,13,FALSE)&amp;"/jd/"&amp;K2712&amp;".jpg"</f>
        <v>jingdian/gansu/zhangye/jd/9.jpg</v>
      </c>
      <c r="I2712" s="55" t="str">
        <f t="shared" si="335"/>
        <v>11a,11b</v>
      </c>
      <c r="J2712" s="51">
        <f t="shared" si="338"/>
        <v>271</v>
      </c>
      <c r="K2712" s="51">
        <f>IF(VLOOKUP(J2711,city!$K$4:$L$352,2,0)&gt;K2711,K2711+1,1)</f>
        <v>9</v>
      </c>
      <c r="L2712" s="51">
        <v>1</v>
      </c>
      <c r="M2712" s="51" t="s">
        <v>609</v>
      </c>
      <c r="N2712" s="17">
        <v>101.373</v>
      </c>
      <c r="O2712" s="17">
        <v>38.088999999999999</v>
      </c>
      <c r="P2712" s="51" t="str">
        <f t="shared" si="339"/>
        <v/>
      </c>
      <c r="Q2712" s="51">
        <v>11</v>
      </c>
      <c r="R2712" s="51">
        <f t="shared" si="332"/>
        <v>11</v>
      </c>
      <c r="S2712" s="51" t="str">
        <f t="shared" si="336"/>
        <v>11a</v>
      </c>
      <c r="T2712" s="51" t="str">
        <f t="shared" si="337"/>
        <v>11b</v>
      </c>
    </row>
    <row r="2713" spans="1:20" ht="20" customHeight="1" x14ac:dyDescent="0.15">
      <c r="A2713" s="51">
        <f t="shared" si="334"/>
        <v>127110</v>
      </c>
      <c r="B2713" s="52" t="str">
        <f>VLOOKUP(J2713,city!$A$4:$D$352,3,0)</f>
        <v>甘肃</v>
      </c>
      <c r="C2713" s="52" t="str">
        <f>VLOOKUP(J2713,city!$A$4:$D$352,4,0)</f>
        <v>张掖</v>
      </c>
      <c r="D2713" s="57" t="s">
        <v>6409</v>
      </c>
      <c r="E2713" s="52" t="s">
        <v>6410</v>
      </c>
      <c r="F2713" s="53" t="str">
        <f t="shared" si="333"/>
        <v>100.456,38.439</v>
      </c>
      <c r="G2713" s="54" t="s">
        <v>795</v>
      </c>
      <c r="H2713" s="55" t="str">
        <f>"jingdian/"&amp;VLOOKUP(B2713,city!$C$4:$P$352,13,FALSE)&amp;"/"&amp;VLOOKUP(C2713,city!$D$4:$P$352,13,FALSE)&amp;"/jd/"&amp;K2713&amp;".jpg"</f>
        <v>jingdian/gansu/zhangye/jd/10.jpg</v>
      </c>
      <c r="I2713" s="55" t="str">
        <f t="shared" si="335"/>
        <v>14a,14b</v>
      </c>
      <c r="J2713" s="51">
        <f t="shared" si="338"/>
        <v>271</v>
      </c>
      <c r="K2713" s="51">
        <f>IF(VLOOKUP(J2712,city!$K$4:$L$352,2,0)&gt;K2712,K2712+1,1)</f>
        <v>10</v>
      </c>
      <c r="L2713" s="51">
        <v>1</v>
      </c>
      <c r="M2713" s="51" t="s">
        <v>609</v>
      </c>
      <c r="N2713" s="17">
        <v>100.456</v>
      </c>
      <c r="O2713" s="17">
        <v>38.439</v>
      </c>
      <c r="P2713" s="51" t="str">
        <f t="shared" si="339"/>
        <v>100.5017,38.7902</v>
      </c>
      <c r="Q2713" s="51">
        <v>14</v>
      </c>
      <c r="R2713" s="51">
        <f t="shared" si="332"/>
        <v>14</v>
      </c>
      <c r="S2713" s="51" t="str">
        <f t="shared" si="336"/>
        <v>14a</v>
      </c>
      <c r="T2713" s="51" t="str">
        <f t="shared" si="337"/>
        <v>14b</v>
      </c>
    </row>
    <row r="2714" spans="1:20" ht="20" customHeight="1" x14ac:dyDescent="0.15">
      <c r="A2714" s="51">
        <f t="shared" si="334"/>
        <v>127201</v>
      </c>
      <c r="B2714" s="52" t="str">
        <f>VLOOKUP(J2714,city!$A$4:$D$352,3,0)</f>
        <v>甘肃</v>
      </c>
      <c r="C2714" s="52" t="str">
        <f>VLOOKUP(J2714,city!$A$4:$D$352,4,0)</f>
        <v>武威</v>
      </c>
      <c r="D2714" s="57" t="s">
        <v>5677</v>
      </c>
      <c r="E2714" s="52" t="s">
        <v>6411</v>
      </c>
      <c r="F2714" s="53" t="str">
        <f t="shared" si="333"/>
        <v>102.651,37.931</v>
      </c>
      <c r="G2714" s="54" t="s">
        <v>795</v>
      </c>
      <c r="H2714" s="55" t="str">
        <f>"jingdian/"&amp;VLOOKUP(B2714,city!$C$4:$P$352,13,FALSE)&amp;"/"&amp;VLOOKUP(C2714,city!$D$4:$P$352,13,FALSE)&amp;"/jd/"&amp;K2714&amp;".jpg"</f>
        <v>jingdian/gansu/wuwei/jd/1.jpg</v>
      </c>
      <c r="I2714" s="55" t="str">
        <f t="shared" si="335"/>
        <v>12a,12b</v>
      </c>
      <c r="J2714" s="51">
        <f t="shared" si="338"/>
        <v>272</v>
      </c>
      <c r="K2714" s="51">
        <f>IF(VLOOKUP(J2713,city!$K$4:$L$352,2,0)&gt;K2713,K2713+1,1)</f>
        <v>1</v>
      </c>
      <c r="L2714" s="51">
        <v>1</v>
      </c>
      <c r="M2714" s="51" t="s">
        <v>611</v>
      </c>
      <c r="N2714" s="17">
        <v>102.651</v>
      </c>
      <c r="O2714" s="17">
        <v>37.930999999999997</v>
      </c>
      <c r="P2714" s="51" t="str">
        <f t="shared" si="339"/>
        <v/>
      </c>
      <c r="Q2714" s="51">
        <v>12</v>
      </c>
      <c r="R2714" s="51">
        <f t="shared" si="332"/>
        <v>12</v>
      </c>
      <c r="S2714" s="51" t="str">
        <f t="shared" si="336"/>
        <v>12a</v>
      </c>
      <c r="T2714" s="51" t="str">
        <f t="shared" si="337"/>
        <v>12b</v>
      </c>
    </row>
    <row r="2715" spans="1:20" ht="20" customHeight="1" x14ac:dyDescent="0.15">
      <c r="A2715" s="51">
        <f t="shared" si="334"/>
        <v>127202</v>
      </c>
      <c r="B2715" s="52" t="str">
        <f>VLOOKUP(J2715,city!$A$4:$D$352,3,0)</f>
        <v>甘肃</v>
      </c>
      <c r="C2715" s="52" t="str">
        <f>VLOOKUP(J2715,city!$A$4:$D$352,4,0)</f>
        <v>武威</v>
      </c>
      <c r="D2715" s="57" t="s">
        <v>6412</v>
      </c>
      <c r="E2715" s="52" t="s">
        <v>6413</v>
      </c>
      <c r="F2715" s="53" t="str">
        <f t="shared" si="333"/>
        <v>102.885,37.889</v>
      </c>
      <c r="G2715" s="54" t="s">
        <v>795</v>
      </c>
      <c r="H2715" s="55" t="str">
        <f>"jingdian/"&amp;VLOOKUP(B2715,city!$C$4:$P$352,13,FALSE)&amp;"/"&amp;VLOOKUP(C2715,city!$D$4:$P$352,13,FALSE)&amp;"/jd/"&amp;K2715&amp;".jpg"</f>
        <v>jingdian/gansu/wuwei/jd/2.jpg</v>
      </c>
      <c r="I2715" s="55" t="str">
        <f t="shared" si="335"/>
        <v>7a,7b</v>
      </c>
      <c r="J2715" s="51">
        <f t="shared" si="338"/>
        <v>272</v>
      </c>
      <c r="K2715" s="51">
        <f>IF(VLOOKUP(J2714,city!$K$4:$L$352,2,0)&gt;K2714,K2714+1,1)</f>
        <v>2</v>
      </c>
      <c r="L2715" s="51">
        <v>1</v>
      </c>
      <c r="M2715" s="51" t="s">
        <v>611</v>
      </c>
      <c r="N2715" s="17">
        <v>102.88500000000001</v>
      </c>
      <c r="O2715" s="17">
        <v>37.889000000000003</v>
      </c>
      <c r="P2715" s="51" t="str">
        <f t="shared" si="339"/>
        <v/>
      </c>
      <c r="Q2715" s="51">
        <v>7</v>
      </c>
      <c r="R2715" s="51">
        <f t="shared" ref="R2715:R2778" si="340">LOOKUP(1,0/FIND($U$6:$U$91,D2715),$V$6:$V$91)</f>
        <v>7</v>
      </c>
      <c r="S2715" s="51" t="str">
        <f t="shared" si="336"/>
        <v>7a</v>
      </c>
      <c r="T2715" s="51" t="str">
        <f t="shared" si="337"/>
        <v>7b</v>
      </c>
    </row>
    <row r="2716" spans="1:20" ht="20" customHeight="1" x14ac:dyDescent="0.15">
      <c r="A2716" s="51">
        <f t="shared" si="334"/>
        <v>127203</v>
      </c>
      <c r="B2716" s="52" t="str">
        <f>VLOOKUP(J2716,city!$A$4:$D$352,3,0)</f>
        <v>甘肃</v>
      </c>
      <c r="C2716" s="52" t="str">
        <f>VLOOKUP(J2716,city!$A$4:$D$352,4,0)</f>
        <v>武威</v>
      </c>
      <c r="D2716" s="57" t="s">
        <v>6414</v>
      </c>
      <c r="E2716" s="52" t="s">
        <v>6415</v>
      </c>
      <c r="F2716" s="53" t="str">
        <f t="shared" si="333"/>
        <v>102.644,37.948</v>
      </c>
      <c r="G2716" s="54" t="s">
        <v>795</v>
      </c>
      <c r="H2716" s="55" t="str">
        <f>"jingdian/"&amp;VLOOKUP(B2716,city!$C$4:$P$352,13,FALSE)&amp;"/"&amp;VLOOKUP(C2716,city!$D$4:$P$352,13,FALSE)&amp;"/jd/"&amp;K2716&amp;".jpg"</f>
        <v>jingdian/gansu/wuwei/jd/3.jpg</v>
      </c>
      <c r="I2716" s="55" t="str">
        <f t="shared" si="335"/>
        <v>15a,15b</v>
      </c>
      <c r="J2716" s="51">
        <f t="shared" si="338"/>
        <v>272</v>
      </c>
      <c r="K2716" s="51">
        <f>IF(VLOOKUP(J2715,city!$K$4:$L$352,2,0)&gt;K2715,K2715+1,1)</f>
        <v>3</v>
      </c>
      <c r="L2716" s="51">
        <v>1</v>
      </c>
      <c r="M2716" s="51" t="s">
        <v>611</v>
      </c>
      <c r="N2716" s="17">
        <v>102.64400000000001</v>
      </c>
      <c r="O2716" s="17">
        <v>37.948</v>
      </c>
      <c r="P2716" s="51" t="str">
        <f t="shared" si="339"/>
        <v/>
      </c>
      <c r="Q2716" s="51">
        <v>15</v>
      </c>
      <c r="R2716" s="51">
        <f t="shared" si="340"/>
        <v>15</v>
      </c>
      <c r="S2716" s="51" t="str">
        <f t="shared" si="336"/>
        <v>15a</v>
      </c>
      <c r="T2716" s="51" t="str">
        <f t="shared" si="337"/>
        <v>15b</v>
      </c>
    </row>
    <row r="2717" spans="1:20" ht="20" customHeight="1" x14ac:dyDescent="0.15">
      <c r="A2717" s="51">
        <f t="shared" si="334"/>
        <v>127204</v>
      </c>
      <c r="B2717" s="52" t="str">
        <f>VLOOKUP(J2717,city!$A$4:$D$352,3,0)</f>
        <v>甘肃</v>
      </c>
      <c r="C2717" s="52" t="str">
        <f>VLOOKUP(J2717,city!$A$4:$D$352,4,0)</f>
        <v>武威</v>
      </c>
      <c r="D2717" s="57" t="s">
        <v>6416</v>
      </c>
      <c r="E2717" s="52" t="s">
        <v>6417</v>
      </c>
      <c r="F2717" s="53" t="str">
        <f t="shared" si="333"/>
        <v>102.751,37.569</v>
      </c>
      <c r="G2717" s="54" t="s">
        <v>795</v>
      </c>
      <c r="H2717" s="55" t="str">
        <f>"jingdian/"&amp;VLOOKUP(B2717,city!$C$4:$P$352,13,FALSE)&amp;"/"&amp;VLOOKUP(C2717,city!$D$4:$P$352,13,FALSE)&amp;"/jd/"&amp;K2717&amp;".jpg"</f>
        <v>jingdian/gansu/wuwei/jd/4.jpg</v>
      </c>
      <c r="I2717" s="55" t="str">
        <f t="shared" si="335"/>
        <v>11a,11b</v>
      </c>
      <c r="J2717" s="51">
        <f t="shared" si="338"/>
        <v>272</v>
      </c>
      <c r="K2717" s="51">
        <f>IF(VLOOKUP(J2716,city!$K$4:$L$352,2,0)&gt;K2716,K2716+1,1)</f>
        <v>4</v>
      </c>
      <c r="L2717" s="51">
        <v>1</v>
      </c>
      <c r="M2717" s="51" t="s">
        <v>611</v>
      </c>
      <c r="N2717" s="17">
        <v>102.751</v>
      </c>
      <c r="O2717" s="17">
        <v>37.569000000000003</v>
      </c>
      <c r="P2717" s="51" t="str">
        <f t="shared" si="339"/>
        <v/>
      </c>
      <c r="Q2717" s="51">
        <v>11</v>
      </c>
      <c r="R2717" s="51">
        <f t="shared" si="340"/>
        <v>11</v>
      </c>
      <c r="S2717" s="51" t="str">
        <f t="shared" si="336"/>
        <v>11a</v>
      </c>
      <c r="T2717" s="51" t="str">
        <f t="shared" si="337"/>
        <v>11b</v>
      </c>
    </row>
    <row r="2718" spans="1:20" ht="20" customHeight="1" x14ac:dyDescent="0.15">
      <c r="A2718" s="51">
        <f t="shared" si="334"/>
        <v>127205</v>
      </c>
      <c r="B2718" s="52" t="str">
        <f>VLOOKUP(J2718,city!$A$4:$D$352,3,0)</f>
        <v>甘肃</v>
      </c>
      <c r="C2718" s="52" t="str">
        <f>VLOOKUP(J2718,city!$A$4:$D$352,4,0)</f>
        <v>武威</v>
      </c>
      <c r="D2718" s="57" t="s">
        <v>6418</v>
      </c>
      <c r="E2718" s="52" t="s">
        <v>6419</v>
      </c>
      <c r="F2718" s="53" t="str">
        <f t="shared" si="333"/>
        <v>102.651,37.929</v>
      </c>
      <c r="G2718" s="54" t="s">
        <v>795</v>
      </c>
      <c r="H2718" s="55" t="str">
        <f>"jingdian/"&amp;VLOOKUP(B2718,city!$C$4:$P$352,13,FALSE)&amp;"/"&amp;VLOOKUP(C2718,city!$D$4:$P$352,13,FALSE)&amp;"/jd/"&amp;K2718&amp;".jpg"</f>
        <v>jingdian/gansu/wuwei/jd/5.jpg</v>
      </c>
      <c r="I2718" s="55" t="str">
        <f t="shared" si="335"/>
        <v>10a,10b</v>
      </c>
      <c r="J2718" s="51">
        <f t="shared" si="338"/>
        <v>272</v>
      </c>
      <c r="K2718" s="51">
        <f>IF(VLOOKUP(J2717,city!$K$4:$L$352,2,0)&gt;K2717,K2717+1,1)</f>
        <v>5</v>
      </c>
      <c r="L2718" s="51">
        <v>1</v>
      </c>
      <c r="M2718" s="51" t="s">
        <v>611</v>
      </c>
      <c r="N2718" s="17">
        <v>102.651</v>
      </c>
      <c r="O2718" s="17">
        <v>37.929000000000002</v>
      </c>
      <c r="P2718" s="51" t="str">
        <f t="shared" si="339"/>
        <v/>
      </c>
      <c r="Q2718" s="51">
        <v>10</v>
      </c>
      <c r="R2718" s="51">
        <f t="shared" si="340"/>
        <v>10</v>
      </c>
      <c r="S2718" s="51" t="str">
        <f t="shared" si="336"/>
        <v>10a</v>
      </c>
      <c r="T2718" s="51" t="str">
        <f t="shared" si="337"/>
        <v>10b</v>
      </c>
    </row>
    <row r="2719" spans="1:20" ht="20" customHeight="1" x14ac:dyDescent="0.15">
      <c r="A2719" s="51">
        <f t="shared" si="334"/>
        <v>127206</v>
      </c>
      <c r="B2719" s="52" t="str">
        <f>VLOOKUP(J2719,city!$A$4:$D$352,3,0)</f>
        <v>甘肃</v>
      </c>
      <c r="C2719" s="52" t="str">
        <f>VLOOKUP(J2719,city!$A$4:$D$352,4,0)</f>
        <v>武威</v>
      </c>
      <c r="D2719" s="57" t="s">
        <v>6420</v>
      </c>
      <c r="E2719" s="52" t="s">
        <v>6421</v>
      </c>
      <c r="F2719" s="53" t="str">
        <f t="shared" si="333"/>
        <v>102.809,37.094</v>
      </c>
      <c r="G2719" s="54" t="s">
        <v>795</v>
      </c>
      <c r="H2719" s="55" t="str">
        <f>"jingdian/"&amp;VLOOKUP(B2719,city!$C$4:$P$352,13,FALSE)&amp;"/"&amp;VLOOKUP(C2719,city!$D$4:$P$352,13,FALSE)&amp;"/jd/"&amp;K2719&amp;".jpg"</f>
        <v>jingdian/gansu/wuwei/jd/6.jpg</v>
      </c>
      <c r="I2719" s="55" t="str">
        <f t="shared" si="335"/>
        <v>11a,11b</v>
      </c>
      <c r="J2719" s="51">
        <f t="shared" si="338"/>
        <v>272</v>
      </c>
      <c r="K2719" s="51">
        <f>IF(VLOOKUP(J2718,city!$K$4:$L$352,2,0)&gt;K2718,K2718+1,1)</f>
        <v>6</v>
      </c>
      <c r="L2719" s="51">
        <v>1</v>
      </c>
      <c r="M2719" s="51" t="s">
        <v>611</v>
      </c>
      <c r="N2719" s="17">
        <v>102.809</v>
      </c>
      <c r="O2719" s="17">
        <v>37.094000000000001</v>
      </c>
      <c r="P2719" s="51" t="str">
        <f t="shared" si="339"/>
        <v/>
      </c>
      <c r="Q2719" s="51">
        <v>11</v>
      </c>
      <c r="R2719" s="51">
        <f t="shared" si="340"/>
        <v>11</v>
      </c>
      <c r="S2719" s="51" t="str">
        <f t="shared" si="336"/>
        <v>11a</v>
      </c>
      <c r="T2719" s="51" t="str">
        <f t="shared" si="337"/>
        <v>11b</v>
      </c>
    </row>
    <row r="2720" spans="1:20" ht="20" customHeight="1" x14ac:dyDescent="0.15">
      <c r="A2720" s="51">
        <f t="shared" si="334"/>
        <v>127207</v>
      </c>
      <c r="B2720" s="52" t="str">
        <f>VLOOKUP(J2720,city!$A$4:$D$352,3,0)</f>
        <v>甘肃</v>
      </c>
      <c r="C2720" s="52" t="str">
        <f>VLOOKUP(J2720,city!$A$4:$D$352,4,0)</f>
        <v>武威</v>
      </c>
      <c r="D2720" s="57" t="s">
        <v>6422</v>
      </c>
      <c r="E2720" s="52" t="s">
        <v>6423</v>
      </c>
      <c r="F2720" s="53" t="str">
        <f t="shared" si="333"/>
        <v>102.748,37.772</v>
      </c>
      <c r="G2720" s="54" t="s">
        <v>795</v>
      </c>
      <c r="H2720" s="55" t="str">
        <f>"jingdian/"&amp;VLOOKUP(B2720,city!$C$4:$P$352,13,FALSE)&amp;"/"&amp;VLOOKUP(C2720,city!$D$4:$P$352,13,FALSE)&amp;"/jd/"&amp;K2720&amp;".jpg"</f>
        <v>jingdian/gansu/wuwei/jd/7.jpg</v>
      </c>
      <c r="I2720" s="55" t="str">
        <f t="shared" si="335"/>
        <v>14a,14b</v>
      </c>
      <c r="J2720" s="51">
        <f t="shared" si="338"/>
        <v>272</v>
      </c>
      <c r="K2720" s="51">
        <f>IF(VLOOKUP(J2719,city!$K$4:$L$352,2,0)&gt;K2719,K2719+1,1)</f>
        <v>7</v>
      </c>
      <c r="L2720" s="51">
        <v>1</v>
      </c>
      <c r="M2720" s="51" t="s">
        <v>611</v>
      </c>
      <c r="N2720" s="17">
        <v>102.748</v>
      </c>
      <c r="O2720" s="17">
        <v>37.771999999999998</v>
      </c>
      <c r="P2720" s="51" t="str">
        <f t="shared" si="339"/>
        <v/>
      </c>
      <c r="Q2720" s="51">
        <v>14</v>
      </c>
      <c r="R2720" s="51">
        <f t="shared" si="340"/>
        <v>14</v>
      </c>
      <c r="S2720" s="51" t="str">
        <f t="shared" si="336"/>
        <v>14a</v>
      </c>
      <c r="T2720" s="51" t="str">
        <f t="shared" si="337"/>
        <v>14b</v>
      </c>
    </row>
    <row r="2721" spans="1:20" ht="20" customHeight="1" x14ac:dyDescent="0.15">
      <c r="A2721" s="51">
        <f t="shared" si="334"/>
        <v>127208</v>
      </c>
      <c r="B2721" s="52" t="str">
        <f>VLOOKUP(J2721,city!$A$4:$D$352,3,0)</f>
        <v>甘肃</v>
      </c>
      <c r="C2721" s="52" t="str">
        <f>VLOOKUP(J2721,city!$A$4:$D$352,4,0)</f>
        <v>武威</v>
      </c>
      <c r="D2721" s="57" t="s">
        <v>6424</v>
      </c>
      <c r="E2721" s="52" t="s">
        <v>6425</v>
      </c>
      <c r="F2721" s="53" t="str">
        <f t="shared" si="333"/>
        <v>102.642,37.938</v>
      </c>
      <c r="G2721" s="54" t="s">
        <v>795</v>
      </c>
      <c r="H2721" s="55" t="str">
        <f>"jingdian/"&amp;VLOOKUP(B2721,city!$C$4:$P$352,13,FALSE)&amp;"/"&amp;VLOOKUP(C2721,city!$D$4:$P$352,13,FALSE)&amp;"/jd/"&amp;K2721&amp;".jpg"</f>
        <v>jingdian/gansu/wuwei/jd/8.jpg</v>
      </c>
      <c r="I2721" s="55" t="str">
        <f t="shared" si="335"/>
        <v>12a,12b</v>
      </c>
      <c r="J2721" s="51">
        <f t="shared" si="338"/>
        <v>272</v>
      </c>
      <c r="K2721" s="51">
        <f>IF(VLOOKUP(J2720,city!$K$4:$L$352,2,0)&gt;K2720,K2720+1,1)</f>
        <v>8</v>
      </c>
      <c r="L2721" s="51">
        <v>1</v>
      </c>
      <c r="M2721" s="51" t="s">
        <v>611</v>
      </c>
      <c r="N2721" s="17">
        <v>102.642</v>
      </c>
      <c r="O2721" s="17">
        <v>37.938000000000002</v>
      </c>
      <c r="P2721" s="51" t="str">
        <f t="shared" si="339"/>
        <v/>
      </c>
      <c r="Q2721" s="51">
        <v>12</v>
      </c>
      <c r="R2721" s="51">
        <f t="shared" si="340"/>
        <v>12</v>
      </c>
      <c r="S2721" s="51" t="str">
        <f t="shared" si="336"/>
        <v>12a</v>
      </c>
      <c r="T2721" s="51" t="str">
        <f t="shared" si="337"/>
        <v>12b</v>
      </c>
    </row>
    <row r="2722" spans="1:20" ht="20" customHeight="1" x14ac:dyDescent="0.15">
      <c r="A2722" s="51">
        <f t="shared" si="334"/>
        <v>127209</v>
      </c>
      <c r="B2722" s="52" t="str">
        <f>VLOOKUP(J2722,city!$A$4:$D$352,3,0)</f>
        <v>甘肃</v>
      </c>
      <c r="C2722" s="52" t="str">
        <f>VLOOKUP(J2722,city!$A$4:$D$352,4,0)</f>
        <v>武威</v>
      </c>
      <c r="D2722" s="57" t="s">
        <v>6426</v>
      </c>
      <c r="E2722" s="52" t="s">
        <v>6427</v>
      </c>
      <c r="F2722" s="53" t="str">
        <f t="shared" si="333"/>
        <v>102.852,37.853</v>
      </c>
      <c r="G2722" s="54" t="s">
        <v>795</v>
      </c>
      <c r="H2722" s="55" t="str">
        <f>"jingdian/"&amp;VLOOKUP(B2722,city!$C$4:$P$352,13,FALSE)&amp;"/"&amp;VLOOKUP(C2722,city!$D$4:$P$352,13,FALSE)&amp;"/jd/"&amp;K2722&amp;".jpg"</f>
        <v>jingdian/gansu/wuwei/jd/9.jpg</v>
      </c>
      <c r="I2722" s="55" t="str">
        <f t="shared" si="335"/>
        <v>1a,1b</v>
      </c>
      <c r="J2722" s="51">
        <f t="shared" si="338"/>
        <v>272</v>
      </c>
      <c r="K2722" s="51">
        <f>IF(VLOOKUP(J2721,city!$K$4:$L$352,2,0)&gt;K2721,K2721+1,1)</f>
        <v>9</v>
      </c>
      <c r="L2722" s="51">
        <v>1</v>
      </c>
      <c r="M2722" s="51" t="s">
        <v>611</v>
      </c>
      <c r="N2722" s="17">
        <v>102.852</v>
      </c>
      <c r="O2722" s="17">
        <v>37.853000000000002</v>
      </c>
      <c r="P2722" s="51" t="str">
        <f t="shared" si="339"/>
        <v/>
      </c>
      <c r="Q2722" s="51">
        <v>1</v>
      </c>
      <c r="R2722" s="51">
        <f t="shared" si="340"/>
        <v>1</v>
      </c>
      <c r="S2722" s="51" t="str">
        <f t="shared" si="336"/>
        <v>1a</v>
      </c>
      <c r="T2722" s="51" t="str">
        <f t="shared" si="337"/>
        <v>1b</v>
      </c>
    </row>
    <row r="2723" spans="1:20" ht="20" customHeight="1" x14ac:dyDescent="0.15">
      <c r="A2723" s="51">
        <f t="shared" si="334"/>
        <v>127210</v>
      </c>
      <c r="B2723" s="52" t="str">
        <f>VLOOKUP(J2723,city!$A$4:$D$352,3,0)</f>
        <v>甘肃</v>
      </c>
      <c r="C2723" s="52" t="str">
        <f>VLOOKUP(J2723,city!$A$4:$D$352,4,0)</f>
        <v>武威</v>
      </c>
      <c r="D2723" s="57" t="s">
        <v>6428</v>
      </c>
      <c r="E2723" s="52" t="s">
        <v>6429</v>
      </c>
      <c r="F2723" s="53" t="str">
        <f t="shared" si="333"/>
        <v>102.891,38.405</v>
      </c>
      <c r="G2723" s="54" t="s">
        <v>795</v>
      </c>
      <c r="H2723" s="55" t="str">
        <f>"jingdian/"&amp;VLOOKUP(B2723,city!$C$4:$P$352,13,FALSE)&amp;"/"&amp;VLOOKUP(C2723,city!$D$4:$P$352,13,FALSE)&amp;"/jd/"&amp;K2723&amp;".jpg"</f>
        <v>jingdian/gansu/wuwei/jd/10.jpg</v>
      </c>
      <c r="I2723" s="55" t="str">
        <f t="shared" si="335"/>
        <v>11a,11b</v>
      </c>
      <c r="J2723" s="51">
        <f t="shared" si="338"/>
        <v>272</v>
      </c>
      <c r="K2723" s="51">
        <f>IF(VLOOKUP(J2722,city!$K$4:$L$352,2,0)&gt;K2722,K2722+1,1)</f>
        <v>10</v>
      </c>
      <c r="L2723" s="51">
        <v>1</v>
      </c>
      <c r="M2723" s="51" t="s">
        <v>611</v>
      </c>
      <c r="N2723" s="17">
        <v>102.89100000000001</v>
      </c>
      <c r="O2723" s="17">
        <v>38.405000000000001</v>
      </c>
      <c r="P2723" s="51" t="str">
        <f t="shared" si="339"/>
        <v>102.7524,37.8328</v>
      </c>
      <c r="Q2723" s="51">
        <v>11</v>
      </c>
      <c r="R2723" s="51">
        <f t="shared" si="340"/>
        <v>11</v>
      </c>
      <c r="S2723" s="51" t="str">
        <f t="shared" si="336"/>
        <v>11a</v>
      </c>
      <c r="T2723" s="51" t="str">
        <f t="shared" si="337"/>
        <v>11b</v>
      </c>
    </row>
    <row r="2724" spans="1:20" ht="20" customHeight="1" x14ac:dyDescent="0.15">
      <c r="A2724" s="51">
        <f t="shared" si="334"/>
        <v>127301</v>
      </c>
      <c r="B2724" s="52" t="str">
        <f>VLOOKUP(J2724,city!$A$4:$D$352,3,0)</f>
        <v>甘肃</v>
      </c>
      <c r="C2724" s="52" t="str">
        <f>VLOOKUP(J2724,city!$A$4:$D$352,4,0)</f>
        <v>定西</v>
      </c>
      <c r="D2724" s="57" t="s">
        <v>6430</v>
      </c>
      <c r="E2724" s="52" t="s">
        <v>6431</v>
      </c>
      <c r="F2724" s="53" t="str">
        <f t="shared" si="333"/>
        <v>104.253,34.776</v>
      </c>
      <c r="G2724" s="54" t="s">
        <v>795</v>
      </c>
      <c r="H2724" s="55" t="str">
        <f>"jingdian/"&amp;VLOOKUP(B2724,city!$C$4:$P$352,13,FALSE)&amp;"/"&amp;VLOOKUP(C2724,city!$D$4:$P$352,13,FALSE)&amp;"/jd/"&amp;K2724&amp;".jpg"</f>
        <v>jingdian/gansu/dingxi/jd/1.jpg</v>
      </c>
      <c r="I2724" s="55" t="str">
        <f t="shared" si="335"/>
        <v>2a,2b</v>
      </c>
      <c r="J2724" s="51">
        <f t="shared" si="338"/>
        <v>273</v>
      </c>
      <c r="K2724" s="51">
        <f>IF(VLOOKUP(J2723,city!$K$4:$L$352,2,0)&gt;K2723,K2723+1,1)</f>
        <v>1</v>
      </c>
      <c r="L2724" s="51">
        <v>1</v>
      </c>
      <c r="M2724" s="51" t="s">
        <v>613</v>
      </c>
      <c r="N2724" s="17">
        <v>104.253</v>
      </c>
      <c r="O2724" s="17">
        <v>34.776000000000003</v>
      </c>
      <c r="P2724" s="51" t="str">
        <f t="shared" si="339"/>
        <v/>
      </c>
      <c r="Q2724" s="51">
        <v>2</v>
      </c>
      <c r="R2724" s="51">
        <f t="shared" si="340"/>
        <v>2</v>
      </c>
      <c r="S2724" s="51" t="str">
        <f t="shared" si="336"/>
        <v>2a</v>
      </c>
      <c r="T2724" s="51" t="str">
        <f t="shared" si="337"/>
        <v>2b</v>
      </c>
    </row>
    <row r="2725" spans="1:20" ht="20" customHeight="1" x14ac:dyDescent="0.15">
      <c r="A2725" s="51">
        <f t="shared" si="334"/>
        <v>127302</v>
      </c>
      <c r="B2725" s="52" t="str">
        <f>VLOOKUP(J2725,city!$A$4:$D$352,3,0)</f>
        <v>甘肃</v>
      </c>
      <c r="C2725" s="52" t="str">
        <f>VLOOKUP(J2725,city!$A$4:$D$352,4,0)</f>
        <v>定西</v>
      </c>
      <c r="D2725" s="57" t="s">
        <v>6432</v>
      </c>
      <c r="E2725" s="52" t="s">
        <v>6433</v>
      </c>
      <c r="F2725" s="53" t="str">
        <f t="shared" si="333"/>
        <v>104.049,35.074</v>
      </c>
      <c r="G2725" s="54" t="s">
        <v>795</v>
      </c>
      <c r="H2725" s="55" t="str">
        <f>"jingdian/"&amp;VLOOKUP(B2725,city!$C$4:$P$352,13,FALSE)&amp;"/"&amp;VLOOKUP(C2725,city!$D$4:$P$352,13,FALSE)&amp;"/jd/"&amp;K2725&amp;".jpg"</f>
        <v>jingdian/gansu/dingxi/jd/2.jpg</v>
      </c>
      <c r="I2725" s="55" t="str">
        <f t="shared" si="335"/>
        <v>11a,11b</v>
      </c>
      <c r="J2725" s="51">
        <f t="shared" si="338"/>
        <v>273</v>
      </c>
      <c r="K2725" s="51">
        <f>IF(VLOOKUP(J2724,city!$K$4:$L$352,2,0)&gt;K2724,K2724+1,1)</f>
        <v>2</v>
      </c>
      <c r="L2725" s="51">
        <v>1</v>
      </c>
      <c r="M2725" s="51" t="s">
        <v>613</v>
      </c>
      <c r="N2725" s="17">
        <v>104.04900000000001</v>
      </c>
      <c r="O2725" s="17">
        <v>35.073999999999998</v>
      </c>
      <c r="P2725" s="51" t="str">
        <f t="shared" si="339"/>
        <v/>
      </c>
      <c r="Q2725" s="51">
        <v>11</v>
      </c>
      <c r="R2725" s="51">
        <f t="shared" si="340"/>
        <v>11</v>
      </c>
      <c r="S2725" s="51" t="str">
        <f t="shared" si="336"/>
        <v>11a</v>
      </c>
      <c r="T2725" s="51" t="str">
        <f t="shared" si="337"/>
        <v>11b</v>
      </c>
    </row>
    <row r="2726" spans="1:20" ht="20" customHeight="1" x14ac:dyDescent="0.15">
      <c r="A2726" s="51">
        <f t="shared" si="334"/>
        <v>127303</v>
      </c>
      <c r="B2726" s="52" t="str">
        <f>VLOOKUP(J2726,city!$A$4:$D$352,3,0)</f>
        <v>甘肃</v>
      </c>
      <c r="C2726" s="52" t="str">
        <f>VLOOKUP(J2726,city!$A$4:$D$352,4,0)</f>
        <v>定西</v>
      </c>
      <c r="D2726" s="57" t="s">
        <v>6434</v>
      </c>
      <c r="E2726" s="52" t="s">
        <v>6435</v>
      </c>
      <c r="F2726" s="53" t="str">
        <f t="shared" si="333"/>
        <v>104.496,34.661</v>
      </c>
      <c r="G2726" s="54" t="s">
        <v>795</v>
      </c>
      <c r="H2726" s="55" t="str">
        <f>"jingdian/"&amp;VLOOKUP(B2726,city!$C$4:$P$352,13,FALSE)&amp;"/"&amp;VLOOKUP(C2726,city!$D$4:$P$352,13,FALSE)&amp;"/jd/"&amp;K2726&amp;".jpg"</f>
        <v>jingdian/gansu/dingxi/jd/3.jpg</v>
      </c>
      <c r="I2726" s="55" t="str">
        <f t="shared" si="335"/>
        <v>2a,2b</v>
      </c>
      <c r="J2726" s="51">
        <f t="shared" si="338"/>
        <v>273</v>
      </c>
      <c r="K2726" s="51">
        <f>IF(VLOOKUP(J2725,city!$K$4:$L$352,2,0)&gt;K2725,K2725+1,1)</f>
        <v>3</v>
      </c>
      <c r="L2726" s="51">
        <v>1</v>
      </c>
      <c r="M2726" s="51" t="s">
        <v>613</v>
      </c>
      <c r="N2726" s="17">
        <v>104.496</v>
      </c>
      <c r="O2726" s="17">
        <v>34.661000000000001</v>
      </c>
      <c r="P2726" s="51" t="str">
        <f t="shared" si="339"/>
        <v/>
      </c>
      <c r="Q2726" s="51">
        <v>2</v>
      </c>
      <c r="R2726" s="51">
        <f t="shared" si="340"/>
        <v>2</v>
      </c>
      <c r="S2726" s="51" t="str">
        <f t="shared" si="336"/>
        <v>2a</v>
      </c>
      <c r="T2726" s="51" t="str">
        <f t="shared" si="337"/>
        <v>2b</v>
      </c>
    </row>
    <row r="2727" spans="1:20" ht="20" customHeight="1" x14ac:dyDescent="0.15">
      <c r="A2727" s="51">
        <f t="shared" si="334"/>
        <v>127304</v>
      </c>
      <c r="B2727" s="52" t="str">
        <f>VLOOKUP(J2727,city!$A$4:$D$352,3,0)</f>
        <v>甘肃</v>
      </c>
      <c r="C2727" s="52" t="str">
        <f>VLOOKUP(J2727,city!$A$4:$D$352,4,0)</f>
        <v>定西</v>
      </c>
      <c r="D2727" s="57" t="s">
        <v>6436</v>
      </c>
      <c r="E2727" s="52" t="s">
        <v>6437</v>
      </c>
      <c r="F2727" s="53" t="str">
        <f t="shared" si="333"/>
        <v>105.224,35.219</v>
      </c>
      <c r="G2727" s="54" t="s">
        <v>795</v>
      </c>
      <c r="H2727" s="55" t="str">
        <f>"jingdian/"&amp;VLOOKUP(B2727,city!$C$4:$P$352,13,FALSE)&amp;"/"&amp;VLOOKUP(C2727,city!$D$4:$P$352,13,FALSE)&amp;"/jd/"&amp;K2727&amp;".jpg"</f>
        <v>jingdian/gansu/dingxi/jd/4.jpg</v>
      </c>
      <c r="I2727" s="55" t="str">
        <f t="shared" si="335"/>
        <v>3a,3b</v>
      </c>
      <c r="J2727" s="51">
        <f t="shared" si="338"/>
        <v>273</v>
      </c>
      <c r="K2727" s="51">
        <f>IF(VLOOKUP(J2726,city!$K$4:$L$352,2,0)&gt;K2726,K2726+1,1)</f>
        <v>4</v>
      </c>
      <c r="L2727" s="51">
        <v>1</v>
      </c>
      <c r="M2727" s="51" t="s">
        <v>613</v>
      </c>
      <c r="N2727" s="17">
        <v>105.224</v>
      </c>
      <c r="O2727" s="17">
        <v>35.219000000000001</v>
      </c>
      <c r="P2727" s="51" t="str">
        <f t="shared" si="339"/>
        <v/>
      </c>
      <c r="Q2727" s="51">
        <v>3</v>
      </c>
      <c r="R2727" s="51">
        <f t="shared" si="340"/>
        <v>3</v>
      </c>
      <c r="S2727" s="51" t="str">
        <f t="shared" si="336"/>
        <v>3a</v>
      </c>
      <c r="T2727" s="51" t="str">
        <f t="shared" si="337"/>
        <v>3b</v>
      </c>
    </row>
    <row r="2728" spans="1:20" ht="20" customHeight="1" x14ac:dyDescent="0.15">
      <c r="A2728" s="51">
        <f t="shared" si="334"/>
        <v>127305</v>
      </c>
      <c r="B2728" s="52" t="str">
        <f>VLOOKUP(J2728,city!$A$4:$D$352,3,0)</f>
        <v>甘肃</v>
      </c>
      <c r="C2728" s="52" t="str">
        <f>VLOOKUP(J2728,city!$A$4:$D$352,4,0)</f>
        <v>定西</v>
      </c>
      <c r="D2728" s="57" t="s">
        <v>6438</v>
      </c>
      <c r="E2728" s="52" t="s">
        <v>6439</v>
      </c>
      <c r="F2728" s="53" t="str">
        <f t="shared" si="333"/>
        <v>104.247,35.026</v>
      </c>
      <c r="G2728" s="54" t="s">
        <v>795</v>
      </c>
      <c r="H2728" s="55" t="str">
        <f>"jingdian/"&amp;VLOOKUP(B2728,city!$C$4:$P$352,13,FALSE)&amp;"/"&amp;VLOOKUP(C2728,city!$D$4:$P$352,13,FALSE)&amp;"/jd/"&amp;K2728&amp;".jpg"</f>
        <v>jingdian/gansu/dingxi/jd/5.jpg</v>
      </c>
      <c r="I2728" s="55" t="str">
        <f t="shared" si="335"/>
        <v>2a,2b</v>
      </c>
      <c r="J2728" s="51">
        <f t="shared" si="338"/>
        <v>273</v>
      </c>
      <c r="K2728" s="51">
        <f>IF(VLOOKUP(J2727,city!$K$4:$L$352,2,0)&gt;K2727,K2727+1,1)</f>
        <v>5</v>
      </c>
      <c r="L2728" s="51">
        <v>1</v>
      </c>
      <c r="M2728" s="51" t="s">
        <v>613</v>
      </c>
      <c r="N2728" s="17">
        <v>104.247</v>
      </c>
      <c r="O2728" s="17">
        <v>35.026000000000003</v>
      </c>
      <c r="P2728" s="51" t="str">
        <f t="shared" si="339"/>
        <v/>
      </c>
      <c r="Q2728" s="51">
        <v>2</v>
      </c>
      <c r="R2728" s="51">
        <f t="shared" si="340"/>
        <v>2</v>
      </c>
      <c r="S2728" s="51" t="str">
        <f t="shared" si="336"/>
        <v>2a</v>
      </c>
      <c r="T2728" s="51" t="str">
        <f t="shared" si="337"/>
        <v>2b</v>
      </c>
    </row>
    <row r="2729" spans="1:20" ht="20" customHeight="1" x14ac:dyDescent="0.15">
      <c r="A2729" s="51">
        <f t="shared" si="334"/>
        <v>127306</v>
      </c>
      <c r="B2729" s="52" t="str">
        <f>VLOOKUP(J2729,city!$A$4:$D$352,3,0)</f>
        <v>甘肃</v>
      </c>
      <c r="C2729" s="52" t="str">
        <f>VLOOKUP(J2729,city!$A$4:$D$352,4,0)</f>
        <v>定西</v>
      </c>
      <c r="D2729" s="57" t="s">
        <v>6440</v>
      </c>
      <c r="E2729" s="52" t="s">
        <v>6441</v>
      </c>
      <c r="F2729" s="53" t="str">
        <f t="shared" si="333"/>
        <v>105.174,35.205</v>
      </c>
      <c r="G2729" s="54" t="s">
        <v>795</v>
      </c>
      <c r="H2729" s="55" t="str">
        <f>"jingdian/"&amp;VLOOKUP(B2729,city!$C$4:$P$352,13,FALSE)&amp;"/"&amp;VLOOKUP(C2729,city!$D$4:$P$352,13,FALSE)&amp;"/jd/"&amp;K2729&amp;".jpg"</f>
        <v>jingdian/gansu/dingxi/jd/6.jpg</v>
      </c>
      <c r="I2729" s="55" t="str">
        <f t="shared" si="335"/>
        <v>3a,3b</v>
      </c>
      <c r="J2729" s="51">
        <f t="shared" si="338"/>
        <v>273</v>
      </c>
      <c r="K2729" s="51">
        <f>IF(VLOOKUP(J2728,city!$K$4:$L$352,2,0)&gt;K2728,K2728+1,1)</f>
        <v>6</v>
      </c>
      <c r="L2729" s="51">
        <v>1</v>
      </c>
      <c r="M2729" s="51" t="s">
        <v>613</v>
      </c>
      <c r="N2729" s="17">
        <v>105.17400000000001</v>
      </c>
      <c r="O2729" s="17">
        <v>35.204999999999998</v>
      </c>
      <c r="P2729" s="51" t="str">
        <f t="shared" si="339"/>
        <v/>
      </c>
      <c r="Q2729" s="51">
        <v>3</v>
      </c>
      <c r="R2729" s="51">
        <f t="shared" si="340"/>
        <v>15</v>
      </c>
      <c r="S2729" s="51" t="str">
        <f t="shared" si="336"/>
        <v>3a</v>
      </c>
      <c r="T2729" s="51" t="str">
        <f t="shared" si="337"/>
        <v>3b</v>
      </c>
    </row>
    <row r="2730" spans="1:20" ht="20" customHeight="1" x14ac:dyDescent="0.15">
      <c r="A2730" s="51">
        <f t="shared" si="334"/>
        <v>127307</v>
      </c>
      <c r="B2730" s="52" t="str">
        <f>VLOOKUP(J2730,city!$A$4:$D$352,3,0)</f>
        <v>甘肃</v>
      </c>
      <c r="C2730" s="52" t="str">
        <f>VLOOKUP(J2730,city!$A$4:$D$352,4,0)</f>
        <v>定西</v>
      </c>
      <c r="D2730" s="57" t="s">
        <v>6442</v>
      </c>
      <c r="E2730" s="52" t="s">
        <v>6443</v>
      </c>
      <c r="F2730" s="53" t="str">
        <f t="shared" si="333"/>
        <v>104.192,35.006</v>
      </c>
      <c r="G2730" s="54" t="s">
        <v>795</v>
      </c>
      <c r="H2730" s="55" t="str">
        <f>"jingdian/"&amp;VLOOKUP(B2730,city!$C$4:$P$352,13,FALSE)&amp;"/"&amp;VLOOKUP(C2730,city!$D$4:$P$352,13,FALSE)&amp;"/jd/"&amp;K2730&amp;".jpg"</f>
        <v>jingdian/gansu/dingxi/jd/7.jpg</v>
      </c>
      <c r="I2730" s="55" t="str">
        <f t="shared" si="335"/>
        <v>6a,6b</v>
      </c>
      <c r="J2730" s="51">
        <f t="shared" si="338"/>
        <v>273</v>
      </c>
      <c r="K2730" s="51">
        <f>IF(VLOOKUP(J2729,city!$K$4:$L$352,2,0)&gt;K2729,K2729+1,1)</f>
        <v>7</v>
      </c>
      <c r="L2730" s="51">
        <v>1</v>
      </c>
      <c r="M2730" s="51" t="s">
        <v>613</v>
      </c>
      <c r="N2730" s="17">
        <v>104.19199999999999</v>
      </c>
      <c r="O2730" s="17">
        <v>35.006</v>
      </c>
      <c r="P2730" s="51" t="str">
        <f t="shared" si="339"/>
        <v/>
      </c>
      <c r="Q2730" s="51">
        <v>6</v>
      </c>
      <c r="R2730" s="51">
        <f t="shared" si="340"/>
        <v>6</v>
      </c>
      <c r="S2730" s="51" t="str">
        <f t="shared" si="336"/>
        <v>6a</v>
      </c>
      <c r="T2730" s="51" t="str">
        <f t="shared" si="337"/>
        <v>6b</v>
      </c>
    </row>
    <row r="2731" spans="1:20" ht="20" customHeight="1" x14ac:dyDescent="0.15">
      <c r="A2731" s="51">
        <f t="shared" si="334"/>
        <v>127308</v>
      </c>
      <c r="B2731" s="52" t="str">
        <f>VLOOKUP(J2731,city!$A$4:$D$352,3,0)</f>
        <v>甘肃</v>
      </c>
      <c r="C2731" s="52" t="str">
        <f>VLOOKUP(J2731,city!$A$4:$D$352,4,0)</f>
        <v>定西</v>
      </c>
      <c r="D2731" s="57" t="s">
        <v>6444</v>
      </c>
      <c r="E2731" s="52" t="s">
        <v>6445</v>
      </c>
      <c r="F2731" s="53" t="str">
        <f t="shared" si="333"/>
        <v>104.078,34.894</v>
      </c>
      <c r="G2731" s="54" t="s">
        <v>795</v>
      </c>
      <c r="H2731" s="55" t="str">
        <f>"jingdian/"&amp;VLOOKUP(B2731,city!$C$4:$P$352,13,FALSE)&amp;"/"&amp;VLOOKUP(C2731,city!$D$4:$P$352,13,FALSE)&amp;"/jd/"&amp;K2731&amp;".jpg"</f>
        <v>jingdian/gansu/dingxi/jd/8.jpg</v>
      </c>
      <c r="I2731" s="55" t="str">
        <f t="shared" si="335"/>
        <v>11a,11b</v>
      </c>
      <c r="J2731" s="51">
        <f t="shared" si="338"/>
        <v>273</v>
      </c>
      <c r="K2731" s="51">
        <f>IF(VLOOKUP(J2730,city!$K$4:$L$352,2,0)&gt;K2730,K2730+1,1)</f>
        <v>8</v>
      </c>
      <c r="L2731" s="51">
        <v>1</v>
      </c>
      <c r="M2731" s="51" t="s">
        <v>613</v>
      </c>
      <c r="N2731" s="17">
        <v>104.078</v>
      </c>
      <c r="O2731" s="17">
        <v>34.893999999999998</v>
      </c>
      <c r="P2731" s="51" t="str">
        <f t="shared" si="339"/>
        <v/>
      </c>
      <c r="Q2731" s="51">
        <v>11</v>
      </c>
      <c r="R2731" s="51">
        <f t="shared" si="340"/>
        <v>11</v>
      </c>
      <c r="S2731" s="51" t="str">
        <f t="shared" si="336"/>
        <v>11a</v>
      </c>
      <c r="T2731" s="51" t="str">
        <f t="shared" si="337"/>
        <v>11b</v>
      </c>
    </row>
    <row r="2732" spans="1:20" ht="20" customHeight="1" x14ac:dyDescent="0.15">
      <c r="A2732" s="51">
        <f t="shared" si="334"/>
        <v>127309</v>
      </c>
      <c r="B2732" s="52" t="str">
        <f>VLOOKUP(J2732,city!$A$4:$D$352,3,0)</f>
        <v>甘肃</v>
      </c>
      <c r="C2732" s="52" t="str">
        <f>VLOOKUP(J2732,city!$A$4:$D$352,4,0)</f>
        <v>定西</v>
      </c>
      <c r="D2732" s="57" t="s">
        <v>6446</v>
      </c>
      <c r="E2732" s="52" t="s">
        <v>6447</v>
      </c>
      <c r="F2732" s="53" t="str">
        <f t="shared" si="333"/>
        <v>104.653,35.018</v>
      </c>
      <c r="G2732" s="54" t="s">
        <v>795</v>
      </c>
      <c r="H2732" s="55" t="str">
        <f>"jingdian/"&amp;VLOOKUP(B2732,city!$C$4:$P$352,13,FALSE)&amp;"/"&amp;VLOOKUP(C2732,city!$D$4:$P$352,13,FALSE)&amp;"/jd/"&amp;K2732&amp;".jpg"</f>
        <v>jingdian/gansu/dingxi/jd/9.jpg</v>
      </c>
      <c r="I2732" s="55" t="str">
        <f t="shared" si="335"/>
        <v>15a,15b</v>
      </c>
      <c r="J2732" s="51">
        <f t="shared" si="338"/>
        <v>273</v>
      </c>
      <c r="K2732" s="51">
        <f>IF(VLOOKUP(J2731,city!$K$4:$L$352,2,0)&gt;K2731,K2731+1,1)</f>
        <v>9</v>
      </c>
      <c r="L2732" s="51">
        <v>1</v>
      </c>
      <c r="M2732" s="51" t="s">
        <v>613</v>
      </c>
      <c r="N2732" s="17">
        <v>104.65300000000001</v>
      </c>
      <c r="O2732" s="17">
        <v>35.018000000000001</v>
      </c>
      <c r="P2732" s="51" t="str">
        <f t="shared" si="339"/>
        <v/>
      </c>
      <c r="Q2732" s="51">
        <v>15</v>
      </c>
      <c r="R2732" s="51">
        <f t="shared" si="340"/>
        <v>15</v>
      </c>
      <c r="S2732" s="51" t="str">
        <f t="shared" si="336"/>
        <v>15a</v>
      </c>
      <c r="T2732" s="51" t="str">
        <f t="shared" si="337"/>
        <v>15b</v>
      </c>
    </row>
    <row r="2733" spans="1:20" ht="20" customHeight="1" x14ac:dyDescent="0.15">
      <c r="A2733" s="51">
        <f t="shared" si="334"/>
        <v>127310</v>
      </c>
      <c r="B2733" s="52" t="str">
        <f>VLOOKUP(J2733,city!$A$4:$D$352,3,0)</f>
        <v>甘肃</v>
      </c>
      <c r="C2733" s="52" t="str">
        <f>VLOOKUP(J2733,city!$A$4:$D$352,4,0)</f>
        <v>定西</v>
      </c>
      <c r="D2733" s="57" t="s">
        <v>6448</v>
      </c>
      <c r="E2733" s="52" t="s">
        <v>6449</v>
      </c>
      <c r="F2733" s="53" t="str">
        <f t="shared" si="333"/>
        <v>104.677,35.013</v>
      </c>
      <c r="G2733" s="54" t="s">
        <v>795</v>
      </c>
      <c r="H2733" s="55" t="str">
        <f>"jingdian/"&amp;VLOOKUP(B2733,city!$C$4:$P$352,13,FALSE)&amp;"/"&amp;VLOOKUP(C2733,city!$D$4:$P$352,13,FALSE)&amp;"/jd/"&amp;K2733&amp;".jpg"</f>
        <v>jingdian/gansu/dingxi/jd/10.jpg</v>
      </c>
      <c r="I2733" s="55" t="str">
        <f t="shared" si="335"/>
        <v>2a,2b</v>
      </c>
      <c r="J2733" s="51">
        <f t="shared" si="338"/>
        <v>273</v>
      </c>
      <c r="K2733" s="51">
        <f>IF(VLOOKUP(J2732,city!$K$4:$L$352,2,0)&gt;K2732,K2732+1,1)</f>
        <v>10</v>
      </c>
      <c r="L2733" s="51">
        <v>1</v>
      </c>
      <c r="M2733" s="51" t="s">
        <v>613</v>
      </c>
      <c r="N2733" s="17">
        <v>104.67700000000001</v>
      </c>
      <c r="O2733" s="17">
        <v>35.012999999999998</v>
      </c>
      <c r="P2733" s="51" t="str">
        <f t="shared" si="339"/>
        <v>104.5043,34.9892</v>
      </c>
      <c r="Q2733" s="51">
        <v>2</v>
      </c>
      <c r="R2733" s="51" t="e">
        <f t="shared" si="340"/>
        <v>#N/A</v>
      </c>
      <c r="S2733" s="51" t="str">
        <f t="shared" si="336"/>
        <v>2a</v>
      </c>
      <c r="T2733" s="51" t="str">
        <f t="shared" si="337"/>
        <v>2b</v>
      </c>
    </row>
    <row r="2734" spans="1:20" ht="20" customHeight="1" x14ac:dyDescent="0.15">
      <c r="A2734" s="51">
        <f t="shared" si="334"/>
        <v>127401</v>
      </c>
      <c r="B2734" s="52" t="str">
        <f>VLOOKUP(J2734,city!$A$4:$D$352,3,0)</f>
        <v>甘肃</v>
      </c>
      <c r="C2734" s="52" t="str">
        <f>VLOOKUP(J2734,city!$A$4:$D$352,4,0)</f>
        <v>陇南</v>
      </c>
      <c r="D2734" s="57" t="s">
        <v>6450</v>
      </c>
      <c r="E2734" s="52" t="s">
        <v>6451</v>
      </c>
      <c r="F2734" s="53" t="str">
        <f t="shared" si="333"/>
        <v>104.399,34.015</v>
      </c>
      <c r="G2734" s="54" t="s">
        <v>795</v>
      </c>
      <c r="H2734" s="55" t="str">
        <f>"jingdian/"&amp;VLOOKUP(B2734,city!$C$4:$P$352,13,FALSE)&amp;"/"&amp;VLOOKUP(C2734,city!$D$4:$P$352,13,FALSE)&amp;"/jd/"&amp;K2734&amp;".jpg"</f>
        <v>jingdian/gansu/longnan/jd/1.jpg</v>
      </c>
      <c r="I2734" s="55" t="str">
        <f t="shared" si="335"/>
        <v>6a,6b</v>
      </c>
      <c r="J2734" s="51">
        <f t="shared" si="338"/>
        <v>274</v>
      </c>
      <c r="K2734" s="51">
        <f>IF(VLOOKUP(J2733,city!$K$4:$L$352,2,0)&gt;K2733,K2733+1,1)</f>
        <v>1</v>
      </c>
      <c r="L2734" s="51">
        <v>1</v>
      </c>
      <c r="M2734" s="51" t="s">
        <v>615</v>
      </c>
      <c r="N2734" s="17">
        <v>104.399</v>
      </c>
      <c r="O2734" s="17">
        <v>34.015000000000001</v>
      </c>
      <c r="P2734" s="51" t="str">
        <f t="shared" si="339"/>
        <v/>
      </c>
      <c r="Q2734" s="51">
        <v>6</v>
      </c>
      <c r="R2734" s="51">
        <f t="shared" si="340"/>
        <v>6</v>
      </c>
      <c r="S2734" s="51" t="str">
        <f t="shared" si="336"/>
        <v>6a</v>
      </c>
      <c r="T2734" s="51" t="str">
        <f t="shared" si="337"/>
        <v>6b</v>
      </c>
    </row>
    <row r="2735" spans="1:20" ht="20" customHeight="1" x14ac:dyDescent="0.15">
      <c r="A2735" s="51">
        <f t="shared" si="334"/>
        <v>127402</v>
      </c>
      <c r="B2735" s="52" t="str">
        <f>VLOOKUP(J2735,city!$A$4:$D$352,3,0)</f>
        <v>甘肃</v>
      </c>
      <c r="C2735" s="52" t="str">
        <f>VLOOKUP(J2735,city!$A$4:$D$352,4,0)</f>
        <v>陇南</v>
      </c>
      <c r="D2735" s="57" t="s">
        <v>6452</v>
      </c>
      <c r="E2735" s="52" t="s">
        <v>6453</v>
      </c>
      <c r="F2735" s="53" t="str">
        <f t="shared" si="333"/>
        <v>105.979,33.845</v>
      </c>
      <c r="G2735" s="54" t="s">
        <v>795</v>
      </c>
      <c r="H2735" s="55" t="str">
        <f>"jingdian/"&amp;VLOOKUP(B2735,city!$C$4:$P$352,13,FALSE)&amp;"/"&amp;VLOOKUP(C2735,city!$D$4:$P$352,13,FALSE)&amp;"/jd/"&amp;K2735&amp;".jpg"</f>
        <v>jingdian/gansu/longnan/jd/2.jpg</v>
      </c>
      <c r="I2735" s="55" t="str">
        <f t="shared" si="335"/>
        <v>2a,2b</v>
      </c>
      <c r="J2735" s="51">
        <f t="shared" si="338"/>
        <v>274</v>
      </c>
      <c r="K2735" s="51">
        <f>IF(VLOOKUP(J2734,city!$K$4:$L$352,2,0)&gt;K2734,K2734+1,1)</f>
        <v>2</v>
      </c>
      <c r="L2735" s="51">
        <v>1</v>
      </c>
      <c r="M2735" s="51" t="s">
        <v>615</v>
      </c>
      <c r="N2735" s="17">
        <v>105.979</v>
      </c>
      <c r="O2735" s="17">
        <v>33.844999999999999</v>
      </c>
      <c r="P2735" s="51" t="str">
        <f t="shared" si="339"/>
        <v/>
      </c>
      <c r="Q2735" s="51">
        <v>2</v>
      </c>
      <c r="R2735" s="51">
        <f t="shared" si="340"/>
        <v>2</v>
      </c>
      <c r="S2735" s="51" t="str">
        <f t="shared" si="336"/>
        <v>2a</v>
      </c>
      <c r="T2735" s="51" t="str">
        <f t="shared" si="337"/>
        <v>2b</v>
      </c>
    </row>
    <row r="2736" spans="1:20" ht="20" customHeight="1" x14ac:dyDescent="0.15">
      <c r="A2736" s="51">
        <f t="shared" si="334"/>
        <v>127403</v>
      </c>
      <c r="B2736" s="52" t="str">
        <f>VLOOKUP(J2736,city!$A$4:$D$352,3,0)</f>
        <v>甘肃</v>
      </c>
      <c r="C2736" s="52" t="str">
        <f>VLOOKUP(J2736,city!$A$4:$D$352,4,0)</f>
        <v>陇南</v>
      </c>
      <c r="D2736" s="57" t="s">
        <v>6454</v>
      </c>
      <c r="E2736" s="52" t="s">
        <v>6455</v>
      </c>
      <c r="F2736" s="53" t="str">
        <f t="shared" si="333"/>
        <v>105.013,33.334</v>
      </c>
      <c r="G2736" s="54" t="s">
        <v>795</v>
      </c>
      <c r="H2736" s="55" t="str">
        <f>"jingdian/"&amp;VLOOKUP(B2736,city!$C$4:$P$352,13,FALSE)&amp;"/"&amp;VLOOKUP(C2736,city!$D$4:$P$352,13,FALSE)&amp;"/jd/"&amp;K2736&amp;".jpg"</f>
        <v>jingdian/gansu/longnan/jd/3.jpg</v>
      </c>
      <c r="I2736" s="55" t="str">
        <f t="shared" si="335"/>
        <v>9a,9b</v>
      </c>
      <c r="J2736" s="51">
        <f t="shared" si="338"/>
        <v>274</v>
      </c>
      <c r="K2736" s="51">
        <f>IF(VLOOKUP(J2735,city!$K$4:$L$352,2,0)&gt;K2735,K2735+1,1)</f>
        <v>3</v>
      </c>
      <c r="L2736" s="51">
        <v>1</v>
      </c>
      <c r="M2736" s="51" t="s">
        <v>615</v>
      </c>
      <c r="N2736" s="17">
        <v>105.01300000000001</v>
      </c>
      <c r="O2736" s="17">
        <v>33.334000000000003</v>
      </c>
      <c r="P2736" s="51" t="str">
        <f t="shared" si="339"/>
        <v/>
      </c>
      <c r="Q2736" s="51">
        <v>9</v>
      </c>
      <c r="R2736" s="51">
        <f t="shared" si="340"/>
        <v>9</v>
      </c>
      <c r="S2736" s="51" t="str">
        <f t="shared" si="336"/>
        <v>9a</v>
      </c>
      <c r="T2736" s="51" t="str">
        <f t="shared" si="337"/>
        <v>9b</v>
      </c>
    </row>
    <row r="2737" spans="1:20" ht="20" customHeight="1" x14ac:dyDescent="0.15">
      <c r="A2737" s="51">
        <f t="shared" si="334"/>
        <v>127404</v>
      </c>
      <c r="B2737" s="52" t="str">
        <f>VLOOKUP(J2737,city!$A$4:$D$352,3,0)</f>
        <v>甘肃</v>
      </c>
      <c r="C2737" s="52" t="str">
        <f>VLOOKUP(J2737,city!$A$4:$D$352,4,0)</f>
        <v>陇南</v>
      </c>
      <c r="D2737" s="57" t="s">
        <v>6456</v>
      </c>
      <c r="E2737" s="52" t="s">
        <v>6457</v>
      </c>
      <c r="F2737" s="53" t="str">
        <f t="shared" si="333"/>
        <v>105.267,34.009</v>
      </c>
      <c r="G2737" s="54" t="s">
        <v>795</v>
      </c>
      <c r="H2737" s="55" t="str">
        <f>"jingdian/"&amp;VLOOKUP(B2737,city!$C$4:$P$352,13,FALSE)&amp;"/"&amp;VLOOKUP(C2737,city!$D$4:$P$352,13,FALSE)&amp;"/jd/"&amp;K2737&amp;".jpg"</f>
        <v>jingdian/gansu/longnan/jd/4.jpg</v>
      </c>
      <c r="I2737" s="55" t="str">
        <f t="shared" si="335"/>
        <v>6a,6b</v>
      </c>
      <c r="J2737" s="51">
        <f t="shared" si="338"/>
        <v>274</v>
      </c>
      <c r="K2737" s="51">
        <f>IF(VLOOKUP(J2736,city!$K$4:$L$352,2,0)&gt;K2736,K2736+1,1)</f>
        <v>4</v>
      </c>
      <c r="L2737" s="51">
        <v>1</v>
      </c>
      <c r="M2737" s="51" t="s">
        <v>615</v>
      </c>
      <c r="N2737" s="17">
        <v>105.267</v>
      </c>
      <c r="O2737" s="17">
        <v>34.009</v>
      </c>
      <c r="P2737" s="51" t="str">
        <f t="shared" si="339"/>
        <v/>
      </c>
      <c r="Q2737" s="51">
        <v>6</v>
      </c>
      <c r="R2737" s="51">
        <f t="shared" si="340"/>
        <v>6</v>
      </c>
      <c r="S2737" s="51" t="str">
        <f t="shared" si="336"/>
        <v>6a</v>
      </c>
      <c r="T2737" s="51" t="str">
        <f t="shared" si="337"/>
        <v>6b</v>
      </c>
    </row>
    <row r="2738" spans="1:20" ht="20" customHeight="1" x14ac:dyDescent="0.15">
      <c r="A2738" s="51">
        <f t="shared" si="334"/>
        <v>127405</v>
      </c>
      <c r="B2738" s="52" t="str">
        <f>VLOOKUP(J2738,city!$A$4:$D$352,3,0)</f>
        <v>甘肃</v>
      </c>
      <c r="C2738" s="52" t="str">
        <f>VLOOKUP(J2738,city!$A$4:$D$352,4,0)</f>
        <v>陇南</v>
      </c>
      <c r="D2738" s="57" t="s">
        <v>6458</v>
      </c>
      <c r="E2738" s="52" t="s">
        <v>6459</v>
      </c>
      <c r="F2738" s="53" t="str">
        <f t="shared" si="333"/>
        <v>105.604,33.707</v>
      </c>
      <c r="G2738" s="54" t="s">
        <v>795</v>
      </c>
      <c r="H2738" s="55" t="str">
        <f>"jingdian/"&amp;VLOOKUP(B2738,city!$C$4:$P$352,13,FALSE)&amp;"/"&amp;VLOOKUP(C2738,city!$D$4:$P$352,13,FALSE)&amp;"/jd/"&amp;K2738&amp;".jpg"</f>
        <v>jingdian/gansu/longnan/jd/5.jpg</v>
      </c>
      <c r="I2738" s="55" t="str">
        <f t="shared" si="335"/>
        <v>2a,2b</v>
      </c>
      <c r="J2738" s="51">
        <f t="shared" si="338"/>
        <v>274</v>
      </c>
      <c r="K2738" s="51">
        <f>IF(VLOOKUP(J2737,city!$K$4:$L$352,2,0)&gt;K2737,K2737+1,1)</f>
        <v>5</v>
      </c>
      <c r="L2738" s="51">
        <v>1</v>
      </c>
      <c r="M2738" s="51" t="s">
        <v>615</v>
      </c>
      <c r="N2738" s="17">
        <v>105.604</v>
      </c>
      <c r="O2738" s="17">
        <v>33.707000000000001</v>
      </c>
      <c r="P2738" s="51" t="str">
        <f t="shared" si="339"/>
        <v/>
      </c>
      <c r="Q2738" s="51">
        <v>2</v>
      </c>
      <c r="R2738" s="51">
        <f t="shared" si="340"/>
        <v>2</v>
      </c>
      <c r="S2738" s="51" t="str">
        <f t="shared" si="336"/>
        <v>2a</v>
      </c>
      <c r="T2738" s="51" t="str">
        <f t="shared" si="337"/>
        <v>2b</v>
      </c>
    </row>
    <row r="2739" spans="1:20" ht="20" customHeight="1" x14ac:dyDescent="0.15">
      <c r="A2739" s="51">
        <f t="shared" si="334"/>
        <v>127406</v>
      </c>
      <c r="B2739" s="52" t="str">
        <f>VLOOKUP(J2739,city!$A$4:$D$352,3,0)</f>
        <v>甘肃</v>
      </c>
      <c r="C2739" s="52" t="str">
        <f>VLOOKUP(J2739,city!$A$4:$D$352,4,0)</f>
        <v>陇南</v>
      </c>
      <c r="D2739" s="57" t="s">
        <v>6460</v>
      </c>
      <c r="E2739" s="52" t="s">
        <v>6461</v>
      </c>
      <c r="F2739" s="53" t="str">
        <f t="shared" si="333"/>
        <v>105.711,33.689</v>
      </c>
      <c r="G2739" s="54" t="s">
        <v>795</v>
      </c>
      <c r="H2739" s="55" t="str">
        <f>"jingdian/"&amp;VLOOKUP(B2739,city!$C$4:$P$352,13,FALSE)&amp;"/"&amp;VLOOKUP(C2739,city!$D$4:$P$352,13,FALSE)&amp;"/jd/"&amp;K2739&amp;".jpg"</f>
        <v>jingdian/gansu/longnan/jd/6.jpg</v>
      </c>
      <c r="I2739" s="55" t="str">
        <f t="shared" si="335"/>
        <v>1a,1b</v>
      </c>
      <c r="J2739" s="51">
        <f t="shared" si="338"/>
        <v>274</v>
      </c>
      <c r="K2739" s="51">
        <f>IF(VLOOKUP(J2738,city!$K$4:$L$352,2,0)&gt;K2738,K2738+1,1)</f>
        <v>6</v>
      </c>
      <c r="L2739" s="51">
        <v>1</v>
      </c>
      <c r="M2739" s="51" t="s">
        <v>615</v>
      </c>
      <c r="N2739" s="17">
        <v>105.711</v>
      </c>
      <c r="O2739" s="17">
        <v>33.689</v>
      </c>
      <c r="P2739" s="51" t="str">
        <f t="shared" si="339"/>
        <v/>
      </c>
      <c r="Q2739" s="51">
        <v>1</v>
      </c>
      <c r="R2739" s="51">
        <f t="shared" si="340"/>
        <v>2</v>
      </c>
      <c r="S2739" s="51" t="str">
        <f t="shared" si="336"/>
        <v>1a</v>
      </c>
      <c r="T2739" s="51" t="str">
        <f t="shared" si="337"/>
        <v>1b</v>
      </c>
    </row>
    <row r="2740" spans="1:20" ht="20" customHeight="1" x14ac:dyDescent="0.15">
      <c r="A2740" s="51">
        <f t="shared" si="334"/>
        <v>127407</v>
      </c>
      <c r="B2740" s="52" t="str">
        <f>VLOOKUP(J2740,city!$A$4:$D$352,3,0)</f>
        <v>甘肃</v>
      </c>
      <c r="C2740" s="52" t="str">
        <f>VLOOKUP(J2740,city!$A$4:$D$352,4,0)</f>
        <v>陇南</v>
      </c>
      <c r="D2740" s="57" t="s">
        <v>6462</v>
      </c>
      <c r="E2740" s="52" t="s">
        <v>6463</v>
      </c>
      <c r="F2740" s="53" t="str">
        <f t="shared" si="333"/>
        <v>105.766,33.049</v>
      </c>
      <c r="G2740" s="54" t="s">
        <v>795</v>
      </c>
      <c r="H2740" s="55" t="str">
        <f>"jingdian/"&amp;VLOOKUP(B2740,city!$C$4:$P$352,13,FALSE)&amp;"/"&amp;VLOOKUP(C2740,city!$D$4:$P$352,13,FALSE)&amp;"/jd/"&amp;K2740&amp;".jpg"</f>
        <v>jingdian/gansu/longnan/jd/7.jpg</v>
      </c>
      <c r="I2740" s="55" t="str">
        <f t="shared" si="335"/>
        <v>2a,2b</v>
      </c>
      <c r="J2740" s="51">
        <f t="shared" si="338"/>
        <v>274</v>
      </c>
      <c r="K2740" s="51">
        <f>IF(VLOOKUP(J2739,city!$K$4:$L$352,2,0)&gt;K2739,K2739+1,1)</f>
        <v>7</v>
      </c>
      <c r="L2740" s="51">
        <v>1</v>
      </c>
      <c r="M2740" s="51" t="s">
        <v>615</v>
      </c>
      <c r="N2740" s="17">
        <v>105.76600000000001</v>
      </c>
      <c r="O2740" s="17">
        <v>33.048999999999999</v>
      </c>
      <c r="P2740" s="51" t="str">
        <f t="shared" si="339"/>
        <v/>
      </c>
      <c r="Q2740" s="51">
        <v>2</v>
      </c>
      <c r="R2740" s="51">
        <f t="shared" si="340"/>
        <v>2</v>
      </c>
      <c r="S2740" s="51" t="str">
        <f t="shared" si="336"/>
        <v>2a</v>
      </c>
      <c r="T2740" s="51" t="str">
        <f t="shared" si="337"/>
        <v>2b</v>
      </c>
    </row>
    <row r="2741" spans="1:20" ht="20" customHeight="1" x14ac:dyDescent="0.15">
      <c r="A2741" s="51">
        <f t="shared" si="334"/>
        <v>127408</v>
      </c>
      <c r="B2741" s="52" t="str">
        <f>VLOOKUP(J2741,city!$A$4:$D$352,3,0)</f>
        <v>甘肃</v>
      </c>
      <c r="C2741" s="52" t="str">
        <f>VLOOKUP(J2741,city!$A$4:$D$352,4,0)</f>
        <v>陇南</v>
      </c>
      <c r="D2741" s="57" t="s">
        <v>6464</v>
      </c>
      <c r="E2741" s="52" t="s">
        <v>6465</v>
      </c>
      <c r="F2741" s="53" t="str">
        <f t="shared" si="333"/>
        <v>105.371,33.863</v>
      </c>
      <c r="G2741" s="54" t="s">
        <v>795</v>
      </c>
      <c r="H2741" s="55" t="str">
        <f>"jingdian/"&amp;VLOOKUP(B2741,city!$C$4:$P$352,13,FALSE)&amp;"/"&amp;VLOOKUP(C2741,city!$D$4:$P$352,13,FALSE)&amp;"/jd/"&amp;K2741&amp;".jpg"</f>
        <v>jingdian/gansu/longnan/jd/8.jpg</v>
      </c>
      <c r="I2741" s="55" t="str">
        <f t="shared" si="335"/>
        <v>11a,11b</v>
      </c>
      <c r="J2741" s="51">
        <f t="shared" si="338"/>
        <v>274</v>
      </c>
      <c r="K2741" s="51">
        <f>IF(VLOOKUP(J2740,city!$K$4:$L$352,2,0)&gt;K2740,K2740+1,1)</f>
        <v>8</v>
      </c>
      <c r="L2741" s="51">
        <v>1</v>
      </c>
      <c r="M2741" s="51" t="s">
        <v>615</v>
      </c>
      <c r="N2741" s="17">
        <v>105.371</v>
      </c>
      <c r="O2741" s="17">
        <v>33.863</v>
      </c>
      <c r="P2741" s="51" t="str">
        <f t="shared" si="339"/>
        <v/>
      </c>
      <c r="Q2741" s="51">
        <v>11</v>
      </c>
      <c r="R2741" s="51">
        <f t="shared" si="340"/>
        <v>11</v>
      </c>
      <c r="S2741" s="51" t="str">
        <f t="shared" si="336"/>
        <v>11a</v>
      </c>
      <c r="T2741" s="51" t="str">
        <f t="shared" si="337"/>
        <v>11b</v>
      </c>
    </row>
    <row r="2742" spans="1:20" ht="20" customHeight="1" x14ac:dyDescent="0.15">
      <c r="A2742" s="51">
        <f t="shared" si="334"/>
        <v>127409</v>
      </c>
      <c r="B2742" s="52" t="str">
        <f>VLOOKUP(J2742,city!$A$4:$D$352,3,0)</f>
        <v>甘肃</v>
      </c>
      <c r="C2742" s="52" t="str">
        <f>VLOOKUP(J2742,city!$A$4:$D$352,4,0)</f>
        <v>陇南</v>
      </c>
      <c r="D2742" s="57" t="s">
        <v>6466</v>
      </c>
      <c r="E2742" s="52" t="s">
        <v>6467</v>
      </c>
      <c r="F2742" s="53" t="str">
        <f t="shared" si="333"/>
        <v>105.196,34.193</v>
      </c>
      <c r="G2742" s="54" t="s">
        <v>795</v>
      </c>
      <c r="H2742" s="55" t="str">
        <f>"jingdian/"&amp;VLOOKUP(B2742,city!$C$4:$P$352,13,FALSE)&amp;"/"&amp;VLOOKUP(C2742,city!$D$4:$P$352,13,FALSE)&amp;"/jd/"&amp;K2742&amp;".jpg"</f>
        <v>jingdian/gansu/longnan/jd/9.jpg</v>
      </c>
      <c r="I2742" s="55" t="str">
        <f t="shared" si="335"/>
        <v>10a,10b</v>
      </c>
      <c r="J2742" s="51">
        <f t="shared" si="338"/>
        <v>274</v>
      </c>
      <c r="K2742" s="51">
        <f>IF(VLOOKUP(J2741,city!$K$4:$L$352,2,0)&gt;K2741,K2741+1,1)</f>
        <v>9</v>
      </c>
      <c r="L2742" s="51">
        <v>1</v>
      </c>
      <c r="M2742" s="51" t="s">
        <v>615</v>
      </c>
      <c r="N2742" s="17">
        <v>105.196</v>
      </c>
      <c r="O2742" s="17">
        <v>34.192999999999998</v>
      </c>
      <c r="P2742" s="51" t="str">
        <f t="shared" si="339"/>
        <v/>
      </c>
      <c r="Q2742" s="51">
        <v>10</v>
      </c>
      <c r="R2742" s="51">
        <f t="shared" si="340"/>
        <v>10</v>
      </c>
      <c r="S2742" s="51" t="str">
        <f t="shared" si="336"/>
        <v>10a</v>
      </c>
      <c r="T2742" s="51" t="str">
        <f t="shared" si="337"/>
        <v>10b</v>
      </c>
    </row>
    <row r="2743" spans="1:20" ht="20" customHeight="1" x14ac:dyDescent="0.15">
      <c r="A2743" s="51">
        <f t="shared" si="334"/>
        <v>127410</v>
      </c>
      <c r="B2743" s="52" t="str">
        <f>VLOOKUP(J2743,city!$A$4:$D$352,3,0)</f>
        <v>甘肃</v>
      </c>
      <c r="C2743" s="52" t="str">
        <f>VLOOKUP(J2743,city!$A$4:$D$352,4,0)</f>
        <v>陇南</v>
      </c>
      <c r="D2743" s="57" t="s">
        <v>6468</v>
      </c>
      <c r="E2743" s="52" t="s">
        <v>6469</v>
      </c>
      <c r="F2743" s="53" t="str">
        <f t="shared" si="333"/>
        <v>104.665,33.535</v>
      </c>
      <c r="G2743" s="54" t="s">
        <v>795</v>
      </c>
      <c r="H2743" s="55" t="str">
        <f>"jingdian/"&amp;VLOOKUP(B2743,city!$C$4:$P$352,13,FALSE)&amp;"/"&amp;VLOOKUP(C2743,city!$D$4:$P$352,13,FALSE)&amp;"/jd/"&amp;K2743&amp;".jpg"</f>
        <v>jingdian/gansu/longnan/jd/10.jpg</v>
      </c>
      <c r="I2743" s="55" t="str">
        <f t="shared" si="335"/>
        <v>2a,2b</v>
      </c>
      <c r="J2743" s="51">
        <f t="shared" si="338"/>
        <v>274</v>
      </c>
      <c r="K2743" s="51">
        <f>IF(VLOOKUP(J2742,city!$K$4:$L$352,2,0)&gt;K2742,K2742+1,1)</f>
        <v>10</v>
      </c>
      <c r="L2743" s="51">
        <v>1</v>
      </c>
      <c r="M2743" s="51" t="s">
        <v>615</v>
      </c>
      <c r="N2743" s="17">
        <v>104.66500000000001</v>
      </c>
      <c r="O2743" s="17">
        <v>33.534999999999997</v>
      </c>
      <c r="P2743" s="51" t="str">
        <f t="shared" si="339"/>
        <v>105.2971,33.7239</v>
      </c>
      <c r="Q2743" s="51">
        <v>2</v>
      </c>
      <c r="R2743" s="51">
        <f t="shared" si="340"/>
        <v>2</v>
      </c>
      <c r="S2743" s="51" t="str">
        <f t="shared" si="336"/>
        <v>2a</v>
      </c>
      <c r="T2743" s="51" t="str">
        <f t="shared" si="337"/>
        <v>2b</v>
      </c>
    </row>
    <row r="2744" spans="1:20" ht="20" customHeight="1" x14ac:dyDescent="0.15">
      <c r="A2744" s="51">
        <f t="shared" si="334"/>
        <v>127501</v>
      </c>
      <c r="B2744" s="52" t="str">
        <f>VLOOKUP(J2744,city!$A$4:$D$352,3,0)</f>
        <v>甘肃</v>
      </c>
      <c r="C2744" s="52" t="str">
        <f>VLOOKUP(J2744,city!$A$4:$D$352,4,0)</f>
        <v>平凉</v>
      </c>
      <c r="D2744" s="57" t="s">
        <v>6470</v>
      </c>
      <c r="E2744" s="52" t="s">
        <v>6471</v>
      </c>
      <c r="F2744" s="53" t="str">
        <f t="shared" si="333"/>
        <v>106.531,35.562</v>
      </c>
      <c r="G2744" s="54" t="s">
        <v>795</v>
      </c>
      <c r="H2744" s="55" t="str">
        <f>"jingdian/"&amp;VLOOKUP(B2744,city!$C$4:$P$352,13,FALSE)&amp;"/"&amp;VLOOKUP(C2744,city!$D$4:$P$352,13,FALSE)&amp;"/jd/"&amp;K2744&amp;".jpg"</f>
        <v>jingdian/gansu/pingliang/jd/1.jpg</v>
      </c>
      <c r="I2744" s="55" t="str">
        <f t="shared" si="335"/>
        <v>11a,11b</v>
      </c>
      <c r="J2744" s="51">
        <f t="shared" si="338"/>
        <v>275</v>
      </c>
      <c r="K2744" s="51">
        <f>IF(VLOOKUP(J2743,city!$K$4:$L$352,2,0)&gt;K2743,K2743+1,1)</f>
        <v>1</v>
      </c>
      <c r="L2744" s="51">
        <v>1</v>
      </c>
      <c r="M2744" s="51" t="s">
        <v>617</v>
      </c>
      <c r="N2744" s="17">
        <v>106.53100000000001</v>
      </c>
      <c r="O2744" s="17">
        <v>35.561999999999998</v>
      </c>
      <c r="P2744" s="51" t="str">
        <f t="shared" si="339"/>
        <v/>
      </c>
      <c r="Q2744" s="51">
        <v>11</v>
      </c>
      <c r="R2744" s="51">
        <f t="shared" si="340"/>
        <v>11</v>
      </c>
      <c r="S2744" s="51" t="str">
        <f t="shared" si="336"/>
        <v>11a</v>
      </c>
      <c r="T2744" s="51" t="str">
        <f t="shared" si="337"/>
        <v>11b</v>
      </c>
    </row>
    <row r="2745" spans="1:20" ht="20" customHeight="1" x14ac:dyDescent="0.15">
      <c r="A2745" s="51">
        <f t="shared" si="334"/>
        <v>127502</v>
      </c>
      <c r="B2745" s="52" t="str">
        <f>VLOOKUP(J2745,city!$A$4:$D$352,3,0)</f>
        <v>甘肃</v>
      </c>
      <c r="C2745" s="52" t="str">
        <f>VLOOKUP(J2745,city!$A$4:$D$352,4,0)</f>
        <v>平凉</v>
      </c>
      <c r="D2745" s="57" t="s">
        <v>6472</v>
      </c>
      <c r="E2745" s="52" t="s">
        <v>6473</v>
      </c>
      <c r="F2745" s="53" t="str">
        <f t="shared" si="333"/>
        <v>106.056,35.211</v>
      </c>
      <c r="G2745" s="54" t="s">
        <v>795</v>
      </c>
      <c r="H2745" s="55" t="str">
        <f>"jingdian/"&amp;VLOOKUP(B2745,city!$C$4:$P$352,13,FALSE)&amp;"/"&amp;VLOOKUP(C2745,city!$D$4:$P$352,13,FALSE)&amp;"/jd/"&amp;K2745&amp;".jpg"</f>
        <v>jingdian/gansu/pingliang/jd/2.jpg</v>
      </c>
      <c r="I2745" s="55" t="str">
        <f t="shared" si="335"/>
        <v>15a,15b</v>
      </c>
      <c r="J2745" s="51">
        <f t="shared" si="338"/>
        <v>275</v>
      </c>
      <c r="K2745" s="51">
        <f>IF(VLOOKUP(J2744,city!$K$4:$L$352,2,0)&gt;K2744,K2744+1,1)</f>
        <v>2</v>
      </c>
      <c r="L2745" s="51">
        <v>1</v>
      </c>
      <c r="M2745" s="51" t="s">
        <v>617</v>
      </c>
      <c r="N2745" s="17">
        <v>106.056</v>
      </c>
      <c r="O2745" s="17">
        <v>35.210999999999999</v>
      </c>
      <c r="P2745" s="51" t="str">
        <f t="shared" si="339"/>
        <v/>
      </c>
      <c r="Q2745" s="51">
        <v>15</v>
      </c>
      <c r="R2745" s="51">
        <f t="shared" si="340"/>
        <v>15</v>
      </c>
      <c r="S2745" s="51" t="str">
        <f t="shared" si="336"/>
        <v>15a</v>
      </c>
      <c r="T2745" s="51" t="str">
        <f t="shared" si="337"/>
        <v>15b</v>
      </c>
    </row>
    <row r="2746" spans="1:20" ht="20" customHeight="1" x14ac:dyDescent="0.15">
      <c r="A2746" s="51">
        <f t="shared" si="334"/>
        <v>127503</v>
      </c>
      <c r="B2746" s="52" t="str">
        <f>VLOOKUP(J2746,city!$A$4:$D$352,3,0)</f>
        <v>甘肃</v>
      </c>
      <c r="C2746" s="52" t="str">
        <f>VLOOKUP(J2746,city!$A$4:$D$352,4,0)</f>
        <v>平凉</v>
      </c>
      <c r="D2746" s="57" t="s">
        <v>1484</v>
      </c>
      <c r="E2746" s="52" t="s">
        <v>6474</v>
      </c>
      <c r="F2746" s="53" t="str">
        <f t="shared" si="333"/>
        <v>107.043,35.321</v>
      </c>
      <c r="G2746" s="54" t="s">
        <v>795</v>
      </c>
      <c r="H2746" s="55" t="str">
        <f>"jingdian/"&amp;VLOOKUP(B2746,city!$C$4:$P$352,13,FALSE)&amp;"/"&amp;VLOOKUP(C2746,city!$D$4:$P$352,13,FALSE)&amp;"/jd/"&amp;K2746&amp;".jpg"</f>
        <v>jingdian/gansu/pingliang/jd/3.jpg</v>
      </c>
      <c r="I2746" s="55" t="str">
        <f t="shared" si="335"/>
        <v>12a,12b</v>
      </c>
      <c r="J2746" s="51">
        <f t="shared" si="338"/>
        <v>275</v>
      </c>
      <c r="K2746" s="51">
        <f>IF(VLOOKUP(J2745,city!$K$4:$L$352,2,0)&gt;K2745,K2745+1,1)</f>
        <v>3</v>
      </c>
      <c r="L2746" s="51">
        <v>1</v>
      </c>
      <c r="M2746" s="51" t="s">
        <v>617</v>
      </c>
      <c r="N2746" s="17">
        <v>107.04300000000001</v>
      </c>
      <c r="O2746" s="17">
        <v>35.320999999999998</v>
      </c>
      <c r="P2746" s="51" t="str">
        <f t="shared" si="339"/>
        <v/>
      </c>
      <c r="Q2746" s="51">
        <v>12</v>
      </c>
      <c r="R2746" s="51">
        <f t="shared" si="340"/>
        <v>12</v>
      </c>
      <c r="S2746" s="51" t="str">
        <f t="shared" si="336"/>
        <v>12a</v>
      </c>
      <c r="T2746" s="51" t="str">
        <f t="shared" si="337"/>
        <v>12b</v>
      </c>
    </row>
    <row r="2747" spans="1:20" ht="20" customHeight="1" x14ac:dyDescent="0.15">
      <c r="A2747" s="51">
        <f t="shared" si="334"/>
        <v>127504</v>
      </c>
      <c r="B2747" s="52" t="str">
        <f>VLOOKUP(J2747,city!$A$4:$D$352,3,0)</f>
        <v>甘肃</v>
      </c>
      <c r="C2747" s="52" t="str">
        <f>VLOOKUP(J2747,city!$A$4:$D$352,4,0)</f>
        <v>平凉</v>
      </c>
      <c r="D2747" s="57" t="s">
        <v>6475</v>
      </c>
      <c r="E2747" s="52" t="s">
        <v>6476</v>
      </c>
      <c r="F2747" s="53" t="str">
        <f t="shared" si="333"/>
        <v>107.378,35.371</v>
      </c>
      <c r="G2747" s="54" t="s">
        <v>795</v>
      </c>
      <c r="H2747" s="55" t="str">
        <f>"jingdian/"&amp;VLOOKUP(B2747,city!$C$4:$P$352,13,FALSE)&amp;"/"&amp;VLOOKUP(C2747,city!$D$4:$P$352,13,FALSE)&amp;"/jd/"&amp;K2747&amp;".jpg"</f>
        <v>jingdian/gansu/pingliang/jd/4.jpg</v>
      </c>
      <c r="I2747" s="55" t="str">
        <f t="shared" si="335"/>
        <v>6a,6b</v>
      </c>
      <c r="J2747" s="51">
        <f t="shared" si="338"/>
        <v>275</v>
      </c>
      <c r="K2747" s="51">
        <f>IF(VLOOKUP(J2746,city!$K$4:$L$352,2,0)&gt;K2746,K2746+1,1)</f>
        <v>4</v>
      </c>
      <c r="L2747" s="51">
        <v>1</v>
      </c>
      <c r="M2747" s="51" t="s">
        <v>617</v>
      </c>
      <c r="N2747" s="17">
        <v>107.378</v>
      </c>
      <c r="O2747" s="17">
        <v>35.371000000000002</v>
      </c>
      <c r="P2747" s="51" t="str">
        <f t="shared" si="339"/>
        <v/>
      </c>
      <c r="Q2747" s="51">
        <v>6</v>
      </c>
      <c r="R2747" s="51">
        <f t="shared" si="340"/>
        <v>6</v>
      </c>
      <c r="S2747" s="51" t="str">
        <f t="shared" si="336"/>
        <v>6a</v>
      </c>
      <c r="T2747" s="51" t="str">
        <f t="shared" si="337"/>
        <v>6b</v>
      </c>
    </row>
    <row r="2748" spans="1:20" ht="20" customHeight="1" x14ac:dyDescent="0.15">
      <c r="A2748" s="51">
        <f t="shared" si="334"/>
        <v>127505</v>
      </c>
      <c r="B2748" s="52" t="str">
        <f>VLOOKUP(J2748,city!$A$4:$D$352,3,0)</f>
        <v>甘肃</v>
      </c>
      <c r="C2748" s="52" t="str">
        <f>VLOOKUP(J2748,city!$A$4:$D$352,4,0)</f>
        <v>平凉</v>
      </c>
      <c r="D2748" s="57" t="s">
        <v>6477</v>
      </c>
      <c r="E2748" s="52" t="s">
        <v>6478</v>
      </c>
      <c r="F2748" s="53" t="str">
        <f t="shared" ref="F2748:F2811" si="341">N2748&amp;","&amp;O2748</f>
        <v>107.625,35.073</v>
      </c>
      <c r="G2748" s="54" t="s">
        <v>795</v>
      </c>
      <c r="H2748" s="55" t="str">
        <f>"jingdian/"&amp;VLOOKUP(B2748,city!$C$4:$P$352,13,FALSE)&amp;"/"&amp;VLOOKUP(C2748,city!$D$4:$P$352,13,FALSE)&amp;"/jd/"&amp;K2748&amp;".jpg"</f>
        <v>jingdian/gansu/pingliang/jd/5.jpg</v>
      </c>
      <c r="I2748" s="55" t="str">
        <f t="shared" si="335"/>
        <v>1a,1b</v>
      </c>
      <c r="J2748" s="51">
        <f t="shared" si="338"/>
        <v>275</v>
      </c>
      <c r="K2748" s="51">
        <f>IF(VLOOKUP(J2747,city!$K$4:$L$352,2,0)&gt;K2747,K2747+1,1)</f>
        <v>5</v>
      </c>
      <c r="L2748" s="51">
        <v>1</v>
      </c>
      <c r="M2748" s="51" t="s">
        <v>617</v>
      </c>
      <c r="N2748" s="17">
        <v>107.625</v>
      </c>
      <c r="O2748" s="17">
        <v>35.073</v>
      </c>
      <c r="P2748" s="51" t="str">
        <f t="shared" si="339"/>
        <v/>
      </c>
      <c r="Q2748" s="51">
        <v>1</v>
      </c>
      <c r="R2748" s="51">
        <f t="shared" si="340"/>
        <v>2</v>
      </c>
      <c r="S2748" s="51" t="str">
        <f t="shared" si="336"/>
        <v>1a</v>
      </c>
      <c r="T2748" s="51" t="str">
        <f t="shared" si="337"/>
        <v>1b</v>
      </c>
    </row>
    <row r="2749" spans="1:20" ht="20" customHeight="1" x14ac:dyDescent="0.15">
      <c r="A2749" s="51">
        <f t="shared" si="334"/>
        <v>127506</v>
      </c>
      <c r="B2749" s="52" t="str">
        <f>VLOOKUP(J2749,city!$A$4:$D$352,3,0)</f>
        <v>甘肃</v>
      </c>
      <c r="C2749" s="52" t="str">
        <f>VLOOKUP(J2749,city!$A$4:$D$352,4,0)</f>
        <v>平凉</v>
      </c>
      <c r="D2749" s="57" t="s">
        <v>6479</v>
      </c>
      <c r="E2749" s="52" t="s">
        <v>6480</v>
      </c>
      <c r="F2749" s="53" t="str">
        <f t="shared" si="341"/>
        <v>106.051,35.207</v>
      </c>
      <c r="G2749" s="54" t="s">
        <v>795</v>
      </c>
      <c r="H2749" s="55" t="str">
        <f>"jingdian/"&amp;VLOOKUP(B2749,city!$C$4:$P$352,13,FALSE)&amp;"/"&amp;VLOOKUP(C2749,city!$D$4:$P$352,13,FALSE)&amp;"/jd/"&amp;K2749&amp;".jpg"</f>
        <v>jingdian/gansu/pingliang/jd/6.jpg</v>
      </c>
      <c r="I2749" s="55" t="str">
        <f t="shared" si="335"/>
        <v>15a,15b</v>
      </c>
      <c r="J2749" s="51">
        <f t="shared" si="338"/>
        <v>275</v>
      </c>
      <c r="K2749" s="51">
        <f>IF(VLOOKUP(J2748,city!$K$4:$L$352,2,0)&gt;K2748,K2748+1,1)</f>
        <v>6</v>
      </c>
      <c r="L2749" s="51">
        <v>1</v>
      </c>
      <c r="M2749" s="51" t="s">
        <v>617</v>
      </c>
      <c r="N2749" s="17">
        <v>106.051</v>
      </c>
      <c r="O2749" s="17">
        <v>35.207000000000001</v>
      </c>
      <c r="P2749" s="51" t="str">
        <f t="shared" si="339"/>
        <v/>
      </c>
      <c r="Q2749" s="51">
        <v>15</v>
      </c>
      <c r="R2749" s="51">
        <f t="shared" si="340"/>
        <v>15</v>
      </c>
      <c r="S2749" s="51" t="str">
        <f t="shared" si="336"/>
        <v>15a</v>
      </c>
      <c r="T2749" s="51" t="str">
        <f t="shared" si="337"/>
        <v>15b</v>
      </c>
    </row>
    <row r="2750" spans="1:20" ht="20" customHeight="1" x14ac:dyDescent="0.15">
      <c r="A2750" s="51">
        <f t="shared" si="334"/>
        <v>127507</v>
      </c>
      <c r="B2750" s="52" t="str">
        <f>VLOOKUP(J2750,city!$A$4:$D$352,3,0)</f>
        <v>甘肃</v>
      </c>
      <c r="C2750" s="52" t="str">
        <f>VLOOKUP(J2750,city!$A$4:$D$352,4,0)</f>
        <v>平凉</v>
      </c>
      <c r="D2750" s="57" t="s">
        <v>6481</v>
      </c>
      <c r="E2750" s="52" t="s">
        <v>6482</v>
      </c>
      <c r="F2750" s="53" t="str">
        <f t="shared" si="341"/>
        <v>107.358,35.341</v>
      </c>
      <c r="G2750" s="54" t="s">
        <v>795</v>
      </c>
      <c r="H2750" s="55" t="str">
        <f>"jingdian/"&amp;VLOOKUP(B2750,city!$C$4:$P$352,13,FALSE)&amp;"/"&amp;VLOOKUP(C2750,city!$D$4:$P$352,13,FALSE)&amp;"/jd/"&amp;K2750&amp;".jpg"</f>
        <v>jingdian/gansu/pingliang/jd/7.jpg</v>
      </c>
      <c r="I2750" s="55" t="str">
        <f t="shared" si="335"/>
        <v>15a,15b</v>
      </c>
      <c r="J2750" s="51">
        <f t="shared" si="338"/>
        <v>275</v>
      </c>
      <c r="K2750" s="51">
        <f>IF(VLOOKUP(J2749,city!$K$4:$L$352,2,0)&gt;K2749,K2749+1,1)</f>
        <v>7</v>
      </c>
      <c r="L2750" s="51">
        <v>1</v>
      </c>
      <c r="M2750" s="51" t="s">
        <v>617</v>
      </c>
      <c r="N2750" s="17">
        <v>107.358</v>
      </c>
      <c r="O2750" s="17">
        <v>35.341000000000001</v>
      </c>
      <c r="P2750" s="51" t="str">
        <f t="shared" si="339"/>
        <v/>
      </c>
      <c r="Q2750" s="51">
        <v>15</v>
      </c>
      <c r="R2750" s="51">
        <f t="shared" si="340"/>
        <v>15</v>
      </c>
      <c r="S2750" s="51" t="str">
        <f t="shared" si="336"/>
        <v>15a</v>
      </c>
      <c r="T2750" s="51" t="str">
        <f t="shared" si="337"/>
        <v>15b</v>
      </c>
    </row>
    <row r="2751" spans="1:20" ht="20" customHeight="1" x14ac:dyDescent="0.15">
      <c r="A2751" s="51">
        <f t="shared" si="334"/>
        <v>127508</v>
      </c>
      <c r="B2751" s="52" t="str">
        <f>VLOOKUP(J2751,city!$A$4:$D$352,3,0)</f>
        <v>甘肃</v>
      </c>
      <c r="C2751" s="52" t="str">
        <f>VLOOKUP(J2751,city!$A$4:$D$352,4,0)</f>
        <v>平凉</v>
      </c>
      <c r="D2751" s="57" t="s">
        <v>6483</v>
      </c>
      <c r="E2751" s="52" t="s">
        <v>6484</v>
      </c>
      <c r="F2751" s="53" t="str">
        <f t="shared" si="341"/>
        <v>107.461,35.368</v>
      </c>
      <c r="G2751" s="54" t="s">
        <v>795</v>
      </c>
      <c r="H2751" s="55" t="str">
        <f>"jingdian/"&amp;VLOOKUP(B2751,city!$C$4:$P$352,13,FALSE)&amp;"/"&amp;VLOOKUP(C2751,city!$D$4:$P$352,13,FALSE)&amp;"/jd/"&amp;K2751&amp;".jpg"</f>
        <v>jingdian/gansu/pingliang/jd/8.jpg</v>
      </c>
      <c r="I2751" s="55" t="str">
        <f t="shared" si="335"/>
        <v>12a,12b</v>
      </c>
      <c r="J2751" s="51">
        <f t="shared" si="338"/>
        <v>275</v>
      </c>
      <c r="K2751" s="51">
        <f>IF(VLOOKUP(J2750,city!$K$4:$L$352,2,0)&gt;K2750,K2750+1,1)</f>
        <v>8</v>
      </c>
      <c r="L2751" s="51">
        <v>1</v>
      </c>
      <c r="M2751" s="51" t="s">
        <v>617</v>
      </c>
      <c r="N2751" s="17">
        <v>107.461</v>
      </c>
      <c r="O2751" s="17">
        <v>35.368000000000002</v>
      </c>
      <c r="P2751" s="51" t="str">
        <f t="shared" si="339"/>
        <v/>
      </c>
      <c r="Q2751" s="51">
        <v>12</v>
      </c>
      <c r="R2751" s="51">
        <f t="shared" si="340"/>
        <v>12</v>
      </c>
      <c r="S2751" s="51" t="str">
        <f t="shared" si="336"/>
        <v>12a</v>
      </c>
      <c r="T2751" s="51" t="str">
        <f t="shared" si="337"/>
        <v>12b</v>
      </c>
    </row>
    <row r="2752" spans="1:20" ht="20" customHeight="1" x14ac:dyDescent="0.15">
      <c r="A2752" s="51">
        <f t="shared" si="334"/>
        <v>127509</v>
      </c>
      <c r="B2752" s="52" t="str">
        <f>VLOOKUP(J2752,city!$A$4:$D$352,3,0)</f>
        <v>甘肃</v>
      </c>
      <c r="C2752" s="52" t="str">
        <f>VLOOKUP(J2752,city!$A$4:$D$352,4,0)</f>
        <v>平凉</v>
      </c>
      <c r="D2752" s="57" t="s">
        <v>6485</v>
      </c>
      <c r="E2752" s="52" t="s">
        <v>6486</v>
      </c>
      <c r="F2752" s="53" t="str">
        <f t="shared" si="341"/>
        <v>107.362,35.352</v>
      </c>
      <c r="G2752" s="54" t="s">
        <v>795</v>
      </c>
      <c r="H2752" s="55" t="str">
        <f>"jingdian/"&amp;VLOOKUP(B2752,city!$C$4:$P$352,13,FALSE)&amp;"/"&amp;VLOOKUP(C2752,city!$D$4:$P$352,13,FALSE)&amp;"/jd/"&amp;K2752&amp;".jpg"</f>
        <v>jingdian/gansu/pingliang/jd/9.jpg</v>
      </c>
      <c r="I2752" s="55" t="str">
        <f t="shared" si="335"/>
        <v>12a,12b</v>
      </c>
      <c r="J2752" s="51">
        <f t="shared" si="338"/>
        <v>275</v>
      </c>
      <c r="K2752" s="51">
        <f>IF(VLOOKUP(J2751,city!$K$4:$L$352,2,0)&gt;K2751,K2751+1,1)</f>
        <v>9</v>
      </c>
      <c r="L2752" s="51">
        <v>1</v>
      </c>
      <c r="M2752" s="51" t="s">
        <v>617</v>
      </c>
      <c r="N2752" s="17">
        <v>107.36199999999999</v>
      </c>
      <c r="O2752" s="17">
        <v>35.351999999999997</v>
      </c>
      <c r="P2752" s="51" t="str">
        <f t="shared" si="339"/>
        <v/>
      </c>
      <c r="Q2752" s="51">
        <v>12</v>
      </c>
      <c r="R2752" s="51">
        <f t="shared" si="340"/>
        <v>12</v>
      </c>
      <c r="S2752" s="51" t="str">
        <f t="shared" si="336"/>
        <v>12a</v>
      </c>
      <c r="T2752" s="51" t="str">
        <f t="shared" si="337"/>
        <v>12b</v>
      </c>
    </row>
    <row r="2753" spans="1:20" ht="20" customHeight="1" x14ac:dyDescent="0.15">
      <c r="A2753" s="51">
        <f t="shared" si="334"/>
        <v>127510</v>
      </c>
      <c r="B2753" s="52" t="str">
        <f>VLOOKUP(J2753,city!$A$4:$D$352,3,0)</f>
        <v>甘肃</v>
      </c>
      <c r="C2753" s="52" t="str">
        <f>VLOOKUP(J2753,city!$A$4:$D$352,4,0)</f>
        <v>平凉</v>
      </c>
      <c r="D2753" s="57" t="s">
        <v>6487</v>
      </c>
      <c r="E2753" s="52" t="s">
        <v>6488</v>
      </c>
      <c r="F2753" s="53" t="str">
        <f t="shared" si="341"/>
        <v>106.661,35.216</v>
      </c>
      <c r="G2753" s="54" t="s">
        <v>795</v>
      </c>
      <c r="H2753" s="55" t="str">
        <f>"jingdian/"&amp;VLOOKUP(B2753,city!$C$4:$P$352,13,FALSE)&amp;"/"&amp;VLOOKUP(C2753,city!$D$4:$P$352,13,FALSE)&amp;"/jd/"&amp;K2753&amp;".jpg"</f>
        <v>jingdian/gansu/pingliang/jd/10.jpg</v>
      </c>
      <c r="I2753" s="55" t="str">
        <f t="shared" si="335"/>
        <v>11a,11b</v>
      </c>
      <c r="J2753" s="51">
        <f t="shared" si="338"/>
        <v>275</v>
      </c>
      <c r="K2753" s="51">
        <f>IF(VLOOKUP(J2752,city!$K$4:$L$352,2,0)&gt;K2752,K2752+1,1)</f>
        <v>10</v>
      </c>
      <c r="L2753" s="51">
        <v>1</v>
      </c>
      <c r="M2753" s="51" t="s">
        <v>617</v>
      </c>
      <c r="N2753" s="17">
        <v>106.661</v>
      </c>
      <c r="O2753" s="17">
        <v>35.216000000000001</v>
      </c>
      <c r="P2753" s="51" t="str">
        <f t="shared" si="339"/>
        <v>106.9526,35.3022</v>
      </c>
      <c r="Q2753" s="51">
        <v>11</v>
      </c>
      <c r="R2753" s="51">
        <f t="shared" si="340"/>
        <v>11</v>
      </c>
      <c r="S2753" s="51" t="str">
        <f t="shared" si="336"/>
        <v>11a</v>
      </c>
      <c r="T2753" s="51" t="str">
        <f t="shared" si="337"/>
        <v>11b</v>
      </c>
    </row>
    <row r="2754" spans="1:20" ht="20" customHeight="1" x14ac:dyDescent="0.15">
      <c r="A2754" s="51">
        <f t="shared" si="334"/>
        <v>127601</v>
      </c>
      <c r="B2754" s="52" t="str">
        <f>VLOOKUP(J2754,city!$A$4:$D$352,3,0)</f>
        <v>甘肃</v>
      </c>
      <c r="C2754" s="52" t="str">
        <f>VLOOKUP(J2754,city!$A$4:$D$352,4,0)</f>
        <v>庆阳</v>
      </c>
      <c r="D2754" s="57" t="s">
        <v>6489</v>
      </c>
      <c r="E2754" s="52" t="s">
        <v>6490</v>
      </c>
      <c r="F2754" s="53" t="str">
        <f t="shared" si="341"/>
        <v>107.926,36.009</v>
      </c>
      <c r="G2754" s="54" t="s">
        <v>795</v>
      </c>
      <c r="H2754" s="55" t="str">
        <f>"jingdian/"&amp;VLOOKUP(B2754,city!$C$4:$P$352,13,FALSE)&amp;"/"&amp;VLOOKUP(C2754,city!$D$4:$P$352,13,FALSE)&amp;"/jd/"&amp;K2754&amp;".jpg"</f>
        <v>jingdian/gansu/qingyang/jd/1.jpg</v>
      </c>
      <c r="I2754" s="55" t="str">
        <f t="shared" si="335"/>
        <v>1a,1b</v>
      </c>
      <c r="J2754" s="51">
        <f t="shared" si="338"/>
        <v>276</v>
      </c>
      <c r="K2754" s="51">
        <f>IF(VLOOKUP(J2753,city!$K$4:$L$352,2,0)&gt;K2753,K2753+1,1)</f>
        <v>1</v>
      </c>
      <c r="L2754" s="51">
        <v>1</v>
      </c>
      <c r="M2754" s="51" t="s">
        <v>619</v>
      </c>
      <c r="N2754" s="17">
        <v>107.926</v>
      </c>
      <c r="O2754" s="17">
        <v>36.009</v>
      </c>
      <c r="P2754" s="51" t="str">
        <f t="shared" si="339"/>
        <v/>
      </c>
      <c r="Q2754" s="51">
        <v>1</v>
      </c>
      <c r="R2754" s="51">
        <f t="shared" si="340"/>
        <v>29</v>
      </c>
      <c r="S2754" s="51" t="str">
        <f t="shared" si="336"/>
        <v>1a</v>
      </c>
      <c r="T2754" s="51" t="str">
        <f t="shared" si="337"/>
        <v>1b</v>
      </c>
    </row>
    <row r="2755" spans="1:20" ht="20" customHeight="1" x14ac:dyDescent="0.15">
      <c r="A2755" s="51">
        <f t="shared" si="334"/>
        <v>127602</v>
      </c>
      <c r="B2755" s="52" t="str">
        <f>VLOOKUP(J2755,city!$A$4:$D$352,3,0)</f>
        <v>甘肃</v>
      </c>
      <c r="C2755" s="52" t="str">
        <f>VLOOKUP(J2755,city!$A$4:$D$352,4,0)</f>
        <v>庆阳</v>
      </c>
      <c r="D2755" s="57" t="s">
        <v>6491</v>
      </c>
      <c r="E2755" s="52" t="s">
        <v>6492</v>
      </c>
      <c r="F2755" s="53" t="str">
        <f t="shared" si="341"/>
        <v>107.611,35.692</v>
      </c>
      <c r="G2755" s="54" t="s">
        <v>795</v>
      </c>
      <c r="H2755" s="55" t="str">
        <f>"jingdian/"&amp;VLOOKUP(B2755,city!$C$4:$P$352,13,FALSE)&amp;"/"&amp;VLOOKUP(C2755,city!$D$4:$P$352,13,FALSE)&amp;"/jd/"&amp;K2755&amp;".jpg"</f>
        <v>jingdian/gansu/qingyang/jd/2.jpg</v>
      </c>
      <c r="I2755" s="55" t="str">
        <f t="shared" si="335"/>
        <v>29a,29b</v>
      </c>
      <c r="J2755" s="51">
        <f t="shared" si="338"/>
        <v>276</v>
      </c>
      <c r="K2755" s="51">
        <f>IF(VLOOKUP(J2754,city!$K$4:$L$352,2,0)&gt;K2754,K2754+1,1)</f>
        <v>2</v>
      </c>
      <c r="L2755" s="51">
        <v>1</v>
      </c>
      <c r="M2755" s="51" t="s">
        <v>619</v>
      </c>
      <c r="N2755" s="17">
        <v>107.611</v>
      </c>
      <c r="O2755" s="17">
        <v>35.692</v>
      </c>
      <c r="P2755" s="51" t="str">
        <f t="shared" si="339"/>
        <v/>
      </c>
      <c r="Q2755" s="51">
        <v>29</v>
      </c>
      <c r="R2755" s="51">
        <f t="shared" si="340"/>
        <v>29</v>
      </c>
      <c r="S2755" s="51" t="str">
        <f t="shared" si="336"/>
        <v>29a</v>
      </c>
      <c r="T2755" s="51" t="str">
        <f t="shared" si="337"/>
        <v>29b</v>
      </c>
    </row>
    <row r="2756" spans="1:20" ht="20" customHeight="1" x14ac:dyDescent="0.15">
      <c r="A2756" s="51">
        <f t="shared" ref="A2756:A2819" si="342">100000+J2756*100+K2756</f>
        <v>127603</v>
      </c>
      <c r="B2756" s="52" t="str">
        <f>VLOOKUP(J2756,city!$A$4:$D$352,3,0)</f>
        <v>甘肃</v>
      </c>
      <c r="C2756" s="52" t="str">
        <f>VLOOKUP(J2756,city!$A$4:$D$352,4,0)</f>
        <v>庆阳</v>
      </c>
      <c r="D2756" s="57" t="s">
        <v>6493</v>
      </c>
      <c r="E2756" s="52" t="s">
        <v>6494</v>
      </c>
      <c r="F2756" s="53" t="str">
        <f t="shared" si="341"/>
        <v>108.348,36.402</v>
      </c>
      <c r="G2756" s="54" t="s">
        <v>795</v>
      </c>
      <c r="H2756" s="55" t="str">
        <f>"jingdian/"&amp;VLOOKUP(B2756,city!$C$4:$P$352,13,FALSE)&amp;"/"&amp;VLOOKUP(C2756,city!$D$4:$P$352,13,FALSE)&amp;"/jd/"&amp;K2756&amp;".jpg"</f>
        <v>jingdian/gansu/qingyang/jd/3.jpg</v>
      </c>
      <c r="I2756" s="55" t="str">
        <f t="shared" ref="I2756:I2819" si="343">S2756&amp;","&amp;T2756</f>
        <v>10a,10b</v>
      </c>
      <c r="J2756" s="51">
        <f t="shared" si="338"/>
        <v>276</v>
      </c>
      <c r="K2756" s="51">
        <f>IF(VLOOKUP(J2755,city!$K$4:$L$352,2,0)&gt;K2755,K2755+1,1)</f>
        <v>3</v>
      </c>
      <c r="L2756" s="51">
        <v>1</v>
      </c>
      <c r="M2756" s="51" t="s">
        <v>619</v>
      </c>
      <c r="N2756" s="17">
        <v>108.348</v>
      </c>
      <c r="O2756" s="17">
        <v>36.402000000000001</v>
      </c>
      <c r="P2756" s="51" t="str">
        <f t="shared" si="339"/>
        <v/>
      </c>
      <c r="Q2756" s="51">
        <v>10</v>
      </c>
      <c r="R2756" s="51">
        <f t="shared" si="340"/>
        <v>10</v>
      </c>
      <c r="S2756" s="51" t="str">
        <f t="shared" ref="S2756:S2819" si="344">CONCATENATE(Q2756,"a")</f>
        <v>10a</v>
      </c>
      <c r="T2756" s="51" t="str">
        <f t="shared" ref="T2756:T2819" si="345">CONCATENATE(Q2756,"b")</f>
        <v>10b</v>
      </c>
    </row>
    <row r="2757" spans="1:20" ht="20" customHeight="1" x14ac:dyDescent="0.15">
      <c r="A2757" s="51">
        <f t="shared" si="342"/>
        <v>127604</v>
      </c>
      <c r="B2757" s="52" t="str">
        <f>VLOOKUP(J2757,city!$A$4:$D$352,3,0)</f>
        <v>甘肃</v>
      </c>
      <c r="C2757" s="52" t="str">
        <f>VLOOKUP(J2757,city!$A$4:$D$352,4,0)</f>
        <v>庆阳</v>
      </c>
      <c r="D2757" s="57" t="s">
        <v>6495</v>
      </c>
      <c r="E2757" s="52" t="s">
        <v>6496</v>
      </c>
      <c r="F2757" s="53" t="str">
        <f t="shared" si="341"/>
        <v>107.676,35.681</v>
      </c>
      <c r="G2757" s="54" t="s">
        <v>795</v>
      </c>
      <c r="H2757" s="55" t="str">
        <f>"jingdian/"&amp;VLOOKUP(B2757,city!$C$4:$P$352,13,FALSE)&amp;"/"&amp;VLOOKUP(C2757,city!$D$4:$P$352,13,FALSE)&amp;"/jd/"&amp;K2757&amp;".jpg"</f>
        <v>jingdian/gansu/qingyang/jd/4.jpg</v>
      </c>
      <c r="I2757" s="55" t="str">
        <f t="shared" si="343"/>
        <v>10a,10b</v>
      </c>
      <c r="J2757" s="51">
        <f t="shared" ref="J2757:J2820" si="346">IF(K2757&gt;K2756,J2756,J2756+1)</f>
        <v>276</v>
      </c>
      <c r="K2757" s="51">
        <f>IF(VLOOKUP(J2756,city!$K$4:$L$352,2,0)&gt;K2756,K2756+1,1)</f>
        <v>4</v>
      </c>
      <c r="L2757" s="51">
        <v>1</v>
      </c>
      <c r="M2757" s="51" t="s">
        <v>619</v>
      </c>
      <c r="N2757" s="17">
        <v>107.676</v>
      </c>
      <c r="O2757" s="17">
        <v>35.680999999999997</v>
      </c>
      <c r="P2757" s="51" t="str">
        <f t="shared" si="339"/>
        <v/>
      </c>
      <c r="Q2757" s="51">
        <v>10</v>
      </c>
      <c r="R2757" s="51" t="e">
        <f t="shared" si="340"/>
        <v>#N/A</v>
      </c>
      <c r="S2757" s="51" t="str">
        <f t="shared" si="344"/>
        <v>10a</v>
      </c>
      <c r="T2757" s="51" t="str">
        <f t="shared" si="345"/>
        <v>10b</v>
      </c>
    </row>
    <row r="2758" spans="1:20" ht="20" customHeight="1" x14ac:dyDescent="0.15">
      <c r="A2758" s="51">
        <f t="shared" si="342"/>
        <v>127605</v>
      </c>
      <c r="B2758" s="52" t="str">
        <f>VLOOKUP(J2758,city!$A$4:$D$352,3,0)</f>
        <v>甘肃</v>
      </c>
      <c r="C2758" s="52" t="str">
        <f>VLOOKUP(J2758,city!$A$4:$D$352,4,0)</f>
        <v>庆阳</v>
      </c>
      <c r="D2758" s="57" t="s">
        <v>6497</v>
      </c>
      <c r="E2758" s="52" t="s">
        <v>6498</v>
      </c>
      <c r="F2758" s="53" t="str">
        <f t="shared" si="341"/>
        <v>107.542,35.619</v>
      </c>
      <c r="G2758" s="54" t="s">
        <v>795</v>
      </c>
      <c r="H2758" s="55" t="str">
        <f>"jingdian/"&amp;VLOOKUP(B2758,city!$C$4:$P$352,13,FALSE)&amp;"/"&amp;VLOOKUP(C2758,city!$D$4:$P$352,13,FALSE)&amp;"/jd/"&amp;K2758&amp;".jpg"</f>
        <v>jingdian/gansu/qingyang/jd/5.jpg</v>
      </c>
      <c r="I2758" s="55" t="str">
        <f t="shared" si="343"/>
        <v>12a,12b</v>
      </c>
      <c r="J2758" s="51">
        <f t="shared" si="346"/>
        <v>276</v>
      </c>
      <c r="K2758" s="51">
        <f>IF(VLOOKUP(J2757,city!$K$4:$L$352,2,0)&gt;K2757,K2757+1,1)</f>
        <v>5</v>
      </c>
      <c r="L2758" s="51">
        <v>1</v>
      </c>
      <c r="M2758" s="51" t="s">
        <v>619</v>
      </c>
      <c r="N2758" s="17">
        <v>107.542</v>
      </c>
      <c r="O2758" s="17">
        <v>35.619</v>
      </c>
      <c r="P2758" s="51" t="str">
        <f t="shared" si="339"/>
        <v/>
      </c>
      <c r="Q2758" s="51">
        <v>12</v>
      </c>
      <c r="R2758" s="51">
        <f t="shared" si="340"/>
        <v>12</v>
      </c>
      <c r="S2758" s="51" t="str">
        <f t="shared" si="344"/>
        <v>12a</v>
      </c>
      <c r="T2758" s="51" t="str">
        <f t="shared" si="345"/>
        <v>12b</v>
      </c>
    </row>
    <row r="2759" spans="1:20" ht="20" customHeight="1" x14ac:dyDescent="0.15">
      <c r="A2759" s="51">
        <f t="shared" si="342"/>
        <v>127606</v>
      </c>
      <c r="B2759" s="52" t="str">
        <f>VLOOKUP(J2759,city!$A$4:$D$352,3,0)</f>
        <v>甘肃</v>
      </c>
      <c r="C2759" s="52" t="str">
        <f>VLOOKUP(J2759,city!$A$4:$D$352,4,0)</f>
        <v>庆阳</v>
      </c>
      <c r="D2759" s="57" t="s">
        <v>6499</v>
      </c>
      <c r="E2759" s="52" t="s">
        <v>6500</v>
      </c>
      <c r="F2759" s="53" t="str">
        <f t="shared" si="341"/>
        <v>108.497,36.381</v>
      </c>
      <c r="G2759" s="54" t="s">
        <v>795</v>
      </c>
      <c r="H2759" s="55" t="str">
        <f>"jingdian/"&amp;VLOOKUP(B2759,city!$C$4:$P$352,13,FALSE)&amp;"/"&amp;VLOOKUP(C2759,city!$D$4:$P$352,13,FALSE)&amp;"/jd/"&amp;K2759&amp;".jpg"</f>
        <v>jingdian/gansu/qingyang/jd/6.jpg</v>
      </c>
      <c r="I2759" s="55" t="str">
        <f t="shared" si="343"/>
        <v>14a,14b</v>
      </c>
      <c r="J2759" s="51">
        <f t="shared" si="346"/>
        <v>276</v>
      </c>
      <c r="K2759" s="51">
        <f>IF(VLOOKUP(J2758,city!$K$4:$L$352,2,0)&gt;K2758,K2758+1,1)</f>
        <v>6</v>
      </c>
      <c r="L2759" s="51">
        <v>1</v>
      </c>
      <c r="M2759" s="51" t="s">
        <v>619</v>
      </c>
      <c r="N2759" s="17">
        <v>108.497</v>
      </c>
      <c r="O2759" s="17">
        <v>36.381</v>
      </c>
      <c r="P2759" s="51" t="str">
        <f t="shared" si="339"/>
        <v/>
      </c>
      <c r="Q2759" s="51">
        <v>14</v>
      </c>
      <c r="R2759" s="51">
        <f t="shared" si="340"/>
        <v>14</v>
      </c>
      <c r="S2759" s="51" t="str">
        <f t="shared" si="344"/>
        <v>14a</v>
      </c>
      <c r="T2759" s="51" t="str">
        <f t="shared" si="345"/>
        <v>14b</v>
      </c>
    </row>
    <row r="2760" spans="1:20" ht="20" customHeight="1" x14ac:dyDescent="0.15">
      <c r="A2760" s="51">
        <f t="shared" si="342"/>
        <v>127607</v>
      </c>
      <c r="B2760" s="52" t="str">
        <f>VLOOKUP(J2760,city!$A$4:$D$352,3,0)</f>
        <v>甘肃</v>
      </c>
      <c r="C2760" s="52" t="str">
        <f>VLOOKUP(J2760,city!$A$4:$D$352,4,0)</f>
        <v>庆阳</v>
      </c>
      <c r="D2760" s="57" t="s">
        <v>6501</v>
      </c>
      <c r="E2760" s="52" t="s">
        <v>6502</v>
      </c>
      <c r="F2760" s="53" t="str">
        <f t="shared" si="341"/>
        <v>107.208,35.688</v>
      </c>
      <c r="G2760" s="54" t="s">
        <v>795</v>
      </c>
      <c r="H2760" s="55" t="str">
        <f>"jingdian/"&amp;VLOOKUP(B2760,city!$C$4:$P$352,13,FALSE)&amp;"/"&amp;VLOOKUP(C2760,city!$D$4:$P$352,13,FALSE)&amp;"/jd/"&amp;K2760&amp;".jpg"</f>
        <v>jingdian/gansu/qingyang/jd/7.jpg</v>
      </c>
      <c r="I2760" s="55" t="str">
        <f t="shared" si="343"/>
        <v>1a,1b</v>
      </c>
      <c r="J2760" s="51">
        <f t="shared" si="346"/>
        <v>276</v>
      </c>
      <c r="K2760" s="51">
        <f>IF(VLOOKUP(J2759,city!$K$4:$L$352,2,0)&gt;K2759,K2759+1,1)</f>
        <v>7</v>
      </c>
      <c r="L2760" s="51">
        <v>1</v>
      </c>
      <c r="M2760" s="51" t="s">
        <v>619</v>
      </c>
      <c r="N2760" s="17">
        <v>107.208</v>
      </c>
      <c r="O2760" s="17">
        <v>35.688000000000002</v>
      </c>
      <c r="P2760" s="51" t="str">
        <f t="shared" si="339"/>
        <v/>
      </c>
      <c r="Q2760" s="51">
        <v>1</v>
      </c>
      <c r="R2760" s="51">
        <f t="shared" si="340"/>
        <v>2</v>
      </c>
      <c r="S2760" s="51" t="str">
        <f t="shared" si="344"/>
        <v>1a</v>
      </c>
      <c r="T2760" s="51" t="str">
        <f t="shared" si="345"/>
        <v>1b</v>
      </c>
    </row>
    <row r="2761" spans="1:20" ht="20" customHeight="1" x14ac:dyDescent="0.15">
      <c r="A2761" s="51">
        <f t="shared" si="342"/>
        <v>127608</v>
      </c>
      <c r="B2761" s="52" t="str">
        <f>VLOOKUP(J2761,city!$A$4:$D$352,3,0)</f>
        <v>甘肃</v>
      </c>
      <c r="C2761" s="52" t="str">
        <f>VLOOKUP(J2761,city!$A$4:$D$352,4,0)</f>
        <v>庆阳</v>
      </c>
      <c r="D2761" s="57" t="s">
        <v>6503</v>
      </c>
      <c r="E2761" s="52" t="s">
        <v>6504</v>
      </c>
      <c r="F2761" s="53" t="str">
        <f t="shared" si="341"/>
        <v>107.643,35.455</v>
      </c>
      <c r="G2761" s="54" t="s">
        <v>795</v>
      </c>
      <c r="H2761" s="55" t="str">
        <f>"jingdian/"&amp;VLOOKUP(B2761,city!$C$4:$P$352,13,FALSE)&amp;"/"&amp;VLOOKUP(C2761,city!$D$4:$P$352,13,FALSE)&amp;"/jd/"&amp;K2761&amp;".jpg"</f>
        <v>jingdian/gansu/qingyang/jd/8.jpg</v>
      </c>
      <c r="I2761" s="55" t="str">
        <f t="shared" si="343"/>
        <v>9a,9b</v>
      </c>
      <c r="J2761" s="51">
        <f t="shared" si="346"/>
        <v>276</v>
      </c>
      <c r="K2761" s="51">
        <f>IF(VLOOKUP(J2760,city!$K$4:$L$352,2,0)&gt;K2760,K2760+1,1)</f>
        <v>8</v>
      </c>
      <c r="L2761" s="51">
        <v>1</v>
      </c>
      <c r="M2761" s="51" t="s">
        <v>619</v>
      </c>
      <c r="N2761" s="17">
        <v>107.643</v>
      </c>
      <c r="O2761" s="17">
        <v>35.454999999999998</v>
      </c>
      <c r="P2761" s="51" t="str">
        <f t="shared" si="339"/>
        <v/>
      </c>
      <c r="Q2761" s="51">
        <v>9</v>
      </c>
      <c r="R2761" s="51" t="e">
        <f t="shared" si="340"/>
        <v>#N/A</v>
      </c>
      <c r="S2761" s="51" t="str">
        <f t="shared" si="344"/>
        <v>9a</v>
      </c>
      <c r="T2761" s="51" t="str">
        <f t="shared" si="345"/>
        <v>9b</v>
      </c>
    </row>
    <row r="2762" spans="1:20" ht="20" customHeight="1" x14ac:dyDescent="0.15">
      <c r="A2762" s="51">
        <f t="shared" si="342"/>
        <v>127609</v>
      </c>
      <c r="B2762" s="52" t="str">
        <f>VLOOKUP(J2762,city!$A$4:$D$352,3,0)</f>
        <v>甘肃</v>
      </c>
      <c r="C2762" s="52" t="str">
        <f>VLOOKUP(J2762,city!$A$4:$D$352,4,0)</f>
        <v>庆阳</v>
      </c>
      <c r="D2762" s="57" t="s">
        <v>6505</v>
      </c>
      <c r="E2762" s="52" t="s">
        <v>6506</v>
      </c>
      <c r="F2762" s="53" t="str">
        <f t="shared" si="341"/>
        <v>107.656,35.67</v>
      </c>
      <c r="G2762" s="54" t="s">
        <v>795</v>
      </c>
      <c r="H2762" s="55" t="str">
        <f>"jingdian/"&amp;VLOOKUP(B2762,city!$C$4:$P$352,13,FALSE)&amp;"/"&amp;VLOOKUP(C2762,city!$D$4:$P$352,13,FALSE)&amp;"/jd/"&amp;K2762&amp;".jpg"</f>
        <v>jingdian/gansu/qingyang/jd/9.jpg</v>
      </c>
      <c r="I2762" s="55" t="str">
        <f t="shared" si="343"/>
        <v>32a,32b</v>
      </c>
      <c r="J2762" s="51">
        <f t="shared" si="346"/>
        <v>276</v>
      </c>
      <c r="K2762" s="51">
        <f>IF(VLOOKUP(J2761,city!$K$4:$L$352,2,0)&gt;K2761,K2761+1,1)</f>
        <v>9</v>
      </c>
      <c r="L2762" s="51">
        <v>1</v>
      </c>
      <c r="M2762" s="51" t="s">
        <v>619</v>
      </c>
      <c r="N2762" s="17">
        <v>107.65600000000001</v>
      </c>
      <c r="O2762" s="17">
        <v>35.67</v>
      </c>
      <c r="P2762" s="51" t="str">
        <f t="shared" si="339"/>
        <v/>
      </c>
      <c r="Q2762" s="51">
        <v>32</v>
      </c>
      <c r="R2762" s="51" t="e">
        <f t="shared" si="340"/>
        <v>#N/A</v>
      </c>
      <c r="S2762" s="51" t="str">
        <f t="shared" si="344"/>
        <v>32a</v>
      </c>
      <c r="T2762" s="51" t="str">
        <f t="shared" si="345"/>
        <v>32b</v>
      </c>
    </row>
    <row r="2763" spans="1:20" ht="20" customHeight="1" x14ac:dyDescent="0.15">
      <c r="A2763" s="51">
        <f t="shared" si="342"/>
        <v>127610</v>
      </c>
      <c r="B2763" s="52" t="str">
        <f>VLOOKUP(J2763,city!$A$4:$D$352,3,0)</f>
        <v>甘肃</v>
      </c>
      <c r="C2763" s="52" t="str">
        <f>VLOOKUP(J2763,city!$A$4:$D$352,4,0)</f>
        <v>庆阳</v>
      </c>
      <c r="D2763" s="57" t="s">
        <v>6507</v>
      </c>
      <c r="E2763" s="52" t="s">
        <v>6508</v>
      </c>
      <c r="F2763" s="53" t="str">
        <f t="shared" si="341"/>
        <v>107.764,35.751</v>
      </c>
      <c r="G2763" s="54" t="s">
        <v>795</v>
      </c>
      <c r="H2763" s="55" t="str">
        <f>"jingdian/"&amp;VLOOKUP(B2763,city!$C$4:$P$352,13,FALSE)&amp;"/"&amp;VLOOKUP(C2763,city!$D$4:$P$352,13,FALSE)&amp;"/jd/"&amp;K2763&amp;".jpg"</f>
        <v>jingdian/gansu/qingyang/jd/10.jpg</v>
      </c>
      <c r="I2763" s="55" t="str">
        <f t="shared" si="343"/>
        <v>15a,15b</v>
      </c>
      <c r="J2763" s="51">
        <f t="shared" si="346"/>
        <v>276</v>
      </c>
      <c r="K2763" s="51">
        <f>IF(VLOOKUP(J2762,city!$K$4:$L$352,2,0)&gt;K2762,K2762+1,1)</f>
        <v>10</v>
      </c>
      <c r="L2763" s="51">
        <v>1</v>
      </c>
      <c r="M2763" s="51" t="s">
        <v>619</v>
      </c>
      <c r="N2763" s="17">
        <v>107.764</v>
      </c>
      <c r="O2763" s="17">
        <v>35.750999999999998</v>
      </c>
      <c r="P2763" s="51" t="str">
        <f t="shared" si="339"/>
        <v>107.7871,35.8348</v>
      </c>
      <c r="Q2763" s="51">
        <v>15</v>
      </c>
      <c r="R2763" s="51" t="e">
        <f t="shared" si="340"/>
        <v>#N/A</v>
      </c>
      <c r="S2763" s="51" t="str">
        <f t="shared" si="344"/>
        <v>15a</v>
      </c>
      <c r="T2763" s="51" t="str">
        <f t="shared" si="345"/>
        <v>15b</v>
      </c>
    </row>
    <row r="2764" spans="1:20" ht="20" customHeight="1" x14ac:dyDescent="0.15">
      <c r="A2764" s="51">
        <f t="shared" si="342"/>
        <v>127701</v>
      </c>
      <c r="B2764" s="52" t="str">
        <f>VLOOKUP(J2764,city!$A$4:$D$352,3,0)</f>
        <v>甘肃</v>
      </c>
      <c r="C2764" s="52" t="str">
        <f>VLOOKUP(J2764,city!$A$4:$D$352,4,0)</f>
        <v>临夏</v>
      </c>
      <c r="D2764" s="57" t="s">
        <v>6509</v>
      </c>
      <c r="E2764" s="52" t="s">
        <v>6510</v>
      </c>
      <c r="F2764" s="53" t="str">
        <f t="shared" si="341"/>
        <v>103.211,35.639</v>
      </c>
      <c r="G2764" s="54" t="s">
        <v>795</v>
      </c>
      <c r="H2764" s="55" t="str">
        <f>"jingdian/"&amp;VLOOKUP(B2764,city!$C$4:$P$352,13,FALSE)&amp;"/"&amp;VLOOKUP(C2764,city!$D$4:$P$352,13,FALSE)&amp;"/jd/"&amp;K2764&amp;".jpg"</f>
        <v>jingdian/gansu/linxia/jd/1.jpg</v>
      </c>
      <c r="I2764" s="55" t="str">
        <f t="shared" si="343"/>
        <v>6a,6b</v>
      </c>
      <c r="J2764" s="51">
        <f t="shared" si="346"/>
        <v>277</v>
      </c>
      <c r="K2764" s="51">
        <f>IF(VLOOKUP(J2763,city!$K$4:$L$352,2,0)&gt;K2763,K2763+1,1)</f>
        <v>1</v>
      </c>
      <c r="L2764" s="51">
        <v>1</v>
      </c>
      <c r="M2764" s="51" t="s">
        <v>621</v>
      </c>
      <c r="N2764" s="17">
        <v>103.211</v>
      </c>
      <c r="O2764" s="17">
        <v>35.639000000000003</v>
      </c>
      <c r="P2764" s="51" t="str">
        <f t="shared" si="339"/>
        <v/>
      </c>
      <c r="Q2764" s="51">
        <v>6</v>
      </c>
      <c r="R2764" s="51">
        <f t="shared" si="340"/>
        <v>6</v>
      </c>
      <c r="S2764" s="51" t="str">
        <f t="shared" si="344"/>
        <v>6a</v>
      </c>
      <c r="T2764" s="51" t="str">
        <f t="shared" si="345"/>
        <v>6b</v>
      </c>
    </row>
    <row r="2765" spans="1:20" ht="20" customHeight="1" x14ac:dyDescent="0.15">
      <c r="A2765" s="51">
        <f t="shared" si="342"/>
        <v>127702</v>
      </c>
      <c r="B2765" s="52" t="str">
        <f>VLOOKUP(J2765,city!$A$4:$D$352,3,0)</f>
        <v>甘肃</v>
      </c>
      <c r="C2765" s="52" t="str">
        <f>VLOOKUP(J2765,city!$A$4:$D$352,4,0)</f>
        <v>临夏</v>
      </c>
      <c r="D2765" s="57" t="s">
        <v>6511</v>
      </c>
      <c r="E2765" s="52" t="s">
        <v>6512</v>
      </c>
      <c r="F2765" s="53" t="str">
        <f t="shared" si="341"/>
        <v>103.053,35.811</v>
      </c>
      <c r="G2765" s="54" t="s">
        <v>795</v>
      </c>
      <c r="H2765" s="55" t="str">
        <f>"jingdian/"&amp;VLOOKUP(B2765,city!$C$4:$P$352,13,FALSE)&amp;"/"&amp;VLOOKUP(C2765,city!$D$4:$P$352,13,FALSE)&amp;"/jd/"&amp;K2765&amp;".jpg"</f>
        <v>jingdian/gansu/linxia/jd/2.jpg</v>
      </c>
      <c r="I2765" s="55" t="str">
        <f t="shared" si="343"/>
        <v>12a,12b</v>
      </c>
      <c r="J2765" s="51">
        <f t="shared" si="346"/>
        <v>277</v>
      </c>
      <c r="K2765" s="51">
        <f>IF(VLOOKUP(J2764,city!$K$4:$L$352,2,0)&gt;K2764,K2764+1,1)</f>
        <v>2</v>
      </c>
      <c r="L2765" s="51">
        <v>1</v>
      </c>
      <c r="M2765" s="51" t="s">
        <v>621</v>
      </c>
      <c r="N2765" s="17">
        <v>103.053</v>
      </c>
      <c r="O2765" s="17">
        <v>35.811</v>
      </c>
      <c r="P2765" s="51" t="str">
        <f t="shared" ref="P2765:P2828" si="347">IF(K2765=10,SUM(N2756:N2765)/10&amp;","&amp;SUM(O2756:O2765)/10,"")</f>
        <v/>
      </c>
      <c r="Q2765" s="51">
        <v>12</v>
      </c>
      <c r="R2765" s="51">
        <f t="shared" si="340"/>
        <v>12</v>
      </c>
      <c r="S2765" s="51" t="str">
        <f t="shared" si="344"/>
        <v>12a</v>
      </c>
      <c r="T2765" s="51" t="str">
        <f t="shared" si="345"/>
        <v>12b</v>
      </c>
    </row>
    <row r="2766" spans="1:20" ht="20" customHeight="1" x14ac:dyDescent="0.15">
      <c r="A2766" s="51">
        <f t="shared" si="342"/>
        <v>127703</v>
      </c>
      <c r="B2766" s="52" t="str">
        <f>VLOOKUP(J2766,city!$A$4:$D$352,3,0)</f>
        <v>甘肃</v>
      </c>
      <c r="C2766" s="52" t="str">
        <f>VLOOKUP(J2766,city!$A$4:$D$352,4,0)</f>
        <v>临夏</v>
      </c>
      <c r="D2766" s="57" t="s">
        <v>6513</v>
      </c>
      <c r="E2766" s="52" t="s">
        <v>6514</v>
      </c>
      <c r="F2766" s="53" t="str">
        <f t="shared" si="341"/>
        <v>103.414,35.255</v>
      </c>
      <c r="G2766" s="54" t="s">
        <v>795</v>
      </c>
      <c r="H2766" s="55" t="str">
        <f>"jingdian/"&amp;VLOOKUP(B2766,city!$C$4:$P$352,13,FALSE)&amp;"/"&amp;VLOOKUP(C2766,city!$D$4:$P$352,13,FALSE)&amp;"/jd/"&amp;K2766&amp;".jpg"</f>
        <v>jingdian/gansu/linxia/jd/3.jpg</v>
      </c>
      <c r="I2766" s="55" t="str">
        <f t="shared" si="343"/>
        <v>11a,11b</v>
      </c>
      <c r="J2766" s="51">
        <f t="shared" si="346"/>
        <v>277</v>
      </c>
      <c r="K2766" s="51">
        <f>IF(VLOOKUP(J2765,city!$K$4:$L$352,2,0)&gt;K2765,K2765+1,1)</f>
        <v>3</v>
      </c>
      <c r="L2766" s="51">
        <v>1</v>
      </c>
      <c r="M2766" s="51" t="s">
        <v>621</v>
      </c>
      <c r="N2766" s="17">
        <v>103.414</v>
      </c>
      <c r="O2766" s="17">
        <v>35.255000000000003</v>
      </c>
      <c r="P2766" s="51" t="str">
        <f t="shared" si="347"/>
        <v/>
      </c>
      <c r="Q2766" s="51">
        <v>11</v>
      </c>
      <c r="R2766" s="51" t="e">
        <f t="shared" si="340"/>
        <v>#N/A</v>
      </c>
      <c r="S2766" s="51" t="str">
        <f t="shared" si="344"/>
        <v>11a</v>
      </c>
      <c r="T2766" s="51" t="str">
        <f t="shared" si="345"/>
        <v>11b</v>
      </c>
    </row>
    <row r="2767" spans="1:20" ht="20" customHeight="1" x14ac:dyDescent="0.15">
      <c r="A2767" s="51">
        <f t="shared" si="342"/>
        <v>127704</v>
      </c>
      <c r="B2767" s="52" t="str">
        <f>VLOOKUP(J2767,city!$A$4:$D$352,3,0)</f>
        <v>甘肃</v>
      </c>
      <c r="C2767" s="52" t="str">
        <f>VLOOKUP(J2767,city!$A$4:$D$352,4,0)</f>
        <v>临夏</v>
      </c>
      <c r="D2767" s="57" t="s">
        <v>6515</v>
      </c>
      <c r="E2767" s="52" t="s">
        <v>6516</v>
      </c>
      <c r="F2767" s="53" t="str">
        <f t="shared" si="341"/>
        <v>103.462,35.355</v>
      </c>
      <c r="G2767" s="54" t="s">
        <v>795</v>
      </c>
      <c r="H2767" s="55" t="str">
        <f>"jingdian/"&amp;VLOOKUP(B2767,city!$C$4:$P$352,13,FALSE)&amp;"/"&amp;VLOOKUP(C2767,city!$D$4:$P$352,13,FALSE)&amp;"/jd/"&amp;K2767&amp;".jpg"</f>
        <v>jingdian/gansu/linxia/jd/4.jpg</v>
      </c>
      <c r="I2767" s="55" t="str">
        <f t="shared" si="343"/>
        <v>11a,11b</v>
      </c>
      <c r="J2767" s="51">
        <f t="shared" si="346"/>
        <v>277</v>
      </c>
      <c r="K2767" s="51">
        <f>IF(VLOOKUP(J2766,city!$K$4:$L$352,2,0)&gt;K2766,K2766+1,1)</f>
        <v>4</v>
      </c>
      <c r="L2767" s="51">
        <v>1</v>
      </c>
      <c r="M2767" s="51" t="s">
        <v>621</v>
      </c>
      <c r="N2767" s="17">
        <v>103.462</v>
      </c>
      <c r="O2767" s="17">
        <v>35.354999999999997</v>
      </c>
      <c r="P2767" s="51" t="str">
        <f t="shared" si="347"/>
        <v/>
      </c>
      <c r="Q2767" s="51">
        <v>11</v>
      </c>
      <c r="R2767" s="51">
        <f t="shared" si="340"/>
        <v>11</v>
      </c>
      <c r="S2767" s="51" t="str">
        <f t="shared" si="344"/>
        <v>11a</v>
      </c>
      <c r="T2767" s="51" t="str">
        <f t="shared" si="345"/>
        <v>11b</v>
      </c>
    </row>
    <row r="2768" spans="1:20" ht="20" customHeight="1" x14ac:dyDescent="0.15">
      <c r="A2768" s="51">
        <f t="shared" si="342"/>
        <v>127705</v>
      </c>
      <c r="B2768" s="52" t="str">
        <f>VLOOKUP(J2768,city!$A$4:$D$352,3,0)</f>
        <v>甘肃</v>
      </c>
      <c r="C2768" s="52" t="str">
        <f>VLOOKUP(J2768,city!$A$4:$D$352,4,0)</f>
        <v>临夏</v>
      </c>
      <c r="D2768" s="57" t="s">
        <v>6517</v>
      </c>
      <c r="E2768" s="52" t="s">
        <v>6518</v>
      </c>
      <c r="F2768" s="53" t="str">
        <f t="shared" si="341"/>
        <v>103.758,34.983</v>
      </c>
      <c r="G2768" s="54" t="s">
        <v>795</v>
      </c>
      <c r="H2768" s="55" t="str">
        <f>"jingdian/"&amp;VLOOKUP(B2768,city!$C$4:$P$352,13,FALSE)&amp;"/"&amp;VLOOKUP(C2768,city!$D$4:$P$352,13,FALSE)&amp;"/jd/"&amp;K2768&amp;".jpg"</f>
        <v>jingdian/gansu/linxia/jd/5.jpg</v>
      </c>
      <c r="I2768" s="55" t="str">
        <f t="shared" si="343"/>
        <v>11a,11b</v>
      </c>
      <c r="J2768" s="51">
        <f t="shared" si="346"/>
        <v>277</v>
      </c>
      <c r="K2768" s="51">
        <f>IF(VLOOKUP(J2767,city!$K$4:$L$352,2,0)&gt;K2767,K2767+1,1)</f>
        <v>5</v>
      </c>
      <c r="L2768" s="51">
        <v>1</v>
      </c>
      <c r="M2768" s="51" t="s">
        <v>621</v>
      </c>
      <c r="N2768" s="17">
        <v>103.758</v>
      </c>
      <c r="O2768" s="17">
        <v>34.982999999999997</v>
      </c>
      <c r="P2768" s="51" t="str">
        <f t="shared" si="347"/>
        <v/>
      </c>
      <c r="Q2768" s="51">
        <v>11</v>
      </c>
      <c r="R2768" s="51">
        <f t="shared" si="340"/>
        <v>11</v>
      </c>
      <c r="S2768" s="51" t="str">
        <f t="shared" si="344"/>
        <v>11a</v>
      </c>
      <c r="T2768" s="51" t="str">
        <f t="shared" si="345"/>
        <v>11b</v>
      </c>
    </row>
    <row r="2769" spans="1:20" ht="20" customHeight="1" x14ac:dyDescent="0.15">
      <c r="A2769" s="51">
        <f t="shared" si="342"/>
        <v>127706</v>
      </c>
      <c r="B2769" s="52" t="str">
        <f>VLOOKUP(J2769,city!$A$4:$D$352,3,0)</f>
        <v>甘肃</v>
      </c>
      <c r="C2769" s="52" t="str">
        <f>VLOOKUP(J2769,city!$A$4:$D$352,4,0)</f>
        <v>临夏</v>
      </c>
      <c r="D2769" s="57" t="s">
        <v>6519</v>
      </c>
      <c r="E2769" s="52" t="s">
        <v>6520</v>
      </c>
      <c r="F2769" s="53" t="str">
        <f t="shared" si="341"/>
        <v>103.846,35.413</v>
      </c>
      <c r="G2769" s="54" t="s">
        <v>795</v>
      </c>
      <c r="H2769" s="55" t="str">
        <f>"jingdian/"&amp;VLOOKUP(B2769,city!$C$4:$P$352,13,FALSE)&amp;"/"&amp;VLOOKUP(C2769,city!$D$4:$P$352,13,FALSE)&amp;"/jd/"&amp;K2769&amp;".jpg"</f>
        <v>jingdian/gansu/linxia/jd/6.jpg</v>
      </c>
      <c r="I2769" s="55" t="str">
        <f t="shared" si="343"/>
        <v>16a,16b</v>
      </c>
      <c r="J2769" s="51">
        <f t="shared" si="346"/>
        <v>277</v>
      </c>
      <c r="K2769" s="51">
        <f>IF(VLOOKUP(J2768,city!$K$4:$L$352,2,0)&gt;K2768,K2768+1,1)</f>
        <v>6</v>
      </c>
      <c r="L2769" s="51">
        <v>1</v>
      </c>
      <c r="M2769" s="51" t="s">
        <v>621</v>
      </c>
      <c r="N2769" s="17">
        <v>103.846</v>
      </c>
      <c r="O2769" s="17">
        <v>35.412999999999997</v>
      </c>
      <c r="P2769" s="51" t="str">
        <f t="shared" si="347"/>
        <v/>
      </c>
      <c r="Q2769" s="51">
        <v>16</v>
      </c>
      <c r="R2769" s="51">
        <f t="shared" si="340"/>
        <v>16</v>
      </c>
      <c r="S2769" s="51" t="str">
        <f t="shared" si="344"/>
        <v>16a</v>
      </c>
      <c r="T2769" s="51" t="str">
        <f t="shared" si="345"/>
        <v>16b</v>
      </c>
    </row>
    <row r="2770" spans="1:20" ht="20" customHeight="1" x14ac:dyDescent="0.15">
      <c r="A2770" s="51">
        <f t="shared" si="342"/>
        <v>127707</v>
      </c>
      <c r="B2770" s="52" t="str">
        <f>VLOOKUP(J2770,city!$A$4:$D$352,3,0)</f>
        <v>甘肃</v>
      </c>
      <c r="C2770" s="52" t="str">
        <f>VLOOKUP(J2770,city!$A$4:$D$352,4,0)</f>
        <v>临夏</v>
      </c>
      <c r="D2770" s="57" t="s">
        <v>6521</v>
      </c>
      <c r="E2770" s="52" t="s">
        <v>6522</v>
      </c>
      <c r="F2770" s="53" t="str">
        <f t="shared" si="341"/>
        <v>103.251,35.607</v>
      </c>
      <c r="G2770" s="54" t="s">
        <v>795</v>
      </c>
      <c r="H2770" s="55" t="str">
        <f>"jingdian/"&amp;VLOOKUP(B2770,city!$C$4:$P$352,13,FALSE)&amp;"/"&amp;VLOOKUP(C2770,city!$D$4:$P$352,13,FALSE)&amp;"/jd/"&amp;K2770&amp;".jpg"</f>
        <v>jingdian/gansu/linxia/jd/7.jpg</v>
      </c>
      <c r="I2770" s="55" t="str">
        <f t="shared" si="343"/>
        <v>10a,10b</v>
      </c>
      <c r="J2770" s="51">
        <f t="shared" si="346"/>
        <v>277</v>
      </c>
      <c r="K2770" s="51">
        <f>IF(VLOOKUP(J2769,city!$K$4:$L$352,2,0)&gt;K2769,K2769+1,1)</f>
        <v>7</v>
      </c>
      <c r="L2770" s="51">
        <v>1</v>
      </c>
      <c r="M2770" s="51" t="s">
        <v>621</v>
      </c>
      <c r="N2770" s="17">
        <v>103.251</v>
      </c>
      <c r="O2770" s="17">
        <v>35.606999999999999</v>
      </c>
      <c r="P2770" s="51" t="str">
        <f t="shared" si="347"/>
        <v/>
      </c>
      <c r="Q2770" s="51">
        <v>10</v>
      </c>
      <c r="R2770" s="51">
        <f t="shared" si="340"/>
        <v>10</v>
      </c>
      <c r="S2770" s="51" t="str">
        <f t="shared" si="344"/>
        <v>10a</v>
      </c>
      <c r="T2770" s="51" t="str">
        <f t="shared" si="345"/>
        <v>10b</v>
      </c>
    </row>
    <row r="2771" spans="1:20" ht="20" customHeight="1" x14ac:dyDescent="0.15">
      <c r="A2771" s="51">
        <f t="shared" si="342"/>
        <v>127708</v>
      </c>
      <c r="B2771" s="52" t="str">
        <f>VLOOKUP(J2771,city!$A$4:$D$352,3,0)</f>
        <v>甘肃</v>
      </c>
      <c r="C2771" s="52" t="str">
        <f>VLOOKUP(J2771,city!$A$4:$D$352,4,0)</f>
        <v>临夏</v>
      </c>
      <c r="D2771" s="57" t="s">
        <v>6523</v>
      </c>
      <c r="E2771" s="52" t="s">
        <v>6524</v>
      </c>
      <c r="F2771" s="53" t="str">
        <f t="shared" si="341"/>
        <v>103.255,35.618</v>
      </c>
      <c r="G2771" s="54" t="s">
        <v>795</v>
      </c>
      <c r="H2771" s="55" t="str">
        <f>"jingdian/"&amp;VLOOKUP(B2771,city!$C$4:$P$352,13,FALSE)&amp;"/"&amp;VLOOKUP(C2771,city!$D$4:$P$352,13,FALSE)&amp;"/jd/"&amp;K2771&amp;".jpg"</f>
        <v>jingdian/gansu/linxia/jd/8.jpg</v>
      </c>
      <c r="I2771" s="55" t="str">
        <f t="shared" si="343"/>
        <v>1a,1b</v>
      </c>
      <c r="J2771" s="51">
        <f t="shared" si="346"/>
        <v>277</v>
      </c>
      <c r="K2771" s="51">
        <f>IF(VLOOKUP(J2770,city!$K$4:$L$352,2,0)&gt;K2770,K2770+1,1)</f>
        <v>8</v>
      </c>
      <c r="L2771" s="51">
        <v>1</v>
      </c>
      <c r="M2771" s="51" t="s">
        <v>621</v>
      </c>
      <c r="N2771" s="17">
        <v>103.255</v>
      </c>
      <c r="O2771" s="17">
        <v>35.618000000000002</v>
      </c>
      <c r="P2771" s="51" t="str">
        <f t="shared" si="347"/>
        <v/>
      </c>
      <c r="Q2771" s="51">
        <v>1</v>
      </c>
      <c r="R2771" s="51">
        <f t="shared" si="340"/>
        <v>1</v>
      </c>
      <c r="S2771" s="51" t="str">
        <f t="shared" si="344"/>
        <v>1a</v>
      </c>
      <c r="T2771" s="51" t="str">
        <f t="shared" si="345"/>
        <v>1b</v>
      </c>
    </row>
    <row r="2772" spans="1:20" ht="20" customHeight="1" x14ac:dyDescent="0.15">
      <c r="A2772" s="51">
        <f t="shared" si="342"/>
        <v>127709</v>
      </c>
      <c r="B2772" s="52" t="str">
        <f>VLOOKUP(J2772,city!$A$4:$D$352,3,0)</f>
        <v>甘肃</v>
      </c>
      <c r="C2772" s="52" t="str">
        <f>VLOOKUP(J2772,city!$A$4:$D$352,4,0)</f>
        <v>临夏</v>
      </c>
      <c r="D2772" s="57" t="s">
        <v>6525</v>
      </c>
      <c r="E2772" s="52" t="s">
        <v>6526</v>
      </c>
      <c r="F2772" s="53" t="str">
        <f t="shared" si="341"/>
        <v>103.351,35.943</v>
      </c>
      <c r="G2772" s="54" t="s">
        <v>795</v>
      </c>
      <c r="H2772" s="55" t="str">
        <f>"jingdian/"&amp;VLOOKUP(B2772,city!$C$4:$P$352,13,FALSE)&amp;"/"&amp;VLOOKUP(C2772,city!$D$4:$P$352,13,FALSE)&amp;"/jd/"&amp;K2772&amp;".jpg"</f>
        <v>jingdian/gansu/linxia/jd/9.jpg</v>
      </c>
      <c r="I2772" s="55" t="str">
        <f t="shared" si="343"/>
        <v>6a,6b</v>
      </c>
      <c r="J2772" s="51">
        <f t="shared" si="346"/>
        <v>277</v>
      </c>
      <c r="K2772" s="51">
        <f>IF(VLOOKUP(J2771,city!$K$4:$L$352,2,0)&gt;K2771,K2771+1,1)</f>
        <v>9</v>
      </c>
      <c r="L2772" s="51">
        <v>1</v>
      </c>
      <c r="M2772" s="51" t="s">
        <v>621</v>
      </c>
      <c r="N2772" s="17">
        <v>103.351</v>
      </c>
      <c r="O2772" s="17">
        <v>35.942999999999998</v>
      </c>
      <c r="P2772" s="51" t="str">
        <f t="shared" si="347"/>
        <v/>
      </c>
      <c r="Q2772" s="51">
        <v>6</v>
      </c>
      <c r="R2772" s="51">
        <f t="shared" si="340"/>
        <v>6</v>
      </c>
      <c r="S2772" s="51" t="str">
        <f t="shared" si="344"/>
        <v>6a</v>
      </c>
      <c r="T2772" s="51" t="str">
        <f t="shared" si="345"/>
        <v>6b</v>
      </c>
    </row>
    <row r="2773" spans="1:20" ht="20" customHeight="1" x14ac:dyDescent="0.15">
      <c r="A2773" s="51">
        <f t="shared" si="342"/>
        <v>127710</v>
      </c>
      <c r="B2773" s="52" t="str">
        <f>VLOOKUP(J2773,city!$A$4:$D$352,3,0)</f>
        <v>甘肃</v>
      </c>
      <c r="C2773" s="52" t="str">
        <f>VLOOKUP(J2773,city!$A$4:$D$352,4,0)</f>
        <v>临夏</v>
      </c>
      <c r="D2773" s="57" t="s">
        <v>6527</v>
      </c>
      <c r="E2773" s="52" t="s">
        <v>6528</v>
      </c>
      <c r="F2773" s="53" t="str">
        <f t="shared" si="341"/>
        <v>103.263,36.061</v>
      </c>
      <c r="G2773" s="54" t="s">
        <v>795</v>
      </c>
      <c r="H2773" s="55" t="str">
        <f>"jingdian/"&amp;VLOOKUP(B2773,city!$C$4:$P$352,13,FALSE)&amp;"/"&amp;VLOOKUP(C2773,city!$D$4:$P$352,13,FALSE)&amp;"/jd/"&amp;K2773&amp;".jpg"</f>
        <v>jingdian/gansu/linxia/jd/10.jpg</v>
      </c>
      <c r="I2773" s="55" t="str">
        <f t="shared" si="343"/>
        <v>1a,1b</v>
      </c>
      <c r="J2773" s="51">
        <f t="shared" si="346"/>
        <v>277</v>
      </c>
      <c r="K2773" s="51">
        <f>IF(VLOOKUP(J2772,city!$K$4:$L$352,2,0)&gt;K2772,K2772+1,1)</f>
        <v>10</v>
      </c>
      <c r="L2773" s="51">
        <v>1</v>
      </c>
      <c r="M2773" s="51" t="s">
        <v>621</v>
      </c>
      <c r="N2773" s="17">
        <v>103.26300000000001</v>
      </c>
      <c r="O2773" s="17">
        <v>36.061</v>
      </c>
      <c r="P2773" s="51" t="str">
        <f t="shared" si="347"/>
        <v>103.3864,35.5685</v>
      </c>
      <c r="Q2773" s="51">
        <v>1</v>
      </c>
      <c r="R2773" s="51">
        <f t="shared" si="340"/>
        <v>6</v>
      </c>
      <c r="S2773" s="51" t="str">
        <f t="shared" si="344"/>
        <v>1a</v>
      </c>
      <c r="T2773" s="51" t="str">
        <f t="shared" si="345"/>
        <v>1b</v>
      </c>
    </row>
    <row r="2774" spans="1:20" ht="20" customHeight="1" x14ac:dyDescent="0.15">
      <c r="A2774" s="51">
        <f t="shared" si="342"/>
        <v>127801</v>
      </c>
      <c r="B2774" s="52" t="str">
        <f>VLOOKUP(J2774,city!$A$4:$D$352,3,0)</f>
        <v>甘肃</v>
      </c>
      <c r="C2774" s="52" t="str">
        <f>VLOOKUP(J2774,city!$A$4:$D$352,4,0)</f>
        <v>甘南</v>
      </c>
      <c r="D2774" s="57" t="s">
        <v>6529</v>
      </c>
      <c r="E2774" s="52" t="s">
        <v>6530</v>
      </c>
      <c r="F2774" s="53" t="str">
        <f t="shared" si="341"/>
        <v>102.515,35.199</v>
      </c>
      <c r="G2774" s="54" t="s">
        <v>795</v>
      </c>
      <c r="H2774" s="55" t="str">
        <f>"jingdian/"&amp;VLOOKUP(B2774,city!$C$4:$P$352,13,FALSE)&amp;"/"&amp;VLOOKUP(C2774,city!$D$4:$P$352,13,FALSE)&amp;"/jd/"&amp;K2774&amp;".jpg"</f>
        <v>jingdian/gansu/gannan/jd/1.jpg</v>
      </c>
      <c r="I2774" s="55" t="str">
        <f t="shared" si="343"/>
        <v>12a,12b</v>
      </c>
      <c r="J2774" s="51">
        <f t="shared" si="346"/>
        <v>278</v>
      </c>
      <c r="K2774" s="51">
        <f>IF(VLOOKUP(J2773,city!$K$4:$L$352,2,0)&gt;K2773,K2773+1,1)</f>
        <v>1</v>
      </c>
      <c r="L2774" s="51">
        <v>1</v>
      </c>
      <c r="M2774" s="51" t="s">
        <v>623</v>
      </c>
      <c r="N2774" s="17">
        <v>102.515</v>
      </c>
      <c r="O2774" s="17">
        <v>35.198999999999998</v>
      </c>
      <c r="P2774" s="51" t="str">
        <f t="shared" si="347"/>
        <v/>
      </c>
      <c r="Q2774" s="51">
        <v>12</v>
      </c>
      <c r="R2774" s="51">
        <f t="shared" si="340"/>
        <v>12</v>
      </c>
      <c r="S2774" s="51" t="str">
        <f t="shared" si="344"/>
        <v>12a</v>
      </c>
      <c r="T2774" s="51" t="str">
        <f t="shared" si="345"/>
        <v>12b</v>
      </c>
    </row>
    <row r="2775" spans="1:20" ht="20" customHeight="1" x14ac:dyDescent="0.15">
      <c r="A2775" s="51">
        <f t="shared" si="342"/>
        <v>127802</v>
      </c>
      <c r="B2775" s="52" t="str">
        <f>VLOOKUP(J2775,city!$A$4:$D$352,3,0)</f>
        <v>甘肃</v>
      </c>
      <c r="C2775" s="52" t="str">
        <f>VLOOKUP(J2775,city!$A$4:$D$352,4,0)</f>
        <v>甘南</v>
      </c>
      <c r="D2775" s="57" t="s">
        <v>6531</v>
      </c>
      <c r="E2775" s="52" t="s">
        <v>6532</v>
      </c>
      <c r="F2775" s="53" t="str">
        <f t="shared" si="341"/>
        <v>102.513,35.195</v>
      </c>
      <c r="G2775" s="54" t="s">
        <v>795</v>
      </c>
      <c r="H2775" s="55" t="str">
        <f>"jingdian/"&amp;VLOOKUP(B2775,city!$C$4:$P$352,13,FALSE)&amp;"/"&amp;VLOOKUP(C2775,city!$D$4:$P$352,13,FALSE)&amp;"/jd/"&amp;K2775&amp;".jpg"</f>
        <v>jingdian/gansu/gannan/jd/2.jpg</v>
      </c>
      <c r="I2775" s="55" t="str">
        <f t="shared" si="343"/>
        <v>14a,14b</v>
      </c>
      <c r="J2775" s="51">
        <f t="shared" si="346"/>
        <v>278</v>
      </c>
      <c r="K2775" s="51">
        <f>IF(VLOOKUP(J2774,city!$K$4:$L$352,2,0)&gt;K2774,K2774+1,1)</f>
        <v>2</v>
      </c>
      <c r="L2775" s="51">
        <v>1</v>
      </c>
      <c r="M2775" s="51" t="s">
        <v>623</v>
      </c>
      <c r="N2775" s="17">
        <v>102.51300000000001</v>
      </c>
      <c r="O2775" s="17">
        <v>35.195</v>
      </c>
      <c r="P2775" s="51" t="str">
        <f t="shared" si="347"/>
        <v/>
      </c>
      <c r="Q2775" s="51">
        <v>14</v>
      </c>
      <c r="R2775" s="51">
        <f t="shared" si="340"/>
        <v>14</v>
      </c>
      <c r="S2775" s="51" t="str">
        <f t="shared" si="344"/>
        <v>14a</v>
      </c>
      <c r="T2775" s="51" t="str">
        <f t="shared" si="345"/>
        <v>14b</v>
      </c>
    </row>
    <row r="2776" spans="1:20" ht="20" customHeight="1" x14ac:dyDescent="0.15">
      <c r="A2776" s="51">
        <f t="shared" si="342"/>
        <v>127803</v>
      </c>
      <c r="B2776" s="52" t="str">
        <f>VLOOKUP(J2776,city!$A$4:$D$352,3,0)</f>
        <v>甘肃</v>
      </c>
      <c r="C2776" s="52" t="str">
        <f>VLOOKUP(J2776,city!$A$4:$D$352,4,0)</f>
        <v>甘南</v>
      </c>
      <c r="D2776" s="57" t="s">
        <v>6533</v>
      </c>
      <c r="E2776" s="52" t="s">
        <v>6534</v>
      </c>
      <c r="F2776" s="53" t="str">
        <f t="shared" si="341"/>
        <v>102.431,35.111</v>
      </c>
      <c r="G2776" s="54" t="s">
        <v>795</v>
      </c>
      <c r="H2776" s="55" t="str">
        <f>"jingdian/"&amp;VLOOKUP(B2776,city!$C$4:$P$352,13,FALSE)&amp;"/"&amp;VLOOKUP(C2776,city!$D$4:$P$352,13,FALSE)&amp;"/jd/"&amp;K2776&amp;".jpg"</f>
        <v>jingdian/gansu/gannan/jd/3.jpg</v>
      </c>
      <c r="I2776" s="55" t="str">
        <f t="shared" si="343"/>
        <v>28a,28b</v>
      </c>
      <c r="J2776" s="51">
        <f t="shared" si="346"/>
        <v>278</v>
      </c>
      <c r="K2776" s="51">
        <f>IF(VLOOKUP(J2775,city!$K$4:$L$352,2,0)&gt;K2775,K2775+1,1)</f>
        <v>3</v>
      </c>
      <c r="L2776" s="51">
        <v>1</v>
      </c>
      <c r="M2776" s="51" t="s">
        <v>623</v>
      </c>
      <c r="N2776" s="17">
        <v>102.431</v>
      </c>
      <c r="O2776" s="17">
        <v>35.110999999999997</v>
      </c>
      <c r="P2776" s="51" t="str">
        <f t="shared" si="347"/>
        <v/>
      </c>
      <c r="Q2776" s="51">
        <v>28</v>
      </c>
      <c r="R2776" s="51">
        <f t="shared" si="340"/>
        <v>28</v>
      </c>
      <c r="S2776" s="51" t="str">
        <f t="shared" si="344"/>
        <v>28a</v>
      </c>
      <c r="T2776" s="51" t="str">
        <f t="shared" si="345"/>
        <v>28b</v>
      </c>
    </row>
    <row r="2777" spans="1:20" ht="20" customHeight="1" x14ac:dyDescent="0.15">
      <c r="A2777" s="51">
        <f t="shared" si="342"/>
        <v>127804</v>
      </c>
      <c r="B2777" s="52" t="str">
        <f>VLOOKUP(J2777,city!$A$4:$D$352,3,0)</f>
        <v>甘肃</v>
      </c>
      <c r="C2777" s="52" t="str">
        <f>VLOOKUP(J2777,city!$A$4:$D$352,4,0)</f>
        <v>甘南</v>
      </c>
      <c r="D2777" s="57" t="s">
        <v>6535</v>
      </c>
      <c r="E2777" s="52" t="s">
        <v>6536</v>
      </c>
      <c r="F2777" s="53" t="str">
        <f t="shared" si="341"/>
        <v>103.197,34.243</v>
      </c>
      <c r="G2777" s="54" t="s">
        <v>795</v>
      </c>
      <c r="H2777" s="55" t="str">
        <f>"jingdian/"&amp;VLOOKUP(B2777,city!$C$4:$P$352,13,FALSE)&amp;"/"&amp;VLOOKUP(C2777,city!$D$4:$P$352,13,FALSE)&amp;"/jd/"&amp;K2777&amp;".jpg"</f>
        <v>jingdian/gansu/gannan/jd/4.jpg</v>
      </c>
      <c r="I2777" s="55" t="str">
        <f t="shared" si="343"/>
        <v>32a,32b</v>
      </c>
      <c r="J2777" s="51">
        <f t="shared" si="346"/>
        <v>278</v>
      </c>
      <c r="K2777" s="51">
        <f>IF(VLOOKUP(J2776,city!$K$4:$L$352,2,0)&gt;K2776,K2776+1,1)</f>
        <v>4</v>
      </c>
      <c r="L2777" s="51">
        <v>1</v>
      </c>
      <c r="M2777" s="51" t="s">
        <v>623</v>
      </c>
      <c r="N2777" s="17">
        <v>103.197</v>
      </c>
      <c r="O2777" s="17">
        <v>34.243000000000002</v>
      </c>
      <c r="P2777" s="51" t="str">
        <f t="shared" si="347"/>
        <v/>
      </c>
      <c r="Q2777" s="51">
        <v>32</v>
      </c>
      <c r="R2777" s="51" t="e">
        <f t="shared" si="340"/>
        <v>#N/A</v>
      </c>
      <c r="S2777" s="51" t="str">
        <f t="shared" si="344"/>
        <v>32a</v>
      </c>
      <c r="T2777" s="51" t="str">
        <f t="shared" si="345"/>
        <v>32b</v>
      </c>
    </row>
    <row r="2778" spans="1:20" ht="20" customHeight="1" x14ac:dyDescent="0.15">
      <c r="A2778" s="51">
        <f t="shared" si="342"/>
        <v>127805</v>
      </c>
      <c r="B2778" s="52" t="str">
        <f>VLOOKUP(J2778,city!$A$4:$D$352,3,0)</f>
        <v>甘肃</v>
      </c>
      <c r="C2778" s="52" t="str">
        <f>VLOOKUP(J2778,city!$A$4:$D$352,4,0)</f>
        <v>甘南</v>
      </c>
      <c r="D2778" s="57" t="s">
        <v>6537</v>
      </c>
      <c r="E2778" s="52" t="s">
        <v>6538</v>
      </c>
      <c r="F2778" s="53" t="str">
        <f t="shared" si="341"/>
        <v>102.637,34.099</v>
      </c>
      <c r="G2778" s="54" t="s">
        <v>795</v>
      </c>
      <c r="H2778" s="55" t="str">
        <f>"jingdian/"&amp;VLOOKUP(B2778,city!$C$4:$P$352,13,FALSE)&amp;"/"&amp;VLOOKUP(C2778,city!$D$4:$P$352,13,FALSE)&amp;"/jd/"&amp;K2778&amp;".jpg"</f>
        <v>jingdian/gansu/gannan/jd/5.jpg</v>
      </c>
      <c r="I2778" s="55" t="str">
        <f t="shared" si="343"/>
        <v>12a,12b</v>
      </c>
      <c r="J2778" s="51">
        <f t="shared" si="346"/>
        <v>278</v>
      </c>
      <c r="K2778" s="51">
        <f>IF(VLOOKUP(J2777,city!$K$4:$L$352,2,0)&gt;K2777,K2777+1,1)</f>
        <v>5</v>
      </c>
      <c r="L2778" s="51">
        <v>1</v>
      </c>
      <c r="M2778" s="51" t="s">
        <v>623</v>
      </c>
      <c r="N2778" s="17">
        <v>102.637</v>
      </c>
      <c r="O2778" s="17">
        <v>34.098999999999997</v>
      </c>
      <c r="P2778" s="51" t="str">
        <f t="shared" si="347"/>
        <v/>
      </c>
      <c r="Q2778" s="51">
        <v>12</v>
      </c>
      <c r="R2778" s="51">
        <f t="shared" si="340"/>
        <v>12</v>
      </c>
      <c r="S2778" s="51" t="str">
        <f t="shared" si="344"/>
        <v>12a</v>
      </c>
      <c r="T2778" s="51" t="str">
        <f t="shared" si="345"/>
        <v>12b</v>
      </c>
    </row>
    <row r="2779" spans="1:20" ht="20" customHeight="1" x14ac:dyDescent="0.15">
      <c r="A2779" s="51">
        <f t="shared" si="342"/>
        <v>127806</v>
      </c>
      <c r="B2779" s="52" t="str">
        <f>VLOOKUP(J2779,city!$A$4:$D$352,3,0)</f>
        <v>甘肃</v>
      </c>
      <c r="C2779" s="52" t="str">
        <f>VLOOKUP(J2779,city!$A$4:$D$352,4,0)</f>
        <v>甘南</v>
      </c>
      <c r="D2779" s="57" t="s">
        <v>6539</v>
      </c>
      <c r="E2779" s="52" t="s">
        <v>6540</v>
      </c>
      <c r="F2779" s="53" t="str">
        <f t="shared" si="341"/>
        <v>103.669,34.966</v>
      </c>
      <c r="G2779" s="54" t="s">
        <v>795</v>
      </c>
      <c r="H2779" s="55" t="str">
        <f>"jingdian/"&amp;VLOOKUP(B2779,city!$C$4:$P$352,13,FALSE)&amp;"/"&amp;VLOOKUP(C2779,city!$D$4:$P$352,13,FALSE)&amp;"/jd/"&amp;K2779&amp;".jpg"</f>
        <v>jingdian/gansu/gannan/jd/6.jpg</v>
      </c>
      <c r="I2779" s="55" t="str">
        <f t="shared" si="343"/>
        <v>2a,2b</v>
      </c>
      <c r="J2779" s="51">
        <f t="shared" si="346"/>
        <v>278</v>
      </c>
      <c r="K2779" s="51">
        <f>IF(VLOOKUP(J2778,city!$K$4:$L$352,2,0)&gt;K2778,K2778+1,1)</f>
        <v>6</v>
      </c>
      <c r="L2779" s="51">
        <v>1</v>
      </c>
      <c r="M2779" s="51" t="s">
        <v>623</v>
      </c>
      <c r="N2779" s="17">
        <v>103.669</v>
      </c>
      <c r="O2779" s="17">
        <v>34.966000000000001</v>
      </c>
      <c r="P2779" s="51" t="str">
        <f t="shared" si="347"/>
        <v/>
      </c>
      <c r="Q2779" s="51">
        <v>2</v>
      </c>
      <c r="R2779" s="51">
        <f t="shared" ref="R2779:R2842" si="348">LOOKUP(1,0/FIND($U$6:$U$91,D2779),$V$6:$V$91)</f>
        <v>2</v>
      </c>
      <c r="S2779" s="51" t="str">
        <f t="shared" si="344"/>
        <v>2a</v>
      </c>
      <c r="T2779" s="51" t="str">
        <f t="shared" si="345"/>
        <v>2b</v>
      </c>
    </row>
    <row r="2780" spans="1:20" ht="20" customHeight="1" x14ac:dyDescent="0.15">
      <c r="A2780" s="51">
        <f t="shared" si="342"/>
        <v>127807</v>
      </c>
      <c r="B2780" s="52" t="str">
        <f>VLOOKUP(J2780,city!$A$4:$D$352,3,0)</f>
        <v>甘肃</v>
      </c>
      <c r="C2780" s="52" t="str">
        <f>VLOOKUP(J2780,city!$A$4:$D$352,4,0)</f>
        <v>甘南</v>
      </c>
      <c r="D2780" s="57" t="s">
        <v>6541</v>
      </c>
      <c r="E2780" s="52" t="s">
        <v>6542</v>
      </c>
      <c r="F2780" s="53" t="str">
        <f t="shared" si="341"/>
        <v>103.627,34.989</v>
      </c>
      <c r="G2780" s="54" t="s">
        <v>795</v>
      </c>
      <c r="H2780" s="55" t="str">
        <f>"jingdian/"&amp;VLOOKUP(B2780,city!$C$4:$P$352,13,FALSE)&amp;"/"&amp;VLOOKUP(C2780,city!$D$4:$P$352,13,FALSE)&amp;"/jd/"&amp;K2780&amp;".jpg"</f>
        <v>jingdian/gansu/gannan/jd/7.jpg</v>
      </c>
      <c r="I2780" s="55" t="str">
        <f t="shared" si="343"/>
        <v>2a,2b</v>
      </c>
      <c r="J2780" s="51">
        <f t="shared" si="346"/>
        <v>278</v>
      </c>
      <c r="K2780" s="51">
        <f>IF(VLOOKUP(J2779,city!$K$4:$L$352,2,0)&gt;K2779,K2779+1,1)</f>
        <v>7</v>
      </c>
      <c r="L2780" s="51">
        <v>1</v>
      </c>
      <c r="M2780" s="51" t="s">
        <v>623</v>
      </c>
      <c r="N2780" s="17">
        <v>103.627</v>
      </c>
      <c r="O2780" s="17">
        <v>34.988999999999997</v>
      </c>
      <c r="P2780" s="51" t="str">
        <f t="shared" si="347"/>
        <v/>
      </c>
      <c r="Q2780" s="51">
        <v>2</v>
      </c>
      <c r="R2780" s="51">
        <f t="shared" si="348"/>
        <v>2</v>
      </c>
      <c r="S2780" s="51" t="str">
        <f t="shared" si="344"/>
        <v>2a</v>
      </c>
      <c r="T2780" s="51" t="str">
        <f t="shared" si="345"/>
        <v>2b</v>
      </c>
    </row>
    <row r="2781" spans="1:20" ht="20" customHeight="1" x14ac:dyDescent="0.15">
      <c r="A2781" s="51">
        <f t="shared" si="342"/>
        <v>127808</v>
      </c>
      <c r="B2781" s="52" t="str">
        <f>VLOOKUP(J2781,city!$A$4:$D$352,3,0)</f>
        <v>甘肃</v>
      </c>
      <c r="C2781" s="52" t="str">
        <f>VLOOKUP(J2781,city!$A$4:$D$352,4,0)</f>
        <v>甘南</v>
      </c>
      <c r="D2781" s="57" t="s">
        <v>6543</v>
      </c>
      <c r="E2781" s="52" t="s">
        <v>6544</v>
      </c>
      <c r="F2781" s="53" t="str">
        <f t="shared" si="341"/>
        <v>102.087,33.992</v>
      </c>
      <c r="G2781" s="54" t="s">
        <v>795</v>
      </c>
      <c r="H2781" s="55" t="str">
        <f>"jingdian/"&amp;VLOOKUP(B2781,city!$C$4:$P$352,13,FALSE)&amp;"/"&amp;VLOOKUP(C2781,city!$D$4:$P$352,13,FALSE)&amp;"/jd/"&amp;K2781&amp;".jpg"</f>
        <v>jingdian/gansu/gannan/jd/8.jpg</v>
      </c>
      <c r="I2781" s="55" t="str">
        <f t="shared" si="343"/>
        <v>6a,6b</v>
      </c>
      <c r="J2781" s="51">
        <f t="shared" si="346"/>
        <v>278</v>
      </c>
      <c r="K2781" s="51">
        <f>IF(VLOOKUP(J2780,city!$K$4:$L$352,2,0)&gt;K2780,K2780+1,1)</f>
        <v>8</v>
      </c>
      <c r="L2781" s="51">
        <v>1</v>
      </c>
      <c r="M2781" s="51" t="s">
        <v>623</v>
      </c>
      <c r="N2781" s="17">
        <v>102.087</v>
      </c>
      <c r="O2781" s="17">
        <v>33.991999999999997</v>
      </c>
      <c r="P2781" s="51" t="str">
        <f t="shared" si="347"/>
        <v/>
      </c>
      <c r="Q2781" s="51">
        <v>6</v>
      </c>
      <c r="R2781" s="51">
        <f t="shared" si="348"/>
        <v>6</v>
      </c>
      <c r="S2781" s="51" t="str">
        <f t="shared" si="344"/>
        <v>6a</v>
      </c>
      <c r="T2781" s="51" t="str">
        <f t="shared" si="345"/>
        <v>6b</v>
      </c>
    </row>
    <row r="2782" spans="1:20" ht="20" customHeight="1" x14ac:dyDescent="0.15">
      <c r="A2782" s="51">
        <f t="shared" si="342"/>
        <v>127809</v>
      </c>
      <c r="B2782" s="52" t="str">
        <f>VLOOKUP(J2782,city!$A$4:$D$352,3,0)</f>
        <v>甘肃</v>
      </c>
      <c r="C2782" s="52" t="str">
        <f>VLOOKUP(J2782,city!$A$4:$D$352,4,0)</f>
        <v>甘南</v>
      </c>
      <c r="D2782" s="57" t="s">
        <v>6545</v>
      </c>
      <c r="E2782" s="52" t="s">
        <v>6546</v>
      </c>
      <c r="F2782" s="53" t="str">
        <f t="shared" si="341"/>
        <v>102.919,35.012</v>
      </c>
      <c r="G2782" s="54" t="s">
        <v>795</v>
      </c>
      <c r="H2782" s="55" t="str">
        <f>"jingdian/"&amp;VLOOKUP(B2782,city!$C$4:$P$352,13,FALSE)&amp;"/"&amp;VLOOKUP(C2782,city!$D$4:$P$352,13,FALSE)&amp;"/jd/"&amp;K2782&amp;".jpg"</f>
        <v>jingdian/gansu/gannan/jd/9.jpg</v>
      </c>
      <c r="I2782" s="55" t="str">
        <f t="shared" si="343"/>
        <v>32a,32b</v>
      </c>
      <c r="J2782" s="51">
        <f t="shared" si="346"/>
        <v>278</v>
      </c>
      <c r="K2782" s="51">
        <f>IF(VLOOKUP(J2781,city!$K$4:$L$352,2,0)&gt;K2781,K2781+1,1)</f>
        <v>9</v>
      </c>
      <c r="L2782" s="51">
        <v>1</v>
      </c>
      <c r="M2782" s="51" t="s">
        <v>623</v>
      </c>
      <c r="N2782" s="17">
        <v>102.919</v>
      </c>
      <c r="O2782" s="17">
        <v>35.012</v>
      </c>
      <c r="P2782" s="51" t="str">
        <f t="shared" si="347"/>
        <v/>
      </c>
      <c r="Q2782" s="51">
        <v>32</v>
      </c>
      <c r="R2782" s="51" t="e">
        <f t="shared" si="348"/>
        <v>#N/A</v>
      </c>
      <c r="S2782" s="51" t="str">
        <f t="shared" si="344"/>
        <v>32a</v>
      </c>
      <c r="T2782" s="51" t="str">
        <f t="shared" si="345"/>
        <v>32b</v>
      </c>
    </row>
    <row r="2783" spans="1:20" ht="20" customHeight="1" x14ac:dyDescent="0.15">
      <c r="A2783" s="51">
        <f t="shared" si="342"/>
        <v>127810</v>
      </c>
      <c r="B2783" s="52" t="str">
        <f>VLOOKUP(J2783,city!$A$4:$D$352,3,0)</f>
        <v>甘肃</v>
      </c>
      <c r="C2783" s="52" t="str">
        <f>VLOOKUP(J2783,city!$A$4:$D$352,4,0)</f>
        <v>甘南</v>
      </c>
      <c r="D2783" s="57" t="s">
        <v>6547</v>
      </c>
      <c r="E2783" s="52" t="s">
        <v>6548</v>
      </c>
      <c r="F2783" s="53" t="str">
        <f t="shared" si="341"/>
        <v>103.606,34.413</v>
      </c>
      <c r="G2783" s="54" t="s">
        <v>795</v>
      </c>
      <c r="H2783" s="55" t="str">
        <f>"jingdian/"&amp;VLOOKUP(B2783,city!$C$4:$P$352,13,FALSE)&amp;"/"&amp;VLOOKUP(C2783,city!$D$4:$P$352,13,FALSE)&amp;"/jd/"&amp;K2783&amp;".jpg"</f>
        <v>jingdian/gansu/gannan/jd/10.jpg</v>
      </c>
      <c r="I2783" s="55" t="str">
        <f t="shared" si="343"/>
        <v>2a,2b</v>
      </c>
      <c r="J2783" s="51">
        <f t="shared" si="346"/>
        <v>278</v>
      </c>
      <c r="K2783" s="51">
        <f>IF(VLOOKUP(J2782,city!$K$4:$L$352,2,0)&gt;K2782,K2782+1,1)</f>
        <v>10</v>
      </c>
      <c r="L2783" s="51">
        <v>1</v>
      </c>
      <c r="M2783" s="51" t="s">
        <v>623</v>
      </c>
      <c r="N2783" s="17">
        <v>103.60599999999999</v>
      </c>
      <c r="O2783" s="17">
        <v>34.412999999999997</v>
      </c>
      <c r="P2783" s="51" t="str">
        <f t="shared" si="347"/>
        <v>102.9201,34.7219</v>
      </c>
      <c r="Q2783" s="51">
        <v>2</v>
      </c>
      <c r="R2783" s="51">
        <f t="shared" si="348"/>
        <v>2</v>
      </c>
      <c r="S2783" s="51" t="str">
        <f t="shared" si="344"/>
        <v>2a</v>
      </c>
      <c r="T2783" s="51" t="str">
        <f t="shared" si="345"/>
        <v>2b</v>
      </c>
    </row>
    <row r="2784" spans="1:20" ht="20" customHeight="1" x14ac:dyDescent="0.15">
      <c r="A2784" s="51">
        <f t="shared" si="342"/>
        <v>127901</v>
      </c>
      <c r="B2784" s="52" t="str">
        <f>VLOOKUP(J2784,city!$A$4:$D$352,3,0)</f>
        <v>青海</v>
      </c>
      <c r="C2784" s="52" t="str">
        <f>VLOOKUP(J2784,city!$A$4:$D$352,4,0)</f>
        <v>西宁</v>
      </c>
      <c r="D2784" s="57" t="s">
        <v>6549</v>
      </c>
      <c r="E2784" s="52" t="s">
        <v>6550</v>
      </c>
      <c r="F2784" s="53" t="str">
        <f t="shared" si="341"/>
        <v>101.574,36.493</v>
      </c>
      <c r="G2784" s="54" t="s">
        <v>795</v>
      </c>
      <c r="H2784" s="55" t="str">
        <f>"jingdian/"&amp;VLOOKUP(B2784,city!$C$4:$P$352,13,FALSE)&amp;"/"&amp;VLOOKUP(C2784,city!$D$4:$P$352,13,FALSE)&amp;"/jd/"&amp;K2784&amp;".jpg"</f>
        <v>jingdian/qinghai/xining/jd/1.jpg</v>
      </c>
      <c r="I2784" s="55" t="str">
        <f t="shared" si="343"/>
        <v>14a,14b</v>
      </c>
      <c r="J2784" s="51">
        <f t="shared" si="346"/>
        <v>279</v>
      </c>
      <c r="K2784" s="51">
        <f>IF(VLOOKUP(J2783,city!$K$4:$L$352,2,0)&gt;K2783,K2783+1,1)</f>
        <v>1</v>
      </c>
      <c r="L2784" s="51">
        <v>1</v>
      </c>
      <c r="M2784" s="51" t="s">
        <v>626</v>
      </c>
      <c r="N2784" s="17">
        <v>101.574</v>
      </c>
      <c r="O2784" s="17">
        <v>36.493000000000002</v>
      </c>
      <c r="P2784" s="51" t="str">
        <f t="shared" si="347"/>
        <v/>
      </c>
      <c r="Q2784" s="51">
        <v>14</v>
      </c>
      <c r="R2784" s="51">
        <f t="shared" si="348"/>
        <v>14</v>
      </c>
      <c r="S2784" s="51" t="str">
        <f t="shared" si="344"/>
        <v>14a</v>
      </c>
      <c r="T2784" s="51" t="str">
        <f t="shared" si="345"/>
        <v>14b</v>
      </c>
    </row>
    <row r="2785" spans="1:20" ht="20" customHeight="1" x14ac:dyDescent="0.15">
      <c r="A2785" s="51">
        <f t="shared" si="342"/>
        <v>127902</v>
      </c>
      <c r="B2785" s="52" t="str">
        <f>VLOOKUP(J2785,city!$A$4:$D$352,3,0)</f>
        <v>青海</v>
      </c>
      <c r="C2785" s="52" t="str">
        <f>VLOOKUP(J2785,city!$A$4:$D$352,4,0)</f>
        <v>西宁</v>
      </c>
      <c r="D2785" s="57" t="s">
        <v>6551</v>
      </c>
      <c r="E2785" s="52" t="s">
        <v>6552</v>
      </c>
      <c r="F2785" s="53" t="str">
        <f t="shared" si="341"/>
        <v>101.739,36.633</v>
      </c>
      <c r="G2785" s="54" t="s">
        <v>795</v>
      </c>
      <c r="H2785" s="55" t="str">
        <f>"jingdian/"&amp;VLOOKUP(B2785,city!$C$4:$P$352,13,FALSE)&amp;"/"&amp;VLOOKUP(C2785,city!$D$4:$P$352,13,FALSE)&amp;"/jd/"&amp;K2785&amp;".jpg"</f>
        <v>jingdian/qinghai/xining/jd/2.jpg</v>
      </c>
      <c r="I2785" s="55" t="str">
        <f t="shared" si="343"/>
        <v>7a,7b</v>
      </c>
      <c r="J2785" s="51">
        <f t="shared" si="346"/>
        <v>279</v>
      </c>
      <c r="K2785" s="51">
        <f>IF(VLOOKUP(J2784,city!$K$4:$L$352,2,0)&gt;K2784,K2784+1,1)</f>
        <v>2</v>
      </c>
      <c r="L2785" s="51">
        <v>1</v>
      </c>
      <c r="M2785" s="51" t="s">
        <v>626</v>
      </c>
      <c r="N2785" s="17">
        <v>101.739</v>
      </c>
      <c r="O2785" s="17">
        <v>36.633000000000003</v>
      </c>
      <c r="P2785" s="51" t="str">
        <f t="shared" si="347"/>
        <v/>
      </c>
      <c r="Q2785" s="51">
        <v>7</v>
      </c>
      <c r="R2785" s="51">
        <f t="shared" si="348"/>
        <v>7</v>
      </c>
      <c r="S2785" s="51" t="str">
        <f t="shared" si="344"/>
        <v>7a</v>
      </c>
      <c r="T2785" s="51" t="str">
        <f t="shared" si="345"/>
        <v>7b</v>
      </c>
    </row>
    <row r="2786" spans="1:20" ht="20" customHeight="1" x14ac:dyDescent="0.15">
      <c r="A2786" s="51">
        <f t="shared" si="342"/>
        <v>127903</v>
      </c>
      <c r="B2786" s="52" t="str">
        <f>VLOOKUP(J2786,city!$A$4:$D$352,3,0)</f>
        <v>青海</v>
      </c>
      <c r="C2786" s="52" t="str">
        <f>VLOOKUP(J2786,city!$A$4:$D$352,4,0)</f>
        <v>西宁</v>
      </c>
      <c r="D2786" s="57" t="s">
        <v>6553</v>
      </c>
      <c r="E2786" s="52" t="s">
        <v>6554</v>
      </c>
      <c r="F2786" s="53" t="str">
        <f t="shared" si="341"/>
        <v>101.803,36.621</v>
      </c>
      <c r="G2786" s="54" t="s">
        <v>795</v>
      </c>
      <c r="H2786" s="55" t="str">
        <f>"jingdian/"&amp;VLOOKUP(B2786,city!$C$4:$P$352,13,FALSE)&amp;"/"&amp;VLOOKUP(C2786,city!$D$4:$P$352,13,FALSE)&amp;"/jd/"&amp;K2786&amp;".jpg"</f>
        <v>jingdian/qinghai/xining/jd/3.jpg</v>
      </c>
      <c r="I2786" s="55" t="str">
        <f t="shared" si="343"/>
        <v>12a,12b</v>
      </c>
      <c r="J2786" s="51">
        <f t="shared" si="346"/>
        <v>279</v>
      </c>
      <c r="K2786" s="51">
        <f>IF(VLOOKUP(J2785,city!$K$4:$L$352,2,0)&gt;K2785,K2785+1,1)</f>
        <v>3</v>
      </c>
      <c r="L2786" s="51">
        <v>1</v>
      </c>
      <c r="M2786" s="51" t="s">
        <v>626</v>
      </c>
      <c r="N2786" s="17">
        <v>101.803</v>
      </c>
      <c r="O2786" s="17">
        <v>36.621000000000002</v>
      </c>
      <c r="P2786" s="51" t="str">
        <f t="shared" si="347"/>
        <v/>
      </c>
      <c r="Q2786" s="51">
        <v>12</v>
      </c>
      <c r="R2786" s="51">
        <f t="shared" si="348"/>
        <v>12</v>
      </c>
      <c r="S2786" s="51" t="str">
        <f t="shared" si="344"/>
        <v>12a</v>
      </c>
      <c r="T2786" s="51" t="str">
        <f t="shared" si="345"/>
        <v>12b</v>
      </c>
    </row>
    <row r="2787" spans="1:20" ht="20" customHeight="1" x14ac:dyDescent="0.15">
      <c r="A2787" s="51">
        <f t="shared" si="342"/>
        <v>127904</v>
      </c>
      <c r="B2787" s="52" t="str">
        <f>VLOOKUP(J2787,city!$A$4:$D$352,3,0)</f>
        <v>青海</v>
      </c>
      <c r="C2787" s="52" t="str">
        <f>VLOOKUP(J2787,city!$A$4:$D$352,4,0)</f>
        <v>西宁</v>
      </c>
      <c r="D2787" s="57" t="s">
        <v>6555</v>
      </c>
      <c r="E2787" s="52" t="s">
        <v>6556</v>
      </c>
      <c r="F2787" s="53" t="str">
        <f t="shared" si="341"/>
        <v>101.762,36.636</v>
      </c>
      <c r="G2787" s="54" t="s">
        <v>795</v>
      </c>
      <c r="H2787" s="55" t="str">
        <f>"jingdian/"&amp;VLOOKUP(B2787,city!$C$4:$P$352,13,FALSE)&amp;"/"&amp;VLOOKUP(C2787,city!$D$4:$P$352,13,FALSE)&amp;"/jd/"&amp;K2787&amp;".jpg"</f>
        <v>jingdian/qinghai/xining/jd/4.jpg</v>
      </c>
      <c r="I2787" s="55" t="str">
        <f t="shared" si="343"/>
        <v>10a,10b</v>
      </c>
      <c r="J2787" s="51">
        <f t="shared" si="346"/>
        <v>279</v>
      </c>
      <c r="K2787" s="51">
        <f>IF(VLOOKUP(J2786,city!$K$4:$L$352,2,0)&gt;K2786,K2786+1,1)</f>
        <v>4</v>
      </c>
      <c r="L2787" s="51">
        <v>1</v>
      </c>
      <c r="M2787" s="51" t="s">
        <v>626</v>
      </c>
      <c r="N2787" s="17">
        <v>101.762</v>
      </c>
      <c r="O2787" s="17">
        <v>36.636000000000003</v>
      </c>
      <c r="P2787" s="51" t="str">
        <f t="shared" si="347"/>
        <v/>
      </c>
      <c r="Q2787" s="51">
        <v>10</v>
      </c>
      <c r="R2787" s="51">
        <f t="shared" si="348"/>
        <v>10</v>
      </c>
      <c r="S2787" s="51" t="str">
        <f t="shared" si="344"/>
        <v>10a</v>
      </c>
      <c r="T2787" s="51" t="str">
        <f t="shared" si="345"/>
        <v>10b</v>
      </c>
    </row>
    <row r="2788" spans="1:20" ht="20" customHeight="1" x14ac:dyDescent="0.15">
      <c r="A2788" s="51">
        <f t="shared" si="342"/>
        <v>127905</v>
      </c>
      <c r="B2788" s="52" t="str">
        <f>VLOOKUP(J2788,city!$A$4:$D$352,3,0)</f>
        <v>青海</v>
      </c>
      <c r="C2788" s="52" t="str">
        <f>VLOOKUP(J2788,city!$A$4:$D$352,4,0)</f>
        <v>西宁</v>
      </c>
      <c r="D2788" s="57" t="s">
        <v>6557</v>
      </c>
      <c r="E2788" s="52" t="s">
        <v>6558</v>
      </c>
      <c r="F2788" s="53" t="str">
        <f t="shared" si="341"/>
        <v>101.691,36.938</v>
      </c>
      <c r="G2788" s="54" t="s">
        <v>795</v>
      </c>
      <c r="H2788" s="55" t="str">
        <f>"jingdian/"&amp;VLOOKUP(B2788,city!$C$4:$P$352,13,FALSE)&amp;"/"&amp;VLOOKUP(C2788,city!$D$4:$P$352,13,FALSE)&amp;"/jd/"&amp;K2788&amp;".jpg"</f>
        <v>jingdian/qinghai/xining/jd/5.jpg</v>
      </c>
      <c r="I2788" s="55" t="str">
        <f t="shared" si="343"/>
        <v>6a,6b</v>
      </c>
      <c r="J2788" s="51">
        <f t="shared" si="346"/>
        <v>279</v>
      </c>
      <c r="K2788" s="51">
        <f>IF(VLOOKUP(J2787,city!$K$4:$L$352,2,0)&gt;K2787,K2787+1,1)</f>
        <v>5</v>
      </c>
      <c r="L2788" s="51">
        <v>1</v>
      </c>
      <c r="M2788" s="51" t="s">
        <v>626</v>
      </c>
      <c r="N2788" s="17">
        <v>101.691</v>
      </c>
      <c r="O2788" s="17">
        <v>36.938000000000002</v>
      </c>
      <c r="P2788" s="51" t="str">
        <f t="shared" si="347"/>
        <v/>
      </c>
      <c r="Q2788" s="51">
        <v>6</v>
      </c>
      <c r="R2788" s="51">
        <f t="shared" si="348"/>
        <v>6</v>
      </c>
      <c r="S2788" s="51" t="str">
        <f t="shared" si="344"/>
        <v>6a</v>
      </c>
      <c r="T2788" s="51" t="str">
        <f t="shared" si="345"/>
        <v>6b</v>
      </c>
    </row>
    <row r="2789" spans="1:20" ht="20" customHeight="1" x14ac:dyDescent="0.15">
      <c r="A2789" s="51">
        <f t="shared" si="342"/>
        <v>127906</v>
      </c>
      <c r="B2789" s="52" t="str">
        <f>VLOOKUP(J2789,city!$A$4:$D$352,3,0)</f>
        <v>青海</v>
      </c>
      <c r="C2789" s="52" t="str">
        <f>VLOOKUP(J2789,city!$A$4:$D$352,4,0)</f>
        <v>西宁</v>
      </c>
      <c r="D2789" s="57" t="s">
        <v>6559</v>
      </c>
      <c r="E2789" s="52" t="s">
        <v>6560</v>
      </c>
      <c r="F2789" s="53" t="str">
        <f t="shared" si="341"/>
        <v>101.791,36.646</v>
      </c>
      <c r="G2789" s="54" t="s">
        <v>795</v>
      </c>
      <c r="H2789" s="55" t="str">
        <f>"jingdian/"&amp;VLOOKUP(B2789,city!$C$4:$P$352,13,FALSE)&amp;"/"&amp;VLOOKUP(C2789,city!$D$4:$P$352,13,FALSE)&amp;"/jd/"&amp;K2789&amp;".jpg"</f>
        <v>jingdian/qinghai/xining/jd/6.jpg</v>
      </c>
      <c r="I2789" s="55" t="str">
        <f t="shared" si="343"/>
        <v>12a,12b</v>
      </c>
      <c r="J2789" s="51">
        <f t="shared" si="346"/>
        <v>279</v>
      </c>
      <c r="K2789" s="51">
        <f>IF(VLOOKUP(J2788,city!$K$4:$L$352,2,0)&gt;K2788,K2788+1,1)</f>
        <v>6</v>
      </c>
      <c r="L2789" s="51">
        <v>1</v>
      </c>
      <c r="M2789" s="51" t="s">
        <v>626</v>
      </c>
      <c r="N2789" s="17">
        <v>101.791</v>
      </c>
      <c r="O2789" s="17">
        <v>36.646000000000001</v>
      </c>
      <c r="P2789" s="51" t="str">
        <f t="shared" si="347"/>
        <v/>
      </c>
      <c r="Q2789" s="51">
        <v>12</v>
      </c>
      <c r="R2789" s="51">
        <f t="shared" si="348"/>
        <v>12</v>
      </c>
      <c r="S2789" s="51" t="str">
        <f t="shared" si="344"/>
        <v>12a</v>
      </c>
      <c r="T2789" s="51" t="str">
        <f t="shared" si="345"/>
        <v>12b</v>
      </c>
    </row>
    <row r="2790" spans="1:20" ht="20" customHeight="1" x14ac:dyDescent="0.15">
      <c r="A2790" s="51">
        <f t="shared" si="342"/>
        <v>127907</v>
      </c>
      <c r="B2790" s="52" t="str">
        <f>VLOOKUP(J2790,city!$A$4:$D$352,3,0)</f>
        <v>青海</v>
      </c>
      <c r="C2790" s="52" t="str">
        <f>VLOOKUP(J2790,city!$A$4:$D$352,4,0)</f>
        <v>西宁</v>
      </c>
      <c r="D2790" s="57" t="s">
        <v>6561</v>
      </c>
      <c r="E2790" s="52" t="s">
        <v>6562</v>
      </c>
      <c r="F2790" s="53" t="str">
        <f t="shared" si="341"/>
        <v>101.754,36.695</v>
      </c>
      <c r="G2790" s="54" t="s">
        <v>795</v>
      </c>
      <c r="H2790" s="55" t="str">
        <f>"jingdian/"&amp;VLOOKUP(B2790,city!$C$4:$P$352,13,FALSE)&amp;"/"&amp;VLOOKUP(C2790,city!$D$4:$P$352,13,FALSE)&amp;"/jd/"&amp;K2790&amp;".jpg"</f>
        <v>jingdian/qinghai/xining/jd/7.jpg</v>
      </c>
      <c r="I2790" s="55" t="str">
        <f t="shared" si="343"/>
        <v>10a,10b</v>
      </c>
      <c r="J2790" s="51">
        <f t="shared" si="346"/>
        <v>279</v>
      </c>
      <c r="K2790" s="51">
        <f>IF(VLOOKUP(J2789,city!$K$4:$L$352,2,0)&gt;K2789,K2789+1,1)</f>
        <v>7</v>
      </c>
      <c r="L2790" s="51">
        <v>1</v>
      </c>
      <c r="M2790" s="51" t="s">
        <v>626</v>
      </c>
      <c r="N2790" s="17">
        <v>101.754</v>
      </c>
      <c r="O2790" s="17">
        <v>36.695</v>
      </c>
      <c r="P2790" s="51" t="str">
        <f t="shared" si="347"/>
        <v/>
      </c>
      <c r="Q2790" s="51">
        <v>10</v>
      </c>
      <c r="R2790" s="51">
        <f t="shared" si="348"/>
        <v>6</v>
      </c>
      <c r="S2790" s="51" t="str">
        <f t="shared" si="344"/>
        <v>10a</v>
      </c>
      <c r="T2790" s="51" t="str">
        <f t="shared" si="345"/>
        <v>10b</v>
      </c>
    </row>
    <row r="2791" spans="1:20" ht="20" customHeight="1" x14ac:dyDescent="0.15">
      <c r="A2791" s="51">
        <f t="shared" si="342"/>
        <v>127908</v>
      </c>
      <c r="B2791" s="52" t="str">
        <f>VLOOKUP(J2791,city!$A$4:$D$352,3,0)</f>
        <v>青海</v>
      </c>
      <c r="C2791" s="52" t="str">
        <f>VLOOKUP(J2791,city!$A$4:$D$352,4,0)</f>
        <v>西宁</v>
      </c>
      <c r="D2791" s="57" t="s">
        <v>6563</v>
      </c>
      <c r="E2791" s="52" t="s">
        <v>6564</v>
      </c>
      <c r="F2791" s="53" t="str">
        <f t="shared" si="341"/>
        <v>101.781,36.629</v>
      </c>
      <c r="G2791" s="54" t="s">
        <v>795</v>
      </c>
      <c r="H2791" s="55" t="str">
        <f>"jingdian/"&amp;VLOOKUP(B2791,city!$C$4:$P$352,13,FALSE)&amp;"/"&amp;VLOOKUP(C2791,city!$D$4:$P$352,13,FALSE)&amp;"/jd/"&amp;K2791&amp;".jpg"</f>
        <v>jingdian/qinghai/xining/jd/8.jpg</v>
      </c>
      <c r="I2791" s="55" t="str">
        <f t="shared" si="343"/>
        <v>20a,20b</v>
      </c>
      <c r="J2791" s="51">
        <f t="shared" si="346"/>
        <v>279</v>
      </c>
      <c r="K2791" s="51">
        <f>IF(VLOOKUP(J2790,city!$K$4:$L$352,2,0)&gt;K2790,K2790+1,1)</f>
        <v>8</v>
      </c>
      <c r="L2791" s="51">
        <v>1</v>
      </c>
      <c r="M2791" s="51" t="s">
        <v>626</v>
      </c>
      <c r="N2791" s="17">
        <v>101.78100000000001</v>
      </c>
      <c r="O2791" s="17">
        <v>36.628999999999998</v>
      </c>
      <c r="P2791" s="51" t="str">
        <f t="shared" si="347"/>
        <v/>
      </c>
      <c r="Q2791" s="51">
        <v>20</v>
      </c>
      <c r="R2791" s="51">
        <f t="shared" si="348"/>
        <v>20</v>
      </c>
      <c r="S2791" s="51" t="str">
        <f t="shared" si="344"/>
        <v>20a</v>
      </c>
      <c r="T2791" s="51" t="str">
        <f t="shared" si="345"/>
        <v>20b</v>
      </c>
    </row>
    <row r="2792" spans="1:20" ht="20" customHeight="1" x14ac:dyDescent="0.15">
      <c r="A2792" s="51">
        <f t="shared" si="342"/>
        <v>127909</v>
      </c>
      <c r="B2792" s="52" t="str">
        <f>VLOOKUP(J2792,city!$A$4:$D$352,3,0)</f>
        <v>青海</v>
      </c>
      <c r="C2792" s="52" t="str">
        <f>VLOOKUP(J2792,city!$A$4:$D$352,4,0)</f>
        <v>西宁</v>
      </c>
      <c r="D2792" s="57" t="s">
        <v>2197</v>
      </c>
      <c r="E2792" s="52" t="s">
        <v>6565</v>
      </c>
      <c r="F2792" s="53" t="str">
        <f t="shared" si="341"/>
        <v>101.776127,36.62097</v>
      </c>
      <c r="G2792" s="54" t="s">
        <v>795</v>
      </c>
      <c r="H2792" s="55" t="str">
        <f>"jingdian/"&amp;VLOOKUP(B2792,city!$C$4:$P$352,13,FALSE)&amp;"/"&amp;VLOOKUP(C2792,city!$D$4:$P$352,13,FALSE)&amp;"/jd/"&amp;K2792&amp;".jpg"</f>
        <v>jingdian/qinghai/xining/jd/9.jpg</v>
      </c>
      <c r="I2792" s="55" t="str">
        <f t="shared" si="343"/>
        <v>12a,12b</v>
      </c>
      <c r="J2792" s="51">
        <f t="shared" si="346"/>
        <v>279</v>
      </c>
      <c r="K2792" s="51">
        <f>IF(VLOOKUP(J2791,city!$K$4:$L$352,2,0)&gt;K2791,K2791+1,1)</f>
        <v>9</v>
      </c>
      <c r="L2792" s="51">
        <v>1</v>
      </c>
      <c r="M2792" s="51" t="s">
        <v>626</v>
      </c>
      <c r="N2792" s="17">
        <v>101.776127</v>
      </c>
      <c r="O2792" s="17">
        <v>36.62097</v>
      </c>
      <c r="P2792" s="51" t="str">
        <f t="shared" si="347"/>
        <v/>
      </c>
      <c r="Q2792" s="51">
        <v>12</v>
      </c>
      <c r="R2792" s="51">
        <f t="shared" si="348"/>
        <v>12</v>
      </c>
      <c r="S2792" s="51" t="str">
        <f t="shared" si="344"/>
        <v>12a</v>
      </c>
      <c r="T2792" s="51" t="str">
        <f t="shared" si="345"/>
        <v>12b</v>
      </c>
    </row>
    <row r="2793" spans="1:20" ht="20" customHeight="1" x14ac:dyDescent="0.15">
      <c r="A2793" s="51">
        <f t="shared" si="342"/>
        <v>127910</v>
      </c>
      <c r="B2793" s="52" t="str">
        <f>VLOOKUP(J2793,city!$A$4:$D$352,3,0)</f>
        <v>青海</v>
      </c>
      <c r="C2793" s="52" t="str">
        <f>VLOOKUP(J2793,city!$A$4:$D$352,4,0)</f>
        <v>西宁</v>
      </c>
      <c r="D2793" s="57" t="s">
        <v>6566</v>
      </c>
      <c r="E2793" s="52" t="s">
        <v>6567</v>
      </c>
      <c r="F2793" s="53" t="str">
        <f t="shared" si="341"/>
        <v>101.776358,36.620758</v>
      </c>
      <c r="G2793" s="54" t="s">
        <v>795</v>
      </c>
      <c r="H2793" s="55" t="str">
        <f>"jingdian/"&amp;VLOOKUP(B2793,city!$C$4:$P$352,13,FALSE)&amp;"/"&amp;VLOOKUP(C2793,city!$D$4:$P$352,13,FALSE)&amp;"/jd/"&amp;K2793&amp;".jpg"</f>
        <v>jingdian/qinghai/xining/jd/10.jpg</v>
      </c>
      <c r="I2793" s="55" t="str">
        <f t="shared" si="343"/>
        <v>12a,12b</v>
      </c>
      <c r="J2793" s="51">
        <f t="shared" si="346"/>
        <v>279</v>
      </c>
      <c r="K2793" s="51">
        <f>IF(VLOOKUP(J2792,city!$K$4:$L$352,2,0)&gt;K2792,K2792+1,1)</f>
        <v>10</v>
      </c>
      <c r="L2793" s="51">
        <v>1</v>
      </c>
      <c r="M2793" s="51" t="s">
        <v>626</v>
      </c>
      <c r="N2793" s="17">
        <v>101.776358</v>
      </c>
      <c r="O2793" s="17">
        <v>36.620758000000002</v>
      </c>
      <c r="P2793" s="51" t="str">
        <f t="shared" si="347"/>
        <v>101.7447485,36.6532728</v>
      </c>
      <c r="Q2793" s="51">
        <v>12</v>
      </c>
      <c r="R2793" s="51">
        <f t="shared" si="348"/>
        <v>12</v>
      </c>
      <c r="S2793" s="51" t="str">
        <f t="shared" si="344"/>
        <v>12a</v>
      </c>
      <c r="T2793" s="51" t="str">
        <f t="shared" si="345"/>
        <v>12b</v>
      </c>
    </row>
    <row r="2794" spans="1:20" ht="20" customHeight="1" x14ac:dyDescent="0.15">
      <c r="A2794" s="51">
        <f t="shared" si="342"/>
        <v>128001</v>
      </c>
      <c r="B2794" s="52" t="str">
        <f>VLOOKUP(J2794,city!$A$4:$D$352,3,0)</f>
        <v>青海</v>
      </c>
      <c r="C2794" s="52" t="str">
        <f>VLOOKUP(J2794,city!$A$4:$D$352,4,0)</f>
        <v>海东</v>
      </c>
      <c r="D2794" s="57" t="s">
        <v>6568</v>
      </c>
      <c r="E2794" s="52" t="s">
        <v>6569</v>
      </c>
      <c r="F2794" s="53" t="str">
        <f t="shared" si="341"/>
        <v>102.698,35.823</v>
      </c>
      <c r="G2794" s="54" t="s">
        <v>795</v>
      </c>
      <c r="H2794" s="55" t="str">
        <f>"jingdian/"&amp;VLOOKUP(B2794,city!$C$4:$P$352,13,FALSE)&amp;"/"&amp;VLOOKUP(C2794,city!$D$4:$P$352,13,FALSE)&amp;"/jd/"&amp;K2794&amp;".jpg"</f>
        <v>jingdian/qinghai/haidong/jd/1.jpg</v>
      </c>
      <c r="I2794" s="55" t="str">
        <f t="shared" si="343"/>
        <v>6a,6b</v>
      </c>
      <c r="J2794" s="51">
        <f t="shared" si="346"/>
        <v>280</v>
      </c>
      <c r="K2794" s="51">
        <f>IF(VLOOKUP(J2793,city!$K$4:$L$352,2,0)&gt;K2793,K2793+1,1)</f>
        <v>1</v>
      </c>
      <c r="L2794" s="51">
        <v>1</v>
      </c>
      <c r="M2794" s="51" t="s">
        <v>629</v>
      </c>
      <c r="N2794" s="17">
        <v>102.69799999999999</v>
      </c>
      <c r="O2794" s="17">
        <v>35.823</v>
      </c>
      <c r="P2794" s="51" t="str">
        <f t="shared" si="347"/>
        <v/>
      </c>
      <c r="Q2794" s="51">
        <v>6</v>
      </c>
      <c r="R2794" s="51">
        <f t="shared" si="348"/>
        <v>6</v>
      </c>
      <c r="S2794" s="51" t="str">
        <f t="shared" si="344"/>
        <v>6a</v>
      </c>
      <c r="T2794" s="51" t="str">
        <f t="shared" si="345"/>
        <v>6b</v>
      </c>
    </row>
    <row r="2795" spans="1:20" ht="20" customHeight="1" x14ac:dyDescent="0.15">
      <c r="A2795" s="51">
        <f t="shared" si="342"/>
        <v>128002</v>
      </c>
      <c r="B2795" s="52" t="str">
        <f>VLOOKUP(J2795,city!$A$4:$D$352,3,0)</f>
        <v>青海</v>
      </c>
      <c r="C2795" s="52" t="str">
        <f>VLOOKUP(J2795,city!$A$4:$D$352,4,0)</f>
        <v>海东</v>
      </c>
      <c r="D2795" s="57" t="s">
        <v>6570</v>
      </c>
      <c r="E2795" s="52" t="s">
        <v>6571</v>
      </c>
      <c r="F2795" s="53" t="str">
        <f t="shared" si="341"/>
        <v>102.536,36.821</v>
      </c>
      <c r="G2795" s="54" t="s">
        <v>795</v>
      </c>
      <c r="H2795" s="55" t="str">
        <f>"jingdian/"&amp;VLOOKUP(B2795,city!$C$4:$P$352,13,FALSE)&amp;"/"&amp;VLOOKUP(C2795,city!$D$4:$P$352,13,FALSE)&amp;"/jd/"&amp;K2795&amp;".jpg"</f>
        <v>jingdian/qinghai/haidong/jd/2.jpg</v>
      </c>
      <c r="I2795" s="55" t="str">
        <f t="shared" si="343"/>
        <v>1a,1b</v>
      </c>
      <c r="J2795" s="51">
        <f t="shared" si="346"/>
        <v>280</v>
      </c>
      <c r="K2795" s="51">
        <f>IF(VLOOKUP(J2794,city!$K$4:$L$352,2,0)&gt;K2794,K2794+1,1)</f>
        <v>2</v>
      </c>
      <c r="L2795" s="51">
        <v>1</v>
      </c>
      <c r="M2795" s="51" t="s">
        <v>629</v>
      </c>
      <c r="N2795" s="17">
        <v>102.536</v>
      </c>
      <c r="O2795" s="17">
        <v>36.820999999999998</v>
      </c>
      <c r="P2795" s="51" t="str">
        <f t="shared" si="347"/>
        <v/>
      </c>
      <c r="Q2795" s="51">
        <v>1</v>
      </c>
      <c r="R2795" s="51">
        <f t="shared" si="348"/>
        <v>2</v>
      </c>
      <c r="S2795" s="51" t="str">
        <f t="shared" si="344"/>
        <v>1a</v>
      </c>
      <c r="T2795" s="51" t="str">
        <f t="shared" si="345"/>
        <v>1b</v>
      </c>
    </row>
    <row r="2796" spans="1:20" ht="20" customHeight="1" x14ac:dyDescent="0.15">
      <c r="A2796" s="51">
        <f t="shared" si="342"/>
        <v>128003</v>
      </c>
      <c r="B2796" s="52" t="str">
        <f>VLOOKUP(J2796,city!$A$4:$D$352,3,0)</f>
        <v>青海</v>
      </c>
      <c r="C2796" s="52" t="str">
        <f>VLOOKUP(J2796,city!$A$4:$D$352,4,0)</f>
        <v>海东</v>
      </c>
      <c r="D2796" s="57" t="s">
        <v>6572</v>
      </c>
      <c r="E2796" s="52" t="s">
        <v>6573</v>
      </c>
      <c r="F2796" s="53" t="str">
        <f t="shared" si="341"/>
        <v>102.304,36.361</v>
      </c>
      <c r="G2796" s="54" t="s">
        <v>795</v>
      </c>
      <c r="H2796" s="55" t="str">
        <f>"jingdian/"&amp;VLOOKUP(B2796,city!$C$4:$P$352,13,FALSE)&amp;"/"&amp;VLOOKUP(C2796,city!$D$4:$P$352,13,FALSE)&amp;"/jd/"&amp;K2796&amp;".jpg"</f>
        <v>jingdian/qinghai/haidong/jd/3.jpg</v>
      </c>
      <c r="I2796" s="55" t="str">
        <f t="shared" si="343"/>
        <v>12a,12b</v>
      </c>
      <c r="J2796" s="51">
        <f t="shared" si="346"/>
        <v>280</v>
      </c>
      <c r="K2796" s="51">
        <f>IF(VLOOKUP(J2795,city!$K$4:$L$352,2,0)&gt;K2795,K2795+1,1)</f>
        <v>3</v>
      </c>
      <c r="L2796" s="51">
        <v>1</v>
      </c>
      <c r="M2796" s="51" t="s">
        <v>629</v>
      </c>
      <c r="N2796" s="17">
        <v>102.304</v>
      </c>
      <c r="O2796" s="17">
        <v>36.360999999999997</v>
      </c>
      <c r="P2796" s="51" t="str">
        <f t="shared" si="347"/>
        <v/>
      </c>
      <c r="Q2796" s="51">
        <v>12</v>
      </c>
      <c r="R2796" s="51">
        <f t="shared" si="348"/>
        <v>12</v>
      </c>
      <c r="S2796" s="51" t="str">
        <f t="shared" si="344"/>
        <v>12a</v>
      </c>
      <c r="T2796" s="51" t="str">
        <f t="shared" si="345"/>
        <v>12b</v>
      </c>
    </row>
    <row r="2797" spans="1:20" ht="20" customHeight="1" x14ac:dyDescent="0.15">
      <c r="A2797" s="51">
        <f t="shared" si="342"/>
        <v>128004</v>
      </c>
      <c r="B2797" s="52" t="str">
        <f>VLOOKUP(J2797,city!$A$4:$D$352,3,0)</f>
        <v>青海</v>
      </c>
      <c r="C2797" s="52" t="str">
        <f>VLOOKUP(J2797,city!$A$4:$D$352,4,0)</f>
        <v>海东</v>
      </c>
      <c r="D2797" s="57" t="s">
        <v>6574</v>
      </c>
      <c r="E2797" s="52" t="s">
        <v>6575</v>
      </c>
      <c r="F2797" s="53" t="str">
        <f t="shared" si="341"/>
        <v>101.954,36.844</v>
      </c>
      <c r="G2797" s="54" t="s">
        <v>795</v>
      </c>
      <c r="H2797" s="55" t="str">
        <f>"jingdian/"&amp;VLOOKUP(B2797,city!$C$4:$P$352,13,FALSE)&amp;"/"&amp;VLOOKUP(C2797,city!$D$4:$P$352,13,FALSE)&amp;"/jd/"&amp;K2797&amp;".jpg"</f>
        <v>jingdian/qinghai/haidong/jd/4.jpg</v>
      </c>
      <c r="I2797" s="55" t="str">
        <f t="shared" si="343"/>
        <v>2a,2b</v>
      </c>
      <c r="J2797" s="51">
        <f t="shared" si="346"/>
        <v>280</v>
      </c>
      <c r="K2797" s="51">
        <f>IF(VLOOKUP(J2796,city!$K$4:$L$352,2,0)&gt;K2796,K2796+1,1)</f>
        <v>4</v>
      </c>
      <c r="L2797" s="51">
        <v>1</v>
      </c>
      <c r="M2797" s="51" t="s">
        <v>629</v>
      </c>
      <c r="N2797" s="17">
        <v>101.95399999999999</v>
      </c>
      <c r="O2797" s="17">
        <v>36.844000000000001</v>
      </c>
      <c r="P2797" s="51" t="str">
        <f t="shared" si="347"/>
        <v/>
      </c>
      <c r="Q2797" s="51">
        <v>2</v>
      </c>
      <c r="R2797" s="51">
        <f t="shared" si="348"/>
        <v>2</v>
      </c>
      <c r="S2797" s="51" t="str">
        <f t="shared" si="344"/>
        <v>2a</v>
      </c>
      <c r="T2797" s="51" t="str">
        <f t="shared" si="345"/>
        <v>2b</v>
      </c>
    </row>
    <row r="2798" spans="1:20" ht="20" customHeight="1" x14ac:dyDescent="0.15">
      <c r="A2798" s="51">
        <f t="shared" si="342"/>
        <v>128005</v>
      </c>
      <c r="B2798" s="52" t="str">
        <f>VLOOKUP(J2798,city!$A$4:$D$352,3,0)</f>
        <v>青海</v>
      </c>
      <c r="C2798" s="52" t="str">
        <f>VLOOKUP(J2798,city!$A$4:$D$352,4,0)</f>
        <v>海东</v>
      </c>
      <c r="D2798" s="57" t="s">
        <v>6576</v>
      </c>
      <c r="E2798" s="52" t="s">
        <v>6577</v>
      </c>
      <c r="F2798" s="53" t="str">
        <f t="shared" si="341"/>
        <v>101.884,36.154</v>
      </c>
      <c r="G2798" s="54" t="s">
        <v>795</v>
      </c>
      <c r="H2798" s="55" t="str">
        <f>"jingdian/"&amp;VLOOKUP(B2798,city!$C$4:$P$352,13,FALSE)&amp;"/"&amp;VLOOKUP(C2798,city!$D$4:$P$352,13,FALSE)&amp;"/jd/"&amp;K2798&amp;".jpg"</f>
        <v>jingdian/qinghai/haidong/jd/5.jpg</v>
      </c>
      <c r="I2798" s="55" t="str">
        <f t="shared" si="343"/>
        <v>12a,12b</v>
      </c>
      <c r="J2798" s="51">
        <f t="shared" si="346"/>
        <v>280</v>
      </c>
      <c r="K2798" s="51">
        <f>IF(VLOOKUP(J2797,city!$K$4:$L$352,2,0)&gt;K2797,K2797+1,1)</f>
        <v>5</v>
      </c>
      <c r="L2798" s="51">
        <v>1</v>
      </c>
      <c r="M2798" s="51" t="s">
        <v>629</v>
      </c>
      <c r="N2798" s="17">
        <v>101.884</v>
      </c>
      <c r="O2798" s="17">
        <v>36.154000000000003</v>
      </c>
      <c r="P2798" s="51" t="str">
        <f t="shared" si="347"/>
        <v/>
      </c>
      <c r="Q2798" s="51">
        <v>12</v>
      </c>
      <c r="R2798" s="51">
        <f t="shared" si="348"/>
        <v>12</v>
      </c>
      <c r="S2798" s="51" t="str">
        <f t="shared" si="344"/>
        <v>12a</v>
      </c>
      <c r="T2798" s="51" t="str">
        <f t="shared" si="345"/>
        <v>12b</v>
      </c>
    </row>
    <row r="2799" spans="1:20" ht="20" customHeight="1" x14ac:dyDescent="0.15">
      <c r="A2799" s="51">
        <f t="shared" si="342"/>
        <v>128006</v>
      </c>
      <c r="B2799" s="52" t="str">
        <f>VLOOKUP(J2799,city!$A$4:$D$352,3,0)</f>
        <v>青海</v>
      </c>
      <c r="C2799" s="52" t="str">
        <f>VLOOKUP(J2799,city!$A$4:$D$352,4,0)</f>
        <v>海东</v>
      </c>
      <c r="D2799" s="57" t="s">
        <v>6578</v>
      </c>
      <c r="E2799" s="52" t="s">
        <v>6579</v>
      </c>
      <c r="F2799" s="53" t="str">
        <f t="shared" si="341"/>
        <v>101.738,36.175</v>
      </c>
      <c r="G2799" s="54" t="s">
        <v>795</v>
      </c>
      <c r="H2799" s="55" t="str">
        <f>"jingdian/"&amp;VLOOKUP(B2799,city!$C$4:$P$352,13,FALSE)&amp;"/"&amp;VLOOKUP(C2799,city!$D$4:$P$352,13,FALSE)&amp;"/jd/"&amp;K2799&amp;".jpg"</f>
        <v>jingdian/qinghai/haidong/jd/6.jpg</v>
      </c>
      <c r="I2799" s="55" t="str">
        <f t="shared" si="343"/>
        <v>6a,6b</v>
      </c>
      <c r="J2799" s="51">
        <f t="shared" si="346"/>
        <v>280</v>
      </c>
      <c r="K2799" s="51">
        <f>IF(VLOOKUP(J2798,city!$K$4:$L$352,2,0)&gt;K2798,K2798+1,1)</f>
        <v>6</v>
      </c>
      <c r="L2799" s="51">
        <v>1</v>
      </c>
      <c r="M2799" s="51" t="s">
        <v>629</v>
      </c>
      <c r="N2799" s="17">
        <v>101.738</v>
      </c>
      <c r="O2799" s="17">
        <v>36.174999999999997</v>
      </c>
      <c r="P2799" s="51" t="str">
        <f t="shared" si="347"/>
        <v/>
      </c>
      <c r="Q2799" s="51">
        <v>6</v>
      </c>
      <c r="R2799" s="51">
        <f t="shared" si="348"/>
        <v>6</v>
      </c>
      <c r="S2799" s="51" t="str">
        <f t="shared" si="344"/>
        <v>6a</v>
      </c>
      <c r="T2799" s="51" t="str">
        <f t="shared" si="345"/>
        <v>6b</v>
      </c>
    </row>
    <row r="2800" spans="1:20" ht="20" customHeight="1" x14ac:dyDescent="0.15">
      <c r="A2800" s="51">
        <f t="shared" si="342"/>
        <v>128007</v>
      </c>
      <c r="B2800" s="52" t="str">
        <f>VLOOKUP(J2800,city!$A$4:$D$352,3,0)</f>
        <v>青海</v>
      </c>
      <c r="C2800" s="52" t="str">
        <f>VLOOKUP(J2800,city!$A$4:$D$352,4,0)</f>
        <v>海东</v>
      </c>
      <c r="D2800" s="57" t="s">
        <v>3744</v>
      </c>
      <c r="E2800" s="52" t="s">
        <v>6580</v>
      </c>
      <c r="F2800" s="53" t="str">
        <f t="shared" si="341"/>
        <v>102.109,36.527</v>
      </c>
      <c r="G2800" s="54" t="s">
        <v>795</v>
      </c>
      <c r="H2800" s="55" t="str">
        <f>"jingdian/"&amp;VLOOKUP(B2800,city!$C$4:$P$352,13,FALSE)&amp;"/"&amp;VLOOKUP(C2800,city!$D$4:$P$352,13,FALSE)&amp;"/jd/"&amp;K2800&amp;".jpg"</f>
        <v>jingdian/qinghai/haidong/jd/7.jpg</v>
      </c>
      <c r="I2800" s="55" t="str">
        <f t="shared" si="343"/>
        <v>12a,12b</v>
      </c>
      <c r="J2800" s="51">
        <f t="shared" si="346"/>
        <v>280</v>
      </c>
      <c r="K2800" s="51">
        <f>IF(VLOOKUP(J2799,city!$K$4:$L$352,2,0)&gt;K2799,K2799+1,1)</f>
        <v>7</v>
      </c>
      <c r="L2800" s="51">
        <v>1</v>
      </c>
      <c r="M2800" s="51" t="s">
        <v>629</v>
      </c>
      <c r="N2800" s="17">
        <v>102.10899999999999</v>
      </c>
      <c r="O2800" s="17">
        <v>36.527000000000001</v>
      </c>
      <c r="P2800" s="51" t="str">
        <f t="shared" si="347"/>
        <v/>
      </c>
      <c r="Q2800" s="51">
        <v>12</v>
      </c>
      <c r="R2800" s="51">
        <f t="shared" si="348"/>
        <v>12</v>
      </c>
      <c r="S2800" s="51" t="str">
        <f t="shared" si="344"/>
        <v>12a</v>
      </c>
      <c r="T2800" s="51" t="str">
        <f t="shared" si="345"/>
        <v>12b</v>
      </c>
    </row>
    <row r="2801" spans="1:20" ht="20" customHeight="1" x14ac:dyDescent="0.15">
      <c r="A2801" s="51">
        <f t="shared" si="342"/>
        <v>128008</v>
      </c>
      <c r="B2801" s="52" t="str">
        <f>VLOOKUP(J2801,city!$A$4:$D$352,3,0)</f>
        <v>青海</v>
      </c>
      <c r="C2801" s="52" t="str">
        <f>VLOOKUP(J2801,city!$A$4:$D$352,4,0)</f>
        <v>海东</v>
      </c>
      <c r="D2801" s="57" t="s">
        <v>6581</v>
      </c>
      <c r="E2801" s="52" t="s">
        <v>6582</v>
      </c>
      <c r="F2801" s="53" t="str">
        <f t="shared" si="341"/>
        <v>102.811,36.326</v>
      </c>
      <c r="G2801" s="54" t="s">
        <v>795</v>
      </c>
      <c r="H2801" s="55" t="str">
        <f>"jingdian/"&amp;VLOOKUP(B2801,city!$C$4:$P$352,13,FALSE)&amp;"/"&amp;VLOOKUP(C2801,city!$D$4:$P$352,13,FALSE)&amp;"/jd/"&amp;K2801&amp;".jpg"</f>
        <v>jingdian/qinghai/haidong/jd/8.jpg</v>
      </c>
      <c r="I2801" s="55" t="str">
        <f t="shared" si="343"/>
        <v>11a,11b</v>
      </c>
      <c r="J2801" s="51">
        <f t="shared" si="346"/>
        <v>280</v>
      </c>
      <c r="K2801" s="51">
        <f>IF(VLOOKUP(J2800,city!$K$4:$L$352,2,0)&gt;K2800,K2800+1,1)</f>
        <v>8</v>
      </c>
      <c r="L2801" s="51">
        <v>1</v>
      </c>
      <c r="M2801" s="51" t="s">
        <v>629</v>
      </c>
      <c r="N2801" s="17">
        <v>102.81100000000001</v>
      </c>
      <c r="O2801" s="17">
        <v>36.326000000000001</v>
      </c>
      <c r="P2801" s="51" t="str">
        <f t="shared" si="347"/>
        <v/>
      </c>
      <c r="Q2801" s="51">
        <v>11</v>
      </c>
      <c r="R2801" s="51">
        <f t="shared" si="348"/>
        <v>11</v>
      </c>
      <c r="S2801" s="51" t="str">
        <f t="shared" si="344"/>
        <v>11a</v>
      </c>
      <c r="T2801" s="51" t="str">
        <f t="shared" si="345"/>
        <v>11b</v>
      </c>
    </row>
    <row r="2802" spans="1:20" ht="20" customHeight="1" x14ac:dyDescent="0.15">
      <c r="A2802" s="51">
        <f t="shared" si="342"/>
        <v>128009</v>
      </c>
      <c r="B2802" s="52" t="str">
        <f>VLOOKUP(J2802,city!$A$4:$D$352,3,0)</f>
        <v>青海</v>
      </c>
      <c r="C2802" s="52" t="str">
        <f>VLOOKUP(J2802,city!$A$4:$D$352,4,0)</f>
        <v>海东</v>
      </c>
      <c r="D2802" s="57" t="s">
        <v>6583</v>
      </c>
      <c r="E2802" s="52" t="s">
        <v>6584</v>
      </c>
      <c r="F2802" s="53" t="str">
        <f t="shared" si="341"/>
        <v>102.188,36.764</v>
      </c>
      <c r="G2802" s="54" t="s">
        <v>795</v>
      </c>
      <c r="H2802" s="55" t="str">
        <f>"jingdian/"&amp;VLOOKUP(B2802,city!$C$4:$P$352,13,FALSE)&amp;"/"&amp;VLOOKUP(C2802,city!$D$4:$P$352,13,FALSE)&amp;"/jd/"&amp;K2802&amp;".jpg"</f>
        <v>jingdian/qinghai/haidong/jd/9.jpg</v>
      </c>
      <c r="I2802" s="55" t="str">
        <f t="shared" si="343"/>
        <v>12a,12b</v>
      </c>
      <c r="J2802" s="51">
        <f t="shared" si="346"/>
        <v>280</v>
      </c>
      <c r="K2802" s="51">
        <f>IF(VLOOKUP(J2801,city!$K$4:$L$352,2,0)&gt;K2801,K2801+1,1)</f>
        <v>9</v>
      </c>
      <c r="L2802" s="51">
        <v>1</v>
      </c>
      <c r="M2802" s="51" t="s">
        <v>629</v>
      </c>
      <c r="N2802" s="17">
        <v>102.188</v>
      </c>
      <c r="O2802" s="17">
        <v>36.764000000000003</v>
      </c>
      <c r="P2802" s="51" t="str">
        <f t="shared" si="347"/>
        <v/>
      </c>
      <c r="Q2802" s="51">
        <v>12</v>
      </c>
      <c r="R2802" s="51">
        <f t="shared" si="348"/>
        <v>12</v>
      </c>
      <c r="S2802" s="51" t="str">
        <f t="shared" si="344"/>
        <v>12a</v>
      </c>
      <c r="T2802" s="51" t="str">
        <f t="shared" si="345"/>
        <v>12b</v>
      </c>
    </row>
    <row r="2803" spans="1:20" ht="20" customHeight="1" x14ac:dyDescent="0.15">
      <c r="A2803" s="51">
        <f t="shared" si="342"/>
        <v>128010</v>
      </c>
      <c r="B2803" s="52" t="str">
        <f>VLOOKUP(J2803,city!$A$4:$D$352,3,0)</f>
        <v>青海</v>
      </c>
      <c r="C2803" s="52" t="str">
        <f>VLOOKUP(J2803,city!$A$4:$D$352,4,0)</f>
        <v>海东</v>
      </c>
      <c r="D2803" s="57" t="s">
        <v>6585</v>
      </c>
      <c r="E2803" s="52" t="s">
        <v>6586</v>
      </c>
      <c r="F2803" s="53" t="str">
        <f t="shared" si="341"/>
        <v>101.885,36.697</v>
      </c>
      <c r="G2803" s="54" t="s">
        <v>795</v>
      </c>
      <c r="H2803" s="55" t="str">
        <f>"jingdian/"&amp;VLOOKUP(B2803,city!$C$4:$P$352,13,FALSE)&amp;"/"&amp;VLOOKUP(C2803,city!$D$4:$P$352,13,FALSE)&amp;"/jd/"&amp;K2803&amp;".jpg"</f>
        <v>jingdian/qinghai/haidong/jd/10.jpg</v>
      </c>
      <c r="I2803" s="55" t="str">
        <f t="shared" si="343"/>
        <v>29a,29b</v>
      </c>
      <c r="J2803" s="51">
        <f t="shared" si="346"/>
        <v>280</v>
      </c>
      <c r="K2803" s="51">
        <f>IF(VLOOKUP(J2802,city!$K$4:$L$352,2,0)&gt;K2802,K2802+1,1)</f>
        <v>10</v>
      </c>
      <c r="L2803" s="51">
        <v>1</v>
      </c>
      <c r="M2803" s="51" t="s">
        <v>629</v>
      </c>
      <c r="N2803" s="17">
        <v>101.88500000000001</v>
      </c>
      <c r="O2803" s="17">
        <v>36.697000000000003</v>
      </c>
      <c r="P2803" s="51" t="str">
        <f t="shared" si="347"/>
        <v>102.2107,36.4492</v>
      </c>
      <c r="Q2803" s="51">
        <v>29</v>
      </c>
      <c r="R2803" s="51">
        <f t="shared" si="348"/>
        <v>29</v>
      </c>
      <c r="S2803" s="51" t="str">
        <f t="shared" si="344"/>
        <v>29a</v>
      </c>
      <c r="T2803" s="51" t="str">
        <f t="shared" si="345"/>
        <v>29b</v>
      </c>
    </row>
    <row r="2804" spans="1:20" ht="20" customHeight="1" x14ac:dyDescent="0.15">
      <c r="A2804" s="51">
        <f t="shared" si="342"/>
        <v>128101</v>
      </c>
      <c r="B2804" s="52" t="str">
        <f>VLOOKUP(J2804,city!$A$4:$D$352,3,0)</f>
        <v>青海</v>
      </c>
      <c r="C2804" s="52" t="str">
        <f>VLOOKUP(J2804,city!$A$4:$D$352,4,0)</f>
        <v>海南</v>
      </c>
      <c r="D2804" s="57" t="s">
        <v>6587</v>
      </c>
      <c r="E2804" s="52" t="s">
        <v>6588</v>
      </c>
      <c r="F2804" s="53" t="str">
        <f t="shared" si="341"/>
        <v>100.478,36.656</v>
      </c>
      <c r="G2804" s="54" t="s">
        <v>795</v>
      </c>
      <c r="H2804" s="55" t="str">
        <f>"jingdian/"&amp;VLOOKUP(B2804,city!$C$4:$P$352,13,FALSE)&amp;"/"&amp;VLOOKUP(C2804,city!$D$4:$P$352,13,FALSE)&amp;"/jd/"&amp;K2804&amp;".jpg"</f>
        <v>jingdian/qinghai/hainan/jd/1.jpg</v>
      </c>
      <c r="I2804" s="55" t="str">
        <f t="shared" si="343"/>
        <v>2a,2b</v>
      </c>
      <c r="J2804" s="51">
        <f t="shared" si="346"/>
        <v>281</v>
      </c>
      <c r="K2804" s="51">
        <f>IF(VLOOKUP(J2803,city!$K$4:$L$352,2,0)&gt;K2803,K2803+1,1)</f>
        <v>1</v>
      </c>
      <c r="L2804" s="51">
        <v>1</v>
      </c>
      <c r="M2804" s="51" t="s">
        <v>465</v>
      </c>
      <c r="N2804" s="17">
        <v>100.47799999999999</v>
      </c>
      <c r="O2804" s="17">
        <v>36.655999999999999</v>
      </c>
      <c r="P2804" s="51" t="str">
        <f t="shared" si="347"/>
        <v/>
      </c>
      <c r="Q2804" s="51">
        <v>2</v>
      </c>
      <c r="R2804" s="51">
        <f t="shared" si="348"/>
        <v>2</v>
      </c>
      <c r="S2804" s="51" t="str">
        <f t="shared" si="344"/>
        <v>2a</v>
      </c>
      <c r="T2804" s="51" t="str">
        <f t="shared" si="345"/>
        <v>2b</v>
      </c>
    </row>
    <row r="2805" spans="1:20" ht="20" customHeight="1" x14ac:dyDescent="0.15">
      <c r="A2805" s="51">
        <f t="shared" si="342"/>
        <v>128102</v>
      </c>
      <c r="B2805" s="52" t="str">
        <f>VLOOKUP(J2805,city!$A$4:$D$352,3,0)</f>
        <v>青海</v>
      </c>
      <c r="C2805" s="52" t="str">
        <f>VLOOKUP(J2805,city!$A$4:$D$352,4,0)</f>
        <v>海南</v>
      </c>
      <c r="D2805" s="57" t="s">
        <v>6589</v>
      </c>
      <c r="E2805" s="52" t="s">
        <v>6590</v>
      </c>
      <c r="F2805" s="53" t="str">
        <f t="shared" si="341"/>
        <v>99.785,36.734</v>
      </c>
      <c r="G2805" s="54" t="s">
        <v>795</v>
      </c>
      <c r="H2805" s="55" t="str">
        <f>"jingdian/"&amp;VLOOKUP(B2805,city!$C$4:$P$352,13,FALSE)&amp;"/"&amp;VLOOKUP(C2805,city!$D$4:$P$352,13,FALSE)&amp;"/jd/"&amp;K2805&amp;".jpg"</f>
        <v>jingdian/qinghai/hainan/jd/2.jpg</v>
      </c>
      <c r="I2805" s="55" t="str">
        <f t="shared" si="343"/>
        <v>6a,6b</v>
      </c>
      <c r="J2805" s="51">
        <f t="shared" si="346"/>
        <v>281</v>
      </c>
      <c r="K2805" s="51">
        <f>IF(VLOOKUP(J2804,city!$K$4:$L$352,2,0)&gt;K2804,K2804+1,1)</f>
        <v>2</v>
      </c>
      <c r="L2805" s="51">
        <v>1</v>
      </c>
      <c r="M2805" s="51" t="s">
        <v>465</v>
      </c>
      <c r="N2805" s="17">
        <v>99.784999999999997</v>
      </c>
      <c r="O2805" s="17">
        <v>36.734000000000002</v>
      </c>
      <c r="P2805" s="51" t="str">
        <f t="shared" si="347"/>
        <v/>
      </c>
      <c r="Q2805" s="51">
        <v>6</v>
      </c>
      <c r="R2805" s="51">
        <f t="shared" si="348"/>
        <v>6</v>
      </c>
      <c r="S2805" s="51" t="str">
        <f t="shared" si="344"/>
        <v>6a</v>
      </c>
      <c r="T2805" s="51" t="str">
        <f t="shared" si="345"/>
        <v>6b</v>
      </c>
    </row>
    <row r="2806" spans="1:20" ht="20" customHeight="1" x14ac:dyDescent="0.15">
      <c r="A2806" s="51">
        <f t="shared" si="342"/>
        <v>128103</v>
      </c>
      <c r="B2806" s="52" t="str">
        <f>VLOOKUP(J2806,city!$A$4:$D$352,3,0)</f>
        <v>青海</v>
      </c>
      <c r="C2806" s="52" t="str">
        <f>VLOOKUP(J2806,city!$A$4:$D$352,4,0)</f>
        <v>海南</v>
      </c>
      <c r="D2806" s="52" t="s">
        <v>6591</v>
      </c>
      <c r="E2806" s="52" t="s">
        <v>6592</v>
      </c>
      <c r="F2806" s="53" t="str">
        <f t="shared" si="341"/>
        <v>101.588,36.145</v>
      </c>
      <c r="G2806" s="54" t="s">
        <v>795</v>
      </c>
      <c r="H2806" s="55" t="str">
        <f>"jingdian/"&amp;VLOOKUP(B2806,city!$C$4:$P$352,13,FALSE)&amp;"/"&amp;VLOOKUP(C2806,city!$D$4:$P$352,13,FALSE)&amp;"/jd/"&amp;K2806&amp;".jpg"</f>
        <v>jingdian/qinghai/hainan/jd/3.jpg</v>
      </c>
      <c r="I2806" s="55" t="str">
        <f t="shared" si="343"/>
        <v>2a,2b</v>
      </c>
      <c r="J2806" s="51">
        <f t="shared" si="346"/>
        <v>281</v>
      </c>
      <c r="K2806" s="51">
        <f>IF(VLOOKUP(J2805,city!$K$4:$L$352,2,0)&gt;K2805,K2805+1,1)</f>
        <v>3</v>
      </c>
      <c r="L2806" s="51">
        <v>1</v>
      </c>
      <c r="M2806" s="51" t="s">
        <v>465</v>
      </c>
      <c r="N2806" s="17">
        <v>101.58799999999999</v>
      </c>
      <c r="O2806" s="17">
        <v>36.145000000000003</v>
      </c>
      <c r="P2806" s="51" t="str">
        <f t="shared" si="347"/>
        <v/>
      </c>
      <c r="Q2806" s="51">
        <v>2</v>
      </c>
      <c r="R2806" s="51">
        <f t="shared" si="348"/>
        <v>2</v>
      </c>
      <c r="S2806" s="51" t="str">
        <f t="shared" si="344"/>
        <v>2a</v>
      </c>
      <c r="T2806" s="51" t="str">
        <f t="shared" si="345"/>
        <v>2b</v>
      </c>
    </row>
    <row r="2807" spans="1:20" ht="20" customHeight="1" x14ac:dyDescent="0.15">
      <c r="A2807" s="51">
        <f t="shared" si="342"/>
        <v>128104</v>
      </c>
      <c r="B2807" s="52" t="str">
        <f>VLOOKUP(J2807,city!$A$4:$D$352,3,0)</f>
        <v>青海</v>
      </c>
      <c r="C2807" s="52" t="str">
        <f>VLOOKUP(J2807,city!$A$4:$D$352,4,0)</f>
        <v>海南</v>
      </c>
      <c r="D2807" s="57" t="s">
        <v>6593</v>
      </c>
      <c r="E2807" s="52" t="s">
        <v>6594</v>
      </c>
      <c r="F2807" s="53" t="str">
        <f t="shared" si="341"/>
        <v>99.625,36.742</v>
      </c>
      <c r="G2807" s="54" t="s">
        <v>795</v>
      </c>
      <c r="H2807" s="55" t="str">
        <f>"jingdian/"&amp;VLOOKUP(B2807,city!$C$4:$P$352,13,FALSE)&amp;"/"&amp;VLOOKUP(C2807,city!$D$4:$P$352,13,FALSE)&amp;"/jd/"&amp;K2807&amp;".jpg"</f>
        <v>jingdian/qinghai/hainan/jd/4.jpg</v>
      </c>
      <c r="I2807" s="55" t="str">
        <f t="shared" si="343"/>
        <v>11a,11b</v>
      </c>
      <c r="J2807" s="51">
        <f t="shared" si="346"/>
        <v>281</v>
      </c>
      <c r="K2807" s="51">
        <f>IF(VLOOKUP(J2806,city!$K$4:$L$352,2,0)&gt;K2806,K2806+1,1)</f>
        <v>4</v>
      </c>
      <c r="L2807" s="51">
        <v>1</v>
      </c>
      <c r="M2807" s="51" t="s">
        <v>465</v>
      </c>
      <c r="N2807" s="17">
        <v>99.625</v>
      </c>
      <c r="O2807" s="17">
        <v>36.741999999999997</v>
      </c>
      <c r="P2807" s="51" t="str">
        <f t="shared" si="347"/>
        <v/>
      </c>
      <c r="Q2807" s="51">
        <v>11</v>
      </c>
      <c r="R2807" s="51">
        <f t="shared" si="348"/>
        <v>11</v>
      </c>
      <c r="S2807" s="51" t="str">
        <f t="shared" si="344"/>
        <v>11a</v>
      </c>
      <c r="T2807" s="51" t="str">
        <f t="shared" si="345"/>
        <v>11b</v>
      </c>
    </row>
    <row r="2808" spans="1:20" ht="20" customHeight="1" x14ac:dyDescent="0.15">
      <c r="A2808" s="51">
        <f t="shared" si="342"/>
        <v>128105</v>
      </c>
      <c r="B2808" s="52" t="str">
        <f>VLOOKUP(J2808,city!$A$4:$D$352,3,0)</f>
        <v>青海</v>
      </c>
      <c r="C2808" s="52" t="str">
        <f>VLOOKUP(J2808,city!$A$4:$D$352,4,0)</f>
        <v>海南</v>
      </c>
      <c r="D2808" s="57" t="s">
        <v>6595</v>
      </c>
      <c r="E2808" s="52" t="s">
        <v>6596</v>
      </c>
      <c r="F2808" s="53" t="str">
        <f t="shared" si="341"/>
        <v>101.516,36.342</v>
      </c>
      <c r="G2808" s="54" t="s">
        <v>795</v>
      </c>
      <c r="H2808" s="55" t="str">
        <f>"jingdian/"&amp;VLOOKUP(B2808,city!$C$4:$P$352,13,FALSE)&amp;"/"&amp;VLOOKUP(C2808,city!$D$4:$P$352,13,FALSE)&amp;"/jd/"&amp;K2808&amp;".jpg"</f>
        <v>jingdian/qinghai/hainan/jd/5.jpg</v>
      </c>
      <c r="I2808" s="55" t="str">
        <f t="shared" si="343"/>
        <v>11a,11b</v>
      </c>
      <c r="J2808" s="51">
        <f t="shared" si="346"/>
        <v>281</v>
      </c>
      <c r="K2808" s="51">
        <f>IF(VLOOKUP(J2807,city!$K$4:$L$352,2,0)&gt;K2807,K2807+1,1)</f>
        <v>5</v>
      </c>
      <c r="L2808" s="51">
        <v>1</v>
      </c>
      <c r="M2808" s="51" t="s">
        <v>465</v>
      </c>
      <c r="N2808" s="17">
        <v>101.51600000000001</v>
      </c>
      <c r="O2808" s="17">
        <v>36.341999999999999</v>
      </c>
      <c r="P2808" s="51" t="str">
        <f t="shared" si="347"/>
        <v/>
      </c>
      <c r="Q2808" s="51">
        <v>11</v>
      </c>
      <c r="R2808" s="51">
        <f t="shared" si="348"/>
        <v>11</v>
      </c>
      <c r="S2808" s="51" t="str">
        <f t="shared" si="344"/>
        <v>11a</v>
      </c>
      <c r="T2808" s="51" t="str">
        <f t="shared" si="345"/>
        <v>11b</v>
      </c>
    </row>
    <row r="2809" spans="1:20" ht="20" customHeight="1" x14ac:dyDescent="0.15">
      <c r="A2809" s="51">
        <f t="shared" si="342"/>
        <v>128106</v>
      </c>
      <c r="B2809" s="52" t="str">
        <f>VLOOKUP(J2809,city!$A$4:$D$352,3,0)</f>
        <v>青海</v>
      </c>
      <c r="C2809" s="52" t="str">
        <f>VLOOKUP(J2809,city!$A$4:$D$352,4,0)</f>
        <v>海南</v>
      </c>
      <c r="D2809" s="57" t="s">
        <v>6597</v>
      </c>
      <c r="E2809" s="52" t="s">
        <v>6598</v>
      </c>
      <c r="F2809" s="53" t="str">
        <f t="shared" si="341"/>
        <v>101.426,36.055</v>
      </c>
      <c r="G2809" s="54" t="s">
        <v>795</v>
      </c>
      <c r="H2809" s="55" t="str">
        <f>"jingdian/"&amp;VLOOKUP(B2809,city!$C$4:$P$352,13,FALSE)&amp;"/"&amp;VLOOKUP(C2809,city!$D$4:$P$352,13,FALSE)&amp;"/jd/"&amp;K2809&amp;".jpg"</f>
        <v>jingdian/qinghai/hainan/jd/6.jpg</v>
      </c>
      <c r="I2809" s="55" t="str">
        <f t="shared" si="343"/>
        <v>32a,32b</v>
      </c>
      <c r="J2809" s="51">
        <f t="shared" si="346"/>
        <v>281</v>
      </c>
      <c r="K2809" s="51">
        <f>IF(VLOOKUP(J2808,city!$K$4:$L$352,2,0)&gt;K2808,K2808+1,1)</f>
        <v>6</v>
      </c>
      <c r="L2809" s="51">
        <v>1</v>
      </c>
      <c r="M2809" s="51" t="s">
        <v>465</v>
      </c>
      <c r="N2809" s="17">
        <v>101.426</v>
      </c>
      <c r="O2809" s="17">
        <v>36.055</v>
      </c>
      <c r="P2809" s="51" t="str">
        <f t="shared" si="347"/>
        <v/>
      </c>
      <c r="Q2809" s="51">
        <v>32</v>
      </c>
      <c r="R2809" s="51" t="e">
        <f t="shared" si="348"/>
        <v>#N/A</v>
      </c>
      <c r="S2809" s="51" t="str">
        <f t="shared" si="344"/>
        <v>32a</v>
      </c>
      <c r="T2809" s="51" t="str">
        <f t="shared" si="345"/>
        <v>32b</v>
      </c>
    </row>
    <row r="2810" spans="1:20" ht="20" customHeight="1" x14ac:dyDescent="0.15">
      <c r="A2810" s="51">
        <f t="shared" si="342"/>
        <v>128107</v>
      </c>
      <c r="B2810" s="52" t="str">
        <f>VLOOKUP(J2810,city!$A$4:$D$352,3,0)</f>
        <v>青海</v>
      </c>
      <c r="C2810" s="52" t="str">
        <f>VLOOKUP(J2810,city!$A$4:$D$352,4,0)</f>
        <v>海南</v>
      </c>
      <c r="D2810" s="57" t="s">
        <v>6599</v>
      </c>
      <c r="E2810" s="52" t="s">
        <v>6600</v>
      </c>
      <c r="F2810" s="53" t="str">
        <f t="shared" si="341"/>
        <v>99.606,36.998</v>
      </c>
      <c r="G2810" s="54" t="s">
        <v>795</v>
      </c>
      <c r="H2810" s="55" t="str">
        <f>"jingdian/"&amp;VLOOKUP(B2810,city!$C$4:$P$352,13,FALSE)&amp;"/"&amp;VLOOKUP(C2810,city!$D$4:$P$352,13,FALSE)&amp;"/jd/"&amp;K2810&amp;".jpg"</f>
        <v>jingdian/qinghai/hainan/jd/7.jpg</v>
      </c>
      <c r="I2810" s="55" t="str">
        <f t="shared" si="343"/>
        <v>6a,6b</v>
      </c>
      <c r="J2810" s="51">
        <f t="shared" si="346"/>
        <v>281</v>
      </c>
      <c r="K2810" s="51">
        <f>IF(VLOOKUP(J2809,city!$K$4:$L$352,2,0)&gt;K2809,K2809+1,1)</f>
        <v>7</v>
      </c>
      <c r="L2810" s="51">
        <v>1</v>
      </c>
      <c r="M2810" s="51" t="s">
        <v>465</v>
      </c>
      <c r="N2810" s="17">
        <v>99.605999999999995</v>
      </c>
      <c r="O2810" s="17">
        <v>36.997999999999998</v>
      </c>
      <c r="P2810" s="51" t="str">
        <f t="shared" si="347"/>
        <v/>
      </c>
      <c r="Q2810" s="51">
        <v>6</v>
      </c>
      <c r="R2810" s="51">
        <f t="shared" si="348"/>
        <v>6</v>
      </c>
      <c r="S2810" s="51" t="str">
        <f t="shared" si="344"/>
        <v>6a</v>
      </c>
      <c r="T2810" s="51" t="str">
        <f t="shared" si="345"/>
        <v>6b</v>
      </c>
    </row>
    <row r="2811" spans="1:20" ht="20" customHeight="1" x14ac:dyDescent="0.15">
      <c r="A2811" s="51">
        <f t="shared" si="342"/>
        <v>128108</v>
      </c>
      <c r="B2811" s="52" t="str">
        <f>VLOOKUP(J2811,city!$A$4:$D$352,3,0)</f>
        <v>青海</v>
      </c>
      <c r="C2811" s="52" t="str">
        <f>VLOOKUP(J2811,city!$A$4:$D$352,4,0)</f>
        <v>海南</v>
      </c>
      <c r="D2811" s="57" t="s">
        <v>6601</v>
      </c>
      <c r="E2811" s="52" t="s">
        <v>6602</v>
      </c>
      <c r="F2811" s="53" t="str">
        <f t="shared" si="341"/>
        <v>99.619,36.953</v>
      </c>
      <c r="G2811" s="54" t="s">
        <v>795</v>
      </c>
      <c r="H2811" s="55" t="str">
        <f>"jingdian/"&amp;VLOOKUP(B2811,city!$C$4:$P$352,13,FALSE)&amp;"/"&amp;VLOOKUP(C2811,city!$D$4:$P$352,13,FALSE)&amp;"/jd/"&amp;K2811&amp;".jpg"</f>
        <v>jingdian/qinghai/hainan/jd/8.jpg</v>
      </c>
      <c r="I2811" s="55" t="str">
        <f t="shared" si="343"/>
        <v>12a,12b</v>
      </c>
      <c r="J2811" s="51">
        <f t="shared" si="346"/>
        <v>281</v>
      </c>
      <c r="K2811" s="51">
        <f>IF(VLOOKUP(J2810,city!$K$4:$L$352,2,0)&gt;K2810,K2810+1,1)</f>
        <v>8</v>
      </c>
      <c r="L2811" s="51">
        <v>1</v>
      </c>
      <c r="M2811" s="51" t="s">
        <v>465</v>
      </c>
      <c r="N2811" s="17">
        <v>99.619</v>
      </c>
      <c r="O2811" s="17">
        <v>36.953000000000003</v>
      </c>
      <c r="P2811" s="51" t="str">
        <f t="shared" si="347"/>
        <v/>
      </c>
      <c r="Q2811" s="51">
        <v>12</v>
      </c>
      <c r="R2811" s="51">
        <f t="shared" si="348"/>
        <v>12</v>
      </c>
      <c r="S2811" s="51" t="str">
        <f t="shared" si="344"/>
        <v>12a</v>
      </c>
      <c r="T2811" s="51" t="str">
        <f t="shared" si="345"/>
        <v>12b</v>
      </c>
    </row>
    <row r="2812" spans="1:20" ht="20" customHeight="1" x14ac:dyDescent="0.15">
      <c r="A2812" s="51">
        <f t="shared" si="342"/>
        <v>128109</v>
      </c>
      <c r="B2812" s="52" t="str">
        <f>VLOOKUP(J2812,city!$A$4:$D$352,3,0)</f>
        <v>青海</v>
      </c>
      <c r="C2812" s="52" t="str">
        <f>VLOOKUP(J2812,city!$A$4:$D$352,4,0)</f>
        <v>海南</v>
      </c>
      <c r="D2812" s="57" t="s">
        <v>6603</v>
      </c>
      <c r="E2812" s="52" t="s">
        <v>6604</v>
      </c>
      <c r="F2812" s="53" t="str">
        <f t="shared" ref="F2812:F2875" si="349">N2812&amp;","&amp;O2812</f>
        <v>101.537,36.251</v>
      </c>
      <c r="G2812" s="54" t="s">
        <v>795</v>
      </c>
      <c r="H2812" s="55" t="str">
        <f>"jingdian/"&amp;VLOOKUP(B2812,city!$C$4:$P$352,13,FALSE)&amp;"/"&amp;VLOOKUP(C2812,city!$D$4:$P$352,13,FALSE)&amp;"/jd/"&amp;K2812&amp;".jpg"</f>
        <v>jingdian/qinghai/hainan/jd/9.jpg</v>
      </c>
      <c r="I2812" s="55" t="str">
        <f t="shared" si="343"/>
        <v>6a,6b</v>
      </c>
      <c r="J2812" s="51">
        <f t="shared" si="346"/>
        <v>281</v>
      </c>
      <c r="K2812" s="51">
        <f>IF(VLOOKUP(J2811,city!$K$4:$L$352,2,0)&gt;K2811,K2811+1,1)</f>
        <v>9</v>
      </c>
      <c r="L2812" s="51">
        <v>1</v>
      </c>
      <c r="M2812" s="51" t="s">
        <v>465</v>
      </c>
      <c r="N2812" s="17">
        <v>101.53700000000001</v>
      </c>
      <c r="O2812" s="17">
        <v>36.250999999999998</v>
      </c>
      <c r="P2812" s="51" t="str">
        <f t="shared" si="347"/>
        <v/>
      </c>
      <c r="Q2812" s="51">
        <v>6</v>
      </c>
      <c r="R2812" s="51">
        <f t="shared" si="348"/>
        <v>6</v>
      </c>
      <c r="S2812" s="51" t="str">
        <f t="shared" si="344"/>
        <v>6a</v>
      </c>
      <c r="T2812" s="51" t="str">
        <f t="shared" si="345"/>
        <v>6b</v>
      </c>
    </row>
    <row r="2813" spans="1:20" ht="20" customHeight="1" x14ac:dyDescent="0.15">
      <c r="A2813" s="51">
        <f t="shared" si="342"/>
        <v>128110</v>
      </c>
      <c r="B2813" s="52" t="str">
        <f>VLOOKUP(J2813,city!$A$4:$D$352,3,0)</f>
        <v>青海</v>
      </c>
      <c r="C2813" s="52" t="str">
        <f>VLOOKUP(J2813,city!$A$4:$D$352,4,0)</f>
        <v>海南</v>
      </c>
      <c r="D2813" s="57" t="s">
        <v>6605</v>
      </c>
      <c r="E2813" s="52" t="s">
        <v>6606</v>
      </c>
      <c r="F2813" s="53" t="str">
        <f t="shared" si="349"/>
        <v>100.502,36.584</v>
      </c>
      <c r="G2813" s="54" t="s">
        <v>795</v>
      </c>
      <c r="H2813" s="55" t="str">
        <f>"jingdian/"&amp;VLOOKUP(B2813,city!$C$4:$P$352,13,FALSE)&amp;"/"&amp;VLOOKUP(C2813,city!$D$4:$P$352,13,FALSE)&amp;"/jd/"&amp;K2813&amp;".jpg"</f>
        <v>jingdian/qinghai/hainan/jd/10.jpg</v>
      </c>
      <c r="I2813" s="55" t="str">
        <f t="shared" si="343"/>
        <v>32a,32b</v>
      </c>
      <c r="J2813" s="51">
        <f t="shared" si="346"/>
        <v>281</v>
      </c>
      <c r="K2813" s="51">
        <f>IF(VLOOKUP(J2812,city!$K$4:$L$352,2,0)&gt;K2812,K2812+1,1)</f>
        <v>10</v>
      </c>
      <c r="L2813" s="51">
        <v>1</v>
      </c>
      <c r="M2813" s="51" t="s">
        <v>465</v>
      </c>
      <c r="N2813" s="17">
        <v>100.502</v>
      </c>
      <c r="O2813" s="17">
        <v>36.584000000000003</v>
      </c>
      <c r="P2813" s="51" t="str">
        <f t="shared" si="347"/>
        <v>100.5682,36.546</v>
      </c>
      <c r="Q2813" s="51">
        <v>32</v>
      </c>
      <c r="R2813" s="51">
        <f t="shared" si="348"/>
        <v>6</v>
      </c>
      <c r="S2813" s="51" t="str">
        <f t="shared" si="344"/>
        <v>32a</v>
      </c>
      <c r="T2813" s="51" t="str">
        <f t="shared" si="345"/>
        <v>32b</v>
      </c>
    </row>
    <row r="2814" spans="1:20" ht="20" customHeight="1" x14ac:dyDescent="0.15">
      <c r="A2814" s="51">
        <f t="shared" si="342"/>
        <v>128201</v>
      </c>
      <c r="B2814" s="52" t="str">
        <f>VLOOKUP(J2814,city!$A$4:$D$352,3,0)</f>
        <v>青海</v>
      </c>
      <c r="C2814" s="52" t="str">
        <f>VLOOKUP(J2814,city!$A$4:$D$352,4,0)</f>
        <v>海西</v>
      </c>
      <c r="D2814" s="57" t="s">
        <v>6607</v>
      </c>
      <c r="E2814" s="52" t="s">
        <v>6608</v>
      </c>
      <c r="F2814" s="53" t="str">
        <f t="shared" si="349"/>
        <v>99.155,36.666</v>
      </c>
      <c r="G2814" s="54" t="s">
        <v>795</v>
      </c>
      <c r="H2814" s="55" t="str">
        <f>"jingdian/"&amp;VLOOKUP(B2814,city!$C$4:$P$352,13,FALSE)&amp;"/"&amp;VLOOKUP(C2814,city!$D$4:$P$352,13,FALSE)&amp;"/jd/"&amp;K2814&amp;".jpg"</f>
        <v>jingdian/qinghai/haixi/jd/1.jpg</v>
      </c>
      <c r="I2814" s="55" t="str">
        <f t="shared" si="343"/>
        <v>6a,6b</v>
      </c>
      <c r="J2814" s="51">
        <f t="shared" si="346"/>
        <v>282</v>
      </c>
      <c r="K2814" s="51">
        <f>IF(VLOOKUP(J2813,city!$K$4:$L$352,2,0)&gt;K2813,K2813+1,1)</f>
        <v>1</v>
      </c>
      <c r="L2814" s="51">
        <v>1</v>
      </c>
      <c r="M2814" s="51" t="s">
        <v>631</v>
      </c>
      <c r="N2814" s="17">
        <v>99.155000000000001</v>
      </c>
      <c r="O2814" s="17">
        <v>36.665999999999997</v>
      </c>
      <c r="P2814" s="51" t="str">
        <f t="shared" si="347"/>
        <v/>
      </c>
      <c r="Q2814" s="51">
        <v>6</v>
      </c>
      <c r="R2814" s="51">
        <f t="shared" si="348"/>
        <v>6</v>
      </c>
      <c r="S2814" s="51" t="str">
        <f t="shared" si="344"/>
        <v>6a</v>
      </c>
      <c r="T2814" s="51" t="str">
        <f t="shared" si="345"/>
        <v>6b</v>
      </c>
    </row>
    <row r="2815" spans="1:20" ht="20" customHeight="1" x14ac:dyDescent="0.15">
      <c r="A2815" s="51">
        <f t="shared" si="342"/>
        <v>128202</v>
      </c>
      <c r="B2815" s="52" t="str">
        <f>VLOOKUP(J2815,city!$A$4:$D$352,3,0)</f>
        <v>青海</v>
      </c>
      <c r="C2815" s="52" t="str">
        <f>VLOOKUP(J2815,city!$A$4:$D$352,4,0)</f>
        <v>海西</v>
      </c>
      <c r="D2815" s="57" t="s">
        <v>6609</v>
      </c>
      <c r="E2815" s="52" t="s">
        <v>6610</v>
      </c>
      <c r="F2815" s="53" t="str">
        <f t="shared" si="349"/>
        <v>91.603,37.586</v>
      </c>
      <c r="G2815" s="54" t="s">
        <v>795</v>
      </c>
      <c r="H2815" s="55" t="str">
        <f>"jingdian/"&amp;VLOOKUP(B2815,city!$C$4:$P$352,13,FALSE)&amp;"/"&amp;VLOOKUP(C2815,city!$D$4:$P$352,13,FALSE)&amp;"/jd/"&amp;K2815&amp;".jpg"</f>
        <v>jingdian/qinghai/haixi/jd/2.jpg</v>
      </c>
      <c r="I2815" s="55" t="str">
        <f t="shared" si="343"/>
        <v>28a,28b</v>
      </c>
      <c r="J2815" s="51">
        <f t="shared" si="346"/>
        <v>282</v>
      </c>
      <c r="K2815" s="51">
        <f>IF(VLOOKUP(J2814,city!$K$4:$L$352,2,0)&gt;K2814,K2814+1,1)</f>
        <v>2</v>
      </c>
      <c r="L2815" s="51">
        <v>1</v>
      </c>
      <c r="M2815" s="51" t="s">
        <v>631</v>
      </c>
      <c r="N2815" s="17">
        <v>91.602999999999994</v>
      </c>
      <c r="O2815" s="17">
        <v>37.585999999999999</v>
      </c>
      <c r="P2815" s="51" t="str">
        <f t="shared" si="347"/>
        <v/>
      </c>
      <c r="Q2815" s="51">
        <v>28</v>
      </c>
      <c r="R2815" s="51" t="e">
        <f t="shared" si="348"/>
        <v>#N/A</v>
      </c>
      <c r="S2815" s="51" t="str">
        <f t="shared" si="344"/>
        <v>28a</v>
      </c>
      <c r="T2815" s="51" t="str">
        <f t="shared" si="345"/>
        <v>28b</v>
      </c>
    </row>
    <row r="2816" spans="1:20" ht="20" customHeight="1" x14ac:dyDescent="0.15">
      <c r="A2816" s="51">
        <f t="shared" si="342"/>
        <v>128203</v>
      </c>
      <c r="B2816" s="52" t="str">
        <f>VLOOKUP(J2816,city!$A$4:$D$352,3,0)</f>
        <v>青海</v>
      </c>
      <c r="C2816" s="52" t="str">
        <f>VLOOKUP(J2816,city!$A$4:$D$352,4,0)</f>
        <v>海西</v>
      </c>
      <c r="D2816" s="57" t="s">
        <v>6611</v>
      </c>
      <c r="E2816" s="52" t="s">
        <v>6612</v>
      </c>
      <c r="F2816" s="53" t="str">
        <f t="shared" si="349"/>
        <v>94.067,35.663</v>
      </c>
      <c r="G2816" s="54" t="s">
        <v>795</v>
      </c>
      <c r="H2816" s="55" t="str">
        <f>"jingdian/"&amp;VLOOKUP(B2816,city!$C$4:$P$352,13,FALSE)&amp;"/"&amp;VLOOKUP(C2816,city!$D$4:$P$352,13,FALSE)&amp;"/jd/"&amp;K2816&amp;".jpg"</f>
        <v>jingdian/qinghai/haixi/jd/3.jpg</v>
      </c>
      <c r="I2816" s="55" t="str">
        <f t="shared" si="343"/>
        <v>11a,11b</v>
      </c>
      <c r="J2816" s="51">
        <f t="shared" si="346"/>
        <v>282</v>
      </c>
      <c r="K2816" s="51">
        <f>IF(VLOOKUP(J2815,city!$K$4:$L$352,2,0)&gt;K2815,K2815+1,1)</f>
        <v>3</v>
      </c>
      <c r="L2816" s="51">
        <v>1</v>
      </c>
      <c r="M2816" s="51" t="s">
        <v>631</v>
      </c>
      <c r="N2816" s="17">
        <v>94.066999999999993</v>
      </c>
      <c r="O2816" s="17">
        <v>35.662999999999997</v>
      </c>
      <c r="P2816" s="51" t="str">
        <f t="shared" si="347"/>
        <v/>
      </c>
      <c r="Q2816" s="51">
        <v>11</v>
      </c>
      <c r="R2816" s="51">
        <f t="shared" si="348"/>
        <v>11</v>
      </c>
      <c r="S2816" s="51" t="str">
        <f t="shared" si="344"/>
        <v>11a</v>
      </c>
      <c r="T2816" s="51" t="str">
        <f t="shared" si="345"/>
        <v>11b</v>
      </c>
    </row>
    <row r="2817" spans="1:20" ht="20" customHeight="1" x14ac:dyDescent="0.15">
      <c r="A2817" s="51">
        <f t="shared" si="342"/>
        <v>128204</v>
      </c>
      <c r="B2817" s="52" t="str">
        <f>VLOOKUP(J2817,city!$A$4:$D$352,3,0)</f>
        <v>青海</v>
      </c>
      <c r="C2817" s="52" t="str">
        <f>VLOOKUP(J2817,city!$A$4:$D$352,4,0)</f>
        <v>海西</v>
      </c>
      <c r="D2817" s="57" t="s">
        <v>6613</v>
      </c>
      <c r="E2817" s="52" t="s">
        <v>6614</v>
      </c>
      <c r="F2817" s="53" t="str">
        <f t="shared" si="349"/>
        <v>94.932,36.412</v>
      </c>
      <c r="G2817" s="54" t="s">
        <v>795</v>
      </c>
      <c r="H2817" s="55" t="str">
        <f>"jingdian/"&amp;VLOOKUP(B2817,city!$C$4:$P$352,13,FALSE)&amp;"/"&amp;VLOOKUP(C2817,city!$D$4:$P$352,13,FALSE)&amp;"/jd/"&amp;K2817&amp;".jpg"</f>
        <v>jingdian/qinghai/haixi/jd/4.jpg</v>
      </c>
      <c r="I2817" s="55" t="str">
        <f t="shared" si="343"/>
        <v>32a,32b</v>
      </c>
      <c r="J2817" s="51">
        <f t="shared" si="346"/>
        <v>282</v>
      </c>
      <c r="K2817" s="51">
        <f>IF(VLOOKUP(J2816,city!$K$4:$L$352,2,0)&gt;K2816,K2816+1,1)</f>
        <v>4</v>
      </c>
      <c r="L2817" s="51">
        <v>1</v>
      </c>
      <c r="M2817" s="51" t="s">
        <v>631</v>
      </c>
      <c r="N2817" s="17">
        <v>94.932000000000002</v>
      </c>
      <c r="O2817" s="17">
        <v>36.411999999999999</v>
      </c>
      <c r="P2817" s="51" t="str">
        <f t="shared" si="347"/>
        <v/>
      </c>
      <c r="Q2817" s="51">
        <v>32</v>
      </c>
      <c r="R2817" s="51" t="e">
        <f t="shared" si="348"/>
        <v>#N/A</v>
      </c>
      <c r="S2817" s="51" t="str">
        <f t="shared" si="344"/>
        <v>32a</v>
      </c>
      <c r="T2817" s="51" t="str">
        <f t="shared" si="345"/>
        <v>32b</v>
      </c>
    </row>
    <row r="2818" spans="1:20" ht="20" customHeight="1" x14ac:dyDescent="0.15">
      <c r="A2818" s="51">
        <f t="shared" si="342"/>
        <v>128205</v>
      </c>
      <c r="B2818" s="52" t="str">
        <f>VLOOKUP(J2818,city!$A$4:$D$352,3,0)</f>
        <v>青海</v>
      </c>
      <c r="C2818" s="52" t="str">
        <f>VLOOKUP(J2818,city!$A$4:$D$352,4,0)</f>
        <v>海西</v>
      </c>
      <c r="D2818" s="57" t="s">
        <v>6615</v>
      </c>
      <c r="E2818" s="52" t="s">
        <v>6616</v>
      </c>
      <c r="F2818" s="53" t="str">
        <f t="shared" si="349"/>
        <v>94.917,36.413</v>
      </c>
      <c r="G2818" s="54" t="s">
        <v>795</v>
      </c>
      <c r="H2818" s="55" t="str">
        <f>"jingdian/"&amp;VLOOKUP(B2818,city!$C$4:$P$352,13,FALSE)&amp;"/"&amp;VLOOKUP(C2818,city!$D$4:$P$352,13,FALSE)&amp;"/jd/"&amp;K2818&amp;".jpg"</f>
        <v>jingdian/qinghai/haixi/jd/5.jpg</v>
      </c>
      <c r="I2818" s="55" t="str">
        <f t="shared" si="343"/>
        <v>11a,11b</v>
      </c>
      <c r="J2818" s="51">
        <f t="shared" si="346"/>
        <v>282</v>
      </c>
      <c r="K2818" s="51">
        <f>IF(VLOOKUP(J2817,city!$K$4:$L$352,2,0)&gt;K2817,K2817+1,1)</f>
        <v>5</v>
      </c>
      <c r="L2818" s="51">
        <v>1</v>
      </c>
      <c r="M2818" s="51" t="s">
        <v>631</v>
      </c>
      <c r="N2818" s="17">
        <v>94.917000000000002</v>
      </c>
      <c r="O2818" s="17">
        <v>36.412999999999997</v>
      </c>
      <c r="P2818" s="51" t="str">
        <f t="shared" si="347"/>
        <v/>
      </c>
      <c r="Q2818" s="51">
        <v>11</v>
      </c>
      <c r="R2818" s="51">
        <f t="shared" si="348"/>
        <v>11</v>
      </c>
      <c r="S2818" s="51" t="str">
        <f t="shared" si="344"/>
        <v>11a</v>
      </c>
      <c r="T2818" s="51" t="str">
        <f t="shared" si="345"/>
        <v>11b</v>
      </c>
    </row>
    <row r="2819" spans="1:20" ht="20" customHeight="1" x14ac:dyDescent="0.15">
      <c r="A2819" s="51">
        <f t="shared" si="342"/>
        <v>128206</v>
      </c>
      <c r="B2819" s="52" t="str">
        <f>VLOOKUP(J2819,city!$A$4:$D$352,3,0)</f>
        <v>青海</v>
      </c>
      <c r="C2819" s="52" t="str">
        <f>VLOOKUP(J2819,city!$A$4:$D$352,4,0)</f>
        <v>海西</v>
      </c>
      <c r="D2819" s="57" t="s">
        <v>6617</v>
      </c>
      <c r="E2819" s="52" t="s">
        <v>6618</v>
      </c>
      <c r="F2819" s="53" t="str">
        <f t="shared" si="349"/>
        <v>96.941,37.145</v>
      </c>
      <c r="G2819" s="54" t="s">
        <v>795</v>
      </c>
      <c r="H2819" s="55" t="str">
        <f>"jingdian/"&amp;VLOOKUP(B2819,city!$C$4:$P$352,13,FALSE)&amp;"/"&amp;VLOOKUP(C2819,city!$D$4:$P$352,13,FALSE)&amp;"/jd/"&amp;K2819&amp;".jpg"</f>
        <v>jingdian/qinghai/haixi/jd/6.jpg</v>
      </c>
      <c r="I2819" s="55" t="str">
        <f t="shared" si="343"/>
        <v>6a,6b</v>
      </c>
      <c r="J2819" s="51">
        <f t="shared" si="346"/>
        <v>282</v>
      </c>
      <c r="K2819" s="51">
        <f>IF(VLOOKUP(J2818,city!$K$4:$L$352,2,0)&gt;K2818,K2818+1,1)</f>
        <v>6</v>
      </c>
      <c r="L2819" s="51">
        <v>1</v>
      </c>
      <c r="M2819" s="51" t="s">
        <v>631</v>
      </c>
      <c r="N2819" s="17">
        <v>96.941000000000003</v>
      </c>
      <c r="O2819" s="17">
        <v>37.145000000000003</v>
      </c>
      <c r="P2819" s="51" t="str">
        <f t="shared" si="347"/>
        <v/>
      </c>
      <c r="Q2819" s="51">
        <v>6</v>
      </c>
      <c r="R2819" s="51">
        <f t="shared" si="348"/>
        <v>6</v>
      </c>
      <c r="S2819" s="51" t="str">
        <f t="shared" si="344"/>
        <v>6a</v>
      </c>
      <c r="T2819" s="51" t="str">
        <f t="shared" si="345"/>
        <v>6b</v>
      </c>
    </row>
    <row r="2820" spans="1:20" ht="20" customHeight="1" x14ac:dyDescent="0.15">
      <c r="A2820" s="51">
        <f t="shared" ref="A2820:A2883" si="350">100000+J2820*100+K2820</f>
        <v>128207</v>
      </c>
      <c r="B2820" s="52" t="str">
        <f>VLOOKUP(J2820,city!$A$4:$D$352,3,0)</f>
        <v>青海</v>
      </c>
      <c r="C2820" s="52" t="str">
        <f>VLOOKUP(J2820,city!$A$4:$D$352,4,0)</f>
        <v>海西</v>
      </c>
      <c r="D2820" s="57" t="s">
        <v>6619</v>
      </c>
      <c r="E2820" s="52" t="s">
        <v>6620</v>
      </c>
      <c r="F2820" s="53" t="str">
        <f t="shared" si="349"/>
        <v>92.411,34.241</v>
      </c>
      <c r="G2820" s="54" t="s">
        <v>795</v>
      </c>
      <c r="H2820" s="55" t="str">
        <f>"jingdian/"&amp;VLOOKUP(B2820,city!$C$4:$P$352,13,FALSE)&amp;"/"&amp;VLOOKUP(C2820,city!$D$4:$P$352,13,FALSE)&amp;"/jd/"&amp;K2820&amp;".jpg"</f>
        <v>jingdian/qinghai/haixi/jd/7.jpg</v>
      </c>
      <c r="I2820" s="55" t="str">
        <f t="shared" ref="I2820:I2883" si="351">S2820&amp;","&amp;T2820</f>
        <v>6a,6b</v>
      </c>
      <c r="J2820" s="51">
        <f t="shared" si="346"/>
        <v>282</v>
      </c>
      <c r="K2820" s="51">
        <f>IF(VLOOKUP(J2819,city!$K$4:$L$352,2,0)&gt;K2819,K2819+1,1)</f>
        <v>7</v>
      </c>
      <c r="L2820" s="51">
        <v>1</v>
      </c>
      <c r="M2820" s="51" t="s">
        <v>631</v>
      </c>
      <c r="N2820" s="17">
        <v>92.411000000000001</v>
      </c>
      <c r="O2820" s="17">
        <v>34.241</v>
      </c>
      <c r="P2820" s="51" t="str">
        <f t="shared" si="347"/>
        <v/>
      </c>
      <c r="Q2820" s="51">
        <v>6</v>
      </c>
      <c r="R2820" s="51">
        <f t="shared" si="348"/>
        <v>6</v>
      </c>
      <c r="S2820" s="51" t="str">
        <f t="shared" ref="S2820:S2883" si="352">CONCATENATE(Q2820,"a")</f>
        <v>6a</v>
      </c>
      <c r="T2820" s="51" t="str">
        <f t="shared" ref="T2820:T2883" si="353">CONCATENATE(Q2820,"b")</f>
        <v>6b</v>
      </c>
    </row>
    <row r="2821" spans="1:20" ht="20" customHeight="1" x14ac:dyDescent="0.15">
      <c r="A2821" s="51">
        <f t="shared" si="350"/>
        <v>128208</v>
      </c>
      <c r="B2821" s="52" t="str">
        <f>VLOOKUP(J2821,city!$A$4:$D$352,3,0)</f>
        <v>青海</v>
      </c>
      <c r="C2821" s="52" t="str">
        <f>VLOOKUP(J2821,city!$A$4:$D$352,4,0)</f>
        <v>海西</v>
      </c>
      <c r="D2821" s="57" t="s">
        <v>6621</v>
      </c>
      <c r="E2821" s="52" t="s">
        <v>6622</v>
      </c>
      <c r="F2821" s="53" t="str">
        <f t="shared" si="349"/>
        <v>95.521,37.495</v>
      </c>
      <c r="G2821" s="54" t="s">
        <v>795</v>
      </c>
      <c r="H2821" s="55" t="str">
        <f>"jingdian/"&amp;VLOOKUP(B2821,city!$C$4:$P$352,13,FALSE)&amp;"/"&amp;VLOOKUP(C2821,city!$D$4:$P$352,13,FALSE)&amp;"/jd/"&amp;K2821&amp;".jpg"</f>
        <v>jingdian/qinghai/haixi/jd/8.jpg</v>
      </c>
      <c r="I2821" s="55" t="str">
        <f t="shared" si="351"/>
        <v>6a,6b</v>
      </c>
      <c r="J2821" s="51">
        <f t="shared" ref="J2821:J2884" si="354">IF(K2821&gt;K2820,J2820,J2820+1)</f>
        <v>282</v>
      </c>
      <c r="K2821" s="51">
        <f>IF(VLOOKUP(J2820,city!$K$4:$L$352,2,0)&gt;K2820,K2820+1,1)</f>
        <v>8</v>
      </c>
      <c r="L2821" s="51">
        <v>1</v>
      </c>
      <c r="M2821" s="51" t="s">
        <v>631</v>
      </c>
      <c r="N2821" s="17">
        <v>95.521000000000001</v>
      </c>
      <c r="O2821" s="17">
        <v>37.494999999999997</v>
      </c>
      <c r="P2821" s="51" t="str">
        <f t="shared" si="347"/>
        <v/>
      </c>
      <c r="Q2821" s="51">
        <v>6</v>
      </c>
      <c r="R2821" s="51">
        <f t="shared" si="348"/>
        <v>6</v>
      </c>
      <c r="S2821" s="51" t="str">
        <f t="shared" si="352"/>
        <v>6a</v>
      </c>
      <c r="T2821" s="51" t="str">
        <f t="shared" si="353"/>
        <v>6b</v>
      </c>
    </row>
    <row r="2822" spans="1:20" ht="20" customHeight="1" x14ac:dyDescent="0.15">
      <c r="A2822" s="51">
        <f t="shared" si="350"/>
        <v>128209</v>
      </c>
      <c r="B2822" s="52" t="str">
        <f>VLOOKUP(J2822,city!$A$4:$D$352,3,0)</f>
        <v>青海</v>
      </c>
      <c r="C2822" s="52" t="str">
        <f>VLOOKUP(J2822,city!$A$4:$D$352,4,0)</f>
        <v>海西</v>
      </c>
      <c r="D2822" s="57" t="s">
        <v>6623</v>
      </c>
      <c r="E2822" s="52" t="s">
        <v>6624</v>
      </c>
      <c r="F2822" s="53" t="str">
        <f t="shared" si="349"/>
        <v>97.556,37.138</v>
      </c>
      <c r="G2822" s="54" t="s">
        <v>795</v>
      </c>
      <c r="H2822" s="55" t="str">
        <f>"jingdian/"&amp;VLOOKUP(B2822,city!$C$4:$P$352,13,FALSE)&amp;"/"&amp;VLOOKUP(C2822,city!$D$4:$P$352,13,FALSE)&amp;"/jd/"&amp;K2822&amp;".jpg"</f>
        <v>jingdian/qinghai/haixi/jd/9.jpg</v>
      </c>
      <c r="I2822" s="55" t="str">
        <f t="shared" si="351"/>
        <v>6a,6b</v>
      </c>
      <c r="J2822" s="51">
        <f t="shared" si="354"/>
        <v>282</v>
      </c>
      <c r="K2822" s="51">
        <f>IF(VLOOKUP(J2821,city!$K$4:$L$352,2,0)&gt;K2821,K2821+1,1)</f>
        <v>9</v>
      </c>
      <c r="L2822" s="51">
        <v>1</v>
      </c>
      <c r="M2822" s="51" t="s">
        <v>631</v>
      </c>
      <c r="N2822" s="17">
        <v>97.555999999999997</v>
      </c>
      <c r="O2822" s="17">
        <v>37.137999999999998</v>
      </c>
      <c r="P2822" s="51" t="str">
        <f t="shared" si="347"/>
        <v/>
      </c>
      <c r="Q2822" s="51">
        <v>6</v>
      </c>
      <c r="R2822" s="51">
        <f t="shared" si="348"/>
        <v>6</v>
      </c>
      <c r="S2822" s="51" t="str">
        <f t="shared" si="352"/>
        <v>6a</v>
      </c>
      <c r="T2822" s="51" t="str">
        <f t="shared" si="353"/>
        <v>6b</v>
      </c>
    </row>
    <row r="2823" spans="1:20" ht="20" customHeight="1" x14ac:dyDescent="0.15">
      <c r="A2823" s="51">
        <f t="shared" si="350"/>
        <v>128210</v>
      </c>
      <c r="B2823" s="52" t="str">
        <f>VLOOKUP(J2823,city!$A$4:$D$352,3,0)</f>
        <v>青海</v>
      </c>
      <c r="C2823" s="52" t="str">
        <f>VLOOKUP(J2823,city!$A$4:$D$352,4,0)</f>
        <v>海西</v>
      </c>
      <c r="D2823" s="57" t="s">
        <v>6625</v>
      </c>
      <c r="E2823" s="52" t="s">
        <v>6626</v>
      </c>
      <c r="F2823" s="53" t="str">
        <f t="shared" si="349"/>
        <v>95.733,35.981</v>
      </c>
      <c r="G2823" s="54" t="s">
        <v>795</v>
      </c>
      <c r="H2823" s="55" t="str">
        <f>"jingdian/"&amp;VLOOKUP(B2823,city!$C$4:$P$352,13,FALSE)&amp;"/"&amp;VLOOKUP(C2823,city!$D$4:$P$352,13,FALSE)&amp;"/jd/"&amp;K2823&amp;".jpg"</f>
        <v>jingdian/qinghai/haixi/jd/10.jpg</v>
      </c>
      <c r="I2823" s="55" t="str">
        <f t="shared" si="351"/>
        <v>6a,6b</v>
      </c>
      <c r="J2823" s="51">
        <f t="shared" si="354"/>
        <v>282</v>
      </c>
      <c r="K2823" s="51">
        <f>IF(VLOOKUP(J2822,city!$K$4:$L$352,2,0)&gt;K2822,K2822+1,1)</f>
        <v>10</v>
      </c>
      <c r="L2823" s="51">
        <v>1</v>
      </c>
      <c r="M2823" s="51" t="s">
        <v>631</v>
      </c>
      <c r="N2823" s="17">
        <v>95.733000000000004</v>
      </c>
      <c r="O2823" s="17">
        <v>35.981000000000002</v>
      </c>
      <c r="P2823" s="51" t="str">
        <f t="shared" si="347"/>
        <v>95.2836,36.474</v>
      </c>
      <c r="Q2823" s="51">
        <v>6</v>
      </c>
      <c r="R2823" s="51">
        <f t="shared" si="348"/>
        <v>6</v>
      </c>
      <c r="S2823" s="51" t="str">
        <f t="shared" si="352"/>
        <v>6a</v>
      </c>
      <c r="T2823" s="51" t="str">
        <f t="shared" si="353"/>
        <v>6b</v>
      </c>
    </row>
    <row r="2824" spans="1:20" ht="20" customHeight="1" x14ac:dyDescent="0.15">
      <c r="A2824" s="51">
        <f t="shared" si="350"/>
        <v>128301</v>
      </c>
      <c r="B2824" s="52" t="str">
        <f>VLOOKUP(J2824,city!$A$4:$D$352,3,0)</f>
        <v>青海</v>
      </c>
      <c r="C2824" s="52" t="str">
        <f>VLOOKUP(J2824,city!$A$4:$D$352,4,0)</f>
        <v>海北</v>
      </c>
      <c r="D2824" s="57" t="s">
        <v>6627</v>
      </c>
      <c r="E2824" s="52" t="s">
        <v>6628</v>
      </c>
      <c r="F2824" s="53" t="str">
        <f t="shared" si="349"/>
        <v>100.283,38.189</v>
      </c>
      <c r="G2824" s="54" t="s">
        <v>795</v>
      </c>
      <c r="H2824" s="55" t="str">
        <f>"jingdian/"&amp;VLOOKUP(B2824,city!$C$4:$P$352,13,FALSE)&amp;"/"&amp;VLOOKUP(C2824,city!$D$4:$P$352,13,FALSE)&amp;"/jd/"&amp;K2824&amp;".jpg"</f>
        <v>jingdian/qinghai/haibei/jd/1.jpg</v>
      </c>
      <c r="I2824" s="55" t="str">
        <f t="shared" si="351"/>
        <v>11a,11b</v>
      </c>
      <c r="J2824" s="51">
        <f t="shared" si="354"/>
        <v>283</v>
      </c>
      <c r="K2824" s="51">
        <f>IF(VLOOKUP(J2823,city!$K$4:$L$352,2,0)&gt;K2823,K2823+1,1)</f>
        <v>1</v>
      </c>
      <c r="L2824" s="51">
        <v>1</v>
      </c>
      <c r="M2824" s="51" t="s">
        <v>633</v>
      </c>
      <c r="N2824" s="17">
        <v>100.283</v>
      </c>
      <c r="O2824" s="17">
        <v>38.189</v>
      </c>
      <c r="P2824" s="51" t="str">
        <f t="shared" si="347"/>
        <v/>
      </c>
      <c r="Q2824" s="51">
        <v>11</v>
      </c>
      <c r="R2824" s="51">
        <f t="shared" si="348"/>
        <v>11</v>
      </c>
      <c r="S2824" s="51" t="str">
        <f t="shared" si="352"/>
        <v>11a</v>
      </c>
      <c r="T2824" s="51" t="str">
        <f t="shared" si="353"/>
        <v>11b</v>
      </c>
    </row>
    <row r="2825" spans="1:20" ht="20" customHeight="1" x14ac:dyDescent="0.15">
      <c r="A2825" s="51">
        <f t="shared" si="350"/>
        <v>128302</v>
      </c>
      <c r="B2825" s="52" t="str">
        <f>VLOOKUP(J2825,city!$A$4:$D$352,3,0)</f>
        <v>青海</v>
      </c>
      <c r="C2825" s="52" t="str">
        <f>VLOOKUP(J2825,city!$A$4:$D$352,4,0)</f>
        <v>海北</v>
      </c>
      <c r="D2825" s="57" t="s">
        <v>6629</v>
      </c>
      <c r="E2825" s="52" t="s">
        <v>6630</v>
      </c>
      <c r="F2825" s="53" t="str">
        <f t="shared" si="349"/>
        <v>101.447,37.483</v>
      </c>
      <c r="G2825" s="54" t="s">
        <v>795</v>
      </c>
      <c r="H2825" s="55" t="str">
        <f>"jingdian/"&amp;VLOOKUP(B2825,city!$C$4:$P$352,13,FALSE)&amp;"/"&amp;VLOOKUP(C2825,city!$D$4:$P$352,13,FALSE)&amp;"/jd/"&amp;K2825&amp;".jpg"</f>
        <v>jingdian/qinghai/haibei/jd/2.jpg</v>
      </c>
      <c r="I2825" s="55" t="str">
        <f t="shared" si="351"/>
        <v>31a,31b</v>
      </c>
      <c r="J2825" s="51">
        <f t="shared" si="354"/>
        <v>283</v>
      </c>
      <c r="K2825" s="51">
        <f>IF(VLOOKUP(J2824,city!$K$4:$L$352,2,0)&gt;K2824,K2824+1,1)</f>
        <v>2</v>
      </c>
      <c r="L2825" s="51">
        <v>1</v>
      </c>
      <c r="M2825" s="51" t="s">
        <v>633</v>
      </c>
      <c r="N2825" s="17">
        <v>101.447</v>
      </c>
      <c r="O2825" s="17">
        <v>37.482999999999997</v>
      </c>
      <c r="P2825" s="51" t="str">
        <f t="shared" si="347"/>
        <v/>
      </c>
      <c r="Q2825" s="51">
        <v>31</v>
      </c>
      <c r="R2825" s="51">
        <f t="shared" si="348"/>
        <v>31</v>
      </c>
      <c r="S2825" s="51" t="str">
        <f t="shared" si="352"/>
        <v>31a</v>
      </c>
      <c r="T2825" s="51" t="str">
        <f t="shared" si="353"/>
        <v>31b</v>
      </c>
    </row>
    <row r="2826" spans="1:20" ht="20" customHeight="1" x14ac:dyDescent="0.15">
      <c r="A2826" s="51">
        <f t="shared" si="350"/>
        <v>128303</v>
      </c>
      <c r="B2826" s="52" t="str">
        <f>VLOOKUP(J2826,city!$A$4:$D$352,3,0)</f>
        <v>青海</v>
      </c>
      <c r="C2826" s="52" t="str">
        <f>VLOOKUP(J2826,city!$A$4:$D$352,4,0)</f>
        <v>海北</v>
      </c>
      <c r="D2826" s="57" t="s">
        <v>6631</v>
      </c>
      <c r="E2826" s="52" t="s">
        <v>6632</v>
      </c>
      <c r="F2826" s="53" t="str">
        <f t="shared" si="349"/>
        <v>99.862,36.994</v>
      </c>
      <c r="G2826" s="54" t="s">
        <v>795</v>
      </c>
      <c r="H2826" s="55" t="str">
        <f>"jingdian/"&amp;VLOOKUP(B2826,city!$C$4:$P$352,13,FALSE)&amp;"/"&amp;VLOOKUP(C2826,city!$D$4:$P$352,13,FALSE)&amp;"/jd/"&amp;K2826&amp;".jpg"</f>
        <v>jingdian/qinghai/haibei/jd/3.jpg</v>
      </c>
      <c r="I2826" s="55" t="str">
        <f t="shared" si="351"/>
        <v>6a,6b</v>
      </c>
      <c r="J2826" s="51">
        <f t="shared" si="354"/>
        <v>283</v>
      </c>
      <c r="K2826" s="51">
        <f>IF(VLOOKUP(J2825,city!$K$4:$L$352,2,0)&gt;K2825,K2825+1,1)</f>
        <v>3</v>
      </c>
      <c r="L2826" s="51">
        <v>1</v>
      </c>
      <c r="M2826" s="51" t="s">
        <v>633</v>
      </c>
      <c r="N2826" s="17">
        <v>99.861999999999995</v>
      </c>
      <c r="O2826" s="17">
        <v>36.994</v>
      </c>
      <c r="P2826" s="51" t="str">
        <f t="shared" si="347"/>
        <v/>
      </c>
      <c r="Q2826" s="51">
        <v>6</v>
      </c>
      <c r="R2826" s="51">
        <f t="shared" si="348"/>
        <v>6</v>
      </c>
      <c r="S2826" s="51" t="str">
        <f t="shared" si="352"/>
        <v>6a</v>
      </c>
      <c r="T2826" s="51" t="str">
        <f t="shared" si="353"/>
        <v>6b</v>
      </c>
    </row>
    <row r="2827" spans="1:20" ht="20" customHeight="1" x14ac:dyDescent="0.15">
      <c r="A2827" s="51">
        <f t="shared" si="350"/>
        <v>128304</v>
      </c>
      <c r="B2827" s="52" t="str">
        <f>VLOOKUP(J2827,city!$A$4:$D$352,3,0)</f>
        <v>青海</v>
      </c>
      <c r="C2827" s="52" t="str">
        <f>VLOOKUP(J2827,city!$A$4:$D$352,4,0)</f>
        <v>海北</v>
      </c>
      <c r="D2827" s="57" t="s">
        <v>6633</v>
      </c>
      <c r="E2827" s="52" t="s">
        <v>6634</v>
      </c>
      <c r="F2827" s="53" t="str">
        <f t="shared" si="349"/>
        <v>100.713,36.921</v>
      </c>
      <c r="G2827" s="54" t="s">
        <v>795</v>
      </c>
      <c r="H2827" s="55" t="str">
        <f>"jingdian/"&amp;VLOOKUP(B2827,city!$C$4:$P$352,13,FALSE)&amp;"/"&amp;VLOOKUP(C2827,city!$D$4:$P$352,13,FALSE)&amp;"/jd/"&amp;K2827&amp;".jpg"</f>
        <v>jingdian/qinghai/haibei/jd/4.jpg</v>
      </c>
      <c r="I2827" s="55" t="str">
        <f t="shared" si="351"/>
        <v>6a,6b</v>
      </c>
      <c r="J2827" s="51">
        <f t="shared" si="354"/>
        <v>283</v>
      </c>
      <c r="K2827" s="51">
        <f>IF(VLOOKUP(J2826,city!$K$4:$L$352,2,0)&gt;K2826,K2826+1,1)</f>
        <v>4</v>
      </c>
      <c r="L2827" s="51">
        <v>1</v>
      </c>
      <c r="M2827" s="51" t="s">
        <v>633</v>
      </c>
      <c r="N2827" s="17">
        <v>100.71299999999999</v>
      </c>
      <c r="O2827" s="17">
        <v>36.920999999999999</v>
      </c>
      <c r="P2827" s="51" t="str">
        <f t="shared" si="347"/>
        <v/>
      </c>
      <c r="Q2827" s="51">
        <v>6</v>
      </c>
      <c r="R2827" s="51">
        <f t="shared" si="348"/>
        <v>6</v>
      </c>
      <c r="S2827" s="51" t="str">
        <f t="shared" si="352"/>
        <v>6a</v>
      </c>
      <c r="T2827" s="51" t="str">
        <f t="shared" si="353"/>
        <v>6b</v>
      </c>
    </row>
    <row r="2828" spans="1:20" ht="20" customHeight="1" x14ac:dyDescent="0.15">
      <c r="A2828" s="51">
        <f t="shared" si="350"/>
        <v>128305</v>
      </c>
      <c r="B2828" s="52" t="str">
        <f>VLOOKUP(J2828,city!$A$4:$D$352,3,0)</f>
        <v>青海</v>
      </c>
      <c r="C2828" s="52" t="str">
        <f>VLOOKUP(J2828,city!$A$4:$D$352,4,0)</f>
        <v>海北</v>
      </c>
      <c r="D2828" s="57" t="s">
        <v>6635</v>
      </c>
      <c r="E2828" s="52" t="s">
        <v>6636</v>
      </c>
      <c r="F2828" s="53" t="str">
        <f t="shared" si="349"/>
        <v>100.825,37.002</v>
      </c>
      <c r="G2828" s="54" t="s">
        <v>795</v>
      </c>
      <c r="H2828" s="55" t="str">
        <f>"jingdian/"&amp;VLOOKUP(B2828,city!$C$4:$P$352,13,FALSE)&amp;"/"&amp;VLOOKUP(C2828,city!$D$4:$P$352,13,FALSE)&amp;"/jd/"&amp;K2828&amp;".jpg"</f>
        <v>jingdian/qinghai/haibei/jd/5.jpg</v>
      </c>
      <c r="I2828" s="55" t="str">
        <f t="shared" si="351"/>
        <v>2a,2b</v>
      </c>
      <c r="J2828" s="51">
        <f t="shared" si="354"/>
        <v>283</v>
      </c>
      <c r="K2828" s="51">
        <f>IF(VLOOKUP(J2827,city!$K$4:$L$352,2,0)&gt;K2827,K2827+1,1)</f>
        <v>5</v>
      </c>
      <c r="L2828" s="51">
        <v>1</v>
      </c>
      <c r="M2828" s="51" t="s">
        <v>633</v>
      </c>
      <c r="N2828" s="17">
        <v>100.825</v>
      </c>
      <c r="O2828" s="17">
        <v>37.002000000000002</v>
      </c>
      <c r="P2828" s="51" t="str">
        <f t="shared" si="347"/>
        <v/>
      </c>
      <c r="Q2828" s="51">
        <v>2</v>
      </c>
      <c r="R2828" s="51">
        <f t="shared" si="348"/>
        <v>2</v>
      </c>
      <c r="S2828" s="51" t="str">
        <f t="shared" si="352"/>
        <v>2a</v>
      </c>
      <c r="T2828" s="51" t="str">
        <f t="shared" si="353"/>
        <v>2b</v>
      </c>
    </row>
    <row r="2829" spans="1:20" ht="20" customHeight="1" x14ac:dyDescent="0.15">
      <c r="A2829" s="51">
        <f t="shared" si="350"/>
        <v>128306</v>
      </c>
      <c r="B2829" s="52" t="str">
        <f>VLOOKUP(J2829,city!$A$4:$D$352,3,0)</f>
        <v>青海</v>
      </c>
      <c r="C2829" s="52" t="str">
        <f>VLOOKUP(J2829,city!$A$4:$D$352,4,0)</f>
        <v>海北</v>
      </c>
      <c r="D2829" s="57" t="s">
        <v>6637</v>
      </c>
      <c r="E2829" s="52" t="s">
        <v>6638</v>
      </c>
      <c r="F2829" s="53" t="str">
        <f t="shared" si="349"/>
        <v>100.776,36.766</v>
      </c>
      <c r="G2829" s="54" t="s">
        <v>795</v>
      </c>
      <c r="H2829" s="55" t="str">
        <f>"jingdian/"&amp;VLOOKUP(B2829,city!$C$4:$P$352,13,FALSE)&amp;"/"&amp;VLOOKUP(C2829,city!$D$4:$P$352,13,FALSE)&amp;"/jd/"&amp;K2829&amp;".jpg"</f>
        <v>jingdian/qinghai/haibei/jd/6.jpg</v>
      </c>
      <c r="I2829" s="55" t="str">
        <f t="shared" si="351"/>
        <v>6a,6b</v>
      </c>
      <c r="J2829" s="51">
        <f t="shared" si="354"/>
        <v>283</v>
      </c>
      <c r="K2829" s="51">
        <f>IF(VLOOKUP(J2828,city!$K$4:$L$352,2,0)&gt;K2828,K2828+1,1)</f>
        <v>6</v>
      </c>
      <c r="L2829" s="51">
        <v>1</v>
      </c>
      <c r="M2829" s="51" t="s">
        <v>633</v>
      </c>
      <c r="N2829" s="17">
        <v>100.776</v>
      </c>
      <c r="O2829" s="17">
        <v>36.765999999999998</v>
      </c>
      <c r="P2829" s="51" t="str">
        <f t="shared" ref="P2829:P2892" si="355">IF(K2829=10,SUM(N2820:N2829)/10&amp;","&amp;SUM(O2820:O2829)/10,"")</f>
        <v/>
      </c>
      <c r="Q2829" s="51">
        <v>6</v>
      </c>
      <c r="R2829" s="51">
        <f t="shared" si="348"/>
        <v>6</v>
      </c>
      <c r="S2829" s="51" t="str">
        <f t="shared" si="352"/>
        <v>6a</v>
      </c>
      <c r="T2829" s="51" t="str">
        <f t="shared" si="353"/>
        <v>6b</v>
      </c>
    </row>
    <row r="2830" spans="1:20" ht="20" customHeight="1" x14ac:dyDescent="0.15">
      <c r="A2830" s="51">
        <f t="shared" si="350"/>
        <v>128307</v>
      </c>
      <c r="B2830" s="52" t="str">
        <f>VLOOKUP(J2830,city!$A$4:$D$352,3,0)</f>
        <v>青海</v>
      </c>
      <c r="C2830" s="52" t="str">
        <f>VLOOKUP(J2830,city!$A$4:$D$352,4,0)</f>
        <v>海北</v>
      </c>
      <c r="D2830" s="57" t="s">
        <v>6639</v>
      </c>
      <c r="E2830" s="52" t="s">
        <v>6640</v>
      </c>
      <c r="F2830" s="53" t="str">
        <f t="shared" si="349"/>
        <v>100.861,36.993</v>
      </c>
      <c r="G2830" s="54" t="s">
        <v>795</v>
      </c>
      <c r="H2830" s="55" t="str">
        <f>"jingdian/"&amp;VLOOKUP(B2830,city!$C$4:$P$352,13,FALSE)&amp;"/"&amp;VLOOKUP(C2830,city!$D$4:$P$352,13,FALSE)&amp;"/jd/"&amp;K2830&amp;".jpg"</f>
        <v>jingdian/qinghai/haibei/jd/7.jpg</v>
      </c>
      <c r="I2830" s="55" t="str">
        <f t="shared" si="351"/>
        <v>28a,28b</v>
      </c>
      <c r="J2830" s="51">
        <f t="shared" si="354"/>
        <v>283</v>
      </c>
      <c r="K2830" s="51">
        <f>IF(VLOOKUP(J2829,city!$K$4:$L$352,2,0)&gt;K2829,K2829+1,1)</f>
        <v>7</v>
      </c>
      <c r="L2830" s="51">
        <v>1</v>
      </c>
      <c r="M2830" s="51" t="s">
        <v>633</v>
      </c>
      <c r="N2830" s="17">
        <v>100.861</v>
      </c>
      <c r="O2830" s="17">
        <v>36.993000000000002</v>
      </c>
      <c r="P2830" s="51" t="str">
        <f t="shared" si="355"/>
        <v/>
      </c>
      <c r="Q2830" s="51">
        <v>28</v>
      </c>
      <c r="R2830" s="51">
        <f t="shared" si="348"/>
        <v>4</v>
      </c>
      <c r="S2830" s="51" t="str">
        <f t="shared" si="352"/>
        <v>28a</v>
      </c>
      <c r="T2830" s="51" t="str">
        <f t="shared" si="353"/>
        <v>28b</v>
      </c>
    </row>
    <row r="2831" spans="1:20" ht="20" customHeight="1" x14ac:dyDescent="0.15">
      <c r="A2831" s="51">
        <f t="shared" si="350"/>
        <v>128308</v>
      </c>
      <c r="B2831" s="52" t="str">
        <f>VLOOKUP(J2831,city!$A$4:$D$352,3,0)</f>
        <v>青海</v>
      </c>
      <c r="C2831" s="52" t="str">
        <f>VLOOKUP(J2831,city!$A$4:$D$352,4,0)</f>
        <v>海北</v>
      </c>
      <c r="D2831" s="57" t="s">
        <v>6641</v>
      </c>
      <c r="E2831" s="52" t="s">
        <v>6642</v>
      </c>
      <c r="F2831" s="53" t="str">
        <f t="shared" si="349"/>
        <v>100.121,37.206</v>
      </c>
      <c r="G2831" s="54" t="s">
        <v>795</v>
      </c>
      <c r="H2831" s="55" t="str">
        <f>"jingdian/"&amp;VLOOKUP(B2831,city!$C$4:$P$352,13,FALSE)&amp;"/"&amp;VLOOKUP(C2831,city!$D$4:$P$352,13,FALSE)&amp;"/jd/"&amp;K2831&amp;".jpg"</f>
        <v>jingdian/qinghai/haibei/jd/8.jpg</v>
      </c>
      <c r="I2831" s="55" t="str">
        <f t="shared" si="351"/>
        <v>6a,6b</v>
      </c>
      <c r="J2831" s="51">
        <f t="shared" si="354"/>
        <v>283</v>
      </c>
      <c r="K2831" s="51">
        <f>IF(VLOOKUP(J2830,city!$K$4:$L$352,2,0)&gt;K2830,K2830+1,1)</f>
        <v>8</v>
      </c>
      <c r="L2831" s="51">
        <v>1</v>
      </c>
      <c r="M2831" s="51" t="s">
        <v>633</v>
      </c>
      <c r="N2831" s="17">
        <v>100.121</v>
      </c>
      <c r="O2831" s="17">
        <v>37.206000000000003</v>
      </c>
      <c r="P2831" s="51" t="str">
        <f t="shared" si="355"/>
        <v/>
      </c>
      <c r="Q2831" s="51">
        <v>6</v>
      </c>
      <c r="R2831" s="51">
        <f t="shared" si="348"/>
        <v>6</v>
      </c>
      <c r="S2831" s="51" t="str">
        <f t="shared" si="352"/>
        <v>6a</v>
      </c>
      <c r="T2831" s="51" t="str">
        <f t="shared" si="353"/>
        <v>6b</v>
      </c>
    </row>
    <row r="2832" spans="1:20" ht="20" customHeight="1" x14ac:dyDescent="0.15">
      <c r="A2832" s="51">
        <f t="shared" si="350"/>
        <v>128309</v>
      </c>
      <c r="B2832" s="52" t="str">
        <f>VLOOKUP(J2832,city!$A$4:$D$352,3,0)</f>
        <v>青海</v>
      </c>
      <c r="C2832" s="52" t="str">
        <f>VLOOKUP(J2832,city!$A$4:$D$352,4,0)</f>
        <v>海北</v>
      </c>
      <c r="D2832" s="57" t="s">
        <v>6643</v>
      </c>
      <c r="E2832" s="52" t="s">
        <v>6644</v>
      </c>
      <c r="F2832" s="53" t="str">
        <f t="shared" si="349"/>
        <v>100.459,38.071</v>
      </c>
      <c r="G2832" s="54" t="s">
        <v>795</v>
      </c>
      <c r="H2832" s="55" t="str">
        <f>"jingdian/"&amp;VLOOKUP(B2832,city!$C$4:$P$352,13,FALSE)&amp;"/"&amp;VLOOKUP(C2832,city!$D$4:$P$352,13,FALSE)&amp;"/jd/"&amp;K2832&amp;".jpg"</f>
        <v>jingdian/qinghai/haibei/jd/9.jpg</v>
      </c>
      <c r="I2832" s="55" t="str">
        <f t="shared" si="351"/>
        <v>12a,12b</v>
      </c>
      <c r="J2832" s="51">
        <f t="shared" si="354"/>
        <v>283</v>
      </c>
      <c r="K2832" s="51">
        <f>IF(VLOOKUP(J2831,city!$K$4:$L$352,2,0)&gt;K2831,K2831+1,1)</f>
        <v>9</v>
      </c>
      <c r="L2832" s="51">
        <v>1</v>
      </c>
      <c r="M2832" s="51" t="s">
        <v>633</v>
      </c>
      <c r="N2832" s="17">
        <v>100.459</v>
      </c>
      <c r="O2832" s="17">
        <v>38.070999999999998</v>
      </c>
      <c r="P2832" s="51" t="str">
        <f t="shared" si="355"/>
        <v/>
      </c>
      <c r="Q2832" s="51">
        <v>12</v>
      </c>
      <c r="R2832" s="51">
        <f t="shared" si="348"/>
        <v>12</v>
      </c>
      <c r="S2832" s="51" t="str">
        <f t="shared" si="352"/>
        <v>12a</v>
      </c>
      <c r="T2832" s="51" t="str">
        <f t="shared" si="353"/>
        <v>12b</v>
      </c>
    </row>
    <row r="2833" spans="1:20" ht="20" customHeight="1" x14ac:dyDescent="0.15">
      <c r="A2833" s="51">
        <f t="shared" si="350"/>
        <v>128310</v>
      </c>
      <c r="B2833" s="52" t="str">
        <f>VLOOKUP(J2833,city!$A$4:$D$352,3,0)</f>
        <v>青海</v>
      </c>
      <c r="C2833" s="52" t="str">
        <f>VLOOKUP(J2833,city!$A$4:$D$352,4,0)</f>
        <v>海北</v>
      </c>
      <c r="D2833" s="57" t="s">
        <v>6645</v>
      </c>
      <c r="E2833" s="52" t="s">
        <v>6646</v>
      </c>
      <c r="F2833" s="53" t="str">
        <f t="shared" si="349"/>
        <v>100.949,37.969</v>
      </c>
      <c r="G2833" s="54" t="s">
        <v>795</v>
      </c>
      <c r="H2833" s="55" t="str">
        <f>"jingdian/"&amp;VLOOKUP(B2833,city!$C$4:$P$352,13,FALSE)&amp;"/"&amp;VLOOKUP(C2833,city!$D$4:$P$352,13,FALSE)&amp;"/jd/"&amp;K2833&amp;".jpg"</f>
        <v>jingdian/qinghai/haibei/jd/10.jpg</v>
      </c>
      <c r="I2833" s="55" t="str">
        <f t="shared" si="351"/>
        <v>28a,28b</v>
      </c>
      <c r="J2833" s="51">
        <f t="shared" si="354"/>
        <v>283</v>
      </c>
      <c r="K2833" s="51">
        <f>IF(VLOOKUP(J2832,city!$K$4:$L$352,2,0)&gt;K2832,K2832+1,1)</f>
        <v>10</v>
      </c>
      <c r="L2833" s="51">
        <v>1</v>
      </c>
      <c r="M2833" s="51" t="s">
        <v>633</v>
      </c>
      <c r="N2833" s="17">
        <v>100.949</v>
      </c>
      <c r="O2833" s="17">
        <v>37.969000000000001</v>
      </c>
      <c r="P2833" s="51" t="str">
        <f t="shared" si="355"/>
        <v>100.6296,37.3594</v>
      </c>
      <c r="Q2833" s="51">
        <v>28</v>
      </c>
      <c r="R2833" s="51">
        <f t="shared" si="348"/>
        <v>28</v>
      </c>
      <c r="S2833" s="51" t="str">
        <f t="shared" si="352"/>
        <v>28a</v>
      </c>
      <c r="T2833" s="51" t="str">
        <f t="shared" si="353"/>
        <v>28b</v>
      </c>
    </row>
    <row r="2834" spans="1:20" ht="20" customHeight="1" x14ac:dyDescent="0.15">
      <c r="A2834" s="51">
        <f t="shared" si="350"/>
        <v>128401</v>
      </c>
      <c r="B2834" s="52" t="str">
        <f>VLOOKUP(J2834,city!$A$4:$D$352,3,0)</f>
        <v>青海</v>
      </c>
      <c r="C2834" s="52" t="str">
        <f>VLOOKUP(J2834,city!$A$4:$D$352,4,0)</f>
        <v>黄南</v>
      </c>
      <c r="D2834" s="57" t="s">
        <v>6647</v>
      </c>
      <c r="E2834" s="52" t="s">
        <v>6648</v>
      </c>
      <c r="F2834" s="53" t="str">
        <f t="shared" si="349"/>
        <v>101.825,36.121</v>
      </c>
      <c r="G2834" s="54" t="s">
        <v>795</v>
      </c>
      <c r="H2834" s="55" t="str">
        <f>"jingdian/"&amp;VLOOKUP(B2834,city!$C$4:$P$352,13,FALSE)&amp;"/"&amp;VLOOKUP(C2834,city!$D$4:$P$352,13,FALSE)&amp;"/jd/"&amp;K2834&amp;".jpg"</f>
        <v>jingdian/qinghai/huangnan/jd/1.jpg</v>
      </c>
      <c r="I2834" s="55" t="str">
        <f t="shared" si="351"/>
        <v>1a,1b</v>
      </c>
      <c r="J2834" s="51">
        <f t="shared" si="354"/>
        <v>284</v>
      </c>
      <c r="K2834" s="51">
        <f>IF(VLOOKUP(J2833,city!$K$4:$L$352,2,0)&gt;K2833,K2833+1,1)</f>
        <v>1</v>
      </c>
      <c r="L2834" s="51">
        <v>1</v>
      </c>
      <c r="M2834" s="51" t="s">
        <v>635</v>
      </c>
      <c r="N2834" s="17">
        <v>101.825</v>
      </c>
      <c r="O2834" s="17">
        <v>36.121000000000002</v>
      </c>
      <c r="P2834" s="51" t="str">
        <f t="shared" si="355"/>
        <v/>
      </c>
      <c r="Q2834" s="51">
        <v>1</v>
      </c>
      <c r="R2834" s="51">
        <f t="shared" si="348"/>
        <v>2</v>
      </c>
      <c r="S2834" s="51" t="str">
        <f t="shared" si="352"/>
        <v>1a</v>
      </c>
      <c r="T2834" s="51" t="str">
        <f t="shared" si="353"/>
        <v>1b</v>
      </c>
    </row>
    <row r="2835" spans="1:20" ht="20" customHeight="1" x14ac:dyDescent="0.15">
      <c r="A2835" s="51">
        <f t="shared" si="350"/>
        <v>128402</v>
      </c>
      <c r="B2835" s="52" t="str">
        <f>VLOOKUP(J2835,city!$A$4:$D$352,3,0)</f>
        <v>青海</v>
      </c>
      <c r="C2835" s="52" t="str">
        <f>VLOOKUP(J2835,city!$A$4:$D$352,4,0)</f>
        <v>黄南</v>
      </c>
      <c r="D2835" s="57" t="s">
        <v>6649</v>
      </c>
      <c r="E2835" s="52" t="s">
        <v>6650</v>
      </c>
      <c r="F2835" s="53" t="str">
        <f t="shared" si="349"/>
        <v>102.012,35.516</v>
      </c>
      <c r="G2835" s="54" t="s">
        <v>795</v>
      </c>
      <c r="H2835" s="55" t="str">
        <f>"jingdian/"&amp;VLOOKUP(B2835,city!$C$4:$P$352,13,FALSE)&amp;"/"&amp;VLOOKUP(C2835,city!$D$4:$P$352,13,FALSE)&amp;"/jd/"&amp;K2835&amp;".jpg"</f>
        <v>jingdian/qinghai/huangnan/jd/2.jpg</v>
      </c>
      <c r="I2835" s="55" t="str">
        <f t="shared" si="351"/>
        <v>12a,12b</v>
      </c>
      <c r="J2835" s="51">
        <f t="shared" si="354"/>
        <v>284</v>
      </c>
      <c r="K2835" s="51">
        <f>IF(VLOOKUP(J2834,city!$K$4:$L$352,2,0)&gt;K2834,K2834+1,1)</f>
        <v>2</v>
      </c>
      <c r="L2835" s="51">
        <v>1</v>
      </c>
      <c r="M2835" s="51" t="s">
        <v>635</v>
      </c>
      <c r="N2835" s="17">
        <v>102.012</v>
      </c>
      <c r="O2835" s="17">
        <v>35.515999999999998</v>
      </c>
      <c r="P2835" s="51" t="str">
        <f t="shared" si="355"/>
        <v/>
      </c>
      <c r="Q2835" s="51">
        <v>12</v>
      </c>
      <c r="R2835" s="51">
        <f t="shared" si="348"/>
        <v>12</v>
      </c>
      <c r="S2835" s="51" t="str">
        <f t="shared" si="352"/>
        <v>12a</v>
      </c>
      <c r="T2835" s="51" t="str">
        <f t="shared" si="353"/>
        <v>12b</v>
      </c>
    </row>
    <row r="2836" spans="1:20" ht="20" customHeight="1" x14ac:dyDescent="0.15">
      <c r="A2836" s="51">
        <f t="shared" si="350"/>
        <v>128403</v>
      </c>
      <c r="B2836" s="52" t="str">
        <f>VLOOKUP(J2836,city!$A$4:$D$352,3,0)</f>
        <v>青海</v>
      </c>
      <c r="C2836" s="52" t="str">
        <f>VLOOKUP(J2836,city!$A$4:$D$352,4,0)</f>
        <v>黄南</v>
      </c>
      <c r="D2836" s="57" t="s">
        <v>6651</v>
      </c>
      <c r="E2836" s="52" t="s">
        <v>6652</v>
      </c>
      <c r="F2836" s="53" t="str">
        <f t="shared" si="349"/>
        <v>102.063,35.566</v>
      </c>
      <c r="G2836" s="54" t="s">
        <v>795</v>
      </c>
      <c r="H2836" s="55" t="str">
        <f>"jingdian/"&amp;VLOOKUP(B2836,city!$C$4:$P$352,13,FALSE)&amp;"/"&amp;VLOOKUP(C2836,city!$D$4:$P$352,13,FALSE)&amp;"/jd/"&amp;K2836&amp;".jpg"</f>
        <v>jingdian/qinghai/huangnan/jd/3.jpg</v>
      </c>
      <c r="I2836" s="55" t="str">
        <f t="shared" si="351"/>
        <v>12a,12b</v>
      </c>
      <c r="J2836" s="51">
        <f t="shared" si="354"/>
        <v>284</v>
      </c>
      <c r="K2836" s="51">
        <f>IF(VLOOKUP(J2835,city!$K$4:$L$352,2,0)&gt;K2835,K2835+1,1)</f>
        <v>3</v>
      </c>
      <c r="L2836" s="51">
        <v>1</v>
      </c>
      <c r="M2836" s="51" t="s">
        <v>635</v>
      </c>
      <c r="N2836" s="17">
        <v>102.063</v>
      </c>
      <c r="O2836" s="17">
        <v>35.566000000000003</v>
      </c>
      <c r="P2836" s="51" t="str">
        <f t="shared" si="355"/>
        <v/>
      </c>
      <c r="Q2836" s="51">
        <v>12</v>
      </c>
      <c r="R2836" s="51">
        <f t="shared" si="348"/>
        <v>12</v>
      </c>
      <c r="S2836" s="51" t="str">
        <f t="shared" si="352"/>
        <v>12a</v>
      </c>
      <c r="T2836" s="51" t="str">
        <f t="shared" si="353"/>
        <v>12b</v>
      </c>
    </row>
    <row r="2837" spans="1:20" ht="20" customHeight="1" x14ac:dyDescent="0.15">
      <c r="A2837" s="51">
        <f t="shared" si="350"/>
        <v>128404</v>
      </c>
      <c r="B2837" s="52" t="str">
        <f>VLOOKUP(J2837,city!$A$4:$D$352,3,0)</f>
        <v>青海</v>
      </c>
      <c r="C2837" s="52" t="str">
        <f>VLOOKUP(J2837,city!$A$4:$D$352,4,0)</f>
        <v>黄南</v>
      </c>
      <c r="D2837" s="57" t="s">
        <v>6653</v>
      </c>
      <c r="E2837" s="52" t="s">
        <v>6654</v>
      </c>
      <c r="F2837" s="53" t="str">
        <f t="shared" si="349"/>
        <v>102.021,35.523</v>
      </c>
      <c r="G2837" s="54" t="s">
        <v>795</v>
      </c>
      <c r="H2837" s="55" t="str">
        <f>"jingdian/"&amp;VLOOKUP(B2837,city!$C$4:$P$352,13,FALSE)&amp;"/"&amp;VLOOKUP(C2837,city!$D$4:$P$352,13,FALSE)&amp;"/jd/"&amp;K2837&amp;".jpg"</f>
        <v>jingdian/qinghai/huangnan/jd/4.jpg</v>
      </c>
      <c r="I2837" s="55" t="str">
        <f t="shared" si="351"/>
        <v>32a,32b</v>
      </c>
      <c r="J2837" s="51">
        <f t="shared" si="354"/>
        <v>284</v>
      </c>
      <c r="K2837" s="51">
        <f>IF(VLOOKUP(J2836,city!$K$4:$L$352,2,0)&gt;K2836,K2836+1,1)</f>
        <v>4</v>
      </c>
      <c r="L2837" s="51">
        <v>1</v>
      </c>
      <c r="M2837" s="51" t="s">
        <v>635</v>
      </c>
      <c r="N2837" s="17">
        <v>102.021</v>
      </c>
      <c r="O2837" s="17">
        <v>35.523000000000003</v>
      </c>
      <c r="P2837" s="51" t="str">
        <f t="shared" si="355"/>
        <v/>
      </c>
      <c r="Q2837" s="51">
        <v>32</v>
      </c>
      <c r="R2837" s="51" t="e">
        <f t="shared" si="348"/>
        <v>#N/A</v>
      </c>
      <c r="S2837" s="51" t="str">
        <f t="shared" si="352"/>
        <v>32a</v>
      </c>
      <c r="T2837" s="51" t="str">
        <f t="shared" si="353"/>
        <v>32b</v>
      </c>
    </row>
    <row r="2838" spans="1:20" ht="20" customHeight="1" x14ac:dyDescent="0.15">
      <c r="A2838" s="51">
        <f t="shared" si="350"/>
        <v>128405</v>
      </c>
      <c r="B2838" s="52" t="str">
        <f>VLOOKUP(J2838,city!$A$4:$D$352,3,0)</f>
        <v>青海</v>
      </c>
      <c r="C2838" s="52" t="str">
        <f>VLOOKUP(J2838,city!$A$4:$D$352,4,0)</f>
        <v>黄南</v>
      </c>
      <c r="D2838" s="57" t="s">
        <v>6655</v>
      </c>
      <c r="E2838" s="52" t="s">
        <v>6656</v>
      </c>
      <c r="F2838" s="53" t="str">
        <f t="shared" si="349"/>
        <v>102.074,35.791</v>
      </c>
      <c r="G2838" s="54" t="s">
        <v>795</v>
      </c>
      <c r="H2838" s="55" t="str">
        <f>"jingdian/"&amp;VLOOKUP(B2838,city!$C$4:$P$352,13,FALSE)&amp;"/"&amp;VLOOKUP(C2838,city!$D$4:$P$352,13,FALSE)&amp;"/jd/"&amp;K2838&amp;".jpg"</f>
        <v>jingdian/qinghai/huangnan/jd/5.jpg</v>
      </c>
      <c r="I2838" s="55" t="str">
        <f t="shared" si="351"/>
        <v>6a,6b</v>
      </c>
      <c r="J2838" s="51">
        <f t="shared" si="354"/>
        <v>284</v>
      </c>
      <c r="K2838" s="51">
        <f>IF(VLOOKUP(J2837,city!$K$4:$L$352,2,0)&gt;K2837,K2837+1,1)</f>
        <v>5</v>
      </c>
      <c r="L2838" s="51">
        <v>1</v>
      </c>
      <c r="M2838" s="51" t="s">
        <v>635</v>
      </c>
      <c r="N2838" s="17">
        <v>102.074</v>
      </c>
      <c r="O2838" s="17">
        <v>35.790999999999997</v>
      </c>
      <c r="P2838" s="51" t="str">
        <f t="shared" si="355"/>
        <v/>
      </c>
      <c r="Q2838" s="51">
        <v>6</v>
      </c>
      <c r="R2838" s="51">
        <f t="shared" si="348"/>
        <v>6</v>
      </c>
      <c r="S2838" s="51" t="str">
        <f t="shared" si="352"/>
        <v>6a</v>
      </c>
      <c r="T2838" s="51" t="str">
        <f t="shared" si="353"/>
        <v>6b</v>
      </c>
    </row>
    <row r="2839" spans="1:20" ht="20" customHeight="1" x14ac:dyDescent="0.15">
      <c r="A2839" s="51">
        <f t="shared" si="350"/>
        <v>128406</v>
      </c>
      <c r="B2839" s="52" t="str">
        <f>VLOOKUP(J2839,city!$A$4:$D$352,3,0)</f>
        <v>青海</v>
      </c>
      <c r="C2839" s="52" t="str">
        <f>VLOOKUP(J2839,city!$A$4:$D$352,4,0)</f>
        <v>黄南</v>
      </c>
      <c r="D2839" s="57" t="s">
        <v>6657</v>
      </c>
      <c r="E2839" s="52" t="s">
        <v>6658</v>
      </c>
      <c r="F2839" s="53" t="str">
        <f t="shared" si="349"/>
        <v>102.049,35.573</v>
      </c>
      <c r="G2839" s="54" t="s">
        <v>795</v>
      </c>
      <c r="H2839" s="55" t="str">
        <f>"jingdian/"&amp;VLOOKUP(B2839,city!$C$4:$P$352,13,FALSE)&amp;"/"&amp;VLOOKUP(C2839,city!$D$4:$P$352,13,FALSE)&amp;"/jd/"&amp;K2839&amp;".jpg"</f>
        <v>jingdian/qinghai/huangnan/jd/6.jpg</v>
      </c>
      <c r="I2839" s="55" t="str">
        <f t="shared" si="351"/>
        <v>12a,12b</v>
      </c>
      <c r="J2839" s="51">
        <f t="shared" si="354"/>
        <v>284</v>
      </c>
      <c r="K2839" s="51">
        <f>IF(VLOOKUP(J2838,city!$K$4:$L$352,2,0)&gt;K2838,K2838+1,1)</f>
        <v>6</v>
      </c>
      <c r="L2839" s="51">
        <v>1</v>
      </c>
      <c r="M2839" s="51" t="s">
        <v>635</v>
      </c>
      <c r="N2839" s="17">
        <v>102.04900000000001</v>
      </c>
      <c r="O2839" s="17">
        <v>35.573</v>
      </c>
      <c r="P2839" s="51" t="str">
        <f t="shared" si="355"/>
        <v/>
      </c>
      <c r="Q2839" s="51">
        <v>12</v>
      </c>
      <c r="R2839" s="51">
        <f t="shared" si="348"/>
        <v>12</v>
      </c>
      <c r="S2839" s="51" t="str">
        <f t="shared" si="352"/>
        <v>12a</v>
      </c>
      <c r="T2839" s="51" t="str">
        <f t="shared" si="353"/>
        <v>12b</v>
      </c>
    </row>
    <row r="2840" spans="1:20" ht="20" customHeight="1" x14ac:dyDescent="0.15">
      <c r="A2840" s="51">
        <f t="shared" si="350"/>
        <v>128407</v>
      </c>
      <c r="B2840" s="52" t="str">
        <f>VLOOKUP(J2840,city!$A$4:$D$352,3,0)</f>
        <v>青海</v>
      </c>
      <c r="C2840" s="52" t="str">
        <f>VLOOKUP(J2840,city!$A$4:$D$352,4,0)</f>
        <v>黄南</v>
      </c>
      <c r="D2840" s="57" t="s">
        <v>6659</v>
      </c>
      <c r="E2840" s="52" t="s">
        <v>6660</v>
      </c>
      <c r="F2840" s="53" t="str">
        <f t="shared" si="349"/>
        <v>101.011,35.233</v>
      </c>
      <c r="G2840" s="54" t="s">
        <v>795</v>
      </c>
      <c r="H2840" s="55" t="str">
        <f>"jingdian/"&amp;VLOOKUP(B2840,city!$C$4:$P$352,13,FALSE)&amp;"/"&amp;VLOOKUP(C2840,city!$D$4:$P$352,13,FALSE)&amp;"/jd/"&amp;K2840&amp;".jpg"</f>
        <v>jingdian/qinghai/huangnan/jd/7.jpg</v>
      </c>
      <c r="I2840" s="55" t="str">
        <f t="shared" si="351"/>
        <v>32a,32b</v>
      </c>
      <c r="J2840" s="51">
        <f t="shared" si="354"/>
        <v>284</v>
      </c>
      <c r="K2840" s="51">
        <f>IF(VLOOKUP(J2839,city!$K$4:$L$352,2,0)&gt;K2839,K2839+1,1)</f>
        <v>7</v>
      </c>
      <c r="L2840" s="51">
        <v>1</v>
      </c>
      <c r="M2840" s="51" t="s">
        <v>635</v>
      </c>
      <c r="N2840" s="17">
        <v>101.011</v>
      </c>
      <c r="O2840" s="17">
        <v>35.232999999999997</v>
      </c>
      <c r="P2840" s="51" t="str">
        <f t="shared" si="355"/>
        <v/>
      </c>
      <c r="Q2840" s="51">
        <v>32</v>
      </c>
      <c r="R2840" s="51" t="e">
        <f t="shared" si="348"/>
        <v>#N/A</v>
      </c>
      <c r="S2840" s="51" t="str">
        <f t="shared" si="352"/>
        <v>32a</v>
      </c>
      <c r="T2840" s="51" t="str">
        <f t="shared" si="353"/>
        <v>32b</v>
      </c>
    </row>
    <row r="2841" spans="1:20" ht="20" customHeight="1" x14ac:dyDescent="0.15">
      <c r="A2841" s="51">
        <f t="shared" si="350"/>
        <v>128408</v>
      </c>
      <c r="B2841" s="52" t="str">
        <f>VLOOKUP(J2841,city!$A$4:$D$352,3,0)</f>
        <v>青海</v>
      </c>
      <c r="C2841" s="52" t="str">
        <f>VLOOKUP(J2841,city!$A$4:$D$352,4,0)</f>
        <v>黄南</v>
      </c>
      <c r="D2841" s="57" t="s">
        <v>6661</v>
      </c>
      <c r="E2841" s="52" t="s">
        <v>6662</v>
      </c>
      <c r="F2841" s="53" t="str">
        <f t="shared" si="349"/>
        <v>101.759,36.121</v>
      </c>
      <c r="G2841" s="54" t="s">
        <v>795</v>
      </c>
      <c r="H2841" s="55" t="str">
        <f>"jingdian/"&amp;VLOOKUP(B2841,city!$C$4:$P$352,13,FALSE)&amp;"/"&amp;VLOOKUP(C2841,city!$D$4:$P$352,13,FALSE)&amp;"/jd/"&amp;K2841&amp;".jpg"</f>
        <v>jingdian/qinghai/huangnan/jd/8.jpg</v>
      </c>
      <c r="I2841" s="55" t="str">
        <f t="shared" si="351"/>
        <v>12a,12b</v>
      </c>
      <c r="J2841" s="51">
        <f t="shared" si="354"/>
        <v>284</v>
      </c>
      <c r="K2841" s="51">
        <f>IF(VLOOKUP(J2840,city!$K$4:$L$352,2,0)&gt;K2840,K2840+1,1)</f>
        <v>8</v>
      </c>
      <c r="L2841" s="51">
        <v>1</v>
      </c>
      <c r="M2841" s="51" t="s">
        <v>635</v>
      </c>
      <c r="N2841" s="17">
        <v>101.759</v>
      </c>
      <c r="O2841" s="17">
        <v>36.121000000000002</v>
      </c>
      <c r="P2841" s="51" t="str">
        <f t="shared" si="355"/>
        <v/>
      </c>
      <c r="Q2841" s="51">
        <v>12</v>
      </c>
      <c r="R2841" s="51">
        <f t="shared" si="348"/>
        <v>12</v>
      </c>
      <c r="S2841" s="51" t="str">
        <f t="shared" si="352"/>
        <v>12a</v>
      </c>
      <c r="T2841" s="51" t="str">
        <f t="shared" si="353"/>
        <v>12b</v>
      </c>
    </row>
    <row r="2842" spans="1:20" ht="20" customHeight="1" x14ac:dyDescent="0.15">
      <c r="A2842" s="51">
        <f t="shared" si="350"/>
        <v>128409</v>
      </c>
      <c r="B2842" s="52" t="str">
        <f>VLOOKUP(J2842,city!$A$4:$D$352,3,0)</f>
        <v>青海</v>
      </c>
      <c r="C2842" s="52" t="str">
        <f>VLOOKUP(J2842,city!$A$4:$D$352,4,0)</f>
        <v>黄南</v>
      </c>
      <c r="D2842" s="57" t="s">
        <v>6663</v>
      </c>
      <c r="E2842" s="52" t="s">
        <v>6664</v>
      </c>
      <c r="F2842" s="53" t="str">
        <f t="shared" si="349"/>
        <v>101.744,36.103</v>
      </c>
      <c r="G2842" s="54" t="s">
        <v>795</v>
      </c>
      <c r="H2842" s="55" t="str">
        <f>"jingdian/"&amp;VLOOKUP(B2842,city!$C$4:$P$352,13,FALSE)&amp;"/"&amp;VLOOKUP(C2842,city!$D$4:$P$352,13,FALSE)&amp;"/jd/"&amp;K2842&amp;".jpg"</f>
        <v>jingdian/qinghai/huangnan/jd/9.jpg</v>
      </c>
      <c r="I2842" s="55" t="str">
        <f t="shared" si="351"/>
        <v>11a,11b</v>
      </c>
      <c r="J2842" s="51">
        <f t="shared" si="354"/>
        <v>284</v>
      </c>
      <c r="K2842" s="51">
        <f>IF(VLOOKUP(J2841,city!$K$4:$L$352,2,0)&gt;K2841,K2841+1,1)</f>
        <v>9</v>
      </c>
      <c r="L2842" s="51">
        <v>1</v>
      </c>
      <c r="M2842" s="51" t="s">
        <v>635</v>
      </c>
      <c r="N2842" s="17">
        <v>101.744</v>
      </c>
      <c r="O2842" s="17">
        <v>36.103000000000002</v>
      </c>
      <c r="P2842" s="51" t="str">
        <f t="shared" si="355"/>
        <v/>
      </c>
      <c r="Q2842" s="51">
        <v>11</v>
      </c>
      <c r="R2842" s="51">
        <f t="shared" si="348"/>
        <v>11</v>
      </c>
      <c r="S2842" s="51" t="str">
        <f t="shared" si="352"/>
        <v>11a</v>
      </c>
      <c r="T2842" s="51" t="str">
        <f t="shared" si="353"/>
        <v>11b</v>
      </c>
    </row>
    <row r="2843" spans="1:20" ht="20" customHeight="1" x14ac:dyDescent="0.15">
      <c r="A2843" s="51">
        <f t="shared" si="350"/>
        <v>128410</v>
      </c>
      <c r="B2843" s="52" t="str">
        <f>VLOOKUP(J2843,city!$A$4:$D$352,3,0)</f>
        <v>青海</v>
      </c>
      <c r="C2843" s="52" t="str">
        <f>VLOOKUP(J2843,city!$A$4:$D$352,4,0)</f>
        <v>黄南</v>
      </c>
      <c r="D2843" s="57" t="s">
        <v>6665</v>
      </c>
      <c r="E2843" s="52" t="s">
        <v>6666</v>
      </c>
      <c r="F2843" s="53" t="str">
        <f t="shared" si="349"/>
        <v>101.931,35.231</v>
      </c>
      <c r="G2843" s="54" t="s">
        <v>795</v>
      </c>
      <c r="H2843" s="55" t="str">
        <f>"jingdian/"&amp;VLOOKUP(B2843,city!$C$4:$P$352,13,FALSE)&amp;"/"&amp;VLOOKUP(C2843,city!$D$4:$P$352,13,FALSE)&amp;"/jd/"&amp;K2843&amp;".jpg"</f>
        <v>jingdian/qinghai/huangnan/jd/10.jpg</v>
      </c>
      <c r="I2843" s="55" t="str">
        <f t="shared" si="351"/>
        <v>1a,1b</v>
      </c>
      <c r="J2843" s="51">
        <f t="shared" si="354"/>
        <v>284</v>
      </c>
      <c r="K2843" s="51">
        <f>IF(VLOOKUP(J2842,city!$K$4:$L$352,2,0)&gt;K2842,K2842+1,1)</f>
        <v>10</v>
      </c>
      <c r="L2843" s="51">
        <v>1</v>
      </c>
      <c r="M2843" s="51" t="s">
        <v>635</v>
      </c>
      <c r="N2843" s="17">
        <v>101.931</v>
      </c>
      <c r="O2843" s="17">
        <v>35.231000000000002</v>
      </c>
      <c r="P2843" s="51" t="str">
        <f t="shared" si="355"/>
        <v>101.8489,35.6778</v>
      </c>
      <c r="Q2843" s="51">
        <v>1</v>
      </c>
      <c r="R2843" s="51">
        <f t="shared" ref="R2843:R2906" si="356">LOOKUP(1,0/FIND($U$6:$U$91,D2843),$V$6:$V$91)</f>
        <v>2</v>
      </c>
      <c r="S2843" s="51" t="str">
        <f t="shared" si="352"/>
        <v>1a</v>
      </c>
      <c r="T2843" s="51" t="str">
        <f t="shared" si="353"/>
        <v>1b</v>
      </c>
    </row>
    <row r="2844" spans="1:20" ht="20" customHeight="1" x14ac:dyDescent="0.15">
      <c r="A2844" s="51">
        <f t="shared" si="350"/>
        <v>128501</v>
      </c>
      <c r="B2844" s="52" t="str">
        <f>VLOOKUP(J2844,city!$A$4:$D$352,3,0)</f>
        <v>青海</v>
      </c>
      <c r="C2844" s="52" t="str">
        <f>VLOOKUP(J2844,city!$A$4:$D$352,4,0)</f>
        <v>果洛</v>
      </c>
      <c r="D2844" s="57" t="s">
        <v>6667</v>
      </c>
      <c r="E2844" s="52" t="s">
        <v>6668</v>
      </c>
      <c r="F2844" s="53" t="str">
        <f t="shared" si="349"/>
        <v>101.113,33.402</v>
      </c>
      <c r="G2844" s="54" t="s">
        <v>795</v>
      </c>
      <c r="H2844" s="55" t="str">
        <f>"jingdian/"&amp;VLOOKUP(B2844,city!$C$4:$P$352,13,FALSE)&amp;"/"&amp;VLOOKUP(C2844,city!$D$4:$P$352,13,FALSE)&amp;"/jd/"&amp;K2844&amp;".jpg"</f>
        <v>jingdian/qinghai/guoluo/jd/1.jpg</v>
      </c>
      <c r="I2844" s="55" t="str">
        <f t="shared" si="351"/>
        <v>32a,32b</v>
      </c>
      <c r="J2844" s="51">
        <f t="shared" si="354"/>
        <v>285</v>
      </c>
      <c r="K2844" s="51">
        <f>IF(VLOOKUP(J2843,city!$K$4:$L$352,2,0)&gt;K2843,K2843+1,1)</f>
        <v>1</v>
      </c>
      <c r="L2844" s="51">
        <v>1</v>
      </c>
      <c r="M2844" s="51" t="s">
        <v>637</v>
      </c>
      <c r="N2844" s="17">
        <v>101.113</v>
      </c>
      <c r="O2844" s="17">
        <v>33.402000000000001</v>
      </c>
      <c r="P2844" s="51" t="str">
        <f t="shared" si="355"/>
        <v/>
      </c>
      <c r="Q2844" s="51">
        <v>32</v>
      </c>
      <c r="R2844" s="51" t="e">
        <f t="shared" si="356"/>
        <v>#N/A</v>
      </c>
      <c r="S2844" s="51" t="str">
        <f t="shared" si="352"/>
        <v>32a</v>
      </c>
      <c r="T2844" s="51" t="str">
        <f t="shared" si="353"/>
        <v>32b</v>
      </c>
    </row>
    <row r="2845" spans="1:20" ht="20" customHeight="1" x14ac:dyDescent="0.15">
      <c r="A2845" s="51">
        <f t="shared" si="350"/>
        <v>128502</v>
      </c>
      <c r="B2845" s="52" t="str">
        <f>VLOOKUP(J2845,city!$A$4:$D$352,3,0)</f>
        <v>青海</v>
      </c>
      <c r="C2845" s="52" t="str">
        <f>VLOOKUP(J2845,city!$A$4:$D$352,4,0)</f>
        <v>果洛</v>
      </c>
      <c r="D2845" s="57" t="s">
        <v>6669</v>
      </c>
      <c r="E2845" s="52" t="s">
        <v>6670</v>
      </c>
      <c r="F2845" s="53" t="str">
        <f t="shared" si="349"/>
        <v>101.769,36.64</v>
      </c>
      <c r="G2845" s="54" t="s">
        <v>795</v>
      </c>
      <c r="H2845" s="55" t="str">
        <f>"jingdian/"&amp;VLOOKUP(B2845,city!$C$4:$P$352,13,FALSE)&amp;"/"&amp;VLOOKUP(C2845,city!$D$4:$P$352,13,FALSE)&amp;"/jd/"&amp;K2845&amp;".jpg"</f>
        <v>jingdian/qinghai/guoluo/jd/2.jpg</v>
      </c>
      <c r="I2845" s="55" t="str">
        <f t="shared" si="351"/>
        <v>11a,11b</v>
      </c>
      <c r="J2845" s="51">
        <f t="shared" si="354"/>
        <v>285</v>
      </c>
      <c r="K2845" s="51">
        <f>IF(VLOOKUP(J2844,city!$K$4:$L$352,2,0)&gt;K2844,K2844+1,1)</f>
        <v>2</v>
      </c>
      <c r="L2845" s="51">
        <v>1</v>
      </c>
      <c r="M2845" s="51" t="s">
        <v>637</v>
      </c>
      <c r="N2845" s="17">
        <v>101.76900000000001</v>
      </c>
      <c r="O2845" s="17">
        <v>36.64</v>
      </c>
      <c r="P2845" s="51" t="str">
        <f t="shared" si="355"/>
        <v/>
      </c>
      <c r="Q2845" s="51">
        <v>11</v>
      </c>
      <c r="R2845" s="51">
        <f t="shared" si="356"/>
        <v>11</v>
      </c>
      <c r="S2845" s="51" t="str">
        <f t="shared" si="352"/>
        <v>11a</v>
      </c>
      <c r="T2845" s="51" t="str">
        <f t="shared" si="353"/>
        <v>11b</v>
      </c>
    </row>
    <row r="2846" spans="1:20" ht="20" customHeight="1" x14ac:dyDescent="0.15">
      <c r="A2846" s="51">
        <f t="shared" si="350"/>
        <v>128503</v>
      </c>
      <c r="B2846" s="52" t="str">
        <f>VLOOKUP(J2846,city!$A$4:$D$352,3,0)</f>
        <v>青海</v>
      </c>
      <c r="C2846" s="52" t="str">
        <f>VLOOKUP(J2846,city!$A$4:$D$352,4,0)</f>
        <v>果洛</v>
      </c>
      <c r="D2846" s="57" t="s">
        <v>6671</v>
      </c>
      <c r="E2846" s="52" t="s">
        <v>6672</v>
      </c>
      <c r="F2846" s="53" t="str">
        <f t="shared" si="349"/>
        <v>97.923,35.112</v>
      </c>
      <c r="G2846" s="54" t="s">
        <v>795</v>
      </c>
      <c r="H2846" s="55" t="str">
        <f>"jingdian/"&amp;VLOOKUP(B2846,city!$C$4:$P$352,13,FALSE)&amp;"/"&amp;VLOOKUP(C2846,city!$D$4:$P$352,13,FALSE)&amp;"/jd/"&amp;K2846&amp;".jpg"</f>
        <v>jingdian/qinghai/guoluo/jd/3.jpg</v>
      </c>
      <c r="I2846" s="55" t="str">
        <f t="shared" si="351"/>
        <v>6a,6b</v>
      </c>
      <c r="J2846" s="51">
        <f t="shared" si="354"/>
        <v>285</v>
      </c>
      <c r="K2846" s="51">
        <f>IF(VLOOKUP(J2845,city!$K$4:$L$352,2,0)&gt;K2845,K2845+1,1)</f>
        <v>3</v>
      </c>
      <c r="L2846" s="51">
        <v>1</v>
      </c>
      <c r="M2846" s="51" t="s">
        <v>637</v>
      </c>
      <c r="N2846" s="17">
        <v>97.923000000000002</v>
      </c>
      <c r="O2846" s="17">
        <v>35.112000000000002</v>
      </c>
      <c r="P2846" s="51" t="str">
        <f t="shared" si="355"/>
        <v/>
      </c>
      <c r="Q2846" s="51">
        <v>6</v>
      </c>
      <c r="R2846" s="51">
        <f t="shared" si="356"/>
        <v>6</v>
      </c>
      <c r="S2846" s="51" t="str">
        <f t="shared" si="352"/>
        <v>6a</v>
      </c>
      <c r="T2846" s="51" t="str">
        <f t="shared" si="353"/>
        <v>6b</v>
      </c>
    </row>
    <row r="2847" spans="1:20" ht="20" customHeight="1" x14ac:dyDescent="0.15">
      <c r="A2847" s="51">
        <f t="shared" si="350"/>
        <v>128504</v>
      </c>
      <c r="B2847" s="52" t="str">
        <f>VLOOKUP(J2847,city!$A$4:$D$352,3,0)</f>
        <v>青海</v>
      </c>
      <c r="C2847" s="52" t="str">
        <f>VLOOKUP(J2847,city!$A$4:$D$352,4,0)</f>
        <v>果洛</v>
      </c>
      <c r="D2847" s="57" t="s">
        <v>6673</v>
      </c>
      <c r="E2847" s="52" t="s">
        <v>6674</v>
      </c>
      <c r="F2847" s="53" t="str">
        <f t="shared" si="349"/>
        <v>97.607,34.232</v>
      </c>
      <c r="G2847" s="54" t="s">
        <v>795</v>
      </c>
      <c r="H2847" s="55" t="str">
        <f>"jingdian/"&amp;VLOOKUP(B2847,city!$C$4:$P$352,13,FALSE)&amp;"/"&amp;VLOOKUP(C2847,city!$D$4:$P$352,13,FALSE)&amp;"/jd/"&amp;K2847&amp;".jpg"</f>
        <v>jingdian/qinghai/guoluo/jd/4.jpg</v>
      </c>
      <c r="I2847" s="55" t="str">
        <f t="shared" si="351"/>
        <v>11a,11b</v>
      </c>
      <c r="J2847" s="51">
        <f t="shared" si="354"/>
        <v>285</v>
      </c>
      <c r="K2847" s="51">
        <f>IF(VLOOKUP(J2846,city!$K$4:$L$352,2,0)&gt;K2846,K2846+1,1)</f>
        <v>4</v>
      </c>
      <c r="L2847" s="51">
        <v>1</v>
      </c>
      <c r="M2847" s="51" t="s">
        <v>637</v>
      </c>
      <c r="N2847" s="17">
        <v>97.606999999999999</v>
      </c>
      <c r="O2847" s="17">
        <v>34.231999999999999</v>
      </c>
      <c r="P2847" s="51" t="str">
        <f t="shared" si="355"/>
        <v/>
      </c>
      <c r="Q2847" s="51">
        <v>11</v>
      </c>
      <c r="R2847" s="51">
        <f t="shared" si="356"/>
        <v>11</v>
      </c>
      <c r="S2847" s="51" t="str">
        <f t="shared" si="352"/>
        <v>11a</v>
      </c>
      <c r="T2847" s="51" t="str">
        <f t="shared" si="353"/>
        <v>11b</v>
      </c>
    </row>
    <row r="2848" spans="1:20" ht="20" customHeight="1" x14ac:dyDescent="0.15">
      <c r="A2848" s="51">
        <f t="shared" si="350"/>
        <v>128505</v>
      </c>
      <c r="B2848" s="52" t="str">
        <f>VLOOKUP(J2848,city!$A$4:$D$352,3,0)</f>
        <v>青海</v>
      </c>
      <c r="C2848" s="52" t="str">
        <f>VLOOKUP(J2848,city!$A$4:$D$352,4,0)</f>
        <v>果洛</v>
      </c>
      <c r="D2848" s="57" t="s">
        <v>6675</v>
      </c>
      <c r="E2848" s="52" t="s">
        <v>6676</v>
      </c>
      <c r="F2848" s="53" t="str">
        <f t="shared" si="349"/>
        <v>97.766,35.039</v>
      </c>
      <c r="G2848" s="54" t="s">
        <v>795</v>
      </c>
      <c r="H2848" s="55" t="str">
        <f>"jingdian/"&amp;VLOOKUP(B2848,city!$C$4:$P$352,13,FALSE)&amp;"/"&amp;VLOOKUP(C2848,city!$D$4:$P$352,13,FALSE)&amp;"/jd/"&amp;K2848&amp;".jpg"</f>
        <v>jingdian/qinghai/guoluo/jd/5.jpg</v>
      </c>
      <c r="I2848" s="55" t="str">
        <f t="shared" si="351"/>
        <v>6a,6b</v>
      </c>
      <c r="J2848" s="51">
        <f t="shared" si="354"/>
        <v>285</v>
      </c>
      <c r="K2848" s="51">
        <f>IF(VLOOKUP(J2847,city!$K$4:$L$352,2,0)&gt;K2847,K2847+1,1)</f>
        <v>5</v>
      </c>
      <c r="L2848" s="51">
        <v>1</v>
      </c>
      <c r="M2848" s="51" t="s">
        <v>637</v>
      </c>
      <c r="N2848" s="17">
        <v>97.766000000000005</v>
      </c>
      <c r="O2848" s="17">
        <v>35.039000000000001</v>
      </c>
      <c r="P2848" s="51" t="str">
        <f t="shared" si="355"/>
        <v/>
      </c>
      <c r="Q2848" s="51">
        <v>6</v>
      </c>
      <c r="R2848" s="51">
        <f t="shared" si="356"/>
        <v>29</v>
      </c>
      <c r="S2848" s="51" t="str">
        <f t="shared" si="352"/>
        <v>6a</v>
      </c>
      <c r="T2848" s="51" t="str">
        <f t="shared" si="353"/>
        <v>6b</v>
      </c>
    </row>
    <row r="2849" spans="1:20" ht="20" customHeight="1" x14ac:dyDescent="0.15">
      <c r="A2849" s="51">
        <f t="shared" si="350"/>
        <v>128506</v>
      </c>
      <c r="B2849" s="52" t="str">
        <f>VLOOKUP(J2849,city!$A$4:$D$352,3,0)</f>
        <v>青海</v>
      </c>
      <c r="C2849" s="52" t="str">
        <f>VLOOKUP(J2849,city!$A$4:$D$352,4,0)</f>
        <v>果洛</v>
      </c>
      <c r="D2849" s="57" t="s">
        <v>6677</v>
      </c>
      <c r="E2849" s="52" t="s">
        <v>6678</v>
      </c>
      <c r="F2849" s="53" t="str">
        <f t="shared" si="349"/>
        <v>97.352,34.939</v>
      </c>
      <c r="G2849" s="54" t="s">
        <v>795</v>
      </c>
      <c r="H2849" s="55" t="str">
        <f>"jingdian/"&amp;VLOOKUP(B2849,city!$C$4:$P$352,13,FALSE)&amp;"/"&amp;VLOOKUP(C2849,city!$D$4:$P$352,13,FALSE)&amp;"/jd/"&amp;K2849&amp;".jpg"</f>
        <v>jingdian/qinghai/guoluo/jd/6.jpg</v>
      </c>
      <c r="I2849" s="55" t="str">
        <f t="shared" si="351"/>
        <v>6a,6b</v>
      </c>
      <c r="J2849" s="51">
        <f t="shared" si="354"/>
        <v>285</v>
      </c>
      <c r="K2849" s="51">
        <f>IF(VLOOKUP(J2848,city!$K$4:$L$352,2,0)&gt;K2848,K2848+1,1)</f>
        <v>6</v>
      </c>
      <c r="L2849" s="51">
        <v>1</v>
      </c>
      <c r="M2849" s="51" t="s">
        <v>637</v>
      </c>
      <c r="N2849" s="17">
        <v>97.352000000000004</v>
      </c>
      <c r="O2849" s="17">
        <v>34.939</v>
      </c>
      <c r="P2849" s="51" t="str">
        <f t="shared" si="355"/>
        <v/>
      </c>
      <c r="Q2849" s="51">
        <v>6</v>
      </c>
      <c r="R2849" s="51">
        <f t="shared" si="356"/>
        <v>29</v>
      </c>
      <c r="S2849" s="51" t="str">
        <f t="shared" si="352"/>
        <v>6a</v>
      </c>
      <c r="T2849" s="51" t="str">
        <f t="shared" si="353"/>
        <v>6b</v>
      </c>
    </row>
    <row r="2850" spans="1:20" ht="20" customHeight="1" x14ac:dyDescent="0.15">
      <c r="A2850" s="51">
        <f t="shared" si="350"/>
        <v>128507</v>
      </c>
      <c r="B2850" s="52" t="str">
        <f>VLOOKUP(J2850,city!$A$4:$D$352,3,0)</f>
        <v>青海</v>
      </c>
      <c r="C2850" s="52" t="str">
        <f>VLOOKUP(J2850,city!$A$4:$D$352,4,0)</f>
        <v>果洛</v>
      </c>
      <c r="D2850" s="57" t="s">
        <v>6679</v>
      </c>
      <c r="E2850" s="52" t="s">
        <v>6680</v>
      </c>
      <c r="F2850" s="53" t="str">
        <f t="shared" si="349"/>
        <v>100.662,34.694</v>
      </c>
      <c r="G2850" s="54" t="s">
        <v>795</v>
      </c>
      <c r="H2850" s="55" t="str">
        <f>"jingdian/"&amp;VLOOKUP(B2850,city!$C$4:$P$352,13,FALSE)&amp;"/"&amp;VLOOKUP(C2850,city!$D$4:$P$352,13,FALSE)&amp;"/jd/"&amp;K2850&amp;".jpg"</f>
        <v>jingdian/qinghai/guoluo/jd/7.jpg</v>
      </c>
      <c r="I2850" s="55" t="str">
        <f t="shared" si="351"/>
        <v>12a,12b</v>
      </c>
      <c r="J2850" s="51">
        <f t="shared" si="354"/>
        <v>285</v>
      </c>
      <c r="K2850" s="51">
        <f>IF(VLOOKUP(J2849,city!$K$4:$L$352,2,0)&gt;K2849,K2849+1,1)</f>
        <v>7</v>
      </c>
      <c r="L2850" s="51">
        <v>1</v>
      </c>
      <c r="M2850" s="51" t="s">
        <v>637</v>
      </c>
      <c r="N2850" s="17">
        <v>100.66200000000001</v>
      </c>
      <c r="O2850" s="17">
        <v>34.694000000000003</v>
      </c>
      <c r="P2850" s="51" t="str">
        <f t="shared" si="355"/>
        <v/>
      </c>
      <c r="Q2850" s="51">
        <v>12</v>
      </c>
      <c r="R2850" s="51">
        <f t="shared" si="356"/>
        <v>12</v>
      </c>
      <c r="S2850" s="51" t="str">
        <f t="shared" si="352"/>
        <v>12a</v>
      </c>
      <c r="T2850" s="51" t="str">
        <f t="shared" si="353"/>
        <v>12b</v>
      </c>
    </row>
    <row r="2851" spans="1:20" ht="20" customHeight="1" x14ac:dyDescent="0.15">
      <c r="A2851" s="51">
        <f t="shared" si="350"/>
        <v>128508</v>
      </c>
      <c r="B2851" s="52" t="str">
        <f>VLOOKUP(J2851,city!$A$4:$D$352,3,0)</f>
        <v>青海</v>
      </c>
      <c r="C2851" s="52" t="str">
        <f>VLOOKUP(J2851,city!$A$4:$D$352,4,0)</f>
        <v>果洛</v>
      </c>
      <c r="D2851" s="57" t="s">
        <v>6681</v>
      </c>
      <c r="E2851" s="52" t="s">
        <v>6682</v>
      </c>
      <c r="F2851" s="53" t="str">
        <f t="shared" si="349"/>
        <v>100.658,33.271</v>
      </c>
      <c r="G2851" s="54" t="s">
        <v>795</v>
      </c>
      <c r="H2851" s="55" t="str">
        <f>"jingdian/"&amp;VLOOKUP(B2851,city!$C$4:$P$352,13,FALSE)&amp;"/"&amp;VLOOKUP(C2851,city!$D$4:$P$352,13,FALSE)&amp;"/jd/"&amp;K2851&amp;".jpg"</f>
        <v>jingdian/qinghai/guoluo/jd/8.jpg</v>
      </c>
      <c r="I2851" s="55" t="str">
        <f t="shared" si="351"/>
        <v>12a,12b</v>
      </c>
      <c r="J2851" s="51">
        <f t="shared" si="354"/>
        <v>285</v>
      </c>
      <c r="K2851" s="51">
        <f>IF(VLOOKUP(J2850,city!$K$4:$L$352,2,0)&gt;K2850,K2850+1,1)</f>
        <v>8</v>
      </c>
      <c r="L2851" s="51">
        <v>1</v>
      </c>
      <c r="M2851" s="51" t="s">
        <v>637</v>
      </c>
      <c r="N2851" s="17">
        <v>100.658</v>
      </c>
      <c r="O2851" s="17">
        <v>33.271000000000001</v>
      </c>
      <c r="P2851" s="51" t="str">
        <f t="shared" si="355"/>
        <v/>
      </c>
      <c r="Q2851" s="51">
        <v>12</v>
      </c>
      <c r="R2851" s="51">
        <f t="shared" si="356"/>
        <v>12</v>
      </c>
      <c r="S2851" s="51" t="str">
        <f t="shared" si="352"/>
        <v>12a</v>
      </c>
      <c r="T2851" s="51" t="str">
        <f t="shared" si="353"/>
        <v>12b</v>
      </c>
    </row>
    <row r="2852" spans="1:20" ht="20" customHeight="1" x14ac:dyDescent="0.15">
      <c r="A2852" s="51">
        <f t="shared" si="350"/>
        <v>128509</v>
      </c>
      <c r="B2852" s="52" t="str">
        <f>VLOOKUP(J2852,city!$A$4:$D$352,3,0)</f>
        <v>青海</v>
      </c>
      <c r="C2852" s="52" t="str">
        <f>VLOOKUP(J2852,city!$A$4:$D$352,4,0)</f>
        <v>果洛</v>
      </c>
      <c r="D2852" s="57" t="s">
        <v>6683</v>
      </c>
      <c r="E2852" s="52" t="s">
        <v>6684</v>
      </c>
      <c r="F2852" s="53" t="str">
        <f t="shared" si="349"/>
        <v>101.503,33.378</v>
      </c>
      <c r="G2852" s="54" t="s">
        <v>795</v>
      </c>
      <c r="H2852" s="55" t="str">
        <f>"jingdian/"&amp;VLOOKUP(B2852,city!$C$4:$P$352,13,FALSE)&amp;"/"&amp;VLOOKUP(C2852,city!$D$4:$P$352,13,FALSE)&amp;"/jd/"&amp;K2852&amp;".jpg"</f>
        <v>jingdian/qinghai/guoluo/jd/9.jpg</v>
      </c>
      <c r="I2852" s="55" t="str">
        <f t="shared" si="351"/>
        <v>12a,12b</v>
      </c>
      <c r="J2852" s="51">
        <f t="shared" si="354"/>
        <v>285</v>
      </c>
      <c r="K2852" s="51">
        <f>IF(VLOOKUP(J2851,city!$K$4:$L$352,2,0)&gt;K2851,K2851+1,1)</f>
        <v>9</v>
      </c>
      <c r="L2852" s="51">
        <v>1</v>
      </c>
      <c r="M2852" s="51" t="s">
        <v>637</v>
      </c>
      <c r="N2852" s="17">
        <v>101.503</v>
      </c>
      <c r="O2852" s="17">
        <v>33.378</v>
      </c>
      <c r="P2852" s="51" t="str">
        <f t="shared" si="355"/>
        <v/>
      </c>
      <c r="Q2852" s="51">
        <v>12</v>
      </c>
      <c r="R2852" s="51">
        <f t="shared" si="356"/>
        <v>12</v>
      </c>
      <c r="S2852" s="51" t="str">
        <f t="shared" si="352"/>
        <v>12a</v>
      </c>
      <c r="T2852" s="51" t="str">
        <f t="shared" si="353"/>
        <v>12b</v>
      </c>
    </row>
    <row r="2853" spans="1:20" ht="20" customHeight="1" x14ac:dyDescent="0.15">
      <c r="A2853" s="51">
        <f t="shared" si="350"/>
        <v>128510</v>
      </c>
      <c r="B2853" s="52" t="str">
        <f>VLOOKUP(J2853,city!$A$4:$D$352,3,0)</f>
        <v>青海</v>
      </c>
      <c r="C2853" s="52" t="str">
        <f>VLOOKUP(J2853,city!$A$4:$D$352,4,0)</f>
        <v>果洛</v>
      </c>
      <c r="D2853" s="57" t="s">
        <v>6685</v>
      </c>
      <c r="E2853" s="52" t="s">
        <v>6686</v>
      </c>
      <c r="F2853" s="53" t="str">
        <f t="shared" si="349"/>
        <v>100.848,33.244</v>
      </c>
      <c r="G2853" s="54" t="s">
        <v>795</v>
      </c>
      <c r="H2853" s="55" t="str">
        <f>"jingdian/"&amp;VLOOKUP(B2853,city!$C$4:$P$352,13,FALSE)&amp;"/"&amp;VLOOKUP(C2853,city!$D$4:$P$352,13,FALSE)&amp;"/jd/"&amp;K2853&amp;".jpg"</f>
        <v>jingdian/qinghai/guoluo/jd/10.jpg</v>
      </c>
      <c r="I2853" s="55" t="str">
        <f t="shared" si="351"/>
        <v>6a,6b</v>
      </c>
      <c r="J2853" s="51">
        <f t="shared" si="354"/>
        <v>285</v>
      </c>
      <c r="K2853" s="51">
        <f>IF(VLOOKUP(J2852,city!$K$4:$L$352,2,0)&gt;K2852,K2852+1,1)</f>
        <v>10</v>
      </c>
      <c r="L2853" s="51">
        <v>1</v>
      </c>
      <c r="M2853" s="51" t="s">
        <v>637</v>
      </c>
      <c r="N2853" s="17">
        <v>100.848</v>
      </c>
      <c r="O2853" s="17">
        <v>33.244</v>
      </c>
      <c r="P2853" s="51" t="str">
        <f t="shared" si="355"/>
        <v>99.7201,34.3951</v>
      </c>
      <c r="Q2853" s="51">
        <v>6</v>
      </c>
      <c r="R2853" s="51">
        <f t="shared" si="356"/>
        <v>6</v>
      </c>
      <c r="S2853" s="51" t="str">
        <f t="shared" si="352"/>
        <v>6a</v>
      </c>
      <c r="T2853" s="51" t="str">
        <f t="shared" si="353"/>
        <v>6b</v>
      </c>
    </row>
    <row r="2854" spans="1:20" ht="20" customHeight="1" x14ac:dyDescent="0.15">
      <c r="A2854" s="51">
        <f t="shared" si="350"/>
        <v>128601</v>
      </c>
      <c r="B2854" s="52" t="str">
        <f>VLOOKUP(J2854,city!$A$4:$D$352,3,0)</f>
        <v>青海</v>
      </c>
      <c r="C2854" s="52" t="str">
        <f>VLOOKUP(J2854,city!$A$4:$D$352,4,0)</f>
        <v>玉树</v>
      </c>
      <c r="D2854" s="57" t="s">
        <v>6687</v>
      </c>
      <c r="E2854" s="52" t="s">
        <v>6688</v>
      </c>
      <c r="F2854" s="53" t="str">
        <f t="shared" si="349"/>
        <v>93.516,35.393</v>
      </c>
      <c r="G2854" s="54" t="s">
        <v>795</v>
      </c>
      <c r="H2854" s="55" t="str">
        <f>"jingdian/"&amp;VLOOKUP(B2854,city!$C$4:$P$352,13,FALSE)&amp;"/"&amp;VLOOKUP(C2854,city!$D$4:$P$352,13,FALSE)&amp;"/jd/"&amp;K2854&amp;".jpg"</f>
        <v>jingdian/qinghai/yushu/jd/1.jpg</v>
      </c>
      <c r="I2854" s="55" t="str">
        <f t="shared" si="351"/>
        <v>32a,32b</v>
      </c>
      <c r="J2854" s="51">
        <f t="shared" si="354"/>
        <v>286</v>
      </c>
      <c r="K2854" s="51">
        <f>IF(VLOOKUP(J2853,city!$K$4:$L$352,2,0)&gt;K2853,K2853+1,1)</f>
        <v>1</v>
      </c>
      <c r="L2854" s="51">
        <v>1</v>
      </c>
      <c r="M2854" s="51" t="s">
        <v>639</v>
      </c>
      <c r="N2854" s="17">
        <v>93.516000000000005</v>
      </c>
      <c r="O2854" s="17">
        <v>35.393000000000001</v>
      </c>
      <c r="P2854" s="51" t="str">
        <f t="shared" si="355"/>
        <v/>
      </c>
      <c r="Q2854" s="51">
        <v>32</v>
      </c>
      <c r="R2854" s="51" t="e">
        <f t="shared" si="356"/>
        <v>#N/A</v>
      </c>
      <c r="S2854" s="51" t="str">
        <f t="shared" si="352"/>
        <v>32a</v>
      </c>
      <c r="T2854" s="51" t="str">
        <f t="shared" si="353"/>
        <v>32b</v>
      </c>
    </row>
    <row r="2855" spans="1:20" ht="20" customHeight="1" x14ac:dyDescent="0.15">
      <c r="A2855" s="51">
        <f t="shared" si="350"/>
        <v>128602</v>
      </c>
      <c r="B2855" s="52" t="str">
        <f>VLOOKUP(J2855,city!$A$4:$D$352,3,0)</f>
        <v>青海</v>
      </c>
      <c r="C2855" s="52" t="str">
        <f>VLOOKUP(J2855,city!$A$4:$D$352,4,0)</f>
        <v>玉树</v>
      </c>
      <c r="D2855" s="57" t="s">
        <v>6689</v>
      </c>
      <c r="E2855" s="52" t="s">
        <v>6690</v>
      </c>
      <c r="F2855" s="53" t="str">
        <f t="shared" si="349"/>
        <v>99.767,36.827</v>
      </c>
      <c r="G2855" s="54" t="s">
        <v>795</v>
      </c>
      <c r="H2855" s="55" t="str">
        <f>"jingdian/"&amp;VLOOKUP(B2855,city!$C$4:$P$352,13,FALSE)&amp;"/"&amp;VLOOKUP(C2855,city!$D$4:$P$352,13,FALSE)&amp;"/jd/"&amp;K2855&amp;".jpg"</f>
        <v>jingdian/qinghai/yushu/jd/2.jpg</v>
      </c>
      <c r="I2855" s="55" t="str">
        <f t="shared" si="351"/>
        <v>16a,16b</v>
      </c>
      <c r="J2855" s="51">
        <f t="shared" si="354"/>
        <v>286</v>
      </c>
      <c r="K2855" s="51">
        <f>IF(VLOOKUP(J2854,city!$K$4:$L$352,2,0)&gt;K2854,K2854+1,1)</f>
        <v>2</v>
      </c>
      <c r="L2855" s="51">
        <v>1</v>
      </c>
      <c r="M2855" s="51" t="s">
        <v>639</v>
      </c>
      <c r="N2855" s="17">
        <v>99.766999999999996</v>
      </c>
      <c r="O2855" s="17">
        <v>36.826999999999998</v>
      </c>
      <c r="P2855" s="51" t="str">
        <f t="shared" si="355"/>
        <v/>
      </c>
      <c r="Q2855" s="51">
        <v>16</v>
      </c>
      <c r="R2855" s="51">
        <f t="shared" si="356"/>
        <v>16</v>
      </c>
      <c r="S2855" s="51" t="str">
        <f t="shared" si="352"/>
        <v>16a</v>
      </c>
      <c r="T2855" s="51" t="str">
        <f t="shared" si="353"/>
        <v>16b</v>
      </c>
    </row>
    <row r="2856" spans="1:20" ht="20" customHeight="1" x14ac:dyDescent="0.15">
      <c r="A2856" s="51">
        <f t="shared" si="350"/>
        <v>128603</v>
      </c>
      <c r="B2856" s="52" t="str">
        <f>VLOOKUP(J2856,city!$A$4:$D$352,3,0)</f>
        <v>青海</v>
      </c>
      <c r="C2856" s="52" t="str">
        <f>VLOOKUP(J2856,city!$A$4:$D$352,4,0)</f>
        <v>玉树</v>
      </c>
      <c r="D2856" s="57" t="s">
        <v>6691</v>
      </c>
      <c r="E2856" s="52" t="s">
        <v>6692</v>
      </c>
      <c r="F2856" s="53" t="str">
        <f t="shared" si="349"/>
        <v>97.082,32.901</v>
      </c>
      <c r="G2856" s="54" t="s">
        <v>795</v>
      </c>
      <c r="H2856" s="55" t="str">
        <f>"jingdian/"&amp;VLOOKUP(B2856,city!$C$4:$P$352,13,FALSE)&amp;"/"&amp;VLOOKUP(C2856,city!$D$4:$P$352,13,FALSE)&amp;"/jd/"&amp;K2856&amp;".jpg"</f>
        <v>jingdian/qinghai/yushu/jd/3.jpg</v>
      </c>
      <c r="I2856" s="55" t="str">
        <f t="shared" si="351"/>
        <v>12a,12b</v>
      </c>
      <c r="J2856" s="51">
        <f t="shared" si="354"/>
        <v>286</v>
      </c>
      <c r="K2856" s="51">
        <f>IF(VLOOKUP(J2855,city!$K$4:$L$352,2,0)&gt;K2855,K2855+1,1)</f>
        <v>3</v>
      </c>
      <c r="L2856" s="51">
        <v>1</v>
      </c>
      <c r="M2856" s="51" t="s">
        <v>639</v>
      </c>
      <c r="N2856" s="17">
        <v>97.081999999999994</v>
      </c>
      <c r="O2856" s="17">
        <v>32.901000000000003</v>
      </c>
      <c r="P2856" s="51" t="str">
        <f t="shared" si="355"/>
        <v/>
      </c>
      <c r="Q2856" s="51">
        <v>12</v>
      </c>
      <c r="R2856" s="51">
        <f t="shared" si="356"/>
        <v>12</v>
      </c>
      <c r="S2856" s="51" t="str">
        <f t="shared" si="352"/>
        <v>12a</v>
      </c>
      <c r="T2856" s="51" t="str">
        <f t="shared" si="353"/>
        <v>12b</v>
      </c>
    </row>
    <row r="2857" spans="1:20" ht="20" customHeight="1" x14ac:dyDescent="0.15">
      <c r="A2857" s="51">
        <f t="shared" si="350"/>
        <v>128604</v>
      </c>
      <c r="B2857" s="52" t="str">
        <f>VLOOKUP(J2857,city!$A$4:$D$352,3,0)</f>
        <v>青海</v>
      </c>
      <c r="C2857" s="52" t="str">
        <f>VLOOKUP(J2857,city!$A$4:$D$352,4,0)</f>
        <v>玉树</v>
      </c>
      <c r="D2857" s="57" t="s">
        <v>6693</v>
      </c>
      <c r="E2857" s="52" t="s">
        <v>6694</v>
      </c>
      <c r="F2857" s="53" t="str">
        <f t="shared" si="349"/>
        <v>97.022,33.009</v>
      </c>
      <c r="G2857" s="54" t="s">
        <v>795</v>
      </c>
      <c r="H2857" s="55" t="str">
        <f>"jingdian/"&amp;VLOOKUP(B2857,city!$C$4:$P$352,13,FALSE)&amp;"/"&amp;VLOOKUP(C2857,city!$D$4:$P$352,13,FALSE)&amp;"/jd/"&amp;K2857&amp;".jpg"</f>
        <v>jingdian/qinghai/yushu/jd/4.jpg</v>
      </c>
      <c r="I2857" s="55" t="str">
        <f t="shared" si="351"/>
        <v>12a,12b</v>
      </c>
      <c r="J2857" s="51">
        <f t="shared" si="354"/>
        <v>286</v>
      </c>
      <c r="K2857" s="51">
        <f>IF(VLOOKUP(J2856,city!$K$4:$L$352,2,0)&gt;K2856,K2856+1,1)</f>
        <v>4</v>
      </c>
      <c r="L2857" s="51">
        <v>1</v>
      </c>
      <c r="M2857" s="51" t="s">
        <v>639</v>
      </c>
      <c r="N2857" s="17">
        <v>97.022000000000006</v>
      </c>
      <c r="O2857" s="17">
        <v>33.009</v>
      </c>
      <c r="P2857" s="51" t="str">
        <f t="shared" si="355"/>
        <v/>
      </c>
      <c r="Q2857" s="51">
        <v>12</v>
      </c>
      <c r="R2857" s="51">
        <f t="shared" si="356"/>
        <v>12</v>
      </c>
      <c r="S2857" s="51" t="str">
        <f t="shared" si="352"/>
        <v>12a</v>
      </c>
      <c r="T2857" s="51" t="str">
        <f t="shared" si="353"/>
        <v>12b</v>
      </c>
    </row>
    <row r="2858" spans="1:20" ht="20" customHeight="1" x14ac:dyDescent="0.15">
      <c r="A2858" s="51">
        <f t="shared" si="350"/>
        <v>128605</v>
      </c>
      <c r="B2858" s="52" t="str">
        <f>VLOOKUP(J2858,city!$A$4:$D$352,3,0)</f>
        <v>青海</v>
      </c>
      <c r="C2858" s="52" t="str">
        <f>VLOOKUP(J2858,city!$A$4:$D$352,4,0)</f>
        <v>玉树</v>
      </c>
      <c r="D2858" s="57" t="s">
        <v>6695</v>
      </c>
      <c r="E2858" s="52" t="s">
        <v>6696</v>
      </c>
      <c r="F2858" s="53" t="str">
        <f t="shared" si="349"/>
        <v>97.255,33.012</v>
      </c>
      <c r="G2858" s="54" t="s">
        <v>795</v>
      </c>
      <c r="H2858" s="55" t="str">
        <f>"jingdian/"&amp;VLOOKUP(B2858,city!$C$4:$P$352,13,FALSE)&amp;"/"&amp;VLOOKUP(C2858,city!$D$4:$P$352,13,FALSE)&amp;"/jd/"&amp;K2858&amp;".jpg"</f>
        <v>jingdian/qinghai/yushu/jd/5.jpg</v>
      </c>
      <c r="I2858" s="55" t="str">
        <f t="shared" si="351"/>
        <v>6a,6b</v>
      </c>
      <c r="J2858" s="51">
        <f t="shared" si="354"/>
        <v>286</v>
      </c>
      <c r="K2858" s="51">
        <f>IF(VLOOKUP(J2857,city!$K$4:$L$352,2,0)&gt;K2857,K2857+1,1)</f>
        <v>5</v>
      </c>
      <c r="L2858" s="51">
        <v>1</v>
      </c>
      <c r="M2858" s="51" t="s">
        <v>639</v>
      </c>
      <c r="N2858" s="17">
        <v>97.254999999999995</v>
      </c>
      <c r="O2858" s="17">
        <v>33.012</v>
      </c>
      <c r="P2858" s="51" t="str">
        <f t="shared" si="355"/>
        <v/>
      </c>
      <c r="Q2858" s="51">
        <v>6</v>
      </c>
      <c r="R2858" s="51">
        <f t="shared" si="356"/>
        <v>6</v>
      </c>
      <c r="S2858" s="51" t="str">
        <f t="shared" si="352"/>
        <v>6a</v>
      </c>
      <c r="T2858" s="51" t="str">
        <f t="shared" si="353"/>
        <v>6b</v>
      </c>
    </row>
    <row r="2859" spans="1:20" ht="20" customHeight="1" x14ac:dyDescent="0.15">
      <c r="A2859" s="51">
        <f t="shared" si="350"/>
        <v>128606</v>
      </c>
      <c r="B2859" s="52" t="str">
        <f>VLOOKUP(J2859,city!$A$4:$D$352,3,0)</f>
        <v>青海</v>
      </c>
      <c r="C2859" s="52" t="str">
        <f>VLOOKUP(J2859,city!$A$4:$D$352,4,0)</f>
        <v>玉树</v>
      </c>
      <c r="D2859" s="57" t="s">
        <v>6697</v>
      </c>
      <c r="E2859" s="52" t="s">
        <v>6698</v>
      </c>
      <c r="F2859" s="53" t="str">
        <f t="shared" si="349"/>
        <v>97.118,33.015</v>
      </c>
      <c r="G2859" s="54" t="s">
        <v>795</v>
      </c>
      <c r="H2859" s="55" t="str">
        <f>"jingdian/"&amp;VLOOKUP(B2859,city!$C$4:$P$352,13,FALSE)&amp;"/"&amp;VLOOKUP(C2859,city!$D$4:$P$352,13,FALSE)&amp;"/jd/"&amp;K2859&amp;".jpg"</f>
        <v>jingdian/qinghai/yushu/jd/6.jpg</v>
      </c>
      <c r="I2859" s="55" t="str">
        <f t="shared" si="351"/>
        <v>12a,12b</v>
      </c>
      <c r="J2859" s="51">
        <f t="shared" si="354"/>
        <v>286</v>
      </c>
      <c r="K2859" s="51">
        <f>IF(VLOOKUP(J2858,city!$K$4:$L$352,2,0)&gt;K2858,K2858+1,1)</f>
        <v>6</v>
      </c>
      <c r="L2859" s="51">
        <v>1</v>
      </c>
      <c r="M2859" s="51" t="s">
        <v>639</v>
      </c>
      <c r="N2859" s="17">
        <v>97.117999999999995</v>
      </c>
      <c r="O2859" s="17">
        <v>33.015000000000001</v>
      </c>
      <c r="P2859" s="51" t="str">
        <f t="shared" si="355"/>
        <v/>
      </c>
      <c r="Q2859" s="51">
        <v>12</v>
      </c>
      <c r="R2859" s="51">
        <f t="shared" si="356"/>
        <v>12</v>
      </c>
      <c r="S2859" s="51" t="str">
        <f t="shared" si="352"/>
        <v>12a</v>
      </c>
      <c r="T2859" s="51" t="str">
        <f t="shared" si="353"/>
        <v>12b</v>
      </c>
    </row>
    <row r="2860" spans="1:20" ht="20" customHeight="1" x14ac:dyDescent="0.15">
      <c r="A2860" s="51">
        <f t="shared" si="350"/>
        <v>128607</v>
      </c>
      <c r="B2860" s="52" t="str">
        <f>VLOOKUP(J2860,city!$A$4:$D$352,3,0)</f>
        <v>青海</v>
      </c>
      <c r="C2860" s="52" t="str">
        <f>VLOOKUP(J2860,city!$A$4:$D$352,4,0)</f>
        <v>玉树</v>
      </c>
      <c r="D2860" s="57" t="s">
        <v>6699</v>
      </c>
      <c r="E2860" s="52" t="s">
        <v>6700</v>
      </c>
      <c r="F2860" s="53" t="str">
        <f t="shared" si="349"/>
        <v>95.891,32.166</v>
      </c>
      <c r="G2860" s="54" t="s">
        <v>795</v>
      </c>
      <c r="H2860" s="55" t="str">
        <f>"jingdian/"&amp;VLOOKUP(B2860,city!$C$4:$P$352,13,FALSE)&amp;"/"&amp;VLOOKUP(C2860,city!$D$4:$P$352,13,FALSE)&amp;"/jd/"&amp;K2860&amp;".jpg"</f>
        <v>jingdian/qinghai/yushu/jd/7.jpg</v>
      </c>
      <c r="I2860" s="55" t="str">
        <f t="shared" si="351"/>
        <v>12a,12b</v>
      </c>
      <c r="J2860" s="51">
        <f t="shared" si="354"/>
        <v>286</v>
      </c>
      <c r="K2860" s="51">
        <f>IF(VLOOKUP(J2859,city!$K$4:$L$352,2,0)&gt;K2859,K2859+1,1)</f>
        <v>7</v>
      </c>
      <c r="L2860" s="51">
        <v>1</v>
      </c>
      <c r="M2860" s="51" t="s">
        <v>639</v>
      </c>
      <c r="N2860" s="17">
        <v>95.891000000000005</v>
      </c>
      <c r="O2860" s="17">
        <v>32.165999999999997</v>
      </c>
      <c r="P2860" s="51" t="str">
        <f t="shared" si="355"/>
        <v/>
      </c>
      <c r="Q2860" s="51">
        <v>12</v>
      </c>
      <c r="R2860" s="51">
        <f t="shared" si="356"/>
        <v>12</v>
      </c>
      <c r="S2860" s="51" t="str">
        <f t="shared" si="352"/>
        <v>12a</v>
      </c>
      <c r="T2860" s="51" t="str">
        <f t="shared" si="353"/>
        <v>12b</v>
      </c>
    </row>
    <row r="2861" spans="1:20" ht="20" customHeight="1" x14ac:dyDescent="0.15">
      <c r="A2861" s="51">
        <f t="shared" si="350"/>
        <v>128608</v>
      </c>
      <c r="B2861" s="52" t="str">
        <f>VLOOKUP(J2861,city!$A$4:$D$352,3,0)</f>
        <v>青海</v>
      </c>
      <c r="C2861" s="52" t="str">
        <f>VLOOKUP(J2861,city!$A$4:$D$352,4,0)</f>
        <v>玉树</v>
      </c>
      <c r="D2861" s="57" t="s">
        <v>6701</v>
      </c>
      <c r="E2861" s="52" t="s">
        <v>6702</v>
      </c>
      <c r="F2861" s="53" t="str">
        <f t="shared" si="349"/>
        <v>97.074,33.021</v>
      </c>
      <c r="G2861" s="54" t="s">
        <v>795</v>
      </c>
      <c r="H2861" s="55" t="str">
        <f>"jingdian/"&amp;VLOOKUP(B2861,city!$C$4:$P$352,13,FALSE)&amp;"/"&amp;VLOOKUP(C2861,city!$D$4:$P$352,13,FALSE)&amp;"/jd/"&amp;K2861&amp;".jpg"</f>
        <v>jingdian/qinghai/yushu/jd/8.jpg</v>
      </c>
      <c r="I2861" s="55" t="str">
        <f t="shared" si="351"/>
        <v>31a,31b</v>
      </c>
      <c r="J2861" s="51">
        <f t="shared" si="354"/>
        <v>286</v>
      </c>
      <c r="K2861" s="51">
        <f>IF(VLOOKUP(J2860,city!$K$4:$L$352,2,0)&gt;K2860,K2860+1,1)</f>
        <v>8</v>
      </c>
      <c r="L2861" s="51">
        <v>1</v>
      </c>
      <c r="M2861" s="51" t="s">
        <v>639</v>
      </c>
      <c r="N2861" s="17">
        <v>97.073999999999998</v>
      </c>
      <c r="O2861" s="17">
        <v>33.021000000000001</v>
      </c>
      <c r="P2861" s="51" t="str">
        <f t="shared" si="355"/>
        <v/>
      </c>
      <c r="Q2861" s="51">
        <v>31</v>
      </c>
      <c r="R2861" s="51">
        <f t="shared" si="356"/>
        <v>31</v>
      </c>
      <c r="S2861" s="51" t="str">
        <f t="shared" si="352"/>
        <v>31a</v>
      </c>
      <c r="T2861" s="51" t="str">
        <f t="shared" si="353"/>
        <v>31b</v>
      </c>
    </row>
    <row r="2862" spans="1:20" ht="20" customHeight="1" x14ac:dyDescent="0.15">
      <c r="A2862" s="51">
        <f t="shared" si="350"/>
        <v>128609</v>
      </c>
      <c r="B2862" s="52" t="str">
        <f>VLOOKUP(J2862,city!$A$4:$D$352,3,0)</f>
        <v>青海</v>
      </c>
      <c r="C2862" s="52" t="str">
        <f>VLOOKUP(J2862,city!$A$4:$D$352,4,0)</f>
        <v>玉树</v>
      </c>
      <c r="D2862" s="57" t="s">
        <v>6703</v>
      </c>
      <c r="E2862" s="52" t="s">
        <v>6704</v>
      </c>
      <c r="F2862" s="53" t="str">
        <f t="shared" si="349"/>
        <v>92.449,34.231</v>
      </c>
      <c r="G2862" s="54" t="s">
        <v>795</v>
      </c>
      <c r="H2862" s="55" t="str">
        <f>"jingdian/"&amp;VLOOKUP(B2862,city!$C$4:$P$352,13,FALSE)&amp;"/"&amp;VLOOKUP(C2862,city!$D$4:$P$352,13,FALSE)&amp;"/jd/"&amp;K2862&amp;".jpg"</f>
        <v>jingdian/qinghai/yushu/jd/9.jpg</v>
      </c>
      <c r="I2862" s="55" t="str">
        <f t="shared" si="351"/>
        <v>6a,6b</v>
      </c>
      <c r="J2862" s="51">
        <f t="shared" si="354"/>
        <v>286</v>
      </c>
      <c r="K2862" s="51">
        <f>IF(VLOOKUP(J2861,city!$K$4:$L$352,2,0)&gt;K2861,K2861+1,1)</f>
        <v>9</v>
      </c>
      <c r="L2862" s="51">
        <v>1</v>
      </c>
      <c r="M2862" s="51" t="s">
        <v>639</v>
      </c>
      <c r="N2862" s="17">
        <v>92.448999999999998</v>
      </c>
      <c r="O2862" s="17">
        <v>34.231000000000002</v>
      </c>
      <c r="P2862" s="51" t="str">
        <f t="shared" si="355"/>
        <v/>
      </c>
      <c r="Q2862" s="51">
        <v>6</v>
      </c>
      <c r="R2862" s="51">
        <f t="shared" si="356"/>
        <v>6</v>
      </c>
      <c r="S2862" s="51" t="str">
        <f t="shared" si="352"/>
        <v>6a</v>
      </c>
      <c r="T2862" s="51" t="str">
        <f t="shared" si="353"/>
        <v>6b</v>
      </c>
    </row>
    <row r="2863" spans="1:20" ht="20" customHeight="1" x14ac:dyDescent="0.15">
      <c r="A2863" s="51">
        <f t="shared" si="350"/>
        <v>128610</v>
      </c>
      <c r="B2863" s="52" t="str">
        <f>VLOOKUP(J2863,city!$A$4:$D$352,3,0)</f>
        <v>青海</v>
      </c>
      <c r="C2863" s="52" t="str">
        <f>VLOOKUP(J2863,city!$A$4:$D$352,4,0)</f>
        <v>玉树</v>
      </c>
      <c r="D2863" s="57" t="s">
        <v>6705</v>
      </c>
      <c r="E2863" s="52" t="s">
        <v>6706</v>
      </c>
      <c r="F2863" s="53" t="str">
        <f t="shared" si="349"/>
        <v>97.276,32.916</v>
      </c>
      <c r="G2863" s="54" t="s">
        <v>795</v>
      </c>
      <c r="H2863" s="55" t="str">
        <f>"jingdian/"&amp;VLOOKUP(B2863,city!$C$4:$P$352,13,FALSE)&amp;"/"&amp;VLOOKUP(C2863,city!$D$4:$P$352,13,FALSE)&amp;"/jd/"&amp;K2863&amp;".jpg"</f>
        <v>jingdian/qinghai/yushu/jd/10.jpg</v>
      </c>
      <c r="I2863" s="55" t="str">
        <f t="shared" si="351"/>
        <v>11a,11b</v>
      </c>
      <c r="J2863" s="51">
        <f t="shared" si="354"/>
        <v>286</v>
      </c>
      <c r="K2863" s="51">
        <f>IF(VLOOKUP(J2862,city!$K$4:$L$352,2,0)&gt;K2862,K2862+1,1)</f>
        <v>10</v>
      </c>
      <c r="L2863" s="51">
        <v>1</v>
      </c>
      <c r="M2863" s="51" t="s">
        <v>639</v>
      </c>
      <c r="N2863" s="17">
        <v>97.275999999999996</v>
      </c>
      <c r="O2863" s="17">
        <v>32.915999999999997</v>
      </c>
      <c r="P2863" s="51" t="str">
        <f t="shared" si="355"/>
        <v>96.445,33.6491</v>
      </c>
      <c r="Q2863" s="51">
        <v>11</v>
      </c>
      <c r="R2863" s="51">
        <f t="shared" si="356"/>
        <v>6</v>
      </c>
      <c r="S2863" s="51" t="str">
        <f t="shared" si="352"/>
        <v>11a</v>
      </c>
      <c r="T2863" s="51" t="str">
        <f t="shared" si="353"/>
        <v>11b</v>
      </c>
    </row>
    <row r="2864" spans="1:20" ht="20" customHeight="1" x14ac:dyDescent="0.15">
      <c r="A2864" s="51">
        <f t="shared" si="350"/>
        <v>128701</v>
      </c>
      <c r="B2864" s="52" t="str">
        <f>VLOOKUP(J2864,city!$A$4:$D$352,3,0)</f>
        <v>台湾</v>
      </c>
      <c r="C2864" s="52" t="str">
        <f>VLOOKUP(J2864,city!$A$4:$D$352,4,0)</f>
        <v>台北</v>
      </c>
      <c r="D2864" s="98" t="s">
        <v>6707</v>
      </c>
      <c r="E2864" s="98" t="s">
        <v>6708</v>
      </c>
      <c r="F2864" s="53" t="str">
        <f t="shared" si="349"/>
        <v>121.548,25.101</v>
      </c>
      <c r="G2864" s="54" t="s">
        <v>795</v>
      </c>
      <c r="H2864" s="55" t="str">
        <f>"jingdian/"&amp;VLOOKUP(B2864,city!$C$4:$P$352,13,FALSE)&amp;"/"&amp;VLOOKUP(C2864,city!$D$4:$P$352,13,FALSE)&amp;"/jd/"&amp;K2864&amp;".jpg"</f>
        <v>jingdian/taiwan/taibei/jd/1.jpg</v>
      </c>
      <c r="I2864" s="55" t="str">
        <f t="shared" si="351"/>
        <v>10a,10b</v>
      </c>
      <c r="J2864" s="51">
        <f t="shared" si="354"/>
        <v>287</v>
      </c>
      <c r="K2864" s="51">
        <f>IF(VLOOKUP(J2863,city!$K$4:$L$352,2,0)&gt;K2863,K2863+1,1)</f>
        <v>1</v>
      </c>
      <c r="L2864" s="51">
        <v>1</v>
      </c>
      <c r="M2864" s="51" t="s">
        <v>642</v>
      </c>
      <c r="N2864" s="17">
        <v>121.548</v>
      </c>
      <c r="O2864" s="17">
        <v>25.100999999999999</v>
      </c>
      <c r="P2864" s="51" t="str">
        <f t="shared" si="355"/>
        <v/>
      </c>
      <c r="Q2864" s="51">
        <v>10</v>
      </c>
      <c r="R2864" s="51">
        <f t="shared" si="356"/>
        <v>15</v>
      </c>
      <c r="S2864" s="51" t="str">
        <f t="shared" si="352"/>
        <v>10a</v>
      </c>
      <c r="T2864" s="51" t="str">
        <f t="shared" si="353"/>
        <v>10b</v>
      </c>
    </row>
    <row r="2865" spans="1:20" ht="20" customHeight="1" x14ac:dyDescent="0.15">
      <c r="A2865" s="51">
        <f t="shared" si="350"/>
        <v>128702</v>
      </c>
      <c r="B2865" s="52" t="str">
        <f>VLOOKUP(J2865,city!$A$4:$D$352,3,0)</f>
        <v>台湾</v>
      </c>
      <c r="C2865" s="52" t="str">
        <f>VLOOKUP(J2865,city!$A$4:$D$352,4,0)</f>
        <v>台北</v>
      </c>
      <c r="D2865" s="98" t="s">
        <v>6709</v>
      </c>
      <c r="E2865" s="98" t="s">
        <v>6710</v>
      </c>
      <c r="F2865" s="53" t="str">
        <f t="shared" si="349"/>
        <v>121.335,25.015</v>
      </c>
      <c r="G2865" s="54" t="s">
        <v>795</v>
      </c>
      <c r="H2865" s="55" t="str">
        <f>"jingdian/"&amp;VLOOKUP(B2865,city!$C$4:$P$352,13,FALSE)&amp;"/"&amp;VLOOKUP(C2865,city!$D$4:$P$352,13,FALSE)&amp;"/jd/"&amp;K2865&amp;".jpg"</f>
        <v>jingdian/taiwan/taibei/jd/2.jpg</v>
      </c>
      <c r="I2865" s="55" t="str">
        <f t="shared" si="351"/>
        <v>32a,32b</v>
      </c>
      <c r="J2865" s="51">
        <f t="shared" si="354"/>
        <v>287</v>
      </c>
      <c r="K2865" s="51">
        <f>IF(VLOOKUP(J2864,city!$K$4:$L$352,2,0)&gt;K2864,K2864+1,1)</f>
        <v>2</v>
      </c>
      <c r="L2865" s="51">
        <v>1</v>
      </c>
      <c r="M2865" s="51" t="s">
        <v>642</v>
      </c>
      <c r="N2865" s="17">
        <v>121.33499999999999</v>
      </c>
      <c r="O2865" s="17">
        <v>25.015000000000001</v>
      </c>
      <c r="P2865" s="51" t="str">
        <f t="shared" si="355"/>
        <v/>
      </c>
      <c r="Q2865" s="51">
        <v>32</v>
      </c>
      <c r="R2865" s="51">
        <f t="shared" si="356"/>
        <v>15</v>
      </c>
      <c r="S2865" s="51" t="str">
        <f t="shared" si="352"/>
        <v>32a</v>
      </c>
      <c r="T2865" s="51" t="str">
        <f t="shared" si="353"/>
        <v>32b</v>
      </c>
    </row>
    <row r="2866" spans="1:20" ht="20" customHeight="1" x14ac:dyDescent="0.15">
      <c r="A2866" s="51">
        <f t="shared" si="350"/>
        <v>128703</v>
      </c>
      <c r="B2866" s="52" t="str">
        <f>VLOOKUP(J2866,city!$A$4:$D$352,3,0)</f>
        <v>台湾</v>
      </c>
      <c r="C2866" s="52" t="str">
        <f>VLOOKUP(J2866,city!$A$4:$D$352,4,0)</f>
        <v>台北</v>
      </c>
      <c r="D2866" s="98" t="s">
        <v>6711</v>
      </c>
      <c r="E2866" s="98" t="s">
        <v>6712</v>
      </c>
      <c r="F2866" s="53" t="str">
        <f t="shared" si="349"/>
        <v>121.518,25.044</v>
      </c>
      <c r="G2866" s="54" t="s">
        <v>795</v>
      </c>
      <c r="H2866" s="55" t="str">
        <f>"jingdian/"&amp;VLOOKUP(B2866,city!$C$4:$P$352,13,FALSE)&amp;"/"&amp;VLOOKUP(C2866,city!$D$4:$P$352,13,FALSE)&amp;"/jd/"&amp;K2866&amp;".jpg"</f>
        <v>jingdian/taiwan/taibei/jd/3.jpg</v>
      </c>
      <c r="I2866" s="55" t="str">
        <f t="shared" si="351"/>
        <v>31a,31b</v>
      </c>
      <c r="J2866" s="51">
        <f t="shared" si="354"/>
        <v>287</v>
      </c>
      <c r="K2866" s="51">
        <f>IF(VLOOKUP(J2865,city!$K$4:$L$352,2,0)&gt;K2865,K2865+1,1)</f>
        <v>3</v>
      </c>
      <c r="L2866" s="51">
        <v>1</v>
      </c>
      <c r="M2866" s="51" t="s">
        <v>642</v>
      </c>
      <c r="N2866" s="17">
        <v>121.518</v>
      </c>
      <c r="O2866" s="17">
        <v>25.044</v>
      </c>
      <c r="P2866" s="51" t="str">
        <f t="shared" si="355"/>
        <v/>
      </c>
      <c r="Q2866" s="51">
        <v>31</v>
      </c>
      <c r="R2866" s="51">
        <f t="shared" si="356"/>
        <v>31</v>
      </c>
      <c r="S2866" s="51" t="str">
        <f t="shared" si="352"/>
        <v>31a</v>
      </c>
      <c r="T2866" s="51" t="str">
        <f t="shared" si="353"/>
        <v>31b</v>
      </c>
    </row>
    <row r="2867" spans="1:20" ht="20" customHeight="1" x14ac:dyDescent="0.15">
      <c r="A2867" s="51">
        <f t="shared" si="350"/>
        <v>128704</v>
      </c>
      <c r="B2867" s="52" t="str">
        <f>VLOOKUP(J2867,city!$A$4:$D$352,3,0)</f>
        <v>台湾</v>
      </c>
      <c r="C2867" s="52" t="str">
        <f>VLOOKUP(J2867,city!$A$4:$D$352,4,0)</f>
        <v>台北</v>
      </c>
      <c r="D2867" s="98" t="s">
        <v>6713</v>
      </c>
      <c r="E2867" s="98" t="s">
        <v>6714</v>
      </c>
      <c r="F2867" s="53" t="str">
        <f t="shared" si="349"/>
        <v>121.524,25.087</v>
      </c>
      <c r="G2867" s="54" t="s">
        <v>795</v>
      </c>
      <c r="H2867" s="55" t="str">
        <f>"jingdian/"&amp;VLOOKUP(B2867,city!$C$4:$P$352,13,FALSE)&amp;"/"&amp;VLOOKUP(C2867,city!$D$4:$P$352,13,FALSE)&amp;"/jd/"&amp;K2867&amp;".jpg"</f>
        <v>jingdian/taiwan/taibei/jd/4.jpg</v>
      </c>
      <c r="I2867" s="55" t="str">
        <f t="shared" si="351"/>
        <v>1a,1b</v>
      </c>
      <c r="J2867" s="51">
        <f t="shared" si="354"/>
        <v>287</v>
      </c>
      <c r="K2867" s="51">
        <f>IF(VLOOKUP(J2866,city!$K$4:$L$352,2,0)&gt;K2866,K2866+1,1)</f>
        <v>4</v>
      </c>
      <c r="L2867" s="51">
        <v>1</v>
      </c>
      <c r="M2867" s="51" t="s">
        <v>642</v>
      </c>
      <c r="N2867" s="17">
        <v>121.524</v>
      </c>
      <c r="O2867" s="17">
        <v>25.087</v>
      </c>
      <c r="P2867" s="51" t="str">
        <f t="shared" si="355"/>
        <v/>
      </c>
      <c r="Q2867" s="51">
        <v>1</v>
      </c>
      <c r="R2867" s="51">
        <f t="shared" si="356"/>
        <v>1</v>
      </c>
      <c r="S2867" s="51" t="str">
        <f t="shared" si="352"/>
        <v>1a</v>
      </c>
      <c r="T2867" s="51" t="str">
        <f t="shared" si="353"/>
        <v>1b</v>
      </c>
    </row>
    <row r="2868" spans="1:20" ht="20" customHeight="1" x14ac:dyDescent="0.15">
      <c r="A2868" s="51">
        <f t="shared" si="350"/>
        <v>128705</v>
      </c>
      <c r="B2868" s="52" t="str">
        <f>VLOOKUP(J2868,city!$A$4:$D$352,3,0)</f>
        <v>台湾</v>
      </c>
      <c r="C2868" s="52" t="str">
        <f>VLOOKUP(J2868,city!$A$4:$D$352,4,0)</f>
        <v>台北</v>
      </c>
      <c r="D2868" s="98" t="s">
        <v>6715</v>
      </c>
      <c r="E2868" s="98" t="s">
        <v>6716</v>
      </c>
      <c r="F2868" s="53" t="str">
        <f t="shared" si="349"/>
        <v>121.521,25.034</v>
      </c>
      <c r="G2868" s="54" t="s">
        <v>795</v>
      </c>
      <c r="H2868" s="55" t="str">
        <f>"jingdian/"&amp;VLOOKUP(B2868,city!$C$4:$P$352,13,FALSE)&amp;"/"&amp;VLOOKUP(C2868,city!$D$4:$P$352,13,FALSE)&amp;"/jd/"&amp;K2868&amp;".jpg"</f>
        <v>jingdian/taiwan/taibei/jd/5.jpg</v>
      </c>
      <c r="I2868" s="55" t="str">
        <f t="shared" si="351"/>
        <v>10a,10b</v>
      </c>
      <c r="J2868" s="51">
        <f t="shared" si="354"/>
        <v>287</v>
      </c>
      <c r="K2868" s="51">
        <f>IF(VLOOKUP(J2867,city!$K$4:$L$352,2,0)&gt;K2867,K2867+1,1)</f>
        <v>5</v>
      </c>
      <c r="L2868" s="51">
        <v>1</v>
      </c>
      <c r="M2868" s="51" t="s">
        <v>642</v>
      </c>
      <c r="N2868" s="17">
        <v>121.521</v>
      </c>
      <c r="O2868" s="17">
        <v>25.033999999999999</v>
      </c>
      <c r="P2868" s="51" t="str">
        <f t="shared" si="355"/>
        <v/>
      </c>
      <c r="Q2868" s="51">
        <v>10</v>
      </c>
      <c r="R2868" s="51" t="e">
        <f t="shared" si="356"/>
        <v>#N/A</v>
      </c>
      <c r="S2868" s="51" t="str">
        <f t="shared" si="352"/>
        <v>10a</v>
      </c>
      <c r="T2868" s="51" t="str">
        <f t="shared" si="353"/>
        <v>10b</v>
      </c>
    </row>
    <row r="2869" spans="1:20" ht="20" customHeight="1" x14ac:dyDescent="0.15">
      <c r="A2869" s="51">
        <f t="shared" si="350"/>
        <v>128706</v>
      </c>
      <c r="B2869" s="52" t="str">
        <f>VLOOKUP(J2869,city!$A$4:$D$352,3,0)</f>
        <v>台湾</v>
      </c>
      <c r="C2869" s="52" t="str">
        <f>VLOOKUP(J2869,city!$A$4:$D$352,4,0)</f>
        <v>台北</v>
      </c>
      <c r="D2869" s="98" t="s">
        <v>6717</v>
      </c>
      <c r="E2869" s="98" t="s">
        <v>6718</v>
      </c>
      <c r="F2869" s="53" t="str">
        <f t="shared" si="349"/>
        <v>121.56,25.039</v>
      </c>
      <c r="G2869" s="54" t="s">
        <v>795</v>
      </c>
      <c r="H2869" s="55" t="str">
        <f>"jingdian/"&amp;VLOOKUP(B2869,city!$C$4:$P$352,13,FALSE)&amp;"/"&amp;VLOOKUP(C2869,city!$D$4:$P$352,13,FALSE)&amp;"/jd/"&amp;K2869&amp;".jpg"</f>
        <v>jingdian/taiwan/taibei/jd/6.jpg</v>
      </c>
      <c r="I2869" s="55" t="str">
        <f t="shared" si="351"/>
        <v>10a,10b</v>
      </c>
      <c r="J2869" s="51">
        <f t="shared" si="354"/>
        <v>287</v>
      </c>
      <c r="K2869" s="51">
        <f>IF(VLOOKUP(J2868,city!$K$4:$L$352,2,0)&gt;K2868,K2868+1,1)</f>
        <v>6</v>
      </c>
      <c r="L2869" s="51">
        <v>1</v>
      </c>
      <c r="M2869" s="51" t="s">
        <v>642</v>
      </c>
      <c r="N2869" s="17">
        <v>121.56</v>
      </c>
      <c r="O2869" s="17">
        <v>25.039000000000001</v>
      </c>
      <c r="P2869" s="51" t="str">
        <f t="shared" si="355"/>
        <v/>
      </c>
      <c r="Q2869" s="51">
        <v>10</v>
      </c>
      <c r="R2869" s="51">
        <f t="shared" si="356"/>
        <v>10</v>
      </c>
      <c r="S2869" s="51" t="str">
        <f t="shared" si="352"/>
        <v>10a</v>
      </c>
      <c r="T2869" s="51" t="str">
        <f t="shared" si="353"/>
        <v>10b</v>
      </c>
    </row>
    <row r="2870" spans="1:20" ht="20" customHeight="1" x14ac:dyDescent="0.15">
      <c r="A2870" s="51">
        <f t="shared" si="350"/>
        <v>128707</v>
      </c>
      <c r="B2870" s="52" t="str">
        <f>VLOOKUP(J2870,city!$A$4:$D$352,3,0)</f>
        <v>台湾</v>
      </c>
      <c r="C2870" s="52" t="str">
        <f>VLOOKUP(J2870,city!$A$4:$D$352,4,0)</f>
        <v>台北</v>
      </c>
      <c r="D2870" s="98" t="s">
        <v>6719</v>
      </c>
      <c r="E2870" s="98" t="s">
        <v>6720</v>
      </c>
      <c r="F2870" s="53" t="str">
        <f t="shared" si="349"/>
        <v>121.531,25.091</v>
      </c>
      <c r="G2870" s="54" t="s">
        <v>795</v>
      </c>
      <c r="H2870" s="55" t="str">
        <f>"jingdian/"&amp;VLOOKUP(B2870,city!$C$4:$P$352,13,FALSE)&amp;"/"&amp;VLOOKUP(C2870,city!$D$4:$P$352,13,FALSE)&amp;"/jd/"&amp;K2870&amp;".jpg"</f>
        <v>jingdian/taiwan/taibei/jd/7.jpg</v>
      </c>
      <c r="I2870" s="55" t="str">
        <f t="shared" si="351"/>
        <v>15a,15b</v>
      </c>
      <c r="J2870" s="51">
        <f t="shared" si="354"/>
        <v>287</v>
      </c>
      <c r="K2870" s="51">
        <f>IF(VLOOKUP(J2869,city!$K$4:$L$352,2,0)&gt;K2869,K2869+1,1)</f>
        <v>7</v>
      </c>
      <c r="L2870" s="51">
        <v>1</v>
      </c>
      <c r="M2870" s="51" t="s">
        <v>642</v>
      </c>
      <c r="N2870" s="17">
        <v>121.53100000000001</v>
      </c>
      <c r="O2870" s="17">
        <v>25.091000000000001</v>
      </c>
      <c r="P2870" s="51" t="str">
        <f t="shared" si="355"/>
        <v/>
      </c>
      <c r="Q2870" s="51">
        <v>15</v>
      </c>
      <c r="R2870" s="51">
        <f t="shared" si="356"/>
        <v>1</v>
      </c>
      <c r="S2870" s="51" t="str">
        <f t="shared" si="352"/>
        <v>15a</v>
      </c>
      <c r="T2870" s="51" t="str">
        <f t="shared" si="353"/>
        <v>15b</v>
      </c>
    </row>
    <row r="2871" spans="1:20" ht="20" customHeight="1" x14ac:dyDescent="0.15">
      <c r="A2871" s="51">
        <f t="shared" si="350"/>
        <v>128708</v>
      </c>
      <c r="B2871" s="52" t="str">
        <f>VLOOKUP(J2871,city!$A$4:$D$352,3,0)</f>
        <v>台湾</v>
      </c>
      <c r="C2871" s="52" t="str">
        <f>VLOOKUP(J2871,city!$A$4:$D$352,4,0)</f>
        <v>台北</v>
      </c>
      <c r="D2871" s="98" t="s">
        <v>6721</v>
      </c>
      <c r="E2871" s="98" t="s">
        <v>6722</v>
      </c>
      <c r="F2871" s="53" t="str">
        <f t="shared" si="349"/>
        <v>121.511,25.04</v>
      </c>
      <c r="G2871" s="54" t="s">
        <v>795</v>
      </c>
      <c r="H2871" s="55" t="str">
        <f>"jingdian/"&amp;VLOOKUP(B2871,city!$C$4:$P$352,13,FALSE)&amp;"/"&amp;VLOOKUP(C2871,city!$D$4:$P$352,13,FALSE)&amp;"/jd/"&amp;K2871&amp;".jpg"</f>
        <v>jingdian/taiwan/taibei/jd/8.jpg</v>
      </c>
      <c r="I2871" s="55" t="str">
        <f t="shared" si="351"/>
        <v>15a,15b</v>
      </c>
      <c r="J2871" s="51">
        <f t="shared" si="354"/>
        <v>287</v>
      </c>
      <c r="K2871" s="51">
        <f>IF(VLOOKUP(J2870,city!$K$4:$L$352,2,0)&gt;K2870,K2870+1,1)</f>
        <v>8</v>
      </c>
      <c r="L2871" s="51">
        <v>1</v>
      </c>
      <c r="M2871" s="51" t="s">
        <v>642</v>
      </c>
      <c r="N2871" s="17">
        <v>121.511</v>
      </c>
      <c r="O2871" s="17">
        <v>25.04</v>
      </c>
      <c r="P2871" s="51" t="str">
        <f t="shared" si="355"/>
        <v/>
      </c>
      <c r="Q2871" s="51">
        <v>15</v>
      </c>
      <c r="R2871" s="51">
        <f t="shared" si="356"/>
        <v>15</v>
      </c>
      <c r="S2871" s="51" t="str">
        <f t="shared" si="352"/>
        <v>15a</v>
      </c>
      <c r="T2871" s="51" t="str">
        <f t="shared" si="353"/>
        <v>15b</v>
      </c>
    </row>
    <row r="2872" spans="1:20" ht="20" customHeight="1" x14ac:dyDescent="0.15">
      <c r="A2872" s="51">
        <f t="shared" si="350"/>
        <v>128709</v>
      </c>
      <c r="B2872" s="52" t="str">
        <f>VLOOKUP(J2872,city!$A$4:$D$352,3,0)</f>
        <v>台湾</v>
      </c>
      <c r="C2872" s="52" t="str">
        <f>VLOOKUP(J2872,city!$A$4:$D$352,4,0)</f>
        <v>台北</v>
      </c>
      <c r="D2872" s="98" t="s">
        <v>6723</v>
      </c>
      <c r="E2872" s="98" t="s">
        <v>6724</v>
      </c>
      <c r="F2872" s="53" t="str">
        <f t="shared" si="349"/>
        <v>121.588,24.969</v>
      </c>
      <c r="G2872" s="54" t="s">
        <v>795</v>
      </c>
      <c r="H2872" s="55" t="str">
        <f>"jingdian/"&amp;VLOOKUP(B2872,city!$C$4:$P$352,13,FALSE)&amp;"/"&amp;VLOOKUP(C2872,city!$D$4:$P$352,13,FALSE)&amp;"/jd/"&amp;K2872&amp;".jpg"</f>
        <v>jingdian/taiwan/taibei/jd/9.jpg</v>
      </c>
      <c r="I2872" s="55" t="str">
        <f t="shared" si="351"/>
        <v>32a,32b</v>
      </c>
      <c r="J2872" s="51">
        <f t="shared" si="354"/>
        <v>287</v>
      </c>
      <c r="K2872" s="51">
        <f>IF(VLOOKUP(J2871,city!$K$4:$L$352,2,0)&gt;K2871,K2871+1,1)</f>
        <v>9</v>
      </c>
      <c r="L2872" s="51">
        <v>1</v>
      </c>
      <c r="M2872" s="51" t="s">
        <v>642</v>
      </c>
      <c r="N2872" s="17">
        <v>121.58799999999999</v>
      </c>
      <c r="O2872" s="17">
        <v>24.969000000000001</v>
      </c>
      <c r="P2872" s="51" t="str">
        <f t="shared" si="355"/>
        <v/>
      </c>
      <c r="Q2872" s="51">
        <v>32</v>
      </c>
      <c r="R2872" s="51" t="e">
        <f t="shared" si="356"/>
        <v>#N/A</v>
      </c>
      <c r="S2872" s="51" t="str">
        <f t="shared" si="352"/>
        <v>32a</v>
      </c>
      <c r="T2872" s="51" t="str">
        <f t="shared" si="353"/>
        <v>32b</v>
      </c>
    </row>
    <row r="2873" spans="1:20" ht="20" customHeight="1" x14ac:dyDescent="0.15">
      <c r="A2873" s="51">
        <f t="shared" si="350"/>
        <v>128710</v>
      </c>
      <c r="B2873" s="52" t="str">
        <f>VLOOKUP(J2873,city!$A$4:$D$352,3,0)</f>
        <v>台湾</v>
      </c>
      <c r="C2873" s="52" t="str">
        <f>VLOOKUP(J2873,city!$A$4:$D$352,4,0)</f>
        <v>台北</v>
      </c>
      <c r="D2873" s="98" t="s">
        <v>6725</v>
      </c>
      <c r="E2873" s="98" t="s">
        <v>6726</v>
      </c>
      <c r="F2873" s="53" t="str">
        <f t="shared" si="349"/>
        <v>121.577,25.05</v>
      </c>
      <c r="G2873" s="54" t="s">
        <v>795</v>
      </c>
      <c r="H2873" s="55" t="str">
        <f>"jingdian/"&amp;VLOOKUP(B2873,city!$C$4:$P$352,13,FALSE)&amp;"/"&amp;VLOOKUP(C2873,city!$D$4:$P$352,13,FALSE)&amp;"/jd/"&amp;K2873&amp;".jpg"</f>
        <v>jingdian/taiwan/taibei/jd/10.jpg</v>
      </c>
      <c r="I2873" s="55" t="str">
        <f t="shared" si="351"/>
        <v>16a,16b</v>
      </c>
      <c r="J2873" s="51">
        <f t="shared" si="354"/>
        <v>287</v>
      </c>
      <c r="K2873" s="51">
        <f>IF(VLOOKUP(J2872,city!$K$4:$L$352,2,0)&gt;K2872,K2872+1,1)</f>
        <v>10</v>
      </c>
      <c r="L2873" s="51">
        <v>1</v>
      </c>
      <c r="M2873" s="51" t="s">
        <v>642</v>
      </c>
      <c r="N2873" s="17">
        <v>121.577</v>
      </c>
      <c r="O2873" s="17">
        <v>25.05</v>
      </c>
      <c r="P2873" s="51" t="str">
        <f t="shared" si="355"/>
        <v>121.5213,25.047</v>
      </c>
      <c r="Q2873" s="51">
        <v>16</v>
      </c>
      <c r="R2873" s="51">
        <f t="shared" si="356"/>
        <v>16</v>
      </c>
      <c r="S2873" s="51" t="str">
        <f t="shared" si="352"/>
        <v>16a</v>
      </c>
      <c r="T2873" s="51" t="str">
        <f t="shared" si="353"/>
        <v>16b</v>
      </c>
    </row>
    <row r="2874" spans="1:20" ht="20" customHeight="1" x14ac:dyDescent="0.15">
      <c r="A2874" s="51">
        <f t="shared" si="350"/>
        <v>128801</v>
      </c>
      <c r="B2874" s="52" t="str">
        <f>VLOOKUP(J2874,city!$A$4:$D$352,3,0)</f>
        <v>台湾</v>
      </c>
      <c r="C2874" s="52" t="str">
        <f>VLOOKUP(J2874,city!$A$4:$D$352,4,0)</f>
        <v>新北</v>
      </c>
      <c r="D2874" s="98" t="s">
        <v>6727</v>
      </c>
      <c r="E2874" s="98" t="s">
        <v>6728</v>
      </c>
      <c r="F2874" s="53" t="str">
        <f t="shared" si="349"/>
        <v>121.834,25.104</v>
      </c>
      <c r="G2874" s="54" t="s">
        <v>795</v>
      </c>
      <c r="H2874" s="55" t="str">
        <f>"jingdian/"&amp;VLOOKUP(B2874,city!$C$4:$P$352,13,FALSE)&amp;"/"&amp;VLOOKUP(C2874,city!$D$4:$P$352,13,FALSE)&amp;"/jd/"&amp;K2874&amp;".jpg"</f>
        <v>jingdian/taiwan/xinbei/jd/1.jpg</v>
      </c>
      <c r="I2874" s="55" t="str">
        <f t="shared" si="351"/>
        <v>32a,32b</v>
      </c>
      <c r="J2874" s="51">
        <f t="shared" si="354"/>
        <v>288</v>
      </c>
      <c r="K2874" s="51">
        <f>IF(VLOOKUP(J2873,city!$K$4:$L$352,2,0)&gt;K2873,K2873+1,1)</f>
        <v>1</v>
      </c>
      <c r="L2874" s="51">
        <v>1</v>
      </c>
      <c r="M2874" s="51" t="s">
        <v>645</v>
      </c>
      <c r="N2874" s="17">
        <v>121.834</v>
      </c>
      <c r="O2874" s="17">
        <v>25.103999999999999</v>
      </c>
      <c r="P2874" s="51" t="str">
        <f t="shared" si="355"/>
        <v/>
      </c>
      <c r="Q2874" s="51">
        <v>32</v>
      </c>
      <c r="R2874" s="51" t="e">
        <f t="shared" si="356"/>
        <v>#N/A</v>
      </c>
      <c r="S2874" s="51" t="str">
        <f t="shared" si="352"/>
        <v>32a</v>
      </c>
      <c r="T2874" s="51" t="str">
        <f t="shared" si="353"/>
        <v>32b</v>
      </c>
    </row>
    <row r="2875" spans="1:20" ht="20" customHeight="1" x14ac:dyDescent="0.15">
      <c r="A2875" s="51">
        <f t="shared" si="350"/>
        <v>128802</v>
      </c>
      <c r="B2875" s="52" t="str">
        <f>VLOOKUP(J2875,city!$A$4:$D$352,3,0)</f>
        <v>台湾</v>
      </c>
      <c r="C2875" s="52" t="str">
        <f>VLOOKUP(J2875,city!$A$4:$D$352,4,0)</f>
        <v>新北</v>
      </c>
      <c r="D2875" s="98" t="s">
        <v>6729</v>
      </c>
      <c r="E2875" s="98" t="s">
        <v>6730</v>
      </c>
      <c r="F2875" s="53" t="str">
        <f t="shared" si="349"/>
        <v>121.776,25.041</v>
      </c>
      <c r="G2875" s="54" t="s">
        <v>795</v>
      </c>
      <c r="H2875" s="55" t="str">
        <f>"jingdian/"&amp;VLOOKUP(B2875,city!$C$4:$P$352,13,FALSE)&amp;"/"&amp;VLOOKUP(C2875,city!$D$4:$P$352,13,FALSE)&amp;"/jd/"&amp;K2875&amp;".jpg"</f>
        <v>jingdian/taiwan/xinbei/jd/2.jpg</v>
      </c>
      <c r="I2875" s="55" t="str">
        <f t="shared" si="351"/>
        <v>13a,13b</v>
      </c>
      <c r="J2875" s="51">
        <f t="shared" si="354"/>
        <v>288</v>
      </c>
      <c r="K2875" s="51">
        <f>IF(VLOOKUP(J2874,city!$K$4:$L$352,2,0)&gt;K2874,K2874+1,1)</f>
        <v>2</v>
      </c>
      <c r="L2875" s="51">
        <v>1</v>
      </c>
      <c r="M2875" s="51" t="s">
        <v>645</v>
      </c>
      <c r="N2875" s="17">
        <v>121.776</v>
      </c>
      <c r="O2875" s="17">
        <v>25.041</v>
      </c>
      <c r="P2875" s="51" t="str">
        <f t="shared" si="355"/>
        <v/>
      </c>
      <c r="Q2875" s="51">
        <v>13</v>
      </c>
      <c r="R2875" s="51">
        <f t="shared" si="356"/>
        <v>13</v>
      </c>
      <c r="S2875" s="51" t="str">
        <f t="shared" si="352"/>
        <v>13a</v>
      </c>
      <c r="T2875" s="51" t="str">
        <f t="shared" si="353"/>
        <v>13b</v>
      </c>
    </row>
    <row r="2876" spans="1:20" ht="20" customHeight="1" x14ac:dyDescent="0.15">
      <c r="A2876" s="51">
        <f t="shared" si="350"/>
        <v>128803</v>
      </c>
      <c r="B2876" s="52" t="str">
        <f>VLOOKUP(J2876,city!$A$4:$D$352,3,0)</f>
        <v>台湾</v>
      </c>
      <c r="C2876" s="52" t="str">
        <f>VLOOKUP(J2876,city!$A$4:$D$352,4,0)</f>
        <v>新北</v>
      </c>
      <c r="D2876" s="98" t="s">
        <v>6731</v>
      </c>
      <c r="E2876" s="98" t="s">
        <v>6732</v>
      </c>
      <c r="F2876" s="53" t="str">
        <f t="shared" ref="F2876:F2939" si="357">N2876&amp;","&amp;O2876</f>
        <v>121.74,25.193</v>
      </c>
      <c r="G2876" s="54" t="s">
        <v>795</v>
      </c>
      <c r="H2876" s="55" t="str">
        <f>"jingdian/"&amp;VLOOKUP(B2876,city!$C$4:$P$352,13,FALSE)&amp;"/"&amp;VLOOKUP(C2876,city!$D$4:$P$352,13,FALSE)&amp;"/jd/"&amp;K2876&amp;".jpg"</f>
        <v>jingdian/taiwan/xinbei/jd/3.jpg</v>
      </c>
      <c r="I2876" s="55" t="str">
        <f t="shared" si="351"/>
        <v>1a,1b</v>
      </c>
      <c r="J2876" s="51">
        <f t="shared" si="354"/>
        <v>288</v>
      </c>
      <c r="K2876" s="51">
        <f>IF(VLOOKUP(J2875,city!$K$4:$L$352,2,0)&gt;K2875,K2875+1,1)</f>
        <v>3</v>
      </c>
      <c r="L2876" s="51">
        <v>1</v>
      </c>
      <c r="M2876" s="51" t="s">
        <v>645</v>
      </c>
      <c r="N2876" s="17">
        <v>121.74</v>
      </c>
      <c r="O2876" s="17">
        <v>25.193000000000001</v>
      </c>
      <c r="P2876" s="51" t="str">
        <f t="shared" si="355"/>
        <v/>
      </c>
      <c r="Q2876" s="51">
        <v>1</v>
      </c>
      <c r="R2876" s="51">
        <f t="shared" si="356"/>
        <v>1</v>
      </c>
      <c r="S2876" s="51" t="str">
        <f t="shared" si="352"/>
        <v>1a</v>
      </c>
      <c r="T2876" s="51" t="str">
        <f t="shared" si="353"/>
        <v>1b</v>
      </c>
    </row>
    <row r="2877" spans="1:20" ht="20" customHeight="1" x14ac:dyDescent="0.15">
      <c r="A2877" s="51">
        <f t="shared" si="350"/>
        <v>128804</v>
      </c>
      <c r="B2877" s="52" t="str">
        <f>VLOOKUP(J2877,city!$A$4:$D$352,3,0)</f>
        <v>台湾</v>
      </c>
      <c r="C2877" s="52" t="str">
        <f>VLOOKUP(J2877,city!$A$4:$D$352,4,0)</f>
        <v>新北</v>
      </c>
      <c r="D2877" s="98" t="s">
        <v>6733</v>
      </c>
      <c r="E2877" s="98" t="s">
        <v>6734</v>
      </c>
      <c r="F2877" s="53" t="str">
        <f t="shared" si="357"/>
        <v>121.438,25.171</v>
      </c>
      <c r="G2877" s="54" t="s">
        <v>795</v>
      </c>
      <c r="H2877" s="55" t="str">
        <f>"jingdian/"&amp;VLOOKUP(B2877,city!$C$4:$P$352,13,FALSE)&amp;"/"&amp;VLOOKUP(C2877,city!$D$4:$P$352,13,FALSE)&amp;"/jd/"&amp;K2877&amp;".jpg"</f>
        <v>jingdian/taiwan/xinbei/jd/4.jpg</v>
      </c>
      <c r="I2877" s="55" t="str">
        <f t="shared" si="351"/>
        <v>16a,16b</v>
      </c>
      <c r="J2877" s="51">
        <f t="shared" si="354"/>
        <v>288</v>
      </c>
      <c r="K2877" s="51">
        <f>IF(VLOOKUP(J2876,city!$K$4:$L$352,2,0)&gt;K2876,K2876+1,1)</f>
        <v>4</v>
      </c>
      <c r="L2877" s="51">
        <v>1</v>
      </c>
      <c r="M2877" s="51" t="s">
        <v>645</v>
      </c>
      <c r="N2877" s="17">
        <v>121.438</v>
      </c>
      <c r="O2877" s="17">
        <v>25.170999999999999</v>
      </c>
      <c r="P2877" s="51" t="str">
        <f t="shared" si="355"/>
        <v/>
      </c>
      <c r="Q2877" s="51">
        <v>16</v>
      </c>
      <c r="R2877" s="51">
        <f t="shared" si="356"/>
        <v>16</v>
      </c>
      <c r="S2877" s="51" t="str">
        <f t="shared" si="352"/>
        <v>16a</v>
      </c>
      <c r="T2877" s="51" t="str">
        <f t="shared" si="353"/>
        <v>16b</v>
      </c>
    </row>
    <row r="2878" spans="1:20" ht="20" customHeight="1" x14ac:dyDescent="0.15">
      <c r="A2878" s="51">
        <f t="shared" si="350"/>
        <v>128805</v>
      </c>
      <c r="B2878" s="52" t="str">
        <f>VLOOKUP(J2878,city!$A$4:$D$352,3,0)</f>
        <v>台湾</v>
      </c>
      <c r="C2878" s="52" t="str">
        <f>VLOOKUP(J2878,city!$A$4:$D$352,4,0)</f>
        <v>新北</v>
      </c>
      <c r="D2878" s="98" t="s">
        <v>6735</v>
      </c>
      <c r="E2878" s="98" t="s">
        <v>6736</v>
      </c>
      <c r="F2878" s="53" t="str">
        <f t="shared" si="357"/>
        <v>121.827,25.088</v>
      </c>
      <c r="G2878" s="54" t="s">
        <v>795</v>
      </c>
      <c r="H2878" s="55" t="str">
        <f>"jingdian/"&amp;VLOOKUP(B2878,city!$C$4:$P$352,13,FALSE)&amp;"/"&amp;VLOOKUP(C2878,city!$D$4:$P$352,13,FALSE)&amp;"/jd/"&amp;K2878&amp;".jpg"</f>
        <v>jingdian/taiwan/xinbei/jd/5.jpg</v>
      </c>
      <c r="I2878" s="55" t="str">
        <f t="shared" si="351"/>
        <v>32a,32b</v>
      </c>
      <c r="J2878" s="51">
        <f t="shared" si="354"/>
        <v>288</v>
      </c>
      <c r="K2878" s="51">
        <f>IF(VLOOKUP(J2877,city!$K$4:$L$352,2,0)&gt;K2877,K2877+1,1)</f>
        <v>5</v>
      </c>
      <c r="L2878" s="51">
        <v>1</v>
      </c>
      <c r="M2878" s="51" t="s">
        <v>645</v>
      </c>
      <c r="N2878" s="17">
        <v>121.827</v>
      </c>
      <c r="O2878" s="17">
        <v>25.088000000000001</v>
      </c>
      <c r="P2878" s="51" t="str">
        <f t="shared" si="355"/>
        <v/>
      </c>
      <c r="Q2878" s="51">
        <v>32</v>
      </c>
      <c r="R2878" s="51" t="e">
        <f t="shared" si="356"/>
        <v>#N/A</v>
      </c>
      <c r="S2878" s="51" t="str">
        <f t="shared" si="352"/>
        <v>32a</v>
      </c>
      <c r="T2878" s="51" t="str">
        <f t="shared" si="353"/>
        <v>32b</v>
      </c>
    </row>
    <row r="2879" spans="1:20" ht="20" customHeight="1" x14ac:dyDescent="0.15">
      <c r="A2879" s="51">
        <f t="shared" si="350"/>
        <v>128806</v>
      </c>
      <c r="B2879" s="52" t="str">
        <f>VLOOKUP(J2879,city!$A$4:$D$352,3,0)</f>
        <v>台湾</v>
      </c>
      <c r="C2879" s="52" t="str">
        <f>VLOOKUP(J2879,city!$A$4:$D$352,4,0)</f>
        <v>新北</v>
      </c>
      <c r="D2879" s="98" t="s">
        <v>6737</v>
      </c>
      <c r="E2879" s="98" t="s">
        <v>6738</v>
      </c>
      <c r="F2879" s="53" t="str">
        <f t="shared" si="357"/>
        <v>121.543,25.148</v>
      </c>
      <c r="G2879" s="54" t="s">
        <v>795</v>
      </c>
      <c r="H2879" s="55" t="str">
        <f>"jingdian/"&amp;VLOOKUP(B2879,city!$C$4:$P$352,13,FALSE)&amp;"/"&amp;VLOOKUP(C2879,city!$D$4:$P$352,13,FALSE)&amp;"/jd/"&amp;K2879&amp;".jpg"</f>
        <v>jingdian/taiwan/xinbei/jd/6.jpg</v>
      </c>
      <c r="I2879" s="55" t="str">
        <f t="shared" si="351"/>
        <v>31a,31b</v>
      </c>
      <c r="J2879" s="51">
        <f t="shared" si="354"/>
        <v>288</v>
      </c>
      <c r="K2879" s="51">
        <f>IF(VLOOKUP(J2878,city!$K$4:$L$352,2,0)&gt;K2878,K2878+1,1)</f>
        <v>6</v>
      </c>
      <c r="L2879" s="51">
        <v>1</v>
      </c>
      <c r="M2879" s="51" t="s">
        <v>645</v>
      </c>
      <c r="N2879" s="17">
        <v>121.54300000000001</v>
      </c>
      <c r="O2879" s="17">
        <v>25.148</v>
      </c>
      <c r="P2879" s="51" t="str">
        <f t="shared" si="355"/>
        <v/>
      </c>
      <c r="Q2879" s="51">
        <v>31</v>
      </c>
      <c r="R2879" s="51">
        <f t="shared" si="356"/>
        <v>31</v>
      </c>
      <c r="S2879" s="51" t="str">
        <f t="shared" si="352"/>
        <v>31a</v>
      </c>
      <c r="T2879" s="51" t="str">
        <f t="shared" si="353"/>
        <v>31b</v>
      </c>
    </row>
    <row r="2880" spans="1:20" ht="20" customHeight="1" x14ac:dyDescent="0.15">
      <c r="A2880" s="51">
        <f t="shared" si="350"/>
        <v>128807</v>
      </c>
      <c r="B2880" s="52" t="str">
        <f>VLOOKUP(J2880,city!$A$4:$D$352,3,0)</f>
        <v>台湾</v>
      </c>
      <c r="C2880" s="52" t="str">
        <f>VLOOKUP(J2880,city!$A$4:$D$352,4,0)</f>
        <v>新北</v>
      </c>
      <c r="D2880" s="98" t="s">
        <v>6739</v>
      </c>
      <c r="E2880" s="98" t="s">
        <v>6740</v>
      </c>
      <c r="F2880" s="53" t="str">
        <f t="shared" si="357"/>
        <v>121.857,25.109</v>
      </c>
      <c r="G2880" s="54" t="s">
        <v>795</v>
      </c>
      <c r="H2880" s="55" t="str">
        <f>"jingdian/"&amp;VLOOKUP(B2880,city!$C$4:$P$352,13,FALSE)&amp;"/"&amp;VLOOKUP(C2880,city!$D$4:$P$352,13,FALSE)&amp;"/jd/"&amp;K2880&amp;".jpg"</f>
        <v>jingdian/taiwan/xinbei/jd/7.jpg</v>
      </c>
      <c r="I2880" s="55" t="str">
        <f t="shared" si="351"/>
        <v>32a,32b</v>
      </c>
      <c r="J2880" s="51">
        <f t="shared" si="354"/>
        <v>288</v>
      </c>
      <c r="K2880" s="51">
        <f>IF(VLOOKUP(J2879,city!$K$4:$L$352,2,0)&gt;K2879,K2879+1,1)</f>
        <v>7</v>
      </c>
      <c r="L2880" s="51">
        <v>1</v>
      </c>
      <c r="M2880" s="51" t="s">
        <v>645</v>
      </c>
      <c r="N2880" s="17">
        <v>121.857</v>
      </c>
      <c r="O2880" s="17">
        <v>25.109000000000002</v>
      </c>
      <c r="P2880" s="51" t="str">
        <f t="shared" si="355"/>
        <v/>
      </c>
      <c r="Q2880" s="51">
        <v>32</v>
      </c>
      <c r="R2880" s="51" t="e">
        <f t="shared" si="356"/>
        <v>#N/A</v>
      </c>
      <c r="S2880" s="51" t="str">
        <f t="shared" si="352"/>
        <v>32a</v>
      </c>
      <c r="T2880" s="51" t="str">
        <f t="shared" si="353"/>
        <v>32b</v>
      </c>
    </row>
    <row r="2881" spans="1:20" ht="20" customHeight="1" x14ac:dyDescent="0.15">
      <c r="A2881" s="51">
        <f t="shared" si="350"/>
        <v>128808</v>
      </c>
      <c r="B2881" s="52" t="str">
        <f>VLOOKUP(J2881,city!$A$4:$D$352,3,0)</f>
        <v>台湾</v>
      </c>
      <c r="C2881" s="52" t="str">
        <f>VLOOKUP(J2881,city!$A$4:$D$352,4,0)</f>
        <v>新北</v>
      </c>
      <c r="D2881" s="98" t="s">
        <v>6741</v>
      </c>
      <c r="E2881" s="98" t="s">
        <v>6742</v>
      </c>
      <c r="F2881" s="53" t="str">
        <f t="shared" si="357"/>
        <v>121.738,25.025</v>
      </c>
      <c r="G2881" s="54" t="s">
        <v>795</v>
      </c>
      <c r="H2881" s="55" t="str">
        <f>"jingdian/"&amp;VLOOKUP(B2881,city!$C$4:$P$352,13,FALSE)&amp;"/"&amp;VLOOKUP(C2881,city!$D$4:$P$352,13,FALSE)&amp;"/jd/"&amp;K2881&amp;".jpg"</f>
        <v>jingdian/taiwan/xinbei/jd/8.jpg</v>
      </c>
      <c r="I2881" s="55" t="str">
        <f t="shared" si="351"/>
        <v>16a,16b</v>
      </c>
      <c r="J2881" s="51">
        <f t="shared" si="354"/>
        <v>288</v>
      </c>
      <c r="K2881" s="51">
        <f>IF(VLOOKUP(J2880,city!$K$4:$L$352,2,0)&gt;K2880,K2880+1,1)</f>
        <v>8</v>
      </c>
      <c r="L2881" s="51">
        <v>1</v>
      </c>
      <c r="M2881" s="51" t="s">
        <v>645</v>
      </c>
      <c r="N2881" s="17">
        <v>121.738</v>
      </c>
      <c r="O2881" s="17">
        <v>25.024999999999999</v>
      </c>
      <c r="P2881" s="51" t="str">
        <f t="shared" si="355"/>
        <v/>
      </c>
      <c r="Q2881" s="51">
        <v>16</v>
      </c>
      <c r="R2881" s="51">
        <f t="shared" si="356"/>
        <v>16</v>
      </c>
      <c r="S2881" s="51" t="str">
        <f t="shared" si="352"/>
        <v>16a</v>
      </c>
      <c r="T2881" s="51" t="str">
        <f t="shared" si="353"/>
        <v>16b</v>
      </c>
    </row>
    <row r="2882" spans="1:20" ht="20" customHeight="1" x14ac:dyDescent="0.15">
      <c r="A2882" s="51">
        <f t="shared" si="350"/>
        <v>128809</v>
      </c>
      <c r="B2882" s="52" t="str">
        <f>VLOOKUP(J2882,city!$A$4:$D$352,3,0)</f>
        <v>台湾</v>
      </c>
      <c r="C2882" s="52" t="str">
        <f>VLOOKUP(J2882,city!$A$4:$D$352,4,0)</f>
        <v>新北</v>
      </c>
      <c r="D2882" s="98" t="s">
        <v>6743</v>
      </c>
      <c r="E2882" s="98" t="s">
        <v>6744</v>
      </c>
      <c r="F2882" s="53" t="str">
        <f t="shared" si="357"/>
        <v>121.436,25.174</v>
      </c>
      <c r="G2882" s="54" t="s">
        <v>795</v>
      </c>
      <c r="H2882" s="55" t="str">
        <f>"jingdian/"&amp;VLOOKUP(B2882,city!$C$4:$P$352,13,FALSE)&amp;"/"&amp;VLOOKUP(C2882,city!$D$4:$P$352,13,FALSE)&amp;"/jd/"&amp;K2882&amp;".jpg"</f>
        <v>jingdian/taiwan/xinbei/jd/9.jpg</v>
      </c>
      <c r="I2882" s="55" t="str">
        <f t="shared" si="351"/>
        <v>15a,15b</v>
      </c>
      <c r="J2882" s="51">
        <f t="shared" si="354"/>
        <v>288</v>
      </c>
      <c r="K2882" s="51">
        <f>IF(VLOOKUP(J2881,city!$K$4:$L$352,2,0)&gt;K2881,K2881+1,1)</f>
        <v>9</v>
      </c>
      <c r="L2882" s="51">
        <v>1</v>
      </c>
      <c r="M2882" s="51" t="s">
        <v>645</v>
      </c>
      <c r="N2882" s="17">
        <v>121.43600000000001</v>
      </c>
      <c r="O2882" s="17">
        <v>25.173999999999999</v>
      </c>
      <c r="P2882" s="51" t="str">
        <f t="shared" si="355"/>
        <v/>
      </c>
      <c r="Q2882" s="51">
        <v>15</v>
      </c>
      <c r="R2882" s="51">
        <f t="shared" si="356"/>
        <v>15</v>
      </c>
      <c r="S2882" s="51" t="str">
        <f t="shared" si="352"/>
        <v>15a</v>
      </c>
      <c r="T2882" s="51" t="str">
        <f t="shared" si="353"/>
        <v>15b</v>
      </c>
    </row>
    <row r="2883" spans="1:20" ht="20" customHeight="1" x14ac:dyDescent="0.15">
      <c r="A2883" s="51">
        <f t="shared" si="350"/>
        <v>128810</v>
      </c>
      <c r="B2883" s="52" t="str">
        <f>VLOOKUP(J2883,city!$A$4:$D$352,3,0)</f>
        <v>台湾</v>
      </c>
      <c r="C2883" s="52" t="str">
        <f>VLOOKUP(J2883,city!$A$4:$D$352,4,0)</f>
        <v>新北</v>
      </c>
      <c r="D2883" s="98" t="s">
        <v>6745</v>
      </c>
      <c r="E2883" s="98" t="s">
        <v>6746</v>
      </c>
      <c r="F2883" s="53" t="str">
        <f t="shared" si="357"/>
        <v>121.861,25.117</v>
      </c>
      <c r="G2883" s="54" t="s">
        <v>795</v>
      </c>
      <c r="H2883" s="55" t="str">
        <f>"jingdian/"&amp;VLOOKUP(B2883,city!$C$4:$P$352,13,FALSE)&amp;"/"&amp;VLOOKUP(C2883,city!$D$4:$P$352,13,FALSE)&amp;"/jd/"&amp;K2883&amp;".jpg"</f>
        <v>jingdian/taiwan/xinbei/jd/10.jpg</v>
      </c>
      <c r="I2883" s="55" t="str">
        <f t="shared" si="351"/>
        <v>8a,8b</v>
      </c>
      <c r="J2883" s="51">
        <f t="shared" si="354"/>
        <v>288</v>
      </c>
      <c r="K2883" s="51">
        <f>IF(VLOOKUP(J2882,city!$K$4:$L$352,2,0)&gt;K2882,K2882+1,1)</f>
        <v>10</v>
      </c>
      <c r="L2883" s="51">
        <v>1</v>
      </c>
      <c r="M2883" s="51" t="s">
        <v>645</v>
      </c>
      <c r="N2883" s="17">
        <v>121.861</v>
      </c>
      <c r="O2883" s="17">
        <v>25.117000000000001</v>
      </c>
      <c r="P2883" s="51" t="str">
        <f t="shared" si="355"/>
        <v>121.705,25.117</v>
      </c>
      <c r="Q2883" s="51">
        <v>8</v>
      </c>
      <c r="R2883" s="51">
        <f t="shared" si="356"/>
        <v>8</v>
      </c>
      <c r="S2883" s="51" t="str">
        <f t="shared" si="352"/>
        <v>8a</v>
      </c>
      <c r="T2883" s="51" t="str">
        <f t="shared" si="353"/>
        <v>8b</v>
      </c>
    </row>
    <row r="2884" spans="1:20" ht="20" customHeight="1" x14ac:dyDescent="0.15">
      <c r="A2884" s="51">
        <f t="shared" ref="A2884:A2947" si="358">100000+J2884*100+K2884</f>
        <v>128901</v>
      </c>
      <c r="B2884" s="52" t="str">
        <f>VLOOKUP(J2884,city!$A$4:$D$352,3,0)</f>
        <v>台湾</v>
      </c>
      <c r="C2884" s="52" t="str">
        <f>VLOOKUP(J2884,city!$A$4:$D$352,4,0)</f>
        <v>桃园</v>
      </c>
      <c r="D2884" s="98" t="s">
        <v>6747</v>
      </c>
      <c r="E2884" s="98" t="s">
        <v>6748</v>
      </c>
      <c r="F2884" s="53" t="str">
        <f t="shared" si="357"/>
        <v>121.299,24.842</v>
      </c>
      <c r="G2884" s="54" t="s">
        <v>795</v>
      </c>
      <c r="H2884" s="55" t="str">
        <f>"jingdian/"&amp;VLOOKUP(B2884,city!$C$4:$P$352,13,FALSE)&amp;"/"&amp;VLOOKUP(C2884,city!$D$4:$P$352,13,FALSE)&amp;"/jd/"&amp;K2884&amp;".jpg"</f>
        <v>jingdian/taiwan/taoyuan/jd/1.jpg</v>
      </c>
      <c r="I2884" s="55" t="str">
        <f t="shared" ref="I2884:I2947" si="359">S2884&amp;","&amp;T2884</f>
        <v>6a,6b</v>
      </c>
      <c r="J2884" s="51">
        <f t="shared" si="354"/>
        <v>289</v>
      </c>
      <c r="K2884" s="51">
        <f>IF(VLOOKUP(J2883,city!$K$4:$L$352,2,0)&gt;K2883,K2883+1,1)</f>
        <v>1</v>
      </c>
      <c r="L2884" s="51">
        <v>1</v>
      </c>
      <c r="M2884" s="51" t="s">
        <v>647</v>
      </c>
      <c r="N2884" s="17">
        <v>121.29900000000001</v>
      </c>
      <c r="O2884" s="17">
        <v>24.841999999999999</v>
      </c>
      <c r="P2884" s="51" t="str">
        <f t="shared" si="355"/>
        <v/>
      </c>
      <c r="Q2884" s="51">
        <v>6</v>
      </c>
      <c r="R2884" s="51">
        <f t="shared" si="356"/>
        <v>6</v>
      </c>
      <c r="S2884" s="51" t="str">
        <f t="shared" ref="S2884:S2947" si="360">CONCATENATE(Q2884,"a")</f>
        <v>6a</v>
      </c>
      <c r="T2884" s="51" t="str">
        <f t="shared" ref="T2884:T2947" si="361">CONCATENATE(Q2884,"b")</f>
        <v>6b</v>
      </c>
    </row>
    <row r="2885" spans="1:20" ht="20" customHeight="1" x14ac:dyDescent="0.15">
      <c r="A2885" s="51">
        <f t="shared" si="358"/>
        <v>128902</v>
      </c>
      <c r="B2885" s="52" t="str">
        <f>VLOOKUP(J2885,city!$A$4:$D$352,3,0)</f>
        <v>台湾</v>
      </c>
      <c r="C2885" s="52" t="str">
        <f>VLOOKUP(J2885,city!$A$4:$D$352,4,0)</f>
        <v>桃园</v>
      </c>
      <c r="D2885" s="98" t="s">
        <v>6749</v>
      </c>
      <c r="E2885" s="98" t="s">
        <v>6750</v>
      </c>
      <c r="F2885" s="53" t="str">
        <f t="shared" si="357"/>
        <v>121.287,24.885</v>
      </c>
      <c r="G2885" s="54" t="s">
        <v>795</v>
      </c>
      <c r="H2885" s="55" t="str">
        <f>"jingdian/"&amp;VLOOKUP(B2885,city!$C$4:$P$352,13,FALSE)&amp;"/"&amp;VLOOKUP(C2885,city!$D$4:$P$352,13,FALSE)&amp;"/jd/"&amp;K2885&amp;".jpg"</f>
        <v>jingdian/taiwan/taoyuan/jd/2.jpg</v>
      </c>
      <c r="I2885" s="55" t="str">
        <f t="shared" si="359"/>
        <v>16a,16b</v>
      </c>
      <c r="J2885" s="51">
        <f t="shared" ref="J2885:J2948" si="362">IF(K2885&gt;K2884,J2884,J2884+1)</f>
        <v>289</v>
      </c>
      <c r="K2885" s="51">
        <f>IF(VLOOKUP(J2884,city!$K$4:$L$352,2,0)&gt;K2884,K2884+1,1)</f>
        <v>2</v>
      </c>
      <c r="L2885" s="51">
        <v>1</v>
      </c>
      <c r="M2885" s="51" t="s">
        <v>647</v>
      </c>
      <c r="N2885" s="17">
        <v>121.28700000000001</v>
      </c>
      <c r="O2885" s="17">
        <v>24.885000000000002</v>
      </c>
      <c r="P2885" s="51" t="str">
        <f t="shared" si="355"/>
        <v/>
      </c>
      <c r="Q2885" s="51">
        <v>16</v>
      </c>
      <c r="R2885" s="51">
        <f t="shared" si="356"/>
        <v>16</v>
      </c>
      <c r="S2885" s="51" t="str">
        <f t="shared" si="360"/>
        <v>16a</v>
      </c>
      <c r="T2885" s="51" t="str">
        <f t="shared" si="361"/>
        <v>16b</v>
      </c>
    </row>
    <row r="2886" spans="1:20" ht="20" customHeight="1" x14ac:dyDescent="0.15">
      <c r="A2886" s="51">
        <f t="shared" si="358"/>
        <v>128903</v>
      </c>
      <c r="B2886" s="52" t="str">
        <f>VLOOKUP(J2886,city!$A$4:$D$352,3,0)</f>
        <v>台湾</v>
      </c>
      <c r="C2886" s="52" t="str">
        <f>VLOOKUP(J2886,city!$A$4:$D$352,4,0)</f>
        <v>桃园</v>
      </c>
      <c r="D2886" s="98" t="s">
        <v>6751</v>
      </c>
      <c r="E2886" s="98" t="s">
        <v>6752</v>
      </c>
      <c r="F2886" s="53" t="str">
        <f t="shared" si="357"/>
        <v>121.29,24.941</v>
      </c>
      <c r="G2886" s="54" t="s">
        <v>795</v>
      </c>
      <c r="H2886" s="55" t="str">
        <f>"jingdian/"&amp;VLOOKUP(B2886,city!$C$4:$P$352,13,FALSE)&amp;"/"&amp;VLOOKUP(C2886,city!$D$4:$P$352,13,FALSE)&amp;"/jd/"&amp;K2886&amp;".jpg"</f>
        <v>jingdian/taiwan/taoyuan/jd/3.jpg</v>
      </c>
      <c r="I2886" s="55" t="str">
        <f t="shared" si="359"/>
        <v>32a,32b</v>
      </c>
      <c r="J2886" s="51">
        <f t="shared" si="362"/>
        <v>289</v>
      </c>
      <c r="K2886" s="51">
        <f>IF(VLOOKUP(J2885,city!$K$4:$L$352,2,0)&gt;K2885,K2885+1,1)</f>
        <v>3</v>
      </c>
      <c r="L2886" s="51">
        <v>1</v>
      </c>
      <c r="M2886" s="51" t="s">
        <v>647</v>
      </c>
      <c r="N2886" s="17">
        <v>121.29</v>
      </c>
      <c r="O2886" s="17">
        <v>24.940999999999999</v>
      </c>
      <c r="P2886" s="51" t="str">
        <f t="shared" si="355"/>
        <v/>
      </c>
      <c r="Q2886" s="51">
        <v>32</v>
      </c>
      <c r="R2886" s="51" t="e">
        <f t="shared" si="356"/>
        <v>#N/A</v>
      </c>
      <c r="S2886" s="51" t="str">
        <f t="shared" si="360"/>
        <v>32a</v>
      </c>
      <c r="T2886" s="51" t="str">
        <f t="shared" si="361"/>
        <v>32b</v>
      </c>
    </row>
    <row r="2887" spans="1:20" ht="20" customHeight="1" x14ac:dyDescent="0.15">
      <c r="A2887" s="51">
        <f t="shared" si="358"/>
        <v>128904</v>
      </c>
      <c r="B2887" s="52" t="str">
        <f>VLOOKUP(J2887,city!$A$4:$D$352,3,0)</f>
        <v>台湾</v>
      </c>
      <c r="C2887" s="52" t="str">
        <f>VLOOKUP(J2887,city!$A$4:$D$352,4,0)</f>
        <v>桃园</v>
      </c>
      <c r="D2887" s="98" t="s">
        <v>6753</v>
      </c>
      <c r="E2887" s="98" t="s">
        <v>6754</v>
      </c>
      <c r="F2887" s="53" t="str">
        <f t="shared" si="357"/>
        <v>121.35,24.813</v>
      </c>
      <c r="G2887" s="54" t="s">
        <v>795</v>
      </c>
      <c r="H2887" s="55" t="str">
        <f>"jingdian/"&amp;VLOOKUP(B2887,city!$C$4:$P$352,13,FALSE)&amp;"/"&amp;VLOOKUP(C2887,city!$D$4:$P$352,13,FALSE)&amp;"/jd/"&amp;K2887&amp;".jpg"</f>
        <v>jingdian/taiwan/taoyuan/jd/4.jpg</v>
      </c>
      <c r="I2887" s="55" t="str">
        <f t="shared" si="359"/>
        <v>11a,11b</v>
      </c>
      <c r="J2887" s="51">
        <f t="shared" si="362"/>
        <v>289</v>
      </c>
      <c r="K2887" s="51">
        <f>IF(VLOOKUP(J2886,city!$K$4:$L$352,2,0)&gt;K2886,K2886+1,1)</f>
        <v>4</v>
      </c>
      <c r="L2887" s="51">
        <v>1</v>
      </c>
      <c r="M2887" s="51" t="s">
        <v>647</v>
      </c>
      <c r="N2887" s="17">
        <v>121.35</v>
      </c>
      <c r="O2887" s="17">
        <v>24.812999999999999</v>
      </c>
      <c r="P2887" s="51" t="str">
        <f t="shared" si="355"/>
        <v/>
      </c>
      <c r="Q2887" s="51">
        <v>11</v>
      </c>
      <c r="R2887" s="51">
        <f t="shared" si="356"/>
        <v>11</v>
      </c>
      <c r="S2887" s="51" t="str">
        <f t="shared" si="360"/>
        <v>11a</v>
      </c>
      <c r="T2887" s="51" t="str">
        <f t="shared" si="361"/>
        <v>11b</v>
      </c>
    </row>
    <row r="2888" spans="1:20" ht="20" customHeight="1" x14ac:dyDescent="0.15">
      <c r="A2888" s="51">
        <f t="shared" si="358"/>
        <v>128905</v>
      </c>
      <c r="B2888" s="52" t="str">
        <f>VLOOKUP(J2888,city!$A$4:$D$352,3,0)</f>
        <v>台湾</v>
      </c>
      <c r="C2888" s="52" t="str">
        <f>VLOOKUP(J2888,city!$A$4:$D$352,4,0)</f>
        <v>桃园</v>
      </c>
      <c r="D2888" s="98" t="s">
        <v>6755</v>
      </c>
      <c r="E2888" s="98" t="s">
        <v>6756</v>
      </c>
      <c r="F2888" s="53" t="str">
        <f t="shared" si="357"/>
        <v>121.365,24.786</v>
      </c>
      <c r="G2888" s="54" t="s">
        <v>795</v>
      </c>
      <c r="H2888" s="55" t="str">
        <f>"jingdian/"&amp;VLOOKUP(B2888,city!$C$4:$P$352,13,FALSE)&amp;"/"&amp;VLOOKUP(C2888,city!$D$4:$P$352,13,FALSE)&amp;"/jd/"&amp;K2888&amp;".jpg"</f>
        <v>jingdian/taiwan/taoyuan/jd/5.jpg</v>
      </c>
      <c r="I2888" s="55" t="str">
        <f t="shared" si="359"/>
        <v>2a,2b</v>
      </c>
      <c r="J2888" s="51">
        <f t="shared" si="362"/>
        <v>289</v>
      </c>
      <c r="K2888" s="51">
        <f>IF(VLOOKUP(J2887,city!$K$4:$L$352,2,0)&gt;K2887,K2887+1,1)</f>
        <v>5</v>
      </c>
      <c r="L2888" s="51">
        <v>1</v>
      </c>
      <c r="M2888" s="51" t="s">
        <v>647</v>
      </c>
      <c r="N2888" s="17">
        <v>121.36499999999999</v>
      </c>
      <c r="O2888" s="17">
        <v>24.786000000000001</v>
      </c>
      <c r="P2888" s="51" t="str">
        <f t="shared" si="355"/>
        <v/>
      </c>
      <c r="Q2888" s="51">
        <v>2</v>
      </c>
      <c r="R2888" s="51" t="e">
        <f t="shared" si="356"/>
        <v>#N/A</v>
      </c>
      <c r="S2888" s="51" t="str">
        <f t="shared" si="360"/>
        <v>2a</v>
      </c>
      <c r="T2888" s="51" t="str">
        <f t="shared" si="361"/>
        <v>2b</v>
      </c>
    </row>
    <row r="2889" spans="1:20" ht="20" customHeight="1" x14ac:dyDescent="0.15">
      <c r="A2889" s="51">
        <f t="shared" si="358"/>
        <v>128906</v>
      </c>
      <c r="B2889" s="52" t="str">
        <f>VLOOKUP(J2889,city!$A$4:$D$352,3,0)</f>
        <v>台湾</v>
      </c>
      <c r="C2889" s="52" t="str">
        <f>VLOOKUP(J2889,city!$A$4:$D$352,4,0)</f>
        <v>桃园</v>
      </c>
      <c r="D2889" s="98" t="s">
        <v>6757</v>
      </c>
      <c r="E2889" s="98" t="s">
        <v>6758</v>
      </c>
      <c r="F2889" s="53" t="str">
        <f t="shared" si="357"/>
        <v>121.076,25.041</v>
      </c>
      <c r="G2889" s="54" t="s">
        <v>795</v>
      </c>
      <c r="H2889" s="55" t="str">
        <f>"jingdian/"&amp;VLOOKUP(B2889,city!$C$4:$P$352,13,FALSE)&amp;"/"&amp;VLOOKUP(C2889,city!$D$4:$P$352,13,FALSE)&amp;"/jd/"&amp;K2889&amp;".jpg"</f>
        <v>jingdian/taiwan/taoyuan/jd/6.jpg</v>
      </c>
      <c r="I2889" s="55" t="str">
        <f t="shared" si="359"/>
        <v>14a,14b</v>
      </c>
      <c r="J2889" s="51">
        <f t="shared" si="362"/>
        <v>289</v>
      </c>
      <c r="K2889" s="51">
        <f>IF(VLOOKUP(J2888,city!$K$4:$L$352,2,0)&gt;K2888,K2888+1,1)</f>
        <v>6</v>
      </c>
      <c r="L2889" s="51">
        <v>1</v>
      </c>
      <c r="M2889" s="51" t="s">
        <v>647</v>
      </c>
      <c r="N2889" s="17">
        <v>121.07599999999999</v>
      </c>
      <c r="O2889" s="17">
        <v>25.041</v>
      </c>
      <c r="P2889" s="51" t="str">
        <f t="shared" si="355"/>
        <v/>
      </c>
      <c r="Q2889" s="51">
        <v>14</v>
      </c>
      <c r="R2889" s="51">
        <f t="shared" si="356"/>
        <v>14</v>
      </c>
      <c r="S2889" s="51" t="str">
        <f t="shared" si="360"/>
        <v>14a</v>
      </c>
      <c r="T2889" s="51" t="str">
        <f t="shared" si="361"/>
        <v>14b</v>
      </c>
    </row>
    <row r="2890" spans="1:20" ht="20" customHeight="1" x14ac:dyDescent="0.15">
      <c r="A2890" s="51">
        <f t="shared" si="358"/>
        <v>128907</v>
      </c>
      <c r="B2890" s="52" t="str">
        <f>VLOOKUP(J2890,city!$A$4:$D$352,3,0)</f>
        <v>台湾</v>
      </c>
      <c r="C2890" s="52" t="str">
        <f>VLOOKUP(J2890,city!$A$4:$D$352,4,0)</f>
        <v>桃园</v>
      </c>
      <c r="D2890" s="98" t="s">
        <v>6759</v>
      </c>
      <c r="E2890" s="98" t="s">
        <v>6760</v>
      </c>
      <c r="F2890" s="53" t="str">
        <f t="shared" si="357"/>
        <v>121.327,25.001</v>
      </c>
      <c r="G2890" s="54" t="s">
        <v>795</v>
      </c>
      <c r="H2890" s="55" t="str">
        <f>"jingdian/"&amp;VLOOKUP(B2890,city!$C$4:$P$352,13,FALSE)&amp;"/"&amp;VLOOKUP(C2890,city!$D$4:$P$352,13,FALSE)&amp;"/jd/"&amp;K2890&amp;".jpg"</f>
        <v>jingdian/taiwan/taoyuan/jd/7.jpg</v>
      </c>
      <c r="I2890" s="55" t="str">
        <f t="shared" si="359"/>
        <v>12a,12b</v>
      </c>
      <c r="J2890" s="51">
        <f t="shared" si="362"/>
        <v>289</v>
      </c>
      <c r="K2890" s="51">
        <f>IF(VLOOKUP(J2889,city!$K$4:$L$352,2,0)&gt;K2889,K2889+1,1)</f>
        <v>7</v>
      </c>
      <c r="L2890" s="51">
        <v>1</v>
      </c>
      <c r="M2890" s="51" t="s">
        <v>647</v>
      </c>
      <c r="N2890" s="17">
        <v>121.327</v>
      </c>
      <c r="O2890" s="17">
        <v>25.001000000000001</v>
      </c>
      <c r="P2890" s="51" t="str">
        <f t="shared" si="355"/>
        <v/>
      </c>
      <c r="Q2890" s="51">
        <v>12</v>
      </c>
      <c r="R2890" s="51">
        <f t="shared" si="356"/>
        <v>12</v>
      </c>
      <c r="S2890" s="51" t="str">
        <f t="shared" si="360"/>
        <v>12a</v>
      </c>
      <c r="T2890" s="51" t="str">
        <f t="shared" si="361"/>
        <v>12b</v>
      </c>
    </row>
    <row r="2891" spans="1:20" ht="20" customHeight="1" x14ac:dyDescent="0.15">
      <c r="A2891" s="51">
        <f t="shared" si="358"/>
        <v>128908</v>
      </c>
      <c r="B2891" s="52" t="str">
        <f>VLOOKUP(J2891,city!$A$4:$D$352,3,0)</f>
        <v>台湾</v>
      </c>
      <c r="C2891" s="52" t="str">
        <f>VLOOKUP(J2891,city!$A$4:$D$352,4,0)</f>
        <v>桃园</v>
      </c>
      <c r="D2891" s="98" t="s">
        <v>6761</v>
      </c>
      <c r="E2891" s="98" t="s">
        <v>6762</v>
      </c>
      <c r="F2891" s="53" t="str">
        <f t="shared" si="357"/>
        <v>121.016,24.985</v>
      </c>
      <c r="G2891" s="54" t="s">
        <v>795</v>
      </c>
      <c r="H2891" s="55" t="str">
        <f>"jingdian/"&amp;VLOOKUP(B2891,city!$C$4:$P$352,13,FALSE)&amp;"/"&amp;VLOOKUP(C2891,city!$D$4:$P$352,13,FALSE)&amp;"/jd/"&amp;K2891&amp;".jpg"</f>
        <v>jingdian/taiwan/taoyuan/jd/8.jpg</v>
      </c>
      <c r="I2891" s="55" t="str">
        <f t="shared" si="359"/>
        <v>6a,6b</v>
      </c>
      <c r="J2891" s="51">
        <f t="shared" si="362"/>
        <v>289</v>
      </c>
      <c r="K2891" s="51">
        <f>IF(VLOOKUP(J2890,city!$K$4:$L$352,2,0)&gt;K2890,K2890+1,1)</f>
        <v>8</v>
      </c>
      <c r="L2891" s="51">
        <v>1</v>
      </c>
      <c r="M2891" s="51" t="s">
        <v>647</v>
      </c>
      <c r="N2891" s="17">
        <v>121.01600000000001</v>
      </c>
      <c r="O2891" s="17">
        <v>24.984999999999999</v>
      </c>
      <c r="P2891" s="51" t="str">
        <f t="shared" si="355"/>
        <v/>
      </c>
      <c r="Q2891" s="51">
        <v>6</v>
      </c>
      <c r="R2891" s="51">
        <f t="shared" si="356"/>
        <v>6</v>
      </c>
      <c r="S2891" s="51" t="str">
        <f t="shared" si="360"/>
        <v>6a</v>
      </c>
      <c r="T2891" s="51" t="str">
        <f t="shared" si="361"/>
        <v>6b</v>
      </c>
    </row>
    <row r="2892" spans="1:20" ht="20" customHeight="1" x14ac:dyDescent="0.15">
      <c r="A2892" s="51">
        <f t="shared" si="358"/>
        <v>128909</v>
      </c>
      <c r="B2892" s="52" t="str">
        <f>VLOOKUP(J2892,city!$A$4:$D$352,3,0)</f>
        <v>台湾</v>
      </c>
      <c r="C2892" s="52" t="str">
        <f>VLOOKUP(J2892,city!$A$4:$D$352,4,0)</f>
        <v>桃园</v>
      </c>
      <c r="D2892" s="98" t="s">
        <v>6763</v>
      </c>
      <c r="E2892" s="98" t="s">
        <v>6764</v>
      </c>
      <c r="F2892" s="53" t="str">
        <f t="shared" si="357"/>
        <v>121.432,24.709</v>
      </c>
      <c r="G2892" s="54" t="s">
        <v>795</v>
      </c>
      <c r="H2892" s="55" t="str">
        <f>"jingdian/"&amp;VLOOKUP(B2892,city!$C$4:$P$352,13,FALSE)&amp;"/"&amp;VLOOKUP(C2892,city!$D$4:$P$352,13,FALSE)&amp;"/jd/"&amp;K2892&amp;".jpg"</f>
        <v>jingdian/taiwan/taoyuan/jd/9.jpg</v>
      </c>
      <c r="I2892" s="55" t="str">
        <f t="shared" si="359"/>
        <v>11a,11b</v>
      </c>
      <c r="J2892" s="51">
        <f t="shared" si="362"/>
        <v>289</v>
      </c>
      <c r="K2892" s="51">
        <f>IF(VLOOKUP(J2891,city!$K$4:$L$352,2,0)&gt;K2891,K2891+1,1)</f>
        <v>9</v>
      </c>
      <c r="L2892" s="51">
        <v>1</v>
      </c>
      <c r="M2892" s="51" t="s">
        <v>647</v>
      </c>
      <c r="N2892" s="17">
        <v>121.432</v>
      </c>
      <c r="O2892" s="17">
        <v>24.709</v>
      </c>
      <c r="P2892" s="51" t="str">
        <f t="shared" si="355"/>
        <v/>
      </c>
      <c r="Q2892" s="51">
        <v>11</v>
      </c>
      <c r="R2892" s="51">
        <f t="shared" si="356"/>
        <v>11</v>
      </c>
      <c r="S2892" s="51" t="str">
        <f t="shared" si="360"/>
        <v>11a</v>
      </c>
      <c r="T2892" s="51" t="str">
        <f t="shared" si="361"/>
        <v>11b</v>
      </c>
    </row>
    <row r="2893" spans="1:20" ht="20" customHeight="1" x14ac:dyDescent="0.15">
      <c r="A2893" s="51">
        <f t="shared" si="358"/>
        <v>128910</v>
      </c>
      <c r="B2893" s="52" t="str">
        <f>VLOOKUP(J2893,city!$A$4:$D$352,3,0)</f>
        <v>台湾</v>
      </c>
      <c r="C2893" s="52" t="str">
        <f>VLOOKUP(J2893,city!$A$4:$D$352,4,0)</f>
        <v>桃园</v>
      </c>
      <c r="D2893" s="98" t="s">
        <v>6765</v>
      </c>
      <c r="E2893" s="98" t="s">
        <v>6766</v>
      </c>
      <c r="F2893" s="53" t="str">
        <f t="shared" si="357"/>
        <v>121.284,24.83</v>
      </c>
      <c r="G2893" s="54" t="s">
        <v>795</v>
      </c>
      <c r="H2893" s="55" t="str">
        <f>"jingdian/"&amp;VLOOKUP(B2893,city!$C$4:$P$352,13,FALSE)&amp;"/"&amp;VLOOKUP(C2893,city!$D$4:$P$352,13,FALSE)&amp;"/jd/"&amp;K2893&amp;".jpg"</f>
        <v>jingdian/taiwan/taoyuan/jd/10.jpg</v>
      </c>
      <c r="I2893" s="55" t="str">
        <f t="shared" si="359"/>
        <v>16a,16b</v>
      </c>
      <c r="J2893" s="51">
        <f t="shared" si="362"/>
        <v>289</v>
      </c>
      <c r="K2893" s="51">
        <f>IF(VLOOKUP(J2892,city!$K$4:$L$352,2,0)&gt;K2892,K2892+1,1)</f>
        <v>10</v>
      </c>
      <c r="L2893" s="51">
        <v>1</v>
      </c>
      <c r="M2893" s="51" t="s">
        <v>647</v>
      </c>
      <c r="N2893" s="17">
        <v>121.28400000000001</v>
      </c>
      <c r="O2893" s="17">
        <v>24.83</v>
      </c>
      <c r="P2893" s="51" t="str">
        <f t="shared" ref="P2893:P2956" si="363">IF(K2893=10,SUM(N2884:N2893)/10&amp;","&amp;SUM(O2884:O2893)/10,"")</f>
        <v>121.2726,24.8833</v>
      </c>
      <c r="Q2893" s="51">
        <v>16</v>
      </c>
      <c r="R2893" s="51">
        <f t="shared" si="356"/>
        <v>16</v>
      </c>
      <c r="S2893" s="51" t="str">
        <f t="shared" si="360"/>
        <v>16a</v>
      </c>
      <c r="T2893" s="51" t="str">
        <f t="shared" si="361"/>
        <v>16b</v>
      </c>
    </row>
    <row r="2894" spans="1:20" ht="20" customHeight="1" x14ac:dyDescent="0.15">
      <c r="A2894" s="51">
        <f t="shared" si="358"/>
        <v>129001</v>
      </c>
      <c r="B2894" s="52" t="str">
        <f>VLOOKUP(J2894,city!$A$4:$D$352,3,0)</f>
        <v>台湾</v>
      </c>
      <c r="C2894" s="52" t="str">
        <f>VLOOKUP(J2894,city!$A$4:$D$352,4,0)</f>
        <v>台中</v>
      </c>
      <c r="D2894" s="98" t="s">
        <v>6767</v>
      </c>
      <c r="E2894" s="98" t="s">
        <v>6768</v>
      </c>
      <c r="F2894" s="53" t="str">
        <f t="shared" si="357"/>
        <v>120.545,24.313</v>
      </c>
      <c r="G2894" s="54" t="s">
        <v>795</v>
      </c>
      <c r="H2894" s="55" t="str">
        <f>"jingdian/"&amp;VLOOKUP(B2894,city!$C$4:$P$352,13,FALSE)&amp;"/"&amp;VLOOKUP(C2894,city!$D$4:$P$352,13,FALSE)&amp;"/jd/"&amp;K2894&amp;".jpg"</f>
        <v>jingdian/taiwan/taizhong/jd/1.jpg</v>
      </c>
      <c r="I2894" s="55" t="str">
        <f t="shared" si="359"/>
        <v>2a,2b</v>
      </c>
      <c r="J2894" s="51">
        <f t="shared" si="362"/>
        <v>290</v>
      </c>
      <c r="K2894" s="51">
        <f>IF(VLOOKUP(J2893,city!$K$4:$L$352,2,0)&gt;K2893,K2893+1,1)</f>
        <v>1</v>
      </c>
      <c r="L2894" s="51">
        <v>1</v>
      </c>
      <c r="M2894" s="51" t="s">
        <v>649</v>
      </c>
      <c r="N2894" s="17">
        <v>120.545</v>
      </c>
      <c r="O2894" s="17">
        <v>24.312999999999999</v>
      </c>
      <c r="P2894" s="51" t="str">
        <f t="shared" si="363"/>
        <v/>
      </c>
      <c r="Q2894" s="51">
        <v>2</v>
      </c>
      <c r="R2894" s="51">
        <f t="shared" si="356"/>
        <v>2</v>
      </c>
      <c r="S2894" s="51" t="str">
        <f t="shared" si="360"/>
        <v>2a</v>
      </c>
      <c r="T2894" s="51" t="str">
        <f t="shared" si="361"/>
        <v>2b</v>
      </c>
    </row>
    <row r="2895" spans="1:20" ht="20" customHeight="1" x14ac:dyDescent="0.15">
      <c r="A2895" s="51">
        <f t="shared" si="358"/>
        <v>129002</v>
      </c>
      <c r="B2895" s="52" t="str">
        <f>VLOOKUP(J2895,city!$A$4:$D$352,3,0)</f>
        <v>台湾</v>
      </c>
      <c r="C2895" s="52" t="str">
        <f>VLOOKUP(J2895,city!$A$4:$D$352,4,0)</f>
        <v>台中</v>
      </c>
      <c r="D2895" s="98" t="s">
        <v>6769</v>
      </c>
      <c r="E2895" s="98" t="s">
        <v>6770</v>
      </c>
      <c r="F2895" s="53" t="str">
        <f t="shared" si="357"/>
        <v>120.6,24.178</v>
      </c>
      <c r="G2895" s="54" t="s">
        <v>795</v>
      </c>
      <c r="H2895" s="55" t="str">
        <f>"jingdian/"&amp;VLOOKUP(B2895,city!$C$4:$P$352,13,FALSE)&amp;"/"&amp;VLOOKUP(C2895,city!$D$4:$P$352,13,FALSE)&amp;"/jd/"&amp;K2895&amp;".jpg"</f>
        <v>jingdian/taiwan/taizhong/jd/2.jpg</v>
      </c>
      <c r="I2895" s="55" t="str">
        <f t="shared" si="359"/>
        <v>5a,5b</v>
      </c>
      <c r="J2895" s="51">
        <f t="shared" si="362"/>
        <v>290</v>
      </c>
      <c r="K2895" s="51">
        <f>IF(VLOOKUP(J2894,city!$K$4:$L$352,2,0)&gt;K2894,K2894+1,1)</f>
        <v>2</v>
      </c>
      <c r="L2895" s="51">
        <v>1</v>
      </c>
      <c r="M2895" s="51" t="s">
        <v>649</v>
      </c>
      <c r="N2895" s="17">
        <v>120.6</v>
      </c>
      <c r="O2895" s="17">
        <v>24.178000000000001</v>
      </c>
      <c r="P2895" s="51" t="str">
        <f t="shared" si="363"/>
        <v/>
      </c>
      <c r="Q2895" s="51">
        <v>5</v>
      </c>
      <c r="R2895" s="51">
        <f t="shared" si="356"/>
        <v>5</v>
      </c>
      <c r="S2895" s="51" t="str">
        <f t="shared" si="360"/>
        <v>5a</v>
      </c>
      <c r="T2895" s="51" t="str">
        <f t="shared" si="361"/>
        <v>5b</v>
      </c>
    </row>
    <row r="2896" spans="1:20" ht="20" customHeight="1" x14ac:dyDescent="0.15">
      <c r="A2896" s="51">
        <f t="shared" si="358"/>
        <v>129003</v>
      </c>
      <c r="B2896" s="52" t="str">
        <f>VLOOKUP(J2896,city!$A$4:$D$352,3,0)</f>
        <v>台湾</v>
      </c>
      <c r="C2896" s="52" t="str">
        <f>VLOOKUP(J2896,city!$A$4:$D$352,4,0)</f>
        <v>台中</v>
      </c>
      <c r="D2896" s="98" t="s">
        <v>6771</v>
      </c>
      <c r="E2896" s="98" t="s">
        <v>6772</v>
      </c>
      <c r="F2896" s="53" t="str">
        <f t="shared" si="357"/>
        <v>120.609,24.133</v>
      </c>
      <c r="G2896" s="54" t="s">
        <v>795</v>
      </c>
      <c r="H2896" s="55" t="str">
        <f>"jingdian/"&amp;VLOOKUP(B2896,city!$C$4:$P$352,13,FALSE)&amp;"/"&amp;VLOOKUP(C2896,city!$D$4:$P$352,13,FALSE)&amp;"/jd/"&amp;K2896&amp;".jpg"</f>
        <v>jingdian/taiwan/taizhong/jd/3.jpg</v>
      </c>
      <c r="I2896" s="55" t="str">
        <f t="shared" si="359"/>
        <v>13a,13b</v>
      </c>
      <c r="J2896" s="51">
        <f t="shared" si="362"/>
        <v>290</v>
      </c>
      <c r="K2896" s="51">
        <f>IF(VLOOKUP(J2895,city!$K$4:$L$352,2,0)&gt;K2895,K2895+1,1)</f>
        <v>3</v>
      </c>
      <c r="L2896" s="51">
        <v>1</v>
      </c>
      <c r="M2896" s="51" t="s">
        <v>649</v>
      </c>
      <c r="N2896" s="17">
        <v>120.60899999999999</v>
      </c>
      <c r="O2896" s="17">
        <v>24.132999999999999</v>
      </c>
      <c r="P2896" s="51" t="str">
        <f t="shared" si="363"/>
        <v/>
      </c>
      <c r="Q2896" s="51">
        <v>13</v>
      </c>
      <c r="R2896" s="51">
        <f t="shared" si="356"/>
        <v>13</v>
      </c>
      <c r="S2896" s="51" t="str">
        <f t="shared" si="360"/>
        <v>13a</v>
      </c>
      <c r="T2896" s="51" t="str">
        <f t="shared" si="361"/>
        <v>13b</v>
      </c>
    </row>
    <row r="2897" spans="1:20" ht="20" customHeight="1" x14ac:dyDescent="0.15">
      <c r="A2897" s="51">
        <f t="shared" si="358"/>
        <v>129004</v>
      </c>
      <c r="B2897" s="52" t="str">
        <f>VLOOKUP(J2897,city!$A$4:$D$352,3,0)</f>
        <v>台湾</v>
      </c>
      <c r="C2897" s="52" t="str">
        <f>VLOOKUP(J2897,city!$A$4:$D$352,4,0)</f>
        <v>台中</v>
      </c>
      <c r="D2897" s="98" t="s">
        <v>6773</v>
      </c>
      <c r="E2897" s="98" t="s">
        <v>6774</v>
      </c>
      <c r="F2897" s="53" t="str">
        <f t="shared" si="357"/>
        <v>120.685,24.15</v>
      </c>
      <c r="G2897" s="54" t="s">
        <v>795</v>
      </c>
      <c r="H2897" s="55" t="str">
        <f>"jingdian/"&amp;VLOOKUP(B2897,city!$C$4:$P$352,13,FALSE)&amp;"/"&amp;VLOOKUP(C2897,city!$D$4:$P$352,13,FALSE)&amp;"/jd/"&amp;K2897&amp;".jpg"</f>
        <v>jingdian/taiwan/taizhong/jd/4.jpg</v>
      </c>
      <c r="I2897" s="55" t="str">
        <f t="shared" si="359"/>
        <v>16a,16b</v>
      </c>
      <c r="J2897" s="51">
        <f t="shared" si="362"/>
        <v>290</v>
      </c>
      <c r="K2897" s="51">
        <f>IF(VLOOKUP(J2896,city!$K$4:$L$352,2,0)&gt;K2896,K2896+1,1)</f>
        <v>4</v>
      </c>
      <c r="L2897" s="51">
        <v>1</v>
      </c>
      <c r="M2897" s="51" t="s">
        <v>649</v>
      </c>
      <c r="N2897" s="17">
        <v>120.685</v>
      </c>
      <c r="O2897" s="17">
        <v>24.15</v>
      </c>
      <c r="P2897" s="51" t="str">
        <f t="shared" si="363"/>
        <v/>
      </c>
      <c r="Q2897" s="51">
        <v>16</v>
      </c>
      <c r="R2897" s="51">
        <f t="shared" si="356"/>
        <v>16</v>
      </c>
      <c r="S2897" s="51" t="str">
        <f t="shared" si="360"/>
        <v>16a</v>
      </c>
      <c r="T2897" s="51" t="str">
        <f t="shared" si="361"/>
        <v>16b</v>
      </c>
    </row>
    <row r="2898" spans="1:20" ht="20" customHeight="1" x14ac:dyDescent="0.15">
      <c r="A2898" s="51">
        <f t="shared" si="358"/>
        <v>129005</v>
      </c>
      <c r="B2898" s="52" t="str">
        <f>VLOOKUP(J2898,city!$A$4:$D$352,3,0)</f>
        <v>台湾</v>
      </c>
      <c r="C2898" s="52" t="str">
        <f>VLOOKUP(J2898,city!$A$4:$D$352,4,0)</f>
        <v>台中</v>
      </c>
      <c r="D2898" s="98" t="s">
        <v>6775</v>
      </c>
      <c r="E2898" s="98" t="s">
        <v>6776</v>
      </c>
      <c r="F2898" s="53" t="str">
        <f t="shared" si="357"/>
        <v>120.623,24.345</v>
      </c>
      <c r="G2898" s="54" t="s">
        <v>795</v>
      </c>
      <c r="H2898" s="55" t="str">
        <f>"jingdian/"&amp;VLOOKUP(B2898,city!$C$4:$P$352,13,FALSE)&amp;"/"&amp;VLOOKUP(C2898,city!$D$4:$P$352,13,FALSE)&amp;"/jd/"&amp;K2898&amp;".jpg"</f>
        <v>jingdian/taiwan/taizhong/jd/5.jpg</v>
      </c>
      <c r="I2898" s="55" t="str">
        <f t="shared" si="359"/>
        <v>15a,15b</v>
      </c>
      <c r="J2898" s="51">
        <f t="shared" si="362"/>
        <v>290</v>
      </c>
      <c r="K2898" s="51">
        <f>IF(VLOOKUP(J2897,city!$K$4:$L$352,2,0)&gt;K2897,K2897+1,1)</f>
        <v>5</v>
      </c>
      <c r="L2898" s="51">
        <v>1</v>
      </c>
      <c r="M2898" s="51" t="s">
        <v>649</v>
      </c>
      <c r="N2898" s="17">
        <v>120.623</v>
      </c>
      <c r="O2898" s="17">
        <v>24.344999999999999</v>
      </c>
      <c r="P2898" s="51" t="str">
        <f t="shared" si="363"/>
        <v/>
      </c>
      <c r="Q2898" s="51">
        <v>15</v>
      </c>
      <c r="R2898" s="51">
        <f t="shared" si="356"/>
        <v>15</v>
      </c>
      <c r="S2898" s="51" t="str">
        <f t="shared" si="360"/>
        <v>15a</v>
      </c>
      <c r="T2898" s="51" t="str">
        <f t="shared" si="361"/>
        <v>15b</v>
      </c>
    </row>
    <row r="2899" spans="1:20" ht="20" customHeight="1" x14ac:dyDescent="0.15">
      <c r="A2899" s="51">
        <f t="shared" si="358"/>
        <v>129006</v>
      </c>
      <c r="B2899" s="52" t="str">
        <f>VLOOKUP(J2899,city!$A$4:$D$352,3,0)</f>
        <v>台湾</v>
      </c>
      <c r="C2899" s="52" t="str">
        <f>VLOOKUP(J2899,city!$A$4:$D$352,4,0)</f>
        <v>台中</v>
      </c>
      <c r="D2899" s="98" t="s">
        <v>6777</v>
      </c>
      <c r="E2899" s="98" t="s">
        <v>6778</v>
      </c>
      <c r="F2899" s="53" t="str">
        <f t="shared" si="357"/>
        <v>121.306,24.392</v>
      </c>
      <c r="G2899" s="54" t="s">
        <v>795</v>
      </c>
      <c r="H2899" s="55" t="str">
        <f>"jingdian/"&amp;VLOOKUP(B2899,city!$C$4:$P$352,13,FALSE)&amp;"/"&amp;VLOOKUP(C2899,city!$D$4:$P$352,13,FALSE)&amp;"/jd/"&amp;K2899&amp;".jpg"</f>
        <v>jingdian/taiwan/taizhong/jd/6.jpg</v>
      </c>
      <c r="I2899" s="55" t="str">
        <f t="shared" si="359"/>
        <v>28a,28b</v>
      </c>
      <c r="J2899" s="51">
        <f t="shared" si="362"/>
        <v>290</v>
      </c>
      <c r="K2899" s="51">
        <f>IF(VLOOKUP(J2898,city!$K$4:$L$352,2,0)&gt;K2898,K2898+1,1)</f>
        <v>6</v>
      </c>
      <c r="L2899" s="51">
        <v>1</v>
      </c>
      <c r="M2899" s="51" t="s">
        <v>649</v>
      </c>
      <c r="N2899" s="17">
        <v>121.306</v>
      </c>
      <c r="O2899" s="17">
        <v>24.391999999999999</v>
      </c>
      <c r="P2899" s="51" t="str">
        <f t="shared" si="363"/>
        <v/>
      </c>
      <c r="Q2899" s="51">
        <v>28</v>
      </c>
      <c r="R2899" s="51">
        <f t="shared" si="356"/>
        <v>29</v>
      </c>
      <c r="S2899" s="51" t="str">
        <f t="shared" si="360"/>
        <v>28a</v>
      </c>
      <c r="T2899" s="51" t="str">
        <f t="shared" si="361"/>
        <v>28b</v>
      </c>
    </row>
    <row r="2900" spans="1:20" ht="20" customHeight="1" x14ac:dyDescent="0.15">
      <c r="A2900" s="51">
        <f t="shared" si="358"/>
        <v>129007</v>
      </c>
      <c r="B2900" s="52" t="str">
        <f>VLOOKUP(J2900,city!$A$4:$D$352,3,0)</f>
        <v>台湾</v>
      </c>
      <c r="C2900" s="52" t="str">
        <f>VLOOKUP(J2900,city!$A$4:$D$352,4,0)</f>
        <v>台中</v>
      </c>
      <c r="D2900" s="98" t="s">
        <v>6779</v>
      </c>
      <c r="E2900" s="98" t="s">
        <v>6780</v>
      </c>
      <c r="F2900" s="53" t="str">
        <f t="shared" si="357"/>
        <v>120.841,24.128</v>
      </c>
      <c r="G2900" s="54" t="s">
        <v>795</v>
      </c>
      <c r="H2900" s="55" t="str">
        <f>"jingdian/"&amp;VLOOKUP(B2900,city!$C$4:$P$352,13,FALSE)&amp;"/"&amp;VLOOKUP(C2900,city!$D$4:$P$352,13,FALSE)&amp;"/jd/"&amp;K2900&amp;".jpg"</f>
        <v>jingdian/taiwan/taizhong/jd/7.jpg</v>
      </c>
      <c r="I2900" s="55" t="str">
        <f t="shared" si="359"/>
        <v>2a,2b</v>
      </c>
      <c r="J2900" s="51">
        <f t="shared" si="362"/>
        <v>290</v>
      </c>
      <c r="K2900" s="51">
        <f>IF(VLOOKUP(J2899,city!$K$4:$L$352,2,0)&gt;K2899,K2899+1,1)</f>
        <v>7</v>
      </c>
      <c r="L2900" s="51">
        <v>1</v>
      </c>
      <c r="M2900" s="51" t="s">
        <v>649</v>
      </c>
      <c r="N2900" s="17">
        <v>120.84099999999999</v>
      </c>
      <c r="O2900" s="17">
        <v>24.128</v>
      </c>
      <c r="P2900" s="51" t="str">
        <f t="shared" si="363"/>
        <v/>
      </c>
      <c r="Q2900" s="51">
        <v>2</v>
      </c>
      <c r="R2900" s="51">
        <f t="shared" si="356"/>
        <v>2</v>
      </c>
      <c r="S2900" s="51" t="str">
        <f t="shared" si="360"/>
        <v>2a</v>
      </c>
      <c r="T2900" s="51" t="str">
        <f t="shared" si="361"/>
        <v>2b</v>
      </c>
    </row>
    <row r="2901" spans="1:20" ht="20" customHeight="1" x14ac:dyDescent="0.15">
      <c r="A2901" s="51">
        <f t="shared" si="358"/>
        <v>129008</v>
      </c>
      <c r="B2901" s="52" t="str">
        <f>VLOOKUP(J2901,city!$A$4:$D$352,3,0)</f>
        <v>台湾</v>
      </c>
      <c r="C2901" s="52" t="str">
        <f>VLOOKUP(J2901,city!$A$4:$D$352,4,0)</f>
        <v>台中</v>
      </c>
      <c r="D2901" s="98" t="s">
        <v>6781</v>
      </c>
      <c r="E2901" s="98" t="s">
        <v>6782</v>
      </c>
      <c r="F2901" s="53" t="str">
        <f t="shared" si="357"/>
        <v>120.812,24.189</v>
      </c>
      <c r="G2901" s="54" t="s">
        <v>795</v>
      </c>
      <c r="H2901" s="55" t="str">
        <f>"jingdian/"&amp;VLOOKUP(B2901,city!$C$4:$P$352,13,FALSE)&amp;"/"&amp;VLOOKUP(C2901,city!$D$4:$P$352,13,FALSE)&amp;"/jd/"&amp;K2901&amp;".jpg"</f>
        <v>jingdian/taiwan/taizhong/jd/8.jpg</v>
      </c>
      <c r="I2901" s="55" t="str">
        <f t="shared" si="359"/>
        <v>15a,15b</v>
      </c>
      <c r="J2901" s="51">
        <f t="shared" si="362"/>
        <v>290</v>
      </c>
      <c r="K2901" s="51">
        <f>IF(VLOOKUP(J2900,city!$K$4:$L$352,2,0)&gt;K2900,K2900+1,1)</f>
        <v>8</v>
      </c>
      <c r="L2901" s="51">
        <v>1</v>
      </c>
      <c r="M2901" s="51" t="s">
        <v>649</v>
      </c>
      <c r="N2901" s="17">
        <v>120.812</v>
      </c>
      <c r="O2901" s="17">
        <v>24.189</v>
      </c>
      <c r="P2901" s="51" t="str">
        <f t="shared" si="363"/>
        <v/>
      </c>
      <c r="Q2901" s="51">
        <v>15</v>
      </c>
      <c r="R2901" s="51">
        <f t="shared" si="356"/>
        <v>15</v>
      </c>
      <c r="S2901" s="51" t="str">
        <f t="shared" si="360"/>
        <v>15a</v>
      </c>
      <c r="T2901" s="51" t="str">
        <f t="shared" si="361"/>
        <v>15b</v>
      </c>
    </row>
    <row r="2902" spans="1:20" ht="20" customHeight="1" x14ac:dyDescent="0.15">
      <c r="A2902" s="51">
        <f t="shared" si="358"/>
        <v>129009</v>
      </c>
      <c r="B2902" s="52" t="str">
        <f>VLOOKUP(J2902,city!$A$4:$D$352,3,0)</f>
        <v>台湾</v>
      </c>
      <c r="C2902" s="52" t="str">
        <f>VLOOKUP(J2902,city!$A$4:$D$352,4,0)</f>
        <v>台中</v>
      </c>
      <c r="D2902" s="98" t="s">
        <v>6783</v>
      </c>
      <c r="E2902" s="98" t="s">
        <v>6784</v>
      </c>
      <c r="F2902" s="53" t="str">
        <f t="shared" si="357"/>
        <v>120.739,24.177</v>
      </c>
      <c r="G2902" s="54" t="s">
        <v>795</v>
      </c>
      <c r="H2902" s="55" t="str">
        <f>"jingdian/"&amp;VLOOKUP(B2902,city!$C$4:$P$352,13,FALSE)&amp;"/"&amp;VLOOKUP(C2902,city!$D$4:$P$352,13,FALSE)&amp;"/jd/"&amp;K2902&amp;".jpg"</f>
        <v>jingdian/taiwan/taizhong/jd/9.jpg</v>
      </c>
      <c r="I2902" s="55" t="str">
        <f t="shared" si="359"/>
        <v>2a,2b</v>
      </c>
      <c r="J2902" s="51">
        <f t="shared" si="362"/>
        <v>290</v>
      </c>
      <c r="K2902" s="51">
        <f>IF(VLOOKUP(J2901,city!$K$4:$L$352,2,0)&gt;K2901,K2901+1,1)</f>
        <v>9</v>
      </c>
      <c r="L2902" s="51">
        <v>1</v>
      </c>
      <c r="M2902" s="51" t="s">
        <v>649</v>
      </c>
      <c r="N2902" s="17">
        <v>120.739</v>
      </c>
      <c r="O2902" s="17">
        <v>24.177</v>
      </c>
      <c r="P2902" s="51" t="str">
        <f t="shared" si="363"/>
        <v/>
      </c>
      <c r="Q2902" s="51">
        <v>2</v>
      </c>
      <c r="R2902" s="51">
        <f t="shared" si="356"/>
        <v>1</v>
      </c>
      <c r="S2902" s="51" t="str">
        <f t="shared" si="360"/>
        <v>2a</v>
      </c>
      <c r="T2902" s="51" t="str">
        <f t="shared" si="361"/>
        <v>2b</v>
      </c>
    </row>
    <row r="2903" spans="1:20" ht="20" customHeight="1" x14ac:dyDescent="0.15">
      <c r="A2903" s="51">
        <f t="shared" si="358"/>
        <v>129010</v>
      </c>
      <c r="B2903" s="52" t="str">
        <f>VLOOKUP(J2903,city!$A$4:$D$352,3,0)</f>
        <v>台湾</v>
      </c>
      <c r="C2903" s="52" t="str">
        <f>VLOOKUP(J2903,city!$A$4:$D$352,4,0)</f>
        <v>台中</v>
      </c>
      <c r="D2903" s="98" t="s">
        <v>6785</v>
      </c>
      <c r="E2903" s="98" t="s">
        <v>6786</v>
      </c>
      <c r="F2903" s="53" t="str">
        <f t="shared" si="357"/>
        <v>120.619,24.331</v>
      </c>
      <c r="G2903" s="54" t="s">
        <v>795</v>
      </c>
      <c r="H2903" s="55" t="str">
        <f>"jingdian/"&amp;VLOOKUP(B2903,city!$C$4:$P$352,13,FALSE)&amp;"/"&amp;VLOOKUP(C2903,city!$D$4:$P$352,13,FALSE)&amp;"/jd/"&amp;K2903&amp;".jpg"</f>
        <v>jingdian/taiwan/taizhong/jd/10.jpg</v>
      </c>
      <c r="I2903" s="55" t="str">
        <f t="shared" si="359"/>
        <v>28a,28b</v>
      </c>
      <c r="J2903" s="51">
        <f t="shared" si="362"/>
        <v>290</v>
      </c>
      <c r="K2903" s="51">
        <f>IF(VLOOKUP(J2902,city!$K$4:$L$352,2,0)&gt;K2902,K2902+1,1)</f>
        <v>10</v>
      </c>
      <c r="L2903" s="51">
        <v>1</v>
      </c>
      <c r="M2903" s="51" t="s">
        <v>649</v>
      </c>
      <c r="N2903" s="17">
        <v>120.619</v>
      </c>
      <c r="O2903" s="17">
        <v>24.331</v>
      </c>
      <c r="P2903" s="51" t="str">
        <f t="shared" si="363"/>
        <v>120.7379,24.2336</v>
      </c>
      <c r="Q2903" s="51">
        <v>28</v>
      </c>
      <c r="R2903" s="51" t="e">
        <f t="shared" si="356"/>
        <v>#N/A</v>
      </c>
      <c r="S2903" s="51" t="str">
        <f t="shared" si="360"/>
        <v>28a</v>
      </c>
      <c r="T2903" s="51" t="str">
        <f t="shared" si="361"/>
        <v>28b</v>
      </c>
    </row>
    <row r="2904" spans="1:20" ht="20" customHeight="1" x14ac:dyDescent="0.15">
      <c r="A2904" s="51">
        <f t="shared" si="358"/>
        <v>129101</v>
      </c>
      <c r="B2904" s="52" t="str">
        <f>VLOOKUP(J2904,city!$A$4:$D$352,3,0)</f>
        <v>台湾</v>
      </c>
      <c r="C2904" s="52" t="str">
        <f>VLOOKUP(J2904,city!$A$4:$D$352,4,0)</f>
        <v>台南</v>
      </c>
      <c r="D2904" s="98" t="s">
        <v>6787</v>
      </c>
      <c r="E2904" s="98" t="s">
        <v>6788</v>
      </c>
      <c r="F2904" s="53" t="str">
        <f t="shared" si="357"/>
        <v>120.202,22.997</v>
      </c>
      <c r="G2904" s="54" t="s">
        <v>795</v>
      </c>
      <c r="H2904" s="55" t="str">
        <f>"jingdian/"&amp;VLOOKUP(B2904,city!$C$4:$P$352,13,FALSE)&amp;"/"&amp;VLOOKUP(C2904,city!$D$4:$P$352,13,FALSE)&amp;"/jd/"&amp;K2904&amp;".jpg"</f>
        <v>jingdian/taiwan/tainan/jd/1.jpg</v>
      </c>
      <c r="I2904" s="55" t="str">
        <f t="shared" si="359"/>
        <v>13a,13b</v>
      </c>
      <c r="J2904" s="51">
        <f t="shared" si="362"/>
        <v>291</v>
      </c>
      <c r="K2904" s="51">
        <f>IF(VLOOKUP(J2903,city!$K$4:$L$352,2,0)&gt;K2903,K2903+1,1)</f>
        <v>1</v>
      </c>
      <c r="L2904" s="51">
        <v>1</v>
      </c>
      <c r="M2904" s="51" t="s">
        <v>651</v>
      </c>
      <c r="N2904" s="17">
        <v>120.202</v>
      </c>
      <c r="O2904" s="17">
        <v>22.997</v>
      </c>
      <c r="P2904" s="51" t="str">
        <f t="shared" si="363"/>
        <v/>
      </c>
      <c r="Q2904" s="51">
        <v>13</v>
      </c>
      <c r="R2904" s="51">
        <f t="shared" si="356"/>
        <v>13</v>
      </c>
      <c r="S2904" s="51" t="str">
        <f t="shared" si="360"/>
        <v>13a</v>
      </c>
      <c r="T2904" s="51" t="str">
        <f t="shared" si="361"/>
        <v>13b</v>
      </c>
    </row>
    <row r="2905" spans="1:20" ht="20" customHeight="1" x14ac:dyDescent="0.15">
      <c r="A2905" s="51">
        <f t="shared" si="358"/>
        <v>129102</v>
      </c>
      <c r="B2905" s="52" t="str">
        <f>VLOOKUP(J2905,city!$A$4:$D$352,3,0)</f>
        <v>台湾</v>
      </c>
      <c r="C2905" s="52" t="str">
        <f>VLOOKUP(J2905,city!$A$4:$D$352,4,0)</f>
        <v>台南</v>
      </c>
      <c r="D2905" s="98" t="s">
        <v>6789</v>
      </c>
      <c r="E2905" s="98" t="s">
        <v>6790</v>
      </c>
      <c r="F2905" s="53" t="str">
        <f t="shared" si="357"/>
        <v>120.16,23.001</v>
      </c>
      <c r="G2905" s="54" t="s">
        <v>795</v>
      </c>
      <c r="H2905" s="55" t="str">
        <f>"jingdian/"&amp;VLOOKUP(B2905,city!$C$4:$P$352,13,FALSE)&amp;"/"&amp;VLOOKUP(C2905,city!$D$4:$P$352,13,FALSE)&amp;"/jd/"&amp;K2905&amp;".jpg"</f>
        <v>jingdian/taiwan/tainan/jd/2.jpg</v>
      </c>
      <c r="I2905" s="55" t="str">
        <f t="shared" si="359"/>
        <v>32a,32b</v>
      </c>
      <c r="J2905" s="51">
        <f t="shared" si="362"/>
        <v>291</v>
      </c>
      <c r="K2905" s="51">
        <f>IF(VLOOKUP(J2904,city!$K$4:$L$352,2,0)&gt;K2904,K2904+1,1)</f>
        <v>2</v>
      </c>
      <c r="L2905" s="51">
        <v>1</v>
      </c>
      <c r="M2905" s="51" t="s">
        <v>651</v>
      </c>
      <c r="N2905" s="17">
        <v>120.16</v>
      </c>
      <c r="O2905" s="17">
        <v>23.001000000000001</v>
      </c>
      <c r="P2905" s="51" t="str">
        <f t="shared" si="363"/>
        <v/>
      </c>
      <c r="Q2905" s="51">
        <v>32</v>
      </c>
      <c r="R2905" s="51" t="e">
        <f t="shared" si="356"/>
        <v>#N/A</v>
      </c>
      <c r="S2905" s="51" t="str">
        <f t="shared" si="360"/>
        <v>32a</v>
      </c>
      <c r="T2905" s="51" t="str">
        <f t="shared" si="361"/>
        <v>32b</v>
      </c>
    </row>
    <row r="2906" spans="1:20" ht="20" customHeight="1" x14ac:dyDescent="0.15">
      <c r="A2906" s="51">
        <f t="shared" si="358"/>
        <v>129103</v>
      </c>
      <c r="B2906" s="52" t="str">
        <f>VLOOKUP(J2906,city!$A$4:$D$352,3,0)</f>
        <v>台湾</v>
      </c>
      <c r="C2906" s="52" t="str">
        <f>VLOOKUP(J2906,city!$A$4:$D$352,4,0)</f>
        <v>台南</v>
      </c>
      <c r="D2906" s="98" t="s">
        <v>6791</v>
      </c>
      <c r="E2906" s="98" t="s">
        <v>6792</v>
      </c>
      <c r="F2906" s="53" t="str">
        <f t="shared" si="357"/>
        <v>120.139,22.998</v>
      </c>
      <c r="G2906" s="54" t="s">
        <v>795</v>
      </c>
      <c r="H2906" s="55" t="str">
        <f>"jingdian/"&amp;VLOOKUP(B2906,city!$C$4:$P$352,13,FALSE)&amp;"/"&amp;VLOOKUP(C2906,city!$D$4:$P$352,13,FALSE)&amp;"/jd/"&amp;K2906&amp;".jpg"</f>
        <v>jingdian/taiwan/tainan/jd/3.jpg</v>
      </c>
      <c r="I2906" s="55" t="str">
        <f t="shared" si="359"/>
        <v>2a,2b</v>
      </c>
      <c r="J2906" s="51">
        <f t="shared" si="362"/>
        <v>291</v>
      </c>
      <c r="K2906" s="51">
        <f>IF(VLOOKUP(J2905,city!$K$4:$L$352,2,0)&gt;K2905,K2905+1,1)</f>
        <v>3</v>
      </c>
      <c r="L2906" s="51">
        <v>1</v>
      </c>
      <c r="M2906" s="51" t="s">
        <v>651</v>
      </c>
      <c r="N2906" s="17">
        <v>120.139</v>
      </c>
      <c r="O2906" s="17">
        <v>22.998000000000001</v>
      </c>
      <c r="P2906" s="51" t="str">
        <f t="shared" si="363"/>
        <v/>
      </c>
      <c r="Q2906" s="51">
        <v>2</v>
      </c>
      <c r="R2906" s="51">
        <f t="shared" si="356"/>
        <v>2</v>
      </c>
      <c r="S2906" s="51" t="str">
        <f t="shared" si="360"/>
        <v>2a</v>
      </c>
      <c r="T2906" s="51" t="str">
        <f t="shared" si="361"/>
        <v>2b</v>
      </c>
    </row>
    <row r="2907" spans="1:20" ht="20" customHeight="1" x14ac:dyDescent="0.15">
      <c r="A2907" s="51">
        <f t="shared" si="358"/>
        <v>129104</v>
      </c>
      <c r="B2907" s="52" t="str">
        <f>VLOOKUP(J2907,city!$A$4:$D$352,3,0)</f>
        <v>台湾</v>
      </c>
      <c r="C2907" s="52" t="str">
        <f>VLOOKUP(J2907,city!$A$4:$D$352,4,0)</f>
        <v>台南</v>
      </c>
      <c r="D2907" s="98" t="s">
        <v>6793</v>
      </c>
      <c r="E2907" s="98" t="s">
        <v>6794</v>
      </c>
      <c r="F2907" s="53" t="str">
        <f t="shared" si="357"/>
        <v>120.352,23.015</v>
      </c>
      <c r="G2907" s="54" t="s">
        <v>795</v>
      </c>
      <c r="H2907" s="55" t="str">
        <f>"jingdian/"&amp;VLOOKUP(B2907,city!$C$4:$P$352,13,FALSE)&amp;"/"&amp;VLOOKUP(C2907,city!$D$4:$P$352,13,FALSE)&amp;"/jd/"&amp;K2907&amp;".jpg"</f>
        <v>jingdian/taiwan/tainan/jd/4.jpg</v>
      </c>
      <c r="I2907" s="55" t="str">
        <f t="shared" si="359"/>
        <v>15a,15b</v>
      </c>
      <c r="J2907" s="51">
        <f t="shared" si="362"/>
        <v>291</v>
      </c>
      <c r="K2907" s="51">
        <f>IF(VLOOKUP(J2906,city!$K$4:$L$352,2,0)&gt;K2906,K2906+1,1)</f>
        <v>4</v>
      </c>
      <c r="L2907" s="51">
        <v>1</v>
      </c>
      <c r="M2907" s="51" t="s">
        <v>651</v>
      </c>
      <c r="N2907" s="17">
        <v>120.352</v>
      </c>
      <c r="O2907" s="17">
        <v>23.015000000000001</v>
      </c>
      <c r="P2907" s="51" t="str">
        <f t="shared" si="363"/>
        <v/>
      </c>
      <c r="Q2907" s="51">
        <v>15</v>
      </c>
      <c r="R2907" s="51">
        <f t="shared" ref="R2907:R2970" si="364">LOOKUP(1,0/FIND($U$6:$U$91,D2907),$V$6:$V$91)</f>
        <v>15</v>
      </c>
      <c r="S2907" s="51" t="str">
        <f t="shared" si="360"/>
        <v>15a</v>
      </c>
      <c r="T2907" s="51" t="str">
        <f t="shared" si="361"/>
        <v>15b</v>
      </c>
    </row>
    <row r="2908" spans="1:20" ht="20" customHeight="1" x14ac:dyDescent="0.15">
      <c r="A2908" s="51">
        <f t="shared" si="358"/>
        <v>129105</v>
      </c>
      <c r="B2908" s="52" t="str">
        <f>VLOOKUP(J2908,city!$A$4:$D$352,3,0)</f>
        <v>台湾</v>
      </c>
      <c r="C2908" s="52" t="str">
        <f>VLOOKUP(J2908,city!$A$4:$D$352,4,0)</f>
        <v>台南</v>
      </c>
      <c r="D2908" s="98" t="s">
        <v>6795</v>
      </c>
      <c r="E2908" s="98" t="s">
        <v>6796</v>
      </c>
      <c r="F2908" s="53" t="str">
        <f t="shared" si="357"/>
        <v>120.163,23</v>
      </c>
      <c r="G2908" s="54" t="s">
        <v>795</v>
      </c>
      <c r="H2908" s="55" t="str">
        <f>"jingdian/"&amp;VLOOKUP(B2908,city!$C$4:$P$352,13,FALSE)&amp;"/"&amp;VLOOKUP(C2908,city!$D$4:$P$352,13,FALSE)&amp;"/jd/"&amp;K2908&amp;".jpg"</f>
        <v>jingdian/taiwan/tainan/jd/5.jpg</v>
      </c>
      <c r="I2908" s="55" t="str">
        <f t="shared" si="359"/>
        <v>16a,16b</v>
      </c>
      <c r="J2908" s="51">
        <f t="shared" si="362"/>
        <v>291</v>
      </c>
      <c r="K2908" s="51">
        <f>IF(VLOOKUP(J2907,city!$K$4:$L$352,2,0)&gt;K2907,K2907+1,1)</f>
        <v>5</v>
      </c>
      <c r="L2908" s="51">
        <v>1</v>
      </c>
      <c r="M2908" s="51" t="s">
        <v>651</v>
      </c>
      <c r="N2908" s="17">
        <v>120.163</v>
      </c>
      <c r="O2908" s="17">
        <v>23</v>
      </c>
      <c r="P2908" s="51" t="str">
        <f t="shared" si="363"/>
        <v/>
      </c>
      <c r="Q2908" s="51">
        <v>16</v>
      </c>
      <c r="R2908" s="51">
        <f t="shared" si="364"/>
        <v>16</v>
      </c>
      <c r="S2908" s="51" t="str">
        <f t="shared" si="360"/>
        <v>16a</v>
      </c>
      <c r="T2908" s="51" t="str">
        <f t="shared" si="361"/>
        <v>16b</v>
      </c>
    </row>
    <row r="2909" spans="1:20" ht="20" customHeight="1" x14ac:dyDescent="0.15">
      <c r="A2909" s="51">
        <f t="shared" si="358"/>
        <v>129106</v>
      </c>
      <c r="B2909" s="52" t="str">
        <f>VLOOKUP(J2909,city!$A$4:$D$352,3,0)</f>
        <v>台湾</v>
      </c>
      <c r="C2909" s="52" t="str">
        <f>VLOOKUP(J2909,city!$A$4:$D$352,4,0)</f>
        <v>台南</v>
      </c>
      <c r="D2909" s="98" t="s">
        <v>6797</v>
      </c>
      <c r="E2909" s="98" t="s">
        <v>6798</v>
      </c>
      <c r="F2909" s="53" t="str">
        <f t="shared" si="357"/>
        <v>120.207,22.891</v>
      </c>
      <c r="G2909" s="54" t="s">
        <v>795</v>
      </c>
      <c r="H2909" s="55" t="str">
        <f>"jingdian/"&amp;VLOOKUP(B2909,city!$C$4:$P$352,13,FALSE)&amp;"/"&amp;VLOOKUP(C2909,city!$D$4:$P$352,13,FALSE)&amp;"/jd/"&amp;K2909&amp;".jpg"</f>
        <v>jingdian/taiwan/tainan/jd/6.jpg</v>
      </c>
      <c r="I2909" s="55" t="str">
        <f t="shared" si="359"/>
        <v>12a,12b</v>
      </c>
      <c r="J2909" s="51">
        <f t="shared" si="362"/>
        <v>291</v>
      </c>
      <c r="K2909" s="51">
        <f>IF(VLOOKUP(J2908,city!$K$4:$L$352,2,0)&gt;K2908,K2908+1,1)</f>
        <v>6</v>
      </c>
      <c r="L2909" s="51">
        <v>1</v>
      </c>
      <c r="M2909" s="51" t="s">
        <v>651</v>
      </c>
      <c r="N2909" s="17">
        <v>120.20699999999999</v>
      </c>
      <c r="O2909" s="17">
        <v>22.890999999999998</v>
      </c>
      <c r="P2909" s="51" t="str">
        <f t="shared" si="363"/>
        <v/>
      </c>
      <c r="Q2909" s="51">
        <v>12</v>
      </c>
      <c r="R2909" s="51">
        <f t="shared" si="364"/>
        <v>12</v>
      </c>
      <c r="S2909" s="51" t="str">
        <f t="shared" si="360"/>
        <v>12a</v>
      </c>
      <c r="T2909" s="51" t="str">
        <f t="shared" si="361"/>
        <v>12b</v>
      </c>
    </row>
    <row r="2910" spans="1:20" ht="20" customHeight="1" x14ac:dyDescent="0.15">
      <c r="A2910" s="51">
        <f t="shared" si="358"/>
        <v>129107</v>
      </c>
      <c r="B2910" s="52" t="str">
        <f>VLOOKUP(J2910,city!$A$4:$D$352,3,0)</f>
        <v>台湾</v>
      </c>
      <c r="C2910" s="52" t="str">
        <f>VLOOKUP(J2910,city!$A$4:$D$352,4,0)</f>
        <v>台南</v>
      </c>
      <c r="D2910" s="98" t="s">
        <v>6799</v>
      </c>
      <c r="E2910" s="98" t="s">
        <v>6800</v>
      </c>
      <c r="F2910" s="53" t="str">
        <f t="shared" si="357"/>
        <v>120.099,23.154</v>
      </c>
      <c r="G2910" s="54" t="s">
        <v>795</v>
      </c>
      <c r="H2910" s="55" t="str">
        <f>"jingdian/"&amp;VLOOKUP(B2910,city!$C$4:$P$352,13,FALSE)&amp;"/"&amp;VLOOKUP(C2910,city!$D$4:$P$352,13,FALSE)&amp;"/jd/"&amp;K2910&amp;".jpg"</f>
        <v>jingdian/taiwan/tainan/jd/7.jpg</v>
      </c>
      <c r="I2910" s="55" t="str">
        <f t="shared" si="359"/>
        <v>11a,11b</v>
      </c>
      <c r="J2910" s="51">
        <f t="shared" si="362"/>
        <v>291</v>
      </c>
      <c r="K2910" s="51">
        <f>IF(VLOOKUP(J2909,city!$K$4:$L$352,2,0)&gt;K2909,K2909+1,1)</f>
        <v>7</v>
      </c>
      <c r="L2910" s="51">
        <v>1</v>
      </c>
      <c r="M2910" s="51" t="s">
        <v>651</v>
      </c>
      <c r="N2910" s="17">
        <v>120.099</v>
      </c>
      <c r="O2910" s="17">
        <v>23.154</v>
      </c>
      <c r="P2910" s="51" t="str">
        <f t="shared" si="363"/>
        <v/>
      </c>
      <c r="Q2910" s="51">
        <v>11</v>
      </c>
      <c r="R2910" s="51">
        <f t="shared" si="364"/>
        <v>11</v>
      </c>
      <c r="S2910" s="51" t="str">
        <f t="shared" si="360"/>
        <v>11a</v>
      </c>
      <c r="T2910" s="51" t="str">
        <f t="shared" si="361"/>
        <v>11b</v>
      </c>
    </row>
    <row r="2911" spans="1:20" ht="20" customHeight="1" x14ac:dyDescent="0.15">
      <c r="A2911" s="51">
        <f t="shared" si="358"/>
        <v>129108</v>
      </c>
      <c r="B2911" s="52" t="str">
        <f>VLOOKUP(J2911,city!$A$4:$D$352,3,0)</f>
        <v>台湾</v>
      </c>
      <c r="C2911" s="52" t="str">
        <f>VLOOKUP(J2911,city!$A$4:$D$352,4,0)</f>
        <v>台南</v>
      </c>
      <c r="D2911" s="98" t="s">
        <v>6801</v>
      </c>
      <c r="E2911" s="98" t="s">
        <v>6802</v>
      </c>
      <c r="F2911" s="53" t="str">
        <f t="shared" si="357"/>
        <v>120.147,22.99</v>
      </c>
      <c r="G2911" s="54" t="s">
        <v>795</v>
      </c>
      <c r="H2911" s="55" t="str">
        <f>"jingdian/"&amp;VLOOKUP(B2911,city!$C$4:$P$352,13,FALSE)&amp;"/"&amp;VLOOKUP(C2911,city!$D$4:$P$352,13,FALSE)&amp;"/jd/"&amp;K2911&amp;".jpg"</f>
        <v>jingdian/taiwan/tainan/jd/8.jpg</v>
      </c>
      <c r="I2911" s="55" t="str">
        <f t="shared" si="359"/>
        <v>15a,15b</v>
      </c>
      <c r="J2911" s="51">
        <f t="shared" si="362"/>
        <v>291</v>
      </c>
      <c r="K2911" s="51">
        <f>IF(VLOOKUP(J2910,city!$K$4:$L$352,2,0)&gt;K2910,K2910+1,1)</f>
        <v>8</v>
      </c>
      <c r="L2911" s="51">
        <v>1</v>
      </c>
      <c r="M2911" s="51" t="s">
        <v>651</v>
      </c>
      <c r="N2911" s="17">
        <v>120.14700000000001</v>
      </c>
      <c r="O2911" s="17">
        <v>22.99</v>
      </c>
      <c r="P2911" s="51" t="str">
        <f t="shared" si="363"/>
        <v/>
      </c>
      <c r="Q2911" s="51">
        <v>15</v>
      </c>
      <c r="R2911" s="51">
        <f t="shared" si="364"/>
        <v>15</v>
      </c>
      <c r="S2911" s="51" t="str">
        <f t="shared" si="360"/>
        <v>15a</v>
      </c>
      <c r="T2911" s="51" t="str">
        <f t="shared" si="361"/>
        <v>15b</v>
      </c>
    </row>
    <row r="2912" spans="1:20" ht="20" customHeight="1" x14ac:dyDescent="0.15">
      <c r="A2912" s="51">
        <f t="shared" si="358"/>
        <v>129109</v>
      </c>
      <c r="B2912" s="52" t="str">
        <f>VLOOKUP(J2912,city!$A$4:$D$352,3,0)</f>
        <v>台湾</v>
      </c>
      <c r="C2912" s="52" t="str">
        <f>VLOOKUP(J2912,city!$A$4:$D$352,4,0)</f>
        <v>台南</v>
      </c>
      <c r="D2912" s="98" t="s">
        <v>6803</v>
      </c>
      <c r="E2912" s="98" t="s">
        <v>6804</v>
      </c>
      <c r="F2912" s="53" t="str">
        <f t="shared" si="357"/>
        <v>120.159,22.987</v>
      </c>
      <c r="G2912" s="54" t="s">
        <v>795</v>
      </c>
      <c r="H2912" s="55" t="str">
        <f>"jingdian/"&amp;VLOOKUP(B2912,city!$C$4:$P$352,13,FALSE)&amp;"/"&amp;VLOOKUP(C2912,city!$D$4:$P$352,13,FALSE)&amp;"/jd/"&amp;K2912&amp;".jpg"</f>
        <v>jingdian/taiwan/tainan/jd/9.jpg</v>
      </c>
      <c r="I2912" s="55" t="str">
        <f t="shared" si="359"/>
        <v>31a,31b</v>
      </c>
      <c r="J2912" s="51">
        <f t="shared" si="362"/>
        <v>291</v>
      </c>
      <c r="K2912" s="51">
        <f>IF(VLOOKUP(J2911,city!$K$4:$L$352,2,0)&gt;K2911,K2911+1,1)</f>
        <v>9</v>
      </c>
      <c r="L2912" s="51">
        <v>1</v>
      </c>
      <c r="M2912" s="51" t="s">
        <v>651</v>
      </c>
      <c r="N2912" s="17">
        <v>120.15900000000001</v>
      </c>
      <c r="O2912" s="17">
        <v>22.986999999999998</v>
      </c>
      <c r="P2912" s="51" t="str">
        <f t="shared" si="363"/>
        <v/>
      </c>
      <c r="Q2912" s="51">
        <v>31</v>
      </c>
      <c r="R2912" s="51">
        <f t="shared" si="364"/>
        <v>31</v>
      </c>
      <c r="S2912" s="51" t="str">
        <f t="shared" si="360"/>
        <v>31a</v>
      </c>
      <c r="T2912" s="51" t="str">
        <f t="shared" si="361"/>
        <v>31b</v>
      </c>
    </row>
    <row r="2913" spans="1:20" ht="20" customHeight="1" x14ac:dyDescent="0.15">
      <c r="A2913" s="51">
        <f t="shared" si="358"/>
        <v>129110</v>
      </c>
      <c r="B2913" s="52" t="str">
        <f>VLOOKUP(J2913,city!$A$4:$D$352,3,0)</f>
        <v>台湾</v>
      </c>
      <c r="C2913" s="52" t="str">
        <f>VLOOKUP(J2913,city!$A$4:$D$352,4,0)</f>
        <v>台南</v>
      </c>
      <c r="D2913" s="98" t="s">
        <v>6805</v>
      </c>
      <c r="E2913" s="98" t="s">
        <v>6806</v>
      </c>
      <c r="F2913" s="53" t="str">
        <f t="shared" si="357"/>
        <v>120.201,22.996</v>
      </c>
      <c r="G2913" s="54" t="s">
        <v>795</v>
      </c>
      <c r="H2913" s="55" t="str">
        <f>"jingdian/"&amp;VLOOKUP(B2913,city!$C$4:$P$352,13,FALSE)&amp;"/"&amp;VLOOKUP(C2913,city!$D$4:$P$352,13,FALSE)&amp;"/jd/"&amp;K2913&amp;".jpg"</f>
        <v>jingdian/taiwan/tainan/jd/10.jpg</v>
      </c>
      <c r="I2913" s="55" t="str">
        <f t="shared" si="359"/>
        <v>15a,15b</v>
      </c>
      <c r="J2913" s="51">
        <f t="shared" si="362"/>
        <v>291</v>
      </c>
      <c r="K2913" s="51">
        <f>IF(VLOOKUP(J2912,city!$K$4:$L$352,2,0)&gt;K2912,K2912+1,1)</f>
        <v>10</v>
      </c>
      <c r="L2913" s="51">
        <v>1</v>
      </c>
      <c r="M2913" s="51" t="s">
        <v>651</v>
      </c>
      <c r="N2913" s="17">
        <v>120.20099999999999</v>
      </c>
      <c r="O2913" s="17">
        <v>22.995999999999999</v>
      </c>
      <c r="P2913" s="51" t="str">
        <f t="shared" si="363"/>
        <v>120.1829,23.0029</v>
      </c>
      <c r="Q2913" s="51">
        <v>15</v>
      </c>
      <c r="R2913" s="51">
        <f t="shared" si="364"/>
        <v>15</v>
      </c>
      <c r="S2913" s="51" t="str">
        <f t="shared" si="360"/>
        <v>15a</v>
      </c>
      <c r="T2913" s="51" t="str">
        <f t="shared" si="361"/>
        <v>15b</v>
      </c>
    </row>
    <row r="2914" spans="1:20" ht="20" customHeight="1" x14ac:dyDescent="0.15">
      <c r="A2914" s="51">
        <f t="shared" si="358"/>
        <v>129201</v>
      </c>
      <c r="B2914" s="52" t="str">
        <f>VLOOKUP(J2914,city!$A$4:$D$352,3,0)</f>
        <v>台湾</v>
      </c>
      <c r="C2914" s="52" t="str">
        <f>VLOOKUP(J2914,city!$A$4:$D$352,4,0)</f>
        <v>高雄</v>
      </c>
      <c r="D2914" s="98" t="s">
        <v>6807</v>
      </c>
      <c r="E2914" s="98" t="s">
        <v>6808</v>
      </c>
      <c r="F2914" s="53" t="str">
        <f t="shared" si="357"/>
        <v>120.281,22.619</v>
      </c>
      <c r="G2914" s="54" t="s">
        <v>795</v>
      </c>
      <c r="H2914" s="55" t="str">
        <f>"jingdian/"&amp;VLOOKUP(B2914,city!$C$4:$P$352,13,FALSE)&amp;"/"&amp;VLOOKUP(C2914,city!$D$4:$P$352,13,FALSE)&amp;"/jd/"&amp;K2914&amp;".jpg"</f>
        <v>jingdian/taiwan/gaoxiong/jd/1.jpg</v>
      </c>
      <c r="I2914" s="55" t="str">
        <f t="shared" si="359"/>
        <v>32a,32b</v>
      </c>
      <c r="J2914" s="51">
        <f t="shared" si="362"/>
        <v>292</v>
      </c>
      <c r="K2914" s="51">
        <f>IF(VLOOKUP(J2913,city!$K$4:$L$352,2,0)&gt;K2913,K2913+1,1)</f>
        <v>1</v>
      </c>
      <c r="L2914" s="51">
        <v>1</v>
      </c>
      <c r="M2914" s="51" t="s">
        <v>653</v>
      </c>
      <c r="N2914" s="17">
        <v>120.28100000000001</v>
      </c>
      <c r="O2914" s="17">
        <v>22.619</v>
      </c>
      <c r="P2914" s="51" t="str">
        <f t="shared" si="363"/>
        <v/>
      </c>
      <c r="Q2914" s="51">
        <v>32</v>
      </c>
      <c r="R2914" s="51" t="e">
        <f t="shared" si="364"/>
        <v>#N/A</v>
      </c>
      <c r="S2914" s="51" t="str">
        <f t="shared" si="360"/>
        <v>32a</v>
      </c>
      <c r="T2914" s="51" t="str">
        <f t="shared" si="361"/>
        <v>32b</v>
      </c>
    </row>
    <row r="2915" spans="1:20" ht="20" customHeight="1" x14ac:dyDescent="0.15">
      <c r="A2915" s="51">
        <f t="shared" si="358"/>
        <v>129202</v>
      </c>
      <c r="B2915" s="52" t="str">
        <f>VLOOKUP(J2915,city!$A$4:$D$352,3,0)</f>
        <v>台湾</v>
      </c>
      <c r="C2915" s="52" t="str">
        <f>VLOOKUP(J2915,city!$A$4:$D$352,4,0)</f>
        <v>高雄</v>
      </c>
      <c r="D2915" s="98" t="s">
        <v>6809</v>
      </c>
      <c r="E2915" s="98" t="s">
        <v>6810</v>
      </c>
      <c r="F2915" s="53" t="str">
        <f t="shared" si="357"/>
        <v>120.266,22.617</v>
      </c>
      <c r="G2915" s="54" t="s">
        <v>795</v>
      </c>
      <c r="H2915" s="55" t="str">
        <f>"jingdian/"&amp;VLOOKUP(B2915,city!$C$4:$P$352,13,FALSE)&amp;"/"&amp;VLOOKUP(C2915,city!$D$4:$P$352,13,FALSE)&amp;"/jd/"&amp;K2915&amp;".jpg"</f>
        <v>jingdian/taiwan/gaoxiong/jd/2.jpg</v>
      </c>
      <c r="I2915" s="55" t="str">
        <f t="shared" si="359"/>
        <v>6a,6b</v>
      </c>
      <c r="J2915" s="51">
        <f t="shared" si="362"/>
        <v>292</v>
      </c>
      <c r="K2915" s="51">
        <f>IF(VLOOKUP(J2914,city!$K$4:$L$352,2,0)&gt;K2914,K2914+1,1)</f>
        <v>2</v>
      </c>
      <c r="L2915" s="51">
        <v>1</v>
      </c>
      <c r="M2915" s="51" t="s">
        <v>653</v>
      </c>
      <c r="N2915" s="17">
        <v>120.26600000000001</v>
      </c>
      <c r="O2915" s="17">
        <v>22.617000000000001</v>
      </c>
      <c r="P2915" s="51" t="str">
        <f t="shared" si="363"/>
        <v/>
      </c>
      <c r="Q2915" s="51">
        <v>6</v>
      </c>
      <c r="R2915" s="51">
        <f t="shared" si="364"/>
        <v>6</v>
      </c>
      <c r="S2915" s="51" t="str">
        <f t="shared" si="360"/>
        <v>6a</v>
      </c>
      <c r="T2915" s="51" t="str">
        <f t="shared" si="361"/>
        <v>6b</v>
      </c>
    </row>
    <row r="2916" spans="1:20" ht="20" customHeight="1" x14ac:dyDescent="0.15">
      <c r="A2916" s="51">
        <f t="shared" si="358"/>
        <v>129203</v>
      </c>
      <c r="B2916" s="52" t="str">
        <f>VLOOKUP(J2916,city!$A$4:$D$352,3,0)</f>
        <v>台湾</v>
      </c>
      <c r="C2916" s="52" t="str">
        <f>VLOOKUP(J2916,city!$A$4:$D$352,4,0)</f>
        <v>高雄</v>
      </c>
      <c r="D2916" s="98" t="s">
        <v>6811</v>
      </c>
      <c r="E2916" s="98" t="s">
        <v>6812</v>
      </c>
      <c r="F2916" s="53" t="str">
        <f t="shared" si="357"/>
        <v>120.299,22.632</v>
      </c>
      <c r="G2916" s="54" t="s">
        <v>795</v>
      </c>
      <c r="H2916" s="55" t="str">
        <f>"jingdian/"&amp;VLOOKUP(B2916,city!$C$4:$P$352,13,FALSE)&amp;"/"&amp;VLOOKUP(C2916,city!$D$4:$P$352,13,FALSE)&amp;"/jd/"&amp;K2916&amp;".jpg"</f>
        <v>jingdian/taiwan/gaoxiong/jd/3.jpg</v>
      </c>
      <c r="I2916" s="55" t="str">
        <f t="shared" si="359"/>
        <v>32a,32b</v>
      </c>
      <c r="J2916" s="51">
        <f t="shared" si="362"/>
        <v>292</v>
      </c>
      <c r="K2916" s="51">
        <f>IF(VLOOKUP(J2915,city!$K$4:$L$352,2,0)&gt;K2915,K2915+1,1)</f>
        <v>3</v>
      </c>
      <c r="L2916" s="51">
        <v>1</v>
      </c>
      <c r="M2916" s="51" t="s">
        <v>653</v>
      </c>
      <c r="N2916" s="17">
        <v>120.29900000000001</v>
      </c>
      <c r="O2916" s="17">
        <v>22.632000000000001</v>
      </c>
      <c r="P2916" s="51" t="str">
        <f t="shared" si="363"/>
        <v/>
      </c>
      <c r="Q2916" s="51">
        <v>32</v>
      </c>
      <c r="R2916" s="51" t="e">
        <f t="shared" si="364"/>
        <v>#N/A</v>
      </c>
      <c r="S2916" s="51" t="str">
        <f t="shared" si="360"/>
        <v>32a</v>
      </c>
      <c r="T2916" s="51" t="str">
        <f t="shared" si="361"/>
        <v>32b</v>
      </c>
    </row>
    <row r="2917" spans="1:20" ht="20" customHeight="1" x14ac:dyDescent="0.15">
      <c r="A2917" s="51">
        <f t="shared" si="358"/>
        <v>129204</v>
      </c>
      <c r="B2917" s="52" t="str">
        <f>VLOOKUP(J2917,city!$A$4:$D$352,3,0)</f>
        <v>台湾</v>
      </c>
      <c r="C2917" s="52" t="str">
        <f>VLOOKUP(J2917,city!$A$4:$D$352,4,0)</f>
        <v>高雄</v>
      </c>
      <c r="D2917" s="98" t="s">
        <v>6813</v>
      </c>
      <c r="E2917" s="98" t="s">
        <v>6814</v>
      </c>
      <c r="F2917" s="53" t="str">
        <f t="shared" si="357"/>
        <v>120.266,22.618</v>
      </c>
      <c r="G2917" s="54" t="s">
        <v>795</v>
      </c>
      <c r="H2917" s="55" t="str">
        <f>"jingdian/"&amp;VLOOKUP(B2917,city!$C$4:$P$352,13,FALSE)&amp;"/"&amp;VLOOKUP(C2917,city!$D$4:$P$352,13,FALSE)&amp;"/jd/"&amp;K2917&amp;".jpg"</f>
        <v>jingdian/taiwan/gaoxiong/jd/4.jpg</v>
      </c>
      <c r="I2917" s="55" t="str">
        <f t="shared" si="359"/>
        <v>10a,10b</v>
      </c>
      <c r="J2917" s="51">
        <f t="shared" si="362"/>
        <v>292</v>
      </c>
      <c r="K2917" s="51">
        <f>IF(VLOOKUP(J2916,city!$K$4:$L$352,2,0)&gt;K2916,K2916+1,1)</f>
        <v>4</v>
      </c>
      <c r="L2917" s="51">
        <v>1</v>
      </c>
      <c r="M2917" s="51" t="s">
        <v>653</v>
      </c>
      <c r="N2917" s="17">
        <v>120.26600000000001</v>
      </c>
      <c r="O2917" s="17">
        <v>22.617999999999999</v>
      </c>
      <c r="P2917" s="51" t="str">
        <f t="shared" si="363"/>
        <v/>
      </c>
      <c r="Q2917" s="51">
        <v>10</v>
      </c>
      <c r="R2917" s="51">
        <f t="shared" si="364"/>
        <v>10</v>
      </c>
      <c r="S2917" s="51" t="str">
        <f t="shared" si="360"/>
        <v>10a</v>
      </c>
      <c r="T2917" s="51" t="str">
        <f t="shared" si="361"/>
        <v>10b</v>
      </c>
    </row>
    <row r="2918" spans="1:20" ht="20" customHeight="1" x14ac:dyDescent="0.15">
      <c r="A2918" s="51">
        <f t="shared" si="358"/>
        <v>129205</v>
      </c>
      <c r="B2918" s="52" t="str">
        <f>VLOOKUP(J2918,city!$A$4:$D$352,3,0)</f>
        <v>台湾</v>
      </c>
      <c r="C2918" s="52" t="str">
        <f>VLOOKUP(J2918,city!$A$4:$D$352,4,0)</f>
        <v>高雄</v>
      </c>
      <c r="D2918" s="98" t="s">
        <v>6815</v>
      </c>
      <c r="E2918" s="98" t="s">
        <v>6816</v>
      </c>
      <c r="F2918" s="53" t="str">
        <f t="shared" si="357"/>
        <v>120.306,22.649</v>
      </c>
      <c r="G2918" s="54" t="s">
        <v>795</v>
      </c>
      <c r="H2918" s="55" t="str">
        <f>"jingdian/"&amp;VLOOKUP(B2918,city!$C$4:$P$352,13,FALSE)&amp;"/"&amp;VLOOKUP(C2918,city!$D$4:$P$352,13,FALSE)&amp;"/jd/"&amp;K2918&amp;".jpg"</f>
        <v>jingdian/taiwan/gaoxiong/jd/5.jpg</v>
      </c>
      <c r="I2918" s="55" t="str">
        <f t="shared" si="359"/>
        <v>6a,6b</v>
      </c>
      <c r="J2918" s="51">
        <f t="shared" si="362"/>
        <v>292</v>
      </c>
      <c r="K2918" s="51">
        <f>IF(VLOOKUP(J2917,city!$K$4:$L$352,2,0)&gt;K2917,K2917+1,1)</f>
        <v>5</v>
      </c>
      <c r="L2918" s="51">
        <v>1</v>
      </c>
      <c r="M2918" s="51" t="s">
        <v>653</v>
      </c>
      <c r="N2918" s="17">
        <v>120.306</v>
      </c>
      <c r="O2918" s="17">
        <v>22.649000000000001</v>
      </c>
      <c r="P2918" s="51" t="str">
        <f t="shared" si="363"/>
        <v/>
      </c>
      <c r="Q2918" s="51">
        <v>6</v>
      </c>
      <c r="R2918" s="51">
        <f t="shared" si="364"/>
        <v>6</v>
      </c>
      <c r="S2918" s="51" t="str">
        <f t="shared" si="360"/>
        <v>6a</v>
      </c>
      <c r="T2918" s="51" t="str">
        <f t="shared" si="361"/>
        <v>6b</v>
      </c>
    </row>
    <row r="2919" spans="1:20" ht="20" customHeight="1" x14ac:dyDescent="0.15">
      <c r="A2919" s="51">
        <f t="shared" si="358"/>
        <v>129206</v>
      </c>
      <c r="B2919" s="52" t="str">
        <f>VLOOKUP(J2919,city!$A$4:$D$352,3,0)</f>
        <v>台湾</v>
      </c>
      <c r="C2919" s="52" t="str">
        <f>VLOOKUP(J2919,city!$A$4:$D$352,4,0)</f>
        <v>高雄</v>
      </c>
      <c r="D2919" s="98" t="s">
        <v>6817</v>
      </c>
      <c r="E2919" s="98" t="s">
        <v>6818</v>
      </c>
      <c r="F2919" s="53" t="str">
        <f t="shared" si="357"/>
        <v>120.306,22.561</v>
      </c>
      <c r="G2919" s="54" t="s">
        <v>795</v>
      </c>
      <c r="H2919" s="55" t="str">
        <f>"jingdian/"&amp;VLOOKUP(B2919,city!$C$4:$P$352,13,FALSE)&amp;"/"&amp;VLOOKUP(C2919,city!$D$4:$P$352,13,FALSE)&amp;"/jd/"&amp;K2919&amp;".jpg"</f>
        <v>jingdian/taiwan/gaoxiong/jd/6.jpg</v>
      </c>
      <c r="I2919" s="55" t="str">
        <f t="shared" si="359"/>
        <v>4a,4b</v>
      </c>
      <c r="J2919" s="51">
        <f t="shared" si="362"/>
        <v>292</v>
      </c>
      <c r="K2919" s="51">
        <f>IF(VLOOKUP(J2918,city!$K$4:$L$352,2,0)&gt;K2918,K2918+1,1)</f>
        <v>6</v>
      </c>
      <c r="L2919" s="51">
        <v>1</v>
      </c>
      <c r="M2919" s="51" t="s">
        <v>653</v>
      </c>
      <c r="N2919" s="17">
        <v>120.306</v>
      </c>
      <c r="O2919" s="17">
        <v>22.561</v>
      </c>
      <c r="P2919" s="51" t="str">
        <f t="shared" si="363"/>
        <v/>
      </c>
      <c r="Q2919" s="51">
        <v>4</v>
      </c>
      <c r="R2919" s="51">
        <f t="shared" si="364"/>
        <v>4</v>
      </c>
      <c r="S2919" s="51" t="str">
        <f t="shared" si="360"/>
        <v>4a</v>
      </c>
      <c r="T2919" s="51" t="str">
        <f t="shared" si="361"/>
        <v>4b</v>
      </c>
    </row>
    <row r="2920" spans="1:20" ht="20" customHeight="1" x14ac:dyDescent="0.15">
      <c r="A2920" s="51">
        <f t="shared" si="358"/>
        <v>129207</v>
      </c>
      <c r="B2920" s="52" t="str">
        <f>VLOOKUP(J2920,city!$A$4:$D$352,3,0)</f>
        <v>台湾</v>
      </c>
      <c r="C2920" s="52" t="str">
        <f>VLOOKUP(J2920,city!$A$4:$D$352,4,0)</f>
        <v>高雄</v>
      </c>
      <c r="D2920" s="98" t="s">
        <v>6819</v>
      </c>
      <c r="E2920" s="98" t="s">
        <v>6820</v>
      </c>
      <c r="F2920" s="53" t="str">
        <f t="shared" si="357"/>
        <v>120.301,22.631</v>
      </c>
      <c r="G2920" s="54" t="s">
        <v>795</v>
      </c>
      <c r="H2920" s="55" t="str">
        <f>"jingdian/"&amp;VLOOKUP(B2920,city!$C$4:$P$352,13,FALSE)&amp;"/"&amp;VLOOKUP(C2920,city!$D$4:$P$352,13,FALSE)&amp;"/jd/"&amp;K2920&amp;".jpg"</f>
        <v>jingdian/taiwan/gaoxiong/jd/7.jpg</v>
      </c>
      <c r="I2920" s="55" t="str">
        <f t="shared" si="359"/>
        <v>4a,4b</v>
      </c>
      <c r="J2920" s="51">
        <f t="shared" si="362"/>
        <v>292</v>
      </c>
      <c r="K2920" s="51">
        <f>IF(VLOOKUP(J2919,city!$K$4:$L$352,2,0)&gt;K2919,K2919+1,1)</f>
        <v>7</v>
      </c>
      <c r="L2920" s="51">
        <v>1</v>
      </c>
      <c r="M2920" s="51" t="s">
        <v>653</v>
      </c>
      <c r="N2920" s="17">
        <v>120.301</v>
      </c>
      <c r="O2920" s="17">
        <v>22.631</v>
      </c>
      <c r="P2920" s="51" t="str">
        <f t="shared" si="363"/>
        <v/>
      </c>
      <c r="Q2920" s="51">
        <v>4</v>
      </c>
      <c r="R2920" s="51">
        <f t="shared" si="364"/>
        <v>4</v>
      </c>
      <c r="S2920" s="51" t="str">
        <f t="shared" si="360"/>
        <v>4a</v>
      </c>
      <c r="T2920" s="51" t="str">
        <f t="shared" si="361"/>
        <v>4b</v>
      </c>
    </row>
    <row r="2921" spans="1:20" ht="20" customHeight="1" x14ac:dyDescent="0.15">
      <c r="A2921" s="51">
        <f t="shared" si="358"/>
        <v>129208</v>
      </c>
      <c r="B2921" s="52" t="str">
        <f>VLOOKUP(J2921,city!$A$4:$D$352,3,0)</f>
        <v>台湾</v>
      </c>
      <c r="C2921" s="52" t="str">
        <f>VLOOKUP(J2921,city!$A$4:$D$352,4,0)</f>
        <v>高雄</v>
      </c>
      <c r="D2921" s="98" t="s">
        <v>6821</v>
      </c>
      <c r="E2921" s="98" t="s">
        <v>6822</v>
      </c>
      <c r="F2921" s="53" t="str">
        <f t="shared" si="357"/>
        <v>120.3,22.611</v>
      </c>
      <c r="G2921" s="54" t="s">
        <v>795</v>
      </c>
      <c r="H2921" s="55" t="str">
        <f>"jingdian/"&amp;VLOOKUP(B2921,city!$C$4:$P$352,13,FALSE)&amp;"/"&amp;VLOOKUP(C2921,city!$D$4:$P$352,13,FALSE)&amp;"/jd/"&amp;K2921&amp;".jpg"</f>
        <v>jingdian/taiwan/gaoxiong/jd/8.jpg</v>
      </c>
      <c r="I2921" s="55" t="str">
        <f t="shared" si="359"/>
        <v>32a,32b</v>
      </c>
      <c r="J2921" s="51">
        <f t="shared" si="362"/>
        <v>292</v>
      </c>
      <c r="K2921" s="51">
        <f>IF(VLOOKUP(J2920,city!$K$4:$L$352,2,0)&gt;K2920,K2920+1,1)</f>
        <v>8</v>
      </c>
      <c r="L2921" s="51">
        <v>1</v>
      </c>
      <c r="M2921" s="51" t="s">
        <v>653</v>
      </c>
      <c r="N2921" s="17">
        <v>120.3</v>
      </c>
      <c r="O2921" s="17">
        <v>22.611000000000001</v>
      </c>
      <c r="P2921" s="51" t="str">
        <f t="shared" si="363"/>
        <v/>
      </c>
      <c r="Q2921" s="51">
        <v>32</v>
      </c>
      <c r="R2921" s="51">
        <f t="shared" si="364"/>
        <v>13</v>
      </c>
      <c r="S2921" s="51" t="str">
        <f t="shared" si="360"/>
        <v>32a</v>
      </c>
      <c r="T2921" s="51" t="str">
        <f t="shared" si="361"/>
        <v>32b</v>
      </c>
    </row>
    <row r="2922" spans="1:20" ht="20" customHeight="1" x14ac:dyDescent="0.15">
      <c r="A2922" s="51">
        <f t="shared" si="358"/>
        <v>129209</v>
      </c>
      <c r="B2922" s="52" t="str">
        <f>VLOOKUP(J2922,city!$A$4:$D$352,3,0)</f>
        <v>台湾</v>
      </c>
      <c r="C2922" s="52" t="str">
        <f>VLOOKUP(J2922,city!$A$4:$D$352,4,0)</f>
        <v>高雄</v>
      </c>
      <c r="D2922" s="98" t="s">
        <v>6823</v>
      </c>
      <c r="E2922" s="98" t="s">
        <v>6824</v>
      </c>
      <c r="F2922" s="53" t="str">
        <f t="shared" si="357"/>
        <v>120.299,22.666</v>
      </c>
      <c r="G2922" s="54" t="s">
        <v>795</v>
      </c>
      <c r="H2922" s="55" t="str">
        <f>"jingdian/"&amp;VLOOKUP(B2922,city!$C$4:$P$352,13,FALSE)&amp;"/"&amp;VLOOKUP(C2922,city!$D$4:$P$352,13,FALSE)&amp;"/jd/"&amp;K2922&amp;".jpg"</f>
        <v>jingdian/taiwan/gaoxiong/jd/9.jpg</v>
      </c>
      <c r="I2922" s="55" t="str">
        <f t="shared" si="359"/>
        <v>32a,32b</v>
      </c>
      <c r="J2922" s="51">
        <f t="shared" si="362"/>
        <v>292</v>
      </c>
      <c r="K2922" s="51">
        <f>IF(VLOOKUP(J2921,city!$K$4:$L$352,2,0)&gt;K2921,K2921+1,1)</f>
        <v>9</v>
      </c>
      <c r="L2922" s="51">
        <v>1</v>
      </c>
      <c r="M2922" s="51" t="s">
        <v>653</v>
      </c>
      <c r="N2922" s="17">
        <v>120.29900000000001</v>
      </c>
      <c r="O2922" s="17">
        <v>22.666</v>
      </c>
      <c r="P2922" s="51" t="str">
        <f t="shared" si="363"/>
        <v/>
      </c>
      <c r="Q2922" s="51">
        <v>32</v>
      </c>
      <c r="R2922" s="51" t="e">
        <f t="shared" si="364"/>
        <v>#N/A</v>
      </c>
      <c r="S2922" s="51" t="str">
        <f t="shared" si="360"/>
        <v>32a</v>
      </c>
      <c r="T2922" s="51" t="str">
        <f t="shared" si="361"/>
        <v>32b</v>
      </c>
    </row>
    <row r="2923" spans="1:20" ht="20" customHeight="1" x14ac:dyDescent="0.15">
      <c r="A2923" s="51">
        <f t="shared" si="358"/>
        <v>129210</v>
      </c>
      <c r="B2923" s="52" t="str">
        <f>VLOOKUP(J2923,city!$A$4:$D$352,3,0)</f>
        <v>台湾</v>
      </c>
      <c r="C2923" s="52" t="str">
        <f>VLOOKUP(J2923,city!$A$4:$D$352,4,0)</f>
        <v>高雄</v>
      </c>
      <c r="D2923" s="98" t="s">
        <v>6825</v>
      </c>
      <c r="E2923" s="98" t="s">
        <v>6826</v>
      </c>
      <c r="F2923" s="53" t="str">
        <f t="shared" si="357"/>
        <v>120.307,22.594</v>
      </c>
      <c r="G2923" s="54" t="s">
        <v>795</v>
      </c>
      <c r="H2923" s="55" t="str">
        <f>"jingdian/"&amp;VLOOKUP(B2923,city!$C$4:$P$352,13,FALSE)&amp;"/"&amp;VLOOKUP(C2923,city!$D$4:$P$352,13,FALSE)&amp;"/jd/"&amp;K2923&amp;".jpg"</f>
        <v>jingdian/taiwan/gaoxiong/jd/10.jpg</v>
      </c>
      <c r="I2923" s="55" t="str">
        <f t="shared" si="359"/>
        <v>32a,32b</v>
      </c>
      <c r="J2923" s="51">
        <f t="shared" si="362"/>
        <v>292</v>
      </c>
      <c r="K2923" s="51">
        <f>IF(VLOOKUP(J2922,city!$K$4:$L$352,2,0)&gt;K2922,K2922+1,1)</f>
        <v>10</v>
      </c>
      <c r="L2923" s="51">
        <v>1</v>
      </c>
      <c r="M2923" s="51" t="s">
        <v>653</v>
      </c>
      <c r="N2923" s="17">
        <v>120.307</v>
      </c>
      <c r="O2923" s="17">
        <v>22.594000000000001</v>
      </c>
      <c r="P2923" s="51" t="str">
        <f t="shared" si="363"/>
        <v>120.2931,22.6198</v>
      </c>
      <c r="Q2923" s="51">
        <v>32</v>
      </c>
      <c r="R2923" s="51" t="e">
        <f t="shared" si="364"/>
        <v>#N/A</v>
      </c>
      <c r="S2923" s="51" t="str">
        <f t="shared" si="360"/>
        <v>32a</v>
      </c>
      <c r="T2923" s="51" t="str">
        <f t="shared" si="361"/>
        <v>32b</v>
      </c>
    </row>
    <row r="2924" spans="1:20" ht="20" customHeight="1" x14ac:dyDescent="0.15">
      <c r="A2924" s="51">
        <f t="shared" si="358"/>
        <v>129301</v>
      </c>
      <c r="B2924" s="52" t="str">
        <f>VLOOKUP(J2924,city!$A$4:$D$352,3,0)</f>
        <v>台湾</v>
      </c>
      <c r="C2924" s="52" t="str">
        <f>VLOOKUP(J2924,city!$A$4:$D$352,4,0)</f>
        <v>基隆</v>
      </c>
      <c r="D2924" s="98" t="s">
        <v>6827</v>
      </c>
      <c r="E2924" s="98" t="s">
        <v>6828</v>
      </c>
      <c r="F2924" s="53" t="str">
        <f t="shared" si="357"/>
        <v>121.82,24.642</v>
      </c>
      <c r="G2924" s="54" t="s">
        <v>795</v>
      </c>
      <c r="H2924" s="55" t="str">
        <f>"jingdian/"&amp;VLOOKUP(B2924,city!$C$4:$P$352,13,FALSE)&amp;"/"&amp;VLOOKUP(C2924,city!$D$4:$P$352,13,FALSE)&amp;"/jd/"&amp;K2924&amp;".jpg"</f>
        <v>jingdian/taiwan/jilong/jd/1.jpg</v>
      </c>
      <c r="I2924" s="55" t="str">
        <f t="shared" si="359"/>
        <v>6a,6b</v>
      </c>
      <c r="J2924" s="51">
        <f t="shared" si="362"/>
        <v>293</v>
      </c>
      <c r="K2924" s="51">
        <f>IF(VLOOKUP(J2923,city!$K$4:$L$352,2,0)&gt;K2923,K2923+1,1)</f>
        <v>1</v>
      </c>
      <c r="L2924" s="51">
        <v>1</v>
      </c>
      <c r="M2924" s="51" t="s">
        <v>655</v>
      </c>
      <c r="N2924" s="17">
        <v>121.82</v>
      </c>
      <c r="O2924" s="17">
        <v>24.641999999999999</v>
      </c>
      <c r="P2924" s="51" t="str">
        <f t="shared" si="363"/>
        <v/>
      </c>
      <c r="Q2924" s="51">
        <v>6</v>
      </c>
      <c r="R2924" s="51">
        <f t="shared" si="364"/>
        <v>6</v>
      </c>
      <c r="S2924" s="51" t="str">
        <f t="shared" si="360"/>
        <v>6a</v>
      </c>
      <c r="T2924" s="51" t="str">
        <f t="shared" si="361"/>
        <v>6b</v>
      </c>
    </row>
    <row r="2925" spans="1:20" ht="20" customHeight="1" x14ac:dyDescent="0.15">
      <c r="A2925" s="51">
        <f t="shared" si="358"/>
        <v>129302</v>
      </c>
      <c r="B2925" s="52" t="str">
        <f>VLOOKUP(J2925,city!$A$4:$D$352,3,0)</f>
        <v>台湾</v>
      </c>
      <c r="C2925" s="52" t="str">
        <f>VLOOKUP(J2925,city!$A$4:$D$352,4,0)</f>
        <v>基隆</v>
      </c>
      <c r="D2925" s="98" t="s">
        <v>6829</v>
      </c>
      <c r="E2925" s="98" t="s">
        <v>6830</v>
      </c>
      <c r="F2925" s="53" t="str">
        <f t="shared" si="357"/>
        <v>121.787,25.192</v>
      </c>
      <c r="G2925" s="54" t="s">
        <v>795</v>
      </c>
      <c r="H2925" s="55" t="str">
        <f>"jingdian/"&amp;VLOOKUP(B2925,city!$C$4:$P$352,13,FALSE)&amp;"/"&amp;VLOOKUP(C2925,city!$D$4:$P$352,13,FALSE)&amp;"/jd/"&amp;K2925&amp;".jpg"</f>
        <v>jingdian/taiwan/jilong/jd/2.jpg</v>
      </c>
      <c r="I2925" s="55" t="str">
        <f t="shared" si="359"/>
        <v>32a,32b</v>
      </c>
      <c r="J2925" s="51">
        <f t="shared" si="362"/>
        <v>293</v>
      </c>
      <c r="K2925" s="51">
        <f>IF(VLOOKUP(J2924,city!$K$4:$L$352,2,0)&gt;K2924,K2924+1,1)</f>
        <v>2</v>
      </c>
      <c r="L2925" s="51">
        <v>1</v>
      </c>
      <c r="M2925" s="51" t="s">
        <v>655</v>
      </c>
      <c r="N2925" s="17">
        <v>121.78700000000001</v>
      </c>
      <c r="O2925" s="17">
        <v>25.192</v>
      </c>
      <c r="P2925" s="51" t="str">
        <f t="shared" si="363"/>
        <v/>
      </c>
      <c r="Q2925" s="51">
        <v>32</v>
      </c>
      <c r="R2925" s="51" t="e">
        <f t="shared" si="364"/>
        <v>#N/A</v>
      </c>
      <c r="S2925" s="51" t="str">
        <f t="shared" si="360"/>
        <v>32a</v>
      </c>
      <c r="T2925" s="51" t="str">
        <f t="shared" si="361"/>
        <v>32b</v>
      </c>
    </row>
    <row r="2926" spans="1:20" ht="20" customHeight="1" x14ac:dyDescent="0.15">
      <c r="A2926" s="51">
        <f t="shared" si="358"/>
        <v>129303</v>
      </c>
      <c r="B2926" s="52" t="str">
        <f>VLOOKUP(J2926,city!$A$4:$D$352,3,0)</f>
        <v>台湾</v>
      </c>
      <c r="C2926" s="52" t="str">
        <f>VLOOKUP(J2926,city!$A$4:$D$352,4,0)</f>
        <v>基隆</v>
      </c>
      <c r="D2926" s="98" t="s">
        <v>6831</v>
      </c>
      <c r="E2926" s="98" t="s">
        <v>6832</v>
      </c>
      <c r="F2926" s="53" t="str">
        <f t="shared" si="357"/>
        <v>121.743,25.127</v>
      </c>
      <c r="G2926" s="54" t="s">
        <v>795</v>
      </c>
      <c r="H2926" s="55" t="str">
        <f>"jingdian/"&amp;VLOOKUP(B2926,city!$C$4:$P$352,13,FALSE)&amp;"/"&amp;VLOOKUP(C2926,city!$D$4:$P$352,13,FALSE)&amp;"/jd/"&amp;K2926&amp;".jpg"</f>
        <v>jingdian/taiwan/jilong/jd/3.jpg</v>
      </c>
      <c r="I2926" s="55" t="str">
        <f t="shared" si="359"/>
        <v>15a,15b</v>
      </c>
      <c r="J2926" s="51">
        <f t="shared" si="362"/>
        <v>293</v>
      </c>
      <c r="K2926" s="51">
        <f>IF(VLOOKUP(J2925,city!$K$4:$L$352,2,0)&gt;K2925,K2925+1,1)</f>
        <v>3</v>
      </c>
      <c r="L2926" s="51">
        <v>1</v>
      </c>
      <c r="M2926" s="51" t="s">
        <v>655</v>
      </c>
      <c r="N2926" s="17">
        <v>121.74299999999999</v>
      </c>
      <c r="O2926" s="17">
        <v>25.126999999999999</v>
      </c>
      <c r="P2926" s="51" t="str">
        <f t="shared" si="363"/>
        <v/>
      </c>
      <c r="Q2926" s="51">
        <v>15</v>
      </c>
      <c r="R2926" s="51">
        <f t="shared" si="364"/>
        <v>15</v>
      </c>
      <c r="S2926" s="51" t="str">
        <f t="shared" si="360"/>
        <v>15a</v>
      </c>
      <c r="T2926" s="51" t="str">
        <f t="shared" si="361"/>
        <v>15b</v>
      </c>
    </row>
    <row r="2927" spans="1:20" ht="20" customHeight="1" x14ac:dyDescent="0.15">
      <c r="A2927" s="51">
        <f t="shared" si="358"/>
        <v>129304</v>
      </c>
      <c r="B2927" s="52" t="str">
        <f>VLOOKUP(J2927,city!$A$4:$D$352,3,0)</f>
        <v>台湾</v>
      </c>
      <c r="C2927" s="52" t="str">
        <f>VLOOKUP(J2927,city!$A$4:$D$352,4,0)</f>
        <v>基隆</v>
      </c>
      <c r="D2927" s="98" t="s">
        <v>6833</v>
      </c>
      <c r="E2927" s="98" t="s">
        <v>6834</v>
      </c>
      <c r="F2927" s="53" t="str">
        <f t="shared" si="357"/>
        <v>121.786,25.145</v>
      </c>
      <c r="G2927" s="54" t="s">
        <v>795</v>
      </c>
      <c r="H2927" s="55" t="str">
        <f>"jingdian/"&amp;VLOOKUP(B2927,city!$C$4:$P$352,13,FALSE)&amp;"/"&amp;VLOOKUP(C2927,city!$D$4:$P$352,13,FALSE)&amp;"/jd/"&amp;K2927&amp;".jpg"</f>
        <v>jingdian/taiwan/jilong/jd/4.jpg</v>
      </c>
      <c r="I2927" s="55" t="str">
        <f t="shared" si="359"/>
        <v>32a,32b</v>
      </c>
      <c r="J2927" s="51">
        <f t="shared" si="362"/>
        <v>293</v>
      </c>
      <c r="K2927" s="51">
        <f>IF(VLOOKUP(J2926,city!$K$4:$L$352,2,0)&gt;K2926,K2926+1,1)</f>
        <v>4</v>
      </c>
      <c r="L2927" s="51">
        <v>1</v>
      </c>
      <c r="M2927" s="51" t="s">
        <v>655</v>
      </c>
      <c r="N2927" s="17">
        <v>121.786</v>
      </c>
      <c r="O2927" s="17">
        <v>25.145</v>
      </c>
      <c r="P2927" s="51" t="str">
        <f t="shared" si="363"/>
        <v/>
      </c>
      <c r="Q2927" s="51">
        <v>32</v>
      </c>
      <c r="R2927" s="51" t="e">
        <f t="shared" si="364"/>
        <v>#N/A</v>
      </c>
      <c r="S2927" s="51" t="str">
        <f t="shared" si="360"/>
        <v>32a</v>
      </c>
      <c r="T2927" s="51" t="str">
        <f t="shared" si="361"/>
        <v>32b</v>
      </c>
    </row>
    <row r="2928" spans="1:20" ht="20" customHeight="1" x14ac:dyDescent="0.15">
      <c r="A2928" s="51">
        <f t="shared" si="358"/>
        <v>129305</v>
      </c>
      <c r="B2928" s="52" t="str">
        <f>VLOOKUP(J2928,city!$A$4:$D$352,3,0)</f>
        <v>台湾</v>
      </c>
      <c r="C2928" s="52" t="str">
        <f>VLOOKUP(J2928,city!$A$4:$D$352,4,0)</f>
        <v>基隆</v>
      </c>
      <c r="D2928" s="98" t="s">
        <v>6835</v>
      </c>
      <c r="E2928" s="98" t="s">
        <v>6836</v>
      </c>
      <c r="F2928" s="53" t="str">
        <f t="shared" si="357"/>
        <v>121.803,25.144</v>
      </c>
      <c r="G2928" s="54" t="s">
        <v>795</v>
      </c>
      <c r="H2928" s="55" t="str">
        <f>"jingdian/"&amp;VLOOKUP(B2928,city!$C$4:$P$352,13,FALSE)&amp;"/"&amp;VLOOKUP(C2928,city!$D$4:$P$352,13,FALSE)&amp;"/jd/"&amp;K2928&amp;".jpg"</f>
        <v>jingdian/taiwan/jilong/jd/5.jpg</v>
      </c>
      <c r="I2928" s="55" t="str">
        <f t="shared" si="359"/>
        <v>1a,1b</v>
      </c>
      <c r="J2928" s="51">
        <f t="shared" si="362"/>
        <v>293</v>
      </c>
      <c r="K2928" s="51">
        <f>IF(VLOOKUP(J2927,city!$K$4:$L$352,2,0)&gt;K2927,K2927+1,1)</f>
        <v>5</v>
      </c>
      <c r="L2928" s="51">
        <v>1</v>
      </c>
      <c r="M2928" s="51" t="s">
        <v>655</v>
      </c>
      <c r="N2928" s="17">
        <v>121.803</v>
      </c>
      <c r="O2928" s="17">
        <v>25.143999999999998</v>
      </c>
      <c r="P2928" s="51" t="str">
        <f t="shared" si="363"/>
        <v/>
      </c>
      <c r="Q2928" s="51">
        <v>1</v>
      </c>
      <c r="R2928" s="51">
        <f t="shared" si="364"/>
        <v>1</v>
      </c>
      <c r="S2928" s="51" t="str">
        <f t="shared" si="360"/>
        <v>1a</v>
      </c>
      <c r="T2928" s="51" t="str">
        <f t="shared" si="361"/>
        <v>1b</v>
      </c>
    </row>
    <row r="2929" spans="1:20" ht="20" customHeight="1" x14ac:dyDescent="0.15">
      <c r="A2929" s="51">
        <f t="shared" si="358"/>
        <v>129306</v>
      </c>
      <c r="B2929" s="52" t="str">
        <f>VLOOKUP(J2929,city!$A$4:$D$352,3,0)</f>
        <v>台湾</v>
      </c>
      <c r="C2929" s="52" t="str">
        <f>VLOOKUP(J2929,city!$A$4:$D$352,4,0)</f>
        <v>基隆</v>
      </c>
      <c r="D2929" s="98" t="s">
        <v>6837</v>
      </c>
      <c r="E2929" s="98" t="s">
        <v>6838</v>
      </c>
      <c r="F2929" s="53" t="str">
        <f t="shared" si="357"/>
        <v>121.74,25.129</v>
      </c>
      <c r="G2929" s="54" t="s">
        <v>795</v>
      </c>
      <c r="H2929" s="55" t="str">
        <f>"jingdian/"&amp;VLOOKUP(B2929,city!$C$4:$P$352,13,FALSE)&amp;"/"&amp;VLOOKUP(C2929,city!$D$4:$P$352,13,FALSE)&amp;"/jd/"&amp;K2929&amp;".jpg"</f>
        <v>jingdian/taiwan/jilong/jd/6.jpg</v>
      </c>
      <c r="I2929" s="55" t="str">
        <f t="shared" si="359"/>
        <v>15a,15b</v>
      </c>
      <c r="J2929" s="51">
        <f t="shared" si="362"/>
        <v>293</v>
      </c>
      <c r="K2929" s="51">
        <f>IF(VLOOKUP(J2928,city!$K$4:$L$352,2,0)&gt;K2928,K2928+1,1)</f>
        <v>6</v>
      </c>
      <c r="L2929" s="51">
        <v>1</v>
      </c>
      <c r="M2929" s="51" t="s">
        <v>655</v>
      </c>
      <c r="N2929" s="17">
        <v>121.74</v>
      </c>
      <c r="O2929" s="17">
        <v>25.129000000000001</v>
      </c>
      <c r="P2929" s="51" t="str">
        <f t="shared" si="363"/>
        <v/>
      </c>
      <c r="Q2929" s="51">
        <v>15</v>
      </c>
      <c r="R2929" s="51">
        <f t="shared" si="364"/>
        <v>15</v>
      </c>
      <c r="S2929" s="51" t="str">
        <f t="shared" si="360"/>
        <v>15a</v>
      </c>
      <c r="T2929" s="51" t="str">
        <f t="shared" si="361"/>
        <v>15b</v>
      </c>
    </row>
    <row r="2930" spans="1:20" ht="20" customHeight="1" x14ac:dyDescent="0.15">
      <c r="A2930" s="51">
        <f t="shared" si="358"/>
        <v>129307</v>
      </c>
      <c r="B2930" s="52" t="str">
        <f>VLOOKUP(J2930,city!$A$4:$D$352,3,0)</f>
        <v>台湾</v>
      </c>
      <c r="C2930" s="52" t="str">
        <f>VLOOKUP(J2930,city!$A$4:$D$352,4,0)</f>
        <v>基隆</v>
      </c>
      <c r="D2930" s="98" t="s">
        <v>6839</v>
      </c>
      <c r="E2930" s="98" t="s">
        <v>6840</v>
      </c>
      <c r="F2930" s="53" t="str">
        <f t="shared" si="357"/>
        <v>121.748,25.145</v>
      </c>
      <c r="G2930" s="54" t="s">
        <v>795</v>
      </c>
      <c r="H2930" s="55" t="str">
        <f>"jingdian/"&amp;VLOOKUP(B2930,city!$C$4:$P$352,13,FALSE)&amp;"/"&amp;VLOOKUP(C2930,city!$D$4:$P$352,13,FALSE)&amp;"/jd/"&amp;K2930&amp;".jpg"</f>
        <v>jingdian/taiwan/jilong/jd/7.jpg</v>
      </c>
      <c r="I2930" s="55" t="str">
        <f t="shared" si="359"/>
        <v>9a,9b</v>
      </c>
      <c r="J2930" s="51">
        <f t="shared" si="362"/>
        <v>293</v>
      </c>
      <c r="K2930" s="51">
        <f>IF(VLOOKUP(J2929,city!$K$4:$L$352,2,0)&gt;K2929,K2929+1,1)</f>
        <v>7</v>
      </c>
      <c r="L2930" s="51">
        <v>1</v>
      </c>
      <c r="M2930" s="51" t="s">
        <v>655</v>
      </c>
      <c r="N2930" s="17">
        <v>121.748</v>
      </c>
      <c r="O2930" s="17">
        <v>25.145</v>
      </c>
      <c r="P2930" s="51" t="str">
        <f t="shared" si="363"/>
        <v/>
      </c>
      <c r="Q2930" s="51">
        <v>9</v>
      </c>
      <c r="R2930" s="51">
        <f t="shared" si="364"/>
        <v>9</v>
      </c>
      <c r="S2930" s="51" t="str">
        <f t="shared" si="360"/>
        <v>9a</v>
      </c>
      <c r="T2930" s="51" t="str">
        <f t="shared" si="361"/>
        <v>9b</v>
      </c>
    </row>
    <row r="2931" spans="1:20" ht="20" customHeight="1" x14ac:dyDescent="0.15">
      <c r="A2931" s="51">
        <f t="shared" si="358"/>
        <v>129308</v>
      </c>
      <c r="B2931" s="52" t="str">
        <f>VLOOKUP(J2931,city!$A$4:$D$352,3,0)</f>
        <v>台湾</v>
      </c>
      <c r="C2931" s="52" t="str">
        <f>VLOOKUP(J2931,city!$A$4:$D$352,4,0)</f>
        <v>基隆</v>
      </c>
      <c r="D2931" s="98" t="s">
        <v>6841</v>
      </c>
      <c r="E2931" s="98" t="s">
        <v>6842</v>
      </c>
      <c r="F2931" s="53" t="str">
        <f t="shared" si="357"/>
        <v>121.757,25.137</v>
      </c>
      <c r="G2931" s="54" t="s">
        <v>795</v>
      </c>
      <c r="H2931" s="55" t="str">
        <f>"jingdian/"&amp;VLOOKUP(B2931,city!$C$4:$P$352,13,FALSE)&amp;"/"&amp;VLOOKUP(C2931,city!$D$4:$P$352,13,FALSE)&amp;"/jd/"&amp;K2931&amp;".jpg"</f>
        <v>jingdian/taiwan/jilong/jd/8.jpg</v>
      </c>
      <c r="I2931" s="55" t="str">
        <f t="shared" si="359"/>
        <v>6a,6b</v>
      </c>
      <c r="J2931" s="51">
        <f t="shared" si="362"/>
        <v>293</v>
      </c>
      <c r="K2931" s="51">
        <f>IF(VLOOKUP(J2930,city!$K$4:$L$352,2,0)&gt;K2930,K2930+1,1)</f>
        <v>8</v>
      </c>
      <c r="L2931" s="51">
        <v>1</v>
      </c>
      <c r="M2931" s="51" t="s">
        <v>655</v>
      </c>
      <c r="N2931" s="17">
        <v>121.75700000000001</v>
      </c>
      <c r="O2931" s="17">
        <v>25.137</v>
      </c>
      <c r="P2931" s="51" t="str">
        <f t="shared" si="363"/>
        <v/>
      </c>
      <c r="Q2931" s="51">
        <v>6</v>
      </c>
      <c r="R2931" s="51">
        <f t="shared" si="364"/>
        <v>6</v>
      </c>
      <c r="S2931" s="51" t="str">
        <f t="shared" si="360"/>
        <v>6a</v>
      </c>
      <c r="T2931" s="51" t="str">
        <f t="shared" si="361"/>
        <v>6b</v>
      </c>
    </row>
    <row r="2932" spans="1:20" ht="20" customHeight="1" x14ac:dyDescent="0.15">
      <c r="A2932" s="51">
        <f t="shared" si="358"/>
        <v>129309</v>
      </c>
      <c r="B2932" s="52" t="str">
        <f>VLOOKUP(J2932,city!$A$4:$D$352,3,0)</f>
        <v>台湾</v>
      </c>
      <c r="C2932" s="52" t="str">
        <f>VLOOKUP(J2932,city!$A$4:$D$352,4,0)</f>
        <v>基隆</v>
      </c>
      <c r="D2932" s="98" t="s">
        <v>6843</v>
      </c>
      <c r="E2932" s="98" t="s">
        <v>6844</v>
      </c>
      <c r="F2932" s="53" t="str">
        <f t="shared" si="357"/>
        <v>121.763,25.116</v>
      </c>
      <c r="G2932" s="54" t="s">
        <v>795</v>
      </c>
      <c r="H2932" s="55" t="str">
        <f>"jingdian/"&amp;VLOOKUP(B2932,city!$C$4:$P$352,13,FALSE)&amp;"/"&amp;VLOOKUP(C2932,city!$D$4:$P$352,13,FALSE)&amp;"/jd/"&amp;K2932&amp;".jpg"</f>
        <v>jingdian/taiwan/jilong/jd/9.jpg</v>
      </c>
      <c r="I2932" s="55" t="str">
        <f t="shared" si="359"/>
        <v>12a,12b</v>
      </c>
      <c r="J2932" s="51">
        <f t="shared" si="362"/>
        <v>293</v>
      </c>
      <c r="K2932" s="51">
        <f>IF(VLOOKUP(J2931,city!$K$4:$L$352,2,0)&gt;K2931,K2931+1,1)</f>
        <v>9</v>
      </c>
      <c r="L2932" s="51">
        <v>1</v>
      </c>
      <c r="M2932" s="51" t="s">
        <v>655</v>
      </c>
      <c r="N2932" s="17">
        <v>121.76300000000001</v>
      </c>
      <c r="O2932" s="17">
        <v>25.116</v>
      </c>
      <c r="P2932" s="51" t="str">
        <f t="shared" si="363"/>
        <v/>
      </c>
      <c r="Q2932" s="51">
        <v>12</v>
      </c>
      <c r="R2932" s="51">
        <f t="shared" si="364"/>
        <v>12</v>
      </c>
      <c r="S2932" s="51" t="str">
        <f t="shared" si="360"/>
        <v>12a</v>
      </c>
      <c r="T2932" s="51" t="str">
        <f t="shared" si="361"/>
        <v>12b</v>
      </c>
    </row>
    <row r="2933" spans="1:20" ht="20" customHeight="1" x14ac:dyDescent="0.15">
      <c r="A2933" s="51">
        <f t="shared" si="358"/>
        <v>129310</v>
      </c>
      <c r="B2933" s="52" t="str">
        <f>VLOOKUP(J2933,city!$A$4:$D$352,3,0)</f>
        <v>台湾</v>
      </c>
      <c r="C2933" s="52" t="str">
        <f>VLOOKUP(J2933,city!$A$4:$D$352,4,0)</f>
        <v>基隆</v>
      </c>
      <c r="D2933" s="98" t="s">
        <v>6845</v>
      </c>
      <c r="E2933" s="98" t="s">
        <v>6846</v>
      </c>
      <c r="F2933" s="53" t="str">
        <f t="shared" si="357"/>
        <v>121.747,25.132</v>
      </c>
      <c r="G2933" s="54" t="s">
        <v>795</v>
      </c>
      <c r="H2933" s="55" t="str">
        <f>"jingdian/"&amp;VLOOKUP(B2933,city!$C$4:$P$352,13,FALSE)&amp;"/"&amp;VLOOKUP(C2933,city!$D$4:$P$352,13,FALSE)&amp;"/jd/"&amp;K2933&amp;".jpg"</f>
        <v>jingdian/taiwan/jilong/jd/10.jpg</v>
      </c>
      <c r="I2933" s="55" t="str">
        <f t="shared" si="359"/>
        <v>32a,32b</v>
      </c>
      <c r="J2933" s="51">
        <f t="shared" si="362"/>
        <v>293</v>
      </c>
      <c r="K2933" s="51">
        <f>IF(VLOOKUP(J2932,city!$K$4:$L$352,2,0)&gt;K2932,K2932+1,1)</f>
        <v>10</v>
      </c>
      <c r="L2933" s="51">
        <v>1</v>
      </c>
      <c r="M2933" s="51" t="s">
        <v>655</v>
      </c>
      <c r="N2933" s="17">
        <v>121.747</v>
      </c>
      <c r="O2933" s="17">
        <v>25.132000000000001</v>
      </c>
      <c r="P2933" s="51" t="str">
        <f t="shared" si="363"/>
        <v>121.7694,25.0909</v>
      </c>
      <c r="Q2933" s="51">
        <v>32</v>
      </c>
      <c r="R2933" s="51" t="e">
        <f t="shared" si="364"/>
        <v>#N/A</v>
      </c>
      <c r="S2933" s="51" t="str">
        <f t="shared" si="360"/>
        <v>32a</v>
      </c>
      <c r="T2933" s="51" t="str">
        <f t="shared" si="361"/>
        <v>32b</v>
      </c>
    </row>
    <row r="2934" spans="1:20" ht="20" customHeight="1" x14ac:dyDescent="0.15">
      <c r="A2934" s="51">
        <f t="shared" si="358"/>
        <v>129401</v>
      </c>
      <c r="B2934" s="52" t="str">
        <f>VLOOKUP(J2934,city!$A$4:$D$352,3,0)</f>
        <v>台湾</v>
      </c>
      <c r="C2934" s="52" t="str">
        <f>VLOOKUP(J2934,city!$A$4:$D$352,4,0)</f>
        <v>新竹</v>
      </c>
      <c r="D2934" s="98" t="s">
        <v>6847</v>
      </c>
      <c r="E2934" s="98" t="s">
        <v>6848</v>
      </c>
      <c r="F2934" s="53" t="str">
        <f t="shared" si="357"/>
        <v>121.181,24.705</v>
      </c>
      <c r="G2934" s="54" t="s">
        <v>795</v>
      </c>
      <c r="H2934" s="55" t="str">
        <f>"jingdian/"&amp;VLOOKUP(B2934,city!$C$4:$P$352,13,FALSE)&amp;"/"&amp;VLOOKUP(C2934,city!$D$4:$P$352,13,FALSE)&amp;"/jd/"&amp;K2934&amp;".jpg"</f>
        <v>jingdian/taiwan/xinzhu/jd/1.jpg</v>
      </c>
      <c r="I2934" s="55" t="str">
        <f t="shared" si="359"/>
        <v>6a,6b</v>
      </c>
      <c r="J2934" s="51">
        <f t="shared" si="362"/>
        <v>294</v>
      </c>
      <c r="K2934" s="51">
        <f>IF(VLOOKUP(J2933,city!$K$4:$L$352,2,0)&gt;K2933,K2933+1,1)</f>
        <v>1</v>
      </c>
      <c r="L2934" s="51">
        <v>1</v>
      </c>
      <c r="M2934" s="51" t="s">
        <v>657</v>
      </c>
      <c r="N2934" s="17">
        <v>121.181</v>
      </c>
      <c r="O2934" s="17">
        <v>24.704999999999998</v>
      </c>
      <c r="P2934" s="51" t="str">
        <f t="shared" si="363"/>
        <v/>
      </c>
      <c r="Q2934" s="51">
        <v>6</v>
      </c>
      <c r="R2934" s="51">
        <f t="shared" si="364"/>
        <v>6</v>
      </c>
      <c r="S2934" s="51" t="str">
        <f t="shared" si="360"/>
        <v>6a</v>
      </c>
      <c r="T2934" s="51" t="str">
        <f t="shared" si="361"/>
        <v>6b</v>
      </c>
    </row>
    <row r="2935" spans="1:20" ht="20" customHeight="1" x14ac:dyDescent="0.15">
      <c r="A2935" s="51">
        <f t="shared" si="358"/>
        <v>129402</v>
      </c>
      <c r="B2935" s="52" t="str">
        <f>VLOOKUP(J2935,city!$A$4:$D$352,3,0)</f>
        <v>台湾</v>
      </c>
      <c r="C2935" s="52" t="str">
        <f>VLOOKUP(J2935,city!$A$4:$D$352,4,0)</f>
        <v>新竹</v>
      </c>
      <c r="D2935" s="98" t="s">
        <v>6849</v>
      </c>
      <c r="E2935" s="98" t="s">
        <v>6850</v>
      </c>
      <c r="F2935" s="53" t="str">
        <f t="shared" si="357"/>
        <v>121.258,24.457</v>
      </c>
      <c r="G2935" s="54" t="s">
        <v>795</v>
      </c>
      <c r="H2935" s="55" t="str">
        <f>"jingdian/"&amp;VLOOKUP(B2935,city!$C$4:$P$352,13,FALSE)&amp;"/"&amp;VLOOKUP(C2935,city!$D$4:$P$352,13,FALSE)&amp;"/jd/"&amp;K2935&amp;".jpg"</f>
        <v>jingdian/taiwan/xinzhu/jd/2.jpg</v>
      </c>
      <c r="I2935" s="55" t="str">
        <f t="shared" si="359"/>
        <v>11a,11b</v>
      </c>
      <c r="J2935" s="51">
        <f t="shared" si="362"/>
        <v>294</v>
      </c>
      <c r="K2935" s="51">
        <f>IF(VLOOKUP(J2934,city!$K$4:$L$352,2,0)&gt;K2934,K2934+1,1)</f>
        <v>2</v>
      </c>
      <c r="L2935" s="51">
        <v>1</v>
      </c>
      <c r="M2935" s="51" t="s">
        <v>657</v>
      </c>
      <c r="N2935" s="17">
        <v>121.258</v>
      </c>
      <c r="O2935" s="17">
        <v>24.457000000000001</v>
      </c>
      <c r="P2935" s="51" t="str">
        <f t="shared" si="363"/>
        <v/>
      </c>
      <c r="Q2935" s="51">
        <v>11</v>
      </c>
      <c r="R2935" s="51">
        <f t="shared" si="364"/>
        <v>11</v>
      </c>
      <c r="S2935" s="51" t="str">
        <f t="shared" si="360"/>
        <v>11a</v>
      </c>
      <c r="T2935" s="51" t="str">
        <f t="shared" si="361"/>
        <v>11b</v>
      </c>
    </row>
    <row r="2936" spans="1:20" ht="20" customHeight="1" x14ac:dyDescent="0.15">
      <c r="A2936" s="51">
        <f t="shared" si="358"/>
        <v>129403</v>
      </c>
      <c r="B2936" s="52" t="str">
        <f>VLOOKUP(J2936,city!$A$4:$D$352,3,0)</f>
        <v>台湾</v>
      </c>
      <c r="C2936" s="52" t="str">
        <f>VLOOKUP(J2936,city!$A$4:$D$352,4,0)</f>
        <v>新竹</v>
      </c>
      <c r="D2936" s="98" t="s">
        <v>6851</v>
      </c>
      <c r="E2936" s="98" t="s">
        <v>6852</v>
      </c>
      <c r="F2936" s="53" t="str">
        <f t="shared" si="357"/>
        <v>121.333,24.578</v>
      </c>
      <c r="G2936" s="54" t="s">
        <v>795</v>
      </c>
      <c r="H2936" s="55" t="str">
        <f>"jingdian/"&amp;VLOOKUP(B2936,city!$C$4:$P$352,13,FALSE)&amp;"/"&amp;VLOOKUP(C2936,city!$D$4:$P$352,13,FALSE)&amp;"/jd/"&amp;K2936&amp;".jpg"</f>
        <v>jingdian/taiwan/xinzhu/jd/3.jpg</v>
      </c>
      <c r="I2936" s="55" t="str">
        <f t="shared" si="359"/>
        <v>32a,32b</v>
      </c>
      <c r="J2936" s="51">
        <f t="shared" si="362"/>
        <v>294</v>
      </c>
      <c r="K2936" s="51">
        <f>IF(VLOOKUP(J2935,city!$K$4:$L$352,2,0)&gt;K2935,K2935+1,1)</f>
        <v>3</v>
      </c>
      <c r="L2936" s="51">
        <v>1</v>
      </c>
      <c r="M2936" s="51" t="s">
        <v>657</v>
      </c>
      <c r="N2936" s="17">
        <v>121.333</v>
      </c>
      <c r="O2936" s="17">
        <v>24.577999999999999</v>
      </c>
      <c r="P2936" s="51" t="str">
        <f t="shared" si="363"/>
        <v/>
      </c>
      <c r="Q2936" s="51">
        <v>32</v>
      </c>
      <c r="R2936" s="51" t="e">
        <f t="shared" si="364"/>
        <v>#N/A</v>
      </c>
      <c r="S2936" s="51" t="str">
        <f t="shared" si="360"/>
        <v>32a</v>
      </c>
      <c r="T2936" s="51" t="str">
        <f t="shared" si="361"/>
        <v>32b</v>
      </c>
    </row>
    <row r="2937" spans="1:20" ht="20" customHeight="1" x14ac:dyDescent="0.15">
      <c r="A2937" s="51">
        <f t="shared" si="358"/>
        <v>129404</v>
      </c>
      <c r="B2937" s="52" t="str">
        <f>VLOOKUP(J2937,city!$A$4:$D$352,3,0)</f>
        <v>台湾</v>
      </c>
      <c r="C2937" s="52" t="str">
        <f>VLOOKUP(J2937,city!$A$4:$D$352,4,0)</f>
        <v>新竹</v>
      </c>
      <c r="D2937" s="98" t="s">
        <v>6853</v>
      </c>
      <c r="E2937" s="98" t="s">
        <v>6854</v>
      </c>
      <c r="F2937" s="53" t="str">
        <f t="shared" si="357"/>
        <v>121.036,24.844</v>
      </c>
      <c r="G2937" s="54" t="s">
        <v>795</v>
      </c>
      <c r="H2937" s="55" t="str">
        <f>"jingdian/"&amp;VLOOKUP(B2937,city!$C$4:$P$352,13,FALSE)&amp;"/"&amp;VLOOKUP(C2937,city!$D$4:$P$352,13,FALSE)&amp;"/jd/"&amp;K2937&amp;".jpg"</f>
        <v>jingdian/taiwan/xinzhu/jd/4.jpg</v>
      </c>
      <c r="I2937" s="55" t="str">
        <f t="shared" si="359"/>
        <v>12a,12b</v>
      </c>
      <c r="J2937" s="51">
        <f t="shared" si="362"/>
        <v>294</v>
      </c>
      <c r="K2937" s="51">
        <f>IF(VLOOKUP(J2936,city!$K$4:$L$352,2,0)&gt;K2936,K2936+1,1)</f>
        <v>4</v>
      </c>
      <c r="L2937" s="51">
        <v>1</v>
      </c>
      <c r="M2937" s="51" t="s">
        <v>657</v>
      </c>
      <c r="N2937" s="17">
        <v>121.036</v>
      </c>
      <c r="O2937" s="17">
        <v>24.844000000000001</v>
      </c>
      <c r="P2937" s="51" t="str">
        <f t="shared" si="363"/>
        <v/>
      </c>
      <c r="Q2937" s="51">
        <v>12</v>
      </c>
      <c r="R2937" s="51">
        <f t="shared" si="364"/>
        <v>12</v>
      </c>
      <c r="S2937" s="51" t="str">
        <f t="shared" si="360"/>
        <v>12a</v>
      </c>
      <c r="T2937" s="51" t="str">
        <f t="shared" si="361"/>
        <v>12b</v>
      </c>
    </row>
    <row r="2938" spans="1:20" ht="20" customHeight="1" x14ac:dyDescent="0.15">
      <c r="A2938" s="51">
        <f t="shared" si="358"/>
        <v>129405</v>
      </c>
      <c r="B2938" s="52" t="str">
        <f>VLOOKUP(J2938,city!$A$4:$D$352,3,0)</f>
        <v>台湾</v>
      </c>
      <c r="C2938" s="52" t="str">
        <f>VLOOKUP(J2938,city!$A$4:$D$352,4,0)</f>
        <v>新竹</v>
      </c>
      <c r="D2938" s="98" t="s">
        <v>6855</v>
      </c>
      <c r="E2938" s="98" t="s">
        <v>6856</v>
      </c>
      <c r="F2938" s="53" t="str">
        <f t="shared" si="357"/>
        <v>120.966,24.759</v>
      </c>
      <c r="G2938" s="54" t="s">
        <v>795</v>
      </c>
      <c r="H2938" s="55" t="str">
        <f>"jingdian/"&amp;VLOOKUP(B2938,city!$C$4:$P$352,13,FALSE)&amp;"/"&amp;VLOOKUP(C2938,city!$D$4:$P$352,13,FALSE)&amp;"/jd/"&amp;K2938&amp;".jpg"</f>
        <v>jingdian/taiwan/xinzhu/jd/5.jpg</v>
      </c>
      <c r="I2938" s="55" t="str">
        <f t="shared" si="359"/>
        <v>31a,31b</v>
      </c>
      <c r="J2938" s="51">
        <f t="shared" si="362"/>
        <v>294</v>
      </c>
      <c r="K2938" s="51">
        <f>IF(VLOOKUP(J2937,city!$K$4:$L$352,2,0)&gt;K2937,K2937+1,1)</f>
        <v>5</v>
      </c>
      <c r="L2938" s="51">
        <v>1</v>
      </c>
      <c r="M2938" s="51" t="s">
        <v>657</v>
      </c>
      <c r="N2938" s="17">
        <v>120.96599999999999</v>
      </c>
      <c r="O2938" s="17">
        <v>24.759</v>
      </c>
      <c r="P2938" s="51" t="str">
        <f t="shared" si="363"/>
        <v/>
      </c>
      <c r="Q2938" s="51">
        <v>31</v>
      </c>
      <c r="R2938" s="51">
        <f t="shared" si="364"/>
        <v>31</v>
      </c>
      <c r="S2938" s="51" t="str">
        <f t="shared" si="360"/>
        <v>31a</v>
      </c>
      <c r="T2938" s="51" t="str">
        <f t="shared" si="361"/>
        <v>31b</v>
      </c>
    </row>
    <row r="2939" spans="1:20" ht="20" customHeight="1" x14ac:dyDescent="0.15">
      <c r="A2939" s="51">
        <f t="shared" si="358"/>
        <v>129406</v>
      </c>
      <c r="B2939" s="52" t="str">
        <f>VLOOKUP(J2939,city!$A$4:$D$352,3,0)</f>
        <v>台湾</v>
      </c>
      <c r="C2939" s="52" t="str">
        <f>VLOOKUP(J2939,city!$A$4:$D$352,4,0)</f>
        <v>新竹</v>
      </c>
      <c r="D2939" s="98" t="s">
        <v>6857</v>
      </c>
      <c r="E2939" s="98" t="s">
        <v>6858</v>
      </c>
      <c r="F2939" s="53" t="str">
        <f t="shared" si="357"/>
        <v>121.056,24.877</v>
      </c>
      <c r="G2939" s="54" t="s">
        <v>795</v>
      </c>
      <c r="H2939" s="55" t="str">
        <f>"jingdian/"&amp;VLOOKUP(B2939,city!$C$4:$P$352,13,FALSE)&amp;"/"&amp;VLOOKUP(C2939,city!$D$4:$P$352,13,FALSE)&amp;"/jd/"&amp;K2939&amp;".jpg"</f>
        <v>jingdian/taiwan/xinzhu/jd/6.jpg</v>
      </c>
      <c r="I2939" s="55" t="str">
        <f t="shared" si="359"/>
        <v>16a,16b</v>
      </c>
      <c r="J2939" s="51">
        <f t="shared" si="362"/>
        <v>294</v>
      </c>
      <c r="K2939" s="51">
        <f>IF(VLOOKUP(J2938,city!$K$4:$L$352,2,0)&gt;K2938,K2938+1,1)</f>
        <v>6</v>
      </c>
      <c r="L2939" s="51">
        <v>1</v>
      </c>
      <c r="M2939" s="51" t="s">
        <v>657</v>
      </c>
      <c r="N2939" s="17">
        <v>121.056</v>
      </c>
      <c r="O2939" s="17">
        <v>24.876999999999999</v>
      </c>
      <c r="P2939" s="51" t="str">
        <f t="shared" si="363"/>
        <v/>
      </c>
      <c r="Q2939" s="51">
        <v>16</v>
      </c>
      <c r="R2939" s="51">
        <f t="shared" si="364"/>
        <v>16</v>
      </c>
      <c r="S2939" s="51" t="str">
        <f t="shared" si="360"/>
        <v>16a</v>
      </c>
      <c r="T2939" s="51" t="str">
        <f t="shared" si="361"/>
        <v>16b</v>
      </c>
    </row>
    <row r="2940" spans="1:20" ht="20" customHeight="1" x14ac:dyDescent="0.15">
      <c r="A2940" s="51">
        <f t="shared" si="358"/>
        <v>129407</v>
      </c>
      <c r="B2940" s="52" t="str">
        <f>VLOOKUP(J2940,city!$A$4:$D$352,3,0)</f>
        <v>台湾</v>
      </c>
      <c r="C2940" s="52" t="str">
        <f>VLOOKUP(J2940,city!$A$4:$D$352,4,0)</f>
        <v>新竹</v>
      </c>
      <c r="D2940" s="98" t="s">
        <v>6859</v>
      </c>
      <c r="E2940" s="98" t="s">
        <v>6860</v>
      </c>
      <c r="F2940" s="53" t="str">
        <f t="shared" ref="F2940:F3003" si="365">N2940&amp;","&amp;O2940</f>
        <v>121.154,24.716</v>
      </c>
      <c r="G2940" s="54" t="s">
        <v>795</v>
      </c>
      <c r="H2940" s="55" t="str">
        <f>"jingdian/"&amp;VLOOKUP(B2940,city!$C$4:$P$352,13,FALSE)&amp;"/"&amp;VLOOKUP(C2940,city!$D$4:$P$352,13,FALSE)&amp;"/jd/"&amp;K2940&amp;".jpg"</f>
        <v>jingdian/taiwan/xinzhu/jd/7.jpg</v>
      </c>
      <c r="I2940" s="55" t="str">
        <f t="shared" si="359"/>
        <v>32a,32b</v>
      </c>
      <c r="J2940" s="51">
        <f t="shared" si="362"/>
        <v>294</v>
      </c>
      <c r="K2940" s="51">
        <f>IF(VLOOKUP(J2939,city!$K$4:$L$352,2,0)&gt;K2939,K2939+1,1)</f>
        <v>7</v>
      </c>
      <c r="L2940" s="51">
        <v>1</v>
      </c>
      <c r="M2940" s="51" t="s">
        <v>657</v>
      </c>
      <c r="N2940" s="17">
        <v>121.154</v>
      </c>
      <c r="O2940" s="17">
        <v>24.716000000000001</v>
      </c>
      <c r="P2940" s="51" t="str">
        <f t="shared" si="363"/>
        <v/>
      </c>
      <c r="Q2940" s="51">
        <v>32</v>
      </c>
      <c r="R2940" s="51" t="e">
        <f t="shared" si="364"/>
        <v>#N/A</v>
      </c>
      <c r="S2940" s="51" t="str">
        <f t="shared" si="360"/>
        <v>32a</v>
      </c>
      <c r="T2940" s="51" t="str">
        <f t="shared" si="361"/>
        <v>32b</v>
      </c>
    </row>
    <row r="2941" spans="1:20" ht="20" customHeight="1" x14ac:dyDescent="0.15">
      <c r="A2941" s="51">
        <f t="shared" si="358"/>
        <v>129408</v>
      </c>
      <c r="B2941" s="52" t="str">
        <f>VLOOKUP(J2941,city!$A$4:$D$352,3,0)</f>
        <v>台湾</v>
      </c>
      <c r="C2941" s="52" t="str">
        <f>VLOOKUP(J2941,city!$A$4:$D$352,4,0)</f>
        <v>新竹</v>
      </c>
      <c r="D2941" s="98" t="s">
        <v>6861</v>
      </c>
      <c r="E2941" s="98" t="s">
        <v>6862</v>
      </c>
      <c r="F2941" s="53" t="str">
        <f t="shared" si="365"/>
        <v>121.105,24.575</v>
      </c>
      <c r="G2941" s="54" t="s">
        <v>795</v>
      </c>
      <c r="H2941" s="55" t="str">
        <f>"jingdian/"&amp;VLOOKUP(B2941,city!$C$4:$P$352,13,FALSE)&amp;"/"&amp;VLOOKUP(C2941,city!$D$4:$P$352,13,FALSE)&amp;"/jd/"&amp;K2941&amp;".jpg"</f>
        <v>jingdian/taiwan/xinzhu/jd/8.jpg</v>
      </c>
      <c r="I2941" s="55" t="str">
        <f t="shared" si="359"/>
        <v>6a,6b</v>
      </c>
      <c r="J2941" s="51">
        <f t="shared" si="362"/>
        <v>294</v>
      </c>
      <c r="K2941" s="51">
        <f>IF(VLOOKUP(J2940,city!$K$4:$L$352,2,0)&gt;K2940,K2940+1,1)</f>
        <v>8</v>
      </c>
      <c r="L2941" s="51">
        <v>1</v>
      </c>
      <c r="M2941" s="51" t="s">
        <v>657</v>
      </c>
      <c r="N2941" s="17">
        <v>121.105</v>
      </c>
      <c r="O2941" s="17">
        <v>24.574999999999999</v>
      </c>
      <c r="P2941" s="51" t="str">
        <f t="shared" si="363"/>
        <v/>
      </c>
      <c r="Q2941" s="51">
        <v>6</v>
      </c>
      <c r="R2941" s="51">
        <f t="shared" si="364"/>
        <v>6</v>
      </c>
      <c r="S2941" s="51" t="str">
        <f t="shared" si="360"/>
        <v>6a</v>
      </c>
      <c r="T2941" s="51" t="str">
        <f t="shared" si="361"/>
        <v>6b</v>
      </c>
    </row>
    <row r="2942" spans="1:20" ht="20" customHeight="1" x14ac:dyDescent="0.15">
      <c r="A2942" s="51">
        <f t="shared" si="358"/>
        <v>129409</v>
      </c>
      <c r="B2942" s="52" t="str">
        <f>VLOOKUP(J2942,city!$A$4:$D$352,3,0)</f>
        <v>台湾</v>
      </c>
      <c r="C2942" s="52" t="str">
        <f>VLOOKUP(J2942,city!$A$4:$D$352,4,0)</f>
        <v>新竹</v>
      </c>
      <c r="D2942" s="98" t="s">
        <v>6863</v>
      </c>
      <c r="E2942" s="98" t="s">
        <v>6864</v>
      </c>
      <c r="F2942" s="53" t="str">
        <f t="shared" si="365"/>
        <v>120.978,24.801</v>
      </c>
      <c r="G2942" s="54" t="s">
        <v>795</v>
      </c>
      <c r="H2942" s="55" t="str">
        <f>"jingdian/"&amp;VLOOKUP(B2942,city!$C$4:$P$352,13,FALSE)&amp;"/"&amp;VLOOKUP(C2942,city!$D$4:$P$352,13,FALSE)&amp;"/jd/"&amp;K2942&amp;".jpg"</f>
        <v>jingdian/taiwan/xinzhu/jd/9.jpg</v>
      </c>
      <c r="I2942" s="55" t="str">
        <f t="shared" si="359"/>
        <v>10a,10b</v>
      </c>
      <c r="J2942" s="51">
        <f t="shared" si="362"/>
        <v>294</v>
      </c>
      <c r="K2942" s="51">
        <f>IF(VLOOKUP(J2941,city!$K$4:$L$352,2,0)&gt;K2941,K2941+1,1)</f>
        <v>9</v>
      </c>
      <c r="L2942" s="51">
        <v>1</v>
      </c>
      <c r="M2942" s="51" t="s">
        <v>657</v>
      </c>
      <c r="N2942" s="17">
        <v>120.97799999999999</v>
      </c>
      <c r="O2942" s="17">
        <v>24.800999999999998</v>
      </c>
      <c r="P2942" s="51" t="str">
        <f t="shared" si="363"/>
        <v/>
      </c>
      <c r="Q2942" s="51">
        <v>10</v>
      </c>
      <c r="R2942" s="51">
        <f t="shared" si="364"/>
        <v>10</v>
      </c>
      <c r="S2942" s="51" t="str">
        <f t="shared" si="360"/>
        <v>10a</v>
      </c>
      <c r="T2942" s="51" t="str">
        <f t="shared" si="361"/>
        <v>10b</v>
      </c>
    </row>
    <row r="2943" spans="1:20" ht="20" customHeight="1" x14ac:dyDescent="0.15">
      <c r="A2943" s="51">
        <f t="shared" si="358"/>
        <v>129410</v>
      </c>
      <c r="B2943" s="52" t="str">
        <f>VLOOKUP(J2943,city!$A$4:$D$352,3,0)</f>
        <v>台湾</v>
      </c>
      <c r="C2943" s="52" t="str">
        <f>VLOOKUP(J2943,city!$A$4:$D$352,4,0)</f>
        <v>新竹</v>
      </c>
      <c r="D2943" s="98" t="s">
        <v>6865</v>
      </c>
      <c r="E2943" s="98" t="s">
        <v>6866</v>
      </c>
      <c r="F2943" s="53" t="str">
        <f t="shared" si="365"/>
        <v>120.929,24.849</v>
      </c>
      <c r="G2943" s="54" t="s">
        <v>795</v>
      </c>
      <c r="H2943" s="55" t="str">
        <f>"jingdian/"&amp;VLOOKUP(B2943,city!$C$4:$P$352,13,FALSE)&amp;"/"&amp;VLOOKUP(C2943,city!$D$4:$P$352,13,FALSE)&amp;"/jd/"&amp;K2943&amp;".jpg"</f>
        <v>jingdian/taiwan/xinzhu/jd/10.jpg</v>
      </c>
      <c r="I2943" s="55" t="str">
        <f t="shared" si="359"/>
        <v>32a,32b</v>
      </c>
      <c r="J2943" s="51">
        <f t="shared" si="362"/>
        <v>294</v>
      </c>
      <c r="K2943" s="51">
        <f>IF(VLOOKUP(J2942,city!$K$4:$L$352,2,0)&gt;K2942,K2942+1,1)</f>
        <v>10</v>
      </c>
      <c r="L2943" s="51">
        <v>1</v>
      </c>
      <c r="M2943" s="51" t="s">
        <v>657</v>
      </c>
      <c r="N2943" s="17">
        <v>120.929</v>
      </c>
      <c r="O2943" s="17">
        <v>24.849</v>
      </c>
      <c r="P2943" s="51" t="str">
        <f t="shared" si="363"/>
        <v>121.0996,24.7161</v>
      </c>
      <c r="Q2943" s="51">
        <v>32</v>
      </c>
      <c r="R2943" s="51" t="e">
        <f t="shared" si="364"/>
        <v>#N/A</v>
      </c>
      <c r="S2943" s="51" t="str">
        <f t="shared" si="360"/>
        <v>32a</v>
      </c>
      <c r="T2943" s="51" t="str">
        <f t="shared" si="361"/>
        <v>32b</v>
      </c>
    </row>
    <row r="2944" spans="1:20" ht="20" customHeight="1" x14ac:dyDescent="0.15">
      <c r="A2944" s="51">
        <f t="shared" si="358"/>
        <v>129501</v>
      </c>
      <c r="B2944" s="52" t="str">
        <f>VLOOKUP(J2944,city!$A$4:$D$352,3,0)</f>
        <v>台湾</v>
      </c>
      <c r="C2944" s="52" t="str">
        <f>VLOOKUP(J2944,city!$A$4:$D$352,4,0)</f>
        <v>嘉义</v>
      </c>
      <c r="D2944" s="98" t="s">
        <v>6867</v>
      </c>
      <c r="E2944" s="98" t="s">
        <v>6868</v>
      </c>
      <c r="F2944" s="53" t="str">
        <f t="shared" si="365"/>
        <v>120.167,23.383</v>
      </c>
      <c r="G2944" s="54" t="s">
        <v>795</v>
      </c>
      <c r="H2944" s="55" t="str">
        <f>"jingdian/"&amp;VLOOKUP(B2944,city!$C$4:$P$352,13,FALSE)&amp;"/"&amp;VLOOKUP(C2944,city!$D$4:$P$352,13,FALSE)&amp;"/jd/"&amp;K2944&amp;".jpg"</f>
        <v>jingdian/taiwan/jiayi/jd/1.jpg</v>
      </c>
      <c r="I2944" s="55" t="str">
        <f t="shared" si="359"/>
        <v>32a,32b</v>
      </c>
      <c r="J2944" s="51">
        <f t="shared" si="362"/>
        <v>295</v>
      </c>
      <c r="K2944" s="51">
        <f>IF(VLOOKUP(J2943,city!$K$4:$L$352,2,0)&gt;K2943,K2943+1,1)</f>
        <v>1</v>
      </c>
      <c r="L2944" s="51">
        <v>1</v>
      </c>
      <c r="M2944" s="51" t="s">
        <v>659</v>
      </c>
      <c r="N2944" s="17">
        <v>120.167</v>
      </c>
      <c r="O2944" s="17">
        <v>23.382999999999999</v>
      </c>
      <c r="P2944" s="51" t="str">
        <f t="shared" si="363"/>
        <v/>
      </c>
      <c r="Q2944" s="51">
        <v>32</v>
      </c>
      <c r="R2944" s="51" t="e">
        <f t="shared" si="364"/>
        <v>#N/A</v>
      </c>
      <c r="S2944" s="51" t="str">
        <f t="shared" si="360"/>
        <v>32a</v>
      </c>
      <c r="T2944" s="51" t="str">
        <f t="shared" si="361"/>
        <v>32b</v>
      </c>
    </row>
    <row r="2945" spans="1:20" ht="20" customHeight="1" x14ac:dyDescent="0.15">
      <c r="A2945" s="51">
        <f t="shared" si="358"/>
        <v>129502</v>
      </c>
      <c r="B2945" s="52" t="str">
        <f>VLOOKUP(J2945,city!$A$4:$D$352,3,0)</f>
        <v>台湾</v>
      </c>
      <c r="C2945" s="52" t="str">
        <f>VLOOKUP(J2945,city!$A$4:$D$352,4,0)</f>
        <v>嘉义</v>
      </c>
      <c r="D2945" s="98" t="s">
        <v>6869</v>
      </c>
      <c r="E2945" s="98" t="s">
        <v>6870</v>
      </c>
      <c r="F2945" s="53" t="str">
        <f t="shared" si="365"/>
        <v>120.459,23.486</v>
      </c>
      <c r="G2945" s="54" t="s">
        <v>795</v>
      </c>
      <c r="H2945" s="55" t="str">
        <f>"jingdian/"&amp;VLOOKUP(B2945,city!$C$4:$P$352,13,FALSE)&amp;"/"&amp;VLOOKUP(C2945,city!$D$4:$P$352,13,FALSE)&amp;"/jd/"&amp;K2945&amp;".jpg"</f>
        <v>jingdian/taiwan/jiayi/jd/2.jpg</v>
      </c>
      <c r="I2945" s="55" t="str">
        <f t="shared" si="359"/>
        <v>10a,10b</v>
      </c>
      <c r="J2945" s="51">
        <f t="shared" si="362"/>
        <v>295</v>
      </c>
      <c r="K2945" s="51">
        <f>IF(VLOOKUP(J2944,city!$K$4:$L$352,2,0)&gt;K2944,K2944+1,1)</f>
        <v>2</v>
      </c>
      <c r="L2945" s="51">
        <v>1</v>
      </c>
      <c r="M2945" s="51" t="s">
        <v>659</v>
      </c>
      <c r="N2945" s="17">
        <v>120.459</v>
      </c>
      <c r="O2945" s="17">
        <v>23.486000000000001</v>
      </c>
      <c r="P2945" s="51" t="str">
        <f t="shared" si="363"/>
        <v/>
      </c>
      <c r="Q2945" s="51">
        <v>10</v>
      </c>
      <c r="R2945" s="51">
        <f t="shared" si="364"/>
        <v>10</v>
      </c>
      <c r="S2945" s="51" t="str">
        <f t="shared" si="360"/>
        <v>10a</v>
      </c>
      <c r="T2945" s="51" t="str">
        <f t="shared" si="361"/>
        <v>10b</v>
      </c>
    </row>
    <row r="2946" spans="1:20" ht="20" customHeight="1" x14ac:dyDescent="0.15">
      <c r="A2946" s="51">
        <f t="shared" si="358"/>
        <v>129503</v>
      </c>
      <c r="B2946" s="52" t="str">
        <f>VLOOKUP(J2946,city!$A$4:$D$352,3,0)</f>
        <v>台湾</v>
      </c>
      <c r="C2946" s="52" t="str">
        <f>VLOOKUP(J2946,city!$A$4:$D$352,4,0)</f>
        <v>嘉义</v>
      </c>
      <c r="D2946" s="98" t="s">
        <v>6871</v>
      </c>
      <c r="E2946" s="98" t="s">
        <v>6872</v>
      </c>
      <c r="F2946" s="53" t="str">
        <f t="shared" si="365"/>
        <v>120.132,23.379</v>
      </c>
      <c r="G2946" s="54" t="s">
        <v>795</v>
      </c>
      <c r="H2946" s="55" t="str">
        <f>"jingdian/"&amp;VLOOKUP(B2946,city!$C$4:$P$352,13,FALSE)&amp;"/"&amp;VLOOKUP(C2946,city!$D$4:$P$352,13,FALSE)&amp;"/jd/"&amp;K2946&amp;".jpg"</f>
        <v>jingdian/taiwan/jiayi/jd/3.jpg</v>
      </c>
      <c r="I2946" s="55" t="str">
        <f t="shared" si="359"/>
        <v>32a,32b</v>
      </c>
      <c r="J2946" s="51">
        <f t="shared" si="362"/>
        <v>295</v>
      </c>
      <c r="K2946" s="51">
        <f>IF(VLOOKUP(J2945,city!$K$4:$L$352,2,0)&gt;K2945,K2945+1,1)</f>
        <v>3</v>
      </c>
      <c r="L2946" s="51">
        <v>1</v>
      </c>
      <c r="M2946" s="51" t="s">
        <v>659</v>
      </c>
      <c r="N2946" s="17">
        <v>120.13200000000001</v>
      </c>
      <c r="O2946" s="17">
        <v>23.379000000000001</v>
      </c>
      <c r="P2946" s="51" t="str">
        <f t="shared" si="363"/>
        <v/>
      </c>
      <c r="Q2946" s="51">
        <v>32</v>
      </c>
      <c r="R2946" s="51" t="e">
        <f t="shared" si="364"/>
        <v>#N/A</v>
      </c>
      <c r="S2946" s="51" t="str">
        <f t="shared" si="360"/>
        <v>32a</v>
      </c>
      <c r="T2946" s="51" t="str">
        <f t="shared" si="361"/>
        <v>32b</v>
      </c>
    </row>
    <row r="2947" spans="1:20" ht="20" customHeight="1" x14ac:dyDescent="0.15">
      <c r="A2947" s="51">
        <f t="shared" si="358"/>
        <v>129504</v>
      </c>
      <c r="B2947" s="52" t="str">
        <f>VLOOKUP(J2947,city!$A$4:$D$352,3,0)</f>
        <v>台湾</v>
      </c>
      <c r="C2947" s="52" t="str">
        <f>VLOOKUP(J2947,city!$A$4:$D$352,4,0)</f>
        <v>嘉义</v>
      </c>
      <c r="D2947" s="98" t="s">
        <v>6873</v>
      </c>
      <c r="E2947" s="98" t="s">
        <v>6874</v>
      </c>
      <c r="F2947" s="53" t="str">
        <f t="shared" si="365"/>
        <v>120.441,23.479</v>
      </c>
      <c r="G2947" s="54" t="s">
        <v>795</v>
      </c>
      <c r="H2947" s="55" t="str">
        <f>"jingdian/"&amp;VLOOKUP(B2947,city!$C$4:$P$352,13,FALSE)&amp;"/"&amp;VLOOKUP(C2947,city!$D$4:$P$352,13,FALSE)&amp;"/jd/"&amp;K2947&amp;".jpg"</f>
        <v>jingdian/taiwan/jiayi/jd/4.jpg</v>
      </c>
      <c r="I2947" s="55" t="str">
        <f t="shared" si="359"/>
        <v>32a,32b</v>
      </c>
      <c r="J2947" s="51">
        <f t="shared" si="362"/>
        <v>295</v>
      </c>
      <c r="K2947" s="51">
        <f>IF(VLOOKUP(J2946,city!$K$4:$L$352,2,0)&gt;K2946,K2946+1,1)</f>
        <v>4</v>
      </c>
      <c r="L2947" s="51">
        <v>1</v>
      </c>
      <c r="M2947" s="51" t="s">
        <v>659</v>
      </c>
      <c r="N2947" s="17">
        <v>120.441</v>
      </c>
      <c r="O2947" s="17">
        <v>23.478999999999999</v>
      </c>
      <c r="P2947" s="51" t="str">
        <f t="shared" si="363"/>
        <v/>
      </c>
      <c r="Q2947" s="51">
        <v>32</v>
      </c>
      <c r="R2947" s="51" t="e">
        <f t="shared" si="364"/>
        <v>#N/A</v>
      </c>
      <c r="S2947" s="51" t="str">
        <f t="shared" si="360"/>
        <v>32a</v>
      </c>
      <c r="T2947" s="51" t="str">
        <f t="shared" si="361"/>
        <v>32b</v>
      </c>
    </row>
    <row r="2948" spans="1:20" ht="20" customHeight="1" x14ac:dyDescent="0.15">
      <c r="A2948" s="51">
        <f t="shared" ref="A2948:A3011" si="366">100000+J2948*100+K2948</f>
        <v>129505</v>
      </c>
      <c r="B2948" s="52" t="str">
        <f>VLOOKUP(J2948,city!$A$4:$D$352,3,0)</f>
        <v>台湾</v>
      </c>
      <c r="C2948" s="52" t="str">
        <f>VLOOKUP(J2948,city!$A$4:$D$352,4,0)</f>
        <v>嘉义</v>
      </c>
      <c r="D2948" s="98" t="s">
        <v>6875</v>
      </c>
      <c r="E2948" s="98" t="s">
        <v>6876</v>
      </c>
      <c r="F2948" s="53" t="str">
        <f t="shared" si="365"/>
        <v>120.665,23.534</v>
      </c>
      <c r="G2948" s="54" t="s">
        <v>795</v>
      </c>
      <c r="H2948" s="55" t="str">
        <f>"jingdian/"&amp;VLOOKUP(B2948,city!$C$4:$P$352,13,FALSE)&amp;"/"&amp;VLOOKUP(C2948,city!$D$4:$P$352,13,FALSE)&amp;"/jd/"&amp;K2948&amp;".jpg"</f>
        <v>jingdian/taiwan/jiayi/jd/5.jpg</v>
      </c>
      <c r="I2948" s="55" t="str">
        <f t="shared" ref="I2948:I3011" si="367">S2948&amp;","&amp;T2948</f>
        <v>2a,2b</v>
      </c>
      <c r="J2948" s="51">
        <f t="shared" si="362"/>
        <v>295</v>
      </c>
      <c r="K2948" s="51">
        <f>IF(VLOOKUP(J2947,city!$K$4:$L$352,2,0)&gt;K2947,K2947+1,1)</f>
        <v>5</v>
      </c>
      <c r="L2948" s="51">
        <v>1</v>
      </c>
      <c r="M2948" s="51" t="s">
        <v>659</v>
      </c>
      <c r="N2948" s="17">
        <v>120.66500000000001</v>
      </c>
      <c r="O2948" s="17">
        <v>23.533999999999999</v>
      </c>
      <c r="P2948" s="51" t="str">
        <f t="shared" si="363"/>
        <v/>
      </c>
      <c r="Q2948" s="51">
        <v>2</v>
      </c>
      <c r="R2948" s="51">
        <f t="shared" si="364"/>
        <v>2</v>
      </c>
      <c r="S2948" s="51" t="str">
        <f t="shared" ref="S2948:S3011" si="368">CONCATENATE(Q2948,"a")</f>
        <v>2a</v>
      </c>
      <c r="T2948" s="51" t="str">
        <f t="shared" ref="T2948:T3011" si="369">CONCATENATE(Q2948,"b")</f>
        <v>2b</v>
      </c>
    </row>
    <row r="2949" spans="1:20" ht="20" customHeight="1" x14ac:dyDescent="0.15">
      <c r="A2949" s="51">
        <f t="shared" si="366"/>
        <v>129506</v>
      </c>
      <c r="B2949" s="52" t="str">
        <f>VLOOKUP(J2949,city!$A$4:$D$352,3,0)</f>
        <v>台湾</v>
      </c>
      <c r="C2949" s="52" t="str">
        <f>VLOOKUP(J2949,city!$A$4:$D$352,4,0)</f>
        <v>嘉义</v>
      </c>
      <c r="D2949" s="98" t="s">
        <v>6877</v>
      </c>
      <c r="E2949" s="98" t="s">
        <v>6878</v>
      </c>
      <c r="F2949" s="53" t="str">
        <f t="shared" si="365"/>
        <v>120.124,23.268</v>
      </c>
      <c r="G2949" s="54" t="s">
        <v>795</v>
      </c>
      <c r="H2949" s="55" t="str">
        <f>"jingdian/"&amp;VLOOKUP(B2949,city!$C$4:$P$352,13,FALSE)&amp;"/"&amp;VLOOKUP(C2949,city!$D$4:$P$352,13,FALSE)&amp;"/jd/"&amp;K2949&amp;".jpg"</f>
        <v>jingdian/taiwan/jiayi/jd/6.jpg</v>
      </c>
      <c r="I2949" s="55" t="str">
        <f t="shared" si="367"/>
        <v>2a,2b</v>
      </c>
      <c r="J2949" s="51">
        <f t="shared" ref="J2949:J3012" si="370">IF(K2949&gt;K2948,J2948,J2948+1)</f>
        <v>295</v>
      </c>
      <c r="K2949" s="51">
        <f>IF(VLOOKUP(J2948,city!$K$4:$L$352,2,0)&gt;K2948,K2948+1,1)</f>
        <v>6</v>
      </c>
      <c r="L2949" s="51">
        <v>1</v>
      </c>
      <c r="M2949" s="51" t="s">
        <v>659</v>
      </c>
      <c r="N2949" s="17">
        <v>120.124</v>
      </c>
      <c r="O2949" s="17">
        <v>23.268000000000001</v>
      </c>
      <c r="P2949" s="51" t="str">
        <f t="shared" si="363"/>
        <v/>
      </c>
      <c r="Q2949" s="51">
        <v>2</v>
      </c>
      <c r="R2949" s="51">
        <f t="shared" si="364"/>
        <v>2</v>
      </c>
      <c r="S2949" s="51" t="str">
        <f t="shared" si="368"/>
        <v>2a</v>
      </c>
      <c r="T2949" s="51" t="str">
        <f t="shared" si="369"/>
        <v>2b</v>
      </c>
    </row>
    <row r="2950" spans="1:20" ht="20" customHeight="1" x14ac:dyDescent="0.15">
      <c r="A2950" s="51">
        <f t="shared" si="366"/>
        <v>129507</v>
      </c>
      <c r="B2950" s="52" t="str">
        <f>VLOOKUP(J2950,city!$A$4:$D$352,3,0)</f>
        <v>台湾</v>
      </c>
      <c r="C2950" s="52" t="str">
        <f>VLOOKUP(J2950,city!$A$4:$D$352,4,0)</f>
        <v>嘉义</v>
      </c>
      <c r="D2950" s="98" t="s">
        <v>6879</v>
      </c>
      <c r="E2950" s="98" t="s">
        <v>6880</v>
      </c>
      <c r="F2950" s="53" t="str">
        <f t="shared" si="365"/>
        <v>120.801,23.508</v>
      </c>
      <c r="G2950" s="54" t="s">
        <v>795</v>
      </c>
      <c r="H2950" s="55" t="str">
        <f>"jingdian/"&amp;VLOOKUP(B2950,city!$C$4:$P$352,13,FALSE)&amp;"/"&amp;VLOOKUP(C2950,city!$D$4:$P$352,13,FALSE)&amp;"/jd/"&amp;K2950&amp;".jpg"</f>
        <v>jingdian/taiwan/jiayi/jd/7.jpg</v>
      </c>
      <c r="I2950" s="55" t="str">
        <f t="shared" si="367"/>
        <v>11a,11b</v>
      </c>
      <c r="J2950" s="51">
        <f t="shared" si="370"/>
        <v>295</v>
      </c>
      <c r="K2950" s="51">
        <f>IF(VLOOKUP(J2949,city!$K$4:$L$352,2,0)&gt;K2949,K2949+1,1)</f>
        <v>7</v>
      </c>
      <c r="L2950" s="51">
        <v>1</v>
      </c>
      <c r="M2950" s="51" t="s">
        <v>659</v>
      </c>
      <c r="N2950" s="17">
        <v>120.801</v>
      </c>
      <c r="O2950" s="17">
        <v>23.507999999999999</v>
      </c>
      <c r="P2950" s="51" t="str">
        <f t="shared" si="363"/>
        <v/>
      </c>
      <c r="Q2950" s="51">
        <v>11</v>
      </c>
      <c r="R2950" s="51">
        <f t="shared" si="364"/>
        <v>11</v>
      </c>
      <c r="S2950" s="51" t="str">
        <f t="shared" si="368"/>
        <v>11a</v>
      </c>
      <c r="T2950" s="51" t="str">
        <f t="shared" si="369"/>
        <v>11b</v>
      </c>
    </row>
    <row r="2951" spans="1:20" ht="20" customHeight="1" x14ac:dyDescent="0.15">
      <c r="A2951" s="51">
        <f t="shared" si="366"/>
        <v>129508</v>
      </c>
      <c r="B2951" s="52" t="str">
        <f>VLOOKUP(J2951,city!$A$4:$D$352,3,0)</f>
        <v>台湾</v>
      </c>
      <c r="C2951" s="52" t="str">
        <f>VLOOKUP(J2951,city!$A$4:$D$352,4,0)</f>
        <v>嘉义</v>
      </c>
      <c r="D2951" s="98" t="s">
        <v>6881</v>
      </c>
      <c r="E2951" s="98" t="s">
        <v>6882</v>
      </c>
      <c r="F2951" s="53" t="str">
        <f t="shared" si="365"/>
        <v>120.156,23.507</v>
      </c>
      <c r="G2951" s="54" t="s">
        <v>795</v>
      </c>
      <c r="H2951" s="55" t="str">
        <f>"jingdian/"&amp;VLOOKUP(B2951,city!$C$4:$P$352,13,FALSE)&amp;"/"&amp;VLOOKUP(C2951,city!$D$4:$P$352,13,FALSE)&amp;"/jd/"&amp;K2951&amp;".jpg"</f>
        <v>jingdian/taiwan/jiayi/jd/8.jpg</v>
      </c>
      <c r="I2951" s="55" t="str">
        <f t="shared" si="367"/>
        <v>2a,2b</v>
      </c>
      <c r="J2951" s="51">
        <f t="shared" si="370"/>
        <v>295</v>
      </c>
      <c r="K2951" s="51">
        <f>IF(VLOOKUP(J2950,city!$K$4:$L$352,2,0)&gt;K2950,K2950+1,1)</f>
        <v>8</v>
      </c>
      <c r="L2951" s="51">
        <v>1</v>
      </c>
      <c r="M2951" s="51" t="s">
        <v>659</v>
      </c>
      <c r="N2951" s="17">
        <v>120.15600000000001</v>
      </c>
      <c r="O2951" s="17">
        <v>23.507000000000001</v>
      </c>
      <c r="P2951" s="51" t="str">
        <f t="shared" si="363"/>
        <v/>
      </c>
      <c r="Q2951" s="51">
        <v>2</v>
      </c>
      <c r="R2951" s="51">
        <f t="shared" si="364"/>
        <v>2</v>
      </c>
      <c r="S2951" s="51" t="str">
        <f t="shared" si="368"/>
        <v>2a</v>
      </c>
      <c r="T2951" s="51" t="str">
        <f t="shared" si="369"/>
        <v>2b</v>
      </c>
    </row>
    <row r="2952" spans="1:20" ht="20" customHeight="1" x14ac:dyDescent="0.15">
      <c r="A2952" s="51">
        <f t="shared" si="366"/>
        <v>129509</v>
      </c>
      <c r="B2952" s="52" t="str">
        <f>VLOOKUP(J2952,city!$A$4:$D$352,3,0)</f>
        <v>台湾</v>
      </c>
      <c r="C2952" s="52" t="str">
        <f>VLOOKUP(J2952,city!$A$4:$D$352,4,0)</f>
        <v>嘉义</v>
      </c>
      <c r="D2952" s="98" t="s">
        <v>6883</v>
      </c>
      <c r="E2952" s="98" t="s">
        <v>6884</v>
      </c>
      <c r="F2952" s="53" t="str">
        <f t="shared" si="365"/>
        <v>120.481,23.221</v>
      </c>
      <c r="G2952" s="54" t="s">
        <v>795</v>
      </c>
      <c r="H2952" s="55" t="str">
        <f>"jingdian/"&amp;VLOOKUP(B2952,city!$C$4:$P$352,13,FALSE)&amp;"/"&amp;VLOOKUP(C2952,city!$D$4:$P$352,13,FALSE)&amp;"/jd/"&amp;K2952&amp;".jpg"</f>
        <v>jingdian/taiwan/jiayi/jd/9.jpg</v>
      </c>
      <c r="I2952" s="55" t="str">
        <f t="shared" si="367"/>
        <v>2a,2b</v>
      </c>
      <c r="J2952" s="51">
        <f t="shared" si="370"/>
        <v>295</v>
      </c>
      <c r="K2952" s="51">
        <f>IF(VLOOKUP(J2951,city!$K$4:$L$352,2,0)&gt;K2951,K2951+1,1)</f>
        <v>9</v>
      </c>
      <c r="L2952" s="51">
        <v>1</v>
      </c>
      <c r="M2952" s="51" t="s">
        <v>659</v>
      </c>
      <c r="N2952" s="17">
        <v>120.48099999999999</v>
      </c>
      <c r="O2952" s="17">
        <v>23.221</v>
      </c>
      <c r="P2952" s="51" t="str">
        <f t="shared" si="363"/>
        <v/>
      </c>
      <c r="Q2952" s="51">
        <v>2</v>
      </c>
      <c r="R2952" s="51">
        <f t="shared" si="364"/>
        <v>2</v>
      </c>
      <c r="S2952" s="51" t="str">
        <f t="shared" si="368"/>
        <v>2a</v>
      </c>
      <c r="T2952" s="51" t="str">
        <f t="shared" si="369"/>
        <v>2b</v>
      </c>
    </row>
    <row r="2953" spans="1:20" ht="20" customHeight="1" x14ac:dyDescent="0.15">
      <c r="A2953" s="51">
        <f t="shared" si="366"/>
        <v>129510</v>
      </c>
      <c r="B2953" s="52" t="str">
        <f>VLOOKUP(J2953,city!$A$4:$D$352,3,0)</f>
        <v>台湾</v>
      </c>
      <c r="C2953" s="52" t="str">
        <f>VLOOKUP(J2953,city!$A$4:$D$352,4,0)</f>
        <v>嘉义</v>
      </c>
      <c r="D2953" s="98" t="s">
        <v>6885</v>
      </c>
      <c r="E2953" s="98" t="s">
        <v>6886</v>
      </c>
      <c r="F2953" s="53" t="str">
        <f t="shared" si="365"/>
        <v>120.694,23.505</v>
      </c>
      <c r="G2953" s="54" t="s">
        <v>795</v>
      </c>
      <c r="H2953" s="55" t="str">
        <f>"jingdian/"&amp;VLOOKUP(B2953,city!$C$4:$P$352,13,FALSE)&amp;"/"&amp;VLOOKUP(C2953,city!$D$4:$P$352,13,FALSE)&amp;"/jd/"&amp;K2953&amp;".jpg"</f>
        <v>jingdian/taiwan/jiayi/jd/10.jpg</v>
      </c>
      <c r="I2953" s="55" t="str">
        <f t="shared" si="367"/>
        <v>6a,6b</v>
      </c>
      <c r="J2953" s="51">
        <f t="shared" si="370"/>
        <v>295</v>
      </c>
      <c r="K2953" s="51">
        <f>IF(VLOOKUP(J2952,city!$K$4:$L$352,2,0)&gt;K2952,K2952+1,1)</f>
        <v>10</v>
      </c>
      <c r="L2953" s="51">
        <v>1</v>
      </c>
      <c r="M2953" s="51" t="s">
        <v>659</v>
      </c>
      <c r="N2953" s="17">
        <v>120.694</v>
      </c>
      <c r="O2953" s="17">
        <v>23.504999999999999</v>
      </c>
      <c r="P2953" s="51" t="str">
        <f t="shared" si="363"/>
        <v>120.412,23.427</v>
      </c>
      <c r="Q2953" s="51">
        <v>6</v>
      </c>
      <c r="R2953" s="51">
        <f t="shared" si="364"/>
        <v>6</v>
      </c>
      <c r="S2953" s="51" t="str">
        <f t="shared" si="368"/>
        <v>6a</v>
      </c>
      <c r="T2953" s="51" t="str">
        <f t="shared" si="369"/>
        <v>6b</v>
      </c>
    </row>
    <row r="2954" spans="1:20" ht="20" customHeight="1" x14ac:dyDescent="0.15">
      <c r="A2954" s="51">
        <f t="shared" si="366"/>
        <v>129601</v>
      </c>
      <c r="B2954" s="52" t="str">
        <f>VLOOKUP(J2954,city!$A$4:$D$352,3,0)</f>
        <v>内蒙古</v>
      </c>
      <c r="C2954" s="52" t="str">
        <f>VLOOKUP(J2954,city!$A$4:$D$352,4,0)</f>
        <v>呼和浩特</v>
      </c>
      <c r="D2954" s="57" t="s">
        <v>6887</v>
      </c>
      <c r="E2954" s="57" t="s">
        <v>6888</v>
      </c>
      <c r="F2954" s="53" t="str">
        <f t="shared" si="365"/>
        <v>110.979312,40.611388</v>
      </c>
      <c r="G2954" s="54" t="s">
        <v>795</v>
      </c>
      <c r="H2954" s="55" t="str">
        <f>"jingdian/"&amp;VLOOKUP(B2954,city!$C$4:$P$352,13,FALSE)&amp;"/"&amp;VLOOKUP(C2954,city!$D$4:$P$352,13,FALSE)&amp;"/jd/"&amp;K2954&amp;".jpg"</f>
        <v>jingdian/neimenggu/huhehaote/jd/1.jpg</v>
      </c>
      <c r="I2954" s="55" t="str">
        <f t="shared" si="367"/>
        <v>6a,6b</v>
      </c>
      <c r="J2954" s="51">
        <f t="shared" si="370"/>
        <v>296</v>
      </c>
      <c r="K2954" s="51">
        <f>IF(VLOOKUP(J2953,city!$K$4:$L$352,2,0)&gt;K2953,K2953+1,1)</f>
        <v>1</v>
      </c>
      <c r="L2954" s="51">
        <v>1</v>
      </c>
      <c r="M2954" s="51" t="s">
        <v>662</v>
      </c>
      <c r="N2954" s="17">
        <v>110.97931199999999</v>
      </c>
      <c r="O2954" s="17">
        <v>40.611387999999998</v>
      </c>
      <c r="P2954" s="51" t="str">
        <f t="shared" si="363"/>
        <v/>
      </c>
      <c r="Q2954" s="51">
        <v>6</v>
      </c>
      <c r="R2954" s="51">
        <f t="shared" si="364"/>
        <v>6</v>
      </c>
      <c r="S2954" s="51" t="str">
        <f t="shared" si="368"/>
        <v>6a</v>
      </c>
      <c r="T2954" s="51" t="str">
        <f t="shared" si="369"/>
        <v>6b</v>
      </c>
    </row>
    <row r="2955" spans="1:20" ht="20" customHeight="1" x14ac:dyDescent="0.15">
      <c r="A2955" s="51">
        <f t="shared" si="366"/>
        <v>129602</v>
      </c>
      <c r="B2955" s="52" t="str">
        <f>VLOOKUP(J2955,city!$A$4:$D$352,3,0)</f>
        <v>内蒙古</v>
      </c>
      <c r="C2955" s="52" t="str">
        <f>VLOOKUP(J2955,city!$A$4:$D$352,4,0)</f>
        <v>呼和浩特</v>
      </c>
      <c r="D2955" s="57" t="s">
        <v>6889</v>
      </c>
      <c r="E2955" s="57" t="s">
        <v>6890</v>
      </c>
      <c r="F2955" s="53" t="str">
        <f t="shared" si="365"/>
        <v>111.587298,41.015481</v>
      </c>
      <c r="G2955" s="54" t="s">
        <v>795</v>
      </c>
      <c r="H2955" s="55" t="str">
        <f>"jingdian/"&amp;VLOOKUP(B2955,city!$C$4:$P$352,13,FALSE)&amp;"/"&amp;VLOOKUP(C2955,city!$D$4:$P$352,13,FALSE)&amp;"/jd/"&amp;K2955&amp;".jpg"</f>
        <v>jingdian/neimenggu/huhehaote/jd/2.jpg</v>
      </c>
      <c r="I2955" s="55" t="str">
        <f t="shared" si="367"/>
        <v>31a,31b</v>
      </c>
      <c r="J2955" s="51">
        <f t="shared" si="370"/>
        <v>296</v>
      </c>
      <c r="K2955" s="51">
        <f>IF(VLOOKUP(J2954,city!$K$4:$L$352,2,0)&gt;K2954,K2954+1,1)</f>
        <v>2</v>
      </c>
      <c r="L2955" s="51">
        <v>1</v>
      </c>
      <c r="M2955" s="51" t="s">
        <v>662</v>
      </c>
      <c r="N2955" s="17">
        <v>111.587298</v>
      </c>
      <c r="O2955" s="17">
        <v>41.015481000000001</v>
      </c>
      <c r="P2955" s="51" t="str">
        <f t="shared" si="363"/>
        <v/>
      </c>
      <c r="Q2955" s="51">
        <v>31</v>
      </c>
      <c r="R2955" s="51">
        <f t="shared" si="364"/>
        <v>31</v>
      </c>
      <c r="S2955" s="51" t="str">
        <f t="shared" si="368"/>
        <v>31a</v>
      </c>
      <c r="T2955" s="51" t="str">
        <f t="shared" si="369"/>
        <v>31b</v>
      </c>
    </row>
    <row r="2956" spans="1:20" ht="20" customHeight="1" x14ac:dyDescent="0.15">
      <c r="A2956" s="51">
        <f t="shared" si="366"/>
        <v>129603</v>
      </c>
      <c r="B2956" s="52" t="str">
        <f>VLOOKUP(J2956,city!$A$4:$D$352,3,0)</f>
        <v>内蒙古</v>
      </c>
      <c r="C2956" s="52" t="str">
        <f>VLOOKUP(J2956,city!$A$4:$D$352,4,0)</f>
        <v>呼和浩特</v>
      </c>
      <c r="D2956" s="57" t="s">
        <v>6891</v>
      </c>
      <c r="E2956" s="57" t="s">
        <v>6892</v>
      </c>
      <c r="F2956" s="53" t="str">
        <f t="shared" si="365"/>
        <v>111.689825,40.715518</v>
      </c>
      <c r="G2956" s="54" t="s">
        <v>795</v>
      </c>
      <c r="H2956" s="55" t="str">
        <f>"jingdian/"&amp;VLOOKUP(B2956,city!$C$4:$P$352,13,FALSE)&amp;"/"&amp;VLOOKUP(C2956,city!$D$4:$P$352,13,FALSE)&amp;"/jd/"&amp;K2956&amp;".jpg"</f>
        <v>jingdian/neimenggu/huhehaote/jd/3.jpg</v>
      </c>
      <c r="I2956" s="55" t="str">
        <f t="shared" si="367"/>
        <v>29a,29b</v>
      </c>
      <c r="J2956" s="51">
        <f t="shared" si="370"/>
        <v>296</v>
      </c>
      <c r="K2956" s="51">
        <f>IF(VLOOKUP(J2955,city!$K$4:$L$352,2,0)&gt;K2955,K2955+1,1)</f>
        <v>3</v>
      </c>
      <c r="L2956" s="51">
        <v>1</v>
      </c>
      <c r="M2956" s="51" t="s">
        <v>662</v>
      </c>
      <c r="N2956" s="17">
        <v>111.689825</v>
      </c>
      <c r="O2956" s="17">
        <v>40.715518000000003</v>
      </c>
      <c r="P2956" s="51" t="str">
        <f t="shared" si="363"/>
        <v/>
      </c>
      <c r="Q2956" s="51">
        <v>29</v>
      </c>
      <c r="R2956" s="51">
        <f t="shared" si="364"/>
        <v>29</v>
      </c>
      <c r="S2956" s="51" t="str">
        <f t="shared" si="368"/>
        <v>29a</v>
      </c>
      <c r="T2956" s="51" t="str">
        <f t="shared" si="369"/>
        <v>29b</v>
      </c>
    </row>
    <row r="2957" spans="1:20" ht="20" customHeight="1" x14ac:dyDescent="0.15">
      <c r="A2957" s="51">
        <f t="shared" si="366"/>
        <v>129604</v>
      </c>
      <c r="B2957" s="52" t="str">
        <f>VLOOKUP(J2957,city!$A$4:$D$352,3,0)</f>
        <v>内蒙古</v>
      </c>
      <c r="C2957" s="52" t="str">
        <f>VLOOKUP(J2957,city!$A$4:$D$352,4,0)</f>
        <v>呼和浩特</v>
      </c>
      <c r="D2957" s="57" t="s">
        <v>6893</v>
      </c>
      <c r="E2957" s="57" t="s">
        <v>6894</v>
      </c>
      <c r="F2957" s="53" t="str">
        <f t="shared" si="365"/>
        <v>111.671158,40.805117</v>
      </c>
      <c r="G2957" s="54" t="s">
        <v>795</v>
      </c>
      <c r="H2957" s="55" t="str">
        <f>"jingdian/"&amp;VLOOKUP(B2957,city!$C$4:$P$352,13,FALSE)&amp;"/"&amp;VLOOKUP(C2957,city!$D$4:$P$352,13,FALSE)&amp;"/jd/"&amp;K2957&amp;".jpg"</f>
        <v>jingdian/neimenggu/huhehaote/jd/4.jpg</v>
      </c>
      <c r="I2957" s="55" t="str">
        <f t="shared" si="367"/>
        <v>14a,14b</v>
      </c>
      <c r="J2957" s="51">
        <f t="shared" si="370"/>
        <v>296</v>
      </c>
      <c r="K2957" s="51">
        <f>IF(VLOOKUP(J2956,city!$K$4:$L$352,2,0)&gt;K2956,K2956+1,1)</f>
        <v>4</v>
      </c>
      <c r="L2957" s="51">
        <v>1</v>
      </c>
      <c r="M2957" s="51" t="s">
        <v>662</v>
      </c>
      <c r="N2957" s="17">
        <v>111.67115800000001</v>
      </c>
      <c r="O2957" s="17">
        <v>40.805117000000003</v>
      </c>
      <c r="P2957" s="51" t="str">
        <f t="shared" ref="P2957:P3020" si="371">IF(K2957=10,SUM(N2948:N2957)/10&amp;","&amp;SUM(O2948:O2957)/10,"")</f>
        <v/>
      </c>
      <c r="Q2957" s="51">
        <v>14</v>
      </c>
      <c r="R2957" s="51">
        <f t="shared" si="364"/>
        <v>14</v>
      </c>
      <c r="S2957" s="51" t="str">
        <f t="shared" si="368"/>
        <v>14a</v>
      </c>
      <c r="T2957" s="51" t="str">
        <f t="shared" si="369"/>
        <v>14b</v>
      </c>
    </row>
    <row r="2958" spans="1:20" ht="20" customHeight="1" x14ac:dyDescent="0.15">
      <c r="A2958" s="51">
        <f t="shared" si="366"/>
        <v>129605</v>
      </c>
      <c r="B2958" s="52" t="str">
        <f>VLOOKUP(J2958,city!$A$4:$D$352,3,0)</f>
        <v>内蒙古</v>
      </c>
      <c r="C2958" s="52" t="str">
        <f>VLOOKUP(J2958,city!$A$4:$D$352,4,0)</f>
        <v>呼和浩特</v>
      </c>
      <c r="D2958" s="57" t="s">
        <v>6895</v>
      </c>
      <c r="E2958" s="57" t="s">
        <v>6896</v>
      </c>
      <c r="F2958" s="53" t="str">
        <f t="shared" si="365"/>
        <v>111.587455,41.015814</v>
      </c>
      <c r="G2958" s="54" t="s">
        <v>795</v>
      </c>
      <c r="H2958" s="55" t="str">
        <f>"jingdian/"&amp;VLOOKUP(B2958,city!$C$4:$P$352,13,FALSE)&amp;"/"&amp;VLOOKUP(C2958,city!$D$4:$P$352,13,FALSE)&amp;"/jd/"&amp;K2958&amp;".jpg"</f>
        <v>jingdian/neimenggu/huhehaote/jd/5.jpg</v>
      </c>
      <c r="I2958" s="55" t="str">
        <f t="shared" si="367"/>
        <v>1a,1b</v>
      </c>
      <c r="J2958" s="51">
        <f t="shared" si="370"/>
        <v>296</v>
      </c>
      <c r="K2958" s="51">
        <f>IF(VLOOKUP(J2957,city!$K$4:$L$352,2,0)&gt;K2957,K2957+1,1)</f>
        <v>5</v>
      </c>
      <c r="L2958" s="51">
        <v>1</v>
      </c>
      <c r="M2958" s="51" t="s">
        <v>662</v>
      </c>
      <c r="N2958" s="17">
        <v>111.58745500000001</v>
      </c>
      <c r="O2958" s="17">
        <v>41.015813999999999</v>
      </c>
      <c r="P2958" s="51" t="str">
        <f t="shared" si="371"/>
        <v/>
      </c>
      <c r="Q2958" s="51">
        <v>1</v>
      </c>
      <c r="R2958" s="51">
        <f t="shared" si="364"/>
        <v>2</v>
      </c>
      <c r="S2958" s="51" t="str">
        <f t="shared" si="368"/>
        <v>1a</v>
      </c>
      <c r="T2958" s="51" t="str">
        <f t="shared" si="369"/>
        <v>1b</v>
      </c>
    </row>
    <row r="2959" spans="1:20" ht="20" customHeight="1" x14ac:dyDescent="0.15">
      <c r="A2959" s="51">
        <f t="shared" si="366"/>
        <v>129606</v>
      </c>
      <c r="B2959" s="52" t="str">
        <f>VLOOKUP(J2959,city!$A$4:$D$352,3,0)</f>
        <v>内蒙古</v>
      </c>
      <c r="C2959" s="52" t="str">
        <f>VLOOKUP(J2959,city!$A$4:$D$352,4,0)</f>
        <v>呼和浩特</v>
      </c>
      <c r="D2959" s="57" t="s">
        <v>6897</v>
      </c>
      <c r="E2959" s="57" t="s">
        <v>6898</v>
      </c>
      <c r="F2959" s="53" t="str">
        <f t="shared" si="365"/>
        <v>111.667779,40.842122</v>
      </c>
      <c r="G2959" s="54" t="s">
        <v>795</v>
      </c>
      <c r="H2959" s="55" t="str">
        <f>"jingdian/"&amp;VLOOKUP(B2959,city!$C$4:$P$352,13,FALSE)&amp;"/"&amp;VLOOKUP(C2959,city!$D$4:$P$352,13,FALSE)&amp;"/jd/"&amp;K2959&amp;".jpg"</f>
        <v>jingdian/neimenggu/huhehaote/jd/6.jpg</v>
      </c>
      <c r="I2959" s="55" t="str">
        <f t="shared" si="367"/>
        <v>15a,15b</v>
      </c>
      <c r="J2959" s="51">
        <f t="shared" si="370"/>
        <v>296</v>
      </c>
      <c r="K2959" s="51">
        <f>IF(VLOOKUP(J2958,city!$K$4:$L$352,2,0)&gt;K2958,K2958+1,1)</f>
        <v>6</v>
      </c>
      <c r="L2959" s="51">
        <v>1</v>
      </c>
      <c r="M2959" s="51" t="s">
        <v>662</v>
      </c>
      <c r="N2959" s="17">
        <v>111.667779</v>
      </c>
      <c r="O2959" s="17">
        <v>40.842122000000003</v>
      </c>
      <c r="P2959" s="51" t="str">
        <f t="shared" si="371"/>
        <v/>
      </c>
      <c r="Q2959" s="51">
        <v>15</v>
      </c>
      <c r="R2959" s="51">
        <f t="shared" si="364"/>
        <v>15</v>
      </c>
      <c r="S2959" s="51" t="str">
        <f t="shared" si="368"/>
        <v>15a</v>
      </c>
      <c r="T2959" s="51" t="str">
        <f t="shared" si="369"/>
        <v>15b</v>
      </c>
    </row>
    <row r="2960" spans="1:20" ht="20" customHeight="1" x14ac:dyDescent="0.15">
      <c r="A2960" s="51">
        <f t="shared" si="366"/>
        <v>129607</v>
      </c>
      <c r="B2960" s="52" t="str">
        <f>VLOOKUP(J2960,city!$A$4:$D$352,3,0)</f>
        <v>内蒙古</v>
      </c>
      <c r="C2960" s="52" t="str">
        <f>VLOOKUP(J2960,city!$A$4:$D$352,4,0)</f>
        <v>呼和浩特</v>
      </c>
      <c r="D2960" s="57" t="s">
        <v>6899</v>
      </c>
      <c r="E2960" s="57" t="s">
        <v>6900</v>
      </c>
      <c r="F2960" s="53" t="str">
        <f t="shared" si="365"/>
        <v>111.660856,40.805496</v>
      </c>
      <c r="G2960" s="54" t="s">
        <v>795</v>
      </c>
      <c r="H2960" s="55" t="str">
        <f>"jingdian/"&amp;VLOOKUP(B2960,city!$C$4:$P$352,13,FALSE)&amp;"/"&amp;VLOOKUP(C2960,city!$D$4:$P$352,13,FALSE)&amp;"/jd/"&amp;K2960&amp;".jpg"</f>
        <v>jingdian/neimenggu/huhehaote/jd/7.jpg</v>
      </c>
      <c r="I2960" s="55" t="str">
        <f t="shared" si="367"/>
        <v>12a,12b</v>
      </c>
      <c r="J2960" s="51">
        <f t="shared" si="370"/>
        <v>296</v>
      </c>
      <c r="K2960" s="51">
        <f>IF(VLOOKUP(J2959,city!$K$4:$L$352,2,0)&gt;K2959,K2959+1,1)</f>
        <v>7</v>
      </c>
      <c r="L2960" s="51">
        <v>1</v>
      </c>
      <c r="M2960" s="51" t="s">
        <v>662</v>
      </c>
      <c r="N2960" s="17">
        <v>111.660856</v>
      </c>
      <c r="O2960" s="17">
        <v>40.805495999999998</v>
      </c>
      <c r="P2960" s="51" t="str">
        <f t="shared" si="371"/>
        <v/>
      </c>
      <c r="Q2960" s="51">
        <v>12</v>
      </c>
      <c r="R2960" s="51">
        <f t="shared" si="364"/>
        <v>12</v>
      </c>
      <c r="S2960" s="51" t="str">
        <f t="shared" si="368"/>
        <v>12a</v>
      </c>
      <c r="T2960" s="51" t="str">
        <f t="shared" si="369"/>
        <v>12b</v>
      </c>
    </row>
    <row r="2961" spans="1:20" ht="20" customHeight="1" x14ac:dyDescent="0.15">
      <c r="A2961" s="51">
        <f t="shared" si="366"/>
        <v>129608</v>
      </c>
      <c r="B2961" s="52" t="str">
        <f>VLOOKUP(J2961,city!$A$4:$D$352,3,0)</f>
        <v>内蒙古</v>
      </c>
      <c r="C2961" s="52" t="str">
        <f>VLOOKUP(J2961,city!$A$4:$D$352,4,0)</f>
        <v>呼和浩特</v>
      </c>
      <c r="D2961" s="57" t="s">
        <v>6901</v>
      </c>
      <c r="E2961" s="57" t="s">
        <v>6902</v>
      </c>
      <c r="F2961" s="53" t="str">
        <f t="shared" si="365"/>
        <v>111.745097,40.845846</v>
      </c>
      <c r="G2961" s="54" t="s">
        <v>795</v>
      </c>
      <c r="H2961" s="55" t="str">
        <f>"jingdian/"&amp;VLOOKUP(B2961,city!$C$4:$P$352,13,FALSE)&amp;"/"&amp;VLOOKUP(C2961,city!$D$4:$P$352,13,FALSE)&amp;"/jd/"&amp;K2961&amp;".jpg"</f>
        <v>jingdian/neimenggu/huhehaote/jd/8.jpg</v>
      </c>
      <c r="I2961" s="55" t="str">
        <f t="shared" si="367"/>
        <v>10a,10b</v>
      </c>
      <c r="J2961" s="51">
        <f t="shared" si="370"/>
        <v>296</v>
      </c>
      <c r="K2961" s="51">
        <f>IF(VLOOKUP(J2960,city!$K$4:$L$352,2,0)&gt;K2960,K2960+1,1)</f>
        <v>8</v>
      </c>
      <c r="L2961" s="51">
        <v>1</v>
      </c>
      <c r="M2961" s="51" t="s">
        <v>662</v>
      </c>
      <c r="N2961" s="17">
        <v>111.745097</v>
      </c>
      <c r="O2961" s="17">
        <v>40.845846000000002</v>
      </c>
      <c r="P2961" s="51" t="str">
        <f t="shared" si="371"/>
        <v/>
      </c>
      <c r="Q2961" s="51">
        <v>10</v>
      </c>
      <c r="R2961" s="51" t="e">
        <f t="shared" si="364"/>
        <v>#N/A</v>
      </c>
      <c r="S2961" s="51" t="str">
        <f t="shared" si="368"/>
        <v>10a</v>
      </c>
      <c r="T2961" s="51" t="str">
        <f t="shared" si="369"/>
        <v>10b</v>
      </c>
    </row>
    <row r="2962" spans="1:20" ht="20" customHeight="1" x14ac:dyDescent="0.15">
      <c r="A2962" s="51">
        <f t="shared" si="366"/>
        <v>129609</v>
      </c>
      <c r="B2962" s="52" t="str">
        <f>VLOOKUP(J2962,city!$A$4:$D$352,3,0)</f>
        <v>内蒙古</v>
      </c>
      <c r="C2962" s="52" t="str">
        <f>VLOOKUP(J2962,city!$A$4:$D$352,4,0)</f>
        <v>呼和浩特</v>
      </c>
      <c r="D2962" s="57" t="s">
        <v>6903</v>
      </c>
      <c r="E2962" s="57" t="s">
        <v>6904</v>
      </c>
      <c r="F2962" s="53" t="str">
        <f t="shared" si="365"/>
        <v>111.453774,39.653129</v>
      </c>
      <c r="G2962" s="54" t="s">
        <v>795</v>
      </c>
      <c r="H2962" s="55" t="str">
        <f>"jingdian/"&amp;VLOOKUP(B2962,city!$C$4:$P$352,13,FALSE)&amp;"/"&amp;VLOOKUP(C2962,city!$D$4:$P$352,13,FALSE)&amp;"/jd/"&amp;K2962&amp;".jpg"</f>
        <v>jingdian/neimenggu/huhehaote/jd/9.jpg</v>
      </c>
      <c r="I2962" s="55" t="str">
        <f t="shared" si="367"/>
        <v>6a,6b</v>
      </c>
      <c r="J2962" s="51">
        <f t="shared" si="370"/>
        <v>296</v>
      </c>
      <c r="K2962" s="51">
        <f>IF(VLOOKUP(J2961,city!$K$4:$L$352,2,0)&gt;K2961,K2961+1,1)</f>
        <v>9</v>
      </c>
      <c r="L2962" s="51">
        <v>1</v>
      </c>
      <c r="M2962" s="51" t="s">
        <v>662</v>
      </c>
      <c r="N2962" s="17">
        <v>111.453774</v>
      </c>
      <c r="O2962" s="17">
        <v>39.653129</v>
      </c>
      <c r="P2962" s="51" t="str">
        <f t="shared" si="371"/>
        <v/>
      </c>
      <c r="Q2962" s="51">
        <v>6</v>
      </c>
      <c r="R2962" s="51">
        <f t="shared" si="364"/>
        <v>6</v>
      </c>
      <c r="S2962" s="51" t="str">
        <f t="shared" si="368"/>
        <v>6a</v>
      </c>
      <c r="T2962" s="51" t="str">
        <f t="shared" si="369"/>
        <v>6b</v>
      </c>
    </row>
    <row r="2963" spans="1:20" ht="20" customHeight="1" x14ac:dyDescent="0.15">
      <c r="A2963" s="51">
        <f t="shared" si="366"/>
        <v>129610</v>
      </c>
      <c r="B2963" s="52" t="str">
        <f>VLOOKUP(J2963,city!$A$4:$D$352,3,0)</f>
        <v>内蒙古</v>
      </c>
      <c r="C2963" s="52" t="str">
        <f>VLOOKUP(J2963,city!$A$4:$D$352,4,0)</f>
        <v>呼和浩特</v>
      </c>
      <c r="D2963" s="57" t="s">
        <v>6905</v>
      </c>
      <c r="E2963" s="57" t="s">
        <v>6906</v>
      </c>
      <c r="F2963" s="53" t="str">
        <f t="shared" si="365"/>
        <v>111.661698,40.815489</v>
      </c>
      <c r="G2963" s="54" t="s">
        <v>795</v>
      </c>
      <c r="H2963" s="55" t="str">
        <f>"jingdian/"&amp;VLOOKUP(B2963,city!$C$4:$P$352,13,FALSE)&amp;"/"&amp;VLOOKUP(C2963,city!$D$4:$P$352,13,FALSE)&amp;"/jd/"&amp;K2963&amp;".jpg"</f>
        <v>jingdian/neimenggu/huhehaote/jd/10.jpg</v>
      </c>
      <c r="I2963" s="55" t="str">
        <f t="shared" si="367"/>
        <v>12a,12b</v>
      </c>
      <c r="J2963" s="51">
        <f t="shared" si="370"/>
        <v>296</v>
      </c>
      <c r="K2963" s="51">
        <f>IF(VLOOKUP(J2962,city!$K$4:$L$352,2,0)&gt;K2962,K2962+1,1)</f>
        <v>10</v>
      </c>
      <c r="L2963" s="51">
        <v>1</v>
      </c>
      <c r="M2963" s="51" t="s">
        <v>662</v>
      </c>
      <c r="N2963" s="17">
        <v>111.661698</v>
      </c>
      <c r="O2963" s="17">
        <v>40.815488999999999</v>
      </c>
      <c r="P2963" s="51" t="str">
        <f t="shared" si="371"/>
        <v>111.5704252,40.71254</v>
      </c>
      <c r="Q2963" s="51">
        <v>12</v>
      </c>
      <c r="R2963" s="51">
        <f t="shared" si="364"/>
        <v>12</v>
      </c>
      <c r="S2963" s="51" t="str">
        <f t="shared" si="368"/>
        <v>12a</v>
      </c>
      <c r="T2963" s="51" t="str">
        <f t="shared" si="369"/>
        <v>12b</v>
      </c>
    </row>
    <row r="2964" spans="1:20" ht="20" customHeight="1" x14ac:dyDescent="0.15">
      <c r="A2964" s="51">
        <f t="shared" si="366"/>
        <v>129701</v>
      </c>
      <c r="B2964" s="52" t="str">
        <f>VLOOKUP(J2964,city!$A$4:$D$352,3,0)</f>
        <v>内蒙古</v>
      </c>
      <c r="C2964" s="52" t="str">
        <f>VLOOKUP(J2964,city!$A$4:$D$352,4,0)</f>
        <v>包头</v>
      </c>
      <c r="D2964" s="57" t="s">
        <v>6907</v>
      </c>
      <c r="E2964" s="57" t="s">
        <v>6908</v>
      </c>
      <c r="F2964" s="53" t="str">
        <f t="shared" si="365"/>
        <v>111.24067,41.358556</v>
      </c>
      <c r="G2964" s="54" t="s">
        <v>795</v>
      </c>
      <c r="H2964" s="55" t="str">
        <f>"jingdian/"&amp;VLOOKUP(B2964,city!$C$4:$P$352,13,FALSE)&amp;"/"&amp;VLOOKUP(C2964,city!$D$4:$P$352,13,FALSE)&amp;"/jd/"&amp;K2964&amp;".jpg"</f>
        <v>jingdian/neimenggu/baotou/jd/1.jpg</v>
      </c>
      <c r="I2964" s="55" t="str">
        <f t="shared" si="367"/>
        <v>28a,28b</v>
      </c>
      <c r="J2964" s="51">
        <f t="shared" si="370"/>
        <v>297</v>
      </c>
      <c r="K2964" s="51">
        <f>IF(VLOOKUP(J2963,city!$K$4:$L$352,2,0)&gt;K2963,K2963+1,1)</f>
        <v>1</v>
      </c>
      <c r="L2964" s="51">
        <v>1</v>
      </c>
      <c r="M2964" s="51" t="s">
        <v>665</v>
      </c>
      <c r="N2964" s="17">
        <v>111.24066999999999</v>
      </c>
      <c r="O2964" s="17">
        <v>41.358556</v>
      </c>
      <c r="P2964" s="51" t="str">
        <f t="shared" si="371"/>
        <v/>
      </c>
      <c r="Q2964" s="51">
        <v>28</v>
      </c>
      <c r="R2964" s="51">
        <f t="shared" si="364"/>
        <v>28</v>
      </c>
      <c r="S2964" s="51" t="str">
        <f t="shared" si="368"/>
        <v>28a</v>
      </c>
      <c r="T2964" s="51" t="str">
        <f t="shared" si="369"/>
        <v>28b</v>
      </c>
    </row>
    <row r="2965" spans="1:20" ht="20" customHeight="1" x14ac:dyDescent="0.15">
      <c r="A2965" s="51">
        <f t="shared" si="366"/>
        <v>129702</v>
      </c>
      <c r="B2965" s="52" t="str">
        <f>VLOOKUP(J2965,city!$A$4:$D$352,3,0)</f>
        <v>内蒙古</v>
      </c>
      <c r="C2965" s="52" t="str">
        <f>VLOOKUP(J2965,city!$A$4:$D$352,4,0)</f>
        <v>包头</v>
      </c>
      <c r="D2965" s="57" t="s">
        <v>6909</v>
      </c>
      <c r="E2965" s="57" t="s">
        <v>6910</v>
      </c>
      <c r="F2965" s="53" t="str">
        <f t="shared" si="365"/>
        <v>109.8036,40.75665</v>
      </c>
      <c r="G2965" s="54" t="s">
        <v>795</v>
      </c>
      <c r="H2965" s="55" t="str">
        <f>"jingdian/"&amp;VLOOKUP(B2965,city!$C$4:$P$352,13,FALSE)&amp;"/"&amp;VLOOKUP(C2965,city!$D$4:$P$352,13,FALSE)&amp;"/jd/"&amp;K2965&amp;".jpg"</f>
        <v>jingdian/neimenggu/baotou/jd/2.jpg</v>
      </c>
      <c r="I2965" s="55" t="str">
        <f t="shared" si="367"/>
        <v>31a,31b</v>
      </c>
      <c r="J2965" s="51">
        <f t="shared" si="370"/>
        <v>297</v>
      </c>
      <c r="K2965" s="51">
        <f>IF(VLOOKUP(J2964,city!$K$4:$L$352,2,0)&gt;K2964,K2964+1,1)</f>
        <v>2</v>
      </c>
      <c r="L2965" s="51">
        <v>1</v>
      </c>
      <c r="M2965" s="51" t="s">
        <v>665</v>
      </c>
      <c r="N2965" s="17">
        <v>109.8036</v>
      </c>
      <c r="O2965" s="17">
        <v>40.75665</v>
      </c>
      <c r="P2965" s="51" t="str">
        <f t="shared" si="371"/>
        <v/>
      </c>
      <c r="Q2965" s="51">
        <v>31</v>
      </c>
      <c r="R2965" s="51">
        <f t="shared" si="364"/>
        <v>31</v>
      </c>
      <c r="S2965" s="51" t="str">
        <f t="shared" si="368"/>
        <v>31a</v>
      </c>
      <c r="T2965" s="51" t="str">
        <f t="shared" si="369"/>
        <v>31b</v>
      </c>
    </row>
    <row r="2966" spans="1:20" ht="20" customHeight="1" x14ac:dyDescent="0.15">
      <c r="A2966" s="51">
        <f t="shared" si="366"/>
        <v>129703</v>
      </c>
      <c r="B2966" s="52" t="str">
        <f>VLOOKUP(J2966,city!$A$4:$D$352,3,0)</f>
        <v>内蒙古</v>
      </c>
      <c r="C2966" s="52" t="str">
        <f>VLOOKUP(J2966,city!$A$4:$D$352,4,0)</f>
        <v>包头</v>
      </c>
      <c r="D2966" s="57" t="s">
        <v>6911</v>
      </c>
      <c r="E2966" s="57" t="s">
        <v>6912</v>
      </c>
      <c r="F2966" s="53" t="str">
        <f t="shared" si="365"/>
        <v>109.454211,40.671369</v>
      </c>
      <c r="G2966" s="54" t="s">
        <v>795</v>
      </c>
      <c r="H2966" s="55" t="str">
        <f>"jingdian/"&amp;VLOOKUP(B2966,city!$C$4:$P$352,13,FALSE)&amp;"/"&amp;VLOOKUP(C2966,city!$D$4:$P$352,13,FALSE)&amp;"/jd/"&amp;K2966&amp;".jpg"</f>
        <v>jingdian/neimenggu/baotou/jd/3.jpg</v>
      </c>
      <c r="I2966" s="55" t="str">
        <f t="shared" si="367"/>
        <v>32a,32b</v>
      </c>
      <c r="J2966" s="51">
        <f t="shared" si="370"/>
        <v>297</v>
      </c>
      <c r="K2966" s="51">
        <f>IF(VLOOKUP(J2965,city!$K$4:$L$352,2,0)&gt;K2965,K2965+1,1)</f>
        <v>3</v>
      </c>
      <c r="L2966" s="51">
        <v>1</v>
      </c>
      <c r="M2966" s="51" t="s">
        <v>665</v>
      </c>
      <c r="N2966" s="17">
        <v>109.454211</v>
      </c>
      <c r="O2966" s="17">
        <v>40.671368999999999</v>
      </c>
      <c r="P2966" s="51" t="str">
        <f t="shared" si="371"/>
        <v/>
      </c>
      <c r="Q2966" s="51">
        <v>32</v>
      </c>
      <c r="R2966" s="51" t="e">
        <f t="shared" si="364"/>
        <v>#N/A</v>
      </c>
      <c r="S2966" s="51" t="str">
        <f t="shared" si="368"/>
        <v>32a</v>
      </c>
      <c r="T2966" s="51" t="str">
        <f t="shared" si="369"/>
        <v>32b</v>
      </c>
    </row>
    <row r="2967" spans="1:20" ht="20" customHeight="1" x14ac:dyDescent="0.15">
      <c r="A2967" s="51">
        <f t="shared" si="366"/>
        <v>129704</v>
      </c>
      <c r="B2967" s="52" t="str">
        <f>VLOOKUP(J2967,city!$A$4:$D$352,3,0)</f>
        <v>内蒙古</v>
      </c>
      <c r="C2967" s="52" t="str">
        <f>VLOOKUP(J2967,city!$A$4:$D$352,4,0)</f>
        <v>包头</v>
      </c>
      <c r="D2967" s="57" t="s">
        <v>6913</v>
      </c>
      <c r="E2967" s="57" t="s">
        <v>6914</v>
      </c>
      <c r="F2967" s="53" t="str">
        <f t="shared" si="365"/>
        <v>109.847072,40.647774</v>
      </c>
      <c r="G2967" s="54" t="s">
        <v>795</v>
      </c>
      <c r="H2967" s="55" t="str">
        <f>"jingdian/"&amp;VLOOKUP(B2967,city!$C$4:$P$352,13,FALSE)&amp;"/"&amp;VLOOKUP(C2967,city!$D$4:$P$352,13,FALSE)&amp;"/jd/"&amp;K2967&amp;".jpg"</f>
        <v>jingdian/neimenggu/baotou/jd/4.jpg</v>
      </c>
      <c r="I2967" s="55" t="str">
        <f t="shared" si="367"/>
        <v>10a,10b</v>
      </c>
      <c r="J2967" s="51">
        <f t="shared" si="370"/>
        <v>297</v>
      </c>
      <c r="K2967" s="51">
        <f>IF(VLOOKUP(J2966,city!$K$4:$L$352,2,0)&gt;K2966,K2966+1,1)</f>
        <v>4</v>
      </c>
      <c r="L2967" s="51">
        <v>1</v>
      </c>
      <c r="M2967" s="51" t="s">
        <v>665</v>
      </c>
      <c r="N2967" s="17">
        <v>109.847072</v>
      </c>
      <c r="O2967" s="17">
        <v>40.647773999999998</v>
      </c>
      <c r="P2967" s="51" t="str">
        <f t="shared" si="371"/>
        <v/>
      </c>
      <c r="Q2967" s="51">
        <v>10</v>
      </c>
      <c r="R2967" s="51">
        <f t="shared" si="364"/>
        <v>10</v>
      </c>
      <c r="S2967" s="51" t="str">
        <f t="shared" si="368"/>
        <v>10a</v>
      </c>
      <c r="T2967" s="51" t="str">
        <f t="shared" si="369"/>
        <v>10b</v>
      </c>
    </row>
    <row r="2968" spans="1:20" ht="20" customHeight="1" x14ac:dyDescent="0.15">
      <c r="A2968" s="51">
        <f t="shared" si="366"/>
        <v>129705</v>
      </c>
      <c r="B2968" s="52" t="str">
        <f>VLOOKUP(J2968,city!$A$4:$D$352,3,0)</f>
        <v>内蒙古</v>
      </c>
      <c r="C2968" s="52" t="str">
        <f>VLOOKUP(J2968,city!$A$4:$D$352,4,0)</f>
        <v>包头</v>
      </c>
      <c r="D2968" s="57" t="s">
        <v>6915</v>
      </c>
      <c r="E2968" s="57" t="s">
        <v>6916</v>
      </c>
      <c r="F2968" s="53" t="str">
        <f t="shared" si="365"/>
        <v>110.32049,40.79898</v>
      </c>
      <c r="G2968" s="54" t="s">
        <v>795</v>
      </c>
      <c r="H2968" s="55" t="str">
        <f>"jingdian/"&amp;VLOOKUP(B2968,city!$C$4:$P$352,13,FALSE)&amp;"/"&amp;VLOOKUP(C2968,city!$D$4:$P$352,13,FALSE)&amp;"/jd/"&amp;K2968&amp;".jpg"</f>
        <v>jingdian/neimenggu/baotou/jd/5.jpg</v>
      </c>
      <c r="I2968" s="55" t="str">
        <f t="shared" si="367"/>
        <v>32a,32b</v>
      </c>
      <c r="J2968" s="51">
        <f t="shared" si="370"/>
        <v>297</v>
      </c>
      <c r="K2968" s="51">
        <f>IF(VLOOKUP(J2967,city!$K$4:$L$352,2,0)&gt;K2967,K2967+1,1)</f>
        <v>5</v>
      </c>
      <c r="L2968" s="51">
        <v>1</v>
      </c>
      <c r="M2968" s="51" t="s">
        <v>665</v>
      </c>
      <c r="N2968" s="17">
        <v>110.32049000000001</v>
      </c>
      <c r="O2968" s="17">
        <v>40.79898</v>
      </c>
      <c r="P2968" s="51" t="str">
        <f t="shared" si="371"/>
        <v/>
      </c>
      <c r="Q2968" s="51">
        <v>32</v>
      </c>
      <c r="R2968" s="51" t="e">
        <f t="shared" si="364"/>
        <v>#N/A</v>
      </c>
      <c r="S2968" s="51" t="str">
        <f t="shared" si="368"/>
        <v>32a</v>
      </c>
      <c r="T2968" s="51" t="str">
        <f t="shared" si="369"/>
        <v>32b</v>
      </c>
    </row>
    <row r="2969" spans="1:20" ht="20" customHeight="1" x14ac:dyDescent="0.15">
      <c r="A2969" s="51">
        <f t="shared" si="366"/>
        <v>129706</v>
      </c>
      <c r="B2969" s="52" t="str">
        <f>VLOOKUP(J2969,city!$A$4:$D$352,3,0)</f>
        <v>内蒙古</v>
      </c>
      <c r="C2969" s="52" t="str">
        <f>VLOOKUP(J2969,city!$A$4:$D$352,4,0)</f>
        <v>包头</v>
      </c>
      <c r="D2969" s="57" t="s">
        <v>6917</v>
      </c>
      <c r="E2969" s="57" t="s">
        <v>6918</v>
      </c>
      <c r="F2969" s="53" t="str">
        <f t="shared" si="365"/>
        <v>110.716517,40.610102</v>
      </c>
      <c r="G2969" s="54" t="s">
        <v>795</v>
      </c>
      <c r="H2969" s="55" t="str">
        <f>"jingdian/"&amp;VLOOKUP(B2969,city!$C$4:$P$352,13,FALSE)&amp;"/"&amp;VLOOKUP(C2969,city!$D$4:$P$352,13,FALSE)&amp;"/jd/"&amp;K2969&amp;".jpg"</f>
        <v>jingdian/neimenggu/baotou/jd/6.jpg</v>
      </c>
      <c r="I2969" s="55" t="str">
        <f t="shared" si="367"/>
        <v>32a,32b</v>
      </c>
      <c r="J2969" s="51">
        <f t="shared" si="370"/>
        <v>297</v>
      </c>
      <c r="K2969" s="51">
        <f>IF(VLOOKUP(J2968,city!$K$4:$L$352,2,0)&gt;K2968,K2968+1,1)</f>
        <v>6</v>
      </c>
      <c r="L2969" s="51">
        <v>1</v>
      </c>
      <c r="M2969" s="51" t="s">
        <v>665</v>
      </c>
      <c r="N2969" s="17">
        <v>110.716517</v>
      </c>
      <c r="O2969" s="17">
        <v>40.610101999999998</v>
      </c>
      <c r="P2969" s="51" t="str">
        <f t="shared" si="371"/>
        <v/>
      </c>
      <c r="Q2969" s="51">
        <v>32</v>
      </c>
      <c r="R2969" s="51" t="e">
        <f t="shared" si="364"/>
        <v>#N/A</v>
      </c>
      <c r="S2969" s="51" t="str">
        <f t="shared" si="368"/>
        <v>32a</v>
      </c>
      <c r="T2969" s="51" t="str">
        <f t="shared" si="369"/>
        <v>32b</v>
      </c>
    </row>
    <row r="2970" spans="1:20" ht="20" customHeight="1" x14ac:dyDescent="0.15">
      <c r="A2970" s="51">
        <f t="shared" si="366"/>
        <v>129707</v>
      </c>
      <c r="B2970" s="52" t="str">
        <f>VLOOKUP(J2970,city!$A$4:$D$352,3,0)</f>
        <v>内蒙古</v>
      </c>
      <c r="C2970" s="52" t="str">
        <f>VLOOKUP(J2970,city!$A$4:$D$352,4,0)</f>
        <v>包头</v>
      </c>
      <c r="D2970" s="57" t="s">
        <v>6919</v>
      </c>
      <c r="E2970" s="57" t="s">
        <v>6920</v>
      </c>
      <c r="F2970" s="53" t="str">
        <f t="shared" si="365"/>
        <v>109.91246,40.633779</v>
      </c>
      <c r="G2970" s="54" t="s">
        <v>795</v>
      </c>
      <c r="H2970" s="55" t="str">
        <f>"jingdian/"&amp;VLOOKUP(B2970,city!$C$4:$P$352,13,FALSE)&amp;"/"&amp;VLOOKUP(C2970,city!$D$4:$P$352,13,FALSE)&amp;"/jd/"&amp;K2970&amp;".jpg"</f>
        <v>jingdian/neimenggu/baotou/jd/7.jpg</v>
      </c>
      <c r="I2970" s="55" t="str">
        <f t="shared" si="367"/>
        <v>14a,14b</v>
      </c>
      <c r="J2970" s="51">
        <f t="shared" si="370"/>
        <v>297</v>
      </c>
      <c r="K2970" s="51">
        <f>IF(VLOOKUP(J2969,city!$K$4:$L$352,2,0)&gt;K2969,K2969+1,1)</f>
        <v>7</v>
      </c>
      <c r="L2970" s="51">
        <v>1</v>
      </c>
      <c r="M2970" s="51" t="s">
        <v>665</v>
      </c>
      <c r="N2970" s="17">
        <v>109.91246</v>
      </c>
      <c r="O2970" s="17">
        <v>40.633778999999997</v>
      </c>
      <c r="P2970" s="51" t="str">
        <f t="shared" si="371"/>
        <v/>
      </c>
      <c r="Q2970" s="51">
        <v>14</v>
      </c>
      <c r="R2970" s="51">
        <f t="shared" si="364"/>
        <v>14</v>
      </c>
      <c r="S2970" s="51" t="str">
        <f t="shared" si="368"/>
        <v>14a</v>
      </c>
      <c r="T2970" s="51" t="str">
        <f t="shared" si="369"/>
        <v>14b</v>
      </c>
    </row>
    <row r="2971" spans="1:20" ht="20" customHeight="1" x14ac:dyDescent="0.15">
      <c r="A2971" s="51">
        <f t="shared" si="366"/>
        <v>129708</v>
      </c>
      <c r="B2971" s="52" t="str">
        <f>VLOOKUP(J2971,city!$A$4:$D$352,3,0)</f>
        <v>内蒙古</v>
      </c>
      <c r="C2971" s="52" t="str">
        <f>VLOOKUP(J2971,city!$A$4:$D$352,4,0)</f>
        <v>包头</v>
      </c>
      <c r="D2971" s="57" t="s">
        <v>6921</v>
      </c>
      <c r="E2971" s="99" t="s">
        <v>6922</v>
      </c>
      <c r="F2971" s="53" t="str">
        <f t="shared" si="365"/>
        <v>110.602591,41.032093</v>
      </c>
      <c r="G2971" s="54" t="s">
        <v>795</v>
      </c>
      <c r="H2971" s="55" t="str">
        <f>"jingdian/"&amp;VLOOKUP(B2971,city!$C$4:$P$352,13,FALSE)&amp;"/"&amp;VLOOKUP(C2971,city!$D$4:$P$352,13,FALSE)&amp;"/jd/"&amp;K2971&amp;".jpg"</f>
        <v>jingdian/neimenggu/baotou/jd/8.jpg</v>
      </c>
      <c r="I2971" s="55" t="str">
        <f t="shared" si="367"/>
        <v>11a,11b</v>
      </c>
      <c r="J2971" s="51">
        <f t="shared" si="370"/>
        <v>297</v>
      </c>
      <c r="K2971" s="51">
        <f>IF(VLOOKUP(J2970,city!$K$4:$L$352,2,0)&gt;K2970,K2970+1,1)</f>
        <v>8</v>
      </c>
      <c r="L2971" s="51">
        <v>1</v>
      </c>
      <c r="M2971" s="51" t="s">
        <v>665</v>
      </c>
      <c r="N2971" s="17">
        <v>110.602591</v>
      </c>
      <c r="O2971" s="17">
        <v>41.032093000000003</v>
      </c>
      <c r="P2971" s="51" t="str">
        <f t="shared" si="371"/>
        <v/>
      </c>
      <c r="Q2971" s="51">
        <v>11</v>
      </c>
      <c r="R2971" s="51">
        <f t="shared" ref="R2971:R3034" si="372">LOOKUP(1,0/FIND($U$6:$U$91,D2971),$V$6:$V$91)</f>
        <v>11</v>
      </c>
      <c r="S2971" s="51" t="str">
        <f t="shared" si="368"/>
        <v>11a</v>
      </c>
      <c r="T2971" s="51" t="str">
        <f t="shared" si="369"/>
        <v>11b</v>
      </c>
    </row>
    <row r="2972" spans="1:20" ht="20" customHeight="1" x14ac:dyDescent="0.15">
      <c r="A2972" s="51">
        <f t="shared" si="366"/>
        <v>129709</v>
      </c>
      <c r="B2972" s="52" t="str">
        <f>VLOOKUP(J2972,city!$A$4:$D$352,3,0)</f>
        <v>内蒙古</v>
      </c>
      <c r="C2972" s="52" t="str">
        <f>VLOOKUP(J2972,city!$A$4:$D$352,4,0)</f>
        <v>包头</v>
      </c>
      <c r="D2972" s="57" t="s">
        <v>6923</v>
      </c>
      <c r="E2972" s="57" t="s">
        <v>6924</v>
      </c>
      <c r="F2972" s="53" t="str">
        <f t="shared" si="365"/>
        <v>110.028964,40.557513</v>
      </c>
      <c r="G2972" s="54" t="s">
        <v>795</v>
      </c>
      <c r="H2972" s="55" t="str">
        <f>"jingdian/"&amp;VLOOKUP(B2972,city!$C$4:$P$352,13,FALSE)&amp;"/"&amp;VLOOKUP(C2972,city!$D$4:$P$352,13,FALSE)&amp;"/jd/"&amp;K2972&amp;".jpg"</f>
        <v>jingdian/neimenggu/baotou/jd/9.jpg</v>
      </c>
      <c r="I2972" s="55" t="str">
        <f t="shared" si="367"/>
        <v>2a,2b</v>
      </c>
      <c r="J2972" s="51">
        <f t="shared" si="370"/>
        <v>297</v>
      </c>
      <c r="K2972" s="51">
        <f>IF(VLOOKUP(J2971,city!$K$4:$L$352,2,0)&gt;K2971,K2971+1,1)</f>
        <v>9</v>
      </c>
      <c r="L2972" s="51">
        <v>1</v>
      </c>
      <c r="M2972" s="51" t="s">
        <v>665</v>
      </c>
      <c r="N2972" s="17">
        <v>110.028964</v>
      </c>
      <c r="O2972" s="17">
        <v>40.557513</v>
      </c>
      <c r="P2972" s="51" t="str">
        <f t="shared" si="371"/>
        <v/>
      </c>
      <c r="Q2972" s="51">
        <v>2</v>
      </c>
      <c r="R2972" s="51">
        <f t="shared" si="372"/>
        <v>2</v>
      </c>
      <c r="S2972" s="51" t="str">
        <f t="shared" si="368"/>
        <v>2a</v>
      </c>
      <c r="T2972" s="51" t="str">
        <f t="shared" si="369"/>
        <v>2b</v>
      </c>
    </row>
    <row r="2973" spans="1:20" ht="20" customHeight="1" x14ac:dyDescent="0.15">
      <c r="A2973" s="51">
        <f t="shared" si="366"/>
        <v>129710</v>
      </c>
      <c r="B2973" s="52" t="str">
        <f>VLOOKUP(J2973,city!$A$4:$D$352,3,0)</f>
        <v>内蒙古</v>
      </c>
      <c r="C2973" s="52" t="str">
        <f>VLOOKUP(J2973,city!$A$4:$D$352,4,0)</f>
        <v>包头</v>
      </c>
      <c r="D2973" s="57" t="s">
        <v>6925</v>
      </c>
      <c r="E2973" s="57" t="s">
        <v>6926</v>
      </c>
      <c r="F2973" s="53" t="str">
        <f t="shared" si="365"/>
        <v>110.596491,40.688531</v>
      </c>
      <c r="G2973" s="54" t="s">
        <v>795</v>
      </c>
      <c r="H2973" s="55" t="str">
        <f>"jingdian/"&amp;VLOOKUP(B2973,city!$C$4:$P$352,13,FALSE)&amp;"/"&amp;VLOOKUP(C2973,city!$D$4:$P$352,13,FALSE)&amp;"/jd/"&amp;K2973&amp;".jpg"</f>
        <v>jingdian/neimenggu/baotou/jd/10.jpg</v>
      </c>
      <c r="I2973" s="55" t="str">
        <f t="shared" si="367"/>
        <v>11a,11b</v>
      </c>
      <c r="J2973" s="51">
        <f t="shared" si="370"/>
        <v>297</v>
      </c>
      <c r="K2973" s="51">
        <f>IF(VLOOKUP(J2972,city!$K$4:$L$352,2,0)&gt;K2972,K2972+1,1)</f>
        <v>10</v>
      </c>
      <c r="L2973" s="51">
        <v>1</v>
      </c>
      <c r="M2973" s="51" t="s">
        <v>665</v>
      </c>
      <c r="N2973" s="17">
        <v>110.596491</v>
      </c>
      <c r="O2973" s="17">
        <v>40.688530999999998</v>
      </c>
      <c r="P2973" s="51" t="str">
        <f t="shared" si="371"/>
        <v>110.2523066,40.7755347</v>
      </c>
      <c r="Q2973" s="51">
        <v>11</v>
      </c>
      <c r="R2973" s="51">
        <f t="shared" si="372"/>
        <v>11</v>
      </c>
      <c r="S2973" s="51" t="str">
        <f t="shared" si="368"/>
        <v>11a</v>
      </c>
      <c r="T2973" s="51" t="str">
        <f t="shared" si="369"/>
        <v>11b</v>
      </c>
    </row>
    <row r="2974" spans="1:20" ht="20" customHeight="1" x14ac:dyDescent="0.15">
      <c r="A2974" s="51">
        <f t="shared" si="366"/>
        <v>129801</v>
      </c>
      <c r="B2974" s="52" t="str">
        <f>VLOOKUP(J2974,city!$A$4:$D$352,3,0)</f>
        <v>内蒙古</v>
      </c>
      <c r="C2974" s="52" t="str">
        <f>VLOOKUP(J2974,city!$A$4:$D$352,4,0)</f>
        <v>乌海</v>
      </c>
      <c r="D2974" s="57" t="s">
        <v>6927</v>
      </c>
      <c r="E2974" s="57" t="s">
        <v>6928</v>
      </c>
      <c r="F2974" s="53" t="str">
        <f t="shared" si="365"/>
        <v>106.770069,39.477605</v>
      </c>
      <c r="G2974" s="54" t="s">
        <v>795</v>
      </c>
      <c r="H2974" s="55" t="str">
        <f>"jingdian/"&amp;VLOOKUP(B2974,city!$C$4:$P$352,13,FALSE)&amp;"/"&amp;VLOOKUP(C2974,city!$D$4:$P$352,13,FALSE)&amp;"/jd/"&amp;K2974&amp;".jpg"</f>
        <v>jingdian/neimenggu/wuhai/jd/1.jpg</v>
      </c>
      <c r="I2974" s="55" t="str">
        <f t="shared" si="367"/>
        <v>4a,4b</v>
      </c>
      <c r="J2974" s="51">
        <f t="shared" si="370"/>
        <v>298</v>
      </c>
      <c r="K2974" s="51">
        <f>IF(VLOOKUP(J2973,city!$K$4:$L$352,2,0)&gt;K2973,K2973+1,1)</f>
        <v>1</v>
      </c>
      <c r="L2974" s="51">
        <v>1</v>
      </c>
      <c r="M2974" s="51" t="s">
        <v>667</v>
      </c>
      <c r="N2974" s="17">
        <v>106.77006900000001</v>
      </c>
      <c r="O2974" s="17">
        <v>39.477604999999997</v>
      </c>
      <c r="P2974" s="51" t="str">
        <f t="shared" si="371"/>
        <v/>
      </c>
      <c r="Q2974" s="51">
        <v>4</v>
      </c>
      <c r="R2974" s="51">
        <f t="shared" si="372"/>
        <v>4</v>
      </c>
      <c r="S2974" s="51" t="str">
        <f t="shared" si="368"/>
        <v>4a</v>
      </c>
      <c r="T2974" s="51" t="str">
        <f t="shared" si="369"/>
        <v>4b</v>
      </c>
    </row>
    <row r="2975" spans="1:20" ht="20" customHeight="1" x14ac:dyDescent="0.15">
      <c r="A2975" s="51">
        <f t="shared" si="366"/>
        <v>129802</v>
      </c>
      <c r="B2975" s="52" t="str">
        <f>VLOOKUP(J2975,city!$A$4:$D$352,3,0)</f>
        <v>内蒙古</v>
      </c>
      <c r="C2975" s="52" t="str">
        <f>VLOOKUP(J2975,city!$A$4:$D$352,4,0)</f>
        <v>乌海</v>
      </c>
      <c r="D2975" s="57" t="s">
        <v>6929</v>
      </c>
      <c r="E2975" s="57" t="s">
        <v>6930</v>
      </c>
      <c r="F2975" s="53" t="str">
        <f t="shared" si="365"/>
        <v>106.813914,39.673379</v>
      </c>
      <c r="G2975" s="54" t="s">
        <v>795</v>
      </c>
      <c r="H2975" s="55" t="str">
        <f>"jingdian/"&amp;VLOOKUP(B2975,city!$C$4:$P$352,13,FALSE)&amp;"/"&amp;VLOOKUP(C2975,city!$D$4:$P$352,13,FALSE)&amp;"/jd/"&amp;K2975&amp;".jpg"</f>
        <v>jingdian/neimenggu/wuhai/jd/2.jpg</v>
      </c>
      <c r="I2975" s="55" t="str">
        <f t="shared" si="367"/>
        <v>11a,11b</v>
      </c>
      <c r="J2975" s="51">
        <f t="shared" si="370"/>
        <v>298</v>
      </c>
      <c r="K2975" s="51">
        <f>IF(VLOOKUP(J2974,city!$K$4:$L$352,2,0)&gt;K2974,K2974+1,1)</f>
        <v>2</v>
      </c>
      <c r="L2975" s="51">
        <v>1</v>
      </c>
      <c r="M2975" s="51" t="s">
        <v>667</v>
      </c>
      <c r="N2975" s="17">
        <v>106.813914</v>
      </c>
      <c r="O2975" s="17">
        <v>39.673378999999997</v>
      </c>
      <c r="P2975" s="51" t="str">
        <f t="shared" si="371"/>
        <v/>
      </c>
      <c r="Q2975" s="51">
        <v>11</v>
      </c>
      <c r="R2975" s="51">
        <f t="shared" si="372"/>
        <v>11</v>
      </c>
      <c r="S2975" s="51" t="str">
        <f t="shared" si="368"/>
        <v>11a</v>
      </c>
      <c r="T2975" s="51" t="str">
        <f t="shared" si="369"/>
        <v>11b</v>
      </c>
    </row>
    <row r="2976" spans="1:20" ht="20" customHeight="1" x14ac:dyDescent="0.15">
      <c r="A2976" s="51">
        <f t="shared" si="366"/>
        <v>129803</v>
      </c>
      <c r="B2976" s="52" t="str">
        <f>VLOOKUP(J2976,city!$A$4:$D$352,3,0)</f>
        <v>内蒙古</v>
      </c>
      <c r="C2976" s="52" t="str">
        <f>VLOOKUP(J2976,city!$A$4:$D$352,4,0)</f>
        <v>乌海</v>
      </c>
      <c r="D2976" s="57" t="s">
        <v>5384</v>
      </c>
      <c r="E2976" s="57" t="s">
        <v>6931</v>
      </c>
      <c r="F2976" s="53" t="str">
        <f t="shared" si="365"/>
        <v>106.841144,39.471618</v>
      </c>
      <c r="G2976" s="54" t="s">
        <v>795</v>
      </c>
      <c r="H2976" s="55" t="str">
        <f>"jingdian/"&amp;VLOOKUP(B2976,city!$C$4:$P$352,13,FALSE)&amp;"/"&amp;VLOOKUP(C2976,city!$D$4:$P$352,13,FALSE)&amp;"/jd/"&amp;K2976&amp;".jpg"</f>
        <v>jingdian/neimenggu/wuhai/jd/3.jpg</v>
      </c>
      <c r="I2976" s="55" t="str">
        <f t="shared" si="367"/>
        <v>32a,32b</v>
      </c>
      <c r="J2976" s="51">
        <f t="shared" si="370"/>
        <v>298</v>
      </c>
      <c r="K2976" s="51">
        <f>IF(VLOOKUP(J2975,city!$K$4:$L$352,2,0)&gt;K2975,K2975+1,1)</f>
        <v>3</v>
      </c>
      <c r="L2976" s="51">
        <v>1</v>
      </c>
      <c r="M2976" s="51" t="s">
        <v>667</v>
      </c>
      <c r="N2976" s="17">
        <v>106.841144</v>
      </c>
      <c r="O2976" s="17">
        <v>39.471617999999999</v>
      </c>
      <c r="P2976" s="51" t="str">
        <f t="shared" si="371"/>
        <v/>
      </c>
      <c r="Q2976" s="51">
        <v>32</v>
      </c>
      <c r="R2976" s="51" t="e">
        <f t="shared" si="372"/>
        <v>#N/A</v>
      </c>
      <c r="S2976" s="51" t="str">
        <f t="shared" si="368"/>
        <v>32a</v>
      </c>
      <c r="T2976" s="51" t="str">
        <f t="shared" si="369"/>
        <v>32b</v>
      </c>
    </row>
    <row r="2977" spans="1:20" ht="20" customHeight="1" x14ac:dyDescent="0.15">
      <c r="A2977" s="51">
        <f t="shared" si="366"/>
        <v>129804</v>
      </c>
      <c r="B2977" s="52" t="str">
        <f>VLOOKUP(J2977,city!$A$4:$D$352,3,0)</f>
        <v>内蒙古</v>
      </c>
      <c r="C2977" s="52" t="str">
        <f>VLOOKUP(J2977,city!$A$4:$D$352,4,0)</f>
        <v>乌海</v>
      </c>
      <c r="D2977" s="57" t="s">
        <v>6932</v>
      </c>
      <c r="E2977" s="57" t="s">
        <v>6933</v>
      </c>
      <c r="F2977" s="53" t="str">
        <f t="shared" si="365"/>
        <v>106.828217,39.703398</v>
      </c>
      <c r="G2977" s="54" t="s">
        <v>795</v>
      </c>
      <c r="H2977" s="55" t="str">
        <f>"jingdian/"&amp;VLOOKUP(B2977,city!$C$4:$P$352,13,FALSE)&amp;"/"&amp;VLOOKUP(C2977,city!$D$4:$P$352,13,FALSE)&amp;"/jd/"&amp;K2977&amp;".jpg"</f>
        <v>jingdian/neimenggu/wuhai/jd/4.jpg</v>
      </c>
      <c r="I2977" s="55" t="str">
        <f t="shared" si="367"/>
        <v>1a,1b</v>
      </c>
      <c r="J2977" s="51">
        <f t="shared" si="370"/>
        <v>298</v>
      </c>
      <c r="K2977" s="51">
        <f>IF(VLOOKUP(J2976,city!$K$4:$L$352,2,0)&gt;K2976,K2976+1,1)</f>
        <v>4</v>
      </c>
      <c r="L2977" s="51">
        <v>1</v>
      </c>
      <c r="M2977" s="51" t="s">
        <v>667</v>
      </c>
      <c r="N2977" s="17">
        <v>106.828217</v>
      </c>
      <c r="O2977" s="17">
        <v>39.703398</v>
      </c>
      <c r="P2977" s="51" t="str">
        <f t="shared" si="371"/>
        <v/>
      </c>
      <c r="Q2977" s="51">
        <v>1</v>
      </c>
      <c r="R2977" s="51">
        <f t="shared" si="372"/>
        <v>1</v>
      </c>
      <c r="S2977" s="51" t="str">
        <f t="shared" si="368"/>
        <v>1a</v>
      </c>
      <c r="T2977" s="51" t="str">
        <f t="shared" si="369"/>
        <v>1b</v>
      </c>
    </row>
    <row r="2978" spans="1:20" ht="20" customHeight="1" x14ac:dyDescent="0.15">
      <c r="A2978" s="51">
        <f t="shared" si="366"/>
        <v>129805</v>
      </c>
      <c r="B2978" s="52" t="str">
        <f>VLOOKUP(J2978,city!$A$4:$D$352,3,0)</f>
        <v>内蒙古</v>
      </c>
      <c r="C2978" s="52" t="str">
        <f>VLOOKUP(J2978,city!$A$4:$D$352,4,0)</f>
        <v>乌海</v>
      </c>
      <c r="D2978" s="57" t="s">
        <v>6934</v>
      </c>
      <c r="E2978" s="57" t="s">
        <v>6935</v>
      </c>
      <c r="F2978" s="53" t="str">
        <f t="shared" si="365"/>
        <v>106.888252,39.127913</v>
      </c>
      <c r="G2978" s="54" t="s">
        <v>795</v>
      </c>
      <c r="H2978" s="55" t="str">
        <f>"jingdian/"&amp;VLOOKUP(B2978,city!$C$4:$P$352,13,FALSE)&amp;"/"&amp;VLOOKUP(C2978,city!$D$4:$P$352,13,FALSE)&amp;"/jd/"&amp;K2978&amp;".jpg"</f>
        <v>jingdian/neimenggu/wuhai/jd/5.jpg</v>
      </c>
      <c r="I2978" s="55" t="str">
        <f t="shared" si="367"/>
        <v>6a,6b</v>
      </c>
      <c r="J2978" s="51">
        <f t="shared" si="370"/>
        <v>298</v>
      </c>
      <c r="K2978" s="51">
        <f>IF(VLOOKUP(J2977,city!$K$4:$L$352,2,0)&gt;K2977,K2977+1,1)</f>
        <v>5</v>
      </c>
      <c r="L2978" s="51">
        <v>1</v>
      </c>
      <c r="M2978" s="51" t="s">
        <v>667</v>
      </c>
      <c r="N2978" s="17">
        <v>106.88825199999999</v>
      </c>
      <c r="O2978" s="17">
        <v>39.127912999999999</v>
      </c>
      <c r="P2978" s="51" t="str">
        <f t="shared" si="371"/>
        <v/>
      </c>
      <c r="Q2978" s="51">
        <v>6</v>
      </c>
      <c r="R2978" s="51">
        <f t="shared" si="372"/>
        <v>6</v>
      </c>
      <c r="S2978" s="51" t="str">
        <f t="shared" si="368"/>
        <v>6a</v>
      </c>
      <c r="T2978" s="51" t="str">
        <f t="shared" si="369"/>
        <v>6b</v>
      </c>
    </row>
    <row r="2979" spans="1:20" ht="20" customHeight="1" x14ac:dyDescent="0.15">
      <c r="A2979" s="51">
        <f t="shared" si="366"/>
        <v>129806</v>
      </c>
      <c r="B2979" s="52" t="str">
        <f>VLOOKUP(J2979,city!$A$4:$D$352,3,0)</f>
        <v>内蒙古</v>
      </c>
      <c r="C2979" s="52" t="str">
        <f>VLOOKUP(J2979,city!$A$4:$D$352,4,0)</f>
        <v>乌海</v>
      </c>
      <c r="D2979" s="57" t="s">
        <v>6936</v>
      </c>
      <c r="E2979" s="57" t="s">
        <v>6937</v>
      </c>
      <c r="F2979" s="53" t="str">
        <f t="shared" si="365"/>
        <v>106.852945,39.696532</v>
      </c>
      <c r="G2979" s="54" t="s">
        <v>795</v>
      </c>
      <c r="H2979" s="55" t="str">
        <f>"jingdian/"&amp;VLOOKUP(B2979,city!$C$4:$P$352,13,FALSE)&amp;"/"&amp;VLOOKUP(C2979,city!$D$4:$P$352,13,FALSE)&amp;"/jd/"&amp;K2979&amp;".jpg"</f>
        <v>jingdian/neimenggu/wuhai/jd/6.jpg</v>
      </c>
      <c r="I2979" s="55" t="str">
        <f t="shared" si="367"/>
        <v>10a,10b</v>
      </c>
      <c r="J2979" s="51">
        <f t="shared" si="370"/>
        <v>298</v>
      </c>
      <c r="K2979" s="51">
        <f>IF(VLOOKUP(J2978,city!$K$4:$L$352,2,0)&gt;K2978,K2978+1,1)</f>
        <v>6</v>
      </c>
      <c r="L2979" s="51">
        <v>1</v>
      </c>
      <c r="M2979" s="51" t="s">
        <v>667</v>
      </c>
      <c r="N2979" s="17">
        <v>106.85294500000001</v>
      </c>
      <c r="O2979" s="17">
        <v>39.696531999999998</v>
      </c>
      <c r="P2979" s="51" t="str">
        <f t="shared" si="371"/>
        <v/>
      </c>
      <c r="Q2979" s="51">
        <v>10</v>
      </c>
      <c r="R2979" s="51">
        <f t="shared" si="372"/>
        <v>10</v>
      </c>
      <c r="S2979" s="51" t="str">
        <f t="shared" si="368"/>
        <v>10a</v>
      </c>
      <c r="T2979" s="51" t="str">
        <f t="shared" si="369"/>
        <v>10b</v>
      </c>
    </row>
    <row r="2980" spans="1:20" ht="20" customHeight="1" x14ac:dyDescent="0.15">
      <c r="A2980" s="51">
        <f t="shared" si="366"/>
        <v>129807</v>
      </c>
      <c r="B2980" s="52" t="str">
        <f>VLOOKUP(J2980,city!$A$4:$D$352,3,0)</f>
        <v>内蒙古</v>
      </c>
      <c r="C2980" s="52" t="str">
        <f>VLOOKUP(J2980,city!$A$4:$D$352,4,0)</f>
        <v>乌海</v>
      </c>
      <c r="D2980" s="57" t="s">
        <v>6938</v>
      </c>
      <c r="E2980" s="57" t="s">
        <v>6939</v>
      </c>
      <c r="F2980" s="53" t="str">
        <f t="shared" si="365"/>
        <v>106.644762,40.088065</v>
      </c>
      <c r="G2980" s="54" t="s">
        <v>795</v>
      </c>
      <c r="H2980" s="55" t="str">
        <f>"jingdian/"&amp;VLOOKUP(B2980,city!$C$4:$P$352,13,FALSE)&amp;"/"&amp;VLOOKUP(C2980,city!$D$4:$P$352,13,FALSE)&amp;"/jd/"&amp;K2980&amp;".jpg"</f>
        <v>jingdian/neimenggu/wuhai/jd/7.jpg</v>
      </c>
      <c r="I2980" s="55" t="str">
        <f t="shared" si="367"/>
        <v>32a,32b</v>
      </c>
      <c r="J2980" s="51">
        <f t="shared" si="370"/>
        <v>298</v>
      </c>
      <c r="K2980" s="51">
        <f>IF(VLOOKUP(J2979,city!$K$4:$L$352,2,0)&gt;K2979,K2979+1,1)</f>
        <v>7</v>
      </c>
      <c r="L2980" s="51">
        <v>1</v>
      </c>
      <c r="M2980" s="51" t="s">
        <v>667</v>
      </c>
      <c r="N2980" s="17">
        <v>106.644762</v>
      </c>
      <c r="O2980" s="17">
        <v>40.088065</v>
      </c>
      <c r="P2980" s="51" t="str">
        <f t="shared" si="371"/>
        <v/>
      </c>
      <c r="Q2980" s="51">
        <v>32</v>
      </c>
      <c r="R2980" s="51" t="e">
        <f t="shared" si="372"/>
        <v>#N/A</v>
      </c>
      <c r="S2980" s="51" t="str">
        <f t="shared" si="368"/>
        <v>32a</v>
      </c>
      <c r="T2980" s="51" t="str">
        <f t="shared" si="369"/>
        <v>32b</v>
      </c>
    </row>
    <row r="2981" spans="1:20" ht="20" customHeight="1" x14ac:dyDescent="0.15">
      <c r="A2981" s="51">
        <f t="shared" si="366"/>
        <v>129808</v>
      </c>
      <c r="B2981" s="52" t="str">
        <f>VLOOKUP(J2981,city!$A$4:$D$352,3,0)</f>
        <v>内蒙古</v>
      </c>
      <c r="C2981" s="52" t="str">
        <f>VLOOKUP(J2981,city!$A$4:$D$352,4,0)</f>
        <v>乌海</v>
      </c>
      <c r="D2981" s="57" t="s">
        <v>6940</v>
      </c>
      <c r="E2981" s="57" t="s">
        <v>6941</v>
      </c>
      <c r="F2981" s="53" t="str">
        <f t="shared" si="365"/>
        <v>106.859487,39.387469</v>
      </c>
      <c r="G2981" s="54" t="s">
        <v>795</v>
      </c>
      <c r="H2981" s="55" t="str">
        <f>"jingdian/"&amp;VLOOKUP(B2981,city!$C$4:$P$352,13,FALSE)&amp;"/"&amp;VLOOKUP(C2981,city!$D$4:$P$352,13,FALSE)&amp;"/jd/"&amp;K2981&amp;".jpg"</f>
        <v>jingdian/neimenggu/wuhai/jd/8.jpg</v>
      </c>
      <c r="I2981" s="55" t="str">
        <f t="shared" si="367"/>
        <v>2a,2b</v>
      </c>
      <c r="J2981" s="51">
        <f t="shared" si="370"/>
        <v>298</v>
      </c>
      <c r="K2981" s="51">
        <f>IF(VLOOKUP(J2980,city!$K$4:$L$352,2,0)&gt;K2980,K2980+1,1)</f>
        <v>8</v>
      </c>
      <c r="L2981" s="51">
        <v>1</v>
      </c>
      <c r="M2981" s="51" t="s">
        <v>667</v>
      </c>
      <c r="N2981" s="17">
        <v>106.859487</v>
      </c>
      <c r="O2981" s="17">
        <v>39.387469000000003</v>
      </c>
      <c r="P2981" s="51" t="str">
        <f t="shared" si="371"/>
        <v/>
      </c>
      <c r="Q2981" s="51">
        <v>2</v>
      </c>
      <c r="R2981" s="51">
        <f t="shared" si="372"/>
        <v>2</v>
      </c>
      <c r="S2981" s="51" t="str">
        <f t="shared" si="368"/>
        <v>2a</v>
      </c>
      <c r="T2981" s="51" t="str">
        <f t="shared" si="369"/>
        <v>2b</v>
      </c>
    </row>
    <row r="2982" spans="1:20" ht="20" customHeight="1" x14ac:dyDescent="0.15">
      <c r="A2982" s="51">
        <f t="shared" si="366"/>
        <v>129809</v>
      </c>
      <c r="B2982" s="52" t="str">
        <f>VLOOKUP(J2982,city!$A$4:$D$352,3,0)</f>
        <v>内蒙古</v>
      </c>
      <c r="C2982" s="52" t="str">
        <f>VLOOKUP(J2982,city!$A$4:$D$352,4,0)</f>
        <v>乌海</v>
      </c>
      <c r="D2982" s="57" t="s">
        <v>6942</v>
      </c>
      <c r="E2982" s="57" t="s">
        <v>6943</v>
      </c>
      <c r="F2982" s="53" t="str">
        <f t="shared" si="365"/>
        <v>106.887153,39.439874</v>
      </c>
      <c r="G2982" s="54" t="s">
        <v>795</v>
      </c>
      <c r="H2982" s="55" t="str">
        <f>"jingdian/"&amp;VLOOKUP(B2982,city!$C$4:$P$352,13,FALSE)&amp;"/"&amp;VLOOKUP(C2982,city!$D$4:$P$352,13,FALSE)&amp;"/jd/"&amp;K2982&amp;".jpg"</f>
        <v>jingdian/neimenggu/wuhai/jd/9.jpg</v>
      </c>
      <c r="I2982" s="55" t="str">
        <f t="shared" si="367"/>
        <v>32a,32b</v>
      </c>
      <c r="J2982" s="51">
        <f t="shared" si="370"/>
        <v>298</v>
      </c>
      <c r="K2982" s="51">
        <f>IF(VLOOKUP(J2981,city!$K$4:$L$352,2,0)&gt;K2981,K2981+1,1)</f>
        <v>9</v>
      </c>
      <c r="L2982" s="51">
        <v>1</v>
      </c>
      <c r="M2982" s="51" t="s">
        <v>667</v>
      </c>
      <c r="N2982" s="17">
        <v>106.887153</v>
      </c>
      <c r="O2982" s="17">
        <v>39.439874000000003</v>
      </c>
      <c r="P2982" s="51" t="str">
        <f t="shared" si="371"/>
        <v/>
      </c>
      <c r="Q2982" s="51">
        <v>32</v>
      </c>
      <c r="R2982" s="51" t="e">
        <f t="shared" si="372"/>
        <v>#N/A</v>
      </c>
      <c r="S2982" s="51" t="str">
        <f t="shared" si="368"/>
        <v>32a</v>
      </c>
      <c r="T2982" s="51" t="str">
        <f t="shared" si="369"/>
        <v>32b</v>
      </c>
    </row>
    <row r="2983" spans="1:20" ht="20" customHeight="1" x14ac:dyDescent="0.15">
      <c r="A2983" s="51">
        <f t="shared" si="366"/>
        <v>129810</v>
      </c>
      <c r="B2983" s="52" t="str">
        <f>VLOOKUP(J2983,city!$A$4:$D$352,3,0)</f>
        <v>内蒙古</v>
      </c>
      <c r="C2983" s="52" t="str">
        <f>VLOOKUP(J2983,city!$A$4:$D$352,4,0)</f>
        <v>乌海</v>
      </c>
      <c r="D2983" s="57" t="s">
        <v>6944</v>
      </c>
      <c r="E2983" s="57" t="s">
        <v>6945</v>
      </c>
      <c r="F2983" s="53" t="str">
        <f t="shared" si="365"/>
        <v>106.793435,39.657798</v>
      </c>
      <c r="G2983" s="54" t="s">
        <v>795</v>
      </c>
      <c r="H2983" s="55" t="str">
        <f>"jingdian/"&amp;VLOOKUP(B2983,city!$C$4:$P$352,13,FALSE)&amp;"/"&amp;VLOOKUP(C2983,city!$D$4:$P$352,13,FALSE)&amp;"/jd/"&amp;K2983&amp;".jpg"</f>
        <v>jingdian/neimenggu/wuhai/jd/10.jpg</v>
      </c>
      <c r="I2983" s="55" t="str">
        <f t="shared" si="367"/>
        <v>10a,10b</v>
      </c>
      <c r="J2983" s="51">
        <f t="shared" si="370"/>
        <v>298</v>
      </c>
      <c r="K2983" s="51">
        <f>IF(VLOOKUP(J2982,city!$K$4:$L$352,2,0)&gt;K2982,K2982+1,1)</f>
        <v>10</v>
      </c>
      <c r="L2983" s="51">
        <v>1</v>
      </c>
      <c r="M2983" s="51" t="s">
        <v>667</v>
      </c>
      <c r="N2983" s="17">
        <v>106.793435</v>
      </c>
      <c r="O2983" s="17">
        <v>39.657798</v>
      </c>
      <c r="P2983" s="51" t="str">
        <f t="shared" si="371"/>
        <v>106.8179378,39.5723651</v>
      </c>
      <c r="Q2983" s="51">
        <v>10</v>
      </c>
      <c r="R2983" s="51">
        <f t="shared" si="372"/>
        <v>10</v>
      </c>
      <c r="S2983" s="51" t="str">
        <f t="shared" si="368"/>
        <v>10a</v>
      </c>
      <c r="T2983" s="51" t="str">
        <f t="shared" si="369"/>
        <v>10b</v>
      </c>
    </row>
    <row r="2984" spans="1:20" ht="20" customHeight="1" x14ac:dyDescent="0.15">
      <c r="A2984" s="51">
        <f t="shared" si="366"/>
        <v>129901</v>
      </c>
      <c r="B2984" s="52" t="str">
        <f>VLOOKUP(J2984,city!$A$4:$D$352,3,0)</f>
        <v>内蒙古</v>
      </c>
      <c r="C2984" s="52" t="str">
        <f>VLOOKUP(J2984,city!$A$4:$D$352,4,0)</f>
        <v>赤峰</v>
      </c>
      <c r="D2984" s="57" t="s">
        <v>6946</v>
      </c>
      <c r="E2984" s="57" t="s">
        <v>6947</v>
      </c>
      <c r="F2984" s="53" t="str">
        <f t="shared" si="365"/>
        <v>117.284211,42.490727</v>
      </c>
      <c r="G2984" s="54" t="s">
        <v>795</v>
      </c>
      <c r="H2984" s="55" t="str">
        <f>"jingdian/"&amp;VLOOKUP(B2984,city!$C$4:$P$352,13,FALSE)&amp;"/"&amp;VLOOKUP(C2984,city!$D$4:$P$352,13,FALSE)&amp;"/jd/"&amp;K2984&amp;".jpg"</f>
        <v>jingdian/neimenggu/chifeng/jd/1.jpg</v>
      </c>
      <c r="I2984" s="55" t="str">
        <f t="shared" si="367"/>
        <v>32a,32b</v>
      </c>
      <c r="J2984" s="51">
        <f t="shared" si="370"/>
        <v>299</v>
      </c>
      <c r="K2984" s="51">
        <f>IF(VLOOKUP(J2983,city!$K$4:$L$352,2,0)&gt;K2983,K2983+1,1)</f>
        <v>1</v>
      </c>
      <c r="L2984" s="51">
        <v>1</v>
      </c>
      <c r="M2984" s="51" t="s">
        <v>669</v>
      </c>
      <c r="N2984" s="17">
        <v>117.284211</v>
      </c>
      <c r="O2984" s="17">
        <v>42.490727</v>
      </c>
      <c r="P2984" s="51" t="str">
        <f t="shared" si="371"/>
        <v/>
      </c>
      <c r="Q2984" s="51">
        <v>32</v>
      </c>
      <c r="R2984" s="51" t="e">
        <f t="shared" si="372"/>
        <v>#N/A</v>
      </c>
      <c r="S2984" s="51" t="str">
        <f t="shared" si="368"/>
        <v>32a</v>
      </c>
      <c r="T2984" s="51" t="str">
        <f t="shared" si="369"/>
        <v>32b</v>
      </c>
    </row>
    <row r="2985" spans="1:20" ht="20" customHeight="1" x14ac:dyDescent="0.15">
      <c r="A2985" s="51">
        <f t="shared" si="366"/>
        <v>129902</v>
      </c>
      <c r="B2985" s="52" t="str">
        <f>VLOOKUP(J2985,city!$A$4:$D$352,3,0)</f>
        <v>内蒙古</v>
      </c>
      <c r="C2985" s="52" t="str">
        <f>VLOOKUP(J2985,city!$A$4:$D$352,4,0)</f>
        <v>赤峰</v>
      </c>
      <c r="D2985" s="57" t="s">
        <v>226</v>
      </c>
      <c r="E2985" s="57" t="s">
        <v>6948</v>
      </c>
      <c r="F2985" s="53" t="str">
        <f t="shared" si="365"/>
        <v>118.717349,41.941946</v>
      </c>
      <c r="G2985" s="54" t="s">
        <v>795</v>
      </c>
      <c r="H2985" s="55" t="str">
        <f>"jingdian/"&amp;VLOOKUP(B2985,city!$C$4:$P$352,13,FALSE)&amp;"/"&amp;VLOOKUP(C2985,city!$D$4:$P$352,13,FALSE)&amp;"/jd/"&amp;K2985&amp;".jpg"</f>
        <v>jingdian/neimenggu/chifeng/jd/2.jpg</v>
      </c>
      <c r="I2985" s="55" t="str">
        <f t="shared" si="367"/>
        <v>11a,11b</v>
      </c>
      <c r="J2985" s="51">
        <f t="shared" si="370"/>
        <v>299</v>
      </c>
      <c r="K2985" s="51">
        <f>IF(VLOOKUP(J2984,city!$K$4:$L$352,2,0)&gt;K2984,K2984+1,1)</f>
        <v>2</v>
      </c>
      <c r="L2985" s="51">
        <v>1</v>
      </c>
      <c r="M2985" s="51" t="s">
        <v>669</v>
      </c>
      <c r="N2985" s="17">
        <v>118.717349</v>
      </c>
      <c r="O2985" s="17">
        <v>41.941946000000002</v>
      </c>
      <c r="P2985" s="51" t="str">
        <f t="shared" si="371"/>
        <v/>
      </c>
      <c r="Q2985" s="51">
        <v>11</v>
      </c>
      <c r="R2985" s="51">
        <f t="shared" si="372"/>
        <v>11</v>
      </c>
      <c r="S2985" s="51" t="str">
        <f t="shared" si="368"/>
        <v>11a</v>
      </c>
      <c r="T2985" s="51" t="str">
        <f t="shared" si="369"/>
        <v>11b</v>
      </c>
    </row>
    <row r="2986" spans="1:20" ht="20" customHeight="1" x14ac:dyDescent="0.15">
      <c r="A2986" s="51">
        <f t="shared" si="366"/>
        <v>129903</v>
      </c>
      <c r="B2986" s="52" t="str">
        <f>VLOOKUP(J2986,city!$A$4:$D$352,3,0)</f>
        <v>内蒙古</v>
      </c>
      <c r="C2986" s="52" t="str">
        <f>VLOOKUP(J2986,city!$A$4:$D$352,4,0)</f>
        <v>赤峰</v>
      </c>
      <c r="D2986" s="57" t="s">
        <v>6949</v>
      </c>
      <c r="E2986" s="57" t="s">
        <v>6950</v>
      </c>
      <c r="F2986" s="53" t="str">
        <f t="shared" si="365"/>
        <v>116.676973,43.365376</v>
      </c>
      <c r="G2986" s="54" t="s">
        <v>795</v>
      </c>
      <c r="H2986" s="55" t="str">
        <f>"jingdian/"&amp;VLOOKUP(B2986,city!$C$4:$P$352,13,FALSE)&amp;"/"&amp;VLOOKUP(C2986,city!$D$4:$P$352,13,FALSE)&amp;"/jd/"&amp;K2986&amp;".jpg"</f>
        <v>jingdian/neimenggu/chifeng/jd/3.jpg</v>
      </c>
      <c r="I2986" s="55" t="str">
        <f t="shared" si="367"/>
        <v>6a,6b</v>
      </c>
      <c r="J2986" s="51">
        <f t="shared" si="370"/>
        <v>299</v>
      </c>
      <c r="K2986" s="51">
        <f>IF(VLOOKUP(J2985,city!$K$4:$L$352,2,0)&gt;K2985,K2985+1,1)</f>
        <v>3</v>
      </c>
      <c r="L2986" s="51">
        <v>1</v>
      </c>
      <c r="M2986" s="51" t="s">
        <v>669</v>
      </c>
      <c r="N2986" s="17">
        <v>116.676973</v>
      </c>
      <c r="O2986" s="17">
        <v>43.365375999999998</v>
      </c>
      <c r="P2986" s="51" t="str">
        <f t="shared" si="371"/>
        <v/>
      </c>
      <c r="Q2986" s="51">
        <v>6</v>
      </c>
      <c r="R2986" s="51">
        <f t="shared" si="372"/>
        <v>6</v>
      </c>
      <c r="S2986" s="51" t="str">
        <f t="shared" si="368"/>
        <v>6a</v>
      </c>
      <c r="T2986" s="51" t="str">
        <f t="shared" si="369"/>
        <v>6b</v>
      </c>
    </row>
    <row r="2987" spans="1:20" ht="20" customHeight="1" x14ac:dyDescent="0.15">
      <c r="A2987" s="51">
        <f t="shared" si="366"/>
        <v>129904</v>
      </c>
      <c r="B2987" s="52" t="str">
        <f>VLOOKUP(J2987,city!$A$4:$D$352,3,0)</f>
        <v>内蒙古</v>
      </c>
      <c r="C2987" s="52" t="str">
        <f>VLOOKUP(J2987,city!$A$4:$D$352,4,0)</f>
        <v>赤峰</v>
      </c>
      <c r="D2987" s="57" t="s">
        <v>6951</v>
      </c>
      <c r="E2987" s="57" t="s">
        <v>6952</v>
      </c>
      <c r="F2987" s="53" t="str">
        <f t="shared" si="365"/>
        <v>117.164187,42.599065</v>
      </c>
      <c r="G2987" s="54" t="s">
        <v>795</v>
      </c>
      <c r="H2987" s="55" t="str">
        <f>"jingdian/"&amp;VLOOKUP(B2987,city!$C$4:$P$352,13,FALSE)&amp;"/"&amp;VLOOKUP(C2987,city!$D$4:$P$352,13,FALSE)&amp;"/jd/"&amp;K2987&amp;".jpg"</f>
        <v>jingdian/neimenggu/chifeng/jd/4.jpg</v>
      </c>
      <c r="I2987" s="55" t="str">
        <f t="shared" si="367"/>
        <v>32a,32b</v>
      </c>
      <c r="J2987" s="51">
        <f t="shared" si="370"/>
        <v>299</v>
      </c>
      <c r="K2987" s="51">
        <f>IF(VLOOKUP(J2986,city!$K$4:$L$352,2,0)&gt;K2986,K2986+1,1)</f>
        <v>4</v>
      </c>
      <c r="L2987" s="51">
        <v>1</v>
      </c>
      <c r="M2987" s="51" t="s">
        <v>669</v>
      </c>
      <c r="N2987" s="17">
        <v>117.164187</v>
      </c>
      <c r="O2987" s="17">
        <v>42.599065000000003</v>
      </c>
      <c r="P2987" s="51" t="str">
        <f t="shared" si="371"/>
        <v/>
      </c>
      <c r="Q2987" s="51">
        <v>32</v>
      </c>
      <c r="R2987" s="51" t="e">
        <f t="shared" si="372"/>
        <v>#N/A</v>
      </c>
      <c r="S2987" s="51" t="str">
        <f t="shared" si="368"/>
        <v>32a</v>
      </c>
      <c r="T2987" s="51" t="str">
        <f t="shared" si="369"/>
        <v>32b</v>
      </c>
    </row>
    <row r="2988" spans="1:20" ht="20" customHeight="1" x14ac:dyDescent="0.15">
      <c r="A2988" s="51">
        <f t="shared" si="366"/>
        <v>129905</v>
      </c>
      <c r="B2988" s="52" t="str">
        <f>VLOOKUP(J2988,city!$A$4:$D$352,3,0)</f>
        <v>内蒙古</v>
      </c>
      <c r="C2988" s="52" t="str">
        <f>VLOOKUP(J2988,city!$A$4:$D$352,4,0)</f>
        <v>赤峰</v>
      </c>
      <c r="D2988" s="57" t="s">
        <v>6953</v>
      </c>
      <c r="E2988" s="57" t="s">
        <v>6954</v>
      </c>
      <c r="F2988" s="53" t="str">
        <f t="shared" si="365"/>
        <v>116.994425,43.375239</v>
      </c>
      <c r="G2988" s="54" t="s">
        <v>795</v>
      </c>
      <c r="H2988" s="55" t="str">
        <f>"jingdian/"&amp;VLOOKUP(B2988,city!$C$4:$P$352,13,FALSE)&amp;"/"&amp;VLOOKUP(C2988,city!$D$4:$P$352,13,FALSE)&amp;"/jd/"&amp;K2988&amp;".jpg"</f>
        <v>jingdian/neimenggu/chifeng/jd/5.jpg</v>
      </c>
      <c r="I2988" s="55" t="str">
        <f t="shared" si="367"/>
        <v>28a,28b</v>
      </c>
      <c r="J2988" s="51">
        <f t="shared" si="370"/>
        <v>299</v>
      </c>
      <c r="K2988" s="51">
        <f>IF(VLOOKUP(J2987,city!$K$4:$L$352,2,0)&gt;K2987,K2987+1,1)</f>
        <v>5</v>
      </c>
      <c r="L2988" s="51">
        <v>1</v>
      </c>
      <c r="M2988" s="51" t="s">
        <v>669</v>
      </c>
      <c r="N2988" s="17">
        <v>116.99442500000001</v>
      </c>
      <c r="O2988" s="17">
        <v>43.375239000000001</v>
      </c>
      <c r="P2988" s="51" t="str">
        <f t="shared" si="371"/>
        <v/>
      </c>
      <c r="Q2988" s="51">
        <v>28</v>
      </c>
      <c r="R2988" s="51">
        <f t="shared" si="372"/>
        <v>28</v>
      </c>
      <c r="S2988" s="51" t="str">
        <f t="shared" si="368"/>
        <v>28a</v>
      </c>
      <c r="T2988" s="51" t="str">
        <f t="shared" si="369"/>
        <v>28b</v>
      </c>
    </row>
    <row r="2989" spans="1:20" ht="20" customHeight="1" x14ac:dyDescent="0.15">
      <c r="A2989" s="51">
        <f t="shared" si="366"/>
        <v>129906</v>
      </c>
      <c r="B2989" s="52" t="str">
        <f>VLOOKUP(J2989,city!$A$4:$D$352,3,0)</f>
        <v>内蒙古</v>
      </c>
      <c r="C2989" s="52" t="str">
        <f>VLOOKUP(J2989,city!$A$4:$D$352,4,0)</f>
        <v>赤峰</v>
      </c>
      <c r="D2989" s="57" t="s">
        <v>6955</v>
      </c>
      <c r="E2989" s="57" t="s">
        <v>6956</v>
      </c>
      <c r="F2989" s="53" t="str">
        <f t="shared" si="365"/>
        <v>117.165058,42.551154</v>
      </c>
      <c r="G2989" s="54" t="s">
        <v>795</v>
      </c>
      <c r="H2989" s="55" t="str">
        <f>"jingdian/"&amp;VLOOKUP(B2989,city!$C$4:$P$352,13,FALSE)&amp;"/"&amp;VLOOKUP(C2989,city!$D$4:$P$352,13,FALSE)&amp;"/jd/"&amp;K2989&amp;".jpg"</f>
        <v>jingdian/neimenggu/chifeng/jd/6.jpg</v>
      </c>
      <c r="I2989" s="55" t="str">
        <f t="shared" si="367"/>
        <v>32a,32b</v>
      </c>
      <c r="J2989" s="51">
        <f t="shared" si="370"/>
        <v>299</v>
      </c>
      <c r="K2989" s="51">
        <f>IF(VLOOKUP(J2988,city!$K$4:$L$352,2,0)&gt;K2988,K2988+1,1)</f>
        <v>6</v>
      </c>
      <c r="L2989" s="51">
        <v>1</v>
      </c>
      <c r="M2989" s="51" t="s">
        <v>669</v>
      </c>
      <c r="N2989" s="17">
        <v>117.165058</v>
      </c>
      <c r="O2989" s="17">
        <v>42.551153999999997</v>
      </c>
      <c r="P2989" s="51" t="str">
        <f t="shared" si="371"/>
        <v/>
      </c>
      <c r="Q2989" s="51">
        <v>32</v>
      </c>
      <c r="R2989" s="51" t="e">
        <f t="shared" si="372"/>
        <v>#N/A</v>
      </c>
      <c r="S2989" s="51" t="str">
        <f t="shared" si="368"/>
        <v>32a</v>
      </c>
      <c r="T2989" s="51" t="str">
        <f t="shared" si="369"/>
        <v>32b</v>
      </c>
    </row>
    <row r="2990" spans="1:20" ht="20" customHeight="1" x14ac:dyDescent="0.15">
      <c r="A2990" s="51">
        <f t="shared" si="366"/>
        <v>129907</v>
      </c>
      <c r="B2990" s="52" t="str">
        <f>VLOOKUP(J2990,city!$A$4:$D$352,3,0)</f>
        <v>内蒙古</v>
      </c>
      <c r="C2990" s="52" t="str">
        <f>VLOOKUP(J2990,city!$A$4:$D$352,4,0)</f>
        <v>赤峰</v>
      </c>
      <c r="D2990" s="57" t="s">
        <v>6957</v>
      </c>
      <c r="E2990" s="57" t="s">
        <v>6958</v>
      </c>
      <c r="F2990" s="53" t="str">
        <f t="shared" si="365"/>
        <v>117.527177,43.941126</v>
      </c>
      <c r="G2990" s="54" t="s">
        <v>795</v>
      </c>
      <c r="H2990" s="55" t="str">
        <f>"jingdian/"&amp;VLOOKUP(B2990,city!$C$4:$P$352,13,FALSE)&amp;"/"&amp;VLOOKUP(C2990,city!$D$4:$P$352,13,FALSE)&amp;"/jd/"&amp;K2990&amp;".jpg"</f>
        <v>jingdian/neimenggu/chifeng/jd/7.jpg</v>
      </c>
      <c r="I2990" s="55" t="str">
        <f t="shared" si="367"/>
        <v>1a,1b</v>
      </c>
      <c r="J2990" s="51">
        <f t="shared" si="370"/>
        <v>299</v>
      </c>
      <c r="K2990" s="51">
        <f>IF(VLOOKUP(J2989,city!$K$4:$L$352,2,0)&gt;K2989,K2989+1,1)</f>
        <v>7</v>
      </c>
      <c r="L2990" s="51">
        <v>1</v>
      </c>
      <c r="M2990" s="51" t="s">
        <v>669</v>
      </c>
      <c r="N2990" s="17">
        <v>117.52717699999999</v>
      </c>
      <c r="O2990" s="17">
        <v>43.941125999999997</v>
      </c>
      <c r="P2990" s="51" t="str">
        <f t="shared" si="371"/>
        <v/>
      </c>
      <c r="Q2990" s="51">
        <v>1</v>
      </c>
      <c r="R2990" s="51">
        <f t="shared" si="372"/>
        <v>1</v>
      </c>
      <c r="S2990" s="51" t="str">
        <f t="shared" si="368"/>
        <v>1a</v>
      </c>
      <c r="T2990" s="51" t="str">
        <f t="shared" si="369"/>
        <v>1b</v>
      </c>
    </row>
    <row r="2991" spans="1:20" ht="20" customHeight="1" x14ac:dyDescent="0.15">
      <c r="A2991" s="51">
        <f t="shared" si="366"/>
        <v>129908</v>
      </c>
      <c r="B2991" s="52" t="str">
        <f>VLOOKUP(J2991,city!$A$4:$D$352,3,0)</f>
        <v>内蒙古</v>
      </c>
      <c r="C2991" s="52" t="str">
        <f>VLOOKUP(J2991,city!$A$4:$D$352,4,0)</f>
        <v>赤峰</v>
      </c>
      <c r="D2991" s="57" t="s">
        <v>6959</v>
      </c>
      <c r="E2991" s="57" t="s">
        <v>6960</v>
      </c>
      <c r="F2991" s="53" t="str">
        <f t="shared" si="365"/>
        <v>117.410249,43.438427</v>
      </c>
      <c r="G2991" s="54" t="s">
        <v>795</v>
      </c>
      <c r="H2991" s="55" t="str">
        <f>"jingdian/"&amp;VLOOKUP(B2991,city!$C$4:$P$352,13,FALSE)&amp;"/"&amp;VLOOKUP(C2991,city!$D$4:$P$352,13,FALSE)&amp;"/jd/"&amp;K2991&amp;".jpg"</f>
        <v>jingdian/neimenggu/chifeng/jd/8.jpg</v>
      </c>
      <c r="I2991" s="55" t="str">
        <f t="shared" si="367"/>
        <v>32a,32b</v>
      </c>
      <c r="J2991" s="51">
        <f t="shared" si="370"/>
        <v>299</v>
      </c>
      <c r="K2991" s="51">
        <f>IF(VLOOKUP(J2990,city!$K$4:$L$352,2,0)&gt;K2990,K2990+1,1)</f>
        <v>8</v>
      </c>
      <c r="L2991" s="51">
        <v>1</v>
      </c>
      <c r="M2991" s="51" t="s">
        <v>669</v>
      </c>
      <c r="N2991" s="17">
        <v>117.41024899999999</v>
      </c>
      <c r="O2991" s="17">
        <v>43.438426999999997</v>
      </c>
      <c r="P2991" s="51" t="str">
        <f t="shared" si="371"/>
        <v/>
      </c>
      <c r="Q2991" s="51">
        <v>32</v>
      </c>
      <c r="R2991" s="51" t="e">
        <f t="shared" si="372"/>
        <v>#N/A</v>
      </c>
      <c r="S2991" s="51" t="str">
        <f t="shared" si="368"/>
        <v>32a</v>
      </c>
      <c r="T2991" s="51" t="str">
        <f t="shared" si="369"/>
        <v>32b</v>
      </c>
    </row>
    <row r="2992" spans="1:20" ht="20" customHeight="1" x14ac:dyDescent="0.15">
      <c r="A2992" s="51">
        <f t="shared" si="366"/>
        <v>129909</v>
      </c>
      <c r="B2992" s="52" t="str">
        <f>VLOOKUP(J2992,city!$A$4:$D$352,3,0)</f>
        <v>内蒙古</v>
      </c>
      <c r="C2992" s="52" t="str">
        <f>VLOOKUP(J2992,city!$A$4:$D$352,4,0)</f>
        <v>赤峰</v>
      </c>
      <c r="D2992" s="57" t="s">
        <v>6961</v>
      </c>
      <c r="E2992" s="57" t="s">
        <v>6962</v>
      </c>
      <c r="F2992" s="53" t="str">
        <f t="shared" si="365"/>
        <v>118.929481,43.089501</v>
      </c>
      <c r="G2992" s="54" t="s">
        <v>795</v>
      </c>
      <c r="H2992" s="55" t="str">
        <f>"jingdian/"&amp;VLOOKUP(B2992,city!$C$4:$P$352,13,FALSE)&amp;"/"&amp;VLOOKUP(C2992,city!$D$4:$P$352,13,FALSE)&amp;"/jd/"&amp;K2992&amp;".jpg"</f>
        <v>jingdian/neimenggu/chifeng/jd/9.jpg</v>
      </c>
      <c r="I2992" s="55" t="str">
        <f t="shared" si="367"/>
        <v>6a,6b</v>
      </c>
      <c r="J2992" s="51">
        <f t="shared" si="370"/>
        <v>299</v>
      </c>
      <c r="K2992" s="51">
        <f>IF(VLOOKUP(J2991,city!$K$4:$L$352,2,0)&gt;K2991,K2991+1,1)</f>
        <v>9</v>
      </c>
      <c r="L2992" s="51">
        <v>1</v>
      </c>
      <c r="M2992" s="51" t="s">
        <v>669</v>
      </c>
      <c r="N2992" s="17">
        <v>118.929481</v>
      </c>
      <c r="O2992" s="17">
        <v>43.089500999999998</v>
      </c>
      <c r="P2992" s="51" t="str">
        <f t="shared" si="371"/>
        <v/>
      </c>
      <c r="Q2992" s="51">
        <v>6</v>
      </c>
      <c r="R2992" s="51">
        <f t="shared" si="372"/>
        <v>6</v>
      </c>
      <c r="S2992" s="51" t="str">
        <f t="shared" si="368"/>
        <v>6a</v>
      </c>
      <c r="T2992" s="51" t="str">
        <f t="shared" si="369"/>
        <v>6b</v>
      </c>
    </row>
    <row r="2993" spans="1:20" ht="20" customHeight="1" x14ac:dyDescent="0.15">
      <c r="A2993" s="51">
        <f t="shared" si="366"/>
        <v>129910</v>
      </c>
      <c r="B2993" s="52" t="str">
        <f>VLOOKUP(J2993,city!$A$4:$D$352,3,0)</f>
        <v>内蒙古</v>
      </c>
      <c r="C2993" s="52" t="str">
        <f>VLOOKUP(J2993,city!$A$4:$D$352,4,0)</f>
        <v>赤峰</v>
      </c>
      <c r="D2993" s="57" t="s">
        <v>6963</v>
      </c>
      <c r="E2993" s="57" t="s">
        <v>6964</v>
      </c>
      <c r="F2993" s="53" t="str">
        <f t="shared" si="365"/>
        <v>117.464009,43.640286</v>
      </c>
      <c r="G2993" s="54" t="s">
        <v>795</v>
      </c>
      <c r="H2993" s="55" t="str">
        <f>"jingdian/"&amp;VLOOKUP(B2993,city!$C$4:$P$352,13,FALSE)&amp;"/"&amp;VLOOKUP(C2993,city!$D$4:$P$352,13,FALSE)&amp;"/jd/"&amp;K2993&amp;".jpg"</f>
        <v>jingdian/neimenggu/chifeng/jd/10.jpg</v>
      </c>
      <c r="I2993" s="55" t="str">
        <f t="shared" si="367"/>
        <v>32a,32b</v>
      </c>
      <c r="J2993" s="51">
        <f t="shared" si="370"/>
        <v>299</v>
      </c>
      <c r="K2993" s="51">
        <f>IF(VLOOKUP(J2992,city!$K$4:$L$352,2,0)&gt;K2992,K2992+1,1)</f>
        <v>10</v>
      </c>
      <c r="L2993" s="51">
        <v>1</v>
      </c>
      <c r="M2993" s="51" t="s">
        <v>669</v>
      </c>
      <c r="N2993" s="17">
        <v>117.464009</v>
      </c>
      <c r="O2993" s="17">
        <v>43.640286000000003</v>
      </c>
      <c r="P2993" s="51" t="str">
        <f t="shared" si="371"/>
        <v>117.5333119,43.0432847</v>
      </c>
      <c r="Q2993" s="51">
        <v>32</v>
      </c>
      <c r="R2993" s="51" t="e">
        <f t="shared" si="372"/>
        <v>#N/A</v>
      </c>
      <c r="S2993" s="51" t="str">
        <f t="shared" si="368"/>
        <v>32a</v>
      </c>
      <c r="T2993" s="51" t="str">
        <f t="shared" si="369"/>
        <v>32b</v>
      </c>
    </row>
    <row r="2994" spans="1:20" ht="20" customHeight="1" x14ac:dyDescent="0.15">
      <c r="A2994" s="51">
        <f t="shared" si="366"/>
        <v>130001</v>
      </c>
      <c r="B2994" s="52" t="str">
        <f>VLOOKUP(J2994,city!$A$4:$D$352,3,0)</f>
        <v>内蒙古</v>
      </c>
      <c r="C2994" s="52" t="str">
        <f>VLOOKUP(J2994,city!$A$4:$D$352,4,0)</f>
        <v>通辽</v>
      </c>
      <c r="D2994" s="57" t="s">
        <v>6965</v>
      </c>
      <c r="E2994" s="57" t="s">
        <v>6966</v>
      </c>
      <c r="F2994" s="53" t="str">
        <f t="shared" si="365"/>
        <v>122.21064,42.76881</v>
      </c>
      <c r="G2994" s="54" t="s">
        <v>795</v>
      </c>
      <c r="H2994" s="55" t="str">
        <f>"jingdian/"&amp;VLOOKUP(B2994,city!$C$4:$P$352,13,FALSE)&amp;"/"&amp;VLOOKUP(C2994,city!$D$4:$P$352,13,FALSE)&amp;"/jd/"&amp;K2994&amp;".jpg"</f>
        <v>jingdian/neimenggu/tongliao/jd/1.jpg</v>
      </c>
      <c r="I2994" s="55" t="str">
        <f t="shared" si="367"/>
        <v>6a,6b</v>
      </c>
      <c r="J2994" s="51">
        <f t="shared" si="370"/>
        <v>300</v>
      </c>
      <c r="K2994" s="51">
        <f>IF(VLOOKUP(J2993,city!$K$4:$L$352,2,0)&gt;K2993,K2993+1,1)</f>
        <v>1</v>
      </c>
      <c r="L2994" s="51">
        <v>1</v>
      </c>
      <c r="M2994" s="51" t="s">
        <v>671</v>
      </c>
      <c r="N2994" s="17">
        <v>122.21064</v>
      </c>
      <c r="O2994" s="17">
        <v>42.768810000000002</v>
      </c>
      <c r="P2994" s="51" t="str">
        <f t="shared" si="371"/>
        <v/>
      </c>
      <c r="Q2994" s="51">
        <v>6</v>
      </c>
      <c r="R2994" s="51">
        <f t="shared" si="372"/>
        <v>6</v>
      </c>
      <c r="S2994" s="51" t="str">
        <f t="shared" si="368"/>
        <v>6a</v>
      </c>
      <c r="T2994" s="51" t="str">
        <f t="shared" si="369"/>
        <v>6b</v>
      </c>
    </row>
    <row r="2995" spans="1:20" ht="20" customHeight="1" x14ac:dyDescent="0.15">
      <c r="A2995" s="51">
        <f t="shared" si="366"/>
        <v>130002</v>
      </c>
      <c r="B2995" s="52" t="str">
        <f>VLOOKUP(J2995,city!$A$4:$D$352,3,0)</f>
        <v>内蒙古</v>
      </c>
      <c r="C2995" s="52" t="str">
        <f>VLOOKUP(J2995,city!$A$4:$D$352,4,0)</f>
        <v>通辽</v>
      </c>
      <c r="D2995" s="57" t="s">
        <v>6967</v>
      </c>
      <c r="E2995" s="57" t="s">
        <v>6968</v>
      </c>
      <c r="F2995" s="53" t="str">
        <f t="shared" si="365"/>
        <v>122.266433,43.641225</v>
      </c>
      <c r="G2995" s="54" t="s">
        <v>795</v>
      </c>
      <c r="H2995" s="55" t="str">
        <f>"jingdian/"&amp;VLOOKUP(B2995,city!$C$4:$P$352,13,FALSE)&amp;"/"&amp;VLOOKUP(C2995,city!$D$4:$P$352,13,FALSE)&amp;"/jd/"&amp;K2995&amp;".jpg"</f>
        <v>jingdian/neimenggu/tongliao/jd/2.jpg</v>
      </c>
      <c r="I2995" s="55" t="str">
        <f t="shared" si="367"/>
        <v>12a,12b</v>
      </c>
      <c r="J2995" s="51">
        <f t="shared" si="370"/>
        <v>300</v>
      </c>
      <c r="K2995" s="51">
        <f>IF(VLOOKUP(J2994,city!$K$4:$L$352,2,0)&gt;K2994,K2994+1,1)</f>
        <v>2</v>
      </c>
      <c r="L2995" s="51">
        <v>1</v>
      </c>
      <c r="M2995" s="51" t="s">
        <v>671</v>
      </c>
      <c r="N2995" s="17">
        <v>122.26643300000001</v>
      </c>
      <c r="O2995" s="17">
        <v>43.641224999999999</v>
      </c>
      <c r="P2995" s="51" t="str">
        <f t="shared" si="371"/>
        <v/>
      </c>
      <c r="Q2995" s="51">
        <v>12</v>
      </c>
      <c r="R2995" s="51">
        <f t="shared" si="372"/>
        <v>12</v>
      </c>
      <c r="S2995" s="51" t="str">
        <f t="shared" si="368"/>
        <v>12a</v>
      </c>
      <c r="T2995" s="51" t="str">
        <f t="shared" si="369"/>
        <v>12b</v>
      </c>
    </row>
    <row r="2996" spans="1:20" ht="20" customHeight="1" x14ac:dyDescent="0.15">
      <c r="A2996" s="51">
        <f t="shared" si="366"/>
        <v>130003</v>
      </c>
      <c r="B2996" s="52" t="str">
        <f>VLOOKUP(J2996,city!$A$4:$D$352,3,0)</f>
        <v>内蒙古</v>
      </c>
      <c r="C2996" s="52" t="str">
        <f>VLOOKUP(J2996,city!$A$4:$D$352,4,0)</f>
        <v>通辽</v>
      </c>
      <c r="D2996" s="57" t="s">
        <v>6969</v>
      </c>
      <c r="E2996" s="57" t="s">
        <v>6970</v>
      </c>
      <c r="F2996" s="53" t="str">
        <f t="shared" si="365"/>
        <v>121.559048,44.208629</v>
      </c>
      <c r="G2996" s="54" t="s">
        <v>795</v>
      </c>
      <c r="H2996" s="55" t="str">
        <f>"jingdian/"&amp;VLOOKUP(B2996,city!$C$4:$P$352,13,FALSE)&amp;"/"&amp;VLOOKUP(C2996,city!$D$4:$P$352,13,FALSE)&amp;"/jd/"&amp;K2996&amp;".jpg"</f>
        <v>jingdian/neimenggu/tongliao/jd/3.jpg</v>
      </c>
      <c r="I2996" s="55" t="str">
        <f t="shared" si="367"/>
        <v>28a,28b</v>
      </c>
      <c r="J2996" s="51">
        <f t="shared" si="370"/>
        <v>300</v>
      </c>
      <c r="K2996" s="51">
        <f>IF(VLOOKUP(J2995,city!$K$4:$L$352,2,0)&gt;K2995,K2995+1,1)</f>
        <v>3</v>
      </c>
      <c r="L2996" s="51">
        <v>1</v>
      </c>
      <c r="M2996" s="51" t="s">
        <v>671</v>
      </c>
      <c r="N2996" s="17">
        <v>121.559048</v>
      </c>
      <c r="O2996" s="17">
        <v>44.208629000000002</v>
      </c>
      <c r="P2996" s="51" t="str">
        <f t="shared" si="371"/>
        <v/>
      </c>
      <c r="Q2996" s="51">
        <v>28</v>
      </c>
      <c r="R2996" s="51">
        <f t="shared" si="372"/>
        <v>28</v>
      </c>
      <c r="S2996" s="51" t="str">
        <f t="shared" si="368"/>
        <v>28a</v>
      </c>
      <c r="T2996" s="51" t="str">
        <f t="shared" si="369"/>
        <v>28b</v>
      </c>
    </row>
    <row r="2997" spans="1:20" ht="20" customHeight="1" x14ac:dyDescent="0.15">
      <c r="A2997" s="51">
        <f t="shared" si="366"/>
        <v>130004</v>
      </c>
      <c r="B2997" s="52" t="str">
        <f>VLOOKUP(J2997,city!$A$4:$D$352,3,0)</f>
        <v>内蒙古</v>
      </c>
      <c r="C2997" s="52" t="str">
        <f>VLOOKUP(J2997,city!$A$4:$D$352,4,0)</f>
        <v>通辽</v>
      </c>
      <c r="D2997" s="57" t="s">
        <v>6971</v>
      </c>
      <c r="E2997" s="57" t="s">
        <v>6972</v>
      </c>
      <c r="F2997" s="53" t="str">
        <f t="shared" si="365"/>
        <v>121.92258,43.589756</v>
      </c>
      <c r="G2997" s="54" t="s">
        <v>795</v>
      </c>
      <c r="H2997" s="55" t="str">
        <f>"jingdian/"&amp;VLOOKUP(B2997,city!$C$4:$P$352,13,FALSE)&amp;"/"&amp;VLOOKUP(C2997,city!$D$4:$P$352,13,FALSE)&amp;"/jd/"&amp;K2997&amp;".jpg"</f>
        <v>jingdian/neimenggu/tongliao/jd/4.jpg</v>
      </c>
      <c r="I2997" s="55" t="str">
        <f t="shared" si="367"/>
        <v>12a,12b</v>
      </c>
      <c r="J2997" s="51">
        <f t="shared" si="370"/>
        <v>300</v>
      </c>
      <c r="K2997" s="51">
        <f>IF(VLOOKUP(J2996,city!$K$4:$L$352,2,0)&gt;K2996,K2996+1,1)</f>
        <v>4</v>
      </c>
      <c r="L2997" s="51">
        <v>1</v>
      </c>
      <c r="M2997" s="51" t="s">
        <v>671</v>
      </c>
      <c r="N2997" s="17">
        <v>121.92258</v>
      </c>
      <c r="O2997" s="17">
        <v>43.589756000000001</v>
      </c>
      <c r="P2997" s="51" t="str">
        <f t="shared" si="371"/>
        <v/>
      </c>
      <c r="Q2997" s="51">
        <v>12</v>
      </c>
      <c r="R2997" s="51">
        <f t="shared" si="372"/>
        <v>12</v>
      </c>
      <c r="S2997" s="51" t="str">
        <f t="shared" si="368"/>
        <v>12a</v>
      </c>
      <c r="T2997" s="51" t="str">
        <f t="shared" si="369"/>
        <v>12b</v>
      </c>
    </row>
    <row r="2998" spans="1:20" ht="20" customHeight="1" x14ac:dyDescent="0.15">
      <c r="A2998" s="51">
        <f t="shared" si="366"/>
        <v>130005</v>
      </c>
      <c r="B2998" s="52" t="str">
        <f>VLOOKUP(J2998,city!$A$4:$D$352,3,0)</f>
        <v>内蒙古</v>
      </c>
      <c r="C2998" s="52" t="str">
        <f>VLOOKUP(J2998,city!$A$4:$D$352,4,0)</f>
        <v>通辽</v>
      </c>
      <c r="D2998" s="57" t="s">
        <v>6973</v>
      </c>
      <c r="E2998" s="57" t="s">
        <v>6974</v>
      </c>
      <c r="F2998" s="53" t="str">
        <f t="shared" si="365"/>
        <v>122.005152,42.869073</v>
      </c>
      <c r="G2998" s="54" t="s">
        <v>795</v>
      </c>
      <c r="H2998" s="55" t="str">
        <f>"jingdian/"&amp;VLOOKUP(B2998,city!$C$4:$P$352,13,FALSE)&amp;"/"&amp;VLOOKUP(C2998,city!$D$4:$P$352,13,FALSE)&amp;"/jd/"&amp;K2998&amp;".jpg"</f>
        <v>jingdian/neimenggu/tongliao/jd/5.jpg</v>
      </c>
      <c r="I2998" s="55" t="str">
        <f t="shared" si="367"/>
        <v>14a,14b</v>
      </c>
      <c r="J2998" s="51">
        <f t="shared" si="370"/>
        <v>300</v>
      </c>
      <c r="K2998" s="51">
        <f>IF(VLOOKUP(J2997,city!$K$4:$L$352,2,0)&gt;K2997,K2997+1,1)</f>
        <v>5</v>
      </c>
      <c r="L2998" s="51">
        <v>1</v>
      </c>
      <c r="M2998" s="51" t="s">
        <v>671</v>
      </c>
      <c r="N2998" s="17">
        <v>122.005152</v>
      </c>
      <c r="O2998" s="17">
        <v>42.869073</v>
      </c>
      <c r="P2998" s="51" t="str">
        <f t="shared" si="371"/>
        <v/>
      </c>
      <c r="Q2998" s="51">
        <v>14</v>
      </c>
      <c r="R2998" s="51">
        <f t="shared" si="372"/>
        <v>14</v>
      </c>
      <c r="S2998" s="51" t="str">
        <f t="shared" si="368"/>
        <v>14a</v>
      </c>
      <c r="T2998" s="51" t="str">
        <f t="shared" si="369"/>
        <v>14b</v>
      </c>
    </row>
    <row r="2999" spans="1:20" ht="20" customHeight="1" x14ac:dyDescent="0.15">
      <c r="A2999" s="51">
        <f t="shared" si="366"/>
        <v>130006</v>
      </c>
      <c r="B2999" s="52" t="str">
        <f>VLOOKUP(J2999,city!$A$4:$D$352,3,0)</f>
        <v>内蒙古</v>
      </c>
      <c r="C2999" s="52" t="str">
        <f>VLOOKUP(J2999,city!$A$4:$D$352,4,0)</f>
        <v>通辽</v>
      </c>
      <c r="D2999" s="57" t="s">
        <v>6975</v>
      </c>
      <c r="E2999" s="57" t="s">
        <v>6976</v>
      </c>
      <c r="F2999" s="53" t="str">
        <f t="shared" si="365"/>
        <v>122.266628,43.638079</v>
      </c>
      <c r="G2999" s="54" t="s">
        <v>795</v>
      </c>
      <c r="H2999" s="55" t="str">
        <f>"jingdian/"&amp;VLOOKUP(B2999,city!$C$4:$P$352,13,FALSE)&amp;"/"&amp;VLOOKUP(C2999,city!$D$4:$P$352,13,FALSE)&amp;"/jd/"&amp;K2999&amp;".jpg"</f>
        <v>jingdian/neimenggu/tongliao/jd/6.jpg</v>
      </c>
      <c r="I2999" s="55" t="str">
        <f t="shared" si="367"/>
        <v>1a,1b</v>
      </c>
      <c r="J2999" s="51">
        <f t="shared" si="370"/>
        <v>300</v>
      </c>
      <c r="K2999" s="51">
        <f>IF(VLOOKUP(J2998,city!$K$4:$L$352,2,0)&gt;K2998,K2998+1,1)</f>
        <v>6</v>
      </c>
      <c r="L2999" s="51">
        <v>1</v>
      </c>
      <c r="M2999" s="51" t="s">
        <v>671</v>
      </c>
      <c r="N2999" s="17">
        <v>122.266628</v>
      </c>
      <c r="O2999" s="17">
        <v>43.638078999999998</v>
      </c>
      <c r="P2999" s="51" t="str">
        <f t="shared" si="371"/>
        <v/>
      </c>
      <c r="Q2999" s="51">
        <v>1</v>
      </c>
      <c r="R2999" s="51">
        <f t="shared" si="372"/>
        <v>1</v>
      </c>
      <c r="S2999" s="51" t="str">
        <f t="shared" si="368"/>
        <v>1a</v>
      </c>
      <c r="T2999" s="51" t="str">
        <f t="shared" si="369"/>
        <v>1b</v>
      </c>
    </row>
    <row r="3000" spans="1:20" ht="20" customHeight="1" x14ac:dyDescent="0.15">
      <c r="A3000" s="51">
        <f t="shared" si="366"/>
        <v>130007</v>
      </c>
      <c r="B3000" s="52" t="str">
        <f>VLOOKUP(J3000,city!$A$4:$D$352,3,0)</f>
        <v>内蒙古</v>
      </c>
      <c r="C3000" s="52" t="str">
        <f>VLOOKUP(J3000,city!$A$4:$D$352,4,0)</f>
        <v>通辽</v>
      </c>
      <c r="D3000" s="57" t="s">
        <v>6977</v>
      </c>
      <c r="E3000" s="57" t="s">
        <v>6978</v>
      </c>
      <c r="F3000" s="53" t="str">
        <f t="shared" si="365"/>
        <v>120.656767,42.853848</v>
      </c>
      <c r="G3000" s="54" t="s">
        <v>795</v>
      </c>
      <c r="H3000" s="55" t="str">
        <f>"jingdian/"&amp;VLOOKUP(B3000,city!$C$4:$P$352,13,FALSE)&amp;"/"&amp;VLOOKUP(C3000,city!$D$4:$P$352,13,FALSE)&amp;"/jd/"&amp;K3000&amp;".jpg"</f>
        <v>jingdian/neimenggu/tongliao/jd/7.jpg</v>
      </c>
      <c r="I3000" s="55" t="str">
        <f t="shared" si="367"/>
        <v>15a,15b</v>
      </c>
      <c r="J3000" s="51">
        <f t="shared" si="370"/>
        <v>300</v>
      </c>
      <c r="K3000" s="51">
        <f>IF(VLOOKUP(J2999,city!$K$4:$L$352,2,0)&gt;K2999,K2999+1,1)</f>
        <v>7</v>
      </c>
      <c r="L3000" s="51">
        <v>1</v>
      </c>
      <c r="M3000" s="51" t="s">
        <v>671</v>
      </c>
      <c r="N3000" s="17">
        <v>120.656767</v>
      </c>
      <c r="O3000" s="17">
        <v>42.853847999999999</v>
      </c>
      <c r="P3000" s="51" t="str">
        <f t="shared" si="371"/>
        <v/>
      </c>
      <c r="Q3000" s="51">
        <v>15</v>
      </c>
      <c r="R3000" s="51">
        <f t="shared" si="372"/>
        <v>15</v>
      </c>
      <c r="S3000" s="51" t="str">
        <f t="shared" si="368"/>
        <v>15a</v>
      </c>
      <c r="T3000" s="51" t="str">
        <f t="shared" si="369"/>
        <v>15b</v>
      </c>
    </row>
    <row r="3001" spans="1:20" ht="20" customHeight="1" x14ac:dyDescent="0.15">
      <c r="A3001" s="51">
        <f t="shared" si="366"/>
        <v>130008</v>
      </c>
      <c r="B3001" s="52" t="str">
        <f>VLOOKUP(J3001,city!$A$4:$D$352,3,0)</f>
        <v>内蒙古</v>
      </c>
      <c r="C3001" s="52" t="str">
        <f>VLOOKUP(J3001,city!$A$4:$D$352,4,0)</f>
        <v>通辽</v>
      </c>
      <c r="D3001" s="57" t="s">
        <v>6979</v>
      </c>
      <c r="E3001" s="57" t="s">
        <v>6980</v>
      </c>
      <c r="F3001" s="53" t="str">
        <f t="shared" si="365"/>
        <v>119.444832,45.403193</v>
      </c>
      <c r="G3001" s="54" t="s">
        <v>795</v>
      </c>
      <c r="H3001" s="55" t="str">
        <f>"jingdian/"&amp;VLOOKUP(B3001,city!$C$4:$P$352,13,FALSE)&amp;"/"&amp;VLOOKUP(C3001,city!$D$4:$P$352,13,FALSE)&amp;"/jd/"&amp;K3001&amp;".jpg"</f>
        <v>jingdian/neimenggu/tongliao/jd/8.jpg</v>
      </c>
      <c r="I3001" s="55" t="str">
        <f t="shared" si="367"/>
        <v>6a,6b</v>
      </c>
      <c r="J3001" s="51">
        <f t="shared" si="370"/>
        <v>300</v>
      </c>
      <c r="K3001" s="51">
        <f>IF(VLOOKUP(J3000,city!$K$4:$L$352,2,0)&gt;K3000,K3000+1,1)</f>
        <v>8</v>
      </c>
      <c r="L3001" s="51">
        <v>1</v>
      </c>
      <c r="M3001" s="51" t="s">
        <v>671</v>
      </c>
      <c r="N3001" s="17">
        <v>119.44483200000001</v>
      </c>
      <c r="O3001" s="17">
        <v>45.403193000000002</v>
      </c>
      <c r="P3001" s="51" t="str">
        <f t="shared" si="371"/>
        <v/>
      </c>
      <c r="Q3001" s="51">
        <v>6</v>
      </c>
      <c r="R3001" s="51">
        <f t="shared" si="372"/>
        <v>6</v>
      </c>
      <c r="S3001" s="51" t="str">
        <f t="shared" si="368"/>
        <v>6a</v>
      </c>
      <c r="T3001" s="51" t="str">
        <f t="shared" si="369"/>
        <v>6b</v>
      </c>
    </row>
    <row r="3002" spans="1:20" ht="20" customHeight="1" x14ac:dyDescent="0.15">
      <c r="A3002" s="51">
        <f t="shared" si="366"/>
        <v>130009</v>
      </c>
      <c r="B3002" s="52" t="str">
        <f>VLOOKUP(J3002,city!$A$4:$D$352,3,0)</f>
        <v>内蒙古</v>
      </c>
      <c r="C3002" s="52" t="str">
        <f>VLOOKUP(J3002,city!$A$4:$D$352,4,0)</f>
        <v>通辽</v>
      </c>
      <c r="D3002" s="57" t="s">
        <v>6981</v>
      </c>
      <c r="E3002" s="57" t="s">
        <v>6982</v>
      </c>
      <c r="F3002" s="53" t="str">
        <f t="shared" si="365"/>
        <v>122.541511,43.300151</v>
      </c>
      <c r="G3002" s="54" t="s">
        <v>795</v>
      </c>
      <c r="H3002" s="55" t="str">
        <f>"jingdian/"&amp;VLOOKUP(B3002,city!$C$4:$P$352,13,FALSE)&amp;"/"&amp;VLOOKUP(C3002,city!$D$4:$P$352,13,FALSE)&amp;"/jd/"&amp;K3002&amp;".jpg"</f>
        <v>jingdian/neimenggu/tongliao/jd/9.jpg</v>
      </c>
      <c r="I3002" s="55" t="str">
        <f t="shared" si="367"/>
        <v>28a,28b</v>
      </c>
      <c r="J3002" s="51">
        <f t="shared" si="370"/>
        <v>300</v>
      </c>
      <c r="K3002" s="51">
        <f>IF(VLOOKUP(J3001,city!$K$4:$L$352,2,0)&gt;K3001,K3001+1,1)</f>
        <v>9</v>
      </c>
      <c r="L3002" s="51">
        <v>1</v>
      </c>
      <c r="M3002" s="51" t="s">
        <v>671</v>
      </c>
      <c r="N3002" s="17">
        <v>122.541511</v>
      </c>
      <c r="O3002" s="17">
        <v>43.300151</v>
      </c>
      <c r="P3002" s="51" t="str">
        <f t="shared" si="371"/>
        <v/>
      </c>
      <c r="Q3002" s="51">
        <v>28</v>
      </c>
      <c r="R3002" s="51">
        <f t="shared" si="372"/>
        <v>28</v>
      </c>
      <c r="S3002" s="51" t="str">
        <f t="shared" si="368"/>
        <v>28a</v>
      </c>
      <c r="T3002" s="51" t="str">
        <f t="shared" si="369"/>
        <v>28b</v>
      </c>
    </row>
    <row r="3003" spans="1:20" ht="20" customHeight="1" x14ac:dyDescent="0.15">
      <c r="A3003" s="51">
        <f t="shared" si="366"/>
        <v>130010</v>
      </c>
      <c r="B3003" s="52" t="str">
        <f>VLOOKUP(J3003,city!$A$4:$D$352,3,0)</f>
        <v>内蒙古</v>
      </c>
      <c r="C3003" s="52" t="str">
        <f>VLOOKUP(J3003,city!$A$4:$D$352,4,0)</f>
        <v>通辽</v>
      </c>
      <c r="D3003" s="57" t="s">
        <v>6983</v>
      </c>
      <c r="E3003" s="57" t="s">
        <v>6984</v>
      </c>
      <c r="F3003" s="53" t="str">
        <f t="shared" si="365"/>
        <v>120.596052,44.822446</v>
      </c>
      <c r="G3003" s="54" t="s">
        <v>795</v>
      </c>
      <c r="H3003" s="55" t="str">
        <f>"jingdian/"&amp;VLOOKUP(B3003,city!$C$4:$P$352,13,FALSE)&amp;"/"&amp;VLOOKUP(C3003,city!$D$4:$P$352,13,FALSE)&amp;"/jd/"&amp;K3003&amp;".jpg"</f>
        <v>jingdian/neimenggu/tongliao/jd/10.jpg</v>
      </c>
      <c r="I3003" s="55" t="str">
        <f t="shared" si="367"/>
        <v>28a,28b</v>
      </c>
      <c r="J3003" s="51">
        <f t="shared" si="370"/>
        <v>300</v>
      </c>
      <c r="K3003" s="51">
        <f>IF(VLOOKUP(J3002,city!$K$4:$L$352,2,0)&gt;K3002,K3002+1,1)</f>
        <v>10</v>
      </c>
      <c r="L3003" s="51">
        <v>1</v>
      </c>
      <c r="M3003" s="51" t="s">
        <v>671</v>
      </c>
      <c r="N3003" s="17">
        <v>120.596052</v>
      </c>
      <c r="O3003" s="17">
        <v>44.822445999999999</v>
      </c>
      <c r="P3003" s="51" t="str">
        <f t="shared" si="371"/>
        <v>121.5469643,43.709521</v>
      </c>
      <c r="Q3003" s="51">
        <v>28</v>
      </c>
      <c r="R3003" s="51">
        <f t="shared" si="372"/>
        <v>28</v>
      </c>
      <c r="S3003" s="51" t="str">
        <f t="shared" si="368"/>
        <v>28a</v>
      </c>
      <c r="T3003" s="51" t="str">
        <f t="shared" si="369"/>
        <v>28b</v>
      </c>
    </row>
    <row r="3004" spans="1:20" ht="20" customHeight="1" x14ac:dyDescent="0.15">
      <c r="A3004" s="51">
        <f t="shared" si="366"/>
        <v>130101</v>
      </c>
      <c r="B3004" s="52" t="str">
        <f>VLOOKUP(J3004,city!$A$4:$D$352,3,0)</f>
        <v>内蒙古</v>
      </c>
      <c r="C3004" s="52" t="str">
        <f>VLOOKUP(J3004,city!$A$4:$D$352,4,0)</f>
        <v>鄂尔多斯</v>
      </c>
      <c r="D3004" s="57" t="s">
        <v>6985</v>
      </c>
      <c r="E3004" s="57" t="s">
        <v>6986</v>
      </c>
      <c r="F3004" s="53" t="str">
        <f t="shared" ref="F3004:F3067" si="373">N3004&amp;","&amp;O3004</f>
        <v>109.958316,40.249729</v>
      </c>
      <c r="G3004" s="54" t="s">
        <v>795</v>
      </c>
      <c r="H3004" s="55" t="str">
        <f>"jingdian/"&amp;VLOOKUP(B3004,city!$C$4:$P$352,13,FALSE)&amp;"/"&amp;VLOOKUP(C3004,city!$D$4:$P$352,13,FALSE)&amp;"/jd/"&amp;K3004&amp;".jpg"</f>
        <v>jingdian/neimenggu/eerduosi/jd/1.jpg</v>
      </c>
      <c r="I3004" s="55" t="str">
        <f t="shared" si="367"/>
        <v>6a,6b</v>
      </c>
      <c r="J3004" s="51">
        <f t="shared" si="370"/>
        <v>301</v>
      </c>
      <c r="K3004" s="51">
        <f>IF(VLOOKUP(J3003,city!$K$4:$L$352,2,0)&gt;K3003,K3003+1,1)</f>
        <v>1</v>
      </c>
      <c r="L3004" s="51">
        <v>1</v>
      </c>
      <c r="M3004" s="51" t="s">
        <v>673</v>
      </c>
      <c r="N3004" s="17">
        <v>109.958316</v>
      </c>
      <c r="O3004" s="17">
        <v>40.249729000000002</v>
      </c>
      <c r="P3004" s="51" t="str">
        <f t="shared" si="371"/>
        <v/>
      </c>
      <c r="Q3004" s="51">
        <v>6</v>
      </c>
      <c r="R3004" s="51">
        <f t="shared" si="372"/>
        <v>6</v>
      </c>
      <c r="S3004" s="51" t="str">
        <f t="shared" si="368"/>
        <v>6a</v>
      </c>
      <c r="T3004" s="51" t="str">
        <f t="shared" si="369"/>
        <v>6b</v>
      </c>
    </row>
    <row r="3005" spans="1:20" ht="20" customHeight="1" x14ac:dyDescent="0.15">
      <c r="A3005" s="51">
        <f t="shared" si="366"/>
        <v>130102</v>
      </c>
      <c r="B3005" s="52" t="str">
        <f>VLOOKUP(J3005,city!$A$4:$D$352,3,0)</f>
        <v>内蒙古</v>
      </c>
      <c r="C3005" s="52" t="str">
        <f>VLOOKUP(J3005,city!$A$4:$D$352,4,0)</f>
        <v>鄂尔多斯</v>
      </c>
      <c r="D3005" s="57" t="s">
        <v>6987</v>
      </c>
      <c r="E3005" s="57" t="s">
        <v>6988</v>
      </c>
      <c r="F3005" s="53" t="str">
        <f t="shared" si="373"/>
        <v>109.304886,40.462894</v>
      </c>
      <c r="G3005" s="54" t="s">
        <v>795</v>
      </c>
      <c r="H3005" s="55" t="str">
        <f>"jingdian/"&amp;VLOOKUP(B3005,city!$C$4:$P$352,13,FALSE)&amp;"/"&amp;VLOOKUP(C3005,city!$D$4:$P$352,13,FALSE)&amp;"/jd/"&amp;K3005&amp;".jpg"</f>
        <v>jingdian/neimenggu/eerduosi/jd/2.jpg</v>
      </c>
      <c r="I3005" s="55" t="str">
        <f t="shared" si="367"/>
        <v>32a,32b</v>
      </c>
      <c r="J3005" s="51">
        <f t="shared" si="370"/>
        <v>301</v>
      </c>
      <c r="K3005" s="51">
        <f>IF(VLOOKUP(J3004,city!$K$4:$L$352,2,0)&gt;K3004,K3004+1,1)</f>
        <v>2</v>
      </c>
      <c r="L3005" s="51">
        <v>1</v>
      </c>
      <c r="M3005" s="51" t="s">
        <v>673</v>
      </c>
      <c r="N3005" s="17">
        <v>109.304886</v>
      </c>
      <c r="O3005" s="17">
        <v>40.462893999999999</v>
      </c>
      <c r="P3005" s="51" t="str">
        <f t="shared" si="371"/>
        <v/>
      </c>
      <c r="Q3005" s="51">
        <v>32</v>
      </c>
      <c r="R3005" s="51" t="e">
        <f t="shared" si="372"/>
        <v>#N/A</v>
      </c>
      <c r="S3005" s="51" t="str">
        <f t="shared" si="368"/>
        <v>32a</v>
      </c>
      <c r="T3005" s="51" t="str">
        <f t="shared" si="369"/>
        <v>32b</v>
      </c>
    </row>
    <row r="3006" spans="1:20" ht="20" customHeight="1" x14ac:dyDescent="0.15">
      <c r="A3006" s="51">
        <f t="shared" si="366"/>
        <v>130103</v>
      </c>
      <c r="B3006" s="52" t="str">
        <f>VLOOKUP(J3006,city!$A$4:$D$352,3,0)</f>
        <v>内蒙古</v>
      </c>
      <c r="C3006" s="52" t="str">
        <f>VLOOKUP(J3006,city!$A$4:$D$352,4,0)</f>
        <v>鄂尔多斯</v>
      </c>
      <c r="D3006" s="57" t="s">
        <v>6989</v>
      </c>
      <c r="E3006" s="57" t="s">
        <v>6990</v>
      </c>
      <c r="F3006" s="53" t="str">
        <f t="shared" si="373"/>
        <v>109.834367,39.370179</v>
      </c>
      <c r="G3006" s="54" t="s">
        <v>795</v>
      </c>
      <c r="H3006" s="55" t="str">
        <f>"jingdian/"&amp;VLOOKUP(B3006,city!$C$4:$P$352,13,FALSE)&amp;"/"&amp;VLOOKUP(C3006,city!$D$4:$P$352,13,FALSE)&amp;"/jd/"&amp;K3006&amp;".jpg"</f>
        <v>jingdian/neimenggu/eerduosi/jd/3.jpg</v>
      </c>
      <c r="I3006" s="55" t="str">
        <f t="shared" si="367"/>
        <v>29a,29b</v>
      </c>
      <c r="J3006" s="51">
        <f t="shared" si="370"/>
        <v>301</v>
      </c>
      <c r="K3006" s="51">
        <f>IF(VLOOKUP(J3005,city!$K$4:$L$352,2,0)&gt;K3005,K3005+1,1)</f>
        <v>3</v>
      </c>
      <c r="L3006" s="51">
        <v>1</v>
      </c>
      <c r="M3006" s="51" t="s">
        <v>673</v>
      </c>
      <c r="N3006" s="17">
        <v>109.834367</v>
      </c>
      <c r="O3006" s="17">
        <v>39.370179</v>
      </c>
      <c r="P3006" s="51" t="str">
        <f t="shared" si="371"/>
        <v/>
      </c>
      <c r="Q3006" s="51">
        <v>29</v>
      </c>
      <c r="R3006" s="51">
        <f t="shared" si="372"/>
        <v>29</v>
      </c>
      <c r="S3006" s="51" t="str">
        <f t="shared" si="368"/>
        <v>29a</v>
      </c>
      <c r="T3006" s="51" t="str">
        <f t="shared" si="369"/>
        <v>29b</v>
      </c>
    </row>
    <row r="3007" spans="1:20" ht="20" customHeight="1" x14ac:dyDescent="0.15">
      <c r="A3007" s="51">
        <f t="shared" si="366"/>
        <v>130104</v>
      </c>
      <c r="B3007" s="52" t="str">
        <f>VLOOKUP(J3007,city!$A$4:$D$352,3,0)</f>
        <v>内蒙古</v>
      </c>
      <c r="C3007" s="52" t="str">
        <f>VLOOKUP(J3007,city!$A$4:$D$352,4,0)</f>
        <v>鄂尔多斯</v>
      </c>
      <c r="D3007" s="57" t="s">
        <v>6991</v>
      </c>
      <c r="E3007" s="57" t="s">
        <v>6992</v>
      </c>
      <c r="F3007" s="53" t="str">
        <f t="shared" si="373"/>
        <v>108.799868,37.985429</v>
      </c>
      <c r="G3007" s="54" t="s">
        <v>795</v>
      </c>
      <c r="H3007" s="55" t="str">
        <f>"jingdian/"&amp;VLOOKUP(B3007,city!$C$4:$P$352,13,FALSE)&amp;"/"&amp;VLOOKUP(C3007,city!$D$4:$P$352,13,FALSE)&amp;"/jd/"&amp;K3007&amp;".jpg"</f>
        <v>jingdian/neimenggu/eerduosi/jd/4.jpg</v>
      </c>
      <c r="I3007" s="55" t="str">
        <f t="shared" si="367"/>
        <v>6a,6b</v>
      </c>
      <c r="J3007" s="51">
        <f t="shared" si="370"/>
        <v>301</v>
      </c>
      <c r="K3007" s="51">
        <f>IF(VLOOKUP(J3006,city!$K$4:$L$352,2,0)&gt;K3006,K3006+1,1)</f>
        <v>4</v>
      </c>
      <c r="L3007" s="51">
        <v>1</v>
      </c>
      <c r="M3007" s="51" t="s">
        <v>673</v>
      </c>
      <c r="N3007" s="17">
        <v>108.799868</v>
      </c>
      <c r="O3007" s="17">
        <v>37.985429000000003</v>
      </c>
      <c r="P3007" s="51" t="str">
        <f t="shared" si="371"/>
        <v/>
      </c>
      <c r="Q3007" s="51">
        <v>6</v>
      </c>
      <c r="R3007" s="51">
        <f t="shared" si="372"/>
        <v>6</v>
      </c>
      <c r="S3007" s="51" t="str">
        <f t="shared" si="368"/>
        <v>6a</v>
      </c>
      <c r="T3007" s="51" t="str">
        <f t="shared" si="369"/>
        <v>6b</v>
      </c>
    </row>
    <row r="3008" spans="1:20" ht="20" customHeight="1" x14ac:dyDescent="0.15">
      <c r="A3008" s="51">
        <f t="shared" si="366"/>
        <v>130105</v>
      </c>
      <c r="B3008" s="52" t="str">
        <f>VLOOKUP(J3008,city!$A$4:$D$352,3,0)</f>
        <v>内蒙古</v>
      </c>
      <c r="C3008" s="52" t="str">
        <f>VLOOKUP(J3008,city!$A$4:$D$352,4,0)</f>
        <v>鄂尔多斯</v>
      </c>
      <c r="D3008" s="57" t="s">
        <v>6993</v>
      </c>
      <c r="E3008" s="57" t="s">
        <v>6994</v>
      </c>
      <c r="F3008" s="53" t="str">
        <f t="shared" si="373"/>
        <v>108.634838,39.817596</v>
      </c>
      <c r="G3008" s="54" t="s">
        <v>795</v>
      </c>
      <c r="H3008" s="55" t="str">
        <f>"jingdian/"&amp;VLOOKUP(B3008,city!$C$4:$P$352,13,FALSE)&amp;"/"&amp;VLOOKUP(C3008,city!$D$4:$P$352,13,FALSE)&amp;"/jd/"&amp;K3008&amp;".jpg"</f>
        <v>jingdian/neimenggu/eerduosi/jd/5.jpg</v>
      </c>
      <c r="I3008" s="55" t="str">
        <f t="shared" si="367"/>
        <v>28a,28b</v>
      </c>
      <c r="J3008" s="51">
        <f t="shared" si="370"/>
        <v>301</v>
      </c>
      <c r="K3008" s="51">
        <f>IF(VLOOKUP(J3007,city!$K$4:$L$352,2,0)&gt;K3007,K3007+1,1)</f>
        <v>5</v>
      </c>
      <c r="L3008" s="51">
        <v>1</v>
      </c>
      <c r="M3008" s="51" t="s">
        <v>673</v>
      </c>
      <c r="N3008" s="17">
        <v>108.634838</v>
      </c>
      <c r="O3008" s="17">
        <v>39.817596000000002</v>
      </c>
      <c r="P3008" s="51" t="str">
        <f t="shared" si="371"/>
        <v/>
      </c>
      <c r="Q3008" s="51">
        <v>28</v>
      </c>
      <c r="R3008" s="51">
        <f t="shared" si="372"/>
        <v>28</v>
      </c>
      <c r="S3008" s="51" t="str">
        <f t="shared" si="368"/>
        <v>28a</v>
      </c>
      <c r="T3008" s="51" t="str">
        <f t="shared" si="369"/>
        <v>28b</v>
      </c>
    </row>
    <row r="3009" spans="1:20" ht="20" customHeight="1" x14ac:dyDescent="0.15">
      <c r="A3009" s="51">
        <f t="shared" si="366"/>
        <v>130106</v>
      </c>
      <c r="B3009" s="52" t="str">
        <f>VLOOKUP(J3009,city!$A$4:$D$352,3,0)</f>
        <v>内蒙古</v>
      </c>
      <c r="C3009" s="52" t="str">
        <f>VLOOKUP(J3009,city!$A$4:$D$352,4,0)</f>
        <v>鄂尔多斯</v>
      </c>
      <c r="D3009" s="57" t="s">
        <v>6995</v>
      </c>
      <c r="E3009" s="57" t="s">
        <v>6996</v>
      </c>
      <c r="F3009" s="53" t="str">
        <f t="shared" si="373"/>
        <v>109.791447,39.607385</v>
      </c>
      <c r="G3009" s="54" t="s">
        <v>795</v>
      </c>
      <c r="H3009" s="55" t="str">
        <f>"jingdian/"&amp;VLOOKUP(B3009,city!$C$4:$P$352,13,FALSE)&amp;"/"&amp;VLOOKUP(C3009,city!$D$4:$P$352,13,FALSE)&amp;"/jd/"&amp;K3009&amp;".jpg"</f>
        <v>jingdian/neimenggu/eerduosi/jd/6.jpg</v>
      </c>
      <c r="I3009" s="55" t="str">
        <f t="shared" si="367"/>
        <v>10a,10b</v>
      </c>
      <c r="J3009" s="51">
        <f t="shared" si="370"/>
        <v>301</v>
      </c>
      <c r="K3009" s="51">
        <f>IF(VLOOKUP(J3008,city!$K$4:$L$352,2,0)&gt;K3008,K3008+1,1)</f>
        <v>6</v>
      </c>
      <c r="L3009" s="51">
        <v>1</v>
      </c>
      <c r="M3009" s="51" t="s">
        <v>673</v>
      </c>
      <c r="N3009" s="17">
        <v>109.79144700000001</v>
      </c>
      <c r="O3009" s="17">
        <v>39.607385000000001</v>
      </c>
      <c r="P3009" s="51" t="str">
        <f t="shared" si="371"/>
        <v/>
      </c>
      <c r="Q3009" s="51">
        <v>10</v>
      </c>
      <c r="R3009" s="51">
        <f t="shared" si="372"/>
        <v>10</v>
      </c>
      <c r="S3009" s="51" t="str">
        <f t="shared" si="368"/>
        <v>10a</v>
      </c>
      <c r="T3009" s="51" t="str">
        <f t="shared" si="369"/>
        <v>10b</v>
      </c>
    </row>
    <row r="3010" spans="1:20" ht="20" customHeight="1" x14ac:dyDescent="0.15">
      <c r="A3010" s="51">
        <f t="shared" si="366"/>
        <v>130107</v>
      </c>
      <c r="B3010" s="52" t="str">
        <f>VLOOKUP(J3010,city!$A$4:$D$352,3,0)</f>
        <v>内蒙古</v>
      </c>
      <c r="C3010" s="52" t="str">
        <f>VLOOKUP(J3010,city!$A$4:$D$352,4,0)</f>
        <v>鄂尔多斯</v>
      </c>
      <c r="D3010" s="57" t="s">
        <v>6997</v>
      </c>
      <c r="E3010" s="57" t="s">
        <v>6998</v>
      </c>
      <c r="F3010" s="53" t="str">
        <f t="shared" si="373"/>
        <v>110.933169,40.191442</v>
      </c>
      <c r="G3010" s="54" t="s">
        <v>795</v>
      </c>
      <c r="H3010" s="55" t="str">
        <f>"jingdian/"&amp;VLOOKUP(B3010,city!$C$4:$P$352,13,FALSE)&amp;"/"&amp;VLOOKUP(C3010,city!$D$4:$P$352,13,FALSE)&amp;"/jd/"&amp;K3010&amp;".jpg"</f>
        <v>jingdian/neimenggu/eerduosi/jd/7.jpg</v>
      </c>
      <c r="I3010" s="55" t="str">
        <f t="shared" si="367"/>
        <v>6a,6b</v>
      </c>
      <c r="J3010" s="51">
        <f t="shared" si="370"/>
        <v>301</v>
      </c>
      <c r="K3010" s="51">
        <f>IF(VLOOKUP(J3009,city!$K$4:$L$352,2,0)&gt;K3009,K3009+1,1)</f>
        <v>7</v>
      </c>
      <c r="L3010" s="51">
        <v>1</v>
      </c>
      <c r="M3010" s="51" t="s">
        <v>673</v>
      </c>
      <c r="N3010" s="17">
        <v>110.93316900000001</v>
      </c>
      <c r="O3010" s="17">
        <v>40.191442000000002</v>
      </c>
      <c r="P3010" s="51" t="str">
        <f t="shared" si="371"/>
        <v/>
      </c>
      <c r="Q3010" s="51">
        <v>6</v>
      </c>
      <c r="R3010" s="51">
        <f t="shared" si="372"/>
        <v>6</v>
      </c>
      <c r="S3010" s="51" t="str">
        <f t="shared" si="368"/>
        <v>6a</v>
      </c>
      <c r="T3010" s="51" t="str">
        <f t="shared" si="369"/>
        <v>6b</v>
      </c>
    </row>
    <row r="3011" spans="1:20" ht="20" customHeight="1" x14ac:dyDescent="0.15">
      <c r="A3011" s="51">
        <f t="shared" si="366"/>
        <v>130108</v>
      </c>
      <c r="B3011" s="52" t="str">
        <f>VLOOKUP(J3011,city!$A$4:$D$352,3,0)</f>
        <v>内蒙古</v>
      </c>
      <c r="C3011" s="52" t="str">
        <f>VLOOKUP(J3011,city!$A$4:$D$352,4,0)</f>
        <v>鄂尔多斯</v>
      </c>
      <c r="D3011" s="57" t="s">
        <v>6999</v>
      </c>
      <c r="E3011" s="57" t="s">
        <v>7000</v>
      </c>
      <c r="F3011" s="53" t="str">
        <f t="shared" si="373"/>
        <v>109.959097,40.24831</v>
      </c>
      <c r="G3011" s="54" t="s">
        <v>795</v>
      </c>
      <c r="H3011" s="55" t="str">
        <f>"jingdian/"&amp;VLOOKUP(B3011,city!$C$4:$P$352,13,FALSE)&amp;"/"&amp;VLOOKUP(C3011,city!$D$4:$P$352,13,FALSE)&amp;"/jd/"&amp;K3011&amp;".jpg"</f>
        <v>jingdian/neimenggu/eerduosi/jd/8.jpg</v>
      </c>
      <c r="I3011" s="55" t="str">
        <f t="shared" si="367"/>
        <v>32a,32b</v>
      </c>
      <c r="J3011" s="51">
        <f t="shared" si="370"/>
        <v>301</v>
      </c>
      <c r="K3011" s="51">
        <f>IF(VLOOKUP(J3010,city!$K$4:$L$352,2,0)&gt;K3010,K3010+1,1)</f>
        <v>8</v>
      </c>
      <c r="L3011" s="51">
        <v>1</v>
      </c>
      <c r="M3011" s="51" t="s">
        <v>673</v>
      </c>
      <c r="N3011" s="17">
        <v>109.959097</v>
      </c>
      <c r="O3011" s="17">
        <v>40.248309999999996</v>
      </c>
      <c r="P3011" s="51" t="str">
        <f t="shared" si="371"/>
        <v/>
      </c>
      <c r="Q3011" s="51">
        <v>32</v>
      </c>
      <c r="R3011" s="51">
        <f t="shared" si="372"/>
        <v>6</v>
      </c>
      <c r="S3011" s="51" t="str">
        <f t="shared" si="368"/>
        <v>32a</v>
      </c>
      <c r="T3011" s="51" t="str">
        <f t="shared" si="369"/>
        <v>32b</v>
      </c>
    </row>
    <row r="3012" spans="1:20" ht="20" customHeight="1" x14ac:dyDescent="0.15">
      <c r="A3012" s="51">
        <f t="shared" ref="A3012:A3075" si="374">100000+J3012*100+K3012</f>
        <v>130109</v>
      </c>
      <c r="B3012" s="52" t="str">
        <f>VLOOKUP(J3012,city!$A$4:$D$352,3,0)</f>
        <v>内蒙古</v>
      </c>
      <c r="C3012" s="52" t="str">
        <f>VLOOKUP(J3012,city!$A$4:$D$352,4,0)</f>
        <v>鄂尔多斯</v>
      </c>
      <c r="D3012" s="57" t="s">
        <v>7001</v>
      </c>
      <c r="E3012" s="57" t="s">
        <v>7002</v>
      </c>
      <c r="F3012" s="53" t="str">
        <f t="shared" si="373"/>
        <v>109.348146,40.389036</v>
      </c>
      <c r="G3012" s="54" t="s">
        <v>795</v>
      </c>
      <c r="H3012" s="55" t="str">
        <f>"jingdian/"&amp;VLOOKUP(B3012,city!$C$4:$P$352,13,FALSE)&amp;"/"&amp;VLOOKUP(C3012,city!$D$4:$P$352,13,FALSE)&amp;"/jd/"&amp;K3012&amp;".jpg"</f>
        <v>jingdian/neimenggu/eerduosi/jd/9.jpg</v>
      </c>
      <c r="I3012" s="55" t="str">
        <f t="shared" ref="I3012:I3075" si="375">S3012&amp;","&amp;T3012</f>
        <v>32a,32b</v>
      </c>
      <c r="J3012" s="51">
        <f t="shared" si="370"/>
        <v>301</v>
      </c>
      <c r="K3012" s="51">
        <f>IF(VLOOKUP(J3011,city!$K$4:$L$352,2,0)&gt;K3011,K3011+1,1)</f>
        <v>9</v>
      </c>
      <c r="L3012" s="51">
        <v>1</v>
      </c>
      <c r="M3012" s="51" t="s">
        <v>673</v>
      </c>
      <c r="N3012" s="17">
        <v>109.348146</v>
      </c>
      <c r="O3012" s="17">
        <v>40.389035999999997</v>
      </c>
      <c r="P3012" s="51" t="str">
        <f t="shared" si="371"/>
        <v/>
      </c>
      <c r="Q3012" s="51">
        <v>32</v>
      </c>
      <c r="R3012" s="51" t="e">
        <f t="shared" si="372"/>
        <v>#N/A</v>
      </c>
      <c r="S3012" s="51" t="str">
        <f t="shared" ref="S3012:S3075" si="376">CONCATENATE(Q3012,"a")</f>
        <v>32a</v>
      </c>
      <c r="T3012" s="51" t="str">
        <f t="shared" ref="T3012:T3075" si="377">CONCATENATE(Q3012,"b")</f>
        <v>32b</v>
      </c>
    </row>
    <row r="3013" spans="1:20" ht="20" customHeight="1" x14ac:dyDescent="0.15">
      <c r="A3013" s="51">
        <f t="shared" si="374"/>
        <v>130110</v>
      </c>
      <c r="B3013" s="52" t="str">
        <f>VLOOKUP(J3013,city!$A$4:$D$352,3,0)</f>
        <v>内蒙古</v>
      </c>
      <c r="C3013" s="52" t="str">
        <f>VLOOKUP(J3013,city!$A$4:$D$352,4,0)</f>
        <v>鄂尔多斯</v>
      </c>
      <c r="D3013" s="57" t="s">
        <v>7003</v>
      </c>
      <c r="E3013" s="57" t="s">
        <v>7004</v>
      </c>
      <c r="F3013" s="53" t="str">
        <f t="shared" si="373"/>
        <v>108.633487,40.452333</v>
      </c>
      <c r="G3013" s="54" t="s">
        <v>795</v>
      </c>
      <c r="H3013" s="55" t="str">
        <f>"jingdian/"&amp;VLOOKUP(B3013,city!$C$4:$P$352,13,FALSE)&amp;"/"&amp;VLOOKUP(C3013,city!$D$4:$P$352,13,FALSE)&amp;"/jd/"&amp;K3013&amp;".jpg"</f>
        <v>jingdian/neimenggu/eerduosi/jd/10.jpg</v>
      </c>
      <c r="I3013" s="55" t="str">
        <f t="shared" si="375"/>
        <v>32a,32b</v>
      </c>
      <c r="J3013" s="51">
        <f t="shared" ref="J3013:J3076" si="378">IF(K3013&gt;K3012,J3012,J3012+1)</f>
        <v>301</v>
      </c>
      <c r="K3013" s="51">
        <f>IF(VLOOKUP(J3012,city!$K$4:$L$352,2,0)&gt;K3012,K3012+1,1)</f>
        <v>10</v>
      </c>
      <c r="L3013" s="51">
        <v>1</v>
      </c>
      <c r="M3013" s="51" t="s">
        <v>673</v>
      </c>
      <c r="N3013" s="17">
        <v>108.633487</v>
      </c>
      <c r="O3013" s="17">
        <v>40.452333000000003</v>
      </c>
      <c r="P3013" s="51" t="str">
        <f t="shared" si="371"/>
        <v>109.5197621,39.8774333</v>
      </c>
      <c r="Q3013" s="51">
        <v>32</v>
      </c>
      <c r="R3013" s="51" t="e">
        <f t="shared" si="372"/>
        <v>#N/A</v>
      </c>
      <c r="S3013" s="51" t="str">
        <f t="shared" si="376"/>
        <v>32a</v>
      </c>
      <c r="T3013" s="51" t="str">
        <f t="shared" si="377"/>
        <v>32b</v>
      </c>
    </row>
    <row r="3014" spans="1:20" ht="20" customHeight="1" x14ac:dyDescent="0.15">
      <c r="A3014" s="51">
        <f t="shared" si="374"/>
        <v>130201</v>
      </c>
      <c r="B3014" s="52" t="str">
        <f>VLOOKUP(J3014,city!$A$4:$D$352,3,0)</f>
        <v>内蒙古</v>
      </c>
      <c r="C3014" s="52" t="str">
        <f>VLOOKUP(J3014,city!$A$4:$D$352,4,0)</f>
        <v>呼伦贝尔</v>
      </c>
      <c r="D3014" s="57" t="s">
        <v>7005</v>
      </c>
      <c r="E3014" s="57" t="s">
        <v>7006</v>
      </c>
      <c r="F3014" s="53" t="str">
        <f t="shared" si="373"/>
        <v>117.95893,49.493591</v>
      </c>
      <c r="G3014" s="54" t="s">
        <v>795</v>
      </c>
      <c r="H3014" s="55" t="str">
        <f>"jingdian/"&amp;VLOOKUP(B3014,city!$C$4:$P$352,13,FALSE)&amp;"/"&amp;VLOOKUP(C3014,city!$D$4:$P$352,13,FALSE)&amp;"/jd/"&amp;K3014&amp;".jpg"</f>
        <v>jingdian/neimenggu/hulunbeier/jd/1.jpg</v>
      </c>
      <c r="I3014" s="55" t="str">
        <f t="shared" si="375"/>
        <v>28a,28b</v>
      </c>
      <c r="J3014" s="51">
        <f t="shared" si="378"/>
        <v>302</v>
      </c>
      <c r="K3014" s="51">
        <f>IF(VLOOKUP(J3013,city!$K$4:$L$352,2,0)&gt;K3013,K3013+1,1)</f>
        <v>1</v>
      </c>
      <c r="L3014" s="51">
        <v>1</v>
      </c>
      <c r="M3014" s="51" t="s">
        <v>675</v>
      </c>
      <c r="N3014" s="17">
        <v>117.95893</v>
      </c>
      <c r="O3014" s="17">
        <v>49.493591000000002</v>
      </c>
      <c r="P3014" s="51" t="str">
        <f t="shared" si="371"/>
        <v/>
      </c>
      <c r="Q3014" s="51">
        <v>28</v>
      </c>
      <c r="R3014" s="51">
        <f t="shared" si="372"/>
        <v>28</v>
      </c>
      <c r="S3014" s="51" t="str">
        <f t="shared" si="376"/>
        <v>28a</v>
      </c>
      <c r="T3014" s="51" t="str">
        <f t="shared" si="377"/>
        <v>28b</v>
      </c>
    </row>
    <row r="3015" spans="1:20" ht="20" customHeight="1" x14ac:dyDescent="0.15">
      <c r="A3015" s="51">
        <f t="shared" si="374"/>
        <v>130202</v>
      </c>
      <c r="B3015" s="52" t="str">
        <f>VLOOKUP(J3015,city!$A$4:$D$352,3,0)</f>
        <v>内蒙古</v>
      </c>
      <c r="C3015" s="52" t="str">
        <f>VLOOKUP(J3015,city!$A$4:$D$352,4,0)</f>
        <v>呼伦贝尔</v>
      </c>
      <c r="D3015" s="57" t="s">
        <v>7007</v>
      </c>
      <c r="E3015" s="57" t="s">
        <v>7008</v>
      </c>
      <c r="F3015" s="53" t="str">
        <f t="shared" si="373"/>
        <v>119.21152,49.328043</v>
      </c>
      <c r="G3015" s="54" t="s">
        <v>795</v>
      </c>
      <c r="H3015" s="55" t="str">
        <f>"jingdian/"&amp;VLOOKUP(B3015,city!$C$4:$P$352,13,FALSE)&amp;"/"&amp;VLOOKUP(C3015,city!$D$4:$P$352,13,FALSE)&amp;"/jd/"&amp;K3015&amp;".jpg"</f>
        <v>jingdian/neimenggu/hulunbeier/jd/2.jpg</v>
      </c>
      <c r="I3015" s="55" t="str">
        <f t="shared" si="375"/>
        <v>28a,28b</v>
      </c>
      <c r="J3015" s="51">
        <f t="shared" si="378"/>
        <v>302</v>
      </c>
      <c r="K3015" s="51">
        <f>IF(VLOOKUP(J3014,city!$K$4:$L$352,2,0)&gt;K3014,K3014+1,1)</f>
        <v>2</v>
      </c>
      <c r="L3015" s="51">
        <v>1</v>
      </c>
      <c r="M3015" s="51" t="s">
        <v>675</v>
      </c>
      <c r="N3015" s="17">
        <v>119.21151999999999</v>
      </c>
      <c r="O3015" s="17">
        <v>49.328043000000001</v>
      </c>
      <c r="P3015" s="51" t="str">
        <f t="shared" si="371"/>
        <v/>
      </c>
      <c r="Q3015" s="51">
        <v>28</v>
      </c>
      <c r="R3015" s="51">
        <f t="shared" si="372"/>
        <v>28</v>
      </c>
      <c r="S3015" s="51" t="str">
        <f t="shared" si="376"/>
        <v>28a</v>
      </c>
      <c r="T3015" s="51" t="str">
        <f t="shared" si="377"/>
        <v>28b</v>
      </c>
    </row>
    <row r="3016" spans="1:20" ht="20" customHeight="1" x14ac:dyDescent="0.15">
      <c r="A3016" s="51">
        <f t="shared" si="374"/>
        <v>130203</v>
      </c>
      <c r="B3016" s="52" t="str">
        <f>VLOOKUP(J3016,city!$A$4:$D$352,3,0)</f>
        <v>内蒙古</v>
      </c>
      <c r="C3016" s="52" t="str">
        <f>VLOOKUP(J3016,city!$A$4:$D$352,4,0)</f>
        <v>呼伦贝尔</v>
      </c>
      <c r="D3016" s="57" t="s">
        <v>7009</v>
      </c>
      <c r="E3016" s="57" t="s">
        <v>7010</v>
      </c>
      <c r="F3016" s="53" t="str">
        <f t="shared" si="373"/>
        <v>117.671052,49.339278</v>
      </c>
      <c r="G3016" s="54" t="s">
        <v>795</v>
      </c>
      <c r="H3016" s="55" t="str">
        <f>"jingdian/"&amp;VLOOKUP(B3016,city!$C$4:$P$352,13,FALSE)&amp;"/"&amp;VLOOKUP(C3016,city!$D$4:$P$352,13,FALSE)&amp;"/jd/"&amp;K3016&amp;".jpg"</f>
        <v>jingdian/neimenggu/hulunbeier/jd/3.jpg</v>
      </c>
      <c r="I3016" s="55" t="str">
        <f t="shared" si="375"/>
        <v>6a,6b</v>
      </c>
      <c r="J3016" s="51">
        <f t="shared" si="378"/>
        <v>302</v>
      </c>
      <c r="K3016" s="51">
        <f>IF(VLOOKUP(J3015,city!$K$4:$L$352,2,0)&gt;K3015,K3015+1,1)</f>
        <v>3</v>
      </c>
      <c r="L3016" s="51">
        <v>1</v>
      </c>
      <c r="M3016" s="51" t="s">
        <v>675</v>
      </c>
      <c r="N3016" s="17">
        <v>117.671052</v>
      </c>
      <c r="O3016" s="17">
        <v>49.339278</v>
      </c>
      <c r="P3016" s="51" t="str">
        <f t="shared" si="371"/>
        <v/>
      </c>
      <c r="Q3016" s="51">
        <v>6</v>
      </c>
      <c r="R3016" s="51">
        <f t="shared" si="372"/>
        <v>6</v>
      </c>
      <c r="S3016" s="51" t="str">
        <f t="shared" si="376"/>
        <v>6a</v>
      </c>
      <c r="T3016" s="51" t="str">
        <f t="shared" si="377"/>
        <v>6b</v>
      </c>
    </row>
    <row r="3017" spans="1:20" ht="20" customHeight="1" x14ac:dyDescent="0.15">
      <c r="A3017" s="51">
        <f t="shared" si="374"/>
        <v>130204</v>
      </c>
      <c r="B3017" s="52" t="str">
        <f>VLOOKUP(J3017,city!$A$4:$D$352,3,0)</f>
        <v>内蒙古</v>
      </c>
      <c r="C3017" s="52" t="str">
        <f>VLOOKUP(J3017,city!$A$4:$D$352,4,0)</f>
        <v>呼伦贝尔</v>
      </c>
      <c r="D3017" s="57" t="s">
        <v>7011</v>
      </c>
      <c r="E3017" s="57" t="s">
        <v>7012</v>
      </c>
      <c r="F3017" s="53" t="str">
        <f t="shared" si="373"/>
        <v>119.788655,49.511915</v>
      </c>
      <c r="G3017" s="54" t="s">
        <v>795</v>
      </c>
      <c r="H3017" s="55" t="str">
        <f>"jingdian/"&amp;VLOOKUP(B3017,city!$C$4:$P$352,13,FALSE)&amp;"/"&amp;VLOOKUP(C3017,city!$D$4:$P$352,13,FALSE)&amp;"/jd/"&amp;K3017&amp;".jpg"</f>
        <v>jingdian/neimenggu/hulunbeier/jd/4.jpg</v>
      </c>
      <c r="I3017" s="55" t="str">
        <f t="shared" si="375"/>
        <v>32a,32b</v>
      </c>
      <c r="J3017" s="51">
        <f t="shared" si="378"/>
        <v>302</v>
      </c>
      <c r="K3017" s="51">
        <f>IF(VLOOKUP(J3016,city!$K$4:$L$352,2,0)&gt;K3016,K3016+1,1)</f>
        <v>4</v>
      </c>
      <c r="L3017" s="51">
        <v>1</v>
      </c>
      <c r="M3017" s="51" t="s">
        <v>675</v>
      </c>
      <c r="N3017" s="17">
        <v>119.78865500000001</v>
      </c>
      <c r="O3017" s="17">
        <v>49.511915000000002</v>
      </c>
      <c r="P3017" s="51" t="str">
        <f t="shared" si="371"/>
        <v/>
      </c>
      <c r="Q3017" s="51">
        <v>32</v>
      </c>
      <c r="R3017" s="51" t="e">
        <f t="shared" si="372"/>
        <v>#N/A</v>
      </c>
      <c r="S3017" s="51" t="str">
        <f t="shared" si="376"/>
        <v>32a</v>
      </c>
      <c r="T3017" s="51" t="str">
        <f t="shared" si="377"/>
        <v>32b</v>
      </c>
    </row>
    <row r="3018" spans="1:20" ht="20" customHeight="1" x14ac:dyDescent="0.15">
      <c r="A3018" s="51">
        <f t="shared" si="374"/>
        <v>130205</v>
      </c>
      <c r="B3018" s="52" t="str">
        <f>VLOOKUP(J3018,city!$A$4:$D$352,3,0)</f>
        <v>内蒙古</v>
      </c>
      <c r="C3018" s="52" t="str">
        <f>VLOOKUP(J3018,city!$A$4:$D$352,4,0)</f>
        <v>呼伦贝尔</v>
      </c>
      <c r="D3018" s="57" t="s">
        <v>7013</v>
      </c>
      <c r="E3018" s="57" t="s">
        <v>7014</v>
      </c>
      <c r="F3018" s="53" t="str">
        <f t="shared" si="373"/>
        <v>117.404377,49.620498</v>
      </c>
      <c r="G3018" s="54" t="s">
        <v>795</v>
      </c>
      <c r="H3018" s="55" t="str">
        <f>"jingdian/"&amp;VLOOKUP(B3018,city!$C$4:$P$352,13,FALSE)&amp;"/"&amp;VLOOKUP(C3018,city!$D$4:$P$352,13,FALSE)&amp;"/jd/"&amp;K3018&amp;".jpg"</f>
        <v>jingdian/neimenggu/hulunbeier/jd/5.jpg</v>
      </c>
      <c r="I3018" s="55" t="str">
        <f t="shared" si="375"/>
        <v>2a,2b</v>
      </c>
      <c r="J3018" s="51">
        <f t="shared" si="378"/>
        <v>302</v>
      </c>
      <c r="K3018" s="51">
        <f>IF(VLOOKUP(J3017,city!$K$4:$L$352,2,0)&gt;K3017,K3017+1,1)</f>
        <v>5</v>
      </c>
      <c r="L3018" s="51">
        <v>1</v>
      </c>
      <c r="M3018" s="51" t="s">
        <v>675</v>
      </c>
      <c r="N3018" s="17">
        <v>117.404377</v>
      </c>
      <c r="O3018" s="17">
        <v>49.620497999999998</v>
      </c>
      <c r="P3018" s="51" t="str">
        <f t="shared" si="371"/>
        <v/>
      </c>
      <c r="Q3018" s="51">
        <v>2</v>
      </c>
      <c r="R3018" s="51">
        <f t="shared" si="372"/>
        <v>2</v>
      </c>
      <c r="S3018" s="51" t="str">
        <f t="shared" si="376"/>
        <v>2a</v>
      </c>
      <c r="T3018" s="51" t="str">
        <f t="shared" si="377"/>
        <v>2b</v>
      </c>
    </row>
    <row r="3019" spans="1:20" ht="20" customHeight="1" x14ac:dyDescent="0.15">
      <c r="A3019" s="51">
        <f t="shared" si="374"/>
        <v>130206</v>
      </c>
      <c r="B3019" s="52" t="str">
        <f>VLOOKUP(J3019,city!$A$4:$D$352,3,0)</f>
        <v>内蒙古</v>
      </c>
      <c r="C3019" s="52" t="str">
        <f>VLOOKUP(J3019,city!$A$4:$D$352,4,0)</f>
        <v>呼伦贝尔</v>
      </c>
      <c r="D3019" s="57" t="s">
        <v>7015</v>
      </c>
      <c r="E3019" s="57" t="s">
        <v>7016</v>
      </c>
      <c r="F3019" s="53" t="str">
        <f t="shared" si="373"/>
        <v>120.792441,51.261407</v>
      </c>
      <c r="G3019" s="54" t="s">
        <v>795</v>
      </c>
      <c r="H3019" s="55" t="str">
        <f>"jingdian/"&amp;VLOOKUP(B3019,city!$C$4:$P$352,13,FALSE)&amp;"/"&amp;VLOOKUP(C3019,city!$D$4:$P$352,13,FALSE)&amp;"/jd/"&amp;K3019&amp;".jpg"</f>
        <v>jingdian/neimenggu/hulunbeier/jd/6.jpg</v>
      </c>
      <c r="I3019" s="55" t="str">
        <f t="shared" si="375"/>
        <v>16a,16b</v>
      </c>
      <c r="J3019" s="51">
        <f t="shared" si="378"/>
        <v>302</v>
      </c>
      <c r="K3019" s="51">
        <f>IF(VLOOKUP(J3018,city!$K$4:$L$352,2,0)&gt;K3018,K3018+1,1)</f>
        <v>6</v>
      </c>
      <c r="L3019" s="51">
        <v>1</v>
      </c>
      <c r="M3019" s="51" t="s">
        <v>675</v>
      </c>
      <c r="N3019" s="17">
        <v>120.792441</v>
      </c>
      <c r="O3019" s="17">
        <v>51.261406999999998</v>
      </c>
      <c r="P3019" s="51" t="str">
        <f t="shared" si="371"/>
        <v/>
      </c>
      <c r="Q3019" s="51">
        <v>16</v>
      </c>
      <c r="R3019" s="51">
        <f t="shared" si="372"/>
        <v>16</v>
      </c>
      <c r="S3019" s="51" t="str">
        <f t="shared" si="376"/>
        <v>16a</v>
      </c>
      <c r="T3019" s="51" t="str">
        <f t="shared" si="377"/>
        <v>16b</v>
      </c>
    </row>
    <row r="3020" spans="1:20" ht="20" customHeight="1" x14ac:dyDescent="0.15">
      <c r="A3020" s="51">
        <f t="shared" si="374"/>
        <v>130207</v>
      </c>
      <c r="B3020" s="52" t="str">
        <f>VLOOKUP(J3020,city!$A$4:$D$352,3,0)</f>
        <v>内蒙古</v>
      </c>
      <c r="C3020" s="52" t="str">
        <f>VLOOKUP(J3020,city!$A$4:$D$352,4,0)</f>
        <v>呼伦贝尔</v>
      </c>
      <c r="D3020" s="57" t="s">
        <v>7017</v>
      </c>
      <c r="E3020" s="57" t="s">
        <v>7018</v>
      </c>
      <c r="F3020" s="53" t="str">
        <f t="shared" si="373"/>
        <v>119.73731,49.219958</v>
      </c>
      <c r="G3020" s="54" t="s">
        <v>795</v>
      </c>
      <c r="H3020" s="55" t="str">
        <f>"jingdian/"&amp;VLOOKUP(B3020,city!$C$4:$P$352,13,FALSE)&amp;"/"&amp;VLOOKUP(C3020,city!$D$4:$P$352,13,FALSE)&amp;"/jd/"&amp;K3020&amp;".jpg"</f>
        <v>jingdian/neimenggu/hulunbeier/jd/7.jpg</v>
      </c>
      <c r="I3020" s="55" t="str">
        <f t="shared" si="375"/>
        <v>2a,2b</v>
      </c>
      <c r="J3020" s="51">
        <f t="shared" si="378"/>
        <v>302</v>
      </c>
      <c r="K3020" s="51">
        <f>IF(VLOOKUP(J3019,city!$K$4:$L$352,2,0)&gt;K3019,K3019+1,1)</f>
        <v>7</v>
      </c>
      <c r="L3020" s="51">
        <v>1</v>
      </c>
      <c r="M3020" s="51" t="s">
        <v>675</v>
      </c>
      <c r="N3020" s="17">
        <v>119.73730999999999</v>
      </c>
      <c r="O3020" s="17">
        <v>49.219957999999998</v>
      </c>
      <c r="P3020" s="51" t="str">
        <f t="shared" si="371"/>
        <v/>
      </c>
      <c r="Q3020" s="51">
        <v>2</v>
      </c>
      <c r="R3020" s="51">
        <f t="shared" si="372"/>
        <v>2</v>
      </c>
      <c r="S3020" s="51" t="str">
        <f t="shared" si="376"/>
        <v>2a</v>
      </c>
      <c r="T3020" s="51" t="str">
        <f t="shared" si="377"/>
        <v>2b</v>
      </c>
    </row>
    <row r="3021" spans="1:20" ht="20" customHeight="1" x14ac:dyDescent="0.15">
      <c r="A3021" s="51">
        <f t="shared" si="374"/>
        <v>130208</v>
      </c>
      <c r="B3021" s="52" t="str">
        <f>VLOOKUP(J3021,city!$A$4:$D$352,3,0)</f>
        <v>内蒙古</v>
      </c>
      <c r="C3021" s="52" t="str">
        <f>VLOOKUP(J3021,city!$A$4:$D$352,4,0)</f>
        <v>呼伦贝尔</v>
      </c>
      <c r="D3021" s="57" t="s">
        <v>7019</v>
      </c>
      <c r="E3021" s="57" t="s">
        <v>7020</v>
      </c>
      <c r="F3021" s="53" t="str">
        <f t="shared" si="373"/>
        <v>120.680655,51.33738</v>
      </c>
      <c r="G3021" s="54" t="s">
        <v>795</v>
      </c>
      <c r="H3021" s="55" t="str">
        <f>"jingdian/"&amp;VLOOKUP(B3021,city!$C$4:$P$352,13,FALSE)&amp;"/"&amp;VLOOKUP(C3021,city!$D$4:$P$352,13,FALSE)&amp;"/jd/"&amp;K3021&amp;".jpg"</f>
        <v>jingdian/neimenggu/hulunbeier/jd/8.jpg</v>
      </c>
      <c r="I3021" s="55" t="str">
        <f t="shared" si="375"/>
        <v>16a,16b</v>
      </c>
      <c r="J3021" s="51">
        <f t="shared" si="378"/>
        <v>302</v>
      </c>
      <c r="K3021" s="51">
        <f>IF(VLOOKUP(J3020,city!$K$4:$L$352,2,0)&gt;K3020,K3020+1,1)</f>
        <v>8</v>
      </c>
      <c r="L3021" s="51">
        <v>1</v>
      </c>
      <c r="M3021" s="51" t="s">
        <v>675</v>
      </c>
      <c r="N3021" s="17">
        <v>120.680655</v>
      </c>
      <c r="O3021" s="17">
        <v>51.337380000000003</v>
      </c>
      <c r="P3021" s="51" t="str">
        <f t="shared" ref="P3021:P3084" si="379">IF(K3021=10,SUM(N3012:N3021)/10&amp;","&amp;SUM(O3012:O3021)/10,"")</f>
        <v/>
      </c>
      <c r="Q3021" s="51">
        <v>16</v>
      </c>
      <c r="R3021" s="51">
        <f t="shared" si="372"/>
        <v>16</v>
      </c>
      <c r="S3021" s="51" t="str">
        <f t="shared" si="376"/>
        <v>16a</v>
      </c>
      <c r="T3021" s="51" t="str">
        <f t="shared" si="377"/>
        <v>16b</v>
      </c>
    </row>
    <row r="3022" spans="1:20" ht="20" customHeight="1" x14ac:dyDescent="0.15">
      <c r="A3022" s="51">
        <f t="shared" si="374"/>
        <v>130209</v>
      </c>
      <c r="B3022" s="52" t="str">
        <f>VLOOKUP(J3022,city!$A$4:$D$352,3,0)</f>
        <v>内蒙古</v>
      </c>
      <c r="C3022" s="52" t="str">
        <f>VLOOKUP(J3022,city!$A$4:$D$352,4,0)</f>
        <v>呼伦贝尔</v>
      </c>
      <c r="D3022" s="57" t="s">
        <v>7021</v>
      </c>
      <c r="E3022" s="57" t="s">
        <v>7022</v>
      </c>
      <c r="F3022" s="53" t="str">
        <f t="shared" si="373"/>
        <v>119.909784,51.346841</v>
      </c>
      <c r="G3022" s="54" t="s">
        <v>795</v>
      </c>
      <c r="H3022" s="55" t="str">
        <f>"jingdian/"&amp;VLOOKUP(B3022,city!$C$4:$P$352,13,FALSE)&amp;"/"&amp;VLOOKUP(C3022,city!$D$4:$P$352,13,FALSE)&amp;"/jd/"&amp;K3022&amp;".jpg"</f>
        <v>jingdian/neimenggu/hulunbeier/jd/9.jpg</v>
      </c>
      <c r="I3022" s="55" t="str">
        <f t="shared" si="375"/>
        <v>32a,32b</v>
      </c>
      <c r="J3022" s="51">
        <f t="shared" si="378"/>
        <v>302</v>
      </c>
      <c r="K3022" s="51">
        <f>IF(VLOOKUP(J3021,city!$K$4:$L$352,2,0)&gt;K3021,K3021+1,1)</f>
        <v>9</v>
      </c>
      <c r="L3022" s="51">
        <v>1</v>
      </c>
      <c r="M3022" s="51" t="s">
        <v>675</v>
      </c>
      <c r="N3022" s="17">
        <v>119.909784</v>
      </c>
      <c r="O3022" s="17">
        <v>51.346840999999998</v>
      </c>
      <c r="P3022" s="51" t="str">
        <f t="shared" si="379"/>
        <v/>
      </c>
      <c r="Q3022" s="51">
        <v>32</v>
      </c>
      <c r="R3022" s="51" t="e">
        <f t="shared" si="372"/>
        <v>#N/A</v>
      </c>
      <c r="S3022" s="51" t="str">
        <f t="shared" si="376"/>
        <v>32a</v>
      </c>
      <c r="T3022" s="51" t="str">
        <f t="shared" si="377"/>
        <v>32b</v>
      </c>
    </row>
    <row r="3023" spans="1:20" ht="20" customHeight="1" x14ac:dyDescent="0.15">
      <c r="A3023" s="51">
        <f t="shared" si="374"/>
        <v>130210</v>
      </c>
      <c r="B3023" s="52" t="str">
        <f>VLOOKUP(J3023,city!$A$4:$D$352,3,0)</f>
        <v>内蒙古</v>
      </c>
      <c r="C3023" s="52" t="str">
        <f>VLOOKUP(J3023,city!$A$4:$D$352,4,0)</f>
        <v>呼伦贝尔</v>
      </c>
      <c r="D3023" s="57" t="s">
        <v>7023</v>
      </c>
      <c r="E3023" s="57" t="s">
        <v>7024</v>
      </c>
      <c r="F3023" s="53" t="str">
        <f t="shared" si="373"/>
        <v>117.360374,49.635754</v>
      </c>
      <c r="G3023" s="54" t="s">
        <v>795</v>
      </c>
      <c r="H3023" s="55" t="str">
        <f>"jingdian/"&amp;VLOOKUP(B3023,city!$C$4:$P$352,13,FALSE)&amp;"/"&amp;VLOOKUP(C3023,city!$D$4:$P$352,13,FALSE)&amp;"/jd/"&amp;K3023&amp;".jpg"</f>
        <v>jingdian/neimenggu/hulunbeier/jd/10.jpg</v>
      </c>
      <c r="I3023" s="55" t="str">
        <f t="shared" si="375"/>
        <v>31a,31b</v>
      </c>
      <c r="J3023" s="51">
        <f t="shared" si="378"/>
        <v>302</v>
      </c>
      <c r="K3023" s="51">
        <f>IF(VLOOKUP(J3022,city!$K$4:$L$352,2,0)&gt;K3022,K3022+1,1)</f>
        <v>10</v>
      </c>
      <c r="L3023" s="51">
        <v>1</v>
      </c>
      <c r="M3023" s="51" t="s">
        <v>675</v>
      </c>
      <c r="N3023" s="17">
        <v>117.36037399999999</v>
      </c>
      <c r="O3023" s="17">
        <v>49.635753999999999</v>
      </c>
      <c r="P3023" s="51" t="str">
        <f t="shared" si="379"/>
        <v>119.0515098,50.0094665</v>
      </c>
      <c r="Q3023" s="51">
        <v>31</v>
      </c>
      <c r="R3023" s="51">
        <f t="shared" si="372"/>
        <v>31</v>
      </c>
      <c r="S3023" s="51" t="str">
        <f t="shared" si="376"/>
        <v>31a</v>
      </c>
      <c r="T3023" s="51" t="str">
        <f t="shared" si="377"/>
        <v>31b</v>
      </c>
    </row>
    <row r="3024" spans="1:20" ht="20" customHeight="1" x14ac:dyDescent="0.15">
      <c r="A3024" s="51">
        <f t="shared" si="374"/>
        <v>130301</v>
      </c>
      <c r="B3024" s="52" t="str">
        <f>VLOOKUP(J3024,city!$A$4:$D$352,3,0)</f>
        <v>内蒙古</v>
      </c>
      <c r="C3024" s="52" t="str">
        <f>VLOOKUP(J3024,city!$A$4:$D$352,4,0)</f>
        <v>巴彦淖尔</v>
      </c>
      <c r="D3024" s="57" t="s">
        <v>7025</v>
      </c>
      <c r="E3024" s="57" t="s">
        <v>7026</v>
      </c>
      <c r="F3024" s="53" t="str">
        <f t="shared" si="373"/>
        <v>110.003547,40.407797</v>
      </c>
      <c r="G3024" s="54" t="s">
        <v>795</v>
      </c>
      <c r="H3024" s="55" t="str">
        <f>"jingdian/"&amp;VLOOKUP(B3024,city!$C$4:$P$352,13,FALSE)&amp;"/"&amp;VLOOKUP(C3024,city!$D$4:$P$352,13,FALSE)&amp;"/jd/"&amp;K3024&amp;".jpg"</f>
        <v>jingdian/neimenggu/bayannaoer/jd/1.jpg</v>
      </c>
      <c r="I3024" s="55" t="str">
        <f t="shared" si="375"/>
        <v>6a,6b</v>
      </c>
      <c r="J3024" s="51">
        <f t="shared" si="378"/>
        <v>303</v>
      </c>
      <c r="K3024" s="51">
        <f>IF(VLOOKUP(J3023,city!$K$4:$L$352,2,0)&gt;K3023,K3023+1,1)</f>
        <v>1</v>
      </c>
      <c r="L3024" s="51">
        <v>1</v>
      </c>
      <c r="M3024" s="51" t="s">
        <v>677</v>
      </c>
      <c r="N3024" s="17">
        <v>110.003547</v>
      </c>
      <c r="O3024" s="17">
        <v>40.407797000000002</v>
      </c>
      <c r="P3024" s="51" t="str">
        <f t="shared" si="379"/>
        <v/>
      </c>
      <c r="Q3024" s="51">
        <v>6</v>
      </c>
      <c r="R3024" s="51">
        <f t="shared" si="372"/>
        <v>6</v>
      </c>
      <c r="S3024" s="51" t="str">
        <f t="shared" si="376"/>
        <v>6a</v>
      </c>
      <c r="T3024" s="51" t="str">
        <f t="shared" si="377"/>
        <v>6b</v>
      </c>
    </row>
    <row r="3025" spans="1:22" ht="20" customHeight="1" x14ac:dyDescent="0.15">
      <c r="A3025" s="51">
        <f t="shared" si="374"/>
        <v>130302</v>
      </c>
      <c r="B3025" s="52" t="str">
        <f>VLOOKUP(J3025,city!$A$4:$D$352,3,0)</f>
        <v>内蒙古</v>
      </c>
      <c r="C3025" s="52" t="str">
        <f>VLOOKUP(J3025,city!$A$4:$D$352,4,0)</f>
        <v>巴彦淖尔</v>
      </c>
      <c r="D3025" s="57" t="s">
        <v>7027</v>
      </c>
      <c r="E3025" s="57" t="s">
        <v>7028</v>
      </c>
      <c r="F3025" s="53" t="str">
        <f t="shared" si="373"/>
        <v>107.59159,42.404314</v>
      </c>
      <c r="G3025" s="54" t="s">
        <v>795</v>
      </c>
      <c r="H3025" s="55" t="str">
        <f>"jingdian/"&amp;VLOOKUP(B3025,city!$C$4:$P$352,13,FALSE)&amp;"/"&amp;VLOOKUP(C3025,city!$D$4:$P$352,13,FALSE)&amp;"/jd/"&amp;K3025&amp;".jpg"</f>
        <v>jingdian/neimenggu/bayannaoer/jd/2.jpg</v>
      </c>
      <c r="I3025" s="55" t="str">
        <f t="shared" si="375"/>
        <v>16a,16b</v>
      </c>
      <c r="J3025" s="51">
        <f t="shared" si="378"/>
        <v>303</v>
      </c>
      <c r="K3025" s="51">
        <f>IF(VLOOKUP(J3024,city!$K$4:$L$352,2,0)&gt;K3024,K3024+1,1)</f>
        <v>2</v>
      </c>
      <c r="L3025" s="51">
        <v>1</v>
      </c>
      <c r="M3025" s="51" t="s">
        <v>677</v>
      </c>
      <c r="N3025" s="17">
        <v>107.59159</v>
      </c>
      <c r="O3025" s="17">
        <v>42.404313999999999</v>
      </c>
      <c r="P3025" s="51" t="str">
        <f t="shared" si="379"/>
        <v/>
      </c>
      <c r="Q3025" s="51">
        <v>16</v>
      </c>
      <c r="R3025" s="51">
        <f t="shared" si="372"/>
        <v>16</v>
      </c>
      <c r="S3025" s="51" t="str">
        <f t="shared" si="376"/>
        <v>16a</v>
      </c>
      <c r="T3025" s="51" t="str">
        <f t="shared" si="377"/>
        <v>16b</v>
      </c>
    </row>
    <row r="3026" spans="1:22" ht="20" customHeight="1" x14ac:dyDescent="0.15">
      <c r="A3026" s="51">
        <f t="shared" si="374"/>
        <v>130303</v>
      </c>
      <c r="B3026" s="52" t="str">
        <f>VLOOKUP(J3026,city!$A$4:$D$352,3,0)</f>
        <v>内蒙古</v>
      </c>
      <c r="C3026" s="52" t="str">
        <f>VLOOKUP(J3026,city!$A$4:$D$352,4,0)</f>
        <v>巴彦淖尔</v>
      </c>
      <c r="D3026" s="57" t="s">
        <v>7029</v>
      </c>
      <c r="E3026" s="57" t="s">
        <v>7030</v>
      </c>
      <c r="F3026" s="53" t="str">
        <f t="shared" si="373"/>
        <v>109.417286,40.708398</v>
      </c>
      <c r="G3026" s="54" t="s">
        <v>795</v>
      </c>
      <c r="H3026" s="55" t="str">
        <f>"jingdian/"&amp;VLOOKUP(B3026,city!$C$4:$P$352,13,FALSE)&amp;"/"&amp;VLOOKUP(C3026,city!$D$4:$P$352,13,FALSE)&amp;"/jd/"&amp;K3026&amp;".jpg"</f>
        <v>jingdian/neimenggu/bayannaoer/jd/3.jpg</v>
      </c>
      <c r="I3026" s="55" t="str">
        <f t="shared" si="375"/>
        <v>32a,32b</v>
      </c>
      <c r="J3026" s="51">
        <f t="shared" si="378"/>
        <v>303</v>
      </c>
      <c r="K3026" s="51">
        <f>IF(VLOOKUP(J3025,city!$K$4:$L$352,2,0)&gt;K3025,K3025+1,1)</f>
        <v>3</v>
      </c>
      <c r="L3026" s="51">
        <v>1</v>
      </c>
      <c r="M3026" s="51" t="s">
        <v>677</v>
      </c>
      <c r="N3026" s="17">
        <v>109.417286</v>
      </c>
      <c r="O3026" s="17">
        <v>40.708398000000003</v>
      </c>
      <c r="P3026" s="51" t="str">
        <f t="shared" si="379"/>
        <v/>
      </c>
      <c r="Q3026" s="51">
        <v>32</v>
      </c>
      <c r="R3026" s="51" t="e">
        <f t="shared" si="372"/>
        <v>#N/A</v>
      </c>
      <c r="S3026" s="51" t="str">
        <f t="shared" si="376"/>
        <v>32a</v>
      </c>
      <c r="T3026" s="51" t="str">
        <f t="shared" si="377"/>
        <v>32b</v>
      </c>
    </row>
    <row r="3027" spans="1:22" ht="20" customHeight="1" x14ac:dyDescent="0.15">
      <c r="A3027" s="51">
        <f t="shared" si="374"/>
        <v>130304</v>
      </c>
      <c r="B3027" s="52" t="str">
        <f>VLOOKUP(J3027,city!$A$4:$D$352,3,0)</f>
        <v>内蒙古</v>
      </c>
      <c r="C3027" s="52" t="str">
        <f>VLOOKUP(J3027,city!$A$4:$D$352,4,0)</f>
        <v>巴彦淖尔</v>
      </c>
      <c r="D3027" s="57" t="s">
        <v>7031</v>
      </c>
      <c r="E3027" s="57" t="s">
        <v>7032</v>
      </c>
      <c r="F3027" s="53" t="str">
        <f t="shared" si="373"/>
        <v>107.607442,41.058178</v>
      </c>
      <c r="G3027" s="54" t="s">
        <v>795</v>
      </c>
      <c r="H3027" s="55" t="str">
        <f>"jingdian/"&amp;VLOOKUP(B3027,city!$C$4:$P$352,13,FALSE)&amp;"/"&amp;VLOOKUP(C3027,city!$D$4:$P$352,13,FALSE)&amp;"/jd/"&amp;K3027&amp;".jpg"</f>
        <v>jingdian/neimenggu/bayannaoer/jd/4.jpg</v>
      </c>
      <c r="I3027" s="55" t="str">
        <f t="shared" si="375"/>
        <v>12a,12b</v>
      </c>
      <c r="J3027" s="51">
        <f t="shared" si="378"/>
        <v>303</v>
      </c>
      <c r="K3027" s="51">
        <f>IF(VLOOKUP(J3026,city!$K$4:$L$352,2,0)&gt;K3026,K3026+1,1)</f>
        <v>4</v>
      </c>
      <c r="L3027" s="51">
        <v>1</v>
      </c>
      <c r="M3027" s="51" t="s">
        <v>677</v>
      </c>
      <c r="N3027" s="17">
        <v>107.60744200000001</v>
      </c>
      <c r="O3027" s="17">
        <v>41.058177999999998</v>
      </c>
      <c r="P3027" s="51" t="str">
        <f t="shared" si="379"/>
        <v/>
      </c>
      <c r="Q3027" s="51">
        <v>12</v>
      </c>
      <c r="R3027" s="51">
        <f t="shared" si="372"/>
        <v>12</v>
      </c>
      <c r="S3027" s="51" t="str">
        <f t="shared" si="376"/>
        <v>12a</v>
      </c>
      <c r="T3027" s="51" t="str">
        <f t="shared" si="377"/>
        <v>12b</v>
      </c>
    </row>
    <row r="3028" spans="1:22" ht="20" customHeight="1" x14ac:dyDescent="0.15">
      <c r="A3028" s="51">
        <f t="shared" si="374"/>
        <v>130305</v>
      </c>
      <c r="B3028" s="52" t="str">
        <f>VLOOKUP(J3028,city!$A$4:$D$352,3,0)</f>
        <v>内蒙古</v>
      </c>
      <c r="C3028" s="52" t="str">
        <f>VLOOKUP(J3028,city!$A$4:$D$352,4,0)</f>
        <v>巴彦淖尔</v>
      </c>
      <c r="D3028" s="57" t="s">
        <v>7033</v>
      </c>
      <c r="E3028" s="57" t="s">
        <v>7034</v>
      </c>
      <c r="F3028" s="53" t="str">
        <f t="shared" si="373"/>
        <v>107.087343,41.082785</v>
      </c>
      <c r="G3028" s="54" t="s">
        <v>795</v>
      </c>
      <c r="H3028" s="55" t="str">
        <f>"jingdian/"&amp;VLOOKUP(B3028,city!$C$4:$P$352,13,FALSE)&amp;"/"&amp;VLOOKUP(C3028,city!$D$4:$P$352,13,FALSE)&amp;"/jd/"&amp;K3028&amp;".jpg"</f>
        <v>jingdian/neimenggu/bayannaoer/jd/5.jpg</v>
      </c>
      <c r="I3028" s="55" t="str">
        <f t="shared" si="375"/>
        <v>6a,6b</v>
      </c>
      <c r="J3028" s="51">
        <f t="shared" si="378"/>
        <v>303</v>
      </c>
      <c r="K3028" s="51">
        <f>IF(VLOOKUP(J3027,city!$K$4:$L$352,2,0)&gt;K3027,K3027+1,1)</f>
        <v>5</v>
      </c>
      <c r="L3028" s="51">
        <v>1</v>
      </c>
      <c r="M3028" s="51" t="s">
        <v>677</v>
      </c>
      <c r="N3028" s="17">
        <v>107.087343</v>
      </c>
      <c r="O3028" s="17">
        <v>41.082785000000001</v>
      </c>
      <c r="P3028" s="51" t="str">
        <f t="shared" si="379"/>
        <v/>
      </c>
      <c r="Q3028" s="51">
        <v>6</v>
      </c>
      <c r="R3028" s="51">
        <f t="shared" si="372"/>
        <v>6</v>
      </c>
      <c r="S3028" s="51" t="str">
        <f t="shared" si="376"/>
        <v>6a</v>
      </c>
      <c r="T3028" s="51" t="str">
        <f t="shared" si="377"/>
        <v>6b</v>
      </c>
    </row>
    <row r="3029" spans="1:22" ht="20" customHeight="1" x14ac:dyDescent="0.15">
      <c r="A3029" s="51">
        <f t="shared" si="374"/>
        <v>130306</v>
      </c>
      <c r="B3029" s="52" t="str">
        <f>VLOOKUP(J3029,city!$A$4:$D$352,3,0)</f>
        <v>内蒙古</v>
      </c>
      <c r="C3029" s="52" t="str">
        <f>VLOOKUP(J3029,city!$A$4:$D$352,4,0)</f>
        <v>巴彦淖尔</v>
      </c>
      <c r="D3029" s="57" t="s">
        <v>7035</v>
      </c>
      <c r="E3029" s="57" t="s">
        <v>7036</v>
      </c>
      <c r="F3029" s="53" t="str">
        <f t="shared" si="373"/>
        <v>109.450341,40.734404</v>
      </c>
      <c r="G3029" s="54" t="s">
        <v>795</v>
      </c>
      <c r="H3029" s="55" t="str">
        <f>"jingdian/"&amp;VLOOKUP(B3029,city!$C$4:$P$352,13,FALSE)&amp;"/"&amp;VLOOKUP(C3029,city!$D$4:$P$352,13,FALSE)&amp;"/jd/"&amp;K3029&amp;".jpg"</f>
        <v>jingdian/neimenggu/bayannaoer/jd/6.jpg</v>
      </c>
      <c r="I3029" s="55" t="str">
        <f t="shared" si="375"/>
        <v>11a,11b</v>
      </c>
      <c r="J3029" s="51">
        <f t="shared" si="378"/>
        <v>303</v>
      </c>
      <c r="K3029" s="51">
        <f>IF(VLOOKUP(J3028,city!$K$4:$L$352,2,0)&gt;K3028,K3028+1,1)</f>
        <v>6</v>
      </c>
      <c r="L3029" s="51">
        <v>1</v>
      </c>
      <c r="M3029" s="51" t="s">
        <v>677</v>
      </c>
      <c r="N3029" s="17">
        <v>109.45034099999999</v>
      </c>
      <c r="O3029" s="17">
        <v>40.734403999999998</v>
      </c>
      <c r="P3029" s="51" t="str">
        <f t="shared" si="379"/>
        <v/>
      </c>
      <c r="Q3029" s="51">
        <v>11</v>
      </c>
      <c r="R3029" s="51">
        <f t="shared" si="372"/>
        <v>11</v>
      </c>
      <c r="S3029" s="51" t="str">
        <f t="shared" si="376"/>
        <v>11a</v>
      </c>
      <c r="T3029" s="51" t="str">
        <f t="shared" si="377"/>
        <v>11b</v>
      </c>
    </row>
    <row r="3030" spans="1:22" ht="20" customHeight="1" x14ac:dyDescent="0.15">
      <c r="A3030" s="51">
        <f t="shared" si="374"/>
        <v>130307</v>
      </c>
      <c r="B3030" s="52" t="str">
        <f>VLOOKUP(J3030,city!$A$4:$D$352,3,0)</f>
        <v>内蒙古</v>
      </c>
      <c r="C3030" s="52" t="str">
        <f>VLOOKUP(J3030,city!$A$4:$D$352,4,0)</f>
        <v>巴彦淖尔</v>
      </c>
      <c r="D3030" s="57" t="s">
        <v>7037</v>
      </c>
      <c r="E3030" s="57" t="s">
        <v>7038</v>
      </c>
      <c r="F3030" s="53" t="str">
        <f t="shared" si="373"/>
        <v>107.693751,41.110326</v>
      </c>
      <c r="G3030" s="54" t="s">
        <v>795</v>
      </c>
      <c r="H3030" s="55" t="str">
        <f>"jingdian/"&amp;VLOOKUP(B3030,city!$C$4:$P$352,13,FALSE)&amp;"/"&amp;VLOOKUP(C3030,city!$D$4:$P$352,13,FALSE)&amp;"/jd/"&amp;K3030&amp;".jpg"</f>
        <v>jingdian/neimenggu/bayannaoer/jd/7.jpg</v>
      </c>
      <c r="I3030" s="55" t="str">
        <f t="shared" si="375"/>
        <v>12a,12b</v>
      </c>
      <c r="J3030" s="51">
        <f t="shared" si="378"/>
        <v>303</v>
      </c>
      <c r="K3030" s="51">
        <f>IF(VLOOKUP(J3029,city!$K$4:$L$352,2,0)&gt;K3029,K3029+1,1)</f>
        <v>7</v>
      </c>
      <c r="L3030" s="51">
        <v>1</v>
      </c>
      <c r="M3030" s="51" t="s">
        <v>677</v>
      </c>
      <c r="N3030" s="17">
        <v>107.69375100000001</v>
      </c>
      <c r="O3030" s="17">
        <v>41.110326000000001</v>
      </c>
      <c r="P3030" s="51" t="str">
        <f t="shared" si="379"/>
        <v/>
      </c>
      <c r="Q3030" s="51">
        <v>12</v>
      </c>
      <c r="R3030" s="51">
        <f t="shared" si="372"/>
        <v>12</v>
      </c>
      <c r="S3030" s="51" t="str">
        <f t="shared" si="376"/>
        <v>12a</v>
      </c>
      <c r="T3030" s="51" t="str">
        <f t="shared" si="377"/>
        <v>12b</v>
      </c>
    </row>
    <row r="3031" spans="1:22" ht="20" customHeight="1" x14ac:dyDescent="0.15">
      <c r="A3031" s="51">
        <f t="shared" si="374"/>
        <v>130308</v>
      </c>
      <c r="B3031" s="52" t="str">
        <f>VLOOKUP(J3031,city!$A$4:$D$352,3,0)</f>
        <v>内蒙古</v>
      </c>
      <c r="C3031" s="52" t="str">
        <f>VLOOKUP(J3031,city!$A$4:$D$352,4,0)</f>
        <v>巴彦淖尔</v>
      </c>
      <c r="D3031" s="57" t="s">
        <v>7039</v>
      </c>
      <c r="E3031" s="57" t="s">
        <v>7040</v>
      </c>
      <c r="F3031" s="53" t="str">
        <f t="shared" si="373"/>
        <v>107.078627,41.098864</v>
      </c>
      <c r="G3031" s="54" t="s">
        <v>795</v>
      </c>
      <c r="H3031" s="55" t="str">
        <f>"jingdian/"&amp;VLOOKUP(B3031,city!$C$4:$P$352,13,FALSE)&amp;"/"&amp;VLOOKUP(C3031,city!$D$4:$P$352,13,FALSE)&amp;"/jd/"&amp;K3031&amp;".jpg"</f>
        <v>jingdian/neimenggu/bayannaoer/jd/8.jpg</v>
      </c>
      <c r="I3031" s="55" t="str">
        <f t="shared" si="375"/>
        <v>28a,28b</v>
      </c>
      <c r="J3031" s="51">
        <f t="shared" si="378"/>
        <v>303</v>
      </c>
      <c r="K3031" s="51">
        <f>IF(VLOOKUP(J3030,city!$K$4:$L$352,2,0)&gt;K3030,K3030+1,1)</f>
        <v>8</v>
      </c>
      <c r="L3031" s="51">
        <v>1</v>
      </c>
      <c r="M3031" s="51" t="s">
        <v>677</v>
      </c>
      <c r="N3031" s="17">
        <v>107.078627</v>
      </c>
      <c r="O3031" s="17">
        <v>41.098863999999999</v>
      </c>
      <c r="P3031" s="51" t="str">
        <f t="shared" si="379"/>
        <v/>
      </c>
      <c r="Q3031" s="51">
        <v>28</v>
      </c>
      <c r="R3031" s="51">
        <f t="shared" si="372"/>
        <v>28</v>
      </c>
      <c r="S3031" s="51" t="str">
        <f t="shared" si="376"/>
        <v>28a</v>
      </c>
      <c r="T3031" s="51" t="str">
        <f t="shared" si="377"/>
        <v>28b</v>
      </c>
      <c r="U3031" s="50"/>
      <c r="V3031" s="50"/>
    </row>
    <row r="3032" spans="1:22" s="50" customFormat="1" ht="42" x14ac:dyDescent="0.15">
      <c r="A3032" s="50">
        <f t="shared" si="374"/>
        <v>130309</v>
      </c>
      <c r="B3032" s="52" t="str">
        <f>VLOOKUP(J3032,city!$A$4:$D$352,3,0)</f>
        <v>内蒙古</v>
      </c>
      <c r="C3032" s="52" t="str">
        <f>VLOOKUP(J3032,city!$A$4:$D$352,4,0)</f>
        <v>巴彦淖尔</v>
      </c>
      <c r="D3032" s="52" t="s">
        <v>6385</v>
      </c>
      <c r="E3032" s="52" t="s">
        <v>7041</v>
      </c>
      <c r="F3032" s="53" t="str">
        <f t="shared" si="373"/>
        <v>110.266952,41.4449</v>
      </c>
      <c r="G3032" s="54" t="s">
        <v>795</v>
      </c>
      <c r="H3032" s="55" t="str">
        <f>"jingdian/"&amp;VLOOKUP(B3032,city!$C$4:$P$352,13,FALSE)&amp;"/"&amp;VLOOKUP(C3032,city!$D$4:$P$352,13,FALSE)&amp;"/jd/"&amp;K3032&amp;".jpg"</f>
        <v>jingdian/neimenggu/bayannaoer/jd/9.jpg</v>
      </c>
      <c r="I3032" s="55" t="str">
        <f t="shared" si="375"/>
        <v>22a,22b</v>
      </c>
      <c r="J3032" s="50">
        <f t="shared" si="378"/>
        <v>303</v>
      </c>
      <c r="K3032" s="50">
        <f>IF(VLOOKUP(J3031,city!$K$4:$L$352,2,0)&gt;K3031,K3031+1,1)</f>
        <v>9</v>
      </c>
      <c r="L3032" s="50">
        <v>1</v>
      </c>
      <c r="M3032" s="50" t="s">
        <v>677</v>
      </c>
      <c r="N3032" s="17">
        <v>110.266952</v>
      </c>
      <c r="O3032" s="17">
        <v>41.444899999999997</v>
      </c>
      <c r="P3032" s="51" t="str">
        <f t="shared" si="379"/>
        <v/>
      </c>
      <c r="Q3032" s="51">
        <v>22</v>
      </c>
      <c r="R3032" s="51">
        <f t="shared" si="372"/>
        <v>22</v>
      </c>
      <c r="S3032" s="51" t="str">
        <f t="shared" si="376"/>
        <v>22a</v>
      </c>
      <c r="T3032" s="51" t="str">
        <f t="shared" si="377"/>
        <v>22b</v>
      </c>
      <c r="U3032" s="51"/>
      <c r="V3032" s="51"/>
    </row>
    <row r="3033" spans="1:22" ht="20" customHeight="1" x14ac:dyDescent="0.15">
      <c r="A3033" s="51">
        <f t="shared" si="374"/>
        <v>130310</v>
      </c>
      <c r="B3033" s="52" t="str">
        <f>VLOOKUP(J3033,city!$A$4:$D$352,3,0)</f>
        <v>内蒙古</v>
      </c>
      <c r="C3033" s="52" t="str">
        <f>VLOOKUP(J3033,city!$A$4:$D$352,4,0)</f>
        <v>巴彦淖尔</v>
      </c>
      <c r="D3033" s="100" t="s">
        <v>7042</v>
      </c>
      <c r="E3033" s="100" t="s">
        <v>7043</v>
      </c>
      <c r="F3033" s="53" t="str">
        <f t="shared" si="373"/>
        <v>108.310627,41.096132</v>
      </c>
      <c r="G3033" s="54" t="s">
        <v>795</v>
      </c>
      <c r="H3033" s="55" t="str">
        <f>"jingdian/"&amp;VLOOKUP(B3033,city!$C$4:$P$352,13,FALSE)&amp;"/"&amp;VLOOKUP(C3033,city!$D$4:$P$352,13,FALSE)&amp;"/jd/"&amp;K3033&amp;".jpg"</f>
        <v>jingdian/neimenggu/bayannaoer/jd/10.jpg</v>
      </c>
      <c r="I3033" s="55" t="str">
        <f t="shared" si="375"/>
        <v>15a,15b</v>
      </c>
      <c r="J3033" s="51">
        <f t="shared" si="378"/>
        <v>303</v>
      </c>
      <c r="K3033" s="51">
        <f>IF(VLOOKUP(J3032,city!$K$4:$L$352,2,0)&gt;K3032,K3032+1,1)</f>
        <v>10</v>
      </c>
      <c r="L3033" s="51">
        <v>1</v>
      </c>
      <c r="M3033" s="51" t="s">
        <v>677</v>
      </c>
      <c r="N3033" s="17">
        <v>108.310627</v>
      </c>
      <c r="O3033" s="17">
        <v>41.096131999999997</v>
      </c>
      <c r="P3033" s="51" t="str">
        <f t="shared" si="379"/>
        <v>108.4507506,41.1146098</v>
      </c>
      <c r="Q3033" s="51">
        <v>15</v>
      </c>
      <c r="R3033" s="51">
        <f t="shared" si="372"/>
        <v>15</v>
      </c>
      <c r="S3033" s="51" t="str">
        <f t="shared" si="376"/>
        <v>15a</v>
      </c>
      <c r="T3033" s="51" t="str">
        <f t="shared" si="377"/>
        <v>15b</v>
      </c>
    </row>
    <row r="3034" spans="1:22" ht="20" customHeight="1" x14ac:dyDescent="0.15">
      <c r="A3034" s="51">
        <f t="shared" si="374"/>
        <v>130401</v>
      </c>
      <c r="B3034" s="52" t="str">
        <f>VLOOKUP(J3034,city!$A$4:$D$352,3,0)</f>
        <v>内蒙古</v>
      </c>
      <c r="C3034" s="52" t="str">
        <f>VLOOKUP(J3034,city!$A$4:$D$352,4,0)</f>
        <v>乌兰察布</v>
      </c>
      <c r="D3034" s="57" t="s">
        <v>7044</v>
      </c>
      <c r="E3034" s="57" t="s">
        <v>7045</v>
      </c>
      <c r="F3034" s="53" t="str">
        <f t="shared" si="373"/>
        <v>112.645758,41.169179</v>
      </c>
      <c r="G3034" s="54" t="s">
        <v>795</v>
      </c>
      <c r="H3034" s="55" t="str">
        <f>"jingdian/"&amp;VLOOKUP(B3034,city!$C$4:$P$352,13,FALSE)&amp;"/"&amp;VLOOKUP(C3034,city!$D$4:$P$352,13,FALSE)&amp;"/jd/"&amp;K3034&amp;".jpg"</f>
        <v>jingdian/neimenggu/wulanchabu/jd/1.jpg</v>
      </c>
      <c r="I3034" s="55" t="str">
        <f t="shared" si="375"/>
        <v>28a,28b</v>
      </c>
      <c r="J3034" s="51">
        <f t="shared" si="378"/>
        <v>304</v>
      </c>
      <c r="K3034" s="51">
        <f>IF(VLOOKUP(J3033,city!$K$4:$L$352,2,0)&gt;K3033,K3033+1,1)</f>
        <v>1</v>
      </c>
      <c r="L3034" s="51">
        <v>1</v>
      </c>
      <c r="M3034" s="51" t="s">
        <v>679</v>
      </c>
      <c r="N3034" s="17">
        <v>112.645758</v>
      </c>
      <c r="O3034" s="17">
        <v>41.169179</v>
      </c>
      <c r="P3034" s="51" t="str">
        <f t="shared" si="379"/>
        <v/>
      </c>
      <c r="Q3034" s="51">
        <v>28</v>
      </c>
      <c r="R3034" s="51">
        <f t="shared" si="372"/>
        <v>28</v>
      </c>
      <c r="S3034" s="51" t="str">
        <f t="shared" si="376"/>
        <v>28a</v>
      </c>
      <c r="T3034" s="51" t="str">
        <f t="shared" si="377"/>
        <v>28b</v>
      </c>
    </row>
    <row r="3035" spans="1:22" ht="20" customHeight="1" x14ac:dyDescent="0.15">
      <c r="A3035" s="51">
        <f t="shared" si="374"/>
        <v>130402</v>
      </c>
      <c r="B3035" s="52" t="str">
        <f>VLOOKUP(J3035,city!$A$4:$D$352,3,0)</f>
        <v>内蒙古</v>
      </c>
      <c r="C3035" s="52" t="str">
        <f>VLOOKUP(J3035,city!$A$4:$D$352,4,0)</f>
        <v>乌兰察布</v>
      </c>
      <c r="D3035" s="57" t="s">
        <v>7046</v>
      </c>
      <c r="E3035" s="57" t="s">
        <v>7047</v>
      </c>
      <c r="F3035" s="53" t="str">
        <f t="shared" si="373"/>
        <v>113.110381,40.612898</v>
      </c>
      <c r="G3035" s="54" t="s">
        <v>795</v>
      </c>
      <c r="H3035" s="55" t="str">
        <f>"jingdian/"&amp;VLOOKUP(B3035,city!$C$4:$P$352,13,FALSE)&amp;"/"&amp;VLOOKUP(C3035,city!$D$4:$P$352,13,FALSE)&amp;"/jd/"&amp;K3035&amp;".jpg"</f>
        <v>jingdian/neimenggu/wulanchabu/jd/2.jpg</v>
      </c>
      <c r="I3035" s="55" t="str">
        <f t="shared" si="375"/>
        <v>6a,6b</v>
      </c>
      <c r="J3035" s="51">
        <f t="shared" si="378"/>
        <v>304</v>
      </c>
      <c r="K3035" s="51">
        <f>IF(VLOOKUP(J3034,city!$K$4:$L$352,2,0)&gt;K3034,K3034+1,1)</f>
        <v>2</v>
      </c>
      <c r="L3035" s="51">
        <v>1</v>
      </c>
      <c r="M3035" s="51" t="s">
        <v>679</v>
      </c>
      <c r="N3035" s="17">
        <v>113.110381</v>
      </c>
      <c r="O3035" s="17">
        <v>40.612898000000001</v>
      </c>
      <c r="P3035" s="51" t="str">
        <f t="shared" si="379"/>
        <v/>
      </c>
      <c r="Q3035" s="51">
        <v>6</v>
      </c>
      <c r="R3035" s="51">
        <f t="shared" ref="R3035:R3098" si="380">LOOKUP(1,0/FIND($U$6:$U$91,D3035),$V$6:$V$91)</f>
        <v>6</v>
      </c>
      <c r="S3035" s="51" t="str">
        <f t="shared" si="376"/>
        <v>6a</v>
      </c>
      <c r="T3035" s="51" t="str">
        <f t="shared" si="377"/>
        <v>6b</v>
      </c>
    </row>
    <row r="3036" spans="1:22" ht="20" customHeight="1" x14ac:dyDescent="0.15">
      <c r="A3036" s="51">
        <f t="shared" si="374"/>
        <v>130403</v>
      </c>
      <c r="B3036" s="52" t="str">
        <f>VLOOKUP(J3036,city!$A$4:$D$352,3,0)</f>
        <v>内蒙古</v>
      </c>
      <c r="C3036" s="52" t="str">
        <f>VLOOKUP(J3036,city!$A$4:$D$352,4,0)</f>
        <v>乌兰察布</v>
      </c>
      <c r="D3036" s="57" t="s">
        <v>7048</v>
      </c>
      <c r="E3036" s="57" t="s">
        <v>7049</v>
      </c>
      <c r="F3036" s="53" t="str">
        <f t="shared" si="373"/>
        <v>112.530927,41.140556</v>
      </c>
      <c r="G3036" s="54" t="s">
        <v>795</v>
      </c>
      <c r="H3036" s="55" t="str">
        <f>"jingdian/"&amp;VLOOKUP(B3036,city!$C$4:$P$352,13,FALSE)&amp;"/"&amp;VLOOKUP(C3036,city!$D$4:$P$352,13,FALSE)&amp;"/jd/"&amp;K3036&amp;".jpg"</f>
        <v>jingdian/neimenggu/wulanchabu/jd/3.jpg</v>
      </c>
      <c r="I3036" s="55" t="str">
        <f t="shared" si="375"/>
        <v>6a,6b</v>
      </c>
      <c r="J3036" s="51">
        <f t="shared" si="378"/>
        <v>304</v>
      </c>
      <c r="K3036" s="51">
        <f>IF(VLOOKUP(J3035,city!$K$4:$L$352,2,0)&gt;K3035,K3035+1,1)</f>
        <v>3</v>
      </c>
      <c r="L3036" s="51">
        <v>1</v>
      </c>
      <c r="M3036" s="51" t="s">
        <v>679</v>
      </c>
      <c r="N3036" s="17">
        <v>112.53092700000001</v>
      </c>
      <c r="O3036" s="17">
        <v>41.140555999999997</v>
      </c>
      <c r="P3036" s="51" t="str">
        <f t="shared" si="379"/>
        <v/>
      </c>
      <c r="Q3036" s="51">
        <v>6</v>
      </c>
      <c r="R3036" s="51">
        <f t="shared" si="380"/>
        <v>6</v>
      </c>
      <c r="S3036" s="51" t="str">
        <f t="shared" si="376"/>
        <v>6a</v>
      </c>
      <c r="T3036" s="51" t="str">
        <f t="shared" si="377"/>
        <v>6b</v>
      </c>
    </row>
    <row r="3037" spans="1:22" ht="20" customHeight="1" x14ac:dyDescent="0.15">
      <c r="A3037" s="51">
        <f t="shared" si="374"/>
        <v>130404</v>
      </c>
      <c r="B3037" s="52" t="str">
        <f>VLOOKUP(J3037,city!$A$4:$D$352,3,0)</f>
        <v>内蒙古</v>
      </c>
      <c r="C3037" s="52" t="str">
        <f>VLOOKUP(J3037,city!$A$4:$D$352,4,0)</f>
        <v>乌兰察布</v>
      </c>
      <c r="D3037" s="57" t="s">
        <v>7050</v>
      </c>
      <c r="E3037" s="57" t="s">
        <v>7051</v>
      </c>
      <c r="F3037" s="53" t="str">
        <f t="shared" si="373"/>
        <v>113.213647,41.019499</v>
      </c>
      <c r="G3037" s="54" t="s">
        <v>795</v>
      </c>
      <c r="H3037" s="55" t="str">
        <f>"jingdian/"&amp;VLOOKUP(B3037,city!$C$4:$P$352,13,FALSE)&amp;"/"&amp;VLOOKUP(C3037,city!$D$4:$P$352,13,FALSE)&amp;"/jd/"&amp;K3037&amp;".jpg"</f>
        <v>jingdian/neimenggu/wulanchabu/jd/4.jpg</v>
      </c>
      <c r="I3037" s="55" t="str">
        <f t="shared" si="375"/>
        <v>6a,6b</v>
      </c>
      <c r="J3037" s="51">
        <f t="shared" si="378"/>
        <v>304</v>
      </c>
      <c r="K3037" s="51">
        <f>IF(VLOOKUP(J3036,city!$K$4:$L$352,2,0)&gt;K3036,K3036+1,1)</f>
        <v>4</v>
      </c>
      <c r="L3037" s="51">
        <v>1</v>
      </c>
      <c r="M3037" s="51" t="s">
        <v>679</v>
      </c>
      <c r="N3037" s="17">
        <v>113.21364699999999</v>
      </c>
      <c r="O3037" s="17">
        <v>41.019499000000003</v>
      </c>
      <c r="P3037" s="51" t="str">
        <f t="shared" si="379"/>
        <v/>
      </c>
      <c r="Q3037" s="51">
        <v>6</v>
      </c>
      <c r="R3037" s="51">
        <f t="shared" si="380"/>
        <v>6</v>
      </c>
      <c r="S3037" s="51" t="str">
        <f t="shared" si="376"/>
        <v>6a</v>
      </c>
      <c r="T3037" s="51" t="str">
        <f t="shared" si="377"/>
        <v>6b</v>
      </c>
    </row>
    <row r="3038" spans="1:22" ht="20" customHeight="1" x14ac:dyDescent="0.15">
      <c r="A3038" s="51">
        <f t="shared" si="374"/>
        <v>130405</v>
      </c>
      <c r="B3038" s="52" t="str">
        <f>VLOOKUP(J3038,city!$A$4:$D$352,3,0)</f>
        <v>内蒙古</v>
      </c>
      <c r="C3038" s="52" t="str">
        <f>VLOOKUP(J3038,city!$A$4:$D$352,4,0)</f>
        <v>乌兰察布</v>
      </c>
      <c r="D3038" s="57" t="s">
        <v>7052</v>
      </c>
      <c r="E3038" s="57" t="s">
        <v>7053</v>
      </c>
      <c r="F3038" s="53" t="str">
        <f t="shared" si="373"/>
        <v>113.805162,40.592909</v>
      </c>
      <c r="G3038" s="54" t="s">
        <v>795</v>
      </c>
      <c r="H3038" s="55" t="str">
        <f>"jingdian/"&amp;VLOOKUP(B3038,city!$C$4:$P$352,13,FALSE)&amp;"/"&amp;VLOOKUP(C3038,city!$D$4:$P$352,13,FALSE)&amp;"/jd/"&amp;K3038&amp;".jpg"</f>
        <v>jingdian/neimenggu/wulanchabu/jd/5.jpg</v>
      </c>
      <c r="I3038" s="55" t="str">
        <f t="shared" si="375"/>
        <v>11a,11b</v>
      </c>
      <c r="J3038" s="51">
        <f t="shared" si="378"/>
        <v>304</v>
      </c>
      <c r="K3038" s="51">
        <f>IF(VLOOKUP(J3037,city!$K$4:$L$352,2,0)&gt;K3037,K3037+1,1)</f>
        <v>5</v>
      </c>
      <c r="L3038" s="51">
        <v>1</v>
      </c>
      <c r="M3038" s="51" t="s">
        <v>679</v>
      </c>
      <c r="N3038" s="17">
        <v>113.805162</v>
      </c>
      <c r="O3038" s="17">
        <v>40.592908999999999</v>
      </c>
      <c r="P3038" s="51" t="str">
        <f t="shared" si="379"/>
        <v/>
      </c>
      <c r="Q3038" s="51">
        <v>11</v>
      </c>
      <c r="R3038" s="51">
        <f t="shared" si="380"/>
        <v>11</v>
      </c>
      <c r="S3038" s="51" t="str">
        <f t="shared" si="376"/>
        <v>11a</v>
      </c>
      <c r="T3038" s="51" t="str">
        <f t="shared" si="377"/>
        <v>11b</v>
      </c>
    </row>
    <row r="3039" spans="1:22" ht="20" customHeight="1" x14ac:dyDescent="0.15">
      <c r="A3039" s="51">
        <f t="shared" si="374"/>
        <v>130406</v>
      </c>
      <c r="B3039" s="52" t="str">
        <f>VLOOKUP(J3039,city!$A$4:$D$352,3,0)</f>
        <v>内蒙古</v>
      </c>
      <c r="C3039" s="52" t="str">
        <f>VLOOKUP(J3039,city!$A$4:$D$352,4,0)</f>
        <v>乌兰察布</v>
      </c>
      <c r="D3039" s="101" t="s">
        <v>7054</v>
      </c>
      <c r="E3039" s="101" t="s">
        <v>7055</v>
      </c>
      <c r="F3039" s="53" t="str">
        <f t="shared" si="373"/>
        <v>113.122152,41.024668</v>
      </c>
      <c r="G3039" s="54" t="s">
        <v>795</v>
      </c>
      <c r="H3039" s="55" t="str">
        <f>"jingdian/"&amp;VLOOKUP(B3039,city!$C$4:$P$352,13,FALSE)&amp;"/"&amp;VLOOKUP(C3039,city!$D$4:$P$352,13,FALSE)&amp;"/jd/"&amp;K3039&amp;".jpg"</f>
        <v>jingdian/neimenggu/wulanchabu/jd/6.jpg</v>
      </c>
      <c r="I3039" s="55" t="str">
        <f t="shared" si="375"/>
        <v>2a,2b</v>
      </c>
      <c r="J3039" s="51">
        <f t="shared" si="378"/>
        <v>304</v>
      </c>
      <c r="K3039" s="51">
        <f>IF(VLOOKUP(J3038,city!$K$4:$L$352,2,0)&gt;K3038,K3038+1,1)</f>
        <v>6</v>
      </c>
      <c r="L3039" s="51">
        <v>1</v>
      </c>
      <c r="M3039" s="51" t="s">
        <v>679</v>
      </c>
      <c r="N3039" s="17">
        <v>113.122152</v>
      </c>
      <c r="O3039" s="17">
        <v>41.024667999999998</v>
      </c>
      <c r="P3039" s="51" t="str">
        <f t="shared" si="379"/>
        <v/>
      </c>
      <c r="Q3039" s="51">
        <v>2</v>
      </c>
      <c r="R3039" s="51">
        <f t="shared" si="380"/>
        <v>1</v>
      </c>
      <c r="S3039" s="51" t="str">
        <f t="shared" si="376"/>
        <v>2a</v>
      </c>
      <c r="T3039" s="51" t="str">
        <f t="shared" si="377"/>
        <v>2b</v>
      </c>
    </row>
    <row r="3040" spans="1:22" ht="20" customHeight="1" x14ac:dyDescent="0.15">
      <c r="A3040" s="51">
        <f t="shared" si="374"/>
        <v>130407</v>
      </c>
      <c r="B3040" s="52" t="str">
        <f>VLOOKUP(J3040,city!$A$4:$D$352,3,0)</f>
        <v>内蒙古</v>
      </c>
      <c r="C3040" s="52" t="str">
        <f>VLOOKUP(J3040,city!$A$4:$D$352,4,0)</f>
        <v>乌兰察布</v>
      </c>
      <c r="D3040" s="57" t="s">
        <v>7056</v>
      </c>
      <c r="E3040" s="57" t="s">
        <v>7057</v>
      </c>
      <c r="F3040" s="53" t="str">
        <f t="shared" si="373"/>
        <v>111.853277,41.784039</v>
      </c>
      <c r="G3040" s="54" t="s">
        <v>795</v>
      </c>
      <c r="H3040" s="55" t="str">
        <f>"jingdian/"&amp;VLOOKUP(B3040,city!$C$4:$P$352,13,FALSE)&amp;"/"&amp;VLOOKUP(C3040,city!$D$4:$P$352,13,FALSE)&amp;"/jd/"&amp;K3040&amp;".jpg"</f>
        <v>jingdian/neimenggu/wulanchabu/jd/7.jpg</v>
      </c>
      <c r="I3040" s="55" t="str">
        <f t="shared" si="375"/>
        <v>28a,28b</v>
      </c>
      <c r="J3040" s="51">
        <f t="shared" si="378"/>
        <v>304</v>
      </c>
      <c r="K3040" s="51">
        <f>IF(VLOOKUP(J3039,city!$K$4:$L$352,2,0)&gt;K3039,K3039+1,1)</f>
        <v>7</v>
      </c>
      <c r="L3040" s="51">
        <v>1</v>
      </c>
      <c r="M3040" s="51" t="s">
        <v>679</v>
      </c>
      <c r="N3040" s="17">
        <v>111.85327700000001</v>
      </c>
      <c r="O3040" s="17">
        <v>41.784039</v>
      </c>
      <c r="P3040" s="51" t="str">
        <f t="shared" si="379"/>
        <v/>
      </c>
      <c r="Q3040" s="51">
        <v>28</v>
      </c>
      <c r="R3040" s="51">
        <f t="shared" si="380"/>
        <v>14</v>
      </c>
      <c r="S3040" s="51" t="str">
        <f t="shared" si="376"/>
        <v>28a</v>
      </c>
      <c r="T3040" s="51" t="str">
        <f t="shared" si="377"/>
        <v>28b</v>
      </c>
    </row>
    <row r="3041" spans="1:20" ht="20" customHeight="1" x14ac:dyDescent="0.15">
      <c r="A3041" s="51">
        <f t="shared" si="374"/>
        <v>130408</v>
      </c>
      <c r="B3041" s="52" t="str">
        <f>VLOOKUP(J3041,city!$A$4:$D$352,3,0)</f>
        <v>内蒙古</v>
      </c>
      <c r="C3041" s="52" t="str">
        <f>VLOOKUP(J3041,city!$A$4:$D$352,4,0)</f>
        <v>乌兰察布</v>
      </c>
      <c r="D3041" s="57" t="s">
        <v>7058</v>
      </c>
      <c r="E3041" s="57" t="s">
        <v>7059</v>
      </c>
      <c r="F3041" s="53" t="str">
        <f t="shared" si="373"/>
        <v>113.376086,41.049864</v>
      </c>
      <c r="G3041" s="54" t="s">
        <v>795</v>
      </c>
      <c r="H3041" s="55" t="str">
        <f>"jingdian/"&amp;VLOOKUP(B3041,city!$C$4:$P$352,13,FALSE)&amp;"/"&amp;VLOOKUP(C3041,city!$D$4:$P$352,13,FALSE)&amp;"/jd/"&amp;K3041&amp;".jpg"</f>
        <v>jingdian/neimenggu/wulanchabu/jd/8.jpg</v>
      </c>
      <c r="I3041" s="55" t="str">
        <f t="shared" si="375"/>
        <v>5a,5b</v>
      </c>
      <c r="J3041" s="51">
        <f t="shared" si="378"/>
        <v>304</v>
      </c>
      <c r="K3041" s="51">
        <f>IF(VLOOKUP(J3040,city!$K$4:$L$352,2,0)&gt;K3040,K3040+1,1)</f>
        <v>8</v>
      </c>
      <c r="L3041" s="51">
        <v>1</v>
      </c>
      <c r="M3041" s="51" t="s">
        <v>679</v>
      </c>
      <c r="N3041" s="17">
        <v>113.376086</v>
      </c>
      <c r="O3041" s="17">
        <v>41.049863999999999</v>
      </c>
      <c r="P3041" s="51" t="str">
        <f t="shared" si="379"/>
        <v/>
      </c>
      <c r="Q3041" s="51">
        <v>5</v>
      </c>
      <c r="R3041" s="51">
        <f t="shared" si="380"/>
        <v>5</v>
      </c>
      <c r="S3041" s="51" t="str">
        <f t="shared" si="376"/>
        <v>5a</v>
      </c>
      <c r="T3041" s="51" t="str">
        <f t="shared" si="377"/>
        <v>5b</v>
      </c>
    </row>
    <row r="3042" spans="1:20" ht="20" customHeight="1" x14ac:dyDescent="0.15">
      <c r="A3042" s="51">
        <f t="shared" si="374"/>
        <v>130409</v>
      </c>
      <c r="B3042" s="52" t="str">
        <f>VLOOKUP(J3042,city!$A$4:$D$352,3,0)</f>
        <v>内蒙古</v>
      </c>
      <c r="C3042" s="52" t="str">
        <f>VLOOKUP(J3042,city!$A$4:$D$352,4,0)</f>
        <v>乌兰察布</v>
      </c>
      <c r="D3042" s="57" t="s">
        <v>7060</v>
      </c>
      <c r="E3042" s="57" t="s">
        <v>7061</v>
      </c>
      <c r="F3042" s="53" t="str">
        <f t="shared" si="373"/>
        <v>112.699768,40.578452</v>
      </c>
      <c r="G3042" s="54" t="s">
        <v>795</v>
      </c>
      <c r="H3042" s="55" t="str">
        <f>"jingdian/"&amp;VLOOKUP(B3042,city!$C$4:$P$352,13,FALSE)&amp;"/"&amp;VLOOKUP(C3042,city!$D$4:$P$352,13,FALSE)&amp;"/jd/"&amp;K3042&amp;".jpg"</f>
        <v>jingdian/neimenggu/wulanchabu/jd/9.jpg</v>
      </c>
      <c r="I3042" s="55" t="str">
        <f t="shared" si="375"/>
        <v>6a,6b</v>
      </c>
      <c r="J3042" s="51">
        <f t="shared" si="378"/>
        <v>304</v>
      </c>
      <c r="K3042" s="51">
        <f>IF(VLOOKUP(J3041,city!$K$4:$L$352,2,0)&gt;K3041,K3041+1,1)</f>
        <v>9</v>
      </c>
      <c r="L3042" s="51">
        <v>1</v>
      </c>
      <c r="M3042" s="51" t="s">
        <v>679</v>
      </c>
      <c r="N3042" s="17">
        <v>112.69976800000001</v>
      </c>
      <c r="O3042" s="17">
        <v>40.578451999999999</v>
      </c>
      <c r="P3042" s="51" t="str">
        <f t="shared" si="379"/>
        <v/>
      </c>
      <c r="Q3042" s="51">
        <v>6</v>
      </c>
      <c r="R3042" s="51">
        <f t="shared" si="380"/>
        <v>6</v>
      </c>
      <c r="S3042" s="51" t="str">
        <f t="shared" si="376"/>
        <v>6a</v>
      </c>
      <c r="T3042" s="51" t="str">
        <f t="shared" si="377"/>
        <v>6b</v>
      </c>
    </row>
    <row r="3043" spans="1:20" ht="20" customHeight="1" x14ac:dyDescent="0.15">
      <c r="A3043" s="51">
        <f t="shared" si="374"/>
        <v>130410</v>
      </c>
      <c r="B3043" s="52" t="str">
        <f>VLOOKUP(J3043,city!$A$4:$D$352,3,0)</f>
        <v>内蒙古</v>
      </c>
      <c r="C3043" s="52" t="str">
        <f>VLOOKUP(J3043,city!$A$4:$D$352,4,0)</f>
        <v>乌兰察布</v>
      </c>
      <c r="D3043" s="57" t="s">
        <v>7062</v>
      </c>
      <c r="E3043" s="57" t="s">
        <v>7063</v>
      </c>
      <c r="F3043" s="53" t="str">
        <f t="shared" si="373"/>
        <v>113.120513,41.029605</v>
      </c>
      <c r="G3043" s="54" t="s">
        <v>795</v>
      </c>
      <c r="H3043" s="55" t="str">
        <f>"jingdian/"&amp;VLOOKUP(B3043,city!$C$4:$P$352,13,FALSE)&amp;"/"&amp;VLOOKUP(C3043,city!$D$4:$P$352,13,FALSE)&amp;"/jd/"&amp;K3043&amp;".jpg"</f>
        <v>jingdian/neimenggu/wulanchabu/jd/10.jpg</v>
      </c>
      <c r="I3043" s="55" t="str">
        <f t="shared" si="375"/>
        <v>11a,11b</v>
      </c>
      <c r="J3043" s="51">
        <f t="shared" si="378"/>
        <v>304</v>
      </c>
      <c r="K3043" s="51">
        <f>IF(VLOOKUP(J3042,city!$K$4:$L$352,2,0)&gt;K3042,K3042+1,1)</f>
        <v>10</v>
      </c>
      <c r="L3043" s="51">
        <v>1</v>
      </c>
      <c r="M3043" s="51" t="s">
        <v>679</v>
      </c>
      <c r="N3043" s="17">
        <v>113.120513</v>
      </c>
      <c r="O3043" s="17">
        <v>41.029604999999997</v>
      </c>
      <c r="P3043" s="51" t="str">
        <f t="shared" si="379"/>
        <v>112.9477671,41.0001669</v>
      </c>
      <c r="Q3043" s="51">
        <v>11</v>
      </c>
      <c r="R3043" s="51">
        <f t="shared" si="380"/>
        <v>11</v>
      </c>
      <c r="S3043" s="51" t="str">
        <f t="shared" si="376"/>
        <v>11a</v>
      </c>
      <c r="T3043" s="51" t="str">
        <f t="shared" si="377"/>
        <v>11b</v>
      </c>
    </row>
    <row r="3044" spans="1:20" ht="20" customHeight="1" x14ac:dyDescent="0.15">
      <c r="A3044" s="51">
        <f t="shared" si="374"/>
        <v>130501</v>
      </c>
      <c r="B3044" s="52" t="str">
        <f>VLOOKUP(J3044,city!$A$4:$D$352,3,0)</f>
        <v>内蒙古</v>
      </c>
      <c r="C3044" s="52" t="str">
        <f>VLOOKUP(J3044,city!$A$4:$D$352,4,0)</f>
        <v>兴安盟</v>
      </c>
      <c r="D3044" s="100" t="s">
        <v>7064</v>
      </c>
      <c r="E3044" s="100" t="s">
        <v>7065</v>
      </c>
      <c r="F3044" s="53" t="str">
        <f t="shared" si="373"/>
        <v>122.068396,46.09982</v>
      </c>
      <c r="G3044" s="54" t="s">
        <v>795</v>
      </c>
      <c r="H3044" s="55" t="str">
        <f>"jingdian/"&amp;VLOOKUP(B3044,city!$C$4:$P$352,13,FALSE)&amp;"/"&amp;VLOOKUP(C3044,city!$D$4:$P$352,13,FALSE)&amp;"/jd/"&amp;K3044&amp;".jpg"</f>
        <v>jingdian/neimenggu/xinganmeng/jd/1.jpg</v>
      </c>
      <c r="I3044" s="55" t="str">
        <f t="shared" si="375"/>
        <v>12a,12b</v>
      </c>
      <c r="J3044" s="51">
        <f t="shared" si="378"/>
        <v>305</v>
      </c>
      <c r="K3044" s="51">
        <f>IF(VLOOKUP(J3043,city!$K$4:$L$352,2,0)&gt;K3043,K3043+1,1)</f>
        <v>1</v>
      </c>
      <c r="L3044" s="51">
        <v>1</v>
      </c>
      <c r="M3044" s="51" t="s">
        <v>681</v>
      </c>
      <c r="N3044" s="17">
        <v>122.06839600000001</v>
      </c>
      <c r="O3044" s="17">
        <v>46.099820000000001</v>
      </c>
      <c r="P3044" s="51" t="str">
        <f t="shared" si="379"/>
        <v/>
      </c>
      <c r="Q3044" s="51">
        <v>12</v>
      </c>
      <c r="R3044" s="51">
        <f t="shared" si="380"/>
        <v>12</v>
      </c>
      <c r="S3044" s="51" t="str">
        <f t="shared" si="376"/>
        <v>12a</v>
      </c>
      <c r="T3044" s="51" t="str">
        <f t="shared" si="377"/>
        <v>12b</v>
      </c>
    </row>
    <row r="3045" spans="1:20" ht="20" customHeight="1" x14ac:dyDescent="0.15">
      <c r="A3045" s="51">
        <f t="shared" si="374"/>
        <v>130502</v>
      </c>
      <c r="B3045" s="52" t="str">
        <f>VLOOKUP(J3045,city!$A$4:$D$352,3,0)</f>
        <v>内蒙古</v>
      </c>
      <c r="C3045" s="52" t="str">
        <f>VLOOKUP(J3045,city!$A$4:$D$352,4,0)</f>
        <v>兴安盟</v>
      </c>
      <c r="D3045" s="57" t="s">
        <v>7066</v>
      </c>
      <c r="E3045" s="57" t="s">
        <v>7067</v>
      </c>
      <c r="F3045" s="53" t="str">
        <f t="shared" si="373"/>
        <v>121.509339,46.45222</v>
      </c>
      <c r="G3045" s="54" t="s">
        <v>795</v>
      </c>
      <c r="H3045" s="55" t="str">
        <f>"jingdian/"&amp;VLOOKUP(B3045,city!$C$4:$P$352,13,FALSE)&amp;"/"&amp;VLOOKUP(C3045,city!$D$4:$P$352,13,FALSE)&amp;"/jd/"&amp;K3045&amp;".jpg"</f>
        <v>jingdian/neimenggu/xinganmeng/jd/2.jpg</v>
      </c>
      <c r="I3045" s="55" t="str">
        <f t="shared" si="375"/>
        <v>32a,32b</v>
      </c>
      <c r="J3045" s="51">
        <f t="shared" si="378"/>
        <v>305</v>
      </c>
      <c r="K3045" s="51">
        <f>IF(VLOOKUP(J3044,city!$K$4:$L$352,2,0)&gt;K3044,K3044+1,1)</f>
        <v>2</v>
      </c>
      <c r="L3045" s="51">
        <v>1</v>
      </c>
      <c r="M3045" s="51" t="s">
        <v>681</v>
      </c>
      <c r="N3045" s="17">
        <v>121.509339</v>
      </c>
      <c r="O3045" s="17">
        <v>46.452219999999997</v>
      </c>
      <c r="P3045" s="51" t="str">
        <f t="shared" si="379"/>
        <v/>
      </c>
      <c r="Q3045" s="51">
        <v>32</v>
      </c>
      <c r="R3045" s="51" t="e">
        <f t="shared" si="380"/>
        <v>#N/A</v>
      </c>
      <c r="S3045" s="51" t="str">
        <f t="shared" si="376"/>
        <v>32a</v>
      </c>
      <c r="T3045" s="51" t="str">
        <f t="shared" si="377"/>
        <v>32b</v>
      </c>
    </row>
    <row r="3046" spans="1:20" ht="20" customHeight="1" x14ac:dyDescent="0.15">
      <c r="A3046" s="51">
        <f t="shared" si="374"/>
        <v>130503</v>
      </c>
      <c r="B3046" s="52" t="str">
        <f>VLOOKUP(J3046,city!$A$4:$D$352,3,0)</f>
        <v>内蒙古</v>
      </c>
      <c r="C3046" s="52" t="str">
        <f>VLOOKUP(J3046,city!$A$4:$D$352,4,0)</f>
        <v>兴安盟</v>
      </c>
      <c r="D3046" s="57" t="s">
        <v>7068</v>
      </c>
      <c r="E3046" s="57" t="s">
        <v>7069</v>
      </c>
      <c r="F3046" s="53" t="str">
        <f t="shared" si="373"/>
        <v>120.195037,47.011086</v>
      </c>
      <c r="G3046" s="54" t="s">
        <v>795</v>
      </c>
      <c r="H3046" s="55" t="str">
        <f>"jingdian/"&amp;VLOOKUP(B3046,city!$C$4:$P$352,13,FALSE)&amp;"/"&amp;VLOOKUP(C3046,city!$D$4:$P$352,13,FALSE)&amp;"/jd/"&amp;K3046&amp;".jpg"</f>
        <v>jingdian/neimenggu/xinganmeng/jd/3.jpg</v>
      </c>
      <c r="I3046" s="55" t="str">
        <f t="shared" si="375"/>
        <v>1a,1b</v>
      </c>
      <c r="J3046" s="51">
        <f t="shared" si="378"/>
        <v>305</v>
      </c>
      <c r="K3046" s="51">
        <f>IF(VLOOKUP(J3045,city!$K$4:$L$352,2,0)&gt;K3045,K3045+1,1)</f>
        <v>3</v>
      </c>
      <c r="L3046" s="51">
        <v>1</v>
      </c>
      <c r="M3046" s="51" t="s">
        <v>681</v>
      </c>
      <c r="N3046" s="17">
        <v>120.195037</v>
      </c>
      <c r="O3046" s="17">
        <v>47.011085999999999</v>
      </c>
      <c r="P3046" s="51" t="str">
        <f t="shared" si="379"/>
        <v/>
      </c>
      <c r="Q3046" s="51">
        <v>1</v>
      </c>
      <c r="R3046" s="51">
        <f t="shared" si="380"/>
        <v>6</v>
      </c>
      <c r="S3046" s="51" t="str">
        <f t="shared" si="376"/>
        <v>1a</v>
      </c>
      <c r="T3046" s="51" t="str">
        <f t="shared" si="377"/>
        <v>1b</v>
      </c>
    </row>
    <row r="3047" spans="1:20" ht="20" customHeight="1" x14ac:dyDescent="0.15">
      <c r="A3047" s="51">
        <f t="shared" si="374"/>
        <v>130504</v>
      </c>
      <c r="B3047" s="52" t="str">
        <f>VLOOKUP(J3047,city!$A$4:$D$352,3,0)</f>
        <v>内蒙古</v>
      </c>
      <c r="C3047" s="52" t="str">
        <f>VLOOKUP(J3047,city!$A$4:$D$352,4,0)</f>
        <v>兴安盟</v>
      </c>
      <c r="D3047" s="57" t="s">
        <v>7070</v>
      </c>
      <c r="E3047" s="57" t="s">
        <v>7071</v>
      </c>
      <c r="F3047" s="53" t="str">
        <f t="shared" si="373"/>
        <v>122.914717,46.735258</v>
      </c>
      <c r="G3047" s="54" t="s">
        <v>795</v>
      </c>
      <c r="H3047" s="55" t="str">
        <f>"jingdian/"&amp;VLOOKUP(B3047,city!$C$4:$P$352,13,FALSE)&amp;"/"&amp;VLOOKUP(C3047,city!$D$4:$P$352,13,FALSE)&amp;"/jd/"&amp;K3047&amp;".jpg"</f>
        <v>jingdian/neimenggu/xinganmeng/jd/4.jpg</v>
      </c>
      <c r="I3047" s="55" t="str">
        <f t="shared" si="375"/>
        <v>1a,1b</v>
      </c>
      <c r="J3047" s="51">
        <f t="shared" si="378"/>
        <v>305</v>
      </c>
      <c r="K3047" s="51">
        <f>IF(VLOOKUP(J3046,city!$K$4:$L$352,2,0)&gt;K3046,K3046+1,1)</f>
        <v>4</v>
      </c>
      <c r="L3047" s="51">
        <v>1</v>
      </c>
      <c r="M3047" s="51" t="s">
        <v>681</v>
      </c>
      <c r="N3047" s="17">
        <v>122.914717</v>
      </c>
      <c r="O3047" s="17">
        <v>46.735258000000002</v>
      </c>
      <c r="P3047" s="51" t="str">
        <f t="shared" si="379"/>
        <v/>
      </c>
      <c r="Q3047" s="51">
        <v>1</v>
      </c>
      <c r="R3047" s="51">
        <f t="shared" si="380"/>
        <v>6</v>
      </c>
      <c r="S3047" s="51" t="str">
        <f t="shared" si="376"/>
        <v>1a</v>
      </c>
      <c r="T3047" s="51" t="str">
        <f t="shared" si="377"/>
        <v>1b</v>
      </c>
    </row>
    <row r="3048" spans="1:20" ht="20" customHeight="1" x14ac:dyDescent="0.15">
      <c r="A3048" s="51">
        <f t="shared" si="374"/>
        <v>130505</v>
      </c>
      <c r="B3048" s="52" t="str">
        <f>VLOOKUP(J3048,city!$A$4:$D$352,3,0)</f>
        <v>内蒙古</v>
      </c>
      <c r="C3048" s="52" t="str">
        <f>VLOOKUP(J3048,city!$A$4:$D$352,4,0)</f>
        <v>兴安盟</v>
      </c>
      <c r="D3048" s="57" t="s">
        <v>7072</v>
      </c>
      <c r="E3048" s="57" t="s">
        <v>7073</v>
      </c>
      <c r="F3048" s="53" t="str">
        <f t="shared" si="373"/>
        <v>122.940398,46.739843</v>
      </c>
      <c r="G3048" s="54" t="s">
        <v>795</v>
      </c>
      <c r="H3048" s="55" t="str">
        <f>"jingdian/"&amp;VLOOKUP(B3048,city!$C$4:$P$352,13,FALSE)&amp;"/"&amp;VLOOKUP(C3048,city!$D$4:$P$352,13,FALSE)&amp;"/jd/"&amp;K3048&amp;".jpg"</f>
        <v>jingdian/neimenggu/xinganmeng/jd/5.jpg</v>
      </c>
      <c r="I3048" s="55" t="str">
        <f t="shared" si="375"/>
        <v>13a,13b</v>
      </c>
      <c r="J3048" s="51">
        <f t="shared" si="378"/>
        <v>305</v>
      </c>
      <c r="K3048" s="51">
        <f>IF(VLOOKUP(J3047,city!$K$4:$L$352,2,0)&gt;K3047,K3047+1,1)</f>
        <v>5</v>
      </c>
      <c r="L3048" s="51">
        <v>1</v>
      </c>
      <c r="M3048" s="51" t="s">
        <v>681</v>
      </c>
      <c r="N3048" s="17">
        <v>122.940398</v>
      </c>
      <c r="O3048" s="17">
        <v>46.739843</v>
      </c>
      <c r="P3048" s="51" t="str">
        <f t="shared" si="379"/>
        <v/>
      </c>
      <c r="Q3048" s="51">
        <v>13</v>
      </c>
      <c r="R3048" s="51">
        <f t="shared" si="380"/>
        <v>13</v>
      </c>
      <c r="S3048" s="51" t="str">
        <f t="shared" si="376"/>
        <v>13a</v>
      </c>
      <c r="T3048" s="51" t="str">
        <f t="shared" si="377"/>
        <v>13b</v>
      </c>
    </row>
    <row r="3049" spans="1:20" ht="20" customHeight="1" x14ac:dyDescent="0.15">
      <c r="A3049" s="51">
        <f t="shared" si="374"/>
        <v>130506</v>
      </c>
      <c r="B3049" s="52" t="str">
        <f>VLOOKUP(J3049,city!$A$4:$D$352,3,0)</f>
        <v>内蒙古</v>
      </c>
      <c r="C3049" s="52" t="str">
        <f>VLOOKUP(J3049,city!$A$4:$D$352,4,0)</f>
        <v>兴安盟</v>
      </c>
      <c r="D3049" s="57" t="s">
        <v>7074</v>
      </c>
      <c r="E3049" s="57" t="s">
        <v>7075</v>
      </c>
      <c r="F3049" s="53" t="str">
        <f t="shared" si="373"/>
        <v>119.955438,47.174945</v>
      </c>
      <c r="G3049" s="54" t="s">
        <v>795</v>
      </c>
      <c r="H3049" s="55" t="str">
        <f>"jingdian/"&amp;VLOOKUP(B3049,city!$C$4:$P$352,13,FALSE)&amp;"/"&amp;VLOOKUP(C3049,city!$D$4:$P$352,13,FALSE)&amp;"/jd/"&amp;K3049&amp;".jpg"</f>
        <v>jingdian/neimenggu/xinganmeng/jd/6.jpg</v>
      </c>
      <c r="I3049" s="55" t="str">
        <f t="shared" si="375"/>
        <v>2a,2b</v>
      </c>
      <c r="J3049" s="51">
        <f t="shared" si="378"/>
        <v>305</v>
      </c>
      <c r="K3049" s="51">
        <f>IF(VLOOKUP(J3048,city!$K$4:$L$352,2,0)&gt;K3048,K3048+1,1)</f>
        <v>6</v>
      </c>
      <c r="L3049" s="51">
        <v>1</v>
      </c>
      <c r="M3049" s="51" t="s">
        <v>681</v>
      </c>
      <c r="N3049" s="17">
        <v>119.955438</v>
      </c>
      <c r="O3049" s="17">
        <v>47.174945000000001</v>
      </c>
      <c r="P3049" s="51" t="str">
        <f t="shared" si="379"/>
        <v/>
      </c>
      <c r="Q3049" s="51">
        <v>2</v>
      </c>
      <c r="R3049" s="51">
        <f t="shared" si="380"/>
        <v>6</v>
      </c>
      <c r="S3049" s="51" t="str">
        <f t="shared" si="376"/>
        <v>2a</v>
      </c>
      <c r="T3049" s="51" t="str">
        <f t="shared" si="377"/>
        <v>2b</v>
      </c>
    </row>
    <row r="3050" spans="1:20" ht="20" customHeight="1" x14ac:dyDescent="0.15">
      <c r="A3050" s="51">
        <f t="shared" si="374"/>
        <v>130507</v>
      </c>
      <c r="B3050" s="52" t="str">
        <f>VLOOKUP(J3050,city!$A$4:$D$352,3,0)</f>
        <v>内蒙古</v>
      </c>
      <c r="C3050" s="52" t="str">
        <f>VLOOKUP(J3050,city!$A$4:$D$352,4,0)</f>
        <v>兴安盟</v>
      </c>
      <c r="D3050" s="57" t="s">
        <v>7076</v>
      </c>
      <c r="E3050" s="57" t="s">
        <v>7077</v>
      </c>
      <c r="F3050" s="53" t="str">
        <f t="shared" si="373"/>
        <v>121.456061,44.974664</v>
      </c>
      <c r="G3050" s="54" t="s">
        <v>795</v>
      </c>
      <c r="H3050" s="55" t="str">
        <f>"jingdian/"&amp;VLOOKUP(B3050,city!$C$4:$P$352,13,FALSE)&amp;"/"&amp;VLOOKUP(C3050,city!$D$4:$P$352,13,FALSE)&amp;"/jd/"&amp;K3050&amp;".jpg"</f>
        <v>jingdian/neimenggu/xinganmeng/jd/7.jpg</v>
      </c>
      <c r="I3050" s="55" t="str">
        <f t="shared" si="375"/>
        <v>2a,2b</v>
      </c>
      <c r="J3050" s="51">
        <f t="shared" si="378"/>
        <v>305</v>
      </c>
      <c r="K3050" s="51">
        <f>IF(VLOOKUP(J3049,city!$K$4:$L$352,2,0)&gt;K3049,K3049+1,1)</f>
        <v>7</v>
      </c>
      <c r="L3050" s="51">
        <v>1</v>
      </c>
      <c r="M3050" s="51" t="s">
        <v>681</v>
      </c>
      <c r="N3050" s="17">
        <v>121.45606100000001</v>
      </c>
      <c r="O3050" s="17">
        <v>44.974663999999997</v>
      </c>
      <c r="P3050" s="51" t="str">
        <f t="shared" si="379"/>
        <v/>
      </c>
      <c r="Q3050" s="51">
        <v>2</v>
      </c>
      <c r="R3050" s="51">
        <f t="shared" si="380"/>
        <v>2</v>
      </c>
      <c r="S3050" s="51" t="str">
        <f t="shared" si="376"/>
        <v>2a</v>
      </c>
      <c r="T3050" s="51" t="str">
        <f t="shared" si="377"/>
        <v>2b</v>
      </c>
    </row>
    <row r="3051" spans="1:20" ht="20" customHeight="1" x14ac:dyDescent="0.15">
      <c r="A3051" s="51">
        <f t="shared" si="374"/>
        <v>130508</v>
      </c>
      <c r="B3051" s="52" t="str">
        <f>VLOOKUP(J3051,city!$A$4:$D$352,3,0)</f>
        <v>内蒙古</v>
      </c>
      <c r="C3051" s="52" t="str">
        <f>VLOOKUP(J3051,city!$A$4:$D$352,4,0)</f>
        <v>兴安盟</v>
      </c>
      <c r="D3051" s="57" t="s">
        <v>7078</v>
      </c>
      <c r="E3051" s="57" t="s">
        <v>7079</v>
      </c>
      <c r="F3051" s="53" t="str">
        <f t="shared" si="373"/>
        <v>121.456095,44.97539</v>
      </c>
      <c r="G3051" s="54" t="s">
        <v>795</v>
      </c>
      <c r="H3051" s="55" t="str">
        <f>"jingdian/"&amp;VLOOKUP(B3051,city!$C$4:$P$352,13,FALSE)&amp;"/"&amp;VLOOKUP(C3051,city!$D$4:$P$352,13,FALSE)&amp;"/jd/"&amp;K3051&amp;".jpg"</f>
        <v>jingdian/neimenggu/xinganmeng/jd/8.jpg</v>
      </c>
      <c r="I3051" s="55" t="str">
        <f t="shared" si="375"/>
        <v>2a,2b</v>
      </c>
      <c r="J3051" s="51">
        <f t="shared" si="378"/>
        <v>305</v>
      </c>
      <c r="K3051" s="51">
        <f>IF(VLOOKUP(J3050,city!$K$4:$L$352,2,0)&gt;K3050,K3050+1,1)</f>
        <v>8</v>
      </c>
      <c r="L3051" s="51">
        <v>1</v>
      </c>
      <c r="M3051" s="51" t="s">
        <v>681</v>
      </c>
      <c r="N3051" s="17">
        <v>121.456095</v>
      </c>
      <c r="O3051" s="17">
        <v>44.975389999999997</v>
      </c>
      <c r="P3051" s="51" t="str">
        <f t="shared" si="379"/>
        <v/>
      </c>
      <c r="Q3051" s="51">
        <v>2</v>
      </c>
      <c r="R3051" s="51">
        <f t="shared" si="380"/>
        <v>2</v>
      </c>
      <c r="S3051" s="51" t="str">
        <f t="shared" si="376"/>
        <v>2a</v>
      </c>
      <c r="T3051" s="51" t="str">
        <f t="shared" si="377"/>
        <v>2b</v>
      </c>
    </row>
    <row r="3052" spans="1:20" ht="20" customHeight="1" x14ac:dyDescent="0.15">
      <c r="A3052" s="51">
        <f t="shared" si="374"/>
        <v>130509</v>
      </c>
      <c r="B3052" s="52" t="str">
        <f>VLOOKUP(J3052,city!$A$4:$D$352,3,0)</f>
        <v>内蒙古</v>
      </c>
      <c r="C3052" s="52" t="str">
        <f>VLOOKUP(J3052,city!$A$4:$D$352,4,0)</f>
        <v>兴安盟</v>
      </c>
      <c r="D3052" s="57" t="s">
        <v>7080</v>
      </c>
      <c r="E3052" s="57" t="s">
        <v>7081</v>
      </c>
      <c r="F3052" s="53" t="str">
        <f t="shared" si="373"/>
        <v>120.428637,47.289691</v>
      </c>
      <c r="G3052" s="54" t="s">
        <v>795</v>
      </c>
      <c r="H3052" s="55" t="str">
        <f>"jingdian/"&amp;VLOOKUP(B3052,city!$C$4:$P$352,13,FALSE)&amp;"/"&amp;VLOOKUP(C3052,city!$D$4:$P$352,13,FALSE)&amp;"/jd/"&amp;K3052&amp;".jpg"</f>
        <v>jingdian/neimenggu/xinganmeng/jd/9.jpg</v>
      </c>
      <c r="I3052" s="55" t="str">
        <f t="shared" si="375"/>
        <v>1a,1b</v>
      </c>
      <c r="J3052" s="51">
        <f t="shared" si="378"/>
        <v>305</v>
      </c>
      <c r="K3052" s="51">
        <f>IF(VLOOKUP(J3051,city!$K$4:$L$352,2,0)&gt;K3051,K3051+1,1)</f>
        <v>9</v>
      </c>
      <c r="L3052" s="51">
        <v>1</v>
      </c>
      <c r="M3052" s="51" t="s">
        <v>681</v>
      </c>
      <c r="N3052" s="17">
        <v>120.42863699999999</v>
      </c>
      <c r="O3052" s="17">
        <v>47.289690999999998</v>
      </c>
      <c r="P3052" s="51" t="str">
        <f t="shared" si="379"/>
        <v/>
      </c>
      <c r="Q3052" s="51">
        <v>1</v>
      </c>
      <c r="R3052" s="51">
        <f t="shared" si="380"/>
        <v>2</v>
      </c>
      <c r="S3052" s="51" t="str">
        <f t="shared" si="376"/>
        <v>1a</v>
      </c>
      <c r="T3052" s="51" t="str">
        <f t="shared" si="377"/>
        <v>1b</v>
      </c>
    </row>
    <row r="3053" spans="1:20" ht="20" customHeight="1" x14ac:dyDescent="0.15">
      <c r="A3053" s="51">
        <f t="shared" si="374"/>
        <v>130510</v>
      </c>
      <c r="B3053" s="52" t="str">
        <f>VLOOKUP(J3053,city!$A$4:$D$352,3,0)</f>
        <v>内蒙古</v>
      </c>
      <c r="C3053" s="52" t="str">
        <f>VLOOKUP(J3053,city!$A$4:$D$352,4,0)</f>
        <v>兴安盟</v>
      </c>
      <c r="D3053" s="57" t="s">
        <v>7082</v>
      </c>
      <c r="E3053" s="57" t="s">
        <v>7083</v>
      </c>
      <c r="F3053" s="53" t="str">
        <f t="shared" si="373"/>
        <v>121.686126,45.027916</v>
      </c>
      <c r="G3053" s="54" t="s">
        <v>795</v>
      </c>
      <c r="H3053" s="55" t="str">
        <f>"jingdian/"&amp;VLOOKUP(B3053,city!$C$4:$P$352,13,FALSE)&amp;"/"&amp;VLOOKUP(C3053,city!$D$4:$P$352,13,FALSE)&amp;"/jd/"&amp;K3053&amp;".jpg"</f>
        <v>jingdian/neimenggu/xinganmeng/jd/10.jpg</v>
      </c>
      <c r="I3053" s="55" t="str">
        <f t="shared" si="375"/>
        <v>2a,2b</v>
      </c>
      <c r="J3053" s="51">
        <f t="shared" si="378"/>
        <v>305</v>
      </c>
      <c r="K3053" s="51">
        <f>IF(VLOOKUP(J3052,city!$K$4:$L$352,2,0)&gt;K3052,K3052+1,1)</f>
        <v>10</v>
      </c>
      <c r="L3053" s="51">
        <v>1</v>
      </c>
      <c r="M3053" s="51" t="s">
        <v>681</v>
      </c>
      <c r="N3053" s="17">
        <v>121.686126</v>
      </c>
      <c r="O3053" s="17">
        <v>45.027915999999998</v>
      </c>
      <c r="P3053" s="51" t="str">
        <f t="shared" si="379"/>
        <v>121.4610244,46.2480833</v>
      </c>
      <c r="Q3053" s="51">
        <v>2</v>
      </c>
      <c r="R3053" s="51" t="e">
        <f t="shared" si="380"/>
        <v>#N/A</v>
      </c>
      <c r="S3053" s="51" t="str">
        <f t="shared" si="376"/>
        <v>2a</v>
      </c>
      <c r="T3053" s="51" t="str">
        <f t="shared" si="377"/>
        <v>2b</v>
      </c>
    </row>
    <row r="3054" spans="1:20" ht="20" customHeight="1" x14ac:dyDescent="0.15">
      <c r="A3054" s="51">
        <f t="shared" si="374"/>
        <v>130601</v>
      </c>
      <c r="B3054" s="52" t="str">
        <f>VLOOKUP(J3054,city!$A$4:$D$352,3,0)</f>
        <v>内蒙古</v>
      </c>
      <c r="C3054" s="52" t="str">
        <f>VLOOKUP(J3054,city!$A$4:$D$352,4,0)</f>
        <v>锡林郭勒</v>
      </c>
      <c r="D3054" s="52" t="s">
        <v>7084</v>
      </c>
      <c r="E3054" s="57" t="s">
        <v>7085</v>
      </c>
      <c r="F3054" s="53" t="str">
        <f t="shared" si="373"/>
        <v>111.98496,43.665232</v>
      </c>
      <c r="G3054" s="54" t="s">
        <v>795</v>
      </c>
      <c r="H3054" s="55" t="str">
        <f>"jingdian/"&amp;VLOOKUP(B3054,city!$C$4:$P$352,13,FALSE)&amp;"/"&amp;VLOOKUP(C3054,city!$D$4:$P$352,13,FALSE)&amp;"/jd/"&amp;K3054&amp;".jpg"</f>
        <v>jingdian/neimenggu/xilinguole/jd/1.jpg</v>
      </c>
      <c r="I3054" s="55" t="str">
        <f t="shared" si="375"/>
        <v>28a,28b</v>
      </c>
      <c r="J3054" s="51">
        <f t="shared" si="378"/>
        <v>306</v>
      </c>
      <c r="K3054" s="51">
        <f>IF(VLOOKUP(J3053,city!$K$4:$L$352,2,0)&gt;K3053,K3053+1,1)</f>
        <v>1</v>
      </c>
      <c r="L3054" s="51">
        <v>1</v>
      </c>
      <c r="M3054" s="51" t="s">
        <v>683</v>
      </c>
      <c r="N3054" s="17">
        <v>111.98496</v>
      </c>
      <c r="O3054" s="17">
        <v>43.665232000000003</v>
      </c>
      <c r="P3054" s="51" t="str">
        <f t="shared" si="379"/>
        <v/>
      </c>
      <c r="Q3054" s="51">
        <v>28</v>
      </c>
      <c r="R3054" s="51">
        <f t="shared" si="380"/>
        <v>28</v>
      </c>
      <c r="S3054" s="51" t="str">
        <f t="shared" si="376"/>
        <v>28a</v>
      </c>
      <c r="T3054" s="51" t="str">
        <f t="shared" si="377"/>
        <v>28b</v>
      </c>
    </row>
    <row r="3055" spans="1:20" ht="20" customHeight="1" x14ac:dyDescent="0.15">
      <c r="A3055" s="51">
        <f t="shared" si="374"/>
        <v>130602</v>
      </c>
      <c r="B3055" s="52" t="str">
        <f>VLOOKUP(J3055,city!$A$4:$D$352,3,0)</f>
        <v>内蒙古</v>
      </c>
      <c r="C3055" s="52" t="str">
        <f>VLOOKUP(J3055,city!$A$4:$D$352,4,0)</f>
        <v>锡林郭勒</v>
      </c>
      <c r="D3055" s="57" t="s">
        <v>7086</v>
      </c>
      <c r="E3055" s="57" t="s">
        <v>7087</v>
      </c>
      <c r="F3055" s="53" t="str">
        <f t="shared" si="373"/>
        <v>116.075793,43.956716</v>
      </c>
      <c r="G3055" s="54" t="s">
        <v>795</v>
      </c>
      <c r="H3055" s="55" t="str">
        <f>"jingdian/"&amp;VLOOKUP(B3055,city!$C$4:$P$352,13,FALSE)&amp;"/"&amp;VLOOKUP(C3055,city!$D$4:$P$352,13,FALSE)&amp;"/jd/"&amp;K3055&amp;".jpg"</f>
        <v>jingdian/neimenggu/xilinguole/jd/2.jpg</v>
      </c>
      <c r="I3055" s="55" t="str">
        <f t="shared" si="375"/>
        <v>12a,12b</v>
      </c>
      <c r="J3055" s="51">
        <f t="shared" si="378"/>
        <v>306</v>
      </c>
      <c r="K3055" s="51">
        <f>IF(VLOOKUP(J3054,city!$K$4:$L$352,2,0)&gt;K3054,K3054+1,1)</f>
        <v>2</v>
      </c>
      <c r="L3055" s="51">
        <v>1</v>
      </c>
      <c r="M3055" s="51" t="s">
        <v>683</v>
      </c>
      <c r="N3055" s="17">
        <v>116.075793</v>
      </c>
      <c r="O3055" s="17">
        <v>43.956716</v>
      </c>
      <c r="P3055" s="51" t="str">
        <f t="shared" si="379"/>
        <v/>
      </c>
      <c r="Q3055" s="51">
        <v>12</v>
      </c>
      <c r="R3055" s="51">
        <f t="shared" si="380"/>
        <v>12</v>
      </c>
      <c r="S3055" s="51" t="str">
        <f t="shared" si="376"/>
        <v>12a</v>
      </c>
      <c r="T3055" s="51" t="str">
        <f t="shared" si="377"/>
        <v>12b</v>
      </c>
    </row>
    <row r="3056" spans="1:20" ht="20" customHeight="1" x14ac:dyDescent="0.15">
      <c r="A3056" s="51">
        <f t="shared" si="374"/>
        <v>130603</v>
      </c>
      <c r="B3056" s="52" t="str">
        <f>VLOOKUP(J3056,city!$A$4:$D$352,3,0)</f>
        <v>内蒙古</v>
      </c>
      <c r="C3056" s="52" t="str">
        <f>VLOOKUP(J3056,city!$A$4:$D$352,4,0)</f>
        <v>锡林郭勒</v>
      </c>
      <c r="D3056" s="57" t="s">
        <v>7088</v>
      </c>
      <c r="E3056" s="57" t="s">
        <v>7089</v>
      </c>
      <c r="F3056" s="53" t="str">
        <f t="shared" si="373"/>
        <v>116.64838,43.705801</v>
      </c>
      <c r="G3056" s="54" t="s">
        <v>795</v>
      </c>
      <c r="H3056" s="55" t="str">
        <f>"jingdian/"&amp;VLOOKUP(B3056,city!$C$4:$P$352,13,FALSE)&amp;"/"&amp;VLOOKUP(C3056,city!$D$4:$P$352,13,FALSE)&amp;"/jd/"&amp;K3056&amp;".jpg"</f>
        <v>jingdian/neimenggu/xilinguole/jd/3.jpg</v>
      </c>
      <c r="I3056" s="55" t="str">
        <f t="shared" si="375"/>
        <v>28a,28b</v>
      </c>
      <c r="J3056" s="51">
        <f t="shared" si="378"/>
        <v>306</v>
      </c>
      <c r="K3056" s="51">
        <f>IF(VLOOKUP(J3055,city!$K$4:$L$352,2,0)&gt;K3055,K3055+1,1)</f>
        <v>3</v>
      </c>
      <c r="L3056" s="51">
        <v>1</v>
      </c>
      <c r="M3056" s="51" t="s">
        <v>683</v>
      </c>
      <c r="N3056" s="17">
        <v>116.64838</v>
      </c>
      <c r="O3056" s="17">
        <v>43.705801000000001</v>
      </c>
      <c r="P3056" s="51" t="str">
        <f t="shared" si="379"/>
        <v/>
      </c>
      <c r="Q3056" s="51">
        <v>28</v>
      </c>
      <c r="R3056" s="51">
        <f t="shared" si="380"/>
        <v>28</v>
      </c>
      <c r="S3056" s="51" t="str">
        <f t="shared" si="376"/>
        <v>28a</v>
      </c>
      <c r="T3056" s="51" t="str">
        <f t="shared" si="377"/>
        <v>28b</v>
      </c>
    </row>
    <row r="3057" spans="1:20" ht="20" customHeight="1" x14ac:dyDescent="0.15">
      <c r="A3057" s="51">
        <f t="shared" si="374"/>
        <v>130604</v>
      </c>
      <c r="B3057" s="52" t="str">
        <f>VLOOKUP(J3057,city!$A$4:$D$352,3,0)</f>
        <v>内蒙古</v>
      </c>
      <c r="C3057" s="52" t="str">
        <f>VLOOKUP(J3057,city!$A$4:$D$352,4,0)</f>
        <v>锡林郭勒</v>
      </c>
      <c r="D3057" s="57" t="s">
        <v>7090</v>
      </c>
      <c r="E3057" s="57" t="s">
        <v>7091</v>
      </c>
      <c r="F3057" s="53" t="str">
        <f t="shared" si="373"/>
        <v>111.960609,43.690162</v>
      </c>
      <c r="G3057" s="54" t="s">
        <v>795</v>
      </c>
      <c r="H3057" s="55" t="str">
        <f>"jingdian/"&amp;VLOOKUP(B3057,city!$C$4:$P$352,13,FALSE)&amp;"/"&amp;VLOOKUP(C3057,city!$D$4:$P$352,13,FALSE)&amp;"/jd/"&amp;K3057&amp;".jpg"</f>
        <v>jingdian/neimenggu/xilinguole/jd/4.jpg</v>
      </c>
      <c r="I3057" s="55" t="str">
        <f t="shared" si="375"/>
        <v>32a,32b</v>
      </c>
      <c r="J3057" s="51">
        <f t="shared" si="378"/>
        <v>306</v>
      </c>
      <c r="K3057" s="51">
        <f>IF(VLOOKUP(J3056,city!$K$4:$L$352,2,0)&gt;K3056,K3056+1,1)</f>
        <v>4</v>
      </c>
      <c r="L3057" s="51">
        <v>1</v>
      </c>
      <c r="M3057" s="51" t="s">
        <v>683</v>
      </c>
      <c r="N3057" s="17">
        <v>111.96060900000001</v>
      </c>
      <c r="O3057" s="17">
        <v>43.690162000000001</v>
      </c>
      <c r="P3057" s="51" t="str">
        <f t="shared" si="379"/>
        <v/>
      </c>
      <c r="Q3057" s="51">
        <v>32</v>
      </c>
      <c r="R3057" s="51" t="e">
        <f t="shared" si="380"/>
        <v>#N/A</v>
      </c>
      <c r="S3057" s="51" t="str">
        <f t="shared" si="376"/>
        <v>32a</v>
      </c>
      <c r="T3057" s="51" t="str">
        <f t="shared" si="377"/>
        <v>32b</v>
      </c>
    </row>
    <row r="3058" spans="1:20" ht="20" customHeight="1" x14ac:dyDescent="0.15">
      <c r="A3058" s="51">
        <f t="shared" si="374"/>
        <v>130605</v>
      </c>
      <c r="B3058" s="52" t="str">
        <f>VLOOKUP(J3058,city!$A$4:$D$352,3,0)</f>
        <v>内蒙古</v>
      </c>
      <c r="C3058" s="52" t="str">
        <f>VLOOKUP(J3058,city!$A$4:$D$352,4,0)</f>
        <v>锡林郭勒</v>
      </c>
      <c r="D3058" s="57" t="s">
        <v>7092</v>
      </c>
      <c r="E3058" s="57" t="s">
        <v>7093</v>
      </c>
      <c r="F3058" s="53" t="str">
        <f t="shared" si="373"/>
        <v>116.673531,42.197942</v>
      </c>
      <c r="G3058" s="54" t="s">
        <v>795</v>
      </c>
      <c r="H3058" s="55" t="str">
        <f>"jingdian/"&amp;VLOOKUP(B3058,city!$C$4:$P$352,13,FALSE)&amp;"/"&amp;VLOOKUP(C3058,city!$D$4:$P$352,13,FALSE)&amp;"/jd/"&amp;K3058&amp;".jpg"</f>
        <v>jingdian/neimenggu/xilinguole/jd/5.jpg</v>
      </c>
      <c r="I3058" s="55" t="str">
        <f t="shared" si="375"/>
        <v>6a,6b</v>
      </c>
      <c r="J3058" s="51">
        <f t="shared" si="378"/>
        <v>306</v>
      </c>
      <c r="K3058" s="51">
        <f>IF(VLOOKUP(J3057,city!$K$4:$L$352,2,0)&gt;K3057,K3057+1,1)</f>
        <v>5</v>
      </c>
      <c r="L3058" s="51">
        <v>1</v>
      </c>
      <c r="M3058" s="51" t="s">
        <v>683</v>
      </c>
      <c r="N3058" s="17">
        <v>116.673531</v>
      </c>
      <c r="O3058" s="17">
        <v>42.197941999999998</v>
      </c>
      <c r="P3058" s="51" t="str">
        <f t="shared" si="379"/>
        <v/>
      </c>
      <c r="Q3058" s="51">
        <v>6</v>
      </c>
      <c r="R3058" s="51">
        <f t="shared" si="380"/>
        <v>6</v>
      </c>
      <c r="S3058" s="51" t="str">
        <f t="shared" si="376"/>
        <v>6a</v>
      </c>
      <c r="T3058" s="51" t="str">
        <f t="shared" si="377"/>
        <v>6b</v>
      </c>
    </row>
    <row r="3059" spans="1:20" ht="20" customHeight="1" x14ac:dyDescent="0.15">
      <c r="A3059" s="51">
        <f t="shared" si="374"/>
        <v>130606</v>
      </c>
      <c r="B3059" s="52" t="str">
        <f>VLOOKUP(J3059,city!$A$4:$D$352,3,0)</f>
        <v>内蒙古</v>
      </c>
      <c r="C3059" s="52" t="str">
        <f>VLOOKUP(J3059,city!$A$4:$D$352,4,0)</f>
        <v>锡林郭勒</v>
      </c>
      <c r="D3059" s="52" t="s">
        <v>7094</v>
      </c>
      <c r="E3059" s="57" t="s">
        <v>7095</v>
      </c>
      <c r="F3059" s="53" t="str">
        <f t="shared" si="373"/>
        <v>117.617849,44.581742</v>
      </c>
      <c r="G3059" s="54" t="s">
        <v>795</v>
      </c>
      <c r="H3059" s="55" t="str">
        <f>"jingdian/"&amp;VLOOKUP(B3059,city!$C$4:$P$352,13,FALSE)&amp;"/"&amp;VLOOKUP(C3059,city!$D$4:$P$352,13,FALSE)&amp;"/jd/"&amp;K3059&amp;".jpg"</f>
        <v>jingdian/neimenggu/xilinguole/jd/6.jpg</v>
      </c>
      <c r="I3059" s="55" t="str">
        <f t="shared" si="375"/>
        <v>28a,28b</v>
      </c>
      <c r="J3059" s="51">
        <f t="shared" si="378"/>
        <v>306</v>
      </c>
      <c r="K3059" s="51">
        <f>IF(VLOOKUP(J3058,city!$K$4:$L$352,2,0)&gt;K3058,K3058+1,1)</f>
        <v>6</v>
      </c>
      <c r="L3059" s="51">
        <v>1</v>
      </c>
      <c r="M3059" s="51" t="s">
        <v>683</v>
      </c>
      <c r="N3059" s="17">
        <v>117.61784900000001</v>
      </c>
      <c r="O3059" s="17">
        <v>44.581741999999998</v>
      </c>
      <c r="P3059" s="51" t="str">
        <f t="shared" si="379"/>
        <v/>
      </c>
      <c r="Q3059" s="51">
        <v>28</v>
      </c>
      <c r="R3059" s="51">
        <f t="shared" si="380"/>
        <v>28</v>
      </c>
      <c r="S3059" s="51" t="str">
        <f t="shared" si="376"/>
        <v>28a</v>
      </c>
      <c r="T3059" s="51" t="str">
        <f t="shared" si="377"/>
        <v>28b</v>
      </c>
    </row>
    <row r="3060" spans="1:20" ht="20" customHeight="1" x14ac:dyDescent="0.15">
      <c r="A3060" s="51">
        <f t="shared" si="374"/>
        <v>130607</v>
      </c>
      <c r="B3060" s="52" t="str">
        <f>VLOOKUP(J3060,city!$A$4:$D$352,3,0)</f>
        <v>内蒙古</v>
      </c>
      <c r="C3060" s="52" t="str">
        <f>VLOOKUP(J3060,city!$A$4:$D$352,4,0)</f>
        <v>锡林郭勒</v>
      </c>
      <c r="D3060" s="57" t="s">
        <v>7096</v>
      </c>
      <c r="E3060" s="57" t="s">
        <v>7097</v>
      </c>
      <c r="F3060" s="53" t="str">
        <f t="shared" si="373"/>
        <v>115.312227,41.834672</v>
      </c>
      <c r="G3060" s="54" t="s">
        <v>795</v>
      </c>
      <c r="H3060" s="55" t="str">
        <f>"jingdian/"&amp;VLOOKUP(B3060,city!$C$4:$P$352,13,FALSE)&amp;"/"&amp;VLOOKUP(C3060,city!$D$4:$P$352,13,FALSE)&amp;"/jd/"&amp;K3060&amp;".jpg"</f>
        <v>jingdian/neimenggu/xilinguole/jd/7.jpg</v>
      </c>
      <c r="I3060" s="55" t="str">
        <f t="shared" si="375"/>
        <v>12a,12b</v>
      </c>
      <c r="J3060" s="51">
        <f t="shared" si="378"/>
        <v>306</v>
      </c>
      <c r="K3060" s="51">
        <f>IF(VLOOKUP(J3059,city!$K$4:$L$352,2,0)&gt;K3059,K3059+1,1)</f>
        <v>7</v>
      </c>
      <c r="L3060" s="51">
        <v>1</v>
      </c>
      <c r="M3060" s="51" t="s">
        <v>683</v>
      </c>
      <c r="N3060" s="17">
        <v>115.31222699999999</v>
      </c>
      <c r="O3060" s="17">
        <v>41.834671999999998</v>
      </c>
      <c r="P3060" s="51" t="str">
        <f t="shared" si="379"/>
        <v/>
      </c>
      <c r="Q3060" s="51">
        <v>12</v>
      </c>
      <c r="R3060" s="51">
        <f t="shared" si="380"/>
        <v>12</v>
      </c>
      <c r="S3060" s="51" t="str">
        <f t="shared" si="376"/>
        <v>12a</v>
      </c>
      <c r="T3060" s="51" t="str">
        <f t="shared" si="377"/>
        <v>12b</v>
      </c>
    </row>
    <row r="3061" spans="1:20" ht="20" customHeight="1" x14ac:dyDescent="0.15">
      <c r="A3061" s="51">
        <f t="shared" si="374"/>
        <v>130608</v>
      </c>
      <c r="B3061" s="52" t="str">
        <f>VLOOKUP(J3061,city!$A$4:$D$352,3,0)</f>
        <v>内蒙古</v>
      </c>
      <c r="C3061" s="52" t="str">
        <f>VLOOKUP(J3061,city!$A$4:$D$352,4,0)</f>
        <v>锡林郭勒</v>
      </c>
      <c r="D3061" s="57" t="s">
        <v>7098</v>
      </c>
      <c r="E3061" s="57" t="s">
        <v>7099</v>
      </c>
      <c r="F3061" s="53" t="str">
        <f t="shared" si="373"/>
        <v>115.158094,43.546231</v>
      </c>
      <c r="G3061" s="54" t="s">
        <v>795</v>
      </c>
      <c r="H3061" s="55" t="str">
        <f>"jingdian/"&amp;VLOOKUP(B3061,city!$C$4:$P$352,13,FALSE)&amp;"/"&amp;VLOOKUP(C3061,city!$D$4:$P$352,13,FALSE)&amp;"/jd/"&amp;K3061&amp;".jpg"</f>
        <v>jingdian/neimenggu/xilinguole/jd/8.jpg</v>
      </c>
      <c r="I3061" s="55" t="str">
        <f t="shared" si="375"/>
        <v>32a,32b</v>
      </c>
      <c r="J3061" s="51">
        <f t="shared" si="378"/>
        <v>306</v>
      </c>
      <c r="K3061" s="51">
        <f>IF(VLOOKUP(J3060,city!$K$4:$L$352,2,0)&gt;K3060,K3060+1,1)</f>
        <v>8</v>
      </c>
      <c r="L3061" s="51">
        <v>1</v>
      </c>
      <c r="M3061" s="51" t="s">
        <v>683</v>
      </c>
      <c r="N3061" s="17">
        <v>115.15809400000001</v>
      </c>
      <c r="O3061" s="17">
        <v>43.546230999999999</v>
      </c>
      <c r="P3061" s="51" t="str">
        <f t="shared" si="379"/>
        <v/>
      </c>
      <c r="Q3061" s="51">
        <v>32</v>
      </c>
      <c r="R3061" s="51" t="e">
        <f t="shared" si="380"/>
        <v>#N/A</v>
      </c>
      <c r="S3061" s="51" t="str">
        <f t="shared" si="376"/>
        <v>32a</v>
      </c>
      <c r="T3061" s="51" t="str">
        <f t="shared" si="377"/>
        <v>32b</v>
      </c>
    </row>
    <row r="3062" spans="1:20" ht="20" customHeight="1" x14ac:dyDescent="0.15">
      <c r="A3062" s="51">
        <f t="shared" si="374"/>
        <v>130609</v>
      </c>
      <c r="B3062" s="52" t="str">
        <f>VLOOKUP(J3062,city!$A$4:$D$352,3,0)</f>
        <v>内蒙古</v>
      </c>
      <c r="C3062" s="52" t="str">
        <f>VLOOKUP(J3062,city!$A$4:$D$352,4,0)</f>
        <v>锡林郭勒</v>
      </c>
      <c r="D3062" s="57" t="s">
        <v>7100</v>
      </c>
      <c r="E3062" s="57" t="s">
        <v>7101</v>
      </c>
      <c r="F3062" s="53" t="str">
        <f t="shared" si="373"/>
        <v>117.671611,44.464805</v>
      </c>
      <c r="G3062" s="54" t="s">
        <v>795</v>
      </c>
      <c r="H3062" s="55" t="str">
        <f>"jingdian/"&amp;VLOOKUP(B3062,city!$C$4:$P$352,13,FALSE)&amp;"/"&amp;VLOOKUP(C3062,city!$D$4:$P$352,13,FALSE)&amp;"/jd/"&amp;K3062&amp;".jpg"</f>
        <v>jingdian/neimenggu/xilinguole/jd/9.jpg</v>
      </c>
      <c r="I3062" s="55" t="str">
        <f t="shared" si="375"/>
        <v>31a,31b</v>
      </c>
      <c r="J3062" s="51">
        <f t="shared" si="378"/>
        <v>306</v>
      </c>
      <c r="K3062" s="51">
        <f>IF(VLOOKUP(J3061,city!$K$4:$L$352,2,0)&gt;K3061,K3061+1,1)</f>
        <v>9</v>
      </c>
      <c r="L3062" s="51">
        <v>1</v>
      </c>
      <c r="M3062" s="51" t="s">
        <v>683</v>
      </c>
      <c r="N3062" s="17">
        <v>117.671611</v>
      </c>
      <c r="O3062" s="17">
        <v>44.464804999999998</v>
      </c>
      <c r="P3062" s="51" t="str">
        <f t="shared" si="379"/>
        <v/>
      </c>
      <c r="Q3062" s="51">
        <v>31</v>
      </c>
      <c r="R3062" s="51">
        <f t="shared" si="380"/>
        <v>31</v>
      </c>
      <c r="S3062" s="51" t="str">
        <f t="shared" si="376"/>
        <v>31a</v>
      </c>
      <c r="T3062" s="51" t="str">
        <f t="shared" si="377"/>
        <v>31b</v>
      </c>
    </row>
    <row r="3063" spans="1:20" ht="20" customHeight="1" x14ac:dyDescent="0.15">
      <c r="A3063" s="51">
        <f t="shared" si="374"/>
        <v>130610</v>
      </c>
      <c r="B3063" s="52" t="str">
        <f>VLOOKUP(J3063,city!$A$4:$D$352,3,0)</f>
        <v>内蒙古</v>
      </c>
      <c r="C3063" s="52" t="str">
        <f>VLOOKUP(J3063,city!$A$4:$D$352,4,0)</f>
        <v>锡林郭勒</v>
      </c>
      <c r="D3063" s="57" t="s">
        <v>7102</v>
      </c>
      <c r="E3063" s="57" t="s">
        <v>7103</v>
      </c>
      <c r="F3063" s="53" t="str">
        <f t="shared" si="373"/>
        <v>116.196037,42.364522</v>
      </c>
      <c r="G3063" s="54" t="s">
        <v>795</v>
      </c>
      <c r="H3063" s="55" t="str">
        <f>"jingdian/"&amp;VLOOKUP(B3063,city!$C$4:$P$352,13,FALSE)&amp;"/"&amp;VLOOKUP(C3063,city!$D$4:$P$352,13,FALSE)&amp;"/jd/"&amp;K3063&amp;".jpg"</f>
        <v>jingdian/neimenggu/xilinguole/jd/10.jpg</v>
      </c>
      <c r="I3063" s="55" t="str">
        <f t="shared" si="375"/>
        <v>29a,29b</v>
      </c>
      <c r="J3063" s="51">
        <f t="shared" si="378"/>
        <v>306</v>
      </c>
      <c r="K3063" s="51">
        <f>IF(VLOOKUP(J3062,city!$K$4:$L$352,2,0)&gt;K3062,K3062+1,1)</f>
        <v>10</v>
      </c>
      <c r="L3063" s="51">
        <v>1</v>
      </c>
      <c r="M3063" s="51" t="s">
        <v>683</v>
      </c>
      <c r="N3063" s="17">
        <v>116.196037</v>
      </c>
      <c r="O3063" s="17">
        <v>42.364522000000001</v>
      </c>
      <c r="P3063" s="51" t="str">
        <f t="shared" si="379"/>
        <v>115.5299091,43.4007825</v>
      </c>
      <c r="Q3063" s="51">
        <v>29</v>
      </c>
      <c r="R3063" s="51">
        <f t="shared" si="380"/>
        <v>29</v>
      </c>
      <c r="S3063" s="51" t="str">
        <f t="shared" si="376"/>
        <v>29a</v>
      </c>
      <c r="T3063" s="51" t="str">
        <f t="shared" si="377"/>
        <v>29b</v>
      </c>
    </row>
    <row r="3064" spans="1:20" ht="20" customHeight="1" x14ac:dyDescent="0.15">
      <c r="A3064" s="51">
        <f t="shared" si="374"/>
        <v>130701</v>
      </c>
      <c r="B3064" s="52" t="str">
        <f>VLOOKUP(J3064,city!$A$4:$D$352,3,0)</f>
        <v>内蒙古</v>
      </c>
      <c r="C3064" s="52" t="str">
        <f>VLOOKUP(J3064,city!$A$4:$D$352,4,0)</f>
        <v>阿拉善盟</v>
      </c>
      <c r="D3064" s="57" t="s">
        <v>7104</v>
      </c>
      <c r="E3064" s="57" t="s">
        <v>7105</v>
      </c>
      <c r="F3064" s="53" t="str">
        <f t="shared" si="373"/>
        <v>101.075575,41.982025</v>
      </c>
      <c r="G3064" s="54" t="s">
        <v>795</v>
      </c>
      <c r="H3064" s="55" t="str">
        <f>"jingdian/"&amp;VLOOKUP(B3064,city!$C$4:$P$352,13,FALSE)&amp;"/"&amp;VLOOKUP(C3064,city!$D$4:$P$352,13,FALSE)&amp;"/jd/"&amp;K3064&amp;".jpg"</f>
        <v>jingdian/neimenggu/alashanmeng/jd/1.jpg</v>
      </c>
      <c r="I3064" s="55" t="str">
        <f t="shared" si="375"/>
        <v>32a,32b</v>
      </c>
      <c r="J3064" s="51">
        <f t="shared" si="378"/>
        <v>307</v>
      </c>
      <c r="K3064" s="51">
        <f>IF(VLOOKUP(J3063,city!$K$4:$L$352,2,0)&gt;K3063,K3063+1,1)</f>
        <v>1</v>
      </c>
      <c r="L3064" s="51">
        <v>1</v>
      </c>
      <c r="M3064" s="51" t="s">
        <v>685</v>
      </c>
      <c r="N3064" s="17">
        <v>101.075575</v>
      </c>
      <c r="O3064" s="17">
        <v>41.982025</v>
      </c>
      <c r="P3064" s="51" t="str">
        <f t="shared" si="379"/>
        <v/>
      </c>
      <c r="Q3064" s="51">
        <v>32</v>
      </c>
      <c r="R3064" s="51" t="e">
        <f t="shared" si="380"/>
        <v>#N/A</v>
      </c>
      <c r="S3064" s="51" t="str">
        <f t="shared" si="376"/>
        <v>32a</v>
      </c>
      <c r="T3064" s="51" t="str">
        <f t="shared" si="377"/>
        <v>32b</v>
      </c>
    </row>
    <row r="3065" spans="1:20" ht="20" customHeight="1" x14ac:dyDescent="0.15">
      <c r="A3065" s="51">
        <f t="shared" si="374"/>
        <v>130702</v>
      </c>
      <c r="B3065" s="52" t="str">
        <f>VLOOKUP(J3065,city!$A$4:$D$352,3,0)</f>
        <v>内蒙古</v>
      </c>
      <c r="C3065" s="52" t="str">
        <f>VLOOKUP(J3065,city!$A$4:$D$352,4,0)</f>
        <v>阿拉善盟</v>
      </c>
      <c r="D3065" s="57" t="s">
        <v>7106</v>
      </c>
      <c r="E3065" s="57" t="s">
        <v>7107</v>
      </c>
      <c r="F3065" s="53" t="str">
        <f t="shared" si="373"/>
        <v>101.230865,42.015756</v>
      </c>
      <c r="G3065" s="54" t="s">
        <v>795</v>
      </c>
      <c r="H3065" s="55" t="str">
        <f>"jingdian/"&amp;VLOOKUP(B3065,city!$C$4:$P$352,13,FALSE)&amp;"/"&amp;VLOOKUP(C3065,city!$D$4:$P$352,13,FALSE)&amp;"/jd/"&amp;K3065&amp;".jpg"</f>
        <v>jingdian/neimenggu/alashanmeng/jd/2.jpg</v>
      </c>
      <c r="I3065" s="55" t="str">
        <f t="shared" si="375"/>
        <v>1a,1b</v>
      </c>
      <c r="J3065" s="51">
        <f t="shared" si="378"/>
        <v>307</v>
      </c>
      <c r="K3065" s="51">
        <f>IF(VLOOKUP(J3064,city!$K$4:$L$352,2,0)&gt;K3064,K3064+1,1)</f>
        <v>2</v>
      </c>
      <c r="L3065" s="51">
        <v>1</v>
      </c>
      <c r="M3065" s="51" t="s">
        <v>685</v>
      </c>
      <c r="N3065" s="17">
        <v>101.23086499999999</v>
      </c>
      <c r="O3065" s="17">
        <v>42.015756000000003</v>
      </c>
      <c r="P3065" s="51" t="str">
        <f t="shared" si="379"/>
        <v/>
      </c>
      <c r="Q3065" s="51">
        <v>1</v>
      </c>
      <c r="R3065" s="51">
        <f t="shared" si="380"/>
        <v>1</v>
      </c>
      <c r="S3065" s="51" t="str">
        <f t="shared" si="376"/>
        <v>1a</v>
      </c>
      <c r="T3065" s="51" t="str">
        <f t="shared" si="377"/>
        <v>1b</v>
      </c>
    </row>
    <row r="3066" spans="1:20" ht="20" customHeight="1" x14ac:dyDescent="0.15">
      <c r="A3066" s="51">
        <f t="shared" si="374"/>
        <v>130703</v>
      </c>
      <c r="B3066" s="52" t="str">
        <f>VLOOKUP(J3066,city!$A$4:$D$352,3,0)</f>
        <v>内蒙古</v>
      </c>
      <c r="C3066" s="52" t="str">
        <f>VLOOKUP(J3066,city!$A$4:$D$352,4,0)</f>
        <v>阿拉善盟</v>
      </c>
      <c r="D3066" s="57" t="s">
        <v>7108</v>
      </c>
      <c r="E3066" s="57" t="s">
        <v>7109</v>
      </c>
      <c r="F3066" s="53" t="str">
        <f t="shared" si="373"/>
        <v>104.944047,37.603712</v>
      </c>
      <c r="G3066" s="54" t="s">
        <v>795</v>
      </c>
      <c r="H3066" s="55" t="str">
        <f>"jingdian/"&amp;VLOOKUP(B3066,city!$C$4:$P$352,13,FALSE)&amp;"/"&amp;VLOOKUP(C3066,city!$D$4:$P$352,13,FALSE)&amp;"/jd/"&amp;K3066&amp;".jpg"</f>
        <v>jingdian/neimenggu/alashanmeng/jd/3.jpg</v>
      </c>
      <c r="I3066" s="55" t="str">
        <f t="shared" si="375"/>
        <v>28a,28b</v>
      </c>
      <c r="J3066" s="51">
        <f t="shared" si="378"/>
        <v>307</v>
      </c>
      <c r="K3066" s="51">
        <f>IF(VLOOKUP(J3065,city!$K$4:$L$352,2,0)&gt;K3065,K3065+1,1)</f>
        <v>3</v>
      </c>
      <c r="L3066" s="51">
        <v>1</v>
      </c>
      <c r="M3066" s="51" t="s">
        <v>685</v>
      </c>
      <c r="N3066" s="17">
        <v>104.944047</v>
      </c>
      <c r="O3066" s="17">
        <v>37.603712000000002</v>
      </c>
      <c r="P3066" s="51" t="str">
        <f t="shared" si="379"/>
        <v/>
      </c>
      <c r="Q3066" s="51">
        <v>28</v>
      </c>
      <c r="R3066" s="51">
        <f t="shared" si="380"/>
        <v>28</v>
      </c>
      <c r="S3066" s="51" t="str">
        <f t="shared" si="376"/>
        <v>28a</v>
      </c>
      <c r="T3066" s="51" t="str">
        <f t="shared" si="377"/>
        <v>28b</v>
      </c>
    </row>
    <row r="3067" spans="1:20" ht="20" customHeight="1" x14ac:dyDescent="0.15">
      <c r="A3067" s="51">
        <f t="shared" si="374"/>
        <v>130704</v>
      </c>
      <c r="B3067" s="52" t="str">
        <f>VLOOKUP(J3067,city!$A$4:$D$352,3,0)</f>
        <v>内蒙古</v>
      </c>
      <c r="C3067" s="52" t="str">
        <f>VLOOKUP(J3067,city!$A$4:$D$352,4,0)</f>
        <v>阿拉善盟</v>
      </c>
      <c r="D3067" s="57" t="s">
        <v>7110</v>
      </c>
      <c r="E3067" s="57" t="s">
        <v>7111</v>
      </c>
      <c r="F3067" s="53" t="str">
        <f t="shared" si="373"/>
        <v>102.056399,41.343458</v>
      </c>
      <c r="G3067" s="54" t="s">
        <v>795</v>
      </c>
      <c r="H3067" s="55" t="str">
        <f>"jingdian/"&amp;VLOOKUP(B3067,city!$C$4:$P$352,13,FALSE)&amp;"/"&amp;VLOOKUP(C3067,city!$D$4:$P$352,13,FALSE)&amp;"/jd/"&amp;K3067&amp;".jpg"</f>
        <v>jingdian/neimenggu/alashanmeng/jd/4.jpg</v>
      </c>
      <c r="I3067" s="55" t="str">
        <f t="shared" si="375"/>
        <v>31a,31b</v>
      </c>
      <c r="J3067" s="51">
        <f t="shared" si="378"/>
        <v>307</v>
      </c>
      <c r="K3067" s="51">
        <f>IF(VLOOKUP(J3066,city!$K$4:$L$352,2,0)&gt;K3066,K3066+1,1)</f>
        <v>4</v>
      </c>
      <c r="L3067" s="51">
        <v>1</v>
      </c>
      <c r="M3067" s="51" t="s">
        <v>685</v>
      </c>
      <c r="N3067" s="17">
        <v>102.056399</v>
      </c>
      <c r="O3067" s="17">
        <v>41.343457999999998</v>
      </c>
      <c r="P3067" s="51" t="str">
        <f t="shared" si="379"/>
        <v/>
      </c>
      <c r="Q3067" s="51">
        <v>31</v>
      </c>
      <c r="R3067" s="51">
        <f t="shared" si="380"/>
        <v>1</v>
      </c>
      <c r="S3067" s="51" t="str">
        <f t="shared" si="376"/>
        <v>31a</v>
      </c>
      <c r="T3067" s="51" t="str">
        <f t="shared" si="377"/>
        <v>31b</v>
      </c>
    </row>
    <row r="3068" spans="1:20" ht="20" customHeight="1" x14ac:dyDescent="0.15">
      <c r="A3068" s="51">
        <f t="shared" si="374"/>
        <v>130705</v>
      </c>
      <c r="B3068" s="52" t="str">
        <f>VLOOKUP(J3068,city!$A$4:$D$352,3,0)</f>
        <v>内蒙古</v>
      </c>
      <c r="C3068" s="52" t="str">
        <f>VLOOKUP(J3068,city!$A$4:$D$352,4,0)</f>
        <v>阿拉善盟</v>
      </c>
      <c r="D3068" s="57" t="s">
        <v>7112</v>
      </c>
      <c r="E3068" s="57" t="s">
        <v>7113</v>
      </c>
      <c r="F3068" s="53" t="str">
        <f t="shared" ref="F3068:F3131" si="381">N3068&amp;","&amp;O3068</f>
        <v>101.031936,41.812618</v>
      </c>
      <c r="G3068" s="54" t="s">
        <v>795</v>
      </c>
      <c r="H3068" s="55" t="str">
        <f>"jingdian/"&amp;VLOOKUP(B3068,city!$C$4:$P$352,13,FALSE)&amp;"/"&amp;VLOOKUP(C3068,city!$D$4:$P$352,13,FALSE)&amp;"/jd/"&amp;K3068&amp;".jpg"</f>
        <v>jingdian/neimenggu/alashanmeng/jd/5.jpg</v>
      </c>
      <c r="I3068" s="55" t="str">
        <f t="shared" si="375"/>
        <v>1a,1b</v>
      </c>
      <c r="J3068" s="51">
        <f t="shared" si="378"/>
        <v>307</v>
      </c>
      <c r="K3068" s="51">
        <f>IF(VLOOKUP(J3067,city!$K$4:$L$352,2,0)&gt;K3067,K3067+1,1)</f>
        <v>5</v>
      </c>
      <c r="L3068" s="51">
        <v>1</v>
      </c>
      <c r="M3068" s="51" t="s">
        <v>685</v>
      </c>
      <c r="N3068" s="17">
        <v>101.031936</v>
      </c>
      <c r="O3068" s="17">
        <v>41.812618000000001</v>
      </c>
      <c r="P3068" s="51" t="str">
        <f t="shared" si="379"/>
        <v/>
      </c>
      <c r="Q3068" s="51">
        <v>1</v>
      </c>
      <c r="R3068" s="51">
        <f t="shared" si="380"/>
        <v>1</v>
      </c>
      <c r="S3068" s="51" t="str">
        <f t="shared" si="376"/>
        <v>1a</v>
      </c>
      <c r="T3068" s="51" t="str">
        <f t="shared" si="377"/>
        <v>1b</v>
      </c>
    </row>
    <row r="3069" spans="1:20" ht="20" customHeight="1" x14ac:dyDescent="0.15">
      <c r="A3069" s="51">
        <f t="shared" si="374"/>
        <v>130706</v>
      </c>
      <c r="B3069" s="52" t="str">
        <f>VLOOKUP(J3069,city!$A$4:$D$352,3,0)</f>
        <v>内蒙古</v>
      </c>
      <c r="C3069" s="52" t="str">
        <f>VLOOKUP(J3069,city!$A$4:$D$352,4,0)</f>
        <v>阿拉善盟</v>
      </c>
      <c r="D3069" s="57" t="s">
        <v>7114</v>
      </c>
      <c r="E3069" s="57" t="s">
        <v>7115</v>
      </c>
      <c r="F3069" s="53" t="str">
        <f t="shared" si="381"/>
        <v>101.250457,42.339449</v>
      </c>
      <c r="G3069" s="54" t="s">
        <v>795</v>
      </c>
      <c r="H3069" s="55" t="str">
        <f>"jingdian/"&amp;VLOOKUP(B3069,city!$C$4:$P$352,13,FALSE)&amp;"/"&amp;VLOOKUP(C3069,city!$D$4:$P$352,13,FALSE)&amp;"/jd/"&amp;K3069&amp;".jpg"</f>
        <v>jingdian/neimenggu/alashanmeng/jd/6.jpg</v>
      </c>
      <c r="I3069" s="55" t="str">
        <f t="shared" si="375"/>
        <v>6a,6b</v>
      </c>
      <c r="J3069" s="51">
        <f t="shared" si="378"/>
        <v>307</v>
      </c>
      <c r="K3069" s="51">
        <f>IF(VLOOKUP(J3068,city!$K$4:$L$352,2,0)&gt;K3068,K3068+1,1)</f>
        <v>6</v>
      </c>
      <c r="L3069" s="51">
        <v>1</v>
      </c>
      <c r="M3069" s="51" t="s">
        <v>685</v>
      </c>
      <c r="N3069" s="17">
        <v>101.250457</v>
      </c>
      <c r="O3069" s="17">
        <v>42.339449000000002</v>
      </c>
      <c r="P3069" s="51" t="str">
        <f t="shared" si="379"/>
        <v/>
      </c>
      <c r="Q3069" s="51">
        <v>6</v>
      </c>
      <c r="R3069" s="51">
        <f t="shared" si="380"/>
        <v>6</v>
      </c>
      <c r="S3069" s="51" t="str">
        <f t="shared" si="376"/>
        <v>6a</v>
      </c>
      <c r="T3069" s="51" t="str">
        <f t="shared" si="377"/>
        <v>6b</v>
      </c>
    </row>
    <row r="3070" spans="1:20" ht="20" customHeight="1" x14ac:dyDescent="0.15">
      <c r="A3070" s="51">
        <f t="shared" si="374"/>
        <v>130707</v>
      </c>
      <c r="B3070" s="52" t="str">
        <f>VLOOKUP(J3070,city!$A$4:$D$352,3,0)</f>
        <v>内蒙古</v>
      </c>
      <c r="C3070" s="52" t="str">
        <f>VLOOKUP(J3070,city!$A$4:$D$352,4,0)</f>
        <v>阿拉善盟</v>
      </c>
      <c r="D3070" s="57" t="s">
        <v>7116</v>
      </c>
      <c r="E3070" s="57" t="s">
        <v>7117</v>
      </c>
      <c r="F3070" s="53" t="str">
        <f t="shared" si="381"/>
        <v>101.152015,41.772523</v>
      </c>
      <c r="G3070" s="54" t="s">
        <v>795</v>
      </c>
      <c r="H3070" s="55" t="str">
        <f>"jingdian/"&amp;VLOOKUP(B3070,city!$C$4:$P$352,13,FALSE)&amp;"/"&amp;VLOOKUP(C3070,city!$D$4:$P$352,13,FALSE)&amp;"/jd/"&amp;K3070&amp;".jpg"</f>
        <v>jingdian/neimenggu/alashanmeng/jd/7.jpg</v>
      </c>
      <c r="I3070" s="55" t="str">
        <f t="shared" si="375"/>
        <v>29a,29b</v>
      </c>
      <c r="J3070" s="51">
        <f t="shared" si="378"/>
        <v>307</v>
      </c>
      <c r="K3070" s="51">
        <f>IF(VLOOKUP(J3069,city!$K$4:$L$352,2,0)&gt;K3069,K3069+1,1)</f>
        <v>7</v>
      </c>
      <c r="L3070" s="51">
        <v>1</v>
      </c>
      <c r="M3070" s="51" t="s">
        <v>685</v>
      </c>
      <c r="N3070" s="17">
        <v>101.15201500000001</v>
      </c>
      <c r="O3070" s="17">
        <v>41.772523</v>
      </c>
      <c r="P3070" s="51" t="str">
        <f t="shared" si="379"/>
        <v/>
      </c>
      <c r="Q3070" s="51">
        <v>29</v>
      </c>
      <c r="R3070" s="51">
        <f t="shared" si="380"/>
        <v>29</v>
      </c>
      <c r="S3070" s="51" t="str">
        <f t="shared" si="376"/>
        <v>29a</v>
      </c>
      <c r="T3070" s="51" t="str">
        <f t="shared" si="377"/>
        <v>29b</v>
      </c>
    </row>
    <row r="3071" spans="1:20" ht="20" customHeight="1" x14ac:dyDescent="0.15">
      <c r="A3071" s="51">
        <f t="shared" si="374"/>
        <v>130708</v>
      </c>
      <c r="B3071" s="52" t="str">
        <f>VLOOKUP(J3071,city!$A$4:$D$352,3,0)</f>
        <v>内蒙古</v>
      </c>
      <c r="C3071" s="52" t="str">
        <f>VLOOKUP(J3071,city!$A$4:$D$352,4,0)</f>
        <v>阿拉善盟</v>
      </c>
      <c r="D3071" s="57" t="s">
        <v>7118</v>
      </c>
      <c r="E3071" s="57" t="s">
        <v>7119</v>
      </c>
      <c r="F3071" s="53" t="str">
        <f t="shared" si="381"/>
        <v>105.384845,38.417033</v>
      </c>
      <c r="G3071" s="54" t="s">
        <v>795</v>
      </c>
      <c r="H3071" s="55" t="str">
        <f>"jingdian/"&amp;VLOOKUP(B3071,city!$C$4:$P$352,13,FALSE)&amp;"/"&amp;VLOOKUP(C3071,city!$D$4:$P$352,13,FALSE)&amp;"/jd/"&amp;K3071&amp;".jpg"</f>
        <v>jingdian/neimenggu/alashanmeng/jd/8.jpg</v>
      </c>
      <c r="I3071" s="55" t="str">
        <f t="shared" si="375"/>
        <v>32a,32b</v>
      </c>
      <c r="J3071" s="51">
        <f t="shared" si="378"/>
        <v>307</v>
      </c>
      <c r="K3071" s="51">
        <f>IF(VLOOKUP(J3070,city!$K$4:$L$352,2,0)&gt;K3070,K3070+1,1)</f>
        <v>8</v>
      </c>
      <c r="L3071" s="51">
        <v>1</v>
      </c>
      <c r="M3071" s="51" t="s">
        <v>685</v>
      </c>
      <c r="N3071" s="17">
        <v>105.384845</v>
      </c>
      <c r="O3071" s="17">
        <v>38.417033000000004</v>
      </c>
      <c r="P3071" s="51" t="str">
        <f t="shared" si="379"/>
        <v/>
      </c>
      <c r="Q3071" s="51">
        <v>32</v>
      </c>
      <c r="R3071" s="51" t="e">
        <f t="shared" si="380"/>
        <v>#N/A</v>
      </c>
      <c r="S3071" s="51" t="str">
        <f t="shared" si="376"/>
        <v>32a</v>
      </c>
      <c r="T3071" s="51" t="str">
        <f t="shared" si="377"/>
        <v>32b</v>
      </c>
    </row>
    <row r="3072" spans="1:20" ht="20" customHeight="1" x14ac:dyDescent="0.15">
      <c r="A3072" s="51">
        <f t="shared" si="374"/>
        <v>130709</v>
      </c>
      <c r="B3072" s="52" t="str">
        <f>VLOOKUP(J3072,city!$A$4:$D$352,3,0)</f>
        <v>内蒙古</v>
      </c>
      <c r="C3072" s="52" t="str">
        <f>VLOOKUP(J3072,city!$A$4:$D$352,4,0)</f>
        <v>阿拉善盟</v>
      </c>
      <c r="D3072" s="57" t="s">
        <v>7120</v>
      </c>
      <c r="E3072" s="57" t="s">
        <v>7121</v>
      </c>
      <c r="F3072" s="53" t="str">
        <f t="shared" si="381"/>
        <v>105.164303,38.469675</v>
      </c>
      <c r="G3072" s="54" t="s">
        <v>795</v>
      </c>
      <c r="H3072" s="55" t="str">
        <f>"jingdian/"&amp;VLOOKUP(B3072,city!$C$4:$P$352,13,FALSE)&amp;"/"&amp;VLOOKUP(C3072,city!$D$4:$P$352,13,FALSE)&amp;"/jd/"&amp;K3072&amp;".jpg"</f>
        <v>jingdian/neimenggu/alashanmeng/jd/9.jpg</v>
      </c>
      <c r="I3072" s="55" t="str">
        <f t="shared" si="375"/>
        <v>6a,6b</v>
      </c>
      <c r="J3072" s="51">
        <f t="shared" si="378"/>
        <v>307</v>
      </c>
      <c r="K3072" s="51">
        <f>IF(VLOOKUP(J3071,city!$K$4:$L$352,2,0)&gt;K3071,K3071+1,1)</f>
        <v>9</v>
      </c>
      <c r="L3072" s="51">
        <v>1</v>
      </c>
      <c r="M3072" s="51" t="s">
        <v>685</v>
      </c>
      <c r="N3072" s="17">
        <v>105.164303</v>
      </c>
      <c r="O3072" s="17">
        <v>38.469675000000002</v>
      </c>
      <c r="P3072" s="51" t="str">
        <f t="shared" si="379"/>
        <v/>
      </c>
      <c r="Q3072" s="51">
        <v>6</v>
      </c>
      <c r="R3072" s="51">
        <f t="shared" si="380"/>
        <v>6</v>
      </c>
      <c r="S3072" s="51" t="str">
        <f t="shared" si="376"/>
        <v>6a</v>
      </c>
      <c r="T3072" s="51" t="str">
        <f t="shared" si="377"/>
        <v>6b</v>
      </c>
    </row>
    <row r="3073" spans="1:20" ht="20" customHeight="1" x14ac:dyDescent="0.15">
      <c r="A3073" s="51">
        <f t="shared" si="374"/>
        <v>130710</v>
      </c>
      <c r="B3073" s="52" t="str">
        <f>VLOOKUP(J3073,city!$A$4:$D$352,3,0)</f>
        <v>内蒙古</v>
      </c>
      <c r="C3073" s="52" t="str">
        <f>VLOOKUP(J3073,city!$A$4:$D$352,4,0)</f>
        <v>阿拉善盟</v>
      </c>
      <c r="D3073" s="57" t="s">
        <v>7122</v>
      </c>
      <c r="E3073" s="57" t="s">
        <v>7123</v>
      </c>
      <c r="F3073" s="53" t="str">
        <f t="shared" si="381"/>
        <v>105.723468,40.381186</v>
      </c>
      <c r="G3073" s="54" t="s">
        <v>795</v>
      </c>
      <c r="H3073" s="55" t="str">
        <f>"jingdian/"&amp;VLOOKUP(B3073,city!$C$4:$P$352,13,FALSE)&amp;"/"&amp;VLOOKUP(C3073,city!$D$4:$P$352,13,FALSE)&amp;"/jd/"&amp;K3073&amp;".jpg"</f>
        <v>jingdian/neimenggu/alashanmeng/jd/10.jpg</v>
      </c>
      <c r="I3073" s="55" t="str">
        <f t="shared" si="375"/>
        <v>32a,32b</v>
      </c>
      <c r="J3073" s="51">
        <f t="shared" si="378"/>
        <v>307</v>
      </c>
      <c r="K3073" s="51">
        <f>IF(VLOOKUP(J3072,city!$K$4:$L$352,2,0)&gt;K3072,K3072+1,1)</f>
        <v>10</v>
      </c>
      <c r="L3073" s="51">
        <v>1</v>
      </c>
      <c r="M3073" s="51" t="s">
        <v>685</v>
      </c>
      <c r="N3073" s="17">
        <v>105.723468</v>
      </c>
      <c r="O3073" s="17">
        <v>40.381186</v>
      </c>
      <c r="P3073" s="51" t="str">
        <f t="shared" si="379"/>
        <v>102.901391,40.6137435</v>
      </c>
      <c r="Q3073" s="51">
        <v>32</v>
      </c>
      <c r="R3073" s="51" t="e">
        <f t="shared" si="380"/>
        <v>#N/A</v>
      </c>
      <c r="S3073" s="51" t="str">
        <f t="shared" si="376"/>
        <v>32a</v>
      </c>
      <c r="T3073" s="51" t="str">
        <f t="shared" si="377"/>
        <v>32b</v>
      </c>
    </row>
    <row r="3074" spans="1:20" ht="20" customHeight="1" x14ac:dyDescent="0.15">
      <c r="A3074" s="51">
        <f t="shared" si="374"/>
        <v>130801</v>
      </c>
      <c r="B3074" s="52" t="str">
        <f>VLOOKUP(J3074,city!$A$4:$D$352,3,0)</f>
        <v>广西</v>
      </c>
      <c r="C3074" s="52" t="str">
        <f>VLOOKUP(J3074,city!$A$4:$D$352,4,0)</f>
        <v>南宁</v>
      </c>
      <c r="D3074" s="51" t="s">
        <v>7124</v>
      </c>
      <c r="E3074" s="51" t="s">
        <v>7125</v>
      </c>
      <c r="F3074" s="53" t="str">
        <f t="shared" si="381"/>
        <v>108.395,22.793</v>
      </c>
      <c r="G3074" s="54" t="s">
        <v>795</v>
      </c>
      <c r="H3074" s="55" t="str">
        <f>"jingdian/"&amp;VLOOKUP(B3074,city!$C$4:$P$352,13,FALSE)&amp;"/"&amp;VLOOKUP(C3074,city!$D$4:$P$352,13,FALSE)&amp;"/jd/"&amp;K3074&amp;".jpg"</f>
        <v>jingdian/guangxi/nanning/jd/1.jpg</v>
      </c>
      <c r="I3074" s="55" t="str">
        <f t="shared" si="375"/>
        <v>11a,11b</v>
      </c>
      <c r="J3074" s="51">
        <f t="shared" si="378"/>
        <v>308</v>
      </c>
      <c r="K3074" s="51">
        <f>IF(VLOOKUP(J3073,city!$K$4:$L$352,2,0)&gt;K3073,K3073+1,1)</f>
        <v>1</v>
      </c>
      <c r="L3074" s="51">
        <v>1</v>
      </c>
      <c r="M3074" s="51" t="s">
        <v>688</v>
      </c>
      <c r="N3074" s="17">
        <v>108.395</v>
      </c>
      <c r="O3074" s="17">
        <v>22.792999999999999</v>
      </c>
      <c r="P3074" s="51" t="str">
        <f t="shared" si="379"/>
        <v/>
      </c>
      <c r="Q3074" s="51">
        <v>11</v>
      </c>
      <c r="R3074" s="51">
        <f t="shared" si="380"/>
        <v>11</v>
      </c>
      <c r="S3074" s="51" t="str">
        <f t="shared" si="376"/>
        <v>11a</v>
      </c>
      <c r="T3074" s="51" t="str">
        <f t="shared" si="377"/>
        <v>11b</v>
      </c>
    </row>
    <row r="3075" spans="1:20" ht="20" customHeight="1" x14ac:dyDescent="0.15">
      <c r="A3075" s="51">
        <f t="shared" si="374"/>
        <v>130802</v>
      </c>
      <c r="B3075" s="52" t="str">
        <f>VLOOKUP(J3075,city!$A$4:$D$352,3,0)</f>
        <v>广西</v>
      </c>
      <c r="C3075" s="52" t="str">
        <f>VLOOKUP(J3075,city!$A$4:$D$352,4,0)</f>
        <v>南宁</v>
      </c>
      <c r="D3075" s="51" t="s">
        <v>7126</v>
      </c>
      <c r="E3075" s="51" t="s">
        <v>7127</v>
      </c>
      <c r="F3075" s="53" t="str">
        <f t="shared" si="381"/>
        <v>108.375,22.822</v>
      </c>
      <c r="G3075" s="54" t="s">
        <v>795</v>
      </c>
      <c r="H3075" s="55" t="str">
        <f>"jingdian/"&amp;VLOOKUP(B3075,city!$C$4:$P$352,13,FALSE)&amp;"/"&amp;VLOOKUP(C3075,city!$D$4:$P$352,13,FALSE)&amp;"/jd/"&amp;K3075&amp;".jpg"</f>
        <v>jingdian/guangxi/nanning/jd/2.jpg</v>
      </c>
      <c r="I3075" s="55" t="str">
        <f t="shared" si="375"/>
        <v>32a,32b</v>
      </c>
      <c r="J3075" s="51">
        <f t="shared" si="378"/>
        <v>308</v>
      </c>
      <c r="K3075" s="51">
        <f>IF(VLOOKUP(J3074,city!$K$4:$L$352,2,0)&gt;K3074,K3074+1,1)</f>
        <v>2</v>
      </c>
      <c r="L3075" s="51">
        <v>1</v>
      </c>
      <c r="M3075" s="51" t="s">
        <v>688</v>
      </c>
      <c r="N3075" s="17">
        <v>108.375</v>
      </c>
      <c r="O3075" s="17">
        <v>22.821999999999999</v>
      </c>
      <c r="P3075" s="51" t="str">
        <f t="shared" si="379"/>
        <v/>
      </c>
      <c r="Q3075" s="51">
        <v>32</v>
      </c>
      <c r="R3075" s="51" t="e">
        <f t="shared" si="380"/>
        <v>#N/A</v>
      </c>
      <c r="S3075" s="51" t="str">
        <f t="shared" si="376"/>
        <v>32a</v>
      </c>
      <c r="T3075" s="51" t="str">
        <f t="shared" si="377"/>
        <v>32b</v>
      </c>
    </row>
    <row r="3076" spans="1:20" ht="20" customHeight="1" x14ac:dyDescent="0.15">
      <c r="A3076" s="51">
        <f t="shared" ref="A3076:A3139" si="382">100000+J3076*100+K3076</f>
        <v>130803</v>
      </c>
      <c r="B3076" s="52" t="str">
        <f>VLOOKUP(J3076,city!$A$4:$D$352,3,0)</f>
        <v>广西</v>
      </c>
      <c r="C3076" s="52" t="str">
        <f>VLOOKUP(J3076,city!$A$4:$D$352,4,0)</f>
        <v>南宁</v>
      </c>
      <c r="D3076" s="51" t="s">
        <v>1440</v>
      </c>
      <c r="E3076" s="51" t="s">
        <v>7128</v>
      </c>
      <c r="F3076" s="53" t="str">
        <f t="shared" si="381"/>
        <v>108.36,22.812</v>
      </c>
      <c r="G3076" s="54" t="s">
        <v>795</v>
      </c>
      <c r="H3076" s="55" t="str">
        <f>"jingdian/"&amp;VLOOKUP(B3076,city!$C$4:$P$352,13,FALSE)&amp;"/"&amp;VLOOKUP(C3076,city!$D$4:$P$352,13,FALSE)&amp;"/jd/"&amp;K3076&amp;".jpg"</f>
        <v>jingdian/guangxi/nanning/jd/3.jpg</v>
      </c>
      <c r="I3076" s="55" t="str">
        <f t="shared" ref="I3076:I3139" si="383">S3076&amp;","&amp;T3076</f>
        <v>1a,1b</v>
      </c>
      <c r="J3076" s="51">
        <f t="shared" si="378"/>
        <v>308</v>
      </c>
      <c r="K3076" s="51">
        <f>IF(VLOOKUP(J3075,city!$K$4:$L$352,2,0)&gt;K3075,K3075+1,1)</f>
        <v>3</v>
      </c>
      <c r="L3076" s="51">
        <v>1</v>
      </c>
      <c r="M3076" s="51" t="s">
        <v>688</v>
      </c>
      <c r="N3076" s="17">
        <v>108.36</v>
      </c>
      <c r="O3076" s="17">
        <v>22.812000000000001</v>
      </c>
      <c r="P3076" s="51" t="str">
        <f t="shared" si="379"/>
        <v/>
      </c>
      <c r="Q3076" s="51">
        <v>1</v>
      </c>
      <c r="R3076" s="51">
        <f t="shared" si="380"/>
        <v>6</v>
      </c>
      <c r="S3076" s="51" t="str">
        <f t="shared" ref="S3076:S3139" si="384">CONCATENATE(Q3076,"a")</f>
        <v>1a</v>
      </c>
      <c r="T3076" s="51" t="str">
        <f t="shared" ref="T3076:T3139" si="385">CONCATENATE(Q3076,"b")</f>
        <v>1b</v>
      </c>
    </row>
    <row r="3077" spans="1:20" ht="20" customHeight="1" x14ac:dyDescent="0.15">
      <c r="A3077" s="51">
        <f t="shared" si="382"/>
        <v>130804</v>
      </c>
      <c r="B3077" s="52" t="str">
        <f>VLOOKUP(J3077,city!$A$4:$D$352,3,0)</f>
        <v>广西</v>
      </c>
      <c r="C3077" s="52" t="str">
        <f>VLOOKUP(J3077,city!$A$4:$D$352,4,0)</f>
        <v>南宁</v>
      </c>
      <c r="D3077" s="51" t="s">
        <v>7129</v>
      </c>
      <c r="E3077" s="51" t="s">
        <v>7128</v>
      </c>
      <c r="F3077" s="53" t="str">
        <f t="shared" si="381"/>
        <v>108.071,22.844</v>
      </c>
      <c r="G3077" s="54" t="s">
        <v>795</v>
      </c>
      <c r="H3077" s="55" t="str">
        <f>"jingdian/"&amp;VLOOKUP(B3077,city!$C$4:$P$352,13,FALSE)&amp;"/"&amp;VLOOKUP(C3077,city!$D$4:$P$352,13,FALSE)&amp;"/jd/"&amp;K3077&amp;".jpg"</f>
        <v>jingdian/guangxi/nanning/jd/4.jpg</v>
      </c>
      <c r="I3077" s="55" t="str">
        <f t="shared" si="383"/>
        <v>13a,13b</v>
      </c>
      <c r="J3077" s="51">
        <f t="shared" ref="J3077:J3140" si="386">IF(K3077&gt;K3076,J3076,J3076+1)</f>
        <v>308</v>
      </c>
      <c r="K3077" s="51">
        <f>IF(VLOOKUP(J3076,city!$K$4:$L$352,2,0)&gt;K3076,K3076+1,1)</f>
        <v>4</v>
      </c>
      <c r="L3077" s="51">
        <v>1</v>
      </c>
      <c r="M3077" s="51" t="s">
        <v>688</v>
      </c>
      <c r="N3077" s="17">
        <v>108.071</v>
      </c>
      <c r="O3077" s="17">
        <v>22.844000000000001</v>
      </c>
      <c r="P3077" s="51" t="str">
        <f t="shared" si="379"/>
        <v/>
      </c>
      <c r="Q3077" s="51">
        <v>13</v>
      </c>
      <c r="R3077" s="51">
        <f t="shared" si="380"/>
        <v>13</v>
      </c>
      <c r="S3077" s="51" t="str">
        <f t="shared" si="384"/>
        <v>13a</v>
      </c>
      <c r="T3077" s="51" t="str">
        <f t="shared" si="385"/>
        <v>13b</v>
      </c>
    </row>
    <row r="3078" spans="1:20" ht="20" customHeight="1" x14ac:dyDescent="0.15">
      <c r="A3078" s="51">
        <f t="shared" si="382"/>
        <v>130805</v>
      </c>
      <c r="B3078" s="52" t="str">
        <f>VLOOKUP(J3078,city!$A$4:$D$352,3,0)</f>
        <v>广西</v>
      </c>
      <c r="C3078" s="52" t="str">
        <f>VLOOKUP(J3078,city!$A$4:$D$352,4,0)</f>
        <v>南宁</v>
      </c>
      <c r="D3078" s="51" t="s">
        <v>7130</v>
      </c>
      <c r="E3078" s="51" t="s">
        <v>7131</v>
      </c>
      <c r="F3078" s="53" t="str">
        <f t="shared" si="381"/>
        <v>108.342,23.529</v>
      </c>
      <c r="G3078" s="54" t="s">
        <v>795</v>
      </c>
      <c r="H3078" s="55" t="str">
        <f>"jingdian/"&amp;VLOOKUP(B3078,city!$C$4:$P$352,13,FALSE)&amp;"/"&amp;VLOOKUP(C3078,city!$D$4:$P$352,13,FALSE)&amp;"/jd/"&amp;K3078&amp;".jpg"</f>
        <v>jingdian/guangxi/nanning/jd/5.jpg</v>
      </c>
      <c r="I3078" s="55" t="str">
        <f t="shared" si="383"/>
        <v>11a,11b</v>
      </c>
      <c r="J3078" s="51">
        <f t="shared" si="386"/>
        <v>308</v>
      </c>
      <c r="K3078" s="51">
        <f>IF(VLOOKUP(J3077,city!$K$4:$L$352,2,0)&gt;K3077,K3077+1,1)</f>
        <v>5</v>
      </c>
      <c r="L3078" s="51">
        <v>1</v>
      </c>
      <c r="M3078" s="51" t="s">
        <v>688</v>
      </c>
      <c r="N3078" s="17">
        <v>108.342</v>
      </c>
      <c r="O3078" s="17">
        <v>23.529</v>
      </c>
      <c r="P3078" s="51" t="str">
        <f t="shared" si="379"/>
        <v/>
      </c>
      <c r="Q3078" s="51">
        <v>11</v>
      </c>
      <c r="R3078" s="51">
        <f t="shared" si="380"/>
        <v>11</v>
      </c>
      <c r="S3078" s="51" t="str">
        <f t="shared" si="384"/>
        <v>11a</v>
      </c>
      <c r="T3078" s="51" t="str">
        <f t="shared" si="385"/>
        <v>11b</v>
      </c>
    </row>
    <row r="3079" spans="1:20" ht="20" customHeight="1" x14ac:dyDescent="0.15">
      <c r="A3079" s="51">
        <f t="shared" si="382"/>
        <v>130806</v>
      </c>
      <c r="B3079" s="52" t="str">
        <f>VLOOKUP(J3079,city!$A$4:$D$352,3,0)</f>
        <v>广西</v>
      </c>
      <c r="C3079" s="52" t="str">
        <f>VLOOKUP(J3079,city!$A$4:$D$352,4,0)</f>
        <v>南宁</v>
      </c>
      <c r="D3079" s="51" t="s">
        <v>7132</v>
      </c>
      <c r="E3079" s="51" t="s">
        <v>7133</v>
      </c>
      <c r="F3079" s="53" t="str">
        <f t="shared" si="381"/>
        <v>108.303,23.044</v>
      </c>
      <c r="G3079" s="54" t="s">
        <v>795</v>
      </c>
      <c r="H3079" s="55" t="str">
        <f>"jingdian/"&amp;VLOOKUP(B3079,city!$C$4:$P$352,13,FALSE)&amp;"/"&amp;VLOOKUP(C3079,city!$D$4:$P$352,13,FALSE)&amp;"/jd/"&amp;K3079&amp;".jpg"</f>
        <v>jingdian/guangxi/nanning/jd/6.jpg</v>
      </c>
      <c r="I3079" s="55" t="str">
        <f t="shared" si="383"/>
        <v>32a,32b</v>
      </c>
      <c r="J3079" s="51">
        <f t="shared" si="386"/>
        <v>308</v>
      </c>
      <c r="K3079" s="51">
        <f>IF(VLOOKUP(J3078,city!$K$4:$L$352,2,0)&gt;K3078,K3078+1,1)</f>
        <v>6</v>
      </c>
      <c r="L3079" s="51">
        <v>1</v>
      </c>
      <c r="M3079" s="51" t="s">
        <v>688</v>
      </c>
      <c r="N3079" s="17">
        <v>108.303</v>
      </c>
      <c r="O3079" s="17">
        <v>23.044</v>
      </c>
      <c r="P3079" s="51" t="str">
        <f t="shared" si="379"/>
        <v/>
      </c>
      <c r="Q3079" s="51">
        <v>32</v>
      </c>
      <c r="R3079" s="51" t="e">
        <f t="shared" si="380"/>
        <v>#N/A</v>
      </c>
      <c r="S3079" s="51" t="str">
        <f t="shared" si="384"/>
        <v>32a</v>
      </c>
      <c r="T3079" s="51" t="str">
        <f t="shared" si="385"/>
        <v>32b</v>
      </c>
    </row>
    <row r="3080" spans="1:20" ht="20" customHeight="1" x14ac:dyDescent="0.15">
      <c r="A3080" s="51">
        <f t="shared" si="382"/>
        <v>130807</v>
      </c>
      <c r="B3080" s="52" t="str">
        <f>VLOOKUP(J3080,city!$A$4:$D$352,3,0)</f>
        <v>广西</v>
      </c>
      <c r="C3080" s="52" t="str">
        <f>VLOOKUP(J3080,city!$A$4:$D$352,4,0)</f>
        <v>南宁</v>
      </c>
      <c r="D3080" s="51" t="s">
        <v>7134</v>
      </c>
      <c r="E3080" s="51" t="s">
        <v>7135</v>
      </c>
      <c r="F3080" s="53" t="str">
        <f t="shared" si="381"/>
        <v>108.275,22.841</v>
      </c>
      <c r="G3080" s="54" t="s">
        <v>795</v>
      </c>
      <c r="H3080" s="55" t="str">
        <f>"jingdian/"&amp;VLOOKUP(B3080,city!$C$4:$P$352,13,FALSE)&amp;"/"&amp;VLOOKUP(C3080,city!$D$4:$P$352,13,FALSE)&amp;"/jd/"&amp;K3080&amp;".jpg"</f>
        <v>jingdian/guangxi/nanning/jd/7.jpg</v>
      </c>
      <c r="I3080" s="55" t="str">
        <f t="shared" si="383"/>
        <v>7a,7b</v>
      </c>
      <c r="J3080" s="51">
        <f t="shared" si="386"/>
        <v>308</v>
      </c>
      <c r="K3080" s="51">
        <f>IF(VLOOKUP(J3079,city!$K$4:$L$352,2,0)&gt;K3079,K3079+1,1)</f>
        <v>7</v>
      </c>
      <c r="L3080" s="51">
        <v>1</v>
      </c>
      <c r="M3080" s="51" t="s">
        <v>688</v>
      </c>
      <c r="N3080" s="17">
        <v>108.27500000000001</v>
      </c>
      <c r="O3080" s="17">
        <v>22.841000000000001</v>
      </c>
      <c r="P3080" s="51" t="str">
        <f t="shared" si="379"/>
        <v/>
      </c>
      <c r="Q3080" s="51">
        <v>7</v>
      </c>
      <c r="R3080" s="51">
        <f t="shared" si="380"/>
        <v>7</v>
      </c>
      <c r="S3080" s="51" t="str">
        <f t="shared" si="384"/>
        <v>7a</v>
      </c>
      <c r="T3080" s="51" t="str">
        <f t="shared" si="385"/>
        <v>7b</v>
      </c>
    </row>
    <row r="3081" spans="1:20" ht="20" customHeight="1" x14ac:dyDescent="0.15">
      <c r="A3081" s="51">
        <f t="shared" si="382"/>
        <v>130808</v>
      </c>
      <c r="B3081" s="52" t="str">
        <f>VLOOKUP(J3081,city!$A$4:$D$352,3,0)</f>
        <v>广西</v>
      </c>
      <c r="C3081" s="52" t="str">
        <f>VLOOKUP(J3081,city!$A$4:$D$352,4,0)</f>
        <v>南宁</v>
      </c>
      <c r="D3081" s="51" t="s">
        <v>7136</v>
      </c>
      <c r="E3081" s="51" t="s">
        <v>7137</v>
      </c>
      <c r="F3081" s="53" t="str">
        <f t="shared" si="381"/>
        <v>107.664,22.971</v>
      </c>
      <c r="G3081" s="54" t="s">
        <v>795</v>
      </c>
      <c r="H3081" s="55" t="str">
        <f>"jingdian/"&amp;VLOOKUP(B3081,city!$C$4:$P$352,13,FALSE)&amp;"/"&amp;VLOOKUP(C3081,city!$D$4:$P$352,13,FALSE)&amp;"/jd/"&amp;K3081&amp;".jpg"</f>
        <v>jingdian/guangxi/nanning/jd/8.jpg</v>
      </c>
      <c r="I3081" s="55" t="str">
        <f t="shared" si="383"/>
        <v>11a,11b</v>
      </c>
      <c r="J3081" s="51">
        <f t="shared" si="386"/>
        <v>308</v>
      </c>
      <c r="K3081" s="51">
        <f>IF(VLOOKUP(J3080,city!$K$4:$L$352,2,0)&gt;K3080,K3080+1,1)</f>
        <v>8</v>
      </c>
      <c r="L3081" s="51">
        <v>1</v>
      </c>
      <c r="M3081" s="51" t="s">
        <v>688</v>
      </c>
      <c r="N3081" s="17">
        <v>107.664</v>
      </c>
      <c r="O3081" s="17">
        <v>22.971</v>
      </c>
      <c r="P3081" s="51" t="str">
        <f t="shared" si="379"/>
        <v/>
      </c>
      <c r="Q3081" s="51">
        <v>11</v>
      </c>
      <c r="R3081" s="51">
        <f t="shared" si="380"/>
        <v>11</v>
      </c>
      <c r="S3081" s="51" t="str">
        <f t="shared" si="384"/>
        <v>11a</v>
      </c>
      <c r="T3081" s="51" t="str">
        <f t="shared" si="385"/>
        <v>11b</v>
      </c>
    </row>
    <row r="3082" spans="1:20" ht="20" customHeight="1" x14ac:dyDescent="0.15">
      <c r="A3082" s="51">
        <f t="shared" si="382"/>
        <v>130809</v>
      </c>
      <c r="B3082" s="52" t="str">
        <f>VLOOKUP(J3082,city!$A$4:$D$352,3,0)</f>
        <v>广西</v>
      </c>
      <c r="C3082" s="52" t="str">
        <f>VLOOKUP(J3082,city!$A$4:$D$352,4,0)</f>
        <v>南宁</v>
      </c>
      <c r="D3082" s="51" t="s">
        <v>7138</v>
      </c>
      <c r="E3082" s="51" t="s">
        <v>7139</v>
      </c>
      <c r="F3082" s="53" t="str">
        <f t="shared" si="381"/>
        <v>108.297,22.85</v>
      </c>
      <c r="G3082" s="54" t="s">
        <v>795</v>
      </c>
      <c r="H3082" s="55" t="str">
        <f>"jingdian/"&amp;VLOOKUP(B3082,city!$C$4:$P$352,13,FALSE)&amp;"/"&amp;VLOOKUP(C3082,city!$D$4:$P$352,13,FALSE)&amp;"/jd/"&amp;K3082&amp;".jpg"</f>
        <v>jingdian/guangxi/nanning/jd/9.jpg</v>
      </c>
      <c r="I3082" s="55" t="str">
        <f t="shared" si="383"/>
        <v>18a,18b</v>
      </c>
      <c r="J3082" s="51">
        <f t="shared" si="386"/>
        <v>308</v>
      </c>
      <c r="K3082" s="51">
        <f>IF(VLOOKUP(J3081,city!$K$4:$L$352,2,0)&gt;K3081,K3081+1,1)</f>
        <v>9</v>
      </c>
      <c r="L3082" s="51">
        <v>1</v>
      </c>
      <c r="M3082" s="51" t="s">
        <v>688</v>
      </c>
      <c r="N3082" s="17">
        <v>108.297</v>
      </c>
      <c r="O3082" s="17">
        <v>22.85</v>
      </c>
      <c r="P3082" s="51" t="str">
        <f t="shared" si="379"/>
        <v/>
      </c>
      <c r="Q3082" s="51">
        <v>18</v>
      </c>
      <c r="R3082" s="51">
        <f t="shared" si="380"/>
        <v>18</v>
      </c>
      <c r="S3082" s="51" t="str">
        <f t="shared" si="384"/>
        <v>18a</v>
      </c>
      <c r="T3082" s="51" t="str">
        <f t="shared" si="385"/>
        <v>18b</v>
      </c>
    </row>
    <row r="3083" spans="1:20" ht="20" customHeight="1" x14ac:dyDescent="0.15">
      <c r="A3083" s="51">
        <f t="shared" si="382"/>
        <v>130810</v>
      </c>
      <c r="B3083" s="52" t="str">
        <f>VLOOKUP(J3083,city!$A$4:$D$352,3,0)</f>
        <v>广西</v>
      </c>
      <c r="C3083" s="52" t="str">
        <f>VLOOKUP(J3083,city!$A$4:$D$352,4,0)</f>
        <v>南宁</v>
      </c>
      <c r="D3083" s="51" t="s">
        <v>7140</v>
      </c>
      <c r="E3083" s="51" t="s">
        <v>7141</v>
      </c>
      <c r="F3083" s="53" t="str">
        <f t="shared" si="381"/>
        <v>108.28,23.02</v>
      </c>
      <c r="G3083" s="54" t="s">
        <v>795</v>
      </c>
      <c r="H3083" s="55" t="str">
        <f>"jingdian/"&amp;VLOOKUP(B3083,city!$C$4:$P$352,13,FALSE)&amp;"/"&amp;VLOOKUP(C3083,city!$D$4:$P$352,13,FALSE)&amp;"/jd/"&amp;K3083&amp;".jpg"</f>
        <v>jingdian/guangxi/nanning/jd/10.jpg</v>
      </c>
      <c r="I3083" s="55" t="str">
        <f t="shared" si="383"/>
        <v>1a,1b</v>
      </c>
      <c r="J3083" s="51">
        <f t="shared" si="386"/>
        <v>308</v>
      </c>
      <c r="K3083" s="51">
        <f>IF(VLOOKUP(J3082,city!$K$4:$L$352,2,0)&gt;K3082,K3082+1,1)</f>
        <v>10</v>
      </c>
      <c r="L3083" s="51">
        <v>1</v>
      </c>
      <c r="M3083" s="51" t="s">
        <v>688</v>
      </c>
      <c r="N3083" s="17">
        <v>108.28</v>
      </c>
      <c r="O3083" s="17">
        <v>23.02</v>
      </c>
      <c r="P3083" s="51" t="str">
        <f t="shared" si="379"/>
        <v>108.2362,22.9526</v>
      </c>
      <c r="Q3083" s="51">
        <v>1</v>
      </c>
      <c r="R3083" s="51" t="e">
        <f t="shared" si="380"/>
        <v>#N/A</v>
      </c>
      <c r="S3083" s="51" t="str">
        <f t="shared" si="384"/>
        <v>1a</v>
      </c>
      <c r="T3083" s="51" t="str">
        <f t="shared" si="385"/>
        <v>1b</v>
      </c>
    </row>
    <row r="3084" spans="1:20" ht="20" customHeight="1" x14ac:dyDescent="0.15">
      <c r="A3084" s="51">
        <f t="shared" si="382"/>
        <v>130901</v>
      </c>
      <c r="B3084" s="52" t="str">
        <f>VLOOKUP(J3084,city!$A$4:$D$352,3,0)</f>
        <v>广西</v>
      </c>
      <c r="C3084" s="52" t="str">
        <f>VLOOKUP(J3084,city!$A$4:$D$352,4,0)</f>
        <v>柳州</v>
      </c>
      <c r="D3084" s="51" t="s">
        <v>7142</v>
      </c>
      <c r="E3084" s="51" t="s">
        <v>7143</v>
      </c>
      <c r="F3084" s="53" t="str">
        <f t="shared" si="381"/>
        <v>108.242,22.569</v>
      </c>
      <c r="G3084" s="54" t="s">
        <v>795</v>
      </c>
      <c r="H3084" s="55" t="str">
        <f>"jingdian/"&amp;VLOOKUP(B3084,city!$C$4:$P$352,13,FALSE)&amp;"/"&amp;VLOOKUP(C3084,city!$D$4:$P$352,13,FALSE)&amp;"/jd/"&amp;K3084&amp;".jpg"</f>
        <v>jingdian/guangxi/liuzhou/jd/1.jpg</v>
      </c>
      <c r="I3084" s="55" t="str">
        <f t="shared" si="383"/>
        <v>1a,1b</v>
      </c>
      <c r="J3084" s="51">
        <f t="shared" si="386"/>
        <v>309</v>
      </c>
      <c r="K3084" s="51">
        <f>IF(VLOOKUP(J3083,city!$K$4:$L$352,2,0)&gt;K3083,K3083+1,1)</f>
        <v>1</v>
      </c>
      <c r="L3084" s="51">
        <v>1</v>
      </c>
      <c r="M3084" s="51" t="s">
        <v>691</v>
      </c>
      <c r="N3084" s="17">
        <v>108.242</v>
      </c>
      <c r="O3084" s="17">
        <v>22.568999999999999</v>
      </c>
      <c r="P3084" s="51" t="str">
        <f t="shared" si="379"/>
        <v/>
      </c>
      <c r="Q3084" s="51">
        <v>1</v>
      </c>
      <c r="R3084" s="51">
        <f t="shared" si="380"/>
        <v>1</v>
      </c>
      <c r="S3084" s="51" t="str">
        <f t="shared" si="384"/>
        <v>1a</v>
      </c>
      <c r="T3084" s="51" t="str">
        <f t="shared" si="385"/>
        <v>1b</v>
      </c>
    </row>
    <row r="3085" spans="1:20" ht="20" customHeight="1" x14ac:dyDescent="0.15">
      <c r="A3085" s="51">
        <f t="shared" si="382"/>
        <v>130902</v>
      </c>
      <c r="B3085" s="52" t="str">
        <f>VLOOKUP(J3085,city!$A$4:$D$352,3,0)</f>
        <v>广西</v>
      </c>
      <c r="C3085" s="52" t="str">
        <f>VLOOKUP(J3085,city!$A$4:$D$352,4,0)</f>
        <v>柳州</v>
      </c>
      <c r="D3085" s="51" t="s">
        <v>226</v>
      </c>
      <c r="E3085" s="51" t="s">
        <v>7144</v>
      </c>
      <c r="F3085" s="53" t="str">
        <f t="shared" si="381"/>
        <v>118.511,31.71</v>
      </c>
      <c r="G3085" s="54" t="s">
        <v>795</v>
      </c>
      <c r="H3085" s="55" t="str">
        <f>"jingdian/"&amp;VLOOKUP(B3085,city!$C$4:$P$352,13,FALSE)&amp;"/"&amp;VLOOKUP(C3085,city!$D$4:$P$352,13,FALSE)&amp;"/jd/"&amp;K3085&amp;".jpg"</f>
        <v>jingdian/guangxi/liuzhou/jd/2.jpg</v>
      </c>
      <c r="I3085" s="55" t="str">
        <f t="shared" si="383"/>
        <v>11a,11b</v>
      </c>
      <c r="J3085" s="51">
        <f t="shared" si="386"/>
        <v>309</v>
      </c>
      <c r="K3085" s="51">
        <f>IF(VLOOKUP(J3084,city!$K$4:$L$352,2,0)&gt;K3084,K3084+1,1)</f>
        <v>2</v>
      </c>
      <c r="L3085" s="51">
        <v>1</v>
      </c>
      <c r="M3085" s="51" t="s">
        <v>691</v>
      </c>
      <c r="N3085" s="17">
        <v>118.511</v>
      </c>
      <c r="O3085" s="17">
        <v>31.71</v>
      </c>
      <c r="P3085" s="51" t="str">
        <f t="shared" ref="P3085:P3148" si="387">IF(K3085=10,SUM(N3076:N3085)/10&amp;","&amp;SUM(O3076:O3085)/10,"")</f>
        <v/>
      </c>
      <c r="Q3085" s="51">
        <v>11</v>
      </c>
      <c r="R3085" s="51">
        <f t="shared" si="380"/>
        <v>11</v>
      </c>
      <c r="S3085" s="51" t="str">
        <f t="shared" si="384"/>
        <v>11a</v>
      </c>
      <c r="T3085" s="51" t="str">
        <f t="shared" si="385"/>
        <v>11b</v>
      </c>
    </row>
    <row r="3086" spans="1:20" ht="20" customHeight="1" x14ac:dyDescent="0.15">
      <c r="A3086" s="51">
        <f t="shared" si="382"/>
        <v>130903</v>
      </c>
      <c r="B3086" s="52" t="str">
        <f>VLOOKUP(J3086,city!$A$4:$D$352,3,0)</f>
        <v>广西</v>
      </c>
      <c r="C3086" s="52" t="str">
        <f>VLOOKUP(J3086,city!$A$4:$D$352,4,0)</f>
        <v>柳州</v>
      </c>
      <c r="D3086" s="51" t="s">
        <v>7145</v>
      </c>
      <c r="E3086" s="51" t="s">
        <v>7146</v>
      </c>
      <c r="F3086" s="53" t="str">
        <f t="shared" si="381"/>
        <v>109.647,25.901</v>
      </c>
      <c r="G3086" s="54" t="s">
        <v>795</v>
      </c>
      <c r="H3086" s="55" t="str">
        <f>"jingdian/"&amp;VLOOKUP(B3086,city!$C$4:$P$352,13,FALSE)&amp;"/"&amp;VLOOKUP(C3086,city!$D$4:$P$352,13,FALSE)&amp;"/jd/"&amp;K3086&amp;".jpg"</f>
        <v>jingdian/guangxi/liuzhou/jd/3.jpg</v>
      </c>
      <c r="I3086" s="55" t="str">
        <f t="shared" si="383"/>
        <v>31a,31b</v>
      </c>
      <c r="J3086" s="51">
        <f t="shared" si="386"/>
        <v>309</v>
      </c>
      <c r="K3086" s="51">
        <f>IF(VLOOKUP(J3085,city!$K$4:$L$352,2,0)&gt;K3085,K3085+1,1)</f>
        <v>3</v>
      </c>
      <c r="L3086" s="51">
        <v>1</v>
      </c>
      <c r="M3086" s="51" t="s">
        <v>691</v>
      </c>
      <c r="N3086" s="17">
        <v>109.64700000000001</v>
      </c>
      <c r="O3086" s="17">
        <v>25.901</v>
      </c>
      <c r="P3086" s="51" t="str">
        <f t="shared" si="387"/>
        <v/>
      </c>
      <c r="Q3086" s="51">
        <v>31</v>
      </c>
      <c r="R3086" s="51" t="e">
        <f t="shared" si="380"/>
        <v>#N/A</v>
      </c>
      <c r="S3086" s="51" t="str">
        <f t="shared" si="384"/>
        <v>31a</v>
      </c>
      <c r="T3086" s="51" t="str">
        <f t="shared" si="385"/>
        <v>31b</v>
      </c>
    </row>
    <row r="3087" spans="1:20" ht="20" customHeight="1" x14ac:dyDescent="0.15">
      <c r="A3087" s="51">
        <f t="shared" si="382"/>
        <v>130904</v>
      </c>
      <c r="B3087" s="52" t="str">
        <f>VLOOKUP(J3087,city!$A$4:$D$352,3,0)</f>
        <v>广西</v>
      </c>
      <c r="C3087" s="52" t="str">
        <f>VLOOKUP(J3087,city!$A$4:$D$352,4,0)</f>
        <v>柳州</v>
      </c>
      <c r="D3087" s="51" t="s">
        <v>7147</v>
      </c>
      <c r="E3087" s="51" t="s">
        <v>7148</v>
      </c>
      <c r="F3087" s="53" t="str">
        <f t="shared" si="381"/>
        <v>109.651,25.911</v>
      </c>
      <c r="G3087" s="54" t="s">
        <v>795</v>
      </c>
      <c r="H3087" s="55" t="str">
        <f>"jingdian/"&amp;VLOOKUP(B3087,city!$C$4:$P$352,13,FALSE)&amp;"/"&amp;VLOOKUP(C3087,city!$D$4:$P$352,13,FALSE)&amp;"/jd/"&amp;K3087&amp;".jpg"</f>
        <v>jingdian/guangxi/liuzhou/jd/4.jpg</v>
      </c>
      <c r="I3087" s="55" t="str">
        <f t="shared" si="383"/>
        <v>17a,17b</v>
      </c>
      <c r="J3087" s="51">
        <f t="shared" si="386"/>
        <v>309</v>
      </c>
      <c r="K3087" s="51">
        <f>IF(VLOOKUP(J3086,city!$K$4:$L$352,2,0)&gt;K3086,K3086+1,1)</f>
        <v>4</v>
      </c>
      <c r="L3087" s="51">
        <v>1</v>
      </c>
      <c r="M3087" s="51" t="s">
        <v>691</v>
      </c>
      <c r="N3087" s="17">
        <v>109.651</v>
      </c>
      <c r="O3087" s="17">
        <v>25.911000000000001</v>
      </c>
      <c r="P3087" s="51" t="str">
        <f t="shared" si="387"/>
        <v/>
      </c>
      <c r="Q3087" s="51">
        <v>17</v>
      </c>
      <c r="R3087" s="51">
        <f t="shared" si="380"/>
        <v>17</v>
      </c>
      <c r="S3087" s="51" t="str">
        <f t="shared" si="384"/>
        <v>17a</v>
      </c>
      <c r="T3087" s="51" t="str">
        <f t="shared" si="385"/>
        <v>17b</v>
      </c>
    </row>
    <row r="3088" spans="1:20" ht="20" customHeight="1" x14ac:dyDescent="0.15">
      <c r="A3088" s="51">
        <f t="shared" si="382"/>
        <v>130905</v>
      </c>
      <c r="B3088" s="52" t="str">
        <f>VLOOKUP(J3088,city!$A$4:$D$352,3,0)</f>
        <v>广西</v>
      </c>
      <c r="C3088" s="52" t="str">
        <f>VLOOKUP(J3088,city!$A$4:$D$352,4,0)</f>
        <v>柳州</v>
      </c>
      <c r="D3088" s="51" t="s">
        <v>7149</v>
      </c>
      <c r="E3088" s="51" t="s">
        <v>7150</v>
      </c>
      <c r="F3088" s="53" t="str">
        <f t="shared" si="381"/>
        <v>109.422,24.323</v>
      </c>
      <c r="G3088" s="54" t="s">
        <v>795</v>
      </c>
      <c r="H3088" s="55" t="str">
        <f>"jingdian/"&amp;VLOOKUP(B3088,city!$C$4:$P$352,13,FALSE)&amp;"/"&amp;VLOOKUP(C3088,city!$D$4:$P$352,13,FALSE)&amp;"/jd/"&amp;K3088&amp;".jpg"</f>
        <v>jingdian/guangxi/liuzhou/jd/5.jpg</v>
      </c>
      <c r="I3088" s="55" t="str">
        <f t="shared" si="383"/>
        <v>1a,1b</v>
      </c>
      <c r="J3088" s="51">
        <f t="shared" si="386"/>
        <v>309</v>
      </c>
      <c r="K3088" s="51">
        <f>IF(VLOOKUP(J3087,city!$K$4:$L$352,2,0)&gt;K3087,K3087+1,1)</f>
        <v>5</v>
      </c>
      <c r="L3088" s="51">
        <v>1</v>
      </c>
      <c r="M3088" s="51" t="s">
        <v>691</v>
      </c>
      <c r="N3088" s="17">
        <v>109.422</v>
      </c>
      <c r="O3088" s="17">
        <v>24.323</v>
      </c>
      <c r="P3088" s="51" t="str">
        <f t="shared" si="387"/>
        <v/>
      </c>
      <c r="Q3088" s="51">
        <v>1</v>
      </c>
      <c r="R3088" s="51">
        <f t="shared" si="380"/>
        <v>1</v>
      </c>
      <c r="S3088" s="51" t="str">
        <f t="shared" si="384"/>
        <v>1a</v>
      </c>
      <c r="T3088" s="51" t="str">
        <f t="shared" si="385"/>
        <v>1b</v>
      </c>
    </row>
    <row r="3089" spans="1:20" ht="20" customHeight="1" x14ac:dyDescent="0.15">
      <c r="A3089" s="51">
        <f t="shared" si="382"/>
        <v>130906</v>
      </c>
      <c r="B3089" s="52" t="str">
        <f>VLOOKUP(J3089,city!$A$4:$D$352,3,0)</f>
        <v>广西</v>
      </c>
      <c r="C3089" s="52" t="str">
        <f>VLOOKUP(J3089,city!$A$4:$D$352,4,0)</f>
        <v>柳州</v>
      </c>
      <c r="D3089" s="51" t="s">
        <v>7151</v>
      </c>
      <c r="E3089" s="51" t="s">
        <v>7152</v>
      </c>
      <c r="F3089" s="53" t="str">
        <f t="shared" si="381"/>
        <v>109.452,25.378</v>
      </c>
      <c r="G3089" s="54" t="s">
        <v>795</v>
      </c>
      <c r="H3089" s="55" t="str">
        <f>"jingdian/"&amp;VLOOKUP(B3089,city!$C$4:$P$352,13,FALSE)&amp;"/"&amp;VLOOKUP(C3089,city!$D$4:$P$352,13,FALSE)&amp;"/jd/"&amp;K3089&amp;".jpg"</f>
        <v>jingdian/guangxi/liuzhou/jd/6.jpg</v>
      </c>
      <c r="I3089" s="55" t="str">
        <f t="shared" si="383"/>
        <v>31a,31b</v>
      </c>
      <c r="J3089" s="51">
        <f t="shared" si="386"/>
        <v>309</v>
      </c>
      <c r="K3089" s="51">
        <f>IF(VLOOKUP(J3088,city!$K$4:$L$352,2,0)&gt;K3088,K3088+1,1)</f>
        <v>6</v>
      </c>
      <c r="L3089" s="51">
        <v>1</v>
      </c>
      <c r="M3089" s="51" t="s">
        <v>691</v>
      </c>
      <c r="N3089" s="17">
        <v>109.452</v>
      </c>
      <c r="O3089" s="17">
        <v>25.378</v>
      </c>
      <c r="P3089" s="51" t="str">
        <f t="shared" si="387"/>
        <v/>
      </c>
      <c r="Q3089" s="51">
        <v>31</v>
      </c>
      <c r="R3089" s="51">
        <f t="shared" si="380"/>
        <v>31</v>
      </c>
      <c r="S3089" s="51" t="str">
        <f t="shared" si="384"/>
        <v>31a</v>
      </c>
      <c r="T3089" s="51" t="str">
        <f t="shared" si="385"/>
        <v>31b</v>
      </c>
    </row>
    <row r="3090" spans="1:20" ht="20" customHeight="1" x14ac:dyDescent="0.15">
      <c r="A3090" s="51">
        <f t="shared" si="382"/>
        <v>130907</v>
      </c>
      <c r="B3090" s="52" t="str">
        <f>VLOOKUP(J3090,city!$A$4:$D$352,3,0)</f>
        <v>广西</v>
      </c>
      <c r="C3090" s="52" t="str">
        <f>VLOOKUP(J3090,city!$A$4:$D$352,4,0)</f>
        <v>柳州</v>
      </c>
      <c r="D3090" s="51" t="s">
        <v>7153</v>
      </c>
      <c r="E3090" s="51" t="s">
        <v>7154</v>
      </c>
      <c r="F3090" s="53" t="str">
        <f t="shared" si="381"/>
        <v>109.305,24.408</v>
      </c>
      <c r="G3090" s="54" t="s">
        <v>795</v>
      </c>
      <c r="H3090" s="55" t="str">
        <f>"jingdian/"&amp;VLOOKUP(B3090,city!$C$4:$P$352,13,FALSE)&amp;"/"&amp;VLOOKUP(C3090,city!$D$4:$P$352,13,FALSE)&amp;"/jd/"&amp;K3090&amp;".jpg"</f>
        <v>jingdian/guangxi/liuzhou/jd/7.jpg</v>
      </c>
      <c r="I3090" s="55" t="str">
        <f t="shared" si="383"/>
        <v>2a,2b</v>
      </c>
      <c r="J3090" s="51">
        <f t="shared" si="386"/>
        <v>309</v>
      </c>
      <c r="K3090" s="51">
        <f>IF(VLOOKUP(J3089,city!$K$4:$L$352,2,0)&gt;K3089,K3089+1,1)</f>
        <v>7</v>
      </c>
      <c r="L3090" s="51">
        <v>1</v>
      </c>
      <c r="M3090" s="51" t="s">
        <v>691</v>
      </c>
      <c r="N3090" s="17">
        <v>109.30500000000001</v>
      </c>
      <c r="O3090" s="17">
        <v>24.408000000000001</v>
      </c>
      <c r="P3090" s="51" t="str">
        <f t="shared" si="387"/>
        <v/>
      </c>
      <c r="Q3090" s="51">
        <v>2</v>
      </c>
      <c r="R3090" s="51">
        <f t="shared" si="380"/>
        <v>2</v>
      </c>
      <c r="S3090" s="51" t="str">
        <f t="shared" si="384"/>
        <v>2a</v>
      </c>
      <c r="T3090" s="51" t="str">
        <f t="shared" si="385"/>
        <v>2b</v>
      </c>
    </row>
    <row r="3091" spans="1:20" ht="20" customHeight="1" x14ac:dyDescent="0.15">
      <c r="A3091" s="51">
        <f t="shared" si="382"/>
        <v>130908</v>
      </c>
      <c r="B3091" s="52" t="str">
        <f>VLOOKUP(J3091,city!$A$4:$D$352,3,0)</f>
        <v>广西</v>
      </c>
      <c r="C3091" s="52" t="str">
        <f>VLOOKUP(J3091,city!$A$4:$D$352,4,0)</f>
        <v>柳州</v>
      </c>
      <c r="D3091" s="51" t="s">
        <v>7155</v>
      </c>
      <c r="E3091" s="51" t="s">
        <v>7156</v>
      </c>
      <c r="F3091" s="53" t="str">
        <f t="shared" si="381"/>
        <v>109.618,25.787</v>
      </c>
      <c r="G3091" s="54" t="s">
        <v>795</v>
      </c>
      <c r="H3091" s="55" t="str">
        <f>"jingdian/"&amp;VLOOKUP(B3091,city!$C$4:$P$352,13,FALSE)&amp;"/"&amp;VLOOKUP(C3091,city!$D$4:$P$352,13,FALSE)&amp;"/jd/"&amp;K3091&amp;".jpg"</f>
        <v>jingdian/guangxi/liuzhou/jd/8.jpg</v>
      </c>
      <c r="I3091" s="55" t="str">
        <f t="shared" si="383"/>
        <v>14a,14b</v>
      </c>
      <c r="J3091" s="51">
        <f t="shared" si="386"/>
        <v>309</v>
      </c>
      <c r="K3091" s="51">
        <f>IF(VLOOKUP(J3090,city!$K$4:$L$352,2,0)&gt;K3090,K3090+1,1)</f>
        <v>8</v>
      </c>
      <c r="L3091" s="51">
        <v>1</v>
      </c>
      <c r="M3091" s="51" t="s">
        <v>691</v>
      </c>
      <c r="N3091" s="17">
        <v>109.61799999999999</v>
      </c>
      <c r="O3091" s="17">
        <v>25.786999999999999</v>
      </c>
      <c r="P3091" s="51" t="str">
        <f t="shared" si="387"/>
        <v/>
      </c>
      <c r="Q3091" s="51">
        <v>14</v>
      </c>
      <c r="R3091" s="51">
        <f t="shared" si="380"/>
        <v>6</v>
      </c>
      <c r="S3091" s="51" t="str">
        <f t="shared" si="384"/>
        <v>14a</v>
      </c>
      <c r="T3091" s="51" t="str">
        <f t="shared" si="385"/>
        <v>14b</v>
      </c>
    </row>
    <row r="3092" spans="1:20" ht="20" customHeight="1" x14ac:dyDescent="0.15">
      <c r="A3092" s="51">
        <f t="shared" si="382"/>
        <v>130909</v>
      </c>
      <c r="B3092" s="52" t="str">
        <f>VLOOKUP(J3092,city!$A$4:$D$352,3,0)</f>
        <v>广西</v>
      </c>
      <c r="C3092" s="52" t="str">
        <f>VLOOKUP(J3092,city!$A$4:$D$352,4,0)</f>
        <v>柳州</v>
      </c>
      <c r="D3092" s="51" t="s">
        <v>7157</v>
      </c>
      <c r="E3092" s="51" t="s">
        <v>7158</v>
      </c>
      <c r="F3092" s="53" t="str">
        <f t="shared" si="381"/>
        <v>109.615,25.795</v>
      </c>
      <c r="G3092" s="54" t="s">
        <v>795</v>
      </c>
      <c r="H3092" s="55" t="str">
        <f>"jingdian/"&amp;VLOOKUP(B3092,city!$C$4:$P$352,13,FALSE)&amp;"/"&amp;VLOOKUP(C3092,city!$D$4:$P$352,13,FALSE)&amp;"/jd/"&amp;K3092&amp;".jpg"</f>
        <v>jingdian/guangxi/liuzhou/jd/9.jpg</v>
      </c>
      <c r="I3092" s="55" t="str">
        <f t="shared" si="383"/>
        <v>6a,6b</v>
      </c>
      <c r="J3092" s="51">
        <f t="shared" si="386"/>
        <v>309</v>
      </c>
      <c r="K3092" s="51">
        <f>IF(VLOOKUP(J3091,city!$K$4:$L$352,2,0)&gt;K3091,K3091+1,1)</f>
        <v>9</v>
      </c>
      <c r="L3092" s="51">
        <v>1</v>
      </c>
      <c r="M3092" s="51" t="s">
        <v>691</v>
      </c>
      <c r="N3092" s="17">
        <v>109.61499999999999</v>
      </c>
      <c r="O3092" s="17">
        <v>25.795000000000002</v>
      </c>
      <c r="P3092" s="51" t="str">
        <f t="shared" si="387"/>
        <v/>
      </c>
      <c r="Q3092" s="51">
        <v>6</v>
      </c>
      <c r="R3092" s="51">
        <f t="shared" si="380"/>
        <v>6</v>
      </c>
      <c r="S3092" s="51" t="str">
        <f t="shared" si="384"/>
        <v>6a</v>
      </c>
      <c r="T3092" s="51" t="str">
        <f t="shared" si="385"/>
        <v>6b</v>
      </c>
    </row>
    <row r="3093" spans="1:20" ht="20" customHeight="1" x14ac:dyDescent="0.15">
      <c r="A3093" s="51">
        <f t="shared" si="382"/>
        <v>130910</v>
      </c>
      <c r="B3093" s="52" t="str">
        <f>VLOOKUP(J3093,city!$A$4:$D$352,3,0)</f>
        <v>广西</v>
      </c>
      <c r="C3093" s="52" t="str">
        <f>VLOOKUP(J3093,city!$A$4:$D$352,4,0)</f>
        <v>柳州</v>
      </c>
      <c r="D3093" s="51" t="s">
        <v>7159</v>
      </c>
      <c r="E3093" s="51" t="s">
        <v>7160</v>
      </c>
      <c r="F3093" s="53" t="str">
        <f t="shared" si="381"/>
        <v>109.128,25.278</v>
      </c>
      <c r="G3093" s="54" t="s">
        <v>795</v>
      </c>
      <c r="H3093" s="55" t="str">
        <f>"jingdian/"&amp;VLOOKUP(B3093,city!$C$4:$P$352,13,FALSE)&amp;"/"&amp;VLOOKUP(C3093,city!$D$4:$P$352,13,FALSE)&amp;"/jd/"&amp;K3093&amp;".jpg"</f>
        <v>jingdian/guangxi/liuzhou/jd/10.jpg</v>
      </c>
      <c r="I3093" s="55" t="str">
        <f t="shared" si="383"/>
        <v>31a,31b</v>
      </c>
      <c r="J3093" s="51">
        <f t="shared" si="386"/>
        <v>309</v>
      </c>
      <c r="K3093" s="51">
        <f>IF(VLOOKUP(J3092,city!$K$4:$L$352,2,0)&gt;K3092,K3092+1,1)</f>
        <v>10</v>
      </c>
      <c r="L3093" s="51">
        <v>1</v>
      </c>
      <c r="M3093" s="51" t="s">
        <v>691</v>
      </c>
      <c r="N3093" s="17">
        <v>109.128</v>
      </c>
      <c r="O3093" s="17">
        <v>25.277999999999999</v>
      </c>
      <c r="P3093" s="51" t="str">
        <f t="shared" si="387"/>
        <v>110.2591,25.706</v>
      </c>
      <c r="Q3093" s="51">
        <v>31</v>
      </c>
      <c r="R3093" s="51" t="e">
        <f t="shared" si="380"/>
        <v>#N/A</v>
      </c>
      <c r="S3093" s="51" t="str">
        <f t="shared" si="384"/>
        <v>31a</v>
      </c>
      <c r="T3093" s="51" t="str">
        <f t="shared" si="385"/>
        <v>31b</v>
      </c>
    </row>
    <row r="3094" spans="1:20" ht="20" customHeight="1" x14ac:dyDescent="0.15">
      <c r="A3094" s="51">
        <f t="shared" si="382"/>
        <v>131001</v>
      </c>
      <c r="B3094" s="52" t="str">
        <f>VLOOKUP(J3094,city!$A$4:$D$352,3,0)</f>
        <v>广西</v>
      </c>
      <c r="C3094" s="52" t="str">
        <f>VLOOKUP(J3094,city!$A$4:$D$352,4,0)</f>
        <v>桂林</v>
      </c>
      <c r="D3094" s="51" t="s">
        <v>7161</v>
      </c>
      <c r="E3094" s="51" t="s">
        <v>7162</v>
      </c>
      <c r="F3094" s="53" t="str">
        <f t="shared" si="381"/>
        <v>110.438,25.153</v>
      </c>
      <c r="G3094" s="54" t="s">
        <v>795</v>
      </c>
      <c r="H3094" s="55" t="str">
        <f>"jingdian/"&amp;VLOOKUP(B3094,city!$C$4:$P$352,13,FALSE)&amp;"/"&amp;VLOOKUP(C3094,city!$D$4:$P$352,13,FALSE)&amp;"/jd/"&amp;K3094&amp;".jpg"</f>
        <v>jingdian/guangxi/guilin/jd/1.jpg</v>
      </c>
      <c r="I3094" s="55" t="str">
        <f t="shared" si="383"/>
        <v>6a,6b</v>
      </c>
      <c r="J3094" s="51">
        <f t="shared" si="386"/>
        <v>310</v>
      </c>
      <c r="K3094" s="51">
        <f>IF(VLOOKUP(J3093,city!$K$4:$L$352,2,0)&gt;K3093,K3093+1,1)</f>
        <v>1</v>
      </c>
      <c r="L3094" s="51">
        <v>1</v>
      </c>
      <c r="M3094" s="51" t="s">
        <v>693</v>
      </c>
      <c r="N3094" s="17">
        <v>110.438</v>
      </c>
      <c r="O3094" s="17">
        <v>25.152999999999999</v>
      </c>
      <c r="P3094" s="51" t="str">
        <f t="shared" si="387"/>
        <v/>
      </c>
      <c r="Q3094" s="51">
        <v>6</v>
      </c>
      <c r="R3094" s="51">
        <f t="shared" si="380"/>
        <v>6</v>
      </c>
      <c r="S3094" s="51" t="str">
        <f t="shared" si="384"/>
        <v>6a</v>
      </c>
      <c r="T3094" s="51" t="str">
        <f t="shared" si="385"/>
        <v>6b</v>
      </c>
    </row>
    <row r="3095" spans="1:20" ht="20" customHeight="1" x14ac:dyDescent="0.15">
      <c r="A3095" s="51">
        <f t="shared" si="382"/>
        <v>131002</v>
      </c>
      <c r="B3095" s="52" t="str">
        <f>VLOOKUP(J3095,city!$A$4:$D$352,3,0)</f>
        <v>广西</v>
      </c>
      <c r="C3095" s="52" t="str">
        <f>VLOOKUP(J3095,city!$A$4:$D$352,4,0)</f>
        <v>桂林</v>
      </c>
      <c r="D3095" s="51" t="s">
        <v>7163</v>
      </c>
      <c r="E3095" s="51" t="s">
        <v>7164</v>
      </c>
      <c r="F3095" s="53" t="str">
        <f t="shared" si="381"/>
        <v>110.399,24.868</v>
      </c>
      <c r="G3095" s="54" t="s">
        <v>795</v>
      </c>
      <c r="H3095" s="55" t="str">
        <f>"jingdian/"&amp;VLOOKUP(B3095,city!$C$4:$P$352,13,FALSE)&amp;"/"&amp;VLOOKUP(C3095,city!$D$4:$P$352,13,FALSE)&amp;"/jd/"&amp;K3095&amp;".jpg"</f>
        <v>jingdian/guangxi/guilin/jd/2.jpg</v>
      </c>
      <c r="I3095" s="55" t="str">
        <f t="shared" si="383"/>
        <v>2a,2b</v>
      </c>
      <c r="J3095" s="51">
        <f t="shared" si="386"/>
        <v>310</v>
      </c>
      <c r="K3095" s="51">
        <f>IF(VLOOKUP(J3094,city!$K$4:$L$352,2,0)&gt;K3094,K3094+1,1)</f>
        <v>2</v>
      </c>
      <c r="L3095" s="51">
        <v>1</v>
      </c>
      <c r="M3095" s="51" t="s">
        <v>693</v>
      </c>
      <c r="N3095" s="17">
        <v>110.399</v>
      </c>
      <c r="O3095" s="17">
        <v>24.867999999999999</v>
      </c>
      <c r="P3095" s="51" t="str">
        <f t="shared" si="387"/>
        <v/>
      </c>
      <c r="Q3095" s="51">
        <v>2</v>
      </c>
      <c r="R3095" s="51" t="e">
        <f t="shared" si="380"/>
        <v>#N/A</v>
      </c>
      <c r="S3095" s="51" t="str">
        <f t="shared" si="384"/>
        <v>2a</v>
      </c>
      <c r="T3095" s="51" t="str">
        <f t="shared" si="385"/>
        <v>2b</v>
      </c>
    </row>
    <row r="3096" spans="1:20" ht="20" customHeight="1" x14ac:dyDescent="0.15">
      <c r="A3096" s="51">
        <f t="shared" si="382"/>
        <v>131003</v>
      </c>
      <c r="B3096" s="52" t="str">
        <f>VLOOKUP(J3096,city!$A$4:$D$352,3,0)</f>
        <v>广西</v>
      </c>
      <c r="C3096" s="52" t="str">
        <f>VLOOKUP(J3096,city!$A$4:$D$352,4,0)</f>
        <v>桂林</v>
      </c>
      <c r="D3096" s="51" t="s">
        <v>7165</v>
      </c>
      <c r="E3096" s="51" t="s">
        <v>7166</v>
      </c>
      <c r="F3096" s="53" t="str">
        <f t="shared" si="381"/>
        <v>110.5,24.779</v>
      </c>
      <c r="G3096" s="54" t="s">
        <v>795</v>
      </c>
      <c r="H3096" s="55" t="str">
        <f>"jingdian/"&amp;VLOOKUP(B3096,city!$C$4:$P$352,13,FALSE)&amp;"/"&amp;VLOOKUP(C3096,city!$D$4:$P$352,13,FALSE)&amp;"/jd/"&amp;K3096&amp;".jpg"</f>
        <v>jingdian/guangxi/guilin/jd/3.jpg</v>
      </c>
      <c r="I3096" s="55" t="str">
        <f t="shared" si="383"/>
        <v>16a,16b</v>
      </c>
      <c r="J3096" s="51">
        <f t="shared" si="386"/>
        <v>310</v>
      </c>
      <c r="K3096" s="51">
        <f>IF(VLOOKUP(J3095,city!$K$4:$L$352,2,0)&gt;K3095,K3095+1,1)</f>
        <v>3</v>
      </c>
      <c r="L3096" s="51">
        <v>1</v>
      </c>
      <c r="M3096" s="51" t="s">
        <v>693</v>
      </c>
      <c r="N3096" s="17">
        <v>110.5</v>
      </c>
      <c r="O3096" s="17">
        <v>24.779</v>
      </c>
      <c r="P3096" s="51" t="str">
        <f t="shared" si="387"/>
        <v/>
      </c>
      <c r="Q3096" s="51">
        <v>16</v>
      </c>
      <c r="R3096" s="51">
        <f t="shared" si="380"/>
        <v>16</v>
      </c>
      <c r="S3096" s="51" t="str">
        <f t="shared" si="384"/>
        <v>16a</v>
      </c>
      <c r="T3096" s="51" t="str">
        <f t="shared" si="385"/>
        <v>16b</v>
      </c>
    </row>
    <row r="3097" spans="1:20" ht="20" customHeight="1" x14ac:dyDescent="0.15">
      <c r="A3097" s="51">
        <f t="shared" si="382"/>
        <v>131004</v>
      </c>
      <c r="B3097" s="52" t="str">
        <f>VLOOKUP(J3097,city!$A$4:$D$352,3,0)</f>
        <v>广西</v>
      </c>
      <c r="C3097" s="52" t="str">
        <f>VLOOKUP(J3097,city!$A$4:$D$352,4,0)</f>
        <v>桂林</v>
      </c>
      <c r="D3097" s="51" t="s">
        <v>7167</v>
      </c>
      <c r="E3097" s="51" t="s">
        <v>7168</v>
      </c>
      <c r="F3097" s="53" t="str">
        <f t="shared" si="381"/>
        <v>110.445,24.643</v>
      </c>
      <c r="G3097" s="54" t="s">
        <v>795</v>
      </c>
      <c r="H3097" s="55" t="str">
        <f>"jingdian/"&amp;VLOOKUP(B3097,city!$C$4:$P$352,13,FALSE)&amp;"/"&amp;VLOOKUP(C3097,city!$D$4:$P$352,13,FALSE)&amp;"/jd/"&amp;K3097&amp;".jpg"</f>
        <v>jingdian/guangxi/guilin/jd/4.jpg</v>
      </c>
      <c r="I3097" s="55" t="str">
        <f t="shared" si="383"/>
        <v>11a,11b</v>
      </c>
      <c r="J3097" s="51">
        <f t="shared" si="386"/>
        <v>310</v>
      </c>
      <c r="K3097" s="51">
        <f>IF(VLOOKUP(J3096,city!$K$4:$L$352,2,0)&gt;K3096,K3096+1,1)</f>
        <v>4</v>
      </c>
      <c r="L3097" s="51">
        <v>1</v>
      </c>
      <c r="M3097" s="51" t="s">
        <v>693</v>
      </c>
      <c r="N3097" s="17">
        <v>110.44499999999999</v>
      </c>
      <c r="O3097" s="17">
        <v>24.643000000000001</v>
      </c>
      <c r="P3097" s="51" t="str">
        <f t="shared" si="387"/>
        <v/>
      </c>
      <c r="Q3097" s="51">
        <v>11</v>
      </c>
      <c r="R3097" s="51" t="e">
        <f t="shared" si="380"/>
        <v>#N/A</v>
      </c>
      <c r="S3097" s="51" t="str">
        <f t="shared" si="384"/>
        <v>11a</v>
      </c>
      <c r="T3097" s="51" t="str">
        <f t="shared" si="385"/>
        <v>11b</v>
      </c>
    </row>
    <row r="3098" spans="1:20" ht="20" customHeight="1" x14ac:dyDescent="0.15">
      <c r="A3098" s="51">
        <f t="shared" si="382"/>
        <v>131005</v>
      </c>
      <c r="B3098" s="52" t="str">
        <f>VLOOKUP(J3098,city!$A$4:$D$352,3,0)</f>
        <v>广西</v>
      </c>
      <c r="C3098" s="52" t="str">
        <f>VLOOKUP(J3098,city!$A$4:$D$352,4,0)</f>
        <v>桂林</v>
      </c>
      <c r="D3098" s="51" t="s">
        <v>7169</v>
      </c>
      <c r="E3098" s="51" t="s">
        <v>7170</v>
      </c>
      <c r="F3098" s="53" t="str">
        <f t="shared" si="381"/>
        <v>110.301,25.278</v>
      </c>
      <c r="G3098" s="54" t="s">
        <v>795</v>
      </c>
      <c r="H3098" s="55" t="str">
        <f>"jingdian/"&amp;VLOOKUP(B3098,city!$C$4:$P$352,13,FALSE)&amp;"/"&amp;VLOOKUP(C3098,city!$D$4:$P$352,13,FALSE)&amp;"/jd/"&amp;K3098&amp;".jpg"</f>
        <v>jingdian/guangxi/guilin/jd/5.jpg</v>
      </c>
      <c r="I3098" s="55" t="str">
        <f t="shared" si="383"/>
        <v>6a,6b</v>
      </c>
      <c r="J3098" s="51">
        <f t="shared" si="386"/>
        <v>310</v>
      </c>
      <c r="K3098" s="51">
        <f>IF(VLOOKUP(J3097,city!$K$4:$L$352,2,0)&gt;K3097,K3097+1,1)</f>
        <v>5</v>
      </c>
      <c r="L3098" s="51">
        <v>1</v>
      </c>
      <c r="M3098" s="51" t="s">
        <v>693</v>
      </c>
      <c r="N3098" s="17">
        <v>110.301</v>
      </c>
      <c r="O3098" s="17">
        <v>25.277999999999999</v>
      </c>
      <c r="P3098" s="51" t="str">
        <f t="shared" si="387"/>
        <v/>
      </c>
      <c r="Q3098" s="51">
        <v>6</v>
      </c>
      <c r="R3098" s="51">
        <f t="shared" si="380"/>
        <v>6</v>
      </c>
      <c r="S3098" s="51" t="str">
        <f t="shared" si="384"/>
        <v>6a</v>
      </c>
      <c r="T3098" s="51" t="str">
        <f t="shared" si="385"/>
        <v>6b</v>
      </c>
    </row>
    <row r="3099" spans="1:20" ht="20" customHeight="1" x14ac:dyDescent="0.15">
      <c r="A3099" s="51">
        <f t="shared" si="382"/>
        <v>131006</v>
      </c>
      <c r="B3099" s="52" t="str">
        <f>VLOOKUP(J3099,city!$A$4:$D$352,3,0)</f>
        <v>广西</v>
      </c>
      <c r="C3099" s="52" t="str">
        <f>VLOOKUP(J3099,city!$A$4:$D$352,4,0)</f>
        <v>桂林</v>
      </c>
      <c r="D3099" s="51" t="s">
        <v>7171</v>
      </c>
      <c r="E3099" s="51" t="s">
        <v>7172</v>
      </c>
      <c r="F3099" s="53" t="str">
        <f t="shared" si="381"/>
        <v>110.279,25.316</v>
      </c>
      <c r="G3099" s="54" t="s">
        <v>795</v>
      </c>
      <c r="H3099" s="55" t="str">
        <f>"jingdian/"&amp;VLOOKUP(B3099,city!$C$4:$P$352,13,FALSE)&amp;"/"&amp;VLOOKUP(C3099,city!$D$4:$P$352,13,FALSE)&amp;"/jd/"&amp;K3099&amp;".jpg"</f>
        <v>jingdian/guangxi/guilin/jd/6.jpg</v>
      </c>
      <c r="I3099" s="55" t="str">
        <f t="shared" si="383"/>
        <v>11a,11b</v>
      </c>
      <c r="J3099" s="51">
        <f t="shared" si="386"/>
        <v>310</v>
      </c>
      <c r="K3099" s="51">
        <f>IF(VLOOKUP(J3098,city!$K$4:$L$352,2,0)&gt;K3098,K3098+1,1)</f>
        <v>6</v>
      </c>
      <c r="L3099" s="51">
        <v>1</v>
      </c>
      <c r="M3099" s="51" t="s">
        <v>693</v>
      </c>
      <c r="N3099" s="17">
        <v>110.279</v>
      </c>
      <c r="O3099" s="17">
        <v>25.315999999999999</v>
      </c>
      <c r="P3099" s="51" t="str">
        <f t="shared" si="387"/>
        <v/>
      </c>
      <c r="Q3099" s="51">
        <v>11</v>
      </c>
      <c r="R3099" s="51" t="e">
        <f t="shared" ref="R3099:R3162" si="388">LOOKUP(1,0/FIND($U$6:$U$91,D3099),$V$6:$V$91)</f>
        <v>#N/A</v>
      </c>
      <c r="S3099" s="51" t="str">
        <f t="shared" si="384"/>
        <v>11a</v>
      </c>
      <c r="T3099" s="51" t="str">
        <f t="shared" si="385"/>
        <v>11b</v>
      </c>
    </row>
    <row r="3100" spans="1:20" ht="20" customHeight="1" x14ac:dyDescent="0.15">
      <c r="A3100" s="51">
        <f t="shared" si="382"/>
        <v>131007</v>
      </c>
      <c r="B3100" s="52" t="str">
        <f>VLOOKUP(J3100,city!$A$4:$D$352,3,0)</f>
        <v>广西</v>
      </c>
      <c r="C3100" s="52" t="str">
        <f>VLOOKUP(J3100,city!$A$4:$D$352,4,0)</f>
        <v>桂林</v>
      </c>
      <c r="D3100" s="51" t="s">
        <v>7173</v>
      </c>
      <c r="E3100" s="51" t="s">
        <v>7174</v>
      </c>
      <c r="F3100" s="53" t="str">
        <f t="shared" si="381"/>
        <v>110.405,24.815</v>
      </c>
      <c r="G3100" s="54" t="s">
        <v>795</v>
      </c>
      <c r="H3100" s="55" t="str">
        <f>"jingdian/"&amp;VLOOKUP(B3100,city!$C$4:$P$352,13,FALSE)&amp;"/"&amp;VLOOKUP(C3100,city!$D$4:$P$352,13,FALSE)&amp;"/jd/"&amp;K3100&amp;".jpg"</f>
        <v>jingdian/guangxi/guilin/jd/7.jpg</v>
      </c>
      <c r="I3100" s="55" t="str">
        <f t="shared" si="383"/>
        <v>6a,6b</v>
      </c>
      <c r="J3100" s="51">
        <f t="shared" si="386"/>
        <v>310</v>
      </c>
      <c r="K3100" s="51">
        <f>IF(VLOOKUP(J3099,city!$K$4:$L$352,2,0)&gt;K3099,K3099+1,1)</f>
        <v>7</v>
      </c>
      <c r="L3100" s="51">
        <v>1</v>
      </c>
      <c r="M3100" s="51" t="s">
        <v>693</v>
      </c>
      <c r="N3100" s="17">
        <v>110.405</v>
      </c>
      <c r="O3100" s="17">
        <v>24.815000000000001</v>
      </c>
      <c r="P3100" s="51" t="str">
        <f t="shared" si="387"/>
        <v/>
      </c>
      <c r="Q3100" s="51">
        <v>6</v>
      </c>
      <c r="R3100" s="51">
        <f t="shared" si="388"/>
        <v>6</v>
      </c>
      <c r="S3100" s="51" t="str">
        <f t="shared" si="384"/>
        <v>6a</v>
      </c>
      <c r="T3100" s="51" t="str">
        <f t="shared" si="385"/>
        <v>6b</v>
      </c>
    </row>
    <row r="3101" spans="1:20" ht="20" customHeight="1" x14ac:dyDescent="0.15">
      <c r="A3101" s="51">
        <f t="shared" si="382"/>
        <v>131008</v>
      </c>
      <c r="B3101" s="52" t="str">
        <f>VLOOKUP(J3101,city!$A$4:$D$352,3,0)</f>
        <v>广西</v>
      </c>
      <c r="C3101" s="52" t="str">
        <f>VLOOKUP(J3101,city!$A$4:$D$352,4,0)</f>
        <v>桂林</v>
      </c>
      <c r="D3101" s="51" t="s">
        <v>7175</v>
      </c>
      <c r="E3101" s="51" t="s">
        <v>7176</v>
      </c>
      <c r="F3101" s="53" t="str">
        <f t="shared" si="381"/>
        <v>110.512,24.771</v>
      </c>
      <c r="G3101" s="54" t="s">
        <v>795</v>
      </c>
      <c r="H3101" s="55" t="str">
        <f>"jingdian/"&amp;VLOOKUP(B3101,city!$C$4:$P$352,13,FALSE)&amp;"/"&amp;VLOOKUP(C3101,city!$D$4:$P$352,13,FALSE)&amp;"/jd/"&amp;K3101&amp;".jpg"</f>
        <v>jingdian/guangxi/guilin/jd/8.jpg</v>
      </c>
      <c r="I3101" s="55" t="str">
        <f t="shared" si="383"/>
        <v>11a,11b</v>
      </c>
      <c r="J3101" s="51">
        <f t="shared" si="386"/>
        <v>310</v>
      </c>
      <c r="K3101" s="51">
        <f>IF(VLOOKUP(J3100,city!$K$4:$L$352,2,0)&gt;K3100,K3100+1,1)</f>
        <v>8</v>
      </c>
      <c r="L3101" s="51">
        <v>1</v>
      </c>
      <c r="M3101" s="51" t="s">
        <v>693</v>
      </c>
      <c r="N3101" s="17">
        <v>110.512</v>
      </c>
      <c r="O3101" s="17">
        <v>24.771000000000001</v>
      </c>
      <c r="P3101" s="51" t="str">
        <f t="shared" si="387"/>
        <v/>
      </c>
      <c r="Q3101" s="51">
        <v>11</v>
      </c>
      <c r="R3101" s="51">
        <f t="shared" si="388"/>
        <v>11</v>
      </c>
      <c r="S3101" s="51" t="str">
        <f t="shared" si="384"/>
        <v>11a</v>
      </c>
      <c r="T3101" s="51" t="str">
        <f t="shared" si="385"/>
        <v>11b</v>
      </c>
    </row>
    <row r="3102" spans="1:20" ht="20" customHeight="1" x14ac:dyDescent="0.15">
      <c r="A3102" s="51">
        <f t="shared" si="382"/>
        <v>131009</v>
      </c>
      <c r="B3102" s="52" t="str">
        <f>VLOOKUP(J3102,city!$A$4:$D$352,3,0)</f>
        <v>广西</v>
      </c>
      <c r="C3102" s="52" t="str">
        <f>VLOOKUP(J3102,city!$A$4:$D$352,4,0)</f>
        <v>桂林</v>
      </c>
      <c r="D3102" s="51" t="s">
        <v>7177</v>
      </c>
      <c r="E3102" s="51" t="s">
        <v>7178</v>
      </c>
      <c r="F3102" s="53" t="str">
        <f t="shared" si="381"/>
        <v>110.302,25.273</v>
      </c>
      <c r="G3102" s="54" t="s">
        <v>795</v>
      </c>
      <c r="H3102" s="55" t="str">
        <f>"jingdian/"&amp;VLOOKUP(B3102,city!$C$4:$P$352,13,FALSE)&amp;"/"&amp;VLOOKUP(C3102,city!$D$4:$P$352,13,FALSE)&amp;"/jd/"&amp;K3102&amp;".jpg"</f>
        <v>jingdian/guangxi/guilin/jd/9.jpg</v>
      </c>
      <c r="I3102" s="55" t="str">
        <f t="shared" si="383"/>
        <v>2a,2b</v>
      </c>
      <c r="J3102" s="51">
        <f t="shared" si="386"/>
        <v>310</v>
      </c>
      <c r="K3102" s="51">
        <f>IF(VLOOKUP(J3101,city!$K$4:$L$352,2,0)&gt;K3101,K3101+1,1)</f>
        <v>9</v>
      </c>
      <c r="L3102" s="51">
        <v>1</v>
      </c>
      <c r="M3102" s="51" t="s">
        <v>693</v>
      </c>
      <c r="N3102" s="17">
        <v>110.30200000000001</v>
      </c>
      <c r="O3102" s="17">
        <v>25.273</v>
      </c>
      <c r="P3102" s="51" t="str">
        <f t="shared" si="387"/>
        <v/>
      </c>
      <c r="Q3102" s="51">
        <v>2</v>
      </c>
      <c r="R3102" s="51">
        <f t="shared" si="388"/>
        <v>2</v>
      </c>
      <c r="S3102" s="51" t="str">
        <f t="shared" si="384"/>
        <v>2a</v>
      </c>
      <c r="T3102" s="51" t="str">
        <f t="shared" si="385"/>
        <v>2b</v>
      </c>
    </row>
    <row r="3103" spans="1:20" ht="20" customHeight="1" x14ac:dyDescent="0.15">
      <c r="A3103" s="51">
        <f t="shared" si="382"/>
        <v>131010</v>
      </c>
      <c r="B3103" s="52" t="str">
        <f>VLOOKUP(J3103,city!$A$4:$D$352,3,0)</f>
        <v>广西</v>
      </c>
      <c r="C3103" s="52" t="str">
        <f>VLOOKUP(J3103,city!$A$4:$D$352,4,0)</f>
        <v>桂林</v>
      </c>
      <c r="D3103" s="51" t="s">
        <v>7179</v>
      </c>
      <c r="E3103" s="51" t="s">
        <v>7180</v>
      </c>
      <c r="F3103" s="53" t="str">
        <f t="shared" si="381"/>
        <v>110.078,25.731</v>
      </c>
      <c r="G3103" s="54" t="s">
        <v>795</v>
      </c>
      <c r="H3103" s="55" t="str">
        <f>"jingdian/"&amp;VLOOKUP(B3103,city!$C$4:$P$352,13,FALSE)&amp;"/"&amp;VLOOKUP(C3103,city!$D$4:$P$352,13,FALSE)&amp;"/jd/"&amp;K3103&amp;".jpg"</f>
        <v>jingdian/guangxi/guilin/jd/10.jpg</v>
      </c>
      <c r="I3103" s="55" t="str">
        <f t="shared" si="383"/>
        <v>28a,28b</v>
      </c>
      <c r="J3103" s="51">
        <f t="shared" si="386"/>
        <v>310</v>
      </c>
      <c r="K3103" s="51">
        <f>IF(VLOOKUP(J3102,city!$K$4:$L$352,2,0)&gt;K3102,K3102+1,1)</f>
        <v>10</v>
      </c>
      <c r="L3103" s="51">
        <v>1</v>
      </c>
      <c r="M3103" s="51" t="s">
        <v>693</v>
      </c>
      <c r="N3103" s="17">
        <v>110.078</v>
      </c>
      <c r="O3103" s="17">
        <v>25.731000000000002</v>
      </c>
      <c r="P3103" s="51" t="str">
        <f t="shared" si="387"/>
        <v>110.3659,25.0627</v>
      </c>
      <c r="Q3103" s="51">
        <v>28</v>
      </c>
      <c r="R3103" s="51" t="e">
        <f t="shared" si="388"/>
        <v>#N/A</v>
      </c>
      <c r="S3103" s="51" t="str">
        <f t="shared" si="384"/>
        <v>28a</v>
      </c>
      <c r="T3103" s="51" t="str">
        <f t="shared" si="385"/>
        <v>28b</v>
      </c>
    </row>
    <row r="3104" spans="1:20" ht="20" customHeight="1" x14ac:dyDescent="0.15">
      <c r="A3104" s="51">
        <f t="shared" si="382"/>
        <v>131101</v>
      </c>
      <c r="B3104" s="52" t="str">
        <f>VLOOKUP(J3104,city!$A$4:$D$352,3,0)</f>
        <v>广西</v>
      </c>
      <c r="C3104" s="52" t="str">
        <f>VLOOKUP(J3104,city!$A$4:$D$352,4,0)</f>
        <v>梧州</v>
      </c>
      <c r="D3104" s="51" t="s">
        <v>7181</v>
      </c>
      <c r="E3104" s="51" t="s">
        <v>7182</v>
      </c>
      <c r="F3104" s="53" t="str">
        <f t="shared" si="381"/>
        <v>110.699,23.121</v>
      </c>
      <c r="G3104" s="54" t="s">
        <v>795</v>
      </c>
      <c r="H3104" s="55" t="str">
        <f>"jingdian/"&amp;VLOOKUP(B3104,city!$C$4:$P$352,13,FALSE)&amp;"/"&amp;VLOOKUP(C3104,city!$D$4:$P$352,13,FALSE)&amp;"/jd/"&amp;K3104&amp;".jpg"</f>
        <v>jingdian/guangxi/wuzhou/jd/1.jpg</v>
      </c>
      <c r="I3104" s="55" t="str">
        <f t="shared" si="383"/>
        <v>11a,11b</v>
      </c>
      <c r="J3104" s="51">
        <f t="shared" si="386"/>
        <v>311</v>
      </c>
      <c r="K3104" s="51">
        <f>IF(VLOOKUP(J3103,city!$K$4:$L$352,2,0)&gt;K3103,K3103+1,1)</f>
        <v>1</v>
      </c>
      <c r="L3104" s="51">
        <v>1</v>
      </c>
      <c r="M3104" s="51" t="s">
        <v>695</v>
      </c>
      <c r="N3104" s="17">
        <v>110.699</v>
      </c>
      <c r="O3104" s="17">
        <v>23.120999999999999</v>
      </c>
      <c r="P3104" s="51" t="str">
        <f t="shared" si="387"/>
        <v/>
      </c>
      <c r="Q3104" s="51">
        <v>11</v>
      </c>
      <c r="R3104" s="51">
        <f t="shared" si="388"/>
        <v>11</v>
      </c>
      <c r="S3104" s="51" t="str">
        <f t="shared" si="384"/>
        <v>11a</v>
      </c>
      <c r="T3104" s="51" t="str">
        <f t="shared" si="385"/>
        <v>11b</v>
      </c>
    </row>
    <row r="3105" spans="1:20" ht="20" customHeight="1" x14ac:dyDescent="0.15">
      <c r="A3105" s="51">
        <f t="shared" si="382"/>
        <v>131102</v>
      </c>
      <c r="B3105" s="52" t="str">
        <f>VLOOKUP(J3105,city!$A$4:$D$352,3,0)</f>
        <v>广西</v>
      </c>
      <c r="C3105" s="52" t="str">
        <f>VLOOKUP(J3105,city!$A$4:$D$352,4,0)</f>
        <v>梧州</v>
      </c>
      <c r="D3105" s="51" t="s">
        <v>7183</v>
      </c>
      <c r="E3105" s="51" t="s">
        <v>7184</v>
      </c>
      <c r="F3105" s="53" t="str">
        <f t="shared" si="381"/>
        <v>111.335,23.485</v>
      </c>
      <c r="G3105" s="54" t="s">
        <v>795</v>
      </c>
      <c r="H3105" s="55" t="str">
        <f>"jingdian/"&amp;VLOOKUP(B3105,city!$C$4:$P$352,13,FALSE)&amp;"/"&amp;VLOOKUP(C3105,city!$D$4:$P$352,13,FALSE)&amp;"/jd/"&amp;K3105&amp;".jpg"</f>
        <v>jingdian/guangxi/wuzhou/jd/2.jpg</v>
      </c>
      <c r="I3105" s="55" t="str">
        <f t="shared" si="383"/>
        <v>12a,12b</v>
      </c>
      <c r="J3105" s="51">
        <f t="shared" si="386"/>
        <v>311</v>
      </c>
      <c r="K3105" s="51">
        <f>IF(VLOOKUP(J3104,city!$K$4:$L$352,2,0)&gt;K3104,K3104+1,1)</f>
        <v>2</v>
      </c>
      <c r="L3105" s="51">
        <v>1</v>
      </c>
      <c r="M3105" s="51" t="s">
        <v>695</v>
      </c>
      <c r="N3105" s="17">
        <v>111.33499999999999</v>
      </c>
      <c r="O3105" s="17">
        <v>23.484999999999999</v>
      </c>
      <c r="P3105" s="51" t="str">
        <f t="shared" si="387"/>
        <v/>
      </c>
      <c r="Q3105" s="51">
        <v>12</v>
      </c>
      <c r="R3105" s="51">
        <f t="shared" si="388"/>
        <v>12</v>
      </c>
      <c r="S3105" s="51" t="str">
        <f t="shared" si="384"/>
        <v>12a</v>
      </c>
      <c r="T3105" s="51" t="str">
        <f t="shared" si="385"/>
        <v>12b</v>
      </c>
    </row>
    <row r="3106" spans="1:20" ht="20" customHeight="1" x14ac:dyDescent="0.15">
      <c r="A3106" s="51">
        <f t="shared" si="382"/>
        <v>131103</v>
      </c>
      <c r="B3106" s="52" t="str">
        <f>VLOOKUP(J3106,city!$A$4:$D$352,3,0)</f>
        <v>广西</v>
      </c>
      <c r="C3106" s="52" t="str">
        <f>VLOOKUP(J3106,city!$A$4:$D$352,4,0)</f>
        <v>梧州</v>
      </c>
      <c r="D3106" s="51" t="s">
        <v>7185</v>
      </c>
      <c r="E3106" s="51" t="s">
        <v>7186</v>
      </c>
      <c r="F3106" s="53" t="str">
        <f t="shared" si="381"/>
        <v>110.881,22.726</v>
      </c>
      <c r="G3106" s="54" t="s">
        <v>795</v>
      </c>
      <c r="H3106" s="55" t="str">
        <f>"jingdian/"&amp;VLOOKUP(B3106,city!$C$4:$P$352,13,FALSE)&amp;"/"&amp;VLOOKUP(C3106,city!$D$4:$P$352,13,FALSE)&amp;"/jd/"&amp;K3106&amp;".jpg"</f>
        <v>jingdian/guangxi/wuzhou/jd/3.jpg</v>
      </c>
      <c r="I3106" s="55" t="str">
        <f t="shared" si="383"/>
        <v>11a,11b</v>
      </c>
      <c r="J3106" s="51">
        <f t="shared" si="386"/>
        <v>311</v>
      </c>
      <c r="K3106" s="51">
        <f>IF(VLOOKUP(J3105,city!$K$4:$L$352,2,0)&gt;K3105,K3105+1,1)</f>
        <v>3</v>
      </c>
      <c r="L3106" s="51">
        <v>1</v>
      </c>
      <c r="M3106" s="51" t="s">
        <v>695</v>
      </c>
      <c r="N3106" s="17">
        <v>110.881</v>
      </c>
      <c r="O3106" s="17">
        <v>22.725999999999999</v>
      </c>
      <c r="P3106" s="51" t="str">
        <f t="shared" si="387"/>
        <v/>
      </c>
      <c r="Q3106" s="51">
        <v>11</v>
      </c>
      <c r="R3106" s="51">
        <f t="shared" si="388"/>
        <v>11</v>
      </c>
      <c r="S3106" s="51" t="str">
        <f t="shared" si="384"/>
        <v>11a</v>
      </c>
      <c r="T3106" s="51" t="str">
        <f t="shared" si="385"/>
        <v>11b</v>
      </c>
    </row>
    <row r="3107" spans="1:20" ht="20" customHeight="1" x14ac:dyDescent="0.15">
      <c r="A3107" s="51">
        <f t="shared" si="382"/>
        <v>131104</v>
      </c>
      <c r="B3107" s="52" t="str">
        <f>VLOOKUP(J3107,city!$A$4:$D$352,3,0)</f>
        <v>广西</v>
      </c>
      <c r="C3107" s="52" t="str">
        <f>VLOOKUP(J3107,city!$A$4:$D$352,4,0)</f>
        <v>梧州</v>
      </c>
      <c r="D3107" s="51" t="s">
        <v>3392</v>
      </c>
      <c r="E3107" s="51" t="s">
        <v>7187</v>
      </c>
      <c r="F3107" s="53" t="str">
        <f t="shared" si="381"/>
        <v>111.325,23.483</v>
      </c>
      <c r="G3107" s="54" t="s">
        <v>795</v>
      </c>
      <c r="H3107" s="55" t="str">
        <f>"jingdian/"&amp;VLOOKUP(B3107,city!$C$4:$P$352,13,FALSE)&amp;"/"&amp;VLOOKUP(C3107,city!$D$4:$P$352,13,FALSE)&amp;"/jd/"&amp;K3107&amp;".jpg"</f>
        <v>jingdian/guangxi/wuzhou/jd/4.jpg</v>
      </c>
      <c r="I3107" s="55" t="str">
        <f t="shared" si="383"/>
        <v>11a,11b</v>
      </c>
      <c r="J3107" s="51">
        <f t="shared" si="386"/>
        <v>311</v>
      </c>
      <c r="K3107" s="51">
        <f>IF(VLOOKUP(J3106,city!$K$4:$L$352,2,0)&gt;K3106,K3106+1,1)</f>
        <v>4</v>
      </c>
      <c r="L3107" s="51">
        <v>1</v>
      </c>
      <c r="M3107" s="51" t="s">
        <v>695</v>
      </c>
      <c r="N3107" s="17">
        <v>111.325</v>
      </c>
      <c r="O3107" s="17">
        <v>23.483000000000001</v>
      </c>
      <c r="P3107" s="51" t="str">
        <f t="shared" si="387"/>
        <v/>
      </c>
      <c r="Q3107" s="51">
        <v>11</v>
      </c>
      <c r="R3107" s="51">
        <f t="shared" si="388"/>
        <v>11</v>
      </c>
      <c r="S3107" s="51" t="str">
        <f t="shared" si="384"/>
        <v>11a</v>
      </c>
      <c r="T3107" s="51" t="str">
        <f t="shared" si="385"/>
        <v>11b</v>
      </c>
    </row>
    <row r="3108" spans="1:20" ht="20" customHeight="1" x14ac:dyDescent="0.15">
      <c r="A3108" s="51">
        <f t="shared" si="382"/>
        <v>131105</v>
      </c>
      <c r="B3108" s="52" t="str">
        <f>VLOOKUP(J3108,city!$A$4:$D$352,3,0)</f>
        <v>广西</v>
      </c>
      <c r="C3108" s="52" t="str">
        <f>VLOOKUP(J3108,city!$A$4:$D$352,4,0)</f>
        <v>梧州</v>
      </c>
      <c r="D3108" s="51" t="s">
        <v>7188</v>
      </c>
      <c r="E3108" s="51" t="s">
        <v>7189</v>
      </c>
      <c r="F3108" s="53" t="str">
        <f t="shared" si="381"/>
        <v>111.324,23.477</v>
      </c>
      <c r="G3108" s="54" t="s">
        <v>795</v>
      </c>
      <c r="H3108" s="55" t="str">
        <f>"jingdian/"&amp;VLOOKUP(B3108,city!$C$4:$P$352,13,FALSE)&amp;"/"&amp;VLOOKUP(C3108,city!$D$4:$P$352,13,FALSE)&amp;"/jd/"&amp;K3108&amp;".jpg"</f>
        <v>jingdian/guangxi/wuzhou/jd/5.jpg</v>
      </c>
      <c r="I3108" s="55" t="str">
        <f t="shared" si="383"/>
        <v>31a,31b</v>
      </c>
      <c r="J3108" s="51">
        <f t="shared" si="386"/>
        <v>311</v>
      </c>
      <c r="K3108" s="51">
        <f>IF(VLOOKUP(J3107,city!$K$4:$L$352,2,0)&gt;K3107,K3107+1,1)</f>
        <v>5</v>
      </c>
      <c r="L3108" s="51">
        <v>1</v>
      </c>
      <c r="M3108" s="51" t="s">
        <v>695</v>
      </c>
      <c r="N3108" s="17">
        <v>111.324</v>
      </c>
      <c r="O3108" s="17">
        <v>23.477</v>
      </c>
      <c r="P3108" s="51" t="str">
        <f t="shared" si="387"/>
        <v/>
      </c>
      <c r="Q3108" s="51">
        <v>31</v>
      </c>
      <c r="R3108" s="51">
        <f t="shared" si="388"/>
        <v>31</v>
      </c>
      <c r="S3108" s="51" t="str">
        <f t="shared" si="384"/>
        <v>31a</v>
      </c>
      <c r="T3108" s="51" t="str">
        <f t="shared" si="385"/>
        <v>31b</v>
      </c>
    </row>
    <row r="3109" spans="1:20" ht="20" customHeight="1" x14ac:dyDescent="0.15">
      <c r="A3109" s="51">
        <f t="shared" si="382"/>
        <v>131106</v>
      </c>
      <c r="B3109" s="52" t="str">
        <f>VLOOKUP(J3109,city!$A$4:$D$352,3,0)</f>
        <v>广西</v>
      </c>
      <c r="C3109" s="52" t="str">
        <f>VLOOKUP(J3109,city!$A$4:$D$352,4,0)</f>
        <v>梧州</v>
      </c>
      <c r="D3109" s="51" t="s">
        <v>7190</v>
      </c>
      <c r="E3109" s="51" t="s">
        <v>7191</v>
      </c>
      <c r="F3109" s="53" t="str">
        <f t="shared" si="381"/>
        <v>111.323,23.486</v>
      </c>
      <c r="G3109" s="54" t="s">
        <v>795</v>
      </c>
      <c r="H3109" s="55" t="str">
        <f>"jingdian/"&amp;VLOOKUP(B3109,city!$C$4:$P$352,13,FALSE)&amp;"/"&amp;VLOOKUP(C3109,city!$D$4:$P$352,13,FALSE)&amp;"/jd/"&amp;K3109&amp;".jpg"</f>
        <v>jingdian/guangxi/wuzhou/jd/6.jpg</v>
      </c>
      <c r="I3109" s="55" t="str">
        <f t="shared" si="383"/>
        <v>2a,2b</v>
      </c>
      <c r="J3109" s="51">
        <f t="shared" si="386"/>
        <v>311</v>
      </c>
      <c r="K3109" s="51">
        <f>IF(VLOOKUP(J3108,city!$K$4:$L$352,2,0)&gt;K3108,K3108+1,1)</f>
        <v>6</v>
      </c>
      <c r="L3109" s="51">
        <v>1</v>
      </c>
      <c r="M3109" s="51" t="s">
        <v>695</v>
      </c>
      <c r="N3109" s="17">
        <v>111.32299999999999</v>
      </c>
      <c r="O3109" s="17">
        <v>23.486000000000001</v>
      </c>
      <c r="P3109" s="51" t="str">
        <f t="shared" si="387"/>
        <v/>
      </c>
      <c r="Q3109" s="51">
        <v>2</v>
      </c>
      <c r="R3109" s="51">
        <f t="shared" si="388"/>
        <v>1</v>
      </c>
      <c r="S3109" s="51" t="str">
        <f t="shared" si="384"/>
        <v>2a</v>
      </c>
      <c r="T3109" s="51" t="str">
        <f t="shared" si="385"/>
        <v>2b</v>
      </c>
    </row>
    <row r="3110" spans="1:20" ht="20" customHeight="1" x14ac:dyDescent="0.15">
      <c r="A3110" s="51">
        <f t="shared" si="382"/>
        <v>131107</v>
      </c>
      <c r="B3110" s="52" t="str">
        <f>VLOOKUP(J3110,city!$A$4:$D$352,3,0)</f>
        <v>广西</v>
      </c>
      <c r="C3110" s="52" t="str">
        <f>VLOOKUP(J3110,city!$A$4:$D$352,4,0)</f>
        <v>梧州</v>
      </c>
      <c r="D3110" s="51" t="s">
        <v>1482</v>
      </c>
      <c r="E3110" s="51" t="s">
        <v>7192</v>
      </c>
      <c r="F3110" s="53" t="str">
        <f t="shared" si="381"/>
        <v>111.338,23.493</v>
      </c>
      <c r="G3110" s="54" t="s">
        <v>795</v>
      </c>
      <c r="H3110" s="55" t="str">
        <f>"jingdian/"&amp;VLOOKUP(B3110,city!$C$4:$P$352,13,FALSE)&amp;"/"&amp;VLOOKUP(C3110,city!$D$4:$P$352,13,FALSE)&amp;"/jd/"&amp;K3110&amp;".jpg"</f>
        <v>jingdian/guangxi/wuzhou/jd/7.jpg</v>
      </c>
      <c r="I3110" s="55" t="str">
        <f t="shared" si="383"/>
        <v>11a,11b</v>
      </c>
      <c r="J3110" s="51">
        <f t="shared" si="386"/>
        <v>311</v>
      </c>
      <c r="K3110" s="51">
        <f>IF(VLOOKUP(J3109,city!$K$4:$L$352,2,0)&gt;K3109,K3109+1,1)</f>
        <v>7</v>
      </c>
      <c r="L3110" s="51">
        <v>1</v>
      </c>
      <c r="M3110" s="51" t="s">
        <v>695</v>
      </c>
      <c r="N3110" s="17">
        <v>111.33799999999999</v>
      </c>
      <c r="O3110" s="17">
        <v>23.492999999999999</v>
      </c>
      <c r="P3110" s="51" t="str">
        <f t="shared" si="387"/>
        <v/>
      </c>
      <c r="Q3110" s="51">
        <v>11</v>
      </c>
      <c r="R3110" s="51">
        <f t="shared" si="388"/>
        <v>11</v>
      </c>
      <c r="S3110" s="51" t="str">
        <f t="shared" si="384"/>
        <v>11a</v>
      </c>
      <c r="T3110" s="51" t="str">
        <f t="shared" si="385"/>
        <v>11b</v>
      </c>
    </row>
    <row r="3111" spans="1:20" ht="20" customHeight="1" x14ac:dyDescent="0.15">
      <c r="A3111" s="51">
        <f t="shared" si="382"/>
        <v>131108</v>
      </c>
      <c r="B3111" s="52" t="str">
        <f>VLOOKUP(J3111,city!$A$4:$D$352,3,0)</f>
        <v>广西</v>
      </c>
      <c r="C3111" s="52" t="str">
        <f>VLOOKUP(J3111,city!$A$4:$D$352,4,0)</f>
        <v>梧州</v>
      </c>
      <c r="D3111" s="51" t="s">
        <v>7193</v>
      </c>
      <c r="E3111" s="51" t="s">
        <v>7194</v>
      </c>
      <c r="F3111" s="53" t="str">
        <f t="shared" si="381"/>
        <v>111.321,23.487</v>
      </c>
      <c r="G3111" s="54" t="s">
        <v>795</v>
      </c>
      <c r="H3111" s="55" t="str">
        <f>"jingdian/"&amp;VLOOKUP(B3111,city!$C$4:$P$352,13,FALSE)&amp;"/"&amp;VLOOKUP(C3111,city!$D$4:$P$352,13,FALSE)&amp;"/jd/"&amp;K3111&amp;".jpg"</f>
        <v>jingdian/guangxi/wuzhou/jd/8.jpg</v>
      </c>
      <c r="I3111" s="55" t="str">
        <f t="shared" si="383"/>
        <v>12a,12b</v>
      </c>
      <c r="J3111" s="51">
        <f t="shared" si="386"/>
        <v>311</v>
      </c>
      <c r="K3111" s="51">
        <f>IF(VLOOKUP(J3110,city!$K$4:$L$352,2,0)&gt;K3110,K3110+1,1)</f>
        <v>8</v>
      </c>
      <c r="L3111" s="51">
        <v>1</v>
      </c>
      <c r="M3111" s="51" t="s">
        <v>695</v>
      </c>
      <c r="N3111" s="17">
        <v>111.321</v>
      </c>
      <c r="O3111" s="17">
        <v>23.486999999999998</v>
      </c>
      <c r="P3111" s="51" t="str">
        <f t="shared" si="387"/>
        <v/>
      </c>
      <c r="Q3111" s="51">
        <v>12</v>
      </c>
      <c r="R3111" s="51">
        <f t="shared" si="388"/>
        <v>12</v>
      </c>
      <c r="S3111" s="51" t="str">
        <f t="shared" si="384"/>
        <v>12a</v>
      </c>
      <c r="T3111" s="51" t="str">
        <f t="shared" si="385"/>
        <v>12b</v>
      </c>
    </row>
    <row r="3112" spans="1:20" ht="20" customHeight="1" x14ac:dyDescent="0.15">
      <c r="A3112" s="51">
        <f t="shared" si="382"/>
        <v>131109</v>
      </c>
      <c r="B3112" s="52" t="str">
        <f>VLOOKUP(J3112,city!$A$4:$D$352,3,0)</f>
        <v>广西</v>
      </c>
      <c r="C3112" s="52" t="str">
        <f>VLOOKUP(J3112,city!$A$4:$D$352,4,0)</f>
        <v>梧州</v>
      </c>
      <c r="D3112" s="51" t="s">
        <v>7195</v>
      </c>
      <c r="E3112" s="51" t="s">
        <v>7196</v>
      </c>
      <c r="F3112" s="53" t="str">
        <f t="shared" si="381"/>
        <v>111.286,23.317</v>
      </c>
      <c r="G3112" s="54" t="s">
        <v>795</v>
      </c>
      <c r="H3112" s="55" t="str">
        <f>"jingdian/"&amp;VLOOKUP(B3112,city!$C$4:$P$352,13,FALSE)&amp;"/"&amp;VLOOKUP(C3112,city!$D$4:$P$352,13,FALSE)&amp;"/jd/"&amp;K3112&amp;".jpg"</f>
        <v>jingdian/guangxi/wuzhou/jd/9.jpg</v>
      </c>
      <c r="I3112" s="55" t="str">
        <f t="shared" si="383"/>
        <v>15a,15b</v>
      </c>
      <c r="J3112" s="51">
        <f t="shared" si="386"/>
        <v>311</v>
      </c>
      <c r="K3112" s="51">
        <f>IF(VLOOKUP(J3111,city!$K$4:$L$352,2,0)&gt;K3111,K3111+1,1)</f>
        <v>9</v>
      </c>
      <c r="L3112" s="51">
        <v>1</v>
      </c>
      <c r="M3112" s="51" t="s">
        <v>695</v>
      </c>
      <c r="N3112" s="17">
        <v>111.286</v>
      </c>
      <c r="O3112" s="17">
        <v>23.317</v>
      </c>
      <c r="P3112" s="51" t="str">
        <f t="shared" si="387"/>
        <v/>
      </c>
      <c r="Q3112" s="51">
        <v>15</v>
      </c>
      <c r="R3112" s="51">
        <f t="shared" si="388"/>
        <v>15</v>
      </c>
      <c r="S3112" s="51" t="str">
        <f t="shared" si="384"/>
        <v>15a</v>
      </c>
      <c r="T3112" s="51" t="str">
        <f t="shared" si="385"/>
        <v>15b</v>
      </c>
    </row>
    <row r="3113" spans="1:20" ht="20" customHeight="1" x14ac:dyDescent="0.15">
      <c r="A3113" s="51">
        <f t="shared" si="382"/>
        <v>131110</v>
      </c>
      <c r="B3113" s="52" t="str">
        <f>VLOOKUP(J3113,city!$A$4:$D$352,3,0)</f>
        <v>广西</v>
      </c>
      <c r="C3113" s="52" t="str">
        <f>VLOOKUP(J3113,city!$A$4:$D$352,4,0)</f>
        <v>梧州</v>
      </c>
      <c r="D3113" s="51" t="s">
        <v>7197</v>
      </c>
      <c r="E3113" s="51" t="s">
        <v>7198</v>
      </c>
      <c r="F3113" s="53" t="str">
        <f t="shared" si="381"/>
        <v>111.316,23.477</v>
      </c>
      <c r="G3113" s="54" t="s">
        <v>795</v>
      </c>
      <c r="H3113" s="55" t="str">
        <f>"jingdian/"&amp;VLOOKUP(B3113,city!$C$4:$P$352,13,FALSE)&amp;"/"&amp;VLOOKUP(C3113,city!$D$4:$P$352,13,FALSE)&amp;"/jd/"&amp;K3113&amp;".jpg"</f>
        <v>jingdian/guangxi/wuzhou/jd/10.jpg</v>
      </c>
      <c r="I3113" s="55" t="str">
        <f t="shared" si="383"/>
        <v>15a,15b</v>
      </c>
      <c r="J3113" s="51">
        <f t="shared" si="386"/>
        <v>311</v>
      </c>
      <c r="K3113" s="51">
        <f>IF(VLOOKUP(J3112,city!$K$4:$L$352,2,0)&gt;K3112,K3112+1,1)</f>
        <v>10</v>
      </c>
      <c r="L3113" s="51">
        <v>1</v>
      </c>
      <c r="M3113" s="51" t="s">
        <v>695</v>
      </c>
      <c r="N3113" s="17">
        <v>111.316</v>
      </c>
      <c r="O3113" s="17">
        <v>23.477</v>
      </c>
      <c r="P3113" s="51" t="str">
        <f t="shared" si="387"/>
        <v>111.2148,23.3552</v>
      </c>
      <c r="Q3113" s="51">
        <v>15</v>
      </c>
      <c r="R3113" s="51">
        <f t="shared" si="388"/>
        <v>15</v>
      </c>
      <c r="S3113" s="51" t="str">
        <f t="shared" si="384"/>
        <v>15a</v>
      </c>
      <c r="T3113" s="51" t="str">
        <f t="shared" si="385"/>
        <v>15b</v>
      </c>
    </row>
    <row r="3114" spans="1:20" ht="20" customHeight="1" x14ac:dyDescent="0.15">
      <c r="A3114" s="51">
        <f t="shared" si="382"/>
        <v>131201</v>
      </c>
      <c r="B3114" s="52" t="str">
        <f>VLOOKUP(J3114,city!$A$4:$D$352,3,0)</f>
        <v>广西</v>
      </c>
      <c r="C3114" s="52" t="str">
        <f>VLOOKUP(J3114,city!$A$4:$D$352,4,0)</f>
        <v>北海</v>
      </c>
      <c r="D3114" s="51" t="s">
        <v>7199</v>
      </c>
      <c r="E3114" s="51" t="s">
        <v>7200</v>
      </c>
      <c r="F3114" s="53" t="str">
        <f t="shared" si="381"/>
        <v>109.122,21.047</v>
      </c>
      <c r="G3114" s="54" t="s">
        <v>795</v>
      </c>
      <c r="H3114" s="55" t="str">
        <f>"jingdian/"&amp;VLOOKUP(B3114,city!$C$4:$P$352,13,FALSE)&amp;"/"&amp;VLOOKUP(C3114,city!$D$4:$P$352,13,FALSE)&amp;"/jd/"&amp;K3114&amp;".jpg"</f>
        <v>jingdian/guangxi/beihai/jd/1.jpg</v>
      </c>
      <c r="I3114" s="55" t="str">
        <f t="shared" si="383"/>
        <v>4a,4b</v>
      </c>
      <c r="J3114" s="51">
        <f t="shared" si="386"/>
        <v>312</v>
      </c>
      <c r="K3114" s="51">
        <f>IF(VLOOKUP(J3113,city!$K$4:$L$352,2,0)&gt;K3113,K3113+1,1)</f>
        <v>1</v>
      </c>
      <c r="L3114" s="51">
        <v>1</v>
      </c>
      <c r="M3114" s="51" t="s">
        <v>697</v>
      </c>
      <c r="N3114" s="17">
        <v>109.122</v>
      </c>
      <c r="O3114" s="17">
        <v>21.047000000000001</v>
      </c>
      <c r="P3114" s="51" t="str">
        <f t="shared" si="387"/>
        <v/>
      </c>
      <c r="Q3114" s="51">
        <v>4</v>
      </c>
      <c r="R3114" s="51">
        <f t="shared" si="388"/>
        <v>4</v>
      </c>
      <c r="S3114" s="51" t="str">
        <f t="shared" si="384"/>
        <v>4a</v>
      </c>
      <c r="T3114" s="51" t="str">
        <f t="shared" si="385"/>
        <v>4b</v>
      </c>
    </row>
    <row r="3115" spans="1:20" ht="20" customHeight="1" x14ac:dyDescent="0.15">
      <c r="A3115" s="51">
        <f t="shared" si="382"/>
        <v>131202</v>
      </c>
      <c r="B3115" s="52" t="str">
        <f>VLOOKUP(J3115,city!$A$4:$D$352,3,0)</f>
        <v>广西</v>
      </c>
      <c r="C3115" s="52" t="str">
        <f>VLOOKUP(J3115,city!$A$4:$D$352,4,0)</f>
        <v>北海</v>
      </c>
      <c r="D3115" s="51" t="s">
        <v>7201</v>
      </c>
      <c r="E3115" s="51" t="s">
        <v>7202</v>
      </c>
      <c r="F3115" s="53" t="str">
        <f t="shared" si="381"/>
        <v>109.156,21.41</v>
      </c>
      <c r="G3115" s="54" t="s">
        <v>795</v>
      </c>
      <c r="H3115" s="55" t="str">
        <f>"jingdian/"&amp;VLOOKUP(B3115,city!$C$4:$P$352,13,FALSE)&amp;"/"&amp;VLOOKUP(C3115,city!$D$4:$P$352,13,FALSE)&amp;"/jd/"&amp;K3115&amp;".jpg"</f>
        <v>jingdian/guangxi/beihai/jd/2.jpg</v>
      </c>
      <c r="I3115" s="55" t="str">
        <f t="shared" si="383"/>
        <v>4a,4b</v>
      </c>
      <c r="J3115" s="51">
        <f t="shared" si="386"/>
        <v>312</v>
      </c>
      <c r="K3115" s="51">
        <f>IF(VLOOKUP(J3114,city!$K$4:$L$352,2,0)&gt;K3114,K3114+1,1)</f>
        <v>2</v>
      </c>
      <c r="L3115" s="51">
        <v>1</v>
      </c>
      <c r="M3115" s="51" t="s">
        <v>697</v>
      </c>
      <c r="N3115" s="17">
        <v>109.15600000000001</v>
      </c>
      <c r="O3115" s="17">
        <v>21.41</v>
      </c>
      <c r="P3115" s="51" t="str">
        <f t="shared" si="387"/>
        <v/>
      </c>
      <c r="Q3115" s="51">
        <v>4</v>
      </c>
      <c r="R3115" s="51">
        <f t="shared" si="388"/>
        <v>4</v>
      </c>
      <c r="S3115" s="51" t="str">
        <f t="shared" si="384"/>
        <v>4a</v>
      </c>
      <c r="T3115" s="51" t="str">
        <f t="shared" si="385"/>
        <v>4b</v>
      </c>
    </row>
    <row r="3116" spans="1:20" ht="20" customHeight="1" x14ac:dyDescent="0.15">
      <c r="A3116" s="51">
        <f t="shared" si="382"/>
        <v>131203</v>
      </c>
      <c r="B3116" s="52" t="str">
        <f>VLOOKUP(J3116,city!$A$4:$D$352,3,0)</f>
        <v>广西</v>
      </c>
      <c r="C3116" s="52" t="str">
        <f>VLOOKUP(J3116,city!$A$4:$D$352,4,0)</f>
        <v>北海</v>
      </c>
      <c r="D3116" s="51" t="s">
        <v>7203</v>
      </c>
      <c r="E3116" s="51" t="s">
        <v>7204</v>
      </c>
      <c r="F3116" s="53" t="str">
        <f t="shared" si="381"/>
        <v>109.121,21.489</v>
      </c>
      <c r="G3116" s="54" t="s">
        <v>795</v>
      </c>
      <c r="H3116" s="55" t="str">
        <f>"jingdian/"&amp;VLOOKUP(B3116,city!$C$4:$P$352,13,FALSE)&amp;"/"&amp;VLOOKUP(C3116,city!$D$4:$P$352,13,FALSE)&amp;"/jd/"&amp;K3116&amp;".jpg"</f>
        <v>jingdian/guangxi/beihai/jd/3.jpg</v>
      </c>
      <c r="I3116" s="55" t="str">
        <f t="shared" si="383"/>
        <v>16a,16b</v>
      </c>
      <c r="J3116" s="51">
        <f t="shared" si="386"/>
        <v>312</v>
      </c>
      <c r="K3116" s="51">
        <f>IF(VLOOKUP(J3115,city!$K$4:$L$352,2,0)&gt;K3115,K3115+1,1)</f>
        <v>3</v>
      </c>
      <c r="L3116" s="51">
        <v>1</v>
      </c>
      <c r="M3116" s="51" t="s">
        <v>697</v>
      </c>
      <c r="N3116" s="17">
        <v>109.121</v>
      </c>
      <c r="O3116" s="17">
        <v>21.489000000000001</v>
      </c>
      <c r="P3116" s="51" t="str">
        <f t="shared" si="387"/>
        <v/>
      </c>
      <c r="Q3116" s="51">
        <v>16</v>
      </c>
      <c r="R3116" s="51">
        <f t="shared" si="388"/>
        <v>16</v>
      </c>
      <c r="S3116" s="51" t="str">
        <f t="shared" si="384"/>
        <v>16a</v>
      </c>
      <c r="T3116" s="51" t="str">
        <f t="shared" si="385"/>
        <v>16b</v>
      </c>
    </row>
    <row r="3117" spans="1:20" ht="20" customHeight="1" x14ac:dyDescent="0.15">
      <c r="A3117" s="51">
        <f t="shared" si="382"/>
        <v>131204</v>
      </c>
      <c r="B3117" s="52" t="str">
        <f>VLOOKUP(J3117,city!$A$4:$D$352,3,0)</f>
        <v>广西</v>
      </c>
      <c r="C3117" s="52" t="str">
        <f>VLOOKUP(J3117,city!$A$4:$D$352,4,0)</f>
        <v>北海</v>
      </c>
      <c r="D3117" s="51" t="s">
        <v>7205</v>
      </c>
      <c r="E3117" s="51" t="s">
        <v>7206</v>
      </c>
      <c r="F3117" s="53" t="str">
        <f t="shared" si="381"/>
        <v>109.133,21.492</v>
      </c>
      <c r="G3117" s="54" t="s">
        <v>795</v>
      </c>
      <c r="H3117" s="55" t="str">
        <f>"jingdian/"&amp;VLOOKUP(B3117,city!$C$4:$P$352,13,FALSE)&amp;"/"&amp;VLOOKUP(C3117,city!$D$4:$P$352,13,FALSE)&amp;"/jd/"&amp;K3117&amp;".jpg"</f>
        <v>jingdian/guangxi/beihai/jd/4.jpg</v>
      </c>
      <c r="I3117" s="55" t="str">
        <f t="shared" si="383"/>
        <v>19a,19b</v>
      </c>
      <c r="J3117" s="51">
        <f t="shared" si="386"/>
        <v>312</v>
      </c>
      <c r="K3117" s="51">
        <f>IF(VLOOKUP(J3116,city!$K$4:$L$352,2,0)&gt;K3116,K3116+1,1)</f>
        <v>4</v>
      </c>
      <c r="L3117" s="51">
        <v>1</v>
      </c>
      <c r="M3117" s="51" t="s">
        <v>697</v>
      </c>
      <c r="N3117" s="17">
        <v>109.133</v>
      </c>
      <c r="O3117" s="17">
        <v>21.492000000000001</v>
      </c>
      <c r="P3117" s="51" t="str">
        <f t="shared" si="387"/>
        <v/>
      </c>
      <c r="Q3117" s="51">
        <v>19</v>
      </c>
      <c r="R3117" s="51">
        <f t="shared" si="388"/>
        <v>19</v>
      </c>
      <c r="S3117" s="51" t="str">
        <f t="shared" si="384"/>
        <v>19a</v>
      </c>
      <c r="T3117" s="51" t="str">
        <f t="shared" si="385"/>
        <v>19b</v>
      </c>
    </row>
    <row r="3118" spans="1:20" ht="20" customHeight="1" x14ac:dyDescent="0.15">
      <c r="A3118" s="51">
        <f t="shared" si="382"/>
        <v>131205</v>
      </c>
      <c r="B3118" s="52" t="str">
        <f>VLOOKUP(J3118,city!$A$4:$D$352,3,0)</f>
        <v>广西</v>
      </c>
      <c r="C3118" s="52" t="str">
        <f>VLOOKUP(J3118,city!$A$4:$D$352,4,0)</f>
        <v>北海</v>
      </c>
      <c r="D3118" s="51" t="s">
        <v>7207</v>
      </c>
      <c r="E3118" s="51" t="s">
        <v>7208</v>
      </c>
      <c r="F3118" s="53" t="str">
        <f t="shared" si="381"/>
        <v>109.109,21.016</v>
      </c>
      <c r="G3118" s="54" t="s">
        <v>795</v>
      </c>
      <c r="H3118" s="55" t="str">
        <f>"jingdian/"&amp;VLOOKUP(B3118,city!$C$4:$P$352,13,FALSE)&amp;"/"&amp;VLOOKUP(C3118,city!$D$4:$P$352,13,FALSE)&amp;"/jd/"&amp;K3118&amp;".jpg"</f>
        <v>jingdian/guangxi/beihai/jd/5.jpg</v>
      </c>
      <c r="I3118" s="55" t="str">
        <f t="shared" si="383"/>
        <v>2a,2b</v>
      </c>
      <c r="J3118" s="51">
        <f t="shared" si="386"/>
        <v>312</v>
      </c>
      <c r="K3118" s="51">
        <f>IF(VLOOKUP(J3117,city!$K$4:$L$352,2,0)&gt;K3117,K3117+1,1)</f>
        <v>5</v>
      </c>
      <c r="L3118" s="51">
        <v>1</v>
      </c>
      <c r="M3118" s="51" t="s">
        <v>697</v>
      </c>
      <c r="N3118" s="17">
        <v>109.10899999999999</v>
      </c>
      <c r="O3118" s="17">
        <v>21.015999999999998</v>
      </c>
      <c r="P3118" s="51" t="str">
        <f t="shared" si="387"/>
        <v/>
      </c>
      <c r="Q3118" s="51">
        <v>2</v>
      </c>
      <c r="R3118" s="51">
        <f t="shared" si="388"/>
        <v>2</v>
      </c>
      <c r="S3118" s="51" t="str">
        <f t="shared" si="384"/>
        <v>2a</v>
      </c>
      <c r="T3118" s="51" t="str">
        <f t="shared" si="385"/>
        <v>2b</v>
      </c>
    </row>
    <row r="3119" spans="1:20" ht="20" customHeight="1" x14ac:dyDescent="0.15">
      <c r="A3119" s="51">
        <f t="shared" si="382"/>
        <v>131206</v>
      </c>
      <c r="B3119" s="52" t="str">
        <f>VLOOKUP(J3119,city!$A$4:$D$352,3,0)</f>
        <v>广西</v>
      </c>
      <c r="C3119" s="52" t="str">
        <f>VLOOKUP(J3119,city!$A$4:$D$352,4,0)</f>
        <v>北海</v>
      </c>
      <c r="D3119" s="51" t="s">
        <v>7209</v>
      </c>
      <c r="E3119" s="51" t="s">
        <v>7210</v>
      </c>
      <c r="F3119" s="53" t="str">
        <f t="shared" si="381"/>
        <v>109.215,21.426</v>
      </c>
      <c r="G3119" s="54" t="s">
        <v>795</v>
      </c>
      <c r="H3119" s="55" t="str">
        <f>"jingdian/"&amp;VLOOKUP(B3119,city!$C$4:$P$352,13,FALSE)&amp;"/"&amp;VLOOKUP(C3119,city!$D$4:$P$352,13,FALSE)&amp;"/jd/"&amp;K3119&amp;".jpg"</f>
        <v>jingdian/guangxi/beihai/jd/6.jpg</v>
      </c>
      <c r="I3119" s="55" t="str">
        <f t="shared" si="383"/>
        <v>6a,6b</v>
      </c>
      <c r="J3119" s="51">
        <f t="shared" si="386"/>
        <v>312</v>
      </c>
      <c r="K3119" s="51">
        <f>IF(VLOOKUP(J3118,city!$K$4:$L$352,2,0)&gt;K3118,K3118+1,1)</f>
        <v>6</v>
      </c>
      <c r="L3119" s="51">
        <v>1</v>
      </c>
      <c r="M3119" s="51" t="s">
        <v>697</v>
      </c>
      <c r="N3119" s="17">
        <v>109.215</v>
      </c>
      <c r="O3119" s="17">
        <v>21.425999999999998</v>
      </c>
      <c r="P3119" s="51" t="str">
        <f t="shared" si="387"/>
        <v/>
      </c>
      <c r="Q3119" s="51">
        <v>6</v>
      </c>
      <c r="R3119" s="51">
        <f t="shared" si="388"/>
        <v>6</v>
      </c>
      <c r="S3119" s="51" t="str">
        <f t="shared" si="384"/>
        <v>6a</v>
      </c>
      <c r="T3119" s="51" t="str">
        <f t="shared" si="385"/>
        <v>6b</v>
      </c>
    </row>
    <row r="3120" spans="1:20" ht="20" customHeight="1" x14ac:dyDescent="0.15">
      <c r="A3120" s="51">
        <f t="shared" si="382"/>
        <v>131207</v>
      </c>
      <c r="B3120" s="52" t="str">
        <f>VLOOKUP(J3120,city!$A$4:$D$352,3,0)</f>
        <v>广西</v>
      </c>
      <c r="C3120" s="52" t="str">
        <f>VLOOKUP(J3120,city!$A$4:$D$352,4,0)</f>
        <v>北海</v>
      </c>
      <c r="D3120" s="51" t="s">
        <v>7211</v>
      </c>
      <c r="E3120" s="51" t="s">
        <v>7212</v>
      </c>
      <c r="F3120" s="53" t="str">
        <f t="shared" si="381"/>
        <v>109.128,21.45</v>
      </c>
      <c r="G3120" s="54" t="s">
        <v>795</v>
      </c>
      <c r="H3120" s="55" t="str">
        <f>"jingdian/"&amp;VLOOKUP(B3120,city!$C$4:$P$352,13,FALSE)&amp;"/"&amp;VLOOKUP(C3120,city!$D$4:$P$352,13,FALSE)&amp;"/jd/"&amp;K3120&amp;".jpg"</f>
        <v>jingdian/guangxi/beihai/jd/7.jpg</v>
      </c>
      <c r="I3120" s="55" t="str">
        <f t="shared" si="383"/>
        <v>19a,19b</v>
      </c>
      <c r="J3120" s="51">
        <f t="shared" si="386"/>
        <v>312</v>
      </c>
      <c r="K3120" s="51">
        <f>IF(VLOOKUP(J3119,city!$K$4:$L$352,2,0)&gt;K3119,K3119+1,1)</f>
        <v>7</v>
      </c>
      <c r="L3120" s="51">
        <v>1</v>
      </c>
      <c r="M3120" s="51" t="s">
        <v>697</v>
      </c>
      <c r="N3120" s="17">
        <v>109.128</v>
      </c>
      <c r="O3120" s="17">
        <v>21.45</v>
      </c>
      <c r="P3120" s="51" t="str">
        <f t="shared" si="387"/>
        <v/>
      </c>
      <c r="Q3120" s="51">
        <v>19</v>
      </c>
      <c r="R3120" s="51">
        <f t="shared" si="388"/>
        <v>19</v>
      </c>
      <c r="S3120" s="51" t="str">
        <f t="shared" si="384"/>
        <v>19a</v>
      </c>
      <c r="T3120" s="51" t="str">
        <f t="shared" si="385"/>
        <v>19b</v>
      </c>
    </row>
    <row r="3121" spans="1:20" ht="20" customHeight="1" x14ac:dyDescent="0.15">
      <c r="A3121" s="51">
        <f t="shared" si="382"/>
        <v>131208</v>
      </c>
      <c r="B3121" s="52" t="str">
        <f>VLOOKUP(J3121,city!$A$4:$D$352,3,0)</f>
        <v>广西</v>
      </c>
      <c r="C3121" s="52" t="str">
        <f>VLOOKUP(J3121,city!$A$4:$D$352,4,0)</f>
        <v>北海</v>
      </c>
      <c r="D3121" s="51" t="s">
        <v>7213</v>
      </c>
      <c r="E3121" s="51" t="s">
        <v>7214</v>
      </c>
      <c r="F3121" s="53" t="str">
        <f t="shared" si="381"/>
        <v>109.132,21.432</v>
      </c>
      <c r="G3121" s="54" t="s">
        <v>795</v>
      </c>
      <c r="H3121" s="55" t="str">
        <f>"jingdian/"&amp;VLOOKUP(B3121,city!$C$4:$P$352,13,FALSE)&amp;"/"&amp;VLOOKUP(C3121,city!$D$4:$P$352,13,FALSE)&amp;"/jd/"&amp;K3121&amp;".jpg"</f>
        <v>jingdian/guangxi/beihai/jd/8.jpg</v>
      </c>
      <c r="I3121" s="55" t="str">
        <f t="shared" si="383"/>
        <v>16a,16b</v>
      </c>
      <c r="J3121" s="51">
        <f t="shared" si="386"/>
        <v>312</v>
      </c>
      <c r="K3121" s="51">
        <f>IF(VLOOKUP(J3120,city!$K$4:$L$352,2,0)&gt;K3120,K3120+1,1)</f>
        <v>8</v>
      </c>
      <c r="L3121" s="51">
        <v>1</v>
      </c>
      <c r="M3121" s="51" t="s">
        <v>697</v>
      </c>
      <c r="N3121" s="17">
        <v>109.13200000000001</v>
      </c>
      <c r="O3121" s="17">
        <v>21.431999999999999</v>
      </c>
      <c r="P3121" s="51" t="str">
        <f t="shared" si="387"/>
        <v/>
      </c>
      <c r="Q3121" s="51">
        <v>16</v>
      </c>
      <c r="R3121" s="51">
        <f t="shared" si="388"/>
        <v>16</v>
      </c>
      <c r="S3121" s="51" t="str">
        <f t="shared" si="384"/>
        <v>16a</v>
      </c>
      <c r="T3121" s="51" t="str">
        <f t="shared" si="385"/>
        <v>16b</v>
      </c>
    </row>
    <row r="3122" spans="1:20" ht="20" customHeight="1" x14ac:dyDescent="0.15">
      <c r="A3122" s="51">
        <f t="shared" si="382"/>
        <v>131209</v>
      </c>
      <c r="B3122" s="52" t="str">
        <f>VLOOKUP(J3122,city!$A$4:$D$352,3,0)</f>
        <v>广西</v>
      </c>
      <c r="C3122" s="52" t="str">
        <f>VLOOKUP(J3122,city!$A$4:$D$352,4,0)</f>
        <v>北海</v>
      </c>
      <c r="D3122" s="51" t="s">
        <v>7215</v>
      </c>
      <c r="E3122" s="51" t="s">
        <v>7216</v>
      </c>
      <c r="F3122" s="53" t="str">
        <f t="shared" si="381"/>
        <v>109.119,21.478</v>
      </c>
      <c r="G3122" s="54" t="s">
        <v>795</v>
      </c>
      <c r="H3122" s="55" t="str">
        <f>"jingdian/"&amp;VLOOKUP(B3122,city!$C$4:$P$352,13,FALSE)&amp;"/"&amp;VLOOKUP(C3122,city!$D$4:$P$352,13,FALSE)&amp;"/jd/"&amp;K3122&amp;".jpg"</f>
        <v>jingdian/guangxi/beihai/jd/9.jpg</v>
      </c>
      <c r="I3122" s="55" t="str">
        <f t="shared" si="383"/>
        <v>6a,6b</v>
      </c>
      <c r="J3122" s="51">
        <f t="shared" si="386"/>
        <v>312</v>
      </c>
      <c r="K3122" s="51">
        <f>IF(VLOOKUP(J3121,city!$K$4:$L$352,2,0)&gt;K3121,K3121+1,1)</f>
        <v>9</v>
      </c>
      <c r="L3122" s="51">
        <v>1</v>
      </c>
      <c r="M3122" s="51" t="s">
        <v>697</v>
      </c>
      <c r="N3122" s="17">
        <v>109.119</v>
      </c>
      <c r="O3122" s="17">
        <v>21.478000000000002</v>
      </c>
      <c r="P3122" s="51" t="str">
        <f t="shared" si="387"/>
        <v/>
      </c>
      <c r="Q3122" s="51">
        <v>6</v>
      </c>
      <c r="R3122" s="51">
        <f t="shared" si="388"/>
        <v>6</v>
      </c>
      <c r="S3122" s="51" t="str">
        <f t="shared" si="384"/>
        <v>6a</v>
      </c>
      <c r="T3122" s="51" t="str">
        <f t="shared" si="385"/>
        <v>6b</v>
      </c>
    </row>
    <row r="3123" spans="1:20" ht="20" customHeight="1" x14ac:dyDescent="0.15">
      <c r="A3123" s="51">
        <f t="shared" si="382"/>
        <v>131210</v>
      </c>
      <c r="B3123" s="52" t="str">
        <f>VLOOKUP(J3123,city!$A$4:$D$352,3,0)</f>
        <v>广西</v>
      </c>
      <c r="C3123" s="52" t="str">
        <f>VLOOKUP(J3123,city!$A$4:$D$352,4,0)</f>
        <v>北海</v>
      </c>
      <c r="D3123" s="51" t="s">
        <v>7217</v>
      </c>
      <c r="E3123" s="51" t="s">
        <v>7218</v>
      </c>
      <c r="F3123" s="53" t="str">
        <f t="shared" si="381"/>
        <v>109.061,21.455</v>
      </c>
      <c r="G3123" s="54" t="s">
        <v>795</v>
      </c>
      <c r="H3123" s="55" t="str">
        <f>"jingdian/"&amp;VLOOKUP(B3123,city!$C$4:$P$352,13,FALSE)&amp;"/"&amp;VLOOKUP(C3123,city!$D$4:$P$352,13,FALSE)&amp;"/jd/"&amp;K3123&amp;".jpg"</f>
        <v>jingdian/guangxi/beihai/jd/10.jpg</v>
      </c>
      <c r="I3123" s="55" t="str">
        <f t="shared" si="383"/>
        <v>1a,1b</v>
      </c>
      <c r="J3123" s="51">
        <f t="shared" si="386"/>
        <v>312</v>
      </c>
      <c r="K3123" s="51">
        <f>IF(VLOOKUP(J3122,city!$K$4:$L$352,2,0)&gt;K3122,K3122+1,1)</f>
        <v>10</v>
      </c>
      <c r="L3123" s="51">
        <v>1</v>
      </c>
      <c r="M3123" s="51" t="s">
        <v>697</v>
      </c>
      <c r="N3123" s="17">
        <v>109.06100000000001</v>
      </c>
      <c r="O3123" s="17">
        <v>21.454999999999998</v>
      </c>
      <c r="P3123" s="51" t="str">
        <f t="shared" si="387"/>
        <v>109.1296,21.3695</v>
      </c>
      <c r="Q3123" s="51">
        <v>1</v>
      </c>
      <c r="R3123" s="51">
        <f t="shared" si="388"/>
        <v>2</v>
      </c>
      <c r="S3123" s="51" t="str">
        <f t="shared" si="384"/>
        <v>1a</v>
      </c>
      <c r="T3123" s="51" t="str">
        <f t="shared" si="385"/>
        <v>1b</v>
      </c>
    </row>
    <row r="3124" spans="1:20" ht="20" customHeight="1" x14ac:dyDescent="0.15">
      <c r="A3124" s="51">
        <f t="shared" si="382"/>
        <v>131301</v>
      </c>
      <c r="B3124" s="52" t="str">
        <f>VLOOKUP(J3124,city!$A$4:$D$352,3,0)</f>
        <v>广西</v>
      </c>
      <c r="C3124" s="52" t="str">
        <f>VLOOKUP(J3124,city!$A$4:$D$352,4,0)</f>
        <v>防城港</v>
      </c>
      <c r="D3124" s="51" t="s">
        <v>7219</v>
      </c>
      <c r="E3124" s="51" t="s">
        <v>7220</v>
      </c>
      <c r="F3124" s="53" t="str">
        <f t="shared" si="381"/>
        <v>108.168,21.53</v>
      </c>
      <c r="G3124" s="54" t="s">
        <v>795</v>
      </c>
      <c r="H3124" s="55" t="str">
        <f>"jingdian/"&amp;VLOOKUP(B3124,city!$C$4:$P$352,13,FALSE)&amp;"/"&amp;VLOOKUP(C3124,city!$D$4:$P$352,13,FALSE)&amp;"/jd/"&amp;K3124&amp;".jpg"</f>
        <v>jingdian/guangxi/fangchenggang/jd/1.jpg</v>
      </c>
      <c r="I3124" s="55" t="str">
        <f t="shared" si="383"/>
        <v>4a,4b</v>
      </c>
      <c r="J3124" s="51">
        <f t="shared" si="386"/>
        <v>313</v>
      </c>
      <c r="K3124" s="51">
        <f>IF(VLOOKUP(J3123,city!$K$4:$L$352,2,0)&gt;K3123,K3123+1,1)</f>
        <v>1</v>
      </c>
      <c r="L3124" s="51">
        <v>1</v>
      </c>
      <c r="M3124" s="51" t="s">
        <v>699</v>
      </c>
      <c r="N3124" s="17">
        <v>108.16800000000001</v>
      </c>
      <c r="O3124" s="17">
        <v>21.53</v>
      </c>
      <c r="P3124" s="51" t="str">
        <f t="shared" si="387"/>
        <v/>
      </c>
      <c r="Q3124" s="51">
        <v>4</v>
      </c>
      <c r="R3124" s="51">
        <f t="shared" si="388"/>
        <v>4</v>
      </c>
      <c r="S3124" s="51" t="str">
        <f t="shared" si="384"/>
        <v>4a</v>
      </c>
      <c r="T3124" s="51" t="str">
        <f t="shared" si="385"/>
        <v>4b</v>
      </c>
    </row>
    <row r="3125" spans="1:20" ht="20" customHeight="1" x14ac:dyDescent="0.15">
      <c r="A3125" s="51">
        <f t="shared" si="382"/>
        <v>131302</v>
      </c>
      <c r="B3125" s="52" t="str">
        <f>VLOOKUP(J3125,city!$A$4:$D$352,3,0)</f>
        <v>广西</v>
      </c>
      <c r="C3125" s="52" t="str">
        <f>VLOOKUP(J3125,city!$A$4:$D$352,4,0)</f>
        <v>防城港</v>
      </c>
      <c r="D3125" s="51" t="s">
        <v>7221</v>
      </c>
      <c r="E3125" s="51" t="s">
        <v>7222</v>
      </c>
      <c r="F3125" s="53" t="str">
        <f t="shared" si="381"/>
        <v>108.3,21.543</v>
      </c>
      <c r="G3125" s="54" t="s">
        <v>795</v>
      </c>
      <c r="H3125" s="55" t="str">
        <f>"jingdian/"&amp;VLOOKUP(B3125,city!$C$4:$P$352,13,FALSE)&amp;"/"&amp;VLOOKUP(C3125,city!$D$4:$P$352,13,FALSE)&amp;"/jd/"&amp;K3125&amp;".jpg"</f>
        <v>jingdian/guangxi/fangchenggang/jd/2.jpg</v>
      </c>
      <c r="I3125" s="55" t="str">
        <f t="shared" si="383"/>
        <v>11a,11b</v>
      </c>
      <c r="J3125" s="51">
        <f t="shared" si="386"/>
        <v>313</v>
      </c>
      <c r="K3125" s="51">
        <f>IF(VLOOKUP(J3124,city!$K$4:$L$352,2,0)&gt;K3124,K3124+1,1)</f>
        <v>2</v>
      </c>
      <c r="L3125" s="51">
        <v>1</v>
      </c>
      <c r="M3125" s="51" t="s">
        <v>699</v>
      </c>
      <c r="N3125" s="17">
        <v>108.3</v>
      </c>
      <c r="O3125" s="17">
        <v>21.542999999999999</v>
      </c>
      <c r="P3125" s="51" t="str">
        <f t="shared" si="387"/>
        <v/>
      </c>
      <c r="Q3125" s="51">
        <v>11</v>
      </c>
      <c r="R3125" s="51">
        <f t="shared" si="388"/>
        <v>11</v>
      </c>
      <c r="S3125" s="51" t="str">
        <f t="shared" si="384"/>
        <v>11a</v>
      </c>
      <c r="T3125" s="51" t="str">
        <f t="shared" si="385"/>
        <v>11b</v>
      </c>
    </row>
    <row r="3126" spans="1:20" ht="20" customHeight="1" x14ac:dyDescent="0.15">
      <c r="A3126" s="51">
        <f t="shared" si="382"/>
        <v>131303</v>
      </c>
      <c r="B3126" s="52" t="str">
        <f>VLOOKUP(J3126,city!$A$4:$D$352,3,0)</f>
        <v>广西</v>
      </c>
      <c r="C3126" s="52" t="str">
        <f>VLOOKUP(J3126,city!$A$4:$D$352,4,0)</f>
        <v>防城港</v>
      </c>
      <c r="D3126" s="51" t="s">
        <v>7223</v>
      </c>
      <c r="E3126" s="51" t="s">
        <v>7224</v>
      </c>
      <c r="F3126" s="53" t="str">
        <f t="shared" si="381"/>
        <v>108.298,21.547</v>
      </c>
      <c r="G3126" s="54" t="s">
        <v>795</v>
      </c>
      <c r="H3126" s="55" t="str">
        <f>"jingdian/"&amp;VLOOKUP(B3126,city!$C$4:$P$352,13,FALSE)&amp;"/"&amp;VLOOKUP(C3126,city!$D$4:$P$352,13,FALSE)&amp;"/jd/"&amp;K3126&amp;".jpg"</f>
        <v>jingdian/guangxi/fangchenggang/jd/3.jpg</v>
      </c>
      <c r="I3126" s="55" t="str">
        <f t="shared" si="383"/>
        <v>4a,4b</v>
      </c>
      <c r="J3126" s="51">
        <f t="shared" si="386"/>
        <v>313</v>
      </c>
      <c r="K3126" s="51">
        <f>IF(VLOOKUP(J3125,city!$K$4:$L$352,2,0)&gt;K3125,K3125+1,1)</f>
        <v>3</v>
      </c>
      <c r="L3126" s="51">
        <v>1</v>
      </c>
      <c r="M3126" s="51" t="s">
        <v>699</v>
      </c>
      <c r="N3126" s="17">
        <v>108.298</v>
      </c>
      <c r="O3126" s="17">
        <v>21.547000000000001</v>
      </c>
      <c r="P3126" s="51" t="str">
        <f t="shared" si="387"/>
        <v/>
      </c>
      <c r="Q3126" s="51">
        <v>4</v>
      </c>
      <c r="R3126" s="51">
        <f t="shared" si="388"/>
        <v>4</v>
      </c>
      <c r="S3126" s="51" t="str">
        <f t="shared" si="384"/>
        <v>4a</v>
      </c>
      <c r="T3126" s="51" t="str">
        <f t="shared" si="385"/>
        <v>4b</v>
      </c>
    </row>
    <row r="3127" spans="1:20" ht="20" customHeight="1" x14ac:dyDescent="0.15">
      <c r="A3127" s="51">
        <f t="shared" si="382"/>
        <v>131304</v>
      </c>
      <c r="B3127" s="52" t="str">
        <f>VLOOKUP(J3127,city!$A$4:$D$352,3,0)</f>
        <v>广西</v>
      </c>
      <c r="C3127" s="52" t="str">
        <f>VLOOKUP(J3127,city!$A$4:$D$352,4,0)</f>
        <v>防城港</v>
      </c>
      <c r="D3127" s="51" t="s">
        <v>7225</v>
      </c>
      <c r="E3127" s="51" t="s">
        <v>7226</v>
      </c>
      <c r="F3127" s="53" t="str">
        <f t="shared" si="381"/>
        <v>108.564,24.211</v>
      </c>
      <c r="G3127" s="54" t="s">
        <v>795</v>
      </c>
      <c r="H3127" s="55" t="str">
        <f>"jingdian/"&amp;VLOOKUP(B3127,city!$C$4:$P$352,13,FALSE)&amp;"/"&amp;VLOOKUP(C3127,city!$D$4:$P$352,13,FALSE)&amp;"/jd/"&amp;K3127&amp;".jpg"</f>
        <v>jingdian/guangxi/fangchenggang/jd/4.jpg</v>
      </c>
      <c r="I3127" s="55" t="str">
        <f t="shared" si="383"/>
        <v>11a,11b</v>
      </c>
      <c r="J3127" s="51">
        <f t="shared" si="386"/>
        <v>313</v>
      </c>
      <c r="K3127" s="51">
        <f>IF(VLOOKUP(J3126,city!$K$4:$L$352,2,0)&gt;K3126,K3126+1,1)</f>
        <v>4</v>
      </c>
      <c r="L3127" s="51">
        <v>1</v>
      </c>
      <c r="M3127" s="51" t="s">
        <v>699</v>
      </c>
      <c r="N3127" s="17">
        <v>108.56399999999999</v>
      </c>
      <c r="O3127" s="17">
        <v>24.210999999999999</v>
      </c>
      <c r="P3127" s="51" t="str">
        <f t="shared" si="387"/>
        <v/>
      </c>
      <c r="Q3127" s="51">
        <v>11</v>
      </c>
      <c r="R3127" s="51">
        <f t="shared" si="388"/>
        <v>11</v>
      </c>
      <c r="S3127" s="51" t="str">
        <f t="shared" si="384"/>
        <v>11a</v>
      </c>
      <c r="T3127" s="51" t="str">
        <f t="shared" si="385"/>
        <v>11b</v>
      </c>
    </row>
    <row r="3128" spans="1:20" ht="20" customHeight="1" x14ac:dyDescent="0.15">
      <c r="A3128" s="51">
        <f t="shared" si="382"/>
        <v>131305</v>
      </c>
      <c r="B3128" s="52" t="str">
        <f>VLOOKUP(J3128,city!$A$4:$D$352,3,0)</f>
        <v>广西</v>
      </c>
      <c r="C3128" s="52" t="str">
        <f>VLOOKUP(J3128,city!$A$4:$D$352,4,0)</f>
        <v>防城港</v>
      </c>
      <c r="D3128" s="51" t="s">
        <v>7227</v>
      </c>
      <c r="E3128" s="51" t="s">
        <v>7228</v>
      </c>
      <c r="F3128" s="53" t="str">
        <f t="shared" si="381"/>
        <v>108.013,21.683</v>
      </c>
      <c r="G3128" s="54" t="s">
        <v>795</v>
      </c>
      <c r="H3128" s="55" t="str">
        <f>"jingdian/"&amp;VLOOKUP(B3128,city!$C$4:$P$352,13,FALSE)&amp;"/"&amp;VLOOKUP(C3128,city!$D$4:$P$352,13,FALSE)&amp;"/jd/"&amp;K3128&amp;".jpg"</f>
        <v>jingdian/guangxi/fangchenggang/jd/5.jpg</v>
      </c>
      <c r="I3128" s="55" t="str">
        <f t="shared" si="383"/>
        <v>11a,11b</v>
      </c>
      <c r="J3128" s="51">
        <f t="shared" si="386"/>
        <v>313</v>
      </c>
      <c r="K3128" s="51">
        <f>IF(VLOOKUP(J3127,city!$K$4:$L$352,2,0)&gt;K3127,K3127+1,1)</f>
        <v>5</v>
      </c>
      <c r="L3128" s="51">
        <v>1</v>
      </c>
      <c r="M3128" s="51" t="s">
        <v>699</v>
      </c>
      <c r="N3128" s="17">
        <v>108.01300000000001</v>
      </c>
      <c r="O3128" s="17">
        <v>21.683</v>
      </c>
      <c r="P3128" s="51" t="str">
        <f t="shared" si="387"/>
        <v/>
      </c>
      <c r="Q3128" s="51">
        <v>11</v>
      </c>
      <c r="R3128" s="51">
        <f t="shared" si="388"/>
        <v>11</v>
      </c>
      <c r="S3128" s="51" t="str">
        <f t="shared" si="384"/>
        <v>11a</v>
      </c>
      <c r="T3128" s="51" t="str">
        <f t="shared" si="385"/>
        <v>11b</v>
      </c>
    </row>
    <row r="3129" spans="1:20" ht="20" customHeight="1" x14ac:dyDescent="0.15">
      <c r="A3129" s="51">
        <f t="shared" si="382"/>
        <v>131306</v>
      </c>
      <c r="B3129" s="52" t="str">
        <f>VLOOKUP(J3129,city!$A$4:$D$352,3,0)</f>
        <v>广西</v>
      </c>
      <c r="C3129" s="52" t="str">
        <f>VLOOKUP(J3129,city!$A$4:$D$352,4,0)</f>
        <v>防城港</v>
      </c>
      <c r="D3129" s="51" t="s">
        <v>7229</v>
      </c>
      <c r="E3129" s="51" t="s">
        <v>7230</v>
      </c>
      <c r="F3129" s="53" t="str">
        <f t="shared" si="381"/>
        <v>107.855,21.711</v>
      </c>
      <c r="G3129" s="54" t="s">
        <v>795</v>
      </c>
      <c r="H3129" s="55" t="str">
        <f>"jingdian/"&amp;VLOOKUP(B3129,city!$C$4:$P$352,13,FALSE)&amp;"/"&amp;VLOOKUP(C3129,city!$D$4:$P$352,13,FALSE)&amp;"/jd/"&amp;K3129&amp;".jpg"</f>
        <v>jingdian/guangxi/fangchenggang/jd/6.jpg</v>
      </c>
      <c r="I3129" s="55" t="str">
        <f t="shared" si="383"/>
        <v>2a,2b</v>
      </c>
      <c r="J3129" s="51">
        <f t="shared" si="386"/>
        <v>313</v>
      </c>
      <c r="K3129" s="51">
        <f>IF(VLOOKUP(J3128,city!$K$4:$L$352,2,0)&gt;K3128,K3128+1,1)</f>
        <v>6</v>
      </c>
      <c r="L3129" s="51">
        <v>1</v>
      </c>
      <c r="M3129" s="51" t="s">
        <v>699</v>
      </c>
      <c r="N3129" s="17">
        <v>107.855</v>
      </c>
      <c r="O3129" s="17">
        <v>21.710999999999999</v>
      </c>
      <c r="P3129" s="51" t="str">
        <f t="shared" si="387"/>
        <v/>
      </c>
      <c r="Q3129" s="51">
        <v>2</v>
      </c>
      <c r="R3129" s="51">
        <f t="shared" si="388"/>
        <v>2</v>
      </c>
      <c r="S3129" s="51" t="str">
        <f t="shared" si="384"/>
        <v>2a</v>
      </c>
      <c r="T3129" s="51" t="str">
        <f t="shared" si="385"/>
        <v>2b</v>
      </c>
    </row>
    <row r="3130" spans="1:20" ht="20" customHeight="1" x14ac:dyDescent="0.15">
      <c r="A3130" s="51">
        <f t="shared" si="382"/>
        <v>131307</v>
      </c>
      <c r="B3130" s="52" t="str">
        <f>VLOOKUP(J3130,city!$A$4:$D$352,3,0)</f>
        <v>广西</v>
      </c>
      <c r="C3130" s="52" t="str">
        <f>VLOOKUP(J3130,city!$A$4:$D$352,4,0)</f>
        <v>防城港</v>
      </c>
      <c r="D3130" s="51" t="s">
        <v>7231</v>
      </c>
      <c r="E3130" s="51" t="s">
        <v>7232</v>
      </c>
      <c r="F3130" s="53" t="str">
        <f t="shared" si="381"/>
        <v>108.226,21.504</v>
      </c>
      <c r="G3130" s="54" t="s">
        <v>795</v>
      </c>
      <c r="H3130" s="55" t="str">
        <f>"jingdian/"&amp;VLOOKUP(B3130,city!$C$4:$P$352,13,FALSE)&amp;"/"&amp;VLOOKUP(C3130,city!$D$4:$P$352,13,FALSE)&amp;"/jd/"&amp;K3130&amp;".jpg"</f>
        <v>jingdian/guangxi/fangchenggang/jd/7.jpg</v>
      </c>
      <c r="I3130" s="55" t="str">
        <f t="shared" si="383"/>
        <v>4a,4b</v>
      </c>
      <c r="J3130" s="51">
        <f t="shared" si="386"/>
        <v>313</v>
      </c>
      <c r="K3130" s="51">
        <f>IF(VLOOKUP(J3129,city!$K$4:$L$352,2,0)&gt;K3129,K3129+1,1)</f>
        <v>7</v>
      </c>
      <c r="L3130" s="51">
        <v>1</v>
      </c>
      <c r="M3130" s="51" t="s">
        <v>699</v>
      </c>
      <c r="N3130" s="17">
        <v>108.226</v>
      </c>
      <c r="O3130" s="17">
        <v>21.504000000000001</v>
      </c>
      <c r="P3130" s="51" t="str">
        <f t="shared" si="387"/>
        <v/>
      </c>
      <c r="Q3130" s="51">
        <v>4</v>
      </c>
      <c r="R3130" s="51">
        <f t="shared" si="388"/>
        <v>4</v>
      </c>
      <c r="S3130" s="51" t="str">
        <f t="shared" si="384"/>
        <v>4a</v>
      </c>
      <c r="T3130" s="51" t="str">
        <f t="shared" si="385"/>
        <v>4b</v>
      </c>
    </row>
    <row r="3131" spans="1:20" ht="20" customHeight="1" x14ac:dyDescent="0.15">
      <c r="A3131" s="51">
        <f t="shared" si="382"/>
        <v>131308</v>
      </c>
      <c r="B3131" s="52" t="str">
        <f>VLOOKUP(J3131,city!$A$4:$D$352,3,0)</f>
        <v>广西</v>
      </c>
      <c r="C3131" s="52" t="str">
        <f>VLOOKUP(J3131,city!$A$4:$D$352,4,0)</f>
        <v>防城港</v>
      </c>
      <c r="D3131" s="51" t="s">
        <v>7233</v>
      </c>
      <c r="E3131" s="51" t="s">
        <v>7234</v>
      </c>
      <c r="F3131" s="53" t="str">
        <f t="shared" si="381"/>
        <v>107.977,21.541</v>
      </c>
      <c r="G3131" s="54" t="s">
        <v>795</v>
      </c>
      <c r="H3131" s="55" t="str">
        <f>"jingdian/"&amp;VLOOKUP(B3131,city!$C$4:$P$352,13,FALSE)&amp;"/"&amp;VLOOKUP(C3131,city!$D$4:$P$352,13,FALSE)&amp;"/jd/"&amp;K3131&amp;".jpg"</f>
        <v>jingdian/guangxi/fangchenggang/jd/8.jpg</v>
      </c>
      <c r="I3131" s="55" t="str">
        <f t="shared" si="383"/>
        <v>32a,32b</v>
      </c>
      <c r="J3131" s="51">
        <f t="shared" si="386"/>
        <v>313</v>
      </c>
      <c r="K3131" s="51">
        <f>IF(VLOOKUP(J3130,city!$K$4:$L$352,2,0)&gt;K3130,K3130+1,1)</f>
        <v>8</v>
      </c>
      <c r="L3131" s="51">
        <v>1</v>
      </c>
      <c r="M3131" s="51" t="s">
        <v>699</v>
      </c>
      <c r="N3131" s="17">
        <v>107.977</v>
      </c>
      <c r="O3131" s="17">
        <v>21.541</v>
      </c>
      <c r="P3131" s="51" t="str">
        <f t="shared" si="387"/>
        <v/>
      </c>
      <c r="Q3131" s="51">
        <v>32</v>
      </c>
      <c r="R3131" s="51" t="e">
        <f t="shared" si="388"/>
        <v>#N/A</v>
      </c>
      <c r="S3131" s="51" t="str">
        <f t="shared" si="384"/>
        <v>32a</v>
      </c>
      <c r="T3131" s="51" t="str">
        <f t="shared" si="385"/>
        <v>32b</v>
      </c>
    </row>
    <row r="3132" spans="1:20" ht="20" customHeight="1" x14ac:dyDescent="0.15">
      <c r="A3132" s="51">
        <f t="shared" si="382"/>
        <v>131309</v>
      </c>
      <c r="B3132" s="52" t="str">
        <f>VLOOKUP(J3132,city!$A$4:$D$352,3,0)</f>
        <v>广西</v>
      </c>
      <c r="C3132" s="52" t="str">
        <f>VLOOKUP(J3132,city!$A$4:$D$352,4,0)</f>
        <v>防城港</v>
      </c>
      <c r="D3132" s="51" t="s">
        <v>7235</v>
      </c>
      <c r="E3132" s="51" t="s">
        <v>7236</v>
      </c>
      <c r="F3132" s="53" t="str">
        <f t="shared" ref="F3132:F3195" si="389">N3132&amp;","&amp;O3132</f>
        <v>107.977,21.541</v>
      </c>
      <c r="G3132" s="54" t="s">
        <v>795</v>
      </c>
      <c r="H3132" s="55" t="str">
        <f>"jingdian/"&amp;VLOOKUP(B3132,city!$C$4:$P$352,13,FALSE)&amp;"/"&amp;VLOOKUP(C3132,city!$D$4:$P$352,13,FALSE)&amp;"/jd/"&amp;K3132&amp;".jpg"</f>
        <v>jingdian/guangxi/fangchenggang/jd/9.jpg</v>
      </c>
      <c r="I3132" s="55" t="str">
        <f t="shared" si="383"/>
        <v>29a,29b</v>
      </c>
      <c r="J3132" s="51">
        <f t="shared" si="386"/>
        <v>313</v>
      </c>
      <c r="K3132" s="51">
        <f>IF(VLOOKUP(J3131,city!$K$4:$L$352,2,0)&gt;K3131,K3131+1,1)</f>
        <v>9</v>
      </c>
      <c r="L3132" s="51">
        <v>1</v>
      </c>
      <c r="M3132" s="51" t="s">
        <v>699</v>
      </c>
      <c r="N3132" s="17">
        <v>107.977</v>
      </c>
      <c r="O3132" s="17">
        <v>21.541</v>
      </c>
      <c r="P3132" s="51" t="str">
        <f t="shared" si="387"/>
        <v/>
      </c>
      <c r="Q3132" s="51">
        <v>29</v>
      </c>
      <c r="R3132" s="51" t="e">
        <f t="shared" si="388"/>
        <v>#N/A</v>
      </c>
      <c r="S3132" s="51" t="str">
        <f t="shared" si="384"/>
        <v>29a</v>
      </c>
      <c r="T3132" s="51" t="str">
        <f t="shared" si="385"/>
        <v>29b</v>
      </c>
    </row>
    <row r="3133" spans="1:20" ht="20" customHeight="1" x14ac:dyDescent="0.15">
      <c r="A3133" s="51">
        <f t="shared" si="382"/>
        <v>131310</v>
      </c>
      <c r="B3133" s="52" t="str">
        <f>VLOOKUP(J3133,city!$A$4:$D$352,3,0)</f>
        <v>广西</v>
      </c>
      <c r="C3133" s="52" t="str">
        <f>VLOOKUP(J3133,city!$A$4:$D$352,4,0)</f>
        <v>防城港</v>
      </c>
      <c r="D3133" s="51" t="s">
        <v>7237</v>
      </c>
      <c r="E3133" s="51" t="s">
        <v>7238</v>
      </c>
      <c r="F3133" s="53" t="str">
        <f t="shared" si="389"/>
        <v>107.915,21.91</v>
      </c>
      <c r="G3133" s="54" t="s">
        <v>795</v>
      </c>
      <c r="H3133" s="55" t="str">
        <f>"jingdian/"&amp;VLOOKUP(B3133,city!$C$4:$P$352,13,FALSE)&amp;"/"&amp;VLOOKUP(C3133,city!$D$4:$P$352,13,FALSE)&amp;"/jd/"&amp;K3133&amp;".jpg"</f>
        <v>jingdian/guangxi/fangchenggang/jd/10.jpg</v>
      </c>
      <c r="I3133" s="55" t="str">
        <f t="shared" si="383"/>
        <v>1a,1b</v>
      </c>
      <c r="J3133" s="51">
        <f t="shared" si="386"/>
        <v>313</v>
      </c>
      <c r="K3133" s="51">
        <f>IF(VLOOKUP(J3132,city!$K$4:$L$352,2,0)&gt;K3132,K3132+1,1)</f>
        <v>10</v>
      </c>
      <c r="L3133" s="51">
        <v>1</v>
      </c>
      <c r="M3133" s="51" t="s">
        <v>699</v>
      </c>
      <c r="N3133" s="17">
        <v>107.91500000000001</v>
      </c>
      <c r="O3133" s="17">
        <v>21.91</v>
      </c>
      <c r="P3133" s="51" t="str">
        <f t="shared" si="387"/>
        <v>108.1293,21.8721</v>
      </c>
      <c r="Q3133" s="51">
        <v>1</v>
      </c>
      <c r="R3133" s="51">
        <f t="shared" si="388"/>
        <v>2</v>
      </c>
      <c r="S3133" s="51" t="str">
        <f t="shared" si="384"/>
        <v>1a</v>
      </c>
      <c r="T3133" s="51" t="str">
        <f t="shared" si="385"/>
        <v>1b</v>
      </c>
    </row>
    <row r="3134" spans="1:20" ht="20" customHeight="1" x14ac:dyDescent="0.15">
      <c r="A3134" s="51">
        <f t="shared" si="382"/>
        <v>131401</v>
      </c>
      <c r="B3134" s="52" t="str">
        <f>VLOOKUP(J3134,city!$A$4:$D$352,3,0)</f>
        <v>广西</v>
      </c>
      <c r="C3134" s="52" t="str">
        <f>VLOOKUP(J3134,city!$A$4:$D$352,4,0)</f>
        <v>钦州</v>
      </c>
      <c r="D3134" s="51" t="s">
        <v>7239</v>
      </c>
      <c r="E3134" s="51" t="s">
        <v>7240</v>
      </c>
      <c r="F3134" s="53" t="str">
        <f t="shared" si="389"/>
        <v>108.763,21.628</v>
      </c>
      <c r="G3134" s="54" t="s">
        <v>795</v>
      </c>
      <c r="H3134" s="55" t="str">
        <f>"jingdian/"&amp;VLOOKUP(B3134,city!$C$4:$P$352,13,FALSE)&amp;"/"&amp;VLOOKUP(C3134,city!$D$4:$P$352,13,FALSE)&amp;"/jd/"&amp;K3134&amp;".jpg"</f>
        <v>jingdian/guangxi/qinzhou/jd/1.jpg</v>
      </c>
      <c r="I3134" s="55" t="str">
        <f t="shared" si="383"/>
        <v>6a,6b</v>
      </c>
      <c r="J3134" s="51">
        <f t="shared" si="386"/>
        <v>314</v>
      </c>
      <c r="K3134" s="51">
        <f>IF(VLOOKUP(J3133,city!$K$4:$L$352,2,0)&gt;K3133,K3133+1,1)</f>
        <v>1</v>
      </c>
      <c r="L3134" s="51">
        <v>1</v>
      </c>
      <c r="M3134" s="51" t="s">
        <v>701</v>
      </c>
      <c r="N3134" s="17">
        <v>108.76300000000001</v>
      </c>
      <c r="O3134" s="17">
        <v>21.628</v>
      </c>
      <c r="P3134" s="51" t="str">
        <f t="shared" si="387"/>
        <v/>
      </c>
      <c r="Q3134" s="51">
        <v>6</v>
      </c>
      <c r="R3134" s="51">
        <f t="shared" si="388"/>
        <v>6</v>
      </c>
      <c r="S3134" s="51" t="str">
        <f t="shared" si="384"/>
        <v>6a</v>
      </c>
      <c r="T3134" s="51" t="str">
        <f t="shared" si="385"/>
        <v>6b</v>
      </c>
    </row>
    <row r="3135" spans="1:20" ht="20" customHeight="1" x14ac:dyDescent="0.15">
      <c r="A3135" s="51">
        <f t="shared" si="382"/>
        <v>131402</v>
      </c>
      <c r="B3135" s="52" t="str">
        <f>VLOOKUP(J3135,city!$A$4:$D$352,3,0)</f>
        <v>广西</v>
      </c>
      <c r="C3135" s="52" t="str">
        <f>VLOOKUP(J3135,city!$A$4:$D$352,4,0)</f>
        <v>钦州</v>
      </c>
      <c r="D3135" s="51" t="s">
        <v>7241</v>
      </c>
      <c r="E3135" s="51" t="s">
        <v>7242</v>
      </c>
      <c r="F3135" s="53" t="str">
        <f t="shared" si="389"/>
        <v>109.294,22.424</v>
      </c>
      <c r="G3135" s="54" t="s">
        <v>795</v>
      </c>
      <c r="H3135" s="55" t="str">
        <f>"jingdian/"&amp;VLOOKUP(B3135,city!$C$4:$P$352,13,FALSE)&amp;"/"&amp;VLOOKUP(C3135,city!$D$4:$P$352,13,FALSE)&amp;"/jd/"&amp;K3135&amp;".jpg"</f>
        <v>jingdian/guangxi/qinzhou/jd/2.jpg</v>
      </c>
      <c r="I3135" s="55" t="str">
        <f t="shared" si="383"/>
        <v>11a,11b</v>
      </c>
      <c r="J3135" s="51">
        <f t="shared" si="386"/>
        <v>314</v>
      </c>
      <c r="K3135" s="51">
        <f>IF(VLOOKUP(J3134,city!$K$4:$L$352,2,0)&gt;K3134,K3134+1,1)</f>
        <v>2</v>
      </c>
      <c r="L3135" s="51">
        <v>1</v>
      </c>
      <c r="M3135" s="51" t="s">
        <v>701</v>
      </c>
      <c r="N3135" s="17">
        <v>109.294</v>
      </c>
      <c r="O3135" s="17">
        <v>22.423999999999999</v>
      </c>
      <c r="P3135" s="51" t="str">
        <f t="shared" si="387"/>
        <v/>
      </c>
      <c r="Q3135" s="51">
        <v>11</v>
      </c>
      <c r="R3135" s="51">
        <f t="shared" si="388"/>
        <v>11</v>
      </c>
      <c r="S3135" s="51" t="str">
        <f t="shared" si="384"/>
        <v>11a</v>
      </c>
      <c r="T3135" s="51" t="str">
        <f t="shared" si="385"/>
        <v>11b</v>
      </c>
    </row>
    <row r="3136" spans="1:20" ht="20" customHeight="1" x14ac:dyDescent="0.15">
      <c r="A3136" s="51">
        <f t="shared" si="382"/>
        <v>131403</v>
      </c>
      <c r="B3136" s="52" t="str">
        <f>VLOOKUP(J3136,city!$A$4:$D$352,3,0)</f>
        <v>广西</v>
      </c>
      <c r="C3136" s="52" t="str">
        <f>VLOOKUP(J3136,city!$A$4:$D$352,4,0)</f>
        <v>钦州</v>
      </c>
      <c r="D3136" s="51" t="s">
        <v>7243</v>
      </c>
      <c r="E3136" s="51" t="s">
        <v>7244</v>
      </c>
      <c r="F3136" s="53" t="str">
        <f t="shared" si="389"/>
        <v>108.263,22.112</v>
      </c>
      <c r="G3136" s="54" t="s">
        <v>795</v>
      </c>
      <c r="H3136" s="55" t="str">
        <f>"jingdian/"&amp;VLOOKUP(B3136,city!$C$4:$P$352,13,FALSE)&amp;"/"&amp;VLOOKUP(C3136,city!$D$4:$P$352,13,FALSE)&amp;"/jd/"&amp;K3136&amp;".jpg"</f>
        <v>jingdian/guangxi/qinzhou/jd/3.jpg</v>
      </c>
      <c r="I3136" s="55" t="str">
        <f t="shared" si="383"/>
        <v>6a,6b</v>
      </c>
      <c r="J3136" s="51">
        <f t="shared" si="386"/>
        <v>314</v>
      </c>
      <c r="K3136" s="51">
        <f>IF(VLOOKUP(J3135,city!$K$4:$L$352,2,0)&gt;K3135,K3135+1,1)</f>
        <v>3</v>
      </c>
      <c r="L3136" s="51">
        <v>1</v>
      </c>
      <c r="M3136" s="51" t="s">
        <v>701</v>
      </c>
      <c r="N3136" s="17">
        <v>108.26300000000001</v>
      </c>
      <c r="O3136" s="17">
        <v>22.111999999999998</v>
      </c>
      <c r="P3136" s="51" t="str">
        <f t="shared" si="387"/>
        <v/>
      </c>
      <c r="Q3136" s="51">
        <v>6</v>
      </c>
      <c r="R3136" s="51">
        <f t="shared" si="388"/>
        <v>6</v>
      </c>
      <c r="S3136" s="51" t="str">
        <f t="shared" si="384"/>
        <v>6a</v>
      </c>
      <c r="T3136" s="51" t="str">
        <f t="shared" si="385"/>
        <v>6b</v>
      </c>
    </row>
    <row r="3137" spans="1:20" ht="20" customHeight="1" x14ac:dyDescent="0.15">
      <c r="A3137" s="51">
        <f t="shared" si="382"/>
        <v>131404</v>
      </c>
      <c r="B3137" s="52" t="str">
        <f>VLOOKUP(J3137,city!$A$4:$D$352,3,0)</f>
        <v>广西</v>
      </c>
      <c r="C3137" s="52" t="str">
        <f>VLOOKUP(J3137,city!$A$4:$D$352,4,0)</f>
        <v>钦州</v>
      </c>
      <c r="D3137" s="51" t="s">
        <v>7245</v>
      </c>
      <c r="E3137" s="51" t="s">
        <v>7246</v>
      </c>
      <c r="F3137" s="53" t="str">
        <f t="shared" si="389"/>
        <v>109.311,22.425</v>
      </c>
      <c r="G3137" s="54" t="s">
        <v>795</v>
      </c>
      <c r="H3137" s="55" t="str">
        <f>"jingdian/"&amp;VLOOKUP(B3137,city!$C$4:$P$352,13,FALSE)&amp;"/"&amp;VLOOKUP(C3137,city!$D$4:$P$352,13,FALSE)&amp;"/jd/"&amp;K3137&amp;".jpg"</f>
        <v>jingdian/guangxi/qinzhou/jd/4.jpg</v>
      </c>
      <c r="I3137" s="55" t="str">
        <f t="shared" si="383"/>
        <v>13a,13b</v>
      </c>
      <c r="J3137" s="51">
        <f t="shared" si="386"/>
        <v>314</v>
      </c>
      <c r="K3137" s="51">
        <f>IF(VLOOKUP(J3136,city!$K$4:$L$352,2,0)&gt;K3136,K3136+1,1)</f>
        <v>4</v>
      </c>
      <c r="L3137" s="51">
        <v>1</v>
      </c>
      <c r="M3137" s="51" t="s">
        <v>701</v>
      </c>
      <c r="N3137" s="17">
        <v>109.31100000000001</v>
      </c>
      <c r="O3137" s="17">
        <v>22.425000000000001</v>
      </c>
      <c r="P3137" s="51" t="str">
        <f t="shared" si="387"/>
        <v/>
      </c>
      <c r="Q3137" s="51">
        <v>13</v>
      </c>
      <c r="R3137" s="51">
        <f t="shared" si="388"/>
        <v>13</v>
      </c>
      <c r="S3137" s="51" t="str">
        <f t="shared" si="384"/>
        <v>13a</v>
      </c>
      <c r="T3137" s="51" t="str">
        <f t="shared" si="385"/>
        <v>13b</v>
      </c>
    </row>
    <row r="3138" spans="1:20" ht="20" customHeight="1" x14ac:dyDescent="0.15">
      <c r="A3138" s="51">
        <f t="shared" si="382"/>
        <v>131405</v>
      </c>
      <c r="B3138" s="52" t="str">
        <f>VLOOKUP(J3138,city!$A$4:$D$352,3,0)</f>
        <v>广西</v>
      </c>
      <c r="C3138" s="52" t="str">
        <f>VLOOKUP(J3138,city!$A$4:$D$352,4,0)</f>
        <v>钦州</v>
      </c>
      <c r="D3138" s="51" t="s">
        <v>7247</v>
      </c>
      <c r="E3138" s="51" t="s">
        <v>7248</v>
      </c>
      <c r="F3138" s="53" t="str">
        <f t="shared" si="389"/>
        <v>108.631,21.99</v>
      </c>
      <c r="G3138" s="54" t="s">
        <v>795</v>
      </c>
      <c r="H3138" s="55" t="str">
        <f>"jingdian/"&amp;VLOOKUP(B3138,city!$C$4:$P$352,13,FALSE)&amp;"/"&amp;VLOOKUP(C3138,city!$D$4:$P$352,13,FALSE)&amp;"/jd/"&amp;K3138&amp;".jpg"</f>
        <v>jingdian/guangxi/qinzhou/jd/5.jpg</v>
      </c>
      <c r="I3138" s="55" t="str">
        <f t="shared" si="383"/>
        <v>15a,15b</v>
      </c>
      <c r="J3138" s="51">
        <f t="shared" si="386"/>
        <v>314</v>
      </c>
      <c r="K3138" s="51">
        <f>IF(VLOOKUP(J3137,city!$K$4:$L$352,2,0)&gt;K3137,K3137+1,1)</f>
        <v>5</v>
      </c>
      <c r="L3138" s="51">
        <v>1</v>
      </c>
      <c r="M3138" s="51" t="s">
        <v>701</v>
      </c>
      <c r="N3138" s="17">
        <v>108.631</v>
      </c>
      <c r="O3138" s="17">
        <v>21.99</v>
      </c>
      <c r="P3138" s="51" t="str">
        <f t="shared" si="387"/>
        <v/>
      </c>
      <c r="Q3138" s="51">
        <v>15</v>
      </c>
      <c r="R3138" s="51">
        <f t="shared" si="388"/>
        <v>15</v>
      </c>
      <c r="S3138" s="51" t="str">
        <f t="shared" si="384"/>
        <v>15a</v>
      </c>
      <c r="T3138" s="51" t="str">
        <f t="shared" si="385"/>
        <v>15b</v>
      </c>
    </row>
    <row r="3139" spans="1:20" ht="20" customHeight="1" x14ac:dyDescent="0.15">
      <c r="A3139" s="51">
        <f t="shared" si="382"/>
        <v>131406</v>
      </c>
      <c r="B3139" s="52" t="str">
        <f>VLOOKUP(J3139,city!$A$4:$D$352,3,0)</f>
        <v>广西</v>
      </c>
      <c r="C3139" s="52" t="str">
        <f>VLOOKUP(J3139,city!$A$4:$D$352,4,0)</f>
        <v>钦州</v>
      </c>
      <c r="D3139" s="51" t="s">
        <v>7249</v>
      </c>
      <c r="E3139" s="51" t="s">
        <v>7250</v>
      </c>
      <c r="F3139" s="53" t="str">
        <f t="shared" si="389"/>
        <v>108.278,21.971</v>
      </c>
      <c r="G3139" s="54" t="s">
        <v>795</v>
      </c>
      <c r="H3139" s="55" t="str">
        <f>"jingdian/"&amp;VLOOKUP(B3139,city!$C$4:$P$352,13,FALSE)&amp;"/"&amp;VLOOKUP(C3139,city!$D$4:$P$352,13,FALSE)&amp;"/jd/"&amp;K3139&amp;".jpg"</f>
        <v>jingdian/guangxi/qinzhou/jd/6.jpg</v>
      </c>
      <c r="I3139" s="55" t="str">
        <f t="shared" si="383"/>
        <v>11a,11b</v>
      </c>
      <c r="J3139" s="51">
        <f t="shared" si="386"/>
        <v>314</v>
      </c>
      <c r="K3139" s="51">
        <f>IF(VLOOKUP(J3138,city!$K$4:$L$352,2,0)&gt;K3138,K3138+1,1)</f>
        <v>6</v>
      </c>
      <c r="L3139" s="51">
        <v>1</v>
      </c>
      <c r="M3139" s="51" t="s">
        <v>701</v>
      </c>
      <c r="N3139" s="17">
        <v>108.27800000000001</v>
      </c>
      <c r="O3139" s="17">
        <v>21.971</v>
      </c>
      <c r="P3139" s="51" t="str">
        <f t="shared" si="387"/>
        <v/>
      </c>
      <c r="Q3139" s="51">
        <v>11</v>
      </c>
      <c r="R3139" s="51">
        <f t="shared" si="388"/>
        <v>11</v>
      </c>
      <c r="S3139" s="51" t="str">
        <f t="shared" si="384"/>
        <v>11a</v>
      </c>
      <c r="T3139" s="51" t="str">
        <f t="shared" si="385"/>
        <v>11b</v>
      </c>
    </row>
    <row r="3140" spans="1:20" ht="20" customHeight="1" x14ac:dyDescent="0.15">
      <c r="A3140" s="51">
        <f t="shared" ref="A3140:A3203" si="390">100000+J3140*100+K3140</f>
        <v>131407</v>
      </c>
      <c r="B3140" s="52" t="str">
        <f>VLOOKUP(J3140,city!$A$4:$D$352,3,0)</f>
        <v>广西</v>
      </c>
      <c r="C3140" s="52" t="str">
        <f>VLOOKUP(J3140,city!$A$4:$D$352,4,0)</f>
        <v>钦州</v>
      </c>
      <c r="D3140" s="51" t="s">
        <v>7251</v>
      </c>
      <c r="E3140" s="51" t="s">
        <v>7252</v>
      </c>
      <c r="F3140" s="53" t="str">
        <f t="shared" si="389"/>
        <v>108.605,21.742</v>
      </c>
      <c r="G3140" s="54" t="s">
        <v>795</v>
      </c>
      <c r="H3140" s="55" t="str">
        <f>"jingdian/"&amp;VLOOKUP(B3140,city!$C$4:$P$352,13,FALSE)&amp;"/"&amp;VLOOKUP(C3140,city!$D$4:$P$352,13,FALSE)&amp;"/jd/"&amp;K3140&amp;".jpg"</f>
        <v>jingdian/guangxi/qinzhou/jd/7.jpg</v>
      </c>
      <c r="I3140" s="55" t="str">
        <f t="shared" ref="I3140:I3203" si="391">S3140&amp;","&amp;T3140</f>
        <v>6a,6b</v>
      </c>
      <c r="J3140" s="51">
        <f t="shared" si="386"/>
        <v>314</v>
      </c>
      <c r="K3140" s="51">
        <f>IF(VLOOKUP(J3139,city!$K$4:$L$352,2,0)&gt;K3139,K3139+1,1)</f>
        <v>7</v>
      </c>
      <c r="L3140" s="51">
        <v>1</v>
      </c>
      <c r="M3140" s="51" t="s">
        <v>701</v>
      </c>
      <c r="N3140" s="17">
        <v>108.605</v>
      </c>
      <c r="O3140" s="17">
        <v>21.742000000000001</v>
      </c>
      <c r="P3140" s="51" t="str">
        <f t="shared" si="387"/>
        <v/>
      </c>
      <c r="Q3140" s="51">
        <v>6</v>
      </c>
      <c r="R3140" s="51" t="e">
        <f t="shared" si="388"/>
        <v>#N/A</v>
      </c>
      <c r="S3140" s="51" t="str">
        <f t="shared" ref="S3140:S3203" si="392">CONCATENATE(Q3140,"a")</f>
        <v>6a</v>
      </c>
      <c r="T3140" s="51" t="str">
        <f t="shared" ref="T3140:T3203" si="393">CONCATENATE(Q3140,"b")</f>
        <v>6b</v>
      </c>
    </row>
    <row r="3141" spans="1:20" ht="20" customHeight="1" x14ac:dyDescent="0.15">
      <c r="A3141" s="51">
        <f t="shared" si="390"/>
        <v>131408</v>
      </c>
      <c r="B3141" s="52" t="str">
        <f>VLOOKUP(J3141,city!$A$4:$D$352,3,0)</f>
        <v>广西</v>
      </c>
      <c r="C3141" s="52" t="str">
        <f>VLOOKUP(J3141,city!$A$4:$D$352,4,0)</f>
        <v>钦州</v>
      </c>
      <c r="D3141" s="51" t="s">
        <v>7253</v>
      </c>
      <c r="E3141" s="51" t="s">
        <v>7254</v>
      </c>
      <c r="F3141" s="53" t="str">
        <f t="shared" si="389"/>
        <v>109.373,22.161</v>
      </c>
      <c r="G3141" s="54" t="s">
        <v>795</v>
      </c>
      <c r="H3141" s="55" t="str">
        <f>"jingdian/"&amp;VLOOKUP(B3141,city!$C$4:$P$352,13,FALSE)&amp;"/"&amp;VLOOKUP(C3141,city!$D$4:$P$352,13,FALSE)&amp;"/jd/"&amp;K3141&amp;".jpg"</f>
        <v>jingdian/guangxi/qinzhou/jd/8.jpg</v>
      </c>
      <c r="I3141" s="55" t="str">
        <f t="shared" si="391"/>
        <v>11a,11b</v>
      </c>
      <c r="J3141" s="51">
        <f t="shared" ref="J3141:J3204" si="394">IF(K3141&gt;K3140,J3140,J3140+1)</f>
        <v>314</v>
      </c>
      <c r="K3141" s="51">
        <f>IF(VLOOKUP(J3140,city!$K$4:$L$352,2,0)&gt;K3140,K3140+1,1)</f>
        <v>8</v>
      </c>
      <c r="L3141" s="51">
        <v>1</v>
      </c>
      <c r="M3141" s="51" t="s">
        <v>701</v>
      </c>
      <c r="N3141" s="17">
        <v>109.373</v>
      </c>
      <c r="O3141" s="17">
        <v>22.161000000000001</v>
      </c>
      <c r="P3141" s="51" t="str">
        <f t="shared" si="387"/>
        <v/>
      </c>
      <c r="Q3141" s="51">
        <v>11</v>
      </c>
      <c r="R3141" s="51">
        <f t="shared" si="388"/>
        <v>11</v>
      </c>
      <c r="S3141" s="51" t="str">
        <f t="shared" si="392"/>
        <v>11a</v>
      </c>
      <c r="T3141" s="51" t="str">
        <f t="shared" si="393"/>
        <v>11b</v>
      </c>
    </row>
    <row r="3142" spans="1:20" ht="20" customHeight="1" x14ac:dyDescent="0.15">
      <c r="A3142" s="51">
        <f t="shared" si="390"/>
        <v>131409</v>
      </c>
      <c r="B3142" s="52" t="str">
        <f>VLOOKUP(J3142,city!$A$4:$D$352,3,0)</f>
        <v>广西</v>
      </c>
      <c r="C3142" s="52" t="str">
        <f>VLOOKUP(J3142,city!$A$4:$D$352,4,0)</f>
        <v>钦州</v>
      </c>
      <c r="D3142" s="51" t="s">
        <v>7255</v>
      </c>
      <c r="E3142" s="51" t="s">
        <v>7256</v>
      </c>
      <c r="F3142" s="53" t="str">
        <f t="shared" si="389"/>
        <v>108.628,21.95</v>
      </c>
      <c r="G3142" s="54" t="s">
        <v>795</v>
      </c>
      <c r="H3142" s="55" t="str">
        <f>"jingdian/"&amp;VLOOKUP(B3142,city!$C$4:$P$352,13,FALSE)&amp;"/"&amp;VLOOKUP(C3142,city!$D$4:$P$352,13,FALSE)&amp;"/jd/"&amp;K3142&amp;".jpg"</f>
        <v>jingdian/guangxi/qinzhou/jd/9.jpg</v>
      </c>
      <c r="I3142" s="55" t="str">
        <f t="shared" si="391"/>
        <v>15a,15b</v>
      </c>
      <c r="J3142" s="51">
        <f t="shared" si="394"/>
        <v>314</v>
      </c>
      <c r="K3142" s="51">
        <f>IF(VLOOKUP(J3141,city!$K$4:$L$352,2,0)&gt;K3141,K3141+1,1)</f>
        <v>9</v>
      </c>
      <c r="L3142" s="51">
        <v>1</v>
      </c>
      <c r="M3142" s="51" t="s">
        <v>701</v>
      </c>
      <c r="N3142" s="17">
        <v>108.628</v>
      </c>
      <c r="O3142" s="17">
        <v>21.95</v>
      </c>
      <c r="P3142" s="51" t="str">
        <f t="shared" si="387"/>
        <v/>
      </c>
      <c r="Q3142" s="51">
        <v>15</v>
      </c>
      <c r="R3142" s="51">
        <f t="shared" si="388"/>
        <v>15</v>
      </c>
      <c r="S3142" s="51" t="str">
        <f t="shared" si="392"/>
        <v>15a</v>
      </c>
      <c r="T3142" s="51" t="str">
        <f t="shared" si="393"/>
        <v>15b</v>
      </c>
    </row>
    <row r="3143" spans="1:20" ht="20" customHeight="1" x14ac:dyDescent="0.15">
      <c r="A3143" s="51">
        <f t="shared" si="390"/>
        <v>131410</v>
      </c>
      <c r="B3143" s="52" t="str">
        <f>VLOOKUP(J3143,city!$A$4:$D$352,3,0)</f>
        <v>广西</v>
      </c>
      <c r="C3143" s="52" t="str">
        <f>VLOOKUP(J3143,city!$A$4:$D$352,4,0)</f>
        <v>钦州</v>
      </c>
      <c r="D3143" s="51" t="s">
        <v>7257</v>
      </c>
      <c r="E3143" s="51" t="s">
        <v>7258</v>
      </c>
      <c r="F3143" s="53" t="str">
        <f t="shared" si="389"/>
        <v>109.348,22.458</v>
      </c>
      <c r="G3143" s="54" t="s">
        <v>795</v>
      </c>
      <c r="H3143" s="55" t="str">
        <f>"jingdian/"&amp;VLOOKUP(B3143,city!$C$4:$P$352,13,FALSE)&amp;"/"&amp;VLOOKUP(C3143,city!$D$4:$P$352,13,FALSE)&amp;"/jd/"&amp;K3143&amp;".jpg"</f>
        <v>jingdian/guangxi/qinzhou/jd/10.jpg</v>
      </c>
      <c r="I3143" s="55" t="str">
        <f t="shared" si="391"/>
        <v>13a,13b</v>
      </c>
      <c r="J3143" s="51">
        <f t="shared" si="394"/>
        <v>314</v>
      </c>
      <c r="K3143" s="51">
        <f>IF(VLOOKUP(J3142,city!$K$4:$L$352,2,0)&gt;K3142,K3142+1,1)</f>
        <v>10</v>
      </c>
      <c r="L3143" s="51">
        <v>1</v>
      </c>
      <c r="M3143" s="51" t="s">
        <v>701</v>
      </c>
      <c r="N3143" s="17">
        <v>109.348</v>
      </c>
      <c r="O3143" s="17">
        <v>22.457999999999998</v>
      </c>
      <c r="P3143" s="51" t="str">
        <f t="shared" si="387"/>
        <v>108.8494,22.0861</v>
      </c>
      <c r="Q3143" s="51">
        <v>13</v>
      </c>
      <c r="R3143" s="51">
        <f t="shared" si="388"/>
        <v>13</v>
      </c>
      <c r="S3143" s="51" t="str">
        <f t="shared" si="392"/>
        <v>13a</v>
      </c>
      <c r="T3143" s="51" t="str">
        <f t="shared" si="393"/>
        <v>13b</v>
      </c>
    </row>
    <row r="3144" spans="1:20" ht="20" customHeight="1" x14ac:dyDescent="0.15">
      <c r="A3144" s="51">
        <f t="shared" si="390"/>
        <v>131501</v>
      </c>
      <c r="B3144" s="52" t="str">
        <f>VLOOKUP(J3144,city!$A$4:$D$352,3,0)</f>
        <v>广西</v>
      </c>
      <c r="C3144" s="52" t="str">
        <f>VLOOKUP(J3144,city!$A$4:$D$352,4,0)</f>
        <v>贵港</v>
      </c>
      <c r="D3144" s="51" t="s">
        <v>7259</v>
      </c>
      <c r="E3144" s="51" t="s">
        <v>7260</v>
      </c>
      <c r="F3144" s="53" t="str">
        <f t="shared" si="389"/>
        <v>110.07,23.404</v>
      </c>
      <c r="G3144" s="54" t="s">
        <v>795</v>
      </c>
      <c r="H3144" s="55" t="str">
        <f>"jingdian/"&amp;VLOOKUP(B3144,city!$C$4:$P$352,13,FALSE)&amp;"/"&amp;VLOOKUP(C3144,city!$D$4:$P$352,13,FALSE)&amp;"/jd/"&amp;K3144&amp;".jpg"</f>
        <v>jingdian/guangxi/guigang/jd/1.jpg</v>
      </c>
      <c r="I3144" s="55" t="str">
        <f t="shared" si="391"/>
        <v>11a,11b</v>
      </c>
      <c r="J3144" s="51">
        <f t="shared" si="394"/>
        <v>315</v>
      </c>
      <c r="K3144" s="51">
        <f>IF(VLOOKUP(J3143,city!$K$4:$L$352,2,0)&gt;K3143,K3143+1,1)</f>
        <v>1</v>
      </c>
      <c r="L3144" s="51">
        <v>1</v>
      </c>
      <c r="M3144" s="51" t="s">
        <v>703</v>
      </c>
      <c r="N3144" s="17">
        <v>110.07</v>
      </c>
      <c r="O3144" s="17">
        <v>23.404</v>
      </c>
      <c r="P3144" s="51" t="str">
        <f t="shared" si="387"/>
        <v/>
      </c>
      <c r="Q3144" s="51">
        <v>11</v>
      </c>
      <c r="R3144" s="51">
        <f t="shared" si="388"/>
        <v>11</v>
      </c>
      <c r="S3144" s="51" t="str">
        <f t="shared" si="392"/>
        <v>11a</v>
      </c>
      <c r="T3144" s="51" t="str">
        <f t="shared" si="393"/>
        <v>11b</v>
      </c>
    </row>
    <row r="3145" spans="1:20" ht="20" customHeight="1" x14ac:dyDescent="0.15">
      <c r="A3145" s="51">
        <f t="shared" si="390"/>
        <v>131502</v>
      </c>
      <c r="B3145" s="52" t="str">
        <f>VLOOKUP(J3145,city!$A$4:$D$352,3,0)</f>
        <v>广西</v>
      </c>
      <c r="C3145" s="52" t="str">
        <f>VLOOKUP(J3145,city!$A$4:$D$352,4,0)</f>
        <v>贵港</v>
      </c>
      <c r="D3145" s="51" t="s">
        <v>7261</v>
      </c>
      <c r="E3145" s="51" t="s">
        <v>7262</v>
      </c>
      <c r="F3145" s="53" t="str">
        <f t="shared" si="389"/>
        <v>110.13,23.419</v>
      </c>
      <c r="G3145" s="54" t="s">
        <v>795</v>
      </c>
      <c r="H3145" s="55" t="str">
        <f>"jingdian/"&amp;VLOOKUP(B3145,city!$C$4:$P$352,13,FALSE)&amp;"/"&amp;VLOOKUP(C3145,city!$D$4:$P$352,13,FALSE)&amp;"/jd/"&amp;K3145&amp;".jpg"</f>
        <v>jingdian/guangxi/guigang/jd/2.jpg</v>
      </c>
      <c r="I3145" s="55" t="str">
        <f t="shared" si="391"/>
        <v>14a,14b</v>
      </c>
      <c r="J3145" s="51">
        <f t="shared" si="394"/>
        <v>315</v>
      </c>
      <c r="K3145" s="51">
        <f>IF(VLOOKUP(J3144,city!$K$4:$L$352,2,0)&gt;K3144,K3144+1,1)</f>
        <v>2</v>
      </c>
      <c r="L3145" s="51">
        <v>1</v>
      </c>
      <c r="M3145" s="51" t="s">
        <v>703</v>
      </c>
      <c r="N3145" s="17">
        <v>110.13</v>
      </c>
      <c r="O3145" s="17">
        <v>23.419</v>
      </c>
      <c r="P3145" s="51" t="str">
        <f t="shared" si="387"/>
        <v/>
      </c>
      <c r="Q3145" s="51">
        <v>14</v>
      </c>
      <c r="R3145" s="51">
        <f t="shared" si="388"/>
        <v>14</v>
      </c>
      <c r="S3145" s="51" t="str">
        <f t="shared" si="392"/>
        <v>14a</v>
      </c>
      <c r="T3145" s="51" t="str">
        <f t="shared" si="393"/>
        <v>14b</v>
      </c>
    </row>
    <row r="3146" spans="1:20" ht="20" customHeight="1" x14ac:dyDescent="0.15">
      <c r="A3146" s="51">
        <f t="shared" si="390"/>
        <v>131503</v>
      </c>
      <c r="B3146" s="52" t="str">
        <f>VLOOKUP(J3146,city!$A$4:$D$352,3,0)</f>
        <v>广西</v>
      </c>
      <c r="C3146" s="52" t="str">
        <f>VLOOKUP(J3146,city!$A$4:$D$352,4,0)</f>
        <v>贵港</v>
      </c>
      <c r="D3146" s="51" t="s">
        <v>7263</v>
      </c>
      <c r="E3146" s="51" t="s">
        <v>7264</v>
      </c>
      <c r="F3146" s="53" t="str">
        <f t="shared" si="389"/>
        <v>110.019,23.501</v>
      </c>
      <c r="G3146" s="54" t="s">
        <v>795</v>
      </c>
      <c r="H3146" s="55" t="str">
        <f>"jingdian/"&amp;VLOOKUP(B3146,city!$C$4:$P$352,13,FALSE)&amp;"/"&amp;VLOOKUP(C3146,city!$D$4:$P$352,13,FALSE)&amp;"/jd/"&amp;K3146&amp;".jpg"</f>
        <v>jingdian/guangxi/guigang/jd/3.jpg</v>
      </c>
      <c r="I3146" s="55" t="str">
        <f t="shared" si="391"/>
        <v>2a,2b</v>
      </c>
      <c r="J3146" s="51">
        <f t="shared" si="394"/>
        <v>315</v>
      </c>
      <c r="K3146" s="51">
        <f>IF(VLOOKUP(J3145,city!$K$4:$L$352,2,0)&gt;K3145,K3145+1,1)</f>
        <v>3</v>
      </c>
      <c r="L3146" s="51">
        <v>1</v>
      </c>
      <c r="M3146" s="51" t="s">
        <v>703</v>
      </c>
      <c r="N3146" s="17">
        <v>110.01900000000001</v>
      </c>
      <c r="O3146" s="17">
        <v>23.501000000000001</v>
      </c>
      <c r="P3146" s="51" t="str">
        <f t="shared" si="387"/>
        <v/>
      </c>
      <c r="Q3146" s="51">
        <v>2</v>
      </c>
      <c r="R3146" s="51">
        <f t="shared" si="388"/>
        <v>2</v>
      </c>
      <c r="S3146" s="51" t="str">
        <f t="shared" si="392"/>
        <v>2a</v>
      </c>
      <c r="T3146" s="51" t="str">
        <f t="shared" si="393"/>
        <v>2b</v>
      </c>
    </row>
    <row r="3147" spans="1:20" ht="20" customHeight="1" x14ac:dyDescent="0.15">
      <c r="A3147" s="51">
        <f t="shared" si="390"/>
        <v>131504</v>
      </c>
      <c r="B3147" s="52" t="str">
        <f>VLOOKUP(J3147,city!$A$4:$D$352,3,0)</f>
        <v>广西</v>
      </c>
      <c r="C3147" s="52" t="str">
        <f>VLOOKUP(J3147,city!$A$4:$D$352,4,0)</f>
        <v>贵港</v>
      </c>
      <c r="D3147" s="51" t="s">
        <v>7265</v>
      </c>
      <c r="E3147" s="51" t="s">
        <v>7266</v>
      </c>
      <c r="F3147" s="53" t="str">
        <f t="shared" si="389"/>
        <v>109.585,23.107</v>
      </c>
      <c r="G3147" s="54" t="s">
        <v>795</v>
      </c>
      <c r="H3147" s="55" t="str">
        <f>"jingdian/"&amp;VLOOKUP(B3147,city!$C$4:$P$352,13,FALSE)&amp;"/"&amp;VLOOKUP(C3147,city!$D$4:$P$352,13,FALSE)&amp;"/jd/"&amp;K3147&amp;".jpg"</f>
        <v>jingdian/guangxi/guigang/jd/4.jpg</v>
      </c>
      <c r="I3147" s="55" t="str">
        <f t="shared" si="391"/>
        <v>6a,6b</v>
      </c>
      <c r="J3147" s="51">
        <f t="shared" si="394"/>
        <v>315</v>
      </c>
      <c r="K3147" s="51">
        <f>IF(VLOOKUP(J3146,city!$K$4:$L$352,2,0)&gt;K3146,K3146+1,1)</f>
        <v>4</v>
      </c>
      <c r="L3147" s="51">
        <v>1</v>
      </c>
      <c r="M3147" s="51" t="s">
        <v>703</v>
      </c>
      <c r="N3147" s="17">
        <v>109.58499999999999</v>
      </c>
      <c r="O3147" s="17">
        <v>23.106999999999999</v>
      </c>
      <c r="P3147" s="51" t="str">
        <f t="shared" si="387"/>
        <v/>
      </c>
      <c r="Q3147" s="51">
        <v>6</v>
      </c>
      <c r="R3147" s="51">
        <f t="shared" si="388"/>
        <v>6</v>
      </c>
      <c r="S3147" s="51" t="str">
        <f t="shared" si="392"/>
        <v>6a</v>
      </c>
      <c r="T3147" s="51" t="str">
        <f t="shared" si="393"/>
        <v>6b</v>
      </c>
    </row>
    <row r="3148" spans="1:20" ht="20" customHeight="1" x14ac:dyDescent="0.15">
      <c r="A3148" s="51">
        <f t="shared" si="390"/>
        <v>131505</v>
      </c>
      <c r="B3148" s="52" t="str">
        <f>VLOOKUP(J3148,city!$A$4:$D$352,3,0)</f>
        <v>广西</v>
      </c>
      <c r="C3148" s="52" t="str">
        <f>VLOOKUP(J3148,city!$A$4:$D$352,4,0)</f>
        <v>贵港</v>
      </c>
      <c r="D3148" s="51" t="s">
        <v>7267</v>
      </c>
      <c r="E3148" s="51" t="s">
        <v>7268</v>
      </c>
      <c r="F3148" s="53" t="str">
        <f t="shared" si="389"/>
        <v>110.214,23.205</v>
      </c>
      <c r="G3148" s="54" t="s">
        <v>795</v>
      </c>
      <c r="H3148" s="55" t="str">
        <f>"jingdian/"&amp;VLOOKUP(B3148,city!$C$4:$P$352,13,FALSE)&amp;"/"&amp;VLOOKUP(C3148,city!$D$4:$P$352,13,FALSE)&amp;"/jd/"&amp;K3148&amp;".jpg"</f>
        <v>jingdian/guangxi/guigang/jd/5.jpg</v>
      </c>
      <c r="I3148" s="55" t="str">
        <f t="shared" si="391"/>
        <v>11a,11b</v>
      </c>
      <c r="J3148" s="51">
        <f t="shared" si="394"/>
        <v>315</v>
      </c>
      <c r="K3148" s="51">
        <f>IF(VLOOKUP(J3147,city!$K$4:$L$352,2,0)&gt;K3147,K3147+1,1)</f>
        <v>5</v>
      </c>
      <c r="L3148" s="51">
        <v>1</v>
      </c>
      <c r="M3148" s="51" t="s">
        <v>703</v>
      </c>
      <c r="N3148" s="17">
        <v>110.214</v>
      </c>
      <c r="O3148" s="17">
        <v>23.204999999999998</v>
      </c>
      <c r="P3148" s="51" t="str">
        <f t="shared" si="387"/>
        <v/>
      </c>
      <c r="Q3148" s="51">
        <v>11</v>
      </c>
      <c r="R3148" s="51">
        <f t="shared" si="388"/>
        <v>11</v>
      </c>
      <c r="S3148" s="51" t="str">
        <f t="shared" si="392"/>
        <v>11a</v>
      </c>
      <c r="T3148" s="51" t="str">
        <f t="shared" si="393"/>
        <v>11b</v>
      </c>
    </row>
    <row r="3149" spans="1:20" ht="20" customHeight="1" x14ac:dyDescent="0.15">
      <c r="A3149" s="51">
        <f t="shared" si="390"/>
        <v>131506</v>
      </c>
      <c r="B3149" s="52" t="str">
        <f>VLOOKUP(J3149,city!$A$4:$D$352,3,0)</f>
        <v>广西</v>
      </c>
      <c r="C3149" s="52" t="str">
        <f>VLOOKUP(J3149,city!$A$4:$D$352,4,0)</f>
        <v>贵港</v>
      </c>
      <c r="D3149" s="51" t="s">
        <v>7269</v>
      </c>
      <c r="E3149" s="51" t="s">
        <v>7270</v>
      </c>
      <c r="F3149" s="53" t="str">
        <f t="shared" si="389"/>
        <v>109.476,22.965</v>
      </c>
      <c r="G3149" s="54" t="s">
        <v>795</v>
      </c>
      <c r="H3149" s="55" t="str">
        <f>"jingdian/"&amp;VLOOKUP(B3149,city!$C$4:$P$352,13,FALSE)&amp;"/"&amp;VLOOKUP(C3149,city!$D$4:$P$352,13,FALSE)&amp;"/jd/"&amp;K3149&amp;".jpg"</f>
        <v>jingdian/guangxi/guigang/jd/6.jpg</v>
      </c>
      <c r="I3149" s="55" t="str">
        <f t="shared" si="391"/>
        <v>6a,6b</v>
      </c>
      <c r="J3149" s="51">
        <f t="shared" si="394"/>
        <v>315</v>
      </c>
      <c r="K3149" s="51">
        <f>IF(VLOOKUP(J3148,city!$K$4:$L$352,2,0)&gt;K3148,K3148+1,1)</f>
        <v>6</v>
      </c>
      <c r="L3149" s="51">
        <v>1</v>
      </c>
      <c r="M3149" s="51" t="s">
        <v>703</v>
      </c>
      <c r="N3149" s="17">
        <v>109.476</v>
      </c>
      <c r="O3149" s="17">
        <v>22.965</v>
      </c>
      <c r="P3149" s="51" t="str">
        <f t="shared" ref="P3149:P3212" si="395">IF(K3149=10,SUM(N3140:N3149)/10&amp;","&amp;SUM(O3140:O3149)/10,"")</f>
        <v/>
      </c>
      <c r="Q3149" s="51">
        <v>6</v>
      </c>
      <c r="R3149" s="51">
        <f t="shared" si="388"/>
        <v>6</v>
      </c>
      <c r="S3149" s="51" t="str">
        <f t="shared" si="392"/>
        <v>6a</v>
      </c>
      <c r="T3149" s="51" t="str">
        <f t="shared" si="393"/>
        <v>6b</v>
      </c>
    </row>
    <row r="3150" spans="1:20" ht="20" customHeight="1" x14ac:dyDescent="0.15">
      <c r="A3150" s="51">
        <f t="shared" si="390"/>
        <v>131507</v>
      </c>
      <c r="B3150" s="52" t="str">
        <f>VLOOKUP(J3150,city!$A$4:$D$352,3,0)</f>
        <v>广西</v>
      </c>
      <c r="C3150" s="52" t="str">
        <f>VLOOKUP(J3150,city!$A$4:$D$352,4,0)</f>
        <v>贵港</v>
      </c>
      <c r="D3150" s="51" t="s">
        <v>1384</v>
      </c>
      <c r="E3150" s="51" t="s">
        <v>7271</v>
      </c>
      <c r="F3150" s="53" t="str">
        <f t="shared" si="389"/>
        <v>109.624,23.056</v>
      </c>
      <c r="G3150" s="54" t="s">
        <v>795</v>
      </c>
      <c r="H3150" s="55" t="str">
        <f>"jingdian/"&amp;VLOOKUP(B3150,city!$C$4:$P$352,13,FALSE)&amp;"/"&amp;VLOOKUP(C3150,city!$D$4:$P$352,13,FALSE)&amp;"/jd/"&amp;K3150&amp;".jpg"</f>
        <v>jingdian/guangxi/guigang/jd/7.jpg</v>
      </c>
      <c r="I3150" s="55" t="str">
        <f t="shared" si="391"/>
        <v>12a,12b</v>
      </c>
      <c r="J3150" s="51">
        <f t="shared" si="394"/>
        <v>315</v>
      </c>
      <c r="K3150" s="51">
        <f>IF(VLOOKUP(J3149,city!$K$4:$L$352,2,0)&gt;K3149,K3149+1,1)</f>
        <v>7</v>
      </c>
      <c r="L3150" s="51">
        <v>1</v>
      </c>
      <c r="M3150" s="51" t="s">
        <v>703</v>
      </c>
      <c r="N3150" s="17">
        <v>109.624</v>
      </c>
      <c r="O3150" s="17">
        <v>23.056000000000001</v>
      </c>
      <c r="P3150" s="51" t="str">
        <f t="shared" si="395"/>
        <v/>
      </c>
      <c r="Q3150" s="51">
        <v>12</v>
      </c>
      <c r="R3150" s="51">
        <f t="shared" si="388"/>
        <v>12</v>
      </c>
      <c r="S3150" s="51" t="str">
        <f t="shared" si="392"/>
        <v>12a</v>
      </c>
      <c r="T3150" s="51" t="str">
        <f t="shared" si="393"/>
        <v>12b</v>
      </c>
    </row>
    <row r="3151" spans="1:20" ht="20" customHeight="1" x14ac:dyDescent="0.15">
      <c r="A3151" s="51">
        <f t="shared" si="390"/>
        <v>131508</v>
      </c>
      <c r="B3151" s="52" t="str">
        <f>VLOOKUP(J3151,city!$A$4:$D$352,3,0)</f>
        <v>广西</v>
      </c>
      <c r="C3151" s="52" t="str">
        <f>VLOOKUP(J3151,city!$A$4:$D$352,4,0)</f>
        <v>贵港</v>
      </c>
      <c r="D3151" s="51" t="s">
        <v>7272</v>
      </c>
      <c r="E3151" s="51" t="s">
        <v>7273</v>
      </c>
      <c r="F3151" s="53" t="str">
        <f t="shared" si="389"/>
        <v>110.089,23.593</v>
      </c>
      <c r="G3151" s="54" t="s">
        <v>795</v>
      </c>
      <c r="H3151" s="55" t="str">
        <f>"jingdian/"&amp;VLOOKUP(B3151,city!$C$4:$P$352,13,FALSE)&amp;"/"&amp;VLOOKUP(C3151,city!$D$4:$P$352,13,FALSE)&amp;"/jd/"&amp;K3151&amp;".jpg"</f>
        <v>jingdian/guangxi/guigang/jd/8.jpg</v>
      </c>
      <c r="I3151" s="55" t="str">
        <f t="shared" si="391"/>
        <v>15a,15b</v>
      </c>
      <c r="J3151" s="51">
        <f t="shared" si="394"/>
        <v>315</v>
      </c>
      <c r="K3151" s="51">
        <f>IF(VLOOKUP(J3150,city!$K$4:$L$352,2,0)&gt;K3150,K3150+1,1)</f>
        <v>8</v>
      </c>
      <c r="L3151" s="51">
        <v>1</v>
      </c>
      <c r="M3151" s="51" t="s">
        <v>703</v>
      </c>
      <c r="N3151" s="17">
        <v>110.089</v>
      </c>
      <c r="O3151" s="17">
        <v>23.593</v>
      </c>
      <c r="P3151" s="51" t="str">
        <f t="shared" si="395"/>
        <v/>
      </c>
      <c r="Q3151" s="51">
        <v>15</v>
      </c>
      <c r="R3151" s="51">
        <f t="shared" si="388"/>
        <v>15</v>
      </c>
      <c r="S3151" s="51" t="str">
        <f t="shared" si="392"/>
        <v>15a</v>
      </c>
      <c r="T3151" s="51" t="str">
        <f t="shared" si="393"/>
        <v>15b</v>
      </c>
    </row>
    <row r="3152" spans="1:20" ht="20" customHeight="1" x14ac:dyDescent="0.15">
      <c r="A3152" s="51">
        <f t="shared" si="390"/>
        <v>131509</v>
      </c>
      <c r="B3152" s="52" t="str">
        <f>VLOOKUP(J3152,city!$A$4:$D$352,3,0)</f>
        <v>广西</v>
      </c>
      <c r="C3152" s="52" t="str">
        <f>VLOOKUP(J3152,city!$A$4:$D$352,4,0)</f>
        <v>贵港</v>
      </c>
      <c r="D3152" s="51" t="s">
        <v>7274</v>
      </c>
      <c r="E3152" s="51" t="s">
        <v>7275</v>
      </c>
      <c r="F3152" s="53" t="str">
        <f t="shared" si="389"/>
        <v>110.081,23.408</v>
      </c>
      <c r="G3152" s="54" t="s">
        <v>795</v>
      </c>
      <c r="H3152" s="55" t="str">
        <f>"jingdian/"&amp;VLOOKUP(B3152,city!$C$4:$P$352,13,FALSE)&amp;"/"&amp;VLOOKUP(C3152,city!$D$4:$P$352,13,FALSE)&amp;"/jd/"&amp;K3152&amp;".jpg"</f>
        <v>jingdian/guangxi/guigang/jd/9.jpg</v>
      </c>
      <c r="I3152" s="55" t="str">
        <f t="shared" si="391"/>
        <v>6a,6b</v>
      </c>
      <c r="J3152" s="51">
        <f t="shared" si="394"/>
        <v>315</v>
      </c>
      <c r="K3152" s="51">
        <f>IF(VLOOKUP(J3151,city!$K$4:$L$352,2,0)&gt;K3151,K3151+1,1)</f>
        <v>9</v>
      </c>
      <c r="L3152" s="51">
        <v>1</v>
      </c>
      <c r="M3152" s="51" t="s">
        <v>703</v>
      </c>
      <c r="N3152" s="17">
        <v>110.081</v>
      </c>
      <c r="O3152" s="17">
        <v>23.408000000000001</v>
      </c>
      <c r="P3152" s="51" t="str">
        <f t="shared" si="395"/>
        <v/>
      </c>
      <c r="Q3152" s="51">
        <v>6</v>
      </c>
      <c r="R3152" s="51">
        <f t="shared" si="388"/>
        <v>6</v>
      </c>
      <c r="S3152" s="51" t="str">
        <f t="shared" si="392"/>
        <v>6a</v>
      </c>
      <c r="T3152" s="51" t="str">
        <f t="shared" si="393"/>
        <v>6b</v>
      </c>
    </row>
    <row r="3153" spans="1:20" ht="20" customHeight="1" x14ac:dyDescent="0.15">
      <c r="A3153" s="51">
        <f t="shared" si="390"/>
        <v>131510</v>
      </c>
      <c r="B3153" s="52" t="str">
        <f>VLOOKUP(J3153,city!$A$4:$D$352,3,0)</f>
        <v>广西</v>
      </c>
      <c r="C3153" s="52" t="str">
        <f>VLOOKUP(J3153,city!$A$4:$D$352,4,0)</f>
        <v>贵港</v>
      </c>
      <c r="D3153" s="51" t="s">
        <v>7276</v>
      </c>
      <c r="E3153" s="51" t="s">
        <v>7277</v>
      </c>
      <c r="F3153" s="53" t="str">
        <f t="shared" si="389"/>
        <v>109.563,23.171</v>
      </c>
      <c r="G3153" s="54" t="s">
        <v>795</v>
      </c>
      <c r="H3153" s="55" t="str">
        <f>"jingdian/"&amp;VLOOKUP(B3153,city!$C$4:$P$352,13,FALSE)&amp;"/"&amp;VLOOKUP(C3153,city!$D$4:$P$352,13,FALSE)&amp;"/jd/"&amp;K3153&amp;".jpg"</f>
        <v>jingdian/guangxi/guigang/jd/10.jpg</v>
      </c>
      <c r="I3153" s="55" t="str">
        <f t="shared" si="391"/>
        <v>2a,2b</v>
      </c>
      <c r="J3153" s="51">
        <f t="shared" si="394"/>
        <v>315</v>
      </c>
      <c r="K3153" s="51">
        <f>IF(VLOOKUP(J3152,city!$K$4:$L$352,2,0)&gt;K3152,K3152+1,1)</f>
        <v>10</v>
      </c>
      <c r="L3153" s="51">
        <v>1</v>
      </c>
      <c r="M3153" s="51" t="s">
        <v>703</v>
      </c>
      <c r="N3153" s="17">
        <v>109.563</v>
      </c>
      <c r="O3153" s="17">
        <v>23.170999999999999</v>
      </c>
      <c r="P3153" s="51" t="str">
        <f t="shared" si="395"/>
        <v>109.8851,23.2829</v>
      </c>
      <c r="Q3153" s="51">
        <v>2</v>
      </c>
      <c r="R3153" s="51">
        <f t="shared" si="388"/>
        <v>2</v>
      </c>
      <c r="S3153" s="51" t="str">
        <f t="shared" si="392"/>
        <v>2a</v>
      </c>
      <c r="T3153" s="51" t="str">
        <f t="shared" si="393"/>
        <v>2b</v>
      </c>
    </row>
    <row r="3154" spans="1:20" ht="20" customHeight="1" x14ac:dyDescent="0.15">
      <c r="A3154" s="51">
        <f t="shared" si="390"/>
        <v>131601</v>
      </c>
      <c r="B3154" s="52" t="str">
        <f>VLOOKUP(J3154,city!$A$4:$D$352,3,0)</f>
        <v>广西</v>
      </c>
      <c r="C3154" s="52" t="str">
        <f>VLOOKUP(J3154,city!$A$4:$D$352,4,0)</f>
        <v>玉林</v>
      </c>
      <c r="D3154" s="51" t="s">
        <v>7278</v>
      </c>
      <c r="E3154" s="51" t="s">
        <v>7279</v>
      </c>
      <c r="F3154" s="53" t="str">
        <f t="shared" si="389"/>
        <v>110.567,22.861</v>
      </c>
      <c r="G3154" s="54" t="s">
        <v>795</v>
      </c>
      <c r="H3154" s="55" t="str">
        <f>"jingdian/"&amp;VLOOKUP(B3154,city!$C$4:$P$352,13,FALSE)&amp;"/"&amp;VLOOKUP(C3154,city!$D$4:$P$352,13,FALSE)&amp;"/jd/"&amp;K3154&amp;".jpg"</f>
        <v>jingdian/guangxi/yulin/jd/1.jpg</v>
      </c>
      <c r="I3154" s="55" t="str">
        <f t="shared" si="391"/>
        <v>15a,15b</v>
      </c>
      <c r="J3154" s="51">
        <f t="shared" si="394"/>
        <v>316</v>
      </c>
      <c r="K3154" s="51">
        <f>IF(VLOOKUP(J3153,city!$K$4:$L$352,2,0)&gt;K3153,K3153+1,1)</f>
        <v>1</v>
      </c>
      <c r="L3154" s="51">
        <v>1</v>
      </c>
      <c r="M3154" s="51" t="s">
        <v>705</v>
      </c>
      <c r="N3154" s="17">
        <v>110.56699999999999</v>
      </c>
      <c r="O3154" s="17">
        <v>22.861000000000001</v>
      </c>
      <c r="P3154" s="51" t="str">
        <f t="shared" si="395"/>
        <v/>
      </c>
      <c r="Q3154" s="51">
        <v>15</v>
      </c>
      <c r="R3154" s="51" t="e">
        <f t="shared" si="388"/>
        <v>#N/A</v>
      </c>
      <c r="S3154" s="51" t="str">
        <f t="shared" si="392"/>
        <v>15a</v>
      </c>
      <c r="T3154" s="51" t="str">
        <f t="shared" si="393"/>
        <v>15b</v>
      </c>
    </row>
    <row r="3155" spans="1:20" ht="20" customHeight="1" x14ac:dyDescent="0.15">
      <c r="A3155" s="51">
        <f t="shared" si="390"/>
        <v>131602</v>
      </c>
      <c r="B3155" s="52" t="str">
        <f>VLOOKUP(J3155,city!$A$4:$D$352,3,0)</f>
        <v>广西</v>
      </c>
      <c r="C3155" s="52" t="str">
        <f>VLOOKUP(J3155,city!$A$4:$D$352,4,0)</f>
        <v>玉林</v>
      </c>
      <c r="D3155" s="51" t="s">
        <v>7280</v>
      </c>
      <c r="E3155" s="51" t="s">
        <v>7281</v>
      </c>
      <c r="F3155" s="53" t="str">
        <f t="shared" si="389"/>
        <v>109.764,22.614</v>
      </c>
      <c r="G3155" s="54" t="s">
        <v>795</v>
      </c>
      <c r="H3155" s="55" t="str">
        <f>"jingdian/"&amp;VLOOKUP(B3155,city!$C$4:$P$352,13,FALSE)&amp;"/"&amp;VLOOKUP(C3155,city!$D$4:$P$352,13,FALSE)&amp;"/jd/"&amp;K3155&amp;".jpg"</f>
        <v>jingdian/guangxi/yulin/jd/2.jpg</v>
      </c>
      <c r="I3155" s="55" t="str">
        <f t="shared" si="391"/>
        <v>2a,2b</v>
      </c>
      <c r="J3155" s="51">
        <f t="shared" si="394"/>
        <v>316</v>
      </c>
      <c r="K3155" s="51">
        <f>IF(VLOOKUP(J3154,city!$K$4:$L$352,2,0)&gt;K3154,K3154+1,1)</f>
        <v>2</v>
      </c>
      <c r="L3155" s="51">
        <v>1</v>
      </c>
      <c r="M3155" s="51" t="s">
        <v>705</v>
      </c>
      <c r="N3155" s="17">
        <v>109.764</v>
      </c>
      <c r="O3155" s="17">
        <v>22.614000000000001</v>
      </c>
      <c r="P3155" s="51" t="str">
        <f t="shared" si="395"/>
        <v/>
      </c>
      <c r="Q3155" s="51">
        <v>2</v>
      </c>
      <c r="R3155" s="51">
        <f t="shared" si="388"/>
        <v>2</v>
      </c>
      <c r="S3155" s="51" t="str">
        <f t="shared" si="392"/>
        <v>2a</v>
      </c>
      <c r="T3155" s="51" t="str">
        <f t="shared" si="393"/>
        <v>2b</v>
      </c>
    </row>
    <row r="3156" spans="1:20" ht="20" customHeight="1" x14ac:dyDescent="0.15">
      <c r="A3156" s="51">
        <f t="shared" si="390"/>
        <v>131603</v>
      </c>
      <c r="B3156" s="52" t="str">
        <f>VLOOKUP(J3156,city!$A$4:$D$352,3,0)</f>
        <v>广西</v>
      </c>
      <c r="C3156" s="52" t="str">
        <f>VLOOKUP(J3156,city!$A$4:$D$352,4,0)</f>
        <v>玉林</v>
      </c>
      <c r="D3156" s="51" t="s">
        <v>7282</v>
      </c>
      <c r="E3156" s="51" t="s">
        <v>7283</v>
      </c>
      <c r="F3156" s="53" t="str">
        <f t="shared" si="389"/>
        <v>110.399,22.745</v>
      </c>
      <c r="G3156" s="54" t="s">
        <v>795</v>
      </c>
      <c r="H3156" s="55" t="str">
        <f>"jingdian/"&amp;VLOOKUP(B3156,city!$C$4:$P$352,13,FALSE)&amp;"/"&amp;VLOOKUP(C3156,city!$D$4:$P$352,13,FALSE)&amp;"/jd/"&amp;K3156&amp;".jpg"</f>
        <v>jingdian/guangxi/yulin/jd/3.jpg</v>
      </c>
      <c r="I3156" s="55" t="str">
        <f t="shared" si="391"/>
        <v>9a,9b</v>
      </c>
      <c r="J3156" s="51">
        <f t="shared" si="394"/>
        <v>316</v>
      </c>
      <c r="K3156" s="51">
        <f>IF(VLOOKUP(J3155,city!$K$4:$L$352,2,0)&gt;K3155,K3155+1,1)</f>
        <v>3</v>
      </c>
      <c r="L3156" s="51">
        <v>1</v>
      </c>
      <c r="M3156" s="51" t="s">
        <v>705</v>
      </c>
      <c r="N3156" s="17">
        <v>110.399</v>
      </c>
      <c r="O3156" s="17">
        <v>22.745000000000001</v>
      </c>
      <c r="P3156" s="51" t="str">
        <f t="shared" si="395"/>
        <v/>
      </c>
      <c r="Q3156" s="51">
        <v>9</v>
      </c>
      <c r="R3156" s="51">
        <f t="shared" si="388"/>
        <v>9</v>
      </c>
      <c r="S3156" s="51" t="str">
        <f t="shared" si="392"/>
        <v>9a</v>
      </c>
      <c r="T3156" s="51" t="str">
        <f t="shared" si="393"/>
        <v>9b</v>
      </c>
    </row>
    <row r="3157" spans="1:20" ht="20" customHeight="1" x14ac:dyDescent="0.15">
      <c r="A3157" s="51">
        <f t="shared" si="390"/>
        <v>131604</v>
      </c>
      <c r="B3157" s="52" t="str">
        <f>VLOOKUP(J3157,city!$A$4:$D$352,3,0)</f>
        <v>广西</v>
      </c>
      <c r="C3157" s="52" t="str">
        <f>VLOOKUP(J3157,city!$A$4:$D$352,4,0)</f>
        <v>玉林</v>
      </c>
      <c r="D3157" s="51" t="s">
        <v>7284</v>
      </c>
      <c r="E3157" s="51" t="s">
        <v>7285</v>
      </c>
      <c r="F3157" s="53" t="str">
        <f t="shared" si="389"/>
        <v>110.171,22.629</v>
      </c>
      <c r="G3157" s="54" t="s">
        <v>795</v>
      </c>
      <c r="H3157" s="55" t="str">
        <f>"jingdian/"&amp;VLOOKUP(B3157,city!$C$4:$P$352,13,FALSE)&amp;"/"&amp;VLOOKUP(C3157,city!$D$4:$P$352,13,FALSE)&amp;"/jd/"&amp;K3157&amp;".jpg"</f>
        <v>jingdian/guangxi/yulin/jd/4.jpg</v>
      </c>
      <c r="I3157" s="55" t="str">
        <f t="shared" si="391"/>
        <v>31a,31b</v>
      </c>
      <c r="J3157" s="51">
        <f t="shared" si="394"/>
        <v>316</v>
      </c>
      <c r="K3157" s="51">
        <f>IF(VLOOKUP(J3156,city!$K$4:$L$352,2,0)&gt;K3156,K3156+1,1)</f>
        <v>4</v>
      </c>
      <c r="L3157" s="51">
        <v>1</v>
      </c>
      <c r="M3157" s="51" t="s">
        <v>705</v>
      </c>
      <c r="N3157" s="17">
        <v>110.17100000000001</v>
      </c>
      <c r="O3157" s="17">
        <v>22.629000000000001</v>
      </c>
      <c r="P3157" s="51" t="str">
        <f t="shared" si="395"/>
        <v/>
      </c>
      <c r="Q3157" s="51">
        <v>31</v>
      </c>
      <c r="R3157" s="51">
        <f t="shared" si="388"/>
        <v>31</v>
      </c>
      <c r="S3157" s="51" t="str">
        <f t="shared" si="392"/>
        <v>31a</v>
      </c>
      <c r="T3157" s="51" t="str">
        <f t="shared" si="393"/>
        <v>31b</v>
      </c>
    </row>
    <row r="3158" spans="1:20" ht="20" customHeight="1" x14ac:dyDescent="0.15">
      <c r="A3158" s="51">
        <f t="shared" si="390"/>
        <v>131605</v>
      </c>
      <c r="B3158" s="52" t="str">
        <f>VLOOKUP(J3158,city!$A$4:$D$352,3,0)</f>
        <v>广西</v>
      </c>
      <c r="C3158" s="52" t="str">
        <f>VLOOKUP(J3158,city!$A$4:$D$352,4,0)</f>
        <v>玉林</v>
      </c>
      <c r="D3158" s="51" t="s">
        <v>7286</v>
      </c>
      <c r="E3158" s="51" t="s">
        <v>7287</v>
      </c>
      <c r="F3158" s="53" t="str">
        <f t="shared" si="389"/>
        <v>110.191,22.157</v>
      </c>
      <c r="G3158" s="54" t="s">
        <v>795</v>
      </c>
      <c r="H3158" s="55" t="str">
        <f>"jingdian/"&amp;VLOOKUP(B3158,city!$C$4:$P$352,13,FALSE)&amp;"/"&amp;VLOOKUP(C3158,city!$D$4:$P$352,13,FALSE)&amp;"/jd/"&amp;K3158&amp;".jpg"</f>
        <v>jingdian/guangxi/yulin/jd/5.jpg</v>
      </c>
      <c r="I3158" s="55" t="str">
        <f t="shared" si="391"/>
        <v>2a,2b</v>
      </c>
      <c r="J3158" s="51">
        <f t="shared" si="394"/>
        <v>316</v>
      </c>
      <c r="K3158" s="51">
        <f>IF(VLOOKUP(J3157,city!$K$4:$L$352,2,0)&gt;K3157,K3157+1,1)</f>
        <v>5</v>
      </c>
      <c r="L3158" s="51">
        <v>1</v>
      </c>
      <c r="M3158" s="51" t="s">
        <v>705</v>
      </c>
      <c r="N3158" s="17">
        <v>110.191</v>
      </c>
      <c r="O3158" s="17">
        <v>22.157</v>
      </c>
      <c r="P3158" s="51" t="str">
        <f t="shared" si="395"/>
        <v/>
      </c>
      <c r="Q3158" s="51">
        <v>2</v>
      </c>
      <c r="R3158" s="51">
        <f t="shared" si="388"/>
        <v>15</v>
      </c>
      <c r="S3158" s="51" t="str">
        <f t="shared" si="392"/>
        <v>2a</v>
      </c>
      <c r="T3158" s="51" t="str">
        <f t="shared" si="393"/>
        <v>2b</v>
      </c>
    </row>
    <row r="3159" spans="1:20" ht="20" customHeight="1" x14ac:dyDescent="0.15">
      <c r="A3159" s="51">
        <f t="shared" si="390"/>
        <v>131606</v>
      </c>
      <c r="B3159" s="52" t="str">
        <f>VLOOKUP(J3159,city!$A$4:$D$352,3,0)</f>
        <v>广西</v>
      </c>
      <c r="C3159" s="52" t="str">
        <f>VLOOKUP(J3159,city!$A$4:$D$352,4,0)</f>
        <v>玉林</v>
      </c>
      <c r="D3159" s="51" t="s">
        <v>7288</v>
      </c>
      <c r="E3159" s="51" t="s">
        <v>7289</v>
      </c>
      <c r="F3159" s="53" t="str">
        <f t="shared" si="389"/>
        <v>110.611,22.797</v>
      </c>
      <c r="G3159" s="54" t="s">
        <v>795</v>
      </c>
      <c r="H3159" s="55" t="str">
        <f>"jingdian/"&amp;VLOOKUP(B3159,city!$C$4:$P$352,13,FALSE)&amp;"/"&amp;VLOOKUP(C3159,city!$D$4:$P$352,13,FALSE)&amp;"/jd/"&amp;K3159&amp;".jpg"</f>
        <v>jingdian/guangxi/yulin/jd/6.jpg</v>
      </c>
      <c r="I3159" s="55" t="str">
        <f t="shared" si="391"/>
        <v>2a,2b</v>
      </c>
      <c r="J3159" s="51">
        <f t="shared" si="394"/>
        <v>316</v>
      </c>
      <c r="K3159" s="51">
        <f>IF(VLOOKUP(J3158,city!$K$4:$L$352,2,0)&gt;K3158,K3158+1,1)</f>
        <v>6</v>
      </c>
      <c r="L3159" s="51">
        <v>1</v>
      </c>
      <c r="M3159" s="51" t="s">
        <v>705</v>
      </c>
      <c r="N3159" s="17">
        <v>110.611</v>
      </c>
      <c r="O3159" s="17">
        <v>22.797000000000001</v>
      </c>
      <c r="P3159" s="51" t="str">
        <f t="shared" si="395"/>
        <v/>
      </c>
      <c r="Q3159" s="51">
        <v>2</v>
      </c>
      <c r="R3159" s="51">
        <f t="shared" si="388"/>
        <v>2</v>
      </c>
      <c r="S3159" s="51" t="str">
        <f t="shared" si="392"/>
        <v>2a</v>
      </c>
      <c r="T3159" s="51" t="str">
        <f t="shared" si="393"/>
        <v>2b</v>
      </c>
    </row>
    <row r="3160" spans="1:20" ht="20" customHeight="1" x14ac:dyDescent="0.15">
      <c r="A3160" s="51">
        <f t="shared" si="390"/>
        <v>131607</v>
      </c>
      <c r="B3160" s="52" t="str">
        <f>VLOOKUP(J3160,city!$A$4:$D$352,3,0)</f>
        <v>广西</v>
      </c>
      <c r="C3160" s="52" t="str">
        <f>VLOOKUP(J3160,city!$A$4:$D$352,4,0)</f>
        <v>玉林</v>
      </c>
      <c r="D3160" s="51" t="s">
        <v>7290</v>
      </c>
      <c r="E3160" s="51" t="s">
        <v>7291</v>
      </c>
      <c r="F3160" s="53" t="str">
        <f t="shared" si="389"/>
        <v>110.3,22.647</v>
      </c>
      <c r="G3160" s="54" t="s">
        <v>795</v>
      </c>
      <c r="H3160" s="55" t="str">
        <f>"jingdian/"&amp;VLOOKUP(B3160,city!$C$4:$P$352,13,FALSE)&amp;"/"&amp;VLOOKUP(C3160,city!$D$4:$P$352,13,FALSE)&amp;"/jd/"&amp;K3160&amp;".jpg"</f>
        <v>jingdian/guangxi/yulin/jd/7.jpg</v>
      </c>
      <c r="I3160" s="55" t="str">
        <f t="shared" si="391"/>
        <v>2a,2b</v>
      </c>
      <c r="J3160" s="51">
        <f t="shared" si="394"/>
        <v>316</v>
      </c>
      <c r="K3160" s="51">
        <f>IF(VLOOKUP(J3159,city!$K$4:$L$352,2,0)&gt;K3159,K3159+1,1)</f>
        <v>7</v>
      </c>
      <c r="L3160" s="51">
        <v>1</v>
      </c>
      <c r="M3160" s="51" t="s">
        <v>705</v>
      </c>
      <c r="N3160" s="17">
        <v>110.3</v>
      </c>
      <c r="O3160" s="17">
        <v>22.646999999999998</v>
      </c>
      <c r="P3160" s="51" t="str">
        <f t="shared" si="395"/>
        <v/>
      </c>
      <c r="Q3160" s="51">
        <v>2</v>
      </c>
      <c r="R3160" s="51">
        <f t="shared" si="388"/>
        <v>1</v>
      </c>
      <c r="S3160" s="51" t="str">
        <f t="shared" si="392"/>
        <v>2a</v>
      </c>
      <c r="T3160" s="51" t="str">
        <f t="shared" si="393"/>
        <v>2b</v>
      </c>
    </row>
    <row r="3161" spans="1:20" ht="20" customHeight="1" x14ac:dyDescent="0.15">
      <c r="A3161" s="51">
        <f t="shared" si="390"/>
        <v>131608</v>
      </c>
      <c r="B3161" s="52" t="str">
        <f>VLOOKUP(J3161,city!$A$4:$D$352,3,0)</f>
        <v>广西</v>
      </c>
      <c r="C3161" s="52" t="str">
        <f>VLOOKUP(J3161,city!$A$4:$D$352,4,0)</f>
        <v>玉林</v>
      </c>
      <c r="D3161" s="51" t="s">
        <v>7292</v>
      </c>
      <c r="E3161" s="51" t="s">
        <v>7293</v>
      </c>
      <c r="F3161" s="53" t="str">
        <f t="shared" si="389"/>
        <v>110.29,22.859</v>
      </c>
      <c r="G3161" s="54" t="s">
        <v>795</v>
      </c>
      <c r="H3161" s="55" t="str">
        <f>"jingdian/"&amp;VLOOKUP(B3161,city!$C$4:$P$352,13,FALSE)&amp;"/"&amp;VLOOKUP(C3161,city!$D$4:$P$352,13,FALSE)&amp;"/jd/"&amp;K3161&amp;".jpg"</f>
        <v>jingdian/guangxi/yulin/jd/8.jpg</v>
      </c>
      <c r="I3161" s="55" t="str">
        <f t="shared" si="391"/>
        <v>1a,1b</v>
      </c>
      <c r="J3161" s="51">
        <f t="shared" si="394"/>
        <v>316</v>
      </c>
      <c r="K3161" s="51">
        <f>IF(VLOOKUP(J3160,city!$K$4:$L$352,2,0)&gt;K3160,K3160+1,1)</f>
        <v>8</v>
      </c>
      <c r="L3161" s="51">
        <v>1</v>
      </c>
      <c r="M3161" s="51" t="s">
        <v>705</v>
      </c>
      <c r="N3161" s="17">
        <v>110.29</v>
      </c>
      <c r="O3161" s="17">
        <v>22.859000000000002</v>
      </c>
      <c r="P3161" s="51" t="str">
        <f t="shared" si="395"/>
        <v/>
      </c>
      <c r="Q3161" s="51">
        <v>1</v>
      </c>
      <c r="R3161" s="51">
        <f t="shared" si="388"/>
        <v>2</v>
      </c>
      <c r="S3161" s="51" t="str">
        <f t="shared" si="392"/>
        <v>1a</v>
      </c>
      <c r="T3161" s="51" t="str">
        <f t="shared" si="393"/>
        <v>1b</v>
      </c>
    </row>
    <row r="3162" spans="1:20" ht="20" customHeight="1" x14ac:dyDescent="0.15">
      <c r="A3162" s="51">
        <f t="shared" si="390"/>
        <v>131609</v>
      </c>
      <c r="B3162" s="52" t="str">
        <f>VLOOKUP(J3162,city!$A$4:$D$352,3,0)</f>
        <v>广西</v>
      </c>
      <c r="C3162" s="52" t="str">
        <f>VLOOKUP(J3162,city!$A$4:$D$352,4,0)</f>
        <v>玉林</v>
      </c>
      <c r="D3162" s="51" t="s">
        <v>7294</v>
      </c>
      <c r="E3162" s="51" t="s">
        <v>7295</v>
      </c>
      <c r="F3162" s="53" t="str">
        <f t="shared" si="389"/>
        <v>110.259,22.61</v>
      </c>
      <c r="G3162" s="54" t="s">
        <v>795</v>
      </c>
      <c r="H3162" s="55" t="str">
        <f>"jingdian/"&amp;VLOOKUP(B3162,city!$C$4:$P$352,13,FALSE)&amp;"/"&amp;VLOOKUP(C3162,city!$D$4:$P$352,13,FALSE)&amp;"/jd/"&amp;K3162&amp;".jpg"</f>
        <v>jingdian/guangxi/yulin/jd/9.jpg</v>
      </c>
      <c r="I3162" s="55" t="str">
        <f t="shared" si="391"/>
        <v>11a,11b</v>
      </c>
      <c r="J3162" s="51">
        <f t="shared" si="394"/>
        <v>316</v>
      </c>
      <c r="K3162" s="51">
        <f>IF(VLOOKUP(J3161,city!$K$4:$L$352,2,0)&gt;K3161,K3161+1,1)</f>
        <v>9</v>
      </c>
      <c r="L3162" s="51">
        <v>1</v>
      </c>
      <c r="M3162" s="51" t="s">
        <v>705</v>
      </c>
      <c r="N3162" s="17">
        <v>110.259</v>
      </c>
      <c r="O3162" s="17">
        <v>22.61</v>
      </c>
      <c r="P3162" s="51" t="str">
        <f t="shared" si="395"/>
        <v/>
      </c>
      <c r="Q3162" s="51">
        <v>11</v>
      </c>
      <c r="R3162" s="51" t="e">
        <f t="shared" si="388"/>
        <v>#N/A</v>
      </c>
      <c r="S3162" s="51" t="str">
        <f t="shared" si="392"/>
        <v>11a</v>
      </c>
      <c r="T3162" s="51" t="str">
        <f t="shared" si="393"/>
        <v>11b</v>
      </c>
    </row>
    <row r="3163" spans="1:20" ht="20" customHeight="1" x14ac:dyDescent="0.15">
      <c r="A3163" s="51">
        <f t="shared" si="390"/>
        <v>131610</v>
      </c>
      <c r="B3163" s="52" t="str">
        <f>VLOOKUP(J3163,city!$A$4:$D$352,3,0)</f>
        <v>广西</v>
      </c>
      <c r="C3163" s="52" t="str">
        <f>VLOOKUP(J3163,city!$A$4:$D$352,4,0)</f>
        <v>玉林</v>
      </c>
      <c r="D3163" s="51" t="s">
        <v>7296</v>
      </c>
      <c r="E3163" s="51" t="s">
        <v>7297</v>
      </c>
      <c r="F3163" s="53" t="str">
        <f t="shared" si="389"/>
        <v>110.031,22.588</v>
      </c>
      <c r="G3163" s="54" t="s">
        <v>795</v>
      </c>
      <c r="H3163" s="55" t="str">
        <f>"jingdian/"&amp;VLOOKUP(B3163,city!$C$4:$P$352,13,FALSE)&amp;"/"&amp;VLOOKUP(C3163,city!$D$4:$P$352,13,FALSE)&amp;"/jd/"&amp;K3163&amp;".jpg"</f>
        <v>jingdian/guangxi/yulin/jd/10.jpg</v>
      </c>
      <c r="I3163" s="55" t="str">
        <f t="shared" si="391"/>
        <v>30a,30b</v>
      </c>
      <c r="J3163" s="51">
        <f t="shared" si="394"/>
        <v>316</v>
      </c>
      <c r="K3163" s="51">
        <f>IF(VLOOKUP(J3162,city!$K$4:$L$352,2,0)&gt;K3162,K3162+1,1)</f>
        <v>10</v>
      </c>
      <c r="L3163" s="51">
        <v>1</v>
      </c>
      <c r="M3163" s="51" t="s">
        <v>705</v>
      </c>
      <c r="N3163" s="17">
        <v>110.03100000000001</v>
      </c>
      <c r="O3163" s="17">
        <v>22.588000000000001</v>
      </c>
      <c r="P3163" s="51" t="str">
        <f t="shared" si="395"/>
        <v>110.2583,22.6507</v>
      </c>
      <c r="Q3163" s="51">
        <v>30</v>
      </c>
      <c r="R3163" s="51">
        <f t="shared" ref="R3163:R3226" si="396">LOOKUP(1,0/FIND($U$6:$U$91,D3163),$V$6:$V$91)</f>
        <v>30</v>
      </c>
      <c r="S3163" s="51" t="str">
        <f t="shared" si="392"/>
        <v>30a</v>
      </c>
      <c r="T3163" s="51" t="str">
        <f t="shared" si="393"/>
        <v>30b</v>
      </c>
    </row>
    <row r="3164" spans="1:20" ht="20" customHeight="1" x14ac:dyDescent="0.15">
      <c r="A3164" s="51">
        <f t="shared" si="390"/>
        <v>131701</v>
      </c>
      <c r="B3164" s="52" t="str">
        <f>VLOOKUP(J3164,city!$A$4:$D$352,3,0)</f>
        <v>广西</v>
      </c>
      <c r="C3164" s="52" t="str">
        <f>VLOOKUP(J3164,city!$A$4:$D$352,4,0)</f>
        <v>百色</v>
      </c>
      <c r="D3164" s="51" t="s">
        <v>7298</v>
      </c>
      <c r="E3164" s="51" t="s">
        <v>7299</v>
      </c>
      <c r="F3164" s="53" t="str">
        <f t="shared" si="389"/>
        <v>106.658,23.029</v>
      </c>
      <c r="G3164" s="54" t="s">
        <v>795</v>
      </c>
      <c r="H3164" s="55" t="str">
        <f>"jingdian/"&amp;VLOOKUP(B3164,city!$C$4:$P$352,13,FALSE)&amp;"/"&amp;VLOOKUP(C3164,city!$D$4:$P$352,13,FALSE)&amp;"/jd/"&amp;K3164&amp;".jpg"</f>
        <v>jingdian/guangxi/baise/jd/1.jpg</v>
      </c>
      <c r="I3164" s="55" t="str">
        <f t="shared" si="391"/>
        <v>2a,2b</v>
      </c>
      <c r="J3164" s="51">
        <f t="shared" si="394"/>
        <v>317</v>
      </c>
      <c r="K3164" s="51">
        <f>IF(VLOOKUP(J3163,city!$K$4:$L$352,2,0)&gt;K3163,K3163+1,1)</f>
        <v>1</v>
      </c>
      <c r="L3164" s="51">
        <v>1</v>
      </c>
      <c r="M3164" s="51" t="s">
        <v>706</v>
      </c>
      <c r="N3164" s="17">
        <v>106.658</v>
      </c>
      <c r="O3164" s="17">
        <v>23.029</v>
      </c>
      <c r="P3164" s="51" t="str">
        <f t="shared" si="395"/>
        <v/>
      </c>
      <c r="Q3164" s="51">
        <v>2</v>
      </c>
      <c r="R3164" s="51">
        <f t="shared" si="396"/>
        <v>2</v>
      </c>
      <c r="S3164" s="51" t="str">
        <f t="shared" si="392"/>
        <v>2a</v>
      </c>
      <c r="T3164" s="51" t="str">
        <f t="shared" si="393"/>
        <v>2b</v>
      </c>
    </row>
    <row r="3165" spans="1:20" ht="20" customHeight="1" x14ac:dyDescent="0.15">
      <c r="A3165" s="51">
        <f t="shared" si="390"/>
        <v>131702</v>
      </c>
      <c r="B3165" s="52" t="str">
        <f>VLOOKUP(J3165,city!$A$4:$D$352,3,0)</f>
        <v>广西</v>
      </c>
      <c r="C3165" s="52" t="str">
        <f>VLOOKUP(J3165,city!$A$4:$D$352,4,0)</f>
        <v>百色</v>
      </c>
      <c r="D3165" s="51" t="s">
        <v>7300</v>
      </c>
      <c r="E3165" s="51" t="s">
        <v>7301</v>
      </c>
      <c r="F3165" s="53" t="str">
        <f t="shared" si="389"/>
        <v>106.466,24.82</v>
      </c>
      <c r="G3165" s="54" t="s">
        <v>795</v>
      </c>
      <c r="H3165" s="55" t="str">
        <f>"jingdian/"&amp;VLOOKUP(B3165,city!$C$4:$P$352,13,FALSE)&amp;"/"&amp;VLOOKUP(C3165,city!$D$4:$P$352,13,FALSE)&amp;"/jd/"&amp;K3165&amp;".jpg"</f>
        <v>jingdian/guangxi/baise/jd/2.jpg</v>
      </c>
      <c r="I3165" s="55" t="str">
        <f t="shared" si="391"/>
        <v>32a,32b</v>
      </c>
      <c r="J3165" s="51">
        <f t="shared" si="394"/>
        <v>317</v>
      </c>
      <c r="K3165" s="51">
        <f>IF(VLOOKUP(J3164,city!$K$4:$L$352,2,0)&gt;K3164,K3164+1,1)</f>
        <v>2</v>
      </c>
      <c r="L3165" s="51">
        <v>1</v>
      </c>
      <c r="M3165" s="51" t="s">
        <v>706</v>
      </c>
      <c r="N3165" s="17">
        <v>106.46599999999999</v>
      </c>
      <c r="O3165" s="17">
        <v>24.82</v>
      </c>
      <c r="P3165" s="51" t="str">
        <f t="shared" si="395"/>
        <v/>
      </c>
      <c r="Q3165" s="51">
        <v>32</v>
      </c>
      <c r="R3165" s="51" t="e">
        <f t="shared" si="396"/>
        <v>#N/A</v>
      </c>
      <c r="S3165" s="51" t="str">
        <f t="shared" si="392"/>
        <v>32a</v>
      </c>
      <c r="T3165" s="51" t="str">
        <f t="shared" si="393"/>
        <v>32b</v>
      </c>
    </row>
    <row r="3166" spans="1:20" ht="20" customHeight="1" x14ac:dyDescent="0.15">
      <c r="A3166" s="51">
        <f t="shared" si="390"/>
        <v>131703</v>
      </c>
      <c r="B3166" s="52" t="str">
        <f>VLOOKUP(J3166,city!$A$4:$D$352,3,0)</f>
        <v>广西</v>
      </c>
      <c r="C3166" s="52" t="str">
        <f>VLOOKUP(J3166,city!$A$4:$D$352,4,0)</f>
        <v>百色</v>
      </c>
      <c r="D3166" s="51" t="s">
        <v>7302</v>
      </c>
      <c r="E3166" s="51" t="s">
        <v>7303</v>
      </c>
      <c r="F3166" s="53" t="str">
        <f t="shared" si="389"/>
        <v>106.396,23.104</v>
      </c>
      <c r="G3166" s="54" t="s">
        <v>795</v>
      </c>
      <c r="H3166" s="55" t="str">
        <f>"jingdian/"&amp;VLOOKUP(B3166,city!$C$4:$P$352,13,FALSE)&amp;"/"&amp;VLOOKUP(C3166,city!$D$4:$P$352,13,FALSE)&amp;"/jd/"&amp;K3166&amp;".jpg"</f>
        <v>jingdian/guangxi/baise/jd/3.jpg</v>
      </c>
      <c r="I3166" s="55" t="str">
        <f t="shared" si="391"/>
        <v>6a,6b</v>
      </c>
      <c r="J3166" s="51">
        <f t="shared" si="394"/>
        <v>317</v>
      </c>
      <c r="K3166" s="51">
        <f>IF(VLOOKUP(J3165,city!$K$4:$L$352,2,0)&gt;K3165,K3165+1,1)</f>
        <v>3</v>
      </c>
      <c r="L3166" s="51">
        <v>1</v>
      </c>
      <c r="M3166" s="51" t="s">
        <v>706</v>
      </c>
      <c r="N3166" s="17">
        <v>106.396</v>
      </c>
      <c r="O3166" s="17">
        <v>23.103999999999999</v>
      </c>
      <c r="P3166" s="51" t="str">
        <f t="shared" si="395"/>
        <v/>
      </c>
      <c r="Q3166" s="51">
        <v>6</v>
      </c>
      <c r="R3166" s="51">
        <f t="shared" si="396"/>
        <v>6</v>
      </c>
      <c r="S3166" s="51" t="str">
        <f t="shared" si="392"/>
        <v>6a</v>
      </c>
      <c r="T3166" s="51" t="str">
        <f t="shared" si="393"/>
        <v>6b</v>
      </c>
    </row>
    <row r="3167" spans="1:20" ht="20" customHeight="1" x14ac:dyDescent="0.15">
      <c r="A3167" s="51">
        <f t="shared" si="390"/>
        <v>131704</v>
      </c>
      <c r="B3167" s="52" t="str">
        <f>VLOOKUP(J3167,city!$A$4:$D$352,3,0)</f>
        <v>广西</v>
      </c>
      <c r="C3167" s="52" t="str">
        <f>VLOOKUP(J3167,city!$A$4:$D$352,4,0)</f>
        <v>百色</v>
      </c>
      <c r="D3167" s="51" t="s">
        <v>7304</v>
      </c>
      <c r="E3167" s="51" t="s">
        <v>7305</v>
      </c>
      <c r="F3167" s="53" t="str">
        <f t="shared" si="389"/>
        <v>106.695,23.014</v>
      </c>
      <c r="G3167" s="54" t="s">
        <v>795</v>
      </c>
      <c r="H3167" s="55" t="str">
        <f>"jingdian/"&amp;VLOOKUP(B3167,city!$C$4:$P$352,13,FALSE)&amp;"/"&amp;VLOOKUP(C3167,city!$D$4:$P$352,13,FALSE)&amp;"/jd/"&amp;K3167&amp;".jpg"</f>
        <v>jingdian/guangxi/baise/jd/4.jpg</v>
      </c>
      <c r="I3167" s="55" t="str">
        <f t="shared" si="391"/>
        <v>2a,2b</v>
      </c>
      <c r="J3167" s="51">
        <f t="shared" si="394"/>
        <v>317</v>
      </c>
      <c r="K3167" s="51">
        <f>IF(VLOOKUP(J3166,city!$K$4:$L$352,2,0)&gt;K3166,K3166+1,1)</f>
        <v>4</v>
      </c>
      <c r="L3167" s="51">
        <v>1</v>
      </c>
      <c r="M3167" s="51" t="s">
        <v>706</v>
      </c>
      <c r="N3167" s="17">
        <v>106.69499999999999</v>
      </c>
      <c r="O3167" s="17">
        <v>23.013999999999999</v>
      </c>
      <c r="P3167" s="51" t="str">
        <f t="shared" si="395"/>
        <v/>
      </c>
      <c r="Q3167" s="51">
        <v>2</v>
      </c>
      <c r="R3167" s="51">
        <f t="shared" si="396"/>
        <v>2</v>
      </c>
      <c r="S3167" s="51" t="str">
        <f t="shared" si="392"/>
        <v>2a</v>
      </c>
      <c r="T3167" s="51" t="str">
        <f t="shared" si="393"/>
        <v>2b</v>
      </c>
    </row>
    <row r="3168" spans="1:20" ht="20" customHeight="1" x14ac:dyDescent="0.15">
      <c r="A3168" s="51">
        <f t="shared" si="390"/>
        <v>131705</v>
      </c>
      <c r="B3168" s="52" t="str">
        <f>VLOOKUP(J3168,city!$A$4:$D$352,3,0)</f>
        <v>广西</v>
      </c>
      <c r="C3168" s="52" t="str">
        <f>VLOOKUP(J3168,city!$A$4:$D$352,4,0)</f>
        <v>百色</v>
      </c>
      <c r="D3168" s="51" t="s">
        <v>7306</v>
      </c>
      <c r="E3168" s="51" t="s">
        <v>7307</v>
      </c>
      <c r="F3168" s="53" t="str">
        <f t="shared" si="389"/>
        <v>106.647,23.907</v>
      </c>
      <c r="G3168" s="54" t="s">
        <v>795</v>
      </c>
      <c r="H3168" s="55" t="str">
        <f>"jingdian/"&amp;VLOOKUP(B3168,city!$C$4:$P$352,13,FALSE)&amp;"/"&amp;VLOOKUP(C3168,city!$D$4:$P$352,13,FALSE)&amp;"/jd/"&amp;K3168&amp;".jpg"</f>
        <v>jingdian/guangxi/baise/jd/5.jpg</v>
      </c>
      <c r="I3168" s="55" t="str">
        <f t="shared" si="391"/>
        <v>10a,10b</v>
      </c>
      <c r="J3168" s="51">
        <f t="shared" si="394"/>
        <v>317</v>
      </c>
      <c r="K3168" s="51">
        <f>IF(VLOOKUP(J3167,city!$K$4:$L$352,2,0)&gt;K3167,K3167+1,1)</f>
        <v>5</v>
      </c>
      <c r="L3168" s="51">
        <v>1</v>
      </c>
      <c r="M3168" s="51" t="s">
        <v>706</v>
      </c>
      <c r="N3168" s="17">
        <v>106.64700000000001</v>
      </c>
      <c r="O3168" s="17">
        <v>23.907</v>
      </c>
      <c r="P3168" s="51" t="str">
        <f t="shared" si="395"/>
        <v/>
      </c>
      <c r="Q3168" s="51">
        <v>10</v>
      </c>
      <c r="R3168" s="51">
        <f t="shared" si="396"/>
        <v>10</v>
      </c>
      <c r="S3168" s="51" t="str">
        <f t="shared" si="392"/>
        <v>10a</v>
      </c>
      <c r="T3168" s="51" t="str">
        <f t="shared" si="393"/>
        <v>10b</v>
      </c>
    </row>
    <row r="3169" spans="1:20" ht="20" customHeight="1" x14ac:dyDescent="0.15">
      <c r="A3169" s="51">
        <f t="shared" si="390"/>
        <v>131706</v>
      </c>
      <c r="B3169" s="52" t="str">
        <f>VLOOKUP(J3169,city!$A$4:$D$352,3,0)</f>
        <v>广西</v>
      </c>
      <c r="C3169" s="52" t="str">
        <f>VLOOKUP(J3169,city!$A$4:$D$352,4,0)</f>
        <v>百色</v>
      </c>
      <c r="D3169" s="51" t="s">
        <v>7308</v>
      </c>
      <c r="E3169" s="51" t="s">
        <v>7309</v>
      </c>
      <c r="F3169" s="53" t="str">
        <f t="shared" si="389"/>
        <v>106.42,23.729</v>
      </c>
      <c r="G3169" s="54" t="s">
        <v>795</v>
      </c>
      <c r="H3169" s="55" t="str">
        <f>"jingdian/"&amp;VLOOKUP(B3169,city!$C$4:$P$352,13,FALSE)&amp;"/"&amp;VLOOKUP(C3169,city!$D$4:$P$352,13,FALSE)&amp;"/jd/"&amp;K3169&amp;".jpg"</f>
        <v>jingdian/guangxi/baise/jd/6.jpg</v>
      </c>
      <c r="I3169" s="55" t="str">
        <f t="shared" si="391"/>
        <v>2a,2b</v>
      </c>
      <c r="J3169" s="51">
        <f t="shared" si="394"/>
        <v>317</v>
      </c>
      <c r="K3169" s="51">
        <f>IF(VLOOKUP(J3168,city!$K$4:$L$352,2,0)&gt;K3168,K3168+1,1)</f>
        <v>6</v>
      </c>
      <c r="L3169" s="51">
        <v>1</v>
      </c>
      <c r="M3169" s="51" t="s">
        <v>706</v>
      </c>
      <c r="N3169" s="17">
        <v>106.42</v>
      </c>
      <c r="O3169" s="17">
        <v>23.728999999999999</v>
      </c>
      <c r="P3169" s="51" t="str">
        <f t="shared" si="395"/>
        <v/>
      </c>
      <c r="Q3169" s="51">
        <v>2</v>
      </c>
      <c r="R3169" s="51">
        <f t="shared" si="396"/>
        <v>2</v>
      </c>
      <c r="S3169" s="51" t="str">
        <f t="shared" si="392"/>
        <v>2a</v>
      </c>
      <c r="T3169" s="51" t="str">
        <f t="shared" si="393"/>
        <v>2b</v>
      </c>
    </row>
    <row r="3170" spans="1:20" ht="20" customHeight="1" x14ac:dyDescent="0.15">
      <c r="A3170" s="51">
        <f t="shared" si="390"/>
        <v>131707</v>
      </c>
      <c r="B3170" s="52" t="str">
        <f>VLOOKUP(J3170,city!$A$4:$D$352,3,0)</f>
        <v>广西</v>
      </c>
      <c r="C3170" s="52" t="str">
        <f>VLOOKUP(J3170,city!$A$4:$D$352,4,0)</f>
        <v>百色</v>
      </c>
      <c r="D3170" s="51" t="s">
        <v>7310</v>
      </c>
      <c r="E3170" s="51" t="s">
        <v>7311</v>
      </c>
      <c r="F3170" s="53" t="str">
        <f t="shared" si="389"/>
        <v>106.558,24.778</v>
      </c>
      <c r="G3170" s="54" t="s">
        <v>795</v>
      </c>
      <c r="H3170" s="55" t="str">
        <f>"jingdian/"&amp;VLOOKUP(B3170,city!$C$4:$P$352,13,FALSE)&amp;"/"&amp;VLOOKUP(C3170,city!$D$4:$P$352,13,FALSE)&amp;"/jd/"&amp;K3170&amp;".jpg"</f>
        <v>jingdian/guangxi/baise/jd/7.jpg</v>
      </c>
      <c r="I3170" s="55" t="str">
        <f t="shared" si="391"/>
        <v>9a,9b</v>
      </c>
      <c r="J3170" s="51">
        <f t="shared" si="394"/>
        <v>317</v>
      </c>
      <c r="K3170" s="51">
        <f>IF(VLOOKUP(J3169,city!$K$4:$L$352,2,0)&gt;K3169,K3169+1,1)</f>
        <v>7</v>
      </c>
      <c r="L3170" s="51">
        <v>1</v>
      </c>
      <c r="M3170" s="51" t="s">
        <v>706</v>
      </c>
      <c r="N3170" s="17">
        <v>106.55800000000001</v>
      </c>
      <c r="O3170" s="17">
        <v>24.777999999999999</v>
      </c>
      <c r="P3170" s="51" t="str">
        <f t="shared" si="395"/>
        <v/>
      </c>
      <c r="Q3170" s="51">
        <v>9</v>
      </c>
      <c r="R3170" s="51">
        <f t="shared" si="396"/>
        <v>9</v>
      </c>
      <c r="S3170" s="51" t="str">
        <f t="shared" si="392"/>
        <v>9a</v>
      </c>
      <c r="T3170" s="51" t="str">
        <f t="shared" si="393"/>
        <v>9b</v>
      </c>
    </row>
    <row r="3171" spans="1:20" ht="20" customHeight="1" x14ac:dyDescent="0.15">
      <c r="A3171" s="51">
        <f t="shared" si="390"/>
        <v>131708</v>
      </c>
      <c r="B3171" s="52" t="str">
        <f>VLOOKUP(J3171,city!$A$4:$D$352,3,0)</f>
        <v>广西</v>
      </c>
      <c r="C3171" s="52" t="str">
        <f>VLOOKUP(J3171,city!$A$4:$D$352,4,0)</f>
        <v>百色</v>
      </c>
      <c r="D3171" s="51" t="s">
        <v>7312</v>
      </c>
      <c r="E3171" s="51" t="s">
        <v>7313</v>
      </c>
      <c r="F3171" s="53" t="str">
        <f t="shared" si="389"/>
        <v>113.321,35.439</v>
      </c>
      <c r="G3171" s="54" t="s">
        <v>795</v>
      </c>
      <c r="H3171" s="55" t="str">
        <f>"jingdian/"&amp;VLOOKUP(B3171,city!$C$4:$P$352,13,FALSE)&amp;"/"&amp;VLOOKUP(C3171,city!$D$4:$P$352,13,FALSE)&amp;"/jd/"&amp;K3171&amp;".jpg"</f>
        <v>jingdian/guangxi/baise/jd/8.jpg</v>
      </c>
      <c r="I3171" s="55" t="str">
        <f t="shared" si="391"/>
        <v>15a,15b</v>
      </c>
      <c r="J3171" s="51">
        <f t="shared" si="394"/>
        <v>317</v>
      </c>
      <c r="K3171" s="51">
        <f>IF(VLOOKUP(J3170,city!$K$4:$L$352,2,0)&gt;K3170,K3170+1,1)</f>
        <v>8</v>
      </c>
      <c r="L3171" s="51">
        <v>1</v>
      </c>
      <c r="M3171" s="51" t="s">
        <v>706</v>
      </c>
      <c r="N3171" s="17">
        <v>113.321</v>
      </c>
      <c r="O3171" s="17">
        <v>35.439</v>
      </c>
      <c r="P3171" s="51" t="str">
        <f t="shared" si="395"/>
        <v/>
      </c>
      <c r="Q3171" s="51">
        <v>15</v>
      </c>
      <c r="R3171" s="51">
        <f t="shared" si="396"/>
        <v>15</v>
      </c>
      <c r="S3171" s="51" t="str">
        <f t="shared" si="392"/>
        <v>15a</v>
      </c>
      <c r="T3171" s="51" t="str">
        <f t="shared" si="393"/>
        <v>15b</v>
      </c>
    </row>
    <row r="3172" spans="1:20" ht="20" customHeight="1" x14ac:dyDescent="0.15">
      <c r="A3172" s="51">
        <f t="shared" si="390"/>
        <v>131709</v>
      </c>
      <c r="B3172" s="52" t="str">
        <f>VLOOKUP(J3172,city!$A$4:$D$352,3,0)</f>
        <v>广西</v>
      </c>
      <c r="C3172" s="52" t="str">
        <f>VLOOKUP(J3172,city!$A$4:$D$352,4,0)</f>
        <v>百色</v>
      </c>
      <c r="D3172" s="51" t="s">
        <v>7314</v>
      </c>
      <c r="E3172" s="51" t="s">
        <v>7315</v>
      </c>
      <c r="F3172" s="53" t="str">
        <f t="shared" si="389"/>
        <v>115.941,28.556</v>
      </c>
      <c r="G3172" s="54" t="s">
        <v>795</v>
      </c>
      <c r="H3172" s="55" t="str">
        <f>"jingdian/"&amp;VLOOKUP(B3172,city!$C$4:$P$352,13,FALSE)&amp;"/"&amp;VLOOKUP(C3172,city!$D$4:$P$352,13,FALSE)&amp;"/jd/"&amp;K3172&amp;".jpg"</f>
        <v>jingdian/guangxi/baise/jd/9.jpg</v>
      </c>
      <c r="I3172" s="55" t="str">
        <f t="shared" si="391"/>
        <v>6a,6b</v>
      </c>
      <c r="J3172" s="51">
        <f t="shared" si="394"/>
        <v>317</v>
      </c>
      <c r="K3172" s="51">
        <f>IF(VLOOKUP(J3171,city!$K$4:$L$352,2,0)&gt;K3171,K3171+1,1)</f>
        <v>9</v>
      </c>
      <c r="L3172" s="51">
        <v>1</v>
      </c>
      <c r="M3172" s="51" t="s">
        <v>706</v>
      </c>
      <c r="N3172" s="17">
        <v>115.941</v>
      </c>
      <c r="O3172" s="17">
        <v>28.556000000000001</v>
      </c>
      <c r="P3172" s="51" t="str">
        <f t="shared" si="395"/>
        <v/>
      </c>
      <c r="Q3172" s="51">
        <v>6</v>
      </c>
      <c r="R3172" s="51">
        <f t="shared" si="396"/>
        <v>6</v>
      </c>
      <c r="S3172" s="51" t="str">
        <f t="shared" si="392"/>
        <v>6a</v>
      </c>
      <c r="T3172" s="51" t="str">
        <f t="shared" si="393"/>
        <v>6b</v>
      </c>
    </row>
    <row r="3173" spans="1:20" ht="20" customHeight="1" x14ac:dyDescent="0.15">
      <c r="A3173" s="51">
        <f t="shared" si="390"/>
        <v>131710</v>
      </c>
      <c r="B3173" s="52" t="str">
        <f>VLOOKUP(J3173,city!$A$4:$D$352,3,0)</f>
        <v>广西</v>
      </c>
      <c r="C3173" s="52" t="str">
        <f>VLOOKUP(J3173,city!$A$4:$D$352,4,0)</f>
        <v>百色</v>
      </c>
      <c r="D3173" s="51" t="s">
        <v>7316</v>
      </c>
      <c r="E3173" s="51" t="s">
        <v>7317</v>
      </c>
      <c r="F3173" s="53" t="str">
        <f t="shared" si="389"/>
        <v>106.632,23.907</v>
      </c>
      <c r="G3173" s="54" t="s">
        <v>795</v>
      </c>
      <c r="H3173" s="55" t="str">
        <f>"jingdian/"&amp;VLOOKUP(B3173,city!$C$4:$P$352,13,FALSE)&amp;"/"&amp;VLOOKUP(C3173,city!$D$4:$P$352,13,FALSE)&amp;"/jd/"&amp;K3173&amp;".jpg"</f>
        <v>jingdian/guangxi/baise/jd/10.jpg</v>
      </c>
      <c r="I3173" s="55" t="str">
        <f t="shared" si="391"/>
        <v>10a,10b</v>
      </c>
      <c r="J3173" s="51">
        <f t="shared" si="394"/>
        <v>317</v>
      </c>
      <c r="K3173" s="51">
        <f>IF(VLOOKUP(J3172,city!$K$4:$L$352,2,0)&gt;K3172,K3172+1,1)</f>
        <v>10</v>
      </c>
      <c r="L3173" s="51">
        <v>1</v>
      </c>
      <c r="M3173" s="51" t="s">
        <v>706</v>
      </c>
      <c r="N3173" s="17">
        <v>106.63200000000001</v>
      </c>
      <c r="O3173" s="17">
        <v>23.907</v>
      </c>
      <c r="P3173" s="51" t="str">
        <f t="shared" si="395"/>
        <v>108.1734,25.4283</v>
      </c>
      <c r="Q3173" s="51">
        <v>10</v>
      </c>
      <c r="R3173" s="51">
        <f t="shared" si="396"/>
        <v>10</v>
      </c>
      <c r="S3173" s="51" t="str">
        <f t="shared" si="392"/>
        <v>10a</v>
      </c>
      <c r="T3173" s="51" t="str">
        <f t="shared" si="393"/>
        <v>10b</v>
      </c>
    </row>
    <row r="3174" spans="1:20" ht="20" customHeight="1" x14ac:dyDescent="0.15">
      <c r="A3174" s="51">
        <f t="shared" si="390"/>
        <v>131801</v>
      </c>
      <c r="B3174" s="52" t="str">
        <f>VLOOKUP(J3174,city!$A$4:$D$352,3,0)</f>
        <v>广西</v>
      </c>
      <c r="C3174" s="52" t="str">
        <f>VLOOKUP(J3174,city!$A$4:$D$352,4,0)</f>
        <v>贺州</v>
      </c>
      <c r="D3174" s="51" t="s">
        <v>7318</v>
      </c>
      <c r="E3174" s="51" t="s">
        <v>7319</v>
      </c>
      <c r="F3174" s="53" t="str">
        <f t="shared" si="389"/>
        <v>111.209,24.254</v>
      </c>
      <c r="G3174" s="54" t="s">
        <v>795</v>
      </c>
      <c r="H3174" s="55" t="str">
        <f>"jingdian/"&amp;VLOOKUP(B3174,city!$C$4:$P$352,13,FALSE)&amp;"/"&amp;VLOOKUP(C3174,city!$D$4:$P$352,13,FALSE)&amp;"/jd/"&amp;K3174&amp;".jpg"</f>
        <v>jingdian/guangxi/hezhou/jd/1.jpg</v>
      </c>
      <c r="I3174" s="55" t="str">
        <f t="shared" si="391"/>
        <v>13a,13b</v>
      </c>
      <c r="J3174" s="51">
        <f t="shared" si="394"/>
        <v>318</v>
      </c>
      <c r="K3174" s="51">
        <f>IF(VLOOKUP(J3173,city!$K$4:$L$352,2,0)&gt;K3173,K3173+1,1)</f>
        <v>1</v>
      </c>
      <c r="L3174" s="51">
        <v>1</v>
      </c>
      <c r="M3174" s="51" t="s">
        <v>708</v>
      </c>
      <c r="N3174" s="17">
        <v>111.209</v>
      </c>
      <c r="O3174" s="17">
        <v>24.254000000000001</v>
      </c>
      <c r="P3174" s="51" t="str">
        <f t="shared" si="395"/>
        <v/>
      </c>
      <c r="Q3174" s="51">
        <v>13</v>
      </c>
      <c r="R3174" s="51">
        <f t="shared" si="396"/>
        <v>13</v>
      </c>
      <c r="S3174" s="51" t="str">
        <f t="shared" si="392"/>
        <v>13a</v>
      </c>
      <c r="T3174" s="51" t="str">
        <f t="shared" si="393"/>
        <v>13b</v>
      </c>
    </row>
    <row r="3175" spans="1:20" ht="20" customHeight="1" x14ac:dyDescent="0.15">
      <c r="A3175" s="51">
        <f t="shared" si="390"/>
        <v>131802</v>
      </c>
      <c r="B3175" s="52" t="str">
        <f>VLOOKUP(J3175,city!$A$4:$D$352,3,0)</f>
        <v>广西</v>
      </c>
      <c r="C3175" s="52" t="str">
        <f>VLOOKUP(J3175,city!$A$4:$D$352,4,0)</f>
        <v>贺州</v>
      </c>
      <c r="D3175" s="51" t="s">
        <v>7320</v>
      </c>
      <c r="E3175" s="51" t="s">
        <v>7321</v>
      </c>
      <c r="F3175" s="53" t="str">
        <f t="shared" si="389"/>
        <v>111.567,24.622</v>
      </c>
      <c r="G3175" s="54" t="s">
        <v>795</v>
      </c>
      <c r="H3175" s="55" t="str">
        <f>"jingdian/"&amp;VLOOKUP(B3175,city!$C$4:$P$352,13,FALSE)&amp;"/"&amp;VLOOKUP(C3175,city!$D$4:$P$352,13,FALSE)&amp;"/jd/"&amp;K3175&amp;".jpg"</f>
        <v>jingdian/guangxi/hezhou/jd/2.jpg</v>
      </c>
      <c r="I3175" s="55" t="str">
        <f t="shared" si="391"/>
        <v>11a,11b</v>
      </c>
      <c r="J3175" s="51">
        <f t="shared" si="394"/>
        <v>318</v>
      </c>
      <c r="K3175" s="51">
        <f>IF(VLOOKUP(J3174,city!$K$4:$L$352,2,0)&gt;K3174,K3174+1,1)</f>
        <v>2</v>
      </c>
      <c r="L3175" s="51">
        <v>1</v>
      </c>
      <c r="M3175" s="51" t="s">
        <v>708</v>
      </c>
      <c r="N3175" s="17">
        <v>111.56699999999999</v>
      </c>
      <c r="O3175" s="17">
        <v>24.622</v>
      </c>
      <c r="P3175" s="51" t="str">
        <f t="shared" si="395"/>
        <v/>
      </c>
      <c r="Q3175" s="51">
        <v>11</v>
      </c>
      <c r="R3175" s="51">
        <f t="shared" si="396"/>
        <v>11</v>
      </c>
      <c r="S3175" s="51" t="str">
        <f t="shared" si="392"/>
        <v>11a</v>
      </c>
      <c r="T3175" s="51" t="str">
        <f t="shared" si="393"/>
        <v>11b</v>
      </c>
    </row>
    <row r="3176" spans="1:20" ht="20" customHeight="1" x14ac:dyDescent="0.15">
      <c r="A3176" s="51">
        <f t="shared" si="390"/>
        <v>131803</v>
      </c>
      <c r="B3176" s="52" t="str">
        <f>VLOOKUP(J3176,city!$A$4:$D$352,3,0)</f>
        <v>广西</v>
      </c>
      <c r="C3176" s="52" t="str">
        <f>VLOOKUP(J3176,city!$A$4:$D$352,4,0)</f>
        <v>贺州</v>
      </c>
      <c r="D3176" s="51" t="s">
        <v>7322</v>
      </c>
      <c r="E3176" s="51" t="s">
        <v>7323</v>
      </c>
      <c r="F3176" s="53" t="str">
        <f t="shared" si="389"/>
        <v>111.561,24.582</v>
      </c>
      <c r="G3176" s="54" t="s">
        <v>795</v>
      </c>
      <c r="H3176" s="55" t="str">
        <f>"jingdian/"&amp;VLOOKUP(B3176,city!$C$4:$P$352,13,FALSE)&amp;"/"&amp;VLOOKUP(C3176,city!$D$4:$P$352,13,FALSE)&amp;"/jd/"&amp;K3176&amp;".jpg"</f>
        <v>jingdian/guangxi/hezhou/jd/3.jpg</v>
      </c>
      <c r="I3176" s="55" t="str">
        <f t="shared" si="391"/>
        <v>2a,2b</v>
      </c>
      <c r="J3176" s="51">
        <f t="shared" si="394"/>
        <v>318</v>
      </c>
      <c r="K3176" s="51">
        <f>IF(VLOOKUP(J3175,city!$K$4:$L$352,2,0)&gt;K3175,K3175+1,1)</f>
        <v>3</v>
      </c>
      <c r="L3176" s="51">
        <v>1</v>
      </c>
      <c r="M3176" s="51" t="s">
        <v>708</v>
      </c>
      <c r="N3176" s="17">
        <v>111.56100000000001</v>
      </c>
      <c r="O3176" s="17">
        <v>24.582000000000001</v>
      </c>
      <c r="P3176" s="51" t="str">
        <f t="shared" si="395"/>
        <v/>
      </c>
      <c r="Q3176" s="51">
        <v>2</v>
      </c>
      <c r="R3176" s="51">
        <f t="shared" si="396"/>
        <v>2</v>
      </c>
      <c r="S3176" s="51" t="str">
        <f t="shared" si="392"/>
        <v>2a</v>
      </c>
      <c r="T3176" s="51" t="str">
        <f t="shared" si="393"/>
        <v>2b</v>
      </c>
    </row>
    <row r="3177" spans="1:20" ht="20" customHeight="1" x14ac:dyDescent="0.15">
      <c r="A3177" s="51">
        <f t="shared" si="390"/>
        <v>131804</v>
      </c>
      <c r="B3177" s="52" t="str">
        <f>VLOOKUP(J3177,city!$A$4:$D$352,3,0)</f>
        <v>广西</v>
      </c>
      <c r="C3177" s="52" t="str">
        <f>VLOOKUP(J3177,city!$A$4:$D$352,4,0)</f>
        <v>贺州</v>
      </c>
      <c r="D3177" s="51" t="s">
        <v>7324</v>
      </c>
      <c r="E3177" s="51" t="s">
        <v>7325</v>
      </c>
      <c r="F3177" s="53" t="str">
        <f t="shared" si="389"/>
        <v>111.621,24.521</v>
      </c>
      <c r="G3177" s="54" t="s">
        <v>795</v>
      </c>
      <c r="H3177" s="55" t="str">
        <f>"jingdian/"&amp;VLOOKUP(B3177,city!$C$4:$P$352,13,FALSE)&amp;"/"&amp;VLOOKUP(C3177,city!$D$4:$P$352,13,FALSE)&amp;"/jd/"&amp;K3177&amp;".jpg"</f>
        <v>jingdian/guangxi/hezhou/jd/4.jpg</v>
      </c>
      <c r="I3177" s="55" t="str">
        <f t="shared" si="391"/>
        <v>2a,2b</v>
      </c>
      <c r="J3177" s="51">
        <f t="shared" si="394"/>
        <v>318</v>
      </c>
      <c r="K3177" s="51">
        <f>IF(VLOOKUP(J3176,city!$K$4:$L$352,2,0)&gt;K3176,K3176+1,1)</f>
        <v>4</v>
      </c>
      <c r="L3177" s="51">
        <v>1</v>
      </c>
      <c r="M3177" s="51" t="s">
        <v>708</v>
      </c>
      <c r="N3177" s="17">
        <v>111.621</v>
      </c>
      <c r="O3177" s="17">
        <v>24.521000000000001</v>
      </c>
      <c r="P3177" s="51" t="str">
        <f t="shared" si="395"/>
        <v/>
      </c>
      <c r="Q3177" s="51">
        <v>2</v>
      </c>
      <c r="R3177" s="51">
        <f t="shared" si="396"/>
        <v>2</v>
      </c>
      <c r="S3177" s="51" t="str">
        <f t="shared" si="392"/>
        <v>2a</v>
      </c>
      <c r="T3177" s="51" t="str">
        <f t="shared" si="393"/>
        <v>2b</v>
      </c>
    </row>
    <row r="3178" spans="1:20" ht="20" customHeight="1" x14ac:dyDescent="0.15">
      <c r="A3178" s="51">
        <f t="shared" si="390"/>
        <v>131805</v>
      </c>
      <c r="B3178" s="52" t="str">
        <f>VLOOKUP(J3178,city!$A$4:$D$352,3,0)</f>
        <v>广西</v>
      </c>
      <c r="C3178" s="52" t="str">
        <f>VLOOKUP(J3178,city!$A$4:$D$352,4,0)</f>
        <v>贺州</v>
      </c>
      <c r="D3178" s="51" t="s">
        <v>7326</v>
      </c>
      <c r="E3178" s="51" t="s">
        <v>7327</v>
      </c>
      <c r="F3178" s="53" t="str">
        <f t="shared" si="389"/>
        <v>111.535,24.38</v>
      </c>
      <c r="G3178" s="54" t="s">
        <v>795</v>
      </c>
      <c r="H3178" s="55" t="str">
        <f>"jingdian/"&amp;VLOOKUP(B3178,city!$C$4:$P$352,13,FALSE)&amp;"/"&amp;VLOOKUP(C3178,city!$D$4:$P$352,13,FALSE)&amp;"/jd/"&amp;K3178&amp;".jpg"</f>
        <v>jingdian/guangxi/hezhou/jd/5.jpg</v>
      </c>
      <c r="I3178" s="55" t="str">
        <f t="shared" si="391"/>
        <v>2a,2b</v>
      </c>
      <c r="J3178" s="51">
        <f t="shared" si="394"/>
        <v>318</v>
      </c>
      <c r="K3178" s="51">
        <f>IF(VLOOKUP(J3177,city!$K$4:$L$352,2,0)&gt;K3177,K3177+1,1)</f>
        <v>5</v>
      </c>
      <c r="L3178" s="51">
        <v>1</v>
      </c>
      <c r="M3178" s="51" t="s">
        <v>708</v>
      </c>
      <c r="N3178" s="17">
        <v>111.535</v>
      </c>
      <c r="O3178" s="17">
        <v>24.38</v>
      </c>
      <c r="P3178" s="51" t="str">
        <f t="shared" si="395"/>
        <v/>
      </c>
      <c r="Q3178" s="51">
        <v>2</v>
      </c>
      <c r="R3178" s="51">
        <f t="shared" si="396"/>
        <v>2</v>
      </c>
      <c r="S3178" s="51" t="str">
        <f t="shared" si="392"/>
        <v>2a</v>
      </c>
      <c r="T3178" s="51" t="str">
        <f t="shared" si="393"/>
        <v>2b</v>
      </c>
    </row>
    <row r="3179" spans="1:20" ht="20" customHeight="1" x14ac:dyDescent="0.15">
      <c r="A3179" s="51">
        <f t="shared" si="390"/>
        <v>131806</v>
      </c>
      <c r="B3179" s="52" t="str">
        <f>VLOOKUP(J3179,city!$A$4:$D$352,3,0)</f>
        <v>广西</v>
      </c>
      <c r="C3179" s="52" t="str">
        <f>VLOOKUP(J3179,city!$A$4:$D$352,4,0)</f>
        <v>贺州</v>
      </c>
      <c r="D3179" s="51" t="s">
        <v>7328</v>
      </c>
      <c r="E3179" s="51" t="s">
        <v>7329</v>
      </c>
      <c r="F3179" s="53" t="str">
        <f t="shared" si="389"/>
        <v>111.625,24.537</v>
      </c>
      <c r="G3179" s="54" t="s">
        <v>795</v>
      </c>
      <c r="H3179" s="55" t="str">
        <f>"jingdian/"&amp;VLOOKUP(B3179,city!$C$4:$P$352,13,FALSE)&amp;"/"&amp;VLOOKUP(C3179,city!$D$4:$P$352,13,FALSE)&amp;"/jd/"&amp;K3179&amp;".jpg"</f>
        <v>jingdian/guangxi/hezhou/jd/6.jpg</v>
      </c>
      <c r="I3179" s="55" t="str">
        <f t="shared" si="391"/>
        <v>3a,3b</v>
      </c>
      <c r="J3179" s="51">
        <f t="shared" si="394"/>
        <v>318</v>
      </c>
      <c r="K3179" s="51">
        <f>IF(VLOOKUP(J3178,city!$K$4:$L$352,2,0)&gt;K3178,K3178+1,1)</f>
        <v>6</v>
      </c>
      <c r="L3179" s="51">
        <v>1</v>
      </c>
      <c r="M3179" s="51" t="s">
        <v>708</v>
      </c>
      <c r="N3179" s="17">
        <v>111.625</v>
      </c>
      <c r="O3179" s="17">
        <v>24.536999999999999</v>
      </c>
      <c r="P3179" s="51" t="str">
        <f t="shared" si="395"/>
        <v/>
      </c>
      <c r="Q3179" s="51">
        <v>3</v>
      </c>
      <c r="R3179" s="51">
        <f t="shared" si="396"/>
        <v>3</v>
      </c>
      <c r="S3179" s="51" t="str">
        <f t="shared" si="392"/>
        <v>3a</v>
      </c>
      <c r="T3179" s="51" t="str">
        <f t="shared" si="393"/>
        <v>3b</v>
      </c>
    </row>
    <row r="3180" spans="1:20" ht="20" customHeight="1" x14ac:dyDescent="0.15">
      <c r="A3180" s="51">
        <f t="shared" si="390"/>
        <v>131807</v>
      </c>
      <c r="B3180" s="52" t="str">
        <f>VLOOKUP(J3180,city!$A$4:$D$352,3,0)</f>
        <v>广西</v>
      </c>
      <c r="C3180" s="52" t="str">
        <f>VLOOKUP(J3180,city!$A$4:$D$352,4,0)</f>
        <v>贺州</v>
      </c>
      <c r="D3180" s="51" t="s">
        <v>7330</v>
      </c>
      <c r="E3180" s="51" t="s">
        <v>7331</v>
      </c>
      <c r="F3180" s="53" t="str">
        <f t="shared" si="389"/>
        <v>111.362,24.892</v>
      </c>
      <c r="G3180" s="54" t="s">
        <v>795</v>
      </c>
      <c r="H3180" s="55" t="str">
        <f>"jingdian/"&amp;VLOOKUP(B3180,city!$C$4:$P$352,13,FALSE)&amp;"/"&amp;VLOOKUP(C3180,city!$D$4:$P$352,13,FALSE)&amp;"/jd/"&amp;K3180&amp;".jpg"</f>
        <v>jingdian/guangxi/hezhou/jd/7.jpg</v>
      </c>
      <c r="I3180" s="55" t="str">
        <f t="shared" si="391"/>
        <v>6a,6b</v>
      </c>
      <c r="J3180" s="51">
        <f t="shared" si="394"/>
        <v>318</v>
      </c>
      <c r="K3180" s="51">
        <f>IF(VLOOKUP(J3179,city!$K$4:$L$352,2,0)&gt;K3179,K3179+1,1)</f>
        <v>7</v>
      </c>
      <c r="L3180" s="51">
        <v>1</v>
      </c>
      <c r="M3180" s="51" t="s">
        <v>708</v>
      </c>
      <c r="N3180" s="17">
        <v>111.36199999999999</v>
      </c>
      <c r="O3180" s="17">
        <v>24.891999999999999</v>
      </c>
      <c r="P3180" s="51" t="str">
        <f t="shared" si="395"/>
        <v/>
      </c>
      <c r="Q3180" s="51">
        <v>6</v>
      </c>
      <c r="R3180" s="51">
        <f t="shared" si="396"/>
        <v>6</v>
      </c>
      <c r="S3180" s="51" t="str">
        <f t="shared" si="392"/>
        <v>6a</v>
      </c>
      <c r="T3180" s="51" t="str">
        <f t="shared" si="393"/>
        <v>6b</v>
      </c>
    </row>
    <row r="3181" spans="1:20" ht="20" customHeight="1" x14ac:dyDescent="0.15">
      <c r="A3181" s="51">
        <f t="shared" si="390"/>
        <v>131808</v>
      </c>
      <c r="B3181" s="52" t="str">
        <f>VLOOKUP(J3181,city!$A$4:$D$352,3,0)</f>
        <v>广西</v>
      </c>
      <c r="C3181" s="52" t="str">
        <f>VLOOKUP(J3181,city!$A$4:$D$352,4,0)</f>
        <v>贺州</v>
      </c>
      <c r="D3181" s="51" t="s">
        <v>7332</v>
      </c>
      <c r="E3181" s="51" t="s">
        <v>7333</v>
      </c>
      <c r="F3181" s="53" t="str">
        <f t="shared" si="389"/>
        <v>111.156,25.033</v>
      </c>
      <c r="G3181" s="54" t="s">
        <v>795</v>
      </c>
      <c r="H3181" s="55" t="str">
        <f>"jingdian/"&amp;VLOOKUP(B3181,city!$C$4:$P$352,13,FALSE)&amp;"/"&amp;VLOOKUP(C3181,city!$D$4:$P$352,13,FALSE)&amp;"/jd/"&amp;K3181&amp;".jpg"</f>
        <v>jingdian/guangxi/hezhou/jd/8.jpg</v>
      </c>
      <c r="I3181" s="55" t="str">
        <f t="shared" si="391"/>
        <v>13a,13b</v>
      </c>
      <c r="J3181" s="51">
        <f t="shared" si="394"/>
        <v>318</v>
      </c>
      <c r="K3181" s="51">
        <f>IF(VLOOKUP(J3180,city!$K$4:$L$352,2,0)&gt;K3180,K3180+1,1)</f>
        <v>8</v>
      </c>
      <c r="L3181" s="51">
        <v>1</v>
      </c>
      <c r="M3181" s="51" t="s">
        <v>708</v>
      </c>
      <c r="N3181" s="17">
        <v>111.15600000000001</v>
      </c>
      <c r="O3181" s="17">
        <v>25.033000000000001</v>
      </c>
      <c r="P3181" s="51" t="str">
        <f t="shared" si="395"/>
        <v/>
      </c>
      <c r="Q3181" s="51">
        <v>13</v>
      </c>
      <c r="R3181" s="51">
        <f t="shared" si="396"/>
        <v>13</v>
      </c>
      <c r="S3181" s="51" t="str">
        <f t="shared" si="392"/>
        <v>13a</v>
      </c>
      <c r="T3181" s="51" t="str">
        <f t="shared" si="393"/>
        <v>13b</v>
      </c>
    </row>
    <row r="3182" spans="1:20" ht="20" customHeight="1" x14ac:dyDescent="0.15">
      <c r="A3182" s="51">
        <f t="shared" si="390"/>
        <v>131809</v>
      </c>
      <c r="B3182" s="52" t="str">
        <f>VLOOKUP(J3182,city!$A$4:$D$352,3,0)</f>
        <v>广西</v>
      </c>
      <c r="C3182" s="52" t="str">
        <f>VLOOKUP(J3182,city!$A$4:$D$352,4,0)</f>
        <v>贺州</v>
      </c>
      <c r="D3182" s="51" t="s">
        <v>7334</v>
      </c>
      <c r="E3182" s="51" t="s">
        <v>7335</v>
      </c>
      <c r="F3182" s="53" t="str">
        <f t="shared" si="389"/>
        <v>111.665,24.432</v>
      </c>
      <c r="G3182" s="54" t="s">
        <v>795</v>
      </c>
      <c r="H3182" s="55" t="str">
        <f>"jingdian/"&amp;VLOOKUP(B3182,city!$C$4:$P$352,13,FALSE)&amp;"/"&amp;VLOOKUP(C3182,city!$D$4:$P$352,13,FALSE)&amp;"/jd/"&amp;K3182&amp;".jpg"</f>
        <v>jingdian/guangxi/hezhou/jd/9.jpg</v>
      </c>
      <c r="I3182" s="55" t="str">
        <f t="shared" si="391"/>
        <v>32a,32b</v>
      </c>
      <c r="J3182" s="51">
        <f t="shared" si="394"/>
        <v>318</v>
      </c>
      <c r="K3182" s="51">
        <f>IF(VLOOKUP(J3181,city!$K$4:$L$352,2,0)&gt;K3181,K3181+1,1)</f>
        <v>9</v>
      </c>
      <c r="L3182" s="51">
        <v>1</v>
      </c>
      <c r="M3182" s="51" t="s">
        <v>708</v>
      </c>
      <c r="N3182" s="17">
        <v>111.66500000000001</v>
      </c>
      <c r="O3182" s="17">
        <v>24.431999999999999</v>
      </c>
      <c r="P3182" s="51" t="str">
        <f t="shared" si="395"/>
        <v/>
      </c>
      <c r="Q3182" s="51">
        <v>32</v>
      </c>
      <c r="R3182" s="51" t="e">
        <f t="shared" si="396"/>
        <v>#N/A</v>
      </c>
      <c r="S3182" s="51" t="str">
        <f t="shared" si="392"/>
        <v>32a</v>
      </c>
      <c r="T3182" s="51" t="str">
        <f t="shared" si="393"/>
        <v>32b</v>
      </c>
    </row>
    <row r="3183" spans="1:20" ht="20" customHeight="1" x14ac:dyDescent="0.15">
      <c r="A3183" s="51">
        <f t="shared" si="390"/>
        <v>131810</v>
      </c>
      <c r="B3183" s="52" t="str">
        <f>VLOOKUP(J3183,city!$A$4:$D$352,3,0)</f>
        <v>广西</v>
      </c>
      <c r="C3183" s="52" t="str">
        <f>VLOOKUP(J3183,city!$A$4:$D$352,4,0)</f>
        <v>贺州</v>
      </c>
      <c r="D3183" s="51" t="s">
        <v>7336</v>
      </c>
      <c r="E3183" s="51" t="s">
        <v>7337</v>
      </c>
      <c r="F3183" s="53" t="str">
        <f t="shared" si="389"/>
        <v>111.711,24.174</v>
      </c>
      <c r="G3183" s="54" t="s">
        <v>795</v>
      </c>
      <c r="H3183" s="55" t="str">
        <f>"jingdian/"&amp;VLOOKUP(B3183,city!$C$4:$P$352,13,FALSE)&amp;"/"&amp;VLOOKUP(C3183,city!$D$4:$P$352,13,FALSE)&amp;"/jd/"&amp;K3183&amp;".jpg"</f>
        <v>jingdian/guangxi/hezhou/jd/10.jpg</v>
      </c>
      <c r="I3183" s="55" t="str">
        <f t="shared" si="391"/>
        <v>1a,1b</v>
      </c>
      <c r="J3183" s="51">
        <f t="shared" si="394"/>
        <v>318</v>
      </c>
      <c r="K3183" s="51">
        <f>IF(VLOOKUP(J3182,city!$K$4:$L$352,2,0)&gt;K3182,K3182+1,1)</f>
        <v>10</v>
      </c>
      <c r="L3183" s="51">
        <v>1</v>
      </c>
      <c r="M3183" s="51" t="s">
        <v>708</v>
      </c>
      <c r="N3183" s="17">
        <v>111.711</v>
      </c>
      <c r="O3183" s="17">
        <v>24.173999999999999</v>
      </c>
      <c r="P3183" s="51" t="str">
        <f t="shared" si="395"/>
        <v>111.5012,24.5427</v>
      </c>
      <c r="Q3183" s="51">
        <v>1</v>
      </c>
      <c r="R3183" s="51">
        <f t="shared" si="396"/>
        <v>2</v>
      </c>
      <c r="S3183" s="51" t="str">
        <f t="shared" si="392"/>
        <v>1a</v>
      </c>
      <c r="T3183" s="51" t="str">
        <f t="shared" si="393"/>
        <v>1b</v>
      </c>
    </row>
    <row r="3184" spans="1:20" ht="20" customHeight="1" x14ac:dyDescent="0.15">
      <c r="A3184" s="51">
        <f t="shared" si="390"/>
        <v>131901</v>
      </c>
      <c r="B3184" s="52" t="str">
        <f>VLOOKUP(J3184,city!$A$4:$D$352,3,0)</f>
        <v>广西</v>
      </c>
      <c r="C3184" s="52" t="str">
        <f>VLOOKUP(J3184,city!$A$4:$D$352,4,0)</f>
        <v>河池</v>
      </c>
      <c r="D3184" s="51" t="s">
        <v>7338</v>
      </c>
      <c r="E3184" s="51" t="s">
        <v>7339</v>
      </c>
      <c r="F3184" s="53" t="str">
        <f t="shared" si="389"/>
        <v>107.108,24.3</v>
      </c>
      <c r="G3184" s="54" t="s">
        <v>795</v>
      </c>
      <c r="H3184" s="55" t="str">
        <f>"jingdian/"&amp;VLOOKUP(B3184,city!$C$4:$P$352,13,FALSE)&amp;"/"&amp;VLOOKUP(C3184,city!$D$4:$P$352,13,FALSE)&amp;"/jd/"&amp;K3184&amp;".jpg"</f>
        <v>jingdian/guangxi/hechi/jd/1.jpg</v>
      </c>
      <c r="I3184" s="55" t="str">
        <f t="shared" si="391"/>
        <v>9a,9b</v>
      </c>
      <c r="J3184" s="51">
        <f t="shared" si="394"/>
        <v>319</v>
      </c>
      <c r="K3184" s="51">
        <f>IF(VLOOKUP(J3183,city!$K$4:$L$352,2,0)&gt;K3183,K3183+1,1)</f>
        <v>1</v>
      </c>
      <c r="L3184" s="51">
        <v>1</v>
      </c>
      <c r="M3184" s="51" t="s">
        <v>710</v>
      </c>
      <c r="N3184" s="17">
        <v>107.108</v>
      </c>
      <c r="O3184" s="17">
        <v>24.3</v>
      </c>
      <c r="P3184" s="51" t="str">
        <f t="shared" si="395"/>
        <v/>
      </c>
      <c r="Q3184" s="51">
        <v>9</v>
      </c>
      <c r="R3184" s="51">
        <f t="shared" si="396"/>
        <v>9</v>
      </c>
      <c r="S3184" s="51" t="str">
        <f t="shared" si="392"/>
        <v>9a</v>
      </c>
      <c r="T3184" s="51" t="str">
        <f t="shared" si="393"/>
        <v>9b</v>
      </c>
    </row>
    <row r="3185" spans="1:20" ht="20" customHeight="1" x14ac:dyDescent="0.15">
      <c r="A3185" s="51">
        <f t="shared" si="390"/>
        <v>131902</v>
      </c>
      <c r="B3185" s="52" t="str">
        <f>VLOOKUP(J3185,city!$A$4:$D$352,3,0)</f>
        <v>广西</v>
      </c>
      <c r="C3185" s="52" t="str">
        <f>VLOOKUP(J3185,city!$A$4:$D$352,4,0)</f>
        <v>河池</v>
      </c>
      <c r="D3185" s="51" t="s">
        <v>7340</v>
      </c>
      <c r="E3185" s="51" t="s">
        <v>7341</v>
      </c>
      <c r="F3185" s="53" t="str">
        <f t="shared" si="389"/>
        <v>107.119,24.275</v>
      </c>
      <c r="G3185" s="54" t="s">
        <v>795</v>
      </c>
      <c r="H3185" s="55" t="str">
        <f>"jingdian/"&amp;VLOOKUP(B3185,city!$C$4:$P$352,13,FALSE)&amp;"/"&amp;VLOOKUP(C3185,city!$D$4:$P$352,13,FALSE)&amp;"/jd/"&amp;K3185&amp;".jpg"</f>
        <v>jingdian/guangxi/hechi/jd/2.jpg</v>
      </c>
      <c r="I3185" s="55" t="str">
        <f t="shared" si="391"/>
        <v>13a,13b</v>
      </c>
      <c r="J3185" s="51">
        <f t="shared" si="394"/>
        <v>319</v>
      </c>
      <c r="K3185" s="51">
        <f>IF(VLOOKUP(J3184,city!$K$4:$L$352,2,0)&gt;K3184,K3184+1,1)</f>
        <v>2</v>
      </c>
      <c r="L3185" s="51">
        <v>1</v>
      </c>
      <c r="M3185" s="51" t="s">
        <v>710</v>
      </c>
      <c r="N3185" s="17">
        <v>107.119</v>
      </c>
      <c r="O3185" s="17">
        <v>24.274999999999999</v>
      </c>
      <c r="P3185" s="51" t="str">
        <f t="shared" si="395"/>
        <v/>
      </c>
      <c r="Q3185" s="51">
        <v>13</v>
      </c>
      <c r="R3185" s="51">
        <f t="shared" si="396"/>
        <v>13</v>
      </c>
      <c r="S3185" s="51" t="str">
        <f t="shared" si="392"/>
        <v>13a</v>
      </c>
      <c r="T3185" s="51" t="str">
        <f t="shared" si="393"/>
        <v>13b</v>
      </c>
    </row>
    <row r="3186" spans="1:20" ht="20" customHeight="1" x14ac:dyDescent="0.15">
      <c r="A3186" s="51">
        <f t="shared" si="390"/>
        <v>131903</v>
      </c>
      <c r="B3186" s="52" t="str">
        <f>VLOOKUP(J3186,city!$A$4:$D$352,3,0)</f>
        <v>广西</v>
      </c>
      <c r="C3186" s="52" t="str">
        <f>VLOOKUP(J3186,city!$A$4:$D$352,4,0)</f>
        <v>河池</v>
      </c>
      <c r="D3186" s="51" t="s">
        <v>7342</v>
      </c>
      <c r="E3186" s="51" t="s">
        <v>7343</v>
      </c>
      <c r="F3186" s="53" t="str">
        <f t="shared" si="389"/>
        <v>107.652,24.074</v>
      </c>
      <c r="G3186" s="54" t="s">
        <v>795</v>
      </c>
      <c r="H3186" s="55" t="str">
        <f>"jingdian/"&amp;VLOOKUP(B3186,city!$C$4:$P$352,13,FALSE)&amp;"/"&amp;VLOOKUP(C3186,city!$D$4:$P$352,13,FALSE)&amp;"/jd/"&amp;K3186&amp;".jpg"</f>
        <v>jingdian/guangxi/hechi/jd/3.jpg</v>
      </c>
      <c r="I3186" s="55" t="str">
        <f t="shared" si="391"/>
        <v>1a,1b</v>
      </c>
      <c r="J3186" s="51">
        <f t="shared" si="394"/>
        <v>319</v>
      </c>
      <c r="K3186" s="51">
        <f>IF(VLOOKUP(J3185,city!$K$4:$L$352,2,0)&gt;K3185,K3185+1,1)</f>
        <v>3</v>
      </c>
      <c r="L3186" s="51">
        <v>1</v>
      </c>
      <c r="M3186" s="51" t="s">
        <v>710</v>
      </c>
      <c r="N3186" s="17">
        <v>107.652</v>
      </c>
      <c r="O3186" s="17">
        <v>24.074000000000002</v>
      </c>
      <c r="P3186" s="51" t="str">
        <f t="shared" si="395"/>
        <v/>
      </c>
      <c r="Q3186" s="51">
        <v>1</v>
      </c>
      <c r="R3186" s="51">
        <f t="shared" si="396"/>
        <v>1</v>
      </c>
      <c r="S3186" s="51" t="str">
        <f t="shared" si="392"/>
        <v>1a</v>
      </c>
      <c r="T3186" s="51" t="str">
        <f t="shared" si="393"/>
        <v>1b</v>
      </c>
    </row>
    <row r="3187" spans="1:20" ht="20" customHeight="1" x14ac:dyDescent="0.15">
      <c r="A3187" s="51">
        <f t="shared" si="390"/>
        <v>131904</v>
      </c>
      <c r="B3187" s="52" t="str">
        <f>VLOOKUP(J3187,city!$A$4:$D$352,3,0)</f>
        <v>广西</v>
      </c>
      <c r="C3187" s="52" t="str">
        <f>VLOOKUP(J3187,city!$A$4:$D$352,4,0)</f>
        <v>河池</v>
      </c>
      <c r="D3187" s="51" t="s">
        <v>7344</v>
      </c>
      <c r="E3187" s="51" t="s">
        <v>7345</v>
      </c>
      <c r="F3187" s="53" t="str">
        <f t="shared" si="389"/>
        <v>108.702,24.625</v>
      </c>
      <c r="G3187" s="54" t="s">
        <v>795</v>
      </c>
      <c r="H3187" s="55" t="str">
        <f>"jingdian/"&amp;VLOOKUP(B3187,city!$C$4:$P$352,13,FALSE)&amp;"/"&amp;VLOOKUP(C3187,city!$D$4:$P$352,13,FALSE)&amp;"/jd/"&amp;K3187&amp;".jpg"</f>
        <v>jingdian/guangxi/hechi/jd/4.jpg</v>
      </c>
      <c r="I3187" s="55" t="str">
        <f t="shared" si="391"/>
        <v>2a,2b</v>
      </c>
      <c r="J3187" s="51">
        <f t="shared" si="394"/>
        <v>319</v>
      </c>
      <c r="K3187" s="51">
        <f>IF(VLOOKUP(J3186,city!$K$4:$L$352,2,0)&gt;K3186,K3186+1,1)</f>
        <v>4</v>
      </c>
      <c r="L3187" s="51">
        <v>1</v>
      </c>
      <c r="M3187" s="51" t="s">
        <v>710</v>
      </c>
      <c r="N3187" s="17">
        <v>108.702</v>
      </c>
      <c r="O3187" s="17">
        <v>24.625</v>
      </c>
      <c r="P3187" s="51" t="str">
        <f t="shared" si="395"/>
        <v/>
      </c>
      <c r="Q3187" s="51">
        <v>2</v>
      </c>
      <c r="R3187" s="51">
        <f t="shared" si="396"/>
        <v>2</v>
      </c>
      <c r="S3187" s="51" t="str">
        <f t="shared" si="392"/>
        <v>2a</v>
      </c>
      <c r="T3187" s="51" t="str">
        <f t="shared" si="393"/>
        <v>2b</v>
      </c>
    </row>
    <row r="3188" spans="1:20" ht="20" customHeight="1" x14ac:dyDescent="0.15">
      <c r="A3188" s="51">
        <f t="shared" si="390"/>
        <v>131905</v>
      </c>
      <c r="B3188" s="52" t="str">
        <f>VLOOKUP(J3188,city!$A$4:$D$352,3,0)</f>
        <v>广西</v>
      </c>
      <c r="C3188" s="52" t="str">
        <f>VLOOKUP(J3188,city!$A$4:$D$352,4,0)</f>
        <v>河池</v>
      </c>
      <c r="D3188" s="51" t="s">
        <v>7346</v>
      </c>
      <c r="E3188" s="51" t="s">
        <v>7347</v>
      </c>
      <c r="F3188" s="53" t="str">
        <f t="shared" si="389"/>
        <v>107.017,24.309</v>
      </c>
      <c r="G3188" s="54" t="s">
        <v>795</v>
      </c>
      <c r="H3188" s="55" t="str">
        <f>"jingdian/"&amp;VLOOKUP(B3188,city!$C$4:$P$352,13,FALSE)&amp;"/"&amp;VLOOKUP(C3188,city!$D$4:$P$352,13,FALSE)&amp;"/jd/"&amp;K3188&amp;".jpg"</f>
        <v>jingdian/guangxi/hechi/jd/5.jpg</v>
      </c>
      <c r="I3188" s="55" t="str">
        <f t="shared" si="391"/>
        <v>15a,15b</v>
      </c>
      <c r="J3188" s="51">
        <f t="shared" si="394"/>
        <v>319</v>
      </c>
      <c r="K3188" s="51">
        <f>IF(VLOOKUP(J3187,city!$K$4:$L$352,2,0)&gt;K3187,K3187+1,1)</f>
        <v>5</v>
      </c>
      <c r="L3188" s="51">
        <v>1</v>
      </c>
      <c r="M3188" s="51" t="s">
        <v>710</v>
      </c>
      <c r="N3188" s="17">
        <v>107.017</v>
      </c>
      <c r="O3188" s="17">
        <v>24.309000000000001</v>
      </c>
      <c r="P3188" s="51" t="str">
        <f t="shared" si="395"/>
        <v/>
      </c>
      <c r="Q3188" s="51">
        <v>15</v>
      </c>
      <c r="R3188" s="51">
        <f t="shared" si="396"/>
        <v>15</v>
      </c>
      <c r="S3188" s="51" t="str">
        <f t="shared" si="392"/>
        <v>15a</v>
      </c>
      <c r="T3188" s="51" t="str">
        <f t="shared" si="393"/>
        <v>15b</v>
      </c>
    </row>
    <row r="3189" spans="1:20" ht="20" customHeight="1" x14ac:dyDescent="0.15">
      <c r="A3189" s="51">
        <f t="shared" si="390"/>
        <v>131906</v>
      </c>
      <c r="B3189" s="52" t="str">
        <f>VLOOKUP(J3189,city!$A$4:$D$352,3,0)</f>
        <v>广西</v>
      </c>
      <c r="C3189" s="52" t="str">
        <f>VLOOKUP(J3189,city!$A$4:$D$352,4,0)</f>
        <v>河池</v>
      </c>
      <c r="D3189" s="51" t="s">
        <v>7348</v>
      </c>
      <c r="E3189" s="51" t="s">
        <v>7349</v>
      </c>
      <c r="F3189" s="53" t="str">
        <f t="shared" si="389"/>
        <v>107.044,24.414</v>
      </c>
      <c r="G3189" s="54" t="s">
        <v>795</v>
      </c>
      <c r="H3189" s="55" t="str">
        <f>"jingdian/"&amp;VLOOKUP(B3189,city!$C$4:$P$352,13,FALSE)&amp;"/"&amp;VLOOKUP(C3189,city!$D$4:$P$352,13,FALSE)&amp;"/jd/"&amp;K3189&amp;".jpg"</f>
        <v>jingdian/guangxi/hechi/jd/6.jpg</v>
      </c>
      <c r="I3189" s="55" t="str">
        <f t="shared" si="391"/>
        <v>6a,6b</v>
      </c>
      <c r="J3189" s="51">
        <f t="shared" si="394"/>
        <v>319</v>
      </c>
      <c r="K3189" s="51">
        <f>IF(VLOOKUP(J3188,city!$K$4:$L$352,2,0)&gt;K3188,K3188+1,1)</f>
        <v>6</v>
      </c>
      <c r="L3189" s="51">
        <v>1</v>
      </c>
      <c r="M3189" s="51" t="s">
        <v>710</v>
      </c>
      <c r="N3189" s="17">
        <v>107.044</v>
      </c>
      <c r="O3189" s="17">
        <v>24.414000000000001</v>
      </c>
      <c r="P3189" s="51" t="str">
        <f t="shared" si="395"/>
        <v/>
      </c>
      <c r="Q3189" s="51">
        <v>6</v>
      </c>
      <c r="R3189" s="51">
        <f t="shared" si="396"/>
        <v>6</v>
      </c>
      <c r="S3189" s="51" t="str">
        <f t="shared" si="392"/>
        <v>6a</v>
      </c>
      <c r="T3189" s="51" t="str">
        <f t="shared" si="393"/>
        <v>6b</v>
      </c>
    </row>
    <row r="3190" spans="1:20" ht="20" customHeight="1" x14ac:dyDescent="0.15">
      <c r="A3190" s="51">
        <f t="shared" si="390"/>
        <v>131907</v>
      </c>
      <c r="B3190" s="52" t="str">
        <f>VLOOKUP(J3190,city!$A$4:$D$352,3,0)</f>
        <v>广西</v>
      </c>
      <c r="C3190" s="52" t="str">
        <f>VLOOKUP(J3190,city!$A$4:$D$352,4,0)</f>
        <v>河池</v>
      </c>
      <c r="D3190" s="51" t="s">
        <v>7350</v>
      </c>
      <c r="E3190" s="51" t="s">
        <v>7351</v>
      </c>
      <c r="F3190" s="53" t="str">
        <f t="shared" si="389"/>
        <v>108.643,24.506</v>
      </c>
      <c r="G3190" s="54" t="s">
        <v>795</v>
      </c>
      <c r="H3190" s="55" t="str">
        <f>"jingdian/"&amp;VLOOKUP(B3190,city!$C$4:$P$352,13,FALSE)&amp;"/"&amp;VLOOKUP(C3190,city!$D$4:$P$352,13,FALSE)&amp;"/jd/"&amp;K3190&amp;".jpg"</f>
        <v>jingdian/guangxi/hechi/jd/7.jpg</v>
      </c>
      <c r="I3190" s="55" t="str">
        <f t="shared" si="391"/>
        <v>15a,15b</v>
      </c>
      <c r="J3190" s="51">
        <f t="shared" si="394"/>
        <v>319</v>
      </c>
      <c r="K3190" s="51">
        <f>IF(VLOOKUP(J3189,city!$K$4:$L$352,2,0)&gt;K3189,K3189+1,1)</f>
        <v>7</v>
      </c>
      <c r="L3190" s="51">
        <v>1</v>
      </c>
      <c r="M3190" s="51" t="s">
        <v>710</v>
      </c>
      <c r="N3190" s="17">
        <v>108.643</v>
      </c>
      <c r="O3190" s="17">
        <v>24.506</v>
      </c>
      <c r="P3190" s="51" t="str">
        <f t="shared" si="395"/>
        <v/>
      </c>
      <c r="Q3190" s="51">
        <v>15</v>
      </c>
      <c r="R3190" s="51">
        <f t="shared" si="396"/>
        <v>15</v>
      </c>
      <c r="S3190" s="51" t="str">
        <f t="shared" si="392"/>
        <v>15a</v>
      </c>
      <c r="T3190" s="51" t="str">
        <f t="shared" si="393"/>
        <v>15b</v>
      </c>
    </row>
    <row r="3191" spans="1:20" ht="20" customHeight="1" x14ac:dyDescent="0.15">
      <c r="A3191" s="51">
        <f t="shared" si="390"/>
        <v>131908</v>
      </c>
      <c r="B3191" s="52" t="str">
        <f>VLOOKUP(J3191,city!$A$4:$D$352,3,0)</f>
        <v>广西</v>
      </c>
      <c r="C3191" s="52" t="str">
        <f>VLOOKUP(J3191,city!$A$4:$D$352,4,0)</f>
        <v>河池</v>
      </c>
      <c r="D3191" s="51" t="s">
        <v>7352</v>
      </c>
      <c r="E3191" s="51" t="s">
        <v>7353</v>
      </c>
      <c r="F3191" s="53" t="str">
        <f t="shared" si="389"/>
        <v>107.13,24.223</v>
      </c>
      <c r="G3191" s="54" t="s">
        <v>795</v>
      </c>
      <c r="H3191" s="55" t="str">
        <f>"jingdian/"&amp;VLOOKUP(B3191,city!$C$4:$P$352,13,FALSE)&amp;"/"&amp;VLOOKUP(C3191,city!$D$4:$P$352,13,FALSE)&amp;"/jd/"&amp;K3191&amp;".jpg"</f>
        <v>jingdian/guangxi/hechi/jd/8.jpg</v>
      </c>
      <c r="I3191" s="55" t="str">
        <f t="shared" si="391"/>
        <v>11a,11b</v>
      </c>
      <c r="J3191" s="51">
        <f t="shared" si="394"/>
        <v>319</v>
      </c>
      <c r="K3191" s="51">
        <f>IF(VLOOKUP(J3190,city!$K$4:$L$352,2,0)&gt;K3190,K3190+1,1)</f>
        <v>8</v>
      </c>
      <c r="L3191" s="51">
        <v>1</v>
      </c>
      <c r="M3191" s="51" t="s">
        <v>710</v>
      </c>
      <c r="N3191" s="17">
        <v>107.13</v>
      </c>
      <c r="O3191" s="17">
        <v>24.222999999999999</v>
      </c>
      <c r="P3191" s="51" t="str">
        <f t="shared" si="395"/>
        <v/>
      </c>
      <c r="Q3191" s="51">
        <v>11</v>
      </c>
      <c r="R3191" s="51" t="e">
        <f t="shared" si="396"/>
        <v>#N/A</v>
      </c>
      <c r="S3191" s="51" t="str">
        <f t="shared" si="392"/>
        <v>11a</v>
      </c>
      <c r="T3191" s="51" t="str">
        <f t="shared" si="393"/>
        <v>11b</v>
      </c>
    </row>
    <row r="3192" spans="1:20" ht="20" customHeight="1" x14ac:dyDescent="0.15">
      <c r="A3192" s="51">
        <f t="shared" si="390"/>
        <v>131909</v>
      </c>
      <c r="B3192" s="52" t="str">
        <f>VLOOKUP(J3192,city!$A$4:$D$352,3,0)</f>
        <v>广西</v>
      </c>
      <c r="C3192" s="52" t="str">
        <f>VLOOKUP(J3192,city!$A$4:$D$352,4,0)</f>
        <v>河池</v>
      </c>
      <c r="D3192" s="51" t="s">
        <v>7354</v>
      </c>
      <c r="E3192" s="51" t="s">
        <v>7355</v>
      </c>
      <c r="F3192" s="53" t="str">
        <f t="shared" si="389"/>
        <v>107.917,24.76</v>
      </c>
      <c r="G3192" s="54" t="s">
        <v>795</v>
      </c>
      <c r="H3192" s="55" t="str">
        <f>"jingdian/"&amp;VLOOKUP(B3192,city!$C$4:$P$352,13,FALSE)&amp;"/"&amp;VLOOKUP(C3192,city!$D$4:$P$352,13,FALSE)&amp;"/jd/"&amp;K3192&amp;".jpg"</f>
        <v>jingdian/guangxi/hechi/jd/9.jpg</v>
      </c>
      <c r="I3192" s="55" t="str">
        <f t="shared" si="391"/>
        <v>6a,6b</v>
      </c>
      <c r="J3192" s="51">
        <f t="shared" si="394"/>
        <v>319</v>
      </c>
      <c r="K3192" s="51">
        <f>IF(VLOOKUP(J3191,city!$K$4:$L$352,2,0)&gt;K3191,K3191+1,1)</f>
        <v>9</v>
      </c>
      <c r="L3192" s="51">
        <v>1</v>
      </c>
      <c r="M3192" s="51" t="s">
        <v>710</v>
      </c>
      <c r="N3192" s="17">
        <v>107.917</v>
      </c>
      <c r="O3192" s="17">
        <v>24.76</v>
      </c>
      <c r="P3192" s="51" t="str">
        <f t="shared" si="395"/>
        <v/>
      </c>
      <c r="Q3192" s="51">
        <v>6</v>
      </c>
      <c r="R3192" s="51">
        <f t="shared" si="396"/>
        <v>6</v>
      </c>
      <c r="S3192" s="51" t="str">
        <f t="shared" si="392"/>
        <v>6a</v>
      </c>
      <c r="T3192" s="51" t="str">
        <f t="shared" si="393"/>
        <v>6b</v>
      </c>
    </row>
    <row r="3193" spans="1:20" ht="20" customHeight="1" x14ac:dyDescent="0.15">
      <c r="A3193" s="51">
        <f t="shared" si="390"/>
        <v>131910</v>
      </c>
      <c r="B3193" s="52" t="str">
        <f>VLOOKUP(J3193,city!$A$4:$D$352,3,0)</f>
        <v>广西</v>
      </c>
      <c r="C3193" s="52" t="str">
        <f>VLOOKUP(J3193,city!$A$4:$D$352,4,0)</f>
        <v>河池</v>
      </c>
      <c r="D3193" s="51" t="s">
        <v>7356</v>
      </c>
      <c r="E3193" s="51" t="s">
        <v>7357</v>
      </c>
      <c r="F3193" s="53" t="str">
        <f t="shared" si="389"/>
        <v>107.341,24.147</v>
      </c>
      <c r="G3193" s="54" t="s">
        <v>795</v>
      </c>
      <c r="H3193" s="55" t="str">
        <f>"jingdian/"&amp;VLOOKUP(B3193,city!$C$4:$P$352,13,FALSE)&amp;"/"&amp;VLOOKUP(C3193,city!$D$4:$P$352,13,FALSE)&amp;"/jd/"&amp;K3193&amp;".jpg"</f>
        <v>jingdian/guangxi/hechi/jd/10.jpg</v>
      </c>
      <c r="I3193" s="55" t="str">
        <f t="shared" si="391"/>
        <v>6a,6b</v>
      </c>
      <c r="J3193" s="51">
        <f t="shared" si="394"/>
        <v>319</v>
      </c>
      <c r="K3193" s="51">
        <f>IF(VLOOKUP(J3192,city!$K$4:$L$352,2,0)&gt;K3192,K3192+1,1)</f>
        <v>10</v>
      </c>
      <c r="L3193" s="51">
        <v>1</v>
      </c>
      <c r="M3193" s="51" t="s">
        <v>710</v>
      </c>
      <c r="N3193" s="17">
        <v>107.34099999999999</v>
      </c>
      <c r="O3193" s="17">
        <v>24.146999999999998</v>
      </c>
      <c r="P3193" s="51" t="str">
        <f t="shared" si="395"/>
        <v>107.5673,24.3633</v>
      </c>
      <c r="Q3193" s="51">
        <v>6</v>
      </c>
      <c r="R3193" s="51">
        <f t="shared" si="396"/>
        <v>6</v>
      </c>
      <c r="S3193" s="51" t="str">
        <f t="shared" si="392"/>
        <v>6a</v>
      </c>
      <c r="T3193" s="51" t="str">
        <f t="shared" si="393"/>
        <v>6b</v>
      </c>
    </row>
    <row r="3194" spans="1:20" ht="20" customHeight="1" x14ac:dyDescent="0.15">
      <c r="A3194" s="51">
        <f t="shared" si="390"/>
        <v>132001</v>
      </c>
      <c r="B3194" s="52" t="str">
        <f>VLOOKUP(J3194,city!$A$4:$D$352,3,0)</f>
        <v>广西</v>
      </c>
      <c r="C3194" s="52" t="str">
        <f>VLOOKUP(J3194,city!$A$4:$D$352,4,0)</f>
        <v>来宾</v>
      </c>
      <c r="D3194" s="51" t="s">
        <v>7358</v>
      </c>
      <c r="E3194" s="51" t="s">
        <v>7359</v>
      </c>
      <c r="F3194" s="53" t="str">
        <f t="shared" si="389"/>
        <v>110.119,24.157</v>
      </c>
      <c r="G3194" s="54" t="s">
        <v>795</v>
      </c>
      <c r="H3194" s="55" t="str">
        <f>"jingdian/"&amp;VLOOKUP(B3194,city!$C$4:$P$352,13,FALSE)&amp;"/"&amp;VLOOKUP(C3194,city!$D$4:$P$352,13,FALSE)&amp;"/jd/"&amp;K3194&amp;".jpg"</f>
        <v>jingdian/guangxi/laibin/jd/1.jpg</v>
      </c>
      <c r="I3194" s="55" t="str">
        <f t="shared" si="391"/>
        <v>2a,2b</v>
      </c>
      <c r="J3194" s="51">
        <f t="shared" si="394"/>
        <v>320</v>
      </c>
      <c r="K3194" s="51">
        <f>IF(VLOOKUP(J3193,city!$K$4:$L$352,2,0)&gt;K3193,K3193+1,1)</f>
        <v>1</v>
      </c>
      <c r="L3194" s="51">
        <v>1</v>
      </c>
      <c r="M3194" s="51" t="s">
        <v>712</v>
      </c>
      <c r="N3194" s="17">
        <v>110.119</v>
      </c>
      <c r="O3194" s="17">
        <v>24.157</v>
      </c>
      <c r="P3194" s="51" t="str">
        <f t="shared" si="395"/>
        <v/>
      </c>
      <c r="Q3194" s="51">
        <v>2</v>
      </c>
      <c r="R3194" s="51">
        <f t="shared" si="396"/>
        <v>2</v>
      </c>
      <c r="S3194" s="51" t="str">
        <f t="shared" si="392"/>
        <v>2a</v>
      </c>
      <c r="T3194" s="51" t="str">
        <f t="shared" si="393"/>
        <v>2b</v>
      </c>
    </row>
    <row r="3195" spans="1:20" ht="20" customHeight="1" x14ac:dyDescent="0.15">
      <c r="A3195" s="51">
        <f t="shared" si="390"/>
        <v>132002</v>
      </c>
      <c r="B3195" s="52" t="str">
        <f>VLOOKUP(J3195,city!$A$4:$D$352,3,0)</f>
        <v>广西</v>
      </c>
      <c r="C3195" s="52" t="str">
        <f>VLOOKUP(J3195,city!$A$4:$D$352,4,0)</f>
        <v>来宾</v>
      </c>
      <c r="D3195" s="51" t="s">
        <v>7360</v>
      </c>
      <c r="E3195" s="51" t="s">
        <v>7361</v>
      </c>
      <c r="F3195" s="53" t="str">
        <f t="shared" si="389"/>
        <v>109.896,23.703</v>
      </c>
      <c r="G3195" s="54" t="s">
        <v>795</v>
      </c>
      <c r="H3195" s="55" t="str">
        <f>"jingdian/"&amp;VLOOKUP(B3195,city!$C$4:$P$352,13,FALSE)&amp;"/"&amp;VLOOKUP(C3195,city!$D$4:$P$352,13,FALSE)&amp;"/jd/"&amp;K3195&amp;".jpg"</f>
        <v>jingdian/guangxi/laibin/jd/2.jpg</v>
      </c>
      <c r="I3195" s="55" t="str">
        <f t="shared" si="391"/>
        <v>2a,2b</v>
      </c>
      <c r="J3195" s="51">
        <f t="shared" si="394"/>
        <v>320</v>
      </c>
      <c r="K3195" s="51">
        <f>IF(VLOOKUP(J3194,city!$K$4:$L$352,2,0)&gt;K3194,K3194+1,1)</f>
        <v>2</v>
      </c>
      <c r="L3195" s="51">
        <v>1</v>
      </c>
      <c r="M3195" s="51" t="s">
        <v>712</v>
      </c>
      <c r="N3195" s="17">
        <v>109.896</v>
      </c>
      <c r="O3195" s="17">
        <v>23.702999999999999</v>
      </c>
      <c r="P3195" s="51" t="str">
        <f t="shared" si="395"/>
        <v/>
      </c>
      <c r="Q3195" s="51">
        <v>2</v>
      </c>
      <c r="R3195" s="51">
        <f t="shared" si="396"/>
        <v>2</v>
      </c>
      <c r="S3195" s="51" t="str">
        <f t="shared" si="392"/>
        <v>2a</v>
      </c>
      <c r="T3195" s="51" t="str">
        <f t="shared" si="393"/>
        <v>2b</v>
      </c>
    </row>
    <row r="3196" spans="1:20" ht="20" customHeight="1" x14ac:dyDescent="0.15">
      <c r="A3196" s="51">
        <f t="shared" si="390"/>
        <v>132003</v>
      </c>
      <c r="B3196" s="52" t="str">
        <f>VLOOKUP(J3196,city!$A$4:$D$352,3,0)</f>
        <v>广西</v>
      </c>
      <c r="C3196" s="52" t="str">
        <f>VLOOKUP(J3196,city!$A$4:$D$352,4,0)</f>
        <v>来宾</v>
      </c>
      <c r="D3196" s="51" t="s">
        <v>7362</v>
      </c>
      <c r="E3196" s="51" t="s">
        <v>7363</v>
      </c>
      <c r="F3196" s="53" t="str">
        <f t="shared" ref="F3196:F3259" si="397">N3196&amp;","&amp;O3196</f>
        <v>110.125,23.978</v>
      </c>
      <c r="G3196" s="54" t="s">
        <v>795</v>
      </c>
      <c r="H3196" s="55" t="str">
        <f>"jingdian/"&amp;VLOOKUP(B3196,city!$C$4:$P$352,13,FALSE)&amp;"/"&amp;VLOOKUP(C3196,city!$D$4:$P$352,13,FALSE)&amp;"/jd/"&amp;K3196&amp;".jpg"</f>
        <v>jingdian/guangxi/laibin/jd/3.jpg</v>
      </c>
      <c r="I3196" s="55" t="str">
        <f t="shared" si="391"/>
        <v>11a,11b</v>
      </c>
      <c r="J3196" s="51">
        <f t="shared" si="394"/>
        <v>320</v>
      </c>
      <c r="K3196" s="51">
        <f>IF(VLOOKUP(J3195,city!$K$4:$L$352,2,0)&gt;K3195,K3195+1,1)</f>
        <v>3</v>
      </c>
      <c r="L3196" s="51">
        <v>1</v>
      </c>
      <c r="M3196" s="51" t="s">
        <v>712</v>
      </c>
      <c r="N3196" s="17">
        <v>110.125</v>
      </c>
      <c r="O3196" s="17">
        <v>23.978000000000002</v>
      </c>
      <c r="P3196" s="51" t="str">
        <f t="shared" si="395"/>
        <v/>
      </c>
      <c r="Q3196" s="51">
        <v>11</v>
      </c>
      <c r="R3196" s="51">
        <f t="shared" si="396"/>
        <v>11</v>
      </c>
      <c r="S3196" s="51" t="str">
        <f t="shared" si="392"/>
        <v>11a</v>
      </c>
      <c r="T3196" s="51" t="str">
        <f t="shared" si="393"/>
        <v>11b</v>
      </c>
    </row>
    <row r="3197" spans="1:20" ht="20" customHeight="1" x14ac:dyDescent="0.15">
      <c r="A3197" s="51">
        <f t="shared" si="390"/>
        <v>132004</v>
      </c>
      <c r="B3197" s="52" t="str">
        <f>VLOOKUP(J3197,city!$A$4:$D$352,3,0)</f>
        <v>广西</v>
      </c>
      <c r="C3197" s="52" t="str">
        <f>VLOOKUP(J3197,city!$A$4:$D$352,4,0)</f>
        <v>来宾</v>
      </c>
      <c r="D3197" s="51" t="s">
        <v>7364</v>
      </c>
      <c r="E3197" s="51" t="s">
        <v>7365</v>
      </c>
      <c r="F3197" s="53" t="str">
        <f t="shared" si="397"/>
        <v>108.652,24.03</v>
      </c>
      <c r="G3197" s="54" t="s">
        <v>795</v>
      </c>
      <c r="H3197" s="55" t="str">
        <f>"jingdian/"&amp;VLOOKUP(B3197,city!$C$4:$P$352,13,FALSE)&amp;"/"&amp;VLOOKUP(C3197,city!$D$4:$P$352,13,FALSE)&amp;"/jd/"&amp;K3197&amp;".jpg"</f>
        <v>jingdian/guangxi/laibin/jd/4.jpg</v>
      </c>
      <c r="I3197" s="55" t="str">
        <f t="shared" si="391"/>
        <v>11a,11b</v>
      </c>
      <c r="J3197" s="51">
        <f t="shared" si="394"/>
        <v>320</v>
      </c>
      <c r="K3197" s="51">
        <f>IF(VLOOKUP(J3196,city!$K$4:$L$352,2,0)&gt;K3196,K3196+1,1)</f>
        <v>4</v>
      </c>
      <c r="L3197" s="51">
        <v>1</v>
      </c>
      <c r="M3197" s="51" t="s">
        <v>712</v>
      </c>
      <c r="N3197" s="17">
        <v>108.652</v>
      </c>
      <c r="O3197" s="17">
        <v>24.03</v>
      </c>
      <c r="P3197" s="51" t="str">
        <f t="shared" si="395"/>
        <v/>
      </c>
      <c r="Q3197" s="51">
        <v>11</v>
      </c>
      <c r="R3197" s="51">
        <f t="shared" si="396"/>
        <v>6</v>
      </c>
      <c r="S3197" s="51" t="str">
        <f t="shared" si="392"/>
        <v>11a</v>
      </c>
      <c r="T3197" s="51" t="str">
        <f t="shared" si="393"/>
        <v>11b</v>
      </c>
    </row>
    <row r="3198" spans="1:20" ht="20" customHeight="1" x14ac:dyDescent="0.15">
      <c r="A3198" s="51">
        <f t="shared" si="390"/>
        <v>132005</v>
      </c>
      <c r="B3198" s="52" t="str">
        <f>VLOOKUP(J3198,city!$A$4:$D$352,3,0)</f>
        <v>广西</v>
      </c>
      <c r="C3198" s="52" t="str">
        <f>VLOOKUP(J3198,city!$A$4:$D$352,4,0)</f>
        <v>来宾</v>
      </c>
      <c r="D3198" s="51" t="s">
        <v>7366</v>
      </c>
      <c r="E3198" s="51" t="s">
        <v>7367</v>
      </c>
      <c r="F3198" s="53" t="str">
        <f t="shared" si="397"/>
        <v>109.762,23.981</v>
      </c>
      <c r="G3198" s="54" t="s">
        <v>795</v>
      </c>
      <c r="H3198" s="55" t="str">
        <f>"jingdian/"&amp;VLOOKUP(B3198,city!$C$4:$P$352,13,FALSE)&amp;"/"&amp;VLOOKUP(C3198,city!$D$4:$P$352,13,FALSE)&amp;"/jd/"&amp;K3198&amp;".jpg"</f>
        <v>jingdian/guangxi/laibin/jd/5.jpg</v>
      </c>
      <c r="I3198" s="55" t="str">
        <f t="shared" si="391"/>
        <v>3a,3b</v>
      </c>
      <c r="J3198" s="51">
        <f t="shared" si="394"/>
        <v>320</v>
      </c>
      <c r="K3198" s="51">
        <f>IF(VLOOKUP(J3197,city!$K$4:$L$352,2,0)&gt;K3197,K3197+1,1)</f>
        <v>5</v>
      </c>
      <c r="L3198" s="51">
        <v>1</v>
      </c>
      <c r="M3198" s="51" t="s">
        <v>712</v>
      </c>
      <c r="N3198" s="17">
        <v>109.762</v>
      </c>
      <c r="O3198" s="17">
        <v>23.981000000000002</v>
      </c>
      <c r="P3198" s="51" t="str">
        <f t="shared" si="395"/>
        <v/>
      </c>
      <c r="Q3198" s="51">
        <v>3</v>
      </c>
      <c r="R3198" s="51">
        <f t="shared" si="396"/>
        <v>13</v>
      </c>
      <c r="S3198" s="51" t="str">
        <f t="shared" si="392"/>
        <v>3a</v>
      </c>
      <c r="T3198" s="51" t="str">
        <f t="shared" si="393"/>
        <v>3b</v>
      </c>
    </row>
    <row r="3199" spans="1:20" ht="20" customHeight="1" x14ac:dyDescent="0.15">
      <c r="A3199" s="51">
        <f t="shared" si="390"/>
        <v>132006</v>
      </c>
      <c r="B3199" s="52" t="str">
        <f>VLOOKUP(J3199,city!$A$4:$D$352,3,0)</f>
        <v>广西</v>
      </c>
      <c r="C3199" s="52" t="str">
        <f>VLOOKUP(J3199,city!$A$4:$D$352,4,0)</f>
        <v>来宾</v>
      </c>
      <c r="D3199" s="51" t="s">
        <v>7368</v>
      </c>
      <c r="E3199" s="51" t="s">
        <v>7369</v>
      </c>
      <c r="F3199" s="53" t="str">
        <f t="shared" si="397"/>
        <v>110.067,24.029</v>
      </c>
      <c r="G3199" s="54" t="s">
        <v>795</v>
      </c>
      <c r="H3199" s="55" t="str">
        <f>"jingdian/"&amp;VLOOKUP(B3199,city!$C$4:$P$352,13,FALSE)&amp;"/"&amp;VLOOKUP(C3199,city!$D$4:$P$352,13,FALSE)&amp;"/jd/"&amp;K3199&amp;".jpg"</f>
        <v>jingdian/guangxi/laibin/jd/6.jpg</v>
      </c>
      <c r="I3199" s="55" t="str">
        <f t="shared" si="391"/>
        <v>2a,2b</v>
      </c>
      <c r="J3199" s="51">
        <f t="shared" si="394"/>
        <v>320</v>
      </c>
      <c r="K3199" s="51">
        <f>IF(VLOOKUP(J3198,city!$K$4:$L$352,2,0)&gt;K3198,K3198+1,1)</f>
        <v>6</v>
      </c>
      <c r="L3199" s="51">
        <v>1</v>
      </c>
      <c r="M3199" s="51" t="s">
        <v>712</v>
      </c>
      <c r="N3199" s="17">
        <v>110.06699999999999</v>
      </c>
      <c r="O3199" s="17">
        <v>24.029</v>
      </c>
      <c r="P3199" s="51" t="str">
        <f t="shared" si="395"/>
        <v/>
      </c>
      <c r="Q3199" s="51">
        <v>2</v>
      </c>
      <c r="R3199" s="51">
        <f t="shared" si="396"/>
        <v>2</v>
      </c>
      <c r="S3199" s="51" t="str">
        <f t="shared" si="392"/>
        <v>2a</v>
      </c>
      <c r="T3199" s="51" t="str">
        <f t="shared" si="393"/>
        <v>2b</v>
      </c>
    </row>
    <row r="3200" spans="1:20" ht="20" customHeight="1" x14ac:dyDescent="0.15">
      <c r="A3200" s="51">
        <f t="shared" si="390"/>
        <v>132007</v>
      </c>
      <c r="B3200" s="52" t="str">
        <f>VLOOKUP(J3200,city!$A$4:$D$352,3,0)</f>
        <v>广西</v>
      </c>
      <c r="C3200" s="52" t="str">
        <f>VLOOKUP(J3200,city!$A$4:$D$352,4,0)</f>
        <v>来宾</v>
      </c>
      <c r="D3200" s="51" t="s">
        <v>7370</v>
      </c>
      <c r="E3200" s="51" t="s">
        <v>7371</v>
      </c>
      <c r="F3200" s="53" t="str">
        <f t="shared" si="397"/>
        <v>109.766,23.98</v>
      </c>
      <c r="G3200" s="54" t="s">
        <v>795</v>
      </c>
      <c r="H3200" s="55" t="str">
        <f>"jingdian/"&amp;VLOOKUP(B3200,city!$C$4:$P$352,13,FALSE)&amp;"/"&amp;VLOOKUP(C3200,city!$D$4:$P$352,13,FALSE)&amp;"/jd/"&amp;K3200&amp;".jpg"</f>
        <v>jingdian/guangxi/laibin/jd/7.jpg</v>
      </c>
      <c r="I3200" s="55" t="str">
        <f t="shared" si="391"/>
        <v>3a,3b</v>
      </c>
      <c r="J3200" s="51">
        <f t="shared" si="394"/>
        <v>320</v>
      </c>
      <c r="K3200" s="51">
        <f>IF(VLOOKUP(J3199,city!$K$4:$L$352,2,0)&gt;K3199,K3199+1,1)</f>
        <v>7</v>
      </c>
      <c r="L3200" s="51">
        <v>1</v>
      </c>
      <c r="M3200" s="51" t="s">
        <v>712</v>
      </c>
      <c r="N3200" s="17">
        <v>109.76600000000001</v>
      </c>
      <c r="O3200" s="17">
        <v>23.98</v>
      </c>
      <c r="P3200" s="51" t="str">
        <f t="shared" si="395"/>
        <v/>
      </c>
      <c r="Q3200" s="51">
        <v>3</v>
      </c>
      <c r="R3200" s="51">
        <f t="shared" si="396"/>
        <v>3</v>
      </c>
      <c r="S3200" s="51" t="str">
        <f t="shared" si="392"/>
        <v>3a</v>
      </c>
      <c r="T3200" s="51" t="str">
        <f t="shared" si="393"/>
        <v>3b</v>
      </c>
    </row>
    <row r="3201" spans="1:20" ht="20" customHeight="1" x14ac:dyDescent="0.15">
      <c r="A3201" s="51">
        <f t="shared" si="390"/>
        <v>132008</v>
      </c>
      <c r="B3201" s="52" t="str">
        <f>VLOOKUP(J3201,city!$A$4:$D$352,3,0)</f>
        <v>广西</v>
      </c>
      <c r="C3201" s="52" t="str">
        <f>VLOOKUP(J3201,city!$A$4:$D$352,4,0)</f>
        <v>来宾</v>
      </c>
      <c r="D3201" s="51" t="s">
        <v>7372</v>
      </c>
      <c r="E3201" s="51" t="s">
        <v>7373</v>
      </c>
      <c r="F3201" s="53" t="str">
        <f t="shared" si="397"/>
        <v>110.123,24.099</v>
      </c>
      <c r="G3201" s="54" t="s">
        <v>795</v>
      </c>
      <c r="H3201" s="55" t="str">
        <f>"jingdian/"&amp;VLOOKUP(B3201,city!$C$4:$P$352,13,FALSE)&amp;"/"&amp;VLOOKUP(C3201,city!$D$4:$P$352,13,FALSE)&amp;"/jd/"&amp;K3201&amp;".jpg"</f>
        <v>jingdian/guangxi/laibin/jd/8.jpg</v>
      </c>
      <c r="I3201" s="55" t="str">
        <f t="shared" si="391"/>
        <v>31a,31b</v>
      </c>
      <c r="J3201" s="51">
        <f t="shared" si="394"/>
        <v>320</v>
      </c>
      <c r="K3201" s="51">
        <f>IF(VLOOKUP(J3200,city!$K$4:$L$352,2,0)&gt;K3200,K3200+1,1)</f>
        <v>8</v>
      </c>
      <c r="L3201" s="51">
        <v>1</v>
      </c>
      <c r="M3201" s="51" t="s">
        <v>712</v>
      </c>
      <c r="N3201" s="17">
        <v>110.123</v>
      </c>
      <c r="O3201" s="17">
        <v>24.099</v>
      </c>
      <c r="P3201" s="51" t="str">
        <f t="shared" si="395"/>
        <v/>
      </c>
      <c r="Q3201" s="51">
        <v>31</v>
      </c>
      <c r="R3201" s="51" t="e">
        <f t="shared" si="396"/>
        <v>#N/A</v>
      </c>
      <c r="S3201" s="51" t="str">
        <f t="shared" si="392"/>
        <v>31a</v>
      </c>
      <c r="T3201" s="51" t="str">
        <f t="shared" si="393"/>
        <v>31b</v>
      </c>
    </row>
    <row r="3202" spans="1:20" ht="20" customHeight="1" x14ac:dyDescent="0.15">
      <c r="A3202" s="51">
        <f t="shared" si="390"/>
        <v>132009</v>
      </c>
      <c r="B3202" s="52" t="str">
        <f>VLOOKUP(J3202,city!$A$4:$D$352,3,0)</f>
        <v>广西</v>
      </c>
      <c r="C3202" s="52" t="str">
        <f>VLOOKUP(J3202,city!$A$4:$D$352,4,0)</f>
        <v>来宾</v>
      </c>
      <c r="D3202" s="51" t="s">
        <v>7374</v>
      </c>
      <c r="E3202" s="51" t="s">
        <v>7375</v>
      </c>
      <c r="F3202" s="53" t="str">
        <f t="shared" si="397"/>
        <v>110.195,24.142</v>
      </c>
      <c r="G3202" s="54" t="s">
        <v>795</v>
      </c>
      <c r="H3202" s="55" t="str">
        <f>"jingdian/"&amp;VLOOKUP(B3202,city!$C$4:$P$352,13,FALSE)&amp;"/"&amp;VLOOKUP(C3202,city!$D$4:$P$352,13,FALSE)&amp;"/jd/"&amp;K3202&amp;".jpg"</f>
        <v>jingdian/guangxi/laibin/jd/9.jpg</v>
      </c>
      <c r="I3202" s="55" t="str">
        <f t="shared" si="391"/>
        <v>11a,11b</v>
      </c>
      <c r="J3202" s="51">
        <f t="shared" si="394"/>
        <v>320</v>
      </c>
      <c r="K3202" s="51">
        <f>IF(VLOOKUP(J3201,city!$K$4:$L$352,2,0)&gt;K3201,K3201+1,1)</f>
        <v>9</v>
      </c>
      <c r="L3202" s="51">
        <v>1</v>
      </c>
      <c r="M3202" s="51" t="s">
        <v>712</v>
      </c>
      <c r="N3202" s="17">
        <v>110.19499999999999</v>
      </c>
      <c r="O3202" s="17">
        <v>24.141999999999999</v>
      </c>
      <c r="P3202" s="51" t="str">
        <f t="shared" si="395"/>
        <v/>
      </c>
      <c r="Q3202" s="51">
        <v>11</v>
      </c>
      <c r="R3202" s="51">
        <f t="shared" si="396"/>
        <v>11</v>
      </c>
      <c r="S3202" s="51" t="str">
        <f t="shared" si="392"/>
        <v>11a</v>
      </c>
      <c r="T3202" s="51" t="str">
        <f t="shared" si="393"/>
        <v>11b</v>
      </c>
    </row>
    <row r="3203" spans="1:20" ht="20" customHeight="1" x14ac:dyDescent="0.15">
      <c r="A3203" s="51">
        <f t="shared" si="390"/>
        <v>132010</v>
      </c>
      <c r="B3203" s="52" t="str">
        <f>VLOOKUP(J3203,city!$A$4:$D$352,3,0)</f>
        <v>广西</v>
      </c>
      <c r="C3203" s="52" t="str">
        <f>VLOOKUP(J3203,city!$A$4:$D$352,4,0)</f>
        <v>来宾</v>
      </c>
      <c r="D3203" s="51" t="s">
        <v>7376</v>
      </c>
      <c r="E3203" s="51" t="s">
        <v>7377</v>
      </c>
      <c r="F3203" s="53" t="str">
        <f t="shared" si="397"/>
        <v>110.364,24.208</v>
      </c>
      <c r="G3203" s="54" t="s">
        <v>795</v>
      </c>
      <c r="H3203" s="55" t="str">
        <f>"jingdian/"&amp;VLOOKUP(B3203,city!$C$4:$P$352,13,FALSE)&amp;"/"&amp;VLOOKUP(C3203,city!$D$4:$P$352,13,FALSE)&amp;"/jd/"&amp;K3203&amp;".jpg"</f>
        <v>jingdian/guangxi/laibin/jd/10.jpg</v>
      </c>
      <c r="I3203" s="55" t="str">
        <f t="shared" si="391"/>
        <v>6a,6b</v>
      </c>
      <c r="J3203" s="51">
        <f t="shared" si="394"/>
        <v>320</v>
      </c>
      <c r="K3203" s="51">
        <f>IF(VLOOKUP(J3202,city!$K$4:$L$352,2,0)&gt;K3202,K3202+1,1)</f>
        <v>10</v>
      </c>
      <c r="L3203" s="51">
        <v>1</v>
      </c>
      <c r="M3203" s="51" t="s">
        <v>712</v>
      </c>
      <c r="N3203" s="17">
        <v>110.364</v>
      </c>
      <c r="O3203" s="17">
        <v>24.207999999999998</v>
      </c>
      <c r="P3203" s="51" t="str">
        <f t="shared" si="395"/>
        <v>109.9069,24.0307</v>
      </c>
      <c r="Q3203" s="51">
        <v>6</v>
      </c>
      <c r="R3203" s="51">
        <f t="shared" si="396"/>
        <v>6</v>
      </c>
      <c r="S3203" s="51" t="str">
        <f t="shared" si="392"/>
        <v>6a</v>
      </c>
      <c r="T3203" s="51" t="str">
        <f t="shared" si="393"/>
        <v>6b</v>
      </c>
    </row>
    <row r="3204" spans="1:20" ht="20" customHeight="1" x14ac:dyDescent="0.15">
      <c r="A3204" s="51">
        <f t="shared" ref="A3204:A3267" si="398">100000+J3204*100+K3204</f>
        <v>132101</v>
      </c>
      <c r="B3204" s="52" t="str">
        <f>VLOOKUP(J3204,city!$A$4:$D$352,3,0)</f>
        <v>广西</v>
      </c>
      <c r="C3204" s="52" t="str">
        <f>VLOOKUP(J3204,city!$A$4:$D$352,4,0)</f>
        <v>崇左</v>
      </c>
      <c r="D3204" s="51" t="s">
        <v>7378</v>
      </c>
      <c r="E3204" s="51" t="s">
        <v>7379</v>
      </c>
      <c r="F3204" s="53" t="str">
        <f t="shared" si="397"/>
        <v>106.734,22.858</v>
      </c>
      <c r="G3204" s="54" t="s">
        <v>795</v>
      </c>
      <c r="H3204" s="55" t="str">
        <f>"jingdian/"&amp;VLOOKUP(B3204,city!$C$4:$P$352,13,FALSE)&amp;"/"&amp;VLOOKUP(C3204,city!$D$4:$P$352,13,FALSE)&amp;"/jd/"&amp;K3204&amp;".jpg"</f>
        <v>jingdian/guangxi/chongzuo/jd/1.jpg</v>
      </c>
      <c r="I3204" s="55" t="str">
        <f t="shared" ref="I3204:I3267" si="399">S3204&amp;","&amp;T3204</f>
        <v>2a,2b</v>
      </c>
      <c r="J3204" s="51">
        <f t="shared" si="394"/>
        <v>321</v>
      </c>
      <c r="K3204" s="51">
        <f>IF(VLOOKUP(J3203,city!$K$4:$L$352,2,0)&gt;K3203,K3203+1,1)</f>
        <v>1</v>
      </c>
      <c r="L3204" s="51">
        <v>1</v>
      </c>
      <c r="M3204" s="51" t="s">
        <v>714</v>
      </c>
      <c r="N3204" s="17">
        <v>106.73399999999999</v>
      </c>
      <c r="O3204" s="17">
        <v>22.858000000000001</v>
      </c>
      <c r="P3204" s="51" t="str">
        <f t="shared" si="395"/>
        <v/>
      </c>
      <c r="Q3204" s="51">
        <v>2</v>
      </c>
      <c r="R3204" s="51">
        <f t="shared" si="396"/>
        <v>2</v>
      </c>
      <c r="S3204" s="51" t="str">
        <f t="shared" ref="S3204:S3267" si="400">CONCATENATE(Q3204,"a")</f>
        <v>2a</v>
      </c>
      <c r="T3204" s="51" t="str">
        <f t="shared" ref="T3204:T3267" si="401">CONCATENATE(Q3204,"b")</f>
        <v>2b</v>
      </c>
    </row>
    <row r="3205" spans="1:20" ht="20" customHeight="1" x14ac:dyDescent="0.15">
      <c r="A3205" s="51">
        <f t="shared" si="398"/>
        <v>132102</v>
      </c>
      <c r="B3205" s="52" t="str">
        <f>VLOOKUP(J3205,city!$A$4:$D$352,3,0)</f>
        <v>广西</v>
      </c>
      <c r="C3205" s="52" t="str">
        <f>VLOOKUP(J3205,city!$A$4:$D$352,4,0)</f>
        <v>崇左</v>
      </c>
      <c r="D3205" s="51" t="s">
        <v>7380</v>
      </c>
      <c r="E3205" s="51" t="s">
        <v>7381</v>
      </c>
      <c r="F3205" s="53" t="str">
        <f t="shared" si="397"/>
        <v>107.062,22.243</v>
      </c>
      <c r="G3205" s="54" t="s">
        <v>795</v>
      </c>
      <c r="H3205" s="55" t="str">
        <f>"jingdian/"&amp;VLOOKUP(B3205,city!$C$4:$P$352,13,FALSE)&amp;"/"&amp;VLOOKUP(C3205,city!$D$4:$P$352,13,FALSE)&amp;"/jd/"&amp;K3205&amp;".jpg"</f>
        <v>jingdian/guangxi/chongzuo/jd/2.jpg</v>
      </c>
      <c r="I3205" s="55" t="str">
        <f t="shared" si="399"/>
        <v>11a,11b</v>
      </c>
      <c r="J3205" s="51">
        <f t="shared" ref="J3205:J3268" si="402">IF(K3205&gt;K3204,J3204,J3204+1)</f>
        <v>321</v>
      </c>
      <c r="K3205" s="51">
        <f>IF(VLOOKUP(J3204,city!$K$4:$L$352,2,0)&gt;K3204,K3204+1,1)</f>
        <v>2</v>
      </c>
      <c r="L3205" s="51">
        <v>1</v>
      </c>
      <c r="M3205" s="51" t="s">
        <v>714</v>
      </c>
      <c r="N3205" s="17">
        <v>107.062</v>
      </c>
      <c r="O3205" s="17">
        <v>22.242999999999999</v>
      </c>
      <c r="P3205" s="51" t="str">
        <f t="shared" si="395"/>
        <v/>
      </c>
      <c r="Q3205" s="51">
        <v>11</v>
      </c>
      <c r="R3205" s="51">
        <f t="shared" si="396"/>
        <v>11</v>
      </c>
      <c r="S3205" s="51" t="str">
        <f t="shared" si="400"/>
        <v>11a</v>
      </c>
      <c r="T3205" s="51" t="str">
        <f t="shared" si="401"/>
        <v>11b</v>
      </c>
    </row>
    <row r="3206" spans="1:20" ht="20" customHeight="1" x14ac:dyDescent="0.15">
      <c r="A3206" s="51">
        <f t="shared" si="398"/>
        <v>132103</v>
      </c>
      <c r="B3206" s="52" t="str">
        <f>VLOOKUP(J3206,city!$A$4:$D$352,3,0)</f>
        <v>广西</v>
      </c>
      <c r="C3206" s="52" t="str">
        <f>VLOOKUP(J3206,city!$A$4:$D$352,4,0)</f>
        <v>崇左</v>
      </c>
      <c r="D3206" s="51" t="s">
        <v>7382</v>
      </c>
      <c r="E3206" s="51" t="s">
        <v>7383</v>
      </c>
      <c r="F3206" s="53" t="str">
        <f t="shared" si="397"/>
        <v>106.921,22.715</v>
      </c>
      <c r="G3206" s="54" t="s">
        <v>795</v>
      </c>
      <c r="H3206" s="55" t="str">
        <f>"jingdian/"&amp;VLOOKUP(B3206,city!$C$4:$P$352,13,FALSE)&amp;"/"&amp;VLOOKUP(C3206,city!$D$4:$P$352,13,FALSE)&amp;"/jd/"&amp;K3206&amp;".jpg"</f>
        <v>jingdian/guangxi/chongzuo/jd/3.jpg</v>
      </c>
      <c r="I3206" s="55" t="str">
        <f t="shared" si="399"/>
        <v>2a,2b</v>
      </c>
      <c r="J3206" s="51">
        <f t="shared" si="402"/>
        <v>321</v>
      </c>
      <c r="K3206" s="51">
        <f>IF(VLOOKUP(J3205,city!$K$4:$L$352,2,0)&gt;K3205,K3205+1,1)</f>
        <v>3</v>
      </c>
      <c r="L3206" s="51">
        <v>1</v>
      </c>
      <c r="M3206" s="51" t="s">
        <v>714</v>
      </c>
      <c r="N3206" s="17">
        <v>106.92100000000001</v>
      </c>
      <c r="O3206" s="17">
        <v>22.715</v>
      </c>
      <c r="P3206" s="51" t="str">
        <f t="shared" si="395"/>
        <v/>
      </c>
      <c r="Q3206" s="51">
        <v>2</v>
      </c>
      <c r="R3206" s="51">
        <f t="shared" si="396"/>
        <v>1</v>
      </c>
      <c r="S3206" s="51" t="str">
        <f t="shared" si="400"/>
        <v>2a</v>
      </c>
      <c r="T3206" s="51" t="str">
        <f t="shared" si="401"/>
        <v>2b</v>
      </c>
    </row>
    <row r="3207" spans="1:20" ht="20" customHeight="1" x14ac:dyDescent="0.15">
      <c r="A3207" s="51">
        <f t="shared" si="398"/>
        <v>132104</v>
      </c>
      <c r="B3207" s="52" t="str">
        <f>VLOOKUP(J3207,city!$A$4:$D$352,3,0)</f>
        <v>广西</v>
      </c>
      <c r="C3207" s="52" t="str">
        <f>VLOOKUP(J3207,city!$A$4:$D$352,4,0)</f>
        <v>崇左</v>
      </c>
      <c r="D3207" s="51" t="s">
        <v>7384</v>
      </c>
      <c r="E3207" s="51" t="s">
        <v>7385</v>
      </c>
      <c r="F3207" s="53" t="str">
        <f t="shared" si="397"/>
        <v>107.067,22.845</v>
      </c>
      <c r="G3207" s="54" t="s">
        <v>795</v>
      </c>
      <c r="H3207" s="55" t="str">
        <f>"jingdian/"&amp;VLOOKUP(B3207,city!$C$4:$P$352,13,FALSE)&amp;"/"&amp;VLOOKUP(C3207,city!$D$4:$P$352,13,FALSE)&amp;"/jd/"&amp;K3207&amp;".jpg"</f>
        <v>jingdian/guangxi/chongzuo/jd/4.jpg</v>
      </c>
      <c r="I3207" s="55" t="str">
        <f t="shared" si="399"/>
        <v>15a,15b</v>
      </c>
      <c r="J3207" s="51">
        <f t="shared" si="402"/>
        <v>321</v>
      </c>
      <c r="K3207" s="51">
        <f>IF(VLOOKUP(J3206,city!$K$4:$L$352,2,0)&gt;K3206,K3206+1,1)</f>
        <v>4</v>
      </c>
      <c r="L3207" s="51">
        <v>1</v>
      </c>
      <c r="M3207" s="51" t="s">
        <v>714</v>
      </c>
      <c r="N3207" s="17">
        <v>107.06699999999999</v>
      </c>
      <c r="O3207" s="17">
        <v>22.844999999999999</v>
      </c>
      <c r="P3207" s="51" t="str">
        <f t="shared" si="395"/>
        <v/>
      </c>
      <c r="Q3207" s="51">
        <v>15</v>
      </c>
      <c r="R3207" s="51">
        <f t="shared" si="396"/>
        <v>15</v>
      </c>
      <c r="S3207" s="51" t="str">
        <f t="shared" si="400"/>
        <v>15a</v>
      </c>
      <c r="T3207" s="51" t="str">
        <f t="shared" si="401"/>
        <v>15b</v>
      </c>
    </row>
    <row r="3208" spans="1:20" ht="20" customHeight="1" x14ac:dyDescent="0.15">
      <c r="A3208" s="51">
        <f t="shared" si="398"/>
        <v>132105</v>
      </c>
      <c r="B3208" s="52" t="str">
        <f>VLOOKUP(J3208,city!$A$4:$D$352,3,0)</f>
        <v>广西</v>
      </c>
      <c r="C3208" s="52" t="str">
        <f>VLOOKUP(J3208,city!$A$4:$D$352,4,0)</f>
        <v>崇左</v>
      </c>
      <c r="D3208" s="51" t="s">
        <v>7386</v>
      </c>
      <c r="E3208" s="51" t="s">
        <v>7387</v>
      </c>
      <c r="F3208" s="53" t="str">
        <f t="shared" si="397"/>
        <v>106.715,21.979</v>
      </c>
      <c r="G3208" s="54" t="s">
        <v>795</v>
      </c>
      <c r="H3208" s="55" t="str">
        <f>"jingdian/"&amp;VLOOKUP(B3208,city!$C$4:$P$352,13,FALSE)&amp;"/"&amp;VLOOKUP(C3208,city!$D$4:$P$352,13,FALSE)&amp;"/jd/"&amp;K3208&amp;".jpg"</f>
        <v>jingdian/guangxi/chongzuo/jd/5.jpg</v>
      </c>
      <c r="I3208" s="55" t="str">
        <f t="shared" si="399"/>
        <v>31a,31b</v>
      </c>
      <c r="J3208" s="51">
        <f t="shared" si="402"/>
        <v>321</v>
      </c>
      <c r="K3208" s="51">
        <f>IF(VLOOKUP(J3207,city!$K$4:$L$352,2,0)&gt;K3207,K3207+1,1)</f>
        <v>5</v>
      </c>
      <c r="L3208" s="51">
        <v>1</v>
      </c>
      <c r="M3208" s="51" t="s">
        <v>714</v>
      </c>
      <c r="N3208" s="17">
        <v>106.715</v>
      </c>
      <c r="O3208" s="17">
        <v>21.978999999999999</v>
      </c>
      <c r="P3208" s="51" t="str">
        <f t="shared" si="395"/>
        <v/>
      </c>
      <c r="Q3208" s="51">
        <v>31</v>
      </c>
      <c r="R3208" s="51" t="e">
        <f t="shared" si="396"/>
        <v>#N/A</v>
      </c>
      <c r="S3208" s="51" t="str">
        <f t="shared" si="400"/>
        <v>31a</v>
      </c>
      <c r="T3208" s="51" t="str">
        <f t="shared" si="401"/>
        <v>31b</v>
      </c>
    </row>
    <row r="3209" spans="1:20" ht="20" customHeight="1" x14ac:dyDescent="0.15">
      <c r="A3209" s="51">
        <f t="shared" si="398"/>
        <v>132106</v>
      </c>
      <c r="B3209" s="52" t="str">
        <f>VLOOKUP(J3209,city!$A$4:$D$352,3,0)</f>
        <v>广西</v>
      </c>
      <c r="C3209" s="52" t="str">
        <f>VLOOKUP(J3209,city!$A$4:$D$352,4,0)</f>
        <v>崇左</v>
      </c>
      <c r="D3209" s="51" t="s">
        <v>7388</v>
      </c>
      <c r="E3209" s="51" t="s">
        <v>7389</v>
      </c>
      <c r="F3209" s="53" t="str">
        <f t="shared" si="397"/>
        <v>107.365,22.376</v>
      </c>
      <c r="G3209" s="54" t="s">
        <v>795</v>
      </c>
      <c r="H3209" s="55" t="str">
        <f>"jingdian/"&amp;VLOOKUP(B3209,city!$C$4:$P$352,13,FALSE)&amp;"/"&amp;VLOOKUP(C3209,city!$D$4:$P$352,13,FALSE)&amp;"/jd/"&amp;K3209&amp;".jpg"</f>
        <v>jingdian/guangxi/chongzuo/jd/6.jpg</v>
      </c>
      <c r="I3209" s="55" t="str">
        <f t="shared" si="399"/>
        <v>2a,2b</v>
      </c>
      <c r="J3209" s="51">
        <f t="shared" si="402"/>
        <v>321</v>
      </c>
      <c r="K3209" s="51">
        <f>IF(VLOOKUP(J3208,city!$K$4:$L$352,2,0)&gt;K3208,K3208+1,1)</f>
        <v>6</v>
      </c>
      <c r="L3209" s="51">
        <v>1</v>
      </c>
      <c r="M3209" s="51" t="s">
        <v>714</v>
      </c>
      <c r="N3209" s="17">
        <v>107.36499999999999</v>
      </c>
      <c r="O3209" s="17">
        <v>22.376000000000001</v>
      </c>
      <c r="P3209" s="51" t="str">
        <f t="shared" si="395"/>
        <v/>
      </c>
      <c r="Q3209" s="51">
        <v>2</v>
      </c>
      <c r="R3209" s="51">
        <f t="shared" si="396"/>
        <v>2</v>
      </c>
      <c r="S3209" s="51" t="str">
        <f t="shared" si="400"/>
        <v>2a</v>
      </c>
      <c r="T3209" s="51" t="str">
        <f t="shared" si="401"/>
        <v>2b</v>
      </c>
    </row>
    <row r="3210" spans="1:20" ht="20" customHeight="1" x14ac:dyDescent="0.15">
      <c r="A3210" s="51">
        <f t="shared" si="398"/>
        <v>132107</v>
      </c>
      <c r="B3210" s="52" t="str">
        <f>VLOOKUP(J3210,city!$A$4:$D$352,3,0)</f>
        <v>广西</v>
      </c>
      <c r="C3210" s="52" t="str">
        <f>VLOOKUP(J3210,city!$A$4:$D$352,4,0)</f>
        <v>崇左</v>
      </c>
      <c r="D3210" s="51" t="s">
        <v>7390</v>
      </c>
      <c r="E3210" s="51" t="s">
        <v>7391</v>
      </c>
      <c r="F3210" s="53" t="str">
        <f t="shared" si="397"/>
        <v>107.132,22.649</v>
      </c>
      <c r="G3210" s="54" t="s">
        <v>795</v>
      </c>
      <c r="H3210" s="55" t="str">
        <f>"jingdian/"&amp;VLOOKUP(B3210,city!$C$4:$P$352,13,FALSE)&amp;"/"&amp;VLOOKUP(C3210,city!$D$4:$P$352,13,FALSE)&amp;"/jd/"&amp;K3210&amp;".jpg"</f>
        <v>jingdian/guangxi/chongzuo/jd/7.jpg</v>
      </c>
      <c r="I3210" s="55" t="str">
        <f t="shared" si="399"/>
        <v>6a,6b</v>
      </c>
      <c r="J3210" s="51">
        <f t="shared" si="402"/>
        <v>321</v>
      </c>
      <c r="K3210" s="51">
        <f>IF(VLOOKUP(J3209,city!$K$4:$L$352,2,0)&gt;K3209,K3209+1,1)</f>
        <v>7</v>
      </c>
      <c r="L3210" s="51">
        <v>1</v>
      </c>
      <c r="M3210" s="51" t="s">
        <v>714</v>
      </c>
      <c r="N3210" s="17">
        <v>107.13200000000001</v>
      </c>
      <c r="O3210" s="17">
        <v>22.649000000000001</v>
      </c>
      <c r="P3210" s="51" t="str">
        <f t="shared" si="395"/>
        <v/>
      </c>
      <c r="Q3210" s="51">
        <v>6</v>
      </c>
      <c r="R3210" s="51">
        <f t="shared" si="396"/>
        <v>6</v>
      </c>
      <c r="S3210" s="51" t="str">
        <f t="shared" si="400"/>
        <v>6a</v>
      </c>
      <c r="T3210" s="51" t="str">
        <f t="shared" si="401"/>
        <v>6b</v>
      </c>
    </row>
    <row r="3211" spans="1:20" ht="20" customHeight="1" x14ac:dyDescent="0.15">
      <c r="A3211" s="51">
        <f t="shared" si="398"/>
        <v>132108</v>
      </c>
      <c r="B3211" s="52" t="str">
        <f>VLOOKUP(J3211,city!$A$4:$D$352,3,0)</f>
        <v>广西</v>
      </c>
      <c r="C3211" s="52" t="str">
        <f>VLOOKUP(J3211,city!$A$4:$D$352,4,0)</f>
        <v>崇左</v>
      </c>
      <c r="D3211" s="51" t="s">
        <v>7392</v>
      </c>
      <c r="E3211" s="51" t="s">
        <v>7393</v>
      </c>
      <c r="F3211" s="53" t="str">
        <f t="shared" si="397"/>
        <v>107.374,22.443</v>
      </c>
      <c r="G3211" s="54" t="s">
        <v>795</v>
      </c>
      <c r="H3211" s="55" t="str">
        <f>"jingdian/"&amp;VLOOKUP(B3211,city!$C$4:$P$352,13,FALSE)&amp;"/"&amp;VLOOKUP(C3211,city!$D$4:$P$352,13,FALSE)&amp;"/jd/"&amp;K3211&amp;".jpg"</f>
        <v>jingdian/guangxi/chongzuo/jd/8.jpg</v>
      </c>
      <c r="I3211" s="55" t="str">
        <f t="shared" si="399"/>
        <v>14a,14b</v>
      </c>
      <c r="J3211" s="51">
        <f t="shared" si="402"/>
        <v>321</v>
      </c>
      <c r="K3211" s="51">
        <f>IF(VLOOKUP(J3210,city!$K$4:$L$352,2,0)&gt;K3210,K3210+1,1)</f>
        <v>8</v>
      </c>
      <c r="L3211" s="51">
        <v>1</v>
      </c>
      <c r="M3211" s="51" t="s">
        <v>714</v>
      </c>
      <c r="N3211" s="17">
        <v>107.374</v>
      </c>
      <c r="O3211" s="17">
        <v>22.443000000000001</v>
      </c>
      <c r="P3211" s="51" t="str">
        <f t="shared" si="395"/>
        <v/>
      </c>
      <c r="Q3211" s="51">
        <v>14</v>
      </c>
      <c r="R3211" s="51">
        <f t="shared" si="396"/>
        <v>14</v>
      </c>
      <c r="S3211" s="51" t="str">
        <f t="shared" si="400"/>
        <v>14a</v>
      </c>
      <c r="T3211" s="51" t="str">
        <f t="shared" si="401"/>
        <v>14b</v>
      </c>
    </row>
    <row r="3212" spans="1:20" ht="20" customHeight="1" x14ac:dyDescent="0.15">
      <c r="A3212" s="51">
        <f t="shared" si="398"/>
        <v>132109</v>
      </c>
      <c r="B3212" s="52" t="str">
        <f>VLOOKUP(J3212,city!$A$4:$D$352,3,0)</f>
        <v>广西</v>
      </c>
      <c r="C3212" s="52" t="str">
        <f>VLOOKUP(J3212,city!$A$4:$D$352,4,0)</f>
        <v>崇左</v>
      </c>
      <c r="D3212" s="51" t="s">
        <v>7394</v>
      </c>
      <c r="E3212" s="51" t="s">
        <v>7395</v>
      </c>
      <c r="F3212" s="53" t="str">
        <f t="shared" si="397"/>
        <v>107.897,22.555</v>
      </c>
      <c r="G3212" s="54" t="s">
        <v>795</v>
      </c>
      <c r="H3212" s="55" t="str">
        <f>"jingdian/"&amp;VLOOKUP(B3212,city!$C$4:$P$352,13,FALSE)&amp;"/"&amp;VLOOKUP(C3212,city!$D$4:$P$352,13,FALSE)&amp;"/jd/"&amp;K3212&amp;".jpg"</f>
        <v>jingdian/guangxi/chongzuo/jd/9.jpg</v>
      </c>
      <c r="I3212" s="55" t="str">
        <f t="shared" si="399"/>
        <v>2a,2b</v>
      </c>
      <c r="J3212" s="51">
        <f t="shared" si="402"/>
        <v>321</v>
      </c>
      <c r="K3212" s="51">
        <f>IF(VLOOKUP(J3211,city!$K$4:$L$352,2,0)&gt;K3211,K3211+1,1)</f>
        <v>9</v>
      </c>
      <c r="L3212" s="51">
        <v>1</v>
      </c>
      <c r="M3212" s="51" t="s">
        <v>714</v>
      </c>
      <c r="N3212" s="17">
        <v>107.89700000000001</v>
      </c>
      <c r="O3212" s="17">
        <v>22.555</v>
      </c>
      <c r="P3212" s="51" t="str">
        <f t="shared" si="395"/>
        <v/>
      </c>
      <c r="Q3212" s="51">
        <v>2</v>
      </c>
      <c r="R3212" s="51">
        <f t="shared" si="396"/>
        <v>2</v>
      </c>
      <c r="S3212" s="51" t="str">
        <f t="shared" si="400"/>
        <v>2a</v>
      </c>
      <c r="T3212" s="51" t="str">
        <f t="shared" si="401"/>
        <v>2b</v>
      </c>
    </row>
    <row r="3213" spans="1:20" ht="20" customHeight="1" x14ac:dyDescent="0.15">
      <c r="A3213" s="51">
        <f t="shared" si="398"/>
        <v>132110</v>
      </c>
      <c r="B3213" s="52" t="str">
        <f>VLOOKUP(J3213,city!$A$4:$D$352,3,0)</f>
        <v>广西</v>
      </c>
      <c r="C3213" s="52" t="str">
        <f>VLOOKUP(J3213,city!$A$4:$D$352,4,0)</f>
        <v>崇左</v>
      </c>
      <c r="D3213" s="51" t="s">
        <v>7396</v>
      </c>
      <c r="E3213" s="51" t="s">
        <v>7397</v>
      </c>
      <c r="F3213" s="53" t="str">
        <f t="shared" si="397"/>
        <v>107.003,22.331</v>
      </c>
      <c r="G3213" s="54" t="s">
        <v>795</v>
      </c>
      <c r="H3213" s="55" t="str">
        <f>"jingdian/"&amp;VLOOKUP(B3213,city!$C$4:$P$352,13,FALSE)&amp;"/"&amp;VLOOKUP(C3213,city!$D$4:$P$352,13,FALSE)&amp;"/jd/"&amp;K3213&amp;".jpg"</f>
        <v>jingdian/guangxi/chongzuo/jd/10.jpg</v>
      </c>
      <c r="I3213" s="55" t="str">
        <f t="shared" si="399"/>
        <v>2a,2b</v>
      </c>
      <c r="J3213" s="51">
        <f t="shared" si="402"/>
        <v>321</v>
      </c>
      <c r="K3213" s="51">
        <f>IF(VLOOKUP(J3212,city!$K$4:$L$352,2,0)&gt;K3212,K3212+1,1)</f>
        <v>10</v>
      </c>
      <c r="L3213" s="51">
        <v>1</v>
      </c>
      <c r="M3213" s="51" t="s">
        <v>714</v>
      </c>
      <c r="N3213" s="17">
        <v>107.003</v>
      </c>
      <c r="O3213" s="17">
        <v>22.331</v>
      </c>
      <c r="P3213" s="51" t="str">
        <f t="shared" ref="P3213:P3276" si="403">IF(K3213=10,SUM(N3204:N3213)/10&amp;","&amp;SUM(O3204:O3213)/10,"")</f>
        <v>107.127,22.4994</v>
      </c>
      <c r="Q3213" s="51">
        <v>2</v>
      </c>
      <c r="R3213" s="51">
        <f t="shared" si="396"/>
        <v>2</v>
      </c>
      <c r="S3213" s="51" t="str">
        <f t="shared" si="400"/>
        <v>2a</v>
      </c>
      <c r="T3213" s="51" t="str">
        <f t="shared" si="401"/>
        <v>2b</v>
      </c>
    </row>
    <row r="3214" spans="1:20" ht="20" customHeight="1" x14ac:dyDescent="0.15">
      <c r="A3214" s="51">
        <f t="shared" si="398"/>
        <v>132201</v>
      </c>
      <c r="B3214" s="52" t="str">
        <f>VLOOKUP(J3214,city!$A$4:$D$352,3,0)</f>
        <v>宁夏</v>
      </c>
      <c r="C3214" s="52" t="str">
        <f>VLOOKUP(J3214,city!$A$4:$D$352,4,0)</f>
        <v>银川</v>
      </c>
      <c r="D3214" s="57" t="s">
        <v>7398</v>
      </c>
      <c r="E3214" s="102" t="s">
        <v>7399</v>
      </c>
      <c r="F3214" s="53" t="str">
        <f t="shared" si="397"/>
        <v>106.076,38.62</v>
      </c>
      <c r="G3214" s="54" t="s">
        <v>795</v>
      </c>
      <c r="H3214" s="55" t="str">
        <f>"jingdian/"&amp;VLOOKUP(B3214,city!$C$4:$P$352,13,FALSE)&amp;"/"&amp;VLOOKUP(C3214,city!$D$4:$P$352,13,FALSE)&amp;"/jd/"&amp;K3214&amp;".jpg"</f>
        <v>jingdian/ningxia/yinchuan/jd/1.jpg</v>
      </c>
      <c r="I3214" s="55" t="str">
        <f t="shared" si="399"/>
        <v>31a,31b</v>
      </c>
      <c r="J3214" s="51">
        <f t="shared" si="402"/>
        <v>322</v>
      </c>
      <c r="K3214" s="51">
        <f>IF(VLOOKUP(J3213,city!$K$4:$L$352,2,0)&gt;K3213,K3213+1,1)</f>
        <v>1</v>
      </c>
      <c r="L3214" s="51">
        <v>1</v>
      </c>
      <c r="M3214" s="51" t="s">
        <v>717</v>
      </c>
      <c r="N3214" s="17">
        <v>106.07599999999999</v>
      </c>
      <c r="O3214" s="17">
        <v>38.619999999999997</v>
      </c>
      <c r="P3214" s="51" t="str">
        <f t="shared" si="403"/>
        <v/>
      </c>
      <c r="Q3214" s="51">
        <v>31</v>
      </c>
      <c r="R3214" s="51">
        <f t="shared" si="396"/>
        <v>31</v>
      </c>
      <c r="S3214" s="51" t="str">
        <f t="shared" si="400"/>
        <v>31a</v>
      </c>
      <c r="T3214" s="51" t="str">
        <f t="shared" si="401"/>
        <v>31b</v>
      </c>
    </row>
    <row r="3215" spans="1:20" ht="20" customHeight="1" x14ac:dyDescent="0.15">
      <c r="A3215" s="51">
        <f t="shared" si="398"/>
        <v>132202</v>
      </c>
      <c r="B3215" s="52" t="str">
        <f>VLOOKUP(J3215,city!$A$4:$D$352,3,0)</f>
        <v>宁夏</v>
      </c>
      <c r="C3215" s="52" t="str">
        <f>VLOOKUP(J3215,city!$A$4:$D$352,4,0)</f>
        <v>银川</v>
      </c>
      <c r="D3215" s="57" t="s">
        <v>7400</v>
      </c>
      <c r="E3215" s="102" t="s">
        <v>7401</v>
      </c>
      <c r="F3215" s="53" t="str">
        <f t="shared" si="397"/>
        <v>106.382,38.401</v>
      </c>
      <c r="G3215" s="54" t="s">
        <v>795</v>
      </c>
      <c r="H3215" s="55" t="str">
        <f>"jingdian/"&amp;VLOOKUP(B3215,city!$C$4:$P$352,13,FALSE)&amp;"/"&amp;VLOOKUP(C3215,city!$D$4:$P$352,13,FALSE)&amp;"/jd/"&amp;K3215&amp;".jpg"</f>
        <v>jingdian/ningxia/yinchuan/jd/2.jpg</v>
      </c>
      <c r="I3215" s="55" t="str">
        <f t="shared" si="399"/>
        <v>6a,6b</v>
      </c>
      <c r="J3215" s="51">
        <f t="shared" si="402"/>
        <v>322</v>
      </c>
      <c r="K3215" s="51">
        <f>IF(VLOOKUP(J3214,city!$K$4:$L$352,2,0)&gt;K3214,K3214+1,1)</f>
        <v>2</v>
      </c>
      <c r="L3215" s="51">
        <v>1</v>
      </c>
      <c r="M3215" s="51" t="s">
        <v>717</v>
      </c>
      <c r="N3215" s="17">
        <v>106.38200000000001</v>
      </c>
      <c r="O3215" s="17">
        <v>38.401000000000003</v>
      </c>
      <c r="P3215" s="51" t="str">
        <f t="shared" si="403"/>
        <v/>
      </c>
      <c r="Q3215" s="51">
        <v>6</v>
      </c>
      <c r="R3215" s="51">
        <f t="shared" si="396"/>
        <v>6</v>
      </c>
      <c r="S3215" s="51" t="str">
        <f t="shared" si="400"/>
        <v>6a</v>
      </c>
      <c r="T3215" s="51" t="str">
        <f t="shared" si="401"/>
        <v>6b</v>
      </c>
    </row>
    <row r="3216" spans="1:20" ht="20" customHeight="1" x14ac:dyDescent="0.15">
      <c r="A3216" s="51">
        <f t="shared" si="398"/>
        <v>132203</v>
      </c>
      <c r="B3216" s="52" t="str">
        <f>VLOOKUP(J3216,city!$A$4:$D$352,3,0)</f>
        <v>宁夏</v>
      </c>
      <c r="C3216" s="52" t="str">
        <f>VLOOKUP(J3216,city!$A$4:$D$352,4,0)</f>
        <v>银川</v>
      </c>
      <c r="D3216" s="57" t="s">
        <v>7402</v>
      </c>
      <c r="E3216" s="102" t="s">
        <v>7403</v>
      </c>
      <c r="F3216" s="53" t="str">
        <f t="shared" si="397"/>
        <v>106.002,38.436</v>
      </c>
      <c r="G3216" s="54" t="s">
        <v>795</v>
      </c>
      <c r="H3216" s="55" t="str">
        <f>"jingdian/"&amp;VLOOKUP(B3216,city!$C$4:$P$352,13,FALSE)&amp;"/"&amp;VLOOKUP(C3216,city!$D$4:$P$352,13,FALSE)&amp;"/jd/"&amp;K3216&amp;".jpg"</f>
        <v>jingdian/ningxia/yinchuan/jd/3.jpg</v>
      </c>
      <c r="I3216" s="55" t="str">
        <f t="shared" si="399"/>
        <v>29a,29b</v>
      </c>
      <c r="J3216" s="51">
        <f t="shared" si="402"/>
        <v>322</v>
      </c>
      <c r="K3216" s="51">
        <f>IF(VLOOKUP(J3215,city!$K$4:$L$352,2,0)&gt;K3215,K3215+1,1)</f>
        <v>3</v>
      </c>
      <c r="L3216" s="51">
        <v>1</v>
      </c>
      <c r="M3216" s="51" t="s">
        <v>717</v>
      </c>
      <c r="N3216" s="17">
        <v>106.002</v>
      </c>
      <c r="O3216" s="17">
        <v>38.436</v>
      </c>
      <c r="P3216" s="51" t="str">
        <f t="shared" si="403"/>
        <v/>
      </c>
      <c r="Q3216" s="51">
        <v>29</v>
      </c>
      <c r="R3216" s="51">
        <f t="shared" si="396"/>
        <v>29</v>
      </c>
      <c r="S3216" s="51" t="str">
        <f t="shared" si="400"/>
        <v>29a</v>
      </c>
      <c r="T3216" s="51" t="str">
        <f t="shared" si="401"/>
        <v>29b</v>
      </c>
    </row>
    <row r="3217" spans="1:20" ht="20" customHeight="1" x14ac:dyDescent="0.15">
      <c r="A3217" s="51">
        <f t="shared" si="398"/>
        <v>132204</v>
      </c>
      <c r="B3217" s="52" t="str">
        <f>VLOOKUP(J3217,city!$A$4:$D$352,3,0)</f>
        <v>宁夏</v>
      </c>
      <c r="C3217" s="52" t="str">
        <f>VLOOKUP(J3217,city!$A$4:$D$352,4,0)</f>
        <v>银川</v>
      </c>
      <c r="D3217" s="57" t="s">
        <v>7404</v>
      </c>
      <c r="E3217" s="102" t="s">
        <v>7405</v>
      </c>
      <c r="F3217" s="53" t="str">
        <f t="shared" si="397"/>
        <v>106.291,38.463</v>
      </c>
      <c r="G3217" s="54" t="s">
        <v>795</v>
      </c>
      <c r="H3217" s="55" t="str">
        <f>"jingdian/"&amp;VLOOKUP(B3217,city!$C$4:$P$352,13,FALSE)&amp;"/"&amp;VLOOKUP(C3217,city!$D$4:$P$352,13,FALSE)&amp;"/jd/"&amp;K3217&amp;".jpg"</f>
        <v>jingdian/ningxia/yinchuan/jd/4.jpg</v>
      </c>
      <c r="I3217" s="55" t="str">
        <f t="shared" si="399"/>
        <v>31a,31b</v>
      </c>
      <c r="J3217" s="51">
        <f t="shared" si="402"/>
        <v>322</v>
      </c>
      <c r="K3217" s="51">
        <f>IF(VLOOKUP(J3216,city!$K$4:$L$352,2,0)&gt;K3216,K3216+1,1)</f>
        <v>4</v>
      </c>
      <c r="L3217" s="51">
        <v>1</v>
      </c>
      <c r="M3217" s="51" t="s">
        <v>717</v>
      </c>
      <c r="N3217" s="17">
        <v>106.291</v>
      </c>
      <c r="O3217" s="17">
        <v>38.463000000000001</v>
      </c>
      <c r="P3217" s="51" t="str">
        <f t="shared" si="403"/>
        <v/>
      </c>
      <c r="Q3217" s="51">
        <v>31</v>
      </c>
      <c r="R3217" s="51">
        <f t="shared" si="396"/>
        <v>31</v>
      </c>
      <c r="S3217" s="51" t="str">
        <f t="shared" si="400"/>
        <v>31a</v>
      </c>
      <c r="T3217" s="51" t="str">
        <f t="shared" si="401"/>
        <v>31b</v>
      </c>
    </row>
    <row r="3218" spans="1:20" ht="20" customHeight="1" x14ac:dyDescent="0.15">
      <c r="A3218" s="51">
        <f t="shared" si="398"/>
        <v>132205</v>
      </c>
      <c r="B3218" s="52" t="str">
        <f>VLOOKUP(J3218,city!$A$4:$D$352,3,0)</f>
        <v>宁夏</v>
      </c>
      <c r="C3218" s="52" t="str">
        <f>VLOOKUP(J3218,city!$A$4:$D$352,4,0)</f>
        <v>银川</v>
      </c>
      <c r="D3218" s="57" t="s">
        <v>7406</v>
      </c>
      <c r="E3218" s="102" t="s">
        <v>7407</v>
      </c>
      <c r="F3218" s="53" t="str">
        <f t="shared" si="397"/>
        <v>106.515,38.296</v>
      </c>
      <c r="G3218" s="54" t="s">
        <v>795</v>
      </c>
      <c r="H3218" s="55" t="str">
        <f>"jingdian/"&amp;VLOOKUP(B3218,city!$C$4:$P$352,13,FALSE)&amp;"/"&amp;VLOOKUP(C3218,city!$D$4:$P$352,13,FALSE)&amp;"/jd/"&amp;K3218&amp;".jpg"</f>
        <v>jingdian/ningxia/yinchuan/jd/5.jpg</v>
      </c>
      <c r="I3218" s="55" t="str">
        <f t="shared" si="399"/>
        <v>6a,6b</v>
      </c>
      <c r="J3218" s="51">
        <f t="shared" si="402"/>
        <v>322</v>
      </c>
      <c r="K3218" s="51">
        <f>IF(VLOOKUP(J3217,city!$K$4:$L$352,2,0)&gt;K3217,K3217+1,1)</f>
        <v>5</v>
      </c>
      <c r="L3218" s="51">
        <v>1</v>
      </c>
      <c r="M3218" s="51" t="s">
        <v>717</v>
      </c>
      <c r="N3218" s="17">
        <v>106.515</v>
      </c>
      <c r="O3218" s="17">
        <v>38.295999999999999</v>
      </c>
      <c r="P3218" s="51" t="str">
        <f t="shared" si="403"/>
        <v/>
      </c>
      <c r="Q3218" s="51">
        <v>6</v>
      </c>
      <c r="R3218" s="51">
        <f t="shared" si="396"/>
        <v>6</v>
      </c>
      <c r="S3218" s="51" t="str">
        <f t="shared" si="400"/>
        <v>6a</v>
      </c>
      <c r="T3218" s="51" t="str">
        <f t="shared" si="401"/>
        <v>6b</v>
      </c>
    </row>
    <row r="3219" spans="1:20" ht="20" customHeight="1" x14ac:dyDescent="0.15">
      <c r="A3219" s="51">
        <f t="shared" si="398"/>
        <v>132206</v>
      </c>
      <c r="B3219" s="52" t="str">
        <f>VLOOKUP(J3219,city!$A$4:$D$352,3,0)</f>
        <v>宁夏</v>
      </c>
      <c r="C3219" s="52" t="str">
        <f>VLOOKUP(J3219,city!$A$4:$D$352,4,0)</f>
        <v>银川</v>
      </c>
      <c r="D3219" s="57" t="s">
        <v>7408</v>
      </c>
      <c r="E3219" s="102" t="s">
        <v>7409</v>
      </c>
      <c r="F3219" s="53" t="str">
        <f t="shared" si="397"/>
        <v>106.559,38.591</v>
      </c>
      <c r="G3219" s="54" t="s">
        <v>795</v>
      </c>
      <c r="H3219" s="55" t="str">
        <f>"jingdian/"&amp;VLOOKUP(B3219,city!$C$4:$P$352,13,FALSE)&amp;"/"&amp;VLOOKUP(C3219,city!$D$4:$P$352,13,FALSE)&amp;"/jd/"&amp;K3219&amp;".jpg"</f>
        <v>jingdian/ningxia/yinchuan/jd/6.jpg</v>
      </c>
      <c r="I3219" s="55" t="str">
        <f t="shared" si="399"/>
        <v>2a,2b</v>
      </c>
      <c r="J3219" s="51">
        <f t="shared" si="402"/>
        <v>322</v>
      </c>
      <c r="K3219" s="51">
        <f>IF(VLOOKUP(J3218,city!$K$4:$L$352,2,0)&gt;K3218,K3218+1,1)</f>
        <v>6</v>
      </c>
      <c r="L3219" s="51">
        <v>1</v>
      </c>
      <c r="M3219" s="51" t="s">
        <v>717</v>
      </c>
      <c r="N3219" s="17">
        <v>106.559</v>
      </c>
      <c r="O3219" s="17">
        <v>38.591000000000001</v>
      </c>
      <c r="P3219" s="51" t="str">
        <f t="shared" si="403"/>
        <v/>
      </c>
      <c r="Q3219" s="51">
        <v>2</v>
      </c>
      <c r="R3219" s="51">
        <f t="shared" si="396"/>
        <v>2</v>
      </c>
      <c r="S3219" s="51" t="str">
        <f t="shared" si="400"/>
        <v>2a</v>
      </c>
      <c r="T3219" s="51" t="str">
        <f t="shared" si="401"/>
        <v>2b</v>
      </c>
    </row>
    <row r="3220" spans="1:20" ht="20" customHeight="1" x14ac:dyDescent="0.15">
      <c r="A3220" s="51">
        <f t="shared" si="398"/>
        <v>132207</v>
      </c>
      <c r="B3220" s="52" t="str">
        <f>VLOOKUP(J3220,city!$A$4:$D$352,3,0)</f>
        <v>宁夏</v>
      </c>
      <c r="C3220" s="52" t="str">
        <f>VLOOKUP(J3220,city!$A$4:$D$352,4,0)</f>
        <v>银川</v>
      </c>
      <c r="D3220" s="57" t="s">
        <v>7410</v>
      </c>
      <c r="E3220" s="102" t="s">
        <v>7411</v>
      </c>
      <c r="F3220" s="53" t="str">
        <f t="shared" si="397"/>
        <v>106.043,38.614</v>
      </c>
      <c r="G3220" s="54" t="s">
        <v>795</v>
      </c>
      <c r="H3220" s="55" t="str">
        <f>"jingdian/"&amp;VLOOKUP(B3220,city!$C$4:$P$352,13,FALSE)&amp;"/"&amp;VLOOKUP(C3220,city!$D$4:$P$352,13,FALSE)&amp;"/jd/"&amp;K3220&amp;".jpg"</f>
        <v>jingdian/ningxia/yinchuan/jd/7.jpg</v>
      </c>
      <c r="I3220" s="55" t="str">
        <f t="shared" si="399"/>
        <v>2a,2b</v>
      </c>
      <c r="J3220" s="51">
        <f t="shared" si="402"/>
        <v>322</v>
      </c>
      <c r="K3220" s="51">
        <f>IF(VLOOKUP(J3219,city!$K$4:$L$352,2,0)&gt;K3219,K3219+1,1)</f>
        <v>7</v>
      </c>
      <c r="L3220" s="51">
        <v>1</v>
      </c>
      <c r="M3220" s="51" t="s">
        <v>717</v>
      </c>
      <c r="N3220" s="17">
        <v>106.04300000000001</v>
      </c>
      <c r="O3220" s="17">
        <v>38.613999999999997</v>
      </c>
      <c r="P3220" s="51" t="str">
        <f t="shared" si="403"/>
        <v/>
      </c>
      <c r="Q3220" s="51">
        <v>2</v>
      </c>
      <c r="R3220" s="51">
        <f t="shared" si="396"/>
        <v>2</v>
      </c>
      <c r="S3220" s="51" t="str">
        <f t="shared" si="400"/>
        <v>2a</v>
      </c>
      <c r="T3220" s="51" t="str">
        <f t="shared" si="401"/>
        <v>2b</v>
      </c>
    </row>
    <row r="3221" spans="1:20" ht="20" customHeight="1" x14ac:dyDescent="0.15">
      <c r="A3221" s="51">
        <f t="shared" si="398"/>
        <v>132208</v>
      </c>
      <c r="B3221" s="52" t="str">
        <f>VLOOKUP(J3221,city!$A$4:$D$352,3,0)</f>
        <v>宁夏</v>
      </c>
      <c r="C3221" s="52" t="str">
        <f>VLOOKUP(J3221,city!$A$4:$D$352,4,0)</f>
        <v>银川</v>
      </c>
      <c r="D3221" s="57" t="s">
        <v>7412</v>
      </c>
      <c r="E3221" s="102" t="s">
        <v>7413</v>
      </c>
      <c r="F3221" s="53" t="str">
        <f t="shared" si="397"/>
        <v>105.954,38.611</v>
      </c>
      <c r="G3221" s="54" t="s">
        <v>795</v>
      </c>
      <c r="H3221" s="55" t="str">
        <f>"jingdian/"&amp;VLOOKUP(B3221,city!$C$4:$P$352,13,FALSE)&amp;"/"&amp;VLOOKUP(C3221,city!$D$4:$P$352,13,FALSE)&amp;"/jd/"&amp;K3221&amp;".jpg"</f>
        <v>jingdian/ningxia/yinchuan/jd/8.jpg</v>
      </c>
      <c r="I3221" s="55" t="str">
        <f t="shared" si="399"/>
        <v>32a,32b</v>
      </c>
      <c r="J3221" s="51">
        <f t="shared" si="402"/>
        <v>322</v>
      </c>
      <c r="K3221" s="51">
        <f>IF(VLOOKUP(J3220,city!$K$4:$L$352,2,0)&gt;K3220,K3220+1,1)</f>
        <v>8</v>
      </c>
      <c r="L3221" s="51">
        <v>1</v>
      </c>
      <c r="M3221" s="51" t="s">
        <v>717</v>
      </c>
      <c r="N3221" s="17">
        <v>105.95399999999999</v>
      </c>
      <c r="O3221" s="17">
        <v>38.610999999999997</v>
      </c>
      <c r="P3221" s="51" t="str">
        <f t="shared" si="403"/>
        <v/>
      </c>
      <c r="Q3221" s="51">
        <v>32</v>
      </c>
      <c r="R3221" s="51" t="e">
        <f t="shared" si="396"/>
        <v>#N/A</v>
      </c>
      <c r="S3221" s="51" t="str">
        <f t="shared" si="400"/>
        <v>32a</v>
      </c>
      <c r="T3221" s="51" t="str">
        <f t="shared" si="401"/>
        <v>32b</v>
      </c>
    </row>
    <row r="3222" spans="1:20" ht="20" customHeight="1" x14ac:dyDescent="0.15">
      <c r="A3222" s="51">
        <f t="shared" si="398"/>
        <v>132209</v>
      </c>
      <c r="B3222" s="52" t="str">
        <f>VLOOKUP(J3222,city!$A$4:$D$352,3,0)</f>
        <v>宁夏</v>
      </c>
      <c r="C3222" s="52" t="str">
        <f>VLOOKUP(J3222,city!$A$4:$D$352,4,0)</f>
        <v>银川</v>
      </c>
      <c r="D3222" s="57" t="s">
        <v>7414</v>
      </c>
      <c r="E3222" s="52" t="s">
        <v>7415</v>
      </c>
      <c r="F3222" s="53" t="str">
        <f t="shared" si="397"/>
        <v>106.511,38.388</v>
      </c>
      <c r="G3222" s="54" t="s">
        <v>795</v>
      </c>
      <c r="H3222" s="55" t="str">
        <f>"jingdian/"&amp;VLOOKUP(B3222,city!$C$4:$P$352,13,FALSE)&amp;"/"&amp;VLOOKUP(C3222,city!$D$4:$P$352,13,FALSE)&amp;"/jd/"&amp;K3222&amp;".jpg"</f>
        <v>jingdian/ningxia/yinchuan/jd/9.jpg</v>
      </c>
      <c r="I3222" s="55" t="str">
        <f t="shared" si="399"/>
        <v>1a,1b</v>
      </c>
      <c r="J3222" s="51">
        <f t="shared" si="402"/>
        <v>322</v>
      </c>
      <c r="K3222" s="51">
        <f>IF(VLOOKUP(J3221,city!$K$4:$L$352,2,0)&gt;K3221,K3221+1,1)</f>
        <v>9</v>
      </c>
      <c r="L3222" s="51">
        <v>1</v>
      </c>
      <c r="M3222" s="51" t="s">
        <v>717</v>
      </c>
      <c r="N3222" s="17">
        <v>106.511</v>
      </c>
      <c r="O3222" s="17">
        <v>38.387999999999998</v>
      </c>
      <c r="P3222" s="51" t="str">
        <f t="shared" si="403"/>
        <v/>
      </c>
      <c r="Q3222" s="51">
        <v>1</v>
      </c>
      <c r="R3222" s="51">
        <f t="shared" si="396"/>
        <v>1</v>
      </c>
      <c r="S3222" s="51" t="str">
        <f t="shared" si="400"/>
        <v>1a</v>
      </c>
      <c r="T3222" s="51" t="str">
        <f t="shared" si="401"/>
        <v>1b</v>
      </c>
    </row>
    <row r="3223" spans="1:20" ht="20" customHeight="1" x14ac:dyDescent="0.15">
      <c r="A3223" s="51">
        <f t="shared" si="398"/>
        <v>132210</v>
      </c>
      <c r="B3223" s="52" t="str">
        <f>VLOOKUP(J3223,city!$A$4:$D$352,3,0)</f>
        <v>宁夏</v>
      </c>
      <c r="C3223" s="52" t="str">
        <f>VLOOKUP(J3223,city!$A$4:$D$352,4,0)</f>
        <v>银川</v>
      </c>
      <c r="D3223" s="57" t="s">
        <v>7416</v>
      </c>
      <c r="E3223" s="52" t="s">
        <v>7417</v>
      </c>
      <c r="F3223" s="53" t="str">
        <f t="shared" si="397"/>
        <v>106.276,38.469</v>
      </c>
      <c r="G3223" s="54" t="s">
        <v>795</v>
      </c>
      <c r="H3223" s="55" t="str">
        <f>"jingdian/"&amp;VLOOKUP(B3223,city!$C$4:$P$352,13,FALSE)&amp;"/"&amp;VLOOKUP(C3223,city!$D$4:$P$352,13,FALSE)&amp;"/jd/"&amp;K3223&amp;".jpg"</f>
        <v>jingdian/ningxia/yinchuan/jd/10.jpg</v>
      </c>
      <c r="I3223" s="55" t="str">
        <f t="shared" si="399"/>
        <v>14a,14b</v>
      </c>
      <c r="J3223" s="51">
        <f t="shared" si="402"/>
        <v>322</v>
      </c>
      <c r="K3223" s="51">
        <f>IF(VLOOKUP(J3222,city!$K$4:$L$352,2,0)&gt;K3222,K3222+1,1)</f>
        <v>10</v>
      </c>
      <c r="L3223" s="51">
        <v>1</v>
      </c>
      <c r="M3223" s="51" t="s">
        <v>717</v>
      </c>
      <c r="N3223" s="17">
        <v>106.276</v>
      </c>
      <c r="O3223" s="17">
        <v>38.469000000000001</v>
      </c>
      <c r="P3223" s="51" t="str">
        <f t="shared" si="403"/>
        <v>106.2609,38.4889</v>
      </c>
      <c r="Q3223" s="51">
        <v>14</v>
      </c>
      <c r="R3223" s="51">
        <f t="shared" si="396"/>
        <v>14</v>
      </c>
      <c r="S3223" s="51" t="str">
        <f t="shared" si="400"/>
        <v>14a</v>
      </c>
      <c r="T3223" s="51" t="str">
        <f t="shared" si="401"/>
        <v>14b</v>
      </c>
    </row>
    <row r="3224" spans="1:20" ht="20" customHeight="1" x14ac:dyDescent="0.15">
      <c r="A3224" s="51">
        <f t="shared" si="398"/>
        <v>132301</v>
      </c>
      <c r="B3224" s="52" t="str">
        <f>VLOOKUP(J3224,city!$A$4:$D$352,3,0)</f>
        <v>宁夏</v>
      </c>
      <c r="C3224" s="52" t="str">
        <f>VLOOKUP(J3224,city!$A$4:$D$352,4,0)</f>
        <v>石嘴山</v>
      </c>
      <c r="D3224" s="57" t="s">
        <v>7418</v>
      </c>
      <c r="E3224" s="52" t="s">
        <v>7419</v>
      </c>
      <c r="F3224" s="53" t="str">
        <f t="shared" si="397"/>
        <v>106.393,38.831</v>
      </c>
      <c r="G3224" s="54" t="s">
        <v>795</v>
      </c>
      <c r="H3224" s="55" t="str">
        <f>"jingdian/"&amp;VLOOKUP(B3224,city!$C$4:$P$352,13,FALSE)&amp;"/"&amp;VLOOKUP(C3224,city!$D$4:$P$352,13,FALSE)&amp;"/jd/"&amp;K3224&amp;".jpg"</f>
        <v>jingdian/ningxia/shizuishan/jd/1.jpg</v>
      </c>
      <c r="I3224" s="55" t="str">
        <f t="shared" si="399"/>
        <v>6a,6b</v>
      </c>
      <c r="J3224" s="51">
        <f t="shared" si="402"/>
        <v>323</v>
      </c>
      <c r="K3224" s="51">
        <f>IF(VLOOKUP(J3223,city!$K$4:$L$352,2,0)&gt;K3223,K3223+1,1)</f>
        <v>1</v>
      </c>
      <c r="L3224" s="51">
        <v>1</v>
      </c>
      <c r="M3224" s="51" t="s">
        <v>720</v>
      </c>
      <c r="N3224" s="17">
        <v>106.393</v>
      </c>
      <c r="O3224" s="17">
        <v>38.831000000000003</v>
      </c>
      <c r="P3224" s="51" t="str">
        <f t="shared" si="403"/>
        <v/>
      </c>
      <c r="Q3224" s="51">
        <v>6</v>
      </c>
      <c r="R3224" s="51">
        <f t="shared" si="396"/>
        <v>6</v>
      </c>
      <c r="S3224" s="51" t="str">
        <f t="shared" si="400"/>
        <v>6a</v>
      </c>
      <c r="T3224" s="51" t="str">
        <f t="shared" si="401"/>
        <v>6b</v>
      </c>
    </row>
    <row r="3225" spans="1:20" ht="20" customHeight="1" x14ac:dyDescent="0.15">
      <c r="A3225" s="51">
        <f t="shared" si="398"/>
        <v>132302</v>
      </c>
      <c r="B3225" s="52" t="str">
        <f>VLOOKUP(J3225,city!$A$4:$D$352,3,0)</f>
        <v>宁夏</v>
      </c>
      <c r="C3225" s="52" t="str">
        <f>VLOOKUP(J3225,city!$A$4:$D$352,4,0)</f>
        <v>石嘴山</v>
      </c>
      <c r="D3225" s="57" t="s">
        <v>7420</v>
      </c>
      <c r="E3225" s="52" t="s">
        <v>7421</v>
      </c>
      <c r="F3225" s="53" t="str">
        <f t="shared" si="397"/>
        <v>106.551,38.917</v>
      </c>
      <c r="G3225" s="54" t="s">
        <v>795</v>
      </c>
      <c r="H3225" s="55" t="str">
        <f>"jingdian/"&amp;VLOOKUP(B3225,city!$C$4:$P$352,13,FALSE)&amp;"/"&amp;VLOOKUP(C3225,city!$D$4:$P$352,13,FALSE)&amp;"/jd/"&amp;K3225&amp;".jpg"</f>
        <v>jingdian/ningxia/shizuishan/jd/2.jpg</v>
      </c>
      <c r="I3225" s="55" t="str">
        <f t="shared" si="399"/>
        <v>15a,15b</v>
      </c>
      <c r="J3225" s="51">
        <f t="shared" si="402"/>
        <v>323</v>
      </c>
      <c r="K3225" s="51">
        <f>IF(VLOOKUP(J3224,city!$K$4:$L$352,2,0)&gt;K3224,K3224+1,1)</f>
        <v>2</v>
      </c>
      <c r="L3225" s="51">
        <v>1</v>
      </c>
      <c r="M3225" s="51" t="s">
        <v>720</v>
      </c>
      <c r="N3225" s="17">
        <v>106.551</v>
      </c>
      <c r="O3225" s="17">
        <v>38.917000000000002</v>
      </c>
      <c r="P3225" s="51" t="str">
        <f t="shared" si="403"/>
        <v/>
      </c>
      <c r="Q3225" s="51">
        <v>15</v>
      </c>
      <c r="R3225" s="51" t="e">
        <f t="shared" si="396"/>
        <v>#N/A</v>
      </c>
      <c r="S3225" s="51" t="str">
        <f t="shared" si="400"/>
        <v>15a</v>
      </c>
      <c r="T3225" s="51" t="str">
        <f t="shared" si="401"/>
        <v>15b</v>
      </c>
    </row>
    <row r="3226" spans="1:20" ht="20" customHeight="1" x14ac:dyDescent="0.15">
      <c r="A3226" s="51">
        <f t="shared" si="398"/>
        <v>132303</v>
      </c>
      <c r="B3226" s="52" t="str">
        <f>VLOOKUP(J3226,city!$A$4:$D$352,3,0)</f>
        <v>宁夏</v>
      </c>
      <c r="C3226" s="52" t="str">
        <f>VLOOKUP(J3226,city!$A$4:$D$352,4,0)</f>
        <v>石嘴山</v>
      </c>
      <c r="D3226" s="57" t="s">
        <v>7422</v>
      </c>
      <c r="E3226" s="52" t="s">
        <v>7423</v>
      </c>
      <c r="F3226" s="53" t="str">
        <f t="shared" si="397"/>
        <v>106.368,39.043</v>
      </c>
      <c r="G3226" s="54" t="s">
        <v>795</v>
      </c>
      <c r="H3226" s="55" t="str">
        <f>"jingdian/"&amp;VLOOKUP(B3226,city!$C$4:$P$352,13,FALSE)&amp;"/"&amp;VLOOKUP(C3226,city!$D$4:$P$352,13,FALSE)&amp;"/jd/"&amp;K3226&amp;".jpg"</f>
        <v>jingdian/ningxia/shizuishan/jd/3.jpg</v>
      </c>
      <c r="I3226" s="55" t="str">
        <f t="shared" si="399"/>
        <v>1a,1b</v>
      </c>
      <c r="J3226" s="51">
        <f t="shared" si="402"/>
        <v>323</v>
      </c>
      <c r="K3226" s="51">
        <f>IF(VLOOKUP(J3225,city!$K$4:$L$352,2,0)&gt;K3225,K3225+1,1)</f>
        <v>3</v>
      </c>
      <c r="L3226" s="51">
        <v>1</v>
      </c>
      <c r="M3226" s="51" t="s">
        <v>720</v>
      </c>
      <c r="N3226" s="17">
        <v>106.36799999999999</v>
      </c>
      <c r="O3226" s="17">
        <v>39.042999999999999</v>
      </c>
      <c r="P3226" s="51" t="str">
        <f t="shared" si="403"/>
        <v/>
      </c>
      <c r="Q3226" s="51">
        <v>1</v>
      </c>
      <c r="R3226" s="51">
        <f t="shared" si="396"/>
        <v>2</v>
      </c>
      <c r="S3226" s="51" t="str">
        <f t="shared" si="400"/>
        <v>1a</v>
      </c>
      <c r="T3226" s="51" t="str">
        <f t="shared" si="401"/>
        <v>1b</v>
      </c>
    </row>
    <row r="3227" spans="1:20" ht="20" customHeight="1" x14ac:dyDescent="0.15">
      <c r="A3227" s="51">
        <f t="shared" si="398"/>
        <v>132304</v>
      </c>
      <c r="B3227" s="52" t="str">
        <f>VLOOKUP(J3227,city!$A$4:$D$352,3,0)</f>
        <v>宁夏</v>
      </c>
      <c r="C3227" s="52" t="str">
        <f>VLOOKUP(J3227,city!$A$4:$D$352,4,0)</f>
        <v>石嘴山</v>
      </c>
      <c r="D3227" s="57" t="s">
        <v>7424</v>
      </c>
      <c r="E3227" s="52" t="s">
        <v>7425</v>
      </c>
      <c r="F3227" s="53" t="str">
        <f t="shared" si="397"/>
        <v>106.514,39.272</v>
      </c>
      <c r="G3227" s="54" t="s">
        <v>795</v>
      </c>
      <c r="H3227" s="55" t="str">
        <f>"jingdian/"&amp;VLOOKUP(B3227,city!$C$4:$P$352,13,FALSE)&amp;"/"&amp;VLOOKUP(C3227,city!$D$4:$P$352,13,FALSE)&amp;"/jd/"&amp;K3227&amp;".jpg"</f>
        <v>jingdian/ningxia/shizuishan/jd/4.jpg</v>
      </c>
      <c r="I3227" s="55" t="str">
        <f t="shared" si="399"/>
        <v>6a,6b</v>
      </c>
      <c r="J3227" s="51">
        <f t="shared" si="402"/>
        <v>323</v>
      </c>
      <c r="K3227" s="51">
        <f>IF(VLOOKUP(J3226,city!$K$4:$L$352,2,0)&gt;K3226,K3226+1,1)</f>
        <v>4</v>
      </c>
      <c r="L3227" s="51">
        <v>1</v>
      </c>
      <c r="M3227" s="51" t="s">
        <v>720</v>
      </c>
      <c r="N3227" s="17">
        <v>106.514</v>
      </c>
      <c r="O3227" s="17">
        <v>39.271999999999998</v>
      </c>
      <c r="P3227" s="51" t="str">
        <f t="shared" si="403"/>
        <v/>
      </c>
      <c r="Q3227" s="51">
        <v>6</v>
      </c>
      <c r="R3227" s="51">
        <f t="shared" ref="R3227:R3290" si="404">LOOKUP(1,0/FIND($U$6:$U$91,D3227),$V$6:$V$91)</f>
        <v>6</v>
      </c>
      <c r="S3227" s="51" t="str">
        <f t="shared" si="400"/>
        <v>6a</v>
      </c>
      <c r="T3227" s="51" t="str">
        <f t="shared" si="401"/>
        <v>6b</v>
      </c>
    </row>
    <row r="3228" spans="1:20" ht="20" customHeight="1" x14ac:dyDescent="0.15">
      <c r="A3228" s="51">
        <f t="shared" si="398"/>
        <v>132305</v>
      </c>
      <c r="B3228" s="52" t="str">
        <f>VLOOKUP(J3228,city!$A$4:$D$352,3,0)</f>
        <v>宁夏</v>
      </c>
      <c r="C3228" s="52" t="str">
        <f>VLOOKUP(J3228,city!$A$4:$D$352,4,0)</f>
        <v>石嘴山</v>
      </c>
      <c r="D3228" s="57" t="s">
        <v>7426</v>
      </c>
      <c r="E3228" s="52" t="s">
        <v>7427</v>
      </c>
      <c r="F3228" s="53" t="str">
        <f t="shared" si="397"/>
        <v>106.588,38.521</v>
      </c>
      <c r="G3228" s="54" t="s">
        <v>795</v>
      </c>
      <c r="H3228" s="55" t="str">
        <f>"jingdian/"&amp;VLOOKUP(B3228,city!$C$4:$P$352,13,FALSE)&amp;"/"&amp;VLOOKUP(C3228,city!$D$4:$P$352,13,FALSE)&amp;"/jd/"&amp;K3228&amp;".jpg"</f>
        <v>jingdian/ningxia/shizuishan/jd/5.jpg</v>
      </c>
      <c r="I3228" s="55" t="str">
        <f t="shared" si="399"/>
        <v>28a,28b</v>
      </c>
      <c r="J3228" s="51">
        <f t="shared" si="402"/>
        <v>323</v>
      </c>
      <c r="K3228" s="51">
        <f>IF(VLOOKUP(J3227,city!$K$4:$L$352,2,0)&gt;K3227,K3227+1,1)</f>
        <v>5</v>
      </c>
      <c r="L3228" s="51">
        <v>1</v>
      </c>
      <c r="M3228" s="51" t="s">
        <v>720</v>
      </c>
      <c r="N3228" s="17">
        <v>106.58799999999999</v>
      </c>
      <c r="O3228" s="17">
        <v>38.521000000000001</v>
      </c>
      <c r="P3228" s="51" t="str">
        <f t="shared" si="403"/>
        <v/>
      </c>
      <c r="Q3228" s="51">
        <v>28</v>
      </c>
      <c r="R3228" s="51">
        <f t="shared" si="404"/>
        <v>28</v>
      </c>
      <c r="S3228" s="51" t="str">
        <f t="shared" si="400"/>
        <v>28a</v>
      </c>
      <c r="T3228" s="51" t="str">
        <f t="shared" si="401"/>
        <v>28b</v>
      </c>
    </row>
    <row r="3229" spans="1:20" ht="20" customHeight="1" x14ac:dyDescent="0.15">
      <c r="A3229" s="51">
        <f t="shared" si="398"/>
        <v>132306</v>
      </c>
      <c r="B3229" s="52" t="str">
        <f>VLOOKUP(J3229,city!$A$4:$D$352,3,0)</f>
        <v>宁夏</v>
      </c>
      <c r="C3229" s="52" t="str">
        <f>VLOOKUP(J3229,city!$A$4:$D$352,4,0)</f>
        <v>石嘴山</v>
      </c>
      <c r="D3229" s="57" t="s">
        <v>7428</v>
      </c>
      <c r="E3229" s="52" t="s">
        <v>7429</v>
      </c>
      <c r="F3229" s="53" t="str">
        <f t="shared" si="397"/>
        <v>106.699,38.818</v>
      </c>
      <c r="G3229" s="54" t="s">
        <v>795</v>
      </c>
      <c r="H3229" s="55" t="str">
        <f>"jingdian/"&amp;VLOOKUP(B3229,city!$C$4:$P$352,13,FALSE)&amp;"/"&amp;VLOOKUP(C3229,city!$D$4:$P$352,13,FALSE)&amp;"/jd/"&amp;K3229&amp;".jpg"</f>
        <v>jingdian/ningxia/shizuishan/jd/6.jpg</v>
      </c>
      <c r="I3229" s="55" t="str">
        <f t="shared" si="399"/>
        <v>29a,29b</v>
      </c>
      <c r="J3229" s="51">
        <f t="shared" si="402"/>
        <v>323</v>
      </c>
      <c r="K3229" s="51">
        <f>IF(VLOOKUP(J3228,city!$K$4:$L$352,2,0)&gt;K3228,K3228+1,1)</f>
        <v>6</v>
      </c>
      <c r="L3229" s="51">
        <v>1</v>
      </c>
      <c r="M3229" s="51" t="s">
        <v>720</v>
      </c>
      <c r="N3229" s="17">
        <v>106.699</v>
      </c>
      <c r="O3229" s="17">
        <v>38.817999999999998</v>
      </c>
      <c r="P3229" s="51" t="str">
        <f t="shared" si="403"/>
        <v/>
      </c>
      <c r="Q3229" s="51">
        <v>29</v>
      </c>
      <c r="R3229" s="51">
        <f t="shared" si="404"/>
        <v>29</v>
      </c>
      <c r="S3229" s="51" t="str">
        <f t="shared" si="400"/>
        <v>29a</v>
      </c>
      <c r="T3229" s="51" t="str">
        <f t="shared" si="401"/>
        <v>29b</v>
      </c>
    </row>
    <row r="3230" spans="1:20" ht="20" customHeight="1" x14ac:dyDescent="0.15">
      <c r="A3230" s="51">
        <f t="shared" si="398"/>
        <v>132307</v>
      </c>
      <c r="B3230" s="52" t="str">
        <f>VLOOKUP(J3230,city!$A$4:$D$352,3,0)</f>
        <v>宁夏</v>
      </c>
      <c r="C3230" s="52" t="str">
        <f>VLOOKUP(J3230,city!$A$4:$D$352,4,0)</f>
        <v>石嘴山</v>
      </c>
      <c r="D3230" s="57" t="s">
        <v>7430</v>
      </c>
      <c r="E3230" s="52" t="s">
        <v>7431</v>
      </c>
      <c r="F3230" s="53" t="str">
        <f t="shared" si="397"/>
        <v>106.357,39.061</v>
      </c>
      <c r="G3230" s="54" t="s">
        <v>795</v>
      </c>
      <c r="H3230" s="55" t="str">
        <f>"jingdian/"&amp;VLOOKUP(B3230,city!$C$4:$P$352,13,FALSE)&amp;"/"&amp;VLOOKUP(C3230,city!$D$4:$P$352,13,FALSE)&amp;"/jd/"&amp;K3230&amp;".jpg"</f>
        <v>jingdian/ningxia/shizuishan/jd/7.jpg</v>
      </c>
      <c r="I3230" s="55" t="str">
        <f t="shared" si="399"/>
        <v>1a,1b</v>
      </c>
      <c r="J3230" s="51">
        <f t="shared" si="402"/>
        <v>323</v>
      </c>
      <c r="K3230" s="51">
        <f>IF(VLOOKUP(J3229,city!$K$4:$L$352,2,0)&gt;K3229,K3229+1,1)</f>
        <v>7</v>
      </c>
      <c r="L3230" s="51">
        <v>1</v>
      </c>
      <c r="M3230" s="51" t="s">
        <v>720</v>
      </c>
      <c r="N3230" s="17">
        <v>106.357</v>
      </c>
      <c r="O3230" s="17">
        <v>39.061</v>
      </c>
      <c r="P3230" s="51" t="str">
        <f t="shared" si="403"/>
        <v/>
      </c>
      <c r="Q3230" s="51">
        <v>1</v>
      </c>
      <c r="R3230" s="51">
        <f t="shared" si="404"/>
        <v>1</v>
      </c>
      <c r="S3230" s="51" t="str">
        <f t="shared" si="400"/>
        <v>1a</v>
      </c>
      <c r="T3230" s="51" t="str">
        <f t="shared" si="401"/>
        <v>1b</v>
      </c>
    </row>
    <row r="3231" spans="1:20" ht="20" customHeight="1" x14ac:dyDescent="0.15">
      <c r="A3231" s="51">
        <f t="shared" si="398"/>
        <v>132308</v>
      </c>
      <c r="B3231" s="52" t="str">
        <f>VLOOKUP(J3231,city!$A$4:$D$352,3,0)</f>
        <v>宁夏</v>
      </c>
      <c r="C3231" s="52" t="str">
        <f>VLOOKUP(J3231,city!$A$4:$D$352,4,0)</f>
        <v>石嘴山</v>
      </c>
      <c r="D3231" s="57" t="s">
        <v>7432</v>
      </c>
      <c r="E3231" s="52" t="s">
        <v>7433</v>
      </c>
      <c r="F3231" s="53" t="str">
        <f t="shared" si="397"/>
        <v>106.487,38.755</v>
      </c>
      <c r="G3231" s="54" t="s">
        <v>795</v>
      </c>
      <c r="H3231" s="55" t="str">
        <f>"jingdian/"&amp;VLOOKUP(B3231,city!$C$4:$P$352,13,FALSE)&amp;"/"&amp;VLOOKUP(C3231,city!$D$4:$P$352,13,FALSE)&amp;"/jd/"&amp;K3231&amp;".jpg"</f>
        <v>jingdian/ningxia/shizuishan/jd/8.jpg</v>
      </c>
      <c r="I3231" s="55" t="str">
        <f t="shared" si="399"/>
        <v>14a,14b</v>
      </c>
      <c r="J3231" s="51">
        <f t="shared" si="402"/>
        <v>323</v>
      </c>
      <c r="K3231" s="51">
        <f>IF(VLOOKUP(J3230,city!$K$4:$L$352,2,0)&gt;K3230,K3230+1,1)</f>
        <v>8</v>
      </c>
      <c r="L3231" s="51">
        <v>1</v>
      </c>
      <c r="M3231" s="51" t="s">
        <v>720</v>
      </c>
      <c r="N3231" s="17">
        <v>106.48699999999999</v>
      </c>
      <c r="O3231" s="17">
        <v>38.755000000000003</v>
      </c>
      <c r="P3231" s="51" t="str">
        <f t="shared" si="403"/>
        <v/>
      </c>
      <c r="Q3231" s="51">
        <v>14</v>
      </c>
      <c r="R3231" s="51">
        <f t="shared" si="404"/>
        <v>14</v>
      </c>
      <c r="S3231" s="51" t="str">
        <f t="shared" si="400"/>
        <v>14a</v>
      </c>
      <c r="T3231" s="51" t="str">
        <f t="shared" si="401"/>
        <v>14b</v>
      </c>
    </row>
    <row r="3232" spans="1:20" ht="20" customHeight="1" x14ac:dyDescent="0.15">
      <c r="A3232" s="51">
        <f t="shared" si="398"/>
        <v>132309</v>
      </c>
      <c r="B3232" s="52" t="str">
        <f>VLOOKUP(J3232,city!$A$4:$D$352,3,0)</f>
        <v>宁夏</v>
      </c>
      <c r="C3232" s="52" t="str">
        <f>VLOOKUP(J3232,city!$A$4:$D$352,4,0)</f>
        <v>石嘴山</v>
      </c>
      <c r="D3232" s="57" t="s">
        <v>7434</v>
      </c>
      <c r="E3232" s="52" t="s">
        <v>7435</v>
      </c>
      <c r="F3232" s="53" t="str">
        <f t="shared" si="397"/>
        <v>106.371,39.024</v>
      </c>
      <c r="G3232" s="54" t="s">
        <v>795</v>
      </c>
      <c r="H3232" s="55" t="str">
        <f>"jingdian/"&amp;VLOOKUP(B3232,city!$C$4:$P$352,13,FALSE)&amp;"/"&amp;VLOOKUP(C3232,city!$D$4:$P$352,13,FALSE)&amp;"/jd/"&amp;K3232&amp;".jpg"</f>
        <v>jingdian/ningxia/shizuishan/jd/9.jpg</v>
      </c>
      <c r="I3232" s="55" t="str">
        <f t="shared" si="399"/>
        <v>2a,2b</v>
      </c>
      <c r="J3232" s="51">
        <f t="shared" si="402"/>
        <v>323</v>
      </c>
      <c r="K3232" s="51">
        <f>IF(VLOOKUP(J3231,city!$K$4:$L$352,2,0)&gt;K3231,K3231+1,1)</f>
        <v>9</v>
      </c>
      <c r="L3232" s="51">
        <v>1</v>
      </c>
      <c r="M3232" s="51" t="s">
        <v>720</v>
      </c>
      <c r="N3232" s="17">
        <v>106.371</v>
      </c>
      <c r="O3232" s="17">
        <v>39.024000000000001</v>
      </c>
      <c r="P3232" s="51" t="str">
        <f t="shared" si="403"/>
        <v/>
      </c>
      <c r="Q3232" s="51">
        <v>2</v>
      </c>
      <c r="R3232" s="51">
        <f t="shared" si="404"/>
        <v>2</v>
      </c>
      <c r="S3232" s="51" t="str">
        <f t="shared" si="400"/>
        <v>2a</v>
      </c>
      <c r="T3232" s="51" t="str">
        <f t="shared" si="401"/>
        <v>2b</v>
      </c>
    </row>
    <row r="3233" spans="1:20" ht="20" customHeight="1" x14ac:dyDescent="0.15">
      <c r="A3233" s="51">
        <f t="shared" si="398"/>
        <v>132310</v>
      </c>
      <c r="B3233" s="52" t="str">
        <f>VLOOKUP(J3233,city!$A$4:$D$352,3,0)</f>
        <v>宁夏</v>
      </c>
      <c r="C3233" s="52" t="str">
        <f>VLOOKUP(J3233,city!$A$4:$D$352,4,0)</f>
        <v>石嘴山</v>
      </c>
      <c r="D3233" s="57" t="s">
        <v>7436</v>
      </c>
      <c r="E3233" s="52" t="s">
        <v>7437</v>
      </c>
      <c r="F3233" s="53" t="str">
        <f t="shared" si="397"/>
        <v>106.327,39.012</v>
      </c>
      <c r="G3233" s="54" t="s">
        <v>795</v>
      </c>
      <c r="H3233" s="55" t="str">
        <f>"jingdian/"&amp;VLOOKUP(B3233,city!$C$4:$P$352,13,FALSE)&amp;"/"&amp;VLOOKUP(C3233,city!$D$4:$P$352,13,FALSE)&amp;"/jd/"&amp;K3233&amp;".jpg"</f>
        <v>jingdian/ningxia/shizuishan/jd/10.jpg</v>
      </c>
      <c r="I3233" s="55" t="str">
        <f t="shared" si="399"/>
        <v>6a,6b</v>
      </c>
      <c r="J3233" s="51">
        <f t="shared" si="402"/>
        <v>323</v>
      </c>
      <c r="K3233" s="51">
        <f>IF(VLOOKUP(J3232,city!$K$4:$L$352,2,0)&gt;K3232,K3232+1,1)</f>
        <v>10</v>
      </c>
      <c r="L3233" s="51">
        <v>1</v>
      </c>
      <c r="M3233" s="51" t="s">
        <v>720</v>
      </c>
      <c r="N3233" s="17">
        <v>106.327</v>
      </c>
      <c r="O3233" s="17">
        <v>39.012</v>
      </c>
      <c r="P3233" s="51" t="str">
        <f t="shared" si="403"/>
        <v>106.4655,38.9254</v>
      </c>
      <c r="Q3233" s="51">
        <v>6</v>
      </c>
      <c r="R3233" s="51">
        <f t="shared" si="404"/>
        <v>6</v>
      </c>
      <c r="S3233" s="51" t="str">
        <f t="shared" si="400"/>
        <v>6a</v>
      </c>
      <c r="T3233" s="51" t="str">
        <f t="shared" si="401"/>
        <v>6b</v>
      </c>
    </row>
    <row r="3234" spans="1:20" ht="20" customHeight="1" x14ac:dyDescent="0.15">
      <c r="A3234" s="51">
        <f t="shared" si="398"/>
        <v>132401</v>
      </c>
      <c r="B3234" s="52" t="str">
        <f>VLOOKUP(J3234,city!$A$4:$D$352,3,0)</f>
        <v>宁夏</v>
      </c>
      <c r="C3234" s="52" t="str">
        <f>VLOOKUP(J3234,city!$A$4:$D$352,4,0)</f>
        <v>吴忠</v>
      </c>
      <c r="D3234" s="57" t="s">
        <v>7438</v>
      </c>
      <c r="E3234" s="52" t="s">
        <v>7439</v>
      </c>
      <c r="F3234" s="53" t="str">
        <f t="shared" si="397"/>
        <v>105.989,37.881</v>
      </c>
      <c r="G3234" s="54" t="s">
        <v>795</v>
      </c>
      <c r="H3234" s="55" t="str">
        <f>"jingdian/"&amp;VLOOKUP(B3234,city!$C$4:$P$352,13,FALSE)&amp;"/"&amp;VLOOKUP(C3234,city!$D$4:$P$352,13,FALSE)&amp;"/jd/"&amp;K3234&amp;".jpg"</f>
        <v>jingdian/ningxia/wuzhong/jd/1.jpg</v>
      </c>
      <c r="I3234" s="55" t="str">
        <f t="shared" si="399"/>
        <v>14a,14b</v>
      </c>
      <c r="J3234" s="51">
        <f t="shared" si="402"/>
        <v>324</v>
      </c>
      <c r="K3234" s="51">
        <f>IF(VLOOKUP(J3233,city!$K$4:$L$352,2,0)&gt;K3233,K3233+1,1)</f>
        <v>1</v>
      </c>
      <c r="L3234" s="51">
        <v>1</v>
      </c>
      <c r="M3234" s="51" t="s">
        <v>722</v>
      </c>
      <c r="N3234" s="17">
        <v>105.989</v>
      </c>
      <c r="O3234" s="17">
        <v>37.881</v>
      </c>
      <c r="P3234" s="51" t="str">
        <f t="shared" si="403"/>
        <v/>
      </c>
      <c r="Q3234" s="51">
        <v>14</v>
      </c>
      <c r="R3234" s="51">
        <f t="shared" si="404"/>
        <v>14</v>
      </c>
      <c r="S3234" s="51" t="str">
        <f t="shared" si="400"/>
        <v>14a</v>
      </c>
      <c r="T3234" s="51" t="str">
        <f t="shared" si="401"/>
        <v>14b</v>
      </c>
    </row>
    <row r="3235" spans="1:20" ht="20" customHeight="1" x14ac:dyDescent="0.15">
      <c r="A3235" s="51">
        <f t="shared" si="398"/>
        <v>132402</v>
      </c>
      <c r="B3235" s="52" t="str">
        <f>VLOOKUP(J3235,city!$A$4:$D$352,3,0)</f>
        <v>宁夏</v>
      </c>
      <c r="C3235" s="52" t="str">
        <f>VLOOKUP(J3235,city!$A$4:$D$352,4,0)</f>
        <v>吴忠</v>
      </c>
      <c r="D3235" s="57" t="s">
        <v>7440</v>
      </c>
      <c r="E3235" s="52" t="s">
        <v>7441</v>
      </c>
      <c r="F3235" s="53" t="str">
        <f t="shared" si="397"/>
        <v>105.921,36.971</v>
      </c>
      <c r="G3235" s="54" t="s">
        <v>795</v>
      </c>
      <c r="H3235" s="55" t="str">
        <f>"jingdian/"&amp;VLOOKUP(B3235,city!$C$4:$P$352,13,FALSE)&amp;"/"&amp;VLOOKUP(C3235,city!$D$4:$P$352,13,FALSE)&amp;"/jd/"&amp;K3235&amp;".jpg"</f>
        <v>jingdian/ningxia/wuzhong/jd/2.jpg</v>
      </c>
      <c r="I3235" s="55" t="str">
        <f t="shared" si="399"/>
        <v>12a,12b</v>
      </c>
      <c r="J3235" s="51">
        <f t="shared" si="402"/>
        <v>324</v>
      </c>
      <c r="K3235" s="51">
        <f>IF(VLOOKUP(J3234,city!$K$4:$L$352,2,0)&gt;K3234,K3234+1,1)</f>
        <v>2</v>
      </c>
      <c r="L3235" s="51">
        <v>1</v>
      </c>
      <c r="M3235" s="51" t="s">
        <v>722</v>
      </c>
      <c r="N3235" s="17">
        <v>105.92100000000001</v>
      </c>
      <c r="O3235" s="17">
        <v>36.970999999999997</v>
      </c>
      <c r="P3235" s="51" t="str">
        <f t="shared" si="403"/>
        <v/>
      </c>
      <c r="Q3235" s="51">
        <v>12</v>
      </c>
      <c r="R3235" s="51">
        <f t="shared" si="404"/>
        <v>12</v>
      </c>
      <c r="S3235" s="51" t="str">
        <f t="shared" si="400"/>
        <v>12a</v>
      </c>
      <c r="T3235" s="51" t="str">
        <f t="shared" si="401"/>
        <v>12b</v>
      </c>
    </row>
    <row r="3236" spans="1:20" ht="20" customHeight="1" x14ac:dyDescent="0.15">
      <c r="A3236" s="51">
        <f t="shared" si="398"/>
        <v>132403</v>
      </c>
      <c r="B3236" s="52" t="str">
        <f>VLOOKUP(J3236,city!$A$4:$D$352,3,0)</f>
        <v>宁夏</v>
      </c>
      <c r="C3236" s="52" t="str">
        <f>VLOOKUP(J3236,city!$A$4:$D$352,4,0)</f>
        <v>吴忠</v>
      </c>
      <c r="D3236" s="57" t="s">
        <v>7442</v>
      </c>
      <c r="E3236" s="52" t="s">
        <v>7443</v>
      </c>
      <c r="F3236" s="53" t="str">
        <f t="shared" si="397"/>
        <v>105.998,37.889</v>
      </c>
      <c r="G3236" s="54" t="s">
        <v>795</v>
      </c>
      <c r="H3236" s="55" t="str">
        <f>"jingdian/"&amp;VLOOKUP(B3236,city!$C$4:$P$352,13,FALSE)&amp;"/"&amp;VLOOKUP(C3236,city!$D$4:$P$352,13,FALSE)&amp;"/jd/"&amp;K3236&amp;".jpg"</f>
        <v>jingdian/ningxia/wuzhong/jd/3.jpg</v>
      </c>
      <c r="I3236" s="55" t="str">
        <f t="shared" si="399"/>
        <v>2a,2b</v>
      </c>
      <c r="J3236" s="51">
        <f t="shared" si="402"/>
        <v>324</v>
      </c>
      <c r="K3236" s="51">
        <f>IF(VLOOKUP(J3235,city!$K$4:$L$352,2,0)&gt;K3235,K3235+1,1)</f>
        <v>3</v>
      </c>
      <c r="L3236" s="51">
        <v>1</v>
      </c>
      <c r="M3236" s="51" t="s">
        <v>722</v>
      </c>
      <c r="N3236" s="17">
        <v>105.998</v>
      </c>
      <c r="O3236" s="17">
        <v>37.889000000000003</v>
      </c>
      <c r="P3236" s="51" t="str">
        <f t="shared" si="403"/>
        <v/>
      </c>
      <c r="Q3236" s="51">
        <v>2</v>
      </c>
      <c r="R3236" s="51">
        <f t="shared" si="404"/>
        <v>2</v>
      </c>
      <c r="S3236" s="51" t="str">
        <f t="shared" si="400"/>
        <v>2a</v>
      </c>
      <c r="T3236" s="51" t="str">
        <f t="shared" si="401"/>
        <v>2b</v>
      </c>
    </row>
    <row r="3237" spans="1:20" ht="20" customHeight="1" x14ac:dyDescent="0.15">
      <c r="A3237" s="51">
        <f t="shared" si="398"/>
        <v>132404</v>
      </c>
      <c r="B3237" s="52" t="str">
        <f>VLOOKUP(J3237,city!$A$4:$D$352,3,0)</f>
        <v>宁夏</v>
      </c>
      <c r="C3237" s="52" t="str">
        <f>VLOOKUP(J3237,city!$A$4:$D$352,4,0)</f>
        <v>吴忠</v>
      </c>
      <c r="D3237" s="57" t="s">
        <v>7444</v>
      </c>
      <c r="E3237" s="52" t="s">
        <v>7445</v>
      </c>
      <c r="F3237" s="53" t="str">
        <f t="shared" si="397"/>
        <v>106.186,38.012</v>
      </c>
      <c r="G3237" s="54" t="s">
        <v>795</v>
      </c>
      <c r="H3237" s="55" t="str">
        <f>"jingdian/"&amp;VLOOKUP(B3237,city!$C$4:$P$352,13,FALSE)&amp;"/"&amp;VLOOKUP(C3237,city!$D$4:$P$352,13,FALSE)&amp;"/jd/"&amp;K3237&amp;".jpg"</f>
        <v>jingdian/ningxia/wuzhong/jd/4.jpg</v>
      </c>
      <c r="I3237" s="55" t="str">
        <f t="shared" si="399"/>
        <v>6a,6b</v>
      </c>
      <c r="J3237" s="51">
        <f t="shared" si="402"/>
        <v>324</v>
      </c>
      <c r="K3237" s="51">
        <f>IF(VLOOKUP(J3236,city!$K$4:$L$352,2,0)&gt;K3236,K3236+1,1)</f>
        <v>4</v>
      </c>
      <c r="L3237" s="51">
        <v>1</v>
      </c>
      <c r="M3237" s="51" t="s">
        <v>722</v>
      </c>
      <c r="N3237" s="17">
        <v>106.18600000000001</v>
      </c>
      <c r="O3237" s="17">
        <v>38.012</v>
      </c>
      <c r="P3237" s="51" t="str">
        <f t="shared" si="403"/>
        <v/>
      </c>
      <c r="Q3237" s="51">
        <v>6</v>
      </c>
      <c r="R3237" s="51">
        <f t="shared" si="404"/>
        <v>6</v>
      </c>
      <c r="S3237" s="51" t="str">
        <f t="shared" si="400"/>
        <v>6a</v>
      </c>
      <c r="T3237" s="51" t="str">
        <f t="shared" si="401"/>
        <v>6b</v>
      </c>
    </row>
    <row r="3238" spans="1:20" ht="20" customHeight="1" x14ac:dyDescent="0.15">
      <c r="A3238" s="51">
        <f t="shared" si="398"/>
        <v>132405</v>
      </c>
      <c r="B3238" s="52" t="str">
        <f>VLOOKUP(J3238,city!$A$4:$D$352,3,0)</f>
        <v>宁夏</v>
      </c>
      <c r="C3238" s="52" t="str">
        <f>VLOOKUP(J3238,city!$A$4:$D$352,4,0)</f>
        <v>吴忠</v>
      </c>
      <c r="D3238" s="57" t="s">
        <v>7446</v>
      </c>
      <c r="E3238" s="52" t="s">
        <v>7447</v>
      </c>
      <c r="F3238" s="53" t="str">
        <f t="shared" si="397"/>
        <v>107.087,38.059</v>
      </c>
      <c r="G3238" s="54" t="s">
        <v>795</v>
      </c>
      <c r="H3238" s="55" t="str">
        <f>"jingdian/"&amp;VLOOKUP(B3238,city!$C$4:$P$352,13,FALSE)&amp;"/"&amp;VLOOKUP(C3238,city!$D$4:$P$352,13,FALSE)&amp;"/jd/"&amp;K3238&amp;".jpg"</f>
        <v>jingdian/ningxia/wuzhong/jd/5.jpg</v>
      </c>
      <c r="I3238" s="55" t="str">
        <f t="shared" si="399"/>
        <v>22a,22b</v>
      </c>
      <c r="J3238" s="51">
        <f t="shared" si="402"/>
        <v>324</v>
      </c>
      <c r="K3238" s="51">
        <f>IF(VLOOKUP(J3237,city!$K$4:$L$352,2,0)&gt;K3237,K3237+1,1)</f>
        <v>5</v>
      </c>
      <c r="L3238" s="51">
        <v>1</v>
      </c>
      <c r="M3238" s="51" t="s">
        <v>722</v>
      </c>
      <c r="N3238" s="17">
        <v>107.087</v>
      </c>
      <c r="O3238" s="17">
        <v>38.058999999999997</v>
      </c>
      <c r="P3238" s="51" t="str">
        <f t="shared" si="403"/>
        <v/>
      </c>
      <c r="Q3238" s="51">
        <v>22</v>
      </c>
      <c r="R3238" s="51">
        <f t="shared" si="404"/>
        <v>22</v>
      </c>
      <c r="S3238" s="51" t="str">
        <f t="shared" si="400"/>
        <v>22a</v>
      </c>
      <c r="T3238" s="51" t="str">
        <f t="shared" si="401"/>
        <v>22b</v>
      </c>
    </row>
    <row r="3239" spans="1:20" ht="20" customHeight="1" x14ac:dyDescent="0.15">
      <c r="A3239" s="51">
        <f t="shared" si="398"/>
        <v>132406</v>
      </c>
      <c r="B3239" s="52" t="str">
        <f>VLOOKUP(J3239,city!$A$4:$D$352,3,0)</f>
        <v>宁夏</v>
      </c>
      <c r="C3239" s="52" t="str">
        <f>VLOOKUP(J3239,city!$A$4:$D$352,4,0)</f>
        <v>吴忠</v>
      </c>
      <c r="D3239" s="57" t="s">
        <v>7448</v>
      </c>
      <c r="E3239" s="52" t="s">
        <v>7449</v>
      </c>
      <c r="F3239" s="53" t="str">
        <f t="shared" si="397"/>
        <v>106.217,37.986</v>
      </c>
      <c r="G3239" s="54" t="s">
        <v>795</v>
      </c>
      <c r="H3239" s="55" t="str">
        <f>"jingdian/"&amp;VLOOKUP(B3239,city!$C$4:$P$352,13,FALSE)&amp;"/"&amp;VLOOKUP(C3239,city!$D$4:$P$352,13,FALSE)&amp;"/jd/"&amp;K3239&amp;".jpg"</f>
        <v>jingdian/ningxia/wuzhong/jd/6.jpg</v>
      </c>
      <c r="I3239" s="55" t="str">
        <f t="shared" si="399"/>
        <v>1a,1b</v>
      </c>
      <c r="J3239" s="51">
        <f t="shared" si="402"/>
        <v>324</v>
      </c>
      <c r="K3239" s="51">
        <f>IF(VLOOKUP(J3238,city!$K$4:$L$352,2,0)&gt;K3238,K3238+1,1)</f>
        <v>6</v>
      </c>
      <c r="L3239" s="51">
        <v>1</v>
      </c>
      <c r="M3239" s="51" t="s">
        <v>722</v>
      </c>
      <c r="N3239" s="17">
        <v>106.217</v>
      </c>
      <c r="O3239" s="17">
        <v>37.985999999999997</v>
      </c>
      <c r="P3239" s="51" t="str">
        <f t="shared" si="403"/>
        <v/>
      </c>
      <c r="Q3239" s="51">
        <v>1</v>
      </c>
      <c r="R3239" s="51">
        <f t="shared" si="404"/>
        <v>1</v>
      </c>
      <c r="S3239" s="51" t="str">
        <f t="shared" si="400"/>
        <v>1a</v>
      </c>
      <c r="T3239" s="51" t="str">
        <f t="shared" si="401"/>
        <v>1b</v>
      </c>
    </row>
    <row r="3240" spans="1:20" ht="20" customHeight="1" x14ac:dyDescent="0.15">
      <c r="A3240" s="51">
        <f t="shared" si="398"/>
        <v>132407</v>
      </c>
      <c r="B3240" s="52" t="str">
        <f>VLOOKUP(J3240,city!$A$4:$D$352,3,0)</f>
        <v>宁夏</v>
      </c>
      <c r="C3240" s="52" t="str">
        <f>VLOOKUP(J3240,city!$A$4:$D$352,4,0)</f>
        <v>吴忠</v>
      </c>
      <c r="D3240" s="57" t="s">
        <v>7450</v>
      </c>
      <c r="E3240" s="52" t="s">
        <v>7451</v>
      </c>
      <c r="F3240" s="53" t="str">
        <f t="shared" si="397"/>
        <v>106.148,38.006</v>
      </c>
      <c r="G3240" s="54" t="s">
        <v>795</v>
      </c>
      <c r="H3240" s="55" t="str">
        <f>"jingdian/"&amp;VLOOKUP(B3240,city!$C$4:$P$352,13,FALSE)&amp;"/"&amp;VLOOKUP(C3240,city!$D$4:$P$352,13,FALSE)&amp;"/jd/"&amp;K3240&amp;".jpg"</f>
        <v>jingdian/ningxia/wuzhong/jd/7.jpg</v>
      </c>
      <c r="I3240" s="55" t="str">
        <f t="shared" si="399"/>
        <v>6a,6b</v>
      </c>
      <c r="J3240" s="51">
        <f t="shared" si="402"/>
        <v>324</v>
      </c>
      <c r="K3240" s="51">
        <f>IF(VLOOKUP(J3239,city!$K$4:$L$352,2,0)&gt;K3239,K3239+1,1)</f>
        <v>7</v>
      </c>
      <c r="L3240" s="51">
        <v>1</v>
      </c>
      <c r="M3240" s="51" t="s">
        <v>722</v>
      </c>
      <c r="N3240" s="17">
        <v>106.148</v>
      </c>
      <c r="O3240" s="17">
        <v>38.006</v>
      </c>
      <c r="P3240" s="51" t="str">
        <f t="shared" si="403"/>
        <v/>
      </c>
      <c r="Q3240" s="51">
        <v>6</v>
      </c>
      <c r="R3240" s="51">
        <f t="shared" si="404"/>
        <v>6</v>
      </c>
      <c r="S3240" s="51" t="str">
        <f t="shared" si="400"/>
        <v>6a</v>
      </c>
      <c r="T3240" s="51" t="str">
        <f t="shared" si="401"/>
        <v>6b</v>
      </c>
    </row>
    <row r="3241" spans="1:20" ht="20" customHeight="1" x14ac:dyDescent="0.15">
      <c r="A3241" s="51">
        <f t="shared" si="398"/>
        <v>132408</v>
      </c>
      <c r="B3241" s="52" t="str">
        <f>VLOOKUP(J3241,city!$A$4:$D$352,3,0)</f>
        <v>宁夏</v>
      </c>
      <c r="C3241" s="52" t="str">
        <f>VLOOKUP(J3241,city!$A$4:$D$352,4,0)</f>
        <v>吴忠</v>
      </c>
      <c r="D3241" s="57" t="s">
        <v>7452</v>
      </c>
      <c r="E3241" s="52" t="s">
        <v>7453</v>
      </c>
      <c r="F3241" s="53" t="str">
        <f t="shared" si="397"/>
        <v>106.061,37.815</v>
      </c>
      <c r="G3241" s="54" t="s">
        <v>795</v>
      </c>
      <c r="H3241" s="55" t="str">
        <f>"jingdian/"&amp;VLOOKUP(B3241,city!$C$4:$P$352,13,FALSE)&amp;"/"&amp;VLOOKUP(C3241,city!$D$4:$P$352,13,FALSE)&amp;"/jd/"&amp;K3241&amp;".jpg"</f>
        <v>jingdian/ningxia/wuzhong/jd/8.jpg</v>
      </c>
      <c r="I3241" s="55" t="str">
        <f t="shared" si="399"/>
        <v>12a,12b</v>
      </c>
      <c r="J3241" s="51">
        <f t="shared" si="402"/>
        <v>324</v>
      </c>
      <c r="K3241" s="51">
        <f>IF(VLOOKUP(J3240,city!$K$4:$L$352,2,0)&gt;K3240,K3240+1,1)</f>
        <v>8</v>
      </c>
      <c r="L3241" s="51">
        <v>1</v>
      </c>
      <c r="M3241" s="51" t="s">
        <v>722</v>
      </c>
      <c r="N3241" s="17">
        <v>106.06100000000001</v>
      </c>
      <c r="O3241" s="17">
        <v>37.814999999999998</v>
      </c>
      <c r="P3241" s="51" t="str">
        <f t="shared" si="403"/>
        <v/>
      </c>
      <c r="Q3241" s="51">
        <v>12</v>
      </c>
      <c r="R3241" s="51">
        <f t="shared" si="404"/>
        <v>12</v>
      </c>
      <c r="S3241" s="51" t="str">
        <f t="shared" si="400"/>
        <v>12a</v>
      </c>
      <c r="T3241" s="51" t="str">
        <f t="shared" si="401"/>
        <v>12b</v>
      </c>
    </row>
    <row r="3242" spans="1:20" ht="20" customHeight="1" x14ac:dyDescent="0.15">
      <c r="A3242" s="51">
        <f t="shared" si="398"/>
        <v>132409</v>
      </c>
      <c r="B3242" s="52" t="str">
        <f>VLOOKUP(J3242,city!$A$4:$D$352,3,0)</f>
        <v>宁夏</v>
      </c>
      <c r="C3242" s="52" t="str">
        <f>VLOOKUP(J3242,city!$A$4:$D$352,4,0)</f>
        <v>吴忠</v>
      </c>
      <c r="D3242" s="57" t="s">
        <v>6637</v>
      </c>
      <c r="E3242" s="52" t="s">
        <v>7454</v>
      </c>
      <c r="F3242" s="53" t="str">
        <f t="shared" si="397"/>
        <v>105.929,37.873</v>
      </c>
      <c r="G3242" s="54" t="s">
        <v>795</v>
      </c>
      <c r="H3242" s="55" t="str">
        <f>"jingdian/"&amp;VLOOKUP(B3242,city!$C$4:$P$352,13,FALSE)&amp;"/"&amp;VLOOKUP(C3242,city!$D$4:$P$352,13,FALSE)&amp;"/jd/"&amp;K3242&amp;".jpg"</f>
        <v>jingdian/ningxia/wuzhong/jd/9.jpg</v>
      </c>
      <c r="I3242" s="55" t="str">
        <f t="shared" si="399"/>
        <v>6a,6b</v>
      </c>
      <c r="J3242" s="51">
        <f t="shared" si="402"/>
        <v>324</v>
      </c>
      <c r="K3242" s="51">
        <f>IF(VLOOKUP(J3241,city!$K$4:$L$352,2,0)&gt;K3241,K3241+1,1)</f>
        <v>9</v>
      </c>
      <c r="L3242" s="51">
        <v>1</v>
      </c>
      <c r="M3242" s="51" t="s">
        <v>722</v>
      </c>
      <c r="N3242" s="17">
        <v>105.929</v>
      </c>
      <c r="O3242" s="17">
        <v>37.872999999999998</v>
      </c>
      <c r="P3242" s="51" t="str">
        <f t="shared" si="403"/>
        <v/>
      </c>
      <c r="Q3242" s="51">
        <v>6</v>
      </c>
      <c r="R3242" s="51">
        <f t="shared" si="404"/>
        <v>6</v>
      </c>
      <c r="S3242" s="51" t="str">
        <f t="shared" si="400"/>
        <v>6a</v>
      </c>
      <c r="T3242" s="51" t="str">
        <f t="shared" si="401"/>
        <v>6b</v>
      </c>
    </row>
    <row r="3243" spans="1:20" ht="20" customHeight="1" x14ac:dyDescent="0.15">
      <c r="A3243" s="51">
        <f t="shared" si="398"/>
        <v>132410</v>
      </c>
      <c r="B3243" s="52" t="str">
        <f>VLOOKUP(J3243,city!$A$4:$D$352,3,0)</f>
        <v>宁夏</v>
      </c>
      <c r="C3243" s="52" t="str">
        <f>VLOOKUP(J3243,city!$A$4:$D$352,4,0)</f>
        <v>吴忠</v>
      </c>
      <c r="D3243" s="57" t="s">
        <v>7455</v>
      </c>
      <c r="E3243" s="52" t="s">
        <v>7456</v>
      </c>
      <c r="F3243" s="53" t="str">
        <f t="shared" si="397"/>
        <v>106.244,37.271</v>
      </c>
      <c r="G3243" s="54" t="s">
        <v>795</v>
      </c>
      <c r="H3243" s="55" t="str">
        <f>"jingdian/"&amp;VLOOKUP(B3243,city!$C$4:$P$352,13,FALSE)&amp;"/"&amp;VLOOKUP(C3243,city!$D$4:$P$352,13,FALSE)&amp;"/jd/"&amp;K3243&amp;".jpg"</f>
        <v>jingdian/ningxia/wuzhong/jd/10.jpg</v>
      </c>
      <c r="I3243" s="55" t="str">
        <f t="shared" si="399"/>
        <v>11a,11b</v>
      </c>
      <c r="J3243" s="51">
        <f t="shared" si="402"/>
        <v>324</v>
      </c>
      <c r="K3243" s="51">
        <f>IF(VLOOKUP(J3242,city!$K$4:$L$352,2,0)&gt;K3242,K3242+1,1)</f>
        <v>10</v>
      </c>
      <c r="L3243" s="51">
        <v>1</v>
      </c>
      <c r="M3243" s="51" t="s">
        <v>722</v>
      </c>
      <c r="N3243" s="17">
        <v>106.244</v>
      </c>
      <c r="O3243" s="17">
        <v>37.271000000000001</v>
      </c>
      <c r="P3243" s="51" t="str">
        <f t="shared" si="403"/>
        <v>106.178,37.7763</v>
      </c>
      <c r="Q3243" s="51">
        <v>11</v>
      </c>
      <c r="R3243" s="51">
        <f t="shared" si="404"/>
        <v>11</v>
      </c>
      <c r="S3243" s="51" t="str">
        <f t="shared" si="400"/>
        <v>11a</v>
      </c>
      <c r="T3243" s="51" t="str">
        <f t="shared" si="401"/>
        <v>11b</v>
      </c>
    </row>
    <row r="3244" spans="1:20" ht="20" customHeight="1" x14ac:dyDescent="0.15">
      <c r="A3244" s="51">
        <f t="shared" si="398"/>
        <v>132501</v>
      </c>
      <c r="B3244" s="52" t="str">
        <f>VLOOKUP(J3244,city!$A$4:$D$352,3,0)</f>
        <v>宁夏</v>
      </c>
      <c r="C3244" s="52" t="str">
        <f>VLOOKUP(J3244,city!$A$4:$D$352,4,0)</f>
        <v>固原</v>
      </c>
      <c r="D3244" s="57" t="s">
        <v>7457</v>
      </c>
      <c r="E3244" s="52" t="s">
        <v>7458</v>
      </c>
      <c r="F3244" s="53" t="str">
        <f t="shared" si="397"/>
        <v>105.997,36.281</v>
      </c>
      <c r="G3244" s="54" t="s">
        <v>795</v>
      </c>
      <c r="H3244" s="55" t="str">
        <f>"jingdian/"&amp;VLOOKUP(B3244,city!$C$4:$P$352,13,FALSE)&amp;"/"&amp;VLOOKUP(C3244,city!$D$4:$P$352,13,FALSE)&amp;"/jd/"&amp;K3244&amp;".jpg"</f>
        <v>jingdian/ningxia/guyuan/jd/1.jpg</v>
      </c>
      <c r="I3244" s="55" t="str">
        <f t="shared" si="399"/>
        <v>11a,11b</v>
      </c>
      <c r="J3244" s="51">
        <f t="shared" si="402"/>
        <v>325</v>
      </c>
      <c r="K3244" s="51">
        <f>IF(VLOOKUP(J3243,city!$K$4:$L$352,2,0)&gt;K3243,K3243+1,1)</f>
        <v>1</v>
      </c>
      <c r="L3244" s="51">
        <v>1</v>
      </c>
      <c r="M3244" s="51" t="s">
        <v>724</v>
      </c>
      <c r="N3244" s="17">
        <v>105.997</v>
      </c>
      <c r="O3244" s="17">
        <v>36.280999999999999</v>
      </c>
      <c r="P3244" s="51" t="str">
        <f t="shared" si="403"/>
        <v/>
      </c>
      <c r="Q3244" s="51">
        <v>11</v>
      </c>
      <c r="R3244" s="51">
        <f t="shared" si="404"/>
        <v>11</v>
      </c>
      <c r="S3244" s="51" t="str">
        <f t="shared" si="400"/>
        <v>11a</v>
      </c>
      <c r="T3244" s="51" t="str">
        <f t="shared" si="401"/>
        <v>11b</v>
      </c>
    </row>
    <row r="3245" spans="1:20" ht="20" customHeight="1" x14ac:dyDescent="0.15">
      <c r="A3245" s="51">
        <f t="shared" si="398"/>
        <v>132502</v>
      </c>
      <c r="B3245" s="52" t="str">
        <f>VLOOKUP(J3245,city!$A$4:$D$352,3,0)</f>
        <v>宁夏</v>
      </c>
      <c r="C3245" s="52" t="str">
        <f>VLOOKUP(J3245,city!$A$4:$D$352,4,0)</f>
        <v>固原</v>
      </c>
      <c r="D3245" s="57" t="s">
        <v>7459</v>
      </c>
      <c r="E3245" s="52" t="s">
        <v>7460</v>
      </c>
      <c r="F3245" s="53" t="str">
        <f t="shared" si="397"/>
        <v>105.761,36.093</v>
      </c>
      <c r="G3245" s="54" t="s">
        <v>795</v>
      </c>
      <c r="H3245" s="55" t="str">
        <f>"jingdian/"&amp;VLOOKUP(B3245,city!$C$4:$P$352,13,FALSE)&amp;"/"&amp;VLOOKUP(C3245,city!$D$4:$P$352,13,FALSE)&amp;"/jd/"&amp;K3245&amp;".jpg"</f>
        <v>jingdian/ningxia/guyuan/jd/2.jpg</v>
      </c>
      <c r="I3245" s="55" t="str">
        <f t="shared" si="399"/>
        <v>1a,1b</v>
      </c>
      <c r="J3245" s="51">
        <f t="shared" si="402"/>
        <v>325</v>
      </c>
      <c r="K3245" s="51">
        <f>IF(VLOOKUP(J3244,city!$K$4:$L$352,2,0)&gt;K3244,K3244+1,1)</f>
        <v>2</v>
      </c>
      <c r="L3245" s="51">
        <v>1</v>
      </c>
      <c r="M3245" s="51" t="s">
        <v>724</v>
      </c>
      <c r="N3245" s="17">
        <v>105.761</v>
      </c>
      <c r="O3245" s="17">
        <v>36.093000000000004</v>
      </c>
      <c r="P3245" s="51" t="str">
        <f t="shared" si="403"/>
        <v/>
      </c>
      <c r="Q3245" s="51">
        <v>1</v>
      </c>
      <c r="R3245" s="51">
        <f t="shared" si="404"/>
        <v>2</v>
      </c>
      <c r="S3245" s="51" t="str">
        <f t="shared" si="400"/>
        <v>1a</v>
      </c>
      <c r="T3245" s="51" t="str">
        <f t="shared" si="401"/>
        <v>1b</v>
      </c>
    </row>
    <row r="3246" spans="1:20" ht="20" customHeight="1" x14ac:dyDescent="0.15">
      <c r="A3246" s="51">
        <f t="shared" si="398"/>
        <v>132503</v>
      </c>
      <c r="B3246" s="52" t="str">
        <f>VLOOKUP(J3246,city!$A$4:$D$352,3,0)</f>
        <v>宁夏</v>
      </c>
      <c r="C3246" s="52" t="str">
        <f>VLOOKUP(J3246,city!$A$4:$D$352,4,0)</f>
        <v>固原</v>
      </c>
      <c r="D3246" s="57" t="s">
        <v>7461</v>
      </c>
      <c r="E3246" s="52" t="s">
        <v>7462</v>
      </c>
      <c r="F3246" s="53" t="str">
        <f t="shared" si="397"/>
        <v>106.353,35.396</v>
      </c>
      <c r="G3246" s="54" t="s">
        <v>795</v>
      </c>
      <c r="H3246" s="55" t="str">
        <f>"jingdian/"&amp;VLOOKUP(B3246,city!$C$4:$P$352,13,FALSE)&amp;"/"&amp;VLOOKUP(C3246,city!$D$4:$P$352,13,FALSE)&amp;"/jd/"&amp;K3246&amp;".jpg"</f>
        <v>jingdian/ningxia/guyuan/jd/3.jpg</v>
      </c>
      <c r="I3246" s="55" t="str">
        <f t="shared" si="399"/>
        <v>1a,1b</v>
      </c>
      <c r="J3246" s="51">
        <f t="shared" si="402"/>
        <v>325</v>
      </c>
      <c r="K3246" s="51">
        <f>IF(VLOOKUP(J3245,city!$K$4:$L$352,2,0)&gt;K3245,K3245+1,1)</f>
        <v>3</v>
      </c>
      <c r="L3246" s="51">
        <v>1</v>
      </c>
      <c r="M3246" s="51" t="s">
        <v>724</v>
      </c>
      <c r="N3246" s="17">
        <v>106.35299999999999</v>
      </c>
      <c r="O3246" s="17">
        <v>35.396000000000001</v>
      </c>
      <c r="P3246" s="51" t="str">
        <f t="shared" si="403"/>
        <v/>
      </c>
      <c r="Q3246" s="51">
        <v>1</v>
      </c>
      <c r="R3246" s="51">
        <f t="shared" si="404"/>
        <v>2</v>
      </c>
      <c r="S3246" s="51" t="str">
        <f t="shared" si="400"/>
        <v>1a</v>
      </c>
      <c r="T3246" s="51" t="str">
        <f t="shared" si="401"/>
        <v>1b</v>
      </c>
    </row>
    <row r="3247" spans="1:20" ht="20" customHeight="1" x14ac:dyDescent="0.15">
      <c r="A3247" s="51">
        <f t="shared" si="398"/>
        <v>132504</v>
      </c>
      <c r="B3247" s="52" t="str">
        <f>VLOOKUP(J3247,city!$A$4:$D$352,3,0)</f>
        <v>宁夏</v>
      </c>
      <c r="C3247" s="52" t="str">
        <f>VLOOKUP(J3247,city!$A$4:$D$352,4,0)</f>
        <v>固原</v>
      </c>
      <c r="D3247" s="57" t="s">
        <v>7463</v>
      </c>
      <c r="E3247" s="52" t="s">
        <v>7464</v>
      </c>
      <c r="F3247" s="53" t="str">
        <f t="shared" si="397"/>
        <v>106.447,35.489</v>
      </c>
      <c r="G3247" s="54" t="s">
        <v>795</v>
      </c>
      <c r="H3247" s="55" t="str">
        <f>"jingdian/"&amp;VLOOKUP(B3247,city!$C$4:$P$352,13,FALSE)&amp;"/"&amp;VLOOKUP(C3247,city!$D$4:$P$352,13,FALSE)&amp;"/jd/"&amp;K3247&amp;".jpg"</f>
        <v>jingdian/ningxia/guyuan/jd/4.jpg</v>
      </c>
      <c r="I3247" s="55" t="str">
        <f t="shared" si="399"/>
        <v>6a,6b</v>
      </c>
      <c r="J3247" s="51">
        <f t="shared" si="402"/>
        <v>325</v>
      </c>
      <c r="K3247" s="51">
        <f>IF(VLOOKUP(J3246,city!$K$4:$L$352,2,0)&gt;K3246,K3246+1,1)</f>
        <v>4</v>
      </c>
      <c r="L3247" s="51">
        <v>1</v>
      </c>
      <c r="M3247" s="51" t="s">
        <v>724</v>
      </c>
      <c r="N3247" s="17">
        <v>106.447</v>
      </c>
      <c r="O3247" s="17">
        <v>35.488999999999997</v>
      </c>
      <c r="P3247" s="51" t="str">
        <f t="shared" si="403"/>
        <v/>
      </c>
      <c r="Q3247" s="51">
        <v>6</v>
      </c>
      <c r="R3247" s="51">
        <f t="shared" si="404"/>
        <v>6</v>
      </c>
      <c r="S3247" s="51" t="str">
        <f t="shared" si="400"/>
        <v>6a</v>
      </c>
      <c r="T3247" s="51" t="str">
        <f t="shared" si="401"/>
        <v>6b</v>
      </c>
    </row>
    <row r="3248" spans="1:20" ht="20" customHeight="1" x14ac:dyDescent="0.15">
      <c r="A3248" s="51">
        <f t="shared" si="398"/>
        <v>132505</v>
      </c>
      <c r="B3248" s="52" t="str">
        <f>VLOOKUP(J3248,city!$A$4:$D$352,3,0)</f>
        <v>宁夏</v>
      </c>
      <c r="C3248" s="52" t="str">
        <f>VLOOKUP(J3248,city!$A$4:$D$352,4,0)</f>
        <v>固原</v>
      </c>
      <c r="D3248" s="57" t="s">
        <v>7465</v>
      </c>
      <c r="E3248" s="52" t="s">
        <v>7466</v>
      </c>
      <c r="F3248" s="53" t="str">
        <f t="shared" si="397"/>
        <v>106.316,36.011</v>
      </c>
      <c r="G3248" s="54" t="s">
        <v>795</v>
      </c>
      <c r="H3248" s="55" t="str">
        <f>"jingdian/"&amp;VLOOKUP(B3248,city!$C$4:$P$352,13,FALSE)&amp;"/"&amp;VLOOKUP(C3248,city!$D$4:$P$352,13,FALSE)&amp;"/jd/"&amp;K3248&amp;".jpg"</f>
        <v>jingdian/ningxia/guyuan/jd/5.jpg</v>
      </c>
      <c r="I3248" s="55" t="str">
        <f t="shared" si="399"/>
        <v>11a,11b</v>
      </c>
      <c r="J3248" s="51">
        <f t="shared" si="402"/>
        <v>325</v>
      </c>
      <c r="K3248" s="51">
        <f>IF(VLOOKUP(J3247,city!$K$4:$L$352,2,0)&gt;K3247,K3247+1,1)</f>
        <v>5</v>
      </c>
      <c r="L3248" s="51">
        <v>1</v>
      </c>
      <c r="M3248" s="51" t="s">
        <v>724</v>
      </c>
      <c r="N3248" s="17">
        <v>106.316</v>
      </c>
      <c r="O3248" s="17">
        <v>36.011000000000003</v>
      </c>
      <c r="P3248" s="51" t="str">
        <f t="shared" si="403"/>
        <v/>
      </c>
      <c r="Q3248" s="51">
        <v>11</v>
      </c>
      <c r="R3248" s="51">
        <f t="shared" si="404"/>
        <v>11</v>
      </c>
      <c r="S3248" s="51" t="str">
        <f t="shared" si="400"/>
        <v>11a</v>
      </c>
      <c r="T3248" s="51" t="str">
        <f t="shared" si="401"/>
        <v>11b</v>
      </c>
    </row>
    <row r="3249" spans="1:20" ht="20" customHeight="1" x14ac:dyDescent="0.15">
      <c r="A3249" s="51">
        <f t="shared" si="398"/>
        <v>132506</v>
      </c>
      <c r="B3249" s="52" t="str">
        <f>VLOOKUP(J3249,city!$A$4:$D$352,3,0)</f>
        <v>宁夏</v>
      </c>
      <c r="C3249" s="52" t="str">
        <f>VLOOKUP(J3249,city!$A$4:$D$352,4,0)</f>
        <v>固原</v>
      </c>
      <c r="D3249" s="57" t="s">
        <v>7467</v>
      </c>
      <c r="E3249" s="52" t="s">
        <v>7468</v>
      </c>
      <c r="F3249" s="53" t="str">
        <f t="shared" si="397"/>
        <v>106.346,35.401</v>
      </c>
      <c r="G3249" s="54" t="s">
        <v>795</v>
      </c>
      <c r="H3249" s="55" t="str">
        <f>"jingdian/"&amp;VLOOKUP(B3249,city!$C$4:$P$352,13,FALSE)&amp;"/"&amp;VLOOKUP(C3249,city!$D$4:$P$352,13,FALSE)&amp;"/jd/"&amp;K3249&amp;".jpg"</f>
        <v>jingdian/ningxia/guyuan/jd/6.jpg</v>
      </c>
      <c r="I3249" s="55" t="str">
        <f t="shared" si="399"/>
        <v>6a,6b</v>
      </c>
      <c r="J3249" s="51">
        <f t="shared" si="402"/>
        <v>325</v>
      </c>
      <c r="K3249" s="51">
        <f>IF(VLOOKUP(J3248,city!$K$4:$L$352,2,0)&gt;K3248,K3248+1,1)</f>
        <v>6</v>
      </c>
      <c r="L3249" s="51">
        <v>1</v>
      </c>
      <c r="M3249" s="51" t="s">
        <v>724</v>
      </c>
      <c r="N3249" s="17">
        <v>106.346</v>
      </c>
      <c r="O3249" s="17">
        <v>35.401000000000003</v>
      </c>
      <c r="P3249" s="51" t="str">
        <f t="shared" si="403"/>
        <v/>
      </c>
      <c r="Q3249" s="51">
        <v>6</v>
      </c>
      <c r="R3249" s="51" t="e">
        <f t="shared" si="404"/>
        <v>#N/A</v>
      </c>
      <c r="S3249" s="51" t="str">
        <f t="shared" si="400"/>
        <v>6a</v>
      </c>
      <c r="T3249" s="51" t="str">
        <f t="shared" si="401"/>
        <v>6b</v>
      </c>
    </row>
    <row r="3250" spans="1:20" ht="20" customHeight="1" x14ac:dyDescent="0.15">
      <c r="A3250" s="51">
        <f t="shared" si="398"/>
        <v>132507</v>
      </c>
      <c r="B3250" s="52" t="str">
        <f>VLOOKUP(J3250,city!$A$4:$D$352,3,0)</f>
        <v>宁夏</v>
      </c>
      <c r="C3250" s="52" t="str">
        <f>VLOOKUP(J3250,city!$A$4:$D$352,4,0)</f>
        <v>固原</v>
      </c>
      <c r="D3250" s="57" t="s">
        <v>7469</v>
      </c>
      <c r="E3250" s="52" t="s">
        <v>7470</v>
      </c>
      <c r="F3250" s="53" t="str">
        <f t="shared" si="397"/>
        <v>106.063,36.321</v>
      </c>
      <c r="G3250" s="54" t="s">
        <v>795</v>
      </c>
      <c r="H3250" s="55" t="str">
        <f>"jingdian/"&amp;VLOOKUP(B3250,city!$C$4:$P$352,13,FALSE)&amp;"/"&amp;VLOOKUP(C3250,city!$D$4:$P$352,13,FALSE)&amp;"/jd/"&amp;K3250&amp;".jpg"</f>
        <v>jingdian/ningxia/guyuan/jd/7.jpg</v>
      </c>
      <c r="I3250" s="55" t="str">
        <f t="shared" si="399"/>
        <v>13a,13b</v>
      </c>
      <c r="J3250" s="51">
        <f t="shared" si="402"/>
        <v>325</v>
      </c>
      <c r="K3250" s="51">
        <f>IF(VLOOKUP(J3249,city!$K$4:$L$352,2,0)&gt;K3249,K3249+1,1)</f>
        <v>7</v>
      </c>
      <c r="L3250" s="51">
        <v>1</v>
      </c>
      <c r="M3250" s="51" t="s">
        <v>724</v>
      </c>
      <c r="N3250" s="17">
        <v>106.063</v>
      </c>
      <c r="O3250" s="17">
        <v>36.320999999999998</v>
      </c>
      <c r="P3250" s="51" t="str">
        <f t="shared" si="403"/>
        <v/>
      </c>
      <c r="Q3250" s="51">
        <v>13</v>
      </c>
      <c r="R3250" s="51">
        <f t="shared" si="404"/>
        <v>13</v>
      </c>
      <c r="S3250" s="51" t="str">
        <f t="shared" si="400"/>
        <v>13a</v>
      </c>
      <c r="T3250" s="51" t="str">
        <f t="shared" si="401"/>
        <v>13b</v>
      </c>
    </row>
    <row r="3251" spans="1:20" ht="20" customHeight="1" x14ac:dyDescent="0.15">
      <c r="A3251" s="51">
        <f t="shared" si="398"/>
        <v>132508</v>
      </c>
      <c r="B3251" s="52" t="str">
        <f>VLOOKUP(J3251,city!$A$4:$D$352,3,0)</f>
        <v>宁夏</v>
      </c>
      <c r="C3251" s="52" t="str">
        <f>VLOOKUP(J3251,city!$A$4:$D$352,4,0)</f>
        <v>固原</v>
      </c>
      <c r="D3251" s="57" t="s">
        <v>7471</v>
      </c>
      <c r="E3251" s="52" t="s">
        <v>7472</v>
      </c>
      <c r="F3251" s="53" t="str">
        <f t="shared" si="397"/>
        <v>106.521,35.942</v>
      </c>
      <c r="G3251" s="54" t="s">
        <v>795</v>
      </c>
      <c r="H3251" s="55" t="str">
        <f>"jingdian/"&amp;VLOOKUP(B3251,city!$C$4:$P$352,13,FALSE)&amp;"/"&amp;VLOOKUP(C3251,city!$D$4:$P$352,13,FALSE)&amp;"/jd/"&amp;K3251&amp;".jpg"</f>
        <v>jingdian/ningxia/guyuan/jd/8.jpg</v>
      </c>
      <c r="I3251" s="55" t="str">
        <f t="shared" si="399"/>
        <v>11a,11b</v>
      </c>
      <c r="J3251" s="51">
        <f t="shared" si="402"/>
        <v>325</v>
      </c>
      <c r="K3251" s="51">
        <f>IF(VLOOKUP(J3250,city!$K$4:$L$352,2,0)&gt;K3250,K3250+1,1)</f>
        <v>8</v>
      </c>
      <c r="L3251" s="51">
        <v>1</v>
      </c>
      <c r="M3251" s="51" t="s">
        <v>724</v>
      </c>
      <c r="N3251" s="17">
        <v>106.521</v>
      </c>
      <c r="O3251" s="17">
        <v>35.942</v>
      </c>
      <c r="P3251" s="51" t="str">
        <f t="shared" si="403"/>
        <v/>
      </c>
      <c r="Q3251" s="51">
        <v>11</v>
      </c>
      <c r="R3251" s="51">
        <f t="shared" si="404"/>
        <v>11</v>
      </c>
      <c r="S3251" s="51" t="str">
        <f t="shared" si="400"/>
        <v>11a</v>
      </c>
      <c r="T3251" s="51" t="str">
        <f t="shared" si="401"/>
        <v>11b</v>
      </c>
    </row>
    <row r="3252" spans="1:20" ht="20" customHeight="1" x14ac:dyDescent="0.15">
      <c r="A3252" s="51">
        <f t="shared" si="398"/>
        <v>132509</v>
      </c>
      <c r="B3252" s="52" t="str">
        <f>VLOOKUP(J3252,city!$A$4:$D$352,3,0)</f>
        <v>宁夏</v>
      </c>
      <c r="C3252" s="52" t="str">
        <f>VLOOKUP(J3252,city!$A$4:$D$352,4,0)</f>
        <v>固原</v>
      </c>
      <c r="D3252" s="57" t="s">
        <v>7473</v>
      </c>
      <c r="E3252" s="52" t="s">
        <v>7474</v>
      </c>
      <c r="F3252" s="53" t="str">
        <f t="shared" si="397"/>
        <v>106.161,35.752</v>
      </c>
      <c r="G3252" s="54" t="s">
        <v>795</v>
      </c>
      <c r="H3252" s="55" t="str">
        <f>"jingdian/"&amp;VLOOKUP(B3252,city!$C$4:$P$352,13,FALSE)&amp;"/"&amp;VLOOKUP(C3252,city!$D$4:$P$352,13,FALSE)&amp;"/jd/"&amp;K3252&amp;".jpg"</f>
        <v>jingdian/ningxia/guyuan/jd/9.jpg</v>
      </c>
      <c r="I3252" s="55" t="str">
        <f t="shared" si="399"/>
        <v>32a,32b</v>
      </c>
      <c r="J3252" s="51">
        <f t="shared" si="402"/>
        <v>325</v>
      </c>
      <c r="K3252" s="51">
        <f>IF(VLOOKUP(J3251,city!$K$4:$L$352,2,0)&gt;K3251,K3251+1,1)</f>
        <v>9</v>
      </c>
      <c r="L3252" s="51">
        <v>1</v>
      </c>
      <c r="M3252" s="51" t="s">
        <v>724</v>
      </c>
      <c r="N3252" s="17">
        <v>106.161</v>
      </c>
      <c r="O3252" s="17">
        <v>35.752000000000002</v>
      </c>
      <c r="P3252" s="51" t="str">
        <f t="shared" si="403"/>
        <v/>
      </c>
      <c r="Q3252" s="51">
        <v>32</v>
      </c>
      <c r="R3252" s="51" t="e">
        <f t="shared" si="404"/>
        <v>#N/A</v>
      </c>
      <c r="S3252" s="51" t="str">
        <f t="shared" si="400"/>
        <v>32a</v>
      </c>
      <c r="T3252" s="51" t="str">
        <f t="shared" si="401"/>
        <v>32b</v>
      </c>
    </row>
    <row r="3253" spans="1:20" ht="20" customHeight="1" x14ac:dyDescent="0.15">
      <c r="A3253" s="51">
        <f t="shared" si="398"/>
        <v>132510</v>
      </c>
      <c r="B3253" s="52" t="str">
        <f>VLOOKUP(J3253,city!$A$4:$D$352,3,0)</f>
        <v>宁夏</v>
      </c>
      <c r="C3253" s="52" t="str">
        <f>VLOOKUP(J3253,city!$A$4:$D$352,4,0)</f>
        <v>固原</v>
      </c>
      <c r="D3253" s="57" t="s">
        <v>7475</v>
      </c>
      <c r="E3253" s="52" t="s">
        <v>7476</v>
      </c>
      <c r="F3253" s="53" t="str">
        <f t="shared" si="397"/>
        <v>106.184,35.964</v>
      </c>
      <c r="G3253" s="54" t="s">
        <v>795</v>
      </c>
      <c r="H3253" s="55" t="str">
        <f>"jingdian/"&amp;VLOOKUP(B3253,city!$C$4:$P$352,13,FALSE)&amp;"/"&amp;VLOOKUP(C3253,city!$D$4:$P$352,13,FALSE)&amp;"/jd/"&amp;K3253&amp;".jpg"</f>
        <v>jingdian/ningxia/guyuan/jd/10.jpg</v>
      </c>
      <c r="I3253" s="55" t="str">
        <f t="shared" si="399"/>
        <v>31a,31b</v>
      </c>
      <c r="J3253" s="51">
        <f t="shared" si="402"/>
        <v>325</v>
      </c>
      <c r="K3253" s="51">
        <f>IF(VLOOKUP(J3252,city!$K$4:$L$352,2,0)&gt;K3252,K3252+1,1)</f>
        <v>10</v>
      </c>
      <c r="L3253" s="51">
        <v>1</v>
      </c>
      <c r="M3253" s="51" t="s">
        <v>724</v>
      </c>
      <c r="N3253" s="17">
        <v>106.184</v>
      </c>
      <c r="O3253" s="17">
        <v>35.963999999999999</v>
      </c>
      <c r="P3253" s="51" t="str">
        <f t="shared" si="403"/>
        <v>106.2149,35.865</v>
      </c>
      <c r="Q3253" s="51">
        <v>31</v>
      </c>
      <c r="R3253" s="51">
        <f t="shared" si="404"/>
        <v>31</v>
      </c>
      <c r="S3253" s="51" t="str">
        <f t="shared" si="400"/>
        <v>31a</v>
      </c>
      <c r="T3253" s="51" t="str">
        <f t="shared" si="401"/>
        <v>31b</v>
      </c>
    </row>
    <row r="3254" spans="1:20" ht="20" customHeight="1" x14ac:dyDescent="0.15">
      <c r="A3254" s="51">
        <f t="shared" si="398"/>
        <v>132601</v>
      </c>
      <c r="B3254" s="52" t="str">
        <f>VLOOKUP(J3254,city!$A$4:$D$352,3,0)</f>
        <v>宁夏</v>
      </c>
      <c r="C3254" s="52" t="str">
        <f>VLOOKUP(J3254,city!$A$4:$D$352,4,0)</f>
        <v>中卫</v>
      </c>
      <c r="D3254" s="57" t="s">
        <v>7477</v>
      </c>
      <c r="E3254" s="52" t="s">
        <v>7478</v>
      </c>
      <c r="F3254" s="53" t="str">
        <f t="shared" si="397"/>
        <v>105.141,37.512</v>
      </c>
      <c r="G3254" s="54" t="s">
        <v>795</v>
      </c>
      <c r="H3254" s="55" t="str">
        <f>"jingdian/"&amp;VLOOKUP(B3254,city!$C$4:$P$352,13,FALSE)&amp;"/"&amp;VLOOKUP(C3254,city!$D$4:$P$352,13,FALSE)&amp;"/jd/"&amp;K3254&amp;".jpg"</f>
        <v>jingdian/ningxia/zhongwei/jd/1.jpg</v>
      </c>
      <c r="I3254" s="55" t="str">
        <f t="shared" si="399"/>
        <v>32a,32b</v>
      </c>
      <c r="J3254" s="51">
        <f t="shared" si="402"/>
        <v>326</v>
      </c>
      <c r="K3254" s="51">
        <f>IF(VLOOKUP(J3253,city!$K$4:$L$352,2,0)&gt;K3253,K3253+1,1)</f>
        <v>1</v>
      </c>
      <c r="L3254" s="51">
        <v>1</v>
      </c>
      <c r="M3254" s="51" t="s">
        <v>726</v>
      </c>
      <c r="N3254" s="17">
        <v>105.14100000000001</v>
      </c>
      <c r="O3254" s="17">
        <v>37.512</v>
      </c>
      <c r="P3254" s="51" t="str">
        <f t="shared" si="403"/>
        <v/>
      </c>
      <c r="Q3254" s="51">
        <v>32</v>
      </c>
      <c r="R3254" s="51" t="e">
        <f t="shared" si="404"/>
        <v>#N/A</v>
      </c>
      <c r="S3254" s="51" t="str">
        <f t="shared" si="400"/>
        <v>32a</v>
      </c>
      <c r="T3254" s="51" t="str">
        <f t="shared" si="401"/>
        <v>32b</v>
      </c>
    </row>
    <row r="3255" spans="1:20" ht="20" customHeight="1" x14ac:dyDescent="0.15">
      <c r="A3255" s="51">
        <f t="shared" si="398"/>
        <v>132602</v>
      </c>
      <c r="B3255" s="52" t="str">
        <f>VLOOKUP(J3255,city!$A$4:$D$352,3,0)</f>
        <v>宁夏</v>
      </c>
      <c r="C3255" s="52" t="str">
        <f>VLOOKUP(J3255,city!$A$4:$D$352,4,0)</f>
        <v>中卫</v>
      </c>
      <c r="D3255" s="57" t="s">
        <v>999</v>
      </c>
      <c r="E3255" s="52" t="s">
        <v>7479</v>
      </c>
      <c r="F3255" s="53" t="str">
        <f t="shared" si="397"/>
        <v>105.106,37.543</v>
      </c>
      <c r="G3255" s="54" t="s">
        <v>795</v>
      </c>
      <c r="H3255" s="55" t="str">
        <f>"jingdian/"&amp;VLOOKUP(B3255,city!$C$4:$P$352,13,FALSE)&amp;"/"&amp;VLOOKUP(C3255,city!$D$4:$P$352,13,FALSE)&amp;"/jd/"&amp;K3255&amp;".jpg"</f>
        <v>jingdian/ningxia/zhongwei/jd/2.jpg</v>
      </c>
      <c r="I3255" s="55" t="str">
        <f t="shared" si="399"/>
        <v>4a,4b</v>
      </c>
      <c r="J3255" s="51">
        <f t="shared" si="402"/>
        <v>326</v>
      </c>
      <c r="K3255" s="51">
        <f>IF(VLOOKUP(J3254,city!$K$4:$L$352,2,0)&gt;K3254,K3254+1,1)</f>
        <v>2</v>
      </c>
      <c r="L3255" s="51">
        <v>1</v>
      </c>
      <c r="M3255" s="51" t="s">
        <v>726</v>
      </c>
      <c r="N3255" s="17">
        <v>105.10599999999999</v>
      </c>
      <c r="O3255" s="17">
        <v>37.542999999999999</v>
      </c>
      <c r="P3255" s="51" t="str">
        <f t="shared" si="403"/>
        <v/>
      </c>
      <c r="Q3255" s="51">
        <v>4</v>
      </c>
      <c r="R3255" s="51">
        <f t="shared" si="404"/>
        <v>4</v>
      </c>
      <c r="S3255" s="51" t="str">
        <f t="shared" si="400"/>
        <v>4a</v>
      </c>
      <c r="T3255" s="51" t="str">
        <f t="shared" si="401"/>
        <v>4b</v>
      </c>
    </row>
    <row r="3256" spans="1:20" ht="20" customHeight="1" x14ac:dyDescent="0.15">
      <c r="A3256" s="51">
        <f t="shared" si="398"/>
        <v>132603</v>
      </c>
      <c r="B3256" s="52" t="str">
        <f>VLOOKUP(J3256,city!$A$4:$D$352,3,0)</f>
        <v>宁夏</v>
      </c>
      <c r="C3256" s="52" t="str">
        <f>VLOOKUP(J3256,city!$A$4:$D$352,4,0)</f>
        <v>中卫</v>
      </c>
      <c r="D3256" s="57" t="s">
        <v>7480</v>
      </c>
      <c r="E3256" s="52" t="s">
        <v>7481</v>
      </c>
      <c r="F3256" s="53" t="str">
        <f t="shared" si="397"/>
        <v>105.195,37.524</v>
      </c>
      <c r="G3256" s="54" t="s">
        <v>795</v>
      </c>
      <c r="H3256" s="55" t="str">
        <f>"jingdian/"&amp;VLOOKUP(B3256,city!$C$4:$P$352,13,FALSE)&amp;"/"&amp;VLOOKUP(C3256,city!$D$4:$P$352,13,FALSE)&amp;"/jd/"&amp;K3256&amp;".jpg"</f>
        <v>jingdian/ningxia/zhongwei/jd/3.jpg</v>
      </c>
      <c r="I3256" s="55" t="str">
        <f t="shared" si="399"/>
        <v>12a,12b</v>
      </c>
      <c r="J3256" s="51">
        <f t="shared" si="402"/>
        <v>326</v>
      </c>
      <c r="K3256" s="51">
        <f>IF(VLOOKUP(J3255,city!$K$4:$L$352,2,0)&gt;K3255,K3255+1,1)</f>
        <v>3</v>
      </c>
      <c r="L3256" s="51">
        <v>1</v>
      </c>
      <c r="M3256" s="51" t="s">
        <v>726</v>
      </c>
      <c r="N3256" s="17">
        <v>105.19499999999999</v>
      </c>
      <c r="O3256" s="17">
        <v>37.524000000000001</v>
      </c>
      <c r="P3256" s="51" t="str">
        <f t="shared" si="403"/>
        <v/>
      </c>
      <c r="Q3256" s="51">
        <v>12</v>
      </c>
      <c r="R3256" s="51">
        <f t="shared" si="404"/>
        <v>12</v>
      </c>
      <c r="S3256" s="51" t="str">
        <f t="shared" si="400"/>
        <v>12a</v>
      </c>
      <c r="T3256" s="51" t="str">
        <f t="shared" si="401"/>
        <v>12b</v>
      </c>
    </row>
    <row r="3257" spans="1:20" ht="20" customHeight="1" x14ac:dyDescent="0.15">
      <c r="A3257" s="51">
        <f t="shared" si="398"/>
        <v>132604</v>
      </c>
      <c r="B3257" s="52" t="str">
        <f>VLOOKUP(J3257,city!$A$4:$D$352,3,0)</f>
        <v>宁夏</v>
      </c>
      <c r="C3257" s="52" t="str">
        <f>VLOOKUP(J3257,city!$A$4:$D$352,4,0)</f>
        <v>中卫</v>
      </c>
      <c r="D3257" s="57" t="s">
        <v>7482</v>
      </c>
      <c r="E3257" s="52" t="s">
        <v>7483</v>
      </c>
      <c r="F3257" s="53" t="str">
        <f t="shared" si="397"/>
        <v>105.202,37.488</v>
      </c>
      <c r="G3257" s="54" t="s">
        <v>795</v>
      </c>
      <c r="H3257" s="55" t="str">
        <f>"jingdian/"&amp;VLOOKUP(B3257,city!$C$4:$P$352,13,FALSE)&amp;"/"&amp;VLOOKUP(C3257,city!$D$4:$P$352,13,FALSE)&amp;"/jd/"&amp;K3257&amp;".jpg"</f>
        <v>jingdian/ningxia/zhongwei/jd/4.jpg</v>
      </c>
      <c r="I3257" s="55" t="str">
        <f t="shared" si="399"/>
        <v>15a,15b</v>
      </c>
      <c r="J3257" s="51">
        <f t="shared" si="402"/>
        <v>326</v>
      </c>
      <c r="K3257" s="51">
        <f>IF(VLOOKUP(J3256,city!$K$4:$L$352,2,0)&gt;K3256,K3256+1,1)</f>
        <v>4</v>
      </c>
      <c r="L3257" s="51">
        <v>1</v>
      </c>
      <c r="M3257" s="51" t="s">
        <v>726</v>
      </c>
      <c r="N3257" s="17">
        <v>105.202</v>
      </c>
      <c r="O3257" s="17">
        <v>37.488</v>
      </c>
      <c r="P3257" s="51" t="str">
        <f t="shared" si="403"/>
        <v/>
      </c>
      <c r="Q3257" s="51">
        <v>15</v>
      </c>
      <c r="R3257" s="51">
        <f t="shared" si="404"/>
        <v>15</v>
      </c>
      <c r="S3257" s="51" t="str">
        <f t="shared" si="400"/>
        <v>15a</v>
      </c>
      <c r="T3257" s="51" t="str">
        <f t="shared" si="401"/>
        <v>15b</v>
      </c>
    </row>
    <row r="3258" spans="1:20" ht="20" customHeight="1" x14ac:dyDescent="0.15">
      <c r="A3258" s="51">
        <f t="shared" si="398"/>
        <v>132605</v>
      </c>
      <c r="B3258" s="52" t="str">
        <f>VLOOKUP(J3258,city!$A$4:$D$352,3,0)</f>
        <v>宁夏</v>
      </c>
      <c r="C3258" s="52" t="str">
        <f>VLOOKUP(J3258,city!$A$4:$D$352,4,0)</f>
        <v>中卫</v>
      </c>
      <c r="D3258" s="57" t="s">
        <v>7484</v>
      </c>
      <c r="E3258" s="52" t="s">
        <v>7485</v>
      </c>
      <c r="F3258" s="53" t="str">
        <f t="shared" si="397"/>
        <v>104.753,37.352</v>
      </c>
      <c r="G3258" s="54" t="s">
        <v>795</v>
      </c>
      <c r="H3258" s="55" t="str">
        <f>"jingdian/"&amp;VLOOKUP(B3258,city!$C$4:$P$352,13,FALSE)&amp;"/"&amp;VLOOKUP(C3258,city!$D$4:$P$352,13,FALSE)&amp;"/jd/"&amp;K3258&amp;".jpg"</f>
        <v>jingdian/ningxia/zhongwei/jd/5.jpg</v>
      </c>
      <c r="I3258" s="55" t="str">
        <f t="shared" si="399"/>
        <v>4a,4b</v>
      </c>
      <c r="J3258" s="51">
        <f t="shared" si="402"/>
        <v>326</v>
      </c>
      <c r="K3258" s="51">
        <f>IF(VLOOKUP(J3257,city!$K$4:$L$352,2,0)&gt;K3257,K3257+1,1)</f>
        <v>5</v>
      </c>
      <c r="L3258" s="51">
        <v>1</v>
      </c>
      <c r="M3258" s="51" t="s">
        <v>726</v>
      </c>
      <c r="N3258" s="17">
        <v>104.753</v>
      </c>
      <c r="O3258" s="17">
        <v>37.351999999999997</v>
      </c>
      <c r="P3258" s="51" t="str">
        <f t="shared" si="403"/>
        <v/>
      </c>
      <c r="Q3258" s="51">
        <v>4</v>
      </c>
      <c r="R3258" s="51">
        <f t="shared" si="404"/>
        <v>4</v>
      </c>
      <c r="S3258" s="51" t="str">
        <f t="shared" si="400"/>
        <v>4a</v>
      </c>
      <c r="T3258" s="51" t="str">
        <f t="shared" si="401"/>
        <v>4b</v>
      </c>
    </row>
    <row r="3259" spans="1:20" ht="20" customHeight="1" x14ac:dyDescent="0.15">
      <c r="A3259" s="51">
        <f t="shared" si="398"/>
        <v>132606</v>
      </c>
      <c r="B3259" s="52" t="str">
        <f>VLOOKUP(J3259,city!$A$4:$D$352,3,0)</f>
        <v>宁夏</v>
      </c>
      <c r="C3259" s="52" t="str">
        <f>VLOOKUP(J3259,city!$A$4:$D$352,4,0)</f>
        <v>中卫</v>
      </c>
      <c r="D3259" s="57" t="s">
        <v>7108</v>
      </c>
      <c r="E3259" s="52" t="s">
        <v>7486</v>
      </c>
      <c r="F3259" s="53" t="str">
        <f t="shared" si="397"/>
        <v>104.944,37.603</v>
      </c>
      <c r="G3259" s="54" t="s">
        <v>795</v>
      </c>
      <c r="H3259" s="55" t="str">
        <f>"jingdian/"&amp;VLOOKUP(B3259,city!$C$4:$P$352,13,FALSE)&amp;"/"&amp;VLOOKUP(C3259,city!$D$4:$P$352,13,FALSE)&amp;"/jd/"&amp;K3259&amp;".jpg"</f>
        <v>jingdian/ningxia/zhongwei/jd/6.jpg</v>
      </c>
      <c r="I3259" s="55" t="str">
        <f t="shared" si="399"/>
        <v>28a,28b</v>
      </c>
      <c r="J3259" s="51">
        <f t="shared" si="402"/>
        <v>326</v>
      </c>
      <c r="K3259" s="51">
        <f>IF(VLOOKUP(J3258,city!$K$4:$L$352,2,0)&gt;K3258,K3258+1,1)</f>
        <v>6</v>
      </c>
      <c r="L3259" s="51">
        <v>1</v>
      </c>
      <c r="M3259" s="51" t="s">
        <v>726</v>
      </c>
      <c r="N3259" s="17">
        <v>104.944</v>
      </c>
      <c r="O3259" s="17">
        <v>37.603000000000002</v>
      </c>
      <c r="P3259" s="51" t="str">
        <f t="shared" si="403"/>
        <v/>
      </c>
      <c r="Q3259" s="51">
        <v>28</v>
      </c>
      <c r="R3259" s="51">
        <f t="shared" si="404"/>
        <v>28</v>
      </c>
      <c r="S3259" s="51" t="str">
        <f t="shared" si="400"/>
        <v>28a</v>
      </c>
      <c r="T3259" s="51" t="str">
        <f t="shared" si="401"/>
        <v>28b</v>
      </c>
    </row>
    <row r="3260" spans="1:20" ht="20" customHeight="1" x14ac:dyDescent="0.15">
      <c r="A3260" s="51">
        <f t="shared" si="398"/>
        <v>132607</v>
      </c>
      <c r="B3260" s="52" t="str">
        <f>VLOOKUP(J3260,city!$A$4:$D$352,3,0)</f>
        <v>宁夏</v>
      </c>
      <c r="C3260" s="52" t="str">
        <f>VLOOKUP(J3260,city!$A$4:$D$352,4,0)</f>
        <v>中卫</v>
      </c>
      <c r="D3260" s="57" t="s">
        <v>7487</v>
      </c>
      <c r="E3260" s="52" t="s">
        <v>7488</v>
      </c>
      <c r="F3260" s="53" t="str">
        <f t="shared" ref="F3260:F3323" si="405">N3260&amp;","&amp;O3260</f>
        <v>106.287,38.471</v>
      </c>
      <c r="G3260" s="54" t="s">
        <v>795</v>
      </c>
      <c r="H3260" s="55" t="str">
        <f>"jingdian/"&amp;VLOOKUP(B3260,city!$C$4:$P$352,13,FALSE)&amp;"/"&amp;VLOOKUP(C3260,city!$D$4:$P$352,13,FALSE)&amp;"/jd/"&amp;K3260&amp;".jpg"</f>
        <v>jingdian/ningxia/zhongwei/jd/7.jpg</v>
      </c>
      <c r="I3260" s="55" t="str">
        <f t="shared" si="399"/>
        <v>13a,13b</v>
      </c>
      <c r="J3260" s="51">
        <f t="shared" si="402"/>
        <v>326</v>
      </c>
      <c r="K3260" s="51">
        <f>IF(VLOOKUP(J3259,city!$K$4:$L$352,2,0)&gt;K3259,K3259+1,1)</f>
        <v>7</v>
      </c>
      <c r="L3260" s="51">
        <v>1</v>
      </c>
      <c r="M3260" s="51" t="s">
        <v>726</v>
      </c>
      <c r="N3260" s="17">
        <v>106.28700000000001</v>
      </c>
      <c r="O3260" s="17">
        <v>38.470999999999997</v>
      </c>
      <c r="P3260" s="51" t="str">
        <f t="shared" si="403"/>
        <v/>
      </c>
      <c r="Q3260" s="51">
        <v>13</v>
      </c>
      <c r="R3260" s="51">
        <f t="shared" si="404"/>
        <v>13</v>
      </c>
      <c r="S3260" s="51" t="str">
        <f t="shared" si="400"/>
        <v>13a</v>
      </c>
      <c r="T3260" s="51" t="str">
        <f t="shared" si="401"/>
        <v>13b</v>
      </c>
    </row>
    <row r="3261" spans="1:20" ht="20" customHeight="1" x14ac:dyDescent="0.15">
      <c r="A3261" s="51">
        <f t="shared" si="398"/>
        <v>132608</v>
      </c>
      <c r="B3261" s="52" t="str">
        <f>VLOOKUP(J3261,city!$A$4:$D$352,3,0)</f>
        <v>宁夏</v>
      </c>
      <c r="C3261" s="52" t="str">
        <f>VLOOKUP(J3261,city!$A$4:$D$352,4,0)</f>
        <v>中卫</v>
      </c>
      <c r="D3261" s="57" t="s">
        <v>7489</v>
      </c>
      <c r="E3261" s="52" t="s">
        <v>7490</v>
      </c>
      <c r="F3261" s="53" t="str">
        <f t="shared" si="405"/>
        <v>105.292,37.51</v>
      </c>
      <c r="G3261" s="54" t="s">
        <v>795</v>
      </c>
      <c r="H3261" s="55" t="str">
        <f>"jingdian/"&amp;VLOOKUP(B3261,city!$C$4:$P$352,13,FALSE)&amp;"/"&amp;VLOOKUP(C3261,city!$D$4:$P$352,13,FALSE)&amp;"/jd/"&amp;K3261&amp;".jpg"</f>
        <v>jingdian/ningxia/zhongwei/jd/8.jpg</v>
      </c>
      <c r="I3261" s="55" t="str">
        <f t="shared" si="399"/>
        <v>17a,17b</v>
      </c>
      <c r="J3261" s="51">
        <f t="shared" si="402"/>
        <v>326</v>
      </c>
      <c r="K3261" s="51">
        <f>IF(VLOOKUP(J3260,city!$K$4:$L$352,2,0)&gt;K3260,K3260+1,1)</f>
        <v>8</v>
      </c>
      <c r="L3261" s="51">
        <v>1</v>
      </c>
      <c r="M3261" s="51" t="s">
        <v>726</v>
      </c>
      <c r="N3261" s="17">
        <v>105.292</v>
      </c>
      <c r="O3261" s="17">
        <v>37.51</v>
      </c>
      <c r="P3261" s="51" t="str">
        <f t="shared" si="403"/>
        <v/>
      </c>
      <c r="Q3261" s="51">
        <v>17</v>
      </c>
      <c r="R3261" s="51">
        <f t="shared" si="404"/>
        <v>17</v>
      </c>
      <c r="S3261" s="51" t="str">
        <f t="shared" si="400"/>
        <v>17a</v>
      </c>
      <c r="T3261" s="51" t="str">
        <f t="shared" si="401"/>
        <v>17b</v>
      </c>
    </row>
    <row r="3262" spans="1:20" ht="20" customHeight="1" x14ac:dyDescent="0.15">
      <c r="A3262" s="51">
        <f t="shared" si="398"/>
        <v>132609</v>
      </c>
      <c r="B3262" s="52" t="str">
        <f>VLOOKUP(J3262,city!$A$4:$D$352,3,0)</f>
        <v>宁夏</v>
      </c>
      <c r="C3262" s="52" t="str">
        <f>VLOOKUP(J3262,city!$A$4:$D$352,4,0)</f>
        <v>中卫</v>
      </c>
      <c r="D3262" s="57" t="s">
        <v>7491</v>
      </c>
      <c r="E3262" s="52" t="s">
        <v>7492</v>
      </c>
      <c r="F3262" s="53" t="str">
        <f t="shared" si="405"/>
        <v>105.453,37.298</v>
      </c>
      <c r="G3262" s="54" t="s">
        <v>795</v>
      </c>
      <c r="H3262" s="55" t="str">
        <f>"jingdian/"&amp;VLOOKUP(B3262,city!$C$4:$P$352,13,FALSE)&amp;"/"&amp;VLOOKUP(C3262,city!$D$4:$P$352,13,FALSE)&amp;"/jd/"&amp;K3262&amp;".jpg"</f>
        <v>jingdian/ningxia/zhongwei/jd/9.jpg</v>
      </c>
      <c r="I3262" s="55" t="str">
        <f t="shared" si="399"/>
        <v>12a,12b</v>
      </c>
      <c r="J3262" s="51">
        <f t="shared" si="402"/>
        <v>326</v>
      </c>
      <c r="K3262" s="51">
        <f>IF(VLOOKUP(J3261,city!$K$4:$L$352,2,0)&gt;K3261,K3261+1,1)</f>
        <v>9</v>
      </c>
      <c r="L3262" s="51">
        <v>1</v>
      </c>
      <c r="M3262" s="51" t="s">
        <v>726</v>
      </c>
      <c r="N3262" s="17">
        <v>105.453</v>
      </c>
      <c r="O3262" s="17">
        <v>37.298000000000002</v>
      </c>
      <c r="P3262" s="51" t="str">
        <f t="shared" si="403"/>
        <v/>
      </c>
      <c r="Q3262" s="51">
        <v>12</v>
      </c>
      <c r="R3262" s="51">
        <f t="shared" si="404"/>
        <v>12</v>
      </c>
      <c r="S3262" s="51" t="str">
        <f t="shared" si="400"/>
        <v>12a</v>
      </c>
      <c r="T3262" s="51" t="str">
        <f t="shared" si="401"/>
        <v>12b</v>
      </c>
    </row>
    <row r="3263" spans="1:20" ht="20" customHeight="1" x14ac:dyDescent="0.15">
      <c r="A3263" s="51">
        <f t="shared" si="398"/>
        <v>132610</v>
      </c>
      <c r="B3263" s="52" t="str">
        <f>VLOOKUP(J3263,city!$A$4:$D$352,3,0)</f>
        <v>宁夏</v>
      </c>
      <c r="C3263" s="52" t="str">
        <f>VLOOKUP(J3263,city!$A$4:$D$352,4,0)</f>
        <v>中卫</v>
      </c>
      <c r="D3263" s="57" t="s">
        <v>7493</v>
      </c>
      <c r="E3263" s="52" t="s">
        <v>7494</v>
      </c>
      <c r="F3263" s="53" t="str">
        <f t="shared" si="405"/>
        <v>105.577,37.536</v>
      </c>
      <c r="G3263" s="54" t="s">
        <v>795</v>
      </c>
      <c r="H3263" s="55" t="str">
        <f>"jingdian/"&amp;VLOOKUP(B3263,city!$C$4:$P$352,13,FALSE)&amp;"/"&amp;VLOOKUP(C3263,city!$D$4:$P$352,13,FALSE)&amp;"/jd/"&amp;K3263&amp;".jpg"</f>
        <v>jingdian/ningxia/zhongwei/jd/10.jpg</v>
      </c>
      <c r="I3263" s="55" t="str">
        <f t="shared" si="399"/>
        <v>12a,12b</v>
      </c>
      <c r="J3263" s="51">
        <f t="shared" si="402"/>
        <v>326</v>
      </c>
      <c r="K3263" s="51">
        <f>IF(VLOOKUP(J3262,city!$K$4:$L$352,2,0)&gt;K3262,K3262+1,1)</f>
        <v>10</v>
      </c>
      <c r="L3263" s="51">
        <v>1</v>
      </c>
      <c r="M3263" s="51" t="s">
        <v>726</v>
      </c>
      <c r="N3263" s="17">
        <v>105.577</v>
      </c>
      <c r="O3263" s="17">
        <v>37.536000000000001</v>
      </c>
      <c r="P3263" s="51" t="str">
        <f t="shared" si="403"/>
        <v>105.295,37.5837</v>
      </c>
      <c r="Q3263" s="51">
        <v>12</v>
      </c>
      <c r="R3263" s="51">
        <f t="shared" si="404"/>
        <v>12</v>
      </c>
      <c r="S3263" s="51" t="str">
        <f t="shared" si="400"/>
        <v>12a</v>
      </c>
      <c r="T3263" s="51" t="str">
        <f t="shared" si="401"/>
        <v>12b</v>
      </c>
    </row>
    <row r="3264" spans="1:20" ht="20" customHeight="1" x14ac:dyDescent="0.15">
      <c r="A3264" s="51">
        <f t="shared" si="398"/>
        <v>132701</v>
      </c>
      <c r="B3264" s="52" t="str">
        <f>VLOOKUP(J3264,city!$A$4:$D$352,3,0)</f>
        <v>新疆</v>
      </c>
      <c r="C3264" s="52" t="str">
        <f>VLOOKUP(J3264,city!$A$4:$D$352,4,0)</f>
        <v>乌鲁木齐</v>
      </c>
      <c r="D3264" s="57" t="s">
        <v>7495</v>
      </c>
      <c r="E3264" s="52" t="s">
        <v>7496</v>
      </c>
      <c r="F3264" s="53" t="str">
        <f t="shared" si="405"/>
        <v>87.562,43.896</v>
      </c>
      <c r="G3264" s="54" t="s">
        <v>795</v>
      </c>
      <c r="H3264" s="55" t="str">
        <f>"jingdian/"&amp;VLOOKUP(B3264,city!$C$4:$P$352,13,FALSE)&amp;"/"&amp;VLOOKUP(C3264,city!$D$4:$P$352,13,FALSE)&amp;"/jd/"&amp;K3264&amp;".jpg"</f>
        <v>jingdian/xinjiang/wulumuqi/jd/1.jpg</v>
      </c>
      <c r="I3264" s="55" t="str">
        <f t="shared" si="399"/>
        <v>1a,1b</v>
      </c>
      <c r="J3264" s="51">
        <f t="shared" si="402"/>
        <v>327</v>
      </c>
      <c r="K3264" s="51">
        <f>IF(VLOOKUP(J3263,city!$K$4:$L$352,2,0)&gt;K3263,K3263+1,1)</f>
        <v>1</v>
      </c>
      <c r="L3264" s="51">
        <v>1</v>
      </c>
      <c r="M3264" s="51" t="s">
        <v>729</v>
      </c>
      <c r="N3264" s="17">
        <v>87.561999999999998</v>
      </c>
      <c r="O3264" s="17">
        <v>43.896000000000001</v>
      </c>
      <c r="P3264" s="51" t="str">
        <f t="shared" si="403"/>
        <v/>
      </c>
      <c r="Q3264" s="51">
        <v>1</v>
      </c>
      <c r="R3264" s="51">
        <f t="shared" si="404"/>
        <v>1</v>
      </c>
      <c r="S3264" s="51" t="str">
        <f t="shared" si="400"/>
        <v>1a</v>
      </c>
      <c r="T3264" s="51" t="str">
        <f t="shared" si="401"/>
        <v>1b</v>
      </c>
    </row>
    <row r="3265" spans="1:20" ht="20" customHeight="1" x14ac:dyDescent="0.15">
      <c r="A3265" s="51">
        <f t="shared" si="398"/>
        <v>132702</v>
      </c>
      <c r="B3265" s="52" t="str">
        <f>VLOOKUP(J3265,city!$A$4:$D$352,3,0)</f>
        <v>新疆</v>
      </c>
      <c r="C3265" s="52" t="str">
        <f>VLOOKUP(J3265,city!$A$4:$D$352,4,0)</f>
        <v>乌鲁木齐</v>
      </c>
      <c r="D3265" s="57" t="s">
        <v>7497</v>
      </c>
      <c r="E3265" s="52" t="s">
        <v>7498</v>
      </c>
      <c r="F3265" s="53" t="str">
        <f t="shared" si="405"/>
        <v>87.624,43.786</v>
      </c>
      <c r="G3265" s="54" t="s">
        <v>795</v>
      </c>
      <c r="H3265" s="55" t="str">
        <f>"jingdian/"&amp;VLOOKUP(B3265,city!$C$4:$P$352,13,FALSE)&amp;"/"&amp;VLOOKUP(C3265,city!$D$4:$P$352,13,FALSE)&amp;"/jd/"&amp;K3265&amp;".jpg"</f>
        <v>jingdian/xinjiang/wulumuqi/jd/2.jpg</v>
      </c>
      <c r="I3265" s="55" t="str">
        <f t="shared" si="399"/>
        <v>31a,31b</v>
      </c>
      <c r="J3265" s="51">
        <f t="shared" si="402"/>
        <v>327</v>
      </c>
      <c r="K3265" s="51">
        <f>IF(VLOOKUP(J3264,city!$K$4:$L$352,2,0)&gt;K3264,K3264+1,1)</f>
        <v>2</v>
      </c>
      <c r="L3265" s="51">
        <v>1</v>
      </c>
      <c r="M3265" s="51" t="s">
        <v>729</v>
      </c>
      <c r="N3265" s="17">
        <v>87.623999999999995</v>
      </c>
      <c r="O3265" s="17">
        <v>43.786000000000001</v>
      </c>
      <c r="P3265" s="51" t="str">
        <f t="shared" si="403"/>
        <v/>
      </c>
      <c r="Q3265" s="51">
        <v>31</v>
      </c>
      <c r="R3265" s="51" t="e">
        <f t="shared" si="404"/>
        <v>#N/A</v>
      </c>
      <c r="S3265" s="51" t="str">
        <f t="shared" si="400"/>
        <v>31a</v>
      </c>
      <c r="T3265" s="51" t="str">
        <f t="shared" si="401"/>
        <v>31b</v>
      </c>
    </row>
    <row r="3266" spans="1:20" ht="20" customHeight="1" x14ac:dyDescent="0.15">
      <c r="A3266" s="51">
        <f t="shared" si="398"/>
        <v>132703</v>
      </c>
      <c r="B3266" s="52" t="str">
        <f>VLOOKUP(J3266,city!$A$4:$D$352,3,0)</f>
        <v>新疆</v>
      </c>
      <c r="C3266" s="52" t="str">
        <f>VLOOKUP(J3266,city!$A$4:$D$352,4,0)</f>
        <v>乌鲁木齐</v>
      </c>
      <c r="D3266" s="57" t="s">
        <v>7499</v>
      </c>
      <c r="E3266" s="52" t="s">
        <v>7500</v>
      </c>
      <c r="F3266" s="53" t="str">
        <f t="shared" si="405"/>
        <v>87.591,43.825</v>
      </c>
      <c r="G3266" s="54" t="s">
        <v>795</v>
      </c>
      <c r="H3266" s="55" t="str">
        <f>"jingdian/"&amp;VLOOKUP(B3266,city!$C$4:$P$352,13,FALSE)&amp;"/"&amp;VLOOKUP(C3266,city!$D$4:$P$352,13,FALSE)&amp;"/jd/"&amp;K3266&amp;".jpg"</f>
        <v>jingdian/xinjiang/wulumuqi/jd/3.jpg</v>
      </c>
      <c r="I3266" s="55" t="str">
        <f t="shared" si="399"/>
        <v>10a,10b</v>
      </c>
      <c r="J3266" s="51">
        <f t="shared" si="402"/>
        <v>327</v>
      </c>
      <c r="K3266" s="51">
        <f>IF(VLOOKUP(J3265,city!$K$4:$L$352,2,0)&gt;K3265,K3265+1,1)</f>
        <v>3</v>
      </c>
      <c r="L3266" s="51">
        <v>1</v>
      </c>
      <c r="M3266" s="51" t="s">
        <v>729</v>
      </c>
      <c r="N3266" s="17">
        <v>87.590999999999994</v>
      </c>
      <c r="O3266" s="17">
        <v>43.825000000000003</v>
      </c>
      <c r="P3266" s="51" t="str">
        <f t="shared" si="403"/>
        <v/>
      </c>
      <c r="Q3266" s="51">
        <v>10</v>
      </c>
      <c r="R3266" s="51">
        <f t="shared" si="404"/>
        <v>10</v>
      </c>
      <c r="S3266" s="51" t="str">
        <f t="shared" si="400"/>
        <v>10a</v>
      </c>
      <c r="T3266" s="51" t="str">
        <f t="shared" si="401"/>
        <v>10b</v>
      </c>
    </row>
    <row r="3267" spans="1:20" ht="20" customHeight="1" x14ac:dyDescent="0.15">
      <c r="A3267" s="51">
        <f t="shared" si="398"/>
        <v>132704</v>
      </c>
      <c r="B3267" s="52" t="str">
        <f>VLOOKUP(J3267,city!$A$4:$D$352,3,0)</f>
        <v>新疆</v>
      </c>
      <c r="C3267" s="52" t="str">
        <f>VLOOKUP(J3267,city!$A$4:$D$352,4,0)</f>
        <v>乌鲁木齐</v>
      </c>
      <c r="D3267" s="57" t="s">
        <v>7501</v>
      </c>
      <c r="E3267" s="52" t="s">
        <v>7502</v>
      </c>
      <c r="F3267" s="53" t="str">
        <f t="shared" si="405"/>
        <v>87.611,43.814</v>
      </c>
      <c r="G3267" s="54" t="s">
        <v>795</v>
      </c>
      <c r="H3267" s="55" t="str">
        <f>"jingdian/"&amp;VLOOKUP(B3267,city!$C$4:$P$352,13,FALSE)&amp;"/"&amp;VLOOKUP(C3267,city!$D$4:$P$352,13,FALSE)&amp;"/jd/"&amp;K3267&amp;".jpg"</f>
        <v>jingdian/xinjiang/wulumuqi/jd/4.jpg</v>
      </c>
      <c r="I3267" s="55" t="str">
        <f t="shared" si="399"/>
        <v>11a,11b</v>
      </c>
      <c r="J3267" s="51">
        <f t="shared" si="402"/>
        <v>327</v>
      </c>
      <c r="K3267" s="51">
        <f>IF(VLOOKUP(J3266,city!$K$4:$L$352,2,0)&gt;K3266,K3266+1,1)</f>
        <v>4</v>
      </c>
      <c r="L3267" s="51">
        <v>1</v>
      </c>
      <c r="M3267" s="51" t="s">
        <v>729</v>
      </c>
      <c r="N3267" s="17">
        <v>87.611000000000004</v>
      </c>
      <c r="O3267" s="17">
        <v>43.814</v>
      </c>
      <c r="P3267" s="51" t="str">
        <f t="shared" si="403"/>
        <v/>
      </c>
      <c r="Q3267" s="51">
        <v>11</v>
      </c>
      <c r="R3267" s="51">
        <f t="shared" si="404"/>
        <v>11</v>
      </c>
      <c r="S3267" s="51" t="str">
        <f t="shared" si="400"/>
        <v>11a</v>
      </c>
      <c r="T3267" s="51" t="str">
        <f t="shared" si="401"/>
        <v>11b</v>
      </c>
    </row>
    <row r="3268" spans="1:20" ht="20" customHeight="1" x14ac:dyDescent="0.15">
      <c r="A3268" s="51">
        <f t="shared" ref="A3268:A3331" si="406">100000+J3268*100+K3268</f>
        <v>132705</v>
      </c>
      <c r="B3268" s="52" t="str">
        <f>VLOOKUP(J3268,city!$A$4:$D$352,3,0)</f>
        <v>新疆</v>
      </c>
      <c r="C3268" s="52" t="str">
        <f>VLOOKUP(J3268,city!$A$4:$D$352,4,0)</f>
        <v>乌鲁木齐</v>
      </c>
      <c r="D3268" s="57" t="s">
        <v>7503</v>
      </c>
      <c r="E3268" s="52" t="s">
        <v>7504</v>
      </c>
      <c r="F3268" s="53" t="str">
        <f t="shared" si="405"/>
        <v>87.665,43.839</v>
      </c>
      <c r="G3268" s="54" t="s">
        <v>795</v>
      </c>
      <c r="H3268" s="55" t="str">
        <f>"jingdian/"&amp;VLOOKUP(B3268,city!$C$4:$P$352,13,FALSE)&amp;"/"&amp;VLOOKUP(C3268,city!$D$4:$P$352,13,FALSE)&amp;"/jd/"&amp;K3268&amp;".jpg"</f>
        <v>jingdian/xinjiang/wulumuqi/jd/5.jpg</v>
      </c>
      <c r="I3268" s="55" t="str">
        <f t="shared" ref="I3268:I3331" si="407">S3268&amp;","&amp;T3268</f>
        <v>6a,6b</v>
      </c>
      <c r="J3268" s="51">
        <f t="shared" si="402"/>
        <v>327</v>
      </c>
      <c r="K3268" s="51">
        <f>IF(VLOOKUP(J3267,city!$K$4:$L$352,2,0)&gt;K3267,K3267+1,1)</f>
        <v>5</v>
      </c>
      <c r="L3268" s="51">
        <v>1</v>
      </c>
      <c r="M3268" s="51" t="s">
        <v>729</v>
      </c>
      <c r="N3268" s="17">
        <v>87.665000000000006</v>
      </c>
      <c r="O3268" s="17">
        <v>43.838999999999999</v>
      </c>
      <c r="P3268" s="51" t="str">
        <f t="shared" si="403"/>
        <v/>
      </c>
      <c r="Q3268" s="51">
        <v>6</v>
      </c>
      <c r="R3268" s="51">
        <f t="shared" si="404"/>
        <v>6</v>
      </c>
      <c r="S3268" s="51" t="str">
        <f t="shared" ref="S3268:S3331" si="408">CONCATENATE(Q3268,"a")</f>
        <v>6a</v>
      </c>
      <c r="T3268" s="51" t="str">
        <f t="shared" ref="T3268:T3331" si="409">CONCATENATE(Q3268,"b")</f>
        <v>6b</v>
      </c>
    </row>
    <row r="3269" spans="1:20" ht="20" customHeight="1" x14ac:dyDescent="0.15">
      <c r="A3269" s="51">
        <f t="shared" si="406"/>
        <v>132706</v>
      </c>
      <c r="B3269" s="52" t="str">
        <f>VLOOKUP(J3269,city!$A$4:$D$352,3,0)</f>
        <v>新疆</v>
      </c>
      <c r="C3269" s="52" t="str">
        <f>VLOOKUP(J3269,city!$A$4:$D$352,4,0)</f>
        <v>乌鲁木齐</v>
      </c>
      <c r="D3269" s="57" t="s">
        <v>7505</v>
      </c>
      <c r="E3269" s="52" t="s">
        <v>7506</v>
      </c>
      <c r="F3269" s="53" t="str">
        <f t="shared" si="405"/>
        <v>88.345,43.332</v>
      </c>
      <c r="G3269" s="54" t="s">
        <v>795</v>
      </c>
      <c r="H3269" s="55" t="str">
        <f>"jingdian/"&amp;VLOOKUP(B3269,city!$C$4:$P$352,13,FALSE)&amp;"/"&amp;VLOOKUP(C3269,city!$D$4:$P$352,13,FALSE)&amp;"/jd/"&amp;K3269&amp;".jpg"</f>
        <v>jingdian/xinjiang/wulumuqi/jd/6.jpg</v>
      </c>
      <c r="I3269" s="55" t="str">
        <f t="shared" si="407"/>
        <v>31a,31b</v>
      </c>
      <c r="J3269" s="51">
        <f t="shared" ref="J3269:J3332" si="410">IF(K3269&gt;K3268,J3268,J3268+1)</f>
        <v>327</v>
      </c>
      <c r="K3269" s="51">
        <f>IF(VLOOKUP(J3268,city!$K$4:$L$352,2,0)&gt;K3268,K3268+1,1)</f>
        <v>6</v>
      </c>
      <c r="L3269" s="51">
        <v>1</v>
      </c>
      <c r="M3269" s="51" t="s">
        <v>729</v>
      </c>
      <c r="N3269" s="17">
        <v>88.344999999999999</v>
      </c>
      <c r="O3269" s="17">
        <v>43.332000000000001</v>
      </c>
      <c r="P3269" s="51" t="str">
        <f t="shared" si="403"/>
        <v/>
      </c>
      <c r="Q3269" s="51">
        <v>31</v>
      </c>
      <c r="R3269" s="51">
        <f t="shared" si="404"/>
        <v>31</v>
      </c>
      <c r="S3269" s="51" t="str">
        <f t="shared" si="408"/>
        <v>31a</v>
      </c>
      <c r="T3269" s="51" t="str">
        <f t="shared" si="409"/>
        <v>31b</v>
      </c>
    </row>
    <row r="3270" spans="1:20" ht="20" customHeight="1" x14ac:dyDescent="0.15">
      <c r="A3270" s="51">
        <f t="shared" si="406"/>
        <v>132707</v>
      </c>
      <c r="B3270" s="52" t="str">
        <f>VLOOKUP(J3270,city!$A$4:$D$352,3,0)</f>
        <v>新疆</v>
      </c>
      <c r="C3270" s="52" t="str">
        <f>VLOOKUP(J3270,city!$A$4:$D$352,4,0)</f>
        <v>乌鲁木齐</v>
      </c>
      <c r="D3270" s="57" t="s">
        <v>7507</v>
      </c>
      <c r="E3270" s="52" t="s">
        <v>7508</v>
      </c>
      <c r="F3270" s="53" t="str">
        <f t="shared" si="405"/>
        <v>87.121,43.118</v>
      </c>
      <c r="G3270" s="54" t="s">
        <v>795</v>
      </c>
      <c r="H3270" s="55" t="str">
        <f>"jingdian/"&amp;VLOOKUP(B3270,city!$C$4:$P$352,13,FALSE)&amp;"/"&amp;VLOOKUP(C3270,city!$D$4:$P$352,13,FALSE)&amp;"/jd/"&amp;K3270&amp;".jpg"</f>
        <v>jingdian/xinjiang/wulumuqi/jd/7.jpg</v>
      </c>
      <c r="I3270" s="55" t="str">
        <f t="shared" si="407"/>
        <v>11a,11b</v>
      </c>
      <c r="J3270" s="51">
        <f t="shared" si="410"/>
        <v>327</v>
      </c>
      <c r="K3270" s="51">
        <f>IF(VLOOKUP(J3269,city!$K$4:$L$352,2,0)&gt;K3269,K3269+1,1)</f>
        <v>7</v>
      </c>
      <c r="L3270" s="51">
        <v>1</v>
      </c>
      <c r="M3270" s="51" t="s">
        <v>729</v>
      </c>
      <c r="N3270" s="17">
        <v>87.120999999999995</v>
      </c>
      <c r="O3270" s="17">
        <v>43.118000000000002</v>
      </c>
      <c r="P3270" s="51" t="str">
        <f t="shared" si="403"/>
        <v/>
      </c>
      <c r="Q3270" s="51">
        <v>11</v>
      </c>
      <c r="R3270" s="51">
        <f t="shared" si="404"/>
        <v>11</v>
      </c>
      <c r="S3270" s="51" t="str">
        <f t="shared" si="408"/>
        <v>11a</v>
      </c>
      <c r="T3270" s="51" t="str">
        <f t="shared" si="409"/>
        <v>11b</v>
      </c>
    </row>
    <row r="3271" spans="1:20" ht="20" customHeight="1" x14ac:dyDescent="0.15">
      <c r="A3271" s="51">
        <f t="shared" si="406"/>
        <v>132708</v>
      </c>
      <c r="B3271" s="52" t="str">
        <f>VLOOKUP(J3271,city!$A$4:$D$352,3,0)</f>
        <v>新疆</v>
      </c>
      <c r="C3271" s="52" t="str">
        <f>VLOOKUP(J3271,city!$A$4:$D$352,4,0)</f>
        <v>乌鲁木齐</v>
      </c>
      <c r="D3271" s="57" t="s">
        <v>7509</v>
      </c>
      <c r="E3271" s="52" t="s">
        <v>7510</v>
      </c>
      <c r="F3271" s="53" t="str">
        <f t="shared" si="405"/>
        <v>86.852,43.118</v>
      </c>
      <c r="G3271" s="54" t="s">
        <v>795</v>
      </c>
      <c r="H3271" s="55" t="str">
        <f>"jingdian/"&amp;VLOOKUP(B3271,city!$C$4:$P$352,13,FALSE)&amp;"/"&amp;VLOOKUP(C3271,city!$D$4:$P$352,13,FALSE)&amp;"/jd/"&amp;K3271&amp;".jpg"</f>
        <v>jingdian/xinjiang/wulumuqi/jd/8.jpg</v>
      </c>
      <c r="I3271" s="55" t="str">
        <f t="shared" si="407"/>
        <v>12a,12b</v>
      </c>
      <c r="J3271" s="51">
        <f t="shared" si="410"/>
        <v>327</v>
      </c>
      <c r="K3271" s="51">
        <f>IF(VLOOKUP(J3270,city!$K$4:$L$352,2,0)&gt;K3270,K3270+1,1)</f>
        <v>8</v>
      </c>
      <c r="L3271" s="51">
        <v>1</v>
      </c>
      <c r="M3271" s="51" t="s">
        <v>729</v>
      </c>
      <c r="N3271" s="17">
        <v>86.852000000000004</v>
      </c>
      <c r="O3271" s="17">
        <v>43.118000000000002</v>
      </c>
      <c r="P3271" s="51" t="str">
        <f t="shared" si="403"/>
        <v/>
      </c>
      <c r="Q3271" s="51">
        <v>12</v>
      </c>
      <c r="R3271" s="51">
        <f t="shared" si="404"/>
        <v>12</v>
      </c>
      <c r="S3271" s="51" t="str">
        <f t="shared" si="408"/>
        <v>12a</v>
      </c>
      <c r="T3271" s="51" t="str">
        <f t="shared" si="409"/>
        <v>12b</v>
      </c>
    </row>
    <row r="3272" spans="1:20" ht="20" customHeight="1" x14ac:dyDescent="0.15">
      <c r="A3272" s="51">
        <f t="shared" si="406"/>
        <v>132709</v>
      </c>
      <c r="B3272" s="52" t="str">
        <f>VLOOKUP(J3272,city!$A$4:$D$352,3,0)</f>
        <v>新疆</v>
      </c>
      <c r="C3272" s="52" t="str">
        <f>VLOOKUP(J3272,city!$A$4:$D$352,4,0)</f>
        <v>乌鲁木齐</v>
      </c>
      <c r="D3272" s="57" t="s">
        <v>7511</v>
      </c>
      <c r="E3272" s="52" t="s">
        <v>7512</v>
      </c>
      <c r="F3272" s="53" t="str">
        <f t="shared" si="405"/>
        <v>87.915,43.52</v>
      </c>
      <c r="G3272" s="54" t="s">
        <v>795</v>
      </c>
      <c r="H3272" s="55" t="str">
        <f>"jingdian/"&amp;VLOOKUP(B3272,city!$C$4:$P$352,13,FALSE)&amp;"/"&amp;VLOOKUP(C3272,city!$D$4:$P$352,13,FALSE)&amp;"/jd/"&amp;K3272&amp;".jpg"</f>
        <v>jingdian/xinjiang/wulumuqi/jd/9.jpg</v>
      </c>
      <c r="I3272" s="55" t="str">
        <f t="shared" si="407"/>
        <v>6a,6b</v>
      </c>
      <c r="J3272" s="51">
        <f t="shared" si="410"/>
        <v>327</v>
      </c>
      <c r="K3272" s="51">
        <f>IF(VLOOKUP(J3271,city!$K$4:$L$352,2,0)&gt;K3271,K3271+1,1)</f>
        <v>9</v>
      </c>
      <c r="L3272" s="51">
        <v>1</v>
      </c>
      <c r="M3272" s="51" t="s">
        <v>729</v>
      </c>
      <c r="N3272" s="17">
        <v>87.915000000000006</v>
      </c>
      <c r="O3272" s="17">
        <v>43.52</v>
      </c>
      <c r="P3272" s="51" t="str">
        <f t="shared" si="403"/>
        <v/>
      </c>
      <c r="Q3272" s="51">
        <v>6</v>
      </c>
      <c r="R3272" s="51">
        <f t="shared" si="404"/>
        <v>6</v>
      </c>
      <c r="S3272" s="51" t="str">
        <f t="shared" si="408"/>
        <v>6a</v>
      </c>
      <c r="T3272" s="51" t="str">
        <f t="shared" si="409"/>
        <v>6b</v>
      </c>
    </row>
    <row r="3273" spans="1:20" ht="20" customHeight="1" x14ac:dyDescent="0.15">
      <c r="A3273" s="51">
        <f t="shared" si="406"/>
        <v>132710</v>
      </c>
      <c r="B3273" s="52" t="str">
        <f>VLOOKUP(J3273,city!$A$4:$D$352,3,0)</f>
        <v>新疆</v>
      </c>
      <c r="C3273" s="52" t="str">
        <f>VLOOKUP(J3273,city!$A$4:$D$352,4,0)</f>
        <v>乌鲁木齐</v>
      </c>
      <c r="D3273" s="57" t="s">
        <v>7513</v>
      </c>
      <c r="E3273" s="52" t="s">
        <v>7514</v>
      </c>
      <c r="F3273" s="53" t="str">
        <f t="shared" si="405"/>
        <v>87.431,43.688</v>
      </c>
      <c r="G3273" s="54" t="s">
        <v>795</v>
      </c>
      <c r="H3273" s="55" t="str">
        <f>"jingdian/"&amp;VLOOKUP(B3273,city!$C$4:$P$352,13,FALSE)&amp;"/"&amp;VLOOKUP(C3273,city!$D$4:$P$352,13,FALSE)&amp;"/jd/"&amp;K3273&amp;".jpg"</f>
        <v>jingdian/xinjiang/wulumuqi/jd/10.jpg</v>
      </c>
      <c r="I3273" s="55" t="str">
        <f t="shared" si="407"/>
        <v>16a,16b</v>
      </c>
      <c r="J3273" s="51">
        <f t="shared" si="410"/>
        <v>327</v>
      </c>
      <c r="K3273" s="51">
        <f>IF(VLOOKUP(J3272,city!$K$4:$L$352,2,0)&gt;K3272,K3272+1,1)</f>
        <v>10</v>
      </c>
      <c r="L3273" s="51">
        <v>1</v>
      </c>
      <c r="M3273" s="51" t="s">
        <v>729</v>
      </c>
      <c r="N3273" s="17">
        <v>87.430999999999997</v>
      </c>
      <c r="O3273" s="17">
        <v>43.688000000000002</v>
      </c>
      <c r="P3273" s="51" t="str">
        <f t="shared" si="403"/>
        <v>87.5717,43.5936</v>
      </c>
      <c r="Q3273" s="51">
        <v>16</v>
      </c>
      <c r="R3273" s="51">
        <f t="shared" si="404"/>
        <v>16</v>
      </c>
      <c r="S3273" s="51" t="str">
        <f t="shared" si="408"/>
        <v>16a</v>
      </c>
      <c r="T3273" s="51" t="str">
        <f t="shared" si="409"/>
        <v>16b</v>
      </c>
    </row>
    <row r="3274" spans="1:20" ht="20" customHeight="1" x14ac:dyDescent="0.15">
      <c r="A3274" s="51">
        <f t="shared" si="406"/>
        <v>132801</v>
      </c>
      <c r="B3274" s="52" t="str">
        <f>VLOOKUP(J3274,city!$A$4:$D$352,3,0)</f>
        <v>新疆</v>
      </c>
      <c r="C3274" s="52" t="str">
        <f>VLOOKUP(J3274,city!$A$4:$D$352,4,0)</f>
        <v>克拉玛依</v>
      </c>
      <c r="D3274" s="57" t="s">
        <v>7515</v>
      </c>
      <c r="E3274" s="52" t="s">
        <v>7516</v>
      </c>
      <c r="F3274" s="53" t="str">
        <f t="shared" si="405"/>
        <v>85.743,46.142</v>
      </c>
      <c r="G3274" s="54" t="s">
        <v>795</v>
      </c>
      <c r="H3274" s="55" t="str">
        <f>"jingdian/"&amp;VLOOKUP(B3274,city!$C$4:$P$352,13,FALSE)&amp;"/"&amp;VLOOKUP(C3274,city!$D$4:$P$352,13,FALSE)&amp;"/jd/"&amp;K3274&amp;".jpg"</f>
        <v>jingdian/xinjiang/kelamayi/jd/1.jpg</v>
      </c>
      <c r="I3274" s="55" t="str">
        <f t="shared" si="407"/>
        <v>31a,31b</v>
      </c>
      <c r="J3274" s="51">
        <f t="shared" si="410"/>
        <v>328</v>
      </c>
      <c r="K3274" s="51">
        <f>IF(VLOOKUP(J3273,city!$K$4:$L$352,2,0)&gt;K3273,K3273+1,1)</f>
        <v>1</v>
      </c>
      <c r="L3274" s="51">
        <v>1</v>
      </c>
      <c r="M3274" s="51" t="s">
        <v>732</v>
      </c>
      <c r="N3274" s="17">
        <v>85.742999999999995</v>
      </c>
      <c r="O3274" s="17">
        <v>46.142000000000003</v>
      </c>
      <c r="P3274" s="51" t="str">
        <f t="shared" si="403"/>
        <v/>
      </c>
      <c r="Q3274" s="51">
        <v>31</v>
      </c>
      <c r="R3274" s="51">
        <f t="shared" si="404"/>
        <v>31</v>
      </c>
      <c r="S3274" s="51" t="str">
        <f t="shared" si="408"/>
        <v>31a</v>
      </c>
      <c r="T3274" s="51" t="str">
        <f t="shared" si="409"/>
        <v>31b</v>
      </c>
    </row>
    <row r="3275" spans="1:20" ht="20" customHeight="1" x14ac:dyDescent="0.15">
      <c r="A3275" s="51">
        <f t="shared" si="406"/>
        <v>132802</v>
      </c>
      <c r="B3275" s="52" t="str">
        <f>VLOOKUP(J3275,city!$A$4:$D$352,3,0)</f>
        <v>新疆</v>
      </c>
      <c r="C3275" s="52" t="str">
        <f>VLOOKUP(J3275,city!$A$4:$D$352,4,0)</f>
        <v>克拉玛依</v>
      </c>
      <c r="D3275" s="57" t="s">
        <v>7517</v>
      </c>
      <c r="E3275" s="52" t="s">
        <v>7518</v>
      </c>
      <c r="F3275" s="53" t="str">
        <f t="shared" si="405"/>
        <v>84.874,45.615</v>
      </c>
      <c r="G3275" s="54" t="s">
        <v>795</v>
      </c>
      <c r="H3275" s="55" t="str">
        <f>"jingdian/"&amp;VLOOKUP(B3275,city!$C$4:$P$352,13,FALSE)&amp;"/"&amp;VLOOKUP(C3275,city!$D$4:$P$352,13,FALSE)&amp;"/jd/"&amp;K3275&amp;".jpg"</f>
        <v>jingdian/xinjiang/kelamayi/jd/2.jpg</v>
      </c>
      <c r="I3275" s="55" t="str">
        <f t="shared" si="407"/>
        <v>28a,28b</v>
      </c>
      <c r="J3275" s="51">
        <f t="shared" si="410"/>
        <v>328</v>
      </c>
      <c r="K3275" s="51">
        <f>IF(VLOOKUP(J3274,city!$K$4:$L$352,2,0)&gt;K3274,K3274+1,1)</f>
        <v>2</v>
      </c>
      <c r="L3275" s="51">
        <v>1</v>
      </c>
      <c r="M3275" s="51" t="s">
        <v>732</v>
      </c>
      <c r="N3275" s="17">
        <v>84.873999999999995</v>
      </c>
      <c r="O3275" s="17">
        <v>45.615000000000002</v>
      </c>
      <c r="P3275" s="51" t="str">
        <f t="shared" si="403"/>
        <v/>
      </c>
      <c r="Q3275" s="51">
        <v>28</v>
      </c>
      <c r="R3275" s="51" t="e">
        <f t="shared" si="404"/>
        <v>#N/A</v>
      </c>
      <c r="S3275" s="51" t="str">
        <f t="shared" si="408"/>
        <v>28a</v>
      </c>
      <c r="T3275" s="51" t="str">
        <f t="shared" si="409"/>
        <v>28b</v>
      </c>
    </row>
    <row r="3276" spans="1:20" ht="20" customHeight="1" x14ac:dyDescent="0.15">
      <c r="A3276" s="51">
        <f t="shared" si="406"/>
        <v>132803</v>
      </c>
      <c r="B3276" s="52" t="str">
        <f>VLOOKUP(J3276,city!$A$4:$D$352,3,0)</f>
        <v>新疆</v>
      </c>
      <c r="C3276" s="52" t="str">
        <f>VLOOKUP(J3276,city!$A$4:$D$352,4,0)</f>
        <v>克拉玛依</v>
      </c>
      <c r="D3276" s="57" t="s">
        <v>3046</v>
      </c>
      <c r="E3276" s="52" t="s">
        <v>7519</v>
      </c>
      <c r="F3276" s="53" t="str">
        <f t="shared" si="405"/>
        <v>84.921,45.617</v>
      </c>
      <c r="G3276" s="54" t="s">
        <v>795</v>
      </c>
      <c r="H3276" s="55" t="str">
        <f>"jingdian/"&amp;VLOOKUP(B3276,city!$C$4:$P$352,13,FALSE)&amp;"/"&amp;VLOOKUP(C3276,city!$D$4:$P$352,13,FALSE)&amp;"/jd/"&amp;K3276&amp;".jpg"</f>
        <v>jingdian/xinjiang/kelamayi/jd/3.jpg</v>
      </c>
      <c r="I3276" s="55" t="str">
        <f t="shared" si="407"/>
        <v>6a,6b</v>
      </c>
      <c r="J3276" s="51">
        <f t="shared" si="410"/>
        <v>328</v>
      </c>
      <c r="K3276" s="51">
        <f>IF(VLOOKUP(J3275,city!$K$4:$L$352,2,0)&gt;K3275,K3275+1,1)</f>
        <v>3</v>
      </c>
      <c r="L3276" s="51">
        <v>1</v>
      </c>
      <c r="M3276" s="51" t="s">
        <v>732</v>
      </c>
      <c r="N3276" s="17">
        <v>84.921000000000006</v>
      </c>
      <c r="O3276" s="17">
        <v>45.616999999999997</v>
      </c>
      <c r="P3276" s="51" t="str">
        <f t="shared" si="403"/>
        <v/>
      </c>
      <c r="Q3276" s="51">
        <v>6</v>
      </c>
      <c r="R3276" s="51" t="e">
        <f t="shared" si="404"/>
        <v>#N/A</v>
      </c>
      <c r="S3276" s="51" t="str">
        <f t="shared" si="408"/>
        <v>6a</v>
      </c>
      <c r="T3276" s="51" t="str">
        <f t="shared" si="409"/>
        <v>6b</v>
      </c>
    </row>
    <row r="3277" spans="1:20" ht="20" customHeight="1" x14ac:dyDescent="0.15">
      <c r="A3277" s="51">
        <f t="shared" si="406"/>
        <v>132804</v>
      </c>
      <c r="B3277" s="52" t="str">
        <f>VLOOKUP(J3277,city!$A$4:$D$352,3,0)</f>
        <v>新疆</v>
      </c>
      <c r="C3277" s="52" t="str">
        <f>VLOOKUP(J3277,city!$A$4:$D$352,4,0)</f>
        <v>克拉玛依</v>
      </c>
      <c r="D3277" s="57" t="s">
        <v>7520</v>
      </c>
      <c r="E3277" s="52" t="s">
        <v>7521</v>
      </c>
      <c r="F3277" s="53" t="str">
        <f t="shared" si="405"/>
        <v>84.901,45.625</v>
      </c>
      <c r="G3277" s="54" t="s">
        <v>795</v>
      </c>
      <c r="H3277" s="55" t="str">
        <f>"jingdian/"&amp;VLOOKUP(B3277,city!$C$4:$P$352,13,FALSE)&amp;"/"&amp;VLOOKUP(C3277,city!$D$4:$P$352,13,FALSE)&amp;"/jd/"&amp;K3277&amp;".jpg"</f>
        <v>jingdian/xinjiang/kelamayi/jd/4.jpg</v>
      </c>
      <c r="I3277" s="55" t="str">
        <f t="shared" si="407"/>
        <v>11a,11b</v>
      </c>
      <c r="J3277" s="51">
        <f t="shared" si="410"/>
        <v>328</v>
      </c>
      <c r="K3277" s="51">
        <f>IF(VLOOKUP(J3276,city!$K$4:$L$352,2,0)&gt;K3276,K3276+1,1)</f>
        <v>4</v>
      </c>
      <c r="L3277" s="51">
        <v>1</v>
      </c>
      <c r="M3277" s="51" t="s">
        <v>732</v>
      </c>
      <c r="N3277" s="17">
        <v>84.900999999999996</v>
      </c>
      <c r="O3277" s="17">
        <v>45.625</v>
      </c>
      <c r="P3277" s="51" t="str">
        <f t="shared" ref="P3277:P3340" si="411">IF(K3277=10,SUM(N3268:N3277)/10&amp;","&amp;SUM(O3268:O3277)/10,"")</f>
        <v/>
      </c>
      <c r="Q3277" s="51">
        <v>11</v>
      </c>
      <c r="R3277" s="51">
        <f t="shared" si="404"/>
        <v>11</v>
      </c>
      <c r="S3277" s="51" t="str">
        <f t="shared" si="408"/>
        <v>11a</v>
      </c>
      <c r="T3277" s="51" t="str">
        <f t="shared" si="409"/>
        <v>11b</v>
      </c>
    </row>
    <row r="3278" spans="1:20" ht="20" customHeight="1" x14ac:dyDescent="0.15">
      <c r="A3278" s="51">
        <f t="shared" si="406"/>
        <v>132805</v>
      </c>
      <c r="B3278" s="52" t="str">
        <f>VLOOKUP(J3278,city!$A$4:$D$352,3,0)</f>
        <v>新疆</v>
      </c>
      <c r="C3278" s="52" t="str">
        <f>VLOOKUP(J3278,city!$A$4:$D$352,4,0)</f>
        <v>克拉玛依</v>
      </c>
      <c r="D3278" s="57" t="s">
        <v>7522</v>
      </c>
      <c r="E3278" s="52" t="s">
        <v>7523</v>
      </c>
      <c r="F3278" s="53" t="str">
        <f t="shared" si="405"/>
        <v>85.491,46.135</v>
      </c>
      <c r="G3278" s="54" t="s">
        <v>795</v>
      </c>
      <c r="H3278" s="55" t="str">
        <f>"jingdian/"&amp;VLOOKUP(B3278,city!$C$4:$P$352,13,FALSE)&amp;"/"&amp;VLOOKUP(C3278,city!$D$4:$P$352,13,FALSE)&amp;"/jd/"&amp;K3278&amp;".jpg"</f>
        <v>jingdian/xinjiang/kelamayi/jd/5.jpg</v>
      </c>
      <c r="I3278" s="55" t="str">
        <f t="shared" si="407"/>
        <v>2a,2b</v>
      </c>
      <c r="J3278" s="51">
        <f t="shared" si="410"/>
        <v>328</v>
      </c>
      <c r="K3278" s="51">
        <f>IF(VLOOKUP(J3277,city!$K$4:$L$352,2,0)&gt;K3277,K3277+1,1)</f>
        <v>5</v>
      </c>
      <c r="L3278" s="51">
        <v>1</v>
      </c>
      <c r="M3278" s="51" t="s">
        <v>732</v>
      </c>
      <c r="N3278" s="17">
        <v>85.491</v>
      </c>
      <c r="O3278" s="17">
        <v>46.134999999999998</v>
      </c>
      <c r="P3278" s="51" t="str">
        <f t="shared" si="411"/>
        <v/>
      </c>
      <c r="Q3278" s="51">
        <v>2</v>
      </c>
      <c r="R3278" s="51">
        <f t="shared" si="404"/>
        <v>2</v>
      </c>
      <c r="S3278" s="51" t="str">
        <f t="shared" si="408"/>
        <v>2a</v>
      </c>
      <c r="T3278" s="51" t="str">
        <f t="shared" si="409"/>
        <v>2b</v>
      </c>
    </row>
    <row r="3279" spans="1:20" ht="20" customHeight="1" x14ac:dyDescent="0.15">
      <c r="A3279" s="51">
        <f t="shared" si="406"/>
        <v>132806</v>
      </c>
      <c r="B3279" s="52" t="str">
        <f>VLOOKUP(J3279,city!$A$4:$D$352,3,0)</f>
        <v>新疆</v>
      </c>
      <c r="C3279" s="52" t="str">
        <f>VLOOKUP(J3279,city!$A$4:$D$352,4,0)</f>
        <v>克拉玛依</v>
      </c>
      <c r="D3279" s="57" t="s">
        <v>7524</v>
      </c>
      <c r="E3279" s="52" t="s">
        <v>7525</v>
      </c>
      <c r="F3279" s="53" t="str">
        <f t="shared" si="405"/>
        <v>84.851,44.309</v>
      </c>
      <c r="G3279" s="54" t="s">
        <v>795</v>
      </c>
      <c r="H3279" s="55" t="str">
        <f>"jingdian/"&amp;VLOOKUP(B3279,city!$C$4:$P$352,13,FALSE)&amp;"/"&amp;VLOOKUP(C3279,city!$D$4:$P$352,13,FALSE)&amp;"/jd/"&amp;K3279&amp;".jpg"</f>
        <v>jingdian/xinjiang/kelamayi/jd/6.jpg</v>
      </c>
      <c r="I3279" s="55" t="str">
        <f t="shared" si="407"/>
        <v>11a,11b</v>
      </c>
      <c r="J3279" s="51">
        <f t="shared" si="410"/>
        <v>328</v>
      </c>
      <c r="K3279" s="51">
        <f>IF(VLOOKUP(J3278,city!$K$4:$L$352,2,0)&gt;K3278,K3278+1,1)</f>
        <v>6</v>
      </c>
      <c r="L3279" s="51">
        <v>1</v>
      </c>
      <c r="M3279" s="51" t="s">
        <v>732</v>
      </c>
      <c r="N3279" s="17">
        <v>84.850999999999999</v>
      </c>
      <c r="O3279" s="17">
        <v>44.308999999999997</v>
      </c>
      <c r="P3279" s="51" t="str">
        <f t="shared" si="411"/>
        <v/>
      </c>
      <c r="Q3279" s="51">
        <v>11</v>
      </c>
      <c r="R3279" s="51">
        <f t="shared" si="404"/>
        <v>11</v>
      </c>
      <c r="S3279" s="51" t="str">
        <f t="shared" si="408"/>
        <v>11a</v>
      </c>
      <c r="T3279" s="51" t="str">
        <f t="shared" si="409"/>
        <v>11b</v>
      </c>
    </row>
    <row r="3280" spans="1:20" ht="20" customHeight="1" x14ac:dyDescent="0.15">
      <c r="A3280" s="51">
        <f t="shared" si="406"/>
        <v>132807</v>
      </c>
      <c r="B3280" s="52" t="str">
        <f>VLOOKUP(J3280,city!$A$4:$D$352,3,0)</f>
        <v>新疆</v>
      </c>
      <c r="C3280" s="52" t="str">
        <f>VLOOKUP(J3280,city!$A$4:$D$352,4,0)</f>
        <v>克拉玛依</v>
      </c>
      <c r="D3280" s="57" t="s">
        <v>7526</v>
      </c>
      <c r="E3280" s="52" t="s">
        <v>7527</v>
      </c>
      <c r="F3280" s="53" t="str">
        <f t="shared" si="405"/>
        <v>85.754,45.908</v>
      </c>
      <c r="G3280" s="54" t="s">
        <v>795</v>
      </c>
      <c r="H3280" s="55" t="str">
        <f>"jingdian/"&amp;VLOOKUP(B3280,city!$C$4:$P$352,13,FALSE)&amp;"/"&amp;VLOOKUP(C3280,city!$D$4:$P$352,13,FALSE)&amp;"/jd/"&amp;K3280&amp;".jpg"</f>
        <v>jingdian/xinjiang/kelamayi/jd/7.jpg</v>
      </c>
      <c r="I3280" s="55" t="str">
        <f t="shared" si="407"/>
        <v>6a,6b</v>
      </c>
      <c r="J3280" s="51">
        <f t="shared" si="410"/>
        <v>328</v>
      </c>
      <c r="K3280" s="51">
        <f>IF(VLOOKUP(J3279,city!$K$4:$L$352,2,0)&gt;K3279,K3279+1,1)</f>
        <v>7</v>
      </c>
      <c r="L3280" s="51">
        <v>1</v>
      </c>
      <c r="M3280" s="51" t="s">
        <v>732</v>
      </c>
      <c r="N3280" s="17">
        <v>85.754000000000005</v>
      </c>
      <c r="O3280" s="17">
        <v>45.908000000000001</v>
      </c>
      <c r="P3280" s="51" t="str">
        <f t="shared" si="411"/>
        <v/>
      </c>
      <c r="Q3280" s="51">
        <v>6</v>
      </c>
      <c r="R3280" s="51">
        <f t="shared" si="404"/>
        <v>6</v>
      </c>
      <c r="S3280" s="51" t="str">
        <f t="shared" si="408"/>
        <v>6a</v>
      </c>
      <c r="T3280" s="51" t="str">
        <f t="shared" si="409"/>
        <v>6b</v>
      </c>
    </row>
    <row r="3281" spans="1:20" ht="20" customHeight="1" x14ac:dyDescent="0.15">
      <c r="A3281" s="51">
        <f t="shared" si="406"/>
        <v>132808</v>
      </c>
      <c r="B3281" s="52" t="str">
        <f>VLOOKUP(J3281,city!$A$4:$D$352,3,0)</f>
        <v>新疆</v>
      </c>
      <c r="C3281" s="52" t="str">
        <f>VLOOKUP(J3281,city!$A$4:$D$352,4,0)</f>
        <v>克拉玛依</v>
      </c>
      <c r="D3281" s="57" t="s">
        <v>7528</v>
      </c>
      <c r="E3281" s="52" t="s">
        <v>7529</v>
      </c>
      <c r="F3281" s="53" t="str">
        <f t="shared" si="405"/>
        <v>84.982,45.514</v>
      </c>
      <c r="G3281" s="54" t="s">
        <v>795</v>
      </c>
      <c r="H3281" s="55" t="str">
        <f>"jingdian/"&amp;VLOOKUP(B3281,city!$C$4:$P$352,13,FALSE)&amp;"/"&amp;VLOOKUP(C3281,city!$D$4:$P$352,13,FALSE)&amp;"/jd/"&amp;K3281&amp;".jpg"</f>
        <v>jingdian/xinjiang/kelamayi/jd/8.jpg</v>
      </c>
      <c r="I3281" s="55" t="str">
        <f t="shared" si="407"/>
        <v>2a,2b</v>
      </c>
      <c r="J3281" s="51">
        <f t="shared" si="410"/>
        <v>328</v>
      </c>
      <c r="K3281" s="51">
        <f>IF(VLOOKUP(J3280,city!$K$4:$L$352,2,0)&gt;K3280,K3280+1,1)</f>
        <v>8</v>
      </c>
      <c r="L3281" s="51">
        <v>1</v>
      </c>
      <c r="M3281" s="51" t="s">
        <v>732</v>
      </c>
      <c r="N3281" s="17">
        <v>84.981999999999999</v>
      </c>
      <c r="O3281" s="17">
        <v>45.514000000000003</v>
      </c>
      <c r="P3281" s="51" t="str">
        <f t="shared" si="411"/>
        <v/>
      </c>
      <c r="Q3281" s="51">
        <v>2</v>
      </c>
      <c r="R3281" s="51">
        <f t="shared" si="404"/>
        <v>1</v>
      </c>
      <c r="S3281" s="51" t="str">
        <f t="shared" si="408"/>
        <v>2a</v>
      </c>
      <c r="T3281" s="51" t="str">
        <f t="shared" si="409"/>
        <v>2b</v>
      </c>
    </row>
    <row r="3282" spans="1:20" ht="20" customHeight="1" x14ac:dyDescent="0.15">
      <c r="A3282" s="51">
        <f t="shared" si="406"/>
        <v>132809</v>
      </c>
      <c r="B3282" s="52" t="str">
        <f>VLOOKUP(J3282,city!$A$4:$D$352,3,0)</f>
        <v>新疆</v>
      </c>
      <c r="C3282" s="52" t="str">
        <f>VLOOKUP(J3282,city!$A$4:$D$352,4,0)</f>
        <v>克拉玛依</v>
      </c>
      <c r="D3282" s="57" t="s">
        <v>7530</v>
      </c>
      <c r="E3282" s="52" t="s">
        <v>7531</v>
      </c>
      <c r="F3282" s="53" t="str">
        <f t="shared" si="405"/>
        <v>85.702,46.091</v>
      </c>
      <c r="G3282" s="54" t="s">
        <v>795</v>
      </c>
      <c r="H3282" s="55" t="str">
        <f>"jingdian/"&amp;VLOOKUP(B3282,city!$C$4:$P$352,13,FALSE)&amp;"/"&amp;VLOOKUP(C3282,city!$D$4:$P$352,13,FALSE)&amp;"/jd/"&amp;K3282&amp;".jpg"</f>
        <v>jingdian/xinjiang/kelamayi/jd/9.jpg</v>
      </c>
      <c r="I3282" s="55" t="str">
        <f t="shared" si="407"/>
        <v>1a,1b</v>
      </c>
      <c r="J3282" s="51">
        <f t="shared" si="410"/>
        <v>328</v>
      </c>
      <c r="K3282" s="51">
        <f>IF(VLOOKUP(J3281,city!$K$4:$L$352,2,0)&gt;K3281,K3281+1,1)</f>
        <v>9</v>
      </c>
      <c r="L3282" s="51">
        <v>1</v>
      </c>
      <c r="M3282" s="51" t="s">
        <v>732</v>
      </c>
      <c r="N3282" s="17">
        <v>85.701999999999998</v>
      </c>
      <c r="O3282" s="17">
        <v>46.091000000000001</v>
      </c>
      <c r="P3282" s="51" t="str">
        <f t="shared" si="411"/>
        <v/>
      </c>
      <c r="Q3282" s="51">
        <v>1</v>
      </c>
      <c r="R3282" s="51">
        <f t="shared" si="404"/>
        <v>1</v>
      </c>
      <c r="S3282" s="51" t="str">
        <f t="shared" si="408"/>
        <v>1a</v>
      </c>
      <c r="T3282" s="51" t="str">
        <f t="shared" si="409"/>
        <v>1b</v>
      </c>
    </row>
    <row r="3283" spans="1:20" ht="20" customHeight="1" x14ac:dyDescent="0.15">
      <c r="A3283" s="51">
        <f t="shared" si="406"/>
        <v>132810</v>
      </c>
      <c r="B3283" s="52" t="str">
        <f>VLOOKUP(J3283,city!$A$4:$D$352,3,0)</f>
        <v>新疆</v>
      </c>
      <c r="C3283" s="52" t="str">
        <f>VLOOKUP(J3283,city!$A$4:$D$352,4,0)</f>
        <v>克拉玛依</v>
      </c>
      <c r="D3283" s="57" t="s">
        <v>7532</v>
      </c>
      <c r="E3283" s="52" t="s">
        <v>7533</v>
      </c>
      <c r="F3283" s="53" t="str">
        <f t="shared" si="405"/>
        <v>85.705,46.095</v>
      </c>
      <c r="G3283" s="54" t="s">
        <v>795</v>
      </c>
      <c r="H3283" s="55" t="str">
        <f>"jingdian/"&amp;VLOOKUP(B3283,city!$C$4:$P$352,13,FALSE)&amp;"/"&amp;VLOOKUP(C3283,city!$D$4:$P$352,13,FALSE)&amp;"/jd/"&amp;K3283&amp;".jpg"</f>
        <v>jingdian/xinjiang/kelamayi/jd/10.jpg</v>
      </c>
      <c r="I3283" s="55" t="str">
        <f t="shared" si="407"/>
        <v>31a,31b</v>
      </c>
      <c r="J3283" s="51">
        <f t="shared" si="410"/>
        <v>328</v>
      </c>
      <c r="K3283" s="51">
        <f>IF(VLOOKUP(J3282,city!$K$4:$L$352,2,0)&gt;K3282,K3282+1,1)</f>
        <v>10</v>
      </c>
      <c r="L3283" s="51">
        <v>1</v>
      </c>
      <c r="M3283" s="51" t="s">
        <v>732</v>
      </c>
      <c r="N3283" s="17">
        <v>85.704999999999998</v>
      </c>
      <c r="O3283" s="17">
        <v>46.094999999999999</v>
      </c>
      <c r="P3283" s="51" t="str">
        <f t="shared" si="411"/>
        <v>85.2924,45.7051</v>
      </c>
      <c r="Q3283" s="51">
        <v>31</v>
      </c>
      <c r="R3283" s="51">
        <f t="shared" si="404"/>
        <v>31</v>
      </c>
      <c r="S3283" s="51" t="str">
        <f t="shared" si="408"/>
        <v>31a</v>
      </c>
      <c r="T3283" s="51" t="str">
        <f t="shared" si="409"/>
        <v>31b</v>
      </c>
    </row>
    <row r="3284" spans="1:20" ht="20" customHeight="1" x14ac:dyDescent="0.15">
      <c r="A3284" s="51">
        <f t="shared" si="406"/>
        <v>132901</v>
      </c>
      <c r="B3284" s="52" t="str">
        <f>VLOOKUP(J3284,city!$A$4:$D$352,3,0)</f>
        <v>新疆</v>
      </c>
      <c r="C3284" s="52" t="str">
        <f>VLOOKUP(J3284,city!$A$4:$D$352,4,0)</f>
        <v>吐鲁番</v>
      </c>
      <c r="D3284" s="57" t="s">
        <v>7534</v>
      </c>
      <c r="E3284" s="52" t="s">
        <v>7535</v>
      </c>
      <c r="F3284" s="53" t="str">
        <f t="shared" si="405"/>
        <v>89.521,42.925</v>
      </c>
      <c r="G3284" s="54" t="s">
        <v>795</v>
      </c>
      <c r="H3284" s="55" t="str">
        <f>"jingdian/"&amp;VLOOKUP(B3284,city!$C$4:$P$352,13,FALSE)&amp;"/"&amp;VLOOKUP(C3284,city!$D$4:$P$352,13,FALSE)&amp;"/jd/"&amp;K3284&amp;".jpg"</f>
        <v>jingdian/xinjiang/tulufan/jd/1.jpg</v>
      </c>
      <c r="I3284" s="55" t="str">
        <f t="shared" si="407"/>
        <v>11a,11b</v>
      </c>
      <c r="J3284" s="51">
        <f t="shared" si="410"/>
        <v>329</v>
      </c>
      <c r="K3284" s="51">
        <f>IF(VLOOKUP(J3283,city!$K$4:$L$352,2,0)&gt;K3283,K3283+1,1)</f>
        <v>1</v>
      </c>
      <c r="L3284" s="51">
        <v>1</v>
      </c>
      <c r="M3284" s="51" t="s">
        <v>734</v>
      </c>
      <c r="N3284" s="17">
        <v>89.521000000000001</v>
      </c>
      <c r="O3284" s="17">
        <v>42.924999999999997</v>
      </c>
      <c r="P3284" s="51" t="str">
        <f t="shared" si="411"/>
        <v/>
      </c>
      <c r="Q3284" s="51">
        <v>11</v>
      </c>
      <c r="R3284" s="51">
        <f t="shared" si="404"/>
        <v>11</v>
      </c>
      <c r="S3284" s="51" t="str">
        <f t="shared" si="408"/>
        <v>11a</v>
      </c>
      <c r="T3284" s="51" t="str">
        <f t="shared" si="409"/>
        <v>11b</v>
      </c>
    </row>
    <row r="3285" spans="1:20" ht="20" customHeight="1" x14ac:dyDescent="0.15">
      <c r="A3285" s="51">
        <f t="shared" si="406"/>
        <v>132902</v>
      </c>
      <c r="B3285" s="52" t="str">
        <f>VLOOKUP(J3285,city!$A$4:$D$352,3,0)</f>
        <v>新疆</v>
      </c>
      <c r="C3285" s="52" t="str">
        <f>VLOOKUP(J3285,city!$A$4:$D$352,4,0)</f>
        <v>吐鲁番</v>
      </c>
      <c r="D3285" s="57" t="s">
        <v>7536</v>
      </c>
      <c r="E3285" s="52" t="s">
        <v>7537</v>
      </c>
      <c r="F3285" s="53" t="str">
        <f t="shared" si="405"/>
        <v>89.154,42.958</v>
      </c>
      <c r="G3285" s="54" t="s">
        <v>795</v>
      </c>
      <c r="H3285" s="55" t="str">
        <f>"jingdian/"&amp;VLOOKUP(B3285,city!$C$4:$P$352,13,FALSE)&amp;"/"&amp;VLOOKUP(C3285,city!$D$4:$P$352,13,FALSE)&amp;"/jd/"&amp;K3285&amp;".jpg"</f>
        <v>jingdian/xinjiang/tulufan/jd/2.jpg</v>
      </c>
      <c r="I3285" s="55" t="str">
        <f t="shared" si="407"/>
        <v>2a,2b</v>
      </c>
      <c r="J3285" s="51">
        <f t="shared" si="410"/>
        <v>329</v>
      </c>
      <c r="K3285" s="51">
        <f>IF(VLOOKUP(J3284,city!$K$4:$L$352,2,0)&gt;K3284,K3284+1,1)</f>
        <v>2</v>
      </c>
      <c r="L3285" s="51">
        <v>1</v>
      </c>
      <c r="M3285" s="51" t="s">
        <v>734</v>
      </c>
      <c r="N3285" s="17">
        <v>89.153999999999996</v>
      </c>
      <c r="O3285" s="17">
        <v>42.957999999999998</v>
      </c>
      <c r="P3285" s="51" t="str">
        <f t="shared" si="411"/>
        <v/>
      </c>
      <c r="Q3285" s="51">
        <v>2</v>
      </c>
      <c r="R3285" s="51">
        <f t="shared" si="404"/>
        <v>1</v>
      </c>
      <c r="S3285" s="51" t="str">
        <f t="shared" si="408"/>
        <v>2a</v>
      </c>
      <c r="T3285" s="51" t="str">
        <f t="shared" si="409"/>
        <v>2b</v>
      </c>
    </row>
    <row r="3286" spans="1:20" ht="20" customHeight="1" x14ac:dyDescent="0.15">
      <c r="A3286" s="51">
        <f t="shared" si="406"/>
        <v>132903</v>
      </c>
      <c r="B3286" s="52" t="str">
        <f>VLOOKUP(J3286,city!$A$4:$D$352,3,0)</f>
        <v>新疆</v>
      </c>
      <c r="C3286" s="52" t="str">
        <f>VLOOKUP(J3286,city!$A$4:$D$352,4,0)</f>
        <v>吐鲁番</v>
      </c>
      <c r="D3286" s="57" t="s">
        <v>7538</v>
      </c>
      <c r="E3286" s="52" t="s">
        <v>7539</v>
      </c>
      <c r="F3286" s="53" t="str">
        <f t="shared" si="405"/>
        <v>89.236,42.983</v>
      </c>
      <c r="G3286" s="54" t="s">
        <v>795</v>
      </c>
      <c r="H3286" s="55" t="str">
        <f>"jingdian/"&amp;VLOOKUP(B3286,city!$C$4:$P$352,13,FALSE)&amp;"/"&amp;VLOOKUP(C3286,city!$D$4:$P$352,13,FALSE)&amp;"/jd/"&amp;K3286&amp;".jpg"</f>
        <v>jingdian/xinjiang/tulufan/jd/3.jpg</v>
      </c>
      <c r="I3286" s="55" t="str">
        <f t="shared" si="407"/>
        <v>6a,6b</v>
      </c>
      <c r="J3286" s="51">
        <f t="shared" si="410"/>
        <v>329</v>
      </c>
      <c r="K3286" s="51">
        <f>IF(VLOOKUP(J3285,city!$K$4:$L$352,2,0)&gt;K3285,K3285+1,1)</f>
        <v>3</v>
      </c>
      <c r="L3286" s="51">
        <v>1</v>
      </c>
      <c r="M3286" s="51" t="s">
        <v>734</v>
      </c>
      <c r="N3286" s="17">
        <v>89.236000000000004</v>
      </c>
      <c r="O3286" s="17">
        <v>42.982999999999997</v>
      </c>
      <c r="P3286" s="51" t="str">
        <f t="shared" si="411"/>
        <v/>
      </c>
      <c r="Q3286" s="51">
        <v>6</v>
      </c>
      <c r="R3286" s="51">
        <f t="shared" si="404"/>
        <v>6</v>
      </c>
      <c r="S3286" s="51" t="str">
        <f t="shared" si="408"/>
        <v>6a</v>
      </c>
      <c r="T3286" s="51" t="str">
        <f t="shared" si="409"/>
        <v>6b</v>
      </c>
    </row>
    <row r="3287" spans="1:20" ht="20" customHeight="1" x14ac:dyDescent="0.15">
      <c r="A3287" s="51">
        <f t="shared" si="406"/>
        <v>132904</v>
      </c>
      <c r="B3287" s="52" t="str">
        <f>VLOOKUP(J3287,city!$A$4:$D$352,3,0)</f>
        <v>新疆</v>
      </c>
      <c r="C3287" s="52" t="str">
        <f>VLOOKUP(J3287,city!$A$4:$D$352,4,0)</f>
        <v>吐鲁番</v>
      </c>
      <c r="D3287" s="57" t="s">
        <v>7540</v>
      </c>
      <c r="E3287" s="52" t="s">
        <v>7541</v>
      </c>
      <c r="F3287" s="53" t="str">
        <f t="shared" si="405"/>
        <v>89.071,42.961</v>
      </c>
      <c r="G3287" s="54" t="s">
        <v>795</v>
      </c>
      <c r="H3287" s="55" t="str">
        <f>"jingdian/"&amp;VLOOKUP(B3287,city!$C$4:$P$352,13,FALSE)&amp;"/"&amp;VLOOKUP(C3287,city!$D$4:$P$352,13,FALSE)&amp;"/jd/"&amp;K3287&amp;".jpg"</f>
        <v>jingdian/xinjiang/tulufan/jd/4.jpg</v>
      </c>
      <c r="I3287" s="55" t="str">
        <f t="shared" si="407"/>
        <v>6a,6b</v>
      </c>
      <c r="J3287" s="51">
        <f t="shared" si="410"/>
        <v>329</v>
      </c>
      <c r="K3287" s="51">
        <f>IF(VLOOKUP(J3286,city!$K$4:$L$352,2,0)&gt;K3286,K3286+1,1)</f>
        <v>4</v>
      </c>
      <c r="L3287" s="51">
        <v>1</v>
      </c>
      <c r="M3287" s="51" t="s">
        <v>734</v>
      </c>
      <c r="N3287" s="17">
        <v>89.070999999999998</v>
      </c>
      <c r="O3287" s="17">
        <v>42.960999999999999</v>
      </c>
      <c r="P3287" s="51" t="str">
        <f t="shared" si="411"/>
        <v/>
      </c>
      <c r="Q3287" s="51">
        <v>6</v>
      </c>
      <c r="R3287" s="51">
        <f t="shared" si="404"/>
        <v>6</v>
      </c>
      <c r="S3287" s="51" t="str">
        <f t="shared" si="408"/>
        <v>6a</v>
      </c>
      <c r="T3287" s="51" t="str">
        <f t="shared" si="409"/>
        <v>6b</v>
      </c>
    </row>
    <row r="3288" spans="1:20" ht="20" customHeight="1" x14ac:dyDescent="0.15">
      <c r="A3288" s="51">
        <f t="shared" si="406"/>
        <v>132905</v>
      </c>
      <c r="B3288" s="52" t="str">
        <f>VLOOKUP(J3288,city!$A$4:$D$352,3,0)</f>
        <v>新疆</v>
      </c>
      <c r="C3288" s="52" t="str">
        <f>VLOOKUP(J3288,city!$A$4:$D$352,4,0)</f>
        <v>吐鲁番</v>
      </c>
      <c r="D3288" s="57" t="s">
        <v>7542</v>
      </c>
      <c r="E3288" s="52" t="s">
        <v>7543</v>
      </c>
      <c r="F3288" s="53" t="str">
        <f t="shared" si="405"/>
        <v>90.214,42.857</v>
      </c>
      <c r="G3288" s="54" t="s">
        <v>795</v>
      </c>
      <c r="H3288" s="55" t="str">
        <f>"jingdian/"&amp;VLOOKUP(B3288,city!$C$4:$P$352,13,FALSE)&amp;"/"&amp;VLOOKUP(C3288,city!$D$4:$P$352,13,FALSE)&amp;"/jd/"&amp;K3288&amp;".jpg"</f>
        <v>jingdian/xinjiang/tulufan/jd/5.jpg</v>
      </c>
      <c r="I3288" s="55" t="str">
        <f t="shared" si="407"/>
        <v>14a,14b</v>
      </c>
      <c r="J3288" s="51">
        <f t="shared" si="410"/>
        <v>329</v>
      </c>
      <c r="K3288" s="51">
        <f>IF(VLOOKUP(J3287,city!$K$4:$L$352,2,0)&gt;K3287,K3287+1,1)</f>
        <v>5</v>
      </c>
      <c r="L3288" s="51">
        <v>1</v>
      </c>
      <c r="M3288" s="51" t="s">
        <v>734</v>
      </c>
      <c r="N3288" s="17">
        <v>90.213999999999999</v>
      </c>
      <c r="O3288" s="17">
        <v>42.856999999999999</v>
      </c>
      <c r="P3288" s="51" t="str">
        <f t="shared" si="411"/>
        <v/>
      </c>
      <c r="Q3288" s="51">
        <v>14</v>
      </c>
      <c r="R3288" s="51">
        <f t="shared" si="404"/>
        <v>14</v>
      </c>
      <c r="S3288" s="51" t="str">
        <f t="shared" si="408"/>
        <v>14a</v>
      </c>
      <c r="T3288" s="51" t="str">
        <f t="shared" si="409"/>
        <v>14b</v>
      </c>
    </row>
    <row r="3289" spans="1:20" ht="20" customHeight="1" x14ac:dyDescent="0.15">
      <c r="A3289" s="51">
        <f t="shared" si="406"/>
        <v>132906</v>
      </c>
      <c r="B3289" s="52" t="str">
        <f>VLOOKUP(J3289,city!$A$4:$D$352,3,0)</f>
        <v>新疆</v>
      </c>
      <c r="C3289" s="52" t="str">
        <f>VLOOKUP(J3289,city!$A$4:$D$352,4,0)</f>
        <v>吐鲁番</v>
      </c>
      <c r="D3289" s="57" t="s">
        <v>7544</v>
      </c>
      <c r="E3289" s="52" t="s">
        <v>7545</v>
      </c>
      <c r="F3289" s="53" t="str">
        <f t="shared" si="405"/>
        <v>89.198,42.948</v>
      </c>
      <c r="G3289" s="54" t="s">
        <v>795</v>
      </c>
      <c r="H3289" s="55" t="str">
        <f>"jingdian/"&amp;VLOOKUP(B3289,city!$C$4:$P$352,13,FALSE)&amp;"/"&amp;VLOOKUP(C3289,city!$D$4:$P$352,13,FALSE)&amp;"/jd/"&amp;K3289&amp;".jpg"</f>
        <v>jingdian/xinjiang/tulufan/jd/6.jpg</v>
      </c>
      <c r="I3289" s="55" t="str">
        <f t="shared" si="407"/>
        <v>10a,10b</v>
      </c>
      <c r="J3289" s="51">
        <f t="shared" si="410"/>
        <v>329</v>
      </c>
      <c r="K3289" s="51">
        <f>IF(VLOOKUP(J3288,city!$K$4:$L$352,2,0)&gt;K3288,K3288+1,1)</f>
        <v>6</v>
      </c>
      <c r="L3289" s="51">
        <v>1</v>
      </c>
      <c r="M3289" s="51" t="s">
        <v>734</v>
      </c>
      <c r="N3289" s="17">
        <v>89.197999999999993</v>
      </c>
      <c r="O3289" s="17">
        <v>42.948</v>
      </c>
      <c r="P3289" s="51" t="str">
        <f t="shared" si="411"/>
        <v/>
      </c>
      <c r="Q3289" s="51">
        <v>10</v>
      </c>
      <c r="R3289" s="51">
        <f t="shared" si="404"/>
        <v>10</v>
      </c>
      <c r="S3289" s="51" t="str">
        <f t="shared" si="408"/>
        <v>10a</v>
      </c>
      <c r="T3289" s="51" t="str">
        <f t="shared" si="409"/>
        <v>10b</v>
      </c>
    </row>
    <row r="3290" spans="1:20" ht="20" customHeight="1" x14ac:dyDescent="0.15">
      <c r="A3290" s="51">
        <f t="shared" si="406"/>
        <v>132907</v>
      </c>
      <c r="B3290" s="52" t="str">
        <f>VLOOKUP(J3290,city!$A$4:$D$352,3,0)</f>
        <v>新疆</v>
      </c>
      <c r="C3290" s="52" t="str">
        <f>VLOOKUP(J3290,city!$A$4:$D$352,4,0)</f>
        <v>吐鲁番</v>
      </c>
      <c r="D3290" s="57" t="s">
        <v>7546</v>
      </c>
      <c r="E3290" s="52" t="s">
        <v>7547</v>
      </c>
      <c r="F3290" s="53" t="str">
        <f t="shared" si="405"/>
        <v>89.537,42.859</v>
      </c>
      <c r="G3290" s="54" t="s">
        <v>795</v>
      </c>
      <c r="H3290" s="55" t="str">
        <f>"jingdian/"&amp;VLOOKUP(B3290,city!$C$4:$P$352,13,FALSE)&amp;"/"&amp;VLOOKUP(C3290,city!$D$4:$P$352,13,FALSE)&amp;"/jd/"&amp;K3290&amp;".jpg"</f>
        <v>jingdian/xinjiang/tulufan/jd/7.jpg</v>
      </c>
      <c r="I3290" s="55" t="str">
        <f t="shared" si="407"/>
        <v>31a,31b</v>
      </c>
      <c r="J3290" s="51">
        <f t="shared" si="410"/>
        <v>329</v>
      </c>
      <c r="K3290" s="51">
        <f>IF(VLOOKUP(J3289,city!$K$4:$L$352,2,0)&gt;K3289,K3289+1,1)</f>
        <v>7</v>
      </c>
      <c r="L3290" s="51">
        <v>1</v>
      </c>
      <c r="M3290" s="51" t="s">
        <v>734</v>
      </c>
      <c r="N3290" s="17">
        <v>89.537000000000006</v>
      </c>
      <c r="O3290" s="17">
        <v>42.859000000000002</v>
      </c>
      <c r="P3290" s="51" t="str">
        <f t="shared" si="411"/>
        <v/>
      </c>
      <c r="Q3290" s="51">
        <v>31</v>
      </c>
      <c r="R3290" s="51">
        <f t="shared" si="404"/>
        <v>31</v>
      </c>
      <c r="S3290" s="51" t="str">
        <f t="shared" si="408"/>
        <v>31a</v>
      </c>
      <c r="T3290" s="51" t="str">
        <f t="shared" si="409"/>
        <v>31b</v>
      </c>
    </row>
    <row r="3291" spans="1:20" ht="20" customHeight="1" x14ac:dyDescent="0.15">
      <c r="A3291" s="51">
        <f t="shared" si="406"/>
        <v>132908</v>
      </c>
      <c r="B3291" s="52" t="str">
        <f>VLOOKUP(J3291,city!$A$4:$D$352,3,0)</f>
        <v>新疆</v>
      </c>
      <c r="C3291" s="52" t="str">
        <f>VLOOKUP(J3291,city!$A$4:$D$352,4,0)</f>
        <v>吐鲁番</v>
      </c>
      <c r="D3291" s="57" t="s">
        <v>7548</v>
      </c>
      <c r="E3291" s="52" t="s">
        <v>7549</v>
      </c>
      <c r="F3291" s="53" t="str">
        <f t="shared" si="405"/>
        <v>89.548,42.963</v>
      </c>
      <c r="G3291" s="54" t="s">
        <v>795</v>
      </c>
      <c r="H3291" s="55" t="str">
        <f>"jingdian/"&amp;VLOOKUP(B3291,city!$C$4:$P$352,13,FALSE)&amp;"/"&amp;VLOOKUP(C3291,city!$D$4:$P$352,13,FALSE)&amp;"/jd/"&amp;K3291&amp;".jpg"</f>
        <v>jingdian/xinjiang/tulufan/jd/8.jpg</v>
      </c>
      <c r="I3291" s="55" t="str">
        <f t="shared" si="407"/>
        <v>9a,9b</v>
      </c>
      <c r="J3291" s="51">
        <f t="shared" si="410"/>
        <v>329</v>
      </c>
      <c r="K3291" s="51">
        <f>IF(VLOOKUP(J3290,city!$K$4:$L$352,2,0)&gt;K3290,K3290+1,1)</f>
        <v>8</v>
      </c>
      <c r="L3291" s="51">
        <v>1</v>
      </c>
      <c r="M3291" s="51" t="s">
        <v>734</v>
      </c>
      <c r="N3291" s="17">
        <v>89.548000000000002</v>
      </c>
      <c r="O3291" s="17">
        <v>42.963000000000001</v>
      </c>
      <c r="P3291" s="51" t="str">
        <f t="shared" si="411"/>
        <v/>
      </c>
      <c r="Q3291" s="51">
        <v>9</v>
      </c>
      <c r="R3291" s="51">
        <f t="shared" ref="R3291:R3354" si="412">LOOKUP(1,0/FIND($U$6:$U$91,D3291),$V$6:$V$91)</f>
        <v>9</v>
      </c>
      <c r="S3291" s="51" t="str">
        <f t="shared" si="408"/>
        <v>9a</v>
      </c>
      <c r="T3291" s="51" t="str">
        <f t="shared" si="409"/>
        <v>9b</v>
      </c>
    </row>
    <row r="3292" spans="1:20" ht="20" customHeight="1" x14ac:dyDescent="0.15">
      <c r="A3292" s="51">
        <f t="shared" si="406"/>
        <v>132909</v>
      </c>
      <c r="B3292" s="52" t="str">
        <f>VLOOKUP(J3292,city!$A$4:$D$352,3,0)</f>
        <v>新疆</v>
      </c>
      <c r="C3292" s="52" t="str">
        <f>VLOOKUP(J3292,city!$A$4:$D$352,4,0)</f>
        <v>吐鲁番</v>
      </c>
      <c r="D3292" s="57" t="s">
        <v>7550</v>
      </c>
      <c r="E3292" s="52" t="s">
        <v>7551</v>
      </c>
      <c r="F3292" s="53" t="str">
        <f t="shared" si="405"/>
        <v>89.537,42.888</v>
      </c>
      <c r="G3292" s="54" t="s">
        <v>795</v>
      </c>
      <c r="H3292" s="55" t="str">
        <f>"jingdian/"&amp;VLOOKUP(B3292,city!$C$4:$P$352,13,FALSE)&amp;"/"&amp;VLOOKUP(C3292,city!$D$4:$P$352,13,FALSE)&amp;"/jd/"&amp;K3292&amp;".jpg"</f>
        <v>jingdian/xinjiang/tulufan/jd/9.jpg</v>
      </c>
      <c r="I3292" s="55" t="str">
        <f t="shared" si="407"/>
        <v>29a,29b</v>
      </c>
      <c r="J3292" s="51">
        <f t="shared" si="410"/>
        <v>329</v>
      </c>
      <c r="K3292" s="51">
        <f>IF(VLOOKUP(J3291,city!$K$4:$L$352,2,0)&gt;K3291,K3291+1,1)</f>
        <v>9</v>
      </c>
      <c r="L3292" s="51">
        <v>1</v>
      </c>
      <c r="M3292" s="51" t="s">
        <v>734</v>
      </c>
      <c r="N3292" s="17">
        <v>89.537000000000006</v>
      </c>
      <c r="O3292" s="17">
        <v>42.887999999999998</v>
      </c>
      <c r="P3292" s="51" t="str">
        <f t="shared" si="411"/>
        <v/>
      </c>
      <c r="Q3292" s="51">
        <v>29</v>
      </c>
      <c r="R3292" s="51">
        <f t="shared" si="412"/>
        <v>14</v>
      </c>
      <c r="S3292" s="51" t="str">
        <f t="shared" si="408"/>
        <v>29a</v>
      </c>
      <c r="T3292" s="51" t="str">
        <f t="shared" si="409"/>
        <v>29b</v>
      </c>
    </row>
    <row r="3293" spans="1:20" ht="20" customHeight="1" x14ac:dyDescent="0.15">
      <c r="A3293" s="51">
        <f t="shared" si="406"/>
        <v>132910</v>
      </c>
      <c r="B3293" s="52" t="str">
        <f>VLOOKUP(J3293,city!$A$4:$D$352,3,0)</f>
        <v>新疆</v>
      </c>
      <c r="C3293" s="52" t="str">
        <f>VLOOKUP(J3293,city!$A$4:$D$352,4,0)</f>
        <v>吐鲁番</v>
      </c>
      <c r="D3293" s="57" t="s">
        <v>7552</v>
      </c>
      <c r="E3293" s="52" t="s">
        <v>7553</v>
      </c>
      <c r="F3293" s="53" t="str">
        <f t="shared" si="405"/>
        <v>89.215,42.942</v>
      </c>
      <c r="G3293" s="54" t="s">
        <v>795</v>
      </c>
      <c r="H3293" s="55" t="str">
        <f>"jingdian/"&amp;VLOOKUP(B3293,city!$C$4:$P$352,13,FALSE)&amp;"/"&amp;VLOOKUP(C3293,city!$D$4:$P$352,13,FALSE)&amp;"/jd/"&amp;K3293&amp;".jpg"</f>
        <v>jingdian/xinjiang/tulufan/jd/10.jpg</v>
      </c>
      <c r="I3293" s="55" t="str">
        <f t="shared" si="407"/>
        <v>15a,15b</v>
      </c>
      <c r="J3293" s="51">
        <f t="shared" si="410"/>
        <v>329</v>
      </c>
      <c r="K3293" s="51">
        <f>IF(VLOOKUP(J3292,city!$K$4:$L$352,2,0)&gt;K3292,K3292+1,1)</f>
        <v>10</v>
      </c>
      <c r="L3293" s="51">
        <v>1</v>
      </c>
      <c r="M3293" s="51" t="s">
        <v>734</v>
      </c>
      <c r="N3293" s="17">
        <v>89.215000000000003</v>
      </c>
      <c r="O3293" s="17">
        <v>42.942</v>
      </c>
      <c r="P3293" s="51" t="str">
        <f t="shared" si="411"/>
        <v>89.4231,42.9284</v>
      </c>
      <c r="Q3293" s="51">
        <v>15</v>
      </c>
      <c r="R3293" s="51">
        <f t="shared" si="412"/>
        <v>15</v>
      </c>
      <c r="S3293" s="51" t="str">
        <f t="shared" si="408"/>
        <v>15a</v>
      </c>
      <c r="T3293" s="51" t="str">
        <f t="shared" si="409"/>
        <v>15b</v>
      </c>
    </row>
    <row r="3294" spans="1:20" ht="20" customHeight="1" x14ac:dyDescent="0.15">
      <c r="A3294" s="51">
        <f t="shared" si="406"/>
        <v>133001</v>
      </c>
      <c r="B3294" s="52" t="str">
        <f>VLOOKUP(J3294,city!$A$4:$D$352,3,0)</f>
        <v>新疆</v>
      </c>
      <c r="C3294" s="52" t="str">
        <f>VLOOKUP(J3294,city!$A$4:$D$352,4,0)</f>
        <v>哈密</v>
      </c>
      <c r="D3294" s="57" t="s">
        <v>7554</v>
      </c>
      <c r="E3294" s="52" t="s">
        <v>7555</v>
      </c>
      <c r="F3294" s="53" t="str">
        <f t="shared" si="405"/>
        <v>93.496,42.819</v>
      </c>
      <c r="G3294" s="54" t="s">
        <v>795</v>
      </c>
      <c r="H3294" s="55" t="str">
        <f>"jingdian/"&amp;VLOOKUP(B3294,city!$C$4:$P$352,13,FALSE)&amp;"/"&amp;VLOOKUP(C3294,city!$D$4:$P$352,13,FALSE)&amp;"/jd/"&amp;K3294&amp;".jpg"</f>
        <v>jingdian/xinjiang/hami/jd/1.jpg</v>
      </c>
      <c r="I3294" s="55" t="str">
        <f t="shared" si="407"/>
        <v>29a,29b</v>
      </c>
      <c r="J3294" s="51">
        <f t="shared" si="410"/>
        <v>330</v>
      </c>
      <c r="K3294" s="51">
        <f>IF(VLOOKUP(J3293,city!$K$4:$L$352,2,0)&gt;K3293,K3293+1,1)</f>
        <v>1</v>
      </c>
      <c r="L3294" s="51">
        <v>1</v>
      </c>
      <c r="M3294" s="51" t="s">
        <v>736</v>
      </c>
      <c r="N3294" s="17">
        <v>93.495999999999995</v>
      </c>
      <c r="O3294" s="17">
        <v>42.819000000000003</v>
      </c>
      <c r="P3294" s="51" t="str">
        <f t="shared" si="411"/>
        <v/>
      </c>
      <c r="Q3294" s="51">
        <v>29</v>
      </c>
      <c r="R3294" s="51">
        <f t="shared" si="412"/>
        <v>29</v>
      </c>
      <c r="S3294" s="51" t="str">
        <f t="shared" si="408"/>
        <v>29a</v>
      </c>
      <c r="T3294" s="51" t="str">
        <f t="shared" si="409"/>
        <v>29b</v>
      </c>
    </row>
    <row r="3295" spans="1:20" ht="20" customHeight="1" x14ac:dyDescent="0.15">
      <c r="A3295" s="51">
        <f t="shared" si="406"/>
        <v>133002</v>
      </c>
      <c r="B3295" s="52" t="str">
        <f>VLOOKUP(J3295,city!$A$4:$D$352,3,0)</f>
        <v>新疆</v>
      </c>
      <c r="C3295" s="52" t="str">
        <f>VLOOKUP(J3295,city!$A$4:$D$352,4,0)</f>
        <v>哈密</v>
      </c>
      <c r="D3295" s="57" t="s">
        <v>7556</v>
      </c>
      <c r="E3295" s="52" t="s">
        <v>7557</v>
      </c>
      <c r="F3295" s="53" t="str">
        <f t="shared" si="405"/>
        <v>93.492,42.819</v>
      </c>
      <c r="G3295" s="54" t="s">
        <v>795</v>
      </c>
      <c r="H3295" s="55" t="str">
        <f>"jingdian/"&amp;VLOOKUP(B3295,city!$C$4:$P$352,13,FALSE)&amp;"/"&amp;VLOOKUP(C3295,city!$D$4:$P$352,13,FALSE)&amp;"/jd/"&amp;K3295&amp;".jpg"</f>
        <v>jingdian/xinjiang/hami/jd/2.jpg</v>
      </c>
      <c r="I3295" s="55" t="str">
        <f t="shared" si="407"/>
        <v>15a,15b</v>
      </c>
      <c r="J3295" s="51">
        <f t="shared" si="410"/>
        <v>330</v>
      </c>
      <c r="K3295" s="51">
        <f>IF(VLOOKUP(J3294,city!$K$4:$L$352,2,0)&gt;K3294,K3294+1,1)</f>
        <v>2</v>
      </c>
      <c r="L3295" s="51">
        <v>1</v>
      </c>
      <c r="M3295" s="51" t="s">
        <v>736</v>
      </c>
      <c r="N3295" s="17">
        <v>93.492000000000004</v>
      </c>
      <c r="O3295" s="17">
        <v>42.819000000000003</v>
      </c>
      <c r="P3295" s="51" t="str">
        <f t="shared" si="411"/>
        <v/>
      </c>
      <c r="Q3295" s="51">
        <v>15</v>
      </c>
      <c r="R3295" s="51">
        <f t="shared" si="412"/>
        <v>15</v>
      </c>
      <c r="S3295" s="51" t="str">
        <f t="shared" si="408"/>
        <v>15a</v>
      </c>
      <c r="T3295" s="51" t="str">
        <f t="shared" si="409"/>
        <v>15b</v>
      </c>
    </row>
    <row r="3296" spans="1:20" ht="20" customHeight="1" x14ac:dyDescent="0.15">
      <c r="A3296" s="51">
        <f t="shared" si="406"/>
        <v>133003</v>
      </c>
      <c r="B3296" s="52" t="str">
        <f>VLOOKUP(J3296,city!$A$4:$D$352,3,0)</f>
        <v>新疆</v>
      </c>
      <c r="C3296" s="52" t="str">
        <f>VLOOKUP(J3296,city!$A$4:$D$352,4,0)</f>
        <v>哈密</v>
      </c>
      <c r="D3296" s="57" t="s">
        <v>7558</v>
      </c>
      <c r="E3296" s="52" t="s">
        <v>7559</v>
      </c>
      <c r="F3296" s="53" t="str">
        <f t="shared" si="405"/>
        <v>92.779,42.853</v>
      </c>
      <c r="G3296" s="54" t="s">
        <v>795</v>
      </c>
      <c r="H3296" s="55" t="str">
        <f>"jingdian/"&amp;VLOOKUP(B3296,city!$C$4:$P$352,13,FALSE)&amp;"/"&amp;VLOOKUP(C3296,city!$D$4:$P$352,13,FALSE)&amp;"/jd/"&amp;K3296&amp;".jpg"</f>
        <v>jingdian/xinjiang/hami/jd/3.jpg</v>
      </c>
      <c r="I3296" s="55" t="str">
        <f t="shared" si="407"/>
        <v>31a,31b</v>
      </c>
      <c r="J3296" s="51">
        <f t="shared" si="410"/>
        <v>330</v>
      </c>
      <c r="K3296" s="51">
        <f>IF(VLOOKUP(J3295,city!$K$4:$L$352,2,0)&gt;K3295,K3295+1,1)</f>
        <v>3</v>
      </c>
      <c r="L3296" s="51">
        <v>1</v>
      </c>
      <c r="M3296" s="51" t="s">
        <v>736</v>
      </c>
      <c r="N3296" s="17">
        <v>92.778999999999996</v>
      </c>
      <c r="O3296" s="17">
        <v>42.853000000000002</v>
      </c>
      <c r="P3296" s="51" t="str">
        <f t="shared" si="411"/>
        <v/>
      </c>
      <c r="Q3296" s="51">
        <v>31</v>
      </c>
      <c r="R3296" s="51">
        <f t="shared" si="412"/>
        <v>31</v>
      </c>
      <c r="S3296" s="51" t="str">
        <f t="shared" si="408"/>
        <v>31a</v>
      </c>
      <c r="T3296" s="51" t="str">
        <f t="shared" si="409"/>
        <v>31b</v>
      </c>
    </row>
    <row r="3297" spans="1:20" ht="20" customHeight="1" x14ac:dyDescent="0.15">
      <c r="A3297" s="51">
        <f t="shared" si="406"/>
        <v>133004</v>
      </c>
      <c r="B3297" s="52" t="str">
        <f>VLOOKUP(J3297,city!$A$4:$D$352,3,0)</f>
        <v>新疆</v>
      </c>
      <c r="C3297" s="52" t="str">
        <f>VLOOKUP(J3297,city!$A$4:$D$352,4,0)</f>
        <v>哈密</v>
      </c>
      <c r="D3297" s="57" t="s">
        <v>7560</v>
      </c>
      <c r="E3297" s="52" t="s">
        <v>7561</v>
      </c>
      <c r="F3297" s="53" t="str">
        <f t="shared" si="405"/>
        <v>93.729,43.416</v>
      </c>
      <c r="G3297" s="54" t="s">
        <v>795</v>
      </c>
      <c r="H3297" s="55" t="str">
        <f>"jingdian/"&amp;VLOOKUP(B3297,city!$C$4:$P$352,13,FALSE)&amp;"/"&amp;VLOOKUP(C3297,city!$D$4:$P$352,13,FALSE)&amp;"/jd/"&amp;K3297&amp;".jpg"</f>
        <v>jingdian/xinjiang/hami/jd/4.jpg</v>
      </c>
      <c r="I3297" s="55" t="str">
        <f t="shared" si="407"/>
        <v>11a,11b</v>
      </c>
      <c r="J3297" s="51">
        <f t="shared" si="410"/>
        <v>330</v>
      </c>
      <c r="K3297" s="51">
        <f>IF(VLOOKUP(J3296,city!$K$4:$L$352,2,0)&gt;K3296,K3296+1,1)</f>
        <v>4</v>
      </c>
      <c r="L3297" s="51">
        <v>1</v>
      </c>
      <c r="M3297" s="51" t="s">
        <v>736</v>
      </c>
      <c r="N3297" s="17">
        <v>93.728999999999999</v>
      </c>
      <c r="O3297" s="17">
        <v>43.415999999999997</v>
      </c>
      <c r="P3297" s="51" t="str">
        <f t="shared" si="411"/>
        <v/>
      </c>
      <c r="Q3297" s="51">
        <v>11</v>
      </c>
      <c r="R3297" s="51">
        <f t="shared" si="412"/>
        <v>11</v>
      </c>
      <c r="S3297" s="51" t="str">
        <f t="shared" si="408"/>
        <v>11a</v>
      </c>
      <c r="T3297" s="51" t="str">
        <f t="shared" si="409"/>
        <v>11b</v>
      </c>
    </row>
    <row r="3298" spans="1:20" ht="20" customHeight="1" x14ac:dyDescent="0.15">
      <c r="A3298" s="51">
        <f t="shared" si="406"/>
        <v>133005</v>
      </c>
      <c r="B3298" s="52" t="str">
        <f>VLOOKUP(J3298,city!$A$4:$D$352,3,0)</f>
        <v>新疆</v>
      </c>
      <c r="C3298" s="52" t="str">
        <f>VLOOKUP(J3298,city!$A$4:$D$352,4,0)</f>
        <v>哈密</v>
      </c>
      <c r="D3298" s="57" t="s">
        <v>7562</v>
      </c>
      <c r="E3298" s="52" t="s">
        <v>7563</v>
      </c>
      <c r="F3298" s="53" t="str">
        <f t="shared" si="405"/>
        <v>93.812,43.292</v>
      </c>
      <c r="G3298" s="54" t="s">
        <v>795</v>
      </c>
      <c r="H3298" s="55" t="str">
        <f>"jingdian/"&amp;VLOOKUP(B3298,city!$C$4:$P$352,13,FALSE)&amp;"/"&amp;VLOOKUP(C3298,city!$D$4:$P$352,13,FALSE)&amp;"/jd/"&amp;K3298&amp;".jpg"</f>
        <v>jingdian/xinjiang/hami/jd/5.jpg</v>
      </c>
      <c r="I3298" s="55" t="str">
        <f t="shared" si="407"/>
        <v>11a,11b</v>
      </c>
      <c r="J3298" s="51">
        <f t="shared" si="410"/>
        <v>330</v>
      </c>
      <c r="K3298" s="51">
        <f>IF(VLOOKUP(J3297,city!$K$4:$L$352,2,0)&gt;K3297,K3297+1,1)</f>
        <v>5</v>
      </c>
      <c r="L3298" s="51">
        <v>1</v>
      </c>
      <c r="M3298" s="51" t="s">
        <v>736</v>
      </c>
      <c r="N3298" s="17">
        <v>93.811999999999998</v>
      </c>
      <c r="O3298" s="17">
        <v>43.292000000000002</v>
      </c>
      <c r="P3298" s="51" t="str">
        <f t="shared" si="411"/>
        <v/>
      </c>
      <c r="Q3298" s="51">
        <v>11</v>
      </c>
      <c r="R3298" s="51">
        <f t="shared" si="412"/>
        <v>11</v>
      </c>
      <c r="S3298" s="51" t="str">
        <f t="shared" si="408"/>
        <v>11a</v>
      </c>
      <c r="T3298" s="51" t="str">
        <f t="shared" si="409"/>
        <v>11b</v>
      </c>
    </row>
    <row r="3299" spans="1:20" ht="20" customHeight="1" x14ac:dyDescent="0.15">
      <c r="A3299" s="51">
        <f t="shared" si="406"/>
        <v>133006</v>
      </c>
      <c r="B3299" s="52" t="str">
        <f>VLOOKUP(J3299,city!$A$4:$D$352,3,0)</f>
        <v>新疆</v>
      </c>
      <c r="C3299" s="52" t="str">
        <f>VLOOKUP(J3299,city!$A$4:$D$352,4,0)</f>
        <v>哈密</v>
      </c>
      <c r="D3299" s="57" t="s">
        <v>7564</v>
      </c>
      <c r="E3299" s="52" t="s">
        <v>7565</v>
      </c>
      <c r="F3299" s="53" t="str">
        <f t="shared" si="405"/>
        <v>93.011,43.624</v>
      </c>
      <c r="G3299" s="54" t="s">
        <v>795</v>
      </c>
      <c r="H3299" s="55" t="str">
        <f>"jingdian/"&amp;VLOOKUP(B3299,city!$C$4:$P$352,13,FALSE)&amp;"/"&amp;VLOOKUP(C3299,city!$D$4:$P$352,13,FALSE)&amp;"/jd/"&amp;K3299&amp;".jpg"</f>
        <v>jingdian/xinjiang/hami/jd/6.jpg</v>
      </c>
      <c r="I3299" s="55" t="str">
        <f t="shared" si="407"/>
        <v>28a,28b</v>
      </c>
      <c r="J3299" s="51">
        <f t="shared" si="410"/>
        <v>330</v>
      </c>
      <c r="K3299" s="51">
        <f>IF(VLOOKUP(J3298,city!$K$4:$L$352,2,0)&gt;K3298,K3298+1,1)</f>
        <v>6</v>
      </c>
      <c r="L3299" s="51">
        <v>1</v>
      </c>
      <c r="M3299" s="51" t="s">
        <v>736</v>
      </c>
      <c r="N3299" s="17">
        <v>93.010999999999996</v>
      </c>
      <c r="O3299" s="17">
        <v>43.624000000000002</v>
      </c>
      <c r="P3299" s="51" t="str">
        <f t="shared" si="411"/>
        <v/>
      </c>
      <c r="Q3299" s="51">
        <v>28</v>
      </c>
      <c r="R3299" s="51">
        <f t="shared" si="412"/>
        <v>28</v>
      </c>
      <c r="S3299" s="51" t="str">
        <f t="shared" si="408"/>
        <v>28a</v>
      </c>
      <c r="T3299" s="51" t="str">
        <f t="shared" si="409"/>
        <v>28b</v>
      </c>
    </row>
    <row r="3300" spans="1:20" ht="20" customHeight="1" x14ac:dyDescent="0.15">
      <c r="A3300" s="51">
        <f t="shared" si="406"/>
        <v>133007</v>
      </c>
      <c r="B3300" s="52" t="str">
        <f>VLOOKUP(J3300,city!$A$4:$D$352,3,0)</f>
        <v>新疆</v>
      </c>
      <c r="C3300" s="52" t="str">
        <f>VLOOKUP(J3300,city!$A$4:$D$352,4,0)</f>
        <v>哈密</v>
      </c>
      <c r="D3300" s="57" t="s">
        <v>7566</v>
      </c>
      <c r="E3300" s="52" t="s">
        <v>7567</v>
      </c>
      <c r="F3300" s="53" t="str">
        <f t="shared" si="405"/>
        <v>93.896,43.301</v>
      </c>
      <c r="G3300" s="54" t="s">
        <v>795</v>
      </c>
      <c r="H3300" s="55" t="str">
        <f>"jingdian/"&amp;VLOOKUP(B3300,city!$C$4:$P$352,13,FALSE)&amp;"/"&amp;VLOOKUP(C3300,city!$D$4:$P$352,13,FALSE)&amp;"/jd/"&amp;K3300&amp;".jpg"</f>
        <v>jingdian/xinjiang/hami/jd/7.jpg</v>
      </c>
      <c r="I3300" s="55" t="str">
        <f t="shared" si="407"/>
        <v>6a,6b</v>
      </c>
      <c r="J3300" s="51">
        <f t="shared" si="410"/>
        <v>330</v>
      </c>
      <c r="K3300" s="51">
        <f>IF(VLOOKUP(J3299,city!$K$4:$L$352,2,0)&gt;K3299,K3299+1,1)</f>
        <v>7</v>
      </c>
      <c r="L3300" s="51">
        <v>1</v>
      </c>
      <c r="M3300" s="51" t="s">
        <v>736</v>
      </c>
      <c r="N3300" s="17">
        <v>93.896000000000001</v>
      </c>
      <c r="O3300" s="17">
        <v>43.301000000000002</v>
      </c>
      <c r="P3300" s="51" t="str">
        <f t="shared" si="411"/>
        <v/>
      </c>
      <c r="Q3300" s="51">
        <v>6</v>
      </c>
      <c r="R3300" s="51">
        <f t="shared" si="412"/>
        <v>6</v>
      </c>
      <c r="S3300" s="51" t="str">
        <f t="shared" si="408"/>
        <v>6a</v>
      </c>
      <c r="T3300" s="51" t="str">
        <f t="shared" si="409"/>
        <v>6b</v>
      </c>
    </row>
    <row r="3301" spans="1:20" ht="20" customHeight="1" x14ac:dyDescent="0.15">
      <c r="A3301" s="51">
        <f t="shared" si="406"/>
        <v>133008</v>
      </c>
      <c r="B3301" s="52" t="str">
        <f>VLOOKUP(J3301,city!$A$4:$D$352,3,0)</f>
        <v>新疆</v>
      </c>
      <c r="C3301" s="52" t="str">
        <f>VLOOKUP(J3301,city!$A$4:$D$352,4,0)</f>
        <v>哈密</v>
      </c>
      <c r="D3301" s="57" t="s">
        <v>7568</v>
      </c>
      <c r="E3301" s="52" t="s">
        <v>7569</v>
      </c>
      <c r="F3301" s="53" t="str">
        <f t="shared" si="405"/>
        <v>93.031,43.603</v>
      </c>
      <c r="G3301" s="54" t="s">
        <v>795</v>
      </c>
      <c r="H3301" s="55" t="str">
        <f>"jingdian/"&amp;VLOOKUP(B3301,city!$C$4:$P$352,13,FALSE)&amp;"/"&amp;VLOOKUP(C3301,city!$D$4:$P$352,13,FALSE)&amp;"/jd/"&amp;K3301&amp;".jpg"</f>
        <v>jingdian/xinjiang/hami/jd/8.jpg</v>
      </c>
      <c r="I3301" s="55" t="str">
        <f t="shared" si="407"/>
        <v>31a,31b</v>
      </c>
      <c r="J3301" s="51">
        <f t="shared" si="410"/>
        <v>330</v>
      </c>
      <c r="K3301" s="51">
        <f>IF(VLOOKUP(J3300,city!$K$4:$L$352,2,0)&gt;K3300,K3300+1,1)</f>
        <v>8</v>
      </c>
      <c r="L3301" s="51">
        <v>1</v>
      </c>
      <c r="M3301" s="51" t="s">
        <v>736</v>
      </c>
      <c r="N3301" s="17">
        <v>93.031000000000006</v>
      </c>
      <c r="O3301" s="17">
        <v>43.603000000000002</v>
      </c>
      <c r="P3301" s="51" t="str">
        <f t="shared" si="411"/>
        <v/>
      </c>
      <c r="Q3301" s="51">
        <v>31</v>
      </c>
      <c r="R3301" s="51">
        <f t="shared" si="412"/>
        <v>31</v>
      </c>
      <c r="S3301" s="51" t="str">
        <f t="shared" si="408"/>
        <v>31a</v>
      </c>
      <c r="T3301" s="51" t="str">
        <f t="shared" si="409"/>
        <v>31b</v>
      </c>
    </row>
    <row r="3302" spans="1:20" ht="20" customHeight="1" x14ac:dyDescent="0.15">
      <c r="A3302" s="51">
        <f t="shared" si="406"/>
        <v>133009</v>
      </c>
      <c r="B3302" s="52" t="str">
        <f>VLOOKUP(J3302,city!$A$4:$D$352,3,0)</f>
        <v>新疆</v>
      </c>
      <c r="C3302" s="52" t="str">
        <f>VLOOKUP(J3302,city!$A$4:$D$352,4,0)</f>
        <v>哈密</v>
      </c>
      <c r="D3302" s="57" t="s">
        <v>7570</v>
      </c>
      <c r="E3302" s="52" t="s">
        <v>7571</v>
      </c>
      <c r="F3302" s="53" t="str">
        <f t="shared" si="405"/>
        <v>93.683,43.351</v>
      </c>
      <c r="G3302" s="54" t="s">
        <v>795</v>
      </c>
      <c r="H3302" s="55" t="str">
        <f>"jingdian/"&amp;VLOOKUP(B3302,city!$C$4:$P$352,13,FALSE)&amp;"/"&amp;VLOOKUP(C3302,city!$D$4:$P$352,13,FALSE)&amp;"/jd/"&amp;K3302&amp;".jpg"</f>
        <v>jingdian/xinjiang/hami/jd/9.jpg</v>
      </c>
      <c r="I3302" s="55" t="str">
        <f t="shared" si="407"/>
        <v>31a,31b</v>
      </c>
      <c r="J3302" s="51">
        <f t="shared" si="410"/>
        <v>330</v>
      </c>
      <c r="K3302" s="51">
        <f>IF(VLOOKUP(J3301,city!$K$4:$L$352,2,0)&gt;K3301,K3301+1,1)</f>
        <v>9</v>
      </c>
      <c r="L3302" s="51">
        <v>1</v>
      </c>
      <c r="M3302" s="51" t="s">
        <v>736</v>
      </c>
      <c r="N3302" s="17">
        <v>93.683000000000007</v>
      </c>
      <c r="O3302" s="17">
        <v>43.350999999999999</v>
      </c>
      <c r="P3302" s="51" t="str">
        <f t="shared" si="411"/>
        <v/>
      </c>
      <c r="Q3302" s="51">
        <v>31</v>
      </c>
      <c r="R3302" s="51">
        <f t="shared" si="412"/>
        <v>31</v>
      </c>
      <c r="S3302" s="51" t="str">
        <f t="shared" si="408"/>
        <v>31a</v>
      </c>
      <c r="T3302" s="51" t="str">
        <f t="shared" si="409"/>
        <v>31b</v>
      </c>
    </row>
    <row r="3303" spans="1:20" ht="20" customHeight="1" x14ac:dyDescent="0.15">
      <c r="A3303" s="51">
        <f t="shared" si="406"/>
        <v>133010</v>
      </c>
      <c r="B3303" s="52" t="str">
        <f>VLOOKUP(J3303,city!$A$4:$D$352,3,0)</f>
        <v>新疆</v>
      </c>
      <c r="C3303" s="52" t="str">
        <f>VLOOKUP(J3303,city!$A$4:$D$352,4,0)</f>
        <v>哈密</v>
      </c>
      <c r="D3303" s="51" t="s">
        <v>1089</v>
      </c>
      <c r="F3303" s="53" t="str">
        <f t="shared" si="405"/>
        <v>122.670247,52.939741</v>
      </c>
      <c r="G3303" s="54" t="s">
        <v>795</v>
      </c>
      <c r="H3303" s="55" t="str">
        <f>"jingdian/"&amp;VLOOKUP(B3303,city!$C$4:$P$352,13,FALSE)&amp;"/"&amp;VLOOKUP(C3303,city!$D$4:$P$352,13,FALSE)&amp;"/jd/"&amp;K3303&amp;".jpg"</f>
        <v>jingdian/xinjiang/hami/jd/10.jpg</v>
      </c>
      <c r="I3303" s="55" t="str">
        <f t="shared" si="407"/>
        <v>0a,0b</v>
      </c>
      <c r="J3303" s="51">
        <f t="shared" si="410"/>
        <v>330</v>
      </c>
      <c r="K3303" s="51">
        <f>IF(VLOOKUP(J3302,city!$K$4:$L$352,2,0)&gt;K3302,K3302+1,1)</f>
        <v>10</v>
      </c>
      <c r="L3303" s="51">
        <v>1</v>
      </c>
      <c r="M3303" s="51" t="s">
        <v>736</v>
      </c>
      <c r="N3303" s="17">
        <v>122.670247</v>
      </c>
      <c r="O3303" s="17">
        <v>52.939740999999998</v>
      </c>
      <c r="P3303" s="51" t="str">
        <f t="shared" si="411"/>
        <v>96.3599247,44.2017741</v>
      </c>
      <c r="Q3303" s="51">
        <v>0</v>
      </c>
      <c r="R3303" s="51">
        <f t="shared" si="412"/>
        <v>0</v>
      </c>
      <c r="S3303" s="51" t="str">
        <f t="shared" si="408"/>
        <v>0a</v>
      </c>
      <c r="T3303" s="51" t="str">
        <f t="shared" si="409"/>
        <v>0b</v>
      </c>
    </row>
    <row r="3304" spans="1:20" ht="20" customHeight="1" x14ac:dyDescent="0.15">
      <c r="A3304" s="51">
        <f t="shared" si="406"/>
        <v>133101</v>
      </c>
      <c r="B3304" s="52" t="str">
        <f>VLOOKUP(J3304,city!$A$4:$D$352,3,0)</f>
        <v>新疆</v>
      </c>
      <c r="C3304" s="52" t="str">
        <f>VLOOKUP(J3304,city!$A$4:$D$352,4,0)</f>
        <v>阿克苏</v>
      </c>
      <c r="D3304" s="57" t="s">
        <v>7572</v>
      </c>
      <c r="E3304" s="52" t="s">
        <v>7573</v>
      </c>
      <c r="F3304" s="53" t="str">
        <f t="shared" si="405"/>
        <v>83.065,42.116</v>
      </c>
      <c r="G3304" s="54" t="s">
        <v>795</v>
      </c>
      <c r="H3304" s="55" t="str">
        <f>"jingdian/"&amp;VLOOKUP(B3304,city!$C$4:$P$352,13,FALSE)&amp;"/"&amp;VLOOKUP(C3304,city!$D$4:$P$352,13,FALSE)&amp;"/jd/"&amp;K3304&amp;".jpg"</f>
        <v>jingdian/xinjiang/akesu/jd/1.jpg</v>
      </c>
      <c r="I3304" s="55" t="str">
        <f t="shared" si="407"/>
        <v>2a,2b</v>
      </c>
      <c r="J3304" s="51">
        <f t="shared" si="410"/>
        <v>331</v>
      </c>
      <c r="K3304" s="51">
        <f>IF(VLOOKUP(J3303,city!$K$4:$L$352,2,0)&gt;K3303,K3303+1,1)</f>
        <v>1</v>
      </c>
      <c r="L3304" s="51">
        <v>1</v>
      </c>
      <c r="M3304" s="51" t="s">
        <v>738</v>
      </c>
      <c r="N3304" s="17">
        <v>83.064999999999998</v>
      </c>
      <c r="O3304" s="17">
        <v>42.116</v>
      </c>
      <c r="P3304" s="51" t="str">
        <f t="shared" si="411"/>
        <v/>
      </c>
      <c r="Q3304" s="51">
        <v>2</v>
      </c>
      <c r="R3304" s="51">
        <f t="shared" si="412"/>
        <v>2</v>
      </c>
      <c r="S3304" s="51" t="str">
        <f t="shared" si="408"/>
        <v>2a</v>
      </c>
      <c r="T3304" s="51" t="str">
        <f t="shared" si="409"/>
        <v>2b</v>
      </c>
    </row>
    <row r="3305" spans="1:20" ht="20" customHeight="1" x14ac:dyDescent="0.15">
      <c r="A3305" s="51">
        <f t="shared" si="406"/>
        <v>133102</v>
      </c>
      <c r="B3305" s="52" t="str">
        <f>VLOOKUP(J3305,city!$A$4:$D$352,3,0)</f>
        <v>新疆</v>
      </c>
      <c r="C3305" s="52" t="str">
        <f>VLOOKUP(J3305,city!$A$4:$D$352,4,0)</f>
        <v>阿克苏</v>
      </c>
      <c r="D3305" s="57" t="s">
        <v>7574</v>
      </c>
      <c r="E3305" s="52" t="s">
        <v>7575</v>
      </c>
      <c r="F3305" s="53" t="str">
        <f t="shared" si="405"/>
        <v>82.927,41.725</v>
      </c>
      <c r="G3305" s="54" t="s">
        <v>795</v>
      </c>
      <c r="H3305" s="55" t="str">
        <f>"jingdian/"&amp;VLOOKUP(B3305,city!$C$4:$P$352,13,FALSE)&amp;"/"&amp;VLOOKUP(C3305,city!$D$4:$P$352,13,FALSE)&amp;"/jd/"&amp;K3305&amp;".jpg"</f>
        <v>jingdian/xinjiang/akesu/jd/2.jpg</v>
      </c>
      <c r="I3305" s="55" t="str">
        <f t="shared" si="407"/>
        <v>15a,15b</v>
      </c>
      <c r="J3305" s="51">
        <f t="shared" si="410"/>
        <v>331</v>
      </c>
      <c r="K3305" s="51">
        <f>IF(VLOOKUP(J3304,city!$K$4:$L$352,2,0)&gt;K3304,K3304+1,1)</f>
        <v>2</v>
      </c>
      <c r="L3305" s="51">
        <v>1</v>
      </c>
      <c r="M3305" s="51" t="s">
        <v>738</v>
      </c>
      <c r="N3305" s="17">
        <v>82.927000000000007</v>
      </c>
      <c r="O3305" s="17">
        <v>41.725000000000001</v>
      </c>
      <c r="P3305" s="51" t="str">
        <f t="shared" si="411"/>
        <v/>
      </c>
      <c r="Q3305" s="51">
        <v>15</v>
      </c>
      <c r="R3305" s="51">
        <f t="shared" si="412"/>
        <v>15</v>
      </c>
      <c r="S3305" s="51" t="str">
        <f t="shared" si="408"/>
        <v>15a</v>
      </c>
      <c r="T3305" s="51" t="str">
        <f t="shared" si="409"/>
        <v>15b</v>
      </c>
    </row>
    <row r="3306" spans="1:20" ht="20" customHeight="1" x14ac:dyDescent="0.15">
      <c r="A3306" s="51">
        <f t="shared" si="406"/>
        <v>133103</v>
      </c>
      <c r="B3306" s="52" t="str">
        <f>VLOOKUP(J3306,city!$A$4:$D$352,3,0)</f>
        <v>新疆</v>
      </c>
      <c r="C3306" s="52" t="str">
        <f>VLOOKUP(J3306,city!$A$4:$D$352,4,0)</f>
        <v>阿克苏</v>
      </c>
      <c r="D3306" s="57" t="s">
        <v>7576</v>
      </c>
      <c r="E3306" s="52" t="s">
        <v>7577</v>
      </c>
      <c r="F3306" s="53" t="str">
        <f t="shared" si="405"/>
        <v>82.792,41.227</v>
      </c>
      <c r="G3306" s="54" t="s">
        <v>795</v>
      </c>
      <c r="H3306" s="55" t="str">
        <f>"jingdian/"&amp;VLOOKUP(B3306,city!$C$4:$P$352,13,FALSE)&amp;"/"&amp;VLOOKUP(C3306,city!$D$4:$P$352,13,FALSE)&amp;"/jd/"&amp;K3306&amp;".jpg"</f>
        <v>jingdian/xinjiang/akesu/jd/3.jpg</v>
      </c>
      <c r="I3306" s="55" t="str">
        <f t="shared" si="407"/>
        <v>6a,6b</v>
      </c>
      <c r="J3306" s="51">
        <f t="shared" si="410"/>
        <v>331</v>
      </c>
      <c r="K3306" s="51">
        <f>IF(VLOOKUP(J3305,city!$K$4:$L$352,2,0)&gt;K3305,K3305+1,1)</f>
        <v>3</v>
      </c>
      <c r="L3306" s="51">
        <v>1</v>
      </c>
      <c r="M3306" s="51" t="s">
        <v>738</v>
      </c>
      <c r="N3306" s="17">
        <v>82.792000000000002</v>
      </c>
      <c r="O3306" s="17">
        <v>41.226999999999997</v>
      </c>
      <c r="P3306" s="51" t="str">
        <f t="shared" si="411"/>
        <v/>
      </c>
      <c r="Q3306" s="51">
        <v>6</v>
      </c>
      <c r="R3306" s="51">
        <f t="shared" si="412"/>
        <v>14</v>
      </c>
      <c r="S3306" s="51" t="str">
        <f t="shared" si="408"/>
        <v>6a</v>
      </c>
      <c r="T3306" s="51" t="str">
        <f t="shared" si="409"/>
        <v>6b</v>
      </c>
    </row>
    <row r="3307" spans="1:20" ht="20" customHeight="1" x14ac:dyDescent="0.15">
      <c r="A3307" s="51">
        <f t="shared" si="406"/>
        <v>133104</v>
      </c>
      <c r="B3307" s="52" t="str">
        <f>VLOOKUP(J3307,city!$A$4:$D$352,3,0)</f>
        <v>新疆</v>
      </c>
      <c r="C3307" s="52" t="str">
        <f>VLOOKUP(J3307,city!$A$4:$D$352,4,0)</f>
        <v>阿克苏</v>
      </c>
      <c r="D3307" s="57" t="s">
        <v>7578</v>
      </c>
      <c r="E3307" s="52" t="s">
        <v>7579</v>
      </c>
      <c r="F3307" s="53" t="str">
        <f t="shared" si="405"/>
        <v>79.711,41.598</v>
      </c>
      <c r="G3307" s="54" t="s">
        <v>795</v>
      </c>
      <c r="H3307" s="55" t="str">
        <f>"jingdian/"&amp;VLOOKUP(B3307,city!$C$4:$P$352,13,FALSE)&amp;"/"&amp;VLOOKUP(C3307,city!$D$4:$P$352,13,FALSE)&amp;"/jd/"&amp;K3307&amp;".jpg"</f>
        <v>jingdian/xinjiang/akesu/jd/4.jpg</v>
      </c>
      <c r="I3307" s="55" t="str">
        <f t="shared" si="407"/>
        <v>2a,2b</v>
      </c>
      <c r="J3307" s="51">
        <f t="shared" si="410"/>
        <v>331</v>
      </c>
      <c r="K3307" s="51">
        <f>IF(VLOOKUP(J3306,city!$K$4:$L$352,2,0)&gt;K3306,K3306+1,1)</f>
        <v>4</v>
      </c>
      <c r="L3307" s="51">
        <v>1</v>
      </c>
      <c r="M3307" s="51" t="s">
        <v>738</v>
      </c>
      <c r="N3307" s="17">
        <v>79.710999999999999</v>
      </c>
      <c r="O3307" s="17">
        <v>41.597999999999999</v>
      </c>
      <c r="P3307" s="51" t="str">
        <f t="shared" si="411"/>
        <v/>
      </c>
      <c r="Q3307" s="51">
        <v>2</v>
      </c>
      <c r="R3307" s="51">
        <f t="shared" si="412"/>
        <v>1</v>
      </c>
      <c r="S3307" s="51" t="str">
        <f t="shared" si="408"/>
        <v>2a</v>
      </c>
      <c r="T3307" s="51" t="str">
        <f t="shared" si="409"/>
        <v>2b</v>
      </c>
    </row>
    <row r="3308" spans="1:20" ht="20" customHeight="1" x14ac:dyDescent="0.15">
      <c r="A3308" s="51">
        <f t="shared" si="406"/>
        <v>133105</v>
      </c>
      <c r="B3308" s="52" t="str">
        <f>VLOOKUP(J3308,city!$A$4:$D$352,3,0)</f>
        <v>新疆</v>
      </c>
      <c r="C3308" s="52" t="str">
        <f>VLOOKUP(J3308,city!$A$4:$D$352,4,0)</f>
        <v>阿克苏</v>
      </c>
      <c r="D3308" s="57" t="s">
        <v>7580</v>
      </c>
      <c r="E3308" s="52" t="s">
        <v>7581</v>
      </c>
      <c r="F3308" s="53" t="str">
        <f t="shared" si="405"/>
        <v>80.667,41.572</v>
      </c>
      <c r="G3308" s="54" t="s">
        <v>795</v>
      </c>
      <c r="H3308" s="55" t="str">
        <f>"jingdian/"&amp;VLOOKUP(B3308,city!$C$4:$P$352,13,FALSE)&amp;"/"&amp;VLOOKUP(C3308,city!$D$4:$P$352,13,FALSE)&amp;"/jd/"&amp;K3308&amp;".jpg"</f>
        <v>jingdian/xinjiang/akesu/jd/5.jpg</v>
      </c>
      <c r="I3308" s="55" t="str">
        <f t="shared" si="407"/>
        <v>2a,2b</v>
      </c>
      <c r="J3308" s="51">
        <f t="shared" si="410"/>
        <v>331</v>
      </c>
      <c r="K3308" s="51">
        <f>IF(VLOOKUP(J3307,city!$K$4:$L$352,2,0)&gt;K3307,K3307+1,1)</f>
        <v>5</v>
      </c>
      <c r="L3308" s="51">
        <v>1</v>
      </c>
      <c r="M3308" s="51" t="s">
        <v>738</v>
      </c>
      <c r="N3308" s="17">
        <v>80.667000000000002</v>
      </c>
      <c r="O3308" s="17">
        <v>41.572000000000003</v>
      </c>
      <c r="P3308" s="51" t="str">
        <f t="shared" si="411"/>
        <v/>
      </c>
      <c r="Q3308" s="51">
        <v>2</v>
      </c>
      <c r="R3308" s="51">
        <f t="shared" si="412"/>
        <v>2</v>
      </c>
      <c r="S3308" s="51" t="str">
        <f t="shared" si="408"/>
        <v>2a</v>
      </c>
      <c r="T3308" s="51" t="str">
        <f t="shared" si="409"/>
        <v>2b</v>
      </c>
    </row>
    <row r="3309" spans="1:20" ht="20" customHeight="1" x14ac:dyDescent="0.15">
      <c r="A3309" s="51">
        <f t="shared" si="406"/>
        <v>133106</v>
      </c>
      <c r="B3309" s="52" t="str">
        <f>VLOOKUP(J3309,city!$A$4:$D$352,3,0)</f>
        <v>新疆</v>
      </c>
      <c r="C3309" s="52" t="str">
        <f>VLOOKUP(J3309,city!$A$4:$D$352,4,0)</f>
        <v>阿克苏</v>
      </c>
      <c r="D3309" s="57" t="s">
        <v>7582</v>
      </c>
      <c r="E3309" s="52" t="s">
        <v>7583</v>
      </c>
      <c r="F3309" s="53" t="str">
        <f t="shared" si="405"/>
        <v>82.509,41.787</v>
      </c>
      <c r="G3309" s="54" t="s">
        <v>795</v>
      </c>
      <c r="H3309" s="55" t="str">
        <f>"jingdian/"&amp;VLOOKUP(B3309,city!$C$4:$P$352,13,FALSE)&amp;"/"&amp;VLOOKUP(C3309,city!$D$4:$P$352,13,FALSE)&amp;"/jd/"&amp;K3309&amp;".jpg"</f>
        <v>jingdian/xinjiang/akesu/jd/6.jpg</v>
      </c>
      <c r="I3309" s="55" t="str">
        <f t="shared" si="407"/>
        <v>9a,9b</v>
      </c>
      <c r="J3309" s="51">
        <f t="shared" si="410"/>
        <v>331</v>
      </c>
      <c r="K3309" s="51">
        <f>IF(VLOOKUP(J3308,city!$K$4:$L$352,2,0)&gt;K3308,K3308+1,1)</f>
        <v>6</v>
      </c>
      <c r="L3309" s="51">
        <v>1</v>
      </c>
      <c r="M3309" s="51" t="s">
        <v>738</v>
      </c>
      <c r="N3309" s="17">
        <v>82.509</v>
      </c>
      <c r="O3309" s="17">
        <v>41.786999999999999</v>
      </c>
      <c r="P3309" s="51" t="str">
        <f t="shared" si="411"/>
        <v/>
      </c>
      <c r="Q3309" s="51">
        <v>9</v>
      </c>
      <c r="R3309" s="51">
        <f t="shared" si="412"/>
        <v>9</v>
      </c>
      <c r="S3309" s="51" t="str">
        <f t="shared" si="408"/>
        <v>9a</v>
      </c>
      <c r="T3309" s="51" t="str">
        <f t="shared" si="409"/>
        <v>9b</v>
      </c>
    </row>
    <row r="3310" spans="1:20" ht="20" customHeight="1" x14ac:dyDescent="0.15">
      <c r="A3310" s="51">
        <f t="shared" si="406"/>
        <v>133107</v>
      </c>
      <c r="B3310" s="52" t="str">
        <f>VLOOKUP(J3310,city!$A$4:$D$352,3,0)</f>
        <v>新疆</v>
      </c>
      <c r="C3310" s="52" t="str">
        <f>VLOOKUP(J3310,city!$A$4:$D$352,4,0)</f>
        <v>阿克苏</v>
      </c>
      <c r="D3310" s="57" t="s">
        <v>7584</v>
      </c>
      <c r="E3310" s="52" t="s">
        <v>7585</v>
      </c>
      <c r="F3310" s="53" t="str">
        <f t="shared" si="405"/>
        <v>80.701,41.738</v>
      </c>
      <c r="G3310" s="54" t="s">
        <v>795</v>
      </c>
      <c r="H3310" s="55" t="str">
        <f>"jingdian/"&amp;VLOOKUP(B3310,city!$C$4:$P$352,13,FALSE)&amp;"/"&amp;VLOOKUP(C3310,city!$D$4:$P$352,13,FALSE)&amp;"/jd/"&amp;K3310&amp;".jpg"</f>
        <v>jingdian/xinjiang/akesu/jd/7.jpg</v>
      </c>
      <c r="I3310" s="55" t="str">
        <f t="shared" si="407"/>
        <v>11a,11b</v>
      </c>
      <c r="J3310" s="51">
        <f t="shared" si="410"/>
        <v>331</v>
      </c>
      <c r="K3310" s="51">
        <f>IF(VLOOKUP(J3309,city!$K$4:$L$352,2,0)&gt;K3309,K3309+1,1)</f>
        <v>7</v>
      </c>
      <c r="L3310" s="51">
        <v>1</v>
      </c>
      <c r="M3310" s="51" t="s">
        <v>738</v>
      </c>
      <c r="N3310" s="17">
        <v>80.700999999999993</v>
      </c>
      <c r="O3310" s="17">
        <v>41.738</v>
      </c>
      <c r="P3310" s="51" t="str">
        <f t="shared" si="411"/>
        <v/>
      </c>
      <c r="Q3310" s="51">
        <v>11</v>
      </c>
      <c r="R3310" s="51">
        <f t="shared" si="412"/>
        <v>11</v>
      </c>
      <c r="S3310" s="51" t="str">
        <f t="shared" si="408"/>
        <v>11a</v>
      </c>
      <c r="T3310" s="51" t="str">
        <f t="shared" si="409"/>
        <v>11b</v>
      </c>
    </row>
    <row r="3311" spans="1:20" ht="20" customHeight="1" x14ac:dyDescent="0.15">
      <c r="A3311" s="51">
        <f t="shared" si="406"/>
        <v>133108</v>
      </c>
      <c r="B3311" s="52" t="str">
        <f>VLOOKUP(J3311,city!$A$4:$D$352,3,0)</f>
        <v>新疆</v>
      </c>
      <c r="C3311" s="52" t="str">
        <f>VLOOKUP(J3311,city!$A$4:$D$352,4,0)</f>
        <v>阿克苏</v>
      </c>
      <c r="D3311" s="57" t="s">
        <v>7586</v>
      </c>
      <c r="E3311" s="52" t="s">
        <v>7587</v>
      </c>
      <c r="F3311" s="53" t="str">
        <f t="shared" si="405"/>
        <v>80.261,40.767</v>
      </c>
      <c r="G3311" s="54" t="s">
        <v>795</v>
      </c>
      <c r="H3311" s="55" t="str">
        <f>"jingdian/"&amp;VLOOKUP(B3311,city!$C$4:$P$352,13,FALSE)&amp;"/"&amp;VLOOKUP(C3311,city!$D$4:$P$352,13,FALSE)&amp;"/jd/"&amp;K3311&amp;".jpg"</f>
        <v>jingdian/xinjiang/akesu/jd/8.jpg</v>
      </c>
      <c r="I3311" s="55" t="str">
        <f t="shared" si="407"/>
        <v>31a,31b</v>
      </c>
      <c r="J3311" s="51">
        <f t="shared" si="410"/>
        <v>331</v>
      </c>
      <c r="K3311" s="51">
        <f>IF(VLOOKUP(J3310,city!$K$4:$L$352,2,0)&gt;K3310,K3310+1,1)</f>
        <v>8</v>
      </c>
      <c r="L3311" s="51">
        <v>1</v>
      </c>
      <c r="M3311" s="51" t="s">
        <v>738</v>
      </c>
      <c r="N3311" s="17">
        <v>80.260999999999996</v>
      </c>
      <c r="O3311" s="17">
        <v>40.767000000000003</v>
      </c>
      <c r="P3311" s="51" t="str">
        <f t="shared" si="411"/>
        <v/>
      </c>
      <c r="Q3311" s="51">
        <v>31</v>
      </c>
      <c r="R3311" s="51" t="e">
        <f t="shared" si="412"/>
        <v>#N/A</v>
      </c>
      <c r="S3311" s="51" t="str">
        <f t="shared" si="408"/>
        <v>31a</v>
      </c>
      <c r="T3311" s="51" t="str">
        <f t="shared" si="409"/>
        <v>31b</v>
      </c>
    </row>
    <row r="3312" spans="1:20" ht="20" customHeight="1" x14ac:dyDescent="0.15">
      <c r="A3312" s="51">
        <f t="shared" si="406"/>
        <v>133109</v>
      </c>
      <c r="B3312" s="52" t="str">
        <f>VLOOKUP(J3312,city!$A$4:$D$352,3,0)</f>
        <v>新疆</v>
      </c>
      <c r="C3312" s="52" t="str">
        <f>VLOOKUP(J3312,city!$A$4:$D$352,4,0)</f>
        <v>阿克苏</v>
      </c>
      <c r="D3312" s="57" t="s">
        <v>7588</v>
      </c>
      <c r="E3312" s="52" t="s">
        <v>7589</v>
      </c>
      <c r="F3312" s="53" t="str">
        <f t="shared" si="405"/>
        <v>83.327,42.456</v>
      </c>
      <c r="G3312" s="54" t="s">
        <v>795</v>
      </c>
      <c r="H3312" s="55" t="str">
        <f>"jingdian/"&amp;VLOOKUP(B3312,city!$C$4:$P$352,13,FALSE)&amp;"/"&amp;VLOOKUP(C3312,city!$D$4:$P$352,13,FALSE)&amp;"/jd/"&amp;K3312&amp;".jpg"</f>
        <v>jingdian/xinjiang/akesu/jd/9.jpg</v>
      </c>
      <c r="I3312" s="55" t="str">
        <f t="shared" si="407"/>
        <v>6a,6b</v>
      </c>
      <c r="J3312" s="51">
        <f t="shared" si="410"/>
        <v>331</v>
      </c>
      <c r="K3312" s="51">
        <f>IF(VLOOKUP(J3311,city!$K$4:$L$352,2,0)&gt;K3311,K3311+1,1)</f>
        <v>9</v>
      </c>
      <c r="L3312" s="51">
        <v>1</v>
      </c>
      <c r="M3312" s="51" t="s">
        <v>738</v>
      </c>
      <c r="N3312" s="17">
        <v>83.326999999999998</v>
      </c>
      <c r="O3312" s="17">
        <v>42.456000000000003</v>
      </c>
      <c r="P3312" s="51" t="str">
        <f t="shared" si="411"/>
        <v/>
      </c>
      <c r="Q3312" s="51">
        <v>6</v>
      </c>
      <c r="R3312" s="51">
        <f t="shared" si="412"/>
        <v>6</v>
      </c>
      <c r="S3312" s="51" t="str">
        <f t="shared" si="408"/>
        <v>6a</v>
      </c>
      <c r="T3312" s="51" t="str">
        <f t="shared" si="409"/>
        <v>6b</v>
      </c>
    </row>
    <row r="3313" spans="1:20" ht="20" customHeight="1" x14ac:dyDescent="0.15">
      <c r="A3313" s="51">
        <f t="shared" si="406"/>
        <v>133110</v>
      </c>
      <c r="B3313" s="52" t="str">
        <f>VLOOKUP(J3313,city!$A$4:$D$352,3,0)</f>
        <v>新疆</v>
      </c>
      <c r="C3313" s="52" t="str">
        <f>VLOOKUP(J3313,city!$A$4:$D$352,4,0)</f>
        <v>阿克苏</v>
      </c>
      <c r="D3313" s="57" t="s">
        <v>7590</v>
      </c>
      <c r="E3313" s="52" t="s">
        <v>7591</v>
      </c>
      <c r="F3313" s="53" t="str">
        <f t="shared" si="405"/>
        <v>80.376,40.652</v>
      </c>
      <c r="G3313" s="54" t="s">
        <v>795</v>
      </c>
      <c r="H3313" s="55" t="str">
        <f>"jingdian/"&amp;VLOOKUP(B3313,city!$C$4:$P$352,13,FALSE)&amp;"/"&amp;VLOOKUP(C3313,city!$D$4:$P$352,13,FALSE)&amp;"/jd/"&amp;K3313&amp;".jpg"</f>
        <v>jingdian/xinjiang/akesu/jd/10.jpg</v>
      </c>
      <c r="I3313" s="55" t="str">
        <f t="shared" si="407"/>
        <v>16a,16b</v>
      </c>
      <c r="J3313" s="51">
        <f t="shared" si="410"/>
        <v>331</v>
      </c>
      <c r="K3313" s="51">
        <f>IF(VLOOKUP(J3312,city!$K$4:$L$352,2,0)&gt;K3312,K3312+1,1)</f>
        <v>10</v>
      </c>
      <c r="L3313" s="51">
        <v>1</v>
      </c>
      <c r="M3313" s="51" t="s">
        <v>738</v>
      </c>
      <c r="N3313" s="17">
        <v>80.376000000000005</v>
      </c>
      <c r="O3313" s="17">
        <v>40.652000000000001</v>
      </c>
      <c r="P3313" s="51" t="str">
        <f t="shared" si="411"/>
        <v>81.6336,41.5638</v>
      </c>
      <c r="Q3313" s="51">
        <v>16</v>
      </c>
      <c r="R3313" s="51">
        <f t="shared" si="412"/>
        <v>16</v>
      </c>
      <c r="S3313" s="51" t="str">
        <f t="shared" si="408"/>
        <v>16a</v>
      </c>
      <c r="T3313" s="51" t="str">
        <f t="shared" si="409"/>
        <v>16b</v>
      </c>
    </row>
    <row r="3314" spans="1:20" ht="20" customHeight="1" x14ac:dyDescent="0.15">
      <c r="A3314" s="51">
        <f t="shared" si="406"/>
        <v>133201</v>
      </c>
      <c r="B3314" s="52" t="str">
        <f>VLOOKUP(J3314,city!$A$4:$D$352,3,0)</f>
        <v>新疆</v>
      </c>
      <c r="C3314" s="52" t="str">
        <f>VLOOKUP(J3314,city!$A$4:$D$352,4,0)</f>
        <v>喀什</v>
      </c>
      <c r="D3314" s="57" t="s">
        <v>7592</v>
      </c>
      <c r="E3314" s="52" t="s">
        <v>7593</v>
      </c>
      <c r="F3314" s="53" t="str">
        <f t="shared" si="405"/>
        <v>75.999,39.483</v>
      </c>
      <c r="G3314" s="54" t="s">
        <v>795</v>
      </c>
      <c r="H3314" s="55" t="str">
        <f>"jingdian/"&amp;VLOOKUP(B3314,city!$C$4:$P$352,13,FALSE)&amp;"/"&amp;VLOOKUP(C3314,city!$D$4:$P$352,13,FALSE)&amp;"/jd/"&amp;K3314&amp;".jpg"</f>
        <v>jingdian/xinjiang/kashi/jd/1.jpg</v>
      </c>
      <c r="I3314" s="55" t="str">
        <f t="shared" si="407"/>
        <v>31a,31b</v>
      </c>
      <c r="J3314" s="51">
        <f t="shared" si="410"/>
        <v>332</v>
      </c>
      <c r="K3314" s="51">
        <f>IF(VLOOKUP(J3313,city!$K$4:$L$352,2,0)&gt;K3313,K3313+1,1)</f>
        <v>1</v>
      </c>
      <c r="L3314" s="51">
        <v>1</v>
      </c>
      <c r="M3314" s="51" t="s">
        <v>740</v>
      </c>
      <c r="N3314" s="17">
        <v>75.998999999999995</v>
      </c>
      <c r="O3314" s="17">
        <v>39.482999999999997</v>
      </c>
      <c r="P3314" s="51" t="str">
        <f t="shared" si="411"/>
        <v/>
      </c>
      <c r="Q3314" s="51">
        <v>31</v>
      </c>
      <c r="R3314" s="51">
        <f t="shared" si="412"/>
        <v>31</v>
      </c>
      <c r="S3314" s="51" t="str">
        <f t="shared" si="408"/>
        <v>31a</v>
      </c>
      <c r="T3314" s="51" t="str">
        <f t="shared" si="409"/>
        <v>31b</v>
      </c>
    </row>
    <row r="3315" spans="1:20" ht="20" customHeight="1" x14ac:dyDescent="0.15">
      <c r="A3315" s="51">
        <f t="shared" si="406"/>
        <v>133202</v>
      </c>
      <c r="B3315" s="52" t="str">
        <f>VLOOKUP(J3315,city!$A$4:$D$352,3,0)</f>
        <v>新疆</v>
      </c>
      <c r="C3315" s="52" t="str">
        <f>VLOOKUP(J3315,city!$A$4:$D$352,4,0)</f>
        <v>喀什</v>
      </c>
      <c r="D3315" s="57" t="s">
        <v>7594</v>
      </c>
      <c r="E3315" s="52" t="s">
        <v>7595</v>
      </c>
      <c r="F3315" s="53" t="str">
        <f t="shared" si="405"/>
        <v>75.994,39.478</v>
      </c>
      <c r="G3315" s="54" t="s">
        <v>795</v>
      </c>
      <c r="H3315" s="55" t="str">
        <f>"jingdian/"&amp;VLOOKUP(B3315,city!$C$4:$P$352,13,FALSE)&amp;"/"&amp;VLOOKUP(C3315,city!$D$4:$P$352,13,FALSE)&amp;"/jd/"&amp;K3315&amp;".jpg"</f>
        <v>jingdian/xinjiang/kashi/jd/2.jpg</v>
      </c>
      <c r="I3315" s="55" t="str">
        <f t="shared" si="407"/>
        <v>12a,12b</v>
      </c>
      <c r="J3315" s="51">
        <f t="shared" si="410"/>
        <v>332</v>
      </c>
      <c r="K3315" s="51">
        <f>IF(VLOOKUP(J3314,city!$K$4:$L$352,2,0)&gt;K3314,K3314+1,1)</f>
        <v>2</v>
      </c>
      <c r="L3315" s="51">
        <v>1</v>
      </c>
      <c r="M3315" s="51" t="s">
        <v>740</v>
      </c>
      <c r="N3315" s="17">
        <v>75.994</v>
      </c>
      <c r="O3315" s="17">
        <v>39.478000000000002</v>
      </c>
      <c r="P3315" s="51" t="str">
        <f t="shared" si="411"/>
        <v/>
      </c>
      <c r="Q3315" s="51">
        <v>12</v>
      </c>
      <c r="R3315" s="51">
        <f t="shared" si="412"/>
        <v>12</v>
      </c>
      <c r="S3315" s="51" t="str">
        <f t="shared" si="408"/>
        <v>12a</v>
      </c>
      <c r="T3315" s="51" t="str">
        <f t="shared" si="409"/>
        <v>12b</v>
      </c>
    </row>
    <row r="3316" spans="1:20" ht="20" customHeight="1" x14ac:dyDescent="0.15">
      <c r="A3316" s="51">
        <f t="shared" si="406"/>
        <v>133203</v>
      </c>
      <c r="B3316" s="52" t="str">
        <f>VLOOKUP(J3316,city!$A$4:$D$352,3,0)</f>
        <v>新疆</v>
      </c>
      <c r="C3316" s="52" t="str">
        <f>VLOOKUP(J3316,city!$A$4:$D$352,4,0)</f>
        <v>喀什</v>
      </c>
      <c r="D3316" s="57" t="s">
        <v>7596</v>
      </c>
      <c r="E3316" s="52" t="s">
        <v>7597</v>
      </c>
      <c r="F3316" s="53" t="str">
        <f t="shared" si="405"/>
        <v>76.032,39.495</v>
      </c>
      <c r="G3316" s="54" t="s">
        <v>795</v>
      </c>
      <c r="H3316" s="55" t="str">
        <f>"jingdian/"&amp;VLOOKUP(B3316,city!$C$4:$P$352,13,FALSE)&amp;"/"&amp;VLOOKUP(C3316,city!$D$4:$P$352,13,FALSE)&amp;"/jd/"&amp;K3316&amp;".jpg"</f>
        <v>jingdian/xinjiang/kashi/jd/3.jpg</v>
      </c>
      <c r="I3316" s="55" t="str">
        <f t="shared" si="407"/>
        <v>29a,29b</v>
      </c>
      <c r="J3316" s="51">
        <f t="shared" si="410"/>
        <v>332</v>
      </c>
      <c r="K3316" s="51">
        <f>IF(VLOOKUP(J3315,city!$K$4:$L$352,2,0)&gt;K3315,K3315+1,1)</f>
        <v>3</v>
      </c>
      <c r="L3316" s="51">
        <v>1</v>
      </c>
      <c r="M3316" s="51" t="s">
        <v>740</v>
      </c>
      <c r="N3316" s="17">
        <v>76.031999999999996</v>
      </c>
      <c r="O3316" s="17">
        <v>39.494999999999997</v>
      </c>
      <c r="P3316" s="51" t="str">
        <f t="shared" si="411"/>
        <v/>
      </c>
      <c r="Q3316" s="51">
        <v>29</v>
      </c>
      <c r="R3316" s="51">
        <f t="shared" si="412"/>
        <v>29</v>
      </c>
      <c r="S3316" s="51" t="str">
        <f t="shared" si="408"/>
        <v>29a</v>
      </c>
      <c r="T3316" s="51" t="str">
        <f t="shared" si="409"/>
        <v>29b</v>
      </c>
    </row>
    <row r="3317" spans="1:20" ht="20" customHeight="1" x14ac:dyDescent="0.15">
      <c r="A3317" s="51">
        <f t="shared" si="406"/>
        <v>133204</v>
      </c>
      <c r="B3317" s="52" t="str">
        <f>VLOOKUP(J3317,city!$A$4:$D$352,3,0)</f>
        <v>新疆</v>
      </c>
      <c r="C3317" s="52" t="str">
        <f>VLOOKUP(J3317,city!$A$4:$D$352,4,0)</f>
        <v>喀什</v>
      </c>
      <c r="D3317" s="57" t="s">
        <v>7598</v>
      </c>
      <c r="E3317" s="52" t="s">
        <v>7599</v>
      </c>
      <c r="F3317" s="53" t="str">
        <f t="shared" si="405"/>
        <v>75.208,37.801</v>
      </c>
      <c r="G3317" s="54" t="s">
        <v>795</v>
      </c>
      <c r="H3317" s="55" t="str">
        <f>"jingdian/"&amp;VLOOKUP(B3317,city!$C$4:$P$352,13,FALSE)&amp;"/"&amp;VLOOKUP(C3317,city!$D$4:$P$352,13,FALSE)&amp;"/jd/"&amp;K3317&amp;".jpg"</f>
        <v>jingdian/xinjiang/kashi/jd/4.jpg</v>
      </c>
      <c r="I3317" s="55" t="str">
        <f t="shared" si="407"/>
        <v>28a,28b</v>
      </c>
      <c r="J3317" s="51">
        <f t="shared" si="410"/>
        <v>332</v>
      </c>
      <c r="K3317" s="51">
        <f>IF(VLOOKUP(J3316,city!$K$4:$L$352,2,0)&gt;K3316,K3316+1,1)</f>
        <v>4</v>
      </c>
      <c r="L3317" s="51">
        <v>1</v>
      </c>
      <c r="M3317" s="51" t="s">
        <v>740</v>
      </c>
      <c r="N3317" s="17">
        <v>75.207999999999998</v>
      </c>
      <c r="O3317" s="17">
        <v>37.801000000000002</v>
      </c>
      <c r="P3317" s="51" t="str">
        <f t="shared" si="411"/>
        <v/>
      </c>
      <c r="Q3317" s="51">
        <v>28</v>
      </c>
      <c r="R3317" s="51" t="e">
        <f t="shared" si="412"/>
        <v>#N/A</v>
      </c>
      <c r="S3317" s="51" t="str">
        <f t="shared" si="408"/>
        <v>28a</v>
      </c>
      <c r="T3317" s="51" t="str">
        <f t="shared" si="409"/>
        <v>28b</v>
      </c>
    </row>
    <row r="3318" spans="1:20" ht="20" customHeight="1" x14ac:dyDescent="0.15">
      <c r="A3318" s="51">
        <f t="shared" si="406"/>
        <v>133205</v>
      </c>
      <c r="B3318" s="52" t="str">
        <f>VLOOKUP(J3318,city!$A$4:$D$352,3,0)</f>
        <v>新疆</v>
      </c>
      <c r="C3318" s="52" t="str">
        <f>VLOOKUP(J3318,city!$A$4:$D$352,4,0)</f>
        <v>喀什</v>
      </c>
      <c r="D3318" s="57" t="s">
        <v>7600</v>
      </c>
      <c r="E3318" s="52" t="s">
        <v>7601</v>
      </c>
      <c r="F3318" s="53" t="str">
        <f t="shared" si="405"/>
        <v>76.009,39.476</v>
      </c>
      <c r="G3318" s="54" t="s">
        <v>795</v>
      </c>
      <c r="H3318" s="55" t="str">
        <f>"jingdian/"&amp;VLOOKUP(B3318,city!$C$4:$P$352,13,FALSE)&amp;"/"&amp;VLOOKUP(C3318,city!$D$4:$P$352,13,FALSE)&amp;"/jd/"&amp;K3318&amp;".jpg"</f>
        <v>jingdian/xinjiang/kashi/jd/5.jpg</v>
      </c>
      <c r="I3318" s="55" t="str">
        <f t="shared" si="407"/>
        <v>15a,15b</v>
      </c>
      <c r="J3318" s="51">
        <f t="shared" si="410"/>
        <v>332</v>
      </c>
      <c r="K3318" s="51">
        <f>IF(VLOOKUP(J3317,city!$K$4:$L$352,2,0)&gt;K3317,K3317+1,1)</f>
        <v>5</v>
      </c>
      <c r="L3318" s="51">
        <v>1</v>
      </c>
      <c r="M3318" s="51" t="s">
        <v>740</v>
      </c>
      <c r="N3318" s="17">
        <v>76.009</v>
      </c>
      <c r="O3318" s="17">
        <v>39.475999999999999</v>
      </c>
      <c r="P3318" s="51" t="str">
        <f t="shared" si="411"/>
        <v/>
      </c>
      <c r="Q3318" s="51">
        <v>15</v>
      </c>
      <c r="R3318" s="51">
        <f t="shared" si="412"/>
        <v>15</v>
      </c>
      <c r="S3318" s="51" t="str">
        <f t="shared" si="408"/>
        <v>15a</v>
      </c>
      <c r="T3318" s="51" t="str">
        <f t="shared" si="409"/>
        <v>15b</v>
      </c>
    </row>
    <row r="3319" spans="1:20" ht="20" customHeight="1" x14ac:dyDescent="0.15">
      <c r="A3319" s="51">
        <f t="shared" si="406"/>
        <v>133206</v>
      </c>
      <c r="B3319" s="52" t="str">
        <f>VLOOKUP(J3319,city!$A$4:$D$352,3,0)</f>
        <v>新疆</v>
      </c>
      <c r="C3319" s="52" t="str">
        <f>VLOOKUP(J3319,city!$A$4:$D$352,4,0)</f>
        <v>喀什</v>
      </c>
      <c r="D3319" s="57" t="s">
        <v>7602</v>
      </c>
      <c r="E3319" s="52" t="s">
        <v>7603</v>
      </c>
      <c r="F3319" s="53" t="str">
        <f t="shared" si="405"/>
        <v>76.987,38.035</v>
      </c>
      <c r="G3319" s="54" t="s">
        <v>795</v>
      </c>
      <c r="H3319" s="55" t="str">
        <f>"jingdian/"&amp;VLOOKUP(B3319,city!$C$4:$P$352,13,FALSE)&amp;"/"&amp;VLOOKUP(C3319,city!$D$4:$P$352,13,FALSE)&amp;"/jd/"&amp;K3319&amp;".jpg"</f>
        <v>jingdian/xinjiang/kashi/jd/6.jpg</v>
      </c>
      <c r="I3319" s="55" t="str">
        <f t="shared" si="407"/>
        <v>1a,1b</v>
      </c>
      <c r="J3319" s="51">
        <f t="shared" si="410"/>
        <v>332</v>
      </c>
      <c r="K3319" s="51">
        <f>IF(VLOOKUP(J3318,city!$K$4:$L$352,2,0)&gt;K3318,K3318+1,1)</f>
        <v>6</v>
      </c>
      <c r="L3319" s="51">
        <v>1</v>
      </c>
      <c r="M3319" s="51" t="s">
        <v>740</v>
      </c>
      <c r="N3319" s="17">
        <v>76.986999999999995</v>
      </c>
      <c r="O3319" s="17">
        <v>38.034999999999997</v>
      </c>
      <c r="P3319" s="51" t="str">
        <f t="shared" si="411"/>
        <v/>
      </c>
      <c r="Q3319" s="51">
        <v>1</v>
      </c>
      <c r="R3319" s="51">
        <f t="shared" si="412"/>
        <v>2</v>
      </c>
      <c r="S3319" s="51" t="str">
        <f t="shared" si="408"/>
        <v>1a</v>
      </c>
      <c r="T3319" s="51" t="str">
        <f t="shared" si="409"/>
        <v>1b</v>
      </c>
    </row>
    <row r="3320" spans="1:20" ht="20" customHeight="1" x14ac:dyDescent="0.15">
      <c r="A3320" s="51">
        <f t="shared" si="406"/>
        <v>133207</v>
      </c>
      <c r="B3320" s="52" t="str">
        <f>VLOOKUP(J3320,city!$A$4:$D$352,3,0)</f>
        <v>新疆</v>
      </c>
      <c r="C3320" s="52" t="str">
        <f>VLOOKUP(J3320,city!$A$4:$D$352,4,0)</f>
        <v>喀什</v>
      </c>
      <c r="D3320" s="57" t="s">
        <v>7604</v>
      </c>
      <c r="E3320" s="52" t="s">
        <v>7605</v>
      </c>
      <c r="F3320" s="53" t="str">
        <f t="shared" si="405"/>
        <v>77.213,38.232</v>
      </c>
      <c r="G3320" s="54" t="s">
        <v>795</v>
      </c>
      <c r="H3320" s="55" t="str">
        <f>"jingdian/"&amp;VLOOKUP(B3320,city!$C$4:$P$352,13,FALSE)&amp;"/"&amp;VLOOKUP(C3320,city!$D$4:$P$352,13,FALSE)&amp;"/jd/"&amp;K3320&amp;".jpg"</f>
        <v>jingdian/xinjiang/kashi/jd/7.jpg</v>
      </c>
      <c r="I3320" s="55" t="str">
        <f t="shared" si="407"/>
        <v>6a,6b</v>
      </c>
      <c r="J3320" s="51">
        <f t="shared" si="410"/>
        <v>332</v>
      </c>
      <c r="K3320" s="51">
        <f>IF(VLOOKUP(J3319,city!$K$4:$L$352,2,0)&gt;K3319,K3319+1,1)</f>
        <v>7</v>
      </c>
      <c r="L3320" s="51">
        <v>1</v>
      </c>
      <c r="M3320" s="51" t="s">
        <v>740</v>
      </c>
      <c r="N3320" s="17">
        <v>77.212999999999994</v>
      </c>
      <c r="O3320" s="17">
        <v>38.231999999999999</v>
      </c>
      <c r="P3320" s="51" t="str">
        <f t="shared" si="411"/>
        <v/>
      </c>
      <c r="Q3320" s="51">
        <v>6</v>
      </c>
      <c r="R3320" s="51">
        <f t="shared" si="412"/>
        <v>6</v>
      </c>
      <c r="S3320" s="51" t="str">
        <f t="shared" si="408"/>
        <v>6a</v>
      </c>
      <c r="T3320" s="51" t="str">
        <f t="shared" si="409"/>
        <v>6b</v>
      </c>
    </row>
    <row r="3321" spans="1:20" ht="20" customHeight="1" x14ac:dyDescent="0.15">
      <c r="A3321" s="51">
        <f t="shared" si="406"/>
        <v>133208</v>
      </c>
      <c r="B3321" s="52" t="str">
        <f>VLOOKUP(J3321,city!$A$4:$D$352,3,0)</f>
        <v>新疆</v>
      </c>
      <c r="C3321" s="52" t="str">
        <f>VLOOKUP(J3321,city!$A$4:$D$352,4,0)</f>
        <v>喀什</v>
      </c>
      <c r="D3321" s="57" t="s">
        <v>7606</v>
      </c>
      <c r="E3321" s="52" t="s">
        <v>7607</v>
      </c>
      <c r="F3321" s="53" t="str">
        <f t="shared" si="405"/>
        <v>77.046,39.056</v>
      </c>
      <c r="G3321" s="54" t="s">
        <v>795</v>
      </c>
      <c r="H3321" s="55" t="str">
        <f>"jingdian/"&amp;VLOOKUP(B3321,city!$C$4:$P$352,13,FALSE)&amp;"/"&amp;VLOOKUP(C3321,city!$D$4:$P$352,13,FALSE)&amp;"/jd/"&amp;K3321&amp;".jpg"</f>
        <v>jingdian/xinjiang/kashi/jd/8.jpg</v>
      </c>
      <c r="I3321" s="55" t="str">
        <f t="shared" si="407"/>
        <v>2a,2b</v>
      </c>
      <c r="J3321" s="51">
        <f t="shared" si="410"/>
        <v>332</v>
      </c>
      <c r="K3321" s="51">
        <f>IF(VLOOKUP(J3320,city!$K$4:$L$352,2,0)&gt;K3320,K3320+1,1)</f>
        <v>8</v>
      </c>
      <c r="L3321" s="51">
        <v>1</v>
      </c>
      <c r="M3321" s="51" t="s">
        <v>740</v>
      </c>
      <c r="N3321" s="17">
        <v>77.046000000000006</v>
      </c>
      <c r="O3321" s="17">
        <v>39.055999999999997</v>
      </c>
      <c r="P3321" s="51" t="str">
        <f t="shared" si="411"/>
        <v/>
      </c>
      <c r="Q3321" s="51">
        <v>2</v>
      </c>
      <c r="R3321" s="51">
        <f t="shared" si="412"/>
        <v>2</v>
      </c>
      <c r="S3321" s="51" t="str">
        <f t="shared" si="408"/>
        <v>2a</v>
      </c>
      <c r="T3321" s="51" t="str">
        <f t="shared" si="409"/>
        <v>2b</v>
      </c>
    </row>
    <row r="3322" spans="1:20" ht="20" customHeight="1" x14ac:dyDescent="0.15">
      <c r="A3322" s="51">
        <f t="shared" si="406"/>
        <v>133209</v>
      </c>
      <c r="B3322" s="52" t="str">
        <f>VLOOKUP(J3322,city!$A$4:$D$352,3,0)</f>
        <v>新疆</v>
      </c>
      <c r="C3322" s="52" t="str">
        <f>VLOOKUP(J3322,city!$A$4:$D$352,4,0)</f>
        <v>喀什</v>
      </c>
      <c r="D3322" s="57" t="s">
        <v>7608</v>
      </c>
      <c r="E3322" s="52" t="s">
        <v>7609</v>
      </c>
      <c r="F3322" s="53" t="str">
        <f t="shared" si="405"/>
        <v>75.235,37.774</v>
      </c>
      <c r="G3322" s="54" t="s">
        <v>795</v>
      </c>
      <c r="H3322" s="55" t="str">
        <f>"jingdian/"&amp;VLOOKUP(B3322,city!$C$4:$P$352,13,FALSE)&amp;"/"&amp;VLOOKUP(C3322,city!$D$4:$P$352,13,FALSE)&amp;"/jd/"&amp;K3322&amp;".jpg"</f>
        <v>jingdian/xinjiang/kashi/jd/9.jpg</v>
      </c>
      <c r="I3322" s="55" t="str">
        <f t="shared" si="407"/>
        <v>32a,32b</v>
      </c>
      <c r="J3322" s="51">
        <f t="shared" si="410"/>
        <v>332</v>
      </c>
      <c r="K3322" s="51">
        <f>IF(VLOOKUP(J3321,city!$K$4:$L$352,2,0)&gt;K3321,K3321+1,1)</f>
        <v>9</v>
      </c>
      <c r="L3322" s="51">
        <v>1</v>
      </c>
      <c r="M3322" s="51" t="s">
        <v>740</v>
      </c>
      <c r="N3322" s="17">
        <v>75.234999999999999</v>
      </c>
      <c r="O3322" s="17">
        <v>37.774000000000001</v>
      </c>
      <c r="P3322" s="51" t="str">
        <f t="shared" si="411"/>
        <v/>
      </c>
      <c r="Q3322" s="51">
        <v>32</v>
      </c>
      <c r="R3322" s="51" t="e">
        <f t="shared" si="412"/>
        <v>#N/A</v>
      </c>
      <c r="S3322" s="51" t="str">
        <f t="shared" si="408"/>
        <v>32a</v>
      </c>
      <c r="T3322" s="51" t="str">
        <f t="shared" si="409"/>
        <v>32b</v>
      </c>
    </row>
    <row r="3323" spans="1:20" ht="20" customHeight="1" x14ac:dyDescent="0.15">
      <c r="A3323" s="51">
        <f t="shared" si="406"/>
        <v>133210</v>
      </c>
      <c r="B3323" s="52" t="str">
        <f>VLOOKUP(J3323,city!$A$4:$D$352,3,0)</f>
        <v>新疆</v>
      </c>
      <c r="C3323" s="52" t="str">
        <f>VLOOKUP(J3323,city!$A$4:$D$352,4,0)</f>
        <v>喀什</v>
      </c>
      <c r="D3323" s="57" t="s">
        <v>7610</v>
      </c>
      <c r="E3323" s="52" t="s">
        <v>7611</v>
      </c>
      <c r="F3323" s="53" t="str">
        <f t="shared" si="405"/>
        <v>76.014,39.481</v>
      </c>
      <c r="G3323" s="54" t="s">
        <v>795</v>
      </c>
      <c r="H3323" s="55" t="str">
        <f>"jingdian/"&amp;VLOOKUP(B3323,city!$C$4:$P$352,13,FALSE)&amp;"/"&amp;VLOOKUP(C3323,city!$D$4:$P$352,13,FALSE)&amp;"/jd/"&amp;K3323&amp;".jpg"</f>
        <v>jingdian/xinjiang/kashi/jd/10.jpg</v>
      </c>
      <c r="I3323" s="55" t="str">
        <f t="shared" si="407"/>
        <v>31a,31b</v>
      </c>
      <c r="J3323" s="51">
        <f t="shared" si="410"/>
        <v>332</v>
      </c>
      <c r="K3323" s="51">
        <f>IF(VLOOKUP(J3322,city!$K$4:$L$352,2,0)&gt;K3322,K3322+1,1)</f>
        <v>10</v>
      </c>
      <c r="L3323" s="51">
        <v>1</v>
      </c>
      <c r="M3323" s="51" t="s">
        <v>740</v>
      </c>
      <c r="N3323" s="17">
        <v>76.013999999999996</v>
      </c>
      <c r="O3323" s="17">
        <v>39.481000000000002</v>
      </c>
      <c r="P3323" s="51" t="str">
        <f t="shared" si="411"/>
        <v>76.1737,38.8311</v>
      </c>
      <c r="Q3323" s="51">
        <v>31</v>
      </c>
      <c r="R3323" s="51" t="e">
        <f t="shared" si="412"/>
        <v>#N/A</v>
      </c>
      <c r="S3323" s="51" t="str">
        <f t="shared" si="408"/>
        <v>31a</v>
      </c>
      <c r="T3323" s="51" t="str">
        <f t="shared" si="409"/>
        <v>31b</v>
      </c>
    </row>
    <row r="3324" spans="1:20" ht="20" customHeight="1" x14ac:dyDescent="0.15">
      <c r="A3324" s="51">
        <f t="shared" si="406"/>
        <v>133301</v>
      </c>
      <c r="B3324" s="52" t="str">
        <f>VLOOKUP(J3324,city!$A$4:$D$352,3,0)</f>
        <v>新疆</v>
      </c>
      <c r="C3324" s="52" t="str">
        <f>VLOOKUP(J3324,city!$A$4:$D$352,4,0)</f>
        <v>和田</v>
      </c>
      <c r="D3324" s="57" t="s">
        <v>7612</v>
      </c>
      <c r="E3324" s="52" t="s">
        <v>7613</v>
      </c>
      <c r="F3324" s="53" t="str">
        <f t="shared" ref="F3324:F3387" si="413">N3324&amp;","&amp;O3324</f>
        <v>79.853,37.143</v>
      </c>
      <c r="G3324" s="54" t="s">
        <v>795</v>
      </c>
      <c r="H3324" s="55" t="str">
        <f>"jingdian/"&amp;VLOOKUP(B3324,city!$C$4:$P$352,13,FALSE)&amp;"/"&amp;VLOOKUP(C3324,city!$D$4:$P$352,13,FALSE)&amp;"/jd/"&amp;K3324&amp;".jpg"</f>
        <v>jingdian/xinjiang/hetian/jd/1.jpg</v>
      </c>
      <c r="I3324" s="55" t="str">
        <f t="shared" si="407"/>
        <v>16a,16b</v>
      </c>
      <c r="J3324" s="51">
        <f t="shared" si="410"/>
        <v>333</v>
      </c>
      <c r="K3324" s="51">
        <f>IF(VLOOKUP(J3323,city!$K$4:$L$352,2,0)&gt;K3323,K3323+1,1)</f>
        <v>1</v>
      </c>
      <c r="L3324" s="51">
        <v>1</v>
      </c>
      <c r="M3324" s="51" t="s">
        <v>742</v>
      </c>
      <c r="N3324" s="17">
        <v>79.852999999999994</v>
      </c>
      <c r="O3324" s="17">
        <v>37.143000000000001</v>
      </c>
      <c r="P3324" s="51" t="str">
        <f t="shared" si="411"/>
        <v/>
      </c>
      <c r="Q3324" s="51">
        <v>16</v>
      </c>
      <c r="R3324" s="51" t="e">
        <f t="shared" si="412"/>
        <v>#N/A</v>
      </c>
      <c r="S3324" s="51" t="str">
        <f t="shared" si="408"/>
        <v>16a</v>
      </c>
      <c r="T3324" s="51" t="str">
        <f t="shared" si="409"/>
        <v>16b</v>
      </c>
    </row>
    <row r="3325" spans="1:20" ht="20" customHeight="1" x14ac:dyDescent="0.15">
      <c r="A3325" s="51">
        <f t="shared" si="406"/>
        <v>133302</v>
      </c>
      <c r="B3325" s="52" t="str">
        <f>VLOOKUP(J3325,city!$A$4:$D$352,3,0)</f>
        <v>新疆</v>
      </c>
      <c r="C3325" s="52" t="str">
        <f>VLOOKUP(J3325,city!$A$4:$D$352,4,0)</f>
        <v>和田</v>
      </c>
      <c r="D3325" s="57" t="s">
        <v>7614</v>
      </c>
      <c r="E3325" s="52" t="s">
        <v>7615</v>
      </c>
      <c r="F3325" s="53" t="str">
        <f t="shared" si="413"/>
        <v>79.944,37.121</v>
      </c>
      <c r="G3325" s="54" t="s">
        <v>795</v>
      </c>
      <c r="H3325" s="55" t="str">
        <f>"jingdian/"&amp;VLOOKUP(B3325,city!$C$4:$P$352,13,FALSE)&amp;"/"&amp;VLOOKUP(C3325,city!$D$4:$P$352,13,FALSE)&amp;"/jd/"&amp;K3325&amp;".jpg"</f>
        <v>jingdian/xinjiang/hetian/jd/2.jpg</v>
      </c>
      <c r="I3325" s="55" t="str">
        <f t="shared" si="407"/>
        <v>31a,31b</v>
      </c>
      <c r="J3325" s="51">
        <f t="shared" si="410"/>
        <v>333</v>
      </c>
      <c r="K3325" s="51">
        <f>IF(VLOOKUP(J3324,city!$K$4:$L$352,2,0)&gt;K3324,K3324+1,1)</f>
        <v>2</v>
      </c>
      <c r="L3325" s="51">
        <v>1</v>
      </c>
      <c r="M3325" s="51" t="s">
        <v>742</v>
      </c>
      <c r="N3325" s="17">
        <v>79.944000000000003</v>
      </c>
      <c r="O3325" s="17">
        <v>37.121000000000002</v>
      </c>
      <c r="P3325" s="51" t="str">
        <f t="shared" si="411"/>
        <v/>
      </c>
      <c r="Q3325" s="51">
        <v>31</v>
      </c>
      <c r="R3325" s="51" t="e">
        <f t="shared" si="412"/>
        <v>#N/A</v>
      </c>
      <c r="S3325" s="51" t="str">
        <f t="shared" si="408"/>
        <v>31a</v>
      </c>
      <c r="T3325" s="51" t="str">
        <f t="shared" si="409"/>
        <v>31b</v>
      </c>
    </row>
    <row r="3326" spans="1:20" ht="20" customHeight="1" x14ac:dyDescent="0.15">
      <c r="A3326" s="51">
        <f t="shared" si="406"/>
        <v>133303</v>
      </c>
      <c r="B3326" s="52" t="str">
        <f>VLOOKUP(J3326,city!$A$4:$D$352,3,0)</f>
        <v>新疆</v>
      </c>
      <c r="C3326" s="52" t="str">
        <f>VLOOKUP(J3326,city!$A$4:$D$352,4,0)</f>
        <v>和田</v>
      </c>
      <c r="D3326" s="57" t="s">
        <v>7616</v>
      </c>
      <c r="E3326" s="52" t="s">
        <v>7617</v>
      </c>
      <c r="F3326" s="53" t="str">
        <f t="shared" si="413"/>
        <v>81.048,36.195</v>
      </c>
      <c r="G3326" s="54" t="s">
        <v>795</v>
      </c>
      <c r="H3326" s="55" t="str">
        <f>"jingdian/"&amp;VLOOKUP(B3326,city!$C$4:$P$352,13,FALSE)&amp;"/"&amp;VLOOKUP(C3326,city!$D$4:$P$352,13,FALSE)&amp;"/jd/"&amp;K3326&amp;".jpg"</f>
        <v>jingdian/xinjiang/hetian/jd/3.jpg</v>
      </c>
      <c r="I3326" s="55" t="str">
        <f t="shared" si="407"/>
        <v>31a,31b</v>
      </c>
      <c r="J3326" s="51">
        <f t="shared" si="410"/>
        <v>333</v>
      </c>
      <c r="K3326" s="51">
        <f>IF(VLOOKUP(J3325,city!$K$4:$L$352,2,0)&gt;K3325,K3325+1,1)</f>
        <v>3</v>
      </c>
      <c r="L3326" s="51">
        <v>1</v>
      </c>
      <c r="M3326" s="51" t="s">
        <v>742</v>
      </c>
      <c r="N3326" s="17">
        <v>81.048000000000002</v>
      </c>
      <c r="O3326" s="17">
        <v>36.195</v>
      </c>
      <c r="P3326" s="51" t="str">
        <f t="shared" si="411"/>
        <v/>
      </c>
      <c r="Q3326" s="51">
        <v>31</v>
      </c>
      <c r="R3326" s="51">
        <f t="shared" si="412"/>
        <v>31</v>
      </c>
      <c r="S3326" s="51" t="str">
        <f t="shared" si="408"/>
        <v>31a</v>
      </c>
      <c r="T3326" s="51" t="str">
        <f t="shared" si="409"/>
        <v>31b</v>
      </c>
    </row>
    <row r="3327" spans="1:20" ht="20" customHeight="1" x14ac:dyDescent="0.15">
      <c r="A3327" s="51">
        <f t="shared" si="406"/>
        <v>133304</v>
      </c>
      <c r="B3327" s="52" t="str">
        <f>VLOOKUP(J3327,city!$A$4:$D$352,3,0)</f>
        <v>新疆</v>
      </c>
      <c r="C3327" s="52" t="str">
        <f>VLOOKUP(J3327,city!$A$4:$D$352,4,0)</f>
        <v>和田</v>
      </c>
      <c r="D3327" s="57" t="s">
        <v>7618</v>
      </c>
      <c r="E3327" s="52" t="s">
        <v>7619</v>
      </c>
      <c r="F3327" s="53" t="str">
        <f t="shared" si="413"/>
        <v>79.852,37.143</v>
      </c>
      <c r="G3327" s="54" t="s">
        <v>795</v>
      </c>
      <c r="H3327" s="55" t="str">
        <f>"jingdian/"&amp;VLOOKUP(B3327,city!$C$4:$P$352,13,FALSE)&amp;"/"&amp;VLOOKUP(C3327,city!$D$4:$P$352,13,FALSE)&amp;"/jd/"&amp;K3327&amp;".jpg"</f>
        <v>jingdian/xinjiang/hetian/jd/4.jpg</v>
      </c>
      <c r="I3327" s="55" t="str">
        <f t="shared" si="407"/>
        <v>32a,32b</v>
      </c>
      <c r="J3327" s="51">
        <f t="shared" si="410"/>
        <v>333</v>
      </c>
      <c r="K3327" s="51">
        <f>IF(VLOOKUP(J3326,city!$K$4:$L$352,2,0)&gt;K3326,K3326+1,1)</f>
        <v>4</v>
      </c>
      <c r="L3327" s="51">
        <v>1</v>
      </c>
      <c r="M3327" s="51" t="s">
        <v>742</v>
      </c>
      <c r="N3327" s="17">
        <v>79.852000000000004</v>
      </c>
      <c r="O3327" s="17">
        <v>37.143000000000001</v>
      </c>
      <c r="P3327" s="51" t="str">
        <f t="shared" si="411"/>
        <v/>
      </c>
      <c r="Q3327" s="51">
        <v>32</v>
      </c>
      <c r="R3327" s="51" t="e">
        <f t="shared" si="412"/>
        <v>#N/A</v>
      </c>
      <c r="S3327" s="51" t="str">
        <f t="shared" si="408"/>
        <v>32a</v>
      </c>
      <c r="T3327" s="51" t="str">
        <f t="shared" si="409"/>
        <v>32b</v>
      </c>
    </row>
    <row r="3328" spans="1:20" ht="20" customHeight="1" x14ac:dyDescent="0.15">
      <c r="A3328" s="51">
        <f t="shared" si="406"/>
        <v>133305</v>
      </c>
      <c r="B3328" s="52" t="str">
        <f>VLOOKUP(J3328,city!$A$4:$D$352,3,0)</f>
        <v>新疆</v>
      </c>
      <c r="C3328" s="52" t="str">
        <f>VLOOKUP(J3328,city!$A$4:$D$352,4,0)</f>
        <v>和田</v>
      </c>
      <c r="D3328" s="57" t="s">
        <v>7620</v>
      </c>
      <c r="E3328" s="52" t="s">
        <v>7621</v>
      </c>
      <c r="F3328" s="53" t="str">
        <f t="shared" si="413"/>
        <v>79.992,37.378</v>
      </c>
      <c r="G3328" s="54" t="s">
        <v>795</v>
      </c>
      <c r="H3328" s="55" t="str">
        <f>"jingdian/"&amp;VLOOKUP(B3328,city!$C$4:$P$352,13,FALSE)&amp;"/"&amp;VLOOKUP(C3328,city!$D$4:$P$352,13,FALSE)&amp;"/jd/"&amp;K3328&amp;".jpg"</f>
        <v>jingdian/xinjiang/hetian/jd/5.jpg</v>
      </c>
      <c r="I3328" s="55" t="str">
        <f t="shared" si="407"/>
        <v>6a,6b</v>
      </c>
      <c r="J3328" s="51">
        <f t="shared" si="410"/>
        <v>333</v>
      </c>
      <c r="K3328" s="51">
        <f>IF(VLOOKUP(J3327,city!$K$4:$L$352,2,0)&gt;K3327,K3327+1,1)</f>
        <v>5</v>
      </c>
      <c r="L3328" s="51">
        <v>1</v>
      </c>
      <c r="M3328" s="51" t="s">
        <v>742</v>
      </c>
      <c r="N3328" s="17">
        <v>79.992000000000004</v>
      </c>
      <c r="O3328" s="17">
        <v>37.378</v>
      </c>
      <c r="P3328" s="51" t="str">
        <f t="shared" si="411"/>
        <v/>
      </c>
      <c r="Q3328" s="51">
        <v>6</v>
      </c>
      <c r="R3328" s="51">
        <f t="shared" si="412"/>
        <v>6</v>
      </c>
      <c r="S3328" s="51" t="str">
        <f t="shared" si="408"/>
        <v>6a</v>
      </c>
      <c r="T3328" s="51" t="str">
        <f t="shared" si="409"/>
        <v>6b</v>
      </c>
    </row>
    <row r="3329" spans="1:20" ht="20" customHeight="1" x14ac:dyDescent="0.15">
      <c r="A3329" s="51">
        <f t="shared" si="406"/>
        <v>133306</v>
      </c>
      <c r="B3329" s="52" t="str">
        <f>VLOOKUP(J3329,city!$A$4:$D$352,3,0)</f>
        <v>新疆</v>
      </c>
      <c r="C3329" s="52" t="str">
        <f>VLOOKUP(J3329,city!$A$4:$D$352,4,0)</f>
        <v>和田</v>
      </c>
      <c r="D3329" s="57" t="s">
        <v>7622</v>
      </c>
      <c r="E3329" s="52" t="s">
        <v>7623</v>
      </c>
      <c r="F3329" s="53" t="str">
        <f t="shared" si="413"/>
        <v>83.538,38.056</v>
      </c>
      <c r="G3329" s="54" t="s">
        <v>795</v>
      </c>
      <c r="H3329" s="55" t="str">
        <f>"jingdian/"&amp;VLOOKUP(B3329,city!$C$4:$P$352,13,FALSE)&amp;"/"&amp;VLOOKUP(C3329,city!$D$4:$P$352,13,FALSE)&amp;"/jd/"&amp;K3329&amp;".jpg"</f>
        <v>jingdian/xinjiang/hetian/jd/6.jpg</v>
      </c>
      <c r="I3329" s="55" t="str">
        <f t="shared" si="407"/>
        <v>29a,29b</v>
      </c>
      <c r="J3329" s="51">
        <f t="shared" si="410"/>
        <v>333</v>
      </c>
      <c r="K3329" s="51">
        <f>IF(VLOOKUP(J3328,city!$K$4:$L$352,2,0)&gt;K3328,K3328+1,1)</f>
        <v>6</v>
      </c>
      <c r="L3329" s="51">
        <v>1</v>
      </c>
      <c r="M3329" s="51" t="s">
        <v>742</v>
      </c>
      <c r="N3329" s="17">
        <v>83.537999999999997</v>
      </c>
      <c r="O3329" s="17">
        <v>38.055999999999997</v>
      </c>
      <c r="P3329" s="51" t="str">
        <f t="shared" si="411"/>
        <v/>
      </c>
      <c r="Q3329" s="51">
        <v>29</v>
      </c>
      <c r="R3329" s="51">
        <f t="shared" si="412"/>
        <v>29</v>
      </c>
      <c r="S3329" s="51" t="str">
        <f t="shared" si="408"/>
        <v>29a</v>
      </c>
      <c r="T3329" s="51" t="str">
        <f t="shared" si="409"/>
        <v>29b</v>
      </c>
    </row>
    <row r="3330" spans="1:20" ht="20" customHeight="1" x14ac:dyDescent="0.15">
      <c r="A3330" s="51">
        <f t="shared" si="406"/>
        <v>133307</v>
      </c>
      <c r="B3330" s="52" t="str">
        <f>VLOOKUP(J3330,city!$A$4:$D$352,3,0)</f>
        <v>新疆</v>
      </c>
      <c r="C3330" s="52" t="str">
        <f>VLOOKUP(J3330,city!$A$4:$D$352,4,0)</f>
        <v>和田</v>
      </c>
      <c r="D3330" s="57" t="s">
        <v>7624</v>
      </c>
      <c r="E3330" s="52" t="s">
        <v>7625</v>
      </c>
      <c r="F3330" s="53" t="str">
        <f t="shared" si="413"/>
        <v>82.986,37.238</v>
      </c>
      <c r="G3330" s="54" t="s">
        <v>795</v>
      </c>
      <c r="H3330" s="55" t="str">
        <f>"jingdian/"&amp;VLOOKUP(B3330,city!$C$4:$P$352,13,FALSE)&amp;"/"&amp;VLOOKUP(C3330,city!$D$4:$P$352,13,FALSE)&amp;"/jd/"&amp;K3330&amp;".jpg"</f>
        <v>jingdian/xinjiang/hetian/jd/7.jpg</v>
      </c>
      <c r="I3330" s="55" t="str">
        <f t="shared" si="407"/>
        <v>6a,6b</v>
      </c>
      <c r="J3330" s="51">
        <f t="shared" si="410"/>
        <v>333</v>
      </c>
      <c r="K3330" s="51">
        <f>IF(VLOOKUP(J3329,city!$K$4:$L$352,2,0)&gt;K3329,K3329+1,1)</f>
        <v>7</v>
      </c>
      <c r="L3330" s="51">
        <v>1</v>
      </c>
      <c r="M3330" s="51" t="s">
        <v>742</v>
      </c>
      <c r="N3330" s="17">
        <v>82.986000000000004</v>
      </c>
      <c r="O3330" s="17">
        <v>37.238</v>
      </c>
      <c r="P3330" s="51" t="str">
        <f t="shared" si="411"/>
        <v/>
      </c>
      <c r="Q3330" s="51">
        <v>6</v>
      </c>
      <c r="R3330" s="51">
        <f t="shared" si="412"/>
        <v>6</v>
      </c>
      <c r="S3330" s="51" t="str">
        <f t="shared" si="408"/>
        <v>6a</v>
      </c>
      <c r="T3330" s="51" t="str">
        <f t="shared" si="409"/>
        <v>6b</v>
      </c>
    </row>
    <row r="3331" spans="1:20" ht="20" customHeight="1" x14ac:dyDescent="0.15">
      <c r="A3331" s="51">
        <f t="shared" si="406"/>
        <v>133308</v>
      </c>
      <c r="B3331" s="52" t="str">
        <f>VLOOKUP(J3331,city!$A$4:$D$352,3,0)</f>
        <v>新疆</v>
      </c>
      <c r="C3331" s="52" t="str">
        <f>VLOOKUP(J3331,city!$A$4:$D$352,4,0)</f>
        <v>和田</v>
      </c>
      <c r="D3331" s="57" t="s">
        <v>7626</v>
      </c>
      <c r="E3331" s="52" t="s">
        <v>7627</v>
      </c>
      <c r="F3331" s="53" t="str">
        <f t="shared" si="413"/>
        <v>79.743,37.081</v>
      </c>
      <c r="G3331" s="54" t="s">
        <v>795</v>
      </c>
      <c r="H3331" s="55" t="str">
        <f>"jingdian/"&amp;VLOOKUP(B3331,city!$C$4:$P$352,13,FALSE)&amp;"/"&amp;VLOOKUP(C3331,city!$D$4:$P$352,13,FALSE)&amp;"/jd/"&amp;K3331&amp;".jpg"</f>
        <v>jingdian/xinjiang/hetian/jd/8.jpg</v>
      </c>
      <c r="I3331" s="55" t="str">
        <f t="shared" si="407"/>
        <v>32a,32b</v>
      </c>
      <c r="J3331" s="51">
        <f t="shared" si="410"/>
        <v>333</v>
      </c>
      <c r="K3331" s="51">
        <f>IF(VLOOKUP(J3330,city!$K$4:$L$352,2,0)&gt;K3330,K3330+1,1)</f>
        <v>8</v>
      </c>
      <c r="L3331" s="51">
        <v>1</v>
      </c>
      <c r="M3331" s="51" t="s">
        <v>742</v>
      </c>
      <c r="N3331" s="17">
        <v>79.742999999999995</v>
      </c>
      <c r="O3331" s="17">
        <v>37.081000000000003</v>
      </c>
      <c r="P3331" s="51" t="str">
        <f t="shared" si="411"/>
        <v/>
      </c>
      <c r="Q3331" s="51">
        <v>32</v>
      </c>
      <c r="R3331" s="51" t="e">
        <f t="shared" si="412"/>
        <v>#N/A</v>
      </c>
      <c r="S3331" s="51" t="str">
        <f t="shared" si="408"/>
        <v>32a</v>
      </c>
      <c r="T3331" s="51" t="str">
        <f t="shared" si="409"/>
        <v>32b</v>
      </c>
    </row>
    <row r="3332" spans="1:20" ht="20" customHeight="1" x14ac:dyDescent="0.15">
      <c r="A3332" s="51">
        <f t="shared" ref="A3332:A3395" si="414">100000+J3332*100+K3332</f>
        <v>133309</v>
      </c>
      <c r="B3332" s="52" t="str">
        <f>VLOOKUP(J3332,city!$A$4:$D$352,3,0)</f>
        <v>新疆</v>
      </c>
      <c r="C3332" s="52" t="str">
        <f>VLOOKUP(J3332,city!$A$4:$D$352,4,0)</f>
        <v>和田</v>
      </c>
      <c r="D3332" s="57" t="s">
        <v>7628</v>
      </c>
      <c r="E3332" s="52" t="s">
        <v>7629</v>
      </c>
      <c r="F3332" s="53" t="str">
        <f t="shared" si="413"/>
        <v>79.743,37.079</v>
      </c>
      <c r="G3332" s="54" t="s">
        <v>795</v>
      </c>
      <c r="H3332" s="55" t="str">
        <f>"jingdian/"&amp;VLOOKUP(B3332,city!$C$4:$P$352,13,FALSE)&amp;"/"&amp;VLOOKUP(C3332,city!$D$4:$P$352,13,FALSE)&amp;"/jd/"&amp;K3332&amp;".jpg"</f>
        <v>jingdian/xinjiang/hetian/jd/9.jpg</v>
      </c>
      <c r="I3332" s="55" t="str">
        <f t="shared" ref="I3332:I3395" si="415">S3332&amp;","&amp;T3332</f>
        <v>29a,29b</v>
      </c>
      <c r="J3332" s="51">
        <f t="shared" si="410"/>
        <v>333</v>
      </c>
      <c r="K3332" s="51">
        <f>IF(VLOOKUP(J3331,city!$K$4:$L$352,2,0)&gt;K3331,K3331+1,1)</f>
        <v>9</v>
      </c>
      <c r="L3332" s="51">
        <v>1</v>
      </c>
      <c r="M3332" s="51" t="s">
        <v>742</v>
      </c>
      <c r="N3332" s="17">
        <v>79.742999999999995</v>
      </c>
      <c r="O3332" s="17">
        <v>37.079000000000001</v>
      </c>
      <c r="P3332" s="51" t="str">
        <f t="shared" si="411"/>
        <v/>
      </c>
      <c r="Q3332" s="51">
        <v>29</v>
      </c>
      <c r="R3332" s="51">
        <f t="shared" si="412"/>
        <v>29</v>
      </c>
      <c r="S3332" s="51" t="str">
        <f t="shared" ref="S3332:S3395" si="416">CONCATENATE(Q3332,"a")</f>
        <v>29a</v>
      </c>
      <c r="T3332" s="51" t="str">
        <f t="shared" ref="T3332:T3395" si="417">CONCATENATE(Q3332,"b")</f>
        <v>29b</v>
      </c>
    </row>
    <row r="3333" spans="1:20" ht="20" customHeight="1" x14ac:dyDescent="0.15">
      <c r="A3333" s="51">
        <f t="shared" si="414"/>
        <v>133310</v>
      </c>
      <c r="B3333" s="52" t="str">
        <f>VLOOKUP(J3333,city!$A$4:$D$352,3,0)</f>
        <v>新疆</v>
      </c>
      <c r="C3333" s="52" t="str">
        <f>VLOOKUP(J3333,city!$A$4:$D$352,4,0)</f>
        <v>和田</v>
      </c>
      <c r="D3333" s="57" t="s">
        <v>7630</v>
      </c>
      <c r="E3333" s="52" t="s">
        <v>7631</v>
      </c>
      <c r="F3333" s="53" t="str">
        <f t="shared" si="413"/>
        <v>79.703,37.394</v>
      </c>
      <c r="G3333" s="54" t="s">
        <v>795</v>
      </c>
      <c r="H3333" s="55" t="str">
        <f>"jingdian/"&amp;VLOOKUP(B3333,city!$C$4:$P$352,13,FALSE)&amp;"/"&amp;VLOOKUP(C3333,city!$D$4:$P$352,13,FALSE)&amp;"/jd/"&amp;K3333&amp;".jpg"</f>
        <v>jingdian/xinjiang/hetian/jd/10.jpg</v>
      </c>
      <c r="I3333" s="55" t="str">
        <f t="shared" si="415"/>
        <v>31a,31b</v>
      </c>
      <c r="J3333" s="51">
        <f t="shared" ref="J3333:J3396" si="418">IF(K3333&gt;K3332,J3332,J3332+1)</f>
        <v>333</v>
      </c>
      <c r="K3333" s="51">
        <f>IF(VLOOKUP(J3332,city!$K$4:$L$352,2,0)&gt;K3332,K3332+1,1)</f>
        <v>10</v>
      </c>
      <c r="L3333" s="51">
        <v>1</v>
      </c>
      <c r="M3333" s="51" t="s">
        <v>742</v>
      </c>
      <c r="N3333" s="17">
        <v>79.703000000000003</v>
      </c>
      <c r="O3333" s="17">
        <v>37.393999999999998</v>
      </c>
      <c r="P3333" s="51" t="str">
        <f t="shared" si="411"/>
        <v>80.6402,37.1828</v>
      </c>
      <c r="Q3333" s="51">
        <v>31</v>
      </c>
      <c r="R3333" s="51">
        <f t="shared" si="412"/>
        <v>31</v>
      </c>
      <c r="S3333" s="51" t="str">
        <f t="shared" si="416"/>
        <v>31a</v>
      </c>
      <c r="T3333" s="51" t="str">
        <f t="shared" si="417"/>
        <v>31b</v>
      </c>
    </row>
    <row r="3334" spans="1:20" ht="20" customHeight="1" x14ac:dyDescent="0.15">
      <c r="A3334" s="51">
        <f t="shared" si="414"/>
        <v>133401</v>
      </c>
      <c r="B3334" s="52" t="str">
        <f>VLOOKUP(J3334,city!$A$4:$D$352,3,0)</f>
        <v>新疆</v>
      </c>
      <c r="C3334" s="52" t="str">
        <f>VLOOKUP(J3334,city!$A$4:$D$352,4,0)</f>
        <v>昌吉</v>
      </c>
      <c r="D3334" s="57" t="s">
        <v>7632</v>
      </c>
      <c r="E3334" s="52" t="s">
        <v>7633</v>
      </c>
      <c r="F3334" s="53" t="str">
        <f t="shared" si="413"/>
        <v>88.073,44.109</v>
      </c>
      <c r="G3334" s="54" t="s">
        <v>795</v>
      </c>
      <c r="H3334" s="55" t="str">
        <f>"jingdian/"&amp;VLOOKUP(B3334,city!$C$4:$P$352,13,FALSE)&amp;"/"&amp;VLOOKUP(C3334,city!$D$4:$P$352,13,FALSE)&amp;"/jd/"&amp;K3334&amp;".jpg"</f>
        <v>jingdian/xinjiang/changji/jd/1.jpg</v>
      </c>
      <c r="I3334" s="55" t="str">
        <f t="shared" si="415"/>
        <v>6a,6b</v>
      </c>
      <c r="J3334" s="51">
        <f t="shared" si="418"/>
        <v>334</v>
      </c>
      <c r="K3334" s="51">
        <f>IF(VLOOKUP(J3333,city!$K$4:$L$352,2,0)&gt;K3333,K3333+1,1)</f>
        <v>1</v>
      </c>
      <c r="L3334" s="51">
        <v>1</v>
      </c>
      <c r="M3334" s="51" t="s">
        <v>744</v>
      </c>
      <c r="N3334" s="17">
        <v>88.072999999999993</v>
      </c>
      <c r="O3334" s="17">
        <v>44.109000000000002</v>
      </c>
      <c r="P3334" s="51" t="str">
        <f t="shared" si="411"/>
        <v/>
      </c>
      <c r="Q3334" s="51">
        <v>6</v>
      </c>
      <c r="R3334" s="51">
        <f t="shared" si="412"/>
        <v>6</v>
      </c>
      <c r="S3334" s="51" t="str">
        <f t="shared" si="416"/>
        <v>6a</v>
      </c>
      <c r="T3334" s="51" t="str">
        <f t="shared" si="417"/>
        <v>6b</v>
      </c>
    </row>
    <row r="3335" spans="1:20" ht="20" customHeight="1" x14ac:dyDescent="0.15">
      <c r="A3335" s="51">
        <f t="shared" si="414"/>
        <v>133402</v>
      </c>
      <c r="B3335" s="52" t="str">
        <f>VLOOKUP(J3335,city!$A$4:$D$352,3,0)</f>
        <v>新疆</v>
      </c>
      <c r="C3335" s="52" t="str">
        <f>VLOOKUP(J3335,city!$A$4:$D$352,4,0)</f>
        <v>昌吉</v>
      </c>
      <c r="D3335" s="57" t="s">
        <v>7634</v>
      </c>
      <c r="E3335" s="52" t="s">
        <v>7635</v>
      </c>
      <c r="F3335" s="53" t="str">
        <f t="shared" si="413"/>
        <v>88.981,45.156</v>
      </c>
      <c r="G3335" s="54" t="s">
        <v>795</v>
      </c>
      <c r="H3335" s="55" t="str">
        <f>"jingdian/"&amp;VLOOKUP(B3335,city!$C$4:$P$352,13,FALSE)&amp;"/"&amp;VLOOKUP(C3335,city!$D$4:$P$352,13,FALSE)&amp;"/jd/"&amp;K3335&amp;".jpg"</f>
        <v>jingdian/xinjiang/changji/jd/2.jpg</v>
      </c>
      <c r="I3335" s="55" t="str">
        <f t="shared" si="415"/>
        <v>31a,31b</v>
      </c>
      <c r="J3335" s="51">
        <f t="shared" si="418"/>
        <v>334</v>
      </c>
      <c r="K3335" s="51">
        <f>IF(VLOOKUP(J3334,city!$K$4:$L$352,2,0)&gt;K3334,K3334+1,1)</f>
        <v>2</v>
      </c>
      <c r="L3335" s="51">
        <v>1</v>
      </c>
      <c r="M3335" s="51" t="s">
        <v>744</v>
      </c>
      <c r="N3335" s="17">
        <v>88.980999999999995</v>
      </c>
      <c r="O3335" s="17">
        <v>45.155999999999999</v>
      </c>
      <c r="P3335" s="51" t="str">
        <f t="shared" si="411"/>
        <v/>
      </c>
      <c r="Q3335" s="51">
        <v>31</v>
      </c>
      <c r="R3335" s="51">
        <f t="shared" si="412"/>
        <v>31</v>
      </c>
      <c r="S3335" s="51" t="str">
        <f t="shared" si="416"/>
        <v>31a</v>
      </c>
      <c r="T3335" s="51" t="str">
        <f t="shared" si="417"/>
        <v>31b</v>
      </c>
    </row>
    <row r="3336" spans="1:20" ht="20" customHeight="1" x14ac:dyDescent="0.15">
      <c r="A3336" s="51">
        <f t="shared" si="414"/>
        <v>133403</v>
      </c>
      <c r="B3336" s="52" t="str">
        <f>VLOOKUP(J3336,city!$A$4:$D$352,3,0)</f>
        <v>新疆</v>
      </c>
      <c r="C3336" s="52" t="str">
        <f>VLOOKUP(J3336,city!$A$4:$D$352,4,0)</f>
        <v>昌吉</v>
      </c>
      <c r="D3336" s="57" t="s">
        <v>7636</v>
      </c>
      <c r="E3336" s="52" t="s">
        <v>7637</v>
      </c>
      <c r="F3336" s="53" t="str">
        <f t="shared" si="413"/>
        <v>89.732,43.654</v>
      </c>
      <c r="G3336" s="54" t="s">
        <v>795</v>
      </c>
      <c r="H3336" s="55" t="str">
        <f>"jingdian/"&amp;VLOOKUP(B3336,city!$C$4:$P$352,13,FALSE)&amp;"/"&amp;VLOOKUP(C3336,city!$D$4:$P$352,13,FALSE)&amp;"/jd/"&amp;K3336&amp;".jpg"</f>
        <v>jingdian/xinjiang/changji/jd/3.jpg</v>
      </c>
      <c r="I3336" s="55" t="str">
        <f t="shared" si="415"/>
        <v>6a,6b</v>
      </c>
      <c r="J3336" s="51">
        <f t="shared" si="418"/>
        <v>334</v>
      </c>
      <c r="K3336" s="51">
        <f>IF(VLOOKUP(J3335,city!$K$4:$L$352,2,0)&gt;K3335,K3335+1,1)</f>
        <v>3</v>
      </c>
      <c r="L3336" s="51">
        <v>1</v>
      </c>
      <c r="M3336" s="51" t="s">
        <v>744</v>
      </c>
      <c r="N3336" s="17">
        <v>89.731999999999999</v>
      </c>
      <c r="O3336" s="17">
        <v>43.654000000000003</v>
      </c>
      <c r="P3336" s="51" t="str">
        <f t="shared" si="411"/>
        <v/>
      </c>
      <c r="Q3336" s="51">
        <v>6</v>
      </c>
      <c r="R3336" s="51">
        <f t="shared" si="412"/>
        <v>6</v>
      </c>
      <c r="S3336" s="51" t="str">
        <f t="shared" si="416"/>
        <v>6a</v>
      </c>
      <c r="T3336" s="51" t="str">
        <f t="shared" si="417"/>
        <v>6b</v>
      </c>
    </row>
    <row r="3337" spans="1:20" ht="20" customHeight="1" x14ac:dyDescent="0.15">
      <c r="A3337" s="51">
        <f t="shared" si="414"/>
        <v>133404</v>
      </c>
      <c r="B3337" s="52" t="str">
        <f>VLOOKUP(J3337,city!$A$4:$D$352,3,0)</f>
        <v>新疆</v>
      </c>
      <c r="C3337" s="52" t="str">
        <f>VLOOKUP(J3337,city!$A$4:$D$352,4,0)</f>
        <v>昌吉</v>
      </c>
      <c r="D3337" s="57" t="s">
        <v>7638</v>
      </c>
      <c r="E3337" s="52" t="s">
        <v>7639</v>
      </c>
      <c r="F3337" s="53" t="str">
        <f t="shared" si="413"/>
        <v>88.133,43.894</v>
      </c>
      <c r="G3337" s="54" t="s">
        <v>795</v>
      </c>
      <c r="H3337" s="55" t="str">
        <f>"jingdian/"&amp;VLOOKUP(B3337,city!$C$4:$P$352,13,FALSE)&amp;"/"&amp;VLOOKUP(C3337,city!$D$4:$P$352,13,FALSE)&amp;"/jd/"&amp;K3337&amp;".jpg"</f>
        <v>jingdian/xinjiang/changji/jd/4.jpg</v>
      </c>
      <c r="I3337" s="55" t="str">
        <f t="shared" si="415"/>
        <v>6a,6b</v>
      </c>
      <c r="J3337" s="51">
        <f t="shared" si="418"/>
        <v>334</v>
      </c>
      <c r="K3337" s="51">
        <f>IF(VLOOKUP(J3336,city!$K$4:$L$352,2,0)&gt;K3336,K3336+1,1)</f>
        <v>4</v>
      </c>
      <c r="L3337" s="51">
        <v>1</v>
      </c>
      <c r="M3337" s="51" t="s">
        <v>744</v>
      </c>
      <c r="N3337" s="17">
        <v>88.132999999999996</v>
      </c>
      <c r="O3337" s="17">
        <v>43.893999999999998</v>
      </c>
      <c r="P3337" s="51" t="str">
        <f t="shared" si="411"/>
        <v/>
      </c>
      <c r="Q3337" s="51">
        <v>6</v>
      </c>
      <c r="R3337" s="51">
        <f t="shared" si="412"/>
        <v>6</v>
      </c>
      <c r="S3337" s="51" t="str">
        <f t="shared" si="416"/>
        <v>6a</v>
      </c>
      <c r="T3337" s="51" t="str">
        <f t="shared" si="417"/>
        <v>6b</v>
      </c>
    </row>
    <row r="3338" spans="1:20" ht="20" customHeight="1" x14ac:dyDescent="0.15">
      <c r="A3338" s="51">
        <f t="shared" si="414"/>
        <v>133405</v>
      </c>
      <c r="B3338" s="52" t="str">
        <f>VLOOKUP(J3338,city!$A$4:$D$352,3,0)</f>
        <v>新疆</v>
      </c>
      <c r="C3338" s="52" t="str">
        <f>VLOOKUP(J3338,city!$A$4:$D$352,4,0)</f>
        <v>昌吉</v>
      </c>
      <c r="D3338" s="57" t="s">
        <v>7640</v>
      </c>
      <c r="E3338" s="52" t="s">
        <v>7641</v>
      </c>
      <c r="F3338" s="53" t="str">
        <f t="shared" si="413"/>
        <v>88.135,43.891</v>
      </c>
      <c r="G3338" s="54" t="s">
        <v>795</v>
      </c>
      <c r="H3338" s="55" t="str">
        <f>"jingdian/"&amp;VLOOKUP(B3338,city!$C$4:$P$352,13,FALSE)&amp;"/"&amp;VLOOKUP(C3338,city!$D$4:$P$352,13,FALSE)&amp;"/jd/"&amp;K3338&amp;".jpg"</f>
        <v>jingdian/xinjiang/changji/jd/5.jpg</v>
      </c>
      <c r="I3338" s="55" t="str">
        <f t="shared" si="415"/>
        <v>6a,6b</v>
      </c>
      <c r="J3338" s="51">
        <f t="shared" si="418"/>
        <v>334</v>
      </c>
      <c r="K3338" s="51">
        <f>IF(VLOOKUP(J3337,city!$K$4:$L$352,2,0)&gt;K3337,K3337+1,1)</f>
        <v>5</v>
      </c>
      <c r="L3338" s="51">
        <v>1</v>
      </c>
      <c r="M3338" s="51" t="s">
        <v>744</v>
      </c>
      <c r="N3338" s="17">
        <v>88.135000000000005</v>
      </c>
      <c r="O3338" s="17">
        <v>43.890999999999998</v>
      </c>
      <c r="P3338" s="51" t="str">
        <f t="shared" si="411"/>
        <v/>
      </c>
      <c r="Q3338" s="51">
        <v>6</v>
      </c>
      <c r="R3338" s="51">
        <f t="shared" si="412"/>
        <v>6</v>
      </c>
      <c r="S3338" s="51" t="str">
        <f t="shared" si="416"/>
        <v>6a</v>
      </c>
      <c r="T3338" s="51" t="str">
        <f t="shared" si="417"/>
        <v>6b</v>
      </c>
    </row>
    <row r="3339" spans="1:20" ht="20" customHeight="1" x14ac:dyDescent="0.15">
      <c r="A3339" s="51">
        <f t="shared" si="414"/>
        <v>133406</v>
      </c>
      <c r="B3339" s="52" t="str">
        <f>VLOOKUP(J3339,city!$A$4:$D$352,3,0)</f>
        <v>新疆</v>
      </c>
      <c r="C3339" s="52" t="str">
        <f>VLOOKUP(J3339,city!$A$4:$D$352,4,0)</f>
        <v>昌吉</v>
      </c>
      <c r="D3339" s="57" t="s">
        <v>7642</v>
      </c>
      <c r="E3339" s="52" t="s">
        <v>7643</v>
      </c>
      <c r="F3339" s="53" t="str">
        <f t="shared" si="413"/>
        <v>88.832,44.767</v>
      </c>
      <c r="G3339" s="54" t="s">
        <v>795</v>
      </c>
      <c r="H3339" s="55" t="str">
        <f>"jingdian/"&amp;VLOOKUP(B3339,city!$C$4:$P$352,13,FALSE)&amp;"/"&amp;VLOOKUP(C3339,city!$D$4:$P$352,13,FALSE)&amp;"/jd/"&amp;K3339&amp;".jpg"</f>
        <v>jingdian/xinjiang/changji/jd/6.jpg</v>
      </c>
      <c r="I3339" s="55" t="str">
        <f t="shared" si="415"/>
        <v>6a,6b</v>
      </c>
      <c r="J3339" s="51">
        <f t="shared" si="418"/>
        <v>334</v>
      </c>
      <c r="K3339" s="51">
        <f>IF(VLOOKUP(J3338,city!$K$4:$L$352,2,0)&gt;K3338,K3338+1,1)</f>
        <v>6</v>
      </c>
      <c r="L3339" s="51">
        <v>1</v>
      </c>
      <c r="M3339" s="51" t="s">
        <v>744</v>
      </c>
      <c r="N3339" s="17">
        <v>88.831999999999994</v>
      </c>
      <c r="O3339" s="17">
        <v>44.767000000000003</v>
      </c>
      <c r="P3339" s="51" t="str">
        <f t="shared" si="411"/>
        <v/>
      </c>
      <c r="Q3339" s="51">
        <v>6</v>
      </c>
      <c r="R3339" s="51">
        <f t="shared" si="412"/>
        <v>6</v>
      </c>
      <c r="S3339" s="51" t="str">
        <f t="shared" si="416"/>
        <v>6a</v>
      </c>
      <c r="T3339" s="51" t="str">
        <f t="shared" si="417"/>
        <v>6b</v>
      </c>
    </row>
    <row r="3340" spans="1:20" ht="20" customHeight="1" x14ac:dyDescent="0.15">
      <c r="A3340" s="51">
        <f t="shared" si="414"/>
        <v>133407</v>
      </c>
      <c r="B3340" s="52" t="str">
        <f>VLOOKUP(J3340,city!$A$4:$D$352,3,0)</f>
        <v>新疆</v>
      </c>
      <c r="C3340" s="52" t="str">
        <f>VLOOKUP(J3340,city!$A$4:$D$352,4,0)</f>
        <v>昌吉</v>
      </c>
      <c r="D3340" s="57" t="s">
        <v>7644</v>
      </c>
      <c r="E3340" s="52" t="s">
        <v>7645</v>
      </c>
      <c r="F3340" s="53" t="str">
        <f t="shared" si="413"/>
        <v>87.378,44.059</v>
      </c>
      <c r="G3340" s="54" t="s">
        <v>795</v>
      </c>
      <c r="H3340" s="55" t="str">
        <f>"jingdian/"&amp;VLOOKUP(B3340,city!$C$4:$P$352,13,FALSE)&amp;"/"&amp;VLOOKUP(C3340,city!$D$4:$P$352,13,FALSE)&amp;"/jd/"&amp;K3340&amp;".jpg"</f>
        <v>jingdian/xinjiang/changji/jd/7.jpg</v>
      </c>
      <c r="I3340" s="55" t="str">
        <f t="shared" si="415"/>
        <v>2a,2b</v>
      </c>
      <c r="J3340" s="51">
        <f t="shared" si="418"/>
        <v>334</v>
      </c>
      <c r="K3340" s="51">
        <f>IF(VLOOKUP(J3339,city!$K$4:$L$352,2,0)&gt;K3339,K3339+1,1)</f>
        <v>7</v>
      </c>
      <c r="L3340" s="51">
        <v>1</v>
      </c>
      <c r="M3340" s="51" t="s">
        <v>744</v>
      </c>
      <c r="N3340" s="17">
        <v>87.378</v>
      </c>
      <c r="O3340" s="17">
        <v>44.058999999999997</v>
      </c>
      <c r="P3340" s="51" t="str">
        <f t="shared" si="411"/>
        <v/>
      </c>
      <c r="Q3340" s="51">
        <v>2</v>
      </c>
      <c r="R3340" s="51">
        <f t="shared" si="412"/>
        <v>1</v>
      </c>
      <c r="S3340" s="51" t="str">
        <f t="shared" si="416"/>
        <v>2a</v>
      </c>
      <c r="T3340" s="51" t="str">
        <f t="shared" si="417"/>
        <v>2b</v>
      </c>
    </row>
    <row r="3341" spans="1:20" ht="20" customHeight="1" x14ac:dyDescent="0.15">
      <c r="A3341" s="51">
        <f t="shared" si="414"/>
        <v>133408</v>
      </c>
      <c r="B3341" s="52" t="str">
        <f>VLOOKUP(J3341,city!$A$4:$D$352,3,0)</f>
        <v>新疆</v>
      </c>
      <c r="C3341" s="52" t="str">
        <f>VLOOKUP(J3341,city!$A$4:$D$352,4,0)</f>
        <v>昌吉</v>
      </c>
      <c r="D3341" s="57" t="s">
        <v>7646</v>
      </c>
      <c r="E3341" s="52" t="s">
        <v>7647</v>
      </c>
      <c r="F3341" s="53" t="str">
        <f t="shared" si="413"/>
        <v>89.654,44.985</v>
      </c>
      <c r="G3341" s="54" t="s">
        <v>795</v>
      </c>
      <c r="H3341" s="55" t="str">
        <f>"jingdian/"&amp;VLOOKUP(B3341,city!$C$4:$P$352,13,FALSE)&amp;"/"&amp;VLOOKUP(C3341,city!$D$4:$P$352,13,FALSE)&amp;"/jd/"&amp;K3341&amp;".jpg"</f>
        <v>jingdian/xinjiang/changji/jd/8.jpg</v>
      </c>
      <c r="I3341" s="55" t="str">
        <f t="shared" si="415"/>
        <v>15a,15b</v>
      </c>
      <c r="J3341" s="51">
        <f t="shared" si="418"/>
        <v>334</v>
      </c>
      <c r="K3341" s="51">
        <f>IF(VLOOKUP(J3340,city!$K$4:$L$352,2,0)&gt;K3340,K3340+1,1)</f>
        <v>8</v>
      </c>
      <c r="L3341" s="51">
        <v>1</v>
      </c>
      <c r="M3341" s="51" t="s">
        <v>744</v>
      </c>
      <c r="N3341" s="17">
        <v>89.653999999999996</v>
      </c>
      <c r="O3341" s="17">
        <v>44.984999999999999</v>
      </c>
      <c r="P3341" s="51" t="str">
        <f t="shared" ref="P3341:P3404" si="419">IF(K3341=10,SUM(N3332:N3341)/10&amp;","&amp;SUM(O3332:O3341)/10,"")</f>
        <v/>
      </c>
      <c r="Q3341" s="51">
        <v>15</v>
      </c>
      <c r="R3341" s="51">
        <f t="shared" si="412"/>
        <v>15</v>
      </c>
      <c r="S3341" s="51" t="str">
        <f t="shared" si="416"/>
        <v>15a</v>
      </c>
      <c r="T3341" s="51" t="str">
        <f t="shared" si="417"/>
        <v>15b</v>
      </c>
    </row>
    <row r="3342" spans="1:20" ht="20" customHeight="1" x14ac:dyDescent="0.15">
      <c r="A3342" s="51">
        <f t="shared" si="414"/>
        <v>133409</v>
      </c>
      <c r="B3342" s="52" t="str">
        <f>VLOOKUP(J3342,city!$A$4:$D$352,3,0)</f>
        <v>新疆</v>
      </c>
      <c r="C3342" s="52" t="str">
        <f>VLOOKUP(J3342,city!$A$4:$D$352,4,0)</f>
        <v>昌吉</v>
      </c>
      <c r="D3342" s="57" t="s">
        <v>7648</v>
      </c>
      <c r="E3342" s="52" t="s">
        <v>7649</v>
      </c>
      <c r="F3342" s="53" t="str">
        <f t="shared" si="413"/>
        <v>87.441,44.119</v>
      </c>
      <c r="G3342" s="54" t="s">
        <v>795</v>
      </c>
      <c r="H3342" s="55" t="str">
        <f>"jingdian/"&amp;VLOOKUP(B3342,city!$C$4:$P$352,13,FALSE)&amp;"/"&amp;VLOOKUP(C3342,city!$D$4:$P$352,13,FALSE)&amp;"/jd/"&amp;K3342&amp;".jpg"</f>
        <v>jingdian/xinjiang/changji/jd/9.jpg</v>
      </c>
      <c r="I3342" s="55" t="str">
        <f t="shared" si="415"/>
        <v>2a,2b</v>
      </c>
      <c r="J3342" s="51">
        <f t="shared" si="418"/>
        <v>334</v>
      </c>
      <c r="K3342" s="51">
        <f>IF(VLOOKUP(J3341,city!$K$4:$L$352,2,0)&gt;K3341,K3341+1,1)</f>
        <v>9</v>
      </c>
      <c r="L3342" s="51">
        <v>1</v>
      </c>
      <c r="M3342" s="51" t="s">
        <v>744</v>
      </c>
      <c r="N3342" s="17">
        <v>87.441000000000003</v>
      </c>
      <c r="O3342" s="17">
        <v>44.119</v>
      </c>
      <c r="P3342" s="51" t="str">
        <f t="shared" si="419"/>
        <v/>
      </c>
      <c r="Q3342" s="51">
        <v>2</v>
      </c>
      <c r="R3342" s="51">
        <f t="shared" si="412"/>
        <v>2</v>
      </c>
      <c r="S3342" s="51" t="str">
        <f t="shared" si="416"/>
        <v>2a</v>
      </c>
      <c r="T3342" s="51" t="str">
        <f t="shared" si="417"/>
        <v>2b</v>
      </c>
    </row>
    <row r="3343" spans="1:20" ht="20" customHeight="1" x14ac:dyDescent="0.15">
      <c r="A3343" s="51">
        <f t="shared" si="414"/>
        <v>133410</v>
      </c>
      <c r="B3343" s="52" t="str">
        <f>VLOOKUP(J3343,city!$A$4:$D$352,3,0)</f>
        <v>新疆</v>
      </c>
      <c r="C3343" s="52" t="str">
        <f>VLOOKUP(J3343,city!$A$4:$D$352,4,0)</f>
        <v>昌吉</v>
      </c>
      <c r="D3343" s="57" t="s">
        <v>7650</v>
      </c>
      <c r="E3343" s="52" t="s">
        <v>7651</v>
      </c>
      <c r="F3343" s="53" t="str">
        <f t="shared" si="413"/>
        <v>91.141,45.091</v>
      </c>
      <c r="G3343" s="54" t="s">
        <v>795</v>
      </c>
      <c r="H3343" s="55" t="str">
        <f>"jingdian/"&amp;VLOOKUP(B3343,city!$C$4:$P$352,13,FALSE)&amp;"/"&amp;VLOOKUP(C3343,city!$D$4:$P$352,13,FALSE)&amp;"/jd/"&amp;K3343&amp;".jpg"</f>
        <v>jingdian/xinjiang/changji/jd/10.jpg</v>
      </c>
      <c r="I3343" s="55" t="str">
        <f t="shared" si="415"/>
        <v>14a,14b</v>
      </c>
      <c r="J3343" s="51">
        <f t="shared" si="418"/>
        <v>334</v>
      </c>
      <c r="K3343" s="51">
        <f>IF(VLOOKUP(J3342,city!$K$4:$L$352,2,0)&gt;K3342,K3342+1,1)</f>
        <v>10</v>
      </c>
      <c r="L3343" s="51">
        <v>1</v>
      </c>
      <c r="M3343" s="51" t="s">
        <v>744</v>
      </c>
      <c r="N3343" s="17">
        <v>91.141000000000005</v>
      </c>
      <c r="O3343" s="17">
        <v>45.091000000000001</v>
      </c>
      <c r="P3343" s="51" t="str">
        <f t="shared" si="419"/>
        <v>88.75,44.3725</v>
      </c>
      <c r="Q3343" s="51">
        <v>14</v>
      </c>
      <c r="R3343" s="51">
        <f t="shared" si="412"/>
        <v>14</v>
      </c>
      <c r="S3343" s="51" t="str">
        <f t="shared" si="416"/>
        <v>14a</v>
      </c>
      <c r="T3343" s="51" t="str">
        <f t="shared" si="417"/>
        <v>14b</v>
      </c>
    </row>
    <row r="3344" spans="1:20" ht="20" customHeight="1" x14ac:dyDescent="0.15">
      <c r="A3344" s="51">
        <f t="shared" si="414"/>
        <v>133501</v>
      </c>
      <c r="B3344" s="52" t="str">
        <f>VLOOKUP(J3344,city!$A$4:$D$352,3,0)</f>
        <v>新疆</v>
      </c>
      <c r="C3344" s="52" t="str">
        <f>VLOOKUP(J3344,city!$A$4:$D$352,4,0)</f>
        <v>博尔塔拉</v>
      </c>
      <c r="D3344" s="57" t="s">
        <v>7652</v>
      </c>
      <c r="E3344" s="52" t="s">
        <v>7653</v>
      </c>
      <c r="F3344" s="53" t="str">
        <f t="shared" si="413"/>
        <v>124.428773,46.843962</v>
      </c>
      <c r="G3344" s="54" t="s">
        <v>795</v>
      </c>
      <c r="H3344" s="55" t="str">
        <f>"jingdian/"&amp;VLOOKUP(B3344,city!$C$4:$P$352,13,FALSE)&amp;"/"&amp;VLOOKUP(C3344,city!$D$4:$P$352,13,FALSE)&amp;"/jd/"&amp;K3344&amp;".jpg"</f>
        <v>jingdian/xinjiang/boertala/jd/1.jpg</v>
      </c>
      <c r="I3344" s="55" t="str">
        <f t="shared" si="415"/>
        <v>2a,2b</v>
      </c>
      <c r="J3344" s="51">
        <f t="shared" si="418"/>
        <v>335</v>
      </c>
      <c r="K3344" s="51">
        <f>IF(VLOOKUP(J3343,city!$K$4:$L$352,2,0)&gt;K3343,K3343+1,1)</f>
        <v>1</v>
      </c>
      <c r="L3344" s="51">
        <v>1</v>
      </c>
      <c r="M3344" s="51" t="s">
        <v>746</v>
      </c>
      <c r="N3344" s="17">
        <v>124.42877300000001</v>
      </c>
      <c r="O3344" s="17">
        <v>46.843961999999998</v>
      </c>
      <c r="P3344" s="51" t="str">
        <f t="shared" si="419"/>
        <v/>
      </c>
      <c r="Q3344" s="51">
        <v>2</v>
      </c>
      <c r="R3344" s="51">
        <f t="shared" si="412"/>
        <v>2</v>
      </c>
      <c r="S3344" s="51" t="str">
        <f t="shared" si="416"/>
        <v>2a</v>
      </c>
      <c r="T3344" s="51" t="str">
        <f t="shared" si="417"/>
        <v>2b</v>
      </c>
    </row>
    <row r="3345" spans="1:20" ht="20" customHeight="1" x14ac:dyDescent="0.15">
      <c r="A3345" s="51">
        <f t="shared" si="414"/>
        <v>133502</v>
      </c>
      <c r="B3345" s="52" t="str">
        <f>VLOOKUP(J3345,city!$A$4:$D$352,3,0)</f>
        <v>新疆</v>
      </c>
      <c r="C3345" s="52" t="str">
        <f>VLOOKUP(J3345,city!$A$4:$D$352,4,0)</f>
        <v>博尔塔拉</v>
      </c>
      <c r="D3345" s="57" t="s">
        <v>7654</v>
      </c>
      <c r="E3345" s="52" t="s">
        <v>7655</v>
      </c>
      <c r="F3345" s="53" t="str">
        <f t="shared" si="413"/>
        <v>82.233,45.147</v>
      </c>
      <c r="G3345" s="54" t="s">
        <v>795</v>
      </c>
      <c r="H3345" s="55" t="str">
        <f>"jingdian/"&amp;VLOOKUP(B3345,city!$C$4:$P$352,13,FALSE)&amp;"/"&amp;VLOOKUP(C3345,city!$D$4:$P$352,13,FALSE)&amp;"/jd/"&amp;K3345&amp;".jpg"</f>
        <v>jingdian/xinjiang/boertala/jd/2.jpg</v>
      </c>
      <c r="I3345" s="55" t="str">
        <f t="shared" si="415"/>
        <v>11a,11b</v>
      </c>
      <c r="J3345" s="51">
        <f t="shared" si="418"/>
        <v>335</v>
      </c>
      <c r="K3345" s="51">
        <f>IF(VLOOKUP(J3344,city!$K$4:$L$352,2,0)&gt;K3344,K3344+1,1)</f>
        <v>2</v>
      </c>
      <c r="L3345" s="51">
        <v>1</v>
      </c>
      <c r="M3345" s="51" t="s">
        <v>746</v>
      </c>
      <c r="N3345" s="17">
        <v>82.233000000000004</v>
      </c>
      <c r="O3345" s="17">
        <v>45.146999999999998</v>
      </c>
      <c r="P3345" s="51" t="str">
        <f t="shared" si="419"/>
        <v/>
      </c>
      <c r="Q3345" s="51">
        <v>11</v>
      </c>
      <c r="R3345" s="51">
        <f t="shared" si="412"/>
        <v>11</v>
      </c>
      <c r="S3345" s="51" t="str">
        <f t="shared" si="416"/>
        <v>11a</v>
      </c>
      <c r="T3345" s="51" t="str">
        <f t="shared" si="417"/>
        <v>11b</v>
      </c>
    </row>
    <row r="3346" spans="1:20" ht="20" customHeight="1" x14ac:dyDescent="0.15">
      <c r="A3346" s="51">
        <f t="shared" si="414"/>
        <v>133503</v>
      </c>
      <c r="B3346" s="52" t="str">
        <f>VLOOKUP(J3346,city!$A$4:$D$352,3,0)</f>
        <v>新疆</v>
      </c>
      <c r="C3346" s="52" t="str">
        <f>VLOOKUP(J3346,city!$A$4:$D$352,4,0)</f>
        <v>博尔塔拉</v>
      </c>
      <c r="D3346" s="57" t="s">
        <v>7656</v>
      </c>
      <c r="E3346" s="52" t="s">
        <v>7657</v>
      </c>
      <c r="F3346" s="53" t="str">
        <f t="shared" si="413"/>
        <v>82.574,45.198</v>
      </c>
      <c r="G3346" s="54" t="s">
        <v>795</v>
      </c>
      <c r="H3346" s="55" t="str">
        <f>"jingdian/"&amp;VLOOKUP(B3346,city!$C$4:$P$352,13,FALSE)&amp;"/"&amp;VLOOKUP(C3346,city!$D$4:$P$352,13,FALSE)&amp;"/jd/"&amp;K3346&amp;".jpg"</f>
        <v>jingdian/xinjiang/boertala/jd/3.jpg</v>
      </c>
      <c r="I3346" s="55" t="str">
        <f t="shared" si="415"/>
        <v>6a,6b</v>
      </c>
      <c r="J3346" s="51">
        <f t="shared" si="418"/>
        <v>335</v>
      </c>
      <c r="K3346" s="51">
        <f>IF(VLOOKUP(J3345,city!$K$4:$L$352,2,0)&gt;K3345,K3345+1,1)</f>
        <v>3</v>
      </c>
      <c r="L3346" s="51">
        <v>1</v>
      </c>
      <c r="M3346" s="51" t="s">
        <v>746</v>
      </c>
      <c r="N3346" s="17">
        <v>82.573999999999998</v>
      </c>
      <c r="O3346" s="17">
        <v>45.198</v>
      </c>
      <c r="P3346" s="51" t="str">
        <f t="shared" si="419"/>
        <v/>
      </c>
      <c r="Q3346" s="51">
        <v>6</v>
      </c>
      <c r="R3346" s="51">
        <f t="shared" si="412"/>
        <v>6</v>
      </c>
      <c r="S3346" s="51" t="str">
        <f t="shared" si="416"/>
        <v>6a</v>
      </c>
      <c r="T3346" s="51" t="str">
        <f t="shared" si="417"/>
        <v>6b</v>
      </c>
    </row>
    <row r="3347" spans="1:20" ht="20" customHeight="1" x14ac:dyDescent="0.15">
      <c r="A3347" s="51">
        <f t="shared" si="414"/>
        <v>133504</v>
      </c>
      <c r="B3347" s="52" t="str">
        <f>VLOOKUP(J3347,city!$A$4:$D$352,3,0)</f>
        <v>新疆</v>
      </c>
      <c r="C3347" s="52" t="str">
        <f>VLOOKUP(J3347,city!$A$4:$D$352,4,0)</f>
        <v>博尔塔拉</v>
      </c>
      <c r="D3347" s="57" t="s">
        <v>7658</v>
      </c>
      <c r="E3347" s="52" t="s">
        <v>7659</v>
      </c>
      <c r="F3347" s="53" t="str">
        <f t="shared" si="413"/>
        <v>81.401,44.612</v>
      </c>
      <c r="G3347" s="54" t="s">
        <v>795</v>
      </c>
      <c r="H3347" s="55" t="str">
        <f>"jingdian/"&amp;VLOOKUP(B3347,city!$C$4:$P$352,13,FALSE)&amp;"/"&amp;VLOOKUP(C3347,city!$D$4:$P$352,13,FALSE)&amp;"/jd/"&amp;K3347&amp;".jpg"</f>
        <v>jingdian/xinjiang/boertala/jd/4.jpg</v>
      </c>
      <c r="I3347" s="55" t="str">
        <f t="shared" si="415"/>
        <v>6a,6b</v>
      </c>
      <c r="J3347" s="51">
        <f t="shared" si="418"/>
        <v>335</v>
      </c>
      <c r="K3347" s="51">
        <f>IF(VLOOKUP(J3346,city!$K$4:$L$352,2,0)&gt;K3346,K3346+1,1)</f>
        <v>4</v>
      </c>
      <c r="L3347" s="51">
        <v>1</v>
      </c>
      <c r="M3347" s="51" t="s">
        <v>746</v>
      </c>
      <c r="N3347" s="17">
        <v>81.400999999999996</v>
      </c>
      <c r="O3347" s="17">
        <v>44.612000000000002</v>
      </c>
      <c r="P3347" s="51" t="str">
        <f t="shared" si="419"/>
        <v/>
      </c>
      <c r="Q3347" s="51">
        <v>6</v>
      </c>
      <c r="R3347" s="51">
        <f t="shared" si="412"/>
        <v>6</v>
      </c>
      <c r="S3347" s="51" t="str">
        <f t="shared" si="416"/>
        <v>6a</v>
      </c>
      <c r="T3347" s="51" t="str">
        <f t="shared" si="417"/>
        <v>6b</v>
      </c>
    </row>
    <row r="3348" spans="1:20" ht="20" customHeight="1" x14ac:dyDescent="0.15">
      <c r="A3348" s="51">
        <f t="shared" si="414"/>
        <v>133505</v>
      </c>
      <c r="B3348" s="52" t="str">
        <f>VLOOKUP(J3348,city!$A$4:$D$352,3,0)</f>
        <v>新疆</v>
      </c>
      <c r="C3348" s="52" t="str">
        <f>VLOOKUP(J3348,city!$A$4:$D$352,4,0)</f>
        <v>博尔塔拉</v>
      </c>
      <c r="D3348" s="57" t="s">
        <v>7660</v>
      </c>
      <c r="E3348" s="52" t="s">
        <v>7661</v>
      </c>
      <c r="F3348" s="53" t="str">
        <f t="shared" si="413"/>
        <v>82.999,44.834</v>
      </c>
      <c r="G3348" s="54" t="s">
        <v>795</v>
      </c>
      <c r="H3348" s="55" t="str">
        <f>"jingdian/"&amp;VLOOKUP(B3348,city!$C$4:$P$352,13,FALSE)&amp;"/"&amp;VLOOKUP(C3348,city!$D$4:$P$352,13,FALSE)&amp;"/jd/"&amp;K3348&amp;".jpg"</f>
        <v>jingdian/xinjiang/boertala/jd/5.jpg</v>
      </c>
      <c r="I3348" s="55" t="str">
        <f t="shared" si="415"/>
        <v>2a,2b</v>
      </c>
      <c r="J3348" s="51">
        <f t="shared" si="418"/>
        <v>335</v>
      </c>
      <c r="K3348" s="51">
        <f>IF(VLOOKUP(J3347,city!$K$4:$L$352,2,0)&gt;K3347,K3347+1,1)</f>
        <v>5</v>
      </c>
      <c r="L3348" s="51">
        <v>1</v>
      </c>
      <c r="M3348" s="51" t="s">
        <v>746</v>
      </c>
      <c r="N3348" s="17">
        <v>82.998999999999995</v>
      </c>
      <c r="O3348" s="17">
        <v>44.834000000000003</v>
      </c>
      <c r="P3348" s="51" t="str">
        <f t="shared" si="419"/>
        <v/>
      </c>
      <c r="Q3348" s="51">
        <v>2</v>
      </c>
      <c r="R3348" s="51">
        <f t="shared" si="412"/>
        <v>2</v>
      </c>
      <c r="S3348" s="51" t="str">
        <f t="shared" si="416"/>
        <v>2a</v>
      </c>
      <c r="T3348" s="51" t="str">
        <f t="shared" si="417"/>
        <v>2b</v>
      </c>
    </row>
    <row r="3349" spans="1:20" ht="20" customHeight="1" x14ac:dyDescent="0.15">
      <c r="A3349" s="51">
        <f t="shared" si="414"/>
        <v>133506</v>
      </c>
      <c r="B3349" s="52" t="str">
        <f>VLOOKUP(J3349,city!$A$4:$D$352,3,0)</f>
        <v>新疆</v>
      </c>
      <c r="C3349" s="52" t="str">
        <f>VLOOKUP(J3349,city!$A$4:$D$352,4,0)</f>
        <v>博尔塔拉</v>
      </c>
      <c r="D3349" s="57" t="s">
        <v>7662</v>
      </c>
      <c r="E3349" s="52" t="s">
        <v>7663</v>
      </c>
      <c r="F3349" s="53" t="str">
        <f t="shared" si="413"/>
        <v>82.041,44.893</v>
      </c>
      <c r="G3349" s="54" t="s">
        <v>795</v>
      </c>
      <c r="H3349" s="55" t="str">
        <f>"jingdian/"&amp;VLOOKUP(B3349,city!$C$4:$P$352,13,FALSE)&amp;"/"&amp;VLOOKUP(C3349,city!$D$4:$P$352,13,FALSE)&amp;"/jd/"&amp;K3349&amp;".jpg"</f>
        <v>jingdian/xinjiang/boertala/jd/6.jpg</v>
      </c>
      <c r="I3349" s="55" t="str">
        <f t="shared" si="415"/>
        <v>28a,28b</v>
      </c>
      <c r="J3349" s="51">
        <f t="shared" si="418"/>
        <v>335</v>
      </c>
      <c r="K3349" s="51">
        <f>IF(VLOOKUP(J3348,city!$K$4:$L$352,2,0)&gt;K3348,K3348+1,1)</f>
        <v>6</v>
      </c>
      <c r="L3349" s="51">
        <v>1</v>
      </c>
      <c r="M3349" s="51" t="s">
        <v>746</v>
      </c>
      <c r="N3349" s="17">
        <v>82.040999999999997</v>
      </c>
      <c r="O3349" s="17">
        <v>44.893000000000001</v>
      </c>
      <c r="P3349" s="51" t="str">
        <f t="shared" si="419"/>
        <v/>
      </c>
      <c r="Q3349" s="51">
        <v>28</v>
      </c>
      <c r="R3349" s="51">
        <f t="shared" si="412"/>
        <v>28</v>
      </c>
      <c r="S3349" s="51" t="str">
        <f t="shared" si="416"/>
        <v>28a</v>
      </c>
      <c r="T3349" s="51" t="str">
        <f t="shared" si="417"/>
        <v>28b</v>
      </c>
    </row>
    <row r="3350" spans="1:20" ht="20" customHeight="1" x14ac:dyDescent="0.15">
      <c r="A3350" s="51">
        <f t="shared" si="414"/>
        <v>133507</v>
      </c>
      <c r="B3350" s="52" t="str">
        <f>VLOOKUP(J3350,city!$A$4:$D$352,3,0)</f>
        <v>新疆</v>
      </c>
      <c r="C3350" s="52" t="str">
        <f>VLOOKUP(J3350,city!$A$4:$D$352,4,0)</f>
        <v>博尔塔拉</v>
      </c>
      <c r="D3350" s="51" t="s">
        <v>1089</v>
      </c>
      <c r="F3350" s="53" t="str">
        <f t="shared" si="413"/>
        <v>81.626,45.013</v>
      </c>
      <c r="G3350" s="54" t="s">
        <v>795</v>
      </c>
      <c r="H3350" s="55" t="str">
        <f>"jingdian/"&amp;VLOOKUP(B3350,city!$C$4:$P$352,13,FALSE)&amp;"/"&amp;VLOOKUP(C3350,city!$D$4:$P$352,13,FALSE)&amp;"/jd/"&amp;K3350&amp;".jpg"</f>
        <v>jingdian/xinjiang/boertala/jd/7.jpg</v>
      </c>
      <c r="I3350" s="55" t="str">
        <f t="shared" si="415"/>
        <v>0a,0b</v>
      </c>
      <c r="J3350" s="51">
        <f t="shared" si="418"/>
        <v>335</v>
      </c>
      <c r="K3350" s="51">
        <f>IF(VLOOKUP(J3349,city!$K$4:$L$352,2,0)&gt;K3349,K3349+1,1)</f>
        <v>7</v>
      </c>
      <c r="L3350" s="51">
        <v>1</v>
      </c>
      <c r="M3350" s="51" t="s">
        <v>746</v>
      </c>
      <c r="N3350" s="17">
        <v>81.626000000000005</v>
      </c>
      <c r="O3350" s="17">
        <v>45.012999999999998</v>
      </c>
      <c r="P3350" s="51" t="str">
        <f t="shared" si="419"/>
        <v/>
      </c>
      <c r="Q3350" s="51">
        <v>0</v>
      </c>
      <c r="R3350" s="51">
        <f t="shared" si="412"/>
        <v>0</v>
      </c>
      <c r="S3350" s="51" t="str">
        <f t="shared" si="416"/>
        <v>0a</v>
      </c>
      <c r="T3350" s="51" t="str">
        <f t="shared" si="417"/>
        <v>0b</v>
      </c>
    </row>
    <row r="3351" spans="1:20" ht="20" customHeight="1" x14ac:dyDescent="0.15">
      <c r="A3351" s="51">
        <f t="shared" si="414"/>
        <v>133508</v>
      </c>
      <c r="B3351" s="52" t="str">
        <f>VLOOKUP(J3351,city!$A$4:$D$352,3,0)</f>
        <v>新疆</v>
      </c>
      <c r="C3351" s="52" t="str">
        <f>VLOOKUP(J3351,city!$A$4:$D$352,4,0)</f>
        <v>博尔塔拉</v>
      </c>
      <c r="D3351" s="51" t="s">
        <v>1089</v>
      </c>
      <c r="F3351" s="53" t="str">
        <f t="shared" si="413"/>
        <v>,</v>
      </c>
      <c r="G3351" s="54" t="s">
        <v>795</v>
      </c>
      <c r="H3351" s="55" t="str">
        <f>"jingdian/"&amp;VLOOKUP(B3351,city!$C$4:$P$352,13,FALSE)&amp;"/"&amp;VLOOKUP(C3351,city!$D$4:$P$352,13,FALSE)&amp;"/jd/"&amp;K3351&amp;".jpg"</f>
        <v>jingdian/xinjiang/boertala/jd/8.jpg</v>
      </c>
      <c r="I3351" s="55" t="str">
        <f t="shared" si="415"/>
        <v>0a,0b</v>
      </c>
      <c r="J3351" s="51">
        <f t="shared" si="418"/>
        <v>335</v>
      </c>
      <c r="K3351" s="51">
        <f>IF(VLOOKUP(J3350,city!$K$4:$L$352,2,0)&gt;K3350,K3350+1,1)</f>
        <v>8</v>
      </c>
      <c r="L3351" s="51">
        <v>1</v>
      </c>
      <c r="M3351" s="51" t="s">
        <v>746</v>
      </c>
      <c r="N3351" s="17"/>
      <c r="O3351" s="17"/>
      <c r="P3351" s="51" t="str">
        <f t="shared" si="419"/>
        <v/>
      </c>
      <c r="Q3351" s="51">
        <v>0</v>
      </c>
      <c r="R3351" s="51">
        <f t="shared" si="412"/>
        <v>0</v>
      </c>
      <c r="S3351" s="51" t="str">
        <f t="shared" si="416"/>
        <v>0a</v>
      </c>
      <c r="T3351" s="51" t="str">
        <f t="shared" si="417"/>
        <v>0b</v>
      </c>
    </row>
    <row r="3352" spans="1:20" ht="20" customHeight="1" x14ac:dyDescent="0.15">
      <c r="A3352" s="51">
        <f t="shared" si="414"/>
        <v>133509</v>
      </c>
      <c r="B3352" s="52" t="str">
        <f>VLOOKUP(J3352,city!$A$4:$D$352,3,0)</f>
        <v>新疆</v>
      </c>
      <c r="C3352" s="52" t="str">
        <f>VLOOKUP(J3352,city!$A$4:$D$352,4,0)</f>
        <v>博尔塔拉</v>
      </c>
      <c r="D3352" s="51" t="s">
        <v>1089</v>
      </c>
      <c r="F3352" s="53" t="str">
        <f t="shared" si="413"/>
        <v>129.464252,48.467373</v>
      </c>
      <c r="G3352" s="54" t="s">
        <v>795</v>
      </c>
      <c r="H3352" s="55" t="str">
        <f>"jingdian/"&amp;VLOOKUP(B3352,city!$C$4:$P$352,13,FALSE)&amp;"/"&amp;VLOOKUP(C3352,city!$D$4:$P$352,13,FALSE)&amp;"/jd/"&amp;K3352&amp;".jpg"</f>
        <v>jingdian/xinjiang/boertala/jd/9.jpg</v>
      </c>
      <c r="I3352" s="55" t="str">
        <f t="shared" si="415"/>
        <v>0a,0b</v>
      </c>
      <c r="J3352" s="51">
        <f t="shared" si="418"/>
        <v>335</v>
      </c>
      <c r="K3352" s="51">
        <f>IF(VLOOKUP(J3351,city!$K$4:$L$352,2,0)&gt;K3351,K3351+1,1)</f>
        <v>9</v>
      </c>
      <c r="L3352" s="51">
        <v>1</v>
      </c>
      <c r="M3352" s="51" t="s">
        <v>746</v>
      </c>
      <c r="N3352" s="17">
        <v>129.46425199999999</v>
      </c>
      <c r="O3352" s="17">
        <v>48.467373000000002</v>
      </c>
      <c r="P3352" s="51" t="str">
        <f t="shared" si="419"/>
        <v/>
      </c>
      <c r="Q3352" s="51">
        <v>0</v>
      </c>
      <c r="R3352" s="51">
        <f t="shared" si="412"/>
        <v>0</v>
      </c>
      <c r="S3352" s="51" t="str">
        <f t="shared" si="416"/>
        <v>0a</v>
      </c>
      <c r="T3352" s="51" t="str">
        <f t="shared" si="417"/>
        <v>0b</v>
      </c>
    </row>
    <row r="3353" spans="1:20" ht="20" customHeight="1" x14ac:dyDescent="0.15">
      <c r="A3353" s="51">
        <f t="shared" si="414"/>
        <v>133510</v>
      </c>
      <c r="B3353" s="52" t="str">
        <f>VLOOKUP(J3353,city!$A$4:$D$352,3,0)</f>
        <v>新疆</v>
      </c>
      <c r="C3353" s="52" t="str">
        <f>VLOOKUP(J3353,city!$A$4:$D$352,4,0)</f>
        <v>博尔塔拉</v>
      </c>
      <c r="D3353" s="51" t="s">
        <v>1089</v>
      </c>
      <c r="F3353" s="53" t="str">
        <f t="shared" si="413"/>
        <v>132.33225,45.373211</v>
      </c>
      <c r="G3353" s="54" t="s">
        <v>795</v>
      </c>
      <c r="H3353" s="55" t="str">
        <f>"jingdian/"&amp;VLOOKUP(B3353,city!$C$4:$P$352,13,FALSE)&amp;"/"&amp;VLOOKUP(C3353,city!$D$4:$P$352,13,FALSE)&amp;"/jd/"&amp;K3353&amp;".jpg"</f>
        <v>jingdian/xinjiang/boertala/jd/10.jpg</v>
      </c>
      <c r="I3353" s="55" t="str">
        <f t="shared" si="415"/>
        <v>0a,0b</v>
      </c>
      <c r="J3353" s="51">
        <f t="shared" si="418"/>
        <v>335</v>
      </c>
      <c r="K3353" s="51">
        <f>IF(VLOOKUP(J3352,city!$K$4:$L$352,2,0)&gt;K3352,K3352+1,1)</f>
        <v>10</v>
      </c>
      <c r="L3353" s="51">
        <v>1</v>
      </c>
      <c r="M3353" s="51" t="s">
        <v>746</v>
      </c>
      <c r="N3353" s="17">
        <v>132.33224999999999</v>
      </c>
      <c r="O3353" s="17">
        <v>45.373210999999998</v>
      </c>
      <c r="P3353" s="51" t="str">
        <f t="shared" si="419"/>
        <v>87.9099275,41.0381546</v>
      </c>
      <c r="Q3353" s="51">
        <v>0</v>
      </c>
      <c r="R3353" s="51">
        <f t="shared" si="412"/>
        <v>0</v>
      </c>
      <c r="S3353" s="51" t="str">
        <f t="shared" si="416"/>
        <v>0a</v>
      </c>
      <c r="T3353" s="51" t="str">
        <f t="shared" si="417"/>
        <v>0b</v>
      </c>
    </row>
    <row r="3354" spans="1:20" ht="20" customHeight="1" x14ac:dyDescent="0.15">
      <c r="A3354" s="51">
        <f t="shared" si="414"/>
        <v>133601</v>
      </c>
      <c r="B3354" s="52" t="str">
        <f>VLOOKUP(J3354,city!$A$4:$D$352,3,0)</f>
        <v>新疆</v>
      </c>
      <c r="C3354" s="52" t="str">
        <f>VLOOKUP(J3354,city!$A$4:$D$352,4,0)</f>
        <v>巴音郭楞</v>
      </c>
      <c r="D3354" s="57" t="s">
        <v>7664</v>
      </c>
      <c r="E3354" s="52" t="s">
        <v>7665</v>
      </c>
      <c r="F3354" s="53" t="str">
        <f t="shared" si="413"/>
        <v>86.268,41.842</v>
      </c>
      <c r="G3354" s="54" t="s">
        <v>795</v>
      </c>
      <c r="H3354" s="55" t="str">
        <f>"jingdian/"&amp;VLOOKUP(B3354,city!$C$4:$P$352,13,FALSE)&amp;"/"&amp;VLOOKUP(C3354,city!$D$4:$P$352,13,FALSE)&amp;"/jd/"&amp;K3354&amp;".jpg"</f>
        <v>jingdian/xinjiang/bayinguoleng/jd/1.jpg</v>
      </c>
      <c r="I3354" s="55" t="str">
        <f t="shared" si="415"/>
        <v>6a,6b</v>
      </c>
      <c r="J3354" s="51">
        <f t="shared" si="418"/>
        <v>336</v>
      </c>
      <c r="K3354" s="51">
        <f>IF(VLOOKUP(J3353,city!$K$4:$L$352,2,0)&gt;K3353,K3353+1,1)</f>
        <v>1</v>
      </c>
      <c r="L3354" s="51">
        <v>1</v>
      </c>
      <c r="M3354" s="51" t="s">
        <v>748</v>
      </c>
      <c r="N3354" s="17">
        <v>86.268000000000001</v>
      </c>
      <c r="O3354" s="17">
        <v>41.841999999999999</v>
      </c>
      <c r="P3354" s="51" t="str">
        <f t="shared" si="419"/>
        <v/>
      </c>
      <c r="Q3354" s="51">
        <v>6</v>
      </c>
      <c r="R3354" s="51">
        <f t="shared" si="412"/>
        <v>6</v>
      </c>
      <c r="S3354" s="51" t="str">
        <f t="shared" si="416"/>
        <v>6a</v>
      </c>
      <c r="T3354" s="51" t="str">
        <f t="shared" si="417"/>
        <v>6b</v>
      </c>
    </row>
    <row r="3355" spans="1:20" ht="20" customHeight="1" x14ac:dyDescent="0.15">
      <c r="A3355" s="51">
        <f t="shared" si="414"/>
        <v>133602</v>
      </c>
      <c r="B3355" s="52" t="str">
        <f>VLOOKUP(J3355,city!$A$4:$D$352,3,0)</f>
        <v>新疆</v>
      </c>
      <c r="C3355" s="52" t="str">
        <f>VLOOKUP(J3355,city!$A$4:$D$352,4,0)</f>
        <v>巴音郭楞</v>
      </c>
      <c r="D3355" s="57" t="s">
        <v>7666</v>
      </c>
      <c r="E3355" s="52" t="s">
        <v>7667</v>
      </c>
      <c r="F3355" s="53" t="str">
        <f t="shared" si="413"/>
        <v>86.197,41.818</v>
      </c>
      <c r="G3355" s="54" t="s">
        <v>795</v>
      </c>
      <c r="H3355" s="55" t="str">
        <f>"jingdian/"&amp;VLOOKUP(B3355,city!$C$4:$P$352,13,FALSE)&amp;"/"&amp;VLOOKUP(C3355,city!$D$4:$P$352,13,FALSE)&amp;"/jd/"&amp;K3355&amp;".jpg"</f>
        <v>jingdian/xinjiang/bayinguoleng/jd/2.jpg</v>
      </c>
      <c r="I3355" s="55" t="str">
        <f t="shared" si="415"/>
        <v>31a,31b</v>
      </c>
      <c r="J3355" s="51">
        <f t="shared" si="418"/>
        <v>336</v>
      </c>
      <c r="K3355" s="51">
        <f>IF(VLOOKUP(J3354,city!$K$4:$L$352,2,0)&gt;K3354,K3354+1,1)</f>
        <v>2</v>
      </c>
      <c r="L3355" s="51">
        <v>1</v>
      </c>
      <c r="M3355" s="51" t="s">
        <v>748</v>
      </c>
      <c r="N3355" s="17">
        <v>86.197000000000003</v>
      </c>
      <c r="O3355" s="17">
        <v>41.817999999999998</v>
      </c>
      <c r="P3355" s="51" t="str">
        <f t="shared" si="419"/>
        <v/>
      </c>
      <c r="Q3355" s="51">
        <v>31</v>
      </c>
      <c r="R3355" s="51">
        <f t="shared" ref="R3355:R3418" si="420">LOOKUP(1,0/FIND($U$6:$U$91,D3355),$V$6:$V$91)</f>
        <v>31</v>
      </c>
      <c r="S3355" s="51" t="str">
        <f t="shared" si="416"/>
        <v>31a</v>
      </c>
      <c r="T3355" s="51" t="str">
        <f t="shared" si="417"/>
        <v>31b</v>
      </c>
    </row>
    <row r="3356" spans="1:20" ht="20" customHeight="1" x14ac:dyDescent="0.15">
      <c r="A3356" s="51">
        <f t="shared" si="414"/>
        <v>133603</v>
      </c>
      <c r="B3356" s="52" t="str">
        <f>VLOOKUP(J3356,city!$A$4:$D$352,3,0)</f>
        <v>新疆</v>
      </c>
      <c r="C3356" s="52" t="str">
        <f>VLOOKUP(J3356,city!$A$4:$D$352,4,0)</f>
        <v>巴音郭楞</v>
      </c>
      <c r="D3356" s="57" t="s">
        <v>7668</v>
      </c>
      <c r="E3356" s="52" t="s">
        <v>7669</v>
      </c>
      <c r="F3356" s="53" t="str">
        <f t="shared" si="413"/>
        <v>86.368,41.811</v>
      </c>
      <c r="G3356" s="54" t="s">
        <v>795</v>
      </c>
      <c r="H3356" s="55" t="str">
        <f>"jingdian/"&amp;VLOOKUP(B3356,city!$C$4:$P$352,13,FALSE)&amp;"/"&amp;VLOOKUP(C3356,city!$D$4:$P$352,13,FALSE)&amp;"/jd/"&amp;K3356&amp;".jpg"</f>
        <v>jingdian/xinjiang/bayinguoleng/jd/3.jpg</v>
      </c>
      <c r="I3356" s="55" t="str">
        <f t="shared" si="415"/>
        <v>6a,6b</v>
      </c>
      <c r="J3356" s="51">
        <f t="shared" si="418"/>
        <v>336</v>
      </c>
      <c r="K3356" s="51">
        <f>IF(VLOOKUP(J3355,city!$K$4:$L$352,2,0)&gt;K3355,K3355+1,1)</f>
        <v>3</v>
      </c>
      <c r="L3356" s="51">
        <v>1</v>
      </c>
      <c r="M3356" s="51" t="s">
        <v>748</v>
      </c>
      <c r="N3356" s="17">
        <v>86.367999999999995</v>
      </c>
      <c r="O3356" s="17">
        <v>41.811</v>
      </c>
      <c r="P3356" s="51" t="str">
        <f t="shared" si="419"/>
        <v/>
      </c>
      <c r="Q3356" s="51">
        <v>6</v>
      </c>
      <c r="R3356" s="51">
        <f t="shared" si="420"/>
        <v>6</v>
      </c>
      <c r="S3356" s="51" t="str">
        <f t="shared" si="416"/>
        <v>6a</v>
      </c>
      <c r="T3356" s="51" t="str">
        <f t="shared" si="417"/>
        <v>6b</v>
      </c>
    </row>
    <row r="3357" spans="1:20" ht="20" customHeight="1" x14ac:dyDescent="0.15">
      <c r="A3357" s="51">
        <f t="shared" si="414"/>
        <v>133604</v>
      </c>
      <c r="B3357" s="52" t="str">
        <f>VLOOKUP(J3357,city!$A$4:$D$352,3,0)</f>
        <v>新疆</v>
      </c>
      <c r="C3357" s="52" t="str">
        <f>VLOOKUP(J3357,city!$A$4:$D$352,4,0)</f>
        <v>巴音郭楞</v>
      </c>
      <c r="D3357" s="57" t="s">
        <v>7670</v>
      </c>
      <c r="E3357" s="52" t="s">
        <v>7671</v>
      </c>
      <c r="F3357" s="53" t="str">
        <f t="shared" si="413"/>
        <v>86.144,41.757</v>
      </c>
      <c r="G3357" s="54" t="s">
        <v>795</v>
      </c>
      <c r="H3357" s="55" t="str">
        <f>"jingdian/"&amp;VLOOKUP(B3357,city!$C$4:$P$352,13,FALSE)&amp;"/"&amp;VLOOKUP(C3357,city!$D$4:$P$352,13,FALSE)&amp;"/jd/"&amp;K3357&amp;".jpg"</f>
        <v>jingdian/xinjiang/bayinguoleng/jd/4.jpg</v>
      </c>
      <c r="I3357" s="55" t="str">
        <f t="shared" si="415"/>
        <v>2a,2b</v>
      </c>
      <c r="J3357" s="51">
        <f t="shared" si="418"/>
        <v>336</v>
      </c>
      <c r="K3357" s="51">
        <f>IF(VLOOKUP(J3356,city!$K$4:$L$352,2,0)&gt;K3356,K3356+1,1)</f>
        <v>4</v>
      </c>
      <c r="L3357" s="51">
        <v>1</v>
      </c>
      <c r="M3357" s="51" t="s">
        <v>748</v>
      </c>
      <c r="N3357" s="17">
        <v>86.144000000000005</v>
      </c>
      <c r="O3357" s="17">
        <v>41.756999999999998</v>
      </c>
      <c r="P3357" s="51" t="str">
        <f t="shared" si="419"/>
        <v/>
      </c>
      <c r="Q3357" s="51">
        <v>2</v>
      </c>
      <c r="R3357" s="51">
        <f t="shared" si="420"/>
        <v>1</v>
      </c>
      <c r="S3357" s="51" t="str">
        <f t="shared" si="416"/>
        <v>2a</v>
      </c>
      <c r="T3357" s="51" t="str">
        <f t="shared" si="417"/>
        <v>2b</v>
      </c>
    </row>
    <row r="3358" spans="1:20" ht="20" customHeight="1" x14ac:dyDescent="0.15">
      <c r="A3358" s="51">
        <f t="shared" si="414"/>
        <v>133605</v>
      </c>
      <c r="B3358" s="52" t="str">
        <f>VLOOKUP(J3358,city!$A$4:$D$352,3,0)</f>
        <v>新疆</v>
      </c>
      <c r="C3358" s="52" t="str">
        <f>VLOOKUP(J3358,city!$A$4:$D$352,4,0)</f>
        <v>巴音郭楞</v>
      </c>
      <c r="D3358" s="57" t="s">
        <v>7672</v>
      </c>
      <c r="E3358" s="52" t="s">
        <v>7673</v>
      </c>
      <c r="F3358" s="53" t="str">
        <f t="shared" si="413"/>
        <v>86.036,41.826</v>
      </c>
      <c r="G3358" s="54" t="s">
        <v>795</v>
      </c>
      <c r="H3358" s="55" t="str">
        <f>"jingdian/"&amp;VLOOKUP(B3358,city!$C$4:$P$352,13,FALSE)&amp;"/"&amp;VLOOKUP(C3358,city!$D$4:$P$352,13,FALSE)&amp;"/jd/"&amp;K3358&amp;".jpg"</f>
        <v>jingdian/xinjiang/bayinguoleng/jd/5.jpg</v>
      </c>
      <c r="I3358" s="55" t="str">
        <f t="shared" si="415"/>
        <v>12a,12b</v>
      </c>
      <c r="J3358" s="51">
        <f t="shared" si="418"/>
        <v>336</v>
      </c>
      <c r="K3358" s="51">
        <f>IF(VLOOKUP(J3357,city!$K$4:$L$352,2,0)&gt;K3357,K3357+1,1)</f>
        <v>5</v>
      </c>
      <c r="L3358" s="51">
        <v>1</v>
      </c>
      <c r="M3358" s="51" t="s">
        <v>748</v>
      </c>
      <c r="N3358" s="17">
        <v>86.036000000000001</v>
      </c>
      <c r="O3358" s="17">
        <v>41.826000000000001</v>
      </c>
      <c r="P3358" s="51" t="str">
        <f t="shared" si="419"/>
        <v/>
      </c>
      <c r="Q3358" s="51">
        <v>12</v>
      </c>
      <c r="R3358" s="51">
        <f t="shared" si="420"/>
        <v>12</v>
      </c>
      <c r="S3358" s="51" t="str">
        <f t="shared" si="416"/>
        <v>12a</v>
      </c>
      <c r="T3358" s="51" t="str">
        <f t="shared" si="417"/>
        <v>12b</v>
      </c>
    </row>
    <row r="3359" spans="1:20" ht="20" customHeight="1" x14ac:dyDescent="0.15">
      <c r="A3359" s="51">
        <f t="shared" si="414"/>
        <v>133606</v>
      </c>
      <c r="B3359" s="52" t="str">
        <f>VLOOKUP(J3359,city!$A$4:$D$352,3,0)</f>
        <v>新疆</v>
      </c>
      <c r="C3359" s="52" t="str">
        <f>VLOOKUP(J3359,city!$A$4:$D$352,4,0)</f>
        <v>巴音郭楞</v>
      </c>
      <c r="D3359" s="57" t="s">
        <v>7674</v>
      </c>
      <c r="E3359" s="52" t="s">
        <v>7675</v>
      </c>
      <c r="F3359" s="53" t="str">
        <f t="shared" si="413"/>
        <v>86.432,41.478</v>
      </c>
      <c r="G3359" s="54" t="s">
        <v>795</v>
      </c>
      <c r="H3359" s="55" t="str">
        <f>"jingdian/"&amp;VLOOKUP(B3359,city!$C$4:$P$352,13,FALSE)&amp;"/"&amp;VLOOKUP(C3359,city!$D$4:$P$352,13,FALSE)&amp;"/jd/"&amp;K3359&amp;".jpg"</f>
        <v>jingdian/xinjiang/bayinguoleng/jd/6.jpg</v>
      </c>
      <c r="I3359" s="55" t="str">
        <f t="shared" si="415"/>
        <v>32a,32b</v>
      </c>
      <c r="J3359" s="51">
        <f t="shared" si="418"/>
        <v>336</v>
      </c>
      <c r="K3359" s="51">
        <f>IF(VLOOKUP(J3358,city!$K$4:$L$352,2,0)&gt;K3358,K3358+1,1)</f>
        <v>6</v>
      </c>
      <c r="L3359" s="51">
        <v>1</v>
      </c>
      <c r="M3359" s="51" t="s">
        <v>748</v>
      </c>
      <c r="N3359" s="17">
        <v>86.432000000000002</v>
      </c>
      <c r="O3359" s="17">
        <v>41.478000000000002</v>
      </c>
      <c r="P3359" s="51" t="str">
        <f t="shared" si="419"/>
        <v/>
      </c>
      <c r="Q3359" s="51">
        <v>32</v>
      </c>
      <c r="R3359" s="51" t="e">
        <f t="shared" si="420"/>
        <v>#N/A</v>
      </c>
      <c r="S3359" s="51" t="str">
        <f t="shared" si="416"/>
        <v>32a</v>
      </c>
      <c r="T3359" s="51" t="str">
        <f t="shared" si="417"/>
        <v>32b</v>
      </c>
    </row>
    <row r="3360" spans="1:20" ht="20" customHeight="1" x14ac:dyDescent="0.15">
      <c r="A3360" s="51">
        <f t="shared" si="414"/>
        <v>133607</v>
      </c>
      <c r="B3360" s="52" t="str">
        <f>VLOOKUP(J3360,city!$A$4:$D$352,3,0)</f>
        <v>新疆</v>
      </c>
      <c r="C3360" s="52" t="str">
        <f>VLOOKUP(J3360,city!$A$4:$D$352,4,0)</f>
        <v>巴音郭楞</v>
      </c>
      <c r="D3360" s="57" t="s">
        <v>7676</v>
      </c>
      <c r="E3360" s="52" t="s">
        <v>7677</v>
      </c>
      <c r="F3360" s="53" t="str">
        <f t="shared" si="413"/>
        <v>87.448,43.499</v>
      </c>
      <c r="G3360" s="54" t="s">
        <v>795</v>
      </c>
      <c r="H3360" s="55" t="str">
        <f>"jingdian/"&amp;VLOOKUP(B3360,city!$C$4:$P$352,13,FALSE)&amp;"/"&amp;VLOOKUP(C3360,city!$D$4:$P$352,13,FALSE)&amp;"/jd/"&amp;K3360&amp;".jpg"</f>
        <v>jingdian/xinjiang/bayinguoleng/jd/7.jpg</v>
      </c>
      <c r="I3360" s="55" t="str">
        <f t="shared" si="415"/>
        <v>2a,2b</v>
      </c>
      <c r="J3360" s="51">
        <f t="shared" si="418"/>
        <v>336</v>
      </c>
      <c r="K3360" s="51">
        <f>IF(VLOOKUP(J3359,city!$K$4:$L$352,2,0)&gt;K3359,K3359+1,1)</f>
        <v>7</v>
      </c>
      <c r="L3360" s="51">
        <v>1</v>
      </c>
      <c r="M3360" s="51" t="s">
        <v>748</v>
      </c>
      <c r="N3360" s="17">
        <v>87.447999999999993</v>
      </c>
      <c r="O3360" s="17">
        <v>43.499000000000002</v>
      </c>
      <c r="P3360" s="51" t="str">
        <f t="shared" si="419"/>
        <v/>
      </c>
      <c r="Q3360" s="51">
        <v>2</v>
      </c>
      <c r="R3360" s="51">
        <f t="shared" si="420"/>
        <v>2</v>
      </c>
      <c r="S3360" s="51" t="str">
        <f t="shared" si="416"/>
        <v>2a</v>
      </c>
      <c r="T3360" s="51" t="str">
        <f t="shared" si="417"/>
        <v>2b</v>
      </c>
    </row>
    <row r="3361" spans="1:20" ht="20" customHeight="1" x14ac:dyDescent="0.15">
      <c r="A3361" s="51">
        <f t="shared" si="414"/>
        <v>133608</v>
      </c>
      <c r="B3361" s="52" t="str">
        <f>VLOOKUP(J3361,city!$A$4:$D$352,3,0)</f>
        <v>新疆</v>
      </c>
      <c r="C3361" s="52" t="str">
        <f>VLOOKUP(J3361,city!$A$4:$D$352,4,0)</f>
        <v>巴音郭楞</v>
      </c>
      <c r="D3361" s="57" t="s">
        <v>7678</v>
      </c>
      <c r="E3361" s="52" t="s">
        <v>7679</v>
      </c>
      <c r="F3361" s="53" t="str">
        <f t="shared" si="413"/>
        <v>86.506,41.966</v>
      </c>
      <c r="G3361" s="54" t="s">
        <v>795</v>
      </c>
      <c r="H3361" s="55" t="str">
        <f>"jingdian/"&amp;VLOOKUP(B3361,city!$C$4:$P$352,13,FALSE)&amp;"/"&amp;VLOOKUP(C3361,city!$D$4:$P$352,13,FALSE)&amp;"/jd/"&amp;K3361&amp;".jpg"</f>
        <v>jingdian/xinjiang/bayinguoleng/jd/8.jpg</v>
      </c>
      <c r="I3361" s="55" t="str">
        <f t="shared" si="415"/>
        <v>31a,31b</v>
      </c>
      <c r="J3361" s="51">
        <f t="shared" si="418"/>
        <v>336</v>
      </c>
      <c r="K3361" s="51">
        <f>IF(VLOOKUP(J3360,city!$K$4:$L$352,2,0)&gt;K3360,K3360+1,1)</f>
        <v>8</v>
      </c>
      <c r="L3361" s="51">
        <v>1</v>
      </c>
      <c r="M3361" s="51" t="s">
        <v>748</v>
      </c>
      <c r="N3361" s="17">
        <v>86.506</v>
      </c>
      <c r="O3361" s="17">
        <v>41.966000000000001</v>
      </c>
      <c r="P3361" s="51" t="str">
        <f t="shared" si="419"/>
        <v/>
      </c>
      <c r="Q3361" s="51">
        <v>31</v>
      </c>
      <c r="R3361" s="51">
        <f t="shared" si="420"/>
        <v>31</v>
      </c>
      <c r="S3361" s="51" t="str">
        <f t="shared" si="416"/>
        <v>31a</v>
      </c>
      <c r="T3361" s="51" t="str">
        <f t="shared" si="417"/>
        <v>31b</v>
      </c>
    </row>
    <row r="3362" spans="1:20" ht="20" customHeight="1" x14ac:dyDescent="0.15">
      <c r="A3362" s="51">
        <f t="shared" si="414"/>
        <v>133609</v>
      </c>
      <c r="B3362" s="52" t="str">
        <f>VLOOKUP(J3362,city!$A$4:$D$352,3,0)</f>
        <v>新疆</v>
      </c>
      <c r="C3362" s="52" t="str">
        <f>VLOOKUP(J3362,city!$A$4:$D$352,4,0)</f>
        <v>巴音郭楞</v>
      </c>
      <c r="D3362" s="57" t="s">
        <v>7680</v>
      </c>
      <c r="E3362" s="52" t="s">
        <v>7681</v>
      </c>
      <c r="F3362" s="53" t="str">
        <f t="shared" si="413"/>
        <v>83.729,42.837</v>
      </c>
      <c r="G3362" s="54" t="s">
        <v>795</v>
      </c>
      <c r="H3362" s="55" t="str">
        <f>"jingdian/"&amp;VLOOKUP(B3362,city!$C$4:$P$352,13,FALSE)&amp;"/"&amp;VLOOKUP(C3362,city!$D$4:$P$352,13,FALSE)&amp;"/jd/"&amp;K3362&amp;".jpg"</f>
        <v>jingdian/xinjiang/bayinguoleng/jd/9.jpg</v>
      </c>
      <c r="I3362" s="55" t="str">
        <f t="shared" si="415"/>
        <v>6a,6b</v>
      </c>
      <c r="J3362" s="51">
        <f t="shared" si="418"/>
        <v>336</v>
      </c>
      <c r="K3362" s="51">
        <f>IF(VLOOKUP(J3361,city!$K$4:$L$352,2,0)&gt;K3361,K3361+1,1)</f>
        <v>9</v>
      </c>
      <c r="L3362" s="51">
        <v>1</v>
      </c>
      <c r="M3362" s="51" t="s">
        <v>748</v>
      </c>
      <c r="N3362" s="17">
        <v>83.728999999999999</v>
      </c>
      <c r="O3362" s="17">
        <v>42.837000000000003</v>
      </c>
      <c r="P3362" s="51" t="str">
        <f t="shared" si="419"/>
        <v/>
      </c>
      <c r="Q3362" s="51">
        <v>6</v>
      </c>
      <c r="R3362" s="51">
        <f t="shared" si="420"/>
        <v>6</v>
      </c>
      <c r="S3362" s="51" t="str">
        <f t="shared" si="416"/>
        <v>6a</v>
      </c>
      <c r="T3362" s="51" t="str">
        <f t="shared" si="417"/>
        <v>6b</v>
      </c>
    </row>
    <row r="3363" spans="1:20" ht="20" customHeight="1" x14ac:dyDescent="0.15">
      <c r="A3363" s="51">
        <f t="shared" si="414"/>
        <v>133610</v>
      </c>
      <c r="B3363" s="52" t="str">
        <f>VLOOKUP(J3363,city!$A$4:$D$352,3,0)</f>
        <v>新疆</v>
      </c>
      <c r="C3363" s="52" t="str">
        <f>VLOOKUP(J3363,city!$A$4:$D$352,4,0)</f>
        <v>巴音郭楞</v>
      </c>
      <c r="D3363" s="57" t="s">
        <v>7682</v>
      </c>
      <c r="E3363" s="52" t="s">
        <v>7683</v>
      </c>
      <c r="F3363" s="53" t="str">
        <f t="shared" si="413"/>
        <v>86.183,41.739</v>
      </c>
      <c r="G3363" s="54" t="s">
        <v>795</v>
      </c>
      <c r="H3363" s="55" t="str">
        <f>"jingdian/"&amp;VLOOKUP(B3363,city!$C$4:$P$352,13,FALSE)&amp;"/"&amp;VLOOKUP(C3363,city!$D$4:$P$352,13,FALSE)&amp;"/jd/"&amp;K3363&amp;".jpg"</f>
        <v>jingdian/xinjiang/bayinguoleng/jd/10.jpg</v>
      </c>
      <c r="I3363" s="55" t="str">
        <f t="shared" si="415"/>
        <v>10a,10b</v>
      </c>
      <c r="J3363" s="51">
        <f t="shared" si="418"/>
        <v>336</v>
      </c>
      <c r="K3363" s="51">
        <f>IF(VLOOKUP(J3362,city!$K$4:$L$352,2,0)&gt;K3362,K3362+1,1)</f>
        <v>10</v>
      </c>
      <c r="L3363" s="51">
        <v>1</v>
      </c>
      <c r="M3363" s="51" t="s">
        <v>748</v>
      </c>
      <c r="N3363" s="17">
        <v>86.183000000000007</v>
      </c>
      <c r="O3363" s="17">
        <v>41.738999999999997</v>
      </c>
      <c r="P3363" s="51" t="str">
        <f t="shared" si="419"/>
        <v>86.1311,42.0573</v>
      </c>
      <c r="Q3363" s="51">
        <v>10</v>
      </c>
      <c r="R3363" s="51">
        <f t="shared" si="420"/>
        <v>10</v>
      </c>
      <c r="S3363" s="51" t="str">
        <f t="shared" si="416"/>
        <v>10a</v>
      </c>
      <c r="T3363" s="51" t="str">
        <f t="shared" si="417"/>
        <v>10b</v>
      </c>
    </row>
    <row r="3364" spans="1:20" ht="20" customHeight="1" x14ac:dyDescent="0.15">
      <c r="A3364" s="51">
        <f t="shared" si="414"/>
        <v>133701</v>
      </c>
      <c r="B3364" s="52" t="str">
        <f>VLOOKUP(J3364,city!$A$4:$D$352,3,0)</f>
        <v>新疆</v>
      </c>
      <c r="C3364" s="52" t="str">
        <f>VLOOKUP(J3364,city!$A$4:$D$352,4,0)</f>
        <v>克州</v>
      </c>
      <c r="D3364" s="57" t="s">
        <v>7684</v>
      </c>
      <c r="E3364" s="52" t="s">
        <v>7685</v>
      </c>
      <c r="F3364" s="53" t="str">
        <f t="shared" si="413"/>
        <v>75.547,39.683</v>
      </c>
      <c r="G3364" s="54" t="s">
        <v>795</v>
      </c>
      <c r="H3364" s="55" t="str">
        <f>"jingdian/"&amp;VLOOKUP(B3364,city!$C$4:$P$352,13,FALSE)&amp;"/"&amp;VLOOKUP(C3364,city!$D$4:$P$352,13,FALSE)&amp;"/jd/"&amp;K3364&amp;".jpg"</f>
        <v>jingdian/xinjiang/kezhou/jd/1.jpg</v>
      </c>
      <c r="I3364" s="55" t="str">
        <f t="shared" si="415"/>
        <v>2a,2b</v>
      </c>
      <c r="J3364" s="51">
        <f t="shared" si="418"/>
        <v>337</v>
      </c>
      <c r="K3364" s="51">
        <f>IF(VLOOKUP(J3363,city!$K$4:$L$352,2,0)&gt;K3363,K3363+1,1)</f>
        <v>1</v>
      </c>
      <c r="L3364" s="51">
        <v>1</v>
      </c>
      <c r="M3364" s="51" t="s">
        <v>750</v>
      </c>
      <c r="N3364" s="17">
        <v>75.546999999999997</v>
      </c>
      <c r="O3364" s="17">
        <v>39.683</v>
      </c>
      <c r="P3364" s="51" t="str">
        <f t="shared" si="419"/>
        <v/>
      </c>
      <c r="Q3364" s="51">
        <v>2</v>
      </c>
      <c r="R3364" s="51">
        <f t="shared" si="420"/>
        <v>2</v>
      </c>
      <c r="S3364" s="51" t="str">
        <f t="shared" si="416"/>
        <v>2a</v>
      </c>
      <c r="T3364" s="51" t="str">
        <f t="shared" si="417"/>
        <v>2b</v>
      </c>
    </row>
    <row r="3365" spans="1:20" ht="20" customHeight="1" x14ac:dyDescent="0.15">
      <c r="A3365" s="51">
        <f t="shared" si="414"/>
        <v>133702</v>
      </c>
      <c r="B3365" s="52" t="str">
        <f>VLOOKUP(J3365,city!$A$4:$D$352,3,0)</f>
        <v>新疆</v>
      </c>
      <c r="C3365" s="52" t="str">
        <f>VLOOKUP(J3365,city!$A$4:$D$352,4,0)</f>
        <v>克州</v>
      </c>
      <c r="D3365" s="57" t="s">
        <v>7686</v>
      </c>
      <c r="E3365" s="52" t="s">
        <v>7687</v>
      </c>
      <c r="F3365" s="53" t="str">
        <f t="shared" si="413"/>
        <v>76.174,39.723</v>
      </c>
      <c r="G3365" s="54" t="s">
        <v>795</v>
      </c>
      <c r="H3365" s="55" t="str">
        <f>"jingdian/"&amp;VLOOKUP(B3365,city!$C$4:$P$352,13,FALSE)&amp;"/"&amp;VLOOKUP(C3365,city!$D$4:$P$352,13,FALSE)&amp;"/jd/"&amp;K3365&amp;".jpg"</f>
        <v>jingdian/xinjiang/kezhou/jd/2.jpg</v>
      </c>
      <c r="I3365" s="55" t="str">
        <f t="shared" si="415"/>
        <v>2a,2b</v>
      </c>
      <c r="J3365" s="51">
        <f t="shared" si="418"/>
        <v>337</v>
      </c>
      <c r="K3365" s="51">
        <f>IF(VLOOKUP(J3364,city!$K$4:$L$352,2,0)&gt;K3364,K3364+1,1)</f>
        <v>2</v>
      </c>
      <c r="L3365" s="51">
        <v>1</v>
      </c>
      <c r="M3365" s="51" t="s">
        <v>750</v>
      </c>
      <c r="N3365" s="17">
        <v>76.174000000000007</v>
      </c>
      <c r="O3365" s="17">
        <v>39.722999999999999</v>
      </c>
      <c r="P3365" s="51" t="str">
        <f t="shared" si="419"/>
        <v/>
      </c>
      <c r="Q3365" s="51">
        <v>2</v>
      </c>
      <c r="R3365" s="51">
        <f t="shared" si="420"/>
        <v>1</v>
      </c>
      <c r="S3365" s="51" t="str">
        <f t="shared" si="416"/>
        <v>2a</v>
      </c>
      <c r="T3365" s="51" t="str">
        <f t="shared" si="417"/>
        <v>2b</v>
      </c>
    </row>
    <row r="3366" spans="1:20" ht="20" customHeight="1" x14ac:dyDescent="0.15">
      <c r="A3366" s="51">
        <f t="shared" si="414"/>
        <v>133703</v>
      </c>
      <c r="B3366" s="52" t="str">
        <f>VLOOKUP(J3366,city!$A$4:$D$352,3,0)</f>
        <v>新疆</v>
      </c>
      <c r="C3366" s="52" t="str">
        <f>VLOOKUP(J3366,city!$A$4:$D$352,4,0)</f>
        <v>克州</v>
      </c>
      <c r="D3366" s="57" t="s">
        <v>7688</v>
      </c>
      <c r="E3366" s="52" t="s">
        <v>7689</v>
      </c>
      <c r="F3366" s="53" t="str">
        <f t="shared" si="413"/>
        <v>76.845,40.178</v>
      </c>
      <c r="G3366" s="54" t="s">
        <v>795</v>
      </c>
      <c r="H3366" s="55" t="str">
        <f>"jingdian/"&amp;VLOOKUP(B3366,city!$C$4:$P$352,13,FALSE)&amp;"/"&amp;VLOOKUP(C3366,city!$D$4:$P$352,13,FALSE)&amp;"/jd/"&amp;K3366&amp;".jpg"</f>
        <v>jingdian/xinjiang/kezhou/jd/3.jpg</v>
      </c>
      <c r="I3366" s="55" t="str">
        <f t="shared" si="415"/>
        <v>2a,2b</v>
      </c>
      <c r="J3366" s="51">
        <f t="shared" si="418"/>
        <v>337</v>
      </c>
      <c r="K3366" s="51">
        <f>IF(VLOOKUP(J3365,city!$K$4:$L$352,2,0)&gt;K3365,K3365+1,1)</f>
        <v>3</v>
      </c>
      <c r="L3366" s="51">
        <v>1</v>
      </c>
      <c r="M3366" s="51" t="s">
        <v>750</v>
      </c>
      <c r="N3366" s="17">
        <v>76.844999999999999</v>
      </c>
      <c r="O3366" s="17">
        <v>40.177999999999997</v>
      </c>
      <c r="P3366" s="51" t="str">
        <f t="shared" si="419"/>
        <v/>
      </c>
      <c r="Q3366" s="51">
        <v>2</v>
      </c>
      <c r="R3366" s="51">
        <f t="shared" si="420"/>
        <v>2</v>
      </c>
      <c r="S3366" s="51" t="str">
        <f t="shared" si="416"/>
        <v>2a</v>
      </c>
      <c r="T3366" s="51" t="str">
        <f t="shared" si="417"/>
        <v>2b</v>
      </c>
    </row>
    <row r="3367" spans="1:20" ht="20" customHeight="1" x14ac:dyDescent="0.15">
      <c r="A3367" s="51">
        <f t="shared" si="414"/>
        <v>133704</v>
      </c>
      <c r="B3367" s="52" t="str">
        <f>VLOOKUP(J3367,city!$A$4:$D$352,3,0)</f>
        <v>新疆</v>
      </c>
      <c r="C3367" s="52" t="str">
        <f>VLOOKUP(J3367,city!$A$4:$D$352,4,0)</f>
        <v>克州</v>
      </c>
      <c r="D3367" s="57" t="s">
        <v>7690</v>
      </c>
      <c r="E3367" s="52" t="s">
        <v>7691</v>
      </c>
      <c r="F3367" s="53" t="str">
        <f t="shared" si="413"/>
        <v>76.846,40.178</v>
      </c>
      <c r="G3367" s="54" t="s">
        <v>795</v>
      </c>
      <c r="H3367" s="55" t="str">
        <f>"jingdian/"&amp;VLOOKUP(B3367,city!$C$4:$P$352,13,FALSE)&amp;"/"&amp;VLOOKUP(C3367,city!$D$4:$P$352,13,FALSE)&amp;"/jd/"&amp;K3367&amp;".jpg"</f>
        <v>jingdian/xinjiang/kezhou/jd/4.jpg</v>
      </c>
      <c r="I3367" s="55" t="str">
        <f t="shared" si="415"/>
        <v>14a,14b</v>
      </c>
      <c r="J3367" s="51">
        <f t="shared" si="418"/>
        <v>337</v>
      </c>
      <c r="K3367" s="51">
        <f>IF(VLOOKUP(J3366,city!$K$4:$L$352,2,0)&gt;K3366,K3366+1,1)</f>
        <v>4</v>
      </c>
      <c r="L3367" s="51">
        <v>1</v>
      </c>
      <c r="M3367" s="51" t="s">
        <v>750</v>
      </c>
      <c r="N3367" s="17">
        <v>76.846000000000004</v>
      </c>
      <c r="O3367" s="17">
        <v>40.177999999999997</v>
      </c>
      <c r="P3367" s="51" t="str">
        <f t="shared" si="419"/>
        <v/>
      </c>
      <c r="Q3367" s="51">
        <v>14</v>
      </c>
      <c r="R3367" s="51">
        <f t="shared" si="420"/>
        <v>14</v>
      </c>
      <c r="S3367" s="51" t="str">
        <f t="shared" si="416"/>
        <v>14a</v>
      </c>
      <c r="T3367" s="51" t="str">
        <f t="shared" si="417"/>
        <v>14b</v>
      </c>
    </row>
    <row r="3368" spans="1:20" ht="20" customHeight="1" x14ac:dyDescent="0.15">
      <c r="A3368" s="51">
        <f t="shared" si="414"/>
        <v>133705</v>
      </c>
      <c r="B3368" s="52" t="str">
        <f>VLOOKUP(J3368,city!$A$4:$D$352,3,0)</f>
        <v>新疆</v>
      </c>
      <c r="C3368" s="52" t="str">
        <f>VLOOKUP(J3368,city!$A$4:$D$352,4,0)</f>
        <v>克州</v>
      </c>
      <c r="D3368" s="57" t="s">
        <v>7692</v>
      </c>
      <c r="E3368" s="52" t="s">
        <v>7693</v>
      </c>
      <c r="F3368" s="53" t="str">
        <f t="shared" si="413"/>
        <v>77.231,40.155</v>
      </c>
      <c r="G3368" s="54" t="s">
        <v>795</v>
      </c>
      <c r="H3368" s="55" t="str">
        <f>"jingdian/"&amp;VLOOKUP(B3368,city!$C$4:$P$352,13,FALSE)&amp;"/"&amp;VLOOKUP(C3368,city!$D$4:$P$352,13,FALSE)&amp;"/jd/"&amp;K3368&amp;".jpg"</f>
        <v>jingdian/xinjiang/kezhou/jd/5.jpg</v>
      </c>
      <c r="I3368" s="55" t="str">
        <f t="shared" si="415"/>
        <v>6a,6b</v>
      </c>
      <c r="J3368" s="51">
        <f t="shared" si="418"/>
        <v>337</v>
      </c>
      <c r="K3368" s="51">
        <f>IF(VLOOKUP(J3367,city!$K$4:$L$352,2,0)&gt;K3367,K3367+1,1)</f>
        <v>5</v>
      </c>
      <c r="L3368" s="51">
        <v>1</v>
      </c>
      <c r="M3368" s="51" t="s">
        <v>750</v>
      </c>
      <c r="N3368" s="17">
        <v>77.230999999999995</v>
      </c>
      <c r="O3368" s="17">
        <v>40.155000000000001</v>
      </c>
      <c r="P3368" s="51" t="str">
        <f t="shared" si="419"/>
        <v/>
      </c>
      <c r="Q3368" s="51">
        <v>6</v>
      </c>
      <c r="R3368" s="51">
        <f t="shared" si="420"/>
        <v>6</v>
      </c>
      <c r="S3368" s="51" t="str">
        <f t="shared" si="416"/>
        <v>6a</v>
      </c>
      <c r="T3368" s="51" t="str">
        <f t="shared" si="417"/>
        <v>6b</v>
      </c>
    </row>
    <row r="3369" spans="1:20" ht="20" customHeight="1" x14ac:dyDescent="0.15">
      <c r="A3369" s="51">
        <f t="shared" si="414"/>
        <v>133706</v>
      </c>
      <c r="B3369" s="52" t="str">
        <f>VLOOKUP(J3369,city!$A$4:$D$352,3,0)</f>
        <v>新疆</v>
      </c>
      <c r="C3369" s="52" t="str">
        <f>VLOOKUP(J3369,city!$A$4:$D$352,4,0)</f>
        <v>克州</v>
      </c>
      <c r="D3369" s="57" t="s">
        <v>7694</v>
      </c>
      <c r="E3369" s="52" t="s">
        <v>7695</v>
      </c>
      <c r="F3369" s="53" t="str">
        <f t="shared" si="413"/>
        <v>76.155,39.681</v>
      </c>
      <c r="G3369" s="54" t="s">
        <v>795</v>
      </c>
      <c r="H3369" s="55" t="str">
        <f>"jingdian/"&amp;VLOOKUP(B3369,city!$C$4:$P$352,13,FALSE)&amp;"/"&amp;VLOOKUP(C3369,city!$D$4:$P$352,13,FALSE)&amp;"/jd/"&amp;K3369&amp;".jpg"</f>
        <v>jingdian/xinjiang/kezhou/jd/6.jpg</v>
      </c>
      <c r="I3369" s="55" t="str">
        <f t="shared" si="415"/>
        <v>2a,2b</v>
      </c>
      <c r="J3369" s="51">
        <f t="shared" si="418"/>
        <v>337</v>
      </c>
      <c r="K3369" s="51">
        <f>IF(VLOOKUP(J3368,city!$K$4:$L$352,2,0)&gt;K3368,K3368+1,1)</f>
        <v>6</v>
      </c>
      <c r="L3369" s="51">
        <v>1</v>
      </c>
      <c r="M3369" s="51" t="s">
        <v>750</v>
      </c>
      <c r="N3369" s="17">
        <v>76.155000000000001</v>
      </c>
      <c r="O3369" s="17">
        <v>39.680999999999997</v>
      </c>
      <c r="P3369" s="51" t="str">
        <f t="shared" si="419"/>
        <v/>
      </c>
      <c r="Q3369" s="51">
        <v>2</v>
      </c>
      <c r="R3369" s="51">
        <f t="shared" si="420"/>
        <v>2</v>
      </c>
      <c r="S3369" s="51" t="str">
        <f t="shared" si="416"/>
        <v>2a</v>
      </c>
      <c r="T3369" s="51" t="str">
        <f t="shared" si="417"/>
        <v>2b</v>
      </c>
    </row>
    <row r="3370" spans="1:20" ht="20" customHeight="1" x14ac:dyDescent="0.15">
      <c r="A3370" s="51">
        <f t="shared" si="414"/>
        <v>133707</v>
      </c>
      <c r="B3370" s="52" t="str">
        <f>VLOOKUP(J3370,city!$A$4:$D$352,3,0)</f>
        <v>新疆</v>
      </c>
      <c r="C3370" s="52" t="str">
        <f>VLOOKUP(J3370,city!$A$4:$D$352,4,0)</f>
        <v>克州</v>
      </c>
      <c r="D3370" s="57" t="s">
        <v>7696</v>
      </c>
      <c r="E3370" s="52" t="s">
        <v>7697</v>
      </c>
      <c r="F3370" s="53" t="str">
        <f t="shared" si="413"/>
        <v>76.186,39.694</v>
      </c>
      <c r="G3370" s="54" t="s">
        <v>795</v>
      </c>
      <c r="H3370" s="55" t="str">
        <f>"jingdian/"&amp;VLOOKUP(B3370,city!$C$4:$P$352,13,FALSE)&amp;"/"&amp;VLOOKUP(C3370,city!$D$4:$P$352,13,FALSE)&amp;"/jd/"&amp;K3370&amp;".jpg"</f>
        <v>jingdian/xinjiang/kezhou/jd/7.jpg</v>
      </c>
      <c r="I3370" s="55" t="str">
        <f t="shared" si="415"/>
        <v>32a,32b</v>
      </c>
      <c r="J3370" s="51">
        <f t="shared" si="418"/>
        <v>337</v>
      </c>
      <c r="K3370" s="51">
        <f>IF(VLOOKUP(J3369,city!$K$4:$L$352,2,0)&gt;K3369,K3369+1,1)</f>
        <v>7</v>
      </c>
      <c r="L3370" s="51">
        <v>1</v>
      </c>
      <c r="M3370" s="51" t="s">
        <v>750</v>
      </c>
      <c r="N3370" s="17">
        <v>76.186000000000007</v>
      </c>
      <c r="O3370" s="17">
        <v>39.694000000000003</v>
      </c>
      <c r="P3370" s="51" t="str">
        <f t="shared" si="419"/>
        <v/>
      </c>
      <c r="Q3370" s="51">
        <v>32</v>
      </c>
      <c r="R3370" s="51" t="e">
        <f t="shared" si="420"/>
        <v>#N/A</v>
      </c>
      <c r="S3370" s="51" t="str">
        <f t="shared" si="416"/>
        <v>32a</v>
      </c>
      <c r="T3370" s="51" t="str">
        <f t="shared" si="417"/>
        <v>32b</v>
      </c>
    </row>
    <row r="3371" spans="1:20" ht="20" customHeight="1" x14ac:dyDescent="0.15">
      <c r="A3371" s="51">
        <f t="shared" si="414"/>
        <v>133708</v>
      </c>
      <c r="B3371" s="52" t="str">
        <f>VLOOKUP(J3371,city!$A$4:$D$352,3,0)</f>
        <v>新疆</v>
      </c>
      <c r="C3371" s="52" t="str">
        <f>VLOOKUP(J3371,city!$A$4:$D$352,4,0)</f>
        <v>克州</v>
      </c>
      <c r="D3371" s="57" t="s">
        <v>7698</v>
      </c>
      <c r="E3371" s="52" t="s">
        <v>7699</v>
      </c>
      <c r="F3371" s="53" t="str">
        <f t="shared" si="413"/>
        <v>75.417,37.931</v>
      </c>
      <c r="G3371" s="54" t="s">
        <v>795</v>
      </c>
      <c r="H3371" s="55" t="str">
        <f>"jingdian/"&amp;VLOOKUP(B3371,city!$C$4:$P$352,13,FALSE)&amp;"/"&amp;VLOOKUP(C3371,city!$D$4:$P$352,13,FALSE)&amp;"/jd/"&amp;K3371&amp;".jpg"</f>
        <v>jingdian/xinjiang/kezhou/jd/8.jpg</v>
      </c>
      <c r="I3371" s="55" t="str">
        <f t="shared" si="415"/>
        <v>14a,14b</v>
      </c>
      <c r="J3371" s="51">
        <f t="shared" si="418"/>
        <v>337</v>
      </c>
      <c r="K3371" s="51">
        <f>IF(VLOOKUP(J3370,city!$K$4:$L$352,2,0)&gt;K3370,K3370+1,1)</f>
        <v>8</v>
      </c>
      <c r="L3371" s="51">
        <v>1</v>
      </c>
      <c r="M3371" s="51" t="s">
        <v>750</v>
      </c>
      <c r="N3371" s="17">
        <v>75.417000000000002</v>
      </c>
      <c r="O3371" s="17">
        <v>37.930999999999997</v>
      </c>
      <c r="P3371" s="51" t="str">
        <f t="shared" si="419"/>
        <v/>
      </c>
      <c r="Q3371" s="51">
        <v>14</v>
      </c>
      <c r="R3371" s="51">
        <f t="shared" si="420"/>
        <v>14</v>
      </c>
      <c r="S3371" s="51" t="str">
        <f t="shared" si="416"/>
        <v>14a</v>
      </c>
      <c r="T3371" s="51" t="str">
        <f t="shared" si="417"/>
        <v>14b</v>
      </c>
    </row>
    <row r="3372" spans="1:20" ht="20" customHeight="1" x14ac:dyDescent="0.15">
      <c r="A3372" s="51">
        <f t="shared" si="414"/>
        <v>133709</v>
      </c>
      <c r="B3372" s="52" t="str">
        <f>VLOOKUP(J3372,city!$A$4:$D$352,3,0)</f>
        <v>新疆</v>
      </c>
      <c r="C3372" s="52" t="str">
        <f>VLOOKUP(J3372,city!$A$4:$D$352,4,0)</f>
        <v>克州</v>
      </c>
      <c r="D3372" s="57" t="s">
        <v>7700</v>
      </c>
      <c r="E3372" s="52" t="s">
        <v>7701</v>
      </c>
      <c r="F3372" s="53" t="str">
        <f t="shared" si="413"/>
        <v>75.072,38.424</v>
      </c>
      <c r="G3372" s="54" t="s">
        <v>795</v>
      </c>
      <c r="H3372" s="55" t="str">
        <f>"jingdian/"&amp;VLOOKUP(B3372,city!$C$4:$P$352,13,FALSE)&amp;"/"&amp;VLOOKUP(C3372,city!$D$4:$P$352,13,FALSE)&amp;"/jd/"&amp;K3372&amp;".jpg"</f>
        <v>jingdian/xinjiang/kezhou/jd/9.jpg</v>
      </c>
      <c r="I3372" s="55" t="str">
        <f t="shared" si="415"/>
        <v>11a,11b</v>
      </c>
      <c r="J3372" s="51">
        <f t="shared" si="418"/>
        <v>337</v>
      </c>
      <c r="K3372" s="51">
        <f>IF(VLOOKUP(J3371,city!$K$4:$L$352,2,0)&gt;K3371,K3371+1,1)</f>
        <v>9</v>
      </c>
      <c r="L3372" s="51">
        <v>1</v>
      </c>
      <c r="M3372" s="51" t="s">
        <v>750</v>
      </c>
      <c r="N3372" s="17">
        <v>75.072000000000003</v>
      </c>
      <c r="O3372" s="17">
        <v>38.423999999999999</v>
      </c>
      <c r="P3372" s="51" t="str">
        <f t="shared" si="419"/>
        <v/>
      </c>
      <c r="Q3372" s="51">
        <v>11</v>
      </c>
      <c r="R3372" s="51">
        <f t="shared" si="420"/>
        <v>11</v>
      </c>
      <c r="S3372" s="51" t="str">
        <f t="shared" si="416"/>
        <v>11a</v>
      </c>
      <c r="T3372" s="51" t="str">
        <f t="shared" si="417"/>
        <v>11b</v>
      </c>
    </row>
    <row r="3373" spans="1:20" ht="20" customHeight="1" x14ac:dyDescent="0.15">
      <c r="A3373" s="51">
        <f t="shared" si="414"/>
        <v>133710</v>
      </c>
      <c r="B3373" s="52" t="str">
        <f>VLOOKUP(J3373,city!$A$4:$D$352,3,0)</f>
        <v>新疆</v>
      </c>
      <c r="C3373" s="52" t="str">
        <f>VLOOKUP(J3373,city!$A$4:$D$352,4,0)</f>
        <v>克州</v>
      </c>
      <c r="D3373" s="57" t="s">
        <v>7702</v>
      </c>
      <c r="E3373" s="52" t="s">
        <v>7703</v>
      </c>
      <c r="F3373" s="53" t="str">
        <f t="shared" si="413"/>
        <v>76.139,39.793</v>
      </c>
      <c r="G3373" s="54" t="s">
        <v>795</v>
      </c>
      <c r="H3373" s="55" t="str">
        <f>"jingdian/"&amp;VLOOKUP(B3373,city!$C$4:$P$352,13,FALSE)&amp;"/"&amp;VLOOKUP(C3373,city!$D$4:$P$352,13,FALSE)&amp;"/jd/"&amp;K3373&amp;".jpg"</f>
        <v>jingdian/xinjiang/kezhou/jd/10.jpg</v>
      </c>
      <c r="I3373" s="55" t="str">
        <f t="shared" si="415"/>
        <v>6a,6b</v>
      </c>
      <c r="J3373" s="51">
        <f t="shared" si="418"/>
        <v>337</v>
      </c>
      <c r="K3373" s="51">
        <f>IF(VLOOKUP(J3372,city!$K$4:$L$352,2,0)&gt;K3372,K3372+1,1)</f>
        <v>10</v>
      </c>
      <c r="L3373" s="51">
        <v>1</v>
      </c>
      <c r="M3373" s="51" t="s">
        <v>750</v>
      </c>
      <c r="N3373" s="17">
        <v>76.138999999999996</v>
      </c>
      <c r="O3373" s="17">
        <v>39.792999999999999</v>
      </c>
      <c r="P3373" s="51" t="str">
        <f t="shared" si="419"/>
        <v>76.1612,39.544</v>
      </c>
      <c r="Q3373" s="51">
        <v>6</v>
      </c>
      <c r="R3373" s="51">
        <f t="shared" si="420"/>
        <v>6</v>
      </c>
      <c r="S3373" s="51" t="str">
        <f t="shared" si="416"/>
        <v>6a</v>
      </c>
      <c r="T3373" s="51" t="str">
        <f t="shared" si="417"/>
        <v>6b</v>
      </c>
    </row>
    <row r="3374" spans="1:20" ht="20" customHeight="1" x14ac:dyDescent="0.15">
      <c r="A3374" s="51">
        <f t="shared" si="414"/>
        <v>133801</v>
      </c>
      <c r="B3374" s="52" t="str">
        <f>VLOOKUP(J3374,city!$A$4:$D$352,3,0)</f>
        <v>新疆</v>
      </c>
      <c r="C3374" s="52" t="str">
        <f>VLOOKUP(J3374,city!$A$4:$D$352,4,0)</f>
        <v>伊犁</v>
      </c>
      <c r="D3374" s="57" t="s">
        <v>7704</v>
      </c>
      <c r="E3374" s="52" t="s">
        <v>7705</v>
      </c>
      <c r="F3374" s="53" t="str">
        <f t="shared" si="413"/>
        <v>84.033,43.327</v>
      </c>
      <c r="G3374" s="54" t="s">
        <v>795</v>
      </c>
      <c r="H3374" s="55" t="str">
        <f>"jingdian/"&amp;VLOOKUP(B3374,city!$C$4:$P$352,13,FALSE)&amp;"/"&amp;VLOOKUP(C3374,city!$D$4:$P$352,13,FALSE)&amp;"/jd/"&amp;K3374&amp;".jpg"</f>
        <v>jingdian/xinjiang/yili/jd/1.jpg</v>
      </c>
      <c r="I3374" s="55" t="str">
        <f t="shared" si="415"/>
        <v>2a,2b</v>
      </c>
      <c r="J3374" s="51">
        <f t="shared" si="418"/>
        <v>338</v>
      </c>
      <c r="K3374" s="51">
        <f>IF(VLOOKUP(J3373,city!$K$4:$L$352,2,0)&gt;K3373,K3373+1,1)</f>
        <v>1</v>
      </c>
      <c r="L3374" s="51">
        <v>1</v>
      </c>
      <c r="M3374" s="51" t="s">
        <v>752</v>
      </c>
      <c r="N3374" s="17">
        <v>84.033000000000001</v>
      </c>
      <c r="O3374" s="17">
        <v>43.326999999999998</v>
      </c>
      <c r="P3374" s="51" t="str">
        <f t="shared" si="419"/>
        <v/>
      </c>
      <c r="Q3374" s="51">
        <v>2</v>
      </c>
      <c r="R3374" s="51">
        <f t="shared" si="420"/>
        <v>2</v>
      </c>
      <c r="S3374" s="51" t="str">
        <f t="shared" si="416"/>
        <v>2a</v>
      </c>
      <c r="T3374" s="51" t="str">
        <f t="shared" si="417"/>
        <v>2b</v>
      </c>
    </row>
    <row r="3375" spans="1:20" ht="20" customHeight="1" x14ac:dyDescent="0.15">
      <c r="A3375" s="51">
        <f t="shared" si="414"/>
        <v>133802</v>
      </c>
      <c r="B3375" s="52" t="str">
        <f>VLOOKUP(J3375,city!$A$4:$D$352,3,0)</f>
        <v>新疆</v>
      </c>
      <c r="C3375" s="52" t="str">
        <f>VLOOKUP(J3375,city!$A$4:$D$352,4,0)</f>
        <v>伊犁</v>
      </c>
      <c r="D3375" s="57" t="s">
        <v>7706</v>
      </c>
      <c r="E3375" s="52" t="s">
        <v>7707</v>
      </c>
      <c r="F3375" s="53" t="str">
        <f t="shared" si="413"/>
        <v>82.099,43.236</v>
      </c>
      <c r="G3375" s="54" t="s">
        <v>795</v>
      </c>
      <c r="H3375" s="55" t="str">
        <f>"jingdian/"&amp;VLOOKUP(B3375,city!$C$4:$P$352,13,FALSE)&amp;"/"&amp;VLOOKUP(C3375,city!$D$4:$P$352,13,FALSE)&amp;"/jd/"&amp;K3375&amp;".jpg"</f>
        <v>jingdian/xinjiang/yili/jd/2.jpg</v>
      </c>
      <c r="I3375" s="55" t="str">
        <f t="shared" si="415"/>
        <v>15a,15b</v>
      </c>
      <c r="J3375" s="51">
        <f t="shared" si="418"/>
        <v>338</v>
      </c>
      <c r="K3375" s="51">
        <f>IF(VLOOKUP(J3374,city!$K$4:$L$352,2,0)&gt;K3374,K3374+1,1)</f>
        <v>2</v>
      </c>
      <c r="L3375" s="51">
        <v>1</v>
      </c>
      <c r="M3375" s="51" t="s">
        <v>752</v>
      </c>
      <c r="N3375" s="17">
        <v>82.099000000000004</v>
      </c>
      <c r="O3375" s="17">
        <v>43.235999999999997</v>
      </c>
      <c r="P3375" s="51" t="str">
        <f t="shared" si="419"/>
        <v/>
      </c>
      <c r="Q3375" s="51">
        <v>15</v>
      </c>
      <c r="R3375" s="51">
        <f t="shared" si="420"/>
        <v>15</v>
      </c>
      <c r="S3375" s="51" t="str">
        <f t="shared" si="416"/>
        <v>15a</v>
      </c>
      <c r="T3375" s="51" t="str">
        <f t="shared" si="417"/>
        <v>15b</v>
      </c>
    </row>
    <row r="3376" spans="1:20" ht="20" customHeight="1" x14ac:dyDescent="0.15">
      <c r="A3376" s="51">
        <f t="shared" si="414"/>
        <v>133803</v>
      </c>
      <c r="B3376" s="52" t="str">
        <f>VLOOKUP(J3376,city!$A$4:$D$352,3,0)</f>
        <v>新疆</v>
      </c>
      <c r="C3376" s="52" t="str">
        <f>VLOOKUP(J3376,city!$A$4:$D$352,4,0)</f>
        <v>伊犁</v>
      </c>
      <c r="D3376" s="57" t="s">
        <v>7708</v>
      </c>
      <c r="E3376" s="52" t="s">
        <v>7709</v>
      </c>
      <c r="F3376" s="53" t="str">
        <f t="shared" si="413"/>
        <v>82.044,43.104</v>
      </c>
      <c r="G3376" s="54" t="s">
        <v>795</v>
      </c>
      <c r="H3376" s="55" t="str">
        <f>"jingdian/"&amp;VLOOKUP(B3376,city!$C$4:$P$352,13,FALSE)&amp;"/"&amp;VLOOKUP(C3376,city!$D$4:$P$352,13,FALSE)&amp;"/jd/"&amp;K3376&amp;".jpg"</f>
        <v>jingdian/xinjiang/yili/jd/3.jpg</v>
      </c>
      <c r="I3376" s="55" t="str">
        <f t="shared" si="415"/>
        <v>28a,28b</v>
      </c>
      <c r="J3376" s="51">
        <f t="shared" si="418"/>
        <v>338</v>
      </c>
      <c r="K3376" s="51">
        <f>IF(VLOOKUP(J3375,city!$K$4:$L$352,2,0)&gt;K3375,K3375+1,1)</f>
        <v>3</v>
      </c>
      <c r="L3376" s="51">
        <v>1</v>
      </c>
      <c r="M3376" s="51" t="s">
        <v>752</v>
      </c>
      <c r="N3376" s="17">
        <v>82.043999999999997</v>
      </c>
      <c r="O3376" s="17">
        <v>43.103999999999999</v>
      </c>
      <c r="P3376" s="51" t="str">
        <f t="shared" si="419"/>
        <v/>
      </c>
      <c r="Q3376" s="51">
        <v>28</v>
      </c>
      <c r="R3376" s="51">
        <f t="shared" si="420"/>
        <v>28</v>
      </c>
      <c r="S3376" s="51" t="str">
        <f t="shared" si="416"/>
        <v>28a</v>
      </c>
      <c r="T3376" s="51" t="str">
        <f t="shared" si="417"/>
        <v>28b</v>
      </c>
    </row>
    <row r="3377" spans="1:20" ht="20" customHeight="1" x14ac:dyDescent="0.15">
      <c r="A3377" s="51">
        <f t="shared" si="414"/>
        <v>133804</v>
      </c>
      <c r="B3377" s="52" t="str">
        <f>VLOOKUP(J3377,city!$A$4:$D$352,3,0)</f>
        <v>新疆</v>
      </c>
      <c r="C3377" s="52" t="str">
        <f>VLOOKUP(J3377,city!$A$4:$D$352,4,0)</f>
        <v>伊犁</v>
      </c>
      <c r="D3377" s="57" t="s">
        <v>7710</v>
      </c>
      <c r="E3377" s="52" t="s">
        <v>7711</v>
      </c>
      <c r="F3377" s="53" t="str">
        <f t="shared" si="413"/>
        <v>80.762,44.176</v>
      </c>
      <c r="G3377" s="54" t="s">
        <v>795</v>
      </c>
      <c r="H3377" s="55" t="str">
        <f>"jingdian/"&amp;VLOOKUP(B3377,city!$C$4:$P$352,13,FALSE)&amp;"/"&amp;VLOOKUP(C3377,city!$D$4:$P$352,13,FALSE)&amp;"/jd/"&amp;K3377&amp;".jpg"</f>
        <v>jingdian/xinjiang/yili/jd/4.jpg</v>
      </c>
      <c r="I3377" s="55" t="str">
        <f t="shared" si="415"/>
        <v>2a,2b</v>
      </c>
      <c r="J3377" s="51">
        <f t="shared" si="418"/>
        <v>338</v>
      </c>
      <c r="K3377" s="51">
        <f>IF(VLOOKUP(J3376,city!$K$4:$L$352,2,0)&gt;K3376,K3376+1,1)</f>
        <v>4</v>
      </c>
      <c r="L3377" s="51">
        <v>1</v>
      </c>
      <c r="M3377" s="51" t="s">
        <v>752</v>
      </c>
      <c r="N3377" s="17">
        <v>80.762</v>
      </c>
      <c r="O3377" s="17">
        <v>44.176000000000002</v>
      </c>
      <c r="P3377" s="51" t="str">
        <f t="shared" si="419"/>
        <v/>
      </c>
      <c r="Q3377" s="51">
        <v>2</v>
      </c>
      <c r="R3377" s="51">
        <f t="shared" si="420"/>
        <v>1</v>
      </c>
      <c r="S3377" s="51" t="str">
        <f t="shared" si="416"/>
        <v>2a</v>
      </c>
      <c r="T3377" s="51" t="str">
        <f t="shared" si="417"/>
        <v>2b</v>
      </c>
    </row>
    <row r="3378" spans="1:20" ht="20" customHeight="1" x14ac:dyDescent="0.15">
      <c r="A3378" s="51">
        <f t="shared" si="414"/>
        <v>133805</v>
      </c>
      <c r="B3378" s="52" t="str">
        <f>VLOOKUP(J3378,city!$A$4:$D$352,3,0)</f>
        <v>新疆</v>
      </c>
      <c r="C3378" s="52" t="str">
        <f>VLOOKUP(J3378,city!$A$4:$D$352,4,0)</f>
        <v>伊犁</v>
      </c>
      <c r="D3378" s="57" t="s">
        <v>7712</v>
      </c>
      <c r="E3378" s="52" t="s">
        <v>7713</v>
      </c>
      <c r="F3378" s="53" t="str">
        <f t="shared" si="413"/>
        <v>81.174,44.465</v>
      </c>
      <c r="G3378" s="54" t="s">
        <v>795</v>
      </c>
      <c r="H3378" s="55" t="str">
        <f>"jingdian/"&amp;VLOOKUP(B3378,city!$C$4:$P$352,13,FALSE)&amp;"/"&amp;VLOOKUP(C3378,city!$D$4:$P$352,13,FALSE)&amp;"/jd/"&amp;K3378&amp;".jpg"</f>
        <v>jingdian/xinjiang/yili/jd/5.jpg</v>
      </c>
      <c r="I3378" s="55" t="str">
        <f t="shared" si="415"/>
        <v>6a,6b</v>
      </c>
      <c r="J3378" s="51">
        <f t="shared" si="418"/>
        <v>338</v>
      </c>
      <c r="K3378" s="51">
        <f>IF(VLOOKUP(J3377,city!$K$4:$L$352,2,0)&gt;K3377,K3377+1,1)</f>
        <v>5</v>
      </c>
      <c r="L3378" s="51">
        <v>1</v>
      </c>
      <c r="M3378" s="51" t="s">
        <v>752</v>
      </c>
      <c r="N3378" s="17">
        <v>81.174000000000007</v>
      </c>
      <c r="O3378" s="17">
        <v>44.465000000000003</v>
      </c>
      <c r="P3378" s="51" t="str">
        <f t="shared" si="419"/>
        <v/>
      </c>
      <c r="Q3378" s="51">
        <v>6</v>
      </c>
      <c r="R3378" s="51">
        <f t="shared" si="420"/>
        <v>6</v>
      </c>
      <c r="S3378" s="51" t="str">
        <f t="shared" si="416"/>
        <v>6a</v>
      </c>
      <c r="T3378" s="51" t="str">
        <f t="shared" si="417"/>
        <v>6b</v>
      </c>
    </row>
    <row r="3379" spans="1:20" ht="20" customHeight="1" x14ac:dyDescent="0.15">
      <c r="A3379" s="51">
        <f t="shared" si="414"/>
        <v>133806</v>
      </c>
      <c r="B3379" s="52" t="str">
        <f>VLOOKUP(J3379,city!$A$4:$D$352,3,0)</f>
        <v>新疆</v>
      </c>
      <c r="C3379" s="52" t="str">
        <f>VLOOKUP(J3379,city!$A$4:$D$352,4,0)</f>
        <v>伊犁</v>
      </c>
      <c r="D3379" s="57" t="s">
        <v>7714</v>
      </c>
      <c r="E3379" s="52" t="s">
        <v>7715</v>
      </c>
      <c r="F3379" s="53" t="str">
        <f t="shared" si="413"/>
        <v>81.195,43.131</v>
      </c>
      <c r="G3379" s="54" t="s">
        <v>795</v>
      </c>
      <c r="H3379" s="55" t="str">
        <f>"jingdian/"&amp;VLOOKUP(B3379,city!$C$4:$P$352,13,FALSE)&amp;"/"&amp;VLOOKUP(C3379,city!$D$4:$P$352,13,FALSE)&amp;"/jd/"&amp;K3379&amp;".jpg"</f>
        <v>jingdian/xinjiang/yili/jd/6.jpg</v>
      </c>
      <c r="I3379" s="55" t="str">
        <f t="shared" si="415"/>
        <v>28a,28b</v>
      </c>
      <c r="J3379" s="51">
        <f t="shared" si="418"/>
        <v>338</v>
      </c>
      <c r="K3379" s="51">
        <f>IF(VLOOKUP(J3378,city!$K$4:$L$352,2,0)&gt;K3378,K3378+1,1)</f>
        <v>6</v>
      </c>
      <c r="L3379" s="51">
        <v>1</v>
      </c>
      <c r="M3379" s="51" t="s">
        <v>752</v>
      </c>
      <c r="N3379" s="17">
        <v>81.194999999999993</v>
      </c>
      <c r="O3379" s="17">
        <v>43.131</v>
      </c>
      <c r="P3379" s="51" t="str">
        <f t="shared" si="419"/>
        <v/>
      </c>
      <c r="Q3379" s="51">
        <v>28</v>
      </c>
      <c r="R3379" s="51">
        <f t="shared" si="420"/>
        <v>28</v>
      </c>
      <c r="S3379" s="51" t="str">
        <f t="shared" si="416"/>
        <v>28a</v>
      </c>
      <c r="T3379" s="51" t="str">
        <f t="shared" si="417"/>
        <v>28b</v>
      </c>
    </row>
    <row r="3380" spans="1:20" ht="20" customHeight="1" x14ac:dyDescent="0.15">
      <c r="A3380" s="51">
        <f t="shared" si="414"/>
        <v>133807</v>
      </c>
      <c r="B3380" s="52" t="str">
        <f>VLOOKUP(J3380,city!$A$4:$D$352,3,0)</f>
        <v>新疆</v>
      </c>
      <c r="C3380" s="52" t="str">
        <f>VLOOKUP(J3380,city!$A$4:$D$352,4,0)</f>
        <v>伊犁</v>
      </c>
      <c r="D3380" s="57" t="s">
        <v>7716</v>
      </c>
      <c r="E3380" s="52" t="s">
        <v>7717</v>
      </c>
      <c r="F3380" s="53" t="str">
        <f t="shared" si="413"/>
        <v>84.235,43.298</v>
      </c>
      <c r="G3380" s="54" t="s">
        <v>795</v>
      </c>
      <c r="H3380" s="55" t="str">
        <f>"jingdian/"&amp;VLOOKUP(B3380,city!$C$4:$P$352,13,FALSE)&amp;"/"&amp;VLOOKUP(C3380,city!$D$4:$P$352,13,FALSE)&amp;"/jd/"&amp;K3380&amp;".jpg"</f>
        <v>jingdian/xinjiang/yili/jd/7.jpg</v>
      </c>
      <c r="I3380" s="55" t="str">
        <f t="shared" si="415"/>
        <v>1a,1b</v>
      </c>
      <c r="J3380" s="51">
        <f t="shared" si="418"/>
        <v>338</v>
      </c>
      <c r="K3380" s="51">
        <f>IF(VLOOKUP(J3379,city!$K$4:$L$352,2,0)&gt;K3379,K3379+1,1)</f>
        <v>7</v>
      </c>
      <c r="L3380" s="51">
        <v>1</v>
      </c>
      <c r="M3380" s="51" t="s">
        <v>752</v>
      </c>
      <c r="N3380" s="17">
        <v>84.234999999999999</v>
      </c>
      <c r="O3380" s="17">
        <v>43.298000000000002</v>
      </c>
      <c r="P3380" s="51" t="str">
        <f t="shared" si="419"/>
        <v/>
      </c>
      <c r="Q3380" s="51">
        <v>1</v>
      </c>
      <c r="R3380" s="51">
        <f t="shared" si="420"/>
        <v>2</v>
      </c>
      <c r="S3380" s="51" t="str">
        <f t="shared" si="416"/>
        <v>1a</v>
      </c>
      <c r="T3380" s="51" t="str">
        <f t="shared" si="417"/>
        <v>1b</v>
      </c>
    </row>
    <row r="3381" spans="1:20" ht="20" customHeight="1" x14ac:dyDescent="0.15">
      <c r="A3381" s="51">
        <f t="shared" si="414"/>
        <v>133808</v>
      </c>
      <c r="B3381" s="52" t="str">
        <f>VLOOKUP(J3381,city!$A$4:$D$352,3,0)</f>
        <v>新疆</v>
      </c>
      <c r="C3381" s="52" t="str">
        <f>VLOOKUP(J3381,city!$A$4:$D$352,4,0)</f>
        <v>伊犁</v>
      </c>
      <c r="D3381" s="57" t="s">
        <v>7718</v>
      </c>
      <c r="E3381" s="52" t="s">
        <v>7719</v>
      </c>
      <c r="F3381" s="53" t="str">
        <f t="shared" si="413"/>
        <v>81.199,43.129</v>
      </c>
      <c r="G3381" s="54" t="s">
        <v>795</v>
      </c>
      <c r="H3381" s="55" t="str">
        <f>"jingdian/"&amp;VLOOKUP(B3381,city!$C$4:$P$352,13,FALSE)&amp;"/"&amp;VLOOKUP(C3381,city!$D$4:$P$352,13,FALSE)&amp;"/jd/"&amp;K3381&amp;".jpg"</f>
        <v>jingdian/xinjiang/yili/jd/8.jpg</v>
      </c>
      <c r="I3381" s="55" t="str">
        <f t="shared" si="415"/>
        <v>28a,28b</v>
      </c>
      <c r="J3381" s="51">
        <f t="shared" si="418"/>
        <v>338</v>
      </c>
      <c r="K3381" s="51">
        <f>IF(VLOOKUP(J3380,city!$K$4:$L$352,2,0)&gt;K3380,K3380+1,1)</f>
        <v>8</v>
      </c>
      <c r="L3381" s="51">
        <v>1</v>
      </c>
      <c r="M3381" s="51" t="s">
        <v>752</v>
      </c>
      <c r="N3381" s="17">
        <v>81.198999999999998</v>
      </c>
      <c r="O3381" s="17">
        <v>43.128999999999998</v>
      </c>
      <c r="P3381" s="51" t="str">
        <f t="shared" si="419"/>
        <v/>
      </c>
      <c r="Q3381" s="51">
        <v>28</v>
      </c>
      <c r="R3381" s="51">
        <f t="shared" si="420"/>
        <v>28</v>
      </c>
      <c r="S3381" s="51" t="str">
        <f t="shared" si="416"/>
        <v>28a</v>
      </c>
      <c r="T3381" s="51" t="str">
        <f t="shared" si="417"/>
        <v>28b</v>
      </c>
    </row>
    <row r="3382" spans="1:20" ht="20" customHeight="1" x14ac:dyDescent="0.15">
      <c r="A3382" s="51">
        <f t="shared" si="414"/>
        <v>133809</v>
      </c>
      <c r="B3382" s="52" t="str">
        <f>VLOOKUP(J3382,city!$A$4:$D$352,3,0)</f>
        <v>新疆</v>
      </c>
      <c r="C3382" s="52" t="str">
        <f>VLOOKUP(J3382,city!$A$4:$D$352,4,0)</f>
        <v>伊犁</v>
      </c>
      <c r="D3382" s="57" t="s">
        <v>7720</v>
      </c>
      <c r="E3382" s="52" t="s">
        <v>7721</v>
      </c>
      <c r="F3382" s="53" t="str">
        <f t="shared" si="413"/>
        <v>81.846,43.221</v>
      </c>
      <c r="G3382" s="54" t="s">
        <v>795</v>
      </c>
      <c r="H3382" s="55" t="str">
        <f>"jingdian/"&amp;VLOOKUP(B3382,city!$C$4:$P$352,13,FALSE)&amp;"/"&amp;VLOOKUP(C3382,city!$D$4:$P$352,13,FALSE)&amp;"/jd/"&amp;K3382&amp;".jpg"</f>
        <v>jingdian/xinjiang/yili/jd/9.jpg</v>
      </c>
      <c r="I3382" s="55" t="str">
        <f t="shared" si="415"/>
        <v>31a,31b</v>
      </c>
      <c r="J3382" s="51">
        <f t="shared" si="418"/>
        <v>338</v>
      </c>
      <c r="K3382" s="51">
        <f>IF(VLOOKUP(J3381,city!$K$4:$L$352,2,0)&gt;K3381,K3381+1,1)</f>
        <v>9</v>
      </c>
      <c r="L3382" s="51">
        <v>1</v>
      </c>
      <c r="M3382" s="51" t="s">
        <v>752</v>
      </c>
      <c r="N3382" s="17">
        <v>81.846000000000004</v>
      </c>
      <c r="O3382" s="17">
        <v>43.220999999999997</v>
      </c>
      <c r="P3382" s="51" t="str">
        <f t="shared" si="419"/>
        <v/>
      </c>
      <c r="Q3382" s="51">
        <v>31</v>
      </c>
      <c r="R3382" s="51">
        <f t="shared" si="420"/>
        <v>31</v>
      </c>
      <c r="S3382" s="51" t="str">
        <f t="shared" si="416"/>
        <v>31a</v>
      </c>
      <c r="T3382" s="51" t="str">
        <f t="shared" si="417"/>
        <v>31b</v>
      </c>
    </row>
    <row r="3383" spans="1:20" ht="20" customHeight="1" x14ac:dyDescent="0.15">
      <c r="A3383" s="51">
        <f t="shared" si="414"/>
        <v>133810</v>
      </c>
      <c r="B3383" s="52" t="str">
        <f>VLOOKUP(J3383,city!$A$4:$D$352,3,0)</f>
        <v>新疆</v>
      </c>
      <c r="C3383" s="52" t="str">
        <f>VLOOKUP(J3383,city!$A$4:$D$352,4,0)</f>
        <v>伊犁</v>
      </c>
      <c r="D3383" s="57" t="s">
        <v>7722</v>
      </c>
      <c r="E3383" s="52" t="s">
        <v>7723</v>
      </c>
      <c r="F3383" s="53" t="str">
        <f t="shared" si="413"/>
        <v>81.268,43.896</v>
      </c>
      <c r="G3383" s="54" t="s">
        <v>795</v>
      </c>
      <c r="H3383" s="55" t="str">
        <f>"jingdian/"&amp;VLOOKUP(B3383,city!$C$4:$P$352,13,FALSE)&amp;"/"&amp;VLOOKUP(C3383,city!$D$4:$P$352,13,FALSE)&amp;"/jd/"&amp;K3383&amp;".jpg"</f>
        <v>jingdian/xinjiang/yili/jd/10.jpg</v>
      </c>
      <c r="I3383" s="55" t="str">
        <f t="shared" si="415"/>
        <v>17a,17b</v>
      </c>
      <c r="J3383" s="51">
        <f t="shared" si="418"/>
        <v>338</v>
      </c>
      <c r="K3383" s="51">
        <f>IF(VLOOKUP(J3382,city!$K$4:$L$352,2,0)&gt;K3382,K3382+1,1)</f>
        <v>10</v>
      </c>
      <c r="L3383" s="51">
        <v>1</v>
      </c>
      <c r="M3383" s="51" t="s">
        <v>752</v>
      </c>
      <c r="N3383" s="17">
        <v>81.268000000000001</v>
      </c>
      <c r="O3383" s="17">
        <v>43.896000000000001</v>
      </c>
      <c r="P3383" s="51" t="str">
        <f t="shared" si="419"/>
        <v>81.9855,43.4983</v>
      </c>
      <c r="Q3383" s="51">
        <v>17</v>
      </c>
      <c r="R3383" s="51">
        <f t="shared" si="420"/>
        <v>17</v>
      </c>
      <c r="S3383" s="51" t="str">
        <f t="shared" si="416"/>
        <v>17a</v>
      </c>
      <c r="T3383" s="51" t="str">
        <f t="shared" si="417"/>
        <v>17b</v>
      </c>
    </row>
    <row r="3384" spans="1:20" ht="20" customHeight="1" x14ac:dyDescent="0.15">
      <c r="A3384" s="51">
        <f t="shared" si="414"/>
        <v>133901</v>
      </c>
      <c r="B3384" s="52" t="str">
        <f>VLOOKUP(J3384,city!$A$4:$D$352,3,0)</f>
        <v>新疆</v>
      </c>
      <c r="C3384" s="52" t="str">
        <f>VLOOKUP(J3384,city!$A$4:$D$352,4,0)</f>
        <v>塔城</v>
      </c>
      <c r="D3384" s="57" t="s">
        <v>7724</v>
      </c>
      <c r="E3384" s="52" t="s">
        <v>7725</v>
      </c>
      <c r="F3384" s="53" t="str">
        <f t="shared" si="413"/>
        <v>82.987,46.218</v>
      </c>
      <c r="G3384" s="54" t="s">
        <v>795</v>
      </c>
      <c r="H3384" s="55" t="str">
        <f>"jingdian/"&amp;VLOOKUP(B3384,city!$C$4:$P$352,13,FALSE)&amp;"/"&amp;VLOOKUP(C3384,city!$D$4:$P$352,13,FALSE)&amp;"/jd/"&amp;K3384&amp;".jpg"</f>
        <v>jingdian/xinjiang/tacheng/jd/1.jpg</v>
      </c>
      <c r="I3384" s="55" t="str">
        <f t="shared" si="415"/>
        <v>2a,2b</v>
      </c>
      <c r="J3384" s="51">
        <f t="shared" si="418"/>
        <v>339</v>
      </c>
      <c r="K3384" s="51">
        <f>IF(VLOOKUP(J3383,city!$K$4:$L$352,2,0)&gt;K3383,K3383+1,1)</f>
        <v>1</v>
      </c>
      <c r="L3384" s="51">
        <v>1</v>
      </c>
      <c r="M3384" s="51" t="s">
        <v>754</v>
      </c>
      <c r="N3384" s="17">
        <v>82.986999999999995</v>
      </c>
      <c r="O3384" s="17">
        <v>46.218000000000004</v>
      </c>
      <c r="P3384" s="51" t="str">
        <f t="shared" si="419"/>
        <v/>
      </c>
      <c r="Q3384" s="51">
        <v>2</v>
      </c>
      <c r="R3384" s="51">
        <f t="shared" si="420"/>
        <v>2</v>
      </c>
      <c r="S3384" s="51" t="str">
        <f t="shared" si="416"/>
        <v>2a</v>
      </c>
      <c r="T3384" s="51" t="str">
        <f t="shared" si="417"/>
        <v>2b</v>
      </c>
    </row>
    <row r="3385" spans="1:20" ht="20" customHeight="1" x14ac:dyDescent="0.15">
      <c r="A3385" s="51">
        <f t="shared" si="414"/>
        <v>133902</v>
      </c>
      <c r="B3385" s="52" t="str">
        <f>VLOOKUP(J3385,city!$A$4:$D$352,3,0)</f>
        <v>新疆</v>
      </c>
      <c r="C3385" s="52" t="str">
        <f>VLOOKUP(J3385,city!$A$4:$D$352,4,0)</f>
        <v>塔城</v>
      </c>
      <c r="D3385" s="57" t="s">
        <v>7726</v>
      </c>
      <c r="E3385" s="52" t="s">
        <v>7727</v>
      </c>
      <c r="F3385" s="53" t="str">
        <f t="shared" si="413"/>
        <v>82.804,46.689</v>
      </c>
      <c r="G3385" s="54" t="s">
        <v>795</v>
      </c>
      <c r="H3385" s="55" t="str">
        <f>"jingdian/"&amp;VLOOKUP(B3385,city!$C$4:$P$352,13,FALSE)&amp;"/"&amp;VLOOKUP(C3385,city!$D$4:$P$352,13,FALSE)&amp;"/jd/"&amp;K3385&amp;".jpg"</f>
        <v>jingdian/xinjiang/tacheng/jd/2.jpg</v>
      </c>
      <c r="I3385" s="55" t="str">
        <f t="shared" si="415"/>
        <v>32a,32b</v>
      </c>
      <c r="J3385" s="51">
        <f t="shared" si="418"/>
        <v>339</v>
      </c>
      <c r="K3385" s="51">
        <f>IF(VLOOKUP(J3384,city!$K$4:$L$352,2,0)&gt;K3384,K3384+1,1)</f>
        <v>2</v>
      </c>
      <c r="L3385" s="51">
        <v>1</v>
      </c>
      <c r="M3385" s="51" t="s">
        <v>754</v>
      </c>
      <c r="N3385" s="17">
        <v>82.804000000000002</v>
      </c>
      <c r="O3385" s="17">
        <v>46.689</v>
      </c>
      <c r="P3385" s="51" t="str">
        <f t="shared" si="419"/>
        <v/>
      </c>
      <c r="Q3385" s="51">
        <v>32</v>
      </c>
      <c r="R3385" s="51" t="e">
        <f t="shared" si="420"/>
        <v>#N/A</v>
      </c>
      <c r="S3385" s="51" t="str">
        <f t="shared" si="416"/>
        <v>32a</v>
      </c>
      <c r="T3385" s="51" t="str">
        <f t="shared" si="417"/>
        <v>32b</v>
      </c>
    </row>
    <row r="3386" spans="1:20" ht="20" customHeight="1" x14ac:dyDescent="0.15">
      <c r="A3386" s="51">
        <f t="shared" si="414"/>
        <v>133903</v>
      </c>
      <c r="B3386" s="52" t="str">
        <f>VLOOKUP(J3386,city!$A$4:$D$352,3,0)</f>
        <v>新疆</v>
      </c>
      <c r="C3386" s="52" t="str">
        <f>VLOOKUP(J3386,city!$A$4:$D$352,4,0)</f>
        <v>塔城</v>
      </c>
      <c r="D3386" s="57" t="s">
        <v>7728</v>
      </c>
      <c r="E3386" s="52" t="s">
        <v>7729</v>
      </c>
      <c r="F3386" s="53" t="str">
        <f t="shared" si="413"/>
        <v>85.492,44.026</v>
      </c>
      <c r="G3386" s="54" t="s">
        <v>795</v>
      </c>
      <c r="H3386" s="55" t="str">
        <f>"jingdian/"&amp;VLOOKUP(B3386,city!$C$4:$P$352,13,FALSE)&amp;"/"&amp;VLOOKUP(C3386,city!$D$4:$P$352,13,FALSE)&amp;"/jd/"&amp;K3386&amp;".jpg"</f>
        <v>jingdian/xinjiang/tacheng/jd/3.jpg</v>
      </c>
      <c r="I3386" s="55" t="str">
        <f t="shared" si="415"/>
        <v>6a,6b</v>
      </c>
      <c r="J3386" s="51">
        <f t="shared" si="418"/>
        <v>339</v>
      </c>
      <c r="K3386" s="51">
        <f>IF(VLOOKUP(J3385,city!$K$4:$L$352,2,0)&gt;K3385,K3385+1,1)</f>
        <v>3</v>
      </c>
      <c r="L3386" s="51">
        <v>1</v>
      </c>
      <c r="M3386" s="51" t="s">
        <v>754</v>
      </c>
      <c r="N3386" s="17">
        <v>85.492000000000004</v>
      </c>
      <c r="O3386" s="17">
        <v>44.026000000000003</v>
      </c>
      <c r="P3386" s="51" t="str">
        <f t="shared" si="419"/>
        <v/>
      </c>
      <c r="Q3386" s="51">
        <v>6</v>
      </c>
      <c r="R3386" s="51">
        <f t="shared" si="420"/>
        <v>6</v>
      </c>
      <c r="S3386" s="51" t="str">
        <f t="shared" si="416"/>
        <v>6a</v>
      </c>
      <c r="T3386" s="51" t="str">
        <f t="shared" si="417"/>
        <v>6b</v>
      </c>
    </row>
    <row r="3387" spans="1:20" ht="20" customHeight="1" x14ac:dyDescent="0.15">
      <c r="A3387" s="51">
        <f t="shared" si="414"/>
        <v>133904</v>
      </c>
      <c r="B3387" s="52" t="str">
        <f>VLOOKUP(J3387,city!$A$4:$D$352,3,0)</f>
        <v>新疆</v>
      </c>
      <c r="C3387" s="52" t="str">
        <f>VLOOKUP(J3387,city!$A$4:$D$352,4,0)</f>
        <v>塔城</v>
      </c>
      <c r="D3387" s="57" t="s">
        <v>7730</v>
      </c>
      <c r="E3387" s="52" t="s">
        <v>7731</v>
      </c>
      <c r="F3387" s="53" t="str">
        <f t="shared" si="413"/>
        <v>82.938,46.743</v>
      </c>
      <c r="G3387" s="54" t="s">
        <v>795</v>
      </c>
      <c r="H3387" s="55" t="str">
        <f>"jingdian/"&amp;VLOOKUP(B3387,city!$C$4:$P$352,13,FALSE)&amp;"/"&amp;VLOOKUP(C3387,city!$D$4:$P$352,13,FALSE)&amp;"/jd/"&amp;K3387&amp;".jpg"</f>
        <v>jingdian/xinjiang/tacheng/jd/4.jpg</v>
      </c>
      <c r="I3387" s="55" t="str">
        <f t="shared" si="415"/>
        <v>11a,11b</v>
      </c>
      <c r="J3387" s="51">
        <f t="shared" si="418"/>
        <v>339</v>
      </c>
      <c r="K3387" s="51">
        <f>IF(VLOOKUP(J3386,city!$K$4:$L$352,2,0)&gt;K3386,K3386+1,1)</f>
        <v>4</v>
      </c>
      <c r="L3387" s="51">
        <v>1</v>
      </c>
      <c r="M3387" s="51" t="s">
        <v>754</v>
      </c>
      <c r="N3387" s="17">
        <v>82.938000000000002</v>
      </c>
      <c r="O3387" s="17">
        <v>46.743000000000002</v>
      </c>
      <c r="P3387" s="51" t="str">
        <f t="shared" si="419"/>
        <v/>
      </c>
      <c r="Q3387" s="51">
        <v>11</v>
      </c>
      <c r="R3387" s="51">
        <f t="shared" si="420"/>
        <v>11</v>
      </c>
      <c r="S3387" s="51" t="str">
        <f t="shared" si="416"/>
        <v>11a</v>
      </c>
      <c r="T3387" s="51" t="str">
        <f t="shared" si="417"/>
        <v>11b</v>
      </c>
    </row>
    <row r="3388" spans="1:20" ht="20" customHeight="1" x14ac:dyDescent="0.15">
      <c r="A3388" s="51">
        <f t="shared" si="414"/>
        <v>133905</v>
      </c>
      <c r="B3388" s="52" t="str">
        <f>VLOOKUP(J3388,city!$A$4:$D$352,3,0)</f>
        <v>新疆</v>
      </c>
      <c r="C3388" s="52" t="str">
        <f>VLOOKUP(J3388,city!$A$4:$D$352,4,0)</f>
        <v>塔城</v>
      </c>
      <c r="D3388" s="57" t="s">
        <v>7732</v>
      </c>
      <c r="E3388" s="52" t="s">
        <v>7733</v>
      </c>
      <c r="F3388" s="53" t="str">
        <f t="shared" ref="F3388:F3451" si="421">N3388&amp;","&amp;O3388</f>
        <v>84.121,46.265</v>
      </c>
      <c r="G3388" s="54" t="s">
        <v>795</v>
      </c>
      <c r="H3388" s="55" t="str">
        <f>"jingdian/"&amp;VLOOKUP(B3388,city!$C$4:$P$352,13,FALSE)&amp;"/"&amp;VLOOKUP(C3388,city!$D$4:$P$352,13,FALSE)&amp;"/jd/"&amp;K3388&amp;".jpg"</f>
        <v>jingdian/xinjiang/tacheng/jd/5.jpg</v>
      </c>
      <c r="I3388" s="55" t="str">
        <f t="shared" si="415"/>
        <v>14a,14b</v>
      </c>
      <c r="J3388" s="51">
        <f t="shared" si="418"/>
        <v>339</v>
      </c>
      <c r="K3388" s="51">
        <f>IF(VLOOKUP(J3387,city!$K$4:$L$352,2,0)&gt;K3387,K3387+1,1)</f>
        <v>5</v>
      </c>
      <c r="L3388" s="51">
        <v>1</v>
      </c>
      <c r="M3388" s="51" t="s">
        <v>754</v>
      </c>
      <c r="N3388" s="17">
        <v>84.120999999999995</v>
      </c>
      <c r="O3388" s="17">
        <v>46.265000000000001</v>
      </c>
      <c r="P3388" s="51" t="str">
        <f t="shared" si="419"/>
        <v/>
      </c>
      <c r="Q3388" s="51">
        <v>14</v>
      </c>
      <c r="R3388" s="51">
        <f t="shared" si="420"/>
        <v>14</v>
      </c>
      <c r="S3388" s="51" t="str">
        <f t="shared" si="416"/>
        <v>14a</v>
      </c>
      <c r="T3388" s="51" t="str">
        <f t="shared" si="417"/>
        <v>14b</v>
      </c>
    </row>
    <row r="3389" spans="1:20" ht="20" customHeight="1" x14ac:dyDescent="0.15">
      <c r="A3389" s="51">
        <f t="shared" si="414"/>
        <v>133906</v>
      </c>
      <c r="B3389" s="52" t="str">
        <f>VLOOKUP(J3389,city!$A$4:$D$352,3,0)</f>
        <v>新疆</v>
      </c>
      <c r="C3389" s="52" t="str">
        <f>VLOOKUP(J3389,city!$A$4:$D$352,4,0)</f>
        <v>塔城</v>
      </c>
      <c r="D3389" s="57" t="s">
        <v>7734</v>
      </c>
      <c r="E3389" s="52" t="s">
        <v>7735</v>
      </c>
      <c r="F3389" s="53" t="str">
        <f t="shared" si="421"/>
        <v>82.985,46.755</v>
      </c>
      <c r="G3389" s="54" t="s">
        <v>795</v>
      </c>
      <c r="H3389" s="55" t="str">
        <f>"jingdian/"&amp;VLOOKUP(B3389,city!$C$4:$P$352,13,FALSE)&amp;"/"&amp;VLOOKUP(C3389,city!$D$4:$P$352,13,FALSE)&amp;"/jd/"&amp;K3389&amp;".jpg"</f>
        <v>jingdian/xinjiang/tacheng/jd/6.jpg</v>
      </c>
      <c r="I3389" s="55" t="str">
        <f t="shared" si="415"/>
        <v>13a,13b</v>
      </c>
      <c r="J3389" s="51">
        <f t="shared" si="418"/>
        <v>339</v>
      </c>
      <c r="K3389" s="51">
        <f>IF(VLOOKUP(J3388,city!$K$4:$L$352,2,0)&gt;K3388,K3388+1,1)</f>
        <v>6</v>
      </c>
      <c r="L3389" s="51">
        <v>1</v>
      </c>
      <c r="M3389" s="51" t="s">
        <v>754</v>
      </c>
      <c r="N3389" s="17">
        <v>82.984999999999999</v>
      </c>
      <c r="O3389" s="17">
        <v>46.755000000000003</v>
      </c>
      <c r="P3389" s="51" t="str">
        <f t="shared" si="419"/>
        <v/>
      </c>
      <c r="Q3389" s="51">
        <v>13</v>
      </c>
      <c r="R3389" s="51">
        <f t="shared" si="420"/>
        <v>13</v>
      </c>
      <c r="S3389" s="51" t="str">
        <f t="shared" si="416"/>
        <v>13a</v>
      </c>
      <c r="T3389" s="51" t="str">
        <f t="shared" si="417"/>
        <v>13b</v>
      </c>
    </row>
    <row r="3390" spans="1:20" ht="20" customHeight="1" x14ac:dyDescent="0.15">
      <c r="A3390" s="51">
        <f t="shared" si="414"/>
        <v>133907</v>
      </c>
      <c r="B3390" s="52" t="str">
        <f>VLOOKUP(J3390,city!$A$4:$D$352,3,0)</f>
        <v>新疆</v>
      </c>
      <c r="C3390" s="52" t="str">
        <f>VLOOKUP(J3390,city!$A$4:$D$352,4,0)</f>
        <v>塔城</v>
      </c>
      <c r="D3390" s="57" t="s">
        <v>7736</v>
      </c>
      <c r="E3390" s="52" t="s">
        <v>7737</v>
      </c>
      <c r="F3390" s="53" t="str">
        <f t="shared" si="421"/>
        <v>87.769,43.953</v>
      </c>
      <c r="G3390" s="54" t="s">
        <v>795</v>
      </c>
      <c r="H3390" s="55" t="str">
        <f>"jingdian/"&amp;VLOOKUP(B3390,city!$C$4:$P$352,13,FALSE)&amp;"/"&amp;VLOOKUP(C3390,city!$D$4:$P$352,13,FALSE)&amp;"/jd/"&amp;K3390&amp;".jpg"</f>
        <v>jingdian/xinjiang/tacheng/jd/7.jpg</v>
      </c>
      <c r="I3390" s="55" t="str">
        <f t="shared" si="415"/>
        <v>6a,6b</v>
      </c>
      <c r="J3390" s="51">
        <f t="shared" si="418"/>
        <v>339</v>
      </c>
      <c r="K3390" s="51">
        <f>IF(VLOOKUP(J3389,city!$K$4:$L$352,2,0)&gt;K3389,K3389+1,1)</f>
        <v>7</v>
      </c>
      <c r="L3390" s="51">
        <v>1</v>
      </c>
      <c r="M3390" s="51" t="s">
        <v>754</v>
      </c>
      <c r="N3390" s="17">
        <v>87.769000000000005</v>
      </c>
      <c r="O3390" s="17">
        <v>43.953000000000003</v>
      </c>
      <c r="P3390" s="51" t="str">
        <f t="shared" si="419"/>
        <v/>
      </c>
      <c r="Q3390" s="51">
        <v>6</v>
      </c>
      <c r="R3390" s="51">
        <f t="shared" si="420"/>
        <v>6</v>
      </c>
      <c r="S3390" s="51" t="str">
        <f t="shared" si="416"/>
        <v>6a</v>
      </c>
      <c r="T3390" s="51" t="str">
        <f t="shared" si="417"/>
        <v>6b</v>
      </c>
    </row>
    <row r="3391" spans="1:20" ht="20" customHeight="1" x14ac:dyDescent="0.15">
      <c r="A3391" s="51">
        <f t="shared" si="414"/>
        <v>133908</v>
      </c>
      <c r="B3391" s="52" t="str">
        <f>VLOOKUP(J3391,city!$A$4:$D$352,3,0)</f>
        <v>新疆</v>
      </c>
      <c r="C3391" s="52" t="str">
        <f>VLOOKUP(J3391,city!$A$4:$D$352,4,0)</f>
        <v>塔城</v>
      </c>
      <c r="D3391" s="57" t="s">
        <v>7738</v>
      </c>
      <c r="E3391" s="52" t="s">
        <v>7739</v>
      </c>
      <c r="F3391" s="53" t="str">
        <f t="shared" si="421"/>
        <v>86.009,46.524</v>
      </c>
      <c r="G3391" s="54" t="s">
        <v>795</v>
      </c>
      <c r="H3391" s="55" t="str">
        <f>"jingdian/"&amp;VLOOKUP(B3391,city!$C$4:$P$352,13,FALSE)&amp;"/"&amp;VLOOKUP(C3391,city!$D$4:$P$352,13,FALSE)&amp;"/jd/"&amp;K3391&amp;".jpg"</f>
        <v>jingdian/xinjiang/tacheng/jd/8.jpg</v>
      </c>
      <c r="I3391" s="55" t="str">
        <f t="shared" si="415"/>
        <v>28a,28b</v>
      </c>
      <c r="J3391" s="51">
        <f t="shared" si="418"/>
        <v>339</v>
      </c>
      <c r="K3391" s="51">
        <f>IF(VLOOKUP(J3390,city!$K$4:$L$352,2,0)&gt;K3390,K3390+1,1)</f>
        <v>8</v>
      </c>
      <c r="L3391" s="51">
        <v>1</v>
      </c>
      <c r="M3391" s="51" t="s">
        <v>754</v>
      </c>
      <c r="N3391" s="17">
        <v>86.009</v>
      </c>
      <c r="O3391" s="17">
        <v>46.524000000000001</v>
      </c>
      <c r="P3391" s="51" t="str">
        <f t="shared" si="419"/>
        <v/>
      </c>
      <c r="Q3391" s="51">
        <v>28</v>
      </c>
      <c r="R3391" s="51" t="e">
        <f t="shared" si="420"/>
        <v>#N/A</v>
      </c>
      <c r="S3391" s="51" t="str">
        <f t="shared" si="416"/>
        <v>28a</v>
      </c>
      <c r="T3391" s="51" t="str">
        <f t="shared" si="417"/>
        <v>28b</v>
      </c>
    </row>
    <row r="3392" spans="1:20" ht="20" customHeight="1" x14ac:dyDescent="0.15">
      <c r="A3392" s="51">
        <f t="shared" si="414"/>
        <v>133909</v>
      </c>
      <c r="B3392" s="52" t="str">
        <f>VLOOKUP(J3392,city!$A$4:$D$352,3,0)</f>
        <v>新疆</v>
      </c>
      <c r="C3392" s="52" t="str">
        <f>VLOOKUP(J3392,city!$A$4:$D$352,4,0)</f>
        <v>塔城</v>
      </c>
      <c r="D3392" s="57" t="s">
        <v>7740</v>
      </c>
      <c r="E3392" s="52" t="s">
        <v>7741</v>
      </c>
      <c r="F3392" s="53" t="str">
        <f t="shared" si="421"/>
        <v>84.048,45.558</v>
      </c>
      <c r="G3392" s="54" t="s">
        <v>795</v>
      </c>
      <c r="H3392" s="55" t="str">
        <f>"jingdian/"&amp;VLOOKUP(B3392,city!$C$4:$P$352,13,FALSE)&amp;"/"&amp;VLOOKUP(C3392,city!$D$4:$P$352,13,FALSE)&amp;"/jd/"&amp;K3392&amp;".jpg"</f>
        <v>jingdian/xinjiang/tacheng/jd/9.jpg</v>
      </c>
      <c r="I3392" s="55" t="str">
        <f t="shared" si="415"/>
        <v>32a,32b</v>
      </c>
      <c r="J3392" s="51">
        <f t="shared" si="418"/>
        <v>339</v>
      </c>
      <c r="K3392" s="51">
        <f>IF(VLOOKUP(J3391,city!$K$4:$L$352,2,0)&gt;K3391,K3391+1,1)</f>
        <v>9</v>
      </c>
      <c r="L3392" s="51">
        <v>1</v>
      </c>
      <c r="M3392" s="51" t="s">
        <v>754</v>
      </c>
      <c r="N3392" s="17">
        <v>84.048000000000002</v>
      </c>
      <c r="O3392" s="17">
        <v>45.558</v>
      </c>
      <c r="P3392" s="51" t="str">
        <f t="shared" si="419"/>
        <v/>
      </c>
      <c r="Q3392" s="51">
        <v>32</v>
      </c>
      <c r="R3392" s="51" t="e">
        <f t="shared" si="420"/>
        <v>#N/A</v>
      </c>
      <c r="S3392" s="51" t="str">
        <f t="shared" si="416"/>
        <v>32a</v>
      </c>
      <c r="T3392" s="51" t="str">
        <f t="shared" si="417"/>
        <v>32b</v>
      </c>
    </row>
    <row r="3393" spans="1:20" ht="20" customHeight="1" x14ac:dyDescent="0.15">
      <c r="A3393" s="51">
        <f t="shared" si="414"/>
        <v>133910</v>
      </c>
      <c r="B3393" s="52" t="str">
        <f>VLOOKUP(J3393,city!$A$4:$D$352,3,0)</f>
        <v>新疆</v>
      </c>
      <c r="C3393" s="52" t="str">
        <f>VLOOKUP(J3393,city!$A$4:$D$352,4,0)</f>
        <v>塔城</v>
      </c>
      <c r="D3393" s="57" t="s">
        <v>7742</v>
      </c>
      <c r="E3393" s="52" t="s">
        <v>7743</v>
      </c>
      <c r="F3393" s="53" t="str">
        <f t="shared" si="421"/>
        <v>84.675,44.469</v>
      </c>
      <c r="G3393" s="54" t="s">
        <v>795</v>
      </c>
      <c r="H3393" s="55" t="str">
        <f>"jingdian/"&amp;VLOOKUP(B3393,city!$C$4:$P$352,13,FALSE)&amp;"/"&amp;VLOOKUP(C3393,city!$D$4:$P$352,13,FALSE)&amp;"/jd/"&amp;K3393&amp;".jpg"</f>
        <v>jingdian/xinjiang/tacheng/jd/10.jpg</v>
      </c>
      <c r="I3393" s="55" t="str">
        <f t="shared" si="415"/>
        <v>6a,6b</v>
      </c>
      <c r="J3393" s="51">
        <f t="shared" si="418"/>
        <v>339</v>
      </c>
      <c r="K3393" s="51">
        <f>IF(VLOOKUP(J3392,city!$K$4:$L$352,2,0)&gt;K3392,K3392+1,1)</f>
        <v>10</v>
      </c>
      <c r="L3393" s="51">
        <v>1</v>
      </c>
      <c r="M3393" s="51" t="s">
        <v>754</v>
      </c>
      <c r="N3393" s="17">
        <v>84.674999999999997</v>
      </c>
      <c r="O3393" s="17">
        <v>44.469000000000001</v>
      </c>
      <c r="P3393" s="51" t="str">
        <f t="shared" si="419"/>
        <v>84.3828,45.72</v>
      </c>
      <c r="Q3393" s="51">
        <v>6</v>
      </c>
      <c r="R3393" s="51">
        <f t="shared" si="420"/>
        <v>6</v>
      </c>
      <c r="S3393" s="51" t="str">
        <f t="shared" si="416"/>
        <v>6a</v>
      </c>
      <c r="T3393" s="51" t="str">
        <f t="shared" si="417"/>
        <v>6b</v>
      </c>
    </row>
    <row r="3394" spans="1:20" ht="20" customHeight="1" x14ac:dyDescent="0.15">
      <c r="A3394" s="51">
        <f t="shared" si="414"/>
        <v>134001</v>
      </c>
      <c r="B3394" s="52" t="str">
        <f>VLOOKUP(J3394,city!$A$4:$D$352,3,0)</f>
        <v>新疆</v>
      </c>
      <c r="C3394" s="52" t="str">
        <f>VLOOKUP(J3394,city!$A$4:$D$352,4,0)</f>
        <v>阿勒泰</v>
      </c>
      <c r="D3394" s="57" t="s">
        <v>7744</v>
      </c>
      <c r="E3394" s="52" t="s">
        <v>7745</v>
      </c>
      <c r="F3394" s="53" t="str">
        <f t="shared" si="421"/>
        <v>87.137,48.513</v>
      </c>
      <c r="G3394" s="54" t="s">
        <v>795</v>
      </c>
      <c r="H3394" s="55" t="str">
        <f>"jingdian/"&amp;VLOOKUP(B3394,city!$C$4:$P$352,13,FALSE)&amp;"/"&amp;VLOOKUP(C3394,city!$D$4:$P$352,13,FALSE)&amp;"/jd/"&amp;K3394&amp;".jpg"</f>
        <v>jingdian/xinjiang/aletai/jd/1.jpg</v>
      </c>
      <c r="I3394" s="55" t="str">
        <f t="shared" si="415"/>
        <v>32a,32b</v>
      </c>
      <c r="J3394" s="51">
        <f t="shared" si="418"/>
        <v>340</v>
      </c>
      <c r="K3394" s="51">
        <f>IF(VLOOKUP(J3393,city!$K$4:$L$352,2,0)&gt;K3393,K3393+1,1)</f>
        <v>1</v>
      </c>
      <c r="L3394" s="51">
        <v>1</v>
      </c>
      <c r="M3394" s="51" t="s">
        <v>756</v>
      </c>
      <c r="N3394" s="17">
        <v>87.137</v>
      </c>
      <c r="O3394" s="17">
        <v>48.512999999999998</v>
      </c>
      <c r="P3394" s="51" t="str">
        <f t="shared" si="419"/>
        <v/>
      </c>
      <c r="Q3394" s="51">
        <v>32</v>
      </c>
      <c r="R3394" s="51" t="e">
        <f t="shared" si="420"/>
        <v>#N/A</v>
      </c>
      <c r="S3394" s="51" t="str">
        <f t="shared" si="416"/>
        <v>32a</v>
      </c>
      <c r="T3394" s="51" t="str">
        <f t="shared" si="417"/>
        <v>32b</v>
      </c>
    </row>
    <row r="3395" spans="1:20" ht="20" customHeight="1" x14ac:dyDescent="0.15">
      <c r="A3395" s="51">
        <f t="shared" si="414"/>
        <v>134002</v>
      </c>
      <c r="B3395" s="52" t="str">
        <f>VLOOKUP(J3395,city!$A$4:$D$352,3,0)</f>
        <v>新疆</v>
      </c>
      <c r="C3395" s="52" t="str">
        <f>VLOOKUP(J3395,city!$A$4:$D$352,4,0)</f>
        <v>阿勒泰</v>
      </c>
      <c r="D3395" s="57" t="s">
        <v>7746</v>
      </c>
      <c r="E3395" s="52" t="s">
        <v>7747</v>
      </c>
      <c r="F3395" s="53" t="str">
        <f t="shared" si="421"/>
        <v>86.681,47.846</v>
      </c>
      <c r="G3395" s="54" t="s">
        <v>795</v>
      </c>
      <c r="H3395" s="55" t="str">
        <f>"jingdian/"&amp;VLOOKUP(B3395,city!$C$4:$P$352,13,FALSE)&amp;"/"&amp;VLOOKUP(C3395,city!$D$4:$P$352,13,FALSE)&amp;"/jd/"&amp;K3395&amp;".jpg"</f>
        <v>jingdian/xinjiang/aletai/jd/2.jpg</v>
      </c>
      <c r="I3395" s="55" t="str">
        <f t="shared" si="415"/>
        <v>4a,4b</v>
      </c>
      <c r="J3395" s="51">
        <f t="shared" si="418"/>
        <v>340</v>
      </c>
      <c r="K3395" s="51">
        <f>IF(VLOOKUP(J3394,city!$K$4:$L$352,2,0)&gt;K3394,K3394+1,1)</f>
        <v>2</v>
      </c>
      <c r="L3395" s="51">
        <v>1</v>
      </c>
      <c r="M3395" s="51" t="s">
        <v>756</v>
      </c>
      <c r="N3395" s="17">
        <v>86.680999999999997</v>
      </c>
      <c r="O3395" s="17">
        <v>47.845999999999997</v>
      </c>
      <c r="P3395" s="51" t="str">
        <f t="shared" si="419"/>
        <v/>
      </c>
      <c r="Q3395" s="51">
        <v>4</v>
      </c>
      <c r="R3395" s="51">
        <f t="shared" si="420"/>
        <v>4</v>
      </c>
      <c r="S3395" s="51" t="str">
        <f t="shared" si="416"/>
        <v>4a</v>
      </c>
      <c r="T3395" s="51" t="str">
        <f t="shared" si="417"/>
        <v>4b</v>
      </c>
    </row>
    <row r="3396" spans="1:20" ht="20" customHeight="1" x14ac:dyDescent="0.15">
      <c r="A3396" s="51">
        <f t="shared" ref="A3396:A3459" si="422">100000+J3396*100+K3396</f>
        <v>134003</v>
      </c>
      <c r="B3396" s="52" t="str">
        <f>VLOOKUP(J3396,city!$A$4:$D$352,3,0)</f>
        <v>新疆</v>
      </c>
      <c r="C3396" s="52" t="str">
        <f>VLOOKUP(J3396,city!$A$4:$D$352,4,0)</f>
        <v>阿勒泰</v>
      </c>
      <c r="D3396" s="57" t="s">
        <v>7748</v>
      </c>
      <c r="E3396" s="52" t="s">
        <v>7749</v>
      </c>
      <c r="F3396" s="53" t="str">
        <f t="shared" si="421"/>
        <v>86.791,48.699</v>
      </c>
      <c r="G3396" s="54" t="s">
        <v>795</v>
      </c>
      <c r="H3396" s="55" t="str">
        <f>"jingdian/"&amp;VLOOKUP(B3396,city!$C$4:$P$352,13,FALSE)&amp;"/"&amp;VLOOKUP(C3396,city!$D$4:$P$352,13,FALSE)&amp;"/jd/"&amp;K3396&amp;".jpg"</f>
        <v>jingdian/xinjiang/aletai/jd/3.jpg</v>
      </c>
      <c r="I3396" s="55" t="str">
        <f t="shared" ref="I3396:I3459" si="423">S3396&amp;","&amp;T3396</f>
        <v>32a,32b</v>
      </c>
      <c r="J3396" s="51">
        <f t="shared" si="418"/>
        <v>340</v>
      </c>
      <c r="K3396" s="51">
        <f>IF(VLOOKUP(J3395,city!$K$4:$L$352,2,0)&gt;K3395,K3395+1,1)</f>
        <v>3</v>
      </c>
      <c r="L3396" s="51">
        <v>1</v>
      </c>
      <c r="M3396" s="51" t="s">
        <v>756</v>
      </c>
      <c r="N3396" s="17">
        <v>86.790999999999997</v>
      </c>
      <c r="O3396" s="17">
        <v>48.698999999999998</v>
      </c>
      <c r="P3396" s="51" t="str">
        <f t="shared" si="419"/>
        <v/>
      </c>
      <c r="Q3396" s="51">
        <v>32</v>
      </c>
      <c r="R3396" s="51" t="e">
        <f t="shared" si="420"/>
        <v>#N/A</v>
      </c>
      <c r="S3396" s="51" t="str">
        <f t="shared" ref="S3396:S3459" si="424">CONCATENATE(Q3396,"a")</f>
        <v>32a</v>
      </c>
      <c r="T3396" s="51" t="str">
        <f t="shared" ref="T3396:T3459" si="425">CONCATENATE(Q3396,"b")</f>
        <v>32b</v>
      </c>
    </row>
    <row r="3397" spans="1:20" ht="20" customHeight="1" x14ac:dyDescent="0.15">
      <c r="A3397" s="51">
        <f t="shared" si="422"/>
        <v>134004</v>
      </c>
      <c r="B3397" s="52" t="str">
        <f>VLOOKUP(J3397,city!$A$4:$D$352,3,0)</f>
        <v>新疆</v>
      </c>
      <c r="C3397" s="52" t="str">
        <f>VLOOKUP(J3397,city!$A$4:$D$352,4,0)</f>
        <v>阿勒泰</v>
      </c>
      <c r="D3397" s="57" t="s">
        <v>7750</v>
      </c>
      <c r="E3397" s="52" t="s">
        <v>7751</v>
      </c>
      <c r="F3397" s="53" t="str">
        <f t="shared" si="421"/>
        <v>89.877,47.217</v>
      </c>
      <c r="G3397" s="54" t="s">
        <v>795</v>
      </c>
      <c r="H3397" s="55" t="str">
        <f>"jingdian/"&amp;VLOOKUP(B3397,city!$C$4:$P$352,13,FALSE)&amp;"/"&amp;VLOOKUP(C3397,city!$D$4:$P$352,13,FALSE)&amp;"/jd/"&amp;K3397&amp;".jpg"</f>
        <v>jingdian/xinjiang/aletai/jd/4.jpg</v>
      </c>
      <c r="I3397" s="55" t="str">
        <f t="shared" si="423"/>
        <v>2a,2b</v>
      </c>
      <c r="J3397" s="51">
        <f t="shared" ref="J3397:J3460" si="426">IF(K3397&gt;K3396,J3396,J3396+1)</f>
        <v>340</v>
      </c>
      <c r="K3397" s="51">
        <f>IF(VLOOKUP(J3396,city!$K$4:$L$352,2,0)&gt;K3396,K3396+1,1)</f>
        <v>4</v>
      </c>
      <c r="L3397" s="51">
        <v>1</v>
      </c>
      <c r="M3397" s="51" t="s">
        <v>756</v>
      </c>
      <c r="N3397" s="17">
        <v>89.876999999999995</v>
      </c>
      <c r="O3397" s="17">
        <v>47.216999999999999</v>
      </c>
      <c r="P3397" s="51" t="str">
        <f t="shared" si="419"/>
        <v/>
      </c>
      <c r="Q3397" s="51">
        <v>2</v>
      </c>
      <c r="R3397" s="51">
        <f t="shared" si="420"/>
        <v>2</v>
      </c>
      <c r="S3397" s="51" t="str">
        <f t="shared" si="424"/>
        <v>2a</v>
      </c>
      <c r="T3397" s="51" t="str">
        <f t="shared" si="425"/>
        <v>2b</v>
      </c>
    </row>
    <row r="3398" spans="1:20" ht="20" customHeight="1" x14ac:dyDescent="0.15">
      <c r="A3398" s="51">
        <f t="shared" si="422"/>
        <v>134005</v>
      </c>
      <c r="B3398" s="52" t="str">
        <f>VLOOKUP(J3398,city!$A$4:$D$352,3,0)</f>
        <v>新疆</v>
      </c>
      <c r="C3398" s="52" t="str">
        <f>VLOOKUP(J3398,city!$A$4:$D$352,4,0)</f>
        <v>阿勒泰</v>
      </c>
      <c r="D3398" s="57" t="s">
        <v>7752</v>
      </c>
      <c r="E3398" s="52" t="s">
        <v>7753</v>
      </c>
      <c r="F3398" s="53" t="str">
        <f t="shared" si="421"/>
        <v>85.741,48.368</v>
      </c>
      <c r="G3398" s="54" t="s">
        <v>795</v>
      </c>
      <c r="H3398" s="55" t="str">
        <f>"jingdian/"&amp;VLOOKUP(B3398,city!$C$4:$P$352,13,FALSE)&amp;"/"&amp;VLOOKUP(C3398,city!$D$4:$P$352,13,FALSE)&amp;"/jd/"&amp;K3398&amp;".jpg"</f>
        <v>jingdian/xinjiang/aletai/jd/5.jpg</v>
      </c>
      <c r="I3398" s="55" t="str">
        <f t="shared" si="423"/>
        <v>6a,6b</v>
      </c>
      <c r="J3398" s="51">
        <f t="shared" si="426"/>
        <v>340</v>
      </c>
      <c r="K3398" s="51">
        <f>IF(VLOOKUP(J3397,city!$K$4:$L$352,2,0)&gt;K3397,K3397+1,1)</f>
        <v>5</v>
      </c>
      <c r="L3398" s="51">
        <v>1</v>
      </c>
      <c r="M3398" s="51" t="s">
        <v>756</v>
      </c>
      <c r="N3398" s="17">
        <v>85.741</v>
      </c>
      <c r="O3398" s="17">
        <v>48.368000000000002</v>
      </c>
      <c r="P3398" s="51" t="str">
        <f t="shared" si="419"/>
        <v/>
      </c>
      <c r="Q3398" s="51">
        <v>6</v>
      </c>
      <c r="R3398" s="51">
        <f t="shared" si="420"/>
        <v>6</v>
      </c>
      <c r="S3398" s="51" t="str">
        <f t="shared" si="424"/>
        <v>6a</v>
      </c>
      <c r="T3398" s="51" t="str">
        <f t="shared" si="425"/>
        <v>6b</v>
      </c>
    </row>
    <row r="3399" spans="1:20" ht="20" customHeight="1" x14ac:dyDescent="0.15">
      <c r="A3399" s="51">
        <f t="shared" si="422"/>
        <v>134006</v>
      </c>
      <c r="B3399" s="52" t="str">
        <f>VLOOKUP(J3399,city!$A$4:$D$352,3,0)</f>
        <v>新疆</v>
      </c>
      <c r="C3399" s="52" t="str">
        <f>VLOOKUP(J3399,city!$A$4:$D$352,4,0)</f>
        <v>阿勒泰</v>
      </c>
      <c r="D3399" s="57" t="s">
        <v>7754</v>
      </c>
      <c r="E3399" s="52" t="s">
        <v>7755</v>
      </c>
      <c r="F3399" s="53" t="str">
        <f t="shared" si="421"/>
        <v>87.001,48.775</v>
      </c>
      <c r="G3399" s="54" t="s">
        <v>795</v>
      </c>
      <c r="H3399" s="55" t="str">
        <f>"jingdian/"&amp;VLOOKUP(B3399,city!$C$4:$P$352,13,FALSE)&amp;"/"&amp;VLOOKUP(C3399,city!$D$4:$P$352,13,FALSE)&amp;"/jd/"&amp;K3399&amp;".jpg"</f>
        <v>jingdian/xinjiang/aletai/jd/6.jpg</v>
      </c>
      <c r="I3399" s="55" t="str">
        <f t="shared" si="423"/>
        <v>2a,2b</v>
      </c>
      <c r="J3399" s="51">
        <f t="shared" si="426"/>
        <v>340</v>
      </c>
      <c r="K3399" s="51">
        <f>IF(VLOOKUP(J3398,city!$K$4:$L$352,2,0)&gt;K3398,K3398+1,1)</f>
        <v>6</v>
      </c>
      <c r="L3399" s="51">
        <v>1</v>
      </c>
      <c r="M3399" s="51" t="s">
        <v>756</v>
      </c>
      <c r="N3399" s="17">
        <v>87.001000000000005</v>
      </c>
      <c r="O3399" s="17">
        <v>48.774999999999999</v>
      </c>
      <c r="P3399" s="51" t="str">
        <f t="shared" si="419"/>
        <v/>
      </c>
      <c r="Q3399" s="51">
        <v>2</v>
      </c>
      <c r="R3399" s="51">
        <f t="shared" si="420"/>
        <v>2</v>
      </c>
      <c r="S3399" s="51" t="str">
        <f t="shared" si="424"/>
        <v>2a</v>
      </c>
      <c r="T3399" s="51" t="str">
        <f t="shared" si="425"/>
        <v>2b</v>
      </c>
    </row>
    <row r="3400" spans="1:20" ht="20" customHeight="1" x14ac:dyDescent="0.15">
      <c r="A3400" s="51">
        <f t="shared" si="422"/>
        <v>134007</v>
      </c>
      <c r="B3400" s="52" t="str">
        <f>VLOOKUP(J3400,city!$A$4:$D$352,3,0)</f>
        <v>新疆</v>
      </c>
      <c r="C3400" s="52" t="str">
        <f>VLOOKUP(J3400,city!$A$4:$D$352,4,0)</f>
        <v>阿勒泰</v>
      </c>
      <c r="D3400" s="57" t="s">
        <v>3196</v>
      </c>
      <c r="E3400" s="52" t="s">
        <v>7756</v>
      </c>
      <c r="F3400" s="53" t="str">
        <f t="shared" si="421"/>
        <v>87.056,48.64</v>
      </c>
      <c r="G3400" s="54" t="s">
        <v>795</v>
      </c>
      <c r="H3400" s="55" t="str">
        <f>"jingdian/"&amp;VLOOKUP(B3400,city!$C$4:$P$352,13,FALSE)&amp;"/"&amp;VLOOKUP(C3400,city!$D$4:$P$352,13,FALSE)&amp;"/jd/"&amp;K3400&amp;".jpg"</f>
        <v>jingdian/xinjiang/aletai/jd/7.jpg</v>
      </c>
      <c r="I3400" s="55" t="str">
        <f t="shared" si="423"/>
        <v>6a,6b</v>
      </c>
      <c r="J3400" s="51">
        <f t="shared" si="426"/>
        <v>340</v>
      </c>
      <c r="K3400" s="51">
        <f>IF(VLOOKUP(J3399,city!$K$4:$L$352,2,0)&gt;K3399,K3399+1,1)</f>
        <v>7</v>
      </c>
      <c r="L3400" s="51">
        <v>1</v>
      </c>
      <c r="M3400" s="51" t="s">
        <v>756</v>
      </c>
      <c r="N3400" s="17">
        <v>87.055999999999997</v>
      </c>
      <c r="O3400" s="17">
        <v>48.64</v>
      </c>
      <c r="P3400" s="51" t="str">
        <f t="shared" si="419"/>
        <v/>
      </c>
      <c r="Q3400" s="51">
        <v>6</v>
      </c>
      <c r="R3400" s="51">
        <f t="shared" si="420"/>
        <v>6</v>
      </c>
      <c r="S3400" s="51" t="str">
        <f t="shared" si="424"/>
        <v>6a</v>
      </c>
      <c r="T3400" s="51" t="str">
        <f t="shared" si="425"/>
        <v>6b</v>
      </c>
    </row>
    <row r="3401" spans="1:20" ht="20" customHeight="1" x14ac:dyDescent="0.15">
      <c r="A3401" s="51">
        <f t="shared" si="422"/>
        <v>134008</v>
      </c>
      <c r="B3401" s="52" t="str">
        <f>VLOOKUP(J3401,city!$A$4:$D$352,3,0)</f>
        <v>新疆</v>
      </c>
      <c r="C3401" s="52" t="str">
        <f>VLOOKUP(J3401,city!$A$4:$D$352,4,0)</f>
        <v>阿勒泰</v>
      </c>
      <c r="D3401" s="57" t="s">
        <v>7757</v>
      </c>
      <c r="E3401" s="52" t="s">
        <v>7758</v>
      </c>
      <c r="F3401" s="53" t="str">
        <f t="shared" si="421"/>
        <v>87.041,48.696</v>
      </c>
      <c r="G3401" s="54" t="s">
        <v>795</v>
      </c>
      <c r="H3401" s="55" t="str">
        <f>"jingdian/"&amp;VLOOKUP(B3401,city!$C$4:$P$352,13,FALSE)&amp;"/"&amp;VLOOKUP(C3401,city!$D$4:$P$352,13,FALSE)&amp;"/jd/"&amp;K3401&amp;".jpg"</f>
        <v>jingdian/xinjiang/aletai/jd/8.jpg</v>
      </c>
      <c r="I3401" s="55" t="str">
        <f t="shared" si="423"/>
        <v>13a,13b</v>
      </c>
      <c r="J3401" s="51">
        <f t="shared" si="426"/>
        <v>340</v>
      </c>
      <c r="K3401" s="51">
        <f>IF(VLOOKUP(J3400,city!$K$4:$L$352,2,0)&gt;K3400,K3400+1,1)</f>
        <v>8</v>
      </c>
      <c r="L3401" s="51">
        <v>1</v>
      </c>
      <c r="M3401" s="51" t="s">
        <v>756</v>
      </c>
      <c r="N3401" s="17">
        <v>87.040999999999997</v>
      </c>
      <c r="O3401" s="17">
        <v>48.695999999999998</v>
      </c>
      <c r="P3401" s="51" t="str">
        <f t="shared" si="419"/>
        <v/>
      </c>
      <c r="Q3401" s="51">
        <v>13</v>
      </c>
      <c r="R3401" s="51">
        <f t="shared" si="420"/>
        <v>13</v>
      </c>
      <c r="S3401" s="51" t="str">
        <f t="shared" si="424"/>
        <v>13a</v>
      </c>
      <c r="T3401" s="51" t="str">
        <f t="shared" si="425"/>
        <v>13b</v>
      </c>
    </row>
    <row r="3402" spans="1:20" ht="20" customHeight="1" x14ac:dyDescent="0.15">
      <c r="A3402" s="51">
        <f t="shared" si="422"/>
        <v>134009</v>
      </c>
      <c r="B3402" s="52" t="str">
        <f>VLOOKUP(J3402,city!$A$4:$D$352,3,0)</f>
        <v>新疆</v>
      </c>
      <c r="C3402" s="52" t="str">
        <f>VLOOKUP(J3402,city!$A$4:$D$352,4,0)</f>
        <v>阿勒泰</v>
      </c>
      <c r="D3402" s="57" t="s">
        <v>7759</v>
      </c>
      <c r="E3402" s="52" t="s">
        <v>7760</v>
      </c>
      <c r="F3402" s="53" t="str">
        <f t="shared" si="421"/>
        <v>87.061,48.627</v>
      </c>
      <c r="G3402" s="54" t="s">
        <v>795</v>
      </c>
      <c r="H3402" s="55" t="str">
        <f>"jingdian/"&amp;VLOOKUP(B3402,city!$C$4:$P$352,13,FALSE)&amp;"/"&amp;VLOOKUP(C3402,city!$D$4:$P$352,13,FALSE)&amp;"/jd/"&amp;K3402&amp;".jpg"</f>
        <v>jingdian/xinjiang/aletai/jd/9.jpg</v>
      </c>
      <c r="I3402" s="55" t="str">
        <f t="shared" si="423"/>
        <v>6a,6b</v>
      </c>
      <c r="J3402" s="51">
        <f t="shared" si="426"/>
        <v>340</v>
      </c>
      <c r="K3402" s="51">
        <f>IF(VLOOKUP(J3401,city!$K$4:$L$352,2,0)&gt;K3401,K3401+1,1)</f>
        <v>9</v>
      </c>
      <c r="L3402" s="51">
        <v>1</v>
      </c>
      <c r="M3402" s="51" t="s">
        <v>756</v>
      </c>
      <c r="N3402" s="17">
        <v>87.061000000000007</v>
      </c>
      <c r="O3402" s="17">
        <v>48.627000000000002</v>
      </c>
      <c r="P3402" s="51" t="str">
        <f t="shared" si="419"/>
        <v/>
      </c>
      <c r="Q3402" s="51">
        <v>6</v>
      </c>
      <c r="R3402" s="51">
        <f t="shared" si="420"/>
        <v>6</v>
      </c>
      <c r="S3402" s="51" t="str">
        <f t="shared" si="424"/>
        <v>6a</v>
      </c>
      <c r="T3402" s="51" t="str">
        <f t="shared" si="425"/>
        <v>6b</v>
      </c>
    </row>
    <row r="3403" spans="1:20" ht="20" customHeight="1" x14ac:dyDescent="0.15">
      <c r="A3403" s="51">
        <f t="shared" si="422"/>
        <v>134010</v>
      </c>
      <c r="B3403" s="52" t="str">
        <f>VLOOKUP(J3403,city!$A$4:$D$352,3,0)</f>
        <v>新疆</v>
      </c>
      <c r="C3403" s="52" t="str">
        <f>VLOOKUP(J3403,city!$A$4:$D$352,4,0)</f>
        <v>阿勒泰</v>
      </c>
      <c r="D3403" s="57" t="s">
        <v>7761</v>
      </c>
      <c r="E3403" s="52" t="s">
        <v>7762</v>
      </c>
      <c r="F3403" s="53" t="str">
        <f t="shared" si="421"/>
        <v>87.177,48.497</v>
      </c>
      <c r="G3403" s="54" t="s">
        <v>795</v>
      </c>
      <c r="H3403" s="55" t="str">
        <f>"jingdian/"&amp;VLOOKUP(B3403,city!$C$4:$P$352,13,FALSE)&amp;"/"&amp;VLOOKUP(C3403,city!$D$4:$P$352,13,FALSE)&amp;"/jd/"&amp;K3403&amp;".jpg"</f>
        <v>jingdian/xinjiang/aletai/jd/10.jpg</v>
      </c>
      <c r="I3403" s="55" t="str">
        <f t="shared" si="423"/>
        <v>32a,32b</v>
      </c>
      <c r="J3403" s="51">
        <f t="shared" si="426"/>
        <v>340</v>
      </c>
      <c r="K3403" s="51">
        <f>IF(VLOOKUP(J3402,city!$K$4:$L$352,2,0)&gt;K3402,K3402+1,1)</f>
        <v>10</v>
      </c>
      <c r="L3403" s="51">
        <v>1</v>
      </c>
      <c r="M3403" s="51" t="s">
        <v>756</v>
      </c>
      <c r="N3403" s="17">
        <v>87.177000000000007</v>
      </c>
      <c r="O3403" s="17">
        <v>48.497</v>
      </c>
      <c r="P3403" s="51" t="str">
        <f t="shared" si="419"/>
        <v>87.1563,48.3878</v>
      </c>
      <c r="Q3403" s="51">
        <v>32</v>
      </c>
      <c r="R3403" s="51" t="e">
        <f t="shared" si="420"/>
        <v>#N/A</v>
      </c>
      <c r="S3403" s="51" t="str">
        <f t="shared" si="424"/>
        <v>32a</v>
      </c>
      <c r="T3403" s="51" t="str">
        <f t="shared" si="425"/>
        <v>32b</v>
      </c>
    </row>
    <row r="3404" spans="1:20" ht="20" customHeight="1" x14ac:dyDescent="0.15">
      <c r="A3404" s="51">
        <f t="shared" si="422"/>
        <v>134101</v>
      </c>
      <c r="B3404" s="52" t="str">
        <f>VLOOKUP(J3404,city!$A$4:$D$352,3,0)</f>
        <v>西藏</v>
      </c>
      <c r="C3404" s="52" t="str">
        <f>VLOOKUP(J3404,city!$A$4:$D$352,4,0)</f>
        <v>拉萨</v>
      </c>
      <c r="D3404" s="57" t="s">
        <v>7763</v>
      </c>
      <c r="E3404" s="52" t="s">
        <v>7764</v>
      </c>
      <c r="F3404" s="53" t="str">
        <f t="shared" si="421"/>
        <v>91.125,29.661</v>
      </c>
      <c r="G3404" s="54" t="s">
        <v>795</v>
      </c>
      <c r="H3404" s="55" t="str">
        <f>"jingdian/"&amp;VLOOKUP(B3404,city!$C$4:$P$352,13,FALSE)&amp;"/"&amp;VLOOKUP(C3404,city!$D$4:$P$352,13,FALSE)&amp;"/jd/"&amp;K3404&amp;".jpg"</f>
        <v>jingdian/xizang/lasa/jd/1.jpg</v>
      </c>
      <c r="I3404" s="55" t="str">
        <f t="shared" si="423"/>
        <v>34a,34b</v>
      </c>
      <c r="J3404" s="51">
        <f t="shared" si="426"/>
        <v>341</v>
      </c>
      <c r="K3404" s="51">
        <f>IF(VLOOKUP(J3403,city!$K$4:$L$352,2,0)&gt;K3403,K3403+1,1)</f>
        <v>1</v>
      </c>
      <c r="L3404" s="51">
        <v>1</v>
      </c>
      <c r="M3404" s="51" t="s">
        <v>759</v>
      </c>
      <c r="N3404" s="17">
        <v>91.125</v>
      </c>
      <c r="O3404" s="17">
        <v>29.661000000000001</v>
      </c>
      <c r="P3404" s="51" t="str">
        <f t="shared" si="419"/>
        <v/>
      </c>
      <c r="Q3404" s="51">
        <v>34</v>
      </c>
      <c r="R3404" s="51">
        <f t="shared" si="420"/>
        <v>15</v>
      </c>
      <c r="S3404" s="51" t="str">
        <f t="shared" si="424"/>
        <v>34a</v>
      </c>
      <c r="T3404" s="51" t="str">
        <f t="shared" si="425"/>
        <v>34b</v>
      </c>
    </row>
    <row r="3405" spans="1:20" ht="20" customHeight="1" x14ac:dyDescent="0.15">
      <c r="A3405" s="51">
        <f t="shared" si="422"/>
        <v>134102</v>
      </c>
      <c r="B3405" s="52" t="str">
        <f>VLOOKUP(J3405,city!$A$4:$D$352,3,0)</f>
        <v>西藏</v>
      </c>
      <c r="C3405" s="52" t="str">
        <f>VLOOKUP(J3405,city!$A$4:$D$352,4,0)</f>
        <v>拉萨</v>
      </c>
      <c r="D3405" s="57" t="s">
        <v>7765</v>
      </c>
      <c r="E3405" s="52" t="s">
        <v>7766</v>
      </c>
      <c r="F3405" s="53" t="str">
        <f t="shared" si="421"/>
        <v>91.139,29.656</v>
      </c>
      <c r="G3405" s="54" t="s">
        <v>795</v>
      </c>
      <c r="H3405" s="55" t="str">
        <f>"jingdian/"&amp;VLOOKUP(B3405,city!$C$4:$P$352,13,FALSE)&amp;"/"&amp;VLOOKUP(C3405,city!$D$4:$P$352,13,FALSE)&amp;"/jd/"&amp;K3405&amp;".jpg"</f>
        <v>jingdian/xizang/lasa/jd/2.jpg</v>
      </c>
      <c r="I3405" s="55" t="str">
        <f t="shared" si="423"/>
        <v>12a,12b</v>
      </c>
      <c r="J3405" s="51">
        <f t="shared" si="426"/>
        <v>341</v>
      </c>
      <c r="K3405" s="51">
        <f>IF(VLOOKUP(J3404,city!$K$4:$L$352,2,0)&gt;K3404,K3404+1,1)</f>
        <v>2</v>
      </c>
      <c r="L3405" s="51">
        <v>1</v>
      </c>
      <c r="M3405" s="51" t="s">
        <v>759</v>
      </c>
      <c r="N3405" s="17">
        <v>91.138999999999996</v>
      </c>
      <c r="O3405" s="17">
        <v>29.655999999999999</v>
      </c>
      <c r="P3405" s="51" t="str">
        <f t="shared" ref="P3405:P3468" si="427">IF(K3405=10,SUM(N3396:N3405)/10&amp;","&amp;SUM(O3396:O3405)/10,"")</f>
        <v/>
      </c>
      <c r="Q3405" s="51">
        <v>12</v>
      </c>
      <c r="R3405" s="51">
        <f t="shared" si="420"/>
        <v>12</v>
      </c>
      <c r="S3405" s="51" t="str">
        <f t="shared" si="424"/>
        <v>12a</v>
      </c>
      <c r="T3405" s="51" t="str">
        <f t="shared" si="425"/>
        <v>12b</v>
      </c>
    </row>
    <row r="3406" spans="1:20" ht="20" customHeight="1" x14ac:dyDescent="0.15">
      <c r="A3406" s="51">
        <f t="shared" si="422"/>
        <v>134103</v>
      </c>
      <c r="B3406" s="52" t="str">
        <f>VLOOKUP(J3406,city!$A$4:$D$352,3,0)</f>
        <v>西藏</v>
      </c>
      <c r="C3406" s="52" t="str">
        <f>VLOOKUP(J3406,city!$A$4:$D$352,4,0)</f>
        <v>拉萨</v>
      </c>
      <c r="D3406" s="57" t="s">
        <v>7767</v>
      </c>
      <c r="E3406" s="52" t="s">
        <v>7768</v>
      </c>
      <c r="F3406" s="53" t="str">
        <f t="shared" si="421"/>
        <v>90.878,30.778</v>
      </c>
      <c r="G3406" s="54" t="s">
        <v>795</v>
      </c>
      <c r="H3406" s="55" t="str">
        <f>"jingdian/"&amp;VLOOKUP(B3406,city!$C$4:$P$352,13,FALSE)&amp;"/"&amp;VLOOKUP(C3406,city!$D$4:$P$352,13,FALSE)&amp;"/jd/"&amp;K3406&amp;".jpg"</f>
        <v>jingdian/xizang/lasa/jd/3.jpg</v>
      </c>
      <c r="I3406" s="55" t="str">
        <f t="shared" si="423"/>
        <v>6a,6b</v>
      </c>
      <c r="J3406" s="51">
        <f t="shared" si="426"/>
        <v>341</v>
      </c>
      <c r="K3406" s="51">
        <f>IF(VLOOKUP(J3405,city!$K$4:$L$352,2,0)&gt;K3405,K3405+1,1)</f>
        <v>3</v>
      </c>
      <c r="L3406" s="51">
        <v>1</v>
      </c>
      <c r="M3406" s="51" t="s">
        <v>759</v>
      </c>
      <c r="N3406" s="17">
        <v>90.878</v>
      </c>
      <c r="O3406" s="17">
        <v>30.777999999999999</v>
      </c>
      <c r="P3406" s="51" t="str">
        <f t="shared" si="427"/>
        <v/>
      </c>
      <c r="Q3406" s="51">
        <v>6</v>
      </c>
      <c r="R3406" s="51">
        <f t="shared" si="420"/>
        <v>6</v>
      </c>
      <c r="S3406" s="51" t="str">
        <f t="shared" si="424"/>
        <v>6a</v>
      </c>
      <c r="T3406" s="51" t="str">
        <f t="shared" si="425"/>
        <v>6b</v>
      </c>
    </row>
    <row r="3407" spans="1:20" ht="20" customHeight="1" x14ac:dyDescent="0.15">
      <c r="A3407" s="51">
        <f t="shared" si="422"/>
        <v>134104</v>
      </c>
      <c r="B3407" s="52" t="str">
        <f>VLOOKUP(J3407,city!$A$4:$D$352,3,0)</f>
        <v>西藏</v>
      </c>
      <c r="C3407" s="52" t="str">
        <f>VLOOKUP(J3407,city!$A$4:$D$352,4,0)</f>
        <v>拉萨</v>
      </c>
      <c r="D3407" s="57" t="s">
        <v>7769</v>
      </c>
      <c r="E3407" s="52" t="s">
        <v>7770</v>
      </c>
      <c r="F3407" s="53" t="str">
        <f t="shared" si="421"/>
        <v>91.135,29.655</v>
      </c>
      <c r="G3407" s="54" t="s">
        <v>795</v>
      </c>
      <c r="H3407" s="55" t="str">
        <f>"jingdian/"&amp;VLOOKUP(B3407,city!$C$4:$P$352,13,FALSE)&amp;"/"&amp;VLOOKUP(C3407,city!$D$4:$P$352,13,FALSE)&amp;"/jd/"&amp;K3407&amp;".jpg"</f>
        <v>jingdian/xizang/lasa/jd/4.jpg</v>
      </c>
      <c r="I3407" s="55" t="str">
        <f t="shared" si="423"/>
        <v>16a,16b</v>
      </c>
      <c r="J3407" s="51">
        <f t="shared" si="426"/>
        <v>341</v>
      </c>
      <c r="K3407" s="51">
        <f>IF(VLOOKUP(J3406,city!$K$4:$L$352,2,0)&gt;K3406,K3406+1,1)</f>
        <v>4</v>
      </c>
      <c r="L3407" s="51">
        <v>1</v>
      </c>
      <c r="M3407" s="51" t="s">
        <v>759</v>
      </c>
      <c r="N3407" s="17">
        <v>91.135000000000005</v>
      </c>
      <c r="O3407" s="17">
        <v>29.655000000000001</v>
      </c>
      <c r="P3407" s="51" t="str">
        <f t="shared" si="427"/>
        <v/>
      </c>
      <c r="Q3407" s="51">
        <v>16</v>
      </c>
      <c r="R3407" s="51">
        <f t="shared" si="420"/>
        <v>16</v>
      </c>
      <c r="S3407" s="51" t="str">
        <f t="shared" si="424"/>
        <v>16a</v>
      </c>
      <c r="T3407" s="51" t="str">
        <f t="shared" si="425"/>
        <v>16b</v>
      </c>
    </row>
    <row r="3408" spans="1:20" ht="20" customHeight="1" x14ac:dyDescent="0.15">
      <c r="A3408" s="51">
        <f t="shared" si="422"/>
        <v>134105</v>
      </c>
      <c r="B3408" s="52" t="str">
        <f>VLOOKUP(J3408,city!$A$4:$D$352,3,0)</f>
        <v>西藏</v>
      </c>
      <c r="C3408" s="52" t="str">
        <f>VLOOKUP(J3408,city!$A$4:$D$352,4,0)</f>
        <v>拉萨</v>
      </c>
      <c r="D3408" s="57" t="s">
        <v>7771</v>
      </c>
      <c r="E3408" s="52" t="s">
        <v>7772</v>
      </c>
      <c r="F3408" s="53" t="str">
        <f t="shared" si="421"/>
        <v>91.098,29.657</v>
      </c>
      <c r="G3408" s="54" t="s">
        <v>795</v>
      </c>
      <c r="H3408" s="55" t="str">
        <f>"jingdian/"&amp;VLOOKUP(B3408,city!$C$4:$P$352,13,FALSE)&amp;"/"&amp;VLOOKUP(C3408,city!$D$4:$P$352,13,FALSE)&amp;"/jd/"&amp;K3408&amp;".jpg"</f>
        <v>jingdian/xizang/lasa/jd/5.jpg</v>
      </c>
      <c r="I3408" s="55" t="str">
        <f t="shared" si="423"/>
        <v>1a,1b</v>
      </c>
      <c r="J3408" s="51">
        <f t="shared" si="426"/>
        <v>341</v>
      </c>
      <c r="K3408" s="51">
        <f>IF(VLOOKUP(J3407,city!$K$4:$L$352,2,0)&gt;K3407,K3407+1,1)</f>
        <v>5</v>
      </c>
      <c r="L3408" s="51">
        <v>1</v>
      </c>
      <c r="M3408" s="51" t="s">
        <v>759</v>
      </c>
      <c r="N3408" s="17">
        <v>91.097999999999999</v>
      </c>
      <c r="O3408" s="17">
        <v>29.657</v>
      </c>
      <c r="P3408" s="51" t="str">
        <f t="shared" si="427"/>
        <v/>
      </c>
      <c r="Q3408" s="51">
        <v>1</v>
      </c>
      <c r="R3408" s="51">
        <f t="shared" si="420"/>
        <v>1</v>
      </c>
      <c r="S3408" s="51" t="str">
        <f t="shared" si="424"/>
        <v>1a</v>
      </c>
      <c r="T3408" s="51" t="str">
        <f t="shared" si="425"/>
        <v>1b</v>
      </c>
    </row>
    <row r="3409" spans="1:20" ht="20" customHeight="1" x14ac:dyDescent="0.15">
      <c r="A3409" s="51">
        <f t="shared" si="422"/>
        <v>134106</v>
      </c>
      <c r="B3409" s="52" t="str">
        <f>VLOOKUP(J3409,city!$A$4:$D$352,3,0)</f>
        <v>西藏</v>
      </c>
      <c r="C3409" s="52" t="str">
        <f>VLOOKUP(J3409,city!$A$4:$D$352,4,0)</f>
        <v>拉萨</v>
      </c>
      <c r="D3409" s="57" t="s">
        <v>7773</v>
      </c>
      <c r="E3409" s="52" t="s">
        <v>7774</v>
      </c>
      <c r="F3409" s="53" t="str">
        <f t="shared" si="421"/>
        <v>91.141,29.701</v>
      </c>
      <c r="G3409" s="54" t="s">
        <v>795</v>
      </c>
      <c r="H3409" s="55" t="str">
        <f>"jingdian/"&amp;VLOOKUP(B3409,city!$C$4:$P$352,13,FALSE)&amp;"/"&amp;VLOOKUP(C3409,city!$D$4:$P$352,13,FALSE)&amp;"/jd/"&amp;K3409&amp;".jpg"</f>
        <v>jingdian/xizang/lasa/jd/6.jpg</v>
      </c>
      <c r="I3409" s="55" t="str">
        <f t="shared" si="423"/>
        <v>12a,12b</v>
      </c>
      <c r="J3409" s="51">
        <f t="shared" si="426"/>
        <v>341</v>
      </c>
      <c r="K3409" s="51">
        <f>IF(VLOOKUP(J3408,city!$K$4:$L$352,2,0)&gt;K3408,K3408+1,1)</f>
        <v>6</v>
      </c>
      <c r="L3409" s="51">
        <v>1</v>
      </c>
      <c r="M3409" s="51" t="s">
        <v>759</v>
      </c>
      <c r="N3409" s="17">
        <v>91.141000000000005</v>
      </c>
      <c r="O3409" s="17">
        <v>29.701000000000001</v>
      </c>
      <c r="P3409" s="51" t="str">
        <f t="shared" si="427"/>
        <v/>
      </c>
      <c r="Q3409" s="51">
        <v>12</v>
      </c>
      <c r="R3409" s="51">
        <f t="shared" si="420"/>
        <v>12</v>
      </c>
      <c r="S3409" s="51" t="str">
        <f t="shared" si="424"/>
        <v>12a</v>
      </c>
      <c r="T3409" s="51" t="str">
        <f t="shared" si="425"/>
        <v>12b</v>
      </c>
    </row>
    <row r="3410" spans="1:20" ht="20" customHeight="1" x14ac:dyDescent="0.15">
      <c r="A3410" s="51">
        <f t="shared" si="422"/>
        <v>134107</v>
      </c>
      <c r="B3410" s="52" t="str">
        <f>VLOOKUP(J3410,city!$A$4:$D$352,3,0)</f>
        <v>西藏</v>
      </c>
      <c r="C3410" s="52" t="str">
        <f>VLOOKUP(J3410,city!$A$4:$D$352,4,0)</f>
        <v>拉萨</v>
      </c>
      <c r="D3410" s="57" t="s">
        <v>7775</v>
      </c>
      <c r="E3410" s="52" t="s">
        <v>7776</v>
      </c>
      <c r="F3410" s="53" t="str">
        <f t="shared" si="421"/>
        <v>91.055,29.679</v>
      </c>
      <c r="G3410" s="54" t="s">
        <v>795</v>
      </c>
      <c r="H3410" s="55" t="str">
        <f>"jingdian/"&amp;VLOOKUP(B3410,city!$C$4:$P$352,13,FALSE)&amp;"/"&amp;VLOOKUP(C3410,city!$D$4:$P$352,13,FALSE)&amp;"/jd/"&amp;K3410&amp;".jpg"</f>
        <v>jingdian/xizang/lasa/jd/7.jpg</v>
      </c>
      <c r="I3410" s="55" t="str">
        <f t="shared" si="423"/>
        <v>12a,12b</v>
      </c>
      <c r="J3410" s="51">
        <f t="shared" si="426"/>
        <v>341</v>
      </c>
      <c r="K3410" s="51">
        <f>IF(VLOOKUP(J3409,city!$K$4:$L$352,2,0)&gt;K3409,K3409+1,1)</f>
        <v>7</v>
      </c>
      <c r="L3410" s="51">
        <v>1</v>
      </c>
      <c r="M3410" s="51" t="s">
        <v>759</v>
      </c>
      <c r="N3410" s="17">
        <v>91.055000000000007</v>
      </c>
      <c r="O3410" s="17">
        <v>29.678999999999998</v>
      </c>
      <c r="P3410" s="51" t="str">
        <f t="shared" si="427"/>
        <v/>
      </c>
      <c r="Q3410" s="51">
        <v>12</v>
      </c>
      <c r="R3410" s="51">
        <f t="shared" si="420"/>
        <v>12</v>
      </c>
      <c r="S3410" s="51" t="str">
        <f t="shared" si="424"/>
        <v>12a</v>
      </c>
      <c r="T3410" s="51" t="str">
        <f t="shared" si="425"/>
        <v>12b</v>
      </c>
    </row>
    <row r="3411" spans="1:20" ht="20" customHeight="1" x14ac:dyDescent="0.15">
      <c r="A3411" s="51">
        <f t="shared" si="422"/>
        <v>134108</v>
      </c>
      <c r="B3411" s="52" t="str">
        <f>VLOOKUP(J3411,city!$A$4:$D$352,3,0)</f>
        <v>西藏</v>
      </c>
      <c r="C3411" s="52" t="str">
        <f>VLOOKUP(J3411,city!$A$4:$D$352,4,0)</f>
        <v>拉萨</v>
      </c>
      <c r="D3411" s="57" t="s">
        <v>7777</v>
      </c>
      <c r="E3411" s="52" t="s">
        <v>7778</v>
      </c>
      <c r="F3411" s="53" t="str">
        <f t="shared" si="421"/>
        <v>91.271,29.664</v>
      </c>
      <c r="G3411" s="54" t="s">
        <v>795</v>
      </c>
      <c r="H3411" s="55" t="str">
        <f>"jingdian/"&amp;VLOOKUP(B3411,city!$C$4:$P$352,13,FALSE)&amp;"/"&amp;VLOOKUP(C3411,city!$D$4:$P$352,13,FALSE)&amp;"/jd/"&amp;K3411&amp;".jpg"</f>
        <v>jingdian/xizang/lasa/jd/8.jpg</v>
      </c>
      <c r="I3411" s="55" t="str">
        <f t="shared" si="423"/>
        <v>6a,6b</v>
      </c>
      <c r="J3411" s="51">
        <f t="shared" si="426"/>
        <v>341</v>
      </c>
      <c r="K3411" s="51">
        <f>IF(VLOOKUP(J3410,city!$K$4:$L$352,2,0)&gt;K3410,K3410+1,1)</f>
        <v>8</v>
      </c>
      <c r="L3411" s="51">
        <v>1</v>
      </c>
      <c r="M3411" s="51" t="s">
        <v>759</v>
      </c>
      <c r="N3411" s="17">
        <v>91.271000000000001</v>
      </c>
      <c r="O3411" s="17">
        <v>29.664000000000001</v>
      </c>
      <c r="P3411" s="51" t="str">
        <f t="shared" si="427"/>
        <v/>
      </c>
      <c r="Q3411" s="51">
        <v>6</v>
      </c>
      <c r="R3411" s="51">
        <f t="shared" si="420"/>
        <v>6</v>
      </c>
      <c r="S3411" s="51" t="str">
        <f t="shared" si="424"/>
        <v>6a</v>
      </c>
      <c r="T3411" s="51" t="str">
        <f t="shared" si="425"/>
        <v>6b</v>
      </c>
    </row>
    <row r="3412" spans="1:20" ht="20" customHeight="1" x14ac:dyDescent="0.15">
      <c r="A3412" s="51">
        <f t="shared" si="422"/>
        <v>134109</v>
      </c>
      <c r="B3412" s="52" t="str">
        <f>VLOOKUP(J3412,city!$A$4:$D$352,3,0)</f>
        <v>西藏</v>
      </c>
      <c r="C3412" s="52" t="str">
        <f>VLOOKUP(J3412,city!$A$4:$D$352,4,0)</f>
        <v>拉萨</v>
      </c>
      <c r="D3412" s="60" t="s">
        <v>7779</v>
      </c>
      <c r="E3412" s="61" t="s">
        <v>7780</v>
      </c>
      <c r="F3412" s="53" t="str">
        <f t="shared" si="421"/>
        <v>91.137,29.655</v>
      </c>
      <c r="G3412" s="54" t="s">
        <v>795</v>
      </c>
      <c r="H3412" s="55" t="str">
        <f>"jingdian/"&amp;VLOOKUP(B3412,city!$C$4:$P$352,13,FALSE)&amp;"/"&amp;VLOOKUP(C3412,city!$D$4:$P$352,13,FALSE)&amp;"/jd/"&amp;K3412&amp;".jpg"</f>
        <v>jingdian/xizang/lasa/jd/9.jpg</v>
      </c>
      <c r="I3412" s="55" t="str">
        <f t="shared" si="423"/>
        <v>20a,20b</v>
      </c>
      <c r="J3412" s="51">
        <f t="shared" si="426"/>
        <v>341</v>
      </c>
      <c r="K3412" s="51">
        <f>IF(VLOOKUP(J3411,city!$K$4:$L$352,2,0)&gt;K3411,K3411+1,1)</f>
        <v>9</v>
      </c>
      <c r="L3412" s="51">
        <v>1</v>
      </c>
      <c r="M3412" s="51" t="s">
        <v>759</v>
      </c>
      <c r="N3412" s="17">
        <v>91.137</v>
      </c>
      <c r="O3412" s="17">
        <v>29.655000000000001</v>
      </c>
      <c r="P3412" s="51" t="str">
        <f t="shared" si="427"/>
        <v/>
      </c>
      <c r="Q3412" s="51">
        <v>20</v>
      </c>
      <c r="R3412" s="51">
        <f t="shared" si="420"/>
        <v>20</v>
      </c>
      <c r="S3412" s="51" t="str">
        <f t="shared" si="424"/>
        <v>20a</v>
      </c>
      <c r="T3412" s="51" t="str">
        <f t="shared" si="425"/>
        <v>20b</v>
      </c>
    </row>
    <row r="3413" spans="1:20" ht="20" customHeight="1" x14ac:dyDescent="0.15">
      <c r="A3413" s="51">
        <f t="shared" si="422"/>
        <v>134110</v>
      </c>
      <c r="B3413" s="52" t="str">
        <f>VLOOKUP(J3413,city!$A$4:$D$352,3,0)</f>
        <v>西藏</v>
      </c>
      <c r="C3413" s="52" t="str">
        <f>VLOOKUP(J3413,city!$A$4:$D$352,4,0)</f>
        <v>拉萨</v>
      </c>
      <c r="D3413" s="57" t="s">
        <v>7781</v>
      </c>
      <c r="E3413" s="52" t="s">
        <v>7782</v>
      </c>
      <c r="F3413" s="53" t="str">
        <f t="shared" si="421"/>
        <v>91.105,30.685</v>
      </c>
      <c r="G3413" s="54" t="s">
        <v>795</v>
      </c>
      <c r="H3413" s="55" t="str">
        <f>"jingdian/"&amp;VLOOKUP(B3413,city!$C$4:$P$352,13,FALSE)&amp;"/"&amp;VLOOKUP(C3413,city!$D$4:$P$352,13,FALSE)&amp;"/jd/"&amp;K3413&amp;".jpg"</f>
        <v>jingdian/xizang/lasa/jd/10.jpg</v>
      </c>
      <c r="I3413" s="55" t="str">
        <f t="shared" si="423"/>
        <v>11a,11b</v>
      </c>
      <c r="J3413" s="51">
        <f t="shared" si="426"/>
        <v>341</v>
      </c>
      <c r="K3413" s="51">
        <f>IF(VLOOKUP(J3412,city!$K$4:$L$352,2,0)&gt;K3412,K3412+1,1)</f>
        <v>10</v>
      </c>
      <c r="L3413" s="51">
        <v>1</v>
      </c>
      <c r="M3413" s="51" t="s">
        <v>759</v>
      </c>
      <c r="N3413" s="17">
        <v>91.105000000000004</v>
      </c>
      <c r="O3413" s="17">
        <v>30.684999999999999</v>
      </c>
      <c r="P3413" s="51" t="str">
        <f t="shared" si="427"/>
        <v>91.1084,29.8791</v>
      </c>
      <c r="Q3413" s="51">
        <v>11</v>
      </c>
      <c r="R3413" s="51">
        <f t="shared" si="420"/>
        <v>11</v>
      </c>
      <c r="S3413" s="51" t="str">
        <f t="shared" si="424"/>
        <v>11a</v>
      </c>
      <c r="T3413" s="51" t="str">
        <f t="shared" si="425"/>
        <v>11b</v>
      </c>
    </row>
    <row r="3414" spans="1:20" ht="20" customHeight="1" x14ac:dyDescent="0.15">
      <c r="A3414" s="51">
        <f t="shared" si="422"/>
        <v>134201</v>
      </c>
      <c r="B3414" s="52" t="str">
        <f>VLOOKUP(J3414,city!$A$4:$D$352,3,0)</f>
        <v>西藏</v>
      </c>
      <c r="C3414" s="52" t="str">
        <f>VLOOKUP(J3414,city!$A$4:$D$352,4,0)</f>
        <v>昌都</v>
      </c>
      <c r="D3414" s="57" t="s">
        <v>7783</v>
      </c>
      <c r="E3414" s="52" t="s">
        <v>7784</v>
      </c>
      <c r="F3414" s="53" t="str">
        <f t="shared" si="421"/>
        <v>97.213,31.072</v>
      </c>
      <c r="G3414" s="54" t="s">
        <v>795</v>
      </c>
      <c r="H3414" s="55" t="str">
        <f>"jingdian/"&amp;VLOOKUP(B3414,city!$C$4:$P$352,13,FALSE)&amp;"/"&amp;VLOOKUP(C3414,city!$D$4:$P$352,13,FALSE)&amp;"/jd/"&amp;K3414&amp;".jpg"</f>
        <v>jingdian/xizang/changdou/jd/1.jpg</v>
      </c>
      <c r="I3414" s="55" t="str">
        <f t="shared" si="423"/>
        <v>29a,29b</v>
      </c>
      <c r="J3414" s="51">
        <f t="shared" si="426"/>
        <v>342</v>
      </c>
      <c r="K3414" s="51">
        <f>IF(VLOOKUP(J3413,city!$K$4:$L$352,2,0)&gt;K3413,K3413+1,1)</f>
        <v>1</v>
      </c>
      <c r="L3414" s="51">
        <v>1</v>
      </c>
      <c r="M3414" s="51" t="s">
        <v>762</v>
      </c>
      <c r="N3414" s="17">
        <v>97.212999999999994</v>
      </c>
      <c r="O3414" s="17">
        <v>31.071999999999999</v>
      </c>
      <c r="P3414" s="51" t="str">
        <f t="shared" si="427"/>
        <v/>
      </c>
      <c r="Q3414" s="51">
        <v>29</v>
      </c>
      <c r="R3414" s="51">
        <f t="shared" si="420"/>
        <v>29</v>
      </c>
      <c r="S3414" s="51" t="str">
        <f t="shared" si="424"/>
        <v>29a</v>
      </c>
      <c r="T3414" s="51" t="str">
        <f t="shared" si="425"/>
        <v>29b</v>
      </c>
    </row>
    <row r="3415" spans="1:20" ht="20" customHeight="1" x14ac:dyDescent="0.15">
      <c r="A3415" s="51">
        <f t="shared" si="422"/>
        <v>134202</v>
      </c>
      <c r="B3415" s="52" t="str">
        <f>VLOOKUP(J3415,city!$A$4:$D$352,3,0)</f>
        <v>西藏</v>
      </c>
      <c r="C3415" s="52" t="str">
        <f>VLOOKUP(J3415,city!$A$4:$D$352,4,0)</f>
        <v>昌都</v>
      </c>
      <c r="D3415" s="57" t="s">
        <v>7785</v>
      </c>
      <c r="E3415" s="52" t="s">
        <v>7786</v>
      </c>
      <c r="F3415" s="53" t="str">
        <f t="shared" si="421"/>
        <v>96.759,29.509</v>
      </c>
      <c r="G3415" s="54" t="s">
        <v>795</v>
      </c>
      <c r="H3415" s="55" t="str">
        <f>"jingdian/"&amp;VLOOKUP(B3415,city!$C$4:$P$352,13,FALSE)&amp;"/"&amp;VLOOKUP(C3415,city!$D$4:$P$352,13,FALSE)&amp;"/jd/"&amp;K3415&amp;".jpg"</f>
        <v>jingdian/xizang/changdou/jd/2.jpg</v>
      </c>
      <c r="I3415" s="55" t="str">
        <f t="shared" si="423"/>
        <v>6a,6b</v>
      </c>
      <c r="J3415" s="51">
        <f t="shared" si="426"/>
        <v>342</v>
      </c>
      <c r="K3415" s="51">
        <f>IF(VLOOKUP(J3414,city!$K$4:$L$352,2,0)&gt;K3414,K3414+1,1)</f>
        <v>2</v>
      </c>
      <c r="L3415" s="51">
        <v>1</v>
      </c>
      <c r="M3415" s="51" t="s">
        <v>762</v>
      </c>
      <c r="N3415" s="17">
        <v>96.759</v>
      </c>
      <c r="O3415" s="17">
        <v>29.509</v>
      </c>
      <c r="P3415" s="51" t="str">
        <f t="shared" si="427"/>
        <v/>
      </c>
      <c r="Q3415" s="51">
        <v>6</v>
      </c>
      <c r="R3415" s="51">
        <f t="shared" si="420"/>
        <v>6</v>
      </c>
      <c r="S3415" s="51" t="str">
        <f t="shared" si="424"/>
        <v>6a</v>
      </c>
      <c r="T3415" s="51" t="str">
        <f t="shared" si="425"/>
        <v>6b</v>
      </c>
    </row>
    <row r="3416" spans="1:20" ht="20" customHeight="1" x14ac:dyDescent="0.15">
      <c r="A3416" s="51">
        <f t="shared" si="422"/>
        <v>134203</v>
      </c>
      <c r="B3416" s="52" t="str">
        <f>VLOOKUP(J3416,city!$A$4:$D$352,3,0)</f>
        <v>西藏</v>
      </c>
      <c r="C3416" s="52" t="str">
        <f>VLOOKUP(J3416,city!$A$4:$D$352,4,0)</f>
        <v>昌都</v>
      </c>
      <c r="D3416" s="57" t="s">
        <v>7787</v>
      </c>
      <c r="E3416" s="52" t="s">
        <v>7788</v>
      </c>
      <c r="F3416" s="53" t="str">
        <f t="shared" si="421"/>
        <v>97.133,30.532</v>
      </c>
      <c r="G3416" s="54" t="s">
        <v>795</v>
      </c>
      <c r="H3416" s="55" t="str">
        <f>"jingdian/"&amp;VLOOKUP(B3416,city!$C$4:$P$352,13,FALSE)&amp;"/"&amp;VLOOKUP(C3416,city!$D$4:$P$352,13,FALSE)&amp;"/jd/"&amp;K3416&amp;".jpg"</f>
        <v>jingdian/xizang/changdou/jd/3.jpg</v>
      </c>
      <c r="I3416" s="55" t="str">
        <f t="shared" si="423"/>
        <v>28a,28b</v>
      </c>
      <c r="J3416" s="51">
        <f t="shared" si="426"/>
        <v>342</v>
      </c>
      <c r="K3416" s="51">
        <f>IF(VLOOKUP(J3415,city!$K$4:$L$352,2,0)&gt;K3415,K3415+1,1)</f>
        <v>3</v>
      </c>
      <c r="L3416" s="51">
        <v>1</v>
      </c>
      <c r="M3416" s="51" t="s">
        <v>762</v>
      </c>
      <c r="N3416" s="17">
        <v>97.132999999999996</v>
      </c>
      <c r="O3416" s="17">
        <v>30.532</v>
      </c>
      <c r="P3416" s="51" t="str">
        <f t="shared" si="427"/>
        <v/>
      </c>
      <c r="Q3416" s="51">
        <v>28</v>
      </c>
      <c r="R3416" s="51">
        <f t="shared" si="420"/>
        <v>28</v>
      </c>
      <c r="S3416" s="51" t="str">
        <f t="shared" si="424"/>
        <v>28a</v>
      </c>
      <c r="T3416" s="51" t="str">
        <f t="shared" si="425"/>
        <v>28b</v>
      </c>
    </row>
    <row r="3417" spans="1:20" ht="20" customHeight="1" x14ac:dyDescent="0.15">
      <c r="A3417" s="51">
        <f t="shared" si="422"/>
        <v>134204</v>
      </c>
      <c r="B3417" s="52" t="str">
        <f>VLOOKUP(J3417,city!$A$4:$D$352,3,0)</f>
        <v>西藏</v>
      </c>
      <c r="C3417" s="52" t="str">
        <f>VLOOKUP(J3417,city!$A$4:$D$352,4,0)</f>
        <v>昌都</v>
      </c>
      <c r="D3417" s="57" t="s">
        <v>7789</v>
      </c>
      <c r="E3417" s="52" t="s">
        <v>7790</v>
      </c>
      <c r="F3417" s="53" t="str">
        <f t="shared" si="421"/>
        <v>96.857,29.288</v>
      </c>
      <c r="G3417" s="54" t="s">
        <v>795</v>
      </c>
      <c r="H3417" s="55" t="str">
        <f>"jingdian/"&amp;VLOOKUP(B3417,city!$C$4:$P$352,13,FALSE)&amp;"/"&amp;VLOOKUP(C3417,city!$D$4:$P$352,13,FALSE)&amp;"/jd/"&amp;K3417&amp;".jpg"</f>
        <v>jingdian/xizang/changdou/jd/4.jpg</v>
      </c>
      <c r="I3417" s="55" t="str">
        <f t="shared" si="423"/>
        <v>11a,11b</v>
      </c>
      <c r="J3417" s="51">
        <f t="shared" si="426"/>
        <v>342</v>
      </c>
      <c r="K3417" s="51">
        <f>IF(VLOOKUP(J3416,city!$K$4:$L$352,2,0)&gt;K3416,K3416+1,1)</f>
        <v>4</v>
      </c>
      <c r="L3417" s="51">
        <v>1</v>
      </c>
      <c r="M3417" s="51" t="s">
        <v>762</v>
      </c>
      <c r="N3417" s="17">
        <v>96.856999999999999</v>
      </c>
      <c r="O3417" s="17">
        <v>29.288</v>
      </c>
      <c r="P3417" s="51" t="str">
        <f t="shared" si="427"/>
        <v/>
      </c>
      <c r="Q3417" s="51">
        <v>11</v>
      </c>
      <c r="R3417" s="51">
        <f t="shared" si="420"/>
        <v>11</v>
      </c>
      <c r="S3417" s="51" t="str">
        <f t="shared" si="424"/>
        <v>11a</v>
      </c>
      <c r="T3417" s="51" t="str">
        <f t="shared" si="425"/>
        <v>11b</v>
      </c>
    </row>
    <row r="3418" spans="1:20" ht="20" customHeight="1" x14ac:dyDescent="0.15">
      <c r="A3418" s="51">
        <f t="shared" si="422"/>
        <v>134205</v>
      </c>
      <c r="B3418" s="52" t="str">
        <f>VLOOKUP(J3418,city!$A$4:$D$352,3,0)</f>
        <v>西藏</v>
      </c>
      <c r="C3418" s="52" t="str">
        <f>VLOOKUP(J3418,city!$A$4:$D$352,4,0)</f>
        <v>昌都</v>
      </c>
      <c r="D3418" s="57" t="s">
        <v>7791</v>
      </c>
      <c r="E3418" s="52" t="s">
        <v>7792</v>
      </c>
      <c r="F3418" s="53" t="str">
        <f t="shared" si="421"/>
        <v>98.024,29.729</v>
      </c>
      <c r="G3418" s="54" t="s">
        <v>795</v>
      </c>
      <c r="H3418" s="55" t="str">
        <f>"jingdian/"&amp;VLOOKUP(B3418,city!$C$4:$P$352,13,FALSE)&amp;"/"&amp;VLOOKUP(C3418,city!$D$4:$P$352,13,FALSE)&amp;"/jd/"&amp;K3418&amp;".jpg"</f>
        <v>jingdian/xizang/changdou/jd/5.jpg</v>
      </c>
      <c r="I3418" s="55" t="str">
        <f t="shared" si="423"/>
        <v>11a,11b</v>
      </c>
      <c r="J3418" s="51">
        <f t="shared" si="426"/>
        <v>342</v>
      </c>
      <c r="K3418" s="51">
        <f>IF(VLOOKUP(J3417,city!$K$4:$L$352,2,0)&gt;K3417,K3417+1,1)</f>
        <v>5</v>
      </c>
      <c r="L3418" s="51">
        <v>1</v>
      </c>
      <c r="M3418" s="51" t="s">
        <v>762</v>
      </c>
      <c r="N3418" s="17">
        <v>98.024000000000001</v>
      </c>
      <c r="O3418" s="17">
        <v>29.728999999999999</v>
      </c>
      <c r="P3418" s="51" t="str">
        <f t="shared" si="427"/>
        <v/>
      </c>
      <c r="Q3418" s="51">
        <v>11</v>
      </c>
      <c r="R3418" s="51">
        <f t="shared" si="420"/>
        <v>11</v>
      </c>
      <c r="S3418" s="51" t="str">
        <f t="shared" si="424"/>
        <v>11a</v>
      </c>
      <c r="T3418" s="51" t="str">
        <f t="shared" si="425"/>
        <v>11b</v>
      </c>
    </row>
    <row r="3419" spans="1:20" ht="20" customHeight="1" x14ac:dyDescent="0.15">
      <c r="A3419" s="51">
        <f t="shared" si="422"/>
        <v>134206</v>
      </c>
      <c r="B3419" s="52" t="str">
        <f>VLOOKUP(J3419,city!$A$4:$D$352,3,0)</f>
        <v>西藏</v>
      </c>
      <c r="C3419" s="52" t="str">
        <f>VLOOKUP(J3419,city!$A$4:$D$352,4,0)</f>
        <v>昌都</v>
      </c>
      <c r="D3419" s="57" t="s">
        <v>7793</v>
      </c>
      <c r="E3419" s="52" t="s">
        <v>7794</v>
      </c>
      <c r="F3419" s="53" t="str">
        <f t="shared" si="421"/>
        <v>98.323,29.555</v>
      </c>
      <c r="G3419" s="54" t="s">
        <v>795</v>
      </c>
      <c r="H3419" s="55" t="str">
        <f>"jingdian/"&amp;VLOOKUP(B3419,city!$C$4:$P$352,13,FALSE)&amp;"/"&amp;VLOOKUP(C3419,city!$D$4:$P$352,13,FALSE)&amp;"/jd/"&amp;K3419&amp;".jpg"</f>
        <v>jingdian/xizang/changdou/jd/6.jpg</v>
      </c>
      <c r="I3419" s="55" t="str">
        <f t="shared" si="423"/>
        <v>11a,11b</v>
      </c>
      <c r="J3419" s="51">
        <f t="shared" si="426"/>
        <v>342</v>
      </c>
      <c r="K3419" s="51">
        <f>IF(VLOOKUP(J3418,city!$K$4:$L$352,2,0)&gt;K3418,K3418+1,1)</f>
        <v>6</v>
      </c>
      <c r="L3419" s="51">
        <v>1</v>
      </c>
      <c r="M3419" s="51" t="s">
        <v>762</v>
      </c>
      <c r="N3419" s="17">
        <v>98.322999999999993</v>
      </c>
      <c r="O3419" s="17">
        <v>29.555</v>
      </c>
      <c r="P3419" s="51" t="str">
        <f t="shared" si="427"/>
        <v/>
      </c>
      <c r="Q3419" s="51">
        <v>11</v>
      </c>
      <c r="R3419" s="51">
        <f t="shared" ref="R3419:R3482" si="428">LOOKUP(1,0/FIND($U$6:$U$91,D3419),$V$6:$V$91)</f>
        <v>11</v>
      </c>
      <c r="S3419" s="51" t="str">
        <f t="shared" si="424"/>
        <v>11a</v>
      </c>
      <c r="T3419" s="51" t="str">
        <f t="shared" si="425"/>
        <v>11b</v>
      </c>
    </row>
    <row r="3420" spans="1:20" ht="20" customHeight="1" x14ac:dyDescent="0.15">
      <c r="A3420" s="51">
        <f t="shared" si="422"/>
        <v>134207</v>
      </c>
      <c r="B3420" s="52" t="str">
        <f>VLOOKUP(J3420,city!$A$4:$D$352,3,0)</f>
        <v>西藏</v>
      </c>
      <c r="C3420" s="52" t="str">
        <f>VLOOKUP(J3420,city!$A$4:$D$352,4,0)</f>
        <v>昌都</v>
      </c>
      <c r="D3420" s="57" t="s">
        <v>7795</v>
      </c>
      <c r="E3420" s="52" t="s">
        <v>7796</v>
      </c>
      <c r="F3420" s="53" t="str">
        <f t="shared" si="421"/>
        <v>96.885,30.162</v>
      </c>
      <c r="G3420" s="54" t="s">
        <v>795</v>
      </c>
      <c r="H3420" s="55" t="str">
        <f>"jingdian/"&amp;VLOOKUP(B3420,city!$C$4:$P$352,13,FALSE)&amp;"/"&amp;VLOOKUP(C3420,city!$D$4:$P$352,13,FALSE)&amp;"/jd/"&amp;K3420&amp;".jpg"</f>
        <v>jingdian/xizang/changdou/jd/7.jpg</v>
      </c>
      <c r="I3420" s="55" t="str">
        <f t="shared" si="423"/>
        <v>16a,16b</v>
      </c>
      <c r="J3420" s="51">
        <f t="shared" si="426"/>
        <v>342</v>
      </c>
      <c r="K3420" s="51">
        <f>IF(VLOOKUP(J3419,city!$K$4:$L$352,2,0)&gt;K3419,K3419+1,1)</f>
        <v>7</v>
      </c>
      <c r="L3420" s="51">
        <v>1</v>
      </c>
      <c r="M3420" s="51" t="s">
        <v>762</v>
      </c>
      <c r="N3420" s="17">
        <v>96.885000000000005</v>
      </c>
      <c r="O3420" s="17">
        <v>30.161999999999999</v>
      </c>
      <c r="P3420" s="51" t="str">
        <f t="shared" si="427"/>
        <v/>
      </c>
      <c r="Q3420" s="51">
        <v>16</v>
      </c>
      <c r="R3420" s="51">
        <f t="shared" si="428"/>
        <v>16</v>
      </c>
      <c r="S3420" s="51" t="str">
        <f t="shared" si="424"/>
        <v>16a</v>
      </c>
      <c r="T3420" s="51" t="str">
        <f t="shared" si="425"/>
        <v>16b</v>
      </c>
    </row>
    <row r="3421" spans="1:20" ht="20" customHeight="1" x14ac:dyDescent="0.15">
      <c r="A3421" s="51">
        <f t="shared" si="422"/>
        <v>134208</v>
      </c>
      <c r="B3421" s="52" t="str">
        <f>VLOOKUP(J3421,city!$A$4:$D$352,3,0)</f>
        <v>西藏</v>
      </c>
      <c r="C3421" s="52" t="str">
        <f>VLOOKUP(J3421,city!$A$4:$D$352,4,0)</f>
        <v>昌都</v>
      </c>
      <c r="D3421" s="57" t="s">
        <v>7797</v>
      </c>
      <c r="E3421" s="52" t="s">
        <v>7798</v>
      </c>
      <c r="F3421" s="53" t="str">
        <f t="shared" si="421"/>
        <v>97.317,30.159</v>
      </c>
      <c r="G3421" s="54" t="s">
        <v>795</v>
      </c>
      <c r="H3421" s="55" t="str">
        <f>"jingdian/"&amp;VLOOKUP(B3421,city!$C$4:$P$352,13,FALSE)&amp;"/"&amp;VLOOKUP(C3421,city!$D$4:$P$352,13,FALSE)&amp;"/jd/"&amp;K3421&amp;".jpg"</f>
        <v>jingdian/xizang/changdou/jd/8.jpg</v>
      </c>
      <c r="I3421" s="55" t="str">
        <f t="shared" si="423"/>
        <v>16a,16b</v>
      </c>
      <c r="J3421" s="51">
        <f t="shared" si="426"/>
        <v>342</v>
      </c>
      <c r="K3421" s="51">
        <f>IF(VLOOKUP(J3420,city!$K$4:$L$352,2,0)&gt;K3420,K3420+1,1)</f>
        <v>8</v>
      </c>
      <c r="L3421" s="51">
        <v>1</v>
      </c>
      <c r="M3421" s="51" t="s">
        <v>762</v>
      </c>
      <c r="N3421" s="17">
        <v>97.316999999999993</v>
      </c>
      <c r="O3421" s="17">
        <v>30.158999999999999</v>
      </c>
      <c r="P3421" s="51" t="str">
        <f t="shared" si="427"/>
        <v/>
      </c>
      <c r="Q3421" s="51">
        <v>16</v>
      </c>
      <c r="R3421" s="51">
        <f t="shared" si="428"/>
        <v>16</v>
      </c>
      <c r="S3421" s="51" t="str">
        <f t="shared" si="424"/>
        <v>16a</v>
      </c>
      <c r="T3421" s="51" t="str">
        <f t="shared" si="425"/>
        <v>16b</v>
      </c>
    </row>
    <row r="3422" spans="1:20" ht="20" customHeight="1" x14ac:dyDescent="0.15">
      <c r="A3422" s="51">
        <f t="shared" si="422"/>
        <v>134209</v>
      </c>
      <c r="B3422" s="52" t="str">
        <f>VLOOKUP(J3422,city!$A$4:$D$352,3,0)</f>
        <v>西藏</v>
      </c>
      <c r="C3422" s="52" t="str">
        <f>VLOOKUP(J3422,city!$A$4:$D$352,4,0)</f>
        <v>昌都</v>
      </c>
      <c r="D3422" s="57" t="s">
        <v>7799</v>
      </c>
      <c r="E3422" s="52" t="s">
        <v>7800</v>
      </c>
      <c r="F3422" s="53" t="str">
        <f t="shared" si="421"/>
        <v>96.724,29.672</v>
      </c>
      <c r="G3422" s="54" t="s">
        <v>795</v>
      </c>
      <c r="H3422" s="55" t="str">
        <f>"jingdian/"&amp;VLOOKUP(B3422,city!$C$4:$P$352,13,FALSE)&amp;"/"&amp;VLOOKUP(C3422,city!$D$4:$P$352,13,FALSE)&amp;"/jd/"&amp;K3422&amp;".jpg"</f>
        <v>jingdian/xizang/changdou/jd/9.jpg</v>
      </c>
      <c r="I3422" s="55" t="str">
        <f t="shared" si="423"/>
        <v>11a,11b</v>
      </c>
      <c r="J3422" s="51">
        <f t="shared" si="426"/>
        <v>342</v>
      </c>
      <c r="K3422" s="51">
        <f>IF(VLOOKUP(J3421,city!$K$4:$L$352,2,0)&gt;K3421,K3421+1,1)</f>
        <v>9</v>
      </c>
      <c r="L3422" s="51">
        <v>1</v>
      </c>
      <c r="M3422" s="51" t="s">
        <v>762</v>
      </c>
      <c r="N3422" s="17">
        <v>96.724000000000004</v>
      </c>
      <c r="O3422" s="17">
        <v>29.672000000000001</v>
      </c>
      <c r="P3422" s="51" t="str">
        <f t="shared" si="427"/>
        <v/>
      </c>
      <c r="Q3422" s="51">
        <v>11</v>
      </c>
      <c r="R3422" s="51">
        <f t="shared" si="428"/>
        <v>11</v>
      </c>
      <c r="S3422" s="51" t="str">
        <f t="shared" si="424"/>
        <v>11a</v>
      </c>
      <c r="T3422" s="51" t="str">
        <f t="shared" si="425"/>
        <v>11b</v>
      </c>
    </row>
    <row r="3423" spans="1:20" ht="20" customHeight="1" x14ac:dyDescent="0.15">
      <c r="A3423" s="51">
        <f t="shared" si="422"/>
        <v>134210</v>
      </c>
      <c r="B3423" s="52" t="str">
        <f>VLOOKUP(J3423,city!$A$4:$D$352,3,0)</f>
        <v>西藏</v>
      </c>
      <c r="C3423" s="52" t="str">
        <f>VLOOKUP(J3423,city!$A$4:$D$352,4,0)</f>
        <v>昌都</v>
      </c>
      <c r="D3423" s="57" t="s">
        <v>7801</v>
      </c>
      <c r="E3423" s="52" t="s">
        <v>7802</v>
      </c>
      <c r="F3423" s="53" t="str">
        <f t="shared" si="421"/>
        <v>98.611,29.037</v>
      </c>
      <c r="G3423" s="54" t="s">
        <v>795</v>
      </c>
      <c r="H3423" s="55" t="str">
        <f>"jingdian/"&amp;VLOOKUP(B3423,city!$C$4:$P$352,13,FALSE)&amp;"/"&amp;VLOOKUP(C3423,city!$D$4:$P$352,13,FALSE)&amp;"/jd/"&amp;K3423&amp;".jpg"</f>
        <v>jingdian/xizang/changdou/jd/10.jpg</v>
      </c>
      <c r="I3423" s="55" t="str">
        <f t="shared" si="423"/>
        <v>28a,28b</v>
      </c>
      <c r="J3423" s="51">
        <f t="shared" si="426"/>
        <v>342</v>
      </c>
      <c r="K3423" s="51">
        <f>IF(VLOOKUP(J3422,city!$K$4:$L$352,2,0)&gt;K3422,K3422+1,1)</f>
        <v>10</v>
      </c>
      <c r="L3423" s="51">
        <v>1</v>
      </c>
      <c r="M3423" s="51" t="s">
        <v>762</v>
      </c>
      <c r="N3423" s="17">
        <v>98.611000000000004</v>
      </c>
      <c r="O3423" s="17">
        <v>29.036999999999999</v>
      </c>
      <c r="P3423" s="51" t="str">
        <f t="shared" si="427"/>
        <v>97.3846,29.8715</v>
      </c>
      <c r="Q3423" s="51">
        <v>28</v>
      </c>
      <c r="R3423" s="51" t="e">
        <f t="shared" si="428"/>
        <v>#N/A</v>
      </c>
      <c r="S3423" s="51" t="str">
        <f t="shared" si="424"/>
        <v>28a</v>
      </c>
      <c r="T3423" s="51" t="str">
        <f t="shared" si="425"/>
        <v>28b</v>
      </c>
    </row>
    <row r="3424" spans="1:20" ht="20" customHeight="1" x14ac:dyDescent="0.15">
      <c r="A3424" s="51">
        <f t="shared" si="422"/>
        <v>134301</v>
      </c>
      <c r="B3424" s="52" t="str">
        <f>VLOOKUP(J3424,city!$A$4:$D$352,3,0)</f>
        <v>西藏</v>
      </c>
      <c r="C3424" s="52" t="str">
        <f>VLOOKUP(J3424,city!$A$4:$D$352,4,0)</f>
        <v>日喀则</v>
      </c>
      <c r="D3424" s="57" t="s">
        <v>7803</v>
      </c>
      <c r="E3424" s="52" t="s">
        <v>7804</v>
      </c>
      <c r="F3424" s="53" t="str">
        <f t="shared" si="421"/>
        <v>88.878,29.271</v>
      </c>
      <c r="G3424" s="54" t="s">
        <v>795</v>
      </c>
      <c r="H3424" s="55" t="str">
        <f>"jingdian/"&amp;VLOOKUP(B3424,city!$C$4:$P$352,13,FALSE)&amp;"/"&amp;VLOOKUP(C3424,city!$D$4:$P$352,13,FALSE)&amp;"/jd/"&amp;K3424&amp;".jpg"</f>
        <v>jingdian/xizang/rikaze/jd/1.jpg</v>
      </c>
      <c r="I3424" s="55" t="str">
        <f t="shared" si="423"/>
        <v>12a,12b</v>
      </c>
      <c r="J3424" s="51">
        <f t="shared" si="426"/>
        <v>343</v>
      </c>
      <c r="K3424" s="51">
        <f>IF(VLOOKUP(J3423,city!$K$4:$L$352,2,0)&gt;K3423,K3423+1,1)</f>
        <v>1</v>
      </c>
      <c r="L3424" s="51">
        <v>1</v>
      </c>
      <c r="M3424" s="51" t="s">
        <v>764</v>
      </c>
      <c r="N3424" s="17">
        <v>88.878</v>
      </c>
      <c r="O3424" s="17">
        <v>29.271000000000001</v>
      </c>
      <c r="P3424" s="51" t="str">
        <f t="shared" si="427"/>
        <v/>
      </c>
      <c r="Q3424" s="51">
        <v>12</v>
      </c>
      <c r="R3424" s="51">
        <f t="shared" si="428"/>
        <v>12</v>
      </c>
      <c r="S3424" s="51" t="str">
        <f t="shared" si="424"/>
        <v>12a</v>
      </c>
      <c r="T3424" s="51" t="str">
        <f t="shared" si="425"/>
        <v>12b</v>
      </c>
    </row>
    <row r="3425" spans="1:20" ht="20" customHeight="1" x14ac:dyDescent="0.15">
      <c r="A3425" s="51">
        <f t="shared" si="422"/>
        <v>134302</v>
      </c>
      <c r="B3425" s="52" t="str">
        <f>VLOOKUP(J3425,city!$A$4:$D$352,3,0)</f>
        <v>西藏</v>
      </c>
      <c r="C3425" s="52" t="str">
        <f>VLOOKUP(J3425,city!$A$4:$D$352,4,0)</f>
        <v>日喀则</v>
      </c>
      <c r="D3425" s="57" t="s">
        <v>7805</v>
      </c>
      <c r="E3425" s="52" t="s">
        <v>7806</v>
      </c>
      <c r="F3425" s="53" t="str">
        <f t="shared" si="421"/>
        <v>86.859,28.143</v>
      </c>
      <c r="G3425" s="54" t="s">
        <v>795</v>
      </c>
      <c r="H3425" s="55" t="str">
        <f>"jingdian/"&amp;VLOOKUP(B3425,city!$C$4:$P$352,13,FALSE)&amp;"/"&amp;VLOOKUP(C3425,city!$D$4:$P$352,13,FALSE)&amp;"/jd/"&amp;K3425&amp;".jpg"</f>
        <v>jingdian/xizang/rikaze/jd/2.jpg</v>
      </c>
      <c r="I3425" s="55" t="str">
        <f t="shared" si="423"/>
        <v>11a,11b</v>
      </c>
      <c r="J3425" s="51">
        <f t="shared" si="426"/>
        <v>343</v>
      </c>
      <c r="K3425" s="51">
        <f>IF(VLOOKUP(J3424,city!$K$4:$L$352,2,0)&gt;K3424,K3424+1,1)</f>
        <v>2</v>
      </c>
      <c r="L3425" s="51">
        <v>1</v>
      </c>
      <c r="M3425" s="51" t="s">
        <v>764</v>
      </c>
      <c r="N3425" s="17">
        <v>86.858999999999995</v>
      </c>
      <c r="O3425" s="17">
        <v>28.143000000000001</v>
      </c>
      <c r="P3425" s="51" t="str">
        <f t="shared" si="427"/>
        <v/>
      </c>
      <c r="Q3425" s="51">
        <v>11</v>
      </c>
      <c r="R3425" s="51">
        <f t="shared" si="428"/>
        <v>11</v>
      </c>
      <c r="S3425" s="51" t="str">
        <f t="shared" si="424"/>
        <v>11a</v>
      </c>
      <c r="T3425" s="51" t="str">
        <f t="shared" si="425"/>
        <v>11b</v>
      </c>
    </row>
    <row r="3426" spans="1:20" ht="42" x14ac:dyDescent="0.15">
      <c r="A3426" s="51">
        <f t="shared" si="422"/>
        <v>134303</v>
      </c>
      <c r="B3426" s="52" t="str">
        <f>VLOOKUP(J3426,city!$A$4:$D$352,3,0)</f>
        <v>西藏</v>
      </c>
      <c r="C3426" s="52" t="str">
        <f>VLOOKUP(J3426,city!$A$4:$D$352,4,0)</f>
        <v>日喀则</v>
      </c>
      <c r="D3426" s="57" t="s">
        <v>7807</v>
      </c>
      <c r="E3426" s="52" t="s">
        <v>7808</v>
      </c>
      <c r="F3426" s="53" t="str">
        <f t="shared" si="421"/>
        <v>86.934,27.991</v>
      </c>
      <c r="G3426" s="54" t="s">
        <v>795</v>
      </c>
      <c r="H3426" s="55" t="str">
        <f>"jingdian/"&amp;VLOOKUP(B3426,city!$C$4:$P$352,13,FALSE)&amp;"/"&amp;VLOOKUP(C3426,city!$D$4:$P$352,13,FALSE)&amp;"/jd/"&amp;K3426&amp;".jpg"</f>
        <v>jingdian/xizang/rikaze/jd/3.jpg</v>
      </c>
      <c r="I3426" s="55" t="str">
        <f t="shared" si="423"/>
        <v>11a,11b</v>
      </c>
      <c r="J3426" s="51">
        <f t="shared" si="426"/>
        <v>343</v>
      </c>
      <c r="K3426" s="51">
        <f>IF(VLOOKUP(J3425,city!$K$4:$L$352,2,0)&gt;K3425,K3425+1,1)</f>
        <v>3</v>
      </c>
      <c r="L3426" s="51">
        <v>1</v>
      </c>
      <c r="M3426" s="51" t="s">
        <v>764</v>
      </c>
      <c r="N3426" s="17">
        <v>86.933999999999997</v>
      </c>
      <c r="O3426" s="17">
        <v>27.991</v>
      </c>
      <c r="P3426" s="51" t="str">
        <f t="shared" si="427"/>
        <v/>
      </c>
      <c r="Q3426" s="51">
        <v>11</v>
      </c>
      <c r="R3426" s="51">
        <f t="shared" si="428"/>
        <v>11</v>
      </c>
      <c r="S3426" s="51" t="str">
        <f t="shared" si="424"/>
        <v>11a</v>
      </c>
      <c r="T3426" s="51" t="str">
        <f t="shared" si="425"/>
        <v>11b</v>
      </c>
    </row>
    <row r="3427" spans="1:20" ht="20" customHeight="1" x14ac:dyDescent="0.15">
      <c r="A3427" s="51">
        <f t="shared" si="422"/>
        <v>134304</v>
      </c>
      <c r="B3427" s="52" t="str">
        <f>VLOOKUP(J3427,city!$A$4:$D$352,3,0)</f>
        <v>西藏</v>
      </c>
      <c r="C3427" s="52" t="str">
        <f>VLOOKUP(J3427,city!$A$4:$D$352,4,0)</f>
        <v>日喀则</v>
      </c>
      <c r="D3427" s="57" t="s">
        <v>7809</v>
      </c>
      <c r="E3427" s="52" t="s">
        <v>7810</v>
      </c>
      <c r="F3427" s="53" t="str">
        <f t="shared" si="421"/>
        <v>90.172,28.901</v>
      </c>
      <c r="G3427" s="54" t="s">
        <v>795</v>
      </c>
      <c r="H3427" s="55" t="str">
        <f>"jingdian/"&amp;VLOOKUP(B3427,city!$C$4:$P$352,13,FALSE)&amp;"/"&amp;VLOOKUP(C3427,city!$D$4:$P$352,13,FALSE)&amp;"/jd/"&amp;K3427&amp;".jpg"</f>
        <v>jingdian/xizang/rikaze/jd/4.jpg</v>
      </c>
      <c r="I3427" s="55" t="str">
        <f t="shared" si="423"/>
        <v>11a,11b</v>
      </c>
      <c r="J3427" s="51">
        <f t="shared" si="426"/>
        <v>343</v>
      </c>
      <c r="K3427" s="51">
        <f>IF(VLOOKUP(J3426,city!$K$4:$L$352,2,0)&gt;K3426,K3426+1,1)</f>
        <v>4</v>
      </c>
      <c r="L3427" s="51">
        <v>1</v>
      </c>
      <c r="M3427" s="51" t="s">
        <v>764</v>
      </c>
      <c r="N3427" s="17">
        <v>90.171999999999997</v>
      </c>
      <c r="O3427" s="17">
        <v>28.901</v>
      </c>
      <c r="P3427" s="51" t="str">
        <f t="shared" si="427"/>
        <v/>
      </c>
      <c r="Q3427" s="51">
        <v>11</v>
      </c>
      <c r="R3427" s="51">
        <f t="shared" si="428"/>
        <v>11</v>
      </c>
      <c r="S3427" s="51" t="str">
        <f t="shared" si="424"/>
        <v>11a</v>
      </c>
      <c r="T3427" s="51" t="str">
        <f t="shared" si="425"/>
        <v>11b</v>
      </c>
    </row>
    <row r="3428" spans="1:20" ht="20" customHeight="1" x14ac:dyDescent="0.15">
      <c r="A3428" s="51">
        <f t="shared" si="422"/>
        <v>134305</v>
      </c>
      <c r="B3428" s="52" t="str">
        <f>VLOOKUP(J3428,city!$A$4:$D$352,3,0)</f>
        <v>西藏</v>
      </c>
      <c r="C3428" s="52" t="str">
        <f>VLOOKUP(J3428,city!$A$4:$D$352,4,0)</f>
        <v>日喀则</v>
      </c>
      <c r="D3428" s="57" t="s">
        <v>7811</v>
      </c>
      <c r="E3428" s="52" t="s">
        <v>7812</v>
      </c>
      <c r="F3428" s="53" t="str">
        <f t="shared" si="421"/>
        <v>89.602,28.927</v>
      </c>
      <c r="G3428" s="54" t="s">
        <v>795</v>
      </c>
      <c r="H3428" s="55" t="str">
        <f>"jingdian/"&amp;VLOOKUP(B3428,city!$C$4:$P$352,13,FALSE)&amp;"/"&amp;VLOOKUP(C3428,city!$D$4:$P$352,13,FALSE)&amp;"/jd/"&amp;K3428&amp;".jpg"</f>
        <v>jingdian/xizang/rikaze/jd/5.jpg</v>
      </c>
      <c r="I3428" s="55" t="str">
        <f t="shared" si="423"/>
        <v>12a,12b</v>
      </c>
      <c r="J3428" s="51">
        <f t="shared" si="426"/>
        <v>343</v>
      </c>
      <c r="K3428" s="51">
        <f>IF(VLOOKUP(J3427,city!$K$4:$L$352,2,0)&gt;K3427,K3427+1,1)</f>
        <v>5</v>
      </c>
      <c r="L3428" s="51">
        <v>1</v>
      </c>
      <c r="M3428" s="51" t="s">
        <v>764</v>
      </c>
      <c r="N3428" s="17">
        <v>89.602000000000004</v>
      </c>
      <c r="O3428" s="17">
        <v>28.927</v>
      </c>
      <c r="P3428" s="51" t="str">
        <f t="shared" si="427"/>
        <v/>
      </c>
      <c r="Q3428" s="51">
        <v>12</v>
      </c>
      <c r="R3428" s="51">
        <f t="shared" si="428"/>
        <v>12</v>
      </c>
      <c r="S3428" s="51" t="str">
        <f t="shared" si="424"/>
        <v>12a</v>
      </c>
      <c r="T3428" s="51" t="str">
        <f t="shared" si="425"/>
        <v>12b</v>
      </c>
    </row>
    <row r="3429" spans="1:20" ht="20" customHeight="1" x14ac:dyDescent="0.15">
      <c r="A3429" s="51">
        <f t="shared" si="422"/>
        <v>134306</v>
      </c>
      <c r="B3429" s="52" t="str">
        <f>VLOOKUP(J3429,city!$A$4:$D$352,3,0)</f>
        <v>西藏</v>
      </c>
      <c r="C3429" s="52" t="str">
        <f>VLOOKUP(J3429,city!$A$4:$D$352,4,0)</f>
        <v>日喀则</v>
      </c>
      <c r="D3429" s="57" t="s">
        <v>7813</v>
      </c>
      <c r="E3429" s="52" t="s">
        <v>7814</v>
      </c>
      <c r="F3429" s="53" t="str">
        <f t="shared" si="421"/>
        <v>89.609,28.917</v>
      </c>
      <c r="G3429" s="54" t="s">
        <v>795</v>
      </c>
      <c r="H3429" s="55" t="str">
        <f>"jingdian/"&amp;VLOOKUP(B3429,city!$C$4:$P$352,13,FALSE)&amp;"/"&amp;VLOOKUP(C3429,city!$D$4:$P$352,13,FALSE)&amp;"/jd/"&amp;K3429&amp;".jpg"</f>
        <v>jingdian/xizang/rikaze/jd/6.jpg</v>
      </c>
      <c r="I3429" s="55" t="str">
        <f t="shared" si="423"/>
        <v>11a,11b</v>
      </c>
      <c r="J3429" s="51">
        <f t="shared" si="426"/>
        <v>343</v>
      </c>
      <c r="K3429" s="51">
        <f>IF(VLOOKUP(J3428,city!$K$4:$L$352,2,0)&gt;K3428,K3428+1,1)</f>
        <v>6</v>
      </c>
      <c r="L3429" s="51">
        <v>1</v>
      </c>
      <c r="M3429" s="51" t="s">
        <v>764</v>
      </c>
      <c r="N3429" s="17">
        <v>89.608999999999995</v>
      </c>
      <c r="O3429" s="17">
        <v>28.917000000000002</v>
      </c>
      <c r="P3429" s="51" t="str">
        <f t="shared" si="427"/>
        <v/>
      </c>
      <c r="Q3429" s="51">
        <v>11</v>
      </c>
      <c r="R3429" s="51">
        <f t="shared" si="428"/>
        <v>11</v>
      </c>
      <c r="S3429" s="51" t="str">
        <f t="shared" si="424"/>
        <v>11a</v>
      </c>
      <c r="T3429" s="51" t="str">
        <f t="shared" si="425"/>
        <v>11b</v>
      </c>
    </row>
    <row r="3430" spans="1:20" ht="20" customHeight="1" x14ac:dyDescent="0.15">
      <c r="A3430" s="51">
        <f t="shared" si="422"/>
        <v>134307</v>
      </c>
      <c r="B3430" s="52" t="str">
        <f>VLOOKUP(J3430,city!$A$4:$D$352,3,0)</f>
        <v>西藏</v>
      </c>
      <c r="C3430" s="52" t="str">
        <f>VLOOKUP(J3430,city!$A$4:$D$352,4,0)</f>
        <v>日喀则</v>
      </c>
      <c r="D3430" s="57" t="s">
        <v>7815</v>
      </c>
      <c r="E3430" s="52" t="s">
        <v>7816</v>
      </c>
      <c r="F3430" s="53" t="str">
        <f t="shared" si="421"/>
        <v>88.026,28.907</v>
      </c>
      <c r="G3430" s="54" t="s">
        <v>795</v>
      </c>
      <c r="H3430" s="55" t="str">
        <f>"jingdian/"&amp;VLOOKUP(B3430,city!$C$4:$P$352,13,FALSE)&amp;"/"&amp;VLOOKUP(C3430,city!$D$4:$P$352,13,FALSE)&amp;"/jd/"&amp;K3430&amp;".jpg"</f>
        <v>jingdian/xizang/rikaze/jd/7.jpg</v>
      </c>
      <c r="I3430" s="55" t="str">
        <f t="shared" si="423"/>
        <v>12a,12b</v>
      </c>
      <c r="J3430" s="51">
        <f t="shared" si="426"/>
        <v>343</v>
      </c>
      <c r="K3430" s="51">
        <f>IF(VLOOKUP(J3429,city!$K$4:$L$352,2,0)&gt;K3429,K3429+1,1)</f>
        <v>7</v>
      </c>
      <c r="L3430" s="51">
        <v>1</v>
      </c>
      <c r="M3430" s="51" t="s">
        <v>764</v>
      </c>
      <c r="N3430" s="17">
        <v>88.025999999999996</v>
      </c>
      <c r="O3430" s="17">
        <v>28.907</v>
      </c>
      <c r="P3430" s="51" t="str">
        <f t="shared" si="427"/>
        <v/>
      </c>
      <c r="Q3430" s="51">
        <v>12</v>
      </c>
      <c r="R3430" s="51">
        <f t="shared" si="428"/>
        <v>12</v>
      </c>
      <c r="S3430" s="51" t="str">
        <f t="shared" si="424"/>
        <v>12a</v>
      </c>
      <c r="T3430" s="51" t="str">
        <f t="shared" si="425"/>
        <v>12b</v>
      </c>
    </row>
    <row r="3431" spans="1:20" ht="20" customHeight="1" x14ac:dyDescent="0.15">
      <c r="A3431" s="51">
        <f t="shared" si="422"/>
        <v>134308</v>
      </c>
      <c r="B3431" s="52" t="str">
        <f>VLOOKUP(J3431,city!$A$4:$D$352,3,0)</f>
        <v>西藏</v>
      </c>
      <c r="C3431" s="52" t="str">
        <f>VLOOKUP(J3431,city!$A$4:$D$352,4,0)</f>
        <v>日喀则</v>
      </c>
      <c r="D3431" s="57" t="s">
        <v>7817</v>
      </c>
      <c r="E3431" s="52" t="s">
        <v>7818</v>
      </c>
      <c r="F3431" s="53" t="str">
        <f t="shared" si="421"/>
        <v>88.893,29.271</v>
      </c>
      <c r="G3431" s="54" t="s">
        <v>795</v>
      </c>
      <c r="H3431" s="55" t="str">
        <f>"jingdian/"&amp;VLOOKUP(B3431,city!$C$4:$P$352,13,FALSE)&amp;"/"&amp;VLOOKUP(C3431,city!$D$4:$P$352,13,FALSE)&amp;"/jd/"&amp;K3431&amp;".jpg"</f>
        <v>jingdian/xizang/rikaze/jd/8.jpg</v>
      </c>
      <c r="I3431" s="55" t="str">
        <f t="shared" si="423"/>
        <v>11a,11b</v>
      </c>
      <c r="J3431" s="51">
        <f t="shared" si="426"/>
        <v>343</v>
      </c>
      <c r="K3431" s="51">
        <f>IF(VLOOKUP(J3430,city!$K$4:$L$352,2,0)&gt;K3430,K3430+1,1)</f>
        <v>8</v>
      </c>
      <c r="L3431" s="51">
        <v>1</v>
      </c>
      <c r="M3431" s="51" t="s">
        <v>764</v>
      </c>
      <c r="N3431" s="17">
        <v>88.893000000000001</v>
      </c>
      <c r="O3431" s="17">
        <v>29.271000000000001</v>
      </c>
      <c r="P3431" s="51" t="str">
        <f t="shared" si="427"/>
        <v/>
      </c>
      <c r="Q3431" s="51">
        <v>11</v>
      </c>
      <c r="R3431" s="51">
        <f t="shared" si="428"/>
        <v>11</v>
      </c>
      <c r="S3431" s="51" t="str">
        <f t="shared" si="424"/>
        <v>11a</v>
      </c>
      <c r="T3431" s="51" t="str">
        <f t="shared" si="425"/>
        <v>11b</v>
      </c>
    </row>
    <row r="3432" spans="1:20" ht="20" customHeight="1" x14ac:dyDescent="0.15">
      <c r="A3432" s="51">
        <f t="shared" si="422"/>
        <v>134309</v>
      </c>
      <c r="B3432" s="52" t="str">
        <f>VLOOKUP(J3432,city!$A$4:$D$352,3,0)</f>
        <v>西藏</v>
      </c>
      <c r="C3432" s="52" t="str">
        <f>VLOOKUP(J3432,city!$A$4:$D$352,4,0)</f>
        <v>日喀则</v>
      </c>
      <c r="D3432" s="57" t="s">
        <v>7819</v>
      </c>
      <c r="E3432" s="52" t="s">
        <v>7820</v>
      </c>
      <c r="F3432" s="53" t="str">
        <f t="shared" si="421"/>
        <v>86.874,28.102</v>
      </c>
      <c r="G3432" s="54" t="s">
        <v>795</v>
      </c>
      <c r="H3432" s="55" t="str">
        <f>"jingdian/"&amp;VLOOKUP(B3432,city!$C$4:$P$352,13,FALSE)&amp;"/"&amp;VLOOKUP(C3432,city!$D$4:$P$352,13,FALSE)&amp;"/jd/"&amp;K3432&amp;".jpg"</f>
        <v>jingdian/xizang/rikaze/jd/9.jpg</v>
      </c>
      <c r="I3432" s="55" t="str">
        <f t="shared" si="423"/>
        <v>11a,11b</v>
      </c>
      <c r="J3432" s="51">
        <f t="shared" si="426"/>
        <v>343</v>
      </c>
      <c r="K3432" s="51">
        <f>IF(VLOOKUP(J3431,city!$K$4:$L$352,2,0)&gt;K3431,K3431+1,1)</f>
        <v>9</v>
      </c>
      <c r="L3432" s="51">
        <v>1</v>
      </c>
      <c r="M3432" s="51" t="s">
        <v>764</v>
      </c>
      <c r="N3432" s="17">
        <v>86.873999999999995</v>
      </c>
      <c r="O3432" s="17">
        <v>28.102</v>
      </c>
      <c r="P3432" s="51" t="str">
        <f t="shared" si="427"/>
        <v/>
      </c>
      <c r="Q3432" s="51">
        <v>11</v>
      </c>
      <c r="R3432" s="51">
        <f t="shared" si="428"/>
        <v>11</v>
      </c>
      <c r="S3432" s="51" t="str">
        <f t="shared" si="424"/>
        <v>11a</v>
      </c>
      <c r="T3432" s="51" t="str">
        <f t="shared" si="425"/>
        <v>11b</v>
      </c>
    </row>
    <row r="3433" spans="1:20" ht="20" customHeight="1" x14ac:dyDescent="0.15">
      <c r="A3433" s="51">
        <f t="shared" si="422"/>
        <v>134310</v>
      </c>
      <c r="B3433" s="52" t="str">
        <f>VLOOKUP(J3433,city!$A$4:$D$352,3,0)</f>
        <v>西藏</v>
      </c>
      <c r="C3433" s="52" t="str">
        <f>VLOOKUP(J3433,city!$A$4:$D$352,4,0)</f>
        <v>日喀则</v>
      </c>
      <c r="D3433" s="57" t="s">
        <v>7821</v>
      </c>
      <c r="E3433" s="52" t="s">
        <v>7822</v>
      </c>
      <c r="F3433" s="53" t="str">
        <f t="shared" si="421"/>
        <v>86.669,28.096</v>
      </c>
      <c r="G3433" s="54" t="s">
        <v>795</v>
      </c>
      <c r="H3433" s="55" t="str">
        <f>"jingdian/"&amp;VLOOKUP(B3433,city!$C$4:$P$352,13,FALSE)&amp;"/"&amp;VLOOKUP(C3433,city!$D$4:$P$352,13,FALSE)&amp;"/jd/"&amp;K3433&amp;".jpg"</f>
        <v>jingdian/xizang/rikaze/jd/10.jpg</v>
      </c>
      <c r="I3433" s="55" t="str">
        <f t="shared" si="423"/>
        <v>11a,11b</v>
      </c>
      <c r="J3433" s="51">
        <f t="shared" si="426"/>
        <v>343</v>
      </c>
      <c r="K3433" s="51">
        <f>IF(VLOOKUP(J3432,city!$K$4:$L$352,2,0)&gt;K3432,K3432+1,1)</f>
        <v>10</v>
      </c>
      <c r="L3433" s="51">
        <v>1</v>
      </c>
      <c r="M3433" s="51" t="s">
        <v>764</v>
      </c>
      <c r="N3433" s="17">
        <v>86.668999999999997</v>
      </c>
      <c r="O3433" s="17">
        <v>28.096</v>
      </c>
      <c r="P3433" s="51" t="str">
        <f t="shared" si="427"/>
        <v>88.2516,28.6526</v>
      </c>
      <c r="Q3433" s="51">
        <v>11</v>
      </c>
      <c r="R3433" s="51">
        <f t="shared" si="428"/>
        <v>11</v>
      </c>
      <c r="S3433" s="51" t="str">
        <f t="shared" si="424"/>
        <v>11a</v>
      </c>
      <c r="T3433" s="51" t="str">
        <f t="shared" si="425"/>
        <v>11b</v>
      </c>
    </row>
    <row r="3434" spans="1:20" ht="20" customHeight="1" x14ac:dyDescent="0.15">
      <c r="A3434" s="51">
        <f t="shared" si="422"/>
        <v>134401</v>
      </c>
      <c r="B3434" s="52" t="str">
        <f>VLOOKUP(J3434,city!$A$4:$D$352,3,0)</f>
        <v>西藏</v>
      </c>
      <c r="C3434" s="52" t="str">
        <f>VLOOKUP(J3434,city!$A$4:$D$352,4,0)</f>
        <v>林芝</v>
      </c>
      <c r="D3434" s="57" t="s">
        <v>7823</v>
      </c>
      <c r="E3434" s="52" t="s">
        <v>7824</v>
      </c>
      <c r="F3434" s="53" t="str">
        <f t="shared" si="421"/>
        <v>95.062,29.634</v>
      </c>
      <c r="G3434" s="54" t="s">
        <v>795</v>
      </c>
      <c r="H3434" s="55" t="str">
        <f>"jingdian/"&amp;VLOOKUP(B3434,city!$C$4:$P$352,13,FALSE)&amp;"/"&amp;VLOOKUP(C3434,city!$D$4:$P$352,13,FALSE)&amp;"/jd/"&amp;K3434&amp;".jpg"</f>
        <v>jingdian/xizang/linzhi/jd/1.jpg</v>
      </c>
      <c r="I3434" s="55" t="str">
        <f t="shared" si="423"/>
        <v>11a,11b</v>
      </c>
      <c r="J3434" s="51">
        <f t="shared" si="426"/>
        <v>344</v>
      </c>
      <c r="K3434" s="51">
        <f>IF(VLOOKUP(J3433,city!$K$4:$L$352,2,0)&gt;K3433,K3433+1,1)</f>
        <v>1</v>
      </c>
      <c r="L3434" s="51">
        <v>1</v>
      </c>
      <c r="M3434" s="51" t="s">
        <v>766</v>
      </c>
      <c r="N3434" s="17">
        <v>95.061999999999998</v>
      </c>
      <c r="O3434" s="17">
        <v>29.634</v>
      </c>
      <c r="P3434" s="51" t="str">
        <f t="shared" si="427"/>
        <v/>
      </c>
      <c r="Q3434" s="51">
        <v>11</v>
      </c>
      <c r="R3434" s="51">
        <f t="shared" si="428"/>
        <v>11</v>
      </c>
      <c r="S3434" s="51" t="str">
        <f t="shared" si="424"/>
        <v>11a</v>
      </c>
      <c r="T3434" s="51" t="str">
        <f t="shared" si="425"/>
        <v>11b</v>
      </c>
    </row>
    <row r="3435" spans="1:20" ht="20" customHeight="1" x14ac:dyDescent="0.15">
      <c r="A3435" s="51">
        <f t="shared" si="422"/>
        <v>134402</v>
      </c>
      <c r="B3435" s="52" t="str">
        <f>VLOOKUP(J3435,city!$A$4:$D$352,3,0)</f>
        <v>西藏</v>
      </c>
      <c r="C3435" s="52" t="str">
        <f>VLOOKUP(J3435,city!$A$4:$D$352,4,0)</f>
        <v>林芝</v>
      </c>
      <c r="D3435" s="57" t="s">
        <v>7825</v>
      </c>
      <c r="E3435" s="52" t="s">
        <v>7826</v>
      </c>
      <c r="F3435" s="53" t="str">
        <f t="shared" si="421"/>
        <v>94.944,29.619</v>
      </c>
      <c r="G3435" s="54" t="s">
        <v>795</v>
      </c>
      <c r="H3435" s="55" t="str">
        <f>"jingdian/"&amp;VLOOKUP(B3435,city!$C$4:$P$352,13,FALSE)&amp;"/"&amp;VLOOKUP(C3435,city!$D$4:$P$352,13,FALSE)&amp;"/jd/"&amp;K3435&amp;".jpg"</f>
        <v>jingdian/xizang/linzhi/jd/2.jpg</v>
      </c>
      <c r="I3435" s="55" t="str">
        <f t="shared" si="423"/>
        <v>2a,2b</v>
      </c>
      <c r="J3435" s="51">
        <f t="shared" si="426"/>
        <v>344</v>
      </c>
      <c r="K3435" s="51">
        <f>IF(VLOOKUP(J3434,city!$K$4:$L$352,2,0)&gt;K3434,K3434+1,1)</f>
        <v>2</v>
      </c>
      <c r="L3435" s="51">
        <v>1</v>
      </c>
      <c r="M3435" s="51" t="s">
        <v>766</v>
      </c>
      <c r="N3435" s="17">
        <v>94.944000000000003</v>
      </c>
      <c r="O3435" s="17">
        <v>29.619</v>
      </c>
      <c r="P3435" s="51" t="str">
        <f t="shared" si="427"/>
        <v/>
      </c>
      <c r="Q3435" s="51">
        <v>2</v>
      </c>
      <c r="R3435" s="51">
        <f t="shared" si="428"/>
        <v>2</v>
      </c>
      <c r="S3435" s="51" t="str">
        <f t="shared" si="424"/>
        <v>2a</v>
      </c>
      <c r="T3435" s="51" t="str">
        <f t="shared" si="425"/>
        <v>2b</v>
      </c>
    </row>
    <row r="3436" spans="1:20" ht="20" customHeight="1" x14ac:dyDescent="0.15">
      <c r="A3436" s="51">
        <f t="shared" si="422"/>
        <v>134403</v>
      </c>
      <c r="B3436" s="52" t="str">
        <f>VLOOKUP(J3436,city!$A$4:$D$352,3,0)</f>
        <v>西藏</v>
      </c>
      <c r="C3436" s="52" t="str">
        <f>VLOOKUP(J3436,city!$A$4:$D$352,4,0)</f>
        <v>林芝</v>
      </c>
      <c r="D3436" s="57" t="s">
        <v>7827</v>
      </c>
      <c r="E3436" s="52" t="s">
        <v>7828</v>
      </c>
      <c r="F3436" s="53" t="str">
        <f t="shared" si="421"/>
        <v>93.869,29.988</v>
      </c>
      <c r="G3436" s="54" t="s">
        <v>795</v>
      </c>
      <c r="H3436" s="55" t="str">
        <f>"jingdian/"&amp;VLOOKUP(B3436,city!$C$4:$P$352,13,FALSE)&amp;"/"&amp;VLOOKUP(C3436,city!$D$4:$P$352,13,FALSE)&amp;"/jd/"&amp;K3436&amp;".jpg"</f>
        <v>jingdian/xizang/linzhi/jd/3.jpg</v>
      </c>
      <c r="I3436" s="55" t="str">
        <f t="shared" si="423"/>
        <v>6a,6b</v>
      </c>
      <c r="J3436" s="51">
        <f t="shared" si="426"/>
        <v>344</v>
      </c>
      <c r="K3436" s="51">
        <f>IF(VLOOKUP(J3435,city!$K$4:$L$352,2,0)&gt;K3435,K3435+1,1)</f>
        <v>3</v>
      </c>
      <c r="L3436" s="51">
        <v>1</v>
      </c>
      <c r="M3436" s="51" t="s">
        <v>766</v>
      </c>
      <c r="N3436" s="17">
        <v>93.869</v>
      </c>
      <c r="O3436" s="17">
        <v>29.988</v>
      </c>
      <c r="P3436" s="51" t="str">
        <f t="shared" si="427"/>
        <v/>
      </c>
      <c r="Q3436" s="51">
        <v>6</v>
      </c>
      <c r="R3436" s="51">
        <f t="shared" si="428"/>
        <v>6</v>
      </c>
      <c r="S3436" s="51" t="str">
        <f t="shared" si="424"/>
        <v>6a</v>
      </c>
      <c r="T3436" s="51" t="str">
        <f t="shared" si="425"/>
        <v>6b</v>
      </c>
    </row>
    <row r="3437" spans="1:20" ht="20" customHeight="1" x14ac:dyDescent="0.15">
      <c r="A3437" s="51">
        <f t="shared" si="422"/>
        <v>134404</v>
      </c>
      <c r="B3437" s="52" t="str">
        <f>VLOOKUP(J3437,city!$A$4:$D$352,3,0)</f>
        <v>西藏</v>
      </c>
      <c r="C3437" s="52" t="str">
        <f>VLOOKUP(J3437,city!$A$4:$D$352,4,0)</f>
        <v>林芝</v>
      </c>
      <c r="D3437" s="57" t="s">
        <v>7829</v>
      </c>
      <c r="E3437" s="52" t="s">
        <v>7830</v>
      </c>
      <c r="F3437" s="53" t="str">
        <f t="shared" si="421"/>
        <v>94.705,29.619</v>
      </c>
      <c r="G3437" s="54" t="s">
        <v>795</v>
      </c>
      <c r="H3437" s="55" t="str">
        <f>"jingdian/"&amp;VLOOKUP(B3437,city!$C$4:$P$352,13,FALSE)&amp;"/"&amp;VLOOKUP(C3437,city!$D$4:$P$352,13,FALSE)&amp;"/jd/"&amp;K3437&amp;".jpg"</f>
        <v>jingdian/xizang/linzhi/jd/4.jpg</v>
      </c>
      <c r="I3437" s="55" t="str">
        <f t="shared" si="423"/>
        <v>6a,6b</v>
      </c>
      <c r="J3437" s="51">
        <f t="shared" si="426"/>
        <v>344</v>
      </c>
      <c r="K3437" s="51">
        <f>IF(VLOOKUP(J3436,city!$K$4:$L$352,2,0)&gt;K3436,K3436+1,1)</f>
        <v>4</v>
      </c>
      <c r="L3437" s="51">
        <v>1</v>
      </c>
      <c r="M3437" s="51" t="s">
        <v>766</v>
      </c>
      <c r="N3437" s="17">
        <v>94.704999999999998</v>
      </c>
      <c r="O3437" s="17">
        <v>29.619</v>
      </c>
      <c r="P3437" s="51" t="str">
        <f t="shared" si="427"/>
        <v/>
      </c>
      <c r="Q3437" s="51">
        <v>6</v>
      </c>
      <c r="R3437" s="51">
        <f t="shared" si="428"/>
        <v>6</v>
      </c>
      <c r="S3437" s="51" t="str">
        <f t="shared" si="424"/>
        <v>6a</v>
      </c>
      <c r="T3437" s="51" t="str">
        <f t="shared" si="425"/>
        <v>6b</v>
      </c>
    </row>
    <row r="3438" spans="1:20" ht="20" customHeight="1" x14ac:dyDescent="0.15">
      <c r="A3438" s="51">
        <f t="shared" si="422"/>
        <v>134405</v>
      </c>
      <c r="B3438" s="52" t="str">
        <f>VLOOKUP(J3438,city!$A$4:$D$352,3,0)</f>
        <v>西藏</v>
      </c>
      <c r="C3438" s="52" t="str">
        <f>VLOOKUP(J3438,city!$A$4:$D$352,4,0)</f>
        <v>林芝</v>
      </c>
      <c r="D3438" s="57" t="s">
        <v>7831</v>
      </c>
      <c r="E3438" s="52" t="s">
        <v>7832</v>
      </c>
      <c r="F3438" s="53" t="str">
        <f t="shared" si="421"/>
        <v>93.049,30.008</v>
      </c>
      <c r="G3438" s="54" t="s">
        <v>795</v>
      </c>
      <c r="H3438" s="55" t="str">
        <f>"jingdian/"&amp;VLOOKUP(B3438,city!$C$4:$P$352,13,FALSE)&amp;"/"&amp;VLOOKUP(C3438,city!$D$4:$P$352,13,FALSE)&amp;"/jd/"&amp;K3438&amp;".jpg"</f>
        <v>jingdian/xizang/linzhi/jd/5.jpg</v>
      </c>
      <c r="I3438" s="55" t="str">
        <f t="shared" si="423"/>
        <v>6a,6b</v>
      </c>
      <c r="J3438" s="51">
        <f t="shared" si="426"/>
        <v>344</v>
      </c>
      <c r="K3438" s="51">
        <f>IF(VLOOKUP(J3437,city!$K$4:$L$352,2,0)&gt;K3437,K3437+1,1)</f>
        <v>5</v>
      </c>
      <c r="L3438" s="51">
        <v>1</v>
      </c>
      <c r="M3438" s="51" t="s">
        <v>766</v>
      </c>
      <c r="N3438" s="17">
        <v>93.049000000000007</v>
      </c>
      <c r="O3438" s="17">
        <v>30.007999999999999</v>
      </c>
      <c r="P3438" s="51" t="str">
        <f t="shared" si="427"/>
        <v/>
      </c>
      <c r="Q3438" s="51">
        <v>6</v>
      </c>
      <c r="R3438" s="51">
        <f t="shared" si="428"/>
        <v>6</v>
      </c>
      <c r="S3438" s="51" t="str">
        <f t="shared" si="424"/>
        <v>6a</v>
      </c>
      <c r="T3438" s="51" t="str">
        <f t="shared" si="425"/>
        <v>6b</v>
      </c>
    </row>
    <row r="3439" spans="1:20" ht="20" customHeight="1" x14ac:dyDescent="0.15">
      <c r="A3439" s="51">
        <f t="shared" si="422"/>
        <v>134406</v>
      </c>
      <c r="B3439" s="52" t="str">
        <f>VLOOKUP(J3439,city!$A$4:$D$352,3,0)</f>
        <v>西藏</v>
      </c>
      <c r="C3439" s="52" t="str">
        <f>VLOOKUP(J3439,city!$A$4:$D$352,4,0)</f>
        <v>林芝</v>
      </c>
      <c r="D3439" s="57" t="s">
        <v>7833</v>
      </c>
      <c r="E3439" s="52" t="s">
        <v>7834</v>
      </c>
      <c r="F3439" s="53" t="str">
        <f t="shared" si="421"/>
        <v>94.202,29.191</v>
      </c>
      <c r="G3439" s="54" t="s">
        <v>795</v>
      </c>
      <c r="H3439" s="55" t="str">
        <f>"jingdian/"&amp;VLOOKUP(B3439,city!$C$4:$P$352,13,FALSE)&amp;"/"&amp;VLOOKUP(C3439,city!$D$4:$P$352,13,FALSE)&amp;"/jd/"&amp;K3439&amp;".jpg"</f>
        <v>jingdian/xizang/linzhi/jd/6.jpg</v>
      </c>
      <c r="I3439" s="55" t="str">
        <f t="shared" si="423"/>
        <v>6a,6b</v>
      </c>
      <c r="J3439" s="51">
        <f t="shared" si="426"/>
        <v>344</v>
      </c>
      <c r="K3439" s="51">
        <f>IF(VLOOKUP(J3438,city!$K$4:$L$352,2,0)&gt;K3438,K3438+1,1)</f>
        <v>6</v>
      </c>
      <c r="L3439" s="51">
        <v>1</v>
      </c>
      <c r="M3439" s="51" t="s">
        <v>766</v>
      </c>
      <c r="N3439" s="17">
        <v>94.201999999999998</v>
      </c>
      <c r="O3439" s="17">
        <v>29.190999999999999</v>
      </c>
      <c r="P3439" s="51" t="str">
        <f t="shared" si="427"/>
        <v/>
      </c>
      <c r="Q3439" s="51">
        <v>6</v>
      </c>
      <c r="R3439" s="51">
        <f t="shared" si="428"/>
        <v>6</v>
      </c>
      <c r="S3439" s="51" t="str">
        <f t="shared" si="424"/>
        <v>6a</v>
      </c>
      <c r="T3439" s="51" t="str">
        <f t="shared" si="425"/>
        <v>6b</v>
      </c>
    </row>
    <row r="3440" spans="1:20" ht="20" customHeight="1" x14ac:dyDescent="0.15">
      <c r="A3440" s="51">
        <f t="shared" si="422"/>
        <v>134407</v>
      </c>
      <c r="B3440" s="52" t="str">
        <f>VLOOKUP(J3440,city!$A$4:$D$352,3,0)</f>
        <v>西藏</v>
      </c>
      <c r="C3440" s="52" t="str">
        <f>VLOOKUP(J3440,city!$A$4:$D$352,4,0)</f>
        <v>林芝</v>
      </c>
      <c r="D3440" s="57" t="s">
        <v>7835</v>
      </c>
      <c r="E3440" s="52" t="s">
        <v>7836</v>
      </c>
      <c r="F3440" s="53" t="str">
        <f t="shared" si="421"/>
        <v>96.501,29.485</v>
      </c>
      <c r="G3440" s="54" t="s">
        <v>795</v>
      </c>
      <c r="H3440" s="55" t="str">
        <f>"jingdian/"&amp;VLOOKUP(B3440,city!$C$4:$P$352,13,FALSE)&amp;"/"&amp;VLOOKUP(C3440,city!$D$4:$P$352,13,FALSE)&amp;"/jd/"&amp;K3440&amp;".jpg"</f>
        <v>jingdian/xizang/linzhi/jd/7.jpg</v>
      </c>
      <c r="I3440" s="55" t="str">
        <f t="shared" si="423"/>
        <v>11a,11b</v>
      </c>
      <c r="J3440" s="51">
        <f t="shared" si="426"/>
        <v>344</v>
      </c>
      <c r="K3440" s="51">
        <f>IF(VLOOKUP(J3439,city!$K$4:$L$352,2,0)&gt;K3439,K3439+1,1)</f>
        <v>7</v>
      </c>
      <c r="L3440" s="51">
        <v>1</v>
      </c>
      <c r="M3440" s="51" t="s">
        <v>766</v>
      </c>
      <c r="N3440" s="17">
        <v>96.501000000000005</v>
      </c>
      <c r="O3440" s="17">
        <v>29.484999999999999</v>
      </c>
      <c r="P3440" s="51" t="str">
        <f t="shared" si="427"/>
        <v/>
      </c>
      <c r="Q3440" s="51">
        <v>11</v>
      </c>
      <c r="R3440" s="51">
        <f t="shared" si="428"/>
        <v>11</v>
      </c>
      <c r="S3440" s="51" t="str">
        <f t="shared" si="424"/>
        <v>11a</v>
      </c>
      <c r="T3440" s="51" t="str">
        <f t="shared" si="425"/>
        <v>11b</v>
      </c>
    </row>
    <row r="3441" spans="1:20" ht="20" customHeight="1" x14ac:dyDescent="0.15">
      <c r="A3441" s="51">
        <f t="shared" si="422"/>
        <v>134408</v>
      </c>
      <c r="B3441" s="52" t="str">
        <f>VLOOKUP(J3441,city!$A$4:$D$352,3,0)</f>
        <v>西藏</v>
      </c>
      <c r="C3441" s="52" t="str">
        <f>VLOOKUP(J3441,city!$A$4:$D$352,4,0)</f>
        <v>林芝</v>
      </c>
      <c r="D3441" s="57" t="s">
        <v>7837</v>
      </c>
      <c r="E3441" s="52" t="s">
        <v>7838</v>
      </c>
      <c r="F3441" s="53" t="str">
        <f t="shared" si="421"/>
        <v>94.366,29.645</v>
      </c>
      <c r="G3441" s="54" t="s">
        <v>795</v>
      </c>
      <c r="H3441" s="55" t="str">
        <f>"jingdian/"&amp;VLOOKUP(B3441,city!$C$4:$P$352,13,FALSE)&amp;"/"&amp;VLOOKUP(C3441,city!$D$4:$P$352,13,FALSE)&amp;"/jd/"&amp;K3441&amp;".jpg"</f>
        <v>jingdian/xizang/linzhi/jd/8.jpg</v>
      </c>
      <c r="I3441" s="55" t="str">
        <f t="shared" si="423"/>
        <v>13a,13b</v>
      </c>
      <c r="J3441" s="51">
        <f t="shared" si="426"/>
        <v>344</v>
      </c>
      <c r="K3441" s="51">
        <f>IF(VLOOKUP(J3440,city!$K$4:$L$352,2,0)&gt;K3440,K3440+1,1)</f>
        <v>8</v>
      </c>
      <c r="L3441" s="51">
        <v>1</v>
      </c>
      <c r="M3441" s="51" t="s">
        <v>766</v>
      </c>
      <c r="N3441" s="17">
        <v>94.366</v>
      </c>
      <c r="O3441" s="17">
        <v>29.645</v>
      </c>
      <c r="P3441" s="51" t="str">
        <f t="shared" si="427"/>
        <v/>
      </c>
      <c r="Q3441" s="51">
        <v>13</v>
      </c>
      <c r="R3441" s="51">
        <f t="shared" si="428"/>
        <v>13</v>
      </c>
      <c r="S3441" s="51" t="str">
        <f t="shared" si="424"/>
        <v>13a</v>
      </c>
      <c r="T3441" s="51" t="str">
        <f t="shared" si="425"/>
        <v>13b</v>
      </c>
    </row>
    <row r="3442" spans="1:20" ht="20" customHeight="1" x14ac:dyDescent="0.15">
      <c r="A3442" s="51">
        <f t="shared" si="422"/>
        <v>134409</v>
      </c>
      <c r="B3442" s="52" t="str">
        <f>VLOOKUP(J3442,city!$A$4:$D$352,3,0)</f>
        <v>西藏</v>
      </c>
      <c r="C3442" s="52" t="str">
        <f>VLOOKUP(J3442,city!$A$4:$D$352,4,0)</f>
        <v>林芝</v>
      </c>
      <c r="D3442" s="57" t="s">
        <v>7839</v>
      </c>
      <c r="E3442" s="52" t="s">
        <v>7840</v>
      </c>
      <c r="F3442" s="53" t="str">
        <f t="shared" si="421"/>
        <v>94.493,29.576</v>
      </c>
      <c r="G3442" s="54" t="s">
        <v>795</v>
      </c>
      <c r="H3442" s="55" t="str">
        <f>"jingdian/"&amp;VLOOKUP(B3442,city!$C$4:$P$352,13,FALSE)&amp;"/"&amp;VLOOKUP(C3442,city!$D$4:$P$352,13,FALSE)&amp;"/jd/"&amp;K3442&amp;".jpg"</f>
        <v>jingdian/xizang/linzhi/jd/9.jpg</v>
      </c>
      <c r="I3442" s="55" t="str">
        <f t="shared" si="423"/>
        <v>11a,11b</v>
      </c>
      <c r="J3442" s="51">
        <f t="shared" si="426"/>
        <v>344</v>
      </c>
      <c r="K3442" s="51">
        <f>IF(VLOOKUP(J3441,city!$K$4:$L$352,2,0)&gt;K3441,K3441+1,1)</f>
        <v>9</v>
      </c>
      <c r="L3442" s="51">
        <v>1</v>
      </c>
      <c r="M3442" s="51" t="s">
        <v>766</v>
      </c>
      <c r="N3442" s="17">
        <v>94.492999999999995</v>
      </c>
      <c r="O3442" s="17">
        <v>29.576000000000001</v>
      </c>
      <c r="P3442" s="51" t="str">
        <f t="shared" si="427"/>
        <v/>
      </c>
      <c r="Q3442" s="51">
        <v>11</v>
      </c>
      <c r="R3442" s="51">
        <f t="shared" si="428"/>
        <v>11</v>
      </c>
      <c r="S3442" s="51" t="str">
        <f t="shared" si="424"/>
        <v>11a</v>
      </c>
      <c r="T3442" s="51" t="str">
        <f t="shared" si="425"/>
        <v>11b</v>
      </c>
    </row>
    <row r="3443" spans="1:20" ht="20" customHeight="1" x14ac:dyDescent="0.15">
      <c r="A3443" s="51">
        <f t="shared" si="422"/>
        <v>134410</v>
      </c>
      <c r="B3443" s="52" t="str">
        <f>VLOOKUP(J3443,city!$A$4:$D$352,3,0)</f>
        <v>西藏</v>
      </c>
      <c r="C3443" s="52" t="str">
        <f>VLOOKUP(J3443,city!$A$4:$D$352,4,0)</f>
        <v>林芝</v>
      </c>
      <c r="D3443" s="57" t="s">
        <v>7841</v>
      </c>
      <c r="E3443" s="52" t="s">
        <v>7842</v>
      </c>
      <c r="F3443" s="53" t="str">
        <f t="shared" si="421"/>
        <v>93.115,29.976</v>
      </c>
      <c r="G3443" s="54" t="s">
        <v>795</v>
      </c>
      <c r="H3443" s="55" t="str">
        <f>"jingdian/"&amp;VLOOKUP(B3443,city!$C$4:$P$352,13,FALSE)&amp;"/"&amp;VLOOKUP(C3443,city!$D$4:$P$352,13,FALSE)&amp;"/jd/"&amp;K3443&amp;".jpg"</f>
        <v>jingdian/xizang/linzhi/jd/10.jpg</v>
      </c>
      <c r="I3443" s="55" t="str">
        <f t="shared" si="423"/>
        <v>32a,32b</v>
      </c>
      <c r="J3443" s="51">
        <f t="shared" si="426"/>
        <v>344</v>
      </c>
      <c r="K3443" s="51">
        <f>IF(VLOOKUP(J3442,city!$K$4:$L$352,2,0)&gt;K3442,K3442+1,1)</f>
        <v>10</v>
      </c>
      <c r="L3443" s="51">
        <v>1</v>
      </c>
      <c r="M3443" s="51" t="s">
        <v>766</v>
      </c>
      <c r="N3443" s="17">
        <v>93.114999999999995</v>
      </c>
      <c r="O3443" s="17">
        <v>29.975999999999999</v>
      </c>
      <c r="P3443" s="51" t="str">
        <f t="shared" si="427"/>
        <v>94.4306,29.6741</v>
      </c>
      <c r="Q3443" s="51">
        <v>32</v>
      </c>
      <c r="R3443" s="51" t="e">
        <f t="shared" si="428"/>
        <v>#N/A</v>
      </c>
      <c r="S3443" s="51" t="str">
        <f t="shared" si="424"/>
        <v>32a</v>
      </c>
      <c r="T3443" s="51" t="str">
        <f t="shared" si="425"/>
        <v>32b</v>
      </c>
    </row>
    <row r="3444" spans="1:20" ht="20" customHeight="1" x14ac:dyDescent="0.15">
      <c r="A3444" s="51">
        <f t="shared" si="422"/>
        <v>134501</v>
      </c>
      <c r="B3444" s="52" t="str">
        <f>VLOOKUP(J3444,city!$A$4:$D$352,3,0)</f>
        <v>西藏</v>
      </c>
      <c r="C3444" s="52" t="str">
        <f>VLOOKUP(J3444,city!$A$4:$D$352,4,0)</f>
        <v>山南</v>
      </c>
      <c r="D3444" s="57" t="s">
        <v>7843</v>
      </c>
      <c r="E3444" s="52" t="s">
        <v>7844</v>
      </c>
      <c r="F3444" s="53" t="str">
        <f t="shared" si="421"/>
        <v>90.625,29.197</v>
      </c>
      <c r="G3444" s="54" t="s">
        <v>795</v>
      </c>
      <c r="H3444" s="55" t="str">
        <f>"jingdian/"&amp;VLOOKUP(B3444,city!$C$4:$P$352,13,FALSE)&amp;"/"&amp;VLOOKUP(C3444,city!$D$4:$P$352,13,FALSE)&amp;"/jd/"&amp;K3444&amp;".jpg"</f>
        <v>jingdian/xizang/shannan/jd/1.jpg</v>
      </c>
      <c r="I3444" s="55" t="str">
        <f t="shared" si="423"/>
        <v>6a,6b</v>
      </c>
      <c r="J3444" s="51">
        <f t="shared" si="426"/>
        <v>345</v>
      </c>
      <c r="K3444" s="51">
        <f>IF(VLOOKUP(J3443,city!$K$4:$L$352,2,0)&gt;K3443,K3443+1,1)</f>
        <v>1</v>
      </c>
      <c r="L3444" s="51">
        <v>1</v>
      </c>
      <c r="M3444" s="51" t="s">
        <v>768</v>
      </c>
      <c r="N3444" s="17">
        <v>90.625</v>
      </c>
      <c r="O3444" s="17">
        <v>29.196999999999999</v>
      </c>
      <c r="P3444" s="51" t="str">
        <f t="shared" si="427"/>
        <v/>
      </c>
      <c r="Q3444" s="51">
        <v>6</v>
      </c>
      <c r="R3444" s="51">
        <f t="shared" si="428"/>
        <v>6</v>
      </c>
      <c r="S3444" s="51" t="str">
        <f t="shared" si="424"/>
        <v>6a</v>
      </c>
      <c r="T3444" s="51" t="str">
        <f t="shared" si="425"/>
        <v>6b</v>
      </c>
    </row>
    <row r="3445" spans="1:20" ht="20" customHeight="1" x14ac:dyDescent="0.15">
      <c r="A3445" s="51">
        <f t="shared" si="422"/>
        <v>134502</v>
      </c>
      <c r="B3445" s="52" t="str">
        <f>VLOOKUP(J3445,city!$A$4:$D$352,3,0)</f>
        <v>西藏</v>
      </c>
      <c r="C3445" s="52" t="str">
        <f>VLOOKUP(J3445,city!$A$4:$D$352,4,0)</f>
        <v>山南</v>
      </c>
      <c r="D3445" s="57" t="s">
        <v>7845</v>
      </c>
      <c r="E3445" s="52" t="s">
        <v>7846</v>
      </c>
      <c r="F3445" s="53" t="str">
        <f t="shared" si="421"/>
        <v>91.511,29.329</v>
      </c>
      <c r="G3445" s="54" t="s">
        <v>795</v>
      </c>
      <c r="H3445" s="55" t="str">
        <f>"jingdian/"&amp;VLOOKUP(B3445,city!$C$4:$P$352,13,FALSE)&amp;"/"&amp;VLOOKUP(C3445,city!$D$4:$P$352,13,FALSE)&amp;"/jd/"&amp;K3445&amp;".jpg"</f>
        <v>jingdian/xizang/shannan/jd/2.jpg</v>
      </c>
      <c r="I3445" s="55" t="str">
        <f t="shared" si="423"/>
        <v>12a,12b</v>
      </c>
      <c r="J3445" s="51">
        <f t="shared" si="426"/>
        <v>345</v>
      </c>
      <c r="K3445" s="51">
        <f>IF(VLOOKUP(J3444,city!$K$4:$L$352,2,0)&gt;K3444,K3444+1,1)</f>
        <v>2</v>
      </c>
      <c r="L3445" s="51">
        <v>1</v>
      </c>
      <c r="M3445" s="51" t="s">
        <v>768</v>
      </c>
      <c r="N3445" s="17">
        <v>91.510999999999996</v>
      </c>
      <c r="O3445" s="17">
        <v>29.329000000000001</v>
      </c>
      <c r="P3445" s="51" t="str">
        <f t="shared" si="427"/>
        <v/>
      </c>
      <c r="Q3445" s="51">
        <v>12</v>
      </c>
      <c r="R3445" s="51">
        <f t="shared" si="428"/>
        <v>12</v>
      </c>
      <c r="S3445" s="51" t="str">
        <f t="shared" si="424"/>
        <v>12a</v>
      </c>
      <c r="T3445" s="51" t="str">
        <f t="shared" si="425"/>
        <v>12b</v>
      </c>
    </row>
    <row r="3446" spans="1:20" ht="20" customHeight="1" x14ac:dyDescent="0.15">
      <c r="A3446" s="51">
        <f t="shared" si="422"/>
        <v>134503</v>
      </c>
      <c r="B3446" s="52" t="str">
        <f>VLOOKUP(J3446,city!$A$4:$D$352,3,0)</f>
        <v>西藏</v>
      </c>
      <c r="C3446" s="52" t="str">
        <f>VLOOKUP(J3446,city!$A$4:$D$352,4,0)</f>
        <v>山南</v>
      </c>
      <c r="D3446" s="57" t="s">
        <v>7847</v>
      </c>
      <c r="E3446" s="52" t="s">
        <v>7848</v>
      </c>
      <c r="F3446" s="53" t="str">
        <f t="shared" si="421"/>
        <v>91.811,29.146</v>
      </c>
      <c r="G3446" s="54" t="s">
        <v>795</v>
      </c>
      <c r="H3446" s="55" t="str">
        <f>"jingdian/"&amp;VLOOKUP(B3446,city!$C$4:$P$352,13,FALSE)&amp;"/"&amp;VLOOKUP(C3446,city!$D$4:$P$352,13,FALSE)&amp;"/jd/"&amp;K3446&amp;".jpg"</f>
        <v>jingdian/xizang/shannan/jd/3.jpg</v>
      </c>
      <c r="I3446" s="55" t="str">
        <f t="shared" si="423"/>
        <v>32a,32b</v>
      </c>
      <c r="J3446" s="51">
        <f t="shared" si="426"/>
        <v>345</v>
      </c>
      <c r="K3446" s="51">
        <f>IF(VLOOKUP(J3445,city!$K$4:$L$352,2,0)&gt;K3445,K3445+1,1)</f>
        <v>3</v>
      </c>
      <c r="L3446" s="51">
        <v>1</v>
      </c>
      <c r="M3446" s="51" t="s">
        <v>768</v>
      </c>
      <c r="N3446" s="17">
        <v>91.811000000000007</v>
      </c>
      <c r="O3446" s="17">
        <v>29.146000000000001</v>
      </c>
      <c r="P3446" s="51" t="str">
        <f t="shared" si="427"/>
        <v/>
      </c>
      <c r="Q3446" s="51">
        <v>32</v>
      </c>
      <c r="R3446" s="51" t="e">
        <f t="shared" si="428"/>
        <v>#N/A</v>
      </c>
      <c r="S3446" s="51" t="str">
        <f t="shared" si="424"/>
        <v>32a</v>
      </c>
      <c r="T3446" s="51" t="str">
        <f t="shared" si="425"/>
        <v>32b</v>
      </c>
    </row>
    <row r="3447" spans="1:20" ht="20" customHeight="1" x14ac:dyDescent="0.15">
      <c r="A3447" s="51">
        <f t="shared" si="422"/>
        <v>134504</v>
      </c>
      <c r="B3447" s="52" t="str">
        <f>VLOOKUP(J3447,city!$A$4:$D$352,3,0)</f>
        <v>西藏</v>
      </c>
      <c r="C3447" s="52" t="str">
        <f>VLOOKUP(J3447,city!$A$4:$D$352,4,0)</f>
        <v>山南</v>
      </c>
      <c r="D3447" s="57" t="s">
        <v>7849</v>
      </c>
      <c r="E3447" s="52" t="s">
        <v>7850</v>
      </c>
      <c r="F3447" s="53" t="str">
        <f t="shared" si="421"/>
        <v>92.698,29.544</v>
      </c>
      <c r="G3447" s="54" t="s">
        <v>795</v>
      </c>
      <c r="H3447" s="55" t="str">
        <f>"jingdian/"&amp;VLOOKUP(B3447,city!$C$4:$P$352,13,FALSE)&amp;"/"&amp;VLOOKUP(C3447,city!$D$4:$P$352,13,FALSE)&amp;"/jd/"&amp;K3447&amp;".jpg"</f>
        <v>jingdian/xizang/shannan/jd/4.jpg</v>
      </c>
      <c r="I3447" s="55" t="str">
        <f t="shared" si="423"/>
        <v>6a,6b</v>
      </c>
      <c r="J3447" s="51">
        <f t="shared" si="426"/>
        <v>345</v>
      </c>
      <c r="K3447" s="51">
        <f>IF(VLOOKUP(J3446,city!$K$4:$L$352,2,0)&gt;K3446,K3446+1,1)</f>
        <v>4</v>
      </c>
      <c r="L3447" s="51">
        <v>1</v>
      </c>
      <c r="M3447" s="51" t="s">
        <v>768</v>
      </c>
      <c r="N3447" s="17">
        <v>92.697999999999993</v>
      </c>
      <c r="O3447" s="17">
        <v>29.544</v>
      </c>
      <c r="P3447" s="51" t="str">
        <f t="shared" si="427"/>
        <v/>
      </c>
      <c r="Q3447" s="51">
        <v>6</v>
      </c>
      <c r="R3447" s="51">
        <f t="shared" si="428"/>
        <v>6</v>
      </c>
      <c r="S3447" s="51" t="str">
        <f t="shared" si="424"/>
        <v>6a</v>
      </c>
      <c r="T3447" s="51" t="str">
        <f t="shared" si="425"/>
        <v>6b</v>
      </c>
    </row>
    <row r="3448" spans="1:20" ht="20" customHeight="1" x14ac:dyDescent="0.15">
      <c r="A3448" s="51">
        <f t="shared" si="422"/>
        <v>134505</v>
      </c>
      <c r="B3448" s="52" t="str">
        <f>VLOOKUP(J3448,city!$A$4:$D$352,3,0)</f>
        <v>西藏</v>
      </c>
      <c r="C3448" s="52" t="str">
        <f>VLOOKUP(J3448,city!$A$4:$D$352,4,0)</f>
        <v>山南</v>
      </c>
      <c r="D3448" s="57" t="s">
        <v>7851</v>
      </c>
      <c r="E3448" s="52" t="s">
        <v>7852</v>
      </c>
      <c r="F3448" s="53" t="str">
        <f t="shared" si="421"/>
        <v>91.779,29.196</v>
      </c>
      <c r="G3448" s="54" t="s">
        <v>795</v>
      </c>
      <c r="H3448" s="55" t="str">
        <f>"jingdian/"&amp;VLOOKUP(B3448,city!$C$4:$P$352,13,FALSE)&amp;"/"&amp;VLOOKUP(C3448,city!$D$4:$P$352,13,FALSE)&amp;"/jd/"&amp;K3448&amp;".jpg"</f>
        <v>jingdian/xizang/shannan/jd/5.jpg</v>
      </c>
      <c r="I3448" s="55" t="str">
        <f t="shared" si="423"/>
        <v>12a,12b</v>
      </c>
      <c r="J3448" s="51">
        <f t="shared" si="426"/>
        <v>345</v>
      </c>
      <c r="K3448" s="51">
        <f>IF(VLOOKUP(J3447,city!$K$4:$L$352,2,0)&gt;K3447,K3447+1,1)</f>
        <v>5</v>
      </c>
      <c r="L3448" s="51">
        <v>1</v>
      </c>
      <c r="M3448" s="51" t="s">
        <v>768</v>
      </c>
      <c r="N3448" s="17">
        <v>91.778999999999996</v>
      </c>
      <c r="O3448" s="17">
        <v>29.196000000000002</v>
      </c>
      <c r="P3448" s="51" t="str">
        <f t="shared" si="427"/>
        <v/>
      </c>
      <c r="Q3448" s="51">
        <v>12</v>
      </c>
      <c r="R3448" s="51">
        <f t="shared" si="428"/>
        <v>12</v>
      </c>
      <c r="S3448" s="51" t="str">
        <f t="shared" si="424"/>
        <v>12a</v>
      </c>
      <c r="T3448" s="51" t="str">
        <f t="shared" si="425"/>
        <v>12b</v>
      </c>
    </row>
    <row r="3449" spans="1:20" ht="20" customHeight="1" x14ac:dyDescent="0.15">
      <c r="A3449" s="51">
        <f t="shared" si="422"/>
        <v>134506</v>
      </c>
      <c r="B3449" s="52" t="str">
        <f>VLOOKUP(J3449,city!$A$4:$D$352,3,0)</f>
        <v>西藏</v>
      </c>
      <c r="C3449" s="52" t="str">
        <f>VLOOKUP(J3449,city!$A$4:$D$352,4,0)</f>
        <v>山南</v>
      </c>
      <c r="D3449" s="57" t="s">
        <v>7853</v>
      </c>
      <c r="E3449" s="52" t="s">
        <v>7854</v>
      </c>
      <c r="F3449" s="53" t="str">
        <f t="shared" si="421"/>
        <v>90.254,28.601</v>
      </c>
      <c r="G3449" s="54" t="s">
        <v>795</v>
      </c>
      <c r="H3449" s="55" t="str">
        <f>"jingdian/"&amp;VLOOKUP(B3449,city!$C$4:$P$352,13,FALSE)&amp;"/"&amp;VLOOKUP(C3449,city!$D$4:$P$352,13,FALSE)&amp;"/jd/"&amp;K3449&amp;".jpg"</f>
        <v>jingdian/xizang/shannan/jd/6.jpg</v>
      </c>
      <c r="I3449" s="55" t="str">
        <f t="shared" si="423"/>
        <v>6a,6b</v>
      </c>
      <c r="J3449" s="51">
        <f t="shared" si="426"/>
        <v>345</v>
      </c>
      <c r="K3449" s="51">
        <f>IF(VLOOKUP(J3448,city!$K$4:$L$352,2,0)&gt;K3448,K3448+1,1)</f>
        <v>6</v>
      </c>
      <c r="L3449" s="51">
        <v>1</v>
      </c>
      <c r="M3449" s="51" t="s">
        <v>768</v>
      </c>
      <c r="N3449" s="17">
        <v>90.254000000000005</v>
      </c>
      <c r="O3449" s="17">
        <v>28.600999999999999</v>
      </c>
      <c r="P3449" s="51" t="str">
        <f t="shared" si="427"/>
        <v/>
      </c>
      <c r="Q3449" s="51">
        <v>6</v>
      </c>
      <c r="R3449" s="51">
        <f t="shared" si="428"/>
        <v>6</v>
      </c>
      <c r="S3449" s="51" t="str">
        <f t="shared" si="424"/>
        <v>6a</v>
      </c>
      <c r="T3449" s="51" t="str">
        <f t="shared" si="425"/>
        <v>6b</v>
      </c>
    </row>
    <row r="3450" spans="1:20" ht="20" customHeight="1" x14ac:dyDescent="0.15">
      <c r="A3450" s="51">
        <f t="shared" si="422"/>
        <v>134507</v>
      </c>
      <c r="B3450" s="52" t="str">
        <f>VLOOKUP(J3450,city!$A$4:$D$352,3,0)</f>
        <v>西藏</v>
      </c>
      <c r="C3450" s="52" t="str">
        <f>VLOOKUP(J3450,city!$A$4:$D$352,4,0)</f>
        <v>山南</v>
      </c>
      <c r="D3450" s="57" t="s">
        <v>7855</v>
      </c>
      <c r="E3450" s="52" t="s">
        <v>7856</v>
      </c>
      <c r="F3450" s="53" t="str">
        <f t="shared" si="421"/>
        <v>91.521,29.333</v>
      </c>
      <c r="G3450" s="54" t="s">
        <v>795</v>
      </c>
      <c r="H3450" s="55" t="str">
        <f>"jingdian/"&amp;VLOOKUP(B3450,city!$C$4:$P$352,13,FALSE)&amp;"/"&amp;VLOOKUP(C3450,city!$D$4:$P$352,13,FALSE)&amp;"/jd/"&amp;K3450&amp;".jpg"</f>
        <v>jingdian/xizang/shannan/jd/7.jpg</v>
      </c>
      <c r="I3450" s="55" t="str">
        <f t="shared" si="423"/>
        <v>32a,32b</v>
      </c>
      <c r="J3450" s="51">
        <f t="shared" si="426"/>
        <v>345</v>
      </c>
      <c r="K3450" s="51">
        <f>IF(VLOOKUP(J3449,city!$K$4:$L$352,2,0)&gt;K3449,K3449+1,1)</f>
        <v>7</v>
      </c>
      <c r="L3450" s="51">
        <v>1</v>
      </c>
      <c r="M3450" s="51" t="s">
        <v>768</v>
      </c>
      <c r="N3450" s="17">
        <v>91.521000000000001</v>
      </c>
      <c r="O3450" s="17">
        <v>29.332999999999998</v>
      </c>
      <c r="P3450" s="51" t="str">
        <f t="shared" si="427"/>
        <v/>
      </c>
      <c r="Q3450" s="51">
        <v>32</v>
      </c>
      <c r="R3450" s="51" t="e">
        <f t="shared" si="428"/>
        <v>#N/A</v>
      </c>
      <c r="S3450" s="51" t="str">
        <f t="shared" si="424"/>
        <v>32a</v>
      </c>
      <c r="T3450" s="51" t="str">
        <f t="shared" si="425"/>
        <v>32b</v>
      </c>
    </row>
    <row r="3451" spans="1:20" ht="20" customHeight="1" x14ac:dyDescent="0.15">
      <c r="A3451" s="51">
        <f t="shared" si="422"/>
        <v>134508</v>
      </c>
      <c r="B3451" s="52" t="str">
        <f>VLOOKUP(J3451,city!$A$4:$D$352,3,0)</f>
        <v>西藏</v>
      </c>
      <c r="C3451" s="52" t="str">
        <f>VLOOKUP(J3451,city!$A$4:$D$352,4,0)</f>
        <v>山南</v>
      </c>
      <c r="D3451" s="57" t="s">
        <v>7857</v>
      </c>
      <c r="E3451" s="52" t="s">
        <v>7858</v>
      </c>
      <c r="F3451" s="53" t="str">
        <f t="shared" si="421"/>
        <v>91.411,29.185</v>
      </c>
      <c r="G3451" s="54" t="s">
        <v>795</v>
      </c>
      <c r="H3451" s="55" t="str">
        <f>"jingdian/"&amp;VLOOKUP(B3451,city!$C$4:$P$352,13,FALSE)&amp;"/"&amp;VLOOKUP(C3451,city!$D$4:$P$352,13,FALSE)&amp;"/jd/"&amp;K3451&amp;".jpg"</f>
        <v>jingdian/xizang/shannan/jd/8.jpg</v>
      </c>
      <c r="I3451" s="55" t="str">
        <f t="shared" si="423"/>
        <v>12a,12b</v>
      </c>
      <c r="J3451" s="51">
        <f t="shared" si="426"/>
        <v>345</v>
      </c>
      <c r="K3451" s="51">
        <f>IF(VLOOKUP(J3450,city!$K$4:$L$352,2,0)&gt;K3450,K3450+1,1)</f>
        <v>8</v>
      </c>
      <c r="L3451" s="51">
        <v>1</v>
      </c>
      <c r="M3451" s="51" t="s">
        <v>768</v>
      </c>
      <c r="N3451" s="17">
        <v>91.411000000000001</v>
      </c>
      <c r="O3451" s="17">
        <v>29.184999999999999</v>
      </c>
      <c r="P3451" s="51" t="str">
        <f t="shared" si="427"/>
        <v/>
      </c>
      <c r="Q3451" s="51">
        <v>12</v>
      </c>
      <c r="R3451" s="51">
        <f t="shared" si="428"/>
        <v>12</v>
      </c>
      <c r="S3451" s="51" t="str">
        <f t="shared" si="424"/>
        <v>12a</v>
      </c>
      <c r="T3451" s="51" t="str">
        <f t="shared" si="425"/>
        <v>12b</v>
      </c>
    </row>
    <row r="3452" spans="1:20" ht="20" customHeight="1" x14ac:dyDescent="0.15">
      <c r="A3452" s="51">
        <f t="shared" si="422"/>
        <v>134509</v>
      </c>
      <c r="B3452" s="52" t="str">
        <f>VLOOKUP(J3452,city!$A$4:$D$352,3,0)</f>
        <v>西藏</v>
      </c>
      <c r="C3452" s="52" t="str">
        <f>VLOOKUP(J3452,city!$A$4:$D$352,4,0)</f>
        <v>山南</v>
      </c>
      <c r="D3452" s="57" t="s">
        <v>7859</v>
      </c>
      <c r="E3452" s="52" t="s">
        <v>7860</v>
      </c>
      <c r="F3452" s="53" t="str">
        <f t="shared" ref="F3452:F3493" si="429">N3452&amp;","&amp;O3452</f>
        <v>90.287,28.817</v>
      </c>
      <c r="G3452" s="54" t="s">
        <v>795</v>
      </c>
      <c r="H3452" s="55" t="str">
        <f>"jingdian/"&amp;VLOOKUP(B3452,city!$C$4:$P$352,13,FALSE)&amp;"/"&amp;VLOOKUP(C3452,city!$D$4:$P$352,13,FALSE)&amp;"/jd/"&amp;K3452&amp;".jpg"</f>
        <v>jingdian/xizang/shannan/jd/9.jpg</v>
      </c>
      <c r="I3452" s="55" t="str">
        <f t="shared" si="423"/>
        <v>11a,11b</v>
      </c>
      <c r="J3452" s="51">
        <f t="shared" si="426"/>
        <v>345</v>
      </c>
      <c r="K3452" s="51">
        <f>IF(VLOOKUP(J3451,city!$K$4:$L$352,2,0)&gt;K3451,K3451+1,1)</f>
        <v>9</v>
      </c>
      <c r="L3452" s="51">
        <v>1</v>
      </c>
      <c r="M3452" s="51" t="s">
        <v>768</v>
      </c>
      <c r="N3452" s="17">
        <v>90.287000000000006</v>
      </c>
      <c r="O3452" s="17">
        <v>28.817</v>
      </c>
      <c r="P3452" s="51" t="str">
        <f t="shared" si="427"/>
        <v/>
      </c>
      <c r="Q3452" s="51">
        <v>11</v>
      </c>
      <c r="R3452" s="51">
        <f t="shared" si="428"/>
        <v>11</v>
      </c>
      <c r="S3452" s="51" t="str">
        <f t="shared" si="424"/>
        <v>11a</v>
      </c>
      <c r="T3452" s="51" t="str">
        <f t="shared" si="425"/>
        <v>11b</v>
      </c>
    </row>
    <row r="3453" spans="1:20" ht="20" customHeight="1" x14ac:dyDescent="0.15">
      <c r="A3453" s="51">
        <f t="shared" si="422"/>
        <v>134510</v>
      </c>
      <c r="B3453" s="52" t="str">
        <f>VLOOKUP(J3453,city!$A$4:$D$352,3,0)</f>
        <v>西藏</v>
      </c>
      <c r="C3453" s="52" t="str">
        <f>VLOOKUP(J3453,city!$A$4:$D$352,4,0)</f>
        <v>山南</v>
      </c>
      <c r="D3453" s="57" t="s">
        <v>7861</v>
      </c>
      <c r="E3453" s="52" t="s">
        <v>7862</v>
      </c>
      <c r="F3453" s="53" t="str">
        <f t="shared" si="429"/>
        <v>90.481,28.977</v>
      </c>
      <c r="G3453" s="54" t="s">
        <v>795</v>
      </c>
      <c r="H3453" s="55" t="str">
        <f>"jingdian/"&amp;VLOOKUP(B3453,city!$C$4:$P$352,13,FALSE)&amp;"/"&amp;VLOOKUP(C3453,city!$D$4:$P$352,13,FALSE)&amp;"/jd/"&amp;K3453&amp;".jpg"</f>
        <v>jingdian/xizang/shannan/jd/10.jpg</v>
      </c>
      <c r="I3453" s="55" t="str">
        <f t="shared" si="423"/>
        <v>12a,12b</v>
      </c>
      <c r="J3453" s="51">
        <f t="shared" si="426"/>
        <v>345</v>
      </c>
      <c r="K3453" s="51">
        <f>IF(VLOOKUP(J3452,city!$K$4:$L$352,2,0)&gt;K3452,K3452+1,1)</f>
        <v>10</v>
      </c>
      <c r="L3453" s="51">
        <v>1</v>
      </c>
      <c r="M3453" s="51" t="s">
        <v>768</v>
      </c>
      <c r="N3453" s="17">
        <v>90.480999999999995</v>
      </c>
      <c r="O3453" s="17">
        <v>28.977</v>
      </c>
      <c r="P3453" s="51" t="str">
        <f t="shared" si="427"/>
        <v>91.2378,29.1325</v>
      </c>
      <c r="Q3453" s="51">
        <v>12</v>
      </c>
      <c r="R3453" s="51">
        <f t="shared" si="428"/>
        <v>12</v>
      </c>
      <c r="S3453" s="51" t="str">
        <f t="shared" si="424"/>
        <v>12a</v>
      </c>
      <c r="T3453" s="51" t="str">
        <f t="shared" si="425"/>
        <v>12b</v>
      </c>
    </row>
    <row r="3454" spans="1:20" ht="20" customHeight="1" x14ac:dyDescent="0.15">
      <c r="A3454" s="51">
        <f t="shared" si="422"/>
        <v>134601</v>
      </c>
      <c r="B3454" s="52" t="str">
        <f>VLOOKUP(J3454,city!$A$4:$D$352,3,0)</f>
        <v>西藏</v>
      </c>
      <c r="C3454" s="52" t="str">
        <f>VLOOKUP(J3454,city!$A$4:$D$352,4,0)</f>
        <v>那曲</v>
      </c>
      <c r="D3454" s="57" t="s">
        <v>7863</v>
      </c>
      <c r="E3454" s="52" t="s">
        <v>7864</v>
      </c>
      <c r="F3454" s="53" t="str">
        <f t="shared" si="429"/>
        <v>91.925,32.877</v>
      </c>
      <c r="G3454" s="54" t="s">
        <v>795</v>
      </c>
      <c r="H3454" s="55" t="str">
        <f>"jingdian/"&amp;VLOOKUP(B3454,city!$C$4:$P$352,13,FALSE)&amp;"/"&amp;VLOOKUP(C3454,city!$D$4:$P$352,13,FALSE)&amp;"/jd/"&amp;K3454&amp;".jpg"</f>
        <v>jingdian/xizang/naqu/jd/1.jpg</v>
      </c>
      <c r="I3454" s="55" t="str">
        <f t="shared" si="423"/>
        <v>11a,11b</v>
      </c>
      <c r="J3454" s="51">
        <f t="shared" si="426"/>
        <v>346</v>
      </c>
      <c r="K3454" s="51">
        <f>IF(VLOOKUP(J3453,city!$K$4:$L$352,2,0)&gt;K3453,K3453+1,1)</f>
        <v>1</v>
      </c>
      <c r="L3454" s="51">
        <v>1</v>
      </c>
      <c r="M3454" s="51" t="s">
        <v>770</v>
      </c>
      <c r="N3454" s="17">
        <v>91.924999999999997</v>
      </c>
      <c r="O3454" s="17">
        <v>32.877000000000002</v>
      </c>
      <c r="P3454" s="51" t="str">
        <f t="shared" si="427"/>
        <v/>
      </c>
      <c r="Q3454" s="51">
        <v>11</v>
      </c>
      <c r="R3454" s="51">
        <f t="shared" si="428"/>
        <v>11</v>
      </c>
      <c r="S3454" s="51" t="str">
        <f t="shared" si="424"/>
        <v>11a</v>
      </c>
      <c r="T3454" s="51" t="str">
        <f t="shared" si="425"/>
        <v>11b</v>
      </c>
    </row>
    <row r="3455" spans="1:20" ht="20" customHeight="1" x14ac:dyDescent="0.15">
      <c r="A3455" s="51">
        <f t="shared" si="422"/>
        <v>134602</v>
      </c>
      <c r="B3455" s="52" t="str">
        <f>VLOOKUP(J3455,city!$A$4:$D$352,3,0)</f>
        <v>西藏</v>
      </c>
      <c r="C3455" s="52" t="str">
        <f>VLOOKUP(J3455,city!$A$4:$D$352,4,0)</f>
        <v>那曲</v>
      </c>
      <c r="D3455" s="57" t="s">
        <v>7865</v>
      </c>
      <c r="E3455" s="52" t="s">
        <v>7866</v>
      </c>
      <c r="F3455" s="53" t="str">
        <f t="shared" si="429"/>
        <v>87.244,31.799</v>
      </c>
      <c r="G3455" s="54" t="s">
        <v>795</v>
      </c>
      <c r="H3455" s="55" t="str">
        <f>"jingdian/"&amp;VLOOKUP(B3455,city!$C$4:$P$352,13,FALSE)&amp;"/"&amp;VLOOKUP(C3455,city!$D$4:$P$352,13,FALSE)&amp;"/jd/"&amp;K3455&amp;".jpg"</f>
        <v>jingdian/xizang/naqu/jd/2.jpg</v>
      </c>
      <c r="I3455" s="55" t="str">
        <f t="shared" si="423"/>
        <v>28a,28b</v>
      </c>
      <c r="J3455" s="51">
        <f t="shared" si="426"/>
        <v>346</v>
      </c>
      <c r="K3455" s="51">
        <f>IF(VLOOKUP(J3454,city!$K$4:$L$352,2,0)&gt;K3454,K3454+1,1)</f>
        <v>2</v>
      </c>
      <c r="L3455" s="51">
        <v>1</v>
      </c>
      <c r="M3455" s="51" t="s">
        <v>770</v>
      </c>
      <c r="N3455" s="17">
        <v>87.244</v>
      </c>
      <c r="O3455" s="17">
        <v>31.798999999999999</v>
      </c>
      <c r="P3455" s="51" t="str">
        <f t="shared" si="427"/>
        <v/>
      </c>
      <c r="Q3455" s="51">
        <v>28</v>
      </c>
      <c r="R3455" s="51">
        <f t="shared" si="428"/>
        <v>28</v>
      </c>
      <c r="S3455" s="51" t="str">
        <f t="shared" si="424"/>
        <v>28a</v>
      </c>
      <c r="T3455" s="51" t="str">
        <f t="shared" si="425"/>
        <v>28b</v>
      </c>
    </row>
    <row r="3456" spans="1:20" ht="20" customHeight="1" x14ac:dyDescent="0.15">
      <c r="A3456" s="51">
        <f t="shared" si="422"/>
        <v>134603</v>
      </c>
      <c r="B3456" s="52" t="str">
        <f>VLOOKUP(J3456,city!$A$4:$D$352,3,0)</f>
        <v>西藏</v>
      </c>
      <c r="C3456" s="52" t="str">
        <f>VLOOKUP(J3456,city!$A$4:$D$352,4,0)</f>
        <v>那曲</v>
      </c>
      <c r="D3456" s="57" t="s">
        <v>7867</v>
      </c>
      <c r="E3456" s="52" t="s">
        <v>7868</v>
      </c>
      <c r="F3456" s="53" t="str">
        <f t="shared" si="429"/>
        <v>97.706,28.516</v>
      </c>
      <c r="G3456" s="54" t="s">
        <v>795</v>
      </c>
      <c r="H3456" s="55" t="str">
        <f>"jingdian/"&amp;VLOOKUP(B3456,city!$C$4:$P$352,13,FALSE)&amp;"/"&amp;VLOOKUP(C3456,city!$D$4:$P$352,13,FALSE)&amp;"/jd/"&amp;K3456&amp;".jpg"</f>
        <v>jingdian/xizang/naqu/jd/3.jpg</v>
      </c>
      <c r="I3456" s="55" t="str">
        <f t="shared" si="423"/>
        <v>6a,6b</v>
      </c>
      <c r="J3456" s="51">
        <f t="shared" si="426"/>
        <v>346</v>
      </c>
      <c r="K3456" s="51">
        <f>IF(VLOOKUP(J3455,city!$K$4:$L$352,2,0)&gt;K3455,K3455+1,1)</f>
        <v>3</v>
      </c>
      <c r="L3456" s="51">
        <v>1</v>
      </c>
      <c r="M3456" s="51" t="s">
        <v>770</v>
      </c>
      <c r="N3456" s="17">
        <v>97.706000000000003</v>
      </c>
      <c r="O3456" s="17">
        <v>28.515999999999998</v>
      </c>
      <c r="P3456" s="51" t="str">
        <f t="shared" si="427"/>
        <v/>
      </c>
      <c r="Q3456" s="51">
        <v>6</v>
      </c>
      <c r="R3456" s="51">
        <f t="shared" si="428"/>
        <v>6</v>
      </c>
      <c r="S3456" s="51" t="str">
        <f t="shared" si="424"/>
        <v>6a</v>
      </c>
      <c r="T3456" s="51" t="str">
        <f t="shared" si="425"/>
        <v>6b</v>
      </c>
    </row>
    <row r="3457" spans="1:20" ht="20" customHeight="1" x14ac:dyDescent="0.15">
      <c r="A3457" s="51">
        <f t="shared" si="422"/>
        <v>134604</v>
      </c>
      <c r="B3457" s="52" t="str">
        <f>VLOOKUP(J3457,city!$A$4:$D$352,3,0)</f>
        <v>西藏</v>
      </c>
      <c r="C3457" s="52" t="str">
        <f>VLOOKUP(J3457,city!$A$4:$D$352,4,0)</f>
        <v>那曲</v>
      </c>
      <c r="D3457" s="57" t="s">
        <v>7869</v>
      </c>
      <c r="E3457" s="52" t="s">
        <v>7870</v>
      </c>
      <c r="F3457" s="53" t="str">
        <f t="shared" si="429"/>
        <v>86.713,31.245</v>
      </c>
      <c r="G3457" s="54" t="s">
        <v>795</v>
      </c>
      <c r="H3457" s="55" t="str">
        <f>"jingdian/"&amp;VLOOKUP(B3457,city!$C$4:$P$352,13,FALSE)&amp;"/"&amp;VLOOKUP(C3457,city!$D$4:$P$352,13,FALSE)&amp;"/jd/"&amp;K3457&amp;".jpg"</f>
        <v>jingdian/xizang/naqu/jd/4.jpg</v>
      </c>
      <c r="I3457" s="55" t="str">
        <f t="shared" si="423"/>
        <v>6a,6b</v>
      </c>
      <c r="J3457" s="51">
        <f t="shared" si="426"/>
        <v>346</v>
      </c>
      <c r="K3457" s="51">
        <f>IF(VLOOKUP(J3456,city!$K$4:$L$352,2,0)&gt;K3456,K3456+1,1)</f>
        <v>4</v>
      </c>
      <c r="L3457" s="51">
        <v>1</v>
      </c>
      <c r="M3457" s="51" t="s">
        <v>770</v>
      </c>
      <c r="N3457" s="17">
        <v>86.712999999999994</v>
      </c>
      <c r="O3457" s="17">
        <v>31.245000000000001</v>
      </c>
      <c r="P3457" s="51" t="str">
        <f t="shared" si="427"/>
        <v/>
      </c>
      <c r="Q3457" s="51">
        <v>6</v>
      </c>
      <c r="R3457" s="51">
        <f t="shared" si="428"/>
        <v>6</v>
      </c>
      <c r="S3457" s="51" t="str">
        <f t="shared" si="424"/>
        <v>6a</v>
      </c>
      <c r="T3457" s="51" t="str">
        <f t="shared" si="425"/>
        <v>6b</v>
      </c>
    </row>
    <row r="3458" spans="1:20" ht="20" customHeight="1" x14ac:dyDescent="0.15">
      <c r="A3458" s="51">
        <f t="shared" si="422"/>
        <v>134605</v>
      </c>
      <c r="B3458" s="52" t="str">
        <f>VLOOKUP(J3458,city!$A$4:$D$352,3,0)</f>
        <v>西藏</v>
      </c>
      <c r="C3458" s="52" t="str">
        <f>VLOOKUP(J3458,city!$A$4:$D$352,4,0)</f>
        <v>那曲</v>
      </c>
      <c r="D3458" s="57" t="s">
        <v>7871</v>
      </c>
      <c r="E3458" s="52" t="s">
        <v>7872</v>
      </c>
      <c r="F3458" s="53" t="str">
        <f t="shared" si="429"/>
        <v>89.0188,31.729</v>
      </c>
      <c r="G3458" s="54" t="s">
        <v>795</v>
      </c>
      <c r="H3458" s="55" t="str">
        <f>"jingdian/"&amp;VLOOKUP(B3458,city!$C$4:$P$352,13,FALSE)&amp;"/"&amp;VLOOKUP(C3458,city!$D$4:$P$352,13,FALSE)&amp;"/jd/"&amp;K3458&amp;".jpg"</f>
        <v>jingdian/xizang/naqu/jd/5.jpg</v>
      </c>
      <c r="I3458" s="55" t="str">
        <f t="shared" si="423"/>
        <v>6a,6b</v>
      </c>
      <c r="J3458" s="51">
        <f t="shared" si="426"/>
        <v>346</v>
      </c>
      <c r="K3458" s="51">
        <f>IF(VLOOKUP(J3457,city!$K$4:$L$352,2,0)&gt;K3457,K3457+1,1)</f>
        <v>5</v>
      </c>
      <c r="L3458" s="51">
        <v>1</v>
      </c>
      <c r="M3458" s="51" t="s">
        <v>770</v>
      </c>
      <c r="N3458" s="17">
        <v>89.018799999999999</v>
      </c>
      <c r="O3458" s="17">
        <v>31.728999999999999</v>
      </c>
      <c r="P3458" s="51" t="str">
        <f t="shared" si="427"/>
        <v/>
      </c>
      <c r="Q3458" s="51">
        <v>6</v>
      </c>
      <c r="R3458" s="51">
        <f t="shared" si="428"/>
        <v>6</v>
      </c>
      <c r="S3458" s="51" t="str">
        <f t="shared" si="424"/>
        <v>6a</v>
      </c>
      <c r="T3458" s="51" t="str">
        <f t="shared" si="425"/>
        <v>6b</v>
      </c>
    </row>
    <row r="3459" spans="1:20" ht="20" customHeight="1" x14ac:dyDescent="0.15">
      <c r="A3459" s="51">
        <f t="shared" si="422"/>
        <v>134606</v>
      </c>
      <c r="B3459" s="52" t="str">
        <f>VLOOKUP(J3459,city!$A$4:$D$352,3,0)</f>
        <v>西藏</v>
      </c>
      <c r="C3459" s="52" t="str">
        <f>VLOOKUP(J3459,city!$A$4:$D$352,4,0)</f>
        <v>那曲</v>
      </c>
      <c r="D3459" s="57" t="s">
        <v>7873</v>
      </c>
      <c r="E3459" s="52" t="s">
        <v>7874</v>
      </c>
      <c r="F3459" s="53" t="str">
        <f t="shared" si="429"/>
        <v>88.843,33.193</v>
      </c>
      <c r="G3459" s="54" t="s">
        <v>795</v>
      </c>
      <c r="H3459" s="55" t="str">
        <f>"jingdian/"&amp;VLOOKUP(B3459,city!$C$4:$P$352,13,FALSE)&amp;"/"&amp;VLOOKUP(C3459,city!$D$4:$P$352,13,FALSE)&amp;"/jd/"&amp;K3459&amp;".jpg"</f>
        <v>jingdian/xizang/naqu/jd/6.jpg</v>
      </c>
      <c r="I3459" s="55" t="str">
        <f t="shared" si="423"/>
        <v>6a,6b</v>
      </c>
      <c r="J3459" s="51">
        <f t="shared" si="426"/>
        <v>346</v>
      </c>
      <c r="K3459" s="51">
        <f>IF(VLOOKUP(J3458,city!$K$4:$L$352,2,0)&gt;K3458,K3458+1,1)</f>
        <v>6</v>
      </c>
      <c r="L3459" s="51">
        <v>1</v>
      </c>
      <c r="M3459" s="51" t="s">
        <v>770</v>
      </c>
      <c r="N3459" s="17">
        <v>88.843000000000004</v>
      </c>
      <c r="O3459" s="17">
        <v>33.192999999999998</v>
      </c>
      <c r="P3459" s="51" t="str">
        <f t="shared" si="427"/>
        <v/>
      </c>
      <c r="Q3459" s="51">
        <v>6</v>
      </c>
      <c r="R3459" s="51">
        <f t="shared" si="428"/>
        <v>6</v>
      </c>
      <c r="S3459" s="51" t="str">
        <f t="shared" si="424"/>
        <v>6a</v>
      </c>
      <c r="T3459" s="51" t="str">
        <f t="shared" si="425"/>
        <v>6b</v>
      </c>
    </row>
    <row r="3460" spans="1:20" ht="20" customHeight="1" x14ac:dyDescent="0.15">
      <c r="A3460" s="51">
        <f t="shared" ref="A3460:A3493" si="430">100000+J3460*100+K3460</f>
        <v>134607</v>
      </c>
      <c r="B3460" s="52" t="str">
        <f>VLOOKUP(J3460,city!$A$4:$D$352,3,0)</f>
        <v>西藏</v>
      </c>
      <c r="C3460" s="52" t="str">
        <f>VLOOKUP(J3460,city!$A$4:$D$352,4,0)</f>
        <v>那曲</v>
      </c>
      <c r="D3460" s="57" t="s">
        <v>7875</v>
      </c>
      <c r="E3460" s="52" t="s">
        <v>7876</v>
      </c>
      <c r="F3460" s="53" t="str">
        <f t="shared" si="429"/>
        <v>91.152,29.669</v>
      </c>
      <c r="G3460" s="54" t="s">
        <v>795</v>
      </c>
      <c r="H3460" s="55" t="str">
        <f>"jingdian/"&amp;VLOOKUP(B3460,city!$C$4:$P$352,13,FALSE)&amp;"/"&amp;VLOOKUP(C3460,city!$D$4:$P$352,13,FALSE)&amp;"/jd/"&amp;K3460&amp;".jpg"</f>
        <v>jingdian/xizang/naqu/jd/7.jpg</v>
      </c>
      <c r="I3460" s="55" t="str">
        <f t="shared" ref="I3460:I3493" si="431">S3460&amp;","&amp;T3460</f>
        <v>2a,2b</v>
      </c>
      <c r="J3460" s="51">
        <f t="shared" si="426"/>
        <v>346</v>
      </c>
      <c r="K3460" s="51">
        <f>IF(VLOOKUP(J3459,city!$K$4:$L$352,2,0)&gt;K3459,K3459+1,1)</f>
        <v>7</v>
      </c>
      <c r="L3460" s="51">
        <v>1</v>
      </c>
      <c r="M3460" s="51" t="s">
        <v>770</v>
      </c>
      <c r="N3460" s="17">
        <v>91.152000000000001</v>
      </c>
      <c r="O3460" s="17">
        <v>29.669</v>
      </c>
      <c r="P3460" s="51" t="str">
        <f t="shared" si="427"/>
        <v/>
      </c>
      <c r="Q3460" s="51">
        <v>2</v>
      </c>
      <c r="R3460" s="51">
        <f t="shared" si="428"/>
        <v>2</v>
      </c>
      <c r="S3460" s="51" t="str">
        <f t="shared" ref="S3460:S3493" si="432">CONCATENATE(Q3460,"a")</f>
        <v>2a</v>
      </c>
      <c r="T3460" s="51" t="str">
        <f t="shared" ref="T3460:T3493" si="433">CONCATENATE(Q3460,"b")</f>
        <v>2b</v>
      </c>
    </row>
    <row r="3461" spans="1:20" ht="20" customHeight="1" x14ac:dyDescent="0.15">
      <c r="A3461" s="51">
        <f t="shared" si="430"/>
        <v>134608</v>
      </c>
      <c r="B3461" s="52" t="str">
        <f>VLOOKUP(J3461,city!$A$4:$D$352,3,0)</f>
        <v>西藏</v>
      </c>
      <c r="C3461" s="52" t="str">
        <f>VLOOKUP(J3461,city!$A$4:$D$352,4,0)</f>
        <v>那曲</v>
      </c>
      <c r="D3461" s="57" t="s">
        <v>7877</v>
      </c>
      <c r="E3461" s="52" t="s">
        <v>7878</v>
      </c>
      <c r="F3461" s="53" t="str">
        <f t="shared" si="429"/>
        <v>89.167,31.528</v>
      </c>
      <c r="G3461" s="54" t="s">
        <v>795</v>
      </c>
      <c r="H3461" s="55" t="str">
        <f>"jingdian/"&amp;VLOOKUP(B3461,city!$C$4:$P$352,13,FALSE)&amp;"/"&amp;VLOOKUP(C3461,city!$D$4:$P$352,13,FALSE)&amp;"/jd/"&amp;K3461&amp;".jpg"</f>
        <v>jingdian/xizang/naqu/jd/8.jpg</v>
      </c>
      <c r="I3461" s="55" t="str">
        <f t="shared" si="431"/>
        <v>2a,2b</v>
      </c>
      <c r="J3461" s="51">
        <f t="shared" ref="J3461:J3493" si="434">IF(K3461&gt;K3460,J3460,J3460+1)</f>
        <v>346</v>
      </c>
      <c r="K3461" s="51">
        <f>IF(VLOOKUP(J3460,city!$K$4:$L$352,2,0)&gt;K3460,K3460+1,1)</f>
        <v>8</v>
      </c>
      <c r="L3461" s="51">
        <v>1</v>
      </c>
      <c r="M3461" s="51" t="s">
        <v>770</v>
      </c>
      <c r="N3461" s="17">
        <v>89.167000000000002</v>
      </c>
      <c r="O3461" s="17">
        <v>31.527999999999999</v>
      </c>
      <c r="P3461" s="51" t="str">
        <f t="shared" si="427"/>
        <v/>
      </c>
      <c r="Q3461" s="51">
        <v>2</v>
      </c>
      <c r="R3461" s="51" t="e">
        <f t="shared" si="428"/>
        <v>#N/A</v>
      </c>
      <c r="S3461" s="51" t="str">
        <f t="shared" si="432"/>
        <v>2a</v>
      </c>
      <c r="T3461" s="51" t="str">
        <f t="shared" si="433"/>
        <v>2b</v>
      </c>
    </row>
    <row r="3462" spans="1:20" ht="20" customHeight="1" x14ac:dyDescent="0.15">
      <c r="A3462" s="51">
        <f t="shared" si="430"/>
        <v>134609</v>
      </c>
      <c r="B3462" s="52" t="str">
        <f>VLOOKUP(J3462,city!$A$4:$D$352,3,0)</f>
        <v>西藏</v>
      </c>
      <c r="C3462" s="52" t="str">
        <f>VLOOKUP(J3462,city!$A$4:$D$352,4,0)</f>
        <v>那曲</v>
      </c>
      <c r="D3462" s="57" t="s">
        <v>7879</v>
      </c>
      <c r="E3462" s="52" t="s">
        <v>7880</v>
      </c>
      <c r="F3462" s="53" t="str">
        <f t="shared" si="429"/>
        <v>87.571,31.907</v>
      </c>
      <c r="G3462" s="54" t="s">
        <v>795</v>
      </c>
      <c r="H3462" s="55" t="str">
        <f>"jingdian/"&amp;VLOOKUP(B3462,city!$C$4:$P$352,13,FALSE)&amp;"/"&amp;VLOOKUP(C3462,city!$D$4:$P$352,13,FALSE)&amp;"/jd/"&amp;K3462&amp;".jpg"</f>
        <v>jingdian/xizang/naqu/jd/9.jpg</v>
      </c>
      <c r="I3462" s="55" t="str">
        <f t="shared" si="431"/>
        <v>6a,6b</v>
      </c>
      <c r="J3462" s="51">
        <f t="shared" si="434"/>
        <v>346</v>
      </c>
      <c r="K3462" s="51">
        <f>IF(VLOOKUP(J3461,city!$K$4:$L$352,2,0)&gt;K3461,K3461+1,1)</f>
        <v>9</v>
      </c>
      <c r="L3462" s="51">
        <v>1</v>
      </c>
      <c r="M3462" s="51" t="s">
        <v>770</v>
      </c>
      <c r="N3462" s="17">
        <v>87.570999999999998</v>
      </c>
      <c r="O3462" s="17">
        <v>31.907</v>
      </c>
      <c r="P3462" s="51" t="str">
        <f t="shared" si="427"/>
        <v/>
      </c>
      <c r="Q3462" s="51">
        <v>6</v>
      </c>
      <c r="R3462" s="51">
        <f t="shared" si="428"/>
        <v>6</v>
      </c>
      <c r="S3462" s="51" t="str">
        <f t="shared" si="432"/>
        <v>6a</v>
      </c>
      <c r="T3462" s="51" t="str">
        <f t="shared" si="433"/>
        <v>6b</v>
      </c>
    </row>
    <row r="3463" spans="1:20" ht="20" customHeight="1" x14ac:dyDescent="0.15">
      <c r="A3463" s="51">
        <f t="shared" si="430"/>
        <v>134610</v>
      </c>
      <c r="B3463" s="52" t="str">
        <f>VLOOKUP(J3463,city!$A$4:$D$352,3,0)</f>
        <v>西藏</v>
      </c>
      <c r="C3463" s="52" t="str">
        <f>VLOOKUP(J3463,city!$A$4:$D$352,4,0)</f>
        <v>那曲</v>
      </c>
      <c r="D3463" s="57" t="s">
        <v>7881</v>
      </c>
      <c r="E3463" s="52" t="s">
        <v>7882</v>
      </c>
      <c r="F3463" s="53" t="str">
        <f t="shared" si="429"/>
        <v>87.252,31.808</v>
      </c>
      <c r="G3463" s="54" t="s">
        <v>795</v>
      </c>
      <c r="H3463" s="55" t="str">
        <f>"jingdian/"&amp;VLOOKUP(B3463,city!$C$4:$P$352,13,FALSE)&amp;"/"&amp;VLOOKUP(C3463,city!$D$4:$P$352,13,FALSE)&amp;"/jd/"&amp;K3463&amp;".jpg"</f>
        <v>jingdian/xizang/naqu/jd/10.jpg</v>
      </c>
      <c r="I3463" s="55" t="str">
        <f t="shared" si="431"/>
        <v>11a,11b</v>
      </c>
      <c r="J3463" s="51">
        <f t="shared" si="434"/>
        <v>346</v>
      </c>
      <c r="K3463" s="51">
        <f>IF(VLOOKUP(J3462,city!$K$4:$L$352,2,0)&gt;K3462,K3462+1,1)</f>
        <v>10</v>
      </c>
      <c r="L3463" s="51">
        <v>1</v>
      </c>
      <c r="M3463" s="51" t="s">
        <v>770</v>
      </c>
      <c r="N3463" s="17">
        <v>87.251999999999995</v>
      </c>
      <c r="O3463" s="17">
        <v>31.808</v>
      </c>
      <c r="P3463" s="51" t="str">
        <f t="shared" si="427"/>
        <v>89.65918,31.4271</v>
      </c>
      <c r="Q3463" s="51">
        <v>11</v>
      </c>
      <c r="R3463" s="51">
        <f t="shared" si="428"/>
        <v>11</v>
      </c>
      <c r="S3463" s="51" t="str">
        <f t="shared" si="432"/>
        <v>11a</v>
      </c>
      <c r="T3463" s="51" t="str">
        <f t="shared" si="433"/>
        <v>11b</v>
      </c>
    </row>
    <row r="3464" spans="1:20" ht="20" customHeight="1" x14ac:dyDescent="0.15">
      <c r="A3464" s="51">
        <f t="shared" si="430"/>
        <v>134701</v>
      </c>
      <c r="B3464" s="52" t="str">
        <f>VLOOKUP(J3464,city!$A$4:$D$352,3,0)</f>
        <v>西藏</v>
      </c>
      <c r="C3464" s="52" t="str">
        <f>VLOOKUP(J3464,city!$A$4:$D$352,4,0)</f>
        <v>阿里</v>
      </c>
      <c r="D3464" s="57" t="s">
        <v>7883</v>
      </c>
      <c r="E3464" s="52" t="s">
        <v>7884</v>
      </c>
      <c r="F3464" s="53" t="str">
        <f t="shared" si="429"/>
        <v>81.183,30.299</v>
      </c>
      <c r="G3464" s="54" t="s">
        <v>795</v>
      </c>
      <c r="H3464" s="55" t="str">
        <f>"jingdian/"&amp;VLOOKUP(B3464,city!$C$4:$P$352,13,FALSE)&amp;"/"&amp;VLOOKUP(C3464,city!$D$4:$P$352,13,FALSE)&amp;"/jd/"&amp;K3464&amp;".jpg"</f>
        <v>jingdian/xizang/ali/jd/1.jpg</v>
      </c>
      <c r="I3464" s="55" t="str">
        <f t="shared" si="431"/>
        <v>32a,32b</v>
      </c>
      <c r="J3464" s="51">
        <f t="shared" si="434"/>
        <v>347</v>
      </c>
      <c r="K3464" s="51">
        <f>IF(VLOOKUP(J3463,city!$K$4:$L$352,2,0)&gt;K3463,K3463+1,1)</f>
        <v>1</v>
      </c>
      <c r="L3464" s="51">
        <v>1</v>
      </c>
      <c r="M3464" s="51" t="s">
        <v>772</v>
      </c>
      <c r="N3464" s="17">
        <v>81.183000000000007</v>
      </c>
      <c r="O3464" s="17">
        <v>30.298999999999999</v>
      </c>
      <c r="P3464" s="51" t="str">
        <f t="shared" si="427"/>
        <v/>
      </c>
      <c r="Q3464" s="51">
        <v>32</v>
      </c>
      <c r="R3464" s="51" t="e">
        <f t="shared" si="428"/>
        <v>#N/A</v>
      </c>
      <c r="S3464" s="51" t="str">
        <f t="shared" si="432"/>
        <v>32a</v>
      </c>
      <c r="T3464" s="51" t="str">
        <f t="shared" si="433"/>
        <v>32b</v>
      </c>
    </row>
    <row r="3465" spans="1:20" ht="20" customHeight="1" x14ac:dyDescent="0.15">
      <c r="A3465" s="51">
        <f t="shared" si="430"/>
        <v>134702</v>
      </c>
      <c r="B3465" s="52" t="str">
        <f>VLOOKUP(J3465,city!$A$4:$D$352,3,0)</f>
        <v>西藏</v>
      </c>
      <c r="C3465" s="52" t="str">
        <f>VLOOKUP(J3465,city!$A$4:$D$352,4,0)</f>
        <v>阿里</v>
      </c>
      <c r="D3465" s="57" t="s">
        <v>7885</v>
      </c>
      <c r="E3465" s="52" t="s">
        <v>7886</v>
      </c>
      <c r="F3465" s="53" t="str">
        <f t="shared" si="429"/>
        <v>81.466,30.697</v>
      </c>
      <c r="G3465" s="54" t="s">
        <v>795</v>
      </c>
      <c r="H3465" s="55" t="str">
        <f>"jingdian/"&amp;VLOOKUP(B3465,city!$C$4:$P$352,13,FALSE)&amp;"/"&amp;VLOOKUP(C3465,city!$D$4:$P$352,13,FALSE)&amp;"/jd/"&amp;K3465&amp;".jpg"</f>
        <v>jingdian/xizang/ali/jd/2.jpg</v>
      </c>
      <c r="I3465" s="55" t="str">
        <f t="shared" si="431"/>
        <v>6a,6b</v>
      </c>
      <c r="J3465" s="51">
        <f t="shared" si="434"/>
        <v>347</v>
      </c>
      <c r="K3465" s="51">
        <f>IF(VLOOKUP(J3464,city!$K$4:$L$352,2,0)&gt;K3464,K3464+1,1)</f>
        <v>2</v>
      </c>
      <c r="L3465" s="51">
        <v>1</v>
      </c>
      <c r="M3465" s="51" t="s">
        <v>772</v>
      </c>
      <c r="N3465" s="17">
        <v>81.465999999999994</v>
      </c>
      <c r="O3465" s="17">
        <v>30.696999999999999</v>
      </c>
      <c r="P3465" s="51" t="str">
        <f t="shared" si="427"/>
        <v/>
      </c>
      <c r="Q3465" s="51">
        <v>6</v>
      </c>
      <c r="R3465" s="51">
        <f t="shared" si="428"/>
        <v>6</v>
      </c>
      <c r="S3465" s="51" t="str">
        <f t="shared" si="432"/>
        <v>6a</v>
      </c>
      <c r="T3465" s="51" t="str">
        <f t="shared" si="433"/>
        <v>6b</v>
      </c>
    </row>
    <row r="3466" spans="1:20" ht="20" customHeight="1" x14ac:dyDescent="0.15">
      <c r="A3466" s="51">
        <f t="shared" si="430"/>
        <v>134703</v>
      </c>
      <c r="B3466" s="52" t="str">
        <f>VLOOKUP(J3466,city!$A$4:$D$352,3,0)</f>
        <v>西藏</v>
      </c>
      <c r="C3466" s="52" t="str">
        <f>VLOOKUP(J3466,city!$A$4:$D$352,4,0)</f>
        <v>阿里</v>
      </c>
      <c r="D3466" s="57" t="s">
        <v>7887</v>
      </c>
      <c r="E3466" s="52" t="s">
        <v>7888</v>
      </c>
      <c r="F3466" s="53" t="str">
        <f t="shared" si="429"/>
        <v>78.807,33.712</v>
      </c>
      <c r="G3466" s="54" t="s">
        <v>795</v>
      </c>
      <c r="H3466" s="55" t="str">
        <f>"jingdian/"&amp;VLOOKUP(B3466,city!$C$4:$P$352,13,FALSE)&amp;"/"&amp;VLOOKUP(C3466,city!$D$4:$P$352,13,FALSE)&amp;"/jd/"&amp;K3466&amp;".jpg"</f>
        <v>jingdian/xizang/ali/jd/3.jpg</v>
      </c>
      <c r="I3466" s="55" t="str">
        <f t="shared" si="431"/>
        <v>6a,6b</v>
      </c>
      <c r="J3466" s="51">
        <f t="shared" si="434"/>
        <v>347</v>
      </c>
      <c r="K3466" s="51">
        <f>IF(VLOOKUP(J3465,city!$K$4:$L$352,2,0)&gt;K3465,K3465+1,1)</f>
        <v>3</v>
      </c>
      <c r="L3466" s="51">
        <v>1</v>
      </c>
      <c r="M3466" s="51" t="s">
        <v>772</v>
      </c>
      <c r="N3466" s="17">
        <v>78.807000000000002</v>
      </c>
      <c r="O3466" s="17">
        <v>33.712000000000003</v>
      </c>
      <c r="P3466" s="51" t="str">
        <f t="shared" si="427"/>
        <v/>
      </c>
      <c r="Q3466" s="51">
        <v>6</v>
      </c>
      <c r="R3466" s="51">
        <f t="shared" si="428"/>
        <v>6</v>
      </c>
      <c r="S3466" s="51" t="str">
        <f t="shared" si="432"/>
        <v>6a</v>
      </c>
      <c r="T3466" s="51" t="str">
        <f t="shared" si="433"/>
        <v>6b</v>
      </c>
    </row>
    <row r="3467" spans="1:20" ht="20" customHeight="1" x14ac:dyDescent="0.15">
      <c r="A3467" s="51">
        <f t="shared" si="430"/>
        <v>134704</v>
      </c>
      <c r="B3467" s="52" t="str">
        <f>VLOOKUP(J3467,city!$A$4:$D$352,3,0)</f>
        <v>西藏</v>
      </c>
      <c r="C3467" s="52" t="str">
        <f>VLOOKUP(J3467,city!$A$4:$D$352,4,0)</f>
        <v>阿里</v>
      </c>
      <c r="D3467" s="57" t="s">
        <v>7889</v>
      </c>
      <c r="E3467" s="52" t="s">
        <v>7890</v>
      </c>
      <c r="F3467" s="53" t="str">
        <f t="shared" si="429"/>
        <v>79.678,31.468</v>
      </c>
      <c r="G3467" s="54" t="s">
        <v>795</v>
      </c>
      <c r="H3467" s="55" t="str">
        <f>"jingdian/"&amp;VLOOKUP(B3467,city!$C$4:$P$352,13,FALSE)&amp;"/"&amp;VLOOKUP(C3467,city!$D$4:$P$352,13,FALSE)&amp;"/jd/"&amp;K3467&amp;".jpg"</f>
        <v>jingdian/xizang/ali/jd/4.jpg</v>
      </c>
      <c r="I3467" s="55" t="str">
        <f t="shared" si="431"/>
        <v>29a,29b</v>
      </c>
      <c r="J3467" s="51">
        <f t="shared" si="434"/>
        <v>347</v>
      </c>
      <c r="K3467" s="51">
        <f>IF(VLOOKUP(J3466,city!$K$4:$L$352,2,0)&gt;K3466,K3466+1,1)</f>
        <v>4</v>
      </c>
      <c r="L3467" s="51">
        <v>1</v>
      </c>
      <c r="M3467" s="51" t="s">
        <v>772</v>
      </c>
      <c r="N3467" s="17">
        <v>79.677999999999997</v>
      </c>
      <c r="O3467" s="17">
        <v>31.468</v>
      </c>
      <c r="P3467" s="51" t="str">
        <f t="shared" si="427"/>
        <v/>
      </c>
      <c r="Q3467" s="51">
        <v>29</v>
      </c>
      <c r="R3467" s="51">
        <f t="shared" si="428"/>
        <v>30</v>
      </c>
      <c r="S3467" s="51" t="str">
        <f t="shared" si="432"/>
        <v>29a</v>
      </c>
      <c r="T3467" s="51" t="str">
        <f t="shared" si="433"/>
        <v>29b</v>
      </c>
    </row>
    <row r="3468" spans="1:20" ht="20" customHeight="1" x14ac:dyDescent="0.15">
      <c r="A3468" s="51">
        <f t="shared" si="430"/>
        <v>134705</v>
      </c>
      <c r="B3468" s="52" t="str">
        <f>VLOOKUP(J3468,city!$A$4:$D$352,3,0)</f>
        <v>西藏</v>
      </c>
      <c r="C3468" s="52" t="str">
        <f>VLOOKUP(J3468,city!$A$4:$D$352,4,0)</f>
        <v>阿里</v>
      </c>
      <c r="D3468" s="57" t="s">
        <v>7891</v>
      </c>
      <c r="E3468" s="52" t="s">
        <v>7892</v>
      </c>
      <c r="F3468" s="53" t="str">
        <f t="shared" si="429"/>
        <v>80.097,32.507</v>
      </c>
      <c r="G3468" s="54" t="s">
        <v>795</v>
      </c>
      <c r="H3468" s="55" t="str">
        <f>"jingdian/"&amp;VLOOKUP(B3468,city!$C$4:$P$352,13,FALSE)&amp;"/"&amp;VLOOKUP(C3468,city!$D$4:$P$352,13,FALSE)&amp;"/jd/"&amp;K3468&amp;".jpg"</f>
        <v>jingdian/xizang/ali/jd/5.jpg</v>
      </c>
      <c r="I3468" s="55" t="str">
        <f t="shared" si="431"/>
        <v>6a,6b</v>
      </c>
      <c r="J3468" s="51">
        <f t="shared" si="434"/>
        <v>347</v>
      </c>
      <c r="K3468" s="51">
        <f>IF(VLOOKUP(J3467,city!$K$4:$L$352,2,0)&gt;K3467,K3467+1,1)</f>
        <v>5</v>
      </c>
      <c r="L3468" s="51">
        <v>1</v>
      </c>
      <c r="M3468" s="51" t="s">
        <v>772</v>
      </c>
      <c r="N3468" s="17">
        <v>80.096999999999994</v>
      </c>
      <c r="O3468" s="17">
        <v>32.506999999999998</v>
      </c>
      <c r="P3468" s="51" t="str">
        <f t="shared" si="427"/>
        <v/>
      </c>
      <c r="Q3468" s="51">
        <v>6</v>
      </c>
      <c r="R3468" s="51">
        <f t="shared" si="428"/>
        <v>6</v>
      </c>
      <c r="S3468" s="51" t="str">
        <f t="shared" si="432"/>
        <v>6a</v>
      </c>
      <c r="T3468" s="51" t="str">
        <f t="shared" si="433"/>
        <v>6b</v>
      </c>
    </row>
    <row r="3469" spans="1:20" ht="20" customHeight="1" x14ac:dyDescent="0.15">
      <c r="A3469" s="51">
        <f t="shared" si="430"/>
        <v>134706</v>
      </c>
      <c r="B3469" s="52" t="str">
        <f>VLOOKUP(J3469,city!$A$4:$D$352,3,0)</f>
        <v>西藏</v>
      </c>
      <c r="C3469" s="52" t="str">
        <f>VLOOKUP(J3469,city!$A$4:$D$352,4,0)</f>
        <v>阿里</v>
      </c>
      <c r="D3469" s="57" t="s">
        <v>7893</v>
      </c>
      <c r="E3469" s="52" t="s">
        <v>7894</v>
      </c>
      <c r="F3469" s="53" t="str">
        <f t="shared" si="429"/>
        <v>81.295,30.635</v>
      </c>
      <c r="G3469" s="54" t="s">
        <v>795</v>
      </c>
      <c r="H3469" s="55" t="str">
        <f>"jingdian/"&amp;VLOOKUP(B3469,city!$C$4:$P$352,13,FALSE)&amp;"/"&amp;VLOOKUP(C3469,city!$D$4:$P$352,13,FALSE)&amp;"/jd/"&amp;K3469&amp;".jpg"</f>
        <v>jingdian/xizang/ali/jd/6.jpg</v>
      </c>
      <c r="I3469" s="55" t="str">
        <f t="shared" si="431"/>
        <v>6a,6b</v>
      </c>
      <c r="J3469" s="51">
        <f t="shared" si="434"/>
        <v>347</v>
      </c>
      <c r="K3469" s="51">
        <f>IF(VLOOKUP(J3468,city!$K$4:$L$352,2,0)&gt;K3468,K3468+1,1)</f>
        <v>6</v>
      </c>
      <c r="L3469" s="51">
        <v>1</v>
      </c>
      <c r="M3469" s="51" t="s">
        <v>772</v>
      </c>
      <c r="N3469" s="17">
        <v>81.295000000000002</v>
      </c>
      <c r="O3469" s="17">
        <v>30.635000000000002</v>
      </c>
      <c r="P3469" s="51" t="str">
        <f t="shared" ref="P3469:P3493" si="435">IF(K3469=10,SUM(N3460:N3469)/10&amp;","&amp;SUM(O3460:O3469)/10,"")</f>
        <v/>
      </c>
      <c r="Q3469" s="51">
        <v>6</v>
      </c>
      <c r="R3469" s="51">
        <f t="shared" si="428"/>
        <v>6</v>
      </c>
      <c r="S3469" s="51" t="str">
        <f t="shared" si="432"/>
        <v>6a</v>
      </c>
      <c r="T3469" s="51" t="str">
        <f t="shared" si="433"/>
        <v>6b</v>
      </c>
    </row>
    <row r="3470" spans="1:20" ht="20" customHeight="1" x14ac:dyDescent="0.15">
      <c r="A3470" s="51">
        <f t="shared" si="430"/>
        <v>134707</v>
      </c>
      <c r="B3470" s="52" t="str">
        <f>VLOOKUP(J3470,city!$A$4:$D$352,3,0)</f>
        <v>西藏</v>
      </c>
      <c r="C3470" s="52" t="str">
        <f>VLOOKUP(J3470,city!$A$4:$D$352,4,0)</f>
        <v>阿里</v>
      </c>
      <c r="D3470" s="57" t="s">
        <v>7895</v>
      </c>
      <c r="E3470" s="52" t="s">
        <v>7896</v>
      </c>
      <c r="F3470" s="53" t="str">
        <f t="shared" si="429"/>
        <v>79.804,31.479</v>
      </c>
      <c r="G3470" s="54" t="s">
        <v>795</v>
      </c>
      <c r="H3470" s="55" t="str">
        <f>"jingdian/"&amp;VLOOKUP(B3470,city!$C$4:$P$352,13,FALSE)&amp;"/"&amp;VLOOKUP(C3470,city!$D$4:$P$352,13,FALSE)&amp;"/jd/"&amp;K3470&amp;".jpg"</f>
        <v>jingdian/xizang/ali/jd/7.jpg</v>
      </c>
      <c r="I3470" s="55" t="str">
        <f t="shared" si="431"/>
        <v>1a,1b</v>
      </c>
      <c r="J3470" s="51">
        <f t="shared" si="434"/>
        <v>347</v>
      </c>
      <c r="K3470" s="51">
        <f>IF(VLOOKUP(J3469,city!$K$4:$L$352,2,0)&gt;K3469,K3469+1,1)</f>
        <v>7</v>
      </c>
      <c r="L3470" s="51">
        <v>1</v>
      </c>
      <c r="M3470" s="51" t="s">
        <v>772</v>
      </c>
      <c r="N3470" s="17">
        <v>79.804000000000002</v>
      </c>
      <c r="O3470" s="17">
        <v>31.478999999999999</v>
      </c>
      <c r="P3470" s="51" t="str">
        <f t="shared" si="435"/>
        <v/>
      </c>
      <c r="Q3470" s="51">
        <v>1</v>
      </c>
      <c r="R3470" s="51">
        <f t="shared" si="428"/>
        <v>1</v>
      </c>
      <c r="S3470" s="51" t="str">
        <f t="shared" si="432"/>
        <v>1a</v>
      </c>
      <c r="T3470" s="51" t="str">
        <f t="shared" si="433"/>
        <v>1b</v>
      </c>
    </row>
    <row r="3471" spans="1:20" ht="20" customHeight="1" x14ac:dyDescent="0.15">
      <c r="A3471" s="51">
        <f t="shared" si="430"/>
        <v>134708</v>
      </c>
      <c r="B3471" s="52" t="str">
        <f>VLOOKUP(J3471,city!$A$4:$D$352,3,0)</f>
        <v>西藏</v>
      </c>
      <c r="C3471" s="52" t="str">
        <f>VLOOKUP(J3471,city!$A$4:$D$352,4,0)</f>
        <v>阿里</v>
      </c>
      <c r="D3471" s="57" t="s">
        <v>7897</v>
      </c>
      <c r="E3471" s="52" t="s">
        <v>7898</v>
      </c>
      <c r="F3471" s="53" t="str">
        <f t="shared" si="429"/>
        <v>81.296,30.977</v>
      </c>
      <c r="G3471" s="54" t="s">
        <v>795</v>
      </c>
      <c r="H3471" s="55" t="str">
        <f>"jingdian/"&amp;VLOOKUP(B3471,city!$C$4:$P$352,13,FALSE)&amp;"/"&amp;VLOOKUP(C3471,city!$D$4:$P$352,13,FALSE)&amp;"/jd/"&amp;K3471&amp;".jpg"</f>
        <v>jingdian/xizang/ali/jd/8.jpg</v>
      </c>
      <c r="I3471" s="55" t="str">
        <f t="shared" si="431"/>
        <v>13a,13b</v>
      </c>
      <c r="J3471" s="51">
        <f t="shared" si="434"/>
        <v>347</v>
      </c>
      <c r="K3471" s="51">
        <f>IF(VLOOKUP(J3470,city!$K$4:$L$352,2,0)&gt;K3470,K3470+1,1)</f>
        <v>8</v>
      </c>
      <c r="L3471" s="51">
        <v>1</v>
      </c>
      <c r="M3471" s="51" t="s">
        <v>772</v>
      </c>
      <c r="N3471" s="17">
        <v>81.296000000000006</v>
      </c>
      <c r="O3471" s="17">
        <v>30.977</v>
      </c>
      <c r="P3471" s="51" t="str">
        <f t="shared" si="435"/>
        <v/>
      </c>
      <c r="Q3471" s="51">
        <v>13</v>
      </c>
      <c r="R3471" s="51">
        <f t="shared" si="428"/>
        <v>14</v>
      </c>
      <c r="S3471" s="51" t="str">
        <f t="shared" si="432"/>
        <v>13a</v>
      </c>
      <c r="T3471" s="51" t="str">
        <f t="shared" si="433"/>
        <v>13b</v>
      </c>
    </row>
    <row r="3472" spans="1:20" ht="20" customHeight="1" x14ac:dyDescent="0.15">
      <c r="A3472" s="51">
        <f t="shared" si="430"/>
        <v>134709</v>
      </c>
      <c r="B3472" s="52" t="str">
        <f>VLOOKUP(J3472,city!$A$4:$D$352,3,0)</f>
        <v>西藏</v>
      </c>
      <c r="C3472" s="52" t="str">
        <f>VLOOKUP(J3472,city!$A$4:$D$352,4,0)</f>
        <v>阿里</v>
      </c>
      <c r="D3472" s="57" t="s">
        <v>7899</v>
      </c>
      <c r="E3472" s="52" t="s">
        <v>7900</v>
      </c>
      <c r="F3472" s="53" t="str">
        <f t="shared" si="429"/>
        <v>79.805,31.491</v>
      </c>
      <c r="G3472" s="54" t="s">
        <v>795</v>
      </c>
      <c r="H3472" s="55" t="str">
        <f>"jingdian/"&amp;VLOOKUP(B3472,city!$C$4:$P$352,13,FALSE)&amp;"/"&amp;VLOOKUP(C3472,city!$D$4:$P$352,13,FALSE)&amp;"/jd/"&amp;K3472&amp;".jpg"</f>
        <v>jingdian/xizang/ali/jd/9.jpg</v>
      </c>
      <c r="I3472" s="55" t="str">
        <f t="shared" si="431"/>
        <v>12a,12b</v>
      </c>
      <c r="J3472" s="51">
        <f t="shared" si="434"/>
        <v>347</v>
      </c>
      <c r="K3472" s="51">
        <f>IF(VLOOKUP(J3471,city!$K$4:$L$352,2,0)&gt;K3471,K3471+1,1)</f>
        <v>9</v>
      </c>
      <c r="L3472" s="51">
        <v>1</v>
      </c>
      <c r="M3472" s="51" t="s">
        <v>772</v>
      </c>
      <c r="N3472" s="17">
        <v>79.805000000000007</v>
      </c>
      <c r="O3472" s="17">
        <v>31.491</v>
      </c>
      <c r="P3472" s="51" t="str">
        <f t="shared" si="435"/>
        <v/>
      </c>
      <c r="Q3472" s="51">
        <v>12</v>
      </c>
      <c r="R3472" s="51">
        <f t="shared" si="428"/>
        <v>12</v>
      </c>
      <c r="S3472" s="51" t="str">
        <f t="shared" si="432"/>
        <v>12a</v>
      </c>
      <c r="T3472" s="51" t="str">
        <f t="shared" si="433"/>
        <v>12b</v>
      </c>
    </row>
    <row r="3473" spans="1:20" ht="20" customHeight="1" x14ac:dyDescent="0.15">
      <c r="A3473" s="51">
        <f t="shared" si="430"/>
        <v>134710</v>
      </c>
      <c r="B3473" s="52" t="str">
        <f>VLOOKUP(J3473,city!$A$4:$D$352,3,0)</f>
        <v>西藏</v>
      </c>
      <c r="C3473" s="52" t="str">
        <f>VLOOKUP(J3473,city!$A$4:$D$352,4,0)</f>
        <v>阿里</v>
      </c>
      <c r="D3473" s="57" t="s">
        <v>7901</v>
      </c>
      <c r="E3473" s="52" t="s">
        <v>7902</v>
      </c>
      <c r="F3473" s="53" t="str">
        <f t="shared" si="429"/>
        <v>85.632,30.934</v>
      </c>
      <c r="G3473" s="54" t="s">
        <v>795</v>
      </c>
      <c r="H3473" s="55" t="str">
        <f>"jingdian/"&amp;VLOOKUP(B3473,city!$C$4:$P$352,13,FALSE)&amp;"/"&amp;VLOOKUP(C3473,city!$D$4:$P$352,13,FALSE)&amp;"/jd/"&amp;K3473&amp;".jpg"</f>
        <v>jingdian/xizang/ali/jd/10.jpg</v>
      </c>
      <c r="I3473" s="55" t="str">
        <f t="shared" si="431"/>
        <v>6a,6b</v>
      </c>
      <c r="J3473" s="51">
        <f t="shared" si="434"/>
        <v>347</v>
      </c>
      <c r="K3473" s="51">
        <f>IF(VLOOKUP(J3472,city!$K$4:$L$352,2,0)&gt;K3472,K3472+1,1)</f>
        <v>10</v>
      </c>
      <c r="L3473" s="51">
        <v>1</v>
      </c>
      <c r="M3473" s="51" t="s">
        <v>772</v>
      </c>
      <c r="N3473" s="17">
        <v>85.632000000000005</v>
      </c>
      <c r="O3473" s="17">
        <v>30.934000000000001</v>
      </c>
      <c r="P3473" s="51" t="str">
        <f t="shared" si="435"/>
        <v>80.9063,31.4199</v>
      </c>
      <c r="Q3473" s="51">
        <v>6</v>
      </c>
      <c r="R3473" s="51">
        <f t="shared" si="428"/>
        <v>6</v>
      </c>
      <c r="S3473" s="51" t="str">
        <f t="shared" si="432"/>
        <v>6a</v>
      </c>
      <c r="T3473" s="51" t="str">
        <f t="shared" si="433"/>
        <v>6b</v>
      </c>
    </row>
    <row r="3474" spans="1:20" ht="20" customHeight="1" x14ac:dyDescent="0.15">
      <c r="A3474" s="51">
        <f t="shared" si="430"/>
        <v>134801</v>
      </c>
      <c r="B3474" s="52" t="str">
        <f>VLOOKUP(J3474,city!$A$4:$D$352,3,0)</f>
        <v>香港</v>
      </c>
      <c r="C3474" s="52" t="str">
        <f>VLOOKUP(J3474,city!$A$4:$D$352,4,0)</f>
        <v>香港</v>
      </c>
      <c r="D3474" s="51" t="s">
        <v>7903</v>
      </c>
      <c r="E3474" s="51" t="s">
        <v>7904</v>
      </c>
      <c r="F3474" s="53" t="str">
        <f t="shared" si="429"/>
        <v>114.052791,22.315581</v>
      </c>
      <c r="G3474" s="54" t="s">
        <v>795</v>
      </c>
      <c r="H3474" s="55" t="str">
        <f>"jingdian/"&amp;VLOOKUP(B3474,city!$C$4:$P$352,13,FALSE)&amp;"/"&amp;VLOOKUP(C3474,city!$D$4:$P$352,13,FALSE)&amp;"/jd/"&amp;K3474&amp;".jpg"</f>
        <v>jingdian/xianggang/xianggang/jd/1.jpg</v>
      </c>
      <c r="I3474" s="55" t="str">
        <f t="shared" si="431"/>
        <v>25a,25b</v>
      </c>
      <c r="J3474" s="51">
        <f t="shared" si="434"/>
        <v>348</v>
      </c>
      <c r="K3474" s="51">
        <f>IF(VLOOKUP(J3473,city!$K$4:$L$352,2,0)&gt;K3473,K3473+1,1)</f>
        <v>1</v>
      </c>
      <c r="L3474" s="51">
        <v>1</v>
      </c>
      <c r="M3474" s="51" t="s">
        <v>774</v>
      </c>
      <c r="N3474" s="17">
        <v>114.052791</v>
      </c>
      <c r="O3474" s="17">
        <v>22.315581000000002</v>
      </c>
      <c r="P3474" s="51" t="str">
        <f t="shared" si="435"/>
        <v/>
      </c>
      <c r="Q3474" s="51">
        <v>25</v>
      </c>
      <c r="R3474" s="51">
        <f t="shared" si="428"/>
        <v>25</v>
      </c>
      <c r="S3474" s="51" t="str">
        <f t="shared" si="432"/>
        <v>25a</v>
      </c>
      <c r="T3474" s="51" t="str">
        <f t="shared" si="433"/>
        <v>25b</v>
      </c>
    </row>
    <row r="3475" spans="1:20" ht="20" customHeight="1" x14ac:dyDescent="0.15">
      <c r="A3475" s="51">
        <f t="shared" si="430"/>
        <v>134802</v>
      </c>
      <c r="B3475" s="52" t="str">
        <f>VLOOKUP(J3475,city!$A$4:$D$352,3,0)</f>
        <v>香港</v>
      </c>
      <c r="C3475" s="52" t="str">
        <f>VLOOKUP(J3475,city!$A$4:$D$352,4,0)</f>
        <v>香港</v>
      </c>
      <c r="D3475" s="51" t="s">
        <v>7905</v>
      </c>
      <c r="E3475" s="51" t="s">
        <v>7906</v>
      </c>
      <c r="F3475" s="53" t="str">
        <f t="shared" si="429"/>
        <v>114.187066,22.248832</v>
      </c>
      <c r="G3475" s="54" t="s">
        <v>795</v>
      </c>
      <c r="H3475" s="55" t="str">
        <f>"jingdian/"&amp;VLOOKUP(B3475,city!$C$4:$P$352,13,FALSE)&amp;"/"&amp;VLOOKUP(C3475,city!$D$4:$P$352,13,FALSE)&amp;"/jd/"&amp;K3475&amp;".jpg"</f>
        <v>jingdian/xianggang/xianggang/jd/2.jpg</v>
      </c>
      <c r="I3475" s="55" t="str">
        <f t="shared" si="431"/>
        <v>19a,19b</v>
      </c>
      <c r="J3475" s="51">
        <f t="shared" si="434"/>
        <v>348</v>
      </c>
      <c r="K3475" s="51">
        <f>IF(VLOOKUP(J3474,city!$K$4:$L$352,2,0)&gt;K3474,K3474+1,1)</f>
        <v>2</v>
      </c>
      <c r="L3475" s="51">
        <v>1</v>
      </c>
      <c r="M3475" s="51" t="s">
        <v>774</v>
      </c>
      <c r="N3475" s="17">
        <v>114.187066</v>
      </c>
      <c r="O3475" s="17">
        <v>22.248832</v>
      </c>
      <c r="P3475" s="51" t="str">
        <f t="shared" si="435"/>
        <v/>
      </c>
      <c r="Q3475" s="51">
        <v>19</v>
      </c>
      <c r="R3475" s="51">
        <f t="shared" si="428"/>
        <v>19</v>
      </c>
      <c r="S3475" s="51" t="str">
        <f t="shared" si="432"/>
        <v>19a</v>
      </c>
      <c r="T3475" s="51" t="str">
        <f t="shared" si="433"/>
        <v>19b</v>
      </c>
    </row>
    <row r="3476" spans="1:20" ht="20" customHeight="1" x14ac:dyDescent="0.15">
      <c r="A3476" s="51">
        <f t="shared" si="430"/>
        <v>134803</v>
      </c>
      <c r="B3476" s="52" t="str">
        <f>VLOOKUP(J3476,city!$A$4:$D$352,3,0)</f>
        <v>香港</v>
      </c>
      <c r="C3476" s="52" t="str">
        <f>VLOOKUP(J3476,city!$A$4:$D$352,4,0)</f>
        <v>香港</v>
      </c>
      <c r="D3476" s="51" t="s">
        <v>7907</v>
      </c>
      <c r="E3476" s="51" t="s">
        <v>7908</v>
      </c>
      <c r="F3476" s="53" t="str">
        <f t="shared" si="429"/>
        <v>114.155535,22.277078</v>
      </c>
      <c r="G3476" s="54" t="s">
        <v>795</v>
      </c>
      <c r="H3476" s="55" t="str">
        <f>"jingdian/"&amp;VLOOKUP(B3476,city!$C$4:$P$352,13,FALSE)&amp;"/"&amp;VLOOKUP(C3476,city!$D$4:$P$352,13,FALSE)&amp;"/jd/"&amp;K3476&amp;".jpg"</f>
        <v>jingdian/xianggang/xianggang/jd/3.jpg</v>
      </c>
      <c r="I3476" s="55" t="str">
        <f t="shared" si="431"/>
        <v>11a,11b</v>
      </c>
      <c r="J3476" s="51">
        <f t="shared" si="434"/>
        <v>348</v>
      </c>
      <c r="K3476" s="51">
        <f>IF(VLOOKUP(J3475,city!$K$4:$L$352,2,0)&gt;K3475,K3475+1,1)</f>
        <v>3</v>
      </c>
      <c r="L3476" s="51">
        <v>1</v>
      </c>
      <c r="M3476" s="51" t="s">
        <v>774</v>
      </c>
      <c r="N3476" s="17">
        <v>114.155535</v>
      </c>
      <c r="O3476" s="17">
        <v>22.277077999999999</v>
      </c>
      <c r="P3476" s="51" t="str">
        <f t="shared" si="435"/>
        <v/>
      </c>
      <c r="Q3476" s="51">
        <v>11</v>
      </c>
      <c r="R3476" s="51">
        <f t="shared" si="428"/>
        <v>11</v>
      </c>
      <c r="S3476" s="51" t="str">
        <f t="shared" si="432"/>
        <v>11a</v>
      </c>
      <c r="T3476" s="51" t="str">
        <f t="shared" si="433"/>
        <v>11b</v>
      </c>
    </row>
    <row r="3477" spans="1:20" ht="20" customHeight="1" x14ac:dyDescent="0.15">
      <c r="A3477" s="51">
        <f t="shared" si="430"/>
        <v>134804</v>
      </c>
      <c r="B3477" s="52" t="str">
        <f>VLOOKUP(J3477,city!$A$4:$D$352,3,0)</f>
        <v>香港</v>
      </c>
      <c r="C3477" s="52" t="str">
        <f>VLOOKUP(J3477,city!$A$4:$D$352,4,0)</f>
        <v>香港</v>
      </c>
      <c r="D3477" s="51" t="s">
        <v>7909</v>
      </c>
      <c r="E3477" s="51" t="s">
        <v>7910</v>
      </c>
      <c r="F3477" s="53" t="str">
        <f t="shared" si="429"/>
        <v>114.116161,22.222072</v>
      </c>
      <c r="G3477" s="54" t="s">
        <v>795</v>
      </c>
      <c r="H3477" s="55" t="str">
        <f>"jingdian/"&amp;VLOOKUP(B3477,city!$C$4:$P$352,13,FALSE)&amp;"/"&amp;VLOOKUP(C3477,city!$D$4:$P$352,13,FALSE)&amp;"/jd/"&amp;K3477&amp;".jpg"</f>
        <v>jingdian/xianggang/xianggang/jd/4.jpg</v>
      </c>
      <c r="I3477" s="55" t="str">
        <f t="shared" si="431"/>
        <v>4a,4b</v>
      </c>
      <c r="J3477" s="51">
        <f t="shared" si="434"/>
        <v>348</v>
      </c>
      <c r="K3477" s="51">
        <f>IF(VLOOKUP(J3476,city!$K$4:$L$352,2,0)&gt;K3476,K3476+1,1)</f>
        <v>4</v>
      </c>
      <c r="L3477" s="51">
        <v>1</v>
      </c>
      <c r="M3477" s="51" t="s">
        <v>774</v>
      </c>
      <c r="N3477" s="17">
        <v>114.11616100000001</v>
      </c>
      <c r="O3477" s="17">
        <v>22.222072000000001</v>
      </c>
      <c r="P3477" s="51" t="str">
        <f t="shared" si="435"/>
        <v/>
      </c>
      <c r="Q3477" s="51">
        <v>4</v>
      </c>
      <c r="R3477" s="51">
        <f t="shared" si="428"/>
        <v>4</v>
      </c>
      <c r="S3477" s="51" t="str">
        <f t="shared" si="432"/>
        <v>4a</v>
      </c>
      <c r="T3477" s="51" t="str">
        <f t="shared" si="433"/>
        <v>4b</v>
      </c>
    </row>
    <row r="3478" spans="1:20" ht="20" customHeight="1" x14ac:dyDescent="0.15">
      <c r="A3478" s="51">
        <f t="shared" si="430"/>
        <v>134805</v>
      </c>
      <c r="B3478" s="52" t="str">
        <f>VLOOKUP(J3478,city!$A$4:$D$352,3,0)</f>
        <v>香港</v>
      </c>
      <c r="C3478" s="52" t="str">
        <f>VLOOKUP(J3478,city!$A$4:$D$352,4,0)</f>
        <v>香港</v>
      </c>
      <c r="D3478" s="51" t="s">
        <v>7911</v>
      </c>
      <c r="E3478" s="51" t="s">
        <v>7912</v>
      </c>
      <c r="F3478" s="53" t="str">
        <f t="shared" si="429"/>
        <v>114.180433,22.296427</v>
      </c>
      <c r="G3478" s="54" t="s">
        <v>795</v>
      </c>
      <c r="H3478" s="55" t="str">
        <f>"jingdian/"&amp;VLOOKUP(B3478,city!$C$4:$P$352,13,FALSE)&amp;"/"&amp;VLOOKUP(C3478,city!$D$4:$P$352,13,FALSE)&amp;"/jd/"&amp;K3478&amp;".jpg"</f>
        <v>jingdian/xianggang/xianggang/jd/5.jpg</v>
      </c>
      <c r="I3478" s="55" t="str">
        <f t="shared" si="431"/>
        <v>32a,32b</v>
      </c>
      <c r="J3478" s="51">
        <f t="shared" si="434"/>
        <v>348</v>
      </c>
      <c r="K3478" s="51">
        <f>IF(VLOOKUP(J3477,city!$K$4:$L$352,2,0)&gt;K3477,K3477+1,1)</f>
        <v>5</v>
      </c>
      <c r="L3478" s="51">
        <v>1</v>
      </c>
      <c r="M3478" s="51" t="s">
        <v>774</v>
      </c>
      <c r="N3478" s="17">
        <v>114.18043299999999</v>
      </c>
      <c r="O3478" s="17">
        <v>22.296427000000001</v>
      </c>
      <c r="P3478" s="51" t="str">
        <f t="shared" si="435"/>
        <v/>
      </c>
      <c r="Q3478" s="51">
        <v>32</v>
      </c>
      <c r="R3478" s="51" t="e">
        <f t="shared" si="428"/>
        <v>#N/A</v>
      </c>
      <c r="S3478" s="51" t="str">
        <f t="shared" si="432"/>
        <v>32a</v>
      </c>
      <c r="T3478" s="51" t="str">
        <f t="shared" si="433"/>
        <v>32b</v>
      </c>
    </row>
    <row r="3479" spans="1:20" ht="20" customHeight="1" x14ac:dyDescent="0.15">
      <c r="A3479" s="51">
        <f t="shared" si="430"/>
        <v>134806</v>
      </c>
      <c r="B3479" s="52" t="str">
        <f>VLOOKUP(J3479,city!$A$4:$D$352,3,0)</f>
        <v>香港</v>
      </c>
      <c r="C3479" s="52" t="str">
        <f>VLOOKUP(J3479,city!$A$4:$D$352,4,0)</f>
        <v>香港</v>
      </c>
      <c r="D3479" s="51" t="s">
        <v>7913</v>
      </c>
      <c r="E3479" s="51" t="s">
        <v>7914</v>
      </c>
      <c r="F3479" s="53" t="str">
        <f t="shared" si="429"/>
        <v>114.185208,22.295914</v>
      </c>
      <c r="G3479" s="54" t="s">
        <v>795</v>
      </c>
      <c r="H3479" s="55" t="str">
        <f>"jingdian/"&amp;VLOOKUP(B3479,city!$C$4:$P$352,13,FALSE)&amp;"/"&amp;VLOOKUP(C3479,city!$D$4:$P$352,13,FALSE)&amp;"/jd/"&amp;K3479&amp;".jpg"</f>
        <v>jingdian/xianggang/xianggang/jd/6.jpg</v>
      </c>
      <c r="I3479" s="55" t="str">
        <f t="shared" si="431"/>
        <v>16a,16b</v>
      </c>
      <c r="J3479" s="51">
        <f t="shared" si="434"/>
        <v>348</v>
      </c>
      <c r="K3479" s="51">
        <f>IF(VLOOKUP(J3478,city!$K$4:$L$352,2,0)&gt;K3478,K3478+1,1)</f>
        <v>6</v>
      </c>
      <c r="L3479" s="51">
        <v>1</v>
      </c>
      <c r="M3479" s="51" t="s">
        <v>774</v>
      </c>
      <c r="N3479" s="17">
        <v>114.185208</v>
      </c>
      <c r="O3479" s="17">
        <v>22.295914</v>
      </c>
      <c r="P3479" s="51" t="str">
        <f t="shared" si="435"/>
        <v/>
      </c>
      <c r="Q3479" s="51">
        <v>16</v>
      </c>
      <c r="R3479" s="51">
        <f t="shared" si="428"/>
        <v>16</v>
      </c>
      <c r="S3479" s="51" t="str">
        <f t="shared" si="432"/>
        <v>16a</v>
      </c>
      <c r="T3479" s="51" t="str">
        <f t="shared" si="433"/>
        <v>16b</v>
      </c>
    </row>
    <row r="3480" spans="1:20" ht="20" customHeight="1" x14ac:dyDescent="0.15">
      <c r="A3480" s="51">
        <f t="shared" si="430"/>
        <v>134807</v>
      </c>
      <c r="B3480" s="52" t="str">
        <f>VLOOKUP(J3480,city!$A$4:$D$352,3,0)</f>
        <v>香港</v>
      </c>
      <c r="C3480" s="52" t="str">
        <f>VLOOKUP(J3480,city!$A$4:$D$352,4,0)</f>
        <v>香港</v>
      </c>
      <c r="D3480" s="51" t="s">
        <v>7915</v>
      </c>
      <c r="E3480" s="51" t="s">
        <v>7916</v>
      </c>
      <c r="F3480" s="53" t="str">
        <f t="shared" si="429"/>
        <v>114.180851,22.322898</v>
      </c>
      <c r="G3480" s="54" t="s">
        <v>795</v>
      </c>
      <c r="H3480" s="55" t="str">
        <f>"jingdian/"&amp;VLOOKUP(B3480,city!$C$4:$P$352,13,FALSE)&amp;"/"&amp;VLOOKUP(C3480,city!$D$4:$P$352,13,FALSE)&amp;"/jd/"&amp;K3480&amp;".jpg"</f>
        <v>jingdian/xianggang/xianggang/jd/7.jpg</v>
      </c>
      <c r="I3480" s="55" t="str">
        <f t="shared" si="431"/>
        <v>32a,32b</v>
      </c>
      <c r="J3480" s="51">
        <f t="shared" si="434"/>
        <v>348</v>
      </c>
      <c r="K3480" s="51">
        <f>IF(VLOOKUP(J3479,city!$K$4:$L$352,2,0)&gt;K3479,K3479+1,1)</f>
        <v>7</v>
      </c>
      <c r="L3480" s="51">
        <v>1</v>
      </c>
      <c r="M3480" s="51" t="s">
        <v>774</v>
      </c>
      <c r="N3480" s="17">
        <v>114.180851</v>
      </c>
      <c r="O3480" s="17">
        <v>22.322897999999999</v>
      </c>
      <c r="P3480" s="51" t="str">
        <f t="shared" si="435"/>
        <v/>
      </c>
      <c r="Q3480" s="51">
        <v>32</v>
      </c>
      <c r="R3480" s="51" t="e">
        <f t="shared" si="428"/>
        <v>#N/A</v>
      </c>
      <c r="S3480" s="51" t="str">
        <f t="shared" si="432"/>
        <v>32a</v>
      </c>
      <c r="T3480" s="51" t="str">
        <f t="shared" si="433"/>
        <v>32b</v>
      </c>
    </row>
    <row r="3481" spans="1:20" ht="20" customHeight="1" x14ac:dyDescent="0.15">
      <c r="A3481" s="51">
        <f t="shared" si="430"/>
        <v>134808</v>
      </c>
      <c r="B3481" s="52" t="str">
        <f>VLOOKUP(J3481,city!$A$4:$D$352,3,0)</f>
        <v>香港</v>
      </c>
      <c r="C3481" s="52" t="str">
        <f>VLOOKUP(J3481,city!$A$4:$D$352,4,0)</f>
        <v>香港</v>
      </c>
      <c r="D3481" s="51" t="s">
        <v>7917</v>
      </c>
      <c r="E3481" s="51" t="s">
        <v>7918</v>
      </c>
      <c r="F3481" s="53" t="str">
        <f t="shared" si="429"/>
        <v>114.183905,22.299426</v>
      </c>
      <c r="G3481" s="54" t="s">
        <v>795</v>
      </c>
      <c r="H3481" s="55" t="str">
        <f>"jingdian/"&amp;VLOOKUP(B3481,city!$C$4:$P$352,13,FALSE)&amp;"/"&amp;VLOOKUP(C3481,city!$D$4:$P$352,13,FALSE)&amp;"/jd/"&amp;K3481&amp;".jpg"</f>
        <v>jingdian/xianggang/xianggang/jd/8.jpg</v>
      </c>
      <c r="I3481" s="55" t="str">
        <f t="shared" si="431"/>
        <v>32a,32b</v>
      </c>
      <c r="J3481" s="51">
        <f t="shared" si="434"/>
        <v>348</v>
      </c>
      <c r="K3481" s="51">
        <f>IF(VLOOKUP(J3480,city!$K$4:$L$352,2,0)&gt;K3480,K3480+1,1)</f>
        <v>8</v>
      </c>
      <c r="L3481" s="51">
        <v>1</v>
      </c>
      <c r="M3481" s="51" t="s">
        <v>774</v>
      </c>
      <c r="N3481" s="17">
        <v>114.183905</v>
      </c>
      <c r="O3481" s="17">
        <v>22.299426</v>
      </c>
      <c r="P3481" s="51" t="str">
        <f t="shared" si="435"/>
        <v/>
      </c>
      <c r="Q3481" s="51">
        <v>32</v>
      </c>
      <c r="R3481" s="51" t="e">
        <f t="shared" si="428"/>
        <v>#N/A</v>
      </c>
      <c r="S3481" s="51" t="str">
        <f t="shared" si="432"/>
        <v>32a</v>
      </c>
      <c r="T3481" s="51" t="str">
        <f t="shared" si="433"/>
        <v>32b</v>
      </c>
    </row>
    <row r="3482" spans="1:20" ht="20" customHeight="1" x14ac:dyDescent="0.15">
      <c r="A3482" s="51">
        <f t="shared" si="430"/>
        <v>134809</v>
      </c>
      <c r="B3482" s="52" t="str">
        <f>VLOOKUP(J3482,city!$A$4:$D$352,3,0)</f>
        <v>香港</v>
      </c>
      <c r="C3482" s="52" t="str">
        <f>VLOOKUP(J3482,city!$A$4:$D$352,4,0)</f>
        <v>香港</v>
      </c>
      <c r="D3482" s="51" t="s">
        <v>7919</v>
      </c>
      <c r="E3482" s="51" t="s">
        <v>7920</v>
      </c>
      <c r="F3482" s="53" t="str">
        <f t="shared" si="429"/>
        <v>114.207375,22.241732</v>
      </c>
      <c r="G3482" s="54" t="s">
        <v>795</v>
      </c>
      <c r="H3482" s="55" t="str">
        <f>"jingdian/"&amp;VLOOKUP(B3482,city!$C$4:$P$352,13,FALSE)&amp;"/"&amp;VLOOKUP(C3482,city!$D$4:$P$352,13,FALSE)&amp;"/jd/"&amp;K3482&amp;".jpg"</f>
        <v>jingdian/xianggang/xianggang/jd/9.jpg</v>
      </c>
      <c r="I3482" s="55" t="str">
        <f t="shared" si="431"/>
        <v>6a,6b</v>
      </c>
      <c r="J3482" s="51">
        <f t="shared" si="434"/>
        <v>348</v>
      </c>
      <c r="K3482" s="51">
        <f>IF(VLOOKUP(J3481,city!$K$4:$L$352,2,0)&gt;K3481,K3481+1,1)</f>
        <v>9</v>
      </c>
      <c r="L3482" s="51">
        <v>1</v>
      </c>
      <c r="M3482" s="51" t="s">
        <v>774</v>
      </c>
      <c r="N3482" s="17">
        <v>114.207375</v>
      </c>
      <c r="O3482" s="17">
        <v>22.241731999999999</v>
      </c>
      <c r="P3482" s="51" t="str">
        <f t="shared" si="435"/>
        <v/>
      </c>
      <c r="Q3482" s="51">
        <v>6</v>
      </c>
      <c r="R3482" s="51">
        <f t="shared" si="428"/>
        <v>6</v>
      </c>
      <c r="S3482" s="51" t="str">
        <f t="shared" si="432"/>
        <v>6a</v>
      </c>
      <c r="T3482" s="51" t="str">
        <f t="shared" si="433"/>
        <v>6b</v>
      </c>
    </row>
    <row r="3483" spans="1:20" ht="20" customHeight="1" x14ac:dyDescent="0.15">
      <c r="A3483" s="51">
        <f t="shared" si="430"/>
        <v>134810</v>
      </c>
      <c r="B3483" s="52" t="str">
        <f>VLOOKUP(J3483,city!$A$4:$D$352,3,0)</f>
        <v>香港</v>
      </c>
      <c r="C3483" s="52" t="str">
        <f>VLOOKUP(J3483,city!$A$4:$D$352,4,0)</f>
        <v>香港</v>
      </c>
      <c r="D3483" s="51" t="s">
        <v>7921</v>
      </c>
      <c r="E3483" s="51" t="s">
        <v>7922</v>
      </c>
      <c r="F3483" s="53" t="str">
        <f t="shared" si="429"/>
        <v>114.181711,22.310552</v>
      </c>
      <c r="G3483" s="54" t="s">
        <v>795</v>
      </c>
      <c r="H3483" s="55" t="str">
        <f>"jingdian/"&amp;VLOOKUP(B3483,city!$C$4:$P$352,13,FALSE)&amp;"/"&amp;VLOOKUP(C3483,city!$D$4:$P$352,13,FALSE)&amp;"/jd/"&amp;K3483&amp;".jpg"</f>
        <v>jingdian/xianggang/xianggang/jd/10.jpg</v>
      </c>
      <c r="I3483" s="55" t="str">
        <f t="shared" si="431"/>
        <v>16a,16b</v>
      </c>
      <c r="J3483" s="51">
        <f t="shared" si="434"/>
        <v>348</v>
      </c>
      <c r="K3483" s="51">
        <f>IF(VLOOKUP(J3482,city!$K$4:$L$352,2,0)&gt;K3482,K3482+1,1)</f>
        <v>10</v>
      </c>
      <c r="L3483" s="51">
        <v>1</v>
      </c>
      <c r="M3483" s="51" t="s">
        <v>774</v>
      </c>
      <c r="N3483" s="17">
        <v>114.18171100000001</v>
      </c>
      <c r="O3483" s="17">
        <v>22.310552000000001</v>
      </c>
      <c r="P3483" s="51" t="str">
        <f t="shared" si="435"/>
        <v>114.1631036,22.2830512</v>
      </c>
      <c r="Q3483" s="51">
        <v>16</v>
      </c>
      <c r="R3483" s="51">
        <f t="shared" ref="R3483:R3493" si="436">LOOKUP(1,0/FIND($U$6:$U$91,D3483),$V$6:$V$91)</f>
        <v>16</v>
      </c>
      <c r="S3483" s="51" t="str">
        <f t="shared" si="432"/>
        <v>16a</v>
      </c>
      <c r="T3483" s="51" t="str">
        <f t="shared" si="433"/>
        <v>16b</v>
      </c>
    </row>
    <row r="3484" spans="1:20" ht="20" customHeight="1" x14ac:dyDescent="0.15">
      <c r="A3484" s="51">
        <f t="shared" si="430"/>
        <v>134901</v>
      </c>
      <c r="B3484" s="52" t="str">
        <f>VLOOKUP(J3484,city!$A$4:$D$352,3,0)</f>
        <v>澳门</v>
      </c>
      <c r="C3484" s="52" t="str">
        <f>VLOOKUP(J3484,city!$A$4:$D$352,4,0)</f>
        <v>澳门</v>
      </c>
      <c r="D3484" s="51" t="s">
        <v>7923</v>
      </c>
      <c r="E3484" s="51" t="s">
        <v>7924</v>
      </c>
      <c r="F3484" s="53" t="str">
        <f t="shared" si="429"/>
        <v>113.567901,22.194163</v>
      </c>
      <c r="G3484" s="54" t="s">
        <v>795</v>
      </c>
      <c r="H3484" s="55" t="str">
        <f>"jingdian/"&amp;VLOOKUP(B3484,city!$C$4:$P$352,13,FALSE)&amp;"/"&amp;VLOOKUP(C3484,city!$D$4:$P$352,13,FALSE)&amp;"/jd/"&amp;K3484&amp;".jpg"</f>
        <v>jingdian/aomen/aomen/jd/1.jpg</v>
      </c>
      <c r="I3484" s="55" t="str">
        <f t="shared" si="431"/>
        <v>32a,32b</v>
      </c>
      <c r="J3484" s="51">
        <f t="shared" si="434"/>
        <v>349</v>
      </c>
      <c r="K3484" s="51">
        <f>IF(VLOOKUP(J3483,city!$K$4:$L$352,2,0)&gt;K3483,K3483+1,1)</f>
        <v>1</v>
      </c>
      <c r="L3484" s="51">
        <v>1</v>
      </c>
      <c r="M3484" s="51" t="s">
        <v>776</v>
      </c>
      <c r="N3484" s="17">
        <v>113.56790100000001</v>
      </c>
      <c r="O3484" s="17">
        <v>22.194163</v>
      </c>
      <c r="P3484" s="51" t="str">
        <f t="shared" si="435"/>
        <v/>
      </c>
      <c r="Q3484" s="51">
        <v>32</v>
      </c>
      <c r="R3484" s="51" t="e">
        <f t="shared" si="436"/>
        <v>#N/A</v>
      </c>
      <c r="S3484" s="51" t="str">
        <f t="shared" si="432"/>
        <v>32a</v>
      </c>
      <c r="T3484" s="51" t="str">
        <f t="shared" si="433"/>
        <v>32b</v>
      </c>
    </row>
    <row r="3485" spans="1:20" ht="20" customHeight="1" x14ac:dyDescent="0.15">
      <c r="A3485" s="51">
        <f t="shared" si="430"/>
        <v>134902</v>
      </c>
      <c r="B3485" s="52" t="str">
        <f>VLOOKUP(J3485,city!$A$4:$D$352,3,0)</f>
        <v>澳门</v>
      </c>
      <c r="C3485" s="52" t="str">
        <f>VLOOKUP(J3485,city!$A$4:$D$352,4,0)</f>
        <v>澳门</v>
      </c>
      <c r="D3485" s="51" t="s">
        <v>7925</v>
      </c>
      <c r="E3485" s="51" t="s">
        <v>7926</v>
      </c>
      <c r="F3485" s="53" t="str">
        <f t="shared" si="429"/>
        <v>113.550087,22.183575</v>
      </c>
      <c r="G3485" s="54" t="s">
        <v>795</v>
      </c>
      <c r="H3485" s="55" t="str">
        <f>"jingdian/"&amp;VLOOKUP(B3485,city!$C$4:$P$352,13,FALSE)&amp;"/"&amp;VLOOKUP(C3485,city!$D$4:$P$352,13,FALSE)&amp;"/jd/"&amp;K3485&amp;".jpg"</f>
        <v>jingdian/aomen/aomen/jd/2.jpg</v>
      </c>
      <c r="I3485" s="55" t="str">
        <f t="shared" si="431"/>
        <v>14a,14b</v>
      </c>
      <c r="J3485" s="51">
        <f t="shared" si="434"/>
        <v>349</v>
      </c>
      <c r="K3485" s="51">
        <f>IF(VLOOKUP(J3484,city!$K$4:$L$352,2,0)&gt;K3484,K3484+1,1)</f>
        <v>2</v>
      </c>
      <c r="L3485" s="51">
        <v>1</v>
      </c>
      <c r="M3485" s="51" t="s">
        <v>776</v>
      </c>
      <c r="N3485" s="17">
        <v>113.550087</v>
      </c>
      <c r="O3485" s="17">
        <v>22.183575000000001</v>
      </c>
      <c r="P3485" s="51" t="str">
        <f t="shared" si="435"/>
        <v/>
      </c>
      <c r="Q3485" s="51">
        <v>14</v>
      </c>
      <c r="R3485" s="51">
        <f t="shared" si="436"/>
        <v>14</v>
      </c>
      <c r="S3485" s="51" t="str">
        <f t="shared" si="432"/>
        <v>14a</v>
      </c>
      <c r="T3485" s="51" t="str">
        <f t="shared" si="433"/>
        <v>14b</v>
      </c>
    </row>
    <row r="3486" spans="1:20" ht="20" customHeight="1" x14ac:dyDescent="0.15">
      <c r="A3486" s="51">
        <f t="shared" si="430"/>
        <v>134903</v>
      </c>
      <c r="B3486" s="52" t="str">
        <f>VLOOKUP(J3486,city!$A$4:$D$352,3,0)</f>
        <v>澳门</v>
      </c>
      <c r="C3486" s="52" t="str">
        <f>VLOOKUP(J3486,city!$A$4:$D$352,4,0)</f>
        <v>澳门</v>
      </c>
      <c r="D3486" s="51" t="s">
        <v>7927</v>
      </c>
      <c r="E3486" s="51" t="s">
        <v>7928</v>
      </c>
      <c r="F3486" s="53" t="str">
        <f t="shared" si="429"/>
        <v>113.551968,22.197986</v>
      </c>
      <c r="G3486" s="54" t="s">
        <v>795</v>
      </c>
      <c r="H3486" s="55" t="str">
        <f>"jingdian/"&amp;VLOOKUP(B3486,city!$C$4:$P$352,13,FALSE)&amp;"/"&amp;VLOOKUP(C3486,city!$D$4:$P$352,13,FALSE)&amp;"/jd/"&amp;K3486&amp;".jpg"</f>
        <v>jingdian/aomen/aomen/jd/3.jpg</v>
      </c>
      <c r="I3486" s="55" t="str">
        <f t="shared" si="431"/>
        <v>32a,32b</v>
      </c>
      <c r="J3486" s="51">
        <f t="shared" si="434"/>
        <v>349</v>
      </c>
      <c r="K3486" s="51">
        <f>IF(VLOOKUP(J3485,city!$K$4:$L$352,2,0)&gt;K3485,K3485+1,1)</f>
        <v>3</v>
      </c>
      <c r="L3486" s="51">
        <v>1</v>
      </c>
      <c r="M3486" s="51" t="s">
        <v>776</v>
      </c>
      <c r="N3486" s="17">
        <v>113.551968</v>
      </c>
      <c r="O3486" s="17">
        <v>22.197986</v>
      </c>
      <c r="P3486" s="51" t="str">
        <f t="shared" si="435"/>
        <v/>
      </c>
      <c r="Q3486" s="51">
        <v>32</v>
      </c>
      <c r="R3486" s="51" t="e">
        <f t="shared" si="436"/>
        <v>#N/A</v>
      </c>
      <c r="S3486" s="51" t="str">
        <f t="shared" si="432"/>
        <v>32a</v>
      </c>
      <c r="T3486" s="51" t="str">
        <f t="shared" si="433"/>
        <v>32b</v>
      </c>
    </row>
    <row r="3487" spans="1:20" ht="20" customHeight="1" x14ac:dyDescent="0.15">
      <c r="A3487" s="51">
        <f t="shared" si="430"/>
        <v>134904</v>
      </c>
      <c r="B3487" s="52" t="str">
        <f>VLOOKUP(J3487,city!$A$4:$D$352,3,0)</f>
        <v>澳门</v>
      </c>
      <c r="C3487" s="52" t="str">
        <f>VLOOKUP(J3487,city!$A$4:$D$352,4,0)</f>
        <v>澳门</v>
      </c>
      <c r="D3487" s="51" t="s">
        <v>7929</v>
      </c>
      <c r="E3487" s="51" t="s">
        <v>7930</v>
      </c>
      <c r="F3487" s="53" t="str">
        <f t="shared" si="429"/>
        <v>113.542398,22.189733</v>
      </c>
      <c r="G3487" s="54" t="s">
        <v>795</v>
      </c>
      <c r="H3487" s="55" t="str">
        <f>"jingdian/"&amp;VLOOKUP(B3487,city!$C$4:$P$352,13,FALSE)&amp;"/"&amp;VLOOKUP(C3487,city!$D$4:$P$352,13,FALSE)&amp;"/jd/"&amp;K3487&amp;".jpg"</f>
        <v>jingdian/aomen/aomen/jd/4.jpg</v>
      </c>
      <c r="I3487" s="55" t="str">
        <f t="shared" si="431"/>
        <v>32a,32b</v>
      </c>
      <c r="J3487" s="51">
        <f t="shared" si="434"/>
        <v>349</v>
      </c>
      <c r="K3487" s="51">
        <f>IF(VLOOKUP(J3486,city!$K$4:$L$352,2,0)&gt;K3486,K3486+1,1)</f>
        <v>4</v>
      </c>
      <c r="L3487" s="51">
        <v>1</v>
      </c>
      <c r="M3487" s="51" t="s">
        <v>776</v>
      </c>
      <c r="N3487" s="17">
        <v>113.54239800000001</v>
      </c>
      <c r="O3487" s="17">
        <v>22.189733</v>
      </c>
      <c r="P3487" s="51" t="str">
        <f t="shared" si="435"/>
        <v/>
      </c>
      <c r="Q3487" s="51">
        <v>32</v>
      </c>
      <c r="R3487" s="51" t="e">
        <f t="shared" si="436"/>
        <v>#N/A</v>
      </c>
      <c r="S3487" s="51" t="str">
        <f t="shared" si="432"/>
        <v>32a</v>
      </c>
      <c r="T3487" s="51" t="str">
        <f t="shared" si="433"/>
        <v>32b</v>
      </c>
    </row>
    <row r="3488" spans="1:20" ht="20" customHeight="1" x14ac:dyDescent="0.15">
      <c r="A3488" s="51">
        <f t="shared" si="430"/>
        <v>134905</v>
      </c>
      <c r="B3488" s="52" t="str">
        <f>VLOOKUP(J3488,city!$A$4:$D$352,3,0)</f>
        <v>澳门</v>
      </c>
      <c r="C3488" s="52" t="str">
        <f>VLOOKUP(J3488,city!$A$4:$D$352,4,0)</f>
        <v>澳门</v>
      </c>
      <c r="D3488" s="51" t="s">
        <v>7931</v>
      </c>
      <c r="E3488" s="51" t="s">
        <v>7932</v>
      </c>
      <c r="F3488" s="53" t="str">
        <f t="shared" si="429"/>
        <v>113.55386,22.200042</v>
      </c>
      <c r="G3488" s="54" t="s">
        <v>795</v>
      </c>
      <c r="H3488" s="55" t="str">
        <f>"jingdian/"&amp;VLOOKUP(B3488,city!$C$4:$P$352,13,FALSE)&amp;"/"&amp;VLOOKUP(C3488,city!$D$4:$P$352,13,FALSE)&amp;"/jd/"&amp;K3488&amp;".jpg"</f>
        <v>jingdian/aomen/aomen/jd/5.jpg</v>
      </c>
      <c r="I3488" s="55" t="str">
        <f t="shared" si="431"/>
        <v>15a,15b</v>
      </c>
      <c r="J3488" s="51">
        <f t="shared" si="434"/>
        <v>349</v>
      </c>
      <c r="K3488" s="51">
        <f>IF(VLOOKUP(J3487,city!$K$4:$L$352,2,0)&gt;K3487,K3487+1,1)</f>
        <v>5</v>
      </c>
      <c r="L3488" s="51">
        <v>1</v>
      </c>
      <c r="M3488" s="51" t="s">
        <v>776</v>
      </c>
      <c r="N3488" s="17">
        <v>113.55386</v>
      </c>
      <c r="O3488" s="17">
        <v>22.200042</v>
      </c>
      <c r="P3488" s="51" t="str">
        <f t="shared" si="435"/>
        <v/>
      </c>
      <c r="Q3488" s="51">
        <v>15</v>
      </c>
      <c r="R3488" s="51">
        <f t="shared" si="436"/>
        <v>15</v>
      </c>
      <c r="S3488" s="51" t="str">
        <f t="shared" si="432"/>
        <v>15a</v>
      </c>
      <c r="T3488" s="51" t="str">
        <f t="shared" si="433"/>
        <v>15b</v>
      </c>
    </row>
    <row r="3489" spans="1:20" ht="20" customHeight="1" x14ac:dyDescent="0.15">
      <c r="A3489" s="51">
        <f t="shared" si="430"/>
        <v>134906</v>
      </c>
      <c r="B3489" s="52" t="str">
        <f>VLOOKUP(J3489,city!$A$4:$D$352,3,0)</f>
        <v>澳门</v>
      </c>
      <c r="C3489" s="52" t="str">
        <f>VLOOKUP(J3489,city!$A$4:$D$352,4,0)</f>
        <v>澳门</v>
      </c>
      <c r="D3489" s="51" t="s">
        <v>7933</v>
      </c>
      <c r="E3489" s="51" t="s">
        <v>7934</v>
      </c>
      <c r="F3489" s="53" t="str">
        <f t="shared" si="429"/>
        <v>113.552567,22.199887</v>
      </c>
      <c r="G3489" s="54" t="s">
        <v>795</v>
      </c>
      <c r="H3489" s="55" t="str">
        <f>"jingdian/"&amp;VLOOKUP(B3489,city!$C$4:$P$352,13,FALSE)&amp;"/"&amp;VLOOKUP(C3489,city!$D$4:$P$352,13,FALSE)&amp;"/jd/"&amp;K3489&amp;".jpg"</f>
        <v>jingdian/aomen/aomen/jd/6.jpg</v>
      </c>
      <c r="I3489" s="55" t="str">
        <f t="shared" si="431"/>
        <v>16a,16b</v>
      </c>
      <c r="J3489" s="51">
        <f t="shared" si="434"/>
        <v>349</v>
      </c>
      <c r="K3489" s="51">
        <f>IF(VLOOKUP(J3488,city!$K$4:$L$352,2,0)&gt;K3488,K3488+1,1)</f>
        <v>6</v>
      </c>
      <c r="L3489" s="51">
        <v>1</v>
      </c>
      <c r="M3489" s="51" t="s">
        <v>776</v>
      </c>
      <c r="N3489" s="17">
        <v>113.552567</v>
      </c>
      <c r="O3489" s="17">
        <v>22.199887</v>
      </c>
      <c r="P3489" s="51" t="str">
        <f t="shared" si="435"/>
        <v/>
      </c>
      <c r="Q3489" s="51">
        <v>16</v>
      </c>
      <c r="R3489" s="51" t="e">
        <f t="shared" si="436"/>
        <v>#N/A</v>
      </c>
      <c r="S3489" s="51" t="str">
        <f t="shared" si="432"/>
        <v>16a</v>
      </c>
      <c r="T3489" s="51" t="str">
        <f t="shared" si="433"/>
        <v>16b</v>
      </c>
    </row>
    <row r="3490" spans="1:20" ht="20" customHeight="1" x14ac:dyDescent="0.15">
      <c r="A3490" s="51">
        <f t="shared" si="430"/>
        <v>134907</v>
      </c>
      <c r="B3490" s="52" t="str">
        <f>VLOOKUP(J3490,city!$A$4:$D$352,3,0)</f>
        <v>澳门</v>
      </c>
      <c r="C3490" s="52" t="str">
        <f>VLOOKUP(J3490,city!$A$4:$D$352,4,0)</f>
        <v>澳门</v>
      </c>
      <c r="D3490" s="51" t="s">
        <v>7935</v>
      </c>
      <c r="E3490" s="51" t="s">
        <v>7936</v>
      </c>
      <c r="F3490" s="53" t="str">
        <f t="shared" si="429"/>
        <v>113.551017,22.196457</v>
      </c>
      <c r="G3490" s="54" t="s">
        <v>795</v>
      </c>
      <c r="H3490" s="55" t="str">
        <f>"jingdian/"&amp;VLOOKUP(B3490,city!$C$4:$P$352,13,FALSE)&amp;"/"&amp;VLOOKUP(C3490,city!$D$4:$P$352,13,FALSE)&amp;"/jd/"&amp;K3490&amp;".jpg"</f>
        <v>jingdian/aomen/aomen/jd/7.jpg</v>
      </c>
      <c r="I3490" s="55" t="str">
        <f t="shared" si="431"/>
        <v>32a,32b</v>
      </c>
      <c r="J3490" s="51">
        <f t="shared" si="434"/>
        <v>349</v>
      </c>
      <c r="K3490" s="51">
        <f>IF(VLOOKUP(J3489,city!$K$4:$L$352,2,0)&gt;K3489,K3489+1,1)</f>
        <v>7</v>
      </c>
      <c r="L3490" s="51">
        <v>1</v>
      </c>
      <c r="M3490" s="51" t="s">
        <v>776</v>
      </c>
      <c r="N3490" s="17">
        <v>113.551017</v>
      </c>
      <c r="O3490" s="17">
        <v>22.196456999999999</v>
      </c>
      <c r="P3490" s="51" t="str">
        <f t="shared" si="435"/>
        <v/>
      </c>
      <c r="Q3490" s="51">
        <v>32</v>
      </c>
      <c r="R3490" s="51" t="e">
        <f t="shared" si="436"/>
        <v>#N/A</v>
      </c>
      <c r="S3490" s="51" t="str">
        <f t="shared" si="432"/>
        <v>32a</v>
      </c>
      <c r="T3490" s="51" t="str">
        <f t="shared" si="433"/>
        <v>32b</v>
      </c>
    </row>
    <row r="3491" spans="1:20" ht="20" customHeight="1" x14ac:dyDescent="0.15">
      <c r="A3491" s="51">
        <f t="shared" si="430"/>
        <v>134908</v>
      </c>
      <c r="B3491" s="52" t="str">
        <f>VLOOKUP(J3491,city!$A$4:$D$352,3,0)</f>
        <v>澳门</v>
      </c>
      <c r="C3491" s="52" t="str">
        <f>VLOOKUP(J3491,city!$A$4:$D$352,4,0)</f>
        <v>澳门</v>
      </c>
      <c r="D3491" s="51" t="s">
        <v>7937</v>
      </c>
      <c r="E3491" s="51" t="s">
        <v>7938</v>
      </c>
      <c r="F3491" s="53" t="str">
        <f t="shared" si="429"/>
        <v>113.582076,22.123211</v>
      </c>
      <c r="G3491" s="54" t="s">
        <v>795</v>
      </c>
      <c r="H3491" s="55" t="str">
        <f>"jingdian/"&amp;VLOOKUP(B3491,city!$C$4:$P$352,13,FALSE)&amp;"/"&amp;VLOOKUP(C3491,city!$D$4:$P$352,13,FALSE)&amp;"/jd/"&amp;K3491&amp;".jpg"</f>
        <v>jingdian/aomen/aomen/jd/8.jpg</v>
      </c>
      <c r="I3491" s="55" t="str">
        <f t="shared" si="431"/>
        <v>4a,4b</v>
      </c>
      <c r="J3491" s="51">
        <f t="shared" si="434"/>
        <v>349</v>
      </c>
      <c r="K3491" s="51">
        <f>IF(VLOOKUP(J3490,city!$K$4:$L$352,2,0)&gt;K3490,K3490+1,1)</f>
        <v>8</v>
      </c>
      <c r="L3491" s="51">
        <v>1</v>
      </c>
      <c r="M3491" s="51" t="s">
        <v>776</v>
      </c>
      <c r="N3491" s="17">
        <v>113.582076</v>
      </c>
      <c r="O3491" s="17">
        <v>22.123211000000001</v>
      </c>
      <c r="P3491" s="51" t="str">
        <f t="shared" si="435"/>
        <v/>
      </c>
      <c r="Q3491" s="51">
        <v>4</v>
      </c>
      <c r="R3491" s="51">
        <f t="shared" si="436"/>
        <v>4</v>
      </c>
      <c r="S3491" s="51" t="str">
        <f t="shared" si="432"/>
        <v>4a</v>
      </c>
      <c r="T3491" s="51" t="str">
        <f t="shared" si="433"/>
        <v>4b</v>
      </c>
    </row>
    <row r="3492" spans="1:20" ht="20" customHeight="1" x14ac:dyDescent="0.15">
      <c r="A3492" s="51">
        <f t="shared" si="430"/>
        <v>134909</v>
      </c>
      <c r="B3492" s="52" t="str">
        <f>VLOOKUP(J3492,city!$A$4:$D$352,3,0)</f>
        <v>澳门</v>
      </c>
      <c r="C3492" s="52" t="str">
        <f>VLOOKUP(J3492,city!$A$4:$D$352,4,0)</f>
        <v>澳门</v>
      </c>
      <c r="D3492" s="51" t="s">
        <v>7939</v>
      </c>
      <c r="E3492" s="51" t="s">
        <v>7940</v>
      </c>
      <c r="F3492" s="53" t="str">
        <f t="shared" si="429"/>
        <v>113.571485,22.156789</v>
      </c>
      <c r="G3492" s="54" t="s">
        <v>795</v>
      </c>
      <c r="H3492" s="55" t="str">
        <f>"jingdian/"&amp;VLOOKUP(B3492,city!$C$4:$P$352,13,FALSE)&amp;"/"&amp;VLOOKUP(C3492,city!$D$4:$P$352,13,FALSE)&amp;"/jd/"&amp;K3492&amp;".jpg"</f>
        <v>jingdian/aomen/aomen/jd/9.jpg</v>
      </c>
      <c r="I3492" s="55" t="str">
        <f t="shared" si="431"/>
        <v>10a,10b</v>
      </c>
      <c r="J3492" s="51">
        <f t="shared" si="434"/>
        <v>349</v>
      </c>
      <c r="K3492" s="51">
        <f>IF(VLOOKUP(J3491,city!$K$4:$L$352,2,0)&gt;K3491,K3491+1,1)</f>
        <v>9</v>
      </c>
      <c r="L3492" s="51">
        <v>1</v>
      </c>
      <c r="M3492" s="51" t="s">
        <v>776</v>
      </c>
      <c r="N3492" s="17">
        <v>113.571485</v>
      </c>
      <c r="O3492" s="17">
        <v>22.156789</v>
      </c>
      <c r="P3492" s="51" t="str">
        <f t="shared" si="435"/>
        <v/>
      </c>
      <c r="Q3492" s="51">
        <v>10</v>
      </c>
      <c r="R3492" s="51">
        <f t="shared" si="436"/>
        <v>10</v>
      </c>
      <c r="S3492" s="51" t="str">
        <f t="shared" si="432"/>
        <v>10a</v>
      </c>
      <c r="T3492" s="51" t="str">
        <f t="shared" si="433"/>
        <v>10b</v>
      </c>
    </row>
    <row r="3493" spans="1:20" ht="20" customHeight="1" x14ac:dyDescent="0.15">
      <c r="A3493" s="51">
        <f t="shared" si="430"/>
        <v>134910</v>
      </c>
      <c r="B3493" s="52" t="str">
        <f>VLOOKUP(J3493,city!$A$4:$D$352,3,0)</f>
        <v>澳门</v>
      </c>
      <c r="C3493" s="52" t="str">
        <f>VLOOKUP(J3493,city!$A$4:$D$352,4,0)</f>
        <v>澳门</v>
      </c>
      <c r="D3493" s="51" t="s">
        <v>7941</v>
      </c>
      <c r="E3493" s="51" t="s">
        <v>7942</v>
      </c>
      <c r="F3493" s="53" t="str">
        <f t="shared" si="429"/>
        <v>113.56491,22.197283</v>
      </c>
      <c r="G3493" s="54" t="s">
        <v>795</v>
      </c>
      <c r="H3493" s="55" t="str">
        <f>"jingdian/"&amp;VLOOKUP(B3493,city!$C$4:$P$352,13,FALSE)&amp;"/"&amp;VLOOKUP(C3493,city!$D$4:$P$352,13,FALSE)&amp;"/jd/"&amp;K3493&amp;".jpg"</f>
        <v>jingdian/aomen/aomen/jd/10.jpg</v>
      </c>
      <c r="I3493" s="55" t="str">
        <f t="shared" si="431"/>
        <v>20a,20b</v>
      </c>
      <c r="J3493" s="51">
        <f t="shared" si="434"/>
        <v>349</v>
      </c>
      <c r="K3493" s="51">
        <f>IF(VLOOKUP(J3492,city!$K$4:$L$352,2,0)&gt;K3492,K3492+1,1)</f>
        <v>10</v>
      </c>
      <c r="L3493" s="51">
        <v>1</v>
      </c>
      <c r="M3493" s="51" t="s">
        <v>776</v>
      </c>
      <c r="N3493" s="17">
        <v>113.56491</v>
      </c>
      <c r="O3493" s="17">
        <v>22.197282999999999</v>
      </c>
      <c r="P3493" s="51" t="str">
        <f t="shared" si="435"/>
        <v>113.5588269,22.1839126</v>
      </c>
      <c r="Q3493" s="51">
        <v>20</v>
      </c>
      <c r="R3493" s="51">
        <f t="shared" si="436"/>
        <v>20</v>
      </c>
      <c r="S3493" s="51" t="str">
        <f t="shared" si="432"/>
        <v>20a</v>
      </c>
      <c r="T3493" s="51" t="str">
        <f t="shared" si="433"/>
        <v>20b</v>
      </c>
    </row>
  </sheetData>
  <autoFilter ref="Q1:R3493"/>
  <phoneticPr fontId="32" type="noConversion"/>
  <conditionalFormatting sqref="D648">
    <cfRule type="duplicateValues" dxfId="120" priority="5"/>
  </conditionalFormatting>
  <conditionalFormatting sqref="D671">
    <cfRule type="duplicateValues" dxfId="119" priority="4"/>
  </conditionalFormatting>
  <conditionalFormatting sqref="D677">
    <cfRule type="duplicateValues" dxfId="118" priority="3"/>
  </conditionalFormatting>
  <conditionalFormatting sqref="D689">
    <cfRule type="duplicateValues" dxfId="117" priority="2"/>
  </conditionalFormatting>
  <conditionalFormatting sqref="D719">
    <cfRule type="duplicateValues" dxfId="116" priority="1"/>
  </conditionalFormatting>
  <conditionalFormatting sqref="D629:D633">
    <cfRule type="duplicateValues" dxfId="115" priority="6"/>
  </conditionalFormatting>
  <conditionalFormatting sqref="D1024:D1028">
    <cfRule type="duplicateValues" dxfId="114" priority="112"/>
  </conditionalFormatting>
  <conditionalFormatting sqref="D1029:D1033">
    <cfRule type="duplicateValues" dxfId="113" priority="109"/>
  </conditionalFormatting>
  <conditionalFormatting sqref="D1034:D1038">
    <cfRule type="duplicateValues" dxfId="112" priority="64"/>
  </conditionalFormatting>
  <conditionalFormatting sqref="D1039:D1043">
    <cfRule type="duplicateValues" dxfId="111" priority="61"/>
  </conditionalFormatting>
  <conditionalFormatting sqref="D1044:D1048">
    <cfRule type="duplicateValues" dxfId="110" priority="88"/>
  </conditionalFormatting>
  <conditionalFormatting sqref="D1049:D1053">
    <cfRule type="duplicateValues" dxfId="109" priority="85"/>
  </conditionalFormatting>
  <conditionalFormatting sqref="D1054:D1058">
    <cfRule type="duplicateValues" dxfId="108" priority="82"/>
  </conditionalFormatting>
  <conditionalFormatting sqref="D1059:D1063">
    <cfRule type="duplicateValues" dxfId="107" priority="79"/>
  </conditionalFormatting>
  <conditionalFormatting sqref="D1064:D1068">
    <cfRule type="duplicateValues" dxfId="106" priority="100"/>
  </conditionalFormatting>
  <conditionalFormatting sqref="D1069:D1073">
    <cfRule type="duplicateValues" dxfId="105" priority="97"/>
  </conditionalFormatting>
  <conditionalFormatting sqref="D1074:D1078">
    <cfRule type="duplicateValues" dxfId="104" priority="76"/>
  </conditionalFormatting>
  <conditionalFormatting sqref="D1079:D1083">
    <cfRule type="duplicateValues" dxfId="103" priority="73"/>
  </conditionalFormatting>
  <conditionalFormatting sqref="D1084:D1088">
    <cfRule type="duplicateValues" dxfId="102" priority="106"/>
  </conditionalFormatting>
  <conditionalFormatting sqref="D1089:D1093">
    <cfRule type="duplicateValues" dxfId="101" priority="103"/>
  </conditionalFormatting>
  <conditionalFormatting sqref="D1094:D1098">
    <cfRule type="duplicateValues" dxfId="100" priority="94"/>
  </conditionalFormatting>
  <conditionalFormatting sqref="D1099:D1103">
    <cfRule type="duplicateValues" dxfId="99" priority="91"/>
  </conditionalFormatting>
  <conditionalFormatting sqref="D1104:D1108">
    <cfRule type="duplicateValues" dxfId="98" priority="70"/>
  </conditionalFormatting>
  <conditionalFormatting sqref="D1109:D1113">
    <cfRule type="duplicateValues" dxfId="97" priority="67"/>
  </conditionalFormatting>
  <conditionalFormatting sqref="D1114:D1118">
    <cfRule type="duplicateValues" dxfId="96" priority="50"/>
  </conditionalFormatting>
  <conditionalFormatting sqref="D1119:D1123">
    <cfRule type="duplicateValues" dxfId="95" priority="47"/>
  </conditionalFormatting>
  <conditionalFormatting sqref="D1124:D1128">
    <cfRule type="duplicateValues" dxfId="94" priority="58"/>
  </conditionalFormatting>
  <conditionalFormatting sqref="D1129:D1133">
    <cfRule type="duplicateValues" dxfId="93" priority="57"/>
  </conditionalFormatting>
  <conditionalFormatting sqref="D1134:D1138">
    <cfRule type="duplicateValues" dxfId="92" priority="56"/>
  </conditionalFormatting>
  <conditionalFormatting sqref="D1139:D1143">
    <cfRule type="duplicateValues" dxfId="91" priority="53"/>
  </conditionalFormatting>
  <conditionalFormatting sqref="D1164:D1168">
    <cfRule type="duplicateValues" dxfId="90" priority="32"/>
  </conditionalFormatting>
  <conditionalFormatting sqref="D1204:D1208">
    <cfRule type="duplicateValues" dxfId="89" priority="38"/>
  </conditionalFormatting>
  <conditionalFormatting sqref="D1209:D1213">
    <cfRule type="duplicateValues" dxfId="88" priority="35"/>
  </conditionalFormatting>
  <conditionalFormatting sqref="D1214:D1218">
    <cfRule type="duplicateValues" dxfId="87" priority="44"/>
  </conditionalFormatting>
  <conditionalFormatting sqref="D1219:D1223">
    <cfRule type="duplicateValues" dxfId="86" priority="41"/>
  </conditionalFormatting>
  <conditionalFormatting sqref="D1394:D1398">
    <cfRule type="duplicateValues" dxfId="85" priority="26"/>
  </conditionalFormatting>
  <conditionalFormatting sqref="D1399:D1403">
    <cfRule type="duplicateValues" dxfId="84" priority="29"/>
  </conditionalFormatting>
  <conditionalFormatting sqref="D1414:D1418">
    <cfRule type="duplicateValues" dxfId="83" priority="23"/>
  </conditionalFormatting>
  <conditionalFormatting sqref="D1419:D1423">
    <cfRule type="duplicateValues" dxfId="82" priority="20"/>
  </conditionalFormatting>
  <conditionalFormatting sqref="D1424:D1428">
    <cfRule type="duplicateValues" dxfId="81" priority="8"/>
  </conditionalFormatting>
  <conditionalFormatting sqref="D1434:D1438">
    <cfRule type="duplicateValues" dxfId="80" priority="17"/>
  </conditionalFormatting>
  <conditionalFormatting sqref="D1444:D1448">
    <cfRule type="duplicateValues" dxfId="79" priority="10"/>
  </conditionalFormatting>
  <conditionalFormatting sqref="D1465:D1469">
    <cfRule type="duplicateValues" dxfId="78" priority="11"/>
  </conditionalFormatting>
  <conditionalFormatting sqref="D1474:D1478">
    <cfRule type="duplicateValues" dxfId="77" priority="14"/>
  </conditionalFormatting>
  <conditionalFormatting sqref="D1484:D1488">
    <cfRule type="duplicateValues" dxfId="76" priority="9"/>
  </conditionalFormatting>
  <conditionalFormatting sqref="D1554:D1558">
    <cfRule type="duplicateValues" dxfId="75" priority="7"/>
  </conditionalFormatting>
  <conditionalFormatting sqref="N1024:N1028">
    <cfRule type="duplicateValues" dxfId="74" priority="111"/>
  </conditionalFormatting>
  <conditionalFormatting sqref="N1029:N1033">
    <cfRule type="duplicateValues" dxfId="73" priority="108"/>
  </conditionalFormatting>
  <conditionalFormatting sqref="N1034:N1038">
    <cfRule type="duplicateValues" dxfId="72" priority="63"/>
  </conditionalFormatting>
  <conditionalFormatting sqref="N1039:N1043">
    <cfRule type="duplicateValues" dxfId="71" priority="60"/>
  </conditionalFormatting>
  <conditionalFormatting sqref="N1044:N1048">
    <cfRule type="duplicateValues" dxfId="70" priority="87"/>
  </conditionalFormatting>
  <conditionalFormatting sqref="N1049:N1053">
    <cfRule type="duplicateValues" dxfId="69" priority="84"/>
  </conditionalFormatting>
  <conditionalFormatting sqref="N1054:N1058">
    <cfRule type="duplicateValues" dxfId="68" priority="81"/>
  </conditionalFormatting>
  <conditionalFormatting sqref="N1059:N1063">
    <cfRule type="duplicateValues" dxfId="67" priority="78"/>
  </conditionalFormatting>
  <conditionalFormatting sqref="N1064:N1068">
    <cfRule type="duplicateValues" dxfId="66" priority="99"/>
  </conditionalFormatting>
  <conditionalFormatting sqref="N1069:N1073">
    <cfRule type="duplicateValues" dxfId="65" priority="96"/>
  </conditionalFormatting>
  <conditionalFormatting sqref="N1074:N1078">
    <cfRule type="duplicateValues" dxfId="64" priority="75"/>
  </conditionalFormatting>
  <conditionalFormatting sqref="N1079:N1083">
    <cfRule type="duplicateValues" dxfId="63" priority="72"/>
  </conditionalFormatting>
  <conditionalFormatting sqref="N1084:N1088">
    <cfRule type="duplicateValues" dxfId="62" priority="105"/>
  </conditionalFormatting>
  <conditionalFormatting sqref="N1089:N1093">
    <cfRule type="duplicateValues" dxfId="61" priority="102"/>
  </conditionalFormatting>
  <conditionalFormatting sqref="N1094:N1098">
    <cfRule type="duplicateValues" dxfId="60" priority="93"/>
  </conditionalFormatting>
  <conditionalFormatting sqref="N1099:N1103">
    <cfRule type="duplicateValues" dxfId="59" priority="90"/>
  </conditionalFormatting>
  <conditionalFormatting sqref="N1104:N1108">
    <cfRule type="duplicateValues" dxfId="58" priority="69"/>
  </conditionalFormatting>
  <conditionalFormatting sqref="N1109:N1113">
    <cfRule type="duplicateValues" dxfId="57" priority="66"/>
  </conditionalFormatting>
  <conditionalFormatting sqref="N1114:N1118">
    <cfRule type="duplicateValues" dxfId="56" priority="49"/>
  </conditionalFormatting>
  <conditionalFormatting sqref="N1119:N1123">
    <cfRule type="duplicateValues" dxfId="55" priority="46"/>
  </conditionalFormatting>
  <conditionalFormatting sqref="N1134:N1138">
    <cfRule type="duplicateValues" dxfId="54" priority="55"/>
  </conditionalFormatting>
  <conditionalFormatting sqref="N1139:N1143">
    <cfRule type="duplicateValues" dxfId="53" priority="52"/>
  </conditionalFormatting>
  <conditionalFormatting sqref="N1164:N1168">
    <cfRule type="duplicateValues" dxfId="52" priority="31"/>
  </conditionalFormatting>
  <conditionalFormatting sqref="N1204:N1208">
    <cfRule type="duplicateValues" dxfId="51" priority="37"/>
  </conditionalFormatting>
  <conditionalFormatting sqref="N1209:N1213">
    <cfRule type="duplicateValues" dxfId="50" priority="34"/>
  </conditionalFormatting>
  <conditionalFormatting sqref="N1214:N1218">
    <cfRule type="duplicateValues" dxfId="49" priority="43"/>
  </conditionalFormatting>
  <conditionalFormatting sqref="N1219:N1223">
    <cfRule type="duplicateValues" dxfId="48" priority="40"/>
  </conditionalFormatting>
  <conditionalFormatting sqref="N1394:N1398">
    <cfRule type="duplicateValues" dxfId="47" priority="25"/>
  </conditionalFormatting>
  <conditionalFormatting sqref="N1399:N1403">
    <cfRule type="duplicateValues" dxfId="46" priority="28"/>
  </conditionalFormatting>
  <conditionalFormatting sqref="N1414:N1418">
    <cfRule type="duplicateValues" dxfId="45" priority="22"/>
  </conditionalFormatting>
  <conditionalFormatting sqref="N1419:N1423">
    <cfRule type="duplicateValues" dxfId="44" priority="19"/>
  </conditionalFormatting>
  <conditionalFormatting sqref="N1434:N1438">
    <cfRule type="duplicateValues" dxfId="43" priority="16"/>
  </conditionalFormatting>
  <conditionalFormatting sqref="N1474:N1478">
    <cfRule type="duplicateValues" dxfId="42" priority="13"/>
  </conditionalFormatting>
  <conditionalFormatting sqref="N2864:N2873">
    <cfRule type="duplicateValues" dxfId="41" priority="113"/>
  </conditionalFormatting>
  <conditionalFormatting sqref="N2874:N2883">
    <cfRule type="duplicateValues" dxfId="40" priority="114"/>
  </conditionalFormatting>
  <conditionalFormatting sqref="N2884:N2893">
    <cfRule type="duplicateValues" dxfId="39" priority="115"/>
  </conditionalFormatting>
  <conditionalFormatting sqref="N2894:N2903">
    <cfRule type="duplicateValues" dxfId="38" priority="116"/>
  </conditionalFormatting>
  <conditionalFormatting sqref="N2904:N2913">
    <cfRule type="duplicateValues" dxfId="37" priority="117"/>
  </conditionalFormatting>
  <conditionalFormatting sqref="N2914:N2923">
    <cfRule type="duplicateValues" dxfId="36" priority="118"/>
  </conditionalFormatting>
  <conditionalFormatting sqref="N2924:N2933">
    <cfRule type="duplicateValues" dxfId="35" priority="119"/>
  </conditionalFormatting>
  <conditionalFormatting sqref="N2934:N2943">
    <cfRule type="duplicateValues" dxfId="34" priority="120"/>
  </conditionalFormatting>
  <conditionalFormatting sqref="N2944:N2953">
    <cfRule type="duplicateValues" dxfId="33" priority="121"/>
  </conditionalFormatting>
  <conditionalFormatting sqref="O1024:O1028">
    <cfRule type="duplicateValues" dxfId="32" priority="110"/>
  </conditionalFormatting>
  <conditionalFormatting sqref="O1029:O1033">
    <cfRule type="duplicateValues" dxfId="31" priority="107"/>
  </conditionalFormatting>
  <conditionalFormatting sqref="O1034:O1038">
    <cfRule type="duplicateValues" dxfId="30" priority="62"/>
  </conditionalFormatting>
  <conditionalFormatting sqref="O1039:O1043">
    <cfRule type="duplicateValues" dxfId="29" priority="59"/>
  </conditionalFormatting>
  <conditionalFormatting sqref="O1044:O1048">
    <cfRule type="duplicateValues" dxfId="28" priority="86"/>
  </conditionalFormatting>
  <conditionalFormatting sqref="O1049:O1053">
    <cfRule type="duplicateValues" dxfId="27" priority="83"/>
  </conditionalFormatting>
  <conditionalFormatting sqref="O1054:O1058">
    <cfRule type="duplicateValues" dxfId="26" priority="80"/>
  </conditionalFormatting>
  <conditionalFormatting sqref="O1059:O1063">
    <cfRule type="duplicateValues" dxfId="25" priority="77"/>
  </conditionalFormatting>
  <conditionalFormatting sqref="O1064:O1068">
    <cfRule type="duplicateValues" dxfId="24" priority="98"/>
  </conditionalFormatting>
  <conditionalFormatting sqref="O1069:O1073">
    <cfRule type="duplicateValues" dxfId="23" priority="95"/>
  </conditionalFormatting>
  <conditionalFormatting sqref="O1074:O1078">
    <cfRule type="duplicateValues" dxfId="22" priority="74"/>
  </conditionalFormatting>
  <conditionalFormatting sqref="O1079:O1083">
    <cfRule type="duplicateValues" dxfId="21" priority="71"/>
  </conditionalFormatting>
  <conditionalFormatting sqref="O1084:O1088">
    <cfRule type="duplicateValues" dxfId="20" priority="104"/>
  </conditionalFormatting>
  <conditionalFormatting sqref="O1089:O1093">
    <cfRule type="duplicateValues" dxfId="19" priority="101"/>
  </conditionalFormatting>
  <conditionalFormatting sqref="O1094:O1098">
    <cfRule type="duplicateValues" dxfId="18" priority="92"/>
  </conditionalFormatting>
  <conditionalFormatting sqref="O1099:O1103">
    <cfRule type="duplicateValues" dxfId="17" priority="89"/>
  </conditionalFormatting>
  <conditionalFormatting sqref="O1104:O1108">
    <cfRule type="duplicateValues" dxfId="16" priority="68"/>
  </conditionalFormatting>
  <conditionalFormatting sqref="O1109:O1113">
    <cfRule type="duplicateValues" dxfId="15" priority="65"/>
  </conditionalFormatting>
  <conditionalFormatting sqref="O1114:O1118">
    <cfRule type="duplicateValues" dxfId="14" priority="48"/>
  </conditionalFormatting>
  <conditionalFormatting sqref="O1119:O1123">
    <cfRule type="duplicateValues" dxfId="13" priority="45"/>
  </conditionalFormatting>
  <conditionalFormatting sqref="O1134:O1138">
    <cfRule type="duplicateValues" dxfId="12" priority="54"/>
  </conditionalFormatting>
  <conditionalFormatting sqref="O1139:O1143">
    <cfRule type="duplicateValues" dxfId="11" priority="51"/>
  </conditionalFormatting>
  <conditionalFormatting sqref="O1164:O1168">
    <cfRule type="duplicateValues" dxfId="10" priority="30"/>
  </conditionalFormatting>
  <conditionalFormatting sqref="O1204:O1208">
    <cfRule type="duplicateValues" dxfId="9" priority="36"/>
  </conditionalFormatting>
  <conditionalFormatting sqref="O1209:O1213">
    <cfRule type="duplicateValues" dxfId="8" priority="33"/>
  </conditionalFormatting>
  <conditionalFormatting sqref="O1214:O1218">
    <cfRule type="duplicateValues" dxfId="7" priority="42"/>
  </conditionalFormatting>
  <conditionalFormatting sqref="O1219:O1223">
    <cfRule type="duplicateValues" dxfId="6" priority="39"/>
  </conditionalFormatting>
  <conditionalFormatting sqref="O1394:O1398">
    <cfRule type="duplicateValues" dxfId="5" priority="24"/>
  </conditionalFormatting>
  <conditionalFormatting sqref="O1399:O1403">
    <cfRule type="duplicateValues" dxfId="4" priority="27"/>
  </conditionalFormatting>
  <conditionalFormatting sqref="O1414:O1418">
    <cfRule type="duplicateValues" dxfId="3" priority="21"/>
  </conditionalFormatting>
  <conditionalFormatting sqref="O1419:O1423">
    <cfRule type="duplicateValues" dxfId="2" priority="18"/>
  </conditionalFormatting>
  <conditionalFormatting sqref="O1434:O1438">
    <cfRule type="duplicateValues" dxfId="1" priority="15"/>
  </conditionalFormatting>
  <conditionalFormatting sqref="O1474:O1478">
    <cfRule type="duplicateValues" dxfId="0" priority="12"/>
  </conditionalFormatting>
  <hyperlinks>
    <hyperlink ref="D83" r:id="rId1"/>
    <hyperlink ref="D104" r:id="rId2"/>
    <hyperlink ref="E503" r:id="rId3"/>
    <hyperlink ref="E2646" r:id="rId4"/>
    <hyperlink ref="D2828" r:id="rId5"/>
    <hyperlink ref="D3287" r:id="rId6"/>
    <hyperlink ref="D3297" r:id="rId7"/>
    <hyperlink ref="D3331" r:id="rId8"/>
    <hyperlink ref="D3419" r:id="rId9"/>
    <hyperlink ref="D629" r:id="rId10" tooltip="秦淮河画舫"/>
    <hyperlink ref="D630" r:id="rId11" tooltip="玄武湖"/>
    <hyperlink ref="D631" r:id="rId12" tooltip="红山森林动物园"/>
    <hyperlink ref="D632" r:id="rId13" tooltip="明孝陵"/>
    <hyperlink ref="D633" r:id="rId14" tooltip="中国科举博物馆(江南贡院)"/>
    <hyperlink ref="D648" r:id="rId15" tooltip="徐州水族展览馆"/>
    <hyperlink ref="D671" r:id="rId16" tooltip="观前街"/>
    <hyperlink ref="D677" r:id="rId17" tooltip="南通洲际绿博园"/>
    <hyperlink ref="D689" r:id="rId18" tooltip="连岛"/>
    <hyperlink ref="D719" r:id="rId19" tooltip="东关街历史街区"/>
  </hyperlinks>
  <pageMargins left="0.75" right="0.75" top="1" bottom="1" header="0.51041666666666696" footer="0.51041666666666696"/>
  <pageSetup paperSize="9" firstPageNumber="0" orientation="portrait" useFirstPageNumber="1" horizontalDpi="300" verticalDpi="30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2573"/>
  <sheetViews>
    <sheetView workbookViewId="0">
      <pane xSplit="2" ySplit="3" topLeftCell="C57" activePane="bottomRight" state="frozen"/>
      <selection pane="topRight"/>
      <selection pane="bottomLeft"/>
      <selection pane="bottomRight" activeCell="B481" sqref="B481"/>
    </sheetView>
  </sheetViews>
  <sheetFormatPr baseColWidth="10" defaultColWidth="9" defaultRowHeight="14" x14ac:dyDescent="0.15"/>
  <cols>
    <col min="1" max="1" width="7.1640625" style="23" customWidth="1"/>
    <col min="2" max="2" width="40.6640625" style="33" customWidth="1"/>
    <col min="3" max="3" width="8.6640625" style="34" customWidth="1"/>
    <col min="4" max="4" width="6.1640625" style="34" customWidth="1"/>
    <col min="5" max="6" width="9.5" style="34" customWidth="1"/>
    <col min="7" max="7" width="7.5" style="34" customWidth="1"/>
    <col min="8" max="10" width="9" style="34" customWidth="1"/>
    <col min="11" max="11" width="13.83203125" style="35" customWidth="1"/>
    <col min="12" max="12" width="12.33203125" style="35" customWidth="1"/>
    <col min="13" max="13" width="10" style="34" customWidth="1"/>
    <col min="14" max="14" width="9.1640625" style="35" customWidth="1"/>
    <col min="15" max="15" width="10.6640625" style="35" customWidth="1"/>
    <col min="16" max="16" width="9.6640625" style="23" customWidth="1"/>
    <col min="17" max="17" width="10.33203125" style="23" customWidth="1"/>
    <col min="18" max="18" width="6.83203125" style="23" customWidth="1"/>
    <col min="19" max="19" width="12.5" style="23" customWidth="1"/>
    <col min="20" max="20" width="13.1640625" style="23" customWidth="1"/>
    <col min="21" max="21" width="11.1640625" style="23" customWidth="1"/>
    <col min="22" max="22" width="10.33203125" style="23" customWidth="1"/>
    <col min="23" max="26" width="9" customWidth="1"/>
  </cols>
  <sheetData>
    <row r="1" spans="1:22" x14ac:dyDescent="0.15">
      <c r="A1" s="23" t="s">
        <v>0</v>
      </c>
      <c r="B1" s="33" t="s">
        <v>7943</v>
      </c>
      <c r="C1" s="34" t="s">
        <v>7944</v>
      </c>
      <c r="D1" s="34" t="s">
        <v>7945</v>
      </c>
      <c r="E1" s="34" t="s">
        <v>7946</v>
      </c>
      <c r="F1" s="34" t="s">
        <v>7947</v>
      </c>
      <c r="G1" s="34" t="s">
        <v>7948</v>
      </c>
      <c r="H1" s="34" t="s">
        <v>7949</v>
      </c>
      <c r="I1" s="34" t="s">
        <v>7950</v>
      </c>
      <c r="J1" s="34" t="s">
        <v>7951</v>
      </c>
      <c r="K1" s="35" t="s">
        <v>7952</v>
      </c>
      <c r="L1" s="35" t="s">
        <v>7953</v>
      </c>
      <c r="M1" s="34" t="s">
        <v>7954</v>
      </c>
      <c r="N1" s="35" t="s">
        <v>7955</v>
      </c>
      <c r="O1" s="35" t="s">
        <v>7956</v>
      </c>
      <c r="P1" s="23" t="s">
        <v>7957</v>
      </c>
      <c r="Q1" s="23" t="s">
        <v>7958</v>
      </c>
      <c r="R1" s="23" t="s">
        <v>7959</v>
      </c>
      <c r="S1" s="23" t="s">
        <v>7960</v>
      </c>
      <c r="T1" s="23" t="s">
        <v>7961</v>
      </c>
      <c r="U1" s="23" t="s">
        <v>7961</v>
      </c>
      <c r="V1" s="23" t="s">
        <v>7961</v>
      </c>
    </row>
    <row r="2" spans="1:22" x14ac:dyDescent="0.15">
      <c r="A2" s="23" t="s">
        <v>0</v>
      </c>
      <c r="B2" s="36" t="s">
        <v>7962</v>
      </c>
      <c r="C2" s="37" t="s">
        <v>7963</v>
      </c>
      <c r="D2" s="37"/>
      <c r="E2" s="37" t="s">
        <v>7964</v>
      </c>
      <c r="F2" s="37" t="s">
        <v>7965</v>
      </c>
      <c r="G2" s="37" t="s">
        <v>7966</v>
      </c>
      <c r="H2" s="34" t="s">
        <v>25</v>
      </c>
      <c r="K2" s="35" t="s">
        <v>7967</v>
      </c>
      <c r="L2" s="35" t="s">
        <v>7968</v>
      </c>
      <c r="M2" s="34" t="s">
        <v>7969</v>
      </c>
      <c r="N2" s="34" t="s">
        <v>7970</v>
      </c>
      <c r="O2" s="34" t="s">
        <v>7971</v>
      </c>
      <c r="P2" s="23" t="s">
        <v>7972</v>
      </c>
      <c r="Q2" s="23" t="s">
        <v>7973</v>
      </c>
      <c r="R2" s="23" t="s">
        <v>7974</v>
      </c>
      <c r="S2" s="23" t="s">
        <v>7975</v>
      </c>
      <c r="T2" s="23" t="s">
        <v>7976</v>
      </c>
      <c r="U2" s="23" t="s">
        <v>7977</v>
      </c>
      <c r="V2" s="23" t="s">
        <v>7978</v>
      </c>
    </row>
    <row r="3" spans="1:22" ht="17" x14ac:dyDescent="0.15">
      <c r="A3" s="9" t="s">
        <v>31</v>
      </c>
      <c r="B3" s="38" t="s">
        <v>27</v>
      </c>
      <c r="C3" s="21" t="s">
        <v>27</v>
      </c>
      <c r="D3" s="21"/>
      <c r="E3" s="21" t="s">
        <v>31</v>
      </c>
      <c r="F3" s="21" t="s">
        <v>31</v>
      </c>
      <c r="G3" s="21" t="s">
        <v>31</v>
      </c>
      <c r="H3" s="21" t="s">
        <v>27</v>
      </c>
      <c r="I3" s="21"/>
      <c r="J3" s="21"/>
      <c r="K3" s="21" t="s">
        <v>7979</v>
      </c>
      <c r="L3" s="21" t="s">
        <v>7979</v>
      </c>
      <c r="M3" s="21" t="s">
        <v>27</v>
      </c>
      <c r="N3" s="21" t="s">
        <v>27</v>
      </c>
      <c r="O3" s="21" t="s">
        <v>27</v>
      </c>
      <c r="P3" s="9" t="s">
        <v>27</v>
      </c>
      <c r="Q3" s="9" t="s">
        <v>31</v>
      </c>
      <c r="R3" s="9" t="s">
        <v>31</v>
      </c>
      <c r="S3" s="9" t="s">
        <v>27</v>
      </c>
      <c r="T3" s="9" t="s">
        <v>27</v>
      </c>
      <c r="U3" s="9" t="s">
        <v>27</v>
      </c>
      <c r="V3" s="9" t="s">
        <v>27</v>
      </c>
    </row>
    <row r="4" spans="1:22" x14ac:dyDescent="0.15">
      <c r="A4" s="23">
        <v>130010</v>
      </c>
      <c r="B4" s="33" t="s">
        <v>7980</v>
      </c>
      <c r="C4" s="34">
        <v>1</v>
      </c>
      <c r="E4" s="34">
        <f>IF(D4="",0,VLOOKUP(D4,city!$D$4:$K$352,8,0))</f>
        <v>0</v>
      </c>
      <c r="F4" s="34">
        <v>3</v>
      </c>
      <c r="G4" s="34">
        <v>1</v>
      </c>
      <c r="H4" s="34" t="s">
        <v>7981</v>
      </c>
      <c r="K4" s="35" t="s">
        <v>7982</v>
      </c>
      <c r="L4" s="34">
        <v>0</v>
      </c>
      <c r="M4" s="34">
        <v>0</v>
      </c>
      <c r="N4" s="34">
        <v>0</v>
      </c>
      <c r="O4" s="34">
        <v>0</v>
      </c>
      <c r="P4" s="23">
        <v>0</v>
      </c>
      <c r="Q4" s="23">
        <v>1000</v>
      </c>
      <c r="R4" s="23">
        <v>0</v>
      </c>
      <c r="S4" s="23" t="s">
        <v>7981</v>
      </c>
      <c r="T4" s="23" t="s">
        <v>7981</v>
      </c>
      <c r="U4" s="23" t="s">
        <v>7981</v>
      </c>
      <c r="V4" s="23" t="s">
        <v>7981</v>
      </c>
    </row>
    <row r="5" spans="1:22" x14ac:dyDescent="0.15">
      <c r="A5" s="23">
        <v>130020</v>
      </c>
      <c r="B5" s="33" t="s">
        <v>7983</v>
      </c>
      <c r="C5" s="34">
        <v>1</v>
      </c>
      <c r="E5" s="34">
        <f>IF(D5="",0,VLOOKUP(D5,city!$D$4:$K$352,8,0))</f>
        <v>0</v>
      </c>
      <c r="F5" s="34">
        <v>3</v>
      </c>
      <c r="G5" s="34">
        <v>2</v>
      </c>
      <c r="H5" s="34" t="s">
        <v>7981</v>
      </c>
      <c r="K5" s="35" t="s">
        <v>7984</v>
      </c>
      <c r="L5" s="34">
        <v>0</v>
      </c>
      <c r="M5" s="34">
        <v>0</v>
      </c>
      <c r="N5" s="34">
        <v>0</v>
      </c>
      <c r="O5" s="34">
        <v>0</v>
      </c>
      <c r="P5" s="23">
        <v>0</v>
      </c>
      <c r="Q5" s="23">
        <v>1000</v>
      </c>
      <c r="R5" s="23">
        <v>0</v>
      </c>
      <c r="S5" s="23" t="s">
        <v>7981</v>
      </c>
      <c r="T5" s="23" t="s">
        <v>7981</v>
      </c>
      <c r="U5" s="23" t="s">
        <v>7981</v>
      </c>
      <c r="V5" s="23" t="s">
        <v>7981</v>
      </c>
    </row>
    <row r="6" spans="1:22" x14ac:dyDescent="0.15">
      <c r="A6" s="23">
        <v>130030</v>
      </c>
      <c r="B6" s="33" t="s">
        <v>7985</v>
      </c>
      <c r="C6" s="34">
        <v>1</v>
      </c>
      <c r="E6" s="34">
        <f>IF(D6="",0,VLOOKUP(D6,city!$D$4:$K$352,8,0))</f>
        <v>0</v>
      </c>
      <c r="F6" s="34">
        <v>3</v>
      </c>
      <c r="G6" s="34">
        <v>1</v>
      </c>
      <c r="H6" s="34" t="s">
        <v>7981</v>
      </c>
      <c r="K6" s="35" t="s">
        <v>7986</v>
      </c>
      <c r="L6" s="34">
        <v>0</v>
      </c>
      <c r="M6" s="34">
        <v>0</v>
      </c>
      <c r="N6" s="34">
        <v>0</v>
      </c>
      <c r="O6" s="34">
        <v>0</v>
      </c>
      <c r="P6" s="23">
        <v>0</v>
      </c>
      <c r="Q6" s="23">
        <v>1000</v>
      </c>
      <c r="R6" s="23">
        <v>0</v>
      </c>
      <c r="S6" s="23" t="s">
        <v>7981</v>
      </c>
      <c r="T6" s="23" t="s">
        <v>7981</v>
      </c>
      <c r="U6" s="23" t="s">
        <v>7981</v>
      </c>
      <c r="V6" s="23" t="s">
        <v>7981</v>
      </c>
    </row>
    <row r="7" spans="1:22" x14ac:dyDescent="0.15">
      <c r="A7" s="23">
        <v>130040</v>
      </c>
      <c r="B7" s="33" t="s">
        <v>7987</v>
      </c>
      <c r="C7" s="34">
        <v>1</v>
      </c>
      <c r="E7" s="34">
        <f>IF(D7="",0,VLOOKUP(D7,city!$D$4:$K$352,8,0))</f>
        <v>0</v>
      </c>
      <c r="F7" s="34">
        <v>3</v>
      </c>
      <c r="G7" s="34">
        <v>2</v>
      </c>
      <c r="H7" s="34" t="s">
        <v>7981</v>
      </c>
      <c r="K7" s="35" t="s">
        <v>7988</v>
      </c>
      <c r="L7" s="34">
        <v>0</v>
      </c>
      <c r="M7" s="34">
        <v>0</v>
      </c>
      <c r="N7" s="34">
        <v>0</v>
      </c>
      <c r="O7" s="34">
        <v>0</v>
      </c>
      <c r="P7" s="23">
        <v>0</v>
      </c>
      <c r="Q7" s="23">
        <v>1000</v>
      </c>
      <c r="R7" s="23">
        <v>0</v>
      </c>
      <c r="S7" s="23" t="s">
        <v>7981</v>
      </c>
      <c r="T7" s="23" t="s">
        <v>7981</v>
      </c>
      <c r="U7" s="23" t="s">
        <v>7981</v>
      </c>
      <c r="V7" s="23" t="s">
        <v>7981</v>
      </c>
    </row>
    <row r="8" spans="1:22" x14ac:dyDescent="0.15">
      <c r="A8" s="23">
        <v>130050</v>
      </c>
      <c r="B8" s="33" t="s">
        <v>7989</v>
      </c>
      <c r="C8" s="34">
        <v>1</v>
      </c>
      <c r="E8" s="34">
        <f>IF(D8="",0,VLOOKUP(D8,city!$D$4:$K$352,8,0))</f>
        <v>0</v>
      </c>
      <c r="F8" s="34">
        <v>3</v>
      </c>
      <c r="G8" s="34">
        <v>1</v>
      </c>
      <c r="H8" s="34" t="s">
        <v>7990</v>
      </c>
      <c r="K8" s="35" t="s">
        <v>7991</v>
      </c>
      <c r="L8" s="34">
        <v>0</v>
      </c>
      <c r="M8" s="34">
        <v>0</v>
      </c>
      <c r="N8" s="34">
        <v>0</v>
      </c>
      <c r="O8" s="34">
        <v>0</v>
      </c>
      <c r="P8" s="23">
        <v>0</v>
      </c>
      <c r="Q8" s="23">
        <v>1000</v>
      </c>
      <c r="R8" s="23">
        <v>0</v>
      </c>
      <c r="S8" s="23" t="s">
        <v>7981</v>
      </c>
      <c r="T8" s="23" t="s">
        <v>7981</v>
      </c>
      <c r="U8" s="23" t="s">
        <v>7981</v>
      </c>
      <c r="V8" s="23" t="s">
        <v>7981</v>
      </c>
    </row>
    <row r="9" spans="1:22" x14ac:dyDescent="0.15">
      <c r="A9" s="23">
        <v>130060</v>
      </c>
      <c r="B9" s="33" t="s">
        <v>7992</v>
      </c>
      <c r="C9" s="34">
        <v>1</v>
      </c>
      <c r="E9" s="34">
        <f>IF(D9="",0,VLOOKUP(D9,city!$D$4:$K$352,8,0))</f>
        <v>0</v>
      </c>
      <c r="F9" s="34">
        <v>3</v>
      </c>
      <c r="G9" s="34">
        <v>2</v>
      </c>
      <c r="H9" s="34" t="s">
        <v>7990</v>
      </c>
      <c r="K9" s="35" t="s">
        <v>7993</v>
      </c>
      <c r="L9" s="34">
        <v>0</v>
      </c>
      <c r="M9" s="34">
        <v>0</v>
      </c>
      <c r="N9" s="34">
        <v>0</v>
      </c>
      <c r="O9" s="34">
        <v>0</v>
      </c>
      <c r="P9" s="23">
        <v>0</v>
      </c>
      <c r="Q9" s="23">
        <v>1000</v>
      </c>
      <c r="R9" s="23">
        <v>0</v>
      </c>
      <c r="S9" s="23" t="s">
        <v>7981</v>
      </c>
      <c r="T9" s="23" t="s">
        <v>7981</v>
      </c>
      <c r="U9" s="23" t="s">
        <v>7981</v>
      </c>
      <c r="V9" s="23" t="s">
        <v>7981</v>
      </c>
    </row>
    <row r="10" spans="1:22" ht="28" x14ac:dyDescent="0.15">
      <c r="A10" s="23">
        <v>130061</v>
      </c>
      <c r="B10" s="33" t="s">
        <v>7994</v>
      </c>
      <c r="C10" s="34">
        <v>1</v>
      </c>
      <c r="E10" s="34">
        <f>IF(D10="",0,VLOOKUP(D10,city!$D$4:$K$352,8,0))</f>
        <v>0</v>
      </c>
      <c r="F10" s="34">
        <v>3</v>
      </c>
      <c r="G10" s="34">
        <v>2</v>
      </c>
      <c r="H10" s="34" t="s">
        <v>7990</v>
      </c>
      <c r="K10" s="35" t="s">
        <v>7993</v>
      </c>
      <c r="L10" s="34">
        <v>0</v>
      </c>
      <c r="M10" s="34">
        <v>0</v>
      </c>
      <c r="N10" s="34">
        <v>0</v>
      </c>
      <c r="O10" s="34">
        <v>0</v>
      </c>
      <c r="P10" s="23">
        <v>0</v>
      </c>
      <c r="Q10" s="23">
        <v>1000</v>
      </c>
      <c r="R10" s="23">
        <v>0</v>
      </c>
      <c r="S10" s="23" t="s">
        <v>7981</v>
      </c>
      <c r="T10" s="23" t="s">
        <v>7981</v>
      </c>
      <c r="U10" s="23" t="s">
        <v>7981</v>
      </c>
      <c r="V10" s="23" t="s">
        <v>7981</v>
      </c>
    </row>
    <row r="11" spans="1:22" x14ac:dyDescent="0.15">
      <c r="A11" s="23">
        <v>130070</v>
      </c>
      <c r="B11" s="33" t="s">
        <v>7995</v>
      </c>
      <c r="C11" s="34">
        <v>1</v>
      </c>
      <c r="E11" s="34">
        <f>IF(D11="",0,VLOOKUP(D11,city!$D$4:$K$352,8,0))</f>
        <v>0</v>
      </c>
      <c r="F11" s="34">
        <v>3</v>
      </c>
      <c r="G11" s="34">
        <v>1</v>
      </c>
      <c r="H11" s="34" t="s">
        <v>7990</v>
      </c>
      <c r="K11" s="35" t="s">
        <v>7996</v>
      </c>
      <c r="L11" s="34">
        <v>0</v>
      </c>
      <c r="M11" s="34">
        <v>0</v>
      </c>
      <c r="N11" s="34">
        <v>0</v>
      </c>
      <c r="O11" s="34">
        <v>0</v>
      </c>
      <c r="P11" s="23">
        <v>0</v>
      </c>
      <c r="Q11" s="23">
        <v>1000</v>
      </c>
      <c r="R11" s="23">
        <v>0</v>
      </c>
      <c r="S11" s="23" t="s">
        <v>7981</v>
      </c>
      <c r="T11" s="23" t="s">
        <v>7981</v>
      </c>
      <c r="U11" s="23" t="s">
        <v>7981</v>
      </c>
      <c r="V11" s="23" t="s">
        <v>7981</v>
      </c>
    </row>
    <row r="12" spans="1:22" x14ac:dyDescent="0.15">
      <c r="A12" s="23">
        <v>130080</v>
      </c>
      <c r="B12" s="33" t="s">
        <v>7997</v>
      </c>
      <c r="C12" s="34">
        <v>1</v>
      </c>
      <c r="E12" s="34">
        <f>IF(D12="",0,VLOOKUP(D12,city!$D$4:$K$352,8,0))</f>
        <v>0</v>
      </c>
      <c r="F12" s="34">
        <v>3</v>
      </c>
      <c r="G12" s="34">
        <v>2</v>
      </c>
      <c r="H12" s="34" t="s">
        <v>7990</v>
      </c>
      <c r="K12" s="35" t="s">
        <v>7998</v>
      </c>
      <c r="L12" s="34">
        <v>0</v>
      </c>
      <c r="M12" s="34">
        <v>0</v>
      </c>
      <c r="N12" s="34">
        <v>0</v>
      </c>
      <c r="O12" s="34">
        <v>0</v>
      </c>
      <c r="P12" s="23">
        <v>0</v>
      </c>
      <c r="Q12" s="23">
        <v>1000</v>
      </c>
      <c r="R12" s="23">
        <v>0</v>
      </c>
      <c r="S12" s="23" t="s">
        <v>7981</v>
      </c>
      <c r="T12" s="23" t="s">
        <v>7981</v>
      </c>
      <c r="U12" s="23" t="s">
        <v>7981</v>
      </c>
      <c r="V12" s="23" t="s">
        <v>7981</v>
      </c>
    </row>
    <row r="13" spans="1:22" x14ac:dyDescent="0.15">
      <c r="A13" s="23">
        <v>130090</v>
      </c>
      <c r="B13" s="33" t="s">
        <v>7999</v>
      </c>
      <c r="C13" s="34">
        <v>1</v>
      </c>
      <c r="E13" s="34">
        <f>IF(D13="",0,VLOOKUP(D13,city!$D$4:$K$352,8,0))</f>
        <v>0</v>
      </c>
      <c r="F13" s="34">
        <v>3</v>
      </c>
      <c r="G13" s="34">
        <v>3</v>
      </c>
      <c r="H13" s="34" t="s">
        <v>7990</v>
      </c>
      <c r="K13" s="35" t="s">
        <v>8000</v>
      </c>
      <c r="L13" s="34">
        <v>0</v>
      </c>
      <c r="M13" s="34">
        <v>0</v>
      </c>
      <c r="N13" s="34">
        <v>0</v>
      </c>
      <c r="O13" s="34">
        <v>0</v>
      </c>
      <c r="P13" s="23">
        <v>0</v>
      </c>
      <c r="Q13" s="23">
        <v>1000</v>
      </c>
      <c r="R13" s="23">
        <v>0</v>
      </c>
      <c r="S13" s="23" t="s">
        <v>7981</v>
      </c>
      <c r="T13" s="23" t="s">
        <v>7981</v>
      </c>
      <c r="U13" s="23" t="s">
        <v>7981</v>
      </c>
      <c r="V13" s="23" t="s">
        <v>7981</v>
      </c>
    </row>
    <row r="14" spans="1:22" ht="28" x14ac:dyDescent="0.15">
      <c r="A14" s="23">
        <v>130200</v>
      </c>
      <c r="B14" s="33" t="s">
        <v>8001</v>
      </c>
      <c r="C14" s="34">
        <v>1</v>
      </c>
      <c r="E14" s="34">
        <f>IF(D14="",0,VLOOKUP(D14,city!$D$4:$K$352,8,0))</f>
        <v>0</v>
      </c>
      <c r="F14" s="34">
        <v>3</v>
      </c>
      <c r="G14" s="34">
        <v>0</v>
      </c>
      <c r="H14" s="34" t="s">
        <v>7990</v>
      </c>
      <c r="K14" s="35" t="s">
        <v>8002</v>
      </c>
      <c r="L14" s="34">
        <v>0</v>
      </c>
      <c r="M14" s="34">
        <v>0</v>
      </c>
      <c r="N14" s="34">
        <v>0</v>
      </c>
      <c r="O14" s="34">
        <v>0</v>
      </c>
      <c r="P14" s="23">
        <v>0</v>
      </c>
      <c r="Q14" s="23">
        <v>200</v>
      </c>
      <c r="R14" s="23">
        <v>0</v>
      </c>
      <c r="S14" s="23" t="s">
        <v>8003</v>
      </c>
      <c r="T14" s="23" t="s">
        <v>8004</v>
      </c>
      <c r="U14" s="23" t="s">
        <v>8005</v>
      </c>
      <c r="V14" s="23" t="s">
        <v>8006</v>
      </c>
    </row>
    <row r="15" spans="1:22" ht="28" x14ac:dyDescent="0.15">
      <c r="A15" s="23">
        <v>130201</v>
      </c>
      <c r="B15" s="33" t="s">
        <v>8007</v>
      </c>
      <c r="C15" s="34">
        <v>1</v>
      </c>
      <c r="E15" s="34">
        <f>IF(D15="",0,VLOOKUP(D15,city!$D$4:$K$352,8,0))</f>
        <v>0</v>
      </c>
      <c r="F15" s="34">
        <v>3</v>
      </c>
      <c r="G15" s="34">
        <v>0</v>
      </c>
      <c r="H15" s="34" t="s">
        <v>7990</v>
      </c>
      <c r="K15" s="35" t="s">
        <v>8008</v>
      </c>
      <c r="L15" s="34">
        <v>0</v>
      </c>
      <c r="M15" s="34">
        <v>0</v>
      </c>
      <c r="N15" s="34">
        <v>0</v>
      </c>
      <c r="O15" s="34">
        <v>0</v>
      </c>
      <c r="P15" s="23">
        <v>0</v>
      </c>
      <c r="Q15" s="23">
        <v>200</v>
      </c>
      <c r="R15" s="23">
        <v>0</v>
      </c>
      <c r="S15" s="23">
        <v>2</v>
      </c>
      <c r="T15" s="23">
        <v>1</v>
      </c>
      <c r="U15" s="23">
        <v>3</v>
      </c>
      <c r="V15" s="23">
        <v>4</v>
      </c>
    </row>
    <row r="16" spans="1:22" ht="28" x14ac:dyDescent="0.15">
      <c r="A16" s="23">
        <v>130202</v>
      </c>
      <c r="B16" s="33" t="s">
        <v>8009</v>
      </c>
      <c r="C16" s="34">
        <v>1</v>
      </c>
      <c r="E16" s="34">
        <f>IF(D16="",0,VLOOKUP(D16,city!$D$4:$K$352,8,0))</f>
        <v>0</v>
      </c>
      <c r="F16" s="34">
        <v>3</v>
      </c>
      <c r="G16" s="34">
        <v>0</v>
      </c>
      <c r="H16" s="34" t="s">
        <v>7990</v>
      </c>
      <c r="K16" s="35" t="s">
        <v>8010</v>
      </c>
      <c r="L16" s="34">
        <v>0</v>
      </c>
      <c r="M16" s="34">
        <v>0</v>
      </c>
      <c r="N16" s="34">
        <v>0</v>
      </c>
      <c r="O16" s="34">
        <v>0</v>
      </c>
      <c r="P16" s="23">
        <v>0</v>
      </c>
      <c r="Q16" s="23">
        <v>200</v>
      </c>
      <c r="R16" s="23">
        <v>0</v>
      </c>
      <c r="S16" s="23" t="s">
        <v>8011</v>
      </c>
      <c r="T16" s="23" t="s">
        <v>8012</v>
      </c>
      <c r="U16" s="23" t="s">
        <v>8013</v>
      </c>
      <c r="V16" s="23" t="s">
        <v>8014</v>
      </c>
    </row>
    <row r="17" spans="1:22" ht="28" x14ac:dyDescent="0.15">
      <c r="A17" s="23">
        <v>130203</v>
      </c>
      <c r="B17" s="33" t="s">
        <v>8015</v>
      </c>
      <c r="C17" s="34">
        <v>1</v>
      </c>
      <c r="E17" s="34">
        <f>IF(D17="",0,VLOOKUP(D17,city!$D$4:$K$352,8,0))</f>
        <v>0</v>
      </c>
      <c r="F17" s="34">
        <v>3</v>
      </c>
      <c r="G17" s="34">
        <v>0</v>
      </c>
      <c r="H17" s="34" t="s">
        <v>7990</v>
      </c>
      <c r="K17" s="35" t="s">
        <v>8016</v>
      </c>
      <c r="L17" s="34">
        <v>0</v>
      </c>
      <c r="M17" s="34">
        <v>0</v>
      </c>
      <c r="N17" s="34">
        <v>0</v>
      </c>
      <c r="O17" s="34">
        <v>0</v>
      </c>
      <c r="P17" s="23">
        <v>0</v>
      </c>
      <c r="Q17" s="23">
        <v>200</v>
      </c>
      <c r="R17" s="23">
        <v>0</v>
      </c>
      <c r="S17" s="23" t="s">
        <v>8017</v>
      </c>
      <c r="T17" s="23" t="s">
        <v>8018</v>
      </c>
      <c r="U17" s="23" t="s">
        <v>8019</v>
      </c>
      <c r="V17" s="23" t="s">
        <v>8020</v>
      </c>
    </row>
    <row r="18" spans="1:22" ht="28" x14ac:dyDescent="0.15">
      <c r="A18" s="23">
        <v>130204</v>
      </c>
      <c r="B18" s="33" t="s">
        <v>8021</v>
      </c>
      <c r="C18" s="34">
        <v>1</v>
      </c>
      <c r="E18" s="34">
        <f>IF(D18="",0,VLOOKUP(D18,city!$D$4:$K$352,8,0))</f>
        <v>0</v>
      </c>
      <c r="F18" s="34">
        <v>3</v>
      </c>
      <c r="G18" s="34">
        <v>0</v>
      </c>
      <c r="H18" s="34" t="s">
        <v>7990</v>
      </c>
      <c r="K18" s="35" t="s">
        <v>8022</v>
      </c>
      <c r="L18" s="34">
        <v>0</v>
      </c>
      <c r="M18" s="34">
        <v>0</v>
      </c>
      <c r="N18" s="34">
        <v>0</v>
      </c>
      <c r="O18" s="34">
        <v>0</v>
      </c>
      <c r="P18" s="23">
        <v>0</v>
      </c>
      <c r="Q18" s="23">
        <v>200</v>
      </c>
      <c r="R18" s="23">
        <v>0</v>
      </c>
      <c r="S18" s="23" t="s">
        <v>8023</v>
      </c>
      <c r="T18" s="23" t="s">
        <v>8024</v>
      </c>
      <c r="U18" s="23" t="s">
        <v>8025</v>
      </c>
      <c r="V18" s="23" t="s">
        <v>8026</v>
      </c>
    </row>
    <row r="19" spans="1:22" ht="28" x14ac:dyDescent="0.15">
      <c r="A19" s="23">
        <v>130205</v>
      </c>
      <c r="B19" s="33" t="s">
        <v>8027</v>
      </c>
      <c r="C19" s="34">
        <v>1</v>
      </c>
      <c r="E19" s="34">
        <f>IF(D19="",0,VLOOKUP(D19,city!$D$4:$K$352,8,0))</f>
        <v>0</v>
      </c>
      <c r="F19" s="34">
        <v>3</v>
      </c>
      <c r="G19" s="34">
        <v>0</v>
      </c>
      <c r="H19" s="34" t="s">
        <v>7990</v>
      </c>
      <c r="K19" s="35" t="s">
        <v>8028</v>
      </c>
      <c r="L19" s="34">
        <v>0</v>
      </c>
      <c r="M19" s="34">
        <v>0</v>
      </c>
      <c r="N19" s="34">
        <v>0</v>
      </c>
      <c r="O19" s="34">
        <v>0</v>
      </c>
      <c r="P19" s="23">
        <v>0</v>
      </c>
      <c r="Q19" s="23">
        <v>200</v>
      </c>
      <c r="R19" s="23">
        <v>0</v>
      </c>
      <c r="S19" s="23">
        <v>2000</v>
      </c>
      <c r="T19" s="23">
        <v>1500</v>
      </c>
      <c r="U19" s="23">
        <v>3000</v>
      </c>
      <c r="V19" s="23">
        <v>1000</v>
      </c>
    </row>
    <row r="20" spans="1:22" ht="28" x14ac:dyDescent="0.15">
      <c r="A20" s="23">
        <v>130206</v>
      </c>
      <c r="B20" s="33" t="s">
        <v>8029</v>
      </c>
      <c r="C20" s="34">
        <v>1</v>
      </c>
      <c r="E20" s="34">
        <f>IF(D20="",0,VLOOKUP(D20,city!$D$4:$K$352,8,0))</f>
        <v>0</v>
      </c>
      <c r="F20" s="34">
        <v>3</v>
      </c>
      <c r="G20" s="34">
        <v>0</v>
      </c>
      <c r="H20" s="34" t="s">
        <v>7990</v>
      </c>
      <c r="K20" s="35" t="s">
        <v>8030</v>
      </c>
      <c r="L20" s="34">
        <v>0</v>
      </c>
      <c r="M20" s="34">
        <v>0</v>
      </c>
      <c r="N20" s="34">
        <v>0</v>
      </c>
      <c r="O20" s="34">
        <v>0</v>
      </c>
      <c r="P20" s="23">
        <v>0</v>
      </c>
      <c r="Q20" s="23">
        <v>200</v>
      </c>
      <c r="R20" s="23">
        <v>0</v>
      </c>
      <c r="S20" s="23" t="s">
        <v>8031</v>
      </c>
      <c r="T20" s="23" t="s">
        <v>8032</v>
      </c>
      <c r="U20" s="23" t="s">
        <v>8033</v>
      </c>
      <c r="V20" s="23" t="s">
        <v>8034</v>
      </c>
    </row>
    <row r="21" spans="1:22" ht="28" x14ac:dyDescent="0.15">
      <c r="A21" s="23">
        <v>130207</v>
      </c>
      <c r="B21" s="33" t="s">
        <v>8035</v>
      </c>
      <c r="C21" s="34">
        <v>1</v>
      </c>
      <c r="E21" s="34">
        <f>IF(D21="",0,VLOOKUP(D21,city!$D$4:$K$352,8,0))</f>
        <v>0</v>
      </c>
      <c r="F21" s="34">
        <v>3</v>
      </c>
      <c r="G21" s="34">
        <v>0</v>
      </c>
      <c r="H21" s="34" t="s">
        <v>7990</v>
      </c>
      <c r="K21" s="35" t="s">
        <v>8036</v>
      </c>
      <c r="L21" s="34">
        <v>0</v>
      </c>
      <c r="M21" s="34">
        <v>0</v>
      </c>
      <c r="N21" s="34">
        <v>0</v>
      </c>
      <c r="O21" s="34">
        <v>0</v>
      </c>
      <c r="P21" s="23">
        <v>0</v>
      </c>
      <c r="Q21" s="23">
        <v>200</v>
      </c>
      <c r="R21" s="23">
        <v>0</v>
      </c>
      <c r="S21" s="23" t="s">
        <v>8037</v>
      </c>
      <c r="T21" s="23" t="s">
        <v>8038</v>
      </c>
      <c r="U21" s="23" t="s">
        <v>8039</v>
      </c>
      <c r="V21" s="23" t="s">
        <v>8040</v>
      </c>
    </row>
    <row r="22" spans="1:22" ht="28" x14ac:dyDescent="0.15">
      <c r="A22" s="23">
        <v>130208</v>
      </c>
      <c r="B22" s="33" t="s">
        <v>8041</v>
      </c>
      <c r="C22" s="34">
        <v>1</v>
      </c>
      <c r="E22" s="34">
        <f>IF(D22="",0,VLOOKUP(D22,city!$D$4:$K$352,8,0))</f>
        <v>0</v>
      </c>
      <c r="F22" s="34">
        <v>3</v>
      </c>
      <c r="G22" s="34">
        <v>0</v>
      </c>
      <c r="H22" s="34" t="s">
        <v>7990</v>
      </c>
      <c r="K22" s="35" t="s">
        <v>8042</v>
      </c>
      <c r="L22" s="34">
        <v>0</v>
      </c>
      <c r="M22" s="34">
        <v>0</v>
      </c>
      <c r="N22" s="34">
        <v>0</v>
      </c>
      <c r="O22" s="34">
        <v>0</v>
      </c>
      <c r="P22" s="23">
        <v>0</v>
      </c>
      <c r="Q22" s="23">
        <v>200</v>
      </c>
      <c r="R22" s="23">
        <v>0</v>
      </c>
      <c r="S22" s="23">
        <v>10</v>
      </c>
      <c r="T22" s="23">
        <v>15</v>
      </c>
      <c r="U22" s="23">
        <v>20</v>
      </c>
      <c r="V22" s="23">
        <v>5</v>
      </c>
    </row>
    <row r="23" spans="1:22" ht="28" x14ac:dyDescent="0.15">
      <c r="A23" s="23">
        <v>130209</v>
      </c>
      <c r="B23" s="33" t="s">
        <v>8043</v>
      </c>
      <c r="C23" s="34">
        <v>1</v>
      </c>
      <c r="E23" s="34">
        <f>IF(D23="",0,VLOOKUP(D23,city!$D$4:$K$352,8,0))</f>
        <v>0</v>
      </c>
      <c r="F23" s="34">
        <v>3</v>
      </c>
      <c r="G23" s="34">
        <v>0</v>
      </c>
      <c r="H23" s="34" t="s">
        <v>7990</v>
      </c>
      <c r="K23" s="35" t="s">
        <v>8044</v>
      </c>
      <c r="L23" s="34">
        <v>0</v>
      </c>
      <c r="M23" s="34">
        <v>0</v>
      </c>
      <c r="N23" s="34">
        <v>0</v>
      </c>
      <c r="O23" s="34">
        <v>0</v>
      </c>
      <c r="P23" s="23">
        <v>0</v>
      </c>
      <c r="Q23" s="23">
        <v>200</v>
      </c>
      <c r="R23" s="23">
        <v>0</v>
      </c>
      <c r="S23" s="23" t="s">
        <v>8045</v>
      </c>
      <c r="T23" s="23" t="s">
        <v>8046</v>
      </c>
      <c r="U23" s="23" t="s">
        <v>8047</v>
      </c>
      <c r="V23" s="23" t="s">
        <v>8048</v>
      </c>
    </row>
    <row r="24" spans="1:22" x14ac:dyDescent="0.15">
      <c r="A24" s="23">
        <v>130210</v>
      </c>
      <c r="B24" s="33" t="s">
        <v>8049</v>
      </c>
      <c r="C24" s="34">
        <v>1</v>
      </c>
      <c r="E24" s="34">
        <f>IF(D24="",0,VLOOKUP(D24,city!$D$4:$K$352,8,0))</f>
        <v>0</v>
      </c>
      <c r="F24" s="34">
        <v>3</v>
      </c>
      <c r="G24" s="34">
        <v>0</v>
      </c>
      <c r="H24" s="34" t="s">
        <v>7990</v>
      </c>
      <c r="K24" s="35" t="s">
        <v>8050</v>
      </c>
      <c r="L24" s="34">
        <v>0</v>
      </c>
      <c r="M24" s="34">
        <v>0</v>
      </c>
      <c r="N24" s="34">
        <v>0</v>
      </c>
      <c r="O24" s="34">
        <v>0</v>
      </c>
      <c r="P24" s="23">
        <v>0</v>
      </c>
      <c r="Q24" s="23">
        <v>100</v>
      </c>
      <c r="R24" s="23">
        <v>0</v>
      </c>
      <c r="S24" s="23" t="s">
        <v>8051</v>
      </c>
      <c r="T24" s="23" t="s">
        <v>8052</v>
      </c>
      <c r="U24" s="23" t="s">
        <v>8053</v>
      </c>
      <c r="V24" s="23" t="s">
        <v>8054</v>
      </c>
    </row>
    <row r="25" spans="1:22" x14ac:dyDescent="0.15">
      <c r="A25" s="23">
        <v>130211</v>
      </c>
      <c r="B25" s="33" t="s">
        <v>8055</v>
      </c>
      <c r="C25" s="34">
        <v>1</v>
      </c>
      <c r="E25" s="34">
        <f>IF(D25="",0,VLOOKUP(D25,city!$D$4:$K$352,8,0))</f>
        <v>0</v>
      </c>
      <c r="F25" s="34">
        <v>3</v>
      </c>
      <c r="G25" s="34">
        <v>0</v>
      </c>
      <c r="H25" s="34" t="s">
        <v>7990</v>
      </c>
      <c r="K25" s="35" t="s">
        <v>8056</v>
      </c>
      <c r="L25" s="34">
        <v>0</v>
      </c>
      <c r="M25" s="34">
        <v>0</v>
      </c>
      <c r="N25" s="34">
        <v>0</v>
      </c>
      <c r="O25" s="34">
        <v>0</v>
      </c>
      <c r="P25" s="23">
        <v>0</v>
      </c>
      <c r="Q25" s="23">
        <v>100</v>
      </c>
      <c r="R25" s="23">
        <v>0</v>
      </c>
      <c r="S25" s="23" t="s">
        <v>8057</v>
      </c>
      <c r="T25" s="23" t="s">
        <v>8058</v>
      </c>
      <c r="U25" s="23" t="s">
        <v>6609</v>
      </c>
      <c r="V25" s="23" t="s">
        <v>8059</v>
      </c>
    </row>
    <row r="26" spans="1:22" x14ac:dyDescent="0.15">
      <c r="A26" s="23">
        <v>130212</v>
      </c>
      <c r="B26" s="33" t="s">
        <v>8060</v>
      </c>
      <c r="C26" s="34">
        <v>1</v>
      </c>
      <c r="E26" s="34">
        <f>IF(D26="",0,VLOOKUP(D26,city!$D$4:$K$352,8,0))</f>
        <v>0</v>
      </c>
      <c r="F26" s="34">
        <v>3</v>
      </c>
      <c r="G26" s="34">
        <v>0</v>
      </c>
      <c r="H26" s="34" t="s">
        <v>7990</v>
      </c>
      <c r="K26" s="35" t="s">
        <v>8061</v>
      </c>
      <c r="L26" s="34">
        <v>0</v>
      </c>
      <c r="M26" s="34">
        <v>0</v>
      </c>
      <c r="N26" s="34">
        <v>0</v>
      </c>
      <c r="O26" s="34">
        <v>0</v>
      </c>
      <c r="P26" s="23">
        <v>0</v>
      </c>
      <c r="Q26" s="23">
        <v>100</v>
      </c>
      <c r="R26" s="23">
        <v>0</v>
      </c>
      <c r="S26" s="23" t="s">
        <v>8062</v>
      </c>
      <c r="T26" s="23" t="s">
        <v>8063</v>
      </c>
      <c r="U26" s="23" t="s">
        <v>8064</v>
      </c>
      <c r="V26" s="23" t="s">
        <v>8065</v>
      </c>
    </row>
    <row r="27" spans="1:22" x14ac:dyDescent="0.15">
      <c r="A27" s="23">
        <v>130213</v>
      </c>
      <c r="B27" s="33" t="s">
        <v>8066</v>
      </c>
      <c r="C27" s="34">
        <v>1</v>
      </c>
      <c r="E27" s="34">
        <f>IF(D27="",0,VLOOKUP(D27,city!$D$4:$K$352,8,0))</f>
        <v>0</v>
      </c>
      <c r="F27" s="34">
        <v>3</v>
      </c>
      <c r="G27" s="34">
        <v>0</v>
      </c>
      <c r="H27" s="34" t="s">
        <v>7990</v>
      </c>
      <c r="K27" s="35" t="s">
        <v>8067</v>
      </c>
      <c r="L27" s="34">
        <v>0</v>
      </c>
      <c r="M27" s="34">
        <v>0</v>
      </c>
      <c r="N27" s="34">
        <v>0</v>
      </c>
      <c r="O27" s="34">
        <v>0</v>
      </c>
      <c r="P27" s="23">
        <v>0</v>
      </c>
      <c r="Q27" s="23">
        <v>100</v>
      </c>
      <c r="R27" s="23">
        <v>0</v>
      </c>
      <c r="S27" s="23" t="s">
        <v>8068</v>
      </c>
      <c r="T27" s="23" t="s">
        <v>6175</v>
      </c>
      <c r="U27" s="23" t="s">
        <v>4065</v>
      </c>
      <c r="V27" s="23" t="s">
        <v>3486</v>
      </c>
    </row>
    <row r="28" spans="1:22" x14ac:dyDescent="0.15">
      <c r="A28" s="23">
        <v>130214</v>
      </c>
      <c r="B28" s="33" t="s">
        <v>8069</v>
      </c>
      <c r="C28" s="34">
        <v>1</v>
      </c>
      <c r="E28" s="34">
        <f>IF(D28="",0,VLOOKUP(D28,city!$D$4:$K$352,8,0))</f>
        <v>0</v>
      </c>
      <c r="F28" s="34">
        <v>3</v>
      </c>
      <c r="G28" s="34">
        <v>0</v>
      </c>
      <c r="H28" s="34" t="s">
        <v>7990</v>
      </c>
      <c r="K28" s="35" t="s">
        <v>8070</v>
      </c>
      <c r="L28" s="34">
        <v>0</v>
      </c>
      <c r="M28" s="34">
        <v>0</v>
      </c>
      <c r="N28" s="34">
        <v>0</v>
      </c>
      <c r="O28" s="34">
        <v>0</v>
      </c>
      <c r="P28" s="23">
        <v>0</v>
      </c>
      <c r="Q28" s="23">
        <v>100</v>
      </c>
      <c r="R28" s="23">
        <v>0</v>
      </c>
      <c r="S28" s="23" t="s">
        <v>728</v>
      </c>
      <c r="T28" s="23" t="s">
        <v>137</v>
      </c>
      <c r="U28" s="23" t="s">
        <v>661</v>
      </c>
      <c r="V28" s="23" t="s">
        <v>758</v>
      </c>
    </row>
    <row r="29" spans="1:22" x14ac:dyDescent="0.15">
      <c r="A29" s="23">
        <v>130215</v>
      </c>
      <c r="B29" s="33" t="s">
        <v>8071</v>
      </c>
      <c r="C29" s="34">
        <v>1</v>
      </c>
      <c r="E29" s="34">
        <f>IF(D29="",0,VLOOKUP(D29,city!$D$4:$K$352,8,0))</f>
        <v>0</v>
      </c>
      <c r="F29" s="34">
        <v>3</v>
      </c>
      <c r="G29" s="34">
        <v>0</v>
      </c>
      <c r="H29" s="34" t="s">
        <v>7990</v>
      </c>
      <c r="K29" s="35" t="s">
        <v>8072</v>
      </c>
      <c r="L29" s="34">
        <v>0</v>
      </c>
      <c r="M29" s="34">
        <v>0</v>
      </c>
      <c r="N29" s="34">
        <v>0</v>
      </c>
      <c r="O29" s="34">
        <v>0</v>
      </c>
      <c r="P29" s="23">
        <v>0</v>
      </c>
      <c r="Q29" s="23">
        <v>100</v>
      </c>
      <c r="R29" s="23">
        <v>0</v>
      </c>
      <c r="S29" s="23" t="s">
        <v>8073</v>
      </c>
      <c r="T29" s="23" t="s">
        <v>8074</v>
      </c>
      <c r="U29" s="23" t="s">
        <v>8075</v>
      </c>
      <c r="V29" s="23" t="s">
        <v>8076</v>
      </c>
    </row>
    <row r="30" spans="1:22" x14ac:dyDescent="0.15">
      <c r="A30" s="23">
        <v>130216</v>
      </c>
      <c r="B30" s="33" t="s">
        <v>8077</v>
      </c>
      <c r="C30" s="34">
        <v>1</v>
      </c>
      <c r="E30" s="34">
        <f>IF(D30="",0,VLOOKUP(D30,city!$D$4:$K$352,8,0))</f>
        <v>0</v>
      </c>
      <c r="F30" s="34">
        <v>3</v>
      </c>
      <c r="G30" s="34">
        <v>0</v>
      </c>
      <c r="H30" s="34" t="s">
        <v>7990</v>
      </c>
      <c r="K30" s="35" t="s">
        <v>8078</v>
      </c>
      <c r="L30" s="34">
        <v>0</v>
      </c>
      <c r="M30" s="34">
        <v>0</v>
      </c>
      <c r="N30" s="34">
        <v>0</v>
      </c>
      <c r="O30" s="34">
        <v>0</v>
      </c>
      <c r="P30" s="23">
        <v>0</v>
      </c>
      <c r="Q30" s="23">
        <v>100</v>
      </c>
      <c r="R30" s="23">
        <v>0</v>
      </c>
      <c r="S30" s="23" t="s">
        <v>759</v>
      </c>
      <c r="T30" s="23" t="s">
        <v>734</v>
      </c>
      <c r="U30" s="23" t="s">
        <v>540</v>
      </c>
      <c r="V30" s="23" t="s">
        <v>313</v>
      </c>
    </row>
    <row r="31" spans="1:22" x14ac:dyDescent="0.15">
      <c r="A31" s="23">
        <v>130217</v>
      </c>
      <c r="B31" s="33" t="s">
        <v>8079</v>
      </c>
      <c r="C31" s="34">
        <v>1</v>
      </c>
      <c r="E31" s="34">
        <f>IF(D31="",0,VLOOKUP(D31,city!$D$4:$K$352,8,0))</f>
        <v>0</v>
      </c>
      <c r="F31" s="34">
        <v>3</v>
      </c>
      <c r="G31" s="34">
        <v>0</v>
      </c>
      <c r="H31" s="34" t="s">
        <v>7990</v>
      </c>
      <c r="K31" s="35" t="s">
        <v>8080</v>
      </c>
      <c r="L31" s="34">
        <v>0</v>
      </c>
      <c r="M31" s="34">
        <v>0</v>
      </c>
      <c r="N31" s="34">
        <v>0</v>
      </c>
      <c r="O31" s="34">
        <v>0</v>
      </c>
      <c r="P31" s="23">
        <v>0</v>
      </c>
      <c r="Q31" s="23">
        <v>100</v>
      </c>
      <c r="R31" s="23">
        <v>0</v>
      </c>
      <c r="S31" s="23" t="s">
        <v>758</v>
      </c>
      <c r="T31" s="23" t="s">
        <v>728</v>
      </c>
      <c r="U31" s="23" t="s">
        <v>573</v>
      </c>
      <c r="V31" s="23" t="s">
        <v>595</v>
      </c>
    </row>
    <row r="32" spans="1:22" x14ac:dyDescent="0.15">
      <c r="A32" s="23">
        <v>130218</v>
      </c>
      <c r="B32" s="33" t="s">
        <v>8081</v>
      </c>
      <c r="C32" s="34">
        <v>1</v>
      </c>
      <c r="E32" s="34">
        <f>IF(D32="",0,VLOOKUP(D32,city!$D$4:$K$352,8,0))</f>
        <v>0</v>
      </c>
      <c r="F32" s="34">
        <v>3</v>
      </c>
      <c r="G32" s="34">
        <v>0</v>
      </c>
      <c r="H32" s="34" t="s">
        <v>7990</v>
      </c>
      <c r="K32" s="35" t="s">
        <v>8082</v>
      </c>
      <c r="L32" s="34">
        <v>0</v>
      </c>
      <c r="M32" s="34">
        <v>0</v>
      </c>
      <c r="N32" s="34">
        <v>0</v>
      </c>
      <c r="O32" s="34">
        <v>0</v>
      </c>
      <c r="P32" s="23">
        <v>0</v>
      </c>
      <c r="Q32" s="23">
        <v>100</v>
      </c>
      <c r="R32" s="23">
        <v>0</v>
      </c>
      <c r="S32" s="23" t="s">
        <v>8083</v>
      </c>
      <c r="T32" s="23" t="s">
        <v>138</v>
      </c>
      <c r="U32" s="23" t="s">
        <v>633</v>
      </c>
      <c r="V32" s="23" t="s">
        <v>228</v>
      </c>
    </row>
    <row r="33" spans="1:22" x14ac:dyDescent="0.15">
      <c r="A33" s="23">
        <v>130219</v>
      </c>
      <c r="B33" s="33" t="s">
        <v>8084</v>
      </c>
      <c r="C33" s="34">
        <v>1</v>
      </c>
      <c r="E33" s="34">
        <f>IF(D33="",0,VLOOKUP(D33,city!$D$4:$K$352,8,0))</f>
        <v>0</v>
      </c>
      <c r="F33" s="34">
        <v>3</v>
      </c>
      <c r="G33" s="34">
        <v>0</v>
      </c>
      <c r="H33" s="34" t="s">
        <v>7990</v>
      </c>
      <c r="K33" s="35" t="s">
        <v>8085</v>
      </c>
      <c r="L33" s="34">
        <v>0</v>
      </c>
      <c r="M33" s="34">
        <v>0</v>
      </c>
      <c r="N33" s="34">
        <v>0</v>
      </c>
      <c r="O33" s="34">
        <v>0</v>
      </c>
      <c r="P33" s="23">
        <v>0</v>
      </c>
      <c r="Q33" s="23">
        <v>100</v>
      </c>
      <c r="R33" s="23">
        <v>0</v>
      </c>
      <c r="S33" s="23">
        <v>5</v>
      </c>
      <c r="T33" s="23">
        <v>3</v>
      </c>
      <c r="U33" s="23">
        <v>6</v>
      </c>
      <c r="V33" s="23">
        <v>4</v>
      </c>
    </row>
    <row r="34" spans="1:22" x14ac:dyDescent="0.15">
      <c r="A34" s="23">
        <v>130220</v>
      </c>
      <c r="B34" s="33" t="s">
        <v>8086</v>
      </c>
      <c r="C34" s="34">
        <v>1</v>
      </c>
      <c r="E34" s="34">
        <f>IF(D34="",0,VLOOKUP(D34,city!$D$4:$K$352,8,0))</f>
        <v>0</v>
      </c>
      <c r="F34" s="34">
        <v>3</v>
      </c>
      <c r="G34" s="34">
        <v>0</v>
      </c>
      <c r="H34" s="34" t="s">
        <v>7990</v>
      </c>
      <c r="K34" s="35" t="s">
        <v>8087</v>
      </c>
      <c r="L34" s="34">
        <v>0</v>
      </c>
      <c r="M34" s="34">
        <v>0</v>
      </c>
      <c r="N34" s="34">
        <v>0</v>
      </c>
      <c r="O34" s="34">
        <v>0</v>
      </c>
      <c r="P34" s="23">
        <v>0</v>
      </c>
      <c r="Q34" s="23">
        <v>100</v>
      </c>
      <c r="R34" s="23">
        <v>0</v>
      </c>
      <c r="S34" s="23" t="s">
        <v>8088</v>
      </c>
      <c r="T34" s="23" t="s">
        <v>8089</v>
      </c>
      <c r="U34" s="23" t="s">
        <v>8090</v>
      </c>
      <c r="V34" s="23" t="s">
        <v>8091</v>
      </c>
    </row>
    <row r="35" spans="1:22" x14ac:dyDescent="0.15">
      <c r="A35" s="23">
        <v>130221</v>
      </c>
      <c r="B35" s="33" t="s">
        <v>8092</v>
      </c>
      <c r="C35" s="34">
        <v>1</v>
      </c>
      <c r="E35" s="34">
        <f>IF(D35="",0,VLOOKUP(D35,city!$D$4:$K$352,8,0))</f>
        <v>0</v>
      </c>
      <c r="F35" s="34">
        <v>3</v>
      </c>
      <c r="G35" s="34">
        <v>0</v>
      </c>
      <c r="H35" s="34" t="s">
        <v>7990</v>
      </c>
      <c r="K35" s="35" t="s">
        <v>8093</v>
      </c>
      <c r="L35" s="34">
        <v>0</v>
      </c>
      <c r="M35" s="34">
        <v>0</v>
      </c>
      <c r="N35" s="34">
        <v>0</v>
      </c>
      <c r="O35" s="34">
        <v>0</v>
      </c>
      <c r="P35" s="23">
        <v>0</v>
      </c>
      <c r="Q35" s="23">
        <v>100</v>
      </c>
      <c r="R35" s="23">
        <v>0</v>
      </c>
      <c r="S35" s="23" t="s">
        <v>8094</v>
      </c>
      <c r="T35" s="23" t="s">
        <v>8095</v>
      </c>
      <c r="U35" s="23" t="s">
        <v>8096</v>
      </c>
      <c r="V35" s="23" t="s">
        <v>8097</v>
      </c>
    </row>
    <row r="36" spans="1:22" x14ac:dyDescent="0.15">
      <c r="A36" s="23">
        <v>130222</v>
      </c>
      <c r="B36" s="33" t="s">
        <v>8098</v>
      </c>
      <c r="C36" s="34">
        <v>1</v>
      </c>
      <c r="E36" s="34">
        <f>IF(D36="",0,VLOOKUP(D36,city!$D$4:$K$352,8,0))</f>
        <v>0</v>
      </c>
      <c r="F36" s="34">
        <v>3</v>
      </c>
      <c r="G36" s="34">
        <v>0</v>
      </c>
      <c r="H36" s="34" t="s">
        <v>7990</v>
      </c>
      <c r="K36" s="35" t="s">
        <v>8099</v>
      </c>
      <c r="L36" s="34">
        <v>0</v>
      </c>
      <c r="M36" s="34">
        <v>0</v>
      </c>
      <c r="N36" s="34">
        <v>0</v>
      </c>
      <c r="O36" s="34">
        <v>0</v>
      </c>
      <c r="P36" s="23">
        <v>0</v>
      </c>
      <c r="Q36" s="23">
        <v>100</v>
      </c>
      <c r="R36" s="23">
        <v>0</v>
      </c>
      <c r="S36" s="23" t="s">
        <v>8100</v>
      </c>
      <c r="T36" s="23" t="s">
        <v>2092</v>
      </c>
      <c r="U36" s="23" t="s">
        <v>2421</v>
      </c>
      <c r="V36" s="23" t="s">
        <v>3362</v>
      </c>
    </row>
    <row r="37" spans="1:22" x14ac:dyDescent="0.15">
      <c r="A37" s="23">
        <v>130223</v>
      </c>
      <c r="B37" s="33" t="s">
        <v>8101</v>
      </c>
      <c r="C37" s="34">
        <v>1</v>
      </c>
      <c r="E37" s="34">
        <f>IF(D37="",0,VLOOKUP(D37,city!$D$4:$K$352,8,0))</f>
        <v>0</v>
      </c>
      <c r="F37" s="34">
        <v>3</v>
      </c>
      <c r="G37" s="34">
        <v>0</v>
      </c>
      <c r="H37" s="34" t="s">
        <v>7990</v>
      </c>
      <c r="K37" s="35" t="s">
        <v>8102</v>
      </c>
      <c r="L37" s="34">
        <v>0</v>
      </c>
      <c r="M37" s="34">
        <v>0</v>
      </c>
      <c r="N37" s="34">
        <v>0</v>
      </c>
      <c r="O37" s="34">
        <v>0</v>
      </c>
      <c r="P37" s="23">
        <v>0</v>
      </c>
      <c r="Q37" s="23">
        <v>100</v>
      </c>
      <c r="R37" s="23">
        <v>0</v>
      </c>
      <c r="S37" s="23">
        <v>8848</v>
      </c>
      <c r="T37" s="23">
        <v>8844</v>
      </c>
      <c r="U37" s="23">
        <v>8484</v>
      </c>
      <c r="V37" s="23">
        <v>8488</v>
      </c>
    </row>
    <row r="38" spans="1:22" ht="28" x14ac:dyDescent="0.15">
      <c r="A38" s="23">
        <v>130224</v>
      </c>
      <c r="B38" s="33" t="s">
        <v>8103</v>
      </c>
      <c r="C38" s="34">
        <v>1</v>
      </c>
      <c r="E38" s="34">
        <f>IF(D38="",0,VLOOKUP(D38,city!$D$4:$K$352,8,0))</f>
        <v>0</v>
      </c>
      <c r="F38" s="34">
        <v>3</v>
      </c>
      <c r="G38" s="34">
        <v>0</v>
      </c>
      <c r="H38" s="34" t="s">
        <v>7990</v>
      </c>
      <c r="K38" s="35" t="s">
        <v>8104</v>
      </c>
      <c r="L38" s="34">
        <v>0</v>
      </c>
      <c r="M38" s="34">
        <v>0</v>
      </c>
      <c r="N38" s="34">
        <v>0</v>
      </c>
      <c r="O38" s="34">
        <v>0</v>
      </c>
      <c r="P38" s="23">
        <v>0</v>
      </c>
      <c r="Q38" s="23">
        <v>100</v>
      </c>
      <c r="R38" s="23">
        <v>0</v>
      </c>
      <c r="S38" s="23" t="s">
        <v>758</v>
      </c>
      <c r="T38" s="23" t="s">
        <v>728</v>
      </c>
      <c r="U38" s="23" t="s">
        <v>661</v>
      </c>
      <c r="V38" s="23" t="s">
        <v>539</v>
      </c>
    </row>
    <row r="39" spans="1:22" x14ac:dyDescent="0.15">
      <c r="A39" s="23">
        <v>130225</v>
      </c>
      <c r="B39" s="33" t="s">
        <v>8105</v>
      </c>
      <c r="C39" s="34">
        <v>1</v>
      </c>
      <c r="E39" s="34">
        <f>IF(D39="",0,VLOOKUP(D39,city!$D$4:$K$352,8,0))</f>
        <v>0</v>
      </c>
      <c r="F39" s="34">
        <v>3</v>
      </c>
      <c r="G39" s="34">
        <v>0</v>
      </c>
      <c r="H39" s="34" t="s">
        <v>7990</v>
      </c>
      <c r="K39" s="35" t="s">
        <v>8106</v>
      </c>
      <c r="L39" s="34">
        <v>0</v>
      </c>
      <c r="M39" s="34">
        <v>0</v>
      </c>
      <c r="N39" s="34">
        <v>0</v>
      </c>
      <c r="O39" s="34">
        <v>0</v>
      </c>
      <c r="P39" s="23">
        <v>0</v>
      </c>
      <c r="Q39" s="23">
        <v>100</v>
      </c>
      <c r="R39" s="23">
        <v>0</v>
      </c>
      <c r="S39" s="23" t="s">
        <v>8107</v>
      </c>
      <c r="T39" s="23" t="s">
        <v>6963</v>
      </c>
      <c r="U39" s="23" t="s">
        <v>6973</v>
      </c>
      <c r="V39" s="23" t="s">
        <v>6999</v>
      </c>
    </row>
    <row r="40" spans="1:22" x14ac:dyDescent="0.15">
      <c r="A40" s="23">
        <v>130226</v>
      </c>
      <c r="B40" s="33" t="s">
        <v>8108</v>
      </c>
      <c r="C40" s="34">
        <v>1</v>
      </c>
      <c r="E40" s="34">
        <f>IF(D40="",0,VLOOKUP(D40,city!$D$4:$K$352,8,0))</f>
        <v>0</v>
      </c>
      <c r="F40" s="34">
        <v>3</v>
      </c>
      <c r="G40" s="34">
        <v>0</v>
      </c>
      <c r="H40" s="34" t="s">
        <v>7990</v>
      </c>
      <c r="K40" s="35" t="s">
        <v>8109</v>
      </c>
      <c r="L40" s="34">
        <v>0</v>
      </c>
      <c r="M40" s="34">
        <v>0</v>
      </c>
      <c r="N40" s="34">
        <v>0</v>
      </c>
      <c r="O40" s="34">
        <v>0</v>
      </c>
      <c r="P40" s="23">
        <v>0</v>
      </c>
      <c r="Q40" s="23">
        <v>100</v>
      </c>
      <c r="R40" s="23">
        <v>0</v>
      </c>
      <c r="S40" s="23">
        <v>6300</v>
      </c>
      <c r="T40" s="23">
        <v>6700</v>
      </c>
      <c r="U40" s="23">
        <v>6200</v>
      </c>
      <c r="V40" s="23">
        <v>6500</v>
      </c>
    </row>
    <row r="41" spans="1:22" x14ac:dyDescent="0.15">
      <c r="A41" s="23">
        <v>130227</v>
      </c>
      <c r="B41" s="33" t="s">
        <v>8110</v>
      </c>
      <c r="C41" s="34">
        <v>1</v>
      </c>
      <c r="E41" s="34">
        <f>IF(D41="",0,VLOOKUP(D41,city!$D$4:$K$352,8,0))</f>
        <v>0</v>
      </c>
      <c r="F41" s="34">
        <v>3</v>
      </c>
      <c r="G41" s="34">
        <v>0</v>
      </c>
      <c r="H41" s="34" t="s">
        <v>7990</v>
      </c>
      <c r="K41" s="35" t="s">
        <v>8111</v>
      </c>
      <c r="L41" s="34">
        <v>0</v>
      </c>
      <c r="M41" s="34">
        <v>0</v>
      </c>
      <c r="N41" s="34">
        <v>0</v>
      </c>
      <c r="O41" s="34">
        <v>0</v>
      </c>
      <c r="P41" s="23">
        <v>0</v>
      </c>
      <c r="Q41" s="23">
        <v>100</v>
      </c>
      <c r="R41" s="23">
        <v>0</v>
      </c>
      <c r="S41" s="23" t="s">
        <v>8112</v>
      </c>
      <c r="T41" s="23" t="s">
        <v>8113</v>
      </c>
      <c r="U41" s="23" t="s">
        <v>8114</v>
      </c>
      <c r="V41" s="23" t="s">
        <v>8115</v>
      </c>
    </row>
    <row r="42" spans="1:22" x14ac:dyDescent="0.15">
      <c r="A42" s="23">
        <v>130228</v>
      </c>
      <c r="B42" s="33" t="s">
        <v>8116</v>
      </c>
      <c r="C42" s="34">
        <v>1</v>
      </c>
      <c r="E42" s="34">
        <f>IF(D42="",0,VLOOKUP(D42,city!$D$4:$K$352,8,0))</f>
        <v>0</v>
      </c>
      <c r="F42" s="34">
        <v>3</v>
      </c>
      <c r="G42" s="34">
        <v>0</v>
      </c>
      <c r="H42" s="34" t="s">
        <v>7990</v>
      </c>
      <c r="K42" s="35" t="s">
        <v>8117</v>
      </c>
      <c r="L42" s="34">
        <v>0</v>
      </c>
      <c r="M42" s="34">
        <v>0</v>
      </c>
      <c r="N42" s="34">
        <v>0</v>
      </c>
      <c r="O42" s="34">
        <v>0</v>
      </c>
      <c r="P42" s="23">
        <v>0</v>
      </c>
      <c r="Q42" s="23">
        <v>100</v>
      </c>
      <c r="R42" s="23">
        <v>0</v>
      </c>
      <c r="S42" s="23" t="s">
        <v>626</v>
      </c>
      <c r="T42" s="23" t="s">
        <v>629</v>
      </c>
      <c r="U42" s="23" t="s">
        <v>639</v>
      </c>
      <c r="V42" s="23" t="s">
        <v>637</v>
      </c>
    </row>
    <row r="43" spans="1:22" x14ac:dyDescent="0.15">
      <c r="A43" s="23">
        <v>130229</v>
      </c>
      <c r="B43" s="33" t="s">
        <v>8118</v>
      </c>
      <c r="C43" s="34">
        <v>1</v>
      </c>
      <c r="E43" s="34">
        <f>IF(D43="",0,VLOOKUP(D43,city!$D$4:$K$352,8,0))</f>
        <v>0</v>
      </c>
      <c r="F43" s="34">
        <v>3</v>
      </c>
      <c r="G43" s="34">
        <v>0</v>
      </c>
      <c r="H43" s="34" t="s">
        <v>7990</v>
      </c>
      <c r="K43" s="35" t="s">
        <v>8119</v>
      </c>
      <c r="L43" s="34">
        <v>0</v>
      </c>
      <c r="M43" s="34">
        <v>0</v>
      </c>
      <c r="N43" s="34">
        <v>0</v>
      </c>
      <c r="O43" s="34">
        <v>0</v>
      </c>
      <c r="P43" s="23">
        <v>0</v>
      </c>
      <c r="Q43" s="23">
        <v>100</v>
      </c>
      <c r="R43" s="23">
        <v>0</v>
      </c>
      <c r="S43" s="23" t="s">
        <v>8120</v>
      </c>
      <c r="T43" s="23" t="s">
        <v>8121</v>
      </c>
      <c r="U43" s="23" t="s">
        <v>8122</v>
      </c>
      <c r="V43" s="23" t="s">
        <v>8123</v>
      </c>
    </row>
    <row r="44" spans="1:22" x14ac:dyDescent="0.15">
      <c r="A44" s="23">
        <v>130230</v>
      </c>
      <c r="B44" s="33" t="s">
        <v>8124</v>
      </c>
      <c r="C44" s="34">
        <v>1</v>
      </c>
      <c r="E44" s="34">
        <f>IF(D44="",0,VLOOKUP(D44,city!$D$4:$K$352,8,0))</f>
        <v>0</v>
      </c>
      <c r="F44" s="34">
        <v>3</v>
      </c>
      <c r="G44" s="34">
        <v>0</v>
      </c>
      <c r="H44" s="34" t="s">
        <v>7990</v>
      </c>
      <c r="K44" s="35" t="s">
        <v>8125</v>
      </c>
      <c r="L44" s="34">
        <v>0</v>
      </c>
      <c r="M44" s="34">
        <v>0</v>
      </c>
      <c r="N44" s="34">
        <v>0</v>
      </c>
      <c r="O44" s="34">
        <v>0</v>
      </c>
      <c r="P44" s="23">
        <v>0</v>
      </c>
      <c r="Q44" s="23">
        <v>100</v>
      </c>
      <c r="R44" s="23">
        <v>0</v>
      </c>
      <c r="S44" s="23" t="s">
        <v>33</v>
      </c>
      <c r="T44" s="23" t="s">
        <v>166</v>
      </c>
      <c r="U44" s="23" t="s">
        <v>35</v>
      </c>
      <c r="V44" s="23" t="s">
        <v>37</v>
      </c>
    </row>
    <row r="45" spans="1:22" x14ac:dyDescent="0.15">
      <c r="A45" s="23">
        <v>130231</v>
      </c>
      <c r="B45" s="33" t="s">
        <v>8126</v>
      </c>
      <c r="C45" s="34">
        <v>1</v>
      </c>
      <c r="E45" s="34">
        <f>IF(D45="",0,VLOOKUP(D45,city!$D$4:$K$352,8,0))</f>
        <v>0</v>
      </c>
      <c r="F45" s="34">
        <v>3</v>
      </c>
      <c r="G45" s="34">
        <v>0</v>
      </c>
      <c r="H45" s="34" t="s">
        <v>7990</v>
      </c>
      <c r="K45" s="35" t="s">
        <v>8127</v>
      </c>
      <c r="L45" s="34">
        <v>0</v>
      </c>
      <c r="M45" s="34">
        <v>0</v>
      </c>
      <c r="N45" s="34">
        <v>0</v>
      </c>
      <c r="O45" s="34">
        <v>0</v>
      </c>
      <c r="P45" s="23">
        <v>0</v>
      </c>
      <c r="Q45" s="23">
        <v>100</v>
      </c>
      <c r="R45" s="23">
        <v>0</v>
      </c>
      <c r="S45" s="23" t="s">
        <v>8128</v>
      </c>
      <c r="T45" s="23" t="s">
        <v>8129</v>
      </c>
      <c r="U45" s="23" t="s">
        <v>8130</v>
      </c>
      <c r="V45" s="23" t="s">
        <v>8131</v>
      </c>
    </row>
    <row r="46" spans="1:22" x14ac:dyDescent="0.15">
      <c r="A46" s="23">
        <v>130232</v>
      </c>
      <c r="B46" s="33" t="s">
        <v>8132</v>
      </c>
      <c r="C46" s="34">
        <v>1</v>
      </c>
      <c r="E46" s="34">
        <f>IF(D46="",0,VLOOKUP(D46,city!$D$4:$K$352,8,0))</f>
        <v>0</v>
      </c>
      <c r="F46" s="34">
        <v>3</v>
      </c>
      <c r="G46" s="34">
        <v>0</v>
      </c>
      <c r="H46" s="34" t="s">
        <v>7990</v>
      </c>
      <c r="K46" s="35" t="s">
        <v>8133</v>
      </c>
      <c r="L46" s="34">
        <v>0</v>
      </c>
      <c r="M46" s="34">
        <v>0</v>
      </c>
      <c r="N46" s="34">
        <v>0</v>
      </c>
      <c r="O46" s="34">
        <v>0</v>
      </c>
      <c r="P46" s="23">
        <v>0</v>
      </c>
      <c r="Q46" s="23">
        <v>100</v>
      </c>
      <c r="R46" s="23">
        <v>0</v>
      </c>
      <c r="S46" s="23" t="s">
        <v>8134</v>
      </c>
      <c r="T46" s="23" t="s">
        <v>8135</v>
      </c>
      <c r="U46" s="23" t="s">
        <v>8136</v>
      </c>
      <c r="V46" s="23" t="s">
        <v>8137</v>
      </c>
    </row>
    <row r="47" spans="1:22" x14ac:dyDescent="0.15">
      <c r="A47" s="23">
        <v>130233</v>
      </c>
      <c r="B47" s="33" t="s">
        <v>8138</v>
      </c>
      <c r="C47" s="34">
        <v>1</v>
      </c>
      <c r="E47" s="34">
        <f>IF(D47="",0,VLOOKUP(D47,city!$D$4:$K$352,8,0))</f>
        <v>0</v>
      </c>
      <c r="F47" s="34">
        <v>3</v>
      </c>
      <c r="G47" s="34">
        <v>0</v>
      </c>
      <c r="H47" s="34" t="s">
        <v>7990</v>
      </c>
      <c r="K47" s="35" t="s">
        <v>8139</v>
      </c>
      <c r="L47" s="34">
        <v>0</v>
      </c>
      <c r="M47" s="34">
        <v>0</v>
      </c>
      <c r="N47" s="34">
        <v>0</v>
      </c>
      <c r="O47" s="34">
        <v>0</v>
      </c>
      <c r="P47" s="23">
        <v>0</v>
      </c>
      <c r="Q47" s="23">
        <v>100</v>
      </c>
      <c r="R47" s="23">
        <v>0</v>
      </c>
      <c r="S47" s="23" t="s">
        <v>7598</v>
      </c>
      <c r="T47" s="23" t="s">
        <v>8140</v>
      </c>
      <c r="U47" s="23" t="s">
        <v>8141</v>
      </c>
      <c r="V47" s="23" t="s">
        <v>8142</v>
      </c>
    </row>
    <row r="48" spans="1:22" x14ac:dyDescent="0.15">
      <c r="A48" s="23">
        <v>130234</v>
      </c>
      <c r="B48" s="33" t="s">
        <v>8143</v>
      </c>
      <c r="C48" s="34">
        <v>1</v>
      </c>
      <c r="E48" s="34">
        <f>IF(D48="",0,VLOOKUP(D48,city!$D$4:$K$352,8,0))</f>
        <v>0</v>
      </c>
      <c r="F48" s="34">
        <v>3</v>
      </c>
      <c r="G48" s="34">
        <v>0</v>
      </c>
      <c r="H48" s="34" t="s">
        <v>7990</v>
      </c>
      <c r="K48" s="35" t="s">
        <v>8144</v>
      </c>
      <c r="L48" s="34">
        <v>0</v>
      </c>
      <c r="M48" s="34">
        <v>0</v>
      </c>
      <c r="N48" s="34">
        <v>0</v>
      </c>
      <c r="O48" s="34">
        <v>0</v>
      </c>
      <c r="P48" s="23">
        <v>0</v>
      </c>
      <c r="Q48" s="23">
        <v>100</v>
      </c>
      <c r="R48" s="23">
        <v>0</v>
      </c>
      <c r="S48" s="23" t="s">
        <v>8140</v>
      </c>
      <c r="T48" s="23" t="s">
        <v>138</v>
      </c>
      <c r="U48" s="23" t="s">
        <v>8083</v>
      </c>
      <c r="V48" s="23" t="s">
        <v>8107</v>
      </c>
    </row>
    <row r="49" spans="1:22" x14ac:dyDescent="0.15">
      <c r="A49" s="23">
        <v>130235</v>
      </c>
      <c r="B49" s="33" t="s">
        <v>8145</v>
      </c>
      <c r="C49" s="34">
        <v>1</v>
      </c>
      <c r="E49" s="34">
        <f>IF(D49="",0,VLOOKUP(D49,city!$D$4:$K$352,8,0))</f>
        <v>0</v>
      </c>
      <c r="F49" s="34">
        <v>3</v>
      </c>
      <c r="G49" s="34">
        <v>0</v>
      </c>
      <c r="H49" s="34" t="s">
        <v>7990</v>
      </c>
      <c r="K49" s="35" t="s">
        <v>8146</v>
      </c>
      <c r="L49" s="34">
        <v>0</v>
      </c>
      <c r="M49" s="34">
        <v>0</v>
      </c>
      <c r="N49" s="34">
        <v>0</v>
      </c>
      <c r="O49" s="34">
        <v>0</v>
      </c>
      <c r="P49" s="23">
        <v>0</v>
      </c>
      <c r="Q49" s="23">
        <v>100</v>
      </c>
      <c r="R49" s="23">
        <v>0</v>
      </c>
      <c r="S49" s="23" t="s">
        <v>8147</v>
      </c>
      <c r="T49" s="23" t="s">
        <v>8148</v>
      </c>
      <c r="U49" s="23" t="s">
        <v>8149</v>
      </c>
      <c r="V49" s="23" t="s">
        <v>8150</v>
      </c>
    </row>
    <row r="50" spans="1:22" x14ac:dyDescent="0.15">
      <c r="A50" s="23">
        <v>130236</v>
      </c>
      <c r="B50" s="33" t="s">
        <v>8151</v>
      </c>
      <c r="C50" s="34">
        <v>1</v>
      </c>
      <c r="E50" s="34">
        <f>IF(D50="",0,VLOOKUP(D50,city!$D$4:$K$352,8,0))</f>
        <v>0</v>
      </c>
      <c r="F50" s="34">
        <v>3</v>
      </c>
      <c r="G50" s="34">
        <v>0</v>
      </c>
      <c r="H50" s="34" t="s">
        <v>7990</v>
      </c>
      <c r="K50" s="35" t="s">
        <v>8152</v>
      </c>
      <c r="L50" s="34">
        <v>0</v>
      </c>
      <c r="M50" s="34">
        <v>0</v>
      </c>
      <c r="N50" s="34">
        <v>0</v>
      </c>
      <c r="O50" s="34">
        <v>0</v>
      </c>
      <c r="P50" s="23">
        <v>0</v>
      </c>
      <c r="Q50" s="23">
        <v>100</v>
      </c>
      <c r="R50" s="23">
        <v>0</v>
      </c>
      <c r="S50" s="23">
        <v>9</v>
      </c>
      <c r="T50" s="23">
        <v>8</v>
      </c>
      <c r="U50" s="23">
        <v>7</v>
      </c>
      <c r="V50" s="23">
        <v>11</v>
      </c>
    </row>
    <row r="51" spans="1:22" x14ac:dyDescent="0.15">
      <c r="A51" s="23">
        <v>130237</v>
      </c>
      <c r="B51" s="33" t="s">
        <v>8153</v>
      </c>
      <c r="C51" s="34">
        <v>1</v>
      </c>
      <c r="E51" s="34">
        <f>IF(D51="",0,VLOOKUP(D51,city!$D$4:$K$352,8,0))</f>
        <v>0</v>
      </c>
      <c r="F51" s="34">
        <v>3</v>
      </c>
      <c r="G51" s="34">
        <v>0</v>
      </c>
      <c r="H51" s="34" t="s">
        <v>7990</v>
      </c>
      <c r="K51" s="35" t="s">
        <v>8154</v>
      </c>
      <c r="L51" s="34">
        <v>0</v>
      </c>
      <c r="M51" s="34">
        <v>0</v>
      </c>
      <c r="N51" s="34">
        <v>0</v>
      </c>
      <c r="O51" s="34">
        <v>0</v>
      </c>
      <c r="P51" s="23">
        <v>0</v>
      </c>
      <c r="Q51" s="23">
        <v>100</v>
      </c>
      <c r="R51" s="23">
        <v>0</v>
      </c>
      <c r="S51" s="23" t="s">
        <v>8155</v>
      </c>
      <c r="T51" s="23" t="s">
        <v>8112</v>
      </c>
      <c r="U51" s="23" t="s">
        <v>8156</v>
      </c>
      <c r="V51" s="23" t="s">
        <v>8157</v>
      </c>
    </row>
    <row r="52" spans="1:22" x14ac:dyDescent="0.15">
      <c r="A52" s="23">
        <v>130238</v>
      </c>
      <c r="B52" s="33" t="s">
        <v>8158</v>
      </c>
      <c r="C52" s="34">
        <v>1</v>
      </c>
      <c r="E52" s="34">
        <f>IF(D52="",0,VLOOKUP(D52,city!$D$4:$K$352,8,0))</f>
        <v>0</v>
      </c>
      <c r="F52" s="34">
        <v>3</v>
      </c>
      <c r="G52" s="34">
        <v>0</v>
      </c>
      <c r="H52" s="34" t="s">
        <v>7990</v>
      </c>
      <c r="K52" s="35" t="s">
        <v>8159</v>
      </c>
      <c r="L52" s="34">
        <v>0</v>
      </c>
      <c r="M52" s="34">
        <v>0</v>
      </c>
      <c r="N52" s="34">
        <v>0</v>
      </c>
      <c r="O52" s="34">
        <v>0</v>
      </c>
      <c r="P52" s="23">
        <v>0</v>
      </c>
      <c r="Q52" s="23">
        <v>100</v>
      </c>
      <c r="R52" s="23">
        <v>0</v>
      </c>
      <c r="S52" s="23" t="s">
        <v>8160</v>
      </c>
      <c r="T52" s="23" t="s">
        <v>8161</v>
      </c>
      <c r="U52" s="23" t="s">
        <v>8162</v>
      </c>
      <c r="V52" s="23" t="s">
        <v>8163</v>
      </c>
    </row>
    <row r="53" spans="1:22" x14ac:dyDescent="0.15">
      <c r="A53" s="23">
        <v>130239</v>
      </c>
      <c r="B53" s="33" t="s">
        <v>8164</v>
      </c>
      <c r="C53" s="34">
        <v>1</v>
      </c>
      <c r="E53" s="34">
        <f>IF(D53="",0,VLOOKUP(D53,city!$D$4:$K$352,8,0))</f>
        <v>0</v>
      </c>
      <c r="F53" s="34">
        <v>3</v>
      </c>
      <c r="G53" s="34">
        <v>0</v>
      </c>
      <c r="H53" s="34" t="s">
        <v>7990</v>
      </c>
      <c r="K53" s="35" t="s">
        <v>8165</v>
      </c>
      <c r="L53" s="34">
        <v>0</v>
      </c>
      <c r="M53" s="34">
        <v>0</v>
      </c>
      <c r="N53" s="34">
        <v>0</v>
      </c>
      <c r="O53" s="34">
        <v>0</v>
      </c>
      <c r="P53" s="23">
        <v>0</v>
      </c>
      <c r="Q53" s="23">
        <v>100</v>
      </c>
      <c r="R53" s="23">
        <v>0</v>
      </c>
      <c r="S53" s="23" t="s">
        <v>8131</v>
      </c>
      <c r="T53" s="23" t="s">
        <v>8166</v>
      </c>
      <c r="U53" s="23" t="s">
        <v>8167</v>
      </c>
      <c r="V53" s="23" t="s">
        <v>8130</v>
      </c>
    </row>
    <row r="54" spans="1:22" x14ac:dyDescent="0.15">
      <c r="A54" s="23">
        <v>130240</v>
      </c>
      <c r="B54" s="33" t="s">
        <v>8168</v>
      </c>
      <c r="C54" s="34">
        <v>1</v>
      </c>
      <c r="E54" s="34">
        <f>IF(D54="",0,VLOOKUP(D54,city!$D$4:$K$352,8,0))</f>
        <v>0</v>
      </c>
      <c r="F54" s="34">
        <v>3</v>
      </c>
      <c r="G54" s="34">
        <v>0</v>
      </c>
      <c r="H54" s="34" t="s">
        <v>7990</v>
      </c>
      <c r="K54" s="35" t="s">
        <v>8169</v>
      </c>
      <c r="L54" s="34">
        <v>0</v>
      </c>
      <c r="M54" s="34">
        <v>0</v>
      </c>
      <c r="N54" s="34">
        <v>0</v>
      </c>
      <c r="O54" s="34">
        <v>0</v>
      </c>
      <c r="P54" s="23">
        <v>0</v>
      </c>
      <c r="Q54" s="23">
        <v>100</v>
      </c>
      <c r="R54" s="23">
        <v>0</v>
      </c>
      <c r="S54" s="23" t="s">
        <v>8129</v>
      </c>
      <c r="T54" s="23" t="s">
        <v>890</v>
      </c>
      <c r="U54" s="23" t="s">
        <v>8170</v>
      </c>
      <c r="V54" s="23" t="s">
        <v>8171</v>
      </c>
    </row>
    <row r="55" spans="1:22" x14ac:dyDescent="0.15">
      <c r="A55" s="23">
        <v>130241</v>
      </c>
      <c r="B55" s="33" t="s">
        <v>8172</v>
      </c>
      <c r="C55" s="34">
        <v>1</v>
      </c>
      <c r="E55" s="34">
        <f>IF(D55="",0,VLOOKUP(D55,city!$D$4:$K$352,8,0))</f>
        <v>0</v>
      </c>
      <c r="F55" s="34">
        <v>3</v>
      </c>
      <c r="G55" s="34">
        <v>0</v>
      </c>
      <c r="H55" s="34" t="s">
        <v>7990</v>
      </c>
      <c r="K55" s="35" t="s">
        <v>8173</v>
      </c>
      <c r="L55" s="34">
        <v>0</v>
      </c>
      <c r="M55" s="34">
        <v>0</v>
      </c>
      <c r="N55" s="34">
        <v>0</v>
      </c>
      <c r="O55" s="34">
        <v>0</v>
      </c>
      <c r="P55" s="23">
        <v>0</v>
      </c>
      <c r="Q55" s="23">
        <v>100</v>
      </c>
      <c r="R55" s="23">
        <v>0</v>
      </c>
      <c r="S55" s="23" t="s">
        <v>8174</v>
      </c>
      <c r="T55" s="23" t="s">
        <v>886</v>
      </c>
      <c r="U55" s="23" t="s">
        <v>8175</v>
      </c>
      <c r="V55" s="23" t="s">
        <v>8176</v>
      </c>
    </row>
    <row r="56" spans="1:22" x14ac:dyDescent="0.15">
      <c r="A56" s="23">
        <v>130242</v>
      </c>
      <c r="B56" s="33" t="s">
        <v>8177</v>
      </c>
      <c r="C56" s="34">
        <v>1</v>
      </c>
      <c r="E56" s="34">
        <f>IF(D56="",0,VLOOKUP(D56,city!$D$4:$K$352,8,0))</f>
        <v>0</v>
      </c>
      <c r="F56" s="34">
        <v>3</v>
      </c>
      <c r="G56" s="34">
        <v>0</v>
      </c>
      <c r="H56" s="34" t="s">
        <v>7990</v>
      </c>
      <c r="K56" s="35" t="s">
        <v>8178</v>
      </c>
      <c r="L56" s="34">
        <v>0</v>
      </c>
      <c r="M56" s="34">
        <v>0</v>
      </c>
      <c r="N56" s="34">
        <v>0</v>
      </c>
      <c r="O56" s="34">
        <v>0</v>
      </c>
      <c r="P56" s="23">
        <v>0</v>
      </c>
      <c r="Q56" s="23">
        <v>100</v>
      </c>
      <c r="R56" s="23">
        <v>0</v>
      </c>
      <c r="S56" s="23" t="s">
        <v>8179</v>
      </c>
      <c r="T56" s="23" t="s">
        <v>878</v>
      </c>
      <c r="U56" s="23" t="s">
        <v>8180</v>
      </c>
      <c r="V56" s="23" t="s">
        <v>8181</v>
      </c>
    </row>
    <row r="57" spans="1:22" x14ac:dyDescent="0.15">
      <c r="A57" s="23">
        <v>130243</v>
      </c>
      <c r="B57" s="33" t="s">
        <v>8182</v>
      </c>
      <c r="C57" s="34">
        <v>1</v>
      </c>
      <c r="E57" s="34">
        <f>IF(D57="",0,VLOOKUP(D57,city!$D$4:$K$352,8,0))</f>
        <v>0</v>
      </c>
      <c r="F57" s="34">
        <v>3</v>
      </c>
      <c r="G57" s="34">
        <v>0</v>
      </c>
      <c r="H57" s="34" t="s">
        <v>7990</v>
      </c>
      <c r="K57" s="35" t="s">
        <v>8183</v>
      </c>
      <c r="L57" s="34">
        <v>0</v>
      </c>
      <c r="M57" s="34">
        <v>0</v>
      </c>
      <c r="N57" s="34">
        <v>0</v>
      </c>
      <c r="O57" s="34">
        <v>0</v>
      </c>
      <c r="P57" s="23">
        <v>0</v>
      </c>
      <c r="Q57" s="23">
        <v>100</v>
      </c>
      <c r="R57" s="23">
        <v>0</v>
      </c>
      <c r="S57" s="23" t="s">
        <v>8184</v>
      </c>
      <c r="T57" s="23" t="s">
        <v>8185</v>
      </c>
      <c r="U57" s="23" t="s">
        <v>8186</v>
      </c>
      <c r="V57" s="23" t="s">
        <v>8128</v>
      </c>
    </row>
    <row r="58" spans="1:22" x14ac:dyDescent="0.15">
      <c r="A58" s="23">
        <v>130244</v>
      </c>
      <c r="B58" s="33" t="s">
        <v>8187</v>
      </c>
      <c r="C58" s="34">
        <v>1</v>
      </c>
      <c r="E58" s="34">
        <f>IF(D58="",0,VLOOKUP(D58,city!$D$4:$K$352,8,0))</f>
        <v>0</v>
      </c>
      <c r="F58" s="34">
        <v>3</v>
      </c>
      <c r="G58" s="34">
        <v>0</v>
      </c>
      <c r="H58" s="34" t="s">
        <v>7990</v>
      </c>
      <c r="K58" s="35" t="s">
        <v>8188</v>
      </c>
      <c r="L58" s="34">
        <v>0</v>
      </c>
      <c r="M58" s="34">
        <v>0</v>
      </c>
      <c r="N58" s="34">
        <v>0</v>
      </c>
      <c r="O58" s="34">
        <v>0</v>
      </c>
      <c r="P58" s="23">
        <v>0</v>
      </c>
      <c r="Q58" s="23">
        <v>100</v>
      </c>
      <c r="R58" s="23">
        <v>0</v>
      </c>
      <c r="S58" s="23" t="s">
        <v>717</v>
      </c>
      <c r="T58" s="23" t="s">
        <v>722</v>
      </c>
      <c r="U58" s="23" t="s">
        <v>724</v>
      </c>
      <c r="V58" s="23" t="s">
        <v>726</v>
      </c>
    </row>
    <row r="59" spans="1:22" x14ac:dyDescent="0.15">
      <c r="A59" s="23">
        <v>130245</v>
      </c>
      <c r="B59" s="33" t="s">
        <v>8189</v>
      </c>
      <c r="C59" s="34">
        <v>1</v>
      </c>
      <c r="E59" s="34">
        <f>IF(D59="",0,VLOOKUP(D59,city!$D$4:$K$352,8,0))</f>
        <v>0</v>
      </c>
      <c r="F59" s="34">
        <v>3</v>
      </c>
      <c r="G59" s="34">
        <v>0</v>
      </c>
      <c r="H59" s="34" t="s">
        <v>7990</v>
      </c>
      <c r="K59" s="35" t="s">
        <v>8190</v>
      </c>
      <c r="L59" s="34">
        <v>0</v>
      </c>
      <c r="M59" s="34">
        <v>0</v>
      </c>
      <c r="N59" s="34">
        <v>0</v>
      </c>
      <c r="O59" s="34">
        <v>0</v>
      </c>
      <c r="P59" s="23">
        <v>0</v>
      </c>
      <c r="Q59" s="23">
        <v>100</v>
      </c>
      <c r="R59" s="23">
        <v>0</v>
      </c>
      <c r="S59" s="23" t="s">
        <v>596</v>
      </c>
      <c r="T59" s="23" t="s">
        <v>607</v>
      </c>
      <c r="U59" s="23" t="s">
        <v>613</v>
      </c>
      <c r="V59" s="23" t="s">
        <v>619</v>
      </c>
    </row>
    <row r="60" spans="1:22" x14ac:dyDescent="0.15">
      <c r="A60" s="23">
        <v>130246</v>
      </c>
      <c r="B60" s="33" t="s">
        <v>8191</v>
      </c>
      <c r="C60" s="34">
        <v>1</v>
      </c>
      <c r="E60" s="34">
        <f>IF(D60="",0,VLOOKUP(D60,city!$D$4:$K$352,8,0))</f>
        <v>0</v>
      </c>
      <c r="F60" s="34">
        <v>3</v>
      </c>
      <c r="G60" s="34">
        <v>0</v>
      </c>
      <c r="H60" s="34" t="s">
        <v>7990</v>
      </c>
      <c r="K60" s="35" t="s">
        <v>8192</v>
      </c>
      <c r="L60" s="34">
        <v>0</v>
      </c>
      <c r="M60" s="34">
        <v>0</v>
      </c>
      <c r="N60" s="34">
        <v>0</v>
      </c>
      <c r="O60" s="34">
        <v>0</v>
      </c>
      <c r="P60" s="23">
        <v>0</v>
      </c>
      <c r="Q60" s="23">
        <v>100</v>
      </c>
      <c r="R60" s="23">
        <v>0</v>
      </c>
      <c r="S60" s="23" t="s">
        <v>217</v>
      </c>
      <c r="T60" s="23" t="s">
        <v>220</v>
      </c>
      <c r="U60" s="23" t="s">
        <v>8193</v>
      </c>
      <c r="V60" s="23" t="s">
        <v>232</v>
      </c>
    </row>
    <row r="61" spans="1:22" x14ac:dyDescent="0.15">
      <c r="A61" s="23">
        <v>130247</v>
      </c>
      <c r="B61" s="33" t="s">
        <v>8194</v>
      </c>
      <c r="C61" s="34">
        <v>1</v>
      </c>
      <c r="E61" s="34">
        <f>IF(D61="",0,VLOOKUP(D61,city!$D$4:$K$352,8,0))</f>
        <v>0</v>
      </c>
      <c r="F61" s="34">
        <v>3</v>
      </c>
      <c r="G61" s="34">
        <v>0</v>
      </c>
      <c r="H61" s="34" t="s">
        <v>7990</v>
      </c>
      <c r="K61" s="35" t="s">
        <v>8195</v>
      </c>
      <c r="L61" s="34">
        <v>0</v>
      </c>
      <c r="M61" s="34">
        <v>0</v>
      </c>
      <c r="N61" s="34">
        <v>0</v>
      </c>
      <c r="O61" s="34">
        <v>0</v>
      </c>
      <c r="P61" s="23">
        <v>0</v>
      </c>
      <c r="Q61" s="23">
        <v>100</v>
      </c>
      <c r="R61" s="23">
        <v>0</v>
      </c>
      <c r="S61" s="23" t="s">
        <v>166</v>
      </c>
      <c r="T61" s="23" t="s">
        <v>175</v>
      </c>
      <c r="U61" s="23" t="s">
        <v>169</v>
      </c>
      <c r="V61" s="23" t="s">
        <v>37</v>
      </c>
    </row>
    <row r="62" spans="1:22" x14ac:dyDescent="0.15">
      <c r="A62" s="23">
        <v>130248</v>
      </c>
      <c r="B62" s="33" t="s">
        <v>8196</v>
      </c>
      <c r="C62" s="34">
        <v>1</v>
      </c>
      <c r="E62" s="34">
        <f>IF(D62="",0,VLOOKUP(D62,city!$D$4:$K$352,8,0))</f>
        <v>0</v>
      </c>
      <c r="F62" s="34">
        <v>3</v>
      </c>
      <c r="G62" s="34">
        <v>0</v>
      </c>
      <c r="H62" s="34" t="s">
        <v>7990</v>
      </c>
      <c r="K62" s="35" t="s">
        <v>8197</v>
      </c>
      <c r="L62" s="34">
        <v>0</v>
      </c>
      <c r="M62" s="34">
        <v>0</v>
      </c>
      <c r="N62" s="34">
        <v>0</v>
      </c>
      <c r="O62" s="34">
        <v>0</v>
      </c>
      <c r="P62" s="23">
        <v>0</v>
      </c>
      <c r="Q62" s="23">
        <v>100</v>
      </c>
      <c r="R62" s="23">
        <v>0</v>
      </c>
      <c r="S62" s="23" t="s">
        <v>120</v>
      </c>
      <c r="T62" s="23" t="s">
        <v>119</v>
      </c>
      <c r="U62" s="23" t="s">
        <v>123</v>
      </c>
      <c r="V62" s="23" t="s">
        <v>125</v>
      </c>
    </row>
    <row r="63" spans="1:22" x14ac:dyDescent="0.15">
      <c r="A63" s="23">
        <v>130249</v>
      </c>
      <c r="B63" s="33" t="s">
        <v>8198</v>
      </c>
      <c r="C63" s="34">
        <v>1</v>
      </c>
      <c r="E63" s="34">
        <f>IF(D63="",0,VLOOKUP(D63,city!$D$4:$K$352,8,0))</f>
        <v>0</v>
      </c>
      <c r="F63" s="34">
        <v>3</v>
      </c>
      <c r="G63" s="34">
        <v>0</v>
      </c>
      <c r="H63" s="34" t="s">
        <v>7990</v>
      </c>
      <c r="K63" s="35" t="s">
        <v>8199</v>
      </c>
      <c r="L63" s="34">
        <v>0</v>
      </c>
      <c r="M63" s="34">
        <v>0</v>
      </c>
      <c r="N63" s="34">
        <v>0</v>
      </c>
      <c r="O63" s="34">
        <v>0</v>
      </c>
      <c r="P63" s="23">
        <v>0</v>
      </c>
      <c r="Q63" s="23">
        <v>100</v>
      </c>
      <c r="R63" s="23">
        <v>0</v>
      </c>
      <c r="S63" s="23" t="s">
        <v>66</v>
      </c>
      <c r="T63" s="23" t="s">
        <v>69</v>
      </c>
      <c r="U63" s="23" t="s">
        <v>71</v>
      </c>
      <c r="V63" s="23" t="s">
        <v>87</v>
      </c>
    </row>
    <row r="64" spans="1:22" x14ac:dyDescent="0.15">
      <c r="A64" s="23">
        <v>130250</v>
      </c>
      <c r="B64" s="33" t="s">
        <v>8200</v>
      </c>
      <c r="C64" s="34">
        <v>1</v>
      </c>
      <c r="E64" s="34">
        <f>IF(D64="",0,VLOOKUP(D64,city!$D$4:$K$352,8,0))</f>
        <v>0</v>
      </c>
      <c r="F64" s="34">
        <v>3</v>
      </c>
      <c r="G64" s="34">
        <v>0</v>
      </c>
      <c r="H64" s="34" t="s">
        <v>7990</v>
      </c>
      <c r="K64" s="35" t="s">
        <v>8201</v>
      </c>
      <c r="L64" s="34">
        <v>0</v>
      </c>
      <c r="M64" s="34">
        <v>0</v>
      </c>
      <c r="N64" s="34">
        <v>0</v>
      </c>
      <c r="O64" s="34">
        <v>0</v>
      </c>
      <c r="P64" s="23">
        <v>0</v>
      </c>
      <c r="Q64" s="23">
        <v>100</v>
      </c>
      <c r="R64" s="23">
        <v>0</v>
      </c>
      <c r="S64" s="23" t="s">
        <v>42</v>
      </c>
      <c r="T64" s="23" t="s">
        <v>33</v>
      </c>
      <c r="U64" s="23" t="s">
        <v>35</v>
      </c>
      <c r="V64" s="23" t="s">
        <v>45</v>
      </c>
    </row>
    <row r="65" spans="1:22" x14ac:dyDescent="0.15">
      <c r="A65" s="23">
        <v>130251</v>
      </c>
      <c r="B65" s="33" t="s">
        <v>8202</v>
      </c>
      <c r="C65" s="34">
        <v>1</v>
      </c>
      <c r="E65" s="34">
        <f>IF(D65="",0,VLOOKUP(D65,city!$D$4:$K$352,8,0))</f>
        <v>0</v>
      </c>
      <c r="F65" s="34">
        <v>3</v>
      </c>
      <c r="G65" s="34">
        <v>0</v>
      </c>
      <c r="H65" s="34" t="s">
        <v>7990</v>
      </c>
      <c r="K65" s="35" t="s">
        <v>8203</v>
      </c>
      <c r="L65" s="34">
        <v>0</v>
      </c>
      <c r="M65" s="34">
        <v>0</v>
      </c>
      <c r="N65" s="34">
        <v>0</v>
      </c>
      <c r="O65" s="34">
        <v>0</v>
      </c>
      <c r="P65" s="23">
        <v>0</v>
      </c>
      <c r="Q65" s="23">
        <v>100</v>
      </c>
      <c r="R65" s="23">
        <v>0</v>
      </c>
      <c r="S65" s="23" t="s">
        <v>476</v>
      </c>
      <c r="T65" s="23" t="s">
        <v>39</v>
      </c>
      <c r="U65" s="23" t="s">
        <v>479</v>
      </c>
      <c r="V65" s="23" t="s">
        <v>481</v>
      </c>
    </row>
    <row r="66" spans="1:22" x14ac:dyDescent="0.15">
      <c r="A66" s="23">
        <v>120010</v>
      </c>
      <c r="B66" s="33" t="s">
        <v>8204</v>
      </c>
      <c r="C66" s="34">
        <v>1</v>
      </c>
      <c r="E66" s="34">
        <f>IF(D66="",0,VLOOKUP(D66,city!$D$4:$K$352,8,0))</f>
        <v>0</v>
      </c>
      <c r="F66" s="34">
        <v>2</v>
      </c>
      <c r="G66" s="34">
        <v>0</v>
      </c>
      <c r="H66" s="34" t="s">
        <v>7990</v>
      </c>
      <c r="K66" s="35" t="s">
        <v>8008</v>
      </c>
      <c r="L66" s="34">
        <v>0</v>
      </c>
      <c r="M66" s="34">
        <v>0</v>
      </c>
      <c r="N66" s="34">
        <v>0</v>
      </c>
      <c r="O66" s="34">
        <v>0</v>
      </c>
      <c r="P66" s="23">
        <v>0</v>
      </c>
      <c r="Q66" s="23">
        <v>100</v>
      </c>
      <c r="R66" s="23">
        <v>0</v>
      </c>
      <c r="S66" s="23" t="s">
        <v>8205</v>
      </c>
      <c r="T66" s="23" t="s">
        <v>8206</v>
      </c>
    </row>
    <row r="67" spans="1:22" x14ac:dyDescent="0.15">
      <c r="A67" s="23">
        <v>120011</v>
      </c>
      <c r="B67" s="33" t="s">
        <v>8207</v>
      </c>
      <c r="C67" s="34">
        <v>1</v>
      </c>
      <c r="E67" s="34">
        <f>IF(D67="",0,VLOOKUP(D67,city!$D$4:$K$352,8,0))</f>
        <v>0</v>
      </c>
      <c r="F67" s="34">
        <v>2</v>
      </c>
      <c r="G67" s="34">
        <v>0</v>
      </c>
      <c r="H67" s="34" t="s">
        <v>7990</v>
      </c>
      <c r="K67" s="35" t="s">
        <v>8010</v>
      </c>
      <c r="L67" s="34">
        <v>0</v>
      </c>
      <c r="M67" s="34">
        <f>A66</f>
        <v>120010</v>
      </c>
      <c r="N67" s="34">
        <v>0</v>
      </c>
      <c r="O67" s="34">
        <v>0</v>
      </c>
      <c r="P67" s="23">
        <v>0</v>
      </c>
      <c r="Q67" s="23">
        <v>-1</v>
      </c>
      <c r="R67" s="23">
        <v>0</v>
      </c>
      <c r="S67" s="23" t="s">
        <v>8208</v>
      </c>
      <c r="T67" s="23" t="s">
        <v>8209</v>
      </c>
    </row>
    <row r="68" spans="1:22" x14ac:dyDescent="0.15">
      <c r="A68" s="23">
        <v>120020</v>
      </c>
      <c r="B68" s="33" t="s">
        <v>8210</v>
      </c>
      <c r="C68" s="34">
        <v>1</v>
      </c>
      <c r="E68" s="34">
        <f>IF(D68="",0,VLOOKUP(D68,city!$D$4:$K$352,8,0))</f>
        <v>0</v>
      </c>
      <c r="F68" s="34">
        <v>1</v>
      </c>
      <c r="G68" s="34">
        <v>0</v>
      </c>
      <c r="H68" s="34" t="s">
        <v>7990</v>
      </c>
      <c r="K68" s="35" t="s">
        <v>8016</v>
      </c>
      <c r="L68" s="34">
        <v>0</v>
      </c>
      <c r="M68" s="34">
        <v>0</v>
      </c>
      <c r="N68" s="34">
        <v>0</v>
      </c>
      <c r="O68" s="34">
        <v>0</v>
      </c>
      <c r="P68" s="23">
        <v>0</v>
      </c>
      <c r="Q68" s="23">
        <v>100</v>
      </c>
      <c r="R68" s="23">
        <v>0</v>
      </c>
    </row>
    <row r="69" spans="1:22" ht="28" x14ac:dyDescent="0.15">
      <c r="A69" s="23">
        <v>120021</v>
      </c>
      <c r="B69" s="33" t="s">
        <v>8211</v>
      </c>
      <c r="C69" s="34">
        <v>1</v>
      </c>
      <c r="E69" s="34">
        <f>IF(D69="",0,VLOOKUP(D69,city!$D$4:$K$352,8,0))</f>
        <v>0</v>
      </c>
      <c r="F69" s="34">
        <v>1</v>
      </c>
      <c r="G69" s="34">
        <v>0</v>
      </c>
      <c r="H69" s="34" t="s">
        <v>7990</v>
      </c>
      <c r="K69" s="35" t="s">
        <v>8022</v>
      </c>
      <c r="L69" s="34">
        <v>0</v>
      </c>
      <c r="M69" s="34">
        <f>A68</f>
        <v>120020</v>
      </c>
      <c r="N69" s="34">
        <v>0</v>
      </c>
      <c r="O69" s="34">
        <v>0</v>
      </c>
      <c r="P69" s="23">
        <v>0</v>
      </c>
      <c r="Q69" s="23">
        <v>-1</v>
      </c>
      <c r="R69" s="23">
        <v>0</v>
      </c>
    </row>
    <row r="70" spans="1:22" ht="28" x14ac:dyDescent="0.15">
      <c r="A70" s="23">
        <v>120022</v>
      </c>
      <c r="B70" s="33" t="s">
        <v>8212</v>
      </c>
      <c r="C70" s="34">
        <v>1</v>
      </c>
      <c r="E70" s="34">
        <f>IF(D70="",0,VLOOKUP(D70,city!$D$4:$K$352,8,0))</f>
        <v>0</v>
      </c>
      <c r="F70" s="34">
        <v>3</v>
      </c>
      <c r="G70" s="34">
        <v>0</v>
      </c>
      <c r="H70" s="34" t="s">
        <v>7990</v>
      </c>
      <c r="K70" s="35" t="s">
        <v>8028</v>
      </c>
      <c r="L70" s="34">
        <v>0</v>
      </c>
      <c r="M70" s="34">
        <f>A69</f>
        <v>120021</v>
      </c>
      <c r="N70" s="34">
        <v>0</v>
      </c>
      <c r="O70" s="34">
        <v>0</v>
      </c>
      <c r="P70" s="23">
        <v>0</v>
      </c>
      <c r="Q70" s="23">
        <v>-1</v>
      </c>
      <c r="R70" s="23">
        <v>0</v>
      </c>
      <c r="S70" s="23" t="s">
        <v>7981</v>
      </c>
      <c r="T70" s="23" t="s">
        <v>7981</v>
      </c>
      <c r="U70" s="23" t="s">
        <v>7981</v>
      </c>
      <c r="V70" s="23" t="s">
        <v>7981</v>
      </c>
    </row>
    <row r="71" spans="1:22" ht="28" x14ac:dyDescent="0.15">
      <c r="A71" s="23">
        <v>120030</v>
      </c>
      <c r="B71" s="33" t="s">
        <v>8213</v>
      </c>
      <c r="C71" s="34">
        <v>1</v>
      </c>
      <c r="E71" s="34">
        <f>IF(D71="",0,VLOOKUP(D71,city!$D$4:$K$352,8,0))</f>
        <v>0</v>
      </c>
      <c r="F71" s="34">
        <v>1</v>
      </c>
      <c r="G71" s="34">
        <v>0</v>
      </c>
      <c r="H71" s="34" t="s">
        <v>7990</v>
      </c>
      <c r="K71" s="35" t="s">
        <v>8030</v>
      </c>
      <c r="L71" s="34">
        <v>0</v>
      </c>
      <c r="M71" s="34">
        <v>0</v>
      </c>
      <c r="N71" s="34">
        <v>0</v>
      </c>
      <c r="O71" s="34">
        <v>0</v>
      </c>
      <c r="P71" s="23">
        <v>0</v>
      </c>
      <c r="Q71" s="23">
        <v>100</v>
      </c>
      <c r="R71" s="23">
        <v>0</v>
      </c>
    </row>
    <row r="72" spans="1:22" x14ac:dyDescent="0.15">
      <c r="A72" s="23">
        <v>120031</v>
      </c>
      <c r="B72" s="33" t="s">
        <v>8214</v>
      </c>
      <c r="C72" s="34">
        <v>1</v>
      </c>
      <c r="E72" s="34">
        <f>IF(D72="",0,VLOOKUP(D72,city!$D$4:$K$352,8,0))</f>
        <v>0</v>
      </c>
      <c r="F72" s="34">
        <v>2</v>
      </c>
      <c r="G72" s="34">
        <v>0</v>
      </c>
      <c r="H72" s="34" t="s">
        <v>7990</v>
      </c>
      <c r="K72" s="35" t="s">
        <v>8036</v>
      </c>
      <c r="L72" s="34">
        <v>0</v>
      </c>
      <c r="M72" s="34">
        <f>A71</f>
        <v>120030</v>
      </c>
      <c r="N72" s="34">
        <v>0</v>
      </c>
      <c r="O72" s="34">
        <v>0</v>
      </c>
      <c r="P72" s="23">
        <v>0</v>
      </c>
      <c r="Q72" s="23">
        <v>-1</v>
      </c>
      <c r="R72" s="23">
        <v>0</v>
      </c>
      <c r="S72" s="23" t="s">
        <v>8215</v>
      </c>
      <c r="T72" s="23" t="s">
        <v>8216</v>
      </c>
    </row>
    <row r="73" spans="1:22" ht="28" x14ac:dyDescent="0.15">
      <c r="A73" s="23">
        <v>120040</v>
      </c>
      <c r="B73" s="33" t="s">
        <v>8217</v>
      </c>
      <c r="C73" s="34">
        <v>1</v>
      </c>
      <c r="E73" s="34">
        <f>IF(D73="",0,VLOOKUP(D73,city!$D$4:$K$352,8,0))</f>
        <v>0</v>
      </c>
      <c r="F73" s="34">
        <v>2</v>
      </c>
      <c r="G73" s="34">
        <v>0</v>
      </c>
      <c r="H73" s="34" t="s">
        <v>7990</v>
      </c>
      <c r="K73" s="35" t="s">
        <v>8042</v>
      </c>
      <c r="L73" s="34">
        <v>0</v>
      </c>
      <c r="M73" s="34">
        <v>0</v>
      </c>
      <c r="N73" s="34">
        <v>0</v>
      </c>
      <c r="O73" s="34">
        <v>0</v>
      </c>
      <c r="P73" s="23">
        <v>0</v>
      </c>
      <c r="Q73" s="23">
        <v>100</v>
      </c>
      <c r="R73" s="23">
        <v>0</v>
      </c>
      <c r="S73" s="23" t="s">
        <v>8218</v>
      </c>
      <c r="T73" s="23" t="s">
        <v>8219</v>
      </c>
    </row>
    <row r="74" spans="1:22" ht="28" x14ac:dyDescent="0.15">
      <c r="A74" s="23">
        <v>120041</v>
      </c>
      <c r="B74" s="33" t="s">
        <v>8220</v>
      </c>
      <c r="C74" s="34">
        <v>1</v>
      </c>
      <c r="E74" s="34">
        <f>IF(D74="",0,VLOOKUP(D74,city!$D$4:$K$352,8,0))</f>
        <v>0</v>
      </c>
      <c r="F74" s="34">
        <v>1</v>
      </c>
      <c r="G74" s="34">
        <v>0</v>
      </c>
      <c r="H74" s="34" t="s">
        <v>7990</v>
      </c>
      <c r="K74" s="35" t="s">
        <v>8044</v>
      </c>
      <c r="L74" s="34">
        <v>0</v>
      </c>
      <c r="M74" s="34">
        <f>A73</f>
        <v>120040</v>
      </c>
      <c r="N74" s="34">
        <v>0</v>
      </c>
      <c r="O74" s="34">
        <v>0</v>
      </c>
      <c r="P74" s="23">
        <v>0</v>
      </c>
      <c r="Q74" s="23">
        <v>-1</v>
      </c>
      <c r="R74" s="23">
        <v>0</v>
      </c>
    </row>
    <row r="75" spans="1:22" x14ac:dyDescent="0.15">
      <c r="A75" s="23">
        <v>120042</v>
      </c>
      <c r="B75" s="33" t="s">
        <v>8221</v>
      </c>
      <c r="C75" s="34">
        <v>1</v>
      </c>
      <c r="E75" s="34">
        <f>IF(D75="",0,VLOOKUP(D75,city!$D$4:$K$352,8,0))</f>
        <v>0</v>
      </c>
      <c r="F75" s="34">
        <v>1</v>
      </c>
      <c r="G75" s="34">
        <v>0</v>
      </c>
      <c r="H75" s="34" t="s">
        <v>7990</v>
      </c>
      <c r="K75" s="35" t="s">
        <v>8050</v>
      </c>
      <c r="L75" s="34">
        <v>0</v>
      </c>
      <c r="M75" s="34">
        <f>A74</f>
        <v>120041</v>
      </c>
      <c r="N75" s="34">
        <v>0</v>
      </c>
      <c r="O75" s="34">
        <v>0</v>
      </c>
      <c r="P75" s="23">
        <v>0</v>
      </c>
      <c r="Q75" s="23">
        <v>-1</v>
      </c>
      <c r="R75" s="23">
        <v>0</v>
      </c>
    </row>
    <row r="76" spans="1:22" x14ac:dyDescent="0.15">
      <c r="A76" s="23">
        <v>110001</v>
      </c>
      <c r="B76" s="33" t="s">
        <v>8222</v>
      </c>
      <c r="C76" s="34">
        <v>1</v>
      </c>
      <c r="E76" s="34">
        <f>IF(D76="",0,VLOOKUP(D76,city!$D$4:$K$352,8,0))</f>
        <v>0</v>
      </c>
      <c r="F76" s="34">
        <v>1</v>
      </c>
      <c r="G76" s="34">
        <v>0</v>
      </c>
      <c r="H76" s="34" t="s">
        <v>7990</v>
      </c>
      <c r="K76" s="35" t="s">
        <v>8056</v>
      </c>
      <c r="L76" s="34">
        <v>0</v>
      </c>
      <c r="M76" s="34">
        <v>0</v>
      </c>
      <c r="N76" s="34">
        <v>0</v>
      </c>
      <c r="O76" s="34">
        <v>0</v>
      </c>
      <c r="P76" s="23">
        <v>0</v>
      </c>
      <c r="Q76" s="23">
        <v>100</v>
      </c>
      <c r="R76" s="23">
        <v>0</v>
      </c>
    </row>
    <row r="77" spans="1:22" x14ac:dyDescent="0.15">
      <c r="A77" s="23">
        <v>110002</v>
      </c>
      <c r="B77" s="33" t="s">
        <v>8223</v>
      </c>
      <c r="C77" s="34">
        <v>1</v>
      </c>
      <c r="E77" s="34">
        <f>IF(D77="",0,VLOOKUP(D77,city!$D$4:$K$352,8,0))</f>
        <v>0</v>
      </c>
      <c r="F77" s="34">
        <v>1</v>
      </c>
      <c r="G77" s="34">
        <v>0</v>
      </c>
      <c r="H77" s="34" t="s">
        <v>7990</v>
      </c>
      <c r="K77" s="35" t="s">
        <v>8061</v>
      </c>
      <c r="L77" s="34">
        <v>0</v>
      </c>
      <c r="M77" s="34">
        <v>0</v>
      </c>
      <c r="N77" s="34">
        <v>0</v>
      </c>
      <c r="O77" s="34">
        <v>0</v>
      </c>
      <c r="P77" s="23">
        <v>0</v>
      </c>
      <c r="Q77" s="23">
        <v>100</v>
      </c>
      <c r="R77" s="23">
        <v>0</v>
      </c>
    </row>
    <row r="78" spans="1:22" x14ac:dyDescent="0.15">
      <c r="A78" s="23">
        <v>110003</v>
      </c>
      <c r="B78" s="33" t="s">
        <v>8224</v>
      </c>
      <c r="C78" s="34">
        <v>1</v>
      </c>
      <c r="E78" s="34">
        <f>IF(D78="",0,VLOOKUP(D78,city!$D$4:$K$352,8,0))</f>
        <v>0</v>
      </c>
      <c r="F78" s="34">
        <v>1</v>
      </c>
      <c r="G78" s="34">
        <v>0</v>
      </c>
      <c r="H78" s="34" t="s">
        <v>7990</v>
      </c>
      <c r="K78" s="35" t="s">
        <v>8067</v>
      </c>
      <c r="L78" s="34">
        <v>0</v>
      </c>
      <c r="M78" s="34">
        <v>0</v>
      </c>
      <c r="N78" s="34">
        <v>0</v>
      </c>
      <c r="O78" s="34">
        <v>0</v>
      </c>
      <c r="P78" s="23">
        <v>0</v>
      </c>
      <c r="Q78" s="23">
        <v>100</v>
      </c>
      <c r="R78" s="23">
        <v>0</v>
      </c>
    </row>
    <row r="79" spans="1:22" x14ac:dyDescent="0.15">
      <c r="A79" s="23">
        <v>110004</v>
      </c>
      <c r="B79" s="33" t="s">
        <v>8225</v>
      </c>
      <c r="C79" s="34">
        <v>1</v>
      </c>
      <c r="E79" s="34">
        <f>IF(D79="",0,VLOOKUP(D79,city!$D$4:$K$352,8,0))</f>
        <v>0</v>
      </c>
      <c r="F79" s="34">
        <v>1</v>
      </c>
      <c r="G79" s="34">
        <v>0</v>
      </c>
      <c r="H79" s="34" t="s">
        <v>7990</v>
      </c>
      <c r="K79" s="35" t="s">
        <v>8070</v>
      </c>
      <c r="L79" s="34">
        <v>0</v>
      </c>
      <c r="M79" s="34">
        <v>0</v>
      </c>
      <c r="N79" s="34">
        <v>0</v>
      </c>
      <c r="O79" s="34">
        <v>0</v>
      </c>
      <c r="P79" s="23">
        <v>0</v>
      </c>
      <c r="Q79" s="23">
        <v>100</v>
      </c>
      <c r="R79" s="23">
        <v>0</v>
      </c>
    </row>
    <row r="80" spans="1:22" x14ac:dyDescent="0.15">
      <c r="A80" s="23">
        <v>110005</v>
      </c>
      <c r="B80" s="33" t="s">
        <v>8226</v>
      </c>
      <c r="C80" s="34">
        <v>1</v>
      </c>
      <c r="E80" s="34">
        <f>IF(D80="",0,VLOOKUP(D80,city!$D$4:$K$352,8,0))</f>
        <v>0</v>
      </c>
      <c r="F80" s="34">
        <v>1</v>
      </c>
      <c r="G80" s="34">
        <v>0</v>
      </c>
      <c r="H80" s="34" t="s">
        <v>7990</v>
      </c>
      <c r="K80" s="35" t="s">
        <v>8072</v>
      </c>
      <c r="L80" s="34">
        <v>0</v>
      </c>
      <c r="M80" s="34">
        <v>0</v>
      </c>
      <c r="N80" s="34">
        <v>0</v>
      </c>
      <c r="O80" s="34">
        <v>0</v>
      </c>
      <c r="P80" s="23">
        <v>0</v>
      </c>
      <c r="Q80" s="23">
        <v>100</v>
      </c>
      <c r="R80" s="23">
        <v>0</v>
      </c>
    </row>
    <row r="81" spans="1:18" ht="28" x14ac:dyDescent="0.15">
      <c r="A81" s="23">
        <v>110006</v>
      </c>
      <c r="B81" s="33" t="s">
        <v>8227</v>
      </c>
      <c r="C81" s="34">
        <v>1</v>
      </c>
      <c r="E81" s="34">
        <f>IF(D81="",0,VLOOKUP(D81,city!$D$4:$K$352,8,0))</f>
        <v>0</v>
      </c>
      <c r="F81" s="34">
        <v>1</v>
      </c>
      <c r="G81" s="34">
        <v>0</v>
      </c>
      <c r="H81" s="34" t="s">
        <v>7990</v>
      </c>
      <c r="K81" s="35" t="s">
        <v>8078</v>
      </c>
      <c r="L81" s="34">
        <v>0</v>
      </c>
      <c r="M81" s="34">
        <v>0</v>
      </c>
      <c r="N81" s="34">
        <v>0</v>
      </c>
      <c r="O81" s="34">
        <v>0</v>
      </c>
      <c r="P81" s="23">
        <v>0</v>
      </c>
      <c r="Q81" s="23">
        <v>100</v>
      </c>
      <c r="R81" s="23">
        <v>0</v>
      </c>
    </row>
    <row r="82" spans="1:18" ht="28" x14ac:dyDescent="0.15">
      <c r="A82" s="23">
        <v>110007</v>
      </c>
      <c r="B82" s="33" t="s">
        <v>8228</v>
      </c>
      <c r="C82" s="34">
        <v>1</v>
      </c>
      <c r="E82" s="34">
        <f>IF(D82="",0,VLOOKUP(D82,city!$D$4:$K$352,8,0))</f>
        <v>0</v>
      </c>
      <c r="F82" s="34">
        <v>1</v>
      </c>
      <c r="G82" s="34">
        <v>0</v>
      </c>
      <c r="H82" s="34" t="s">
        <v>7990</v>
      </c>
      <c r="K82" s="35" t="s">
        <v>8080</v>
      </c>
      <c r="L82" s="34">
        <v>0</v>
      </c>
      <c r="M82" s="34">
        <v>0</v>
      </c>
      <c r="N82" s="34">
        <v>0</v>
      </c>
      <c r="O82" s="34">
        <v>0</v>
      </c>
      <c r="P82" s="23">
        <v>0</v>
      </c>
      <c r="Q82" s="23">
        <v>100</v>
      </c>
      <c r="R82" s="23">
        <v>0</v>
      </c>
    </row>
    <row r="83" spans="1:18" ht="42" x14ac:dyDescent="0.15">
      <c r="A83" s="23">
        <v>110008</v>
      </c>
      <c r="B83" s="33" t="s">
        <v>8229</v>
      </c>
      <c r="C83" s="34">
        <v>1</v>
      </c>
      <c r="E83" s="34">
        <f>IF(D83="",0,VLOOKUP(D83,city!$D$4:$K$352,8,0))</f>
        <v>0</v>
      </c>
      <c r="F83" s="34">
        <v>1</v>
      </c>
      <c r="G83" s="34">
        <v>0</v>
      </c>
      <c r="H83" s="34" t="s">
        <v>7990</v>
      </c>
      <c r="K83" s="35" t="s">
        <v>8082</v>
      </c>
      <c r="L83" s="34">
        <v>0</v>
      </c>
      <c r="M83" s="34">
        <v>0</v>
      </c>
      <c r="N83" s="34">
        <v>0</v>
      </c>
      <c r="O83" s="34">
        <v>0</v>
      </c>
      <c r="P83" s="23">
        <v>0</v>
      </c>
      <c r="Q83" s="23">
        <v>100</v>
      </c>
      <c r="R83" s="23">
        <v>0</v>
      </c>
    </row>
    <row r="84" spans="1:18" ht="28" x14ac:dyDescent="0.15">
      <c r="A84" s="23">
        <v>110009</v>
      </c>
      <c r="B84" s="33" t="s">
        <v>8230</v>
      </c>
      <c r="C84" s="34">
        <v>1</v>
      </c>
      <c r="E84" s="34">
        <f>IF(D84="",0,VLOOKUP(D84,city!$D$4:$K$352,8,0))</f>
        <v>0</v>
      </c>
      <c r="F84" s="34">
        <v>1</v>
      </c>
      <c r="G84" s="34">
        <v>0</v>
      </c>
      <c r="H84" s="34" t="s">
        <v>7990</v>
      </c>
      <c r="K84" s="35" t="s">
        <v>8085</v>
      </c>
      <c r="L84" s="34">
        <v>0</v>
      </c>
      <c r="M84" s="34">
        <v>0</v>
      </c>
      <c r="N84" s="34">
        <v>0</v>
      </c>
      <c r="O84" s="34">
        <v>0</v>
      </c>
      <c r="P84" s="23">
        <v>0</v>
      </c>
      <c r="Q84" s="23">
        <v>100</v>
      </c>
      <c r="R84" s="23">
        <v>0</v>
      </c>
    </row>
    <row r="85" spans="1:18" ht="28" x14ac:dyDescent="0.15">
      <c r="A85" s="23">
        <v>110010</v>
      </c>
      <c r="B85" s="33" t="s">
        <v>8231</v>
      </c>
      <c r="C85" s="34">
        <v>1</v>
      </c>
      <c r="E85" s="34">
        <f>IF(D85="",0,VLOOKUP(D85,city!$D$4:$K$352,8,0))</f>
        <v>0</v>
      </c>
      <c r="F85" s="34">
        <v>1</v>
      </c>
      <c r="G85" s="34">
        <v>0</v>
      </c>
      <c r="H85" s="34" t="s">
        <v>7990</v>
      </c>
      <c r="K85" s="35" t="s">
        <v>8087</v>
      </c>
      <c r="L85" s="34">
        <v>0</v>
      </c>
      <c r="M85" s="34">
        <v>0</v>
      </c>
      <c r="N85" s="34">
        <v>0</v>
      </c>
      <c r="O85" s="34">
        <v>0</v>
      </c>
      <c r="P85" s="23">
        <v>0</v>
      </c>
      <c r="Q85" s="23">
        <v>100</v>
      </c>
      <c r="R85" s="23">
        <v>0</v>
      </c>
    </row>
    <row r="86" spans="1:18" ht="28" x14ac:dyDescent="0.15">
      <c r="A86" s="23">
        <v>110011</v>
      </c>
      <c r="B86" s="33" t="s">
        <v>8232</v>
      </c>
      <c r="C86" s="34">
        <v>1</v>
      </c>
      <c r="E86" s="34">
        <f>IF(D86="",0,VLOOKUP(D86,city!$D$4:$K$352,8,0))</f>
        <v>0</v>
      </c>
      <c r="F86" s="34">
        <v>1</v>
      </c>
      <c r="G86" s="34">
        <v>0</v>
      </c>
      <c r="H86" s="34" t="s">
        <v>7990</v>
      </c>
      <c r="K86" s="35" t="s">
        <v>8093</v>
      </c>
      <c r="L86" s="34">
        <v>0</v>
      </c>
      <c r="M86" s="34">
        <v>0</v>
      </c>
      <c r="N86" s="34">
        <v>0</v>
      </c>
      <c r="O86" s="34">
        <v>0</v>
      </c>
      <c r="P86" s="23">
        <v>0</v>
      </c>
      <c r="Q86" s="23">
        <v>100</v>
      </c>
      <c r="R86" s="23">
        <v>0</v>
      </c>
    </row>
    <row r="87" spans="1:18" x14ac:dyDescent="0.15">
      <c r="A87" s="23">
        <v>110012</v>
      </c>
      <c r="B87" s="33" t="s">
        <v>8233</v>
      </c>
      <c r="C87" s="34">
        <v>1</v>
      </c>
      <c r="E87" s="34">
        <f>IF(D87="",0,VLOOKUP(D87,city!$D$4:$K$352,8,0))</f>
        <v>0</v>
      </c>
      <c r="F87" s="34">
        <v>1</v>
      </c>
      <c r="G87" s="34">
        <v>0</v>
      </c>
      <c r="H87" s="34" t="s">
        <v>7990</v>
      </c>
      <c r="K87" s="35" t="s">
        <v>8099</v>
      </c>
      <c r="L87" s="34">
        <v>0</v>
      </c>
      <c r="M87" s="34">
        <v>0</v>
      </c>
      <c r="N87" s="34">
        <v>0</v>
      </c>
      <c r="O87" s="34">
        <v>0</v>
      </c>
      <c r="P87" s="23">
        <v>0</v>
      </c>
      <c r="Q87" s="23">
        <v>100</v>
      </c>
      <c r="R87" s="23">
        <v>0</v>
      </c>
    </row>
    <row r="88" spans="1:18" x14ac:dyDescent="0.15">
      <c r="A88" s="23">
        <v>110013</v>
      </c>
      <c r="B88" s="33" t="s">
        <v>8234</v>
      </c>
      <c r="C88" s="34">
        <v>1</v>
      </c>
      <c r="E88" s="34">
        <f>IF(D88="",0,VLOOKUP(D88,city!$D$4:$K$352,8,0))</f>
        <v>0</v>
      </c>
      <c r="F88" s="34">
        <v>1</v>
      </c>
      <c r="G88" s="34">
        <v>0</v>
      </c>
      <c r="H88" s="34" t="s">
        <v>7990</v>
      </c>
      <c r="K88" s="35" t="s">
        <v>8102</v>
      </c>
      <c r="L88" s="34">
        <v>0</v>
      </c>
      <c r="M88" s="34">
        <v>0</v>
      </c>
      <c r="N88" s="34">
        <v>0</v>
      </c>
      <c r="O88" s="34">
        <v>0</v>
      </c>
      <c r="P88" s="23">
        <v>0</v>
      </c>
      <c r="Q88" s="23">
        <v>100</v>
      </c>
      <c r="R88" s="23">
        <v>0</v>
      </c>
    </row>
    <row r="89" spans="1:18" ht="28" x14ac:dyDescent="0.15">
      <c r="A89" s="23">
        <v>110014</v>
      </c>
      <c r="B89" s="33" t="s">
        <v>8235</v>
      </c>
      <c r="C89" s="34">
        <v>1</v>
      </c>
      <c r="E89" s="34">
        <f>IF(D89="",0,VLOOKUP(D89,city!$D$4:$K$352,8,0))</f>
        <v>0</v>
      </c>
      <c r="F89" s="34">
        <v>1</v>
      </c>
      <c r="G89" s="34">
        <v>0</v>
      </c>
      <c r="H89" s="34" t="s">
        <v>7990</v>
      </c>
      <c r="K89" s="35" t="s">
        <v>8104</v>
      </c>
      <c r="L89" s="34">
        <v>0</v>
      </c>
      <c r="M89" s="34">
        <v>0</v>
      </c>
      <c r="N89" s="34">
        <v>0</v>
      </c>
      <c r="O89" s="34">
        <v>0</v>
      </c>
      <c r="P89" s="23">
        <v>0</v>
      </c>
      <c r="Q89" s="23">
        <v>100</v>
      </c>
      <c r="R89" s="23">
        <v>0</v>
      </c>
    </row>
    <row r="90" spans="1:18" ht="28" x14ac:dyDescent="0.15">
      <c r="A90" s="23">
        <v>110015</v>
      </c>
      <c r="B90" s="33" t="s">
        <v>8236</v>
      </c>
      <c r="C90" s="34">
        <v>1</v>
      </c>
      <c r="E90" s="34">
        <f>IF(D90="",0,VLOOKUP(D90,city!$D$4:$K$352,8,0))</f>
        <v>0</v>
      </c>
      <c r="F90" s="34">
        <v>1</v>
      </c>
      <c r="G90" s="34">
        <v>0</v>
      </c>
      <c r="H90" s="34" t="s">
        <v>7990</v>
      </c>
      <c r="K90" s="35" t="s">
        <v>8106</v>
      </c>
      <c r="L90" s="34">
        <v>0</v>
      </c>
      <c r="M90" s="34">
        <v>0</v>
      </c>
      <c r="N90" s="34">
        <v>0</v>
      </c>
      <c r="O90" s="34">
        <v>0</v>
      </c>
      <c r="P90" s="23">
        <v>0</v>
      </c>
      <c r="Q90" s="23">
        <v>100</v>
      </c>
      <c r="R90" s="23">
        <v>0</v>
      </c>
    </row>
    <row r="91" spans="1:18" ht="28" x14ac:dyDescent="0.15">
      <c r="A91" s="23">
        <v>110016</v>
      </c>
      <c r="B91" s="33" t="s">
        <v>8237</v>
      </c>
      <c r="C91" s="34">
        <v>1</v>
      </c>
      <c r="E91" s="34">
        <f>IF(D91="",0,VLOOKUP(D91,city!$D$4:$K$352,8,0))</f>
        <v>0</v>
      </c>
      <c r="F91" s="34">
        <v>1</v>
      </c>
      <c r="G91" s="34">
        <v>0</v>
      </c>
      <c r="H91" s="34" t="s">
        <v>7990</v>
      </c>
      <c r="K91" s="35" t="s">
        <v>8109</v>
      </c>
      <c r="L91" s="34">
        <v>0</v>
      </c>
      <c r="M91" s="34">
        <v>0</v>
      </c>
      <c r="N91" s="34">
        <v>0</v>
      </c>
      <c r="O91" s="34">
        <v>0</v>
      </c>
      <c r="P91" s="23">
        <v>0</v>
      </c>
      <c r="Q91" s="23">
        <v>100</v>
      </c>
      <c r="R91" s="23">
        <v>0</v>
      </c>
    </row>
    <row r="92" spans="1:18" ht="28" x14ac:dyDescent="0.15">
      <c r="A92" s="23">
        <v>110017</v>
      </c>
      <c r="B92" s="33" t="s">
        <v>8238</v>
      </c>
      <c r="C92" s="34">
        <v>1</v>
      </c>
      <c r="E92" s="34">
        <f>IF(D92="",0,VLOOKUP(D92,city!$D$4:$K$352,8,0))</f>
        <v>0</v>
      </c>
      <c r="F92" s="34">
        <v>1</v>
      </c>
      <c r="G92" s="34">
        <v>0</v>
      </c>
      <c r="H92" s="34" t="s">
        <v>7990</v>
      </c>
      <c r="K92" s="35" t="s">
        <v>8111</v>
      </c>
      <c r="L92" s="34">
        <v>0</v>
      </c>
      <c r="M92" s="34">
        <v>0</v>
      </c>
      <c r="N92" s="34">
        <v>0</v>
      </c>
      <c r="O92" s="34">
        <v>0</v>
      </c>
      <c r="P92" s="23">
        <v>0</v>
      </c>
      <c r="Q92" s="23">
        <v>100</v>
      </c>
      <c r="R92" s="23">
        <v>0</v>
      </c>
    </row>
    <row r="93" spans="1:18" ht="28" x14ac:dyDescent="0.15">
      <c r="A93" s="23">
        <v>110018</v>
      </c>
      <c r="B93" s="33" t="s">
        <v>8239</v>
      </c>
      <c r="C93" s="34">
        <v>1</v>
      </c>
      <c r="E93" s="34">
        <f>IF(D93="",0,VLOOKUP(D93,city!$D$4:$K$352,8,0))</f>
        <v>0</v>
      </c>
      <c r="F93" s="34">
        <v>1</v>
      </c>
      <c r="G93" s="34">
        <v>0</v>
      </c>
      <c r="H93" s="34" t="s">
        <v>7990</v>
      </c>
      <c r="K93" s="35" t="s">
        <v>8117</v>
      </c>
      <c r="L93" s="34">
        <v>0</v>
      </c>
      <c r="M93" s="34">
        <v>0</v>
      </c>
      <c r="N93" s="34">
        <v>0</v>
      </c>
      <c r="O93" s="34">
        <v>0</v>
      </c>
      <c r="P93" s="23">
        <v>0</v>
      </c>
      <c r="Q93" s="23">
        <v>100</v>
      </c>
      <c r="R93" s="23">
        <v>0</v>
      </c>
    </row>
    <row r="94" spans="1:18" x14ac:dyDescent="0.15">
      <c r="A94" s="23">
        <v>110019</v>
      </c>
      <c r="B94" s="33" t="s">
        <v>8240</v>
      </c>
      <c r="C94" s="34">
        <v>1</v>
      </c>
      <c r="E94" s="34">
        <f>IF(D94="",0,VLOOKUP(D94,city!$D$4:$K$352,8,0))</f>
        <v>0</v>
      </c>
      <c r="F94" s="34">
        <v>1</v>
      </c>
      <c r="G94" s="34">
        <v>0</v>
      </c>
      <c r="H94" s="34" t="s">
        <v>7990</v>
      </c>
      <c r="K94" s="35" t="s">
        <v>8119</v>
      </c>
      <c r="L94" s="34">
        <v>0</v>
      </c>
      <c r="M94" s="34">
        <v>0</v>
      </c>
      <c r="N94" s="34">
        <v>0</v>
      </c>
      <c r="O94" s="34">
        <v>0</v>
      </c>
      <c r="P94" s="23">
        <v>0</v>
      </c>
      <c r="Q94" s="23">
        <v>100</v>
      </c>
      <c r="R94" s="23">
        <v>0</v>
      </c>
    </row>
    <row r="95" spans="1:18" ht="28" x14ac:dyDescent="0.15">
      <c r="A95" s="23">
        <v>110020</v>
      </c>
      <c r="B95" s="33" t="s">
        <v>8241</v>
      </c>
      <c r="C95" s="34">
        <v>1</v>
      </c>
      <c r="E95" s="34">
        <f>IF(D95="",0,VLOOKUP(D95,city!$D$4:$K$352,8,0))</f>
        <v>0</v>
      </c>
      <c r="F95" s="34">
        <v>1</v>
      </c>
      <c r="G95" s="34">
        <v>0</v>
      </c>
      <c r="H95" s="34" t="s">
        <v>7990</v>
      </c>
      <c r="K95" s="35" t="s">
        <v>8125</v>
      </c>
      <c r="L95" s="34">
        <v>0</v>
      </c>
      <c r="M95" s="34">
        <v>0</v>
      </c>
      <c r="N95" s="34">
        <v>0</v>
      </c>
      <c r="O95" s="34">
        <v>0</v>
      </c>
      <c r="P95" s="23">
        <v>0</v>
      </c>
      <c r="Q95" s="23">
        <v>100</v>
      </c>
      <c r="R95" s="23">
        <v>0</v>
      </c>
    </row>
    <row r="96" spans="1:18" x14ac:dyDescent="0.15">
      <c r="A96" s="23">
        <v>110021</v>
      </c>
      <c r="B96" s="33" t="s">
        <v>8242</v>
      </c>
      <c r="C96" s="34">
        <v>1</v>
      </c>
      <c r="E96" s="34">
        <f>IF(D96="",0,VLOOKUP(D96,city!$D$4:$K$352,8,0))</f>
        <v>0</v>
      </c>
      <c r="F96" s="34">
        <v>1</v>
      </c>
      <c r="G96" s="34">
        <v>0</v>
      </c>
      <c r="H96" s="34" t="s">
        <v>7990</v>
      </c>
      <c r="K96" s="35" t="s">
        <v>8127</v>
      </c>
      <c r="L96" s="34">
        <v>0</v>
      </c>
      <c r="M96" s="34">
        <v>0</v>
      </c>
      <c r="N96" s="34">
        <v>0</v>
      </c>
      <c r="O96" s="34">
        <v>0</v>
      </c>
      <c r="P96" s="23">
        <v>0</v>
      </c>
      <c r="Q96" s="23">
        <v>100</v>
      </c>
      <c r="R96" s="23">
        <v>0</v>
      </c>
    </row>
    <row r="97" spans="1:18" x14ac:dyDescent="0.15">
      <c r="A97" s="23">
        <v>110022</v>
      </c>
      <c r="B97" s="33" t="s">
        <v>8243</v>
      </c>
      <c r="C97" s="34">
        <v>1</v>
      </c>
      <c r="E97" s="34">
        <f>IF(D97="",0,VLOOKUP(D97,city!$D$4:$K$352,8,0))</f>
        <v>0</v>
      </c>
      <c r="F97" s="34">
        <v>1</v>
      </c>
      <c r="G97" s="34">
        <v>0</v>
      </c>
      <c r="H97" s="34" t="s">
        <v>7990</v>
      </c>
      <c r="K97" s="35" t="s">
        <v>8133</v>
      </c>
      <c r="L97" s="34">
        <v>0</v>
      </c>
      <c r="M97" s="34">
        <v>0</v>
      </c>
      <c r="N97" s="34">
        <v>0</v>
      </c>
      <c r="O97" s="34">
        <v>0</v>
      </c>
      <c r="P97" s="23">
        <v>0</v>
      </c>
      <c r="Q97" s="23">
        <v>100</v>
      </c>
      <c r="R97" s="23">
        <v>0</v>
      </c>
    </row>
    <row r="98" spans="1:18" x14ac:dyDescent="0.15">
      <c r="A98" s="23">
        <v>110023</v>
      </c>
      <c r="B98" s="33" t="s">
        <v>8244</v>
      </c>
      <c r="C98" s="34">
        <v>1</v>
      </c>
      <c r="E98" s="34">
        <f>IF(D98="",0,VLOOKUP(D98,city!$D$4:$K$352,8,0))</f>
        <v>0</v>
      </c>
      <c r="F98" s="34">
        <v>1</v>
      </c>
      <c r="G98" s="34">
        <v>0</v>
      </c>
      <c r="H98" s="34" t="s">
        <v>7990</v>
      </c>
      <c r="K98" s="35" t="s">
        <v>8139</v>
      </c>
      <c r="L98" s="34">
        <v>0</v>
      </c>
      <c r="M98" s="34">
        <v>0</v>
      </c>
      <c r="N98" s="34">
        <v>0</v>
      </c>
      <c r="O98" s="34">
        <v>0</v>
      </c>
      <c r="P98" s="23">
        <v>0</v>
      </c>
      <c r="Q98" s="23">
        <v>100</v>
      </c>
      <c r="R98" s="23">
        <v>0</v>
      </c>
    </row>
    <row r="99" spans="1:18" ht="28" x14ac:dyDescent="0.15">
      <c r="A99" s="23">
        <v>110024</v>
      </c>
      <c r="B99" s="33" t="s">
        <v>8245</v>
      </c>
      <c r="C99" s="34">
        <v>1</v>
      </c>
      <c r="E99" s="34">
        <f>IF(D99="",0,VLOOKUP(D99,city!$D$4:$K$352,8,0))</f>
        <v>0</v>
      </c>
      <c r="F99" s="34">
        <v>1</v>
      </c>
      <c r="G99" s="34">
        <v>0</v>
      </c>
      <c r="H99" s="34" t="s">
        <v>7990</v>
      </c>
      <c r="K99" s="35" t="s">
        <v>8144</v>
      </c>
      <c r="L99" s="34">
        <v>0</v>
      </c>
      <c r="M99" s="34">
        <v>0</v>
      </c>
      <c r="N99" s="34">
        <v>0</v>
      </c>
      <c r="O99" s="34">
        <v>0</v>
      </c>
      <c r="P99" s="23">
        <v>0</v>
      </c>
      <c r="Q99" s="23">
        <v>100</v>
      </c>
      <c r="R99" s="23">
        <v>0</v>
      </c>
    </row>
    <row r="100" spans="1:18" x14ac:dyDescent="0.15">
      <c r="A100" s="23">
        <v>110025</v>
      </c>
      <c r="B100" s="33" t="s">
        <v>8246</v>
      </c>
      <c r="C100" s="34">
        <v>1</v>
      </c>
      <c r="E100" s="34">
        <f>IF(D100="",0,VLOOKUP(D100,city!$D$4:$K$352,8,0))</f>
        <v>0</v>
      </c>
      <c r="F100" s="34">
        <v>1</v>
      </c>
      <c r="G100" s="34">
        <v>0</v>
      </c>
      <c r="H100" s="34" t="s">
        <v>7990</v>
      </c>
      <c r="K100" s="35" t="s">
        <v>8146</v>
      </c>
      <c r="L100" s="34">
        <v>0</v>
      </c>
      <c r="M100" s="34">
        <v>0</v>
      </c>
      <c r="N100" s="34">
        <v>0</v>
      </c>
      <c r="O100" s="34">
        <v>0</v>
      </c>
      <c r="P100" s="23">
        <v>0</v>
      </c>
      <c r="Q100" s="23">
        <v>100</v>
      </c>
      <c r="R100" s="23">
        <v>0</v>
      </c>
    </row>
    <row r="101" spans="1:18" ht="28" x14ac:dyDescent="0.15">
      <c r="A101" s="23">
        <v>110026</v>
      </c>
      <c r="B101" s="33" t="s">
        <v>8247</v>
      </c>
      <c r="C101" s="34">
        <v>1</v>
      </c>
      <c r="E101" s="34">
        <f>IF(D101="",0,VLOOKUP(D101,city!$D$4:$K$352,8,0))</f>
        <v>0</v>
      </c>
      <c r="F101" s="34">
        <v>1</v>
      </c>
      <c r="G101" s="34">
        <v>0</v>
      </c>
      <c r="H101" s="34" t="s">
        <v>7990</v>
      </c>
      <c r="K101" s="35" t="s">
        <v>8152</v>
      </c>
      <c r="L101" s="34">
        <v>0</v>
      </c>
      <c r="M101" s="34">
        <v>0</v>
      </c>
      <c r="N101" s="34">
        <v>0</v>
      </c>
      <c r="O101" s="34">
        <v>0</v>
      </c>
      <c r="P101" s="23">
        <v>0</v>
      </c>
      <c r="Q101" s="23">
        <v>100</v>
      </c>
      <c r="R101" s="23">
        <v>0</v>
      </c>
    </row>
    <row r="102" spans="1:18" ht="28" x14ac:dyDescent="0.15">
      <c r="A102" s="23">
        <v>110027</v>
      </c>
      <c r="B102" s="33" t="s">
        <v>8248</v>
      </c>
      <c r="C102" s="34">
        <v>1</v>
      </c>
      <c r="E102" s="34">
        <f>IF(D102="",0,VLOOKUP(D102,city!$D$4:$K$352,8,0))</f>
        <v>0</v>
      </c>
      <c r="F102" s="34">
        <v>1</v>
      </c>
      <c r="G102" s="34">
        <v>0</v>
      </c>
      <c r="H102" s="34" t="s">
        <v>7990</v>
      </c>
      <c r="K102" s="35" t="s">
        <v>8154</v>
      </c>
      <c r="L102" s="34">
        <v>0</v>
      </c>
      <c r="M102" s="34">
        <v>0</v>
      </c>
      <c r="N102" s="34">
        <v>0</v>
      </c>
      <c r="O102" s="34">
        <v>0</v>
      </c>
      <c r="P102" s="23">
        <v>0</v>
      </c>
      <c r="Q102" s="23">
        <v>100</v>
      </c>
      <c r="R102" s="23">
        <v>0</v>
      </c>
    </row>
    <row r="103" spans="1:18" ht="28" x14ac:dyDescent="0.15">
      <c r="A103" s="23">
        <v>110028</v>
      </c>
      <c r="B103" s="33" t="s">
        <v>8249</v>
      </c>
      <c r="C103" s="34">
        <v>1</v>
      </c>
      <c r="E103" s="34">
        <f>IF(D103="",0,VLOOKUP(D103,city!$D$4:$K$352,8,0))</f>
        <v>0</v>
      </c>
      <c r="F103" s="34">
        <v>1</v>
      </c>
      <c r="G103" s="34">
        <v>0</v>
      </c>
      <c r="H103" s="34" t="s">
        <v>7990</v>
      </c>
      <c r="K103" s="35" t="s">
        <v>8159</v>
      </c>
      <c r="L103" s="34">
        <v>0</v>
      </c>
      <c r="M103" s="34">
        <v>0</v>
      </c>
      <c r="N103" s="34">
        <v>0</v>
      </c>
      <c r="O103" s="34">
        <v>0</v>
      </c>
      <c r="P103" s="23">
        <v>0</v>
      </c>
      <c r="Q103" s="23">
        <v>100</v>
      </c>
      <c r="R103" s="23">
        <v>0</v>
      </c>
    </row>
    <row r="104" spans="1:18" ht="28" x14ac:dyDescent="0.15">
      <c r="A104" s="23">
        <v>110029</v>
      </c>
      <c r="B104" s="33" t="s">
        <v>8250</v>
      </c>
      <c r="C104" s="34">
        <v>1</v>
      </c>
      <c r="E104" s="34">
        <f>IF(D104="",0,VLOOKUP(D104,city!$D$4:$K$352,8,0))</f>
        <v>0</v>
      </c>
      <c r="F104" s="34">
        <v>1</v>
      </c>
      <c r="G104" s="34">
        <v>0</v>
      </c>
      <c r="H104" s="34" t="s">
        <v>7990</v>
      </c>
      <c r="K104" s="35" t="s">
        <v>8165</v>
      </c>
      <c r="L104" s="34">
        <v>0</v>
      </c>
      <c r="M104" s="34">
        <v>0</v>
      </c>
      <c r="N104" s="34">
        <v>0</v>
      </c>
      <c r="O104" s="34">
        <v>0</v>
      </c>
      <c r="P104" s="23">
        <v>0</v>
      </c>
      <c r="Q104" s="23">
        <v>100</v>
      </c>
      <c r="R104" s="23">
        <v>0</v>
      </c>
    </row>
    <row r="105" spans="1:18" ht="28" x14ac:dyDescent="0.15">
      <c r="A105" s="23">
        <v>110030</v>
      </c>
      <c r="B105" s="33" t="s">
        <v>8251</v>
      </c>
      <c r="C105" s="34">
        <v>1</v>
      </c>
      <c r="E105" s="34">
        <f>IF(D105="",0,VLOOKUP(D105,city!$D$4:$K$352,8,0))</f>
        <v>0</v>
      </c>
      <c r="F105" s="34">
        <v>1</v>
      </c>
      <c r="G105" s="34">
        <v>0</v>
      </c>
      <c r="H105" s="34" t="s">
        <v>7990</v>
      </c>
      <c r="K105" s="35" t="s">
        <v>8169</v>
      </c>
      <c r="L105" s="34">
        <v>0</v>
      </c>
      <c r="M105" s="34">
        <v>0</v>
      </c>
      <c r="N105" s="34">
        <v>0</v>
      </c>
      <c r="O105" s="34">
        <v>0</v>
      </c>
      <c r="P105" s="23">
        <v>0</v>
      </c>
      <c r="Q105" s="23">
        <v>100</v>
      </c>
      <c r="R105" s="23">
        <v>0</v>
      </c>
    </row>
    <row r="106" spans="1:18" ht="28" x14ac:dyDescent="0.15">
      <c r="A106" s="23">
        <v>110031</v>
      </c>
      <c r="B106" s="33" t="s">
        <v>8252</v>
      </c>
      <c r="C106" s="34">
        <v>1</v>
      </c>
      <c r="E106" s="34">
        <f>IF(D106="",0,VLOOKUP(D106,city!$D$4:$K$352,8,0))</f>
        <v>0</v>
      </c>
      <c r="F106" s="34">
        <v>1</v>
      </c>
      <c r="G106" s="34">
        <v>0</v>
      </c>
      <c r="H106" s="34" t="s">
        <v>7990</v>
      </c>
      <c r="K106" s="35" t="s">
        <v>8173</v>
      </c>
      <c r="L106" s="34">
        <v>0</v>
      </c>
      <c r="M106" s="34">
        <v>0</v>
      </c>
      <c r="N106" s="34">
        <v>0</v>
      </c>
      <c r="O106" s="34">
        <v>0</v>
      </c>
      <c r="P106" s="23">
        <v>0</v>
      </c>
      <c r="Q106" s="23">
        <v>100</v>
      </c>
      <c r="R106" s="23">
        <v>0</v>
      </c>
    </row>
    <row r="107" spans="1:18" x14ac:dyDescent="0.15">
      <c r="A107" s="23">
        <v>110032</v>
      </c>
      <c r="B107" s="33" t="s">
        <v>8253</v>
      </c>
      <c r="C107" s="34">
        <v>1</v>
      </c>
      <c r="E107" s="34">
        <f>IF(D107="",0,VLOOKUP(D107,city!$D$4:$K$352,8,0))</f>
        <v>0</v>
      </c>
      <c r="F107" s="34">
        <v>1</v>
      </c>
      <c r="G107" s="34">
        <v>0</v>
      </c>
      <c r="H107" s="34" t="s">
        <v>7990</v>
      </c>
      <c r="K107" s="35" t="s">
        <v>8178</v>
      </c>
      <c r="L107" s="34">
        <v>0</v>
      </c>
      <c r="M107" s="34">
        <v>0</v>
      </c>
      <c r="N107" s="34">
        <v>0</v>
      </c>
      <c r="O107" s="34">
        <v>0</v>
      </c>
      <c r="P107" s="23">
        <v>0</v>
      </c>
      <c r="Q107" s="23">
        <v>100</v>
      </c>
      <c r="R107" s="23">
        <v>0</v>
      </c>
    </row>
    <row r="108" spans="1:18" ht="28" x14ac:dyDescent="0.15">
      <c r="A108" s="23">
        <v>110033</v>
      </c>
      <c r="B108" s="33" t="s">
        <v>8254</v>
      </c>
      <c r="C108" s="34">
        <v>1</v>
      </c>
      <c r="E108" s="34">
        <f>IF(D108="",0,VLOOKUP(D108,city!$D$4:$K$352,8,0))</f>
        <v>0</v>
      </c>
      <c r="F108" s="34">
        <v>1</v>
      </c>
      <c r="G108" s="34">
        <v>0</v>
      </c>
      <c r="H108" s="34" t="s">
        <v>7990</v>
      </c>
      <c r="K108" s="35" t="s">
        <v>8183</v>
      </c>
      <c r="L108" s="34">
        <v>0</v>
      </c>
      <c r="M108" s="34">
        <v>0</v>
      </c>
      <c r="N108" s="34">
        <v>0</v>
      </c>
      <c r="O108" s="34">
        <v>0</v>
      </c>
      <c r="P108" s="23">
        <v>0</v>
      </c>
      <c r="Q108" s="23">
        <v>100</v>
      </c>
      <c r="R108" s="23">
        <v>0</v>
      </c>
    </row>
    <row r="109" spans="1:18" ht="28" x14ac:dyDescent="0.15">
      <c r="A109" s="23">
        <v>110034</v>
      </c>
      <c r="B109" s="33" t="s">
        <v>8255</v>
      </c>
      <c r="C109" s="34">
        <v>1</v>
      </c>
      <c r="E109" s="34">
        <f>IF(D109="",0,VLOOKUP(D109,city!$D$4:$K$352,8,0))</f>
        <v>0</v>
      </c>
      <c r="F109" s="34">
        <v>1</v>
      </c>
      <c r="G109" s="34">
        <v>0</v>
      </c>
      <c r="H109" s="34" t="s">
        <v>7990</v>
      </c>
      <c r="K109" s="35" t="s">
        <v>8188</v>
      </c>
      <c r="L109" s="34">
        <v>0</v>
      </c>
      <c r="M109" s="34">
        <v>0</v>
      </c>
      <c r="N109" s="34">
        <v>0</v>
      </c>
      <c r="O109" s="34">
        <v>0</v>
      </c>
      <c r="P109" s="23">
        <v>0</v>
      </c>
      <c r="Q109" s="23">
        <v>100</v>
      </c>
      <c r="R109" s="23">
        <v>0</v>
      </c>
    </row>
    <row r="110" spans="1:18" x14ac:dyDescent="0.15">
      <c r="A110" s="23">
        <v>110035</v>
      </c>
      <c r="B110" s="33" t="s">
        <v>8256</v>
      </c>
      <c r="C110" s="34">
        <v>1</v>
      </c>
      <c r="E110" s="34">
        <f>IF(D110="",0,VLOOKUP(D110,city!$D$4:$K$352,8,0))</f>
        <v>0</v>
      </c>
      <c r="F110" s="34">
        <v>1</v>
      </c>
      <c r="G110" s="34">
        <v>0</v>
      </c>
      <c r="H110" s="34" t="s">
        <v>7990</v>
      </c>
      <c r="K110" s="35" t="s">
        <v>8190</v>
      </c>
      <c r="L110" s="34">
        <v>0</v>
      </c>
      <c r="M110" s="34">
        <v>0</v>
      </c>
      <c r="N110" s="34">
        <v>0</v>
      </c>
      <c r="O110" s="34">
        <v>0</v>
      </c>
      <c r="P110" s="23">
        <v>0</v>
      </c>
      <c r="Q110" s="23">
        <v>100</v>
      </c>
      <c r="R110" s="23">
        <v>0</v>
      </c>
    </row>
    <row r="111" spans="1:18" ht="28" x14ac:dyDescent="0.15">
      <c r="A111" s="23">
        <v>110036</v>
      </c>
      <c r="B111" s="33" t="s">
        <v>8257</v>
      </c>
      <c r="C111" s="34">
        <v>1</v>
      </c>
      <c r="E111" s="34">
        <f>IF(D111="",0,VLOOKUP(D111,city!$D$4:$K$352,8,0))</f>
        <v>0</v>
      </c>
      <c r="F111" s="34">
        <v>1</v>
      </c>
      <c r="G111" s="34">
        <v>0</v>
      </c>
      <c r="H111" s="34" t="s">
        <v>7990</v>
      </c>
      <c r="K111" s="35" t="s">
        <v>8192</v>
      </c>
      <c r="L111" s="34">
        <v>0</v>
      </c>
      <c r="M111" s="34">
        <v>0</v>
      </c>
      <c r="N111" s="34">
        <v>0</v>
      </c>
      <c r="O111" s="34">
        <v>0</v>
      </c>
      <c r="P111" s="23">
        <v>0</v>
      </c>
      <c r="Q111" s="23">
        <v>100</v>
      </c>
      <c r="R111" s="23">
        <v>0</v>
      </c>
    </row>
    <row r="112" spans="1:18" ht="28" x14ac:dyDescent="0.15">
      <c r="A112" s="23">
        <v>110037</v>
      </c>
      <c r="B112" s="33" t="s">
        <v>8258</v>
      </c>
      <c r="C112" s="34">
        <v>1</v>
      </c>
      <c r="E112" s="34">
        <f>IF(D112="",0,VLOOKUP(D112,city!$D$4:$K$352,8,0))</f>
        <v>0</v>
      </c>
      <c r="F112" s="34">
        <v>1</v>
      </c>
      <c r="G112" s="34">
        <v>0</v>
      </c>
      <c r="H112" s="34" t="s">
        <v>7990</v>
      </c>
      <c r="K112" s="35" t="s">
        <v>8195</v>
      </c>
      <c r="L112" s="34">
        <v>0</v>
      </c>
      <c r="M112" s="34">
        <v>0</v>
      </c>
      <c r="N112" s="34">
        <v>0</v>
      </c>
      <c r="O112" s="34">
        <v>0</v>
      </c>
      <c r="P112" s="23">
        <v>0</v>
      </c>
      <c r="Q112" s="23">
        <v>100</v>
      </c>
      <c r="R112" s="23">
        <v>0</v>
      </c>
    </row>
    <row r="113" spans="1:18" ht="28" x14ac:dyDescent="0.15">
      <c r="A113" s="23">
        <v>110038</v>
      </c>
      <c r="B113" s="33" t="s">
        <v>8259</v>
      </c>
      <c r="C113" s="34">
        <v>1</v>
      </c>
      <c r="E113" s="34">
        <f>IF(D113="",0,VLOOKUP(D113,city!$D$4:$K$352,8,0))</f>
        <v>0</v>
      </c>
      <c r="F113" s="34">
        <v>1</v>
      </c>
      <c r="G113" s="34">
        <v>0</v>
      </c>
      <c r="H113" s="34" t="s">
        <v>7990</v>
      </c>
      <c r="K113" s="35" t="s">
        <v>8197</v>
      </c>
      <c r="L113" s="34">
        <v>0</v>
      </c>
      <c r="M113" s="34">
        <v>0</v>
      </c>
      <c r="N113" s="34">
        <v>0</v>
      </c>
      <c r="O113" s="34">
        <v>0</v>
      </c>
      <c r="P113" s="23">
        <v>0</v>
      </c>
      <c r="Q113" s="23">
        <v>100</v>
      </c>
      <c r="R113" s="23">
        <v>0</v>
      </c>
    </row>
    <row r="114" spans="1:18" x14ac:dyDescent="0.15">
      <c r="A114" s="23">
        <v>110039</v>
      </c>
      <c r="B114" s="33" t="s">
        <v>8260</v>
      </c>
      <c r="C114" s="34">
        <v>1</v>
      </c>
      <c r="E114" s="34">
        <f>IF(D114="",0,VLOOKUP(D114,city!$D$4:$K$352,8,0))</f>
        <v>0</v>
      </c>
      <c r="F114" s="34">
        <v>1</v>
      </c>
      <c r="G114" s="34">
        <v>0</v>
      </c>
      <c r="H114" s="34" t="s">
        <v>7990</v>
      </c>
      <c r="K114" s="35" t="s">
        <v>8199</v>
      </c>
      <c r="L114" s="34">
        <v>0</v>
      </c>
      <c r="M114" s="34">
        <v>0</v>
      </c>
      <c r="N114" s="34">
        <v>0</v>
      </c>
      <c r="O114" s="34">
        <v>0</v>
      </c>
      <c r="P114" s="23">
        <v>0</v>
      </c>
      <c r="Q114" s="23">
        <v>100</v>
      </c>
      <c r="R114" s="23">
        <v>0</v>
      </c>
    </row>
    <row r="115" spans="1:18" x14ac:dyDescent="0.15">
      <c r="A115" s="23">
        <v>110040</v>
      </c>
      <c r="B115" s="33" t="s">
        <v>8261</v>
      </c>
      <c r="C115" s="34">
        <v>1</v>
      </c>
      <c r="E115" s="34">
        <f>IF(D115="",0,VLOOKUP(D115,city!$D$4:$K$352,8,0))</f>
        <v>0</v>
      </c>
      <c r="F115" s="34">
        <v>1</v>
      </c>
      <c r="G115" s="34">
        <v>0</v>
      </c>
      <c r="H115" s="34" t="s">
        <v>7990</v>
      </c>
      <c r="K115" s="35" t="s">
        <v>8201</v>
      </c>
      <c r="L115" s="34">
        <v>0</v>
      </c>
      <c r="M115" s="34">
        <v>0</v>
      </c>
      <c r="N115" s="34">
        <v>0</v>
      </c>
      <c r="O115" s="34">
        <v>0</v>
      </c>
      <c r="P115" s="23">
        <v>0</v>
      </c>
      <c r="Q115" s="23">
        <v>100</v>
      </c>
      <c r="R115" s="23">
        <v>0</v>
      </c>
    </row>
    <row r="116" spans="1:18" ht="28" x14ac:dyDescent="0.15">
      <c r="A116" s="23">
        <v>110041</v>
      </c>
      <c r="B116" s="33" t="s">
        <v>8262</v>
      </c>
      <c r="C116" s="34">
        <v>1</v>
      </c>
      <c r="E116" s="34">
        <f>IF(D116="",0,VLOOKUP(D116,city!$D$4:$K$352,8,0))</f>
        <v>0</v>
      </c>
      <c r="F116" s="34">
        <v>1</v>
      </c>
      <c r="G116" s="34">
        <v>0</v>
      </c>
      <c r="H116" s="34" t="s">
        <v>7990</v>
      </c>
      <c r="K116" s="35" t="s">
        <v>8203</v>
      </c>
      <c r="L116" s="34">
        <v>0</v>
      </c>
      <c r="M116" s="34">
        <v>0</v>
      </c>
      <c r="N116" s="34">
        <v>0</v>
      </c>
      <c r="O116" s="34">
        <v>0</v>
      </c>
      <c r="P116" s="23">
        <v>0</v>
      </c>
      <c r="Q116" s="23">
        <v>100</v>
      </c>
      <c r="R116" s="23">
        <v>0</v>
      </c>
    </row>
    <row r="117" spans="1:18" x14ac:dyDescent="0.15">
      <c r="A117" s="23">
        <v>110042</v>
      </c>
      <c r="B117" s="33" t="s">
        <v>8263</v>
      </c>
      <c r="C117" s="34">
        <v>1</v>
      </c>
      <c r="E117" s="34">
        <f>IF(D117="",0,VLOOKUP(D117,city!$D$4:$K$352,8,0))</f>
        <v>0</v>
      </c>
      <c r="F117" s="34">
        <v>1</v>
      </c>
      <c r="G117" s="34">
        <v>0</v>
      </c>
      <c r="H117" s="34" t="s">
        <v>7990</v>
      </c>
      <c r="K117" s="35" t="s">
        <v>8264</v>
      </c>
      <c r="L117" s="34">
        <v>0</v>
      </c>
      <c r="M117" s="34">
        <v>0</v>
      </c>
      <c r="N117" s="34">
        <v>0</v>
      </c>
      <c r="O117" s="34">
        <v>0</v>
      </c>
      <c r="P117" s="23">
        <v>0</v>
      </c>
      <c r="Q117" s="23">
        <v>100</v>
      </c>
      <c r="R117" s="23">
        <v>0</v>
      </c>
    </row>
    <row r="118" spans="1:18" ht="28" x14ac:dyDescent="0.15">
      <c r="A118" s="23">
        <v>110043</v>
      </c>
      <c r="B118" s="33" t="s">
        <v>8265</v>
      </c>
      <c r="C118" s="34">
        <v>1</v>
      </c>
      <c r="E118" s="34">
        <f>IF(D118="",0,VLOOKUP(D118,city!$D$4:$K$352,8,0))</f>
        <v>0</v>
      </c>
      <c r="F118" s="34">
        <v>1</v>
      </c>
      <c r="G118" s="34">
        <v>0</v>
      </c>
      <c r="H118" s="34" t="s">
        <v>7990</v>
      </c>
      <c r="K118" s="35" t="s">
        <v>8266</v>
      </c>
      <c r="L118" s="34">
        <v>0</v>
      </c>
      <c r="M118" s="34">
        <v>0</v>
      </c>
      <c r="N118" s="34">
        <v>0</v>
      </c>
      <c r="O118" s="34">
        <v>0</v>
      </c>
      <c r="P118" s="23">
        <v>0</v>
      </c>
      <c r="Q118" s="23">
        <v>100</v>
      </c>
      <c r="R118" s="23">
        <v>0</v>
      </c>
    </row>
    <row r="119" spans="1:18" ht="28" x14ac:dyDescent="0.15">
      <c r="A119" s="23">
        <v>110044</v>
      </c>
      <c r="B119" s="33" t="s">
        <v>8267</v>
      </c>
      <c r="C119" s="34">
        <v>1</v>
      </c>
      <c r="E119" s="34">
        <f>IF(D119="",0,VLOOKUP(D119,city!$D$4:$K$352,8,0))</f>
        <v>0</v>
      </c>
      <c r="F119" s="34">
        <v>1</v>
      </c>
      <c r="G119" s="34">
        <v>0</v>
      </c>
      <c r="H119" s="34" t="s">
        <v>7990</v>
      </c>
      <c r="K119" s="35" t="s">
        <v>8268</v>
      </c>
      <c r="L119" s="34">
        <v>0</v>
      </c>
      <c r="M119" s="34">
        <v>0</v>
      </c>
      <c r="N119" s="34">
        <v>0</v>
      </c>
      <c r="O119" s="34">
        <v>0</v>
      </c>
      <c r="P119" s="23">
        <v>0</v>
      </c>
      <c r="Q119" s="23">
        <v>100</v>
      </c>
      <c r="R119" s="23">
        <v>0</v>
      </c>
    </row>
    <row r="120" spans="1:18" ht="28" x14ac:dyDescent="0.15">
      <c r="A120" s="23">
        <v>110045</v>
      </c>
      <c r="B120" s="33" t="s">
        <v>8269</v>
      </c>
      <c r="C120" s="34">
        <v>1</v>
      </c>
      <c r="E120" s="34">
        <f>IF(D120="",0,VLOOKUP(D120,city!$D$4:$K$352,8,0))</f>
        <v>0</v>
      </c>
      <c r="F120" s="34">
        <v>1</v>
      </c>
      <c r="G120" s="34">
        <v>0</v>
      </c>
      <c r="H120" s="34" t="s">
        <v>7990</v>
      </c>
      <c r="K120" s="35" t="s">
        <v>8270</v>
      </c>
      <c r="L120" s="34">
        <v>0</v>
      </c>
      <c r="M120" s="34">
        <v>0</v>
      </c>
      <c r="N120" s="34">
        <v>0</v>
      </c>
      <c r="O120" s="34">
        <v>0</v>
      </c>
      <c r="P120" s="23">
        <v>0</v>
      </c>
      <c r="Q120" s="23">
        <v>100</v>
      </c>
      <c r="R120" s="23">
        <v>0</v>
      </c>
    </row>
    <row r="121" spans="1:18" ht="28" x14ac:dyDescent="0.15">
      <c r="A121" s="23">
        <v>110046</v>
      </c>
      <c r="B121" s="33" t="s">
        <v>8271</v>
      </c>
      <c r="C121" s="34">
        <v>1</v>
      </c>
      <c r="E121" s="34">
        <f>IF(D121="",0,VLOOKUP(D121,city!$D$4:$K$352,8,0))</f>
        <v>0</v>
      </c>
      <c r="F121" s="34">
        <v>1</v>
      </c>
      <c r="G121" s="34">
        <v>0</v>
      </c>
      <c r="H121" s="34" t="s">
        <v>7990</v>
      </c>
      <c r="K121" s="35" t="s">
        <v>8272</v>
      </c>
      <c r="L121" s="34">
        <v>0</v>
      </c>
      <c r="M121" s="34">
        <v>0</v>
      </c>
      <c r="N121" s="34">
        <v>0</v>
      </c>
      <c r="O121" s="34">
        <v>0</v>
      </c>
      <c r="P121" s="23">
        <v>0</v>
      </c>
      <c r="Q121" s="23">
        <v>100</v>
      </c>
      <c r="R121" s="23">
        <v>0</v>
      </c>
    </row>
    <row r="122" spans="1:18" x14ac:dyDescent="0.15">
      <c r="A122" s="23">
        <v>110047</v>
      </c>
      <c r="B122" s="33" t="s">
        <v>8273</v>
      </c>
      <c r="C122" s="34">
        <v>1</v>
      </c>
      <c r="E122" s="34">
        <f>IF(D122="",0,VLOOKUP(D122,city!$D$4:$K$352,8,0))</f>
        <v>0</v>
      </c>
      <c r="F122" s="34">
        <v>1</v>
      </c>
      <c r="G122" s="34">
        <v>0</v>
      </c>
      <c r="H122" s="34" t="s">
        <v>7990</v>
      </c>
      <c r="K122" s="35" t="s">
        <v>8274</v>
      </c>
      <c r="L122" s="34">
        <v>0</v>
      </c>
      <c r="M122" s="34">
        <v>0</v>
      </c>
      <c r="N122" s="34">
        <v>0</v>
      </c>
      <c r="O122" s="34">
        <v>0</v>
      </c>
      <c r="P122" s="23">
        <v>0</v>
      </c>
      <c r="Q122" s="23">
        <v>100</v>
      </c>
      <c r="R122" s="23">
        <v>0</v>
      </c>
    </row>
    <row r="123" spans="1:18" ht="28" x14ac:dyDescent="0.15">
      <c r="A123" s="23">
        <v>110048</v>
      </c>
      <c r="B123" s="33" t="s">
        <v>8275</v>
      </c>
      <c r="C123" s="34">
        <v>1</v>
      </c>
      <c r="E123" s="34">
        <f>IF(D123="",0,VLOOKUP(D123,city!$D$4:$K$352,8,0))</f>
        <v>0</v>
      </c>
      <c r="F123" s="34">
        <v>1</v>
      </c>
      <c r="G123" s="34">
        <v>0</v>
      </c>
      <c r="H123" s="34" t="s">
        <v>7990</v>
      </c>
      <c r="K123" s="35" t="s">
        <v>8276</v>
      </c>
      <c r="L123" s="34">
        <v>0</v>
      </c>
      <c r="M123" s="34">
        <v>0</v>
      </c>
      <c r="N123" s="34">
        <v>0</v>
      </c>
      <c r="O123" s="34">
        <v>0</v>
      </c>
      <c r="P123" s="23">
        <v>0</v>
      </c>
      <c r="Q123" s="23">
        <v>100</v>
      </c>
      <c r="R123" s="23">
        <v>0</v>
      </c>
    </row>
    <row r="124" spans="1:18" x14ac:dyDescent="0.15">
      <c r="A124" s="23">
        <v>110049</v>
      </c>
      <c r="B124" s="33" t="s">
        <v>8277</v>
      </c>
      <c r="C124" s="34">
        <v>1</v>
      </c>
      <c r="E124" s="34">
        <f>IF(D124="",0,VLOOKUP(D124,city!$D$4:$K$352,8,0))</f>
        <v>0</v>
      </c>
      <c r="F124" s="34">
        <v>1</v>
      </c>
      <c r="G124" s="34">
        <v>0</v>
      </c>
      <c r="H124" s="34" t="s">
        <v>7990</v>
      </c>
      <c r="K124" s="35" t="s">
        <v>8278</v>
      </c>
      <c r="L124" s="34">
        <v>0</v>
      </c>
      <c r="M124" s="34">
        <v>0</v>
      </c>
      <c r="N124" s="34">
        <v>0</v>
      </c>
      <c r="O124" s="34">
        <v>0</v>
      </c>
      <c r="P124" s="23">
        <v>0</v>
      </c>
      <c r="Q124" s="23">
        <v>100</v>
      </c>
      <c r="R124" s="23">
        <v>0</v>
      </c>
    </row>
    <row r="125" spans="1:18" x14ac:dyDescent="0.15">
      <c r="A125" s="23">
        <v>110050</v>
      </c>
      <c r="B125" s="33" t="s">
        <v>8279</v>
      </c>
      <c r="C125" s="34">
        <v>1</v>
      </c>
      <c r="E125" s="34">
        <f>IF(D125="",0,VLOOKUP(D125,city!$D$4:$K$352,8,0))</f>
        <v>0</v>
      </c>
      <c r="F125" s="34">
        <v>1</v>
      </c>
      <c r="G125" s="34">
        <v>0</v>
      </c>
      <c r="H125" s="34" t="s">
        <v>7990</v>
      </c>
      <c r="K125" s="35" t="s">
        <v>8280</v>
      </c>
      <c r="L125" s="34">
        <v>0</v>
      </c>
      <c r="M125" s="34">
        <v>0</v>
      </c>
      <c r="N125" s="34">
        <v>0</v>
      </c>
      <c r="O125" s="34">
        <v>0</v>
      </c>
      <c r="P125" s="23">
        <v>0</v>
      </c>
      <c r="Q125" s="23">
        <v>100</v>
      </c>
      <c r="R125" s="23">
        <v>0</v>
      </c>
    </row>
    <row r="126" spans="1:18" x14ac:dyDescent="0.15">
      <c r="A126" s="23">
        <v>110051</v>
      </c>
      <c r="B126" s="33" t="s">
        <v>8281</v>
      </c>
      <c r="C126" s="34">
        <v>1</v>
      </c>
      <c r="E126" s="34">
        <f>IF(D126="",0,VLOOKUP(D126,city!$D$4:$K$352,8,0))</f>
        <v>0</v>
      </c>
      <c r="F126" s="34">
        <v>1</v>
      </c>
      <c r="G126" s="34">
        <v>0</v>
      </c>
      <c r="H126" s="34" t="s">
        <v>7990</v>
      </c>
      <c r="K126" s="35" t="s">
        <v>8282</v>
      </c>
      <c r="L126" s="34">
        <v>0</v>
      </c>
      <c r="M126" s="34">
        <v>0</v>
      </c>
      <c r="N126" s="34">
        <v>0</v>
      </c>
      <c r="O126" s="34">
        <v>0</v>
      </c>
      <c r="P126" s="23">
        <v>0</v>
      </c>
      <c r="Q126" s="23">
        <v>100</v>
      </c>
      <c r="R126" s="23">
        <v>0</v>
      </c>
    </row>
    <row r="127" spans="1:18" ht="28" x14ac:dyDescent="0.15">
      <c r="A127" s="23">
        <v>110052</v>
      </c>
      <c r="B127" s="33" t="s">
        <v>8283</v>
      </c>
      <c r="C127" s="34">
        <v>1</v>
      </c>
      <c r="E127" s="34">
        <f>IF(D127="",0,VLOOKUP(D127,city!$D$4:$K$352,8,0))</f>
        <v>0</v>
      </c>
      <c r="F127" s="34">
        <v>1</v>
      </c>
      <c r="G127" s="34">
        <v>0</v>
      </c>
      <c r="H127" s="34" t="s">
        <v>7990</v>
      </c>
      <c r="K127" s="35" t="s">
        <v>8284</v>
      </c>
      <c r="L127" s="34">
        <v>0</v>
      </c>
      <c r="M127" s="34">
        <v>0</v>
      </c>
      <c r="N127" s="34">
        <v>0</v>
      </c>
      <c r="O127" s="34">
        <v>0</v>
      </c>
      <c r="P127" s="23">
        <v>0</v>
      </c>
      <c r="Q127" s="23">
        <v>100</v>
      </c>
      <c r="R127" s="23">
        <v>0</v>
      </c>
    </row>
    <row r="128" spans="1:18" ht="28" x14ac:dyDescent="0.15">
      <c r="A128" s="23">
        <v>110053</v>
      </c>
      <c r="B128" s="33" t="s">
        <v>8285</v>
      </c>
      <c r="C128" s="34">
        <v>1</v>
      </c>
      <c r="E128" s="34">
        <f>IF(D128="",0,VLOOKUP(D128,city!$D$4:$K$352,8,0))</f>
        <v>0</v>
      </c>
      <c r="F128" s="34">
        <v>1</v>
      </c>
      <c r="G128" s="34">
        <v>0</v>
      </c>
      <c r="H128" s="34" t="s">
        <v>7990</v>
      </c>
      <c r="K128" s="35" t="s">
        <v>8286</v>
      </c>
      <c r="L128" s="34">
        <v>0</v>
      </c>
      <c r="M128" s="34">
        <v>0</v>
      </c>
      <c r="N128" s="34">
        <v>0</v>
      </c>
      <c r="O128" s="34">
        <v>0</v>
      </c>
      <c r="P128" s="23">
        <v>0</v>
      </c>
      <c r="Q128" s="23">
        <v>100</v>
      </c>
      <c r="R128" s="23">
        <v>0</v>
      </c>
    </row>
    <row r="129" spans="1:18" ht="28" x14ac:dyDescent="0.15">
      <c r="A129" s="23">
        <v>110054</v>
      </c>
      <c r="B129" s="33" t="s">
        <v>8287</v>
      </c>
      <c r="C129" s="34">
        <v>1</v>
      </c>
      <c r="E129" s="34">
        <f>IF(D129="",0,VLOOKUP(D129,city!$D$4:$K$352,8,0))</f>
        <v>0</v>
      </c>
      <c r="F129" s="34">
        <v>1</v>
      </c>
      <c r="G129" s="34">
        <v>0</v>
      </c>
      <c r="H129" s="34" t="s">
        <v>7990</v>
      </c>
      <c r="K129" s="35" t="s">
        <v>8288</v>
      </c>
      <c r="L129" s="34">
        <v>0</v>
      </c>
      <c r="M129" s="34">
        <v>0</v>
      </c>
      <c r="N129" s="34">
        <v>0</v>
      </c>
      <c r="O129" s="34">
        <v>0</v>
      </c>
      <c r="P129" s="23">
        <v>0</v>
      </c>
      <c r="Q129" s="23">
        <v>100</v>
      </c>
      <c r="R129" s="23">
        <v>0</v>
      </c>
    </row>
    <row r="130" spans="1:18" x14ac:dyDescent="0.15">
      <c r="A130" s="23">
        <v>110055</v>
      </c>
      <c r="B130" s="33" t="s">
        <v>8289</v>
      </c>
      <c r="C130" s="34">
        <v>1</v>
      </c>
      <c r="E130" s="34">
        <f>IF(D130="",0,VLOOKUP(D130,city!$D$4:$K$352,8,0))</f>
        <v>0</v>
      </c>
      <c r="F130" s="34">
        <v>1</v>
      </c>
      <c r="G130" s="34">
        <v>0</v>
      </c>
      <c r="H130" s="34" t="s">
        <v>7990</v>
      </c>
      <c r="K130" s="35" t="s">
        <v>8290</v>
      </c>
      <c r="L130" s="34">
        <v>0</v>
      </c>
      <c r="M130" s="34">
        <v>0</v>
      </c>
      <c r="N130" s="34">
        <v>0</v>
      </c>
      <c r="O130" s="34">
        <v>0</v>
      </c>
      <c r="P130" s="23">
        <v>0</v>
      </c>
      <c r="Q130" s="23">
        <v>100</v>
      </c>
      <c r="R130" s="23">
        <v>0</v>
      </c>
    </row>
    <row r="131" spans="1:18" x14ac:dyDescent="0.15">
      <c r="A131" s="23">
        <v>110056</v>
      </c>
      <c r="B131" s="33" t="s">
        <v>8291</v>
      </c>
      <c r="C131" s="34">
        <v>1</v>
      </c>
      <c r="E131" s="34">
        <f>IF(D131="",0,VLOOKUP(D131,city!$D$4:$K$352,8,0))</f>
        <v>0</v>
      </c>
      <c r="F131" s="34">
        <v>1</v>
      </c>
      <c r="G131" s="34">
        <v>0</v>
      </c>
      <c r="H131" s="34" t="s">
        <v>7990</v>
      </c>
      <c r="K131" s="35" t="s">
        <v>8292</v>
      </c>
      <c r="L131" s="34">
        <v>0</v>
      </c>
      <c r="M131" s="34">
        <v>0</v>
      </c>
      <c r="N131" s="34">
        <v>0</v>
      </c>
      <c r="O131" s="34">
        <v>0</v>
      </c>
      <c r="P131" s="23">
        <v>0</v>
      </c>
      <c r="Q131" s="23">
        <v>100</v>
      </c>
      <c r="R131" s="23">
        <v>0</v>
      </c>
    </row>
    <row r="132" spans="1:18" x14ac:dyDescent="0.15">
      <c r="A132" s="23">
        <v>110057</v>
      </c>
      <c r="B132" s="33" t="s">
        <v>8293</v>
      </c>
      <c r="C132" s="34">
        <v>1</v>
      </c>
      <c r="E132" s="34">
        <f>IF(D132="",0,VLOOKUP(D132,city!$D$4:$K$352,8,0))</f>
        <v>0</v>
      </c>
      <c r="F132" s="34">
        <v>1</v>
      </c>
      <c r="G132" s="34">
        <v>0</v>
      </c>
      <c r="H132" s="34" t="s">
        <v>7990</v>
      </c>
      <c r="K132" s="35" t="s">
        <v>8294</v>
      </c>
      <c r="L132" s="34">
        <v>0</v>
      </c>
      <c r="M132" s="34">
        <v>0</v>
      </c>
      <c r="N132" s="34">
        <v>0</v>
      </c>
      <c r="O132" s="34">
        <v>0</v>
      </c>
      <c r="P132" s="23">
        <v>0</v>
      </c>
      <c r="Q132" s="23">
        <v>100</v>
      </c>
      <c r="R132" s="23">
        <v>0</v>
      </c>
    </row>
    <row r="133" spans="1:18" x14ac:dyDescent="0.15">
      <c r="A133" s="23">
        <v>110058</v>
      </c>
      <c r="B133" s="33" t="s">
        <v>8295</v>
      </c>
      <c r="C133" s="34">
        <v>1</v>
      </c>
      <c r="E133" s="34">
        <f>IF(D133="",0,VLOOKUP(D133,city!$D$4:$K$352,8,0))</f>
        <v>0</v>
      </c>
      <c r="F133" s="34">
        <v>1</v>
      </c>
      <c r="G133" s="34">
        <v>0</v>
      </c>
      <c r="H133" s="34" t="s">
        <v>7990</v>
      </c>
      <c r="K133" s="35" t="s">
        <v>8296</v>
      </c>
      <c r="L133" s="34">
        <v>0</v>
      </c>
      <c r="M133" s="34">
        <v>0</v>
      </c>
      <c r="N133" s="34">
        <v>0</v>
      </c>
      <c r="O133" s="34">
        <v>0</v>
      </c>
      <c r="P133" s="23">
        <v>0</v>
      </c>
      <c r="Q133" s="23">
        <v>100</v>
      </c>
      <c r="R133" s="23">
        <v>0</v>
      </c>
    </row>
    <row r="134" spans="1:18" x14ac:dyDescent="0.15">
      <c r="A134" s="23">
        <v>110059</v>
      </c>
      <c r="B134" s="33" t="s">
        <v>8297</v>
      </c>
      <c r="C134" s="34">
        <v>1</v>
      </c>
      <c r="E134" s="34">
        <f>IF(D134="",0,VLOOKUP(D134,city!$D$4:$K$352,8,0))</f>
        <v>0</v>
      </c>
      <c r="F134" s="34">
        <v>1</v>
      </c>
      <c r="G134" s="34">
        <v>0</v>
      </c>
      <c r="H134" s="34" t="s">
        <v>7990</v>
      </c>
      <c r="K134" s="35" t="s">
        <v>8298</v>
      </c>
      <c r="L134" s="34">
        <v>0</v>
      </c>
      <c r="M134" s="34">
        <v>0</v>
      </c>
      <c r="N134" s="34">
        <v>0</v>
      </c>
      <c r="O134" s="34">
        <v>0</v>
      </c>
      <c r="P134" s="23">
        <v>0</v>
      </c>
      <c r="Q134" s="23">
        <v>100</v>
      </c>
      <c r="R134" s="23">
        <v>0</v>
      </c>
    </row>
    <row r="135" spans="1:18" ht="28" x14ac:dyDescent="0.15">
      <c r="A135" s="23">
        <v>110060</v>
      </c>
      <c r="B135" s="33" t="s">
        <v>8299</v>
      </c>
      <c r="C135" s="34">
        <v>1</v>
      </c>
      <c r="E135" s="34">
        <f>IF(D135="",0,VLOOKUP(D135,city!$D$4:$K$352,8,0))</f>
        <v>0</v>
      </c>
      <c r="F135" s="34">
        <v>1</v>
      </c>
      <c r="G135" s="34">
        <v>0</v>
      </c>
      <c r="H135" s="34" t="s">
        <v>7990</v>
      </c>
      <c r="K135" s="35" t="s">
        <v>8300</v>
      </c>
      <c r="L135" s="34">
        <v>0</v>
      </c>
      <c r="M135" s="34">
        <v>0</v>
      </c>
      <c r="N135" s="34">
        <v>0</v>
      </c>
      <c r="O135" s="34">
        <v>0</v>
      </c>
      <c r="P135" s="23">
        <v>0</v>
      </c>
      <c r="Q135" s="23">
        <v>100</v>
      </c>
      <c r="R135" s="23">
        <v>0</v>
      </c>
    </row>
    <row r="136" spans="1:18" ht="28" x14ac:dyDescent="0.15">
      <c r="A136" s="23">
        <v>110061</v>
      </c>
      <c r="B136" s="33" t="s">
        <v>8301</v>
      </c>
      <c r="C136" s="34">
        <v>1</v>
      </c>
      <c r="E136" s="34">
        <f>IF(D136="",0,VLOOKUP(D136,city!$D$4:$K$352,8,0))</f>
        <v>0</v>
      </c>
      <c r="F136" s="34">
        <v>1</v>
      </c>
      <c r="G136" s="34">
        <v>0</v>
      </c>
      <c r="H136" s="34" t="s">
        <v>7990</v>
      </c>
      <c r="K136" s="35" t="s">
        <v>8302</v>
      </c>
      <c r="L136" s="34">
        <v>0</v>
      </c>
      <c r="M136" s="34">
        <v>0</v>
      </c>
      <c r="N136" s="34">
        <v>0</v>
      </c>
      <c r="O136" s="34">
        <v>0</v>
      </c>
      <c r="P136" s="23">
        <v>0</v>
      </c>
      <c r="Q136" s="23">
        <v>100</v>
      </c>
      <c r="R136" s="23">
        <v>0</v>
      </c>
    </row>
    <row r="137" spans="1:18" x14ac:dyDescent="0.15">
      <c r="A137" s="23">
        <v>110062</v>
      </c>
      <c r="B137" s="33" t="s">
        <v>8303</v>
      </c>
      <c r="C137" s="34">
        <v>1</v>
      </c>
      <c r="E137" s="34">
        <f>IF(D137="",0,VLOOKUP(D137,city!$D$4:$K$352,8,0))</f>
        <v>0</v>
      </c>
      <c r="F137" s="34">
        <v>1</v>
      </c>
      <c r="G137" s="34">
        <v>0</v>
      </c>
      <c r="H137" s="34" t="s">
        <v>7990</v>
      </c>
      <c r="K137" s="35" t="s">
        <v>8304</v>
      </c>
      <c r="L137" s="34">
        <v>0</v>
      </c>
      <c r="M137" s="34">
        <v>0</v>
      </c>
      <c r="N137" s="34">
        <v>0</v>
      </c>
      <c r="O137" s="34">
        <v>0</v>
      </c>
      <c r="P137" s="23">
        <v>0</v>
      </c>
      <c r="Q137" s="23">
        <v>100</v>
      </c>
      <c r="R137" s="23">
        <v>0</v>
      </c>
    </row>
    <row r="138" spans="1:18" ht="28" x14ac:dyDescent="0.15">
      <c r="A138" s="23">
        <v>110063</v>
      </c>
      <c r="B138" s="33" t="s">
        <v>8305</v>
      </c>
      <c r="C138" s="34">
        <v>1</v>
      </c>
      <c r="E138" s="34">
        <f>IF(D138="",0,VLOOKUP(D138,city!$D$4:$K$352,8,0))</f>
        <v>0</v>
      </c>
      <c r="F138" s="34">
        <v>1</v>
      </c>
      <c r="G138" s="34">
        <v>0</v>
      </c>
      <c r="H138" s="34" t="s">
        <v>7990</v>
      </c>
      <c r="K138" s="35" t="s">
        <v>8306</v>
      </c>
      <c r="L138" s="34">
        <v>0</v>
      </c>
      <c r="M138" s="34">
        <v>0</v>
      </c>
      <c r="N138" s="34">
        <v>0</v>
      </c>
      <c r="O138" s="34">
        <v>0</v>
      </c>
      <c r="P138" s="23">
        <v>0</v>
      </c>
      <c r="Q138" s="23">
        <v>100</v>
      </c>
      <c r="R138" s="23">
        <v>0</v>
      </c>
    </row>
    <row r="139" spans="1:18" x14ac:dyDescent="0.15">
      <c r="A139" s="23">
        <v>110064</v>
      </c>
      <c r="B139" s="33" t="s">
        <v>8307</v>
      </c>
      <c r="C139" s="34">
        <v>1</v>
      </c>
      <c r="E139" s="34">
        <f>IF(D139="",0,VLOOKUP(D139,city!$D$4:$K$352,8,0))</f>
        <v>0</v>
      </c>
      <c r="F139" s="34">
        <v>1</v>
      </c>
      <c r="G139" s="34">
        <v>0</v>
      </c>
      <c r="H139" s="34" t="s">
        <v>7990</v>
      </c>
      <c r="K139" s="35" t="s">
        <v>8308</v>
      </c>
      <c r="L139" s="34">
        <v>0</v>
      </c>
      <c r="M139" s="34">
        <v>0</v>
      </c>
      <c r="N139" s="34">
        <v>0</v>
      </c>
      <c r="O139" s="34">
        <v>0</v>
      </c>
      <c r="P139" s="23">
        <v>0</v>
      </c>
      <c r="Q139" s="23">
        <v>100</v>
      </c>
      <c r="R139" s="23">
        <v>0</v>
      </c>
    </row>
    <row r="140" spans="1:18" ht="28" x14ac:dyDescent="0.15">
      <c r="A140" s="23">
        <v>110065</v>
      </c>
      <c r="B140" s="33" t="s">
        <v>8309</v>
      </c>
      <c r="C140" s="34">
        <v>1</v>
      </c>
      <c r="E140" s="34">
        <f>IF(D140="",0,VLOOKUP(D140,city!$D$4:$K$352,8,0))</f>
        <v>0</v>
      </c>
      <c r="F140" s="34">
        <v>1</v>
      </c>
      <c r="G140" s="34">
        <v>0</v>
      </c>
      <c r="H140" s="34" t="s">
        <v>7990</v>
      </c>
      <c r="K140" s="35" t="s">
        <v>8310</v>
      </c>
      <c r="L140" s="34">
        <v>0</v>
      </c>
      <c r="M140" s="34">
        <v>0</v>
      </c>
      <c r="N140" s="34">
        <v>0</v>
      </c>
      <c r="O140" s="34">
        <v>0</v>
      </c>
      <c r="P140" s="23">
        <v>0</v>
      </c>
      <c r="Q140" s="23">
        <v>100</v>
      </c>
      <c r="R140" s="23">
        <v>0</v>
      </c>
    </row>
    <row r="141" spans="1:18" x14ac:dyDescent="0.15">
      <c r="A141" s="23">
        <v>110066</v>
      </c>
      <c r="B141" s="33" t="s">
        <v>8311</v>
      </c>
      <c r="C141" s="34">
        <v>1</v>
      </c>
      <c r="E141" s="34">
        <f>IF(D141="",0,VLOOKUP(D141,city!$D$4:$K$352,8,0))</f>
        <v>0</v>
      </c>
      <c r="F141" s="34">
        <v>1</v>
      </c>
      <c r="G141" s="34">
        <v>0</v>
      </c>
      <c r="H141" s="34" t="s">
        <v>7990</v>
      </c>
      <c r="K141" s="35" t="s">
        <v>8312</v>
      </c>
      <c r="L141" s="34">
        <v>0</v>
      </c>
      <c r="M141" s="34">
        <v>0</v>
      </c>
      <c r="N141" s="34">
        <v>0</v>
      </c>
      <c r="O141" s="34">
        <v>0</v>
      </c>
      <c r="P141" s="23">
        <v>0</v>
      </c>
      <c r="Q141" s="23">
        <v>100</v>
      </c>
      <c r="R141" s="23">
        <v>0</v>
      </c>
    </row>
    <row r="142" spans="1:18" x14ac:dyDescent="0.15">
      <c r="A142" s="23">
        <v>110067</v>
      </c>
      <c r="B142" s="33" t="s">
        <v>8313</v>
      </c>
      <c r="C142" s="34">
        <v>1</v>
      </c>
      <c r="E142" s="34">
        <f>IF(D142="",0,VLOOKUP(D142,city!$D$4:$K$352,8,0))</f>
        <v>0</v>
      </c>
      <c r="F142" s="34">
        <v>1</v>
      </c>
      <c r="G142" s="34">
        <v>0</v>
      </c>
      <c r="H142" s="34" t="s">
        <v>7990</v>
      </c>
      <c r="K142" s="35" t="s">
        <v>8314</v>
      </c>
      <c r="L142" s="34">
        <v>0</v>
      </c>
      <c r="M142" s="34">
        <v>0</v>
      </c>
      <c r="N142" s="34">
        <v>0</v>
      </c>
      <c r="O142" s="34">
        <v>0</v>
      </c>
      <c r="P142" s="23">
        <v>0</v>
      </c>
      <c r="Q142" s="23">
        <v>100</v>
      </c>
      <c r="R142" s="23">
        <v>0</v>
      </c>
    </row>
    <row r="143" spans="1:18" x14ac:dyDescent="0.15">
      <c r="A143" s="23">
        <v>110068</v>
      </c>
      <c r="B143" s="33" t="s">
        <v>8315</v>
      </c>
      <c r="C143" s="34">
        <v>1</v>
      </c>
      <c r="E143" s="34">
        <f>IF(D143="",0,VLOOKUP(D143,city!$D$4:$K$352,8,0))</f>
        <v>0</v>
      </c>
      <c r="F143" s="34">
        <v>1</v>
      </c>
      <c r="G143" s="34">
        <v>0</v>
      </c>
      <c r="H143" s="34" t="s">
        <v>7990</v>
      </c>
      <c r="K143" s="35" t="s">
        <v>8316</v>
      </c>
      <c r="L143" s="34">
        <v>0</v>
      </c>
      <c r="M143" s="34">
        <v>0</v>
      </c>
      <c r="N143" s="34">
        <v>0</v>
      </c>
      <c r="O143" s="34">
        <v>0</v>
      </c>
      <c r="P143" s="23">
        <v>0</v>
      </c>
      <c r="Q143" s="23">
        <v>100</v>
      </c>
      <c r="R143" s="23">
        <v>0</v>
      </c>
    </row>
    <row r="144" spans="1:18" ht="28" x14ac:dyDescent="0.15">
      <c r="A144" s="23">
        <v>110069</v>
      </c>
      <c r="B144" s="33" t="s">
        <v>8317</v>
      </c>
      <c r="C144" s="34">
        <v>1</v>
      </c>
      <c r="E144" s="34">
        <f>IF(D144="",0,VLOOKUP(D144,city!$D$4:$K$352,8,0))</f>
        <v>0</v>
      </c>
      <c r="F144" s="34">
        <v>1</v>
      </c>
      <c r="G144" s="34">
        <v>0</v>
      </c>
      <c r="H144" s="34" t="s">
        <v>7990</v>
      </c>
      <c r="K144" s="35" t="s">
        <v>8318</v>
      </c>
      <c r="L144" s="34">
        <v>0</v>
      </c>
      <c r="M144" s="34">
        <v>0</v>
      </c>
      <c r="N144" s="34">
        <v>0</v>
      </c>
      <c r="O144" s="34">
        <v>0</v>
      </c>
      <c r="P144" s="23">
        <v>0</v>
      </c>
      <c r="Q144" s="23">
        <v>100</v>
      </c>
      <c r="R144" s="23">
        <v>0</v>
      </c>
    </row>
    <row r="145" spans="1:18" x14ac:dyDescent="0.15">
      <c r="A145" s="23">
        <v>110070</v>
      </c>
      <c r="B145" s="33" t="s">
        <v>8319</v>
      </c>
      <c r="C145" s="34">
        <v>1</v>
      </c>
      <c r="E145" s="34">
        <f>IF(D145="",0,VLOOKUP(D145,city!$D$4:$K$352,8,0))</f>
        <v>0</v>
      </c>
      <c r="F145" s="34">
        <v>1</v>
      </c>
      <c r="G145" s="34">
        <v>0</v>
      </c>
      <c r="H145" s="34" t="s">
        <v>7990</v>
      </c>
      <c r="K145" s="35" t="s">
        <v>8320</v>
      </c>
      <c r="L145" s="34">
        <v>0</v>
      </c>
      <c r="M145" s="34">
        <v>0</v>
      </c>
      <c r="N145" s="34">
        <v>0</v>
      </c>
      <c r="O145" s="34">
        <v>0</v>
      </c>
      <c r="P145" s="23">
        <v>0</v>
      </c>
      <c r="Q145" s="23">
        <v>100</v>
      </c>
      <c r="R145" s="23">
        <v>0</v>
      </c>
    </row>
    <row r="146" spans="1:18" x14ac:dyDescent="0.15">
      <c r="A146" s="23">
        <v>110071</v>
      </c>
      <c r="B146" s="33" t="s">
        <v>8321</v>
      </c>
      <c r="C146" s="34">
        <v>1</v>
      </c>
      <c r="E146" s="34">
        <f>IF(D146="",0,VLOOKUP(D146,city!$D$4:$K$352,8,0))</f>
        <v>0</v>
      </c>
      <c r="F146" s="34">
        <v>1</v>
      </c>
      <c r="G146" s="34">
        <v>0</v>
      </c>
      <c r="H146" s="34" t="s">
        <v>7990</v>
      </c>
      <c r="K146" s="35" t="s">
        <v>8322</v>
      </c>
      <c r="L146" s="34">
        <v>0</v>
      </c>
      <c r="M146" s="34">
        <v>0</v>
      </c>
      <c r="N146" s="34">
        <v>0</v>
      </c>
      <c r="O146" s="34">
        <v>0</v>
      </c>
      <c r="P146" s="23">
        <v>0</v>
      </c>
      <c r="Q146" s="23">
        <v>100</v>
      </c>
      <c r="R146" s="23">
        <v>0</v>
      </c>
    </row>
    <row r="147" spans="1:18" ht="28" x14ac:dyDescent="0.15">
      <c r="A147" s="23">
        <v>110072</v>
      </c>
      <c r="B147" s="33" t="s">
        <v>8323</v>
      </c>
      <c r="C147" s="34">
        <v>1</v>
      </c>
      <c r="E147" s="34">
        <f>IF(D147="",0,VLOOKUP(D147,city!$D$4:$K$352,8,0))</f>
        <v>0</v>
      </c>
      <c r="F147" s="34">
        <v>1</v>
      </c>
      <c r="G147" s="34">
        <v>0</v>
      </c>
      <c r="H147" s="34" t="s">
        <v>7990</v>
      </c>
      <c r="K147" s="35" t="s">
        <v>8324</v>
      </c>
      <c r="L147" s="34">
        <v>0</v>
      </c>
      <c r="M147" s="34">
        <v>0</v>
      </c>
      <c r="N147" s="34">
        <v>0</v>
      </c>
      <c r="O147" s="34">
        <v>0</v>
      </c>
      <c r="P147" s="23">
        <v>0</v>
      </c>
      <c r="Q147" s="23">
        <v>100</v>
      </c>
      <c r="R147" s="23">
        <v>0</v>
      </c>
    </row>
    <row r="148" spans="1:18" ht="28" x14ac:dyDescent="0.15">
      <c r="A148" s="23">
        <v>110073</v>
      </c>
      <c r="B148" s="33" t="s">
        <v>8325</v>
      </c>
      <c r="C148" s="34">
        <v>1</v>
      </c>
      <c r="E148" s="34">
        <f>IF(D148="",0,VLOOKUP(D148,city!$D$4:$K$352,8,0))</f>
        <v>0</v>
      </c>
      <c r="F148" s="34">
        <v>1</v>
      </c>
      <c r="G148" s="34">
        <v>0</v>
      </c>
      <c r="H148" s="34" t="s">
        <v>7990</v>
      </c>
      <c r="K148" s="35" t="s">
        <v>8326</v>
      </c>
      <c r="L148" s="34">
        <v>0</v>
      </c>
      <c r="M148" s="34">
        <v>0</v>
      </c>
      <c r="N148" s="34">
        <v>0</v>
      </c>
      <c r="O148" s="34">
        <v>0</v>
      </c>
      <c r="P148" s="23">
        <v>0</v>
      </c>
      <c r="Q148" s="23">
        <v>100</v>
      </c>
      <c r="R148" s="23">
        <v>0</v>
      </c>
    </row>
    <row r="149" spans="1:18" x14ac:dyDescent="0.15">
      <c r="A149" s="23">
        <v>110074</v>
      </c>
      <c r="B149" s="33" t="s">
        <v>8327</v>
      </c>
      <c r="C149" s="34">
        <v>1</v>
      </c>
      <c r="E149" s="34">
        <f>IF(D149="",0,VLOOKUP(D149,city!$D$4:$K$352,8,0))</f>
        <v>0</v>
      </c>
      <c r="F149" s="34">
        <v>1</v>
      </c>
      <c r="G149" s="34">
        <v>0</v>
      </c>
      <c r="H149" s="34" t="s">
        <v>7990</v>
      </c>
      <c r="K149" s="35" t="s">
        <v>8328</v>
      </c>
      <c r="L149" s="34">
        <v>0</v>
      </c>
      <c r="M149" s="34">
        <v>0</v>
      </c>
      <c r="N149" s="34">
        <v>0</v>
      </c>
      <c r="O149" s="34">
        <v>0</v>
      </c>
      <c r="P149" s="23">
        <v>0</v>
      </c>
      <c r="Q149" s="23">
        <v>100</v>
      </c>
      <c r="R149" s="23">
        <v>0</v>
      </c>
    </row>
    <row r="150" spans="1:18" x14ac:dyDescent="0.15">
      <c r="A150" s="23">
        <v>110075</v>
      </c>
      <c r="B150" s="33" t="s">
        <v>8329</v>
      </c>
      <c r="C150" s="34">
        <v>1</v>
      </c>
      <c r="E150" s="34">
        <f>IF(D150="",0,VLOOKUP(D150,city!$D$4:$K$352,8,0))</f>
        <v>0</v>
      </c>
      <c r="F150" s="34">
        <v>1</v>
      </c>
      <c r="G150" s="34">
        <v>0</v>
      </c>
      <c r="H150" s="34" t="s">
        <v>7990</v>
      </c>
      <c r="K150" s="35" t="s">
        <v>8330</v>
      </c>
      <c r="L150" s="34">
        <v>0</v>
      </c>
      <c r="M150" s="34">
        <v>0</v>
      </c>
      <c r="N150" s="34">
        <v>0</v>
      </c>
      <c r="O150" s="34">
        <v>0</v>
      </c>
      <c r="P150" s="23">
        <v>0</v>
      </c>
      <c r="Q150" s="23">
        <v>100</v>
      </c>
      <c r="R150" s="23">
        <v>0</v>
      </c>
    </row>
    <row r="151" spans="1:18" ht="28" x14ac:dyDescent="0.15">
      <c r="A151" s="23">
        <v>110076</v>
      </c>
      <c r="B151" s="33" t="s">
        <v>8331</v>
      </c>
      <c r="C151" s="34">
        <v>1</v>
      </c>
      <c r="E151" s="34">
        <f>IF(D151="",0,VLOOKUP(D151,city!$D$4:$K$352,8,0))</f>
        <v>0</v>
      </c>
      <c r="F151" s="34">
        <v>1</v>
      </c>
      <c r="G151" s="34">
        <v>0</v>
      </c>
      <c r="H151" s="34" t="s">
        <v>7990</v>
      </c>
      <c r="K151" s="35" t="s">
        <v>8332</v>
      </c>
      <c r="L151" s="34">
        <v>0</v>
      </c>
      <c r="M151" s="34">
        <v>0</v>
      </c>
      <c r="N151" s="34">
        <v>0</v>
      </c>
      <c r="O151" s="34">
        <v>0</v>
      </c>
      <c r="P151" s="23">
        <v>0</v>
      </c>
      <c r="Q151" s="23">
        <v>100</v>
      </c>
      <c r="R151" s="23">
        <v>0</v>
      </c>
    </row>
    <row r="152" spans="1:18" x14ac:dyDescent="0.15">
      <c r="A152" s="23">
        <v>110077</v>
      </c>
      <c r="B152" s="33" t="s">
        <v>8333</v>
      </c>
      <c r="C152" s="34">
        <v>1</v>
      </c>
      <c r="E152" s="34">
        <f>IF(D152="",0,VLOOKUP(D152,city!$D$4:$K$352,8,0))</f>
        <v>0</v>
      </c>
      <c r="F152" s="34">
        <v>1</v>
      </c>
      <c r="G152" s="34">
        <v>0</v>
      </c>
      <c r="H152" s="34" t="s">
        <v>7990</v>
      </c>
      <c r="K152" s="35" t="s">
        <v>8334</v>
      </c>
      <c r="L152" s="34">
        <v>0</v>
      </c>
      <c r="M152" s="34">
        <v>0</v>
      </c>
      <c r="N152" s="34">
        <v>0</v>
      </c>
      <c r="O152" s="34">
        <v>0</v>
      </c>
      <c r="P152" s="23">
        <v>0</v>
      </c>
      <c r="Q152" s="23">
        <v>100</v>
      </c>
      <c r="R152" s="23">
        <v>0</v>
      </c>
    </row>
    <row r="153" spans="1:18" ht="28" x14ac:dyDescent="0.15">
      <c r="A153" s="23">
        <v>110078</v>
      </c>
      <c r="B153" s="33" t="s">
        <v>8335</v>
      </c>
      <c r="C153" s="34">
        <v>1</v>
      </c>
      <c r="E153" s="34">
        <f>IF(D153="",0,VLOOKUP(D153,city!$D$4:$K$352,8,0))</f>
        <v>0</v>
      </c>
      <c r="F153" s="34">
        <v>1</v>
      </c>
      <c r="G153" s="34">
        <v>0</v>
      </c>
      <c r="H153" s="34" t="s">
        <v>7990</v>
      </c>
      <c r="K153" s="35" t="s">
        <v>8336</v>
      </c>
      <c r="L153" s="34">
        <v>0</v>
      </c>
      <c r="M153" s="34">
        <v>0</v>
      </c>
      <c r="N153" s="34">
        <v>0</v>
      </c>
      <c r="O153" s="34">
        <v>0</v>
      </c>
      <c r="P153" s="23">
        <v>0</v>
      </c>
      <c r="Q153" s="23">
        <v>100</v>
      </c>
      <c r="R153" s="23">
        <v>0</v>
      </c>
    </row>
    <row r="154" spans="1:18" ht="28" x14ac:dyDescent="0.15">
      <c r="A154" s="23">
        <v>110079</v>
      </c>
      <c r="B154" s="33" t="s">
        <v>8337</v>
      </c>
      <c r="C154" s="34">
        <v>1</v>
      </c>
      <c r="E154" s="34">
        <f>IF(D154="",0,VLOOKUP(D154,city!$D$4:$K$352,8,0))</f>
        <v>0</v>
      </c>
      <c r="F154" s="34">
        <v>1</v>
      </c>
      <c r="G154" s="34">
        <v>0</v>
      </c>
      <c r="H154" s="34" t="s">
        <v>7990</v>
      </c>
      <c r="K154" s="35" t="s">
        <v>8338</v>
      </c>
      <c r="L154" s="34">
        <v>0</v>
      </c>
      <c r="M154" s="34">
        <v>0</v>
      </c>
      <c r="N154" s="34">
        <v>0</v>
      </c>
      <c r="O154" s="34">
        <v>0</v>
      </c>
      <c r="P154" s="23">
        <v>0</v>
      </c>
      <c r="Q154" s="23">
        <v>100</v>
      </c>
      <c r="R154" s="23">
        <v>0</v>
      </c>
    </row>
    <row r="155" spans="1:18" x14ac:dyDescent="0.15">
      <c r="A155" s="23">
        <v>110080</v>
      </c>
      <c r="B155" s="33" t="s">
        <v>8339</v>
      </c>
      <c r="C155" s="34">
        <v>1</v>
      </c>
      <c r="E155" s="34">
        <f>IF(D155="",0,VLOOKUP(D155,city!$D$4:$K$352,8,0))</f>
        <v>0</v>
      </c>
      <c r="F155" s="34">
        <v>1</v>
      </c>
      <c r="G155" s="34">
        <v>0</v>
      </c>
      <c r="H155" s="34" t="s">
        <v>7990</v>
      </c>
      <c r="K155" s="35" t="s">
        <v>8340</v>
      </c>
      <c r="L155" s="34">
        <v>0</v>
      </c>
      <c r="M155" s="34">
        <v>0</v>
      </c>
      <c r="N155" s="34">
        <v>0</v>
      </c>
      <c r="O155" s="34">
        <v>0</v>
      </c>
      <c r="P155" s="23">
        <v>0</v>
      </c>
      <c r="Q155" s="23">
        <v>100</v>
      </c>
      <c r="R155" s="23">
        <v>0</v>
      </c>
    </row>
    <row r="156" spans="1:18" x14ac:dyDescent="0.15">
      <c r="A156" s="23">
        <v>110081</v>
      </c>
      <c r="B156" s="33" t="s">
        <v>8341</v>
      </c>
      <c r="C156" s="34">
        <v>1</v>
      </c>
      <c r="E156" s="34">
        <f>IF(D156="",0,VLOOKUP(D156,city!$D$4:$K$352,8,0))</f>
        <v>0</v>
      </c>
      <c r="F156" s="34">
        <v>1</v>
      </c>
      <c r="G156" s="34">
        <v>0</v>
      </c>
      <c r="H156" s="34" t="s">
        <v>7990</v>
      </c>
      <c r="K156" s="35" t="s">
        <v>8342</v>
      </c>
      <c r="L156" s="34">
        <v>0</v>
      </c>
      <c r="M156" s="34">
        <v>0</v>
      </c>
      <c r="N156" s="34">
        <v>0</v>
      </c>
      <c r="O156" s="34">
        <v>0</v>
      </c>
      <c r="P156" s="23">
        <v>0</v>
      </c>
      <c r="Q156" s="23">
        <v>100</v>
      </c>
      <c r="R156" s="23">
        <v>0</v>
      </c>
    </row>
    <row r="157" spans="1:18" ht="28" x14ac:dyDescent="0.15">
      <c r="A157" s="23">
        <v>110082</v>
      </c>
      <c r="B157" s="33" t="s">
        <v>8343</v>
      </c>
      <c r="C157" s="34">
        <v>1</v>
      </c>
      <c r="E157" s="34">
        <f>IF(D157="",0,VLOOKUP(D157,city!$D$4:$K$352,8,0))</f>
        <v>0</v>
      </c>
      <c r="F157" s="34">
        <v>1</v>
      </c>
      <c r="G157" s="34">
        <v>0</v>
      </c>
      <c r="H157" s="34" t="s">
        <v>7990</v>
      </c>
      <c r="K157" s="35" t="s">
        <v>8344</v>
      </c>
      <c r="L157" s="34">
        <v>0</v>
      </c>
      <c r="M157" s="34">
        <v>0</v>
      </c>
      <c r="N157" s="34">
        <v>0</v>
      </c>
      <c r="O157" s="34">
        <v>0</v>
      </c>
      <c r="P157" s="23">
        <v>0</v>
      </c>
      <c r="Q157" s="23">
        <v>100</v>
      </c>
      <c r="R157" s="23">
        <v>0</v>
      </c>
    </row>
    <row r="158" spans="1:18" ht="28" x14ac:dyDescent="0.15">
      <c r="A158" s="23">
        <v>110083</v>
      </c>
      <c r="B158" s="33" t="s">
        <v>8345</v>
      </c>
      <c r="C158" s="34">
        <v>1</v>
      </c>
      <c r="E158" s="34">
        <f>IF(D158="",0,VLOOKUP(D158,city!$D$4:$K$352,8,0))</f>
        <v>0</v>
      </c>
      <c r="F158" s="34">
        <v>1</v>
      </c>
      <c r="G158" s="34">
        <v>0</v>
      </c>
      <c r="H158" s="34" t="s">
        <v>7990</v>
      </c>
      <c r="K158" s="35" t="s">
        <v>8346</v>
      </c>
      <c r="L158" s="34">
        <v>0</v>
      </c>
      <c r="M158" s="34">
        <v>0</v>
      </c>
      <c r="N158" s="34">
        <v>0</v>
      </c>
      <c r="O158" s="34">
        <v>0</v>
      </c>
      <c r="P158" s="23">
        <v>0</v>
      </c>
      <c r="Q158" s="23">
        <v>100</v>
      </c>
      <c r="R158" s="23">
        <v>0</v>
      </c>
    </row>
    <row r="159" spans="1:18" ht="28" x14ac:dyDescent="0.15">
      <c r="A159" s="23">
        <v>110084</v>
      </c>
      <c r="B159" s="33" t="s">
        <v>8347</v>
      </c>
      <c r="C159" s="34">
        <v>1</v>
      </c>
      <c r="E159" s="34">
        <f>IF(D159="",0,VLOOKUP(D159,city!$D$4:$K$352,8,0))</f>
        <v>0</v>
      </c>
      <c r="F159" s="34">
        <v>1</v>
      </c>
      <c r="G159" s="34">
        <v>0</v>
      </c>
      <c r="H159" s="34" t="s">
        <v>7990</v>
      </c>
      <c r="K159" s="35" t="s">
        <v>8348</v>
      </c>
      <c r="L159" s="34">
        <v>0</v>
      </c>
      <c r="M159" s="34">
        <v>0</v>
      </c>
      <c r="N159" s="34">
        <v>0</v>
      </c>
      <c r="O159" s="34">
        <v>0</v>
      </c>
      <c r="P159" s="23">
        <v>0</v>
      </c>
      <c r="Q159" s="23">
        <v>100</v>
      </c>
      <c r="R159" s="23">
        <v>0</v>
      </c>
    </row>
    <row r="160" spans="1:18" x14ac:dyDescent="0.15">
      <c r="A160" s="23">
        <v>110085</v>
      </c>
      <c r="B160" s="33" t="s">
        <v>8349</v>
      </c>
      <c r="C160" s="34">
        <v>1</v>
      </c>
      <c r="E160" s="34">
        <f>IF(D160="",0,VLOOKUP(D160,city!$D$4:$K$352,8,0))</f>
        <v>0</v>
      </c>
      <c r="F160" s="34">
        <v>1</v>
      </c>
      <c r="G160" s="34">
        <v>0</v>
      </c>
      <c r="H160" s="34" t="s">
        <v>7990</v>
      </c>
      <c r="K160" s="35" t="s">
        <v>8350</v>
      </c>
      <c r="L160" s="34">
        <v>0</v>
      </c>
      <c r="M160" s="34">
        <v>0</v>
      </c>
      <c r="N160" s="34">
        <v>0</v>
      </c>
      <c r="O160" s="34">
        <v>0</v>
      </c>
      <c r="P160" s="23">
        <v>0</v>
      </c>
      <c r="Q160" s="23">
        <v>100</v>
      </c>
      <c r="R160" s="23">
        <v>0</v>
      </c>
    </row>
    <row r="161" spans="1:18" x14ac:dyDescent="0.15">
      <c r="A161" s="23">
        <v>110086</v>
      </c>
      <c r="B161" s="33" t="s">
        <v>8351</v>
      </c>
      <c r="C161" s="34">
        <v>1</v>
      </c>
      <c r="E161" s="34">
        <f>IF(D161="",0,VLOOKUP(D161,city!$D$4:$K$352,8,0))</f>
        <v>0</v>
      </c>
      <c r="F161" s="34">
        <v>1</v>
      </c>
      <c r="G161" s="34">
        <v>0</v>
      </c>
      <c r="H161" s="34" t="s">
        <v>7990</v>
      </c>
      <c r="K161" s="35" t="s">
        <v>8352</v>
      </c>
      <c r="L161" s="34">
        <v>0</v>
      </c>
      <c r="M161" s="34">
        <v>0</v>
      </c>
      <c r="N161" s="34">
        <v>0</v>
      </c>
      <c r="O161" s="34">
        <v>0</v>
      </c>
      <c r="P161" s="23">
        <v>0</v>
      </c>
      <c r="Q161" s="23">
        <v>100</v>
      </c>
      <c r="R161" s="23">
        <v>0</v>
      </c>
    </row>
    <row r="162" spans="1:18" x14ac:dyDescent="0.15">
      <c r="A162" s="23">
        <v>110087</v>
      </c>
      <c r="B162" s="33" t="s">
        <v>8353</v>
      </c>
      <c r="C162" s="34">
        <v>1</v>
      </c>
      <c r="E162" s="34">
        <f>IF(D162="",0,VLOOKUP(D162,city!$D$4:$K$352,8,0))</f>
        <v>0</v>
      </c>
      <c r="F162" s="34">
        <v>1</v>
      </c>
      <c r="G162" s="34">
        <v>0</v>
      </c>
      <c r="H162" s="34" t="s">
        <v>7990</v>
      </c>
      <c r="K162" s="35" t="s">
        <v>8354</v>
      </c>
      <c r="L162" s="34">
        <v>0</v>
      </c>
      <c r="M162" s="34">
        <v>0</v>
      </c>
      <c r="N162" s="34">
        <v>0</v>
      </c>
      <c r="O162" s="34">
        <v>0</v>
      </c>
      <c r="P162" s="23">
        <v>0</v>
      </c>
      <c r="Q162" s="23">
        <v>100</v>
      </c>
      <c r="R162" s="23">
        <v>0</v>
      </c>
    </row>
    <row r="163" spans="1:18" x14ac:dyDescent="0.15">
      <c r="A163" s="23">
        <v>110088</v>
      </c>
      <c r="B163" s="33" t="s">
        <v>8355</v>
      </c>
      <c r="C163" s="34">
        <v>1</v>
      </c>
      <c r="E163" s="34">
        <f>IF(D163="",0,VLOOKUP(D163,city!$D$4:$K$352,8,0))</f>
        <v>0</v>
      </c>
      <c r="F163" s="34">
        <v>1</v>
      </c>
      <c r="G163" s="34">
        <v>0</v>
      </c>
      <c r="H163" s="34" t="s">
        <v>7990</v>
      </c>
      <c r="K163" s="35" t="s">
        <v>8356</v>
      </c>
      <c r="L163" s="34">
        <v>0</v>
      </c>
      <c r="M163" s="34">
        <v>0</v>
      </c>
      <c r="N163" s="34">
        <v>0</v>
      </c>
      <c r="O163" s="34">
        <v>0</v>
      </c>
      <c r="P163" s="23">
        <v>0</v>
      </c>
      <c r="Q163" s="23">
        <v>100</v>
      </c>
      <c r="R163" s="23">
        <v>0</v>
      </c>
    </row>
    <row r="164" spans="1:18" x14ac:dyDescent="0.15">
      <c r="A164" s="23">
        <v>110089</v>
      </c>
      <c r="B164" s="33" t="s">
        <v>8357</v>
      </c>
      <c r="C164" s="34">
        <v>1</v>
      </c>
      <c r="E164" s="34">
        <f>IF(D164="",0,VLOOKUP(D164,city!$D$4:$K$352,8,0))</f>
        <v>0</v>
      </c>
      <c r="F164" s="34">
        <v>1</v>
      </c>
      <c r="G164" s="34">
        <v>0</v>
      </c>
      <c r="H164" s="34" t="s">
        <v>7990</v>
      </c>
      <c r="K164" s="35" t="s">
        <v>8358</v>
      </c>
      <c r="L164" s="34">
        <v>0</v>
      </c>
      <c r="M164" s="34">
        <v>0</v>
      </c>
      <c r="N164" s="34">
        <v>0</v>
      </c>
      <c r="O164" s="34">
        <v>0</v>
      </c>
      <c r="P164" s="23">
        <v>0</v>
      </c>
      <c r="Q164" s="23">
        <v>100</v>
      </c>
      <c r="R164" s="23">
        <v>0</v>
      </c>
    </row>
    <row r="165" spans="1:18" x14ac:dyDescent="0.15">
      <c r="A165" s="23">
        <v>110090</v>
      </c>
      <c r="B165" s="33" t="s">
        <v>8359</v>
      </c>
      <c r="C165" s="34">
        <v>1</v>
      </c>
      <c r="E165" s="34">
        <f>IF(D165="",0,VLOOKUP(D165,city!$D$4:$K$352,8,0))</f>
        <v>0</v>
      </c>
      <c r="F165" s="34">
        <v>1</v>
      </c>
      <c r="G165" s="34">
        <v>0</v>
      </c>
      <c r="H165" s="34" t="s">
        <v>7990</v>
      </c>
      <c r="K165" s="35" t="s">
        <v>8360</v>
      </c>
      <c r="L165" s="34">
        <v>0</v>
      </c>
      <c r="M165" s="34">
        <v>0</v>
      </c>
      <c r="N165" s="34">
        <v>0</v>
      </c>
      <c r="O165" s="34">
        <v>0</v>
      </c>
      <c r="P165" s="23">
        <v>0</v>
      </c>
      <c r="Q165" s="23">
        <v>100</v>
      </c>
      <c r="R165" s="23">
        <v>0</v>
      </c>
    </row>
    <row r="166" spans="1:18" ht="28" x14ac:dyDescent="0.15">
      <c r="A166" s="23">
        <v>110091</v>
      </c>
      <c r="B166" s="33" t="s">
        <v>8361</v>
      </c>
      <c r="C166" s="34">
        <v>1</v>
      </c>
      <c r="E166" s="34">
        <f>IF(D166="",0,VLOOKUP(D166,city!$D$4:$K$352,8,0))</f>
        <v>0</v>
      </c>
      <c r="F166" s="34">
        <v>1</v>
      </c>
      <c r="G166" s="34">
        <v>0</v>
      </c>
      <c r="H166" s="34" t="s">
        <v>7990</v>
      </c>
      <c r="K166" s="35" t="s">
        <v>8362</v>
      </c>
      <c r="L166" s="34">
        <v>0</v>
      </c>
      <c r="M166" s="34">
        <v>0</v>
      </c>
      <c r="N166" s="34">
        <v>0</v>
      </c>
      <c r="O166" s="34">
        <v>0</v>
      </c>
      <c r="P166" s="23">
        <v>0</v>
      </c>
      <c r="Q166" s="23">
        <v>100</v>
      </c>
      <c r="R166" s="23">
        <v>0</v>
      </c>
    </row>
    <row r="167" spans="1:18" x14ac:dyDescent="0.15">
      <c r="A167" s="23">
        <v>110092</v>
      </c>
      <c r="B167" s="33" t="s">
        <v>8363</v>
      </c>
      <c r="C167" s="34">
        <v>1</v>
      </c>
      <c r="E167" s="34">
        <f>IF(D167="",0,VLOOKUP(D167,city!$D$4:$K$352,8,0))</f>
        <v>0</v>
      </c>
      <c r="F167" s="34">
        <v>1</v>
      </c>
      <c r="G167" s="34">
        <v>0</v>
      </c>
      <c r="H167" s="34" t="s">
        <v>7990</v>
      </c>
      <c r="K167" s="35" t="s">
        <v>8364</v>
      </c>
      <c r="L167" s="34">
        <v>0</v>
      </c>
      <c r="M167" s="34">
        <v>0</v>
      </c>
      <c r="N167" s="34">
        <v>0</v>
      </c>
      <c r="O167" s="34">
        <v>0</v>
      </c>
      <c r="P167" s="23">
        <v>0</v>
      </c>
      <c r="Q167" s="23">
        <v>100</v>
      </c>
      <c r="R167" s="23">
        <v>0</v>
      </c>
    </row>
    <row r="168" spans="1:18" x14ac:dyDescent="0.15">
      <c r="A168" s="23">
        <v>110093</v>
      </c>
      <c r="B168" s="33" t="s">
        <v>8365</v>
      </c>
      <c r="C168" s="34">
        <v>1</v>
      </c>
      <c r="E168" s="34">
        <f>IF(D168="",0,VLOOKUP(D168,city!$D$4:$K$352,8,0))</f>
        <v>0</v>
      </c>
      <c r="F168" s="34">
        <v>1</v>
      </c>
      <c r="G168" s="34">
        <v>0</v>
      </c>
      <c r="H168" s="34" t="s">
        <v>7990</v>
      </c>
      <c r="K168" s="35" t="s">
        <v>8366</v>
      </c>
      <c r="L168" s="34">
        <v>0</v>
      </c>
      <c r="M168" s="34">
        <v>0</v>
      </c>
      <c r="N168" s="34">
        <v>0</v>
      </c>
      <c r="O168" s="34">
        <v>0</v>
      </c>
      <c r="P168" s="23">
        <v>0</v>
      </c>
      <c r="Q168" s="23">
        <v>100</v>
      </c>
      <c r="R168" s="23">
        <v>0</v>
      </c>
    </row>
    <row r="169" spans="1:18" x14ac:dyDescent="0.15">
      <c r="A169" s="23">
        <v>110094</v>
      </c>
      <c r="B169" s="33" t="s">
        <v>8367</v>
      </c>
      <c r="C169" s="34">
        <v>1</v>
      </c>
      <c r="E169" s="34">
        <f>IF(D169="",0,VLOOKUP(D169,city!$D$4:$K$352,8,0))</f>
        <v>0</v>
      </c>
      <c r="F169" s="34">
        <v>1</v>
      </c>
      <c r="G169" s="34">
        <v>0</v>
      </c>
      <c r="H169" s="34" t="s">
        <v>7990</v>
      </c>
      <c r="K169" s="35" t="s">
        <v>8368</v>
      </c>
      <c r="L169" s="34">
        <v>0</v>
      </c>
      <c r="M169" s="34">
        <v>0</v>
      </c>
      <c r="N169" s="34">
        <v>0</v>
      </c>
      <c r="O169" s="34">
        <v>0</v>
      </c>
      <c r="P169" s="23">
        <v>0</v>
      </c>
      <c r="Q169" s="23">
        <v>100</v>
      </c>
      <c r="R169" s="23">
        <v>0</v>
      </c>
    </row>
    <row r="170" spans="1:18" x14ac:dyDescent="0.15">
      <c r="A170" s="23">
        <v>110095</v>
      </c>
      <c r="B170" s="33" t="s">
        <v>8369</v>
      </c>
      <c r="C170" s="34">
        <v>1</v>
      </c>
      <c r="E170" s="34">
        <f>IF(D170="",0,VLOOKUP(D170,city!$D$4:$K$352,8,0))</f>
        <v>0</v>
      </c>
      <c r="F170" s="34">
        <v>1</v>
      </c>
      <c r="G170" s="34">
        <v>0</v>
      </c>
      <c r="H170" s="34" t="s">
        <v>7990</v>
      </c>
      <c r="K170" s="35" t="s">
        <v>8370</v>
      </c>
      <c r="L170" s="34">
        <v>0</v>
      </c>
      <c r="M170" s="34">
        <v>0</v>
      </c>
      <c r="N170" s="34">
        <v>0</v>
      </c>
      <c r="O170" s="34">
        <v>0</v>
      </c>
      <c r="P170" s="23">
        <v>0</v>
      </c>
      <c r="Q170" s="23">
        <v>100</v>
      </c>
      <c r="R170" s="23">
        <v>0</v>
      </c>
    </row>
    <row r="171" spans="1:18" ht="28" x14ac:dyDescent="0.15">
      <c r="A171" s="23">
        <v>110096</v>
      </c>
      <c r="B171" s="33" t="s">
        <v>8371</v>
      </c>
      <c r="C171" s="34">
        <v>1</v>
      </c>
      <c r="E171" s="34">
        <f>IF(D171="",0,VLOOKUP(D171,city!$D$4:$K$352,8,0))</f>
        <v>0</v>
      </c>
      <c r="F171" s="34">
        <v>1</v>
      </c>
      <c r="G171" s="34">
        <v>0</v>
      </c>
      <c r="H171" s="34" t="s">
        <v>7990</v>
      </c>
      <c r="K171" s="35" t="s">
        <v>8372</v>
      </c>
      <c r="L171" s="34">
        <v>0</v>
      </c>
      <c r="M171" s="34">
        <v>0</v>
      </c>
      <c r="N171" s="34">
        <v>0</v>
      </c>
      <c r="O171" s="34">
        <v>0</v>
      </c>
      <c r="P171" s="23">
        <v>0</v>
      </c>
      <c r="Q171" s="23">
        <v>100</v>
      </c>
      <c r="R171" s="23">
        <v>0</v>
      </c>
    </row>
    <row r="172" spans="1:18" ht="28" x14ac:dyDescent="0.15">
      <c r="A172" s="23">
        <v>110097</v>
      </c>
      <c r="B172" s="33" t="s">
        <v>8373</v>
      </c>
      <c r="C172" s="34">
        <v>1</v>
      </c>
      <c r="E172" s="34">
        <f>IF(D172="",0,VLOOKUP(D172,city!$D$4:$K$352,8,0))</f>
        <v>0</v>
      </c>
      <c r="F172" s="34">
        <v>1</v>
      </c>
      <c r="G172" s="34">
        <v>0</v>
      </c>
      <c r="H172" s="34" t="s">
        <v>7990</v>
      </c>
      <c r="K172" s="35" t="s">
        <v>8374</v>
      </c>
      <c r="L172" s="34">
        <v>0</v>
      </c>
      <c r="M172" s="34">
        <v>0</v>
      </c>
      <c r="N172" s="34">
        <v>0</v>
      </c>
      <c r="O172" s="34">
        <v>0</v>
      </c>
      <c r="P172" s="23">
        <v>0</v>
      </c>
      <c r="Q172" s="23">
        <v>100</v>
      </c>
      <c r="R172" s="23">
        <v>0</v>
      </c>
    </row>
    <row r="173" spans="1:18" ht="28" x14ac:dyDescent="0.15">
      <c r="A173" s="23">
        <v>110098</v>
      </c>
      <c r="B173" s="33" t="s">
        <v>8375</v>
      </c>
      <c r="C173" s="34">
        <v>1</v>
      </c>
      <c r="E173" s="34">
        <f>IF(D173="",0,VLOOKUP(D173,city!$D$4:$K$352,8,0))</f>
        <v>0</v>
      </c>
      <c r="F173" s="34">
        <v>1</v>
      </c>
      <c r="G173" s="34">
        <v>0</v>
      </c>
      <c r="H173" s="34" t="s">
        <v>7990</v>
      </c>
      <c r="K173" s="35" t="s">
        <v>8376</v>
      </c>
      <c r="L173" s="34">
        <v>0</v>
      </c>
      <c r="M173" s="34">
        <v>0</v>
      </c>
      <c r="N173" s="34">
        <v>0</v>
      </c>
      <c r="O173" s="34">
        <v>0</v>
      </c>
      <c r="P173" s="23">
        <v>0</v>
      </c>
      <c r="Q173" s="23">
        <v>100</v>
      </c>
      <c r="R173" s="23">
        <v>0</v>
      </c>
    </row>
    <row r="174" spans="1:18" x14ac:dyDescent="0.15">
      <c r="A174" s="23">
        <v>110099</v>
      </c>
      <c r="B174" s="33" t="s">
        <v>8377</v>
      </c>
      <c r="C174" s="34">
        <v>1</v>
      </c>
      <c r="E174" s="34">
        <f>IF(D174="",0,VLOOKUP(D174,city!$D$4:$K$352,8,0))</f>
        <v>0</v>
      </c>
      <c r="F174" s="34">
        <v>1</v>
      </c>
      <c r="G174" s="34">
        <v>0</v>
      </c>
      <c r="H174" s="34" t="s">
        <v>7990</v>
      </c>
      <c r="K174" s="35" t="s">
        <v>8378</v>
      </c>
      <c r="L174" s="34">
        <v>0</v>
      </c>
      <c r="M174" s="34">
        <v>0</v>
      </c>
      <c r="N174" s="34">
        <v>0</v>
      </c>
      <c r="O174" s="34">
        <v>0</v>
      </c>
      <c r="P174" s="23">
        <v>0</v>
      </c>
      <c r="Q174" s="23">
        <v>100</v>
      </c>
      <c r="R174" s="23">
        <v>0</v>
      </c>
    </row>
    <row r="175" spans="1:18" x14ac:dyDescent="0.15">
      <c r="A175" s="23">
        <v>110100</v>
      </c>
      <c r="B175" s="33" t="s">
        <v>8379</v>
      </c>
      <c r="C175" s="34">
        <v>1</v>
      </c>
      <c r="E175" s="34">
        <f>IF(D175="",0,VLOOKUP(D175,city!$D$4:$K$352,8,0))</f>
        <v>0</v>
      </c>
      <c r="F175" s="34">
        <v>1</v>
      </c>
      <c r="G175" s="34">
        <v>0</v>
      </c>
      <c r="H175" s="34" t="s">
        <v>7990</v>
      </c>
      <c r="K175" s="35" t="s">
        <v>8380</v>
      </c>
      <c r="L175" s="34">
        <v>0</v>
      </c>
      <c r="M175" s="34">
        <v>0</v>
      </c>
      <c r="N175" s="34">
        <v>0</v>
      </c>
      <c r="O175" s="34">
        <v>0</v>
      </c>
      <c r="P175" s="23">
        <v>0</v>
      </c>
      <c r="Q175" s="23">
        <v>100</v>
      </c>
      <c r="R175" s="23">
        <v>0</v>
      </c>
    </row>
    <row r="176" spans="1:18" x14ac:dyDescent="0.15">
      <c r="A176" s="23">
        <v>110101</v>
      </c>
      <c r="B176" s="33" t="s">
        <v>8381</v>
      </c>
      <c r="C176" s="34">
        <v>1</v>
      </c>
      <c r="E176" s="34">
        <f>IF(D176="",0,VLOOKUP(D176,city!$D$4:$K$352,8,0))</f>
        <v>0</v>
      </c>
      <c r="F176" s="34">
        <v>1</v>
      </c>
      <c r="G176" s="34">
        <v>0</v>
      </c>
      <c r="H176" s="34" t="s">
        <v>7990</v>
      </c>
      <c r="K176" s="35" t="s">
        <v>8382</v>
      </c>
      <c r="L176" s="34">
        <v>0</v>
      </c>
      <c r="M176" s="34">
        <v>0</v>
      </c>
      <c r="N176" s="34">
        <v>0</v>
      </c>
      <c r="O176" s="34">
        <v>0</v>
      </c>
      <c r="P176" s="23">
        <v>0</v>
      </c>
      <c r="Q176" s="23">
        <v>100</v>
      </c>
      <c r="R176" s="23">
        <v>0</v>
      </c>
    </row>
    <row r="177" spans="1:18" ht="28" x14ac:dyDescent="0.15">
      <c r="A177" s="23">
        <v>110102</v>
      </c>
      <c r="B177" s="33" t="s">
        <v>8383</v>
      </c>
      <c r="C177" s="34">
        <v>1</v>
      </c>
      <c r="E177" s="34">
        <f>IF(D177="",0,VLOOKUP(D177,city!$D$4:$K$352,8,0))</f>
        <v>0</v>
      </c>
      <c r="F177" s="34">
        <v>1</v>
      </c>
      <c r="G177" s="34">
        <v>0</v>
      </c>
      <c r="H177" s="34" t="s">
        <v>7990</v>
      </c>
      <c r="K177" s="35" t="s">
        <v>8384</v>
      </c>
      <c r="L177" s="34">
        <v>0</v>
      </c>
      <c r="M177" s="34">
        <v>0</v>
      </c>
      <c r="N177" s="34">
        <v>0</v>
      </c>
      <c r="O177" s="34">
        <v>0</v>
      </c>
      <c r="P177" s="23">
        <v>0</v>
      </c>
      <c r="Q177" s="23">
        <v>100</v>
      </c>
      <c r="R177" s="23">
        <v>0</v>
      </c>
    </row>
    <row r="178" spans="1:18" x14ac:dyDescent="0.15">
      <c r="A178" s="23">
        <v>110103</v>
      </c>
      <c r="B178" s="33" t="s">
        <v>8385</v>
      </c>
      <c r="C178" s="34">
        <v>1</v>
      </c>
      <c r="E178" s="34">
        <f>IF(D178="",0,VLOOKUP(D178,city!$D$4:$K$352,8,0))</f>
        <v>0</v>
      </c>
      <c r="F178" s="34">
        <v>1</v>
      </c>
      <c r="G178" s="34">
        <v>0</v>
      </c>
      <c r="H178" s="34" t="s">
        <v>7990</v>
      </c>
      <c r="K178" s="35" t="s">
        <v>8386</v>
      </c>
      <c r="L178" s="34">
        <v>0</v>
      </c>
      <c r="M178" s="34">
        <v>0</v>
      </c>
      <c r="N178" s="34">
        <v>0</v>
      </c>
      <c r="O178" s="34">
        <v>0</v>
      </c>
      <c r="P178" s="23">
        <v>0</v>
      </c>
      <c r="Q178" s="23">
        <v>100</v>
      </c>
      <c r="R178" s="23">
        <v>0</v>
      </c>
    </row>
    <row r="179" spans="1:18" ht="28" x14ac:dyDescent="0.15">
      <c r="A179" s="23">
        <v>110104</v>
      </c>
      <c r="B179" s="33" t="s">
        <v>8387</v>
      </c>
      <c r="C179" s="34">
        <v>1</v>
      </c>
      <c r="E179" s="34">
        <f>IF(D179="",0,VLOOKUP(D179,city!$D$4:$K$352,8,0))</f>
        <v>0</v>
      </c>
      <c r="F179" s="34">
        <v>1</v>
      </c>
      <c r="G179" s="34">
        <v>0</v>
      </c>
      <c r="H179" s="34" t="s">
        <v>7990</v>
      </c>
      <c r="K179" s="35" t="s">
        <v>8388</v>
      </c>
      <c r="L179" s="34">
        <v>0</v>
      </c>
      <c r="M179" s="34">
        <v>0</v>
      </c>
      <c r="N179" s="34">
        <v>0</v>
      </c>
      <c r="O179" s="34">
        <v>0</v>
      </c>
      <c r="P179" s="23">
        <v>0</v>
      </c>
      <c r="Q179" s="23">
        <v>100</v>
      </c>
      <c r="R179" s="23">
        <v>0</v>
      </c>
    </row>
    <row r="180" spans="1:18" ht="28" x14ac:dyDescent="0.15">
      <c r="A180" s="23">
        <v>110105</v>
      </c>
      <c r="B180" s="33" t="s">
        <v>8389</v>
      </c>
      <c r="C180" s="34">
        <v>1</v>
      </c>
      <c r="E180" s="34">
        <f>IF(D180="",0,VLOOKUP(D180,city!$D$4:$K$352,8,0))</f>
        <v>0</v>
      </c>
      <c r="F180" s="34">
        <v>1</v>
      </c>
      <c r="G180" s="34">
        <v>0</v>
      </c>
      <c r="H180" s="34" t="s">
        <v>7990</v>
      </c>
      <c r="K180" s="35" t="s">
        <v>8390</v>
      </c>
      <c r="L180" s="34">
        <v>0</v>
      </c>
      <c r="M180" s="34">
        <v>0</v>
      </c>
      <c r="N180" s="34">
        <v>0</v>
      </c>
      <c r="O180" s="34">
        <v>0</v>
      </c>
      <c r="P180" s="23">
        <v>0</v>
      </c>
      <c r="Q180" s="23">
        <v>100</v>
      </c>
      <c r="R180" s="23">
        <v>0</v>
      </c>
    </row>
    <row r="181" spans="1:18" ht="28" x14ac:dyDescent="0.15">
      <c r="A181" s="23">
        <v>110106</v>
      </c>
      <c r="B181" s="33" t="s">
        <v>8391</v>
      </c>
      <c r="C181" s="34">
        <v>1</v>
      </c>
      <c r="E181" s="34">
        <f>IF(D181="",0,VLOOKUP(D181,city!$D$4:$K$352,8,0))</f>
        <v>0</v>
      </c>
      <c r="F181" s="34">
        <v>1</v>
      </c>
      <c r="G181" s="34">
        <v>0</v>
      </c>
      <c r="H181" s="34" t="s">
        <v>7990</v>
      </c>
      <c r="K181" s="35" t="s">
        <v>8392</v>
      </c>
      <c r="L181" s="34">
        <v>0</v>
      </c>
      <c r="M181" s="34">
        <v>0</v>
      </c>
      <c r="N181" s="34">
        <v>0</v>
      </c>
      <c r="O181" s="34">
        <v>0</v>
      </c>
      <c r="P181" s="23">
        <v>0</v>
      </c>
      <c r="Q181" s="23">
        <v>100</v>
      </c>
      <c r="R181" s="23">
        <v>0</v>
      </c>
    </row>
    <row r="182" spans="1:18" ht="28" x14ac:dyDescent="0.15">
      <c r="A182" s="23">
        <v>110107</v>
      </c>
      <c r="B182" s="33" t="s">
        <v>8393</v>
      </c>
      <c r="C182" s="34">
        <v>1</v>
      </c>
      <c r="E182" s="34">
        <f>IF(D182="",0,VLOOKUP(D182,city!$D$4:$K$352,8,0))</f>
        <v>0</v>
      </c>
      <c r="F182" s="34">
        <v>1</v>
      </c>
      <c r="G182" s="34">
        <v>0</v>
      </c>
      <c r="H182" s="34" t="s">
        <v>7990</v>
      </c>
      <c r="K182" s="35" t="s">
        <v>8394</v>
      </c>
      <c r="L182" s="34">
        <v>0</v>
      </c>
      <c r="M182" s="34">
        <v>0</v>
      </c>
      <c r="N182" s="34">
        <v>0</v>
      </c>
      <c r="O182" s="34">
        <v>0</v>
      </c>
      <c r="P182" s="23">
        <v>0</v>
      </c>
      <c r="Q182" s="23">
        <v>100</v>
      </c>
      <c r="R182" s="23">
        <v>0</v>
      </c>
    </row>
    <row r="183" spans="1:18" ht="28" x14ac:dyDescent="0.15">
      <c r="A183" s="23">
        <v>110108</v>
      </c>
      <c r="B183" s="33" t="s">
        <v>8395</v>
      </c>
      <c r="C183" s="34">
        <v>1</v>
      </c>
      <c r="E183" s="34">
        <f>IF(D183="",0,VLOOKUP(D183,city!$D$4:$K$352,8,0))</f>
        <v>0</v>
      </c>
      <c r="F183" s="34">
        <v>1</v>
      </c>
      <c r="G183" s="34">
        <v>0</v>
      </c>
      <c r="H183" s="34" t="s">
        <v>7990</v>
      </c>
      <c r="K183" s="35" t="s">
        <v>8396</v>
      </c>
      <c r="L183" s="34">
        <v>0</v>
      </c>
      <c r="M183" s="34">
        <v>0</v>
      </c>
      <c r="N183" s="34">
        <v>0</v>
      </c>
      <c r="O183" s="34">
        <v>0</v>
      </c>
      <c r="P183" s="23">
        <v>0</v>
      </c>
      <c r="Q183" s="23">
        <v>100</v>
      </c>
      <c r="R183" s="23">
        <v>0</v>
      </c>
    </row>
    <row r="184" spans="1:18" x14ac:dyDescent="0.15">
      <c r="A184" s="23">
        <v>110109</v>
      </c>
      <c r="B184" s="33" t="s">
        <v>8397</v>
      </c>
      <c r="C184" s="34">
        <v>1</v>
      </c>
      <c r="E184" s="34">
        <f>IF(D184="",0,VLOOKUP(D184,city!$D$4:$K$352,8,0))</f>
        <v>0</v>
      </c>
      <c r="F184" s="34">
        <v>1</v>
      </c>
      <c r="G184" s="34">
        <v>0</v>
      </c>
      <c r="H184" s="34" t="s">
        <v>7990</v>
      </c>
      <c r="K184" s="35" t="s">
        <v>8398</v>
      </c>
      <c r="L184" s="34">
        <v>0</v>
      </c>
      <c r="M184" s="34">
        <v>0</v>
      </c>
      <c r="N184" s="34">
        <v>0</v>
      </c>
      <c r="O184" s="34">
        <v>0</v>
      </c>
      <c r="P184" s="23">
        <v>0</v>
      </c>
      <c r="Q184" s="23">
        <v>100</v>
      </c>
      <c r="R184" s="23">
        <v>0</v>
      </c>
    </row>
    <row r="185" spans="1:18" ht="28" x14ac:dyDescent="0.15">
      <c r="A185" s="23">
        <v>110110</v>
      </c>
      <c r="B185" s="33" t="s">
        <v>8399</v>
      </c>
      <c r="C185" s="34">
        <v>1</v>
      </c>
      <c r="E185" s="34">
        <f>IF(D185="",0,VLOOKUP(D185,city!$D$4:$K$352,8,0))</f>
        <v>0</v>
      </c>
      <c r="F185" s="34">
        <v>1</v>
      </c>
      <c r="G185" s="34">
        <v>0</v>
      </c>
      <c r="H185" s="34" t="s">
        <v>7990</v>
      </c>
      <c r="K185" s="35" t="s">
        <v>8400</v>
      </c>
      <c r="L185" s="34">
        <v>0</v>
      </c>
      <c r="M185" s="34">
        <v>0</v>
      </c>
      <c r="N185" s="34">
        <v>0</v>
      </c>
      <c r="O185" s="34">
        <v>0</v>
      </c>
      <c r="P185" s="23">
        <v>0</v>
      </c>
      <c r="Q185" s="23">
        <v>100</v>
      </c>
      <c r="R185" s="23">
        <v>0</v>
      </c>
    </row>
    <row r="186" spans="1:18" ht="28" x14ac:dyDescent="0.15">
      <c r="A186" s="23">
        <v>110111</v>
      </c>
      <c r="B186" s="33" t="s">
        <v>8401</v>
      </c>
      <c r="C186" s="34">
        <v>1</v>
      </c>
      <c r="E186" s="34">
        <f>IF(D186="",0,VLOOKUP(D186,city!$D$4:$K$352,8,0))</f>
        <v>0</v>
      </c>
      <c r="F186" s="34">
        <v>1</v>
      </c>
      <c r="G186" s="34">
        <v>0</v>
      </c>
      <c r="H186" s="34" t="s">
        <v>7990</v>
      </c>
      <c r="K186" s="35" t="s">
        <v>8402</v>
      </c>
      <c r="L186" s="34">
        <v>0</v>
      </c>
      <c r="M186" s="34">
        <v>0</v>
      </c>
      <c r="N186" s="34">
        <v>0</v>
      </c>
      <c r="O186" s="34">
        <v>0</v>
      </c>
      <c r="P186" s="23">
        <v>0</v>
      </c>
      <c r="Q186" s="23">
        <v>100</v>
      </c>
      <c r="R186" s="23">
        <v>0</v>
      </c>
    </row>
    <row r="187" spans="1:18" ht="28" x14ac:dyDescent="0.15">
      <c r="A187" s="23">
        <v>110112</v>
      </c>
      <c r="B187" s="33" t="s">
        <v>8403</v>
      </c>
      <c r="C187" s="34">
        <v>1</v>
      </c>
      <c r="E187" s="34">
        <f>IF(D187="",0,VLOOKUP(D187,city!$D$4:$K$352,8,0))</f>
        <v>0</v>
      </c>
      <c r="F187" s="34">
        <v>1</v>
      </c>
      <c r="G187" s="34">
        <v>0</v>
      </c>
      <c r="H187" s="34" t="s">
        <v>7990</v>
      </c>
      <c r="K187" s="35" t="s">
        <v>8404</v>
      </c>
      <c r="L187" s="34">
        <v>0</v>
      </c>
      <c r="M187" s="34">
        <v>0</v>
      </c>
      <c r="N187" s="34">
        <v>0</v>
      </c>
      <c r="O187" s="34">
        <v>0</v>
      </c>
      <c r="P187" s="23">
        <v>0</v>
      </c>
      <c r="Q187" s="23">
        <v>100</v>
      </c>
      <c r="R187" s="23">
        <v>0</v>
      </c>
    </row>
    <row r="188" spans="1:18" ht="28" x14ac:dyDescent="0.15">
      <c r="A188" s="23">
        <v>200001</v>
      </c>
      <c r="B188" s="33" t="s">
        <v>8405</v>
      </c>
      <c r="C188" s="34">
        <v>2</v>
      </c>
      <c r="D188" s="34" t="s">
        <v>194</v>
      </c>
      <c r="E188" s="34">
        <f>IF(D188="",0,VLOOKUP(D188,city!$D$4:$K$352,8,0))</f>
        <v>76</v>
      </c>
      <c r="F188" s="34">
        <v>1</v>
      </c>
      <c r="G188" s="34">
        <v>0</v>
      </c>
      <c r="H188" s="34" t="s">
        <v>7990</v>
      </c>
      <c r="I188" s="34" t="s">
        <v>8406</v>
      </c>
      <c r="J188" s="34">
        <f>IF(I188="","",VLOOKUP(I188,speciality!$B$4:$J$1727,9,0))</f>
        <v>107603</v>
      </c>
      <c r="K188" s="34" t="str">
        <f t="shared" ref="K188:K251" si="0">IF(J188="","3,-1","4,"&amp;J188)</f>
        <v>4,107603</v>
      </c>
      <c r="L188" s="34">
        <v>0</v>
      </c>
      <c r="M188" s="34">
        <v>0</v>
      </c>
      <c r="N188" s="34">
        <v>0</v>
      </c>
      <c r="O188" s="34">
        <v>0</v>
      </c>
      <c r="P188" s="23">
        <v>0</v>
      </c>
      <c r="Q188" s="23">
        <v>3000</v>
      </c>
      <c r="R188" s="23">
        <v>0</v>
      </c>
    </row>
    <row r="189" spans="1:18" x14ac:dyDescent="0.15">
      <c r="A189" s="23">
        <v>200002</v>
      </c>
      <c r="B189" s="33" t="s">
        <v>8407</v>
      </c>
      <c r="C189" s="34">
        <v>2</v>
      </c>
      <c r="D189" s="34" t="s">
        <v>194</v>
      </c>
      <c r="E189" s="34">
        <f>IF(D189="",0,VLOOKUP(D189,city!$D$4:$K$352,8,0))</f>
        <v>76</v>
      </c>
      <c r="F189" s="34">
        <v>1</v>
      </c>
      <c r="G189" s="34">
        <v>0</v>
      </c>
      <c r="H189" s="34" t="s">
        <v>7990</v>
      </c>
      <c r="I189" s="34" t="s">
        <v>8408</v>
      </c>
      <c r="J189" s="34">
        <f>IF(I189="","",VLOOKUP(I189,speciality!$B$4:$J$1727,9,0))</f>
        <v>107602</v>
      </c>
      <c r="K189" s="34" t="str">
        <f t="shared" si="0"/>
        <v>4,107602</v>
      </c>
      <c r="L189" s="34">
        <v>0</v>
      </c>
      <c r="M189" s="34">
        <v>0</v>
      </c>
      <c r="N189" s="34">
        <v>0</v>
      </c>
      <c r="O189" s="34">
        <v>0</v>
      </c>
      <c r="P189" s="23">
        <v>0</v>
      </c>
      <c r="Q189" s="23">
        <v>3000</v>
      </c>
      <c r="R189" s="23">
        <v>0</v>
      </c>
    </row>
    <row r="190" spans="1:18" x14ac:dyDescent="0.15">
      <c r="A190" s="23">
        <v>200003</v>
      </c>
      <c r="B190" s="33" t="s">
        <v>8409</v>
      </c>
      <c r="C190" s="34">
        <v>2</v>
      </c>
      <c r="D190" s="34" t="s">
        <v>194</v>
      </c>
      <c r="E190" s="34">
        <f>IF(D190="",0,VLOOKUP(D190,city!$D$4:$K$352,8,0))</f>
        <v>76</v>
      </c>
      <c r="F190" s="34">
        <v>1</v>
      </c>
      <c r="G190" s="34">
        <v>0</v>
      </c>
      <c r="H190" s="34" t="s">
        <v>7990</v>
      </c>
      <c r="J190" s="34" t="str">
        <f>IF(I190="","",VLOOKUP(I190,speciality!$B$4:$J$1727,9,0))</f>
        <v/>
      </c>
      <c r="K190" s="34" t="str">
        <f t="shared" si="0"/>
        <v>3,-1</v>
      </c>
      <c r="L190" s="34">
        <v>0</v>
      </c>
      <c r="M190" s="34">
        <v>0</v>
      </c>
      <c r="N190" s="34">
        <v>0</v>
      </c>
      <c r="O190" s="34">
        <v>0</v>
      </c>
      <c r="P190" s="23">
        <v>0</v>
      </c>
      <c r="Q190" s="23">
        <v>3000</v>
      </c>
      <c r="R190" s="23">
        <v>0</v>
      </c>
    </row>
    <row r="191" spans="1:18" ht="28" x14ac:dyDescent="0.15">
      <c r="A191" s="23">
        <v>200004</v>
      </c>
      <c r="B191" s="33" t="s">
        <v>8410</v>
      </c>
      <c r="C191" s="34">
        <v>2</v>
      </c>
      <c r="D191" s="34" t="s">
        <v>194</v>
      </c>
      <c r="E191" s="34">
        <f>IF(D191="",0,VLOOKUP(D191,city!$D$4:$K$352,8,0))</f>
        <v>76</v>
      </c>
      <c r="F191" s="34">
        <v>1</v>
      </c>
      <c r="G191" s="34">
        <v>0</v>
      </c>
      <c r="H191" s="34" t="s">
        <v>7990</v>
      </c>
      <c r="I191" s="34" t="s">
        <v>8411</v>
      </c>
      <c r="J191" s="34">
        <f>IF(I191="","",VLOOKUP(I191,speciality!$B$4:$J$1727,9,0))</f>
        <v>107604</v>
      </c>
      <c r="K191" s="34" t="str">
        <f t="shared" si="0"/>
        <v>4,107604</v>
      </c>
      <c r="L191" s="34">
        <v>0</v>
      </c>
      <c r="M191" s="34">
        <v>0</v>
      </c>
      <c r="N191" s="34">
        <v>0</v>
      </c>
      <c r="O191" s="34">
        <v>0</v>
      </c>
      <c r="P191" s="23">
        <v>0</v>
      </c>
      <c r="Q191" s="23">
        <v>3000</v>
      </c>
      <c r="R191" s="23">
        <v>0</v>
      </c>
    </row>
    <row r="192" spans="1:18" ht="28" x14ac:dyDescent="0.15">
      <c r="A192" s="23">
        <v>200005</v>
      </c>
      <c r="B192" s="33" t="s">
        <v>8412</v>
      </c>
      <c r="C192" s="34">
        <v>2</v>
      </c>
      <c r="D192" s="34" t="s">
        <v>197</v>
      </c>
      <c r="E192" s="34">
        <f>IF(D192="",0,VLOOKUP(D192,city!$D$4:$K$352,8,0))</f>
        <v>77</v>
      </c>
      <c r="F192" s="34">
        <v>1</v>
      </c>
      <c r="G192" s="34">
        <v>0</v>
      </c>
      <c r="H192" s="34" t="s">
        <v>7990</v>
      </c>
      <c r="I192" s="34" t="s">
        <v>8413</v>
      </c>
      <c r="J192" s="34">
        <f>IF(I192="","",VLOOKUP(I192,speciality!$B$4:$J$1727,9,0))</f>
        <v>107701</v>
      </c>
      <c r="K192" s="34" t="str">
        <f t="shared" si="0"/>
        <v>4,107701</v>
      </c>
      <c r="L192" s="34">
        <v>0</v>
      </c>
      <c r="M192" s="34">
        <v>0</v>
      </c>
      <c r="N192" s="34">
        <v>0</v>
      </c>
      <c r="O192" s="34">
        <v>0</v>
      </c>
      <c r="P192" s="23">
        <v>0</v>
      </c>
      <c r="Q192" s="23">
        <v>3000</v>
      </c>
      <c r="R192" s="23">
        <v>0</v>
      </c>
    </row>
    <row r="193" spans="1:18" x14ac:dyDescent="0.15">
      <c r="A193" s="23">
        <v>200006</v>
      </c>
      <c r="B193" s="33" t="s">
        <v>8414</v>
      </c>
      <c r="C193" s="34">
        <v>2</v>
      </c>
      <c r="D193" s="34" t="s">
        <v>197</v>
      </c>
      <c r="E193" s="34">
        <f>IF(D193="",0,VLOOKUP(D193,city!$D$4:$K$352,8,0))</f>
        <v>77</v>
      </c>
      <c r="F193" s="34">
        <v>1</v>
      </c>
      <c r="G193" s="34">
        <v>0</v>
      </c>
      <c r="H193" s="34" t="s">
        <v>7990</v>
      </c>
      <c r="J193" s="34" t="str">
        <f>IF(I193="","",VLOOKUP(I193,speciality!$B$4:$J$1727,9,0))</f>
        <v/>
      </c>
      <c r="K193" s="34" t="str">
        <f t="shared" si="0"/>
        <v>3,-1</v>
      </c>
      <c r="L193" s="34">
        <v>0</v>
      </c>
      <c r="M193" s="34">
        <v>0</v>
      </c>
      <c r="N193" s="34">
        <v>0</v>
      </c>
      <c r="O193" s="34">
        <v>0</v>
      </c>
      <c r="P193" s="23">
        <v>0</v>
      </c>
      <c r="Q193" s="23">
        <v>3000</v>
      </c>
      <c r="R193" s="23">
        <v>0</v>
      </c>
    </row>
    <row r="194" spans="1:18" ht="28" x14ac:dyDescent="0.15">
      <c r="A194" s="23">
        <v>200007</v>
      </c>
      <c r="B194" s="33" t="s">
        <v>8415</v>
      </c>
      <c r="C194" s="34">
        <v>2</v>
      </c>
      <c r="D194" s="34" t="s">
        <v>197</v>
      </c>
      <c r="E194" s="34">
        <f>IF(D194="",0,VLOOKUP(D194,city!$D$4:$K$352,8,0))</f>
        <v>77</v>
      </c>
      <c r="F194" s="34">
        <v>1</v>
      </c>
      <c r="G194" s="34">
        <v>0</v>
      </c>
      <c r="H194" s="34" t="s">
        <v>7990</v>
      </c>
      <c r="I194" s="34" t="s">
        <v>8416</v>
      </c>
      <c r="J194" s="34">
        <f>IF(I194="","",VLOOKUP(I194,speciality!$B$4:$J$1727,9,0))</f>
        <v>107702</v>
      </c>
      <c r="K194" s="34" t="str">
        <f t="shared" si="0"/>
        <v>4,107702</v>
      </c>
      <c r="L194" s="34">
        <v>0</v>
      </c>
      <c r="M194" s="34">
        <v>0</v>
      </c>
      <c r="N194" s="34">
        <v>0</v>
      </c>
      <c r="O194" s="34">
        <v>0</v>
      </c>
      <c r="P194" s="23">
        <v>0</v>
      </c>
      <c r="Q194" s="23">
        <v>3000</v>
      </c>
      <c r="R194" s="23">
        <v>0</v>
      </c>
    </row>
    <row r="195" spans="1:18" x14ac:dyDescent="0.15">
      <c r="A195" s="23">
        <v>200008</v>
      </c>
      <c r="B195" s="33" t="s">
        <v>8417</v>
      </c>
      <c r="C195" s="34">
        <v>2</v>
      </c>
      <c r="D195" s="34" t="s">
        <v>197</v>
      </c>
      <c r="E195" s="34">
        <f>IF(D195="",0,VLOOKUP(D195,city!$D$4:$K$352,8,0))</f>
        <v>77</v>
      </c>
      <c r="F195" s="34">
        <v>1</v>
      </c>
      <c r="G195" s="34">
        <v>0</v>
      </c>
      <c r="H195" s="34" t="s">
        <v>7990</v>
      </c>
      <c r="J195" s="34" t="str">
        <f>IF(I195="","",VLOOKUP(I195,speciality!$B$4:$J$1727,9,0))</f>
        <v/>
      </c>
      <c r="K195" s="34" t="str">
        <f t="shared" si="0"/>
        <v>3,-1</v>
      </c>
      <c r="L195" s="34">
        <v>0</v>
      </c>
      <c r="M195" s="34">
        <v>0</v>
      </c>
      <c r="N195" s="34">
        <v>0</v>
      </c>
      <c r="O195" s="34">
        <v>0</v>
      </c>
      <c r="P195" s="23">
        <v>0</v>
      </c>
      <c r="Q195" s="23">
        <v>3000</v>
      </c>
      <c r="R195" s="23">
        <v>0</v>
      </c>
    </row>
    <row r="196" spans="1:18" x14ac:dyDescent="0.15">
      <c r="A196" s="23">
        <v>200009</v>
      </c>
      <c r="B196" s="33" t="s">
        <v>8418</v>
      </c>
      <c r="C196" s="34">
        <v>2</v>
      </c>
      <c r="D196" s="34" t="s">
        <v>199</v>
      </c>
      <c r="E196" s="34">
        <f>IF(D196="",0,VLOOKUP(D196,city!$D$4:$K$352,8,0))</f>
        <v>78</v>
      </c>
      <c r="F196" s="34">
        <v>1</v>
      </c>
      <c r="G196" s="34">
        <v>0</v>
      </c>
      <c r="H196" s="34" t="s">
        <v>7990</v>
      </c>
      <c r="I196" s="34" t="s">
        <v>8419</v>
      </c>
      <c r="J196" s="34">
        <f>IF(I196="","",VLOOKUP(I196,speciality!$B$4:$J$1727,9,0))</f>
        <v>107802</v>
      </c>
      <c r="K196" s="34" t="str">
        <f t="shared" si="0"/>
        <v>4,107802</v>
      </c>
      <c r="L196" s="34">
        <v>0</v>
      </c>
      <c r="M196" s="34">
        <v>0</v>
      </c>
      <c r="N196" s="34">
        <v>0</v>
      </c>
      <c r="O196" s="34">
        <v>0</v>
      </c>
      <c r="P196" s="23">
        <v>0</v>
      </c>
      <c r="Q196" s="23">
        <v>3000</v>
      </c>
      <c r="R196" s="23">
        <v>0</v>
      </c>
    </row>
    <row r="197" spans="1:18" ht="28" x14ac:dyDescent="0.15">
      <c r="A197" s="23">
        <v>200010</v>
      </c>
      <c r="B197" s="33" t="s">
        <v>8420</v>
      </c>
      <c r="C197" s="34">
        <v>2</v>
      </c>
      <c r="D197" s="34" t="s">
        <v>199</v>
      </c>
      <c r="E197" s="34">
        <f>IF(D197="",0,VLOOKUP(D197,city!$D$4:$K$352,8,0))</f>
        <v>78</v>
      </c>
      <c r="F197" s="34">
        <v>1</v>
      </c>
      <c r="G197" s="34">
        <v>0</v>
      </c>
      <c r="H197" s="34" t="s">
        <v>7990</v>
      </c>
      <c r="I197" s="34" t="s">
        <v>8421</v>
      </c>
      <c r="J197" s="34">
        <f>IF(I197="","",VLOOKUP(I197,speciality!$B$4:$J$1727,9,0))</f>
        <v>107801</v>
      </c>
      <c r="K197" s="34" t="str">
        <f t="shared" si="0"/>
        <v>4,107801</v>
      </c>
      <c r="L197" s="34">
        <v>0</v>
      </c>
      <c r="M197" s="34">
        <v>0</v>
      </c>
      <c r="N197" s="34">
        <v>0</v>
      </c>
      <c r="O197" s="34">
        <v>0</v>
      </c>
      <c r="P197" s="23">
        <v>0</v>
      </c>
      <c r="Q197" s="23">
        <v>3000</v>
      </c>
      <c r="R197" s="23">
        <v>0</v>
      </c>
    </row>
    <row r="198" spans="1:18" ht="28" x14ac:dyDescent="0.15">
      <c r="A198" s="23">
        <v>200011</v>
      </c>
      <c r="B198" s="33" t="s">
        <v>8422</v>
      </c>
      <c r="C198" s="34">
        <v>2</v>
      </c>
      <c r="D198" s="34" t="s">
        <v>199</v>
      </c>
      <c r="E198" s="34">
        <f>IF(D198="",0,VLOOKUP(D198,city!$D$4:$K$352,8,0))</f>
        <v>78</v>
      </c>
      <c r="F198" s="34">
        <v>1</v>
      </c>
      <c r="G198" s="34">
        <v>0</v>
      </c>
      <c r="H198" s="34" t="s">
        <v>7990</v>
      </c>
      <c r="I198" s="34" t="s">
        <v>8423</v>
      </c>
      <c r="J198" s="34">
        <f>IF(I198="","",VLOOKUP(I198,speciality!$B$4:$J$1727,9,0))</f>
        <v>107803</v>
      </c>
      <c r="K198" s="34" t="str">
        <f t="shared" si="0"/>
        <v>4,107803</v>
      </c>
      <c r="L198" s="34">
        <v>0</v>
      </c>
      <c r="M198" s="34">
        <v>0</v>
      </c>
      <c r="N198" s="34">
        <v>0</v>
      </c>
      <c r="O198" s="34">
        <v>0</v>
      </c>
      <c r="P198" s="23">
        <v>0</v>
      </c>
      <c r="Q198" s="23">
        <v>3000</v>
      </c>
      <c r="R198" s="23">
        <v>0</v>
      </c>
    </row>
    <row r="199" spans="1:18" ht="28" x14ac:dyDescent="0.15">
      <c r="A199" s="23">
        <v>200012</v>
      </c>
      <c r="B199" s="33" t="s">
        <v>8424</v>
      </c>
      <c r="C199" s="34">
        <v>2</v>
      </c>
      <c r="D199" s="34" t="s">
        <v>201</v>
      </c>
      <c r="E199" s="34">
        <f>IF(D199="",0,VLOOKUP(D199,city!$D$4:$K$352,8,0))</f>
        <v>79</v>
      </c>
      <c r="F199" s="34">
        <v>1</v>
      </c>
      <c r="G199" s="34">
        <v>0</v>
      </c>
      <c r="H199" s="34" t="s">
        <v>7990</v>
      </c>
      <c r="I199" s="34" t="s">
        <v>8425</v>
      </c>
      <c r="J199" s="34">
        <f>IF(I199="","",VLOOKUP(I199,speciality!$B$4:$J$1727,9,0))</f>
        <v>107901</v>
      </c>
      <c r="K199" s="34" t="str">
        <f t="shared" si="0"/>
        <v>4,107901</v>
      </c>
      <c r="L199" s="34">
        <v>0</v>
      </c>
      <c r="M199" s="34">
        <v>0</v>
      </c>
      <c r="N199" s="34">
        <v>0</v>
      </c>
      <c r="O199" s="34">
        <v>0</v>
      </c>
      <c r="P199" s="23">
        <v>0</v>
      </c>
      <c r="Q199" s="23">
        <v>3000</v>
      </c>
      <c r="R199" s="23">
        <v>0</v>
      </c>
    </row>
    <row r="200" spans="1:18" ht="28" x14ac:dyDescent="0.15">
      <c r="A200" s="23">
        <v>200013</v>
      </c>
      <c r="B200" s="33" t="s">
        <v>8426</v>
      </c>
      <c r="C200" s="34">
        <v>2</v>
      </c>
      <c r="D200" s="34" t="s">
        <v>201</v>
      </c>
      <c r="E200" s="34">
        <f>IF(D200="",0,VLOOKUP(D200,city!$D$4:$K$352,8,0))</f>
        <v>79</v>
      </c>
      <c r="F200" s="34">
        <v>1</v>
      </c>
      <c r="G200" s="34">
        <v>0</v>
      </c>
      <c r="H200" s="34" t="s">
        <v>7990</v>
      </c>
      <c r="I200" s="34" t="s">
        <v>8427</v>
      </c>
      <c r="J200" s="34">
        <f>IF(I200="","",VLOOKUP(I200,speciality!$B$4:$J$1727,9,0))</f>
        <v>107902</v>
      </c>
      <c r="K200" s="34" t="str">
        <f t="shared" si="0"/>
        <v>4,107902</v>
      </c>
      <c r="L200" s="34">
        <v>0</v>
      </c>
      <c r="M200" s="34">
        <v>0</v>
      </c>
      <c r="N200" s="34">
        <v>0</v>
      </c>
      <c r="O200" s="34">
        <v>0</v>
      </c>
      <c r="P200" s="23">
        <v>0</v>
      </c>
      <c r="Q200" s="23">
        <v>3000</v>
      </c>
      <c r="R200" s="23">
        <v>0</v>
      </c>
    </row>
    <row r="201" spans="1:18" x14ac:dyDescent="0.15">
      <c r="A201" s="23">
        <v>200014</v>
      </c>
      <c r="B201" s="33" t="s">
        <v>8428</v>
      </c>
      <c r="C201" s="34">
        <v>2</v>
      </c>
      <c r="D201" s="34" t="s">
        <v>201</v>
      </c>
      <c r="E201" s="34">
        <f>IF(D201="",0,VLOOKUP(D201,city!$D$4:$K$352,8,0))</f>
        <v>79</v>
      </c>
      <c r="F201" s="34">
        <v>1</v>
      </c>
      <c r="G201" s="34">
        <v>0</v>
      </c>
      <c r="H201" s="34" t="s">
        <v>7990</v>
      </c>
      <c r="I201" s="34" t="s">
        <v>8429</v>
      </c>
      <c r="J201" s="34">
        <f>IF(I201="","",VLOOKUP(I201,speciality!$B$4:$J$1727,9,0))</f>
        <v>107904</v>
      </c>
      <c r="K201" s="34" t="str">
        <f t="shared" si="0"/>
        <v>4,107904</v>
      </c>
      <c r="L201" s="34">
        <v>0</v>
      </c>
      <c r="M201" s="34">
        <v>0</v>
      </c>
      <c r="N201" s="34">
        <v>0</v>
      </c>
      <c r="O201" s="34">
        <v>0</v>
      </c>
      <c r="P201" s="23">
        <v>0</v>
      </c>
      <c r="Q201" s="23">
        <v>3000</v>
      </c>
      <c r="R201" s="23">
        <v>0</v>
      </c>
    </row>
    <row r="202" spans="1:18" ht="42" x14ac:dyDescent="0.15">
      <c r="A202" s="23">
        <v>200015</v>
      </c>
      <c r="B202" s="33" t="s">
        <v>8430</v>
      </c>
      <c r="C202" s="34">
        <v>2</v>
      </c>
      <c r="D202" s="34" t="s">
        <v>201</v>
      </c>
      <c r="E202" s="34">
        <f>IF(D202="",0,VLOOKUP(D202,city!$D$4:$K$352,8,0))</f>
        <v>79</v>
      </c>
      <c r="F202" s="34">
        <v>1</v>
      </c>
      <c r="G202" s="34">
        <v>0</v>
      </c>
      <c r="H202" s="34" t="s">
        <v>7990</v>
      </c>
      <c r="J202" s="34" t="str">
        <f>IF(I202="","",VLOOKUP(I202,speciality!$B$4:$J$1727,9,0))</f>
        <v/>
      </c>
      <c r="K202" s="34" t="str">
        <f t="shared" si="0"/>
        <v>3,-1</v>
      </c>
      <c r="L202" s="34">
        <v>0</v>
      </c>
      <c r="M202" s="34">
        <v>0</v>
      </c>
      <c r="N202" s="34">
        <v>0</v>
      </c>
      <c r="O202" s="34">
        <v>0</v>
      </c>
      <c r="P202" s="23">
        <v>0</v>
      </c>
      <c r="Q202" s="23">
        <v>3000</v>
      </c>
      <c r="R202" s="23">
        <v>0</v>
      </c>
    </row>
    <row r="203" spans="1:18" ht="28" x14ac:dyDescent="0.15">
      <c r="A203" s="23">
        <v>200016</v>
      </c>
      <c r="B203" s="33" t="s">
        <v>8431</v>
      </c>
      <c r="C203" s="34">
        <v>2</v>
      </c>
      <c r="D203" s="34" t="s">
        <v>203</v>
      </c>
      <c r="E203" s="34">
        <f>IF(D203="",0,VLOOKUP(D203,city!$D$4:$K$352,8,0))</f>
        <v>80</v>
      </c>
      <c r="F203" s="34">
        <v>1</v>
      </c>
      <c r="G203" s="34">
        <v>0</v>
      </c>
      <c r="H203" s="34" t="s">
        <v>7990</v>
      </c>
      <c r="I203" s="34" t="s">
        <v>8432</v>
      </c>
      <c r="J203" s="34">
        <f>IF(I203="","",VLOOKUP(I203,speciality!$B$4:$J$1727,9,0))</f>
        <v>108001</v>
      </c>
      <c r="K203" s="34" t="str">
        <f t="shared" si="0"/>
        <v>4,108001</v>
      </c>
      <c r="L203" s="34">
        <v>0</v>
      </c>
      <c r="M203" s="34">
        <v>0</v>
      </c>
      <c r="N203" s="34">
        <v>0</v>
      </c>
      <c r="O203" s="34">
        <v>0</v>
      </c>
      <c r="P203" s="23">
        <v>0</v>
      </c>
      <c r="Q203" s="23">
        <v>3000</v>
      </c>
      <c r="R203" s="23">
        <v>0</v>
      </c>
    </row>
    <row r="204" spans="1:18" x14ac:dyDescent="0.15">
      <c r="A204" s="23">
        <v>200017</v>
      </c>
      <c r="B204" s="33" t="s">
        <v>8433</v>
      </c>
      <c r="C204" s="34">
        <v>2</v>
      </c>
      <c r="D204" s="34" t="s">
        <v>203</v>
      </c>
      <c r="E204" s="34">
        <f>IF(D204="",0,VLOOKUP(D204,city!$D$4:$K$352,8,0))</f>
        <v>80</v>
      </c>
      <c r="F204" s="34">
        <v>1</v>
      </c>
      <c r="G204" s="34">
        <v>0</v>
      </c>
      <c r="H204" s="34" t="s">
        <v>7990</v>
      </c>
      <c r="J204" s="34" t="str">
        <f>IF(I204="","",VLOOKUP(I204,speciality!$B$4:$J$1727,9,0))</f>
        <v/>
      </c>
      <c r="K204" s="34" t="str">
        <f t="shared" si="0"/>
        <v>3,-1</v>
      </c>
      <c r="L204" s="34">
        <v>0</v>
      </c>
      <c r="M204" s="34">
        <v>0</v>
      </c>
      <c r="N204" s="34">
        <v>0</v>
      </c>
      <c r="O204" s="34">
        <v>0</v>
      </c>
      <c r="P204" s="23">
        <v>0</v>
      </c>
      <c r="Q204" s="23">
        <v>3000</v>
      </c>
      <c r="R204" s="23">
        <v>0</v>
      </c>
    </row>
    <row r="205" spans="1:18" ht="28" x14ac:dyDescent="0.15">
      <c r="A205" s="23">
        <v>200018</v>
      </c>
      <c r="B205" s="33" t="s">
        <v>8434</v>
      </c>
      <c r="C205" s="34">
        <v>2</v>
      </c>
      <c r="D205" s="34" t="s">
        <v>203</v>
      </c>
      <c r="E205" s="34">
        <f>IF(D205="",0,VLOOKUP(D205,city!$D$4:$K$352,8,0))</f>
        <v>80</v>
      </c>
      <c r="F205" s="34">
        <v>1</v>
      </c>
      <c r="G205" s="34">
        <v>0</v>
      </c>
      <c r="H205" s="34" t="s">
        <v>7990</v>
      </c>
      <c r="I205" s="34" t="s">
        <v>8435</v>
      </c>
      <c r="J205" s="34">
        <f>IF(I205="","",VLOOKUP(I205,speciality!$B$4:$J$1727,9,0))</f>
        <v>108003</v>
      </c>
      <c r="K205" s="34" t="str">
        <f t="shared" si="0"/>
        <v>4,108003</v>
      </c>
      <c r="L205" s="34">
        <v>0</v>
      </c>
      <c r="M205" s="34">
        <v>0</v>
      </c>
      <c r="N205" s="34">
        <v>0</v>
      </c>
      <c r="O205" s="34">
        <v>0</v>
      </c>
      <c r="P205" s="23">
        <v>0</v>
      </c>
      <c r="Q205" s="23">
        <v>3000</v>
      </c>
      <c r="R205" s="23">
        <v>0</v>
      </c>
    </row>
    <row r="206" spans="1:18" ht="28" x14ac:dyDescent="0.15">
      <c r="A206" s="23">
        <v>200019</v>
      </c>
      <c r="B206" s="33" t="s">
        <v>8436</v>
      </c>
      <c r="C206" s="34">
        <v>2</v>
      </c>
      <c r="D206" s="34" t="s">
        <v>203</v>
      </c>
      <c r="E206" s="34">
        <f>IF(D206="",0,VLOOKUP(D206,city!$D$4:$K$352,8,0))</f>
        <v>80</v>
      </c>
      <c r="F206" s="34">
        <v>1</v>
      </c>
      <c r="G206" s="34">
        <v>0</v>
      </c>
      <c r="H206" s="34" t="s">
        <v>7990</v>
      </c>
      <c r="J206" s="34" t="str">
        <f>IF(I206="","",VLOOKUP(I206,speciality!$B$4:$J$1727,9,0))</f>
        <v/>
      </c>
      <c r="K206" s="34" t="str">
        <f t="shared" si="0"/>
        <v>3,-1</v>
      </c>
      <c r="L206" s="34">
        <v>0</v>
      </c>
      <c r="M206" s="34">
        <v>0</v>
      </c>
      <c r="N206" s="34">
        <v>0</v>
      </c>
      <c r="O206" s="34">
        <v>0</v>
      </c>
      <c r="P206" s="23">
        <v>0</v>
      </c>
      <c r="Q206" s="23">
        <v>3000</v>
      </c>
      <c r="R206" s="23">
        <v>0</v>
      </c>
    </row>
    <row r="207" spans="1:18" ht="28" x14ac:dyDescent="0.15">
      <c r="A207" s="23">
        <v>200020</v>
      </c>
      <c r="B207" s="33" t="s">
        <v>8437</v>
      </c>
      <c r="C207" s="34">
        <v>2</v>
      </c>
      <c r="D207" s="34" t="s">
        <v>205</v>
      </c>
      <c r="E207" s="34">
        <f>IF(D207="",0,VLOOKUP(D207,city!$D$4:$K$352,8,0))</f>
        <v>81</v>
      </c>
      <c r="F207" s="34">
        <v>1</v>
      </c>
      <c r="G207" s="34">
        <v>0</v>
      </c>
      <c r="H207" s="34" t="s">
        <v>7990</v>
      </c>
      <c r="I207" s="34" t="s">
        <v>8438</v>
      </c>
      <c r="J207" s="34">
        <f>IF(I207="","",VLOOKUP(I207,speciality!$B$4:$J$1727,9,0))</f>
        <v>108102</v>
      </c>
      <c r="K207" s="34" t="str">
        <f t="shared" si="0"/>
        <v>4,108102</v>
      </c>
      <c r="L207" s="34">
        <v>0</v>
      </c>
      <c r="M207" s="34">
        <v>0</v>
      </c>
      <c r="N207" s="34">
        <v>0</v>
      </c>
      <c r="O207" s="34">
        <v>0</v>
      </c>
      <c r="P207" s="23">
        <v>0</v>
      </c>
      <c r="Q207" s="23">
        <v>3000</v>
      </c>
      <c r="R207" s="23">
        <v>0</v>
      </c>
    </row>
    <row r="208" spans="1:18" ht="28" x14ac:dyDescent="0.15">
      <c r="A208" s="23">
        <v>200021</v>
      </c>
      <c r="B208" s="33" t="s">
        <v>8439</v>
      </c>
      <c r="C208" s="34">
        <v>2</v>
      </c>
      <c r="D208" s="34" t="s">
        <v>205</v>
      </c>
      <c r="E208" s="34">
        <f>IF(D208="",0,VLOOKUP(D208,city!$D$4:$K$352,8,0))</f>
        <v>81</v>
      </c>
      <c r="F208" s="34">
        <v>1</v>
      </c>
      <c r="G208" s="34">
        <v>0</v>
      </c>
      <c r="H208" s="34" t="s">
        <v>7990</v>
      </c>
      <c r="I208" s="34" t="s">
        <v>8440</v>
      </c>
      <c r="J208" s="34">
        <f>IF(I208="","",VLOOKUP(I208,speciality!$B$4:$J$1727,9,0))</f>
        <v>108103</v>
      </c>
      <c r="K208" s="34" t="str">
        <f t="shared" si="0"/>
        <v>4,108103</v>
      </c>
      <c r="L208" s="34">
        <v>0</v>
      </c>
      <c r="M208" s="34">
        <v>0</v>
      </c>
      <c r="N208" s="34">
        <v>0</v>
      </c>
      <c r="O208" s="34">
        <v>0</v>
      </c>
      <c r="P208" s="23">
        <v>0</v>
      </c>
      <c r="Q208" s="23">
        <v>3000</v>
      </c>
      <c r="R208" s="23">
        <v>0</v>
      </c>
    </row>
    <row r="209" spans="1:18" ht="42" x14ac:dyDescent="0.15">
      <c r="A209" s="23">
        <v>200022</v>
      </c>
      <c r="B209" s="33" t="s">
        <v>8441</v>
      </c>
      <c r="C209" s="34">
        <v>2</v>
      </c>
      <c r="D209" s="34" t="s">
        <v>205</v>
      </c>
      <c r="E209" s="34">
        <f>IF(D209="",0,VLOOKUP(D209,city!$D$4:$K$352,8,0))</f>
        <v>81</v>
      </c>
      <c r="F209" s="34">
        <v>1</v>
      </c>
      <c r="G209" s="34">
        <v>0</v>
      </c>
      <c r="H209" s="34" t="s">
        <v>7990</v>
      </c>
      <c r="I209" s="34" t="s">
        <v>8442</v>
      </c>
      <c r="J209" s="34">
        <f>IF(I209="","",VLOOKUP(I209,speciality!$B$4:$J$1727,9,0))</f>
        <v>108101</v>
      </c>
      <c r="K209" s="34" t="str">
        <f t="shared" si="0"/>
        <v>4,108101</v>
      </c>
      <c r="L209" s="34">
        <v>0</v>
      </c>
      <c r="M209" s="34">
        <v>0</v>
      </c>
      <c r="N209" s="34">
        <v>0</v>
      </c>
      <c r="O209" s="34">
        <v>0</v>
      </c>
      <c r="P209" s="23">
        <v>0</v>
      </c>
      <c r="Q209" s="23">
        <v>3000</v>
      </c>
      <c r="R209" s="23">
        <v>0</v>
      </c>
    </row>
    <row r="210" spans="1:18" ht="28" x14ac:dyDescent="0.15">
      <c r="A210" s="23">
        <v>200023</v>
      </c>
      <c r="B210" s="33" t="s">
        <v>8443</v>
      </c>
      <c r="C210" s="34">
        <v>2</v>
      </c>
      <c r="D210" s="34" t="s">
        <v>205</v>
      </c>
      <c r="E210" s="34">
        <f>IF(D210="",0,VLOOKUP(D210,city!$D$4:$K$352,8,0))</f>
        <v>81</v>
      </c>
      <c r="F210" s="34">
        <v>1</v>
      </c>
      <c r="G210" s="34">
        <v>0</v>
      </c>
      <c r="H210" s="34" t="s">
        <v>7990</v>
      </c>
      <c r="J210" s="34" t="str">
        <f>IF(I210="","",VLOOKUP(I210,speciality!$B$4:$J$1727,9,0))</f>
        <v/>
      </c>
      <c r="K210" s="34" t="str">
        <f t="shared" si="0"/>
        <v>3,-1</v>
      </c>
      <c r="L210" s="34">
        <v>0</v>
      </c>
      <c r="M210" s="34">
        <v>0</v>
      </c>
      <c r="N210" s="34">
        <v>0</v>
      </c>
      <c r="O210" s="34">
        <v>0</v>
      </c>
      <c r="P210" s="23">
        <v>0</v>
      </c>
      <c r="Q210" s="23">
        <v>3000</v>
      </c>
      <c r="R210" s="23">
        <v>0</v>
      </c>
    </row>
    <row r="211" spans="1:18" ht="28" x14ac:dyDescent="0.15">
      <c r="A211" s="23">
        <v>200024</v>
      </c>
      <c r="B211" s="33" t="s">
        <v>8444</v>
      </c>
      <c r="C211" s="34">
        <v>2</v>
      </c>
      <c r="D211" s="34" t="s">
        <v>207</v>
      </c>
      <c r="E211" s="34">
        <f>IF(D211="",0,VLOOKUP(D211,city!$D$4:$K$352,8,0))</f>
        <v>82</v>
      </c>
      <c r="F211" s="34">
        <v>1</v>
      </c>
      <c r="G211" s="34">
        <v>0</v>
      </c>
      <c r="H211" s="34" t="s">
        <v>7990</v>
      </c>
      <c r="I211" s="34" t="s">
        <v>8445</v>
      </c>
      <c r="J211" s="34">
        <f>IF(I211="","",VLOOKUP(I211,speciality!$B$4:$J$1727,9,0))</f>
        <v>108202</v>
      </c>
      <c r="K211" s="34" t="str">
        <f t="shared" si="0"/>
        <v>4,108202</v>
      </c>
      <c r="L211" s="34">
        <v>0</v>
      </c>
      <c r="M211" s="34">
        <v>0</v>
      </c>
      <c r="N211" s="34">
        <v>0</v>
      </c>
      <c r="O211" s="34">
        <v>0</v>
      </c>
      <c r="P211" s="23">
        <v>0</v>
      </c>
      <c r="Q211" s="23">
        <v>3000</v>
      </c>
      <c r="R211" s="23">
        <v>0</v>
      </c>
    </row>
    <row r="212" spans="1:18" ht="28" x14ac:dyDescent="0.15">
      <c r="A212" s="23">
        <v>200025</v>
      </c>
      <c r="B212" s="33" t="s">
        <v>8446</v>
      </c>
      <c r="C212" s="34">
        <v>2</v>
      </c>
      <c r="D212" s="34" t="s">
        <v>207</v>
      </c>
      <c r="E212" s="34">
        <f>IF(D212="",0,VLOOKUP(D212,city!$D$4:$K$352,8,0))</f>
        <v>82</v>
      </c>
      <c r="F212" s="34">
        <v>1</v>
      </c>
      <c r="G212" s="34">
        <v>0</v>
      </c>
      <c r="H212" s="34" t="s">
        <v>7990</v>
      </c>
      <c r="I212" s="34" t="s">
        <v>8447</v>
      </c>
      <c r="J212" s="34">
        <f>IF(I212="","",VLOOKUP(I212,speciality!$B$4:$J$1727,9,0))</f>
        <v>108201</v>
      </c>
      <c r="K212" s="34" t="str">
        <f t="shared" si="0"/>
        <v>4,108201</v>
      </c>
      <c r="L212" s="34">
        <v>0</v>
      </c>
      <c r="M212" s="34">
        <v>0</v>
      </c>
      <c r="N212" s="34">
        <v>0</v>
      </c>
      <c r="O212" s="34">
        <v>0</v>
      </c>
      <c r="P212" s="23">
        <v>0</v>
      </c>
      <c r="Q212" s="23">
        <v>3000</v>
      </c>
      <c r="R212" s="23">
        <v>0</v>
      </c>
    </row>
    <row r="213" spans="1:18" ht="28" x14ac:dyDescent="0.15">
      <c r="A213" s="23">
        <v>200026</v>
      </c>
      <c r="B213" s="33" t="s">
        <v>8448</v>
      </c>
      <c r="C213" s="34">
        <v>2</v>
      </c>
      <c r="D213" s="34" t="s">
        <v>207</v>
      </c>
      <c r="E213" s="34">
        <f>IF(D213="",0,VLOOKUP(D213,city!$D$4:$K$352,8,0))</f>
        <v>82</v>
      </c>
      <c r="F213" s="34">
        <v>1</v>
      </c>
      <c r="G213" s="34">
        <v>0</v>
      </c>
      <c r="H213" s="34" t="s">
        <v>7990</v>
      </c>
      <c r="J213" s="34" t="str">
        <f>IF(I213="","",VLOOKUP(I213,speciality!$B$4:$J$1727,9,0))</f>
        <v/>
      </c>
      <c r="K213" s="34" t="str">
        <f t="shared" si="0"/>
        <v>3,-1</v>
      </c>
      <c r="L213" s="34">
        <v>0</v>
      </c>
      <c r="M213" s="34">
        <v>0</v>
      </c>
      <c r="N213" s="34">
        <v>0</v>
      </c>
      <c r="O213" s="34">
        <v>0</v>
      </c>
      <c r="P213" s="23">
        <v>0</v>
      </c>
      <c r="Q213" s="23">
        <v>3000</v>
      </c>
      <c r="R213" s="23">
        <v>0</v>
      </c>
    </row>
    <row r="214" spans="1:18" x14ac:dyDescent="0.15">
      <c r="A214" s="23">
        <v>200027</v>
      </c>
      <c r="B214" s="33" t="s">
        <v>8449</v>
      </c>
      <c r="C214" s="34">
        <v>2</v>
      </c>
      <c r="D214" s="34" t="s">
        <v>207</v>
      </c>
      <c r="E214" s="34">
        <f>IF(D214="",0,VLOOKUP(D214,city!$D$4:$K$352,8,0))</f>
        <v>82</v>
      </c>
      <c r="F214" s="34">
        <v>1</v>
      </c>
      <c r="G214" s="34">
        <v>0</v>
      </c>
      <c r="H214" s="34" t="s">
        <v>7990</v>
      </c>
      <c r="J214" s="34" t="str">
        <f>IF(I214="","",VLOOKUP(I214,speciality!$B$4:$J$1727,9,0))</f>
        <v/>
      </c>
      <c r="K214" s="34" t="str">
        <f t="shared" si="0"/>
        <v>3,-1</v>
      </c>
      <c r="L214" s="34">
        <v>0</v>
      </c>
      <c r="M214" s="34">
        <v>0</v>
      </c>
      <c r="N214" s="34">
        <v>0</v>
      </c>
      <c r="O214" s="34">
        <v>0</v>
      </c>
      <c r="P214" s="23">
        <v>0</v>
      </c>
      <c r="Q214" s="23">
        <v>3000</v>
      </c>
      <c r="R214" s="23">
        <v>0</v>
      </c>
    </row>
    <row r="215" spans="1:18" x14ac:dyDescent="0.15">
      <c r="A215" s="23">
        <v>200028</v>
      </c>
      <c r="B215" s="33" t="s">
        <v>8450</v>
      </c>
      <c r="C215" s="34">
        <v>2</v>
      </c>
      <c r="D215" s="34" t="s">
        <v>209</v>
      </c>
      <c r="E215" s="34">
        <f>IF(D215="",0,VLOOKUP(D215,city!$D$4:$K$352,8,0))</f>
        <v>83</v>
      </c>
      <c r="F215" s="34">
        <v>1</v>
      </c>
      <c r="G215" s="34">
        <v>0</v>
      </c>
      <c r="H215" s="34" t="s">
        <v>7990</v>
      </c>
      <c r="I215" s="34" t="s">
        <v>8451</v>
      </c>
      <c r="J215" s="34">
        <f>IF(I215="","",VLOOKUP(I215,speciality!$B$4:$J$1727,9,0))</f>
        <v>108303</v>
      </c>
      <c r="K215" s="34" t="str">
        <f t="shared" si="0"/>
        <v>4,108303</v>
      </c>
      <c r="L215" s="34">
        <v>0</v>
      </c>
      <c r="M215" s="34">
        <v>0</v>
      </c>
      <c r="N215" s="34">
        <v>0</v>
      </c>
      <c r="O215" s="34">
        <v>0</v>
      </c>
      <c r="P215" s="23">
        <v>0</v>
      </c>
      <c r="Q215" s="23">
        <v>3000</v>
      </c>
      <c r="R215" s="23">
        <v>0</v>
      </c>
    </row>
    <row r="216" spans="1:18" x14ac:dyDescent="0.15">
      <c r="A216" s="23">
        <v>200029</v>
      </c>
      <c r="B216" s="33" t="s">
        <v>8452</v>
      </c>
      <c r="C216" s="34">
        <v>2</v>
      </c>
      <c r="D216" s="34" t="s">
        <v>209</v>
      </c>
      <c r="E216" s="34">
        <f>IF(D216="",0,VLOOKUP(D216,city!$D$4:$K$352,8,0))</f>
        <v>83</v>
      </c>
      <c r="F216" s="34">
        <v>1</v>
      </c>
      <c r="G216" s="34">
        <v>0</v>
      </c>
      <c r="H216" s="34" t="s">
        <v>7990</v>
      </c>
      <c r="J216" s="34" t="str">
        <f>IF(I216="","",VLOOKUP(I216,speciality!$B$4:$J$1727,9,0))</f>
        <v/>
      </c>
      <c r="K216" s="34" t="str">
        <f t="shared" si="0"/>
        <v>3,-1</v>
      </c>
      <c r="L216" s="34">
        <v>0</v>
      </c>
      <c r="M216" s="34">
        <v>0</v>
      </c>
      <c r="N216" s="34">
        <v>0</v>
      </c>
      <c r="O216" s="34">
        <v>0</v>
      </c>
      <c r="P216" s="23">
        <v>0</v>
      </c>
      <c r="Q216" s="23">
        <v>3000</v>
      </c>
      <c r="R216" s="23">
        <v>0</v>
      </c>
    </row>
    <row r="217" spans="1:18" x14ac:dyDescent="0.15">
      <c r="A217" s="23">
        <v>200030</v>
      </c>
      <c r="B217" s="33" t="s">
        <v>8453</v>
      </c>
      <c r="C217" s="34">
        <v>2</v>
      </c>
      <c r="D217" s="34" t="s">
        <v>209</v>
      </c>
      <c r="E217" s="34">
        <f>IF(D217="",0,VLOOKUP(D217,city!$D$4:$K$352,8,0))</f>
        <v>83</v>
      </c>
      <c r="F217" s="34">
        <v>1</v>
      </c>
      <c r="G217" s="34">
        <v>0</v>
      </c>
      <c r="H217" s="34" t="s">
        <v>7990</v>
      </c>
      <c r="J217" s="34" t="str">
        <f>IF(I217="","",VLOOKUP(I217,speciality!$B$4:$J$1727,9,0))</f>
        <v/>
      </c>
      <c r="K217" s="34" t="str">
        <f t="shared" si="0"/>
        <v>3,-1</v>
      </c>
      <c r="L217" s="34">
        <v>0</v>
      </c>
      <c r="M217" s="34">
        <v>0</v>
      </c>
      <c r="N217" s="34">
        <v>0</v>
      </c>
      <c r="O217" s="34">
        <v>0</v>
      </c>
      <c r="P217" s="23">
        <v>0</v>
      </c>
      <c r="Q217" s="23">
        <v>3000</v>
      </c>
      <c r="R217" s="23">
        <v>0</v>
      </c>
    </row>
    <row r="218" spans="1:18" ht="28" x14ac:dyDescent="0.15">
      <c r="A218" s="23">
        <v>200031</v>
      </c>
      <c r="B218" s="33" t="s">
        <v>8454</v>
      </c>
      <c r="C218" s="34">
        <v>2</v>
      </c>
      <c r="D218" s="34" t="s">
        <v>209</v>
      </c>
      <c r="E218" s="34">
        <f>IF(D218="",0,VLOOKUP(D218,city!$D$4:$K$352,8,0))</f>
        <v>83</v>
      </c>
      <c r="F218" s="34">
        <v>1</v>
      </c>
      <c r="G218" s="34">
        <v>0</v>
      </c>
      <c r="H218" s="34" t="s">
        <v>7990</v>
      </c>
      <c r="I218" s="34" t="s">
        <v>8455</v>
      </c>
      <c r="J218" s="34">
        <f>IF(I218="","",VLOOKUP(I218,speciality!$B$4:$J$1727,9,0))</f>
        <v>108304</v>
      </c>
      <c r="K218" s="34" t="str">
        <f t="shared" si="0"/>
        <v>4,108304</v>
      </c>
      <c r="L218" s="34">
        <v>0</v>
      </c>
      <c r="M218" s="34">
        <v>0</v>
      </c>
      <c r="N218" s="34">
        <v>0</v>
      </c>
      <c r="O218" s="34">
        <v>0</v>
      </c>
      <c r="P218" s="23">
        <v>0</v>
      </c>
      <c r="Q218" s="23">
        <v>3000</v>
      </c>
      <c r="R218" s="23">
        <v>0</v>
      </c>
    </row>
    <row r="219" spans="1:18" ht="28" x14ac:dyDescent="0.15">
      <c r="A219" s="23">
        <v>200032</v>
      </c>
      <c r="B219" s="33" t="s">
        <v>8456</v>
      </c>
      <c r="C219" s="34">
        <v>2</v>
      </c>
      <c r="D219" s="34" t="s">
        <v>211</v>
      </c>
      <c r="E219" s="34">
        <f>IF(D219="",0,VLOOKUP(D219,city!$D$4:$K$352,8,0))</f>
        <v>84</v>
      </c>
      <c r="F219" s="34">
        <v>1</v>
      </c>
      <c r="G219" s="34">
        <v>0</v>
      </c>
      <c r="H219" s="34" t="s">
        <v>7990</v>
      </c>
      <c r="I219" s="34" t="s">
        <v>8457</v>
      </c>
      <c r="J219" s="34">
        <f>IF(I219="","",VLOOKUP(I219,speciality!$B$4:$J$1727,9,0))</f>
        <v>108401</v>
      </c>
      <c r="K219" s="34" t="str">
        <f t="shared" si="0"/>
        <v>4,108401</v>
      </c>
      <c r="L219" s="34">
        <v>0</v>
      </c>
      <c r="M219" s="34">
        <v>0</v>
      </c>
      <c r="N219" s="34">
        <v>0</v>
      </c>
      <c r="O219" s="34">
        <v>0</v>
      </c>
      <c r="P219" s="23">
        <v>0</v>
      </c>
      <c r="Q219" s="23">
        <v>3000</v>
      </c>
      <c r="R219" s="23">
        <v>0</v>
      </c>
    </row>
    <row r="220" spans="1:18" ht="28" x14ac:dyDescent="0.15">
      <c r="A220" s="23">
        <v>200033</v>
      </c>
      <c r="B220" s="33" t="s">
        <v>8458</v>
      </c>
      <c r="C220" s="34">
        <v>2</v>
      </c>
      <c r="D220" s="34" t="s">
        <v>211</v>
      </c>
      <c r="E220" s="34">
        <f>IF(D220="",0,VLOOKUP(D220,city!$D$4:$K$352,8,0))</f>
        <v>84</v>
      </c>
      <c r="F220" s="34">
        <v>1</v>
      </c>
      <c r="G220" s="34">
        <v>0</v>
      </c>
      <c r="H220" s="34" t="s">
        <v>7990</v>
      </c>
      <c r="J220" s="34" t="str">
        <f>IF(I220="","",VLOOKUP(I220,speciality!$B$4:$J$1727,9,0))</f>
        <v/>
      </c>
      <c r="K220" s="34" t="str">
        <f t="shared" si="0"/>
        <v>3,-1</v>
      </c>
      <c r="L220" s="34">
        <v>0</v>
      </c>
      <c r="M220" s="34">
        <v>0</v>
      </c>
      <c r="N220" s="34">
        <v>0</v>
      </c>
      <c r="O220" s="34">
        <v>0</v>
      </c>
      <c r="P220" s="23">
        <v>0</v>
      </c>
      <c r="Q220" s="23">
        <v>3000</v>
      </c>
      <c r="R220" s="23">
        <v>0</v>
      </c>
    </row>
    <row r="221" spans="1:18" ht="28" x14ac:dyDescent="0.15">
      <c r="A221" s="23">
        <v>200034</v>
      </c>
      <c r="B221" s="33" t="s">
        <v>8459</v>
      </c>
      <c r="C221" s="34">
        <v>2</v>
      </c>
      <c r="D221" s="34" t="s">
        <v>211</v>
      </c>
      <c r="E221" s="34">
        <f>IF(D221="",0,VLOOKUP(D221,city!$D$4:$K$352,8,0))</f>
        <v>84</v>
      </c>
      <c r="F221" s="34">
        <v>1</v>
      </c>
      <c r="G221" s="34">
        <v>0</v>
      </c>
      <c r="H221" s="34" t="s">
        <v>7990</v>
      </c>
      <c r="J221" s="34" t="str">
        <f>IF(I221="","",VLOOKUP(I221,speciality!$B$4:$J$1727,9,0))</f>
        <v/>
      </c>
      <c r="K221" s="34" t="str">
        <f t="shared" si="0"/>
        <v>3,-1</v>
      </c>
      <c r="L221" s="34">
        <v>0</v>
      </c>
      <c r="M221" s="34">
        <v>0</v>
      </c>
      <c r="N221" s="34">
        <v>0</v>
      </c>
      <c r="O221" s="34">
        <v>0</v>
      </c>
      <c r="P221" s="23">
        <v>0</v>
      </c>
      <c r="Q221" s="23">
        <v>3000</v>
      </c>
      <c r="R221" s="23">
        <v>0</v>
      </c>
    </row>
    <row r="222" spans="1:18" x14ac:dyDescent="0.15">
      <c r="A222" s="23">
        <v>200035</v>
      </c>
      <c r="B222" s="33" t="s">
        <v>8460</v>
      </c>
      <c r="C222" s="34">
        <v>2</v>
      </c>
      <c r="D222" s="34" t="s">
        <v>211</v>
      </c>
      <c r="E222" s="34">
        <f>IF(D222="",0,VLOOKUP(D222,city!$D$4:$K$352,8,0))</f>
        <v>84</v>
      </c>
      <c r="F222" s="34">
        <v>1</v>
      </c>
      <c r="G222" s="34">
        <v>0</v>
      </c>
      <c r="H222" s="34" t="s">
        <v>7990</v>
      </c>
      <c r="I222" s="34" t="s">
        <v>8461</v>
      </c>
      <c r="J222" s="34">
        <f>IF(I222="","",VLOOKUP(I222,speciality!$B$4:$J$1727,9,0))</f>
        <v>108404</v>
      </c>
      <c r="K222" s="34" t="str">
        <f t="shared" si="0"/>
        <v>4,108404</v>
      </c>
      <c r="L222" s="34">
        <v>0</v>
      </c>
      <c r="M222" s="34">
        <v>0</v>
      </c>
      <c r="N222" s="34">
        <v>0</v>
      </c>
      <c r="O222" s="34">
        <v>0</v>
      </c>
      <c r="P222" s="23">
        <v>0</v>
      </c>
      <c r="Q222" s="23">
        <v>3000</v>
      </c>
      <c r="R222" s="23">
        <v>0</v>
      </c>
    </row>
    <row r="223" spans="1:18" ht="28" x14ac:dyDescent="0.15">
      <c r="A223" s="23">
        <v>200036</v>
      </c>
      <c r="B223" s="33" t="s">
        <v>8462</v>
      </c>
      <c r="C223" s="34">
        <v>2</v>
      </c>
      <c r="D223" s="34" t="s">
        <v>212</v>
      </c>
      <c r="E223" s="34">
        <f>IF(D223="",0,VLOOKUP(D223,city!$D$4:$K$352,8,0))</f>
        <v>85</v>
      </c>
      <c r="F223" s="34">
        <v>1</v>
      </c>
      <c r="G223" s="34">
        <v>0</v>
      </c>
      <c r="H223" s="34" t="s">
        <v>7990</v>
      </c>
      <c r="I223" s="34" t="s">
        <v>8463</v>
      </c>
      <c r="J223" s="34">
        <f>IF(I223="","",VLOOKUP(I223,speciality!$B$4:$J$1727,9,0))</f>
        <v>108503</v>
      </c>
      <c r="K223" s="34" t="str">
        <f t="shared" si="0"/>
        <v>4,108503</v>
      </c>
      <c r="L223" s="34">
        <v>0</v>
      </c>
      <c r="M223" s="34">
        <v>0</v>
      </c>
      <c r="N223" s="34">
        <v>0</v>
      </c>
      <c r="O223" s="34">
        <v>0</v>
      </c>
      <c r="P223" s="23">
        <v>0</v>
      </c>
      <c r="Q223" s="23">
        <v>3000</v>
      </c>
      <c r="R223" s="23">
        <v>0</v>
      </c>
    </row>
    <row r="224" spans="1:18" ht="28" x14ac:dyDescent="0.15">
      <c r="A224" s="23">
        <v>200037</v>
      </c>
      <c r="B224" s="33" t="s">
        <v>8464</v>
      </c>
      <c r="C224" s="34">
        <v>2</v>
      </c>
      <c r="D224" s="34" t="s">
        <v>212</v>
      </c>
      <c r="E224" s="34">
        <f>IF(D224="",0,VLOOKUP(D224,city!$D$4:$K$352,8,0))</f>
        <v>85</v>
      </c>
      <c r="F224" s="34">
        <v>1</v>
      </c>
      <c r="G224" s="34">
        <v>0</v>
      </c>
      <c r="H224" s="34" t="s">
        <v>7990</v>
      </c>
      <c r="I224" s="34" t="s">
        <v>8465</v>
      </c>
      <c r="J224" s="34">
        <f>IF(I224="","",VLOOKUP(I224,speciality!$B$4:$J$1727,9,0))</f>
        <v>108504</v>
      </c>
      <c r="K224" s="34" t="str">
        <f t="shared" si="0"/>
        <v>4,108504</v>
      </c>
      <c r="L224" s="34">
        <v>0</v>
      </c>
      <c r="M224" s="34">
        <v>0</v>
      </c>
      <c r="N224" s="34">
        <v>0</v>
      </c>
      <c r="O224" s="34">
        <v>0</v>
      </c>
      <c r="P224" s="23">
        <v>0</v>
      </c>
      <c r="Q224" s="23">
        <v>3000</v>
      </c>
      <c r="R224" s="23">
        <v>0</v>
      </c>
    </row>
    <row r="225" spans="1:18" ht="28" x14ac:dyDescent="0.15">
      <c r="A225" s="23">
        <v>200038</v>
      </c>
      <c r="B225" s="33" t="s">
        <v>8466</v>
      </c>
      <c r="C225" s="34">
        <v>2</v>
      </c>
      <c r="D225" s="34" t="s">
        <v>212</v>
      </c>
      <c r="E225" s="34">
        <f>IF(D225="",0,VLOOKUP(D225,city!$D$4:$K$352,8,0))</f>
        <v>85</v>
      </c>
      <c r="F225" s="34">
        <v>1</v>
      </c>
      <c r="G225" s="34">
        <v>0</v>
      </c>
      <c r="H225" s="34" t="s">
        <v>7990</v>
      </c>
      <c r="I225" s="34" t="s">
        <v>8467</v>
      </c>
      <c r="J225" s="34">
        <f>IF(I225="","",VLOOKUP(I225,speciality!$B$4:$J$1727,9,0))</f>
        <v>108502</v>
      </c>
      <c r="K225" s="34" t="str">
        <f t="shared" si="0"/>
        <v>4,108502</v>
      </c>
      <c r="L225" s="34">
        <v>0</v>
      </c>
      <c r="M225" s="34">
        <v>0</v>
      </c>
      <c r="N225" s="34">
        <v>0</v>
      </c>
      <c r="O225" s="34">
        <v>0</v>
      </c>
      <c r="P225" s="23">
        <v>0</v>
      </c>
      <c r="Q225" s="23">
        <v>3000</v>
      </c>
      <c r="R225" s="23">
        <v>0</v>
      </c>
    </row>
    <row r="226" spans="1:18" ht="42" x14ac:dyDescent="0.15">
      <c r="A226" s="23">
        <v>200039</v>
      </c>
      <c r="B226" s="33" t="s">
        <v>8468</v>
      </c>
      <c r="C226" s="34">
        <v>2</v>
      </c>
      <c r="D226" s="34" t="s">
        <v>212</v>
      </c>
      <c r="E226" s="34">
        <f>IF(D226="",0,VLOOKUP(D226,city!$D$4:$K$352,8,0))</f>
        <v>85</v>
      </c>
      <c r="F226" s="34">
        <v>1</v>
      </c>
      <c r="G226" s="34">
        <v>0</v>
      </c>
      <c r="H226" s="34" t="s">
        <v>7990</v>
      </c>
      <c r="I226" s="34" t="s">
        <v>8469</v>
      </c>
      <c r="J226" s="34">
        <f>IF(I226="","",VLOOKUP(I226,speciality!$B$4:$J$1727,9,0))</f>
        <v>108501</v>
      </c>
      <c r="K226" s="34" t="str">
        <f t="shared" si="0"/>
        <v>4,108501</v>
      </c>
      <c r="L226" s="34">
        <v>0</v>
      </c>
      <c r="M226" s="34">
        <v>0</v>
      </c>
      <c r="N226" s="34">
        <v>0</v>
      </c>
      <c r="O226" s="34">
        <v>0</v>
      </c>
      <c r="P226" s="23">
        <v>0</v>
      </c>
      <c r="Q226" s="23">
        <v>3000</v>
      </c>
      <c r="R226" s="23">
        <v>0</v>
      </c>
    </row>
    <row r="227" spans="1:18" ht="28" x14ac:dyDescent="0.15">
      <c r="A227" s="23">
        <v>200040</v>
      </c>
      <c r="B227" s="33" t="s">
        <v>8470</v>
      </c>
      <c r="C227" s="34">
        <v>2</v>
      </c>
      <c r="D227" s="34" t="s">
        <v>214</v>
      </c>
      <c r="E227" s="34">
        <f>IF(D227="",0,VLOOKUP(D227,city!$D$4:$K$352,8,0))</f>
        <v>86</v>
      </c>
      <c r="F227" s="34">
        <v>1</v>
      </c>
      <c r="G227" s="34">
        <v>0</v>
      </c>
      <c r="H227" s="34" t="s">
        <v>7990</v>
      </c>
      <c r="I227" s="34" t="s">
        <v>8471</v>
      </c>
      <c r="J227" s="34">
        <f>IF(I227="","",VLOOKUP(I227,speciality!$B$4:$J$1727,9,0))</f>
        <v>108603</v>
      </c>
      <c r="K227" s="34" t="str">
        <f t="shared" si="0"/>
        <v>4,108603</v>
      </c>
      <c r="L227" s="34">
        <v>0</v>
      </c>
      <c r="M227" s="34">
        <v>0</v>
      </c>
      <c r="N227" s="34">
        <v>0</v>
      </c>
      <c r="O227" s="34">
        <v>0</v>
      </c>
      <c r="P227" s="23">
        <v>0</v>
      </c>
      <c r="Q227" s="23">
        <v>3000</v>
      </c>
      <c r="R227" s="23">
        <v>0</v>
      </c>
    </row>
    <row r="228" spans="1:18" x14ac:dyDescent="0.15">
      <c r="A228" s="23">
        <v>200041</v>
      </c>
      <c r="B228" s="33" t="s">
        <v>8472</v>
      </c>
      <c r="C228" s="34">
        <v>2</v>
      </c>
      <c r="D228" s="34" t="s">
        <v>214</v>
      </c>
      <c r="E228" s="34">
        <f>IF(D228="",0,VLOOKUP(D228,city!$D$4:$K$352,8,0))</f>
        <v>86</v>
      </c>
      <c r="F228" s="34">
        <v>1</v>
      </c>
      <c r="G228" s="34">
        <v>0</v>
      </c>
      <c r="H228" s="34" t="s">
        <v>7990</v>
      </c>
      <c r="J228" s="34" t="str">
        <f>IF(I228="","",VLOOKUP(I228,speciality!$B$4:$J$1727,9,0))</f>
        <v/>
      </c>
      <c r="K228" s="34" t="str">
        <f t="shared" si="0"/>
        <v>3,-1</v>
      </c>
      <c r="L228" s="34">
        <v>0</v>
      </c>
      <c r="M228" s="34">
        <v>0</v>
      </c>
      <c r="N228" s="34">
        <v>0</v>
      </c>
      <c r="O228" s="34">
        <v>0</v>
      </c>
      <c r="P228" s="23">
        <v>0</v>
      </c>
      <c r="Q228" s="23">
        <v>3000</v>
      </c>
      <c r="R228" s="23">
        <v>0</v>
      </c>
    </row>
    <row r="229" spans="1:18" ht="28" x14ac:dyDescent="0.15">
      <c r="A229" s="23">
        <v>200042</v>
      </c>
      <c r="B229" s="33" t="s">
        <v>8473</v>
      </c>
      <c r="C229" s="34">
        <v>2</v>
      </c>
      <c r="D229" s="34" t="s">
        <v>214</v>
      </c>
      <c r="E229" s="34">
        <f>IF(D229="",0,VLOOKUP(D229,city!$D$4:$K$352,8,0))</f>
        <v>86</v>
      </c>
      <c r="F229" s="34">
        <v>1</v>
      </c>
      <c r="G229" s="34">
        <v>0</v>
      </c>
      <c r="H229" s="34" t="s">
        <v>7990</v>
      </c>
      <c r="I229" s="34" t="s">
        <v>8474</v>
      </c>
      <c r="J229" s="34">
        <f>IF(I229="","",VLOOKUP(I229,speciality!$B$4:$J$1727,9,0))</f>
        <v>108602</v>
      </c>
      <c r="K229" s="34" t="str">
        <f t="shared" si="0"/>
        <v>4,108602</v>
      </c>
      <c r="L229" s="34">
        <v>0</v>
      </c>
      <c r="M229" s="34">
        <v>0</v>
      </c>
      <c r="N229" s="34">
        <v>0</v>
      </c>
      <c r="O229" s="34">
        <v>0</v>
      </c>
      <c r="P229" s="23">
        <v>0</v>
      </c>
      <c r="Q229" s="23">
        <v>3000</v>
      </c>
      <c r="R229" s="23">
        <v>0</v>
      </c>
    </row>
    <row r="230" spans="1:18" x14ac:dyDescent="0.15">
      <c r="A230" s="23">
        <v>200043</v>
      </c>
      <c r="B230" s="33" t="s">
        <v>8475</v>
      </c>
      <c r="C230" s="34">
        <v>2</v>
      </c>
      <c r="D230" s="34" t="s">
        <v>214</v>
      </c>
      <c r="E230" s="34">
        <f>IF(D230="",0,VLOOKUP(D230,city!$D$4:$K$352,8,0))</f>
        <v>86</v>
      </c>
      <c r="F230" s="34">
        <v>1</v>
      </c>
      <c r="G230" s="34">
        <v>0</v>
      </c>
      <c r="H230" s="34" t="s">
        <v>7990</v>
      </c>
      <c r="J230" s="34" t="str">
        <f>IF(I230="","",VLOOKUP(I230,speciality!$B$4:$J$1727,9,0))</f>
        <v/>
      </c>
      <c r="K230" s="34" t="str">
        <f t="shared" si="0"/>
        <v>3,-1</v>
      </c>
      <c r="L230" s="34">
        <v>0</v>
      </c>
      <c r="M230" s="34">
        <v>0</v>
      </c>
      <c r="N230" s="34">
        <v>0</v>
      </c>
      <c r="O230" s="34">
        <v>0</v>
      </c>
      <c r="P230" s="23">
        <v>0</v>
      </c>
      <c r="Q230" s="23">
        <v>3000</v>
      </c>
      <c r="R230" s="23">
        <v>0</v>
      </c>
    </row>
    <row r="231" spans="1:18" x14ac:dyDescent="0.15">
      <c r="A231" s="23">
        <v>200044</v>
      </c>
      <c r="B231" s="33" t="s">
        <v>8476</v>
      </c>
      <c r="C231" s="34">
        <v>2</v>
      </c>
      <c r="D231" s="34" t="s">
        <v>37</v>
      </c>
      <c r="E231" s="34">
        <f>IF(D231="",0,VLOOKUP(D231,city!$D$4:$K$352,8,0))</f>
        <v>3</v>
      </c>
      <c r="F231" s="34">
        <v>1</v>
      </c>
      <c r="G231" s="34">
        <v>0</v>
      </c>
      <c r="H231" s="34" t="s">
        <v>7990</v>
      </c>
      <c r="I231" s="34" t="s">
        <v>8477</v>
      </c>
      <c r="J231" s="34">
        <f>IF(I231="","",VLOOKUP(I231,speciality!$B$4:$J$1727,9,0))</f>
        <v>100301</v>
      </c>
      <c r="K231" s="34" t="str">
        <f t="shared" si="0"/>
        <v>4,100301</v>
      </c>
      <c r="L231" s="34">
        <v>0</v>
      </c>
      <c r="M231" s="34">
        <v>0</v>
      </c>
      <c r="N231" s="34">
        <v>0</v>
      </c>
      <c r="O231" s="34">
        <v>0</v>
      </c>
      <c r="P231" s="23">
        <v>0</v>
      </c>
      <c r="Q231" s="23">
        <v>3000</v>
      </c>
      <c r="R231" s="23">
        <v>0</v>
      </c>
    </row>
    <row r="232" spans="1:18" x14ac:dyDescent="0.15">
      <c r="A232" s="23">
        <v>200045</v>
      </c>
      <c r="B232" s="33" t="s">
        <v>8478</v>
      </c>
      <c r="C232" s="34">
        <v>2</v>
      </c>
      <c r="D232" s="34" t="s">
        <v>37</v>
      </c>
      <c r="E232" s="34">
        <f>IF(D232="",0,VLOOKUP(D232,city!$D$4:$K$352,8,0))</f>
        <v>3</v>
      </c>
      <c r="F232" s="34">
        <v>1</v>
      </c>
      <c r="G232" s="34">
        <v>0</v>
      </c>
      <c r="H232" s="34" t="s">
        <v>7990</v>
      </c>
      <c r="I232" s="34" t="s">
        <v>8479</v>
      </c>
      <c r="J232" s="34">
        <f>IF(I232="","",VLOOKUP(I232,speciality!$B$4:$J$1727,9,0))</f>
        <v>100304</v>
      </c>
      <c r="K232" s="34" t="str">
        <f t="shared" si="0"/>
        <v>4,100304</v>
      </c>
      <c r="L232" s="34">
        <v>0</v>
      </c>
      <c r="M232" s="34">
        <v>0</v>
      </c>
      <c r="N232" s="34">
        <v>0</v>
      </c>
      <c r="O232" s="34">
        <v>0</v>
      </c>
      <c r="P232" s="23">
        <v>0</v>
      </c>
      <c r="Q232" s="23">
        <v>3000</v>
      </c>
      <c r="R232" s="23">
        <v>0</v>
      </c>
    </row>
    <row r="233" spans="1:18" x14ac:dyDescent="0.15">
      <c r="A233" s="23">
        <v>200046</v>
      </c>
      <c r="B233" s="33" t="s">
        <v>8480</v>
      </c>
      <c r="C233" s="34">
        <v>2</v>
      </c>
      <c r="D233" s="34" t="s">
        <v>37</v>
      </c>
      <c r="E233" s="34">
        <f>IF(D233="",0,VLOOKUP(D233,city!$D$4:$K$352,8,0))</f>
        <v>3</v>
      </c>
      <c r="F233" s="34">
        <v>1</v>
      </c>
      <c r="G233" s="34">
        <v>0</v>
      </c>
      <c r="H233" s="34" t="s">
        <v>7990</v>
      </c>
      <c r="J233" s="34" t="str">
        <f>IF(I233="","",VLOOKUP(I233,speciality!$B$4:$J$1727,9,0))</f>
        <v/>
      </c>
      <c r="K233" s="34" t="str">
        <f t="shared" si="0"/>
        <v>3,-1</v>
      </c>
      <c r="L233" s="34">
        <v>0</v>
      </c>
      <c r="M233" s="34">
        <v>0</v>
      </c>
      <c r="N233" s="34">
        <v>0</v>
      </c>
      <c r="O233" s="34">
        <v>0</v>
      </c>
      <c r="P233" s="23">
        <v>0</v>
      </c>
      <c r="Q233" s="23">
        <v>3000</v>
      </c>
      <c r="R233" s="23">
        <v>0</v>
      </c>
    </row>
    <row r="234" spans="1:18" x14ac:dyDescent="0.15">
      <c r="A234" s="23">
        <v>200047</v>
      </c>
      <c r="B234" s="33" t="s">
        <v>8481</v>
      </c>
      <c r="C234" s="34">
        <v>2</v>
      </c>
      <c r="D234" s="34" t="s">
        <v>37</v>
      </c>
      <c r="E234" s="34">
        <f>IF(D234="",0,VLOOKUP(D234,city!$D$4:$K$352,8,0))</f>
        <v>3</v>
      </c>
      <c r="F234" s="34">
        <v>1</v>
      </c>
      <c r="G234" s="34">
        <v>0</v>
      </c>
      <c r="H234" s="34" t="s">
        <v>7990</v>
      </c>
      <c r="J234" s="34" t="str">
        <f>IF(I234="","",VLOOKUP(I234,speciality!$B$4:$J$1727,9,0))</f>
        <v/>
      </c>
      <c r="K234" s="34" t="str">
        <f t="shared" si="0"/>
        <v>3,-1</v>
      </c>
      <c r="L234" s="34">
        <v>0</v>
      </c>
      <c r="M234" s="34">
        <v>0</v>
      </c>
      <c r="N234" s="34">
        <v>0</v>
      </c>
      <c r="O234" s="34">
        <v>0</v>
      </c>
      <c r="P234" s="23">
        <v>0</v>
      </c>
      <c r="Q234" s="23">
        <v>3000</v>
      </c>
      <c r="R234" s="23">
        <v>0</v>
      </c>
    </row>
    <row r="235" spans="1:18" ht="28" x14ac:dyDescent="0.15">
      <c r="A235" s="23">
        <v>200048</v>
      </c>
      <c r="B235" s="33" t="s">
        <v>8482</v>
      </c>
      <c r="C235" s="34">
        <v>2</v>
      </c>
      <c r="D235" s="34" t="s">
        <v>33</v>
      </c>
      <c r="E235" s="34">
        <f>IF(D235="",0,VLOOKUP(D235,city!$D$4:$K$352,8,0))</f>
        <v>1</v>
      </c>
      <c r="F235" s="34">
        <v>1</v>
      </c>
      <c r="G235" s="34">
        <v>0</v>
      </c>
      <c r="H235" s="34" t="s">
        <v>7990</v>
      </c>
      <c r="I235" s="34" t="s">
        <v>8483</v>
      </c>
      <c r="J235" s="34">
        <f>IF(I235="","",VLOOKUP(I235,speciality!$B$4:$J$1727,9,0))</f>
        <v>100101</v>
      </c>
      <c r="K235" s="34" t="str">
        <f t="shared" si="0"/>
        <v>4,100101</v>
      </c>
      <c r="L235" s="34">
        <v>0</v>
      </c>
      <c r="M235" s="34">
        <v>0</v>
      </c>
      <c r="N235" s="34">
        <v>0</v>
      </c>
      <c r="O235" s="34">
        <v>0</v>
      </c>
      <c r="P235" s="23">
        <v>0</v>
      </c>
      <c r="Q235" s="23">
        <v>3000</v>
      </c>
      <c r="R235" s="23">
        <v>0</v>
      </c>
    </row>
    <row r="236" spans="1:18" ht="28" x14ac:dyDescent="0.15">
      <c r="A236" s="23">
        <v>200049</v>
      </c>
      <c r="B236" s="33" t="s">
        <v>8484</v>
      </c>
      <c r="C236" s="34">
        <v>2</v>
      </c>
      <c r="D236" s="34" t="s">
        <v>33</v>
      </c>
      <c r="E236" s="34">
        <f>IF(D236="",0,VLOOKUP(D236,city!$D$4:$K$352,8,0))</f>
        <v>1</v>
      </c>
      <c r="F236" s="34">
        <v>1</v>
      </c>
      <c r="G236" s="34">
        <v>0</v>
      </c>
      <c r="H236" s="34" t="s">
        <v>7990</v>
      </c>
      <c r="I236" s="34" t="s">
        <v>8485</v>
      </c>
      <c r="J236" s="34">
        <f>IF(I236="","",VLOOKUP(I236,speciality!$B$4:$J$1727,9,0))</f>
        <v>100105</v>
      </c>
      <c r="K236" s="34" t="str">
        <f t="shared" si="0"/>
        <v>4,100105</v>
      </c>
      <c r="L236" s="34">
        <v>0</v>
      </c>
      <c r="M236" s="34">
        <v>0</v>
      </c>
      <c r="N236" s="34">
        <v>0</v>
      </c>
      <c r="O236" s="34">
        <v>0</v>
      </c>
      <c r="P236" s="23">
        <v>0</v>
      </c>
      <c r="Q236" s="23">
        <v>3000</v>
      </c>
      <c r="R236" s="23">
        <v>0</v>
      </c>
    </row>
    <row r="237" spans="1:18" x14ac:dyDescent="0.15">
      <c r="A237" s="23">
        <v>200050</v>
      </c>
      <c r="B237" s="33" t="s">
        <v>8486</v>
      </c>
      <c r="C237" s="34">
        <v>2</v>
      </c>
      <c r="D237" s="34" t="s">
        <v>33</v>
      </c>
      <c r="E237" s="34">
        <f>IF(D237="",0,VLOOKUP(D237,city!$D$4:$K$352,8,0))</f>
        <v>1</v>
      </c>
      <c r="F237" s="34">
        <v>1</v>
      </c>
      <c r="G237" s="34">
        <v>0</v>
      </c>
      <c r="H237" s="34" t="s">
        <v>7990</v>
      </c>
      <c r="J237" s="34" t="str">
        <f>IF(I237="","",VLOOKUP(I237,speciality!$B$4:$J$1727,9,0))</f>
        <v/>
      </c>
      <c r="K237" s="34" t="str">
        <f t="shared" si="0"/>
        <v>3,-1</v>
      </c>
      <c r="L237" s="34">
        <v>0</v>
      </c>
      <c r="M237" s="34">
        <v>0</v>
      </c>
      <c r="N237" s="34">
        <v>0</v>
      </c>
      <c r="O237" s="34">
        <v>0</v>
      </c>
      <c r="P237" s="23">
        <v>0</v>
      </c>
      <c r="Q237" s="23">
        <v>3000</v>
      </c>
      <c r="R237" s="23">
        <v>0</v>
      </c>
    </row>
    <row r="238" spans="1:18" ht="28" x14ac:dyDescent="0.15">
      <c r="A238" s="23">
        <v>200051</v>
      </c>
      <c r="B238" s="33" t="s">
        <v>8487</v>
      </c>
      <c r="C238" s="34">
        <v>2</v>
      </c>
      <c r="D238" s="34" t="s">
        <v>33</v>
      </c>
      <c r="E238" s="34">
        <f>IF(D238="",0,VLOOKUP(D238,city!$D$4:$K$352,8,0))</f>
        <v>1</v>
      </c>
      <c r="F238" s="34">
        <v>1</v>
      </c>
      <c r="G238" s="34">
        <v>0</v>
      </c>
      <c r="H238" s="34" t="s">
        <v>7990</v>
      </c>
      <c r="J238" s="34" t="str">
        <f>IF(I238="","",VLOOKUP(I238,speciality!$B$4:$J$1727,9,0))</f>
        <v/>
      </c>
      <c r="K238" s="34" t="str">
        <f t="shared" si="0"/>
        <v>3,-1</v>
      </c>
      <c r="L238" s="34">
        <v>0</v>
      </c>
      <c r="M238" s="34">
        <v>0</v>
      </c>
      <c r="N238" s="34">
        <v>0</v>
      </c>
      <c r="O238" s="34">
        <v>0</v>
      </c>
      <c r="P238" s="23">
        <v>0</v>
      </c>
      <c r="Q238" s="23">
        <v>3000</v>
      </c>
      <c r="R238" s="23">
        <v>0</v>
      </c>
    </row>
    <row r="239" spans="1:18" x14ac:dyDescent="0.15">
      <c r="A239" s="23">
        <v>200052</v>
      </c>
      <c r="B239" s="33" t="s">
        <v>8488</v>
      </c>
      <c r="C239" s="34">
        <v>2</v>
      </c>
      <c r="D239" s="34" t="s">
        <v>39</v>
      </c>
      <c r="E239" s="34">
        <f>IF(D239="",0,VLOOKUP(D239,city!$D$4:$K$352,8,0))</f>
        <v>4</v>
      </c>
      <c r="F239" s="34">
        <v>1</v>
      </c>
      <c r="G239" s="34">
        <v>0</v>
      </c>
      <c r="H239" s="34" t="s">
        <v>7990</v>
      </c>
      <c r="I239" s="34" t="s">
        <v>8489</v>
      </c>
      <c r="J239" s="34">
        <f>IF(I239="","",VLOOKUP(I239,speciality!$B$4:$J$1727,9,0))</f>
        <v>100403</v>
      </c>
      <c r="K239" s="34" t="str">
        <f t="shared" si="0"/>
        <v>4,100403</v>
      </c>
      <c r="L239" s="34">
        <v>0</v>
      </c>
      <c r="M239" s="34">
        <v>0</v>
      </c>
      <c r="N239" s="34">
        <v>0</v>
      </c>
      <c r="O239" s="34">
        <v>0</v>
      </c>
      <c r="P239" s="23">
        <v>0</v>
      </c>
      <c r="Q239" s="23">
        <v>3000</v>
      </c>
      <c r="R239" s="23">
        <v>0</v>
      </c>
    </row>
    <row r="240" spans="1:18" x14ac:dyDescent="0.15">
      <c r="A240" s="23">
        <v>200053</v>
      </c>
      <c r="B240" s="33" t="s">
        <v>8490</v>
      </c>
      <c r="C240" s="34">
        <v>2</v>
      </c>
      <c r="D240" s="34" t="s">
        <v>39</v>
      </c>
      <c r="E240" s="34">
        <f>IF(D240="",0,VLOOKUP(D240,city!$D$4:$K$352,8,0))</f>
        <v>4</v>
      </c>
      <c r="F240" s="34">
        <v>1</v>
      </c>
      <c r="G240" s="34">
        <v>0</v>
      </c>
      <c r="H240" s="34" t="s">
        <v>7990</v>
      </c>
      <c r="I240" s="34" t="s">
        <v>8491</v>
      </c>
      <c r="J240" s="34">
        <f>IF(I240="","",VLOOKUP(I240,speciality!$B$4:$J$1727,9,0))</f>
        <v>100401</v>
      </c>
      <c r="K240" s="34" t="str">
        <f t="shared" si="0"/>
        <v>4,100401</v>
      </c>
      <c r="L240" s="34">
        <v>0</v>
      </c>
      <c r="M240" s="34">
        <v>0</v>
      </c>
      <c r="N240" s="34">
        <v>0</v>
      </c>
      <c r="O240" s="34">
        <v>0</v>
      </c>
      <c r="P240" s="23">
        <v>0</v>
      </c>
      <c r="Q240" s="23">
        <v>3000</v>
      </c>
      <c r="R240" s="23">
        <v>0</v>
      </c>
    </row>
    <row r="241" spans="1:18" x14ac:dyDescent="0.15">
      <c r="A241" s="23">
        <v>200054</v>
      </c>
      <c r="B241" s="33" t="s">
        <v>8492</v>
      </c>
      <c r="C241" s="34">
        <v>2</v>
      </c>
      <c r="D241" s="34" t="s">
        <v>39</v>
      </c>
      <c r="E241" s="34">
        <f>IF(D241="",0,VLOOKUP(D241,city!$D$4:$K$352,8,0))</f>
        <v>4</v>
      </c>
      <c r="F241" s="34">
        <v>1</v>
      </c>
      <c r="G241" s="34">
        <v>0</v>
      </c>
      <c r="H241" s="34" t="s">
        <v>7990</v>
      </c>
      <c r="J241" s="34" t="str">
        <f>IF(I241="","",VLOOKUP(I241,speciality!$B$4:$J$1727,9,0))</f>
        <v/>
      </c>
      <c r="K241" s="34" t="str">
        <f t="shared" si="0"/>
        <v>3,-1</v>
      </c>
      <c r="L241" s="34">
        <v>0</v>
      </c>
      <c r="M241" s="34">
        <v>0</v>
      </c>
      <c r="N241" s="34">
        <v>0</v>
      </c>
      <c r="O241" s="34">
        <v>0</v>
      </c>
      <c r="P241" s="23">
        <v>0</v>
      </c>
      <c r="Q241" s="23">
        <v>3000</v>
      </c>
      <c r="R241" s="23">
        <v>0</v>
      </c>
    </row>
    <row r="242" spans="1:18" x14ac:dyDescent="0.15">
      <c r="A242" s="23">
        <v>200055</v>
      </c>
      <c r="B242" s="33" t="s">
        <v>8493</v>
      </c>
      <c r="C242" s="34">
        <v>2</v>
      </c>
      <c r="D242" s="34" t="s">
        <v>39</v>
      </c>
      <c r="E242" s="34">
        <f>IF(D242="",0,VLOOKUP(D242,city!$D$4:$K$352,8,0))</f>
        <v>4</v>
      </c>
      <c r="F242" s="34">
        <v>1</v>
      </c>
      <c r="G242" s="34">
        <v>0</v>
      </c>
      <c r="H242" s="34" t="s">
        <v>7990</v>
      </c>
      <c r="I242" s="34" t="s">
        <v>8494</v>
      </c>
      <c r="J242" s="34">
        <f>IF(I242="","",VLOOKUP(I242,speciality!$B$4:$J$1727,9,0))</f>
        <v>100402</v>
      </c>
      <c r="K242" s="34" t="str">
        <f t="shared" si="0"/>
        <v>4,100402</v>
      </c>
      <c r="L242" s="34">
        <v>0</v>
      </c>
      <c r="M242" s="34">
        <v>0</v>
      </c>
      <c r="N242" s="34">
        <v>0</v>
      </c>
      <c r="O242" s="34">
        <v>0</v>
      </c>
      <c r="P242" s="23">
        <v>0</v>
      </c>
      <c r="Q242" s="23">
        <v>3000</v>
      </c>
      <c r="R242" s="23">
        <v>0</v>
      </c>
    </row>
    <row r="243" spans="1:18" ht="28" x14ac:dyDescent="0.15">
      <c r="A243" s="23">
        <v>200056</v>
      </c>
      <c r="B243" s="33" t="s">
        <v>8495</v>
      </c>
      <c r="C243" s="34">
        <v>2</v>
      </c>
      <c r="D243" s="34" t="s">
        <v>35</v>
      </c>
      <c r="E243" s="34">
        <f>IF(D243="",0,VLOOKUP(D243,city!$D$4:$K$352,8,0))</f>
        <v>2</v>
      </c>
      <c r="F243" s="34">
        <v>1</v>
      </c>
      <c r="G243" s="34">
        <v>0</v>
      </c>
      <c r="H243" s="34" t="s">
        <v>7990</v>
      </c>
      <c r="I243" s="34" t="s">
        <v>8496</v>
      </c>
      <c r="J243" s="34">
        <f>IF(I243="","",VLOOKUP(I243,speciality!$B$4:$J$1727,9,0))</f>
        <v>100203</v>
      </c>
      <c r="K243" s="34" t="str">
        <f t="shared" si="0"/>
        <v>4,100203</v>
      </c>
      <c r="L243" s="34">
        <v>0</v>
      </c>
      <c r="M243" s="34">
        <v>0</v>
      </c>
      <c r="N243" s="34">
        <v>0</v>
      </c>
      <c r="O243" s="34">
        <v>0</v>
      </c>
      <c r="P243" s="23">
        <v>0</v>
      </c>
      <c r="Q243" s="23">
        <v>3000</v>
      </c>
      <c r="R243" s="23">
        <v>0</v>
      </c>
    </row>
    <row r="244" spans="1:18" x14ac:dyDescent="0.15">
      <c r="A244" s="23">
        <v>200057</v>
      </c>
      <c r="B244" s="33" t="s">
        <v>8497</v>
      </c>
      <c r="C244" s="34">
        <v>2</v>
      </c>
      <c r="D244" s="34" t="s">
        <v>35</v>
      </c>
      <c r="E244" s="34">
        <f>IF(D244="",0,VLOOKUP(D244,city!$D$4:$K$352,8,0))</f>
        <v>2</v>
      </c>
      <c r="F244" s="34">
        <v>1</v>
      </c>
      <c r="G244" s="34">
        <v>0</v>
      </c>
      <c r="H244" s="34" t="s">
        <v>7990</v>
      </c>
      <c r="J244" s="34" t="str">
        <f>IF(I244="","",VLOOKUP(I244,speciality!$B$4:$J$1727,9,0))</f>
        <v/>
      </c>
      <c r="K244" s="34" t="str">
        <f t="shared" si="0"/>
        <v>3,-1</v>
      </c>
      <c r="L244" s="34">
        <v>0</v>
      </c>
      <c r="M244" s="34">
        <v>0</v>
      </c>
      <c r="N244" s="34">
        <v>0</v>
      </c>
      <c r="O244" s="34">
        <v>0</v>
      </c>
      <c r="P244" s="23">
        <v>0</v>
      </c>
      <c r="Q244" s="23">
        <v>3000</v>
      </c>
      <c r="R244" s="23">
        <v>0</v>
      </c>
    </row>
    <row r="245" spans="1:18" ht="28" x14ac:dyDescent="0.15">
      <c r="A245" s="23">
        <v>200058</v>
      </c>
      <c r="B245" s="33" t="s">
        <v>8498</v>
      </c>
      <c r="C245" s="34">
        <v>2</v>
      </c>
      <c r="D245" s="34" t="s">
        <v>35</v>
      </c>
      <c r="E245" s="34">
        <f>IF(D245="",0,VLOOKUP(D245,city!$D$4:$K$352,8,0))</f>
        <v>2</v>
      </c>
      <c r="F245" s="34">
        <v>1</v>
      </c>
      <c r="G245" s="34">
        <v>0</v>
      </c>
      <c r="H245" s="34" t="s">
        <v>7990</v>
      </c>
      <c r="I245" s="34" t="s">
        <v>8499</v>
      </c>
      <c r="J245" s="34">
        <f>IF(I245="","",VLOOKUP(I245,speciality!$B$4:$J$1727,9,0))</f>
        <v>100201</v>
      </c>
      <c r="K245" s="34" t="str">
        <f t="shared" si="0"/>
        <v>4,100201</v>
      </c>
      <c r="L245" s="34">
        <v>0</v>
      </c>
      <c r="M245" s="34">
        <v>0</v>
      </c>
      <c r="N245" s="34">
        <v>0</v>
      </c>
      <c r="O245" s="34">
        <v>0</v>
      </c>
      <c r="P245" s="23">
        <v>0</v>
      </c>
      <c r="Q245" s="23">
        <v>3000</v>
      </c>
      <c r="R245" s="23">
        <v>0</v>
      </c>
    </row>
    <row r="246" spans="1:18" x14ac:dyDescent="0.15">
      <c r="A246" s="23">
        <v>200059</v>
      </c>
      <c r="B246" s="33" t="s">
        <v>8500</v>
      </c>
      <c r="C246" s="34">
        <v>2</v>
      </c>
      <c r="D246" s="34" t="s">
        <v>35</v>
      </c>
      <c r="E246" s="34">
        <f>IF(D246="",0,VLOOKUP(D246,city!$D$4:$K$352,8,0))</f>
        <v>2</v>
      </c>
      <c r="F246" s="34">
        <v>1</v>
      </c>
      <c r="G246" s="34">
        <v>0</v>
      </c>
      <c r="H246" s="34" t="s">
        <v>7990</v>
      </c>
      <c r="J246" s="34" t="str">
        <f>IF(I246="","",VLOOKUP(I246,speciality!$B$4:$J$1727,9,0))</f>
        <v/>
      </c>
      <c r="K246" s="34" t="str">
        <f t="shared" si="0"/>
        <v>3,-1</v>
      </c>
      <c r="L246" s="34">
        <v>0</v>
      </c>
      <c r="M246" s="34">
        <v>0</v>
      </c>
      <c r="N246" s="34">
        <v>0</v>
      </c>
      <c r="O246" s="34">
        <v>0</v>
      </c>
      <c r="P246" s="23">
        <v>0</v>
      </c>
      <c r="Q246" s="23">
        <v>3000</v>
      </c>
      <c r="R246" s="23">
        <v>0</v>
      </c>
    </row>
    <row r="247" spans="1:18" ht="28" x14ac:dyDescent="0.15">
      <c r="A247" s="23">
        <v>200060</v>
      </c>
      <c r="B247" s="33" t="s">
        <v>8501</v>
      </c>
      <c r="C247" s="34">
        <v>2</v>
      </c>
      <c r="D247" s="34" t="s">
        <v>774</v>
      </c>
      <c r="E247" s="34">
        <f>IF(D247="",0,VLOOKUP(D247,city!$D$4:$K$352,8,0))</f>
        <v>348</v>
      </c>
      <c r="F247" s="34">
        <v>1</v>
      </c>
      <c r="G247" s="34">
        <v>0</v>
      </c>
      <c r="H247" s="34" t="s">
        <v>7990</v>
      </c>
      <c r="I247" s="34" t="s">
        <v>8502</v>
      </c>
      <c r="J247" s="34">
        <f>IF(I247="","",VLOOKUP(I247,speciality!$B$4:$J$1727,9,0))</f>
        <v>134801</v>
      </c>
      <c r="K247" s="34" t="str">
        <f t="shared" si="0"/>
        <v>4,134801</v>
      </c>
      <c r="L247" s="34">
        <v>0</v>
      </c>
      <c r="M247" s="34">
        <v>0</v>
      </c>
      <c r="N247" s="34">
        <v>0</v>
      </c>
      <c r="O247" s="34">
        <v>0</v>
      </c>
      <c r="P247" s="23">
        <v>0</v>
      </c>
      <c r="Q247" s="23">
        <v>3000</v>
      </c>
      <c r="R247" s="23">
        <v>0</v>
      </c>
    </row>
    <row r="248" spans="1:18" ht="28" x14ac:dyDescent="0.15">
      <c r="A248" s="23">
        <v>200061</v>
      </c>
      <c r="B248" s="33" t="s">
        <v>8503</v>
      </c>
      <c r="C248" s="34">
        <v>2</v>
      </c>
      <c r="D248" s="34" t="s">
        <v>774</v>
      </c>
      <c r="E248" s="34">
        <f>IF(D248="",0,VLOOKUP(D248,city!$D$4:$K$352,8,0))</f>
        <v>348</v>
      </c>
      <c r="F248" s="34">
        <v>1</v>
      </c>
      <c r="G248" s="34">
        <v>0</v>
      </c>
      <c r="H248" s="34" t="s">
        <v>7990</v>
      </c>
      <c r="I248" s="34" t="s">
        <v>8504</v>
      </c>
      <c r="J248" s="34">
        <f>IF(I248="","",VLOOKUP(I248,speciality!$B$4:$J$1727,9,0))</f>
        <v>134802</v>
      </c>
      <c r="K248" s="34" t="str">
        <f t="shared" si="0"/>
        <v>4,134802</v>
      </c>
      <c r="L248" s="34">
        <v>0</v>
      </c>
      <c r="M248" s="34">
        <v>0</v>
      </c>
      <c r="N248" s="34">
        <v>0</v>
      </c>
      <c r="O248" s="34">
        <v>0</v>
      </c>
      <c r="P248" s="23">
        <v>0</v>
      </c>
      <c r="Q248" s="23">
        <v>3000</v>
      </c>
      <c r="R248" s="23">
        <v>0</v>
      </c>
    </row>
    <row r="249" spans="1:18" ht="28" x14ac:dyDescent="0.15">
      <c r="A249" s="23">
        <v>200062</v>
      </c>
      <c r="B249" s="33" t="s">
        <v>8505</v>
      </c>
      <c r="C249" s="34">
        <v>2</v>
      </c>
      <c r="D249" s="34" t="s">
        <v>774</v>
      </c>
      <c r="E249" s="34">
        <f>IF(D249="",0,VLOOKUP(D249,city!$D$4:$K$352,8,0))</f>
        <v>348</v>
      </c>
      <c r="F249" s="34">
        <v>1</v>
      </c>
      <c r="G249" s="34">
        <v>0</v>
      </c>
      <c r="H249" s="34" t="s">
        <v>7990</v>
      </c>
      <c r="I249" s="34" t="s">
        <v>8506</v>
      </c>
      <c r="J249" s="34">
        <f>IF(I249="","",VLOOKUP(I249,speciality!$B$4:$J$1727,9,0))</f>
        <v>134804</v>
      </c>
      <c r="K249" s="34" t="str">
        <f t="shared" si="0"/>
        <v>4,134804</v>
      </c>
      <c r="L249" s="34">
        <v>0</v>
      </c>
      <c r="M249" s="34">
        <v>0</v>
      </c>
      <c r="N249" s="34">
        <v>0</v>
      </c>
      <c r="O249" s="34">
        <v>0</v>
      </c>
      <c r="P249" s="23">
        <v>0</v>
      </c>
      <c r="Q249" s="23">
        <v>3000</v>
      </c>
      <c r="R249" s="23">
        <v>0</v>
      </c>
    </row>
    <row r="250" spans="1:18" ht="28" x14ac:dyDescent="0.15">
      <c r="A250" s="23">
        <v>200063</v>
      </c>
      <c r="B250" s="33" t="s">
        <v>8507</v>
      </c>
      <c r="C250" s="34">
        <v>2</v>
      </c>
      <c r="D250" s="34" t="s">
        <v>774</v>
      </c>
      <c r="E250" s="34">
        <f>IF(D250="",0,VLOOKUP(D250,city!$D$4:$K$352,8,0))</f>
        <v>348</v>
      </c>
      <c r="F250" s="34">
        <v>1</v>
      </c>
      <c r="G250" s="34">
        <v>0</v>
      </c>
      <c r="H250" s="34" t="s">
        <v>7990</v>
      </c>
      <c r="I250" s="34" t="s">
        <v>8508</v>
      </c>
      <c r="J250" s="34">
        <f>IF(I250="","",VLOOKUP(I250,speciality!$B$4:$J$1727,9,0))</f>
        <v>134805</v>
      </c>
      <c r="K250" s="34" t="str">
        <f t="shared" si="0"/>
        <v>4,134805</v>
      </c>
      <c r="L250" s="34">
        <v>0</v>
      </c>
      <c r="M250" s="34">
        <v>0</v>
      </c>
      <c r="N250" s="34">
        <v>0</v>
      </c>
      <c r="O250" s="34">
        <v>0</v>
      </c>
      <c r="P250" s="23">
        <v>0</v>
      </c>
      <c r="Q250" s="23">
        <v>3000</v>
      </c>
      <c r="R250" s="23">
        <v>0</v>
      </c>
    </row>
    <row r="251" spans="1:18" x14ac:dyDescent="0.15">
      <c r="A251" s="23">
        <v>200064</v>
      </c>
      <c r="B251" s="33" t="s">
        <v>8509</v>
      </c>
      <c r="C251" s="34">
        <v>2</v>
      </c>
      <c r="D251" s="34" t="s">
        <v>776</v>
      </c>
      <c r="E251" s="34">
        <f>IF(D251="",0,VLOOKUP(D251,city!$D$4:$K$352,8,0))</f>
        <v>349</v>
      </c>
      <c r="F251" s="34">
        <v>1</v>
      </c>
      <c r="G251" s="34">
        <v>0</v>
      </c>
      <c r="H251" s="34" t="s">
        <v>7990</v>
      </c>
      <c r="J251" s="34" t="str">
        <f>IF(I251="","",VLOOKUP(I251,speciality!$B$4:$J$1727,9,0))</f>
        <v/>
      </c>
      <c r="K251" s="34" t="str">
        <f t="shared" si="0"/>
        <v>3,-1</v>
      </c>
      <c r="L251" s="34">
        <v>0</v>
      </c>
      <c r="M251" s="34">
        <v>0</v>
      </c>
      <c r="N251" s="34">
        <v>0</v>
      </c>
      <c r="O251" s="34">
        <v>0</v>
      </c>
      <c r="P251" s="23">
        <v>0</v>
      </c>
      <c r="Q251" s="23">
        <v>3000</v>
      </c>
      <c r="R251" s="23">
        <v>0</v>
      </c>
    </row>
    <row r="252" spans="1:18" x14ac:dyDescent="0.15">
      <c r="A252" s="23">
        <v>200065</v>
      </c>
      <c r="B252" s="33" t="s">
        <v>8510</v>
      </c>
      <c r="C252" s="34">
        <v>2</v>
      </c>
      <c r="D252" s="34" t="s">
        <v>776</v>
      </c>
      <c r="E252" s="34">
        <f>IF(D252="",0,VLOOKUP(D252,city!$D$4:$K$352,8,0))</f>
        <v>349</v>
      </c>
      <c r="F252" s="34">
        <v>1</v>
      </c>
      <c r="G252" s="34">
        <v>0</v>
      </c>
      <c r="H252" s="34" t="s">
        <v>7990</v>
      </c>
      <c r="I252" s="34" t="s">
        <v>8511</v>
      </c>
      <c r="J252" s="34">
        <f>IF(I252="","",VLOOKUP(I252,speciality!$B$4:$J$1727,9,0))</f>
        <v>134901</v>
      </c>
      <c r="K252" s="34" t="str">
        <f t="shared" ref="K252:K315" si="1">IF(J252="","3,-1","4,"&amp;J252)</f>
        <v>4,134901</v>
      </c>
      <c r="L252" s="34">
        <v>0</v>
      </c>
      <c r="M252" s="34">
        <v>0</v>
      </c>
      <c r="N252" s="34">
        <v>0</v>
      </c>
      <c r="O252" s="34">
        <v>0</v>
      </c>
      <c r="P252" s="23">
        <v>0</v>
      </c>
      <c r="Q252" s="23">
        <v>3000</v>
      </c>
      <c r="R252" s="23">
        <v>0</v>
      </c>
    </row>
    <row r="253" spans="1:18" ht="28" x14ac:dyDescent="0.15">
      <c r="A253" s="23">
        <v>200066</v>
      </c>
      <c r="B253" s="33" t="s">
        <v>8512</v>
      </c>
      <c r="C253" s="34">
        <v>2</v>
      </c>
      <c r="D253" s="34" t="s">
        <v>776</v>
      </c>
      <c r="E253" s="34">
        <f>IF(D253="",0,VLOOKUP(D253,city!$D$4:$K$352,8,0))</f>
        <v>349</v>
      </c>
      <c r="F253" s="34">
        <v>1</v>
      </c>
      <c r="G253" s="34">
        <v>0</v>
      </c>
      <c r="H253" s="34" t="s">
        <v>7990</v>
      </c>
      <c r="I253" s="34" t="s">
        <v>8513</v>
      </c>
      <c r="J253" s="34">
        <f>IF(I253="","",VLOOKUP(I253,speciality!$B$4:$J$1727,9,0))</f>
        <v>134904</v>
      </c>
      <c r="K253" s="34" t="str">
        <f t="shared" si="1"/>
        <v>4,134904</v>
      </c>
      <c r="L253" s="34">
        <v>0</v>
      </c>
      <c r="M253" s="34">
        <v>0</v>
      </c>
      <c r="N253" s="34">
        <v>0</v>
      </c>
      <c r="O253" s="34">
        <v>0</v>
      </c>
      <c r="P253" s="23">
        <v>0</v>
      </c>
      <c r="Q253" s="23">
        <v>3000</v>
      </c>
      <c r="R253" s="23">
        <v>0</v>
      </c>
    </row>
    <row r="254" spans="1:18" x14ac:dyDescent="0.15">
      <c r="A254" s="23">
        <v>200067</v>
      </c>
      <c r="B254" s="33" t="s">
        <v>8514</v>
      </c>
      <c r="C254" s="34">
        <v>2</v>
      </c>
      <c r="D254" s="34" t="s">
        <v>776</v>
      </c>
      <c r="E254" s="34">
        <f>IF(D254="",0,VLOOKUP(D254,city!$D$4:$K$352,8,0))</f>
        <v>349</v>
      </c>
      <c r="F254" s="34">
        <v>1</v>
      </c>
      <c r="G254" s="34">
        <v>0</v>
      </c>
      <c r="H254" s="34" t="s">
        <v>7990</v>
      </c>
      <c r="I254" s="34" t="s">
        <v>8515</v>
      </c>
      <c r="J254" s="34">
        <f>IF(I254="","",VLOOKUP(I254,speciality!$B$4:$J$1727,9,0))</f>
        <v>134905</v>
      </c>
      <c r="K254" s="34" t="str">
        <f t="shared" si="1"/>
        <v>4,134905</v>
      </c>
      <c r="L254" s="34">
        <v>0</v>
      </c>
      <c r="M254" s="34">
        <v>0</v>
      </c>
      <c r="N254" s="34">
        <v>0</v>
      </c>
      <c r="O254" s="34">
        <v>0</v>
      </c>
      <c r="P254" s="23">
        <v>0</v>
      </c>
      <c r="Q254" s="23">
        <v>3000</v>
      </c>
      <c r="R254" s="23">
        <v>0</v>
      </c>
    </row>
    <row r="255" spans="1:18" ht="42" x14ac:dyDescent="0.15">
      <c r="A255" s="23">
        <v>200068</v>
      </c>
      <c r="B255" s="33" t="s">
        <v>8516</v>
      </c>
      <c r="C255" s="34">
        <v>2</v>
      </c>
      <c r="D255" s="34" t="s">
        <v>217</v>
      </c>
      <c r="E255" s="34">
        <f>IF(D255="",0,VLOOKUP(D255,city!$D$4:$K$352,8,0))</f>
        <v>87</v>
      </c>
      <c r="F255" s="34">
        <v>1</v>
      </c>
      <c r="G255" s="34">
        <v>0</v>
      </c>
      <c r="H255" s="34" t="s">
        <v>7990</v>
      </c>
      <c r="I255" s="34" t="s">
        <v>8517</v>
      </c>
      <c r="J255" s="34">
        <f>IF(I255="","",VLOOKUP(I255,speciality!$B$4:$J$1727,9,0))</f>
        <v>108701</v>
      </c>
      <c r="K255" s="34" t="str">
        <f t="shared" si="1"/>
        <v>4,108701</v>
      </c>
      <c r="L255" s="34">
        <v>0</v>
      </c>
      <c r="M255" s="34">
        <v>0</v>
      </c>
      <c r="N255" s="34">
        <v>0</v>
      </c>
      <c r="O255" s="34">
        <v>0</v>
      </c>
      <c r="P255" s="23">
        <v>0</v>
      </c>
      <c r="Q255" s="23">
        <v>3000</v>
      </c>
      <c r="R255" s="23">
        <v>0</v>
      </c>
    </row>
    <row r="256" spans="1:18" ht="56" x14ac:dyDescent="0.15">
      <c r="A256" s="23">
        <v>200069</v>
      </c>
      <c r="B256" s="33" t="s">
        <v>8518</v>
      </c>
      <c r="C256" s="34">
        <v>2</v>
      </c>
      <c r="D256" s="34" t="s">
        <v>217</v>
      </c>
      <c r="E256" s="34">
        <f>IF(D256="",0,VLOOKUP(D256,city!$D$4:$K$352,8,0))</f>
        <v>87</v>
      </c>
      <c r="F256" s="34">
        <v>1</v>
      </c>
      <c r="G256" s="34">
        <v>0</v>
      </c>
      <c r="H256" s="34" t="s">
        <v>7990</v>
      </c>
      <c r="I256" s="34" t="s">
        <v>8519</v>
      </c>
      <c r="J256" s="34">
        <f>IF(I256="","",VLOOKUP(I256,speciality!$B$4:$J$1727,9,0))</f>
        <v>108702</v>
      </c>
      <c r="K256" s="34" t="str">
        <f t="shared" si="1"/>
        <v>4,108702</v>
      </c>
      <c r="L256" s="34">
        <v>0</v>
      </c>
      <c r="M256" s="34">
        <v>0</v>
      </c>
      <c r="N256" s="34">
        <v>0</v>
      </c>
      <c r="O256" s="34">
        <v>0</v>
      </c>
      <c r="P256" s="23">
        <v>0</v>
      </c>
      <c r="Q256" s="23">
        <v>3000</v>
      </c>
      <c r="R256" s="23">
        <v>0</v>
      </c>
    </row>
    <row r="257" spans="1:18" x14ac:dyDescent="0.15">
      <c r="A257" s="23">
        <v>200070</v>
      </c>
      <c r="B257" s="33" t="s">
        <v>8520</v>
      </c>
      <c r="C257" s="34">
        <v>2</v>
      </c>
      <c r="D257" s="34" t="s">
        <v>217</v>
      </c>
      <c r="E257" s="34">
        <f>IF(D257="",0,VLOOKUP(D257,city!$D$4:$K$352,8,0))</f>
        <v>87</v>
      </c>
      <c r="F257" s="34">
        <v>1</v>
      </c>
      <c r="G257" s="34">
        <v>0</v>
      </c>
      <c r="H257" s="34" t="s">
        <v>7990</v>
      </c>
      <c r="I257" s="34" t="s">
        <v>8521</v>
      </c>
      <c r="J257" s="34">
        <f>IF(I257="","",VLOOKUP(I257,speciality!$B$4:$J$1727,9,0))</f>
        <v>108703</v>
      </c>
      <c r="K257" s="34" t="str">
        <f t="shared" si="1"/>
        <v>4,108703</v>
      </c>
      <c r="L257" s="34">
        <v>0</v>
      </c>
      <c r="M257" s="34">
        <v>0</v>
      </c>
      <c r="N257" s="34">
        <v>0</v>
      </c>
      <c r="O257" s="34">
        <v>0</v>
      </c>
      <c r="P257" s="23">
        <v>0</v>
      </c>
      <c r="Q257" s="23">
        <v>3000</v>
      </c>
      <c r="R257" s="23">
        <v>0</v>
      </c>
    </row>
    <row r="258" spans="1:18" x14ac:dyDescent="0.15">
      <c r="A258" s="23">
        <v>200071</v>
      </c>
      <c r="B258" s="33" t="s">
        <v>8522</v>
      </c>
      <c r="C258" s="34">
        <v>2</v>
      </c>
      <c r="D258" s="34" t="s">
        <v>217</v>
      </c>
      <c r="E258" s="34">
        <f>IF(D258="",0,VLOOKUP(D258,city!$D$4:$K$352,8,0))</f>
        <v>87</v>
      </c>
      <c r="F258" s="34">
        <v>1</v>
      </c>
      <c r="G258" s="34">
        <v>0</v>
      </c>
      <c r="H258" s="34" t="s">
        <v>7990</v>
      </c>
      <c r="I258" s="34" t="s">
        <v>8523</v>
      </c>
      <c r="J258" s="34">
        <f>IF(I258="","",VLOOKUP(I258,speciality!$B$4:$J$1727,9,0))</f>
        <v>108704</v>
      </c>
      <c r="K258" s="34" t="str">
        <f t="shared" si="1"/>
        <v>4,108704</v>
      </c>
      <c r="L258" s="34">
        <v>0</v>
      </c>
      <c r="M258" s="34">
        <v>0</v>
      </c>
      <c r="N258" s="34">
        <v>0</v>
      </c>
      <c r="O258" s="34">
        <v>0</v>
      </c>
      <c r="P258" s="23">
        <v>0</v>
      </c>
      <c r="Q258" s="23">
        <v>3000</v>
      </c>
      <c r="R258" s="23">
        <v>0</v>
      </c>
    </row>
    <row r="259" spans="1:18" x14ac:dyDescent="0.15">
      <c r="A259" s="23">
        <v>200072</v>
      </c>
      <c r="B259" s="33" t="s">
        <v>8524</v>
      </c>
      <c r="C259" s="34">
        <v>2</v>
      </c>
      <c r="D259" s="34" t="s">
        <v>220</v>
      </c>
      <c r="E259" s="34">
        <f>IF(D259="",0,VLOOKUP(D259,city!$D$4:$K$352,8,0))</f>
        <v>88</v>
      </c>
      <c r="F259" s="34">
        <v>1</v>
      </c>
      <c r="G259" s="34">
        <v>0</v>
      </c>
      <c r="H259" s="34" t="s">
        <v>7990</v>
      </c>
      <c r="I259" s="34" t="s">
        <v>8525</v>
      </c>
      <c r="J259" s="34">
        <f>IF(I259="","",VLOOKUP(I259,speciality!$B$4:$J$1727,9,0))</f>
        <v>108801</v>
      </c>
      <c r="K259" s="34" t="str">
        <f t="shared" si="1"/>
        <v>4,108801</v>
      </c>
      <c r="L259" s="34">
        <v>0</v>
      </c>
      <c r="M259" s="34">
        <v>0</v>
      </c>
      <c r="N259" s="34">
        <v>0</v>
      </c>
      <c r="O259" s="34">
        <v>0</v>
      </c>
      <c r="P259" s="23">
        <v>0</v>
      </c>
      <c r="Q259" s="23">
        <v>3000</v>
      </c>
      <c r="R259" s="23">
        <v>0</v>
      </c>
    </row>
    <row r="260" spans="1:18" x14ac:dyDescent="0.15">
      <c r="A260" s="23">
        <v>200073</v>
      </c>
      <c r="B260" s="33" t="s">
        <v>8526</v>
      </c>
      <c r="C260" s="34">
        <v>2</v>
      </c>
      <c r="D260" s="34" t="s">
        <v>220</v>
      </c>
      <c r="E260" s="34">
        <f>IF(D260="",0,VLOOKUP(D260,city!$D$4:$K$352,8,0))</f>
        <v>88</v>
      </c>
      <c r="F260" s="34">
        <v>1</v>
      </c>
      <c r="G260" s="34">
        <v>0</v>
      </c>
      <c r="H260" s="34" t="s">
        <v>7990</v>
      </c>
      <c r="I260" s="34" t="s">
        <v>8527</v>
      </c>
      <c r="J260" s="34">
        <f>IF(I260="","",VLOOKUP(I260,speciality!$B$4:$J$1727,9,0))</f>
        <v>108802</v>
      </c>
      <c r="K260" s="34" t="str">
        <f t="shared" si="1"/>
        <v>4,108802</v>
      </c>
      <c r="L260" s="34">
        <v>0</v>
      </c>
      <c r="M260" s="34">
        <v>0</v>
      </c>
      <c r="N260" s="34">
        <v>0</v>
      </c>
      <c r="O260" s="34">
        <v>0</v>
      </c>
      <c r="P260" s="23">
        <v>0</v>
      </c>
      <c r="Q260" s="23">
        <v>3000</v>
      </c>
      <c r="R260" s="23">
        <v>0</v>
      </c>
    </row>
    <row r="261" spans="1:18" x14ac:dyDescent="0.15">
      <c r="A261" s="23">
        <v>200074</v>
      </c>
      <c r="B261" s="33" t="s">
        <v>8528</v>
      </c>
      <c r="C261" s="34">
        <v>2</v>
      </c>
      <c r="D261" s="34" t="s">
        <v>220</v>
      </c>
      <c r="E261" s="34">
        <f>IF(D261="",0,VLOOKUP(D261,city!$D$4:$K$352,8,0))</f>
        <v>88</v>
      </c>
      <c r="F261" s="34">
        <v>1</v>
      </c>
      <c r="G261" s="34">
        <v>0</v>
      </c>
      <c r="H261" s="34" t="s">
        <v>7990</v>
      </c>
      <c r="I261" s="34" t="s">
        <v>8529</v>
      </c>
      <c r="J261" s="34">
        <f>IF(I261="","",VLOOKUP(I261,speciality!$B$4:$J$1727,9,0))</f>
        <v>108805</v>
      </c>
      <c r="K261" s="34" t="str">
        <f t="shared" si="1"/>
        <v>4,108805</v>
      </c>
      <c r="L261" s="34">
        <v>0</v>
      </c>
      <c r="M261" s="34">
        <v>0</v>
      </c>
      <c r="N261" s="34">
        <v>0</v>
      </c>
      <c r="O261" s="34">
        <v>0</v>
      </c>
      <c r="P261" s="23">
        <v>0</v>
      </c>
      <c r="Q261" s="23">
        <v>3000</v>
      </c>
      <c r="R261" s="23">
        <v>0</v>
      </c>
    </row>
    <row r="262" spans="1:18" x14ac:dyDescent="0.15">
      <c r="A262" s="23">
        <v>200075</v>
      </c>
      <c r="B262" s="33" t="s">
        <v>8530</v>
      </c>
      <c r="C262" s="34">
        <v>2</v>
      </c>
      <c r="D262" s="34" t="s">
        <v>222</v>
      </c>
      <c r="E262" s="34">
        <f>IF(D262="",0,VLOOKUP(D262,city!$D$4:$K$352,8,0))</f>
        <v>89</v>
      </c>
      <c r="F262" s="34">
        <v>1</v>
      </c>
      <c r="G262" s="34">
        <v>0</v>
      </c>
      <c r="H262" s="34" t="s">
        <v>7990</v>
      </c>
      <c r="I262" s="34" t="s">
        <v>8531</v>
      </c>
      <c r="J262" s="34">
        <f>IF(I262="","",VLOOKUP(I262,speciality!$B$4:$J$1727,9,0))</f>
        <v>108902</v>
      </c>
      <c r="K262" s="34" t="str">
        <f t="shared" si="1"/>
        <v>4,108902</v>
      </c>
      <c r="L262" s="34">
        <v>0</v>
      </c>
      <c r="M262" s="34">
        <v>0</v>
      </c>
      <c r="N262" s="34">
        <v>0</v>
      </c>
      <c r="O262" s="34">
        <v>0</v>
      </c>
      <c r="P262" s="23">
        <v>0</v>
      </c>
      <c r="Q262" s="23">
        <v>3000</v>
      </c>
      <c r="R262" s="23">
        <v>0</v>
      </c>
    </row>
    <row r="263" spans="1:18" x14ac:dyDescent="0.15">
      <c r="A263" s="23">
        <v>200076</v>
      </c>
      <c r="B263" s="33" t="s">
        <v>8532</v>
      </c>
      <c r="C263" s="34">
        <v>2</v>
      </c>
      <c r="D263" s="34" t="s">
        <v>222</v>
      </c>
      <c r="E263" s="34">
        <f>IF(D263="",0,VLOOKUP(D263,city!$D$4:$K$352,8,0))</f>
        <v>89</v>
      </c>
      <c r="F263" s="34">
        <v>1</v>
      </c>
      <c r="G263" s="34">
        <v>0</v>
      </c>
      <c r="H263" s="34" t="s">
        <v>7990</v>
      </c>
      <c r="I263" s="34" t="s">
        <v>8533</v>
      </c>
      <c r="J263" s="34">
        <f>IF(I263="","",VLOOKUP(I263,speciality!$B$4:$J$1727,9,0))</f>
        <v>108901</v>
      </c>
      <c r="K263" s="34" t="str">
        <f t="shared" si="1"/>
        <v>4,108901</v>
      </c>
      <c r="L263" s="34">
        <v>0</v>
      </c>
      <c r="M263" s="34">
        <v>0</v>
      </c>
      <c r="N263" s="34">
        <v>0</v>
      </c>
      <c r="O263" s="34">
        <v>0</v>
      </c>
      <c r="P263" s="23">
        <v>0</v>
      </c>
      <c r="Q263" s="23">
        <v>3000</v>
      </c>
      <c r="R263" s="23">
        <v>0</v>
      </c>
    </row>
    <row r="264" spans="1:18" x14ac:dyDescent="0.15">
      <c r="A264" s="23">
        <v>200077</v>
      </c>
      <c r="B264" s="33" t="s">
        <v>8534</v>
      </c>
      <c r="C264" s="34">
        <v>2</v>
      </c>
      <c r="D264" s="34" t="s">
        <v>222</v>
      </c>
      <c r="E264" s="34">
        <f>IF(D264="",0,VLOOKUP(D264,city!$D$4:$K$352,8,0))</f>
        <v>89</v>
      </c>
      <c r="F264" s="34">
        <v>1</v>
      </c>
      <c r="G264" s="34">
        <v>0</v>
      </c>
      <c r="H264" s="34" t="s">
        <v>7990</v>
      </c>
      <c r="I264" s="34" t="s">
        <v>8535</v>
      </c>
      <c r="J264" s="34">
        <f>IF(I264="","",VLOOKUP(I264,speciality!$B$4:$J$1727,9,0))</f>
        <v>108903</v>
      </c>
      <c r="K264" s="34" t="str">
        <f t="shared" si="1"/>
        <v>4,108903</v>
      </c>
      <c r="L264" s="34">
        <v>0</v>
      </c>
      <c r="M264" s="34">
        <v>0</v>
      </c>
      <c r="N264" s="34">
        <v>0</v>
      </c>
      <c r="O264" s="34">
        <v>0</v>
      </c>
      <c r="P264" s="23">
        <v>0</v>
      </c>
      <c r="Q264" s="23">
        <v>3000</v>
      </c>
      <c r="R264" s="23">
        <v>0</v>
      </c>
    </row>
    <row r="265" spans="1:18" x14ac:dyDescent="0.15">
      <c r="A265" s="23">
        <v>200078</v>
      </c>
      <c r="B265" s="33" t="s">
        <v>8536</v>
      </c>
      <c r="C265" s="34">
        <v>2</v>
      </c>
      <c r="D265" s="34" t="s">
        <v>222</v>
      </c>
      <c r="E265" s="34">
        <f>IF(D265="",0,VLOOKUP(D265,city!$D$4:$K$352,8,0))</f>
        <v>89</v>
      </c>
      <c r="F265" s="34">
        <v>1</v>
      </c>
      <c r="G265" s="34">
        <v>0</v>
      </c>
      <c r="H265" s="34" t="s">
        <v>7990</v>
      </c>
      <c r="I265" s="34" t="s">
        <v>8537</v>
      </c>
      <c r="J265" s="34">
        <f>IF(I265="","",VLOOKUP(I265,speciality!$B$4:$J$1727,9,0))</f>
        <v>108904</v>
      </c>
      <c r="K265" s="34" t="str">
        <f t="shared" si="1"/>
        <v>4,108904</v>
      </c>
      <c r="L265" s="34">
        <v>0</v>
      </c>
      <c r="M265" s="34">
        <v>0</v>
      </c>
      <c r="N265" s="34">
        <v>0</v>
      </c>
      <c r="O265" s="34">
        <v>0</v>
      </c>
      <c r="P265" s="23">
        <v>0</v>
      </c>
      <c r="Q265" s="23">
        <v>3000</v>
      </c>
      <c r="R265" s="23">
        <v>0</v>
      </c>
    </row>
    <row r="266" spans="1:18" x14ac:dyDescent="0.15">
      <c r="A266" s="23">
        <v>200079</v>
      </c>
      <c r="B266" s="33" t="s">
        <v>8538</v>
      </c>
      <c r="C266" s="34">
        <v>2</v>
      </c>
      <c r="D266" s="34" t="s">
        <v>224</v>
      </c>
      <c r="E266" s="34">
        <f>IF(D266="",0,VLOOKUP(D266,city!$D$4:$K$352,8,0))</f>
        <v>90</v>
      </c>
      <c r="F266" s="34">
        <v>1</v>
      </c>
      <c r="G266" s="34">
        <v>0</v>
      </c>
      <c r="H266" s="34" t="s">
        <v>7990</v>
      </c>
      <c r="I266" s="34" t="s">
        <v>8539</v>
      </c>
      <c r="J266" s="34">
        <f>IF(I266="","",VLOOKUP(I266,speciality!$B$4:$J$1727,9,0))</f>
        <v>109001</v>
      </c>
      <c r="K266" s="34" t="str">
        <f t="shared" si="1"/>
        <v>4,109001</v>
      </c>
      <c r="L266" s="34">
        <v>0</v>
      </c>
      <c r="M266" s="34">
        <v>0</v>
      </c>
      <c r="N266" s="34">
        <v>0</v>
      </c>
      <c r="O266" s="34">
        <v>0</v>
      </c>
      <c r="P266" s="23">
        <v>0</v>
      </c>
      <c r="Q266" s="23">
        <v>3000</v>
      </c>
      <c r="R266" s="23">
        <v>0</v>
      </c>
    </row>
    <row r="267" spans="1:18" ht="28" x14ac:dyDescent="0.15">
      <c r="A267" s="23">
        <v>200080</v>
      </c>
      <c r="B267" s="33" t="s">
        <v>8540</v>
      </c>
      <c r="C267" s="34">
        <v>2</v>
      </c>
      <c r="D267" s="34" t="s">
        <v>224</v>
      </c>
      <c r="E267" s="34">
        <f>IF(D267="",0,VLOOKUP(D267,city!$D$4:$K$352,8,0))</f>
        <v>90</v>
      </c>
      <c r="F267" s="34">
        <v>1</v>
      </c>
      <c r="G267" s="34">
        <v>0</v>
      </c>
      <c r="H267" s="34" t="s">
        <v>7990</v>
      </c>
      <c r="I267" s="34" t="s">
        <v>8541</v>
      </c>
      <c r="J267" s="34">
        <f>IF(I267="","",VLOOKUP(I267,speciality!$B$4:$J$1727,9,0))</f>
        <v>109002</v>
      </c>
      <c r="K267" s="34" t="str">
        <f t="shared" si="1"/>
        <v>4,109002</v>
      </c>
      <c r="L267" s="34">
        <v>0</v>
      </c>
      <c r="M267" s="34">
        <v>0</v>
      </c>
      <c r="N267" s="34">
        <v>0</v>
      </c>
      <c r="O267" s="34">
        <v>0</v>
      </c>
      <c r="P267" s="23">
        <v>0</v>
      </c>
      <c r="Q267" s="23">
        <v>3000</v>
      </c>
      <c r="R267" s="23">
        <v>0</v>
      </c>
    </row>
    <row r="268" spans="1:18" x14ac:dyDescent="0.15">
      <c r="A268" s="23">
        <v>200081</v>
      </c>
      <c r="B268" s="33" t="s">
        <v>8542</v>
      </c>
      <c r="C268" s="34">
        <v>2</v>
      </c>
      <c r="D268" s="34" t="s">
        <v>224</v>
      </c>
      <c r="E268" s="34">
        <f>IF(D268="",0,VLOOKUP(D268,city!$D$4:$K$352,8,0))</f>
        <v>90</v>
      </c>
      <c r="F268" s="34">
        <v>1</v>
      </c>
      <c r="G268" s="34">
        <v>0</v>
      </c>
      <c r="H268" s="34" t="s">
        <v>7990</v>
      </c>
      <c r="I268" s="34" t="s">
        <v>8543</v>
      </c>
      <c r="J268" s="34">
        <f>IF(I268="","",VLOOKUP(I268,speciality!$B$4:$J$1727,9,0))</f>
        <v>109003</v>
      </c>
      <c r="K268" s="34" t="str">
        <f t="shared" si="1"/>
        <v>4,109003</v>
      </c>
      <c r="L268" s="34">
        <v>0</v>
      </c>
      <c r="M268" s="34">
        <v>0</v>
      </c>
      <c r="N268" s="34">
        <v>0</v>
      </c>
      <c r="O268" s="34">
        <v>0</v>
      </c>
      <c r="P268" s="23">
        <v>0</v>
      </c>
      <c r="Q268" s="23">
        <v>3000</v>
      </c>
      <c r="R268" s="23">
        <v>0</v>
      </c>
    </row>
    <row r="269" spans="1:18" x14ac:dyDescent="0.15">
      <c r="A269" s="23">
        <v>200082</v>
      </c>
      <c r="B269" s="33" t="s">
        <v>8544</v>
      </c>
      <c r="C269" s="34">
        <v>2</v>
      </c>
      <c r="D269" s="34" t="s">
        <v>224</v>
      </c>
      <c r="E269" s="34">
        <f>IF(D269="",0,VLOOKUP(D269,city!$D$4:$K$352,8,0))</f>
        <v>90</v>
      </c>
      <c r="F269" s="34">
        <v>1</v>
      </c>
      <c r="G269" s="34">
        <v>0</v>
      </c>
      <c r="H269" s="34" t="s">
        <v>7990</v>
      </c>
      <c r="I269" s="34" t="s">
        <v>8545</v>
      </c>
      <c r="J269" s="34">
        <f>IF(I269="","",VLOOKUP(I269,speciality!$B$4:$J$1727,9,0))</f>
        <v>109004</v>
      </c>
      <c r="K269" s="34" t="str">
        <f t="shared" si="1"/>
        <v>4,109004</v>
      </c>
      <c r="L269" s="34">
        <v>0</v>
      </c>
      <c r="M269" s="34">
        <v>0</v>
      </c>
      <c r="N269" s="34">
        <v>0</v>
      </c>
      <c r="O269" s="34">
        <v>0</v>
      </c>
      <c r="P269" s="23">
        <v>0</v>
      </c>
      <c r="Q269" s="23">
        <v>3000</v>
      </c>
      <c r="R269" s="23">
        <v>0</v>
      </c>
    </row>
    <row r="270" spans="1:18" x14ac:dyDescent="0.15">
      <c r="A270" s="23">
        <v>200083</v>
      </c>
      <c r="B270" s="33" t="s">
        <v>8546</v>
      </c>
      <c r="C270" s="34">
        <v>2</v>
      </c>
      <c r="D270" s="34" t="s">
        <v>226</v>
      </c>
      <c r="E270" s="34">
        <f>IF(D270="",0,VLOOKUP(D270,city!$D$4:$K$352,8,0))</f>
        <v>91</v>
      </c>
      <c r="F270" s="34">
        <v>1</v>
      </c>
      <c r="G270" s="34">
        <v>0</v>
      </c>
      <c r="H270" s="34" t="s">
        <v>7990</v>
      </c>
      <c r="I270" s="34" t="s">
        <v>8547</v>
      </c>
      <c r="J270" s="34">
        <f>IF(I270="","",VLOOKUP(I270,speciality!$B$4:$J$1727,9,0))</f>
        <v>109101</v>
      </c>
      <c r="K270" s="34" t="str">
        <f t="shared" si="1"/>
        <v>4,109101</v>
      </c>
      <c r="L270" s="34">
        <v>0</v>
      </c>
      <c r="M270" s="34">
        <v>0</v>
      </c>
      <c r="N270" s="34">
        <v>0</v>
      </c>
      <c r="O270" s="34">
        <v>0</v>
      </c>
      <c r="P270" s="23">
        <v>0</v>
      </c>
      <c r="Q270" s="23">
        <v>3000</v>
      </c>
      <c r="R270" s="23">
        <v>0</v>
      </c>
    </row>
    <row r="271" spans="1:18" x14ac:dyDescent="0.15">
      <c r="A271" s="23">
        <v>200084</v>
      </c>
      <c r="B271" s="33" t="s">
        <v>8548</v>
      </c>
      <c r="C271" s="34">
        <v>2</v>
      </c>
      <c r="D271" s="34" t="s">
        <v>226</v>
      </c>
      <c r="E271" s="34">
        <f>IF(D271="",0,VLOOKUP(D271,city!$D$4:$K$352,8,0))</f>
        <v>91</v>
      </c>
      <c r="F271" s="34">
        <v>1</v>
      </c>
      <c r="G271" s="34">
        <v>0</v>
      </c>
      <c r="H271" s="34" t="s">
        <v>7990</v>
      </c>
      <c r="I271" s="34" t="s">
        <v>8549</v>
      </c>
      <c r="J271" s="34">
        <f>IF(I271="","",VLOOKUP(I271,speciality!$B$4:$J$1727,9,0))</f>
        <v>109102</v>
      </c>
      <c r="K271" s="34" t="str">
        <f t="shared" si="1"/>
        <v>4,109102</v>
      </c>
      <c r="L271" s="34">
        <v>0</v>
      </c>
      <c r="M271" s="34">
        <v>0</v>
      </c>
      <c r="N271" s="34">
        <v>0</v>
      </c>
      <c r="O271" s="34">
        <v>0</v>
      </c>
      <c r="P271" s="23">
        <v>0</v>
      </c>
      <c r="Q271" s="23">
        <v>3000</v>
      </c>
      <c r="R271" s="23">
        <v>0</v>
      </c>
    </row>
    <row r="272" spans="1:18" x14ac:dyDescent="0.15">
      <c r="A272" s="23">
        <v>200085</v>
      </c>
      <c r="B272" s="33" t="s">
        <v>8550</v>
      </c>
      <c r="C272" s="34">
        <v>2</v>
      </c>
      <c r="D272" s="34" t="s">
        <v>226</v>
      </c>
      <c r="E272" s="34">
        <f>IF(D272="",0,VLOOKUP(D272,city!$D$4:$K$352,8,0))</f>
        <v>91</v>
      </c>
      <c r="F272" s="34">
        <v>1</v>
      </c>
      <c r="G272" s="34">
        <v>0</v>
      </c>
      <c r="H272" s="34" t="s">
        <v>7990</v>
      </c>
      <c r="I272" s="34" t="s">
        <v>8551</v>
      </c>
      <c r="J272" s="34">
        <f>IF(I272="","",VLOOKUP(I272,speciality!$B$4:$J$1727,9,0))</f>
        <v>109103</v>
      </c>
      <c r="K272" s="34" t="str">
        <f t="shared" si="1"/>
        <v>4,109103</v>
      </c>
      <c r="L272" s="34">
        <v>0</v>
      </c>
      <c r="M272" s="34">
        <v>0</v>
      </c>
      <c r="N272" s="34">
        <v>0</v>
      </c>
      <c r="O272" s="34">
        <v>0</v>
      </c>
      <c r="P272" s="23">
        <v>0</v>
      </c>
      <c r="Q272" s="23">
        <v>3000</v>
      </c>
      <c r="R272" s="23">
        <v>0</v>
      </c>
    </row>
    <row r="273" spans="1:18" x14ac:dyDescent="0.15">
      <c r="A273" s="23">
        <v>200086</v>
      </c>
      <c r="B273" s="33" t="s">
        <v>8552</v>
      </c>
      <c r="C273" s="34">
        <v>2</v>
      </c>
      <c r="D273" s="34" t="s">
        <v>226</v>
      </c>
      <c r="E273" s="34">
        <f>IF(D273="",0,VLOOKUP(D273,city!$D$4:$K$352,8,0))</f>
        <v>91</v>
      </c>
      <c r="F273" s="34">
        <v>1</v>
      </c>
      <c r="G273" s="34">
        <v>0</v>
      </c>
      <c r="H273" s="34" t="s">
        <v>7990</v>
      </c>
      <c r="I273" s="34" t="s">
        <v>8553</v>
      </c>
      <c r="J273" s="34">
        <f>IF(I273="","",VLOOKUP(I273,speciality!$B$4:$J$1727,9,0))</f>
        <v>109105</v>
      </c>
      <c r="K273" s="34" t="str">
        <f t="shared" si="1"/>
        <v>4,109105</v>
      </c>
      <c r="L273" s="34">
        <v>0</v>
      </c>
      <c r="M273" s="34">
        <v>0</v>
      </c>
      <c r="N273" s="34">
        <v>0</v>
      </c>
      <c r="O273" s="34">
        <v>0</v>
      </c>
      <c r="P273" s="23">
        <v>0</v>
      </c>
      <c r="Q273" s="23">
        <v>3000</v>
      </c>
      <c r="R273" s="23">
        <v>0</v>
      </c>
    </row>
    <row r="274" spans="1:18" x14ac:dyDescent="0.15">
      <c r="A274" s="23">
        <v>200087</v>
      </c>
      <c r="B274" s="33" t="s">
        <v>8554</v>
      </c>
      <c r="C274" s="34">
        <v>2</v>
      </c>
      <c r="D274" s="34" t="s">
        <v>228</v>
      </c>
      <c r="E274" s="34">
        <f>IF(D274="",0,VLOOKUP(D274,city!$D$4:$K$352,8,0))</f>
        <v>92</v>
      </c>
      <c r="F274" s="34">
        <v>1</v>
      </c>
      <c r="G274" s="34">
        <v>0</v>
      </c>
      <c r="H274" s="34" t="s">
        <v>7990</v>
      </c>
      <c r="I274" s="34" t="s">
        <v>8555</v>
      </c>
      <c r="J274" s="34">
        <f>IF(I274="","",VLOOKUP(I274,speciality!$B$4:$J$1727,9,0))</f>
        <v>109201</v>
      </c>
      <c r="K274" s="34" t="str">
        <f t="shared" si="1"/>
        <v>4,109201</v>
      </c>
      <c r="L274" s="34">
        <v>0</v>
      </c>
      <c r="M274" s="34">
        <v>0</v>
      </c>
      <c r="N274" s="34">
        <v>0</v>
      </c>
      <c r="O274" s="34">
        <v>0</v>
      </c>
      <c r="P274" s="23">
        <v>0</v>
      </c>
      <c r="Q274" s="23">
        <v>3000</v>
      </c>
      <c r="R274" s="23">
        <v>0</v>
      </c>
    </row>
    <row r="275" spans="1:18" x14ac:dyDescent="0.15">
      <c r="A275" s="23">
        <v>200088</v>
      </c>
      <c r="B275" s="33" t="s">
        <v>8556</v>
      </c>
      <c r="C275" s="34">
        <v>2</v>
      </c>
      <c r="D275" s="34" t="s">
        <v>228</v>
      </c>
      <c r="E275" s="34">
        <f>IF(D275="",0,VLOOKUP(D275,city!$D$4:$K$352,8,0))</f>
        <v>92</v>
      </c>
      <c r="F275" s="34">
        <v>1</v>
      </c>
      <c r="G275" s="34">
        <v>0</v>
      </c>
      <c r="H275" s="34" t="s">
        <v>7990</v>
      </c>
      <c r="I275" s="34" t="s">
        <v>8557</v>
      </c>
      <c r="J275" s="34">
        <f>IF(I275="","",VLOOKUP(I275,speciality!$B$4:$J$1727,9,0))</f>
        <v>109202</v>
      </c>
      <c r="K275" s="34" t="str">
        <f t="shared" si="1"/>
        <v>4,109202</v>
      </c>
      <c r="L275" s="34">
        <v>0</v>
      </c>
      <c r="M275" s="34">
        <v>0</v>
      </c>
      <c r="N275" s="34">
        <v>0</v>
      </c>
      <c r="O275" s="34">
        <v>0</v>
      </c>
      <c r="P275" s="23">
        <v>0</v>
      </c>
      <c r="Q275" s="23">
        <v>3000</v>
      </c>
      <c r="R275" s="23">
        <v>0</v>
      </c>
    </row>
    <row r="276" spans="1:18" x14ac:dyDescent="0.15">
      <c r="A276" s="23">
        <v>200089</v>
      </c>
      <c r="B276" s="33" t="s">
        <v>8558</v>
      </c>
      <c r="C276" s="34">
        <v>2</v>
      </c>
      <c r="D276" s="34" t="s">
        <v>228</v>
      </c>
      <c r="E276" s="34">
        <f>IF(D276="",0,VLOOKUP(D276,city!$D$4:$K$352,8,0))</f>
        <v>92</v>
      </c>
      <c r="F276" s="34">
        <v>1</v>
      </c>
      <c r="G276" s="34">
        <v>0</v>
      </c>
      <c r="H276" s="34" t="s">
        <v>7990</v>
      </c>
      <c r="I276" s="34" t="s">
        <v>8559</v>
      </c>
      <c r="J276" s="34">
        <f>IF(I276="","",VLOOKUP(I276,speciality!$B$4:$J$1727,9,0))</f>
        <v>109203</v>
      </c>
      <c r="K276" s="34" t="str">
        <f t="shared" si="1"/>
        <v>4,109203</v>
      </c>
      <c r="L276" s="34">
        <v>0</v>
      </c>
      <c r="M276" s="34">
        <v>0</v>
      </c>
      <c r="N276" s="34">
        <v>0</v>
      </c>
      <c r="O276" s="34">
        <v>0</v>
      </c>
      <c r="P276" s="23">
        <v>0</v>
      </c>
      <c r="Q276" s="23">
        <v>3000</v>
      </c>
      <c r="R276" s="23">
        <v>0</v>
      </c>
    </row>
    <row r="277" spans="1:18" x14ac:dyDescent="0.15">
      <c r="A277" s="23">
        <v>200090</v>
      </c>
      <c r="B277" s="33" t="s">
        <v>8560</v>
      </c>
      <c r="C277" s="34">
        <v>2</v>
      </c>
      <c r="D277" s="34" t="s">
        <v>228</v>
      </c>
      <c r="E277" s="34">
        <f>IF(D277="",0,VLOOKUP(D277,city!$D$4:$K$352,8,0))</f>
        <v>92</v>
      </c>
      <c r="F277" s="34">
        <v>1</v>
      </c>
      <c r="G277" s="34">
        <v>0</v>
      </c>
      <c r="H277" s="34" t="s">
        <v>7990</v>
      </c>
      <c r="I277" s="34" t="s">
        <v>8561</v>
      </c>
      <c r="J277" s="34">
        <f>IF(I277="","",VLOOKUP(I277,speciality!$B$4:$J$1727,9,0))</f>
        <v>109204</v>
      </c>
      <c r="K277" s="34" t="str">
        <f t="shared" si="1"/>
        <v>4,109204</v>
      </c>
      <c r="L277" s="34">
        <v>0</v>
      </c>
      <c r="M277" s="34">
        <v>0</v>
      </c>
      <c r="N277" s="34">
        <v>0</v>
      </c>
      <c r="O277" s="34">
        <v>0</v>
      </c>
      <c r="P277" s="23">
        <v>0</v>
      </c>
      <c r="Q277" s="23">
        <v>3000</v>
      </c>
      <c r="R277" s="23">
        <v>0</v>
      </c>
    </row>
    <row r="278" spans="1:18" x14ac:dyDescent="0.15">
      <c r="A278" s="23">
        <v>200091</v>
      </c>
      <c r="B278" s="33" t="s">
        <v>8562</v>
      </c>
      <c r="C278" s="34">
        <v>2</v>
      </c>
      <c r="D278" s="34" t="s">
        <v>230</v>
      </c>
      <c r="E278" s="34">
        <f>IF(D278="",0,VLOOKUP(D278,city!$D$4:$K$352,8,0))</f>
        <v>93</v>
      </c>
      <c r="F278" s="34">
        <v>1</v>
      </c>
      <c r="G278" s="34">
        <v>0</v>
      </c>
      <c r="H278" s="34" t="s">
        <v>7990</v>
      </c>
      <c r="I278" s="34" t="s">
        <v>8563</v>
      </c>
      <c r="J278" s="34">
        <f>IF(I278="","",VLOOKUP(I278,speciality!$B$4:$J$1727,9,0))</f>
        <v>109301</v>
      </c>
      <c r="K278" s="34" t="str">
        <f t="shared" si="1"/>
        <v>4,109301</v>
      </c>
      <c r="L278" s="34">
        <v>0</v>
      </c>
      <c r="M278" s="34">
        <v>0</v>
      </c>
      <c r="N278" s="34">
        <v>0</v>
      </c>
      <c r="O278" s="34">
        <v>0</v>
      </c>
      <c r="P278" s="23">
        <v>0</v>
      </c>
      <c r="Q278" s="23">
        <v>3000</v>
      </c>
      <c r="R278" s="23">
        <v>0</v>
      </c>
    </row>
    <row r="279" spans="1:18" x14ac:dyDescent="0.15">
      <c r="A279" s="23">
        <v>200092</v>
      </c>
      <c r="B279" s="33" t="s">
        <v>8564</v>
      </c>
      <c r="C279" s="34">
        <v>2</v>
      </c>
      <c r="D279" s="34" t="s">
        <v>230</v>
      </c>
      <c r="E279" s="34">
        <f>IF(D279="",0,VLOOKUP(D279,city!$D$4:$K$352,8,0))</f>
        <v>93</v>
      </c>
      <c r="F279" s="34">
        <v>1</v>
      </c>
      <c r="G279" s="34">
        <v>0</v>
      </c>
      <c r="H279" s="34" t="s">
        <v>7990</v>
      </c>
      <c r="I279" s="34" t="s">
        <v>8565</v>
      </c>
      <c r="J279" s="34">
        <f>IF(I279="","",VLOOKUP(I279,speciality!$B$4:$J$1727,9,0))</f>
        <v>109302</v>
      </c>
      <c r="K279" s="34" t="str">
        <f t="shared" si="1"/>
        <v>4,109302</v>
      </c>
      <c r="L279" s="34">
        <v>0</v>
      </c>
      <c r="M279" s="34">
        <v>0</v>
      </c>
      <c r="N279" s="34">
        <v>0</v>
      </c>
      <c r="O279" s="34">
        <v>0</v>
      </c>
      <c r="P279" s="23">
        <v>0</v>
      </c>
      <c r="Q279" s="23">
        <v>3000</v>
      </c>
      <c r="R279" s="23">
        <v>0</v>
      </c>
    </row>
    <row r="280" spans="1:18" x14ac:dyDescent="0.15">
      <c r="A280" s="23">
        <v>200093</v>
      </c>
      <c r="B280" s="33" t="s">
        <v>8566</v>
      </c>
      <c r="C280" s="34">
        <v>2</v>
      </c>
      <c r="D280" s="34" t="s">
        <v>230</v>
      </c>
      <c r="E280" s="34">
        <f>IF(D280="",0,VLOOKUP(D280,city!$D$4:$K$352,8,0))</f>
        <v>93</v>
      </c>
      <c r="F280" s="34">
        <v>1</v>
      </c>
      <c r="G280" s="34">
        <v>0</v>
      </c>
      <c r="H280" s="34" t="s">
        <v>7990</v>
      </c>
      <c r="I280" s="34" t="s">
        <v>8567</v>
      </c>
      <c r="J280" s="34">
        <f>IF(I280="","",VLOOKUP(I280,speciality!$B$4:$J$1727,9,0))</f>
        <v>109303</v>
      </c>
      <c r="K280" s="34" t="str">
        <f t="shared" si="1"/>
        <v>4,109303</v>
      </c>
      <c r="L280" s="34">
        <v>0</v>
      </c>
      <c r="M280" s="34">
        <v>0</v>
      </c>
      <c r="N280" s="34">
        <v>0</v>
      </c>
      <c r="O280" s="34">
        <v>0</v>
      </c>
      <c r="P280" s="23">
        <v>0</v>
      </c>
      <c r="Q280" s="23">
        <v>3000</v>
      </c>
      <c r="R280" s="23">
        <v>0</v>
      </c>
    </row>
    <row r="281" spans="1:18" x14ac:dyDescent="0.15">
      <c r="A281" s="23">
        <v>200094</v>
      </c>
      <c r="B281" s="33" t="s">
        <v>8568</v>
      </c>
      <c r="C281" s="34">
        <v>2</v>
      </c>
      <c r="D281" s="34" t="s">
        <v>230</v>
      </c>
      <c r="E281" s="34">
        <f>IF(D281="",0,VLOOKUP(D281,city!$D$4:$K$352,8,0))</f>
        <v>93</v>
      </c>
      <c r="F281" s="34">
        <v>1</v>
      </c>
      <c r="G281" s="34">
        <v>0</v>
      </c>
      <c r="H281" s="34" t="s">
        <v>7990</v>
      </c>
      <c r="I281" s="34" t="s">
        <v>8569</v>
      </c>
      <c r="J281" s="34">
        <f>IF(I281="","",VLOOKUP(I281,speciality!$B$4:$J$1727,9,0))</f>
        <v>109304</v>
      </c>
      <c r="K281" s="34" t="str">
        <f t="shared" si="1"/>
        <v>4,109304</v>
      </c>
      <c r="L281" s="34">
        <v>0</v>
      </c>
      <c r="M281" s="34">
        <v>0</v>
      </c>
      <c r="N281" s="34">
        <v>0</v>
      </c>
      <c r="O281" s="34">
        <v>0</v>
      </c>
      <c r="P281" s="23">
        <v>0</v>
      </c>
      <c r="Q281" s="23">
        <v>3000</v>
      </c>
      <c r="R281" s="23">
        <v>0</v>
      </c>
    </row>
    <row r="282" spans="1:18" ht="28" x14ac:dyDescent="0.15">
      <c r="A282" s="23">
        <v>200095</v>
      </c>
      <c r="B282" s="33" t="s">
        <v>8570</v>
      </c>
      <c r="C282" s="34">
        <v>2</v>
      </c>
      <c r="D282" s="34" t="s">
        <v>232</v>
      </c>
      <c r="E282" s="34">
        <f>IF(D282="",0,VLOOKUP(D282,city!$D$4:$K$352,8,0))</f>
        <v>94</v>
      </c>
      <c r="F282" s="34">
        <v>1</v>
      </c>
      <c r="G282" s="34">
        <v>0</v>
      </c>
      <c r="H282" s="34" t="s">
        <v>7990</v>
      </c>
      <c r="I282" s="34" t="s">
        <v>8571</v>
      </c>
      <c r="J282" s="34">
        <f>IF(I282="","",VLOOKUP(I282,speciality!$B$4:$J$1727,9,0))</f>
        <v>109401</v>
      </c>
      <c r="K282" s="34" t="str">
        <f t="shared" si="1"/>
        <v>4,109401</v>
      </c>
      <c r="L282" s="34">
        <v>0</v>
      </c>
      <c r="M282" s="34">
        <v>0</v>
      </c>
      <c r="N282" s="34">
        <v>0</v>
      </c>
      <c r="O282" s="34">
        <v>0</v>
      </c>
      <c r="P282" s="23">
        <v>0</v>
      </c>
      <c r="Q282" s="23">
        <v>3000</v>
      </c>
      <c r="R282" s="23">
        <v>0</v>
      </c>
    </row>
    <row r="283" spans="1:18" x14ac:dyDescent="0.15">
      <c r="A283" s="23">
        <v>200096</v>
      </c>
      <c r="B283" s="33" t="s">
        <v>8572</v>
      </c>
      <c r="C283" s="34">
        <v>2</v>
      </c>
      <c r="D283" s="34" t="s">
        <v>232</v>
      </c>
      <c r="E283" s="34">
        <f>IF(D283="",0,VLOOKUP(D283,city!$D$4:$K$352,8,0))</f>
        <v>94</v>
      </c>
      <c r="F283" s="34">
        <v>1</v>
      </c>
      <c r="G283" s="34">
        <v>0</v>
      </c>
      <c r="H283" s="34" t="s">
        <v>7990</v>
      </c>
      <c r="I283" s="34" t="s">
        <v>8573</v>
      </c>
      <c r="J283" s="34">
        <f>IF(I283="","",VLOOKUP(I283,speciality!$B$4:$J$1727,9,0))</f>
        <v>109402</v>
      </c>
      <c r="K283" s="34" t="str">
        <f t="shared" si="1"/>
        <v>4,109402</v>
      </c>
      <c r="L283" s="34">
        <v>0</v>
      </c>
      <c r="M283" s="34">
        <v>0</v>
      </c>
      <c r="N283" s="34">
        <v>0</v>
      </c>
      <c r="O283" s="34">
        <v>0</v>
      </c>
      <c r="P283" s="23">
        <v>0</v>
      </c>
      <c r="Q283" s="23">
        <v>3000</v>
      </c>
      <c r="R283" s="23">
        <v>0</v>
      </c>
    </row>
    <row r="284" spans="1:18" x14ac:dyDescent="0.15">
      <c r="A284" s="23">
        <v>200097</v>
      </c>
      <c r="B284" s="33" t="s">
        <v>8574</v>
      </c>
      <c r="C284" s="34">
        <v>2</v>
      </c>
      <c r="D284" s="34" t="s">
        <v>232</v>
      </c>
      <c r="E284" s="34">
        <f>IF(D284="",0,VLOOKUP(D284,city!$D$4:$K$352,8,0))</f>
        <v>94</v>
      </c>
      <c r="F284" s="34">
        <v>1</v>
      </c>
      <c r="G284" s="34">
        <v>0</v>
      </c>
      <c r="H284" s="34" t="s">
        <v>7990</v>
      </c>
      <c r="I284" s="34" t="s">
        <v>8575</v>
      </c>
      <c r="J284" s="34">
        <f>IF(I284="","",VLOOKUP(I284,speciality!$B$4:$J$1727,9,0))</f>
        <v>109403</v>
      </c>
      <c r="K284" s="34" t="str">
        <f t="shared" si="1"/>
        <v>4,109403</v>
      </c>
      <c r="L284" s="34">
        <v>0</v>
      </c>
      <c r="M284" s="34">
        <v>0</v>
      </c>
      <c r="N284" s="34">
        <v>0</v>
      </c>
      <c r="O284" s="34">
        <v>0</v>
      </c>
      <c r="P284" s="23">
        <v>0</v>
      </c>
      <c r="Q284" s="23">
        <v>3000</v>
      </c>
      <c r="R284" s="23">
        <v>0</v>
      </c>
    </row>
    <row r="285" spans="1:18" x14ac:dyDescent="0.15">
      <c r="A285" s="23">
        <v>200098</v>
      </c>
      <c r="B285" s="33" t="s">
        <v>8576</v>
      </c>
      <c r="C285" s="34">
        <v>2</v>
      </c>
      <c r="D285" s="34" t="s">
        <v>232</v>
      </c>
      <c r="E285" s="34">
        <f>IF(D285="",0,VLOOKUP(D285,city!$D$4:$K$352,8,0))</f>
        <v>94</v>
      </c>
      <c r="F285" s="34">
        <v>1</v>
      </c>
      <c r="G285" s="34">
        <v>0</v>
      </c>
      <c r="H285" s="34" t="s">
        <v>7990</v>
      </c>
      <c r="I285" s="34" t="s">
        <v>8577</v>
      </c>
      <c r="J285" s="34">
        <f>IF(I285="","",VLOOKUP(I285,speciality!$B$4:$J$1727,9,0))</f>
        <v>109404</v>
      </c>
      <c r="K285" s="34" t="str">
        <f t="shared" si="1"/>
        <v>4,109404</v>
      </c>
      <c r="L285" s="34">
        <v>0</v>
      </c>
      <c r="M285" s="34">
        <v>0</v>
      </c>
      <c r="N285" s="34">
        <v>0</v>
      </c>
      <c r="O285" s="34">
        <v>0</v>
      </c>
      <c r="P285" s="23">
        <v>0</v>
      </c>
      <c r="Q285" s="23">
        <v>3000</v>
      </c>
      <c r="R285" s="23">
        <v>0</v>
      </c>
    </row>
    <row r="286" spans="1:18" x14ac:dyDescent="0.15">
      <c r="A286" s="23">
        <v>200099</v>
      </c>
      <c r="B286" s="33" t="s">
        <v>8578</v>
      </c>
      <c r="C286" s="34">
        <v>2</v>
      </c>
      <c r="D286" s="34" t="s">
        <v>234</v>
      </c>
      <c r="E286" s="34">
        <f>IF(D286="",0,VLOOKUP(D286,city!$D$4:$K$352,8,0))</f>
        <v>95</v>
      </c>
      <c r="F286" s="34">
        <v>1</v>
      </c>
      <c r="G286" s="34">
        <v>0</v>
      </c>
      <c r="H286" s="34" t="s">
        <v>7990</v>
      </c>
      <c r="I286" s="34" t="s">
        <v>8579</v>
      </c>
      <c r="J286" s="34">
        <f>IF(I286="","",VLOOKUP(I286,speciality!$B$4:$J$1727,9,0))</f>
        <v>109501</v>
      </c>
      <c r="K286" s="34" t="str">
        <f t="shared" si="1"/>
        <v>4,109501</v>
      </c>
      <c r="L286" s="34">
        <v>0</v>
      </c>
      <c r="M286" s="34">
        <v>0</v>
      </c>
      <c r="N286" s="34">
        <v>0</v>
      </c>
      <c r="O286" s="34">
        <v>0</v>
      </c>
      <c r="P286" s="23">
        <v>0</v>
      </c>
      <c r="Q286" s="23">
        <v>3000</v>
      </c>
      <c r="R286" s="23">
        <v>0</v>
      </c>
    </row>
    <row r="287" spans="1:18" ht="28" x14ac:dyDescent="0.15">
      <c r="A287" s="23">
        <v>200100</v>
      </c>
      <c r="B287" s="33" t="s">
        <v>8580</v>
      </c>
      <c r="C287" s="34">
        <v>2</v>
      </c>
      <c r="D287" s="34" t="s">
        <v>234</v>
      </c>
      <c r="E287" s="34">
        <f>IF(D287="",0,VLOOKUP(D287,city!$D$4:$K$352,8,0))</f>
        <v>95</v>
      </c>
      <c r="F287" s="34">
        <v>1</v>
      </c>
      <c r="G287" s="34">
        <v>0</v>
      </c>
      <c r="H287" s="34" t="s">
        <v>7990</v>
      </c>
      <c r="I287" s="34" t="s">
        <v>8581</v>
      </c>
      <c r="J287" s="34">
        <f>IF(I287="","",VLOOKUP(I287,speciality!$B$4:$J$1727,9,0))</f>
        <v>109502</v>
      </c>
      <c r="K287" s="34" t="str">
        <f t="shared" si="1"/>
        <v>4,109502</v>
      </c>
      <c r="L287" s="34">
        <v>0</v>
      </c>
      <c r="M287" s="34">
        <v>0</v>
      </c>
      <c r="N287" s="34">
        <v>0</v>
      </c>
      <c r="O287" s="34">
        <v>0</v>
      </c>
      <c r="P287" s="23">
        <v>0</v>
      </c>
      <c r="Q287" s="23">
        <v>3000</v>
      </c>
      <c r="R287" s="23">
        <v>0</v>
      </c>
    </row>
    <row r="288" spans="1:18" x14ac:dyDescent="0.15">
      <c r="A288" s="23">
        <v>200101</v>
      </c>
      <c r="B288" s="33" t="s">
        <v>8582</v>
      </c>
      <c r="C288" s="34">
        <v>2</v>
      </c>
      <c r="D288" s="34" t="s">
        <v>234</v>
      </c>
      <c r="E288" s="34">
        <f>IF(D288="",0,VLOOKUP(D288,city!$D$4:$K$352,8,0))</f>
        <v>95</v>
      </c>
      <c r="F288" s="34">
        <v>1</v>
      </c>
      <c r="G288" s="34">
        <v>0</v>
      </c>
      <c r="H288" s="34" t="s">
        <v>7990</v>
      </c>
      <c r="J288" s="34" t="str">
        <f>IF(I288="","",VLOOKUP(I288,speciality!$B$4:$J$1727,9,0))</f>
        <v/>
      </c>
      <c r="K288" s="34" t="str">
        <f t="shared" si="1"/>
        <v>3,-1</v>
      </c>
      <c r="L288" s="34">
        <v>0</v>
      </c>
      <c r="M288" s="34">
        <v>0</v>
      </c>
      <c r="N288" s="34">
        <v>0</v>
      </c>
      <c r="O288" s="34">
        <v>0</v>
      </c>
      <c r="P288" s="23">
        <v>0</v>
      </c>
      <c r="Q288" s="23">
        <v>3000</v>
      </c>
      <c r="R288" s="23">
        <v>0</v>
      </c>
    </row>
    <row r="289" spans="1:18" x14ac:dyDescent="0.15">
      <c r="A289" s="23">
        <v>200102</v>
      </c>
      <c r="B289" s="33" t="s">
        <v>8583</v>
      </c>
      <c r="C289" s="34">
        <v>2</v>
      </c>
      <c r="D289" s="34" t="s">
        <v>234</v>
      </c>
      <c r="E289" s="34">
        <f>IF(D289="",0,VLOOKUP(D289,city!$D$4:$K$352,8,0))</f>
        <v>95</v>
      </c>
      <c r="F289" s="34">
        <v>1</v>
      </c>
      <c r="G289" s="34">
        <v>0</v>
      </c>
      <c r="H289" s="34" t="s">
        <v>7990</v>
      </c>
      <c r="I289" s="34" t="s">
        <v>8584</v>
      </c>
      <c r="J289" s="34">
        <f>IF(I289="","",VLOOKUP(I289,speciality!$B$4:$J$1727,9,0))</f>
        <v>109503</v>
      </c>
      <c r="K289" s="34" t="str">
        <f t="shared" si="1"/>
        <v>4,109503</v>
      </c>
      <c r="L289" s="34">
        <v>0</v>
      </c>
      <c r="M289" s="34">
        <v>0</v>
      </c>
      <c r="N289" s="34">
        <v>0</v>
      </c>
      <c r="O289" s="34">
        <v>0</v>
      </c>
      <c r="P289" s="23">
        <v>0</v>
      </c>
      <c r="Q289" s="23">
        <v>3000</v>
      </c>
      <c r="R289" s="23">
        <v>0</v>
      </c>
    </row>
    <row r="290" spans="1:18" x14ac:dyDescent="0.15">
      <c r="A290" s="23">
        <v>200103</v>
      </c>
      <c r="B290" s="33" t="s">
        <v>8585</v>
      </c>
      <c r="C290" s="34">
        <v>2</v>
      </c>
      <c r="D290" s="34" t="s">
        <v>236</v>
      </c>
      <c r="E290" s="34">
        <f>IF(D290="",0,VLOOKUP(D290,city!$D$4:$K$352,8,0))</f>
        <v>96</v>
      </c>
      <c r="F290" s="34">
        <v>1</v>
      </c>
      <c r="G290" s="34">
        <v>0</v>
      </c>
      <c r="H290" s="34" t="s">
        <v>7990</v>
      </c>
      <c r="I290" s="34" t="s">
        <v>8586</v>
      </c>
      <c r="J290" s="34">
        <f>IF(I290="","",VLOOKUP(I290,speciality!$B$4:$J$1727,9,0))</f>
        <v>109601</v>
      </c>
      <c r="K290" s="34" t="str">
        <f t="shared" si="1"/>
        <v>4,109601</v>
      </c>
      <c r="L290" s="34">
        <v>0</v>
      </c>
      <c r="M290" s="34">
        <v>0</v>
      </c>
      <c r="N290" s="34">
        <v>0</v>
      </c>
      <c r="O290" s="34">
        <v>0</v>
      </c>
      <c r="P290" s="23">
        <v>0</v>
      </c>
      <c r="Q290" s="23">
        <v>3000</v>
      </c>
      <c r="R290" s="23">
        <v>0</v>
      </c>
    </row>
    <row r="291" spans="1:18" x14ac:dyDescent="0.15">
      <c r="A291" s="23">
        <v>200104</v>
      </c>
      <c r="B291" s="33" t="s">
        <v>8587</v>
      </c>
      <c r="C291" s="34">
        <v>2</v>
      </c>
      <c r="D291" s="34" t="s">
        <v>236</v>
      </c>
      <c r="E291" s="34">
        <f>IF(D291="",0,VLOOKUP(D291,city!$D$4:$K$352,8,0))</f>
        <v>96</v>
      </c>
      <c r="F291" s="34">
        <v>1</v>
      </c>
      <c r="G291" s="34">
        <v>0</v>
      </c>
      <c r="H291" s="34" t="s">
        <v>7990</v>
      </c>
      <c r="I291" s="34" t="s">
        <v>8588</v>
      </c>
      <c r="J291" s="34">
        <f>IF(I291="","",VLOOKUP(I291,speciality!$B$4:$J$1727,9,0))</f>
        <v>109602</v>
      </c>
      <c r="K291" s="34" t="str">
        <f t="shared" si="1"/>
        <v>4,109602</v>
      </c>
      <c r="L291" s="34">
        <v>0</v>
      </c>
      <c r="M291" s="34">
        <v>0</v>
      </c>
      <c r="N291" s="34">
        <v>0</v>
      </c>
      <c r="O291" s="34">
        <v>0</v>
      </c>
      <c r="P291" s="23">
        <v>0</v>
      </c>
      <c r="Q291" s="23">
        <v>3000</v>
      </c>
      <c r="R291" s="23">
        <v>0</v>
      </c>
    </row>
    <row r="292" spans="1:18" x14ac:dyDescent="0.15">
      <c r="A292" s="23">
        <v>200105</v>
      </c>
      <c r="B292" s="33" t="s">
        <v>8589</v>
      </c>
      <c r="C292" s="34">
        <v>2</v>
      </c>
      <c r="D292" s="34" t="s">
        <v>236</v>
      </c>
      <c r="E292" s="34">
        <f>IF(D292="",0,VLOOKUP(D292,city!$D$4:$K$352,8,0))</f>
        <v>96</v>
      </c>
      <c r="F292" s="34">
        <v>1</v>
      </c>
      <c r="G292" s="34">
        <v>0</v>
      </c>
      <c r="H292" s="34" t="s">
        <v>7990</v>
      </c>
      <c r="I292" s="34" t="s">
        <v>8590</v>
      </c>
      <c r="J292" s="34">
        <f>IF(I292="","",VLOOKUP(I292,speciality!$B$4:$J$1727,9,0))</f>
        <v>109603</v>
      </c>
      <c r="K292" s="34" t="str">
        <f t="shared" si="1"/>
        <v>4,109603</v>
      </c>
      <c r="L292" s="34">
        <v>0</v>
      </c>
      <c r="M292" s="34">
        <v>0</v>
      </c>
      <c r="N292" s="34">
        <v>0</v>
      </c>
      <c r="O292" s="34">
        <v>0</v>
      </c>
      <c r="P292" s="23">
        <v>0</v>
      </c>
      <c r="Q292" s="23">
        <v>3000</v>
      </c>
      <c r="R292" s="23">
        <v>0</v>
      </c>
    </row>
    <row r="293" spans="1:18" x14ac:dyDescent="0.15">
      <c r="A293" s="23">
        <v>200106</v>
      </c>
      <c r="B293" s="33" t="s">
        <v>8591</v>
      </c>
      <c r="C293" s="34">
        <v>2</v>
      </c>
      <c r="D293" s="34" t="s">
        <v>236</v>
      </c>
      <c r="E293" s="34">
        <f>IF(D293="",0,VLOOKUP(D293,city!$D$4:$K$352,8,0))</f>
        <v>96</v>
      </c>
      <c r="F293" s="34">
        <v>1</v>
      </c>
      <c r="G293" s="34">
        <v>0</v>
      </c>
      <c r="H293" s="34" t="s">
        <v>7990</v>
      </c>
      <c r="I293" s="34" t="s">
        <v>8592</v>
      </c>
      <c r="J293" s="34">
        <f>IF(I293="","",VLOOKUP(I293,speciality!$B$4:$J$1727,9,0))</f>
        <v>109604</v>
      </c>
      <c r="K293" s="34" t="str">
        <f t="shared" si="1"/>
        <v>4,109604</v>
      </c>
      <c r="L293" s="34">
        <v>0</v>
      </c>
      <c r="M293" s="34">
        <v>0</v>
      </c>
      <c r="N293" s="34">
        <v>0</v>
      </c>
      <c r="O293" s="34">
        <v>0</v>
      </c>
      <c r="P293" s="23">
        <v>0</v>
      </c>
      <c r="Q293" s="23">
        <v>3000</v>
      </c>
      <c r="R293" s="23">
        <v>0</v>
      </c>
    </row>
    <row r="294" spans="1:18" x14ac:dyDescent="0.15">
      <c r="A294" s="23">
        <v>200107</v>
      </c>
      <c r="B294" s="33" t="s">
        <v>8593</v>
      </c>
      <c r="C294" s="34">
        <v>2</v>
      </c>
      <c r="D294" s="34" t="s">
        <v>238</v>
      </c>
      <c r="E294" s="34">
        <f>IF(D294="",0,VLOOKUP(D294,city!$D$4:$K$352,8,0))</f>
        <v>97</v>
      </c>
      <c r="F294" s="34">
        <v>1</v>
      </c>
      <c r="G294" s="34">
        <v>0</v>
      </c>
      <c r="H294" s="34" t="s">
        <v>7990</v>
      </c>
      <c r="I294" s="34" t="s">
        <v>8594</v>
      </c>
      <c r="J294" s="34">
        <f>IF(I294="","",VLOOKUP(I294,speciality!$B$4:$J$1727,9,0))</f>
        <v>109701</v>
      </c>
      <c r="K294" s="34" t="str">
        <f t="shared" si="1"/>
        <v>4,109701</v>
      </c>
      <c r="L294" s="34">
        <v>0</v>
      </c>
      <c r="M294" s="34">
        <v>0</v>
      </c>
      <c r="N294" s="34">
        <v>0</v>
      </c>
      <c r="O294" s="34">
        <v>0</v>
      </c>
      <c r="P294" s="23">
        <v>0</v>
      </c>
      <c r="Q294" s="23">
        <v>3000</v>
      </c>
      <c r="R294" s="23">
        <v>0</v>
      </c>
    </row>
    <row r="295" spans="1:18" x14ac:dyDescent="0.15">
      <c r="A295" s="23">
        <v>200108</v>
      </c>
      <c r="B295" s="33" t="s">
        <v>8595</v>
      </c>
      <c r="C295" s="34">
        <v>2</v>
      </c>
      <c r="D295" s="34" t="s">
        <v>238</v>
      </c>
      <c r="E295" s="34">
        <f>IF(D295="",0,VLOOKUP(D295,city!$D$4:$K$352,8,0))</f>
        <v>97</v>
      </c>
      <c r="F295" s="34">
        <v>1</v>
      </c>
      <c r="G295" s="34">
        <v>0</v>
      </c>
      <c r="H295" s="34" t="s">
        <v>7990</v>
      </c>
      <c r="I295" s="34" t="s">
        <v>8596</v>
      </c>
      <c r="J295" s="34">
        <f>IF(I295="","",VLOOKUP(I295,speciality!$B$4:$J$1727,9,0))</f>
        <v>109703</v>
      </c>
      <c r="K295" s="34" t="str">
        <f t="shared" si="1"/>
        <v>4,109703</v>
      </c>
      <c r="L295" s="34">
        <v>0</v>
      </c>
      <c r="M295" s="34">
        <v>0</v>
      </c>
      <c r="N295" s="34">
        <v>0</v>
      </c>
      <c r="O295" s="34">
        <v>0</v>
      </c>
      <c r="P295" s="23">
        <v>0</v>
      </c>
      <c r="Q295" s="23">
        <v>3000</v>
      </c>
      <c r="R295" s="23">
        <v>0</v>
      </c>
    </row>
    <row r="296" spans="1:18" x14ac:dyDescent="0.15">
      <c r="A296" s="23">
        <v>200109</v>
      </c>
      <c r="B296" s="33" t="s">
        <v>8597</v>
      </c>
      <c r="C296" s="34">
        <v>2</v>
      </c>
      <c r="D296" s="34" t="s">
        <v>238</v>
      </c>
      <c r="E296" s="34">
        <f>IF(D296="",0,VLOOKUP(D296,city!$D$4:$K$352,8,0))</f>
        <v>97</v>
      </c>
      <c r="F296" s="34">
        <v>1</v>
      </c>
      <c r="G296" s="34">
        <v>0</v>
      </c>
      <c r="H296" s="34" t="s">
        <v>7990</v>
      </c>
      <c r="I296" s="34" t="s">
        <v>8598</v>
      </c>
      <c r="J296" s="34">
        <f>IF(I296="","",VLOOKUP(I296,speciality!$B$4:$J$1727,9,0))</f>
        <v>109702</v>
      </c>
      <c r="K296" s="34" t="str">
        <f t="shared" si="1"/>
        <v>4,109702</v>
      </c>
      <c r="L296" s="34">
        <v>0</v>
      </c>
      <c r="M296" s="34">
        <v>0</v>
      </c>
      <c r="N296" s="34">
        <v>0</v>
      </c>
      <c r="O296" s="34">
        <v>0</v>
      </c>
      <c r="P296" s="23">
        <v>0</v>
      </c>
      <c r="Q296" s="23">
        <v>3000</v>
      </c>
      <c r="R296" s="23">
        <v>0</v>
      </c>
    </row>
    <row r="297" spans="1:18" x14ac:dyDescent="0.15">
      <c r="A297" s="23">
        <v>200110</v>
      </c>
      <c r="B297" s="33" t="s">
        <v>8599</v>
      </c>
      <c r="C297" s="34">
        <v>2</v>
      </c>
      <c r="D297" s="34" t="s">
        <v>238</v>
      </c>
      <c r="E297" s="34">
        <f>IF(D297="",0,VLOOKUP(D297,city!$D$4:$K$352,8,0))</f>
        <v>97</v>
      </c>
      <c r="F297" s="34">
        <v>1</v>
      </c>
      <c r="G297" s="34">
        <v>0</v>
      </c>
      <c r="H297" s="34" t="s">
        <v>7990</v>
      </c>
      <c r="I297" s="34" t="s">
        <v>8600</v>
      </c>
      <c r="J297" s="34">
        <f>IF(I297="","",VLOOKUP(I297,speciality!$B$4:$J$1727,9,0))</f>
        <v>109705</v>
      </c>
      <c r="K297" s="34" t="str">
        <f t="shared" si="1"/>
        <v>4,109705</v>
      </c>
      <c r="L297" s="34">
        <v>0</v>
      </c>
      <c r="M297" s="34">
        <v>0</v>
      </c>
      <c r="N297" s="34">
        <v>0</v>
      </c>
      <c r="O297" s="34">
        <v>0</v>
      </c>
      <c r="P297" s="23">
        <v>0</v>
      </c>
      <c r="Q297" s="23">
        <v>3000</v>
      </c>
      <c r="R297" s="23">
        <v>0</v>
      </c>
    </row>
    <row r="298" spans="1:18" x14ac:dyDescent="0.15">
      <c r="A298" s="23">
        <v>200111</v>
      </c>
      <c r="B298" s="33" t="s">
        <v>8601</v>
      </c>
      <c r="C298" s="34">
        <v>2</v>
      </c>
      <c r="D298" s="34" t="s">
        <v>239</v>
      </c>
      <c r="E298" s="34">
        <f>IF(D298="",0,VLOOKUP(D298,city!$D$4:$K$352,8,0))</f>
        <v>98</v>
      </c>
      <c r="F298" s="34">
        <v>1</v>
      </c>
      <c r="G298" s="34">
        <v>0</v>
      </c>
      <c r="H298" s="34" t="s">
        <v>7990</v>
      </c>
      <c r="I298" s="34" t="s">
        <v>8602</v>
      </c>
      <c r="J298" s="34">
        <f>IF(I298="","",VLOOKUP(I298,speciality!$B$4:$J$1727,9,0))</f>
        <v>109801</v>
      </c>
      <c r="K298" s="34" t="str">
        <f t="shared" si="1"/>
        <v>4,109801</v>
      </c>
      <c r="L298" s="34">
        <v>0</v>
      </c>
      <c r="M298" s="34">
        <v>0</v>
      </c>
      <c r="N298" s="34">
        <v>0</v>
      </c>
      <c r="O298" s="34">
        <v>0</v>
      </c>
      <c r="P298" s="23">
        <v>0</v>
      </c>
      <c r="Q298" s="23">
        <v>3000</v>
      </c>
      <c r="R298" s="23">
        <v>0</v>
      </c>
    </row>
    <row r="299" spans="1:18" x14ac:dyDescent="0.15">
      <c r="A299" s="23">
        <v>200112</v>
      </c>
      <c r="B299" s="33" t="s">
        <v>8603</v>
      </c>
      <c r="C299" s="34">
        <v>2</v>
      </c>
      <c r="D299" s="34" t="s">
        <v>239</v>
      </c>
      <c r="E299" s="34">
        <f>IF(D299="",0,VLOOKUP(D299,city!$D$4:$K$352,8,0))</f>
        <v>98</v>
      </c>
      <c r="F299" s="34">
        <v>1</v>
      </c>
      <c r="G299" s="34">
        <v>0</v>
      </c>
      <c r="H299" s="34" t="s">
        <v>7990</v>
      </c>
      <c r="I299" s="34" t="s">
        <v>8604</v>
      </c>
      <c r="J299" s="34">
        <f>IF(I299="","",VLOOKUP(I299,speciality!$B$4:$J$1727,9,0))</f>
        <v>109803</v>
      </c>
      <c r="K299" s="34" t="str">
        <f t="shared" si="1"/>
        <v>4,109803</v>
      </c>
      <c r="L299" s="34">
        <v>0</v>
      </c>
      <c r="M299" s="34">
        <v>0</v>
      </c>
      <c r="N299" s="34">
        <v>0</v>
      </c>
      <c r="O299" s="34">
        <v>0</v>
      </c>
      <c r="P299" s="23">
        <v>0</v>
      </c>
      <c r="Q299" s="23">
        <v>3000</v>
      </c>
      <c r="R299" s="23">
        <v>0</v>
      </c>
    </row>
    <row r="300" spans="1:18" x14ac:dyDescent="0.15">
      <c r="A300" s="23">
        <v>200113</v>
      </c>
      <c r="B300" s="33" t="s">
        <v>8605</v>
      </c>
      <c r="C300" s="34">
        <v>2</v>
      </c>
      <c r="D300" s="34" t="s">
        <v>239</v>
      </c>
      <c r="E300" s="34">
        <f>IF(D300="",0,VLOOKUP(D300,city!$D$4:$K$352,8,0))</f>
        <v>98</v>
      </c>
      <c r="F300" s="34">
        <v>1</v>
      </c>
      <c r="G300" s="34">
        <v>0</v>
      </c>
      <c r="H300" s="34" t="s">
        <v>7990</v>
      </c>
      <c r="I300" s="34" t="s">
        <v>8606</v>
      </c>
      <c r="J300" s="34">
        <f>IF(I300="","",VLOOKUP(I300,speciality!$B$4:$J$1727,9,0))</f>
        <v>109802</v>
      </c>
      <c r="K300" s="34" t="str">
        <f t="shared" si="1"/>
        <v>4,109802</v>
      </c>
      <c r="L300" s="34">
        <v>0</v>
      </c>
      <c r="M300" s="34">
        <v>0</v>
      </c>
      <c r="N300" s="34">
        <v>0</v>
      </c>
      <c r="O300" s="34">
        <v>0</v>
      </c>
      <c r="P300" s="23">
        <v>0</v>
      </c>
      <c r="Q300" s="23">
        <v>3000</v>
      </c>
      <c r="R300" s="23">
        <v>0</v>
      </c>
    </row>
    <row r="301" spans="1:18" x14ac:dyDescent="0.15">
      <c r="A301" s="23">
        <v>200114</v>
      </c>
      <c r="B301" s="33" t="s">
        <v>8607</v>
      </c>
      <c r="C301" s="34">
        <v>2</v>
      </c>
      <c r="D301" s="34" t="s">
        <v>239</v>
      </c>
      <c r="E301" s="34">
        <f>IF(D301="",0,VLOOKUP(D301,city!$D$4:$K$352,8,0))</f>
        <v>98</v>
      </c>
      <c r="F301" s="34">
        <v>1</v>
      </c>
      <c r="G301" s="34">
        <v>0</v>
      </c>
      <c r="H301" s="34" t="s">
        <v>7990</v>
      </c>
      <c r="I301" s="34" t="s">
        <v>8608</v>
      </c>
      <c r="J301" s="34">
        <f>IF(I301="","",VLOOKUP(I301,speciality!$B$4:$J$1727,9,0))</f>
        <v>109805</v>
      </c>
      <c r="K301" s="34" t="str">
        <f t="shared" si="1"/>
        <v>4,109805</v>
      </c>
      <c r="L301" s="34">
        <v>0</v>
      </c>
      <c r="M301" s="34">
        <v>0</v>
      </c>
      <c r="N301" s="34">
        <v>0</v>
      </c>
      <c r="O301" s="34">
        <v>0</v>
      </c>
      <c r="P301" s="23">
        <v>0</v>
      </c>
      <c r="Q301" s="23">
        <v>3000</v>
      </c>
      <c r="R301" s="23">
        <v>0</v>
      </c>
    </row>
    <row r="302" spans="1:18" x14ac:dyDescent="0.15">
      <c r="A302" s="23">
        <v>200115</v>
      </c>
      <c r="B302" s="33" t="s">
        <v>8609</v>
      </c>
      <c r="C302" s="34">
        <v>2</v>
      </c>
      <c r="D302" s="34" t="s">
        <v>241</v>
      </c>
      <c r="E302" s="34">
        <f>IF(D302="",0,VLOOKUP(D302,city!$D$4:$K$352,8,0))</f>
        <v>99</v>
      </c>
      <c r="F302" s="34">
        <v>1</v>
      </c>
      <c r="G302" s="34">
        <v>0</v>
      </c>
      <c r="H302" s="34" t="s">
        <v>7990</v>
      </c>
      <c r="I302" s="34" t="s">
        <v>8610</v>
      </c>
      <c r="J302" s="34">
        <f>IF(I302="","",VLOOKUP(I302,speciality!$B$4:$J$1727,9,0))</f>
        <v>109901</v>
      </c>
      <c r="K302" s="34" t="str">
        <f t="shared" si="1"/>
        <v>4,109901</v>
      </c>
      <c r="L302" s="34">
        <v>0</v>
      </c>
      <c r="M302" s="34">
        <v>0</v>
      </c>
      <c r="N302" s="34">
        <v>0</v>
      </c>
      <c r="O302" s="34">
        <v>0</v>
      </c>
      <c r="P302" s="23">
        <v>0</v>
      </c>
      <c r="Q302" s="23">
        <v>3000</v>
      </c>
      <c r="R302" s="23">
        <v>0</v>
      </c>
    </row>
    <row r="303" spans="1:18" x14ac:dyDescent="0.15">
      <c r="A303" s="23">
        <v>200116</v>
      </c>
      <c r="B303" s="33" t="s">
        <v>8611</v>
      </c>
      <c r="C303" s="34">
        <v>2</v>
      </c>
      <c r="D303" s="34" t="s">
        <v>241</v>
      </c>
      <c r="E303" s="34">
        <f>IF(D303="",0,VLOOKUP(D303,city!$D$4:$K$352,8,0))</f>
        <v>99</v>
      </c>
      <c r="F303" s="34">
        <v>1</v>
      </c>
      <c r="G303" s="34">
        <v>0</v>
      </c>
      <c r="H303" s="34" t="s">
        <v>7990</v>
      </c>
      <c r="J303" s="34" t="str">
        <f>IF(I303="","",VLOOKUP(I303,speciality!$B$4:$J$1727,9,0))</f>
        <v/>
      </c>
      <c r="K303" s="34" t="str">
        <f t="shared" si="1"/>
        <v>3,-1</v>
      </c>
      <c r="L303" s="34">
        <v>0</v>
      </c>
      <c r="M303" s="34">
        <v>0</v>
      </c>
      <c r="N303" s="34">
        <v>0</v>
      </c>
      <c r="O303" s="34">
        <v>0</v>
      </c>
      <c r="P303" s="23">
        <v>0</v>
      </c>
      <c r="Q303" s="23">
        <v>3000</v>
      </c>
      <c r="R303" s="23">
        <v>0</v>
      </c>
    </row>
    <row r="304" spans="1:18" x14ac:dyDescent="0.15">
      <c r="A304" s="23">
        <v>200117</v>
      </c>
      <c r="B304" s="33" t="s">
        <v>8612</v>
      </c>
      <c r="C304" s="34">
        <v>2</v>
      </c>
      <c r="D304" s="34" t="s">
        <v>241</v>
      </c>
      <c r="E304" s="34">
        <f>IF(D304="",0,VLOOKUP(D304,city!$D$4:$K$352,8,0))</f>
        <v>99</v>
      </c>
      <c r="F304" s="34">
        <v>1</v>
      </c>
      <c r="G304" s="34">
        <v>0</v>
      </c>
      <c r="H304" s="34" t="s">
        <v>7990</v>
      </c>
      <c r="I304" s="34" t="s">
        <v>8613</v>
      </c>
      <c r="J304" s="34">
        <f>IF(I304="","",VLOOKUP(I304,speciality!$B$4:$J$1727,9,0))</f>
        <v>109903</v>
      </c>
      <c r="K304" s="34" t="str">
        <f t="shared" si="1"/>
        <v>4,109903</v>
      </c>
      <c r="L304" s="34">
        <v>0</v>
      </c>
      <c r="M304" s="34">
        <v>0</v>
      </c>
      <c r="N304" s="34">
        <v>0</v>
      </c>
      <c r="O304" s="34">
        <v>0</v>
      </c>
      <c r="P304" s="23">
        <v>0</v>
      </c>
      <c r="Q304" s="23">
        <v>3000</v>
      </c>
      <c r="R304" s="23">
        <v>0</v>
      </c>
    </row>
    <row r="305" spans="1:18" x14ac:dyDescent="0.15">
      <c r="A305" s="23">
        <v>200118</v>
      </c>
      <c r="B305" s="33" t="s">
        <v>8614</v>
      </c>
      <c r="C305" s="34">
        <v>2</v>
      </c>
      <c r="D305" s="34" t="s">
        <v>241</v>
      </c>
      <c r="E305" s="34">
        <f>IF(D305="",0,VLOOKUP(D305,city!$D$4:$K$352,8,0))</f>
        <v>99</v>
      </c>
      <c r="F305" s="34">
        <v>1</v>
      </c>
      <c r="G305" s="34">
        <v>0</v>
      </c>
      <c r="H305" s="34" t="s">
        <v>7990</v>
      </c>
      <c r="I305" s="34" t="s">
        <v>8615</v>
      </c>
      <c r="J305" s="34">
        <f>IF(I305="","",VLOOKUP(I305,speciality!$B$4:$J$1727,9,0))</f>
        <v>109904</v>
      </c>
      <c r="K305" s="34" t="str">
        <f t="shared" si="1"/>
        <v>4,109904</v>
      </c>
      <c r="L305" s="34">
        <v>0</v>
      </c>
      <c r="M305" s="34">
        <v>0</v>
      </c>
      <c r="N305" s="34">
        <v>0</v>
      </c>
      <c r="O305" s="34">
        <v>0</v>
      </c>
      <c r="P305" s="23">
        <v>0</v>
      </c>
      <c r="Q305" s="23">
        <v>3000</v>
      </c>
      <c r="R305" s="23">
        <v>0</v>
      </c>
    </row>
    <row r="306" spans="1:18" x14ac:dyDescent="0.15">
      <c r="A306" s="23">
        <v>200119</v>
      </c>
      <c r="B306" s="33" t="s">
        <v>8616</v>
      </c>
      <c r="C306" s="34">
        <v>2</v>
      </c>
      <c r="D306" s="34" t="s">
        <v>243</v>
      </c>
      <c r="E306" s="34">
        <f>IF(D306="",0,VLOOKUP(D306,city!$D$4:$K$352,8,0))</f>
        <v>100</v>
      </c>
      <c r="F306" s="34">
        <v>1</v>
      </c>
      <c r="G306" s="34">
        <v>0</v>
      </c>
      <c r="H306" s="34" t="s">
        <v>7990</v>
      </c>
      <c r="I306" s="34" t="s">
        <v>8617</v>
      </c>
      <c r="J306" s="34">
        <f>IF(I306="","",VLOOKUP(I306,speciality!$B$4:$J$1727,9,0))</f>
        <v>110001</v>
      </c>
      <c r="K306" s="34" t="str">
        <f t="shared" si="1"/>
        <v>4,110001</v>
      </c>
      <c r="L306" s="34">
        <v>0</v>
      </c>
      <c r="M306" s="34">
        <v>0</v>
      </c>
      <c r="N306" s="34">
        <v>0</v>
      </c>
      <c r="O306" s="34">
        <v>0</v>
      </c>
      <c r="P306" s="23">
        <v>0</v>
      </c>
      <c r="Q306" s="23">
        <v>3000</v>
      </c>
      <c r="R306" s="23">
        <v>0</v>
      </c>
    </row>
    <row r="307" spans="1:18" x14ac:dyDescent="0.15">
      <c r="A307" s="23">
        <v>200120</v>
      </c>
      <c r="B307" s="33" t="s">
        <v>8618</v>
      </c>
      <c r="C307" s="34">
        <v>2</v>
      </c>
      <c r="D307" s="34" t="s">
        <v>243</v>
      </c>
      <c r="E307" s="34">
        <f>IF(D307="",0,VLOOKUP(D307,city!$D$4:$K$352,8,0))</f>
        <v>100</v>
      </c>
      <c r="F307" s="34">
        <v>1</v>
      </c>
      <c r="G307" s="34">
        <v>0</v>
      </c>
      <c r="H307" s="34" t="s">
        <v>7990</v>
      </c>
      <c r="I307" s="34" t="s">
        <v>8617</v>
      </c>
      <c r="J307" s="34">
        <f>IF(I307="","",VLOOKUP(I307,speciality!$B$4:$J$1727,9,0))</f>
        <v>110001</v>
      </c>
      <c r="K307" s="34" t="str">
        <f t="shared" si="1"/>
        <v>4,110001</v>
      </c>
      <c r="L307" s="34">
        <v>0</v>
      </c>
      <c r="M307" s="34">
        <v>0</v>
      </c>
      <c r="N307" s="34">
        <v>0</v>
      </c>
      <c r="O307" s="34">
        <v>0</v>
      </c>
      <c r="P307" s="23">
        <v>0</v>
      </c>
      <c r="Q307" s="23">
        <v>3000</v>
      </c>
      <c r="R307" s="23">
        <v>0</v>
      </c>
    </row>
    <row r="308" spans="1:18" x14ac:dyDescent="0.15">
      <c r="A308" s="23">
        <v>200121</v>
      </c>
      <c r="B308" s="33" t="s">
        <v>8619</v>
      </c>
      <c r="C308" s="34">
        <v>2</v>
      </c>
      <c r="D308" s="34" t="s">
        <v>243</v>
      </c>
      <c r="E308" s="34">
        <f>IF(D308="",0,VLOOKUP(D308,city!$D$4:$K$352,8,0))</f>
        <v>100</v>
      </c>
      <c r="F308" s="34">
        <v>1</v>
      </c>
      <c r="G308" s="34">
        <v>0</v>
      </c>
      <c r="H308" s="34" t="s">
        <v>7990</v>
      </c>
      <c r="I308" s="34" t="s">
        <v>8620</v>
      </c>
      <c r="J308" s="34">
        <f>IF(I308="","",VLOOKUP(I308,speciality!$B$4:$J$1727,9,0))</f>
        <v>110004</v>
      </c>
      <c r="K308" s="34" t="str">
        <f t="shared" si="1"/>
        <v>4,110004</v>
      </c>
      <c r="L308" s="34">
        <v>0</v>
      </c>
      <c r="M308" s="34">
        <v>0</v>
      </c>
      <c r="N308" s="34">
        <v>0</v>
      </c>
      <c r="O308" s="34">
        <v>0</v>
      </c>
      <c r="P308" s="23">
        <v>0</v>
      </c>
      <c r="Q308" s="23">
        <v>3000</v>
      </c>
      <c r="R308" s="23">
        <v>0</v>
      </c>
    </row>
    <row r="309" spans="1:18" x14ac:dyDescent="0.15">
      <c r="A309" s="23">
        <v>200122</v>
      </c>
      <c r="B309" s="33" t="s">
        <v>8621</v>
      </c>
      <c r="C309" s="34">
        <v>2</v>
      </c>
      <c r="D309" s="34" t="s">
        <v>243</v>
      </c>
      <c r="E309" s="34">
        <f>IF(D309="",0,VLOOKUP(D309,city!$D$4:$K$352,8,0))</f>
        <v>100</v>
      </c>
      <c r="F309" s="34">
        <v>1</v>
      </c>
      <c r="G309" s="34">
        <v>0</v>
      </c>
      <c r="H309" s="34" t="s">
        <v>7990</v>
      </c>
      <c r="I309" s="34" t="s">
        <v>8622</v>
      </c>
      <c r="J309" s="34">
        <f>IF(I309="","",VLOOKUP(I309,speciality!$B$4:$J$1727,9,0))</f>
        <v>110005</v>
      </c>
      <c r="K309" s="34" t="str">
        <f t="shared" si="1"/>
        <v>4,110005</v>
      </c>
      <c r="L309" s="34">
        <v>0</v>
      </c>
      <c r="M309" s="34">
        <v>0</v>
      </c>
      <c r="N309" s="34">
        <v>0</v>
      </c>
      <c r="O309" s="34">
        <v>0</v>
      </c>
      <c r="P309" s="23">
        <v>0</v>
      </c>
      <c r="Q309" s="23">
        <v>3000</v>
      </c>
      <c r="R309" s="23">
        <v>0</v>
      </c>
    </row>
    <row r="310" spans="1:18" x14ac:dyDescent="0.15">
      <c r="A310" s="23">
        <v>200123</v>
      </c>
      <c r="B310" s="33" t="s">
        <v>8623</v>
      </c>
      <c r="C310" s="34">
        <v>2</v>
      </c>
      <c r="D310" s="34" t="s">
        <v>245</v>
      </c>
      <c r="E310" s="34">
        <f>IF(D310="",0,VLOOKUP(D310,city!$D$4:$K$352,8,0))</f>
        <v>101</v>
      </c>
      <c r="F310" s="34">
        <v>1</v>
      </c>
      <c r="G310" s="34">
        <v>0</v>
      </c>
      <c r="H310" s="34" t="s">
        <v>7990</v>
      </c>
      <c r="I310" s="34" t="s">
        <v>8624</v>
      </c>
      <c r="J310" s="34">
        <f>IF(I310="","",VLOOKUP(I310,speciality!$B$4:$J$1727,9,0))</f>
        <v>110105</v>
      </c>
      <c r="K310" s="34" t="str">
        <f t="shared" si="1"/>
        <v>4,110105</v>
      </c>
      <c r="L310" s="34">
        <v>0</v>
      </c>
      <c r="M310" s="34">
        <v>0</v>
      </c>
      <c r="N310" s="34">
        <v>0</v>
      </c>
      <c r="O310" s="34">
        <v>0</v>
      </c>
      <c r="P310" s="23">
        <v>0</v>
      </c>
      <c r="Q310" s="23">
        <v>3000</v>
      </c>
      <c r="R310" s="23">
        <v>0</v>
      </c>
    </row>
    <row r="311" spans="1:18" x14ac:dyDescent="0.15">
      <c r="A311" s="23">
        <v>200124</v>
      </c>
      <c r="B311" s="33" t="s">
        <v>8625</v>
      </c>
      <c r="C311" s="34">
        <v>2</v>
      </c>
      <c r="D311" s="34" t="s">
        <v>245</v>
      </c>
      <c r="E311" s="34">
        <f>IF(D311="",0,VLOOKUP(D311,city!$D$4:$K$352,8,0))</f>
        <v>101</v>
      </c>
      <c r="F311" s="34">
        <v>1</v>
      </c>
      <c r="G311" s="34">
        <v>0</v>
      </c>
      <c r="H311" s="34" t="s">
        <v>7990</v>
      </c>
      <c r="I311" s="34" t="s">
        <v>8626</v>
      </c>
      <c r="J311" s="34">
        <f>IF(I311="","",VLOOKUP(I311,speciality!$B$4:$J$1727,9,0))</f>
        <v>110102</v>
      </c>
      <c r="K311" s="34" t="str">
        <f t="shared" si="1"/>
        <v>4,110102</v>
      </c>
      <c r="L311" s="34">
        <v>0</v>
      </c>
      <c r="M311" s="34">
        <v>0</v>
      </c>
      <c r="N311" s="34">
        <v>0</v>
      </c>
      <c r="O311" s="34">
        <v>0</v>
      </c>
      <c r="P311" s="23">
        <v>0</v>
      </c>
      <c r="Q311" s="23">
        <v>3000</v>
      </c>
      <c r="R311" s="23">
        <v>0</v>
      </c>
    </row>
    <row r="312" spans="1:18" x14ac:dyDescent="0.15">
      <c r="A312" s="23">
        <v>200125</v>
      </c>
      <c r="B312" s="33" t="s">
        <v>8627</v>
      </c>
      <c r="C312" s="34">
        <v>2</v>
      </c>
      <c r="D312" s="34" t="s">
        <v>245</v>
      </c>
      <c r="E312" s="34">
        <f>IF(D312="",0,VLOOKUP(D312,city!$D$4:$K$352,8,0))</f>
        <v>101</v>
      </c>
      <c r="F312" s="34">
        <v>1</v>
      </c>
      <c r="G312" s="34">
        <v>0</v>
      </c>
      <c r="H312" s="34" t="s">
        <v>7990</v>
      </c>
      <c r="I312" s="34" t="s">
        <v>8628</v>
      </c>
      <c r="J312" s="34">
        <f>IF(I312="","",VLOOKUP(I312,speciality!$B$4:$J$1727,9,0))</f>
        <v>110103</v>
      </c>
      <c r="K312" s="34" t="str">
        <f t="shared" si="1"/>
        <v>4,110103</v>
      </c>
      <c r="L312" s="34">
        <v>0</v>
      </c>
      <c r="M312" s="34">
        <v>0</v>
      </c>
      <c r="N312" s="34">
        <v>0</v>
      </c>
      <c r="O312" s="34">
        <v>0</v>
      </c>
      <c r="P312" s="23">
        <v>0</v>
      </c>
      <c r="Q312" s="23">
        <v>3000</v>
      </c>
      <c r="R312" s="23">
        <v>0</v>
      </c>
    </row>
    <row r="313" spans="1:18" x14ac:dyDescent="0.15">
      <c r="A313" s="23">
        <v>200126</v>
      </c>
      <c r="B313" s="33" t="s">
        <v>8629</v>
      </c>
      <c r="C313" s="34">
        <v>2</v>
      </c>
      <c r="D313" s="34" t="s">
        <v>245</v>
      </c>
      <c r="E313" s="34">
        <f>IF(D313="",0,VLOOKUP(D313,city!$D$4:$K$352,8,0))</f>
        <v>101</v>
      </c>
      <c r="F313" s="34">
        <v>1</v>
      </c>
      <c r="G313" s="34">
        <v>0</v>
      </c>
      <c r="H313" s="34" t="s">
        <v>7990</v>
      </c>
      <c r="I313" s="34" t="s">
        <v>8624</v>
      </c>
      <c r="J313" s="34">
        <f>IF(I313="","",VLOOKUP(I313,speciality!$B$4:$J$1727,9,0))</f>
        <v>110105</v>
      </c>
      <c r="K313" s="34" t="str">
        <f t="shared" si="1"/>
        <v>4,110105</v>
      </c>
      <c r="L313" s="34">
        <v>0</v>
      </c>
      <c r="M313" s="34">
        <v>0</v>
      </c>
      <c r="N313" s="34">
        <v>0</v>
      </c>
      <c r="O313" s="34">
        <v>0</v>
      </c>
      <c r="P313" s="23">
        <v>0</v>
      </c>
      <c r="Q313" s="23">
        <v>3000</v>
      </c>
      <c r="R313" s="23">
        <v>0</v>
      </c>
    </row>
    <row r="314" spans="1:18" x14ac:dyDescent="0.15">
      <c r="A314" s="23">
        <v>200127</v>
      </c>
      <c r="B314" s="33" t="s">
        <v>8630</v>
      </c>
      <c r="C314" s="34">
        <v>2</v>
      </c>
      <c r="D314" s="34" t="s">
        <v>247</v>
      </c>
      <c r="E314" s="34">
        <f>IF(D314="",0,VLOOKUP(D314,city!$D$4:$K$352,8,0))</f>
        <v>102</v>
      </c>
      <c r="F314" s="34">
        <v>1</v>
      </c>
      <c r="G314" s="34">
        <v>0</v>
      </c>
      <c r="H314" s="34" t="s">
        <v>7990</v>
      </c>
      <c r="I314" s="34" t="s">
        <v>8631</v>
      </c>
      <c r="J314" s="34">
        <f>IF(I314="","",VLOOKUP(I314,speciality!$B$4:$J$1727,9,0))</f>
        <v>110201</v>
      </c>
      <c r="K314" s="34" t="str">
        <f t="shared" si="1"/>
        <v>4,110201</v>
      </c>
      <c r="L314" s="34">
        <v>0</v>
      </c>
      <c r="M314" s="34">
        <v>0</v>
      </c>
      <c r="N314" s="34">
        <v>0</v>
      </c>
      <c r="O314" s="34">
        <v>0</v>
      </c>
      <c r="P314" s="23">
        <v>0</v>
      </c>
      <c r="Q314" s="23">
        <v>3000</v>
      </c>
      <c r="R314" s="23">
        <v>0</v>
      </c>
    </row>
    <row r="315" spans="1:18" x14ac:dyDescent="0.15">
      <c r="A315" s="23">
        <v>200128</v>
      </c>
      <c r="B315" s="33" t="s">
        <v>8632</v>
      </c>
      <c r="C315" s="34">
        <v>2</v>
      </c>
      <c r="D315" s="34" t="s">
        <v>247</v>
      </c>
      <c r="E315" s="34">
        <f>IF(D315="",0,VLOOKUP(D315,city!$D$4:$K$352,8,0))</f>
        <v>102</v>
      </c>
      <c r="F315" s="34">
        <v>1</v>
      </c>
      <c r="G315" s="34">
        <v>0</v>
      </c>
      <c r="H315" s="34" t="s">
        <v>7990</v>
      </c>
      <c r="I315" s="34" t="s">
        <v>8633</v>
      </c>
      <c r="J315" s="34">
        <f>IF(I315="","",VLOOKUP(I315,speciality!$B$4:$J$1727,9,0))</f>
        <v>110203</v>
      </c>
      <c r="K315" s="34" t="str">
        <f t="shared" si="1"/>
        <v>4,110203</v>
      </c>
      <c r="L315" s="34">
        <v>0</v>
      </c>
      <c r="M315" s="34">
        <v>0</v>
      </c>
      <c r="N315" s="34">
        <v>0</v>
      </c>
      <c r="O315" s="34">
        <v>0</v>
      </c>
      <c r="P315" s="23">
        <v>0</v>
      </c>
      <c r="Q315" s="23">
        <v>3000</v>
      </c>
      <c r="R315" s="23">
        <v>0</v>
      </c>
    </row>
    <row r="316" spans="1:18" x14ac:dyDescent="0.15">
      <c r="A316" s="23">
        <v>200129</v>
      </c>
      <c r="B316" s="33" t="s">
        <v>8634</v>
      </c>
      <c r="C316" s="34">
        <v>2</v>
      </c>
      <c r="D316" s="34" t="s">
        <v>247</v>
      </c>
      <c r="E316" s="34">
        <f>IF(D316="",0,VLOOKUP(D316,city!$D$4:$K$352,8,0))</f>
        <v>102</v>
      </c>
      <c r="F316" s="34">
        <v>1</v>
      </c>
      <c r="G316" s="34">
        <v>0</v>
      </c>
      <c r="H316" s="34" t="s">
        <v>7990</v>
      </c>
      <c r="I316" s="34" t="s">
        <v>8635</v>
      </c>
      <c r="J316" s="34">
        <f>IF(I316="","",VLOOKUP(I316,speciality!$B$4:$J$1727,9,0))</f>
        <v>110204</v>
      </c>
      <c r="K316" s="34" t="str">
        <f t="shared" ref="K316:K379" si="2">IF(J316="","3,-1","4,"&amp;J316)</f>
        <v>4,110204</v>
      </c>
      <c r="L316" s="34">
        <v>0</v>
      </c>
      <c r="M316" s="34">
        <v>0</v>
      </c>
      <c r="N316" s="34">
        <v>0</v>
      </c>
      <c r="O316" s="34">
        <v>0</v>
      </c>
      <c r="P316" s="23">
        <v>0</v>
      </c>
      <c r="Q316" s="23">
        <v>3000</v>
      </c>
      <c r="R316" s="23">
        <v>0</v>
      </c>
    </row>
    <row r="317" spans="1:18" x14ac:dyDescent="0.15">
      <c r="A317" s="23">
        <v>200130</v>
      </c>
      <c r="B317" s="33" t="s">
        <v>8636</v>
      </c>
      <c r="C317" s="34">
        <v>2</v>
      </c>
      <c r="D317" s="34" t="s">
        <v>247</v>
      </c>
      <c r="E317" s="34">
        <f>IF(D317="",0,VLOOKUP(D317,city!$D$4:$K$352,8,0))</f>
        <v>102</v>
      </c>
      <c r="F317" s="34">
        <v>1</v>
      </c>
      <c r="G317" s="34">
        <v>0</v>
      </c>
      <c r="H317" s="34" t="s">
        <v>7990</v>
      </c>
      <c r="I317" s="34" t="s">
        <v>8637</v>
      </c>
      <c r="J317" s="34">
        <f>IF(I317="","",VLOOKUP(I317,speciality!$B$4:$J$1727,9,0))</f>
        <v>110205</v>
      </c>
      <c r="K317" s="34" t="str">
        <f t="shared" si="2"/>
        <v>4,110205</v>
      </c>
      <c r="L317" s="34">
        <v>0</v>
      </c>
      <c r="M317" s="34">
        <v>0</v>
      </c>
      <c r="N317" s="34">
        <v>0</v>
      </c>
      <c r="O317" s="34">
        <v>0</v>
      </c>
      <c r="P317" s="23">
        <v>0</v>
      </c>
      <c r="Q317" s="23">
        <v>3000</v>
      </c>
      <c r="R317" s="23">
        <v>0</v>
      </c>
    </row>
    <row r="318" spans="1:18" x14ac:dyDescent="0.15">
      <c r="A318" s="23">
        <v>200131</v>
      </c>
      <c r="B318" s="33" t="s">
        <v>8638</v>
      </c>
      <c r="C318" s="34">
        <v>2</v>
      </c>
      <c r="D318" s="34" t="s">
        <v>66</v>
      </c>
      <c r="E318" s="34">
        <f>IF(D318="",0,VLOOKUP(D318,city!$D$4:$K$352,8,0))</f>
        <v>16</v>
      </c>
      <c r="F318" s="34">
        <v>1</v>
      </c>
      <c r="G318" s="34">
        <v>0</v>
      </c>
      <c r="H318" s="34" t="s">
        <v>7990</v>
      </c>
      <c r="I318" s="34" t="s">
        <v>8639</v>
      </c>
      <c r="J318" s="34">
        <f>IF(I318="","",VLOOKUP(I318,speciality!$B$4:$J$1727,9,0))</f>
        <v>101601</v>
      </c>
      <c r="K318" s="34" t="str">
        <f t="shared" si="2"/>
        <v>4,101601</v>
      </c>
      <c r="L318" s="34">
        <v>0</v>
      </c>
      <c r="M318" s="34">
        <v>0</v>
      </c>
      <c r="N318" s="34">
        <v>0</v>
      </c>
      <c r="O318" s="34">
        <v>0</v>
      </c>
      <c r="P318" s="23">
        <v>0</v>
      </c>
      <c r="Q318" s="23">
        <v>3000</v>
      </c>
      <c r="R318" s="23">
        <v>0</v>
      </c>
    </row>
    <row r="319" spans="1:18" x14ac:dyDescent="0.15">
      <c r="A319" s="23">
        <v>200132</v>
      </c>
      <c r="B319" s="33" t="s">
        <v>8640</v>
      </c>
      <c r="C319" s="34">
        <v>2</v>
      </c>
      <c r="D319" s="34" t="s">
        <v>66</v>
      </c>
      <c r="E319" s="34">
        <f>IF(D319="",0,VLOOKUP(D319,city!$D$4:$K$352,8,0))</f>
        <v>16</v>
      </c>
      <c r="F319" s="34">
        <v>1</v>
      </c>
      <c r="G319" s="34">
        <v>0</v>
      </c>
      <c r="H319" s="34" t="s">
        <v>7990</v>
      </c>
      <c r="I319" s="34" t="s">
        <v>8641</v>
      </c>
      <c r="J319" s="34">
        <f>IF(I319="","",VLOOKUP(I319,speciality!$B$4:$J$1727,9,0))</f>
        <v>101605</v>
      </c>
      <c r="K319" s="34" t="str">
        <f t="shared" si="2"/>
        <v>4,101605</v>
      </c>
      <c r="L319" s="34">
        <v>0</v>
      </c>
      <c r="M319" s="34">
        <v>0</v>
      </c>
      <c r="N319" s="34">
        <v>0</v>
      </c>
      <c r="O319" s="34">
        <v>0</v>
      </c>
      <c r="P319" s="23">
        <v>0</v>
      </c>
      <c r="Q319" s="23">
        <v>3000</v>
      </c>
      <c r="R319" s="23">
        <v>0</v>
      </c>
    </row>
    <row r="320" spans="1:18" x14ac:dyDescent="0.15">
      <c r="A320" s="23">
        <v>200133</v>
      </c>
      <c r="B320" s="33" t="s">
        <v>8642</v>
      </c>
      <c r="C320" s="34">
        <v>2</v>
      </c>
      <c r="D320" s="34" t="s">
        <v>66</v>
      </c>
      <c r="E320" s="34">
        <f>IF(D320="",0,VLOOKUP(D320,city!$D$4:$K$352,8,0))</f>
        <v>16</v>
      </c>
      <c r="F320" s="34">
        <v>1</v>
      </c>
      <c r="G320" s="34">
        <v>0</v>
      </c>
      <c r="H320" s="34" t="s">
        <v>7990</v>
      </c>
      <c r="I320" s="34" t="s">
        <v>8643</v>
      </c>
      <c r="J320" s="34">
        <f>IF(I320="","",VLOOKUP(I320,speciality!$B$4:$J$1727,9,0))</f>
        <v>101603</v>
      </c>
      <c r="K320" s="34" t="str">
        <f t="shared" si="2"/>
        <v>4,101603</v>
      </c>
      <c r="L320" s="34">
        <v>0</v>
      </c>
      <c r="M320" s="34">
        <v>0</v>
      </c>
      <c r="N320" s="34">
        <v>0</v>
      </c>
      <c r="O320" s="34">
        <v>0</v>
      </c>
      <c r="P320" s="23">
        <v>0</v>
      </c>
      <c r="Q320" s="23">
        <v>3000</v>
      </c>
      <c r="R320" s="23">
        <v>0</v>
      </c>
    </row>
    <row r="321" spans="1:18" x14ac:dyDescent="0.15">
      <c r="A321" s="23">
        <v>200134</v>
      </c>
      <c r="B321" s="33" t="s">
        <v>8644</v>
      </c>
      <c r="C321" s="34">
        <v>2</v>
      </c>
      <c r="D321" s="34" t="s">
        <v>66</v>
      </c>
      <c r="E321" s="34">
        <f>IF(D321="",0,VLOOKUP(D321,city!$D$4:$K$352,8,0))</f>
        <v>16</v>
      </c>
      <c r="F321" s="34">
        <v>1</v>
      </c>
      <c r="G321" s="34">
        <v>0</v>
      </c>
      <c r="H321" s="34" t="s">
        <v>7990</v>
      </c>
      <c r="J321" s="34" t="str">
        <f>IF(I321="","",VLOOKUP(I321,speciality!$B$4:$J$1727,9,0))</f>
        <v/>
      </c>
      <c r="K321" s="34" t="str">
        <f t="shared" si="2"/>
        <v>3,-1</v>
      </c>
      <c r="L321" s="34">
        <v>0</v>
      </c>
      <c r="M321" s="34">
        <v>0</v>
      </c>
      <c r="N321" s="34">
        <v>0</v>
      </c>
      <c r="O321" s="34">
        <v>0</v>
      </c>
      <c r="P321" s="23">
        <v>0</v>
      </c>
      <c r="Q321" s="23">
        <v>3000</v>
      </c>
      <c r="R321" s="23">
        <v>0</v>
      </c>
    </row>
    <row r="322" spans="1:18" x14ac:dyDescent="0.15">
      <c r="A322" s="23">
        <v>200135</v>
      </c>
      <c r="B322" s="33" t="s">
        <v>8645</v>
      </c>
      <c r="C322" s="34">
        <v>2</v>
      </c>
      <c r="D322" s="34" t="s">
        <v>69</v>
      </c>
      <c r="E322" s="34">
        <f>IF(D322="",0,VLOOKUP(D322,city!$D$4:$K$352,8,0))</f>
        <v>17</v>
      </c>
      <c r="F322" s="34">
        <v>1</v>
      </c>
      <c r="G322" s="34">
        <v>0</v>
      </c>
      <c r="H322" s="34" t="s">
        <v>7990</v>
      </c>
      <c r="I322" s="34" t="s">
        <v>8646</v>
      </c>
      <c r="J322" s="34">
        <f>IF(I322="","",VLOOKUP(I322,speciality!$B$4:$J$1727,9,0))</f>
        <v>101701</v>
      </c>
      <c r="K322" s="34" t="str">
        <f t="shared" si="2"/>
        <v>4,101701</v>
      </c>
      <c r="L322" s="34">
        <v>0</v>
      </c>
      <c r="M322" s="34">
        <v>0</v>
      </c>
      <c r="N322" s="34">
        <v>0</v>
      </c>
      <c r="O322" s="34">
        <v>0</v>
      </c>
      <c r="P322" s="23">
        <v>0</v>
      </c>
      <c r="Q322" s="23">
        <v>3000</v>
      </c>
      <c r="R322" s="23">
        <v>0</v>
      </c>
    </row>
    <row r="323" spans="1:18" x14ac:dyDescent="0.15">
      <c r="A323" s="23">
        <v>200136</v>
      </c>
      <c r="B323" s="33" t="s">
        <v>8647</v>
      </c>
      <c r="C323" s="34">
        <v>2</v>
      </c>
      <c r="D323" s="34" t="s">
        <v>69</v>
      </c>
      <c r="E323" s="34">
        <f>IF(D323="",0,VLOOKUP(D323,city!$D$4:$K$352,8,0))</f>
        <v>17</v>
      </c>
      <c r="F323" s="34">
        <v>1</v>
      </c>
      <c r="G323" s="34">
        <v>0</v>
      </c>
      <c r="H323" s="34" t="s">
        <v>7990</v>
      </c>
      <c r="I323" s="34" t="s">
        <v>8648</v>
      </c>
      <c r="J323" s="34">
        <f>IF(I323="","",VLOOKUP(I323,speciality!$B$4:$J$1727,9,0))</f>
        <v>101702</v>
      </c>
      <c r="K323" s="34" t="str">
        <f t="shared" si="2"/>
        <v>4,101702</v>
      </c>
      <c r="L323" s="34">
        <v>0</v>
      </c>
      <c r="M323" s="34">
        <v>0</v>
      </c>
      <c r="N323" s="34">
        <v>0</v>
      </c>
      <c r="O323" s="34">
        <v>0</v>
      </c>
      <c r="P323" s="23">
        <v>0</v>
      </c>
      <c r="Q323" s="23">
        <v>3000</v>
      </c>
      <c r="R323" s="23">
        <v>0</v>
      </c>
    </row>
    <row r="324" spans="1:18" x14ac:dyDescent="0.15">
      <c r="A324" s="23">
        <v>200137</v>
      </c>
      <c r="B324" s="33" t="s">
        <v>8649</v>
      </c>
      <c r="C324" s="34">
        <v>2</v>
      </c>
      <c r="D324" s="34" t="s">
        <v>69</v>
      </c>
      <c r="E324" s="34">
        <f>IF(D324="",0,VLOOKUP(D324,city!$D$4:$K$352,8,0))</f>
        <v>17</v>
      </c>
      <c r="F324" s="34">
        <v>1</v>
      </c>
      <c r="G324" s="34">
        <v>0</v>
      </c>
      <c r="H324" s="34" t="s">
        <v>7990</v>
      </c>
      <c r="I324" s="34" t="s">
        <v>8650</v>
      </c>
      <c r="J324" s="34">
        <f>IF(I324="","",VLOOKUP(I324,speciality!$B$4:$J$1727,9,0))</f>
        <v>101703</v>
      </c>
      <c r="K324" s="34" t="str">
        <f t="shared" si="2"/>
        <v>4,101703</v>
      </c>
      <c r="L324" s="34">
        <v>0</v>
      </c>
      <c r="M324" s="34">
        <v>0</v>
      </c>
      <c r="N324" s="34">
        <v>0</v>
      </c>
      <c r="O324" s="34">
        <v>0</v>
      </c>
      <c r="P324" s="23">
        <v>0</v>
      </c>
      <c r="Q324" s="23">
        <v>3000</v>
      </c>
      <c r="R324" s="23">
        <v>0</v>
      </c>
    </row>
    <row r="325" spans="1:18" x14ac:dyDescent="0.15">
      <c r="A325" s="23">
        <v>200138</v>
      </c>
      <c r="B325" s="33" t="s">
        <v>8651</v>
      </c>
      <c r="C325" s="34">
        <v>2</v>
      </c>
      <c r="D325" s="34" t="s">
        <v>69</v>
      </c>
      <c r="E325" s="34">
        <f>IF(D325="",0,VLOOKUP(D325,city!$D$4:$K$352,8,0))</f>
        <v>17</v>
      </c>
      <c r="F325" s="34">
        <v>1</v>
      </c>
      <c r="G325" s="34">
        <v>0</v>
      </c>
      <c r="H325" s="34" t="s">
        <v>7990</v>
      </c>
      <c r="I325" s="34" t="s">
        <v>8652</v>
      </c>
      <c r="J325" s="34">
        <f>IF(I325="","",VLOOKUP(I325,speciality!$B$4:$J$1727,9,0))</f>
        <v>101704</v>
      </c>
      <c r="K325" s="34" t="str">
        <f t="shared" si="2"/>
        <v>4,101704</v>
      </c>
      <c r="L325" s="34">
        <v>0</v>
      </c>
      <c r="M325" s="34">
        <v>0</v>
      </c>
      <c r="N325" s="34">
        <v>0</v>
      </c>
      <c r="O325" s="34">
        <v>0</v>
      </c>
      <c r="P325" s="23">
        <v>0</v>
      </c>
      <c r="Q325" s="23">
        <v>3000</v>
      </c>
      <c r="R325" s="23">
        <v>0</v>
      </c>
    </row>
    <row r="326" spans="1:18" x14ac:dyDescent="0.15">
      <c r="A326" s="23">
        <v>200139</v>
      </c>
      <c r="B326" s="33" t="s">
        <v>8653</v>
      </c>
      <c r="C326" s="34">
        <v>2</v>
      </c>
      <c r="D326" s="34" t="s">
        <v>71</v>
      </c>
      <c r="E326" s="34">
        <f>IF(D326="",0,VLOOKUP(D326,city!$D$4:$K$352,8,0))</f>
        <v>18</v>
      </c>
      <c r="F326" s="34">
        <v>1</v>
      </c>
      <c r="G326" s="34">
        <v>0</v>
      </c>
      <c r="H326" s="34" t="s">
        <v>7990</v>
      </c>
      <c r="I326" s="34" t="s">
        <v>8654</v>
      </c>
      <c r="J326" s="34">
        <f>IF(I326="","",VLOOKUP(I326,speciality!$B$4:$J$1727,9,0))</f>
        <v>101801</v>
      </c>
      <c r="K326" s="34" t="str">
        <f t="shared" si="2"/>
        <v>4,101801</v>
      </c>
      <c r="L326" s="34">
        <v>0</v>
      </c>
      <c r="M326" s="34">
        <v>0</v>
      </c>
      <c r="N326" s="34">
        <v>0</v>
      </c>
      <c r="O326" s="34">
        <v>0</v>
      </c>
      <c r="P326" s="23">
        <v>0</v>
      </c>
      <c r="Q326" s="23">
        <v>3000</v>
      </c>
      <c r="R326" s="23">
        <v>0</v>
      </c>
    </row>
    <row r="327" spans="1:18" x14ac:dyDescent="0.15">
      <c r="A327" s="23">
        <v>200140</v>
      </c>
      <c r="B327" s="33" t="s">
        <v>8655</v>
      </c>
      <c r="C327" s="34">
        <v>2</v>
      </c>
      <c r="D327" s="34" t="s">
        <v>71</v>
      </c>
      <c r="E327" s="34">
        <f>IF(D327="",0,VLOOKUP(D327,city!$D$4:$K$352,8,0))</f>
        <v>18</v>
      </c>
      <c r="F327" s="34">
        <v>1</v>
      </c>
      <c r="G327" s="34">
        <v>0</v>
      </c>
      <c r="H327" s="34" t="s">
        <v>7990</v>
      </c>
      <c r="I327" s="34" t="s">
        <v>8656</v>
      </c>
      <c r="J327" s="34">
        <f>IF(I327="","",VLOOKUP(I327,speciality!$B$4:$J$1727,9,0))</f>
        <v>101802</v>
      </c>
      <c r="K327" s="34" t="str">
        <f t="shared" si="2"/>
        <v>4,101802</v>
      </c>
      <c r="L327" s="34">
        <v>0</v>
      </c>
      <c r="M327" s="34">
        <v>0</v>
      </c>
      <c r="N327" s="34">
        <v>0</v>
      </c>
      <c r="O327" s="34">
        <v>0</v>
      </c>
      <c r="P327" s="23">
        <v>0</v>
      </c>
      <c r="Q327" s="23">
        <v>3000</v>
      </c>
      <c r="R327" s="23">
        <v>0</v>
      </c>
    </row>
    <row r="328" spans="1:18" x14ac:dyDescent="0.15">
      <c r="A328" s="23">
        <v>200141</v>
      </c>
      <c r="B328" s="33" t="s">
        <v>8657</v>
      </c>
      <c r="C328" s="34">
        <v>2</v>
      </c>
      <c r="D328" s="34" t="s">
        <v>71</v>
      </c>
      <c r="E328" s="34">
        <f>IF(D328="",0,VLOOKUP(D328,city!$D$4:$K$352,8,0))</f>
        <v>18</v>
      </c>
      <c r="F328" s="34">
        <v>1</v>
      </c>
      <c r="G328" s="34">
        <v>0</v>
      </c>
      <c r="H328" s="34" t="s">
        <v>7990</v>
      </c>
      <c r="I328" s="34" t="s">
        <v>8658</v>
      </c>
      <c r="J328" s="34">
        <f>IF(I328="","",VLOOKUP(I328,speciality!$B$4:$J$1727,9,0))</f>
        <v>101803</v>
      </c>
      <c r="K328" s="34" t="str">
        <f t="shared" si="2"/>
        <v>4,101803</v>
      </c>
      <c r="L328" s="34">
        <v>0</v>
      </c>
      <c r="M328" s="34">
        <v>0</v>
      </c>
      <c r="N328" s="34">
        <v>0</v>
      </c>
      <c r="O328" s="34">
        <v>0</v>
      </c>
      <c r="P328" s="23">
        <v>0</v>
      </c>
      <c r="Q328" s="23">
        <v>3000</v>
      </c>
      <c r="R328" s="23">
        <v>0</v>
      </c>
    </row>
    <row r="329" spans="1:18" x14ac:dyDescent="0.15">
      <c r="A329" s="23">
        <v>200142</v>
      </c>
      <c r="B329" s="33" t="s">
        <v>8659</v>
      </c>
      <c r="C329" s="34">
        <v>2</v>
      </c>
      <c r="D329" s="34" t="s">
        <v>71</v>
      </c>
      <c r="E329" s="34">
        <f>IF(D329="",0,VLOOKUP(D329,city!$D$4:$K$352,8,0))</f>
        <v>18</v>
      </c>
      <c r="F329" s="34">
        <v>1</v>
      </c>
      <c r="G329" s="34">
        <v>0</v>
      </c>
      <c r="H329" s="34" t="s">
        <v>7990</v>
      </c>
      <c r="J329" s="34" t="str">
        <f>IF(I329="","",VLOOKUP(I329,speciality!$B$4:$J$1727,9,0))</f>
        <v/>
      </c>
      <c r="K329" s="34" t="str">
        <f t="shared" si="2"/>
        <v>3,-1</v>
      </c>
      <c r="L329" s="34">
        <v>0</v>
      </c>
      <c r="M329" s="34">
        <v>0</v>
      </c>
      <c r="N329" s="34">
        <v>0</v>
      </c>
      <c r="O329" s="34">
        <v>0</v>
      </c>
      <c r="P329" s="23">
        <v>0</v>
      </c>
      <c r="Q329" s="23">
        <v>3000</v>
      </c>
      <c r="R329" s="23">
        <v>0</v>
      </c>
    </row>
    <row r="330" spans="1:18" ht="28" x14ac:dyDescent="0.15">
      <c r="A330" s="23">
        <v>200143</v>
      </c>
      <c r="B330" s="33" t="s">
        <v>8660</v>
      </c>
      <c r="C330" s="34">
        <v>2</v>
      </c>
      <c r="D330" s="34" t="s">
        <v>73</v>
      </c>
      <c r="E330" s="34">
        <f>IF(D330="",0,VLOOKUP(D330,city!$D$4:$K$352,8,0))</f>
        <v>19</v>
      </c>
      <c r="F330" s="34">
        <v>1</v>
      </c>
      <c r="G330" s="34">
        <v>0</v>
      </c>
      <c r="H330" s="34" t="s">
        <v>7990</v>
      </c>
      <c r="I330" s="34" t="s">
        <v>8661</v>
      </c>
      <c r="J330" s="34">
        <f>IF(I330="","",VLOOKUP(I330,speciality!$B$4:$J$1727,9,0))</f>
        <v>101901</v>
      </c>
      <c r="K330" s="34" t="str">
        <f t="shared" si="2"/>
        <v>4,101901</v>
      </c>
      <c r="L330" s="34">
        <v>0</v>
      </c>
      <c r="M330" s="34">
        <v>0</v>
      </c>
      <c r="N330" s="34">
        <v>0</v>
      </c>
      <c r="O330" s="34">
        <v>0</v>
      </c>
      <c r="P330" s="23">
        <v>0</v>
      </c>
      <c r="Q330" s="23">
        <v>3000</v>
      </c>
      <c r="R330" s="23">
        <v>0</v>
      </c>
    </row>
    <row r="331" spans="1:18" x14ac:dyDescent="0.15">
      <c r="A331" s="23">
        <v>200144</v>
      </c>
      <c r="B331" s="33" t="s">
        <v>8662</v>
      </c>
      <c r="C331" s="34">
        <v>2</v>
      </c>
      <c r="D331" s="34" t="s">
        <v>73</v>
      </c>
      <c r="E331" s="34">
        <f>IF(D331="",0,VLOOKUP(D331,city!$D$4:$K$352,8,0))</f>
        <v>19</v>
      </c>
      <c r="F331" s="34">
        <v>1</v>
      </c>
      <c r="G331" s="34">
        <v>0</v>
      </c>
      <c r="H331" s="34" t="s">
        <v>7990</v>
      </c>
      <c r="J331" s="34" t="str">
        <f>IF(I331="","",VLOOKUP(I331,speciality!$B$4:$J$1727,9,0))</f>
        <v/>
      </c>
      <c r="K331" s="34" t="str">
        <f t="shared" si="2"/>
        <v>3,-1</v>
      </c>
      <c r="L331" s="34">
        <v>0</v>
      </c>
      <c r="M331" s="34">
        <v>0</v>
      </c>
      <c r="N331" s="34">
        <v>0</v>
      </c>
      <c r="O331" s="34">
        <v>0</v>
      </c>
      <c r="P331" s="23">
        <v>0</v>
      </c>
      <c r="Q331" s="23">
        <v>3000</v>
      </c>
      <c r="R331" s="23">
        <v>0</v>
      </c>
    </row>
    <row r="332" spans="1:18" x14ac:dyDescent="0.15">
      <c r="A332" s="23">
        <v>200145</v>
      </c>
      <c r="B332" s="33" t="s">
        <v>8663</v>
      </c>
      <c r="C332" s="34">
        <v>2</v>
      </c>
      <c r="D332" s="34" t="s">
        <v>73</v>
      </c>
      <c r="E332" s="34">
        <f>IF(D332="",0,VLOOKUP(D332,city!$D$4:$K$352,8,0))</f>
        <v>19</v>
      </c>
      <c r="F332" s="34">
        <v>1</v>
      </c>
      <c r="G332" s="34">
        <v>0</v>
      </c>
      <c r="H332" s="34" t="s">
        <v>7990</v>
      </c>
      <c r="I332" s="34" t="s">
        <v>8664</v>
      </c>
      <c r="J332" s="34">
        <f>IF(I332="","",VLOOKUP(I332,speciality!$B$4:$J$1727,9,0))</f>
        <v>101904</v>
      </c>
      <c r="K332" s="34" t="str">
        <f t="shared" si="2"/>
        <v>4,101904</v>
      </c>
      <c r="L332" s="34">
        <v>0</v>
      </c>
      <c r="M332" s="34">
        <v>0</v>
      </c>
      <c r="N332" s="34">
        <v>0</v>
      </c>
      <c r="O332" s="34">
        <v>0</v>
      </c>
      <c r="P332" s="23">
        <v>0</v>
      </c>
      <c r="Q332" s="23">
        <v>3000</v>
      </c>
      <c r="R332" s="23">
        <v>0</v>
      </c>
    </row>
    <row r="333" spans="1:18" x14ac:dyDescent="0.15">
      <c r="A333" s="23">
        <v>200146</v>
      </c>
      <c r="B333" s="33" t="s">
        <v>8665</v>
      </c>
      <c r="C333" s="34">
        <v>2</v>
      </c>
      <c r="D333" s="34" t="s">
        <v>73</v>
      </c>
      <c r="E333" s="34">
        <f>IF(D333="",0,VLOOKUP(D333,city!$D$4:$K$352,8,0))</f>
        <v>19</v>
      </c>
      <c r="F333" s="34">
        <v>1</v>
      </c>
      <c r="G333" s="34">
        <v>0</v>
      </c>
      <c r="H333" s="34" t="s">
        <v>7990</v>
      </c>
      <c r="I333" s="34" t="s">
        <v>8666</v>
      </c>
      <c r="J333" s="34">
        <f>IF(I333="","",VLOOKUP(I333,speciality!$B$4:$J$1727,9,0))</f>
        <v>101905</v>
      </c>
      <c r="K333" s="34" t="str">
        <f t="shared" si="2"/>
        <v>4,101905</v>
      </c>
      <c r="L333" s="34">
        <v>0</v>
      </c>
      <c r="M333" s="34">
        <v>0</v>
      </c>
      <c r="N333" s="34">
        <v>0</v>
      </c>
      <c r="O333" s="34">
        <v>0</v>
      </c>
      <c r="P333" s="23">
        <v>0</v>
      </c>
      <c r="Q333" s="23">
        <v>3000</v>
      </c>
      <c r="R333" s="23">
        <v>0</v>
      </c>
    </row>
    <row r="334" spans="1:18" x14ac:dyDescent="0.15">
      <c r="A334" s="23">
        <v>200147</v>
      </c>
      <c r="B334" s="33" t="s">
        <v>8667</v>
      </c>
      <c r="C334" s="34">
        <v>2</v>
      </c>
      <c r="D334" s="34" t="s">
        <v>75</v>
      </c>
      <c r="E334" s="34">
        <f>IF(D334="",0,VLOOKUP(D334,city!$D$4:$K$352,8,0))</f>
        <v>20</v>
      </c>
      <c r="F334" s="34">
        <v>1</v>
      </c>
      <c r="G334" s="34">
        <v>0</v>
      </c>
      <c r="H334" s="34" t="s">
        <v>7990</v>
      </c>
      <c r="I334" s="34" t="s">
        <v>8668</v>
      </c>
      <c r="J334" s="34">
        <f>IF(I334="","",VLOOKUP(I334,speciality!$B$4:$J$1727,9,0))</f>
        <v>102001</v>
      </c>
      <c r="K334" s="34" t="str">
        <f t="shared" si="2"/>
        <v>4,102001</v>
      </c>
      <c r="L334" s="34">
        <v>0</v>
      </c>
      <c r="M334" s="34">
        <v>0</v>
      </c>
      <c r="N334" s="34">
        <v>0</v>
      </c>
      <c r="O334" s="34">
        <v>0</v>
      </c>
      <c r="P334" s="23">
        <v>0</v>
      </c>
      <c r="Q334" s="23">
        <v>3000</v>
      </c>
      <c r="R334" s="23">
        <v>0</v>
      </c>
    </row>
    <row r="335" spans="1:18" x14ac:dyDescent="0.15">
      <c r="A335" s="23">
        <v>200148</v>
      </c>
      <c r="B335" s="33" t="s">
        <v>8669</v>
      </c>
      <c r="C335" s="34">
        <v>2</v>
      </c>
      <c r="D335" s="34" t="s">
        <v>75</v>
      </c>
      <c r="E335" s="34">
        <f>IF(D335="",0,VLOOKUP(D335,city!$D$4:$K$352,8,0))</f>
        <v>20</v>
      </c>
      <c r="F335" s="34">
        <v>1</v>
      </c>
      <c r="G335" s="34">
        <v>0</v>
      </c>
      <c r="H335" s="34" t="s">
        <v>7990</v>
      </c>
      <c r="I335" s="34" t="s">
        <v>8670</v>
      </c>
      <c r="J335" s="34">
        <f>IF(I335="","",VLOOKUP(I335,speciality!$B$4:$J$1727,9,0))</f>
        <v>102003</v>
      </c>
      <c r="K335" s="34" t="str">
        <f t="shared" si="2"/>
        <v>4,102003</v>
      </c>
      <c r="L335" s="34">
        <v>0</v>
      </c>
      <c r="M335" s="34">
        <v>0</v>
      </c>
      <c r="N335" s="34">
        <v>0</v>
      </c>
      <c r="O335" s="34">
        <v>0</v>
      </c>
      <c r="P335" s="23">
        <v>0</v>
      </c>
      <c r="Q335" s="23">
        <v>3000</v>
      </c>
      <c r="R335" s="23">
        <v>0</v>
      </c>
    </row>
    <row r="336" spans="1:18" x14ac:dyDescent="0.15">
      <c r="A336" s="23">
        <v>200149</v>
      </c>
      <c r="B336" s="33" t="s">
        <v>8671</v>
      </c>
      <c r="C336" s="34">
        <v>2</v>
      </c>
      <c r="D336" s="34" t="s">
        <v>75</v>
      </c>
      <c r="E336" s="34">
        <f>IF(D336="",0,VLOOKUP(D336,city!$D$4:$K$352,8,0))</f>
        <v>20</v>
      </c>
      <c r="F336" s="34">
        <v>1</v>
      </c>
      <c r="G336" s="34">
        <v>0</v>
      </c>
      <c r="H336" s="34" t="s">
        <v>7990</v>
      </c>
      <c r="J336" s="34" t="str">
        <f>IF(I336="","",VLOOKUP(I336,speciality!$B$4:$J$1727,9,0))</f>
        <v/>
      </c>
      <c r="K336" s="34" t="str">
        <f t="shared" si="2"/>
        <v>3,-1</v>
      </c>
      <c r="L336" s="34">
        <v>0</v>
      </c>
      <c r="M336" s="34">
        <v>0</v>
      </c>
      <c r="N336" s="34">
        <v>0</v>
      </c>
      <c r="O336" s="34">
        <v>0</v>
      </c>
      <c r="P336" s="23">
        <v>0</v>
      </c>
      <c r="Q336" s="23">
        <v>3000</v>
      </c>
      <c r="R336" s="23">
        <v>0</v>
      </c>
    </row>
    <row r="337" spans="1:18" x14ac:dyDescent="0.15">
      <c r="A337" s="23">
        <v>200150</v>
      </c>
      <c r="B337" s="33" t="s">
        <v>8672</v>
      </c>
      <c r="C337" s="34">
        <v>2</v>
      </c>
      <c r="D337" s="34" t="s">
        <v>75</v>
      </c>
      <c r="E337" s="34">
        <f>IF(D337="",0,VLOOKUP(D337,city!$D$4:$K$352,8,0))</f>
        <v>20</v>
      </c>
      <c r="F337" s="34">
        <v>1</v>
      </c>
      <c r="G337" s="34">
        <v>0</v>
      </c>
      <c r="H337" s="34" t="s">
        <v>7990</v>
      </c>
      <c r="I337" s="34" t="s">
        <v>8673</v>
      </c>
      <c r="J337" s="34">
        <f>IF(I337="","",VLOOKUP(I337,speciality!$B$4:$J$1727,9,0))</f>
        <v>102004</v>
      </c>
      <c r="K337" s="34" t="str">
        <f t="shared" si="2"/>
        <v>4,102004</v>
      </c>
      <c r="L337" s="34">
        <v>0</v>
      </c>
      <c r="M337" s="34">
        <v>0</v>
      </c>
      <c r="N337" s="34">
        <v>0</v>
      </c>
      <c r="O337" s="34">
        <v>0</v>
      </c>
      <c r="P337" s="23">
        <v>0</v>
      </c>
      <c r="Q337" s="23">
        <v>3000</v>
      </c>
      <c r="R337" s="23">
        <v>0</v>
      </c>
    </row>
    <row r="338" spans="1:18" x14ac:dyDescent="0.15">
      <c r="A338" s="23">
        <v>200151</v>
      </c>
      <c r="B338" s="33" t="s">
        <v>8674</v>
      </c>
      <c r="C338" s="34">
        <v>2</v>
      </c>
      <c r="D338" s="34" t="s">
        <v>77</v>
      </c>
      <c r="E338" s="34">
        <f>IF(D338="",0,VLOOKUP(D338,city!$D$4:$K$352,8,0))</f>
        <v>21</v>
      </c>
      <c r="F338" s="34">
        <v>1</v>
      </c>
      <c r="G338" s="34">
        <v>0</v>
      </c>
      <c r="H338" s="34" t="s">
        <v>7990</v>
      </c>
      <c r="I338" s="34" t="s">
        <v>8675</v>
      </c>
      <c r="J338" s="34">
        <f>IF(I338="","",VLOOKUP(I338,speciality!$B$4:$J$1727,9,0))</f>
        <v>102101</v>
      </c>
      <c r="K338" s="34" t="str">
        <f t="shared" si="2"/>
        <v>4,102101</v>
      </c>
      <c r="L338" s="34">
        <v>0</v>
      </c>
      <c r="M338" s="34">
        <v>0</v>
      </c>
      <c r="N338" s="34">
        <v>0</v>
      </c>
      <c r="O338" s="34">
        <v>0</v>
      </c>
      <c r="P338" s="23">
        <v>0</v>
      </c>
      <c r="Q338" s="23">
        <v>3000</v>
      </c>
      <c r="R338" s="23">
        <v>0</v>
      </c>
    </row>
    <row r="339" spans="1:18" ht="28" x14ac:dyDescent="0.15">
      <c r="A339" s="23">
        <v>200152</v>
      </c>
      <c r="B339" s="33" t="s">
        <v>8676</v>
      </c>
      <c r="C339" s="34">
        <v>2</v>
      </c>
      <c r="D339" s="34" t="s">
        <v>77</v>
      </c>
      <c r="E339" s="34">
        <f>IF(D339="",0,VLOOKUP(D339,city!$D$4:$K$352,8,0))</f>
        <v>21</v>
      </c>
      <c r="F339" s="34">
        <v>1</v>
      </c>
      <c r="G339" s="34">
        <v>0</v>
      </c>
      <c r="H339" s="34" t="s">
        <v>7990</v>
      </c>
      <c r="I339" s="34" t="s">
        <v>8677</v>
      </c>
      <c r="J339" s="34">
        <f>IF(I339="","",VLOOKUP(I339,speciality!$B$4:$J$1727,9,0))</f>
        <v>102102</v>
      </c>
      <c r="K339" s="34" t="str">
        <f t="shared" si="2"/>
        <v>4,102102</v>
      </c>
      <c r="L339" s="34">
        <v>0</v>
      </c>
      <c r="M339" s="34">
        <v>0</v>
      </c>
      <c r="N339" s="34">
        <v>0</v>
      </c>
      <c r="O339" s="34">
        <v>0</v>
      </c>
      <c r="P339" s="23">
        <v>0</v>
      </c>
      <c r="Q339" s="23">
        <v>3000</v>
      </c>
      <c r="R339" s="23">
        <v>0</v>
      </c>
    </row>
    <row r="340" spans="1:18" x14ac:dyDescent="0.15">
      <c r="A340" s="23">
        <v>200153</v>
      </c>
      <c r="B340" s="33" t="s">
        <v>8678</v>
      </c>
      <c r="C340" s="34">
        <v>2</v>
      </c>
      <c r="D340" s="34" t="s">
        <v>77</v>
      </c>
      <c r="E340" s="34">
        <f>IF(D340="",0,VLOOKUP(D340,city!$D$4:$K$352,8,0))</f>
        <v>21</v>
      </c>
      <c r="F340" s="34">
        <v>1</v>
      </c>
      <c r="G340" s="34">
        <v>0</v>
      </c>
      <c r="H340" s="34" t="s">
        <v>7990</v>
      </c>
      <c r="I340" s="34" t="s">
        <v>8679</v>
      </c>
      <c r="J340" s="34">
        <f>IF(I340="","",VLOOKUP(I340,speciality!$B$4:$J$1727,9,0))</f>
        <v>102104</v>
      </c>
      <c r="K340" s="34" t="str">
        <f t="shared" si="2"/>
        <v>4,102104</v>
      </c>
      <c r="L340" s="34">
        <v>0</v>
      </c>
      <c r="M340" s="34">
        <v>0</v>
      </c>
      <c r="N340" s="34">
        <v>0</v>
      </c>
      <c r="O340" s="34">
        <v>0</v>
      </c>
      <c r="P340" s="23">
        <v>0</v>
      </c>
      <c r="Q340" s="23">
        <v>3000</v>
      </c>
      <c r="R340" s="23">
        <v>0</v>
      </c>
    </row>
    <row r="341" spans="1:18" x14ac:dyDescent="0.15">
      <c r="A341" s="23">
        <v>200154</v>
      </c>
      <c r="B341" s="33" t="s">
        <v>8680</v>
      </c>
      <c r="C341" s="34">
        <v>2</v>
      </c>
      <c r="D341" s="34" t="s">
        <v>77</v>
      </c>
      <c r="E341" s="34">
        <f>IF(D341="",0,VLOOKUP(D341,city!$D$4:$K$352,8,0))</f>
        <v>21</v>
      </c>
      <c r="F341" s="34">
        <v>1</v>
      </c>
      <c r="G341" s="34">
        <v>0</v>
      </c>
      <c r="H341" s="34" t="s">
        <v>7990</v>
      </c>
      <c r="I341" s="34" t="s">
        <v>8681</v>
      </c>
      <c r="J341" s="34">
        <f>IF(I341="","",VLOOKUP(I341,speciality!$B$4:$J$1727,9,0))</f>
        <v>102105</v>
      </c>
      <c r="K341" s="34" t="str">
        <f t="shared" si="2"/>
        <v>4,102105</v>
      </c>
      <c r="L341" s="34">
        <v>0</v>
      </c>
      <c r="M341" s="34">
        <v>0</v>
      </c>
      <c r="N341" s="34">
        <v>0</v>
      </c>
      <c r="O341" s="34">
        <v>0</v>
      </c>
      <c r="P341" s="23">
        <v>0</v>
      </c>
      <c r="Q341" s="23">
        <v>3000</v>
      </c>
      <c r="R341" s="23">
        <v>0</v>
      </c>
    </row>
    <row r="342" spans="1:18" x14ac:dyDescent="0.15">
      <c r="A342" s="23">
        <v>200155</v>
      </c>
      <c r="B342" s="33" t="s">
        <v>8682</v>
      </c>
      <c r="C342" s="34">
        <v>2</v>
      </c>
      <c r="D342" s="34" t="s">
        <v>83</v>
      </c>
      <c r="E342" s="34">
        <f>IF(D342="",0,VLOOKUP(D342,city!$D$4:$K$352,8,0))</f>
        <v>24</v>
      </c>
      <c r="F342" s="34">
        <v>1</v>
      </c>
      <c r="G342" s="34">
        <v>0</v>
      </c>
      <c r="H342" s="34" t="s">
        <v>7990</v>
      </c>
      <c r="I342" s="34" t="s">
        <v>8683</v>
      </c>
      <c r="J342" s="34">
        <f>IF(I342="","",VLOOKUP(I342,speciality!$B$4:$J$1727,9,0))</f>
        <v>102401</v>
      </c>
      <c r="K342" s="34" t="str">
        <f t="shared" si="2"/>
        <v>4,102401</v>
      </c>
      <c r="L342" s="34">
        <v>0</v>
      </c>
      <c r="M342" s="34">
        <v>0</v>
      </c>
      <c r="N342" s="34">
        <v>0</v>
      </c>
      <c r="O342" s="34">
        <v>0</v>
      </c>
      <c r="P342" s="23">
        <v>0</v>
      </c>
      <c r="Q342" s="23">
        <v>3000</v>
      </c>
      <c r="R342" s="23">
        <v>0</v>
      </c>
    </row>
    <row r="343" spans="1:18" x14ac:dyDescent="0.15">
      <c r="A343" s="23">
        <v>200156</v>
      </c>
      <c r="B343" s="33" t="s">
        <v>8684</v>
      </c>
      <c r="C343" s="34">
        <v>2</v>
      </c>
      <c r="D343" s="34" t="s">
        <v>83</v>
      </c>
      <c r="E343" s="34">
        <f>IF(D343="",0,VLOOKUP(D343,city!$D$4:$K$352,8,0))</f>
        <v>24</v>
      </c>
      <c r="F343" s="34">
        <v>1</v>
      </c>
      <c r="G343" s="34">
        <v>0</v>
      </c>
      <c r="H343" s="34" t="s">
        <v>7990</v>
      </c>
      <c r="I343" s="34" t="s">
        <v>8685</v>
      </c>
      <c r="J343" s="34">
        <f>IF(I343="","",VLOOKUP(I343,speciality!$B$4:$J$1727,9,0))</f>
        <v>102402</v>
      </c>
      <c r="K343" s="34" t="str">
        <f t="shared" si="2"/>
        <v>4,102402</v>
      </c>
      <c r="L343" s="34">
        <v>0</v>
      </c>
      <c r="M343" s="34">
        <v>0</v>
      </c>
      <c r="N343" s="34">
        <v>0</v>
      </c>
      <c r="O343" s="34">
        <v>0</v>
      </c>
      <c r="P343" s="23">
        <v>0</v>
      </c>
      <c r="Q343" s="23">
        <v>3000</v>
      </c>
      <c r="R343" s="23">
        <v>0</v>
      </c>
    </row>
    <row r="344" spans="1:18" x14ac:dyDescent="0.15">
      <c r="A344" s="23">
        <v>200157</v>
      </c>
      <c r="B344" s="33" t="s">
        <v>8686</v>
      </c>
      <c r="C344" s="34">
        <v>2</v>
      </c>
      <c r="D344" s="34" t="s">
        <v>83</v>
      </c>
      <c r="E344" s="34">
        <f>IF(D344="",0,VLOOKUP(D344,city!$D$4:$K$352,8,0))</f>
        <v>24</v>
      </c>
      <c r="F344" s="34">
        <v>1</v>
      </c>
      <c r="G344" s="34">
        <v>0</v>
      </c>
      <c r="H344" s="34" t="s">
        <v>7990</v>
      </c>
      <c r="I344" s="34" t="s">
        <v>8687</v>
      </c>
      <c r="J344" s="34">
        <f>IF(I344="","",VLOOKUP(I344,speciality!$B$4:$J$1727,9,0))</f>
        <v>102403</v>
      </c>
      <c r="K344" s="34" t="str">
        <f t="shared" si="2"/>
        <v>4,102403</v>
      </c>
      <c r="L344" s="34">
        <v>0</v>
      </c>
      <c r="M344" s="34">
        <v>0</v>
      </c>
      <c r="N344" s="34">
        <v>0</v>
      </c>
      <c r="O344" s="34">
        <v>0</v>
      </c>
      <c r="P344" s="23">
        <v>0</v>
      </c>
      <c r="Q344" s="23">
        <v>3000</v>
      </c>
      <c r="R344" s="23">
        <v>0</v>
      </c>
    </row>
    <row r="345" spans="1:18" x14ac:dyDescent="0.15">
      <c r="A345" s="23">
        <v>200158</v>
      </c>
      <c r="B345" s="33" t="s">
        <v>8688</v>
      </c>
      <c r="C345" s="34">
        <v>2</v>
      </c>
      <c r="D345" s="34" t="s">
        <v>83</v>
      </c>
      <c r="E345" s="34">
        <f>IF(D345="",0,VLOOKUP(D345,city!$D$4:$K$352,8,0))</f>
        <v>24</v>
      </c>
      <c r="F345" s="34">
        <v>1</v>
      </c>
      <c r="G345" s="34">
        <v>0</v>
      </c>
      <c r="H345" s="34" t="s">
        <v>7990</v>
      </c>
      <c r="I345" s="34" t="s">
        <v>8689</v>
      </c>
      <c r="J345" s="34">
        <f>IF(I345="","",VLOOKUP(I345,speciality!$B$4:$J$1727,9,0))</f>
        <v>102405</v>
      </c>
      <c r="K345" s="34" t="str">
        <f t="shared" si="2"/>
        <v>4,102405</v>
      </c>
      <c r="L345" s="34">
        <v>0</v>
      </c>
      <c r="M345" s="34">
        <v>0</v>
      </c>
      <c r="N345" s="34">
        <v>0</v>
      </c>
      <c r="O345" s="34">
        <v>0</v>
      </c>
      <c r="P345" s="23">
        <v>0</v>
      </c>
      <c r="Q345" s="23">
        <v>3000</v>
      </c>
      <c r="R345" s="23">
        <v>0</v>
      </c>
    </row>
    <row r="346" spans="1:18" ht="28" x14ac:dyDescent="0.15">
      <c r="A346" s="23">
        <v>200159</v>
      </c>
      <c r="B346" s="33" t="s">
        <v>8690</v>
      </c>
      <c r="C346" s="34">
        <v>2</v>
      </c>
      <c r="D346" s="34" t="s">
        <v>87</v>
      </c>
      <c r="E346" s="34">
        <f>IF(D346="",0,VLOOKUP(D346,city!$D$4:$K$352,8,0))</f>
        <v>26</v>
      </c>
      <c r="F346" s="34">
        <v>1</v>
      </c>
      <c r="G346" s="34">
        <v>0</v>
      </c>
      <c r="H346" s="34" t="s">
        <v>7990</v>
      </c>
      <c r="J346" s="34" t="str">
        <f>IF(I346="","",VLOOKUP(I346,speciality!$B$4:$J$1727,9,0))</f>
        <v/>
      </c>
      <c r="K346" s="34" t="str">
        <f t="shared" si="2"/>
        <v>3,-1</v>
      </c>
      <c r="L346" s="34">
        <v>0</v>
      </c>
      <c r="M346" s="34">
        <v>0</v>
      </c>
      <c r="N346" s="34">
        <v>0</v>
      </c>
      <c r="O346" s="34">
        <v>0</v>
      </c>
      <c r="P346" s="23">
        <v>0</v>
      </c>
      <c r="Q346" s="23">
        <v>3000</v>
      </c>
      <c r="R346" s="23">
        <v>0</v>
      </c>
    </row>
    <row r="347" spans="1:18" x14ac:dyDescent="0.15">
      <c r="A347" s="23">
        <v>200160</v>
      </c>
      <c r="B347" s="33" t="s">
        <v>8691</v>
      </c>
      <c r="C347" s="34">
        <v>2</v>
      </c>
      <c r="D347" s="34" t="s">
        <v>87</v>
      </c>
      <c r="E347" s="34">
        <f>IF(D347="",0,VLOOKUP(D347,city!$D$4:$K$352,8,0))</f>
        <v>26</v>
      </c>
      <c r="F347" s="34">
        <v>1</v>
      </c>
      <c r="G347" s="34">
        <v>0</v>
      </c>
      <c r="H347" s="34" t="s">
        <v>7990</v>
      </c>
      <c r="I347" s="34" t="s">
        <v>8692</v>
      </c>
      <c r="J347" s="34">
        <f>IF(I347="","",VLOOKUP(I347,speciality!$B$4:$J$1727,9,0))</f>
        <v>102601</v>
      </c>
      <c r="K347" s="34" t="str">
        <f t="shared" si="2"/>
        <v>4,102601</v>
      </c>
      <c r="L347" s="34">
        <v>0</v>
      </c>
      <c r="M347" s="34">
        <v>0</v>
      </c>
      <c r="N347" s="34">
        <v>0</v>
      </c>
      <c r="O347" s="34">
        <v>0</v>
      </c>
      <c r="P347" s="23">
        <v>0</v>
      </c>
      <c r="Q347" s="23">
        <v>3000</v>
      </c>
      <c r="R347" s="23">
        <v>0</v>
      </c>
    </row>
    <row r="348" spans="1:18" x14ac:dyDescent="0.15">
      <c r="A348" s="23">
        <v>200161</v>
      </c>
      <c r="B348" s="33" t="s">
        <v>8693</v>
      </c>
      <c r="C348" s="34">
        <v>2</v>
      </c>
      <c r="D348" s="34" t="s">
        <v>87</v>
      </c>
      <c r="E348" s="34">
        <f>IF(D348="",0,VLOOKUP(D348,city!$D$4:$K$352,8,0))</f>
        <v>26</v>
      </c>
      <c r="F348" s="34">
        <v>1</v>
      </c>
      <c r="G348" s="34">
        <v>0</v>
      </c>
      <c r="H348" s="34" t="s">
        <v>7990</v>
      </c>
      <c r="I348" s="34" t="s">
        <v>8694</v>
      </c>
      <c r="J348" s="34">
        <f>IF(I348="","",VLOOKUP(I348,speciality!$B$4:$J$1727,9,0))</f>
        <v>102603</v>
      </c>
      <c r="K348" s="34" t="str">
        <f t="shared" si="2"/>
        <v>4,102603</v>
      </c>
      <c r="L348" s="34">
        <v>0</v>
      </c>
      <c r="M348" s="34">
        <v>0</v>
      </c>
      <c r="N348" s="34">
        <v>0</v>
      </c>
      <c r="O348" s="34">
        <v>0</v>
      </c>
      <c r="P348" s="23">
        <v>0</v>
      </c>
      <c r="Q348" s="23">
        <v>3000</v>
      </c>
      <c r="R348" s="23">
        <v>0</v>
      </c>
    </row>
    <row r="349" spans="1:18" x14ac:dyDescent="0.15">
      <c r="A349" s="23">
        <v>200162</v>
      </c>
      <c r="B349" s="33" t="s">
        <v>8695</v>
      </c>
      <c r="C349" s="34">
        <v>2</v>
      </c>
      <c r="D349" s="34" t="s">
        <v>87</v>
      </c>
      <c r="E349" s="34">
        <f>IF(D349="",0,VLOOKUP(D349,city!$D$4:$K$352,8,0))</f>
        <v>26</v>
      </c>
      <c r="F349" s="34">
        <v>1</v>
      </c>
      <c r="G349" s="34">
        <v>0</v>
      </c>
      <c r="H349" s="34" t="s">
        <v>7990</v>
      </c>
      <c r="I349" s="34" t="s">
        <v>8696</v>
      </c>
      <c r="J349" s="34">
        <f>IF(I349="","",VLOOKUP(I349,speciality!$B$4:$J$1727,9,0))</f>
        <v>102604</v>
      </c>
      <c r="K349" s="34" t="str">
        <f t="shared" si="2"/>
        <v>4,102604</v>
      </c>
      <c r="L349" s="34">
        <v>0</v>
      </c>
      <c r="M349" s="34">
        <v>0</v>
      </c>
      <c r="N349" s="34">
        <v>0</v>
      </c>
      <c r="O349" s="34">
        <v>0</v>
      </c>
      <c r="P349" s="23">
        <v>0</v>
      </c>
      <c r="Q349" s="23">
        <v>3000</v>
      </c>
      <c r="R349" s="23">
        <v>0</v>
      </c>
    </row>
    <row r="350" spans="1:18" x14ac:dyDescent="0.15">
      <c r="A350" s="23">
        <v>200163</v>
      </c>
      <c r="B350" s="33" t="s">
        <v>8697</v>
      </c>
      <c r="C350" s="34">
        <v>2</v>
      </c>
      <c r="D350" s="34" t="s">
        <v>79</v>
      </c>
      <c r="E350" s="34">
        <f>IF(D350="",0,VLOOKUP(D350,city!$D$4:$K$352,8,0))</f>
        <v>22</v>
      </c>
      <c r="F350" s="34">
        <v>1</v>
      </c>
      <c r="G350" s="34">
        <v>0</v>
      </c>
      <c r="H350" s="34" t="s">
        <v>7990</v>
      </c>
      <c r="I350" s="34" t="s">
        <v>8698</v>
      </c>
      <c r="J350" s="34">
        <f>IF(I350="","",VLOOKUP(I350,speciality!$B$4:$J$1727,9,0))</f>
        <v>102201</v>
      </c>
      <c r="K350" s="34" t="str">
        <f t="shared" si="2"/>
        <v>4,102201</v>
      </c>
      <c r="L350" s="34">
        <v>0</v>
      </c>
      <c r="M350" s="34">
        <v>0</v>
      </c>
      <c r="N350" s="34">
        <v>0</v>
      </c>
      <c r="O350" s="34">
        <v>0</v>
      </c>
      <c r="P350" s="23">
        <v>0</v>
      </c>
      <c r="Q350" s="23">
        <v>3000</v>
      </c>
      <c r="R350" s="23">
        <v>0</v>
      </c>
    </row>
    <row r="351" spans="1:18" x14ac:dyDescent="0.15">
      <c r="A351" s="23">
        <v>200164</v>
      </c>
      <c r="B351" s="33" t="s">
        <v>8699</v>
      </c>
      <c r="C351" s="34">
        <v>2</v>
      </c>
      <c r="D351" s="34" t="s">
        <v>79</v>
      </c>
      <c r="E351" s="34">
        <f>IF(D351="",0,VLOOKUP(D351,city!$D$4:$K$352,8,0))</f>
        <v>22</v>
      </c>
      <c r="F351" s="34">
        <v>1</v>
      </c>
      <c r="G351" s="34">
        <v>0</v>
      </c>
      <c r="H351" s="34" t="s">
        <v>7990</v>
      </c>
      <c r="J351" s="34" t="str">
        <f>IF(I351="","",VLOOKUP(I351,speciality!$B$4:$J$1727,9,0))</f>
        <v/>
      </c>
      <c r="K351" s="34" t="str">
        <f t="shared" si="2"/>
        <v>3,-1</v>
      </c>
      <c r="L351" s="34">
        <v>0</v>
      </c>
      <c r="M351" s="34">
        <v>0</v>
      </c>
      <c r="N351" s="34">
        <v>0</v>
      </c>
      <c r="O351" s="34">
        <v>0</v>
      </c>
      <c r="P351" s="23">
        <v>0</v>
      </c>
      <c r="Q351" s="23">
        <v>3000</v>
      </c>
      <c r="R351" s="23">
        <v>0</v>
      </c>
    </row>
    <row r="352" spans="1:18" x14ac:dyDescent="0.15">
      <c r="A352" s="23">
        <v>200165</v>
      </c>
      <c r="B352" s="33" t="s">
        <v>8700</v>
      </c>
      <c r="C352" s="34">
        <v>2</v>
      </c>
      <c r="D352" s="34" t="s">
        <v>79</v>
      </c>
      <c r="E352" s="34">
        <f>IF(D352="",0,VLOOKUP(D352,city!$D$4:$K$352,8,0))</f>
        <v>22</v>
      </c>
      <c r="F352" s="34">
        <v>1</v>
      </c>
      <c r="G352" s="34">
        <v>0</v>
      </c>
      <c r="H352" s="34" t="s">
        <v>7990</v>
      </c>
      <c r="I352" s="34" t="s">
        <v>8701</v>
      </c>
      <c r="J352" s="34">
        <f>IF(I352="","",VLOOKUP(I352,speciality!$B$4:$J$1727,9,0))</f>
        <v>102203</v>
      </c>
      <c r="K352" s="34" t="str">
        <f t="shared" si="2"/>
        <v>4,102203</v>
      </c>
      <c r="L352" s="34">
        <v>0</v>
      </c>
      <c r="M352" s="34">
        <v>0</v>
      </c>
      <c r="N352" s="34">
        <v>0</v>
      </c>
      <c r="O352" s="34">
        <v>0</v>
      </c>
      <c r="P352" s="23">
        <v>0</v>
      </c>
      <c r="Q352" s="23">
        <v>3000</v>
      </c>
      <c r="R352" s="23">
        <v>0</v>
      </c>
    </row>
    <row r="353" spans="1:18" x14ac:dyDescent="0.15">
      <c r="A353" s="23">
        <v>200166</v>
      </c>
      <c r="B353" s="33" t="s">
        <v>8702</v>
      </c>
      <c r="C353" s="34">
        <v>2</v>
      </c>
      <c r="D353" s="34" t="s">
        <v>79</v>
      </c>
      <c r="E353" s="34">
        <f>IF(D353="",0,VLOOKUP(D353,city!$D$4:$K$352,8,0))</f>
        <v>22</v>
      </c>
      <c r="F353" s="34">
        <v>1</v>
      </c>
      <c r="G353" s="34">
        <v>0</v>
      </c>
      <c r="H353" s="34" t="s">
        <v>7990</v>
      </c>
      <c r="I353" s="34" t="s">
        <v>8703</v>
      </c>
      <c r="J353" s="34">
        <f>IF(I353="","",VLOOKUP(I353,speciality!$B$4:$J$1727,9,0))</f>
        <v>102204</v>
      </c>
      <c r="K353" s="34" t="str">
        <f t="shared" si="2"/>
        <v>4,102204</v>
      </c>
      <c r="L353" s="34">
        <v>0</v>
      </c>
      <c r="M353" s="34">
        <v>0</v>
      </c>
      <c r="N353" s="34">
        <v>0</v>
      </c>
      <c r="O353" s="34">
        <v>0</v>
      </c>
      <c r="P353" s="23">
        <v>0</v>
      </c>
      <c r="Q353" s="23">
        <v>3000</v>
      </c>
      <c r="R353" s="23">
        <v>0</v>
      </c>
    </row>
    <row r="354" spans="1:18" x14ac:dyDescent="0.15">
      <c r="A354" s="23">
        <v>200167</v>
      </c>
      <c r="B354" s="33" t="s">
        <v>8704</v>
      </c>
      <c r="C354" s="34">
        <v>2</v>
      </c>
      <c r="D354" s="34" t="s">
        <v>85</v>
      </c>
      <c r="E354" s="34">
        <f>IF(D354="",0,VLOOKUP(D354,city!$D$4:$K$352,8,0))</f>
        <v>25</v>
      </c>
      <c r="F354" s="34">
        <v>1</v>
      </c>
      <c r="G354" s="34">
        <v>0</v>
      </c>
      <c r="H354" s="34" t="s">
        <v>7990</v>
      </c>
      <c r="I354" s="34" t="s">
        <v>8705</v>
      </c>
      <c r="J354" s="34">
        <f>IF(I354="","",VLOOKUP(I354,speciality!$B$4:$J$1727,9,0))</f>
        <v>102501</v>
      </c>
      <c r="K354" s="34" t="str">
        <f t="shared" si="2"/>
        <v>4,102501</v>
      </c>
      <c r="L354" s="34">
        <v>0</v>
      </c>
      <c r="M354" s="34">
        <v>0</v>
      </c>
      <c r="N354" s="34">
        <v>0</v>
      </c>
      <c r="O354" s="34">
        <v>0</v>
      </c>
      <c r="P354" s="23">
        <v>0</v>
      </c>
      <c r="Q354" s="23">
        <v>3000</v>
      </c>
      <c r="R354" s="23">
        <v>0</v>
      </c>
    </row>
    <row r="355" spans="1:18" x14ac:dyDescent="0.15">
      <c r="A355" s="23">
        <v>200168</v>
      </c>
      <c r="B355" s="33" t="s">
        <v>8706</v>
      </c>
      <c r="C355" s="34">
        <v>2</v>
      </c>
      <c r="D355" s="34" t="s">
        <v>85</v>
      </c>
      <c r="E355" s="34">
        <f>IF(D355="",0,VLOOKUP(D355,city!$D$4:$K$352,8,0))</f>
        <v>25</v>
      </c>
      <c r="F355" s="34">
        <v>1</v>
      </c>
      <c r="G355" s="34">
        <v>0</v>
      </c>
      <c r="H355" s="34" t="s">
        <v>7990</v>
      </c>
      <c r="I355" s="34" t="s">
        <v>8707</v>
      </c>
      <c r="J355" s="34">
        <f>IF(I355="","",VLOOKUP(I355,speciality!$B$4:$J$1727,9,0))</f>
        <v>102504</v>
      </c>
      <c r="K355" s="34" t="str">
        <f t="shared" si="2"/>
        <v>4,102504</v>
      </c>
      <c r="L355" s="34">
        <v>0</v>
      </c>
      <c r="M355" s="34">
        <v>0</v>
      </c>
      <c r="N355" s="34">
        <v>0</v>
      </c>
      <c r="O355" s="34">
        <v>0</v>
      </c>
      <c r="P355" s="23">
        <v>0</v>
      </c>
      <c r="Q355" s="23">
        <v>3000</v>
      </c>
      <c r="R355" s="23">
        <v>0</v>
      </c>
    </row>
    <row r="356" spans="1:18" x14ac:dyDescent="0.15">
      <c r="A356" s="23">
        <v>200169</v>
      </c>
      <c r="B356" s="33" t="s">
        <v>8708</v>
      </c>
      <c r="C356" s="34">
        <v>2</v>
      </c>
      <c r="D356" s="34" t="s">
        <v>85</v>
      </c>
      <c r="E356" s="34">
        <f>IF(D356="",0,VLOOKUP(D356,city!$D$4:$K$352,8,0))</f>
        <v>25</v>
      </c>
      <c r="F356" s="34">
        <v>1</v>
      </c>
      <c r="G356" s="34">
        <v>0</v>
      </c>
      <c r="H356" s="34" t="s">
        <v>7990</v>
      </c>
      <c r="I356" s="34" t="s">
        <v>8709</v>
      </c>
      <c r="J356" s="34">
        <f>IF(I356="","",VLOOKUP(I356,speciality!$B$4:$J$1727,9,0))</f>
        <v>102503</v>
      </c>
      <c r="K356" s="34" t="str">
        <f t="shared" si="2"/>
        <v>4,102503</v>
      </c>
      <c r="L356" s="34">
        <v>0</v>
      </c>
      <c r="M356" s="34">
        <v>0</v>
      </c>
      <c r="N356" s="34">
        <v>0</v>
      </c>
      <c r="O356" s="34">
        <v>0</v>
      </c>
      <c r="P356" s="23">
        <v>0</v>
      </c>
      <c r="Q356" s="23">
        <v>3000</v>
      </c>
      <c r="R356" s="23">
        <v>0</v>
      </c>
    </row>
    <row r="357" spans="1:18" x14ac:dyDescent="0.15">
      <c r="A357" s="23">
        <v>200170</v>
      </c>
      <c r="B357" s="33" t="s">
        <v>8710</v>
      </c>
      <c r="C357" s="34">
        <v>2</v>
      </c>
      <c r="D357" s="34" t="s">
        <v>85</v>
      </c>
      <c r="E357" s="34">
        <f>IF(D357="",0,VLOOKUP(D357,city!$D$4:$K$352,8,0))</f>
        <v>25</v>
      </c>
      <c r="F357" s="34">
        <v>1</v>
      </c>
      <c r="G357" s="34">
        <v>0</v>
      </c>
      <c r="H357" s="34" t="s">
        <v>7990</v>
      </c>
      <c r="I357" s="34" t="s">
        <v>8711</v>
      </c>
      <c r="J357" s="34">
        <f>IF(I357="","",VLOOKUP(I357,speciality!$B$4:$J$1727,9,0))</f>
        <v>102505</v>
      </c>
      <c r="K357" s="34" t="str">
        <f t="shared" si="2"/>
        <v>4,102505</v>
      </c>
      <c r="L357" s="34">
        <v>0</v>
      </c>
      <c r="M357" s="34">
        <v>0</v>
      </c>
      <c r="N357" s="34">
        <v>0</v>
      </c>
      <c r="O357" s="34">
        <v>0</v>
      </c>
      <c r="P357" s="23">
        <v>0</v>
      </c>
      <c r="Q357" s="23">
        <v>3000</v>
      </c>
      <c r="R357" s="23">
        <v>0</v>
      </c>
    </row>
    <row r="358" spans="1:18" x14ac:dyDescent="0.15">
      <c r="A358" s="23">
        <v>200171</v>
      </c>
      <c r="B358" s="33" t="s">
        <v>8712</v>
      </c>
      <c r="C358" s="34">
        <v>2</v>
      </c>
      <c r="D358" s="34" t="s">
        <v>81</v>
      </c>
      <c r="E358" s="34">
        <f>IF(D358="",0,VLOOKUP(D358,city!$D$4:$K$352,8,0))</f>
        <v>23</v>
      </c>
      <c r="F358" s="34">
        <v>1</v>
      </c>
      <c r="G358" s="34">
        <v>0</v>
      </c>
      <c r="H358" s="34" t="s">
        <v>7990</v>
      </c>
      <c r="I358" s="34" t="s">
        <v>8713</v>
      </c>
      <c r="J358" s="34">
        <f>IF(I358="","",VLOOKUP(I358,speciality!$B$4:$J$1727,9,0))</f>
        <v>102301</v>
      </c>
      <c r="K358" s="34" t="str">
        <f t="shared" si="2"/>
        <v>4,102301</v>
      </c>
      <c r="L358" s="34">
        <v>0</v>
      </c>
      <c r="M358" s="34">
        <v>0</v>
      </c>
      <c r="N358" s="34">
        <v>0</v>
      </c>
      <c r="O358" s="34">
        <v>0</v>
      </c>
      <c r="P358" s="23">
        <v>0</v>
      </c>
      <c r="Q358" s="23">
        <v>3000</v>
      </c>
      <c r="R358" s="23">
        <v>0</v>
      </c>
    </row>
    <row r="359" spans="1:18" x14ac:dyDescent="0.15">
      <c r="A359" s="23">
        <v>200172</v>
      </c>
      <c r="B359" s="33" t="s">
        <v>8714</v>
      </c>
      <c r="C359" s="34">
        <v>2</v>
      </c>
      <c r="D359" s="34" t="s">
        <v>81</v>
      </c>
      <c r="E359" s="34">
        <f>IF(D359="",0,VLOOKUP(D359,city!$D$4:$K$352,8,0))</f>
        <v>23</v>
      </c>
      <c r="F359" s="34">
        <v>1</v>
      </c>
      <c r="G359" s="34">
        <v>0</v>
      </c>
      <c r="H359" s="34" t="s">
        <v>7990</v>
      </c>
      <c r="I359" s="34" t="s">
        <v>8715</v>
      </c>
      <c r="J359" s="34">
        <f>IF(I359="","",VLOOKUP(I359,speciality!$B$4:$J$1727,9,0))</f>
        <v>102303</v>
      </c>
      <c r="K359" s="34" t="str">
        <f t="shared" si="2"/>
        <v>4,102303</v>
      </c>
      <c r="L359" s="34">
        <v>0</v>
      </c>
      <c r="M359" s="34">
        <v>0</v>
      </c>
      <c r="N359" s="34">
        <v>0</v>
      </c>
      <c r="O359" s="34">
        <v>0</v>
      </c>
      <c r="P359" s="23">
        <v>0</v>
      </c>
      <c r="Q359" s="23">
        <v>3000</v>
      </c>
      <c r="R359" s="23">
        <v>0</v>
      </c>
    </row>
    <row r="360" spans="1:18" x14ac:dyDescent="0.15">
      <c r="A360" s="23">
        <v>200173</v>
      </c>
      <c r="B360" s="33" t="s">
        <v>8716</v>
      </c>
      <c r="C360" s="34">
        <v>2</v>
      </c>
      <c r="D360" s="34" t="s">
        <v>81</v>
      </c>
      <c r="E360" s="34">
        <f>IF(D360="",0,VLOOKUP(D360,city!$D$4:$K$352,8,0))</f>
        <v>23</v>
      </c>
      <c r="F360" s="34">
        <v>1</v>
      </c>
      <c r="G360" s="34">
        <v>0</v>
      </c>
      <c r="H360" s="34" t="s">
        <v>7990</v>
      </c>
      <c r="I360" s="34" t="s">
        <v>8717</v>
      </c>
      <c r="J360" s="34">
        <f>IF(I360="","",VLOOKUP(I360,speciality!$B$4:$J$1727,9,0))</f>
        <v>102304</v>
      </c>
      <c r="K360" s="34" t="str">
        <f t="shared" si="2"/>
        <v>4,102304</v>
      </c>
      <c r="L360" s="34">
        <v>0</v>
      </c>
      <c r="M360" s="34">
        <v>0</v>
      </c>
      <c r="N360" s="34">
        <v>0</v>
      </c>
      <c r="O360" s="34">
        <v>0</v>
      </c>
      <c r="P360" s="23">
        <v>0</v>
      </c>
      <c r="Q360" s="23">
        <v>3000</v>
      </c>
      <c r="R360" s="23">
        <v>0</v>
      </c>
    </row>
    <row r="361" spans="1:18" x14ac:dyDescent="0.15">
      <c r="A361" s="23">
        <v>200174</v>
      </c>
      <c r="B361" s="33" t="s">
        <v>8718</v>
      </c>
      <c r="C361" s="34">
        <v>2</v>
      </c>
      <c r="D361" s="34" t="s">
        <v>81</v>
      </c>
      <c r="E361" s="34">
        <f>IF(D361="",0,VLOOKUP(D361,city!$D$4:$K$352,8,0))</f>
        <v>23</v>
      </c>
      <c r="F361" s="34">
        <v>1</v>
      </c>
      <c r="G361" s="34">
        <v>0</v>
      </c>
      <c r="H361" s="34" t="s">
        <v>7990</v>
      </c>
      <c r="I361" s="34" t="s">
        <v>8719</v>
      </c>
      <c r="J361" s="34">
        <f>IF(I361="","",VLOOKUP(I361,speciality!$B$4:$J$1727,9,0))</f>
        <v>102305</v>
      </c>
      <c r="K361" s="34" t="str">
        <f t="shared" si="2"/>
        <v>4,102305</v>
      </c>
      <c r="L361" s="34">
        <v>0</v>
      </c>
      <c r="M361" s="34">
        <v>0</v>
      </c>
      <c r="N361" s="34">
        <v>0</v>
      </c>
      <c r="O361" s="34">
        <v>0</v>
      </c>
      <c r="P361" s="23">
        <v>0</v>
      </c>
      <c r="Q361" s="23">
        <v>3000</v>
      </c>
      <c r="R361" s="23">
        <v>0</v>
      </c>
    </row>
    <row r="362" spans="1:18" ht="28" x14ac:dyDescent="0.15">
      <c r="A362" s="23">
        <v>200175</v>
      </c>
      <c r="B362" s="33" t="s">
        <v>8720</v>
      </c>
      <c r="C362" s="34">
        <v>2</v>
      </c>
      <c r="D362" s="34" t="s">
        <v>263</v>
      </c>
      <c r="E362" s="34">
        <f>IF(D362="",0,VLOOKUP(D362,city!$D$4:$K$352,8,0))</f>
        <v>109</v>
      </c>
      <c r="F362" s="34">
        <v>1</v>
      </c>
      <c r="G362" s="34">
        <v>0</v>
      </c>
      <c r="H362" s="34" t="s">
        <v>7990</v>
      </c>
      <c r="I362" s="34" t="s">
        <v>8721</v>
      </c>
      <c r="J362" s="34">
        <f>IF(I362="","",VLOOKUP(I362,speciality!$B$4:$J$1727,9,0))</f>
        <v>110901</v>
      </c>
      <c r="K362" s="34" t="str">
        <f t="shared" si="2"/>
        <v>4,110901</v>
      </c>
      <c r="L362" s="34">
        <v>0</v>
      </c>
      <c r="M362" s="34">
        <v>0</v>
      </c>
      <c r="N362" s="34">
        <v>0</v>
      </c>
      <c r="O362" s="34">
        <v>0</v>
      </c>
      <c r="P362" s="23">
        <v>0</v>
      </c>
      <c r="Q362" s="23">
        <v>3000</v>
      </c>
      <c r="R362" s="23">
        <v>0</v>
      </c>
    </row>
    <row r="363" spans="1:18" x14ac:dyDescent="0.15">
      <c r="A363" s="23">
        <v>200176</v>
      </c>
      <c r="B363" s="33" t="s">
        <v>8722</v>
      </c>
      <c r="C363" s="34">
        <v>2</v>
      </c>
      <c r="D363" s="34" t="s">
        <v>263</v>
      </c>
      <c r="E363" s="34">
        <f>IF(D363="",0,VLOOKUP(D363,city!$D$4:$K$352,8,0))</f>
        <v>109</v>
      </c>
      <c r="F363" s="34">
        <v>1</v>
      </c>
      <c r="G363" s="34">
        <v>0</v>
      </c>
      <c r="H363" s="34" t="s">
        <v>7990</v>
      </c>
      <c r="J363" s="34" t="str">
        <f>IF(I363="","",VLOOKUP(I363,speciality!$B$4:$J$1727,9,0))</f>
        <v/>
      </c>
      <c r="K363" s="34" t="str">
        <f t="shared" si="2"/>
        <v>3,-1</v>
      </c>
      <c r="L363" s="34">
        <v>0</v>
      </c>
      <c r="M363" s="34">
        <v>0</v>
      </c>
      <c r="N363" s="34">
        <v>0</v>
      </c>
      <c r="O363" s="34">
        <v>0</v>
      </c>
      <c r="P363" s="23">
        <v>0</v>
      </c>
      <c r="Q363" s="23">
        <v>3000</v>
      </c>
      <c r="R363" s="23">
        <v>0</v>
      </c>
    </row>
    <row r="364" spans="1:18" x14ac:dyDescent="0.15">
      <c r="A364" s="23">
        <v>200177</v>
      </c>
      <c r="B364" s="33" t="s">
        <v>8723</v>
      </c>
      <c r="C364" s="34">
        <v>2</v>
      </c>
      <c r="D364" s="34" t="s">
        <v>263</v>
      </c>
      <c r="E364" s="34">
        <f>IF(D364="",0,VLOOKUP(D364,city!$D$4:$K$352,8,0))</f>
        <v>109</v>
      </c>
      <c r="F364" s="34">
        <v>1</v>
      </c>
      <c r="G364" s="34">
        <v>0</v>
      </c>
      <c r="H364" s="34" t="s">
        <v>7990</v>
      </c>
      <c r="I364" s="34" t="s">
        <v>8721</v>
      </c>
      <c r="J364" s="34">
        <f>IF(I364="","",VLOOKUP(I364,speciality!$B$4:$J$1727,9,0))</f>
        <v>110901</v>
      </c>
      <c r="K364" s="34" t="str">
        <f t="shared" si="2"/>
        <v>4,110901</v>
      </c>
      <c r="L364" s="34">
        <v>0</v>
      </c>
      <c r="M364" s="34">
        <v>0</v>
      </c>
      <c r="N364" s="34">
        <v>0</v>
      </c>
      <c r="O364" s="34">
        <v>0</v>
      </c>
      <c r="P364" s="23">
        <v>0</v>
      </c>
      <c r="Q364" s="23">
        <v>3000</v>
      </c>
      <c r="R364" s="23">
        <v>0</v>
      </c>
    </row>
    <row r="365" spans="1:18" x14ac:dyDescent="0.15">
      <c r="A365" s="23">
        <v>200178</v>
      </c>
      <c r="B365" s="33" t="s">
        <v>8724</v>
      </c>
      <c r="C365" s="34">
        <v>2</v>
      </c>
      <c r="D365" s="34" t="s">
        <v>263</v>
      </c>
      <c r="E365" s="34">
        <f>IF(D365="",0,VLOOKUP(D365,city!$D$4:$K$352,8,0))</f>
        <v>109</v>
      </c>
      <c r="F365" s="34">
        <v>1</v>
      </c>
      <c r="G365" s="34">
        <v>0</v>
      </c>
      <c r="H365" s="34" t="s">
        <v>7990</v>
      </c>
      <c r="J365" s="34" t="str">
        <f>IF(I365="","",VLOOKUP(I365,speciality!$B$4:$J$1727,9,0))</f>
        <v/>
      </c>
      <c r="K365" s="34" t="str">
        <f t="shared" si="2"/>
        <v>3,-1</v>
      </c>
      <c r="L365" s="34">
        <v>0</v>
      </c>
      <c r="M365" s="34">
        <v>0</v>
      </c>
      <c r="N365" s="34">
        <v>0</v>
      </c>
      <c r="O365" s="34">
        <v>0</v>
      </c>
      <c r="P365" s="23">
        <v>0</v>
      </c>
      <c r="Q365" s="23">
        <v>3000</v>
      </c>
      <c r="R365" s="23">
        <v>0</v>
      </c>
    </row>
    <row r="366" spans="1:18" ht="28" x14ac:dyDescent="0.15">
      <c r="A366" s="23">
        <v>200179</v>
      </c>
      <c r="B366" s="33" t="s">
        <v>8725</v>
      </c>
      <c r="C366" s="34">
        <v>2</v>
      </c>
      <c r="D366" s="34" t="s">
        <v>259</v>
      </c>
      <c r="E366" s="34">
        <f>IF(D366="",0,VLOOKUP(D366,city!$D$4:$K$352,8,0))</f>
        <v>107</v>
      </c>
      <c r="F366" s="34">
        <v>1</v>
      </c>
      <c r="G366" s="34">
        <v>0</v>
      </c>
      <c r="H366" s="34" t="s">
        <v>7990</v>
      </c>
      <c r="I366" s="34" t="s">
        <v>8726</v>
      </c>
      <c r="J366" s="34">
        <f>IF(I366="","",VLOOKUP(I366,speciality!$B$4:$J$1727,9,0))</f>
        <v>110702</v>
      </c>
      <c r="K366" s="34" t="str">
        <f t="shared" si="2"/>
        <v>4,110702</v>
      </c>
      <c r="L366" s="34">
        <v>0</v>
      </c>
      <c r="M366" s="34">
        <v>0</v>
      </c>
      <c r="N366" s="34">
        <v>0</v>
      </c>
      <c r="O366" s="34">
        <v>0</v>
      </c>
      <c r="P366" s="23">
        <v>0</v>
      </c>
      <c r="Q366" s="23">
        <v>3000</v>
      </c>
      <c r="R366" s="23">
        <v>0</v>
      </c>
    </row>
    <row r="367" spans="1:18" x14ac:dyDescent="0.15">
      <c r="A367" s="23">
        <v>200180</v>
      </c>
      <c r="B367" s="33" t="s">
        <v>8727</v>
      </c>
      <c r="C367" s="34">
        <v>2</v>
      </c>
      <c r="D367" s="34" t="s">
        <v>259</v>
      </c>
      <c r="E367" s="34">
        <f>IF(D367="",0,VLOOKUP(D367,city!$D$4:$K$352,8,0))</f>
        <v>107</v>
      </c>
      <c r="F367" s="34">
        <v>1</v>
      </c>
      <c r="G367" s="34">
        <v>0</v>
      </c>
      <c r="H367" s="34" t="s">
        <v>7990</v>
      </c>
      <c r="J367" s="34" t="str">
        <f>IF(I367="","",VLOOKUP(I367,speciality!$B$4:$J$1727,9,0))</f>
        <v/>
      </c>
      <c r="K367" s="34" t="str">
        <f t="shared" si="2"/>
        <v>3,-1</v>
      </c>
      <c r="L367" s="34">
        <v>0</v>
      </c>
      <c r="M367" s="34">
        <v>0</v>
      </c>
      <c r="N367" s="34">
        <v>0</v>
      </c>
      <c r="O367" s="34">
        <v>0</v>
      </c>
      <c r="P367" s="23">
        <v>0</v>
      </c>
      <c r="Q367" s="23">
        <v>3000</v>
      </c>
      <c r="R367" s="23">
        <v>0</v>
      </c>
    </row>
    <row r="368" spans="1:18" ht="28" x14ac:dyDescent="0.15">
      <c r="A368" s="23">
        <v>200181</v>
      </c>
      <c r="B368" s="33" t="s">
        <v>8728</v>
      </c>
      <c r="C368" s="34">
        <v>2</v>
      </c>
      <c r="D368" s="34" t="s">
        <v>259</v>
      </c>
      <c r="E368" s="34">
        <f>IF(D368="",0,VLOOKUP(D368,city!$D$4:$K$352,8,0))</f>
        <v>107</v>
      </c>
      <c r="F368" s="34">
        <v>1</v>
      </c>
      <c r="G368" s="34">
        <v>0</v>
      </c>
      <c r="H368" s="34" t="s">
        <v>7990</v>
      </c>
      <c r="I368" s="34" t="s">
        <v>8726</v>
      </c>
      <c r="J368" s="34">
        <f>IF(I368="","",VLOOKUP(I368,speciality!$B$4:$J$1727,9,0))</f>
        <v>110702</v>
      </c>
      <c r="K368" s="34" t="str">
        <f t="shared" si="2"/>
        <v>4,110702</v>
      </c>
      <c r="L368" s="34">
        <v>0</v>
      </c>
      <c r="M368" s="34">
        <v>0</v>
      </c>
      <c r="N368" s="34">
        <v>0</v>
      </c>
      <c r="O368" s="34">
        <v>0</v>
      </c>
      <c r="P368" s="23">
        <v>0</v>
      </c>
      <c r="Q368" s="23">
        <v>3000</v>
      </c>
      <c r="R368" s="23">
        <v>0</v>
      </c>
    </row>
    <row r="369" spans="1:18" x14ac:dyDescent="0.15">
      <c r="A369" s="23">
        <v>200182</v>
      </c>
      <c r="B369" s="33" t="s">
        <v>8729</v>
      </c>
      <c r="C369" s="34">
        <v>2</v>
      </c>
      <c r="D369" s="34" t="s">
        <v>259</v>
      </c>
      <c r="E369" s="34">
        <f>IF(D369="",0,VLOOKUP(D369,city!$D$4:$K$352,8,0))</f>
        <v>107</v>
      </c>
      <c r="F369" s="34">
        <v>1</v>
      </c>
      <c r="G369" s="34">
        <v>0</v>
      </c>
      <c r="H369" s="34" t="s">
        <v>7990</v>
      </c>
      <c r="J369" s="34" t="str">
        <f>IF(I369="","",VLOOKUP(I369,speciality!$B$4:$J$1727,9,0))</f>
        <v/>
      </c>
      <c r="K369" s="34" t="str">
        <f t="shared" si="2"/>
        <v>3,-1</v>
      </c>
      <c r="L369" s="34">
        <v>0</v>
      </c>
      <c r="M369" s="34">
        <v>0</v>
      </c>
      <c r="N369" s="34">
        <v>0</v>
      </c>
      <c r="O369" s="34">
        <v>0</v>
      </c>
      <c r="P369" s="23">
        <v>0</v>
      </c>
      <c r="Q369" s="23">
        <v>3000</v>
      </c>
      <c r="R369" s="23">
        <v>0</v>
      </c>
    </row>
    <row r="370" spans="1:18" x14ac:dyDescent="0.15">
      <c r="A370" s="23">
        <v>200183</v>
      </c>
      <c r="B370" s="39" t="s">
        <v>8730</v>
      </c>
      <c r="C370" s="34">
        <v>2</v>
      </c>
      <c r="D370" s="34" t="s">
        <v>265</v>
      </c>
      <c r="E370" s="34">
        <f>IF(D370="",0,VLOOKUP(D370,city!$D$4:$K$352,8,0))</f>
        <v>110</v>
      </c>
      <c r="F370" s="34">
        <v>1</v>
      </c>
      <c r="G370" s="34">
        <v>0</v>
      </c>
      <c r="H370" s="34" t="s">
        <v>7990</v>
      </c>
      <c r="J370" s="34" t="str">
        <f>IF(I370="","",VLOOKUP(I370,speciality!$B$4:$J$1727,9,0))</f>
        <v/>
      </c>
      <c r="K370" s="34" t="str">
        <f t="shared" si="2"/>
        <v>3,-1</v>
      </c>
      <c r="L370" s="34">
        <v>0</v>
      </c>
      <c r="M370" s="34">
        <v>0</v>
      </c>
      <c r="N370" s="34">
        <v>0</v>
      </c>
      <c r="O370" s="34">
        <v>0</v>
      </c>
      <c r="P370" s="23">
        <v>0</v>
      </c>
      <c r="Q370" s="23">
        <v>3000</v>
      </c>
      <c r="R370" s="23">
        <v>0</v>
      </c>
    </row>
    <row r="371" spans="1:18" ht="28" x14ac:dyDescent="0.15">
      <c r="A371" s="23">
        <v>200184</v>
      </c>
      <c r="B371" s="33" t="s">
        <v>8731</v>
      </c>
      <c r="C371" s="34">
        <v>2</v>
      </c>
      <c r="D371" s="34" t="s">
        <v>265</v>
      </c>
      <c r="E371" s="34">
        <f>IF(D371="",0,VLOOKUP(D371,city!$D$4:$K$352,8,0))</f>
        <v>110</v>
      </c>
      <c r="F371" s="34">
        <v>1</v>
      </c>
      <c r="G371" s="34">
        <v>0</v>
      </c>
      <c r="H371" s="34" t="s">
        <v>7990</v>
      </c>
      <c r="I371" s="34" t="s">
        <v>8732</v>
      </c>
      <c r="J371" s="34">
        <f>IF(I371="","",VLOOKUP(I371,speciality!$B$4:$J$1727,9,0))</f>
        <v>111001</v>
      </c>
      <c r="K371" s="34" t="str">
        <f t="shared" si="2"/>
        <v>4,111001</v>
      </c>
      <c r="L371" s="34">
        <v>0</v>
      </c>
      <c r="M371" s="34">
        <v>0</v>
      </c>
      <c r="N371" s="34">
        <v>0</v>
      </c>
      <c r="O371" s="34">
        <v>0</v>
      </c>
      <c r="P371" s="23">
        <v>0</v>
      </c>
      <c r="Q371" s="23">
        <v>3000</v>
      </c>
      <c r="R371" s="23">
        <v>0</v>
      </c>
    </row>
    <row r="372" spans="1:18" x14ac:dyDescent="0.15">
      <c r="A372" s="23">
        <v>200185</v>
      </c>
      <c r="B372" s="33" t="s">
        <v>8733</v>
      </c>
      <c r="C372" s="34">
        <v>2</v>
      </c>
      <c r="D372" s="34" t="s">
        <v>265</v>
      </c>
      <c r="E372" s="34">
        <f>IF(D372="",0,VLOOKUP(D372,city!$D$4:$K$352,8,0))</f>
        <v>110</v>
      </c>
      <c r="F372" s="34">
        <v>1</v>
      </c>
      <c r="G372" s="34">
        <v>0</v>
      </c>
      <c r="H372" s="34" t="s">
        <v>7990</v>
      </c>
      <c r="J372" s="34" t="str">
        <f>IF(I372="","",VLOOKUP(I372,speciality!$B$4:$J$1727,9,0))</f>
        <v/>
      </c>
      <c r="K372" s="34" t="str">
        <f t="shared" si="2"/>
        <v>3,-1</v>
      </c>
      <c r="L372" s="34">
        <v>0</v>
      </c>
      <c r="M372" s="34">
        <v>0</v>
      </c>
      <c r="N372" s="34">
        <v>0</v>
      </c>
      <c r="O372" s="34">
        <v>0</v>
      </c>
      <c r="P372" s="23">
        <v>0</v>
      </c>
      <c r="Q372" s="23">
        <v>3000</v>
      </c>
      <c r="R372" s="23">
        <v>0</v>
      </c>
    </row>
    <row r="373" spans="1:18" ht="28" x14ac:dyDescent="0.15">
      <c r="A373" s="23">
        <v>200186</v>
      </c>
      <c r="B373" s="33" t="s">
        <v>8734</v>
      </c>
      <c r="C373" s="34">
        <v>2</v>
      </c>
      <c r="D373" s="34" t="s">
        <v>265</v>
      </c>
      <c r="E373" s="34">
        <f>IF(D373="",0,VLOOKUP(D373,city!$D$4:$K$352,8,0))</f>
        <v>110</v>
      </c>
      <c r="F373" s="34">
        <v>1</v>
      </c>
      <c r="G373" s="34">
        <v>0</v>
      </c>
      <c r="H373" s="34" t="s">
        <v>7990</v>
      </c>
      <c r="J373" s="34" t="str">
        <f>IF(I373="","",VLOOKUP(I373,speciality!$B$4:$J$1727,9,0))</f>
        <v/>
      </c>
      <c r="K373" s="34" t="str">
        <f t="shared" si="2"/>
        <v>3,-1</v>
      </c>
      <c r="L373" s="34">
        <v>0</v>
      </c>
      <c r="M373" s="34">
        <v>0</v>
      </c>
      <c r="N373" s="34">
        <v>0</v>
      </c>
      <c r="O373" s="34">
        <v>0</v>
      </c>
      <c r="P373" s="23">
        <v>0</v>
      </c>
      <c r="Q373" s="23">
        <v>3000</v>
      </c>
      <c r="R373" s="23">
        <v>0</v>
      </c>
    </row>
    <row r="374" spans="1:18" x14ac:dyDescent="0.15">
      <c r="A374" s="23">
        <v>200187</v>
      </c>
      <c r="B374" s="33" t="s">
        <v>8735</v>
      </c>
      <c r="C374" s="34">
        <v>2</v>
      </c>
      <c r="D374" s="34" t="s">
        <v>255</v>
      </c>
      <c r="E374" s="34">
        <f>IF(D374="",0,VLOOKUP(D374,city!$D$4:$K$352,8,0))</f>
        <v>105</v>
      </c>
      <c r="F374" s="34">
        <v>1</v>
      </c>
      <c r="G374" s="34">
        <v>0</v>
      </c>
      <c r="H374" s="34" t="s">
        <v>7990</v>
      </c>
      <c r="I374" s="34" t="s">
        <v>8736</v>
      </c>
      <c r="J374" s="34">
        <f>IF(I374="","",VLOOKUP(I374,speciality!$B$4:$J$1727,9,0))</f>
        <v>110504</v>
      </c>
      <c r="K374" s="34" t="str">
        <f t="shared" si="2"/>
        <v>4,110504</v>
      </c>
      <c r="L374" s="34">
        <v>0</v>
      </c>
      <c r="M374" s="34">
        <v>0</v>
      </c>
      <c r="N374" s="34">
        <v>0</v>
      </c>
      <c r="O374" s="34">
        <v>0</v>
      </c>
      <c r="P374" s="23">
        <v>0</v>
      </c>
      <c r="Q374" s="23">
        <v>3000</v>
      </c>
      <c r="R374" s="23">
        <v>0</v>
      </c>
    </row>
    <row r="375" spans="1:18" x14ac:dyDescent="0.15">
      <c r="A375" s="23">
        <v>200188</v>
      </c>
      <c r="B375" s="39" t="s">
        <v>8737</v>
      </c>
      <c r="C375" s="34">
        <v>2</v>
      </c>
      <c r="D375" s="34" t="s">
        <v>255</v>
      </c>
      <c r="E375" s="34">
        <f>IF(D375="",0,VLOOKUP(D375,city!$D$4:$K$352,8,0))</f>
        <v>105</v>
      </c>
      <c r="F375" s="34">
        <v>1</v>
      </c>
      <c r="G375" s="34">
        <v>0</v>
      </c>
      <c r="H375" s="34" t="s">
        <v>7990</v>
      </c>
      <c r="J375" s="34" t="str">
        <f>IF(I375="","",VLOOKUP(I375,speciality!$B$4:$J$1727,9,0))</f>
        <v/>
      </c>
      <c r="K375" s="34" t="str">
        <f t="shared" si="2"/>
        <v>3,-1</v>
      </c>
      <c r="L375" s="34">
        <v>0</v>
      </c>
      <c r="M375" s="34">
        <v>0</v>
      </c>
      <c r="N375" s="34">
        <v>0</v>
      </c>
      <c r="O375" s="34">
        <v>0</v>
      </c>
      <c r="P375" s="23">
        <v>0</v>
      </c>
      <c r="Q375" s="23">
        <v>3000</v>
      </c>
      <c r="R375" s="23">
        <v>0</v>
      </c>
    </row>
    <row r="376" spans="1:18" x14ac:dyDescent="0.15">
      <c r="A376" s="23">
        <v>200189</v>
      </c>
      <c r="B376" s="33" t="s">
        <v>8738</v>
      </c>
      <c r="C376" s="34">
        <v>2</v>
      </c>
      <c r="D376" s="34" t="s">
        <v>255</v>
      </c>
      <c r="E376" s="34">
        <f>IF(D376="",0,VLOOKUP(D376,city!$D$4:$K$352,8,0))</f>
        <v>105</v>
      </c>
      <c r="F376" s="34">
        <v>1</v>
      </c>
      <c r="G376" s="34">
        <v>0</v>
      </c>
      <c r="H376" s="34" t="s">
        <v>7990</v>
      </c>
      <c r="I376" s="34" t="s">
        <v>8736</v>
      </c>
      <c r="J376" s="34">
        <f>IF(I376="","",VLOOKUP(I376,speciality!$B$4:$J$1727,9,0))</f>
        <v>110504</v>
      </c>
      <c r="K376" s="34" t="str">
        <f t="shared" si="2"/>
        <v>4,110504</v>
      </c>
      <c r="L376" s="34">
        <v>0</v>
      </c>
      <c r="M376" s="34">
        <v>0</v>
      </c>
      <c r="N376" s="34">
        <v>0</v>
      </c>
      <c r="O376" s="34">
        <v>0</v>
      </c>
      <c r="P376" s="23">
        <v>0</v>
      </c>
      <c r="Q376" s="23">
        <v>3000</v>
      </c>
      <c r="R376" s="23">
        <v>0</v>
      </c>
    </row>
    <row r="377" spans="1:18" ht="28" x14ac:dyDescent="0.15">
      <c r="A377" s="23">
        <v>200190</v>
      </c>
      <c r="B377" s="33" t="s">
        <v>8739</v>
      </c>
      <c r="C377" s="34">
        <v>2</v>
      </c>
      <c r="D377" s="34" t="s">
        <v>255</v>
      </c>
      <c r="E377" s="34">
        <f>IF(D377="",0,VLOOKUP(D377,city!$D$4:$K$352,8,0))</f>
        <v>105</v>
      </c>
      <c r="F377" s="34">
        <v>1</v>
      </c>
      <c r="G377" s="34">
        <v>0</v>
      </c>
      <c r="H377" s="34" t="s">
        <v>7990</v>
      </c>
      <c r="J377" s="34" t="str">
        <f>IF(I377="","",VLOOKUP(I377,speciality!$B$4:$J$1727,9,0))</f>
        <v/>
      </c>
      <c r="K377" s="34" t="str">
        <f t="shared" si="2"/>
        <v>3,-1</v>
      </c>
      <c r="L377" s="34">
        <v>0</v>
      </c>
      <c r="M377" s="34">
        <v>0</v>
      </c>
      <c r="N377" s="34">
        <v>0</v>
      </c>
      <c r="O377" s="34">
        <v>0</v>
      </c>
      <c r="P377" s="23">
        <v>0</v>
      </c>
      <c r="Q377" s="23">
        <v>3000</v>
      </c>
      <c r="R377" s="23">
        <v>0</v>
      </c>
    </row>
    <row r="378" spans="1:18" ht="28" x14ac:dyDescent="0.15">
      <c r="A378" s="23">
        <v>200191</v>
      </c>
      <c r="B378" s="33" t="s">
        <v>8740</v>
      </c>
      <c r="C378" s="34">
        <v>2</v>
      </c>
      <c r="D378" s="34" t="s">
        <v>257</v>
      </c>
      <c r="E378" s="34">
        <f>IF(D378="",0,VLOOKUP(D378,city!$D$4:$K$352,8,0))</f>
        <v>106</v>
      </c>
      <c r="F378" s="34">
        <v>1</v>
      </c>
      <c r="G378" s="34">
        <v>0</v>
      </c>
      <c r="H378" s="34" t="s">
        <v>7990</v>
      </c>
      <c r="I378" s="34" t="s">
        <v>8741</v>
      </c>
      <c r="J378" s="34">
        <f>IF(I378="","",VLOOKUP(I378,speciality!$B$4:$J$1727,9,0))</f>
        <v>110603</v>
      </c>
      <c r="K378" s="34" t="str">
        <f t="shared" si="2"/>
        <v>4,110603</v>
      </c>
      <c r="L378" s="34">
        <v>0</v>
      </c>
      <c r="M378" s="34">
        <v>0</v>
      </c>
      <c r="N378" s="34">
        <v>0</v>
      </c>
      <c r="O378" s="34">
        <v>0</v>
      </c>
      <c r="P378" s="23">
        <v>0</v>
      </c>
      <c r="Q378" s="23">
        <v>3000</v>
      </c>
      <c r="R378" s="23">
        <v>0</v>
      </c>
    </row>
    <row r="379" spans="1:18" x14ac:dyDescent="0.15">
      <c r="A379" s="23">
        <v>200192</v>
      </c>
      <c r="B379" s="33" t="s">
        <v>8742</v>
      </c>
      <c r="C379" s="34">
        <v>2</v>
      </c>
      <c r="D379" s="34" t="s">
        <v>257</v>
      </c>
      <c r="E379" s="34">
        <f>IF(D379="",0,VLOOKUP(D379,city!$D$4:$K$352,8,0))</f>
        <v>106</v>
      </c>
      <c r="F379" s="34">
        <v>1</v>
      </c>
      <c r="G379" s="34">
        <v>0</v>
      </c>
      <c r="H379" s="34" t="s">
        <v>7990</v>
      </c>
      <c r="J379" s="34" t="str">
        <f>IF(I379="","",VLOOKUP(I379,speciality!$B$4:$J$1727,9,0))</f>
        <v/>
      </c>
      <c r="K379" s="34" t="str">
        <f t="shared" si="2"/>
        <v>3,-1</v>
      </c>
      <c r="L379" s="34">
        <v>0</v>
      </c>
      <c r="M379" s="34">
        <v>0</v>
      </c>
      <c r="N379" s="34">
        <v>0</v>
      </c>
      <c r="O379" s="34">
        <v>0</v>
      </c>
      <c r="P379" s="23">
        <v>0</v>
      </c>
      <c r="Q379" s="23">
        <v>3000</v>
      </c>
      <c r="R379" s="23">
        <v>0</v>
      </c>
    </row>
    <row r="380" spans="1:18" x14ac:dyDescent="0.15">
      <c r="A380" s="23">
        <v>200193</v>
      </c>
      <c r="B380" s="33" t="s">
        <v>8743</v>
      </c>
      <c r="C380" s="34">
        <v>2</v>
      </c>
      <c r="D380" s="34" t="s">
        <v>257</v>
      </c>
      <c r="E380" s="34">
        <f>IF(D380="",0,VLOOKUP(D380,city!$D$4:$K$352,8,0))</f>
        <v>106</v>
      </c>
      <c r="F380" s="34">
        <v>1</v>
      </c>
      <c r="G380" s="34">
        <v>0</v>
      </c>
      <c r="H380" s="34" t="s">
        <v>7990</v>
      </c>
      <c r="J380" s="34" t="str">
        <f>IF(I380="","",VLOOKUP(I380,speciality!$B$4:$J$1727,9,0))</f>
        <v/>
      </c>
      <c r="K380" s="34" t="str">
        <f t="shared" ref="K380:K443" si="3">IF(J380="","3,-1","4,"&amp;J380)</f>
        <v>3,-1</v>
      </c>
      <c r="L380" s="34">
        <v>0</v>
      </c>
      <c r="M380" s="34">
        <v>0</v>
      </c>
      <c r="N380" s="34">
        <v>0</v>
      </c>
      <c r="O380" s="34">
        <v>0</v>
      </c>
      <c r="P380" s="23">
        <v>0</v>
      </c>
      <c r="Q380" s="23">
        <v>3000</v>
      </c>
      <c r="R380" s="23">
        <v>0</v>
      </c>
    </row>
    <row r="381" spans="1:18" ht="28" x14ac:dyDescent="0.15">
      <c r="A381" s="23">
        <v>200194</v>
      </c>
      <c r="B381" s="33" t="s">
        <v>8744</v>
      </c>
      <c r="C381" s="34">
        <v>2</v>
      </c>
      <c r="D381" s="34" t="s">
        <v>257</v>
      </c>
      <c r="E381" s="34">
        <f>IF(D381="",0,VLOOKUP(D381,city!$D$4:$K$352,8,0))</f>
        <v>106</v>
      </c>
      <c r="F381" s="34">
        <v>1</v>
      </c>
      <c r="G381" s="34">
        <v>0</v>
      </c>
      <c r="H381" s="34" t="s">
        <v>7990</v>
      </c>
      <c r="J381" s="34" t="str">
        <f>IF(I381="","",VLOOKUP(I381,speciality!$B$4:$J$1727,9,0))</f>
        <v/>
      </c>
      <c r="K381" s="34" t="str">
        <f t="shared" si="3"/>
        <v>3,-1</v>
      </c>
      <c r="L381" s="34">
        <v>0</v>
      </c>
      <c r="M381" s="34">
        <v>0</v>
      </c>
      <c r="N381" s="34">
        <v>0</v>
      </c>
      <c r="O381" s="34">
        <v>0</v>
      </c>
      <c r="P381" s="23">
        <v>0</v>
      </c>
      <c r="Q381" s="23">
        <v>3000</v>
      </c>
      <c r="R381" s="23">
        <v>0</v>
      </c>
    </row>
    <row r="382" spans="1:18" x14ac:dyDescent="0.15">
      <c r="A382" s="23">
        <v>200195</v>
      </c>
      <c r="B382" s="39" t="s">
        <v>8745</v>
      </c>
      <c r="C382" s="34">
        <v>2</v>
      </c>
      <c r="D382" s="34" t="s">
        <v>261</v>
      </c>
      <c r="E382" s="34">
        <f>IF(D382="",0,VLOOKUP(D382,city!$D$4:$K$352,8,0))</f>
        <v>108</v>
      </c>
      <c r="F382" s="34">
        <v>1</v>
      </c>
      <c r="G382" s="34">
        <v>0</v>
      </c>
      <c r="H382" s="34" t="s">
        <v>7990</v>
      </c>
      <c r="J382" s="34" t="str">
        <f>IF(I382="","",VLOOKUP(I382,speciality!$B$4:$J$1727,9,0))</f>
        <v/>
      </c>
      <c r="K382" s="34" t="str">
        <f t="shared" si="3"/>
        <v>3,-1</v>
      </c>
      <c r="L382" s="34">
        <v>0</v>
      </c>
      <c r="M382" s="34">
        <v>0</v>
      </c>
      <c r="N382" s="34">
        <v>0</v>
      </c>
      <c r="O382" s="34">
        <v>0</v>
      </c>
      <c r="P382" s="23">
        <v>0</v>
      </c>
      <c r="Q382" s="23">
        <v>3000</v>
      </c>
      <c r="R382" s="23">
        <v>0</v>
      </c>
    </row>
    <row r="383" spans="1:18" x14ac:dyDescent="0.15">
      <c r="A383" s="23">
        <v>200196</v>
      </c>
      <c r="B383" s="33" t="s">
        <v>8746</v>
      </c>
      <c r="C383" s="34">
        <v>2</v>
      </c>
      <c r="D383" s="34" t="s">
        <v>261</v>
      </c>
      <c r="E383" s="34">
        <f>IF(D383="",0,VLOOKUP(D383,city!$D$4:$K$352,8,0))</f>
        <v>108</v>
      </c>
      <c r="F383" s="34">
        <v>1</v>
      </c>
      <c r="G383" s="34">
        <v>0</v>
      </c>
      <c r="H383" s="34" t="s">
        <v>7990</v>
      </c>
      <c r="J383" s="34" t="str">
        <f>IF(I383="","",VLOOKUP(I383,speciality!$B$4:$J$1727,9,0))</f>
        <v/>
      </c>
      <c r="K383" s="34" t="str">
        <f t="shared" si="3"/>
        <v>3,-1</v>
      </c>
      <c r="L383" s="34">
        <v>0</v>
      </c>
      <c r="M383" s="34">
        <v>0</v>
      </c>
      <c r="N383" s="34">
        <v>0</v>
      </c>
      <c r="O383" s="34">
        <v>0</v>
      </c>
      <c r="P383" s="23">
        <v>0</v>
      </c>
      <c r="Q383" s="23">
        <v>3000</v>
      </c>
      <c r="R383" s="23">
        <v>0</v>
      </c>
    </row>
    <row r="384" spans="1:18" ht="28" x14ac:dyDescent="0.15">
      <c r="A384" s="23">
        <v>200197</v>
      </c>
      <c r="B384" s="33" t="s">
        <v>8747</v>
      </c>
      <c r="C384" s="34">
        <v>2</v>
      </c>
      <c r="D384" s="34" t="s">
        <v>261</v>
      </c>
      <c r="E384" s="34">
        <f>IF(D384="",0,VLOOKUP(D384,city!$D$4:$K$352,8,0))</f>
        <v>108</v>
      </c>
      <c r="F384" s="34">
        <v>1</v>
      </c>
      <c r="G384" s="34">
        <v>0</v>
      </c>
      <c r="H384" s="34" t="s">
        <v>7990</v>
      </c>
      <c r="I384" s="34" t="s">
        <v>8748</v>
      </c>
      <c r="J384" s="34">
        <f>IF(I384="","",VLOOKUP(I384,speciality!$B$4:$J$1727,9,0))</f>
        <v>110804</v>
      </c>
      <c r="K384" s="34" t="str">
        <f t="shared" si="3"/>
        <v>4,110804</v>
      </c>
      <c r="L384" s="34">
        <v>0</v>
      </c>
      <c r="M384" s="34">
        <v>0</v>
      </c>
      <c r="N384" s="34">
        <v>0</v>
      </c>
      <c r="O384" s="34">
        <v>0</v>
      </c>
      <c r="P384" s="23">
        <v>0</v>
      </c>
      <c r="Q384" s="23">
        <v>3000</v>
      </c>
      <c r="R384" s="23">
        <v>0</v>
      </c>
    </row>
    <row r="385" spans="1:18" x14ac:dyDescent="0.15">
      <c r="A385" s="23">
        <v>200198</v>
      </c>
      <c r="B385" s="33" t="s">
        <v>8749</v>
      </c>
      <c r="C385" s="34">
        <v>2</v>
      </c>
      <c r="D385" s="34" t="s">
        <v>261</v>
      </c>
      <c r="E385" s="34">
        <f>IF(D385="",0,VLOOKUP(D385,city!$D$4:$K$352,8,0))</f>
        <v>108</v>
      </c>
      <c r="F385" s="34">
        <v>1</v>
      </c>
      <c r="G385" s="34">
        <v>0</v>
      </c>
      <c r="H385" s="34" t="s">
        <v>7990</v>
      </c>
      <c r="J385" s="34" t="str">
        <f>IF(I385="","",VLOOKUP(I385,speciality!$B$4:$J$1727,9,0))</f>
        <v/>
      </c>
      <c r="K385" s="34" t="str">
        <f t="shared" si="3"/>
        <v>3,-1</v>
      </c>
      <c r="L385" s="34">
        <v>0</v>
      </c>
      <c r="M385" s="34">
        <v>0</v>
      </c>
      <c r="N385" s="34">
        <v>0</v>
      </c>
      <c r="O385" s="34">
        <v>0</v>
      </c>
      <c r="P385" s="23">
        <v>0</v>
      </c>
      <c r="Q385" s="23">
        <v>3000</v>
      </c>
      <c r="R385" s="23">
        <v>0</v>
      </c>
    </row>
    <row r="386" spans="1:18" x14ac:dyDescent="0.15">
      <c r="A386" s="23">
        <v>200199</v>
      </c>
      <c r="B386" s="33" t="s">
        <v>8750</v>
      </c>
      <c r="C386" s="34">
        <v>2</v>
      </c>
      <c r="D386" s="34" t="s">
        <v>250</v>
      </c>
      <c r="E386" s="34">
        <f>IF(D386="",0,VLOOKUP(D386,city!$D$4:$K$352,8,0))</f>
        <v>103</v>
      </c>
      <c r="F386" s="34">
        <v>1</v>
      </c>
      <c r="G386" s="34">
        <v>0</v>
      </c>
      <c r="H386" s="34" t="s">
        <v>7990</v>
      </c>
      <c r="I386" s="34" t="s">
        <v>8751</v>
      </c>
      <c r="J386" s="34">
        <f>IF(I386="","",VLOOKUP(I386,speciality!$B$4:$J$1727,9,0))</f>
        <v>110301</v>
      </c>
      <c r="K386" s="34" t="str">
        <f t="shared" si="3"/>
        <v>4,110301</v>
      </c>
      <c r="L386" s="34">
        <v>0</v>
      </c>
      <c r="M386" s="34">
        <v>0</v>
      </c>
      <c r="N386" s="34">
        <v>0</v>
      </c>
      <c r="O386" s="34">
        <v>0</v>
      </c>
      <c r="P386" s="23">
        <v>0</v>
      </c>
      <c r="Q386" s="23">
        <v>3000</v>
      </c>
      <c r="R386" s="23">
        <v>0</v>
      </c>
    </row>
    <row r="387" spans="1:18" x14ac:dyDescent="0.15">
      <c r="A387" s="23">
        <v>200200</v>
      </c>
      <c r="B387" s="33" t="s">
        <v>8752</v>
      </c>
      <c r="C387" s="34">
        <v>2</v>
      </c>
      <c r="D387" s="34" t="s">
        <v>250</v>
      </c>
      <c r="E387" s="34">
        <f>IF(D387="",0,VLOOKUP(D387,city!$D$4:$K$352,8,0))</f>
        <v>103</v>
      </c>
      <c r="F387" s="34">
        <v>1</v>
      </c>
      <c r="G387" s="34">
        <v>0</v>
      </c>
      <c r="H387" s="34" t="s">
        <v>7990</v>
      </c>
      <c r="J387" s="34" t="str">
        <f>IF(I387="","",VLOOKUP(I387,speciality!$B$4:$J$1727,9,0))</f>
        <v/>
      </c>
      <c r="K387" s="34" t="str">
        <f t="shared" si="3"/>
        <v>3,-1</v>
      </c>
      <c r="L387" s="34">
        <v>0</v>
      </c>
      <c r="M387" s="34">
        <v>0</v>
      </c>
      <c r="N387" s="34">
        <v>0</v>
      </c>
      <c r="O387" s="34">
        <v>0</v>
      </c>
      <c r="P387" s="23">
        <v>0</v>
      </c>
      <c r="Q387" s="23">
        <v>3000</v>
      </c>
      <c r="R387" s="23">
        <v>0</v>
      </c>
    </row>
    <row r="388" spans="1:18" x14ac:dyDescent="0.15">
      <c r="A388" s="23">
        <v>200201</v>
      </c>
      <c r="B388" s="33" t="s">
        <v>8753</v>
      </c>
      <c r="C388" s="34">
        <v>2</v>
      </c>
      <c r="D388" s="34" t="s">
        <v>250</v>
      </c>
      <c r="E388" s="34">
        <f>IF(D388="",0,VLOOKUP(D388,city!$D$4:$K$352,8,0))</f>
        <v>103</v>
      </c>
      <c r="F388" s="34">
        <v>1</v>
      </c>
      <c r="G388" s="34">
        <v>0</v>
      </c>
      <c r="H388" s="34" t="s">
        <v>7990</v>
      </c>
      <c r="I388" s="34" t="s">
        <v>8751</v>
      </c>
      <c r="J388" s="34">
        <f>IF(I388="","",VLOOKUP(I388,speciality!$B$4:$J$1727,9,0))</f>
        <v>110301</v>
      </c>
      <c r="K388" s="34" t="str">
        <f t="shared" si="3"/>
        <v>4,110301</v>
      </c>
      <c r="L388" s="34">
        <v>0</v>
      </c>
      <c r="M388" s="34">
        <v>0</v>
      </c>
      <c r="N388" s="34">
        <v>0</v>
      </c>
      <c r="O388" s="34">
        <v>0</v>
      </c>
      <c r="P388" s="23">
        <v>0</v>
      </c>
      <c r="Q388" s="23">
        <v>3000</v>
      </c>
      <c r="R388" s="23">
        <v>0</v>
      </c>
    </row>
    <row r="389" spans="1:18" x14ac:dyDescent="0.15">
      <c r="A389" s="23">
        <v>200202</v>
      </c>
      <c r="B389" s="33" t="s">
        <v>8754</v>
      </c>
      <c r="C389" s="34">
        <v>2</v>
      </c>
      <c r="D389" s="34" t="s">
        <v>250</v>
      </c>
      <c r="E389" s="34">
        <f>IF(D389="",0,VLOOKUP(D389,city!$D$4:$K$352,8,0))</f>
        <v>103</v>
      </c>
      <c r="F389" s="34">
        <v>1</v>
      </c>
      <c r="G389" s="34">
        <v>0</v>
      </c>
      <c r="H389" s="34" t="s">
        <v>7990</v>
      </c>
      <c r="J389" s="34" t="str">
        <f>IF(I389="","",VLOOKUP(I389,speciality!$B$4:$J$1727,9,0))</f>
        <v/>
      </c>
      <c r="K389" s="34" t="str">
        <f t="shared" si="3"/>
        <v>3,-1</v>
      </c>
      <c r="L389" s="34">
        <v>0</v>
      </c>
      <c r="M389" s="34">
        <v>0</v>
      </c>
      <c r="N389" s="34">
        <v>0</v>
      </c>
      <c r="O389" s="34">
        <v>0</v>
      </c>
      <c r="P389" s="23">
        <v>0</v>
      </c>
      <c r="Q389" s="23">
        <v>3000</v>
      </c>
      <c r="R389" s="23">
        <v>0</v>
      </c>
    </row>
    <row r="390" spans="1:18" x14ac:dyDescent="0.15">
      <c r="A390" s="23">
        <v>200203</v>
      </c>
      <c r="B390" s="39" t="s">
        <v>8755</v>
      </c>
      <c r="C390" s="34">
        <v>2</v>
      </c>
      <c r="D390" s="34" t="s">
        <v>267</v>
      </c>
      <c r="E390" s="34">
        <f>IF(D390="",0,VLOOKUP(D390,city!$D$4:$K$352,8,0))</f>
        <v>111</v>
      </c>
      <c r="F390" s="34">
        <v>1</v>
      </c>
      <c r="G390" s="34">
        <v>0</v>
      </c>
      <c r="H390" s="34" t="s">
        <v>7990</v>
      </c>
      <c r="J390" s="34" t="str">
        <f>IF(I390="","",VLOOKUP(I390,speciality!$B$4:$J$1727,9,0))</f>
        <v/>
      </c>
      <c r="K390" s="34" t="str">
        <f t="shared" si="3"/>
        <v>3,-1</v>
      </c>
      <c r="L390" s="34">
        <v>0</v>
      </c>
      <c r="M390" s="34">
        <v>0</v>
      </c>
      <c r="N390" s="34">
        <v>0</v>
      </c>
      <c r="O390" s="34">
        <v>0</v>
      </c>
      <c r="P390" s="23">
        <v>0</v>
      </c>
      <c r="Q390" s="23">
        <v>3000</v>
      </c>
      <c r="R390" s="23">
        <v>0</v>
      </c>
    </row>
    <row r="391" spans="1:18" x14ac:dyDescent="0.15">
      <c r="A391" s="23">
        <v>200204</v>
      </c>
      <c r="B391" s="33" t="s">
        <v>8756</v>
      </c>
      <c r="C391" s="34">
        <v>2</v>
      </c>
      <c r="D391" s="34" t="s">
        <v>267</v>
      </c>
      <c r="E391" s="34">
        <f>IF(D391="",0,VLOOKUP(D391,city!$D$4:$K$352,8,0))</f>
        <v>111</v>
      </c>
      <c r="F391" s="34">
        <v>1</v>
      </c>
      <c r="G391" s="34">
        <v>0</v>
      </c>
      <c r="H391" s="34" t="s">
        <v>7990</v>
      </c>
      <c r="I391" s="34" t="s">
        <v>8757</v>
      </c>
      <c r="J391" s="34">
        <f>IF(I391="","",VLOOKUP(I391,speciality!$B$4:$J$1727,9,0))</f>
        <v>111103</v>
      </c>
      <c r="K391" s="34" t="str">
        <f t="shared" si="3"/>
        <v>4,111103</v>
      </c>
      <c r="L391" s="34">
        <v>0</v>
      </c>
      <c r="M391" s="34">
        <v>0</v>
      </c>
      <c r="N391" s="34">
        <v>0</v>
      </c>
      <c r="O391" s="34">
        <v>0</v>
      </c>
      <c r="P391" s="23">
        <v>0</v>
      </c>
      <c r="Q391" s="23">
        <v>3000</v>
      </c>
      <c r="R391" s="23">
        <v>0</v>
      </c>
    </row>
    <row r="392" spans="1:18" x14ac:dyDescent="0.15">
      <c r="A392" s="23">
        <v>200205</v>
      </c>
      <c r="B392" s="39" t="s">
        <v>8758</v>
      </c>
      <c r="C392" s="34">
        <v>2</v>
      </c>
      <c r="D392" s="34" t="s">
        <v>267</v>
      </c>
      <c r="E392" s="34">
        <f>IF(D392="",0,VLOOKUP(D392,city!$D$4:$K$352,8,0))</f>
        <v>111</v>
      </c>
      <c r="F392" s="34">
        <v>1</v>
      </c>
      <c r="G392" s="34">
        <v>0</v>
      </c>
      <c r="H392" s="34" t="s">
        <v>7990</v>
      </c>
      <c r="J392" s="34" t="str">
        <f>IF(I392="","",VLOOKUP(I392,speciality!$B$4:$J$1727,9,0))</f>
        <v/>
      </c>
      <c r="K392" s="34" t="str">
        <f t="shared" si="3"/>
        <v>3,-1</v>
      </c>
      <c r="L392" s="34">
        <v>0</v>
      </c>
      <c r="M392" s="34">
        <v>0</v>
      </c>
      <c r="N392" s="34">
        <v>0</v>
      </c>
      <c r="O392" s="34">
        <v>0</v>
      </c>
      <c r="P392" s="23">
        <v>0</v>
      </c>
      <c r="Q392" s="23">
        <v>3000</v>
      </c>
      <c r="R392" s="23">
        <v>0</v>
      </c>
    </row>
    <row r="393" spans="1:18" x14ac:dyDescent="0.15">
      <c r="A393" s="23">
        <v>200206</v>
      </c>
      <c r="B393" s="33" t="s">
        <v>8759</v>
      </c>
      <c r="C393" s="34">
        <v>2</v>
      </c>
      <c r="D393" s="34" t="s">
        <v>267</v>
      </c>
      <c r="E393" s="34">
        <f>IF(D393="",0,VLOOKUP(D393,city!$D$4:$K$352,8,0))</f>
        <v>111</v>
      </c>
      <c r="F393" s="34">
        <v>1</v>
      </c>
      <c r="G393" s="34">
        <v>0</v>
      </c>
      <c r="H393" s="34" t="s">
        <v>7990</v>
      </c>
      <c r="J393" s="34" t="str">
        <f>IF(I393="","",VLOOKUP(I393,speciality!$B$4:$J$1727,9,0))</f>
        <v/>
      </c>
      <c r="K393" s="34" t="str">
        <f t="shared" si="3"/>
        <v>3,-1</v>
      </c>
      <c r="L393" s="34">
        <v>0</v>
      </c>
      <c r="M393" s="34">
        <v>0</v>
      </c>
      <c r="N393" s="34">
        <v>0</v>
      </c>
      <c r="O393" s="34">
        <v>0</v>
      </c>
      <c r="P393" s="23">
        <v>0</v>
      </c>
      <c r="Q393" s="23">
        <v>3000</v>
      </c>
      <c r="R393" s="23">
        <v>0</v>
      </c>
    </row>
    <row r="394" spans="1:18" x14ac:dyDescent="0.15">
      <c r="A394" s="23">
        <v>200207</v>
      </c>
      <c r="B394" s="33" t="s">
        <v>8760</v>
      </c>
      <c r="C394" s="34">
        <v>2</v>
      </c>
      <c r="D394" s="34" t="s">
        <v>253</v>
      </c>
      <c r="E394" s="34">
        <f>IF(D394="",0,VLOOKUP(D394,city!$D$4:$K$352,8,0))</f>
        <v>104</v>
      </c>
      <c r="F394" s="34">
        <v>1</v>
      </c>
      <c r="G394" s="34">
        <v>0</v>
      </c>
      <c r="H394" s="34" t="s">
        <v>7990</v>
      </c>
      <c r="I394" s="34" t="s">
        <v>8761</v>
      </c>
      <c r="J394" s="34">
        <f>IF(I394="","",VLOOKUP(I394,speciality!$B$4:$J$1727,9,0))</f>
        <v>110401</v>
      </c>
      <c r="K394" s="34" t="str">
        <f t="shared" si="3"/>
        <v>4,110401</v>
      </c>
      <c r="L394" s="34">
        <v>0</v>
      </c>
      <c r="M394" s="34">
        <v>0</v>
      </c>
      <c r="N394" s="34">
        <v>0</v>
      </c>
      <c r="O394" s="34">
        <v>0</v>
      </c>
      <c r="P394" s="23">
        <v>0</v>
      </c>
      <c r="Q394" s="23">
        <v>3000</v>
      </c>
      <c r="R394" s="23">
        <v>0</v>
      </c>
    </row>
    <row r="395" spans="1:18" x14ac:dyDescent="0.15">
      <c r="A395" s="23">
        <v>200208</v>
      </c>
      <c r="B395" s="33" t="s">
        <v>8762</v>
      </c>
      <c r="C395" s="34">
        <v>2</v>
      </c>
      <c r="D395" s="34" t="s">
        <v>253</v>
      </c>
      <c r="E395" s="34">
        <f>IF(D395="",0,VLOOKUP(D395,city!$D$4:$K$352,8,0))</f>
        <v>104</v>
      </c>
      <c r="F395" s="34">
        <v>1</v>
      </c>
      <c r="G395" s="34">
        <v>0</v>
      </c>
      <c r="H395" s="34" t="s">
        <v>7990</v>
      </c>
      <c r="J395" s="34" t="str">
        <f>IF(I395="","",VLOOKUP(I395,speciality!$B$4:$J$1727,9,0))</f>
        <v/>
      </c>
      <c r="K395" s="34" t="str">
        <f t="shared" si="3"/>
        <v>3,-1</v>
      </c>
      <c r="L395" s="34">
        <v>0</v>
      </c>
      <c r="M395" s="34">
        <v>0</v>
      </c>
      <c r="N395" s="34">
        <v>0</v>
      </c>
      <c r="O395" s="34">
        <v>0</v>
      </c>
      <c r="P395" s="23">
        <v>0</v>
      </c>
      <c r="Q395" s="23">
        <v>3000</v>
      </c>
      <c r="R395" s="23">
        <v>0</v>
      </c>
    </row>
    <row r="396" spans="1:18" x14ac:dyDescent="0.15">
      <c r="A396" s="23">
        <v>200209</v>
      </c>
      <c r="B396" s="33" t="s">
        <v>8763</v>
      </c>
      <c r="C396" s="34">
        <v>2</v>
      </c>
      <c r="D396" s="34" t="s">
        <v>253</v>
      </c>
      <c r="E396" s="34">
        <f>IF(D396="",0,VLOOKUP(D396,city!$D$4:$K$352,8,0))</f>
        <v>104</v>
      </c>
      <c r="F396" s="34">
        <v>1</v>
      </c>
      <c r="G396" s="34">
        <v>0</v>
      </c>
      <c r="H396" s="34" t="s">
        <v>7990</v>
      </c>
      <c r="J396" s="34" t="str">
        <f>IF(I396="","",VLOOKUP(I396,speciality!$B$4:$J$1727,9,0))</f>
        <v/>
      </c>
      <c r="K396" s="34" t="str">
        <f t="shared" si="3"/>
        <v>3,-1</v>
      </c>
      <c r="L396" s="34">
        <v>0</v>
      </c>
      <c r="M396" s="34">
        <v>0</v>
      </c>
      <c r="N396" s="34">
        <v>0</v>
      </c>
      <c r="O396" s="34">
        <v>0</v>
      </c>
      <c r="P396" s="23">
        <v>0</v>
      </c>
      <c r="Q396" s="23">
        <v>3000</v>
      </c>
      <c r="R396" s="23">
        <v>0</v>
      </c>
    </row>
    <row r="397" spans="1:18" x14ac:dyDescent="0.15">
      <c r="A397" s="23">
        <v>200210</v>
      </c>
      <c r="B397" s="33" t="s">
        <v>8764</v>
      </c>
      <c r="C397" s="34">
        <v>2</v>
      </c>
      <c r="D397" s="34" t="s">
        <v>253</v>
      </c>
      <c r="E397" s="34">
        <f>IF(D397="",0,VLOOKUP(D397,city!$D$4:$K$352,8,0))</f>
        <v>104</v>
      </c>
      <c r="F397" s="34">
        <v>1</v>
      </c>
      <c r="G397" s="34">
        <v>0</v>
      </c>
      <c r="H397" s="34" t="s">
        <v>7990</v>
      </c>
      <c r="J397" s="34" t="str">
        <f>IF(I397="","",VLOOKUP(I397,speciality!$B$4:$J$1727,9,0))</f>
        <v/>
      </c>
      <c r="K397" s="34" t="str">
        <f t="shared" si="3"/>
        <v>3,-1</v>
      </c>
      <c r="L397" s="34">
        <v>0</v>
      </c>
      <c r="M397" s="34">
        <v>0</v>
      </c>
      <c r="N397" s="34">
        <v>0</v>
      </c>
      <c r="O397" s="34">
        <v>0</v>
      </c>
      <c r="P397" s="23">
        <v>0</v>
      </c>
      <c r="Q397" s="23">
        <v>3000</v>
      </c>
      <c r="R397" s="23">
        <v>0</v>
      </c>
    </row>
    <row r="398" spans="1:18" ht="28" x14ac:dyDescent="0.15">
      <c r="A398" s="23">
        <v>200211</v>
      </c>
      <c r="B398" s="33" t="s">
        <v>8765</v>
      </c>
      <c r="C398" s="34">
        <v>2</v>
      </c>
      <c r="D398" s="34" t="s">
        <v>273</v>
      </c>
      <c r="E398" s="34">
        <f>IF(D398="",0,VLOOKUP(D398,city!$D$4:$K$352,8,0))</f>
        <v>113</v>
      </c>
      <c r="F398" s="34">
        <v>1</v>
      </c>
      <c r="G398" s="34">
        <v>0</v>
      </c>
      <c r="H398" s="34" t="s">
        <v>7990</v>
      </c>
      <c r="I398" s="34" t="s">
        <v>8766</v>
      </c>
      <c r="J398" s="34">
        <f>IF(I398="","",VLOOKUP(I398,speciality!$B$4:$J$1727,9,0))</f>
        <v>111301</v>
      </c>
      <c r="K398" s="34" t="str">
        <f t="shared" si="3"/>
        <v>4,111301</v>
      </c>
      <c r="L398" s="34">
        <v>0</v>
      </c>
      <c r="M398" s="34">
        <v>0</v>
      </c>
      <c r="N398" s="34">
        <v>0</v>
      </c>
      <c r="O398" s="34">
        <v>0</v>
      </c>
      <c r="P398" s="23">
        <v>0</v>
      </c>
      <c r="Q398" s="23">
        <v>3000</v>
      </c>
      <c r="R398" s="23">
        <v>0</v>
      </c>
    </row>
    <row r="399" spans="1:18" x14ac:dyDescent="0.15">
      <c r="A399" s="23">
        <v>200212</v>
      </c>
      <c r="B399" s="39" t="s">
        <v>8767</v>
      </c>
      <c r="C399" s="34">
        <v>2</v>
      </c>
      <c r="D399" s="34" t="s">
        <v>273</v>
      </c>
      <c r="E399" s="34">
        <f>IF(D399="",0,VLOOKUP(D399,city!$D$4:$K$352,8,0))</f>
        <v>113</v>
      </c>
      <c r="F399" s="34">
        <v>1</v>
      </c>
      <c r="G399" s="34">
        <v>0</v>
      </c>
      <c r="H399" s="34" t="s">
        <v>7990</v>
      </c>
      <c r="J399" s="34" t="str">
        <f>IF(I399="","",VLOOKUP(I399,speciality!$B$4:$J$1727,9,0))</f>
        <v/>
      </c>
      <c r="K399" s="34" t="str">
        <f t="shared" si="3"/>
        <v>3,-1</v>
      </c>
      <c r="L399" s="34">
        <v>0</v>
      </c>
      <c r="M399" s="34">
        <v>0</v>
      </c>
      <c r="N399" s="34">
        <v>0</v>
      </c>
      <c r="O399" s="34">
        <v>0</v>
      </c>
      <c r="P399" s="23">
        <v>0</v>
      </c>
      <c r="Q399" s="23">
        <v>3000</v>
      </c>
      <c r="R399" s="23">
        <v>0</v>
      </c>
    </row>
    <row r="400" spans="1:18" x14ac:dyDescent="0.15">
      <c r="A400" s="23">
        <v>200213</v>
      </c>
      <c r="B400" s="39" t="s">
        <v>8768</v>
      </c>
      <c r="C400" s="34">
        <v>2</v>
      </c>
      <c r="D400" s="34" t="s">
        <v>273</v>
      </c>
      <c r="E400" s="34">
        <f>IF(D400="",0,VLOOKUP(D400,city!$D$4:$K$352,8,0))</f>
        <v>113</v>
      </c>
      <c r="F400" s="34">
        <v>1</v>
      </c>
      <c r="G400" s="34">
        <v>0</v>
      </c>
      <c r="H400" s="34" t="s">
        <v>7990</v>
      </c>
      <c r="J400" s="34" t="str">
        <f>IF(I400="","",VLOOKUP(I400,speciality!$B$4:$J$1727,9,0))</f>
        <v/>
      </c>
      <c r="K400" s="34" t="str">
        <f t="shared" si="3"/>
        <v>3,-1</v>
      </c>
      <c r="L400" s="34">
        <v>0</v>
      </c>
      <c r="M400" s="34">
        <v>0</v>
      </c>
      <c r="N400" s="34">
        <v>0</v>
      </c>
      <c r="O400" s="34">
        <v>0</v>
      </c>
      <c r="P400" s="23">
        <v>0</v>
      </c>
      <c r="Q400" s="23">
        <v>3000</v>
      </c>
      <c r="R400" s="23">
        <v>0</v>
      </c>
    </row>
    <row r="401" spans="1:18" x14ac:dyDescent="0.15">
      <c r="A401" s="23">
        <v>200214</v>
      </c>
      <c r="B401" s="33" t="s">
        <v>8769</v>
      </c>
      <c r="C401" s="34">
        <v>2</v>
      </c>
      <c r="D401" s="34" t="s">
        <v>273</v>
      </c>
      <c r="E401" s="34">
        <f>IF(D401="",0,VLOOKUP(D401,city!$D$4:$K$352,8,0))</f>
        <v>113</v>
      </c>
      <c r="F401" s="34">
        <v>1</v>
      </c>
      <c r="G401" s="34">
        <v>0</v>
      </c>
      <c r="H401" s="34" t="s">
        <v>7990</v>
      </c>
      <c r="J401" s="34" t="str">
        <f>IF(I401="","",VLOOKUP(I401,speciality!$B$4:$J$1727,9,0))</f>
        <v/>
      </c>
      <c r="K401" s="34" t="str">
        <f t="shared" si="3"/>
        <v>3,-1</v>
      </c>
      <c r="L401" s="34">
        <v>0</v>
      </c>
      <c r="M401" s="34">
        <v>0</v>
      </c>
      <c r="N401" s="34">
        <v>0</v>
      </c>
      <c r="O401" s="34">
        <v>0</v>
      </c>
      <c r="P401" s="23">
        <v>0</v>
      </c>
      <c r="Q401" s="23">
        <v>3000</v>
      </c>
      <c r="R401" s="23">
        <v>0</v>
      </c>
    </row>
    <row r="402" spans="1:18" ht="28" x14ac:dyDescent="0.15">
      <c r="A402" s="23">
        <v>200215</v>
      </c>
      <c r="B402" s="33" t="s">
        <v>8770</v>
      </c>
      <c r="C402" s="34">
        <v>2</v>
      </c>
      <c r="D402" s="34" t="s">
        <v>283</v>
      </c>
      <c r="E402" s="34">
        <f>IF(D402="",0,VLOOKUP(D402,city!$D$4:$K$352,8,0))</f>
        <v>119</v>
      </c>
      <c r="F402" s="34">
        <v>1</v>
      </c>
      <c r="G402" s="34">
        <v>0</v>
      </c>
      <c r="H402" s="34" t="s">
        <v>7990</v>
      </c>
      <c r="I402" s="34" t="s">
        <v>8771</v>
      </c>
      <c r="J402" s="34">
        <f>IF(I402="","",VLOOKUP(I402,speciality!$B$4:$J$1727,9,0))</f>
        <v>111901</v>
      </c>
      <c r="K402" s="34" t="str">
        <f t="shared" si="3"/>
        <v>4,111901</v>
      </c>
      <c r="L402" s="34">
        <v>0</v>
      </c>
      <c r="M402" s="34">
        <v>0</v>
      </c>
      <c r="N402" s="34">
        <v>0</v>
      </c>
      <c r="O402" s="34">
        <v>0</v>
      </c>
      <c r="P402" s="23">
        <v>0</v>
      </c>
      <c r="Q402" s="23">
        <v>3000</v>
      </c>
      <c r="R402" s="23">
        <v>0</v>
      </c>
    </row>
    <row r="403" spans="1:18" x14ac:dyDescent="0.15">
      <c r="A403" s="23">
        <v>200216</v>
      </c>
      <c r="B403" s="39" t="s">
        <v>8772</v>
      </c>
      <c r="C403" s="34">
        <v>2</v>
      </c>
      <c r="D403" s="34" t="s">
        <v>283</v>
      </c>
      <c r="E403" s="34">
        <f>IF(D403="",0,VLOOKUP(D403,city!$D$4:$K$352,8,0))</f>
        <v>119</v>
      </c>
      <c r="F403" s="34">
        <v>1</v>
      </c>
      <c r="G403" s="34">
        <v>0</v>
      </c>
      <c r="H403" s="34" t="s">
        <v>7990</v>
      </c>
      <c r="J403" s="34" t="str">
        <f>IF(I403="","",VLOOKUP(I403,speciality!$B$4:$J$1727,9,0))</f>
        <v/>
      </c>
      <c r="K403" s="34" t="str">
        <f t="shared" si="3"/>
        <v>3,-1</v>
      </c>
      <c r="L403" s="34">
        <v>0</v>
      </c>
      <c r="M403" s="34">
        <v>0</v>
      </c>
      <c r="N403" s="34">
        <v>0</v>
      </c>
      <c r="O403" s="34">
        <v>0</v>
      </c>
      <c r="P403" s="23">
        <v>0</v>
      </c>
      <c r="Q403" s="23">
        <v>3000</v>
      </c>
      <c r="R403" s="23">
        <v>0</v>
      </c>
    </row>
    <row r="404" spans="1:18" x14ac:dyDescent="0.15">
      <c r="A404" s="23">
        <v>200217</v>
      </c>
      <c r="B404" s="39" t="s">
        <v>8773</v>
      </c>
      <c r="C404" s="34">
        <v>2</v>
      </c>
      <c r="D404" s="34" t="s">
        <v>283</v>
      </c>
      <c r="E404" s="34">
        <f>IF(D404="",0,VLOOKUP(D404,city!$D$4:$K$352,8,0))</f>
        <v>119</v>
      </c>
      <c r="F404" s="34">
        <v>1</v>
      </c>
      <c r="G404" s="34">
        <v>0</v>
      </c>
      <c r="H404" s="34" t="s">
        <v>7990</v>
      </c>
      <c r="J404" s="34" t="str">
        <f>IF(I404="","",VLOOKUP(I404,speciality!$B$4:$J$1727,9,0))</f>
        <v/>
      </c>
      <c r="K404" s="34" t="str">
        <f t="shared" si="3"/>
        <v>3,-1</v>
      </c>
      <c r="L404" s="34">
        <v>0</v>
      </c>
      <c r="M404" s="34">
        <v>0</v>
      </c>
      <c r="N404" s="34">
        <v>0</v>
      </c>
      <c r="O404" s="34">
        <v>0</v>
      </c>
      <c r="P404" s="23">
        <v>0</v>
      </c>
      <c r="Q404" s="23">
        <v>3000</v>
      </c>
      <c r="R404" s="23">
        <v>0</v>
      </c>
    </row>
    <row r="405" spans="1:18" x14ac:dyDescent="0.15">
      <c r="A405" s="23">
        <v>200218</v>
      </c>
      <c r="B405" s="33" t="s">
        <v>8774</v>
      </c>
      <c r="C405" s="34">
        <v>2</v>
      </c>
      <c r="D405" s="34" t="s">
        <v>283</v>
      </c>
      <c r="E405" s="34">
        <f>IF(D405="",0,VLOOKUP(D405,city!$D$4:$K$352,8,0))</f>
        <v>119</v>
      </c>
      <c r="F405" s="34">
        <v>1</v>
      </c>
      <c r="G405" s="34">
        <v>0</v>
      </c>
      <c r="H405" s="34" t="s">
        <v>7990</v>
      </c>
      <c r="J405" s="34" t="str">
        <f>IF(I405="","",VLOOKUP(I405,speciality!$B$4:$J$1727,9,0))</f>
        <v/>
      </c>
      <c r="K405" s="34" t="str">
        <f t="shared" si="3"/>
        <v>3,-1</v>
      </c>
      <c r="L405" s="34">
        <v>0</v>
      </c>
      <c r="M405" s="34">
        <v>0</v>
      </c>
      <c r="N405" s="34">
        <v>0</v>
      </c>
      <c r="O405" s="34">
        <v>0</v>
      </c>
      <c r="P405" s="23">
        <v>0</v>
      </c>
      <c r="Q405" s="23">
        <v>3000</v>
      </c>
      <c r="R405" s="23">
        <v>0</v>
      </c>
    </row>
    <row r="406" spans="1:18" x14ac:dyDescent="0.15">
      <c r="A406" s="23">
        <v>200219</v>
      </c>
      <c r="B406" s="33" t="s">
        <v>8775</v>
      </c>
      <c r="C406" s="34">
        <v>2</v>
      </c>
      <c r="D406" s="34" t="s">
        <v>275</v>
      </c>
      <c r="E406" s="34">
        <f>IF(D406="",0,VLOOKUP(D406,city!$D$4:$K$352,8,0))</f>
        <v>114</v>
      </c>
      <c r="F406" s="34">
        <v>1</v>
      </c>
      <c r="G406" s="34">
        <v>0</v>
      </c>
      <c r="H406" s="34" t="s">
        <v>7990</v>
      </c>
      <c r="I406" s="34" t="s">
        <v>8776</v>
      </c>
      <c r="J406" s="34">
        <f>IF(I406="","",VLOOKUP(I406,speciality!$B$4:$J$1727,9,0))</f>
        <v>111403</v>
      </c>
      <c r="K406" s="34" t="str">
        <f t="shared" si="3"/>
        <v>4,111403</v>
      </c>
      <c r="L406" s="34">
        <v>0</v>
      </c>
      <c r="M406" s="34">
        <v>0</v>
      </c>
      <c r="N406" s="34">
        <v>0</v>
      </c>
      <c r="O406" s="34">
        <v>0</v>
      </c>
      <c r="P406" s="23">
        <v>0</v>
      </c>
      <c r="Q406" s="23">
        <v>3000</v>
      </c>
      <c r="R406" s="23">
        <v>0</v>
      </c>
    </row>
    <row r="407" spans="1:18" x14ac:dyDescent="0.15">
      <c r="A407" s="23">
        <v>200220</v>
      </c>
      <c r="B407" s="33" t="s">
        <v>8777</v>
      </c>
      <c r="C407" s="34">
        <v>2</v>
      </c>
      <c r="D407" s="34" t="s">
        <v>275</v>
      </c>
      <c r="E407" s="34">
        <f>IF(D407="",0,VLOOKUP(D407,city!$D$4:$K$352,8,0))</f>
        <v>114</v>
      </c>
      <c r="F407" s="34">
        <v>1</v>
      </c>
      <c r="G407" s="34">
        <v>0</v>
      </c>
      <c r="H407" s="34" t="s">
        <v>7990</v>
      </c>
      <c r="J407" s="34" t="str">
        <f>IF(I407="","",VLOOKUP(I407,speciality!$B$4:$J$1727,9,0))</f>
        <v/>
      </c>
      <c r="K407" s="34" t="str">
        <f t="shared" si="3"/>
        <v>3,-1</v>
      </c>
      <c r="L407" s="34">
        <v>0</v>
      </c>
      <c r="M407" s="34">
        <v>0</v>
      </c>
      <c r="N407" s="34">
        <v>0</v>
      </c>
      <c r="O407" s="34">
        <v>0</v>
      </c>
      <c r="P407" s="23">
        <v>0</v>
      </c>
      <c r="Q407" s="23">
        <v>3000</v>
      </c>
      <c r="R407" s="23">
        <v>0</v>
      </c>
    </row>
    <row r="408" spans="1:18" x14ac:dyDescent="0.15">
      <c r="A408" s="23">
        <v>200221</v>
      </c>
      <c r="B408" s="33" t="s">
        <v>8778</v>
      </c>
      <c r="C408" s="34">
        <v>2</v>
      </c>
      <c r="D408" s="34" t="s">
        <v>275</v>
      </c>
      <c r="E408" s="34">
        <f>IF(D408="",0,VLOOKUP(D408,city!$D$4:$K$352,8,0))</f>
        <v>114</v>
      </c>
      <c r="F408" s="34">
        <v>1</v>
      </c>
      <c r="G408" s="34">
        <v>0</v>
      </c>
      <c r="H408" s="34" t="s">
        <v>7990</v>
      </c>
      <c r="J408" s="34" t="str">
        <f>IF(I408="","",VLOOKUP(I408,speciality!$B$4:$J$1727,9,0))</f>
        <v/>
      </c>
      <c r="K408" s="34" t="str">
        <f t="shared" si="3"/>
        <v>3,-1</v>
      </c>
      <c r="L408" s="34">
        <v>0</v>
      </c>
      <c r="M408" s="34">
        <v>0</v>
      </c>
      <c r="N408" s="34">
        <v>0</v>
      </c>
      <c r="O408" s="34">
        <v>0</v>
      </c>
      <c r="P408" s="23">
        <v>0</v>
      </c>
      <c r="Q408" s="23">
        <v>3000</v>
      </c>
      <c r="R408" s="23">
        <v>0</v>
      </c>
    </row>
    <row r="409" spans="1:18" x14ac:dyDescent="0.15">
      <c r="A409" s="23">
        <v>200222</v>
      </c>
      <c r="B409" s="39" t="s">
        <v>8779</v>
      </c>
      <c r="C409" s="34">
        <v>2</v>
      </c>
      <c r="D409" s="34" t="s">
        <v>275</v>
      </c>
      <c r="E409" s="34">
        <f>IF(D409="",0,VLOOKUP(D409,city!$D$4:$K$352,8,0))</f>
        <v>114</v>
      </c>
      <c r="F409" s="34">
        <v>1</v>
      </c>
      <c r="G409" s="34">
        <v>0</v>
      </c>
      <c r="H409" s="34" t="s">
        <v>7990</v>
      </c>
      <c r="J409" s="34" t="str">
        <f>IF(I409="","",VLOOKUP(I409,speciality!$B$4:$J$1727,9,0))</f>
        <v/>
      </c>
      <c r="K409" s="34" t="str">
        <f t="shared" si="3"/>
        <v>3,-1</v>
      </c>
      <c r="L409" s="34">
        <v>0</v>
      </c>
      <c r="M409" s="34">
        <v>0</v>
      </c>
      <c r="N409" s="34">
        <v>0</v>
      </c>
      <c r="O409" s="34">
        <v>0</v>
      </c>
      <c r="P409" s="23">
        <v>0</v>
      </c>
      <c r="Q409" s="23">
        <v>3000</v>
      </c>
      <c r="R409" s="23">
        <v>0</v>
      </c>
    </row>
    <row r="410" spans="1:18" ht="28" x14ac:dyDescent="0.15">
      <c r="A410" s="23">
        <v>200223</v>
      </c>
      <c r="B410" s="33" t="s">
        <v>8780</v>
      </c>
      <c r="C410" s="34">
        <v>2</v>
      </c>
      <c r="D410" s="34" t="s">
        <v>270</v>
      </c>
      <c r="E410" s="34">
        <f>IF(D410="",0,VLOOKUP(D410,city!$D$4:$K$352,8,0))</f>
        <v>112</v>
      </c>
      <c r="F410" s="34">
        <v>1</v>
      </c>
      <c r="G410" s="34">
        <v>0</v>
      </c>
      <c r="H410" s="34" t="s">
        <v>7990</v>
      </c>
      <c r="I410" s="34" t="s">
        <v>8781</v>
      </c>
      <c r="J410" s="34">
        <f>IF(I410="","",VLOOKUP(I410,speciality!$B$4:$J$1727,9,0))</f>
        <v>111201</v>
      </c>
      <c r="K410" s="34" t="str">
        <f t="shared" si="3"/>
        <v>4,111201</v>
      </c>
      <c r="L410" s="34">
        <v>0</v>
      </c>
      <c r="M410" s="34">
        <v>0</v>
      </c>
      <c r="N410" s="34">
        <v>0</v>
      </c>
      <c r="O410" s="34">
        <v>0</v>
      </c>
      <c r="P410" s="23">
        <v>0</v>
      </c>
      <c r="Q410" s="23">
        <v>3000</v>
      </c>
      <c r="R410" s="23">
        <v>0</v>
      </c>
    </row>
    <row r="411" spans="1:18" x14ac:dyDescent="0.15">
      <c r="A411" s="23">
        <v>200224</v>
      </c>
      <c r="B411" s="33" t="s">
        <v>8782</v>
      </c>
      <c r="C411" s="34">
        <v>2</v>
      </c>
      <c r="D411" s="34" t="s">
        <v>270</v>
      </c>
      <c r="E411" s="34">
        <f>IF(D411="",0,VLOOKUP(D411,city!$D$4:$K$352,8,0))</f>
        <v>112</v>
      </c>
      <c r="F411" s="34">
        <v>1</v>
      </c>
      <c r="G411" s="34">
        <v>0</v>
      </c>
      <c r="H411" s="34" t="s">
        <v>7990</v>
      </c>
      <c r="J411" s="34" t="str">
        <f>IF(I411="","",VLOOKUP(I411,speciality!$B$4:$J$1727,9,0))</f>
        <v/>
      </c>
      <c r="K411" s="34" t="str">
        <f t="shared" si="3"/>
        <v>3,-1</v>
      </c>
      <c r="L411" s="34">
        <v>0</v>
      </c>
      <c r="M411" s="34">
        <v>0</v>
      </c>
      <c r="N411" s="34">
        <v>0</v>
      </c>
      <c r="O411" s="34">
        <v>0</v>
      </c>
      <c r="P411" s="23">
        <v>0</v>
      </c>
      <c r="Q411" s="23">
        <v>3000</v>
      </c>
      <c r="R411" s="23">
        <v>0</v>
      </c>
    </row>
    <row r="412" spans="1:18" x14ac:dyDescent="0.15">
      <c r="A412" s="23">
        <v>200225</v>
      </c>
      <c r="B412" s="39" t="s">
        <v>8783</v>
      </c>
      <c r="C412" s="34">
        <v>2</v>
      </c>
      <c r="D412" s="34" t="s">
        <v>270</v>
      </c>
      <c r="E412" s="34">
        <f>IF(D412="",0,VLOOKUP(D412,city!$D$4:$K$352,8,0))</f>
        <v>112</v>
      </c>
      <c r="F412" s="34">
        <v>1</v>
      </c>
      <c r="G412" s="34">
        <v>0</v>
      </c>
      <c r="H412" s="34" t="s">
        <v>7990</v>
      </c>
      <c r="J412" s="34" t="str">
        <f>IF(I412="","",VLOOKUP(I412,speciality!$B$4:$J$1727,9,0))</f>
        <v/>
      </c>
      <c r="K412" s="34" t="str">
        <f t="shared" si="3"/>
        <v>3,-1</v>
      </c>
      <c r="L412" s="34">
        <v>0</v>
      </c>
      <c r="M412" s="34">
        <v>0</v>
      </c>
      <c r="N412" s="34">
        <v>0</v>
      </c>
      <c r="O412" s="34">
        <v>0</v>
      </c>
      <c r="P412" s="23">
        <v>0</v>
      </c>
      <c r="Q412" s="23">
        <v>3000</v>
      </c>
      <c r="R412" s="23">
        <v>0</v>
      </c>
    </row>
    <row r="413" spans="1:18" ht="28" x14ac:dyDescent="0.15">
      <c r="A413" s="23">
        <v>200226</v>
      </c>
      <c r="B413" s="33" t="s">
        <v>8784</v>
      </c>
      <c r="C413" s="34">
        <v>2</v>
      </c>
      <c r="D413" s="34" t="s">
        <v>270</v>
      </c>
      <c r="E413" s="34">
        <f>IF(D413="",0,VLOOKUP(D413,city!$D$4:$K$352,8,0))</f>
        <v>112</v>
      </c>
      <c r="F413" s="34">
        <v>1</v>
      </c>
      <c r="G413" s="34">
        <v>0</v>
      </c>
      <c r="H413" s="34" t="s">
        <v>7990</v>
      </c>
      <c r="J413" s="34" t="str">
        <f>IF(I413="","",VLOOKUP(I413,speciality!$B$4:$J$1727,9,0))</f>
        <v/>
      </c>
      <c r="K413" s="34" t="str">
        <f t="shared" si="3"/>
        <v>3,-1</v>
      </c>
      <c r="L413" s="34">
        <v>0</v>
      </c>
      <c r="M413" s="34">
        <v>0</v>
      </c>
      <c r="N413" s="34">
        <v>0</v>
      </c>
      <c r="O413" s="34">
        <v>0</v>
      </c>
      <c r="P413" s="23">
        <v>0</v>
      </c>
      <c r="Q413" s="23">
        <v>3000</v>
      </c>
      <c r="R413" s="23">
        <v>0</v>
      </c>
    </row>
    <row r="414" spans="1:18" x14ac:dyDescent="0.15">
      <c r="A414" s="23">
        <v>200227</v>
      </c>
      <c r="B414" s="33" t="s">
        <v>8785</v>
      </c>
      <c r="C414" s="34">
        <v>2</v>
      </c>
      <c r="D414" s="34" t="s">
        <v>289</v>
      </c>
      <c r="E414" s="34">
        <f>IF(D414="",0,VLOOKUP(D414,city!$D$4:$K$352,8,0))</f>
        <v>122</v>
      </c>
      <c r="F414" s="34">
        <v>1</v>
      </c>
      <c r="G414" s="34">
        <v>0</v>
      </c>
      <c r="H414" s="34" t="s">
        <v>7990</v>
      </c>
      <c r="I414" s="34" t="s">
        <v>8786</v>
      </c>
      <c r="J414" s="34">
        <f>IF(I414="","",VLOOKUP(I414,speciality!$B$4:$J$1727,9,0))</f>
        <v>112204</v>
      </c>
      <c r="K414" s="34" t="str">
        <f t="shared" si="3"/>
        <v>4,112204</v>
      </c>
      <c r="L414" s="34">
        <v>0</v>
      </c>
      <c r="M414" s="34">
        <v>0</v>
      </c>
      <c r="N414" s="34">
        <v>0</v>
      </c>
      <c r="O414" s="34">
        <v>0</v>
      </c>
      <c r="P414" s="23">
        <v>0</v>
      </c>
      <c r="Q414" s="23">
        <v>3000</v>
      </c>
      <c r="R414" s="23">
        <v>0</v>
      </c>
    </row>
    <row r="415" spans="1:18" x14ac:dyDescent="0.15">
      <c r="A415" s="23">
        <v>200228</v>
      </c>
      <c r="B415" s="33" t="s">
        <v>8787</v>
      </c>
      <c r="C415" s="34">
        <v>2</v>
      </c>
      <c r="D415" s="34" t="s">
        <v>289</v>
      </c>
      <c r="E415" s="34">
        <f>IF(D415="",0,VLOOKUP(D415,city!$D$4:$K$352,8,0))</f>
        <v>122</v>
      </c>
      <c r="F415" s="34">
        <v>1</v>
      </c>
      <c r="G415" s="34">
        <v>0</v>
      </c>
      <c r="H415" s="34" t="s">
        <v>7990</v>
      </c>
      <c r="J415" s="34" t="str">
        <f>IF(I415="","",VLOOKUP(I415,speciality!$B$4:$J$1727,9,0))</f>
        <v/>
      </c>
      <c r="K415" s="34" t="str">
        <f t="shared" si="3"/>
        <v>3,-1</v>
      </c>
      <c r="L415" s="34">
        <v>0</v>
      </c>
      <c r="M415" s="34">
        <v>0</v>
      </c>
      <c r="N415" s="34">
        <v>0</v>
      </c>
      <c r="O415" s="34">
        <v>0</v>
      </c>
      <c r="P415" s="23">
        <v>0</v>
      </c>
      <c r="Q415" s="23">
        <v>3000</v>
      </c>
      <c r="R415" s="23">
        <v>0</v>
      </c>
    </row>
    <row r="416" spans="1:18" x14ac:dyDescent="0.15">
      <c r="A416" s="23">
        <v>200229</v>
      </c>
      <c r="B416" s="33" t="s">
        <v>8788</v>
      </c>
      <c r="C416" s="34">
        <v>2</v>
      </c>
      <c r="D416" s="34" t="s">
        <v>289</v>
      </c>
      <c r="E416" s="34">
        <f>IF(D416="",0,VLOOKUP(D416,city!$D$4:$K$352,8,0))</f>
        <v>122</v>
      </c>
      <c r="F416" s="34">
        <v>1</v>
      </c>
      <c r="G416" s="34">
        <v>0</v>
      </c>
      <c r="H416" s="34" t="s">
        <v>7990</v>
      </c>
      <c r="J416" s="34" t="str">
        <f>IF(I416="","",VLOOKUP(I416,speciality!$B$4:$J$1727,9,0))</f>
        <v/>
      </c>
      <c r="K416" s="34" t="str">
        <f t="shared" si="3"/>
        <v>3,-1</v>
      </c>
      <c r="L416" s="34">
        <v>0</v>
      </c>
      <c r="M416" s="34">
        <v>0</v>
      </c>
      <c r="N416" s="34">
        <v>0</v>
      </c>
      <c r="O416" s="34">
        <v>0</v>
      </c>
      <c r="P416" s="23">
        <v>0</v>
      </c>
      <c r="Q416" s="23">
        <v>3000</v>
      </c>
      <c r="R416" s="23">
        <v>0</v>
      </c>
    </row>
    <row r="417" spans="1:18" x14ac:dyDescent="0.15">
      <c r="A417" s="23">
        <v>200230</v>
      </c>
      <c r="B417" s="33" t="s">
        <v>8789</v>
      </c>
      <c r="C417" s="34">
        <v>2</v>
      </c>
      <c r="D417" s="34" t="s">
        <v>289</v>
      </c>
      <c r="E417" s="34">
        <f>IF(D417="",0,VLOOKUP(D417,city!$D$4:$K$352,8,0))</f>
        <v>122</v>
      </c>
      <c r="F417" s="34">
        <v>1</v>
      </c>
      <c r="G417" s="34">
        <v>0</v>
      </c>
      <c r="H417" s="34" t="s">
        <v>7990</v>
      </c>
      <c r="J417" s="34" t="str">
        <f>IF(I417="","",VLOOKUP(I417,speciality!$B$4:$J$1727,9,0))</f>
        <v/>
      </c>
      <c r="K417" s="34" t="str">
        <f t="shared" si="3"/>
        <v>3,-1</v>
      </c>
      <c r="L417" s="34">
        <v>0</v>
      </c>
      <c r="M417" s="34">
        <v>0</v>
      </c>
      <c r="N417" s="34">
        <v>0</v>
      </c>
      <c r="O417" s="34">
        <v>0</v>
      </c>
      <c r="P417" s="23">
        <v>0</v>
      </c>
      <c r="Q417" s="23">
        <v>3000</v>
      </c>
      <c r="R417" s="23">
        <v>0</v>
      </c>
    </row>
    <row r="418" spans="1:18" x14ac:dyDescent="0.15">
      <c r="A418" s="23">
        <v>200231</v>
      </c>
      <c r="B418" s="33" t="s">
        <v>8790</v>
      </c>
      <c r="C418" s="34">
        <v>2</v>
      </c>
      <c r="D418" s="34" t="s">
        <v>278</v>
      </c>
      <c r="E418" s="34">
        <f>IF(D418="",0,VLOOKUP(D418,city!$D$4:$K$352,8,0))</f>
        <v>116</v>
      </c>
      <c r="F418" s="34">
        <v>1</v>
      </c>
      <c r="G418" s="34">
        <v>0</v>
      </c>
      <c r="H418" s="34" t="s">
        <v>7990</v>
      </c>
      <c r="I418" s="34" t="s">
        <v>8791</v>
      </c>
      <c r="J418" s="34">
        <f>IF(I418="","",VLOOKUP(I418,speciality!$B$4:$J$1727,9,0))</f>
        <v>111605</v>
      </c>
      <c r="K418" s="34" t="str">
        <f t="shared" si="3"/>
        <v>4,111605</v>
      </c>
      <c r="L418" s="34">
        <v>0</v>
      </c>
      <c r="M418" s="34">
        <v>0</v>
      </c>
      <c r="N418" s="34">
        <v>0</v>
      </c>
      <c r="O418" s="34">
        <v>0</v>
      </c>
      <c r="P418" s="23">
        <v>0</v>
      </c>
      <c r="Q418" s="23">
        <v>3000</v>
      </c>
      <c r="R418" s="23">
        <v>0</v>
      </c>
    </row>
    <row r="419" spans="1:18" x14ac:dyDescent="0.15">
      <c r="A419" s="23">
        <v>200232</v>
      </c>
      <c r="B419" s="33" t="s">
        <v>8792</v>
      </c>
      <c r="C419" s="34">
        <v>2</v>
      </c>
      <c r="D419" s="34" t="s">
        <v>278</v>
      </c>
      <c r="E419" s="34">
        <f>IF(D419="",0,VLOOKUP(D419,city!$D$4:$K$352,8,0))</f>
        <v>116</v>
      </c>
      <c r="F419" s="34">
        <v>1</v>
      </c>
      <c r="G419" s="34">
        <v>0</v>
      </c>
      <c r="H419" s="34" t="s">
        <v>7990</v>
      </c>
      <c r="J419" s="34" t="str">
        <f>IF(I419="","",VLOOKUP(I419,speciality!$B$4:$J$1727,9,0))</f>
        <v/>
      </c>
      <c r="K419" s="34" t="str">
        <f t="shared" si="3"/>
        <v>3,-1</v>
      </c>
      <c r="L419" s="34">
        <v>0</v>
      </c>
      <c r="M419" s="34">
        <v>0</v>
      </c>
      <c r="N419" s="34">
        <v>0</v>
      </c>
      <c r="O419" s="34">
        <v>0</v>
      </c>
      <c r="P419" s="23">
        <v>0</v>
      </c>
      <c r="Q419" s="23">
        <v>3000</v>
      </c>
      <c r="R419" s="23">
        <v>0</v>
      </c>
    </row>
    <row r="420" spans="1:18" ht="28" x14ac:dyDescent="0.15">
      <c r="A420" s="23">
        <v>200233</v>
      </c>
      <c r="B420" s="39" t="s">
        <v>8793</v>
      </c>
      <c r="C420" s="34">
        <v>2</v>
      </c>
      <c r="D420" s="34" t="s">
        <v>278</v>
      </c>
      <c r="E420" s="34">
        <f>IF(D420="",0,VLOOKUP(D420,city!$D$4:$K$352,8,0))</f>
        <v>116</v>
      </c>
      <c r="F420" s="34">
        <v>1</v>
      </c>
      <c r="G420" s="34">
        <v>0</v>
      </c>
      <c r="H420" s="34" t="s">
        <v>7990</v>
      </c>
      <c r="J420" s="34" t="str">
        <f>IF(I420="","",VLOOKUP(I420,speciality!$B$4:$J$1727,9,0))</f>
        <v/>
      </c>
      <c r="K420" s="34" t="str">
        <f t="shared" si="3"/>
        <v>3,-1</v>
      </c>
      <c r="L420" s="34">
        <v>0</v>
      </c>
      <c r="M420" s="34">
        <v>0</v>
      </c>
      <c r="N420" s="34">
        <v>0</v>
      </c>
      <c r="O420" s="34">
        <v>0</v>
      </c>
      <c r="P420" s="23">
        <v>0</v>
      </c>
      <c r="Q420" s="23">
        <v>3000</v>
      </c>
      <c r="R420" s="23">
        <v>0</v>
      </c>
    </row>
    <row r="421" spans="1:18" x14ac:dyDescent="0.15">
      <c r="A421" s="23">
        <v>200234</v>
      </c>
      <c r="B421" s="33" t="s">
        <v>8794</v>
      </c>
      <c r="C421" s="34">
        <v>2</v>
      </c>
      <c r="D421" s="34" t="s">
        <v>278</v>
      </c>
      <c r="E421" s="34">
        <f>IF(D421="",0,VLOOKUP(D421,city!$D$4:$K$352,8,0))</f>
        <v>116</v>
      </c>
      <c r="F421" s="34">
        <v>1</v>
      </c>
      <c r="G421" s="34">
        <v>0</v>
      </c>
      <c r="H421" s="34" t="s">
        <v>7990</v>
      </c>
      <c r="J421" s="34" t="str">
        <f>IF(I421="","",VLOOKUP(I421,speciality!$B$4:$J$1727,9,0))</f>
        <v/>
      </c>
      <c r="K421" s="34" t="str">
        <f t="shared" si="3"/>
        <v>3,-1</v>
      </c>
      <c r="L421" s="34">
        <v>0</v>
      </c>
      <c r="M421" s="34">
        <v>0</v>
      </c>
      <c r="N421" s="34">
        <v>0</v>
      </c>
      <c r="O421" s="34">
        <v>0</v>
      </c>
      <c r="P421" s="23">
        <v>0</v>
      </c>
      <c r="Q421" s="23">
        <v>3000</v>
      </c>
      <c r="R421" s="23">
        <v>0</v>
      </c>
    </row>
    <row r="422" spans="1:18" x14ac:dyDescent="0.15">
      <c r="A422" s="23">
        <v>200235</v>
      </c>
      <c r="B422" s="33" t="s">
        <v>8795</v>
      </c>
      <c r="C422" s="34">
        <v>2</v>
      </c>
      <c r="D422" s="34" t="s">
        <v>287</v>
      </c>
      <c r="E422" s="34">
        <f>IF(D422="",0,VLOOKUP(D422,city!$D$4:$K$352,8,0))</f>
        <v>121</v>
      </c>
      <c r="F422" s="34">
        <v>1</v>
      </c>
      <c r="G422" s="34">
        <v>0</v>
      </c>
      <c r="H422" s="34" t="s">
        <v>7990</v>
      </c>
      <c r="I422" s="34" t="s">
        <v>8796</v>
      </c>
      <c r="J422" s="34">
        <f>IF(I422="","",VLOOKUP(I422,speciality!$B$4:$J$1727,9,0))</f>
        <v>112102</v>
      </c>
      <c r="K422" s="34" t="str">
        <f t="shared" si="3"/>
        <v>4,112102</v>
      </c>
      <c r="L422" s="34">
        <v>0</v>
      </c>
      <c r="M422" s="34">
        <v>0</v>
      </c>
      <c r="N422" s="34">
        <v>0</v>
      </c>
      <c r="O422" s="34">
        <v>0</v>
      </c>
      <c r="P422" s="23">
        <v>0</v>
      </c>
      <c r="Q422" s="23">
        <v>3000</v>
      </c>
      <c r="R422" s="23">
        <v>0</v>
      </c>
    </row>
    <row r="423" spans="1:18" x14ac:dyDescent="0.15">
      <c r="A423" s="23">
        <v>200236</v>
      </c>
      <c r="B423" s="39" t="s">
        <v>8797</v>
      </c>
      <c r="C423" s="34">
        <v>2</v>
      </c>
      <c r="D423" s="34" t="s">
        <v>287</v>
      </c>
      <c r="E423" s="34">
        <f>IF(D423="",0,VLOOKUP(D423,city!$D$4:$K$352,8,0))</f>
        <v>121</v>
      </c>
      <c r="F423" s="34">
        <v>1</v>
      </c>
      <c r="G423" s="34">
        <v>0</v>
      </c>
      <c r="H423" s="34" t="s">
        <v>7990</v>
      </c>
      <c r="J423" s="34" t="str">
        <f>IF(I423="","",VLOOKUP(I423,speciality!$B$4:$J$1727,9,0))</f>
        <v/>
      </c>
      <c r="K423" s="34" t="str">
        <f t="shared" si="3"/>
        <v>3,-1</v>
      </c>
      <c r="L423" s="34">
        <v>0</v>
      </c>
      <c r="M423" s="34">
        <v>0</v>
      </c>
      <c r="N423" s="34">
        <v>0</v>
      </c>
      <c r="O423" s="34">
        <v>0</v>
      </c>
      <c r="P423" s="23">
        <v>0</v>
      </c>
      <c r="Q423" s="23">
        <v>3000</v>
      </c>
      <c r="R423" s="23">
        <v>0</v>
      </c>
    </row>
    <row r="424" spans="1:18" x14ac:dyDescent="0.15">
      <c r="A424" s="23">
        <v>200237</v>
      </c>
      <c r="B424" s="33" t="s">
        <v>8798</v>
      </c>
      <c r="C424" s="34">
        <v>2</v>
      </c>
      <c r="D424" s="34" t="s">
        <v>287</v>
      </c>
      <c r="E424" s="34">
        <f>IF(D424="",0,VLOOKUP(D424,city!$D$4:$K$352,8,0))</f>
        <v>121</v>
      </c>
      <c r="F424" s="34">
        <v>1</v>
      </c>
      <c r="G424" s="34">
        <v>0</v>
      </c>
      <c r="H424" s="34" t="s">
        <v>7990</v>
      </c>
      <c r="J424" s="34" t="str">
        <f>IF(I424="","",VLOOKUP(I424,speciality!$B$4:$J$1727,9,0))</f>
        <v/>
      </c>
      <c r="K424" s="34" t="str">
        <f t="shared" si="3"/>
        <v>3,-1</v>
      </c>
      <c r="L424" s="34">
        <v>0</v>
      </c>
      <c r="M424" s="34">
        <v>0</v>
      </c>
      <c r="N424" s="34">
        <v>0</v>
      </c>
      <c r="O424" s="34">
        <v>0</v>
      </c>
      <c r="P424" s="23">
        <v>0</v>
      </c>
      <c r="Q424" s="23">
        <v>3000</v>
      </c>
      <c r="R424" s="23">
        <v>0</v>
      </c>
    </row>
    <row r="425" spans="1:18" x14ac:dyDescent="0.15">
      <c r="A425" s="23">
        <v>200238</v>
      </c>
      <c r="B425" s="39" t="s">
        <v>8799</v>
      </c>
      <c r="C425" s="34">
        <v>2</v>
      </c>
      <c r="D425" s="34" t="s">
        <v>287</v>
      </c>
      <c r="E425" s="34">
        <f>IF(D425="",0,VLOOKUP(D425,city!$D$4:$K$352,8,0))</f>
        <v>121</v>
      </c>
      <c r="F425" s="34">
        <v>1</v>
      </c>
      <c r="G425" s="34">
        <v>0</v>
      </c>
      <c r="H425" s="34" t="s">
        <v>7990</v>
      </c>
      <c r="J425" s="34" t="str">
        <f>IF(I425="","",VLOOKUP(I425,speciality!$B$4:$J$1727,9,0))</f>
        <v/>
      </c>
      <c r="K425" s="34" t="str">
        <f t="shared" si="3"/>
        <v>3,-1</v>
      </c>
      <c r="L425" s="34">
        <v>0</v>
      </c>
      <c r="M425" s="34">
        <v>0</v>
      </c>
      <c r="N425" s="34">
        <v>0</v>
      </c>
      <c r="O425" s="34">
        <v>0</v>
      </c>
      <c r="P425" s="23">
        <v>0</v>
      </c>
      <c r="Q425" s="23">
        <v>3000</v>
      </c>
      <c r="R425" s="23">
        <v>0</v>
      </c>
    </row>
    <row r="426" spans="1:18" x14ac:dyDescent="0.15">
      <c r="A426" s="23">
        <v>200239</v>
      </c>
      <c r="B426" s="33" t="s">
        <v>8800</v>
      </c>
      <c r="C426" s="34">
        <v>2</v>
      </c>
      <c r="D426" s="34" t="s">
        <v>277</v>
      </c>
      <c r="E426" s="34">
        <f>IF(D426="",0,VLOOKUP(D426,city!$D$4:$K$352,8,0))</f>
        <v>115</v>
      </c>
      <c r="F426" s="34">
        <v>1</v>
      </c>
      <c r="G426" s="34">
        <v>0</v>
      </c>
      <c r="H426" s="34" t="s">
        <v>7990</v>
      </c>
      <c r="I426" s="34" t="s">
        <v>8801</v>
      </c>
      <c r="J426" s="34">
        <f>IF(I426="","",VLOOKUP(I426,speciality!$B$4:$J$1727,9,0))</f>
        <v>111504</v>
      </c>
      <c r="K426" s="34" t="str">
        <f t="shared" si="3"/>
        <v>4,111504</v>
      </c>
      <c r="L426" s="34">
        <v>0</v>
      </c>
      <c r="M426" s="34">
        <v>0</v>
      </c>
      <c r="N426" s="34">
        <v>0</v>
      </c>
      <c r="O426" s="34">
        <v>0</v>
      </c>
      <c r="P426" s="23">
        <v>0</v>
      </c>
      <c r="Q426" s="23">
        <v>3000</v>
      </c>
      <c r="R426" s="23">
        <v>0</v>
      </c>
    </row>
    <row r="427" spans="1:18" x14ac:dyDescent="0.15">
      <c r="A427" s="23">
        <v>200240</v>
      </c>
      <c r="B427" s="33" t="s">
        <v>8802</v>
      </c>
      <c r="C427" s="34">
        <v>2</v>
      </c>
      <c r="D427" s="34" t="s">
        <v>277</v>
      </c>
      <c r="E427" s="34">
        <f>IF(D427="",0,VLOOKUP(D427,city!$D$4:$K$352,8,0))</f>
        <v>115</v>
      </c>
      <c r="F427" s="34">
        <v>1</v>
      </c>
      <c r="G427" s="34">
        <v>0</v>
      </c>
      <c r="H427" s="34" t="s">
        <v>7990</v>
      </c>
      <c r="J427" s="34" t="str">
        <f>IF(I427="","",VLOOKUP(I427,speciality!$B$4:$J$1727,9,0))</f>
        <v/>
      </c>
      <c r="K427" s="34" t="str">
        <f t="shared" si="3"/>
        <v>3,-1</v>
      </c>
      <c r="L427" s="34">
        <v>0</v>
      </c>
      <c r="M427" s="34">
        <v>0</v>
      </c>
      <c r="N427" s="34">
        <v>0</v>
      </c>
      <c r="O427" s="34">
        <v>0</v>
      </c>
      <c r="P427" s="23">
        <v>0</v>
      </c>
      <c r="Q427" s="23">
        <v>3000</v>
      </c>
      <c r="R427" s="23">
        <v>0</v>
      </c>
    </row>
    <row r="428" spans="1:18" x14ac:dyDescent="0.15">
      <c r="A428" s="23">
        <v>200241</v>
      </c>
      <c r="B428" s="39" t="s">
        <v>8803</v>
      </c>
      <c r="C428" s="34">
        <v>2</v>
      </c>
      <c r="D428" s="34" t="s">
        <v>277</v>
      </c>
      <c r="E428" s="34">
        <f>IF(D428="",0,VLOOKUP(D428,city!$D$4:$K$352,8,0))</f>
        <v>115</v>
      </c>
      <c r="F428" s="34">
        <v>1</v>
      </c>
      <c r="G428" s="34">
        <v>0</v>
      </c>
      <c r="H428" s="34" t="s">
        <v>7990</v>
      </c>
      <c r="J428" s="34" t="str">
        <f>IF(I428="","",VLOOKUP(I428,speciality!$B$4:$J$1727,9,0))</f>
        <v/>
      </c>
      <c r="K428" s="34" t="str">
        <f t="shared" si="3"/>
        <v>3,-1</v>
      </c>
      <c r="L428" s="34">
        <v>0</v>
      </c>
      <c r="M428" s="34">
        <v>0</v>
      </c>
      <c r="N428" s="34">
        <v>0</v>
      </c>
      <c r="O428" s="34">
        <v>0</v>
      </c>
      <c r="P428" s="23">
        <v>0</v>
      </c>
      <c r="Q428" s="23">
        <v>3000</v>
      </c>
      <c r="R428" s="23">
        <v>0</v>
      </c>
    </row>
    <row r="429" spans="1:18" x14ac:dyDescent="0.15">
      <c r="A429" s="23">
        <v>200242</v>
      </c>
      <c r="B429" s="39" t="s">
        <v>8804</v>
      </c>
      <c r="C429" s="34">
        <v>2</v>
      </c>
      <c r="D429" s="34" t="s">
        <v>277</v>
      </c>
      <c r="E429" s="34">
        <f>IF(D429="",0,VLOOKUP(D429,city!$D$4:$K$352,8,0))</f>
        <v>115</v>
      </c>
      <c r="F429" s="34">
        <v>1</v>
      </c>
      <c r="G429" s="34">
        <v>0</v>
      </c>
      <c r="H429" s="34" t="s">
        <v>7990</v>
      </c>
      <c r="J429" s="34" t="str">
        <f>IF(I429="","",VLOOKUP(I429,speciality!$B$4:$J$1727,9,0))</f>
        <v/>
      </c>
      <c r="K429" s="34" t="str">
        <f t="shared" si="3"/>
        <v>3,-1</v>
      </c>
      <c r="L429" s="34">
        <v>0</v>
      </c>
      <c r="M429" s="34">
        <v>0</v>
      </c>
      <c r="N429" s="34">
        <v>0</v>
      </c>
      <c r="O429" s="34">
        <v>0</v>
      </c>
      <c r="P429" s="23">
        <v>0</v>
      </c>
      <c r="Q429" s="23">
        <v>3000</v>
      </c>
      <c r="R429" s="23">
        <v>0</v>
      </c>
    </row>
    <row r="430" spans="1:18" ht="28" x14ac:dyDescent="0.15">
      <c r="A430" s="23">
        <v>200243</v>
      </c>
      <c r="B430" s="33" t="s">
        <v>8805</v>
      </c>
      <c r="C430" s="34">
        <v>2</v>
      </c>
      <c r="D430" s="34" t="s">
        <v>285</v>
      </c>
      <c r="E430" s="34">
        <f>IF(D430="",0,VLOOKUP(D430,city!$D$4:$K$352,8,0))</f>
        <v>120</v>
      </c>
      <c r="F430" s="34">
        <v>1</v>
      </c>
      <c r="G430" s="34">
        <v>0</v>
      </c>
      <c r="H430" s="34" t="s">
        <v>7990</v>
      </c>
      <c r="I430" s="34" t="s">
        <v>8806</v>
      </c>
      <c r="J430" s="34">
        <f>IF(I430="","",VLOOKUP(I430,speciality!$B$4:$J$1727,9,0))</f>
        <v>112001</v>
      </c>
      <c r="K430" s="34" t="str">
        <f t="shared" si="3"/>
        <v>4,112001</v>
      </c>
      <c r="L430" s="34">
        <v>0</v>
      </c>
      <c r="M430" s="34">
        <v>0</v>
      </c>
      <c r="N430" s="34">
        <v>0</v>
      </c>
      <c r="O430" s="34">
        <v>0</v>
      </c>
      <c r="P430" s="23">
        <v>0</v>
      </c>
      <c r="Q430" s="23">
        <v>3000</v>
      </c>
      <c r="R430" s="23">
        <v>0</v>
      </c>
    </row>
    <row r="431" spans="1:18" ht="28" x14ac:dyDescent="0.15">
      <c r="A431" s="23">
        <v>200244</v>
      </c>
      <c r="B431" s="39" t="s">
        <v>8807</v>
      </c>
      <c r="C431" s="34">
        <v>2</v>
      </c>
      <c r="D431" s="34" t="s">
        <v>285</v>
      </c>
      <c r="E431" s="34">
        <f>IF(D431="",0,VLOOKUP(D431,city!$D$4:$K$352,8,0))</f>
        <v>120</v>
      </c>
      <c r="F431" s="34">
        <v>1</v>
      </c>
      <c r="G431" s="34">
        <v>0</v>
      </c>
      <c r="H431" s="34" t="s">
        <v>7990</v>
      </c>
      <c r="J431" s="34" t="str">
        <f>IF(I431="","",VLOOKUP(I431,speciality!$B$4:$J$1727,9,0))</f>
        <v/>
      </c>
      <c r="K431" s="34" t="str">
        <f t="shared" si="3"/>
        <v>3,-1</v>
      </c>
      <c r="L431" s="34">
        <v>0</v>
      </c>
      <c r="M431" s="34">
        <v>0</v>
      </c>
      <c r="N431" s="34">
        <v>0</v>
      </c>
      <c r="O431" s="34">
        <v>0</v>
      </c>
      <c r="P431" s="23">
        <v>0</v>
      </c>
      <c r="Q431" s="23">
        <v>3000</v>
      </c>
      <c r="R431" s="23">
        <v>0</v>
      </c>
    </row>
    <row r="432" spans="1:18" x14ac:dyDescent="0.15">
      <c r="A432" s="23">
        <v>200245</v>
      </c>
      <c r="B432" s="33" t="s">
        <v>8808</v>
      </c>
      <c r="C432" s="34">
        <v>2</v>
      </c>
      <c r="D432" s="34" t="s">
        <v>285</v>
      </c>
      <c r="E432" s="34">
        <f>IF(D432="",0,VLOOKUP(D432,city!$D$4:$K$352,8,0))</f>
        <v>120</v>
      </c>
      <c r="F432" s="34">
        <v>1</v>
      </c>
      <c r="G432" s="34">
        <v>0</v>
      </c>
      <c r="H432" s="34" t="s">
        <v>7990</v>
      </c>
      <c r="J432" s="34" t="str">
        <f>IF(I432="","",VLOOKUP(I432,speciality!$B$4:$J$1727,9,0))</f>
        <v/>
      </c>
      <c r="K432" s="34" t="str">
        <f t="shared" si="3"/>
        <v>3,-1</v>
      </c>
      <c r="L432" s="34">
        <v>0</v>
      </c>
      <c r="M432" s="34">
        <v>0</v>
      </c>
      <c r="N432" s="34">
        <v>0</v>
      </c>
      <c r="O432" s="34">
        <v>0</v>
      </c>
      <c r="P432" s="23">
        <v>0</v>
      </c>
      <c r="Q432" s="23">
        <v>3000</v>
      </c>
      <c r="R432" s="23">
        <v>0</v>
      </c>
    </row>
    <row r="433" spans="1:18" x14ac:dyDescent="0.15">
      <c r="A433" s="23">
        <v>200246</v>
      </c>
      <c r="B433" s="33" t="s">
        <v>8809</v>
      </c>
      <c r="C433" s="34">
        <v>2</v>
      </c>
      <c r="D433" s="34" t="s">
        <v>285</v>
      </c>
      <c r="E433" s="34">
        <f>IF(D433="",0,VLOOKUP(D433,city!$D$4:$K$352,8,0))</f>
        <v>120</v>
      </c>
      <c r="F433" s="34">
        <v>1</v>
      </c>
      <c r="G433" s="34">
        <v>0</v>
      </c>
      <c r="H433" s="34" t="s">
        <v>7990</v>
      </c>
      <c r="J433" s="34" t="str">
        <f>IF(I433="","",VLOOKUP(I433,speciality!$B$4:$J$1727,9,0))</f>
        <v/>
      </c>
      <c r="K433" s="34" t="str">
        <f t="shared" si="3"/>
        <v>3,-1</v>
      </c>
      <c r="L433" s="34">
        <v>0</v>
      </c>
      <c r="M433" s="34">
        <v>0</v>
      </c>
      <c r="N433" s="34">
        <v>0</v>
      </c>
      <c r="O433" s="34">
        <v>0</v>
      </c>
      <c r="P433" s="23">
        <v>0</v>
      </c>
      <c r="Q433" s="23">
        <v>3000</v>
      </c>
      <c r="R433" s="23">
        <v>0</v>
      </c>
    </row>
    <row r="434" spans="1:18" ht="28" x14ac:dyDescent="0.15">
      <c r="A434" s="23">
        <v>200247</v>
      </c>
      <c r="B434" s="33" t="s">
        <v>8810</v>
      </c>
      <c r="C434" s="34">
        <v>2</v>
      </c>
      <c r="D434" s="34" t="s">
        <v>279</v>
      </c>
      <c r="E434" s="34">
        <f>IF(D434="",0,VLOOKUP(D434,city!$D$4:$K$352,8,0))</f>
        <v>117</v>
      </c>
      <c r="F434" s="34">
        <v>1</v>
      </c>
      <c r="G434" s="34">
        <v>0</v>
      </c>
      <c r="H434" s="34" t="s">
        <v>7990</v>
      </c>
      <c r="I434" s="34" t="s">
        <v>8811</v>
      </c>
      <c r="J434" s="34">
        <f>IF(I434="","",VLOOKUP(I434,speciality!$B$4:$J$1727,9,0))</f>
        <v>111703</v>
      </c>
      <c r="K434" s="34" t="str">
        <f t="shared" si="3"/>
        <v>4,111703</v>
      </c>
      <c r="L434" s="34">
        <v>0</v>
      </c>
      <c r="M434" s="34">
        <v>0</v>
      </c>
      <c r="N434" s="34">
        <v>0</v>
      </c>
      <c r="O434" s="34">
        <v>0</v>
      </c>
      <c r="P434" s="23">
        <v>0</v>
      </c>
      <c r="Q434" s="23">
        <v>3000</v>
      </c>
      <c r="R434" s="23">
        <v>0</v>
      </c>
    </row>
    <row r="435" spans="1:18" x14ac:dyDescent="0.15">
      <c r="A435" s="23">
        <v>200248</v>
      </c>
      <c r="B435" s="33" t="s">
        <v>8812</v>
      </c>
      <c r="C435" s="34">
        <v>2</v>
      </c>
      <c r="D435" s="34" t="s">
        <v>279</v>
      </c>
      <c r="E435" s="34">
        <f>IF(D435="",0,VLOOKUP(D435,city!$D$4:$K$352,8,0))</f>
        <v>117</v>
      </c>
      <c r="F435" s="34">
        <v>1</v>
      </c>
      <c r="G435" s="34">
        <v>0</v>
      </c>
      <c r="H435" s="34" t="s">
        <v>7990</v>
      </c>
      <c r="J435" s="34" t="str">
        <f>IF(I435="","",VLOOKUP(I435,speciality!$B$4:$J$1727,9,0))</f>
        <v/>
      </c>
      <c r="K435" s="34" t="str">
        <f t="shared" si="3"/>
        <v>3,-1</v>
      </c>
      <c r="L435" s="34">
        <v>0</v>
      </c>
      <c r="M435" s="34">
        <v>0</v>
      </c>
      <c r="N435" s="34">
        <v>0</v>
      </c>
      <c r="O435" s="34">
        <v>0</v>
      </c>
      <c r="P435" s="23">
        <v>0</v>
      </c>
      <c r="Q435" s="23">
        <v>3000</v>
      </c>
      <c r="R435" s="23">
        <v>0</v>
      </c>
    </row>
    <row r="436" spans="1:18" x14ac:dyDescent="0.15">
      <c r="A436" s="23">
        <v>200249</v>
      </c>
      <c r="B436" s="33" t="s">
        <v>8813</v>
      </c>
      <c r="C436" s="34">
        <v>2</v>
      </c>
      <c r="D436" s="34" t="s">
        <v>279</v>
      </c>
      <c r="E436" s="34">
        <f>IF(D436="",0,VLOOKUP(D436,city!$D$4:$K$352,8,0))</f>
        <v>117</v>
      </c>
      <c r="F436" s="34">
        <v>1</v>
      </c>
      <c r="G436" s="34">
        <v>0</v>
      </c>
      <c r="H436" s="34" t="s">
        <v>7990</v>
      </c>
      <c r="J436" s="34" t="str">
        <f>IF(I436="","",VLOOKUP(I436,speciality!$B$4:$J$1727,9,0))</f>
        <v/>
      </c>
      <c r="K436" s="34" t="str">
        <f t="shared" si="3"/>
        <v>3,-1</v>
      </c>
      <c r="L436" s="34">
        <v>0</v>
      </c>
      <c r="M436" s="34">
        <v>0</v>
      </c>
      <c r="N436" s="34">
        <v>0</v>
      </c>
      <c r="O436" s="34">
        <v>0</v>
      </c>
      <c r="P436" s="23">
        <v>0</v>
      </c>
      <c r="Q436" s="23">
        <v>3000</v>
      </c>
      <c r="R436" s="23">
        <v>0</v>
      </c>
    </row>
    <row r="437" spans="1:18" x14ac:dyDescent="0.15">
      <c r="A437" s="23">
        <v>200250</v>
      </c>
      <c r="B437" s="39" t="s">
        <v>8814</v>
      </c>
      <c r="C437" s="34">
        <v>2</v>
      </c>
      <c r="D437" s="34" t="s">
        <v>279</v>
      </c>
      <c r="E437" s="34">
        <f>IF(D437="",0,VLOOKUP(D437,city!$D$4:$K$352,8,0))</f>
        <v>117</v>
      </c>
      <c r="F437" s="34">
        <v>1</v>
      </c>
      <c r="G437" s="34">
        <v>0</v>
      </c>
      <c r="H437" s="34" t="s">
        <v>7990</v>
      </c>
      <c r="J437" s="34" t="str">
        <f>IF(I437="","",VLOOKUP(I437,speciality!$B$4:$J$1727,9,0))</f>
        <v/>
      </c>
      <c r="K437" s="34" t="str">
        <f t="shared" si="3"/>
        <v>3,-1</v>
      </c>
      <c r="L437" s="34">
        <v>0</v>
      </c>
      <c r="M437" s="34">
        <v>0</v>
      </c>
      <c r="N437" s="34">
        <v>0</v>
      </c>
      <c r="O437" s="34">
        <v>0</v>
      </c>
      <c r="P437" s="23">
        <v>0</v>
      </c>
      <c r="Q437" s="23">
        <v>3000</v>
      </c>
      <c r="R437" s="23">
        <v>0</v>
      </c>
    </row>
    <row r="438" spans="1:18" x14ac:dyDescent="0.15">
      <c r="A438" s="23">
        <v>200251</v>
      </c>
      <c r="B438" s="33" t="s">
        <v>8815</v>
      </c>
      <c r="C438" s="34">
        <v>2</v>
      </c>
      <c r="D438" s="34" t="s">
        <v>281</v>
      </c>
      <c r="E438" s="34">
        <f>IF(D438="",0,VLOOKUP(D438,city!$D$4:$K$352,8,0))</f>
        <v>118</v>
      </c>
      <c r="F438" s="34">
        <v>1</v>
      </c>
      <c r="G438" s="34">
        <v>0</v>
      </c>
      <c r="H438" s="34" t="s">
        <v>7990</v>
      </c>
      <c r="I438" s="34" t="s">
        <v>8816</v>
      </c>
      <c r="J438" s="34">
        <f>IF(I438="","",VLOOKUP(I438,speciality!$B$4:$J$1727,9,0))</f>
        <v>111801</v>
      </c>
      <c r="K438" s="34" t="str">
        <f t="shared" si="3"/>
        <v>4,111801</v>
      </c>
      <c r="L438" s="34">
        <v>0</v>
      </c>
      <c r="M438" s="34">
        <v>0</v>
      </c>
      <c r="N438" s="34">
        <v>0</v>
      </c>
      <c r="O438" s="34">
        <v>0</v>
      </c>
      <c r="P438" s="23">
        <v>0</v>
      </c>
      <c r="Q438" s="23">
        <v>3000</v>
      </c>
      <c r="R438" s="23">
        <v>0</v>
      </c>
    </row>
    <row r="439" spans="1:18" x14ac:dyDescent="0.15">
      <c r="A439" s="23">
        <v>200252</v>
      </c>
      <c r="B439" s="33" t="s">
        <v>8817</v>
      </c>
      <c r="C439" s="34">
        <v>2</v>
      </c>
      <c r="D439" s="34" t="s">
        <v>281</v>
      </c>
      <c r="E439" s="34">
        <f>IF(D439="",0,VLOOKUP(D439,city!$D$4:$K$352,8,0))</f>
        <v>118</v>
      </c>
      <c r="F439" s="34">
        <v>1</v>
      </c>
      <c r="G439" s="34">
        <v>0</v>
      </c>
      <c r="H439" s="34" t="s">
        <v>7990</v>
      </c>
      <c r="J439" s="34" t="str">
        <f>IF(I439="","",VLOOKUP(I439,speciality!$B$4:$J$1727,9,0))</f>
        <v/>
      </c>
      <c r="K439" s="34" t="str">
        <f t="shared" si="3"/>
        <v>3,-1</v>
      </c>
      <c r="L439" s="34">
        <v>0</v>
      </c>
      <c r="M439" s="34">
        <v>0</v>
      </c>
      <c r="N439" s="34">
        <v>0</v>
      </c>
      <c r="O439" s="34">
        <v>0</v>
      </c>
      <c r="P439" s="23">
        <v>0</v>
      </c>
      <c r="Q439" s="23">
        <v>3000</v>
      </c>
      <c r="R439" s="23">
        <v>0</v>
      </c>
    </row>
    <row r="440" spans="1:18" x14ac:dyDescent="0.15">
      <c r="A440" s="23">
        <v>200253</v>
      </c>
      <c r="B440" s="39" t="s">
        <v>8818</v>
      </c>
      <c r="C440" s="34">
        <v>2</v>
      </c>
      <c r="D440" s="34" t="s">
        <v>281</v>
      </c>
      <c r="E440" s="34">
        <f>IF(D440="",0,VLOOKUP(D440,city!$D$4:$K$352,8,0))</f>
        <v>118</v>
      </c>
      <c r="F440" s="34">
        <v>1</v>
      </c>
      <c r="G440" s="34">
        <v>0</v>
      </c>
      <c r="H440" s="34" t="s">
        <v>7990</v>
      </c>
      <c r="J440" s="34" t="str">
        <f>IF(I440="","",VLOOKUP(I440,speciality!$B$4:$J$1727,9,0))</f>
        <v/>
      </c>
      <c r="K440" s="34" t="str">
        <f t="shared" si="3"/>
        <v>3,-1</v>
      </c>
      <c r="L440" s="34">
        <v>0</v>
      </c>
      <c r="M440" s="34">
        <v>0</v>
      </c>
      <c r="N440" s="34">
        <v>0</v>
      </c>
      <c r="O440" s="34">
        <v>0</v>
      </c>
      <c r="P440" s="23">
        <v>0</v>
      </c>
      <c r="Q440" s="23">
        <v>3000</v>
      </c>
      <c r="R440" s="23">
        <v>0</v>
      </c>
    </row>
    <row r="441" spans="1:18" x14ac:dyDescent="0.15">
      <c r="A441" s="23">
        <v>200254</v>
      </c>
      <c r="B441" s="33" t="s">
        <v>8819</v>
      </c>
      <c r="C441" s="34">
        <v>2</v>
      </c>
      <c r="D441" s="34" t="s">
        <v>281</v>
      </c>
      <c r="E441" s="34">
        <f>IF(D441="",0,VLOOKUP(D441,city!$D$4:$K$352,8,0))</f>
        <v>118</v>
      </c>
      <c r="F441" s="34">
        <v>1</v>
      </c>
      <c r="G441" s="34">
        <v>0</v>
      </c>
      <c r="H441" s="34" t="s">
        <v>7990</v>
      </c>
      <c r="J441" s="34" t="str">
        <f>IF(I441="","",VLOOKUP(I441,speciality!$B$4:$J$1727,9,0))</f>
        <v/>
      </c>
      <c r="K441" s="34" t="str">
        <f t="shared" si="3"/>
        <v>3,-1</v>
      </c>
      <c r="L441" s="34">
        <v>0</v>
      </c>
      <c r="M441" s="34">
        <v>0</v>
      </c>
      <c r="N441" s="34">
        <v>0</v>
      </c>
      <c r="O441" s="34">
        <v>0</v>
      </c>
      <c r="P441" s="23">
        <v>0</v>
      </c>
      <c r="Q441" s="23">
        <v>3000</v>
      </c>
      <c r="R441" s="23">
        <v>0</v>
      </c>
    </row>
    <row r="442" spans="1:18" x14ac:dyDescent="0.15">
      <c r="A442" s="23">
        <v>200255</v>
      </c>
      <c r="B442" s="33" t="s">
        <v>8820</v>
      </c>
      <c r="C442" s="34">
        <v>2</v>
      </c>
      <c r="D442" s="34" t="s">
        <v>328</v>
      </c>
      <c r="E442" s="34">
        <f>IF(D442="",0,VLOOKUP(D442,city!$D$4:$K$352,8,0))</f>
        <v>140</v>
      </c>
      <c r="F442" s="34">
        <v>1</v>
      </c>
      <c r="G442" s="34">
        <v>0</v>
      </c>
      <c r="H442" s="34" t="s">
        <v>7990</v>
      </c>
      <c r="I442" s="34" t="s">
        <v>8821</v>
      </c>
      <c r="J442" s="34">
        <f>IF(I442="","",VLOOKUP(I442,speciality!$B$4:$J$1727,9,0))</f>
        <v>114002</v>
      </c>
      <c r="K442" s="34" t="str">
        <f t="shared" si="3"/>
        <v>4,114002</v>
      </c>
      <c r="L442" s="34">
        <v>0</v>
      </c>
      <c r="M442" s="34">
        <v>0</v>
      </c>
      <c r="N442" s="34">
        <v>0</v>
      </c>
      <c r="O442" s="34">
        <v>0</v>
      </c>
      <c r="P442" s="23">
        <v>0</v>
      </c>
      <c r="Q442" s="23">
        <v>3000</v>
      </c>
      <c r="R442" s="23">
        <v>0</v>
      </c>
    </row>
    <row r="443" spans="1:18" x14ac:dyDescent="0.15">
      <c r="A443" s="23">
        <v>200256</v>
      </c>
      <c r="B443" s="33" t="s">
        <v>8822</v>
      </c>
      <c r="C443" s="34">
        <v>2</v>
      </c>
      <c r="D443" s="34" t="s">
        <v>328</v>
      </c>
      <c r="E443" s="34">
        <f>IF(D443="",0,VLOOKUP(D443,city!$D$4:$K$352,8,0))</f>
        <v>140</v>
      </c>
      <c r="F443" s="34">
        <v>1</v>
      </c>
      <c r="G443" s="34">
        <v>0</v>
      </c>
      <c r="H443" s="34" t="s">
        <v>7990</v>
      </c>
      <c r="J443" s="34" t="str">
        <f>IF(I443="","",VLOOKUP(I443,speciality!$B$4:$J$1727,9,0))</f>
        <v/>
      </c>
      <c r="K443" s="34" t="str">
        <f t="shared" si="3"/>
        <v>3,-1</v>
      </c>
      <c r="L443" s="34">
        <v>0</v>
      </c>
      <c r="M443" s="34">
        <v>0</v>
      </c>
      <c r="N443" s="34">
        <v>0</v>
      </c>
      <c r="O443" s="34">
        <v>0</v>
      </c>
      <c r="P443" s="23">
        <v>0</v>
      </c>
      <c r="Q443" s="23">
        <v>3000</v>
      </c>
      <c r="R443" s="23">
        <v>0</v>
      </c>
    </row>
    <row r="444" spans="1:18" x14ac:dyDescent="0.15">
      <c r="A444" s="23">
        <v>200257</v>
      </c>
      <c r="B444" s="33" t="s">
        <v>8823</v>
      </c>
      <c r="C444" s="34">
        <v>2</v>
      </c>
      <c r="D444" s="34" t="s">
        <v>328</v>
      </c>
      <c r="E444" s="34">
        <f>IF(D444="",0,VLOOKUP(D444,city!$D$4:$K$352,8,0))</f>
        <v>140</v>
      </c>
      <c r="F444" s="34">
        <v>1</v>
      </c>
      <c r="G444" s="34">
        <v>0</v>
      </c>
      <c r="H444" s="34" t="s">
        <v>7990</v>
      </c>
      <c r="J444" s="34" t="str">
        <f>IF(I444="","",VLOOKUP(I444,speciality!$B$4:$J$1727,9,0))</f>
        <v/>
      </c>
      <c r="K444" s="34" t="str">
        <f t="shared" ref="K444:K507" si="4">IF(J444="","3,-1","4,"&amp;J444)</f>
        <v>3,-1</v>
      </c>
      <c r="L444" s="34">
        <v>0</v>
      </c>
      <c r="M444" s="34">
        <v>0</v>
      </c>
      <c r="N444" s="34">
        <v>0</v>
      </c>
      <c r="O444" s="34">
        <v>0</v>
      </c>
      <c r="P444" s="23">
        <v>0</v>
      </c>
      <c r="Q444" s="23">
        <v>3000</v>
      </c>
      <c r="R444" s="23">
        <v>0</v>
      </c>
    </row>
    <row r="445" spans="1:18" x14ac:dyDescent="0.15">
      <c r="A445" s="23">
        <v>200258</v>
      </c>
      <c r="B445" s="33" t="s">
        <v>8824</v>
      </c>
      <c r="C445" s="34">
        <v>2</v>
      </c>
      <c r="D445" s="34" t="s">
        <v>328</v>
      </c>
      <c r="E445" s="34">
        <f>IF(D445="",0,VLOOKUP(D445,city!$D$4:$K$352,8,0))</f>
        <v>140</v>
      </c>
      <c r="F445" s="34">
        <v>1</v>
      </c>
      <c r="G445" s="34">
        <v>0</v>
      </c>
      <c r="H445" s="34" t="s">
        <v>7990</v>
      </c>
      <c r="J445" s="34" t="str">
        <f>IF(I445="","",VLOOKUP(I445,speciality!$B$4:$J$1727,9,0))</f>
        <v/>
      </c>
      <c r="K445" s="34" t="str">
        <f t="shared" si="4"/>
        <v>3,-1</v>
      </c>
      <c r="L445" s="34">
        <v>0</v>
      </c>
      <c r="M445" s="34">
        <v>0</v>
      </c>
      <c r="N445" s="34">
        <v>0</v>
      </c>
      <c r="O445" s="34">
        <v>0</v>
      </c>
      <c r="P445" s="23">
        <v>0</v>
      </c>
      <c r="Q445" s="23">
        <v>3000</v>
      </c>
      <c r="R445" s="23">
        <v>0</v>
      </c>
    </row>
    <row r="446" spans="1:18" x14ac:dyDescent="0.15">
      <c r="A446" s="23">
        <v>200259</v>
      </c>
      <c r="B446" s="33" t="s">
        <v>8825</v>
      </c>
      <c r="C446" s="34">
        <v>2</v>
      </c>
      <c r="D446" s="34" t="s">
        <v>333</v>
      </c>
      <c r="E446" s="34">
        <f>IF(D446="",0,VLOOKUP(D446,city!$D$4:$K$352,8,0))</f>
        <v>142</v>
      </c>
      <c r="F446" s="34">
        <v>1</v>
      </c>
      <c r="G446" s="34">
        <v>0</v>
      </c>
      <c r="H446" s="34" t="s">
        <v>7990</v>
      </c>
      <c r="I446" s="34" t="s">
        <v>8826</v>
      </c>
      <c r="J446" s="34">
        <f>IF(I446="","",VLOOKUP(I446,speciality!$B$4:$J$1727,9,0))</f>
        <v>114201</v>
      </c>
      <c r="K446" s="34" t="str">
        <f t="shared" si="4"/>
        <v>4,114201</v>
      </c>
      <c r="L446" s="34">
        <v>0</v>
      </c>
      <c r="M446" s="34">
        <v>0</v>
      </c>
      <c r="N446" s="34">
        <v>0</v>
      </c>
      <c r="O446" s="34">
        <v>0</v>
      </c>
      <c r="P446" s="23">
        <v>0</v>
      </c>
      <c r="Q446" s="23">
        <v>3000</v>
      </c>
      <c r="R446" s="23">
        <v>0</v>
      </c>
    </row>
    <row r="447" spans="1:18" x14ac:dyDescent="0.15">
      <c r="A447" s="23">
        <v>200260</v>
      </c>
      <c r="B447" s="33" t="s">
        <v>8827</v>
      </c>
      <c r="C447" s="34">
        <v>2</v>
      </c>
      <c r="D447" s="34" t="s">
        <v>333</v>
      </c>
      <c r="E447" s="34">
        <f>IF(D447="",0,VLOOKUP(D447,city!$D$4:$K$352,8,0))</f>
        <v>142</v>
      </c>
      <c r="F447" s="34">
        <v>1</v>
      </c>
      <c r="G447" s="34">
        <v>0</v>
      </c>
      <c r="H447" s="34" t="s">
        <v>7990</v>
      </c>
      <c r="J447" s="34" t="str">
        <f>IF(I447="","",VLOOKUP(I447,speciality!$B$4:$J$1727,9,0))</f>
        <v/>
      </c>
      <c r="K447" s="34" t="str">
        <f t="shared" si="4"/>
        <v>3,-1</v>
      </c>
      <c r="L447" s="34">
        <v>0</v>
      </c>
      <c r="M447" s="34">
        <v>0</v>
      </c>
      <c r="N447" s="34">
        <v>0</v>
      </c>
      <c r="O447" s="34">
        <v>0</v>
      </c>
      <c r="P447" s="23">
        <v>0</v>
      </c>
      <c r="Q447" s="23">
        <v>3000</v>
      </c>
      <c r="R447" s="23">
        <v>0</v>
      </c>
    </row>
    <row r="448" spans="1:18" x14ac:dyDescent="0.15">
      <c r="A448" s="23">
        <v>200261</v>
      </c>
      <c r="B448" s="39" t="s">
        <v>8828</v>
      </c>
      <c r="C448" s="34">
        <v>2</v>
      </c>
      <c r="D448" s="34" t="s">
        <v>333</v>
      </c>
      <c r="E448" s="34">
        <f>IF(D448="",0,VLOOKUP(D448,city!$D$4:$K$352,8,0))</f>
        <v>142</v>
      </c>
      <c r="F448" s="34">
        <v>1</v>
      </c>
      <c r="G448" s="34">
        <v>0</v>
      </c>
      <c r="H448" s="34" t="s">
        <v>7990</v>
      </c>
      <c r="J448" s="34" t="str">
        <f>IF(I448="","",VLOOKUP(I448,speciality!$B$4:$J$1727,9,0))</f>
        <v/>
      </c>
      <c r="K448" s="34" t="str">
        <f t="shared" si="4"/>
        <v>3,-1</v>
      </c>
      <c r="L448" s="34">
        <v>0</v>
      </c>
      <c r="M448" s="34">
        <v>0</v>
      </c>
      <c r="N448" s="34">
        <v>0</v>
      </c>
      <c r="O448" s="34">
        <v>0</v>
      </c>
      <c r="P448" s="23">
        <v>0</v>
      </c>
      <c r="Q448" s="23">
        <v>3000</v>
      </c>
      <c r="R448" s="23">
        <v>0</v>
      </c>
    </row>
    <row r="449" spans="1:18" x14ac:dyDescent="0.15">
      <c r="A449" s="23">
        <v>200262</v>
      </c>
      <c r="B449" s="33" t="s">
        <v>8829</v>
      </c>
      <c r="C449" s="34">
        <v>2</v>
      </c>
      <c r="D449" s="34" t="s">
        <v>333</v>
      </c>
      <c r="E449" s="34">
        <f>IF(D449="",0,VLOOKUP(D449,city!$D$4:$K$352,8,0))</f>
        <v>142</v>
      </c>
      <c r="F449" s="34">
        <v>1</v>
      </c>
      <c r="G449" s="34">
        <v>0</v>
      </c>
      <c r="H449" s="34" t="s">
        <v>7990</v>
      </c>
      <c r="J449" s="34" t="str">
        <f>IF(I449="","",VLOOKUP(I449,speciality!$B$4:$J$1727,9,0))</f>
        <v/>
      </c>
      <c r="K449" s="34" t="str">
        <f t="shared" si="4"/>
        <v>3,-1</v>
      </c>
      <c r="L449" s="34">
        <v>0</v>
      </c>
      <c r="M449" s="34">
        <v>0</v>
      </c>
      <c r="N449" s="34">
        <v>0</v>
      </c>
      <c r="O449" s="34">
        <v>0</v>
      </c>
      <c r="P449" s="23">
        <v>0</v>
      </c>
      <c r="Q449" s="23">
        <v>3000</v>
      </c>
      <c r="R449" s="23">
        <v>0</v>
      </c>
    </row>
    <row r="450" spans="1:18" ht="28" x14ac:dyDescent="0.15">
      <c r="A450" s="23">
        <v>200263</v>
      </c>
      <c r="B450" s="33" t="s">
        <v>8830</v>
      </c>
      <c r="C450" s="34">
        <v>2</v>
      </c>
      <c r="D450" s="34" t="s">
        <v>331</v>
      </c>
      <c r="E450" s="34">
        <f>IF(D450="",0,VLOOKUP(D450,city!$D$4:$K$352,8,0))</f>
        <v>141</v>
      </c>
      <c r="F450" s="34">
        <v>1</v>
      </c>
      <c r="G450" s="34">
        <v>0</v>
      </c>
      <c r="H450" s="34" t="s">
        <v>7990</v>
      </c>
      <c r="I450" s="34" t="s">
        <v>8831</v>
      </c>
      <c r="J450" s="34">
        <f>IF(I450="","",VLOOKUP(I450,speciality!$B$4:$J$1727,9,0))</f>
        <v>114103</v>
      </c>
      <c r="K450" s="34" t="str">
        <f t="shared" si="4"/>
        <v>4,114103</v>
      </c>
      <c r="L450" s="34">
        <v>0</v>
      </c>
      <c r="M450" s="34">
        <v>0</v>
      </c>
      <c r="N450" s="34">
        <v>0</v>
      </c>
      <c r="O450" s="34">
        <v>0</v>
      </c>
      <c r="P450" s="23">
        <v>0</v>
      </c>
      <c r="Q450" s="23">
        <v>3000</v>
      </c>
      <c r="R450" s="23">
        <v>0</v>
      </c>
    </row>
    <row r="451" spans="1:18" x14ac:dyDescent="0.15">
      <c r="A451" s="23">
        <v>200264</v>
      </c>
      <c r="B451" s="33" t="s">
        <v>8832</v>
      </c>
      <c r="C451" s="34">
        <v>2</v>
      </c>
      <c r="D451" s="34" t="s">
        <v>331</v>
      </c>
      <c r="E451" s="34">
        <f>IF(D451="",0,VLOOKUP(D451,city!$D$4:$K$352,8,0))</f>
        <v>141</v>
      </c>
      <c r="F451" s="34">
        <v>1</v>
      </c>
      <c r="G451" s="34">
        <v>0</v>
      </c>
      <c r="H451" s="34" t="s">
        <v>7990</v>
      </c>
      <c r="J451" s="34" t="str">
        <f>IF(I451="","",VLOOKUP(I451,speciality!$B$4:$J$1727,9,0))</f>
        <v/>
      </c>
      <c r="K451" s="34" t="str">
        <f t="shared" si="4"/>
        <v>3,-1</v>
      </c>
      <c r="L451" s="34">
        <v>0</v>
      </c>
      <c r="M451" s="34">
        <v>0</v>
      </c>
      <c r="N451" s="34">
        <v>0</v>
      </c>
      <c r="O451" s="34">
        <v>0</v>
      </c>
      <c r="P451" s="23">
        <v>0</v>
      </c>
      <c r="Q451" s="23">
        <v>3000</v>
      </c>
      <c r="R451" s="23">
        <v>0</v>
      </c>
    </row>
    <row r="452" spans="1:18" x14ac:dyDescent="0.15">
      <c r="A452" s="23">
        <v>200265</v>
      </c>
      <c r="B452" s="33" t="s">
        <v>8833</v>
      </c>
      <c r="C452" s="34">
        <v>2</v>
      </c>
      <c r="D452" s="34" t="s">
        <v>331</v>
      </c>
      <c r="E452" s="34">
        <f>IF(D452="",0,VLOOKUP(D452,city!$D$4:$K$352,8,0))</f>
        <v>141</v>
      </c>
      <c r="F452" s="34">
        <v>1</v>
      </c>
      <c r="G452" s="34">
        <v>0</v>
      </c>
      <c r="H452" s="34" t="s">
        <v>7990</v>
      </c>
      <c r="J452" s="34" t="str">
        <f>IF(I452="","",VLOOKUP(I452,speciality!$B$4:$J$1727,9,0))</f>
        <v/>
      </c>
      <c r="K452" s="34" t="str">
        <f t="shared" si="4"/>
        <v>3,-1</v>
      </c>
      <c r="L452" s="34">
        <v>0</v>
      </c>
      <c r="M452" s="34">
        <v>0</v>
      </c>
      <c r="N452" s="34">
        <v>0</v>
      </c>
      <c r="O452" s="34">
        <v>0</v>
      </c>
      <c r="P452" s="23">
        <v>0</v>
      </c>
      <c r="Q452" s="23">
        <v>3000</v>
      </c>
      <c r="R452" s="23">
        <v>0</v>
      </c>
    </row>
    <row r="453" spans="1:18" x14ac:dyDescent="0.15">
      <c r="A453" s="23">
        <v>200266</v>
      </c>
      <c r="B453" s="39" t="s">
        <v>8834</v>
      </c>
      <c r="C453" s="34">
        <v>2</v>
      </c>
      <c r="D453" s="34" t="s">
        <v>331</v>
      </c>
      <c r="E453" s="34">
        <f>IF(D453="",0,VLOOKUP(D453,city!$D$4:$K$352,8,0))</f>
        <v>141</v>
      </c>
      <c r="F453" s="34">
        <v>1</v>
      </c>
      <c r="G453" s="34">
        <v>0</v>
      </c>
      <c r="H453" s="34" t="s">
        <v>7990</v>
      </c>
      <c r="J453" s="34" t="str">
        <f>IF(I453="","",VLOOKUP(I453,speciality!$B$4:$J$1727,9,0))</f>
        <v/>
      </c>
      <c r="K453" s="34" t="str">
        <f t="shared" si="4"/>
        <v>3,-1</v>
      </c>
      <c r="L453" s="34">
        <v>0</v>
      </c>
      <c r="M453" s="34">
        <v>0</v>
      </c>
      <c r="N453" s="34">
        <v>0</v>
      </c>
      <c r="O453" s="34">
        <v>0</v>
      </c>
      <c r="P453" s="23">
        <v>0</v>
      </c>
      <c r="Q453" s="23">
        <v>3000</v>
      </c>
      <c r="R453" s="23">
        <v>0</v>
      </c>
    </row>
    <row r="454" spans="1:18" ht="28" x14ac:dyDescent="0.15">
      <c r="A454" s="23">
        <v>200267</v>
      </c>
      <c r="B454" s="33" t="s">
        <v>8835</v>
      </c>
      <c r="C454" s="34">
        <v>2</v>
      </c>
      <c r="D454" s="34" t="s">
        <v>337</v>
      </c>
      <c r="E454" s="34">
        <f>IF(D454="",0,VLOOKUP(D454,city!$D$4:$K$352,8,0))</f>
        <v>144</v>
      </c>
      <c r="F454" s="34">
        <v>1</v>
      </c>
      <c r="G454" s="34">
        <v>0</v>
      </c>
      <c r="H454" s="34" t="s">
        <v>7990</v>
      </c>
      <c r="I454" s="34" t="s">
        <v>8836</v>
      </c>
      <c r="J454" s="34">
        <f>IF(I454="","",VLOOKUP(I454,speciality!$B$4:$J$1727,9,0))</f>
        <v>114405</v>
      </c>
      <c r="K454" s="34" t="str">
        <f t="shared" si="4"/>
        <v>4,114405</v>
      </c>
      <c r="L454" s="34">
        <v>0</v>
      </c>
      <c r="M454" s="34">
        <v>0</v>
      </c>
      <c r="N454" s="34">
        <v>0</v>
      </c>
      <c r="O454" s="34">
        <v>0</v>
      </c>
      <c r="P454" s="23">
        <v>0</v>
      </c>
      <c r="Q454" s="23">
        <v>3000</v>
      </c>
      <c r="R454" s="23">
        <v>0</v>
      </c>
    </row>
    <row r="455" spans="1:18" x14ac:dyDescent="0.15">
      <c r="A455" s="23">
        <v>200268</v>
      </c>
      <c r="B455" s="33" t="s">
        <v>8837</v>
      </c>
      <c r="C455" s="34">
        <v>2</v>
      </c>
      <c r="D455" s="34" t="s">
        <v>337</v>
      </c>
      <c r="E455" s="34">
        <f>IF(D455="",0,VLOOKUP(D455,city!$D$4:$K$352,8,0))</f>
        <v>144</v>
      </c>
      <c r="F455" s="34">
        <v>1</v>
      </c>
      <c r="G455" s="34">
        <v>0</v>
      </c>
      <c r="H455" s="34" t="s">
        <v>7990</v>
      </c>
      <c r="J455" s="34" t="str">
        <f>IF(I455="","",VLOOKUP(I455,speciality!$B$4:$J$1727,9,0))</f>
        <v/>
      </c>
      <c r="K455" s="34" t="str">
        <f t="shared" si="4"/>
        <v>3,-1</v>
      </c>
      <c r="L455" s="34">
        <v>0</v>
      </c>
      <c r="M455" s="34">
        <v>0</v>
      </c>
      <c r="N455" s="34">
        <v>0</v>
      </c>
      <c r="O455" s="34">
        <v>0</v>
      </c>
      <c r="P455" s="23">
        <v>0</v>
      </c>
      <c r="Q455" s="23">
        <v>3000</v>
      </c>
      <c r="R455" s="23">
        <v>0</v>
      </c>
    </row>
    <row r="456" spans="1:18" x14ac:dyDescent="0.15">
      <c r="A456" s="23">
        <v>200269</v>
      </c>
      <c r="B456" s="39" t="s">
        <v>8838</v>
      </c>
      <c r="C456" s="34">
        <v>2</v>
      </c>
      <c r="D456" s="34" t="s">
        <v>337</v>
      </c>
      <c r="E456" s="34">
        <f>IF(D456="",0,VLOOKUP(D456,city!$D$4:$K$352,8,0))</f>
        <v>144</v>
      </c>
      <c r="F456" s="34">
        <v>1</v>
      </c>
      <c r="G456" s="34">
        <v>0</v>
      </c>
      <c r="H456" s="34" t="s">
        <v>7990</v>
      </c>
      <c r="J456" s="34" t="str">
        <f>IF(I456="","",VLOOKUP(I456,speciality!$B$4:$J$1727,9,0))</f>
        <v/>
      </c>
      <c r="K456" s="34" t="str">
        <f t="shared" si="4"/>
        <v>3,-1</v>
      </c>
      <c r="L456" s="34">
        <v>0</v>
      </c>
      <c r="M456" s="34">
        <v>0</v>
      </c>
      <c r="N456" s="34">
        <v>0</v>
      </c>
      <c r="O456" s="34">
        <v>0</v>
      </c>
      <c r="P456" s="23">
        <v>0</v>
      </c>
      <c r="Q456" s="23">
        <v>3000</v>
      </c>
      <c r="R456" s="23">
        <v>0</v>
      </c>
    </row>
    <row r="457" spans="1:18" x14ac:dyDescent="0.15">
      <c r="A457" s="23">
        <v>200270</v>
      </c>
      <c r="B457" s="33" t="s">
        <v>8839</v>
      </c>
      <c r="C457" s="34">
        <v>2</v>
      </c>
      <c r="D457" s="34" t="s">
        <v>337</v>
      </c>
      <c r="E457" s="34">
        <f>IF(D457="",0,VLOOKUP(D457,city!$D$4:$K$352,8,0))</f>
        <v>144</v>
      </c>
      <c r="F457" s="34">
        <v>1</v>
      </c>
      <c r="G457" s="34">
        <v>0</v>
      </c>
      <c r="H457" s="34" t="s">
        <v>7990</v>
      </c>
      <c r="J457" s="34" t="str">
        <f>IF(I457="","",VLOOKUP(I457,speciality!$B$4:$J$1727,9,0))</f>
        <v/>
      </c>
      <c r="K457" s="34" t="str">
        <f t="shared" si="4"/>
        <v>3,-1</v>
      </c>
      <c r="L457" s="34">
        <v>0</v>
      </c>
      <c r="M457" s="34">
        <v>0</v>
      </c>
      <c r="N457" s="34">
        <v>0</v>
      </c>
      <c r="O457" s="34">
        <v>0</v>
      </c>
      <c r="P457" s="23">
        <v>0</v>
      </c>
      <c r="Q457" s="23">
        <v>3000</v>
      </c>
      <c r="R457" s="23">
        <v>0</v>
      </c>
    </row>
    <row r="458" spans="1:18" x14ac:dyDescent="0.15">
      <c r="A458" s="23">
        <v>200271</v>
      </c>
      <c r="B458" s="33" t="s">
        <v>8840</v>
      </c>
      <c r="C458" s="34">
        <v>2</v>
      </c>
      <c r="D458" s="34" t="s">
        <v>341</v>
      </c>
      <c r="E458" s="34">
        <f>IF(D458="",0,VLOOKUP(D458,city!$D$4:$K$352,8,0))</f>
        <v>146</v>
      </c>
      <c r="F458" s="34">
        <v>1</v>
      </c>
      <c r="G458" s="34">
        <v>0</v>
      </c>
      <c r="H458" s="34" t="s">
        <v>7990</v>
      </c>
      <c r="I458" s="34" t="s">
        <v>8841</v>
      </c>
      <c r="J458" s="34">
        <f>IF(I458="","",VLOOKUP(I458,speciality!$B$4:$J$1727,9,0))</f>
        <v>114604</v>
      </c>
      <c r="K458" s="34" t="str">
        <f t="shared" si="4"/>
        <v>4,114604</v>
      </c>
      <c r="L458" s="34">
        <v>0</v>
      </c>
      <c r="M458" s="34">
        <v>0</v>
      </c>
      <c r="N458" s="34">
        <v>0</v>
      </c>
      <c r="O458" s="34">
        <v>0</v>
      </c>
      <c r="P458" s="23">
        <v>0</v>
      </c>
      <c r="Q458" s="23">
        <v>3000</v>
      </c>
      <c r="R458" s="23">
        <v>0</v>
      </c>
    </row>
    <row r="459" spans="1:18" x14ac:dyDescent="0.15">
      <c r="A459" s="23">
        <v>200272</v>
      </c>
      <c r="B459" s="33" t="s">
        <v>8842</v>
      </c>
      <c r="C459" s="34">
        <v>2</v>
      </c>
      <c r="D459" s="34" t="s">
        <v>341</v>
      </c>
      <c r="E459" s="34">
        <f>IF(D459="",0,VLOOKUP(D459,city!$D$4:$K$352,8,0))</f>
        <v>146</v>
      </c>
      <c r="F459" s="34">
        <v>1</v>
      </c>
      <c r="G459" s="34">
        <v>0</v>
      </c>
      <c r="H459" s="34" t="s">
        <v>7990</v>
      </c>
      <c r="J459" s="34" t="str">
        <f>IF(I459="","",VLOOKUP(I459,speciality!$B$4:$J$1727,9,0))</f>
        <v/>
      </c>
      <c r="K459" s="34" t="str">
        <f t="shared" si="4"/>
        <v>3,-1</v>
      </c>
      <c r="L459" s="34">
        <v>0</v>
      </c>
      <c r="M459" s="34">
        <v>0</v>
      </c>
      <c r="N459" s="34">
        <v>0</v>
      </c>
      <c r="O459" s="34">
        <v>0</v>
      </c>
      <c r="P459" s="23">
        <v>0</v>
      </c>
      <c r="Q459" s="23">
        <v>3000</v>
      </c>
      <c r="R459" s="23">
        <v>0</v>
      </c>
    </row>
    <row r="460" spans="1:18" x14ac:dyDescent="0.15">
      <c r="A460" s="23">
        <v>200273</v>
      </c>
      <c r="B460" s="33" t="s">
        <v>8843</v>
      </c>
      <c r="C460" s="34">
        <v>2</v>
      </c>
      <c r="D460" s="34" t="s">
        <v>341</v>
      </c>
      <c r="E460" s="34">
        <f>IF(D460="",0,VLOOKUP(D460,city!$D$4:$K$352,8,0))</f>
        <v>146</v>
      </c>
      <c r="F460" s="34">
        <v>1</v>
      </c>
      <c r="G460" s="34">
        <v>0</v>
      </c>
      <c r="H460" s="34" t="s">
        <v>7990</v>
      </c>
      <c r="J460" s="34" t="str">
        <f>IF(I460="","",VLOOKUP(I460,speciality!$B$4:$J$1727,9,0))</f>
        <v/>
      </c>
      <c r="K460" s="34" t="str">
        <f t="shared" si="4"/>
        <v>3,-1</v>
      </c>
      <c r="L460" s="34">
        <v>0</v>
      </c>
      <c r="M460" s="34">
        <v>0</v>
      </c>
      <c r="N460" s="34">
        <v>0</v>
      </c>
      <c r="O460" s="34">
        <v>0</v>
      </c>
      <c r="P460" s="23">
        <v>0</v>
      </c>
      <c r="Q460" s="23">
        <v>3000</v>
      </c>
      <c r="R460" s="23">
        <v>0</v>
      </c>
    </row>
    <row r="461" spans="1:18" x14ac:dyDescent="0.15">
      <c r="A461" s="23">
        <v>200274</v>
      </c>
      <c r="B461" s="33" t="s">
        <v>8844</v>
      </c>
      <c r="C461" s="34">
        <v>2</v>
      </c>
      <c r="D461" s="34" t="s">
        <v>341</v>
      </c>
      <c r="E461" s="34">
        <f>IF(D461="",0,VLOOKUP(D461,city!$D$4:$K$352,8,0))</f>
        <v>146</v>
      </c>
      <c r="F461" s="34">
        <v>1</v>
      </c>
      <c r="G461" s="34">
        <v>0</v>
      </c>
      <c r="H461" s="34" t="s">
        <v>7990</v>
      </c>
      <c r="J461" s="34" t="str">
        <f>IF(I461="","",VLOOKUP(I461,speciality!$B$4:$J$1727,9,0))</f>
        <v/>
      </c>
      <c r="K461" s="34" t="str">
        <f t="shared" si="4"/>
        <v>3,-1</v>
      </c>
      <c r="L461" s="34">
        <v>0</v>
      </c>
      <c r="M461" s="34">
        <v>0</v>
      </c>
      <c r="N461" s="34">
        <v>0</v>
      </c>
      <c r="O461" s="34">
        <v>0</v>
      </c>
      <c r="P461" s="23">
        <v>0</v>
      </c>
      <c r="Q461" s="23">
        <v>3000</v>
      </c>
      <c r="R461" s="23">
        <v>0</v>
      </c>
    </row>
    <row r="462" spans="1:18" ht="28" x14ac:dyDescent="0.15">
      <c r="A462" s="23">
        <v>200275</v>
      </c>
      <c r="B462" s="33" t="s">
        <v>8845</v>
      </c>
      <c r="C462" s="34">
        <v>2</v>
      </c>
      <c r="D462" s="34" t="s">
        <v>345</v>
      </c>
      <c r="E462" s="34">
        <f>IF(D462="",0,VLOOKUP(D462,city!$D$4:$K$352,8,0))</f>
        <v>148</v>
      </c>
      <c r="F462" s="34">
        <v>1</v>
      </c>
      <c r="G462" s="34">
        <v>0</v>
      </c>
      <c r="H462" s="34" t="s">
        <v>7990</v>
      </c>
      <c r="I462" s="34" t="s">
        <v>8846</v>
      </c>
      <c r="J462" s="34">
        <f>IF(I462="","",VLOOKUP(I462,speciality!$B$4:$J$1727,9,0))</f>
        <v>114805</v>
      </c>
      <c r="K462" s="34" t="str">
        <f t="shared" si="4"/>
        <v>4,114805</v>
      </c>
      <c r="L462" s="34">
        <v>0</v>
      </c>
      <c r="M462" s="34">
        <v>0</v>
      </c>
      <c r="N462" s="34">
        <v>0</v>
      </c>
      <c r="O462" s="34">
        <v>0</v>
      </c>
      <c r="P462" s="23">
        <v>0</v>
      </c>
      <c r="Q462" s="23">
        <v>3000</v>
      </c>
      <c r="R462" s="23">
        <v>0</v>
      </c>
    </row>
    <row r="463" spans="1:18" x14ac:dyDescent="0.15">
      <c r="A463" s="23">
        <v>200276</v>
      </c>
      <c r="B463" s="33" t="s">
        <v>8847</v>
      </c>
      <c r="C463" s="34">
        <v>2</v>
      </c>
      <c r="D463" s="34" t="s">
        <v>345</v>
      </c>
      <c r="E463" s="34">
        <f>IF(D463="",0,VLOOKUP(D463,city!$D$4:$K$352,8,0))</f>
        <v>148</v>
      </c>
      <c r="F463" s="34">
        <v>1</v>
      </c>
      <c r="G463" s="34">
        <v>0</v>
      </c>
      <c r="H463" s="34" t="s">
        <v>7990</v>
      </c>
      <c r="J463" s="34" t="str">
        <f>IF(I463="","",VLOOKUP(I463,speciality!$B$4:$J$1727,9,0))</f>
        <v/>
      </c>
      <c r="K463" s="34" t="str">
        <f t="shared" si="4"/>
        <v>3,-1</v>
      </c>
      <c r="L463" s="34">
        <v>0</v>
      </c>
      <c r="M463" s="34">
        <v>0</v>
      </c>
      <c r="N463" s="34">
        <v>0</v>
      </c>
      <c r="O463" s="34">
        <v>0</v>
      </c>
      <c r="P463" s="23">
        <v>0</v>
      </c>
      <c r="Q463" s="23">
        <v>3000</v>
      </c>
      <c r="R463" s="23">
        <v>0</v>
      </c>
    </row>
    <row r="464" spans="1:18" x14ac:dyDescent="0.15">
      <c r="A464" s="23">
        <v>200277</v>
      </c>
      <c r="B464" s="33" t="s">
        <v>8848</v>
      </c>
      <c r="C464" s="34">
        <v>2</v>
      </c>
      <c r="D464" s="34" t="s">
        <v>345</v>
      </c>
      <c r="E464" s="34">
        <f>IF(D464="",0,VLOOKUP(D464,city!$D$4:$K$352,8,0))</f>
        <v>148</v>
      </c>
      <c r="F464" s="34">
        <v>1</v>
      </c>
      <c r="G464" s="34">
        <v>0</v>
      </c>
      <c r="H464" s="34" t="s">
        <v>7990</v>
      </c>
      <c r="J464" s="34" t="str">
        <f>IF(I464="","",VLOOKUP(I464,speciality!$B$4:$J$1727,9,0))</f>
        <v/>
      </c>
      <c r="K464" s="34" t="str">
        <f t="shared" si="4"/>
        <v>3,-1</v>
      </c>
      <c r="L464" s="34">
        <v>0</v>
      </c>
      <c r="M464" s="34">
        <v>0</v>
      </c>
      <c r="N464" s="34">
        <v>0</v>
      </c>
      <c r="O464" s="34">
        <v>0</v>
      </c>
      <c r="P464" s="23">
        <v>0</v>
      </c>
      <c r="Q464" s="23">
        <v>3000</v>
      </c>
      <c r="R464" s="23">
        <v>0</v>
      </c>
    </row>
    <row r="465" spans="1:18" x14ac:dyDescent="0.15">
      <c r="A465" s="23">
        <v>200278</v>
      </c>
      <c r="B465" s="33" t="s">
        <v>8849</v>
      </c>
      <c r="C465" s="34">
        <v>2</v>
      </c>
      <c r="D465" s="34" t="s">
        <v>345</v>
      </c>
      <c r="E465" s="34">
        <f>IF(D465="",0,VLOOKUP(D465,city!$D$4:$K$352,8,0))</f>
        <v>148</v>
      </c>
      <c r="F465" s="34">
        <v>1</v>
      </c>
      <c r="G465" s="34">
        <v>0</v>
      </c>
      <c r="H465" s="34" t="s">
        <v>7990</v>
      </c>
      <c r="J465" s="34" t="str">
        <f>IF(I465="","",VLOOKUP(I465,speciality!$B$4:$J$1727,9,0))</f>
        <v/>
      </c>
      <c r="K465" s="34" t="str">
        <f t="shared" si="4"/>
        <v>3,-1</v>
      </c>
      <c r="L465" s="34">
        <v>0</v>
      </c>
      <c r="M465" s="34">
        <v>0</v>
      </c>
      <c r="N465" s="34">
        <v>0</v>
      </c>
      <c r="O465" s="34">
        <v>0</v>
      </c>
      <c r="P465" s="23">
        <v>0</v>
      </c>
      <c r="Q465" s="23">
        <v>3000</v>
      </c>
      <c r="R465" s="23">
        <v>0</v>
      </c>
    </row>
    <row r="466" spans="1:18" ht="28" x14ac:dyDescent="0.15">
      <c r="A466" s="23">
        <v>200279</v>
      </c>
      <c r="B466" s="33" t="s">
        <v>8850</v>
      </c>
      <c r="C466" s="34">
        <v>2</v>
      </c>
      <c r="D466" s="34" t="s">
        <v>343</v>
      </c>
      <c r="E466" s="34">
        <f>IF(D466="",0,VLOOKUP(D466,city!$D$4:$K$352,8,0))</f>
        <v>147</v>
      </c>
      <c r="F466" s="34">
        <v>1</v>
      </c>
      <c r="G466" s="34">
        <v>0</v>
      </c>
      <c r="H466" s="34" t="s">
        <v>7990</v>
      </c>
      <c r="I466" s="34" t="s">
        <v>8851</v>
      </c>
      <c r="J466" s="34">
        <f>IF(I466="","",VLOOKUP(I466,speciality!$B$4:$J$1727,9,0))</f>
        <v>114704</v>
      </c>
      <c r="K466" s="34" t="str">
        <f t="shared" si="4"/>
        <v>4,114704</v>
      </c>
      <c r="L466" s="34">
        <v>0</v>
      </c>
      <c r="M466" s="34">
        <v>0</v>
      </c>
      <c r="N466" s="34">
        <v>0</v>
      </c>
      <c r="O466" s="34">
        <v>0</v>
      </c>
      <c r="P466" s="23">
        <v>0</v>
      </c>
      <c r="Q466" s="23">
        <v>3000</v>
      </c>
      <c r="R466" s="23">
        <v>0</v>
      </c>
    </row>
    <row r="467" spans="1:18" x14ac:dyDescent="0.15">
      <c r="A467" s="23">
        <v>200280</v>
      </c>
      <c r="B467" s="33" t="s">
        <v>8852</v>
      </c>
      <c r="C467" s="34">
        <v>2</v>
      </c>
      <c r="D467" s="34" t="s">
        <v>343</v>
      </c>
      <c r="E467" s="34">
        <f>IF(D467="",0,VLOOKUP(D467,city!$D$4:$K$352,8,0))</f>
        <v>147</v>
      </c>
      <c r="F467" s="34">
        <v>1</v>
      </c>
      <c r="G467" s="34">
        <v>0</v>
      </c>
      <c r="H467" s="34" t="s">
        <v>7990</v>
      </c>
      <c r="J467" s="34" t="str">
        <f>IF(I467="","",VLOOKUP(I467,speciality!$B$4:$J$1727,9,0))</f>
        <v/>
      </c>
      <c r="K467" s="34" t="str">
        <f t="shared" si="4"/>
        <v>3,-1</v>
      </c>
      <c r="L467" s="34">
        <v>0</v>
      </c>
      <c r="M467" s="34">
        <v>0</v>
      </c>
      <c r="N467" s="34">
        <v>0</v>
      </c>
      <c r="O467" s="34">
        <v>0</v>
      </c>
      <c r="P467" s="23">
        <v>0</v>
      </c>
      <c r="Q467" s="23">
        <v>3000</v>
      </c>
      <c r="R467" s="23">
        <v>0</v>
      </c>
    </row>
    <row r="468" spans="1:18" x14ac:dyDescent="0.15">
      <c r="A468" s="23">
        <v>200281</v>
      </c>
      <c r="B468" s="33" t="s">
        <v>8853</v>
      </c>
      <c r="C468" s="34">
        <v>2</v>
      </c>
      <c r="D468" s="34" t="s">
        <v>343</v>
      </c>
      <c r="E468" s="34">
        <f>IF(D468="",0,VLOOKUP(D468,city!$D$4:$K$352,8,0))</f>
        <v>147</v>
      </c>
      <c r="F468" s="34">
        <v>1</v>
      </c>
      <c r="G468" s="34">
        <v>0</v>
      </c>
      <c r="H468" s="34" t="s">
        <v>7990</v>
      </c>
      <c r="J468" s="34" t="str">
        <f>IF(I468="","",VLOOKUP(I468,speciality!$B$4:$J$1727,9,0))</f>
        <v/>
      </c>
      <c r="K468" s="34" t="str">
        <f t="shared" si="4"/>
        <v>3,-1</v>
      </c>
      <c r="L468" s="34">
        <v>0</v>
      </c>
      <c r="M468" s="34">
        <v>0</v>
      </c>
      <c r="N468" s="34">
        <v>0</v>
      </c>
      <c r="O468" s="34">
        <v>0</v>
      </c>
      <c r="P468" s="23">
        <v>0</v>
      </c>
      <c r="Q468" s="23">
        <v>3000</v>
      </c>
      <c r="R468" s="23">
        <v>0</v>
      </c>
    </row>
    <row r="469" spans="1:18" x14ac:dyDescent="0.15">
      <c r="A469" s="23">
        <v>200282</v>
      </c>
      <c r="B469" s="33" t="s">
        <v>8854</v>
      </c>
      <c r="C469" s="34">
        <v>2</v>
      </c>
      <c r="D469" s="34" t="s">
        <v>343</v>
      </c>
      <c r="E469" s="34">
        <f>IF(D469="",0,VLOOKUP(D469,city!$D$4:$K$352,8,0))</f>
        <v>147</v>
      </c>
      <c r="F469" s="34">
        <v>1</v>
      </c>
      <c r="G469" s="34">
        <v>0</v>
      </c>
      <c r="H469" s="34" t="s">
        <v>7990</v>
      </c>
      <c r="J469" s="34" t="str">
        <f>IF(I469="","",VLOOKUP(I469,speciality!$B$4:$J$1727,9,0))</f>
        <v/>
      </c>
      <c r="K469" s="34" t="str">
        <f t="shared" si="4"/>
        <v>3,-1</v>
      </c>
      <c r="L469" s="34">
        <v>0</v>
      </c>
      <c r="M469" s="34">
        <v>0</v>
      </c>
      <c r="N469" s="34">
        <v>0</v>
      </c>
      <c r="O469" s="34">
        <v>0</v>
      </c>
      <c r="P469" s="23">
        <v>0</v>
      </c>
      <c r="Q469" s="23">
        <v>3000</v>
      </c>
      <c r="R469" s="23">
        <v>0</v>
      </c>
    </row>
    <row r="470" spans="1:18" ht="28" x14ac:dyDescent="0.15">
      <c r="A470" s="23">
        <v>200283</v>
      </c>
      <c r="B470" s="33" t="s">
        <v>8855</v>
      </c>
      <c r="C470" s="34">
        <v>2</v>
      </c>
      <c r="D470" s="34" t="s">
        <v>339</v>
      </c>
      <c r="E470" s="34">
        <f>IF(D470="",0,VLOOKUP(D470,city!$D$4:$K$352,8,0))</f>
        <v>145</v>
      </c>
      <c r="F470" s="34">
        <v>1</v>
      </c>
      <c r="G470" s="34">
        <v>0</v>
      </c>
      <c r="H470" s="34" t="s">
        <v>7990</v>
      </c>
      <c r="I470" s="34" t="s">
        <v>8856</v>
      </c>
      <c r="J470" s="34">
        <f>IF(I470="","",VLOOKUP(I470,speciality!$B$4:$J$1727,9,0))</f>
        <v>114503</v>
      </c>
      <c r="K470" s="34" t="str">
        <f t="shared" si="4"/>
        <v>4,114503</v>
      </c>
      <c r="L470" s="34">
        <v>0</v>
      </c>
      <c r="M470" s="34">
        <v>0</v>
      </c>
      <c r="N470" s="34">
        <v>0</v>
      </c>
      <c r="O470" s="34">
        <v>0</v>
      </c>
      <c r="P470" s="23">
        <v>0</v>
      </c>
      <c r="Q470" s="23">
        <v>3000</v>
      </c>
      <c r="R470" s="23">
        <v>0</v>
      </c>
    </row>
    <row r="471" spans="1:18" x14ac:dyDescent="0.15">
      <c r="A471" s="23">
        <v>200284</v>
      </c>
      <c r="B471" s="33" t="s">
        <v>8857</v>
      </c>
      <c r="C471" s="34">
        <v>2</v>
      </c>
      <c r="D471" s="34" t="s">
        <v>339</v>
      </c>
      <c r="E471" s="34">
        <f>IF(D471="",0,VLOOKUP(D471,city!$D$4:$K$352,8,0))</f>
        <v>145</v>
      </c>
      <c r="F471" s="34">
        <v>1</v>
      </c>
      <c r="G471" s="34">
        <v>0</v>
      </c>
      <c r="H471" s="34" t="s">
        <v>7990</v>
      </c>
      <c r="J471" s="34" t="str">
        <f>IF(I471="","",VLOOKUP(I471,speciality!$B$4:$J$1727,9,0))</f>
        <v/>
      </c>
      <c r="K471" s="34" t="str">
        <f t="shared" si="4"/>
        <v>3,-1</v>
      </c>
      <c r="L471" s="34">
        <v>0</v>
      </c>
      <c r="M471" s="34">
        <v>0</v>
      </c>
      <c r="N471" s="34">
        <v>0</v>
      </c>
      <c r="O471" s="34">
        <v>0</v>
      </c>
      <c r="P471" s="23">
        <v>0</v>
      </c>
      <c r="Q471" s="23">
        <v>3000</v>
      </c>
      <c r="R471" s="23">
        <v>0</v>
      </c>
    </row>
    <row r="472" spans="1:18" x14ac:dyDescent="0.15">
      <c r="A472" s="23">
        <v>200285</v>
      </c>
      <c r="B472" s="33" t="s">
        <v>8858</v>
      </c>
      <c r="C472" s="34">
        <v>2</v>
      </c>
      <c r="D472" s="34" t="s">
        <v>339</v>
      </c>
      <c r="E472" s="34">
        <f>IF(D472="",0,VLOOKUP(D472,city!$D$4:$K$352,8,0))</f>
        <v>145</v>
      </c>
      <c r="F472" s="34">
        <v>1</v>
      </c>
      <c r="G472" s="34">
        <v>0</v>
      </c>
      <c r="H472" s="34" t="s">
        <v>7990</v>
      </c>
      <c r="J472" s="34" t="str">
        <f>IF(I472="","",VLOOKUP(I472,speciality!$B$4:$J$1727,9,0))</f>
        <v/>
      </c>
      <c r="K472" s="34" t="str">
        <f t="shared" si="4"/>
        <v>3,-1</v>
      </c>
      <c r="L472" s="34">
        <v>0</v>
      </c>
      <c r="M472" s="34">
        <v>0</v>
      </c>
      <c r="N472" s="34">
        <v>0</v>
      </c>
      <c r="O472" s="34">
        <v>0</v>
      </c>
      <c r="P472" s="23">
        <v>0</v>
      </c>
      <c r="Q472" s="23">
        <v>3000</v>
      </c>
      <c r="R472" s="23">
        <v>0</v>
      </c>
    </row>
    <row r="473" spans="1:18" x14ac:dyDescent="0.15">
      <c r="A473" s="23">
        <v>200286</v>
      </c>
      <c r="B473" s="39" t="s">
        <v>8859</v>
      </c>
      <c r="C473" s="34">
        <v>2</v>
      </c>
      <c r="D473" s="34" t="s">
        <v>339</v>
      </c>
      <c r="E473" s="34">
        <f>IF(D473="",0,VLOOKUP(D473,city!$D$4:$K$352,8,0))</f>
        <v>145</v>
      </c>
      <c r="F473" s="34">
        <v>1</v>
      </c>
      <c r="G473" s="34">
        <v>0</v>
      </c>
      <c r="H473" s="34" t="s">
        <v>7990</v>
      </c>
      <c r="J473" s="34" t="str">
        <f>IF(I473="","",VLOOKUP(I473,speciality!$B$4:$J$1727,9,0))</f>
        <v/>
      </c>
      <c r="K473" s="34" t="str">
        <f t="shared" si="4"/>
        <v>3,-1</v>
      </c>
      <c r="L473" s="34">
        <v>0</v>
      </c>
      <c r="M473" s="34">
        <v>0</v>
      </c>
      <c r="N473" s="34">
        <v>0</v>
      </c>
      <c r="O473" s="34">
        <v>0</v>
      </c>
      <c r="P473" s="23">
        <v>0</v>
      </c>
      <c r="Q473" s="23">
        <v>3000</v>
      </c>
      <c r="R473" s="23">
        <v>0</v>
      </c>
    </row>
    <row r="474" spans="1:18" ht="28" x14ac:dyDescent="0.15">
      <c r="A474" s="23">
        <v>200287</v>
      </c>
      <c r="B474" s="33" t="s">
        <v>8860</v>
      </c>
      <c r="C474" s="34">
        <v>2</v>
      </c>
      <c r="D474" s="34" t="s">
        <v>351</v>
      </c>
      <c r="E474" s="34">
        <f>IF(D474="",0,VLOOKUP(D474,city!$D$4:$K$352,8,0))</f>
        <v>151</v>
      </c>
      <c r="F474" s="34">
        <v>1</v>
      </c>
      <c r="G474" s="34">
        <v>0</v>
      </c>
      <c r="H474" s="34" t="s">
        <v>7990</v>
      </c>
      <c r="I474" s="34" t="s">
        <v>8861</v>
      </c>
      <c r="J474" s="34">
        <f>IF(I474="","",VLOOKUP(I474,speciality!$B$4:$J$1727,9,0))</f>
        <v>115103</v>
      </c>
      <c r="K474" s="34" t="str">
        <f t="shared" si="4"/>
        <v>4,115103</v>
      </c>
      <c r="L474" s="34">
        <v>0</v>
      </c>
      <c r="M474" s="34">
        <v>0</v>
      </c>
      <c r="N474" s="34">
        <v>0</v>
      </c>
      <c r="O474" s="34">
        <v>0</v>
      </c>
      <c r="P474" s="23">
        <v>0</v>
      </c>
      <c r="Q474" s="23">
        <v>3000</v>
      </c>
      <c r="R474" s="23">
        <v>0</v>
      </c>
    </row>
    <row r="475" spans="1:18" x14ac:dyDescent="0.15">
      <c r="A475" s="23">
        <v>200288</v>
      </c>
      <c r="B475" s="33" t="s">
        <v>8862</v>
      </c>
      <c r="C475" s="34">
        <v>2</v>
      </c>
      <c r="D475" s="34" t="s">
        <v>351</v>
      </c>
      <c r="E475" s="34">
        <f>IF(D475="",0,VLOOKUP(D475,city!$D$4:$K$352,8,0))</f>
        <v>151</v>
      </c>
      <c r="F475" s="34">
        <v>1</v>
      </c>
      <c r="G475" s="34">
        <v>0</v>
      </c>
      <c r="H475" s="34" t="s">
        <v>7990</v>
      </c>
      <c r="J475" s="34" t="str">
        <f>IF(I475="","",VLOOKUP(I475,speciality!$B$4:$J$1727,9,0))</f>
        <v/>
      </c>
      <c r="K475" s="34" t="str">
        <f t="shared" si="4"/>
        <v>3,-1</v>
      </c>
      <c r="L475" s="34">
        <v>0</v>
      </c>
      <c r="M475" s="34">
        <v>0</v>
      </c>
      <c r="N475" s="34">
        <v>0</v>
      </c>
      <c r="O475" s="34">
        <v>0</v>
      </c>
      <c r="P475" s="23">
        <v>0</v>
      </c>
      <c r="Q475" s="23">
        <v>3000</v>
      </c>
      <c r="R475" s="23">
        <v>0</v>
      </c>
    </row>
    <row r="476" spans="1:18" ht="28" x14ac:dyDescent="0.15">
      <c r="A476" s="23">
        <v>200289</v>
      </c>
      <c r="B476" s="33" t="s">
        <v>8863</v>
      </c>
      <c r="C476" s="34">
        <v>2</v>
      </c>
      <c r="D476" s="34" t="s">
        <v>351</v>
      </c>
      <c r="E476" s="34">
        <f>IF(D476="",0,VLOOKUP(D476,city!$D$4:$K$352,8,0))</f>
        <v>151</v>
      </c>
      <c r="F476" s="34">
        <v>1</v>
      </c>
      <c r="G476" s="34">
        <v>0</v>
      </c>
      <c r="H476" s="34" t="s">
        <v>7990</v>
      </c>
      <c r="J476" s="34" t="str">
        <f>IF(I476="","",VLOOKUP(I476,speciality!$B$4:$J$1727,9,0))</f>
        <v/>
      </c>
      <c r="K476" s="34" t="str">
        <f t="shared" si="4"/>
        <v>3,-1</v>
      </c>
      <c r="L476" s="34">
        <v>0</v>
      </c>
      <c r="M476" s="34">
        <v>0</v>
      </c>
      <c r="N476" s="34">
        <v>0</v>
      </c>
      <c r="O476" s="34">
        <v>0</v>
      </c>
      <c r="P476" s="23">
        <v>0</v>
      </c>
      <c r="Q476" s="23">
        <v>3000</v>
      </c>
      <c r="R476" s="23">
        <v>0</v>
      </c>
    </row>
    <row r="477" spans="1:18" x14ac:dyDescent="0.15">
      <c r="A477" s="23">
        <v>200290</v>
      </c>
      <c r="B477" s="33" t="s">
        <v>8864</v>
      </c>
      <c r="C477" s="34">
        <v>2</v>
      </c>
      <c r="D477" s="34" t="s">
        <v>351</v>
      </c>
      <c r="E477" s="34">
        <f>IF(D477="",0,VLOOKUP(D477,city!$D$4:$K$352,8,0))</f>
        <v>151</v>
      </c>
      <c r="F477" s="34">
        <v>1</v>
      </c>
      <c r="G477" s="34">
        <v>0</v>
      </c>
      <c r="H477" s="34" t="s">
        <v>7990</v>
      </c>
      <c r="J477" s="34" t="str">
        <f>IF(I477="","",VLOOKUP(I477,speciality!$B$4:$J$1727,9,0))</f>
        <v/>
      </c>
      <c r="K477" s="34" t="str">
        <f t="shared" si="4"/>
        <v>3,-1</v>
      </c>
      <c r="L477" s="34">
        <v>0</v>
      </c>
      <c r="M477" s="34">
        <v>0</v>
      </c>
      <c r="N477" s="34">
        <v>0</v>
      </c>
      <c r="O477" s="34">
        <v>0</v>
      </c>
      <c r="P477" s="23">
        <v>0</v>
      </c>
      <c r="Q477" s="23">
        <v>3000</v>
      </c>
      <c r="R477" s="23">
        <v>0</v>
      </c>
    </row>
    <row r="478" spans="1:18" ht="28" x14ac:dyDescent="0.15">
      <c r="A478" s="23">
        <v>200291</v>
      </c>
      <c r="B478" s="33" t="s">
        <v>8865</v>
      </c>
      <c r="C478" s="34">
        <v>2</v>
      </c>
      <c r="D478" s="34" t="s">
        <v>353</v>
      </c>
      <c r="E478" s="34">
        <f>IF(D478="",0,VLOOKUP(D478,city!$D$4:$K$352,8,0))</f>
        <v>152</v>
      </c>
      <c r="F478" s="34">
        <v>1</v>
      </c>
      <c r="G478" s="34">
        <v>0</v>
      </c>
      <c r="H478" s="34" t="s">
        <v>7990</v>
      </c>
      <c r="I478" s="34" t="s">
        <v>8866</v>
      </c>
      <c r="J478" s="34">
        <f>IF(I478="","",VLOOKUP(I478,speciality!$B$4:$J$1727,9,0))</f>
        <v>115201</v>
      </c>
      <c r="K478" s="34" t="str">
        <f t="shared" si="4"/>
        <v>4,115201</v>
      </c>
      <c r="L478" s="34">
        <v>0</v>
      </c>
      <c r="M478" s="34">
        <v>0</v>
      </c>
      <c r="N478" s="34">
        <v>0</v>
      </c>
      <c r="O478" s="34">
        <v>0</v>
      </c>
      <c r="P478" s="23">
        <v>0</v>
      </c>
      <c r="Q478" s="23">
        <v>3000</v>
      </c>
      <c r="R478" s="23">
        <v>0</v>
      </c>
    </row>
    <row r="479" spans="1:18" x14ac:dyDescent="0.15">
      <c r="A479" s="23">
        <v>200292</v>
      </c>
      <c r="B479" s="33" t="s">
        <v>8867</v>
      </c>
      <c r="C479" s="34">
        <v>2</v>
      </c>
      <c r="D479" s="34" t="s">
        <v>353</v>
      </c>
      <c r="E479" s="34">
        <f>IF(D479="",0,VLOOKUP(D479,city!$D$4:$K$352,8,0))</f>
        <v>152</v>
      </c>
      <c r="F479" s="34">
        <v>1</v>
      </c>
      <c r="G479" s="34">
        <v>0</v>
      </c>
      <c r="H479" s="34" t="s">
        <v>7990</v>
      </c>
      <c r="J479" s="34" t="str">
        <f>IF(I479="","",VLOOKUP(I479,speciality!$B$4:$J$1727,9,0))</f>
        <v/>
      </c>
      <c r="K479" s="34" t="str">
        <f t="shared" si="4"/>
        <v>3,-1</v>
      </c>
      <c r="L479" s="34">
        <v>0</v>
      </c>
      <c r="M479" s="34">
        <v>0</v>
      </c>
      <c r="N479" s="34">
        <v>0</v>
      </c>
      <c r="O479" s="34">
        <v>0</v>
      </c>
      <c r="P479" s="23">
        <v>0</v>
      </c>
      <c r="Q479" s="23">
        <v>3000</v>
      </c>
      <c r="R479" s="23">
        <v>0</v>
      </c>
    </row>
    <row r="480" spans="1:18" x14ac:dyDescent="0.15">
      <c r="A480" s="23">
        <v>200293</v>
      </c>
      <c r="B480" s="33" t="s">
        <v>8868</v>
      </c>
      <c r="C480" s="34">
        <v>2</v>
      </c>
      <c r="D480" s="34" t="s">
        <v>353</v>
      </c>
      <c r="E480" s="34">
        <f>IF(D480="",0,VLOOKUP(D480,city!$D$4:$K$352,8,0))</f>
        <v>152</v>
      </c>
      <c r="F480" s="34">
        <v>1</v>
      </c>
      <c r="G480" s="34">
        <v>0</v>
      </c>
      <c r="H480" s="34" t="s">
        <v>7990</v>
      </c>
      <c r="J480" s="34" t="str">
        <f>IF(I480="","",VLOOKUP(I480,speciality!$B$4:$J$1727,9,0))</f>
        <v/>
      </c>
      <c r="K480" s="34" t="str">
        <f t="shared" si="4"/>
        <v>3,-1</v>
      </c>
      <c r="L480" s="34">
        <v>0</v>
      </c>
      <c r="M480" s="34">
        <v>0</v>
      </c>
      <c r="N480" s="34">
        <v>0</v>
      </c>
      <c r="O480" s="34">
        <v>0</v>
      </c>
      <c r="P480" s="23">
        <v>0</v>
      </c>
      <c r="Q480" s="23">
        <v>3000</v>
      </c>
      <c r="R480" s="23">
        <v>0</v>
      </c>
    </row>
    <row r="481" spans="1:18" x14ac:dyDescent="0.15">
      <c r="A481" s="23">
        <v>200294</v>
      </c>
      <c r="B481" s="33" t="s">
        <v>8869</v>
      </c>
      <c r="C481" s="34">
        <v>2</v>
      </c>
      <c r="D481" s="34" t="s">
        <v>353</v>
      </c>
      <c r="E481" s="34">
        <f>IF(D481="",0,VLOOKUP(D481,city!$D$4:$K$352,8,0))</f>
        <v>152</v>
      </c>
      <c r="F481" s="34">
        <v>1</v>
      </c>
      <c r="G481" s="34">
        <v>0</v>
      </c>
      <c r="H481" s="34" t="s">
        <v>7990</v>
      </c>
      <c r="J481" s="34" t="str">
        <f>IF(I481="","",VLOOKUP(I481,speciality!$B$4:$J$1727,9,0))</f>
        <v/>
      </c>
      <c r="K481" s="34" t="str">
        <f t="shared" si="4"/>
        <v>3,-1</v>
      </c>
      <c r="L481" s="34">
        <v>0</v>
      </c>
      <c r="M481" s="34">
        <v>0</v>
      </c>
      <c r="N481" s="34">
        <v>0</v>
      </c>
      <c r="O481" s="34">
        <v>0</v>
      </c>
      <c r="P481" s="23">
        <v>0</v>
      </c>
      <c r="Q481" s="23">
        <v>3000</v>
      </c>
      <c r="R481" s="23">
        <v>0</v>
      </c>
    </row>
    <row r="482" spans="1:18" ht="28" x14ac:dyDescent="0.15">
      <c r="A482" s="23">
        <v>200295</v>
      </c>
      <c r="B482" s="33" t="s">
        <v>8870</v>
      </c>
      <c r="C482" s="34">
        <v>2</v>
      </c>
      <c r="D482" s="34" t="s">
        <v>347</v>
      </c>
      <c r="E482" s="34">
        <f>IF(D482="",0,VLOOKUP(D482,city!$D$4:$K$352,8,0))</f>
        <v>149</v>
      </c>
      <c r="F482" s="34">
        <v>1</v>
      </c>
      <c r="G482" s="34">
        <v>0</v>
      </c>
      <c r="H482" s="34" t="s">
        <v>7990</v>
      </c>
      <c r="I482" s="34" t="s">
        <v>8871</v>
      </c>
      <c r="J482" s="34">
        <f>IF(I482="","",VLOOKUP(I482,speciality!$B$4:$J$1727,9,0))</f>
        <v>114901</v>
      </c>
      <c r="K482" s="34" t="str">
        <f t="shared" si="4"/>
        <v>4,114901</v>
      </c>
      <c r="L482" s="34">
        <v>0</v>
      </c>
      <c r="M482" s="34">
        <v>0</v>
      </c>
      <c r="N482" s="34">
        <v>0</v>
      </c>
      <c r="O482" s="34">
        <v>0</v>
      </c>
      <c r="P482" s="23">
        <v>0</v>
      </c>
      <c r="Q482" s="23">
        <v>3000</v>
      </c>
      <c r="R482" s="23">
        <v>0</v>
      </c>
    </row>
    <row r="483" spans="1:18" x14ac:dyDescent="0.15">
      <c r="A483" s="23">
        <v>200296</v>
      </c>
      <c r="B483" s="33" t="s">
        <v>8872</v>
      </c>
      <c r="C483" s="34">
        <v>2</v>
      </c>
      <c r="D483" s="34" t="s">
        <v>347</v>
      </c>
      <c r="E483" s="34">
        <f>IF(D483="",0,VLOOKUP(D483,city!$D$4:$K$352,8,0))</f>
        <v>149</v>
      </c>
      <c r="F483" s="34">
        <v>1</v>
      </c>
      <c r="G483" s="34">
        <v>0</v>
      </c>
      <c r="H483" s="34" t="s">
        <v>7990</v>
      </c>
      <c r="J483" s="34" t="str">
        <f>IF(I483="","",VLOOKUP(I483,speciality!$B$4:$J$1727,9,0))</f>
        <v/>
      </c>
      <c r="K483" s="34" t="str">
        <f t="shared" si="4"/>
        <v>3,-1</v>
      </c>
      <c r="L483" s="34">
        <v>0</v>
      </c>
      <c r="M483" s="34">
        <v>0</v>
      </c>
      <c r="N483" s="34">
        <v>0</v>
      </c>
      <c r="O483" s="34">
        <v>0</v>
      </c>
      <c r="P483" s="23">
        <v>0</v>
      </c>
      <c r="Q483" s="23">
        <v>3000</v>
      </c>
      <c r="R483" s="23">
        <v>0</v>
      </c>
    </row>
    <row r="484" spans="1:18" x14ac:dyDescent="0.15">
      <c r="A484" s="23">
        <v>200297</v>
      </c>
      <c r="B484" s="33" t="s">
        <v>8873</v>
      </c>
      <c r="C484" s="34">
        <v>2</v>
      </c>
      <c r="D484" s="34" t="s">
        <v>347</v>
      </c>
      <c r="E484" s="34">
        <f>IF(D484="",0,VLOOKUP(D484,city!$D$4:$K$352,8,0))</f>
        <v>149</v>
      </c>
      <c r="F484" s="34">
        <v>1</v>
      </c>
      <c r="G484" s="34">
        <v>0</v>
      </c>
      <c r="H484" s="34" t="s">
        <v>7990</v>
      </c>
      <c r="J484" s="34" t="str">
        <f>IF(I484="","",VLOOKUP(I484,speciality!$B$4:$J$1727,9,0))</f>
        <v/>
      </c>
      <c r="K484" s="34" t="str">
        <f t="shared" si="4"/>
        <v>3,-1</v>
      </c>
      <c r="L484" s="34">
        <v>0</v>
      </c>
      <c r="M484" s="34">
        <v>0</v>
      </c>
      <c r="N484" s="34">
        <v>0</v>
      </c>
      <c r="O484" s="34">
        <v>0</v>
      </c>
      <c r="P484" s="23">
        <v>0</v>
      </c>
      <c r="Q484" s="23">
        <v>3000</v>
      </c>
      <c r="R484" s="23">
        <v>0</v>
      </c>
    </row>
    <row r="485" spans="1:18" x14ac:dyDescent="0.15">
      <c r="A485" s="23">
        <v>200298</v>
      </c>
      <c r="B485" s="33" t="s">
        <v>8874</v>
      </c>
      <c r="C485" s="34">
        <v>2</v>
      </c>
      <c r="D485" s="34" t="s">
        <v>347</v>
      </c>
      <c r="E485" s="34">
        <f>IF(D485="",0,VLOOKUP(D485,city!$D$4:$K$352,8,0))</f>
        <v>149</v>
      </c>
      <c r="F485" s="34">
        <v>1</v>
      </c>
      <c r="G485" s="34">
        <v>0</v>
      </c>
      <c r="H485" s="34" t="s">
        <v>7990</v>
      </c>
      <c r="J485" s="34" t="str">
        <f>IF(I485="","",VLOOKUP(I485,speciality!$B$4:$J$1727,9,0))</f>
        <v/>
      </c>
      <c r="K485" s="34" t="str">
        <f t="shared" si="4"/>
        <v>3,-1</v>
      </c>
      <c r="L485" s="34">
        <v>0</v>
      </c>
      <c r="M485" s="34">
        <v>0</v>
      </c>
      <c r="N485" s="34">
        <v>0</v>
      </c>
      <c r="O485" s="34">
        <v>0</v>
      </c>
      <c r="P485" s="23">
        <v>0</v>
      </c>
      <c r="Q485" s="23">
        <v>3000</v>
      </c>
      <c r="R485" s="23">
        <v>0</v>
      </c>
    </row>
    <row r="486" spans="1:18" ht="28" x14ac:dyDescent="0.15">
      <c r="A486" s="23">
        <v>200299</v>
      </c>
      <c r="B486" s="33" t="s">
        <v>8875</v>
      </c>
      <c r="C486" s="34">
        <v>2</v>
      </c>
      <c r="D486" s="34" t="s">
        <v>349</v>
      </c>
      <c r="E486" s="34">
        <f>IF(D486="",0,VLOOKUP(D486,city!$D$4:$K$352,8,0))</f>
        <v>150</v>
      </c>
      <c r="F486" s="34">
        <v>1</v>
      </c>
      <c r="G486" s="34">
        <v>0</v>
      </c>
      <c r="H486" s="34" t="s">
        <v>7990</v>
      </c>
      <c r="I486" s="34" t="s">
        <v>8876</v>
      </c>
      <c r="J486" s="34">
        <f>IF(I486="","",VLOOKUP(I486,speciality!$B$4:$J$1727,9,0))</f>
        <v>115005</v>
      </c>
      <c r="K486" s="34" t="str">
        <f t="shared" si="4"/>
        <v>4,115005</v>
      </c>
      <c r="L486" s="34">
        <v>0</v>
      </c>
      <c r="M486" s="34">
        <v>0</v>
      </c>
      <c r="N486" s="34">
        <v>0</v>
      </c>
      <c r="O486" s="34">
        <v>0</v>
      </c>
      <c r="P486" s="23">
        <v>0</v>
      </c>
      <c r="Q486" s="23">
        <v>3000</v>
      </c>
      <c r="R486" s="23">
        <v>0</v>
      </c>
    </row>
    <row r="487" spans="1:18" x14ac:dyDescent="0.15">
      <c r="A487" s="23">
        <v>200300</v>
      </c>
      <c r="B487" s="33" t="s">
        <v>8877</v>
      </c>
      <c r="C487" s="34">
        <v>2</v>
      </c>
      <c r="D487" s="34" t="s">
        <v>349</v>
      </c>
      <c r="E487" s="34">
        <f>IF(D487="",0,VLOOKUP(D487,city!$D$4:$K$352,8,0))</f>
        <v>150</v>
      </c>
      <c r="F487" s="34">
        <v>1</v>
      </c>
      <c r="G487" s="34">
        <v>0</v>
      </c>
      <c r="H487" s="34" t="s">
        <v>7990</v>
      </c>
      <c r="J487" s="34" t="str">
        <f>IF(I487="","",VLOOKUP(I487,speciality!$B$4:$J$1727,9,0))</f>
        <v/>
      </c>
      <c r="K487" s="34" t="str">
        <f t="shared" si="4"/>
        <v>3,-1</v>
      </c>
      <c r="L487" s="34">
        <v>0</v>
      </c>
      <c r="M487" s="34">
        <v>0</v>
      </c>
      <c r="N487" s="34">
        <v>0</v>
      </c>
      <c r="O487" s="34">
        <v>0</v>
      </c>
      <c r="P487" s="23">
        <v>0</v>
      </c>
      <c r="Q487" s="23">
        <v>3000</v>
      </c>
      <c r="R487" s="23">
        <v>0</v>
      </c>
    </row>
    <row r="488" spans="1:18" x14ac:dyDescent="0.15">
      <c r="A488" s="23">
        <v>200301</v>
      </c>
      <c r="B488" s="33" t="s">
        <v>8878</v>
      </c>
      <c r="C488" s="34">
        <v>2</v>
      </c>
      <c r="D488" s="34" t="s">
        <v>349</v>
      </c>
      <c r="E488" s="34">
        <f>IF(D488="",0,VLOOKUP(D488,city!$D$4:$K$352,8,0))</f>
        <v>150</v>
      </c>
      <c r="F488" s="34">
        <v>1</v>
      </c>
      <c r="G488" s="34">
        <v>0</v>
      </c>
      <c r="H488" s="34" t="s">
        <v>7990</v>
      </c>
      <c r="J488" s="34" t="str">
        <f>IF(I488="","",VLOOKUP(I488,speciality!$B$4:$J$1727,9,0))</f>
        <v/>
      </c>
      <c r="K488" s="34" t="str">
        <f t="shared" si="4"/>
        <v>3,-1</v>
      </c>
      <c r="L488" s="34">
        <v>0</v>
      </c>
      <c r="M488" s="34">
        <v>0</v>
      </c>
      <c r="N488" s="34">
        <v>0</v>
      </c>
      <c r="O488" s="34">
        <v>0</v>
      </c>
      <c r="P488" s="23">
        <v>0</v>
      </c>
      <c r="Q488" s="23">
        <v>3000</v>
      </c>
      <c r="R488" s="23">
        <v>0</v>
      </c>
    </row>
    <row r="489" spans="1:18" x14ac:dyDescent="0.15">
      <c r="A489" s="23">
        <v>200302</v>
      </c>
      <c r="B489" s="33" t="s">
        <v>8879</v>
      </c>
      <c r="C489" s="34">
        <v>2</v>
      </c>
      <c r="D489" s="34" t="s">
        <v>349</v>
      </c>
      <c r="E489" s="34">
        <f>IF(D489="",0,VLOOKUP(D489,city!$D$4:$K$352,8,0))</f>
        <v>150</v>
      </c>
      <c r="F489" s="34">
        <v>1</v>
      </c>
      <c r="G489" s="34">
        <v>0</v>
      </c>
      <c r="H489" s="34" t="s">
        <v>7990</v>
      </c>
      <c r="J489" s="34" t="str">
        <f>IF(I489="","",VLOOKUP(I489,speciality!$B$4:$J$1727,9,0))</f>
        <v/>
      </c>
      <c r="K489" s="34" t="str">
        <f t="shared" si="4"/>
        <v>3,-1</v>
      </c>
      <c r="L489" s="34">
        <v>0</v>
      </c>
      <c r="M489" s="34">
        <v>0</v>
      </c>
      <c r="N489" s="34">
        <v>0</v>
      </c>
      <c r="O489" s="34">
        <v>0</v>
      </c>
      <c r="P489" s="23">
        <v>0</v>
      </c>
      <c r="Q489" s="23">
        <v>3000</v>
      </c>
      <c r="R489" s="23">
        <v>0</v>
      </c>
    </row>
    <row r="490" spans="1:18" x14ac:dyDescent="0.15">
      <c r="A490" s="23">
        <v>200303</v>
      </c>
      <c r="B490" s="33" t="s">
        <v>8880</v>
      </c>
      <c r="C490" s="34">
        <v>2</v>
      </c>
      <c r="D490" s="34" t="s">
        <v>335</v>
      </c>
      <c r="E490" s="34">
        <f>IF(D490="",0,VLOOKUP(D490,city!$D$4:$K$352,8,0))</f>
        <v>143</v>
      </c>
      <c r="F490" s="34">
        <v>1</v>
      </c>
      <c r="G490" s="34">
        <v>0</v>
      </c>
      <c r="H490" s="34" t="s">
        <v>7990</v>
      </c>
      <c r="I490" s="34" t="s">
        <v>8881</v>
      </c>
      <c r="J490" s="34">
        <f>IF(I490="","",VLOOKUP(I490,speciality!$B$4:$J$1727,9,0))</f>
        <v>114304</v>
      </c>
      <c r="K490" s="34" t="str">
        <f t="shared" si="4"/>
        <v>4,114304</v>
      </c>
      <c r="L490" s="34">
        <v>0</v>
      </c>
      <c r="M490" s="34">
        <v>0</v>
      </c>
      <c r="N490" s="34">
        <v>0</v>
      </c>
      <c r="O490" s="34">
        <v>0</v>
      </c>
      <c r="P490" s="23">
        <v>0</v>
      </c>
      <c r="Q490" s="23">
        <v>3000</v>
      </c>
      <c r="R490" s="23">
        <v>0</v>
      </c>
    </row>
    <row r="491" spans="1:18" x14ac:dyDescent="0.15">
      <c r="A491" s="23">
        <v>200304</v>
      </c>
      <c r="B491" s="33" t="s">
        <v>8882</v>
      </c>
      <c r="C491" s="34">
        <v>2</v>
      </c>
      <c r="D491" s="34" t="s">
        <v>335</v>
      </c>
      <c r="E491" s="34">
        <f>IF(D491="",0,VLOOKUP(D491,city!$D$4:$K$352,8,0))</f>
        <v>143</v>
      </c>
      <c r="F491" s="34">
        <v>1</v>
      </c>
      <c r="G491" s="34">
        <v>0</v>
      </c>
      <c r="H491" s="34" t="s">
        <v>7990</v>
      </c>
      <c r="J491" s="34" t="str">
        <f>IF(I491="","",VLOOKUP(I491,speciality!$B$4:$J$1727,9,0))</f>
        <v/>
      </c>
      <c r="K491" s="34" t="str">
        <f t="shared" si="4"/>
        <v>3,-1</v>
      </c>
      <c r="L491" s="34">
        <v>0</v>
      </c>
      <c r="M491" s="34">
        <v>0</v>
      </c>
      <c r="N491" s="34">
        <v>0</v>
      </c>
      <c r="O491" s="34">
        <v>0</v>
      </c>
      <c r="P491" s="23">
        <v>0</v>
      </c>
      <c r="Q491" s="23">
        <v>3000</v>
      </c>
      <c r="R491" s="23">
        <v>0</v>
      </c>
    </row>
    <row r="492" spans="1:18" x14ac:dyDescent="0.15">
      <c r="A492" s="23">
        <v>200305</v>
      </c>
      <c r="B492" s="33" t="s">
        <v>8883</v>
      </c>
      <c r="C492" s="34">
        <v>2</v>
      </c>
      <c r="D492" s="34" t="s">
        <v>335</v>
      </c>
      <c r="E492" s="34">
        <f>IF(D492="",0,VLOOKUP(D492,city!$D$4:$K$352,8,0))</f>
        <v>143</v>
      </c>
      <c r="F492" s="34">
        <v>1</v>
      </c>
      <c r="G492" s="34">
        <v>0</v>
      </c>
      <c r="H492" s="34" t="s">
        <v>7990</v>
      </c>
      <c r="J492" s="34" t="str">
        <f>IF(I492="","",VLOOKUP(I492,speciality!$B$4:$J$1727,9,0))</f>
        <v/>
      </c>
      <c r="K492" s="34" t="str">
        <f t="shared" si="4"/>
        <v>3,-1</v>
      </c>
      <c r="L492" s="34">
        <v>0</v>
      </c>
      <c r="M492" s="34">
        <v>0</v>
      </c>
      <c r="N492" s="34">
        <v>0</v>
      </c>
      <c r="O492" s="34">
        <v>0</v>
      </c>
      <c r="P492" s="23">
        <v>0</v>
      </c>
      <c r="Q492" s="23">
        <v>3000</v>
      </c>
      <c r="R492" s="23">
        <v>0</v>
      </c>
    </row>
    <row r="493" spans="1:18" x14ac:dyDescent="0.15">
      <c r="A493" s="23">
        <v>200306</v>
      </c>
      <c r="B493" s="33" t="s">
        <v>8884</v>
      </c>
      <c r="C493" s="34">
        <v>2</v>
      </c>
      <c r="D493" s="34" t="s">
        <v>335</v>
      </c>
      <c r="E493" s="34">
        <f>IF(D493="",0,VLOOKUP(D493,city!$D$4:$K$352,8,0))</f>
        <v>143</v>
      </c>
      <c r="F493" s="34">
        <v>1</v>
      </c>
      <c r="G493" s="34">
        <v>0</v>
      </c>
      <c r="H493" s="34" t="s">
        <v>7990</v>
      </c>
      <c r="J493" s="34" t="str">
        <f>IF(I493="","",VLOOKUP(I493,speciality!$B$4:$J$1727,9,0))</f>
        <v/>
      </c>
      <c r="K493" s="34" t="str">
        <f t="shared" si="4"/>
        <v>3,-1</v>
      </c>
      <c r="L493" s="34">
        <v>0</v>
      </c>
      <c r="M493" s="34">
        <v>0</v>
      </c>
      <c r="N493" s="34">
        <v>0</v>
      </c>
      <c r="O493" s="34">
        <v>0</v>
      </c>
      <c r="P493" s="23">
        <v>0</v>
      </c>
      <c r="Q493" s="23">
        <v>3000</v>
      </c>
      <c r="R493" s="23">
        <v>0</v>
      </c>
    </row>
    <row r="494" spans="1:18" ht="28" x14ac:dyDescent="0.15">
      <c r="A494" s="23">
        <v>200307</v>
      </c>
      <c r="B494" s="33" t="s">
        <v>8885</v>
      </c>
      <c r="C494" s="34">
        <v>2</v>
      </c>
      <c r="D494" s="34" t="s">
        <v>357</v>
      </c>
      <c r="E494" s="34">
        <f>IF(D494="",0,VLOOKUP(D494,city!$D$4:$K$352,8,0))</f>
        <v>154</v>
      </c>
      <c r="F494" s="34">
        <v>1</v>
      </c>
      <c r="G494" s="34">
        <v>0</v>
      </c>
      <c r="H494" s="34" t="s">
        <v>7990</v>
      </c>
      <c r="I494" s="34" t="s">
        <v>8886</v>
      </c>
      <c r="J494" s="34">
        <f>IF(I494="","",VLOOKUP(I494,speciality!$B$4:$J$1727,9,0))</f>
        <v>115401</v>
      </c>
      <c r="K494" s="34" t="str">
        <f t="shared" si="4"/>
        <v>4,115401</v>
      </c>
      <c r="L494" s="34">
        <v>0</v>
      </c>
      <c r="M494" s="34">
        <v>0</v>
      </c>
      <c r="N494" s="34">
        <v>0</v>
      </c>
      <c r="O494" s="34">
        <v>0</v>
      </c>
      <c r="P494" s="23">
        <v>0</v>
      </c>
      <c r="Q494" s="23">
        <v>3000</v>
      </c>
      <c r="R494" s="23">
        <v>0</v>
      </c>
    </row>
    <row r="495" spans="1:18" x14ac:dyDescent="0.15">
      <c r="A495" s="23">
        <v>200308</v>
      </c>
      <c r="B495" s="33" t="s">
        <v>8887</v>
      </c>
      <c r="C495" s="34">
        <v>2</v>
      </c>
      <c r="D495" s="34" t="s">
        <v>357</v>
      </c>
      <c r="E495" s="34">
        <f>IF(D495="",0,VLOOKUP(D495,city!$D$4:$K$352,8,0))</f>
        <v>154</v>
      </c>
      <c r="F495" s="34">
        <v>1</v>
      </c>
      <c r="G495" s="34">
        <v>0</v>
      </c>
      <c r="H495" s="34" t="s">
        <v>7990</v>
      </c>
      <c r="J495" s="34" t="str">
        <f>IF(I495="","",VLOOKUP(I495,speciality!$B$4:$J$1727,9,0))</f>
        <v/>
      </c>
      <c r="K495" s="34" t="str">
        <f t="shared" si="4"/>
        <v>3,-1</v>
      </c>
      <c r="L495" s="34">
        <v>0</v>
      </c>
      <c r="M495" s="34">
        <v>0</v>
      </c>
      <c r="N495" s="34">
        <v>0</v>
      </c>
      <c r="O495" s="34">
        <v>0</v>
      </c>
      <c r="P495" s="23">
        <v>0</v>
      </c>
      <c r="Q495" s="23">
        <v>3000</v>
      </c>
      <c r="R495" s="23">
        <v>0</v>
      </c>
    </row>
    <row r="496" spans="1:18" x14ac:dyDescent="0.15">
      <c r="A496" s="23">
        <v>200309</v>
      </c>
      <c r="B496" s="33" t="s">
        <v>8888</v>
      </c>
      <c r="C496" s="34">
        <v>2</v>
      </c>
      <c r="D496" s="34" t="s">
        <v>357</v>
      </c>
      <c r="E496" s="34">
        <f>IF(D496="",0,VLOOKUP(D496,city!$D$4:$K$352,8,0))</f>
        <v>154</v>
      </c>
      <c r="F496" s="34">
        <v>1</v>
      </c>
      <c r="G496" s="34">
        <v>0</v>
      </c>
      <c r="H496" s="34" t="s">
        <v>7990</v>
      </c>
      <c r="J496" s="34" t="str">
        <f>IF(I496="","",VLOOKUP(I496,speciality!$B$4:$J$1727,9,0))</f>
        <v/>
      </c>
      <c r="K496" s="34" t="str">
        <f t="shared" si="4"/>
        <v>3,-1</v>
      </c>
      <c r="L496" s="34">
        <v>0</v>
      </c>
      <c r="M496" s="34">
        <v>0</v>
      </c>
      <c r="N496" s="34">
        <v>0</v>
      </c>
      <c r="O496" s="34">
        <v>0</v>
      </c>
      <c r="P496" s="23">
        <v>0</v>
      </c>
      <c r="Q496" s="23">
        <v>3000</v>
      </c>
      <c r="R496" s="23">
        <v>0</v>
      </c>
    </row>
    <row r="497" spans="1:18" x14ac:dyDescent="0.15">
      <c r="A497" s="23">
        <v>200310</v>
      </c>
      <c r="B497" s="33" t="s">
        <v>8889</v>
      </c>
      <c r="C497" s="34">
        <v>2</v>
      </c>
      <c r="D497" s="34" t="s">
        <v>357</v>
      </c>
      <c r="E497" s="34">
        <f>IF(D497="",0,VLOOKUP(D497,city!$D$4:$K$352,8,0))</f>
        <v>154</v>
      </c>
      <c r="F497" s="34">
        <v>1</v>
      </c>
      <c r="G497" s="34">
        <v>0</v>
      </c>
      <c r="H497" s="34" t="s">
        <v>7990</v>
      </c>
      <c r="J497" s="34" t="str">
        <f>IF(I497="","",VLOOKUP(I497,speciality!$B$4:$J$1727,9,0))</f>
        <v/>
      </c>
      <c r="K497" s="34" t="str">
        <f t="shared" si="4"/>
        <v>3,-1</v>
      </c>
      <c r="L497" s="34">
        <v>0</v>
      </c>
      <c r="M497" s="34">
        <v>0</v>
      </c>
      <c r="N497" s="34">
        <v>0</v>
      </c>
      <c r="O497" s="34">
        <v>0</v>
      </c>
      <c r="P497" s="23">
        <v>0</v>
      </c>
      <c r="Q497" s="23">
        <v>3000</v>
      </c>
      <c r="R497" s="23">
        <v>0</v>
      </c>
    </row>
    <row r="498" spans="1:18" ht="28" x14ac:dyDescent="0.15">
      <c r="A498" s="23">
        <v>200311</v>
      </c>
      <c r="B498" s="33" t="s">
        <v>8890</v>
      </c>
      <c r="C498" s="34">
        <v>2</v>
      </c>
      <c r="D498" s="34" t="s">
        <v>355</v>
      </c>
      <c r="E498" s="34">
        <f>IF(D498="",0,VLOOKUP(D498,city!$D$4:$K$352,8,0))</f>
        <v>153</v>
      </c>
      <c r="F498" s="34">
        <v>1</v>
      </c>
      <c r="G498" s="34">
        <v>0</v>
      </c>
      <c r="H498" s="34" t="s">
        <v>7990</v>
      </c>
      <c r="I498" s="34" t="s">
        <v>8891</v>
      </c>
      <c r="J498" s="34">
        <f>IF(I498="","",VLOOKUP(I498,speciality!$B$4:$J$1727,9,0))</f>
        <v>115305</v>
      </c>
      <c r="K498" s="34" t="str">
        <f t="shared" si="4"/>
        <v>4,115305</v>
      </c>
      <c r="L498" s="34">
        <v>0</v>
      </c>
      <c r="M498" s="34">
        <v>0</v>
      </c>
      <c r="N498" s="34">
        <v>0</v>
      </c>
      <c r="O498" s="34">
        <v>0</v>
      </c>
      <c r="P498" s="23">
        <v>0</v>
      </c>
      <c r="Q498" s="23">
        <v>3000</v>
      </c>
      <c r="R498" s="23">
        <v>0</v>
      </c>
    </row>
    <row r="499" spans="1:18" x14ac:dyDescent="0.15">
      <c r="A499" s="23">
        <v>200312</v>
      </c>
      <c r="B499" s="39" t="s">
        <v>8892</v>
      </c>
      <c r="C499" s="34">
        <v>2</v>
      </c>
      <c r="D499" s="34" t="s">
        <v>355</v>
      </c>
      <c r="E499" s="34">
        <f>IF(D499="",0,VLOOKUP(D499,city!$D$4:$K$352,8,0))</f>
        <v>153</v>
      </c>
      <c r="F499" s="34">
        <v>1</v>
      </c>
      <c r="G499" s="34">
        <v>0</v>
      </c>
      <c r="H499" s="34" t="s">
        <v>7990</v>
      </c>
      <c r="J499" s="34" t="str">
        <f>IF(I499="","",VLOOKUP(I499,speciality!$B$4:$J$1727,9,0))</f>
        <v/>
      </c>
      <c r="K499" s="34" t="str">
        <f t="shared" si="4"/>
        <v>3,-1</v>
      </c>
      <c r="L499" s="34">
        <v>0</v>
      </c>
      <c r="M499" s="34">
        <v>0</v>
      </c>
      <c r="N499" s="34">
        <v>0</v>
      </c>
      <c r="O499" s="34">
        <v>0</v>
      </c>
      <c r="P499" s="23">
        <v>0</v>
      </c>
      <c r="Q499" s="23">
        <v>3000</v>
      </c>
      <c r="R499" s="23">
        <v>0</v>
      </c>
    </row>
    <row r="500" spans="1:18" x14ac:dyDescent="0.15">
      <c r="A500" s="23">
        <v>200313</v>
      </c>
      <c r="B500" s="39" t="s">
        <v>8893</v>
      </c>
      <c r="C500" s="34">
        <v>2</v>
      </c>
      <c r="D500" s="34" t="s">
        <v>355</v>
      </c>
      <c r="E500" s="34">
        <f>IF(D500="",0,VLOOKUP(D500,city!$D$4:$K$352,8,0))</f>
        <v>153</v>
      </c>
      <c r="F500" s="34">
        <v>1</v>
      </c>
      <c r="G500" s="34">
        <v>0</v>
      </c>
      <c r="H500" s="34" t="s">
        <v>7990</v>
      </c>
      <c r="J500" s="34" t="str">
        <f>IF(I500="","",VLOOKUP(I500,speciality!$B$4:$J$1727,9,0))</f>
        <v/>
      </c>
      <c r="K500" s="34" t="str">
        <f t="shared" si="4"/>
        <v>3,-1</v>
      </c>
      <c r="L500" s="34">
        <v>0</v>
      </c>
      <c r="M500" s="34">
        <v>0</v>
      </c>
      <c r="N500" s="34">
        <v>0</v>
      </c>
      <c r="O500" s="34">
        <v>0</v>
      </c>
      <c r="P500" s="23">
        <v>0</v>
      </c>
      <c r="Q500" s="23">
        <v>3000</v>
      </c>
      <c r="R500" s="23">
        <v>0</v>
      </c>
    </row>
    <row r="501" spans="1:18" x14ac:dyDescent="0.15">
      <c r="A501" s="23">
        <v>200314</v>
      </c>
      <c r="B501" s="33" t="s">
        <v>8894</v>
      </c>
      <c r="C501" s="34">
        <v>2</v>
      </c>
      <c r="D501" s="34" t="s">
        <v>355</v>
      </c>
      <c r="E501" s="34">
        <f>IF(D501="",0,VLOOKUP(D501,city!$D$4:$K$352,8,0))</f>
        <v>153</v>
      </c>
      <c r="F501" s="34">
        <v>1</v>
      </c>
      <c r="G501" s="34">
        <v>0</v>
      </c>
      <c r="H501" s="34" t="s">
        <v>7990</v>
      </c>
      <c r="J501" s="34" t="str">
        <f>IF(I501="","",VLOOKUP(I501,speciality!$B$4:$J$1727,9,0))</f>
        <v/>
      </c>
      <c r="K501" s="34" t="str">
        <f t="shared" si="4"/>
        <v>3,-1</v>
      </c>
      <c r="L501" s="34">
        <v>0</v>
      </c>
      <c r="M501" s="34">
        <v>0</v>
      </c>
      <c r="N501" s="34">
        <v>0</v>
      </c>
      <c r="O501" s="34">
        <v>0</v>
      </c>
      <c r="P501" s="23">
        <v>0</v>
      </c>
      <c r="Q501" s="23">
        <v>3000</v>
      </c>
      <c r="R501" s="23">
        <v>0</v>
      </c>
    </row>
    <row r="502" spans="1:18" ht="28" x14ac:dyDescent="0.15">
      <c r="A502" s="23">
        <v>200315</v>
      </c>
      <c r="B502" s="33" t="s">
        <v>8895</v>
      </c>
      <c r="C502" s="34">
        <v>2</v>
      </c>
      <c r="D502" s="34" t="s">
        <v>359</v>
      </c>
      <c r="E502" s="34">
        <f>IF(D502="",0,VLOOKUP(D502,city!$D$4:$K$352,8,0))</f>
        <v>155</v>
      </c>
      <c r="F502" s="34">
        <v>1</v>
      </c>
      <c r="G502" s="34">
        <v>0</v>
      </c>
      <c r="H502" s="34" t="s">
        <v>7990</v>
      </c>
      <c r="I502" s="34" t="s">
        <v>8896</v>
      </c>
      <c r="J502" s="34">
        <f>IF(I502="","",VLOOKUP(I502,speciality!$B$4:$J$1727,9,0))</f>
        <v>115505</v>
      </c>
      <c r="K502" s="34" t="str">
        <f t="shared" si="4"/>
        <v>4,115505</v>
      </c>
      <c r="L502" s="34">
        <v>0</v>
      </c>
      <c r="M502" s="34">
        <v>0</v>
      </c>
      <c r="N502" s="34">
        <v>0</v>
      </c>
      <c r="O502" s="34">
        <v>0</v>
      </c>
      <c r="P502" s="23">
        <v>0</v>
      </c>
      <c r="Q502" s="23">
        <v>3000</v>
      </c>
      <c r="R502" s="23">
        <v>0</v>
      </c>
    </row>
    <row r="503" spans="1:18" x14ac:dyDescent="0.15">
      <c r="A503" s="23">
        <v>200316</v>
      </c>
      <c r="B503" s="33" t="s">
        <v>8897</v>
      </c>
      <c r="C503" s="34">
        <v>2</v>
      </c>
      <c r="D503" s="34" t="s">
        <v>359</v>
      </c>
      <c r="E503" s="34">
        <f>IF(D503="",0,VLOOKUP(D503,city!$D$4:$K$352,8,0))</f>
        <v>155</v>
      </c>
      <c r="F503" s="34">
        <v>1</v>
      </c>
      <c r="G503" s="34">
        <v>0</v>
      </c>
      <c r="H503" s="34" t="s">
        <v>7990</v>
      </c>
      <c r="J503" s="34" t="str">
        <f>IF(I503="","",VLOOKUP(I503,speciality!$B$4:$J$1727,9,0))</f>
        <v/>
      </c>
      <c r="K503" s="34" t="str">
        <f t="shared" si="4"/>
        <v>3,-1</v>
      </c>
      <c r="L503" s="34">
        <v>0</v>
      </c>
      <c r="M503" s="34">
        <v>0</v>
      </c>
      <c r="N503" s="34">
        <v>0</v>
      </c>
      <c r="O503" s="34">
        <v>0</v>
      </c>
      <c r="P503" s="23">
        <v>0</v>
      </c>
      <c r="Q503" s="23">
        <v>3000</v>
      </c>
      <c r="R503" s="23">
        <v>0</v>
      </c>
    </row>
    <row r="504" spans="1:18" x14ac:dyDescent="0.15">
      <c r="A504" s="23">
        <v>200317</v>
      </c>
      <c r="B504" s="33" t="s">
        <v>8898</v>
      </c>
      <c r="C504" s="34">
        <v>2</v>
      </c>
      <c r="D504" s="34" t="s">
        <v>359</v>
      </c>
      <c r="E504" s="34">
        <f>IF(D504="",0,VLOOKUP(D504,city!$D$4:$K$352,8,0))</f>
        <v>155</v>
      </c>
      <c r="F504" s="34">
        <v>1</v>
      </c>
      <c r="G504" s="34">
        <v>0</v>
      </c>
      <c r="H504" s="34" t="s">
        <v>7990</v>
      </c>
      <c r="J504" s="34" t="str">
        <f>IF(I504="","",VLOOKUP(I504,speciality!$B$4:$J$1727,9,0))</f>
        <v/>
      </c>
      <c r="K504" s="34" t="str">
        <f t="shared" si="4"/>
        <v>3,-1</v>
      </c>
      <c r="L504" s="34">
        <v>0</v>
      </c>
      <c r="M504" s="34">
        <v>0</v>
      </c>
      <c r="N504" s="34">
        <v>0</v>
      </c>
      <c r="O504" s="34">
        <v>0</v>
      </c>
      <c r="P504" s="23">
        <v>0</v>
      </c>
      <c r="Q504" s="23">
        <v>3000</v>
      </c>
      <c r="R504" s="23">
        <v>0</v>
      </c>
    </row>
    <row r="505" spans="1:18" x14ac:dyDescent="0.15">
      <c r="A505" s="23">
        <v>200318</v>
      </c>
      <c r="B505" s="33" t="s">
        <v>8899</v>
      </c>
      <c r="C505" s="34">
        <v>2</v>
      </c>
      <c r="D505" s="34" t="s">
        <v>359</v>
      </c>
      <c r="E505" s="34">
        <f>IF(D505="",0,VLOOKUP(D505,city!$D$4:$K$352,8,0))</f>
        <v>155</v>
      </c>
      <c r="F505" s="34">
        <v>1</v>
      </c>
      <c r="G505" s="34">
        <v>0</v>
      </c>
      <c r="H505" s="34" t="s">
        <v>7990</v>
      </c>
      <c r="J505" s="34" t="str">
        <f>IF(I505="","",VLOOKUP(I505,speciality!$B$4:$J$1727,9,0))</f>
        <v/>
      </c>
      <c r="K505" s="34" t="str">
        <f t="shared" si="4"/>
        <v>3,-1</v>
      </c>
      <c r="L505" s="34">
        <v>0</v>
      </c>
      <c r="M505" s="34">
        <v>0</v>
      </c>
      <c r="N505" s="34">
        <v>0</v>
      </c>
      <c r="O505" s="34">
        <v>0</v>
      </c>
      <c r="P505" s="23">
        <v>0</v>
      </c>
      <c r="Q505" s="23">
        <v>3000</v>
      </c>
      <c r="R505" s="23">
        <v>0</v>
      </c>
    </row>
    <row r="506" spans="1:18" ht="28" x14ac:dyDescent="0.15">
      <c r="A506" s="23">
        <v>200319</v>
      </c>
      <c r="B506" s="33" t="s">
        <v>8900</v>
      </c>
      <c r="C506" s="34">
        <v>2</v>
      </c>
      <c r="D506" s="34" t="s">
        <v>361</v>
      </c>
      <c r="E506" s="34">
        <f>IF(D506="",0,VLOOKUP(D506,city!$D$4:$K$352,8,0))</f>
        <v>156</v>
      </c>
      <c r="F506" s="34">
        <v>1</v>
      </c>
      <c r="G506" s="34">
        <v>0</v>
      </c>
      <c r="H506" s="34" t="s">
        <v>7990</v>
      </c>
      <c r="I506" s="34" t="s">
        <v>8901</v>
      </c>
      <c r="J506" s="34">
        <f>IF(I506="","",VLOOKUP(I506,speciality!$B$4:$J$1727,9,0))</f>
        <v>115605</v>
      </c>
      <c r="K506" s="34" t="str">
        <f t="shared" si="4"/>
        <v>4,115605</v>
      </c>
      <c r="L506" s="34">
        <v>0</v>
      </c>
      <c r="M506" s="34">
        <v>0</v>
      </c>
      <c r="N506" s="34">
        <v>0</v>
      </c>
      <c r="O506" s="34">
        <v>0</v>
      </c>
      <c r="P506" s="23">
        <v>0</v>
      </c>
      <c r="Q506" s="23">
        <v>3000</v>
      </c>
      <c r="R506" s="23">
        <v>0</v>
      </c>
    </row>
    <row r="507" spans="1:18" x14ac:dyDescent="0.15">
      <c r="A507" s="23">
        <v>200320</v>
      </c>
      <c r="B507" s="39" t="s">
        <v>8902</v>
      </c>
      <c r="C507" s="34">
        <v>2</v>
      </c>
      <c r="D507" s="34" t="s">
        <v>361</v>
      </c>
      <c r="E507" s="34">
        <f>IF(D507="",0,VLOOKUP(D507,city!$D$4:$K$352,8,0))</f>
        <v>156</v>
      </c>
      <c r="F507" s="34">
        <v>1</v>
      </c>
      <c r="G507" s="34">
        <v>0</v>
      </c>
      <c r="H507" s="34" t="s">
        <v>7990</v>
      </c>
      <c r="J507" s="34" t="str">
        <f>IF(I507="","",VLOOKUP(I507,speciality!$B$4:$J$1727,9,0))</f>
        <v/>
      </c>
      <c r="K507" s="34" t="str">
        <f t="shared" si="4"/>
        <v>3,-1</v>
      </c>
      <c r="L507" s="34">
        <v>0</v>
      </c>
      <c r="M507" s="34">
        <v>0</v>
      </c>
      <c r="N507" s="34">
        <v>0</v>
      </c>
      <c r="O507" s="34">
        <v>0</v>
      </c>
      <c r="P507" s="23">
        <v>0</v>
      </c>
      <c r="Q507" s="23">
        <v>3000</v>
      </c>
      <c r="R507" s="23">
        <v>0</v>
      </c>
    </row>
    <row r="508" spans="1:18" x14ac:dyDescent="0.15">
      <c r="A508" s="23">
        <v>200321</v>
      </c>
      <c r="B508" s="33" t="s">
        <v>8903</v>
      </c>
      <c r="C508" s="34">
        <v>2</v>
      </c>
      <c r="D508" s="34" t="s">
        <v>361</v>
      </c>
      <c r="E508" s="34">
        <f>IF(D508="",0,VLOOKUP(D508,city!$D$4:$K$352,8,0))</f>
        <v>156</v>
      </c>
      <c r="F508" s="34">
        <v>1</v>
      </c>
      <c r="G508" s="34">
        <v>0</v>
      </c>
      <c r="H508" s="34" t="s">
        <v>7990</v>
      </c>
      <c r="J508" s="34" t="str">
        <f>IF(I508="","",VLOOKUP(I508,speciality!$B$4:$J$1727,9,0))</f>
        <v/>
      </c>
      <c r="K508" s="34" t="str">
        <f t="shared" ref="K508:K571" si="5">IF(J508="","3,-1","4,"&amp;J508)</f>
        <v>3,-1</v>
      </c>
      <c r="L508" s="34">
        <v>0</v>
      </c>
      <c r="M508" s="34">
        <v>0</v>
      </c>
      <c r="N508" s="34">
        <v>0</v>
      </c>
      <c r="O508" s="34">
        <v>0</v>
      </c>
      <c r="P508" s="23">
        <v>0</v>
      </c>
      <c r="Q508" s="23">
        <v>3000</v>
      </c>
      <c r="R508" s="23">
        <v>0</v>
      </c>
    </row>
    <row r="509" spans="1:18" x14ac:dyDescent="0.15">
      <c r="A509" s="23">
        <v>200322</v>
      </c>
      <c r="B509" s="33" t="s">
        <v>8904</v>
      </c>
      <c r="C509" s="34">
        <v>2</v>
      </c>
      <c r="D509" s="34" t="s">
        <v>361</v>
      </c>
      <c r="E509" s="34">
        <f>IF(D509="",0,VLOOKUP(D509,city!$D$4:$K$352,8,0))</f>
        <v>156</v>
      </c>
      <c r="F509" s="34">
        <v>1</v>
      </c>
      <c r="G509" s="34">
        <v>0</v>
      </c>
      <c r="H509" s="34" t="s">
        <v>7990</v>
      </c>
      <c r="J509" s="34" t="str">
        <f>IF(I509="","",VLOOKUP(I509,speciality!$B$4:$J$1727,9,0))</f>
        <v/>
      </c>
      <c r="K509" s="34" t="str">
        <f t="shared" si="5"/>
        <v>3,-1</v>
      </c>
      <c r="L509" s="34">
        <v>0</v>
      </c>
      <c r="M509" s="34">
        <v>0</v>
      </c>
      <c r="N509" s="34">
        <v>0</v>
      </c>
      <c r="O509" s="34">
        <v>0</v>
      </c>
      <c r="P509" s="23">
        <v>0</v>
      </c>
      <c r="Q509" s="23">
        <v>3000</v>
      </c>
      <c r="R509" s="23">
        <v>0</v>
      </c>
    </row>
    <row r="510" spans="1:18" x14ac:dyDescent="0.15">
      <c r="A510" s="23">
        <v>200323</v>
      </c>
      <c r="B510" s="33" t="s">
        <v>8905</v>
      </c>
      <c r="C510" s="34">
        <v>2</v>
      </c>
      <c r="D510" s="34" t="s">
        <v>166</v>
      </c>
      <c r="E510" s="34">
        <f>IF(D510="",0,VLOOKUP(D510,city!$D$4:$K$352,8,0))</f>
        <v>63</v>
      </c>
      <c r="F510" s="34">
        <v>1</v>
      </c>
      <c r="G510" s="34">
        <v>0</v>
      </c>
      <c r="H510" s="34" t="s">
        <v>7990</v>
      </c>
      <c r="I510" s="34" t="s">
        <v>8906</v>
      </c>
      <c r="J510" s="34">
        <f>IF(I510="","",VLOOKUP(I510,speciality!$B$4:$J$1727,9,0))</f>
        <v>106303</v>
      </c>
      <c r="K510" s="34" t="str">
        <f t="shared" si="5"/>
        <v>4,106303</v>
      </c>
      <c r="L510" s="34">
        <v>0</v>
      </c>
      <c r="M510" s="34">
        <v>0</v>
      </c>
      <c r="N510" s="34">
        <v>0</v>
      </c>
      <c r="O510" s="34">
        <v>0</v>
      </c>
      <c r="P510" s="23">
        <v>0</v>
      </c>
      <c r="Q510" s="23">
        <v>3000</v>
      </c>
      <c r="R510" s="23">
        <v>0</v>
      </c>
    </row>
    <row r="511" spans="1:18" x14ac:dyDescent="0.15">
      <c r="A511" s="23">
        <v>200324</v>
      </c>
      <c r="B511" s="33" t="s">
        <v>8907</v>
      </c>
      <c r="C511" s="34">
        <v>2</v>
      </c>
      <c r="D511" s="34" t="s">
        <v>166</v>
      </c>
      <c r="E511" s="34">
        <f>IF(D511="",0,VLOOKUP(D511,city!$D$4:$K$352,8,0))</f>
        <v>63</v>
      </c>
      <c r="F511" s="34">
        <v>1</v>
      </c>
      <c r="G511" s="34">
        <v>0</v>
      </c>
      <c r="H511" s="34" t="s">
        <v>7990</v>
      </c>
      <c r="J511" s="34" t="str">
        <f>IF(I511="","",VLOOKUP(I511,speciality!$B$4:$J$1727,9,0))</f>
        <v/>
      </c>
      <c r="K511" s="34" t="str">
        <f t="shared" si="5"/>
        <v>3,-1</v>
      </c>
      <c r="L511" s="34">
        <v>0</v>
      </c>
      <c r="M511" s="34">
        <v>0</v>
      </c>
      <c r="N511" s="34">
        <v>0</v>
      </c>
      <c r="O511" s="34">
        <v>0</v>
      </c>
      <c r="P511" s="23">
        <v>0</v>
      </c>
      <c r="Q511" s="23">
        <v>3000</v>
      </c>
      <c r="R511" s="23">
        <v>0</v>
      </c>
    </row>
    <row r="512" spans="1:18" ht="28" x14ac:dyDescent="0.15">
      <c r="A512" s="23">
        <v>200325</v>
      </c>
      <c r="B512" s="33" t="s">
        <v>8908</v>
      </c>
      <c r="C512" s="34">
        <v>2</v>
      </c>
      <c r="D512" s="34" t="s">
        <v>166</v>
      </c>
      <c r="E512" s="34">
        <f>IF(D512="",0,VLOOKUP(D512,city!$D$4:$K$352,8,0))</f>
        <v>63</v>
      </c>
      <c r="F512" s="34">
        <v>1</v>
      </c>
      <c r="G512" s="34">
        <v>0</v>
      </c>
      <c r="H512" s="34" t="s">
        <v>7990</v>
      </c>
      <c r="J512" s="34" t="str">
        <f>IF(I512="","",VLOOKUP(I512,speciality!$B$4:$J$1727,9,0))</f>
        <v/>
      </c>
      <c r="K512" s="34" t="str">
        <f t="shared" si="5"/>
        <v>3,-1</v>
      </c>
      <c r="L512" s="34">
        <v>0</v>
      </c>
      <c r="M512" s="34">
        <v>0</v>
      </c>
      <c r="N512" s="34">
        <v>0</v>
      </c>
      <c r="O512" s="34">
        <v>0</v>
      </c>
      <c r="P512" s="23">
        <v>0</v>
      </c>
      <c r="Q512" s="23">
        <v>3000</v>
      </c>
      <c r="R512" s="23">
        <v>0</v>
      </c>
    </row>
    <row r="513" spans="1:18" x14ac:dyDescent="0.15">
      <c r="A513" s="23">
        <v>200326</v>
      </c>
      <c r="B513" s="33" t="s">
        <v>8909</v>
      </c>
      <c r="C513" s="34">
        <v>2</v>
      </c>
      <c r="D513" s="34" t="s">
        <v>166</v>
      </c>
      <c r="E513" s="34">
        <f>IF(D513="",0,VLOOKUP(D513,city!$D$4:$K$352,8,0))</f>
        <v>63</v>
      </c>
      <c r="F513" s="34">
        <v>1</v>
      </c>
      <c r="G513" s="34">
        <v>0</v>
      </c>
      <c r="H513" s="34" t="s">
        <v>7990</v>
      </c>
      <c r="J513" s="34" t="str">
        <f>IF(I513="","",VLOOKUP(I513,speciality!$B$4:$J$1727,9,0))</f>
        <v/>
      </c>
      <c r="K513" s="34" t="str">
        <f t="shared" si="5"/>
        <v>3,-1</v>
      </c>
      <c r="L513" s="34">
        <v>0</v>
      </c>
      <c r="M513" s="34">
        <v>0</v>
      </c>
      <c r="N513" s="34">
        <v>0</v>
      </c>
      <c r="O513" s="34">
        <v>0</v>
      </c>
      <c r="P513" s="23">
        <v>0</v>
      </c>
      <c r="Q513" s="23">
        <v>3000</v>
      </c>
      <c r="R513" s="23">
        <v>0</v>
      </c>
    </row>
    <row r="514" spans="1:18" x14ac:dyDescent="0.15">
      <c r="A514" s="23">
        <v>200327</v>
      </c>
      <c r="B514" s="33" t="s">
        <v>8910</v>
      </c>
      <c r="C514" s="34">
        <v>2</v>
      </c>
      <c r="D514" s="34" t="s">
        <v>169</v>
      </c>
      <c r="E514" s="34">
        <f>IF(D514="",0,VLOOKUP(D514,city!$D$4:$K$352,8,0))</f>
        <v>64</v>
      </c>
      <c r="F514" s="34">
        <v>1</v>
      </c>
      <c r="G514" s="34">
        <v>0</v>
      </c>
      <c r="H514" s="34" t="s">
        <v>7990</v>
      </c>
      <c r="I514" s="34" t="s">
        <v>8911</v>
      </c>
      <c r="J514" s="34">
        <f>IF(I514="","",VLOOKUP(I514,speciality!$B$4:$J$1727,9,0))</f>
        <v>106403</v>
      </c>
      <c r="K514" s="34" t="str">
        <f t="shared" si="5"/>
        <v>4,106403</v>
      </c>
      <c r="L514" s="34">
        <v>0</v>
      </c>
      <c r="M514" s="34">
        <v>0</v>
      </c>
      <c r="N514" s="34">
        <v>0</v>
      </c>
      <c r="O514" s="34">
        <v>0</v>
      </c>
      <c r="P514" s="23">
        <v>0</v>
      </c>
      <c r="Q514" s="23">
        <v>3000</v>
      </c>
      <c r="R514" s="23">
        <v>0</v>
      </c>
    </row>
    <row r="515" spans="1:18" x14ac:dyDescent="0.15">
      <c r="A515" s="23">
        <v>200328</v>
      </c>
      <c r="B515" s="33" t="s">
        <v>8912</v>
      </c>
      <c r="C515" s="34">
        <v>2</v>
      </c>
      <c r="D515" s="34" t="s">
        <v>169</v>
      </c>
      <c r="E515" s="34">
        <f>IF(D515="",0,VLOOKUP(D515,city!$D$4:$K$352,8,0))</f>
        <v>64</v>
      </c>
      <c r="F515" s="34">
        <v>1</v>
      </c>
      <c r="G515" s="34">
        <v>0</v>
      </c>
      <c r="H515" s="34" t="s">
        <v>7990</v>
      </c>
      <c r="J515" s="34" t="str">
        <f>IF(I515="","",VLOOKUP(I515,speciality!$B$4:$J$1727,9,0))</f>
        <v/>
      </c>
      <c r="K515" s="34" t="str">
        <f t="shared" si="5"/>
        <v>3,-1</v>
      </c>
      <c r="L515" s="34">
        <v>0</v>
      </c>
      <c r="M515" s="34">
        <v>0</v>
      </c>
      <c r="N515" s="34">
        <v>0</v>
      </c>
      <c r="O515" s="34">
        <v>0</v>
      </c>
      <c r="P515" s="23">
        <v>0</v>
      </c>
      <c r="Q515" s="23">
        <v>3000</v>
      </c>
      <c r="R515" s="23">
        <v>0</v>
      </c>
    </row>
    <row r="516" spans="1:18" x14ac:dyDescent="0.15">
      <c r="A516" s="23">
        <v>200329</v>
      </c>
      <c r="B516" s="33" t="s">
        <v>8913</v>
      </c>
      <c r="C516" s="34">
        <v>2</v>
      </c>
      <c r="D516" s="34" t="s">
        <v>169</v>
      </c>
      <c r="E516" s="34">
        <f>IF(D516="",0,VLOOKUP(D516,city!$D$4:$K$352,8,0))</f>
        <v>64</v>
      </c>
      <c r="F516" s="34">
        <v>1</v>
      </c>
      <c r="G516" s="34">
        <v>0</v>
      </c>
      <c r="H516" s="34" t="s">
        <v>7990</v>
      </c>
      <c r="J516" s="34" t="str">
        <f>IF(I516="","",VLOOKUP(I516,speciality!$B$4:$J$1727,9,0))</f>
        <v/>
      </c>
      <c r="K516" s="34" t="str">
        <f t="shared" si="5"/>
        <v>3,-1</v>
      </c>
      <c r="L516" s="34">
        <v>0</v>
      </c>
      <c r="M516" s="34">
        <v>0</v>
      </c>
      <c r="N516" s="34">
        <v>0</v>
      </c>
      <c r="O516" s="34">
        <v>0</v>
      </c>
      <c r="P516" s="23">
        <v>0</v>
      </c>
      <c r="Q516" s="23">
        <v>3000</v>
      </c>
      <c r="R516" s="23">
        <v>0</v>
      </c>
    </row>
    <row r="517" spans="1:18" x14ac:dyDescent="0.15">
      <c r="A517" s="23">
        <v>200330</v>
      </c>
      <c r="B517" s="33" t="s">
        <v>8914</v>
      </c>
      <c r="C517" s="34">
        <v>2</v>
      </c>
      <c r="D517" s="34" t="s">
        <v>169</v>
      </c>
      <c r="E517" s="34">
        <f>IF(D517="",0,VLOOKUP(D517,city!$D$4:$K$352,8,0))</f>
        <v>64</v>
      </c>
      <c r="F517" s="34">
        <v>1</v>
      </c>
      <c r="G517" s="34">
        <v>0</v>
      </c>
      <c r="H517" s="34" t="s">
        <v>7990</v>
      </c>
      <c r="J517" s="34" t="str">
        <f>IF(I517="","",VLOOKUP(I517,speciality!$B$4:$J$1727,9,0))</f>
        <v/>
      </c>
      <c r="K517" s="34" t="str">
        <f t="shared" si="5"/>
        <v>3,-1</v>
      </c>
      <c r="L517" s="34">
        <v>0</v>
      </c>
      <c r="M517" s="34">
        <v>0</v>
      </c>
      <c r="N517" s="34">
        <v>0</v>
      </c>
      <c r="O517" s="34">
        <v>0</v>
      </c>
      <c r="P517" s="23">
        <v>0</v>
      </c>
      <c r="Q517" s="23">
        <v>3000</v>
      </c>
      <c r="R517" s="23">
        <v>0</v>
      </c>
    </row>
    <row r="518" spans="1:18" ht="28" x14ac:dyDescent="0.15">
      <c r="A518" s="23">
        <v>200331</v>
      </c>
      <c r="B518" s="33" t="s">
        <v>8915</v>
      </c>
      <c r="C518" s="34">
        <v>2</v>
      </c>
      <c r="D518" s="34" t="s">
        <v>171</v>
      </c>
      <c r="E518" s="34">
        <f>IF(D518="",0,VLOOKUP(D518,city!$D$4:$K$352,8,0))</f>
        <v>65</v>
      </c>
      <c r="F518" s="34">
        <v>1</v>
      </c>
      <c r="G518" s="34">
        <v>0</v>
      </c>
      <c r="H518" s="34" t="s">
        <v>7990</v>
      </c>
      <c r="I518" s="34" t="s">
        <v>8916</v>
      </c>
      <c r="J518" s="34">
        <f>IF(I518="","",VLOOKUP(I518,speciality!$B$4:$J$1727,9,0))</f>
        <v>106503</v>
      </c>
      <c r="K518" s="34" t="str">
        <f t="shared" si="5"/>
        <v>4,106503</v>
      </c>
      <c r="L518" s="34">
        <v>0</v>
      </c>
      <c r="M518" s="34">
        <v>0</v>
      </c>
      <c r="N518" s="34">
        <v>0</v>
      </c>
      <c r="O518" s="34">
        <v>0</v>
      </c>
      <c r="P518" s="23">
        <v>0</v>
      </c>
      <c r="Q518" s="23">
        <v>3000</v>
      </c>
      <c r="R518" s="23">
        <v>0</v>
      </c>
    </row>
    <row r="519" spans="1:18" x14ac:dyDescent="0.15">
      <c r="A519" s="23">
        <v>200332</v>
      </c>
      <c r="B519" s="33" t="s">
        <v>8917</v>
      </c>
      <c r="C519" s="34">
        <v>2</v>
      </c>
      <c r="D519" s="34" t="s">
        <v>171</v>
      </c>
      <c r="E519" s="34">
        <f>IF(D519="",0,VLOOKUP(D519,city!$D$4:$K$352,8,0))</f>
        <v>65</v>
      </c>
      <c r="F519" s="34">
        <v>1</v>
      </c>
      <c r="G519" s="34">
        <v>0</v>
      </c>
      <c r="H519" s="34" t="s">
        <v>7990</v>
      </c>
      <c r="J519" s="34" t="str">
        <f>IF(I519="","",VLOOKUP(I519,speciality!$B$4:$J$1727,9,0))</f>
        <v/>
      </c>
      <c r="K519" s="34" t="str">
        <f t="shared" si="5"/>
        <v>3,-1</v>
      </c>
      <c r="L519" s="34">
        <v>0</v>
      </c>
      <c r="M519" s="34">
        <v>0</v>
      </c>
      <c r="N519" s="34">
        <v>0</v>
      </c>
      <c r="O519" s="34">
        <v>0</v>
      </c>
      <c r="P519" s="23">
        <v>0</v>
      </c>
      <c r="Q519" s="23">
        <v>3000</v>
      </c>
      <c r="R519" s="23">
        <v>0</v>
      </c>
    </row>
    <row r="520" spans="1:18" x14ac:dyDescent="0.15">
      <c r="A520" s="23">
        <v>200333</v>
      </c>
      <c r="B520" s="33" t="s">
        <v>8918</v>
      </c>
      <c r="C520" s="34">
        <v>2</v>
      </c>
      <c r="D520" s="34" t="s">
        <v>171</v>
      </c>
      <c r="E520" s="34">
        <f>IF(D520="",0,VLOOKUP(D520,city!$D$4:$K$352,8,0))</f>
        <v>65</v>
      </c>
      <c r="F520" s="34">
        <v>1</v>
      </c>
      <c r="G520" s="34">
        <v>0</v>
      </c>
      <c r="H520" s="34" t="s">
        <v>7990</v>
      </c>
      <c r="J520" s="34" t="str">
        <f>IF(I520="","",VLOOKUP(I520,speciality!$B$4:$J$1727,9,0))</f>
        <v/>
      </c>
      <c r="K520" s="34" t="str">
        <f t="shared" si="5"/>
        <v>3,-1</v>
      </c>
      <c r="L520" s="34">
        <v>0</v>
      </c>
      <c r="M520" s="34">
        <v>0</v>
      </c>
      <c r="N520" s="34">
        <v>0</v>
      </c>
      <c r="O520" s="34">
        <v>0</v>
      </c>
      <c r="P520" s="23">
        <v>0</v>
      </c>
      <c r="Q520" s="23">
        <v>3000</v>
      </c>
      <c r="R520" s="23">
        <v>0</v>
      </c>
    </row>
    <row r="521" spans="1:18" x14ac:dyDescent="0.15">
      <c r="A521" s="23">
        <v>200334</v>
      </c>
      <c r="B521" s="33" t="s">
        <v>8919</v>
      </c>
      <c r="C521" s="34">
        <v>2</v>
      </c>
      <c r="D521" s="34" t="s">
        <v>171</v>
      </c>
      <c r="E521" s="34">
        <f>IF(D521="",0,VLOOKUP(D521,city!$D$4:$K$352,8,0))</f>
        <v>65</v>
      </c>
      <c r="F521" s="34">
        <v>1</v>
      </c>
      <c r="G521" s="34">
        <v>0</v>
      </c>
      <c r="H521" s="34" t="s">
        <v>7990</v>
      </c>
      <c r="J521" s="34" t="str">
        <f>IF(I521="","",VLOOKUP(I521,speciality!$B$4:$J$1727,9,0))</f>
        <v/>
      </c>
      <c r="K521" s="34" t="str">
        <f t="shared" si="5"/>
        <v>3,-1</v>
      </c>
      <c r="L521" s="34">
        <v>0</v>
      </c>
      <c r="M521" s="34">
        <v>0</v>
      </c>
      <c r="N521" s="34">
        <v>0</v>
      </c>
      <c r="O521" s="34">
        <v>0</v>
      </c>
      <c r="P521" s="23">
        <v>0</v>
      </c>
      <c r="Q521" s="23">
        <v>3000</v>
      </c>
      <c r="R521" s="23">
        <v>0</v>
      </c>
    </row>
    <row r="522" spans="1:18" ht="28" x14ac:dyDescent="0.15">
      <c r="A522" s="23">
        <v>200335</v>
      </c>
      <c r="B522" s="33" t="s">
        <v>8920</v>
      </c>
      <c r="C522" s="34">
        <v>2</v>
      </c>
      <c r="D522" s="34" t="s">
        <v>173</v>
      </c>
      <c r="E522" s="34">
        <f>IF(D522="",0,VLOOKUP(D522,city!$D$4:$K$352,8,0))</f>
        <v>66</v>
      </c>
      <c r="F522" s="34">
        <v>1</v>
      </c>
      <c r="G522" s="34">
        <v>0</v>
      </c>
      <c r="H522" s="34" t="s">
        <v>7990</v>
      </c>
      <c r="I522" s="34" t="s">
        <v>8921</v>
      </c>
      <c r="J522" s="34">
        <f>IF(I522="","",VLOOKUP(I522,speciality!$B$4:$J$1727,9,0))</f>
        <v>106602</v>
      </c>
      <c r="K522" s="34" t="str">
        <f t="shared" si="5"/>
        <v>4,106602</v>
      </c>
      <c r="L522" s="34">
        <v>0</v>
      </c>
      <c r="M522" s="34">
        <v>0</v>
      </c>
      <c r="N522" s="34">
        <v>0</v>
      </c>
      <c r="O522" s="34">
        <v>0</v>
      </c>
      <c r="P522" s="23">
        <v>0</v>
      </c>
      <c r="Q522" s="23">
        <v>3000</v>
      </c>
      <c r="R522" s="23">
        <v>0</v>
      </c>
    </row>
    <row r="523" spans="1:18" x14ac:dyDescent="0.15">
      <c r="A523" s="23">
        <v>200336</v>
      </c>
      <c r="B523" s="39" t="s">
        <v>8922</v>
      </c>
      <c r="C523" s="34">
        <v>2</v>
      </c>
      <c r="D523" s="34" t="s">
        <v>173</v>
      </c>
      <c r="E523" s="34">
        <f>IF(D523="",0,VLOOKUP(D523,city!$D$4:$K$352,8,0))</f>
        <v>66</v>
      </c>
      <c r="F523" s="34">
        <v>1</v>
      </c>
      <c r="G523" s="34">
        <v>0</v>
      </c>
      <c r="H523" s="34" t="s">
        <v>7990</v>
      </c>
      <c r="J523" s="34" t="str">
        <f>IF(I523="","",VLOOKUP(I523,speciality!$B$4:$J$1727,9,0))</f>
        <v/>
      </c>
      <c r="K523" s="34" t="str">
        <f t="shared" si="5"/>
        <v>3,-1</v>
      </c>
      <c r="L523" s="34">
        <v>0</v>
      </c>
      <c r="M523" s="34">
        <v>0</v>
      </c>
      <c r="N523" s="34">
        <v>0</v>
      </c>
      <c r="O523" s="34">
        <v>0</v>
      </c>
      <c r="P523" s="23">
        <v>0</v>
      </c>
      <c r="Q523" s="23">
        <v>3000</v>
      </c>
      <c r="R523" s="23">
        <v>0</v>
      </c>
    </row>
    <row r="524" spans="1:18" x14ac:dyDescent="0.15">
      <c r="A524" s="23">
        <v>200337</v>
      </c>
      <c r="B524" s="33" t="s">
        <v>8923</v>
      </c>
      <c r="C524" s="34">
        <v>2</v>
      </c>
      <c r="D524" s="34" t="s">
        <v>173</v>
      </c>
      <c r="E524" s="34">
        <f>IF(D524="",0,VLOOKUP(D524,city!$D$4:$K$352,8,0))</f>
        <v>66</v>
      </c>
      <c r="F524" s="34">
        <v>1</v>
      </c>
      <c r="G524" s="34">
        <v>0</v>
      </c>
      <c r="H524" s="34" t="s">
        <v>7990</v>
      </c>
      <c r="J524" s="34" t="str">
        <f>IF(I524="","",VLOOKUP(I524,speciality!$B$4:$J$1727,9,0))</f>
        <v/>
      </c>
      <c r="K524" s="34" t="str">
        <f t="shared" si="5"/>
        <v>3,-1</v>
      </c>
      <c r="L524" s="34">
        <v>0</v>
      </c>
      <c r="M524" s="34">
        <v>0</v>
      </c>
      <c r="N524" s="34">
        <v>0</v>
      </c>
      <c r="O524" s="34">
        <v>0</v>
      </c>
      <c r="P524" s="23">
        <v>0</v>
      </c>
      <c r="Q524" s="23">
        <v>3000</v>
      </c>
      <c r="R524" s="23">
        <v>0</v>
      </c>
    </row>
    <row r="525" spans="1:18" x14ac:dyDescent="0.15">
      <c r="A525" s="23">
        <v>200338</v>
      </c>
      <c r="B525" s="33" t="s">
        <v>8924</v>
      </c>
      <c r="C525" s="34">
        <v>2</v>
      </c>
      <c r="D525" s="34" t="s">
        <v>173</v>
      </c>
      <c r="E525" s="34">
        <f>IF(D525="",0,VLOOKUP(D525,city!$D$4:$K$352,8,0))</f>
        <v>66</v>
      </c>
      <c r="F525" s="34">
        <v>1</v>
      </c>
      <c r="G525" s="34">
        <v>0</v>
      </c>
      <c r="H525" s="34" t="s">
        <v>7990</v>
      </c>
      <c r="J525" s="34" t="str">
        <f>IF(I525="","",VLOOKUP(I525,speciality!$B$4:$J$1727,9,0))</f>
        <v/>
      </c>
      <c r="K525" s="34" t="str">
        <f t="shared" si="5"/>
        <v>3,-1</v>
      </c>
      <c r="L525" s="34">
        <v>0</v>
      </c>
      <c r="M525" s="34">
        <v>0</v>
      </c>
      <c r="N525" s="34">
        <v>0</v>
      </c>
      <c r="O525" s="34">
        <v>0</v>
      </c>
      <c r="P525" s="23">
        <v>0</v>
      </c>
      <c r="Q525" s="23">
        <v>3000</v>
      </c>
      <c r="R525" s="23">
        <v>0</v>
      </c>
    </row>
    <row r="526" spans="1:18" ht="28" x14ac:dyDescent="0.15">
      <c r="A526" s="23">
        <v>200339</v>
      </c>
      <c r="B526" s="33" t="s">
        <v>8925</v>
      </c>
      <c r="C526" s="34">
        <v>2</v>
      </c>
      <c r="D526" s="34" t="s">
        <v>175</v>
      </c>
      <c r="E526" s="34">
        <f>IF(D526="",0,VLOOKUP(D526,city!$D$4:$K$352,8,0))</f>
        <v>67</v>
      </c>
      <c r="F526" s="34">
        <v>1</v>
      </c>
      <c r="G526" s="34">
        <v>0</v>
      </c>
      <c r="H526" s="34" t="s">
        <v>7990</v>
      </c>
      <c r="I526" s="34" t="s">
        <v>8926</v>
      </c>
      <c r="J526" s="34">
        <f>IF(I526="","",VLOOKUP(I526,speciality!$B$4:$J$1727,9,0))</f>
        <v>106701</v>
      </c>
      <c r="K526" s="34" t="str">
        <f t="shared" si="5"/>
        <v>4,106701</v>
      </c>
      <c r="L526" s="34">
        <v>0</v>
      </c>
      <c r="M526" s="34">
        <v>0</v>
      </c>
      <c r="N526" s="34">
        <v>0</v>
      </c>
      <c r="O526" s="34">
        <v>0</v>
      </c>
      <c r="P526" s="23">
        <v>0</v>
      </c>
      <c r="Q526" s="23">
        <v>3000</v>
      </c>
      <c r="R526" s="23">
        <v>0</v>
      </c>
    </row>
    <row r="527" spans="1:18" x14ac:dyDescent="0.15">
      <c r="A527" s="23">
        <v>200340</v>
      </c>
      <c r="B527" s="33" t="s">
        <v>8927</v>
      </c>
      <c r="C527" s="34">
        <v>2</v>
      </c>
      <c r="D527" s="34" t="s">
        <v>175</v>
      </c>
      <c r="E527" s="34">
        <f>IF(D527="",0,VLOOKUP(D527,city!$D$4:$K$352,8,0))</f>
        <v>67</v>
      </c>
      <c r="F527" s="34">
        <v>1</v>
      </c>
      <c r="G527" s="34">
        <v>0</v>
      </c>
      <c r="H527" s="34" t="s">
        <v>7990</v>
      </c>
      <c r="J527" s="34" t="str">
        <f>IF(I527="","",VLOOKUP(I527,speciality!$B$4:$J$1727,9,0))</f>
        <v/>
      </c>
      <c r="K527" s="34" t="str">
        <f t="shared" si="5"/>
        <v>3,-1</v>
      </c>
      <c r="L527" s="34">
        <v>0</v>
      </c>
      <c r="M527" s="34">
        <v>0</v>
      </c>
      <c r="N527" s="34">
        <v>0</v>
      </c>
      <c r="O527" s="34">
        <v>0</v>
      </c>
      <c r="P527" s="23">
        <v>0</v>
      </c>
      <c r="Q527" s="23">
        <v>3000</v>
      </c>
      <c r="R527" s="23">
        <v>0</v>
      </c>
    </row>
    <row r="528" spans="1:18" x14ac:dyDescent="0.15">
      <c r="A528" s="23">
        <v>200341</v>
      </c>
      <c r="B528" s="33" t="s">
        <v>8928</v>
      </c>
      <c r="C528" s="34">
        <v>2</v>
      </c>
      <c r="D528" s="34" t="s">
        <v>175</v>
      </c>
      <c r="E528" s="34">
        <f>IF(D528="",0,VLOOKUP(D528,city!$D$4:$K$352,8,0))</f>
        <v>67</v>
      </c>
      <c r="F528" s="34">
        <v>1</v>
      </c>
      <c r="G528" s="34">
        <v>0</v>
      </c>
      <c r="H528" s="34" t="s">
        <v>7990</v>
      </c>
      <c r="J528" s="34" t="str">
        <f>IF(I528="","",VLOOKUP(I528,speciality!$B$4:$J$1727,9,0))</f>
        <v/>
      </c>
      <c r="K528" s="34" t="str">
        <f t="shared" si="5"/>
        <v>3,-1</v>
      </c>
      <c r="L528" s="34">
        <v>0</v>
      </c>
      <c r="M528" s="34">
        <v>0</v>
      </c>
      <c r="N528" s="34">
        <v>0</v>
      </c>
      <c r="O528" s="34">
        <v>0</v>
      </c>
      <c r="P528" s="23">
        <v>0</v>
      </c>
      <c r="Q528" s="23">
        <v>3000</v>
      </c>
      <c r="R528" s="23">
        <v>0</v>
      </c>
    </row>
    <row r="529" spans="1:18" x14ac:dyDescent="0.15">
      <c r="A529" s="23">
        <v>200342</v>
      </c>
      <c r="B529" s="33" t="s">
        <v>8929</v>
      </c>
      <c r="C529" s="34">
        <v>2</v>
      </c>
      <c r="D529" s="34" t="s">
        <v>175</v>
      </c>
      <c r="E529" s="34">
        <f>IF(D529="",0,VLOOKUP(D529,city!$D$4:$K$352,8,0))</f>
        <v>67</v>
      </c>
      <c r="F529" s="34">
        <v>1</v>
      </c>
      <c r="G529" s="34">
        <v>0</v>
      </c>
      <c r="H529" s="34" t="s">
        <v>7990</v>
      </c>
      <c r="J529" s="34" t="str">
        <f>IF(I529="","",VLOOKUP(I529,speciality!$B$4:$J$1727,9,0))</f>
        <v/>
      </c>
      <c r="K529" s="34" t="str">
        <f t="shared" si="5"/>
        <v>3,-1</v>
      </c>
      <c r="L529" s="34">
        <v>0</v>
      </c>
      <c r="M529" s="34">
        <v>0</v>
      </c>
      <c r="N529" s="34">
        <v>0</v>
      </c>
      <c r="O529" s="34">
        <v>0</v>
      </c>
      <c r="P529" s="23">
        <v>0</v>
      </c>
      <c r="Q529" s="23">
        <v>3000</v>
      </c>
      <c r="R529" s="23">
        <v>0</v>
      </c>
    </row>
    <row r="530" spans="1:18" x14ac:dyDescent="0.15">
      <c r="A530" s="23">
        <v>200343</v>
      </c>
      <c r="B530" s="33" t="s">
        <v>8930</v>
      </c>
      <c r="C530" s="34">
        <v>2</v>
      </c>
      <c r="D530" s="34" t="s">
        <v>177</v>
      </c>
      <c r="E530" s="34">
        <f>IF(D530="",0,VLOOKUP(D530,city!$D$4:$K$352,8,0))</f>
        <v>68</v>
      </c>
      <c r="F530" s="34">
        <v>1</v>
      </c>
      <c r="G530" s="34">
        <v>0</v>
      </c>
      <c r="H530" s="34" t="s">
        <v>7990</v>
      </c>
      <c r="I530" s="34" t="s">
        <v>8931</v>
      </c>
      <c r="J530" s="34">
        <f>IF(I530="","",VLOOKUP(I530,speciality!$B$4:$J$1727,9,0))</f>
        <v>106802</v>
      </c>
      <c r="K530" s="34" t="str">
        <f t="shared" si="5"/>
        <v>4,106802</v>
      </c>
      <c r="L530" s="34">
        <v>0</v>
      </c>
      <c r="M530" s="34">
        <v>0</v>
      </c>
      <c r="N530" s="34">
        <v>0</v>
      </c>
      <c r="O530" s="34">
        <v>0</v>
      </c>
      <c r="P530" s="23">
        <v>0</v>
      </c>
      <c r="Q530" s="23">
        <v>3000</v>
      </c>
      <c r="R530" s="23">
        <v>0</v>
      </c>
    </row>
    <row r="531" spans="1:18" x14ac:dyDescent="0.15">
      <c r="A531" s="23">
        <v>200344</v>
      </c>
      <c r="B531" s="33" t="s">
        <v>8932</v>
      </c>
      <c r="C531" s="34">
        <v>2</v>
      </c>
      <c r="D531" s="34" t="s">
        <v>177</v>
      </c>
      <c r="E531" s="34">
        <f>IF(D531="",0,VLOOKUP(D531,city!$D$4:$K$352,8,0))</f>
        <v>68</v>
      </c>
      <c r="F531" s="34">
        <v>1</v>
      </c>
      <c r="G531" s="34">
        <v>0</v>
      </c>
      <c r="H531" s="34" t="s">
        <v>7990</v>
      </c>
      <c r="J531" s="34" t="str">
        <f>IF(I531="","",VLOOKUP(I531,speciality!$B$4:$J$1727,9,0))</f>
        <v/>
      </c>
      <c r="K531" s="34" t="str">
        <f t="shared" si="5"/>
        <v>3,-1</v>
      </c>
      <c r="L531" s="34">
        <v>0</v>
      </c>
      <c r="M531" s="34">
        <v>0</v>
      </c>
      <c r="N531" s="34">
        <v>0</v>
      </c>
      <c r="O531" s="34">
        <v>0</v>
      </c>
      <c r="P531" s="23">
        <v>0</v>
      </c>
      <c r="Q531" s="23">
        <v>3000</v>
      </c>
      <c r="R531" s="23">
        <v>0</v>
      </c>
    </row>
    <row r="532" spans="1:18" x14ac:dyDescent="0.15">
      <c r="A532" s="23">
        <v>200345</v>
      </c>
      <c r="B532" s="33" t="s">
        <v>8933</v>
      </c>
      <c r="C532" s="34">
        <v>2</v>
      </c>
      <c r="D532" s="34" t="s">
        <v>177</v>
      </c>
      <c r="E532" s="34">
        <f>IF(D532="",0,VLOOKUP(D532,city!$D$4:$K$352,8,0))</f>
        <v>68</v>
      </c>
      <c r="F532" s="34">
        <v>1</v>
      </c>
      <c r="G532" s="34">
        <v>0</v>
      </c>
      <c r="H532" s="34" t="s">
        <v>7990</v>
      </c>
      <c r="J532" s="34" t="str">
        <f>IF(I532="","",VLOOKUP(I532,speciality!$B$4:$J$1727,9,0))</f>
        <v/>
      </c>
      <c r="K532" s="34" t="str">
        <f t="shared" si="5"/>
        <v>3,-1</v>
      </c>
      <c r="L532" s="34">
        <v>0</v>
      </c>
      <c r="M532" s="34">
        <v>0</v>
      </c>
      <c r="N532" s="34">
        <v>0</v>
      </c>
      <c r="O532" s="34">
        <v>0</v>
      </c>
      <c r="P532" s="23">
        <v>0</v>
      </c>
      <c r="Q532" s="23">
        <v>3000</v>
      </c>
      <c r="R532" s="23">
        <v>0</v>
      </c>
    </row>
    <row r="533" spans="1:18" x14ac:dyDescent="0.15">
      <c r="A533" s="23">
        <v>200346</v>
      </c>
      <c r="B533" s="33" t="s">
        <v>8934</v>
      </c>
      <c r="C533" s="34">
        <v>2</v>
      </c>
      <c r="D533" s="34" t="s">
        <v>177</v>
      </c>
      <c r="E533" s="34">
        <f>IF(D533="",0,VLOOKUP(D533,city!$D$4:$K$352,8,0))</f>
        <v>68</v>
      </c>
      <c r="F533" s="34">
        <v>1</v>
      </c>
      <c r="G533" s="34">
        <v>0</v>
      </c>
      <c r="H533" s="34" t="s">
        <v>7990</v>
      </c>
      <c r="J533" s="34" t="str">
        <f>IF(I533="","",VLOOKUP(I533,speciality!$B$4:$J$1727,9,0))</f>
        <v/>
      </c>
      <c r="K533" s="34" t="str">
        <f t="shared" si="5"/>
        <v>3,-1</v>
      </c>
      <c r="L533" s="34">
        <v>0</v>
      </c>
      <c r="M533" s="34">
        <v>0</v>
      </c>
      <c r="N533" s="34">
        <v>0</v>
      </c>
      <c r="O533" s="34">
        <v>0</v>
      </c>
      <c r="P533" s="23">
        <v>0</v>
      </c>
      <c r="Q533" s="23">
        <v>3000</v>
      </c>
      <c r="R533" s="23">
        <v>0</v>
      </c>
    </row>
    <row r="534" spans="1:18" x14ac:dyDescent="0.15">
      <c r="A534" s="23">
        <v>200347</v>
      </c>
      <c r="B534" s="33" t="s">
        <v>8935</v>
      </c>
      <c r="C534" s="34">
        <v>2</v>
      </c>
      <c r="D534" s="34" t="s">
        <v>179</v>
      </c>
      <c r="E534" s="34">
        <f>IF(D534="",0,VLOOKUP(D534,city!$D$4:$K$352,8,0))</f>
        <v>69</v>
      </c>
      <c r="F534" s="34">
        <v>1</v>
      </c>
      <c r="G534" s="34">
        <v>0</v>
      </c>
      <c r="H534" s="34" t="s">
        <v>7990</v>
      </c>
      <c r="I534" s="34" t="s">
        <v>8936</v>
      </c>
      <c r="J534" s="34">
        <f>IF(I534="","",VLOOKUP(I534,speciality!$B$4:$J$1727,9,0))</f>
        <v>106903</v>
      </c>
      <c r="K534" s="34" t="str">
        <f t="shared" si="5"/>
        <v>4,106903</v>
      </c>
      <c r="L534" s="34">
        <v>0</v>
      </c>
      <c r="M534" s="34">
        <v>0</v>
      </c>
      <c r="N534" s="34">
        <v>0</v>
      </c>
      <c r="O534" s="34">
        <v>0</v>
      </c>
      <c r="P534" s="23">
        <v>0</v>
      </c>
      <c r="Q534" s="23">
        <v>3000</v>
      </c>
      <c r="R534" s="23">
        <v>0</v>
      </c>
    </row>
    <row r="535" spans="1:18" x14ac:dyDescent="0.15">
      <c r="A535" s="23">
        <v>200348</v>
      </c>
      <c r="B535" s="33" t="s">
        <v>8937</v>
      </c>
      <c r="C535" s="34">
        <v>2</v>
      </c>
      <c r="D535" s="34" t="s">
        <v>179</v>
      </c>
      <c r="E535" s="34">
        <f>IF(D535="",0,VLOOKUP(D535,city!$D$4:$K$352,8,0))</f>
        <v>69</v>
      </c>
      <c r="F535" s="34">
        <v>1</v>
      </c>
      <c r="G535" s="34">
        <v>0</v>
      </c>
      <c r="H535" s="34" t="s">
        <v>7990</v>
      </c>
      <c r="J535" s="34" t="str">
        <f>IF(I535="","",VLOOKUP(I535,speciality!$B$4:$J$1727,9,0))</f>
        <v/>
      </c>
      <c r="K535" s="34" t="str">
        <f t="shared" si="5"/>
        <v>3,-1</v>
      </c>
      <c r="L535" s="34">
        <v>0</v>
      </c>
      <c r="M535" s="34">
        <v>0</v>
      </c>
      <c r="N535" s="34">
        <v>0</v>
      </c>
      <c r="O535" s="34">
        <v>0</v>
      </c>
      <c r="P535" s="23">
        <v>0</v>
      </c>
      <c r="Q535" s="23">
        <v>3000</v>
      </c>
      <c r="R535" s="23">
        <v>0</v>
      </c>
    </row>
    <row r="536" spans="1:18" x14ac:dyDescent="0.15">
      <c r="A536" s="23">
        <v>200349</v>
      </c>
      <c r="B536" s="33" t="s">
        <v>8938</v>
      </c>
      <c r="C536" s="34">
        <v>2</v>
      </c>
      <c r="D536" s="34" t="s">
        <v>179</v>
      </c>
      <c r="E536" s="34">
        <f>IF(D536="",0,VLOOKUP(D536,city!$D$4:$K$352,8,0))</f>
        <v>69</v>
      </c>
      <c r="F536" s="34">
        <v>1</v>
      </c>
      <c r="G536" s="34">
        <v>0</v>
      </c>
      <c r="H536" s="34" t="s">
        <v>7990</v>
      </c>
      <c r="J536" s="34" t="str">
        <f>IF(I536="","",VLOOKUP(I536,speciality!$B$4:$J$1727,9,0))</f>
        <v/>
      </c>
      <c r="K536" s="34" t="str">
        <f t="shared" si="5"/>
        <v>3,-1</v>
      </c>
      <c r="L536" s="34">
        <v>0</v>
      </c>
      <c r="M536" s="34">
        <v>0</v>
      </c>
      <c r="N536" s="34">
        <v>0</v>
      </c>
      <c r="O536" s="34">
        <v>0</v>
      </c>
      <c r="P536" s="23">
        <v>0</v>
      </c>
      <c r="Q536" s="23">
        <v>3000</v>
      </c>
      <c r="R536" s="23">
        <v>0</v>
      </c>
    </row>
    <row r="537" spans="1:18" x14ac:dyDescent="0.15">
      <c r="A537" s="23">
        <v>200350</v>
      </c>
      <c r="B537" s="33" t="s">
        <v>8939</v>
      </c>
      <c r="C537" s="34">
        <v>2</v>
      </c>
      <c r="D537" s="34" t="s">
        <v>179</v>
      </c>
      <c r="E537" s="34">
        <f>IF(D537="",0,VLOOKUP(D537,city!$D$4:$K$352,8,0))</f>
        <v>69</v>
      </c>
      <c r="F537" s="34">
        <v>1</v>
      </c>
      <c r="G537" s="34">
        <v>0</v>
      </c>
      <c r="H537" s="34" t="s">
        <v>7990</v>
      </c>
      <c r="J537" s="34" t="str">
        <f>IF(I537="","",VLOOKUP(I537,speciality!$B$4:$J$1727,9,0))</f>
        <v/>
      </c>
      <c r="K537" s="34" t="str">
        <f t="shared" si="5"/>
        <v>3,-1</v>
      </c>
      <c r="L537" s="34">
        <v>0</v>
      </c>
      <c r="M537" s="34">
        <v>0</v>
      </c>
      <c r="N537" s="34">
        <v>0</v>
      </c>
      <c r="O537" s="34">
        <v>0</v>
      </c>
      <c r="P537" s="23">
        <v>0</v>
      </c>
      <c r="Q537" s="23">
        <v>3000</v>
      </c>
      <c r="R537" s="23">
        <v>0</v>
      </c>
    </row>
    <row r="538" spans="1:18" ht="28" x14ac:dyDescent="0.15">
      <c r="A538" s="23">
        <v>200351</v>
      </c>
      <c r="B538" s="33" t="s">
        <v>8940</v>
      </c>
      <c r="C538" s="34">
        <v>2</v>
      </c>
      <c r="D538" s="34" t="s">
        <v>181</v>
      </c>
      <c r="E538" s="34">
        <f>IF(D538="",0,VLOOKUP(D538,city!$D$4:$K$352,8,0))</f>
        <v>70</v>
      </c>
      <c r="F538" s="34">
        <v>1</v>
      </c>
      <c r="G538" s="34">
        <v>0</v>
      </c>
      <c r="H538" s="34" t="s">
        <v>7990</v>
      </c>
      <c r="I538" s="34" t="s">
        <v>8941</v>
      </c>
      <c r="J538" s="34">
        <f>IF(I538="","",VLOOKUP(I538,speciality!$B$4:$J$1727,9,0))</f>
        <v>107003</v>
      </c>
      <c r="K538" s="34" t="str">
        <f t="shared" si="5"/>
        <v>4,107003</v>
      </c>
      <c r="L538" s="34">
        <v>0</v>
      </c>
      <c r="M538" s="34">
        <v>0</v>
      </c>
      <c r="N538" s="34">
        <v>0</v>
      </c>
      <c r="O538" s="34">
        <v>0</v>
      </c>
      <c r="P538" s="23">
        <v>0</v>
      </c>
      <c r="Q538" s="23">
        <v>3000</v>
      </c>
      <c r="R538" s="23">
        <v>0</v>
      </c>
    </row>
    <row r="539" spans="1:18" ht="28" x14ac:dyDescent="0.15">
      <c r="A539" s="23">
        <v>200352</v>
      </c>
      <c r="B539" s="33" t="s">
        <v>8942</v>
      </c>
      <c r="C539" s="34">
        <v>2</v>
      </c>
      <c r="D539" s="34" t="s">
        <v>181</v>
      </c>
      <c r="E539" s="34">
        <f>IF(D539="",0,VLOOKUP(D539,city!$D$4:$K$352,8,0))</f>
        <v>70</v>
      </c>
      <c r="F539" s="34">
        <v>1</v>
      </c>
      <c r="G539" s="34">
        <v>0</v>
      </c>
      <c r="H539" s="34" t="s">
        <v>7990</v>
      </c>
      <c r="J539" s="34" t="str">
        <f>IF(I539="","",VLOOKUP(I539,speciality!$B$4:$J$1727,9,0))</f>
        <v/>
      </c>
      <c r="K539" s="34" t="str">
        <f t="shared" si="5"/>
        <v>3,-1</v>
      </c>
      <c r="L539" s="34">
        <v>0</v>
      </c>
      <c r="M539" s="34">
        <v>0</v>
      </c>
      <c r="N539" s="34">
        <v>0</v>
      </c>
      <c r="O539" s="34">
        <v>0</v>
      </c>
      <c r="P539" s="23">
        <v>0</v>
      </c>
      <c r="Q539" s="23">
        <v>3000</v>
      </c>
      <c r="R539" s="23">
        <v>0</v>
      </c>
    </row>
    <row r="540" spans="1:18" x14ac:dyDescent="0.15">
      <c r="A540" s="23">
        <v>200353</v>
      </c>
      <c r="B540" s="33" t="s">
        <v>8943</v>
      </c>
      <c r="C540" s="34">
        <v>2</v>
      </c>
      <c r="D540" s="34" t="s">
        <v>181</v>
      </c>
      <c r="E540" s="34">
        <f>IF(D540="",0,VLOOKUP(D540,city!$D$4:$K$352,8,0))</f>
        <v>70</v>
      </c>
      <c r="F540" s="34">
        <v>1</v>
      </c>
      <c r="G540" s="34">
        <v>0</v>
      </c>
      <c r="H540" s="34" t="s">
        <v>7990</v>
      </c>
      <c r="J540" s="34" t="str">
        <f>IF(I540="","",VLOOKUP(I540,speciality!$B$4:$J$1727,9,0))</f>
        <v/>
      </c>
      <c r="K540" s="34" t="str">
        <f t="shared" si="5"/>
        <v>3,-1</v>
      </c>
      <c r="L540" s="34">
        <v>0</v>
      </c>
      <c r="M540" s="34">
        <v>0</v>
      </c>
      <c r="N540" s="34">
        <v>0</v>
      </c>
      <c r="O540" s="34">
        <v>0</v>
      </c>
      <c r="P540" s="23">
        <v>0</v>
      </c>
      <c r="Q540" s="23">
        <v>3000</v>
      </c>
      <c r="R540" s="23">
        <v>0</v>
      </c>
    </row>
    <row r="541" spans="1:18" x14ac:dyDescent="0.15">
      <c r="A541" s="23">
        <v>200354</v>
      </c>
      <c r="B541" s="33" t="s">
        <v>8944</v>
      </c>
      <c r="C541" s="34">
        <v>2</v>
      </c>
      <c r="D541" s="34" t="s">
        <v>181</v>
      </c>
      <c r="E541" s="34">
        <f>IF(D541="",0,VLOOKUP(D541,city!$D$4:$K$352,8,0))</f>
        <v>70</v>
      </c>
      <c r="F541" s="34">
        <v>1</v>
      </c>
      <c r="G541" s="34">
        <v>0</v>
      </c>
      <c r="H541" s="34" t="s">
        <v>7990</v>
      </c>
      <c r="J541" s="34" t="str">
        <f>IF(I541="","",VLOOKUP(I541,speciality!$B$4:$J$1727,9,0))</f>
        <v/>
      </c>
      <c r="K541" s="34" t="str">
        <f t="shared" si="5"/>
        <v>3,-1</v>
      </c>
      <c r="L541" s="34">
        <v>0</v>
      </c>
      <c r="M541" s="34">
        <v>0</v>
      </c>
      <c r="N541" s="34">
        <v>0</v>
      </c>
      <c r="O541" s="34">
        <v>0</v>
      </c>
      <c r="P541" s="23">
        <v>0</v>
      </c>
      <c r="Q541" s="23">
        <v>3000</v>
      </c>
      <c r="R541" s="23">
        <v>0</v>
      </c>
    </row>
    <row r="542" spans="1:18" x14ac:dyDescent="0.15">
      <c r="A542" s="23">
        <v>200355</v>
      </c>
      <c r="B542" s="33" t="s">
        <v>8945</v>
      </c>
      <c r="C542" s="34">
        <v>2</v>
      </c>
      <c r="D542" s="34" t="s">
        <v>183</v>
      </c>
      <c r="E542" s="34">
        <f>IF(D542="",0,VLOOKUP(D542,city!$D$4:$K$352,8,0))</f>
        <v>71</v>
      </c>
      <c r="F542" s="34">
        <v>1</v>
      </c>
      <c r="G542" s="34">
        <v>0</v>
      </c>
      <c r="H542" s="34" t="s">
        <v>7990</v>
      </c>
      <c r="I542" s="34" t="s">
        <v>8946</v>
      </c>
      <c r="J542" s="34">
        <f>IF(I542="","",VLOOKUP(I542,speciality!$B$4:$J$1727,9,0))</f>
        <v>107101</v>
      </c>
      <c r="K542" s="34" t="str">
        <f t="shared" si="5"/>
        <v>4,107101</v>
      </c>
      <c r="L542" s="34">
        <v>0</v>
      </c>
      <c r="M542" s="34">
        <v>0</v>
      </c>
      <c r="N542" s="34">
        <v>0</v>
      </c>
      <c r="O542" s="34">
        <v>0</v>
      </c>
      <c r="P542" s="23">
        <v>0</v>
      </c>
      <c r="Q542" s="23">
        <v>3000</v>
      </c>
      <c r="R542" s="23">
        <v>0</v>
      </c>
    </row>
    <row r="543" spans="1:18" x14ac:dyDescent="0.15">
      <c r="A543" s="23">
        <v>200356</v>
      </c>
      <c r="B543" s="33" t="s">
        <v>8947</v>
      </c>
      <c r="C543" s="34">
        <v>2</v>
      </c>
      <c r="D543" s="34" t="s">
        <v>183</v>
      </c>
      <c r="E543" s="34">
        <f>IF(D543="",0,VLOOKUP(D543,city!$D$4:$K$352,8,0))</f>
        <v>71</v>
      </c>
      <c r="F543" s="34">
        <v>1</v>
      </c>
      <c r="G543" s="34">
        <v>0</v>
      </c>
      <c r="H543" s="34" t="s">
        <v>7990</v>
      </c>
      <c r="J543" s="34" t="str">
        <f>IF(I543="","",VLOOKUP(I543,speciality!$B$4:$J$1727,9,0))</f>
        <v/>
      </c>
      <c r="K543" s="34" t="str">
        <f t="shared" si="5"/>
        <v>3,-1</v>
      </c>
      <c r="L543" s="34">
        <v>0</v>
      </c>
      <c r="M543" s="34">
        <v>0</v>
      </c>
      <c r="N543" s="34">
        <v>0</v>
      </c>
      <c r="O543" s="34">
        <v>0</v>
      </c>
      <c r="P543" s="23">
        <v>0</v>
      </c>
      <c r="Q543" s="23">
        <v>3000</v>
      </c>
      <c r="R543" s="23">
        <v>0</v>
      </c>
    </row>
    <row r="544" spans="1:18" x14ac:dyDescent="0.15">
      <c r="A544" s="23">
        <v>200357</v>
      </c>
      <c r="B544" s="33" t="s">
        <v>8948</v>
      </c>
      <c r="C544" s="34">
        <v>2</v>
      </c>
      <c r="D544" s="34" t="s">
        <v>183</v>
      </c>
      <c r="E544" s="34">
        <f>IF(D544="",0,VLOOKUP(D544,city!$D$4:$K$352,8,0))</f>
        <v>71</v>
      </c>
      <c r="F544" s="34">
        <v>1</v>
      </c>
      <c r="G544" s="34">
        <v>0</v>
      </c>
      <c r="H544" s="34" t="s">
        <v>7990</v>
      </c>
      <c r="J544" s="34" t="str">
        <f>IF(I544="","",VLOOKUP(I544,speciality!$B$4:$J$1727,9,0))</f>
        <v/>
      </c>
      <c r="K544" s="34" t="str">
        <f t="shared" si="5"/>
        <v>3,-1</v>
      </c>
      <c r="L544" s="34">
        <v>0</v>
      </c>
      <c r="M544" s="34">
        <v>0</v>
      </c>
      <c r="N544" s="34">
        <v>0</v>
      </c>
      <c r="O544" s="34">
        <v>0</v>
      </c>
      <c r="P544" s="23">
        <v>0</v>
      </c>
      <c r="Q544" s="23">
        <v>3000</v>
      </c>
      <c r="R544" s="23">
        <v>0</v>
      </c>
    </row>
    <row r="545" spans="1:18" x14ac:dyDescent="0.15">
      <c r="A545" s="23">
        <v>200358</v>
      </c>
      <c r="B545" s="33" t="s">
        <v>8949</v>
      </c>
      <c r="C545" s="34">
        <v>2</v>
      </c>
      <c r="D545" s="34" t="s">
        <v>183</v>
      </c>
      <c r="E545" s="34">
        <f>IF(D545="",0,VLOOKUP(D545,city!$D$4:$K$352,8,0))</f>
        <v>71</v>
      </c>
      <c r="F545" s="34">
        <v>1</v>
      </c>
      <c r="G545" s="34">
        <v>0</v>
      </c>
      <c r="H545" s="34" t="s">
        <v>7990</v>
      </c>
      <c r="J545" s="34" t="str">
        <f>IF(I545="","",VLOOKUP(I545,speciality!$B$4:$J$1727,9,0))</f>
        <v/>
      </c>
      <c r="K545" s="34" t="str">
        <f t="shared" si="5"/>
        <v>3,-1</v>
      </c>
      <c r="L545" s="34">
        <v>0</v>
      </c>
      <c r="M545" s="34">
        <v>0</v>
      </c>
      <c r="N545" s="34">
        <v>0</v>
      </c>
      <c r="O545" s="34">
        <v>0</v>
      </c>
      <c r="P545" s="23">
        <v>0</v>
      </c>
      <c r="Q545" s="23">
        <v>3000</v>
      </c>
      <c r="R545" s="23">
        <v>0</v>
      </c>
    </row>
    <row r="546" spans="1:18" x14ac:dyDescent="0.15">
      <c r="A546" s="23">
        <v>200359</v>
      </c>
      <c r="B546" s="33" t="s">
        <v>8950</v>
      </c>
      <c r="C546" s="34">
        <v>2</v>
      </c>
      <c r="D546" s="34" t="s">
        <v>185</v>
      </c>
      <c r="E546" s="34">
        <f>IF(D546="",0,VLOOKUP(D546,city!$D$4:$K$352,8,0))</f>
        <v>72</v>
      </c>
      <c r="F546" s="34">
        <v>1</v>
      </c>
      <c r="G546" s="34">
        <v>0</v>
      </c>
      <c r="H546" s="34" t="s">
        <v>7990</v>
      </c>
      <c r="I546" s="34" t="s">
        <v>8951</v>
      </c>
      <c r="J546" s="34">
        <f>IF(I546="","",VLOOKUP(I546,speciality!$B$4:$J$1727,9,0))</f>
        <v>107203</v>
      </c>
      <c r="K546" s="34" t="str">
        <f t="shared" si="5"/>
        <v>4,107203</v>
      </c>
      <c r="L546" s="34">
        <v>0</v>
      </c>
      <c r="M546" s="34">
        <v>0</v>
      </c>
      <c r="N546" s="34">
        <v>0</v>
      </c>
      <c r="O546" s="34">
        <v>0</v>
      </c>
      <c r="P546" s="23">
        <v>0</v>
      </c>
      <c r="Q546" s="23">
        <v>3000</v>
      </c>
      <c r="R546" s="23">
        <v>0</v>
      </c>
    </row>
    <row r="547" spans="1:18" x14ac:dyDescent="0.15">
      <c r="A547" s="23">
        <v>200360</v>
      </c>
      <c r="B547" s="33" t="s">
        <v>8952</v>
      </c>
      <c r="C547" s="34">
        <v>2</v>
      </c>
      <c r="D547" s="34" t="s">
        <v>185</v>
      </c>
      <c r="E547" s="34">
        <f>IF(D547="",0,VLOOKUP(D547,city!$D$4:$K$352,8,0))</f>
        <v>72</v>
      </c>
      <c r="F547" s="34">
        <v>1</v>
      </c>
      <c r="G547" s="34">
        <v>0</v>
      </c>
      <c r="H547" s="34" t="s">
        <v>7990</v>
      </c>
      <c r="J547" s="34" t="str">
        <f>IF(I547="","",VLOOKUP(I547,speciality!$B$4:$J$1727,9,0))</f>
        <v/>
      </c>
      <c r="K547" s="34" t="str">
        <f t="shared" si="5"/>
        <v>3,-1</v>
      </c>
      <c r="L547" s="34">
        <v>0</v>
      </c>
      <c r="M547" s="34">
        <v>0</v>
      </c>
      <c r="N547" s="34">
        <v>0</v>
      </c>
      <c r="O547" s="34">
        <v>0</v>
      </c>
      <c r="P547" s="23">
        <v>0</v>
      </c>
      <c r="Q547" s="23">
        <v>3000</v>
      </c>
      <c r="R547" s="23">
        <v>0</v>
      </c>
    </row>
    <row r="548" spans="1:18" x14ac:dyDescent="0.15">
      <c r="A548" s="23">
        <v>200361</v>
      </c>
      <c r="B548" s="33" t="s">
        <v>8953</v>
      </c>
      <c r="C548" s="34">
        <v>2</v>
      </c>
      <c r="D548" s="34" t="s">
        <v>185</v>
      </c>
      <c r="E548" s="34">
        <f>IF(D548="",0,VLOOKUP(D548,city!$D$4:$K$352,8,0))</f>
        <v>72</v>
      </c>
      <c r="F548" s="34">
        <v>1</v>
      </c>
      <c r="G548" s="34">
        <v>0</v>
      </c>
      <c r="H548" s="34" t="s">
        <v>7990</v>
      </c>
      <c r="J548" s="34" t="str">
        <f>IF(I548="","",VLOOKUP(I548,speciality!$B$4:$J$1727,9,0))</f>
        <v/>
      </c>
      <c r="K548" s="34" t="str">
        <f t="shared" si="5"/>
        <v>3,-1</v>
      </c>
      <c r="L548" s="34">
        <v>0</v>
      </c>
      <c r="M548" s="34">
        <v>0</v>
      </c>
      <c r="N548" s="34">
        <v>0</v>
      </c>
      <c r="O548" s="34">
        <v>0</v>
      </c>
      <c r="P548" s="23">
        <v>0</v>
      </c>
      <c r="Q548" s="23">
        <v>3000</v>
      </c>
      <c r="R548" s="23">
        <v>0</v>
      </c>
    </row>
    <row r="549" spans="1:18" x14ac:dyDescent="0.15">
      <c r="A549" s="23">
        <v>200362</v>
      </c>
      <c r="B549" s="33" t="s">
        <v>8954</v>
      </c>
      <c r="C549" s="34">
        <v>2</v>
      </c>
      <c r="D549" s="34" t="s">
        <v>185</v>
      </c>
      <c r="E549" s="34">
        <f>IF(D549="",0,VLOOKUP(D549,city!$D$4:$K$352,8,0))</f>
        <v>72</v>
      </c>
      <c r="F549" s="34">
        <v>1</v>
      </c>
      <c r="G549" s="34">
        <v>0</v>
      </c>
      <c r="H549" s="34" t="s">
        <v>7990</v>
      </c>
      <c r="J549" s="34" t="str">
        <f>IF(I549="","",VLOOKUP(I549,speciality!$B$4:$J$1727,9,0))</f>
        <v/>
      </c>
      <c r="K549" s="34" t="str">
        <f t="shared" si="5"/>
        <v>3,-1</v>
      </c>
      <c r="L549" s="34">
        <v>0</v>
      </c>
      <c r="M549" s="34">
        <v>0</v>
      </c>
      <c r="N549" s="34">
        <v>0</v>
      </c>
      <c r="O549" s="34">
        <v>0</v>
      </c>
      <c r="P549" s="23">
        <v>0</v>
      </c>
      <c r="Q549" s="23">
        <v>3000</v>
      </c>
      <c r="R549" s="23">
        <v>0</v>
      </c>
    </row>
    <row r="550" spans="1:18" x14ac:dyDescent="0.15">
      <c r="A550" s="23">
        <v>200363</v>
      </c>
      <c r="B550" s="33" t="s">
        <v>8955</v>
      </c>
      <c r="C550" s="34">
        <v>2</v>
      </c>
      <c r="D550" s="34" t="s">
        <v>187</v>
      </c>
      <c r="E550" s="34">
        <f>IF(D550="",0,VLOOKUP(D550,city!$D$4:$K$352,8,0))</f>
        <v>73</v>
      </c>
      <c r="F550" s="34">
        <v>1</v>
      </c>
      <c r="G550" s="34">
        <v>0</v>
      </c>
      <c r="H550" s="34" t="s">
        <v>7990</v>
      </c>
      <c r="I550" s="34" t="s">
        <v>8956</v>
      </c>
      <c r="J550" s="34">
        <f>IF(I550="","",VLOOKUP(I550,speciality!$B$4:$J$1727,9,0))</f>
        <v>107302</v>
      </c>
      <c r="K550" s="34" t="str">
        <f t="shared" si="5"/>
        <v>4,107302</v>
      </c>
      <c r="L550" s="34">
        <v>0</v>
      </c>
      <c r="M550" s="34">
        <v>0</v>
      </c>
      <c r="N550" s="34">
        <v>0</v>
      </c>
      <c r="O550" s="34">
        <v>0</v>
      </c>
      <c r="P550" s="23">
        <v>0</v>
      </c>
      <c r="Q550" s="23">
        <v>3000</v>
      </c>
      <c r="R550" s="23">
        <v>0</v>
      </c>
    </row>
    <row r="551" spans="1:18" x14ac:dyDescent="0.15">
      <c r="A551" s="23">
        <v>200364</v>
      </c>
      <c r="B551" s="33" t="s">
        <v>8957</v>
      </c>
      <c r="C551" s="34">
        <v>2</v>
      </c>
      <c r="D551" s="34" t="s">
        <v>187</v>
      </c>
      <c r="E551" s="34">
        <f>IF(D551="",0,VLOOKUP(D551,city!$D$4:$K$352,8,0))</f>
        <v>73</v>
      </c>
      <c r="F551" s="34">
        <v>1</v>
      </c>
      <c r="G551" s="34">
        <v>0</v>
      </c>
      <c r="H551" s="34" t="s">
        <v>7990</v>
      </c>
      <c r="J551" s="34" t="str">
        <f>IF(I551="","",VLOOKUP(I551,speciality!$B$4:$J$1727,9,0))</f>
        <v/>
      </c>
      <c r="K551" s="34" t="str">
        <f t="shared" si="5"/>
        <v>3,-1</v>
      </c>
      <c r="L551" s="34">
        <v>0</v>
      </c>
      <c r="M551" s="34">
        <v>0</v>
      </c>
      <c r="N551" s="34">
        <v>0</v>
      </c>
      <c r="O551" s="34">
        <v>0</v>
      </c>
      <c r="P551" s="23">
        <v>0</v>
      </c>
      <c r="Q551" s="23">
        <v>3000</v>
      </c>
      <c r="R551" s="23">
        <v>0</v>
      </c>
    </row>
    <row r="552" spans="1:18" x14ac:dyDescent="0.15">
      <c r="A552" s="23">
        <v>200365</v>
      </c>
      <c r="B552" s="33" t="s">
        <v>8958</v>
      </c>
      <c r="C552" s="34">
        <v>2</v>
      </c>
      <c r="D552" s="34" t="s">
        <v>187</v>
      </c>
      <c r="E552" s="34">
        <f>IF(D552="",0,VLOOKUP(D552,city!$D$4:$K$352,8,0))</f>
        <v>73</v>
      </c>
      <c r="F552" s="34">
        <v>1</v>
      </c>
      <c r="G552" s="34">
        <v>0</v>
      </c>
      <c r="H552" s="34" t="s">
        <v>7990</v>
      </c>
      <c r="J552" s="34" t="str">
        <f>IF(I552="","",VLOOKUP(I552,speciality!$B$4:$J$1727,9,0))</f>
        <v/>
      </c>
      <c r="K552" s="34" t="str">
        <f t="shared" si="5"/>
        <v>3,-1</v>
      </c>
      <c r="L552" s="34">
        <v>0</v>
      </c>
      <c r="M552" s="34">
        <v>0</v>
      </c>
      <c r="N552" s="34">
        <v>0</v>
      </c>
      <c r="O552" s="34">
        <v>0</v>
      </c>
      <c r="P552" s="23">
        <v>0</v>
      </c>
      <c r="Q552" s="23">
        <v>3000</v>
      </c>
      <c r="R552" s="23">
        <v>0</v>
      </c>
    </row>
    <row r="553" spans="1:18" x14ac:dyDescent="0.15">
      <c r="A553" s="23">
        <v>200366</v>
      </c>
      <c r="B553" s="33" t="s">
        <v>8959</v>
      </c>
      <c r="C553" s="34">
        <v>2</v>
      </c>
      <c r="D553" s="34" t="s">
        <v>187</v>
      </c>
      <c r="E553" s="34">
        <f>IF(D553="",0,VLOOKUP(D553,city!$D$4:$K$352,8,0))</f>
        <v>73</v>
      </c>
      <c r="F553" s="34">
        <v>1</v>
      </c>
      <c r="G553" s="34">
        <v>0</v>
      </c>
      <c r="H553" s="34" t="s">
        <v>7990</v>
      </c>
      <c r="J553" s="34" t="str">
        <f>IF(I553="","",VLOOKUP(I553,speciality!$B$4:$J$1727,9,0))</f>
        <v/>
      </c>
      <c r="K553" s="34" t="str">
        <f t="shared" si="5"/>
        <v>3,-1</v>
      </c>
      <c r="L553" s="34">
        <v>0</v>
      </c>
      <c r="M553" s="34">
        <v>0</v>
      </c>
      <c r="N553" s="34">
        <v>0</v>
      </c>
      <c r="O553" s="34">
        <v>0</v>
      </c>
      <c r="P553" s="23">
        <v>0</v>
      </c>
      <c r="Q553" s="23">
        <v>3000</v>
      </c>
      <c r="R553" s="23">
        <v>0</v>
      </c>
    </row>
    <row r="554" spans="1:18" x14ac:dyDescent="0.15">
      <c r="A554" s="23">
        <v>200367</v>
      </c>
      <c r="B554" s="33" t="s">
        <v>8960</v>
      </c>
      <c r="C554" s="34">
        <v>2</v>
      </c>
      <c r="D554" s="34" t="s">
        <v>189</v>
      </c>
      <c r="E554" s="34">
        <f>IF(D554="",0,VLOOKUP(D554,city!$D$4:$K$352,8,0))</f>
        <v>74</v>
      </c>
      <c r="F554" s="34">
        <v>1</v>
      </c>
      <c r="G554" s="34">
        <v>0</v>
      </c>
      <c r="H554" s="34" t="s">
        <v>7990</v>
      </c>
      <c r="I554" s="34" t="s">
        <v>8961</v>
      </c>
      <c r="J554" s="34">
        <f>IF(I554="","",VLOOKUP(I554,speciality!$B$4:$J$1727,9,0))</f>
        <v>107403</v>
      </c>
      <c r="K554" s="34" t="str">
        <f t="shared" si="5"/>
        <v>4,107403</v>
      </c>
      <c r="L554" s="34">
        <v>0</v>
      </c>
      <c r="M554" s="34">
        <v>0</v>
      </c>
      <c r="N554" s="34">
        <v>0</v>
      </c>
      <c r="O554" s="34">
        <v>0</v>
      </c>
      <c r="P554" s="23">
        <v>0</v>
      </c>
      <c r="Q554" s="23">
        <v>3000</v>
      </c>
      <c r="R554" s="23">
        <v>0</v>
      </c>
    </row>
    <row r="555" spans="1:18" x14ac:dyDescent="0.15">
      <c r="A555" s="23">
        <v>200368</v>
      </c>
      <c r="B555" s="33" t="s">
        <v>8962</v>
      </c>
      <c r="C555" s="34">
        <v>2</v>
      </c>
      <c r="D555" s="34" t="s">
        <v>189</v>
      </c>
      <c r="E555" s="34">
        <f>IF(D555="",0,VLOOKUP(D555,city!$D$4:$K$352,8,0))</f>
        <v>74</v>
      </c>
      <c r="F555" s="34">
        <v>1</v>
      </c>
      <c r="G555" s="34">
        <v>0</v>
      </c>
      <c r="H555" s="34" t="s">
        <v>7990</v>
      </c>
      <c r="J555" s="34" t="str">
        <f>IF(I555="","",VLOOKUP(I555,speciality!$B$4:$J$1727,9,0))</f>
        <v/>
      </c>
      <c r="K555" s="34" t="str">
        <f t="shared" si="5"/>
        <v>3,-1</v>
      </c>
      <c r="L555" s="34">
        <v>0</v>
      </c>
      <c r="M555" s="34">
        <v>0</v>
      </c>
      <c r="N555" s="34">
        <v>0</v>
      </c>
      <c r="O555" s="34">
        <v>0</v>
      </c>
      <c r="P555" s="23">
        <v>0</v>
      </c>
      <c r="Q555" s="23">
        <v>3000</v>
      </c>
      <c r="R555" s="23">
        <v>0</v>
      </c>
    </row>
    <row r="556" spans="1:18" x14ac:dyDescent="0.15">
      <c r="A556" s="23">
        <v>200369</v>
      </c>
      <c r="B556" s="33" t="s">
        <v>8963</v>
      </c>
      <c r="C556" s="34">
        <v>2</v>
      </c>
      <c r="D556" s="34" t="s">
        <v>189</v>
      </c>
      <c r="E556" s="34">
        <f>IF(D556="",0,VLOOKUP(D556,city!$D$4:$K$352,8,0))</f>
        <v>74</v>
      </c>
      <c r="F556" s="34">
        <v>1</v>
      </c>
      <c r="G556" s="34">
        <v>0</v>
      </c>
      <c r="H556" s="34" t="s">
        <v>7990</v>
      </c>
      <c r="J556" s="34" t="str">
        <f>IF(I556="","",VLOOKUP(I556,speciality!$B$4:$J$1727,9,0))</f>
        <v/>
      </c>
      <c r="K556" s="34" t="str">
        <f t="shared" si="5"/>
        <v>3,-1</v>
      </c>
      <c r="L556" s="34">
        <v>0</v>
      </c>
      <c r="M556" s="34">
        <v>0</v>
      </c>
      <c r="N556" s="34">
        <v>0</v>
      </c>
      <c r="O556" s="34">
        <v>0</v>
      </c>
      <c r="P556" s="23">
        <v>0</v>
      </c>
      <c r="Q556" s="23">
        <v>3000</v>
      </c>
      <c r="R556" s="23">
        <v>0</v>
      </c>
    </row>
    <row r="557" spans="1:18" x14ac:dyDescent="0.15">
      <c r="A557" s="23">
        <v>200370</v>
      </c>
      <c r="B557" s="33" t="s">
        <v>8964</v>
      </c>
      <c r="C557" s="34">
        <v>2</v>
      </c>
      <c r="D557" s="34" t="s">
        <v>189</v>
      </c>
      <c r="E557" s="34">
        <f>IF(D557="",0,VLOOKUP(D557,city!$D$4:$K$352,8,0))</f>
        <v>74</v>
      </c>
      <c r="F557" s="34">
        <v>1</v>
      </c>
      <c r="G557" s="34">
        <v>0</v>
      </c>
      <c r="H557" s="34" t="s">
        <v>7990</v>
      </c>
      <c r="J557" s="34" t="str">
        <f>IF(I557="","",VLOOKUP(I557,speciality!$B$4:$J$1727,9,0))</f>
        <v/>
      </c>
      <c r="K557" s="34" t="str">
        <f t="shared" si="5"/>
        <v>3,-1</v>
      </c>
      <c r="L557" s="34">
        <v>0</v>
      </c>
      <c r="M557" s="34">
        <v>0</v>
      </c>
      <c r="N557" s="34">
        <v>0</v>
      </c>
      <c r="O557" s="34">
        <v>0</v>
      </c>
      <c r="P557" s="23">
        <v>0</v>
      </c>
      <c r="Q557" s="23">
        <v>3000</v>
      </c>
      <c r="R557" s="23">
        <v>0</v>
      </c>
    </row>
    <row r="558" spans="1:18" ht="28" x14ac:dyDescent="0.15">
      <c r="A558" s="23">
        <v>200371</v>
      </c>
      <c r="B558" s="33" t="s">
        <v>8965</v>
      </c>
      <c r="C558" s="34">
        <v>2</v>
      </c>
      <c r="D558" s="34" t="s">
        <v>191</v>
      </c>
      <c r="E558" s="34">
        <f>IF(D558="",0,VLOOKUP(D558,city!$D$4:$K$352,8,0))</f>
        <v>75</v>
      </c>
      <c r="F558" s="34">
        <v>1</v>
      </c>
      <c r="G558" s="34">
        <v>0</v>
      </c>
      <c r="H558" s="34" t="s">
        <v>7990</v>
      </c>
      <c r="I558" s="34" t="s">
        <v>8966</v>
      </c>
      <c r="J558" s="34">
        <f>IF(I558="","",VLOOKUP(I558,speciality!$B$4:$J$1727,9,0))</f>
        <v>107504</v>
      </c>
      <c r="K558" s="34" t="str">
        <f t="shared" si="5"/>
        <v>4,107504</v>
      </c>
      <c r="L558" s="34">
        <v>0</v>
      </c>
      <c r="M558" s="34">
        <v>0</v>
      </c>
      <c r="N558" s="34">
        <v>0</v>
      </c>
      <c r="O558" s="34">
        <v>0</v>
      </c>
      <c r="P558" s="23">
        <v>0</v>
      </c>
      <c r="Q558" s="23">
        <v>3000</v>
      </c>
      <c r="R558" s="23">
        <v>0</v>
      </c>
    </row>
    <row r="559" spans="1:18" x14ac:dyDescent="0.15">
      <c r="A559" s="23">
        <v>200372</v>
      </c>
      <c r="B559" s="33" t="s">
        <v>8967</v>
      </c>
      <c r="C559" s="34">
        <v>2</v>
      </c>
      <c r="D559" s="34" t="s">
        <v>191</v>
      </c>
      <c r="E559" s="34">
        <f>IF(D559="",0,VLOOKUP(D559,city!$D$4:$K$352,8,0))</f>
        <v>75</v>
      </c>
      <c r="F559" s="34">
        <v>1</v>
      </c>
      <c r="G559" s="34">
        <v>0</v>
      </c>
      <c r="H559" s="34" t="s">
        <v>7990</v>
      </c>
      <c r="J559" s="34" t="str">
        <f>IF(I559="","",VLOOKUP(I559,speciality!$B$4:$J$1727,9,0))</f>
        <v/>
      </c>
      <c r="K559" s="34" t="str">
        <f t="shared" si="5"/>
        <v>3,-1</v>
      </c>
      <c r="L559" s="34">
        <v>0</v>
      </c>
      <c r="M559" s="34">
        <v>0</v>
      </c>
      <c r="N559" s="34">
        <v>0</v>
      </c>
      <c r="O559" s="34">
        <v>0</v>
      </c>
      <c r="P559" s="23">
        <v>0</v>
      </c>
      <c r="Q559" s="23">
        <v>3000</v>
      </c>
      <c r="R559" s="23">
        <v>0</v>
      </c>
    </row>
    <row r="560" spans="1:18" x14ac:dyDescent="0.15">
      <c r="A560" s="23">
        <v>200373</v>
      </c>
      <c r="B560" s="33" t="s">
        <v>8968</v>
      </c>
      <c r="C560" s="34">
        <v>2</v>
      </c>
      <c r="D560" s="34" t="s">
        <v>191</v>
      </c>
      <c r="E560" s="34">
        <f>IF(D560="",0,VLOOKUP(D560,city!$D$4:$K$352,8,0))</f>
        <v>75</v>
      </c>
      <c r="F560" s="34">
        <v>1</v>
      </c>
      <c r="G560" s="34">
        <v>0</v>
      </c>
      <c r="H560" s="34" t="s">
        <v>7990</v>
      </c>
      <c r="J560" s="34" t="str">
        <f>IF(I560="","",VLOOKUP(I560,speciality!$B$4:$J$1727,9,0))</f>
        <v/>
      </c>
      <c r="K560" s="34" t="str">
        <f t="shared" si="5"/>
        <v>3,-1</v>
      </c>
      <c r="L560" s="34">
        <v>0</v>
      </c>
      <c r="M560" s="34">
        <v>0</v>
      </c>
      <c r="N560" s="34">
        <v>0</v>
      </c>
      <c r="O560" s="34">
        <v>0</v>
      </c>
      <c r="P560" s="23">
        <v>0</v>
      </c>
      <c r="Q560" s="23">
        <v>3000</v>
      </c>
      <c r="R560" s="23">
        <v>0</v>
      </c>
    </row>
    <row r="561" spans="1:18" x14ac:dyDescent="0.15">
      <c r="A561" s="23">
        <v>200374</v>
      </c>
      <c r="B561" s="33" t="s">
        <v>8969</v>
      </c>
      <c r="C561" s="34">
        <v>2</v>
      </c>
      <c r="D561" s="34" t="s">
        <v>191</v>
      </c>
      <c r="E561" s="34">
        <f>IF(D561="",0,VLOOKUP(D561,city!$D$4:$K$352,8,0))</f>
        <v>75</v>
      </c>
      <c r="F561" s="34">
        <v>1</v>
      </c>
      <c r="G561" s="34">
        <v>0</v>
      </c>
      <c r="H561" s="34" t="s">
        <v>7990</v>
      </c>
      <c r="J561" s="34" t="str">
        <f>IF(I561="","",VLOOKUP(I561,speciality!$B$4:$J$1727,9,0))</f>
        <v/>
      </c>
      <c r="K561" s="34" t="str">
        <f t="shared" si="5"/>
        <v>3,-1</v>
      </c>
      <c r="L561" s="34">
        <v>0</v>
      </c>
      <c r="M561" s="34">
        <v>0</v>
      </c>
      <c r="N561" s="34">
        <v>0</v>
      </c>
      <c r="O561" s="34">
        <v>0</v>
      </c>
      <c r="P561" s="23">
        <v>0</v>
      </c>
      <c r="Q561" s="23">
        <v>3000</v>
      </c>
      <c r="R561" s="23">
        <v>0</v>
      </c>
    </row>
    <row r="562" spans="1:18" ht="34" x14ac:dyDescent="0.15">
      <c r="A562" s="23">
        <v>200375</v>
      </c>
      <c r="B562" s="40" t="s">
        <v>8970</v>
      </c>
      <c r="C562" s="34">
        <v>2</v>
      </c>
      <c r="D562" s="34" t="s">
        <v>520</v>
      </c>
      <c r="E562" s="34">
        <f>IF(D562="",0,VLOOKUP(D562,city!$D$4:$K$352,8,0))</f>
        <v>230</v>
      </c>
      <c r="F562" s="34">
        <v>1</v>
      </c>
      <c r="G562" s="34">
        <v>0</v>
      </c>
      <c r="H562" s="34" t="s">
        <v>7990</v>
      </c>
      <c r="J562" s="34" t="str">
        <f>IF(I562="","",VLOOKUP(I562,speciality!$B$4:$J$1727,9,0))</f>
        <v/>
      </c>
      <c r="K562" s="34" t="str">
        <f t="shared" si="5"/>
        <v>3,-1</v>
      </c>
      <c r="L562" s="34">
        <v>0</v>
      </c>
      <c r="M562" s="34">
        <v>0</v>
      </c>
      <c r="N562" s="34">
        <v>0</v>
      </c>
      <c r="O562" s="34">
        <v>0</v>
      </c>
      <c r="P562" s="23">
        <v>0</v>
      </c>
      <c r="Q562" s="23">
        <v>3000</v>
      </c>
      <c r="R562" s="23">
        <v>0</v>
      </c>
    </row>
    <row r="563" spans="1:18" ht="34" x14ac:dyDescent="0.15">
      <c r="A563" s="23">
        <v>200376</v>
      </c>
      <c r="B563" s="38" t="s">
        <v>8971</v>
      </c>
      <c r="C563" s="34">
        <v>2</v>
      </c>
      <c r="D563" s="34" t="s">
        <v>520</v>
      </c>
      <c r="E563" s="34">
        <f>IF(D563="",0,VLOOKUP(D563,city!$D$4:$K$352,8,0))</f>
        <v>230</v>
      </c>
      <c r="F563" s="34">
        <v>1</v>
      </c>
      <c r="G563" s="34">
        <v>0</v>
      </c>
      <c r="H563" s="34" t="s">
        <v>7990</v>
      </c>
      <c r="I563" s="21" t="s">
        <v>8972</v>
      </c>
      <c r="J563" s="34">
        <f>IF(I563="","",VLOOKUP(I563,speciality!$B$4:$J$1727,9,0))</f>
        <v>123002</v>
      </c>
      <c r="K563" s="34" t="str">
        <f t="shared" si="5"/>
        <v>4,123002</v>
      </c>
      <c r="L563" s="34">
        <v>0</v>
      </c>
      <c r="M563" s="34">
        <v>0</v>
      </c>
      <c r="N563" s="34">
        <v>0</v>
      </c>
      <c r="O563" s="34">
        <v>0</v>
      </c>
      <c r="P563" s="23">
        <v>0</v>
      </c>
      <c r="Q563" s="23">
        <v>3000</v>
      </c>
      <c r="R563" s="23">
        <v>0</v>
      </c>
    </row>
    <row r="564" spans="1:18" ht="34" x14ac:dyDescent="0.15">
      <c r="A564" s="23">
        <v>200377</v>
      </c>
      <c r="B564" s="38" t="s">
        <v>8973</v>
      </c>
      <c r="C564" s="34">
        <v>2</v>
      </c>
      <c r="D564" s="34" t="s">
        <v>520</v>
      </c>
      <c r="E564" s="34">
        <f>IF(D564="",0,VLOOKUP(D564,city!$D$4:$K$352,8,0))</f>
        <v>230</v>
      </c>
      <c r="F564" s="34">
        <v>1</v>
      </c>
      <c r="G564" s="34">
        <v>0</v>
      </c>
      <c r="H564" s="34" t="s">
        <v>7990</v>
      </c>
      <c r="J564" s="34" t="str">
        <f>IF(I564="","",VLOOKUP(I564,speciality!$B$4:$J$1727,9,0))</f>
        <v/>
      </c>
      <c r="K564" s="34" t="str">
        <f t="shared" si="5"/>
        <v>3,-1</v>
      </c>
      <c r="L564" s="34">
        <v>0</v>
      </c>
      <c r="M564" s="34">
        <v>0</v>
      </c>
      <c r="N564" s="34">
        <v>0</v>
      </c>
      <c r="O564" s="34">
        <v>0</v>
      </c>
      <c r="P564" s="23">
        <v>0</v>
      </c>
      <c r="Q564" s="23">
        <v>3000</v>
      </c>
      <c r="R564" s="23">
        <v>0</v>
      </c>
    </row>
    <row r="565" spans="1:18" ht="34" x14ac:dyDescent="0.15">
      <c r="A565" s="23">
        <v>200378</v>
      </c>
      <c r="B565" s="38" t="s">
        <v>8974</v>
      </c>
      <c r="C565" s="34">
        <v>2</v>
      </c>
      <c r="D565" s="34" t="s">
        <v>520</v>
      </c>
      <c r="E565" s="34">
        <f>IF(D565="",0,VLOOKUP(D565,city!$D$4:$K$352,8,0))</f>
        <v>230</v>
      </c>
      <c r="F565" s="34">
        <v>1</v>
      </c>
      <c r="G565" s="34">
        <v>0</v>
      </c>
      <c r="H565" s="34" t="s">
        <v>7990</v>
      </c>
      <c r="J565" s="34" t="str">
        <f>IF(I565="","",VLOOKUP(I565,speciality!$B$4:$J$1727,9,0))</f>
        <v/>
      </c>
      <c r="K565" s="34" t="str">
        <f t="shared" si="5"/>
        <v>3,-1</v>
      </c>
      <c r="L565" s="34">
        <v>0</v>
      </c>
      <c r="M565" s="34">
        <v>0</v>
      </c>
      <c r="N565" s="34">
        <v>0</v>
      </c>
      <c r="O565" s="34">
        <v>0</v>
      </c>
      <c r="P565" s="23">
        <v>0</v>
      </c>
      <c r="Q565" s="23">
        <v>3000</v>
      </c>
      <c r="R565" s="23">
        <v>0</v>
      </c>
    </row>
    <row r="566" spans="1:18" ht="34" x14ac:dyDescent="0.15">
      <c r="A566" s="23">
        <v>200379</v>
      </c>
      <c r="B566" s="38" t="s">
        <v>8975</v>
      </c>
      <c r="C566" s="34">
        <v>2</v>
      </c>
      <c r="D566" s="34" t="s">
        <v>533</v>
      </c>
      <c r="E566" s="34">
        <f>IF(D566="",0,VLOOKUP(D566,city!$D$4:$K$352,8,0))</f>
        <v>236</v>
      </c>
      <c r="F566" s="34">
        <v>1</v>
      </c>
      <c r="G566" s="34">
        <v>0</v>
      </c>
      <c r="H566" s="34" t="s">
        <v>7990</v>
      </c>
      <c r="J566" s="34" t="str">
        <f>IF(I566="","",VLOOKUP(I566,speciality!$B$4:$J$1727,9,0))</f>
        <v/>
      </c>
      <c r="K566" s="34" t="str">
        <f t="shared" si="5"/>
        <v>3,-1</v>
      </c>
      <c r="L566" s="34">
        <v>0</v>
      </c>
      <c r="M566" s="34">
        <v>0</v>
      </c>
      <c r="N566" s="34">
        <v>0</v>
      </c>
      <c r="O566" s="34">
        <v>0</v>
      </c>
      <c r="P566" s="23">
        <v>0</v>
      </c>
      <c r="Q566" s="23">
        <v>3000</v>
      </c>
      <c r="R566" s="23">
        <v>0</v>
      </c>
    </row>
    <row r="567" spans="1:18" ht="17" x14ac:dyDescent="0.15">
      <c r="A567" s="23">
        <v>200380</v>
      </c>
      <c r="B567" s="38" t="s">
        <v>8976</v>
      </c>
      <c r="C567" s="34">
        <v>2</v>
      </c>
      <c r="D567" s="34" t="s">
        <v>533</v>
      </c>
      <c r="E567" s="34">
        <f>IF(D567="",0,VLOOKUP(D567,city!$D$4:$K$352,8,0))</f>
        <v>236</v>
      </c>
      <c r="F567" s="34">
        <v>1</v>
      </c>
      <c r="G567" s="34">
        <v>0</v>
      </c>
      <c r="H567" s="34" t="s">
        <v>7990</v>
      </c>
      <c r="I567" s="21" t="s">
        <v>8977</v>
      </c>
      <c r="J567" s="34">
        <f>IF(I567="","",VLOOKUP(I567,speciality!$B$4:$J$1727,9,0))</f>
        <v>123601</v>
      </c>
      <c r="K567" s="34" t="str">
        <f t="shared" si="5"/>
        <v>4,123601</v>
      </c>
      <c r="L567" s="34">
        <v>0</v>
      </c>
      <c r="M567" s="34">
        <v>0</v>
      </c>
      <c r="N567" s="34">
        <v>0</v>
      </c>
      <c r="O567" s="34">
        <v>0</v>
      </c>
      <c r="P567" s="23">
        <v>0</v>
      </c>
      <c r="Q567" s="23">
        <v>3000</v>
      </c>
      <c r="R567" s="23">
        <v>0</v>
      </c>
    </row>
    <row r="568" spans="1:18" ht="34" x14ac:dyDescent="0.15">
      <c r="A568" s="23">
        <v>200381</v>
      </c>
      <c r="B568" s="38" t="s">
        <v>8978</v>
      </c>
      <c r="C568" s="34">
        <v>2</v>
      </c>
      <c r="D568" s="34" t="s">
        <v>533</v>
      </c>
      <c r="E568" s="34">
        <f>IF(D568="",0,VLOOKUP(D568,city!$D$4:$K$352,8,0))</f>
        <v>236</v>
      </c>
      <c r="F568" s="34">
        <v>1</v>
      </c>
      <c r="G568" s="34">
        <v>0</v>
      </c>
      <c r="H568" s="34" t="s">
        <v>7990</v>
      </c>
      <c r="J568" s="34" t="str">
        <f>IF(I568="","",VLOOKUP(I568,speciality!$B$4:$J$1727,9,0))</f>
        <v/>
      </c>
      <c r="K568" s="34" t="str">
        <f t="shared" si="5"/>
        <v>3,-1</v>
      </c>
      <c r="L568" s="34">
        <v>0</v>
      </c>
      <c r="M568" s="34">
        <v>0</v>
      </c>
      <c r="N568" s="34">
        <v>0</v>
      </c>
      <c r="O568" s="34">
        <v>0</v>
      </c>
      <c r="P568" s="23">
        <v>0</v>
      </c>
      <c r="Q568" s="23">
        <v>3000</v>
      </c>
      <c r="R568" s="23">
        <v>0</v>
      </c>
    </row>
    <row r="569" spans="1:18" ht="34" x14ac:dyDescent="0.15">
      <c r="A569" s="23">
        <v>200382</v>
      </c>
      <c r="B569" s="38" t="s">
        <v>8979</v>
      </c>
      <c r="C569" s="34">
        <v>2</v>
      </c>
      <c r="D569" s="34" t="s">
        <v>533</v>
      </c>
      <c r="E569" s="34">
        <f>IF(D569="",0,VLOOKUP(D569,city!$D$4:$K$352,8,0))</f>
        <v>236</v>
      </c>
      <c r="F569" s="34">
        <v>1</v>
      </c>
      <c r="G569" s="34">
        <v>0</v>
      </c>
      <c r="H569" s="34" t="s">
        <v>7990</v>
      </c>
      <c r="J569" s="34" t="str">
        <f>IF(I569="","",VLOOKUP(I569,speciality!$B$4:$J$1727,9,0))</f>
        <v/>
      </c>
      <c r="K569" s="34" t="str">
        <f t="shared" si="5"/>
        <v>3,-1</v>
      </c>
      <c r="L569" s="34">
        <v>0</v>
      </c>
      <c r="M569" s="34">
        <v>0</v>
      </c>
      <c r="N569" s="34">
        <v>0</v>
      </c>
      <c r="O569" s="34">
        <v>0</v>
      </c>
      <c r="P569" s="23">
        <v>0</v>
      </c>
      <c r="Q569" s="23">
        <v>3000</v>
      </c>
      <c r="R569" s="23">
        <v>0</v>
      </c>
    </row>
    <row r="570" spans="1:18" ht="17" x14ac:dyDescent="0.15">
      <c r="A570" s="23">
        <v>200383</v>
      </c>
      <c r="B570" s="38" t="s">
        <v>8980</v>
      </c>
      <c r="C570" s="34">
        <v>2</v>
      </c>
      <c r="D570" s="34" t="s">
        <v>533</v>
      </c>
      <c r="E570" s="34">
        <f>IF(D570="",0,VLOOKUP(D570,city!$D$4:$K$352,8,0))</f>
        <v>236</v>
      </c>
      <c r="F570" s="34">
        <v>1</v>
      </c>
      <c r="G570" s="34">
        <v>0</v>
      </c>
      <c r="H570" s="34" t="s">
        <v>7990</v>
      </c>
      <c r="J570" s="34" t="str">
        <f>IF(I570="","",VLOOKUP(I570,speciality!$B$4:$J$1727,9,0))</f>
        <v/>
      </c>
      <c r="K570" s="34" t="str">
        <f t="shared" si="5"/>
        <v>3,-1</v>
      </c>
      <c r="L570" s="34">
        <v>0</v>
      </c>
      <c r="M570" s="34">
        <v>0</v>
      </c>
      <c r="N570" s="34">
        <v>0</v>
      </c>
      <c r="O570" s="34">
        <v>0</v>
      </c>
      <c r="P570" s="23">
        <v>0</v>
      </c>
      <c r="Q570" s="23">
        <v>3000</v>
      </c>
      <c r="R570" s="23">
        <v>0</v>
      </c>
    </row>
    <row r="571" spans="1:18" ht="34" x14ac:dyDescent="0.15">
      <c r="A571" s="23">
        <v>200384</v>
      </c>
      <c r="B571" s="38" t="s">
        <v>8981</v>
      </c>
      <c r="C571" s="34">
        <v>2</v>
      </c>
      <c r="D571" s="34" t="s">
        <v>525</v>
      </c>
      <c r="E571" s="34">
        <f>IF(D571="",0,VLOOKUP(D571,city!$D$4:$K$352,8,0))</f>
        <v>232</v>
      </c>
      <c r="F571" s="34">
        <v>1</v>
      </c>
      <c r="G571" s="34">
        <v>0</v>
      </c>
      <c r="H571" s="34" t="s">
        <v>7990</v>
      </c>
      <c r="J571" s="34" t="str">
        <f>IF(I571="","",VLOOKUP(I571,speciality!$B$4:$J$1727,9,0))</f>
        <v/>
      </c>
      <c r="K571" s="34" t="str">
        <f t="shared" si="5"/>
        <v>3,-1</v>
      </c>
      <c r="L571" s="34">
        <v>0</v>
      </c>
      <c r="M571" s="34">
        <v>0</v>
      </c>
      <c r="N571" s="34">
        <v>0</v>
      </c>
      <c r="O571" s="34">
        <v>0</v>
      </c>
      <c r="P571" s="23">
        <v>0</v>
      </c>
      <c r="Q571" s="23">
        <v>3000</v>
      </c>
      <c r="R571" s="23">
        <v>0</v>
      </c>
    </row>
    <row r="572" spans="1:18" ht="34" x14ac:dyDescent="0.15">
      <c r="A572" s="23">
        <v>200385</v>
      </c>
      <c r="B572" s="38" t="s">
        <v>8982</v>
      </c>
      <c r="C572" s="34">
        <v>2</v>
      </c>
      <c r="D572" s="34" t="s">
        <v>525</v>
      </c>
      <c r="E572" s="34">
        <f>IF(D572="",0,VLOOKUP(D572,city!$D$4:$K$352,8,0))</f>
        <v>232</v>
      </c>
      <c r="F572" s="34">
        <v>1</v>
      </c>
      <c r="G572" s="34">
        <v>0</v>
      </c>
      <c r="H572" s="34" t="s">
        <v>7990</v>
      </c>
      <c r="J572" s="34" t="str">
        <f>IF(I572="","",VLOOKUP(I572,speciality!$B$4:$J$1727,9,0))</f>
        <v/>
      </c>
      <c r="K572" s="34" t="str">
        <f t="shared" ref="K572:K635" si="6">IF(J572="","3,-1","4,"&amp;J572)</f>
        <v>3,-1</v>
      </c>
      <c r="L572" s="34">
        <v>0</v>
      </c>
      <c r="M572" s="34">
        <v>0</v>
      </c>
      <c r="N572" s="34">
        <v>0</v>
      </c>
      <c r="O572" s="34">
        <v>0</v>
      </c>
      <c r="P572" s="23">
        <v>0</v>
      </c>
      <c r="Q572" s="23">
        <v>3000</v>
      </c>
      <c r="R572" s="23">
        <v>0</v>
      </c>
    </row>
    <row r="573" spans="1:18" ht="34" x14ac:dyDescent="0.15">
      <c r="A573" s="23">
        <v>200386</v>
      </c>
      <c r="B573" s="38" t="s">
        <v>8983</v>
      </c>
      <c r="C573" s="34">
        <v>2</v>
      </c>
      <c r="D573" s="34" t="s">
        <v>525</v>
      </c>
      <c r="E573" s="34">
        <f>IF(D573="",0,VLOOKUP(D573,city!$D$4:$K$352,8,0))</f>
        <v>232</v>
      </c>
      <c r="F573" s="34">
        <v>1</v>
      </c>
      <c r="G573" s="34">
        <v>0</v>
      </c>
      <c r="H573" s="34" t="s">
        <v>7990</v>
      </c>
      <c r="J573" s="34" t="str">
        <f>IF(I573="","",VLOOKUP(I573,speciality!$B$4:$J$1727,9,0))</f>
        <v/>
      </c>
      <c r="K573" s="34" t="str">
        <f t="shared" si="6"/>
        <v>3,-1</v>
      </c>
      <c r="L573" s="34">
        <v>0</v>
      </c>
      <c r="M573" s="34">
        <v>0</v>
      </c>
      <c r="N573" s="34">
        <v>0</v>
      </c>
      <c r="O573" s="34">
        <v>0</v>
      </c>
      <c r="P573" s="23">
        <v>0</v>
      </c>
      <c r="Q573" s="23">
        <v>3000</v>
      </c>
      <c r="R573" s="23">
        <v>0</v>
      </c>
    </row>
    <row r="574" spans="1:18" ht="34" x14ac:dyDescent="0.15">
      <c r="A574" s="23">
        <v>200387</v>
      </c>
      <c r="B574" s="38" t="s">
        <v>8984</v>
      </c>
      <c r="C574" s="34">
        <v>2</v>
      </c>
      <c r="D574" s="34" t="s">
        <v>525</v>
      </c>
      <c r="E574" s="34">
        <f>IF(D574="",0,VLOOKUP(D574,city!$D$4:$K$352,8,0))</f>
        <v>232</v>
      </c>
      <c r="F574" s="34">
        <v>1</v>
      </c>
      <c r="G574" s="34">
        <v>0</v>
      </c>
      <c r="H574" s="34" t="s">
        <v>7990</v>
      </c>
      <c r="I574" s="21" t="s">
        <v>8985</v>
      </c>
      <c r="J574" s="34">
        <f>IF(I574="","",VLOOKUP(I574,speciality!$B$4:$J$1727,9,0))</f>
        <v>123205</v>
      </c>
      <c r="K574" s="34" t="str">
        <f t="shared" si="6"/>
        <v>4,123205</v>
      </c>
      <c r="L574" s="34">
        <v>0</v>
      </c>
      <c r="M574" s="34">
        <v>0</v>
      </c>
      <c r="N574" s="34">
        <v>0</v>
      </c>
      <c r="O574" s="34">
        <v>0</v>
      </c>
      <c r="P574" s="23">
        <v>0</v>
      </c>
      <c r="Q574" s="23">
        <v>3000</v>
      </c>
      <c r="R574" s="23">
        <v>0</v>
      </c>
    </row>
    <row r="575" spans="1:18" ht="34" x14ac:dyDescent="0.15">
      <c r="A575" s="23">
        <v>200388</v>
      </c>
      <c r="B575" s="38" t="s">
        <v>8986</v>
      </c>
      <c r="C575" s="34">
        <v>2</v>
      </c>
      <c r="D575" s="34" t="s">
        <v>525</v>
      </c>
      <c r="E575" s="34">
        <f>IF(D575="",0,VLOOKUP(D575,city!$D$4:$K$352,8,0))</f>
        <v>232</v>
      </c>
      <c r="F575" s="34">
        <v>1</v>
      </c>
      <c r="G575" s="34">
        <v>0</v>
      </c>
      <c r="H575" s="34" t="s">
        <v>7990</v>
      </c>
      <c r="I575" s="21" t="s">
        <v>8987</v>
      </c>
      <c r="J575" s="34">
        <f>IF(I575="","",VLOOKUP(I575,speciality!$B$4:$J$1727,9,0))</f>
        <v>123204</v>
      </c>
      <c r="K575" s="34" t="str">
        <f t="shared" si="6"/>
        <v>4,123204</v>
      </c>
      <c r="L575" s="34">
        <v>0</v>
      </c>
      <c r="M575" s="34">
        <v>0</v>
      </c>
      <c r="N575" s="34">
        <v>0</v>
      </c>
      <c r="O575" s="34">
        <v>0</v>
      </c>
      <c r="P575" s="23">
        <v>0</v>
      </c>
      <c r="Q575" s="23">
        <v>3000</v>
      </c>
      <c r="R575" s="23">
        <v>0</v>
      </c>
    </row>
    <row r="576" spans="1:18" ht="34" x14ac:dyDescent="0.15">
      <c r="A576" s="23">
        <v>200389</v>
      </c>
      <c r="B576" s="38" t="s">
        <v>8988</v>
      </c>
      <c r="C576" s="34">
        <v>2</v>
      </c>
      <c r="D576" s="34" t="s">
        <v>523</v>
      </c>
      <c r="E576" s="34">
        <f>IF(D576="",0,VLOOKUP(D576,city!$D$4:$K$352,8,0))</f>
        <v>231</v>
      </c>
      <c r="F576" s="34">
        <v>1</v>
      </c>
      <c r="G576" s="34">
        <v>0</v>
      </c>
      <c r="H576" s="34" t="s">
        <v>7990</v>
      </c>
      <c r="J576" s="34" t="str">
        <f>IF(I576="","",VLOOKUP(I576,speciality!$B$4:$J$1727,9,0))</f>
        <v/>
      </c>
      <c r="K576" s="34" t="str">
        <f t="shared" si="6"/>
        <v>3,-1</v>
      </c>
      <c r="L576" s="34">
        <v>0</v>
      </c>
      <c r="M576" s="34">
        <v>0</v>
      </c>
      <c r="N576" s="34">
        <v>0</v>
      </c>
      <c r="O576" s="34">
        <v>0</v>
      </c>
      <c r="P576" s="23">
        <v>0</v>
      </c>
      <c r="Q576" s="23">
        <v>3000</v>
      </c>
      <c r="R576" s="23">
        <v>0</v>
      </c>
    </row>
    <row r="577" spans="1:18" ht="34" x14ac:dyDescent="0.15">
      <c r="A577" s="23">
        <v>200390</v>
      </c>
      <c r="B577" s="38" t="s">
        <v>8989</v>
      </c>
      <c r="C577" s="34">
        <v>2</v>
      </c>
      <c r="D577" s="34" t="s">
        <v>523</v>
      </c>
      <c r="E577" s="34">
        <f>IF(D577="",0,VLOOKUP(D577,city!$D$4:$K$352,8,0))</f>
        <v>231</v>
      </c>
      <c r="F577" s="34">
        <v>1</v>
      </c>
      <c r="G577" s="34">
        <v>0</v>
      </c>
      <c r="H577" s="34" t="s">
        <v>7990</v>
      </c>
      <c r="J577" s="34" t="str">
        <f>IF(I577="","",VLOOKUP(I577,speciality!$B$4:$J$1727,9,0))</f>
        <v/>
      </c>
      <c r="K577" s="34" t="str">
        <f t="shared" si="6"/>
        <v>3,-1</v>
      </c>
      <c r="L577" s="34">
        <v>0</v>
      </c>
      <c r="M577" s="34">
        <v>0</v>
      </c>
      <c r="N577" s="34">
        <v>0</v>
      </c>
      <c r="O577" s="34">
        <v>0</v>
      </c>
      <c r="P577" s="23">
        <v>0</v>
      </c>
      <c r="Q577" s="23">
        <v>3000</v>
      </c>
      <c r="R577" s="23">
        <v>0</v>
      </c>
    </row>
    <row r="578" spans="1:18" ht="34" x14ac:dyDescent="0.15">
      <c r="A578" s="23">
        <v>200391</v>
      </c>
      <c r="B578" s="38" t="s">
        <v>8990</v>
      </c>
      <c r="C578" s="34">
        <v>2</v>
      </c>
      <c r="D578" s="34" t="s">
        <v>523</v>
      </c>
      <c r="E578" s="34">
        <f>IF(D578="",0,VLOOKUP(D578,city!$D$4:$K$352,8,0))</f>
        <v>231</v>
      </c>
      <c r="F578" s="34">
        <v>1</v>
      </c>
      <c r="G578" s="34">
        <v>0</v>
      </c>
      <c r="H578" s="34" t="s">
        <v>7990</v>
      </c>
      <c r="I578" s="21" t="s">
        <v>8991</v>
      </c>
      <c r="J578" s="34">
        <f>IF(I578="","",VLOOKUP(I578,speciality!$B$4:$J$1727,9,0))</f>
        <v>123103</v>
      </c>
      <c r="K578" s="34" t="str">
        <f t="shared" si="6"/>
        <v>4,123103</v>
      </c>
      <c r="L578" s="34">
        <v>0</v>
      </c>
      <c r="M578" s="34">
        <v>0</v>
      </c>
      <c r="N578" s="34">
        <v>0</v>
      </c>
      <c r="O578" s="34">
        <v>0</v>
      </c>
      <c r="P578" s="23">
        <v>0</v>
      </c>
      <c r="Q578" s="23">
        <v>3000</v>
      </c>
      <c r="R578" s="23">
        <v>0</v>
      </c>
    </row>
    <row r="579" spans="1:18" ht="17" x14ac:dyDescent="0.15">
      <c r="A579" s="23">
        <v>200392</v>
      </c>
      <c r="B579" s="38" t="s">
        <v>8992</v>
      </c>
      <c r="C579" s="34">
        <v>2</v>
      </c>
      <c r="D579" s="34" t="s">
        <v>523</v>
      </c>
      <c r="E579" s="34">
        <f>IF(D579="",0,VLOOKUP(D579,city!$D$4:$K$352,8,0))</f>
        <v>231</v>
      </c>
      <c r="F579" s="34">
        <v>1</v>
      </c>
      <c r="G579" s="34">
        <v>0</v>
      </c>
      <c r="H579" s="34" t="s">
        <v>7990</v>
      </c>
      <c r="I579" s="21" t="s">
        <v>8993</v>
      </c>
      <c r="J579" s="34">
        <f>IF(I579="","",VLOOKUP(I579,speciality!$B$4:$J$1727,9,0))</f>
        <v>123105</v>
      </c>
      <c r="K579" s="34" t="str">
        <f t="shared" si="6"/>
        <v>4,123105</v>
      </c>
      <c r="L579" s="34">
        <v>0</v>
      </c>
      <c r="M579" s="34">
        <v>0</v>
      </c>
      <c r="N579" s="34">
        <v>0</v>
      </c>
      <c r="O579" s="34">
        <v>0</v>
      </c>
      <c r="P579" s="23">
        <v>0</v>
      </c>
      <c r="Q579" s="23">
        <v>3000</v>
      </c>
      <c r="R579" s="23">
        <v>0</v>
      </c>
    </row>
    <row r="580" spans="1:18" ht="34" x14ac:dyDescent="0.15">
      <c r="A580" s="23">
        <v>200393</v>
      </c>
      <c r="B580" s="38" t="s">
        <v>8994</v>
      </c>
      <c r="C580" s="34">
        <v>2</v>
      </c>
      <c r="D580" s="34" t="s">
        <v>537</v>
      </c>
      <c r="E580" s="34">
        <f>IF(D580="",0,VLOOKUP(D580,city!$D$4:$K$352,8,0))</f>
        <v>238</v>
      </c>
      <c r="F580" s="34">
        <v>1</v>
      </c>
      <c r="G580" s="34">
        <v>0</v>
      </c>
      <c r="H580" s="34" t="s">
        <v>7990</v>
      </c>
      <c r="J580" s="34" t="str">
        <f>IF(I580="","",VLOOKUP(I580,speciality!$B$4:$J$1727,9,0))</f>
        <v/>
      </c>
      <c r="K580" s="34" t="str">
        <f t="shared" si="6"/>
        <v>3,-1</v>
      </c>
      <c r="L580" s="34">
        <v>0</v>
      </c>
      <c r="M580" s="34">
        <v>0</v>
      </c>
      <c r="N580" s="34">
        <v>0</v>
      </c>
      <c r="O580" s="34">
        <v>0</v>
      </c>
      <c r="P580" s="23">
        <v>0</v>
      </c>
      <c r="Q580" s="23">
        <v>3000</v>
      </c>
      <c r="R580" s="23">
        <v>0</v>
      </c>
    </row>
    <row r="581" spans="1:18" ht="17" x14ac:dyDescent="0.15">
      <c r="A581" s="23">
        <v>200394</v>
      </c>
      <c r="B581" s="38" t="s">
        <v>8995</v>
      </c>
      <c r="C581" s="34">
        <v>2</v>
      </c>
      <c r="D581" s="34" t="s">
        <v>537</v>
      </c>
      <c r="E581" s="34">
        <f>IF(D581="",0,VLOOKUP(D581,city!$D$4:$K$352,8,0))</f>
        <v>238</v>
      </c>
      <c r="F581" s="34">
        <v>1</v>
      </c>
      <c r="G581" s="34">
        <v>0</v>
      </c>
      <c r="H581" s="34" t="s">
        <v>7990</v>
      </c>
      <c r="I581" s="21" t="s">
        <v>8996</v>
      </c>
      <c r="J581" s="34">
        <f>IF(I581="","",VLOOKUP(I581,speciality!$B$4:$J$1727,9,0))</f>
        <v>123801</v>
      </c>
      <c r="K581" s="34" t="str">
        <f t="shared" si="6"/>
        <v>4,123801</v>
      </c>
      <c r="L581" s="34">
        <v>0</v>
      </c>
      <c r="M581" s="34">
        <v>0</v>
      </c>
      <c r="N581" s="34">
        <v>0</v>
      </c>
      <c r="O581" s="34">
        <v>0</v>
      </c>
      <c r="P581" s="23">
        <v>0</v>
      </c>
      <c r="Q581" s="23">
        <v>3000</v>
      </c>
      <c r="R581" s="23">
        <v>0</v>
      </c>
    </row>
    <row r="582" spans="1:18" ht="17" x14ac:dyDescent="0.15">
      <c r="A582" s="23">
        <v>200395</v>
      </c>
      <c r="B582" s="38" t="s">
        <v>8997</v>
      </c>
      <c r="C582" s="34">
        <v>2</v>
      </c>
      <c r="D582" s="34" t="s">
        <v>537</v>
      </c>
      <c r="E582" s="34">
        <f>IF(D582="",0,VLOOKUP(D582,city!$D$4:$K$352,8,0))</f>
        <v>238</v>
      </c>
      <c r="F582" s="34">
        <v>1</v>
      </c>
      <c r="G582" s="34">
        <v>0</v>
      </c>
      <c r="H582" s="34" t="s">
        <v>7990</v>
      </c>
      <c r="I582" s="21" t="s">
        <v>8998</v>
      </c>
      <c r="J582" s="34">
        <f>IF(I582="","",VLOOKUP(I582,speciality!$B$4:$J$1727,9,0))</f>
        <v>123804</v>
      </c>
      <c r="K582" s="34" t="str">
        <f t="shared" si="6"/>
        <v>4,123804</v>
      </c>
      <c r="L582" s="34">
        <v>0</v>
      </c>
      <c r="M582" s="34">
        <v>0</v>
      </c>
      <c r="N582" s="34">
        <v>0</v>
      </c>
      <c r="O582" s="34">
        <v>0</v>
      </c>
      <c r="P582" s="23">
        <v>0</v>
      </c>
      <c r="Q582" s="23">
        <v>3000</v>
      </c>
      <c r="R582" s="23">
        <v>0</v>
      </c>
    </row>
    <row r="583" spans="1:18" ht="34" x14ac:dyDescent="0.15">
      <c r="A583" s="23">
        <v>200396</v>
      </c>
      <c r="B583" s="38" t="s">
        <v>8999</v>
      </c>
      <c r="C583" s="34">
        <v>2</v>
      </c>
      <c r="D583" s="34" t="s">
        <v>537</v>
      </c>
      <c r="E583" s="34">
        <f>IF(D583="",0,VLOOKUP(D583,city!$D$4:$K$352,8,0))</f>
        <v>238</v>
      </c>
      <c r="F583" s="34">
        <v>1</v>
      </c>
      <c r="G583" s="34">
        <v>0</v>
      </c>
      <c r="H583" s="34" t="s">
        <v>7990</v>
      </c>
      <c r="I583" s="21" t="s">
        <v>9000</v>
      </c>
      <c r="J583" s="34">
        <f>IF(I583="","",VLOOKUP(I583,speciality!$B$4:$J$1727,9,0))</f>
        <v>123802</v>
      </c>
      <c r="K583" s="34" t="str">
        <f t="shared" si="6"/>
        <v>4,123802</v>
      </c>
      <c r="L583" s="34">
        <v>0</v>
      </c>
      <c r="M583" s="34">
        <v>0</v>
      </c>
      <c r="N583" s="34">
        <v>0</v>
      </c>
      <c r="O583" s="34">
        <v>0</v>
      </c>
      <c r="P583" s="23">
        <v>0</v>
      </c>
      <c r="Q583" s="23">
        <v>3000</v>
      </c>
      <c r="R583" s="23">
        <v>0</v>
      </c>
    </row>
    <row r="584" spans="1:18" ht="34" x14ac:dyDescent="0.15">
      <c r="A584" s="23">
        <v>200397</v>
      </c>
      <c r="B584" s="38" t="s">
        <v>9001</v>
      </c>
      <c r="C584" s="34">
        <v>2</v>
      </c>
      <c r="D584" s="34" t="s">
        <v>537</v>
      </c>
      <c r="E584" s="34">
        <f>IF(D584="",0,VLOOKUP(D584,city!$D$4:$K$352,8,0))</f>
        <v>238</v>
      </c>
      <c r="F584" s="34">
        <v>1</v>
      </c>
      <c r="G584" s="34">
        <v>0</v>
      </c>
      <c r="H584" s="34" t="s">
        <v>7990</v>
      </c>
      <c r="I584" s="21" t="s">
        <v>9002</v>
      </c>
      <c r="J584" s="34">
        <f>IF(I584="","",VLOOKUP(I584,speciality!$B$4:$J$1727,9,0))</f>
        <v>123805</v>
      </c>
      <c r="K584" s="34" t="str">
        <f t="shared" si="6"/>
        <v>4,123805</v>
      </c>
      <c r="L584" s="34">
        <v>0</v>
      </c>
      <c r="M584" s="34">
        <v>0</v>
      </c>
      <c r="N584" s="34">
        <v>0</v>
      </c>
      <c r="O584" s="34">
        <v>0</v>
      </c>
      <c r="P584" s="23">
        <v>0</v>
      </c>
      <c r="Q584" s="23">
        <v>3000</v>
      </c>
      <c r="R584" s="23">
        <v>0</v>
      </c>
    </row>
    <row r="585" spans="1:18" ht="34" x14ac:dyDescent="0.15">
      <c r="A585" s="23">
        <v>200398</v>
      </c>
      <c r="B585" s="38" t="s">
        <v>9003</v>
      </c>
      <c r="C585" s="34">
        <v>2</v>
      </c>
      <c r="D585" s="34" t="s">
        <v>535</v>
      </c>
      <c r="E585" s="34">
        <f>IF(D585="",0,VLOOKUP(D585,city!$D$4:$K$352,8,0))</f>
        <v>237</v>
      </c>
      <c r="F585" s="34">
        <v>1</v>
      </c>
      <c r="G585" s="34">
        <v>0</v>
      </c>
      <c r="H585" s="34" t="s">
        <v>7990</v>
      </c>
      <c r="I585" s="21" t="s">
        <v>9004</v>
      </c>
      <c r="J585" s="34">
        <f>IF(I585="","",VLOOKUP(I585,speciality!$B$4:$J$1727,9,0))</f>
        <v>123701</v>
      </c>
      <c r="K585" s="34" t="str">
        <f t="shared" si="6"/>
        <v>4,123701</v>
      </c>
      <c r="L585" s="34">
        <v>0</v>
      </c>
      <c r="M585" s="34">
        <v>0</v>
      </c>
      <c r="N585" s="34">
        <v>0</v>
      </c>
      <c r="O585" s="34">
        <v>0</v>
      </c>
      <c r="P585" s="23">
        <v>0</v>
      </c>
      <c r="Q585" s="23">
        <v>3000</v>
      </c>
      <c r="R585" s="23">
        <v>0</v>
      </c>
    </row>
    <row r="586" spans="1:18" ht="51" x14ac:dyDescent="0.15">
      <c r="A586" s="23">
        <v>200399</v>
      </c>
      <c r="B586" s="38" t="s">
        <v>9005</v>
      </c>
      <c r="C586" s="34">
        <v>2</v>
      </c>
      <c r="D586" s="34" t="s">
        <v>535</v>
      </c>
      <c r="E586" s="34">
        <f>IF(D586="",0,VLOOKUP(D586,city!$D$4:$K$352,8,0))</f>
        <v>237</v>
      </c>
      <c r="F586" s="34">
        <v>1</v>
      </c>
      <c r="G586" s="34">
        <v>0</v>
      </c>
      <c r="H586" s="34" t="s">
        <v>7990</v>
      </c>
      <c r="I586" s="21" t="s">
        <v>9006</v>
      </c>
      <c r="J586" s="34">
        <f>IF(I586="","",VLOOKUP(I586,speciality!$B$4:$J$1727,9,0))</f>
        <v>123702</v>
      </c>
      <c r="K586" s="34" t="str">
        <f t="shared" si="6"/>
        <v>4,123702</v>
      </c>
      <c r="L586" s="34">
        <v>0</v>
      </c>
      <c r="M586" s="34">
        <v>0</v>
      </c>
      <c r="N586" s="34">
        <v>0</v>
      </c>
      <c r="O586" s="34">
        <v>0</v>
      </c>
      <c r="P586" s="23">
        <v>0</v>
      </c>
      <c r="Q586" s="23">
        <v>3000</v>
      </c>
      <c r="R586" s="23">
        <v>0</v>
      </c>
    </row>
    <row r="587" spans="1:18" ht="51" x14ac:dyDescent="0.15">
      <c r="A587" s="23">
        <v>200400</v>
      </c>
      <c r="B587" s="38" t="s">
        <v>9007</v>
      </c>
      <c r="C587" s="34">
        <v>2</v>
      </c>
      <c r="D587" s="34" t="s">
        <v>535</v>
      </c>
      <c r="E587" s="34">
        <f>IF(D587="",0,VLOOKUP(D587,city!$D$4:$K$352,8,0))</f>
        <v>237</v>
      </c>
      <c r="F587" s="34">
        <v>1</v>
      </c>
      <c r="G587" s="34">
        <v>0</v>
      </c>
      <c r="H587" s="34" t="s">
        <v>7990</v>
      </c>
      <c r="I587" s="21"/>
      <c r="J587" s="34" t="str">
        <f>IF(I587="","",VLOOKUP(I587,speciality!$B$4:$J$1727,9,0))</f>
        <v/>
      </c>
      <c r="K587" s="34" t="str">
        <f t="shared" si="6"/>
        <v>3,-1</v>
      </c>
      <c r="L587" s="34">
        <v>0</v>
      </c>
      <c r="M587" s="34">
        <v>0</v>
      </c>
      <c r="N587" s="34">
        <v>0</v>
      </c>
      <c r="O587" s="34">
        <v>0</v>
      </c>
      <c r="P587" s="23">
        <v>0</v>
      </c>
      <c r="Q587" s="23">
        <v>3000</v>
      </c>
      <c r="R587" s="23">
        <v>0</v>
      </c>
    </row>
    <row r="588" spans="1:18" ht="34" x14ac:dyDescent="0.15">
      <c r="A588" s="23">
        <v>200401</v>
      </c>
      <c r="B588" s="38" t="s">
        <v>9008</v>
      </c>
      <c r="C588" s="34">
        <v>2</v>
      </c>
      <c r="D588" s="34" t="s">
        <v>535</v>
      </c>
      <c r="E588" s="34">
        <f>IF(D588="",0,VLOOKUP(D588,city!$D$4:$K$352,8,0))</f>
        <v>237</v>
      </c>
      <c r="F588" s="34">
        <v>1</v>
      </c>
      <c r="G588" s="34">
        <v>0</v>
      </c>
      <c r="H588" s="34" t="s">
        <v>7990</v>
      </c>
      <c r="I588" s="21" t="s">
        <v>9009</v>
      </c>
      <c r="J588" s="34">
        <f>IF(I588="","",VLOOKUP(I588,speciality!$B$4:$J$1727,9,0))</f>
        <v>123705</v>
      </c>
      <c r="K588" s="34" t="str">
        <f t="shared" si="6"/>
        <v>4,123705</v>
      </c>
      <c r="L588" s="34">
        <v>0</v>
      </c>
      <c r="M588" s="34">
        <v>0</v>
      </c>
      <c r="N588" s="34">
        <v>0</v>
      </c>
      <c r="O588" s="34">
        <v>0</v>
      </c>
      <c r="P588" s="23">
        <v>0</v>
      </c>
      <c r="Q588" s="23">
        <v>3000</v>
      </c>
      <c r="R588" s="23">
        <v>0</v>
      </c>
    </row>
    <row r="589" spans="1:18" ht="51" x14ac:dyDescent="0.15">
      <c r="A589" s="23">
        <v>200402</v>
      </c>
      <c r="B589" s="38" t="s">
        <v>9010</v>
      </c>
      <c r="C589" s="34">
        <v>2</v>
      </c>
      <c r="D589" s="34" t="s">
        <v>535</v>
      </c>
      <c r="E589" s="34">
        <f>IF(D589="",0,VLOOKUP(D589,city!$D$4:$K$352,8,0))</f>
        <v>237</v>
      </c>
      <c r="F589" s="34">
        <v>1</v>
      </c>
      <c r="G589" s="34">
        <v>0</v>
      </c>
      <c r="H589" s="34" t="s">
        <v>7990</v>
      </c>
      <c r="I589" s="21" t="s">
        <v>9011</v>
      </c>
      <c r="J589" s="34">
        <f>IF(I589="","",VLOOKUP(I589,speciality!$B$4:$J$1727,9,0))</f>
        <v>123704</v>
      </c>
      <c r="K589" s="34" t="str">
        <f t="shared" si="6"/>
        <v>4,123704</v>
      </c>
      <c r="L589" s="34">
        <v>0</v>
      </c>
      <c r="M589" s="34">
        <v>0</v>
      </c>
      <c r="N589" s="34">
        <v>0</v>
      </c>
      <c r="O589" s="34">
        <v>0</v>
      </c>
      <c r="P589" s="23">
        <v>0</v>
      </c>
      <c r="Q589" s="23">
        <v>3000</v>
      </c>
      <c r="R589" s="23">
        <v>0</v>
      </c>
    </row>
    <row r="590" spans="1:18" ht="34" x14ac:dyDescent="0.15">
      <c r="A590" s="23">
        <v>200403</v>
      </c>
      <c r="B590" s="38" t="s">
        <v>9012</v>
      </c>
      <c r="C590" s="34">
        <v>2</v>
      </c>
      <c r="D590" s="34" t="s">
        <v>529</v>
      </c>
      <c r="E590" s="34">
        <f>IF(D590="",0,VLOOKUP(D590,city!$D$4:$K$352,8,0))</f>
        <v>234</v>
      </c>
      <c r="F590" s="34">
        <v>1</v>
      </c>
      <c r="G590" s="34">
        <v>0</v>
      </c>
      <c r="H590" s="34" t="s">
        <v>7990</v>
      </c>
      <c r="I590" s="21" t="s">
        <v>9013</v>
      </c>
      <c r="J590" s="34">
        <f>IF(I590="","",VLOOKUP(I590,speciality!$B$4:$J$1727,9,0))</f>
        <v>123401</v>
      </c>
      <c r="K590" s="34" t="str">
        <f t="shared" si="6"/>
        <v>4,123401</v>
      </c>
      <c r="L590" s="34">
        <v>0</v>
      </c>
      <c r="M590" s="34">
        <v>0</v>
      </c>
      <c r="N590" s="34">
        <v>0</v>
      </c>
      <c r="O590" s="34">
        <v>0</v>
      </c>
      <c r="P590" s="23">
        <v>0</v>
      </c>
      <c r="Q590" s="23">
        <v>3000</v>
      </c>
      <c r="R590" s="23">
        <v>0</v>
      </c>
    </row>
    <row r="591" spans="1:18" ht="34" x14ac:dyDescent="0.15">
      <c r="A591" s="23">
        <v>200404</v>
      </c>
      <c r="B591" s="40" t="s">
        <v>9014</v>
      </c>
      <c r="C591" s="34">
        <v>2</v>
      </c>
      <c r="D591" s="34" t="s">
        <v>529</v>
      </c>
      <c r="E591" s="34">
        <f>IF(D591="",0,VLOOKUP(D591,city!$D$4:$K$352,8,0))</f>
        <v>234</v>
      </c>
      <c r="F591" s="34">
        <v>1</v>
      </c>
      <c r="G591" s="34">
        <v>0</v>
      </c>
      <c r="H591" s="34" t="s">
        <v>7990</v>
      </c>
      <c r="J591" s="34" t="str">
        <f>IF(I591="","",VLOOKUP(I591,speciality!$B$4:$J$1727,9,0))</f>
        <v/>
      </c>
      <c r="K591" s="34" t="str">
        <f t="shared" si="6"/>
        <v>3,-1</v>
      </c>
      <c r="L591" s="34">
        <v>0</v>
      </c>
      <c r="M591" s="34">
        <v>0</v>
      </c>
      <c r="N591" s="34">
        <v>0</v>
      </c>
      <c r="O591" s="34">
        <v>0</v>
      </c>
      <c r="P591" s="23">
        <v>0</v>
      </c>
      <c r="Q591" s="23">
        <v>3000</v>
      </c>
      <c r="R591" s="23">
        <v>0</v>
      </c>
    </row>
    <row r="592" spans="1:18" ht="34" x14ac:dyDescent="0.15">
      <c r="A592" s="23">
        <v>200405</v>
      </c>
      <c r="B592" s="38" t="s">
        <v>9015</v>
      </c>
      <c r="C592" s="34">
        <v>2</v>
      </c>
      <c r="D592" s="34" t="s">
        <v>529</v>
      </c>
      <c r="E592" s="34">
        <f>IF(D592="",0,VLOOKUP(D592,city!$D$4:$K$352,8,0))</f>
        <v>234</v>
      </c>
      <c r="F592" s="34">
        <v>1</v>
      </c>
      <c r="G592" s="34">
        <v>0</v>
      </c>
      <c r="H592" s="34" t="s">
        <v>7990</v>
      </c>
      <c r="J592" s="34" t="str">
        <f>IF(I592="","",VLOOKUP(I592,speciality!$B$4:$J$1727,9,0))</f>
        <v/>
      </c>
      <c r="K592" s="34" t="str">
        <f t="shared" si="6"/>
        <v>3,-1</v>
      </c>
      <c r="L592" s="34">
        <v>0</v>
      </c>
      <c r="M592" s="34">
        <v>0</v>
      </c>
      <c r="N592" s="34">
        <v>0</v>
      </c>
      <c r="O592" s="34">
        <v>0</v>
      </c>
      <c r="P592" s="23">
        <v>0</v>
      </c>
      <c r="Q592" s="23">
        <v>3000</v>
      </c>
      <c r="R592" s="23">
        <v>0</v>
      </c>
    </row>
    <row r="593" spans="1:18" ht="34" x14ac:dyDescent="0.15">
      <c r="A593" s="23">
        <v>200406</v>
      </c>
      <c r="B593" s="38" t="s">
        <v>9016</v>
      </c>
      <c r="C593" s="34">
        <v>2</v>
      </c>
      <c r="D593" s="34" t="s">
        <v>529</v>
      </c>
      <c r="E593" s="34">
        <f>IF(D593="",0,VLOOKUP(D593,city!$D$4:$K$352,8,0))</f>
        <v>234</v>
      </c>
      <c r="F593" s="34">
        <v>1</v>
      </c>
      <c r="G593" s="34">
        <v>0</v>
      </c>
      <c r="H593" s="34" t="s">
        <v>7990</v>
      </c>
      <c r="J593" s="34" t="str">
        <f>IF(I593="","",VLOOKUP(I593,speciality!$B$4:$J$1727,9,0))</f>
        <v/>
      </c>
      <c r="K593" s="34" t="str">
        <f t="shared" si="6"/>
        <v>3,-1</v>
      </c>
      <c r="L593" s="34">
        <v>0</v>
      </c>
      <c r="M593" s="34">
        <v>0</v>
      </c>
      <c r="N593" s="34">
        <v>0</v>
      </c>
      <c r="O593" s="34">
        <v>0</v>
      </c>
      <c r="P593" s="23">
        <v>0</v>
      </c>
      <c r="Q593" s="23">
        <v>3000</v>
      </c>
      <c r="R593" s="23">
        <v>0</v>
      </c>
    </row>
    <row r="594" spans="1:18" ht="51" x14ac:dyDescent="0.15">
      <c r="A594" s="23">
        <v>200407</v>
      </c>
      <c r="B594" s="38" t="s">
        <v>9017</v>
      </c>
      <c r="C594" s="34">
        <v>2</v>
      </c>
      <c r="D594" s="34" t="s">
        <v>531</v>
      </c>
      <c r="E594" s="34">
        <f>IF(D594="",0,VLOOKUP(D594,city!$D$4:$K$352,8,0))</f>
        <v>235</v>
      </c>
      <c r="F594" s="34">
        <v>1</v>
      </c>
      <c r="G594" s="34">
        <v>0</v>
      </c>
      <c r="H594" s="34" t="s">
        <v>7990</v>
      </c>
      <c r="I594" s="21" t="s">
        <v>9018</v>
      </c>
      <c r="J594" s="34">
        <f>IF(I594="","",VLOOKUP(I594,speciality!$B$4:$J$1727,9,0))</f>
        <v>123503</v>
      </c>
      <c r="K594" s="34" t="str">
        <f t="shared" si="6"/>
        <v>4,123503</v>
      </c>
      <c r="L594" s="34">
        <v>0</v>
      </c>
      <c r="M594" s="34">
        <v>0</v>
      </c>
      <c r="N594" s="34">
        <v>0</v>
      </c>
      <c r="O594" s="34">
        <v>0</v>
      </c>
      <c r="P594" s="23">
        <v>0</v>
      </c>
      <c r="Q594" s="23">
        <v>3000</v>
      </c>
      <c r="R594" s="23">
        <v>0</v>
      </c>
    </row>
    <row r="595" spans="1:18" ht="34" x14ac:dyDescent="0.15">
      <c r="A595" s="23">
        <v>200408</v>
      </c>
      <c r="B595" s="38" t="s">
        <v>9019</v>
      </c>
      <c r="C595" s="34">
        <v>2</v>
      </c>
      <c r="D595" s="34" t="s">
        <v>531</v>
      </c>
      <c r="E595" s="34">
        <f>IF(D595="",0,VLOOKUP(D595,city!$D$4:$K$352,8,0))</f>
        <v>235</v>
      </c>
      <c r="F595" s="34">
        <v>1</v>
      </c>
      <c r="G595" s="34">
        <v>0</v>
      </c>
      <c r="H595" s="34" t="s">
        <v>7990</v>
      </c>
      <c r="J595" s="34" t="str">
        <f>IF(I595="","",VLOOKUP(I595,speciality!$B$4:$J$1727,9,0))</f>
        <v/>
      </c>
      <c r="K595" s="34" t="str">
        <f t="shared" si="6"/>
        <v>3,-1</v>
      </c>
      <c r="L595" s="34">
        <v>0</v>
      </c>
      <c r="M595" s="34">
        <v>0</v>
      </c>
      <c r="N595" s="34">
        <v>0</v>
      </c>
      <c r="O595" s="34">
        <v>0</v>
      </c>
      <c r="P595" s="23">
        <v>0</v>
      </c>
      <c r="Q595" s="23">
        <v>3000</v>
      </c>
      <c r="R595" s="23">
        <v>0</v>
      </c>
    </row>
    <row r="596" spans="1:18" ht="51" x14ac:dyDescent="0.15">
      <c r="A596" s="23">
        <v>200409</v>
      </c>
      <c r="B596" s="38" t="s">
        <v>9020</v>
      </c>
      <c r="C596" s="34">
        <v>2</v>
      </c>
      <c r="D596" s="34" t="s">
        <v>531</v>
      </c>
      <c r="E596" s="34">
        <f>IF(D596="",0,VLOOKUP(D596,city!$D$4:$K$352,8,0))</f>
        <v>235</v>
      </c>
      <c r="F596" s="34">
        <v>1</v>
      </c>
      <c r="G596" s="34">
        <v>0</v>
      </c>
      <c r="H596" s="34" t="s">
        <v>7990</v>
      </c>
      <c r="J596" s="34" t="str">
        <f>IF(I596="","",VLOOKUP(I596,speciality!$B$4:$J$1727,9,0))</f>
        <v/>
      </c>
      <c r="K596" s="34" t="str">
        <f t="shared" si="6"/>
        <v>3,-1</v>
      </c>
      <c r="L596" s="34">
        <v>0</v>
      </c>
      <c r="M596" s="34">
        <v>0</v>
      </c>
      <c r="N596" s="34">
        <v>0</v>
      </c>
      <c r="O596" s="34">
        <v>0</v>
      </c>
      <c r="P596" s="23">
        <v>0</v>
      </c>
      <c r="Q596" s="23">
        <v>3000</v>
      </c>
      <c r="R596" s="23">
        <v>0</v>
      </c>
    </row>
    <row r="597" spans="1:18" ht="34" x14ac:dyDescent="0.15">
      <c r="A597" s="23">
        <v>200410</v>
      </c>
      <c r="B597" s="38" t="s">
        <v>9021</v>
      </c>
      <c r="C597" s="34">
        <v>2</v>
      </c>
      <c r="D597" s="34" t="s">
        <v>527</v>
      </c>
      <c r="E597" s="34">
        <f>IF(D597="",0,VLOOKUP(D597,city!$D$4:$K$352,8,0))</f>
        <v>233</v>
      </c>
      <c r="F597" s="34">
        <v>1</v>
      </c>
      <c r="G597" s="34">
        <v>0</v>
      </c>
      <c r="H597" s="34" t="s">
        <v>7990</v>
      </c>
      <c r="J597" s="34" t="str">
        <f>IF(I597="","",VLOOKUP(I597,speciality!$B$4:$J$1727,9,0))</f>
        <v/>
      </c>
      <c r="K597" s="34" t="str">
        <f t="shared" si="6"/>
        <v>3,-1</v>
      </c>
      <c r="L597" s="34">
        <v>0</v>
      </c>
      <c r="M597" s="34">
        <v>0</v>
      </c>
      <c r="N597" s="34">
        <v>0</v>
      </c>
      <c r="O597" s="34">
        <v>0</v>
      </c>
      <c r="P597" s="23">
        <v>0</v>
      </c>
      <c r="Q597" s="23">
        <v>3000</v>
      </c>
      <c r="R597" s="23">
        <v>0</v>
      </c>
    </row>
    <row r="598" spans="1:18" ht="34" x14ac:dyDescent="0.15">
      <c r="A598" s="23">
        <v>200411</v>
      </c>
      <c r="B598" s="38" t="s">
        <v>9022</v>
      </c>
      <c r="C598" s="34">
        <v>2</v>
      </c>
      <c r="D598" s="34" t="s">
        <v>527</v>
      </c>
      <c r="E598" s="34">
        <f>IF(D598="",0,VLOOKUP(D598,city!$D$4:$K$352,8,0))</f>
        <v>233</v>
      </c>
      <c r="F598" s="34">
        <v>1</v>
      </c>
      <c r="G598" s="34">
        <v>0</v>
      </c>
      <c r="H598" s="34" t="s">
        <v>7990</v>
      </c>
      <c r="J598" s="34" t="str">
        <f>IF(I598="","",VLOOKUP(I598,speciality!$B$4:$J$1727,9,0))</f>
        <v/>
      </c>
      <c r="K598" s="34" t="str">
        <f t="shared" si="6"/>
        <v>3,-1</v>
      </c>
      <c r="L598" s="34">
        <v>0</v>
      </c>
      <c r="M598" s="34">
        <v>0</v>
      </c>
      <c r="N598" s="34">
        <v>0</v>
      </c>
      <c r="O598" s="34">
        <v>0</v>
      </c>
      <c r="P598" s="23">
        <v>0</v>
      </c>
      <c r="Q598" s="23">
        <v>3000</v>
      </c>
      <c r="R598" s="23">
        <v>0</v>
      </c>
    </row>
    <row r="599" spans="1:18" ht="34" x14ac:dyDescent="0.15">
      <c r="A599" s="23">
        <v>200412</v>
      </c>
      <c r="B599" s="41" t="s">
        <v>9023</v>
      </c>
      <c r="C599" s="34">
        <v>2</v>
      </c>
      <c r="D599" s="34" t="s">
        <v>476</v>
      </c>
      <c r="E599" s="34">
        <f>IF(D599="",0,VLOOKUP(D599,city!$D$4:$K$352,8,0))</f>
        <v>209</v>
      </c>
      <c r="F599" s="34">
        <v>1</v>
      </c>
      <c r="G599" s="34">
        <v>0</v>
      </c>
      <c r="H599" s="34" t="s">
        <v>7990</v>
      </c>
      <c r="J599" s="34" t="str">
        <f>IF(I599="","",VLOOKUP(I599,speciality!$B$4:$J$1727,9,0))</f>
        <v/>
      </c>
      <c r="K599" s="34" t="str">
        <f t="shared" si="6"/>
        <v>3,-1</v>
      </c>
      <c r="L599" s="34">
        <v>0</v>
      </c>
      <c r="M599" s="34">
        <v>0</v>
      </c>
      <c r="N599" s="34">
        <v>0</v>
      </c>
      <c r="O599" s="34">
        <v>0</v>
      </c>
      <c r="P599" s="23">
        <v>0</v>
      </c>
      <c r="Q599" s="23">
        <v>3000</v>
      </c>
      <c r="R599" s="23">
        <v>0</v>
      </c>
    </row>
    <row r="600" spans="1:18" ht="34" x14ac:dyDescent="0.15">
      <c r="A600" s="23">
        <v>200413</v>
      </c>
      <c r="B600" s="42" t="s">
        <v>9024</v>
      </c>
      <c r="C600" s="34">
        <v>2</v>
      </c>
      <c r="D600" s="34" t="s">
        <v>476</v>
      </c>
      <c r="E600" s="34">
        <f>IF(D600="",0,VLOOKUP(D600,city!$D$4:$K$352,8,0))</f>
        <v>209</v>
      </c>
      <c r="F600" s="34">
        <v>1</v>
      </c>
      <c r="G600" s="34">
        <v>0</v>
      </c>
      <c r="H600" s="34" t="s">
        <v>7990</v>
      </c>
      <c r="I600" s="21" t="s">
        <v>9025</v>
      </c>
      <c r="J600" s="34">
        <f>IF(I600="","",VLOOKUP(I600,speciality!$B$4:$J$1727,9,0))</f>
        <v>120904</v>
      </c>
      <c r="K600" s="34" t="str">
        <f t="shared" si="6"/>
        <v>4,120904</v>
      </c>
      <c r="L600" s="34">
        <v>0</v>
      </c>
      <c r="M600" s="34">
        <v>0</v>
      </c>
      <c r="N600" s="34">
        <v>0</v>
      </c>
      <c r="O600" s="34">
        <v>0</v>
      </c>
      <c r="P600" s="23">
        <v>0</v>
      </c>
      <c r="Q600" s="23">
        <v>3000</v>
      </c>
      <c r="R600" s="23">
        <v>0</v>
      </c>
    </row>
    <row r="601" spans="1:18" ht="34" x14ac:dyDescent="0.15">
      <c r="A601" s="23">
        <v>200414</v>
      </c>
      <c r="B601" s="42" t="s">
        <v>9026</v>
      </c>
      <c r="C601" s="34">
        <v>2</v>
      </c>
      <c r="D601" s="34" t="s">
        <v>476</v>
      </c>
      <c r="E601" s="34">
        <f>IF(D601="",0,VLOOKUP(D601,city!$D$4:$K$352,8,0))</f>
        <v>209</v>
      </c>
      <c r="F601" s="34">
        <v>1</v>
      </c>
      <c r="G601" s="34">
        <v>0</v>
      </c>
      <c r="H601" s="34" t="s">
        <v>7990</v>
      </c>
      <c r="J601" s="34" t="str">
        <f>IF(I601="","",VLOOKUP(I601,speciality!$B$4:$J$1727,9,0))</f>
        <v/>
      </c>
      <c r="K601" s="34" t="str">
        <f t="shared" si="6"/>
        <v>3,-1</v>
      </c>
      <c r="L601" s="34">
        <v>0</v>
      </c>
      <c r="M601" s="34">
        <v>0</v>
      </c>
      <c r="N601" s="34">
        <v>0</v>
      </c>
      <c r="O601" s="34">
        <v>0</v>
      </c>
      <c r="P601" s="23">
        <v>0</v>
      </c>
      <c r="Q601" s="23">
        <v>3000</v>
      </c>
      <c r="R601" s="23">
        <v>0</v>
      </c>
    </row>
    <row r="602" spans="1:18" ht="34" x14ac:dyDescent="0.15">
      <c r="A602" s="23">
        <v>200415</v>
      </c>
      <c r="B602" s="42" t="s">
        <v>9027</v>
      </c>
      <c r="C602" s="34">
        <v>2</v>
      </c>
      <c r="D602" s="34" t="s">
        <v>481</v>
      </c>
      <c r="E602" s="34">
        <f>IF(D602="",0,VLOOKUP(D602,city!$D$4:$K$352,8,0))</f>
        <v>211</v>
      </c>
      <c r="F602" s="34">
        <v>1</v>
      </c>
      <c r="G602" s="34">
        <v>0</v>
      </c>
      <c r="H602" s="34" t="s">
        <v>7990</v>
      </c>
      <c r="J602" s="34" t="str">
        <f>IF(I602="","",VLOOKUP(I602,speciality!$B$4:$J$1727,9,0))</f>
        <v/>
      </c>
      <c r="K602" s="34" t="str">
        <f t="shared" si="6"/>
        <v>3,-1</v>
      </c>
      <c r="L602" s="34">
        <v>0</v>
      </c>
      <c r="M602" s="34">
        <v>0</v>
      </c>
      <c r="N602" s="34">
        <v>0</v>
      </c>
      <c r="O602" s="34">
        <v>0</v>
      </c>
      <c r="P602" s="23">
        <v>0</v>
      </c>
      <c r="Q602" s="23">
        <v>3000</v>
      </c>
      <c r="R602" s="23">
        <v>0</v>
      </c>
    </row>
    <row r="603" spans="1:18" ht="17" x14ac:dyDescent="0.15">
      <c r="A603" s="23">
        <v>200416</v>
      </c>
      <c r="B603" s="42" t="s">
        <v>9028</v>
      </c>
      <c r="C603" s="34">
        <v>2</v>
      </c>
      <c r="D603" s="34" t="s">
        <v>481</v>
      </c>
      <c r="E603" s="34">
        <f>IF(D603="",0,VLOOKUP(D603,city!$D$4:$K$352,8,0))</f>
        <v>211</v>
      </c>
      <c r="F603" s="34">
        <v>1</v>
      </c>
      <c r="G603" s="34">
        <v>0</v>
      </c>
      <c r="H603" s="34" t="s">
        <v>7990</v>
      </c>
      <c r="J603" s="34" t="str">
        <f>IF(I603="","",VLOOKUP(I603,speciality!$B$4:$J$1727,9,0))</f>
        <v/>
      </c>
      <c r="K603" s="34" t="str">
        <f t="shared" si="6"/>
        <v>3,-1</v>
      </c>
      <c r="L603" s="34">
        <v>0</v>
      </c>
      <c r="M603" s="34">
        <v>0</v>
      </c>
      <c r="N603" s="34">
        <v>0</v>
      </c>
      <c r="O603" s="34">
        <v>0</v>
      </c>
      <c r="P603" s="23">
        <v>0</v>
      </c>
      <c r="Q603" s="23">
        <v>3000</v>
      </c>
      <c r="R603" s="23">
        <v>0</v>
      </c>
    </row>
    <row r="604" spans="1:18" ht="17" x14ac:dyDescent="0.15">
      <c r="A604" s="23">
        <v>200417</v>
      </c>
      <c r="B604" s="42" t="s">
        <v>9029</v>
      </c>
      <c r="C604" s="34">
        <v>2</v>
      </c>
      <c r="D604" s="34" t="s">
        <v>481</v>
      </c>
      <c r="E604" s="34">
        <f>IF(D604="",0,VLOOKUP(D604,city!$D$4:$K$352,8,0))</f>
        <v>211</v>
      </c>
      <c r="F604" s="34">
        <v>1</v>
      </c>
      <c r="G604" s="34">
        <v>0</v>
      </c>
      <c r="H604" s="34" t="s">
        <v>7990</v>
      </c>
      <c r="I604" s="21" t="s">
        <v>9030</v>
      </c>
      <c r="J604" s="34">
        <f>IF(I604="","",VLOOKUP(I604,speciality!$B$4:$J$1727,9,0))</f>
        <v>121101</v>
      </c>
      <c r="K604" s="34" t="str">
        <f t="shared" si="6"/>
        <v>4,121101</v>
      </c>
      <c r="L604" s="34">
        <v>0</v>
      </c>
      <c r="M604" s="34">
        <v>0</v>
      </c>
      <c r="N604" s="34">
        <v>0</v>
      </c>
      <c r="O604" s="34">
        <v>0</v>
      </c>
      <c r="P604" s="23">
        <v>0</v>
      </c>
      <c r="Q604" s="23">
        <v>3000</v>
      </c>
      <c r="R604" s="23">
        <v>0</v>
      </c>
    </row>
    <row r="605" spans="1:18" ht="34" x14ac:dyDescent="0.15">
      <c r="A605" s="23">
        <v>200418</v>
      </c>
      <c r="B605" s="42" t="s">
        <v>9031</v>
      </c>
      <c r="C605" s="34">
        <v>2</v>
      </c>
      <c r="D605" s="34" t="s">
        <v>483</v>
      </c>
      <c r="E605" s="34">
        <f>IF(D605="",0,VLOOKUP(D605,city!$D$4:$K$352,8,0))</f>
        <v>212</v>
      </c>
      <c r="F605" s="34">
        <v>1</v>
      </c>
      <c r="G605" s="34">
        <v>0</v>
      </c>
      <c r="H605" s="34" t="s">
        <v>7990</v>
      </c>
      <c r="I605" s="21" t="s">
        <v>9032</v>
      </c>
      <c r="J605" s="34">
        <f>IF(I605="","",VLOOKUP(I605,speciality!$B$4:$J$1727,9,0))</f>
        <v>121201</v>
      </c>
      <c r="K605" s="34" t="str">
        <f t="shared" si="6"/>
        <v>4,121201</v>
      </c>
      <c r="L605" s="34">
        <v>0</v>
      </c>
      <c r="M605" s="34">
        <v>0</v>
      </c>
      <c r="N605" s="34">
        <v>0</v>
      </c>
      <c r="O605" s="34">
        <v>0</v>
      </c>
      <c r="P605" s="23">
        <v>0</v>
      </c>
      <c r="Q605" s="23">
        <v>3000</v>
      </c>
      <c r="R605" s="23">
        <v>0</v>
      </c>
    </row>
    <row r="606" spans="1:18" ht="34" x14ac:dyDescent="0.15">
      <c r="A606" s="23">
        <v>200419</v>
      </c>
      <c r="B606" s="42" t="s">
        <v>9033</v>
      </c>
      <c r="C606" s="34">
        <v>2</v>
      </c>
      <c r="D606" s="34" t="s">
        <v>483</v>
      </c>
      <c r="E606" s="34">
        <f>IF(D606="",0,VLOOKUP(D606,city!$D$4:$K$352,8,0))</f>
        <v>212</v>
      </c>
      <c r="F606" s="34">
        <v>1</v>
      </c>
      <c r="G606" s="34">
        <v>0</v>
      </c>
      <c r="H606" s="34" t="s">
        <v>7990</v>
      </c>
      <c r="I606" s="21" t="s">
        <v>9034</v>
      </c>
      <c r="J606" s="34">
        <f>IF(I606="","",VLOOKUP(I606,speciality!$B$4:$J$1727,9,0))</f>
        <v>121205</v>
      </c>
      <c r="K606" s="34" t="str">
        <f t="shared" si="6"/>
        <v>4,121205</v>
      </c>
      <c r="L606" s="34">
        <v>0</v>
      </c>
      <c r="M606" s="34">
        <v>0</v>
      </c>
      <c r="N606" s="34">
        <v>0</v>
      </c>
      <c r="O606" s="34">
        <v>0</v>
      </c>
      <c r="P606" s="23">
        <v>0</v>
      </c>
      <c r="Q606" s="23">
        <v>3000</v>
      </c>
      <c r="R606" s="23">
        <v>0</v>
      </c>
    </row>
    <row r="607" spans="1:18" ht="34" x14ac:dyDescent="0.15">
      <c r="A607" s="23">
        <v>200420</v>
      </c>
      <c r="B607" s="42" t="s">
        <v>9035</v>
      </c>
      <c r="C607" s="34">
        <v>2</v>
      </c>
      <c r="D607" s="43" t="s">
        <v>485</v>
      </c>
      <c r="E607" s="34">
        <f>IF(D607="",0,VLOOKUP(D607,city!$D$4:$K$352,8,0))</f>
        <v>213</v>
      </c>
      <c r="F607" s="34">
        <v>1</v>
      </c>
      <c r="G607" s="34">
        <v>0</v>
      </c>
      <c r="H607" s="34" t="s">
        <v>7990</v>
      </c>
      <c r="I607" s="21" t="s">
        <v>9036</v>
      </c>
      <c r="J607" s="34">
        <f>IF(I607="","",VLOOKUP(I607,speciality!$B$4:$J$1727,9,0))</f>
        <v>121301</v>
      </c>
      <c r="K607" s="34" t="str">
        <f t="shared" si="6"/>
        <v>4,121301</v>
      </c>
      <c r="L607" s="34">
        <v>0</v>
      </c>
      <c r="M607" s="34">
        <v>0</v>
      </c>
      <c r="N607" s="34">
        <v>0</v>
      </c>
      <c r="O607" s="34">
        <v>0</v>
      </c>
      <c r="P607" s="23">
        <v>0</v>
      </c>
      <c r="Q607" s="23">
        <v>3000</v>
      </c>
      <c r="R607" s="23">
        <v>0</v>
      </c>
    </row>
    <row r="608" spans="1:18" ht="34" x14ac:dyDescent="0.15">
      <c r="A608" s="23">
        <v>200421</v>
      </c>
      <c r="B608" s="42" t="s">
        <v>9037</v>
      </c>
      <c r="C608" s="34">
        <v>2</v>
      </c>
      <c r="D608" s="43" t="s">
        <v>485</v>
      </c>
      <c r="E608" s="34">
        <f>IF(D608="",0,VLOOKUP(D608,city!$D$4:$K$352,8,0))</f>
        <v>213</v>
      </c>
      <c r="F608" s="34">
        <v>1</v>
      </c>
      <c r="G608" s="34">
        <v>0</v>
      </c>
      <c r="H608" s="34" t="s">
        <v>7990</v>
      </c>
      <c r="I608" s="21"/>
      <c r="J608" s="34" t="str">
        <f>IF(I608="","",VLOOKUP(I608,speciality!$B$4:$J$1727,9,0))</f>
        <v/>
      </c>
      <c r="K608" s="34" t="str">
        <f t="shared" si="6"/>
        <v>3,-1</v>
      </c>
      <c r="L608" s="34">
        <v>0</v>
      </c>
      <c r="M608" s="34">
        <v>0</v>
      </c>
      <c r="N608" s="34">
        <v>0</v>
      </c>
      <c r="O608" s="34">
        <v>0</v>
      </c>
      <c r="P608" s="23">
        <v>0</v>
      </c>
      <c r="Q608" s="23">
        <v>3000</v>
      </c>
      <c r="R608" s="23">
        <v>0</v>
      </c>
    </row>
    <row r="609" spans="1:18" ht="34" x14ac:dyDescent="0.15">
      <c r="A609" s="23">
        <v>200422</v>
      </c>
      <c r="B609" s="42" t="s">
        <v>9038</v>
      </c>
      <c r="C609" s="34">
        <v>2</v>
      </c>
      <c r="D609" s="43" t="s">
        <v>485</v>
      </c>
      <c r="E609" s="34">
        <f>IF(D609="",0,VLOOKUP(D609,city!$D$4:$K$352,8,0))</f>
        <v>213</v>
      </c>
      <c r="F609" s="34">
        <v>1</v>
      </c>
      <c r="G609" s="34">
        <v>0</v>
      </c>
      <c r="H609" s="34" t="s">
        <v>7990</v>
      </c>
      <c r="I609" s="21" t="s">
        <v>9039</v>
      </c>
      <c r="J609" s="34">
        <f>IF(I609="","",VLOOKUP(I609,speciality!$B$4:$J$1727,9,0))</f>
        <v>121305</v>
      </c>
      <c r="K609" s="34" t="str">
        <f t="shared" si="6"/>
        <v>4,121305</v>
      </c>
      <c r="L609" s="34">
        <v>0</v>
      </c>
      <c r="M609" s="34">
        <v>0</v>
      </c>
      <c r="N609" s="34">
        <v>0</v>
      </c>
      <c r="O609" s="34">
        <v>0</v>
      </c>
      <c r="P609" s="23">
        <v>0</v>
      </c>
      <c r="Q609" s="23">
        <v>3000</v>
      </c>
      <c r="R609" s="23">
        <v>0</v>
      </c>
    </row>
    <row r="610" spans="1:18" ht="17" x14ac:dyDescent="0.15">
      <c r="A610" s="23">
        <v>200423</v>
      </c>
      <c r="B610" s="42" t="s">
        <v>9040</v>
      </c>
      <c r="C610" s="34">
        <v>2</v>
      </c>
      <c r="D610" s="34" t="s">
        <v>487</v>
      </c>
      <c r="E610" s="34">
        <f>IF(D610="",0,VLOOKUP(D610,city!$D$4:$K$352,8,0))</f>
        <v>214</v>
      </c>
      <c r="F610" s="34">
        <v>1</v>
      </c>
      <c r="G610" s="34">
        <v>0</v>
      </c>
      <c r="H610" s="34" t="s">
        <v>7990</v>
      </c>
      <c r="J610" s="34" t="str">
        <f>IF(I610="","",VLOOKUP(I610,speciality!$B$4:$J$1727,9,0))</f>
        <v/>
      </c>
      <c r="K610" s="34" t="str">
        <f t="shared" si="6"/>
        <v>3,-1</v>
      </c>
      <c r="L610" s="34">
        <v>0</v>
      </c>
      <c r="M610" s="34">
        <v>0</v>
      </c>
      <c r="N610" s="34">
        <v>0</v>
      </c>
      <c r="O610" s="34">
        <v>0</v>
      </c>
      <c r="P610" s="23">
        <v>0</v>
      </c>
      <c r="Q610" s="23">
        <v>3000</v>
      </c>
      <c r="R610" s="23">
        <v>0</v>
      </c>
    </row>
    <row r="611" spans="1:18" ht="34" x14ac:dyDescent="0.15">
      <c r="A611" s="23">
        <v>200424</v>
      </c>
      <c r="B611" s="42" t="s">
        <v>9041</v>
      </c>
      <c r="C611" s="34">
        <v>2</v>
      </c>
      <c r="D611" s="34" t="s">
        <v>487</v>
      </c>
      <c r="E611" s="34">
        <f>IF(D611="",0,VLOOKUP(D611,city!$D$4:$K$352,8,0))</f>
        <v>214</v>
      </c>
      <c r="F611" s="34">
        <v>1</v>
      </c>
      <c r="G611" s="34">
        <v>0</v>
      </c>
      <c r="H611" s="34" t="s">
        <v>7990</v>
      </c>
      <c r="J611" s="34" t="str">
        <f>IF(I611="","",VLOOKUP(I611,speciality!$B$4:$J$1727,9,0))</f>
        <v/>
      </c>
      <c r="K611" s="34" t="str">
        <f t="shared" si="6"/>
        <v>3,-1</v>
      </c>
      <c r="L611" s="34">
        <v>0</v>
      </c>
      <c r="M611" s="34">
        <v>0</v>
      </c>
      <c r="N611" s="34">
        <v>0</v>
      </c>
      <c r="O611" s="34">
        <v>0</v>
      </c>
      <c r="P611" s="23">
        <v>0</v>
      </c>
      <c r="Q611" s="23">
        <v>3000</v>
      </c>
      <c r="R611" s="23">
        <v>0</v>
      </c>
    </row>
    <row r="612" spans="1:18" ht="34" x14ac:dyDescent="0.15">
      <c r="A612" s="23">
        <v>200425</v>
      </c>
      <c r="B612" s="42" t="s">
        <v>9042</v>
      </c>
      <c r="C612" s="34">
        <v>2</v>
      </c>
      <c r="D612" s="34" t="s">
        <v>487</v>
      </c>
      <c r="E612" s="34">
        <f>IF(D612="",0,VLOOKUP(D612,city!$D$4:$K$352,8,0))</f>
        <v>214</v>
      </c>
      <c r="F612" s="34">
        <v>1</v>
      </c>
      <c r="G612" s="34">
        <v>0</v>
      </c>
      <c r="H612" s="34" t="s">
        <v>7990</v>
      </c>
      <c r="J612" s="34" t="str">
        <f>IF(I612="","",VLOOKUP(I612,speciality!$B$4:$J$1727,9,0))</f>
        <v/>
      </c>
      <c r="K612" s="34" t="str">
        <f t="shared" si="6"/>
        <v>3,-1</v>
      </c>
      <c r="L612" s="34">
        <v>0</v>
      </c>
      <c r="M612" s="34">
        <v>0</v>
      </c>
      <c r="N612" s="34">
        <v>0</v>
      </c>
      <c r="O612" s="34">
        <v>0</v>
      </c>
      <c r="P612" s="23">
        <v>0</v>
      </c>
      <c r="Q612" s="23">
        <v>3000</v>
      </c>
      <c r="R612" s="23">
        <v>0</v>
      </c>
    </row>
    <row r="613" spans="1:18" ht="34" x14ac:dyDescent="0.15">
      <c r="A613" s="23">
        <v>200426</v>
      </c>
      <c r="B613" s="42" t="s">
        <v>9043</v>
      </c>
      <c r="C613" s="34">
        <v>2</v>
      </c>
      <c r="D613" s="34" t="s">
        <v>479</v>
      </c>
      <c r="E613" s="34">
        <f>IF(D613="",0,VLOOKUP(D613,city!$D$4:$K$352,8,0))</f>
        <v>210</v>
      </c>
      <c r="F613" s="34">
        <v>1</v>
      </c>
      <c r="G613" s="34">
        <v>0</v>
      </c>
      <c r="H613" s="34" t="s">
        <v>7990</v>
      </c>
      <c r="I613" s="21" t="s">
        <v>9044</v>
      </c>
      <c r="J613" s="34">
        <f>IF(I613="","",VLOOKUP(I613,speciality!$B$4:$J$1727,9,0))</f>
        <v>121001</v>
      </c>
      <c r="K613" s="34" t="str">
        <f t="shared" si="6"/>
        <v>4,121001</v>
      </c>
      <c r="L613" s="34">
        <v>0</v>
      </c>
      <c r="M613" s="34">
        <v>0</v>
      </c>
      <c r="N613" s="34">
        <v>0</v>
      </c>
      <c r="O613" s="34">
        <v>0</v>
      </c>
      <c r="P613" s="23">
        <v>0</v>
      </c>
      <c r="Q613" s="23">
        <v>3000</v>
      </c>
      <c r="R613" s="23">
        <v>0</v>
      </c>
    </row>
    <row r="614" spans="1:18" ht="34" x14ac:dyDescent="0.15">
      <c r="A614" s="23">
        <v>200427</v>
      </c>
      <c r="B614" s="42" t="s">
        <v>9045</v>
      </c>
      <c r="C614" s="34">
        <v>2</v>
      </c>
      <c r="D614" s="34" t="s">
        <v>479</v>
      </c>
      <c r="E614" s="34">
        <f>IF(D614="",0,VLOOKUP(D614,city!$D$4:$K$352,8,0))</f>
        <v>210</v>
      </c>
      <c r="F614" s="34">
        <v>1</v>
      </c>
      <c r="G614" s="34">
        <v>0</v>
      </c>
      <c r="H614" s="34" t="s">
        <v>7990</v>
      </c>
      <c r="I614" s="21" t="s">
        <v>9046</v>
      </c>
      <c r="J614" s="34">
        <f>IF(I614="","",VLOOKUP(I614,speciality!$B$4:$J$1727,9,0))</f>
        <v>121005</v>
      </c>
      <c r="K614" s="34" t="str">
        <f t="shared" si="6"/>
        <v>4,121005</v>
      </c>
      <c r="L614" s="34">
        <v>0</v>
      </c>
      <c r="M614" s="34">
        <v>0</v>
      </c>
      <c r="N614" s="34">
        <v>0</v>
      </c>
      <c r="O614" s="34">
        <v>0</v>
      </c>
      <c r="P614" s="23">
        <v>0</v>
      </c>
      <c r="Q614" s="23">
        <v>3000</v>
      </c>
      <c r="R614" s="23">
        <v>0</v>
      </c>
    </row>
    <row r="615" spans="1:18" ht="34" x14ac:dyDescent="0.15">
      <c r="A615" s="23">
        <v>200428</v>
      </c>
      <c r="B615" s="42" t="s">
        <v>9047</v>
      </c>
      <c r="C615" s="34">
        <v>2</v>
      </c>
      <c r="D615" s="34" t="s">
        <v>479</v>
      </c>
      <c r="E615" s="34">
        <f>IF(D615="",0,VLOOKUP(D615,city!$D$4:$K$352,8,0))</f>
        <v>210</v>
      </c>
      <c r="F615" s="34">
        <v>1</v>
      </c>
      <c r="G615" s="34">
        <v>0</v>
      </c>
      <c r="H615" s="34" t="s">
        <v>7990</v>
      </c>
      <c r="I615" s="21" t="s">
        <v>9048</v>
      </c>
      <c r="J615" s="34">
        <f>IF(I615="","",VLOOKUP(I615,speciality!$B$4:$J$1727,9,0))</f>
        <v>121003</v>
      </c>
      <c r="K615" s="34" t="str">
        <f t="shared" si="6"/>
        <v>4,121003</v>
      </c>
      <c r="L615" s="34">
        <v>0</v>
      </c>
      <c r="M615" s="34">
        <v>0</v>
      </c>
      <c r="N615" s="34">
        <v>0</v>
      </c>
      <c r="O615" s="34">
        <v>0</v>
      </c>
      <c r="P615" s="23">
        <v>0</v>
      </c>
      <c r="Q615" s="23">
        <v>3000</v>
      </c>
      <c r="R615" s="23">
        <v>0</v>
      </c>
    </row>
    <row r="616" spans="1:18" ht="34" x14ac:dyDescent="0.15">
      <c r="A616" s="23">
        <v>200429</v>
      </c>
      <c r="B616" s="42" t="s">
        <v>9049</v>
      </c>
      <c r="C616" s="34">
        <v>2</v>
      </c>
      <c r="D616" s="34" t="s">
        <v>489</v>
      </c>
      <c r="E616" s="34">
        <f>IF(D616="",0,VLOOKUP(D616,city!$D$4:$K$352,8,0))</f>
        <v>215</v>
      </c>
      <c r="F616" s="34">
        <v>1</v>
      </c>
      <c r="G616" s="34">
        <v>0</v>
      </c>
      <c r="H616" s="34" t="s">
        <v>7990</v>
      </c>
      <c r="I616" s="21" t="s">
        <v>9050</v>
      </c>
      <c r="J616" s="34">
        <f>IF(I616="","",VLOOKUP(I616,speciality!$B$4:$J$1727,9,0))</f>
        <v>121501</v>
      </c>
      <c r="K616" s="34" t="str">
        <f t="shared" si="6"/>
        <v>4,121501</v>
      </c>
      <c r="L616" s="34">
        <v>0</v>
      </c>
      <c r="M616" s="34">
        <v>0</v>
      </c>
      <c r="N616" s="34">
        <v>0</v>
      </c>
      <c r="O616" s="34">
        <v>0</v>
      </c>
      <c r="P616" s="23">
        <v>0</v>
      </c>
      <c r="Q616" s="23">
        <v>3000</v>
      </c>
      <c r="R616" s="23">
        <v>0</v>
      </c>
    </row>
    <row r="617" spans="1:18" ht="34" x14ac:dyDescent="0.15">
      <c r="A617" s="23">
        <v>200430</v>
      </c>
      <c r="B617" s="42" t="s">
        <v>9051</v>
      </c>
      <c r="C617" s="34">
        <v>2</v>
      </c>
      <c r="D617" s="34" t="s">
        <v>489</v>
      </c>
      <c r="E617" s="34">
        <f>IF(D617="",0,VLOOKUP(D617,city!$D$4:$K$352,8,0))</f>
        <v>215</v>
      </c>
      <c r="F617" s="34">
        <v>1</v>
      </c>
      <c r="G617" s="34">
        <v>0</v>
      </c>
      <c r="H617" s="34" t="s">
        <v>7990</v>
      </c>
      <c r="J617" s="34" t="str">
        <f>IF(I617="","",VLOOKUP(I617,speciality!$B$4:$J$1727,9,0))</f>
        <v/>
      </c>
      <c r="K617" s="34" t="str">
        <f t="shared" si="6"/>
        <v>3,-1</v>
      </c>
      <c r="L617" s="34">
        <v>0</v>
      </c>
      <c r="M617" s="34">
        <v>0</v>
      </c>
      <c r="N617" s="34">
        <v>0</v>
      </c>
      <c r="O617" s="34">
        <v>0</v>
      </c>
      <c r="P617" s="23">
        <v>0</v>
      </c>
      <c r="Q617" s="23">
        <v>3000</v>
      </c>
      <c r="R617" s="23">
        <v>0</v>
      </c>
    </row>
    <row r="618" spans="1:18" ht="34" x14ac:dyDescent="0.15">
      <c r="A618" s="23">
        <v>200431</v>
      </c>
      <c r="B618" s="42" t="s">
        <v>9052</v>
      </c>
      <c r="C618" s="34">
        <v>2</v>
      </c>
      <c r="D618" s="34" t="s">
        <v>489</v>
      </c>
      <c r="E618" s="34">
        <f>IF(D618="",0,VLOOKUP(D618,city!$D$4:$K$352,8,0))</f>
        <v>215</v>
      </c>
      <c r="F618" s="34">
        <v>1</v>
      </c>
      <c r="G618" s="34">
        <v>0</v>
      </c>
      <c r="H618" s="34" t="s">
        <v>7990</v>
      </c>
      <c r="J618" s="34" t="str">
        <f>IF(I618="","",VLOOKUP(I618,speciality!$B$4:$J$1727,9,0))</f>
        <v/>
      </c>
      <c r="K618" s="34" t="str">
        <f t="shared" si="6"/>
        <v>3,-1</v>
      </c>
      <c r="L618" s="34">
        <v>0</v>
      </c>
      <c r="M618" s="34">
        <v>0</v>
      </c>
      <c r="N618" s="34">
        <v>0</v>
      </c>
      <c r="O618" s="34">
        <v>0</v>
      </c>
      <c r="P618" s="23">
        <v>0</v>
      </c>
      <c r="Q618" s="23">
        <v>3000</v>
      </c>
      <c r="R618" s="23">
        <v>0</v>
      </c>
    </row>
    <row r="619" spans="1:18" ht="51" x14ac:dyDescent="0.15">
      <c r="A619" s="23">
        <v>200432</v>
      </c>
      <c r="B619" s="42" t="s">
        <v>9053</v>
      </c>
      <c r="C619" s="34">
        <v>2</v>
      </c>
      <c r="D619" s="34" t="s">
        <v>491</v>
      </c>
      <c r="E619" s="34">
        <f>IF(D619="",0,VLOOKUP(D619,city!$D$4:$K$352,8,0))</f>
        <v>216</v>
      </c>
      <c r="F619" s="34">
        <v>1</v>
      </c>
      <c r="G619" s="34">
        <v>0</v>
      </c>
      <c r="H619" s="34" t="s">
        <v>7990</v>
      </c>
      <c r="I619" s="21" t="s">
        <v>9054</v>
      </c>
      <c r="J619" s="34">
        <f>IF(I619="","",VLOOKUP(I619,speciality!$B$4:$J$1727,9,0))</f>
        <v>121605</v>
      </c>
      <c r="K619" s="34" t="str">
        <f t="shared" si="6"/>
        <v>4,121605</v>
      </c>
      <c r="L619" s="34">
        <v>0</v>
      </c>
      <c r="M619" s="34">
        <v>0</v>
      </c>
      <c r="N619" s="34">
        <v>0</v>
      </c>
      <c r="O619" s="34">
        <v>0</v>
      </c>
      <c r="P619" s="23">
        <v>0</v>
      </c>
      <c r="Q619" s="23">
        <v>3000</v>
      </c>
      <c r="R619" s="23">
        <v>0</v>
      </c>
    </row>
    <row r="620" spans="1:18" ht="34" x14ac:dyDescent="0.15">
      <c r="A620" s="23">
        <v>200433</v>
      </c>
      <c r="B620" s="42" t="s">
        <v>9055</v>
      </c>
      <c r="C620" s="34">
        <v>2</v>
      </c>
      <c r="D620" s="34" t="s">
        <v>491</v>
      </c>
      <c r="E620" s="34">
        <f>IF(D620="",0,VLOOKUP(D620,city!$D$4:$K$352,8,0))</f>
        <v>216</v>
      </c>
      <c r="F620" s="34">
        <v>1</v>
      </c>
      <c r="G620" s="34">
        <v>0</v>
      </c>
      <c r="H620" s="34" t="s">
        <v>7990</v>
      </c>
      <c r="I620" s="21" t="s">
        <v>9056</v>
      </c>
      <c r="J620" s="34">
        <f>IF(I620="","",VLOOKUP(I620,speciality!$B$4:$J$1727,9,0))</f>
        <v>121603</v>
      </c>
      <c r="K620" s="34" t="str">
        <f t="shared" si="6"/>
        <v>4,121603</v>
      </c>
      <c r="L620" s="34">
        <v>0</v>
      </c>
      <c r="M620" s="34">
        <v>0</v>
      </c>
      <c r="N620" s="34">
        <v>0</v>
      </c>
      <c r="O620" s="34">
        <v>0</v>
      </c>
      <c r="P620" s="23">
        <v>0</v>
      </c>
      <c r="Q620" s="23">
        <v>3000</v>
      </c>
      <c r="R620" s="23">
        <v>0</v>
      </c>
    </row>
    <row r="621" spans="1:18" ht="34" x14ac:dyDescent="0.15">
      <c r="A621" s="23">
        <v>200434</v>
      </c>
      <c r="B621" s="42" t="s">
        <v>9057</v>
      </c>
      <c r="C621" s="34">
        <v>2</v>
      </c>
      <c r="D621" s="34" t="s">
        <v>491</v>
      </c>
      <c r="E621" s="34">
        <f>IF(D621="",0,VLOOKUP(D621,city!$D$4:$K$352,8,0))</f>
        <v>216</v>
      </c>
      <c r="F621" s="34">
        <v>1</v>
      </c>
      <c r="G621" s="34">
        <v>0</v>
      </c>
      <c r="H621" s="34" t="s">
        <v>7990</v>
      </c>
      <c r="I621" s="21" t="s">
        <v>9058</v>
      </c>
      <c r="J621" s="34">
        <f>IF(I621="","",VLOOKUP(I621,speciality!$B$4:$J$1727,9,0))</f>
        <v>121602</v>
      </c>
      <c r="K621" s="34" t="str">
        <f t="shared" si="6"/>
        <v>4,121602</v>
      </c>
      <c r="L621" s="34">
        <v>0</v>
      </c>
      <c r="M621" s="34">
        <v>0</v>
      </c>
      <c r="N621" s="34">
        <v>0</v>
      </c>
      <c r="O621" s="34">
        <v>0</v>
      </c>
      <c r="P621" s="23">
        <v>0</v>
      </c>
      <c r="Q621" s="23">
        <v>3000</v>
      </c>
      <c r="R621" s="23">
        <v>0</v>
      </c>
    </row>
    <row r="622" spans="1:18" ht="34" x14ac:dyDescent="0.15">
      <c r="A622" s="23">
        <v>200435</v>
      </c>
      <c r="B622" s="42" t="s">
        <v>9059</v>
      </c>
      <c r="C622" s="34">
        <v>2</v>
      </c>
      <c r="D622" s="34" t="s">
        <v>493</v>
      </c>
      <c r="E622" s="34">
        <f>IF(D622="",0,VLOOKUP(D622,city!$D$4:$K$352,8,0))</f>
        <v>217</v>
      </c>
      <c r="F622" s="34">
        <v>1</v>
      </c>
      <c r="G622" s="34">
        <v>0</v>
      </c>
      <c r="H622" s="34" t="s">
        <v>7990</v>
      </c>
      <c r="I622" s="21" t="s">
        <v>9060</v>
      </c>
      <c r="J622" s="34">
        <f>IF(I622="","",VLOOKUP(I622,speciality!$B$4:$J$1727,9,0))</f>
        <v>121701</v>
      </c>
      <c r="K622" s="34" t="str">
        <f t="shared" si="6"/>
        <v>4,121701</v>
      </c>
      <c r="L622" s="34">
        <v>0</v>
      </c>
      <c r="M622" s="34">
        <v>0</v>
      </c>
      <c r="N622" s="34">
        <v>0</v>
      </c>
      <c r="O622" s="34">
        <v>0</v>
      </c>
      <c r="P622" s="23">
        <v>0</v>
      </c>
      <c r="Q622" s="23">
        <v>3000</v>
      </c>
      <c r="R622" s="23">
        <v>0</v>
      </c>
    </row>
    <row r="623" spans="1:18" ht="34" x14ac:dyDescent="0.15">
      <c r="A623" s="23">
        <v>200436</v>
      </c>
      <c r="B623" s="42" t="s">
        <v>9061</v>
      </c>
      <c r="C623" s="34">
        <v>2</v>
      </c>
      <c r="D623" s="34" t="s">
        <v>493</v>
      </c>
      <c r="E623" s="34">
        <f>IF(D623="",0,VLOOKUP(D623,city!$D$4:$K$352,8,0))</f>
        <v>217</v>
      </c>
      <c r="F623" s="34">
        <v>1</v>
      </c>
      <c r="G623" s="34">
        <v>0</v>
      </c>
      <c r="H623" s="34" t="s">
        <v>7990</v>
      </c>
      <c r="I623" s="21" t="s">
        <v>9062</v>
      </c>
      <c r="J623" s="34">
        <f>IF(I623="","",VLOOKUP(I623,speciality!$B$4:$J$1727,9,0))</f>
        <v>121702</v>
      </c>
      <c r="K623" s="34" t="str">
        <f t="shared" si="6"/>
        <v>4,121702</v>
      </c>
      <c r="L623" s="34">
        <v>0</v>
      </c>
      <c r="M623" s="34">
        <v>0</v>
      </c>
      <c r="N623" s="34">
        <v>0</v>
      </c>
      <c r="O623" s="34">
        <v>0</v>
      </c>
      <c r="P623" s="23">
        <v>0</v>
      </c>
      <c r="Q623" s="23">
        <v>3000</v>
      </c>
      <c r="R623" s="23">
        <v>0</v>
      </c>
    </row>
    <row r="624" spans="1:18" ht="34" x14ac:dyDescent="0.15">
      <c r="A624" s="23">
        <v>200437</v>
      </c>
      <c r="B624" s="42" t="s">
        <v>9063</v>
      </c>
      <c r="C624" s="34">
        <v>2</v>
      </c>
      <c r="D624" s="34" t="s">
        <v>495</v>
      </c>
      <c r="E624" s="34">
        <f>IF(D624="",0,VLOOKUP(D624,city!$D$4:$K$352,8,0))</f>
        <v>218</v>
      </c>
      <c r="F624" s="34">
        <v>1</v>
      </c>
      <c r="G624" s="34">
        <v>0</v>
      </c>
      <c r="H624" s="34" t="s">
        <v>7990</v>
      </c>
      <c r="I624" s="21" t="s">
        <v>9064</v>
      </c>
      <c r="J624" s="34">
        <f>IF(I624="","",VLOOKUP(I624,speciality!$B$4:$J$1727,9,0))</f>
        <v>121802</v>
      </c>
      <c r="K624" s="34" t="str">
        <f t="shared" si="6"/>
        <v>4,121802</v>
      </c>
      <c r="L624" s="34">
        <v>0</v>
      </c>
      <c r="M624" s="34">
        <v>0</v>
      </c>
      <c r="N624" s="34">
        <v>0</v>
      </c>
      <c r="O624" s="34">
        <v>0</v>
      </c>
      <c r="P624" s="23">
        <v>0</v>
      </c>
      <c r="Q624" s="23">
        <v>3000</v>
      </c>
      <c r="R624" s="23">
        <v>0</v>
      </c>
    </row>
    <row r="625" spans="1:18" ht="34" x14ac:dyDescent="0.15">
      <c r="A625" s="23">
        <v>200438</v>
      </c>
      <c r="B625" s="42" t="s">
        <v>9065</v>
      </c>
      <c r="C625" s="34">
        <v>2</v>
      </c>
      <c r="D625" s="34" t="s">
        <v>495</v>
      </c>
      <c r="E625" s="34">
        <f>IF(D625="",0,VLOOKUP(D625,city!$D$4:$K$352,8,0))</f>
        <v>218</v>
      </c>
      <c r="F625" s="34">
        <v>1</v>
      </c>
      <c r="G625" s="34">
        <v>0</v>
      </c>
      <c r="H625" s="34" t="s">
        <v>7990</v>
      </c>
      <c r="I625" s="21"/>
      <c r="J625" s="34" t="str">
        <f>IF(I625="","",VLOOKUP(I625,speciality!$B$4:$J$1727,9,0))</f>
        <v/>
      </c>
      <c r="K625" s="34" t="str">
        <f t="shared" si="6"/>
        <v>3,-1</v>
      </c>
      <c r="L625" s="34">
        <v>0</v>
      </c>
      <c r="M625" s="34">
        <v>0</v>
      </c>
      <c r="N625" s="34">
        <v>0</v>
      </c>
      <c r="O625" s="34">
        <v>0</v>
      </c>
      <c r="P625" s="23">
        <v>0</v>
      </c>
      <c r="Q625" s="23">
        <v>3000</v>
      </c>
      <c r="R625" s="23">
        <v>0</v>
      </c>
    </row>
    <row r="626" spans="1:18" ht="34" x14ac:dyDescent="0.15">
      <c r="A626" s="23">
        <v>200439</v>
      </c>
      <c r="B626" s="42" t="s">
        <v>9066</v>
      </c>
      <c r="C626" s="34">
        <v>2</v>
      </c>
      <c r="D626" s="34" t="s">
        <v>495</v>
      </c>
      <c r="E626" s="34">
        <f>IF(D626="",0,VLOOKUP(D626,city!$D$4:$K$352,8,0))</f>
        <v>218</v>
      </c>
      <c r="F626" s="34">
        <v>1</v>
      </c>
      <c r="G626" s="34">
        <v>0</v>
      </c>
      <c r="H626" s="34" t="s">
        <v>7990</v>
      </c>
      <c r="I626" s="21" t="s">
        <v>9067</v>
      </c>
      <c r="J626" s="34">
        <f>IF(I626="","",VLOOKUP(I626,speciality!$B$4:$J$1727,9,0))</f>
        <v>121801</v>
      </c>
      <c r="K626" s="34" t="str">
        <f t="shared" si="6"/>
        <v>4,121801</v>
      </c>
      <c r="L626" s="34">
        <v>0</v>
      </c>
      <c r="M626" s="34">
        <v>0</v>
      </c>
      <c r="N626" s="34">
        <v>0</v>
      </c>
      <c r="O626" s="34">
        <v>0</v>
      </c>
      <c r="P626" s="23">
        <v>0</v>
      </c>
      <c r="Q626" s="23">
        <v>3000</v>
      </c>
      <c r="R626" s="23">
        <v>0</v>
      </c>
    </row>
    <row r="627" spans="1:18" ht="34" x14ac:dyDescent="0.15">
      <c r="A627" s="23">
        <v>200440</v>
      </c>
      <c r="B627" s="42" t="s">
        <v>9068</v>
      </c>
      <c r="C627" s="34">
        <v>2</v>
      </c>
      <c r="D627" s="34" t="s">
        <v>495</v>
      </c>
      <c r="E627" s="34">
        <f>IF(D627="",0,VLOOKUP(D627,city!$D$4:$K$352,8,0))</f>
        <v>218</v>
      </c>
      <c r="F627" s="34">
        <v>1</v>
      </c>
      <c r="G627" s="34">
        <v>0</v>
      </c>
      <c r="H627" s="34" t="s">
        <v>7990</v>
      </c>
      <c r="J627" s="34" t="str">
        <f>IF(I627="","",VLOOKUP(I627,speciality!$B$4:$J$1727,9,0))</f>
        <v/>
      </c>
      <c r="K627" s="34" t="str">
        <f t="shared" si="6"/>
        <v>3,-1</v>
      </c>
      <c r="L627" s="34">
        <v>0</v>
      </c>
      <c r="M627" s="34">
        <v>0</v>
      </c>
      <c r="N627" s="34">
        <v>0</v>
      </c>
      <c r="O627" s="34">
        <v>0</v>
      </c>
      <c r="P627" s="23">
        <v>0</v>
      </c>
      <c r="Q627" s="23">
        <v>3000</v>
      </c>
      <c r="R627" s="23">
        <v>0</v>
      </c>
    </row>
    <row r="628" spans="1:18" ht="17" x14ac:dyDescent="0.15">
      <c r="A628" s="23">
        <v>200441</v>
      </c>
      <c r="B628" s="42" t="s">
        <v>9069</v>
      </c>
      <c r="C628" s="34">
        <v>2</v>
      </c>
      <c r="D628" s="34" t="s">
        <v>501</v>
      </c>
      <c r="E628" s="34">
        <f>IF(D628="",0,VLOOKUP(D628,city!$D$4:$K$352,8,0))</f>
        <v>221</v>
      </c>
      <c r="F628" s="34">
        <v>1</v>
      </c>
      <c r="G628" s="34">
        <v>0</v>
      </c>
      <c r="H628" s="34" t="s">
        <v>7990</v>
      </c>
      <c r="I628" s="21" t="s">
        <v>9070</v>
      </c>
      <c r="J628" s="34">
        <f>IF(I628="","",VLOOKUP(I628,speciality!$B$4:$J$1727,9,0))</f>
        <v>122105</v>
      </c>
      <c r="K628" s="34" t="str">
        <f t="shared" si="6"/>
        <v>4,122105</v>
      </c>
      <c r="L628" s="34">
        <v>0</v>
      </c>
      <c r="M628" s="34">
        <v>0</v>
      </c>
      <c r="N628" s="34">
        <v>0</v>
      </c>
      <c r="O628" s="34">
        <v>0</v>
      </c>
      <c r="P628" s="23">
        <v>0</v>
      </c>
      <c r="Q628" s="23">
        <v>3000</v>
      </c>
      <c r="R628" s="23">
        <v>0</v>
      </c>
    </row>
    <row r="629" spans="1:18" ht="34" x14ac:dyDescent="0.15">
      <c r="A629" s="23">
        <v>200442</v>
      </c>
      <c r="B629" s="42" t="s">
        <v>9071</v>
      </c>
      <c r="C629" s="34">
        <v>2</v>
      </c>
      <c r="D629" s="34" t="s">
        <v>501</v>
      </c>
      <c r="E629" s="34">
        <f>IF(D629="",0,VLOOKUP(D629,city!$D$4:$K$352,8,0))</f>
        <v>221</v>
      </c>
      <c r="F629" s="34">
        <v>1</v>
      </c>
      <c r="G629" s="34">
        <v>0</v>
      </c>
      <c r="H629" s="34" t="s">
        <v>7990</v>
      </c>
      <c r="I629" s="21" t="s">
        <v>9072</v>
      </c>
      <c r="J629" s="34">
        <f>IF(I629="","",VLOOKUP(I629,speciality!$B$4:$J$1727,9,0))</f>
        <v>122103</v>
      </c>
      <c r="K629" s="34" t="str">
        <f t="shared" si="6"/>
        <v>4,122103</v>
      </c>
      <c r="L629" s="34">
        <v>0</v>
      </c>
      <c r="M629" s="34">
        <v>0</v>
      </c>
      <c r="N629" s="34">
        <v>0</v>
      </c>
      <c r="O629" s="34">
        <v>0</v>
      </c>
      <c r="P629" s="23">
        <v>0</v>
      </c>
      <c r="Q629" s="23">
        <v>3000</v>
      </c>
      <c r="R629" s="23">
        <v>0</v>
      </c>
    </row>
    <row r="630" spans="1:18" ht="17" x14ac:dyDescent="0.15">
      <c r="A630" s="23">
        <v>200443</v>
      </c>
      <c r="B630" s="42" t="s">
        <v>9073</v>
      </c>
      <c r="C630" s="34">
        <v>2</v>
      </c>
      <c r="D630" s="34" t="s">
        <v>501</v>
      </c>
      <c r="E630" s="34">
        <f>IF(D630="",0,VLOOKUP(D630,city!$D$4:$K$352,8,0))</f>
        <v>221</v>
      </c>
      <c r="F630" s="34">
        <v>1</v>
      </c>
      <c r="G630" s="34">
        <v>0</v>
      </c>
      <c r="H630" s="34" t="s">
        <v>7990</v>
      </c>
      <c r="I630" s="21" t="s">
        <v>9074</v>
      </c>
      <c r="J630" s="34">
        <f>IF(I630="","",VLOOKUP(I630,speciality!$B$4:$J$1727,9,0))</f>
        <v>122104</v>
      </c>
      <c r="K630" s="34" t="str">
        <f t="shared" si="6"/>
        <v>4,122104</v>
      </c>
      <c r="L630" s="34">
        <v>0</v>
      </c>
      <c r="M630" s="34">
        <v>0</v>
      </c>
      <c r="N630" s="34">
        <v>0</v>
      </c>
      <c r="O630" s="34">
        <v>0</v>
      </c>
      <c r="P630" s="23">
        <v>0</v>
      </c>
      <c r="Q630" s="23">
        <v>3000</v>
      </c>
      <c r="R630" s="23">
        <v>0</v>
      </c>
    </row>
    <row r="631" spans="1:18" ht="17" x14ac:dyDescent="0.15">
      <c r="A631" s="23">
        <v>200444</v>
      </c>
      <c r="B631" s="42" t="s">
        <v>9075</v>
      </c>
      <c r="C631" s="34">
        <v>2</v>
      </c>
      <c r="D631" s="34" t="s">
        <v>511</v>
      </c>
      <c r="E631" s="34">
        <f>IF(D631="",0,VLOOKUP(D631,city!$D$4:$K$352,8,0))</f>
        <v>226</v>
      </c>
      <c r="F631" s="34">
        <v>1</v>
      </c>
      <c r="G631" s="34">
        <v>0</v>
      </c>
      <c r="H631" s="34" t="s">
        <v>7990</v>
      </c>
      <c r="I631" s="21" t="s">
        <v>9076</v>
      </c>
      <c r="J631" s="34">
        <f>IF(I631="","",VLOOKUP(I631,speciality!$B$4:$J$1727,9,0))</f>
        <v>122601</v>
      </c>
      <c r="K631" s="34" t="str">
        <f t="shared" si="6"/>
        <v>4,122601</v>
      </c>
      <c r="L631" s="34">
        <v>0</v>
      </c>
      <c r="M631" s="34">
        <v>0</v>
      </c>
      <c r="N631" s="34">
        <v>0</v>
      </c>
      <c r="O631" s="34">
        <v>0</v>
      </c>
      <c r="P631" s="23">
        <v>0</v>
      </c>
      <c r="Q631" s="23">
        <v>3000</v>
      </c>
      <c r="R631" s="23">
        <v>0</v>
      </c>
    </row>
    <row r="632" spans="1:18" ht="34" x14ac:dyDescent="0.15">
      <c r="A632" s="23">
        <v>200445</v>
      </c>
      <c r="B632" s="42" t="s">
        <v>9077</v>
      </c>
      <c r="C632" s="34">
        <v>2</v>
      </c>
      <c r="D632" s="34" t="s">
        <v>511</v>
      </c>
      <c r="E632" s="34">
        <f>IF(D632="",0,VLOOKUP(D632,city!$D$4:$K$352,8,0))</f>
        <v>226</v>
      </c>
      <c r="F632" s="34">
        <v>1</v>
      </c>
      <c r="G632" s="34">
        <v>0</v>
      </c>
      <c r="H632" s="34" t="s">
        <v>7990</v>
      </c>
      <c r="I632" s="21" t="s">
        <v>9078</v>
      </c>
      <c r="J632" s="34">
        <f>IF(I632="","",VLOOKUP(I632,speciality!$B$4:$J$1727,9,0))</f>
        <v>122604</v>
      </c>
      <c r="K632" s="34" t="str">
        <f t="shared" si="6"/>
        <v>4,122604</v>
      </c>
      <c r="L632" s="34">
        <v>0</v>
      </c>
      <c r="M632" s="34">
        <v>0</v>
      </c>
      <c r="N632" s="34">
        <v>0</v>
      </c>
      <c r="O632" s="34">
        <v>0</v>
      </c>
      <c r="P632" s="23">
        <v>0</v>
      </c>
      <c r="Q632" s="23">
        <v>3000</v>
      </c>
      <c r="R632" s="23">
        <v>0</v>
      </c>
    </row>
    <row r="633" spans="1:18" ht="51" x14ac:dyDescent="0.15">
      <c r="A633" s="23">
        <v>200446</v>
      </c>
      <c r="B633" s="44" t="s">
        <v>9079</v>
      </c>
      <c r="C633" s="34">
        <v>2</v>
      </c>
      <c r="D633" s="34" t="s">
        <v>511</v>
      </c>
      <c r="E633" s="34">
        <f>IF(D633="",0,VLOOKUP(D633,city!$D$4:$K$352,8,0))</f>
        <v>226</v>
      </c>
      <c r="F633" s="34">
        <v>1</v>
      </c>
      <c r="G633" s="34">
        <v>0</v>
      </c>
      <c r="H633" s="34" t="s">
        <v>7990</v>
      </c>
      <c r="J633" s="34" t="str">
        <f>IF(I633="","",VLOOKUP(I633,speciality!$B$4:$J$1727,9,0))</f>
        <v/>
      </c>
      <c r="K633" s="34" t="str">
        <f t="shared" si="6"/>
        <v>3,-1</v>
      </c>
      <c r="L633" s="34">
        <v>0</v>
      </c>
      <c r="M633" s="34">
        <v>0</v>
      </c>
      <c r="N633" s="34">
        <v>0</v>
      </c>
      <c r="O633" s="34">
        <v>0</v>
      </c>
      <c r="P633" s="23">
        <v>0</v>
      </c>
      <c r="Q633" s="23">
        <v>3000</v>
      </c>
      <c r="R633" s="23">
        <v>0</v>
      </c>
    </row>
    <row r="634" spans="1:18" ht="34" x14ac:dyDescent="0.15">
      <c r="A634" s="23">
        <v>200447</v>
      </c>
      <c r="B634" s="44" t="s">
        <v>9080</v>
      </c>
      <c r="C634" s="34">
        <v>2</v>
      </c>
      <c r="D634" s="34" t="s">
        <v>499</v>
      </c>
      <c r="E634" s="34">
        <f>IF(D634="",0,VLOOKUP(D634,city!$D$4:$K$352,8,0))</f>
        <v>220</v>
      </c>
      <c r="F634" s="34">
        <v>1</v>
      </c>
      <c r="G634" s="34">
        <v>0</v>
      </c>
      <c r="H634" s="34" t="s">
        <v>7990</v>
      </c>
      <c r="J634" s="34" t="str">
        <f>IF(I634="","",VLOOKUP(I634,speciality!$B$4:$J$1727,9,0))</f>
        <v/>
      </c>
      <c r="K634" s="34" t="str">
        <f t="shared" si="6"/>
        <v>3,-1</v>
      </c>
      <c r="L634" s="34">
        <v>0</v>
      </c>
      <c r="M634" s="34">
        <v>0</v>
      </c>
      <c r="N634" s="34">
        <v>0</v>
      </c>
      <c r="O634" s="34">
        <v>0</v>
      </c>
      <c r="P634" s="23">
        <v>0</v>
      </c>
      <c r="Q634" s="23">
        <v>3000</v>
      </c>
      <c r="R634" s="23">
        <v>0</v>
      </c>
    </row>
    <row r="635" spans="1:18" ht="34" x14ac:dyDescent="0.15">
      <c r="A635" s="23">
        <v>200448</v>
      </c>
      <c r="B635" s="42" t="s">
        <v>9081</v>
      </c>
      <c r="C635" s="34">
        <v>2</v>
      </c>
      <c r="D635" s="34" t="s">
        <v>499</v>
      </c>
      <c r="E635" s="34">
        <f>IF(D635="",0,VLOOKUP(D635,city!$D$4:$K$352,8,0))</f>
        <v>220</v>
      </c>
      <c r="F635" s="34">
        <v>1</v>
      </c>
      <c r="G635" s="34">
        <v>0</v>
      </c>
      <c r="H635" s="34" t="s">
        <v>7990</v>
      </c>
      <c r="I635" s="21" t="s">
        <v>9082</v>
      </c>
      <c r="J635" s="34">
        <f>IF(I635="","",VLOOKUP(I635,speciality!$B$4:$J$1727,9,0))</f>
        <v>122001</v>
      </c>
      <c r="K635" s="34" t="str">
        <f t="shared" si="6"/>
        <v>4,122001</v>
      </c>
      <c r="L635" s="34">
        <v>0</v>
      </c>
      <c r="M635" s="34">
        <v>0</v>
      </c>
      <c r="N635" s="34">
        <v>0</v>
      </c>
      <c r="O635" s="34">
        <v>0</v>
      </c>
      <c r="P635" s="23">
        <v>0</v>
      </c>
      <c r="Q635" s="23">
        <v>3000</v>
      </c>
      <c r="R635" s="23">
        <v>0</v>
      </c>
    </row>
    <row r="636" spans="1:18" ht="34" x14ac:dyDescent="0.15">
      <c r="A636" s="23">
        <v>200449</v>
      </c>
      <c r="B636" s="42" t="s">
        <v>9083</v>
      </c>
      <c r="C636" s="34">
        <v>2</v>
      </c>
      <c r="D636" s="34" t="s">
        <v>507</v>
      </c>
      <c r="E636" s="34">
        <f>IF(D636="",0,VLOOKUP(D636,city!$D$4:$K$352,8,0))</f>
        <v>224</v>
      </c>
      <c r="F636" s="34">
        <v>1</v>
      </c>
      <c r="G636" s="34">
        <v>0</v>
      </c>
      <c r="H636" s="34" t="s">
        <v>7990</v>
      </c>
      <c r="I636" s="21" t="s">
        <v>9084</v>
      </c>
      <c r="J636" s="34">
        <f>IF(I636="","",VLOOKUP(I636,speciality!$B$4:$J$1727,9,0))</f>
        <v>122403</v>
      </c>
      <c r="K636" s="34" t="str">
        <f t="shared" ref="K636:K699" si="7">IF(J636="","3,-1","4,"&amp;J636)</f>
        <v>4,122403</v>
      </c>
      <c r="L636" s="34">
        <v>0</v>
      </c>
      <c r="M636" s="34">
        <v>0</v>
      </c>
      <c r="N636" s="34">
        <v>0</v>
      </c>
      <c r="O636" s="34">
        <v>0</v>
      </c>
      <c r="P636" s="23">
        <v>0</v>
      </c>
      <c r="Q636" s="23">
        <v>3000</v>
      </c>
      <c r="R636" s="23">
        <v>0</v>
      </c>
    </row>
    <row r="637" spans="1:18" ht="34" x14ac:dyDescent="0.15">
      <c r="A637" s="23">
        <v>200450</v>
      </c>
      <c r="B637" s="42" t="s">
        <v>9085</v>
      </c>
      <c r="C637" s="34">
        <v>2</v>
      </c>
      <c r="D637" s="34" t="s">
        <v>507</v>
      </c>
      <c r="E637" s="34">
        <f>IF(D637="",0,VLOOKUP(D637,city!$D$4:$K$352,8,0))</f>
        <v>224</v>
      </c>
      <c r="F637" s="34">
        <v>1</v>
      </c>
      <c r="G637" s="34">
        <v>0</v>
      </c>
      <c r="H637" s="34" t="s">
        <v>7990</v>
      </c>
      <c r="I637" s="21" t="s">
        <v>9086</v>
      </c>
      <c r="J637" s="34">
        <f>IF(I637="","",VLOOKUP(I637,speciality!$B$4:$J$1727,9,0))</f>
        <v>122401</v>
      </c>
      <c r="K637" s="34" t="str">
        <f t="shared" si="7"/>
        <v>4,122401</v>
      </c>
      <c r="L637" s="34">
        <v>0</v>
      </c>
      <c r="M637" s="34">
        <v>0</v>
      </c>
      <c r="N637" s="34">
        <v>0</v>
      </c>
      <c r="O637" s="34">
        <v>0</v>
      </c>
      <c r="P637" s="23">
        <v>0</v>
      </c>
      <c r="Q637" s="23">
        <v>3000</v>
      </c>
      <c r="R637" s="23">
        <v>0</v>
      </c>
    </row>
    <row r="638" spans="1:18" ht="34" x14ac:dyDescent="0.15">
      <c r="A638" s="23">
        <v>200451</v>
      </c>
      <c r="B638" s="42" t="s">
        <v>9087</v>
      </c>
      <c r="C638" s="34">
        <v>2</v>
      </c>
      <c r="D638" s="34" t="s">
        <v>505</v>
      </c>
      <c r="E638" s="34">
        <f>IF(D638="",0,VLOOKUP(D638,city!$D$4:$K$352,8,0))</f>
        <v>223</v>
      </c>
      <c r="F638" s="34">
        <v>1</v>
      </c>
      <c r="G638" s="34">
        <v>0</v>
      </c>
      <c r="H638" s="34" t="s">
        <v>7990</v>
      </c>
      <c r="J638" s="34" t="str">
        <f>IF(I638="","",VLOOKUP(I638,speciality!$B$4:$J$1727,9,0))</f>
        <v/>
      </c>
      <c r="K638" s="34" t="str">
        <f t="shared" si="7"/>
        <v>3,-1</v>
      </c>
      <c r="L638" s="34">
        <v>0</v>
      </c>
      <c r="M638" s="34">
        <v>0</v>
      </c>
      <c r="N638" s="34">
        <v>0</v>
      </c>
      <c r="O638" s="34">
        <v>0</v>
      </c>
      <c r="P638" s="23">
        <v>0</v>
      </c>
      <c r="Q638" s="23">
        <v>3000</v>
      </c>
      <c r="R638" s="23">
        <v>0</v>
      </c>
    </row>
    <row r="639" spans="1:18" ht="17" x14ac:dyDescent="0.15">
      <c r="A639" s="23">
        <v>200452</v>
      </c>
      <c r="B639" s="42" t="s">
        <v>9088</v>
      </c>
      <c r="C639" s="34">
        <v>2</v>
      </c>
      <c r="D639" s="34" t="s">
        <v>505</v>
      </c>
      <c r="E639" s="34">
        <f>IF(D639="",0,VLOOKUP(D639,city!$D$4:$K$352,8,0))</f>
        <v>223</v>
      </c>
      <c r="F639" s="34">
        <v>1</v>
      </c>
      <c r="G639" s="34">
        <v>0</v>
      </c>
      <c r="H639" s="34" t="s">
        <v>7990</v>
      </c>
      <c r="I639" s="21" t="s">
        <v>9089</v>
      </c>
      <c r="J639" s="34">
        <f>IF(I639="","",VLOOKUP(I639,speciality!$B$4:$J$1727,9,0))</f>
        <v>122302</v>
      </c>
      <c r="K639" s="34" t="str">
        <f t="shared" si="7"/>
        <v>4,122302</v>
      </c>
      <c r="L639" s="34">
        <v>0</v>
      </c>
      <c r="M639" s="34">
        <v>0</v>
      </c>
      <c r="N639" s="34">
        <v>0</v>
      </c>
      <c r="O639" s="34">
        <v>0</v>
      </c>
      <c r="P639" s="23">
        <v>0</v>
      </c>
      <c r="Q639" s="23">
        <v>3000</v>
      </c>
      <c r="R639" s="23">
        <v>0</v>
      </c>
    </row>
    <row r="640" spans="1:18" ht="34" x14ac:dyDescent="0.15">
      <c r="A640" s="23">
        <v>200453</v>
      </c>
      <c r="B640" s="42" t="s">
        <v>9090</v>
      </c>
      <c r="C640" s="34">
        <v>2</v>
      </c>
      <c r="D640" s="34" t="s">
        <v>505</v>
      </c>
      <c r="E640" s="34">
        <f>IF(D640="",0,VLOOKUP(D640,city!$D$4:$K$352,8,0))</f>
        <v>223</v>
      </c>
      <c r="F640" s="34">
        <v>1</v>
      </c>
      <c r="G640" s="34">
        <v>0</v>
      </c>
      <c r="H640" s="34" t="s">
        <v>7990</v>
      </c>
      <c r="I640" s="21" t="s">
        <v>9091</v>
      </c>
      <c r="J640" s="34">
        <f>IF(I640="","",VLOOKUP(I640,speciality!$B$4:$J$1727,9,0))</f>
        <v>122301</v>
      </c>
      <c r="K640" s="34" t="str">
        <f t="shared" si="7"/>
        <v>4,122301</v>
      </c>
      <c r="L640" s="34">
        <v>0</v>
      </c>
      <c r="M640" s="34">
        <v>0</v>
      </c>
      <c r="N640" s="34">
        <v>0</v>
      </c>
      <c r="O640" s="34">
        <v>0</v>
      </c>
      <c r="P640" s="23">
        <v>0</v>
      </c>
      <c r="Q640" s="23">
        <v>3000</v>
      </c>
      <c r="R640" s="23">
        <v>0</v>
      </c>
    </row>
    <row r="641" spans="1:18" ht="34" x14ac:dyDescent="0.15">
      <c r="A641" s="23">
        <v>200454</v>
      </c>
      <c r="B641" s="42" t="s">
        <v>9092</v>
      </c>
      <c r="C641" s="34">
        <v>2</v>
      </c>
      <c r="D641" s="34" t="s">
        <v>503</v>
      </c>
      <c r="E641" s="34">
        <f>IF(D641="",0,VLOOKUP(D641,city!$D$4:$K$352,8,0))</f>
        <v>222</v>
      </c>
      <c r="F641" s="34">
        <v>1</v>
      </c>
      <c r="G641" s="34">
        <v>0</v>
      </c>
      <c r="H641" s="34" t="s">
        <v>7990</v>
      </c>
      <c r="I641" s="21" t="s">
        <v>9093</v>
      </c>
      <c r="J641" s="34">
        <f>IF(I641="","",VLOOKUP(I641,speciality!$B$4:$J$1727,9,0))</f>
        <v>122202</v>
      </c>
      <c r="K641" s="34" t="str">
        <f t="shared" si="7"/>
        <v>4,122202</v>
      </c>
      <c r="L641" s="34">
        <v>0</v>
      </c>
      <c r="M641" s="34">
        <v>0</v>
      </c>
      <c r="N641" s="34">
        <v>0</v>
      </c>
      <c r="O641" s="34">
        <v>0</v>
      </c>
      <c r="P641" s="23">
        <v>0</v>
      </c>
      <c r="Q641" s="23">
        <v>3000</v>
      </c>
      <c r="R641" s="23">
        <v>0</v>
      </c>
    </row>
    <row r="642" spans="1:18" ht="34" x14ac:dyDescent="0.15">
      <c r="A642" s="23">
        <v>200455</v>
      </c>
      <c r="B642" s="42" t="s">
        <v>9094</v>
      </c>
      <c r="C642" s="34">
        <v>2</v>
      </c>
      <c r="D642" s="34" t="s">
        <v>503</v>
      </c>
      <c r="E642" s="34">
        <f>IF(D642="",0,VLOOKUP(D642,city!$D$4:$K$352,8,0))</f>
        <v>222</v>
      </c>
      <c r="F642" s="34">
        <v>1</v>
      </c>
      <c r="G642" s="34">
        <v>0</v>
      </c>
      <c r="H642" s="34" t="s">
        <v>7990</v>
      </c>
      <c r="I642" s="21" t="s">
        <v>9095</v>
      </c>
      <c r="J642" s="34">
        <f>IF(I642="","",VLOOKUP(I642,speciality!$B$4:$J$1727,9,0))</f>
        <v>122203</v>
      </c>
      <c r="K642" s="34" t="str">
        <f t="shared" si="7"/>
        <v>4,122203</v>
      </c>
      <c r="L642" s="34">
        <v>0</v>
      </c>
      <c r="M642" s="34">
        <v>0</v>
      </c>
      <c r="N642" s="34">
        <v>0</v>
      </c>
      <c r="O642" s="34">
        <v>0</v>
      </c>
      <c r="P642" s="23">
        <v>0</v>
      </c>
      <c r="Q642" s="23">
        <v>3000</v>
      </c>
      <c r="R642" s="23">
        <v>0</v>
      </c>
    </row>
    <row r="643" spans="1:18" ht="17" x14ac:dyDescent="0.15">
      <c r="A643" s="23">
        <v>200456</v>
      </c>
      <c r="B643" s="42" t="s">
        <v>9096</v>
      </c>
      <c r="C643" s="34">
        <v>2</v>
      </c>
      <c r="D643" s="34" t="s">
        <v>503</v>
      </c>
      <c r="E643" s="34">
        <f>IF(D643="",0,VLOOKUP(D643,city!$D$4:$K$352,8,0))</f>
        <v>222</v>
      </c>
      <c r="F643" s="34">
        <v>1</v>
      </c>
      <c r="G643" s="34">
        <v>0</v>
      </c>
      <c r="H643" s="34" t="s">
        <v>7990</v>
      </c>
      <c r="J643" s="34" t="str">
        <f>IF(I643="","",VLOOKUP(I643,speciality!$B$4:$J$1727,9,0))</f>
        <v/>
      </c>
      <c r="K643" s="34" t="str">
        <f t="shared" si="7"/>
        <v>3,-1</v>
      </c>
      <c r="L643" s="34">
        <v>0</v>
      </c>
      <c r="M643" s="34">
        <v>0</v>
      </c>
      <c r="N643" s="34">
        <v>0</v>
      </c>
      <c r="O643" s="34">
        <v>0</v>
      </c>
      <c r="P643" s="23">
        <v>0</v>
      </c>
      <c r="Q643" s="23">
        <v>3000</v>
      </c>
      <c r="R643" s="23">
        <v>0</v>
      </c>
    </row>
    <row r="644" spans="1:18" ht="34" x14ac:dyDescent="0.15">
      <c r="A644" s="23">
        <v>200457</v>
      </c>
      <c r="B644" s="42" t="s">
        <v>9097</v>
      </c>
      <c r="C644" s="34">
        <v>2</v>
      </c>
      <c r="D644" s="34" t="s">
        <v>509</v>
      </c>
      <c r="E644" s="34">
        <f>IF(D644="",0,VLOOKUP(D644,city!$D$4:$K$352,8,0))</f>
        <v>225</v>
      </c>
      <c r="F644" s="34">
        <v>1</v>
      </c>
      <c r="G644" s="34">
        <v>0</v>
      </c>
      <c r="H644" s="34" t="s">
        <v>7990</v>
      </c>
      <c r="J644" s="34" t="str">
        <f>IF(I644="","",VLOOKUP(I644,speciality!$B$4:$J$1727,9,0))</f>
        <v/>
      </c>
      <c r="K644" s="34" t="str">
        <f t="shared" si="7"/>
        <v>3,-1</v>
      </c>
      <c r="L644" s="34">
        <v>0</v>
      </c>
      <c r="M644" s="34">
        <v>0</v>
      </c>
      <c r="N644" s="34">
        <v>0</v>
      </c>
      <c r="O644" s="34">
        <v>0</v>
      </c>
      <c r="P644" s="23">
        <v>0</v>
      </c>
      <c r="Q644" s="23">
        <v>3000</v>
      </c>
      <c r="R644" s="23">
        <v>0</v>
      </c>
    </row>
    <row r="645" spans="1:18" ht="34" x14ac:dyDescent="0.15">
      <c r="A645" s="23">
        <v>200458</v>
      </c>
      <c r="B645" s="44" t="s">
        <v>9098</v>
      </c>
      <c r="C645" s="34">
        <v>2</v>
      </c>
      <c r="D645" s="34" t="s">
        <v>509</v>
      </c>
      <c r="E645" s="34">
        <f>IF(D645="",0,VLOOKUP(D645,city!$D$4:$K$352,8,0))</f>
        <v>225</v>
      </c>
      <c r="F645" s="34">
        <v>1</v>
      </c>
      <c r="G645" s="34">
        <v>0</v>
      </c>
      <c r="H645" s="34" t="s">
        <v>7990</v>
      </c>
      <c r="J645" s="34" t="str">
        <f>IF(I645="","",VLOOKUP(I645,speciality!$B$4:$J$1727,9,0))</f>
        <v/>
      </c>
      <c r="K645" s="34" t="str">
        <f t="shared" si="7"/>
        <v>3,-1</v>
      </c>
      <c r="L645" s="34">
        <v>0</v>
      </c>
      <c r="M645" s="34">
        <v>0</v>
      </c>
      <c r="N645" s="34">
        <v>0</v>
      </c>
      <c r="O645" s="34">
        <v>0</v>
      </c>
      <c r="P645" s="23">
        <v>0</v>
      </c>
      <c r="Q645" s="23">
        <v>3000</v>
      </c>
      <c r="R645" s="23">
        <v>0</v>
      </c>
    </row>
    <row r="646" spans="1:18" ht="34" x14ac:dyDescent="0.15">
      <c r="A646" s="23">
        <v>200459</v>
      </c>
      <c r="B646" s="42" t="s">
        <v>9099</v>
      </c>
      <c r="C646" s="34">
        <v>2</v>
      </c>
      <c r="D646" s="34" t="s">
        <v>509</v>
      </c>
      <c r="E646" s="34">
        <f>IF(D646="",0,VLOOKUP(D646,city!$D$4:$K$352,8,0))</f>
        <v>225</v>
      </c>
      <c r="F646" s="34">
        <v>1</v>
      </c>
      <c r="G646" s="34">
        <v>0</v>
      </c>
      <c r="H646" s="34" t="s">
        <v>7990</v>
      </c>
      <c r="I646" s="21" t="s">
        <v>9100</v>
      </c>
      <c r="J646" s="34">
        <f>IF(I646="","",VLOOKUP(I646,speciality!$B$4:$J$1727,9,0))</f>
        <v>122503</v>
      </c>
      <c r="K646" s="34" t="str">
        <f t="shared" si="7"/>
        <v>4,122503</v>
      </c>
      <c r="L646" s="34">
        <v>0</v>
      </c>
      <c r="M646" s="34">
        <v>0</v>
      </c>
      <c r="N646" s="34">
        <v>0</v>
      </c>
      <c r="O646" s="34">
        <v>0</v>
      </c>
      <c r="P646" s="23">
        <v>0</v>
      </c>
      <c r="Q646" s="23">
        <v>3000</v>
      </c>
      <c r="R646" s="23">
        <v>0</v>
      </c>
    </row>
    <row r="647" spans="1:18" ht="34" x14ac:dyDescent="0.15">
      <c r="A647" s="23">
        <v>200460</v>
      </c>
      <c r="B647" s="42" t="s">
        <v>9101</v>
      </c>
      <c r="C647" s="34">
        <v>2</v>
      </c>
      <c r="D647" s="34" t="s">
        <v>497</v>
      </c>
      <c r="E647" s="34">
        <f>IF(D647="",0,VLOOKUP(D647,city!$D$4:$K$352,8,0))</f>
        <v>219</v>
      </c>
      <c r="F647" s="34">
        <v>1</v>
      </c>
      <c r="G647" s="34">
        <v>0</v>
      </c>
      <c r="H647" s="34" t="s">
        <v>7990</v>
      </c>
      <c r="I647" s="21" t="s">
        <v>9102</v>
      </c>
      <c r="J647" s="34">
        <f>IF(I647="","",VLOOKUP(I647,speciality!$B$4:$J$1727,9,0))</f>
        <v>121901</v>
      </c>
      <c r="K647" s="34" t="str">
        <f t="shared" si="7"/>
        <v>4,121901</v>
      </c>
      <c r="L647" s="34">
        <v>0</v>
      </c>
      <c r="M647" s="34">
        <v>0</v>
      </c>
      <c r="N647" s="34">
        <v>0</v>
      </c>
      <c r="O647" s="34">
        <v>0</v>
      </c>
      <c r="P647" s="23">
        <v>0</v>
      </c>
      <c r="Q647" s="23">
        <v>3000</v>
      </c>
      <c r="R647" s="23">
        <v>0</v>
      </c>
    </row>
    <row r="648" spans="1:18" ht="34" x14ac:dyDescent="0.15">
      <c r="A648" s="23">
        <v>200461</v>
      </c>
      <c r="B648" s="42" t="s">
        <v>9103</v>
      </c>
      <c r="C648" s="34">
        <v>2</v>
      </c>
      <c r="D648" s="34" t="s">
        <v>497</v>
      </c>
      <c r="E648" s="34">
        <f>IF(D648="",0,VLOOKUP(D648,city!$D$4:$K$352,8,0))</f>
        <v>219</v>
      </c>
      <c r="F648" s="34">
        <v>1</v>
      </c>
      <c r="G648" s="34">
        <v>0</v>
      </c>
      <c r="H648" s="34" t="s">
        <v>7990</v>
      </c>
      <c r="I648" s="21" t="s">
        <v>9104</v>
      </c>
      <c r="J648" s="34">
        <f>IF(I648="","",VLOOKUP(I648,speciality!$B$4:$J$1727,9,0))</f>
        <v>121902</v>
      </c>
      <c r="K648" s="34" t="str">
        <f t="shared" si="7"/>
        <v>4,121902</v>
      </c>
      <c r="L648" s="34">
        <v>0</v>
      </c>
      <c r="M648" s="34">
        <v>0</v>
      </c>
      <c r="N648" s="34">
        <v>0</v>
      </c>
      <c r="O648" s="34">
        <v>0</v>
      </c>
      <c r="P648" s="23">
        <v>0</v>
      </c>
      <c r="Q648" s="23">
        <v>3000</v>
      </c>
      <c r="R648" s="23">
        <v>0</v>
      </c>
    </row>
    <row r="649" spans="1:18" ht="34" x14ac:dyDescent="0.15">
      <c r="A649" s="23">
        <v>200462</v>
      </c>
      <c r="B649" s="42" t="s">
        <v>9105</v>
      </c>
      <c r="C649" s="34">
        <v>2</v>
      </c>
      <c r="D649" s="34" t="s">
        <v>497</v>
      </c>
      <c r="E649" s="34">
        <f>IF(D649="",0,VLOOKUP(D649,city!$D$4:$K$352,8,0))</f>
        <v>219</v>
      </c>
      <c r="F649" s="34">
        <v>1</v>
      </c>
      <c r="G649" s="34">
        <v>0</v>
      </c>
      <c r="H649" s="34" t="s">
        <v>7990</v>
      </c>
      <c r="I649" s="21" t="s">
        <v>9106</v>
      </c>
      <c r="J649" s="34">
        <f>IF(I649="","",VLOOKUP(I649,speciality!$B$4:$J$1727,9,0))</f>
        <v>121903</v>
      </c>
      <c r="K649" s="34" t="str">
        <f t="shared" si="7"/>
        <v>4,121903</v>
      </c>
      <c r="L649" s="34">
        <v>0</v>
      </c>
      <c r="M649" s="34">
        <v>0</v>
      </c>
      <c r="N649" s="34">
        <v>0</v>
      </c>
      <c r="O649" s="34">
        <v>0</v>
      </c>
      <c r="P649" s="23">
        <v>0</v>
      </c>
      <c r="Q649" s="23">
        <v>3000</v>
      </c>
      <c r="R649" s="23">
        <v>0</v>
      </c>
    </row>
    <row r="650" spans="1:18" ht="34" x14ac:dyDescent="0.15">
      <c r="A650" s="23">
        <v>200463</v>
      </c>
      <c r="B650" s="42" t="s">
        <v>9107</v>
      </c>
      <c r="C650" s="34">
        <v>2</v>
      </c>
      <c r="D650" s="34" t="s">
        <v>515</v>
      </c>
      <c r="E650" s="34">
        <f>IF(D650="",0,VLOOKUP(D650,city!$D$4:$K$352,8,0))</f>
        <v>228</v>
      </c>
      <c r="F650" s="34">
        <v>1</v>
      </c>
      <c r="G650" s="34">
        <v>0</v>
      </c>
      <c r="H650" s="34" t="s">
        <v>7990</v>
      </c>
      <c r="J650" s="34" t="str">
        <f>IF(I650="","",VLOOKUP(I650,speciality!$B$4:$J$1727,9,0))</f>
        <v/>
      </c>
      <c r="K650" s="34" t="str">
        <f t="shared" si="7"/>
        <v>3,-1</v>
      </c>
      <c r="L650" s="34">
        <v>0</v>
      </c>
      <c r="M650" s="34">
        <v>0</v>
      </c>
      <c r="N650" s="34">
        <v>0</v>
      </c>
      <c r="O650" s="34">
        <v>0</v>
      </c>
      <c r="P650" s="23">
        <v>0</v>
      </c>
      <c r="Q650" s="23">
        <v>3000</v>
      </c>
      <c r="R650" s="23">
        <v>0</v>
      </c>
    </row>
    <row r="651" spans="1:18" ht="34" x14ac:dyDescent="0.15">
      <c r="A651" s="23">
        <v>200464</v>
      </c>
      <c r="B651" s="42" t="s">
        <v>9108</v>
      </c>
      <c r="C651" s="34">
        <v>2</v>
      </c>
      <c r="D651" s="34" t="s">
        <v>515</v>
      </c>
      <c r="E651" s="34">
        <f>IF(D651="",0,VLOOKUP(D651,city!$D$4:$K$352,8,0))</f>
        <v>228</v>
      </c>
      <c r="F651" s="34">
        <v>1</v>
      </c>
      <c r="G651" s="34">
        <v>0</v>
      </c>
      <c r="H651" s="34" t="s">
        <v>7990</v>
      </c>
      <c r="I651" s="21" t="s">
        <v>9109</v>
      </c>
      <c r="J651" s="34">
        <f>IF(I651="","",VLOOKUP(I651,speciality!$B$4:$J$1727,9,0))</f>
        <v>122803</v>
      </c>
      <c r="K651" s="34" t="str">
        <f t="shared" si="7"/>
        <v>4,122803</v>
      </c>
      <c r="L651" s="34">
        <v>0</v>
      </c>
      <c r="M651" s="34">
        <v>0</v>
      </c>
      <c r="N651" s="34">
        <v>0</v>
      </c>
      <c r="O651" s="34">
        <v>0</v>
      </c>
      <c r="P651" s="23">
        <v>0</v>
      </c>
      <c r="Q651" s="23">
        <v>3000</v>
      </c>
      <c r="R651" s="23">
        <v>0</v>
      </c>
    </row>
    <row r="652" spans="1:18" ht="34" x14ac:dyDescent="0.15">
      <c r="A652" s="23">
        <v>200465</v>
      </c>
      <c r="B652" s="42" t="s">
        <v>9110</v>
      </c>
      <c r="C652" s="34">
        <v>2</v>
      </c>
      <c r="D652" s="34" t="s">
        <v>515</v>
      </c>
      <c r="E652" s="34">
        <f>IF(D652="",0,VLOOKUP(D652,city!$D$4:$K$352,8,0))</f>
        <v>228</v>
      </c>
      <c r="F652" s="34">
        <v>1</v>
      </c>
      <c r="G652" s="34">
        <v>0</v>
      </c>
      <c r="H652" s="34" t="s">
        <v>7990</v>
      </c>
      <c r="I652" s="21" t="s">
        <v>9111</v>
      </c>
      <c r="J652" s="34">
        <f>IF(I652="","",VLOOKUP(I652,speciality!$B$4:$J$1727,9,0))</f>
        <v>122802</v>
      </c>
      <c r="K652" s="34" t="str">
        <f t="shared" si="7"/>
        <v>4,122802</v>
      </c>
      <c r="L652" s="34">
        <v>0</v>
      </c>
      <c r="M652" s="34">
        <v>0</v>
      </c>
      <c r="N652" s="34">
        <v>0</v>
      </c>
      <c r="O652" s="34">
        <v>0</v>
      </c>
      <c r="P652" s="23">
        <v>0</v>
      </c>
      <c r="Q652" s="23">
        <v>3000</v>
      </c>
      <c r="R652" s="23">
        <v>0</v>
      </c>
    </row>
    <row r="653" spans="1:18" ht="17" x14ac:dyDescent="0.15">
      <c r="A653" s="23">
        <v>200466</v>
      </c>
      <c r="B653" s="42" t="s">
        <v>9112</v>
      </c>
      <c r="C653" s="34">
        <v>2</v>
      </c>
      <c r="D653" s="34" t="s">
        <v>513</v>
      </c>
      <c r="E653" s="34">
        <f>IF(D653="",0,VLOOKUP(D653,city!$D$4:$K$352,8,0))</f>
        <v>227</v>
      </c>
      <c r="F653" s="34">
        <v>1</v>
      </c>
      <c r="G653" s="34">
        <v>0</v>
      </c>
      <c r="H653" s="34" t="s">
        <v>7990</v>
      </c>
      <c r="J653" s="34" t="str">
        <f>IF(I653="","",VLOOKUP(I653,speciality!$B$4:$J$1727,9,0))</f>
        <v/>
      </c>
      <c r="K653" s="34" t="str">
        <f t="shared" si="7"/>
        <v>3,-1</v>
      </c>
      <c r="L653" s="34">
        <v>0</v>
      </c>
      <c r="M653" s="34">
        <v>0</v>
      </c>
      <c r="N653" s="34">
        <v>0</v>
      </c>
      <c r="O653" s="34">
        <v>0</v>
      </c>
      <c r="P653" s="23">
        <v>0</v>
      </c>
      <c r="Q653" s="23">
        <v>3000</v>
      </c>
      <c r="R653" s="23">
        <v>0</v>
      </c>
    </row>
    <row r="654" spans="1:18" ht="34" x14ac:dyDescent="0.15">
      <c r="A654" s="23">
        <v>200467</v>
      </c>
      <c r="B654" s="42" t="s">
        <v>9113</v>
      </c>
      <c r="C654" s="34">
        <v>2</v>
      </c>
      <c r="D654" s="34" t="s">
        <v>513</v>
      </c>
      <c r="E654" s="34">
        <f>IF(D654="",0,VLOOKUP(D654,city!$D$4:$K$352,8,0))</f>
        <v>227</v>
      </c>
      <c r="F654" s="34">
        <v>1</v>
      </c>
      <c r="G654" s="34">
        <v>0</v>
      </c>
      <c r="H654" s="34" t="s">
        <v>7990</v>
      </c>
      <c r="I654" s="21" t="s">
        <v>9114</v>
      </c>
      <c r="J654" s="34">
        <f>IF(I654="","",VLOOKUP(I654,speciality!$B$4:$J$1727,9,0))</f>
        <v>122705</v>
      </c>
      <c r="K654" s="34" t="str">
        <f t="shared" si="7"/>
        <v>4,122705</v>
      </c>
      <c r="L654" s="34">
        <v>0</v>
      </c>
      <c r="M654" s="34">
        <v>0</v>
      </c>
      <c r="N654" s="34">
        <v>0</v>
      </c>
      <c r="O654" s="34">
        <v>0</v>
      </c>
      <c r="P654" s="23">
        <v>0</v>
      </c>
      <c r="Q654" s="23">
        <v>3000</v>
      </c>
      <c r="R654" s="23">
        <v>0</v>
      </c>
    </row>
    <row r="655" spans="1:18" ht="34" x14ac:dyDescent="0.15">
      <c r="A655" s="23">
        <v>200468</v>
      </c>
      <c r="B655" s="42" t="s">
        <v>9115</v>
      </c>
      <c r="C655" s="34">
        <v>2</v>
      </c>
      <c r="D655" s="34" t="s">
        <v>513</v>
      </c>
      <c r="E655" s="34">
        <f>IF(D655="",0,VLOOKUP(D655,city!$D$4:$K$352,8,0))</f>
        <v>227</v>
      </c>
      <c r="F655" s="34">
        <v>1</v>
      </c>
      <c r="G655" s="34">
        <v>0</v>
      </c>
      <c r="H655" s="34" t="s">
        <v>7990</v>
      </c>
      <c r="J655" s="34" t="str">
        <f>IF(I655="","",VLOOKUP(I655,speciality!$B$4:$J$1727,9,0))</f>
        <v/>
      </c>
      <c r="K655" s="34" t="str">
        <f t="shared" si="7"/>
        <v>3,-1</v>
      </c>
      <c r="L655" s="34">
        <v>0</v>
      </c>
      <c r="M655" s="34">
        <v>0</v>
      </c>
      <c r="N655" s="34">
        <v>0</v>
      </c>
      <c r="O655" s="34">
        <v>0</v>
      </c>
      <c r="P655" s="23">
        <v>0</v>
      </c>
      <c r="Q655" s="23">
        <v>3000</v>
      </c>
      <c r="R655" s="23">
        <v>0</v>
      </c>
    </row>
    <row r="656" spans="1:18" ht="34" x14ac:dyDescent="0.15">
      <c r="A656" s="23">
        <v>200469</v>
      </c>
      <c r="B656" s="42" t="s">
        <v>9116</v>
      </c>
      <c r="C656" s="34">
        <v>2</v>
      </c>
      <c r="D656" s="34" t="s">
        <v>517</v>
      </c>
      <c r="E656" s="34">
        <f>IF(D656="",0,VLOOKUP(D656,city!$D$4:$K$352,8,0))</f>
        <v>229</v>
      </c>
      <c r="F656" s="34">
        <v>1</v>
      </c>
      <c r="G656" s="34">
        <v>0</v>
      </c>
      <c r="H656" s="34" t="s">
        <v>7990</v>
      </c>
      <c r="J656" s="34" t="str">
        <f>IF(I656="","",VLOOKUP(I656,speciality!$B$4:$J$1727,9,0))</f>
        <v/>
      </c>
      <c r="K656" s="34" t="str">
        <f t="shared" si="7"/>
        <v>3,-1</v>
      </c>
      <c r="L656" s="34">
        <v>0</v>
      </c>
      <c r="M656" s="34">
        <v>0</v>
      </c>
      <c r="N656" s="34">
        <v>0</v>
      </c>
      <c r="O656" s="34">
        <v>0</v>
      </c>
      <c r="P656" s="23">
        <v>0</v>
      </c>
      <c r="Q656" s="23">
        <v>3000</v>
      </c>
      <c r="R656" s="23">
        <v>0</v>
      </c>
    </row>
    <row r="657" spans="1:18" ht="17" x14ac:dyDescent="0.15">
      <c r="A657" s="23">
        <v>200470</v>
      </c>
      <c r="B657" s="42" t="s">
        <v>9117</v>
      </c>
      <c r="C657" s="34">
        <v>2</v>
      </c>
      <c r="D657" s="34" t="s">
        <v>517</v>
      </c>
      <c r="E657" s="34">
        <f>IF(D657="",0,VLOOKUP(D657,city!$D$4:$K$352,8,0))</f>
        <v>229</v>
      </c>
      <c r="F657" s="34">
        <v>1</v>
      </c>
      <c r="G657" s="34">
        <v>0</v>
      </c>
      <c r="H657" s="34" t="s">
        <v>7990</v>
      </c>
      <c r="I657" s="21" t="s">
        <v>9118</v>
      </c>
      <c r="J657" s="34">
        <f>IF(I657="","",VLOOKUP(I657,speciality!$B$4:$J$1727,9,0))</f>
        <v>122901</v>
      </c>
      <c r="K657" s="34" t="str">
        <f t="shared" si="7"/>
        <v>4,122901</v>
      </c>
      <c r="L657" s="34">
        <v>0</v>
      </c>
      <c r="M657" s="34">
        <v>0</v>
      </c>
      <c r="N657" s="34">
        <v>0</v>
      </c>
      <c r="O657" s="34">
        <v>0</v>
      </c>
      <c r="P657" s="23">
        <v>0</v>
      </c>
      <c r="Q657" s="23">
        <v>3000</v>
      </c>
      <c r="R657" s="23">
        <v>0</v>
      </c>
    </row>
    <row r="658" spans="1:18" ht="34" x14ac:dyDescent="0.15">
      <c r="A658" s="23">
        <v>200471</v>
      </c>
      <c r="B658" s="42" t="s">
        <v>9119</v>
      </c>
      <c r="C658" s="34">
        <v>2</v>
      </c>
      <c r="D658" s="34" t="s">
        <v>517</v>
      </c>
      <c r="E658" s="34">
        <f>IF(D658="",0,VLOOKUP(D658,city!$D$4:$K$352,8,0))</f>
        <v>229</v>
      </c>
      <c r="F658" s="34">
        <v>1</v>
      </c>
      <c r="G658" s="34">
        <v>0</v>
      </c>
      <c r="H658" s="34" t="s">
        <v>7990</v>
      </c>
      <c r="I658" s="21" t="s">
        <v>9120</v>
      </c>
      <c r="J658" s="34">
        <f>IF(I658="","",VLOOKUP(I658,speciality!$B$4:$J$1727,9,0))</f>
        <v>122904</v>
      </c>
      <c r="K658" s="34" t="str">
        <f t="shared" si="7"/>
        <v>4,122904</v>
      </c>
      <c r="L658" s="34">
        <v>0</v>
      </c>
      <c r="M658" s="34">
        <v>0</v>
      </c>
      <c r="N658" s="34">
        <v>0</v>
      </c>
      <c r="O658" s="34">
        <v>0</v>
      </c>
      <c r="P658" s="23">
        <v>0</v>
      </c>
      <c r="Q658" s="23">
        <v>3000</v>
      </c>
      <c r="R658" s="23">
        <v>0</v>
      </c>
    </row>
    <row r="659" spans="1:18" ht="34" x14ac:dyDescent="0.15">
      <c r="A659" s="23">
        <v>200472</v>
      </c>
      <c r="B659" s="38" t="s">
        <v>9121</v>
      </c>
      <c r="C659" s="34">
        <v>2</v>
      </c>
      <c r="D659" s="34" t="s">
        <v>642</v>
      </c>
      <c r="E659" s="34">
        <f>IF(D659="",0,VLOOKUP(D659,city!$D$4:$K$352,8,0))</f>
        <v>287</v>
      </c>
      <c r="F659" s="34">
        <v>1</v>
      </c>
      <c r="G659" s="34">
        <v>0</v>
      </c>
      <c r="H659" s="34" t="s">
        <v>7990</v>
      </c>
      <c r="J659" s="34" t="str">
        <f>IF(I659="","",VLOOKUP(I659,speciality!$B$4:$J$1727,9,0))</f>
        <v/>
      </c>
      <c r="K659" s="34" t="str">
        <f t="shared" si="7"/>
        <v>3,-1</v>
      </c>
      <c r="L659" s="34">
        <v>0</v>
      </c>
      <c r="M659" s="34">
        <v>0</v>
      </c>
      <c r="N659" s="34">
        <v>0</v>
      </c>
      <c r="O659" s="34">
        <v>0</v>
      </c>
      <c r="P659" s="23">
        <v>0</v>
      </c>
      <c r="Q659" s="23">
        <v>3000</v>
      </c>
      <c r="R659" s="23">
        <v>0</v>
      </c>
    </row>
    <row r="660" spans="1:18" ht="34" x14ac:dyDescent="0.15">
      <c r="A660" s="23">
        <v>200473</v>
      </c>
      <c r="B660" s="38" t="s">
        <v>9122</v>
      </c>
      <c r="C660" s="34">
        <v>2</v>
      </c>
      <c r="D660" s="34" t="s">
        <v>642</v>
      </c>
      <c r="E660" s="34">
        <f>IF(D660="",0,VLOOKUP(D660,city!$D$4:$K$352,8,0))</f>
        <v>287</v>
      </c>
      <c r="F660" s="34">
        <v>1</v>
      </c>
      <c r="G660" s="34">
        <v>0</v>
      </c>
      <c r="H660" s="34" t="s">
        <v>7990</v>
      </c>
      <c r="J660" s="34" t="str">
        <f>IF(I660="","",VLOOKUP(I660,speciality!$B$4:$J$1727,9,0))</f>
        <v/>
      </c>
      <c r="K660" s="34" t="str">
        <f t="shared" si="7"/>
        <v>3,-1</v>
      </c>
      <c r="L660" s="34">
        <v>0</v>
      </c>
      <c r="M660" s="34">
        <v>0</v>
      </c>
      <c r="N660" s="34">
        <v>0</v>
      </c>
      <c r="O660" s="34">
        <v>0</v>
      </c>
      <c r="P660" s="23">
        <v>0</v>
      </c>
      <c r="Q660" s="23">
        <v>3000</v>
      </c>
      <c r="R660" s="23">
        <v>0</v>
      </c>
    </row>
    <row r="661" spans="1:18" ht="34" x14ac:dyDescent="0.15">
      <c r="A661" s="23">
        <v>200474</v>
      </c>
      <c r="B661" s="38" t="s">
        <v>9123</v>
      </c>
      <c r="C661" s="34">
        <v>2</v>
      </c>
      <c r="D661" s="34" t="s">
        <v>645</v>
      </c>
      <c r="E661" s="34">
        <f>IF(D661="",0,VLOOKUP(D661,city!$D$4:$K$352,8,0))</f>
        <v>288</v>
      </c>
      <c r="F661" s="34">
        <v>1</v>
      </c>
      <c r="G661" s="34">
        <v>0</v>
      </c>
      <c r="H661" s="34" t="s">
        <v>7990</v>
      </c>
      <c r="J661" s="34" t="str">
        <f>IF(I661="","",VLOOKUP(I661,speciality!$B$4:$J$1727,9,0))</f>
        <v/>
      </c>
      <c r="K661" s="34" t="str">
        <f t="shared" si="7"/>
        <v>3,-1</v>
      </c>
      <c r="L661" s="34">
        <v>0</v>
      </c>
      <c r="M661" s="34">
        <v>0</v>
      </c>
      <c r="N661" s="34">
        <v>0</v>
      </c>
      <c r="O661" s="34">
        <v>0</v>
      </c>
      <c r="P661" s="23">
        <v>0</v>
      </c>
      <c r="Q661" s="23">
        <v>3000</v>
      </c>
      <c r="R661" s="23">
        <v>0</v>
      </c>
    </row>
    <row r="662" spans="1:18" ht="17" x14ac:dyDescent="0.15">
      <c r="A662" s="23">
        <v>200475</v>
      </c>
      <c r="B662" s="38" t="s">
        <v>9124</v>
      </c>
      <c r="C662" s="34">
        <v>2</v>
      </c>
      <c r="D662" s="34" t="s">
        <v>645</v>
      </c>
      <c r="E662" s="34">
        <f>IF(D662="",0,VLOOKUP(D662,city!$D$4:$K$352,8,0))</f>
        <v>288</v>
      </c>
      <c r="F662" s="34">
        <v>1</v>
      </c>
      <c r="G662" s="34">
        <v>0</v>
      </c>
      <c r="H662" s="34" t="s">
        <v>7990</v>
      </c>
      <c r="I662" s="21" t="s">
        <v>9125</v>
      </c>
      <c r="J662" s="34">
        <f>IF(I662="","",VLOOKUP(I662,speciality!$B$4:$J$1727,9,0))</f>
        <v>128801</v>
      </c>
      <c r="K662" s="34" t="str">
        <f t="shared" si="7"/>
        <v>4,128801</v>
      </c>
      <c r="L662" s="34">
        <v>0</v>
      </c>
      <c r="M662" s="34">
        <v>0</v>
      </c>
      <c r="N662" s="34">
        <v>0</v>
      </c>
      <c r="O662" s="34">
        <v>0</v>
      </c>
      <c r="P662" s="23">
        <v>0</v>
      </c>
      <c r="Q662" s="23">
        <v>3000</v>
      </c>
      <c r="R662" s="23">
        <v>0</v>
      </c>
    </row>
    <row r="663" spans="1:18" ht="17" x14ac:dyDescent="0.15">
      <c r="A663" s="23">
        <v>200476</v>
      </c>
      <c r="B663" s="38" t="s">
        <v>9126</v>
      </c>
      <c r="C663" s="34">
        <v>2</v>
      </c>
      <c r="D663" s="34" t="s">
        <v>645</v>
      </c>
      <c r="E663" s="34">
        <f>IF(D663="",0,VLOOKUP(D663,city!$D$4:$K$352,8,0))</f>
        <v>288</v>
      </c>
      <c r="F663" s="34">
        <v>1</v>
      </c>
      <c r="G663" s="34">
        <v>0</v>
      </c>
      <c r="H663" s="34" t="s">
        <v>7990</v>
      </c>
      <c r="I663" s="21" t="s">
        <v>9127</v>
      </c>
      <c r="J663" s="34">
        <f>IF(I663="","",VLOOKUP(I663,speciality!$B$4:$J$1727,9,0))</f>
        <v>128804</v>
      </c>
      <c r="K663" s="34" t="str">
        <f t="shared" si="7"/>
        <v>4,128804</v>
      </c>
      <c r="L663" s="34">
        <v>0</v>
      </c>
      <c r="M663" s="34">
        <v>0</v>
      </c>
      <c r="N663" s="34">
        <v>0</v>
      </c>
      <c r="O663" s="34">
        <v>0</v>
      </c>
      <c r="P663" s="23">
        <v>0</v>
      </c>
      <c r="Q663" s="23">
        <v>3000</v>
      </c>
      <c r="R663" s="23">
        <v>0</v>
      </c>
    </row>
    <row r="664" spans="1:18" ht="17" x14ac:dyDescent="0.15">
      <c r="A664" s="23">
        <v>200477</v>
      </c>
      <c r="B664" s="38" t="s">
        <v>9128</v>
      </c>
      <c r="C664" s="34">
        <v>2</v>
      </c>
      <c r="D664" s="34" t="s">
        <v>647</v>
      </c>
      <c r="E664" s="34">
        <f>IF(D664="",0,VLOOKUP(D664,city!$D$4:$K$352,8,0))</f>
        <v>289</v>
      </c>
      <c r="F664" s="34">
        <v>1</v>
      </c>
      <c r="G664" s="34">
        <v>0</v>
      </c>
      <c r="H664" s="34" t="s">
        <v>7990</v>
      </c>
      <c r="I664" s="21" t="s">
        <v>9129</v>
      </c>
      <c r="J664" s="34">
        <f>IF(I664="","",VLOOKUP(I664,speciality!$B$4:$J$1727,9,0))</f>
        <v>128901</v>
      </c>
      <c r="K664" s="34" t="str">
        <f t="shared" si="7"/>
        <v>4,128901</v>
      </c>
      <c r="L664" s="34">
        <v>0</v>
      </c>
      <c r="M664" s="34">
        <v>0</v>
      </c>
      <c r="N664" s="34">
        <v>0</v>
      </c>
      <c r="O664" s="34">
        <v>0</v>
      </c>
      <c r="P664" s="23">
        <v>0</v>
      </c>
      <c r="Q664" s="23">
        <v>3000</v>
      </c>
      <c r="R664" s="23">
        <v>0</v>
      </c>
    </row>
    <row r="665" spans="1:18" ht="34" x14ac:dyDescent="0.15">
      <c r="A665" s="23">
        <v>200478</v>
      </c>
      <c r="B665" s="38" t="s">
        <v>9130</v>
      </c>
      <c r="C665" s="34">
        <v>2</v>
      </c>
      <c r="D665" s="34" t="s">
        <v>647</v>
      </c>
      <c r="E665" s="34">
        <f>IF(D665="",0,VLOOKUP(D665,city!$D$4:$K$352,8,0))</f>
        <v>289</v>
      </c>
      <c r="F665" s="34">
        <v>1</v>
      </c>
      <c r="G665" s="34">
        <v>0</v>
      </c>
      <c r="H665" s="34" t="s">
        <v>7990</v>
      </c>
      <c r="J665" s="34" t="str">
        <f>IF(I665="","",VLOOKUP(I665,speciality!$B$4:$J$1727,9,0))</f>
        <v/>
      </c>
      <c r="K665" s="34" t="str">
        <f t="shared" si="7"/>
        <v>3,-1</v>
      </c>
      <c r="L665" s="34">
        <v>0</v>
      </c>
      <c r="M665" s="34">
        <v>0</v>
      </c>
      <c r="N665" s="34">
        <v>0</v>
      </c>
      <c r="O665" s="34">
        <v>0</v>
      </c>
      <c r="P665" s="23">
        <v>0</v>
      </c>
      <c r="Q665" s="23">
        <v>3000</v>
      </c>
      <c r="R665" s="23">
        <v>0</v>
      </c>
    </row>
    <row r="666" spans="1:18" ht="34" x14ac:dyDescent="0.15">
      <c r="A666" s="23">
        <v>200479</v>
      </c>
      <c r="B666" s="38" t="s">
        <v>9131</v>
      </c>
      <c r="C666" s="34">
        <v>2</v>
      </c>
      <c r="D666" s="34" t="s">
        <v>649</v>
      </c>
      <c r="E666" s="34">
        <f>IF(D666="",0,VLOOKUP(D666,city!$D$4:$K$352,8,0))</f>
        <v>290</v>
      </c>
      <c r="F666" s="34">
        <v>1</v>
      </c>
      <c r="G666" s="34">
        <v>0</v>
      </c>
      <c r="H666" s="34" t="s">
        <v>7990</v>
      </c>
      <c r="J666" s="34" t="str">
        <f>IF(I666="","",VLOOKUP(I666,speciality!$B$4:$J$1727,9,0))</f>
        <v/>
      </c>
      <c r="K666" s="34" t="str">
        <f t="shared" si="7"/>
        <v>3,-1</v>
      </c>
      <c r="L666" s="34">
        <v>0</v>
      </c>
      <c r="M666" s="34">
        <v>0</v>
      </c>
      <c r="N666" s="34">
        <v>0</v>
      </c>
      <c r="O666" s="34">
        <v>0</v>
      </c>
      <c r="P666" s="23">
        <v>0</v>
      </c>
      <c r="Q666" s="23">
        <v>3000</v>
      </c>
      <c r="R666" s="23">
        <v>0</v>
      </c>
    </row>
    <row r="667" spans="1:18" ht="34" x14ac:dyDescent="0.15">
      <c r="A667" s="23">
        <v>200480</v>
      </c>
      <c r="B667" s="38" t="s">
        <v>9132</v>
      </c>
      <c r="C667" s="34">
        <v>2</v>
      </c>
      <c r="D667" s="34" t="s">
        <v>649</v>
      </c>
      <c r="E667" s="34">
        <f>IF(D667="",0,VLOOKUP(D667,city!$D$4:$K$352,8,0))</f>
        <v>290</v>
      </c>
      <c r="F667" s="34">
        <v>1</v>
      </c>
      <c r="G667" s="34">
        <v>0</v>
      </c>
      <c r="H667" s="34" t="s">
        <v>7990</v>
      </c>
      <c r="J667" s="34" t="str">
        <f>IF(I667="","",VLOOKUP(I667,speciality!$B$4:$J$1727,9,0))</f>
        <v/>
      </c>
      <c r="K667" s="34" t="str">
        <f t="shared" si="7"/>
        <v>3,-1</v>
      </c>
      <c r="L667" s="34">
        <v>0</v>
      </c>
      <c r="M667" s="34">
        <v>0</v>
      </c>
      <c r="N667" s="34">
        <v>0</v>
      </c>
      <c r="O667" s="34">
        <v>0</v>
      </c>
      <c r="P667" s="23">
        <v>0</v>
      </c>
      <c r="Q667" s="23">
        <v>3000</v>
      </c>
      <c r="R667" s="23">
        <v>0</v>
      </c>
    </row>
    <row r="668" spans="1:18" ht="34" x14ac:dyDescent="0.15">
      <c r="A668" s="23">
        <v>200481</v>
      </c>
      <c r="B668" s="38" t="s">
        <v>9133</v>
      </c>
      <c r="C668" s="34">
        <v>2</v>
      </c>
      <c r="D668" s="34" t="s">
        <v>649</v>
      </c>
      <c r="E668" s="34">
        <f>IF(D668="",0,VLOOKUP(D668,city!$D$4:$K$352,8,0))</f>
        <v>290</v>
      </c>
      <c r="F668" s="34">
        <v>1</v>
      </c>
      <c r="G668" s="34">
        <v>0</v>
      </c>
      <c r="H668" s="34" t="s">
        <v>7990</v>
      </c>
      <c r="I668" s="21" t="s">
        <v>9134</v>
      </c>
      <c r="J668" s="34">
        <f>IF(I668="","",VLOOKUP(I668,speciality!$B$4:$J$1727,9,0))</f>
        <v>129003</v>
      </c>
      <c r="K668" s="34" t="str">
        <f t="shared" si="7"/>
        <v>4,129003</v>
      </c>
      <c r="L668" s="34">
        <v>0</v>
      </c>
      <c r="M668" s="34">
        <v>0</v>
      </c>
      <c r="N668" s="34">
        <v>0</v>
      </c>
      <c r="O668" s="34">
        <v>0</v>
      </c>
      <c r="P668" s="23">
        <v>0</v>
      </c>
      <c r="Q668" s="23">
        <v>3000</v>
      </c>
      <c r="R668" s="23">
        <v>0</v>
      </c>
    </row>
    <row r="669" spans="1:18" ht="34" x14ac:dyDescent="0.15">
      <c r="A669" s="23">
        <v>200482</v>
      </c>
      <c r="B669" s="38" t="s">
        <v>9135</v>
      </c>
      <c r="C669" s="34">
        <v>2</v>
      </c>
      <c r="D669" s="34" t="s">
        <v>651</v>
      </c>
      <c r="E669" s="34">
        <f>IF(D669="",0,VLOOKUP(D669,city!$D$4:$K$352,8,0))</f>
        <v>291</v>
      </c>
      <c r="F669" s="34">
        <v>1</v>
      </c>
      <c r="G669" s="34">
        <v>0</v>
      </c>
      <c r="H669" s="34" t="s">
        <v>7990</v>
      </c>
      <c r="J669" s="34" t="str">
        <f>IF(I669="","",VLOOKUP(I669,speciality!$B$4:$J$1727,9,0))</f>
        <v/>
      </c>
      <c r="K669" s="34" t="str">
        <f t="shared" si="7"/>
        <v>3,-1</v>
      </c>
      <c r="L669" s="34">
        <v>0</v>
      </c>
      <c r="M669" s="34">
        <v>0</v>
      </c>
      <c r="N669" s="34">
        <v>0</v>
      </c>
      <c r="O669" s="34">
        <v>0</v>
      </c>
      <c r="P669" s="23">
        <v>0</v>
      </c>
      <c r="Q669" s="23">
        <v>3000</v>
      </c>
      <c r="R669" s="23">
        <v>0</v>
      </c>
    </row>
    <row r="670" spans="1:18" ht="34" x14ac:dyDescent="0.15">
      <c r="A670" s="23">
        <v>200483</v>
      </c>
      <c r="B670" s="38" t="s">
        <v>9136</v>
      </c>
      <c r="C670" s="34">
        <v>2</v>
      </c>
      <c r="D670" s="34" t="s">
        <v>651</v>
      </c>
      <c r="E670" s="34">
        <f>IF(D670="",0,VLOOKUP(D670,city!$D$4:$K$352,8,0))</f>
        <v>291</v>
      </c>
      <c r="F670" s="34">
        <v>1</v>
      </c>
      <c r="G670" s="34">
        <v>0</v>
      </c>
      <c r="H670" s="34" t="s">
        <v>7990</v>
      </c>
      <c r="I670" s="21" t="s">
        <v>9137</v>
      </c>
      <c r="J670" s="34">
        <f>IF(I670="","",VLOOKUP(I670,speciality!$B$4:$J$1727,9,0))</f>
        <v>129101</v>
      </c>
      <c r="K670" s="34" t="str">
        <f t="shared" si="7"/>
        <v>4,129101</v>
      </c>
      <c r="L670" s="34">
        <v>0</v>
      </c>
      <c r="M670" s="34">
        <v>0</v>
      </c>
      <c r="N670" s="34">
        <v>0</v>
      </c>
      <c r="O670" s="34">
        <v>0</v>
      </c>
      <c r="P670" s="23">
        <v>0</v>
      </c>
      <c r="Q670" s="23">
        <v>3000</v>
      </c>
      <c r="R670" s="23">
        <v>0</v>
      </c>
    </row>
    <row r="671" spans="1:18" ht="34" x14ac:dyDescent="0.15">
      <c r="A671" s="23">
        <v>200484</v>
      </c>
      <c r="B671" s="38" t="s">
        <v>9138</v>
      </c>
      <c r="C671" s="34">
        <v>2</v>
      </c>
      <c r="D671" s="34" t="s">
        <v>651</v>
      </c>
      <c r="E671" s="34">
        <f>IF(D671="",0,VLOOKUP(D671,city!$D$4:$K$352,8,0))</f>
        <v>291</v>
      </c>
      <c r="F671" s="34">
        <v>1</v>
      </c>
      <c r="G671" s="34">
        <v>0</v>
      </c>
      <c r="H671" s="34" t="s">
        <v>7990</v>
      </c>
      <c r="I671" s="21" t="s">
        <v>9139</v>
      </c>
      <c r="J671" s="34">
        <f>IF(I671="","",VLOOKUP(I671,speciality!$B$4:$J$1727,9,0))</f>
        <v>129104</v>
      </c>
      <c r="K671" s="34" t="str">
        <f t="shared" si="7"/>
        <v>4,129104</v>
      </c>
      <c r="L671" s="34">
        <v>0</v>
      </c>
      <c r="M671" s="34">
        <v>0</v>
      </c>
      <c r="N671" s="34">
        <v>0</v>
      </c>
      <c r="O671" s="34">
        <v>0</v>
      </c>
      <c r="P671" s="23">
        <v>0</v>
      </c>
      <c r="Q671" s="23">
        <v>3000</v>
      </c>
      <c r="R671" s="23">
        <v>0</v>
      </c>
    </row>
    <row r="672" spans="1:18" ht="17" x14ac:dyDescent="0.15">
      <c r="A672" s="23">
        <v>200485</v>
      </c>
      <c r="B672" s="38" t="s">
        <v>9140</v>
      </c>
      <c r="C672" s="34">
        <v>2</v>
      </c>
      <c r="D672" s="34" t="s">
        <v>653</v>
      </c>
      <c r="E672" s="34">
        <f>IF(D672="",0,VLOOKUP(D672,city!$D$4:$K$352,8,0))</f>
        <v>292</v>
      </c>
      <c r="F672" s="34">
        <v>1</v>
      </c>
      <c r="G672" s="34">
        <v>0</v>
      </c>
      <c r="H672" s="34" t="s">
        <v>7990</v>
      </c>
      <c r="J672" s="34" t="str">
        <f>IF(I672="","",VLOOKUP(I672,speciality!$B$4:$J$1727,9,0))</f>
        <v/>
      </c>
      <c r="K672" s="34" t="str">
        <f t="shared" si="7"/>
        <v>3,-1</v>
      </c>
      <c r="L672" s="34">
        <v>0</v>
      </c>
      <c r="M672" s="34">
        <v>0</v>
      </c>
      <c r="N672" s="34">
        <v>0</v>
      </c>
      <c r="O672" s="34">
        <v>0</v>
      </c>
      <c r="P672" s="23">
        <v>0</v>
      </c>
      <c r="Q672" s="23">
        <v>3000</v>
      </c>
      <c r="R672" s="23">
        <v>0</v>
      </c>
    </row>
    <row r="673" spans="1:18" ht="34" x14ac:dyDescent="0.15">
      <c r="A673" s="23">
        <v>200486</v>
      </c>
      <c r="B673" s="38" t="s">
        <v>9141</v>
      </c>
      <c r="C673" s="34">
        <v>2</v>
      </c>
      <c r="D673" s="34" t="s">
        <v>653</v>
      </c>
      <c r="E673" s="34">
        <f>IF(D673="",0,VLOOKUP(D673,city!$D$4:$K$352,8,0))</f>
        <v>292</v>
      </c>
      <c r="F673" s="34">
        <v>1</v>
      </c>
      <c r="G673" s="34">
        <v>0</v>
      </c>
      <c r="H673" s="34" t="s">
        <v>7990</v>
      </c>
      <c r="J673" s="34" t="str">
        <f>IF(I673="","",VLOOKUP(I673,speciality!$B$4:$J$1727,9,0))</f>
        <v/>
      </c>
      <c r="K673" s="34" t="str">
        <f t="shared" si="7"/>
        <v>3,-1</v>
      </c>
      <c r="L673" s="34">
        <v>0</v>
      </c>
      <c r="M673" s="34">
        <v>0</v>
      </c>
      <c r="N673" s="34">
        <v>0</v>
      </c>
      <c r="O673" s="34">
        <v>0</v>
      </c>
      <c r="P673" s="23">
        <v>0</v>
      </c>
      <c r="Q673" s="23">
        <v>3000</v>
      </c>
      <c r="R673" s="23">
        <v>0</v>
      </c>
    </row>
    <row r="674" spans="1:18" ht="34" x14ac:dyDescent="0.15">
      <c r="A674" s="23">
        <v>200487</v>
      </c>
      <c r="B674" s="38" t="s">
        <v>9142</v>
      </c>
      <c r="C674" s="34">
        <v>2</v>
      </c>
      <c r="D674" s="34" t="s">
        <v>653</v>
      </c>
      <c r="E674" s="34">
        <f>IF(D674="",0,VLOOKUP(D674,city!$D$4:$K$352,8,0))</f>
        <v>292</v>
      </c>
      <c r="F674" s="34">
        <v>1</v>
      </c>
      <c r="G674" s="34">
        <v>0</v>
      </c>
      <c r="H674" s="34" t="s">
        <v>7990</v>
      </c>
      <c r="I674" s="21" t="s">
        <v>9143</v>
      </c>
      <c r="J674" s="34">
        <f>IF(I674="","",VLOOKUP(I674,speciality!$B$4:$J$1727,9,0))</f>
        <v>129203</v>
      </c>
      <c r="K674" s="34" t="str">
        <f t="shared" si="7"/>
        <v>4,129203</v>
      </c>
      <c r="L674" s="34">
        <v>0</v>
      </c>
      <c r="M674" s="34">
        <v>0</v>
      </c>
      <c r="N674" s="34">
        <v>0</v>
      </c>
      <c r="O674" s="34">
        <v>0</v>
      </c>
      <c r="P674" s="23">
        <v>0</v>
      </c>
      <c r="Q674" s="23">
        <v>3000</v>
      </c>
      <c r="R674" s="23">
        <v>0</v>
      </c>
    </row>
    <row r="675" spans="1:18" ht="34" x14ac:dyDescent="0.15">
      <c r="A675" s="23">
        <v>200488</v>
      </c>
      <c r="B675" s="38" t="s">
        <v>9144</v>
      </c>
      <c r="C675" s="34">
        <v>2</v>
      </c>
      <c r="D675" s="34" t="s">
        <v>655</v>
      </c>
      <c r="E675" s="34">
        <f>IF(D675="",0,VLOOKUP(D675,city!$D$4:$K$352,8,0))</f>
        <v>293</v>
      </c>
      <c r="F675" s="34">
        <v>1</v>
      </c>
      <c r="G675" s="34">
        <v>0</v>
      </c>
      <c r="H675" s="34" t="s">
        <v>7990</v>
      </c>
      <c r="J675" s="34" t="str">
        <f>IF(I675="","",VLOOKUP(I675,speciality!$B$4:$J$1727,9,0))</f>
        <v/>
      </c>
      <c r="K675" s="34" t="str">
        <f t="shared" si="7"/>
        <v>3,-1</v>
      </c>
      <c r="L675" s="34">
        <v>0</v>
      </c>
      <c r="M675" s="34">
        <v>0</v>
      </c>
      <c r="N675" s="34">
        <v>0</v>
      </c>
      <c r="O675" s="34">
        <v>0</v>
      </c>
      <c r="P675" s="23">
        <v>0</v>
      </c>
      <c r="Q675" s="23">
        <v>3000</v>
      </c>
      <c r="R675" s="23">
        <v>0</v>
      </c>
    </row>
    <row r="676" spans="1:18" ht="34" x14ac:dyDescent="0.15">
      <c r="A676" s="23">
        <v>200489</v>
      </c>
      <c r="B676" s="38" t="s">
        <v>9145</v>
      </c>
      <c r="C676" s="34">
        <v>2</v>
      </c>
      <c r="D676" s="34" t="s">
        <v>655</v>
      </c>
      <c r="E676" s="34">
        <f>IF(D676="",0,VLOOKUP(D676,city!$D$4:$K$352,8,0))</f>
        <v>293</v>
      </c>
      <c r="F676" s="34">
        <v>1</v>
      </c>
      <c r="G676" s="34">
        <v>0</v>
      </c>
      <c r="H676" s="34" t="s">
        <v>7990</v>
      </c>
      <c r="I676" s="21" t="s">
        <v>9146</v>
      </c>
      <c r="J676" s="34">
        <f>IF(I676="","",VLOOKUP(I676,speciality!$B$4:$J$1727,9,0))</f>
        <v>129301</v>
      </c>
      <c r="K676" s="34" t="str">
        <f t="shared" si="7"/>
        <v>4,129301</v>
      </c>
      <c r="L676" s="34">
        <v>0</v>
      </c>
      <c r="M676" s="34">
        <v>0</v>
      </c>
      <c r="N676" s="34">
        <v>0</v>
      </c>
      <c r="O676" s="34">
        <v>0</v>
      </c>
      <c r="P676" s="23">
        <v>0</v>
      </c>
      <c r="Q676" s="23">
        <v>3000</v>
      </c>
      <c r="R676" s="23">
        <v>0</v>
      </c>
    </row>
    <row r="677" spans="1:18" ht="34" x14ac:dyDescent="0.15">
      <c r="A677" s="23">
        <v>200490</v>
      </c>
      <c r="B677" s="38" t="s">
        <v>9147</v>
      </c>
      <c r="C677" s="34">
        <v>2</v>
      </c>
      <c r="D677" s="34" t="s">
        <v>657</v>
      </c>
      <c r="E677" s="34">
        <f>IF(D677="",0,VLOOKUP(D677,city!$D$4:$K$352,8,0))</f>
        <v>294</v>
      </c>
      <c r="F677" s="34">
        <v>1</v>
      </c>
      <c r="G677" s="34">
        <v>0</v>
      </c>
      <c r="H677" s="34" t="s">
        <v>7990</v>
      </c>
      <c r="I677" s="21" t="s">
        <v>9148</v>
      </c>
      <c r="J677" s="34">
        <f>IF(I677="","",VLOOKUP(I677,speciality!$B$4:$J$1727,9,0))</f>
        <v>129401</v>
      </c>
      <c r="K677" s="34" t="str">
        <f t="shared" si="7"/>
        <v>4,129401</v>
      </c>
      <c r="L677" s="34">
        <v>0</v>
      </c>
      <c r="M677" s="34">
        <v>0</v>
      </c>
      <c r="N677" s="34">
        <v>0</v>
      </c>
      <c r="O677" s="34">
        <v>0</v>
      </c>
      <c r="P677" s="23">
        <v>0</v>
      </c>
      <c r="Q677" s="23">
        <v>3000</v>
      </c>
      <c r="R677" s="23">
        <v>0</v>
      </c>
    </row>
    <row r="678" spans="1:18" ht="34" x14ac:dyDescent="0.15">
      <c r="A678" s="23">
        <v>200491</v>
      </c>
      <c r="B678" s="38" t="s">
        <v>9149</v>
      </c>
      <c r="C678" s="34">
        <v>2</v>
      </c>
      <c r="D678" s="34" t="s">
        <v>657</v>
      </c>
      <c r="E678" s="34">
        <f>IF(D678="",0,VLOOKUP(D678,city!$D$4:$K$352,8,0))</f>
        <v>294</v>
      </c>
      <c r="F678" s="34">
        <v>1</v>
      </c>
      <c r="G678" s="34">
        <v>0</v>
      </c>
      <c r="H678" s="34" t="s">
        <v>7990</v>
      </c>
      <c r="I678" s="21" t="s">
        <v>9150</v>
      </c>
      <c r="J678" s="34">
        <f>IF(I678="","",VLOOKUP(I678,speciality!$B$4:$J$1727,9,0))</f>
        <v>129405</v>
      </c>
      <c r="K678" s="34" t="str">
        <f t="shared" si="7"/>
        <v>4,129405</v>
      </c>
      <c r="L678" s="34">
        <v>0</v>
      </c>
      <c r="M678" s="34">
        <v>0</v>
      </c>
      <c r="N678" s="34">
        <v>0</v>
      </c>
      <c r="O678" s="34">
        <v>0</v>
      </c>
      <c r="P678" s="23">
        <v>0</v>
      </c>
      <c r="Q678" s="23">
        <v>3000</v>
      </c>
      <c r="R678" s="23">
        <v>0</v>
      </c>
    </row>
    <row r="679" spans="1:18" ht="34" x14ac:dyDescent="0.15">
      <c r="A679" s="23">
        <v>200492</v>
      </c>
      <c r="B679" s="38" t="s">
        <v>9151</v>
      </c>
      <c r="C679" s="34">
        <v>2</v>
      </c>
      <c r="D679" s="34" t="s">
        <v>657</v>
      </c>
      <c r="E679" s="34">
        <f>IF(D679="",0,VLOOKUP(D679,city!$D$4:$K$352,8,0))</f>
        <v>294</v>
      </c>
      <c r="F679" s="34">
        <v>1</v>
      </c>
      <c r="G679" s="34">
        <v>0</v>
      </c>
      <c r="H679" s="34" t="s">
        <v>7990</v>
      </c>
      <c r="I679" s="21" t="s">
        <v>9152</v>
      </c>
      <c r="J679" s="34">
        <f>IF(I679="","",VLOOKUP(I679,speciality!$B$4:$J$1727,9,0))</f>
        <v>129403</v>
      </c>
      <c r="K679" s="34" t="str">
        <f t="shared" si="7"/>
        <v>4,129403</v>
      </c>
      <c r="L679" s="34">
        <v>0</v>
      </c>
      <c r="M679" s="34">
        <v>0</v>
      </c>
      <c r="N679" s="34">
        <v>0</v>
      </c>
      <c r="O679" s="34">
        <v>0</v>
      </c>
      <c r="P679" s="23">
        <v>0</v>
      </c>
      <c r="Q679" s="23">
        <v>3000</v>
      </c>
      <c r="R679" s="23">
        <v>0</v>
      </c>
    </row>
    <row r="680" spans="1:18" ht="34" x14ac:dyDescent="0.15">
      <c r="A680" s="23">
        <v>200493</v>
      </c>
      <c r="B680" s="38" t="s">
        <v>9153</v>
      </c>
      <c r="C680" s="34">
        <v>2</v>
      </c>
      <c r="D680" s="34" t="s">
        <v>659</v>
      </c>
      <c r="E680" s="34">
        <f>IF(D680="",0,VLOOKUP(D680,city!$D$4:$K$352,8,0))</f>
        <v>295</v>
      </c>
      <c r="F680" s="34">
        <v>1</v>
      </c>
      <c r="G680" s="34">
        <v>0</v>
      </c>
      <c r="H680" s="34" t="s">
        <v>7990</v>
      </c>
      <c r="I680" s="21" t="s">
        <v>9154</v>
      </c>
      <c r="J680" s="34">
        <f>IF(I680="","",VLOOKUP(I680,speciality!$B$4:$J$1727,9,0))</f>
        <v>129501</v>
      </c>
      <c r="K680" s="34" t="str">
        <f t="shared" si="7"/>
        <v>4,129501</v>
      </c>
      <c r="L680" s="34">
        <v>0</v>
      </c>
      <c r="M680" s="34">
        <v>0</v>
      </c>
      <c r="N680" s="34">
        <v>0</v>
      </c>
      <c r="O680" s="34">
        <v>0</v>
      </c>
      <c r="P680" s="23">
        <v>0</v>
      </c>
      <c r="Q680" s="23">
        <v>3000</v>
      </c>
      <c r="R680" s="23">
        <v>0</v>
      </c>
    </row>
    <row r="681" spans="1:18" ht="34" x14ac:dyDescent="0.15">
      <c r="A681" s="23">
        <v>200494</v>
      </c>
      <c r="B681" s="38" t="s">
        <v>9155</v>
      </c>
      <c r="C681" s="34">
        <v>2</v>
      </c>
      <c r="D681" s="34" t="s">
        <v>659</v>
      </c>
      <c r="E681" s="34">
        <f>IF(D681="",0,VLOOKUP(D681,city!$D$4:$K$352,8,0))</f>
        <v>295</v>
      </c>
      <c r="F681" s="34">
        <v>1</v>
      </c>
      <c r="G681" s="34">
        <v>0</v>
      </c>
      <c r="H681" s="34" t="s">
        <v>7990</v>
      </c>
      <c r="I681" s="21" t="s">
        <v>9156</v>
      </c>
      <c r="J681" s="34">
        <f>IF(I681="","",VLOOKUP(I681,speciality!$B$4:$J$1727,9,0))</f>
        <v>129504</v>
      </c>
      <c r="K681" s="34" t="str">
        <f t="shared" si="7"/>
        <v>4,129504</v>
      </c>
      <c r="L681" s="34">
        <v>0</v>
      </c>
      <c r="M681" s="34">
        <v>0</v>
      </c>
      <c r="N681" s="34">
        <v>0</v>
      </c>
      <c r="O681" s="34">
        <v>0</v>
      </c>
      <c r="P681" s="23">
        <v>0</v>
      </c>
      <c r="Q681" s="23">
        <v>3000</v>
      </c>
      <c r="R681" s="23">
        <v>0</v>
      </c>
    </row>
    <row r="682" spans="1:18" ht="34" x14ac:dyDescent="0.15">
      <c r="A682" s="23">
        <v>200495</v>
      </c>
      <c r="B682" s="38" t="s">
        <v>9157</v>
      </c>
      <c r="C682" s="34">
        <v>2</v>
      </c>
      <c r="D682" s="45" t="s">
        <v>540</v>
      </c>
      <c r="E682" s="34">
        <f>IF(D682="",0,VLOOKUP(D682,city!$D$4:$K$352,8,0))</f>
        <v>239</v>
      </c>
      <c r="F682" s="34">
        <v>1</v>
      </c>
      <c r="G682" s="34">
        <v>0</v>
      </c>
      <c r="H682" s="34" t="s">
        <v>7990</v>
      </c>
      <c r="I682" s="45"/>
      <c r="J682" s="34" t="str">
        <f>IF(I682="","",VLOOKUP(I682,speciality!$B$4:$J$1727,9,0))</f>
        <v/>
      </c>
      <c r="K682" s="34" t="str">
        <f t="shared" si="7"/>
        <v>3,-1</v>
      </c>
      <c r="L682" s="34">
        <v>0</v>
      </c>
      <c r="M682" s="34">
        <v>0</v>
      </c>
      <c r="N682" s="34">
        <v>0</v>
      </c>
      <c r="O682" s="34">
        <v>0</v>
      </c>
      <c r="P682" s="23">
        <v>0</v>
      </c>
      <c r="Q682" s="23">
        <v>3000</v>
      </c>
      <c r="R682" s="23">
        <v>0</v>
      </c>
    </row>
    <row r="683" spans="1:18" ht="34" x14ac:dyDescent="0.15">
      <c r="A683" s="23">
        <v>200496</v>
      </c>
      <c r="B683" s="38" t="s">
        <v>9158</v>
      </c>
      <c r="C683" s="34">
        <v>2</v>
      </c>
      <c r="D683" s="45" t="s">
        <v>540</v>
      </c>
      <c r="E683" s="34">
        <f>IF(D683="",0,VLOOKUP(D683,city!$D$4:$K$352,8,0))</f>
        <v>239</v>
      </c>
      <c r="F683" s="34">
        <v>1</v>
      </c>
      <c r="G683" s="34">
        <v>0</v>
      </c>
      <c r="H683" s="34" t="s">
        <v>7990</v>
      </c>
      <c r="I683" s="45" t="s">
        <v>9159</v>
      </c>
      <c r="J683" s="34">
        <f>IF(I683="","",VLOOKUP(I683,speciality!$B$4:$J$1727,9,0))</f>
        <v>123905</v>
      </c>
      <c r="K683" s="34" t="str">
        <f t="shared" si="7"/>
        <v>4,123905</v>
      </c>
      <c r="L683" s="34">
        <v>0</v>
      </c>
      <c r="M683" s="34">
        <v>0</v>
      </c>
      <c r="N683" s="34">
        <v>0</v>
      </c>
      <c r="O683" s="34">
        <v>0</v>
      </c>
      <c r="P683" s="23">
        <v>0</v>
      </c>
      <c r="Q683" s="23">
        <v>3000</v>
      </c>
      <c r="R683" s="23">
        <v>0</v>
      </c>
    </row>
    <row r="684" spans="1:18" ht="34" x14ac:dyDescent="0.15">
      <c r="A684" s="23">
        <v>200497</v>
      </c>
      <c r="B684" s="38" t="s">
        <v>9160</v>
      </c>
      <c r="C684" s="34">
        <v>2</v>
      </c>
      <c r="D684" s="45" t="s">
        <v>540</v>
      </c>
      <c r="E684" s="34">
        <f>IF(D684="",0,VLOOKUP(D684,city!$D$4:$K$352,8,0))</f>
        <v>239</v>
      </c>
      <c r="F684" s="34">
        <v>1</v>
      </c>
      <c r="G684" s="34">
        <v>0</v>
      </c>
      <c r="H684" s="34" t="s">
        <v>7990</v>
      </c>
      <c r="I684" s="45" t="s">
        <v>9161</v>
      </c>
      <c r="J684" s="34">
        <f>IF(I684="","",VLOOKUP(I684,speciality!$B$4:$J$1727,9,0))</f>
        <v>123904</v>
      </c>
      <c r="K684" s="34" t="str">
        <f t="shared" si="7"/>
        <v>4,123904</v>
      </c>
      <c r="L684" s="34">
        <v>0</v>
      </c>
      <c r="M684" s="34">
        <v>0</v>
      </c>
      <c r="N684" s="34">
        <v>0</v>
      </c>
      <c r="O684" s="34">
        <v>0</v>
      </c>
      <c r="P684" s="23">
        <v>0</v>
      </c>
      <c r="Q684" s="23">
        <v>3000</v>
      </c>
      <c r="R684" s="23">
        <v>0</v>
      </c>
    </row>
    <row r="685" spans="1:18" ht="34" x14ac:dyDescent="0.15">
      <c r="A685" s="23">
        <v>200498</v>
      </c>
      <c r="B685" s="38" t="s">
        <v>9162</v>
      </c>
      <c r="C685" s="34">
        <v>2</v>
      </c>
      <c r="D685" s="45" t="s">
        <v>543</v>
      </c>
      <c r="E685" s="34">
        <f>IF(D685="",0,VLOOKUP(D685,city!$D$4:$K$352,8,0))</f>
        <v>240</v>
      </c>
      <c r="F685" s="34">
        <v>1</v>
      </c>
      <c r="G685" s="34">
        <v>0</v>
      </c>
      <c r="H685" s="34" t="s">
        <v>7990</v>
      </c>
      <c r="I685" s="45"/>
      <c r="J685" s="34" t="str">
        <f>IF(I685="","",VLOOKUP(I685,speciality!$B$4:$J$1727,9,0))</f>
        <v/>
      </c>
      <c r="K685" s="34" t="str">
        <f t="shared" si="7"/>
        <v>3,-1</v>
      </c>
      <c r="L685" s="34">
        <v>0</v>
      </c>
      <c r="M685" s="34">
        <v>0</v>
      </c>
      <c r="N685" s="34">
        <v>0</v>
      </c>
      <c r="O685" s="34">
        <v>0</v>
      </c>
      <c r="P685" s="23">
        <v>0</v>
      </c>
      <c r="Q685" s="23">
        <v>3000</v>
      </c>
      <c r="R685" s="23">
        <v>0</v>
      </c>
    </row>
    <row r="686" spans="1:18" ht="17" x14ac:dyDescent="0.15">
      <c r="A686" s="23">
        <v>200499</v>
      </c>
      <c r="B686" s="38" t="s">
        <v>9163</v>
      </c>
      <c r="C686" s="34">
        <v>2</v>
      </c>
      <c r="D686" s="45" t="s">
        <v>543</v>
      </c>
      <c r="E686" s="34">
        <f>IF(D686="",0,VLOOKUP(D686,city!$D$4:$K$352,8,0))</f>
        <v>240</v>
      </c>
      <c r="F686" s="34">
        <v>1</v>
      </c>
      <c r="G686" s="34">
        <v>0</v>
      </c>
      <c r="H686" s="34" t="s">
        <v>7990</v>
      </c>
      <c r="I686" s="45"/>
      <c r="J686" s="34" t="str">
        <f>IF(I686="","",VLOOKUP(I686,speciality!$B$4:$J$1727,9,0))</f>
        <v/>
      </c>
      <c r="K686" s="34" t="str">
        <f t="shared" si="7"/>
        <v>3,-1</v>
      </c>
      <c r="L686" s="34">
        <v>0</v>
      </c>
      <c r="M686" s="34">
        <v>0</v>
      </c>
      <c r="N686" s="34">
        <v>0</v>
      </c>
      <c r="O686" s="34">
        <v>0</v>
      </c>
      <c r="P686" s="23">
        <v>0</v>
      </c>
      <c r="Q686" s="23">
        <v>3000</v>
      </c>
      <c r="R686" s="23">
        <v>0</v>
      </c>
    </row>
    <row r="687" spans="1:18" ht="34" x14ac:dyDescent="0.15">
      <c r="A687" s="23">
        <v>200500</v>
      </c>
      <c r="B687" s="38" t="s">
        <v>9164</v>
      </c>
      <c r="C687" s="34">
        <v>2</v>
      </c>
      <c r="D687" s="45" t="s">
        <v>543</v>
      </c>
      <c r="E687" s="34">
        <f>IF(D687="",0,VLOOKUP(D687,city!$D$4:$K$352,8,0))</f>
        <v>240</v>
      </c>
      <c r="F687" s="34">
        <v>1</v>
      </c>
      <c r="G687" s="34">
        <v>0</v>
      </c>
      <c r="H687" s="34" t="s">
        <v>7990</v>
      </c>
      <c r="I687" s="45" t="s">
        <v>9165</v>
      </c>
      <c r="J687" s="34">
        <f>IF(I687="","",VLOOKUP(I687,speciality!$B$4:$J$1727,9,0))</f>
        <v>124001</v>
      </c>
      <c r="K687" s="34" t="str">
        <f t="shared" si="7"/>
        <v>4,124001</v>
      </c>
      <c r="L687" s="34">
        <v>0</v>
      </c>
      <c r="M687" s="34">
        <v>0</v>
      </c>
      <c r="N687" s="34">
        <v>0</v>
      </c>
      <c r="O687" s="34">
        <v>0</v>
      </c>
      <c r="P687" s="23">
        <v>0</v>
      </c>
      <c r="Q687" s="23">
        <v>3000</v>
      </c>
      <c r="R687" s="23">
        <v>0</v>
      </c>
    </row>
    <row r="688" spans="1:18" ht="17" x14ac:dyDescent="0.15">
      <c r="A688" s="23">
        <v>200501</v>
      </c>
      <c r="B688" s="38" t="s">
        <v>9166</v>
      </c>
      <c r="C688" s="34">
        <v>2</v>
      </c>
      <c r="D688" s="45" t="s">
        <v>547</v>
      </c>
      <c r="E688" s="34">
        <f>IF(D688="",0,VLOOKUP(D688,city!$D$4:$K$352,8,0))</f>
        <v>242</v>
      </c>
      <c r="F688" s="34">
        <v>1</v>
      </c>
      <c r="G688" s="34">
        <v>0</v>
      </c>
      <c r="H688" s="34" t="s">
        <v>7990</v>
      </c>
      <c r="I688" s="45" t="s">
        <v>9167</v>
      </c>
      <c r="J688" s="34">
        <f>IF(I688="","",VLOOKUP(I688,speciality!$B$4:$J$1727,9,0))</f>
        <v>124203</v>
      </c>
      <c r="K688" s="34" t="str">
        <f t="shared" si="7"/>
        <v>4,124203</v>
      </c>
      <c r="L688" s="34">
        <v>0</v>
      </c>
      <c r="M688" s="34">
        <v>0</v>
      </c>
      <c r="N688" s="34">
        <v>0</v>
      </c>
      <c r="O688" s="34">
        <v>0</v>
      </c>
      <c r="P688" s="23">
        <v>0</v>
      </c>
      <c r="Q688" s="23">
        <v>3000</v>
      </c>
      <c r="R688" s="23">
        <v>0</v>
      </c>
    </row>
    <row r="689" spans="1:18" ht="34" x14ac:dyDescent="0.15">
      <c r="A689" s="23">
        <v>200502</v>
      </c>
      <c r="B689" s="38" t="s">
        <v>9168</v>
      </c>
      <c r="C689" s="34">
        <v>2</v>
      </c>
      <c r="D689" s="45" t="s">
        <v>547</v>
      </c>
      <c r="E689" s="34">
        <f>IF(D689="",0,VLOOKUP(D689,city!$D$4:$K$352,8,0))</f>
        <v>242</v>
      </c>
      <c r="F689" s="34">
        <v>1</v>
      </c>
      <c r="G689" s="34">
        <v>0</v>
      </c>
      <c r="H689" s="34" t="s">
        <v>7990</v>
      </c>
      <c r="I689" s="45" t="s">
        <v>9169</v>
      </c>
      <c r="J689" s="34">
        <f>IF(I689="","",VLOOKUP(I689,speciality!$B$4:$J$1727,9,0))</f>
        <v>124204</v>
      </c>
      <c r="K689" s="34" t="str">
        <f t="shared" si="7"/>
        <v>4,124204</v>
      </c>
      <c r="L689" s="34">
        <v>0</v>
      </c>
      <c r="M689" s="34">
        <v>0</v>
      </c>
      <c r="N689" s="34">
        <v>0</v>
      </c>
      <c r="O689" s="34">
        <v>0</v>
      </c>
      <c r="P689" s="23">
        <v>0</v>
      </c>
      <c r="Q689" s="23">
        <v>3000</v>
      </c>
      <c r="R689" s="23">
        <v>0</v>
      </c>
    </row>
    <row r="690" spans="1:18" ht="34" x14ac:dyDescent="0.15">
      <c r="A690" s="23">
        <v>200503</v>
      </c>
      <c r="B690" s="38" t="s">
        <v>9170</v>
      </c>
      <c r="C690" s="34">
        <v>2</v>
      </c>
      <c r="D690" s="45" t="s">
        <v>547</v>
      </c>
      <c r="E690" s="34">
        <f>IF(D690="",0,VLOOKUP(D690,city!$D$4:$K$352,8,0))</f>
        <v>242</v>
      </c>
      <c r="F690" s="34">
        <v>1</v>
      </c>
      <c r="G690" s="34">
        <v>0</v>
      </c>
      <c r="H690" s="34" t="s">
        <v>7990</v>
      </c>
      <c r="I690" s="45"/>
      <c r="J690" s="34" t="str">
        <f>IF(I690="","",VLOOKUP(I690,speciality!$B$4:$J$1727,9,0))</f>
        <v/>
      </c>
      <c r="K690" s="34" t="str">
        <f t="shared" si="7"/>
        <v>3,-1</v>
      </c>
      <c r="L690" s="34">
        <v>0</v>
      </c>
      <c r="M690" s="34">
        <v>0</v>
      </c>
      <c r="N690" s="34">
        <v>0</v>
      </c>
      <c r="O690" s="34">
        <v>0</v>
      </c>
      <c r="P690" s="23">
        <v>0</v>
      </c>
      <c r="Q690" s="23">
        <v>3000</v>
      </c>
      <c r="R690" s="23">
        <v>0</v>
      </c>
    </row>
    <row r="691" spans="1:18" ht="34" x14ac:dyDescent="0.15">
      <c r="A691" s="23">
        <v>200504</v>
      </c>
      <c r="B691" s="38" t="s">
        <v>9171</v>
      </c>
      <c r="C691" s="34">
        <v>2</v>
      </c>
      <c r="D691" s="45" t="s">
        <v>545</v>
      </c>
      <c r="E691" s="34">
        <f>IF(D691="",0,VLOOKUP(D691,city!$D$4:$K$352,8,0))</f>
        <v>241</v>
      </c>
      <c r="F691" s="34">
        <v>1</v>
      </c>
      <c r="G691" s="34">
        <v>0</v>
      </c>
      <c r="H691" s="34" t="s">
        <v>7990</v>
      </c>
      <c r="I691" s="45" t="s">
        <v>9172</v>
      </c>
      <c r="J691" s="34">
        <f>IF(I691="","",VLOOKUP(I691,speciality!$B$4:$J$1727,9,0))</f>
        <v>124102</v>
      </c>
      <c r="K691" s="34" t="str">
        <f t="shared" si="7"/>
        <v>4,124102</v>
      </c>
      <c r="L691" s="34">
        <v>0</v>
      </c>
      <c r="M691" s="34">
        <v>0</v>
      </c>
      <c r="N691" s="34">
        <v>0</v>
      </c>
      <c r="O691" s="34">
        <v>0</v>
      </c>
      <c r="P691" s="23">
        <v>0</v>
      </c>
      <c r="Q691" s="23">
        <v>3000</v>
      </c>
      <c r="R691" s="23">
        <v>0</v>
      </c>
    </row>
    <row r="692" spans="1:18" ht="34" x14ac:dyDescent="0.15">
      <c r="A692" s="23">
        <v>200505</v>
      </c>
      <c r="B692" s="38" t="s">
        <v>9173</v>
      </c>
      <c r="C692" s="34">
        <v>2</v>
      </c>
      <c r="D692" s="45" t="s">
        <v>545</v>
      </c>
      <c r="E692" s="34">
        <f>IF(D692="",0,VLOOKUP(D692,city!$D$4:$K$352,8,0))</f>
        <v>241</v>
      </c>
      <c r="F692" s="34">
        <v>1</v>
      </c>
      <c r="G692" s="34">
        <v>0</v>
      </c>
      <c r="H692" s="34" t="s">
        <v>7990</v>
      </c>
      <c r="I692" s="45" t="s">
        <v>9174</v>
      </c>
      <c r="J692" s="34">
        <f>IF(I692="","",VLOOKUP(I692,speciality!$B$4:$J$1727,9,0))</f>
        <v>124103</v>
      </c>
      <c r="K692" s="34" t="str">
        <f t="shared" si="7"/>
        <v>4,124103</v>
      </c>
      <c r="L692" s="34">
        <v>0</v>
      </c>
      <c r="M692" s="34">
        <v>0</v>
      </c>
      <c r="N692" s="34">
        <v>0</v>
      </c>
      <c r="O692" s="34">
        <v>0</v>
      </c>
      <c r="P692" s="23">
        <v>0</v>
      </c>
      <c r="Q692" s="23">
        <v>3000</v>
      </c>
      <c r="R692" s="23">
        <v>0</v>
      </c>
    </row>
    <row r="693" spans="1:18" ht="34" x14ac:dyDescent="0.15">
      <c r="A693" s="23">
        <v>200506</v>
      </c>
      <c r="B693" s="38" t="s">
        <v>9175</v>
      </c>
      <c r="C693" s="34">
        <v>2</v>
      </c>
      <c r="D693" s="45" t="s">
        <v>545</v>
      </c>
      <c r="E693" s="34">
        <f>IF(D693="",0,VLOOKUP(D693,city!$D$4:$K$352,8,0))</f>
        <v>241</v>
      </c>
      <c r="F693" s="34">
        <v>1</v>
      </c>
      <c r="G693" s="34">
        <v>0</v>
      </c>
      <c r="H693" s="34" t="s">
        <v>7990</v>
      </c>
      <c r="I693" s="45" t="s">
        <v>9176</v>
      </c>
      <c r="J693" s="34">
        <f>IF(I693="","",VLOOKUP(I693,speciality!$B$4:$J$1727,9,0))</f>
        <v>124105</v>
      </c>
      <c r="K693" s="34" t="str">
        <f t="shared" si="7"/>
        <v>4,124105</v>
      </c>
      <c r="L693" s="34">
        <v>0</v>
      </c>
      <c r="M693" s="34">
        <v>0</v>
      </c>
      <c r="N693" s="34">
        <v>0</v>
      </c>
      <c r="O693" s="34">
        <v>0</v>
      </c>
      <c r="P693" s="23">
        <v>0</v>
      </c>
      <c r="Q693" s="23">
        <v>3000</v>
      </c>
      <c r="R693" s="23">
        <v>0</v>
      </c>
    </row>
    <row r="694" spans="1:18" ht="34" x14ac:dyDescent="0.15">
      <c r="A694" s="23">
        <v>200507</v>
      </c>
      <c r="B694" s="38" t="s">
        <v>9177</v>
      </c>
      <c r="C694" s="34">
        <v>2</v>
      </c>
      <c r="D694" s="45" t="s">
        <v>553</v>
      </c>
      <c r="E694" s="34">
        <f>IF(D694="",0,VLOOKUP(D694,city!$D$4:$K$352,8,0))</f>
        <v>245</v>
      </c>
      <c r="F694" s="34">
        <v>1</v>
      </c>
      <c r="G694" s="34">
        <v>0</v>
      </c>
      <c r="H694" s="34" t="s">
        <v>7990</v>
      </c>
      <c r="I694" s="45" t="s">
        <v>9178</v>
      </c>
      <c r="J694" s="34">
        <f>IF(I694="","",VLOOKUP(I694,speciality!$B$4:$J$1727,9,0))</f>
        <v>124501</v>
      </c>
      <c r="K694" s="34" t="str">
        <f t="shared" si="7"/>
        <v>4,124501</v>
      </c>
      <c r="L694" s="34">
        <v>0</v>
      </c>
      <c r="M694" s="34">
        <v>0</v>
      </c>
      <c r="N694" s="34">
        <v>0</v>
      </c>
      <c r="O694" s="34">
        <v>0</v>
      </c>
      <c r="P694" s="23">
        <v>0</v>
      </c>
      <c r="Q694" s="23">
        <v>3000</v>
      </c>
      <c r="R694" s="23">
        <v>0</v>
      </c>
    </row>
    <row r="695" spans="1:18" ht="34" x14ac:dyDescent="0.15">
      <c r="A695" s="23">
        <v>200508</v>
      </c>
      <c r="B695" s="38" t="s">
        <v>9179</v>
      </c>
      <c r="C695" s="34">
        <v>2</v>
      </c>
      <c r="D695" s="45" t="s">
        <v>553</v>
      </c>
      <c r="E695" s="34">
        <f>IF(D695="",0,VLOOKUP(D695,city!$D$4:$K$352,8,0))</f>
        <v>245</v>
      </c>
      <c r="F695" s="34">
        <v>1</v>
      </c>
      <c r="G695" s="34">
        <v>0</v>
      </c>
      <c r="H695" s="34" t="s">
        <v>7990</v>
      </c>
      <c r="I695" s="45"/>
      <c r="J695" s="34" t="str">
        <f>IF(I695="","",VLOOKUP(I695,speciality!$B$4:$J$1727,9,0))</f>
        <v/>
      </c>
      <c r="K695" s="34" t="str">
        <f t="shared" si="7"/>
        <v>3,-1</v>
      </c>
      <c r="L695" s="34">
        <v>0</v>
      </c>
      <c r="M695" s="34">
        <v>0</v>
      </c>
      <c r="N695" s="34">
        <v>0</v>
      </c>
      <c r="O695" s="34">
        <v>0</v>
      </c>
      <c r="P695" s="23">
        <v>0</v>
      </c>
      <c r="Q695" s="23">
        <v>3000</v>
      </c>
      <c r="R695" s="23">
        <v>0</v>
      </c>
    </row>
    <row r="696" spans="1:18" ht="34" x14ac:dyDescent="0.15">
      <c r="A696" s="23">
        <v>200509</v>
      </c>
      <c r="B696" s="38" t="s">
        <v>9180</v>
      </c>
      <c r="C696" s="34">
        <v>2</v>
      </c>
      <c r="D696" s="45" t="s">
        <v>553</v>
      </c>
      <c r="E696" s="34">
        <f>IF(D696="",0,VLOOKUP(D696,city!$D$4:$K$352,8,0))</f>
        <v>245</v>
      </c>
      <c r="F696" s="34">
        <v>1</v>
      </c>
      <c r="G696" s="34">
        <v>0</v>
      </c>
      <c r="H696" s="34" t="s">
        <v>7990</v>
      </c>
      <c r="I696" s="45" t="s">
        <v>9181</v>
      </c>
      <c r="J696" s="34">
        <f>IF(I696="","",VLOOKUP(I696,speciality!$B$4:$J$1727,9,0))</f>
        <v>124503</v>
      </c>
      <c r="K696" s="34" t="str">
        <f t="shared" si="7"/>
        <v>4,124503</v>
      </c>
      <c r="L696" s="34">
        <v>0</v>
      </c>
      <c r="M696" s="34">
        <v>0</v>
      </c>
      <c r="N696" s="34">
        <v>0</v>
      </c>
      <c r="O696" s="34">
        <v>0</v>
      </c>
      <c r="P696" s="23">
        <v>0</v>
      </c>
      <c r="Q696" s="23">
        <v>3000</v>
      </c>
      <c r="R696" s="23">
        <v>0</v>
      </c>
    </row>
    <row r="697" spans="1:18" ht="51" x14ac:dyDescent="0.15">
      <c r="A697" s="23">
        <v>200510</v>
      </c>
      <c r="B697" s="40" t="s">
        <v>9182</v>
      </c>
      <c r="C697" s="34">
        <v>2</v>
      </c>
      <c r="D697" s="45" t="s">
        <v>569</v>
      </c>
      <c r="E697" s="34">
        <f>IF(D697="",0,VLOOKUP(D697,city!$D$4:$K$352,8,0))</f>
        <v>253</v>
      </c>
      <c r="F697" s="34">
        <v>1</v>
      </c>
      <c r="G697" s="34">
        <v>0</v>
      </c>
      <c r="H697" s="34" t="s">
        <v>7990</v>
      </c>
      <c r="I697" s="45"/>
      <c r="J697" s="34" t="str">
        <f>IF(I697="","",VLOOKUP(I697,speciality!$B$4:$J$1727,9,0))</f>
        <v/>
      </c>
      <c r="K697" s="34" t="str">
        <f t="shared" si="7"/>
        <v>3,-1</v>
      </c>
      <c r="L697" s="34">
        <v>0</v>
      </c>
      <c r="M697" s="34">
        <v>0</v>
      </c>
      <c r="N697" s="34">
        <v>0</v>
      </c>
      <c r="O697" s="34">
        <v>0</v>
      </c>
      <c r="P697" s="23">
        <v>0</v>
      </c>
      <c r="Q697" s="23">
        <v>3000</v>
      </c>
      <c r="R697" s="23">
        <v>0</v>
      </c>
    </row>
    <row r="698" spans="1:18" ht="34" x14ac:dyDescent="0.15">
      <c r="A698" s="23">
        <v>200511</v>
      </c>
      <c r="B698" s="40" t="s">
        <v>9183</v>
      </c>
      <c r="C698" s="34">
        <v>2</v>
      </c>
      <c r="D698" s="45" t="s">
        <v>569</v>
      </c>
      <c r="E698" s="34">
        <f>IF(D698="",0,VLOOKUP(D698,city!$D$4:$K$352,8,0))</f>
        <v>253</v>
      </c>
      <c r="F698" s="34">
        <v>1</v>
      </c>
      <c r="G698" s="34">
        <v>0</v>
      </c>
      <c r="H698" s="34" t="s">
        <v>7990</v>
      </c>
      <c r="I698" s="45"/>
      <c r="J698" s="34" t="str">
        <f>IF(I698="","",VLOOKUP(I698,speciality!$B$4:$J$1727,9,0))</f>
        <v/>
      </c>
      <c r="K698" s="34" t="str">
        <f t="shared" si="7"/>
        <v>3,-1</v>
      </c>
      <c r="L698" s="34">
        <v>0</v>
      </c>
      <c r="M698" s="34">
        <v>0</v>
      </c>
      <c r="N698" s="34">
        <v>0</v>
      </c>
      <c r="O698" s="34">
        <v>0</v>
      </c>
      <c r="P698" s="23">
        <v>0</v>
      </c>
      <c r="Q698" s="23">
        <v>3000</v>
      </c>
      <c r="R698" s="23">
        <v>0</v>
      </c>
    </row>
    <row r="699" spans="1:18" ht="34" x14ac:dyDescent="0.15">
      <c r="A699" s="23">
        <v>200512</v>
      </c>
      <c r="B699" s="38" t="s">
        <v>9184</v>
      </c>
      <c r="C699" s="34">
        <v>2</v>
      </c>
      <c r="D699" s="45" t="s">
        <v>569</v>
      </c>
      <c r="E699" s="34">
        <f>IF(D699="",0,VLOOKUP(D699,city!$D$4:$K$352,8,0))</f>
        <v>253</v>
      </c>
      <c r="F699" s="34">
        <v>1</v>
      </c>
      <c r="G699" s="34">
        <v>0</v>
      </c>
      <c r="H699" s="34" t="s">
        <v>7990</v>
      </c>
      <c r="I699" s="45"/>
      <c r="J699" s="34" t="str">
        <f>IF(I699="","",VLOOKUP(I699,speciality!$B$4:$J$1727,9,0))</f>
        <v/>
      </c>
      <c r="K699" s="34" t="str">
        <f t="shared" si="7"/>
        <v>3,-1</v>
      </c>
      <c r="L699" s="34">
        <v>0</v>
      </c>
      <c r="M699" s="34">
        <v>0</v>
      </c>
      <c r="N699" s="34">
        <v>0</v>
      </c>
      <c r="O699" s="34">
        <v>0</v>
      </c>
      <c r="P699" s="23">
        <v>0</v>
      </c>
      <c r="Q699" s="23">
        <v>3000</v>
      </c>
      <c r="R699" s="23">
        <v>0</v>
      </c>
    </row>
    <row r="700" spans="1:18" ht="34" x14ac:dyDescent="0.15">
      <c r="A700" s="23">
        <v>200513</v>
      </c>
      <c r="B700" s="38" t="s">
        <v>9185</v>
      </c>
      <c r="C700" s="34">
        <v>2</v>
      </c>
      <c r="D700" s="45" t="s">
        <v>567</v>
      </c>
      <c r="E700" s="34">
        <f>IF(D700="",0,VLOOKUP(D700,city!$D$4:$K$352,8,0))</f>
        <v>252</v>
      </c>
      <c r="F700" s="34">
        <v>1</v>
      </c>
      <c r="G700" s="34">
        <v>0</v>
      </c>
      <c r="H700" s="34" t="s">
        <v>7990</v>
      </c>
      <c r="I700" s="45"/>
      <c r="J700" s="34" t="str">
        <f>IF(I700="","",VLOOKUP(I700,speciality!$B$4:$J$1727,9,0))</f>
        <v/>
      </c>
      <c r="K700" s="34" t="str">
        <f t="shared" ref="K700:K763" si="8">IF(J700="","3,-1","4,"&amp;J700)</f>
        <v>3,-1</v>
      </c>
      <c r="L700" s="34">
        <v>0</v>
      </c>
      <c r="M700" s="34">
        <v>0</v>
      </c>
      <c r="N700" s="34">
        <v>0</v>
      </c>
      <c r="O700" s="34">
        <v>0</v>
      </c>
      <c r="P700" s="23">
        <v>0</v>
      </c>
      <c r="Q700" s="23">
        <v>3000</v>
      </c>
      <c r="R700" s="23">
        <v>0</v>
      </c>
    </row>
    <row r="701" spans="1:18" ht="34" x14ac:dyDescent="0.15">
      <c r="A701" s="23">
        <v>200514</v>
      </c>
      <c r="B701" s="38" t="s">
        <v>9186</v>
      </c>
      <c r="C701" s="34">
        <v>2</v>
      </c>
      <c r="D701" s="45" t="s">
        <v>567</v>
      </c>
      <c r="E701" s="34">
        <f>IF(D701="",0,VLOOKUP(D701,city!$D$4:$K$352,8,0))</f>
        <v>252</v>
      </c>
      <c r="F701" s="34">
        <v>1</v>
      </c>
      <c r="G701" s="34">
        <v>0</v>
      </c>
      <c r="H701" s="34" t="s">
        <v>7990</v>
      </c>
      <c r="I701" s="45"/>
      <c r="J701" s="34" t="str">
        <f>IF(I701="","",VLOOKUP(I701,speciality!$B$4:$J$1727,9,0))</f>
        <v/>
      </c>
      <c r="K701" s="34" t="str">
        <f t="shared" si="8"/>
        <v>3,-1</v>
      </c>
      <c r="L701" s="34">
        <v>0</v>
      </c>
      <c r="M701" s="34">
        <v>0</v>
      </c>
      <c r="N701" s="34">
        <v>0</v>
      </c>
      <c r="O701" s="34">
        <v>0</v>
      </c>
      <c r="P701" s="23">
        <v>0</v>
      </c>
      <c r="Q701" s="23">
        <v>3000</v>
      </c>
      <c r="R701" s="23">
        <v>0</v>
      </c>
    </row>
    <row r="702" spans="1:18" ht="34" x14ac:dyDescent="0.15">
      <c r="A702" s="23">
        <v>200515</v>
      </c>
      <c r="B702" s="38" t="s">
        <v>9187</v>
      </c>
      <c r="C702" s="34">
        <v>2</v>
      </c>
      <c r="D702" s="45" t="s">
        <v>567</v>
      </c>
      <c r="E702" s="34">
        <f>IF(D702="",0,VLOOKUP(D702,city!$D$4:$K$352,8,0))</f>
        <v>252</v>
      </c>
      <c r="F702" s="34">
        <v>1</v>
      </c>
      <c r="G702" s="34">
        <v>0</v>
      </c>
      <c r="H702" s="34" t="s">
        <v>7990</v>
      </c>
      <c r="I702" s="45" t="s">
        <v>9188</v>
      </c>
      <c r="J702" s="34">
        <f>IF(I702="","",VLOOKUP(I702,speciality!$B$4:$J$1727,9,0))</f>
        <v>125201</v>
      </c>
      <c r="K702" s="34" t="str">
        <f t="shared" si="8"/>
        <v>4,125201</v>
      </c>
      <c r="L702" s="34">
        <v>0</v>
      </c>
      <c r="M702" s="34">
        <v>0</v>
      </c>
      <c r="N702" s="34">
        <v>0</v>
      </c>
      <c r="O702" s="34">
        <v>0</v>
      </c>
      <c r="P702" s="23">
        <v>0</v>
      </c>
      <c r="Q702" s="23">
        <v>3000</v>
      </c>
      <c r="R702" s="23">
        <v>0</v>
      </c>
    </row>
    <row r="703" spans="1:18" ht="34" x14ac:dyDescent="0.15">
      <c r="A703" s="23">
        <v>200516</v>
      </c>
      <c r="B703" s="38" t="s">
        <v>9189</v>
      </c>
      <c r="C703" s="34">
        <v>2</v>
      </c>
      <c r="D703" s="45" t="s">
        <v>571</v>
      </c>
      <c r="E703" s="34">
        <f>IF(D703="",0,VLOOKUP(D703,city!$D$4:$K$352,8,0))</f>
        <v>254</v>
      </c>
      <c r="F703" s="34">
        <v>1</v>
      </c>
      <c r="G703" s="34">
        <v>0</v>
      </c>
      <c r="H703" s="34" t="s">
        <v>7990</v>
      </c>
      <c r="I703" s="45" t="s">
        <v>9190</v>
      </c>
      <c r="J703" s="34">
        <f>IF(I703="","",VLOOKUP(I703,speciality!$B$4:$J$1727,9,0))</f>
        <v>125405</v>
      </c>
      <c r="K703" s="34" t="str">
        <f t="shared" si="8"/>
        <v>4,125405</v>
      </c>
      <c r="L703" s="34">
        <v>0</v>
      </c>
      <c r="M703" s="34">
        <v>0</v>
      </c>
      <c r="N703" s="34">
        <v>0</v>
      </c>
      <c r="O703" s="34">
        <v>0</v>
      </c>
      <c r="P703" s="23">
        <v>0</v>
      </c>
      <c r="Q703" s="23">
        <v>3000</v>
      </c>
      <c r="R703" s="23">
        <v>0</v>
      </c>
    </row>
    <row r="704" spans="1:18" ht="34" x14ac:dyDescent="0.15">
      <c r="A704" s="23">
        <v>200517</v>
      </c>
      <c r="B704" s="38" t="s">
        <v>9191</v>
      </c>
      <c r="C704" s="34">
        <v>2</v>
      </c>
      <c r="D704" s="45" t="s">
        <v>571</v>
      </c>
      <c r="E704" s="34">
        <f>IF(D704="",0,VLOOKUP(D704,city!$D$4:$K$352,8,0))</f>
        <v>254</v>
      </c>
      <c r="F704" s="34">
        <v>1</v>
      </c>
      <c r="G704" s="34">
        <v>0</v>
      </c>
      <c r="H704" s="34" t="s">
        <v>7990</v>
      </c>
      <c r="I704" s="45" t="s">
        <v>9192</v>
      </c>
      <c r="J704" s="34">
        <f>IF(I704="","",VLOOKUP(I704,speciality!$B$4:$J$1727,9,0))</f>
        <v>125402</v>
      </c>
      <c r="K704" s="34" t="str">
        <f t="shared" si="8"/>
        <v>4,125402</v>
      </c>
      <c r="L704" s="34">
        <v>0</v>
      </c>
      <c r="M704" s="34">
        <v>0</v>
      </c>
      <c r="N704" s="34">
        <v>0</v>
      </c>
      <c r="O704" s="34">
        <v>0</v>
      </c>
      <c r="P704" s="23">
        <v>0</v>
      </c>
      <c r="Q704" s="23">
        <v>3000</v>
      </c>
      <c r="R704" s="23">
        <v>0</v>
      </c>
    </row>
    <row r="705" spans="1:18" ht="34" x14ac:dyDescent="0.15">
      <c r="A705" s="23">
        <v>200518</v>
      </c>
      <c r="B705" s="38" t="s">
        <v>9193</v>
      </c>
      <c r="C705" s="34">
        <v>2</v>
      </c>
      <c r="D705" s="45" t="s">
        <v>571</v>
      </c>
      <c r="E705" s="34">
        <f>IF(D705="",0,VLOOKUP(D705,city!$D$4:$K$352,8,0))</f>
        <v>254</v>
      </c>
      <c r="F705" s="34">
        <v>1</v>
      </c>
      <c r="G705" s="34">
        <v>0</v>
      </c>
      <c r="H705" s="34" t="s">
        <v>7990</v>
      </c>
      <c r="I705" s="45" t="s">
        <v>9194</v>
      </c>
      <c r="J705" s="34">
        <f>IF(I705="","",VLOOKUP(I705,speciality!$B$4:$J$1727,9,0))</f>
        <v>125403</v>
      </c>
      <c r="K705" s="34" t="str">
        <f t="shared" si="8"/>
        <v>4,125403</v>
      </c>
      <c r="L705" s="34">
        <v>0</v>
      </c>
      <c r="M705" s="34">
        <v>0</v>
      </c>
      <c r="N705" s="34">
        <v>0</v>
      </c>
      <c r="O705" s="34">
        <v>0</v>
      </c>
      <c r="P705" s="23">
        <v>0</v>
      </c>
      <c r="Q705" s="23">
        <v>3000</v>
      </c>
      <c r="R705" s="23">
        <v>0</v>
      </c>
    </row>
    <row r="706" spans="1:18" ht="34" x14ac:dyDescent="0.15">
      <c r="A706" s="23">
        <v>200519</v>
      </c>
      <c r="B706" s="38" t="s">
        <v>9195</v>
      </c>
      <c r="C706" s="34">
        <v>2</v>
      </c>
      <c r="D706" s="45" t="s">
        <v>565</v>
      </c>
      <c r="E706" s="34">
        <f>IF(D706="",0,VLOOKUP(D706,city!$D$4:$K$352,8,0))</f>
        <v>251</v>
      </c>
      <c r="F706" s="34">
        <v>1</v>
      </c>
      <c r="G706" s="34">
        <v>0</v>
      </c>
      <c r="H706" s="34" t="s">
        <v>7990</v>
      </c>
      <c r="I706" s="45"/>
      <c r="J706" s="34" t="str">
        <f>IF(I706="","",VLOOKUP(I706,speciality!$B$4:$J$1727,9,0))</f>
        <v/>
      </c>
      <c r="K706" s="34" t="str">
        <f t="shared" si="8"/>
        <v>3,-1</v>
      </c>
      <c r="L706" s="34">
        <v>0</v>
      </c>
      <c r="M706" s="34">
        <v>0</v>
      </c>
      <c r="N706" s="34">
        <v>0</v>
      </c>
      <c r="O706" s="34">
        <v>0</v>
      </c>
      <c r="P706" s="23">
        <v>0</v>
      </c>
      <c r="Q706" s="23">
        <v>3000</v>
      </c>
      <c r="R706" s="23">
        <v>0</v>
      </c>
    </row>
    <row r="707" spans="1:18" ht="17" x14ac:dyDescent="0.15">
      <c r="A707" s="23">
        <v>200520</v>
      </c>
      <c r="B707" s="38" t="s">
        <v>9196</v>
      </c>
      <c r="C707" s="34">
        <v>2</v>
      </c>
      <c r="D707" s="45" t="s">
        <v>565</v>
      </c>
      <c r="E707" s="34">
        <f>IF(D707="",0,VLOOKUP(D707,city!$D$4:$K$352,8,0))</f>
        <v>251</v>
      </c>
      <c r="F707" s="34">
        <v>1</v>
      </c>
      <c r="G707" s="34">
        <v>0</v>
      </c>
      <c r="H707" s="34" t="s">
        <v>7990</v>
      </c>
      <c r="I707" s="45"/>
      <c r="J707" s="34" t="str">
        <f>IF(I707="","",VLOOKUP(I707,speciality!$B$4:$J$1727,9,0))</f>
        <v/>
      </c>
      <c r="K707" s="34" t="str">
        <f t="shared" si="8"/>
        <v>3,-1</v>
      </c>
      <c r="L707" s="34">
        <v>0</v>
      </c>
      <c r="M707" s="34">
        <v>0</v>
      </c>
      <c r="N707" s="34">
        <v>0</v>
      </c>
      <c r="O707" s="34">
        <v>0</v>
      </c>
      <c r="P707" s="23">
        <v>0</v>
      </c>
      <c r="Q707" s="23">
        <v>3000</v>
      </c>
      <c r="R707" s="23">
        <v>0</v>
      </c>
    </row>
    <row r="708" spans="1:18" ht="34" x14ac:dyDescent="0.15">
      <c r="A708" s="23">
        <v>200521</v>
      </c>
      <c r="B708" s="38" t="s">
        <v>9197</v>
      </c>
      <c r="C708" s="34">
        <v>2</v>
      </c>
      <c r="D708" s="45" t="s">
        <v>565</v>
      </c>
      <c r="E708" s="34">
        <f>IF(D708="",0,VLOOKUP(D708,city!$D$4:$K$352,8,0))</f>
        <v>251</v>
      </c>
      <c r="F708" s="34">
        <v>1</v>
      </c>
      <c r="G708" s="34">
        <v>0</v>
      </c>
      <c r="H708" s="34" t="s">
        <v>7990</v>
      </c>
      <c r="I708" s="45" t="s">
        <v>9198</v>
      </c>
      <c r="J708" s="34">
        <f>IF(I708="","",VLOOKUP(I708,speciality!$B$4:$J$1727,9,0))</f>
        <v>125105</v>
      </c>
      <c r="K708" s="34" t="str">
        <f t="shared" si="8"/>
        <v>4,125105</v>
      </c>
      <c r="L708" s="34">
        <v>0</v>
      </c>
      <c r="M708" s="34">
        <v>0</v>
      </c>
      <c r="N708" s="34">
        <v>0</v>
      </c>
      <c r="O708" s="34">
        <v>0</v>
      </c>
      <c r="P708" s="23">
        <v>0</v>
      </c>
      <c r="Q708" s="23">
        <v>3000</v>
      </c>
      <c r="R708" s="23">
        <v>0</v>
      </c>
    </row>
    <row r="709" spans="1:18" ht="17" x14ac:dyDescent="0.15">
      <c r="A709" s="23">
        <v>200522</v>
      </c>
      <c r="B709" s="38" t="s">
        <v>9199</v>
      </c>
      <c r="C709" s="34">
        <v>2</v>
      </c>
      <c r="D709" s="45" t="s">
        <v>563</v>
      </c>
      <c r="E709" s="34">
        <f>IF(D709="",0,VLOOKUP(D709,city!$D$4:$K$352,8,0))</f>
        <v>250</v>
      </c>
      <c r="F709" s="34">
        <v>1</v>
      </c>
      <c r="G709" s="34">
        <v>0</v>
      </c>
      <c r="H709" s="34" t="s">
        <v>7990</v>
      </c>
      <c r="I709" s="45"/>
      <c r="J709" s="34" t="str">
        <f>IF(I709="","",VLOOKUP(I709,speciality!$B$4:$J$1727,9,0))</f>
        <v/>
      </c>
      <c r="K709" s="34" t="str">
        <f t="shared" si="8"/>
        <v>3,-1</v>
      </c>
      <c r="L709" s="34">
        <v>0</v>
      </c>
      <c r="M709" s="34">
        <v>0</v>
      </c>
      <c r="N709" s="34">
        <v>0</v>
      </c>
      <c r="O709" s="34">
        <v>0</v>
      </c>
      <c r="P709" s="23">
        <v>0</v>
      </c>
      <c r="Q709" s="23">
        <v>3000</v>
      </c>
      <c r="R709" s="23">
        <v>0</v>
      </c>
    </row>
    <row r="710" spans="1:18" ht="34" x14ac:dyDescent="0.15">
      <c r="A710" s="23">
        <v>200523</v>
      </c>
      <c r="B710" s="38" t="s">
        <v>9200</v>
      </c>
      <c r="C710" s="34">
        <v>2</v>
      </c>
      <c r="D710" s="45" t="s">
        <v>563</v>
      </c>
      <c r="E710" s="34">
        <f>IF(D710="",0,VLOOKUP(D710,city!$D$4:$K$352,8,0))</f>
        <v>250</v>
      </c>
      <c r="F710" s="34">
        <v>1</v>
      </c>
      <c r="G710" s="34">
        <v>0</v>
      </c>
      <c r="H710" s="34" t="s">
        <v>7990</v>
      </c>
      <c r="I710" s="45" t="s">
        <v>9201</v>
      </c>
      <c r="J710" s="34">
        <f>IF(I710="","",VLOOKUP(I710,speciality!$B$4:$J$1727,9,0))</f>
        <v>125005</v>
      </c>
      <c r="K710" s="34" t="str">
        <f t="shared" si="8"/>
        <v>4,125005</v>
      </c>
      <c r="L710" s="34">
        <v>0</v>
      </c>
      <c r="M710" s="34">
        <v>0</v>
      </c>
      <c r="N710" s="34">
        <v>0</v>
      </c>
      <c r="O710" s="34">
        <v>0</v>
      </c>
      <c r="P710" s="23">
        <v>0</v>
      </c>
      <c r="Q710" s="23">
        <v>3000</v>
      </c>
      <c r="R710" s="23">
        <v>0</v>
      </c>
    </row>
    <row r="711" spans="1:18" ht="34" x14ac:dyDescent="0.15">
      <c r="A711" s="23">
        <v>200524</v>
      </c>
      <c r="B711" s="38" t="s">
        <v>9202</v>
      </c>
      <c r="C711" s="34">
        <v>2</v>
      </c>
      <c r="D711" s="45" t="s">
        <v>563</v>
      </c>
      <c r="E711" s="34">
        <f>IF(D711="",0,VLOOKUP(D711,city!$D$4:$K$352,8,0))</f>
        <v>250</v>
      </c>
      <c r="F711" s="34">
        <v>1</v>
      </c>
      <c r="G711" s="34">
        <v>0</v>
      </c>
      <c r="H711" s="34" t="s">
        <v>7990</v>
      </c>
      <c r="I711" s="45" t="s">
        <v>9203</v>
      </c>
      <c r="J711" s="34">
        <f>IF(I711="","",VLOOKUP(I711,speciality!$B$4:$J$1727,9,0))</f>
        <v>125003</v>
      </c>
      <c r="K711" s="34" t="str">
        <f t="shared" si="8"/>
        <v>4,125003</v>
      </c>
      <c r="L711" s="34">
        <v>0</v>
      </c>
      <c r="M711" s="34">
        <v>0</v>
      </c>
      <c r="N711" s="34">
        <v>0</v>
      </c>
      <c r="O711" s="34">
        <v>0</v>
      </c>
      <c r="P711" s="23">
        <v>0</v>
      </c>
      <c r="Q711" s="23">
        <v>3000</v>
      </c>
      <c r="R711" s="23">
        <v>0</v>
      </c>
    </row>
    <row r="712" spans="1:18" ht="34" x14ac:dyDescent="0.15">
      <c r="A712" s="23">
        <v>200525</v>
      </c>
      <c r="B712" s="38" t="s">
        <v>9204</v>
      </c>
      <c r="C712" s="34">
        <v>2</v>
      </c>
      <c r="D712" s="45" t="s">
        <v>557</v>
      </c>
      <c r="E712" s="34">
        <f>IF(D712="",0,VLOOKUP(D712,city!$D$4:$K$352,8,0))</f>
        <v>247</v>
      </c>
      <c r="F712" s="34">
        <v>1</v>
      </c>
      <c r="G712" s="34">
        <v>0</v>
      </c>
      <c r="H712" s="34" t="s">
        <v>7990</v>
      </c>
      <c r="I712" s="45"/>
      <c r="J712" s="34" t="str">
        <f>IF(I712="","",VLOOKUP(I712,speciality!$B$4:$J$1727,9,0))</f>
        <v/>
      </c>
      <c r="K712" s="34" t="str">
        <f t="shared" si="8"/>
        <v>3,-1</v>
      </c>
      <c r="L712" s="34">
        <v>0</v>
      </c>
      <c r="M712" s="34">
        <v>0</v>
      </c>
      <c r="N712" s="34">
        <v>0</v>
      </c>
      <c r="O712" s="34">
        <v>0</v>
      </c>
      <c r="P712" s="23">
        <v>0</v>
      </c>
      <c r="Q712" s="23">
        <v>3000</v>
      </c>
      <c r="R712" s="23">
        <v>0</v>
      </c>
    </row>
    <row r="713" spans="1:18" ht="34" x14ac:dyDescent="0.15">
      <c r="A713" s="23">
        <v>200526</v>
      </c>
      <c r="B713" s="38" t="s">
        <v>9205</v>
      </c>
      <c r="C713" s="34">
        <v>2</v>
      </c>
      <c r="D713" s="45" t="s">
        <v>557</v>
      </c>
      <c r="E713" s="34">
        <f>IF(D713="",0,VLOOKUP(D713,city!$D$4:$K$352,8,0))</f>
        <v>247</v>
      </c>
      <c r="F713" s="34">
        <v>1</v>
      </c>
      <c r="G713" s="34">
        <v>0</v>
      </c>
      <c r="H713" s="34" t="s">
        <v>7990</v>
      </c>
      <c r="I713" s="45" t="s">
        <v>9206</v>
      </c>
      <c r="J713" s="34">
        <f>IF(I713="","",VLOOKUP(I713,speciality!$B$4:$J$1727,9,0))</f>
        <v>124704</v>
      </c>
      <c r="K713" s="34" t="str">
        <f t="shared" si="8"/>
        <v>4,124704</v>
      </c>
      <c r="L713" s="34">
        <v>0</v>
      </c>
      <c r="M713" s="34">
        <v>0</v>
      </c>
      <c r="N713" s="34">
        <v>0</v>
      </c>
      <c r="O713" s="34">
        <v>0</v>
      </c>
      <c r="P713" s="23">
        <v>0</v>
      </c>
      <c r="Q713" s="23">
        <v>3000</v>
      </c>
      <c r="R713" s="23">
        <v>0</v>
      </c>
    </row>
    <row r="714" spans="1:18" ht="34" x14ac:dyDescent="0.15">
      <c r="A714" s="23">
        <v>200527</v>
      </c>
      <c r="B714" s="38" t="s">
        <v>9207</v>
      </c>
      <c r="C714" s="34">
        <v>2</v>
      </c>
      <c r="D714" s="45" t="s">
        <v>557</v>
      </c>
      <c r="E714" s="34">
        <f>IF(D714="",0,VLOOKUP(D714,city!$D$4:$K$352,8,0))</f>
        <v>247</v>
      </c>
      <c r="F714" s="34">
        <v>1</v>
      </c>
      <c r="G714" s="34">
        <v>0</v>
      </c>
      <c r="H714" s="34" t="s">
        <v>7990</v>
      </c>
      <c r="I714" s="45" t="s">
        <v>9208</v>
      </c>
      <c r="J714" s="34">
        <f>IF(I714="","",VLOOKUP(I714,speciality!$B$4:$J$1727,9,0))</f>
        <v>124702</v>
      </c>
      <c r="K714" s="34" t="str">
        <f t="shared" si="8"/>
        <v>4,124702</v>
      </c>
      <c r="L714" s="34">
        <v>0</v>
      </c>
      <c r="M714" s="34">
        <v>0</v>
      </c>
      <c r="N714" s="34">
        <v>0</v>
      </c>
      <c r="O714" s="34">
        <v>0</v>
      </c>
      <c r="P714" s="23">
        <v>0</v>
      </c>
      <c r="Q714" s="23">
        <v>3000</v>
      </c>
      <c r="R714" s="23">
        <v>0</v>
      </c>
    </row>
    <row r="715" spans="1:18" ht="34" x14ac:dyDescent="0.15">
      <c r="A715" s="23">
        <v>200528</v>
      </c>
      <c r="B715" s="38" t="s">
        <v>9209</v>
      </c>
      <c r="C715" s="34">
        <v>2</v>
      </c>
      <c r="D715" s="45" t="s">
        <v>559</v>
      </c>
      <c r="E715" s="34">
        <f>IF(D715="",0,VLOOKUP(D715,city!$D$4:$K$352,8,0))</f>
        <v>248</v>
      </c>
      <c r="F715" s="34">
        <v>1</v>
      </c>
      <c r="G715" s="34">
        <v>0</v>
      </c>
      <c r="H715" s="34" t="s">
        <v>7990</v>
      </c>
      <c r="I715" s="45"/>
      <c r="J715" s="34" t="str">
        <f>IF(I715="","",VLOOKUP(I715,speciality!$B$4:$J$1727,9,0))</f>
        <v/>
      </c>
      <c r="K715" s="34" t="str">
        <f t="shared" si="8"/>
        <v>3,-1</v>
      </c>
      <c r="L715" s="34">
        <v>0</v>
      </c>
      <c r="M715" s="34">
        <v>0</v>
      </c>
      <c r="N715" s="34">
        <v>0</v>
      </c>
      <c r="O715" s="34">
        <v>0</v>
      </c>
      <c r="P715" s="23">
        <v>0</v>
      </c>
      <c r="Q715" s="23">
        <v>3000</v>
      </c>
      <c r="R715" s="23">
        <v>0</v>
      </c>
    </row>
    <row r="716" spans="1:18" ht="34" x14ac:dyDescent="0.15">
      <c r="A716" s="23">
        <v>200529</v>
      </c>
      <c r="B716" s="38" t="s">
        <v>9210</v>
      </c>
      <c r="C716" s="34">
        <v>2</v>
      </c>
      <c r="D716" s="45" t="s">
        <v>559</v>
      </c>
      <c r="E716" s="34">
        <f>IF(D716="",0,VLOOKUP(D716,city!$D$4:$K$352,8,0))</f>
        <v>248</v>
      </c>
      <c r="F716" s="34">
        <v>1</v>
      </c>
      <c r="G716" s="34">
        <v>0</v>
      </c>
      <c r="H716" s="34" t="s">
        <v>7990</v>
      </c>
      <c r="I716" s="45"/>
      <c r="J716" s="34" t="str">
        <f>IF(I716="","",VLOOKUP(I716,speciality!$B$4:$J$1727,9,0))</f>
        <v/>
      </c>
      <c r="K716" s="34" t="str">
        <f t="shared" si="8"/>
        <v>3,-1</v>
      </c>
      <c r="L716" s="34">
        <v>0</v>
      </c>
      <c r="M716" s="34">
        <v>0</v>
      </c>
      <c r="N716" s="34">
        <v>0</v>
      </c>
      <c r="O716" s="34">
        <v>0</v>
      </c>
      <c r="P716" s="23">
        <v>0</v>
      </c>
      <c r="Q716" s="23">
        <v>3000</v>
      </c>
      <c r="R716" s="23">
        <v>0</v>
      </c>
    </row>
    <row r="717" spans="1:18" ht="34" x14ac:dyDescent="0.15">
      <c r="A717" s="23">
        <v>200530</v>
      </c>
      <c r="B717" s="38" t="s">
        <v>9211</v>
      </c>
      <c r="C717" s="34">
        <v>2</v>
      </c>
      <c r="D717" s="45" t="s">
        <v>559</v>
      </c>
      <c r="E717" s="34">
        <f>IF(D717="",0,VLOOKUP(D717,city!$D$4:$K$352,8,0))</f>
        <v>248</v>
      </c>
      <c r="F717" s="34">
        <v>1</v>
      </c>
      <c r="G717" s="34">
        <v>0</v>
      </c>
      <c r="H717" s="34" t="s">
        <v>7990</v>
      </c>
      <c r="I717" s="45" t="s">
        <v>9212</v>
      </c>
      <c r="J717" s="34">
        <f>IF(I717="","",VLOOKUP(I717,speciality!$B$4:$J$1727,9,0))</f>
        <v>124802</v>
      </c>
      <c r="K717" s="34" t="str">
        <f t="shared" si="8"/>
        <v>4,124802</v>
      </c>
      <c r="L717" s="34">
        <v>0</v>
      </c>
      <c r="M717" s="34">
        <v>0</v>
      </c>
      <c r="N717" s="34">
        <v>0</v>
      </c>
      <c r="O717" s="34">
        <v>0</v>
      </c>
      <c r="P717" s="23">
        <v>0</v>
      </c>
      <c r="Q717" s="23">
        <v>3000</v>
      </c>
      <c r="R717" s="23">
        <v>0</v>
      </c>
    </row>
    <row r="718" spans="1:18" ht="34" x14ac:dyDescent="0.15">
      <c r="A718" s="23">
        <v>200531</v>
      </c>
      <c r="B718" s="38" t="s">
        <v>9213</v>
      </c>
      <c r="C718" s="34">
        <v>2</v>
      </c>
      <c r="D718" s="45" t="s">
        <v>561</v>
      </c>
      <c r="E718" s="34">
        <f>IF(D718="",0,VLOOKUP(D718,city!$D$4:$K$352,8,0))</f>
        <v>249</v>
      </c>
      <c r="F718" s="34">
        <v>1</v>
      </c>
      <c r="G718" s="34">
        <v>0</v>
      </c>
      <c r="H718" s="34" t="s">
        <v>7990</v>
      </c>
      <c r="I718" s="45" t="s">
        <v>9214</v>
      </c>
      <c r="J718" s="34">
        <f>IF(I718="","",VLOOKUP(I718,speciality!$B$4:$J$1727,9,0))</f>
        <v>124905</v>
      </c>
      <c r="K718" s="34" t="str">
        <f t="shared" si="8"/>
        <v>4,124905</v>
      </c>
      <c r="L718" s="34">
        <v>0</v>
      </c>
      <c r="M718" s="34">
        <v>0</v>
      </c>
      <c r="N718" s="34">
        <v>0</v>
      </c>
      <c r="O718" s="34">
        <v>0</v>
      </c>
      <c r="P718" s="23">
        <v>0</v>
      </c>
      <c r="Q718" s="23">
        <v>3000</v>
      </c>
      <c r="R718" s="23">
        <v>0</v>
      </c>
    </row>
    <row r="719" spans="1:18" ht="34" x14ac:dyDescent="0.15">
      <c r="A719" s="23">
        <v>200532</v>
      </c>
      <c r="B719" s="38" t="s">
        <v>9215</v>
      </c>
      <c r="C719" s="34">
        <v>2</v>
      </c>
      <c r="D719" s="45" t="s">
        <v>561</v>
      </c>
      <c r="E719" s="34">
        <f>IF(D719="",0,VLOOKUP(D719,city!$D$4:$K$352,8,0))</f>
        <v>249</v>
      </c>
      <c r="F719" s="34">
        <v>1</v>
      </c>
      <c r="G719" s="34">
        <v>0</v>
      </c>
      <c r="H719" s="34" t="s">
        <v>7990</v>
      </c>
      <c r="I719" s="45"/>
      <c r="J719" s="34" t="str">
        <f>IF(I719="","",VLOOKUP(I719,speciality!$B$4:$J$1727,9,0))</f>
        <v/>
      </c>
      <c r="K719" s="34" t="str">
        <f t="shared" si="8"/>
        <v>3,-1</v>
      </c>
      <c r="L719" s="34">
        <v>0</v>
      </c>
      <c r="M719" s="34">
        <v>0</v>
      </c>
      <c r="N719" s="34">
        <v>0</v>
      </c>
      <c r="O719" s="34">
        <v>0</v>
      </c>
      <c r="P719" s="23">
        <v>0</v>
      </c>
      <c r="Q719" s="23">
        <v>3000</v>
      </c>
      <c r="R719" s="23">
        <v>0</v>
      </c>
    </row>
    <row r="720" spans="1:18" ht="51" x14ac:dyDescent="0.15">
      <c r="A720" s="23">
        <v>200533</v>
      </c>
      <c r="B720" s="38" t="s">
        <v>9216</v>
      </c>
      <c r="C720" s="34">
        <v>2</v>
      </c>
      <c r="D720" s="45" t="s">
        <v>561</v>
      </c>
      <c r="E720" s="34">
        <f>IF(D720="",0,VLOOKUP(D720,city!$D$4:$K$352,8,0))</f>
        <v>249</v>
      </c>
      <c r="F720" s="34">
        <v>1</v>
      </c>
      <c r="G720" s="34">
        <v>0</v>
      </c>
      <c r="H720" s="34" t="s">
        <v>7990</v>
      </c>
      <c r="I720" s="45" t="s">
        <v>9217</v>
      </c>
      <c r="J720" s="34">
        <f>IF(I720="","",VLOOKUP(I720,speciality!$B$4:$J$1727,9,0))</f>
        <v>124902</v>
      </c>
      <c r="K720" s="34" t="str">
        <f t="shared" si="8"/>
        <v>4,124902</v>
      </c>
      <c r="L720" s="34">
        <v>0</v>
      </c>
      <c r="M720" s="34">
        <v>0</v>
      </c>
      <c r="N720" s="34">
        <v>0</v>
      </c>
      <c r="O720" s="34">
        <v>0</v>
      </c>
      <c r="P720" s="23">
        <v>0</v>
      </c>
      <c r="Q720" s="23">
        <v>3000</v>
      </c>
      <c r="R720" s="23">
        <v>0</v>
      </c>
    </row>
    <row r="721" spans="1:18" ht="34" x14ac:dyDescent="0.15">
      <c r="A721" s="23">
        <v>200534</v>
      </c>
      <c r="B721" s="38" t="s">
        <v>9218</v>
      </c>
      <c r="C721" s="34">
        <v>2</v>
      </c>
      <c r="D721" s="45" t="s">
        <v>549</v>
      </c>
      <c r="E721" s="34">
        <f>IF(D721="",0,VLOOKUP(D721,city!$D$4:$K$352,8,0))</f>
        <v>243</v>
      </c>
      <c r="F721" s="34">
        <v>1</v>
      </c>
      <c r="G721" s="34">
        <v>0</v>
      </c>
      <c r="H721" s="34" t="s">
        <v>7990</v>
      </c>
      <c r="I721" s="45"/>
      <c r="J721" s="34" t="str">
        <f>IF(I721="","",VLOOKUP(I721,speciality!$B$4:$J$1727,9,0))</f>
        <v/>
      </c>
      <c r="K721" s="34" t="str">
        <f t="shared" si="8"/>
        <v>3,-1</v>
      </c>
      <c r="L721" s="34">
        <v>0</v>
      </c>
      <c r="M721" s="34">
        <v>0</v>
      </c>
      <c r="N721" s="34">
        <v>0</v>
      </c>
      <c r="O721" s="34">
        <v>0</v>
      </c>
      <c r="P721" s="23">
        <v>0</v>
      </c>
      <c r="Q721" s="23">
        <v>3000</v>
      </c>
      <c r="R721" s="23">
        <v>0</v>
      </c>
    </row>
    <row r="722" spans="1:18" ht="34" x14ac:dyDescent="0.15">
      <c r="A722" s="23">
        <v>200535</v>
      </c>
      <c r="B722" s="38" t="s">
        <v>9219</v>
      </c>
      <c r="C722" s="34">
        <v>2</v>
      </c>
      <c r="D722" s="45" t="s">
        <v>549</v>
      </c>
      <c r="E722" s="34">
        <f>IF(D722="",0,VLOOKUP(D722,city!$D$4:$K$352,8,0))</f>
        <v>243</v>
      </c>
      <c r="F722" s="34">
        <v>1</v>
      </c>
      <c r="G722" s="34">
        <v>0</v>
      </c>
      <c r="H722" s="34" t="s">
        <v>7990</v>
      </c>
      <c r="I722" s="45" t="s">
        <v>9220</v>
      </c>
      <c r="J722" s="34">
        <f>IF(I722="","",VLOOKUP(I722,speciality!$B$4:$J$1727,9,0))</f>
        <v>124303</v>
      </c>
      <c r="K722" s="34" t="str">
        <f t="shared" si="8"/>
        <v>4,124303</v>
      </c>
      <c r="L722" s="34">
        <v>0</v>
      </c>
      <c r="M722" s="34">
        <v>0</v>
      </c>
      <c r="N722" s="34">
        <v>0</v>
      </c>
      <c r="O722" s="34">
        <v>0</v>
      </c>
      <c r="P722" s="23">
        <v>0</v>
      </c>
      <c r="Q722" s="23">
        <v>3000</v>
      </c>
      <c r="R722" s="23">
        <v>0</v>
      </c>
    </row>
    <row r="723" spans="1:18" ht="34" x14ac:dyDescent="0.15">
      <c r="A723" s="23">
        <v>200536</v>
      </c>
      <c r="B723" s="38" t="s">
        <v>9221</v>
      </c>
      <c r="C723" s="34">
        <v>2</v>
      </c>
      <c r="D723" s="45" t="s">
        <v>549</v>
      </c>
      <c r="E723" s="34">
        <f>IF(D723="",0,VLOOKUP(D723,city!$D$4:$K$352,8,0))</f>
        <v>243</v>
      </c>
      <c r="F723" s="34">
        <v>1</v>
      </c>
      <c r="G723" s="34">
        <v>0</v>
      </c>
      <c r="H723" s="34" t="s">
        <v>7990</v>
      </c>
      <c r="I723" s="45" t="s">
        <v>9222</v>
      </c>
      <c r="J723" s="34">
        <f>IF(I723="","",VLOOKUP(I723,speciality!$B$4:$J$1727,9,0))</f>
        <v>124305</v>
      </c>
      <c r="K723" s="34" t="str">
        <f t="shared" si="8"/>
        <v>4,124305</v>
      </c>
      <c r="L723" s="34">
        <v>0</v>
      </c>
      <c r="M723" s="34">
        <v>0</v>
      </c>
      <c r="N723" s="34">
        <v>0</v>
      </c>
      <c r="O723" s="34">
        <v>0</v>
      </c>
      <c r="P723" s="23">
        <v>0</v>
      </c>
      <c r="Q723" s="23">
        <v>3000</v>
      </c>
      <c r="R723" s="23">
        <v>0</v>
      </c>
    </row>
    <row r="724" spans="1:18" ht="34" x14ac:dyDescent="0.15">
      <c r="A724" s="23">
        <v>200537</v>
      </c>
      <c r="B724" s="40" t="s">
        <v>9223</v>
      </c>
      <c r="C724" s="34">
        <v>2</v>
      </c>
      <c r="D724" s="45" t="s">
        <v>551</v>
      </c>
      <c r="E724" s="34">
        <f>IF(D724="",0,VLOOKUP(D724,city!$D$4:$K$352,8,0))</f>
        <v>244</v>
      </c>
      <c r="F724" s="34">
        <v>1</v>
      </c>
      <c r="G724" s="34">
        <v>0</v>
      </c>
      <c r="H724" s="34" t="s">
        <v>7990</v>
      </c>
      <c r="I724" s="45"/>
      <c r="J724" s="34" t="str">
        <f>IF(I724="","",VLOOKUP(I724,speciality!$B$4:$J$1727,9,0))</f>
        <v/>
      </c>
      <c r="K724" s="34" t="str">
        <f t="shared" si="8"/>
        <v>3,-1</v>
      </c>
      <c r="L724" s="34">
        <v>0</v>
      </c>
      <c r="M724" s="34">
        <v>0</v>
      </c>
      <c r="N724" s="34">
        <v>0</v>
      </c>
      <c r="O724" s="34">
        <v>0</v>
      </c>
      <c r="P724" s="23">
        <v>0</v>
      </c>
      <c r="Q724" s="23">
        <v>3000</v>
      </c>
      <c r="R724" s="23">
        <v>0</v>
      </c>
    </row>
    <row r="725" spans="1:18" ht="51" x14ac:dyDescent="0.15">
      <c r="A725" s="23">
        <v>200538</v>
      </c>
      <c r="B725" s="38" t="s">
        <v>9224</v>
      </c>
      <c r="C725" s="34">
        <v>2</v>
      </c>
      <c r="D725" s="45" t="s">
        <v>551</v>
      </c>
      <c r="E725" s="34">
        <f>IF(D725="",0,VLOOKUP(D725,city!$D$4:$K$352,8,0))</f>
        <v>244</v>
      </c>
      <c r="F725" s="34">
        <v>1</v>
      </c>
      <c r="G725" s="34">
        <v>0</v>
      </c>
      <c r="H725" s="34" t="s">
        <v>7990</v>
      </c>
      <c r="I725" s="45" t="s">
        <v>9225</v>
      </c>
      <c r="J725" s="34">
        <f>IF(I725="","",VLOOKUP(I725,speciality!$B$4:$J$1727,9,0))</f>
        <v>124402</v>
      </c>
      <c r="K725" s="34" t="str">
        <f t="shared" si="8"/>
        <v>4,124402</v>
      </c>
      <c r="L725" s="34">
        <v>0</v>
      </c>
      <c r="M725" s="34">
        <v>0</v>
      </c>
      <c r="N725" s="34">
        <v>0</v>
      </c>
      <c r="O725" s="34">
        <v>0</v>
      </c>
      <c r="P725" s="23">
        <v>0</v>
      </c>
      <c r="Q725" s="23">
        <v>3000</v>
      </c>
      <c r="R725" s="23">
        <v>0</v>
      </c>
    </row>
    <row r="726" spans="1:18" ht="51" x14ac:dyDescent="0.15">
      <c r="A726" s="23">
        <v>200539</v>
      </c>
      <c r="B726" s="38" t="s">
        <v>9226</v>
      </c>
      <c r="C726" s="34">
        <v>2</v>
      </c>
      <c r="D726" s="45" t="s">
        <v>551</v>
      </c>
      <c r="E726" s="34">
        <f>IF(D726="",0,VLOOKUP(D726,city!$D$4:$K$352,8,0))</f>
        <v>244</v>
      </c>
      <c r="F726" s="34">
        <v>1</v>
      </c>
      <c r="G726" s="34">
        <v>0</v>
      </c>
      <c r="H726" s="34" t="s">
        <v>7990</v>
      </c>
      <c r="I726" s="45" t="s">
        <v>9227</v>
      </c>
      <c r="J726" s="34">
        <f>IF(I726="","",VLOOKUP(I726,speciality!$B$4:$J$1727,9,0))</f>
        <v>124405</v>
      </c>
      <c r="K726" s="34" t="str">
        <f t="shared" si="8"/>
        <v>4,124405</v>
      </c>
      <c r="L726" s="34">
        <v>0</v>
      </c>
      <c r="M726" s="34">
        <v>0</v>
      </c>
      <c r="N726" s="34">
        <v>0</v>
      </c>
      <c r="O726" s="34">
        <v>0</v>
      </c>
      <c r="P726" s="23">
        <v>0</v>
      </c>
      <c r="Q726" s="23">
        <v>3000</v>
      </c>
      <c r="R726" s="23">
        <v>0</v>
      </c>
    </row>
    <row r="727" spans="1:18" ht="34" x14ac:dyDescent="0.15">
      <c r="A727" s="23">
        <v>200540</v>
      </c>
      <c r="B727" s="38" t="s">
        <v>9228</v>
      </c>
      <c r="C727" s="34">
        <v>2</v>
      </c>
      <c r="D727" s="45" t="s">
        <v>555</v>
      </c>
      <c r="E727" s="34">
        <f>IF(D727="",0,VLOOKUP(D727,city!$D$4:$K$352,8,0))</f>
        <v>246</v>
      </c>
      <c r="F727" s="34">
        <v>1</v>
      </c>
      <c r="G727" s="34">
        <v>0</v>
      </c>
      <c r="H727" s="34" t="s">
        <v>7990</v>
      </c>
      <c r="I727" s="45"/>
      <c r="J727" s="34" t="str">
        <f>IF(I727="","",VLOOKUP(I727,speciality!$B$4:$J$1727,9,0))</f>
        <v/>
      </c>
      <c r="K727" s="34" t="str">
        <f t="shared" si="8"/>
        <v>3,-1</v>
      </c>
      <c r="L727" s="34">
        <v>0</v>
      </c>
      <c r="M727" s="34">
        <v>0</v>
      </c>
      <c r="N727" s="34">
        <v>0</v>
      </c>
      <c r="O727" s="34">
        <v>0</v>
      </c>
      <c r="P727" s="23">
        <v>0</v>
      </c>
      <c r="Q727" s="23">
        <v>3000</v>
      </c>
      <c r="R727" s="23">
        <v>0</v>
      </c>
    </row>
    <row r="728" spans="1:18" ht="34" x14ac:dyDescent="0.15">
      <c r="A728" s="23">
        <v>200541</v>
      </c>
      <c r="B728" s="38" t="s">
        <v>9229</v>
      </c>
      <c r="C728" s="34">
        <v>2</v>
      </c>
      <c r="D728" s="45" t="s">
        <v>555</v>
      </c>
      <c r="E728" s="34">
        <f>IF(D728="",0,VLOOKUP(D728,city!$D$4:$K$352,8,0))</f>
        <v>246</v>
      </c>
      <c r="F728" s="34">
        <v>1</v>
      </c>
      <c r="G728" s="34">
        <v>0</v>
      </c>
      <c r="H728" s="34" t="s">
        <v>7990</v>
      </c>
      <c r="I728" s="45"/>
      <c r="J728" s="34" t="str">
        <f>IF(I728="","",VLOOKUP(I728,speciality!$B$4:$J$1727,9,0))</f>
        <v/>
      </c>
      <c r="K728" s="34" t="str">
        <f t="shared" si="8"/>
        <v>3,-1</v>
      </c>
      <c r="L728" s="34">
        <v>0</v>
      </c>
      <c r="M728" s="34">
        <v>0</v>
      </c>
      <c r="N728" s="34">
        <v>0</v>
      </c>
      <c r="O728" s="34">
        <v>0</v>
      </c>
      <c r="P728" s="23">
        <v>0</v>
      </c>
      <c r="Q728" s="23">
        <v>3000</v>
      </c>
      <c r="R728" s="23">
        <v>0</v>
      </c>
    </row>
    <row r="729" spans="1:18" ht="34" x14ac:dyDescent="0.15">
      <c r="A729" s="23">
        <v>200542</v>
      </c>
      <c r="B729" s="38" t="s">
        <v>9230</v>
      </c>
      <c r="C729" s="34">
        <v>2</v>
      </c>
      <c r="D729" s="45" t="s">
        <v>555</v>
      </c>
      <c r="E729" s="34">
        <f>IF(D729="",0,VLOOKUP(D729,city!$D$4:$K$352,8,0))</f>
        <v>246</v>
      </c>
      <c r="F729" s="34">
        <v>1</v>
      </c>
      <c r="G729" s="34">
        <v>0</v>
      </c>
      <c r="H729" s="34" t="s">
        <v>7990</v>
      </c>
      <c r="I729" s="45"/>
      <c r="J729" s="34" t="str">
        <f>IF(I729="","",VLOOKUP(I729,speciality!$B$4:$J$1727,9,0))</f>
        <v/>
      </c>
      <c r="K729" s="34" t="str">
        <f t="shared" si="8"/>
        <v>3,-1</v>
      </c>
      <c r="L729" s="34">
        <v>0</v>
      </c>
      <c r="M729" s="34">
        <v>0</v>
      </c>
      <c r="N729" s="34">
        <v>0</v>
      </c>
      <c r="O729" s="34">
        <v>0</v>
      </c>
      <c r="P729" s="23">
        <v>0</v>
      </c>
      <c r="Q729" s="23">
        <v>3000</v>
      </c>
      <c r="R729" s="23">
        <v>0</v>
      </c>
    </row>
    <row r="730" spans="1:18" ht="34" x14ac:dyDescent="0.15">
      <c r="A730" s="23">
        <v>200543</v>
      </c>
      <c r="B730" s="38" t="s">
        <v>9231</v>
      </c>
      <c r="C730" s="34">
        <v>2</v>
      </c>
      <c r="D730" s="21" t="s">
        <v>392</v>
      </c>
      <c r="E730" s="34">
        <f>IF(D730="",0,VLOOKUP(D730,city!$D$4:$K$352,8,0))</f>
        <v>170</v>
      </c>
      <c r="F730" s="34">
        <v>1</v>
      </c>
      <c r="G730" s="34">
        <v>0</v>
      </c>
      <c r="H730" s="34" t="s">
        <v>7990</v>
      </c>
      <c r="I730" s="21"/>
      <c r="J730" s="34" t="str">
        <f>IF(I730="","",VLOOKUP(I730,speciality!$B$4:$J$1727,9,0))</f>
        <v/>
      </c>
      <c r="K730" s="34" t="str">
        <f t="shared" si="8"/>
        <v>3,-1</v>
      </c>
      <c r="L730" s="34">
        <v>0</v>
      </c>
      <c r="M730" s="34">
        <v>0</v>
      </c>
      <c r="N730" s="34">
        <v>0</v>
      </c>
      <c r="O730" s="34">
        <v>0</v>
      </c>
      <c r="P730" s="23">
        <v>0</v>
      </c>
      <c r="Q730" s="23">
        <v>3000</v>
      </c>
      <c r="R730" s="23">
        <v>0</v>
      </c>
    </row>
    <row r="731" spans="1:18" ht="34" x14ac:dyDescent="0.15">
      <c r="A731" s="23">
        <v>200544</v>
      </c>
      <c r="B731" s="38" t="s">
        <v>9232</v>
      </c>
      <c r="C731" s="34">
        <v>2</v>
      </c>
      <c r="D731" s="21" t="s">
        <v>392</v>
      </c>
      <c r="E731" s="34">
        <f>IF(D731="",0,VLOOKUP(D731,city!$D$4:$K$352,8,0))</f>
        <v>170</v>
      </c>
      <c r="F731" s="34">
        <v>1</v>
      </c>
      <c r="G731" s="34">
        <v>0</v>
      </c>
      <c r="H731" s="34" t="s">
        <v>7990</v>
      </c>
      <c r="I731" s="21" t="s">
        <v>9233</v>
      </c>
      <c r="J731" s="34">
        <f>IF(I731="","",VLOOKUP(I731,speciality!$B$4:$J$1727,9,0))</f>
        <v>117004</v>
      </c>
      <c r="K731" s="34" t="str">
        <f t="shared" si="8"/>
        <v>4,117004</v>
      </c>
      <c r="L731" s="34">
        <v>0</v>
      </c>
      <c r="M731" s="34">
        <v>0</v>
      </c>
      <c r="N731" s="34">
        <v>0</v>
      </c>
      <c r="O731" s="34">
        <v>0</v>
      </c>
      <c r="P731" s="23">
        <v>0</v>
      </c>
      <c r="Q731" s="23">
        <v>3000</v>
      </c>
      <c r="R731" s="23">
        <v>0</v>
      </c>
    </row>
    <row r="732" spans="1:18" ht="34" x14ac:dyDescent="0.15">
      <c r="A732" s="23">
        <v>200545</v>
      </c>
      <c r="B732" s="38" t="s">
        <v>9234</v>
      </c>
      <c r="C732" s="34">
        <v>2</v>
      </c>
      <c r="D732" s="21" t="s">
        <v>392</v>
      </c>
      <c r="E732" s="34">
        <f>IF(D732="",0,VLOOKUP(D732,city!$D$4:$K$352,8,0))</f>
        <v>170</v>
      </c>
      <c r="F732" s="34">
        <v>1</v>
      </c>
      <c r="G732" s="34">
        <v>0</v>
      </c>
      <c r="H732" s="34" t="s">
        <v>7990</v>
      </c>
      <c r="I732" s="21"/>
      <c r="J732" s="34" t="str">
        <f>IF(I732="","",VLOOKUP(I732,speciality!$B$4:$J$1727,9,0))</f>
        <v/>
      </c>
      <c r="K732" s="34" t="str">
        <f t="shared" si="8"/>
        <v>3,-1</v>
      </c>
      <c r="L732" s="34">
        <v>0</v>
      </c>
      <c r="M732" s="34">
        <v>0</v>
      </c>
      <c r="N732" s="34">
        <v>0</v>
      </c>
      <c r="O732" s="34">
        <v>0</v>
      </c>
      <c r="P732" s="23">
        <v>0</v>
      </c>
      <c r="Q732" s="23">
        <v>3000</v>
      </c>
      <c r="R732" s="23">
        <v>0</v>
      </c>
    </row>
    <row r="733" spans="1:18" ht="34" x14ac:dyDescent="0.15">
      <c r="A733" s="23">
        <v>200546</v>
      </c>
      <c r="B733" s="38" t="s">
        <v>9235</v>
      </c>
      <c r="C733" s="34">
        <v>2</v>
      </c>
      <c r="D733" s="21" t="s">
        <v>395</v>
      </c>
      <c r="E733" s="34">
        <f>IF(D733="",0,VLOOKUP(D733,city!$D$4:$K$352,8,0))</f>
        <v>171</v>
      </c>
      <c r="F733" s="34">
        <v>1</v>
      </c>
      <c r="G733" s="34">
        <v>0</v>
      </c>
      <c r="H733" s="34" t="s">
        <v>7990</v>
      </c>
      <c r="I733" s="21"/>
      <c r="J733" s="34" t="str">
        <f>IF(I733="","",VLOOKUP(I733,speciality!$B$4:$J$1727,9,0))</f>
        <v/>
      </c>
      <c r="K733" s="34" t="str">
        <f t="shared" si="8"/>
        <v>3,-1</v>
      </c>
      <c r="L733" s="34">
        <v>0</v>
      </c>
      <c r="M733" s="34">
        <v>0</v>
      </c>
      <c r="N733" s="34">
        <v>0</v>
      </c>
      <c r="O733" s="34">
        <v>0</v>
      </c>
      <c r="P733" s="23">
        <v>0</v>
      </c>
      <c r="Q733" s="23">
        <v>3000</v>
      </c>
      <c r="R733" s="23">
        <v>0</v>
      </c>
    </row>
    <row r="734" spans="1:18" ht="34" x14ac:dyDescent="0.15">
      <c r="A734" s="23">
        <v>200547</v>
      </c>
      <c r="B734" s="38" t="s">
        <v>9236</v>
      </c>
      <c r="C734" s="34">
        <v>2</v>
      </c>
      <c r="D734" s="21" t="s">
        <v>395</v>
      </c>
      <c r="E734" s="34">
        <f>IF(D734="",0,VLOOKUP(D734,city!$D$4:$K$352,8,0))</f>
        <v>171</v>
      </c>
      <c r="F734" s="34">
        <v>1</v>
      </c>
      <c r="G734" s="34">
        <v>0</v>
      </c>
      <c r="H734" s="34" t="s">
        <v>7990</v>
      </c>
      <c r="I734" s="21" t="s">
        <v>9237</v>
      </c>
      <c r="J734" s="34">
        <f>IF(I734="","",VLOOKUP(I734,speciality!$B$4:$J$1727,9,0))</f>
        <v>117105</v>
      </c>
      <c r="K734" s="34" t="str">
        <f t="shared" si="8"/>
        <v>4,117105</v>
      </c>
      <c r="L734" s="34">
        <v>0</v>
      </c>
      <c r="M734" s="34">
        <v>0</v>
      </c>
      <c r="N734" s="34">
        <v>0</v>
      </c>
      <c r="O734" s="34">
        <v>0</v>
      </c>
      <c r="P734" s="23">
        <v>0</v>
      </c>
      <c r="Q734" s="23">
        <v>3000</v>
      </c>
      <c r="R734" s="23">
        <v>0</v>
      </c>
    </row>
    <row r="735" spans="1:18" ht="34" x14ac:dyDescent="0.15">
      <c r="A735" s="23">
        <v>200548</v>
      </c>
      <c r="B735" s="38" t="s">
        <v>9238</v>
      </c>
      <c r="C735" s="34">
        <v>2</v>
      </c>
      <c r="D735" s="21" t="s">
        <v>395</v>
      </c>
      <c r="E735" s="34">
        <f>IF(D735="",0,VLOOKUP(D735,city!$D$4:$K$352,8,0))</f>
        <v>171</v>
      </c>
      <c r="F735" s="34">
        <v>1</v>
      </c>
      <c r="G735" s="34">
        <v>0</v>
      </c>
      <c r="H735" s="34" t="s">
        <v>7990</v>
      </c>
      <c r="I735" s="21" t="s">
        <v>9239</v>
      </c>
      <c r="J735" s="34">
        <f>IF(I735="","",VLOOKUP(I735,speciality!$B$4:$J$1727,9,0))</f>
        <v>117102</v>
      </c>
      <c r="K735" s="34" t="str">
        <f t="shared" si="8"/>
        <v>4,117102</v>
      </c>
      <c r="L735" s="34">
        <v>0</v>
      </c>
      <c r="M735" s="34">
        <v>0</v>
      </c>
      <c r="N735" s="34">
        <v>0</v>
      </c>
      <c r="O735" s="34">
        <v>0</v>
      </c>
      <c r="P735" s="23">
        <v>0</v>
      </c>
      <c r="Q735" s="23">
        <v>3000</v>
      </c>
      <c r="R735" s="23">
        <v>0</v>
      </c>
    </row>
    <row r="736" spans="1:18" ht="34" x14ac:dyDescent="0.15">
      <c r="A736" s="23">
        <v>200549</v>
      </c>
      <c r="B736" s="38" t="s">
        <v>9240</v>
      </c>
      <c r="C736" s="34">
        <v>2</v>
      </c>
      <c r="D736" s="21" t="s">
        <v>397</v>
      </c>
      <c r="E736" s="34">
        <f>IF(D736="",0,VLOOKUP(D736,city!$D$4:$K$352,8,0))</f>
        <v>172</v>
      </c>
      <c r="F736" s="34">
        <v>1</v>
      </c>
      <c r="G736" s="34">
        <v>0</v>
      </c>
      <c r="H736" s="34" t="s">
        <v>7990</v>
      </c>
      <c r="I736" s="21" t="s">
        <v>9241</v>
      </c>
      <c r="J736" s="34">
        <f>IF(I736="","",VLOOKUP(I736,speciality!$B$4:$J$1727,9,0))</f>
        <v>117202</v>
      </c>
      <c r="K736" s="34" t="str">
        <f t="shared" si="8"/>
        <v>4,117202</v>
      </c>
      <c r="L736" s="34">
        <v>0</v>
      </c>
      <c r="M736" s="34">
        <v>0</v>
      </c>
      <c r="N736" s="34">
        <v>0</v>
      </c>
      <c r="O736" s="34">
        <v>0</v>
      </c>
      <c r="P736" s="23">
        <v>0</v>
      </c>
      <c r="Q736" s="23">
        <v>3000</v>
      </c>
      <c r="R736" s="23">
        <v>0</v>
      </c>
    </row>
    <row r="737" spans="1:18" ht="34" x14ac:dyDescent="0.15">
      <c r="A737" s="23">
        <v>200550</v>
      </c>
      <c r="B737" s="38" t="s">
        <v>9242</v>
      </c>
      <c r="C737" s="34">
        <v>2</v>
      </c>
      <c r="D737" s="21" t="s">
        <v>397</v>
      </c>
      <c r="E737" s="34">
        <f>IF(D737="",0,VLOOKUP(D737,city!$D$4:$K$352,8,0))</f>
        <v>172</v>
      </c>
      <c r="F737" s="34">
        <v>1</v>
      </c>
      <c r="G737" s="34">
        <v>0</v>
      </c>
      <c r="H737" s="34" t="s">
        <v>7990</v>
      </c>
      <c r="I737" s="21"/>
      <c r="J737" s="34" t="str">
        <f>IF(I737="","",VLOOKUP(I737,speciality!$B$4:$J$1727,9,0))</f>
        <v/>
      </c>
      <c r="K737" s="34" t="str">
        <f t="shared" si="8"/>
        <v>3,-1</v>
      </c>
      <c r="L737" s="34">
        <v>0</v>
      </c>
      <c r="M737" s="34">
        <v>0</v>
      </c>
      <c r="N737" s="34">
        <v>0</v>
      </c>
      <c r="O737" s="34">
        <v>0</v>
      </c>
      <c r="P737" s="23">
        <v>0</v>
      </c>
      <c r="Q737" s="23">
        <v>3000</v>
      </c>
      <c r="R737" s="23">
        <v>0</v>
      </c>
    </row>
    <row r="738" spans="1:18" ht="34" x14ac:dyDescent="0.15">
      <c r="A738" s="23">
        <v>200551</v>
      </c>
      <c r="B738" s="38" t="s">
        <v>9243</v>
      </c>
      <c r="C738" s="34">
        <v>2</v>
      </c>
      <c r="D738" s="21" t="s">
        <v>397</v>
      </c>
      <c r="E738" s="34">
        <f>IF(D738="",0,VLOOKUP(D738,city!$D$4:$K$352,8,0))</f>
        <v>172</v>
      </c>
      <c r="F738" s="34">
        <v>1</v>
      </c>
      <c r="G738" s="34">
        <v>0</v>
      </c>
      <c r="H738" s="34" t="s">
        <v>7990</v>
      </c>
      <c r="I738" s="21" t="s">
        <v>9244</v>
      </c>
      <c r="J738" s="34">
        <f>IF(I738="","",VLOOKUP(I738,speciality!$B$4:$J$1727,9,0))</f>
        <v>117203</v>
      </c>
      <c r="K738" s="34" t="str">
        <f t="shared" si="8"/>
        <v>4,117203</v>
      </c>
      <c r="L738" s="34">
        <v>0</v>
      </c>
      <c r="M738" s="34">
        <v>0</v>
      </c>
      <c r="N738" s="34">
        <v>0</v>
      </c>
      <c r="O738" s="34">
        <v>0</v>
      </c>
      <c r="P738" s="23">
        <v>0</v>
      </c>
      <c r="Q738" s="23">
        <v>3000</v>
      </c>
      <c r="R738" s="23">
        <v>0</v>
      </c>
    </row>
    <row r="739" spans="1:18" ht="34" x14ac:dyDescent="0.15">
      <c r="A739" s="23">
        <v>200552</v>
      </c>
      <c r="B739" s="38" t="s">
        <v>9245</v>
      </c>
      <c r="C739" s="34">
        <v>2</v>
      </c>
      <c r="D739" s="21" t="s">
        <v>399</v>
      </c>
      <c r="E739" s="34">
        <f>IF(D739="",0,VLOOKUP(D739,city!$D$4:$K$352,8,0))</f>
        <v>173</v>
      </c>
      <c r="F739" s="34">
        <v>1</v>
      </c>
      <c r="G739" s="34">
        <v>0</v>
      </c>
      <c r="H739" s="34" t="s">
        <v>7990</v>
      </c>
      <c r="I739" s="21"/>
      <c r="J739" s="34" t="str">
        <f>IF(I739="","",VLOOKUP(I739,speciality!$B$4:$J$1727,9,0))</f>
        <v/>
      </c>
      <c r="K739" s="34" t="str">
        <f t="shared" si="8"/>
        <v>3,-1</v>
      </c>
      <c r="L739" s="34">
        <v>0</v>
      </c>
      <c r="M739" s="34">
        <v>0</v>
      </c>
      <c r="N739" s="34">
        <v>0</v>
      </c>
      <c r="O739" s="34">
        <v>0</v>
      </c>
      <c r="P739" s="23">
        <v>0</v>
      </c>
      <c r="Q739" s="23">
        <v>3000</v>
      </c>
      <c r="R739" s="23">
        <v>0</v>
      </c>
    </row>
    <row r="740" spans="1:18" ht="34" x14ac:dyDescent="0.15">
      <c r="A740" s="23">
        <v>200553</v>
      </c>
      <c r="B740" s="38" t="s">
        <v>9246</v>
      </c>
      <c r="C740" s="34">
        <v>2</v>
      </c>
      <c r="D740" s="21" t="s">
        <v>399</v>
      </c>
      <c r="E740" s="34">
        <f>IF(D740="",0,VLOOKUP(D740,city!$D$4:$K$352,8,0))</f>
        <v>173</v>
      </c>
      <c r="F740" s="34">
        <v>1</v>
      </c>
      <c r="G740" s="34">
        <v>0</v>
      </c>
      <c r="H740" s="34" t="s">
        <v>7990</v>
      </c>
      <c r="I740" s="21" t="s">
        <v>9247</v>
      </c>
      <c r="J740" s="34">
        <f>IF(I740="","",VLOOKUP(I740,speciality!$B$4:$J$1727,9,0))</f>
        <v>117304</v>
      </c>
      <c r="K740" s="34" t="str">
        <f t="shared" si="8"/>
        <v>4,117304</v>
      </c>
      <c r="L740" s="34">
        <v>0</v>
      </c>
      <c r="M740" s="34">
        <v>0</v>
      </c>
      <c r="N740" s="34">
        <v>0</v>
      </c>
      <c r="O740" s="34">
        <v>0</v>
      </c>
      <c r="P740" s="23">
        <v>0</v>
      </c>
      <c r="Q740" s="23">
        <v>3000</v>
      </c>
      <c r="R740" s="23">
        <v>0</v>
      </c>
    </row>
    <row r="741" spans="1:18" ht="17" x14ac:dyDescent="0.15">
      <c r="A741" s="23">
        <v>200554</v>
      </c>
      <c r="B741" s="38" t="s">
        <v>9248</v>
      </c>
      <c r="C741" s="34">
        <v>2</v>
      </c>
      <c r="D741" s="21" t="s">
        <v>399</v>
      </c>
      <c r="E741" s="34">
        <f>IF(D741="",0,VLOOKUP(D741,city!$D$4:$K$352,8,0))</f>
        <v>173</v>
      </c>
      <c r="F741" s="34">
        <v>1</v>
      </c>
      <c r="G741" s="34">
        <v>0</v>
      </c>
      <c r="H741" s="34" t="s">
        <v>7990</v>
      </c>
      <c r="I741" s="21" t="s">
        <v>9249</v>
      </c>
      <c r="J741" s="34">
        <f>IF(I741="","",VLOOKUP(I741,speciality!$B$4:$J$1727,9,0))</f>
        <v>117302</v>
      </c>
      <c r="K741" s="34" t="str">
        <f t="shared" si="8"/>
        <v>4,117302</v>
      </c>
      <c r="L741" s="34">
        <v>0</v>
      </c>
      <c r="M741" s="34">
        <v>0</v>
      </c>
      <c r="N741" s="34">
        <v>0</v>
      </c>
      <c r="O741" s="34">
        <v>0</v>
      </c>
      <c r="P741" s="23">
        <v>0</v>
      </c>
      <c r="Q741" s="23">
        <v>3000</v>
      </c>
      <c r="R741" s="23">
        <v>0</v>
      </c>
    </row>
    <row r="742" spans="1:18" ht="34" x14ac:dyDescent="0.15">
      <c r="A742" s="23">
        <v>200555</v>
      </c>
      <c r="B742" s="38" t="s">
        <v>9250</v>
      </c>
      <c r="C742" s="34">
        <v>2</v>
      </c>
      <c r="D742" s="21" t="s">
        <v>401</v>
      </c>
      <c r="E742" s="34">
        <f>IF(D742="",0,VLOOKUP(D742,city!$D$4:$K$352,8,0))</f>
        <v>174</v>
      </c>
      <c r="F742" s="34">
        <v>1</v>
      </c>
      <c r="G742" s="34">
        <v>0</v>
      </c>
      <c r="H742" s="34" t="s">
        <v>7990</v>
      </c>
      <c r="I742" s="21" t="s">
        <v>9251</v>
      </c>
      <c r="J742" s="34">
        <f>IF(I742="","",VLOOKUP(I742,speciality!$B$4:$J$1727,9,0))</f>
        <v>117405</v>
      </c>
      <c r="K742" s="34" t="str">
        <f t="shared" si="8"/>
        <v>4,117405</v>
      </c>
      <c r="L742" s="34">
        <v>0</v>
      </c>
      <c r="M742" s="34">
        <v>0</v>
      </c>
      <c r="N742" s="34">
        <v>0</v>
      </c>
      <c r="O742" s="34">
        <v>0</v>
      </c>
      <c r="P742" s="23">
        <v>0</v>
      </c>
      <c r="Q742" s="23">
        <v>3000</v>
      </c>
      <c r="R742" s="23">
        <v>0</v>
      </c>
    </row>
    <row r="743" spans="1:18" ht="34" x14ac:dyDescent="0.15">
      <c r="A743" s="23">
        <v>200556</v>
      </c>
      <c r="B743" s="38" t="s">
        <v>9252</v>
      </c>
      <c r="C743" s="34">
        <v>2</v>
      </c>
      <c r="D743" s="21" t="s">
        <v>401</v>
      </c>
      <c r="E743" s="34">
        <f>IF(D743="",0,VLOOKUP(D743,city!$D$4:$K$352,8,0))</f>
        <v>174</v>
      </c>
      <c r="F743" s="34">
        <v>1</v>
      </c>
      <c r="G743" s="34">
        <v>0</v>
      </c>
      <c r="H743" s="34" t="s">
        <v>7990</v>
      </c>
      <c r="I743" s="21" t="s">
        <v>9253</v>
      </c>
      <c r="J743" s="34">
        <f>IF(I743="","",VLOOKUP(I743,speciality!$B$4:$J$1727,9,0))</f>
        <v>117404</v>
      </c>
      <c r="K743" s="34" t="str">
        <f t="shared" si="8"/>
        <v>4,117404</v>
      </c>
      <c r="L743" s="34">
        <v>0</v>
      </c>
      <c r="M743" s="34">
        <v>0</v>
      </c>
      <c r="N743" s="34">
        <v>0</v>
      </c>
      <c r="O743" s="34">
        <v>0</v>
      </c>
      <c r="P743" s="23">
        <v>0</v>
      </c>
      <c r="Q743" s="23">
        <v>3000</v>
      </c>
      <c r="R743" s="23">
        <v>0</v>
      </c>
    </row>
    <row r="744" spans="1:18" ht="17" x14ac:dyDescent="0.15">
      <c r="A744" s="23">
        <v>200557</v>
      </c>
      <c r="B744" s="38" t="s">
        <v>9254</v>
      </c>
      <c r="C744" s="34">
        <v>2</v>
      </c>
      <c r="D744" s="21" t="s">
        <v>401</v>
      </c>
      <c r="E744" s="34">
        <f>IF(D744="",0,VLOOKUP(D744,city!$D$4:$K$352,8,0))</f>
        <v>174</v>
      </c>
      <c r="F744" s="34">
        <v>1</v>
      </c>
      <c r="G744" s="34">
        <v>0</v>
      </c>
      <c r="H744" s="34" t="s">
        <v>7990</v>
      </c>
      <c r="I744" s="21"/>
      <c r="J744" s="34" t="str">
        <f>IF(I744="","",VLOOKUP(I744,speciality!$B$4:$J$1727,9,0))</f>
        <v/>
      </c>
      <c r="K744" s="34" t="str">
        <f t="shared" si="8"/>
        <v>3,-1</v>
      </c>
      <c r="L744" s="34">
        <v>0</v>
      </c>
      <c r="M744" s="34">
        <v>0</v>
      </c>
      <c r="N744" s="34">
        <v>0</v>
      </c>
      <c r="O744" s="34">
        <v>0</v>
      </c>
      <c r="P744" s="23">
        <v>0</v>
      </c>
      <c r="Q744" s="23">
        <v>3000</v>
      </c>
      <c r="R744" s="23">
        <v>0</v>
      </c>
    </row>
    <row r="745" spans="1:18" ht="34" x14ac:dyDescent="0.15">
      <c r="A745" s="23">
        <v>200558</v>
      </c>
      <c r="B745" s="38" t="s">
        <v>9255</v>
      </c>
      <c r="C745" s="34">
        <v>2</v>
      </c>
      <c r="D745" s="21" t="s">
        <v>403</v>
      </c>
      <c r="E745" s="34">
        <f>IF(D745="",0,VLOOKUP(D745,city!$D$4:$K$352,8,0))</f>
        <v>175</v>
      </c>
      <c r="F745" s="34">
        <v>1</v>
      </c>
      <c r="G745" s="34">
        <v>0</v>
      </c>
      <c r="H745" s="34" t="s">
        <v>7990</v>
      </c>
      <c r="I745" s="21" t="s">
        <v>9256</v>
      </c>
      <c r="J745" s="34" t="e">
        <f>IF(I745="","",VLOOKUP(I745,speciality!$B$4:$J$1727,9,0))</f>
        <v>#N/A</v>
      </c>
      <c r="K745" s="34" t="e">
        <f t="shared" si="8"/>
        <v>#N/A</v>
      </c>
      <c r="L745" s="34">
        <v>0</v>
      </c>
      <c r="M745" s="34">
        <v>0</v>
      </c>
      <c r="N745" s="34">
        <v>0</v>
      </c>
      <c r="O745" s="34">
        <v>0</v>
      </c>
      <c r="P745" s="23">
        <v>0</v>
      </c>
      <c r="Q745" s="23">
        <v>3000</v>
      </c>
      <c r="R745" s="23">
        <v>0</v>
      </c>
    </row>
    <row r="746" spans="1:18" ht="34" x14ac:dyDescent="0.15">
      <c r="A746" s="23">
        <v>200559</v>
      </c>
      <c r="B746" s="38" t="s">
        <v>9257</v>
      </c>
      <c r="C746" s="34">
        <v>2</v>
      </c>
      <c r="D746" s="21" t="s">
        <v>403</v>
      </c>
      <c r="E746" s="34">
        <f>IF(D746="",0,VLOOKUP(D746,city!$D$4:$K$352,8,0))</f>
        <v>175</v>
      </c>
      <c r="F746" s="34">
        <v>1</v>
      </c>
      <c r="G746" s="34">
        <v>0</v>
      </c>
      <c r="H746" s="34" t="s">
        <v>7990</v>
      </c>
      <c r="I746" s="21"/>
      <c r="J746" s="34" t="str">
        <f>IF(I746="","",VLOOKUP(I746,speciality!$B$4:$J$1727,9,0))</f>
        <v/>
      </c>
      <c r="K746" s="34" t="str">
        <f t="shared" si="8"/>
        <v>3,-1</v>
      </c>
      <c r="L746" s="34">
        <v>0</v>
      </c>
      <c r="M746" s="34">
        <v>0</v>
      </c>
      <c r="N746" s="34">
        <v>0</v>
      </c>
      <c r="O746" s="34">
        <v>0</v>
      </c>
      <c r="P746" s="23">
        <v>0</v>
      </c>
      <c r="Q746" s="23">
        <v>3000</v>
      </c>
      <c r="R746" s="23">
        <v>0</v>
      </c>
    </row>
    <row r="747" spans="1:18" ht="34" x14ac:dyDescent="0.15">
      <c r="A747" s="23">
        <v>200560</v>
      </c>
      <c r="B747" s="38" t="s">
        <v>9258</v>
      </c>
      <c r="C747" s="34">
        <v>2</v>
      </c>
      <c r="D747" s="21" t="s">
        <v>403</v>
      </c>
      <c r="E747" s="34">
        <f>IF(D747="",0,VLOOKUP(D747,city!$D$4:$K$352,8,0))</f>
        <v>175</v>
      </c>
      <c r="F747" s="34">
        <v>1</v>
      </c>
      <c r="G747" s="34">
        <v>0</v>
      </c>
      <c r="H747" s="34" t="s">
        <v>7990</v>
      </c>
      <c r="I747" s="21" t="s">
        <v>9259</v>
      </c>
      <c r="J747" s="34">
        <f>IF(I747="","",VLOOKUP(I747,speciality!$B$4:$J$1727,9,0))</f>
        <v>117503</v>
      </c>
      <c r="K747" s="34" t="str">
        <f t="shared" si="8"/>
        <v>4,117503</v>
      </c>
      <c r="L747" s="34">
        <v>0</v>
      </c>
      <c r="M747" s="34">
        <v>0</v>
      </c>
      <c r="N747" s="34">
        <v>0</v>
      </c>
      <c r="O747" s="34">
        <v>0</v>
      </c>
      <c r="P747" s="23">
        <v>0</v>
      </c>
      <c r="Q747" s="23">
        <v>3000</v>
      </c>
      <c r="R747" s="23">
        <v>0</v>
      </c>
    </row>
    <row r="748" spans="1:18" ht="34" x14ac:dyDescent="0.15">
      <c r="A748" s="23">
        <v>200561</v>
      </c>
      <c r="B748" s="38" t="s">
        <v>9260</v>
      </c>
      <c r="C748" s="34">
        <v>2</v>
      </c>
      <c r="D748" s="21" t="s">
        <v>405</v>
      </c>
      <c r="E748" s="34">
        <f>IF(D748="",0,VLOOKUP(D748,city!$D$4:$K$352,8,0))</f>
        <v>176</v>
      </c>
      <c r="F748" s="34">
        <v>1</v>
      </c>
      <c r="G748" s="34">
        <v>0</v>
      </c>
      <c r="H748" s="34" t="s">
        <v>7990</v>
      </c>
      <c r="I748" s="21" t="s">
        <v>9261</v>
      </c>
      <c r="J748" s="34">
        <f>IF(I748="","",VLOOKUP(I748,speciality!$B$4:$J$1727,9,0))</f>
        <v>117602</v>
      </c>
      <c r="K748" s="34" t="str">
        <f t="shared" si="8"/>
        <v>4,117602</v>
      </c>
      <c r="L748" s="34">
        <v>0</v>
      </c>
      <c r="M748" s="34">
        <v>0</v>
      </c>
      <c r="N748" s="34">
        <v>0</v>
      </c>
      <c r="O748" s="34">
        <v>0</v>
      </c>
      <c r="P748" s="23">
        <v>0</v>
      </c>
      <c r="Q748" s="23">
        <v>3000</v>
      </c>
      <c r="R748" s="23">
        <v>0</v>
      </c>
    </row>
    <row r="749" spans="1:18" ht="34" x14ac:dyDescent="0.15">
      <c r="A749" s="23">
        <v>200562</v>
      </c>
      <c r="B749" s="38" t="s">
        <v>9262</v>
      </c>
      <c r="C749" s="34">
        <v>2</v>
      </c>
      <c r="D749" s="21" t="s">
        <v>405</v>
      </c>
      <c r="E749" s="34">
        <f>IF(D749="",0,VLOOKUP(D749,city!$D$4:$K$352,8,0))</f>
        <v>176</v>
      </c>
      <c r="F749" s="34">
        <v>1</v>
      </c>
      <c r="G749" s="34">
        <v>0</v>
      </c>
      <c r="H749" s="34" t="s">
        <v>7990</v>
      </c>
      <c r="I749" s="21" t="s">
        <v>9263</v>
      </c>
      <c r="J749" s="34">
        <f>IF(I749="","",VLOOKUP(I749,speciality!$B$4:$J$1727,9,0))</f>
        <v>117603</v>
      </c>
      <c r="K749" s="34" t="str">
        <f t="shared" si="8"/>
        <v>4,117603</v>
      </c>
      <c r="L749" s="34">
        <v>0</v>
      </c>
      <c r="M749" s="34">
        <v>0</v>
      </c>
      <c r="N749" s="34">
        <v>0</v>
      </c>
      <c r="O749" s="34">
        <v>0</v>
      </c>
      <c r="P749" s="23">
        <v>0</v>
      </c>
      <c r="Q749" s="23">
        <v>3000</v>
      </c>
      <c r="R749" s="23">
        <v>0</v>
      </c>
    </row>
    <row r="750" spans="1:18" ht="34" x14ac:dyDescent="0.15">
      <c r="A750" s="23">
        <v>200563</v>
      </c>
      <c r="B750" s="38" t="s">
        <v>9264</v>
      </c>
      <c r="C750" s="34">
        <v>2</v>
      </c>
      <c r="D750" s="21" t="s">
        <v>407</v>
      </c>
      <c r="E750" s="34">
        <f>IF(D750="",0,VLOOKUP(D750,city!$D$4:$K$352,8,0))</f>
        <v>177</v>
      </c>
      <c r="F750" s="34">
        <v>1</v>
      </c>
      <c r="G750" s="34">
        <v>0</v>
      </c>
      <c r="H750" s="34" t="s">
        <v>7990</v>
      </c>
      <c r="I750" s="21" t="s">
        <v>9265</v>
      </c>
      <c r="J750" s="34">
        <f>IF(I750="","",VLOOKUP(I750,speciality!$B$4:$J$1727,9,0))</f>
        <v>117701</v>
      </c>
      <c r="K750" s="34" t="str">
        <f t="shared" si="8"/>
        <v>4,117701</v>
      </c>
      <c r="L750" s="34">
        <v>0</v>
      </c>
      <c r="M750" s="34">
        <v>0</v>
      </c>
      <c r="N750" s="34">
        <v>0</v>
      </c>
      <c r="O750" s="34">
        <v>0</v>
      </c>
      <c r="P750" s="23">
        <v>0</v>
      </c>
      <c r="Q750" s="23">
        <v>3000</v>
      </c>
      <c r="R750" s="23">
        <v>0</v>
      </c>
    </row>
    <row r="751" spans="1:18" ht="34" x14ac:dyDescent="0.15">
      <c r="A751" s="23">
        <v>200564</v>
      </c>
      <c r="B751" s="38" t="s">
        <v>9266</v>
      </c>
      <c r="C751" s="34">
        <v>2</v>
      </c>
      <c r="D751" s="21" t="s">
        <v>407</v>
      </c>
      <c r="E751" s="34">
        <f>IF(D751="",0,VLOOKUP(D751,city!$D$4:$K$352,8,0))</f>
        <v>177</v>
      </c>
      <c r="F751" s="34">
        <v>1</v>
      </c>
      <c r="G751" s="34">
        <v>0</v>
      </c>
      <c r="H751" s="34" t="s">
        <v>7990</v>
      </c>
      <c r="I751" s="21"/>
      <c r="J751" s="34" t="str">
        <f>IF(I751="","",VLOOKUP(I751,speciality!$B$4:$J$1727,9,0))</f>
        <v/>
      </c>
      <c r="K751" s="34" t="str">
        <f t="shared" si="8"/>
        <v>3,-1</v>
      </c>
      <c r="L751" s="34">
        <v>0</v>
      </c>
      <c r="M751" s="34">
        <v>0</v>
      </c>
      <c r="N751" s="34">
        <v>0</v>
      </c>
      <c r="O751" s="34">
        <v>0</v>
      </c>
      <c r="P751" s="23">
        <v>0</v>
      </c>
      <c r="Q751" s="23">
        <v>3000</v>
      </c>
      <c r="R751" s="23">
        <v>0</v>
      </c>
    </row>
    <row r="752" spans="1:18" ht="34" x14ac:dyDescent="0.15">
      <c r="A752" s="23">
        <v>200565</v>
      </c>
      <c r="B752" s="38" t="s">
        <v>9267</v>
      </c>
      <c r="C752" s="34">
        <v>2</v>
      </c>
      <c r="D752" s="21" t="s">
        <v>407</v>
      </c>
      <c r="E752" s="34">
        <f>IF(D752="",0,VLOOKUP(D752,city!$D$4:$K$352,8,0))</f>
        <v>177</v>
      </c>
      <c r="F752" s="34">
        <v>1</v>
      </c>
      <c r="G752" s="34">
        <v>0</v>
      </c>
      <c r="H752" s="34" t="s">
        <v>7990</v>
      </c>
      <c r="I752" s="21" t="s">
        <v>9268</v>
      </c>
      <c r="J752" s="34">
        <f>IF(I752="","",VLOOKUP(I752,speciality!$B$4:$J$1727,9,0))</f>
        <v>117705</v>
      </c>
      <c r="K752" s="34" t="str">
        <f t="shared" si="8"/>
        <v>4,117705</v>
      </c>
      <c r="L752" s="34">
        <v>0</v>
      </c>
      <c r="M752" s="34">
        <v>0</v>
      </c>
      <c r="N752" s="34">
        <v>0</v>
      </c>
      <c r="O752" s="34">
        <v>0</v>
      </c>
      <c r="P752" s="23">
        <v>0</v>
      </c>
      <c r="Q752" s="23">
        <v>3000</v>
      </c>
      <c r="R752" s="23">
        <v>0</v>
      </c>
    </row>
    <row r="753" spans="1:18" ht="34" x14ac:dyDescent="0.15">
      <c r="A753" s="23">
        <v>200566</v>
      </c>
      <c r="B753" s="38" t="s">
        <v>9269</v>
      </c>
      <c r="C753" s="34">
        <v>2</v>
      </c>
      <c r="D753" s="21" t="s">
        <v>409</v>
      </c>
      <c r="E753" s="34">
        <f>IF(D753="",0,VLOOKUP(D753,city!$D$4:$K$352,8,0))</f>
        <v>178</v>
      </c>
      <c r="F753" s="34">
        <v>1</v>
      </c>
      <c r="G753" s="34">
        <v>0</v>
      </c>
      <c r="H753" s="34" t="s">
        <v>7990</v>
      </c>
      <c r="I753" s="21"/>
      <c r="J753" s="34" t="str">
        <f>IF(I753="","",VLOOKUP(I753,speciality!$B$4:$J$1727,9,0))</f>
        <v/>
      </c>
      <c r="K753" s="34" t="str">
        <f t="shared" si="8"/>
        <v>3,-1</v>
      </c>
      <c r="L753" s="34">
        <v>0</v>
      </c>
      <c r="M753" s="34">
        <v>0</v>
      </c>
      <c r="N753" s="34">
        <v>0</v>
      </c>
      <c r="O753" s="34">
        <v>0</v>
      </c>
      <c r="P753" s="23">
        <v>0</v>
      </c>
      <c r="Q753" s="23">
        <v>3000</v>
      </c>
      <c r="R753" s="23">
        <v>0</v>
      </c>
    </row>
    <row r="754" spans="1:18" ht="34" x14ac:dyDescent="0.15">
      <c r="A754" s="23">
        <v>200567</v>
      </c>
      <c r="B754" s="38" t="s">
        <v>9270</v>
      </c>
      <c r="C754" s="34">
        <v>2</v>
      </c>
      <c r="D754" s="21" t="s">
        <v>409</v>
      </c>
      <c r="E754" s="34">
        <f>IF(D754="",0,VLOOKUP(D754,city!$D$4:$K$352,8,0))</f>
        <v>178</v>
      </c>
      <c r="F754" s="34">
        <v>1</v>
      </c>
      <c r="G754" s="34">
        <v>0</v>
      </c>
      <c r="H754" s="34" t="s">
        <v>7990</v>
      </c>
      <c r="I754" s="21" t="s">
        <v>9271</v>
      </c>
      <c r="J754" s="34">
        <f>IF(I754="","",VLOOKUP(I754,speciality!$B$4:$J$1727,9,0))</f>
        <v>117803</v>
      </c>
      <c r="K754" s="34" t="str">
        <f t="shared" si="8"/>
        <v>4,117803</v>
      </c>
      <c r="L754" s="34">
        <v>0</v>
      </c>
      <c r="M754" s="34">
        <v>0</v>
      </c>
      <c r="N754" s="34">
        <v>0</v>
      </c>
      <c r="O754" s="34">
        <v>0</v>
      </c>
      <c r="P754" s="23">
        <v>0</v>
      </c>
      <c r="Q754" s="23">
        <v>3000</v>
      </c>
      <c r="R754" s="23">
        <v>0</v>
      </c>
    </row>
    <row r="755" spans="1:18" ht="17" x14ac:dyDescent="0.15">
      <c r="A755" s="23">
        <v>200568</v>
      </c>
      <c r="B755" s="38" t="s">
        <v>9272</v>
      </c>
      <c r="C755" s="34">
        <v>2</v>
      </c>
      <c r="D755" s="21" t="s">
        <v>409</v>
      </c>
      <c r="E755" s="34">
        <f>IF(D755="",0,VLOOKUP(D755,city!$D$4:$K$352,8,0))</f>
        <v>178</v>
      </c>
      <c r="F755" s="34">
        <v>1</v>
      </c>
      <c r="G755" s="34">
        <v>0</v>
      </c>
      <c r="H755" s="34" t="s">
        <v>7990</v>
      </c>
      <c r="I755" s="21" t="s">
        <v>9273</v>
      </c>
      <c r="J755" s="34">
        <f>IF(I755="","",VLOOKUP(I755,speciality!$B$4:$J$1727,9,0))</f>
        <v>117802</v>
      </c>
      <c r="K755" s="34" t="str">
        <f t="shared" si="8"/>
        <v>4,117802</v>
      </c>
      <c r="L755" s="34">
        <v>0</v>
      </c>
      <c r="M755" s="34">
        <v>0</v>
      </c>
      <c r="N755" s="34">
        <v>0</v>
      </c>
      <c r="O755" s="34">
        <v>0</v>
      </c>
      <c r="P755" s="23">
        <v>0</v>
      </c>
      <c r="Q755" s="23">
        <v>3000</v>
      </c>
      <c r="R755" s="23">
        <v>0</v>
      </c>
    </row>
    <row r="756" spans="1:18" ht="34" x14ac:dyDescent="0.15">
      <c r="A756" s="23">
        <v>200569</v>
      </c>
      <c r="B756" s="38" t="s">
        <v>9274</v>
      </c>
      <c r="C756" s="34">
        <v>2</v>
      </c>
      <c r="D756" s="21" t="s">
        <v>413</v>
      </c>
      <c r="E756" s="34">
        <f>IF(D756="",0,VLOOKUP(D756,city!$D$4:$K$352,8,0))</f>
        <v>180</v>
      </c>
      <c r="F756" s="34">
        <v>1</v>
      </c>
      <c r="G756" s="34">
        <v>0</v>
      </c>
      <c r="H756" s="34" t="s">
        <v>7990</v>
      </c>
      <c r="I756" s="21" t="s">
        <v>9275</v>
      </c>
      <c r="J756" s="34">
        <f>IF(I756="","",VLOOKUP(I756,speciality!$B$4:$J$1727,9,0))</f>
        <v>118004</v>
      </c>
      <c r="K756" s="34" t="str">
        <f t="shared" si="8"/>
        <v>4,118004</v>
      </c>
      <c r="L756" s="34">
        <v>0</v>
      </c>
      <c r="M756" s="34">
        <v>0</v>
      </c>
      <c r="N756" s="34">
        <v>0</v>
      </c>
      <c r="O756" s="34">
        <v>0</v>
      </c>
      <c r="P756" s="23">
        <v>0</v>
      </c>
      <c r="Q756" s="23">
        <v>3000</v>
      </c>
      <c r="R756" s="23">
        <v>0</v>
      </c>
    </row>
    <row r="757" spans="1:18" ht="34" x14ac:dyDescent="0.15">
      <c r="A757" s="23">
        <v>200570</v>
      </c>
      <c r="B757" s="38" t="s">
        <v>9276</v>
      </c>
      <c r="C757" s="34">
        <v>2</v>
      </c>
      <c r="D757" s="21" t="s">
        <v>413</v>
      </c>
      <c r="E757" s="34">
        <f>IF(D757="",0,VLOOKUP(D757,city!$D$4:$K$352,8,0))</f>
        <v>180</v>
      </c>
      <c r="F757" s="34">
        <v>1</v>
      </c>
      <c r="G757" s="34">
        <v>0</v>
      </c>
      <c r="H757" s="34" t="s">
        <v>7990</v>
      </c>
      <c r="I757" s="21" t="s">
        <v>9277</v>
      </c>
      <c r="J757" s="34">
        <f>IF(I757="","",VLOOKUP(I757,speciality!$B$4:$J$1727,9,0))</f>
        <v>118005</v>
      </c>
      <c r="K757" s="34" t="str">
        <f t="shared" si="8"/>
        <v>4,118005</v>
      </c>
      <c r="L757" s="34">
        <v>0</v>
      </c>
      <c r="M757" s="34">
        <v>0</v>
      </c>
      <c r="N757" s="34">
        <v>0</v>
      </c>
      <c r="O757" s="34">
        <v>0</v>
      </c>
      <c r="P757" s="23">
        <v>0</v>
      </c>
      <c r="Q757" s="23">
        <v>3000</v>
      </c>
      <c r="R757" s="23">
        <v>0</v>
      </c>
    </row>
    <row r="758" spans="1:18" ht="34" x14ac:dyDescent="0.15">
      <c r="A758" s="23">
        <v>200571</v>
      </c>
      <c r="B758" s="38" t="s">
        <v>9278</v>
      </c>
      <c r="C758" s="34">
        <v>2</v>
      </c>
      <c r="D758" s="21" t="s">
        <v>413</v>
      </c>
      <c r="E758" s="34">
        <f>IF(D758="",0,VLOOKUP(D758,city!$D$4:$K$352,8,0))</f>
        <v>180</v>
      </c>
      <c r="F758" s="34">
        <v>1</v>
      </c>
      <c r="G758" s="34">
        <v>0</v>
      </c>
      <c r="H758" s="34" t="s">
        <v>7990</v>
      </c>
      <c r="I758" s="21"/>
      <c r="J758" s="34" t="str">
        <f>IF(I758="","",VLOOKUP(I758,speciality!$B$4:$J$1727,9,0))</f>
        <v/>
      </c>
      <c r="K758" s="34" t="str">
        <f t="shared" si="8"/>
        <v>3,-1</v>
      </c>
      <c r="L758" s="34">
        <v>0</v>
      </c>
      <c r="M758" s="34">
        <v>0</v>
      </c>
      <c r="N758" s="34">
        <v>0</v>
      </c>
      <c r="O758" s="34">
        <v>0</v>
      </c>
      <c r="P758" s="23">
        <v>0</v>
      </c>
      <c r="Q758" s="23">
        <v>3000</v>
      </c>
      <c r="R758" s="23">
        <v>0</v>
      </c>
    </row>
    <row r="759" spans="1:18" ht="34" x14ac:dyDescent="0.15">
      <c r="A759" s="23">
        <v>200572</v>
      </c>
      <c r="B759" s="38" t="s">
        <v>9279</v>
      </c>
      <c r="C759" s="34">
        <v>2</v>
      </c>
      <c r="D759" s="21" t="s">
        <v>415</v>
      </c>
      <c r="E759" s="34">
        <f>IF(D759="",0,VLOOKUP(D759,city!$D$4:$K$352,8,0))</f>
        <v>181</v>
      </c>
      <c r="F759" s="34">
        <v>1</v>
      </c>
      <c r="G759" s="34">
        <v>0</v>
      </c>
      <c r="H759" s="34" t="s">
        <v>7990</v>
      </c>
      <c r="I759" s="21" t="s">
        <v>9280</v>
      </c>
      <c r="J759" s="34">
        <f>IF(I759="","",VLOOKUP(I759,speciality!$B$4:$J$1727,9,0))</f>
        <v>118103</v>
      </c>
      <c r="K759" s="34" t="str">
        <f t="shared" si="8"/>
        <v>4,118103</v>
      </c>
      <c r="L759" s="34">
        <v>0</v>
      </c>
      <c r="M759" s="34">
        <v>0</v>
      </c>
      <c r="N759" s="34">
        <v>0</v>
      </c>
      <c r="O759" s="34">
        <v>0</v>
      </c>
      <c r="P759" s="23">
        <v>0</v>
      </c>
      <c r="Q759" s="23">
        <v>3000</v>
      </c>
      <c r="R759" s="23">
        <v>0</v>
      </c>
    </row>
    <row r="760" spans="1:18" ht="34" x14ac:dyDescent="0.15">
      <c r="A760" s="23">
        <v>200573</v>
      </c>
      <c r="B760" s="38" t="s">
        <v>9281</v>
      </c>
      <c r="C760" s="34">
        <v>2</v>
      </c>
      <c r="D760" s="21" t="s">
        <v>415</v>
      </c>
      <c r="E760" s="34">
        <f>IF(D760="",0,VLOOKUP(D760,city!$D$4:$K$352,8,0))</f>
        <v>181</v>
      </c>
      <c r="F760" s="34">
        <v>1</v>
      </c>
      <c r="G760" s="34">
        <v>0</v>
      </c>
      <c r="H760" s="34" t="s">
        <v>7990</v>
      </c>
      <c r="I760" s="21" t="s">
        <v>9282</v>
      </c>
      <c r="J760" s="34">
        <f>IF(I760="","",VLOOKUP(I760,speciality!$B$4:$J$1727,9,0))</f>
        <v>118105</v>
      </c>
      <c r="K760" s="34" t="str">
        <f t="shared" si="8"/>
        <v>4,118105</v>
      </c>
      <c r="L760" s="34">
        <v>0</v>
      </c>
      <c r="M760" s="34">
        <v>0</v>
      </c>
      <c r="N760" s="34">
        <v>0</v>
      </c>
      <c r="O760" s="34">
        <v>0</v>
      </c>
      <c r="P760" s="23">
        <v>0</v>
      </c>
      <c r="Q760" s="23">
        <v>3000</v>
      </c>
      <c r="R760" s="23">
        <v>0</v>
      </c>
    </row>
    <row r="761" spans="1:18" ht="34" x14ac:dyDescent="0.15">
      <c r="A761" s="23">
        <v>200574</v>
      </c>
      <c r="B761" s="38" t="s">
        <v>9283</v>
      </c>
      <c r="C761" s="34">
        <v>2</v>
      </c>
      <c r="D761" s="21" t="s">
        <v>417</v>
      </c>
      <c r="E761" s="34">
        <f>IF(D761="",0,VLOOKUP(D761,city!$D$4:$K$352,8,0))</f>
        <v>182</v>
      </c>
      <c r="F761" s="34">
        <v>1</v>
      </c>
      <c r="G761" s="34">
        <v>0</v>
      </c>
      <c r="H761" s="34" t="s">
        <v>7990</v>
      </c>
      <c r="I761" s="21" t="s">
        <v>9284</v>
      </c>
      <c r="J761" s="34">
        <f>IF(I761="","",VLOOKUP(I761,speciality!$B$4:$J$1727,9,0))</f>
        <v>118203</v>
      </c>
      <c r="K761" s="34" t="str">
        <f t="shared" si="8"/>
        <v>4,118203</v>
      </c>
      <c r="L761" s="34">
        <v>0</v>
      </c>
      <c r="M761" s="34">
        <v>0</v>
      </c>
      <c r="N761" s="34">
        <v>0</v>
      </c>
      <c r="O761" s="34">
        <v>0</v>
      </c>
      <c r="P761" s="23">
        <v>0</v>
      </c>
      <c r="Q761" s="23">
        <v>3000</v>
      </c>
      <c r="R761" s="23">
        <v>0</v>
      </c>
    </row>
    <row r="762" spans="1:18" ht="34" x14ac:dyDescent="0.15">
      <c r="A762" s="23">
        <v>200575</v>
      </c>
      <c r="B762" s="38" t="s">
        <v>9285</v>
      </c>
      <c r="C762" s="34">
        <v>2</v>
      </c>
      <c r="D762" s="21" t="s">
        <v>417</v>
      </c>
      <c r="E762" s="34">
        <f>IF(D762="",0,VLOOKUP(D762,city!$D$4:$K$352,8,0))</f>
        <v>182</v>
      </c>
      <c r="F762" s="34">
        <v>1</v>
      </c>
      <c r="G762" s="34">
        <v>0</v>
      </c>
      <c r="H762" s="34" t="s">
        <v>7990</v>
      </c>
      <c r="I762" s="21" t="s">
        <v>9286</v>
      </c>
      <c r="J762" s="34">
        <f>IF(I762="","",VLOOKUP(I762,speciality!$B$4:$J$1727,9,0))</f>
        <v>118204</v>
      </c>
      <c r="K762" s="34" t="str">
        <f t="shared" si="8"/>
        <v>4,118204</v>
      </c>
      <c r="L762" s="34">
        <v>0</v>
      </c>
      <c r="M762" s="34">
        <v>0</v>
      </c>
      <c r="N762" s="34">
        <v>0</v>
      </c>
      <c r="O762" s="34">
        <v>0</v>
      </c>
      <c r="P762" s="23">
        <v>0</v>
      </c>
      <c r="Q762" s="23">
        <v>3000</v>
      </c>
      <c r="R762" s="23">
        <v>0</v>
      </c>
    </row>
    <row r="763" spans="1:18" ht="34" x14ac:dyDescent="0.15">
      <c r="A763" s="23">
        <v>200576</v>
      </c>
      <c r="B763" s="40" t="s">
        <v>9287</v>
      </c>
      <c r="C763" s="34">
        <v>2</v>
      </c>
      <c r="D763" s="21" t="s">
        <v>417</v>
      </c>
      <c r="E763" s="34">
        <f>IF(D763="",0,VLOOKUP(D763,city!$D$4:$K$352,8,0))</f>
        <v>182</v>
      </c>
      <c r="F763" s="34">
        <v>1</v>
      </c>
      <c r="G763" s="34">
        <v>0</v>
      </c>
      <c r="H763" s="34" t="s">
        <v>7990</v>
      </c>
      <c r="I763" s="21"/>
      <c r="J763" s="34" t="str">
        <f>IF(I763="","",VLOOKUP(I763,speciality!$B$4:$J$1727,9,0))</f>
        <v/>
      </c>
      <c r="K763" s="34" t="str">
        <f t="shared" si="8"/>
        <v>3,-1</v>
      </c>
      <c r="L763" s="34">
        <v>0</v>
      </c>
      <c r="M763" s="34">
        <v>0</v>
      </c>
      <c r="N763" s="34">
        <v>0</v>
      </c>
      <c r="O763" s="34">
        <v>0</v>
      </c>
      <c r="P763" s="23">
        <v>0</v>
      </c>
      <c r="Q763" s="23">
        <v>3000</v>
      </c>
      <c r="R763" s="23">
        <v>0</v>
      </c>
    </row>
    <row r="764" spans="1:18" ht="34" x14ac:dyDescent="0.15">
      <c r="A764" s="23">
        <v>200577</v>
      </c>
      <c r="B764" s="38" t="s">
        <v>9288</v>
      </c>
      <c r="C764" s="34">
        <v>2</v>
      </c>
      <c r="D764" s="21" t="s">
        <v>411</v>
      </c>
      <c r="E764" s="34">
        <f>IF(D764="",0,VLOOKUP(D764,city!$D$4:$K$352,8,0))</f>
        <v>179</v>
      </c>
      <c r="F764" s="34">
        <v>1</v>
      </c>
      <c r="G764" s="34">
        <v>0</v>
      </c>
      <c r="H764" s="34" t="s">
        <v>7990</v>
      </c>
      <c r="I764" s="21" t="s">
        <v>9289</v>
      </c>
      <c r="J764" s="34">
        <f>IF(I764="","",VLOOKUP(I764,speciality!$B$4:$J$1727,9,0))</f>
        <v>117903</v>
      </c>
      <c r="K764" s="34" t="str">
        <f t="shared" ref="K764:K827" si="9">IF(J764="","3,-1","4,"&amp;J764)</f>
        <v>4,117903</v>
      </c>
      <c r="L764" s="34">
        <v>0</v>
      </c>
      <c r="M764" s="34">
        <v>0</v>
      </c>
      <c r="N764" s="34">
        <v>0</v>
      </c>
      <c r="O764" s="34">
        <v>0</v>
      </c>
      <c r="P764" s="23">
        <v>0</v>
      </c>
      <c r="Q764" s="23">
        <v>3000</v>
      </c>
      <c r="R764" s="23">
        <v>0</v>
      </c>
    </row>
    <row r="765" spans="1:18" ht="34" x14ac:dyDescent="0.15">
      <c r="A765" s="23">
        <v>200578</v>
      </c>
      <c r="B765" s="38" t="s">
        <v>9290</v>
      </c>
      <c r="C765" s="34">
        <v>2</v>
      </c>
      <c r="D765" s="21" t="s">
        <v>411</v>
      </c>
      <c r="E765" s="34">
        <f>IF(D765="",0,VLOOKUP(D765,city!$D$4:$K$352,8,0))</f>
        <v>179</v>
      </c>
      <c r="F765" s="34">
        <v>1</v>
      </c>
      <c r="G765" s="34">
        <v>0</v>
      </c>
      <c r="H765" s="34" t="s">
        <v>7990</v>
      </c>
      <c r="I765" s="21" t="s">
        <v>9291</v>
      </c>
      <c r="J765" s="34">
        <f>IF(I765="","",VLOOKUP(I765,speciality!$B$4:$J$1727,9,0))</f>
        <v>117902</v>
      </c>
      <c r="K765" s="34" t="str">
        <f t="shared" si="9"/>
        <v>4,117902</v>
      </c>
      <c r="L765" s="34">
        <v>0</v>
      </c>
      <c r="M765" s="34">
        <v>0</v>
      </c>
      <c r="N765" s="34">
        <v>0</v>
      </c>
      <c r="O765" s="34">
        <v>0</v>
      </c>
      <c r="P765" s="23">
        <v>0</v>
      </c>
      <c r="Q765" s="23">
        <v>3000</v>
      </c>
      <c r="R765" s="23">
        <v>0</v>
      </c>
    </row>
    <row r="766" spans="1:18" ht="51" x14ac:dyDescent="0.15">
      <c r="A766" s="23">
        <v>200579</v>
      </c>
      <c r="B766" s="38" t="s">
        <v>9292</v>
      </c>
      <c r="C766" s="34">
        <v>2</v>
      </c>
      <c r="D766" s="21" t="s">
        <v>411</v>
      </c>
      <c r="E766" s="34">
        <f>IF(D766="",0,VLOOKUP(D766,city!$D$4:$K$352,8,0))</f>
        <v>179</v>
      </c>
      <c r="F766" s="34">
        <v>1</v>
      </c>
      <c r="G766" s="34">
        <v>0</v>
      </c>
      <c r="H766" s="34" t="s">
        <v>7990</v>
      </c>
      <c r="I766" s="21" t="s">
        <v>9293</v>
      </c>
      <c r="J766" s="34">
        <f>IF(I766="","",VLOOKUP(I766,speciality!$B$4:$J$1727,9,0))</f>
        <v>117904</v>
      </c>
      <c r="K766" s="34" t="str">
        <f t="shared" si="9"/>
        <v>4,117904</v>
      </c>
      <c r="L766" s="34">
        <v>0</v>
      </c>
      <c r="M766" s="34">
        <v>0</v>
      </c>
      <c r="N766" s="34">
        <v>0</v>
      </c>
      <c r="O766" s="34">
        <v>0</v>
      </c>
      <c r="P766" s="23">
        <v>0</v>
      </c>
      <c r="Q766" s="23">
        <v>3000</v>
      </c>
      <c r="R766" s="23">
        <v>0</v>
      </c>
    </row>
    <row r="767" spans="1:18" ht="34" x14ac:dyDescent="0.15">
      <c r="A767" s="23">
        <v>200580</v>
      </c>
      <c r="B767" s="38" t="s">
        <v>9294</v>
      </c>
      <c r="C767" s="34">
        <v>2</v>
      </c>
      <c r="D767" s="21" t="s">
        <v>419</v>
      </c>
      <c r="E767" s="34">
        <f>IF(D767="",0,VLOOKUP(D767,city!$D$4:$K$352,8,0))</f>
        <v>183</v>
      </c>
      <c r="F767" s="34">
        <v>1</v>
      </c>
      <c r="G767" s="34">
        <v>0</v>
      </c>
      <c r="H767" s="34" t="s">
        <v>7990</v>
      </c>
      <c r="I767" s="21"/>
      <c r="J767" s="34" t="str">
        <f>IF(I767="","",VLOOKUP(I767,speciality!$B$4:$J$1727,9,0))</f>
        <v/>
      </c>
      <c r="K767" s="34" t="str">
        <f t="shared" si="9"/>
        <v>3,-1</v>
      </c>
      <c r="L767" s="34">
        <v>0</v>
      </c>
      <c r="M767" s="34">
        <v>0</v>
      </c>
      <c r="N767" s="34">
        <v>0</v>
      </c>
      <c r="O767" s="34">
        <v>0</v>
      </c>
      <c r="P767" s="23">
        <v>0</v>
      </c>
      <c r="Q767" s="23">
        <v>3000</v>
      </c>
      <c r="R767" s="23">
        <v>0</v>
      </c>
    </row>
    <row r="768" spans="1:18" ht="34" x14ac:dyDescent="0.15">
      <c r="A768" s="23">
        <v>200581</v>
      </c>
      <c r="B768" s="38" t="s">
        <v>9295</v>
      </c>
      <c r="C768" s="34">
        <v>2</v>
      </c>
      <c r="D768" s="21" t="s">
        <v>419</v>
      </c>
      <c r="E768" s="34">
        <f>IF(D768="",0,VLOOKUP(D768,city!$D$4:$K$352,8,0))</f>
        <v>183</v>
      </c>
      <c r="F768" s="34">
        <v>1</v>
      </c>
      <c r="G768" s="34">
        <v>0</v>
      </c>
      <c r="H768" s="34" t="s">
        <v>7990</v>
      </c>
      <c r="I768" s="21" t="s">
        <v>9296</v>
      </c>
      <c r="J768" s="34">
        <f>IF(I768="","",VLOOKUP(I768,speciality!$B$4:$J$1727,9,0))</f>
        <v>118304</v>
      </c>
      <c r="K768" s="34" t="str">
        <f t="shared" si="9"/>
        <v>4,118304</v>
      </c>
      <c r="L768" s="34">
        <v>0</v>
      </c>
      <c r="M768" s="34">
        <v>0</v>
      </c>
      <c r="N768" s="34">
        <v>0</v>
      </c>
      <c r="O768" s="34">
        <v>0</v>
      </c>
      <c r="P768" s="23">
        <v>0</v>
      </c>
      <c r="Q768" s="23">
        <v>3000</v>
      </c>
      <c r="R768" s="23">
        <v>0</v>
      </c>
    </row>
    <row r="769" spans="1:18" ht="34" x14ac:dyDescent="0.15">
      <c r="A769" s="23">
        <v>200582</v>
      </c>
      <c r="B769" s="38" t="s">
        <v>9297</v>
      </c>
      <c r="C769" s="34">
        <v>2</v>
      </c>
      <c r="D769" s="21" t="s">
        <v>419</v>
      </c>
      <c r="E769" s="34">
        <f>IF(D769="",0,VLOOKUP(D769,city!$D$4:$K$352,8,0))</f>
        <v>183</v>
      </c>
      <c r="F769" s="34">
        <v>1</v>
      </c>
      <c r="G769" s="34">
        <v>0</v>
      </c>
      <c r="H769" s="34" t="s">
        <v>7990</v>
      </c>
      <c r="I769" s="21"/>
      <c r="J769" s="34" t="str">
        <f>IF(I769="","",VLOOKUP(I769,speciality!$B$4:$J$1727,9,0))</f>
        <v/>
      </c>
      <c r="K769" s="34" t="str">
        <f t="shared" si="9"/>
        <v>3,-1</v>
      </c>
      <c r="L769" s="34">
        <v>0</v>
      </c>
      <c r="M769" s="34">
        <v>0</v>
      </c>
      <c r="N769" s="34">
        <v>0</v>
      </c>
      <c r="O769" s="34">
        <v>0</v>
      </c>
      <c r="P769" s="23">
        <v>0</v>
      </c>
      <c r="Q769" s="23">
        <v>3000</v>
      </c>
      <c r="R769" s="23">
        <v>0</v>
      </c>
    </row>
    <row r="770" spans="1:18" ht="34" x14ac:dyDescent="0.15">
      <c r="A770" s="23">
        <v>200583</v>
      </c>
      <c r="B770" s="42" t="s">
        <v>9298</v>
      </c>
      <c r="C770" s="34">
        <v>2</v>
      </c>
      <c r="D770" s="45" t="s">
        <v>688</v>
      </c>
      <c r="E770" s="34">
        <f>IF(D770="",0,VLOOKUP(D770,city!$D$4:$K$352,8,0))</f>
        <v>308</v>
      </c>
      <c r="F770" s="34">
        <v>1</v>
      </c>
      <c r="G770" s="34">
        <v>0</v>
      </c>
      <c r="H770" s="34" t="s">
        <v>7990</v>
      </c>
      <c r="I770" s="45" t="s">
        <v>9299</v>
      </c>
      <c r="J770" s="34">
        <f>IF(I770="","",VLOOKUP(I770,speciality!$B$4:$J$1727,9,0))</f>
        <v>130801</v>
      </c>
      <c r="K770" s="34" t="str">
        <f t="shared" si="9"/>
        <v>4,130801</v>
      </c>
      <c r="L770" s="34">
        <v>0</v>
      </c>
      <c r="M770" s="34">
        <v>0</v>
      </c>
      <c r="N770" s="34">
        <v>0</v>
      </c>
      <c r="O770" s="34">
        <v>0</v>
      </c>
      <c r="P770" s="23">
        <v>0</v>
      </c>
      <c r="Q770" s="23">
        <v>3000</v>
      </c>
      <c r="R770" s="23">
        <v>0</v>
      </c>
    </row>
    <row r="771" spans="1:18" ht="34" x14ac:dyDescent="0.15">
      <c r="A771" s="23">
        <v>200584</v>
      </c>
      <c r="B771" s="42" t="s">
        <v>9300</v>
      </c>
      <c r="C771" s="34">
        <v>2</v>
      </c>
      <c r="D771" s="45" t="s">
        <v>688</v>
      </c>
      <c r="E771" s="34">
        <f>IF(D771="",0,VLOOKUP(D771,city!$D$4:$K$352,8,0))</f>
        <v>308</v>
      </c>
      <c r="F771" s="34">
        <v>1</v>
      </c>
      <c r="G771" s="34">
        <v>0</v>
      </c>
      <c r="H771" s="34" t="s">
        <v>7990</v>
      </c>
      <c r="I771" s="45" t="s">
        <v>9301</v>
      </c>
      <c r="J771" s="34">
        <f>IF(I771="","",VLOOKUP(I771,speciality!$B$4:$J$1727,9,0))</f>
        <v>130804</v>
      </c>
      <c r="K771" s="34" t="str">
        <f t="shared" si="9"/>
        <v>4,130804</v>
      </c>
      <c r="L771" s="34">
        <v>0</v>
      </c>
      <c r="M771" s="34">
        <v>0</v>
      </c>
      <c r="N771" s="34">
        <v>0</v>
      </c>
      <c r="O771" s="34">
        <v>0</v>
      </c>
      <c r="P771" s="23">
        <v>0</v>
      </c>
      <c r="Q771" s="23">
        <v>3000</v>
      </c>
      <c r="R771" s="23">
        <v>0</v>
      </c>
    </row>
    <row r="772" spans="1:18" ht="34" x14ac:dyDescent="0.15">
      <c r="A772" s="23">
        <v>200585</v>
      </c>
      <c r="B772" s="42" t="s">
        <v>9302</v>
      </c>
      <c r="C772" s="34">
        <v>2</v>
      </c>
      <c r="D772" s="45" t="s">
        <v>688</v>
      </c>
      <c r="E772" s="34">
        <f>IF(D772="",0,VLOOKUP(D772,city!$D$4:$K$352,8,0))</f>
        <v>308</v>
      </c>
      <c r="F772" s="34">
        <v>1</v>
      </c>
      <c r="G772" s="34">
        <v>0</v>
      </c>
      <c r="H772" s="34" t="s">
        <v>7990</v>
      </c>
      <c r="I772" s="45" t="s">
        <v>9303</v>
      </c>
      <c r="J772" s="34">
        <f>IF(I772="","",VLOOKUP(I772,speciality!$B$4:$J$1727,9,0))</f>
        <v>130802</v>
      </c>
      <c r="K772" s="34" t="str">
        <f t="shared" si="9"/>
        <v>4,130802</v>
      </c>
      <c r="L772" s="34">
        <v>0</v>
      </c>
      <c r="M772" s="34">
        <v>0</v>
      </c>
      <c r="N772" s="34">
        <v>0</v>
      </c>
      <c r="O772" s="34">
        <v>0</v>
      </c>
      <c r="P772" s="23">
        <v>0</v>
      </c>
      <c r="Q772" s="23">
        <v>3000</v>
      </c>
      <c r="R772" s="23">
        <v>0</v>
      </c>
    </row>
    <row r="773" spans="1:18" ht="34" x14ac:dyDescent="0.15">
      <c r="A773" s="23">
        <v>200586</v>
      </c>
      <c r="B773" s="42" t="s">
        <v>9304</v>
      </c>
      <c r="C773" s="34">
        <v>2</v>
      </c>
      <c r="D773" s="45" t="s">
        <v>691</v>
      </c>
      <c r="E773" s="34">
        <f>IF(D773="",0,VLOOKUP(D773,city!$D$4:$K$352,8,0))</f>
        <v>309</v>
      </c>
      <c r="F773" s="34">
        <v>1</v>
      </c>
      <c r="G773" s="34">
        <v>0</v>
      </c>
      <c r="H773" s="34" t="s">
        <v>7990</v>
      </c>
      <c r="I773" s="45" t="s">
        <v>9305</v>
      </c>
      <c r="J773" s="34">
        <f>IF(I773="","",VLOOKUP(I773,speciality!$B$4:$J$1727,9,0))</f>
        <v>130902</v>
      </c>
      <c r="K773" s="34" t="str">
        <f t="shared" si="9"/>
        <v>4,130902</v>
      </c>
      <c r="L773" s="34">
        <v>0</v>
      </c>
      <c r="M773" s="34">
        <v>0</v>
      </c>
      <c r="N773" s="34">
        <v>0</v>
      </c>
      <c r="O773" s="34">
        <v>0</v>
      </c>
      <c r="P773" s="23">
        <v>0</v>
      </c>
      <c r="Q773" s="23">
        <v>3000</v>
      </c>
      <c r="R773" s="23">
        <v>0</v>
      </c>
    </row>
    <row r="774" spans="1:18" ht="34" x14ac:dyDescent="0.15">
      <c r="A774" s="23">
        <v>200587</v>
      </c>
      <c r="B774" s="42" t="s">
        <v>9306</v>
      </c>
      <c r="C774" s="34">
        <v>2</v>
      </c>
      <c r="D774" s="45" t="s">
        <v>691</v>
      </c>
      <c r="E774" s="34">
        <f>IF(D774="",0,VLOOKUP(D774,city!$D$4:$K$352,8,0))</f>
        <v>309</v>
      </c>
      <c r="F774" s="34">
        <v>1</v>
      </c>
      <c r="G774" s="34">
        <v>0</v>
      </c>
      <c r="H774" s="34" t="s">
        <v>7990</v>
      </c>
      <c r="I774" s="45" t="s">
        <v>9307</v>
      </c>
      <c r="J774" s="34">
        <f>IF(I774="","",VLOOKUP(I774,speciality!$B$4:$J$1727,9,0))</f>
        <v>130903</v>
      </c>
      <c r="K774" s="34" t="str">
        <f t="shared" si="9"/>
        <v>4,130903</v>
      </c>
      <c r="L774" s="34">
        <v>0</v>
      </c>
      <c r="M774" s="34">
        <v>0</v>
      </c>
      <c r="N774" s="34">
        <v>0</v>
      </c>
      <c r="O774" s="34">
        <v>0</v>
      </c>
      <c r="P774" s="23">
        <v>0</v>
      </c>
      <c r="Q774" s="23">
        <v>3000</v>
      </c>
      <c r="R774" s="23">
        <v>0</v>
      </c>
    </row>
    <row r="775" spans="1:18" ht="34" x14ac:dyDescent="0.15">
      <c r="A775" s="23">
        <v>200588</v>
      </c>
      <c r="B775" s="42" t="s">
        <v>9308</v>
      </c>
      <c r="C775" s="34">
        <v>2</v>
      </c>
      <c r="D775" s="45" t="s">
        <v>691</v>
      </c>
      <c r="E775" s="34">
        <f>IF(D775="",0,VLOOKUP(D775,city!$D$4:$K$352,8,0))</f>
        <v>309</v>
      </c>
      <c r="F775" s="34">
        <v>1</v>
      </c>
      <c r="G775" s="34">
        <v>0</v>
      </c>
      <c r="H775" s="34" t="s">
        <v>7990</v>
      </c>
      <c r="I775" s="45" t="s">
        <v>9309</v>
      </c>
      <c r="J775" s="34">
        <f>IF(I775="","",VLOOKUP(I775,speciality!$B$4:$J$1727,9,0))</f>
        <v>130905</v>
      </c>
      <c r="K775" s="34" t="str">
        <f t="shared" si="9"/>
        <v>4,130905</v>
      </c>
      <c r="L775" s="34">
        <v>0</v>
      </c>
      <c r="M775" s="34">
        <v>0</v>
      </c>
      <c r="N775" s="34">
        <v>0</v>
      </c>
      <c r="O775" s="34">
        <v>0</v>
      </c>
      <c r="P775" s="23">
        <v>0</v>
      </c>
      <c r="Q775" s="23">
        <v>3000</v>
      </c>
      <c r="R775" s="23">
        <v>0</v>
      </c>
    </row>
    <row r="776" spans="1:18" ht="34" x14ac:dyDescent="0.15">
      <c r="A776" s="23">
        <v>200589</v>
      </c>
      <c r="B776" s="42" t="s">
        <v>9310</v>
      </c>
      <c r="C776" s="34">
        <v>2</v>
      </c>
      <c r="D776" s="45" t="s">
        <v>693</v>
      </c>
      <c r="E776" s="34">
        <f>IF(D776="",0,VLOOKUP(D776,city!$D$4:$K$352,8,0))</f>
        <v>310</v>
      </c>
      <c r="F776" s="34">
        <v>1</v>
      </c>
      <c r="G776" s="34">
        <v>0</v>
      </c>
      <c r="H776" s="34" t="s">
        <v>7990</v>
      </c>
      <c r="I776" s="45"/>
      <c r="J776" s="34" t="str">
        <f>IF(I776="","",VLOOKUP(I776,speciality!$B$4:$J$1727,9,0))</f>
        <v/>
      </c>
      <c r="K776" s="34" t="str">
        <f t="shared" si="9"/>
        <v>3,-1</v>
      </c>
      <c r="L776" s="34">
        <v>0</v>
      </c>
      <c r="M776" s="34">
        <v>0</v>
      </c>
      <c r="N776" s="34">
        <v>0</v>
      </c>
      <c r="O776" s="34">
        <v>0</v>
      </c>
      <c r="P776" s="23">
        <v>0</v>
      </c>
      <c r="Q776" s="23">
        <v>3000</v>
      </c>
      <c r="R776" s="23">
        <v>0</v>
      </c>
    </row>
    <row r="777" spans="1:18" ht="34" x14ac:dyDescent="0.15">
      <c r="A777" s="23">
        <v>200590</v>
      </c>
      <c r="B777" s="42" t="s">
        <v>9311</v>
      </c>
      <c r="C777" s="34">
        <v>2</v>
      </c>
      <c r="D777" s="45" t="s">
        <v>693</v>
      </c>
      <c r="E777" s="34">
        <f>IF(D777="",0,VLOOKUP(D777,city!$D$4:$K$352,8,0))</f>
        <v>310</v>
      </c>
      <c r="F777" s="34">
        <v>1</v>
      </c>
      <c r="G777" s="34">
        <v>0</v>
      </c>
      <c r="H777" s="34" t="s">
        <v>7990</v>
      </c>
      <c r="I777" s="45"/>
      <c r="J777" s="34" t="str">
        <f>IF(I777="","",VLOOKUP(I777,speciality!$B$4:$J$1727,9,0))</f>
        <v/>
      </c>
      <c r="K777" s="34" t="str">
        <f t="shared" si="9"/>
        <v>3,-1</v>
      </c>
      <c r="L777" s="34">
        <v>0</v>
      </c>
      <c r="M777" s="34">
        <v>0</v>
      </c>
      <c r="N777" s="34">
        <v>0</v>
      </c>
      <c r="O777" s="34">
        <v>0</v>
      </c>
      <c r="P777" s="23">
        <v>0</v>
      </c>
      <c r="Q777" s="23">
        <v>3000</v>
      </c>
      <c r="R777" s="23">
        <v>0</v>
      </c>
    </row>
    <row r="778" spans="1:18" ht="34" x14ac:dyDescent="0.15">
      <c r="A778" s="23">
        <v>200591</v>
      </c>
      <c r="B778" s="42" t="s">
        <v>9312</v>
      </c>
      <c r="C778" s="34">
        <v>2</v>
      </c>
      <c r="D778" s="45" t="s">
        <v>693</v>
      </c>
      <c r="E778" s="34">
        <f>IF(D778="",0,VLOOKUP(D778,city!$D$4:$K$352,8,0))</f>
        <v>310</v>
      </c>
      <c r="F778" s="34">
        <v>1</v>
      </c>
      <c r="G778" s="34">
        <v>0</v>
      </c>
      <c r="H778" s="34" t="s">
        <v>7990</v>
      </c>
      <c r="I778" s="45"/>
      <c r="J778" s="34" t="str">
        <f>IF(I778="","",VLOOKUP(I778,speciality!$B$4:$J$1727,9,0))</f>
        <v/>
      </c>
      <c r="K778" s="34" t="str">
        <f t="shared" si="9"/>
        <v>3,-1</v>
      </c>
      <c r="L778" s="34">
        <v>0</v>
      </c>
      <c r="M778" s="34">
        <v>0</v>
      </c>
      <c r="N778" s="34">
        <v>0</v>
      </c>
      <c r="O778" s="34">
        <v>0</v>
      </c>
      <c r="P778" s="23">
        <v>0</v>
      </c>
      <c r="Q778" s="23">
        <v>3000</v>
      </c>
      <c r="R778" s="23">
        <v>0</v>
      </c>
    </row>
    <row r="779" spans="1:18" ht="34" x14ac:dyDescent="0.15">
      <c r="A779" s="23">
        <v>200592</v>
      </c>
      <c r="B779" s="42" t="s">
        <v>9313</v>
      </c>
      <c r="C779" s="34">
        <v>2</v>
      </c>
      <c r="D779" s="45" t="s">
        <v>695</v>
      </c>
      <c r="E779" s="34">
        <f>IF(D779="",0,VLOOKUP(D779,city!$D$4:$K$352,8,0))</f>
        <v>311</v>
      </c>
      <c r="F779" s="34">
        <v>1</v>
      </c>
      <c r="G779" s="34">
        <v>0</v>
      </c>
      <c r="H779" s="34" t="s">
        <v>7990</v>
      </c>
      <c r="I779" s="45"/>
      <c r="J779" s="34" t="str">
        <f>IF(I779="","",VLOOKUP(I779,speciality!$B$4:$J$1727,9,0))</f>
        <v/>
      </c>
      <c r="K779" s="34" t="str">
        <f t="shared" si="9"/>
        <v>3,-1</v>
      </c>
      <c r="L779" s="34">
        <v>0</v>
      </c>
      <c r="M779" s="34">
        <v>0</v>
      </c>
      <c r="N779" s="34">
        <v>0</v>
      </c>
      <c r="O779" s="34">
        <v>0</v>
      </c>
      <c r="P779" s="23">
        <v>0</v>
      </c>
      <c r="Q779" s="23">
        <v>3000</v>
      </c>
      <c r="R779" s="23">
        <v>0</v>
      </c>
    </row>
    <row r="780" spans="1:18" ht="34" x14ac:dyDescent="0.15">
      <c r="A780" s="23">
        <v>200593</v>
      </c>
      <c r="B780" s="42" t="s">
        <v>9314</v>
      </c>
      <c r="C780" s="34">
        <v>2</v>
      </c>
      <c r="D780" s="45" t="s">
        <v>695</v>
      </c>
      <c r="E780" s="34">
        <f>IF(D780="",0,VLOOKUP(D780,city!$D$4:$K$352,8,0))</f>
        <v>311</v>
      </c>
      <c r="F780" s="34">
        <v>1</v>
      </c>
      <c r="G780" s="34">
        <v>0</v>
      </c>
      <c r="H780" s="34" t="s">
        <v>7990</v>
      </c>
      <c r="I780" s="45" t="s">
        <v>9315</v>
      </c>
      <c r="J780" s="34">
        <f>IF(I780="","",VLOOKUP(I780,speciality!$B$4:$J$1727,9,0))</f>
        <v>131101</v>
      </c>
      <c r="K780" s="34" t="str">
        <f t="shared" si="9"/>
        <v>4,131101</v>
      </c>
      <c r="L780" s="34">
        <v>0</v>
      </c>
      <c r="M780" s="34">
        <v>0</v>
      </c>
      <c r="N780" s="34">
        <v>0</v>
      </c>
      <c r="O780" s="34">
        <v>0</v>
      </c>
      <c r="P780" s="23">
        <v>0</v>
      </c>
      <c r="Q780" s="23">
        <v>3000</v>
      </c>
      <c r="R780" s="23">
        <v>0</v>
      </c>
    </row>
    <row r="781" spans="1:18" ht="34" x14ac:dyDescent="0.15">
      <c r="A781" s="23">
        <v>200594</v>
      </c>
      <c r="B781" s="42" t="s">
        <v>9316</v>
      </c>
      <c r="C781" s="34">
        <v>2</v>
      </c>
      <c r="D781" s="45" t="s">
        <v>695</v>
      </c>
      <c r="E781" s="34">
        <f>IF(D781="",0,VLOOKUP(D781,city!$D$4:$K$352,8,0))</f>
        <v>311</v>
      </c>
      <c r="F781" s="34">
        <v>1</v>
      </c>
      <c r="G781" s="34">
        <v>0</v>
      </c>
      <c r="H781" s="34" t="s">
        <v>7990</v>
      </c>
      <c r="I781" s="45" t="s">
        <v>9317</v>
      </c>
      <c r="J781" s="34">
        <f>IF(I781="","",VLOOKUP(I781,speciality!$B$4:$J$1727,9,0))</f>
        <v>131103</v>
      </c>
      <c r="K781" s="34" t="str">
        <f t="shared" si="9"/>
        <v>4,131103</v>
      </c>
      <c r="L781" s="34">
        <v>0</v>
      </c>
      <c r="M781" s="34">
        <v>0</v>
      </c>
      <c r="N781" s="34">
        <v>0</v>
      </c>
      <c r="O781" s="34">
        <v>0</v>
      </c>
      <c r="P781" s="23">
        <v>0</v>
      </c>
      <c r="Q781" s="23">
        <v>3000</v>
      </c>
      <c r="R781" s="23">
        <v>0</v>
      </c>
    </row>
    <row r="782" spans="1:18" ht="17" x14ac:dyDescent="0.15">
      <c r="A782" s="23">
        <v>200595</v>
      </c>
      <c r="B782" s="42" t="s">
        <v>9318</v>
      </c>
      <c r="C782" s="34">
        <v>2</v>
      </c>
      <c r="D782" s="45" t="s">
        <v>697</v>
      </c>
      <c r="E782" s="34">
        <f>IF(D782="",0,VLOOKUP(D782,city!$D$4:$K$352,8,0))</f>
        <v>312</v>
      </c>
      <c r="F782" s="34">
        <v>1</v>
      </c>
      <c r="G782" s="34">
        <v>0</v>
      </c>
      <c r="H782" s="34" t="s">
        <v>7990</v>
      </c>
      <c r="I782" s="45" t="s">
        <v>9319</v>
      </c>
      <c r="J782" s="34">
        <f>IF(I782="","",VLOOKUP(I782,speciality!$B$4:$J$1727,9,0))</f>
        <v>131204</v>
      </c>
      <c r="K782" s="34" t="str">
        <f t="shared" si="9"/>
        <v>4,131204</v>
      </c>
      <c r="L782" s="34">
        <v>0</v>
      </c>
      <c r="M782" s="34">
        <v>0</v>
      </c>
      <c r="N782" s="34">
        <v>0</v>
      </c>
      <c r="O782" s="34">
        <v>0</v>
      </c>
      <c r="P782" s="23">
        <v>0</v>
      </c>
      <c r="Q782" s="23">
        <v>3000</v>
      </c>
      <c r="R782" s="23">
        <v>0</v>
      </c>
    </row>
    <row r="783" spans="1:18" ht="34" x14ac:dyDescent="0.15">
      <c r="A783" s="23">
        <v>200596</v>
      </c>
      <c r="B783" s="42" t="s">
        <v>9320</v>
      </c>
      <c r="C783" s="34">
        <v>2</v>
      </c>
      <c r="D783" s="45" t="s">
        <v>697</v>
      </c>
      <c r="E783" s="34">
        <f>IF(D783="",0,VLOOKUP(D783,city!$D$4:$K$352,8,0))</f>
        <v>312</v>
      </c>
      <c r="F783" s="34">
        <v>1</v>
      </c>
      <c r="G783" s="34">
        <v>0</v>
      </c>
      <c r="H783" s="34" t="s">
        <v>7990</v>
      </c>
      <c r="I783" s="45"/>
      <c r="J783" s="34" t="str">
        <f>IF(I783="","",VLOOKUP(I783,speciality!$B$4:$J$1727,9,0))</f>
        <v/>
      </c>
      <c r="K783" s="34" t="str">
        <f t="shared" si="9"/>
        <v>3,-1</v>
      </c>
      <c r="L783" s="34">
        <v>0</v>
      </c>
      <c r="M783" s="34">
        <v>0</v>
      </c>
      <c r="N783" s="34">
        <v>0</v>
      </c>
      <c r="O783" s="34">
        <v>0</v>
      </c>
      <c r="P783" s="23">
        <v>0</v>
      </c>
      <c r="Q783" s="23">
        <v>3000</v>
      </c>
      <c r="R783" s="23">
        <v>0</v>
      </c>
    </row>
    <row r="784" spans="1:18" ht="34" x14ac:dyDescent="0.15">
      <c r="A784" s="23">
        <v>200597</v>
      </c>
      <c r="B784" s="42" t="s">
        <v>9321</v>
      </c>
      <c r="C784" s="34">
        <v>2</v>
      </c>
      <c r="D784" s="45" t="s">
        <v>697</v>
      </c>
      <c r="E784" s="34">
        <f>IF(D784="",0,VLOOKUP(D784,city!$D$4:$K$352,8,0))</f>
        <v>312</v>
      </c>
      <c r="F784" s="34">
        <v>1</v>
      </c>
      <c r="G784" s="34">
        <v>0</v>
      </c>
      <c r="H784" s="34" t="s">
        <v>7990</v>
      </c>
      <c r="I784" s="45" t="s">
        <v>9322</v>
      </c>
      <c r="J784" s="34">
        <f>IF(I784="","",VLOOKUP(I784,speciality!$B$4:$J$1727,9,0))</f>
        <v>131203</v>
      </c>
      <c r="K784" s="34" t="str">
        <f t="shared" si="9"/>
        <v>4,131203</v>
      </c>
      <c r="L784" s="34">
        <v>0</v>
      </c>
      <c r="M784" s="34">
        <v>0</v>
      </c>
      <c r="N784" s="34">
        <v>0</v>
      </c>
      <c r="O784" s="34">
        <v>0</v>
      </c>
      <c r="P784" s="23">
        <v>0</v>
      </c>
      <c r="Q784" s="23">
        <v>3000</v>
      </c>
      <c r="R784" s="23">
        <v>0</v>
      </c>
    </row>
    <row r="785" spans="1:18" ht="17" x14ac:dyDescent="0.15">
      <c r="A785" s="23">
        <v>200598</v>
      </c>
      <c r="B785" s="42" t="s">
        <v>9323</v>
      </c>
      <c r="C785" s="34">
        <v>2</v>
      </c>
      <c r="D785" s="45" t="s">
        <v>699</v>
      </c>
      <c r="E785" s="34">
        <f>IF(D785="",0,VLOOKUP(D785,city!$D$4:$K$352,8,0))</f>
        <v>313</v>
      </c>
      <c r="F785" s="34">
        <v>1</v>
      </c>
      <c r="G785" s="34">
        <v>0</v>
      </c>
      <c r="H785" s="34" t="s">
        <v>7990</v>
      </c>
      <c r="I785" s="45"/>
      <c r="J785" s="34" t="str">
        <f>IF(I785="","",VLOOKUP(I785,speciality!$B$4:$J$1727,9,0))</f>
        <v/>
      </c>
      <c r="K785" s="34" t="str">
        <f t="shared" si="9"/>
        <v>3,-1</v>
      </c>
      <c r="L785" s="34">
        <v>0</v>
      </c>
      <c r="M785" s="34">
        <v>0</v>
      </c>
      <c r="N785" s="34">
        <v>0</v>
      </c>
      <c r="O785" s="34">
        <v>0</v>
      </c>
      <c r="P785" s="23">
        <v>0</v>
      </c>
      <c r="Q785" s="23">
        <v>3000</v>
      </c>
      <c r="R785" s="23">
        <v>0</v>
      </c>
    </row>
    <row r="786" spans="1:18" ht="34" x14ac:dyDescent="0.15">
      <c r="A786" s="23">
        <v>200599</v>
      </c>
      <c r="B786" s="42" t="s">
        <v>9324</v>
      </c>
      <c r="C786" s="34">
        <v>2</v>
      </c>
      <c r="D786" s="45" t="s">
        <v>699</v>
      </c>
      <c r="E786" s="34">
        <f>IF(D786="",0,VLOOKUP(D786,city!$D$4:$K$352,8,0))</f>
        <v>313</v>
      </c>
      <c r="F786" s="34">
        <v>1</v>
      </c>
      <c r="G786" s="34">
        <v>0</v>
      </c>
      <c r="H786" s="34" t="s">
        <v>7990</v>
      </c>
      <c r="I786" s="45"/>
      <c r="J786" s="34" t="str">
        <f>IF(I786="","",VLOOKUP(I786,speciality!$B$4:$J$1727,9,0))</f>
        <v/>
      </c>
      <c r="K786" s="34" t="str">
        <f t="shared" si="9"/>
        <v>3,-1</v>
      </c>
      <c r="L786" s="34">
        <v>0</v>
      </c>
      <c r="M786" s="34">
        <v>0</v>
      </c>
      <c r="N786" s="34">
        <v>0</v>
      </c>
      <c r="O786" s="34">
        <v>0</v>
      </c>
      <c r="P786" s="23">
        <v>0</v>
      </c>
      <c r="Q786" s="23">
        <v>3000</v>
      </c>
      <c r="R786" s="23">
        <v>0</v>
      </c>
    </row>
    <row r="787" spans="1:18" ht="34" x14ac:dyDescent="0.15">
      <c r="A787" s="23">
        <v>200600</v>
      </c>
      <c r="B787" s="42" t="s">
        <v>9325</v>
      </c>
      <c r="C787" s="34">
        <v>2</v>
      </c>
      <c r="D787" s="45" t="s">
        <v>699</v>
      </c>
      <c r="E787" s="34">
        <f>IF(D787="",0,VLOOKUP(D787,city!$D$4:$K$352,8,0))</f>
        <v>313</v>
      </c>
      <c r="F787" s="34">
        <v>1</v>
      </c>
      <c r="G787" s="34">
        <v>0</v>
      </c>
      <c r="H787" s="34" t="s">
        <v>7990</v>
      </c>
      <c r="I787" s="45" t="s">
        <v>9326</v>
      </c>
      <c r="J787" s="34">
        <f>IF(I787="","",VLOOKUP(I787,speciality!$B$4:$J$1727,9,0))</f>
        <v>131304</v>
      </c>
      <c r="K787" s="34" t="str">
        <f t="shared" si="9"/>
        <v>4,131304</v>
      </c>
      <c r="L787" s="34">
        <v>0</v>
      </c>
      <c r="M787" s="34">
        <v>0</v>
      </c>
      <c r="N787" s="34">
        <v>0</v>
      </c>
      <c r="O787" s="34">
        <v>0</v>
      </c>
      <c r="P787" s="23">
        <v>0</v>
      </c>
      <c r="Q787" s="23">
        <v>3000</v>
      </c>
      <c r="R787" s="23">
        <v>0</v>
      </c>
    </row>
    <row r="788" spans="1:18" ht="34" x14ac:dyDescent="0.15">
      <c r="A788" s="23">
        <v>200601</v>
      </c>
      <c r="B788" s="42" t="s">
        <v>9327</v>
      </c>
      <c r="C788" s="34">
        <v>2</v>
      </c>
      <c r="D788" s="45" t="s">
        <v>701</v>
      </c>
      <c r="E788" s="34">
        <f>IF(D788="",0,VLOOKUP(D788,city!$D$4:$K$352,8,0))</f>
        <v>314</v>
      </c>
      <c r="F788" s="34">
        <v>1</v>
      </c>
      <c r="G788" s="34">
        <v>0</v>
      </c>
      <c r="H788" s="34" t="s">
        <v>7990</v>
      </c>
      <c r="I788" s="45"/>
      <c r="J788" s="34" t="str">
        <f>IF(I788="","",VLOOKUP(I788,speciality!$B$4:$J$1727,9,0))</f>
        <v/>
      </c>
      <c r="K788" s="34" t="str">
        <f t="shared" si="9"/>
        <v>3,-1</v>
      </c>
      <c r="L788" s="34">
        <v>0</v>
      </c>
      <c r="M788" s="34">
        <v>0</v>
      </c>
      <c r="N788" s="34">
        <v>0</v>
      </c>
      <c r="O788" s="34">
        <v>0</v>
      </c>
      <c r="P788" s="23">
        <v>0</v>
      </c>
      <c r="Q788" s="23">
        <v>3000</v>
      </c>
      <c r="R788" s="23">
        <v>0</v>
      </c>
    </row>
    <row r="789" spans="1:18" ht="34" x14ac:dyDescent="0.15">
      <c r="A789" s="23">
        <v>200602</v>
      </c>
      <c r="B789" s="42" t="s">
        <v>9328</v>
      </c>
      <c r="C789" s="34">
        <v>2</v>
      </c>
      <c r="D789" s="45" t="s">
        <v>701</v>
      </c>
      <c r="E789" s="34">
        <f>IF(D789="",0,VLOOKUP(D789,city!$D$4:$K$352,8,0))</f>
        <v>314</v>
      </c>
      <c r="F789" s="34">
        <v>1</v>
      </c>
      <c r="G789" s="34">
        <v>0</v>
      </c>
      <c r="H789" s="34" t="s">
        <v>7990</v>
      </c>
      <c r="I789" s="45"/>
      <c r="J789" s="34" t="str">
        <f>IF(I789="","",VLOOKUP(I789,speciality!$B$4:$J$1727,9,0))</f>
        <v/>
      </c>
      <c r="K789" s="34" t="str">
        <f t="shared" si="9"/>
        <v>3,-1</v>
      </c>
      <c r="L789" s="34">
        <v>0</v>
      </c>
      <c r="M789" s="34">
        <v>0</v>
      </c>
      <c r="N789" s="34">
        <v>0</v>
      </c>
      <c r="O789" s="34">
        <v>0</v>
      </c>
      <c r="P789" s="23">
        <v>0</v>
      </c>
      <c r="Q789" s="23">
        <v>3000</v>
      </c>
      <c r="R789" s="23">
        <v>0</v>
      </c>
    </row>
    <row r="790" spans="1:18" ht="34" x14ac:dyDescent="0.15">
      <c r="A790" s="23">
        <v>200603</v>
      </c>
      <c r="B790" s="42" t="s">
        <v>9329</v>
      </c>
      <c r="C790" s="34">
        <v>2</v>
      </c>
      <c r="D790" s="45" t="s">
        <v>701</v>
      </c>
      <c r="E790" s="34">
        <f>IF(D790="",0,VLOOKUP(D790,city!$D$4:$K$352,8,0))</f>
        <v>314</v>
      </c>
      <c r="F790" s="34">
        <v>1</v>
      </c>
      <c r="G790" s="34">
        <v>0</v>
      </c>
      <c r="H790" s="34" t="s">
        <v>7990</v>
      </c>
      <c r="I790" s="45" t="s">
        <v>9330</v>
      </c>
      <c r="J790" s="34">
        <f>IF(I790="","",VLOOKUP(I790,speciality!$B$4:$J$1727,9,0))</f>
        <v>131401</v>
      </c>
      <c r="K790" s="34" t="str">
        <f t="shared" si="9"/>
        <v>4,131401</v>
      </c>
      <c r="L790" s="34">
        <v>0</v>
      </c>
      <c r="M790" s="34">
        <v>0</v>
      </c>
      <c r="N790" s="34">
        <v>0</v>
      </c>
      <c r="O790" s="34">
        <v>0</v>
      </c>
      <c r="P790" s="23">
        <v>0</v>
      </c>
      <c r="Q790" s="23">
        <v>3000</v>
      </c>
      <c r="R790" s="23">
        <v>0</v>
      </c>
    </row>
    <row r="791" spans="1:18" ht="34" x14ac:dyDescent="0.15">
      <c r="A791" s="23">
        <v>200604</v>
      </c>
      <c r="B791" s="42" t="s">
        <v>9331</v>
      </c>
      <c r="C791" s="34">
        <v>2</v>
      </c>
      <c r="D791" s="45" t="s">
        <v>703</v>
      </c>
      <c r="E791" s="34">
        <f>IF(D791="",0,VLOOKUP(D791,city!$D$4:$K$352,8,0))</f>
        <v>315</v>
      </c>
      <c r="F791" s="34">
        <v>1</v>
      </c>
      <c r="G791" s="34">
        <v>0</v>
      </c>
      <c r="H791" s="34" t="s">
        <v>7990</v>
      </c>
      <c r="I791" s="45" t="s">
        <v>9332</v>
      </c>
      <c r="J791" s="34">
        <f>IF(I791="","",VLOOKUP(I791,speciality!$B$4:$J$1727,9,0))</f>
        <v>131503</v>
      </c>
      <c r="K791" s="34" t="str">
        <f t="shared" si="9"/>
        <v>4,131503</v>
      </c>
      <c r="L791" s="34">
        <v>0</v>
      </c>
      <c r="M791" s="34">
        <v>0</v>
      </c>
      <c r="N791" s="34">
        <v>0</v>
      </c>
      <c r="O791" s="34">
        <v>0</v>
      </c>
      <c r="P791" s="23">
        <v>0</v>
      </c>
      <c r="Q791" s="23">
        <v>3000</v>
      </c>
      <c r="R791" s="23">
        <v>0</v>
      </c>
    </row>
    <row r="792" spans="1:18" ht="34" x14ac:dyDescent="0.15">
      <c r="A792" s="23">
        <v>200605</v>
      </c>
      <c r="B792" s="42" t="s">
        <v>9333</v>
      </c>
      <c r="C792" s="34">
        <v>2</v>
      </c>
      <c r="D792" s="45" t="s">
        <v>703</v>
      </c>
      <c r="E792" s="34">
        <f>IF(D792="",0,VLOOKUP(D792,city!$D$4:$K$352,8,0))</f>
        <v>315</v>
      </c>
      <c r="F792" s="34">
        <v>1</v>
      </c>
      <c r="G792" s="34">
        <v>0</v>
      </c>
      <c r="H792" s="34" t="s">
        <v>7990</v>
      </c>
      <c r="I792" s="45"/>
      <c r="J792" s="34" t="str">
        <f>IF(I792="","",VLOOKUP(I792,speciality!$B$4:$J$1727,9,0))</f>
        <v/>
      </c>
      <c r="K792" s="34" t="str">
        <f t="shared" si="9"/>
        <v>3,-1</v>
      </c>
      <c r="L792" s="34">
        <v>0</v>
      </c>
      <c r="M792" s="34">
        <v>0</v>
      </c>
      <c r="N792" s="34">
        <v>0</v>
      </c>
      <c r="O792" s="34">
        <v>0</v>
      </c>
      <c r="P792" s="23">
        <v>0</v>
      </c>
      <c r="Q792" s="23">
        <v>3000</v>
      </c>
      <c r="R792" s="23">
        <v>0</v>
      </c>
    </row>
    <row r="793" spans="1:18" ht="34" x14ac:dyDescent="0.15">
      <c r="A793" s="23">
        <v>200606</v>
      </c>
      <c r="B793" s="42" t="s">
        <v>9334</v>
      </c>
      <c r="C793" s="34">
        <v>2</v>
      </c>
      <c r="D793" s="45" t="s">
        <v>703</v>
      </c>
      <c r="E793" s="34">
        <f>IF(D793="",0,VLOOKUP(D793,city!$D$4:$K$352,8,0))</f>
        <v>315</v>
      </c>
      <c r="F793" s="34">
        <v>1</v>
      </c>
      <c r="G793" s="34">
        <v>0</v>
      </c>
      <c r="H793" s="34" t="s">
        <v>7990</v>
      </c>
      <c r="I793" s="45"/>
      <c r="J793" s="34" t="str">
        <f>IF(I793="","",VLOOKUP(I793,speciality!$B$4:$J$1727,9,0))</f>
        <v/>
      </c>
      <c r="K793" s="34" t="str">
        <f t="shared" si="9"/>
        <v>3,-1</v>
      </c>
      <c r="L793" s="34">
        <v>0</v>
      </c>
      <c r="M793" s="34">
        <v>0</v>
      </c>
      <c r="N793" s="34">
        <v>0</v>
      </c>
      <c r="O793" s="34">
        <v>0</v>
      </c>
      <c r="P793" s="23">
        <v>0</v>
      </c>
      <c r="Q793" s="23">
        <v>3000</v>
      </c>
      <c r="R793" s="23">
        <v>0</v>
      </c>
    </row>
    <row r="794" spans="1:18" ht="34" x14ac:dyDescent="0.15">
      <c r="A794" s="23">
        <v>200607</v>
      </c>
      <c r="B794" s="42" t="s">
        <v>9333</v>
      </c>
      <c r="C794" s="34">
        <v>2</v>
      </c>
      <c r="D794" s="45" t="s">
        <v>705</v>
      </c>
      <c r="E794" s="34">
        <f>IF(D794="",0,VLOOKUP(D794,city!$D$4:$K$352,8,0))</f>
        <v>316</v>
      </c>
      <c r="F794" s="34">
        <v>1</v>
      </c>
      <c r="G794" s="34">
        <v>0</v>
      </c>
      <c r="H794" s="34" t="s">
        <v>7990</v>
      </c>
      <c r="I794" s="45"/>
      <c r="J794" s="34" t="str">
        <f>IF(I794="","",VLOOKUP(I794,speciality!$B$4:$J$1727,9,0))</f>
        <v/>
      </c>
      <c r="K794" s="34" t="str">
        <f t="shared" si="9"/>
        <v>3,-1</v>
      </c>
      <c r="L794" s="34">
        <v>0</v>
      </c>
      <c r="M794" s="34">
        <v>0</v>
      </c>
      <c r="N794" s="34">
        <v>0</v>
      </c>
      <c r="O794" s="34">
        <v>0</v>
      </c>
      <c r="P794" s="23">
        <v>0</v>
      </c>
      <c r="Q794" s="23">
        <v>3000</v>
      </c>
      <c r="R794" s="23">
        <v>0</v>
      </c>
    </row>
    <row r="795" spans="1:18" ht="34" x14ac:dyDescent="0.15">
      <c r="A795" s="23">
        <v>200608</v>
      </c>
      <c r="B795" s="42" t="s">
        <v>9335</v>
      </c>
      <c r="C795" s="34">
        <v>2</v>
      </c>
      <c r="D795" s="45" t="s">
        <v>705</v>
      </c>
      <c r="E795" s="34">
        <f>IF(D795="",0,VLOOKUP(D795,city!$D$4:$K$352,8,0))</f>
        <v>316</v>
      </c>
      <c r="F795" s="34">
        <v>1</v>
      </c>
      <c r="G795" s="34">
        <v>0</v>
      </c>
      <c r="H795" s="34" t="s">
        <v>7990</v>
      </c>
      <c r="I795" s="45" t="s">
        <v>9336</v>
      </c>
      <c r="J795" s="34">
        <f>IF(I795="","",VLOOKUP(I795,speciality!$B$4:$J$1727,9,0))</f>
        <v>131604</v>
      </c>
      <c r="K795" s="34" t="str">
        <f t="shared" si="9"/>
        <v>4,131604</v>
      </c>
      <c r="L795" s="34">
        <v>0</v>
      </c>
      <c r="M795" s="34">
        <v>0</v>
      </c>
      <c r="N795" s="34">
        <v>0</v>
      </c>
      <c r="O795" s="34">
        <v>0</v>
      </c>
      <c r="P795" s="23">
        <v>0</v>
      </c>
      <c r="Q795" s="23">
        <v>3000</v>
      </c>
      <c r="R795" s="23">
        <v>0</v>
      </c>
    </row>
    <row r="796" spans="1:18" ht="34" x14ac:dyDescent="0.15">
      <c r="A796" s="23">
        <v>200609</v>
      </c>
      <c r="B796" s="42" t="s">
        <v>9337</v>
      </c>
      <c r="C796" s="34">
        <v>2</v>
      </c>
      <c r="D796" s="45" t="s">
        <v>705</v>
      </c>
      <c r="E796" s="34">
        <f>IF(D796="",0,VLOOKUP(D796,city!$D$4:$K$352,8,0))</f>
        <v>316</v>
      </c>
      <c r="F796" s="34">
        <v>1</v>
      </c>
      <c r="G796" s="34">
        <v>0</v>
      </c>
      <c r="H796" s="34" t="s">
        <v>7990</v>
      </c>
      <c r="I796" s="45"/>
      <c r="J796" s="34" t="str">
        <f>IF(I796="","",VLOOKUP(I796,speciality!$B$4:$J$1727,9,0))</f>
        <v/>
      </c>
      <c r="K796" s="34" t="str">
        <f t="shared" si="9"/>
        <v>3,-1</v>
      </c>
      <c r="L796" s="34">
        <v>0</v>
      </c>
      <c r="M796" s="34">
        <v>0</v>
      </c>
      <c r="N796" s="34">
        <v>0</v>
      </c>
      <c r="O796" s="34">
        <v>0</v>
      </c>
      <c r="P796" s="23">
        <v>0</v>
      </c>
      <c r="Q796" s="23">
        <v>3000</v>
      </c>
      <c r="R796" s="23">
        <v>0</v>
      </c>
    </row>
    <row r="797" spans="1:18" ht="34" x14ac:dyDescent="0.15">
      <c r="A797" s="23">
        <v>200610</v>
      </c>
      <c r="B797" s="42" t="s">
        <v>9338</v>
      </c>
      <c r="C797" s="34">
        <v>2</v>
      </c>
      <c r="D797" s="45" t="s">
        <v>706</v>
      </c>
      <c r="E797" s="34">
        <f>IF(D797="",0,VLOOKUP(D797,city!$D$4:$K$352,8,0))</f>
        <v>317</v>
      </c>
      <c r="F797" s="34">
        <v>1</v>
      </c>
      <c r="G797" s="34">
        <v>0</v>
      </c>
      <c r="H797" s="34" t="s">
        <v>7990</v>
      </c>
      <c r="I797" s="45" t="s">
        <v>9339</v>
      </c>
      <c r="J797" s="34">
        <f>IF(I797="","",VLOOKUP(I797,speciality!$B$4:$J$1727,9,0))</f>
        <v>131703</v>
      </c>
      <c r="K797" s="34" t="str">
        <f t="shared" si="9"/>
        <v>4,131703</v>
      </c>
      <c r="L797" s="34">
        <v>0</v>
      </c>
      <c r="M797" s="34">
        <v>0</v>
      </c>
      <c r="N797" s="34">
        <v>0</v>
      </c>
      <c r="O797" s="34">
        <v>0</v>
      </c>
      <c r="P797" s="23">
        <v>0</v>
      </c>
      <c r="Q797" s="23">
        <v>3000</v>
      </c>
      <c r="R797" s="23">
        <v>0</v>
      </c>
    </row>
    <row r="798" spans="1:18" ht="34" x14ac:dyDescent="0.15">
      <c r="A798" s="23">
        <v>200611</v>
      </c>
      <c r="B798" s="42" t="s">
        <v>9340</v>
      </c>
      <c r="C798" s="34">
        <v>2</v>
      </c>
      <c r="D798" s="45" t="s">
        <v>706</v>
      </c>
      <c r="E798" s="34">
        <f>IF(D798="",0,VLOOKUP(D798,city!$D$4:$K$352,8,0))</f>
        <v>317</v>
      </c>
      <c r="F798" s="34">
        <v>1</v>
      </c>
      <c r="G798" s="34">
        <v>0</v>
      </c>
      <c r="H798" s="34" t="s">
        <v>7990</v>
      </c>
      <c r="I798" s="45"/>
      <c r="J798" s="34" t="str">
        <f>IF(I798="","",VLOOKUP(I798,speciality!$B$4:$J$1727,9,0))</f>
        <v/>
      </c>
      <c r="K798" s="34" t="str">
        <f t="shared" si="9"/>
        <v>3,-1</v>
      </c>
      <c r="L798" s="34">
        <v>0</v>
      </c>
      <c r="M798" s="34">
        <v>0</v>
      </c>
      <c r="N798" s="34">
        <v>0</v>
      </c>
      <c r="O798" s="34">
        <v>0</v>
      </c>
      <c r="P798" s="23">
        <v>0</v>
      </c>
      <c r="Q798" s="23">
        <v>3000</v>
      </c>
      <c r="R798" s="23">
        <v>0</v>
      </c>
    </row>
    <row r="799" spans="1:18" ht="34" x14ac:dyDescent="0.15">
      <c r="A799" s="23">
        <v>200612</v>
      </c>
      <c r="B799" s="42" t="s">
        <v>9341</v>
      </c>
      <c r="C799" s="34">
        <v>2</v>
      </c>
      <c r="D799" s="45" t="s">
        <v>706</v>
      </c>
      <c r="E799" s="34">
        <f>IF(D799="",0,VLOOKUP(D799,city!$D$4:$K$352,8,0))</f>
        <v>317</v>
      </c>
      <c r="F799" s="34">
        <v>1</v>
      </c>
      <c r="G799" s="34">
        <v>0</v>
      </c>
      <c r="H799" s="34" t="s">
        <v>7990</v>
      </c>
      <c r="I799" s="45" t="s">
        <v>9342</v>
      </c>
      <c r="J799" s="34">
        <f>IF(I799="","",VLOOKUP(I799,speciality!$B$4:$J$1727,9,0))</f>
        <v>131704</v>
      </c>
      <c r="K799" s="34" t="str">
        <f t="shared" si="9"/>
        <v>4,131704</v>
      </c>
      <c r="L799" s="34">
        <v>0</v>
      </c>
      <c r="M799" s="34">
        <v>0</v>
      </c>
      <c r="N799" s="34">
        <v>0</v>
      </c>
      <c r="O799" s="34">
        <v>0</v>
      </c>
      <c r="P799" s="23">
        <v>0</v>
      </c>
      <c r="Q799" s="23">
        <v>3000</v>
      </c>
      <c r="R799" s="23">
        <v>0</v>
      </c>
    </row>
    <row r="800" spans="1:18" ht="34" x14ac:dyDescent="0.15">
      <c r="A800" s="23">
        <v>200613</v>
      </c>
      <c r="B800" s="42" t="s">
        <v>9343</v>
      </c>
      <c r="C800" s="34">
        <v>2</v>
      </c>
      <c r="D800" s="45" t="s">
        <v>708</v>
      </c>
      <c r="E800" s="34">
        <f>IF(D800="",0,VLOOKUP(D800,city!$D$4:$K$352,8,0))</f>
        <v>318</v>
      </c>
      <c r="F800" s="34">
        <v>1</v>
      </c>
      <c r="G800" s="34">
        <v>0</v>
      </c>
      <c r="H800" s="34" t="s">
        <v>7990</v>
      </c>
      <c r="I800" s="45"/>
      <c r="J800" s="34" t="str">
        <f>IF(I800="","",VLOOKUP(I800,speciality!$B$4:$J$1727,9,0))</f>
        <v/>
      </c>
      <c r="K800" s="34" t="str">
        <f t="shared" si="9"/>
        <v>3,-1</v>
      </c>
      <c r="L800" s="34">
        <v>0</v>
      </c>
      <c r="M800" s="34">
        <v>0</v>
      </c>
      <c r="N800" s="34">
        <v>0</v>
      </c>
      <c r="O800" s="34">
        <v>0</v>
      </c>
      <c r="P800" s="23">
        <v>0</v>
      </c>
      <c r="Q800" s="23">
        <v>3000</v>
      </c>
      <c r="R800" s="23">
        <v>0</v>
      </c>
    </row>
    <row r="801" spans="1:18" ht="34" x14ac:dyDescent="0.15">
      <c r="A801" s="23">
        <v>200614</v>
      </c>
      <c r="B801" s="42" t="s">
        <v>9344</v>
      </c>
      <c r="C801" s="34">
        <v>2</v>
      </c>
      <c r="D801" s="45" t="s">
        <v>708</v>
      </c>
      <c r="E801" s="34">
        <f>IF(D801="",0,VLOOKUP(D801,city!$D$4:$K$352,8,0))</f>
        <v>318</v>
      </c>
      <c r="F801" s="34">
        <v>1</v>
      </c>
      <c r="G801" s="34">
        <v>0</v>
      </c>
      <c r="H801" s="34" t="s">
        <v>7990</v>
      </c>
      <c r="I801" s="45"/>
      <c r="J801" s="34" t="str">
        <f>IF(I801="","",VLOOKUP(I801,speciality!$B$4:$J$1727,9,0))</f>
        <v/>
      </c>
      <c r="K801" s="34" t="str">
        <f t="shared" si="9"/>
        <v>3,-1</v>
      </c>
      <c r="L801" s="34">
        <v>0</v>
      </c>
      <c r="M801" s="34">
        <v>0</v>
      </c>
      <c r="N801" s="34">
        <v>0</v>
      </c>
      <c r="O801" s="34">
        <v>0</v>
      </c>
      <c r="P801" s="23">
        <v>0</v>
      </c>
      <c r="Q801" s="23">
        <v>3000</v>
      </c>
      <c r="R801" s="23">
        <v>0</v>
      </c>
    </row>
    <row r="802" spans="1:18" ht="34" x14ac:dyDescent="0.15">
      <c r="A802" s="23">
        <v>200615</v>
      </c>
      <c r="B802" s="42" t="s">
        <v>9345</v>
      </c>
      <c r="C802" s="34">
        <v>2</v>
      </c>
      <c r="D802" s="45" t="s">
        <v>708</v>
      </c>
      <c r="E802" s="34">
        <f>IF(D802="",0,VLOOKUP(D802,city!$D$4:$K$352,8,0))</f>
        <v>318</v>
      </c>
      <c r="F802" s="34">
        <v>1</v>
      </c>
      <c r="G802" s="34">
        <v>0</v>
      </c>
      <c r="H802" s="34" t="s">
        <v>7990</v>
      </c>
      <c r="I802" s="45"/>
      <c r="J802" s="34" t="str">
        <f>IF(I802="","",VLOOKUP(I802,speciality!$B$4:$J$1727,9,0))</f>
        <v/>
      </c>
      <c r="K802" s="34" t="str">
        <f t="shared" si="9"/>
        <v>3,-1</v>
      </c>
      <c r="L802" s="34">
        <v>0</v>
      </c>
      <c r="M802" s="34">
        <v>0</v>
      </c>
      <c r="N802" s="34">
        <v>0</v>
      </c>
      <c r="O802" s="34">
        <v>0</v>
      </c>
      <c r="P802" s="23">
        <v>0</v>
      </c>
      <c r="Q802" s="23">
        <v>3000</v>
      </c>
      <c r="R802" s="23">
        <v>0</v>
      </c>
    </row>
    <row r="803" spans="1:18" ht="51" x14ac:dyDescent="0.15">
      <c r="A803" s="23">
        <v>200616</v>
      </c>
      <c r="B803" s="42" t="s">
        <v>9346</v>
      </c>
      <c r="C803" s="34">
        <v>2</v>
      </c>
      <c r="D803" s="45" t="s">
        <v>710</v>
      </c>
      <c r="E803" s="34">
        <f>IF(D803="",0,VLOOKUP(D803,city!$D$4:$K$352,8,0))</f>
        <v>319</v>
      </c>
      <c r="F803" s="34">
        <v>1</v>
      </c>
      <c r="G803" s="34">
        <v>0</v>
      </c>
      <c r="H803" s="34" t="s">
        <v>7990</v>
      </c>
      <c r="I803" s="45" t="s">
        <v>9347</v>
      </c>
      <c r="J803" s="34">
        <f>IF(I803="","",VLOOKUP(I803,speciality!$B$4:$J$1727,9,0))</f>
        <v>131903</v>
      </c>
      <c r="K803" s="34" t="str">
        <f t="shared" si="9"/>
        <v>4,131903</v>
      </c>
      <c r="L803" s="34">
        <v>0</v>
      </c>
      <c r="M803" s="34">
        <v>0</v>
      </c>
      <c r="N803" s="34">
        <v>0</v>
      </c>
      <c r="O803" s="34">
        <v>0</v>
      </c>
      <c r="P803" s="23">
        <v>0</v>
      </c>
      <c r="Q803" s="23">
        <v>3000</v>
      </c>
      <c r="R803" s="23">
        <v>0</v>
      </c>
    </row>
    <row r="804" spans="1:18" ht="34" x14ac:dyDescent="0.15">
      <c r="A804" s="23">
        <v>200617</v>
      </c>
      <c r="B804" s="42" t="s">
        <v>9348</v>
      </c>
      <c r="C804" s="34">
        <v>2</v>
      </c>
      <c r="D804" s="45" t="s">
        <v>710</v>
      </c>
      <c r="E804" s="34">
        <f>IF(D804="",0,VLOOKUP(D804,city!$D$4:$K$352,8,0))</f>
        <v>319</v>
      </c>
      <c r="F804" s="34">
        <v>1</v>
      </c>
      <c r="G804" s="34">
        <v>0</v>
      </c>
      <c r="H804" s="34" t="s">
        <v>7990</v>
      </c>
      <c r="I804" s="45"/>
      <c r="J804" s="34" t="str">
        <f>IF(I804="","",VLOOKUP(I804,speciality!$B$4:$J$1727,9,0))</f>
        <v/>
      </c>
      <c r="K804" s="34" t="str">
        <f t="shared" si="9"/>
        <v>3,-1</v>
      </c>
      <c r="L804" s="34">
        <v>0</v>
      </c>
      <c r="M804" s="34">
        <v>0</v>
      </c>
      <c r="N804" s="34">
        <v>0</v>
      </c>
      <c r="O804" s="34">
        <v>0</v>
      </c>
      <c r="P804" s="23">
        <v>0</v>
      </c>
      <c r="Q804" s="23">
        <v>3000</v>
      </c>
      <c r="R804" s="23">
        <v>0</v>
      </c>
    </row>
    <row r="805" spans="1:18" ht="34" x14ac:dyDescent="0.15">
      <c r="A805" s="23">
        <v>200618</v>
      </c>
      <c r="B805" s="42" t="s">
        <v>9349</v>
      </c>
      <c r="C805" s="34">
        <v>2</v>
      </c>
      <c r="D805" s="45" t="s">
        <v>710</v>
      </c>
      <c r="E805" s="34">
        <f>IF(D805="",0,VLOOKUP(D805,city!$D$4:$K$352,8,0))</f>
        <v>319</v>
      </c>
      <c r="F805" s="34">
        <v>1</v>
      </c>
      <c r="G805" s="34">
        <v>0</v>
      </c>
      <c r="H805" s="34" t="s">
        <v>7990</v>
      </c>
      <c r="I805" s="45" t="s">
        <v>9350</v>
      </c>
      <c r="J805" s="34">
        <f>IF(I805="","",VLOOKUP(I805,speciality!$B$4:$J$1727,9,0))</f>
        <v>131902</v>
      </c>
      <c r="K805" s="34" t="str">
        <f t="shared" si="9"/>
        <v>4,131902</v>
      </c>
      <c r="L805" s="34">
        <v>0</v>
      </c>
      <c r="M805" s="34">
        <v>0</v>
      </c>
      <c r="N805" s="34">
        <v>0</v>
      </c>
      <c r="O805" s="34">
        <v>0</v>
      </c>
      <c r="P805" s="23">
        <v>0</v>
      </c>
      <c r="Q805" s="23">
        <v>3000</v>
      </c>
      <c r="R805" s="23">
        <v>0</v>
      </c>
    </row>
    <row r="806" spans="1:18" ht="34" x14ac:dyDescent="0.15">
      <c r="A806" s="23">
        <v>200619</v>
      </c>
      <c r="B806" s="42" t="s">
        <v>9351</v>
      </c>
      <c r="C806" s="34">
        <v>2</v>
      </c>
      <c r="D806" s="45" t="s">
        <v>712</v>
      </c>
      <c r="E806" s="34">
        <f>IF(D806="",0,VLOOKUP(D806,city!$D$4:$K$352,8,0))</f>
        <v>320</v>
      </c>
      <c r="F806" s="34">
        <v>1</v>
      </c>
      <c r="G806" s="34">
        <v>0</v>
      </c>
      <c r="H806" s="34" t="s">
        <v>7990</v>
      </c>
      <c r="I806" s="45" t="s">
        <v>9352</v>
      </c>
      <c r="J806" s="34">
        <f>IF(I806="","",VLOOKUP(I806,speciality!$B$4:$J$1727,9,0))</f>
        <v>132001</v>
      </c>
      <c r="K806" s="34" t="str">
        <f t="shared" si="9"/>
        <v>4,132001</v>
      </c>
      <c r="L806" s="34">
        <v>0</v>
      </c>
      <c r="M806" s="34">
        <v>0</v>
      </c>
      <c r="N806" s="34">
        <v>0</v>
      </c>
      <c r="O806" s="34">
        <v>0</v>
      </c>
      <c r="P806" s="23">
        <v>0</v>
      </c>
      <c r="Q806" s="23">
        <v>3000</v>
      </c>
      <c r="R806" s="23">
        <v>0</v>
      </c>
    </row>
    <row r="807" spans="1:18" ht="34" x14ac:dyDescent="0.15">
      <c r="A807" s="23">
        <v>200620</v>
      </c>
      <c r="B807" s="42" t="s">
        <v>9353</v>
      </c>
      <c r="C807" s="34">
        <v>2</v>
      </c>
      <c r="D807" s="45" t="s">
        <v>712</v>
      </c>
      <c r="E807" s="34">
        <f>IF(D807="",0,VLOOKUP(D807,city!$D$4:$K$352,8,0))</f>
        <v>320</v>
      </c>
      <c r="F807" s="34">
        <v>1</v>
      </c>
      <c r="G807" s="34">
        <v>0</v>
      </c>
      <c r="H807" s="34" t="s">
        <v>7990</v>
      </c>
      <c r="I807" s="45" t="s">
        <v>9354</v>
      </c>
      <c r="J807" s="34">
        <f>IF(I807="","",VLOOKUP(I807,speciality!$B$4:$J$1727,9,0))</f>
        <v>132002</v>
      </c>
      <c r="K807" s="34" t="str">
        <f t="shared" si="9"/>
        <v>4,132002</v>
      </c>
      <c r="L807" s="34">
        <v>0</v>
      </c>
      <c r="M807" s="34">
        <v>0</v>
      </c>
      <c r="N807" s="34">
        <v>0</v>
      </c>
      <c r="O807" s="34">
        <v>0</v>
      </c>
      <c r="P807" s="23">
        <v>0</v>
      </c>
      <c r="Q807" s="23">
        <v>3000</v>
      </c>
      <c r="R807" s="23">
        <v>0</v>
      </c>
    </row>
    <row r="808" spans="1:18" ht="34" x14ac:dyDescent="0.15">
      <c r="A808" s="23">
        <v>200621</v>
      </c>
      <c r="B808" s="42" t="s">
        <v>9355</v>
      </c>
      <c r="C808" s="34">
        <v>2</v>
      </c>
      <c r="D808" s="45" t="s">
        <v>712</v>
      </c>
      <c r="E808" s="34">
        <f>IF(D808="",0,VLOOKUP(D808,city!$D$4:$K$352,8,0))</f>
        <v>320</v>
      </c>
      <c r="F808" s="34">
        <v>1</v>
      </c>
      <c r="G808" s="34">
        <v>0</v>
      </c>
      <c r="H808" s="34" t="s">
        <v>7990</v>
      </c>
      <c r="I808" s="45"/>
      <c r="J808" s="34" t="str">
        <f>IF(I808="","",VLOOKUP(I808,speciality!$B$4:$J$1727,9,0))</f>
        <v/>
      </c>
      <c r="K808" s="34" t="str">
        <f t="shared" si="9"/>
        <v>3,-1</v>
      </c>
      <c r="L808" s="34">
        <v>0</v>
      </c>
      <c r="M808" s="34">
        <v>0</v>
      </c>
      <c r="N808" s="34">
        <v>0</v>
      </c>
      <c r="O808" s="34">
        <v>0</v>
      </c>
      <c r="P808" s="23">
        <v>0</v>
      </c>
      <c r="Q808" s="23">
        <v>3000</v>
      </c>
      <c r="R808" s="23">
        <v>0</v>
      </c>
    </row>
    <row r="809" spans="1:18" ht="34" x14ac:dyDescent="0.15">
      <c r="A809" s="23">
        <v>200622</v>
      </c>
      <c r="B809" s="42" t="s">
        <v>9356</v>
      </c>
      <c r="C809" s="34">
        <v>2</v>
      </c>
      <c r="D809" s="45" t="s">
        <v>714</v>
      </c>
      <c r="E809" s="34">
        <f>IF(D809="",0,VLOOKUP(D809,city!$D$4:$K$352,8,0))</f>
        <v>321</v>
      </c>
      <c r="F809" s="34">
        <v>1</v>
      </c>
      <c r="G809" s="34">
        <v>0</v>
      </c>
      <c r="H809" s="34" t="s">
        <v>7990</v>
      </c>
      <c r="I809" s="45"/>
      <c r="J809" s="34" t="str">
        <f>IF(I809="","",VLOOKUP(I809,speciality!$B$4:$J$1727,9,0))</f>
        <v/>
      </c>
      <c r="K809" s="34" t="str">
        <f t="shared" si="9"/>
        <v>3,-1</v>
      </c>
      <c r="L809" s="34">
        <v>0</v>
      </c>
      <c r="M809" s="34">
        <v>0</v>
      </c>
      <c r="N809" s="34">
        <v>0</v>
      </c>
      <c r="O809" s="34">
        <v>0</v>
      </c>
      <c r="P809" s="23">
        <v>0</v>
      </c>
      <c r="Q809" s="23">
        <v>3000</v>
      </c>
      <c r="R809" s="23">
        <v>0</v>
      </c>
    </row>
    <row r="810" spans="1:18" ht="17" x14ac:dyDescent="0.15">
      <c r="A810" s="23">
        <v>200623</v>
      </c>
      <c r="B810" s="42" t="s">
        <v>9357</v>
      </c>
      <c r="C810" s="34">
        <v>2</v>
      </c>
      <c r="D810" s="45" t="s">
        <v>714</v>
      </c>
      <c r="E810" s="34">
        <f>IF(D810="",0,VLOOKUP(D810,city!$D$4:$K$352,8,0))</f>
        <v>321</v>
      </c>
      <c r="F810" s="34">
        <v>1</v>
      </c>
      <c r="G810" s="34">
        <v>0</v>
      </c>
      <c r="H810" s="34" t="s">
        <v>7990</v>
      </c>
      <c r="I810" s="45" t="s">
        <v>9358</v>
      </c>
      <c r="J810" s="34">
        <f>IF(I810="","",VLOOKUP(I810,speciality!$B$4:$J$1727,9,0))</f>
        <v>132103</v>
      </c>
      <c r="K810" s="34" t="str">
        <f t="shared" si="9"/>
        <v>4,132103</v>
      </c>
      <c r="L810" s="34">
        <v>0</v>
      </c>
      <c r="M810" s="34">
        <v>0</v>
      </c>
      <c r="N810" s="34">
        <v>0</v>
      </c>
      <c r="O810" s="34">
        <v>0</v>
      </c>
      <c r="P810" s="23">
        <v>0</v>
      </c>
      <c r="Q810" s="23">
        <v>3000</v>
      </c>
      <c r="R810" s="23">
        <v>0</v>
      </c>
    </row>
    <row r="811" spans="1:18" x14ac:dyDescent="0.15">
      <c r="A811" s="23">
        <v>200624</v>
      </c>
      <c r="B811" s="33" t="s">
        <v>9359</v>
      </c>
      <c r="C811" s="34">
        <v>2</v>
      </c>
      <c r="D811" s="43" t="s">
        <v>292</v>
      </c>
      <c r="E811" s="34">
        <f>IF(D811="",0,VLOOKUP(D811,city!$D$4:$K$352,8,0))</f>
        <v>123</v>
      </c>
      <c r="F811" s="34">
        <v>1</v>
      </c>
      <c r="G811" s="34">
        <v>0</v>
      </c>
      <c r="H811" s="34" t="s">
        <v>7990</v>
      </c>
      <c r="I811" s="43" t="s">
        <v>9360</v>
      </c>
      <c r="J811" s="34">
        <f>IF(I811="","",VLOOKUP(I811,speciality!$B$4:$J$1727,9,0))</f>
        <v>112301</v>
      </c>
      <c r="K811" s="34" t="str">
        <f t="shared" si="9"/>
        <v>4,112301</v>
      </c>
      <c r="L811" s="34">
        <v>0</v>
      </c>
      <c r="M811" s="34">
        <v>0</v>
      </c>
      <c r="N811" s="34">
        <v>0</v>
      </c>
      <c r="O811" s="34">
        <v>0</v>
      </c>
      <c r="P811" s="23">
        <v>0</v>
      </c>
      <c r="Q811" s="23">
        <v>3000</v>
      </c>
      <c r="R811" s="23">
        <v>0</v>
      </c>
    </row>
    <row r="812" spans="1:18" ht="28" x14ac:dyDescent="0.15">
      <c r="A812" s="23">
        <v>200625</v>
      </c>
      <c r="B812" s="33" t="s">
        <v>9361</v>
      </c>
      <c r="C812" s="34">
        <v>2</v>
      </c>
      <c r="D812" s="43" t="s">
        <v>292</v>
      </c>
      <c r="E812" s="34">
        <f>IF(D812="",0,VLOOKUP(D812,city!$D$4:$K$352,8,0))</f>
        <v>123</v>
      </c>
      <c r="F812" s="34">
        <v>1</v>
      </c>
      <c r="G812" s="34">
        <v>0</v>
      </c>
      <c r="H812" s="34" t="s">
        <v>7990</v>
      </c>
      <c r="I812" s="43" t="s">
        <v>9362</v>
      </c>
      <c r="J812" s="34">
        <f>IF(I812="","",VLOOKUP(I812,speciality!$B$4:$J$1727,9,0))</f>
        <v>112302</v>
      </c>
      <c r="K812" s="34" t="str">
        <f t="shared" si="9"/>
        <v>4,112302</v>
      </c>
      <c r="L812" s="34">
        <v>0</v>
      </c>
      <c r="M812" s="34">
        <v>0</v>
      </c>
      <c r="N812" s="34">
        <v>0</v>
      </c>
      <c r="O812" s="34">
        <v>0</v>
      </c>
      <c r="P812" s="23">
        <v>0</v>
      </c>
      <c r="Q812" s="23">
        <v>3000</v>
      </c>
      <c r="R812" s="23">
        <v>0</v>
      </c>
    </row>
    <row r="813" spans="1:18" x14ac:dyDescent="0.15">
      <c r="A813" s="23">
        <v>200626</v>
      </c>
      <c r="B813" s="33" t="s">
        <v>9363</v>
      </c>
      <c r="C813" s="34">
        <v>2</v>
      </c>
      <c r="D813" s="43" t="s">
        <v>292</v>
      </c>
      <c r="E813" s="34">
        <f>IF(D813="",0,VLOOKUP(D813,city!$D$4:$K$352,8,0))</f>
        <v>123</v>
      </c>
      <c r="F813" s="34">
        <v>1</v>
      </c>
      <c r="G813" s="34">
        <v>0</v>
      </c>
      <c r="H813" s="34" t="s">
        <v>7990</v>
      </c>
      <c r="I813" s="43" t="s">
        <v>9364</v>
      </c>
      <c r="J813" s="34">
        <f>IF(I813="","",VLOOKUP(I813,speciality!$B$4:$J$1727,9,0))</f>
        <v>112303</v>
      </c>
      <c r="K813" s="34" t="str">
        <f t="shared" si="9"/>
        <v>4,112303</v>
      </c>
      <c r="L813" s="34">
        <v>0</v>
      </c>
      <c r="M813" s="34">
        <v>0</v>
      </c>
      <c r="N813" s="34">
        <v>0</v>
      </c>
      <c r="O813" s="34">
        <v>0</v>
      </c>
      <c r="P813" s="23">
        <v>0</v>
      </c>
      <c r="Q813" s="23">
        <v>3000</v>
      </c>
      <c r="R813" s="23">
        <v>0</v>
      </c>
    </row>
    <row r="814" spans="1:18" x14ac:dyDescent="0.15">
      <c r="A814" s="23">
        <v>200627</v>
      </c>
      <c r="B814" s="33" t="s">
        <v>9365</v>
      </c>
      <c r="C814" s="34">
        <v>2</v>
      </c>
      <c r="D814" s="43" t="s">
        <v>292</v>
      </c>
      <c r="E814" s="34">
        <f>IF(D814="",0,VLOOKUP(D814,city!$D$4:$K$352,8,0))</f>
        <v>123</v>
      </c>
      <c r="F814" s="34">
        <v>1</v>
      </c>
      <c r="G814" s="34">
        <v>0</v>
      </c>
      <c r="H814" s="34" t="s">
        <v>7990</v>
      </c>
      <c r="I814" s="43" t="s">
        <v>9366</v>
      </c>
      <c r="J814" s="34">
        <f>IF(I814="","",VLOOKUP(I814,speciality!$B$4:$J$1727,9,0))</f>
        <v>112305</v>
      </c>
      <c r="K814" s="34" t="str">
        <f t="shared" si="9"/>
        <v>4,112305</v>
      </c>
      <c r="L814" s="34">
        <v>0</v>
      </c>
      <c r="M814" s="34">
        <v>0</v>
      </c>
      <c r="N814" s="34">
        <v>0</v>
      </c>
      <c r="O814" s="34">
        <v>0</v>
      </c>
      <c r="P814" s="23">
        <v>0</v>
      </c>
      <c r="Q814" s="23">
        <v>3000</v>
      </c>
      <c r="R814" s="23">
        <v>0</v>
      </c>
    </row>
    <row r="815" spans="1:18" x14ac:dyDescent="0.15">
      <c r="A815" s="23">
        <v>200628</v>
      </c>
      <c r="B815" s="33" t="s">
        <v>9367</v>
      </c>
      <c r="C815" s="34">
        <v>2</v>
      </c>
      <c r="D815" s="43" t="s">
        <v>295</v>
      </c>
      <c r="E815" s="34">
        <f>IF(D815="",0,VLOOKUP(D815,city!$D$4:$K$352,8,0))</f>
        <v>124</v>
      </c>
      <c r="F815" s="34">
        <v>1</v>
      </c>
      <c r="G815" s="34">
        <v>0</v>
      </c>
      <c r="H815" s="34" t="s">
        <v>7990</v>
      </c>
      <c r="I815" s="43" t="s">
        <v>9368</v>
      </c>
      <c r="J815" s="34">
        <f>IF(I815="","",VLOOKUP(I815,speciality!$B$4:$J$1727,9,0))</f>
        <v>112401</v>
      </c>
      <c r="K815" s="34" t="str">
        <f t="shared" si="9"/>
        <v>4,112401</v>
      </c>
      <c r="L815" s="34">
        <v>0</v>
      </c>
      <c r="M815" s="34">
        <v>0</v>
      </c>
      <c r="N815" s="34">
        <v>0</v>
      </c>
      <c r="O815" s="34">
        <v>0</v>
      </c>
      <c r="P815" s="23">
        <v>0</v>
      </c>
      <c r="Q815" s="23">
        <v>3000</v>
      </c>
      <c r="R815" s="23">
        <v>0</v>
      </c>
    </row>
    <row r="816" spans="1:18" x14ac:dyDescent="0.15">
      <c r="A816" s="23">
        <v>200629</v>
      </c>
      <c r="B816" s="33" t="s">
        <v>9369</v>
      </c>
      <c r="C816" s="34">
        <v>2</v>
      </c>
      <c r="D816" s="43" t="s">
        <v>295</v>
      </c>
      <c r="E816" s="34">
        <f>IF(D816="",0,VLOOKUP(D816,city!$D$4:$K$352,8,0))</f>
        <v>124</v>
      </c>
      <c r="F816" s="34">
        <v>1</v>
      </c>
      <c r="G816" s="34">
        <v>0</v>
      </c>
      <c r="H816" s="34" t="s">
        <v>7990</v>
      </c>
      <c r="I816" s="43" t="s">
        <v>9370</v>
      </c>
      <c r="J816" s="34">
        <f>IF(I816="","",VLOOKUP(I816,speciality!$B$4:$J$1727,9,0))</f>
        <v>112402</v>
      </c>
      <c r="K816" s="34" t="str">
        <f t="shared" si="9"/>
        <v>4,112402</v>
      </c>
      <c r="L816" s="34">
        <v>0</v>
      </c>
      <c r="M816" s="34">
        <v>0</v>
      </c>
      <c r="N816" s="34">
        <v>0</v>
      </c>
      <c r="O816" s="34">
        <v>0</v>
      </c>
      <c r="P816" s="23">
        <v>0</v>
      </c>
      <c r="Q816" s="23">
        <v>3000</v>
      </c>
      <c r="R816" s="23">
        <v>0</v>
      </c>
    </row>
    <row r="817" spans="1:18" x14ac:dyDescent="0.15">
      <c r="A817" s="23">
        <v>200630</v>
      </c>
      <c r="B817" s="33" t="s">
        <v>9371</v>
      </c>
      <c r="C817" s="34">
        <v>2</v>
      </c>
      <c r="D817" s="43" t="s">
        <v>295</v>
      </c>
      <c r="E817" s="34">
        <f>IF(D817="",0,VLOOKUP(D817,city!$D$4:$K$352,8,0))</f>
        <v>124</v>
      </c>
      <c r="F817" s="34">
        <v>1</v>
      </c>
      <c r="G817" s="34">
        <v>0</v>
      </c>
      <c r="H817" s="34" t="s">
        <v>7990</v>
      </c>
      <c r="J817" s="34" t="str">
        <f>IF(I817="","",VLOOKUP(I817,speciality!$B$4:$J$1727,9,0))</f>
        <v/>
      </c>
      <c r="K817" s="34" t="str">
        <f t="shared" si="9"/>
        <v>3,-1</v>
      </c>
      <c r="L817" s="34">
        <v>0</v>
      </c>
      <c r="M817" s="34">
        <v>0</v>
      </c>
      <c r="N817" s="34">
        <v>0</v>
      </c>
      <c r="O817" s="34">
        <v>0</v>
      </c>
      <c r="P817" s="23">
        <v>0</v>
      </c>
      <c r="Q817" s="23">
        <v>3000</v>
      </c>
      <c r="R817" s="23">
        <v>0</v>
      </c>
    </row>
    <row r="818" spans="1:18" x14ac:dyDescent="0.15">
      <c r="A818" s="23">
        <v>200631</v>
      </c>
      <c r="B818" s="33" t="s">
        <v>9372</v>
      </c>
      <c r="C818" s="34">
        <v>2</v>
      </c>
      <c r="D818" s="43" t="s">
        <v>295</v>
      </c>
      <c r="E818" s="34">
        <f>IF(D818="",0,VLOOKUP(D818,city!$D$4:$K$352,8,0))</f>
        <v>124</v>
      </c>
      <c r="F818" s="34">
        <v>1</v>
      </c>
      <c r="G818" s="34">
        <v>0</v>
      </c>
      <c r="H818" s="34" t="s">
        <v>7990</v>
      </c>
      <c r="J818" s="34" t="str">
        <f>IF(I818="","",VLOOKUP(I818,speciality!$B$4:$J$1727,9,0))</f>
        <v/>
      </c>
      <c r="K818" s="34" t="str">
        <f t="shared" si="9"/>
        <v>3,-1</v>
      </c>
      <c r="L818" s="34">
        <v>0</v>
      </c>
      <c r="M818" s="34">
        <v>0</v>
      </c>
      <c r="N818" s="34">
        <v>0</v>
      </c>
      <c r="O818" s="34">
        <v>0</v>
      </c>
      <c r="P818" s="23">
        <v>0</v>
      </c>
      <c r="Q818" s="23">
        <v>3000</v>
      </c>
      <c r="R818" s="23">
        <v>0</v>
      </c>
    </row>
    <row r="819" spans="1:18" x14ac:dyDescent="0.15">
      <c r="A819" s="23">
        <v>200632</v>
      </c>
      <c r="B819" s="33" t="s">
        <v>9373</v>
      </c>
      <c r="C819" s="34">
        <v>2</v>
      </c>
      <c r="D819" s="43" t="s">
        <v>297</v>
      </c>
      <c r="E819" s="34">
        <f>IF(D819="",0,VLOOKUP(D819,city!$D$4:$K$352,8,0))</f>
        <v>125</v>
      </c>
      <c r="F819" s="34">
        <v>1</v>
      </c>
      <c r="G819" s="34">
        <v>0</v>
      </c>
      <c r="H819" s="34" t="s">
        <v>7990</v>
      </c>
      <c r="I819" s="43" t="s">
        <v>9374</v>
      </c>
      <c r="J819" s="34">
        <f>IF(I819="","",VLOOKUP(I819,speciality!$B$4:$J$1727,9,0))</f>
        <v>112501</v>
      </c>
      <c r="K819" s="34" t="str">
        <f t="shared" si="9"/>
        <v>4,112501</v>
      </c>
      <c r="L819" s="34">
        <v>0</v>
      </c>
      <c r="M819" s="34">
        <v>0</v>
      </c>
      <c r="N819" s="34">
        <v>0</v>
      </c>
      <c r="O819" s="34">
        <v>0</v>
      </c>
      <c r="P819" s="23">
        <v>0</v>
      </c>
      <c r="Q819" s="23">
        <v>3000</v>
      </c>
      <c r="R819" s="23">
        <v>0</v>
      </c>
    </row>
    <row r="820" spans="1:18" x14ac:dyDescent="0.15">
      <c r="A820" s="23">
        <v>200633</v>
      </c>
      <c r="B820" s="33" t="s">
        <v>9375</v>
      </c>
      <c r="C820" s="34">
        <v>2</v>
      </c>
      <c r="D820" s="43" t="s">
        <v>297</v>
      </c>
      <c r="E820" s="34">
        <f>IF(D820="",0,VLOOKUP(D820,city!$D$4:$K$352,8,0))</f>
        <v>125</v>
      </c>
      <c r="F820" s="34">
        <v>1</v>
      </c>
      <c r="G820" s="34">
        <v>0</v>
      </c>
      <c r="H820" s="34" t="s">
        <v>7990</v>
      </c>
      <c r="I820" s="43" t="s">
        <v>9376</v>
      </c>
      <c r="J820" s="34">
        <f>IF(I820="","",VLOOKUP(I820,speciality!$B$4:$J$1727,9,0))</f>
        <v>112504</v>
      </c>
      <c r="K820" s="34" t="str">
        <f t="shared" si="9"/>
        <v>4,112504</v>
      </c>
      <c r="L820" s="34">
        <v>0</v>
      </c>
      <c r="M820" s="34">
        <v>0</v>
      </c>
      <c r="N820" s="34">
        <v>0</v>
      </c>
      <c r="O820" s="34">
        <v>0</v>
      </c>
      <c r="P820" s="23">
        <v>0</v>
      </c>
      <c r="Q820" s="23">
        <v>3000</v>
      </c>
      <c r="R820" s="23">
        <v>0</v>
      </c>
    </row>
    <row r="821" spans="1:18" x14ac:dyDescent="0.15">
      <c r="A821" s="23">
        <v>200634</v>
      </c>
      <c r="B821" s="33" t="s">
        <v>9377</v>
      </c>
      <c r="C821" s="34">
        <v>2</v>
      </c>
      <c r="D821" s="43" t="s">
        <v>297</v>
      </c>
      <c r="E821" s="34">
        <f>IF(D821="",0,VLOOKUP(D821,city!$D$4:$K$352,8,0))</f>
        <v>125</v>
      </c>
      <c r="F821" s="34">
        <v>1</v>
      </c>
      <c r="G821" s="34">
        <v>0</v>
      </c>
      <c r="H821" s="34" t="s">
        <v>7990</v>
      </c>
      <c r="I821" s="43" t="s">
        <v>9378</v>
      </c>
      <c r="J821" s="34">
        <f>IF(I821="","",VLOOKUP(I821,speciality!$B$4:$J$1727,9,0))</f>
        <v>112502</v>
      </c>
      <c r="K821" s="34" t="str">
        <f t="shared" si="9"/>
        <v>4,112502</v>
      </c>
      <c r="L821" s="34">
        <v>0</v>
      </c>
      <c r="M821" s="34">
        <v>0</v>
      </c>
      <c r="N821" s="34">
        <v>0</v>
      </c>
      <c r="O821" s="34">
        <v>0</v>
      </c>
      <c r="P821" s="23">
        <v>0</v>
      </c>
      <c r="Q821" s="23">
        <v>3000</v>
      </c>
      <c r="R821" s="23">
        <v>0</v>
      </c>
    </row>
    <row r="822" spans="1:18" x14ac:dyDescent="0.15">
      <c r="A822" s="23">
        <v>200635</v>
      </c>
      <c r="B822" s="33" t="s">
        <v>9379</v>
      </c>
      <c r="C822" s="34">
        <v>2</v>
      </c>
      <c r="D822" s="43" t="s">
        <v>297</v>
      </c>
      <c r="E822" s="34">
        <f>IF(D822="",0,VLOOKUP(D822,city!$D$4:$K$352,8,0))</f>
        <v>125</v>
      </c>
      <c r="F822" s="34">
        <v>1</v>
      </c>
      <c r="G822" s="34">
        <v>0</v>
      </c>
      <c r="H822" s="34" t="s">
        <v>7990</v>
      </c>
      <c r="I822" s="43" t="s">
        <v>9380</v>
      </c>
      <c r="J822" s="34">
        <f>IF(I822="","",VLOOKUP(I822,speciality!$B$4:$J$1727,9,0))</f>
        <v>112503</v>
      </c>
      <c r="K822" s="34" t="str">
        <f t="shared" si="9"/>
        <v>4,112503</v>
      </c>
      <c r="L822" s="34">
        <v>0</v>
      </c>
      <c r="M822" s="34">
        <v>0</v>
      </c>
      <c r="N822" s="34">
        <v>0</v>
      </c>
      <c r="O822" s="34">
        <v>0</v>
      </c>
      <c r="P822" s="23">
        <v>0</v>
      </c>
      <c r="Q822" s="23">
        <v>3000</v>
      </c>
      <c r="R822" s="23">
        <v>0</v>
      </c>
    </row>
    <row r="823" spans="1:18" x14ac:dyDescent="0.15">
      <c r="A823" s="23">
        <v>200636</v>
      </c>
      <c r="B823" s="33" t="s">
        <v>9381</v>
      </c>
      <c r="C823" s="34">
        <v>2</v>
      </c>
      <c r="D823" s="43" t="s">
        <v>299</v>
      </c>
      <c r="E823" s="34">
        <f>IF(D823="",0,VLOOKUP(D823,city!$D$4:$K$352,8,0))</f>
        <v>126</v>
      </c>
      <c r="F823" s="34">
        <v>1</v>
      </c>
      <c r="G823" s="34">
        <v>0</v>
      </c>
      <c r="H823" s="34" t="s">
        <v>7990</v>
      </c>
      <c r="I823" s="43" t="s">
        <v>9382</v>
      </c>
      <c r="J823" s="34">
        <f>IF(I823="","",VLOOKUP(I823,speciality!$B$4:$J$1727,9,0))</f>
        <v>112601</v>
      </c>
      <c r="K823" s="34" t="str">
        <f t="shared" si="9"/>
        <v>4,112601</v>
      </c>
      <c r="L823" s="34">
        <v>0</v>
      </c>
      <c r="M823" s="34">
        <v>0</v>
      </c>
      <c r="N823" s="34">
        <v>0</v>
      </c>
      <c r="O823" s="34">
        <v>0</v>
      </c>
      <c r="P823" s="23">
        <v>0</v>
      </c>
      <c r="Q823" s="23">
        <v>3000</v>
      </c>
      <c r="R823" s="23">
        <v>0</v>
      </c>
    </row>
    <row r="824" spans="1:18" x14ac:dyDescent="0.15">
      <c r="A824" s="23">
        <v>200637</v>
      </c>
      <c r="B824" s="33" t="s">
        <v>9383</v>
      </c>
      <c r="C824" s="34">
        <v>2</v>
      </c>
      <c r="D824" s="43" t="s">
        <v>299</v>
      </c>
      <c r="E824" s="34">
        <f>IF(D824="",0,VLOOKUP(D824,city!$D$4:$K$352,8,0))</f>
        <v>126</v>
      </c>
      <c r="F824" s="34">
        <v>1</v>
      </c>
      <c r="G824" s="34">
        <v>0</v>
      </c>
      <c r="H824" s="34" t="s">
        <v>7990</v>
      </c>
      <c r="J824" s="34" t="str">
        <f>IF(I824="","",VLOOKUP(I824,speciality!$B$4:$J$1727,9,0))</f>
        <v/>
      </c>
      <c r="K824" s="34" t="str">
        <f t="shared" si="9"/>
        <v>3,-1</v>
      </c>
      <c r="L824" s="34">
        <v>0</v>
      </c>
      <c r="M824" s="34">
        <v>0</v>
      </c>
      <c r="N824" s="34">
        <v>0</v>
      </c>
      <c r="O824" s="34">
        <v>0</v>
      </c>
      <c r="P824" s="23">
        <v>0</v>
      </c>
      <c r="Q824" s="23">
        <v>3000</v>
      </c>
      <c r="R824" s="23">
        <v>0</v>
      </c>
    </row>
    <row r="825" spans="1:18" x14ac:dyDescent="0.15">
      <c r="A825" s="23">
        <v>200638</v>
      </c>
      <c r="B825" s="33" t="s">
        <v>9384</v>
      </c>
      <c r="C825" s="34">
        <v>2</v>
      </c>
      <c r="D825" s="43" t="s">
        <v>299</v>
      </c>
      <c r="E825" s="34">
        <f>IF(D825="",0,VLOOKUP(D825,city!$D$4:$K$352,8,0))</f>
        <v>126</v>
      </c>
      <c r="F825" s="34">
        <v>1</v>
      </c>
      <c r="G825" s="34">
        <v>0</v>
      </c>
      <c r="H825" s="34" t="s">
        <v>7990</v>
      </c>
      <c r="I825" s="43" t="s">
        <v>9385</v>
      </c>
      <c r="J825" s="34">
        <f>IF(I825="","",VLOOKUP(I825,speciality!$B$4:$J$1727,9,0))</f>
        <v>112604</v>
      </c>
      <c r="K825" s="34" t="str">
        <f t="shared" si="9"/>
        <v>4,112604</v>
      </c>
      <c r="L825" s="34">
        <v>0</v>
      </c>
      <c r="M825" s="34">
        <v>0</v>
      </c>
      <c r="N825" s="34">
        <v>0</v>
      </c>
      <c r="O825" s="34">
        <v>0</v>
      </c>
      <c r="P825" s="23">
        <v>0</v>
      </c>
      <c r="Q825" s="23">
        <v>3000</v>
      </c>
      <c r="R825" s="23">
        <v>0</v>
      </c>
    </row>
    <row r="826" spans="1:18" x14ac:dyDescent="0.15">
      <c r="A826" s="23">
        <v>200639</v>
      </c>
      <c r="B826" s="33" t="s">
        <v>9386</v>
      </c>
      <c r="C826" s="34">
        <v>2</v>
      </c>
      <c r="D826" s="43" t="s">
        <v>299</v>
      </c>
      <c r="E826" s="34">
        <f>IF(D826="",0,VLOOKUP(D826,city!$D$4:$K$352,8,0))</f>
        <v>126</v>
      </c>
      <c r="F826" s="34">
        <v>1</v>
      </c>
      <c r="G826" s="34">
        <v>0</v>
      </c>
      <c r="H826" s="34" t="s">
        <v>7990</v>
      </c>
      <c r="I826" s="43" t="s">
        <v>9387</v>
      </c>
      <c r="J826" s="34">
        <f>IF(I826="","",VLOOKUP(I826,speciality!$B$4:$J$1727,9,0))</f>
        <v>112602</v>
      </c>
      <c r="K826" s="34" t="str">
        <f t="shared" si="9"/>
        <v>4,112602</v>
      </c>
      <c r="L826" s="34">
        <v>0</v>
      </c>
      <c r="M826" s="34">
        <v>0</v>
      </c>
      <c r="N826" s="34">
        <v>0</v>
      </c>
      <c r="O826" s="34">
        <v>0</v>
      </c>
      <c r="P826" s="23">
        <v>0</v>
      </c>
      <c r="Q826" s="23">
        <v>3000</v>
      </c>
      <c r="R826" s="23">
        <v>0</v>
      </c>
    </row>
    <row r="827" spans="1:18" x14ac:dyDescent="0.15">
      <c r="A827" s="23">
        <v>200640</v>
      </c>
      <c r="B827" s="33" t="s">
        <v>9388</v>
      </c>
      <c r="C827" s="34">
        <v>2</v>
      </c>
      <c r="D827" s="43" t="s">
        <v>301</v>
      </c>
      <c r="E827" s="34">
        <f>IF(D827="",0,VLOOKUP(D827,city!$D$4:$K$352,8,0))</f>
        <v>127</v>
      </c>
      <c r="F827" s="34">
        <v>1</v>
      </c>
      <c r="G827" s="34">
        <v>0</v>
      </c>
      <c r="H827" s="34" t="s">
        <v>7990</v>
      </c>
      <c r="I827" s="43" t="s">
        <v>9389</v>
      </c>
      <c r="J827" s="34">
        <f>IF(I827="","",VLOOKUP(I827,speciality!$B$4:$J$1727,9,0))</f>
        <v>112705</v>
      </c>
      <c r="K827" s="34" t="str">
        <f t="shared" si="9"/>
        <v>4,112705</v>
      </c>
      <c r="L827" s="34">
        <v>0</v>
      </c>
      <c r="M827" s="34">
        <v>0</v>
      </c>
      <c r="N827" s="34">
        <v>0</v>
      </c>
      <c r="O827" s="34">
        <v>0</v>
      </c>
      <c r="P827" s="23">
        <v>0</v>
      </c>
      <c r="Q827" s="23">
        <v>3000</v>
      </c>
      <c r="R827" s="23">
        <v>0</v>
      </c>
    </row>
    <row r="828" spans="1:18" x14ac:dyDescent="0.15">
      <c r="A828" s="23">
        <v>200641</v>
      </c>
      <c r="B828" s="33" t="s">
        <v>9390</v>
      </c>
      <c r="C828" s="34">
        <v>2</v>
      </c>
      <c r="D828" s="43" t="s">
        <v>301</v>
      </c>
      <c r="E828" s="34">
        <f>IF(D828="",0,VLOOKUP(D828,city!$D$4:$K$352,8,0))</f>
        <v>127</v>
      </c>
      <c r="F828" s="34">
        <v>1</v>
      </c>
      <c r="G828" s="34">
        <v>0</v>
      </c>
      <c r="H828" s="34" t="s">
        <v>7990</v>
      </c>
      <c r="I828" s="43" t="s">
        <v>9391</v>
      </c>
      <c r="J828" s="34">
        <f>IF(I828="","",VLOOKUP(I828,speciality!$B$4:$J$1727,9,0))</f>
        <v>112702</v>
      </c>
      <c r="K828" s="34" t="str">
        <f t="shared" ref="K828:K891" si="10">IF(J828="","3,-1","4,"&amp;J828)</f>
        <v>4,112702</v>
      </c>
      <c r="L828" s="34">
        <v>0</v>
      </c>
      <c r="M828" s="34">
        <v>0</v>
      </c>
      <c r="N828" s="34">
        <v>0</v>
      </c>
      <c r="O828" s="34">
        <v>0</v>
      </c>
      <c r="P828" s="23">
        <v>0</v>
      </c>
      <c r="Q828" s="23">
        <v>3000</v>
      </c>
      <c r="R828" s="23">
        <v>0</v>
      </c>
    </row>
    <row r="829" spans="1:18" x14ac:dyDescent="0.15">
      <c r="A829" s="23">
        <v>200642</v>
      </c>
      <c r="B829" s="33" t="s">
        <v>9392</v>
      </c>
      <c r="C829" s="34">
        <v>2</v>
      </c>
      <c r="D829" s="43" t="s">
        <v>301</v>
      </c>
      <c r="E829" s="34">
        <f>IF(D829="",0,VLOOKUP(D829,city!$D$4:$K$352,8,0))</f>
        <v>127</v>
      </c>
      <c r="F829" s="34">
        <v>1</v>
      </c>
      <c r="G829" s="34">
        <v>0</v>
      </c>
      <c r="H829" s="34" t="s">
        <v>7990</v>
      </c>
      <c r="I829" s="43" t="s">
        <v>9393</v>
      </c>
      <c r="J829" s="34">
        <f>IF(I829="","",VLOOKUP(I829,speciality!$B$4:$J$1727,9,0))</f>
        <v>112704</v>
      </c>
      <c r="K829" s="34" t="str">
        <f t="shared" si="10"/>
        <v>4,112704</v>
      </c>
      <c r="L829" s="34">
        <v>0</v>
      </c>
      <c r="M829" s="34">
        <v>0</v>
      </c>
      <c r="N829" s="34">
        <v>0</v>
      </c>
      <c r="O829" s="34">
        <v>0</v>
      </c>
      <c r="P829" s="23">
        <v>0</v>
      </c>
      <c r="Q829" s="23">
        <v>3000</v>
      </c>
      <c r="R829" s="23">
        <v>0</v>
      </c>
    </row>
    <row r="830" spans="1:18" x14ac:dyDescent="0.15">
      <c r="A830" s="23">
        <v>200643</v>
      </c>
      <c r="B830" s="33" t="s">
        <v>9394</v>
      </c>
      <c r="C830" s="34">
        <v>2</v>
      </c>
      <c r="D830" s="43" t="s">
        <v>301</v>
      </c>
      <c r="E830" s="34">
        <f>IF(D830="",0,VLOOKUP(D830,city!$D$4:$K$352,8,0))</f>
        <v>127</v>
      </c>
      <c r="F830" s="34">
        <v>1</v>
      </c>
      <c r="G830" s="34">
        <v>0</v>
      </c>
      <c r="H830" s="34" t="s">
        <v>7990</v>
      </c>
      <c r="I830" s="43" t="s">
        <v>9395</v>
      </c>
      <c r="J830" s="34">
        <f>IF(I830="","",VLOOKUP(I830,speciality!$B$4:$J$1727,9,0))</f>
        <v>112701</v>
      </c>
      <c r="K830" s="34" t="str">
        <f t="shared" si="10"/>
        <v>4,112701</v>
      </c>
      <c r="L830" s="34">
        <v>0</v>
      </c>
      <c r="M830" s="34">
        <v>0</v>
      </c>
      <c r="N830" s="34">
        <v>0</v>
      </c>
      <c r="O830" s="34">
        <v>0</v>
      </c>
      <c r="P830" s="23">
        <v>0</v>
      </c>
      <c r="Q830" s="23">
        <v>3000</v>
      </c>
      <c r="R830" s="23">
        <v>0</v>
      </c>
    </row>
    <row r="831" spans="1:18" x14ac:dyDescent="0.15">
      <c r="A831" s="23">
        <v>200644</v>
      </c>
      <c r="B831" s="33" t="s">
        <v>9396</v>
      </c>
      <c r="C831" s="34">
        <v>2</v>
      </c>
      <c r="D831" s="43" t="s">
        <v>303</v>
      </c>
      <c r="E831" s="34">
        <f>IF(D831="",0,VLOOKUP(D831,city!$D$4:$K$352,8,0))</f>
        <v>128</v>
      </c>
      <c r="F831" s="34">
        <v>1</v>
      </c>
      <c r="G831" s="34">
        <v>0</v>
      </c>
      <c r="H831" s="34" t="s">
        <v>7990</v>
      </c>
      <c r="I831" s="43" t="s">
        <v>9397</v>
      </c>
      <c r="J831" s="34">
        <f>IF(I831="","",VLOOKUP(I831,speciality!$B$4:$J$1727,9,0))</f>
        <v>112801</v>
      </c>
      <c r="K831" s="34" t="str">
        <f t="shared" si="10"/>
        <v>4,112801</v>
      </c>
      <c r="L831" s="34">
        <v>0</v>
      </c>
      <c r="M831" s="34">
        <v>0</v>
      </c>
      <c r="N831" s="34">
        <v>0</v>
      </c>
      <c r="O831" s="34">
        <v>0</v>
      </c>
      <c r="P831" s="23">
        <v>0</v>
      </c>
      <c r="Q831" s="23">
        <v>3000</v>
      </c>
      <c r="R831" s="23">
        <v>0</v>
      </c>
    </row>
    <row r="832" spans="1:18" x14ac:dyDescent="0.15">
      <c r="A832" s="23">
        <v>200645</v>
      </c>
      <c r="B832" s="33" t="s">
        <v>9398</v>
      </c>
      <c r="C832" s="34">
        <v>2</v>
      </c>
      <c r="D832" s="43" t="s">
        <v>303</v>
      </c>
      <c r="E832" s="34">
        <f>IF(D832="",0,VLOOKUP(D832,city!$D$4:$K$352,8,0))</f>
        <v>128</v>
      </c>
      <c r="F832" s="34">
        <v>1</v>
      </c>
      <c r="G832" s="34">
        <v>0</v>
      </c>
      <c r="H832" s="34" t="s">
        <v>7990</v>
      </c>
      <c r="J832" s="34" t="str">
        <f>IF(I832="","",VLOOKUP(I832,speciality!$B$4:$J$1727,9,0))</f>
        <v/>
      </c>
      <c r="K832" s="34" t="str">
        <f t="shared" si="10"/>
        <v>3,-1</v>
      </c>
      <c r="L832" s="34">
        <v>0</v>
      </c>
      <c r="M832" s="34">
        <v>0</v>
      </c>
      <c r="N832" s="34">
        <v>0</v>
      </c>
      <c r="O832" s="34">
        <v>0</v>
      </c>
      <c r="P832" s="23">
        <v>0</v>
      </c>
      <c r="Q832" s="23">
        <v>3000</v>
      </c>
      <c r="R832" s="23">
        <v>0</v>
      </c>
    </row>
    <row r="833" spans="1:18" x14ac:dyDescent="0.15">
      <c r="A833" s="23">
        <v>200646</v>
      </c>
      <c r="B833" s="33" t="s">
        <v>9399</v>
      </c>
      <c r="C833" s="34">
        <v>2</v>
      </c>
      <c r="D833" s="43" t="s">
        <v>303</v>
      </c>
      <c r="E833" s="34">
        <f>IF(D833="",0,VLOOKUP(D833,city!$D$4:$K$352,8,0))</f>
        <v>128</v>
      </c>
      <c r="F833" s="34">
        <v>1</v>
      </c>
      <c r="G833" s="34">
        <v>0</v>
      </c>
      <c r="H833" s="34" t="s">
        <v>7990</v>
      </c>
      <c r="I833" s="43" t="s">
        <v>9400</v>
      </c>
      <c r="J833" s="34">
        <f>IF(I833="","",VLOOKUP(I833,speciality!$B$4:$J$1727,9,0))</f>
        <v>112805</v>
      </c>
      <c r="K833" s="34" t="str">
        <f t="shared" si="10"/>
        <v>4,112805</v>
      </c>
      <c r="L833" s="34">
        <v>0</v>
      </c>
      <c r="M833" s="34">
        <v>0</v>
      </c>
      <c r="N833" s="34">
        <v>0</v>
      </c>
      <c r="O833" s="34">
        <v>0</v>
      </c>
      <c r="P833" s="23">
        <v>0</v>
      </c>
      <c r="Q833" s="23">
        <v>3000</v>
      </c>
      <c r="R833" s="23">
        <v>0</v>
      </c>
    </row>
    <row r="834" spans="1:18" x14ac:dyDescent="0.15">
      <c r="A834" s="23">
        <v>200647</v>
      </c>
      <c r="B834" s="33" t="s">
        <v>9401</v>
      </c>
      <c r="C834" s="34">
        <v>2</v>
      </c>
      <c r="D834" s="43" t="s">
        <v>303</v>
      </c>
      <c r="E834" s="34">
        <f>IF(D834="",0,VLOOKUP(D834,city!$D$4:$K$352,8,0))</f>
        <v>128</v>
      </c>
      <c r="F834" s="34">
        <v>1</v>
      </c>
      <c r="G834" s="34">
        <v>0</v>
      </c>
      <c r="H834" s="34" t="s">
        <v>7990</v>
      </c>
      <c r="I834" s="43" t="s">
        <v>9402</v>
      </c>
      <c r="J834" s="34">
        <f>IF(I834="","",VLOOKUP(I834,speciality!$B$4:$J$1727,9,0))</f>
        <v>112803</v>
      </c>
      <c r="K834" s="34" t="str">
        <f t="shared" si="10"/>
        <v>4,112803</v>
      </c>
      <c r="L834" s="34">
        <v>0</v>
      </c>
      <c r="M834" s="34">
        <v>0</v>
      </c>
      <c r="N834" s="34">
        <v>0</v>
      </c>
      <c r="O834" s="34">
        <v>0</v>
      </c>
      <c r="P834" s="23">
        <v>0</v>
      </c>
      <c r="Q834" s="23">
        <v>3000</v>
      </c>
      <c r="R834" s="23">
        <v>0</v>
      </c>
    </row>
    <row r="835" spans="1:18" x14ac:dyDescent="0.15">
      <c r="A835" s="23">
        <v>200648</v>
      </c>
      <c r="B835" s="33" t="s">
        <v>9403</v>
      </c>
      <c r="C835" s="34">
        <v>2</v>
      </c>
      <c r="D835" s="33" t="s">
        <v>305</v>
      </c>
      <c r="E835" s="34">
        <f>IF(D835="",0,VLOOKUP(D835,city!$D$4:$K$352,8,0))</f>
        <v>129</v>
      </c>
      <c r="F835" s="34">
        <v>1</v>
      </c>
      <c r="G835" s="34">
        <v>0</v>
      </c>
      <c r="H835" s="34" t="s">
        <v>7990</v>
      </c>
      <c r="I835" s="43" t="s">
        <v>9404</v>
      </c>
      <c r="J835" s="34">
        <f>IF(I835="","",VLOOKUP(I835,speciality!$B$4:$J$1727,9,0))</f>
        <v>112905</v>
      </c>
      <c r="K835" s="34" t="str">
        <f t="shared" si="10"/>
        <v>4,112905</v>
      </c>
      <c r="L835" s="34">
        <v>0</v>
      </c>
      <c r="M835" s="34">
        <v>0</v>
      </c>
      <c r="N835" s="34">
        <v>0</v>
      </c>
      <c r="O835" s="34">
        <v>0</v>
      </c>
      <c r="P835" s="23">
        <v>0</v>
      </c>
      <c r="Q835" s="23">
        <v>3000</v>
      </c>
      <c r="R835" s="23">
        <v>0</v>
      </c>
    </row>
    <row r="836" spans="1:18" x14ac:dyDescent="0.15">
      <c r="A836" s="23">
        <v>200649</v>
      </c>
      <c r="B836" s="33" t="s">
        <v>9405</v>
      </c>
      <c r="C836" s="34">
        <v>2</v>
      </c>
      <c r="D836" s="33" t="s">
        <v>305</v>
      </c>
      <c r="E836" s="34">
        <f>IF(D836="",0,VLOOKUP(D836,city!$D$4:$K$352,8,0))</f>
        <v>129</v>
      </c>
      <c r="F836" s="34">
        <v>1</v>
      </c>
      <c r="G836" s="34">
        <v>0</v>
      </c>
      <c r="H836" s="34" t="s">
        <v>7990</v>
      </c>
      <c r="I836" s="43" t="s">
        <v>9406</v>
      </c>
      <c r="J836" s="34">
        <f>IF(I836="","",VLOOKUP(I836,speciality!$B$4:$J$1727,9,0))</f>
        <v>112902</v>
      </c>
      <c r="K836" s="34" t="str">
        <f t="shared" si="10"/>
        <v>4,112902</v>
      </c>
      <c r="L836" s="34">
        <v>0</v>
      </c>
      <c r="M836" s="34">
        <v>0</v>
      </c>
      <c r="N836" s="34">
        <v>0</v>
      </c>
      <c r="O836" s="34">
        <v>0</v>
      </c>
      <c r="P836" s="23">
        <v>0</v>
      </c>
      <c r="Q836" s="23">
        <v>3000</v>
      </c>
      <c r="R836" s="23">
        <v>0</v>
      </c>
    </row>
    <row r="837" spans="1:18" x14ac:dyDescent="0.15">
      <c r="A837" s="23">
        <v>200650</v>
      </c>
      <c r="B837" s="33" t="s">
        <v>9407</v>
      </c>
      <c r="C837" s="34">
        <v>2</v>
      </c>
      <c r="D837" s="33" t="s">
        <v>305</v>
      </c>
      <c r="E837" s="34">
        <f>IF(D837="",0,VLOOKUP(D837,city!$D$4:$K$352,8,0))</f>
        <v>129</v>
      </c>
      <c r="F837" s="34">
        <v>1</v>
      </c>
      <c r="G837" s="34">
        <v>0</v>
      </c>
      <c r="H837" s="34" t="s">
        <v>7990</v>
      </c>
      <c r="J837" s="34" t="str">
        <f>IF(I837="","",VLOOKUP(I837,speciality!$B$4:$J$1727,9,0))</f>
        <v/>
      </c>
      <c r="K837" s="34" t="str">
        <f t="shared" si="10"/>
        <v>3,-1</v>
      </c>
      <c r="L837" s="34">
        <v>0</v>
      </c>
      <c r="M837" s="34">
        <v>0</v>
      </c>
      <c r="N837" s="34">
        <v>0</v>
      </c>
      <c r="O837" s="34">
        <v>0</v>
      </c>
      <c r="P837" s="23">
        <v>0</v>
      </c>
      <c r="Q837" s="23">
        <v>3000</v>
      </c>
      <c r="R837" s="23">
        <v>0</v>
      </c>
    </row>
    <row r="838" spans="1:18" x14ac:dyDescent="0.15">
      <c r="A838" s="23">
        <v>200651</v>
      </c>
      <c r="B838" s="33" t="s">
        <v>9408</v>
      </c>
      <c r="C838" s="34">
        <v>2</v>
      </c>
      <c r="D838" s="33" t="s">
        <v>305</v>
      </c>
      <c r="E838" s="34">
        <f>IF(D838="",0,VLOOKUP(D838,city!$D$4:$K$352,8,0))</f>
        <v>129</v>
      </c>
      <c r="F838" s="34">
        <v>1</v>
      </c>
      <c r="G838" s="34">
        <v>0</v>
      </c>
      <c r="H838" s="34" t="s">
        <v>7990</v>
      </c>
      <c r="I838" s="43" t="s">
        <v>9409</v>
      </c>
      <c r="J838" s="34">
        <f>IF(I838="","",VLOOKUP(I838,speciality!$B$4:$J$1727,9,0))</f>
        <v>112904</v>
      </c>
      <c r="K838" s="34" t="str">
        <f t="shared" si="10"/>
        <v>4,112904</v>
      </c>
      <c r="L838" s="34">
        <v>0</v>
      </c>
      <c r="M838" s="34">
        <v>0</v>
      </c>
      <c r="N838" s="34">
        <v>0</v>
      </c>
      <c r="O838" s="34">
        <v>0</v>
      </c>
      <c r="P838" s="23">
        <v>0</v>
      </c>
      <c r="Q838" s="23">
        <v>3000</v>
      </c>
      <c r="R838" s="23">
        <v>0</v>
      </c>
    </row>
    <row r="839" spans="1:18" x14ac:dyDescent="0.15">
      <c r="A839" s="23">
        <v>200652</v>
      </c>
      <c r="B839" s="33" t="s">
        <v>9410</v>
      </c>
      <c r="C839" s="34">
        <v>2</v>
      </c>
      <c r="D839" s="43" t="s">
        <v>307</v>
      </c>
      <c r="E839" s="34">
        <f>IF(D839="",0,VLOOKUP(D839,city!$D$4:$K$352,8,0))</f>
        <v>130</v>
      </c>
      <c r="F839" s="34">
        <v>1</v>
      </c>
      <c r="G839" s="34">
        <v>0</v>
      </c>
      <c r="H839" s="34" t="s">
        <v>7990</v>
      </c>
      <c r="I839" s="43" t="s">
        <v>9411</v>
      </c>
      <c r="J839" s="34">
        <f>IF(I839="","",VLOOKUP(I839,speciality!$B$4:$J$1727,9,0))</f>
        <v>113001</v>
      </c>
      <c r="K839" s="34" t="str">
        <f t="shared" si="10"/>
        <v>4,113001</v>
      </c>
      <c r="L839" s="34">
        <v>0</v>
      </c>
      <c r="M839" s="34">
        <v>0</v>
      </c>
      <c r="N839" s="34">
        <v>0</v>
      </c>
      <c r="O839" s="34">
        <v>0</v>
      </c>
      <c r="P839" s="23">
        <v>0</v>
      </c>
      <c r="Q839" s="23">
        <v>3000</v>
      </c>
      <c r="R839" s="23">
        <v>0</v>
      </c>
    </row>
    <row r="840" spans="1:18" x14ac:dyDescent="0.15">
      <c r="A840" s="23">
        <v>200653</v>
      </c>
      <c r="B840" s="33" t="s">
        <v>9412</v>
      </c>
      <c r="C840" s="34">
        <v>2</v>
      </c>
      <c r="D840" s="43" t="s">
        <v>307</v>
      </c>
      <c r="E840" s="34">
        <f>IF(D840="",0,VLOOKUP(D840,city!$D$4:$K$352,8,0))</f>
        <v>130</v>
      </c>
      <c r="F840" s="34">
        <v>1</v>
      </c>
      <c r="G840" s="34">
        <v>0</v>
      </c>
      <c r="H840" s="34" t="s">
        <v>7990</v>
      </c>
      <c r="I840" s="43" t="s">
        <v>9413</v>
      </c>
      <c r="J840" s="34">
        <f>IF(I840="","",VLOOKUP(I840,speciality!$B$4:$J$1727,9,0))</f>
        <v>113003</v>
      </c>
      <c r="K840" s="34" t="str">
        <f t="shared" si="10"/>
        <v>4,113003</v>
      </c>
      <c r="L840" s="34">
        <v>0</v>
      </c>
      <c r="M840" s="34">
        <v>0</v>
      </c>
      <c r="N840" s="34">
        <v>0</v>
      </c>
      <c r="O840" s="34">
        <v>0</v>
      </c>
      <c r="P840" s="23">
        <v>0</v>
      </c>
      <c r="Q840" s="23">
        <v>3000</v>
      </c>
      <c r="R840" s="23">
        <v>0</v>
      </c>
    </row>
    <row r="841" spans="1:18" x14ac:dyDescent="0.15">
      <c r="A841" s="23">
        <v>200654</v>
      </c>
      <c r="B841" s="33" t="s">
        <v>9414</v>
      </c>
      <c r="C841" s="34">
        <v>2</v>
      </c>
      <c r="D841" s="43" t="s">
        <v>307</v>
      </c>
      <c r="E841" s="34">
        <f>IF(D841="",0,VLOOKUP(D841,city!$D$4:$K$352,8,0))</f>
        <v>130</v>
      </c>
      <c r="F841" s="34">
        <v>1</v>
      </c>
      <c r="G841" s="34">
        <v>0</v>
      </c>
      <c r="H841" s="34" t="s">
        <v>7990</v>
      </c>
      <c r="I841" s="43" t="s">
        <v>9415</v>
      </c>
      <c r="J841" s="34">
        <f>IF(I841="","",VLOOKUP(I841,speciality!$B$4:$J$1727,9,0))</f>
        <v>113002</v>
      </c>
      <c r="K841" s="34" t="str">
        <f t="shared" si="10"/>
        <v>4,113002</v>
      </c>
      <c r="L841" s="34">
        <v>0</v>
      </c>
      <c r="M841" s="34">
        <v>0</v>
      </c>
      <c r="N841" s="34">
        <v>0</v>
      </c>
      <c r="O841" s="34">
        <v>0</v>
      </c>
      <c r="P841" s="23">
        <v>0</v>
      </c>
      <c r="Q841" s="23">
        <v>3000</v>
      </c>
      <c r="R841" s="23">
        <v>0</v>
      </c>
    </row>
    <row r="842" spans="1:18" x14ac:dyDescent="0.15">
      <c r="A842" s="23">
        <v>200655</v>
      </c>
      <c r="B842" s="33" t="s">
        <v>9416</v>
      </c>
      <c r="C842" s="34">
        <v>2</v>
      </c>
      <c r="D842" s="43" t="s">
        <v>307</v>
      </c>
      <c r="E842" s="34">
        <f>IF(D842="",0,VLOOKUP(D842,city!$D$4:$K$352,8,0))</f>
        <v>130</v>
      </c>
      <c r="F842" s="34">
        <v>1</v>
      </c>
      <c r="G842" s="34">
        <v>0</v>
      </c>
      <c r="H842" s="34" t="s">
        <v>7990</v>
      </c>
      <c r="I842" s="43" t="s">
        <v>9417</v>
      </c>
      <c r="J842" s="34">
        <f>IF(I842="","",VLOOKUP(I842,speciality!$B$4:$J$1727,9,0))</f>
        <v>113004</v>
      </c>
      <c r="K842" s="34" t="str">
        <f t="shared" si="10"/>
        <v>4,113004</v>
      </c>
      <c r="L842" s="34">
        <v>0</v>
      </c>
      <c r="M842" s="34">
        <v>0</v>
      </c>
      <c r="N842" s="34">
        <v>0</v>
      </c>
      <c r="O842" s="34">
        <v>0</v>
      </c>
      <c r="P842" s="23">
        <v>0</v>
      </c>
      <c r="Q842" s="23">
        <v>3000</v>
      </c>
      <c r="R842" s="23">
        <v>0</v>
      </c>
    </row>
    <row r="843" spans="1:18" x14ac:dyDescent="0.15">
      <c r="A843" s="23">
        <v>200656</v>
      </c>
      <c r="B843" s="33" t="s">
        <v>9418</v>
      </c>
      <c r="C843" s="34">
        <v>2</v>
      </c>
      <c r="D843" s="43" t="s">
        <v>309</v>
      </c>
      <c r="E843" s="34">
        <f>IF(D843="",0,VLOOKUP(D843,city!$D$4:$K$352,8,0))</f>
        <v>131</v>
      </c>
      <c r="F843" s="34">
        <v>1</v>
      </c>
      <c r="G843" s="34">
        <v>0</v>
      </c>
      <c r="H843" s="34" t="s">
        <v>7990</v>
      </c>
      <c r="I843" s="43" t="s">
        <v>9419</v>
      </c>
      <c r="J843" s="34">
        <f>IF(I843="","",VLOOKUP(I843,speciality!$B$4:$J$1727,9,0))</f>
        <v>113105</v>
      </c>
      <c r="K843" s="34" t="str">
        <f t="shared" si="10"/>
        <v>4,113105</v>
      </c>
      <c r="L843" s="34">
        <v>0</v>
      </c>
      <c r="M843" s="34">
        <v>0</v>
      </c>
      <c r="N843" s="34">
        <v>0</v>
      </c>
      <c r="O843" s="34">
        <v>0</v>
      </c>
      <c r="P843" s="23">
        <v>0</v>
      </c>
      <c r="Q843" s="23">
        <v>3000</v>
      </c>
      <c r="R843" s="23">
        <v>0</v>
      </c>
    </row>
    <row r="844" spans="1:18" ht="28" x14ac:dyDescent="0.15">
      <c r="A844" s="23">
        <v>200657</v>
      </c>
      <c r="B844" s="33" t="s">
        <v>9420</v>
      </c>
      <c r="C844" s="34">
        <v>2</v>
      </c>
      <c r="D844" s="43" t="s">
        <v>309</v>
      </c>
      <c r="E844" s="34">
        <f>IF(D844="",0,VLOOKUP(D844,city!$D$4:$K$352,8,0))</f>
        <v>131</v>
      </c>
      <c r="F844" s="34">
        <v>1</v>
      </c>
      <c r="G844" s="34">
        <v>0</v>
      </c>
      <c r="H844" s="34" t="s">
        <v>7990</v>
      </c>
      <c r="J844" s="34" t="str">
        <f>IF(I844="","",VLOOKUP(I844,speciality!$B$4:$J$1727,9,0))</f>
        <v/>
      </c>
      <c r="K844" s="34" t="str">
        <f t="shared" si="10"/>
        <v>3,-1</v>
      </c>
      <c r="L844" s="34">
        <v>0</v>
      </c>
      <c r="M844" s="34">
        <v>0</v>
      </c>
      <c r="N844" s="34">
        <v>0</v>
      </c>
      <c r="O844" s="34">
        <v>0</v>
      </c>
      <c r="P844" s="23">
        <v>0</v>
      </c>
      <c r="Q844" s="23">
        <v>3000</v>
      </c>
      <c r="R844" s="23">
        <v>0</v>
      </c>
    </row>
    <row r="845" spans="1:18" x14ac:dyDescent="0.15">
      <c r="A845" s="23">
        <v>200658</v>
      </c>
      <c r="B845" s="33" t="s">
        <v>9421</v>
      </c>
      <c r="C845" s="34">
        <v>2</v>
      </c>
      <c r="D845" s="43" t="s">
        <v>309</v>
      </c>
      <c r="E845" s="34">
        <f>IF(D845="",0,VLOOKUP(D845,city!$D$4:$K$352,8,0))</f>
        <v>131</v>
      </c>
      <c r="F845" s="34">
        <v>1</v>
      </c>
      <c r="G845" s="34">
        <v>0</v>
      </c>
      <c r="H845" s="34" t="s">
        <v>7990</v>
      </c>
      <c r="I845" s="43" t="s">
        <v>9422</v>
      </c>
      <c r="J845" s="34">
        <f>IF(I845="","",VLOOKUP(I845,speciality!$B$4:$J$1727,9,0))</f>
        <v>113103</v>
      </c>
      <c r="K845" s="34" t="str">
        <f t="shared" si="10"/>
        <v>4,113103</v>
      </c>
      <c r="L845" s="34">
        <v>0</v>
      </c>
      <c r="M845" s="34">
        <v>0</v>
      </c>
      <c r="N845" s="34">
        <v>0</v>
      </c>
      <c r="O845" s="34">
        <v>0</v>
      </c>
      <c r="P845" s="23">
        <v>0</v>
      </c>
      <c r="Q845" s="23">
        <v>3000</v>
      </c>
      <c r="R845" s="23">
        <v>0</v>
      </c>
    </row>
    <row r="846" spans="1:18" x14ac:dyDescent="0.15">
      <c r="A846" s="23">
        <v>200659</v>
      </c>
      <c r="B846" s="33" t="s">
        <v>9423</v>
      </c>
      <c r="C846" s="34">
        <v>2</v>
      </c>
      <c r="D846" s="43" t="s">
        <v>309</v>
      </c>
      <c r="E846" s="34">
        <f>IF(D846="",0,VLOOKUP(D846,city!$D$4:$K$352,8,0))</f>
        <v>131</v>
      </c>
      <c r="F846" s="34">
        <v>1</v>
      </c>
      <c r="G846" s="34">
        <v>0</v>
      </c>
      <c r="H846" s="34" t="s">
        <v>7990</v>
      </c>
      <c r="I846" s="43" t="s">
        <v>9424</v>
      </c>
      <c r="J846" s="34">
        <f>IF(I846="","",VLOOKUP(I846,speciality!$B$4:$J$1727,9,0))</f>
        <v>113101</v>
      </c>
      <c r="K846" s="34" t="str">
        <f t="shared" si="10"/>
        <v>4,113101</v>
      </c>
      <c r="L846" s="34">
        <v>0</v>
      </c>
      <c r="M846" s="34">
        <v>0</v>
      </c>
      <c r="N846" s="34">
        <v>0</v>
      </c>
      <c r="O846" s="34">
        <v>0</v>
      </c>
      <c r="P846" s="23">
        <v>0</v>
      </c>
      <c r="Q846" s="23">
        <v>3000</v>
      </c>
      <c r="R846" s="23">
        <v>0</v>
      </c>
    </row>
    <row r="847" spans="1:18" ht="28" x14ac:dyDescent="0.15">
      <c r="A847" s="23">
        <v>200660</v>
      </c>
      <c r="B847" s="33" t="s">
        <v>9425</v>
      </c>
      <c r="C847" s="34">
        <v>2</v>
      </c>
      <c r="D847" s="43" t="s">
        <v>311</v>
      </c>
      <c r="E847" s="34">
        <f>IF(D847="",0,VLOOKUP(D847,city!$D$4:$K$352,8,0))</f>
        <v>132</v>
      </c>
      <c r="F847" s="34">
        <v>1</v>
      </c>
      <c r="G847" s="34">
        <v>0</v>
      </c>
      <c r="H847" s="34" t="s">
        <v>7990</v>
      </c>
      <c r="I847" s="43" t="s">
        <v>9426</v>
      </c>
      <c r="J847" s="34">
        <f>IF(I847="","",VLOOKUP(I847,speciality!$B$4:$J$1727,9,0))</f>
        <v>113201</v>
      </c>
      <c r="K847" s="34" t="str">
        <f t="shared" si="10"/>
        <v>4,113201</v>
      </c>
      <c r="L847" s="34">
        <v>0</v>
      </c>
      <c r="M847" s="34">
        <v>0</v>
      </c>
      <c r="N847" s="34">
        <v>0</v>
      </c>
      <c r="O847" s="34">
        <v>0</v>
      </c>
      <c r="P847" s="23">
        <v>0</v>
      </c>
      <c r="Q847" s="23">
        <v>3000</v>
      </c>
      <c r="R847" s="23">
        <v>0</v>
      </c>
    </row>
    <row r="848" spans="1:18" x14ac:dyDescent="0.15">
      <c r="A848" s="23">
        <v>200661</v>
      </c>
      <c r="B848" s="33" t="s">
        <v>9427</v>
      </c>
      <c r="C848" s="34">
        <v>2</v>
      </c>
      <c r="D848" s="43" t="s">
        <v>311</v>
      </c>
      <c r="E848" s="34">
        <f>IF(D848="",0,VLOOKUP(D848,city!$D$4:$K$352,8,0))</f>
        <v>132</v>
      </c>
      <c r="F848" s="34">
        <v>1</v>
      </c>
      <c r="G848" s="34">
        <v>0</v>
      </c>
      <c r="H848" s="34" t="s">
        <v>7990</v>
      </c>
      <c r="J848" s="34" t="str">
        <f>IF(I848="","",VLOOKUP(I848,speciality!$B$4:$J$1727,9,0))</f>
        <v/>
      </c>
      <c r="K848" s="34" t="str">
        <f t="shared" si="10"/>
        <v>3,-1</v>
      </c>
      <c r="L848" s="34">
        <v>0</v>
      </c>
      <c r="M848" s="34">
        <v>0</v>
      </c>
      <c r="N848" s="34">
        <v>0</v>
      </c>
      <c r="O848" s="34">
        <v>0</v>
      </c>
      <c r="P848" s="23">
        <v>0</v>
      </c>
      <c r="Q848" s="23">
        <v>3000</v>
      </c>
      <c r="R848" s="23">
        <v>0</v>
      </c>
    </row>
    <row r="849" spans="1:18" x14ac:dyDescent="0.15">
      <c r="A849" s="23">
        <v>200662</v>
      </c>
      <c r="B849" s="33" t="s">
        <v>9428</v>
      </c>
      <c r="C849" s="34">
        <v>2</v>
      </c>
      <c r="D849" s="43" t="s">
        <v>311</v>
      </c>
      <c r="E849" s="34">
        <f>IF(D849="",0,VLOOKUP(D849,city!$D$4:$K$352,8,0))</f>
        <v>132</v>
      </c>
      <c r="F849" s="34">
        <v>1</v>
      </c>
      <c r="G849" s="34">
        <v>0</v>
      </c>
      <c r="H849" s="34" t="s">
        <v>7990</v>
      </c>
      <c r="I849" s="43" t="s">
        <v>9429</v>
      </c>
      <c r="J849" s="34">
        <f>IF(I849="","",VLOOKUP(I849,speciality!$B$4:$J$1727,9,0))</f>
        <v>113203</v>
      </c>
      <c r="K849" s="34" t="str">
        <f t="shared" si="10"/>
        <v>4,113203</v>
      </c>
      <c r="L849" s="34">
        <v>0</v>
      </c>
      <c r="M849" s="34">
        <v>0</v>
      </c>
      <c r="N849" s="34">
        <v>0</v>
      </c>
      <c r="O849" s="34">
        <v>0</v>
      </c>
      <c r="P849" s="23">
        <v>0</v>
      </c>
      <c r="Q849" s="23">
        <v>3000</v>
      </c>
      <c r="R849" s="23">
        <v>0</v>
      </c>
    </row>
    <row r="850" spans="1:18" x14ac:dyDescent="0.15">
      <c r="A850" s="23">
        <v>200663</v>
      </c>
      <c r="B850" s="33" t="s">
        <v>9430</v>
      </c>
      <c r="C850" s="34">
        <v>2</v>
      </c>
      <c r="D850" s="43" t="s">
        <v>311</v>
      </c>
      <c r="E850" s="34">
        <f>IF(D850="",0,VLOOKUP(D850,city!$D$4:$K$352,8,0))</f>
        <v>132</v>
      </c>
      <c r="F850" s="34">
        <v>1</v>
      </c>
      <c r="G850" s="34">
        <v>0</v>
      </c>
      <c r="H850" s="34" t="s">
        <v>7990</v>
      </c>
      <c r="I850" s="43" t="s">
        <v>9431</v>
      </c>
      <c r="J850" s="34">
        <f>IF(I850="","",VLOOKUP(I850,speciality!$B$4:$J$1727,9,0))</f>
        <v>113202</v>
      </c>
      <c r="K850" s="34" t="str">
        <f t="shared" si="10"/>
        <v>4,113202</v>
      </c>
      <c r="L850" s="34">
        <v>0</v>
      </c>
      <c r="M850" s="34">
        <v>0</v>
      </c>
      <c r="N850" s="34">
        <v>0</v>
      </c>
      <c r="O850" s="34">
        <v>0</v>
      </c>
      <c r="P850" s="23">
        <v>0</v>
      </c>
      <c r="Q850" s="23">
        <v>3000</v>
      </c>
      <c r="R850" s="23">
        <v>0</v>
      </c>
    </row>
    <row r="851" spans="1:18" x14ac:dyDescent="0.15">
      <c r="A851" s="23">
        <v>200664</v>
      </c>
      <c r="B851" s="33" t="s">
        <v>9432</v>
      </c>
      <c r="C851" s="34">
        <v>2</v>
      </c>
      <c r="D851" s="43" t="s">
        <v>313</v>
      </c>
      <c r="E851" s="34">
        <f>IF(D851="",0,VLOOKUP(D851,city!$D$4:$K$352,8,0))</f>
        <v>133</v>
      </c>
      <c r="F851" s="34">
        <v>1</v>
      </c>
      <c r="G851" s="34">
        <v>0</v>
      </c>
      <c r="H851" s="34" t="s">
        <v>7990</v>
      </c>
      <c r="I851" s="43" t="s">
        <v>9433</v>
      </c>
      <c r="J851" s="34">
        <f>IF(I851="","",VLOOKUP(I851,speciality!$B$4:$J$1727,9,0))</f>
        <v>113301</v>
      </c>
      <c r="K851" s="34" t="str">
        <f t="shared" si="10"/>
        <v>4,113301</v>
      </c>
      <c r="L851" s="34">
        <v>0</v>
      </c>
      <c r="M851" s="34">
        <v>0</v>
      </c>
      <c r="N851" s="34">
        <v>0</v>
      </c>
      <c r="O851" s="34">
        <v>0</v>
      </c>
      <c r="P851" s="23">
        <v>0</v>
      </c>
      <c r="Q851" s="23">
        <v>3000</v>
      </c>
      <c r="R851" s="23">
        <v>0</v>
      </c>
    </row>
    <row r="852" spans="1:18" ht="28" x14ac:dyDescent="0.15">
      <c r="A852" s="23">
        <v>200665</v>
      </c>
      <c r="B852" s="33" t="s">
        <v>9434</v>
      </c>
      <c r="C852" s="34">
        <v>2</v>
      </c>
      <c r="D852" s="43" t="s">
        <v>313</v>
      </c>
      <c r="E852" s="34">
        <f>IF(D852="",0,VLOOKUP(D852,city!$D$4:$K$352,8,0))</f>
        <v>133</v>
      </c>
      <c r="F852" s="34">
        <v>1</v>
      </c>
      <c r="G852" s="34">
        <v>0</v>
      </c>
      <c r="H852" s="34" t="s">
        <v>7990</v>
      </c>
      <c r="I852" s="43" t="s">
        <v>9435</v>
      </c>
      <c r="J852" s="34">
        <f>IF(I852="","",VLOOKUP(I852,speciality!$B$4:$J$1727,9,0))</f>
        <v>113305</v>
      </c>
      <c r="K852" s="34" t="str">
        <f t="shared" si="10"/>
        <v>4,113305</v>
      </c>
      <c r="L852" s="34">
        <v>0</v>
      </c>
      <c r="M852" s="34">
        <v>0</v>
      </c>
      <c r="N852" s="34">
        <v>0</v>
      </c>
      <c r="O852" s="34">
        <v>0</v>
      </c>
      <c r="P852" s="23">
        <v>0</v>
      </c>
      <c r="Q852" s="23">
        <v>3000</v>
      </c>
      <c r="R852" s="23">
        <v>0</v>
      </c>
    </row>
    <row r="853" spans="1:18" x14ac:dyDescent="0.15">
      <c r="A853" s="23">
        <v>200666</v>
      </c>
      <c r="B853" s="33" t="s">
        <v>9436</v>
      </c>
      <c r="C853" s="34">
        <v>2</v>
      </c>
      <c r="D853" s="43" t="s">
        <v>313</v>
      </c>
      <c r="E853" s="34">
        <f>IF(D853="",0,VLOOKUP(D853,city!$D$4:$K$352,8,0))</f>
        <v>133</v>
      </c>
      <c r="F853" s="34">
        <v>1</v>
      </c>
      <c r="G853" s="34">
        <v>0</v>
      </c>
      <c r="H853" s="34" t="s">
        <v>7990</v>
      </c>
      <c r="I853" s="43" t="s">
        <v>9437</v>
      </c>
      <c r="J853" s="34">
        <f>IF(I853="","",VLOOKUP(I853,speciality!$B$4:$J$1727,9,0))</f>
        <v>113304</v>
      </c>
      <c r="K853" s="34" t="str">
        <f t="shared" si="10"/>
        <v>4,113304</v>
      </c>
      <c r="L853" s="34">
        <v>0</v>
      </c>
      <c r="M853" s="34">
        <v>0</v>
      </c>
      <c r="N853" s="34">
        <v>0</v>
      </c>
      <c r="O853" s="34">
        <v>0</v>
      </c>
      <c r="P853" s="23">
        <v>0</v>
      </c>
      <c r="Q853" s="23">
        <v>3000</v>
      </c>
      <c r="R853" s="23">
        <v>0</v>
      </c>
    </row>
    <row r="854" spans="1:18" x14ac:dyDescent="0.15">
      <c r="A854" s="23">
        <v>200667</v>
      </c>
      <c r="B854" s="33" t="s">
        <v>9438</v>
      </c>
      <c r="C854" s="34">
        <v>2</v>
      </c>
      <c r="D854" s="43" t="s">
        <v>313</v>
      </c>
      <c r="E854" s="34">
        <f>IF(D854="",0,VLOOKUP(D854,city!$D$4:$K$352,8,0))</f>
        <v>133</v>
      </c>
      <c r="F854" s="34">
        <v>1</v>
      </c>
      <c r="G854" s="34">
        <v>0</v>
      </c>
      <c r="H854" s="34" t="s">
        <v>7990</v>
      </c>
      <c r="I854" s="43" t="s">
        <v>9439</v>
      </c>
      <c r="J854" s="34">
        <f>IF(I854="","",VLOOKUP(I854,speciality!$B$4:$J$1727,9,0))</f>
        <v>113303</v>
      </c>
      <c r="K854" s="34" t="str">
        <f t="shared" si="10"/>
        <v>4,113303</v>
      </c>
      <c r="L854" s="34">
        <v>0</v>
      </c>
      <c r="M854" s="34">
        <v>0</v>
      </c>
      <c r="N854" s="34">
        <v>0</v>
      </c>
      <c r="O854" s="34">
        <v>0</v>
      </c>
      <c r="P854" s="23">
        <v>0</v>
      </c>
      <c r="Q854" s="23">
        <v>3000</v>
      </c>
      <c r="R854" s="23">
        <v>0</v>
      </c>
    </row>
    <row r="855" spans="1:18" x14ac:dyDescent="0.15">
      <c r="A855" s="23">
        <v>200668</v>
      </c>
      <c r="B855" s="33" t="s">
        <v>9440</v>
      </c>
      <c r="C855" s="34">
        <v>2</v>
      </c>
      <c r="D855" s="43" t="s">
        <v>315</v>
      </c>
      <c r="E855" s="34">
        <f>IF(D855="",0,VLOOKUP(D855,city!$D$4:$K$352,8,0))</f>
        <v>134</v>
      </c>
      <c r="F855" s="34">
        <v>1</v>
      </c>
      <c r="G855" s="34">
        <v>0</v>
      </c>
      <c r="H855" s="34" t="s">
        <v>7990</v>
      </c>
      <c r="I855" s="43" t="s">
        <v>9441</v>
      </c>
      <c r="J855" s="34">
        <f>IF(I855="","",VLOOKUP(I855,speciality!$B$4:$J$1727,9,0))</f>
        <v>113401</v>
      </c>
      <c r="K855" s="34" t="str">
        <f t="shared" si="10"/>
        <v>4,113401</v>
      </c>
      <c r="L855" s="34">
        <v>0</v>
      </c>
      <c r="M855" s="34">
        <v>0</v>
      </c>
      <c r="N855" s="34">
        <v>0</v>
      </c>
      <c r="O855" s="34">
        <v>0</v>
      </c>
      <c r="P855" s="23">
        <v>0</v>
      </c>
      <c r="Q855" s="23">
        <v>3000</v>
      </c>
      <c r="R855" s="23">
        <v>0</v>
      </c>
    </row>
    <row r="856" spans="1:18" x14ac:dyDescent="0.15">
      <c r="A856" s="23">
        <v>200669</v>
      </c>
      <c r="B856" s="33" t="s">
        <v>9442</v>
      </c>
      <c r="C856" s="34">
        <v>2</v>
      </c>
      <c r="D856" s="43" t="s">
        <v>315</v>
      </c>
      <c r="E856" s="34">
        <f>IF(D856="",0,VLOOKUP(D856,city!$D$4:$K$352,8,0))</f>
        <v>134</v>
      </c>
      <c r="F856" s="34">
        <v>1</v>
      </c>
      <c r="G856" s="34">
        <v>0</v>
      </c>
      <c r="H856" s="34" t="s">
        <v>7990</v>
      </c>
      <c r="I856" s="43" t="s">
        <v>9443</v>
      </c>
      <c r="J856" s="34">
        <f>IF(I856="","",VLOOKUP(I856,speciality!$B$4:$J$1727,9,0))</f>
        <v>113402</v>
      </c>
      <c r="K856" s="34" t="str">
        <f t="shared" si="10"/>
        <v>4,113402</v>
      </c>
      <c r="L856" s="34">
        <v>0</v>
      </c>
      <c r="M856" s="34">
        <v>0</v>
      </c>
      <c r="N856" s="34">
        <v>0</v>
      </c>
      <c r="O856" s="34">
        <v>0</v>
      </c>
      <c r="P856" s="23">
        <v>0</v>
      </c>
      <c r="Q856" s="23">
        <v>3000</v>
      </c>
      <c r="R856" s="23">
        <v>0</v>
      </c>
    </row>
    <row r="857" spans="1:18" ht="28" x14ac:dyDescent="0.15">
      <c r="A857" s="23">
        <v>200670</v>
      </c>
      <c r="B857" s="33" t="s">
        <v>9444</v>
      </c>
      <c r="C857" s="34">
        <v>2</v>
      </c>
      <c r="D857" s="43" t="s">
        <v>315</v>
      </c>
      <c r="E857" s="34">
        <f>IF(D857="",0,VLOOKUP(D857,city!$D$4:$K$352,8,0))</f>
        <v>134</v>
      </c>
      <c r="F857" s="34">
        <v>1</v>
      </c>
      <c r="G857" s="34">
        <v>0</v>
      </c>
      <c r="H857" s="34" t="s">
        <v>7990</v>
      </c>
      <c r="I857" s="43" t="s">
        <v>9445</v>
      </c>
      <c r="J857" s="34">
        <f>IF(I857="","",VLOOKUP(I857,speciality!$B$4:$J$1727,9,0))</f>
        <v>113404</v>
      </c>
      <c r="K857" s="34" t="str">
        <f t="shared" si="10"/>
        <v>4,113404</v>
      </c>
      <c r="L857" s="34">
        <v>0</v>
      </c>
      <c r="M857" s="34">
        <v>0</v>
      </c>
      <c r="N857" s="34">
        <v>0</v>
      </c>
      <c r="O857" s="34">
        <v>0</v>
      </c>
      <c r="P857" s="23">
        <v>0</v>
      </c>
      <c r="Q857" s="23">
        <v>3000</v>
      </c>
      <c r="R857" s="23">
        <v>0</v>
      </c>
    </row>
    <row r="858" spans="1:18" x14ac:dyDescent="0.15">
      <c r="A858" s="23">
        <v>200671</v>
      </c>
      <c r="B858" s="33" t="s">
        <v>9446</v>
      </c>
      <c r="C858" s="34">
        <v>2</v>
      </c>
      <c r="D858" s="43" t="s">
        <v>315</v>
      </c>
      <c r="E858" s="34">
        <f>IF(D858="",0,VLOOKUP(D858,city!$D$4:$K$352,8,0))</f>
        <v>134</v>
      </c>
      <c r="F858" s="34">
        <v>1</v>
      </c>
      <c r="G858" s="34">
        <v>0</v>
      </c>
      <c r="H858" s="34" t="s">
        <v>7990</v>
      </c>
      <c r="I858" s="43" t="s">
        <v>9447</v>
      </c>
      <c r="J858" s="34">
        <f>IF(I858="","",VLOOKUP(I858,speciality!$B$4:$J$1727,9,0))</f>
        <v>113403</v>
      </c>
      <c r="K858" s="34" t="str">
        <f t="shared" si="10"/>
        <v>4,113403</v>
      </c>
      <c r="L858" s="34">
        <v>0</v>
      </c>
      <c r="M858" s="34">
        <v>0</v>
      </c>
      <c r="N858" s="34">
        <v>0</v>
      </c>
      <c r="O858" s="34">
        <v>0</v>
      </c>
      <c r="P858" s="23">
        <v>0</v>
      </c>
      <c r="Q858" s="23">
        <v>3000</v>
      </c>
      <c r="R858" s="23">
        <v>0</v>
      </c>
    </row>
    <row r="859" spans="1:18" x14ac:dyDescent="0.15">
      <c r="A859" s="23">
        <v>200672</v>
      </c>
      <c r="B859" s="33" t="s">
        <v>9448</v>
      </c>
      <c r="C859" s="34">
        <v>2</v>
      </c>
      <c r="D859" s="43" t="s">
        <v>317</v>
      </c>
      <c r="E859" s="34">
        <f>IF(D859="",0,VLOOKUP(D859,city!$D$4:$K$352,8,0))</f>
        <v>135</v>
      </c>
      <c r="F859" s="34">
        <v>1</v>
      </c>
      <c r="G859" s="34">
        <v>0</v>
      </c>
      <c r="H859" s="34" t="s">
        <v>7990</v>
      </c>
      <c r="I859" s="43" t="s">
        <v>9449</v>
      </c>
      <c r="J859" s="34">
        <f>IF(I859="","",VLOOKUP(I859,speciality!$B$4:$J$1727,9,0))</f>
        <v>113501</v>
      </c>
      <c r="K859" s="34" t="str">
        <f t="shared" si="10"/>
        <v>4,113501</v>
      </c>
      <c r="L859" s="34">
        <v>0</v>
      </c>
      <c r="M859" s="34">
        <v>0</v>
      </c>
      <c r="N859" s="34">
        <v>0</v>
      </c>
      <c r="O859" s="34">
        <v>0</v>
      </c>
      <c r="P859" s="23">
        <v>0</v>
      </c>
      <c r="Q859" s="23">
        <v>3000</v>
      </c>
      <c r="R859" s="23">
        <v>0</v>
      </c>
    </row>
    <row r="860" spans="1:18" x14ac:dyDescent="0.15">
      <c r="A860" s="23">
        <v>200673</v>
      </c>
      <c r="B860" s="33" t="s">
        <v>9450</v>
      </c>
      <c r="C860" s="34">
        <v>2</v>
      </c>
      <c r="D860" s="43" t="s">
        <v>317</v>
      </c>
      <c r="E860" s="34">
        <f>IF(D860="",0,VLOOKUP(D860,city!$D$4:$K$352,8,0))</f>
        <v>135</v>
      </c>
      <c r="F860" s="34">
        <v>1</v>
      </c>
      <c r="G860" s="34">
        <v>0</v>
      </c>
      <c r="H860" s="34" t="s">
        <v>7990</v>
      </c>
      <c r="I860" s="43" t="s">
        <v>9451</v>
      </c>
      <c r="J860" s="34">
        <f>IF(I860="","",VLOOKUP(I860,speciality!$B$4:$J$1727,9,0))</f>
        <v>113505</v>
      </c>
      <c r="K860" s="34" t="str">
        <f t="shared" si="10"/>
        <v>4,113505</v>
      </c>
      <c r="L860" s="34">
        <v>0</v>
      </c>
      <c r="M860" s="34">
        <v>0</v>
      </c>
      <c r="N860" s="34">
        <v>0</v>
      </c>
      <c r="O860" s="34">
        <v>0</v>
      </c>
      <c r="P860" s="23">
        <v>0</v>
      </c>
      <c r="Q860" s="23">
        <v>3000</v>
      </c>
      <c r="R860" s="23">
        <v>0</v>
      </c>
    </row>
    <row r="861" spans="1:18" x14ac:dyDescent="0.15">
      <c r="A861" s="23">
        <v>200674</v>
      </c>
      <c r="B861" s="33" t="s">
        <v>9452</v>
      </c>
      <c r="C861" s="34">
        <v>2</v>
      </c>
      <c r="D861" s="43" t="s">
        <v>317</v>
      </c>
      <c r="E861" s="34">
        <f>IF(D861="",0,VLOOKUP(D861,city!$D$4:$K$352,8,0))</f>
        <v>135</v>
      </c>
      <c r="F861" s="34">
        <v>1</v>
      </c>
      <c r="G861" s="34">
        <v>0</v>
      </c>
      <c r="H861" s="34" t="s">
        <v>7990</v>
      </c>
      <c r="I861" s="43" t="s">
        <v>9453</v>
      </c>
      <c r="J861" s="34">
        <f>IF(I861="","",VLOOKUP(I861,speciality!$B$4:$J$1727,9,0))</f>
        <v>113503</v>
      </c>
      <c r="K861" s="34" t="str">
        <f t="shared" si="10"/>
        <v>4,113503</v>
      </c>
      <c r="L861" s="34">
        <v>0</v>
      </c>
      <c r="M861" s="34">
        <v>0</v>
      </c>
      <c r="N861" s="34">
        <v>0</v>
      </c>
      <c r="O861" s="34">
        <v>0</v>
      </c>
      <c r="P861" s="23">
        <v>0</v>
      </c>
      <c r="Q861" s="23">
        <v>3000</v>
      </c>
      <c r="R861" s="23">
        <v>0</v>
      </c>
    </row>
    <row r="862" spans="1:18" x14ac:dyDescent="0.15">
      <c r="A862" s="23">
        <v>200675</v>
      </c>
      <c r="B862" s="33" t="s">
        <v>9454</v>
      </c>
      <c r="C862" s="34">
        <v>2</v>
      </c>
      <c r="D862" s="43" t="s">
        <v>317</v>
      </c>
      <c r="E862" s="34">
        <f>IF(D862="",0,VLOOKUP(D862,city!$D$4:$K$352,8,0))</f>
        <v>135</v>
      </c>
      <c r="F862" s="34">
        <v>1</v>
      </c>
      <c r="G862" s="34">
        <v>0</v>
      </c>
      <c r="H862" s="34" t="s">
        <v>7990</v>
      </c>
      <c r="I862" s="43" t="s">
        <v>9455</v>
      </c>
      <c r="J862" s="34">
        <f>IF(I862="","",VLOOKUP(I862,speciality!$B$4:$J$1727,9,0))</f>
        <v>113502</v>
      </c>
      <c r="K862" s="34" t="str">
        <f t="shared" si="10"/>
        <v>4,113502</v>
      </c>
      <c r="L862" s="34">
        <v>0</v>
      </c>
      <c r="M862" s="34">
        <v>0</v>
      </c>
      <c r="N862" s="34">
        <v>0</v>
      </c>
      <c r="O862" s="34">
        <v>0</v>
      </c>
      <c r="P862" s="23">
        <v>0</v>
      </c>
      <c r="Q862" s="23">
        <v>3000</v>
      </c>
      <c r="R862" s="23">
        <v>0</v>
      </c>
    </row>
    <row r="863" spans="1:18" x14ac:dyDescent="0.15">
      <c r="A863" s="23">
        <v>200676</v>
      </c>
      <c r="B863" s="33" t="s">
        <v>9456</v>
      </c>
      <c r="C863" s="34">
        <v>2</v>
      </c>
      <c r="D863" s="43" t="s">
        <v>319</v>
      </c>
      <c r="E863" s="34">
        <f>IF(D863="",0,VLOOKUP(D863,city!$D$4:$K$352,8,0))</f>
        <v>136</v>
      </c>
      <c r="F863" s="34">
        <v>1</v>
      </c>
      <c r="G863" s="34">
        <v>0</v>
      </c>
      <c r="H863" s="34" t="s">
        <v>7990</v>
      </c>
      <c r="I863" s="43" t="s">
        <v>9457</v>
      </c>
      <c r="J863" s="34">
        <f>IF(I863="","",VLOOKUP(I863,speciality!$B$4:$J$1727,9,0))</f>
        <v>113602</v>
      </c>
      <c r="K863" s="34" t="str">
        <f t="shared" si="10"/>
        <v>4,113602</v>
      </c>
      <c r="L863" s="34">
        <v>0</v>
      </c>
      <c r="M863" s="34">
        <v>0</v>
      </c>
      <c r="N863" s="34">
        <v>0</v>
      </c>
      <c r="O863" s="34">
        <v>0</v>
      </c>
      <c r="P863" s="23">
        <v>0</v>
      </c>
      <c r="Q863" s="23">
        <v>3000</v>
      </c>
      <c r="R863" s="23">
        <v>0</v>
      </c>
    </row>
    <row r="864" spans="1:18" x14ac:dyDescent="0.15">
      <c r="A864" s="23">
        <v>200677</v>
      </c>
      <c r="B864" s="33" t="s">
        <v>9458</v>
      </c>
      <c r="C864" s="34">
        <v>2</v>
      </c>
      <c r="D864" s="43" t="s">
        <v>319</v>
      </c>
      <c r="E864" s="34">
        <f>IF(D864="",0,VLOOKUP(D864,city!$D$4:$K$352,8,0))</f>
        <v>136</v>
      </c>
      <c r="F864" s="34">
        <v>1</v>
      </c>
      <c r="G864" s="34">
        <v>0</v>
      </c>
      <c r="H864" s="34" t="s">
        <v>7990</v>
      </c>
      <c r="I864" s="43" t="s">
        <v>9459</v>
      </c>
      <c r="J864" s="34">
        <f>IF(I864="","",VLOOKUP(I864,speciality!$B$4:$J$1727,9,0))</f>
        <v>113601</v>
      </c>
      <c r="K864" s="34" t="str">
        <f t="shared" si="10"/>
        <v>4,113601</v>
      </c>
      <c r="L864" s="34">
        <v>0</v>
      </c>
      <c r="M864" s="34">
        <v>0</v>
      </c>
      <c r="N864" s="34">
        <v>0</v>
      </c>
      <c r="O864" s="34">
        <v>0</v>
      </c>
      <c r="P864" s="23">
        <v>0</v>
      </c>
      <c r="Q864" s="23">
        <v>3000</v>
      </c>
      <c r="R864" s="23">
        <v>0</v>
      </c>
    </row>
    <row r="865" spans="1:18" x14ac:dyDescent="0.15">
      <c r="A865" s="23">
        <v>200678</v>
      </c>
      <c r="B865" s="33" t="s">
        <v>9460</v>
      </c>
      <c r="C865" s="34">
        <v>2</v>
      </c>
      <c r="D865" s="43" t="s">
        <v>319</v>
      </c>
      <c r="E865" s="34">
        <f>IF(D865="",0,VLOOKUP(D865,city!$D$4:$K$352,8,0))</f>
        <v>136</v>
      </c>
      <c r="F865" s="34">
        <v>1</v>
      </c>
      <c r="G865" s="34">
        <v>0</v>
      </c>
      <c r="H865" s="34" t="s">
        <v>7990</v>
      </c>
      <c r="I865" s="43" t="s">
        <v>9461</v>
      </c>
      <c r="J865" s="34">
        <f>IF(I865="","",VLOOKUP(I865,speciality!$B$4:$J$1727,9,0))</f>
        <v>113603</v>
      </c>
      <c r="K865" s="34" t="str">
        <f t="shared" si="10"/>
        <v>4,113603</v>
      </c>
      <c r="L865" s="34">
        <v>0</v>
      </c>
      <c r="M865" s="34">
        <v>0</v>
      </c>
      <c r="N865" s="34">
        <v>0</v>
      </c>
      <c r="O865" s="34">
        <v>0</v>
      </c>
      <c r="P865" s="23">
        <v>0</v>
      </c>
      <c r="Q865" s="23">
        <v>3000</v>
      </c>
      <c r="R865" s="23">
        <v>0</v>
      </c>
    </row>
    <row r="866" spans="1:18" x14ac:dyDescent="0.15">
      <c r="A866" s="23">
        <v>200679</v>
      </c>
      <c r="B866" s="33" t="s">
        <v>9462</v>
      </c>
      <c r="C866" s="34">
        <v>2</v>
      </c>
      <c r="D866" s="43" t="s">
        <v>321</v>
      </c>
      <c r="E866" s="34">
        <f>IF(D866="",0,VLOOKUP(D866,city!$D$4:$K$352,8,0))</f>
        <v>137</v>
      </c>
      <c r="F866" s="34">
        <v>1</v>
      </c>
      <c r="G866" s="34">
        <v>0</v>
      </c>
      <c r="H866" s="34" t="s">
        <v>7990</v>
      </c>
      <c r="I866" s="43" t="s">
        <v>9463</v>
      </c>
      <c r="J866" s="34">
        <f>IF(I866="","",VLOOKUP(I866,speciality!$B$4:$J$1727,9,0))</f>
        <v>113701</v>
      </c>
      <c r="K866" s="34" t="str">
        <f t="shared" si="10"/>
        <v>4,113701</v>
      </c>
      <c r="L866" s="34">
        <v>0</v>
      </c>
      <c r="M866" s="34">
        <v>0</v>
      </c>
      <c r="N866" s="34">
        <v>0</v>
      </c>
      <c r="O866" s="34">
        <v>0</v>
      </c>
      <c r="P866" s="23">
        <v>0</v>
      </c>
      <c r="Q866" s="23">
        <v>3000</v>
      </c>
      <c r="R866" s="23">
        <v>0</v>
      </c>
    </row>
    <row r="867" spans="1:18" x14ac:dyDescent="0.15">
      <c r="A867" s="23">
        <v>200680</v>
      </c>
      <c r="B867" s="33" t="s">
        <v>9464</v>
      </c>
      <c r="C867" s="34">
        <v>2</v>
      </c>
      <c r="D867" s="43" t="s">
        <v>321</v>
      </c>
      <c r="E867" s="34">
        <f>IF(D867="",0,VLOOKUP(D867,city!$D$4:$K$352,8,0))</f>
        <v>137</v>
      </c>
      <c r="F867" s="34">
        <v>1</v>
      </c>
      <c r="G867" s="34">
        <v>0</v>
      </c>
      <c r="H867" s="34" t="s">
        <v>7990</v>
      </c>
      <c r="I867" s="43" t="s">
        <v>9465</v>
      </c>
      <c r="J867" s="34">
        <f>IF(I867="","",VLOOKUP(I867,speciality!$B$4:$J$1727,9,0))</f>
        <v>113702</v>
      </c>
      <c r="K867" s="34" t="str">
        <f t="shared" si="10"/>
        <v>4,113702</v>
      </c>
      <c r="L867" s="34">
        <v>0</v>
      </c>
      <c r="M867" s="34">
        <v>0</v>
      </c>
      <c r="N867" s="34">
        <v>0</v>
      </c>
      <c r="O867" s="34">
        <v>0</v>
      </c>
      <c r="P867" s="23">
        <v>0</v>
      </c>
      <c r="Q867" s="23">
        <v>3000</v>
      </c>
      <c r="R867" s="23">
        <v>0</v>
      </c>
    </row>
    <row r="868" spans="1:18" x14ac:dyDescent="0.15">
      <c r="A868" s="23">
        <v>200681</v>
      </c>
      <c r="B868" s="33" t="s">
        <v>9466</v>
      </c>
      <c r="C868" s="34">
        <v>2</v>
      </c>
      <c r="D868" s="43" t="s">
        <v>321</v>
      </c>
      <c r="E868" s="34">
        <f>IF(D868="",0,VLOOKUP(D868,city!$D$4:$K$352,8,0))</f>
        <v>137</v>
      </c>
      <c r="F868" s="34">
        <v>1</v>
      </c>
      <c r="G868" s="34">
        <v>0</v>
      </c>
      <c r="H868" s="34" t="s">
        <v>7990</v>
      </c>
      <c r="I868" s="43" t="s">
        <v>9467</v>
      </c>
      <c r="J868" s="34">
        <f>IF(I868="","",VLOOKUP(I868,speciality!$B$4:$J$1727,9,0))</f>
        <v>113703</v>
      </c>
      <c r="K868" s="34" t="str">
        <f t="shared" si="10"/>
        <v>4,113703</v>
      </c>
      <c r="L868" s="34">
        <v>0</v>
      </c>
      <c r="M868" s="34">
        <v>0</v>
      </c>
      <c r="N868" s="34">
        <v>0</v>
      </c>
      <c r="O868" s="34">
        <v>0</v>
      </c>
      <c r="P868" s="23">
        <v>0</v>
      </c>
      <c r="Q868" s="23">
        <v>3000</v>
      </c>
      <c r="R868" s="23">
        <v>0</v>
      </c>
    </row>
    <row r="869" spans="1:18" x14ac:dyDescent="0.15">
      <c r="A869" s="23">
        <v>200682</v>
      </c>
      <c r="B869" s="33" t="s">
        <v>9468</v>
      </c>
      <c r="C869" s="34">
        <v>2</v>
      </c>
      <c r="D869" s="43" t="s">
        <v>321</v>
      </c>
      <c r="E869" s="34">
        <f>IF(D869="",0,VLOOKUP(D869,city!$D$4:$K$352,8,0))</f>
        <v>137</v>
      </c>
      <c r="F869" s="34">
        <v>1</v>
      </c>
      <c r="G869" s="34">
        <v>0</v>
      </c>
      <c r="H869" s="34" t="s">
        <v>7990</v>
      </c>
      <c r="I869" s="43" t="s">
        <v>9469</v>
      </c>
      <c r="J869" s="34">
        <f>IF(I869="","",VLOOKUP(I869,speciality!$B$4:$J$1727,9,0))</f>
        <v>113704</v>
      </c>
      <c r="K869" s="34" t="str">
        <f t="shared" si="10"/>
        <v>4,113704</v>
      </c>
      <c r="L869" s="34">
        <v>0</v>
      </c>
      <c r="M869" s="34">
        <v>0</v>
      </c>
      <c r="N869" s="34">
        <v>0</v>
      </c>
      <c r="O869" s="34">
        <v>0</v>
      </c>
      <c r="P869" s="23">
        <v>0</v>
      </c>
      <c r="Q869" s="23">
        <v>3000</v>
      </c>
      <c r="R869" s="23">
        <v>0</v>
      </c>
    </row>
    <row r="870" spans="1:18" x14ac:dyDescent="0.15">
      <c r="A870" s="23">
        <v>200683</v>
      </c>
      <c r="B870" s="33" t="s">
        <v>9470</v>
      </c>
      <c r="C870" s="34">
        <v>2</v>
      </c>
      <c r="D870" s="43" t="s">
        <v>323</v>
      </c>
      <c r="E870" s="34">
        <f>IF(D870="",0,VLOOKUP(D870,city!$D$4:$K$352,8,0))</f>
        <v>138</v>
      </c>
      <c r="F870" s="34">
        <v>1</v>
      </c>
      <c r="G870" s="34">
        <v>0</v>
      </c>
      <c r="H870" s="34" t="s">
        <v>7990</v>
      </c>
      <c r="I870" s="43" t="s">
        <v>9471</v>
      </c>
      <c r="J870" s="34">
        <f>IF(I870="","",VLOOKUP(I870,speciality!$B$4:$J$1727,9,0))</f>
        <v>113801</v>
      </c>
      <c r="K870" s="34" t="str">
        <f t="shared" si="10"/>
        <v>4,113801</v>
      </c>
      <c r="L870" s="34">
        <v>0</v>
      </c>
      <c r="M870" s="34">
        <v>0</v>
      </c>
      <c r="N870" s="34">
        <v>0</v>
      </c>
      <c r="O870" s="34">
        <v>0</v>
      </c>
      <c r="P870" s="23">
        <v>0</v>
      </c>
      <c r="Q870" s="23">
        <v>3000</v>
      </c>
      <c r="R870" s="23">
        <v>0</v>
      </c>
    </row>
    <row r="871" spans="1:18" x14ac:dyDescent="0.15">
      <c r="A871" s="23">
        <v>200684</v>
      </c>
      <c r="B871" s="33" t="s">
        <v>9472</v>
      </c>
      <c r="C871" s="34">
        <v>2</v>
      </c>
      <c r="D871" s="43" t="s">
        <v>323</v>
      </c>
      <c r="E871" s="34">
        <f>IF(D871="",0,VLOOKUP(D871,city!$D$4:$K$352,8,0))</f>
        <v>138</v>
      </c>
      <c r="F871" s="34">
        <v>1</v>
      </c>
      <c r="G871" s="34">
        <v>0</v>
      </c>
      <c r="H871" s="34" t="s">
        <v>7990</v>
      </c>
      <c r="I871" s="43" t="s">
        <v>9473</v>
      </c>
      <c r="J871" s="34">
        <f>IF(I871="","",VLOOKUP(I871,speciality!$B$4:$J$1727,9,0))</f>
        <v>113802</v>
      </c>
      <c r="K871" s="34" t="str">
        <f t="shared" si="10"/>
        <v>4,113802</v>
      </c>
      <c r="L871" s="34">
        <v>0</v>
      </c>
      <c r="M871" s="34">
        <v>0</v>
      </c>
      <c r="N871" s="34">
        <v>0</v>
      </c>
      <c r="O871" s="34">
        <v>0</v>
      </c>
      <c r="P871" s="23">
        <v>0</v>
      </c>
      <c r="Q871" s="23">
        <v>3000</v>
      </c>
      <c r="R871" s="23">
        <v>0</v>
      </c>
    </row>
    <row r="872" spans="1:18" x14ac:dyDescent="0.15">
      <c r="A872" s="23">
        <v>200685</v>
      </c>
      <c r="B872" s="33" t="s">
        <v>9474</v>
      </c>
      <c r="C872" s="34">
        <v>2</v>
      </c>
      <c r="D872" s="43" t="s">
        <v>323</v>
      </c>
      <c r="E872" s="34">
        <f>IF(D872="",0,VLOOKUP(D872,city!$D$4:$K$352,8,0))</f>
        <v>138</v>
      </c>
      <c r="F872" s="34">
        <v>1</v>
      </c>
      <c r="G872" s="34">
        <v>0</v>
      </c>
      <c r="H872" s="34" t="s">
        <v>7990</v>
      </c>
      <c r="I872" s="43" t="s">
        <v>9475</v>
      </c>
      <c r="J872" s="34">
        <f>IF(I872="","",VLOOKUP(I872,speciality!$B$4:$J$1727,9,0))</f>
        <v>113803</v>
      </c>
      <c r="K872" s="34" t="str">
        <f t="shared" si="10"/>
        <v>4,113803</v>
      </c>
      <c r="L872" s="34">
        <v>0</v>
      </c>
      <c r="M872" s="34">
        <v>0</v>
      </c>
      <c r="N872" s="34">
        <v>0</v>
      </c>
      <c r="O872" s="34">
        <v>0</v>
      </c>
      <c r="P872" s="23">
        <v>0</v>
      </c>
      <c r="Q872" s="23">
        <v>3000</v>
      </c>
      <c r="R872" s="23">
        <v>0</v>
      </c>
    </row>
    <row r="873" spans="1:18" x14ac:dyDescent="0.15">
      <c r="A873" s="23">
        <v>200686</v>
      </c>
      <c r="B873" s="33" t="s">
        <v>9476</v>
      </c>
      <c r="C873" s="34">
        <v>2</v>
      </c>
      <c r="D873" s="43" t="s">
        <v>323</v>
      </c>
      <c r="E873" s="34">
        <f>IF(D873="",0,VLOOKUP(D873,city!$D$4:$K$352,8,0))</f>
        <v>138</v>
      </c>
      <c r="F873" s="34">
        <v>1</v>
      </c>
      <c r="G873" s="34">
        <v>0</v>
      </c>
      <c r="H873" s="34" t="s">
        <v>7990</v>
      </c>
      <c r="I873" s="43" t="s">
        <v>9477</v>
      </c>
      <c r="J873" s="34">
        <f>IF(I873="","",VLOOKUP(I873,speciality!$B$4:$J$1727,9,0))</f>
        <v>113804</v>
      </c>
      <c r="K873" s="34" t="str">
        <f t="shared" si="10"/>
        <v>4,113804</v>
      </c>
      <c r="L873" s="34">
        <v>0</v>
      </c>
      <c r="M873" s="34">
        <v>0</v>
      </c>
      <c r="N873" s="34">
        <v>0</v>
      </c>
      <c r="O873" s="34">
        <v>0</v>
      </c>
      <c r="P873" s="23">
        <v>0</v>
      </c>
      <c r="Q873" s="23">
        <v>3000</v>
      </c>
      <c r="R873" s="23">
        <v>0</v>
      </c>
    </row>
    <row r="874" spans="1:18" x14ac:dyDescent="0.15">
      <c r="A874" s="23">
        <v>200687</v>
      </c>
      <c r="B874" s="33" t="s">
        <v>9478</v>
      </c>
      <c r="C874" s="34">
        <v>2</v>
      </c>
      <c r="D874" s="43" t="s">
        <v>325</v>
      </c>
      <c r="E874" s="34">
        <f>IF(D874="",0,VLOOKUP(D874,city!$D$4:$K$352,8,0))</f>
        <v>139</v>
      </c>
      <c r="F874" s="34">
        <v>1</v>
      </c>
      <c r="G874" s="34">
        <v>0</v>
      </c>
      <c r="H874" s="34" t="s">
        <v>7990</v>
      </c>
      <c r="I874" s="43" t="s">
        <v>9479</v>
      </c>
      <c r="J874" s="34">
        <f>IF(I874="","",VLOOKUP(I874,speciality!$B$4:$J$1727,9,0))</f>
        <v>113901</v>
      </c>
      <c r="K874" s="34" t="str">
        <f t="shared" si="10"/>
        <v>4,113901</v>
      </c>
      <c r="L874" s="34">
        <v>0</v>
      </c>
      <c r="M874" s="34">
        <v>0</v>
      </c>
      <c r="N874" s="34">
        <v>0</v>
      </c>
      <c r="O874" s="34">
        <v>0</v>
      </c>
      <c r="P874" s="23">
        <v>0</v>
      </c>
      <c r="Q874" s="23">
        <v>3000</v>
      </c>
      <c r="R874" s="23">
        <v>0</v>
      </c>
    </row>
    <row r="875" spans="1:18" x14ac:dyDescent="0.15">
      <c r="A875" s="23">
        <v>200688</v>
      </c>
      <c r="B875" s="33" t="s">
        <v>9480</v>
      </c>
      <c r="C875" s="34">
        <v>2</v>
      </c>
      <c r="D875" s="43" t="s">
        <v>325</v>
      </c>
      <c r="E875" s="34">
        <f>IF(D875="",0,VLOOKUP(D875,city!$D$4:$K$352,8,0))</f>
        <v>139</v>
      </c>
      <c r="F875" s="34">
        <v>1</v>
      </c>
      <c r="G875" s="34">
        <v>0</v>
      </c>
      <c r="H875" s="34" t="s">
        <v>7990</v>
      </c>
      <c r="I875" s="43" t="s">
        <v>9481</v>
      </c>
      <c r="J875" s="34">
        <f>IF(I875="","",VLOOKUP(I875,speciality!$B$4:$J$1727,9,0))</f>
        <v>113902</v>
      </c>
      <c r="K875" s="34" t="str">
        <f t="shared" si="10"/>
        <v>4,113902</v>
      </c>
      <c r="L875" s="34">
        <v>0</v>
      </c>
      <c r="M875" s="34">
        <v>0</v>
      </c>
      <c r="N875" s="34">
        <v>0</v>
      </c>
      <c r="O875" s="34">
        <v>0</v>
      </c>
      <c r="P875" s="23">
        <v>0</v>
      </c>
      <c r="Q875" s="23">
        <v>3000</v>
      </c>
      <c r="R875" s="23">
        <v>0</v>
      </c>
    </row>
    <row r="876" spans="1:18" x14ac:dyDescent="0.15">
      <c r="A876" s="23">
        <v>200689</v>
      </c>
      <c r="B876" s="33" t="s">
        <v>9482</v>
      </c>
      <c r="C876" s="34">
        <v>2</v>
      </c>
      <c r="D876" s="43" t="s">
        <v>325</v>
      </c>
      <c r="E876" s="34">
        <f>IF(D876="",0,VLOOKUP(D876,city!$D$4:$K$352,8,0))</f>
        <v>139</v>
      </c>
      <c r="F876" s="34">
        <v>1</v>
      </c>
      <c r="G876" s="34">
        <v>0</v>
      </c>
      <c r="H876" s="34" t="s">
        <v>7990</v>
      </c>
      <c r="I876" s="43" t="s">
        <v>9483</v>
      </c>
      <c r="J876" s="34">
        <f>IF(I876="","",VLOOKUP(I876,speciality!$B$4:$J$1727,9,0))</f>
        <v>113904</v>
      </c>
      <c r="K876" s="34" t="str">
        <f t="shared" si="10"/>
        <v>4,113904</v>
      </c>
      <c r="L876" s="34">
        <v>0</v>
      </c>
      <c r="M876" s="34">
        <v>0</v>
      </c>
      <c r="N876" s="34">
        <v>0</v>
      </c>
      <c r="O876" s="34">
        <v>0</v>
      </c>
      <c r="P876" s="23">
        <v>0</v>
      </c>
      <c r="Q876" s="23">
        <v>3000</v>
      </c>
      <c r="R876" s="23">
        <v>0</v>
      </c>
    </row>
    <row r="877" spans="1:18" x14ac:dyDescent="0.15">
      <c r="A877" s="23">
        <v>200690</v>
      </c>
      <c r="B877" s="33" t="s">
        <v>9484</v>
      </c>
      <c r="C877" s="34">
        <v>2</v>
      </c>
      <c r="D877" s="43" t="s">
        <v>325</v>
      </c>
      <c r="E877" s="34">
        <f>IF(D877="",0,VLOOKUP(D877,city!$D$4:$K$352,8,0))</f>
        <v>139</v>
      </c>
      <c r="F877" s="34">
        <v>1</v>
      </c>
      <c r="G877" s="34">
        <v>0</v>
      </c>
      <c r="H877" s="34" t="s">
        <v>7990</v>
      </c>
      <c r="I877" s="43" t="s">
        <v>9485</v>
      </c>
      <c r="J877" s="34">
        <f>IF(I877="","",VLOOKUP(I877,speciality!$B$4:$J$1727,9,0))</f>
        <v>113905</v>
      </c>
      <c r="K877" s="34" t="str">
        <f t="shared" si="10"/>
        <v>4,113905</v>
      </c>
      <c r="L877" s="34">
        <v>0</v>
      </c>
      <c r="M877" s="34">
        <v>0</v>
      </c>
      <c r="N877" s="34">
        <v>0</v>
      </c>
      <c r="O877" s="34">
        <v>0</v>
      </c>
      <c r="P877" s="23">
        <v>0</v>
      </c>
      <c r="Q877" s="23">
        <v>3000</v>
      </c>
      <c r="R877" s="23">
        <v>0</v>
      </c>
    </row>
    <row r="878" spans="1:18" x14ac:dyDescent="0.15">
      <c r="A878" s="23">
        <v>200691</v>
      </c>
      <c r="B878" s="33" t="s">
        <v>9486</v>
      </c>
      <c r="C878" s="34">
        <v>2</v>
      </c>
      <c r="D878" s="43" t="s">
        <v>662</v>
      </c>
      <c r="E878" s="34">
        <f>IF(D878="",0,VLOOKUP(D878,city!$D$4:$K$352,8,0))</f>
        <v>296</v>
      </c>
      <c r="F878" s="34">
        <v>1</v>
      </c>
      <c r="G878" s="34">
        <v>0</v>
      </c>
      <c r="H878" s="34" t="s">
        <v>7990</v>
      </c>
      <c r="I878" s="43"/>
      <c r="J878" s="34" t="str">
        <f>IF(I878="","",VLOOKUP(I878,speciality!$B$4:$J$1727,9,0))</f>
        <v/>
      </c>
      <c r="K878" s="34" t="str">
        <f t="shared" si="10"/>
        <v>3,-1</v>
      </c>
      <c r="L878" s="34">
        <v>0</v>
      </c>
      <c r="M878" s="34">
        <v>0</v>
      </c>
      <c r="N878" s="34">
        <v>0</v>
      </c>
      <c r="O878" s="34">
        <v>0</v>
      </c>
      <c r="P878" s="23">
        <v>0</v>
      </c>
      <c r="Q878" s="23">
        <v>3000</v>
      </c>
      <c r="R878" s="23">
        <v>0</v>
      </c>
    </row>
    <row r="879" spans="1:18" x14ac:dyDescent="0.15">
      <c r="A879" s="23">
        <v>200692</v>
      </c>
      <c r="B879" s="33" t="s">
        <v>9487</v>
      </c>
      <c r="C879" s="34">
        <v>2</v>
      </c>
      <c r="D879" s="43" t="s">
        <v>662</v>
      </c>
      <c r="E879" s="34">
        <f>IF(D879="",0,VLOOKUP(D879,city!$D$4:$K$352,8,0))</f>
        <v>296</v>
      </c>
      <c r="F879" s="34">
        <v>1</v>
      </c>
      <c r="G879" s="34">
        <v>0</v>
      </c>
      <c r="H879" s="34" t="s">
        <v>7990</v>
      </c>
      <c r="I879" s="43" t="s">
        <v>9488</v>
      </c>
      <c r="J879" s="34">
        <f>IF(I879="","",VLOOKUP(I879,speciality!$B$4:$J$1727,9,0))</f>
        <v>129602</v>
      </c>
      <c r="K879" s="34" t="str">
        <f t="shared" si="10"/>
        <v>4,129602</v>
      </c>
      <c r="L879" s="34">
        <v>0</v>
      </c>
      <c r="M879" s="34">
        <v>0</v>
      </c>
      <c r="N879" s="34">
        <v>0</v>
      </c>
      <c r="O879" s="34">
        <v>0</v>
      </c>
      <c r="P879" s="23">
        <v>0</v>
      </c>
      <c r="Q879" s="23">
        <v>3000</v>
      </c>
      <c r="R879" s="23">
        <v>0</v>
      </c>
    </row>
    <row r="880" spans="1:18" x14ac:dyDescent="0.15">
      <c r="A880" s="23">
        <v>200693</v>
      </c>
      <c r="B880" s="33" t="s">
        <v>9489</v>
      </c>
      <c r="C880" s="34">
        <v>2</v>
      </c>
      <c r="D880" s="43" t="s">
        <v>662</v>
      </c>
      <c r="E880" s="34">
        <f>IF(D880="",0,VLOOKUP(D880,city!$D$4:$K$352,8,0))</f>
        <v>296</v>
      </c>
      <c r="F880" s="34">
        <v>1</v>
      </c>
      <c r="G880" s="34">
        <v>0</v>
      </c>
      <c r="H880" s="34" t="s">
        <v>7990</v>
      </c>
      <c r="I880" s="43" t="s">
        <v>9490</v>
      </c>
      <c r="J880" s="34">
        <f>IF(I880="","",VLOOKUP(I880,speciality!$B$4:$J$1727,9,0))</f>
        <v>129603</v>
      </c>
      <c r="K880" s="34" t="str">
        <f t="shared" si="10"/>
        <v>4,129603</v>
      </c>
      <c r="L880" s="34">
        <v>0</v>
      </c>
      <c r="M880" s="34">
        <v>0</v>
      </c>
      <c r="N880" s="34">
        <v>0</v>
      </c>
      <c r="O880" s="34">
        <v>0</v>
      </c>
      <c r="P880" s="23">
        <v>0</v>
      </c>
      <c r="Q880" s="23">
        <v>3000</v>
      </c>
      <c r="R880" s="23">
        <v>0</v>
      </c>
    </row>
    <row r="881" spans="1:18" x14ac:dyDescent="0.15">
      <c r="A881" s="23">
        <v>200694</v>
      </c>
      <c r="B881" s="33" t="s">
        <v>9491</v>
      </c>
      <c r="C881" s="34">
        <v>2</v>
      </c>
      <c r="D881" s="43" t="s">
        <v>662</v>
      </c>
      <c r="E881" s="34">
        <f>IF(D881="",0,VLOOKUP(D881,city!$D$4:$K$352,8,0))</f>
        <v>296</v>
      </c>
      <c r="F881" s="34">
        <v>1</v>
      </c>
      <c r="G881" s="34">
        <v>0</v>
      </c>
      <c r="H881" s="34" t="s">
        <v>7990</v>
      </c>
      <c r="I881" s="43" t="s">
        <v>9492</v>
      </c>
      <c r="J881" s="34">
        <f>IF(I881="","",VLOOKUP(I881,speciality!$B$4:$J$1727,9,0))</f>
        <v>129604</v>
      </c>
      <c r="K881" s="34" t="str">
        <f t="shared" si="10"/>
        <v>4,129604</v>
      </c>
      <c r="L881" s="34">
        <v>0</v>
      </c>
      <c r="M881" s="34">
        <v>0</v>
      </c>
      <c r="N881" s="34">
        <v>0</v>
      </c>
      <c r="O881" s="34">
        <v>0</v>
      </c>
      <c r="P881" s="23">
        <v>0</v>
      </c>
      <c r="Q881" s="23">
        <v>3000</v>
      </c>
      <c r="R881" s="23">
        <v>0</v>
      </c>
    </row>
    <row r="882" spans="1:18" x14ac:dyDescent="0.15">
      <c r="A882" s="23">
        <v>200695</v>
      </c>
      <c r="B882" s="33" t="s">
        <v>9493</v>
      </c>
      <c r="C882" s="34">
        <v>2</v>
      </c>
      <c r="D882" s="43" t="s">
        <v>665</v>
      </c>
      <c r="E882" s="34">
        <f>IF(D882="",0,VLOOKUP(D882,city!$D$4:$K$352,8,0))</f>
        <v>297</v>
      </c>
      <c r="F882" s="34">
        <v>1</v>
      </c>
      <c r="G882" s="34">
        <v>0</v>
      </c>
      <c r="H882" s="34" t="s">
        <v>7990</v>
      </c>
      <c r="I882" s="43" t="s">
        <v>9494</v>
      </c>
      <c r="J882" s="34">
        <f>IF(I882="","",VLOOKUP(I882,speciality!$B$4:$J$1727,9,0))</f>
        <v>129701</v>
      </c>
      <c r="K882" s="34" t="str">
        <f t="shared" si="10"/>
        <v>4,129701</v>
      </c>
      <c r="L882" s="34">
        <v>0</v>
      </c>
      <c r="M882" s="34">
        <v>0</v>
      </c>
      <c r="N882" s="34">
        <v>0</v>
      </c>
      <c r="O882" s="34">
        <v>0</v>
      </c>
      <c r="P882" s="23">
        <v>0</v>
      </c>
      <c r="Q882" s="23">
        <v>3000</v>
      </c>
      <c r="R882" s="23">
        <v>0</v>
      </c>
    </row>
    <row r="883" spans="1:18" x14ac:dyDescent="0.15">
      <c r="A883" s="23">
        <v>200696</v>
      </c>
      <c r="B883" s="33" t="s">
        <v>9495</v>
      </c>
      <c r="C883" s="34">
        <v>2</v>
      </c>
      <c r="D883" s="43" t="s">
        <v>665</v>
      </c>
      <c r="E883" s="34">
        <f>IF(D883="",0,VLOOKUP(D883,city!$D$4:$K$352,8,0))</f>
        <v>297</v>
      </c>
      <c r="F883" s="34">
        <v>1</v>
      </c>
      <c r="G883" s="34">
        <v>0</v>
      </c>
      <c r="H883" s="34" t="s">
        <v>7990</v>
      </c>
      <c r="I883" s="43" t="s">
        <v>9496</v>
      </c>
      <c r="J883" s="34">
        <f>IF(I883="","",VLOOKUP(I883,speciality!$B$4:$J$1727,9,0))</f>
        <v>129702</v>
      </c>
      <c r="K883" s="34" t="str">
        <f t="shared" si="10"/>
        <v>4,129702</v>
      </c>
      <c r="L883" s="34">
        <v>0</v>
      </c>
      <c r="M883" s="34">
        <v>0</v>
      </c>
      <c r="N883" s="34">
        <v>0</v>
      </c>
      <c r="O883" s="34">
        <v>0</v>
      </c>
      <c r="P883" s="23">
        <v>0</v>
      </c>
      <c r="Q883" s="23">
        <v>3000</v>
      </c>
      <c r="R883" s="23">
        <v>0</v>
      </c>
    </row>
    <row r="884" spans="1:18" x14ac:dyDescent="0.15">
      <c r="A884" s="23">
        <v>200697</v>
      </c>
      <c r="B884" s="33" t="s">
        <v>9497</v>
      </c>
      <c r="C884" s="34">
        <v>2</v>
      </c>
      <c r="D884" s="43" t="s">
        <v>665</v>
      </c>
      <c r="E884" s="34">
        <f>IF(D884="",0,VLOOKUP(D884,city!$D$4:$K$352,8,0))</f>
        <v>297</v>
      </c>
      <c r="F884" s="34">
        <v>1</v>
      </c>
      <c r="G884" s="34">
        <v>0</v>
      </c>
      <c r="H884" s="34" t="s">
        <v>7990</v>
      </c>
      <c r="I884" s="43"/>
      <c r="J884" s="34" t="str">
        <f>IF(I884="","",VLOOKUP(I884,speciality!$B$4:$J$1727,9,0))</f>
        <v/>
      </c>
      <c r="K884" s="34" t="str">
        <f t="shared" si="10"/>
        <v>3,-1</v>
      </c>
      <c r="L884" s="34">
        <v>0</v>
      </c>
      <c r="M884" s="34">
        <v>0</v>
      </c>
      <c r="N884" s="34">
        <v>0</v>
      </c>
      <c r="O884" s="34">
        <v>0</v>
      </c>
      <c r="P884" s="23">
        <v>0</v>
      </c>
      <c r="Q884" s="23">
        <v>3000</v>
      </c>
      <c r="R884" s="23">
        <v>0</v>
      </c>
    </row>
    <row r="885" spans="1:18" x14ac:dyDescent="0.15">
      <c r="A885" s="23">
        <v>200698</v>
      </c>
      <c r="B885" s="33" t="s">
        <v>9498</v>
      </c>
      <c r="C885" s="34">
        <v>2</v>
      </c>
      <c r="D885" s="43" t="s">
        <v>665</v>
      </c>
      <c r="E885" s="34">
        <f>IF(D885="",0,VLOOKUP(D885,city!$D$4:$K$352,8,0))</f>
        <v>297</v>
      </c>
      <c r="F885" s="34">
        <v>1</v>
      </c>
      <c r="G885" s="34">
        <v>0</v>
      </c>
      <c r="H885" s="34" t="s">
        <v>7990</v>
      </c>
      <c r="I885" s="43" t="s">
        <v>9499</v>
      </c>
      <c r="J885" s="34">
        <f>IF(I885="","",VLOOKUP(I885,speciality!$B$4:$J$1727,9,0))</f>
        <v>129704</v>
      </c>
      <c r="K885" s="34" t="str">
        <f t="shared" si="10"/>
        <v>4,129704</v>
      </c>
      <c r="L885" s="34">
        <v>0</v>
      </c>
      <c r="M885" s="34">
        <v>0</v>
      </c>
      <c r="N885" s="34">
        <v>0</v>
      </c>
      <c r="O885" s="34">
        <v>0</v>
      </c>
      <c r="P885" s="23">
        <v>0</v>
      </c>
      <c r="Q885" s="23">
        <v>3000</v>
      </c>
      <c r="R885" s="23">
        <v>0</v>
      </c>
    </row>
    <row r="886" spans="1:18" x14ac:dyDescent="0.15">
      <c r="A886" s="23">
        <v>200699</v>
      </c>
      <c r="B886" s="33" t="s">
        <v>9500</v>
      </c>
      <c r="C886" s="34">
        <v>2</v>
      </c>
      <c r="D886" s="43" t="s">
        <v>667</v>
      </c>
      <c r="E886" s="34">
        <f>IF(D886="",0,VLOOKUP(D886,city!$D$4:$K$352,8,0))</f>
        <v>298</v>
      </c>
      <c r="F886" s="34">
        <v>1</v>
      </c>
      <c r="G886" s="34">
        <v>0</v>
      </c>
      <c r="H886" s="34" t="s">
        <v>7990</v>
      </c>
      <c r="I886" s="43" t="s">
        <v>9501</v>
      </c>
      <c r="J886" s="34">
        <f>IF(I886="","",VLOOKUP(I886,speciality!$B$4:$J$1727,9,0))</f>
        <v>129801</v>
      </c>
      <c r="K886" s="34" t="str">
        <f t="shared" si="10"/>
        <v>4,129801</v>
      </c>
      <c r="L886" s="34">
        <v>0</v>
      </c>
      <c r="M886" s="34">
        <v>0</v>
      </c>
      <c r="N886" s="34">
        <v>0</v>
      </c>
      <c r="O886" s="34">
        <v>0</v>
      </c>
      <c r="P886" s="23">
        <v>0</v>
      </c>
      <c r="Q886" s="23">
        <v>3000</v>
      </c>
      <c r="R886" s="23">
        <v>0</v>
      </c>
    </row>
    <row r="887" spans="1:18" x14ac:dyDescent="0.15">
      <c r="A887" s="23">
        <v>200700</v>
      </c>
      <c r="B887" s="33" t="s">
        <v>9502</v>
      </c>
      <c r="C887" s="34">
        <v>2</v>
      </c>
      <c r="D887" s="43" t="s">
        <v>667</v>
      </c>
      <c r="E887" s="34">
        <f>IF(D887="",0,VLOOKUP(D887,city!$D$4:$K$352,8,0))</f>
        <v>298</v>
      </c>
      <c r="F887" s="34">
        <v>1</v>
      </c>
      <c r="G887" s="34">
        <v>0</v>
      </c>
      <c r="H887" s="34" t="s">
        <v>7990</v>
      </c>
      <c r="I887" s="43" t="s">
        <v>9503</v>
      </c>
      <c r="J887" s="34">
        <f>IF(I887="","",VLOOKUP(I887,speciality!$B$4:$J$1727,9,0))</f>
        <v>129802</v>
      </c>
      <c r="K887" s="34" t="str">
        <f t="shared" si="10"/>
        <v>4,129802</v>
      </c>
      <c r="L887" s="34">
        <v>0</v>
      </c>
      <c r="M887" s="34">
        <v>0</v>
      </c>
      <c r="N887" s="34">
        <v>0</v>
      </c>
      <c r="O887" s="34">
        <v>0</v>
      </c>
      <c r="P887" s="23">
        <v>0</v>
      </c>
      <c r="Q887" s="23">
        <v>3000</v>
      </c>
      <c r="R887" s="23">
        <v>0</v>
      </c>
    </row>
    <row r="888" spans="1:18" x14ac:dyDescent="0.15">
      <c r="A888" s="23">
        <v>200701</v>
      </c>
      <c r="B888" s="33" t="s">
        <v>9504</v>
      </c>
      <c r="C888" s="34">
        <v>2</v>
      </c>
      <c r="D888" s="43" t="s">
        <v>667</v>
      </c>
      <c r="E888" s="34">
        <f>IF(D888="",0,VLOOKUP(D888,city!$D$4:$K$352,8,0))</f>
        <v>298</v>
      </c>
      <c r="F888" s="34">
        <v>1</v>
      </c>
      <c r="G888" s="34">
        <v>0</v>
      </c>
      <c r="H888" s="34" t="s">
        <v>7990</v>
      </c>
      <c r="I888" s="43"/>
      <c r="J888" s="34" t="str">
        <f>IF(I888="","",VLOOKUP(I888,speciality!$B$4:$J$1727,9,0))</f>
        <v/>
      </c>
      <c r="K888" s="34" t="str">
        <f t="shared" si="10"/>
        <v>3,-1</v>
      </c>
      <c r="L888" s="34">
        <v>0</v>
      </c>
      <c r="M888" s="34">
        <v>0</v>
      </c>
      <c r="N888" s="34">
        <v>0</v>
      </c>
      <c r="O888" s="34">
        <v>0</v>
      </c>
      <c r="P888" s="23">
        <v>0</v>
      </c>
      <c r="Q888" s="23">
        <v>3000</v>
      </c>
      <c r="R888" s="23">
        <v>0</v>
      </c>
    </row>
    <row r="889" spans="1:18" x14ac:dyDescent="0.15">
      <c r="A889" s="23">
        <v>200702</v>
      </c>
      <c r="B889" s="33" t="s">
        <v>9505</v>
      </c>
      <c r="C889" s="34">
        <v>2</v>
      </c>
      <c r="D889" s="43" t="s">
        <v>667</v>
      </c>
      <c r="E889" s="34">
        <f>IF(D889="",0,VLOOKUP(D889,city!$D$4:$K$352,8,0))</f>
        <v>298</v>
      </c>
      <c r="F889" s="34">
        <v>1</v>
      </c>
      <c r="G889" s="34">
        <v>0</v>
      </c>
      <c r="H889" s="34" t="s">
        <v>7990</v>
      </c>
      <c r="I889" s="43" t="s">
        <v>9506</v>
      </c>
      <c r="J889" s="34">
        <f>IF(I889="","",VLOOKUP(I889,speciality!$B$4:$J$1727,9,0))</f>
        <v>129805</v>
      </c>
      <c r="K889" s="34" t="str">
        <f t="shared" si="10"/>
        <v>4,129805</v>
      </c>
      <c r="L889" s="34">
        <v>0</v>
      </c>
      <c r="M889" s="34">
        <v>0</v>
      </c>
      <c r="N889" s="34">
        <v>0</v>
      </c>
      <c r="O889" s="34">
        <v>0</v>
      </c>
      <c r="P889" s="23">
        <v>0</v>
      </c>
      <c r="Q889" s="23">
        <v>3000</v>
      </c>
      <c r="R889" s="23">
        <v>0</v>
      </c>
    </row>
    <row r="890" spans="1:18" x14ac:dyDescent="0.15">
      <c r="A890" s="23">
        <v>200703</v>
      </c>
      <c r="B890" s="33" t="s">
        <v>9507</v>
      </c>
      <c r="C890" s="34">
        <v>2</v>
      </c>
      <c r="D890" s="43" t="s">
        <v>669</v>
      </c>
      <c r="E890" s="34">
        <f>IF(D890="",0,VLOOKUP(D890,city!$D$4:$K$352,8,0))</f>
        <v>299</v>
      </c>
      <c r="F890" s="34">
        <v>1</v>
      </c>
      <c r="G890" s="34">
        <v>0</v>
      </c>
      <c r="H890" s="34" t="s">
        <v>7990</v>
      </c>
      <c r="I890" s="43" t="s">
        <v>9508</v>
      </c>
      <c r="J890" s="34">
        <f>IF(I890="","",VLOOKUP(I890,speciality!$B$4:$J$1727,9,0))</f>
        <v>129901</v>
      </c>
      <c r="K890" s="34" t="str">
        <f t="shared" si="10"/>
        <v>4,129901</v>
      </c>
      <c r="L890" s="34">
        <v>0</v>
      </c>
      <c r="M890" s="34">
        <v>0</v>
      </c>
      <c r="N890" s="34">
        <v>0</v>
      </c>
      <c r="O890" s="34">
        <v>0</v>
      </c>
      <c r="P890" s="23">
        <v>0</v>
      </c>
      <c r="Q890" s="23">
        <v>3000</v>
      </c>
      <c r="R890" s="23">
        <v>0</v>
      </c>
    </row>
    <row r="891" spans="1:18" x14ac:dyDescent="0.15">
      <c r="A891" s="23">
        <v>200704</v>
      </c>
      <c r="B891" s="33" t="s">
        <v>9509</v>
      </c>
      <c r="C891" s="34">
        <v>2</v>
      </c>
      <c r="D891" s="43" t="s">
        <v>669</v>
      </c>
      <c r="E891" s="34">
        <f>IF(D891="",0,VLOOKUP(D891,city!$D$4:$K$352,8,0))</f>
        <v>299</v>
      </c>
      <c r="F891" s="34">
        <v>1</v>
      </c>
      <c r="G891" s="34">
        <v>0</v>
      </c>
      <c r="H891" s="34" t="s">
        <v>7990</v>
      </c>
      <c r="I891" s="43"/>
      <c r="J891" s="34" t="str">
        <f>IF(I891="","",VLOOKUP(I891,speciality!$B$4:$J$1727,9,0))</f>
        <v/>
      </c>
      <c r="K891" s="34" t="str">
        <f t="shared" si="10"/>
        <v>3,-1</v>
      </c>
      <c r="L891" s="34">
        <v>0</v>
      </c>
      <c r="M891" s="34">
        <v>0</v>
      </c>
      <c r="N891" s="34">
        <v>0</v>
      </c>
      <c r="O891" s="34">
        <v>0</v>
      </c>
      <c r="P891" s="23">
        <v>0</v>
      </c>
      <c r="Q891" s="23">
        <v>3000</v>
      </c>
      <c r="R891" s="23">
        <v>0</v>
      </c>
    </row>
    <row r="892" spans="1:18" x14ac:dyDescent="0.15">
      <c r="A892" s="23">
        <v>200705</v>
      </c>
      <c r="B892" s="33" t="s">
        <v>9510</v>
      </c>
      <c r="C892" s="34">
        <v>2</v>
      </c>
      <c r="D892" s="43" t="s">
        <v>669</v>
      </c>
      <c r="E892" s="34">
        <f>IF(D892="",0,VLOOKUP(D892,city!$D$4:$K$352,8,0))</f>
        <v>299</v>
      </c>
      <c r="F892" s="34">
        <v>1</v>
      </c>
      <c r="G892" s="34">
        <v>0</v>
      </c>
      <c r="H892" s="34" t="s">
        <v>7990</v>
      </c>
      <c r="I892" s="43" t="s">
        <v>9511</v>
      </c>
      <c r="J892" s="34">
        <f>IF(I892="","",VLOOKUP(I892,speciality!$B$4:$J$1727,9,0))</f>
        <v>129903</v>
      </c>
      <c r="K892" s="34" t="str">
        <f t="shared" ref="K892:K955" si="11">IF(J892="","3,-1","4,"&amp;J892)</f>
        <v>4,129903</v>
      </c>
      <c r="L892" s="34">
        <v>0</v>
      </c>
      <c r="M892" s="34">
        <v>0</v>
      </c>
      <c r="N892" s="34">
        <v>0</v>
      </c>
      <c r="O892" s="34">
        <v>0</v>
      </c>
      <c r="P892" s="23">
        <v>0</v>
      </c>
      <c r="Q892" s="23">
        <v>3000</v>
      </c>
      <c r="R892" s="23">
        <v>0</v>
      </c>
    </row>
    <row r="893" spans="1:18" x14ac:dyDescent="0.15">
      <c r="A893" s="23">
        <v>200706</v>
      </c>
      <c r="B893" s="33" t="s">
        <v>9512</v>
      </c>
      <c r="C893" s="34">
        <v>2</v>
      </c>
      <c r="D893" s="43" t="s">
        <v>669</v>
      </c>
      <c r="E893" s="34">
        <f>IF(D893="",0,VLOOKUP(D893,city!$D$4:$K$352,8,0))</f>
        <v>299</v>
      </c>
      <c r="F893" s="34">
        <v>1</v>
      </c>
      <c r="G893" s="34">
        <v>0</v>
      </c>
      <c r="H893" s="34" t="s">
        <v>7990</v>
      </c>
      <c r="I893" s="43"/>
      <c r="J893" s="34" t="str">
        <f>IF(I893="","",VLOOKUP(I893,speciality!$B$4:$J$1727,9,0))</f>
        <v/>
      </c>
      <c r="K893" s="34" t="str">
        <f t="shared" si="11"/>
        <v>3,-1</v>
      </c>
      <c r="L893" s="34">
        <v>0</v>
      </c>
      <c r="M893" s="34">
        <v>0</v>
      </c>
      <c r="N893" s="34">
        <v>0</v>
      </c>
      <c r="O893" s="34">
        <v>0</v>
      </c>
      <c r="P893" s="23">
        <v>0</v>
      </c>
      <c r="Q893" s="23">
        <v>3000</v>
      </c>
      <c r="R893" s="23">
        <v>0</v>
      </c>
    </row>
    <row r="894" spans="1:18" x14ac:dyDescent="0.15">
      <c r="A894" s="23">
        <v>200707</v>
      </c>
      <c r="B894" s="33" t="s">
        <v>9513</v>
      </c>
      <c r="C894" s="34">
        <v>2</v>
      </c>
      <c r="D894" s="43" t="s">
        <v>675</v>
      </c>
      <c r="E894" s="34">
        <f>IF(D894="",0,VLOOKUP(D894,city!$D$4:$K$352,8,0))</f>
        <v>302</v>
      </c>
      <c r="F894" s="34">
        <v>1</v>
      </c>
      <c r="G894" s="34">
        <v>0</v>
      </c>
      <c r="H894" s="34" t="s">
        <v>7990</v>
      </c>
      <c r="I894" s="43" t="s">
        <v>9514</v>
      </c>
      <c r="J894" s="34">
        <f>IF(I894="","",VLOOKUP(I894,speciality!$B$4:$J$1727,9,0))</f>
        <v>105102</v>
      </c>
      <c r="K894" s="34" t="str">
        <f t="shared" si="11"/>
        <v>4,105102</v>
      </c>
      <c r="L894" s="34">
        <v>0</v>
      </c>
      <c r="M894" s="34">
        <v>0</v>
      </c>
      <c r="N894" s="34">
        <v>0</v>
      </c>
      <c r="O894" s="34">
        <v>0</v>
      </c>
      <c r="P894" s="23">
        <v>0</v>
      </c>
      <c r="Q894" s="23">
        <v>3000</v>
      </c>
      <c r="R894" s="23">
        <v>0</v>
      </c>
    </row>
    <row r="895" spans="1:18" x14ac:dyDescent="0.15">
      <c r="A895" s="23">
        <v>200708</v>
      </c>
      <c r="B895" s="33" t="s">
        <v>9515</v>
      </c>
      <c r="C895" s="34">
        <v>2</v>
      </c>
      <c r="D895" s="43" t="s">
        <v>675</v>
      </c>
      <c r="E895" s="34">
        <f>IF(D895="",0,VLOOKUP(D895,city!$D$4:$K$352,8,0))</f>
        <v>302</v>
      </c>
      <c r="F895" s="34">
        <v>1</v>
      </c>
      <c r="G895" s="34">
        <v>0</v>
      </c>
      <c r="H895" s="34" t="s">
        <v>7990</v>
      </c>
      <c r="I895" s="43"/>
      <c r="J895" s="34" t="str">
        <f>IF(I895="","",VLOOKUP(I895,speciality!$B$4:$J$1727,9,0))</f>
        <v/>
      </c>
      <c r="K895" s="34" t="str">
        <f t="shared" si="11"/>
        <v>3,-1</v>
      </c>
      <c r="L895" s="34">
        <v>0</v>
      </c>
      <c r="M895" s="34">
        <v>0</v>
      </c>
      <c r="N895" s="34">
        <v>0</v>
      </c>
      <c r="O895" s="34">
        <v>0</v>
      </c>
      <c r="P895" s="23">
        <v>0</v>
      </c>
      <c r="Q895" s="23">
        <v>3000</v>
      </c>
      <c r="R895" s="23">
        <v>0</v>
      </c>
    </row>
    <row r="896" spans="1:18" x14ac:dyDescent="0.15">
      <c r="A896" s="23">
        <v>200709</v>
      </c>
      <c r="B896" s="33" t="s">
        <v>9516</v>
      </c>
      <c r="C896" s="34">
        <v>2</v>
      </c>
      <c r="D896" s="43" t="s">
        <v>675</v>
      </c>
      <c r="E896" s="34">
        <f>IF(D896="",0,VLOOKUP(D896,city!$D$4:$K$352,8,0))</f>
        <v>302</v>
      </c>
      <c r="F896" s="34">
        <v>1</v>
      </c>
      <c r="G896" s="34">
        <v>0</v>
      </c>
      <c r="H896" s="34" t="s">
        <v>7990</v>
      </c>
      <c r="I896" s="43" t="s">
        <v>9517</v>
      </c>
      <c r="J896" s="34">
        <f>IF(I896="","",VLOOKUP(I896,speciality!$B$4:$J$1727,9,0))</f>
        <v>130203</v>
      </c>
      <c r="K896" s="34" t="str">
        <f t="shared" si="11"/>
        <v>4,130203</v>
      </c>
      <c r="L896" s="34">
        <v>0</v>
      </c>
      <c r="M896" s="34">
        <v>0</v>
      </c>
      <c r="N896" s="34">
        <v>0</v>
      </c>
      <c r="O896" s="34">
        <v>0</v>
      </c>
      <c r="P896" s="23">
        <v>0</v>
      </c>
      <c r="Q896" s="23">
        <v>3000</v>
      </c>
      <c r="R896" s="23">
        <v>0</v>
      </c>
    </row>
    <row r="897" spans="1:18" x14ac:dyDescent="0.15">
      <c r="A897" s="23">
        <v>200710</v>
      </c>
      <c r="B897" s="33" t="s">
        <v>9518</v>
      </c>
      <c r="C897" s="34">
        <v>2</v>
      </c>
      <c r="D897" s="43" t="s">
        <v>675</v>
      </c>
      <c r="E897" s="34">
        <f>IF(D897="",0,VLOOKUP(D897,city!$D$4:$K$352,8,0))</f>
        <v>302</v>
      </c>
      <c r="F897" s="34">
        <v>1</v>
      </c>
      <c r="G897" s="34">
        <v>0</v>
      </c>
      <c r="H897" s="34" t="s">
        <v>7990</v>
      </c>
      <c r="I897" s="43" t="s">
        <v>9519</v>
      </c>
      <c r="J897" s="34">
        <f>IF(I897="","",VLOOKUP(I897,speciality!$B$4:$J$1727,9,0))</f>
        <v>130204</v>
      </c>
      <c r="K897" s="34" t="str">
        <f t="shared" si="11"/>
        <v>4,130204</v>
      </c>
      <c r="L897" s="34">
        <v>0</v>
      </c>
      <c r="M897" s="34">
        <v>0</v>
      </c>
      <c r="N897" s="34">
        <v>0</v>
      </c>
      <c r="O897" s="34">
        <v>0</v>
      </c>
      <c r="P897" s="23">
        <v>0</v>
      </c>
      <c r="Q897" s="23">
        <v>3000</v>
      </c>
      <c r="R897" s="23">
        <v>0</v>
      </c>
    </row>
    <row r="898" spans="1:18" x14ac:dyDescent="0.15">
      <c r="A898" s="23">
        <v>200711</v>
      </c>
      <c r="B898" s="33" t="s">
        <v>9520</v>
      </c>
      <c r="C898" s="34">
        <v>2</v>
      </c>
      <c r="D898" s="43" t="s">
        <v>671</v>
      </c>
      <c r="E898" s="34">
        <f>IF(D898="",0,VLOOKUP(D898,city!$D$4:$K$352,8,0))</f>
        <v>300</v>
      </c>
      <c r="F898" s="34">
        <v>1</v>
      </c>
      <c r="G898" s="34">
        <v>0</v>
      </c>
      <c r="H898" s="34" t="s">
        <v>7990</v>
      </c>
      <c r="I898" s="43" t="s">
        <v>9521</v>
      </c>
      <c r="J898" s="34">
        <f>IF(I898="","",VLOOKUP(I898,speciality!$B$4:$J$1727,9,0))</f>
        <v>130001</v>
      </c>
      <c r="K898" s="34" t="str">
        <f t="shared" si="11"/>
        <v>4,130001</v>
      </c>
      <c r="L898" s="34">
        <v>0</v>
      </c>
      <c r="M898" s="34">
        <v>0</v>
      </c>
      <c r="N898" s="34">
        <v>0</v>
      </c>
      <c r="O898" s="34">
        <v>0</v>
      </c>
      <c r="P898" s="23">
        <v>0</v>
      </c>
      <c r="Q898" s="23">
        <v>3000</v>
      </c>
      <c r="R898" s="23">
        <v>0</v>
      </c>
    </row>
    <row r="899" spans="1:18" x14ac:dyDescent="0.15">
      <c r="A899" s="23">
        <v>200712</v>
      </c>
      <c r="B899" s="33" t="s">
        <v>9522</v>
      </c>
      <c r="C899" s="34">
        <v>2</v>
      </c>
      <c r="D899" s="43" t="s">
        <v>671</v>
      </c>
      <c r="E899" s="34">
        <f>IF(D899="",0,VLOOKUP(D899,city!$D$4:$K$352,8,0))</f>
        <v>300</v>
      </c>
      <c r="F899" s="34">
        <v>1</v>
      </c>
      <c r="G899" s="34">
        <v>0</v>
      </c>
      <c r="H899" s="34" t="s">
        <v>7990</v>
      </c>
      <c r="I899" s="43"/>
      <c r="J899" s="34" t="str">
        <f>IF(I899="","",VLOOKUP(I899,speciality!$B$4:$J$1727,9,0))</f>
        <v/>
      </c>
      <c r="K899" s="34" t="str">
        <f t="shared" si="11"/>
        <v>3,-1</v>
      </c>
      <c r="L899" s="34">
        <v>0</v>
      </c>
      <c r="M899" s="34">
        <v>0</v>
      </c>
      <c r="N899" s="34">
        <v>0</v>
      </c>
      <c r="O899" s="34">
        <v>0</v>
      </c>
      <c r="P899" s="23">
        <v>0</v>
      </c>
      <c r="Q899" s="23">
        <v>3000</v>
      </c>
      <c r="R899" s="23">
        <v>0</v>
      </c>
    </row>
    <row r="900" spans="1:18" x14ac:dyDescent="0.15">
      <c r="A900" s="23">
        <v>200713</v>
      </c>
      <c r="B900" s="33" t="s">
        <v>9523</v>
      </c>
      <c r="C900" s="34">
        <v>2</v>
      </c>
      <c r="D900" s="43" t="s">
        <v>671</v>
      </c>
      <c r="E900" s="34">
        <f>IF(D900="",0,VLOOKUP(D900,city!$D$4:$K$352,8,0))</f>
        <v>300</v>
      </c>
      <c r="F900" s="34">
        <v>1</v>
      </c>
      <c r="G900" s="34">
        <v>0</v>
      </c>
      <c r="H900" s="34" t="s">
        <v>7990</v>
      </c>
      <c r="I900" s="43" t="s">
        <v>9524</v>
      </c>
      <c r="J900" s="34">
        <f>IF(I900="","",VLOOKUP(I900,speciality!$B$4:$J$1727,9,0))</f>
        <v>130003</v>
      </c>
      <c r="K900" s="34" t="str">
        <f t="shared" si="11"/>
        <v>4,130003</v>
      </c>
      <c r="L900" s="34">
        <v>0</v>
      </c>
      <c r="M900" s="34">
        <v>0</v>
      </c>
      <c r="N900" s="34">
        <v>0</v>
      </c>
      <c r="O900" s="34">
        <v>0</v>
      </c>
      <c r="P900" s="23">
        <v>0</v>
      </c>
      <c r="Q900" s="23">
        <v>3000</v>
      </c>
      <c r="R900" s="23">
        <v>0</v>
      </c>
    </row>
    <row r="901" spans="1:18" x14ac:dyDescent="0.15">
      <c r="A901" s="23">
        <v>200714</v>
      </c>
      <c r="B901" s="33" t="s">
        <v>9525</v>
      </c>
      <c r="C901" s="34">
        <v>2</v>
      </c>
      <c r="D901" s="43" t="s">
        <v>671</v>
      </c>
      <c r="E901" s="34">
        <f>IF(D901="",0,VLOOKUP(D901,city!$D$4:$K$352,8,0))</f>
        <v>300</v>
      </c>
      <c r="F901" s="34">
        <v>1</v>
      </c>
      <c r="G901" s="34">
        <v>0</v>
      </c>
      <c r="H901" s="34" t="s">
        <v>7990</v>
      </c>
      <c r="I901" s="43" t="s">
        <v>9526</v>
      </c>
      <c r="J901" s="34">
        <f>IF(I901="","",VLOOKUP(I901,speciality!$B$4:$J$1727,9,0))</f>
        <v>130004</v>
      </c>
      <c r="K901" s="34" t="str">
        <f t="shared" si="11"/>
        <v>4,130004</v>
      </c>
      <c r="L901" s="34">
        <v>0</v>
      </c>
      <c r="M901" s="34">
        <v>0</v>
      </c>
      <c r="N901" s="34">
        <v>0</v>
      </c>
      <c r="O901" s="34">
        <v>0</v>
      </c>
      <c r="P901" s="23">
        <v>0</v>
      </c>
      <c r="Q901" s="23">
        <v>3000</v>
      </c>
      <c r="R901" s="23">
        <v>0</v>
      </c>
    </row>
    <row r="902" spans="1:18" x14ac:dyDescent="0.15">
      <c r="A902" s="23">
        <v>200715</v>
      </c>
      <c r="B902" s="33" t="s">
        <v>9527</v>
      </c>
      <c r="C902" s="34">
        <v>2</v>
      </c>
      <c r="D902" s="43" t="s">
        <v>679</v>
      </c>
      <c r="E902" s="34">
        <f>IF(D902="",0,VLOOKUP(D902,city!$D$4:$K$352,8,0))</f>
        <v>304</v>
      </c>
      <c r="F902" s="34">
        <v>1</v>
      </c>
      <c r="G902" s="34">
        <v>0</v>
      </c>
      <c r="H902" s="34" t="s">
        <v>7990</v>
      </c>
      <c r="I902" s="43" t="s">
        <v>9528</v>
      </c>
      <c r="J902" s="34">
        <f>IF(I902="","",VLOOKUP(I902,speciality!$B$4:$J$1727,9,0))</f>
        <v>130401</v>
      </c>
      <c r="K902" s="34" t="str">
        <f t="shared" si="11"/>
        <v>4,130401</v>
      </c>
      <c r="L902" s="34">
        <v>0</v>
      </c>
      <c r="M902" s="34">
        <v>0</v>
      </c>
      <c r="N902" s="34">
        <v>0</v>
      </c>
      <c r="O902" s="34">
        <v>0</v>
      </c>
      <c r="P902" s="23">
        <v>0</v>
      </c>
      <c r="Q902" s="23">
        <v>3000</v>
      </c>
      <c r="R902" s="23">
        <v>0</v>
      </c>
    </row>
    <row r="903" spans="1:18" x14ac:dyDescent="0.15">
      <c r="A903" s="23">
        <v>200716</v>
      </c>
      <c r="B903" s="33" t="s">
        <v>9529</v>
      </c>
      <c r="C903" s="34">
        <v>2</v>
      </c>
      <c r="D903" s="43" t="s">
        <v>679</v>
      </c>
      <c r="E903" s="34">
        <f>IF(D903="",0,VLOOKUP(D903,city!$D$4:$K$352,8,0))</f>
        <v>304</v>
      </c>
      <c r="F903" s="34">
        <v>1</v>
      </c>
      <c r="G903" s="34">
        <v>0</v>
      </c>
      <c r="H903" s="34" t="s">
        <v>7990</v>
      </c>
      <c r="I903" s="43"/>
      <c r="J903" s="34" t="str">
        <f>IF(I903="","",VLOOKUP(I903,speciality!$B$4:$J$1727,9,0))</f>
        <v/>
      </c>
      <c r="K903" s="34" t="str">
        <f t="shared" si="11"/>
        <v>3,-1</v>
      </c>
      <c r="L903" s="34">
        <v>0</v>
      </c>
      <c r="M903" s="34">
        <v>0</v>
      </c>
      <c r="N903" s="34">
        <v>0</v>
      </c>
      <c r="O903" s="34">
        <v>0</v>
      </c>
      <c r="P903" s="23">
        <v>0</v>
      </c>
      <c r="Q903" s="23">
        <v>3000</v>
      </c>
      <c r="R903" s="23">
        <v>0</v>
      </c>
    </row>
    <row r="904" spans="1:18" ht="28" x14ac:dyDescent="0.15">
      <c r="A904" s="23">
        <v>200717</v>
      </c>
      <c r="B904" s="33" t="s">
        <v>9530</v>
      </c>
      <c r="C904" s="34">
        <v>2</v>
      </c>
      <c r="D904" s="43" t="s">
        <v>679</v>
      </c>
      <c r="E904" s="34">
        <f>IF(D904="",0,VLOOKUP(D904,city!$D$4:$K$352,8,0))</f>
        <v>304</v>
      </c>
      <c r="F904" s="34">
        <v>1</v>
      </c>
      <c r="G904" s="34">
        <v>0</v>
      </c>
      <c r="H904" s="34" t="s">
        <v>7990</v>
      </c>
      <c r="I904" s="43" t="s">
        <v>9531</v>
      </c>
      <c r="J904" s="34">
        <f>IF(I904="","",VLOOKUP(I904,speciality!$B$4:$J$1727,9,0))</f>
        <v>130403</v>
      </c>
      <c r="K904" s="34" t="str">
        <f t="shared" si="11"/>
        <v>4,130403</v>
      </c>
      <c r="L904" s="34">
        <v>0</v>
      </c>
      <c r="M904" s="34">
        <v>0</v>
      </c>
      <c r="N904" s="34">
        <v>0</v>
      </c>
      <c r="O904" s="34">
        <v>0</v>
      </c>
      <c r="P904" s="23">
        <v>0</v>
      </c>
      <c r="Q904" s="23">
        <v>3000</v>
      </c>
      <c r="R904" s="23">
        <v>0</v>
      </c>
    </row>
    <row r="905" spans="1:18" x14ac:dyDescent="0.15">
      <c r="A905" s="23">
        <v>200718</v>
      </c>
      <c r="B905" s="33" t="s">
        <v>9532</v>
      </c>
      <c r="C905" s="34">
        <v>2</v>
      </c>
      <c r="D905" s="43" t="s">
        <v>679</v>
      </c>
      <c r="E905" s="34">
        <f>IF(D905="",0,VLOOKUP(D905,city!$D$4:$K$352,8,0))</f>
        <v>304</v>
      </c>
      <c r="F905" s="34">
        <v>1</v>
      </c>
      <c r="G905" s="34">
        <v>0</v>
      </c>
      <c r="H905" s="34" t="s">
        <v>7990</v>
      </c>
      <c r="I905" s="43"/>
      <c r="J905" s="34" t="str">
        <f>IF(I905="","",VLOOKUP(I905,speciality!$B$4:$J$1727,9,0))</f>
        <v/>
      </c>
      <c r="K905" s="34" t="str">
        <f t="shared" si="11"/>
        <v>3,-1</v>
      </c>
      <c r="L905" s="34">
        <v>0</v>
      </c>
      <c r="M905" s="34">
        <v>0</v>
      </c>
      <c r="N905" s="34">
        <v>0</v>
      </c>
      <c r="O905" s="34">
        <v>0</v>
      </c>
      <c r="P905" s="23">
        <v>0</v>
      </c>
      <c r="Q905" s="23">
        <v>3000</v>
      </c>
      <c r="R905" s="23">
        <v>0</v>
      </c>
    </row>
    <row r="906" spans="1:18" x14ac:dyDescent="0.15">
      <c r="A906" s="23">
        <v>200719</v>
      </c>
      <c r="B906" s="33" t="s">
        <v>9533</v>
      </c>
      <c r="C906" s="34">
        <v>2</v>
      </c>
      <c r="D906" s="43" t="s">
        <v>673</v>
      </c>
      <c r="E906" s="34">
        <f>IF(D906="",0,VLOOKUP(D906,city!$D$4:$K$352,8,0))</f>
        <v>301</v>
      </c>
      <c r="F906" s="34">
        <v>1</v>
      </c>
      <c r="G906" s="34">
        <v>0</v>
      </c>
      <c r="H906" s="34" t="s">
        <v>7990</v>
      </c>
      <c r="I906" s="43"/>
      <c r="J906" s="34" t="str">
        <f>IF(I906="","",VLOOKUP(I906,speciality!$B$4:$J$1727,9,0))</f>
        <v/>
      </c>
      <c r="K906" s="34" t="str">
        <f t="shared" si="11"/>
        <v>3,-1</v>
      </c>
      <c r="L906" s="34">
        <v>0</v>
      </c>
      <c r="M906" s="34">
        <v>0</v>
      </c>
      <c r="N906" s="34">
        <v>0</v>
      </c>
      <c r="O906" s="34">
        <v>0</v>
      </c>
      <c r="P906" s="23">
        <v>0</v>
      </c>
      <c r="Q906" s="23">
        <v>3000</v>
      </c>
      <c r="R906" s="23">
        <v>0</v>
      </c>
    </row>
    <row r="907" spans="1:18" x14ac:dyDescent="0.15">
      <c r="A907" s="23">
        <v>200720</v>
      </c>
      <c r="B907" s="33" t="s">
        <v>9534</v>
      </c>
      <c r="C907" s="34">
        <v>2</v>
      </c>
      <c r="D907" s="43" t="s">
        <v>673</v>
      </c>
      <c r="E907" s="34">
        <f>IF(D907="",0,VLOOKUP(D907,city!$D$4:$K$352,8,0))</f>
        <v>301</v>
      </c>
      <c r="F907" s="34">
        <v>1</v>
      </c>
      <c r="G907" s="34">
        <v>0</v>
      </c>
      <c r="H907" s="34" t="s">
        <v>7990</v>
      </c>
      <c r="I907" s="43" t="s">
        <v>9535</v>
      </c>
      <c r="J907" s="34">
        <f>IF(I907="","",VLOOKUP(I907,speciality!$B$4:$J$1727,9,0))</f>
        <v>130102</v>
      </c>
      <c r="K907" s="34" t="str">
        <f t="shared" si="11"/>
        <v>4,130102</v>
      </c>
      <c r="L907" s="34">
        <v>0</v>
      </c>
      <c r="M907" s="34">
        <v>0</v>
      </c>
      <c r="N907" s="34">
        <v>0</v>
      </c>
      <c r="O907" s="34">
        <v>0</v>
      </c>
      <c r="P907" s="23">
        <v>0</v>
      </c>
      <c r="Q907" s="23">
        <v>3000</v>
      </c>
      <c r="R907" s="23">
        <v>0</v>
      </c>
    </row>
    <row r="908" spans="1:18" x14ac:dyDescent="0.15">
      <c r="A908" s="23">
        <v>200721</v>
      </c>
      <c r="B908" s="33" t="s">
        <v>9536</v>
      </c>
      <c r="C908" s="34">
        <v>2</v>
      </c>
      <c r="D908" s="43" t="s">
        <v>673</v>
      </c>
      <c r="E908" s="34">
        <f>IF(D908="",0,VLOOKUP(D908,city!$D$4:$K$352,8,0))</f>
        <v>301</v>
      </c>
      <c r="F908" s="34">
        <v>1</v>
      </c>
      <c r="G908" s="34">
        <v>0</v>
      </c>
      <c r="H908" s="34" t="s">
        <v>7990</v>
      </c>
      <c r="I908" s="43"/>
      <c r="J908" s="34" t="str">
        <f>IF(I908="","",VLOOKUP(I908,speciality!$B$4:$J$1727,9,0))</f>
        <v/>
      </c>
      <c r="K908" s="34" t="str">
        <f t="shared" si="11"/>
        <v>3,-1</v>
      </c>
      <c r="L908" s="34">
        <v>0</v>
      </c>
      <c r="M908" s="34">
        <v>0</v>
      </c>
      <c r="N908" s="34">
        <v>0</v>
      </c>
      <c r="O908" s="34">
        <v>0</v>
      </c>
      <c r="P908" s="23">
        <v>0</v>
      </c>
      <c r="Q908" s="23">
        <v>3000</v>
      </c>
      <c r="R908" s="23">
        <v>0</v>
      </c>
    </row>
    <row r="909" spans="1:18" x14ac:dyDescent="0.15">
      <c r="A909" s="23">
        <v>200722</v>
      </c>
      <c r="B909" s="33" t="s">
        <v>9537</v>
      </c>
      <c r="C909" s="34">
        <v>2</v>
      </c>
      <c r="D909" s="43" t="s">
        <v>673</v>
      </c>
      <c r="E909" s="34">
        <f>IF(D909="",0,VLOOKUP(D909,city!$D$4:$K$352,8,0))</f>
        <v>301</v>
      </c>
      <c r="F909" s="34">
        <v>1</v>
      </c>
      <c r="G909" s="34">
        <v>0</v>
      </c>
      <c r="H909" s="34" t="s">
        <v>7990</v>
      </c>
      <c r="I909" s="43" t="s">
        <v>9538</v>
      </c>
      <c r="J909" s="34">
        <f>IF(I909="","",VLOOKUP(I909,speciality!$B$4:$J$1727,9,0))</f>
        <v>130104</v>
      </c>
      <c r="K909" s="34" t="str">
        <f t="shared" si="11"/>
        <v>4,130104</v>
      </c>
      <c r="L909" s="34">
        <v>0</v>
      </c>
      <c r="M909" s="34">
        <v>0</v>
      </c>
      <c r="N909" s="34">
        <v>0</v>
      </c>
      <c r="O909" s="34">
        <v>0</v>
      </c>
      <c r="P909" s="23">
        <v>0</v>
      </c>
      <c r="Q909" s="23">
        <v>3000</v>
      </c>
      <c r="R909" s="23">
        <v>0</v>
      </c>
    </row>
    <row r="910" spans="1:18" x14ac:dyDescent="0.15">
      <c r="A910" s="23">
        <v>200723</v>
      </c>
      <c r="B910" s="33" t="s">
        <v>9539</v>
      </c>
      <c r="C910" s="34">
        <v>2</v>
      </c>
      <c r="D910" s="43" t="s">
        <v>677</v>
      </c>
      <c r="E910" s="34">
        <f>IF(D910="",0,VLOOKUP(D910,city!$D$4:$K$352,8,0))</f>
        <v>303</v>
      </c>
      <c r="F910" s="34">
        <v>1</v>
      </c>
      <c r="G910" s="34">
        <v>0</v>
      </c>
      <c r="H910" s="34" t="s">
        <v>7990</v>
      </c>
      <c r="I910" s="43"/>
      <c r="J910" s="34" t="str">
        <f>IF(I910="","",VLOOKUP(I910,speciality!$B$4:$J$1727,9,0))</f>
        <v/>
      </c>
      <c r="K910" s="34" t="str">
        <f t="shared" si="11"/>
        <v>3,-1</v>
      </c>
      <c r="L910" s="34">
        <v>0</v>
      </c>
      <c r="M910" s="34">
        <v>0</v>
      </c>
      <c r="N910" s="34">
        <v>0</v>
      </c>
      <c r="O910" s="34">
        <v>0</v>
      </c>
      <c r="P910" s="23">
        <v>0</v>
      </c>
      <c r="Q910" s="23">
        <v>3000</v>
      </c>
      <c r="R910" s="23">
        <v>0</v>
      </c>
    </row>
    <row r="911" spans="1:18" x14ac:dyDescent="0.15">
      <c r="A911" s="23">
        <v>200724</v>
      </c>
      <c r="B911" s="33" t="s">
        <v>9540</v>
      </c>
      <c r="C911" s="34">
        <v>2</v>
      </c>
      <c r="D911" s="43" t="s">
        <v>677</v>
      </c>
      <c r="E911" s="34">
        <f>IF(D911="",0,VLOOKUP(D911,city!$D$4:$K$352,8,0))</f>
        <v>303</v>
      </c>
      <c r="F911" s="34">
        <v>1</v>
      </c>
      <c r="G911" s="34">
        <v>0</v>
      </c>
      <c r="H911" s="34" t="s">
        <v>7990</v>
      </c>
      <c r="I911" s="43" t="s">
        <v>9541</v>
      </c>
      <c r="J911" s="34">
        <f>IF(I911="","",VLOOKUP(I911,speciality!$B$4:$J$1727,9,0))</f>
        <v>130302</v>
      </c>
      <c r="K911" s="34" t="str">
        <f t="shared" si="11"/>
        <v>4,130302</v>
      </c>
      <c r="L911" s="34">
        <v>0</v>
      </c>
      <c r="M911" s="34">
        <v>0</v>
      </c>
      <c r="N911" s="34">
        <v>0</v>
      </c>
      <c r="O911" s="34">
        <v>0</v>
      </c>
      <c r="P911" s="23">
        <v>0</v>
      </c>
      <c r="Q911" s="23">
        <v>3000</v>
      </c>
      <c r="R911" s="23">
        <v>0</v>
      </c>
    </row>
    <row r="912" spans="1:18" x14ac:dyDescent="0.15">
      <c r="A912" s="23">
        <v>200725</v>
      </c>
      <c r="B912" s="33" t="s">
        <v>9542</v>
      </c>
      <c r="C912" s="34">
        <v>2</v>
      </c>
      <c r="D912" s="43" t="s">
        <v>677</v>
      </c>
      <c r="E912" s="34">
        <f>IF(D912="",0,VLOOKUP(D912,city!$D$4:$K$352,8,0))</f>
        <v>303</v>
      </c>
      <c r="F912" s="34">
        <v>1</v>
      </c>
      <c r="G912" s="34">
        <v>0</v>
      </c>
      <c r="H912" s="34" t="s">
        <v>7990</v>
      </c>
      <c r="I912" s="43" t="s">
        <v>9543</v>
      </c>
      <c r="J912" s="34">
        <f>IF(I912="","",VLOOKUP(I912,speciality!$B$4:$J$1727,9,0))</f>
        <v>130303</v>
      </c>
      <c r="K912" s="34" t="str">
        <f t="shared" si="11"/>
        <v>4,130303</v>
      </c>
      <c r="L912" s="34">
        <v>0</v>
      </c>
      <c r="M912" s="34">
        <v>0</v>
      </c>
      <c r="N912" s="34">
        <v>0</v>
      </c>
      <c r="O912" s="34">
        <v>0</v>
      </c>
      <c r="P912" s="23">
        <v>0</v>
      </c>
      <c r="Q912" s="23">
        <v>3000</v>
      </c>
      <c r="R912" s="23">
        <v>0</v>
      </c>
    </row>
    <row r="913" spans="1:18" x14ac:dyDescent="0.15">
      <c r="A913" s="23">
        <v>200726</v>
      </c>
      <c r="B913" s="33" t="s">
        <v>9544</v>
      </c>
      <c r="C913" s="34">
        <v>2</v>
      </c>
      <c r="D913" s="43" t="s">
        <v>677</v>
      </c>
      <c r="E913" s="34">
        <f>IF(D913="",0,VLOOKUP(D913,city!$D$4:$K$352,8,0))</f>
        <v>303</v>
      </c>
      <c r="F913" s="34">
        <v>1</v>
      </c>
      <c r="G913" s="34">
        <v>0</v>
      </c>
      <c r="H913" s="34" t="s">
        <v>7990</v>
      </c>
      <c r="I913" s="43"/>
      <c r="J913" s="34" t="str">
        <f>IF(I913="","",VLOOKUP(I913,speciality!$B$4:$J$1727,9,0))</f>
        <v/>
      </c>
      <c r="K913" s="34" t="str">
        <f t="shared" si="11"/>
        <v>3,-1</v>
      </c>
      <c r="L913" s="34">
        <v>0</v>
      </c>
      <c r="M913" s="34">
        <v>0</v>
      </c>
      <c r="N913" s="34">
        <v>0</v>
      </c>
      <c r="O913" s="34">
        <v>0</v>
      </c>
      <c r="P913" s="23">
        <v>0</v>
      </c>
      <c r="Q913" s="23">
        <v>3000</v>
      </c>
      <c r="R913" s="23">
        <v>0</v>
      </c>
    </row>
    <row r="914" spans="1:18" x14ac:dyDescent="0.15">
      <c r="A914" s="23">
        <v>200727</v>
      </c>
      <c r="B914" s="46" t="s">
        <v>9545</v>
      </c>
      <c r="C914" s="34">
        <v>2</v>
      </c>
      <c r="D914" s="47" t="s">
        <v>681</v>
      </c>
      <c r="E914" s="34">
        <f>IF(D914="",0,VLOOKUP(D914,city!$D$4:$K$352,8,0))</f>
        <v>305</v>
      </c>
      <c r="F914" s="34">
        <v>1</v>
      </c>
      <c r="G914" s="34">
        <v>0</v>
      </c>
      <c r="H914" s="34" t="s">
        <v>7990</v>
      </c>
      <c r="I914" s="47" t="s">
        <v>9546</v>
      </c>
      <c r="J914" s="34">
        <f>IF(I914="","",VLOOKUP(I914,speciality!$B$4:$J$1727,9,0))</f>
        <v>130501</v>
      </c>
      <c r="K914" s="34" t="str">
        <f t="shared" si="11"/>
        <v>4,130501</v>
      </c>
      <c r="L914" s="34">
        <v>0</v>
      </c>
      <c r="M914" s="34">
        <v>0</v>
      </c>
      <c r="N914" s="34">
        <v>0</v>
      </c>
      <c r="O914" s="34">
        <v>0</v>
      </c>
      <c r="P914" s="23">
        <v>0</v>
      </c>
      <c r="Q914" s="23">
        <v>3000</v>
      </c>
      <c r="R914" s="23">
        <v>0</v>
      </c>
    </row>
    <row r="915" spans="1:18" x14ac:dyDescent="0.15">
      <c r="A915" s="23">
        <v>200728</v>
      </c>
      <c r="B915" s="33" t="s">
        <v>9547</v>
      </c>
      <c r="C915" s="34">
        <v>2</v>
      </c>
      <c r="D915" s="47" t="s">
        <v>681</v>
      </c>
      <c r="E915" s="34">
        <f>IF(D915="",0,VLOOKUP(D915,city!$D$4:$K$352,8,0))</f>
        <v>305</v>
      </c>
      <c r="F915" s="34">
        <v>1</v>
      </c>
      <c r="G915" s="34">
        <v>0</v>
      </c>
      <c r="H915" s="34" t="s">
        <v>7990</v>
      </c>
      <c r="I915" s="43" t="s">
        <v>9548</v>
      </c>
      <c r="J915" s="34">
        <f>IF(I915="","",VLOOKUP(I915,speciality!$B$4:$J$1727,9,0))</f>
        <v>130502</v>
      </c>
      <c r="K915" s="34" t="str">
        <f t="shared" si="11"/>
        <v>4,130502</v>
      </c>
      <c r="L915" s="34">
        <v>0</v>
      </c>
      <c r="M915" s="34">
        <v>0</v>
      </c>
      <c r="N915" s="34">
        <v>0</v>
      </c>
      <c r="O915" s="34">
        <v>0</v>
      </c>
      <c r="P915" s="23">
        <v>0</v>
      </c>
      <c r="Q915" s="23">
        <v>3000</v>
      </c>
      <c r="R915" s="23">
        <v>0</v>
      </c>
    </row>
    <row r="916" spans="1:18" x14ac:dyDescent="0.15">
      <c r="A916" s="23">
        <v>200729</v>
      </c>
      <c r="B916" s="33" t="s">
        <v>9549</v>
      </c>
      <c r="C916" s="34">
        <v>2</v>
      </c>
      <c r="D916" s="47" t="s">
        <v>681</v>
      </c>
      <c r="E916" s="34">
        <f>IF(D916="",0,VLOOKUP(D916,city!$D$4:$K$352,8,0))</f>
        <v>305</v>
      </c>
      <c r="F916" s="34">
        <v>1</v>
      </c>
      <c r="G916" s="34">
        <v>0</v>
      </c>
      <c r="H916" s="34" t="s">
        <v>7990</v>
      </c>
      <c r="I916" s="43"/>
      <c r="J916" s="34" t="str">
        <f>IF(I916="","",VLOOKUP(I916,speciality!$B$4:$J$1727,9,0))</f>
        <v/>
      </c>
      <c r="K916" s="34" t="str">
        <f t="shared" si="11"/>
        <v>3,-1</v>
      </c>
      <c r="L916" s="34">
        <v>0</v>
      </c>
      <c r="M916" s="34">
        <v>0</v>
      </c>
      <c r="N916" s="34">
        <v>0</v>
      </c>
      <c r="O916" s="34">
        <v>0</v>
      </c>
      <c r="P916" s="23">
        <v>0</v>
      </c>
      <c r="Q916" s="23">
        <v>3000</v>
      </c>
      <c r="R916" s="23">
        <v>0</v>
      </c>
    </row>
    <row r="917" spans="1:18" x14ac:dyDescent="0.15">
      <c r="A917" s="23">
        <v>200730</v>
      </c>
      <c r="B917" s="33" t="s">
        <v>9550</v>
      </c>
      <c r="C917" s="34">
        <v>2</v>
      </c>
      <c r="D917" s="47" t="s">
        <v>681</v>
      </c>
      <c r="E917" s="34">
        <f>IF(D917="",0,VLOOKUP(D917,city!$D$4:$K$352,8,0))</f>
        <v>305</v>
      </c>
      <c r="F917" s="34">
        <v>1</v>
      </c>
      <c r="G917" s="34">
        <v>0</v>
      </c>
      <c r="H917" s="34" t="s">
        <v>7990</v>
      </c>
      <c r="I917" s="43" t="s">
        <v>9551</v>
      </c>
      <c r="J917" s="34">
        <f>IF(I917="","",VLOOKUP(I917,speciality!$B$4:$J$1727,9,0))</f>
        <v>130503</v>
      </c>
      <c r="K917" s="34" t="str">
        <f t="shared" si="11"/>
        <v>4,130503</v>
      </c>
      <c r="L917" s="34">
        <v>0</v>
      </c>
      <c r="M917" s="34">
        <v>0</v>
      </c>
      <c r="N917" s="34">
        <v>0</v>
      </c>
      <c r="O917" s="34">
        <v>0</v>
      </c>
      <c r="P917" s="23">
        <v>0</v>
      </c>
      <c r="Q917" s="23">
        <v>3000</v>
      </c>
      <c r="R917" s="23">
        <v>0</v>
      </c>
    </row>
    <row r="918" spans="1:18" x14ac:dyDescent="0.15">
      <c r="A918" s="23">
        <v>200731</v>
      </c>
      <c r="B918" s="33" t="s">
        <v>9552</v>
      </c>
      <c r="C918" s="34">
        <v>2</v>
      </c>
      <c r="D918" s="43" t="s">
        <v>685</v>
      </c>
      <c r="E918" s="34">
        <f>IF(D918="",0,VLOOKUP(D918,city!$D$4:$K$352,8,0))</f>
        <v>307</v>
      </c>
      <c r="F918" s="34">
        <v>1</v>
      </c>
      <c r="G918" s="34">
        <v>0</v>
      </c>
      <c r="H918" s="34" t="s">
        <v>7990</v>
      </c>
      <c r="I918" s="43" t="s">
        <v>9553</v>
      </c>
      <c r="J918" s="34">
        <f>IF(I918="","",VLOOKUP(I918,speciality!$B$4:$J$1727,9,0))</f>
        <v>130701</v>
      </c>
      <c r="K918" s="34" t="str">
        <f t="shared" si="11"/>
        <v>4,130701</v>
      </c>
      <c r="L918" s="34">
        <v>0</v>
      </c>
      <c r="M918" s="34">
        <v>0</v>
      </c>
      <c r="N918" s="34">
        <v>0</v>
      </c>
      <c r="O918" s="34">
        <v>0</v>
      </c>
      <c r="P918" s="23">
        <v>0</v>
      </c>
      <c r="Q918" s="23">
        <v>3000</v>
      </c>
      <c r="R918" s="23">
        <v>0</v>
      </c>
    </row>
    <row r="919" spans="1:18" x14ac:dyDescent="0.15">
      <c r="A919" s="23">
        <v>200732</v>
      </c>
      <c r="B919" s="33" t="s">
        <v>9554</v>
      </c>
      <c r="C919" s="34">
        <v>2</v>
      </c>
      <c r="D919" s="43" t="s">
        <v>685</v>
      </c>
      <c r="E919" s="34">
        <f>IF(D919="",0,VLOOKUP(D919,city!$D$4:$K$352,8,0))</f>
        <v>307</v>
      </c>
      <c r="F919" s="34">
        <v>1</v>
      </c>
      <c r="G919" s="34">
        <v>0</v>
      </c>
      <c r="H919" s="34" t="s">
        <v>7990</v>
      </c>
      <c r="I919" s="43" t="s">
        <v>9555</v>
      </c>
      <c r="J919" s="34">
        <f>IF(I919="","",VLOOKUP(I919,speciality!$B$4:$J$1727,9,0))</f>
        <v>130705</v>
      </c>
      <c r="K919" s="34" t="str">
        <f t="shared" si="11"/>
        <v>4,130705</v>
      </c>
      <c r="L919" s="34">
        <v>0</v>
      </c>
      <c r="M919" s="34">
        <v>0</v>
      </c>
      <c r="N919" s="34">
        <v>0</v>
      </c>
      <c r="O919" s="34">
        <v>0</v>
      </c>
      <c r="P919" s="23">
        <v>0</v>
      </c>
      <c r="Q919" s="23">
        <v>3000</v>
      </c>
      <c r="R919" s="23">
        <v>0</v>
      </c>
    </row>
    <row r="920" spans="1:18" x14ac:dyDescent="0.15">
      <c r="A920" s="23">
        <v>200733</v>
      </c>
      <c r="B920" s="33" t="s">
        <v>9556</v>
      </c>
      <c r="C920" s="34">
        <v>2</v>
      </c>
      <c r="D920" s="43" t="s">
        <v>685</v>
      </c>
      <c r="E920" s="34">
        <f>IF(D920="",0,VLOOKUP(D920,city!$D$4:$K$352,8,0))</f>
        <v>307</v>
      </c>
      <c r="F920" s="34">
        <v>1</v>
      </c>
      <c r="G920" s="34">
        <v>0</v>
      </c>
      <c r="H920" s="34" t="s">
        <v>7990</v>
      </c>
      <c r="I920" s="43"/>
      <c r="J920" s="34" t="str">
        <f>IF(I920="","",VLOOKUP(I920,speciality!$B$4:$J$1727,9,0))</f>
        <v/>
      </c>
      <c r="K920" s="34" t="str">
        <f t="shared" si="11"/>
        <v>3,-1</v>
      </c>
      <c r="L920" s="34">
        <v>0</v>
      </c>
      <c r="M920" s="34">
        <v>0</v>
      </c>
      <c r="N920" s="34">
        <v>0</v>
      </c>
      <c r="O920" s="34">
        <v>0</v>
      </c>
      <c r="P920" s="23">
        <v>0</v>
      </c>
      <c r="Q920" s="23">
        <v>3000</v>
      </c>
      <c r="R920" s="23">
        <v>0</v>
      </c>
    </row>
    <row r="921" spans="1:18" x14ac:dyDescent="0.15">
      <c r="A921" s="23">
        <v>200734</v>
      </c>
      <c r="B921" s="33" t="s">
        <v>9557</v>
      </c>
      <c r="C921" s="34">
        <v>2</v>
      </c>
      <c r="D921" s="43" t="s">
        <v>685</v>
      </c>
      <c r="E921" s="34">
        <f>IF(D921="",0,VLOOKUP(D921,city!$D$4:$K$352,8,0))</f>
        <v>307</v>
      </c>
      <c r="F921" s="34">
        <v>1</v>
      </c>
      <c r="G921" s="34">
        <v>0</v>
      </c>
      <c r="H921" s="34" t="s">
        <v>7990</v>
      </c>
      <c r="I921" s="43" t="s">
        <v>9558</v>
      </c>
      <c r="J921" s="34">
        <f>IF(I921="","",VLOOKUP(I921,speciality!$B$4:$J$1727,9,0))</f>
        <v>130702</v>
      </c>
      <c r="K921" s="34" t="str">
        <f t="shared" si="11"/>
        <v>4,130702</v>
      </c>
      <c r="L921" s="34">
        <v>0</v>
      </c>
      <c r="M921" s="34">
        <v>0</v>
      </c>
      <c r="N921" s="34">
        <v>0</v>
      </c>
      <c r="O921" s="34">
        <v>0</v>
      </c>
      <c r="P921" s="23">
        <v>0</v>
      </c>
      <c r="Q921" s="23">
        <v>3000</v>
      </c>
      <c r="R921" s="23">
        <v>0</v>
      </c>
    </row>
    <row r="922" spans="1:18" x14ac:dyDescent="0.15">
      <c r="A922" s="23">
        <v>200735</v>
      </c>
      <c r="B922" s="33" t="s">
        <v>9559</v>
      </c>
      <c r="C922" s="34">
        <v>2</v>
      </c>
      <c r="D922" s="43" t="s">
        <v>683</v>
      </c>
      <c r="E922" s="34">
        <f>IF(D922="",0,VLOOKUP(D922,city!$D$4:$K$352,8,0))</f>
        <v>306</v>
      </c>
      <c r="F922" s="34">
        <v>1</v>
      </c>
      <c r="G922" s="34">
        <v>0</v>
      </c>
      <c r="H922" s="34" t="s">
        <v>7990</v>
      </c>
      <c r="I922" s="43" t="s">
        <v>9560</v>
      </c>
      <c r="J922" s="34">
        <f>IF(I922="","",VLOOKUP(I922,speciality!$B$4:$J$1727,9,0))</f>
        <v>130602</v>
      </c>
      <c r="K922" s="34" t="str">
        <f t="shared" si="11"/>
        <v>4,130602</v>
      </c>
      <c r="L922" s="34">
        <v>0</v>
      </c>
      <c r="M922" s="34">
        <v>0</v>
      </c>
      <c r="N922" s="34">
        <v>0</v>
      </c>
      <c r="O922" s="34">
        <v>0</v>
      </c>
      <c r="P922" s="23">
        <v>0</v>
      </c>
      <c r="Q922" s="23">
        <v>3000</v>
      </c>
      <c r="R922" s="23">
        <v>0</v>
      </c>
    </row>
    <row r="923" spans="1:18" x14ac:dyDescent="0.15">
      <c r="A923" s="23">
        <v>200736</v>
      </c>
      <c r="B923" s="33" t="s">
        <v>9561</v>
      </c>
      <c r="C923" s="34">
        <v>2</v>
      </c>
      <c r="D923" s="43" t="s">
        <v>683</v>
      </c>
      <c r="E923" s="34">
        <f>IF(D923="",0,VLOOKUP(D923,city!$D$4:$K$352,8,0))</f>
        <v>306</v>
      </c>
      <c r="F923" s="34">
        <v>1</v>
      </c>
      <c r="G923" s="34">
        <v>0</v>
      </c>
      <c r="H923" s="34" t="s">
        <v>7990</v>
      </c>
      <c r="I923" s="43" t="s">
        <v>9562</v>
      </c>
      <c r="J923" s="34">
        <f>IF(I923="","",VLOOKUP(I923,speciality!$B$4:$J$1727,9,0))</f>
        <v>130604</v>
      </c>
      <c r="K923" s="34" t="str">
        <f t="shared" si="11"/>
        <v>4,130604</v>
      </c>
      <c r="L923" s="34">
        <v>0</v>
      </c>
      <c r="M923" s="34">
        <v>0</v>
      </c>
      <c r="N923" s="34">
        <v>0</v>
      </c>
      <c r="O923" s="34">
        <v>0</v>
      </c>
      <c r="P923" s="23">
        <v>0</v>
      </c>
      <c r="Q923" s="23">
        <v>3000</v>
      </c>
      <c r="R923" s="23">
        <v>0</v>
      </c>
    </row>
    <row r="924" spans="1:18" x14ac:dyDescent="0.15">
      <c r="A924" s="23">
        <v>200737</v>
      </c>
      <c r="B924" s="33" t="s">
        <v>9563</v>
      </c>
      <c r="C924" s="34">
        <v>2</v>
      </c>
      <c r="D924" s="43" t="s">
        <v>683</v>
      </c>
      <c r="E924" s="34">
        <f>IF(D924="",0,VLOOKUP(D924,city!$D$4:$K$352,8,0))</f>
        <v>306</v>
      </c>
      <c r="F924" s="34">
        <v>1</v>
      </c>
      <c r="G924" s="34">
        <v>0</v>
      </c>
      <c r="H924" s="34" t="s">
        <v>7990</v>
      </c>
      <c r="I924" s="43" t="s">
        <v>9564</v>
      </c>
      <c r="J924" s="34">
        <f>IF(I924="","",VLOOKUP(I924,speciality!$B$4:$J$1727,9,0))</f>
        <v>130605</v>
      </c>
      <c r="K924" s="34" t="str">
        <f t="shared" si="11"/>
        <v>4,130605</v>
      </c>
      <c r="L924" s="34">
        <v>0</v>
      </c>
      <c r="M924" s="34">
        <v>0</v>
      </c>
      <c r="N924" s="34">
        <v>0</v>
      </c>
      <c r="O924" s="34">
        <v>0</v>
      </c>
      <c r="P924" s="23">
        <v>0</v>
      </c>
      <c r="Q924" s="23">
        <v>3000</v>
      </c>
      <c r="R924" s="23">
        <v>0</v>
      </c>
    </row>
    <row r="925" spans="1:18" x14ac:dyDescent="0.15">
      <c r="A925" s="23">
        <v>200738</v>
      </c>
      <c r="B925" s="33" t="s">
        <v>9565</v>
      </c>
      <c r="C925" s="34">
        <v>2</v>
      </c>
      <c r="D925" s="43" t="s">
        <v>683</v>
      </c>
      <c r="E925" s="34">
        <f>IF(D925="",0,VLOOKUP(D925,city!$D$4:$K$352,8,0))</f>
        <v>306</v>
      </c>
      <c r="F925" s="34">
        <v>1</v>
      </c>
      <c r="G925" s="34">
        <v>0</v>
      </c>
      <c r="H925" s="34" t="s">
        <v>7990</v>
      </c>
      <c r="I925" s="43" t="s">
        <v>9566</v>
      </c>
      <c r="J925" s="34">
        <f>IF(I925="","",VLOOKUP(I925,speciality!$B$4:$J$1727,9,0))</f>
        <v>130601</v>
      </c>
      <c r="K925" s="34" t="str">
        <f t="shared" si="11"/>
        <v>4,130601</v>
      </c>
      <c r="L925" s="34">
        <v>0</v>
      </c>
      <c r="M925" s="34">
        <v>0</v>
      </c>
      <c r="N925" s="34">
        <v>0</v>
      </c>
      <c r="O925" s="34">
        <v>0</v>
      </c>
      <c r="P925" s="23">
        <v>0</v>
      </c>
      <c r="Q925" s="23">
        <v>3000</v>
      </c>
      <c r="R925" s="23">
        <v>0</v>
      </c>
    </row>
    <row r="926" spans="1:18" x14ac:dyDescent="0.15">
      <c r="A926" s="23">
        <v>200739</v>
      </c>
      <c r="B926" s="33" t="s">
        <v>9567</v>
      </c>
      <c r="C926" s="34">
        <v>2</v>
      </c>
      <c r="D926" s="43" t="s">
        <v>90</v>
      </c>
      <c r="E926" s="34">
        <f>IF(D926="",0,VLOOKUP(D926,city!$D$4:$K$352,8,0))</f>
        <v>27</v>
      </c>
      <c r="F926" s="34">
        <v>1</v>
      </c>
      <c r="G926" s="34">
        <v>0</v>
      </c>
      <c r="H926" s="34" t="s">
        <v>7990</v>
      </c>
      <c r="I926" s="43" t="s">
        <v>9568</v>
      </c>
      <c r="J926" s="34">
        <f>IF(I926="","",VLOOKUP(I926,speciality!$B$4:$J$1727,9,0))</f>
        <v>102701</v>
      </c>
      <c r="K926" s="34" t="str">
        <f t="shared" si="11"/>
        <v>4,102701</v>
      </c>
      <c r="L926" s="34">
        <v>0</v>
      </c>
      <c r="M926" s="34">
        <v>0</v>
      </c>
      <c r="N926" s="34">
        <v>0</v>
      </c>
      <c r="O926" s="34">
        <v>0</v>
      </c>
      <c r="P926" s="23">
        <v>0</v>
      </c>
      <c r="Q926" s="23">
        <v>3000</v>
      </c>
      <c r="R926" s="23">
        <v>0</v>
      </c>
    </row>
    <row r="927" spans="1:18" x14ac:dyDescent="0.15">
      <c r="A927" s="23">
        <v>200740</v>
      </c>
      <c r="B927" s="33" t="s">
        <v>9569</v>
      </c>
      <c r="C927" s="34">
        <v>2</v>
      </c>
      <c r="D927" s="43" t="s">
        <v>90</v>
      </c>
      <c r="E927" s="34">
        <f>IF(D927="",0,VLOOKUP(D927,city!$D$4:$K$352,8,0))</f>
        <v>27</v>
      </c>
      <c r="F927" s="34">
        <v>1</v>
      </c>
      <c r="G927" s="34">
        <v>0</v>
      </c>
      <c r="H927" s="34" t="s">
        <v>7990</v>
      </c>
      <c r="I927" s="43" t="s">
        <v>9570</v>
      </c>
      <c r="J927" s="34">
        <f>IF(I927="","",VLOOKUP(I927,speciality!$B$4:$J$1727,9,0))</f>
        <v>102702</v>
      </c>
      <c r="K927" s="34" t="str">
        <f t="shared" si="11"/>
        <v>4,102702</v>
      </c>
      <c r="L927" s="34">
        <v>0</v>
      </c>
      <c r="M927" s="34">
        <v>0</v>
      </c>
      <c r="N927" s="34">
        <v>0</v>
      </c>
      <c r="O927" s="34">
        <v>0</v>
      </c>
      <c r="P927" s="23">
        <v>0</v>
      </c>
      <c r="Q927" s="23">
        <v>3000</v>
      </c>
      <c r="R927" s="23">
        <v>0</v>
      </c>
    </row>
    <row r="928" spans="1:18" x14ac:dyDescent="0.15">
      <c r="A928" s="23">
        <v>200741</v>
      </c>
      <c r="B928" s="33" t="s">
        <v>9571</v>
      </c>
      <c r="C928" s="34">
        <v>2</v>
      </c>
      <c r="D928" s="43" t="s">
        <v>90</v>
      </c>
      <c r="E928" s="34">
        <f>IF(D928="",0,VLOOKUP(D928,city!$D$4:$K$352,8,0))</f>
        <v>27</v>
      </c>
      <c r="F928" s="34">
        <v>1</v>
      </c>
      <c r="G928" s="34">
        <v>0</v>
      </c>
      <c r="H928" s="34" t="s">
        <v>7990</v>
      </c>
      <c r="I928" s="43" t="s">
        <v>9572</v>
      </c>
      <c r="J928" s="34">
        <f>IF(I928="","",VLOOKUP(I928,speciality!$B$4:$J$1727,9,0))</f>
        <v>102703</v>
      </c>
      <c r="K928" s="34" t="str">
        <f t="shared" si="11"/>
        <v>4,102703</v>
      </c>
      <c r="L928" s="34">
        <v>0</v>
      </c>
      <c r="M928" s="34">
        <v>0</v>
      </c>
      <c r="N928" s="34">
        <v>0</v>
      </c>
      <c r="O928" s="34">
        <v>0</v>
      </c>
      <c r="P928" s="23">
        <v>0</v>
      </c>
      <c r="Q928" s="23">
        <v>3000</v>
      </c>
      <c r="R928" s="23">
        <v>0</v>
      </c>
    </row>
    <row r="929" spans="1:18" x14ac:dyDescent="0.15">
      <c r="A929" s="23">
        <v>200742</v>
      </c>
      <c r="B929" s="33" t="s">
        <v>9573</v>
      </c>
      <c r="C929" s="34">
        <v>2</v>
      </c>
      <c r="D929" s="43" t="s">
        <v>90</v>
      </c>
      <c r="E929" s="34">
        <f>IF(D929="",0,VLOOKUP(D929,city!$D$4:$K$352,8,0))</f>
        <v>27</v>
      </c>
      <c r="F929" s="34">
        <v>1</v>
      </c>
      <c r="G929" s="34">
        <v>0</v>
      </c>
      <c r="H929" s="34" t="s">
        <v>7990</v>
      </c>
      <c r="I929" s="43" t="s">
        <v>9574</v>
      </c>
      <c r="J929" s="34">
        <f>IF(I929="","",VLOOKUP(I929,speciality!$B$4:$J$1727,9,0))</f>
        <v>102705</v>
      </c>
      <c r="K929" s="34" t="str">
        <f t="shared" si="11"/>
        <v>4,102705</v>
      </c>
      <c r="L929" s="34">
        <v>0</v>
      </c>
      <c r="M929" s="34">
        <v>0</v>
      </c>
      <c r="N929" s="34">
        <v>0</v>
      </c>
      <c r="O929" s="34">
        <v>0</v>
      </c>
      <c r="P929" s="23">
        <v>0</v>
      </c>
      <c r="Q929" s="23">
        <v>3000</v>
      </c>
      <c r="R929" s="23">
        <v>0</v>
      </c>
    </row>
    <row r="930" spans="1:18" x14ac:dyDescent="0.15">
      <c r="A930" s="23">
        <v>200743</v>
      </c>
      <c r="B930" s="33" t="s">
        <v>9575</v>
      </c>
      <c r="C930" s="34">
        <v>2</v>
      </c>
      <c r="D930" s="43" t="s">
        <v>93</v>
      </c>
      <c r="E930" s="34">
        <f>IF(D930="",0,VLOOKUP(D930,city!$D$4:$K$352,8,0))</f>
        <v>28</v>
      </c>
      <c r="F930" s="34">
        <v>1</v>
      </c>
      <c r="G930" s="34">
        <v>0</v>
      </c>
      <c r="H930" s="34" t="s">
        <v>7990</v>
      </c>
      <c r="I930" s="43" t="s">
        <v>9576</v>
      </c>
      <c r="J930" s="34">
        <f>IF(I930="","",VLOOKUP(I930,speciality!$B$4:$J$1727,9,0))</f>
        <v>102801</v>
      </c>
      <c r="K930" s="34" t="str">
        <f t="shared" si="11"/>
        <v>4,102801</v>
      </c>
      <c r="L930" s="34">
        <v>0</v>
      </c>
      <c r="M930" s="34">
        <v>0</v>
      </c>
      <c r="N930" s="34">
        <v>0</v>
      </c>
      <c r="O930" s="34">
        <v>0</v>
      </c>
      <c r="P930" s="23">
        <v>0</v>
      </c>
      <c r="Q930" s="23">
        <v>3000</v>
      </c>
      <c r="R930" s="23">
        <v>0</v>
      </c>
    </row>
    <row r="931" spans="1:18" x14ac:dyDescent="0.15">
      <c r="A931" s="23">
        <v>200744</v>
      </c>
      <c r="B931" s="33" t="s">
        <v>9577</v>
      </c>
      <c r="C931" s="34">
        <v>2</v>
      </c>
      <c r="D931" s="43" t="s">
        <v>93</v>
      </c>
      <c r="E931" s="34">
        <f>IF(D931="",0,VLOOKUP(D931,city!$D$4:$K$352,8,0))</f>
        <v>28</v>
      </c>
      <c r="F931" s="34">
        <v>1</v>
      </c>
      <c r="G931" s="34">
        <v>0</v>
      </c>
      <c r="H931" s="34" t="s">
        <v>7990</v>
      </c>
      <c r="I931" s="43" t="s">
        <v>9578</v>
      </c>
      <c r="J931" s="34">
        <f>IF(I931="","",VLOOKUP(I931,speciality!$B$4:$J$1727,9,0))</f>
        <v>102802</v>
      </c>
      <c r="K931" s="34" t="str">
        <f t="shared" si="11"/>
        <v>4,102802</v>
      </c>
      <c r="L931" s="34">
        <v>0</v>
      </c>
      <c r="M931" s="34">
        <v>0</v>
      </c>
      <c r="N931" s="34">
        <v>0</v>
      </c>
      <c r="O931" s="34">
        <v>0</v>
      </c>
      <c r="P931" s="23">
        <v>0</v>
      </c>
      <c r="Q931" s="23">
        <v>3000</v>
      </c>
      <c r="R931" s="23">
        <v>0</v>
      </c>
    </row>
    <row r="932" spans="1:18" x14ac:dyDescent="0.15">
      <c r="A932" s="23">
        <v>200745</v>
      </c>
      <c r="B932" s="33" t="s">
        <v>9579</v>
      </c>
      <c r="C932" s="34">
        <v>2</v>
      </c>
      <c r="D932" s="43" t="s">
        <v>93</v>
      </c>
      <c r="E932" s="34">
        <f>IF(D932="",0,VLOOKUP(D932,city!$D$4:$K$352,8,0))</f>
        <v>28</v>
      </c>
      <c r="F932" s="34">
        <v>1</v>
      </c>
      <c r="G932" s="34">
        <v>0</v>
      </c>
      <c r="H932" s="34" t="s">
        <v>7990</v>
      </c>
      <c r="I932" s="43" t="s">
        <v>9580</v>
      </c>
      <c r="J932" s="34">
        <f>IF(I932="","",VLOOKUP(I932,speciality!$B$4:$J$1727,9,0))</f>
        <v>102803</v>
      </c>
      <c r="K932" s="34" t="str">
        <f t="shared" si="11"/>
        <v>4,102803</v>
      </c>
      <c r="L932" s="34">
        <v>0</v>
      </c>
      <c r="M932" s="34">
        <v>0</v>
      </c>
      <c r="N932" s="34">
        <v>0</v>
      </c>
      <c r="O932" s="34">
        <v>0</v>
      </c>
      <c r="P932" s="23">
        <v>0</v>
      </c>
      <c r="Q932" s="23">
        <v>3000</v>
      </c>
      <c r="R932" s="23">
        <v>0</v>
      </c>
    </row>
    <row r="933" spans="1:18" x14ac:dyDescent="0.15">
      <c r="A933" s="23">
        <v>200746</v>
      </c>
      <c r="B933" s="33" t="s">
        <v>9581</v>
      </c>
      <c r="C933" s="34">
        <v>2</v>
      </c>
      <c r="D933" s="43" t="s">
        <v>93</v>
      </c>
      <c r="E933" s="34">
        <f>IF(D933="",0,VLOOKUP(D933,city!$D$4:$K$352,8,0))</f>
        <v>28</v>
      </c>
      <c r="F933" s="34">
        <v>1</v>
      </c>
      <c r="G933" s="34">
        <v>0</v>
      </c>
      <c r="H933" s="34" t="s">
        <v>7990</v>
      </c>
      <c r="I933" s="43" t="s">
        <v>9582</v>
      </c>
      <c r="J933" s="34">
        <f>IF(I933="","",VLOOKUP(I933,speciality!$B$4:$J$1727,9,0))</f>
        <v>102804</v>
      </c>
      <c r="K933" s="34" t="str">
        <f t="shared" si="11"/>
        <v>4,102804</v>
      </c>
      <c r="L933" s="34">
        <v>0</v>
      </c>
      <c r="M933" s="34">
        <v>0</v>
      </c>
      <c r="N933" s="34">
        <v>0</v>
      </c>
      <c r="O933" s="34">
        <v>0</v>
      </c>
      <c r="P933" s="23">
        <v>0</v>
      </c>
      <c r="Q933" s="23">
        <v>3000</v>
      </c>
      <c r="R933" s="23">
        <v>0</v>
      </c>
    </row>
    <row r="934" spans="1:18" x14ac:dyDescent="0.15">
      <c r="A934" s="23">
        <v>200747</v>
      </c>
      <c r="B934" s="33" t="s">
        <v>9583</v>
      </c>
      <c r="C934" s="34">
        <v>2</v>
      </c>
      <c r="D934" s="43" t="s">
        <v>93</v>
      </c>
      <c r="E934" s="34">
        <f>IF(D934="",0,VLOOKUP(D934,city!$D$4:$K$352,8,0))</f>
        <v>28</v>
      </c>
      <c r="F934" s="34">
        <v>1</v>
      </c>
      <c r="G934" s="34">
        <v>0</v>
      </c>
      <c r="H934" s="34" t="s">
        <v>7990</v>
      </c>
      <c r="I934" s="43" t="s">
        <v>9584</v>
      </c>
      <c r="J934" s="34">
        <f>IF(I934="","",VLOOKUP(I934,speciality!$B$4:$J$1727,9,0))</f>
        <v>102805</v>
      </c>
      <c r="K934" s="34" t="str">
        <f t="shared" si="11"/>
        <v>4,102805</v>
      </c>
      <c r="L934" s="34">
        <v>0</v>
      </c>
      <c r="M934" s="34">
        <v>0</v>
      </c>
      <c r="N934" s="34">
        <v>0</v>
      </c>
      <c r="O934" s="34">
        <v>0</v>
      </c>
      <c r="P934" s="23">
        <v>0</v>
      </c>
      <c r="Q934" s="23">
        <v>3000</v>
      </c>
      <c r="R934" s="23">
        <v>0</v>
      </c>
    </row>
    <row r="935" spans="1:18" x14ac:dyDescent="0.15">
      <c r="A935" s="23">
        <v>200748</v>
      </c>
      <c r="B935" s="33" t="s">
        <v>9585</v>
      </c>
      <c r="C935" s="34">
        <v>2</v>
      </c>
      <c r="D935" s="43" t="s">
        <v>95</v>
      </c>
      <c r="E935" s="34">
        <f>IF(D935="",0,VLOOKUP(D935,city!$D$4:$K$352,8,0))</f>
        <v>29</v>
      </c>
      <c r="F935" s="34">
        <v>1</v>
      </c>
      <c r="G935" s="34">
        <v>0</v>
      </c>
      <c r="H935" s="34" t="s">
        <v>7990</v>
      </c>
      <c r="I935" s="43" t="s">
        <v>9586</v>
      </c>
      <c r="J935" s="34">
        <f>IF(I935="","",VLOOKUP(I935,speciality!$B$4:$J$1727,9,0))</f>
        <v>102901</v>
      </c>
      <c r="K935" s="34" t="str">
        <f t="shared" si="11"/>
        <v>4,102901</v>
      </c>
      <c r="L935" s="34">
        <v>0</v>
      </c>
      <c r="M935" s="34">
        <v>0</v>
      </c>
      <c r="N935" s="34">
        <v>0</v>
      </c>
      <c r="O935" s="34">
        <v>0</v>
      </c>
      <c r="P935" s="23">
        <v>0</v>
      </c>
      <c r="Q935" s="23">
        <v>3000</v>
      </c>
      <c r="R935" s="23">
        <v>0</v>
      </c>
    </row>
    <row r="936" spans="1:18" x14ac:dyDescent="0.15">
      <c r="A936" s="23">
        <v>200749</v>
      </c>
      <c r="B936" s="33" t="s">
        <v>9587</v>
      </c>
      <c r="C936" s="34">
        <v>2</v>
      </c>
      <c r="D936" s="43" t="s">
        <v>95</v>
      </c>
      <c r="E936" s="34">
        <f>IF(D936="",0,VLOOKUP(D936,city!$D$4:$K$352,8,0))</f>
        <v>29</v>
      </c>
      <c r="F936" s="34">
        <v>1</v>
      </c>
      <c r="G936" s="34">
        <v>0</v>
      </c>
      <c r="H936" s="34" t="s">
        <v>7990</v>
      </c>
      <c r="I936" s="43" t="s">
        <v>9588</v>
      </c>
      <c r="J936" s="34">
        <f>IF(I936="","",VLOOKUP(I936,speciality!$B$4:$J$1727,9,0))</f>
        <v>102902</v>
      </c>
      <c r="K936" s="34" t="str">
        <f t="shared" si="11"/>
        <v>4,102902</v>
      </c>
      <c r="L936" s="34">
        <v>0</v>
      </c>
      <c r="M936" s="34">
        <v>0</v>
      </c>
      <c r="N936" s="34">
        <v>0</v>
      </c>
      <c r="O936" s="34">
        <v>0</v>
      </c>
      <c r="P936" s="23">
        <v>0</v>
      </c>
      <c r="Q936" s="23">
        <v>3000</v>
      </c>
      <c r="R936" s="23">
        <v>0</v>
      </c>
    </row>
    <row r="937" spans="1:18" x14ac:dyDescent="0.15">
      <c r="A937" s="23">
        <v>200750</v>
      </c>
      <c r="B937" s="33" t="s">
        <v>9589</v>
      </c>
      <c r="C937" s="34">
        <v>2</v>
      </c>
      <c r="D937" s="43" t="s">
        <v>95</v>
      </c>
      <c r="E937" s="34">
        <f>IF(D937="",0,VLOOKUP(D937,city!$D$4:$K$352,8,0))</f>
        <v>29</v>
      </c>
      <c r="F937" s="34">
        <v>1</v>
      </c>
      <c r="G937" s="34">
        <v>0</v>
      </c>
      <c r="H937" s="34" t="s">
        <v>7990</v>
      </c>
      <c r="I937" s="43" t="s">
        <v>9590</v>
      </c>
      <c r="J937" s="34">
        <f>IF(I937="","",VLOOKUP(I937,speciality!$B$4:$J$1727,9,0))</f>
        <v>102903</v>
      </c>
      <c r="K937" s="34" t="str">
        <f t="shared" si="11"/>
        <v>4,102903</v>
      </c>
      <c r="L937" s="34">
        <v>0</v>
      </c>
      <c r="M937" s="34">
        <v>0</v>
      </c>
      <c r="N937" s="34">
        <v>0</v>
      </c>
      <c r="O937" s="34">
        <v>0</v>
      </c>
      <c r="P937" s="23">
        <v>0</v>
      </c>
      <c r="Q937" s="23">
        <v>3000</v>
      </c>
      <c r="R937" s="23">
        <v>0</v>
      </c>
    </row>
    <row r="938" spans="1:18" x14ac:dyDescent="0.15">
      <c r="A938" s="23">
        <v>200751</v>
      </c>
      <c r="B938" s="33" t="s">
        <v>9591</v>
      </c>
      <c r="C938" s="34">
        <v>2</v>
      </c>
      <c r="D938" s="43" t="s">
        <v>95</v>
      </c>
      <c r="E938" s="34">
        <f>IF(D938="",0,VLOOKUP(D938,city!$D$4:$K$352,8,0))</f>
        <v>29</v>
      </c>
      <c r="F938" s="34">
        <v>1</v>
      </c>
      <c r="G938" s="34">
        <v>0</v>
      </c>
      <c r="H938" s="34" t="s">
        <v>7990</v>
      </c>
      <c r="I938" s="43" t="s">
        <v>9592</v>
      </c>
      <c r="J938" s="34">
        <f>IF(I938="","",VLOOKUP(I938,speciality!$B$4:$J$1727,9,0))</f>
        <v>102904</v>
      </c>
      <c r="K938" s="34" t="str">
        <f t="shared" si="11"/>
        <v>4,102904</v>
      </c>
      <c r="L938" s="34">
        <v>0</v>
      </c>
      <c r="M938" s="34">
        <v>0</v>
      </c>
      <c r="N938" s="34">
        <v>0</v>
      </c>
      <c r="O938" s="34">
        <v>0</v>
      </c>
      <c r="P938" s="23">
        <v>0</v>
      </c>
      <c r="Q938" s="23">
        <v>3000</v>
      </c>
      <c r="R938" s="23">
        <v>0</v>
      </c>
    </row>
    <row r="939" spans="1:18" ht="28" x14ac:dyDescent="0.15">
      <c r="A939" s="23">
        <v>200752</v>
      </c>
      <c r="B939" s="33" t="s">
        <v>9593</v>
      </c>
      <c r="C939" s="34">
        <v>2</v>
      </c>
      <c r="D939" s="43" t="s">
        <v>97</v>
      </c>
      <c r="E939" s="34">
        <f>IF(D939="",0,VLOOKUP(D939,city!$D$4:$K$352,8,0))</f>
        <v>30</v>
      </c>
      <c r="F939" s="34">
        <v>1</v>
      </c>
      <c r="G939" s="34">
        <v>0</v>
      </c>
      <c r="H939" s="34" t="s">
        <v>7990</v>
      </c>
      <c r="I939" s="43" t="s">
        <v>9594</v>
      </c>
      <c r="J939" s="34">
        <f>IF(I939="","",VLOOKUP(I939,speciality!$B$4:$J$1727,9,0))</f>
        <v>103001</v>
      </c>
      <c r="K939" s="34" t="str">
        <f t="shared" si="11"/>
        <v>4,103001</v>
      </c>
      <c r="L939" s="34">
        <v>0</v>
      </c>
      <c r="M939" s="34">
        <v>0</v>
      </c>
      <c r="N939" s="34">
        <v>0</v>
      </c>
      <c r="O939" s="34">
        <v>0</v>
      </c>
      <c r="P939" s="23">
        <v>0</v>
      </c>
      <c r="Q939" s="23">
        <v>3000</v>
      </c>
      <c r="R939" s="23">
        <v>0</v>
      </c>
    </row>
    <row r="940" spans="1:18" x14ac:dyDescent="0.15">
      <c r="A940" s="23">
        <v>200753</v>
      </c>
      <c r="B940" s="33" t="s">
        <v>9595</v>
      </c>
      <c r="C940" s="34">
        <v>2</v>
      </c>
      <c r="D940" s="43" t="s">
        <v>97</v>
      </c>
      <c r="E940" s="34">
        <f>IF(D940="",0,VLOOKUP(D940,city!$D$4:$K$352,8,0))</f>
        <v>30</v>
      </c>
      <c r="F940" s="34">
        <v>1</v>
      </c>
      <c r="G940" s="34">
        <v>0</v>
      </c>
      <c r="H940" s="34" t="s">
        <v>7990</v>
      </c>
      <c r="I940" s="43" t="s">
        <v>9596</v>
      </c>
      <c r="J940" s="34">
        <f>IF(I940="","",VLOOKUP(I940,speciality!$B$4:$J$1727,9,0))</f>
        <v>103002</v>
      </c>
      <c r="K940" s="34" t="str">
        <f t="shared" si="11"/>
        <v>4,103002</v>
      </c>
      <c r="L940" s="34">
        <v>0</v>
      </c>
      <c r="M940" s="34">
        <v>0</v>
      </c>
      <c r="N940" s="34">
        <v>0</v>
      </c>
      <c r="O940" s="34">
        <v>0</v>
      </c>
      <c r="P940" s="23">
        <v>0</v>
      </c>
      <c r="Q940" s="23">
        <v>3000</v>
      </c>
      <c r="R940" s="23">
        <v>0</v>
      </c>
    </row>
    <row r="941" spans="1:18" x14ac:dyDescent="0.15">
      <c r="A941" s="23">
        <v>200754</v>
      </c>
      <c r="B941" s="33" t="s">
        <v>9597</v>
      </c>
      <c r="C941" s="34">
        <v>2</v>
      </c>
      <c r="D941" s="43" t="s">
        <v>97</v>
      </c>
      <c r="E941" s="34">
        <f>IF(D941="",0,VLOOKUP(D941,city!$D$4:$K$352,8,0))</f>
        <v>30</v>
      </c>
      <c r="F941" s="34">
        <v>1</v>
      </c>
      <c r="G941" s="34">
        <v>0</v>
      </c>
      <c r="H941" s="34" t="s">
        <v>7990</v>
      </c>
      <c r="I941" s="43" t="s">
        <v>9598</v>
      </c>
      <c r="J941" s="34">
        <f>IF(I941="","",VLOOKUP(I941,speciality!$B$4:$J$1727,9,0))</f>
        <v>103003</v>
      </c>
      <c r="K941" s="34" t="str">
        <f t="shared" si="11"/>
        <v>4,103003</v>
      </c>
      <c r="L941" s="34">
        <v>0</v>
      </c>
      <c r="M941" s="34">
        <v>0</v>
      </c>
      <c r="N941" s="34">
        <v>0</v>
      </c>
      <c r="O941" s="34">
        <v>0</v>
      </c>
      <c r="P941" s="23">
        <v>0</v>
      </c>
      <c r="Q941" s="23">
        <v>3000</v>
      </c>
      <c r="R941" s="23">
        <v>0</v>
      </c>
    </row>
    <row r="942" spans="1:18" x14ac:dyDescent="0.15">
      <c r="A942" s="23">
        <v>200755</v>
      </c>
      <c r="B942" s="33" t="s">
        <v>9599</v>
      </c>
      <c r="C942" s="34">
        <v>2</v>
      </c>
      <c r="D942" s="43" t="s">
        <v>97</v>
      </c>
      <c r="E942" s="34">
        <f>IF(D942="",0,VLOOKUP(D942,city!$D$4:$K$352,8,0))</f>
        <v>30</v>
      </c>
      <c r="F942" s="34">
        <v>1</v>
      </c>
      <c r="G942" s="34">
        <v>0</v>
      </c>
      <c r="H942" s="34" t="s">
        <v>7990</v>
      </c>
      <c r="I942" s="43" t="s">
        <v>9600</v>
      </c>
      <c r="J942" s="34">
        <f>IF(I942="","",VLOOKUP(I942,speciality!$B$4:$J$1727,9,0))</f>
        <v>103005</v>
      </c>
      <c r="K942" s="34" t="str">
        <f t="shared" si="11"/>
        <v>4,103005</v>
      </c>
      <c r="L942" s="34">
        <v>0</v>
      </c>
      <c r="M942" s="34">
        <v>0</v>
      </c>
      <c r="N942" s="34">
        <v>0</v>
      </c>
      <c r="O942" s="34">
        <v>0</v>
      </c>
      <c r="P942" s="23">
        <v>0</v>
      </c>
      <c r="Q942" s="23">
        <v>3000</v>
      </c>
      <c r="R942" s="23">
        <v>0</v>
      </c>
    </row>
    <row r="943" spans="1:18" x14ac:dyDescent="0.15">
      <c r="A943" s="23">
        <v>200756</v>
      </c>
      <c r="B943" s="33" t="s">
        <v>9601</v>
      </c>
      <c r="C943" s="34">
        <v>2</v>
      </c>
      <c r="D943" s="43" t="s">
        <v>99</v>
      </c>
      <c r="E943" s="34">
        <f>IF(D943="",0,VLOOKUP(D943,city!$D$4:$K$352,8,0))</f>
        <v>31</v>
      </c>
      <c r="F943" s="34">
        <v>1</v>
      </c>
      <c r="G943" s="34">
        <v>0</v>
      </c>
      <c r="H943" s="34" t="s">
        <v>7990</v>
      </c>
      <c r="I943" s="43" t="s">
        <v>9602</v>
      </c>
      <c r="J943" s="34">
        <f>IF(I943="","",VLOOKUP(I943,speciality!$B$4:$J$1727,9,0))</f>
        <v>103101</v>
      </c>
      <c r="K943" s="34" t="str">
        <f t="shared" si="11"/>
        <v>4,103101</v>
      </c>
      <c r="L943" s="34">
        <v>0</v>
      </c>
      <c r="M943" s="34">
        <v>0</v>
      </c>
      <c r="N943" s="34">
        <v>0</v>
      </c>
      <c r="O943" s="34">
        <v>0</v>
      </c>
      <c r="P943" s="23">
        <v>0</v>
      </c>
      <c r="Q943" s="23">
        <v>3000</v>
      </c>
      <c r="R943" s="23">
        <v>0</v>
      </c>
    </row>
    <row r="944" spans="1:18" x14ac:dyDescent="0.15">
      <c r="A944" s="23">
        <v>200757</v>
      </c>
      <c r="B944" s="33" t="s">
        <v>9603</v>
      </c>
      <c r="C944" s="34">
        <v>2</v>
      </c>
      <c r="D944" s="43" t="s">
        <v>99</v>
      </c>
      <c r="E944" s="34">
        <f>IF(D944="",0,VLOOKUP(D944,city!$D$4:$K$352,8,0))</f>
        <v>31</v>
      </c>
      <c r="F944" s="34">
        <v>1</v>
      </c>
      <c r="G944" s="34">
        <v>0</v>
      </c>
      <c r="H944" s="34" t="s">
        <v>7990</v>
      </c>
      <c r="I944" s="43" t="s">
        <v>9604</v>
      </c>
      <c r="J944" s="34">
        <f>IF(I944="","",VLOOKUP(I944,speciality!$B$4:$J$1727,9,0))</f>
        <v>103102</v>
      </c>
      <c r="K944" s="34" t="str">
        <f t="shared" si="11"/>
        <v>4,103102</v>
      </c>
      <c r="L944" s="34">
        <v>0</v>
      </c>
      <c r="M944" s="34">
        <v>0</v>
      </c>
      <c r="N944" s="34">
        <v>0</v>
      </c>
      <c r="O944" s="34">
        <v>0</v>
      </c>
      <c r="P944" s="23">
        <v>0</v>
      </c>
      <c r="Q944" s="23">
        <v>3000</v>
      </c>
      <c r="R944" s="23">
        <v>0</v>
      </c>
    </row>
    <row r="945" spans="1:18" x14ac:dyDescent="0.15">
      <c r="A945" s="23">
        <v>200758</v>
      </c>
      <c r="B945" s="33" t="s">
        <v>9605</v>
      </c>
      <c r="C945" s="34">
        <v>2</v>
      </c>
      <c r="D945" s="43" t="s">
        <v>99</v>
      </c>
      <c r="E945" s="34">
        <f>IF(D945="",0,VLOOKUP(D945,city!$D$4:$K$352,8,0))</f>
        <v>31</v>
      </c>
      <c r="F945" s="34">
        <v>1</v>
      </c>
      <c r="G945" s="34">
        <v>0</v>
      </c>
      <c r="H945" s="34" t="s">
        <v>7990</v>
      </c>
      <c r="I945" s="43" t="s">
        <v>9606</v>
      </c>
      <c r="J945" s="34">
        <f>IF(I945="","",VLOOKUP(I945,speciality!$B$4:$J$1727,9,0))</f>
        <v>103103</v>
      </c>
      <c r="K945" s="34" t="str">
        <f t="shared" si="11"/>
        <v>4,103103</v>
      </c>
      <c r="L945" s="34">
        <v>0</v>
      </c>
      <c r="M945" s="34">
        <v>0</v>
      </c>
      <c r="N945" s="34">
        <v>0</v>
      </c>
      <c r="O945" s="34">
        <v>0</v>
      </c>
      <c r="P945" s="23">
        <v>0</v>
      </c>
      <c r="Q945" s="23">
        <v>3000</v>
      </c>
      <c r="R945" s="23">
        <v>0</v>
      </c>
    </row>
    <row r="946" spans="1:18" x14ac:dyDescent="0.15">
      <c r="A946" s="23">
        <v>200759</v>
      </c>
      <c r="B946" s="33" t="s">
        <v>9607</v>
      </c>
      <c r="C946" s="34">
        <v>2</v>
      </c>
      <c r="D946" s="43" t="s">
        <v>99</v>
      </c>
      <c r="E946" s="34">
        <f>IF(D946="",0,VLOOKUP(D946,city!$D$4:$K$352,8,0))</f>
        <v>31</v>
      </c>
      <c r="F946" s="34">
        <v>1</v>
      </c>
      <c r="G946" s="34">
        <v>0</v>
      </c>
      <c r="H946" s="34" t="s">
        <v>7990</v>
      </c>
      <c r="I946" s="43" t="s">
        <v>9608</v>
      </c>
      <c r="J946" s="34">
        <f>IF(I946="","",VLOOKUP(I946,speciality!$B$4:$J$1727,9,0))</f>
        <v>103105</v>
      </c>
      <c r="K946" s="34" t="str">
        <f t="shared" si="11"/>
        <v>4,103105</v>
      </c>
      <c r="L946" s="34">
        <v>0</v>
      </c>
      <c r="M946" s="34">
        <v>0</v>
      </c>
      <c r="N946" s="34">
        <v>0</v>
      </c>
      <c r="O946" s="34">
        <v>0</v>
      </c>
      <c r="P946" s="23">
        <v>0</v>
      </c>
      <c r="Q946" s="23">
        <v>3000</v>
      </c>
      <c r="R946" s="23">
        <v>0</v>
      </c>
    </row>
    <row r="947" spans="1:18" x14ac:dyDescent="0.15">
      <c r="A947" s="23">
        <v>200760</v>
      </c>
      <c r="B947" s="33" t="s">
        <v>9609</v>
      </c>
      <c r="C947" s="34">
        <v>2</v>
      </c>
      <c r="D947" s="43" t="s">
        <v>101</v>
      </c>
      <c r="E947" s="34">
        <f>IF(D947="",0,VLOOKUP(D947,city!$D$4:$K$352,8,0))</f>
        <v>32</v>
      </c>
      <c r="F947" s="34">
        <v>1</v>
      </c>
      <c r="G947" s="34">
        <v>0</v>
      </c>
      <c r="H947" s="34" t="s">
        <v>7990</v>
      </c>
      <c r="I947" s="43" t="s">
        <v>9610</v>
      </c>
      <c r="J947" s="34">
        <f>IF(I947="","",VLOOKUP(I947,speciality!$B$4:$J$1727,9,0))</f>
        <v>103201</v>
      </c>
      <c r="K947" s="34" t="str">
        <f t="shared" si="11"/>
        <v>4,103201</v>
      </c>
      <c r="L947" s="34">
        <v>0</v>
      </c>
      <c r="M947" s="34">
        <v>0</v>
      </c>
      <c r="N947" s="34">
        <v>0</v>
      </c>
      <c r="O947" s="34">
        <v>0</v>
      </c>
      <c r="P947" s="23">
        <v>0</v>
      </c>
      <c r="Q947" s="23">
        <v>3000</v>
      </c>
      <c r="R947" s="23">
        <v>0</v>
      </c>
    </row>
    <row r="948" spans="1:18" x14ac:dyDescent="0.15">
      <c r="A948" s="23">
        <v>200761</v>
      </c>
      <c r="B948" s="33" t="s">
        <v>9611</v>
      </c>
      <c r="C948" s="34">
        <v>2</v>
      </c>
      <c r="D948" s="43" t="s">
        <v>101</v>
      </c>
      <c r="E948" s="34">
        <f>IF(D948="",0,VLOOKUP(D948,city!$D$4:$K$352,8,0))</f>
        <v>32</v>
      </c>
      <c r="F948" s="34">
        <v>1</v>
      </c>
      <c r="G948" s="34">
        <v>0</v>
      </c>
      <c r="H948" s="34" t="s">
        <v>7990</v>
      </c>
      <c r="I948" s="43" t="s">
        <v>9612</v>
      </c>
      <c r="J948" s="34">
        <f>IF(I948="","",VLOOKUP(I948,speciality!$B$4:$J$1727,9,0))</f>
        <v>103202</v>
      </c>
      <c r="K948" s="34" t="str">
        <f t="shared" si="11"/>
        <v>4,103202</v>
      </c>
      <c r="L948" s="34">
        <v>0</v>
      </c>
      <c r="M948" s="34">
        <v>0</v>
      </c>
      <c r="N948" s="34">
        <v>0</v>
      </c>
      <c r="O948" s="34">
        <v>0</v>
      </c>
      <c r="P948" s="23">
        <v>0</v>
      </c>
      <c r="Q948" s="23">
        <v>3000</v>
      </c>
      <c r="R948" s="23">
        <v>0</v>
      </c>
    </row>
    <row r="949" spans="1:18" x14ac:dyDescent="0.15">
      <c r="A949" s="23">
        <v>200762</v>
      </c>
      <c r="B949" s="33" t="s">
        <v>9613</v>
      </c>
      <c r="C949" s="34">
        <v>2</v>
      </c>
      <c r="D949" s="43" t="s">
        <v>101</v>
      </c>
      <c r="E949" s="34">
        <f>IF(D949="",0,VLOOKUP(D949,city!$D$4:$K$352,8,0))</f>
        <v>32</v>
      </c>
      <c r="F949" s="34">
        <v>1</v>
      </c>
      <c r="G949" s="34">
        <v>0</v>
      </c>
      <c r="H949" s="34" t="s">
        <v>7990</v>
      </c>
      <c r="I949" s="43" t="s">
        <v>9614</v>
      </c>
      <c r="J949" s="34">
        <f>IF(I949="","",VLOOKUP(I949,speciality!$B$4:$J$1727,9,0))</f>
        <v>103203</v>
      </c>
      <c r="K949" s="34" t="str">
        <f t="shared" si="11"/>
        <v>4,103203</v>
      </c>
      <c r="L949" s="34">
        <v>0</v>
      </c>
      <c r="M949" s="34">
        <v>0</v>
      </c>
      <c r="N949" s="34">
        <v>0</v>
      </c>
      <c r="O949" s="34">
        <v>0</v>
      </c>
      <c r="P949" s="23">
        <v>0</v>
      </c>
      <c r="Q949" s="23">
        <v>3000</v>
      </c>
      <c r="R949" s="23">
        <v>0</v>
      </c>
    </row>
    <row r="950" spans="1:18" x14ac:dyDescent="0.15">
      <c r="A950" s="23">
        <v>200763</v>
      </c>
      <c r="B950" s="33" t="s">
        <v>9615</v>
      </c>
      <c r="C950" s="34">
        <v>2</v>
      </c>
      <c r="D950" s="43" t="s">
        <v>101</v>
      </c>
      <c r="E950" s="34">
        <f>IF(D950="",0,VLOOKUP(D950,city!$D$4:$K$352,8,0))</f>
        <v>32</v>
      </c>
      <c r="F950" s="34">
        <v>1</v>
      </c>
      <c r="G950" s="34">
        <v>0</v>
      </c>
      <c r="H950" s="34" t="s">
        <v>7990</v>
      </c>
      <c r="I950" s="43"/>
      <c r="J950" s="34" t="str">
        <f>IF(I950="","",VLOOKUP(I950,speciality!$B$4:$J$1727,9,0))</f>
        <v/>
      </c>
      <c r="K950" s="34" t="str">
        <f t="shared" si="11"/>
        <v>3,-1</v>
      </c>
      <c r="L950" s="34">
        <v>0</v>
      </c>
      <c r="M950" s="34">
        <v>0</v>
      </c>
      <c r="N950" s="34">
        <v>0</v>
      </c>
      <c r="O950" s="34">
        <v>0</v>
      </c>
      <c r="P950" s="23">
        <v>0</v>
      </c>
      <c r="Q950" s="23">
        <v>3000</v>
      </c>
      <c r="R950" s="23">
        <v>0</v>
      </c>
    </row>
    <row r="951" spans="1:18" x14ac:dyDescent="0.15">
      <c r="A951" s="23">
        <v>200764</v>
      </c>
      <c r="B951" s="33" t="s">
        <v>9616</v>
      </c>
      <c r="C951" s="34">
        <v>2</v>
      </c>
      <c r="D951" s="43" t="s">
        <v>103</v>
      </c>
      <c r="E951" s="34">
        <f>IF(D951="",0,VLOOKUP(D951,city!$D$4:$K$352,8,0))</f>
        <v>33</v>
      </c>
      <c r="F951" s="34">
        <v>1</v>
      </c>
      <c r="G951" s="34">
        <v>0</v>
      </c>
      <c r="H951" s="34" t="s">
        <v>7990</v>
      </c>
      <c r="I951" s="43" t="s">
        <v>9617</v>
      </c>
      <c r="J951" s="34">
        <f>IF(I951="","",VLOOKUP(I951,speciality!$B$4:$J$1727,9,0))</f>
        <v>103301</v>
      </c>
      <c r="K951" s="34" t="str">
        <f t="shared" si="11"/>
        <v>4,103301</v>
      </c>
      <c r="L951" s="34">
        <v>0</v>
      </c>
      <c r="M951" s="34">
        <v>0</v>
      </c>
      <c r="N951" s="34">
        <v>0</v>
      </c>
      <c r="O951" s="34">
        <v>0</v>
      </c>
      <c r="P951" s="23">
        <v>0</v>
      </c>
      <c r="Q951" s="23">
        <v>3000</v>
      </c>
      <c r="R951" s="23">
        <v>0</v>
      </c>
    </row>
    <row r="952" spans="1:18" x14ac:dyDescent="0.15">
      <c r="A952" s="23">
        <v>200765</v>
      </c>
      <c r="B952" s="33" t="s">
        <v>9618</v>
      </c>
      <c r="C952" s="34">
        <v>2</v>
      </c>
      <c r="D952" s="43" t="s">
        <v>103</v>
      </c>
      <c r="E952" s="34">
        <f>IF(D952="",0,VLOOKUP(D952,city!$D$4:$K$352,8,0))</f>
        <v>33</v>
      </c>
      <c r="F952" s="34">
        <v>1</v>
      </c>
      <c r="G952" s="34">
        <v>0</v>
      </c>
      <c r="H952" s="34" t="s">
        <v>7990</v>
      </c>
      <c r="I952" s="43" t="s">
        <v>9619</v>
      </c>
      <c r="J952" s="34">
        <f>IF(I952="","",VLOOKUP(I952,speciality!$B$4:$J$1727,9,0))</f>
        <v>103302</v>
      </c>
      <c r="K952" s="34" t="str">
        <f t="shared" si="11"/>
        <v>4,103302</v>
      </c>
      <c r="L952" s="34">
        <v>0</v>
      </c>
      <c r="M952" s="34">
        <v>0</v>
      </c>
      <c r="N952" s="34">
        <v>0</v>
      </c>
      <c r="O952" s="34">
        <v>0</v>
      </c>
      <c r="P952" s="23">
        <v>0</v>
      </c>
      <c r="Q952" s="23">
        <v>3000</v>
      </c>
      <c r="R952" s="23">
        <v>0</v>
      </c>
    </row>
    <row r="953" spans="1:18" x14ac:dyDescent="0.15">
      <c r="A953" s="23">
        <v>200766</v>
      </c>
      <c r="B953" s="33" t="s">
        <v>9620</v>
      </c>
      <c r="C953" s="34">
        <v>2</v>
      </c>
      <c r="D953" s="43" t="s">
        <v>103</v>
      </c>
      <c r="E953" s="34">
        <f>IF(D953="",0,VLOOKUP(D953,city!$D$4:$K$352,8,0))</f>
        <v>33</v>
      </c>
      <c r="F953" s="34">
        <v>1</v>
      </c>
      <c r="G953" s="34">
        <v>0</v>
      </c>
      <c r="H953" s="34" t="s">
        <v>7990</v>
      </c>
      <c r="I953" s="43" t="s">
        <v>9621</v>
      </c>
      <c r="J953" s="34">
        <f>IF(I953="","",VLOOKUP(I953,speciality!$B$4:$J$1727,9,0))</f>
        <v>103304</v>
      </c>
      <c r="K953" s="34" t="str">
        <f t="shared" si="11"/>
        <v>4,103304</v>
      </c>
      <c r="L953" s="34">
        <v>0</v>
      </c>
      <c r="M953" s="34">
        <v>0</v>
      </c>
      <c r="N953" s="34">
        <v>0</v>
      </c>
      <c r="O953" s="34">
        <v>0</v>
      </c>
      <c r="P953" s="23">
        <v>0</v>
      </c>
      <c r="Q953" s="23">
        <v>3000</v>
      </c>
      <c r="R953" s="23">
        <v>0</v>
      </c>
    </row>
    <row r="954" spans="1:18" x14ac:dyDescent="0.15">
      <c r="A954" s="23">
        <v>200767</v>
      </c>
      <c r="B954" s="33" t="s">
        <v>9622</v>
      </c>
      <c r="C954" s="34">
        <v>2</v>
      </c>
      <c r="D954" s="43" t="s">
        <v>103</v>
      </c>
      <c r="E954" s="34">
        <f>IF(D954="",0,VLOOKUP(D954,city!$D$4:$K$352,8,0))</f>
        <v>33</v>
      </c>
      <c r="F954" s="34">
        <v>1</v>
      </c>
      <c r="G954" s="34">
        <v>0</v>
      </c>
      <c r="H954" s="34" t="s">
        <v>7990</v>
      </c>
      <c r="I954" s="43" t="s">
        <v>9623</v>
      </c>
      <c r="J954" s="34">
        <f>IF(I954="","",VLOOKUP(I954,speciality!$B$4:$J$1727,9,0))</f>
        <v>103305</v>
      </c>
      <c r="K954" s="34" t="str">
        <f t="shared" si="11"/>
        <v>4,103305</v>
      </c>
      <c r="L954" s="34">
        <v>0</v>
      </c>
      <c r="M954" s="34">
        <v>0</v>
      </c>
      <c r="N954" s="34">
        <v>0</v>
      </c>
      <c r="O954" s="34">
        <v>0</v>
      </c>
      <c r="P954" s="23">
        <v>0</v>
      </c>
      <c r="Q954" s="23">
        <v>3000</v>
      </c>
      <c r="R954" s="23">
        <v>0</v>
      </c>
    </row>
    <row r="955" spans="1:18" x14ac:dyDescent="0.15">
      <c r="A955" s="23">
        <v>200768</v>
      </c>
      <c r="B955" s="33" t="s">
        <v>9624</v>
      </c>
      <c r="C955" s="34">
        <v>2</v>
      </c>
      <c r="D955" s="43" t="s">
        <v>105</v>
      </c>
      <c r="E955" s="34">
        <f>IF(D955="",0,VLOOKUP(D955,city!$D$4:$K$352,8,0))</f>
        <v>34</v>
      </c>
      <c r="F955" s="34">
        <v>1</v>
      </c>
      <c r="G955" s="34">
        <v>0</v>
      </c>
      <c r="H955" s="34" t="s">
        <v>7990</v>
      </c>
      <c r="I955" s="43" t="s">
        <v>9625</v>
      </c>
      <c r="J955" s="34">
        <f>IF(I955="","",VLOOKUP(I955,speciality!$B$4:$J$1727,9,0))</f>
        <v>103401</v>
      </c>
      <c r="K955" s="34" t="str">
        <f t="shared" si="11"/>
        <v>4,103401</v>
      </c>
      <c r="L955" s="34">
        <v>0</v>
      </c>
      <c r="M955" s="34">
        <v>0</v>
      </c>
      <c r="N955" s="34">
        <v>0</v>
      </c>
      <c r="O955" s="34">
        <v>0</v>
      </c>
      <c r="P955" s="23">
        <v>0</v>
      </c>
      <c r="Q955" s="23">
        <v>3000</v>
      </c>
      <c r="R955" s="23">
        <v>0</v>
      </c>
    </row>
    <row r="956" spans="1:18" x14ac:dyDescent="0.15">
      <c r="A956" s="23">
        <v>200769</v>
      </c>
      <c r="B956" s="33" t="s">
        <v>9626</v>
      </c>
      <c r="C956" s="34">
        <v>2</v>
      </c>
      <c r="D956" s="43" t="s">
        <v>105</v>
      </c>
      <c r="E956" s="34">
        <f>IF(D956="",0,VLOOKUP(D956,city!$D$4:$K$352,8,0))</f>
        <v>34</v>
      </c>
      <c r="F956" s="34">
        <v>1</v>
      </c>
      <c r="G956" s="34">
        <v>0</v>
      </c>
      <c r="H956" s="34" t="s">
        <v>7990</v>
      </c>
      <c r="I956" s="43"/>
      <c r="J956" s="34" t="str">
        <f>IF(I956="","",VLOOKUP(I956,speciality!$B$4:$J$1727,9,0))</f>
        <v/>
      </c>
      <c r="K956" s="34" t="str">
        <f t="shared" ref="K956:K1019" si="12">IF(J956="","3,-1","4,"&amp;J956)</f>
        <v>3,-1</v>
      </c>
      <c r="L956" s="34">
        <v>0</v>
      </c>
      <c r="M956" s="34">
        <v>0</v>
      </c>
      <c r="N956" s="34">
        <v>0</v>
      </c>
      <c r="O956" s="34">
        <v>0</v>
      </c>
      <c r="P956" s="23">
        <v>0</v>
      </c>
      <c r="Q956" s="23">
        <v>3000</v>
      </c>
      <c r="R956" s="23">
        <v>0</v>
      </c>
    </row>
    <row r="957" spans="1:18" x14ac:dyDescent="0.15">
      <c r="A957" s="23">
        <v>200770</v>
      </c>
      <c r="B957" s="33" t="s">
        <v>9627</v>
      </c>
      <c r="C957" s="34">
        <v>2</v>
      </c>
      <c r="D957" s="43" t="s">
        <v>105</v>
      </c>
      <c r="E957" s="34">
        <f>IF(D957="",0,VLOOKUP(D957,city!$D$4:$K$352,8,0))</f>
        <v>34</v>
      </c>
      <c r="F957" s="34">
        <v>1</v>
      </c>
      <c r="G957" s="34">
        <v>0</v>
      </c>
      <c r="H957" s="34" t="s">
        <v>7990</v>
      </c>
      <c r="I957" s="43" t="s">
        <v>9628</v>
      </c>
      <c r="J957" s="34">
        <f>IF(I957="","",VLOOKUP(I957,speciality!$B$4:$J$1727,9,0))</f>
        <v>103403</v>
      </c>
      <c r="K957" s="34" t="str">
        <f t="shared" si="12"/>
        <v>4,103403</v>
      </c>
      <c r="L957" s="34">
        <v>0</v>
      </c>
      <c r="M957" s="34">
        <v>0</v>
      </c>
      <c r="N957" s="34">
        <v>0</v>
      </c>
      <c r="O957" s="34">
        <v>0</v>
      </c>
      <c r="P957" s="23">
        <v>0</v>
      </c>
      <c r="Q957" s="23">
        <v>3000</v>
      </c>
      <c r="R957" s="23">
        <v>0</v>
      </c>
    </row>
    <row r="958" spans="1:18" x14ac:dyDescent="0.15">
      <c r="A958" s="23">
        <v>200771</v>
      </c>
      <c r="B958" s="33" t="s">
        <v>9629</v>
      </c>
      <c r="C958" s="34">
        <v>2</v>
      </c>
      <c r="D958" s="43" t="s">
        <v>105</v>
      </c>
      <c r="E958" s="34">
        <f>IF(D958="",0,VLOOKUP(D958,city!$D$4:$K$352,8,0))</f>
        <v>34</v>
      </c>
      <c r="F958" s="34">
        <v>1</v>
      </c>
      <c r="G958" s="34">
        <v>0</v>
      </c>
      <c r="H958" s="34" t="s">
        <v>7990</v>
      </c>
      <c r="I958" s="43" t="s">
        <v>9630</v>
      </c>
      <c r="J958" s="34">
        <f>IF(I958="","",VLOOKUP(I958,speciality!$B$4:$J$1727,9,0))</f>
        <v>103404</v>
      </c>
      <c r="K958" s="34" t="str">
        <f t="shared" si="12"/>
        <v>4,103404</v>
      </c>
      <c r="L958" s="34">
        <v>0</v>
      </c>
      <c r="M958" s="34">
        <v>0</v>
      </c>
      <c r="N958" s="34">
        <v>0</v>
      </c>
      <c r="O958" s="34">
        <v>0</v>
      </c>
      <c r="P958" s="23">
        <v>0</v>
      </c>
      <c r="Q958" s="23">
        <v>3000</v>
      </c>
      <c r="R958" s="23">
        <v>0</v>
      </c>
    </row>
    <row r="959" spans="1:18" x14ac:dyDescent="0.15">
      <c r="A959" s="23">
        <v>200772</v>
      </c>
      <c r="B959" s="33" t="s">
        <v>9631</v>
      </c>
      <c r="C959" s="34">
        <v>2</v>
      </c>
      <c r="D959" s="43" t="s">
        <v>107</v>
      </c>
      <c r="E959" s="34">
        <f>IF(D959="",0,VLOOKUP(D959,city!$D$4:$K$352,8,0))</f>
        <v>35</v>
      </c>
      <c r="F959" s="34">
        <v>1</v>
      </c>
      <c r="G959" s="34">
        <v>0</v>
      </c>
      <c r="H959" s="34" t="s">
        <v>7990</v>
      </c>
      <c r="I959" s="43" t="s">
        <v>9632</v>
      </c>
      <c r="J959" s="34">
        <f>IF(I959="","",VLOOKUP(I959,speciality!$B$4:$J$1727,9,0))</f>
        <v>103501</v>
      </c>
      <c r="K959" s="34" t="str">
        <f t="shared" si="12"/>
        <v>4,103501</v>
      </c>
      <c r="L959" s="34">
        <v>0</v>
      </c>
      <c r="M959" s="34">
        <v>0</v>
      </c>
      <c r="N959" s="34">
        <v>0</v>
      </c>
      <c r="O959" s="34">
        <v>0</v>
      </c>
      <c r="P959" s="23">
        <v>0</v>
      </c>
      <c r="Q959" s="23">
        <v>3000</v>
      </c>
      <c r="R959" s="23">
        <v>0</v>
      </c>
    </row>
    <row r="960" spans="1:18" x14ac:dyDescent="0.15">
      <c r="A960" s="23">
        <v>200773</v>
      </c>
      <c r="B960" s="33" t="s">
        <v>9633</v>
      </c>
      <c r="C960" s="34">
        <v>2</v>
      </c>
      <c r="D960" s="43" t="s">
        <v>107</v>
      </c>
      <c r="E960" s="34">
        <f>IF(D960="",0,VLOOKUP(D960,city!$D$4:$K$352,8,0))</f>
        <v>35</v>
      </c>
      <c r="F960" s="34">
        <v>1</v>
      </c>
      <c r="G960" s="34">
        <v>0</v>
      </c>
      <c r="H960" s="34" t="s">
        <v>7990</v>
      </c>
      <c r="I960" s="43" t="s">
        <v>9634</v>
      </c>
      <c r="J960" s="34">
        <f>IF(I960="","",VLOOKUP(I960,speciality!$B$4:$J$1727,9,0))</f>
        <v>103502</v>
      </c>
      <c r="K960" s="34" t="str">
        <f t="shared" si="12"/>
        <v>4,103502</v>
      </c>
      <c r="L960" s="34">
        <v>0</v>
      </c>
      <c r="M960" s="34">
        <v>0</v>
      </c>
      <c r="N960" s="34">
        <v>0</v>
      </c>
      <c r="O960" s="34">
        <v>0</v>
      </c>
      <c r="P960" s="23">
        <v>0</v>
      </c>
      <c r="Q960" s="23">
        <v>3000</v>
      </c>
      <c r="R960" s="23">
        <v>0</v>
      </c>
    </row>
    <row r="961" spans="1:18" x14ac:dyDescent="0.15">
      <c r="A961" s="23">
        <v>200774</v>
      </c>
      <c r="B961" s="33" t="s">
        <v>9635</v>
      </c>
      <c r="C961" s="34">
        <v>2</v>
      </c>
      <c r="D961" s="43" t="s">
        <v>107</v>
      </c>
      <c r="E961" s="34">
        <f>IF(D961="",0,VLOOKUP(D961,city!$D$4:$K$352,8,0))</f>
        <v>35</v>
      </c>
      <c r="F961" s="34">
        <v>1</v>
      </c>
      <c r="G961" s="34">
        <v>0</v>
      </c>
      <c r="H961" s="34" t="s">
        <v>7990</v>
      </c>
      <c r="I961" s="43" t="s">
        <v>9636</v>
      </c>
      <c r="J961" s="34">
        <f>IF(I961="","",VLOOKUP(I961,speciality!$B$4:$J$1727,9,0))</f>
        <v>103503</v>
      </c>
      <c r="K961" s="34" t="str">
        <f t="shared" si="12"/>
        <v>4,103503</v>
      </c>
      <c r="L961" s="34">
        <v>0</v>
      </c>
      <c r="M961" s="34">
        <v>0</v>
      </c>
      <c r="N961" s="34">
        <v>0</v>
      </c>
      <c r="O961" s="34">
        <v>0</v>
      </c>
      <c r="P961" s="23">
        <v>0</v>
      </c>
      <c r="Q961" s="23">
        <v>3000</v>
      </c>
      <c r="R961" s="23">
        <v>0</v>
      </c>
    </row>
    <row r="962" spans="1:18" x14ac:dyDescent="0.15">
      <c r="A962" s="23">
        <v>200775</v>
      </c>
      <c r="B962" s="33" t="s">
        <v>9637</v>
      </c>
      <c r="C962" s="34">
        <v>2</v>
      </c>
      <c r="D962" s="43" t="s">
        <v>107</v>
      </c>
      <c r="E962" s="34">
        <f>IF(D962="",0,VLOOKUP(D962,city!$D$4:$K$352,8,0))</f>
        <v>35</v>
      </c>
      <c r="F962" s="34">
        <v>1</v>
      </c>
      <c r="G962" s="34">
        <v>0</v>
      </c>
      <c r="H962" s="34" t="s">
        <v>7990</v>
      </c>
      <c r="I962" s="43"/>
      <c r="J962" s="34" t="str">
        <f>IF(I962="","",VLOOKUP(I962,speciality!$B$4:$J$1727,9,0))</f>
        <v/>
      </c>
      <c r="K962" s="34" t="str">
        <f t="shared" si="12"/>
        <v>3,-1</v>
      </c>
      <c r="L962" s="34">
        <v>0</v>
      </c>
      <c r="M962" s="34">
        <v>0</v>
      </c>
      <c r="N962" s="34">
        <v>0</v>
      </c>
      <c r="O962" s="34">
        <v>0</v>
      </c>
      <c r="P962" s="23">
        <v>0</v>
      </c>
      <c r="Q962" s="23">
        <v>3000</v>
      </c>
      <c r="R962" s="23">
        <v>0</v>
      </c>
    </row>
    <row r="963" spans="1:18" x14ac:dyDescent="0.15">
      <c r="A963" s="23">
        <v>200776</v>
      </c>
      <c r="B963" s="33" t="s">
        <v>9638</v>
      </c>
      <c r="C963" s="34">
        <v>2</v>
      </c>
      <c r="D963" s="43" t="s">
        <v>109</v>
      </c>
      <c r="E963" s="34">
        <f>IF(D963="",0,VLOOKUP(D963,city!$D$4:$K$352,8,0))</f>
        <v>36</v>
      </c>
      <c r="F963" s="34">
        <v>1</v>
      </c>
      <c r="G963" s="34">
        <v>0</v>
      </c>
      <c r="H963" s="34" t="s">
        <v>7990</v>
      </c>
      <c r="I963" s="43" t="s">
        <v>9639</v>
      </c>
      <c r="J963" s="34">
        <f>IF(I963="","",VLOOKUP(I963,speciality!$B$4:$J$1727,9,0))</f>
        <v>103601</v>
      </c>
      <c r="K963" s="34" t="str">
        <f t="shared" si="12"/>
        <v>4,103601</v>
      </c>
      <c r="L963" s="34">
        <v>0</v>
      </c>
      <c r="M963" s="34">
        <v>0</v>
      </c>
      <c r="N963" s="34">
        <v>0</v>
      </c>
      <c r="O963" s="34">
        <v>0</v>
      </c>
      <c r="P963" s="23">
        <v>0</v>
      </c>
      <c r="Q963" s="23">
        <v>3000</v>
      </c>
      <c r="R963" s="23">
        <v>0</v>
      </c>
    </row>
    <row r="964" spans="1:18" x14ac:dyDescent="0.15">
      <c r="A964" s="23">
        <v>200777</v>
      </c>
      <c r="B964" s="33" t="s">
        <v>9640</v>
      </c>
      <c r="C964" s="34">
        <v>2</v>
      </c>
      <c r="D964" s="43" t="s">
        <v>109</v>
      </c>
      <c r="E964" s="34">
        <f>IF(D964="",0,VLOOKUP(D964,city!$D$4:$K$352,8,0))</f>
        <v>36</v>
      </c>
      <c r="F964" s="34">
        <v>1</v>
      </c>
      <c r="G964" s="34">
        <v>0</v>
      </c>
      <c r="H964" s="34" t="s">
        <v>7990</v>
      </c>
      <c r="I964" s="43" t="s">
        <v>9641</v>
      </c>
      <c r="J964" s="34">
        <f>IF(I964="","",VLOOKUP(I964,speciality!$B$4:$J$1727,9,0))</f>
        <v>103602</v>
      </c>
      <c r="K964" s="34" t="str">
        <f t="shared" si="12"/>
        <v>4,103602</v>
      </c>
      <c r="L964" s="34">
        <v>0</v>
      </c>
      <c r="M964" s="34">
        <v>0</v>
      </c>
      <c r="N964" s="34">
        <v>0</v>
      </c>
      <c r="O964" s="34">
        <v>0</v>
      </c>
      <c r="P964" s="23">
        <v>0</v>
      </c>
      <c r="Q964" s="23">
        <v>3000</v>
      </c>
      <c r="R964" s="23">
        <v>0</v>
      </c>
    </row>
    <row r="965" spans="1:18" x14ac:dyDescent="0.15">
      <c r="A965" s="23">
        <v>200778</v>
      </c>
      <c r="B965" s="33" t="s">
        <v>9642</v>
      </c>
      <c r="C965" s="34">
        <v>2</v>
      </c>
      <c r="D965" s="43" t="s">
        <v>109</v>
      </c>
      <c r="E965" s="34">
        <f>IF(D965="",0,VLOOKUP(D965,city!$D$4:$K$352,8,0))</f>
        <v>36</v>
      </c>
      <c r="F965" s="34">
        <v>1</v>
      </c>
      <c r="G965" s="34">
        <v>0</v>
      </c>
      <c r="H965" s="34" t="s">
        <v>7990</v>
      </c>
      <c r="I965" s="43" t="s">
        <v>9643</v>
      </c>
      <c r="J965" s="34">
        <f>IF(I965="","",VLOOKUP(I965,speciality!$B$4:$J$1727,9,0))</f>
        <v>103603</v>
      </c>
      <c r="K965" s="34" t="str">
        <f t="shared" si="12"/>
        <v>4,103603</v>
      </c>
      <c r="L965" s="34">
        <v>0</v>
      </c>
      <c r="M965" s="34">
        <v>0</v>
      </c>
      <c r="N965" s="34">
        <v>0</v>
      </c>
      <c r="O965" s="34">
        <v>0</v>
      </c>
      <c r="P965" s="23">
        <v>0</v>
      </c>
      <c r="Q965" s="23">
        <v>3000</v>
      </c>
      <c r="R965" s="23">
        <v>0</v>
      </c>
    </row>
    <row r="966" spans="1:18" x14ac:dyDescent="0.15">
      <c r="A966" s="23">
        <v>200779</v>
      </c>
      <c r="B966" s="33" t="s">
        <v>9644</v>
      </c>
      <c r="C966" s="34">
        <v>2</v>
      </c>
      <c r="D966" s="43" t="s">
        <v>109</v>
      </c>
      <c r="E966" s="34">
        <f>IF(D966="",0,VLOOKUP(D966,city!$D$4:$K$352,8,0))</f>
        <v>36</v>
      </c>
      <c r="F966" s="34">
        <v>1</v>
      </c>
      <c r="G966" s="34">
        <v>0</v>
      </c>
      <c r="H966" s="34" t="s">
        <v>7990</v>
      </c>
      <c r="I966" s="43" t="s">
        <v>9645</v>
      </c>
      <c r="J966" s="34">
        <f>IF(I966="","",VLOOKUP(I966,speciality!$B$4:$J$1727,9,0))</f>
        <v>103605</v>
      </c>
      <c r="K966" s="34" t="str">
        <f t="shared" si="12"/>
        <v>4,103605</v>
      </c>
      <c r="L966" s="34">
        <v>0</v>
      </c>
      <c r="M966" s="34">
        <v>0</v>
      </c>
      <c r="N966" s="34">
        <v>0</v>
      </c>
      <c r="O966" s="34">
        <v>0</v>
      </c>
      <c r="P966" s="23">
        <v>0</v>
      </c>
      <c r="Q966" s="23">
        <v>3000</v>
      </c>
      <c r="R966" s="23">
        <v>0</v>
      </c>
    </row>
    <row r="967" spans="1:18" x14ac:dyDescent="0.15">
      <c r="A967" s="23">
        <v>200780</v>
      </c>
      <c r="B967" s="33" t="s">
        <v>9646</v>
      </c>
      <c r="C967" s="34">
        <v>2</v>
      </c>
      <c r="D967" s="43" t="s">
        <v>111</v>
      </c>
      <c r="E967" s="34">
        <f>IF(D967="",0,VLOOKUP(D967,city!$D$4:$K$352,8,0))</f>
        <v>37</v>
      </c>
      <c r="F967" s="34">
        <v>1</v>
      </c>
      <c r="G967" s="34">
        <v>0</v>
      </c>
      <c r="H967" s="34" t="s">
        <v>7990</v>
      </c>
      <c r="I967" s="43" t="s">
        <v>9647</v>
      </c>
      <c r="J967" s="34">
        <f>IF(I967="","",VLOOKUP(I967,speciality!$B$4:$J$1727,9,0))</f>
        <v>103701</v>
      </c>
      <c r="K967" s="34" t="str">
        <f t="shared" si="12"/>
        <v>4,103701</v>
      </c>
      <c r="L967" s="34">
        <v>0</v>
      </c>
      <c r="M967" s="34">
        <v>0</v>
      </c>
      <c r="N967" s="34">
        <v>0</v>
      </c>
      <c r="O967" s="34">
        <v>0</v>
      </c>
      <c r="P967" s="23">
        <v>0</v>
      </c>
      <c r="Q967" s="23">
        <v>3000</v>
      </c>
      <c r="R967" s="23">
        <v>0</v>
      </c>
    </row>
    <row r="968" spans="1:18" x14ac:dyDescent="0.15">
      <c r="A968" s="23">
        <v>200781</v>
      </c>
      <c r="B968" s="33" t="s">
        <v>9648</v>
      </c>
      <c r="C968" s="34">
        <v>2</v>
      </c>
      <c r="D968" s="43" t="s">
        <v>111</v>
      </c>
      <c r="E968" s="34">
        <f>IF(D968="",0,VLOOKUP(D968,city!$D$4:$K$352,8,0))</f>
        <v>37</v>
      </c>
      <c r="F968" s="34">
        <v>1</v>
      </c>
      <c r="G968" s="34">
        <v>0</v>
      </c>
      <c r="H968" s="34" t="s">
        <v>7990</v>
      </c>
      <c r="I968" s="43" t="s">
        <v>9649</v>
      </c>
      <c r="J968" s="34">
        <f>IF(I968="","",VLOOKUP(I968,speciality!$B$4:$J$1727,9,0))</f>
        <v>103702</v>
      </c>
      <c r="K968" s="34" t="str">
        <f t="shared" si="12"/>
        <v>4,103702</v>
      </c>
      <c r="L968" s="34">
        <v>0</v>
      </c>
      <c r="M968" s="34">
        <v>0</v>
      </c>
      <c r="N968" s="34">
        <v>0</v>
      </c>
      <c r="O968" s="34">
        <v>0</v>
      </c>
      <c r="P968" s="23">
        <v>0</v>
      </c>
      <c r="Q968" s="23">
        <v>3000</v>
      </c>
      <c r="R968" s="23">
        <v>0</v>
      </c>
    </row>
    <row r="969" spans="1:18" x14ac:dyDescent="0.15">
      <c r="A969" s="23">
        <v>200782</v>
      </c>
      <c r="B969" s="33" t="s">
        <v>9650</v>
      </c>
      <c r="C969" s="34">
        <v>2</v>
      </c>
      <c r="D969" s="43" t="s">
        <v>111</v>
      </c>
      <c r="E969" s="34">
        <f>IF(D969="",0,VLOOKUP(D969,city!$D$4:$K$352,8,0))</f>
        <v>37</v>
      </c>
      <c r="F969" s="34">
        <v>1</v>
      </c>
      <c r="G969" s="34">
        <v>0</v>
      </c>
      <c r="H969" s="34" t="s">
        <v>7990</v>
      </c>
      <c r="I969" s="43"/>
      <c r="J969" s="34" t="str">
        <f>IF(I969="","",VLOOKUP(I969,speciality!$B$4:$J$1727,9,0))</f>
        <v/>
      </c>
      <c r="K969" s="34" t="str">
        <f t="shared" si="12"/>
        <v>3,-1</v>
      </c>
      <c r="L969" s="34">
        <v>0</v>
      </c>
      <c r="M969" s="34">
        <v>0</v>
      </c>
      <c r="N969" s="34">
        <v>0</v>
      </c>
      <c r="O969" s="34">
        <v>0</v>
      </c>
      <c r="P969" s="23">
        <v>0</v>
      </c>
      <c r="Q969" s="23">
        <v>3000</v>
      </c>
      <c r="R969" s="23">
        <v>0</v>
      </c>
    </row>
    <row r="970" spans="1:18" x14ac:dyDescent="0.15">
      <c r="A970" s="23">
        <v>200783</v>
      </c>
      <c r="B970" s="33" t="s">
        <v>9651</v>
      </c>
      <c r="C970" s="34">
        <v>2</v>
      </c>
      <c r="D970" s="43" t="s">
        <v>111</v>
      </c>
      <c r="E970" s="34">
        <f>IF(D970="",0,VLOOKUP(D970,city!$D$4:$K$352,8,0))</f>
        <v>37</v>
      </c>
      <c r="F970" s="34">
        <v>1</v>
      </c>
      <c r="G970" s="34">
        <v>0</v>
      </c>
      <c r="H970" s="34" t="s">
        <v>7990</v>
      </c>
      <c r="I970" s="43" t="s">
        <v>9652</v>
      </c>
      <c r="J970" s="34">
        <f>IF(I970="","",VLOOKUP(I970,speciality!$B$4:$J$1727,9,0))</f>
        <v>103704</v>
      </c>
      <c r="K970" s="34" t="str">
        <f t="shared" si="12"/>
        <v>4,103704</v>
      </c>
      <c r="L970" s="34">
        <v>0</v>
      </c>
      <c r="M970" s="34">
        <v>0</v>
      </c>
      <c r="N970" s="34">
        <v>0</v>
      </c>
      <c r="O970" s="34">
        <v>0</v>
      </c>
      <c r="P970" s="23">
        <v>0</v>
      </c>
      <c r="Q970" s="23">
        <v>3000</v>
      </c>
      <c r="R970" s="23">
        <v>0</v>
      </c>
    </row>
    <row r="971" spans="1:18" x14ac:dyDescent="0.15">
      <c r="A971" s="23">
        <v>200784</v>
      </c>
      <c r="B971" s="33" t="s">
        <v>9653</v>
      </c>
      <c r="C971" s="34">
        <v>2</v>
      </c>
      <c r="D971" s="43" t="s">
        <v>113</v>
      </c>
      <c r="E971" s="34">
        <f>IF(D971="",0,VLOOKUP(D971,city!$D$4:$K$352,8,0))</f>
        <v>38</v>
      </c>
      <c r="F971" s="34">
        <v>1</v>
      </c>
      <c r="G971" s="34">
        <v>0</v>
      </c>
      <c r="H971" s="34" t="s">
        <v>7990</v>
      </c>
      <c r="I971" s="43" t="s">
        <v>9654</v>
      </c>
      <c r="J971" s="34">
        <f>IF(I971="","",VLOOKUP(I971,speciality!$B$4:$J$1727,9,0))</f>
        <v>103801</v>
      </c>
      <c r="K971" s="34" t="str">
        <f t="shared" si="12"/>
        <v>4,103801</v>
      </c>
      <c r="L971" s="34">
        <v>0</v>
      </c>
      <c r="M971" s="34">
        <v>0</v>
      </c>
      <c r="N971" s="34">
        <v>0</v>
      </c>
      <c r="O971" s="34">
        <v>0</v>
      </c>
      <c r="P971" s="23">
        <v>0</v>
      </c>
      <c r="Q971" s="23">
        <v>3000</v>
      </c>
      <c r="R971" s="23">
        <v>0</v>
      </c>
    </row>
    <row r="972" spans="1:18" x14ac:dyDescent="0.15">
      <c r="A972" s="23">
        <v>200785</v>
      </c>
      <c r="B972" s="33" t="s">
        <v>9655</v>
      </c>
      <c r="C972" s="34">
        <v>2</v>
      </c>
      <c r="D972" s="43" t="s">
        <v>113</v>
      </c>
      <c r="E972" s="34">
        <f>IF(D972="",0,VLOOKUP(D972,city!$D$4:$K$352,8,0))</f>
        <v>38</v>
      </c>
      <c r="F972" s="34">
        <v>1</v>
      </c>
      <c r="G972" s="34">
        <v>0</v>
      </c>
      <c r="H972" s="34" t="s">
        <v>7990</v>
      </c>
      <c r="I972" s="43" t="s">
        <v>9656</v>
      </c>
      <c r="J972" s="34">
        <f>IF(I972="","",VLOOKUP(I972,speciality!$B$4:$J$1727,9,0))</f>
        <v>103802</v>
      </c>
      <c r="K972" s="34" t="str">
        <f t="shared" si="12"/>
        <v>4,103802</v>
      </c>
      <c r="L972" s="34">
        <v>0</v>
      </c>
      <c r="M972" s="34">
        <v>0</v>
      </c>
      <c r="N972" s="34">
        <v>0</v>
      </c>
      <c r="O972" s="34">
        <v>0</v>
      </c>
      <c r="P972" s="23">
        <v>0</v>
      </c>
      <c r="Q972" s="23">
        <v>3000</v>
      </c>
      <c r="R972" s="23">
        <v>0</v>
      </c>
    </row>
    <row r="973" spans="1:18" x14ac:dyDescent="0.15">
      <c r="A973" s="23">
        <v>200786</v>
      </c>
      <c r="B973" s="33" t="s">
        <v>9657</v>
      </c>
      <c r="C973" s="34">
        <v>2</v>
      </c>
      <c r="D973" s="43" t="s">
        <v>113</v>
      </c>
      <c r="E973" s="34">
        <f>IF(D973="",0,VLOOKUP(D973,city!$D$4:$K$352,8,0))</f>
        <v>38</v>
      </c>
      <c r="F973" s="34">
        <v>1</v>
      </c>
      <c r="G973" s="34">
        <v>0</v>
      </c>
      <c r="H973" s="34" t="s">
        <v>7990</v>
      </c>
      <c r="I973" s="43" t="s">
        <v>9658</v>
      </c>
      <c r="J973" s="34">
        <f>IF(I973="","",VLOOKUP(I973,speciality!$B$4:$J$1727,9,0))</f>
        <v>103803</v>
      </c>
      <c r="K973" s="34" t="str">
        <f t="shared" si="12"/>
        <v>4,103803</v>
      </c>
      <c r="L973" s="34">
        <v>0</v>
      </c>
      <c r="M973" s="34">
        <v>0</v>
      </c>
      <c r="N973" s="34">
        <v>0</v>
      </c>
      <c r="O973" s="34">
        <v>0</v>
      </c>
      <c r="P973" s="23">
        <v>0</v>
      </c>
      <c r="Q973" s="23">
        <v>3000</v>
      </c>
      <c r="R973" s="23">
        <v>0</v>
      </c>
    </row>
    <row r="974" spans="1:18" ht="28" x14ac:dyDescent="0.15">
      <c r="A974" s="23">
        <v>200787</v>
      </c>
      <c r="B974" s="33" t="s">
        <v>9659</v>
      </c>
      <c r="C974" s="34">
        <v>2</v>
      </c>
      <c r="D974" s="43" t="s">
        <v>113</v>
      </c>
      <c r="E974" s="34">
        <f>IF(D974="",0,VLOOKUP(D974,city!$D$4:$K$352,8,0))</f>
        <v>38</v>
      </c>
      <c r="F974" s="34">
        <v>1</v>
      </c>
      <c r="G974" s="34">
        <v>0</v>
      </c>
      <c r="H974" s="34" t="s">
        <v>7990</v>
      </c>
      <c r="I974" s="43" t="s">
        <v>9660</v>
      </c>
      <c r="J974" s="34">
        <f>IF(I974="","",VLOOKUP(I974,speciality!$B$4:$J$1727,9,0))</f>
        <v>103804</v>
      </c>
      <c r="K974" s="34" t="str">
        <f t="shared" si="12"/>
        <v>4,103804</v>
      </c>
      <c r="L974" s="34">
        <v>0</v>
      </c>
      <c r="M974" s="34">
        <v>0</v>
      </c>
      <c r="N974" s="34">
        <v>0</v>
      </c>
      <c r="O974" s="34">
        <v>0</v>
      </c>
      <c r="P974" s="23">
        <v>0</v>
      </c>
      <c r="Q974" s="23">
        <v>3000</v>
      </c>
      <c r="R974" s="23">
        <v>0</v>
      </c>
    </row>
    <row r="975" spans="1:18" ht="28" x14ac:dyDescent="0.15">
      <c r="A975" s="23">
        <v>200788</v>
      </c>
      <c r="B975" s="33" t="s">
        <v>9661</v>
      </c>
      <c r="C975" s="34">
        <v>2</v>
      </c>
      <c r="D975" s="43" t="s">
        <v>115</v>
      </c>
      <c r="E975" s="34">
        <f>IF(D975="",0,VLOOKUP(D975,city!$D$4:$K$352,8,0))</f>
        <v>39</v>
      </c>
      <c r="F975" s="34">
        <v>1</v>
      </c>
      <c r="G975" s="34">
        <v>0</v>
      </c>
      <c r="H975" s="34" t="s">
        <v>7990</v>
      </c>
      <c r="I975" s="43" t="s">
        <v>9662</v>
      </c>
      <c r="J975" s="34">
        <f>IF(I975="","",VLOOKUP(I975,speciality!$B$4:$J$1727,9,0))</f>
        <v>103901</v>
      </c>
      <c r="K975" s="34" t="str">
        <f t="shared" si="12"/>
        <v>4,103901</v>
      </c>
      <c r="L975" s="34">
        <v>0</v>
      </c>
      <c r="M975" s="34">
        <v>0</v>
      </c>
      <c r="N975" s="34">
        <v>0</v>
      </c>
      <c r="O975" s="34">
        <v>0</v>
      </c>
      <c r="P975" s="23">
        <v>0</v>
      </c>
      <c r="Q975" s="23">
        <v>3000</v>
      </c>
      <c r="R975" s="23">
        <v>0</v>
      </c>
    </row>
    <row r="976" spans="1:18" ht="28" x14ac:dyDescent="0.15">
      <c r="A976" s="23">
        <v>200789</v>
      </c>
      <c r="B976" s="33" t="s">
        <v>9663</v>
      </c>
      <c r="C976" s="34">
        <v>2</v>
      </c>
      <c r="D976" s="43" t="s">
        <v>115</v>
      </c>
      <c r="E976" s="34">
        <f>IF(D976="",0,VLOOKUP(D976,city!$D$4:$K$352,8,0))</f>
        <v>39</v>
      </c>
      <c r="F976" s="34">
        <v>1</v>
      </c>
      <c r="G976" s="34">
        <v>0</v>
      </c>
      <c r="H976" s="34" t="s">
        <v>7990</v>
      </c>
      <c r="I976" s="43" t="s">
        <v>9664</v>
      </c>
      <c r="J976" s="34">
        <f>IF(I976="","",VLOOKUP(I976,speciality!$B$4:$J$1727,9,0))</f>
        <v>103902</v>
      </c>
      <c r="K976" s="34" t="str">
        <f t="shared" si="12"/>
        <v>4,103902</v>
      </c>
      <c r="L976" s="34">
        <v>0</v>
      </c>
      <c r="M976" s="34">
        <v>0</v>
      </c>
      <c r="N976" s="34">
        <v>0</v>
      </c>
      <c r="O976" s="34">
        <v>0</v>
      </c>
      <c r="P976" s="23">
        <v>0</v>
      </c>
      <c r="Q976" s="23">
        <v>3000</v>
      </c>
      <c r="R976" s="23">
        <v>0</v>
      </c>
    </row>
    <row r="977" spans="1:18" x14ac:dyDescent="0.15">
      <c r="A977" s="23">
        <v>200790</v>
      </c>
      <c r="B977" s="33" t="s">
        <v>9665</v>
      </c>
      <c r="C977" s="34">
        <v>2</v>
      </c>
      <c r="D977" s="43" t="s">
        <v>115</v>
      </c>
      <c r="E977" s="34">
        <f>IF(D977="",0,VLOOKUP(D977,city!$D$4:$K$352,8,0))</f>
        <v>39</v>
      </c>
      <c r="F977" s="34">
        <v>1</v>
      </c>
      <c r="G977" s="34">
        <v>0</v>
      </c>
      <c r="H977" s="34" t="s">
        <v>7990</v>
      </c>
      <c r="I977" s="43" t="s">
        <v>9666</v>
      </c>
      <c r="J977" s="34">
        <f>IF(I977="","",VLOOKUP(I977,speciality!$B$4:$J$1727,9,0))</f>
        <v>103904</v>
      </c>
      <c r="K977" s="34" t="str">
        <f t="shared" si="12"/>
        <v>4,103904</v>
      </c>
      <c r="L977" s="34">
        <v>0</v>
      </c>
      <c r="M977" s="34">
        <v>0</v>
      </c>
      <c r="N977" s="34">
        <v>0</v>
      </c>
      <c r="O977" s="34">
        <v>0</v>
      </c>
      <c r="P977" s="23">
        <v>0</v>
      </c>
      <c r="Q977" s="23">
        <v>3000</v>
      </c>
      <c r="R977" s="23">
        <v>0</v>
      </c>
    </row>
    <row r="978" spans="1:18" x14ac:dyDescent="0.15">
      <c r="A978" s="23">
        <v>200791</v>
      </c>
      <c r="B978" s="33" t="s">
        <v>9667</v>
      </c>
      <c r="C978" s="34">
        <v>2</v>
      </c>
      <c r="D978" s="43" t="s">
        <v>115</v>
      </c>
      <c r="E978" s="34">
        <f>IF(D978="",0,VLOOKUP(D978,city!$D$4:$K$352,8,0))</f>
        <v>39</v>
      </c>
      <c r="F978" s="34">
        <v>1</v>
      </c>
      <c r="G978" s="34">
        <v>0</v>
      </c>
      <c r="H978" s="34" t="s">
        <v>7990</v>
      </c>
      <c r="I978" s="43"/>
      <c r="J978" s="34" t="str">
        <f>IF(I978="","",VLOOKUP(I978,speciality!$B$4:$J$1727,9,0))</f>
        <v/>
      </c>
      <c r="K978" s="34" t="str">
        <f t="shared" si="12"/>
        <v>3,-1</v>
      </c>
      <c r="L978" s="34">
        <v>0</v>
      </c>
      <c r="M978" s="34">
        <v>0</v>
      </c>
      <c r="N978" s="34">
        <v>0</v>
      </c>
      <c r="O978" s="34">
        <v>0</v>
      </c>
      <c r="P978" s="23">
        <v>0</v>
      </c>
      <c r="Q978" s="23">
        <v>3000</v>
      </c>
      <c r="R978" s="23">
        <v>0</v>
      </c>
    </row>
    <row r="979" spans="1:18" x14ac:dyDescent="0.15">
      <c r="A979" s="23">
        <v>200792</v>
      </c>
      <c r="B979" s="33" t="s">
        <v>9668</v>
      </c>
      <c r="C979" s="34">
        <v>2</v>
      </c>
      <c r="D979" s="43" t="s">
        <v>117</v>
      </c>
      <c r="E979" s="34">
        <f>IF(D979="",0,VLOOKUP(D979,city!$D$4:$K$352,8,0))</f>
        <v>40</v>
      </c>
      <c r="F979" s="34">
        <v>1</v>
      </c>
      <c r="G979" s="34">
        <v>0</v>
      </c>
      <c r="H979" s="34" t="s">
        <v>7990</v>
      </c>
      <c r="I979" s="43" t="s">
        <v>9669</v>
      </c>
      <c r="J979" s="34">
        <f>IF(I979="","",VLOOKUP(I979,speciality!$B$4:$J$1727,9,0))</f>
        <v>104001</v>
      </c>
      <c r="K979" s="34" t="str">
        <f t="shared" si="12"/>
        <v>4,104001</v>
      </c>
      <c r="L979" s="34">
        <v>0</v>
      </c>
      <c r="M979" s="34">
        <v>0</v>
      </c>
      <c r="N979" s="34">
        <v>0</v>
      </c>
      <c r="O979" s="34">
        <v>0</v>
      </c>
      <c r="P979" s="23">
        <v>0</v>
      </c>
      <c r="Q979" s="23">
        <v>3000</v>
      </c>
      <c r="R979" s="23">
        <v>0</v>
      </c>
    </row>
    <row r="980" spans="1:18" x14ac:dyDescent="0.15">
      <c r="A980" s="23">
        <v>200793</v>
      </c>
      <c r="B980" s="33" t="s">
        <v>9670</v>
      </c>
      <c r="C980" s="34">
        <v>2</v>
      </c>
      <c r="D980" s="43" t="s">
        <v>117</v>
      </c>
      <c r="E980" s="34">
        <f>IF(D980="",0,VLOOKUP(D980,city!$D$4:$K$352,8,0))</f>
        <v>40</v>
      </c>
      <c r="F980" s="34">
        <v>1</v>
      </c>
      <c r="G980" s="34">
        <v>0</v>
      </c>
      <c r="H980" s="34" t="s">
        <v>7990</v>
      </c>
      <c r="I980" s="43" t="s">
        <v>9671</v>
      </c>
      <c r="J980" s="34">
        <f>IF(I980="","",VLOOKUP(I980,speciality!$B$4:$J$1727,9,0))</f>
        <v>104002</v>
      </c>
      <c r="K980" s="34" t="str">
        <f t="shared" si="12"/>
        <v>4,104002</v>
      </c>
      <c r="L980" s="34">
        <v>0</v>
      </c>
      <c r="M980" s="34">
        <v>0</v>
      </c>
      <c r="N980" s="34">
        <v>0</v>
      </c>
      <c r="O980" s="34">
        <v>0</v>
      </c>
      <c r="P980" s="23">
        <v>0</v>
      </c>
      <c r="Q980" s="23">
        <v>3000</v>
      </c>
      <c r="R980" s="23">
        <v>0</v>
      </c>
    </row>
    <row r="981" spans="1:18" x14ac:dyDescent="0.15">
      <c r="A981" s="23">
        <v>200794</v>
      </c>
      <c r="B981" s="33" t="s">
        <v>9672</v>
      </c>
      <c r="C981" s="34">
        <v>2</v>
      </c>
      <c r="D981" s="43" t="s">
        <v>117</v>
      </c>
      <c r="E981" s="34">
        <f>IF(D981="",0,VLOOKUP(D981,city!$D$4:$K$352,8,0))</f>
        <v>40</v>
      </c>
      <c r="F981" s="34">
        <v>1</v>
      </c>
      <c r="G981" s="34">
        <v>0</v>
      </c>
      <c r="H981" s="34" t="s">
        <v>7990</v>
      </c>
      <c r="I981" s="43" t="s">
        <v>9673</v>
      </c>
      <c r="J981" s="34">
        <f>IF(I981="","",VLOOKUP(I981,speciality!$B$4:$J$1727,9,0))</f>
        <v>104003</v>
      </c>
      <c r="K981" s="34" t="str">
        <f t="shared" si="12"/>
        <v>4,104003</v>
      </c>
      <c r="L981" s="34">
        <v>0</v>
      </c>
      <c r="M981" s="34">
        <v>0</v>
      </c>
      <c r="N981" s="34">
        <v>0</v>
      </c>
      <c r="O981" s="34">
        <v>0</v>
      </c>
      <c r="P981" s="23">
        <v>0</v>
      </c>
      <c r="Q981" s="23">
        <v>3000</v>
      </c>
      <c r="R981" s="23">
        <v>0</v>
      </c>
    </row>
    <row r="982" spans="1:18" x14ac:dyDescent="0.15">
      <c r="A982" s="23">
        <v>200795</v>
      </c>
      <c r="B982" s="33" t="s">
        <v>9674</v>
      </c>
      <c r="C982" s="34">
        <v>2</v>
      </c>
      <c r="D982" s="43" t="s">
        <v>117</v>
      </c>
      <c r="E982" s="34">
        <f>IF(D982="",0,VLOOKUP(D982,city!$D$4:$K$352,8,0))</f>
        <v>40</v>
      </c>
      <c r="F982" s="34">
        <v>1</v>
      </c>
      <c r="G982" s="34">
        <v>0</v>
      </c>
      <c r="H982" s="34" t="s">
        <v>7990</v>
      </c>
      <c r="I982" s="43" t="s">
        <v>9675</v>
      </c>
      <c r="J982" s="34">
        <f>IF(I982="","",VLOOKUP(I982,speciality!$B$4:$J$1727,9,0))</f>
        <v>104004</v>
      </c>
      <c r="K982" s="34" t="str">
        <f t="shared" si="12"/>
        <v>4,104004</v>
      </c>
      <c r="L982" s="34">
        <v>0</v>
      </c>
      <c r="M982" s="34">
        <v>0</v>
      </c>
      <c r="N982" s="34">
        <v>0</v>
      </c>
      <c r="O982" s="34">
        <v>0</v>
      </c>
      <c r="P982" s="23">
        <v>0</v>
      </c>
      <c r="Q982" s="23">
        <v>3000</v>
      </c>
      <c r="R982" s="23">
        <v>0</v>
      </c>
    </row>
    <row r="983" spans="1:18" x14ac:dyDescent="0.15">
      <c r="A983" s="23">
        <v>200796</v>
      </c>
      <c r="B983" s="33" t="s">
        <v>9676</v>
      </c>
      <c r="C983" s="34">
        <v>2</v>
      </c>
      <c r="D983" s="43" t="s">
        <v>120</v>
      </c>
      <c r="E983" s="34">
        <f>IF(D983="",0,VLOOKUP(D983,city!$D$4:$K$352,8,0))</f>
        <v>41</v>
      </c>
      <c r="F983" s="34">
        <v>1</v>
      </c>
      <c r="G983" s="34">
        <v>0</v>
      </c>
      <c r="H983" s="34" t="s">
        <v>7990</v>
      </c>
      <c r="I983" s="43" t="s">
        <v>9677</v>
      </c>
      <c r="J983" s="34">
        <f>IF(I983="","",VLOOKUP(I983,speciality!$B$4:$J$1727,9,0))</f>
        <v>104104</v>
      </c>
      <c r="K983" s="34" t="str">
        <f t="shared" si="12"/>
        <v>4,104104</v>
      </c>
      <c r="L983" s="34">
        <v>0</v>
      </c>
      <c r="M983" s="34">
        <v>0</v>
      </c>
      <c r="N983" s="34">
        <v>0</v>
      </c>
      <c r="O983" s="34">
        <v>0</v>
      </c>
      <c r="P983" s="23">
        <v>0</v>
      </c>
      <c r="Q983" s="23">
        <v>3000</v>
      </c>
      <c r="R983" s="23">
        <v>0</v>
      </c>
    </row>
    <row r="984" spans="1:18" x14ac:dyDescent="0.15">
      <c r="A984" s="23">
        <v>200797</v>
      </c>
      <c r="B984" s="33" t="s">
        <v>9678</v>
      </c>
      <c r="C984" s="34">
        <v>2</v>
      </c>
      <c r="D984" s="43" t="s">
        <v>120</v>
      </c>
      <c r="E984" s="34">
        <f>IF(D984="",0,VLOOKUP(D984,city!$D$4:$K$352,8,0))</f>
        <v>41</v>
      </c>
      <c r="F984" s="34">
        <v>1</v>
      </c>
      <c r="G984" s="34">
        <v>0</v>
      </c>
      <c r="H984" s="34" t="s">
        <v>7990</v>
      </c>
      <c r="I984" s="43" t="s">
        <v>9679</v>
      </c>
      <c r="J984" s="34">
        <f>IF(I984="","",VLOOKUP(I984,speciality!$B$4:$J$1727,9,0))</f>
        <v>104101</v>
      </c>
      <c r="K984" s="34" t="str">
        <f t="shared" si="12"/>
        <v>4,104101</v>
      </c>
      <c r="L984" s="34">
        <v>0</v>
      </c>
      <c r="M984" s="34">
        <v>0</v>
      </c>
      <c r="N984" s="34">
        <v>0</v>
      </c>
      <c r="O984" s="34">
        <v>0</v>
      </c>
      <c r="P984" s="23">
        <v>0</v>
      </c>
      <c r="Q984" s="23">
        <v>3000</v>
      </c>
      <c r="R984" s="23">
        <v>0</v>
      </c>
    </row>
    <row r="985" spans="1:18" x14ac:dyDescent="0.15">
      <c r="A985" s="23">
        <v>200798</v>
      </c>
      <c r="B985" s="33" t="s">
        <v>9680</v>
      </c>
      <c r="C985" s="34">
        <v>2</v>
      </c>
      <c r="D985" s="43" t="s">
        <v>120</v>
      </c>
      <c r="E985" s="34">
        <f>IF(D985="",0,VLOOKUP(D985,city!$D$4:$K$352,8,0))</f>
        <v>41</v>
      </c>
      <c r="F985" s="34">
        <v>1</v>
      </c>
      <c r="G985" s="34">
        <v>0</v>
      </c>
      <c r="H985" s="34" t="s">
        <v>7990</v>
      </c>
      <c r="I985" s="43" t="s">
        <v>9681</v>
      </c>
      <c r="J985" s="34">
        <f>IF(I985="","",VLOOKUP(I985,speciality!$B$4:$J$1727,9,0))</f>
        <v>104102</v>
      </c>
      <c r="K985" s="34" t="str">
        <f t="shared" si="12"/>
        <v>4,104102</v>
      </c>
      <c r="L985" s="34">
        <v>0</v>
      </c>
      <c r="M985" s="34">
        <v>0</v>
      </c>
      <c r="N985" s="34">
        <v>0</v>
      </c>
      <c r="O985" s="34">
        <v>0</v>
      </c>
      <c r="P985" s="23">
        <v>0</v>
      </c>
      <c r="Q985" s="23">
        <v>3000</v>
      </c>
      <c r="R985" s="23">
        <v>0</v>
      </c>
    </row>
    <row r="986" spans="1:18" x14ac:dyDescent="0.15">
      <c r="A986" s="23">
        <v>200799</v>
      </c>
      <c r="B986" s="33" t="s">
        <v>9682</v>
      </c>
      <c r="C986" s="34">
        <v>2</v>
      </c>
      <c r="D986" s="43" t="s">
        <v>120</v>
      </c>
      <c r="E986" s="34">
        <f>IF(D986="",0,VLOOKUP(D986,city!$D$4:$K$352,8,0))</f>
        <v>41</v>
      </c>
      <c r="F986" s="34">
        <v>1</v>
      </c>
      <c r="G986" s="34">
        <v>0</v>
      </c>
      <c r="H986" s="34" t="s">
        <v>7990</v>
      </c>
      <c r="I986" s="43"/>
      <c r="J986" s="34" t="str">
        <f>IF(I986="","",VLOOKUP(I986,speciality!$B$4:$J$1727,9,0))</f>
        <v/>
      </c>
      <c r="K986" s="34" t="str">
        <f t="shared" si="12"/>
        <v>3,-1</v>
      </c>
      <c r="L986" s="34">
        <v>0</v>
      </c>
      <c r="M986" s="34">
        <v>0</v>
      </c>
      <c r="N986" s="34">
        <v>0</v>
      </c>
      <c r="O986" s="34">
        <v>0</v>
      </c>
      <c r="P986" s="23">
        <v>0</v>
      </c>
      <c r="Q986" s="23">
        <v>3000</v>
      </c>
      <c r="R986" s="23">
        <v>0</v>
      </c>
    </row>
    <row r="987" spans="1:18" x14ac:dyDescent="0.15">
      <c r="A987" s="23">
        <v>200800</v>
      </c>
      <c r="B987" s="33" t="s">
        <v>9683</v>
      </c>
      <c r="C987" s="34">
        <v>2</v>
      </c>
      <c r="D987" s="43" t="s">
        <v>119</v>
      </c>
      <c r="E987" s="34">
        <f>IF(D987="",0,VLOOKUP(D987,city!$D$4:$K$352,8,0))</f>
        <v>42</v>
      </c>
      <c r="F987" s="34">
        <v>1</v>
      </c>
      <c r="G987" s="34">
        <v>0</v>
      </c>
      <c r="H987" s="34" t="s">
        <v>7990</v>
      </c>
      <c r="I987" s="43" t="s">
        <v>9684</v>
      </c>
      <c r="J987" s="34">
        <f>IF(I987="","",VLOOKUP(I987,speciality!$B$4:$J$1727,9,0))</f>
        <v>104202</v>
      </c>
      <c r="K987" s="34" t="str">
        <f t="shared" si="12"/>
        <v>4,104202</v>
      </c>
      <c r="L987" s="34">
        <v>0</v>
      </c>
      <c r="M987" s="34">
        <v>0</v>
      </c>
      <c r="N987" s="34">
        <v>0</v>
      </c>
      <c r="O987" s="34">
        <v>0</v>
      </c>
      <c r="P987" s="23">
        <v>0</v>
      </c>
      <c r="Q987" s="23">
        <v>3000</v>
      </c>
      <c r="R987" s="23">
        <v>0</v>
      </c>
    </row>
    <row r="988" spans="1:18" x14ac:dyDescent="0.15">
      <c r="A988" s="23">
        <v>200801</v>
      </c>
      <c r="B988" s="33" t="s">
        <v>9685</v>
      </c>
      <c r="C988" s="34">
        <v>2</v>
      </c>
      <c r="D988" s="43" t="s">
        <v>119</v>
      </c>
      <c r="E988" s="34">
        <f>IF(D988="",0,VLOOKUP(D988,city!$D$4:$K$352,8,0))</f>
        <v>42</v>
      </c>
      <c r="F988" s="34">
        <v>1</v>
      </c>
      <c r="G988" s="34">
        <v>0</v>
      </c>
      <c r="H988" s="34" t="s">
        <v>7990</v>
      </c>
      <c r="I988" s="43" t="s">
        <v>9686</v>
      </c>
      <c r="J988" s="34">
        <f>IF(I988="","",VLOOKUP(I988,speciality!$B$4:$J$1727,9,0))</f>
        <v>104201</v>
      </c>
      <c r="K988" s="34" t="str">
        <f t="shared" si="12"/>
        <v>4,104201</v>
      </c>
      <c r="L988" s="34">
        <v>0</v>
      </c>
      <c r="M988" s="34">
        <v>0</v>
      </c>
      <c r="N988" s="34">
        <v>0</v>
      </c>
      <c r="O988" s="34">
        <v>0</v>
      </c>
      <c r="P988" s="23">
        <v>0</v>
      </c>
      <c r="Q988" s="23">
        <v>3000</v>
      </c>
      <c r="R988" s="23">
        <v>0</v>
      </c>
    </row>
    <row r="989" spans="1:18" x14ac:dyDescent="0.15">
      <c r="A989" s="23">
        <v>200802</v>
      </c>
      <c r="B989" s="33" t="s">
        <v>9687</v>
      </c>
      <c r="C989" s="34">
        <v>2</v>
      </c>
      <c r="D989" s="43" t="s">
        <v>119</v>
      </c>
      <c r="E989" s="34">
        <f>IF(D989="",0,VLOOKUP(D989,city!$D$4:$K$352,8,0))</f>
        <v>42</v>
      </c>
      <c r="F989" s="34">
        <v>1</v>
      </c>
      <c r="G989" s="34">
        <v>0</v>
      </c>
      <c r="H989" s="34" t="s">
        <v>7990</v>
      </c>
      <c r="I989" s="43"/>
      <c r="J989" s="34" t="str">
        <f>IF(I989="","",VLOOKUP(I989,speciality!$B$4:$J$1727,9,0))</f>
        <v/>
      </c>
      <c r="K989" s="34" t="str">
        <f t="shared" si="12"/>
        <v>3,-1</v>
      </c>
      <c r="L989" s="34">
        <v>0</v>
      </c>
      <c r="M989" s="34">
        <v>0</v>
      </c>
      <c r="N989" s="34">
        <v>0</v>
      </c>
      <c r="O989" s="34">
        <v>0</v>
      </c>
      <c r="P989" s="23">
        <v>0</v>
      </c>
      <c r="Q989" s="23">
        <v>3000</v>
      </c>
      <c r="R989" s="23">
        <v>0</v>
      </c>
    </row>
    <row r="990" spans="1:18" x14ac:dyDescent="0.15">
      <c r="A990" s="23">
        <v>200803</v>
      </c>
      <c r="B990" s="33" t="s">
        <v>9688</v>
      </c>
      <c r="C990" s="34">
        <v>2</v>
      </c>
      <c r="D990" s="43" t="s">
        <v>119</v>
      </c>
      <c r="E990" s="34">
        <f>IF(D990="",0,VLOOKUP(D990,city!$D$4:$K$352,8,0))</f>
        <v>42</v>
      </c>
      <c r="F990" s="34">
        <v>1</v>
      </c>
      <c r="G990" s="34">
        <v>0</v>
      </c>
      <c r="H990" s="34" t="s">
        <v>7990</v>
      </c>
      <c r="I990" s="43" t="s">
        <v>9689</v>
      </c>
      <c r="J990" s="34">
        <f>IF(I990="","",VLOOKUP(I990,speciality!$B$4:$J$1727,9,0))</f>
        <v>104203</v>
      </c>
      <c r="K990" s="34" t="str">
        <f t="shared" si="12"/>
        <v>4,104203</v>
      </c>
      <c r="L990" s="34">
        <v>0</v>
      </c>
      <c r="M990" s="34">
        <v>0</v>
      </c>
      <c r="N990" s="34">
        <v>0</v>
      </c>
      <c r="O990" s="34">
        <v>0</v>
      </c>
      <c r="P990" s="23">
        <v>0</v>
      </c>
      <c r="Q990" s="23">
        <v>3000</v>
      </c>
      <c r="R990" s="23">
        <v>0</v>
      </c>
    </row>
    <row r="991" spans="1:18" x14ac:dyDescent="0.15">
      <c r="A991" s="23">
        <v>200804</v>
      </c>
      <c r="B991" s="33" t="s">
        <v>9690</v>
      </c>
      <c r="C991" s="34">
        <v>2</v>
      </c>
      <c r="D991" s="43" t="s">
        <v>123</v>
      </c>
      <c r="E991" s="34">
        <f>IF(D991="",0,VLOOKUP(D991,city!$D$4:$K$352,8,0))</f>
        <v>43</v>
      </c>
      <c r="F991" s="34">
        <v>1</v>
      </c>
      <c r="G991" s="34">
        <v>0</v>
      </c>
      <c r="H991" s="34" t="s">
        <v>7990</v>
      </c>
      <c r="I991" s="43"/>
      <c r="J991" s="34" t="str">
        <f>IF(I991="","",VLOOKUP(I991,speciality!$B$4:$J$1727,9,0))</f>
        <v/>
      </c>
      <c r="K991" s="34" t="str">
        <f t="shared" si="12"/>
        <v>3,-1</v>
      </c>
      <c r="L991" s="34">
        <v>0</v>
      </c>
      <c r="M991" s="34">
        <v>0</v>
      </c>
      <c r="N991" s="34">
        <v>0</v>
      </c>
      <c r="O991" s="34">
        <v>0</v>
      </c>
      <c r="P991" s="23">
        <v>0</v>
      </c>
      <c r="Q991" s="23">
        <v>3000</v>
      </c>
      <c r="R991" s="23">
        <v>0</v>
      </c>
    </row>
    <row r="992" spans="1:18" x14ac:dyDescent="0.15">
      <c r="A992" s="23">
        <v>200805</v>
      </c>
      <c r="B992" s="33" t="s">
        <v>9691</v>
      </c>
      <c r="C992" s="34">
        <v>2</v>
      </c>
      <c r="D992" s="43" t="s">
        <v>123</v>
      </c>
      <c r="E992" s="34">
        <f>IF(D992="",0,VLOOKUP(D992,city!$D$4:$K$352,8,0))</f>
        <v>43</v>
      </c>
      <c r="F992" s="34">
        <v>1</v>
      </c>
      <c r="G992" s="34">
        <v>0</v>
      </c>
      <c r="H992" s="34" t="s">
        <v>7990</v>
      </c>
      <c r="I992" s="43" t="s">
        <v>9692</v>
      </c>
      <c r="J992" s="34">
        <f>IF(I992="","",VLOOKUP(I992,speciality!$B$4:$J$1727,9,0))</f>
        <v>104304</v>
      </c>
      <c r="K992" s="34" t="str">
        <f t="shared" si="12"/>
        <v>4,104304</v>
      </c>
      <c r="L992" s="34">
        <v>0</v>
      </c>
      <c r="M992" s="34">
        <v>0</v>
      </c>
      <c r="N992" s="34">
        <v>0</v>
      </c>
      <c r="O992" s="34">
        <v>0</v>
      </c>
      <c r="P992" s="23">
        <v>0</v>
      </c>
      <c r="Q992" s="23">
        <v>3000</v>
      </c>
      <c r="R992" s="23">
        <v>0</v>
      </c>
    </row>
    <row r="993" spans="1:18" x14ac:dyDescent="0.15">
      <c r="A993" s="23">
        <v>200806</v>
      </c>
      <c r="B993" s="33" t="s">
        <v>9693</v>
      </c>
      <c r="C993" s="34">
        <v>2</v>
      </c>
      <c r="D993" s="43" t="s">
        <v>123</v>
      </c>
      <c r="E993" s="34">
        <f>IF(D993="",0,VLOOKUP(D993,city!$D$4:$K$352,8,0))</f>
        <v>43</v>
      </c>
      <c r="F993" s="34">
        <v>1</v>
      </c>
      <c r="G993" s="34">
        <v>0</v>
      </c>
      <c r="H993" s="34" t="s">
        <v>7990</v>
      </c>
      <c r="I993" s="43"/>
      <c r="J993" s="34" t="str">
        <f>IF(I993="","",VLOOKUP(I993,speciality!$B$4:$J$1727,9,0))</f>
        <v/>
      </c>
      <c r="K993" s="34" t="str">
        <f t="shared" si="12"/>
        <v>3,-1</v>
      </c>
      <c r="L993" s="34">
        <v>0</v>
      </c>
      <c r="M993" s="34">
        <v>0</v>
      </c>
      <c r="N993" s="34">
        <v>0</v>
      </c>
      <c r="O993" s="34">
        <v>0</v>
      </c>
      <c r="P993" s="23">
        <v>0</v>
      </c>
      <c r="Q993" s="23">
        <v>3000</v>
      </c>
      <c r="R993" s="23">
        <v>0</v>
      </c>
    </row>
    <row r="994" spans="1:18" x14ac:dyDescent="0.15">
      <c r="A994" s="23">
        <v>200807</v>
      </c>
      <c r="B994" s="33" t="s">
        <v>9694</v>
      </c>
      <c r="C994" s="34">
        <v>2</v>
      </c>
      <c r="D994" s="43" t="s">
        <v>123</v>
      </c>
      <c r="E994" s="34">
        <f>IF(D994="",0,VLOOKUP(D994,city!$D$4:$K$352,8,0))</f>
        <v>43</v>
      </c>
      <c r="F994" s="34">
        <v>1</v>
      </c>
      <c r="G994" s="34">
        <v>0</v>
      </c>
      <c r="H994" s="34" t="s">
        <v>7990</v>
      </c>
      <c r="I994" s="43" t="s">
        <v>9695</v>
      </c>
      <c r="J994" s="34">
        <f>IF(I994="","",VLOOKUP(I994,speciality!$B$4:$J$1727,9,0))</f>
        <v>104305</v>
      </c>
      <c r="K994" s="34" t="str">
        <f t="shared" si="12"/>
        <v>4,104305</v>
      </c>
      <c r="L994" s="34">
        <v>0</v>
      </c>
      <c r="M994" s="34">
        <v>0</v>
      </c>
      <c r="N994" s="34">
        <v>0</v>
      </c>
      <c r="O994" s="34">
        <v>0</v>
      </c>
      <c r="P994" s="23">
        <v>0</v>
      </c>
      <c r="Q994" s="23">
        <v>3000</v>
      </c>
      <c r="R994" s="23">
        <v>0</v>
      </c>
    </row>
    <row r="995" spans="1:18" x14ac:dyDescent="0.15">
      <c r="A995" s="23">
        <v>200808</v>
      </c>
      <c r="B995" s="33" t="s">
        <v>9696</v>
      </c>
      <c r="C995" s="34">
        <v>2</v>
      </c>
      <c r="D995" s="43" t="s">
        <v>125</v>
      </c>
      <c r="E995" s="34">
        <f>IF(D995="",0,VLOOKUP(D995,city!$D$4:$K$352,8,0))</f>
        <v>44</v>
      </c>
      <c r="F995" s="34">
        <v>1</v>
      </c>
      <c r="G995" s="34">
        <v>0</v>
      </c>
      <c r="H995" s="34" t="s">
        <v>7990</v>
      </c>
      <c r="I995" s="43" t="s">
        <v>9697</v>
      </c>
      <c r="J995" s="34">
        <f>IF(I995="","",VLOOKUP(I995,speciality!$B$4:$J$1727,9,0))</f>
        <v>104401</v>
      </c>
      <c r="K995" s="34" t="str">
        <f t="shared" si="12"/>
        <v>4,104401</v>
      </c>
      <c r="L995" s="34">
        <v>0</v>
      </c>
      <c r="M995" s="34">
        <v>0</v>
      </c>
      <c r="N995" s="34">
        <v>0</v>
      </c>
      <c r="O995" s="34">
        <v>0</v>
      </c>
      <c r="P995" s="23">
        <v>0</v>
      </c>
      <c r="Q995" s="23">
        <v>3000</v>
      </c>
      <c r="R995" s="23">
        <v>0</v>
      </c>
    </row>
    <row r="996" spans="1:18" x14ac:dyDescent="0.15">
      <c r="A996" s="23">
        <v>200809</v>
      </c>
      <c r="B996" s="33" t="s">
        <v>9698</v>
      </c>
      <c r="C996" s="34">
        <v>2</v>
      </c>
      <c r="D996" s="43" t="s">
        <v>125</v>
      </c>
      <c r="E996" s="34">
        <f>IF(D996="",0,VLOOKUP(D996,city!$D$4:$K$352,8,0))</f>
        <v>44</v>
      </c>
      <c r="F996" s="34">
        <v>1</v>
      </c>
      <c r="G996" s="34">
        <v>0</v>
      </c>
      <c r="H996" s="34" t="s">
        <v>7990</v>
      </c>
      <c r="I996" s="43"/>
      <c r="J996" s="34" t="str">
        <f>IF(I996="","",VLOOKUP(I996,speciality!$B$4:$J$1727,9,0))</f>
        <v/>
      </c>
      <c r="K996" s="34" t="str">
        <f t="shared" si="12"/>
        <v>3,-1</v>
      </c>
      <c r="L996" s="34">
        <v>0</v>
      </c>
      <c r="M996" s="34">
        <v>0</v>
      </c>
      <c r="N996" s="34">
        <v>0</v>
      </c>
      <c r="O996" s="34">
        <v>0</v>
      </c>
      <c r="P996" s="23">
        <v>0</v>
      </c>
      <c r="Q996" s="23">
        <v>3000</v>
      </c>
      <c r="R996" s="23">
        <v>0</v>
      </c>
    </row>
    <row r="997" spans="1:18" x14ac:dyDescent="0.15">
      <c r="A997" s="23">
        <v>200810</v>
      </c>
      <c r="B997" s="33" t="s">
        <v>9699</v>
      </c>
      <c r="C997" s="34">
        <v>2</v>
      </c>
      <c r="D997" s="43" t="s">
        <v>125</v>
      </c>
      <c r="E997" s="34">
        <f>IF(D997="",0,VLOOKUP(D997,city!$D$4:$K$352,8,0))</f>
        <v>44</v>
      </c>
      <c r="F997" s="34">
        <v>1</v>
      </c>
      <c r="G997" s="34">
        <v>0</v>
      </c>
      <c r="H997" s="34" t="s">
        <v>7990</v>
      </c>
      <c r="I997" s="43" t="s">
        <v>9700</v>
      </c>
      <c r="J997" s="34">
        <f>IF(I997="","",VLOOKUP(I997,speciality!$B$4:$J$1727,9,0))</f>
        <v>104404</v>
      </c>
      <c r="K997" s="34" t="str">
        <f t="shared" si="12"/>
        <v>4,104404</v>
      </c>
      <c r="L997" s="34">
        <v>0</v>
      </c>
      <c r="M997" s="34">
        <v>0</v>
      </c>
      <c r="N997" s="34">
        <v>0</v>
      </c>
      <c r="O997" s="34">
        <v>0</v>
      </c>
      <c r="P997" s="23">
        <v>0</v>
      </c>
      <c r="Q997" s="23">
        <v>3000</v>
      </c>
      <c r="R997" s="23">
        <v>0</v>
      </c>
    </row>
    <row r="998" spans="1:18" x14ac:dyDescent="0.15">
      <c r="A998" s="23">
        <v>200811</v>
      </c>
      <c r="B998" s="33" t="s">
        <v>9701</v>
      </c>
      <c r="C998" s="34">
        <v>2</v>
      </c>
      <c r="D998" s="43" t="s">
        <v>125</v>
      </c>
      <c r="E998" s="34">
        <f>IF(D998="",0,VLOOKUP(D998,city!$D$4:$K$352,8,0))</f>
        <v>44</v>
      </c>
      <c r="F998" s="34">
        <v>1</v>
      </c>
      <c r="G998" s="34">
        <v>0</v>
      </c>
      <c r="H998" s="34" t="s">
        <v>7990</v>
      </c>
      <c r="I998" s="43" t="s">
        <v>9702</v>
      </c>
      <c r="J998" s="34">
        <f>IF(I998="","",VLOOKUP(I998,speciality!$B$4:$J$1727,9,0))</f>
        <v>104405</v>
      </c>
      <c r="K998" s="34" t="str">
        <f t="shared" si="12"/>
        <v>4,104405</v>
      </c>
      <c r="L998" s="34">
        <v>0</v>
      </c>
      <c r="M998" s="34">
        <v>0</v>
      </c>
      <c r="N998" s="34">
        <v>0</v>
      </c>
      <c r="O998" s="34">
        <v>0</v>
      </c>
      <c r="P998" s="23">
        <v>0</v>
      </c>
      <c r="Q998" s="23">
        <v>3000</v>
      </c>
      <c r="R998" s="23">
        <v>0</v>
      </c>
    </row>
    <row r="999" spans="1:18" x14ac:dyDescent="0.15">
      <c r="A999" s="23">
        <v>200812</v>
      </c>
      <c r="B999" s="33" t="s">
        <v>9703</v>
      </c>
      <c r="C999" s="34">
        <v>2</v>
      </c>
      <c r="D999" s="43" t="s">
        <v>127</v>
      </c>
      <c r="E999" s="34">
        <f>IF(D999="",0,VLOOKUP(D999,city!$D$4:$K$352,8,0))</f>
        <v>45</v>
      </c>
      <c r="F999" s="34">
        <v>1</v>
      </c>
      <c r="G999" s="34">
        <v>0</v>
      </c>
      <c r="H999" s="34" t="s">
        <v>7990</v>
      </c>
      <c r="I999" s="43"/>
      <c r="J999" s="34" t="str">
        <f>IF(I999="","",VLOOKUP(I999,speciality!$B$4:$J$1727,9,0))</f>
        <v/>
      </c>
      <c r="K999" s="34" t="str">
        <f t="shared" si="12"/>
        <v>3,-1</v>
      </c>
      <c r="L999" s="34">
        <v>0</v>
      </c>
      <c r="M999" s="34">
        <v>0</v>
      </c>
      <c r="N999" s="34">
        <v>0</v>
      </c>
      <c r="O999" s="34">
        <v>0</v>
      </c>
      <c r="P999" s="23">
        <v>0</v>
      </c>
      <c r="Q999" s="23">
        <v>3000</v>
      </c>
      <c r="R999" s="23">
        <v>0</v>
      </c>
    </row>
    <row r="1000" spans="1:18" x14ac:dyDescent="0.15">
      <c r="A1000" s="23">
        <v>200813</v>
      </c>
      <c r="B1000" s="33" t="s">
        <v>9704</v>
      </c>
      <c r="C1000" s="34">
        <v>2</v>
      </c>
      <c r="D1000" s="43" t="s">
        <v>127</v>
      </c>
      <c r="E1000" s="34">
        <f>IF(D1000="",0,VLOOKUP(D1000,city!$D$4:$K$352,8,0))</f>
        <v>45</v>
      </c>
      <c r="F1000" s="34">
        <v>1</v>
      </c>
      <c r="G1000" s="34">
        <v>0</v>
      </c>
      <c r="H1000" s="34" t="s">
        <v>7990</v>
      </c>
      <c r="I1000" s="43" t="s">
        <v>9705</v>
      </c>
      <c r="J1000" s="34">
        <f>IF(I1000="","",VLOOKUP(I1000,speciality!$B$4:$J$1727,9,0))</f>
        <v>104503</v>
      </c>
      <c r="K1000" s="34" t="str">
        <f t="shared" si="12"/>
        <v>4,104503</v>
      </c>
      <c r="L1000" s="34">
        <v>0</v>
      </c>
      <c r="M1000" s="34">
        <v>0</v>
      </c>
      <c r="N1000" s="34">
        <v>0</v>
      </c>
      <c r="O1000" s="34">
        <v>0</v>
      </c>
      <c r="P1000" s="23">
        <v>0</v>
      </c>
      <c r="Q1000" s="23">
        <v>3000</v>
      </c>
      <c r="R1000" s="23">
        <v>0</v>
      </c>
    </row>
    <row r="1001" spans="1:18" x14ac:dyDescent="0.15">
      <c r="A1001" s="23">
        <v>200814</v>
      </c>
      <c r="B1001" s="33" t="s">
        <v>9706</v>
      </c>
      <c r="C1001" s="34">
        <v>2</v>
      </c>
      <c r="D1001" s="43" t="s">
        <v>127</v>
      </c>
      <c r="E1001" s="34">
        <f>IF(D1001="",0,VLOOKUP(D1001,city!$D$4:$K$352,8,0))</f>
        <v>45</v>
      </c>
      <c r="F1001" s="34">
        <v>1</v>
      </c>
      <c r="G1001" s="34">
        <v>0</v>
      </c>
      <c r="H1001" s="34" t="s">
        <v>7990</v>
      </c>
      <c r="I1001" s="43" t="s">
        <v>9707</v>
      </c>
      <c r="J1001" s="34">
        <f>IF(I1001="","",VLOOKUP(I1001,speciality!$B$4:$J$1727,9,0))</f>
        <v>104504</v>
      </c>
      <c r="K1001" s="34" t="str">
        <f t="shared" si="12"/>
        <v>4,104504</v>
      </c>
      <c r="L1001" s="34">
        <v>0</v>
      </c>
      <c r="M1001" s="34">
        <v>0</v>
      </c>
      <c r="N1001" s="34">
        <v>0</v>
      </c>
      <c r="O1001" s="34">
        <v>0</v>
      </c>
      <c r="P1001" s="23">
        <v>0</v>
      </c>
      <c r="Q1001" s="23">
        <v>3000</v>
      </c>
      <c r="R1001" s="23">
        <v>0</v>
      </c>
    </row>
    <row r="1002" spans="1:18" x14ac:dyDescent="0.15">
      <c r="A1002" s="23">
        <v>200815</v>
      </c>
      <c r="B1002" s="33" t="s">
        <v>9708</v>
      </c>
      <c r="C1002" s="34">
        <v>2</v>
      </c>
      <c r="D1002" s="43" t="s">
        <v>127</v>
      </c>
      <c r="E1002" s="34">
        <f>IF(D1002="",0,VLOOKUP(D1002,city!$D$4:$K$352,8,0))</f>
        <v>45</v>
      </c>
      <c r="F1002" s="34">
        <v>1</v>
      </c>
      <c r="G1002" s="34">
        <v>0</v>
      </c>
      <c r="H1002" s="34" t="s">
        <v>7990</v>
      </c>
      <c r="I1002" s="43" t="s">
        <v>9709</v>
      </c>
      <c r="J1002" s="34">
        <f>IF(I1002="","",VLOOKUP(I1002,speciality!$B$4:$J$1727,9,0))</f>
        <v>104501</v>
      </c>
      <c r="K1002" s="34" t="str">
        <f t="shared" si="12"/>
        <v>4,104501</v>
      </c>
      <c r="L1002" s="34">
        <v>0</v>
      </c>
      <c r="M1002" s="34">
        <v>0</v>
      </c>
      <c r="N1002" s="34">
        <v>0</v>
      </c>
      <c r="O1002" s="34">
        <v>0</v>
      </c>
      <c r="P1002" s="23">
        <v>0</v>
      </c>
      <c r="Q1002" s="23">
        <v>3000</v>
      </c>
      <c r="R1002" s="23">
        <v>0</v>
      </c>
    </row>
    <row r="1003" spans="1:18" x14ac:dyDescent="0.15">
      <c r="A1003" s="23">
        <v>200816</v>
      </c>
      <c r="B1003" s="33" t="s">
        <v>9710</v>
      </c>
      <c r="C1003" s="34">
        <v>2</v>
      </c>
      <c r="D1003" s="43" t="s">
        <v>129</v>
      </c>
      <c r="E1003" s="34">
        <f>IF(D1003="",0,VLOOKUP(D1003,city!$D$4:$K$352,8,0))</f>
        <v>46</v>
      </c>
      <c r="F1003" s="34">
        <v>1</v>
      </c>
      <c r="G1003" s="34">
        <v>0</v>
      </c>
      <c r="H1003" s="34" t="s">
        <v>7990</v>
      </c>
      <c r="I1003" s="48" t="s">
        <v>9711</v>
      </c>
      <c r="J1003" s="34">
        <f>IF(I1003="","",VLOOKUP(I1003,speciality!$B$4:$J$1727,9,0))</f>
        <v>104605</v>
      </c>
      <c r="K1003" s="34" t="str">
        <f t="shared" si="12"/>
        <v>4,104605</v>
      </c>
      <c r="L1003" s="34">
        <v>0</v>
      </c>
      <c r="M1003" s="34">
        <v>0</v>
      </c>
      <c r="N1003" s="34">
        <v>0</v>
      </c>
      <c r="O1003" s="34">
        <v>0</v>
      </c>
      <c r="P1003" s="23">
        <v>0</v>
      </c>
      <c r="Q1003" s="23">
        <v>3000</v>
      </c>
      <c r="R1003" s="23">
        <v>0</v>
      </c>
    </row>
    <row r="1004" spans="1:18" x14ac:dyDescent="0.15">
      <c r="A1004" s="23">
        <v>200817</v>
      </c>
      <c r="B1004" s="33" t="s">
        <v>9712</v>
      </c>
      <c r="C1004" s="34">
        <v>2</v>
      </c>
      <c r="D1004" s="43" t="s">
        <v>129</v>
      </c>
      <c r="E1004" s="34">
        <f>IF(D1004="",0,VLOOKUP(D1004,city!$D$4:$K$352,8,0))</f>
        <v>46</v>
      </c>
      <c r="F1004" s="34">
        <v>1</v>
      </c>
      <c r="G1004" s="34">
        <v>0</v>
      </c>
      <c r="H1004" s="34" t="s">
        <v>7990</v>
      </c>
      <c r="I1004" s="48" t="s">
        <v>9713</v>
      </c>
      <c r="J1004" s="34">
        <f>IF(I1004="","",VLOOKUP(I1004,speciality!$B$4:$J$1727,9,0))</f>
        <v>104601</v>
      </c>
      <c r="K1004" s="34" t="str">
        <f t="shared" si="12"/>
        <v>4,104601</v>
      </c>
      <c r="L1004" s="34">
        <v>0</v>
      </c>
      <c r="M1004" s="34">
        <v>0</v>
      </c>
      <c r="N1004" s="34">
        <v>0</v>
      </c>
      <c r="O1004" s="34">
        <v>0</v>
      </c>
      <c r="P1004" s="23">
        <v>0</v>
      </c>
      <c r="Q1004" s="23">
        <v>3000</v>
      </c>
      <c r="R1004" s="23">
        <v>0</v>
      </c>
    </row>
    <row r="1005" spans="1:18" x14ac:dyDescent="0.15">
      <c r="A1005" s="23">
        <v>200818</v>
      </c>
      <c r="B1005" s="33" t="s">
        <v>9714</v>
      </c>
      <c r="C1005" s="34">
        <v>2</v>
      </c>
      <c r="D1005" s="43" t="s">
        <v>129</v>
      </c>
      <c r="E1005" s="34">
        <f>IF(D1005="",0,VLOOKUP(D1005,city!$D$4:$K$352,8,0))</f>
        <v>46</v>
      </c>
      <c r="F1005" s="34">
        <v>1</v>
      </c>
      <c r="G1005" s="34">
        <v>0</v>
      </c>
      <c r="H1005" s="34" t="s">
        <v>7990</v>
      </c>
      <c r="I1005" s="48" t="s">
        <v>9715</v>
      </c>
      <c r="J1005" s="34">
        <f>IF(I1005="","",VLOOKUP(I1005,speciality!$B$4:$J$1727,9,0))</f>
        <v>104602</v>
      </c>
      <c r="K1005" s="34" t="str">
        <f t="shared" si="12"/>
        <v>4,104602</v>
      </c>
      <c r="L1005" s="34">
        <v>0</v>
      </c>
      <c r="M1005" s="34">
        <v>0</v>
      </c>
      <c r="N1005" s="34">
        <v>0</v>
      </c>
      <c r="O1005" s="34">
        <v>0</v>
      </c>
      <c r="P1005" s="23">
        <v>0</v>
      </c>
      <c r="Q1005" s="23">
        <v>3000</v>
      </c>
      <c r="R1005" s="23">
        <v>0</v>
      </c>
    </row>
    <row r="1006" spans="1:18" x14ac:dyDescent="0.15">
      <c r="A1006" s="23">
        <v>200819</v>
      </c>
      <c r="B1006" s="33" t="s">
        <v>9716</v>
      </c>
      <c r="C1006" s="34">
        <v>2</v>
      </c>
      <c r="D1006" s="43" t="s">
        <v>129</v>
      </c>
      <c r="E1006" s="34">
        <f>IF(D1006="",0,VLOOKUP(D1006,city!$D$4:$K$352,8,0))</f>
        <v>46</v>
      </c>
      <c r="F1006" s="34">
        <v>1</v>
      </c>
      <c r="G1006" s="34">
        <v>0</v>
      </c>
      <c r="H1006" s="34" t="s">
        <v>7990</v>
      </c>
      <c r="I1006" s="43"/>
      <c r="J1006" s="34" t="str">
        <f>IF(I1006="","",VLOOKUP(I1006,speciality!$B$4:$J$1727,9,0))</f>
        <v/>
      </c>
      <c r="K1006" s="34" t="str">
        <f t="shared" si="12"/>
        <v>3,-1</v>
      </c>
      <c r="L1006" s="34">
        <v>0</v>
      </c>
      <c r="M1006" s="34">
        <v>0</v>
      </c>
      <c r="N1006" s="34">
        <v>0</v>
      </c>
      <c r="O1006" s="34">
        <v>0</v>
      </c>
      <c r="P1006" s="23">
        <v>0</v>
      </c>
      <c r="Q1006" s="23">
        <v>3000</v>
      </c>
      <c r="R1006" s="23">
        <v>0</v>
      </c>
    </row>
    <row r="1007" spans="1:18" x14ac:dyDescent="0.15">
      <c r="A1007" s="23">
        <v>200820</v>
      </c>
      <c r="B1007" s="33" t="s">
        <v>9717</v>
      </c>
      <c r="C1007" s="34">
        <v>2</v>
      </c>
      <c r="D1007" s="43" t="s">
        <v>131</v>
      </c>
      <c r="E1007" s="34">
        <f>IF(D1007="",0,VLOOKUP(D1007,city!$D$4:$K$352,8,0))</f>
        <v>47</v>
      </c>
      <c r="F1007" s="34">
        <v>1</v>
      </c>
      <c r="G1007" s="34">
        <v>0</v>
      </c>
      <c r="H1007" s="34" t="s">
        <v>7990</v>
      </c>
      <c r="I1007" s="43" t="s">
        <v>9718</v>
      </c>
      <c r="J1007" s="34">
        <f>IF(I1007="","",VLOOKUP(I1007,speciality!$B$4:$J$1727,9,0))</f>
        <v>104704</v>
      </c>
      <c r="K1007" s="34" t="str">
        <f t="shared" si="12"/>
        <v>4,104704</v>
      </c>
      <c r="L1007" s="34">
        <v>0</v>
      </c>
      <c r="M1007" s="34">
        <v>0</v>
      </c>
      <c r="N1007" s="34">
        <v>0</v>
      </c>
      <c r="O1007" s="34">
        <v>0</v>
      </c>
      <c r="P1007" s="23">
        <v>0</v>
      </c>
      <c r="Q1007" s="23">
        <v>3000</v>
      </c>
      <c r="R1007" s="23">
        <v>0</v>
      </c>
    </row>
    <row r="1008" spans="1:18" x14ac:dyDescent="0.15">
      <c r="A1008" s="23">
        <v>200821</v>
      </c>
      <c r="B1008" s="33" t="s">
        <v>9719</v>
      </c>
      <c r="C1008" s="34">
        <v>2</v>
      </c>
      <c r="D1008" s="43" t="s">
        <v>131</v>
      </c>
      <c r="E1008" s="34">
        <f>IF(D1008="",0,VLOOKUP(D1008,city!$D$4:$K$352,8,0))</f>
        <v>47</v>
      </c>
      <c r="F1008" s="34">
        <v>1</v>
      </c>
      <c r="G1008" s="34">
        <v>0</v>
      </c>
      <c r="H1008" s="34" t="s">
        <v>7990</v>
      </c>
      <c r="I1008" s="43" t="s">
        <v>9720</v>
      </c>
      <c r="J1008" s="34">
        <f>IF(I1008="","",VLOOKUP(I1008,speciality!$B$4:$J$1727,9,0))</f>
        <v>104702</v>
      </c>
      <c r="K1008" s="34" t="str">
        <f t="shared" si="12"/>
        <v>4,104702</v>
      </c>
      <c r="L1008" s="34">
        <v>0</v>
      </c>
      <c r="M1008" s="34">
        <v>0</v>
      </c>
      <c r="N1008" s="34">
        <v>0</v>
      </c>
      <c r="O1008" s="34">
        <v>0</v>
      </c>
      <c r="P1008" s="23">
        <v>0</v>
      </c>
      <c r="Q1008" s="23">
        <v>3000</v>
      </c>
      <c r="R1008" s="23">
        <v>0</v>
      </c>
    </row>
    <row r="1009" spans="1:18" x14ac:dyDescent="0.15">
      <c r="A1009" s="23">
        <v>200822</v>
      </c>
      <c r="B1009" s="33" t="s">
        <v>9721</v>
      </c>
      <c r="C1009" s="34">
        <v>2</v>
      </c>
      <c r="D1009" s="43" t="s">
        <v>131</v>
      </c>
      <c r="E1009" s="34">
        <f>IF(D1009="",0,VLOOKUP(D1009,city!$D$4:$K$352,8,0))</f>
        <v>47</v>
      </c>
      <c r="F1009" s="34">
        <v>1</v>
      </c>
      <c r="G1009" s="34">
        <v>0</v>
      </c>
      <c r="H1009" s="34" t="s">
        <v>7990</v>
      </c>
      <c r="I1009" s="43" t="s">
        <v>9722</v>
      </c>
      <c r="J1009" s="34">
        <f>IF(I1009="","",VLOOKUP(I1009,speciality!$B$4:$J$1727,9,0))</f>
        <v>104703</v>
      </c>
      <c r="K1009" s="34" t="str">
        <f t="shared" si="12"/>
        <v>4,104703</v>
      </c>
      <c r="L1009" s="34">
        <v>0</v>
      </c>
      <c r="M1009" s="34">
        <v>0</v>
      </c>
      <c r="N1009" s="34">
        <v>0</v>
      </c>
      <c r="O1009" s="34">
        <v>0</v>
      </c>
      <c r="P1009" s="23">
        <v>0</v>
      </c>
      <c r="Q1009" s="23">
        <v>3000</v>
      </c>
      <c r="R1009" s="23">
        <v>0</v>
      </c>
    </row>
    <row r="1010" spans="1:18" x14ac:dyDescent="0.15">
      <c r="A1010" s="23">
        <v>200823</v>
      </c>
      <c r="B1010" s="33" t="s">
        <v>9723</v>
      </c>
      <c r="C1010" s="34">
        <v>2</v>
      </c>
      <c r="D1010" s="43" t="s">
        <v>131</v>
      </c>
      <c r="E1010" s="34">
        <f>IF(D1010="",0,VLOOKUP(D1010,city!$D$4:$K$352,8,0))</f>
        <v>47</v>
      </c>
      <c r="F1010" s="34">
        <v>1</v>
      </c>
      <c r="G1010" s="34">
        <v>0</v>
      </c>
      <c r="H1010" s="34" t="s">
        <v>7990</v>
      </c>
      <c r="I1010" s="43" t="s">
        <v>9724</v>
      </c>
      <c r="J1010" s="34">
        <f>IF(I1010="","",VLOOKUP(I1010,speciality!$B$4:$J$1727,9,0))</f>
        <v>104705</v>
      </c>
      <c r="K1010" s="34" t="str">
        <f t="shared" si="12"/>
        <v>4,104705</v>
      </c>
      <c r="L1010" s="34">
        <v>0</v>
      </c>
      <c r="M1010" s="34">
        <v>0</v>
      </c>
      <c r="N1010" s="34">
        <v>0</v>
      </c>
      <c r="O1010" s="34">
        <v>0</v>
      </c>
      <c r="P1010" s="23">
        <v>0</v>
      </c>
      <c r="Q1010" s="23">
        <v>3000</v>
      </c>
      <c r="R1010" s="23">
        <v>0</v>
      </c>
    </row>
    <row r="1011" spans="1:18" x14ac:dyDescent="0.15">
      <c r="A1011" s="23">
        <v>200824</v>
      </c>
      <c r="B1011" s="33" t="s">
        <v>9725</v>
      </c>
      <c r="C1011" s="34">
        <v>2</v>
      </c>
      <c r="D1011" s="43" t="s">
        <v>133</v>
      </c>
      <c r="E1011" s="34">
        <f>IF(D1011="",0,VLOOKUP(D1011,city!$D$4:$K$352,8,0))</f>
        <v>48</v>
      </c>
      <c r="F1011" s="34">
        <v>1</v>
      </c>
      <c r="G1011" s="34">
        <v>0</v>
      </c>
      <c r="H1011" s="34" t="s">
        <v>7990</v>
      </c>
      <c r="I1011" s="43" t="s">
        <v>9726</v>
      </c>
      <c r="J1011" s="34">
        <f>IF(I1011="","",VLOOKUP(I1011,speciality!$B$4:$J$1727,9,0))</f>
        <v>104801</v>
      </c>
      <c r="K1011" s="34" t="str">
        <f t="shared" si="12"/>
        <v>4,104801</v>
      </c>
      <c r="L1011" s="34">
        <v>0</v>
      </c>
      <c r="M1011" s="34">
        <v>0</v>
      </c>
      <c r="N1011" s="34">
        <v>0</v>
      </c>
      <c r="O1011" s="34">
        <v>0</v>
      </c>
      <c r="P1011" s="23">
        <v>0</v>
      </c>
      <c r="Q1011" s="23">
        <v>3000</v>
      </c>
      <c r="R1011" s="23">
        <v>0</v>
      </c>
    </row>
    <row r="1012" spans="1:18" x14ac:dyDescent="0.15">
      <c r="A1012" s="23">
        <v>200825</v>
      </c>
      <c r="B1012" s="33" t="s">
        <v>9727</v>
      </c>
      <c r="C1012" s="34">
        <v>2</v>
      </c>
      <c r="D1012" s="43" t="s">
        <v>133</v>
      </c>
      <c r="E1012" s="34">
        <f>IF(D1012="",0,VLOOKUP(D1012,city!$D$4:$K$352,8,0))</f>
        <v>48</v>
      </c>
      <c r="F1012" s="34">
        <v>1</v>
      </c>
      <c r="G1012" s="34">
        <v>0</v>
      </c>
      <c r="H1012" s="34" t="s">
        <v>7990</v>
      </c>
      <c r="I1012" s="43" t="s">
        <v>9728</v>
      </c>
      <c r="J1012" s="34">
        <f>IF(I1012="","",VLOOKUP(I1012,speciality!$B$4:$J$1727,9,0))</f>
        <v>104802</v>
      </c>
      <c r="K1012" s="34" t="str">
        <f t="shared" si="12"/>
        <v>4,104802</v>
      </c>
      <c r="L1012" s="34">
        <v>0</v>
      </c>
      <c r="M1012" s="34">
        <v>0</v>
      </c>
      <c r="N1012" s="34">
        <v>0</v>
      </c>
      <c r="O1012" s="34">
        <v>0</v>
      </c>
      <c r="P1012" s="23">
        <v>0</v>
      </c>
      <c r="Q1012" s="23">
        <v>3000</v>
      </c>
      <c r="R1012" s="23">
        <v>0</v>
      </c>
    </row>
    <row r="1013" spans="1:18" x14ac:dyDescent="0.15">
      <c r="A1013" s="23">
        <v>200826</v>
      </c>
      <c r="B1013" s="33" t="s">
        <v>9729</v>
      </c>
      <c r="C1013" s="34">
        <v>2</v>
      </c>
      <c r="D1013" s="43" t="s">
        <v>133</v>
      </c>
      <c r="E1013" s="34">
        <f>IF(D1013="",0,VLOOKUP(D1013,city!$D$4:$K$352,8,0))</f>
        <v>48</v>
      </c>
      <c r="F1013" s="34">
        <v>1</v>
      </c>
      <c r="G1013" s="34">
        <v>0</v>
      </c>
      <c r="H1013" s="34" t="s">
        <v>7990</v>
      </c>
      <c r="I1013" s="43" t="s">
        <v>9730</v>
      </c>
      <c r="J1013" s="34">
        <f>IF(I1013="","",VLOOKUP(I1013,speciality!$B$4:$J$1727,9,0))</f>
        <v>104803</v>
      </c>
      <c r="K1013" s="34" t="str">
        <f t="shared" si="12"/>
        <v>4,104803</v>
      </c>
      <c r="L1013" s="34">
        <v>0</v>
      </c>
      <c r="M1013" s="34">
        <v>0</v>
      </c>
      <c r="N1013" s="34">
        <v>0</v>
      </c>
      <c r="O1013" s="34">
        <v>0</v>
      </c>
      <c r="P1013" s="23">
        <v>0</v>
      </c>
      <c r="Q1013" s="23">
        <v>3000</v>
      </c>
      <c r="R1013" s="23">
        <v>0</v>
      </c>
    </row>
    <row r="1014" spans="1:18" x14ac:dyDescent="0.15">
      <c r="A1014" s="23">
        <v>200827</v>
      </c>
      <c r="B1014" s="33" t="s">
        <v>9731</v>
      </c>
      <c r="C1014" s="34">
        <v>2</v>
      </c>
      <c r="D1014" s="43" t="s">
        <v>133</v>
      </c>
      <c r="E1014" s="34">
        <f>IF(D1014="",0,VLOOKUP(D1014,city!$D$4:$K$352,8,0))</f>
        <v>48</v>
      </c>
      <c r="F1014" s="34">
        <v>1</v>
      </c>
      <c r="G1014" s="34">
        <v>0</v>
      </c>
      <c r="H1014" s="34" t="s">
        <v>7990</v>
      </c>
      <c r="I1014" s="43" t="s">
        <v>9732</v>
      </c>
      <c r="J1014" s="34">
        <f>IF(I1014="","",VLOOKUP(I1014,speciality!$B$4:$J$1727,9,0))</f>
        <v>104804</v>
      </c>
      <c r="K1014" s="34" t="str">
        <f t="shared" si="12"/>
        <v>4,104804</v>
      </c>
      <c r="L1014" s="34">
        <v>0</v>
      </c>
      <c r="M1014" s="34">
        <v>0</v>
      </c>
      <c r="N1014" s="34">
        <v>0</v>
      </c>
      <c r="O1014" s="34">
        <v>0</v>
      </c>
      <c r="P1014" s="23">
        <v>0</v>
      </c>
      <c r="Q1014" s="23">
        <v>3000</v>
      </c>
      <c r="R1014" s="23">
        <v>0</v>
      </c>
    </row>
    <row r="1015" spans="1:18" ht="28" x14ac:dyDescent="0.15">
      <c r="A1015" s="23">
        <v>200828</v>
      </c>
      <c r="B1015" s="33" t="s">
        <v>9733</v>
      </c>
      <c r="C1015" s="34">
        <v>2</v>
      </c>
      <c r="D1015" s="34" t="s">
        <v>574</v>
      </c>
      <c r="E1015" s="34">
        <f>IF(D1015="",0,VLOOKUP(D1015,city!$D$4:$K$352,8,0))</f>
        <v>255</v>
      </c>
      <c r="F1015" s="34">
        <v>1</v>
      </c>
      <c r="G1015" s="34">
        <v>0</v>
      </c>
      <c r="H1015" s="34" t="s">
        <v>7990</v>
      </c>
      <c r="J1015" s="34" t="str">
        <f>IF(I1015="","",VLOOKUP(I1015,speciality!$B$4:$J$1727,9,0))</f>
        <v/>
      </c>
      <c r="K1015" s="34" t="str">
        <f t="shared" si="12"/>
        <v>3,-1</v>
      </c>
      <c r="L1015" s="34">
        <v>0</v>
      </c>
      <c r="M1015" s="34">
        <v>0</v>
      </c>
      <c r="N1015" s="34">
        <v>0</v>
      </c>
      <c r="O1015" s="34">
        <v>0</v>
      </c>
      <c r="P1015" s="23">
        <v>0</v>
      </c>
      <c r="Q1015" s="23">
        <v>3000</v>
      </c>
      <c r="R1015" s="23">
        <v>0</v>
      </c>
    </row>
    <row r="1016" spans="1:18" ht="28" x14ac:dyDescent="0.15">
      <c r="A1016" s="23">
        <v>200829</v>
      </c>
      <c r="B1016" s="33" t="s">
        <v>9734</v>
      </c>
      <c r="C1016" s="34">
        <v>2</v>
      </c>
      <c r="D1016" s="34" t="s">
        <v>574</v>
      </c>
      <c r="E1016" s="34">
        <f>IF(D1016="",0,VLOOKUP(D1016,city!$D$4:$K$352,8,0))</f>
        <v>255</v>
      </c>
      <c r="F1016" s="34">
        <v>1</v>
      </c>
      <c r="G1016" s="34">
        <v>0</v>
      </c>
      <c r="H1016" s="34" t="s">
        <v>7990</v>
      </c>
      <c r="J1016" s="34" t="str">
        <f>IF(I1016="","",VLOOKUP(I1016,speciality!$B$4:$J$1727,9,0))</f>
        <v/>
      </c>
      <c r="K1016" s="34" t="str">
        <f t="shared" si="12"/>
        <v>3,-1</v>
      </c>
      <c r="L1016" s="34">
        <v>0</v>
      </c>
      <c r="M1016" s="34">
        <v>0</v>
      </c>
      <c r="N1016" s="34">
        <v>0</v>
      </c>
      <c r="O1016" s="34">
        <v>0</v>
      </c>
      <c r="P1016" s="23">
        <v>0</v>
      </c>
      <c r="Q1016" s="23">
        <v>3000</v>
      </c>
      <c r="R1016" s="23">
        <v>0</v>
      </c>
    </row>
    <row r="1017" spans="1:18" ht="28" x14ac:dyDescent="0.15">
      <c r="A1017" s="23">
        <v>200830</v>
      </c>
      <c r="B1017" s="33" t="s">
        <v>9735</v>
      </c>
      <c r="C1017" s="34">
        <v>2</v>
      </c>
      <c r="D1017" s="34" t="s">
        <v>574</v>
      </c>
      <c r="E1017" s="34">
        <f>IF(D1017="",0,VLOOKUP(D1017,city!$D$4:$K$352,8,0))</f>
        <v>255</v>
      </c>
      <c r="F1017" s="34">
        <v>1</v>
      </c>
      <c r="G1017" s="34">
        <v>0</v>
      </c>
      <c r="H1017" s="34" t="s">
        <v>7990</v>
      </c>
      <c r="J1017" s="34" t="str">
        <f>IF(I1017="","",VLOOKUP(I1017,speciality!$B$4:$J$1727,9,0))</f>
        <v/>
      </c>
      <c r="K1017" s="34" t="str">
        <f t="shared" si="12"/>
        <v>3,-1</v>
      </c>
      <c r="L1017" s="34">
        <v>0</v>
      </c>
      <c r="M1017" s="34">
        <v>0</v>
      </c>
      <c r="N1017" s="34">
        <v>0</v>
      </c>
      <c r="O1017" s="34">
        <v>0</v>
      </c>
      <c r="P1017" s="23">
        <v>0</v>
      </c>
      <c r="Q1017" s="23">
        <v>3000</v>
      </c>
      <c r="R1017" s="23">
        <v>0</v>
      </c>
    </row>
    <row r="1018" spans="1:18" x14ac:dyDescent="0.15">
      <c r="A1018" s="23">
        <v>200831</v>
      </c>
      <c r="B1018" s="33" t="s">
        <v>9736</v>
      </c>
      <c r="C1018" s="34">
        <v>2</v>
      </c>
      <c r="D1018" s="34" t="s">
        <v>579</v>
      </c>
      <c r="E1018" s="34">
        <f>IF(D1018="",0,VLOOKUP(D1018,city!$D$4:$K$352,8,0))</f>
        <v>257</v>
      </c>
      <c r="F1018" s="34">
        <v>1</v>
      </c>
      <c r="G1018" s="34">
        <v>0</v>
      </c>
      <c r="H1018" s="34" t="s">
        <v>7990</v>
      </c>
      <c r="J1018" s="34" t="str">
        <f>IF(I1018="","",VLOOKUP(I1018,speciality!$B$4:$J$1727,9,0))</f>
        <v/>
      </c>
      <c r="K1018" s="34" t="str">
        <f t="shared" si="12"/>
        <v>3,-1</v>
      </c>
      <c r="L1018" s="34">
        <v>0</v>
      </c>
      <c r="M1018" s="34">
        <v>0</v>
      </c>
      <c r="N1018" s="34">
        <v>0</v>
      </c>
      <c r="O1018" s="34">
        <v>0</v>
      </c>
      <c r="P1018" s="23">
        <v>0</v>
      </c>
      <c r="Q1018" s="23">
        <v>3000</v>
      </c>
      <c r="R1018" s="23">
        <v>0</v>
      </c>
    </row>
    <row r="1019" spans="1:18" ht="28" x14ac:dyDescent="0.15">
      <c r="A1019" s="23">
        <v>200832</v>
      </c>
      <c r="B1019" s="33" t="s">
        <v>9737</v>
      </c>
      <c r="C1019" s="34">
        <v>2</v>
      </c>
      <c r="D1019" s="34" t="s">
        <v>579</v>
      </c>
      <c r="E1019" s="34">
        <f>IF(D1019="",0,VLOOKUP(D1019,city!$D$4:$K$352,8,0))</f>
        <v>257</v>
      </c>
      <c r="F1019" s="34">
        <v>1</v>
      </c>
      <c r="G1019" s="34">
        <v>0</v>
      </c>
      <c r="H1019" s="34" t="s">
        <v>7990</v>
      </c>
      <c r="J1019" s="34" t="str">
        <f>IF(I1019="","",VLOOKUP(I1019,speciality!$B$4:$J$1727,9,0))</f>
        <v/>
      </c>
      <c r="K1019" s="34" t="str">
        <f t="shared" si="12"/>
        <v>3,-1</v>
      </c>
      <c r="L1019" s="34">
        <v>0</v>
      </c>
      <c r="M1019" s="34">
        <v>0</v>
      </c>
      <c r="N1019" s="34">
        <v>0</v>
      </c>
      <c r="O1019" s="34">
        <v>0</v>
      </c>
      <c r="P1019" s="23">
        <v>0</v>
      </c>
      <c r="Q1019" s="23">
        <v>3000</v>
      </c>
      <c r="R1019" s="23">
        <v>0</v>
      </c>
    </row>
    <row r="1020" spans="1:18" x14ac:dyDescent="0.15">
      <c r="A1020" s="23">
        <v>200833</v>
      </c>
      <c r="B1020" s="33" t="s">
        <v>9738</v>
      </c>
      <c r="C1020" s="34">
        <v>2</v>
      </c>
      <c r="D1020" s="34" t="s">
        <v>579</v>
      </c>
      <c r="E1020" s="34">
        <f>IF(D1020="",0,VLOOKUP(D1020,city!$D$4:$K$352,8,0))</f>
        <v>257</v>
      </c>
      <c r="F1020" s="34">
        <v>1</v>
      </c>
      <c r="G1020" s="34">
        <v>0</v>
      </c>
      <c r="H1020" s="34" t="s">
        <v>7990</v>
      </c>
      <c r="J1020" s="34" t="str">
        <f>IF(I1020="","",VLOOKUP(I1020,speciality!$B$4:$J$1727,9,0))</f>
        <v/>
      </c>
      <c r="K1020" s="34" t="str">
        <f t="shared" ref="K1020:K1083" si="13">IF(J1020="","3,-1","4,"&amp;J1020)</f>
        <v>3,-1</v>
      </c>
      <c r="L1020" s="34">
        <v>0</v>
      </c>
      <c r="M1020" s="34">
        <v>0</v>
      </c>
      <c r="N1020" s="34">
        <v>0</v>
      </c>
      <c r="O1020" s="34">
        <v>0</v>
      </c>
      <c r="P1020" s="23">
        <v>0</v>
      </c>
      <c r="Q1020" s="23">
        <v>3000</v>
      </c>
      <c r="R1020" s="23">
        <v>0</v>
      </c>
    </row>
    <row r="1021" spans="1:18" ht="28" x14ac:dyDescent="0.15">
      <c r="A1021" s="23">
        <v>200834</v>
      </c>
      <c r="B1021" s="39" t="s">
        <v>9739</v>
      </c>
      <c r="C1021" s="34">
        <v>2</v>
      </c>
      <c r="D1021" s="34" t="s">
        <v>579</v>
      </c>
      <c r="E1021" s="34">
        <f>IF(D1021="",0,VLOOKUP(D1021,city!$D$4:$K$352,8,0))</f>
        <v>257</v>
      </c>
      <c r="F1021" s="34">
        <v>1</v>
      </c>
      <c r="G1021" s="34">
        <v>0</v>
      </c>
      <c r="H1021" s="34" t="s">
        <v>7990</v>
      </c>
      <c r="J1021" s="34" t="str">
        <f>IF(I1021="","",VLOOKUP(I1021,speciality!$B$4:$J$1727,9,0))</f>
        <v/>
      </c>
      <c r="K1021" s="34" t="str">
        <f t="shared" si="13"/>
        <v>3,-1</v>
      </c>
      <c r="L1021" s="34">
        <v>0</v>
      </c>
      <c r="M1021" s="34">
        <v>0</v>
      </c>
      <c r="N1021" s="34">
        <v>0</v>
      </c>
      <c r="O1021" s="34">
        <v>0</v>
      </c>
      <c r="P1021" s="23">
        <v>0</v>
      </c>
      <c r="Q1021" s="23">
        <v>3000</v>
      </c>
      <c r="R1021" s="23">
        <v>0</v>
      </c>
    </row>
    <row r="1022" spans="1:18" x14ac:dyDescent="0.15">
      <c r="A1022" s="23">
        <v>200835</v>
      </c>
      <c r="B1022" s="33" t="s">
        <v>9740</v>
      </c>
      <c r="C1022" s="34">
        <v>2</v>
      </c>
      <c r="D1022" s="34" t="s">
        <v>579</v>
      </c>
      <c r="E1022" s="34">
        <f>IF(D1022="",0,VLOOKUP(D1022,city!$D$4:$K$352,8,0))</f>
        <v>257</v>
      </c>
      <c r="F1022" s="34">
        <v>1</v>
      </c>
      <c r="G1022" s="34">
        <v>0</v>
      </c>
      <c r="H1022" s="34" t="s">
        <v>7990</v>
      </c>
      <c r="J1022" s="34" t="str">
        <f>IF(I1022="","",VLOOKUP(I1022,speciality!$B$4:$J$1727,9,0))</f>
        <v/>
      </c>
      <c r="K1022" s="34" t="str">
        <f t="shared" si="13"/>
        <v>3,-1</v>
      </c>
      <c r="L1022" s="34">
        <v>0</v>
      </c>
      <c r="M1022" s="34">
        <v>0</v>
      </c>
      <c r="N1022" s="34">
        <v>0</v>
      </c>
      <c r="O1022" s="34">
        <v>0</v>
      </c>
      <c r="P1022" s="23">
        <v>0</v>
      </c>
      <c r="Q1022" s="23">
        <v>3000</v>
      </c>
      <c r="R1022" s="23">
        <v>0</v>
      </c>
    </row>
    <row r="1023" spans="1:18" ht="28" x14ac:dyDescent="0.15">
      <c r="A1023" s="23">
        <v>200836</v>
      </c>
      <c r="B1023" s="39" t="s">
        <v>9741</v>
      </c>
      <c r="C1023" s="34">
        <v>2</v>
      </c>
      <c r="D1023" s="34" t="s">
        <v>581</v>
      </c>
      <c r="E1023" s="34">
        <f>IF(D1023="",0,VLOOKUP(D1023,city!$D$4:$K$352,8,0))</f>
        <v>258</v>
      </c>
      <c r="F1023" s="34">
        <v>1</v>
      </c>
      <c r="G1023" s="34">
        <v>0</v>
      </c>
      <c r="H1023" s="34" t="s">
        <v>7990</v>
      </c>
      <c r="J1023" s="34" t="str">
        <f>IF(I1023="","",VLOOKUP(I1023,speciality!$B$4:$J$1727,9,0))</f>
        <v/>
      </c>
      <c r="K1023" s="34" t="str">
        <f t="shared" si="13"/>
        <v>3,-1</v>
      </c>
      <c r="L1023" s="34">
        <v>0</v>
      </c>
      <c r="M1023" s="34">
        <v>0</v>
      </c>
      <c r="N1023" s="34">
        <v>0</v>
      </c>
      <c r="O1023" s="34">
        <v>0</v>
      </c>
      <c r="P1023" s="23">
        <v>0</v>
      </c>
      <c r="Q1023" s="23">
        <v>3000</v>
      </c>
      <c r="R1023" s="23">
        <v>0</v>
      </c>
    </row>
    <row r="1024" spans="1:18" ht="28" x14ac:dyDescent="0.15">
      <c r="A1024" s="23">
        <v>200837</v>
      </c>
      <c r="B1024" s="33" t="s">
        <v>9742</v>
      </c>
      <c r="C1024" s="34">
        <v>2</v>
      </c>
      <c r="D1024" s="34" t="s">
        <v>581</v>
      </c>
      <c r="E1024" s="34">
        <f>IF(D1024="",0,VLOOKUP(D1024,city!$D$4:$K$352,8,0))</f>
        <v>258</v>
      </c>
      <c r="F1024" s="34">
        <v>1</v>
      </c>
      <c r="G1024" s="34">
        <v>0</v>
      </c>
      <c r="H1024" s="34" t="s">
        <v>7990</v>
      </c>
      <c r="I1024" s="34" t="s">
        <v>9743</v>
      </c>
      <c r="J1024" s="34">
        <f>IF(I1024="","",VLOOKUP(I1024,speciality!$B$4:$J$1727,9,0))</f>
        <v>125805</v>
      </c>
      <c r="K1024" s="34" t="str">
        <f t="shared" si="13"/>
        <v>4,125805</v>
      </c>
      <c r="L1024" s="34">
        <v>0</v>
      </c>
      <c r="M1024" s="34">
        <v>0</v>
      </c>
      <c r="N1024" s="34">
        <v>0</v>
      </c>
      <c r="O1024" s="34">
        <v>0</v>
      </c>
      <c r="P1024" s="23">
        <v>0</v>
      </c>
      <c r="Q1024" s="23">
        <v>3000</v>
      </c>
      <c r="R1024" s="23">
        <v>0</v>
      </c>
    </row>
    <row r="1025" spans="1:18" ht="28" x14ac:dyDescent="0.15">
      <c r="A1025" s="23">
        <v>200838</v>
      </c>
      <c r="B1025" s="33" t="s">
        <v>9744</v>
      </c>
      <c r="C1025" s="34">
        <v>2</v>
      </c>
      <c r="D1025" s="34" t="s">
        <v>581</v>
      </c>
      <c r="E1025" s="34">
        <f>IF(D1025="",0,VLOOKUP(D1025,city!$D$4:$K$352,8,0))</f>
        <v>258</v>
      </c>
      <c r="F1025" s="34">
        <v>1</v>
      </c>
      <c r="G1025" s="34">
        <v>0</v>
      </c>
      <c r="H1025" s="34" t="s">
        <v>7990</v>
      </c>
      <c r="J1025" s="34" t="str">
        <f>IF(I1025="","",VLOOKUP(I1025,speciality!$B$4:$J$1727,9,0))</f>
        <v/>
      </c>
      <c r="K1025" s="34" t="str">
        <f t="shared" si="13"/>
        <v>3,-1</v>
      </c>
      <c r="L1025" s="34">
        <v>0</v>
      </c>
      <c r="M1025" s="34">
        <v>0</v>
      </c>
      <c r="N1025" s="34">
        <v>0</v>
      </c>
      <c r="O1025" s="34">
        <v>0</v>
      </c>
      <c r="P1025" s="23">
        <v>0</v>
      </c>
      <c r="Q1025" s="23">
        <v>3000</v>
      </c>
      <c r="R1025" s="23">
        <v>0</v>
      </c>
    </row>
    <row r="1026" spans="1:18" ht="28" x14ac:dyDescent="0.15">
      <c r="A1026" s="23">
        <v>200839</v>
      </c>
      <c r="B1026" s="33" t="s">
        <v>9745</v>
      </c>
      <c r="C1026" s="34">
        <v>2</v>
      </c>
      <c r="D1026" s="34" t="s">
        <v>581</v>
      </c>
      <c r="E1026" s="34">
        <f>IF(D1026="",0,VLOOKUP(D1026,city!$D$4:$K$352,8,0))</f>
        <v>258</v>
      </c>
      <c r="F1026" s="34">
        <v>1</v>
      </c>
      <c r="G1026" s="34">
        <v>0</v>
      </c>
      <c r="H1026" s="34" t="s">
        <v>7990</v>
      </c>
      <c r="J1026" s="34" t="str">
        <f>IF(I1026="","",VLOOKUP(I1026,speciality!$B$4:$J$1727,9,0))</f>
        <v/>
      </c>
      <c r="K1026" s="34" t="str">
        <f t="shared" si="13"/>
        <v>3,-1</v>
      </c>
      <c r="L1026" s="34">
        <v>0</v>
      </c>
      <c r="M1026" s="34">
        <v>0</v>
      </c>
      <c r="N1026" s="34">
        <v>0</v>
      </c>
      <c r="O1026" s="34">
        <v>0</v>
      </c>
      <c r="P1026" s="23">
        <v>0</v>
      </c>
      <c r="Q1026" s="23">
        <v>3000</v>
      </c>
      <c r="R1026" s="23">
        <v>0</v>
      </c>
    </row>
    <row r="1027" spans="1:18" ht="28" x14ac:dyDescent="0.15">
      <c r="A1027" s="23">
        <v>200840</v>
      </c>
      <c r="B1027" s="33" t="s">
        <v>9746</v>
      </c>
      <c r="C1027" s="34">
        <v>2</v>
      </c>
      <c r="D1027" s="34" t="s">
        <v>581</v>
      </c>
      <c r="E1027" s="34">
        <f>IF(D1027="",0,VLOOKUP(D1027,city!$D$4:$K$352,8,0))</f>
        <v>258</v>
      </c>
      <c r="F1027" s="34">
        <v>1</v>
      </c>
      <c r="G1027" s="34">
        <v>0</v>
      </c>
      <c r="H1027" s="34" t="s">
        <v>7990</v>
      </c>
      <c r="J1027" s="34" t="str">
        <f>IF(I1027="","",VLOOKUP(I1027,speciality!$B$4:$J$1727,9,0))</f>
        <v/>
      </c>
      <c r="K1027" s="34" t="str">
        <f t="shared" si="13"/>
        <v>3,-1</v>
      </c>
      <c r="L1027" s="34">
        <v>0</v>
      </c>
      <c r="M1027" s="34">
        <v>0</v>
      </c>
      <c r="N1027" s="34">
        <v>0</v>
      </c>
      <c r="O1027" s="34">
        <v>0</v>
      </c>
      <c r="P1027" s="23">
        <v>0</v>
      </c>
      <c r="Q1027" s="23">
        <v>3000</v>
      </c>
      <c r="R1027" s="23">
        <v>0</v>
      </c>
    </row>
    <row r="1028" spans="1:18" ht="28" x14ac:dyDescent="0.15">
      <c r="A1028" s="23">
        <v>200841</v>
      </c>
      <c r="B1028" s="33" t="s">
        <v>9747</v>
      </c>
      <c r="C1028" s="34">
        <v>2</v>
      </c>
      <c r="D1028" s="34" t="s">
        <v>583</v>
      </c>
      <c r="E1028" s="34">
        <f>IF(D1028="",0,VLOOKUP(D1028,city!$D$4:$K$352,8,0))</f>
        <v>259</v>
      </c>
      <c r="F1028" s="34">
        <v>1</v>
      </c>
      <c r="G1028" s="34">
        <v>0</v>
      </c>
      <c r="H1028" s="34" t="s">
        <v>7990</v>
      </c>
      <c r="J1028" s="34" t="str">
        <f>IF(I1028="","",VLOOKUP(I1028,speciality!$B$4:$J$1727,9,0))</f>
        <v/>
      </c>
      <c r="K1028" s="34" t="str">
        <f t="shared" si="13"/>
        <v>3,-1</v>
      </c>
      <c r="L1028" s="34">
        <v>0</v>
      </c>
      <c r="M1028" s="34">
        <v>0</v>
      </c>
      <c r="N1028" s="34">
        <v>0</v>
      </c>
      <c r="O1028" s="34">
        <v>0</v>
      </c>
      <c r="P1028" s="23">
        <v>0</v>
      </c>
      <c r="Q1028" s="23">
        <v>3000</v>
      </c>
      <c r="R1028" s="23">
        <v>0</v>
      </c>
    </row>
    <row r="1029" spans="1:18" ht="28" x14ac:dyDescent="0.15">
      <c r="A1029" s="23">
        <v>200842</v>
      </c>
      <c r="B1029" s="33" t="s">
        <v>9748</v>
      </c>
      <c r="C1029" s="34">
        <v>2</v>
      </c>
      <c r="D1029" s="34" t="s">
        <v>583</v>
      </c>
      <c r="E1029" s="34">
        <f>IF(D1029="",0,VLOOKUP(D1029,city!$D$4:$K$352,8,0))</f>
        <v>259</v>
      </c>
      <c r="F1029" s="34">
        <v>1</v>
      </c>
      <c r="G1029" s="34">
        <v>0</v>
      </c>
      <c r="H1029" s="34" t="s">
        <v>7990</v>
      </c>
      <c r="J1029" s="34" t="str">
        <f>IF(I1029="","",VLOOKUP(I1029,speciality!$B$4:$J$1727,9,0))</f>
        <v/>
      </c>
      <c r="K1029" s="34" t="str">
        <f t="shared" si="13"/>
        <v>3,-1</v>
      </c>
      <c r="L1029" s="34">
        <v>0</v>
      </c>
      <c r="M1029" s="34">
        <v>0</v>
      </c>
      <c r="N1029" s="34">
        <v>0</v>
      </c>
      <c r="O1029" s="34">
        <v>0</v>
      </c>
      <c r="P1029" s="23">
        <v>0</v>
      </c>
      <c r="Q1029" s="23">
        <v>3000</v>
      </c>
      <c r="R1029" s="23">
        <v>0</v>
      </c>
    </row>
    <row r="1030" spans="1:18" ht="28" x14ac:dyDescent="0.15">
      <c r="A1030" s="23">
        <v>200843</v>
      </c>
      <c r="B1030" s="33" t="s">
        <v>9749</v>
      </c>
      <c r="C1030" s="34">
        <v>2</v>
      </c>
      <c r="D1030" s="34" t="s">
        <v>583</v>
      </c>
      <c r="E1030" s="34">
        <f>IF(D1030="",0,VLOOKUP(D1030,city!$D$4:$K$352,8,0))</f>
        <v>259</v>
      </c>
      <c r="F1030" s="34">
        <v>1</v>
      </c>
      <c r="G1030" s="34">
        <v>0</v>
      </c>
      <c r="H1030" s="34" t="s">
        <v>7990</v>
      </c>
      <c r="J1030" s="34" t="str">
        <f>IF(I1030="","",VLOOKUP(I1030,speciality!$B$4:$J$1727,9,0))</f>
        <v/>
      </c>
      <c r="K1030" s="34" t="str">
        <f t="shared" si="13"/>
        <v>3,-1</v>
      </c>
      <c r="L1030" s="34">
        <v>0</v>
      </c>
      <c r="M1030" s="34">
        <v>0</v>
      </c>
      <c r="N1030" s="34">
        <v>0</v>
      </c>
      <c r="O1030" s="34">
        <v>0</v>
      </c>
      <c r="P1030" s="23">
        <v>0</v>
      </c>
      <c r="Q1030" s="23">
        <v>3000</v>
      </c>
      <c r="R1030" s="23">
        <v>0</v>
      </c>
    </row>
    <row r="1031" spans="1:18" ht="56" x14ac:dyDescent="0.15">
      <c r="A1031" s="23">
        <v>200844</v>
      </c>
      <c r="B1031" s="33" t="s">
        <v>9750</v>
      </c>
      <c r="C1031" s="34">
        <v>2</v>
      </c>
      <c r="D1031" s="34" t="s">
        <v>583</v>
      </c>
      <c r="E1031" s="34">
        <f>IF(D1031="",0,VLOOKUP(D1031,city!$D$4:$K$352,8,0))</f>
        <v>259</v>
      </c>
      <c r="F1031" s="34">
        <v>1</v>
      </c>
      <c r="G1031" s="34">
        <v>0</v>
      </c>
      <c r="H1031" s="34" t="s">
        <v>7990</v>
      </c>
      <c r="J1031" s="34" t="str">
        <f>IF(I1031="","",VLOOKUP(I1031,speciality!$B$4:$J$1727,9,0))</f>
        <v/>
      </c>
      <c r="K1031" s="34" t="str">
        <f t="shared" si="13"/>
        <v>3,-1</v>
      </c>
      <c r="L1031" s="34">
        <v>0</v>
      </c>
      <c r="M1031" s="34">
        <v>0</v>
      </c>
      <c r="N1031" s="34">
        <v>0</v>
      </c>
      <c r="O1031" s="34">
        <v>0</v>
      </c>
      <c r="P1031" s="23">
        <v>0</v>
      </c>
      <c r="Q1031" s="23">
        <v>3000</v>
      </c>
      <c r="R1031" s="23">
        <v>0</v>
      </c>
    </row>
    <row r="1032" spans="1:18" ht="28" x14ac:dyDescent="0.15">
      <c r="A1032" s="23">
        <v>200845</v>
      </c>
      <c r="B1032" s="33" t="s">
        <v>9751</v>
      </c>
      <c r="C1032" s="34">
        <v>2</v>
      </c>
      <c r="D1032" s="34" t="s">
        <v>583</v>
      </c>
      <c r="E1032" s="34">
        <f>IF(D1032="",0,VLOOKUP(D1032,city!$D$4:$K$352,8,0))</f>
        <v>259</v>
      </c>
      <c r="F1032" s="34">
        <v>1</v>
      </c>
      <c r="G1032" s="34">
        <v>0</v>
      </c>
      <c r="H1032" s="34" t="s">
        <v>7990</v>
      </c>
      <c r="J1032" s="34" t="str">
        <f>IF(I1032="","",VLOOKUP(I1032,speciality!$B$4:$J$1727,9,0))</f>
        <v/>
      </c>
      <c r="K1032" s="34" t="str">
        <f t="shared" si="13"/>
        <v>3,-1</v>
      </c>
      <c r="L1032" s="34">
        <v>0</v>
      </c>
      <c r="M1032" s="34">
        <v>0</v>
      </c>
      <c r="N1032" s="34">
        <v>0</v>
      </c>
      <c r="O1032" s="34">
        <v>0</v>
      </c>
      <c r="P1032" s="23">
        <v>0</v>
      </c>
      <c r="Q1032" s="23">
        <v>3000</v>
      </c>
      <c r="R1032" s="23">
        <v>0</v>
      </c>
    </row>
    <row r="1033" spans="1:18" ht="28" x14ac:dyDescent="0.15">
      <c r="A1033" s="23">
        <v>200846</v>
      </c>
      <c r="B1033" s="33" t="s">
        <v>9752</v>
      </c>
      <c r="C1033" s="34">
        <v>2</v>
      </c>
      <c r="D1033" s="34" t="s">
        <v>585</v>
      </c>
      <c r="E1033" s="34">
        <f>IF(D1033="",0,VLOOKUP(D1033,city!$D$4:$K$352,8,0))</f>
        <v>260</v>
      </c>
      <c r="F1033" s="34">
        <v>1</v>
      </c>
      <c r="G1033" s="34">
        <v>0</v>
      </c>
      <c r="H1033" s="34" t="s">
        <v>7990</v>
      </c>
      <c r="J1033" s="34" t="str">
        <f>IF(I1033="","",VLOOKUP(I1033,speciality!$B$4:$J$1727,9,0))</f>
        <v/>
      </c>
      <c r="K1033" s="34" t="str">
        <f t="shared" si="13"/>
        <v>3,-1</v>
      </c>
      <c r="L1033" s="34">
        <v>0</v>
      </c>
      <c r="M1033" s="34">
        <v>0</v>
      </c>
      <c r="N1033" s="34">
        <v>0</v>
      </c>
      <c r="O1033" s="34">
        <v>0</v>
      </c>
      <c r="P1033" s="23">
        <v>0</v>
      </c>
      <c r="Q1033" s="23">
        <v>3000</v>
      </c>
      <c r="R1033" s="23">
        <v>0</v>
      </c>
    </row>
    <row r="1034" spans="1:18" ht="28" x14ac:dyDescent="0.15">
      <c r="A1034" s="23">
        <v>200847</v>
      </c>
      <c r="B1034" s="33" t="s">
        <v>9753</v>
      </c>
      <c r="C1034" s="34">
        <v>2</v>
      </c>
      <c r="D1034" s="34" t="s">
        <v>585</v>
      </c>
      <c r="E1034" s="34">
        <f>IF(D1034="",0,VLOOKUP(D1034,city!$D$4:$K$352,8,0))</f>
        <v>260</v>
      </c>
      <c r="F1034" s="34">
        <v>1</v>
      </c>
      <c r="G1034" s="34">
        <v>0</v>
      </c>
      <c r="H1034" s="34" t="s">
        <v>7990</v>
      </c>
      <c r="J1034" s="34" t="str">
        <f>IF(I1034="","",VLOOKUP(I1034,speciality!$B$4:$J$1727,9,0))</f>
        <v/>
      </c>
      <c r="K1034" s="34" t="str">
        <f t="shared" si="13"/>
        <v>3,-1</v>
      </c>
      <c r="L1034" s="34">
        <v>0</v>
      </c>
      <c r="M1034" s="34">
        <v>0</v>
      </c>
      <c r="N1034" s="34">
        <v>0</v>
      </c>
      <c r="O1034" s="34">
        <v>0</v>
      </c>
      <c r="P1034" s="23">
        <v>0</v>
      </c>
      <c r="Q1034" s="23">
        <v>3000</v>
      </c>
      <c r="R1034" s="23">
        <v>0</v>
      </c>
    </row>
    <row r="1035" spans="1:18" ht="28" x14ac:dyDescent="0.15">
      <c r="A1035" s="23">
        <v>200848</v>
      </c>
      <c r="B1035" s="33" t="s">
        <v>9754</v>
      </c>
      <c r="C1035" s="34">
        <v>2</v>
      </c>
      <c r="D1035" s="34" t="s">
        <v>585</v>
      </c>
      <c r="E1035" s="34">
        <f>IF(D1035="",0,VLOOKUP(D1035,city!$D$4:$K$352,8,0))</f>
        <v>260</v>
      </c>
      <c r="F1035" s="34">
        <v>1</v>
      </c>
      <c r="G1035" s="34">
        <v>0</v>
      </c>
      <c r="H1035" s="34" t="s">
        <v>7990</v>
      </c>
      <c r="J1035" s="34" t="str">
        <f>IF(I1035="","",VLOOKUP(I1035,speciality!$B$4:$J$1727,9,0))</f>
        <v/>
      </c>
      <c r="K1035" s="34" t="str">
        <f t="shared" si="13"/>
        <v>3,-1</v>
      </c>
      <c r="L1035" s="34">
        <v>0</v>
      </c>
      <c r="M1035" s="34">
        <v>0</v>
      </c>
      <c r="N1035" s="34">
        <v>0</v>
      </c>
      <c r="O1035" s="34">
        <v>0</v>
      </c>
      <c r="P1035" s="23">
        <v>0</v>
      </c>
      <c r="Q1035" s="23">
        <v>3000</v>
      </c>
      <c r="R1035" s="23">
        <v>0</v>
      </c>
    </row>
    <row r="1036" spans="1:18" ht="28" x14ac:dyDescent="0.15">
      <c r="A1036" s="23">
        <v>200849</v>
      </c>
      <c r="B1036" s="33" t="s">
        <v>9755</v>
      </c>
      <c r="C1036" s="34">
        <v>2</v>
      </c>
      <c r="D1036" s="34" t="s">
        <v>585</v>
      </c>
      <c r="E1036" s="34">
        <f>IF(D1036="",0,VLOOKUP(D1036,city!$D$4:$K$352,8,0))</f>
        <v>260</v>
      </c>
      <c r="F1036" s="34">
        <v>1</v>
      </c>
      <c r="G1036" s="34">
        <v>0</v>
      </c>
      <c r="H1036" s="34" t="s">
        <v>7990</v>
      </c>
      <c r="J1036" s="34" t="str">
        <f>IF(I1036="","",VLOOKUP(I1036,speciality!$B$4:$J$1727,9,0))</f>
        <v/>
      </c>
      <c r="K1036" s="34" t="str">
        <f t="shared" si="13"/>
        <v>3,-1</v>
      </c>
      <c r="L1036" s="34">
        <v>0</v>
      </c>
      <c r="M1036" s="34">
        <v>0</v>
      </c>
      <c r="N1036" s="34">
        <v>0</v>
      </c>
      <c r="O1036" s="34">
        <v>0</v>
      </c>
      <c r="P1036" s="23">
        <v>0</v>
      </c>
      <c r="Q1036" s="23">
        <v>3000</v>
      </c>
      <c r="R1036" s="23">
        <v>0</v>
      </c>
    </row>
    <row r="1037" spans="1:18" ht="28" x14ac:dyDescent="0.15">
      <c r="A1037" s="23">
        <v>200850</v>
      </c>
      <c r="B1037" s="33" t="s">
        <v>9756</v>
      </c>
      <c r="C1037" s="34">
        <v>2</v>
      </c>
      <c r="D1037" s="34" t="s">
        <v>585</v>
      </c>
      <c r="E1037" s="34">
        <f>IF(D1037="",0,VLOOKUP(D1037,city!$D$4:$K$352,8,0))</f>
        <v>260</v>
      </c>
      <c r="F1037" s="34">
        <v>1</v>
      </c>
      <c r="G1037" s="34">
        <v>0</v>
      </c>
      <c r="H1037" s="34" t="s">
        <v>7990</v>
      </c>
      <c r="J1037" s="34" t="str">
        <f>IF(I1037="","",VLOOKUP(I1037,speciality!$B$4:$J$1727,9,0))</f>
        <v/>
      </c>
      <c r="K1037" s="34" t="str">
        <f t="shared" si="13"/>
        <v>3,-1</v>
      </c>
      <c r="L1037" s="34">
        <v>0</v>
      </c>
      <c r="M1037" s="34">
        <v>0</v>
      </c>
      <c r="N1037" s="34">
        <v>0</v>
      </c>
      <c r="O1037" s="34">
        <v>0</v>
      </c>
      <c r="P1037" s="23">
        <v>0</v>
      </c>
      <c r="Q1037" s="23">
        <v>3000</v>
      </c>
      <c r="R1037" s="23">
        <v>0</v>
      </c>
    </row>
    <row r="1038" spans="1:18" ht="42" x14ac:dyDescent="0.15">
      <c r="A1038" s="23">
        <v>200851</v>
      </c>
      <c r="B1038" s="33" t="s">
        <v>9757</v>
      </c>
      <c r="C1038" s="34">
        <v>2</v>
      </c>
      <c r="D1038" s="34" t="s">
        <v>577</v>
      </c>
      <c r="E1038" s="34">
        <f>IF(D1038="",0,VLOOKUP(D1038,city!$D$4:$K$352,8,0))</f>
        <v>256</v>
      </c>
      <c r="F1038" s="34">
        <v>1</v>
      </c>
      <c r="G1038" s="34">
        <v>0</v>
      </c>
      <c r="H1038" s="34" t="s">
        <v>7990</v>
      </c>
      <c r="J1038" s="34" t="str">
        <f>IF(I1038="","",VLOOKUP(I1038,speciality!$B$4:$J$1727,9,0))</f>
        <v/>
      </c>
      <c r="K1038" s="34" t="str">
        <f t="shared" si="13"/>
        <v>3,-1</v>
      </c>
      <c r="L1038" s="34">
        <v>0</v>
      </c>
      <c r="M1038" s="34">
        <v>0</v>
      </c>
      <c r="N1038" s="34">
        <v>0</v>
      </c>
      <c r="O1038" s="34">
        <v>0</v>
      </c>
      <c r="P1038" s="23">
        <v>0</v>
      </c>
      <c r="Q1038" s="23">
        <v>3000</v>
      </c>
      <c r="R1038" s="23">
        <v>0</v>
      </c>
    </row>
    <row r="1039" spans="1:18" ht="28" x14ac:dyDescent="0.15">
      <c r="A1039" s="23">
        <v>200852</v>
      </c>
      <c r="B1039" s="33" t="s">
        <v>9758</v>
      </c>
      <c r="C1039" s="34">
        <v>2</v>
      </c>
      <c r="D1039" s="34" t="s">
        <v>577</v>
      </c>
      <c r="E1039" s="34">
        <f>IF(D1039="",0,VLOOKUP(D1039,city!$D$4:$K$352,8,0))</f>
        <v>256</v>
      </c>
      <c r="F1039" s="34">
        <v>1</v>
      </c>
      <c r="G1039" s="34">
        <v>0</v>
      </c>
      <c r="H1039" s="34" t="s">
        <v>7990</v>
      </c>
      <c r="J1039" s="34" t="str">
        <f>IF(I1039="","",VLOOKUP(I1039,speciality!$B$4:$J$1727,9,0))</f>
        <v/>
      </c>
      <c r="K1039" s="34" t="str">
        <f t="shared" si="13"/>
        <v>3,-1</v>
      </c>
      <c r="L1039" s="34">
        <v>0</v>
      </c>
      <c r="M1039" s="34">
        <v>0</v>
      </c>
      <c r="N1039" s="34">
        <v>0</v>
      </c>
      <c r="O1039" s="34">
        <v>0</v>
      </c>
      <c r="P1039" s="23">
        <v>0</v>
      </c>
      <c r="Q1039" s="23">
        <v>3000</v>
      </c>
      <c r="R1039" s="23">
        <v>0</v>
      </c>
    </row>
    <row r="1040" spans="1:18" ht="28" x14ac:dyDescent="0.15">
      <c r="A1040" s="23">
        <v>200853</v>
      </c>
      <c r="B1040" s="33" t="s">
        <v>9759</v>
      </c>
      <c r="C1040" s="34">
        <v>2</v>
      </c>
      <c r="D1040" s="34" t="s">
        <v>577</v>
      </c>
      <c r="E1040" s="34">
        <f>IF(D1040="",0,VLOOKUP(D1040,city!$D$4:$K$352,8,0))</f>
        <v>256</v>
      </c>
      <c r="F1040" s="34">
        <v>1</v>
      </c>
      <c r="G1040" s="34">
        <v>0</v>
      </c>
      <c r="H1040" s="34" t="s">
        <v>7990</v>
      </c>
      <c r="J1040" s="34" t="str">
        <f>IF(I1040="","",VLOOKUP(I1040,speciality!$B$4:$J$1727,9,0))</f>
        <v/>
      </c>
      <c r="K1040" s="34" t="str">
        <f t="shared" si="13"/>
        <v>3,-1</v>
      </c>
      <c r="L1040" s="34">
        <v>0</v>
      </c>
      <c r="M1040" s="34">
        <v>0</v>
      </c>
      <c r="N1040" s="34">
        <v>0</v>
      </c>
      <c r="O1040" s="34">
        <v>0</v>
      </c>
      <c r="P1040" s="23">
        <v>0</v>
      </c>
      <c r="Q1040" s="23">
        <v>3000</v>
      </c>
      <c r="R1040" s="23">
        <v>0</v>
      </c>
    </row>
    <row r="1041" spans="1:18" x14ac:dyDescent="0.15">
      <c r="A1041" s="23">
        <v>200854</v>
      </c>
      <c r="B1041" s="33" t="s">
        <v>9760</v>
      </c>
      <c r="C1041" s="34">
        <v>2</v>
      </c>
      <c r="D1041" s="34" t="s">
        <v>577</v>
      </c>
      <c r="E1041" s="34">
        <f>IF(D1041="",0,VLOOKUP(D1041,city!$D$4:$K$352,8,0))</f>
        <v>256</v>
      </c>
      <c r="F1041" s="34">
        <v>1</v>
      </c>
      <c r="G1041" s="34">
        <v>0</v>
      </c>
      <c r="H1041" s="34" t="s">
        <v>7990</v>
      </c>
      <c r="J1041" s="34" t="str">
        <f>IF(I1041="","",VLOOKUP(I1041,speciality!$B$4:$J$1727,9,0))</f>
        <v/>
      </c>
      <c r="K1041" s="34" t="str">
        <f t="shared" si="13"/>
        <v>3,-1</v>
      </c>
      <c r="L1041" s="34">
        <v>0</v>
      </c>
      <c r="M1041" s="34">
        <v>0</v>
      </c>
      <c r="N1041" s="34">
        <v>0</v>
      </c>
      <c r="O1041" s="34">
        <v>0</v>
      </c>
      <c r="P1041" s="23">
        <v>0</v>
      </c>
      <c r="Q1041" s="23">
        <v>3000</v>
      </c>
      <c r="R1041" s="23">
        <v>0</v>
      </c>
    </row>
    <row r="1042" spans="1:18" x14ac:dyDescent="0.15">
      <c r="A1042" s="23">
        <v>200855</v>
      </c>
      <c r="B1042" s="33" t="s">
        <v>9761</v>
      </c>
      <c r="C1042" s="34">
        <v>2</v>
      </c>
      <c r="D1042" s="34" t="s">
        <v>577</v>
      </c>
      <c r="E1042" s="34">
        <f>IF(D1042="",0,VLOOKUP(D1042,city!$D$4:$K$352,8,0))</f>
        <v>256</v>
      </c>
      <c r="F1042" s="34">
        <v>1</v>
      </c>
      <c r="G1042" s="34">
        <v>0</v>
      </c>
      <c r="H1042" s="34" t="s">
        <v>7990</v>
      </c>
      <c r="J1042" s="34" t="str">
        <f>IF(I1042="","",VLOOKUP(I1042,speciality!$B$4:$J$1727,9,0))</f>
        <v/>
      </c>
      <c r="K1042" s="34" t="str">
        <f t="shared" si="13"/>
        <v>3,-1</v>
      </c>
      <c r="L1042" s="34">
        <v>0</v>
      </c>
      <c r="M1042" s="34">
        <v>0</v>
      </c>
      <c r="N1042" s="34">
        <v>0</v>
      </c>
      <c r="O1042" s="34">
        <v>0</v>
      </c>
      <c r="P1042" s="23">
        <v>0</v>
      </c>
      <c r="Q1042" s="23">
        <v>3000</v>
      </c>
      <c r="R1042" s="23">
        <v>0</v>
      </c>
    </row>
    <row r="1043" spans="1:18" x14ac:dyDescent="0.15">
      <c r="A1043" s="23">
        <v>200856</v>
      </c>
      <c r="B1043" s="33" t="s">
        <v>9762</v>
      </c>
      <c r="C1043" s="34">
        <v>2</v>
      </c>
      <c r="D1043" s="34" t="s">
        <v>587</v>
      </c>
      <c r="E1043" s="34">
        <f>IF(D1043="",0,VLOOKUP(D1043,city!$D$4:$K$352,8,0))</f>
        <v>261</v>
      </c>
      <c r="F1043" s="34">
        <v>1</v>
      </c>
      <c r="G1043" s="34">
        <v>0</v>
      </c>
      <c r="H1043" s="34" t="s">
        <v>7990</v>
      </c>
      <c r="J1043" s="34" t="str">
        <f>IF(I1043="","",VLOOKUP(I1043,speciality!$B$4:$J$1727,9,0))</f>
        <v/>
      </c>
      <c r="K1043" s="34" t="str">
        <f t="shared" si="13"/>
        <v>3,-1</v>
      </c>
      <c r="L1043" s="34">
        <v>0</v>
      </c>
      <c r="M1043" s="34">
        <v>0</v>
      </c>
      <c r="N1043" s="34">
        <v>0</v>
      </c>
      <c r="O1043" s="34">
        <v>0</v>
      </c>
      <c r="P1043" s="23">
        <v>0</v>
      </c>
      <c r="Q1043" s="23">
        <v>3000</v>
      </c>
      <c r="R1043" s="23">
        <v>0</v>
      </c>
    </row>
    <row r="1044" spans="1:18" ht="28" x14ac:dyDescent="0.15">
      <c r="A1044" s="23">
        <v>200857</v>
      </c>
      <c r="B1044" s="33" t="s">
        <v>9763</v>
      </c>
      <c r="C1044" s="34">
        <v>2</v>
      </c>
      <c r="D1044" s="34" t="s">
        <v>587</v>
      </c>
      <c r="E1044" s="34">
        <f>IF(D1044="",0,VLOOKUP(D1044,city!$D$4:$K$352,8,0))</f>
        <v>261</v>
      </c>
      <c r="F1044" s="34">
        <v>1</v>
      </c>
      <c r="G1044" s="34">
        <v>0</v>
      </c>
      <c r="H1044" s="34" t="s">
        <v>7990</v>
      </c>
      <c r="J1044" s="34" t="str">
        <f>IF(I1044="","",VLOOKUP(I1044,speciality!$B$4:$J$1727,9,0))</f>
        <v/>
      </c>
      <c r="K1044" s="34" t="str">
        <f t="shared" si="13"/>
        <v>3,-1</v>
      </c>
      <c r="L1044" s="34">
        <v>0</v>
      </c>
      <c r="M1044" s="34">
        <v>0</v>
      </c>
      <c r="N1044" s="34">
        <v>0</v>
      </c>
      <c r="O1044" s="34">
        <v>0</v>
      </c>
      <c r="P1044" s="23">
        <v>0</v>
      </c>
      <c r="Q1044" s="23">
        <v>3000</v>
      </c>
      <c r="R1044" s="23">
        <v>0</v>
      </c>
    </row>
    <row r="1045" spans="1:18" ht="28" x14ac:dyDescent="0.15">
      <c r="A1045" s="23">
        <v>200858</v>
      </c>
      <c r="B1045" s="33" t="s">
        <v>9764</v>
      </c>
      <c r="C1045" s="34">
        <v>2</v>
      </c>
      <c r="D1045" s="34" t="s">
        <v>587</v>
      </c>
      <c r="E1045" s="34">
        <f>IF(D1045="",0,VLOOKUP(D1045,city!$D$4:$K$352,8,0))</f>
        <v>261</v>
      </c>
      <c r="F1045" s="34">
        <v>1</v>
      </c>
      <c r="G1045" s="34">
        <v>0</v>
      </c>
      <c r="H1045" s="34" t="s">
        <v>7990</v>
      </c>
      <c r="J1045" s="34" t="str">
        <f>IF(I1045="","",VLOOKUP(I1045,speciality!$B$4:$J$1727,9,0))</f>
        <v/>
      </c>
      <c r="K1045" s="34" t="str">
        <f t="shared" si="13"/>
        <v>3,-1</v>
      </c>
      <c r="L1045" s="34">
        <v>0</v>
      </c>
      <c r="M1045" s="34">
        <v>0</v>
      </c>
      <c r="N1045" s="34">
        <v>0</v>
      </c>
      <c r="O1045" s="34">
        <v>0</v>
      </c>
      <c r="P1045" s="23">
        <v>0</v>
      </c>
      <c r="Q1045" s="23">
        <v>3000</v>
      </c>
      <c r="R1045" s="23">
        <v>0</v>
      </c>
    </row>
    <row r="1046" spans="1:18" ht="28" x14ac:dyDescent="0.15">
      <c r="A1046" s="23">
        <v>200859</v>
      </c>
      <c r="B1046" s="33" t="s">
        <v>9765</v>
      </c>
      <c r="C1046" s="34">
        <v>2</v>
      </c>
      <c r="D1046" s="34" t="s">
        <v>587</v>
      </c>
      <c r="E1046" s="34">
        <f>IF(D1046="",0,VLOOKUP(D1046,city!$D$4:$K$352,8,0))</f>
        <v>261</v>
      </c>
      <c r="F1046" s="34">
        <v>1</v>
      </c>
      <c r="G1046" s="34">
        <v>0</v>
      </c>
      <c r="H1046" s="34" t="s">
        <v>7990</v>
      </c>
      <c r="J1046" s="34" t="str">
        <f>IF(I1046="","",VLOOKUP(I1046,speciality!$B$4:$J$1727,9,0))</f>
        <v/>
      </c>
      <c r="K1046" s="34" t="str">
        <f t="shared" si="13"/>
        <v>3,-1</v>
      </c>
      <c r="L1046" s="34">
        <v>0</v>
      </c>
      <c r="M1046" s="34">
        <v>0</v>
      </c>
      <c r="N1046" s="34">
        <v>0</v>
      </c>
      <c r="O1046" s="34">
        <v>0</v>
      </c>
      <c r="P1046" s="23">
        <v>0</v>
      </c>
      <c r="Q1046" s="23">
        <v>3000</v>
      </c>
      <c r="R1046" s="23">
        <v>0</v>
      </c>
    </row>
    <row r="1047" spans="1:18" ht="28" x14ac:dyDescent="0.15">
      <c r="A1047" s="23">
        <v>200860</v>
      </c>
      <c r="B1047" s="33" t="s">
        <v>9766</v>
      </c>
      <c r="C1047" s="34">
        <v>2</v>
      </c>
      <c r="D1047" s="34" t="s">
        <v>587</v>
      </c>
      <c r="E1047" s="34">
        <f>IF(D1047="",0,VLOOKUP(D1047,city!$D$4:$K$352,8,0))</f>
        <v>261</v>
      </c>
      <c r="F1047" s="34">
        <v>1</v>
      </c>
      <c r="G1047" s="34">
        <v>0</v>
      </c>
      <c r="H1047" s="34" t="s">
        <v>7990</v>
      </c>
      <c r="J1047" s="34" t="str">
        <f>IF(I1047="","",VLOOKUP(I1047,speciality!$B$4:$J$1727,9,0))</f>
        <v/>
      </c>
      <c r="K1047" s="34" t="str">
        <f t="shared" si="13"/>
        <v>3,-1</v>
      </c>
      <c r="L1047" s="34">
        <v>0</v>
      </c>
      <c r="M1047" s="34">
        <v>0</v>
      </c>
      <c r="N1047" s="34">
        <v>0</v>
      </c>
      <c r="O1047" s="34">
        <v>0</v>
      </c>
      <c r="P1047" s="23">
        <v>0</v>
      </c>
      <c r="Q1047" s="23">
        <v>3000</v>
      </c>
      <c r="R1047" s="23">
        <v>0</v>
      </c>
    </row>
    <row r="1048" spans="1:18" ht="28" x14ac:dyDescent="0.15">
      <c r="A1048" s="23">
        <v>200861</v>
      </c>
      <c r="B1048" s="33" t="s">
        <v>9767</v>
      </c>
      <c r="C1048" s="34">
        <v>2</v>
      </c>
      <c r="D1048" s="34" t="s">
        <v>591</v>
      </c>
      <c r="E1048" s="34">
        <f>IF(D1048="",0,VLOOKUP(D1048,city!$D$4:$K$352,8,0))</f>
        <v>263</v>
      </c>
      <c r="F1048" s="34">
        <v>1</v>
      </c>
      <c r="G1048" s="34">
        <v>0</v>
      </c>
      <c r="H1048" s="34" t="s">
        <v>7990</v>
      </c>
      <c r="I1048" s="34" t="s">
        <v>9768</v>
      </c>
      <c r="J1048" s="34">
        <f>IF(I1048="","",VLOOKUP(I1048,speciality!$B$4:$J$1727,9,0))</f>
        <v>126302</v>
      </c>
      <c r="K1048" s="34" t="str">
        <f t="shared" si="13"/>
        <v>4,126302</v>
      </c>
      <c r="L1048" s="34">
        <v>0</v>
      </c>
      <c r="M1048" s="34">
        <v>0</v>
      </c>
      <c r="N1048" s="34">
        <v>0</v>
      </c>
      <c r="O1048" s="34">
        <v>0</v>
      </c>
      <c r="P1048" s="23">
        <v>0</v>
      </c>
      <c r="Q1048" s="23">
        <v>3000</v>
      </c>
      <c r="R1048" s="23">
        <v>0</v>
      </c>
    </row>
    <row r="1049" spans="1:18" ht="28" x14ac:dyDescent="0.15">
      <c r="A1049" s="23">
        <v>200862</v>
      </c>
      <c r="B1049" s="33" t="s">
        <v>9769</v>
      </c>
      <c r="C1049" s="34">
        <v>2</v>
      </c>
      <c r="D1049" s="34" t="s">
        <v>591</v>
      </c>
      <c r="E1049" s="34">
        <f>IF(D1049="",0,VLOOKUP(D1049,city!$D$4:$K$352,8,0))</f>
        <v>263</v>
      </c>
      <c r="F1049" s="34">
        <v>1</v>
      </c>
      <c r="G1049" s="34">
        <v>0</v>
      </c>
      <c r="H1049" s="34" t="s">
        <v>7990</v>
      </c>
      <c r="J1049" s="34" t="str">
        <f>IF(I1049="","",VLOOKUP(I1049,speciality!$B$4:$J$1727,9,0))</f>
        <v/>
      </c>
      <c r="K1049" s="34" t="str">
        <f t="shared" si="13"/>
        <v>3,-1</v>
      </c>
      <c r="L1049" s="34">
        <v>0</v>
      </c>
      <c r="M1049" s="34">
        <v>0</v>
      </c>
      <c r="N1049" s="34">
        <v>0</v>
      </c>
      <c r="O1049" s="34">
        <v>0</v>
      </c>
      <c r="P1049" s="23">
        <v>0</v>
      </c>
      <c r="Q1049" s="23">
        <v>3000</v>
      </c>
      <c r="R1049" s="23">
        <v>0</v>
      </c>
    </row>
    <row r="1050" spans="1:18" x14ac:dyDescent="0.15">
      <c r="A1050" s="23">
        <v>200863</v>
      </c>
      <c r="B1050" s="33" t="s">
        <v>9770</v>
      </c>
      <c r="C1050" s="34">
        <v>2</v>
      </c>
      <c r="D1050" s="34" t="s">
        <v>591</v>
      </c>
      <c r="E1050" s="34">
        <f>IF(D1050="",0,VLOOKUP(D1050,city!$D$4:$K$352,8,0))</f>
        <v>263</v>
      </c>
      <c r="F1050" s="34">
        <v>1</v>
      </c>
      <c r="G1050" s="34">
        <v>0</v>
      </c>
      <c r="H1050" s="34" t="s">
        <v>7990</v>
      </c>
      <c r="J1050" s="34" t="str">
        <f>IF(I1050="","",VLOOKUP(I1050,speciality!$B$4:$J$1727,9,0))</f>
        <v/>
      </c>
      <c r="K1050" s="34" t="str">
        <f t="shared" si="13"/>
        <v>3,-1</v>
      </c>
      <c r="L1050" s="34">
        <v>0</v>
      </c>
      <c r="M1050" s="34">
        <v>0</v>
      </c>
      <c r="N1050" s="34">
        <v>0</v>
      </c>
      <c r="O1050" s="34">
        <v>0</v>
      </c>
      <c r="P1050" s="23">
        <v>0</v>
      </c>
      <c r="Q1050" s="23">
        <v>3000</v>
      </c>
      <c r="R1050" s="23">
        <v>0</v>
      </c>
    </row>
    <row r="1051" spans="1:18" ht="28" x14ac:dyDescent="0.15">
      <c r="A1051" s="23">
        <v>200864</v>
      </c>
      <c r="B1051" s="33" t="s">
        <v>9771</v>
      </c>
      <c r="C1051" s="34">
        <v>2</v>
      </c>
      <c r="D1051" s="34" t="s">
        <v>591</v>
      </c>
      <c r="E1051" s="34">
        <f>IF(D1051="",0,VLOOKUP(D1051,city!$D$4:$K$352,8,0))</f>
        <v>263</v>
      </c>
      <c r="F1051" s="34">
        <v>1</v>
      </c>
      <c r="G1051" s="34">
        <v>0</v>
      </c>
      <c r="H1051" s="34" t="s">
        <v>7990</v>
      </c>
      <c r="J1051" s="34" t="str">
        <f>IF(I1051="","",VLOOKUP(I1051,speciality!$B$4:$J$1727,9,0))</f>
        <v/>
      </c>
      <c r="K1051" s="34" t="str">
        <f t="shared" si="13"/>
        <v>3,-1</v>
      </c>
      <c r="L1051" s="34">
        <v>0</v>
      </c>
      <c r="M1051" s="34">
        <v>0</v>
      </c>
      <c r="N1051" s="34">
        <v>0</v>
      </c>
      <c r="O1051" s="34">
        <v>0</v>
      </c>
      <c r="P1051" s="23">
        <v>0</v>
      </c>
      <c r="Q1051" s="23">
        <v>3000</v>
      </c>
      <c r="R1051" s="23">
        <v>0</v>
      </c>
    </row>
    <row r="1052" spans="1:18" ht="28" x14ac:dyDescent="0.15">
      <c r="A1052" s="23">
        <v>200865</v>
      </c>
      <c r="B1052" s="33" t="s">
        <v>9772</v>
      </c>
      <c r="C1052" s="34">
        <v>2</v>
      </c>
      <c r="D1052" s="34" t="s">
        <v>591</v>
      </c>
      <c r="E1052" s="34">
        <f>IF(D1052="",0,VLOOKUP(D1052,city!$D$4:$K$352,8,0))</f>
        <v>263</v>
      </c>
      <c r="F1052" s="34">
        <v>1</v>
      </c>
      <c r="G1052" s="34">
        <v>0</v>
      </c>
      <c r="H1052" s="34" t="s">
        <v>7990</v>
      </c>
      <c r="J1052" s="34" t="str">
        <f>IF(I1052="","",VLOOKUP(I1052,speciality!$B$4:$J$1727,9,0))</f>
        <v/>
      </c>
      <c r="K1052" s="34" t="str">
        <f t="shared" si="13"/>
        <v>3,-1</v>
      </c>
      <c r="L1052" s="34">
        <v>0</v>
      </c>
      <c r="M1052" s="34">
        <v>0</v>
      </c>
      <c r="N1052" s="34">
        <v>0</v>
      </c>
      <c r="O1052" s="34">
        <v>0</v>
      </c>
      <c r="P1052" s="23">
        <v>0</v>
      </c>
      <c r="Q1052" s="23">
        <v>3000</v>
      </c>
      <c r="R1052" s="23">
        <v>0</v>
      </c>
    </row>
    <row r="1053" spans="1:18" x14ac:dyDescent="0.15">
      <c r="A1053" s="23">
        <v>200866</v>
      </c>
      <c r="B1053" s="39" t="s">
        <v>9773</v>
      </c>
      <c r="C1053" s="34">
        <v>2</v>
      </c>
      <c r="D1053" s="34" t="s">
        <v>593</v>
      </c>
      <c r="E1053" s="34">
        <f>IF(D1053="",0,VLOOKUP(D1053,city!$D$4:$K$352,8,0))</f>
        <v>264</v>
      </c>
      <c r="F1053" s="34">
        <v>1</v>
      </c>
      <c r="G1053" s="34">
        <v>0</v>
      </c>
      <c r="H1053" s="34" t="s">
        <v>7990</v>
      </c>
      <c r="J1053" s="34" t="str">
        <f>IF(I1053="","",VLOOKUP(I1053,speciality!$B$4:$J$1727,9,0))</f>
        <v/>
      </c>
      <c r="K1053" s="34" t="str">
        <f t="shared" si="13"/>
        <v>3,-1</v>
      </c>
      <c r="L1053" s="34">
        <v>0</v>
      </c>
      <c r="M1053" s="34">
        <v>0</v>
      </c>
      <c r="N1053" s="34">
        <v>0</v>
      </c>
      <c r="O1053" s="34">
        <v>0</v>
      </c>
      <c r="P1053" s="23">
        <v>0</v>
      </c>
      <c r="Q1053" s="23">
        <v>3000</v>
      </c>
      <c r="R1053" s="23">
        <v>0</v>
      </c>
    </row>
    <row r="1054" spans="1:18" ht="28" x14ac:dyDescent="0.15">
      <c r="A1054" s="23">
        <v>200867</v>
      </c>
      <c r="B1054" s="33" t="s">
        <v>9774</v>
      </c>
      <c r="C1054" s="34">
        <v>2</v>
      </c>
      <c r="D1054" s="34" t="s">
        <v>593</v>
      </c>
      <c r="E1054" s="34">
        <f>IF(D1054="",0,VLOOKUP(D1054,city!$D$4:$K$352,8,0))</f>
        <v>264</v>
      </c>
      <c r="F1054" s="34">
        <v>1</v>
      </c>
      <c r="G1054" s="34">
        <v>0</v>
      </c>
      <c r="H1054" s="34" t="s">
        <v>7990</v>
      </c>
      <c r="J1054" s="34" t="str">
        <f>IF(I1054="","",VLOOKUP(I1054,speciality!$B$4:$J$1727,9,0))</f>
        <v/>
      </c>
      <c r="K1054" s="34" t="str">
        <f t="shared" si="13"/>
        <v>3,-1</v>
      </c>
      <c r="L1054" s="34">
        <v>0</v>
      </c>
      <c r="M1054" s="34">
        <v>0</v>
      </c>
      <c r="N1054" s="34">
        <v>0</v>
      </c>
      <c r="O1054" s="34">
        <v>0</v>
      </c>
      <c r="P1054" s="23">
        <v>0</v>
      </c>
      <c r="Q1054" s="23">
        <v>3000</v>
      </c>
      <c r="R1054" s="23">
        <v>0</v>
      </c>
    </row>
    <row r="1055" spans="1:18" x14ac:dyDescent="0.15">
      <c r="A1055" s="23">
        <v>200868</v>
      </c>
      <c r="B1055" s="33" t="s">
        <v>9775</v>
      </c>
      <c r="C1055" s="34">
        <v>2</v>
      </c>
      <c r="D1055" s="34" t="s">
        <v>593</v>
      </c>
      <c r="E1055" s="34">
        <f>IF(D1055="",0,VLOOKUP(D1055,city!$D$4:$K$352,8,0))</f>
        <v>264</v>
      </c>
      <c r="F1055" s="34">
        <v>1</v>
      </c>
      <c r="G1055" s="34">
        <v>0</v>
      </c>
      <c r="H1055" s="34" t="s">
        <v>7990</v>
      </c>
      <c r="J1055" s="34" t="str">
        <f>IF(I1055="","",VLOOKUP(I1055,speciality!$B$4:$J$1727,9,0))</f>
        <v/>
      </c>
      <c r="K1055" s="34" t="str">
        <f t="shared" si="13"/>
        <v>3,-1</v>
      </c>
      <c r="L1055" s="34">
        <v>0</v>
      </c>
      <c r="M1055" s="34">
        <v>0</v>
      </c>
      <c r="N1055" s="34">
        <v>0</v>
      </c>
      <c r="O1055" s="34">
        <v>0</v>
      </c>
      <c r="P1055" s="23">
        <v>0</v>
      </c>
      <c r="Q1055" s="23">
        <v>3000</v>
      </c>
      <c r="R1055" s="23">
        <v>0</v>
      </c>
    </row>
    <row r="1056" spans="1:18" x14ac:dyDescent="0.15">
      <c r="A1056" s="23">
        <v>200869</v>
      </c>
      <c r="B1056" s="33" t="s">
        <v>9776</v>
      </c>
      <c r="C1056" s="34">
        <v>2</v>
      </c>
      <c r="D1056" s="34" t="s">
        <v>593</v>
      </c>
      <c r="E1056" s="34">
        <f>IF(D1056="",0,VLOOKUP(D1056,city!$D$4:$K$352,8,0))</f>
        <v>264</v>
      </c>
      <c r="F1056" s="34">
        <v>1</v>
      </c>
      <c r="G1056" s="34">
        <v>0</v>
      </c>
      <c r="H1056" s="34" t="s">
        <v>7990</v>
      </c>
      <c r="J1056" s="34" t="str">
        <f>IF(I1056="","",VLOOKUP(I1056,speciality!$B$4:$J$1727,9,0))</f>
        <v/>
      </c>
      <c r="K1056" s="34" t="str">
        <f t="shared" si="13"/>
        <v>3,-1</v>
      </c>
      <c r="L1056" s="34">
        <v>0</v>
      </c>
      <c r="M1056" s="34">
        <v>0</v>
      </c>
      <c r="N1056" s="34">
        <v>0</v>
      </c>
      <c r="O1056" s="34">
        <v>0</v>
      </c>
      <c r="P1056" s="23">
        <v>0</v>
      </c>
      <c r="Q1056" s="23">
        <v>3000</v>
      </c>
      <c r="R1056" s="23">
        <v>0</v>
      </c>
    </row>
    <row r="1057" spans="1:18" ht="28" x14ac:dyDescent="0.15">
      <c r="A1057" s="23">
        <v>200870</v>
      </c>
      <c r="B1057" s="33" t="s">
        <v>9777</v>
      </c>
      <c r="C1057" s="34">
        <v>2</v>
      </c>
      <c r="D1057" s="34" t="s">
        <v>593</v>
      </c>
      <c r="E1057" s="34">
        <f>IF(D1057="",0,VLOOKUP(D1057,city!$D$4:$K$352,8,0))</f>
        <v>264</v>
      </c>
      <c r="F1057" s="34">
        <v>1</v>
      </c>
      <c r="G1057" s="34">
        <v>0</v>
      </c>
      <c r="H1057" s="34" t="s">
        <v>7990</v>
      </c>
      <c r="J1057" s="34" t="str">
        <f>IF(I1057="","",VLOOKUP(I1057,speciality!$B$4:$J$1727,9,0))</f>
        <v/>
      </c>
      <c r="K1057" s="34" t="str">
        <f t="shared" si="13"/>
        <v>3,-1</v>
      </c>
      <c r="L1057" s="34">
        <v>0</v>
      </c>
      <c r="M1057" s="34">
        <v>0</v>
      </c>
      <c r="N1057" s="34">
        <v>0</v>
      </c>
      <c r="O1057" s="34">
        <v>0</v>
      </c>
      <c r="P1057" s="23">
        <v>0</v>
      </c>
      <c r="Q1057" s="23">
        <v>3000</v>
      </c>
      <c r="R1057" s="23">
        <v>0</v>
      </c>
    </row>
    <row r="1058" spans="1:18" x14ac:dyDescent="0.15">
      <c r="A1058" s="23">
        <v>200871</v>
      </c>
      <c r="B1058" s="33" t="s">
        <v>9778</v>
      </c>
      <c r="C1058" s="34">
        <v>2</v>
      </c>
      <c r="D1058" s="34" t="s">
        <v>589</v>
      </c>
      <c r="E1058" s="34">
        <f>IF(D1058="",0,VLOOKUP(D1058,city!$D$4:$K$352,8,0))</f>
        <v>262</v>
      </c>
      <c r="F1058" s="34">
        <v>1</v>
      </c>
      <c r="G1058" s="34">
        <v>0</v>
      </c>
      <c r="H1058" s="34" t="s">
        <v>7990</v>
      </c>
      <c r="J1058" s="34" t="str">
        <f>IF(I1058="","",VLOOKUP(I1058,speciality!$B$4:$J$1727,9,0))</f>
        <v/>
      </c>
      <c r="K1058" s="34" t="str">
        <f t="shared" si="13"/>
        <v>3,-1</v>
      </c>
      <c r="L1058" s="34">
        <v>0</v>
      </c>
      <c r="M1058" s="34">
        <v>0</v>
      </c>
      <c r="N1058" s="34">
        <v>0</v>
      </c>
      <c r="O1058" s="34">
        <v>0</v>
      </c>
      <c r="P1058" s="23">
        <v>0</v>
      </c>
      <c r="Q1058" s="23">
        <v>3000</v>
      </c>
      <c r="R1058" s="23">
        <v>0</v>
      </c>
    </row>
    <row r="1059" spans="1:18" ht="28" x14ac:dyDescent="0.15">
      <c r="A1059" s="23">
        <v>200872</v>
      </c>
      <c r="B1059" s="33" t="s">
        <v>9779</v>
      </c>
      <c r="C1059" s="34">
        <v>2</v>
      </c>
      <c r="D1059" s="34" t="s">
        <v>589</v>
      </c>
      <c r="E1059" s="34">
        <f>IF(D1059="",0,VLOOKUP(D1059,city!$D$4:$K$352,8,0))</f>
        <v>262</v>
      </c>
      <c r="F1059" s="34">
        <v>1</v>
      </c>
      <c r="G1059" s="34">
        <v>0</v>
      </c>
      <c r="H1059" s="34" t="s">
        <v>7990</v>
      </c>
      <c r="J1059" s="34" t="str">
        <f>IF(I1059="","",VLOOKUP(I1059,speciality!$B$4:$J$1727,9,0))</f>
        <v/>
      </c>
      <c r="K1059" s="34" t="str">
        <f t="shared" si="13"/>
        <v>3,-1</v>
      </c>
      <c r="L1059" s="34">
        <v>0</v>
      </c>
      <c r="M1059" s="34">
        <v>0</v>
      </c>
      <c r="N1059" s="34">
        <v>0</v>
      </c>
      <c r="O1059" s="34">
        <v>0</v>
      </c>
      <c r="P1059" s="23">
        <v>0</v>
      </c>
      <c r="Q1059" s="23">
        <v>3000</v>
      </c>
      <c r="R1059" s="23">
        <v>0</v>
      </c>
    </row>
    <row r="1060" spans="1:18" x14ac:dyDescent="0.15">
      <c r="A1060" s="23">
        <v>200873</v>
      </c>
      <c r="B1060" s="33" t="s">
        <v>9780</v>
      </c>
      <c r="C1060" s="34">
        <v>2</v>
      </c>
      <c r="D1060" s="34" t="s">
        <v>589</v>
      </c>
      <c r="E1060" s="34">
        <f>IF(D1060="",0,VLOOKUP(D1060,city!$D$4:$K$352,8,0))</f>
        <v>262</v>
      </c>
      <c r="F1060" s="34">
        <v>1</v>
      </c>
      <c r="G1060" s="34">
        <v>0</v>
      </c>
      <c r="H1060" s="34" t="s">
        <v>7990</v>
      </c>
      <c r="J1060" s="34" t="str">
        <f>IF(I1060="","",VLOOKUP(I1060,speciality!$B$4:$J$1727,9,0))</f>
        <v/>
      </c>
      <c r="K1060" s="34" t="str">
        <f t="shared" si="13"/>
        <v>3,-1</v>
      </c>
      <c r="L1060" s="34">
        <v>0</v>
      </c>
      <c r="M1060" s="34">
        <v>0</v>
      </c>
      <c r="N1060" s="34">
        <v>0</v>
      </c>
      <c r="O1060" s="34">
        <v>0</v>
      </c>
      <c r="P1060" s="23">
        <v>0</v>
      </c>
      <c r="Q1060" s="23">
        <v>3000</v>
      </c>
      <c r="R1060" s="23">
        <v>0</v>
      </c>
    </row>
    <row r="1061" spans="1:18" ht="28" x14ac:dyDescent="0.15">
      <c r="A1061" s="23">
        <v>200874</v>
      </c>
      <c r="B1061" s="33" t="s">
        <v>9781</v>
      </c>
      <c r="C1061" s="34">
        <v>2</v>
      </c>
      <c r="D1061" s="34" t="s">
        <v>589</v>
      </c>
      <c r="E1061" s="34">
        <f>IF(D1061="",0,VLOOKUP(D1061,city!$D$4:$K$352,8,0))</f>
        <v>262</v>
      </c>
      <c r="F1061" s="34">
        <v>1</v>
      </c>
      <c r="G1061" s="34">
        <v>0</v>
      </c>
      <c r="H1061" s="34" t="s">
        <v>7990</v>
      </c>
      <c r="I1061" s="34" t="s">
        <v>9782</v>
      </c>
      <c r="J1061" s="34">
        <f>IF(I1061="","",VLOOKUP(I1061,speciality!$B$4:$J$1727,9,0))</f>
        <v>126202</v>
      </c>
      <c r="K1061" s="34" t="str">
        <f t="shared" si="13"/>
        <v>4,126202</v>
      </c>
      <c r="L1061" s="34">
        <v>0</v>
      </c>
      <c r="M1061" s="34">
        <v>0</v>
      </c>
      <c r="N1061" s="34">
        <v>0</v>
      </c>
      <c r="O1061" s="34">
        <v>0</v>
      </c>
      <c r="P1061" s="23">
        <v>0</v>
      </c>
      <c r="Q1061" s="23">
        <v>3000</v>
      </c>
      <c r="R1061" s="23">
        <v>0</v>
      </c>
    </row>
    <row r="1062" spans="1:18" ht="28" x14ac:dyDescent="0.15">
      <c r="A1062" s="23">
        <v>200875</v>
      </c>
      <c r="B1062" s="33" t="s">
        <v>9783</v>
      </c>
      <c r="C1062" s="34">
        <v>2</v>
      </c>
      <c r="D1062" s="34" t="s">
        <v>589</v>
      </c>
      <c r="E1062" s="34">
        <f>IF(D1062="",0,VLOOKUP(D1062,city!$D$4:$K$352,8,0))</f>
        <v>262</v>
      </c>
      <c r="F1062" s="34">
        <v>1</v>
      </c>
      <c r="G1062" s="34">
        <v>0</v>
      </c>
      <c r="H1062" s="34" t="s">
        <v>7990</v>
      </c>
      <c r="J1062" s="34" t="str">
        <f>IF(I1062="","",VLOOKUP(I1062,speciality!$B$4:$J$1727,9,0))</f>
        <v/>
      </c>
      <c r="K1062" s="34" t="str">
        <f t="shared" si="13"/>
        <v>3,-1</v>
      </c>
      <c r="L1062" s="34">
        <v>0</v>
      </c>
      <c r="M1062" s="34">
        <v>0</v>
      </c>
      <c r="N1062" s="34">
        <v>0</v>
      </c>
      <c r="O1062" s="34">
        <v>0</v>
      </c>
      <c r="P1062" s="23">
        <v>0</v>
      </c>
      <c r="Q1062" s="23">
        <v>3000</v>
      </c>
      <c r="R1062" s="23">
        <v>0</v>
      </c>
    </row>
    <row r="1063" spans="1:18" x14ac:dyDescent="0.15">
      <c r="A1063" s="23">
        <v>200876</v>
      </c>
      <c r="B1063" s="33" t="s">
        <v>9784</v>
      </c>
      <c r="C1063" s="34">
        <v>2</v>
      </c>
      <c r="D1063" s="34" t="s">
        <v>596</v>
      </c>
      <c r="E1063" s="34">
        <f>IF(D1063="",0,VLOOKUP(D1063,city!$D$4:$K$352,8,0))</f>
        <v>265</v>
      </c>
      <c r="F1063" s="34">
        <v>1</v>
      </c>
      <c r="G1063" s="34">
        <v>0</v>
      </c>
      <c r="H1063" s="34" t="s">
        <v>7990</v>
      </c>
      <c r="J1063" s="34" t="str">
        <f>IF(I1063="","",VLOOKUP(I1063,speciality!$B$4:$J$1727,9,0))</f>
        <v/>
      </c>
      <c r="K1063" s="34" t="str">
        <f t="shared" si="13"/>
        <v>3,-1</v>
      </c>
      <c r="L1063" s="34">
        <v>0</v>
      </c>
      <c r="M1063" s="34">
        <v>0</v>
      </c>
      <c r="N1063" s="34">
        <v>0</v>
      </c>
      <c r="O1063" s="34">
        <v>0</v>
      </c>
      <c r="P1063" s="23">
        <v>0</v>
      </c>
      <c r="Q1063" s="23">
        <v>3000</v>
      </c>
      <c r="R1063" s="23">
        <v>0</v>
      </c>
    </row>
    <row r="1064" spans="1:18" ht="28" x14ac:dyDescent="0.15">
      <c r="A1064" s="23">
        <v>200877</v>
      </c>
      <c r="B1064" s="33" t="s">
        <v>9785</v>
      </c>
      <c r="C1064" s="34">
        <v>2</v>
      </c>
      <c r="D1064" s="34" t="s">
        <v>596</v>
      </c>
      <c r="E1064" s="34">
        <f>IF(D1064="",0,VLOOKUP(D1064,city!$D$4:$K$352,8,0))</f>
        <v>265</v>
      </c>
      <c r="F1064" s="34">
        <v>1</v>
      </c>
      <c r="G1064" s="34">
        <v>0</v>
      </c>
      <c r="H1064" s="34" t="s">
        <v>7990</v>
      </c>
      <c r="J1064" s="34" t="str">
        <f>IF(I1064="","",VLOOKUP(I1064,speciality!$B$4:$J$1727,9,0))</f>
        <v/>
      </c>
      <c r="K1064" s="34" t="str">
        <f t="shared" si="13"/>
        <v>3,-1</v>
      </c>
      <c r="L1064" s="34">
        <v>0</v>
      </c>
      <c r="M1064" s="34">
        <v>0</v>
      </c>
      <c r="N1064" s="34">
        <v>0</v>
      </c>
      <c r="O1064" s="34">
        <v>0</v>
      </c>
      <c r="P1064" s="23">
        <v>0</v>
      </c>
      <c r="Q1064" s="23">
        <v>3000</v>
      </c>
      <c r="R1064" s="23">
        <v>0</v>
      </c>
    </row>
    <row r="1065" spans="1:18" ht="28" x14ac:dyDescent="0.15">
      <c r="A1065" s="23">
        <v>200878</v>
      </c>
      <c r="B1065" s="33" t="s">
        <v>9786</v>
      </c>
      <c r="C1065" s="34">
        <v>2</v>
      </c>
      <c r="D1065" s="34" t="s">
        <v>596</v>
      </c>
      <c r="E1065" s="34">
        <f>IF(D1065="",0,VLOOKUP(D1065,city!$D$4:$K$352,8,0))</f>
        <v>265</v>
      </c>
      <c r="F1065" s="34">
        <v>1</v>
      </c>
      <c r="G1065" s="34">
        <v>0</v>
      </c>
      <c r="H1065" s="34" t="s">
        <v>7990</v>
      </c>
      <c r="J1065" s="34" t="str">
        <f>IF(I1065="","",VLOOKUP(I1065,speciality!$B$4:$J$1727,9,0))</f>
        <v/>
      </c>
      <c r="K1065" s="34" t="str">
        <f t="shared" si="13"/>
        <v>3,-1</v>
      </c>
      <c r="L1065" s="34">
        <v>0</v>
      </c>
      <c r="M1065" s="34">
        <v>0</v>
      </c>
      <c r="N1065" s="34">
        <v>0</v>
      </c>
      <c r="O1065" s="34">
        <v>0</v>
      </c>
      <c r="P1065" s="23">
        <v>0</v>
      </c>
      <c r="Q1065" s="23">
        <v>3000</v>
      </c>
      <c r="R1065" s="23">
        <v>0</v>
      </c>
    </row>
    <row r="1066" spans="1:18" ht="28" x14ac:dyDescent="0.15">
      <c r="A1066" s="23">
        <v>200879</v>
      </c>
      <c r="B1066" s="33" t="s">
        <v>9787</v>
      </c>
      <c r="C1066" s="34">
        <v>2</v>
      </c>
      <c r="D1066" s="34" t="s">
        <v>596</v>
      </c>
      <c r="E1066" s="34">
        <f>IF(D1066="",0,VLOOKUP(D1066,city!$D$4:$K$352,8,0))</f>
        <v>265</v>
      </c>
      <c r="F1066" s="34">
        <v>1</v>
      </c>
      <c r="G1066" s="34">
        <v>0</v>
      </c>
      <c r="H1066" s="34" t="s">
        <v>7990</v>
      </c>
      <c r="I1066" s="34" t="s">
        <v>9788</v>
      </c>
      <c r="J1066" s="34">
        <f>IF(I1066="","",VLOOKUP(I1066,speciality!$B$4:$J$1727,9,0))</f>
        <v>126505</v>
      </c>
      <c r="K1066" s="34" t="str">
        <f t="shared" si="13"/>
        <v>4,126505</v>
      </c>
      <c r="L1066" s="34">
        <v>0</v>
      </c>
      <c r="M1066" s="34">
        <v>0</v>
      </c>
      <c r="N1066" s="34">
        <v>0</v>
      </c>
      <c r="O1066" s="34">
        <v>0</v>
      </c>
      <c r="P1066" s="23">
        <v>0</v>
      </c>
      <c r="Q1066" s="23">
        <v>3000</v>
      </c>
      <c r="R1066" s="23">
        <v>0</v>
      </c>
    </row>
    <row r="1067" spans="1:18" ht="28" x14ac:dyDescent="0.15">
      <c r="A1067" s="23">
        <v>200880</v>
      </c>
      <c r="B1067" s="33" t="s">
        <v>9789</v>
      </c>
      <c r="C1067" s="34">
        <v>2</v>
      </c>
      <c r="D1067" s="34" t="s">
        <v>596</v>
      </c>
      <c r="E1067" s="34">
        <f>IF(D1067="",0,VLOOKUP(D1067,city!$D$4:$K$352,8,0))</f>
        <v>265</v>
      </c>
      <c r="F1067" s="34">
        <v>1</v>
      </c>
      <c r="G1067" s="34">
        <v>0</v>
      </c>
      <c r="H1067" s="34" t="s">
        <v>7990</v>
      </c>
      <c r="J1067" s="34" t="str">
        <f>IF(I1067="","",VLOOKUP(I1067,speciality!$B$4:$J$1727,9,0))</f>
        <v/>
      </c>
      <c r="K1067" s="34" t="str">
        <f t="shared" si="13"/>
        <v>3,-1</v>
      </c>
      <c r="L1067" s="34">
        <v>0</v>
      </c>
      <c r="M1067" s="34">
        <v>0</v>
      </c>
      <c r="N1067" s="34">
        <v>0</v>
      </c>
      <c r="O1067" s="34">
        <v>0</v>
      </c>
      <c r="P1067" s="23">
        <v>0</v>
      </c>
      <c r="Q1067" s="23">
        <v>3000</v>
      </c>
      <c r="R1067" s="23">
        <v>0</v>
      </c>
    </row>
    <row r="1068" spans="1:18" ht="28" x14ac:dyDescent="0.15">
      <c r="A1068" s="23">
        <v>200881</v>
      </c>
      <c r="B1068" s="33" t="s">
        <v>9790</v>
      </c>
      <c r="C1068" s="34">
        <v>2</v>
      </c>
      <c r="D1068" s="34" t="s">
        <v>605</v>
      </c>
      <c r="E1068" s="34">
        <f>IF(D1068="",0,VLOOKUP(D1068,city!$D$4:$K$352,8,0))</f>
        <v>269</v>
      </c>
      <c r="F1068" s="34">
        <v>1</v>
      </c>
      <c r="G1068" s="34">
        <v>0</v>
      </c>
      <c r="H1068" s="34" t="s">
        <v>7990</v>
      </c>
      <c r="J1068" s="34" t="str">
        <f>IF(I1068="","",VLOOKUP(I1068,speciality!$B$4:$J$1727,9,0))</f>
        <v/>
      </c>
      <c r="K1068" s="34" t="str">
        <f t="shared" si="13"/>
        <v>3,-1</v>
      </c>
      <c r="L1068" s="34">
        <v>0</v>
      </c>
      <c r="M1068" s="34">
        <v>0</v>
      </c>
      <c r="N1068" s="34">
        <v>0</v>
      </c>
      <c r="O1068" s="34">
        <v>0</v>
      </c>
      <c r="P1068" s="23">
        <v>0</v>
      </c>
      <c r="Q1068" s="23">
        <v>3000</v>
      </c>
      <c r="R1068" s="23">
        <v>0</v>
      </c>
    </row>
    <row r="1069" spans="1:18" ht="28" x14ac:dyDescent="0.15">
      <c r="A1069" s="23">
        <v>200882</v>
      </c>
      <c r="B1069" s="33" t="s">
        <v>9791</v>
      </c>
      <c r="C1069" s="34">
        <v>2</v>
      </c>
      <c r="D1069" s="34" t="s">
        <v>605</v>
      </c>
      <c r="E1069" s="34">
        <f>IF(D1069="",0,VLOOKUP(D1069,city!$D$4:$K$352,8,0))</f>
        <v>269</v>
      </c>
      <c r="F1069" s="34">
        <v>1</v>
      </c>
      <c r="G1069" s="34">
        <v>0</v>
      </c>
      <c r="H1069" s="34" t="s">
        <v>7990</v>
      </c>
      <c r="I1069" s="34" t="s">
        <v>9792</v>
      </c>
      <c r="J1069" s="34">
        <f>IF(I1069="","",VLOOKUP(I1069,speciality!$B$4:$J$1727,9,0))</f>
        <v>126902</v>
      </c>
      <c r="K1069" s="34" t="str">
        <f t="shared" si="13"/>
        <v>4,126902</v>
      </c>
      <c r="L1069" s="34">
        <v>0</v>
      </c>
      <c r="M1069" s="34">
        <v>0</v>
      </c>
      <c r="N1069" s="34">
        <v>0</v>
      </c>
      <c r="O1069" s="34">
        <v>0</v>
      </c>
      <c r="P1069" s="23">
        <v>0</v>
      </c>
      <c r="Q1069" s="23">
        <v>3000</v>
      </c>
      <c r="R1069" s="23">
        <v>0</v>
      </c>
    </row>
    <row r="1070" spans="1:18" ht="28" x14ac:dyDescent="0.15">
      <c r="A1070" s="23">
        <v>200883</v>
      </c>
      <c r="B1070" s="33" t="s">
        <v>9793</v>
      </c>
      <c r="C1070" s="34">
        <v>2</v>
      </c>
      <c r="D1070" s="34" t="s">
        <v>605</v>
      </c>
      <c r="E1070" s="34">
        <f>IF(D1070="",0,VLOOKUP(D1070,city!$D$4:$K$352,8,0))</f>
        <v>269</v>
      </c>
      <c r="F1070" s="34">
        <v>1</v>
      </c>
      <c r="G1070" s="34">
        <v>0</v>
      </c>
      <c r="H1070" s="34" t="s">
        <v>7990</v>
      </c>
      <c r="J1070" s="34" t="str">
        <f>IF(I1070="","",VLOOKUP(I1070,speciality!$B$4:$J$1727,9,0))</f>
        <v/>
      </c>
      <c r="K1070" s="34" t="str">
        <f t="shared" si="13"/>
        <v>3,-1</v>
      </c>
      <c r="L1070" s="34">
        <v>0</v>
      </c>
      <c r="M1070" s="34">
        <v>0</v>
      </c>
      <c r="N1070" s="34">
        <v>0</v>
      </c>
      <c r="O1070" s="34">
        <v>0</v>
      </c>
      <c r="P1070" s="23">
        <v>0</v>
      </c>
      <c r="Q1070" s="23">
        <v>3000</v>
      </c>
      <c r="R1070" s="23">
        <v>0</v>
      </c>
    </row>
    <row r="1071" spans="1:18" x14ac:dyDescent="0.15">
      <c r="A1071" s="23">
        <v>200884</v>
      </c>
      <c r="B1071" s="33" t="s">
        <v>9794</v>
      </c>
      <c r="C1071" s="34">
        <v>2</v>
      </c>
      <c r="D1071" s="34" t="s">
        <v>605</v>
      </c>
      <c r="E1071" s="34">
        <f>IF(D1071="",0,VLOOKUP(D1071,city!$D$4:$K$352,8,0))</f>
        <v>269</v>
      </c>
      <c r="F1071" s="34">
        <v>1</v>
      </c>
      <c r="G1071" s="34">
        <v>0</v>
      </c>
      <c r="H1071" s="34" t="s">
        <v>7990</v>
      </c>
      <c r="J1071" s="34" t="str">
        <f>IF(I1071="","",VLOOKUP(I1071,speciality!$B$4:$J$1727,9,0))</f>
        <v/>
      </c>
      <c r="K1071" s="34" t="str">
        <f t="shared" si="13"/>
        <v>3,-1</v>
      </c>
      <c r="L1071" s="34">
        <v>0</v>
      </c>
      <c r="M1071" s="34">
        <v>0</v>
      </c>
      <c r="N1071" s="34">
        <v>0</v>
      </c>
      <c r="O1071" s="34">
        <v>0</v>
      </c>
      <c r="P1071" s="23">
        <v>0</v>
      </c>
      <c r="Q1071" s="23">
        <v>3000</v>
      </c>
      <c r="R1071" s="23">
        <v>0</v>
      </c>
    </row>
    <row r="1072" spans="1:18" ht="28" x14ac:dyDescent="0.15">
      <c r="A1072" s="23">
        <v>200885</v>
      </c>
      <c r="B1072" s="33" t="s">
        <v>9795</v>
      </c>
      <c r="C1072" s="34">
        <v>2</v>
      </c>
      <c r="D1072" s="34" t="s">
        <v>605</v>
      </c>
      <c r="E1072" s="34">
        <f>IF(D1072="",0,VLOOKUP(D1072,city!$D$4:$K$352,8,0))</f>
        <v>269</v>
      </c>
      <c r="F1072" s="34">
        <v>1</v>
      </c>
      <c r="G1072" s="34">
        <v>0</v>
      </c>
      <c r="H1072" s="34" t="s">
        <v>7990</v>
      </c>
      <c r="J1072" s="34" t="str">
        <f>IF(I1072="","",VLOOKUP(I1072,speciality!$B$4:$J$1727,9,0))</f>
        <v/>
      </c>
      <c r="K1072" s="34" t="str">
        <f t="shared" si="13"/>
        <v>3,-1</v>
      </c>
      <c r="L1072" s="34">
        <v>0</v>
      </c>
      <c r="M1072" s="34">
        <v>0</v>
      </c>
      <c r="N1072" s="34">
        <v>0</v>
      </c>
      <c r="O1072" s="34">
        <v>0</v>
      </c>
      <c r="P1072" s="23">
        <v>0</v>
      </c>
      <c r="Q1072" s="23">
        <v>3000</v>
      </c>
      <c r="R1072" s="23">
        <v>0</v>
      </c>
    </row>
    <row r="1073" spans="1:18" ht="28" x14ac:dyDescent="0.15">
      <c r="A1073" s="23">
        <v>200886</v>
      </c>
      <c r="B1073" s="33" t="s">
        <v>9796</v>
      </c>
      <c r="C1073" s="34">
        <v>2</v>
      </c>
      <c r="D1073" s="34" t="s">
        <v>607</v>
      </c>
      <c r="E1073" s="34">
        <f>IF(D1073="",0,VLOOKUP(D1073,city!$D$4:$K$352,8,0))</f>
        <v>270</v>
      </c>
      <c r="F1073" s="34">
        <v>1</v>
      </c>
      <c r="G1073" s="34">
        <v>0</v>
      </c>
      <c r="H1073" s="34" t="s">
        <v>7990</v>
      </c>
      <c r="J1073" s="34" t="str">
        <f>IF(I1073="","",VLOOKUP(I1073,speciality!$B$4:$J$1727,9,0))</f>
        <v/>
      </c>
      <c r="K1073" s="34" t="str">
        <f t="shared" si="13"/>
        <v>3,-1</v>
      </c>
      <c r="L1073" s="34">
        <v>0</v>
      </c>
      <c r="M1073" s="34">
        <v>0</v>
      </c>
      <c r="N1073" s="34">
        <v>0</v>
      </c>
      <c r="O1073" s="34">
        <v>0</v>
      </c>
      <c r="P1073" s="23">
        <v>0</v>
      </c>
      <c r="Q1073" s="23">
        <v>3000</v>
      </c>
      <c r="R1073" s="23">
        <v>0</v>
      </c>
    </row>
    <row r="1074" spans="1:18" ht="28" x14ac:dyDescent="0.15">
      <c r="A1074" s="23">
        <v>200887</v>
      </c>
      <c r="B1074" s="33" t="s">
        <v>9797</v>
      </c>
      <c r="C1074" s="34">
        <v>2</v>
      </c>
      <c r="D1074" s="34" t="s">
        <v>607</v>
      </c>
      <c r="E1074" s="34">
        <f>IF(D1074="",0,VLOOKUP(D1074,city!$D$4:$K$352,8,0))</f>
        <v>270</v>
      </c>
      <c r="F1074" s="34">
        <v>1</v>
      </c>
      <c r="G1074" s="34">
        <v>0</v>
      </c>
      <c r="H1074" s="34" t="s">
        <v>7990</v>
      </c>
      <c r="J1074" s="34" t="str">
        <f>IF(I1074="","",VLOOKUP(I1074,speciality!$B$4:$J$1727,9,0))</f>
        <v/>
      </c>
      <c r="K1074" s="34" t="str">
        <f t="shared" si="13"/>
        <v>3,-1</v>
      </c>
      <c r="L1074" s="34">
        <v>0</v>
      </c>
      <c r="M1074" s="34">
        <v>0</v>
      </c>
      <c r="N1074" s="34">
        <v>0</v>
      </c>
      <c r="O1074" s="34">
        <v>0</v>
      </c>
      <c r="P1074" s="23">
        <v>0</v>
      </c>
      <c r="Q1074" s="23">
        <v>3000</v>
      </c>
      <c r="R1074" s="23">
        <v>0</v>
      </c>
    </row>
    <row r="1075" spans="1:18" ht="42" x14ac:dyDescent="0.15">
      <c r="A1075" s="23">
        <v>200888</v>
      </c>
      <c r="B1075" s="33" t="s">
        <v>9798</v>
      </c>
      <c r="C1075" s="34">
        <v>2</v>
      </c>
      <c r="D1075" s="34" t="s">
        <v>607</v>
      </c>
      <c r="E1075" s="34">
        <f>IF(D1075="",0,VLOOKUP(D1075,city!$D$4:$K$352,8,0))</f>
        <v>270</v>
      </c>
      <c r="F1075" s="34">
        <v>1</v>
      </c>
      <c r="G1075" s="34">
        <v>0</v>
      </c>
      <c r="H1075" s="34" t="s">
        <v>7990</v>
      </c>
      <c r="J1075" s="34" t="str">
        <f>IF(I1075="","",VLOOKUP(I1075,speciality!$B$4:$J$1727,9,0))</f>
        <v/>
      </c>
      <c r="K1075" s="34" t="str">
        <f t="shared" si="13"/>
        <v>3,-1</v>
      </c>
      <c r="L1075" s="34">
        <v>0</v>
      </c>
      <c r="M1075" s="34">
        <v>0</v>
      </c>
      <c r="N1075" s="34">
        <v>0</v>
      </c>
      <c r="O1075" s="34">
        <v>0</v>
      </c>
      <c r="P1075" s="23">
        <v>0</v>
      </c>
      <c r="Q1075" s="23">
        <v>3000</v>
      </c>
      <c r="R1075" s="23">
        <v>0</v>
      </c>
    </row>
    <row r="1076" spans="1:18" x14ac:dyDescent="0.15">
      <c r="A1076" s="23">
        <v>200889</v>
      </c>
      <c r="B1076" s="33" t="s">
        <v>9799</v>
      </c>
      <c r="C1076" s="34">
        <v>2</v>
      </c>
      <c r="D1076" s="34" t="s">
        <v>607</v>
      </c>
      <c r="E1076" s="34">
        <f>IF(D1076="",0,VLOOKUP(D1076,city!$D$4:$K$352,8,0))</f>
        <v>270</v>
      </c>
      <c r="F1076" s="34">
        <v>1</v>
      </c>
      <c r="G1076" s="34">
        <v>0</v>
      </c>
      <c r="H1076" s="34" t="s">
        <v>7990</v>
      </c>
      <c r="I1076" s="34" t="s">
        <v>9800</v>
      </c>
      <c r="J1076" s="34">
        <f>IF(I1076="","",VLOOKUP(I1076,speciality!$B$4:$J$1727,9,0))</f>
        <v>127003</v>
      </c>
      <c r="K1076" s="34" t="str">
        <f t="shared" si="13"/>
        <v>4,127003</v>
      </c>
      <c r="L1076" s="34">
        <v>0</v>
      </c>
      <c r="M1076" s="34">
        <v>0</v>
      </c>
      <c r="N1076" s="34">
        <v>0</v>
      </c>
      <c r="O1076" s="34">
        <v>0</v>
      </c>
      <c r="P1076" s="23">
        <v>0</v>
      </c>
      <c r="Q1076" s="23">
        <v>3000</v>
      </c>
      <c r="R1076" s="23">
        <v>0</v>
      </c>
    </row>
    <row r="1077" spans="1:18" x14ac:dyDescent="0.15">
      <c r="A1077" s="23">
        <v>200890</v>
      </c>
      <c r="B1077" s="33" t="s">
        <v>9801</v>
      </c>
      <c r="C1077" s="34">
        <v>2</v>
      </c>
      <c r="D1077" s="34" t="s">
        <v>617</v>
      </c>
      <c r="E1077" s="34">
        <f>IF(D1077="",0,VLOOKUP(D1077,city!$D$4:$K$352,8,0))</f>
        <v>275</v>
      </c>
      <c r="F1077" s="34">
        <v>1</v>
      </c>
      <c r="G1077" s="34">
        <v>0</v>
      </c>
      <c r="H1077" s="34" t="s">
        <v>7990</v>
      </c>
      <c r="J1077" s="34" t="str">
        <f>IF(I1077="","",VLOOKUP(I1077,speciality!$B$4:$J$1727,9,0))</f>
        <v/>
      </c>
      <c r="K1077" s="34" t="str">
        <f t="shared" si="13"/>
        <v>3,-1</v>
      </c>
      <c r="L1077" s="34">
        <v>0</v>
      </c>
      <c r="M1077" s="34">
        <v>0</v>
      </c>
      <c r="N1077" s="34">
        <v>0</v>
      </c>
      <c r="O1077" s="34">
        <v>0</v>
      </c>
      <c r="P1077" s="23">
        <v>0</v>
      </c>
      <c r="Q1077" s="23">
        <v>3000</v>
      </c>
      <c r="R1077" s="23">
        <v>0</v>
      </c>
    </row>
    <row r="1078" spans="1:18" x14ac:dyDescent="0.15">
      <c r="A1078" s="23">
        <v>200891</v>
      </c>
      <c r="B1078" s="33" t="s">
        <v>9802</v>
      </c>
      <c r="C1078" s="34">
        <v>2</v>
      </c>
      <c r="D1078" s="34" t="s">
        <v>617</v>
      </c>
      <c r="E1078" s="34">
        <f>IF(D1078="",0,VLOOKUP(D1078,city!$D$4:$K$352,8,0))</f>
        <v>275</v>
      </c>
      <c r="F1078" s="34">
        <v>1</v>
      </c>
      <c r="G1078" s="34">
        <v>0</v>
      </c>
      <c r="H1078" s="34" t="s">
        <v>7990</v>
      </c>
      <c r="J1078" s="34" t="str">
        <f>IF(I1078="","",VLOOKUP(I1078,speciality!$B$4:$J$1727,9,0))</f>
        <v/>
      </c>
      <c r="K1078" s="34" t="str">
        <f t="shared" si="13"/>
        <v>3,-1</v>
      </c>
      <c r="L1078" s="34">
        <v>0</v>
      </c>
      <c r="M1078" s="34">
        <v>0</v>
      </c>
      <c r="N1078" s="34">
        <v>0</v>
      </c>
      <c r="O1078" s="34">
        <v>0</v>
      </c>
      <c r="P1078" s="23">
        <v>0</v>
      </c>
      <c r="Q1078" s="23">
        <v>3000</v>
      </c>
      <c r="R1078" s="23">
        <v>0</v>
      </c>
    </row>
    <row r="1079" spans="1:18" x14ac:dyDescent="0.15">
      <c r="A1079" s="23">
        <v>200892</v>
      </c>
      <c r="B1079" s="33" t="s">
        <v>9803</v>
      </c>
      <c r="C1079" s="34">
        <v>2</v>
      </c>
      <c r="D1079" s="34" t="s">
        <v>617</v>
      </c>
      <c r="E1079" s="34">
        <f>IF(D1079="",0,VLOOKUP(D1079,city!$D$4:$K$352,8,0))</f>
        <v>275</v>
      </c>
      <c r="F1079" s="34">
        <v>1</v>
      </c>
      <c r="G1079" s="34">
        <v>0</v>
      </c>
      <c r="H1079" s="34" t="s">
        <v>7990</v>
      </c>
      <c r="J1079" s="34" t="str">
        <f>IF(I1079="","",VLOOKUP(I1079,speciality!$B$4:$J$1727,9,0))</f>
        <v/>
      </c>
      <c r="K1079" s="34" t="str">
        <f t="shared" si="13"/>
        <v>3,-1</v>
      </c>
      <c r="L1079" s="34">
        <v>0</v>
      </c>
      <c r="M1079" s="34">
        <v>0</v>
      </c>
      <c r="N1079" s="34">
        <v>0</v>
      </c>
      <c r="O1079" s="34">
        <v>0</v>
      </c>
      <c r="P1079" s="23">
        <v>0</v>
      </c>
      <c r="Q1079" s="23">
        <v>3000</v>
      </c>
      <c r="R1079" s="23">
        <v>0</v>
      </c>
    </row>
    <row r="1080" spans="1:18" ht="28" x14ac:dyDescent="0.15">
      <c r="A1080" s="23">
        <v>200893</v>
      </c>
      <c r="B1080" s="33" t="s">
        <v>9804</v>
      </c>
      <c r="C1080" s="34">
        <v>2</v>
      </c>
      <c r="D1080" s="34" t="s">
        <v>617</v>
      </c>
      <c r="E1080" s="34">
        <f>IF(D1080="",0,VLOOKUP(D1080,city!$D$4:$K$352,8,0))</f>
        <v>275</v>
      </c>
      <c r="F1080" s="34">
        <v>1</v>
      </c>
      <c r="G1080" s="34">
        <v>0</v>
      </c>
      <c r="H1080" s="34" t="s">
        <v>7990</v>
      </c>
      <c r="J1080" s="34" t="str">
        <f>IF(I1080="","",VLOOKUP(I1080,speciality!$B$4:$J$1727,9,0))</f>
        <v/>
      </c>
      <c r="K1080" s="34" t="str">
        <f t="shared" si="13"/>
        <v>3,-1</v>
      </c>
      <c r="L1080" s="34">
        <v>0</v>
      </c>
      <c r="M1080" s="34">
        <v>0</v>
      </c>
      <c r="N1080" s="34">
        <v>0</v>
      </c>
      <c r="O1080" s="34">
        <v>0</v>
      </c>
      <c r="P1080" s="23">
        <v>0</v>
      </c>
      <c r="Q1080" s="23">
        <v>3000</v>
      </c>
      <c r="R1080" s="23">
        <v>0</v>
      </c>
    </row>
    <row r="1081" spans="1:18" ht="28" x14ac:dyDescent="0.15">
      <c r="A1081" s="23">
        <v>200894</v>
      </c>
      <c r="B1081" s="33" t="s">
        <v>9805</v>
      </c>
      <c r="C1081" s="34">
        <v>2</v>
      </c>
      <c r="D1081" s="34" t="s">
        <v>617</v>
      </c>
      <c r="E1081" s="34">
        <f>IF(D1081="",0,VLOOKUP(D1081,city!$D$4:$K$352,8,0))</f>
        <v>275</v>
      </c>
      <c r="F1081" s="34">
        <v>1</v>
      </c>
      <c r="G1081" s="34">
        <v>0</v>
      </c>
      <c r="H1081" s="34" t="s">
        <v>7990</v>
      </c>
      <c r="J1081" s="34" t="str">
        <f>IF(I1081="","",VLOOKUP(I1081,speciality!$B$4:$J$1727,9,0))</f>
        <v/>
      </c>
      <c r="K1081" s="34" t="str">
        <f t="shared" si="13"/>
        <v>3,-1</v>
      </c>
      <c r="L1081" s="34">
        <v>0</v>
      </c>
      <c r="M1081" s="34">
        <v>0</v>
      </c>
      <c r="N1081" s="34">
        <v>0</v>
      </c>
      <c r="O1081" s="34">
        <v>0</v>
      </c>
      <c r="P1081" s="23">
        <v>0</v>
      </c>
      <c r="Q1081" s="23">
        <v>3000</v>
      </c>
      <c r="R1081" s="23">
        <v>0</v>
      </c>
    </row>
    <row r="1082" spans="1:18" ht="28" x14ac:dyDescent="0.15">
      <c r="A1082" s="23">
        <v>200895</v>
      </c>
      <c r="B1082" s="33" t="s">
        <v>9806</v>
      </c>
      <c r="C1082" s="34">
        <v>2</v>
      </c>
      <c r="D1082" s="34" t="s">
        <v>609</v>
      </c>
      <c r="E1082" s="34">
        <f>IF(D1082="",0,VLOOKUP(D1082,city!$D$4:$K$352,8,0))</f>
        <v>271</v>
      </c>
      <c r="F1082" s="34">
        <v>1</v>
      </c>
      <c r="G1082" s="34">
        <v>0</v>
      </c>
      <c r="H1082" s="34" t="s">
        <v>7990</v>
      </c>
      <c r="J1082" s="34" t="str">
        <f>IF(I1082="","",VLOOKUP(I1082,speciality!$B$4:$J$1727,9,0))</f>
        <v/>
      </c>
      <c r="K1082" s="34" t="str">
        <f t="shared" si="13"/>
        <v>3,-1</v>
      </c>
      <c r="L1082" s="34">
        <v>0</v>
      </c>
      <c r="M1082" s="34">
        <v>0</v>
      </c>
      <c r="N1082" s="34">
        <v>0</v>
      </c>
      <c r="O1082" s="34">
        <v>0</v>
      </c>
      <c r="P1082" s="23">
        <v>0</v>
      </c>
      <c r="Q1082" s="23">
        <v>3000</v>
      </c>
      <c r="R1082" s="23">
        <v>0</v>
      </c>
    </row>
    <row r="1083" spans="1:18" ht="28" x14ac:dyDescent="0.15">
      <c r="A1083" s="23">
        <v>200896</v>
      </c>
      <c r="B1083" s="33" t="s">
        <v>9807</v>
      </c>
      <c r="C1083" s="34">
        <v>2</v>
      </c>
      <c r="D1083" s="34" t="s">
        <v>609</v>
      </c>
      <c r="E1083" s="34">
        <f>IF(D1083="",0,VLOOKUP(D1083,city!$D$4:$K$352,8,0))</f>
        <v>271</v>
      </c>
      <c r="F1083" s="34">
        <v>1</v>
      </c>
      <c r="G1083" s="34">
        <v>0</v>
      </c>
      <c r="H1083" s="34" t="s">
        <v>7990</v>
      </c>
      <c r="J1083" s="34" t="str">
        <f>IF(I1083="","",VLOOKUP(I1083,speciality!$B$4:$J$1727,9,0))</f>
        <v/>
      </c>
      <c r="K1083" s="34" t="str">
        <f t="shared" si="13"/>
        <v>3,-1</v>
      </c>
      <c r="L1083" s="34">
        <v>0</v>
      </c>
      <c r="M1083" s="34">
        <v>0</v>
      </c>
      <c r="N1083" s="34">
        <v>0</v>
      </c>
      <c r="O1083" s="34">
        <v>0</v>
      </c>
      <c r="P1083" s="23">
        <v>0</v>
      </c>
      <c r="Q1083" s="23">
        <v>3000</v>
      </c>
      <c r="R1083" s="23">
        <v>0</v>
      </c>
    </row>
    <row r="1084" spans="1:18" ht="28" x14ac:dyDescent="0.15">
      <c r="A1084" s="23">
        <v>200897</v>
      </c>
      <c r="B1084" s="33" t="s">
        <v>9808</v>
      </c>
      <c r="C1084" s="34">
        <v>2</v>
      </c>
      <c r="D1084" s="34" t="s">
        <v>609</v>
      </c>
      <c r="E1084" s="34">
        <f>IF(D1084="",0,VLOOKUP(D1084,city!$D$4:$K$352,8,0))</f>
        <v>271</v>
      </c>
      <c r="F1084" s="34">
        <v>1</v>
      </c>
      <c r="G1084" s="34">
        <v>0</v>
      </c>
      <c r="H1084" s="34" t="s">
        <v>7990</v>
      </c>
      <c r="J1084" s="34" t="str">
        <f>IF(I1084="","",VLOOKUP(I1084,speciality!$B$4:$J$1727,9,0))</f>
        <v/>
      </c>
      <c r="K1084" s="34" t="str">
        <f t="shared" ref="K1084:K1147" si="14">IF(J1084="","3,-1","4,"&amp;J1084)</f>
        <v>3,-1</v>
      </c>
      <c r="L1084" s="34">
        <v>0</v>
      </c>
      <c r="M1084" s="34">
        <v>0</v>
      </c>
      <c r="N1084" s="34">
        <v>0</v>
      </c>
      <c r="O1084" s="34">
        <v>0</v>
      </c>
      <c r="P1084" s="23">
        <v>0</v>
      </c>
      <c r="Q1084" s="23">
        <v>3000</v>
      </c>
      <c r="R1084" s="23">
        <v>0</v>
      </c>
    </row>
    <row r="1085" spans="1:18" x14ac:dyDescent="0.15">
      <c r="A1085" s="23">
        <v>200898</v>
      </c>
      <c r="B1085" s="33" t="s">
        <v>9809</v>
      </c>
      <c r="C1085" s="34">
        <v>2</v>
      </c>
      <c r="D1085" s="34" t="s">
        <v>609</v>
      </c>
      <c r="E1085" s="34">
        <f>IF(D1085="",0,VLOOKUP(D1085,city!$D$4:$K$352,8,0))</f>
        <v>271</v>
      </c>
      <c r="F1085" s="34">
        <v>1</v>
      </c>
      <c r="G1085" s="34">
        <v>0</v>
      </c>
      <c r="H1085" s="34" t="s">
        <v>7990</v>
      </c>
      <c r="I1085" s="34" t="s">
        <v>9810</v>
      </c>
      <c r="J1085" s="34">
        <f>IF(I1085="","",VLOOKUP(I1085,speciality!$B$4:$J$1727,9,0))</f>
        <v>127104</v>
      </c>
      <c r="K1085" s="34" t="str">
        <f t="shared" si="14"/>
        <v>4,127104</v>
      </c>
      <c r="L1085" s="34">
        <v>0</v>
      </c>
      <c r="M1085" s="34">
        <v>0</v>
      </c>
      <c r="N1085" s="34">
        <v>0</v>
      </c>
      <c r="O1085" s="34">
        <v>0</v>
      </c>
      <c r="P1085" s="23">
        <v>0</v>
      </c>
      <c r="Q1085" s="23">
        <v>3000</v>
      </c>
      <c r="R1085" s="23">
        <v>0</v>
      </c>
    </row>
    <row r="1086" spans="1:18" ht="28" x14ac:dyDescent="0.15">
      <c r="A1086" s="23">
        <v>200899</v>
      </c>
      <c r="B1086" s="33" t="s">
        <v>9811</v>
      </c>
      <c r="C1086" s="34">
        <v>2</v>
      </c>
      <c r="D1086" s="34" t="s">
        <v>609</v>
      </c>
      <c r="E1086" s="34">
        <f>IF(D1086="",0,VLOOKUP(D1086,city!$D$4:$K$352,8,0))</f>
        <v>271</v>
      </c>
      <c r="F1086" s="34">
        <v>1</v>
      </c>
      <c r="G1086" s="34">
        <v>0</v>
      </c>
      <c r="H1086" s="34" t="s">
        <v>7990</v>
      </c>
      <c r="J1086" s="34" t="str">
        <f>IF(I1086="","",VLOOKUP(I1086,speciality!$B$4:$J$1727,9,0))</f>
        <v/>
      </c>
      <c r="K1086" s="34" t="str">
        <f t="shared" si="14"/>
        <v>3,-1</v>
      </c>
      <c r="L1086" s="34">
        <v>0</v>
      </c>
      <c r="M1086" s="34">
        <v>0</v>
      </c>
      <c r="N1086" s="34">
        <v>0</v>
      </c>
      <c r="O1086" s="34">
        <v>0</v>
      </c>
      <c r="P1086" s="23">
        <v>0</v>
      </c>
      <c r="Q1086" s="23">
        <v>3000</v>
      </c>
      <c r="R1086" s="23">
        <v>0</v>
      </c>
    </row>
    <row r="1087" spans="1:18" ht="28" x14ac:dyDescent="0.15">
      <c r="A1087" s="23">
        <v>200900</v>
      </c>
      <c r="B1087" s="39" t="s">
        <v>9812</v>
      </c>
      <c r="C1087" s="34">
        <v>2</v>
      </c>
      <c r="D1087" s="34" t="s">
        <v>603</v>
      </c>
      <c r="E1087" s="34">
        <f>IF(D1087="",0,VLOOKUP(D1087,city!$D$4:$K$352,8,0))</f>
        <v>268</v>
      </c>
      <c r="F1087" s="34">
        <v>1</v>
      </c>
      <c r="G1087" s="34">
        <v>0</v>
      </c>
      <c r="H1087" s="34" t="s">
        <v>7990</v>
      </c>
      <c r="J1087" s="34" t="str">
        <f>IF(I1087="","",VLOOKUP(I1087,speciality!$B$4:$J$1727,9,0))</f>
        <v/>
      </c>
      <c r="K1087" s="34" t="str">
        <f t="shared" si="14"/>
        <v>3,-1</v>
      </c>
      <c r="L1087" s="34">
        <v>0</v>
      </c>
      <c r="M1087" s="34">
        <v>0</v>
      </c>
      <c r="N1087" s="34">
        <v>0</v>
      </c>
      <c r="O1087" s="34">
        <v>0</v>
      </c>
      <c r="P1087" s="23">
        <v>0</v>
      </c>
      <c r="Q1087" s="23">
        <v>3000</v>
      </c>
      <c r="R1087" s="23">
        <v>0</v>
      </c>
    </row>
    <row r="1088" spans="1:18" x14ac:dyDescent="0.15">
      <c r="A1088" s="23">
        <v>200901</v>
      </c>
      <c r="B1088" s="33" t="s">
        <v>9813</v>
      </c>
      <c r="C1088" s="34">
        <v>2</v>
      </c>
      <c r="D1088" s="34" t="s">
        <v>603</v>
      </c>
      <c r="E1088" s="34">
        <f>IF(D1088="",0,VLOOKUP(D1088,city!$D$4:$K$352,8,0))</f>
        <v>268</v>
      </c>
      <c r="F1088" s="34">
        <v>1</v>
      </c>
      <c r="G1088" s="34">
        <v>0</v>
      </c>
      <c r="H1088" s="34" t="s">
        <v>7990</v>
      </c>
      <c r="J1088" s="34" t="str">
        <f>IF(I1088="","",VLOOKUP(I1088,speciality!$B$4:$J$1727,9,0))</f>
        <v/>
      </c>
      <c r="K1088" s="34" t="str">
        <f t="shared" si="14"/>
        <v>3,-1</v>
      </c>
      <c r="L1088" s="34">
        <v>0</v>
      </c>
      <c r="M1088" s="34">
        <v>0</v>
      </c>
      <c r="N1088" s="34">
        <v>0</v>
      </c>
      <c r="O1088" s="34">
        <v>0</v>
      </c>
      <c r="P1088" s="23">
        <v>0</v>
      </c>
      <c r="Q1088" s="23">
        <v>3000</v>
      </c>
      <c r="R1088" s="23">
        <v>0</v>
      </c>
    </row>
    <row r="1089" spans="1:18" ht="28" x14ac:dyDescent="0.15">
      <c r="A1089" s="23">
        <v>200902</v>
      </c>
      <c r="B1089" s="33" t="s">
        <v>9814</v>
      </c>
      <c r="C1089" s="34">
        <v>2</v>
      </c>
      <c r="D1089" s="34" t="s">
        <v>603</v>
      </c>
      <c r="E1089" s="34">
        <f>IF(D1089="",0,VLOOKUP(D1089,city!$D$4:$K$352,8,0))</f>
        <v>268</v>
      </c>
      <c r="F1089" s="34">
        <v>1</v>
      </c>
      <c r="G1089" s="34">
        <v>0</v>
      </c>
      <c r="H1089" s="34" t="s">
        <v>7990</v>
      </c>
      <c r="J1089" s="34" t="str">
        <f>IF(I1089="","",VLOOKUP(I1089,speciality!$B$4:$J$1727,9,0))</f>
        <v/>
      </c>
      <c r="K1089" s="34" t="str">
        <f t="shared" si="14"/>
        <v>3,-1</v>
      </c>
      <c r="L1089" s="34">
        <v>0</v>
      </c>
      <c r="M1089" s="34">
        <v>0</v>
      </c>
      <c r="N1089" s="34">
        <v>0</v>
      </c>
      <c r="O1089" s="34">
        <v>0</v>
      </c>
      <c r="P1089" s="23">
        <v>0</v>
      </c>
      <c r="Q1089" s="23">
        <v>3000</v>
      </c>
      <c r="R1089" s="23">
        <v>0</v>
      </c>
    </row>
    <row r="1090" spans="1:18" ht="28" x14ac:dyDescent="0.15">
      <c r="A1090" s="23">
        <v>200903</v>
      </c>
      <c r="B1090" s="33" t="s">
        <v>9815</v>
      </c>
      <c r="C1090" s="34">
        <v>2</v>
      </c>
      <c r="D1090" s="34" t="s">
        <v>603</v>
      </c>
      <c r="E1090" s="34">
        <f>IF(D1090="",0,VLOOKUP(D1090,city!$D$4:$K$352,8,0))</f>
        <v>268</v>
      </c>
      <c r="F1090" s="34">
        <v>1</v>
      </c>
      <c r="G1090" s="34">
        <v>0</v>
      </c>
      <c r="H1090" s="34" t="s">
        <v>7990</v>
      </c>
      <c r="J1090" s="34" t="str">
        <f>IF(I1090="","",VLOOKUP(I1090,speciality!$B$4:$J$1727,9,0))</f>
        <v/>
      </c>
      <c r="K1090" s="34" t="str">
        <f t="shared" si="14"/>
        <v>3,-1</v>
      </c>
      <c r="L1090" s="34">
        <v>0</v>
      </c>
      <c r="M1090" s="34">
        <v>0</v>
      </c>
      <c r="N1090" s="34">
        <v>0</v>
      </c>
      <c r="O1090" s="34">
        <v>0</v>
      </c>
      <c r="P1090" s="23">
        <v>0</v>
      </c>
      <c r="Q1090" s="23">
        <v>3000</v>
      </c>
      <c r="R1090" s="23">
        <v>0</v>
      </c>
    </row>
    <row r="1091" spans="1:18" ht="28" x14ac:dyDescent="0.15">
      <c r="A1091" s="23">
        <v>200904</v>
      </c>
      <c r="B1091" s="33" t="s">
        <v>9816</v>
      </c>
      <c r="C1091" s="34">
        <v>2</v>
      </c>
      <c r="D1091" s="34" t="s">
        <v>603</v>
      </c>
      <c r="E1091" s="34">
        <f>IF(D1091="",0,VLOOKUP(D1091,city!$D$4:$K$352,8,0))</f>
        <v>268</v>
      </c>
      <c r="F1091" s="34">
        <v>1</v>
      </c>
      <c r="G1091" s="34">
        <v>0</v>
      </c>
      <c r="H1091" s="34" t="s">
        <v>7990</v>
      </c>
      <c r="J1091" s="34" t="str">
        <f>IF(I1091="","",VLOOKUP(I1091,speciality!$B$4:$J$1727,9,0))</f>
        <v/>
      </c>
      <c r="K1091" s="34" t="str">
        <f t="shared" si="14"/>
        <v>3,-1</v>
      </c>
      <c r="L1091" s="34">
        <v>0</v>
      </c>
      <c r="M1091" s="34">
        <v>0</v>
      </c>
      <c r="N1091" s="34">
        <v>0</v>
      </c>
      <c r="O1091" s="34">
        <v>0</v>
      </c>
      <c r="P1091" s="23">
        <v>0</v>
      </c>
      <c r="Q1091" s="23">
        <v>3000</v>
      </c>
      <c r="R1091" s="23">
        <v>0</v>
      </c>
    </row>
    <row r="1092" spans="1:18" ht="28" x14ac:dyDescent="0.15">
      <c r="A1092" s="23">
        <v>200905</v>
      </c>
      <c r="B1092" s="33" t="s">
        <v>9817</v>
      </c>
      <c r="C1092" s="34">
        <v>2</v>
      </c>
      <c r="D1092" s="34" t="s">
        <v>619</v>
      </c>
      <c r="E1092" s="34">
        <f>IF(D1092="",0,VLOOKUP(D1092,city!$D$4:$K$352,8,0))</f>
        <v>276</v>
      </c>
      <c r="F1092" s="34">
        <v>1</v>
      </c>
      <c r="G1092" s="34">
        <v>0</v>
      </c>
      <c r="H1092" s="34" t="s">
        <v>7990</v>
      </c>
      <c r="J1092" s="34" t="str">
        <f>IF(I1092="","",VLOOKUP(I1092,speciality!$B$4:$J$1727,9,0))</f>
        <v/>
      </c>
      <c r="K1092" s="34" t="str">
        <f t="shared" si="14"/>
        <v>3,-1</v>
      </c>
      <c r="L1092" s="34">
        <v>0</v>
      </c>
      <c r="M1092" s="34">
        <v>0</v>
      </c>
      <c r="N1092" s="34">
        <v>0</v>
      </c>
      <c r="O1092" s="34">
        <v>0</v>
      </c>
      <c r="P1092" s="23">
        <v>0</v>
      </c>
      <c r="Q1092" s="23">
        <v>3000</v>
      </c>
      <c r="R1092" s="23">
        <v>0</v>
      </c>
    </row>
    <row r="1093" spans="1:18" x14ac:dyDescent="0.15">
      <c r="A1093" s="23">
        <v>200906</v>
      </c>
      <c r="B1093" s="33" t="s">
        <v>9818</v>
      </c>
      <c r="C1093" s="34">
        <v>2</v>
      </c>
      <c r="D1093" s="34" t="s">
        <v>619</v>
      </c>
      <c r="E1093" s="34">
        <f>IF(D1093="",0,VLOOKUP(D1093,city!$D$4:$K$352,8,0))</f>
        <v>276</v>
      </c>
      <c r="F1093" s="34">
        <v>1</v>
      </c>
      <c r="G1093" s="34">
        <v>0</v>
      </c>
      <c r="H1093" s="34" t="s">
        <v>7990</v>
      </c>
      <c r="J1093" s="34" t="str">
        <f>IF(I1093="","",VLOOKUP(I1093,speciality!$B$4:$J$1727,9,0))</f>
        <v/>
      </c>
      <c r="K1093" s="34" t="str">
        <f t="shared" si="14"/>
        <v>3,-1</v>
      </c>
      <c r="L1093" s="34">
        <v>0</v>
      </c>
      <c r="M1093" s="34">
        <v>0</v>
      </c>
      <c r="N1093" s="34">
        <v>0</v>
      </c>
      <c r="O1093" s="34">
        <v>0</v>
      </c>
      <c r="P1093" s="23">
        <v>0</v>
      </c>
      <c r="Q1093" s="23">
        <v>3000</v>
      </c>
      <c r="R1093" s="23">
        <v>0</v>
      </c>
    </row>
    <row r="1094" spans="1:18" x14ac:dyDescent="0.15">
      <c r="A1094" s="23">
        <v>200907</v>
      </c>
      <c r="B1094" s="33" t="s">
        <v>9819</v>
      </c>
      <c r="C1094" s="34">
        <v>2</v>
      </c>
      <c r="D1094" s="34" t="s">
        <v>619</v>
      </c>
      <c r="E1094" s="34">
        <f>IF(D1094="",0,VLOOKUP(D1094,city!$D$4:$K$352,8,0))</f>
        <v>276</v>
      </c>
      <c r="F1094" s="34">
        <v>1</v>
      </c>
      <c r="G1094" s="34">
        <v>0</v>
      </c>
      <c r="H1094" s="34" t="s">
        <v>7990</v>
      </c>
      <c r="J1094" s="34" t="str">
        <f>IF(I1094="","",VLOOKUP(I1094,speciality!$B$4:$J$1727,9,0))</f>
        <v/>
      </c>
      <c r="K1094" s="34" t="str">
        <f t="shared" si="14"/>
        <v>3,-1</v>
      </c>
      <c r="L1094" s="34">
        <v>0</v>
      </c>
      <c r="M1094" s="34">
        <v>0</v>
      </c>
      <c r="N1094" s="34">
        <v>0</v>
      </c>
      <c r="O1094" s="34">
        <v>0</v>
      </c>
      <c r="P1094" s="23">
        <v>0</v>
      </c>
      <c r="Q1094" s="23">
        <v>3000</v>
      </c>
      <c r="R1094" s="23">
        <v>0</v>
      </c>
    </row>
    <row r="1095" spans="1:18" x14ac:dyDescent="0.15">
      <c r="A1095" s="23">
        <v>200908</v>
      </c>
      <c r="B1095" s="33" t="s">
        <v>9820</v>
      </c>
      <c r="C1095" s="34">
        <v>2</v>
      </c>
      <c r="D1095" s="34" t="s">
        <v>619</v>
      </c>
      <c r="E1095" s="34">
        <f>IF(D1095="",0,VLOOKUP(D1095,city!$D$4:$K$352,8,0))</f>
        <v>276</v>
      </c>
      <c r="F1095" s="34">
        <v>1</v>
      </c>
      <c r="G1095" s="34">
        <v>0</v>
      </c>
      <c r="H1095" s="34" t="s">
        <v>7990</v>
      </c>
      <c r="I1095" s="34" t="s">
        <v>9821</v>
      </c>
      <c r="J1095" s="34">
        <f>IF(I1095="","",VLOOKUP(I1095,speciality!$B$4:$J$1727,9,0))</f>
        <v>127605</v>
      </c>
      <c r="K1095" s="34" t="str">
        <f t="shared" si="14"/>
        <v>4,127605</v>
      </c>
      <c r="L1095" s="34">
        <v>0</v>
      </c>
      <c r="M1095" s="34">
        <v>0</v>
      </c>
      <c r="N1095" s="34">
        <v>0</v>
      </c>
      <c r="O1095" s="34">
        <v>0</v>
      </c>
      <c r="P1095" s="23">
        <v>0</v>
      </c>
      <c r="Q1095" s="23">
        <v>3000</v>
      </c>
      <c r="R1095" s="23">
        <v>0</v>
      </c>
    </row>
    <row r="1096" spans="1:18" x14ac:dyDescent="0.15">
      <c r="A1096" s="23">
        <v>200909</v>
      </c>
      <c r="B1096" s="33" t="s">
        <v>9822</v>
      </c>
      <c r="C1096" s="34">
        <v>2</v>
      </c>
      <c r="D1096" s="34" t="s">
        <v>619</v>
      </c>
      <c r="E1096" s="34">
        <f>IF(D1096="",0,VLOOKUP(D1096,city!$D$4:$K$352,8,0))</f>
        <v>276</v>
      </c>
      <c r="F1096" s="34">
        <v>1</v>
      </c>
      <c r="G1096" s="34">
        <v>0</v>
      </c>
      <c r="H1096" s="34" t="s">
        <v>7990</v>
      </c>
      <c r="J1096" s="34" t="str">
        <f>IF(I1096="","",VLOOKUP(I1096,speciality!$B$4:$J$1727,9,0))</f>
        <v/>
      </c>
      <c r="K1096" s="34" t="str">
        <f t="shared" si="14"/>
        <v>3,-1</v>
      </c>
      <c r="L1096" s="34">
        <v>0</v>
      </c>
      <c r="M1096" s="34">
        <v>0</v>
      </c>
      <c r="N1096" s="34">
        <v>0</v>
      </c>
      <c r="O1096" s="34">
        <v>0</v>
      </c>
      <c r="P1096" s="23">
        <v>0</v>
      </c>
      <c r="Q1096" s="23">
        <v>3000</v>
      </c>
      <c r="R1096" s="23">
        <v>0</v>
      </c>
    </row>
    <row r="1097" spans="1:18" x14ac:dyDescent="0.15">
      <c r="A1097" s="23">
        <v>200910</v>
      </c>
      <c r="B1097" s="39" t="s">
        <v>9823</v>
      </c>
      <c r="C1097" s="34">
        <v>2</v>
      </c>
      <c r="D1097" s="34" t="s">
        <v>615</v>
      </c>
      <c r="E1097" s="34">
        <f>IF(D1097="",0,VLOOKUP(D1097,city!$D$4:$K$352,8,0))</f>
        <v>274</v>
      </c>
      <c r="F1097" s="34">
        <v>1</v>
      </c>
      <c r="G1097" s="34">
        <v>0</v>
      </c>
      <c r="H1097" s="34" t="s">
        <v>7990</v>
      </c>
      <c r="J1097" s="34" t="str">
        <f>IF(I1097="","",VLOOKUP(I1097,speciality!$B$4:$J$1727,9,0))</f>
        <v/>
      </c>
      <c r="K1097" s="34" t="str">
        <f t="shared" si="14"/>
        <v>3,-1</v>
      </c>
      <c r="L1097" s="34">
        <v>0</v>
      </c>
      <c r="M1097" s="34">
        <v>0</v>
      </c>
      <c r="N1097" s="34">
        <v>0</v>
      </c>
      <c r="O1097" s="34">
        <v>0</v>
      </c>
      <c r="P1097" s="23">
        <v>0</v>
      </c>
      <c r="Q1097" s="23">
        <v>3000</v>
      </c>
      <c r="R1097" s="23">
        <v>0</v>
      </c>
    </row>
    <row r="1098" spans="1:18" ht="28" x14ac:dyDescent="0.15">
      <c r="A1098" s="23">
        <v>200911</v>
      </c>
      <c r="B1098" s="33" t="s">
        <v>9824</v>
      </c>
      <c r="C1098" s="34">
        <v>2</v>
      </c>
      <c r="D1098" s="34" t="s">
        <v>615</v>
      </c>
      <c r="E1098" s="34">
        <f>IF(D1098="",0,VLOOKUP(D1098,city!$D$4:$K$352,8,0))</f>
        <v>274</v>
      </c>
      <c r="F1098" s="34">
        <v>1</v>
      </c>
      <c r="G1098" s="34">
        <v>0</v>
      </c>
      <c r="H1098" s="34" t="s">
        <v>7990</v>
      </c>
      <c r="J1098" s="34" t="str">
        <f>IF(I1098="","",VLOOKUP(I1098,speciality!$B$4:$J$1727,9,0))</f>
        <v/>
      </c>
      <c r="K1098" s="34" t="str">
        <f t="shared" si="14"/>
        <v>3,-1</v>
      </c>
      <c r="L1098" s="34">
        <v>0</v>
      </c>
      <c r="M1098" s="34">
        <v>0</v>
      </c>
      <c r="N1098" s="34">
        <v>0</v>
      </c>
      <c r="O1098" s="34">
        <v>0</v>
      </c>
      <c r="P1098" s="23">
        <v>0</v>
      </c>
      <c r="Q1098" s="23">
        <v>3000</v>
      </c>
      <c r="R1098" s="23">
        <v>0</v>
      </c>
    </row>
    <row r="1099" spans="1:18" ht="28" x14ac:dyDescent="0.15">
      <c r="A1099" s="23">
        <v>200912</v>
      </c>
      <c r="B1099" s="39" t="s">
        <v>9825</v>
      </c>
      <c r="C1099" s="34">
        <v>2</v>
      </c>
      <c r="D1099" s="34" t="s">
        <v>615</v>
      </c>
      <c r="E1099" s="34">
        <f>IF(D1099="",0,VLOOKUP(D1099,city!$D$4:$K$352,8,0))</f>
        <v>274</v>
      </c>
      <c r="F1099" s="34">
        <v>1</v>
      </c>
      <c r="G1099" s="34">
        <v>0</v>
      </c>
      <c r="H1099" s="34" t="s">
        <v>7990</v>
      </c>
      <c r="J1099" s="34" t="str">
        <f>IF(I1099="","",VLOOKUP(I1099,speciality!$B$4:$J$1727,9,0))</f>
        <v/>
      </c>
      <c r="K1099" s="34" t="str">
        <f t="shared" si="14"/>
        <v>3,-1</v>
      </c>
      <c r="L1099" s="34">
        <v>0</v>
      </c>
      <c r="M1099" s="34">
        <v>0</v>
      </c>
      <c r="N1099" s="34">
        <v>0</v>
      </c>
      <c r="O1099" s="34">
        <v>0</v>
      </c>
      <c r="P1099" s="23">
        <v>0</v>
      </c>
      <c r="Q1099" s="23">
        <v>3000</v>
      </c>
      <c r="R1099" s="23">
        <v>0</v>
      </c>
    </row>
    <row r="1100" spans="1:18" ht="28" x14ac:dyDescent="0.15">
      <c r="A1100" s="23">
        <v>200913</v>
      </c>
      <c r="B1100" s="39" t="s">
        <v>9826</v>
      </c>
      <c r="C1100" s="34">
        <v>2</v>
      </c>
      <c r="D1100" s="34" t="s">
        <v>615</v>
      </c>
      <c r="E1100" s="34">
        <f>IF(D1100="",0,VLOOKUP(D1100,city!$D$4:$K$352,8,0))</f>
        <v>274</v>
      </c>
      <c r="F1100" s="34">
        <v>1</v>
      </c>
      <c r="G1100" s="34">
        <v>0</v>
      </c>
      <c r="H1100" s="34" t="s">
        <v>7990</v>
      </c>
      <c r="J1100" s="34" t="str">
        <f>IF(I1100="","",VLOOKUP(I1100,speciality!$B$4:$J$1727,9,0))</f>
        <v/>
      </c>
      <c r="K1100" s="34" t="str">
        <f t="shared" si="14"/>
        <v>3,-1</v>
      </c>
      <c r="L1100" s="34">
        <v>0</v>
      </c>
      <c r="M1100" s="34">
        <v>0</v>
      </c>
      <c r="N1100" s="34">
        <v>0</v>
      </c>
      <c r="O1100" s="34">
        <v>0</v>
      </c>
      <c r="P1100" s="23">
        <v>0</v>
      </c>
      <c r="Q1100" s="23">
        <v>3000</v>
      </c>
      <c r="R1100" s="23">
        <v>0</v>
      </c>
    </row>
    <row r="1101" spans="1:18" x14ac:dyDescent="0.15">
      <c r="A1101" s="23">
        <v>200914</v>
      </c>
      <c r="B1101" s="33" t="s">
        <v>9827</v>
      </c>
      <c r="C1101" s="34">
        <v>2</v>
      </c>
      <c r="D1101" s="34" t="s">
        <v>615</v>
      </c>
      <c r="E1101" s="34">
        <f>IF(D1101="",0,VLOOKUP(D1101,city!$D$4:$K$352,8,0))</f>
        <v>274</v>
      </c>
      <c r="F1101" s="34">
        <v>1</v>
      </c>
      <c r="G1101" s="34">
        <v>0</v>
      </c>
      <c r="H1101" s="34" t="s">
        <v>7990</v>
      </c>
      <c r="I1101" s="34" t="s">
        <v>9828</v>
      </c>
      <c r="J1101" s="34">
        <f>IF(I1101="","",VLOOKUP(I1101,speciality!$B$4:$J$1727,9,0))</f>
        <v>127402</v>
      </c>
      <c r="K1101" s="34" t="str">
        <f t="shared" si="14"/>
        <v>4,127402</v>
      </c>
      <c r="L1101" s="34">
        <v>0</v>
      </c>
      <c r="M1101" s="34">
        <v>0</v>
      </c>
      <c r="N1101" s="34">
        <v>0</v>
      </c>
      <c r="O1101" s="34">
        <v>0</v>
      </c>
      <c r="P1101" s="23">
        <v>0</v>
      </c>
      <c r="Q1101" s="23">
        <v>3000</v>
      </c>
      <c r="R1101" s="23">
        <v>0</v>
      </c>
    </row>
    <row r="1102" spans="1:18" ht="28" x14ac:dyDescent="0.15">
      <c r="A1102" s="23">
        <v>200915</v>
      </c>
      <c r="B1102" s="33" t="s">
        <v>9829</v>
      </c>
      <c r="C1102" s="34">
        <v>2</v>
      </c>
      <c r="D1102" s="34" t="s">
        <v>613</v>
      </c>
      <c r="E1102" s="34">
        <f>IF(D1102="",0,VLOOKUP(D1102,city!$D$4:$K$352,8,0))</f>
        <v>273</v>
      </c>
      <c r="F1102" s="34">
        <v>1</v>
      </c>
      <c r="G1102" s="34">
        <v>0</v>
      </c>
      <c r="H1102" s="34" t="s">
        <v>7990</v>
      </c>
      <c r="J1102" s="34" t="str">
        <f>IF(I1102="","",VLOOKUP(I1102,speciality!$B$4:$J$1727,9,0))</f>
        <v/>
      </c>
      <c r="K1102" s="34" t="str">
        <f t="shared" si="14"/>
        <v>3,-1</v>
      </c>
      <c r="L1102" s="34">
        <v>0</v>
      </c>
      <c r="M1102" s="34">
        <v>0</v>
      </c>
      <c r="N1102" s="34">
        <v>0</v>
      </c>
      <c r="O1102" s="34">
        <v>0</v>
      </c>
      <c r="P1102" s="23">
        <v>0</v>
      </c>
      <c r="Q1102" s="23">
        <v>3000</v>
      </c>
      <c r="R1102" s="23">
        <v>0</v>
      </c>
    </row>
    <row r="1103" spans="1:18" ht="28" x14ac:dyDescent="0.15">
      <c r="A1103" s="23">
        <v>200916</v>
      </c>
      <c r="B1103" s="33" t="s">
        <v>9830</v>
      </c>
      <c r="C1103" s="34">
        <v>2</v>
      </c>
      <c r="D1103" s="34" t="s">
        <v>613</v>
      </c>
      <c r="E1103" s="34">
        <f>IF(D1103="",0,VLOOKUP(D1103,city!$D$4:$K$352,8,0))</f>
        <v>273</v>
      </c>
      <c r="F1103" s="34">
        <v>1</v>
      </c>
      <c r="G1103" s="34">
        <v>0</v>
      </c>
      <c r="H1103" s="34" t="s">
        <v>7990</v>
      </c>
      <c r="J1103" s="34" t="str">
        <f>IF(I1103="","",VLOOKUP(I1103,speciality!$B$4:$J$1727,9,0))</f>
        <v/>
      </c>
      <c r="K1103" s="34" t="str">
        <f t="shared" si="14"/>
        <v>3,-1</v>
      </c>
      <c r="L1103" s="34">
        <v>0</v>
      </c>
      <c r="M1103" s="34">
        <v>0</v>
      </c>
      <c r="N1103" s="34">
        <v>0</v>
      </c>
      <c r="O1103" s="34">
        <v>0</v>
      </c>
      <c r="P1103" s="23">
        <v>0</v>
      </c>
      <c r="Q1103" s="23">
        <v>3000</v>
      </c>
      <c r="R1103" s="23">
        <v>0</v>
      </c>
    </row>
    <row r="1104" spans="1:18" ht="28" x14ac:dyDescent="0.15">
      <c r="A1104" s="23">
        <v>200917</v>
      </c>
      <c r="B1104" s="33" t="s">
        <v>9831</v>
      </c>
      <c r="C1104" s="34">
        <v>2</v>
      </c>
      <c r="D1104" s="34" t="s">
        <v>613</v>
      </c>
      <c r="E1104" s="34">
        <f>IF(D1104="",0,VLOOKUP(D1104,city!$D$4:$K$352,8,0))</f>
        <v>273</v>
      </c>
      <c r="F1104" s="34">
        <v>1</v>
      </c>
      <c r="G1104" s="34">
        <v>0</v>
      </c>
      <c r="H1104" s="34" t="s">
        <v>7990</v>
      </c>
      <c r="J1104" s="34" t="str">
        <f>IF(I1104="","",VLOOKUP(I1104,speciality!$B$4:$J$1727,9,0))</f>
        <v/>
      </c>
      <c r="K1104" s="34" t="str">
        <f t="shared" si="14"/>
        <v>3,-1</v>
      </c>
      <c r="L1104" s="34">
        <v>0</v>
      </c>
      <c r="M1104" s="34">
        <v>0</v>
      </c>
      <c r="N1104" s="34">
        <v>0</v>
      </c>
      <c r="O1104" s="34">
        <v>0</v>
      </c>
      <c r="P1104" s="23">
        <v>0</v>
      </c>
      <c r="Q1104" s="23">
        <v>3000</v>
      </c>
      <c r="R1104" s="23">
        <v>0</v>
      </c>
    </row>
    <row r="1105" spans="1:18" ht="28" x14ac:dyDescent="0.15">
      <c r="A1105" s="23">
        <v>200918</v>
      </c>
      <c r="B1105" s="33" t="s">
        <v>9832</v>
      </c>
      <c r="C1105" s="34">
        <v>2</v>
      </c>
      <c r="D1105" s="34" t="s">
        <v>613</v>
      </c>
      <c r="E1105" s="34">
        <f>IF(D1105="",0,VLOOKUP(D1105,city!$D$4:$K$352,8,0))</f>
        <v>273</v>
      </c>
      <c r="F1105" s="34">
        <v>1</v>
      </c>
      <c r="G1105" s="34">
        <v>0</v>
      </c>
      <c r="H1105" s="34" t="s">
        <v>7990</v>
      </c>
      <c r="J1105" s="34" t="str">
        <f>IF(I1105="","",VLOOKUP(I1105,speciality!$B$4:$J$1727,9,0))</f>
        <v/>
      </c>
      <c r="K1105" s="34" t="str">
        <f t="shared" si="14"/>
        <v>3,-1</v>
      </c>
      <c r="L1105" s="34">
        <v>0</v>
      </c>
      <c r="M1105" s="34">
        <v>0</v>
      </c>
      <c r="N1105" s="34">
        <v>0</v>
      </c>
      <c r="O1105" s="34">
        <v>0</v>
      </c>
      <c r="P1105" s="23">
        <v>0</v>
      </c>
      <c r="Q1105" s="23">
        <v>3000</v>
      </c>
      <c r="R1105" s="23">
        <v>0</v>
      </c>
    </row>
    <row r="1106" spans="1:18" ht="28" x14ac:dyDescent="0.15">
      <c r="A1106" s="23">
        <v>200919</v>
      </c>
      <c r="B1106" s="33" t="s">
        <v>9833</v>
      </c>
      <c r="C1106" s="34">
        <v>2</v>
      </c>
      <c r="D1106" s="34" t="s">
        <v>613</v>
      </c>
      <c r="E1106" s="34">
        <f>IF(D1106="",0,VLOOKUP(D1106,city!$D$4:$K$352,8,0))</f>
        <v>273</v>
      </c>
      <c r="F1106" s="34">
        <v>1</v>
      </c>
      <c r="G1106" s="34">
        <v>0</v>
      </c>
      <c r="H1106" s="34" t="s">
        <v>7990</v>
      </c>
      <c r="I1106" s="34" t="s">
        <v>9834</v>
      </c>
      <c r="J1106" s="34">
        <f>IF(I1106="","",VLOOKUP(I1106,speciality!$B$4:$J$1727,9,0))</f>
        <v>127301</v>
      </c>
      <c r="K1106" s="34" t="str">
        <f t="shared" si="14"/>
        <v>4,127301</v>
      </c>
      <c r="L1106" s="34">
        <v>0</v>
      </c>
      <c r="M1106" s="34">
        <v>0</v>
      </c>
      <c r="N1106" s="34">
        <v>0</v>
      </c>
      <c r="O1106" s="34">
        <v>0</v>
      </c>
      <c r="P1106" s="23">
        <v>0</v>
      </c>
      <c r="Q1106" s="23">
        <v>3000</v>
      </c>
      <c r="R1106" s="23">
        <v>0</v>
      </c>
    </row>
    <row r="1107" spans="1:18" ht="28" x14ac:dyDescent="0.15">
      <c r="A1107" s="23">
        <v>200920</v>
      </c>
      <c r="B1107" s="33" t="s">
        <v>9835</v>
      </c>
      <c r="C1107" s="34">
        <v>2</v>
      </c>
      <c r="D1107" s="34" t="s">
        <v>601</v>
      </c>
      <c r="E1107" s="34">
        <f>IF(D1107="",0,VLOOKUP(D1107,city!$D$4:$K$352,8,0))</f>
        <v>267</v>
      </c>
      <c r="F1107" s="34">
        <v>1</v>
      </c>
      <c r="G1107" s="34">
        <v>0</v>
      </c>
      <c r="H1107" s="34" t="s">
        <v>7990</v>
      </c>
      <c r="J1107" s="34" t="str">
        <f>IF(I1107="","",VLOOKUP(I1107,speciality!$B$4:$J$1727,9,0))</f>
        <v/>
      </c>
      <c r="K1107" s="34" t="str">
        <f t="shared" si="14"/>
        <v>3,-1</v>
      </c>
      <c r="L1107" s="34">
        <v>0</v>
      </c>
      <c r="M1107" s="34">
        <v>0</v>
      </c>
      <c r="N1107" s="34">
        <v>0</v>
      </c>
      <c r="O1107" s="34">
        <v>0</v>
      </c>
      <c r="P1107" s="23">
        <v>0</v>
      </c>
      <c r="Q1107" s="23">
        <v>3000</v>
      </c>
      <c r="R1107" s="23">
        <v>0</v>
      </c>
    </row>
    <row r="1108" spans="1:18" ht="28" x14ac:dyDescent="0.15">
      <c r="A1108" s="23">
        <v>200921</v>
      </c>
      <c r="B1108" s="33" t="s">
        <v>9836</v>
      </c>
      <c r="C1108" s="34">
        <v>2</v>
      </c>
      <c r="D1108" s="34" t="s">
        <v>601</v>
      </c>
      <c r="E1108" s="34">
        <f>IF(D1108="",0,VLOOKUP(D1108,city!$D$4:$K$352,8,0))</f>
        <v>267</v>
      </c>
      <c r="F1108" s="34">
        <v>1</v>
      </c>
      <c r="G1108" s="34">
        <v>0</v>
      </c>
      <c r="H1108" s="34" t="s">
        <v>7990</v>
      </c>
      <c r="J1108" s="34" t="str">
        <f>IF(I1108="","",VLOOKUP(I1108,speciality!$B$4:$J$1727,9,0))</f>
        <v/>
      </c>
      <c r="K1108" s="34" t="str">
        <f t="shared" si="14"/>
        <v>3,-1</v>
      </c>
      <c r="L1108" s="34">
        <v>0</v>
      </c>
      <c r="M1108" s="34">
        <v>0</v>
      </c>
      <c r="N1108" s="34">
        <v>0</v>
      </c>
      <c r="O1108" s="34">
        <v>0</v>
      </c>
      <c r="P1108" s="23">
        <v>0</v>
      </c>
      <c r="Q1108" s="23">
        <v>3000</v>
      </c>
      <c r="R1108" s="23">
        <v>0</v>
      </c>
    </row>
    <row r="1109" spans="1:18" ht="28" x14ac:dyDescent="0.15">
      <c r="A1109" s="23">
        <v>200922</v>
      </c>
      <c r="B1109" s="33" t="s">
        <v>9837</v>
      </c>
      <c r="C1109" s="34">
        <v>2</v>
      </c>
      <c r="D1109" s="34" t="s">
        <v>601</v>
      </c>
      <c r="E1109" s="34">
        <f>IF(D1109="",0,VLOOKUP(D1109,city!$D$4:$K$352,8,0))</f>
        <v>267</v>
      </c>
      <c r="F1109" s="34">
        <v>1</v>
      </c>
      <c r="G1109" s="34">
        <v>0</v>
      </c>
      <c r="H1109" s="34" t="s">
        <v>7990</v>
      </c>
      <c r="I1109" s="34" t="s">
        <v>9838</v>
      </c>
      <c r="J1109" s="34">
        <f>IF(I1109="","",VLOOKUP(I1109,speciality!$B$4:$J$1727,9,0))</f>
        <v>122703</v>
      </c>
      <c r="K1109" s="34" t="str">
        <f t="shared" si="14"/>
        <v>4,122703</v>
      </c>
      <c r="L1109" s="34">
        <v>0</v>
      </c>
      <c r="M1109" s="34">
        <v>0</v>
      </c>
      <c r="N1109" s="34">
        <v>0</v>
      </c>
      <c r="O1109" s="34">
        <v>0</v>
      </c>
      <c r="P1109" s="23">
        <v>0</v>
      </c>
      <c r="Q1109" s="23">
        <v>3000</v>
      </c>
      <c r="R1109" s="23">
        <v>0</v>
      </c>
    </row>
    <row r="1110" spans="1:18" ht="28" x14ac:dyDescent="0.15">
      <c r="A1110" s="23">
        <v>200923</v>
      </c>
      <c r="B1110" s="33" t="s">
        <v>9839</v>
      </c>
      <c r="C1110" s="34">
        <v>2</v>
      </c>
      <c r="D1110" s="34" t="s">
        <v>601</v>
      </c>
      <c r="E1110" s="34">
        <f>IF(D1110="",0,VLOOKUP(D1110,city!$D$4:$K$352,8,0))</f>
        <v>267</v>
      </c>
      <c r="F1110" s="34">
        <v>1</v>
      </c>
      <c r="G1110" s="34">
        <v>0</v>
      </c>
      <c r="H1110" s="34" t="s">
        <v>7990</v>
      </c>
      <c r="J1110" s="34" t="str">
        <f>IF(I1110="","",VLOOKUP(I1110,speciality!$B$4:$J$1727,9,0))</f>
        <v/>
      </c>
      <c r="K1110" s="34" t="str">
        <f t="shared" si="14"/>
        <v>3,-1</v>
      </c>
      <c r="L1110" s="34">
        <v>0</v>
      </c>
      <c r="M1110" s="34">
        <v>0</v>
      </c>
      <c r="N1110" s="34">
        <v>0</v>
      </c>
      <c r="O1110" s="34">
        <v>0</v>
      </c>
      <c r="P1110" s="23">
        <v>0</v>
      </c>
      <c r="Q1110" s="23">
        <v>3000</v>
      </c>
      <c r="R1110" s="23">
        <v>0</v>
      </c>
    </row>
    <row r="1111" spans="1:18" ht="28" x14ac:dyDescent="0.15">
      <c r="A1111" s="23">
        <v>200924</v>
      </c>
      <c r="B1111" s="33" t="s">
        <v>9840</v>
      </c>
      <c r="C1111" s="34">
        <v>2</v>
      </c>
      <c r="D1111" s="34" t="s">
        <v>601</v>
      </c>
      <c r="E1111" s="34">
        <f>IF(D1111="",0,VLOOKUP(D1111,city!$D$4:$K$352,8,0))</f>
        <v>267</v>
      </c>
      <c r="F1111" s="34">
        <v>1</v>
      </c>
      <c r="G1111" s="34">
        <v>0</v>
      </c>
      <c r="H1111" s="34" t="s">
        <v>7990</v>
      </c>
      <c r="I1111" s="34" t="s">
        <v>9841</v>
      </c>
      <c r="J1111" s="34">
        <f>IF(I1111="","",VLOOKUP(I1111,speciality!$B$4:$J$1727,9,0))</f>
        <v>126703</v>
      </c>
      <c r="K1111" s="34" t="str">
        <f t="shared" si="14"/>
        <v>4,126703</v>
      </c>
      <c r="L1111" s="34">
        <v>0</v>
      </c>
      <c r="M1111" s="34">
        <v>0</v>
      </c>
      <c r="N1111" s="34">
        <v>0</v>
      </c>
      <c r="O1111" s="34">
        <v>0</v>
      </c>
      <c r="P1111" s="23">
        <v>0</v>
      </c>
      <c r="Q1111" s="23">
        <v>3000</v>
      </c>
      <c r="R1111" s="23">
        <v>0</v>
      </c>
    </row>
    <row r="1112" spans="1:18" ht="28" x14ac:dyDescent="0.15">
      <c r="A1112" s="23">
        <v>200925</v>
      </c>
      <c r="B1112" s="33" t="s">
        <v>9842</v>
      </c>
      <c r="C1112" s="34">
        <v>2</v>
      </c>
      <c r="D1112" s="34" t="s">
        <v>611</v>
      </c>
      <c r="E1112" s="34">
        <f>IF(D1112="",0,VLOOKUP(D1112,city!$D$4:$K$352,8,0))</f>
        <v>272</v>
      </c>
      <c r="F1112" s="34">
        <v>1</v>
      </c>
      <c r="G1112" s="34">
        <v>0</v>
      </c>
      <c r="H1112" s="34" t="s">
        <v>7990</v>
      </c>
      <c r="J1112" s="34" t="str">
        <f>IF(I1112="","",VLOOKUP(I1112,speciality!$B$4:$J$1727,9,0))</f>
        <v/>
      </c>
      <c r="K1112" s="34" t="str">
        <f t="shared" si="14"/>
        <v>3,-1</v>
      </c>
      <c r="L1112" s="34">
        <v>0</v>
      </c>
      <c r="M1112" s="34">
        <v>0</v>
      </c>
      <c r="N1112" s="34">
        <v>0</v>
      </c>
      <c r="O1112" s="34">
        <v>0</v>
      </c>
      <c r="P1112" s="23">
        <v>0</v>
      </c>
      <c r="Q1112" s="23">
        <v>3000</v>
      </c>
      <c r="R1112" s="23">
        <v>0</v>
      </c>
    </row>
    <row r="1113" spans="1:18" x14ac:dyDescent="0.15">
      <c r="A1113" s="23">
        <v>200926</v>
      </c>
      <c r="B1113" s="33" t="s">
        <v>9843</v>
      </c>
      <c r="C1113" s="34">
        <v>2</v>
      </c>
      <c r="D1113" s="34" t="s">
        <v>611</v>
      </c>
      <c r="E1113" s="34">
        <f>IF(D1113="",0,VLOOKUP(D1113,city!$D$4:$K$352,8,0))</f>
        <v>272</v>
      </c>
      <c r="F1113" s="34">
        <v>1</v>
      </c>
      <c r="G1113" s="34">
        <v>0</v>
      </c>
      <c r="H1113" s="34" t="s">
        <v>7990</v>
      </c>
      <c r="J1113" s="34" t="str">
        <f>IF(I1113="","",VLOOKUP(I1113,speciality!$B$4:$J$1727,9,0))</f>
        <v/>
      </c>
      <c r="K1113" s="34" t="str">
        <f t="shared" si="14"/>
        <v>3,-1</v>
      </c>
      <c r="L1113" s="34">
        <v>0</v>
      </c>
      <c r="M1113" s="34">
        <v>0</v>
      </c>
      <c r="N1113" s="34">
        <v>0</v>
      </c>
      <c r="O1113" s="34">
        <v>0</v>
      </c>
      <c r="P1113" s="23">
        <v>0</v>
      </c>
      <c r="Q1113" s="23">
        <v>3000</v>
      </c>
      <c r="R1113" s="23">
        <v>0</v>
      </c>
    </row>
    <row r="1114" spans="1:18" ht="28" x14ac:dyDescent="0.15">
      <c r="A1114" s="23">
        <v>200927</v>
      </c>
      <c r="B1114" s="33" t="s">
        <v>9844</v>
      </c>
      <c r="C1114" s="34">
        <v>2</v>
      </c>
      <c r="D1114" s="34" t="s">
        <v>611</v>
      </c>
      <c r="E1114" s="34">
        <f>IF(D1114="",0,VLOOKUP(D1114,city!$D$4:$K$352,8,0))</f>
        <v>272</v>
      </c>
      <c r="F1114" s="34">
        <v>1</v>
      </c>
      <c r="G1114" s="34">
        <v>0</v>
      </c>
      <c r="H1114" s="34" t="s">
        <v>7990</v>
      </c>
      <c r="J1114" s="34" t="str">
        <f>IF(I1114="","",VLOOKUP(I1114,speciality!$B$4:$J$1727,9,0))</f>
        <v/>
      </c>
      <c r="K1114" s="34" t="str">
        <f t="shared" si="14"/>
        <v>3,-1</v>
      </c>
      <c r="L1114" s="34">
        <v>0</v>
      </c>
      <c r="M1114" s="34">
        <v>0</v>
      </c>
      <c r="N1114" s="34">
        <v>0</v>
      </c>
      <c r="O1114" s="34">
        <v>0</v>
      </c>
      <c r="P1114" s="23">
        <v>0</v>
      </c>
      <c r="Q1114" s="23">
        <v>3000</v>
      </c>
      <c r="R1114" s="23">
        <v>0</v>
      </c>
    </row>
    <row r="1115" spans="1:18" x14ac:dyDescent="0.15">
      <c r="A1115" s="23">
        <v>200928</v>
      </c>
      <c r="B1115" s="33" t="s">
        <v>9845</v>
      </c>
      <c r="C1115" s="34">
        <v>2</v>
      </c>
      <c r="D1115" s="34" t="s">
        <v>611</v>
      </c>
      <c r="E1115" s="34">
        <f>IF(D1115="",0,VLOOKUP(D1115,city!$D$4:$K$352,8,0))</f>
        <v>272</v>
      </c>
      <c r="F1115" s="34">
        <v>1</v>
      </c>
      <c r="G1115" s="34">
        <v>0</v>
      </c>
      <c r="H1115" s="34" t="s">
        <v>7990</v>
      </c>
      <c r="J1115" s="34" t="str">
        <f>IF(I1115="","",VLOOKUP(I1115,speciality!$B$4:$J$1727,9,0))</f>
        <v/>
      </c>
      <c r="K1115" s="34" t="str">
        <f t="shared" si="14"/>
        <v>3,-1</v>
      </c>
      <c r="L1115" s="34">
        <v>0</v>
      </c>
      <c r="M1115" s="34">
        <v>0</v>
      </c>
      <c r="N1115" s="34">
        <v>0</v>
      </c>
      <c r="O1115" s="34">
        <v>0</v>
      </c>
      <c r="P1115" s="23">
        <v>0</v>
      </c>
      <c r="Q1115" s="23">
        <v>3000</v>
      </c>
      <c r="R1115" s="23">
        <v>0</v>
      </c>
    </row>
    <row r="1116" spans="1:18" ht="28" x14ac:dyDescent="0.15">
      <c r="A1116" s="23">
        <v>200929</v>
      </c>
      <c r="B1116" s="39" t="s">
        <v>9846</v>
      </c>
      <c r="C1116" s="34">
        <v>2</v>
      </c>
      <c r="D1116" s="34" t="s">
        <v>611</v>
      </c>
      <c r="E1116" s="34">
        <f>IF(D1116="",0,VLOOKUP(D1116,city!$D$4:$K$352,8,0))</f>
        <v>272</v>
      </c>
      <c r="F1116" s="34">
        <v>1</v>
      </c>
      <c r="G1116" s="34">
        <v>0</v>
      </c>
      <c r="H1116" s="34" t="s">
        <v>7990</v>
      </c>
      <c r="J1116" s="34" t="str">
        <f>IF(I1116="","",VLOOKUP(I1116,speciality!$B$4:$J$1727,9,0))</f>
        <v/>
      </c>
      <c r="K1116" s="34" t="str">
        <f t="shared" si="14"/>
        <v>3,-1</v>
      </c>
      <c r="L1116" s="34">
        <v>0</v>
      </c>
      <c r="M1116" s="34">
        <v>0</v>
      </c>
      <c r="N1116" s="34">
        <v>0</v>
      </c>
      <c r="O1116" s="34">
        <v>0</v>
      </c>
      <c r="P1116" s="23">
        <v>0</v>
      </c>
      <c r="Q1116" s="23">
        <v>3000</v>
      </c>
      <c r="R1116" s="23">
        <v>0</v>
      </c>
    </row>
    <row r="1117" spans="1:18" ht="28" x14ac:dyDescent="0.15">
      <c r="A1117" s="23">
        <v>200930</v>
      </c>
      <c r="B1117" s="33" t="s">
        <v>9847</v>
      </c>
      <c r="C1117" s="34">
        <v>2</v>
      </c>
      <c r="D1117" s="34" t="s">
        <v>599</v>
      </c>
      <c r="E1117" s="34">
        <f>IF(D1117="",0,VLOOKUP(D1117,city!$D$4:$K$352,8,0))</f>
        <v>266</v>
      </c>
      <c r="F1117" s="34">
        <v>1</v>
      </c>
      <c r="G1117" s="34">
        <v>0</v>
      </c>
      <c r="H1117" s="34" t="s">
        <v>7990</v>
      </c>
      <c r="J1117" s="34" t="str">
        <f>IF(I1117="","",VLOOKUP(I1117,speciality!$B$4:$J$1727,9,0))</f>
        <v/>
      </c>
      <c r="K1117" s="34" t="str">
        <f t="shared" si="14"/>
        <v>3,-1</v>
      </c>
      <c r="L1117" s="34">
        <v>0</v>
      </c>
      <c r="M1117" s="34">
        <v>0</v>
      </c>
      <c r="N1117" s="34">
        <v>0</v>
      </c>
      <c r="O1117" s="34">
        <v>0</v>
      </c>
      <c r="P1117" s="23">
        <v>0</v>
      </c>
      <c r="Q1117" s="23">
        <v>3000</v>
      </c>
      <c r="R1117" s="23">
        <v>0</v>
      </c>
    </row>
    <row r="1118" spans="1:18" x14ac:dyDescent="0.15">
      <c r="A1118" s="23">
        <v>200931</v>
      </c>
      <c r="B1118" s="33" t="s">
        <v>9848</v>
      </c>
      <c r="C1118" s="34">
        <v>2</v>
      </c>
      <c r="D1118" s="34" t="s">
        <v>599</v>
      </c>
      <c r="E1118" s="34">
        <f>IF(D1118="",0,VLOOKUP(D1118,city!$D$4:$K$352,8,0))</f>
        <v>266</v>
      </c>
      <c r="F1118" s="34">
        <v>1</v>
      </c>
      <c r="G1118" s="34">
        <v>0</v>
      </c>
      <c r="H1118" s="34" t="s">
        <v>7990</v>
      </c>
      <c r="J1118" s="34" t="str">
        <f>IF(I1118="","",VLOOKUP(I1118,speciality!$B$4:$J$1727,9,0))</f>
        <v/>
      </c>
      <c r="K1118" s="34" t="str">
        <f t="shared" si="14"/>
        <v>3,-1</v>
      </c>
      <c r="L1118" s="34">
        <v>0</v>
      </c>
      <c r="M1118" s="34">
        <v>0</v>
      </c>
      <c r="N1118" s="34">
        <v>0</v>
      </c>
      <c r="O1118" s="34">
        <v>0</v>
      </c>
      <c r="P1118" s="23">
        <v>0</v>
      </c>
      <c r="Q1118" s="23">
        <v>3000</v>
      </c>
      <c r="R1118" s="23">
        <v>0</v>
      </c>
    </row>
    <row r="1119" spans="1:18" ht="28" x14ac:dyDescent="0.15">
      <c r="A1119" s="23">
        <v>200932</v>
      </c>
      <c r="B1119" s="33" t="s">
        <v>9849</v>
      </c>
      <c r="C1119" s="34">
        <v>2</v>
      </c>
      <c r="D1119" s="34" t="s">
        <v>599</v>
      </c>
      <c r="E1119" s="34">
        <f>IF(D1119="",0,VLOOKUP(D1119,city!$D$4:$K$352,8,0))</f>
        <v>266</v>
      </c>
      <c r="F1119" s="34">
        <v>1</v>
      </c>
      <c r="G1119" s="34">
        <v>0</v>
      </c>
      <c r="H1119" s="34" t="s">
        <v>7990</v>
      </c>
      <c r="J1119" s="34" t="str">
        <f>IF(I1119="","",VLOOKUP(I1119,speciality!$B$4:$J$1727,9,0))</f>
        <v/>
      </c>
      <c r="K1119" s="34" t="str">
        <f t="shared" si="14"/>
        <v>3,-1</v>
      </c>
      <c r="L1119" s="34">
        <v>0</v>
      </c>
      <c r="M1119" s="34">
        <v>0</v>
      </c>
      <c r="N1119" s="34">
        <v>0</v>
      </c>
      <c r="O1119" s="34">
        <v>0</v>
      </c>
      <c r="P1119" s="23">
        <v>0</v>
      </c>
      <c r="Q1119" s="23">
        <v>3000</v>
      </c>
      <c r="R1119" s="23">
        <v>0</v>
      </c>
    </row>
    <row r="1120" spans="1:18" ht="28" x14ac:dyDescent="0.15">
      <c r="A1120" s="23">
        <v>200933</v>
      </c>
      <c r="B1120" s="33" t="s">
        <v>9850</v>
      </c>
      <c r="C1120" s="34">
        <v>2</v>
      </c>
      <c r="D1120" s="34" t="s">
        <v>599</v>
      </c>
      <c r="E1120" s="34">
        <f>IF(D1120="",0,VLOOKUP(D1120,city!$D$4:$K$352,8,0))</f>
        <v>266</v>
      </c>
      <c r="F1120" s="34">
        <v>1</v>
      </c>
      <c r="G1120" s="34">
        <v>0</v>
      </c>
      <c r="H1120" s="34" t="s">
        <v>7990</v>
      </c>
      <c r="I1120" s="34" t="s">
        <v>9851</v>
      </c>
      <c r="J1120" s="34">
        <f>IF(I1120="","",VLOOKUP(I1120,speciality!$B$4:$J$1727,9,0))</f>
        <v>126605</v>
      </c>
      <c r="K1120" s="34" t="str">
        <f t="shared" si="14"/>
        <v>4,126605</v>
      </c>
      <c r="L1120" s="34">
        <v>0</v>
      </c>
      <c r="M1120" s="34">
        <v>0</v>
      </c>
      <c r="N1120" s="34">
        <v>0</v>
      </c>
      <c r="O1120" s="34">
        <v>0</v>
      </c>
      <c r="P1120" s="23">
        <v>0</v>
      </c>
      <c r="Q1120" s="23">
        <v>3000</v>
      </c>
      <c r="R1120" s="23">
        <v>0</v>
      </c>
    </row>
    <row r="1121" spans="1:18" x14ac:dyDescent="0.15">
      <c r="A1121" s="23">
        <v>200934</v>
      </c>
      <c r="B1121" s="33" t="s">
        <v>9852</v>
      </c>
      <c r="C1121" s="34">
        <v>2</v>
      </c>
      <c r="D1121" s="34" t="s">
        <v>599</v>
      </c>
      <c r="E1121" s="34">
        <f>IF(D1121="",0,VLOOKUP(D1121,city!$D$4:$K$352,8,0))</f>
        <v>266</v>
      </c>
      <c r="F1121" s="34">
        <v>1</v>
      </c>
      <c r="G1121" s="34">
        <v>0</v>
      </c>
      <c r="H1121" s="34" t="s">
        <v>7990</v>
      </c>
      <c r="J1121" s="34" t="str">
        <f>IF(I1121="","",VLOOKUP(I1121,speciality!$B$4:$J$1727,9,0))</f>
        <v/>
      </c>
      <c r="K1121" s="34" t="str">
        <f t="shared" si="14"/>
        <v>3,-1</v>
      </c>
      <c r="L1121" s="34">
        <v>0</v>
      </c>
      <c r="M1121" s="34">
        <v>0</v>
      </c>
      <c r="N1121" s="34">
        <v>0</v>
      </c>
      <c r="O1121" s="34">
        <v>0</v>
      </c>
      <c r="P1121" s="23">
        <v>0</v>
      </c>
      <c r="Q1121" s="23">
        <v>3000</v>
      </c>
      <c r="R1121" s="23">
        <v>0</v>
      </c>
    </row>
    <row r="1122" spans="1:18" ht="28" x14ac:dyDescent="0.15">
      <c r="A1122" s="23">
        <v>200935</v>
      </c>
      <c r="B1122" s="39" t="s">
        <v>9853</v>
      </c>
      <c r="C1122" s="34">
        <v>2</v>
      </c>
      <c r="D1122" s="33" t="s">
        <v>621</v>
      </c>
      <c r="E1122" s="34">
        <f>IF(D1122="",0,VLOOKUP(D1122,city!$D$4:$K$352,8,0))</f>
        <v>277</v>
      </c>
      <c r="F1122" s="34">
        <v>1</v>
      </c>
      <c r="G1122" s="34">
        <v>0</v>
      </c>
      <c r="H1122" s="34" t="s">
        <v>7990</v>
      </c>
      <c r="J1122" s="34" t="str">
        <f>IF(I1122="","",VLOOKUP(I1122,speciality!$B$4:$J$1727,9,0))</f>
        <v/>
      </c>
      <c r="K1122" s="34" t="str">
        <f t="shared" si="14"/>
        <v>3,-1</v>
      </c>
      <c r="L1122" s="34">
        <v>0</v>
      </c>
      <c r="M1122" s="34">
        <v>0</v>
      </c>
      <c r="N1122" s="34">
        <v>0</v>
      </c>
      <c r="O1122" s="34">
        <v>0</v>
      </c>
      <c r="P1122" s="23">
        <v>0</v>
      </c>
      <c r="Q1122" s="23">
        <v>3000</v>
      </c>
      <c r="R1122" s="23">
        <v>0</v>
      </c>
    </row>
    <row r="1123" spans="1:18" ht="28" x14ac:dyDescent="0.15">
      <c r="A1123" s="23">
        <v>200936</v>
      </c>
      <c r="B1123" s="39" t="s">
        <v>9854</v>
      </c>
      <c r="C1123" s="34">
        <v>2</v>
      </c>
      <c r="D1123" s="33" t="s">
        <v>621</v>
      </c>
      <c r="E1123" s="34">
        <f>IF(D1123="",0,VLOOKUP(D1123,city!$D$4:$K$352,8,0))</f>
        <v>277</v>
      </c>
      <c r="F1123" s="34">
        <v>1</v>
      </c>
      <c r="G1123" s="34">
        <v>0</v>
      </c>
      <c r="H1123" s="34" t="s">
        <v>7990</v>
      </c>
      <c r="J1123" s="34" t="str">
        <f>IF(I1123="","",VLOOKUP(I1123,speciality!$B$4:$J$1727,9,0))</f>
        <v/>
      </c>
      <c r="K1123" s="34" t="str">
        <f t="shared" si="14"/>
        <v>3,-1</v>
      </c>
      <c r="L1123" s="34">
        <v>0</v>
      </c>
      <c r="M1123" s="34">
        <v>0</v>
      </c>
      <c r="N1123" s="34">
        <v>0</v>
      </c>
      <c r="O1123" s="34">
        <v>0</v>
      </c>
      <c r="P1123" s="23">
        <v>0</v>
      </c>
      <c r="Q1123" s="23">
        <v>3000</v>
      </c>
      <c r="R1123" s="23">
        <v>0</v>
      </c>
    </row>
    <row r="1124" spans="1:18" ht="28" x14ac:dyDescent="0.15">
      <c r="A1124" s="23">
        <v>200937</v>
      </c>
      <c r="B1124" s="33" t="s">
        <v>9855</v>
      </c>
      <c r="C1124" s="34">
        <v>2</v>
      </c>
      <c r="D1124" s="33" t="s">
        <v>621</v>
      </c>
      <c r="E1124" s="34">
        <f>IF(D1124="",0,VLOOKUP(D1124,city!$D$4:$K$352,8,0))</f>
        <v>277</v>
      </c>
      <c r="F1124" s="34">
        <v>1</v>
      </c>
      <c r="G1124" s="34">
        <v>0</v>
      </c>
      <c r="H1124" s="34" t="s">
        <v>7990</v>
      </c>
      <c r="I1124" s="34" t="s">
        <v>9856</v>
      </c>
      <c r="J1124" s="34">
        <f>IF(I1124="","",VLOOKUP(I1124,speciality!$B$4:$J$1727,9,0))</f>
        <v>127704</v>
      </c>
      <c r="K1124" s="34" t="str">
        <f t="shared" si="14"/>
        <v>4,127704</v>
      </c>
      <c r="L1124" s="34">
        <v>0</v>
      </c>
      <c r="M1124" s="34">
        <v>0</v>
      </c>
      <c r="N1124" s="34">
        <v>0</v>
      </c>
      <c r="O1124" s="34">
        <v>0</v>
      </c>
      <c r="P1124" s="23">
        <v>0</v>
      </c>
      <c r="Q1124" s="23">
        <v>3000</v>
      </c>
      <c r="R1124" s="23">
        <v>0</v>
      </c>
    </row>
    <row r="1125" spans="1:18" x14ac:dyDescent="0.15">
      <c r="A1125" s="23">
        <v>200938</v>
      </c>
      <c r="B1125" s="33" t="s">
        <v>9857</v>
      </c>
      <c r="C1125" s="34">
        <v>2</v>
      </c>
      <c r="D1125" s="33" t="s">
        <v>621</v>
      </c>
      <c r="E1125" s="34">
        <f>IF(D1125="",0,VLOOKUP(D1125,city!$D$4:$K$352,8,0))</f>
        <v>277</v>
      </c>
      <c r="F1125" s="34">
        <v>1</v>
      </c>
      <c r="G1125" s="34">
        <v>0</v>
      </c>
      <c r="H1125" s="34" t="s">
        <v>7990</v>
      </c>
      <c r="J1125" s="34" t="str">
        <f>IF(I1125="","",VLOOKUP(I1125,speciality!$B$4:$J$1727,9,0))</f>
        <v/>
      </c>
      <c r="K1125" s="34" t="str">
        <f t="shared" si="14"/>
        <v>3,-1</v>
      </c>
      <c r="L1125" s="34">
        <v>0</v>
      </c>
      <c r="M1125" s="34">
        <v>0</v>
      </c>
      <c r="N1125" s="34">
        <v>0</v>
      </c>
      <c r="O1125" s="34">
        <v>0</v>
      </c>
      <c r="P1125" s="23">
        <v>0</v>
      </c>
      <c r="Q1125" s="23">
        <v>3000</v>
      </c>
      <c r="R1125" s="23">
        <v>0</v>
      </c>
    </row>
    <row r="1126" spans="1:18" ht="28" x14ac:dyDescent="0.15">
      <c r="A1126" s="23">
        <v>200939</v>
      </c>
      <c r="B1126" s="33" t="s">
        <v>9858</v>
      </c>
      <c r="C1126" s="34">
        <v>2</v>
      </c>
      <c r="D1126" s="33" t="s">
        <v>621</v>
      </c>
      <c r="E1126" s="34">
        <f>IF(D1126="",0,VLOOKUP(D1126,city!$D$4:$K$352,8,0))</f>
        <v>277</v>
      </c>
      <c r="F1126" s="34">
        <v>1</v>
      </c>
      <c r="G1126" s="34">
        <v>0</v>
      </c>
      <c r="H1126" s="34" t="s">
        <v>7990</v>
      </c>
      <c r="J1126" s="34" t="str">
        <f>IF(I1126="","",VLOOKUP(I1126,speciality!$B$4:$J$1727,9,0))</f>
        <v/>
      </c>
      <c r="K1126" s="34" t="str">
        <f t="shared" si="14"/>
        <v>3,-1</v>
      </c>
      <c r="L1126" s="34">
        <v>0</v>
      </c>
      <c r="M1126" s="34">
        <v>0</v>
      </c>
      <c r="N1126" s="34">
        <v>0</v>
      </c>
      <c r="O1126" s="34">
        <v>0</v>
      </c>
      <c r="P1126" s="23">
        <v>0</v>
      </c>
      <c r="Q1126" s="23">
        <v>3000</v>
      </c>
      <c r="R1126" s="23">
        <v>0</v>
      </c>
    </row>
    <row r="1127" spans="1:18" ht="28" x14ac:dyDescent="0.15">
      <c r="A1127" s="23">
        <v>200940</v>
      </c>
      <c r="B1127" s="33" t="s">
        <v>9859</v>
      </c>
      <c r="C1127" s="34">
        <v>2</v>
      </c>
      <c r="D1127" s="33" t="s">
        <v>623</v>
      </c>
      <c r="E1127" s="34">
        <f>IF(D1127="",0,VLOOKUP(D1127,city!$D$4:$K$352,8,0))</f>
        <v>278</v>
      </c>
      <c r="F1127" s="34">
        <v>1</v>
      </c>
      <c r="G1127" s="34">
        <v>0</v>
      </c>
      <c r="H1127" s="34" t="s">
        <v>7990</v>
      </c>
      <c r="J1127" s="34" t="str">
        <f>IF(I1127="","",VLOOKUP(I1127,speciality!$B$4:$J$1727,9,0))</f>
        <v/>
      </c>
      <c r="K1127" s="34" t="str">
        <f t="shared" si="14"/>
        <v>3,-1</v>
      </c>
      <c r="L1127" s="34">
        <v>0</v>
      </c>
      <c r="M1127" s="34">
        <v>0</v>
      </c>
      <c r="N1127" s="34">
        <v>0</v>
      </c>
      <c r="O1127" s="34">
        <v>0</v>
      </c>
      <c r="P1127" s="23">
        <v>0</v>
      </c>
      <c r="Q1127" s="23">
        <v>3000</v>
      </c>
      <c r="R1127" s="23">
        <v>0</v>
      </c>
    </row>
    <row r="1128" spans="1:18" x14ac:dyDescent="0.15">
      <c r="A1128" s="23">
        <v>200941</v>
      </c>
      <c r="B1128" s="33" t="s">
        <v>9860</v>
      </c>
      <c r="C1128" s="34">
        <v>2</v>
      </c>
      <c r="D1128" s="33" t="s">
        <v>623</v>
      </c>
      <c r="E1128" s="34">
        <f>IF(D1128="",0,VLOOKUP(D1128,city!$D$4:$K$352,8,0))</f>
        <v>278</v>
      </c>
      <c r="F1128" s="34">
        <v>1</v>
      </c>
      <c r="G1128" s="34">
        <v>0</v>
      </c>
      <c r="H1128" s="34" t="s">
        <v>7990</v>
      </c>
      <c r="J1128" s="34" t="str">
        <f>IF(I1128="","",VLOOKUP(I1128,speciality!$B$4:$J$1727,9,0))</f>
        <v/>
      </c>
      <c r="K1128" s="34" t="str">
        <f t="shared" si="14"/>
        <v>3,-1</v>
      </c>
      <c r="L1128" s="34">
        <v>0</v>
      </c>
      <c r="M1128" s="34">
        <v>0</v>
      </c>
      <c r="N1128" s="34">
        <v>0</v>
      </c>
      <c r="O1128" s="34">
        <v>0</v>
      </c>
      <c r="P1128" s="23">
        <v>0</v>
      </c>
      <c r="Q1128" s="23">
        <v>3000</v>
      </c>
      <c r="R1128" s="23">
        <v>0</v>
      </c>
    </row>
    <row r="1129" spans="1:18" ht="28" x14ac:dyDescent="0.15">
      <c r="A1129" s="23">
        <v>200942</v>
      </c>
      <c r="B1129" s="33" t="s">
        <v>9861</v>
      </c>
      <c r="C1129" s="34">
        <v>2</v>
      </c>
      <c r="D1129" s="33" t="s">
        <v>623</v>
      </c>
      <c r="E1129" s="34">
        <f>IF(D1129="",0,VLOOKUP(D1129,city!$D$4:$K$352,8,0))</f>
        <v>278</v>
      </c>
      <c r="F1129" s="34">
        <v>1</v>
      </c>
      <c r="G1129" s="34">
        <v>0</v>
      </c>
      <c r="H1129" s="34" t="s">
        <v>7990</v>
      </c>
      <c r="J1129" s="34" t="str">
        <f>IF(I1129="","",VLOOKUP(I1129,speciality!$B$4:$J$1727,9,0))</f>
        <v/>
      </c>
      <c r="K1129" s="34" t="str">
        <f t="shared" si="14"/>
        <v>3,-1</v>
      </c>
      <c r="L1129" s="34">
        <v>0</v>
      </c>
      <c r="M1129" s="34">
        <v>0</v>
      </c>
      <c r="N1129" s="34">
        <v>0</v>
      </c>
      <c r="O1129" s="34">
        <v>0</v>
      </c>
      <c r="P1129" s="23">
        <v>0</v>
      </c>
      <c r="Q1129" s="23">
        <v>3000</v>
      </c>
      <c r="R1129" s="23">
        <v>0</v>
      </c>
    </row>
    <row r="1130" spans="1:18" x14ac:dyDescent="0.15">
      <c r="A1130" s="23">
        <v>200943</v>
      </c>
      <c r="B1130" s="33" t="s">
        <v>9862</v>
      </c>
      <c r="C1130" s="34">
        <v>2</v>
      </c>
      <c r="D1130" s="33" t="s">
        <v>623</v>
      </c>
      <c r="E1130" s="34">
        <f>IF(D1130="",0,VLOOKUP(D1130,city!$D$4:$K$352,8,0))</f>
        <v>278</v>
      </c>
      <c r="F1130" s="34">
        <v>1</v>
      </c>
      <c r="G1130" s="34">
        <v>0</v>
      </c>
      <c r="H1130" s="34" t="s">
        <v>7990</v>
      </c>
      <c r="J1130" s="34" t="str">
        <f>IF(I1130="","",VLOOKUP(I1130,speciality!$B$4:$J$1727,9,0))</f>
        <v/>
      </c>
      <c r="K1130" s="34" t="str">
        <f t="shared" si="14"/>
        <v>3,-1</v>
      </c>
      <c r="L1130" s="34">
        <v>0</v>
      </c>
      <c r="M1130" s="34">
        <v>0</v>
      </c>
      <c r="N1130" s="34">
        <v>0</v>
      </c>
      <c r="O1130" s="34">
        <v>0</v>
      </c>
      <c r="P1130" s="23">
        <v>0</v>
      </c>
      <c r="Q1130" s="23">
        <v>3000</v>
      </c>
      <c r="R1130" s="23">
        <v>0</v>
      </c>
    </row>
    <row r="1131" spans="1:18" ht="28" x14ac:dyDescent="0.15">
      <c r="A1131" s="23">
        <v>200944</v>
      </c>
      <c r="B1131" s="33" t="s">
        <v>9863</v>
      </c>
      <c r="C1131" s="34">
        <v>2</v>
      </c>
      <c r="D1131" s="33" t="s">
        <v>623</v>
      </c>
      <c r="E1131" s="34">
        <f>IF(D1131="",0,VLOOKUP(D1131,city!$D$4:$K$352,8,0))</f>
        <v>278</v>
      </c>
      <c r="F1131" s="34">
        <v>1</v>
      </c>
      <c r="G1131" s="34">
        <v>0</v>
      </c>
      <c r="H1131" s="34" t="s">
        <v>7990</v>
      </c>
      <c r="I1131" s="34" t="s">
        <v>9864</v>
      </c>
      <c r="J1131" s="34">
        <f>IF(I1131="","",VLOOKUP(I1131,speciality!$B$4:$J$1727,9,0))</f>
        <v>127804</v>
      </c>
      <c r="K1131" s="34" t="str">
        <f t="shared" si="14"/>
        <v>4,127804</v>
      </c>
      <c r="L1131" s="34">
        <v>0</v>
      </c>
      <c r="M1131" s="34">
        <v>0</v>
      </c>
      <c r="N1131" s="34">
        <v>0</v>
      </c>
      <c r="O1131" s="34">
        <v>0</v>
      </c>
      <c r="P1131" s="23">
        <v>0</v>
      </c>
      <c r="Q1131" s="23">
        <v>3000</v>
      </c>
      <c r="R1131" s="23">
        <v>0</v>
      </c>
    </row>
    <row r="1132" spans="1:18" x14ac:dyDescent="0.15">
      <c r="A1132" s="23">
        <v>200945</v>
      </c>
      <c r="B1132" s="33" t="s">
        <v>9865</v>
      </c>
      <c r="C1132" s="34">
        <v>2</v>
      </c>
      <c r="D1132" s="34" t="s">
        <v>717</v>
      </c>
      <c r="E1132" s="34">
        <f>IF(D1132="",0,VLOOKUP(D1132,city!$D$4:$K$352,8,0))</f>
        <v>322</v>
      </c>
      <c r="F1132" s="34">
        <v>1</v>
      </c>
      <c r="G1132" s="34">
        <v>0</v>
      </c>
      <c r="H1132" s="34" t="s">
        <v>7990</v>
      </c>
      <c r="J1132" s="34" t="str">
        <f>IF(I1132="","",VLOOKUP(I1132,speciality!$B$4:$J$1727,9,0))</f>
        <v/>
      </c>
      <c r="K1132" s="34" t="str">
        <f t="shared" si="14"/>
        <v>3,-1</v>
      </c>
      <c r="L1132" s="34">
        <v>0</v>
      </c>
      <c r="M1132" s="34">
        <v>0</v>
      </c>
      <c r="N1132" s="34">
        <v>0</v>
      </c>
      <c r="O1132" s="34">
        <v>0</v>
      </c>
      <c r="P1132" s="23">
        <v>0</v>
      </c>
      <c r="Q1132" s="23">
        <v>3000</v>
      </c>
      <c r="R1132" s="23">
        <v>0</v>
      </c>
    </row>
    <row r="1133" spans="1:18" ht="28" x14ac:dyDescent="0.15">
      <c r="A1133" s="23">
        <v>200946</v>
      </c>
      <c r="B1133" s="33" t="s">
        <v>9866</v>
      </c>
      <c r="C1133" s="34">
        <v>2</v>
      </c>
      <c r="D1133" s="34" t="s">
        <v>717</v>
      </c>
      <c r="E1133" s="34">
        <f>IF(D1133="",0,VLOOKUP(D1133,city!$D$4:$K$352,8,0))</f>
        <v>322</v>
      </c>
      <c r="F1133" s="34">
        <v>1</v>
      </c>
      <c r="G1133" s="34">
        <v>0</v>
      </c>
      <c r="H1133" s="34" t="s">
        <v>7990</v>
      </c>
      <c r="J1133" s="34" t="str">
        <f>IF(I1133="","",VLOOKUP(I1133,speciality!$B$4:$J$1727,9,0))</f>
        <v/>
      </c>
      <c r="K1133" s="34" t="str">
        <f t="shared" si="14"/>
        <v>3,-1</v>
      </c>
      <c r="L1133" s="34">
        <v>0</v>
      </c>
      <c r="M1133" s="34">
        <v>0</v>
      </c>
      <c r="N1133" s="34">
        <v>0</v>
      </c>
      <c r="O1133" s="34">
        <v>0</v>
      </c>
      <c r="P1133" s="23">
        <v>0</v>
      </c>
      <c r="Q1133" s="23">
        <v>3000</v>
      </c>
      <c r="R1133" s="23">
        <v>0</v>
      </c>
    </row>
    <row r="1134" spans="1:18" ht="28" x14ac:dyDescent="0.15">
      <c r="A1134" s="23">
        <v>200947</v>
      </c>
      <c r="B1134" s="33" t="s">
        <v>9867</v>
      </c>
      <c r="C1134" s="34">
        <v>2</v>
      </c>
      <c r="D1134" s="34" t="s">
        <v>717</v>
      </c>
      <c r="E1134" s="34">
        <f>IF(D1134="",0,VLOOKUP(D1134,city!$D$4:$K$352,8,0))</f>
        <v>322</v>
      </c>
      <c r="F1134" s="34">
        <v>1</v>
      </c>
      <c r="G1134" s="34">
        <v>0</v>
      </c>
      <c r="H1134" s="34" t="s">
        <v>7990</v>
      </c>
      <c r="J1134" s="34" t="str">
        <f>IF(I1134="","",VLOOKUP(I1134,speciality!$B$4:$J$1727,9,0))</f>
        <v/>
      </c>
      <c r="K1134" s="34" t="str">
        <f t="shared" si="14"/>
        <v>3,-1</v>
      </c>
      <c r="L1134" s="34">
        <v>0</v>
      </c>
      <c r="M1134" s="34">
        <v>0</v>
      </c>
      <c r="N1134" s="34">
        <v>0</v>
      </c>
      <c r="O1134" s="34">
        <v>0</v>
      </c>
      <c r="P1134" s="23">
        <v>0</v>
      </c>
      <c r="Q1134" s="23">
        <v>3000</v>
      </c>
      <c r="R1134" s="23">
        <v>0</v>
      </c>
    </row>
    <row r="1135" spans="1:18" ht="28" x14ac:dyDescent="0.15">
      <c r="A1135" s="23">
        <v>200948</v>
      </c>
      <c r="B1135" s="33" t="s">
        <v>9868</v>
      </c>
      <c r="C1135" s="34">
        <v>2</v>
      </c>
      <c r="D1135" s="34" t="s">
        <v>717</v>
      </c>
      <c r="E1135" s="34">
        <f>IF(D1135="",0,VLOOKUP(D1135,city!$D$4:$K$352,8,0))</f>
        <v>322</v>
      </c>
      <c r="F1135" s="34">
        <v>1</v>
      </c>
      <c r="G1135" s="34">
        <v>0</v>
      </c>
      <c r="H1135" s="34" t="s">
        <v>7990</v>
      </c>
      <c r="I1135" s="34" t="s">
        <v>9869</v>
      </c>
      <c r="J1135" s="34">
        <f>IF(I1135="","",VLOOKUP(I1135,speciality!$B$4:$J$1727,9,0))</f>
        <v>132202</v>
      </c>
      <c r="K1135" s="34" t="str">
        <f t="shared" si="14"/>
        <v>4,132202</v>
      </c>
      <c r="L1135" s="34">
        <v>0</v>
      </c>
      <c r="M1135" s="34">
        <v>0</v>
      </c>
      <c r="N1135" s="34">
        <v>0</v>
      </c>
      <c r="O1135" s="34">
        <v>0</v>
      </c>
      <c r="P1135" s="23">
        <v>0</v>
      </c>
      <c r="Q1135" s="23">
        <v>3000</v>
      </c>
      <c r="R1135" s="23">
        <v>0</v>
      </c>
    </row>
    <row r="1136" spans="1:18" ht="28" x14ac:dyDescent="0.15">
      <c r="A1136" s="23">
        <v>200949</v>
      </c>
      <c r="B1136" s="33" t="s">
        <v>9870</v>
      </c>
      <c r="C1136" s="34">
        <v>2</v>
      </c>
      <c r="D1136" s="34" t="s">
        <v>720</v>
      </c>
      <c r="E1136" s="34">
        <f>IF(D1136="",0,VLOOKUP(D1136,city!$D$4:$K$352,8,0))</f>
        <v>323</v>
      </c>
      <c r="F1136" s="34">
        <v>1</v>
      </c>
      <c r="G1136" s="34">
        <v>0</v>
      </c>
      <c r="H1136" s="34" t="s">
        <v>7990</v>
      </c>
      <c r="J1136" s="34" t="str">
        <f>IF(I1136="","",VLOOKUP(I1136,speciality!$B$4:$J$1727,9,0))</f>
        <v/>
      </c>
      <c r="K1136" s="34" t="str">
        <f t="shared" si="14"/>
        <v>3,-1</v>
      </c>
      <c r="L1136" s="34">
        <v>0</v>
      </c>
      <c r="M1136" s="34">
        <v>0</v>
      </c>
      <c r="N1136" s="34">
        <v>0</v>
      </c>
      <c r="O1136" s="34">
        <v>0</v>
      </c>
      <c r="P1136" s="23">
        <v>0</v>
      </c>
      <c r="Q1136" s="23">
        <v>3000</v>
      </c>
      <c r="R1136" s="23">
        <v>0</v>
      </c>
    </row>
    <row r="1137" spans="1:18" ht="28" x14ac:dyDescent="0.15">
      <c r="A1137" s="23">
        <v>200950</v>
      </c>
      <c r="B1137" s="33" t="s">
        <v>9871</v>
      </c>
      <c r="C1137" s="34">
        <v>2</v>
      </c>
      <c r="D1137" s="34" t="s">
        <v>720</v>
      </c>
      <c r="E1137" s="34">
        <f>IF(D1137="",0,VLOOKUP(D1137,city!$D$4:$K$352,8,0))</f>
        <v>323</v>
      </c>
      <c r="F1137" s="34">
        <v>1</v>
      </c>
      <c r="G1137" s="34">
        <v>0</v>
      </c>
      <c r="H1137" s="34" t="s">
        <v>7990</v>
      </c>
      <c r="J1137" s="34" t="str">
        <f>IF(I1137="","",VLOOKUP(I1137,speciality!$B$4:$J$1727,9,0))</f>
        <v/>
      </c>
      <c r="K1137" s="34" t="str">
        <f t="shared" si="14"/>
        <v>3,-1</v>
      </c>
      <c r="L1137" s="34">
        <v>0</v>
      </c>
      <c r="M1137" s="34">
        <v>0</v>
      </c>
      <c r="N1137" s="34">
        <v>0</v>
      </c>
      <c r="O1137" s="34">
        <v>0</v>
      </c>
      <c r="P1137" s="23">
        <v>0</v>
      </c>
      <c r="Q1137" s="23">
        <v>3000</v>
      </c>
      <c r="R1137" s="23">
        <v>0</v>
      </c>
    </row>
    <row r="1138" spans="1:18" x14ac:dyDescent="0.15">
      <c r="A1138" s="23">
        <v>200951</v>
      </c>
      <c r="B1138" s="33" t="s">
        <v>9872</v>
      </c>
      <c r="C1138" s="34">
        <v>2</v>
      </c>
      <c r="D1138" s="34" t="s">
        <v>720</v>
      </c>
      <c r="E1138" s="34">
        <f>IF(D1138="",0,VLOOKUP(D1138,city!$D$4:$K$352,8,0))</f>
        <v>323</v>
      </c>
      <c r="F1138" s="34">
        <v>1</v>
      </c>
      <c r="G1138" s="34">
        <v>0</v>
      </c>
      <c r="H1138" s="34" t="s">
        <v>7990</v>
      </c>
      <c r="I1138" s="34" t="s">
        <v>9873</v>
      </c>
      <c r="J1138" s="34">
        <f>IF(I1138="","",VLOOKUP(I1138,speciality!$B$4:$J$1727,9,0))</f>
        <v>132301</v>
      </c>
      <c r="K1138" s="34" t="str">
        <f t="shared" si="14"/>
        <v>4,132301</v>
      </c>
      <c r="L1138" s="34">
        <v>0</v>
      </c>
      <c r="M1138" s="34">
        <v>0</v>
      </c>
      <c r="N1138" s="34">
        <v>0</v>
      </c>
      <c r="O1138" s="34">
        <v>0</v>
      </c>
      <c r="P1138" s="23">
        <v>0</v>
      </c>
      <c r="Q1138" s="23">
        <v>3000</v>
      </c>
      <c r="R1138" s="23">
        <v>0</v>
      </c>
    </row>
    <row r="1139" spans="1:18" ht="28" x14ac:dyDescent="0.15">
      <c r="A1139" s="23">
        <v>200952</v>
      </c>
      <c r="B1139" s="33" t="s">
        <v>9874</v>
      </c>
      <c r="C1139" s="34">
        <v>2</v>
      </c>
      <c r="D1139" s="34" t="s">
        <v>720</v>
      </c>
      <c r="E1139" s="34">
        <f>IF(D1139="",0,VLOOKUP(D1139,city!$D$4:$K$352,8,0))</f>
        <v>323</v>
      </c>
      <c r="F1139" s="34">
        <v>1</v>
      </c>
      <c r="G1139" s="34">
        <v>0</v>
      </c>
      <c r="H1139" s="34" t="s">
        <v>7990</v>
      </c>
      <c r="J1139" s="34" t="str">
        <f>IF(I1139="","",VLOOKUP(I1139,speciality!$B$4:$J$1727,9,0))</f>
        <v/>
      </c>
      <c r="K1139" s="34" t="str">
        <f t="shared" si="14"/>
        <v>3,-1</v>
      </c>
      <c r="L1139" s="34">
        <v>0</v>
      </c>
      <c r="M1139" s="34">
        <v>0</v>
      </c>
      <c r="N1139" s="34">
        <v>0</v>
      </c>
      <c r="O1139" s="34">
        <v>0</v>
      </c>
      <c r="P1139" s="23">
        <v>0</v>
      </c>
      <c r="Q1139" s="23">
        <v>3000</v>
      </c>
      <c r="R1139" s="23">
        <v>0</v>
      </c>
    </row>
    <row r="1140" spans="1:18" ht="28" x14ac:dyDescent="0.15">
      <c r="A1140" s="23">
        <v>200953</v>
      </c>
      <c r="B1140" s="33" t="s">
        <v>9875</v>
      </c>
      <c r="C1140" s="34">
        <v>2</v>
      </c>
      <c r="D1140" s="34" t="s">
        <v>722</v>
      </c>
      <c r="E1140" s="34">
        <f>IF(D1140="",0,VLOOKUP(D1140,city!$D$4:$K$352,8,0))</f>
        <v>324</v>
      </c>
      <c r="F1140" s="34">
        <v>1</v>
      </c>
      <c r="G1140" s="34">
        <v>0</v>
      </c>
      <c r="H1140" s="34" t="s">
        <v>7990</v>
      </c>
      <c r="I1140" s="34" t="s">
        <v>9876</v>
      </c>
      <c r="J1140" s="34">
        <f>IF(I1140="","",VLOOKUP(I1140,speciality!$B$4:$J$1727,9,0))</f>
        <v>132405</v>
      </c>
      <c r="K1140" s="34" t="str">
        <f t="shared" si="14"/>
        <v>4,132405</v>
      </c>
      <c r="L1140" s="34">
        <v>0</v>
      </c>
      <c r="M1140" s="34">
        <v>0</v>
      </c>
      <c r="N1140" s="34">
        <v>0</v>
      </c>
      <c r="O1140" s="34">
        <v>0</v>
      </c>
      <c r="P1140" s="23">
        <v>0</v>
      </c>
      <c r="Q1140" s="23">
        <v>3000</v>
      </c>
      <c r="R1140" s="23">
        <v>0</v>
      </c>
    </row>
    <row r="1141" spans="1:18" ht="28" x14ac:dyDescent="0.15">
      <c r="A1141" s="23">
        <v>200954</v>
      </c>
      <c r="B1141" s="33" t="s">
        <v>9877</v>
      </c>
      <c r="C1141" s="34">
        <v>2</v>
      </c>
      <c r="D1141" s="34" t="s">
        <v>722</v>
      </c>
      <c r="E1141" s="34">
        <f>IF(D1141="",0,VLOOKUP(D1141,city!$D$4:$K$352,8,0))</f>
        <v>324</v>
      </c>
      <c r="F1141" s="34">
        <v>1</v>
      </c>
      <c r="G1141" s="34">
        <v>0</v>
      </c>
      <c r="H1141" s="34" t="s">
        <v>7990</v>
      </c>
      <c r="J1141" s="34" t="str">
        <f>IF(I1141="","",VLOOKUP(I1141,speciality!$B$4:$J$1727,9,0))</f>
        <v/>
      </c>
      <c r="K1141" s="34" t="str">
        <f t="shared" si="14"/>
        <v>3,-1</v>
      </c>
      <c r="L1141" s="34">
        <v>0</v>
      </c>
      <c r="M1141" s="34">
        <v>0</v>
      </c>
      <c r="N1141" s="34">
        <v>0</v>
      </c>
      <c r="O1141" s="34">
        <v>0</v>
      </c>
      <c r="P1141" s="23">
        <v>0</v>
      </c>
      <c r="Q1141" s="23">
        <v>3000</v>
      </c>
      <c r="R1141" s="23">
        <v>0</v>
      </c>
    </row>
    <row r="1142" spans="1:18" x14ac:dyDescent="0.15">
      <c r="A1142" s="23">
        <v>200955</v>
      </c>
      <c r="B1142" s="33" t="s">
        <v>9878</v>
      </c>
      <c r="C1142" s="34">
        <v>2</v>
      </c>
      <c r="D1142" s="34" t="s">
        <v>722</v>
      </c>
      <c r="E1142" s="34">
        <f>IF(D1142="",0,VLOOKUP(D1142,city!$D$4:$K$352,8,0))</f>
        <v>324</v>
      </c>
      <c r="F1142" s="34">
        <v>1</v>
      </c>
      <c r="G1142" s="34">
        <v>0</v>
      </c>
      <c r="H1142" s="34" t="s">
        <v>7990</v>
      </c>
      <c r="J1142" s="34" t="str">
        <f>IF(I1142="","",VLOOKUP(I1142,speciality!$B$4:$J$1727,9,0))</f>
        <v/>
      </c>
      <c r="K1142" s="34" t="str">
        <f t="shared" si="14"/>
        <v>3,-1</v>
      </c>
      <c r="L1142" s="34">
        <v>0</v>
      </c>
      <c r="M1142" s="34">
        <v>0</v>
      </c>
      <c r="N1142" s="34">
        <v>0</v>
      </c>
      <c r="O1142" s="34">
        <v>0</v>
      </c>
      <c r="P1142" s="23">
        <v>0</v>
      </c>
      <c r="Q1142" s="23">
        <v>3000</v>
      </c>
      <c r="R1142" s="23">
        <v>0</v>
      </c>
    </row>
    <row r="1143" spans="1:18" ht="28" x14ac:dyDescent="0.15">
      <c r="A1143" s="23">
        <v>200956</v>
      </c>
      <c r="B1143" s="33" t="s">
        <v>9879</v>
      </c>
      <c r="C1143" s="34">
        <v>2</v>
      </c>
      <c r="D1143" s="34" t="s">
        <v>722</v>
      </c>
      <c r="E1143" s="34">
        <f>IF(D1143="",0,VLOOKUP(D1143,city!$D$4:$K$352,8,0))</f>
        <v>324</v>
      </c>
      <c r="F1143" s="34">
        <v>1</v>
      </c>
      <c r="G1143" s="34">
        <v>0</v>
      </c>
      <c r="H1143" s="34" t="s">
        <v>7990</v>
      </c>
      <c r="J1143" s="34" t="str">
        <f>IF(I1143="","",VLOOKUP(I1143,speciality!$B$4:$J$1727,9,0))</f>
        <v/>
      </c>
      <c r="K1143" s="34" t="str">
        <f t="shared" si="14"/>
        <v>3,-1</v>
      </c>
      <c r="L1143" s="34">
        <v>0</v>
      </c>
      <c r="M1143" s="34">
        <v>0</v>
      </c>
      <c r="N1143" s="34">
        <v>0</v>
      </c>
      <c r="O1143" s="34">
        <v>0</v>
      </c>
      <c r="P1143" s="23">
        <v>0</v>
      </c>
      <c r="Q1143" s="23">
        <v>3000</v>
      </c>
      <c r="R1143" s="23">
        <v>0</v>
      </c>
    </row>
    <row r="1144" spans="1:18" ht="28" x14ac:dyDescent="0.15">
      <c r="A1144" s="23">
        <v>200957</v>
      </c>
      <c r="B1144" s="33" t="s">
        <v>9880</v>
      </c>
      <c r="C1144" s="34">
        <v>2</v>
      </c>
      <c r="D1144" s="34" t="s">
        <v>726</v>
      </c>
      <c r="E1144" s="34">
        <f>IF(D1144="",0,VLOOKUP(D1144,city!$D$4:$K$352,8,0))</f>
        <v>326</v>
      </c>
      <c r="F1144" s="34">
        <v>1</v>
      </c>
      <c r="G1144" s="34">
        <v>0</v>
      </c>
      <c r="H1144" s="34" t="s">
        <v>7990</v>
      </c>
      <c r="J1144" s="34" t="str">
        <f>IF(I1144="","",VLOOKUP(I1144,speciality!$B$4:$J$1727,9,0))</f>
        <v/>
      </c>
      <c r="K1144" s="34" t="str">
        <f t="shared" si="14"/>
        <v>3,-1</v>
      </c>
      <c r="L1144" s="34">
        <v>0</v>
      </c>
      <c r="M1144" s="34">
        <v>0</v>
      </c>
      <c r="N1144" s="34">
        <v>0</v>
      </c>
      <c r="O1144" s="34">
        <v>0</v>
      </c>
      <c r="P1144" s="23">
        <v>0</v>
      </c>
      <c r="Q1144" s="23">
        <v>3000</v>
      </c>
      <c r="R1144" s="23">
        <v>0</v>
      </c>
    </row>
    <row r="1145" spans="1:18" ht="28" x14ac:dyDescent="0.15">
      <c r="A1145" s="23">
        <v>200958</v>
      </c>
      <c r="B1145" s="33" t="s">
        <v>9881</v>
      </c>
      <c r="C1145" s="34">
        <v>2</v>
      </c>
      <c r="D1145" s="34" t="s">
        <v>726</v>
      </c>
      <c r="E1145" s="34">
        <f>IF(D1145="",0,VLOOKUP(D1145,city!$D$4:$K$352,8,0))</f>
        <v>326</v>
      </c>
      <c r="F1145" s="34">
        <v>1</v>
      </c>
      <c r="G1145" s="34">
        <v>0</v>
      </c>
      <c r="H1145" s="34" t="s">
        <v>7990</v>
      </c>
      <c r="I1145" s="34" t="s">
        <v>9882</v>
      </c>
      <c r="J1145" s="34">
        <f>IF(I1145="","",VLOOKUP(I1145,speciality!$B$4:$J$1727,9,0))</f>
        <v>132601</v>
      </c>
      <c r="K1145" s="34" t="str">
        <f t="shared" si="14"/>
        <v>4,132601</v>
      </c>
      <c r="L1145" s="34">
        <v>0</v>
      </c>
      <c r="M1145" s="34">
        <v>0</v>
      </c>
      <c r="N1145" s="34">
        <v>0</v>
      </c>
      <c r="O1145" s="34">
        <v>0</v>
      </c>
      <c r="P1145" s="23">
        <v>0</v>
      </c>
      <c r="Q1145" s="23">
        <v>3000</v>
      </c>
      <c r="R1145" s="23">
        <v>0</v>
      </c>
    </row>
    <row r="1146" spans="1:18" x14ac:dyDescent="0.15">
      <c r="A1146" s="23">
        <v>200959</v>
      </c>
      <c r="B1146" s="33" t="s">
        <v>9883</v>
      </c>
      <c r="C1146" s="34">
        <v>2</v>
      </c>
      <c r="D1146" s="34" t="s">
        <v>726</v>
      </c>
      <c r="E1146" s="34">
        <f>IF(D1146="",0,VLOOKUP(D1146,city!$D$4:$K$352,8,0))</f>
        <v>326</v>
      </c>
      <c r="F1146" s="34">
        <v>1</v>
      </c>
      <c r="G1146" s="34">
        <v>0</v>
      </c>
      <c r="H1146" s="34" t="s">
        <v>7990</v>
      </c>
      <c r="J1146" s="34" t="str">
        <f>IF(I1146="","",VLOOKUP(I1146,speciality!$B$4:$J$1727,9,0))</f>
        <v/>
      </c>
      <c r="K1146" s="34" t="str">
        <f t="shared" si="14"/>
        <v>3,-1</v>
      </c>
      <c r="L1146" s="34">
        <v>0</v>
      </c>
      <c r="M1146" s="34">
        <v>0</v>
      </c>
      <c r="N1146" s="34">
        <v>0</v>
      </c>
      <c r="O1146" s="34">
        <v>0</v>
      </c>
      <c r="P1146" s="23">
        <v>0</v>
      </c>
      <c r="Q1146" s="23">
        <v>3000</v>
      </c>
      <c r="R1146" s="23">
        <v>0</v>
      </c>
    </row>
    <row r="1147" spans="1:18" x14ac:dyDescent="0.15">
      <c r="A1147" s="23">
        <v>200960</v>
      </c>
      <c r="B1147" s="39" t="s">
        <v>9884</v>
      </c>
      <c r="C1147" s="34">
        <v>2</v>
      </c>
      <c r="D1147" s="34" t="s">
        <v>726</v>
      </c>
      <c r="E1147" s="34">
        <f>IF(D1147="",0,VLOOKUP(D1147,city!$D$4:$K$352,8,0))</f>
        <v>326</v>
      </c>
      <c r="F1147" s="34">
        <v>1</v>
      </c>
      <c r="G1147" s="34">
        <v>0</v>
      </c>
      <c r="H1147" s="34" t="s">
        <v>7990</v>
      </c>
      <c r="J1147" s="34" t="str">
        <f>IF(I1147="","",VLOOKUP(I1147,speciality!$B$4:$J$1727,9,0))</f>
        <v/>
      </c>
      <c r="K1147" s="34" t="str">
        <f t="shared" si="14"/>
        <v>3,-1</v>
      </c>
      <c r="L1147" s="34">
        <v>0</v>
      </c>
      <c r="M1147" s="34">
        <v>0</v>
      </c>
      <c r="N1147" s="34">
        <v>0</v>
      </c>
      <c r="O1147" s="34">
        <v>0</v>
      </c>
      <c r="P1147" s="23">
        <v>0</v>
      </c>
      <c r="Q1147" s="23">
        <v>3000</v>
      </c>
      <c r="R1147" s="23">
        <v>0</v>
      </c>
    </row>
    <row r="1148" spans="1:18" ht="28" x14ac:dyDescent="0.15">
      <c r="A1148" s="23">
        <v>200961</v>
      </c>
      <c r="B1148" s="33" t="s">
        <v>9885</v>
      </c>
      <c r="C1148" s="34">
        <v>2</v>
      </c>
      <c r="D1148" s="34" t="s">
        <v>724</v>
      </c>
      <c r="E1148" s="34">
        <f>IF(D1148="",0,VLOOKUP(D1148,city!$D$4:$K$352,8,0))</f>
        <v>325</v>
      </c>
      <c r="F1148" s="34">
        <v>1</v>
      </c>
      <c r="G1148" s="34">
        <v>0</v>
      </c>
      <c r="H1148" s="34" t="s">
        <v>7990</v>
      </c>
      <c r="J1148" s="34" t="str">
        <f>IF(I1148="","",VLOOKUP(I1148,speciality!$B$4:$J$1727,9,0))</f>
        <v/>
      </c>
      <c r="K1148" s="34" t="str">
        <f t="shared" ref="K1148:K1211" si="15">IF(J1148="","3,-1","4,"&amp;J1148)</f>
        <v>3,-1</v>
      </c>
      <c r="L1148" s="34">
        <v>0</v>
      </c>
      <c r="M1148" s="34">
        <v>0</v>
      </c>
      <c r="N1148" s="34">
        <v>0</v>
      </c>
      <c r="O1148" s="34">
        <v>0</v>
      </c>
      <c r="P1148" s="23">
        <v>0</v>
      </c>
      <c r="Q1148" s="23">
        <v>3000</v>
      </c>
      <c r="R1148" s="23">
        <v>0</v>
      </c>
    </row>
    <row r="1149" spans="1:18" ht="28" x14ac:dyDescent="0.15">
      <c r="A1149" s="23">
        <v>200962</v>
      </c>
      <c r="B1149" s="33" t="s">
        <v>9886</v>
      </c>
      <c r="C1149" s="34">
        <v>2</v>
      </c>
      <c r="D1149" s="34" t="s">
        <v>724</v>
      </c>
      <c r="E1149" s="34">
        <f>IF(D1149="",0,VLOOKUP(D1149,city!$D$4:$K$352,8,0))</f>
        <v>325</v>
      </c>
      <c r="F1149" s="34">
        <v>1</v>
      </c>
      <c r="G1149" s="34">
        <v>0</v>
      </c>
      <c r="H1149" s="34" t="s">
        <v>7990</v>
      </c>
      <c r="I1149" s="34" t="s">
        <v>9887</v>
      </c>
      <c r="J1149" s="34">
        <f>IF(I1149="","",VLOOKUP(I1149,speciality!$B$4:$J$1727,9,0))</f>
        <v>132501</v>
      </c>
      <c r="K1149" s="34" t="str">
        <f t="shared" si="15"/>
        <v>4,132501</v>
      </c>
      <c r="L1149" s="34">
        <v>0</v>
      </c>
      <c r="M1149" s="34">
        <v>0</v>
      </c>
      <c r="N1149" s="34">
        <v>0</v>
      </c>
      <c r="O1149" s="34">
        <v>0</v>
      </c>
      <c r="P1149" s="23">
        <v>0</v>
      </c>
      <c r="Q1149" s="23">
        <v>3000</v>
      </c>
      <c r="R1149" s="23">
        <v>0</v>
      </c>
    </row>
    <row r="1150" spans="1:18" x14ac:dyDescent="0.15">
      <c r="A1150" s="23">
        <v>200963</v>
      </c>
      <c r="B1150" s="39" t="s">
        <v>9888</v>
      </c>
      <c r="C1150" s="34">
        <v>2</v>
      </c>
      <c r="D1150" s="34" t="s">
        <v>724</v>
      </c>
      <c r="E1150" s="34">
        <f>IF(D1150="",0,VLOOKUP(D1150,city!$D$4:$K$352,8,0))</f>
        <v>325</v>
      </c>
      <c r="F1150" s="34">
        <v>1</v>
      </c>
      <c r="G1150" s="34">
        <v>0</v>
      </c>
      <c r="H1150" s="34" t="s">
        <v>7990</v>
      </c>
      <c r="J1150" s="34" t="str">
        <f>IF(I1150="","",VLOOKUP(I1150,speciality!$B$4:$J$1727,9,0))</f>
        <v/>
      </c>
      <c r="K1150" s="34" t="str">
        <f t="shared" si="15"/>
        <v>3,-1</v>
      </c>
      <c r="L1150" s="34">
        <v>0</v>
      </c>
      <c r="M1150" s="34">
        <v>0</v>
      </c>
      <c r="N1150" s="34">
        <v>0</v>
      </c>
      <c r="O1150" s="34">
        <v>0</v>
      </c>
      <c r="P1150" s="23">
        <v>0</v>
      </c>
      <c r="Q1150" s="23">
        <v>3000</v>
      </c>
      <c r="R1150" s="23">
        <v>0</v>
      </c>
    </row>
    <row r="1151" spans="1:18" ht="28" x14ac:dyDescent="0.15">
      <c r="A1151" s="23">
        <v>200964</v>
      </c>
      <c r="B1151" s="33" t="s">
        <v>9889</v>
      </c>
      <c r="C1151" s="34">
        <v>2</v>
      </c>
      <c r="D1151" s="34" t="s">
        <v>724</v>
      </c>
      <c r="E1151" s="34">
        <f>IF(D1151="",0,VLOOKUP(D1151,city!$D$4:$K$352,8,0))</f>
        <v>325</v>
      </c>
      <c r="F1151" s="34">
        <v>1</v>
      </c>
      <c r="G1151" s="34">
        <v>0</v>
      </c>
      <c r="H1151" s="34" t="s">
        <v>7990</v>
      </c>
      <c r="J1151" s="34" t="str">
        <f>IF(I1151="","",VLOOKUP(I1151,speciality!$B$4:$J$1727,9,0))</f>
        <v/>
      </c>
      <c r="K1151" s="34" t="str">
        <f t="shared" si="15"/>
        <v>3,-1</v>
      </c>
      <c r="L1151" s="34">
        <v>0</v>
      </c>
      <c r="M1151" s="34">
        <v>0</v>
      </c>
      <c r="N1151" s="34">
        <v>0</v>
      </c>
      <c r="O1151" s="34">
        <v>0</v>
      </c>
      <c r="P1151" s="23">
        <v>0</v>
      </c>
      <c r="Q1151" s="23">
        <v>3000</v>
      </c>
      <c r="R1151" s="23">
        <v>0</v>
      </c>
    </row>
    <row r="1152" spans="1:18" ht="28" x14ac:dyDescent="0.15">
      <c r="A1152" s="23">
        <v>200965</v>
      </c>
      <c r="B1152" s="33" t="s">
        <v>9890</v>
      </c>
      <c r="C1152" s="34">
        <v>2</v>
      </c>
      <c r="D1152" s="34" t="s">
        <v>626</v>
      </c>
      <c r="E1152" s="34">
        <f>IF(D1152="",0,VLOOKUP(D1152,city!$D$4:$K$352,8,0))</f>
        <v>279</v>
      </c>
      <c r="F1152" s="34">
        <v>1</v>
      </c>
      <c r="G1152" s="34">
        <v>0</v>
      </c>
      <c r="H1152" s="34" t="s">
        <v>7990</v>
      </c>
      <c r="J1152" s="34" t="str">
        <f>IF(I1152="","",VLOOKUP(I1152,speciality!$B$4:$J$1727,9,0))</f>
        <v/>
      </c>
      <c r="K1152" s="34" t="str">
        <f t="shared" si="15"/>
        <v>3,-1</v>
      </c>
      <c r="L1152" s="34">
        <v>0</v>
      </c>
      <c r="M1152" s="34">
        <v>0</v>
      </c>
      <c r="N1152" s="34">
        <v>0</v>
      </c>
      <c r="O1152" s="34">
        <v>0</v>
      </c>
      <c r="P1152" s="23">
        <v>0</v>
      </c>
      <c r="Q1152" s="23">
        <v>3000</v>
      </c>
      <c r="R1152" s="23">
        <v>0</v>
      </c>
    </row>
    <row r="1153" spans="1:18" ht="28" x14ac:dyDescent="0.15">
      <c r="A1153" s="23">
        <v>200966</v>
      </c>
      <c r="B1153" s="33" t="s">
        <v>9891</v>
      </c>
      <c r="C1153" s="34">
        <v>2</v>
      </c>
      <c r="D1153" s="34" t="s">
        <v>626</v>
      </c>
      <c r="E1153" s="34">
        <f>IF(D1153="",0,VLOOKUP(D1153,city!$D$4:$K$352,8,0))</f>
        <v>279</v>
      </c>
      <c r="F1153" s="34">
        <v>1</v>
      </c>
      <c r="G1153" s="34">
        <v>0</v>
      </c>
      <c r="H1153" s="34" t="s">
        <v>7990</v>
      </c>
      <c r="J1153" s="34" t="str">
        <f>IF(I1153="","",VLOOKUP(I1153,speciality!$B$4:$J$1727,9,0))</f>
        <v/>
      </c>
      <c r="K1153" s="34" t="str">
        <f t="shared" si="15"/>
        <v>3,-1</v>
      </c>
      <c r="L1153" s="34">
        <v>0</v>
      </c>
      <c r="M1153" s="34">
        <v>0</v>
      </c>
      <c r="N1153" s="34">
        <v>0</v>
      </c>
      <c r="O1153" s="34">
        <v>0</v>
      </c>
      <c r="P1153" s="23">
        <v>0</v>
      </c>
      <c r="Q1153" s="23">
        <v>3000</v>
      </c>
      <c r="R1153" s="23">
        <v>0</v>
      </c>
    </row>
    <row r="1154" spans="1:18" ht="42" x14ac:dyDescent="0.15">
      <c r="A1154" s="23">
        <v>200967</v>
      </c>
      <c r="B1154" s="33" t="s">
        <v>9892</v>
      </c>
      <c r="C1154" s="34">
        <v>2</v>
      </c>
      <c r="D1154" s="34" t="s">
        <v>626</v>
      </c>
      <c r="E1154" s="34">
        <f>IF(D1154="",0,VLOOKUP(D1154,city!$D$4:$K$352,8,0))</f>
        <v>279</v>
      </c>
      <c r="F1154" s="34">
        <v>1</v>
      </c>
      <c r="G1154" s="34">
        <v>0</v>
      </c>
      <c r="H1154" s="34" t="s">
        <v>7990</v>
      </c>
      <c r="J1154" s="34" t="str">
        <f>IF(I1154="","",VLOOKUP(I1154,speciality!$B$4:$J$1727,9,0))</f>
        <v/>
      </c>
      <c r="K1154" s="34" t="str">
        <f t="shared" si="15"/>
        <v>3,-1</v>
      </c>
      <c r="L1154" s="34">
        <v>0</v>
      </c>
      <c r="M1154" s="34">
        <v>0</v>
      </c>
      <c r="N1154" s="34">
        <v>0</v>
      </c>
      <c r="O1154" s="34">
        <v>0</v>
      </c>
      <c r="P1154" s="23">
        <v>0</v>
      </c>
      <c r="Q1154" s="23">
        <v>3000</v>
      </c>
      <c r="R1154" s="23">
        <v>0</v>
      </c>
    </row>
    <row r="1155" spans="1:18" x14ac:dyDescent="0.15">
      <c r="A1155" s="23">
        <v>200968</v>
      </c>
      <c r="B1155" s="33" t="s">
        <v>9893</v>
      </c>
      <c r="C1155" s="34">
        <v>2</v>
      </c>
      <c r="D1155" s="34" t="s">
        <v>626</v>
      </c>
      <c r="E1155" s="34">
        <f>IF(D1155="",0,VLOOKUP(D1155,city!$D$4:$K$352,8,0))</f>
        <v>279</v>
      </c>
      <c r="F1155" s="34">
        <v>1</v>
      </c>
      <c r="G1155" s="34">
        <v>0</v>
      </c>
      <c r="H1155" s="34" t="s">
        <v>7990</v>
      </c>
      <c r="J1155" s="34" t="str">
        <f>IF(I1155="","",VLOOKUP(I1155,speciality!$B$4:$J$1727,9,0))</f>
        <v/>
      </c>
      <c r="K1155" s="34" t="str">
        <f t="shared" si="15"/>
        <v>3,-1</v>
      </c>
      <c r="L1155" s="34">
        <v>0</v>
      </c>
      <c r="M1155" s="34">
        <v>0</v>
      </c>
      <c r="N1155" s="34">
        <v>0</v>
      </c>
      <c r="O1155" s="34">
        <v>0</v>
      </c>
      <c r="P1155" s="23">
        <v>0</v>
      </c>
      <c r="Q1155" s="23">
        <v>3000</v>
      </c>
      <c r="R1155" s="23">
        <v>0</v>
      </c>
    </row>
    <row r="1156" spans="1:18" ht="28" x14ac:dyDescent="0.15">
      <c r="A1156" s="23">
        <v>200969</v>
      </c>
      <c r="B1156" s="33" t="s">
        <v>9894</v>
      </c>
      <c r="C1156" s="34">
        <v>2</v>
      </c>
      <c r="D1156" s="34" t="s">
        <v>629</v>
      </c>
      <c r="E1156" s="34">
        <f>IF(D1156="",0,VLOOKUP(D1156,city!$D$4:$K$352,8,0))</f>
        <v>280</v>
      </c>
      <c r="F1156" s="34">
        <v>1</v>
      </c>
      <c r="G1156" s="34">
        <v>0</v>
      </c>
      <c r="H1156" s="34" t="s">
        <v>7990</v>
      </c>
      <c r="J1156" s="34" t="str">
        <f>IF(I1156="","",VLOOKUP(I1156,speciality!$B$4:$J$1727,9,0))</f>
        <v/>
      </c>
      <c r="K1156" s="34" t="str">
        <f t="shared" si="15"/>
        <v>3,-1</v>
      </c>
      <c r="L1156" s="34">
        <v>0</v>
      </c>
      <c r="M1156" s="34">
        <v>0</v>
      </c>
      <c r="N1156" s="34">
        <v>0</v>
      </c>
      <c r="O1156" s="34">
        <v>0</v>
      </c>
      <c r="P1156" s="23">
        <v>0</v>
      </c>
      <c r="Q1156" s="23">
        <v>3000</v>
      </c>
      <c r="R1156" s="23">
        <v>0</v>
      </c>
    </row>
    <row r="1157" spans="1:18" ht="28" x14ac:dyDescent="0.15">
      <c r="A1157" s="23">
        <v>200970</v>
      </c>
      <c r="B1157" s="33" t="s">
        <v>9895</v>
      </c>
      <c r="C1157" s="34">
        <v>2</v>
      </c>
      <c r="D1157" s="34" t="s">
        <v>629</v>
      </c>
      <c r="E1157" s="34">
        <f>IF(D1157="",0,VLOOKUP(D1157,city!$D$4:$K$352,8,0))</f>
        <v>280</v>
      </c>
      <c r="F1157" s="34">
        <v>1</v>
      </c>
      <c r="G1157" s="34">
        <v>0</v>
      </c>
      <c r="H1157" s="34" t="s">
        <v>7990</v>
      </c>
      <c r="J1157" s="34" t="str">
        <f>IF(I1157="","",VLOOKUP(I1157,speciality!$B$4:$J$1727,9,0))</f>
        <v/>
      </c>
      <c r="K1157" s="34" t="str">
        <f t="shared" si="15"/>
        <v>3,-1</v>
      </c>
      <c r="L1157" s="34">
        <v>0</v>
      </c>
      <c r="M1157" s="34">
        <v>0</v>
      </c>
      <c r="N1157" s="34">
        <v>0</v>
      </c>
      <c r="O1157" s="34">
        <v>0</v>
      </c>
      <c r="P1157" s="23">
        <v>0</v>
      </c>
      <c r="Q1157" s="23">
        <v>3000</v>
      </c>
      <c r="R1157" s="23">
        <v>0</v>
      </c>
    </row>
    <row r="1158" spans="1:18" x14ac:dyDescent="0.15">
      <c r="A1158" s="23">
        <v>200971</v>
      </c>
      <c r="B1158" s="33" t="s">
        <v>9896</v>
      </c>
      <c r="C1158" s="34">
        <v>2</v>
      </c>
      <c r="D1158" s="34" t="s">
        <v>629</v>
      </c>
      <c r="E1158" s="34">
        <f>IF(D1158="",0,VLOOKUP(D1158,city!$D$4:$K$352,8,0))</f>
        <v>280</v>
      </c>
      <c r="F1158" s="34">
        <v>1</v>
      </c>
      <c r="G1158" s="34">
        <v>0</v>
      </c>
      <c r="H1158" s="34" t="s">
        <v>7990</v>
      </c>
      <c r="J1158" s="34" t="str">
        <f>IF(I1158="","",VLOOKUP(I1158,speciality!$B$4:$J$1727,9,0))</f>
        <v/>
      </c>
      <c r="K1158" s="34" t="str">
        <f t="shared" si="15"/>
        <v>3,-1</v>
      </c>
      <c r="L1158" s="34">
        <v>0</v>
      </c>
      <c r="M1158" s="34">
        <v>0</v>
      </c>
      <c r="N1158" s="34">
        <v>0</v>
      </c>
      <c r="O1158" s="34">
        <v>0</v>
      </c>
      <c r="P1158" s="23">
        <v>0</v>
      </c>
      <c r="Q1158" s="23">
        <v>3000</v>
      </c>
      <c r="R1158" s="23">
        <v>0</v>
      </c>
    </row>
    <row r="1159" spans="1:18" x14ac:dyDescent="0.15">
      <c r="A1159" s="23">
        <v>200972</v>
      </c>
      <c r="B1159" s="33" t="s">
        <v>9897</v>
      </c>
      <c r="C1159" s="34">
        <v>2</v>
      </c>
      <c r="D1159" s="34" t="s">
        <v>629</v>
      </c>
      <c r="E1159" s="34">
        <f>IF(D1159="",0,VLOOKUP(D1159,city!$D$4:$K$352,8,0))</f>
        <v>280</v>
      </c>
      <c r="F1159" s="34">
        <v>1</v>
      </c>
      <c r="G1159" s="34">
        <v>0</v>
      </c>
      <c r="H1159" s="34" t="s">
        <v>7990</v>
      </c>
      <c r="J1159" s="34" t="str">
        <f>IF(I1159="","",VLOOKUP(I1159,speciality!$B$4:$J$1727,9,0))</f>
        <v/>
      </c>
      <c r="K1159" s="34" t="str">
        <f t="shared" si="15"/>
        <v>3,-1</v>
      </c>
      <c r="L1159" s="34">
        <v>0</v>
      </c>
      <c r="M1159" s="34">
        <v>0</v>
      </c>
      <c r="N1159" s="34">
        <v>0</v>
      </c>
      <c r="O1159" s="34">
        <v>0</v>
      </c>
      <c r="P1159" s="23">
        <v>0</v>
      </c>
      <c r="Q1159" s="23">
        <v>3000</v>
      </c>
      <c r="R1159" s="23">
        <v>0</v>
      </c>
    </row>
    <row r="1160" spans="1:18" ht="28" x14ac:dyDescent="0.15">
      <c r="A1160" s="23">
        <v>200973</v>
      </c>
      <c r="B1160" s="33" t="s">
        <v>9898</v>
      </c>
      <c r="C1160" s="34">
        <v>2</v>
      </c>
      <c r="D1160" s="34" t="s">
        <v>633</v>
      </c>
      <c r="E1160" s="34">
        <f>IF(D1160="",0,VLOOKUP(D1160,city!$D$4:$K$352,8,0))</f>
        <v>283</v>
      </c>
      <c r="F1160" s="34">
        <v>1</v>
      </c>
      <c r="G1160" s="34">
        <v>0</v>
      </c>
      <c r="H1160" s="34" t="s">
        <v>7990</v>
      </c>
      <c r="J1160" s="34" t="str">
        <f>IF(I1160="","",VLOOKUP(I1160,speciality!$B$4:$J$1727,9,0))</f>
        <v/>
      </c>
      <c r="K1160" s="34" t="str">
        <f t="shared" si="15"/>
        <v>3,-1</v>
      </c>
      <c r="L1160" s="34">
        <v>0</v>
      </c>
      <c r="M1160" s="34">
        <v>0</v>
      </c>
      <c r="N1160" s="34">
        <v>0</v>
      </c>
      <c r="O1160" s="34">
        <v>0</v>
      </c>
      <c r="P1160" s="23">
        <v>0</v>
      </c>
      <c r="Q1160" s="23">
        <v>3000</v>
      </c>
      <c r="R1160" s="23">
        <v>0</v>
      </c>
    </row>
    <row r="1161" spans="1:18" ht="28" x14ac:dyDescent="0.15">
      <c r="A1161" s="23">
        <v>200974</v>
      </c>
      <c r="B1161" s="33" t="s">
        <v>9899</v>
      </c>
      <c r="C1161" s="34">
        <v>2</v>
      </c>
      <c r="D1161" s="34" t="s">
        <v>633</v>
      </c>
      <c r="E1161" s="34">
        <f>IF(D1161="",0,VLOOKUP(D1161,city!$D$4:$K$352,8,0))</f>
        <v>283</v>
      </c>
      <c r="F1161" s="34">
        <v>1</v>
      </c>
      <c r="G1161" s="34">
        <v>0</v>
      </c>
      <c r="H1161" s="34" t="s">
        <v>7990</v>
      </c>
      <c r="J1161" s="34" t="str">
        <f>IF(I1161="","",VLOOKUP(I1161,speciality!$B$4:$J$1727,9,0))</f>
        <v/>
      </c>
      <c r="K1161" s="34" t="str">
        <f t="shared" si="15"/>
        <v>3,-1</v>
      </c>
      <c r="L1161" s="34">
        <v>0</v>
      </c>
      <c r="M1161" s="34">
        <v>0</v>
      </c>
      <c r="N1161" s="34">
        <v>0</v>
      </c>
      <c r="O1161" s="34">
        <v>0</v>
      </c>
      <c r="P1161" s="23">
        <v>0</v>
      </c>
      <c r="Q1161" s="23">
        <v>3000</v>
      </c>
      <c r="R1161" s="23">
        <v>0</v>
      </c>
    </row>
    <row r="1162" spans="1:18" x14ac:dyDescent="0.15">
      <c r="A1162" s="23">
        <v>200975</v>
      </c>
      <c r="B1162" s="33" t="s">
        <v>9900</v>
      </c>
      <c r="C1162" s="34">
        <v>2</v>
      </c>
      <c r="D1162" s="34" t="s">
        <v>633</v>
      </c>
      <c r="E1162" s="34">
        <f>IF(D1162="",0,VLOOKUP(D1162,city!$D$4:$K$352,8,0))</f>
        <v>283</v>
      </c>
      <c r="F1162" s="34">
        <v>1</v>
      </c>
      <c r="G1162" s="34">
        <v>0</v>
      </c>
      <c r="H1162" s="34" t="s">
        <v>7990</v>
      </c>
      <c r="J1162" s="34" t="str">
        <f>IF(I1162="","",VLOOKUP(I1162,speciality!$B$4:$J$1727,9,0))</f>
        <v/>
      </c>
      <c r="K1162" s="34" t="str">
        <f t="shared" si="15"/>
        <v>3,-1</v>
      </c>
      <c r="L1162" s="34">
        <v>0</v>
      </c>
      <c r="M1162" s="34">
        <v>0</v>
      </c>
      <c r="N1162" s="34">
        <v>0</v>
      </c>
      <c r="O1162" s="34">
        <v>0</v>
      </c>
      <c r="P1162" s="23">
        <v>0</v>
      </c>
      <c r="Q1162" s="23">
        <v>3000</v>
      </c>
      <c r="R1162" s="23">
        <v>0</v>
      </c>
    </row>
    <row r="1163" spans="1:18" ht="28" x14ac:dyDescent="0.15">
      <c r="A1163" s="23">
        <v>200976</v>
      </c>
      <c r="B1163" s="33" t="s">
        <v>9901</v>
      </c>
      <c r="C1163" s="34">
        <v>2</v>
      </c>
      <c r="D1163" s="34" t="s">
        <v>633</v>
      </c>
      <c r="E1163" s="34">
        <f>IF(D1163="",0,VLOOKUP(D1163,city!$D$4:$K$352,8,0))</f>
        <v>283</v>
      </c>
      <c r="F1163" s="34">
        <v>1</v>
      </c>
      <c r="G1163" s="34">
        <v>0</v>
      </c>
      <c r="H1163" s="34" t="s">
        <v>7990</v>
      </c>
      <c r="I1163" s="34" t="s">
        <v>9902</v>
      </c>
      <c r="J1163" s="34">
        <f>IF(I1163="","",VLOOKUP(I1163,speciality!$B$4:$J$1727,9,0))</f>
        <v>128002</v>
      </c>
      <c r="K1163" s="34" t="str">
        <f t="shared" si="15"/>
        <v>4,128002</v>
      </c>
      <c r="L1163" s="34">
        <v>0</v>
      </c>
      <c r="M1163" s="34">
        <v>0</v>
      </c>
      <c r="N1163" s="34">
        <v>0</v>
      </c>
      <c r="O1163" s="34">
        <v>0</v>
      </c>
      <c r="P1163" s="23">
        <v>0</v>
      </c>
      <c r="Q1163" s="23">
        <v>3000</v>
      </c>
      <c r="R1163" s="23">
        <v>0</v>
      </c>
    </row>
    <row r="1164" spans="1:18" ht="28" x14ac:dyDescent="0.15">
      <c r="A1164" s="23">
        <v>200977</v>
      </c>
      <c r="B1164" s="33" t="s">
        <v>9903</v>
      </c>
      <c r="C1164" s="34">
        <v>2</v>
      </c>
      <c r="D1164" s="34" t="s">
        <v>635</v>
      </c>
      <c r="E1164" s="34">
        <f>IF(D1164="",0,VLOOKUP(D1164,city!$D$4:$K$352,8,0))</f>
        <v>284</v>
      </c>
      <c r="F1164" s="34">
        <v>1</v>
      </c>
      <c r="G1164" s="34">
        <v>0</v>
      </c>
      <c r="H1164" s="34" t="s">
        <v>7990</v>
      </c>
      <c r="J1164" s="34" t="str">
        <f>IF(I1164="","",VLOOKUP(I1164,speciality!$B$4:$J$1727,9,0))</f>
        <v/>
      </c>
      <c r="K1164" s="34" t="str">
        <f t="shared" si="15"/>
        <v>3,-1</v>
      </c>
      <c r="L1164" s="34">
        <v>0</v>
      </c>
      <c r="M1164" s="34">
        <v>0</v>
      </c>
      <c r="N1164" s="34">
        <v>0</v>
      </c>
      <c r="O1164" s="34">
        <v>0</v>
      </c>
      <c r="P1164" s="23">
        <v>0</v>
      </c>
      <c r="Q1164" s="23">
        <v>3000</v>
      </c>
      <c r="R1164" s="23">
        <v>0</v>
      </c>
    </row>
    <row r="1165" spans="1:18" ht="28" x14ac:dyDescent="0.15">
      <c r="A1165" s="23">
        <v>200978</v>
      </c>
      <c r="B1165" s="33" t="s">
        <v>9904</v>
      </c>
      <c r="C1165" s="34">
        <v>2</v>
      </c>
      <c r="D1165" s="34" t="s">
        <v>635</v>
      </c>
      <c r="E1165" s="34">
        <f>IF(D1165="",0,VLOOKUP(D1165,city!$D$4:$K$352,8,0))</f>
        <v>284</v>
      </c>
      <c r="F1165" s="34">
        <v>1</v>
      </c>
      <c r="G1165" s="34">
        <v>0</v>
      </c>
      <c r="H1165" s="34" t="s">
        <v>7990</v>
      </c>
      <c r="J1165" s="34" t="str">
        <f>IF(I1165="","",VLOOKUP(I1165,speciality!$B$4:$J$1727,9,0))</f>
        <v/>
      </c>
      <c r="K1165" s="34" t="str">
        <f t="shared" si="15"/>
        <v>3,-1</v>
      </c>
      <c r="L1165" s="34">
        <v>0</v>
      </c>
      <c r="M1165" s="34">
        <v>0</v>
      </c>
      <c r="N1165" s="34">
        <v>0</v>
      </c>
      <c r="O1165" s="34">
        <v>0</v>
      </c>
      <c r="P1165" s="23">
        <v>0</v>
      </c>
      <c r="Q1165" s="23">
        <v>3000</v>
      </c>
      <c r="R1165" s="23">
        <v>0</v>
      </c>
    </row>
    <row r="1166" spans="1:18" ht="28" x14ac:dyDescent="0.15">
      <c r="A1166" s="23">
        <v>200979</v>
      </c>
      <c r="B1166" s="33" t="s">
        <v>9905</v>
      </c>
      <c r="C1166" s="34">
        <v>2</v>
      </c>
      <c r="D1166" s="34" t="s">
        <v>635</v>
      </c>
      <c r="E1166" s="34">
        <f>IF(D1166="",0,VLOOKUP(D1166,city!$D$4:$K$352,8,0))</f>
        <v>284</v>
      </c>
      <c r="F1166" s="34">
        <v>1</v>
      </c>
      <c r="G1166" s="34">
        <v>0</v>
      </c>
      <c r="H1166" s="34" t="s">
        <v>7990</v>
      </c>
      <c r="J1166" s="34" t="str">
        <f>IF(I1166="","",VLOOKUP(I1166,speciality!$B$4:$J$1727,9,0))</f>
        <v/>
      </c>
      <c r="K1166" s="34" t="str">
        <f t="shared" si="15"/>
        <v>3,-1</v>
      </c>
      <c r="L1166" s="34">
        <v>0</v>
      </c>
      <c r="M1166" s="34">
        <v>0</v>
      </c>
      <c r="N1166" s="34">
        <v>0</v>
      </c>
      <c r="O1166" s="34">
        <v>0</v>
      </c>
      <c r="P1166" s="23">
        <v>0</v>
      </c>
      <c r="Q1166" s="23">
        <v>3000</v>
      </c>
      <c r="R1166" s="23">
        <v>0</v>
      </c>
    </row>
    <row r="1167" spans="1:18" ht="28" x14ac:dyDescent="0.15">
      <c r="A1167" s="23">
        <v>200980</v>
      </c>
      <c r="B1167" s="33" t="s">
        <v>9906</v>
      </c>
      <c r="C1167" s="34">
        <v>2</v>
      </c>
      <c r="D1167" s="34" t="s">
        <v>635</v>
      </c>
      <c r="E1167" s="34">
        <f>IF(D1167="",0,VLOOKUP(D1167,city!$D$4:$K$352,8,0))</f>
        <v>284</v>
      </c>
      <c r="F1167" s="34">
        <v>1</v>
      </c>
      <c r="G1167" s="34">
        <v>0</v>
      </c>
      <c r="H1167" s="34" t="s">
        <v>7990</v>
      </c>
      <c r="J1167" s="34" t="str">
        <f>IF(I1167="","",VLOOKUP(I1167,speciality!$B$4:$J$1727,9,0))</f>
        <v/>
      </c>
      <c r="K1167" s="34" t="str">
        <f t="shared" si="15"/>
        <v>3,-1</v>
      </c>
      <c r="L1167" s="34">
        <v>0</v>
      </c>
      <c r="M1167" s="34">
        <v>0</v>
      </c>
      <c r="N1167" s="34">
        <v>0</v>
      </c>
      <c r="O1167" s="34">
        <v>0</v>
      </c>
      <c r="P1167" s="23">
        <v>0</v>
      </c>
      <c r="Q1167" s="23">
        <v>3000</v>
      </c>
      <c r="R1167" s="23">
        <v>0</v>
      </c>
    </row>
    <row r="1168" spans="1:18" ht="28" x14ac:dyDescent="0.15">
      <c r="A1168" s="23">
        <v>200981</v>
      </c>
      <c r="B1168" s="33" t="s">
        <v>8255</v>
      </c>
      <c r="C1168" s="34">
        <v>2</v>
      </c>
      <c r="D1168" s="34" t="s">
        <v>465</v>
      </c>
      <c r="E1168" s="34">
        <f>IF(D1168="",0,VLOOKUP(D1168,city!$D$4:$K$352,8,0))</f>
        <v>281</v>
      </c>
      <c r="F1168" s="34">
        <v>1</v>
      </c>
      <c r="G1168" s="34">
        <v>0</v>
      </c>
      <c r="H1168" s="34" t="s">
        <v>7990</v>
      </c>
      <c r="I1168" s="34" t="s">
        <v>9907</v>
      </c>
      <c r="J1168" s="34">
        <f>IF(I1168="","",VLOOKUP(I1168,speciality!$B$4:$J$1727,9,0))</f>
        <v>128105</v>
      </c>
      <c r="K1168" s="34" t="str">
        <f t="shared" si="15"/>
        <v>4,128105</v>
      </c>
      <c r="L1168" s="34">
        <v>0</v>
      </c>
      <c r="M1168" s="34">
        <v>0</v>
      </c>
      <c r="N1168" s="34">
        <v>0</v>
      </c>
      <c r="O1168" s="34">
        <v>0</v>
      </c>
      <c r="P1168" s="23">
        <v>0</v>
      </c>
      <c r="Q1168" s="23">
        <v>3000</v>
      </c>
      <c r="R1168" s="23">
        <v>0</v>
      </c>
    </row>
    <row r="1169" spans="1:18" x14ac:dyDescent="0.15">
      <c r="A1169" s="23">
        <v>200982</v>
      </c>
      <c r="B1169" s="33" t="s">
        <v>9908</v>
      </c>
      <c r="C1169" s="34">
        <v>2</v>
      </c>
      <c r="D1169" s="34" t="s">
        <v>465</v>
      </c>
      <c r="E1169" s="34">
        <f>IF(D1169="",0,VLOOKUP(D1169,city!$D$4:$K$352,8,0))</f>
        <v>281</v>
      </c>
      <c r="F1169" s="34">
        <v>1</v>
      </c>
      <c r="G1169" s="34">
        <v>0</v>
      </c>
      <c r="H1169" s="34" t="s">
        <v>7990</v>
      </c>
      <c r="J1169" s="34" t="str">
        <f>IF(I1169="","",VLOOKUP(I1169,speciality!$B$4:$J$1727,9,0))</f>
        <v/>
      </c>
      <c r="K1169" s="34" t="str">
        <f t="shared" si="15"/>
        <v>3,-1</v>
      </c>
      <c r="L1169" s="34">
        <v>0</v>
      </c>
      <c r="M1169" s="34">
        <v>0</v>
      </c>
      <c r="N1169" s="34">
        <v>0</v>
      </c>
      <c r="O1169" s="34">
        <v>0</v>
      </c>
      <c r="P1169" s="23">
        <v>0</v>
      </c>
      <c r="Q1169" s="23">
        <v>3000</v>
      </c>
      <c r="R1169" s="23">
        <v>0</v>
      </c>
    </row>
    <row r="1170" spans="1:18" x14ac:dyDescent="0.15">
      <c r="A1170" s="23">
        <v>200983</v>
      </c>
      <c r="B1170" s="33" t="s">
        <v>9909</v>
      </c>
      <c r="C1170" s="34">
        <v>2</v>
      </c>
      <c r="D1170" s="34" t="s">
        <v>465</v>
      </c>
      <c r="E1170" s="34">
        <f>IF(D1170="",0,VLOOKUP(D1170,city!$D$4:$K$352,8,0))</f>
        <v>281</v>
      </c>
      <c r="F1170" s="34">
        <v>1</v>
      </c>
      <c r="G1170" s="34">
        <v>0</v>
      </c>
      <c r="H1170" s="34" t="s">
        <v>7990</v>
      </c>
      <c r="J1170" s="34" t="str">
        <f>IF(I1170="","",VLOOKUP(I1170,speciality!$B$4:$J$1727,9,0))</f>
        <v/>
      </c>
      <c r="K1170" s="34" t="str">
        <f t="shared" si="15"/>
        <v>3,-1</v>
      </c>
      <c r="L1170" s="34">
        <v>0</v>
      </c>
      <c r="M1170" s="34">
        <v>0</v>
      </c>
      <c r="N1170" s="34">
        <v>0</v>
      </c>
      <c r="O1170" s="34">
        <v>0</v>
      </c>
      <c r="P1170" s="23">
        <v>0</v>
      </c>
      <c r="Q1170" s="23">
        <v>3000</v>
      </c>
      <c r="R1170" s="23">
        <v>0</v>
      </c>
    </row>
    <row r="1171" spans="1:18" ht="28" x14ac:dyDescent="0.15">
      <c r="A1171" s="23">
        <v>200984</v>
      </c>
      <c r="B1171" s="33" t="s">
        <v>9910</v>
      </c>
      <c r="C1171" s="34">
        <v>2</v>
      </c>
      <c r="D1171" s="34" t="s">
        <v>465</v>
      </c>
      <c r="E1171" s="34">
        <f>IF(D1171="",0,VLOOKUP(D1171,city!$D$4:$K$352,8,0))</f>
        <v>281</v>
      </c>
      <c r="F1171" s="34">
        <v>1</v>
      </c>
      <c r="G1171" s="34">
        <v>0</v>
      </c>
      <c r="H1171" s="34" t="s">
        <v>7990</v>
      </c>
      <c r="J1171" s="34" t="str">
        <f>IF(I1171="","",VLOOKUP(I1171,speciality!$B$4:$J$1727,9,0))</f>
        <v/>
      </c>
      <c r="K1171" s="34" t="str">
        <f t="shared" si="15"/>
        <v>3,-1</v>
      </c>
      <c r="L1171" s="34">
        <v>0</v>
      </c>
      <c r="M1171" s="34">
        <v>0</v>
      </c>
      <c r="N1171" s="34">
        <v>0</v>
      </c>
      <c r="O1171" s="34">
        <v>0</v>
      </c>
      <c r="P1171" s="23">
        <v>0</v>
      </c>
      <c r="Q1171" s="23">
        <v>3000</v>
      </c>
      <c r="R1171" s="23">
        <v>0</v>
      </c>
    </row>
    <row r="1172" spans="1:18" ht="28" x14ac:dyDescent="0.15">
      <c r="A1172" s="23">
        <v>200985</v>
      </c>
      <c r="B1172" s="33" t="s">
        <v>9911</v>
      </c>
      <c r="C1172" s="34">
        <v>2</v>
      </c>
      <c r="D1172" s="34" t="s">
        <v>637</v>
      </c>
      <c r="E1172" s="34">
        <f>IF(D1172="",0,VLOOKUP(D1172,city!$D$4:$K$352,8,0))</f>
        <v>285</v>
      </c>
      <c r="F1172" s="34">
        <v>1</v>
      </c>
      <c r="G1172" s="34">
        <v>0</v>
      </c>
      <c r="H1172" s="34" t="s">
        <v>7990</v>
      </c>
      <c r="J1172" s="34" t="str">
        <f>IF(I1172="","",VLOOKUP(I1172,speciality!$B$4:$J$1727,9,0))</f>
        <v/>
      </c>
      <c r="K1172" s="34" t="str">
        <f t="shared" si="15"/>
        <v>3,-1</v>
      </c>
      <c r="L1172" s="34">
        <v>0</v>
      </c>
      <c r="M1172" s="34">
        <v>0</v>
      </c>
      <c r="N1172" s="34">
        <v>0</v>
      </c>
      <c r="O1172" s="34">
        <v>0</v>
      </c>
      <c r="P1172" s="23">
        <v>0</v>
      </c>
      <c r="Q1172" s="23">
        <v>3000</v>
      </c>
      <c r="R1172" s="23">
        <v>0</v>
      </c>
    </row>
    <row r="1173" spans="1:18" ht="28" x14ac:dyDescent="0.15">
      <c r="A1173" s="23">
        <v>200986</v>
      </c>
      <c r="B1173" s="33" t="s">
        <v>9912</v>
      </c>
      <c r="C1173" s="34">
        <v>2</v>
      </c>
      <c r="D1173" s="34" t="s">
        <v>637</v>
      </c>
      <c r="E1173" s="34">
        <f>IF(D1173="",0,VLOOKUP(D1173,city!$D$4:$K$352,8,0))</f>
        <v>285</v>
      </c>
      <c r="F1173" s="34">
        <v>1</v>
      </c>
      <c r="G1173" s="34">
        <v>0</v>
      </c>
      <c r="H1173" s="34" t="s">
        <v>7990</v>
      </c>
      <c r="J1173" s="34" t="str">
        <f>IF(I1173="","",VLOOKUP(I1173,speciality!$B$4:$J$1727,9,0))</f>
        <v/>
      </c>
      <c r="K1173" s="34" t="str">
        <f t="shared" si="15"/>
        <v>3,-1</v>
      </c>
      <c r="L1173" s="34">
        <v>0</v>
      </c>
      <c r="M1173" s="34">
        <v>0</v>
      </c>
      <c r="N1173" s="34">
        <v>0</v>
      </c>
      <c r="O1173" s="34">
        <v>0</v>
      </c>
      <c r="P1173" s="23">
        <v>0</v>
      </c>
      <c r="Q1173" s="23">
        <v>3000</v>
      </c>
      <c r="R1173" s="23">
        <v>0</v>
      </c>
    </row>
    <row r="1174" spans="1:18" ht="28" x14ac:dyDescent="0.15">
      <c r="A1174" s="23">
        <v>200987</v>
      </c>
      <c r="B1174" s="39" t="s">
        <v>9913</v>
      </c>
      <c r="C1174" s="34">
        <v>2</v>
      </c>
      <c r="D1174" s="34" t="s">
        <v>637</v>
      </c>
      <c r="E1174" s="34">
        <f>IF(D1174="",0,VLOOKUP(D1174,city!$D$4:$K$352,8,0))</f>
        <v>285</v>
      </c>
      <c r="F1174" s="34">
        <v>1</v>
      </c>
      <c r="G1174" s="34">
        <v>0</v>
      </c>
      <c r="H1174" s="34" t="s">
        <v>7990</v>
      </c>
      <c r="J1174" s="34" t="str">
        <f>IF(I1174="","",VLOOKUP(I1174,speciality!$B$4:$J$1727,9,0))</f>
        <v/>
      </c>
      <c r="K1174" s="34" t="str">
        <f t="shared" si="15"/>
        <v>3,-1</v>
      </c>
      <c r="L1174" s="34">
        <v>0</v>
      </c>
      <c r="M1174" s="34">
        <v>0</v>
      </c>
      <c r="N1174" s="34">
        <v>0</v>
      </c>
      <c r="O1174" s="34">
        <v>0</v>
      </c>
      <c r="P1174" s="23">
        <v>0</v>
      </c>
      <c r="Q1174" s="23">
        <v>3000</v>
      </c>
      <c r="R1174" s="23">
        <v>0</v>
      </c>
    </row>
    <row r="1175" spans="1:18" ht="28" x14ac:dyDescent="0.15">
      <c r="A1175" s="23">
        <v>200988</v>
      </c>
      <c r="B1175" s="33" t="s">
        <v>9914</v>
      </c>
      <c r="C1175" s="34">
        <v>2</v>
      </c>
      <c r="D1175" s="34" t="s">
        <v>637</v>
      </c>
      <c r="E1175" s="34">
        <f>IF(D1175="",0,VLOOKUP(D1175,city!$D$4:$K$352,8,0))</f>
        <v>285</v>
      </c>
      <c r="F1175" s="34">
        <v>1</v>
      </c>
      <c r="G1175" s="34">
        <v>0</v>
      </c>
      <c r="H1175" s="34" t="s">
        <v>7990</v>
      </c>
      <c r="J1175" s="34" t="str">
        <f>IF(I1175="","",VLOOKUP(I1175,speciality!$B$4:$J$1727,9,0))</f>
        <v/>
      </c>
      <c r="K1175" s="34" t="str">
        <f t="shared" si="15"/>
        <v>3,-1</v>
      </c>
      <c r="L1175" s="34">
        <v>0</v>
      </c>
      <c r="M1175" s="34">
        <v>0</v>
      </c>
      <c r="N1175" s="34">
        <v>0</v>
      </c>
      <c r="O1175" s="34">
        <v>0</v>
      </c>
      <c r="P1175" s="23">
        <v>0</v>
      </c>
      <c r="Q1175" s="23">
        <v>3000</v>
      </c>
      <c r="R1175" s="23">
        <v>0</v>
      </c>
    </row>
    <row r="1176" spans="1:18" ht="28" x14ac:dyDescent="0.15">
      <c r="A1176" s="23">
        <v>200989</v>
      </c>
      <c r="B1176" s="33" t="s">
        <v>9915</v>
      </c>
      <c r="C1176" s="34">
        <v>2</v>
      </c>
      <c r="D1176" s="34" t="s">
        <v>639</v>
      </c>
      <c r="E1176" s="34">
        <f>IF(D1176="",0,VLOOKUP(D1176,city!$D$4:$K$352,8,0))</f>
        <v>286</v>
      </c>
      <c r="F1176" s="34">
        <v>1</v>
      </c>
      <c r="G1176" s="34">
        <v>0</v>
      </c>
      <c r="H1176" s="34" t="s">
        <v>7990</v>
      </c>
      <c r="J1176" s="34" t="str">
        <f>IF(I1176="","",VLOOKUP(I1176,speciality!$B$4:$J$1727,9,0))</f>
        <v/>
      </c>
      <c r="K1176" s="34" t="str">
        <f t="shared" si="15"/>
        <v>3,-1</v>
      </c>
      <c r="L1176" s="34">
        <v>0</v>
      </c>
      <c r="M1176" s="34">
        <v>0</v>
      </c>
      <c r="N1176" s="34">
        <v>0</v>
      </c>
      <c r="O1176" s="34">
        <v>0</v>
      </c>
      <c r="P1176" s="23">
        <v>0</v>
      </c>
      <c r="Q1176" s="23">
        <v>3000</v>
      </c>
      <c r="R1176" s="23">
        <v>0</v>
      </c>
    </row>
    <row r="1177" spans="1:18" ht="28" x14ac:dyDescent="0.15">
      <c r="A1177" s="23">
        <v>200990</v>
      </c>
      <c r="B1177" s="39" t="s">
        <v>9916</v>
      </c>
      <c r="C1177" s="34">
        <v>2</v>
      </c>
      <c r="D1177" s="34" t="s">
        <v>639</v>
      </c>
      <c r="E1177" s="34">
        <f>IF(D1177="",0,VLOOKUP(D1177,city!$D$4:$K$352,8,0))</f>
        <v>286</v>
      </c>
      <c r="F1177" s="34">
        <v>1</v>
      </c>
      <c r="G1177" s="34">
        <v>0</v>
      </c>
      <c r="H1177" s="34" t="s">
        <v>7990</v>
      </c>
      <c r="J1177" s="34" t="str">
        <f>IF(I1177="","",VLOOKUP(I1177,speciality!$B$4:$J$1727,9,0))</f>
        <v/>
      </c>
      <c r="K1177" s="34" t="str">
        <f t="shared" si="15"/>
        <v>3,-1</v>
      </c>
      <c r="L1177" s="34">
        <v>0</v>
      </c>
      <c r="M1177" s="34">
        <v>0</v>
      </c>
      <c r="N1177" s="34">
        <v>0</v>
      </c>
      <c r="O1177" s="34">
        <v>0</v>
      </c>
      <c r="P1177" s="23">
        <v>0</v>
      </c>
      <c r="Q1177" s="23">
        <v>3000</v>
      </c>
      <c r="R1177" s="23">
        <v>0</v>
      </c>
    </row>
    <row r="1178" spans="1:18" ht="28" x14ac:dyDescent="0.15">
      <c r="A1178" s="23">
        <v>200991</v>
      </c>
      <c r="B1178" s="33" t="s">
        <v>9917</v>
      </c>
      <c r="C1178" s="34">
        <v>2</v>
      </c>
      <c r="D1178" s="34" t="s">
        <v>639</v>
      </c>
      <c r="E1178" s="34">
        <f>IF(D1178="",0,VLOOKUP(D1178,city!$D$4:$K$352,8,0))</f>
        <v>286</v>
      </c>
      <c r="F1178" s="34">
        <v>1</v>
      </c>
      <c r="G1178" s="34">
        <v>0</v>
      </c>
      <c r="H1178" s="34" t="s">
        <v>7990</v>
      </c>
      <c r="J1178" s="34" t="str">
        <f>IF(I1178="","",VLOOKUP(I1178,speciality!$B$4:$J$1727,9,0))</f>
        <v/>
      </c>
      <c r="K1178" s="34" t="str">
        <f t="shared" si="15"/>
        <v>3,-1</v>
      </c>
      <c r="L1178" s="34">
        <v>0</v>
      </c>
      <c r="M1178" s="34">
        <v>0</v>
      </c>
      <c r="N1178" s="34">
        <v>0</v>
      </c>
      <c r="O1178" s="34">
        <v>0</v>
      </c>
      <c r="P1178" s="23">
        <v>0</v>
      </c>
      <c r="Q1178" s="23">
        <v>3000</v>
      </c>
      <c r="R1178" s="23">
        <v>0</v>
      </c>
    </row>
    <row r="1179" spans="1:18" ht="28" x14ac:dyDescent="0.15">
      <c r="A1179" s="23">
        <v>200992</v>
      </c>
      <c r="B1179" s="33" t="s">
        <v>9918</v>
      </c>
      <c r="C1179" s="34">
        <v>2</v>
      </c>
      <c r="D1179" s="34" t="s">
        <v>639</v>
      </c>
      <c r="E1179" s="34">
        <f>IF(D1179="",0,VLOOKUP(D1179,city!$D$4:$K$352,8,0))</f>
        <v>286</v>
      </c>
      <c r="F1179" s="34">
        <v>1</v>
      </c>
      <c r="G1179" s="34">
        <v>0</v>
      </c>
      <c r="H1179" s="34" t="s">
        <v>7990</v>
      </c>
      <c r="J1179" s="34" t="str">
        <f>IF(I1179="","",VLOOKUP(I1179,speciality!$B$4:$J$1727,9,0))</f>
        <v/>
      </c>
      <c r="K1179" s="34" t="str">
        <f t="shared" si="15"/>
        <v>3,-1</v>
      </c>
      <c r="L1179" s="34">
        <v>0</v>
      </c>
      <c r="M1179" s="34">
        <v>0</v>
      </c>
      <c r="N1179" s="34">
        <v>0</v>
      </c>
      <c r="O1179" s="34">
        <v>0</v>
      </c>
      <c r="P1179" s="23">
        <v>0</v>
      </c>
      <c r="Q1179" s="23">
        <v>3000</v>
      </c>
      <c r="R1179" s="23">
        <v>0</v>
      </c>
    </row>
    <row r="1180" spans="1:18" ht="28" x14ac:dyDescent="0.15">
      <c r="A1180" s="23">
        <v>200993</v>
      </c>
      <c r="B1180" s="33" t="s">
        <v>9919</v>
      </c>
      <c r="C1180" s="34">
        <v>2</v>
      </c>
      <c r="D1180" s="34" t="s">
        <v>631</v>
      </c>
      <c r="E1180" s="34">
        <f>IF(D1180="",0,VLOOKUP(D1180,city!$D$4:$K$352,8,0))</f>
        <v>282</v>
      </c>
      <c r="F1180" s="34">
        <v>1</v>
      </c>
      <c r="G1180" s="34">
        <v>0</v>
      </c>
      <c r="H1180" s="34" t="s">
        <v>7990</v>
      </c>
      <c r="J1180" s="34" t="str">
        <f>IF(I1180="","",VLOOKUP(I1180,speciality!$B$4:$J$1727,9,0))</f>
        <v/>
      </c>
      <c r="K1180" s="34" t="str">
        <f t="shared" si="15"/>
        <v>3,-1</v>
      </c>
      <c r="L1180" s="34">
        <v>0</v>
      </c>
      <c r="M1180" s="34">
        <v>0</v>
      </c>
      <c r="N1180" s="34">
        <v>0</v>
      </c>
      <c r="O1180" s="34">
        <v>0</v>
      </c>
      <c r="P1180" s="23">
        <v>0</v>
      </c>
      <c r="Q1180" s="23">
        <v>3000</v>
      </c>
      <c r="R1180" s="23">
        <v>0</v>
      </c>
    </row>
    <row r="1181" spans="1:18" ht="28" x14ac:dyDescent="0.15">
      <c r="A1181" s="23">
        <v>200994</v>
      </c>
      <c r="B1181" s="39" t="s">
        <v>9920</v>
      </c>
      <c r="C1181" s="34">
        <v>2</v>
      </c>
      <c r="D1181" s="34" t="s">
        <v>631</v>
      </c>
      <c r="E1181" s="34">
        <f>IF(D1181="",0,VLOOKUP(D1181,city!$D$4:$K$352,8,0))</f>
        <v>282</v>
      </c>
      <c r="F1181" s="34">
        <v>1</v>
      </c>
      <c r="G1181" s="34">
        <v>0</v>
      </c>
      <c r="H1181" s="34" t="s">
        <v>7990</v>
      </c>
      <c r="J1181" s="34" t="str">
        <f>IF(I1181="","",VLOOKUP(I1181,speciality!$B$4:$J$1727,9,0))</f>
        <v/>
      </c>
      <c r="K1181" s="34" t="str">
        <f t="shared" si="15"/>
        <v>3,-1</v>
      </c>
      <c r="L1181" s="34">
        <v>0</v>
      </c>
      <c r="M1181" s="34">
        <v>0</v>
      </c>
      <c r="N1181" s="34">
        <v>0</v>
      </c>
      <c r="O1181" s="34">
        <v>0</v>
      </c>
      <c r="P1181" s="23">
        <v>0</v>
      </c>
      <c r="Q1181" s="23">
        <v>3000</v>
      </c>
      <c r="R1181" s="23">
        <v>0</v>
      </c>
    </row>
    <row r="1182" spans="1:18" ht="28" x14ac:dyDescent="0.15">
      <c r="A1182" s="23">
        <v>200995</v>
      </c>
      <c r="B1182" s="39" t="s">
        <v>9921</v>
      </c>
      <c r="C1182" s="34">
        <v>2</v>
      </c>
      <c r="D1182" s="34" t="s">
        <v>631</v>
      </c>
      <c r="E1182" s="34">
        <f>IF(D1182="",0,VLOOKUP(D1182,city!$D$4:$K$352,8,0))</f>
        <v>282</v>
      </c>
      <c r="F1182" s="34">
        <v>1</v>
      </c>
      <c r="G1182" s="34">
        <v>0</v>
      </c>
      <c r="H1182" s="34" t="s">
        <v>7990</v>
      </c>
      <c r="J1182" s="34" t="str">
        <f>IF(I1182="","",VLOOKUP(I1182,speciality!$B$4:$J$1727,9,0))</f>
        <v/>
      </c>
      <c r="K1182" s="34" t="str">
        <f t="shared" si="15"/>
        <v>3,-1</v>
      </c>
      <c r="L1182" s="34">
        <v>0</v>
      </c>
      <c r="M1182" s="34">
        <v>0</v>
      </c>
      <c r="N1182" s="34">
        <v>0</v>
      </c>
      <c r="O1182" s="34">
        <v>0</v>
      </c>
      <c r="P1182" s="23">
        <v>0</v>
      </c>
      <c r="Q1182" s="23">
        <v>3000</v>
      </c>
      <c r="R1182" s="23">
        <v>0</v>
      </c>
    </row>
    <row r="1183" spans="1:18" ht="28" x14ac:dyDescent="0.15">
      <c r="A1183" s="23">
        <v>200996</v>
      </c>
      <c r="B1183" s="33" t="s">
        <v>9922</v>
      </c>
      <c r="C1183" s="34">
        <v>2</v>
      </c>
      <c r="D1183" s="34" t="s">
        <v>631</v>
      </c>
      <c r="E1183" s="34">
        <f>IF(D1183="",0,VLOOKUP(D1183,city!$D$4:$K$352,8,0))</f>
        <v>282</v>
      </c>
      <c r="F1183" s="34">
        <v>1</v>
      </c>
      <c r="G1183" s="34">
        <v>0</v>
      </c>
      <c r="H1183" s="34" t="s">
        <v>7990</v>
      </c>
      <c r="J1183" s="34" t="str">
        <f>IF(I1183="","",VLOOKUP(I1183,speciality!$B$4:$J$1727,9,0))</f>
        <v/>
      </c>
      <c r="K1183" s="34" t="str">
        <f t="shared" si="15"/>
        <v>3,-1</v>
      </c>
      <c r="L1183" s="34">
        <v>0</v>
      </c>
      <c r="M1183" s="34">
        <v>0</v>
      </c>
      <c r="N1183" s="34">
        <v>0</v>
      </c>
      <c r="O1183" s="34">
        <v>0</v>
      </c>
      <c r="P1183" s="23">
        <v>0</v>
      </c>
      <c r="Q1183" s="23">
        <v>3000</v>
      </c>
      <c r="R1183" s="23">
        <v>0</v>
      </c>
    </row>
    <row r="1184" spans="1:18" ht="42" x14ac:dyDescent="0.15">
      <c r="A1184" s="23">
        <v>200997</v>
      </c>
      <c r="B1184" s="49" t="s">
        <v>9923</v>
      </c>
      <c r="C1184" s="34">
        <v>2</v>
      </c>
      <c r="D1184" s="34" t="s">
        <v>759</v>
      </c>
      <c r="E1184" s="34">
        <f>IF(D1184="",0,VLOOKUP(D1184,city!$D$4:$K$352,8,0))</f>
        <v>341</v>
      </c>
      <c r="F1184" s="34">
        <v>1</v>
      </c>
      <c r="G1184" s="34">
        <v>0</v>
      </c>
      <c r="H1184" s="34" t="s">
        <v>7990</v>
      </c>
      <c r="J1184" s="34" t="str">
        <f>IF(I1184="","",VLOOKUP(I1184,speciality!$B$4:$J$1727,9,0))</f>
        <v/>
      </c>
      <c r="K1184" s="34" t="str">
        <f t="shared" si="15"/>
        <v>3,-1</v>
      </c>
      <c r="L1184" s="34">
        <v>0</v>
      </c>
      <c r="M1184" s="34">
        <v>0</v>
      </c>
      <c r="N1184" s="34">
        <v>0</v>
      </c>
      <c r="O1184" s="34">
        <v>0</v>
      </c>
      <c r="P1184" s="23">
        <v>0</v>
      </c>
      <c r="Q1184" s="23">
        <v>3000</v>
      </c>
      <c r="R1184" s="23">
        <v>0</v>
      </c>
    </row>
    <row r="1185" spans="1:18" ht="28" x14ac:dyDescent="0.15">
      <c r="A1185" s="23">
        <v>200998</v>
      </c>
      <c r="B1185" s="33" t="s">
        <v>9924</v>
      </c>
      <c r="C1185" s="34">
        <v>2</v>
      </c>
      <c r="D1185" s="34" t="s">
        <v>759</v>
      </c>
      <c r="E1185" s="34">
        <f>IF(D1185="",0,VLOOKUP(D1185,city!$D$4:$K$352,8,0))</f>
        <v>341</v>
      </c>
      <c r="F1185" s="34">
        <v>1</v>
      </c>
      <c r="G1185" s="34">
        <v>0</v>
      </c>
      <c r="H1185" s="34" t="s">
        <v>7990</v>
      </c>
      <c r="J1185" s="34" t="str">
        <f>IF(I1185="","",VLOOKUP(I1185,speciality!$B$4:$J$1727,9,0))</f>
        <v/>
      </c>
      <c r="K1185" s="34" t="str">
        <f t="shared" si="15"/>
        <v>3,-1</v>
      </c>
      <c r="L1185" s="34">
        <v>0</v>
      </c>
      <c r="M1185" s="34">
        <v>0</v>
      </c>
      <c r="N1185" s="34">
        <v>0</v>
      </c>
      <c r="O1185" s="34">
        <v>0</v>
      </c>
      <c r="P1185" s="23">
        <v>0</v>
      </c>
      <c r="Q1185" s="23">
        <v>3000</v>
      </c>
      <c r="R1185" s="23">
        <v>0</v>
      </c>
    </row>
    <row r="1186" spans="1:18" ht="28" x14ac:dyDescent="0.15">
      <c r="A1186" s="23">
        <v>200999</v>
      </c>
      <c r="B1186" s="33" t="s">
        <v>9925</v>
      </c>
      <c r="C1186" s="34">
        <v>2</v>
      </c>
      <c r="D1186" s="34" t="s">
        <v>759</v>
      </c>
      <c r="E1186" s="34">
        <f>IF(D1186="",0,VLOOKUP(D1186,city!$D$4:$K$352,8,0))</f>
        <v>341</v>
      </c>
      <c r="F1186" s="34">
        <v>1</v>
      </c>
      <c r="G1186" s="34">
        <v>0</v>
      </c>
      <c r="H1186" s="34" t="s">
        <v>7990</v>
      </c>
      <c r="J1186" s="34" t="str">
        <f>IF(I1186="","",VLOOKUP(I1186,speciality!$B$4:$J$1727,9,0))</f>
        <v/>
      </c>
      <c r="K1186" s="34" t="str">
        <f t="shared" si="15"/>
        <v>3,-1</v>
      </c>
      <c r="L1186" s="34">
        <v>0</v>
      </c>
      <c r="M1186" s="34">
        <v>0</v>
      </c>
      <c r="N1186" s="34">
        <v>0</v>
      </c>
      <c r="O1186" s="34">
        <v>0</v>
      </c>
      <c r="P1186" s="23">
        <v>0</v>
      </c>
      <c r="Q1186" s="23">
        <v>3000</v>
      </c>
      <c r="R1186" s="23">
        <v>0</v>
      </c>
    </row>
    <row r="1187" spans="1:18" ht="28" x14ac:dyDescent="0.15">
      <c r="A1187" s="23">
        <v>201000</v>
      </c>
      <c r="B1187" s="33" t="s">
        <v>9926</v>
      </c>
      <c r="C1187" s="34">
        <v>2</v>
      </c>
      <c r="D1187" s="34" t="s">
        <v>759</v>
      </c>
      <c r="E1187" s="34">
        <f>IF(D1187="",0,VLOOKUP(D1187,city!$D$4:$K$352,8,0))</f>
        <v>341</v>
      </c>
      <c r="F1187" s="34">
        <v>1</v>
      </c>
      <c r="G1187" s="34">
        <v>0</v>
      </c>
      <c r="H1187" s="34" t="s">
        <v>7990</v>
      </c>
      <c r="J1187" s="34" t="str">
        <f>IF(I1187="","",VLOOKUP(I1187,speciality!$B$4:$J$1727,9,0))</f>
        <v/>
      </c>
      <c r="K1187" s="34" t="str">
        <f t="shared" si="15"/>
        <v>3,-1</v>
      </c>
      <c r="L1187" s="34">
        <v>0</v>
      </c>
      <c r="M1187" s="34">
        <v>0</v>
      </c>
      <c r="N1187" s="34">
        <v>0</v>
      </c>
      <c r="O1187" s="34">
        <v>0</v>
      </c>
      <c r="P1187" s="23">
        <v>0</v>
      </c>
      <c r="Q1187" s="23">
        <v>3000</v>
      </c>
      <c r="R1187" s="23">
        <v>0</v>
      </c>
    </row>
    <row r="1188" spans="1:18" x14ac:dyDescent="0.15">
      <c r="A1188" s="23">
        <v>201001</v>
      </c>
      <c r="B1188" s="33" t="s">
        <v>9927</v>
      </c>
      <c r="C1188" s="34">
        <v>2</v>
      </c>
      <c r="D1188" s="34" t="s">
        <v>766</v>
      </c>
      <c r="E1188" s="34">
        <f>IF(D1188="",0,VLOOKUP(D1188,city!$D$4:$K$352,8,0))</f>
        <v>344</v>
      </c>
      <c r="F1188" s="34">
        <v>1</v>
      </c>
      <c r="G1188" s="34">
        <v>0</v>
      </c>
      <c r="H1188" s="34" t="s">
        <v>7990</v>
      </c>
      <c r="J1188" s="34" t="str">
        <f>IF(I1188="","",VLOOKUP(I1188,speciality!$B$4:$J$1727,9,0))</f>
        <v/>
      </c>
      <c r="K1188" s="34" t="str">
        <f t="shared" si="15"/>
        <v>3,-1</v>
      </c>
      <c r="L1188" s="34">
        <v>0</v>
      </c>
      <c r="M1188" s="34">
        <v>0</v>
      </c>
      <c r="N1188" s="34">
        <v>0</v>
      </c>
      <c r="O1188" s="34">
        <v>0</v>
      </c>
      <c r="P1188" s="23">
        <v>0</v>
      </c>
      <c r="Q1188" s="23">
        <v>3000</v>
      </c>
      <c r="R1188" s="23">
        <v>0</v>
      </c>
    </row>
    <row r="1189" spans="1:18" ht="28" x14ac:dyDescent="0.15">
      <c r="A1189" s="23">
        <v>201002</v>
      </c>
      <c r="B1189" s="33" t="s">
        <v>9928</v>
      </c>
      <c r="C1189" s="34">
        <v>2</v>
      </c>
      <c r="D1189" s="34" t="s">
        <v>766</v>
      </c>
      <c r="E1189" s="34">
        <f>IF(D1189="",0,VLOOKUP(D1189,city!$D$4:$K$352,8,0))</f>
        <v>344</v>
      </c>
      <c r="F1189" s="34">
        <v>1</v>
      </c>
      <c r="G1189" s="34">
        <v>0</v>
      </c>
      <c r="H1189" s="34" t="s">
        <v>7990</v>
      </c>
      <c r="J1189" s="34" t="str">
        <f>IF(I1189="","",VLOOKUP(I1189,speciality!$B$4:$J$1727,9,0))</f>
        <v/>
      </c>
      <c r="K1189" s="34" t="str">
        <f t="shared" si="15"/>
        <v>3,-1</v>
      </c>
      <c r="L1189" s="34">
        <v>0</v>
      </c>
      <c r="M1189" s="34">
        <v>0</v>
      </c>
      <c r="N1189" s="34">
        <v>0</v>
      </c>
      <c r="O1189" s="34">
        <v>0</v>
      </c>
      <c r="P1189" s="23">
        <v>0</v>
      </c>
      <c r="Q1189" s="23">
        <v>3000</v>
      </c>
      <c r="R1189" s="23">
        <v>0</v>
      </c>
    </row>
    <row r="1190" spans="1:18" x14ac:dyDescent="0.15">
      <c r="A1190" s="23">
        <v>201003</v>
      </c>
      <c r="B1190" s="33" t="s">
        <v>9929</v>
      </c>
      <c r="C1190" s="34">
        <v>2</v>
      </c>
      <c r="D1190" s="34" t="s">
        <v>766</v>
      </c>
      <c r="E1190" s="34">
        <f>IF(D1190="",0,VLOOKUP(D1190,city!$D$4:$K$352,8,0))</f>
        <v>344</v>
      </c>
      <c r="F1190" s="34">
        <v>1</v>
      </c>
      <c r="G1190" s="34">
        <v>0</v>
      </c>
      <c r="H1190" s="34" t="s">
        <v>7990</v>
      </c>
      <c r="J1190" s="34" t="str">
        <f>IF(I1190="","",VLOOKUP(I1190,speciality!$B$4:$J$1727,9,0))</f>
        <v/>
      </c>
      <c r="K1190" s="34" t="str">
        <f t="shared" si="15"/>
        <v>3,-1</v>
      </c>
      <c r="L1190" s="34">
        <v>0</v>
      </c>
      <c r="M1190" s="34">
        <v>0</v>
      </c>
      <c r="N1190" s="34">
        <v>0</v>
      </c>
      <c r="O1190" s="34">
        <v>0</v>
      </c>
      <c r="P1190" s="23">
        <v>0</v>
      </c>
      <c r="Q1190" s="23">
        <v>3000</v>
      </c>
      <c r="R1190" s="23">
        <v>0</v>
      </c>
    </row>
    <row r="1191" spans="1:18" x14ac:dyDescent="0.15">
      <c r="A1191" s="23">
        <v>201004</v>
      </c>
      <c r="B1191" s="33" t="s">
        <v>9930</v>
      </c>
      <c r="C1191" s="34">
        <v>2</v>
      </c>
      <c r="D1191" s="34" t="s">
        <v>766</v>
      </c>
      <c r="E1191" s="34">
        <f>IF(D1191="",0,VLOOKUP(D1191,city!$D$4:$K$352,8,0))</f>
        <v>344</v>
      </c>
      <c r="F1191" s="34">
        <v>1</v>
      </c>
      <c r="G1191" s="34">
        <v>0</v>
      </c>
      <c r="H1191" s="34" t="s">
        <v>7990</v>
      </c>
      <c r="I1191" s="34" t="s">
        <v>9931</v>
      </c>
      <c r="J1191" s="34">
        <f>IF(I1191="","",VLOOKUP(I1191,speciality!$B$4:$J$1727,9,0))</f>
        <v>134401</v>
      </c>
      <c r="K1191" s="34" t="str">
        <f t="shared" si="15"/>
        <v>4,134401</v>
      </c>
      <c r="L1191" s="34">
        <v>0</v>
      </c>
      <c r="M1191" s="34">
        <v>0</v>
      </c>
      <c r="N1191" s="34">
        <v>0</v>
      </c>
      <c r="O1191" s="34">
        <v>0</v>
      </c>
      <c r="P1191" s="23">
        <v>0</v>
      </c>
      <c r="Q1191" s="23">
        <v>3000</v>
      </c>
      <c r="R1191" s="23">
        <v>0</v>
      </c>
    </row>
    <row r="1192" spans="1:18" ht="28" x14ac:dyDescent="0.15">
      <c r="A1192" s="23">
        <v>201005</v>
      </c>
      <c r="B1192" s="39" t="s">
        <v>9932</v>
      </c>
      <c r="C1192" s="34">
        <v>2</v>
      </c>
      <c r="D1192" s="34" t="s">
        <v>770</v>
      </c>
      <c r="E1192" s="34">
        <f>IF(D1192="",0,VLOOKUP(D1192,city!$D$4:$K$352,8,0))</f>
        <v>346</v>
      </c>
      <c r="F1192" s="34">
        <v>1</v>
      </c>
      <c r="G1192" s="34">
        <v>0</v>
      </c>
      <c r="H1192" s="34" t="s">
        <v>7990</v>
      </c>
      <c r="J1192" s="34" t="str">
        <f>IF(I1192="","",VLOOKUP(I1192,speciality!$B$4:$J$1727,9,0))</f>
        <v/>
      </c>
      <c r="K1192" s="34" t="str">
        <f t="shared" si="15"/>
        <v>3,-1</v>
      </c>
      <c r="L1192" s="34">
        <v>0</v>
      </c>
      <c r="M1192" s="34">
        <v>0</v>
      </c>
      <c r="N1192" s="34">
        <v>0</v>
      </c>
      <c r="O1192" s="34">
        <v>0</v>
      </c>
      <c r="P1192" s="23">
        <v>0</v>
      </c>
      <c r="Q1192" s="23">
        <v>3000</v>
      </c>
      <c r="R1192" s="23">
        <v>0</v>
      </c>
    </row>
    <row r="1193" spans="1:18" ht="28" x14ac:dyDescent="0.15">
      <c r="A1193" s="23">
        <v>201006</v>
      </c>
      <c r="B1193" s="33" t="s">
        <v>9933</v>
      </c>
      <c r="C1193" s="34">
        <v>2</v>
      </c>
      <c r="D1193" s="34" t="s">
        <v>770</v>
      </c>
      <c r="E1193" s="34">
        <f>IF(D1193="",0,VLOOKUP(D1193,city!$D$4:$K$352,8,0))</f>
        <v>346</v>
      </c>
      <c r="F1193" s="34">
        <v>1</v>
      </c>
      <c r="G1193" s="34">
        <v>0</v>
      </c>
      <c r="H1193" s="34" t="s">
        <v>7990</v>
      </c>
      <c r="J1193" s="34" t="str">
        <f>IF(I1193="","",VLOOKUP(I1193,speciality!$B$4:$J$1727,9,0))</f>
        <v/>
      </c>
      <c r="K1193" s="34" t="str">
        <f t="shared" si="15"/>
        <v>3,-1</v>
      </c>
      <c r="L1193" s="34">
        <v>0</v>
      </c>
      <c r="M1193" s="34">
        <v>0</v>
      </c>
      <c r="N1193" s="34">
        <v>0</v>
      </c>
      <c r="O1193" s="34">
        <v>0</v>
      </c>
      <c r="P1193" s="23">
        <v>0</v>
      </c>
      <c r="Q1193" s="23">
        <v>3000</v>
      </c>
      <c r="R1193" s="23">
        <v>0</v>
      </c>
    </row>
    <row r="1194" spans="1:18" ht="28" x14ac:dyDescent="0.15">
      <c r="A1194" s="23">
        <v>201007</v>
      </c>
      <c r="B1194" s="33" t="s">
        <v>9934</v>
      </c>
      <c r="C1194" s="34">
        <v>2</v>
      </c>
      <c r="D1194" s="34" t="s">
        <v>770</v>
      </c>
      <c r="E1194" s="34">
        <f>IF(D1194="",0,VLOOKUP(D1194,city!$D$4:$K$352,8,0))</f>
        <v>346</v>
      </c>
      <c r="F1194" s="34">
        <v>1</v>
      </c>
      <c r="G1194" s="34">
        <v>0</v>
      </c>
      <c r="H1194" s="34" t="s">
        <v>7990</v>
      </c>
      <c r="I1194" s="34" t="s">
        <v>9935</v>
      </c>
      <c r="J1194" s="34">
        <f>IF(I1194="","",VLOOKUP(I1194,speciality!$B$4:$J$1727,9,0))</f>
        <v>134602</v>
      </c>
      <c r="K1194" s="34" t="str">
        <f t="shared" si="15"/>
        <v>4,134602</v>
      </c>
      <c r="L1194" s="34">
        <v>0</v>
      </c>
      <c r="M1194" s="34">
        <v>0</v>
      </c>
      <c r="N1194" s="34">
        <v>0</v>
      </c>
      <c r="O1194" s="34">
        <v>0</v>
      </c>
      <c r="P1194" s="23">
        <v>0</v>
      </c>
      <c r="Q1194" s="23">
        <v>3000</v>
      </c>
      <c r="R1194" s="23">
        <v>0</v>
      </c>
    </row>
    <row r="1195" spans="1:18" ht="28" x14ac:dyDescent="0.15">
      <c r="A1195" s="23">
        <v>201008</v>
      </c>
      <c r="B1195" s="39" t="s">
        <v>9936</v>
      </c>
      <c r="C1195" s="34">
        <v>2</v>
      </c>
      <c r="D1195" s="34" t="s">
        <v>770</v>
      </c>
      <c r="E1195" s="34">
        <f>IF(D1195="",0,VLOOKUP(D1195,city!$D$4:$K$352,8,0))</f>
        <v>346</v>
      </c>
      <c r="F1195" s="34">
        <v>1</v>
      </c>
      <c r="G1195" s="34">
        <v>0</v>
      </c>
      <c r="H1195" s="34" t="s">
        <v>7990</v>
      </c>
      <c r="J1195" s="34" t="str">
        <f>IF(I1195="","",VLOOKUP(I1195,speciality!$B$4:$J$1727,9,0))</f>
        <v/>
      </c>
      <c r="K1195" s="34" t="str">
        <f t="shared" si="15"/>
        <v>3,-1</v>
      </c>
      <c r="L1195" s="34">
        <v>0</v>
      </c>
      <c r="M1195" s="34">
        <v>0</v>
      </c>
      <c r="N1195" s="34">
        <v>0</v>
      </c>
      <c r="O1195" s="34">
        <v>0</v>
      </c>
      <c r="P1195" s="23">
        <v>0</v>
      </c>
      <c r="Q1195" s="23">
        <v>3000</v>
      </c>
      <c r="R1195" s="23">
        <v>0</v>
      </c>
    </row>
    <row r="1196" spans="1:18" ht="28" x14ac:dyDescent="0.15">
      <c r="A1196" s="23">
        <v>201009</v>
      </c>
      <c r="B1196" s="33" t="s">
        <v>9937</v>
      </c>
      <c r="C1196" s="34">
        <v>2</v>
      </c>
      <c r="D1196" s="34" t="s">
        <v>762</v>
      </c>
      <c r="E1196" s="34">
        <f>IF(D1196="",0,VLOOKUP(D1196,city!$D$4:$K$352,8,0))</f>
        <v>342</v>
      </c>
      <c r="F1196" s="34">
        <v>1</v>
      </c>
      <c r="G1196" s="34">
        <v>0</v>
      </c>
      <c r="H1196" s="34" t="s">
        <v>7990</v>
      </c>
      <c r="J1196" s="34" t="str">
        <f>IF(I1196="","",VLOOKUP(I1196,speciality!$B$4:$J$1727,9,0))</f>
        <v/>
      </c>
      <c r="K1196" s="34" t="str">
        <f t="shared" si="15"/>
        <v>3,-1</v>
      </c>
      <c r="L1196" s="34">
        <v>0</v>
      </c>
      <c r="M1196" s="34">
        <v>0</v>
      </c>
      <c r="N1196" s="34">
        <v>0</v>
      </c>
      <c r="O1196" s="34">
        <v>0</v>
      </c>
      <c r="P1196" s="23">
        <v>0</v>
      </c>
      <c r="Q1196" s="23">
        <v>3000</v>
      </c>
      <c r="R1196" s="23">
        <v>0</v>
      </c>
    </row>
    <row r="1197" spans="1:18" ht="28" x14ac:dyDescent="0.15">
      <c r="A1197" s="23">
        <v>201010</v>
      </c>
      <c r="B1197" s="33" t="s">
        <v>9938</v>
      </c>
      <c r="C1197" s="34">
        <v>2</v>
      </c>
      <c r="D1197" s="34" t="s">
        <v>762</v>
      </c>
      <c r="E1197" s="34">
        <f>IF(D1197="",0,VLOOKUP(D1197,city!$D$4:$K$352,8,0))</f>
        <v>342</v>
      </c>
      <c r="F1197" s="34">
        <v>1</v>
      </c>
      <c r="G1197" s="34">
        <v>0</v>
      </c>
      <c r="H1197" s="34" t="s">
        <v>7990</v>
      </c>
      <c r="J1197" s="34" t="str">
        <f>IF(I1197="","",VLOOKUP(I1197,speciality!$B$4:$J$1727,9,0))</f>
        <v/>
      </c>
      <c r="K1197" s="34" t="str">
        <f t="shared" si="15"/>
        <v>3,-1</v>
      </c>
      <c r="L1197" s="34">
        <v>0</v>
      </c>
      <c r="M1197" s="34">
        <v>0</v>
      </c>
      <c r="N1197" s="34">
        <v>0</v>
      </c>
      <c r="O1197" s="34">
        <v>0</v>
      </c>
      <c r="P1197" s="23">
        <v>0</v>
      </c>
      <c r="Q1197" s="23">
        <v>3000</v>
      </c>
      <c r="R1197" s="23">
        <v>0</v>
      </c>
    </row>
    <row r="1198" spans="1:18" x14ac:dyDescent="0.15">
      <c r="A1198" s="23">
        <v>201011</v>
      </c>
      <c r="B1198" s="33" t="s">
        <v>9939</v>
      </c>
      <c r="C1198" s="34">
        <v>2</v>
      </c>
      <c r="D1198" s="34" t="s">
        <v>762</v>
      </c>
      <c r="E1198" s="34">
        <f>IF(D1198="",0,VLOOKUP(D1198,city!$D$4:$K$352,8,0))</f>
        <v>342</v>
      </c>
      <c r="F1198" s="34">
        <v>1</v>
      </c>
      <c r="G1198" s="34">
        <v>0</v>
      </c>
      <c r="H1198" s="34" t="s">
        <v>7990</v>
      </c>
      <c r="J1198" s="34" t="str">
        <f>IF(I1198="","",VLOOKUP(I1198,speciality!$B$4:$J$1727,9,0))</f>
        <v/>
      </c>
      <c r="K1198" s="34" t="str">
        <f t="shared" si="15"/>
        <v>3,-1</v>
      </c>
      <c r="L1198" s="34">
        <v>0</v>
      </c>
      <c r="M1198" s="34">
        <v>0</v>
      </c>
      <c r="N1198" s="34">
        <v>0</v>
      </c>
      <c r="O1198" s="34">
        <v>0</v>
      </c>
      <c r="P1198" s="23">
        <v>0</v>
      </c>
      <c r="Q1198" s="23">
        <v>3000</v>
      </c>
      <c r="R1198" s="23">
        <v>0</v>
      </c>
    </row>
    <row r="1199" spans="1:18" ht="28" x14ac:dyDescent="0.15">
      <c r="A1199" s="23">
        <v>201012</v>
      </c>
      <c r="B1199" s="33" t="s">
        <v>9940</v>
      </c>
      <c r="C1199" s="34">
        <v>2</v>
      </c>
      <c r="D1199" s="34" t="s">
        <v>762</v>
      </c>
      <c r="E1199" s="34">
        <f>IF(D1199="",0,VLOOKUP(D1199,city!$D$4:$K$352,8,0))</f>
        <v>342</v>
      </c>
      <c r="F1199" s="34">
        <v>1</v>
      </c>
      <c r="G1199" s="34">
        <v>0</v>
      </c>
      <c r="H1199" s="34" t="s">
        <v>7990</v>
      </c>
      <c r="I1199" s="34" t="s">
        <v>9941</v>
      </c>
      <c r="J1199" s="34">
        <f>IF(I1199="","",VLOOKUP(I1199,speciality!$B$4:$J$1727,9,0))</f>
        <v>134201</v>
      </c>
      <c r="K1199" s="34" t="str">
        <f t="shared" si="15"/>
        <v>4,134201</v>
      </c>
      <c r="L1199" s="34">
        <v>0</v>
      </c>
      <c r="M1199" s="34">
        <v>0</v>
      </c>
      <c r="N1199" s="34">
        <v>0</v>
      </c>
      <c r="O1199" s="34">
        <v>0</v>
      </c>
      <c r="P1199" s="23">
        <v>0</v>
      </c>
      <c r="Q1199" s="23">
        <v>3000</v>
      </c>
      <c r="R1199" s="23">
        <v>0</v>
      </c>
    </row>
    <row r="1200" spans="1:18" ht="28" x14ac:dyDescent="0.15">
      <c r="A1200" s="23">
        <v>201013</v>
      </c>
      <c r="B1200" s="33" t="s">
        <v>9942</v>
      </c>
      <c r="C1200" s="34">
        <v>2</v>
      </c>
      <c r="D1200" s="34" t="s">
        <v>768</v>
      </c>
      <c r="E1200" s="34">
        <f>IF(D1200="",0,VLOOKUP(D1200,city!$D$4:$K$352,8,0))</f>
        <v>345</v>
      </c>
      <c r="F1200" s="34">
        <v>1</v>
      </c>
      <c r="G1200" s="34">
        <v>0</v>
      </c>
      <c r="H1200" s="34" t="s">
        <v>7990</v>
      </c>
      <c r="J1200" s="34" t="str">
        <f>IF(I1200="","",VLOOKUP(I1200,speciality!$B$4:$J$1727,9,0))</f>
        <v/>
      </c>
      <c r="K1200" s="34" t="str">
        <f t="shared" si="15"/>
        <v>3,-1</v>
      </c>
      <c r="L1200" s="34">
        <v>0</v>
      </c>
      <c r="M1200" s="34">
        <v>0</v>
      </c>
      <c r="N1200" s="34">
        <v>0</v>
      </c>
      <c r="O1200" s="34">
        <v>0</v>
      </c>
      <c r="P1200" s="23">
        <v>0</v>
      </c>
      <c r="Q1200" s="23">
        <v>3000</v>
      </c>
      <c r="R1200" s="23">
        <v>0</v>
      </c>
    </row>
    <row r="1201" spans="1:18" ht="42" x14ac:dyDescent="0.15">
      <c r="A1201" s="23">
        <v>201014</v>
      </c>
      <c r="B1201" s="39" t="s">
        <v>9943</v>
      </c>
      <c r="C1201" s="34">
        <v>2</v>
      </c>
      <c r="D1201" s="34" t="s">
        <v>768</v>
      </c>
      <c r="E1201" s="34">
        <f>IF(D1201="",0,VLOOKUP(D1201,city!$D$4:$K$352,8,0))</f>
        <v>345</v>
      </c>
      <c r="F1201" s="34">
        <v>1</v>
      </c>
      <c r="G1201" s="34">
        <v>0</v>
      </c>
      <c r="H1201" s="34" t="s">
        <v>7990</v>
      </c>
      <c r="J1201" s="34" t="str">
        <f>IF(I1201="","",VLOOKUP(I1201,speciality!$B$4:$J$1727,9,0))</f>
        <v/>
      </c>
      <c r="K1201" s="34" t="str">
        <f t="shared" si="15"/>
        <v>3,-1</v>
      </c>
      <c r="L1201" s="34">
        <v>0</v>
      </c>
      <c r="M1201" s="34">
        <v>0</v>
      </c>
      <c r="N1201" s="34">
        <v>0</v>
      </c>
      <c r="O1201" s="34">
        <v>0</v>
      </c>
      <c r="P1201" s="23">
        <v>0</v>
      </c>
      <c r="Q1201" s="23">
        <v>3000</v>
      </c>
      <c r="R1201" s="23">
        <v>0</v>
      </c>
    </row>
    <row r="1202" spans="1:18" ht="28" x14ac:dyDescent="0.15">
      <c r="A1202" s="23">
        <v>201015</v>
      </c>
      <c r="B1202" s="33" t="s">
        <v>9944</v>
      </c>
      <c r="C1202" s="34">
        <v>2</v>
      </c>
      <c r="D1202" s="34" t="s">
        <v>768</v>
      </c>
      <c r="E1202" s="34">
        <f>IF(D1202="",0,VLOOKUP(D1202,city!$D$4:$K$352,8,0))</f>
        <v>345</v>
      </c>
      <c r="F1202" s="34">
        <v>1</v>
      </c>
      <c r="G1202" s="34">
        <v>0</v>
      </c>
      <c r="H1202" s="34" t="s">
        <v>7990</v>
      </c>
      <c r="J1202" s="34" t="str">
        <f>IF(I1202="","",VLOOKUP(I1202,speciality!$B$4:$J$1727,9,0))</f>
        <v/>
      </c>
      <c r="K1202" s="34" t="str">
        <f t="shared" si="15"/>
        <v>3,-1</v>
      </c>
      <c r="L1202" s="34">
        <v>0</v>
      </c>
      <c r="M1202" s="34">
        <v>0</v>
      </c>
      <c r="N1202" s="34">
        <v>0</v>
      </c>
      <c r="O1202" s="34">
        <v>0</v>
      </c>
      <c r="P1202" s="23">
        <v>0</v>
      </c>
      <c r="Q1202" s="23">
        <v>3000</v>
      </c>
      <c r="R1202" s="23">
        <v>0</v>
      </c>
    </row>
    <row r="1203" spans="1:18" x14ac:dyDescent="0.15">
      <c r="A1203" s="23">
        <v>201016</v>
      </c>
      <c r="B1203" s="33" t="s">
        <v>9945</v>
      </c>
      <c r="C1203" s="34">
        <v>2</v>
      </c>
      <c r="D1203" s="34" t="s">
        <v>768</v>
      </c>
      <c r="E1203" s="34">
        <f>IF(D1203="",0,VLOOKUP(D1203,city!$D$4:$K$352,8,0))</f>
        <v>345</v>
      </c>
      <c r="F1203" s="34">
        <v>1</v>
      </c>
      <c r="G1203" s="34">
        <v>0</v>
      </c>
      <c r="H1203" s="34" t="s">
        <v>7990</v>
      </c>
      <c r="J1203" s="34" t="str">
        <f>IF(I1203="","",VLOOKUP(I1203,speciality!$B$4:$J$1727,9,0))</f>
        <v/>
      </c>
      <c r="K1203" s="34" t="str">
        <f t="shared" si="15"/>
        <v>3,-1</v>
      </c>
      <c r="L1203" s="34">
        <v>0</v>
      </c>
      <c r="M1203" s="34">
        <v>0</v>
      </c>
      <c r="N1203" s="34">
        <v>0</v>
      </c>
      <c r="O1203" s="34">
        <v>0</v>
      </c>
      <c r="P1203" s="23">
        <v>0</v>
      </c>
      <c r="Q1203" s="23">
        <v>3000</v>
      </c>
      <c r="R1203" s="23">
        <v>0</v>
      </c>
    </row>
    <row r="1204" spans="1:18" ht="28" x14ac:dyDescent="0.15">
      <c r="A1204" s="23">
        <v>201017</v>
      </c>
      <c r="B1204" s="33" t="s">
        <v>9946</v>
      </c>
      <c r="C1204" s="34">
        <v>2</v>
      </c>
      <c r="D1204" s="34" t="s">
        <v>764</v>
      </c>
      <c r="E1204" s="34">
        <f>IF(D1204="",0,VLOOKUP(D1204,city!$D$4:$K$352,8,0))</f>
        <v>343</v>
      </c>
      <c r="F1204" s="34">
        <v>1</v>
      </c>
      <c r="G1204" s="34">
        <v>0</v>
      </c>
      <c r="H1204" s="34" t="s">
        <v>7990</v>
      </c>
      <c r="J1204" s="34" t="str">
        <f>IF(I1204="","",VLOOKUP(I1204,speciality!$B$4:$J$1727,9,0))</f>
        <v/>
      </c>
      <c r="K1204" s="34" t="str">
        <f t="shared" si="15"/>
        <v>3,-1</v>
      </c>
      <c r="L1204" s="34">
        <v>0</v>
      </c>
      <c r="M1204" s="34">
        <v>0</v>
      </c>
      <c r="N1204" s="34">
        <v>0</v>
      </c>
      <c r="O1204" s="34">
        <v>0</v>
      </c>
      <c r="P1204" s="23">
        <v>0</v>
      </c>
      <c r="Q1204" s="23">
        <v>3000</v>
      </c>
      <c r="R1204" s="23">
        <v>0</v>
      </c>
    </row>
    <row r="1205" spans="1:18" ht="28" x14ac:dyDescent="0.15">
      <c r="A1205" s="23">
        <v>201018</v>
      </c>
      <c r="B1205" s="33" t="s">
        <v>9947</v>
      </c>
      <c r="C1205" s="34">
        <v>2</v>
      </c>
      <c r="D1205" s="34" t="s">
        <v>764</v>
      </c>
      <c r="E1205" s="34">
        <f>IF(D1205="",0,VLOOKUP(D1205,city!$D$4:$K$352,8,0))</f>
        <v>343</v>
      </c>
      <c r="F1205" s="34">
        <v>1</v>
      </c>
      <c r="G1205" s="34">
        <v>0</v>
      </c>
      <c r="H1205" s="34" t="s">
        <v>7990</v>
      </c>
      <c r="J1205" s="34" t="str">
        <f>IF(I1205="","",VLOOKUP(I1205,speciality!$B$4:$J$1727,9,0))</f>
        <v/>
      </c>
      <c r="K1205" s="34" t="str">
        <f t="shared" si="15"/>
        <v>3,-1</v>
      </c>
      <c r="L1205" s="34">
        <v>0</v>
      </c>
      <c r="M1205" s="34">
        <v>0</v>
      </c>
      <c r="N1205" s="34">
        <v>0</v>
      </c>
      <c r="O1205" s="34">
        <v>0</v>
      </c>
      <c r="P1205" s="23">
        <v>0</v>
      </c>
      <c r="Q1205" s="23">
        <v>3000</v>
      </c>
      <c r="R1205" s="23">
        <v>0</v>
      </c>
    </row>
    <row r="1206" spans="1:18" ht="28" x14ac:dyDescent="0.15">
      <c r="A1206" s="23">
        <v>201019</v>
      </c>
      <c r="B1206" s="33" t="s">
        <v>9948</v>
      </c>
      <c r="C1206" s="34">
        <v>2</v>
      </c>
      <c r="D1206" s="34" t="s">
        <v>764</v>
      </c>
      <c r="E1206" s="34">
        <f>IF(D1206="",0,VLOOKUP(D1206,city!$D$4:$K$352,8,0))</f>
        <v>343</v>
      </c>
      <c r="F1206" s="34">
        <v>1</v>
      </c>
      <c r="G1206" s="34">
        <v>0</v>
      </c>
      <c r="H1206" s="34" t="s">
        <v>7990</v>
      </c>
      <c r="J1206" s="34" t="str">
        <f>IF(I1206="","",VLOOKUP(I1206,speciality!$B$4:$J$1727,9,0))</f>
        <v/>
      </c>
      <c r="K1206" s="34" t="str">
        <f t="shared" si="15"/>
        <v>3,-1</v>
      </c>
      <c r="L1206" s="34">
        <v>0</v>
      </c>
      <c r="M1206" s="34">
        <v>0</v>
      </c>
      <c r="N1206" s="34">
        <v>0</v>
      </c>
      <c r="O1206" s="34">
        <v>0</v>
      </c>
      <c r="P1206" s="23">
        <v>0</v>
      </c>
      <c r="Q1206" s="23">
        <v>3000</v>
      </c>
      <c r="R1206" s="23">
        <v>0</v>
      </c>
    </row>
    <row r="1207" spans="1:18" ht="28" x14ac:dyDescent="0.15">
      <c r="A1207" s="23">
        <v>201020</v>
      </c>
      <c r="B1207" s="39" t="s">
        <v>9949</v>
      </c>
      <c r="C1207" s="34">
        <v>2</v>
      </c>
      <c r="D1207" s="34" t="s">
        <v>764</v>
      </c>
      <c r="E1207" s="34">
        <f>IF(D1207="",0,VLOOKUP(D1207,city!$D$4:$K$352,8,0))</f>
        <v>343</v>
      </c>
      <c r="F1207" s="34">
        <v>1</v>
      </c>
      <c r="G1207" s="34">
        <v>0</v>
      </c>
      <c r="H1207" s="34" t="s">
        <v>7990</v>
      </c>
      <c r="J1207" s="34" t="str">
        <f>IF(I1207="","",VLOOKUP(I1207,speciality!$B$4:$J$1727,9,0))</f>
        <v/>
      </c>
      <c r="K1207" s="34" t="str">
        <f t="shared" si="15"/>
        <v>3,-1</v>
      </c>
      <c r="L1207" s="34">
        <v>0</v>
      </c>
      <c r="M1207" s="34">
        <v>0</v>
      </c>
      <c r="N1207" s="34">
        <v>0</v>
      </c>
      <c r="O1207" s="34">
        <v>0</v>
      </c>
      <c r="P1207" s="23">
        <v>0</v>
      </c>
      <c r="Q1207" s="23">
        <v>3000</v>
      </c>
      <c r="R1207" s="23">
        <v>0</v>
      </c>
    </row>
    <row r="1208" spans="1:18" ht="28" x14ac:dyDescent="0.15">
      <c r="A1208" s="23">
        <v>201021</v>
      </c>
      <c r="B1208" s="33" t="s">
        <v>9950</v>
      </c>
      <c r="C1208" s="34">
        <v>2</v>
      </c>
      <c r="D1208" s="34" t="s">
        <v>772</v>
      </c>
      <c r="E1208" s="34">
        <f>IF(D1208="",0,VLOOKUP(D1208,city!$D$4:$K$352,8,0))</f>
        <v>347</v>
      </c>
      <c r="F1208" s="34">
        <v>1</v>
      </c>
      <c r="G1208" s="34">
        <v>0</v>
      </c>
      <c r="H1208" s="34" t="s">
        <v>7990</v>
      </c>
      <c r="J1208" s="34" t="str">
        <f>IF(I1208="","",VLOOKUP(I1208,speciality!$B$4:$J$1727,9,0))</f>
        <v/>
      </c>
      <c r="K1208" s="34" t="str">
        <f t="shared" si="15"/>
        <v>3,-1</v>
      </c>
      <c r="L1208" s="34">
        <v>0</v>
      </c>
      <c r="M1208" s="34">
        <v>0</v>
      </c>
      <c r="N1208" s="34">
        <v>0</v>
      </c>
      <c r="O1208" s="34">
        <v>0</v>
      </c>
      <c r="P1208" s="23">
        <v>0</v>
      </c>
      <c r="Q1208" s="23">
        <v>3000</v>
      </c>
      <c r="R1208" s="23">
        <v>0</v>
      </c>
    </row>
    <row r="1209" spans="1:18" ht="28" x14ac:dyDescent="0.15">
      <c r="A1209" s="23">
        <v>201022</v>
      </c>
      <c r="B1209" s="39" t="s">
        <v>9951</v>
      </c>
      <c r="C1209" s="34">
        <v>2</v>
      </c>
      <c r="D1209" s="34" t="s">
        <v>772</v>
      </c>
      <c r="E1209" s="34">
        <f>IF(D1209="",0,VLOOKUP(D1209,city!$D$4:$K$352,8,0))</f>
        <v>347</v>
      </c>
      <c r="F1209" s="34">
        <v>1</v>
      </c>
      <c r="G1209" s="34">
        <v>0</v>
      </c>
      <c r="H1209" s="34" t="s">
        <v>7990</v>
      </c>
      <c r="J1209" s="34" t="str">
        <f>IF(I1209="","",VLOOKUP(I1209,speciality!$B$4:$J$1727,9,0))</f>
        <v/>
      </c>
      <c r="K1209" s="34" t="str">
        <f t="shared" si="15"/>
        <v>3,-1</v>
      </c>
      <c r="L1209" s="34">
        <v>0</v>
      </c>
      <c r="M1209" s="34">
        <v>0</v>
      </c>
      <c r="N1209" s="34">
        <v>0</v>
      </c>
      <c r="O1209" s="34">
        <v>0</v>
      </c>
      <c r="P1209" s="23">
        <v>0</v>
      </c>
      <c r="Q1209" s="23">
        <v>3000</v>
      </c>
      <c r="R1209" s="23">
        <v>0</v>
      </c>
    </row>
    <row r="1210" spans="1:18" ht="28" x14ac:dyDescent="0.15">
      <c r="A1210" s="23">
        <v>201023</v>
      </c>
      <c r="B1210" s="33" t="s">
        <v>9952</v>
      </c>
      <c r="C1210" s="34">
        <v>2</v>
      </c>
      <c r="D1210" s="34" t="s">
        <v>772</v>
      </c>
      <c r="E1210" s="34">
        <f>IF(D1210="",0,VLOOKUP(D1210,city!$D$4:$K$352,8,0))</f>
        <v>347</v>
      </c>
      <c r="F1210" s="34">
        <v>1</v>
      </c>
      <c r="G1210" s="34">
        <v>0</v>
      </c>
      <c r="H1210" s="34" t="s">
        <v>7990</v>
      </c>
      <c r="J1210" s="34" t="str">
        <f>IF(I1210="","",VLOOKUP(I1210,speciality!$B$4:$J$1727,9,0))</f>
        <v/>
      </c>
      <c r="K1210" s="34" t="str">
        <f t="shared" si="15"/>
        <v>3,-1</v>
      </c>
      <c r="L1210" s="34">
        <v>0</v>
      </c>
      <c r="M1210" s="34">
        <v>0</v>
      </c>
      <c r="N1210" s="34">
        <v>0</v>
      </c>
      <c r="O1210" s="34">
        <v>0</v>
      </c>
      <c r="P1210" s="23">
        <v>0</v>
      </c>
      <c r="Q1210" s="23">
        <v>3000</v>
      </c>
      <c r="R1210" s="23">
        <v>0</v>
      </c>
    </row>
    <row r="1211" spans="1:18" ht="28" x14ac:dyDescent="0.15">
      <c r="A1211" s="23">
        <v>201024</v>
      </c>
      <c r="B1211" s="33" t="s">
        <v>9953</v>
      </c>
      <c r="C1211" s="34">
        <v>2</v>
      </c>
      <c r="D1211" s="34" t="s">
        <v>772</v>
      </c>
      <c r="E1211" s="34">
        <f>IF(D1211="",0,VLOOKUP(D1211,city!$D$4:$K$352,8,0))</f>
        <v>347</v>
      </c>
      <c r="F1211" s="34">
        <v>1</v>
      </c>
      <c r="G1211" s="34">
        <v>0</v>
      </c>
      <c r="H1211" s="34" t="s">
        <v>7990</v>
      </c>
      <c r="I1211" s="34" t="s">
        <v>9954</v>
      </c>
      <c r="J1211" s="34">
        <f>IF(I1211="","",VLOOKUP(I1211,speciality!$B$4:$J$1727,9,0))</f>
        <v>134702</v>
      </c>
      <c r="K1211" s="34" t="str">
        <f t="shared" si="15"/>
        <v>4,134702</v>
      </c>
      <c r="L1211" s="34">
        <v>0</v>
      </c>
      <c r="M1211" s="34">
        <v>0</v>
      </c>
      <c r="N1211" s="34">
        <v>0</v>
      </c>
      <c r="O1211" s="34">
        <v>0</v>
      </c>
      <c r="P1211" s="23">
        <v>0</v>
      </c>
      <c r="Q1211" s="23">
        <v>3000</v>
      </c>
      <c r="R1211" s="23">
        <v>0</v>
      </c>
    </row>
    <row r="1212" spans="1:18" ht="42" x14ac:dyDescent="0.15">
      <c r="A1212" s="23">
        <v>201025</v>
      </c>
      <c r="B1212" s="33" t="s">
        <v>9955</v>
      </c>
      <c r="C1212" s="34">
        <v>2</v>
      </c>
      <c r="D1212" s="34" t="s">
        <v>729</v>
      </c>
      <c r="E1212" s="34">
        <f>IF(D1212="",0,VLOOKUP(D1212,city!$D$4:$K$352,8,0))</f>
        <v>327</v>
      </c>
      <c r="F1212" s="34">
        <v>1</v>
      </c>
      <c r="G1212" s="34">
        <v>0</v>
      </c>
      <c r="H1212" s="34" t="s">
        <v>7990</v>
      </c>
      <c r="I1212" s="34" t="s">
        <v>9956</v>
      </c>
      <c r="J1212" s="34">
        <f>IF(I1212="","",VLOOKUP(I1212,speciality!$B$4:$J$1727,9,0))</f>
        <v>132701</v>
      </c>
      <c r="K1212" s="34" t="str">
        <f t="shared" ref="K1212:K1275" si="16">IF(J1212="","3,-1","4,"&amp;J1212)</f>
        <v>4,132701</v>
      </c>
      <c r="L1212" s="34">
        <v>0</v>
      </c>
      <c r="M1212" s="34">
        <v>0</v>
      </c>
      <c r="N1212" s="34">
        <v>0</v>
      </c>
      <c r="O1212" s="34">
        <v>0</v>
      </c>
      <c r="P1212" s="23">
        <v>0</v>
      </c>
      <c r="Q1212" s="23">
        <v>3000</v>
      </c>
      <c r="R1212" s="23">
        <v>0</v>
      </c>
    </row>
    <row r="1213" spans="1:18" ht="28" x14ac:dyDescent="0.15">
      <c r="A1213" s="23">
        <v>201026</v>
      </c>
      <c r="B1213" s="33" t="s">
        <v>9957</v>
      </c>
      <c r="C1213" s="34">
        <v>2</v>
      </c>
      <c r="D1213" s="34" t="s">
        <v>729</v>
      </c>
      <c r="E1213" s="34">
        <f>IF(D1213="",0,VLOOKUP(D1213,city!$D$4:$K$352,8,0))</f>
        <v>327</v>
      </c>
      <c r="F1213" s="34">
        <v>1</v>
      </c>
      <c r="G1213" s="34">
        <v>0</v>
      </c>
      <c r="H1213" s="34" t="s">
        <v>7990</v>
      </c>
      <c r="J1213" s="34" t="str">
        <f>IF(I1213="","",VLOOKUP(I1213,speciality!$B$4:$J$1727,9,0))</f>
        <v/>
      </c>
      <c r="K1213" s="34" t="str">
        <f t="shared" si="16"/>
        <v>3,-1</v>
      </c>
      <c r="L1213" s="34">
        <v>0</v>
      </c>
      <c r="M1213" s="34">
        <v>0</v>
      </c>
      <c r="N1213" s="34">
        <v>0</v>
      </c>
      <c r="O1213" s="34">
        <v>0</v>
      </c>
      <c r="P1213" s="23">
        <v>0</v>
      </c>
      <c r="Q1213" s="23">
        <v>3000</v>
      </c>
      <c r="R1213" s="23">
        <v>0</v>
      </c>
    </row>
    <row r="1214" spans="1:18" ht="28" x14ac:dyDescent="0.15">
      <c r="A1214" s="23">
        <v>201027</v>
      </c>
      <c r="B1214" s="33" t="s">
        <v>9958</v>
      </c>
      <c r="C1214" s="34">
        <v>2</v>
      </c>
      <c r="D1214" s="34" t="s">
        <v>729</v>
      </c>
      <c r="E1214" s="34">
        <f>IF(D1214="",0,VLOOKUP(D1214,city!$D$4:$K$352,8,0))</f>
        <v>327</v>
      </c>
      <c r="F1214" s="34">
        <v>1</v>
      </c>
      <c r="G1214" s="34">
        <v>0</v>
      </c>
      <c r="H1214" s="34" t="s">
        <v>7990</v>
      </c>
      <c r="J1214" s="34" t="str">
        <f>IF(I1214="","",VLOOKUP(I1214,speciality!$B$4:$J$1727,9,0))</f>
        <v/>
      </c>
      <c r="K1214" s="34" t="str">
        <f t="shared" si="16"/>
        <v>3,-1</v>
      </c>
      <c r="L1214" s="34">
        <v>0</v>
      </c>
      <c r="M1214" s="34">
        <v>0</v>
      </c>
      <c r="N1214" s="34">
        <v>0</v>
      </c>
      <c r="O1214" s="34">
        <v>0</v>
      </c>
      <c r="P1214" s="23">
        <v>0</v>
      </c>
      <c r="Q1214" s="23">
        <v>3000</v>
      </c>
      <c r="R1214" s="23">
        <v>0</v>
      </c>
    </row>
    <row r="1215" spans="1:18" ht="28" x14ac:dyDescent="0.15">
      <c r="A1215" s="23">
        <v>201028</v>
      </c>
      <c r="B1215" s="33" t="s">
        <v>9959</v>
      </c>
      <c r="C1215" s="34">
        <v>2</v>
      </c>
      <c r="D1215" s="34" t="s">
        <v>729</v>
      </c>
      <c r="E1215" s="34">
        <f>IF(D1215="",0,VLOOKUP(D1215,city!$D$4:$K$352,8,0))</f>
        <v>327</v>
      </c>
      <c r="F1215" s="34">
        <v>1</v>
      </c>
      <c r="G1215" s="34">
        <v>0</v>
      </c>
      <c r="H1215" s="34" t="s">
        <v>7990</v>
      </c>
      <c r="J1215" s="34" t="str">
        <f>IF(I1215="","",VLOOKUP(I1215,speciality!$B$4:$J$1727,9,0))</f>
        <v/>
      </c>
      <c r="K1215" s="34" t="str">
        <f t="shared" si="16"/>
        <v>3,-1</v>
      </c>
      <c r="L1215" s="34">
        <v>0</v>
      </c>
      <c r="M1215" s="34">
        <v>0</v>
      </c>
      <c r="N1215" s="34">
        <v>0</v>
      </c>
      <c r="O1215" s="34">
        <v>0</v>
      </c>
      <c r="P1215" s="23">
        <v>0</v>
      </c>
      <c r="Q1215" s="23">
        <v>3000</v>
      </c>
      <c r="R1215" s="23">
        <v>0</v>
      </c>
    </row>
    <row r="1216" spans="1:18" ht="28" x14ac:dyDescent="0.15">
      <c r="A1216" s="23">
        <v>201029</v>
      </c>
      <c r="B1216" s="33" t="s">
        <v>9960</v>
      </c>
      <c r="C1216" s="34">
        <v>2</v>
      </c>
      <c r="D1216" s="34" t="s">
        <v>732</v>
      </c>
      <c r="E1216" s="34">
        <f>IF(D1216="",0,VLOOKUP(D1216,city!$D$4:$K$352,8,0))</f>
        <v>328</v>
      </c>
      <c r="F1216" s="34">
        <v>1</v>
      </c>
      <c r="G1216" s="34">
        <v>0</v>
      </c>
      <c r="H1216" s="34" t="s">
        <v>7990</v>
      </c>
      <c r="J1216" s="34" t="str">
        <f>IF(I1216="","",VLOOKUP(I1216,speciality!$B$4:$J$1727,9,0))</f>
        <v/>
      </c>
      <c r="K1216" s="34" t="str">
        <f t="shared" si="16"/>
        <v>3,-1</v>
      </c>
      <c r="L1216" s="34">
        <v>0</v>
      </c>
      <c r="M1216" s="34">
        <v>0</v>
      </c>
      <c r="N1216" s="34">
        <v>0</v>
      </c>
      <c r="O1216" s="34">
        <v>0</v>
      </c>
      <c r="P1216" s="23">
        <v>0</v>
      </c>
      <c r="Q1216" s="23">
        <v>3000</v>
      </c>
      <c r="R1216" s="23">
        <v>0</v>
      </c>
    </row>
    <row r="1217" spans="1:18" x14ac:dyDescent="0.15">
      <c r="A1217" s="23">
        <v>201030</v>
      </c>
      <c r="B1217" s="33" t="s">
        <v>9961</v>
      </c>
      <c r="C1217" s="34">
        <v>2</v>
      </c>
      <c r="D1217" s="34" t="s">
        <v>732</v>
      </c>
      <c r="E1217" s="34">
        <f>IF(D1217="",0,VLOOKUP(D1217,city!$D$4:$K$352,8,0))</f>
        <v>328</v>
      </c>
      <c r="F1217" s="34">
        <v>1</v>
      </c>
      <c r="G1217" s="34">
        <v>0</v>
      </c>
      <c r="H1217" s="34" t="s">
        <v>7990</v>
      </c>
      <c r="J1217" s="34" t="str">
        <f>IF(I1217="","",VLOOKUP(I1217,speciality!$B$4:$J$1727,9,0))</f>
        <v/>
      </c>
      <c r="K1217" s="34" t="str">
        <f t="shared" si="16"/>
        <v>3,-1</v>
      </c>
      <c r="L1217" s="34">
        <v>0</v>
      </c>
      <c r="M1217" s="34">
        <v>0</v>
      </c>
      <c r="N1217" s="34">
        <v>0</v>
      </c>
      <c r="O1217" s="34">
        <v>0</v>
      </c>
      <c r="P1217" s="23">
        <v>0</v>
      </c>
      <c r="Q1217" s="23">
        <v>3000</v>
      </c>
      <c r="R1217" s="23">
        <v>0</v>
      </c>
    </row>
    <row r="1218" spans="1:18" ht="28" x14ac:dyDescent="0.15">
      <c r="A1218" s="23">
        <v>201031</v>
      </c>
      <c r="B1218" s="33" t="s">
        <v>9962</v>
      </c>
      <c r="C1218" s="34">
        <v>2</v>
      </c>
      <c r="D1218" s="34" t="s">
        <v>732</v>
      </c>
      <c r="E1218" s="34">
        <f>IF(D1218="",0,VLOOKUP(D1218,city!$D$4:$K$352,8,0))</f>
        <v>328</v>
      </c>
      <c r="F1218" s="34">
        <v>1</v>
      </c>
      <c r="G1218" s="34">
        <v>0</v>
      </c>
      <c r="H1218" s="34" t="s">
        <v>7990</v>
      </c>
      <c r="I1218" s="34" t="s">
        <v>9963</v>
      </c>
      <c r="J1218" s="34">
        <f>IF(I1218="","",VLOOKUP(I1218,speciality!$B$4:$J$1727,9,0))</f>
        <v>132801</v>
      </c>
      <c r="K1218" s="34" t="str">
        <f t="shared" si="16"/>
        <v>4,132801</v>
      </c>
      <c r="L1218" s="34">
        <v>0</v>
      </c>
      <c r="M1218" s="34">
        <v>0</v>
      </c>
      <c r="N1218" s="34">
        <v>0</v>
      </c>
      <c r="O1218" s="34">
        <v>0</v>
      </c>
      <c r="P1218" s="23">
        <v>0</v>
      </c>
      <c r="Q1218" s="23">
        <v>3000</v>
      </c>
      <c r="R1218" s="23">
        <v>0</v>
      </c>
    </row>
    <row r="1219" spans="1:18" ht="28" x14ac:dyDescent="0.15">
      <c r="A1219" s="23">
        <v>201032</v>
      </c>
      <c r="B1219" s="33" t="s">
        <v>9964</v>
      </c>
      <c r="C1219" s="34">
        <v>2</v>
      </c>
      <c r="D1219" s="34" t="s">
        <v>732</v>
      </c>
      <c r="E1219" s="34">
        <f>IF(D1219="",0,VLOOKUP(D1219,city!$D$4:$K$352,8,0))</f>
        <v>328</v>
      </c>
      <c r="F1219" s="34">
        <v>1</v>
      </c>
      <c r="G1219" s="34">
        <v>0</v>
      </c>
      <c r="H1219" s="34" t="s">
        <v>7990</v>
      </c>
      <c r="J1219" s="34" t="str">
        <f>IF(I1219="","",VLOOKUP(I1219,speciality!$B$4:$J$1727,9,0))</f>
        <v/>
      </c>
      <c r="K1219" s="34" t="str">
        <f t="shared" si="16"/>
        <v>3,-1</v>
      </c>
      <c r="L1219" s="34">
        <v>0</v>
      </c>
      <c r="M1219" s="34">
        <v>0</v>
      </c>
      <c r="N1219" s="34">
        <v>0</v>
      </c>
      <c r="O1219" s="34">
        <v>0</v>
      </c>
      <c r="P1219" s="23">
        <v>0</v>
      </c>
      <c r="Q1219" s="23">
        <v>3000</v>
      </c>
      <c r="R1219" s="23">
        <v>0</v>
      </c>
    </row>
    <row r="1220" spans="1:18" x14ac:dyDescent="0.15">
      <c r="A1220" s="23">
        <v>201033</v>
      </c>
      <c r="B1220" s="33" t="s">
        <v>9965</v>
      </c>
      <c r="C1220" s="34">
        <v>2</v>
      </c>
      <c r="D1220" s="34" t="s">
        <v>734</v>
      </c>
      <c r="E1220" s="34">
        <f>IF(D1220="",0,VLOOKUP(D1220,city!$D$4:$K$352,8,0))</f>
        <v>329</v>
      </c>
      <c r="F1220" s="34">
        <v>1</v>
      </c>
      <c r="G1220" s="34">
        <v>0</v>
      </c>
      <c r="H1220" s="34" t="s">
        <v>7990</v>
      </c>
      <c r="I1220" s="34" t="s">
        <v>9966</v>
      </c>
      <c r="J1220" s="34">
        <f>IF(I1220="","",VLOOKUP(I1220,speciality!$B$4:$J$1727,9,0))</f>
        <v>132901</v>
      </c>
      <c r="K1220" s="34" t="str">
        <f t="shared" si="16"/>
        <v>4,132901</v>
      </c>
      <c r="L1220" s="34">
        <v>0</v>
      </c>
      <c r="M1220" s="34">
        <v>0</v>
      </c>
      <c r="N1220" s="34">
        <v>0</v>
      </c>
      <c r="O1220" s="34">
        <v>0</v>
      </c>
      <c r="P1220" s="23">
        <v>0</v>
      </c>
      <c r="Q1220" s="23">
        <v>3000</v>
      </c>
      <c r="R1220" s="23">
        <v>0</v>
      </c>
    </row>
    <row r="1221" spans="1:18" x14ac:dyDescent="0.15">
      <c r="A1221" s="23">
        <v>201034</v>
      </c>
      <c r="B1221" s="33" t="s">
        <v>9967</v>
      </c>
      <c r="C1221" s="34">
        <v>2</v>
      </c>
      <c r="D1221" s="34" t="s">
        <v>734</v>
      </c>
      <c r="E1221" s="34">
        <f>IF(D1221="",0,VLOOKUP(D1221,city!$D$4:$K$352,8,0))</f>
        <v>329</v>
      </c>
      <c r="F1221" s="34">
        <v>1</v>
      </c>
      <c r="G1221" s="34">
        <v>0</v>
      </c>
      <c r="H1221" s="34" t="s">
        <v>7990</v>
      </c>
      <c r="J1221" s="34" t="str">
        <f>IF(I1221="","",VLOOKUP(I1221,speciality!$B$4:$J$1727,9,0))</f>
        <v/>
      </c>
      <c r="K1221" s="34" t="str">
        <f t="shared" si="16"/>
        <v>3,-1</v>
      </c>
      <c r="L1221" s="34">
        <v>0</v>
      </c>
      <c r="M1221" s="34">
        <v>0</v>
      </c>
      <c r="N1221" s="34">
        <v>0</v>
      </c>
      <c r="O1221" s="34">
        <v>0</v>
      </c>
      <c r="P1221" s="23">
        <v>0</v>
      </c>
      <c r="Q1221" s="23">
        <v>3000</v>
      </c>
      <c r="R1221" s="23">
        <v>0</v>
      </c>
    </row>
    <row r="1222" spans="1:18" x14ac:dyDescent="0.15">
      <c r="A1222" s="23">
        <v>201035</v>
      </c>
      <c r="B1222" s="33" t="s">
        <v>9968</v>
      </c>
      <c r="C1222" s="34">
        <v>2</v>
      </c>
      <c r="D1222" s="34" t="s">
        <v>734</v>
      </c>
      <c r="E1222" s="34">
        <f>IF(D1222="",0,VLOOKUP(D1222,city!$D$4:$K$352,8,0))</f>
        <v>329</v>
      </c>
      <c r="F1222" s="34">
        <v>1</v>
      </c>
      <c r="G1222" s="34">
        <v>0</v>
      </c>
      <c r="H1222" s="34" t="s">
        <v>7990</v>
      </c>
      <c r="J1222" s="34" t="str">
        <f>IF(I1222="","",VLOOKUP(I1222,speciality!$B$4:$J$1727,9,0))</f>
        <v/>
      </c>
      <c r="K1222" s="34" t="str">
        <f t="shared" si="16"/>
        <v>3,-1</v>
      </c>
      <c r="L1222" s="34">
        <v>0</v>
      </c>
      <c r="M1222" s="34">
        <v>0</v>
      </c>
      <c r="N1222" s="34">
        <v>0</v>
      </c>
      <c r="O1222" s="34">
        <v>0</v>
      </c>
      <c r="P1222" s="23">
        <v>0</v>
      </c>
      <c r="Q1222" s="23">
        <v>3000</v>
      </c>
      <c r="R1222" s="23">
        <v>0</v>
      </c>
    </row>
    <row r="1223" spans="1:18" ht="28" x14ac:dyDescent="0.15">
      <c r="A1223" s="23">
        <v>201036</v>
      </c>
      <c r="B1223" s="33" t="s">
        <v>9969</v>
      </c>
      <c r="C1223" s="34">
        <v>2</v>
      </c>
      <c r="D1223" s="34" t="s">
        <v>734</v>
      </c>
      <c r="E1223" s="34">
        <f>IF(D1223="",0,VLOOKUP(D1223,city!$D$4:$K$352,8,0))</f>
        <v>329</v>
      </c>
      <c r="F1223" s="34">
        <v>1</v>
      </c>
      <c r="G1223" s="34">
        <v>0</v>
      </c>
      <c r="H1223" s="34" t="s">
        <v>7990</v>
      </c>
      <c r="J1223" s="34" t="str">
        <f>IF(I1223="","",VLOOKUP(I1223,speciality!$B$4:$J$1727,9,0))</f>
        <v/>
      </c>
      <c r="K1223" s="34" t="str">
        <f t="shared" si="16"/>
        <v>3,-1</v>
      </c>
      <c r="L1223" s="34">
        <v>0</v>
      </c>
      <c r="M1223" s="34">
        <v>0</v>
      </c>
      <c r="N1223" s="34">
        <v>0</v>
      </c>
      <c r="O1223" s="34">
        <v>0</v>
      </c>
      <c r="P1223" s="23">
        <v>0</v>
      </c>
      <c r="Q1223" s="23">
        <v>3000</v>
      </c>
      <c r="R1223" s="23">
        <v>0</v>
      </c>
    </row>
    <row r="1224" spans="1:18" x14ac:dyDescent="0.15">
      <c r="A1224" s="23">
        <v>201037</v>
      </c>
      <c r="B1224" s="33" t="s">
        <v>9970</v>
      </c>
      <c r="C1224" s="34">
        <v>2</v>
      </c>
      <c r="D1224" s="34" t="s">
        <v>736</v>
      </c>
      <c r="E1224" s="34">
        <f>IF(D1224="",0,VLOOKUP(D1224,city!$D$4:$K$352,8,0))</f>
        <v>330</v>
      </c>
      <c r="F1224" s="34">
        <v>1</v>
      </c>
      <c r="G1224" s="34">
        <v>0</v>
      </c>
      <c r="H1224" s="34" t="s">
        <v>7990</v>
      </c>
      <c r="J1224" s="34" t="str">
        <f>IF(I1224="","",VLOOKUP(I1224,speciality!$B$4:$J$1727,9,0))</f>
        <v/>
      </c>
      <c r="K1224" s="34" t="str">
        <f t="shared" si="16"/>
        <v>3,-1</v>
      </c>
      <c r="L1224" s="34">
        <v>0</v>
      </c>
      <c r="M1224" s="34">
        <v>0</v>
      </c>
      <c r="N1224" s="34">
        <v>0</v>
      </c>
      <c r="O1224" s="34">
        <v>0</v>
      </c>
      <c r="P1224" s="23">
        <v>0</v>
      </c>
      <c r="Q1224" s="23">
        <v>3000</v>
      </c>
      <c r="R1224" s="23">
        <v>0</v>
      </c>
    </row>
    <row r="1225" spans="1:18" ht="28" x14ac:dyDescent="0.15">
      <c r="A1225" s="23">
        <v>201038</v>
      </c>
      <c r="B1225" s="33" t="s">
        <v>9971</v>
      </c>
      <c r="C1225" s="34">
        <v>2</v>
      </c>
      <c r="D1225" s="34" t="s">
        <v>736</v>
      </c>
      <c r="E1225" s="34">
        <f>IF(D1225="",0,VLOOKUP(D1225,city!$D$4:$K$352,8,0))</f>
        <v>330</v>
      </c>
      <c r="F1225" s="34">
        <v>1</v>
      </c>
      <c r="G1225" s="34">
        <v>0</v>
      </c>
      <c r="H1225" s="34" t="s">
        <v>7990</v>
      </c>
      <c r="J1225" s="34" t="str">
        <f>IF(I1225="","",VLOOKUP(I1225,speciality!$B$4:$J$1727,9,0))</f>
        <v/>
      </c>
      <c r="K1225" s="34" t="str">
        <f t="shared" si="16"/>
        <v>3,-1</v>
      </c>
      <c r="L1225" s="34">
        <v>0</v>
      </c>
      <c r="M1225" s="34">
        <v>0</v>
      </c>
      <c r="N1225" s="34">
        <v>0</v>
      </c>
      <c r="O1225" s="34">
        <v>0</v>
      </c>
      <c r="P1225" s="23">
        <v>0</v>
      </c>
      <c r="Q1225" s="23">
        <v>3000</v>
      </c>
      <c r="R1225" s="23">
        <v>0</v>
      </c>
    </row>
    <row r="1226" spans="1:18" ht="28" x14ac:dyDescent="0.15">
      <c r="A1226" s="23">
        <v>201039</v>
      </c>
      <c r="B1226" s="33" t="s">
        <v>9972</v>
      </c>
      <c r="C1226" s="34">
        <v>2</v>
      </c>
      <c r="D1226" s="34" t="s">
        <v>736</v>
      </c>
      <c r="E1226" s="34">
        <f>IF(D1226="",0,VLOOKUP(D1226,city!$D$4:$K$352,8,0))</f>
        <v>330</v>
      </c>
      <c r="F1226" s="34">
        <v>1</v>
      </c>
      <c r="G1226" s="34">
        <v>0</v>
      </c>
      <c r="H1226" s="34" t="s">
        <v>7990</v>
      </c>
      <c r="J1226" s="34" t="str">
        <f>IF(I1226="","",VLOOKUP(I1226,speciality!$B$4:$J$1727,9,0))</f>
        <v/>
      </c>
      <c r="K1226" s="34" t="str">
        <f t="shared" si="16"/>
        <v>3,-1</v>
      </c>
      <c r="L1226" s="34">
        <v>0</v>
      </c>
      <c r="M1226" s="34">
        <v>0</v>
      </c>
      <c r="N1226" s="34">
        <v>0</v>
      </c>
      <c r="O1226" s="34">
        <v>0</v>
      </c>
      <c r="P1226" s="23">
        <v>0</v>
      </c>
      <c r="Q1226" s="23">
        <v>3000</v>
      </c>
      <c r="R1226" s="23">
        <v>0</v>
      </c>
    </row>
    <row r="1227" spans="1:18" ht="28" x14ac:dyDescent="0.15">
      <c r="A1227" s="23">
        <v>201040</v>
      </c>
      <c r="B1227" s="33" t="s">
        <v>9973</v>
      </c>
      <c r="C1227" s="34">
        <v>2</v>
      </c>
      <c r="D1227" s="34" t="s">
        <v>736</v>
      </c>
      <c r="E1227" s="34">
        <f>IF(D1227="",0,VLOOKUP(D1227,city!$D$4:$K$352,8,0))</f>
        <v>330</v>
      </c>
      <c r="F1227" s="34">
        <v>1</v>
      </c>
      <c r="G1227" s="34">
        <v>0</v>
      </c>
      <c r="H1227" s="34" t="s">
        <v>7990</v>
      </c>
      <c r="J1227" s="34" t="str">
        <f>IF(I1227="","",VLOOKUP(I1227,speciality!$B$4:$J$1727,9,0))</f>
        <v/>
      </c>
      <c r="K1227" s="34" t="str">
        <f t="shared" si="16"/>
        <v>3,-1</v>
      </c>
      <c r="L1227" s="34">
        <v>0</v>
      </c>
      <c r="M1227" s="34">
        <v>0</v>
      </c>
      <c r="N1227" s="34">
        <v>0</v>
      </c>
      <c r="O1227" s="34">
        <v>0</v>
      </c>
      <c r="P1227" s="23">
        <v>0</v>
      </c>
      <c r="Q1227" s="23">
        <v>3000</v>
      </c>
      <c r="R1227" s="23">
        <v>0</v>
      </c>
    </row>
    <row r="1228" spans="1:18" ht="28" x14ac:dyDescent="0.15">
      <c r="A1228" s="23">
        <v>201041</v>
      </c>
      <c r="B1228" s="33" t="s">
        <v>9974</v>
      </c>
      <c r="C1228" s="34">
        <v>2</v>
      </c>
      <c r="D1228" s="34" t="s">
        <v>744</v>
      </c>
      <c r="E1228" s="34">
        <f>IF(D1228="",0,VLOOKUP(D1228,city!$D$4:$K$352,8,0))</f>
        <v>334</v>
      </c>
      <c r="F1228" s="34">
        <v>1</v>
      </c>
      <c r="G1228" s="34">
        <v>0</v>
      </c>
      <c r="H1228" s="34" t="s">
        <v>7990</v>
      </c>
      <c r="J1228" s="34" t="str">
        <f>IF(I1228="","",VLOOKUP(I1228,speciality!$B$4:$J$1727,9,0))</f>
        <v/>
      </c>
      <c r="K1228" s="34" t="str">
        <f t="shared" si="16"/>
        <v>3,-1</v>
      </c>
      <c r="L1228" s="34">
        <v>0</v>
      </c>
      <c r="M1228" s="34">
        <v>0</v>
      </c>
      <c r="N1228" s="34">
        <v>0</v>
      </c>
      <c r="O1228" s="34">
        <v>0</v>
      </c>
      <c r="P1228" s="23">
        <v>0</v>
      </c>
      <c r="Q1228" s="23">
        <v>3000</v>
      </c>
      <c r="R1228" s="23">
        <v>0</v>
      </c>
    </row>
    <row r="1229" spans="1:18" x14ac:dyDescent="0.15">
      <c r="A1229" s="23">
        <v>201042</v>
      </c>
      <c r="B1229" s="33" t="s">
        <v>9975</v>
      </c>
      <c r="C1229" s="34">
        <v>2</v>
      </c>
      <c r="D1229" s="34" t="s">
        <v>744</v>
      </c>
      <c r="E1229" s="34">
        <f>IF(D1229="",0,VLOOKUP(D1229,city!$D$4:$K$352,8,0))</f>
        <v>334</v>
      </c>
      <c r="F1229" s="34">
        <v>1</v>
      </c>
      <c r="G1229" s="34">
        <v>0</v>
      </c>
      <c r="H1229" s="34" t="s">
        <v>7990</v>
      </c>
      <c r="J1229" s="34" t="str">
        <f>IF(I1229="","",VLOOKUP(I1229,speciality!$B$4:$J$1727,9,0))</f>
        <v/>
      </c>
      <c r="K1229" s="34" t="str">
        <f t="shared" si="16"/>
        <v>3,-1</v>
      </c>
      <c r="L1229" s="34">
        <v>0</v>
      </c>
      <c r="M1229" s="34">
        <v>0</v>
      </c>
      <c r="N1229" s="34">
        <v>0</v>
      </c>
      <c r="O1229" s="34">
        <v>0</v>
      </c>
      <c r="P1229" s="23">
        <v>0</v>
      </c>
      <c r="Q1229" s="23">
        <v>3000</v>
      </c>
      <c r="R1229" s="23">
        <v>0</v>
      </c>
    </row>
    <row r="1230" spans="1:18" x14ac:dyDescent="0.15">
      <c r="A1230" s="23">
        <v>201043</v>
      </c>
      <c r="B1230" s="33" t="s">
        <v>9976</v>
      </c>
      <c r="C1230" s="34">
        <v>2</v>
      </c>
      <c r="D1230" s="34" t="s">
        <v>744</v>
      </c>
      <c r="E1230" s="34">
        <f>IF(D1230="",0,VLOOKUP(D1230,city!$D$4:$K$352,8,0))</f>
        <v>334</v>
      </c>
      <c r="F1230" s="34">
        <v>1</v>
      </c>
      <c r="G1230" s="34">
        <v>0</v>
      </c>
      <c r="H1230" s="34" t="s">
        <v>7990</v>
      </c>
      <c r="J1230" s="34" t="str">
        <f>IF(I1230="","",VLOOKUP(I1230,speciality!$B$4:$J$1727,9,0))</f>
        <v/>
      </c>
      <c r="K1230" s="34" t="str">
        <f t="shared" si="16"/>
        <v>3,-1</v>
      </c>
      <c r="L1230" s="34">
        <v>0</v>
      </c>
      <c r="M1230" s="34">
        <v>0</v>
      </c>
      <c r="N1230" s="34">
        <v>0</v>
      </c>
      <c r="O1230" s="34">
        <v>0</v>
      </c>
      <c r="P1230" s="23">
        <v>0</v>
      </c>
      <c r="Q1230" s="23">
        <v>3000</v>
      </c>
      <c r="R1230" s="23">
        <v>0</v>
      </c>
    </row>
    <row r="1231" spans="1:18" ht="28" x14ac:dyDescent="0.15">
      <c r="A1231" s="23">
        <v>201044</v>
      </c>
      <c r="B1231" s="33" t="s">
        <v>9977</v>
      </c>
      <c r="C1231" s="34">
        <v>2</v>
      </c>
      <c r="D1231" s="34" t="s">
        <v>744</v>
      </c>
      <c r="E1231" s="34">
        <f>IF(D1231="",0,VLOOKUP(D1231,city!$D$4:$K$352,8,0))</f>
        <v>334</v>
      </c>
      <c r="F1231" s="34">
        <v>1</v>
      </c>
      <c r="G1231" s="34">
        <v>0</v>
      </c>
      <c r="H1231" s="34" t="s">
        <v>7990</v>
      </c>
      <c r="I1231" s="34" t="s">
        <v>9978</v>
      </c>
      <c r="J1231" s="34">
        <f>IF(I1231="","",VLOOKUP(I1231,speciality!$B$4:$J$1727,9,0))</f>
        <v>133404</v>
      </c>
      <c r="K1231" s="34" t="str">
        <f t="shared" si="16"/>
        <v>4,133404</v>
      </c>
      <c r="L1231" s="34">
        <v>0</v>
      </c>
      <c r="M1231" s="34">
        <v>0</v>
      </c>
      <c r="N1231" s="34">
        <v>0</v>
      </c>
      <c r="O1231" s="34">
        <v>0</v>
      </c>
      <c r="P1231" s="23">
        <v>0</v>
      </c>
      <c r="Q1231" s="23">
        <v>3000</v>
      </c>
      <c r="R1231" s="23">
        <v>0</v>
      </c>
    </row>
    <row r="1232" spans="1:18" ht="28" x14ac:dyDescent="0.15">
      <c r="A1232" s="23">
        <v>201045</v>
      </c>
      <c r="B1232" s="33" t="s">
        <v>9979</v>
      </c>
      <c r="C1232" s="34">
        <v>2</v>
      </c>
      <c r="D1232" s="34" t="s">
        <v>746</v>
      </c>
      <c r="E1232" s="34">
        <f>IF(D1232="",0,VLOOKUP(D1232,city!$D$4:$K$352,8,0))</f>
        <v>335</v>
      </c>
      <c r="F1232" s="34">
        <v>1</v>
      </c>
      <c r="G1232" s="34">
        <v>0</v>
      </c>
      <c r="H1232" s="34" t="s">
        <v>7990</v>
      </c>
      <c r="I1232" s="34" t="s">
        <v>9980</v>
      </c>
      <c r="J1232" s="34">
        <f>IF(I1232="","",VLOOKUP(I1232,speciality!$B$4:$J$1727,9,0))</f>
        <v>133501</v>
      </c>
      <c r="K1232" s="34" t="str">
        <f t="shared" si="16"/>
        <v>4,133501</v>
      </c>
      <c r="L1232" s="34">
        <v>0</v>
      </c>
      <c r="M1232" s="34">
        <v>0</v>
      </c>
      <c r="N1232" s="34">
        <v>0</v>
      </c>
      <c r="O1232" s="34">
        <v>0</v>
      </c>
      <c r="P1232" s="23">
        <v>0</v>
      </c>
      <c r="Q1232" s="23">
        <v>3000</v>
      </c>
      <c r="R1232" s="23">
        <v>0</v>
      </c>
    </row>
    <row r="1233" spans="1:18" ht="28" x14ac:dyDescent="0.15">
      <c r="A1233" s="23">
        <v>201046</v>
      </c>
      <c r="B1233" s="33" t="s">
        <v>9981</v>
      </c>
      <c r="C1233" s="34">
        <v>2</v>
      </c>
      <c r="D1233" s="34" t="s">
        <v>746</v>
      </c>
      <c r="E1233" s="34">
        <f>IF(D1233="",0,VLOOKUP(D1233,city!$D$4:$K$352,8,0))</f>
        <v>335</v>
      </c>
      <c r="F1233" s="34">
        <v>1</v>
      </c>
      <c r="G1233" s="34">
        <v>0</v>
      </c>
      <c r="H1233" s="34" t="s">
        <v>7990</v>
      </c>
      <c r="I1233" s="34" t="s">
        <v>9982</v>
      </c>
      <c r="J1233" s="34">
        <f>IF(I1233="","",VLOOKUP(I1233,speciality!$B$4:$J$1727,9,0))</f>
        <v>133504</v>
      </c>
      <c r="K1233" s="34" t="str">
        <f t="shared" si="16"/>
        <v>4,133504</v>
      </c>
      <c r="L1233" s="34">
        <v>0</v>
      </c>
      <c r="M1233" s="34">
        <v>0</v>
      </c>
      <c r="N1233" s="34">
        <v>0</v>
      </c>
      <c r="O1233" s="34">
        <v>0</v>
      </c>
      <c r="P1233" s="23">
        <v>0</v>
      </c>
      <c r="Q1233" s="23">
        <v>3000</v>
      </c>
      <c r="R1233" s="23">
        <v>0</v>
      </c>
    </row>
    <row r="1234" spans="1:18" ht="28" x14ac:dyDescent="0.15">
      <c r="A1234" s="23">
        <v>201047</v>
      </c>
      <c r="B1234" s="33" t="s">
        <v>9983</v>
      </c>
      <c r="C1234" s="34">
        <v>2</v>
      </c>
      <c r="D1234" s="34" t="s">
        <v>746</v>
      </c>
      <c r="E1234" s="34">
        <f>IF(D1234="",0,VLOOKUP(D1234,city!$D$4:$K$352,8,0))</f>
        <v>335</v>
      </c>
      <c r="F1234" s="34">
        <v>1</v>
      </c>
      <c r="G1234" s="34">
        <v>0</v>
      </c>
      <c r="H1234" s="34" t="s">
        <v>7990</v>
      </c>
      <c r="J1234" s="34" t="str">
        <f>IF(I1234="","",VLOOKUP(I1234,speciality!$B$4:$J$1727,9,0))</f>
        <v/>
      </c>
      <c r="K1234" s="34" t="str">
        <f t="shared" si="16"/>
        <v>3,-1</v>
      </c>
      <c r="L1234" s="34">
        <v>0</v>
      </c>
      <c r="M1234" s="34">
        <v>0</v>
      </c>
      <c r="N1234" s="34">
        <v>0</v>
      </c>
      <c r="O1234" s="34">
        <v>0</v>
      </c>
      <c r="P1234" s="23">
        <v>0</v>
      </c>
      <c r="Q1234" s="23">
        <v>3000</v>
      </c>
      <c r="R1234" s="23">
        <v>0</v>
      </c>
    </row>
    <row r="1235" spans="1:18" ht="28" x14ac:dyDescent="0.15">
      <c r="A1235" s="23">
        <v>201048</v>
      </c>
      <c r="B1235" s="33" t="s">
        <v>9984</v>
      </c>
      <c r="C1235" s="34">
        <v>2</v>
      </c>
      <c r="D1235" s="34" t="s">
        <v>746</v>
      </c>
      <c r="E1235" s="34">
        <f>IF(D1235="",0,VLOOKUP(D1235,city!$D$4:$K$352,8,0))</f>
        <v>335</v>
      </c>
      <c r="F1235" s="34">
        <v>1</v>
      </c>
      <c r="G1235" s="34">
        <v>0</v>
      </c>
      <c r="H1235" s="34" t="s">
        <v>7990</v>
      </c>
      <c r="I1235" s="34" t="s">
        <v>9985</v>
      </c>
      <c r="J1235" s="34">
        <f>IF(I1235="","",VLOOKUP(I1235,speciality!$B$4:$J$1727,9,0))</f>
        <v>133505</v>
      </c>
      <c r="K1235" s="34" t="str">
        <f t="shared" si="16"/>
        <v>4,133505</v>
      </c>
      <c r="L1235" s="34">
        <v>0</v>
      </c>
      <c r="M1235" s="34">
        <v>0</v>
      </c>
      <c r="N1235" s="34">
        <v>0</v>
      </c>
      <c r="O1235" s="34">
        <v>0</v>
      </c>
      <c r="P1235" s="23">
        <v>0</v>
      </c>
      <c r="Q1235" s="23">
        <v>3000</v>
      </c>
      <c r="R1235" s="23">
        <v>0</v>
      </c>
    </row>
    <row r="1236" spans="1:18" ht="28" x14ac:dyDescent="0.15">
      <c r="A1236" s="23">
        <v>201049</v>
      </c>
      <c r="B1236" s="33" t="s">
        <v>9986</v>
      </c>
      <c r="C1236" s="34">
        <v>2</v>
      </c>
      <c r="D1236" s="34" t="s">
        <v>748</v>
      </c>
      <c r="E1236" s="34">
        <f>IF(D1236="",0,VLOOKUP(D1236,city!$D$4:$K$352,8,0))</f>
        <v>336</v>
      </c>
      <c r="F1236" s="34">
        <v>1</v>
      </c>
      <c r="G1236" s="34">
        <v>0</v>
      </c>
      <c r="H1236" s="34" t="s">
        <v>7990</v>
      </c>
      <c r="J1236" s="34" t="str">
        <f>IF(I1236="","",VLOOKUP(I1236,speciality!$B$4:$J$1727,9,0))</f>
        <v/>
      </c>
      <c r="K1236" s="34" t="str">
        <f t="shared" si="16"/>
        <v>3,-1</v>
      </c>
      <c r="L1236" s="34">
        <v>0</v>
      </c>
      <c r="M1236" s="34">
        <v>0</v>
      </c>
      <c r="N1236" s="34">
        <v>0</v>
      </c>
      <c r="O1236" s="34">
        <v>0</v>
      </c>
      <c r="P1236" s="23">
        <v>0</v>
      </c>
      <c r="Q1236" s="23">
        <v>3000</v>
      </c>
      <c r="R1236" s="23">
        <v>0</v>
      </c>
    </row>
    <row r="1237" spans="1:18" ht="28" x14ac:dyDescent="0.15">
      <c r="A1237" s="23">
        <v>201050</v>
      </c>
      <c r="B1237" s="33" t="s">
        <v>9987</v>
      </c>
      <c r="C1237" s="34">
        <v>2</v>
      </c>
      <c r="D1237" s="34" t="s">
        <v>748</v>
      </c>
      <c r="E1237" s="34">
        <f>IF(D1237="",0,VLOOKUP(D1237,city!$D$4:$K$352,8,0))</f>
        <v>336</v>
      </c>
      <c r="F1237" s="34">
        <v>1</v>
      </c>
      <c r="G1237" s="34">
        <v>0</v>
      </c>
      <c r="H1237" s="34" t="s">
        <v>7990</v>
      </c>
      <c r="J1237" s="34" t="str">
        <f>IF(I1237="","",VLOOKUP(I1237,speciality!$B$4:$J$1727,9,0))</f>
        <v/>
      </c>
      <c r="K1237" s="34" t="str">
        <f t="shared" si="16"/>
        <v>3,-1</v>
      </c>
      <c r="L1237" s="34">
        <v>0</v>
      </c>
      <c r="M1237" s="34">
        <v>0</v>
      </c>
      <c r="N1237" s="34">
        <v>0</v>
      </c>
      <c r="O1237" s="34">
        <v>0</v>
      </c>
      <c r="P1237" s="23">
        <v>0</v>
      </c>
      <c r="Q1237" s="23">
        <v>3000</v>
      </c>
      <c r="R1237" s="23">
        <v>0</v>
      </c>
    </row>
    <row r="1238" spans="1:18" ht="28" x14ac:dyDescent="0.15">
      <c r="A1238" s="23">
        <v>201051</v>
      </c>
      <c r="B1238" s="33" t="s">
        <v>9988</v>
      </c>
      <c r="C1238" s="34">
        <v>2</v>
      </c>
      <c r="D1238" s="34" t="s">
        <v>748</v>
      </c>
      <c r="E1238" s="34">
        <f>IF(D1238="",0,VLOOKUP(D1238,city!$D$4:$K$352,8,0))</f>
        <v>336</v>
      </c>
      <c r="F1238" s="34">
        <v>1</v>
      </c>
      <c r="G1238" s="34">
        <v>0</v>
      </c>
      <c r="H1238" s="34" t="s">
        <v>7990</v>
      </c>
      <c r="J1238" s="34" t="str">
        <f>IF(I1238="","",VLOOKUP(I1238,speciality!$B$4:$J$1727,9,0))</f>
        <v/>
      </c>
      <c r="K1238" s="34" t="str">
        <f t="shared" si="16"/>
        <v>3,-1</v>
      </c>
      <c r="L1238" s="34">
        <v>0</v>
      </c>
      <c r="M1238" s="34">
        <v>0</v>
      </c>
      <c r="N1238" s="34">
        <v>0</v>
      </c>
      <c r="O1238" s="34">
        <v>0</v>
      </c>
      <c r="P1238" s="23">
        <v>0</v>
      </c>
      <c r="Q1238" s="23">
        <v>3000</v>
      </c>
      <c r="R1238" s="23">
        <v>0</v>
      </c>
    </row>
    <row r="1239" spans="1:18" ht="28" x14ac:dyDescent="0.15">
      <c r="A1239" s="23">
        <v>201052</v>
      </c>
      <c r="B1239" s="33" t="s">
        <v>9989</v>
      </c>
      <c r="C1239" s="34">
        <v>2</v>
      </c>
      <c r="D1239" s="34" t="s">
        <v>748</v>
      </c>
      <c r="E1239" s="34">
        <f>IF(D1239="",0,VLOOKUP(D1239,city!$D$4:$K$352,8,0))</f>
        <v>336</v>
      </c>
      <c r="F1239" s="34">
        <v>1</v>
      </c>
      <c r="G1239" s="34">
        <v>0</v>
      </c>
      <c r="H1239" s="34" t="s">
        <v>7990</v>
      </c>
      <c r="J1239" s="34" t="str">
        <f>IF(I1239="","",VLOOKUP(I1239,speciality!$B$4:$J$1727,9,0))</f>
        <v/>
      </c>
      <c r="K1239" s="34" t="str">
        <f t="shared" si="16"/>
        <v>3,-1</v>
      </c>
      <c r="L1239" s="34">
        <v>0</v>
      </c>
      <c r="M1239" s="34">
        <v>0</v>
      </c>
      <c r="N1239" s="34">
        <v>0</v>
      </c>
      <c r="O1239" s="34">
        <v>0</v>
      </c>
      <c r="P1239" s="23">
        <v>0</v>
      </c>
      <c r="Q1239" s="23">
        <v>3000</v>
      </c>
      <c r="R1239" s="23">
        <v>0</v>
      </c>
    </row>
    <row r="1240" spans="1:18" ht="28" x14ac:dyDescent="0.15">
      <c r="A1240" s="23">
        <v>201053</v>
      </c>
      <c r="B1240" s="33" t="s">
        <v>9990</v>
      </c>
      <c r="C1240" s="34">
        <v>2</v>
      </c>
      <c r="D1240" s="34" t="s">
        <v>738</v>
      </c>
      <c r="E1240" s="34">
        <f>IF(D1240="",0,VLOOKUP(D1240,city!$D$4:$K$352,8,0))</f>
        <v>331</v>
      </c>
      <c r="F1240" s="34">
        <v>1</v>
      </c>
      <c r="G1240" s="34">
        <v>0</v>
      </c>
      <c r="H1240" s="34" t="s">
        <v>7990</v>
      </c>
      <c r="J1240" s="34" t="str">
        <f>IF(I1240="","",VLOOKUP(I1240,speciality!$B$4:$J$1727,9,0))</f>
        <v/>
      </c>
      <c r="K1240" s="34" t="str">
        <f t="shared" si="16"/>
        <v>3,-1</v>
      </c>
      <c r="L1240" s="34">
        <v>0</v>
      </c>
      <c r="M1240" s="34">
        <v>0</v>
      </c>
      <c r="N1240" s="34">
        <v>0</v>
      </c>
      <c r="O1240" s="34">
        <v>0</v>
      </c>
      <c r="P1240" s="23">
        <v>0</v>
      </c>
      <c r="Q1240" s="23">
        <v>3000</v>
      </c>
      <c r="R1240" s="23">
        <v>0</v>
      </c>
    </row>
    <row r="1241" spans="1:18" ht="28" x14ac:dyDescent="0.15">
      <c r="A1241" s="23">
        <v>201054</v>
      </c>
      <c r="B1241" s="33" t="s">
        <v>9991</v>
      </c>
      <c r="C1241" s="34">
        <v>2</v>
      </c>
      <c r="D1241" s="34" t="s">
        <v>738</v>
      </c>
      <c r="E1241" s="34">
        <f>IF(D1241="",0,VLOOKUP(D1241,city!$D$4:$K$352,8,0))</f>
        <v>331</v>
      </c>
      <c r="F1241" s="34">
        <v>1</v>
      </c>
      <c r="G1241" s="34">
        <v>0</v>
      </c>
      <c r="H1241" s="34" t="s">
        <v>7990</v>
      </c>
      <c r="J1241" s="34" t="str">
        <f>IF(I1241="","",VLOOKUP(I1241,speciality!$B$4:$J$1727,9,0))</f>
        <v/>
      </c>
      <c r="K1241" s="34" t="str">
        <f t="shared" si="16"/>
        <v>3,-1</v>
      </c>
      <c r="L1241" s="34">
        <v>0</v>
      </c>
      <c r="M1241" s="34">
        <v>0</v>
      </c>
      <c r="N1241" s="34">
        <v>0</v>
      </c>
      <c r="O1241" s="34">
        <v>0</v>
      </c>
      <c r="P1241" s="23">
        <v>0</v>
      </c>
      <c r="Q1241" s="23">
        <v>3000</v>
      </c>
      <c r="R1241" s="23">
        <v>0</v>
      </c>
    </row>
    <row r="1242" spans="1:18" ht="28" x14ac:dyDescent="0.15">
      <c r="A1242" s="23">
        <v>201055</v>
      </c>
      <c r="B1242" s="33" t="s">
        <v>9992</v>
      </c>
      <c r="C1242" s="34">
        <v>2</v>
      </c>
      <c r="D1242" s="34" t="s">
        <v>738</v>
      </c>
      <c r="E1242" s="34">
        <f>IF(D1242="",0,VLOOKUP(D1242,city!$D$4:$K$352,8,0))</f>
        <v>331</v>
      </c>
      <c r="F1242" s="34">
        <v>1</v>
      </c>
      <c r="G1242" s="34">
        <v>0</v>
      </c>
      <c r="H1242" s="34" t="s">
        <v>7990</v>
      </c>
      <c r="J1242" s="34" t="str">
        <f>IF(I1242="","",VLOOKUP(I1242,speciality!$B$4:$J$1727,9,0))</f>
        <v/>
      </c>
      <c r="K1242" s="34" t="str">
        <f t="shared" si="16"/>
        <v>3,-1</v>
      </c>
      <c r="L1242" s="34">
        <v>0</v>
      </c>
      <c r="M1242" s="34">
        <v>0</v>
      </c>
      <c r="N1242" s="34">
        <v>0</v>
      </c>
      <c r="O1242" s="34">
        <v>0</v>
      </c>
      <c r="P1242" s="23">
        <v>0</v>
      </c>
      <c r="Q1242" s="23">
        <v>3000</v>
      </c>
      <c r="R1242" s="23">
        <v>0</v>
      </c>
    </row>
    <row r="1243" spans="1:18" ht="28" x14ac:dyDescent="0.15">
      <c r="A1243" s="23">
        <v>201056</v>
      </c>
      <c r="B1243" s="33" t="s">
        <v>9993</v>
      </c>
      <c r="C1243" s="34">
        <v>2</v>
      </c>
      <c r="D1243" s="34" t="s">
        <v>738</v>
      </c>
      <c r="E1243" s="34">
        <f>IF(D1243="",0,VLOOKUP(D1243,city!$D$4:$K$352,8,0))</f>
        <v>331</v>
      </c>
      <c r="F1243" s="34">
        <v>1</v>
      </c>
      <c r="G1243" s="34">
        <v>0</v>
      </c>
      <c r="H1243" s="34" t="s">
        <v>7990</v>
      </c>
      <c r="J1243" s="34" t="str">
        <f>IF(I1243="","",VLOOKUP(I1243,speciality!$B$4:$J$1727,9,0))</f>
        <v/>
      </c>
      <c r="K1243" s="34" t="str">
        <f t="shared" si="16"/>
        <v>3,-1</v>
      </c>
      <c r="L1243" s="34">
        <v>0</v>
      </c>
      <c r="M1243" s="34">
        <v>0</v>
      </c>
      <c r="N1243" s="34">
        <v>0</v>
      </c>
      <c r="O1243" s="34">
        <v>0</v>
      </c>
      <c r="P1243" s="23">
        <v>0</v>
      </c>
      <c r="Q1243" s="23">
        <v>3000</v>
      </c>
      <c r="R1243" s="23">
        <v>0</v>
      </c>
    </row>
    <row r="1244" spans="1:18" ht="28" x14ac:dyDescent="0.15">
      <c r="A1244" s="23">
        <v>201057</v>
      </c>
      <c r="B1244" s="33" t="s">
        <v>9994</v>
      </c>
      <c r="C1244" s="34">
        <v>2</v>
      </c>
      <c r="D1244" s="34" t="s">
        <v>750</v>
      </c>
      <c r="E1244" s="34">
        <f>IF(D1244="",0,VLOOKUP(D1244,city!$D$4:$K$352,8,0))</f>
        <v>337</v>
      </c>
      <c r="F1244" s="34">
        <v>1</v>
      </c>
      <c r="G1244" s="34">
        <v>0</v>
      </c>
      <c r="H1244" s="34" t="s">
        <v>7990</v>
      </c>
      <c r="J1244" s="34" t="str">
        <f>IF(I1244="","",VLOOKUP(I1244,speciality!$B$4:$J$1727,9,0))</f>
        <v/>
      </c>
      <c r="K1244" s="34" t="str">
        <f t="shared" si="16"/>
        <v>3,-1</v>
      </c>
      <c r="L1244" s="34">
        <v>0</v>
      </c>
      <c r="M1244" s="34">
        <v>0</v>
      </c>
      <c r="N1244" s="34">
        <v>0</v>
      </c>
      <c r="O1244" s="34">
        <v>0</v>
      </c>
      <c r="P1244" s="23">
        <v>0</v>
      </c>
      <c r="Q1244" s="23">
        <v>3000</v>
      </c>
      <c r="R1244" s="23">
        <v>0</v>
      </c>
    </row>
    <row r="1245" spans="1:18" x14ac:dyDescent="0.15">
      <c r="A1245" s="23">
        <v>201058</v>
      </c>
      <c r="B1245" s="33" t="s">
        <v>9995</v>
      </c>
      <c r="C1245" s="34">
        <v>2</v>
      </c>
      <c r="D1245" s="34" t="s">
        <v>750</v>
      </c>
      <c r="E1245" s="34">
        <f>IF(D1245="",0,VLOOKUP(D1245,city!$D$4:$K$352,8,0))</f>
        <v>337</v>
      </c>
      <c r="F1245" s="34">
        <v>1</v>
      </c>
      <c r="G1245" s="34">
        <v>0</v>
      </c>
      <c r="H1245" s="34" t="s">
        <v>7990</v>
      </c>
      <c r="I1245" s="34" t="s">
        <v>9996</v>
      </c>
      <c r="J1245" s="34">
        <f>IF(I1245="","",VLOOKUP(I1245,speciality!$B$4:$J$1727,9,0))</f>
        <v>133701</v>
      </c>
      <c r="K1245" s="34" t="str">
        <f t="shared" si="16"/>
        <v>4,133701</v>
      </c>
      <c r="L1245" s="34">
        <v>0</v>
      </c>
      <c r="M1245" s="34">
        <v>0</v>
      </c>
      <c r="N1245" s="34">
        <v>0</v>
      </c>
      <c r="O1245" s="34">
        <v>0</v>
      </c>
      <c r="P1245" s="23">
        <v>0</v>
      </c>
      <c r="Q1245" s="23">
        <v>3000</v>
      </c>
      <c r="R1245" s="23">
        <v>0</v>
      </c>
    </row>
    <row r="1246" spans="1:18" ht="28" x14ac:dyDescent="0.15">
      <c r="A1246" s="23">
        <v>201059</v>
      </c>
      <c r="B1246" s="33" t="s">
        <v>9997</v>
      </c>
      <c r="C1246" s="34">
        <v>2</v>
      </c>
      <c r="D1246" s="34" t="s">
        <v>750</v>
      </c>
      <c r="E1246" s="34">
        <f>IF(D1246="",0,VLOOKUP(D1246,city!$D$4:$K$352,8,0))</f>
        <v>337</v>
      </c>
      <c r="F1246" s="34">
        <v>1</v>
      </c>
      <c r="G1246" s="34">
        <v>0</v>
      </c>
      <c r="H1246" s="34" t="s">
        <v>7990</v>
      </c>
      <c r="J1246" s="34" t="str">
        <f>IF(I1246="","",VLOOKUP(I1246,speciality!$B$4:$J$1727,9,0))</f>
        <v/>
      </c>
      <c r="K1246" s="34" t="str">
        <f t="shared" si="16"/>
        <v>3,-1</v>
      </c>
      <c r="L1246" s="34">
        <v>0</v>
      </c>
      <c r="M1246" s="34">
        <v>0</v>
      </c>
      <c r="N1246" s="34">
        <v>0</v>
      </c>
      <c r="O1246" s="34">
        <v>0</v>
      </c>
      <c r="P1246" s="23">
        <v>0</v>
      </c>
      <c r="Q1246" s="23">
        <v>3000</v>
      </c>
      <c r="R1246" s="23">
        <v>0</v>
      </c>
    </row>
    <row r="1247" spans="1:18" ht="28" x14ac:dyDescent="0.15">
      <c r="A1247" s="23">
        <v>201060</v>
      </c>
      <c r="B1247" s="33" t="s">
        <v>9998</v>
      </c>
      <c r="C1247" s="34">
        <v>2</v>
      </c>
      <c r="D1247" s="34" t="s">
        <v>750</v>
      </c>
      <c r="E1247" s="34">
        <f>IF(D1247="",0,VLOOKUP(D1247,city!$D$4:$K$352,8,0))</f>
        <v>337</v>
      </c>
      <c r="F1247" s="34">
        <v>1</v>
      </c>
      <c r="G1247" s="34">
        <v>0</v>
      </c>
      <c r="H1247" s="34" t="s">
        <v>7990</v>
      </c>
      <c r="J1247" s="34" t="str">
        <f>IF(I1247="","",VLOOKUP(I1247,speciality!$B$4:$J$1727,9,0))</f>
        <v/>
      </c>
      <c r="K1247" s="34" t="str">
        <f t="shared" si="16"/>
        <v>3,-1</v>
      </c>
      <c r="L1247" s="34">
        <v>0</v>
      </c>
      <c r="M1247" s="34">
        <v>0</v>
      </c>
      <c r="N1247" s="34">
        <v>0</v>
      </c>
      <c r="O1247" s="34">
        <v>0</v>
      </c>
      <c r="P1247" s="23">
        <v>0</v>
      </c>
      <c r="Q1247" s="23">
        <v>3000</v>
      </c>
      <c r="R1247" s="23">
        <v>0</v>
      </c>
    </row>
    <row r="1248" spans="1:18" ht="28" x14ac:dyDescent="0.15">
      <c r="A1248" s="23">
        <v>201061</v>
      </c>
      <c r="B1248" s="33" t="s">
        <v>9999</v>
      </c>
      <c r="C1248" s="34">
        <v>2</v>
      </c>
      <c r="D1248" s="34" t="s">
        <v>740</v>
      </c>
      <c r="E1248" s="34">
        <f>IF(D1248="",0,VLOOKUP(D1248,city!$D$4:$K$352,8,0))</f>
        <v>332</v>
      </c>
      <c r="F1248" s="34">
        <v>1</v>
      </c>
      <c r="G1248" s="34">
        <v>0</v>
      </c>
      <c r="H1248" s="34" t="s">
        <v>7990</v>
      </c>
      <c r="I1248" s="34" t="s">
        <v>10000</v>
      </c>
      <c r="J1248" s="34">
        <f>IF(I1248="","",VLOOKUP(I1248,speciality!$B$4:$J$1727,9,0))</f>
        <v>133202</v>
      </c>
      <c r="K1248" s="34" t="str">
        <f t="shared" si="16"/>
        <v>4,133202</v>
      </c>
      <c r="L1248" s="34">
        <v>0</v>
      </c>
      <c r="M1248" s="34">
        <v>0</v>
      </c>
      <c r="N1248" s="34">
        <v>0</v>
      </c>
      <c r="O1248" s="34">
        <v>0</v>
      </c>
      <c r="P1248" s="23">
        <v>0</v>
      </c>
      <c r="Q1248" s="23">
        <v>3000</v>
      </c>
      <c r="R1248" s="23">
        <v>0</v>
      </c>
    </row>
    <row r="1249" spans="1:18" ht="28" x14ac:dyDescent="0.15">
      <c r="A1249" s="23">
        <v>201062</v>
      </c>
      <c r="B1249" s="33" t="s">
        <v>10001</v>
      </c>
      <c r="C1249" s="34">
        <v>2</v>
      </c>
      <c r="D1249" s="34" t="s">
        <v>740</v>
      </c>
      <c r="E1249" s="34">
        <f>IF(D1249="",0,VLOOKUP(D1249,city!$D$4:$K$352,8,0))</f>
        <v>332</v>
      </c>
      <c r="F1249" s="34">
        <v>1</v>
      </c>
      <c r="G1249" s="34">
        <v>0</v>
      </c>
      <c r="H1249" s="34" t="s">
        <v>7990</v>
      </c>
      <c r="J1249" s="34" t="str">
        <f>IF(I1249="","",VLOOKUP(I1249,speciality!$B$4:$J$1727,9,0))</f>
        <v/>
      </c>
      <c r="K1249" s="34" t="str">
        <f t="shared" si="16"/>
        <v>3,-1</v>
      </c>
      <c r="L1249" s="34">
        <v>0</v>
      </c>
      <c r="M1249" s="34">
        <v>0</v>
      </c>
      <c r="N1249" s="34">
        <v>0</v>
      </c>
      <c r="O1249" s="34">
        <v>0</v>
      </c>
      <c r="P1249" s="23">
        <v>0</v>
      </c>
      <c r="Q1249" s="23">
        <v>3000</v>
      </c>
      <c r="R1249" s="23">
        <v>0</v>
      </c>
    </row>
    <row r="1250" spans="1:18" ht="28" x14ac:dyDescent="0.15">
      <c r="A1250" s="23">
        <v>201063</v>
      </c>
      <c r="B1250" s="33" t="s">
        <v>10002</v>
      </c>
      <c r="C1250" s="34">
        <v>2</v>
      </c>
      <c r="D1250" s="34" t="s">
        <v>740</v>
      </c>
      <c r="E1250" s="34">
        <f>IF(D1250="",0,VLOOKUP(D1250,city!$D$4:$K$352,8,0))</f>
        <v>332</v>
      </c>
      <c r="F1250" s="34">
        <v>1</v>
      </c>
      <c r="G1250" s="34">
        <v>0</v>
      </c>
      <c r="H1250" s="34" t="s">
        <v>7990</v>
      </c>
      <c r="J1250" s="34" t="str">
        <f>IF(I1250="","",VLOOKUP(I1250,speciality!$B$4:$J$1727,9,0))</f>
        <v/>
      </c>
      <c r="K1250" s="34" t="str">
        <f t="shared" si="16"/>
        <v>3,-1</v>
      </c>
      <c r="L1250" s="34">
        <v>0</v>
      </c>
      <c r="M1250" s="34">
        <v>0</v>
      </c>
      <c r="N1250" s="34">
        <v>0</v>
      </c>
      <c r="O1250" s="34">
        <v>0</v>
      </c>
      <c r="P1250" s="23">
        <v>0</v>
      </c>
      <c r="Q1250" s="23">
        <v>3000</v>
      </c>
      <c r="R1250" s="23">
        <v>0</v>
      </c>
    </row>
    <row r="1251" spans="1:18" x14ac:dyDescent="0.15">
      <c r="A1251" s="23">
        <v>201064</v>
      </c>
      <c r="B1251" s="33" t="s">
        <v>10003</v>
      </c>
      <c r="C1251" s="34">
        <v>2</v>
      </c>
      <c r="D1251" s="34" t="s">
        <v>740</v>
      </c>
      <c r="E1251" s="34">
        <f>IF(D1251="",0,VLOOKUP(D1251,city!$D$4:$K$352,8,0))</f>
        <v>332</v>
      </c>
      <c r="F1251" s="34">
        <v>1</v>
      </c>
      <c r="G1251" s="34">
        <v>0</v>
      </c>
      <c r="H1251" s="34" t="s">
        <v>7990</v>
      </c>
      <c r="J1251" s="34" t="str">
        <f>IF(I1251="","",VLOOKUP(I1251,speciality!$B$4:$J$1727,9,0))</f>
        <v/>
      </c>
      <c r="K1251" s="34" t="str">
        <f t="shared" si="16"/>
        <v>3,-1</v>
      </c>
      <c r="L1251" s="34">
        <v>0</v>
      </c>
      <c r="M1251" s="34">
        <v>0</v>
      </c>
      <c r="N1251" s="34">
        <v>0</v>
      </c>
      <c r="O1251" s="34">
        <v>0</v>
      </c>
      <c r="P1251" s="23">
        <v>0</v>
      </c>
      <c r="Q1251" s="23">
        <v>3000</v>
      </c>
      <c r="R1251" s="23">
        <v>0</v>
      </c>
    </row>
    <row r="1252" spans="1:18" ht="28" x14ac:dyDescent="0.15">
      <c r="A1252" s="23">
        <v>201065</v>
      </c>
      <c r="B1252" s="33" t="s">
        <v>10004</v>
      </c>
      <c r="C1252" s="34">
        <v>2</v>
      </c>
      <c r="D1252" s="34" t="s">
        <v>742</v>
      </c>
      <c r="E1252" s="34">
        <f>IF(D1252="",0,VLOOKUP(D1252,city!$D$4:$K$352,8,0))</f>
        <v>333</v>
      </c>
      <c r="F1252" s="34">
        <v>1</v>
      </c>
      <c r="G1252" s="34">
        <v>0</v>
      </c>
      <c r="H1252" s="34" t="s">
        <v>7990</v>
      </c>
      <c r="I1252" s="34" t="s">
        <v>10005</v>
      </c>
      <c r="J1252" s="34">
        <f>IF(I1252="","",VLOOKUP(I1252,speciality!$B$4:$J$1727,9,0))</f>
        <v>133305</v>
      </c>
      <c r="K1252" s="34" t="str">
        <f t="shared" si="16"/>
        <v>4,133305</v>
      </c>
      <c r="L1252" s="34">
        <v>0</v>
      </c>
      <c r="M1252" s="34">
        <v>0</v>
      </c>
      <c r="N1252" s="34">
        <v>0</v>
      </c>
      <c r="O1252" s="34">
        <v>0</v>
      </c>
      <c r="P1252" s="23">
        <v>0</v>
      </c>
      <c r="Q1252" s="23">
        <v>3000</v>
      </c>
      <c r="R1252" s="23">
        <v>0</v>
      </c>
    </row>
    <row r="1253" spans="1:18" ht="28" x14ac:dyDescent="0.15">
      <c r="A1253" s="23">
        <v>201066</v>
      </c>
      <c r="B1253" s="33" t="s">
        <v>10006</v>
      </c>
      <c r="C1253" s="34">
        <v>2</v>
      </c>
      <c r="D1253" s="34" t="s">
        <v>742</v>
      </c>
      <c r="E1253" s="34">
        <f>IF(D1253="",0,VLOOKUP(D1253,city!$D$4:$K$352,8,0))</f>
        <v>333</v>
      </c>
      <c r="F1253" s="34">
        <v>1</v>
      </c>
      <c r="G1253" s="34">
        <v>0</v>
      </c>
      <c r="H1253" s="34" t="s">
        <v>7990</v>
      </c>
      <c r="J1253" s="34" t="str">
        <f>IF(I1253="","",VLOOKUP(I1253,speciality!$B$4:$J$1727,9,0))</f>
        <v/>
      </c>
      <c r="K1253" s="34" t="str">
        <f t="shared" si="16"/>
        <v>3,-1</v>
      </c>
      <c r="L1253" s="34">
        <v>0</v>
      </c>
      <c r="M1253" s="34">
        <v>0</v>
      </c>
      <c r="N1253" s="34">
        <v>0</v>
      </c>
      <c r="O1253" s="34">
        <v>0</v>
      </c>
      <c r="P1253" s="23">
        <v>0</v>
      </c>
      <c r="Q1253" s="23">
        <v>3000</v>
      </c>
      <c r="R1253" s="23">
        <v>0</v>
      </c>
    </row>
    <row r="1254" spans="1:18" ht="28" x14ac:dyDescent="0.15">
      <c r="A1254" s="23">
        <v>201067</v>
      </c>
      <c r="B1254" s="33" t="s">
        <v>10007</v>
      </c>
      <c r="C1254" s="34">
        <v>2</v>
      </c>
      <c r="D1254" s="34" t="s">
        <v>742</v>
      </c>
      <c r="E1254" s="34">
        <f>IF(D1254="",0,VLOOKUP(D1254,city!$D$4:$K$352,8,0))</f>
        <v>333</v>
      </c>
      <c r="F1254" s="34">
        <v>1</v>
      </c>
      <c r="G1254" s="34">
        <v>0</v>
      </c>
      <c r="H1254" s="34" t="s">
        <v>7990</v>
      </c>
      <c r="J1254" s="34" t="str">
        <f>IF(I1254="","",VLOOKUP(I1254,speciality!$B$4:$J$1727,9,0))</f>
        <v/>
      </c>
      <c r="K1254" s="34" t="str">
        <f t="shared" si="16"/>
        <v>3,-1</v>
      </c>
      <c r="L1254" s="34">
        <v>0</v>
      </c>
      <c r="M1254" s="34">
        <v>0</v>
      </c>
      <c r="N1254" s="34">
        <v>0</v>
      </c>
      <c r="O1254" s="34">
        <v>0</v>
      </c>
      <c r="P1254" s="23">
        <v>0</v>
      </c>
      <c r="Q1254" s="23">
        <v>3000</v>
      </c>
      <c r="R1254" s="23">
        <v>0</v>
      </c>
    </row>
    <row r="1255" spans="1:18" x14ac:dyDescent="0.15">
      <c r="A1255" s="23">
        <v>201068</v>
      </c>
      <c r="B1255" s="33" t="s">
        <v>10008</v>
      </c>
      <c r="C1255" s="34">
        <v>2</v>
      </c>
      <c r="D1255" s="34" t="s">
        <v>742</v>
      </c>
      <c r="E1255" s="34">
        <f>IF(D1255="",0,VLOOKUP(D1255,city!$D$4:$K$352,8,0))</f>
        <v>333</v>
      </c>
      <c r="F1255" s="34">
        <v>1</v>
      </c>
      <c r="G1255" s="34">
        <v>0</v>
      </c>
      <c r="H1255" s="34" t="s">
        <v>7990</v>
      </c>
      <c r="J1255" s="34" t="str">
        <f>IF(I1255="","",VLOOKUP(I1255,speciality!$B$4:$J$1727,9,0))</f>
        <v/>
      </c>
      <c r="K1255" s="34" t="str">
        <f t="shared" si="16"/>
        <v>3,-1</v>
      </c>
      <c r="L1255" s="34">
        <v>0</v>
      </c>
      <c r="M1255" s="34">
        <v>0</v>
      </c>
      <c r="N1255" s="34">
        <v>0</v>
      </c>
      <c r="O1255" s="34">
        <v>0</v>
      </c>
      <c r="P1255" s="23">
        <v>0</v>
      </c>
      <c r="Q1255" s="23">
        <v>3000</v>
      </c>
      <c r="R1255" s="23">
        <v>0</v>
      </c>
    </row>
    <row r="1256" spans="1:18" ht="28" x14ac:dyDescent="0.15">
      <c r="A1256" s="23">
        <v>201069</v>
      </c>
      <c r="B1256" s="33" t="s">
        <v>10009</v>
      </c>
      <c r="C1256" s="34">
        <v>2</v>
      </c>
      <c r="D1256" s="34" t="s">
        <v>752</v>
      </c>
      <c r="E1256" s="34">
        <f>IF(D1256="",0,VLOOKUP(D1256,city!$D$4:$K$352,8,0))</f>
        <v>338</v>
      </c>
      <c r="F1256" s="34">
        <v>1</v>
      </c>
      <c r="G1256" s="34">
        <v>0</v>
      </c>
      <c r="H1256" s="34" t="s">
        <v>7990</v>
      </c>
      <c r="J1256" s="34" t="str">
        <f>IF(I1256="","",VLOOKUP(I1256,speciality!$B$4:$J$1727,9,0))</f>
        <v/>
      </c>
      <c r="K1256" s="34" t="str">
        <f t="shared" si="16"/>
        <v>3,-1</v>
      </c>
      <c r="L1256" s="34">
        <v>0</v>
      </c>
      <c r="M1256" s="34">
        <v>0</v>
      </c>
      <c r="N1256" s="34">
        <v>0</v>
      </c>
      <c r="O1256" s="34">
        <v>0</v>
      </c>
      <c r="P1256" s="23">
        <v>0</v>
      </c>
      <c r="Q1256" s="23">
        <v>3000</v>
      </c>
      <c r="R1256" s="23">
        <v>0</v>
      </c>
    </row>
    <row r="1257" spans="1:18" ht="28" x14ac:dyDescent="0.15">
      <c r="A1257" s="23">
        <v>201070</v>
      </c>
      <c r="B1257" s="33" t="s">
        <v>10010</v>
      </c>
      <c r="C1257" s="34">
        <v>2</v>
      </c>
      <c r="D1257" s="34" t="s">
        <v>752</v>
      </c>
      <c r="E1257" s="34">
        <f>IF(D1257="",0,VLOOKUP(D1257,city!$D$4:$K$352,8,0))</f>
        <v>338</v>
      </c>
      <c r="F1257" s="34">
        <v>1</v>
      </c>
      <c r="G1257" s="34">
        <v>0</v>
      </c>
      <c r="H1257" s="34" t="s">
        <v>7990</v>
      </c>
      <c r="J1257" s="34" t="str">
        <f>IF(I1257="","",VLOOKUP(I1257,speciality!$B$4:$J$1727,9,0))</f>
        <v/>
      </c>
      <c r="K1257" s="34" t="str">
        <f t="shared" si="16"/>
        <v>3,-1</v>
      </c>
      <c r="L1257" s="34">
        <v>0</v>
      </c>
      <c r="M1257" s="34">
        <v>0</v>
      </c>
      <c r="N1257" s="34">
        <v>0</v>
      </c>
      <c r="O1257" s="34">
        <v>0</v>
      </c>
      <c r="P1257" s="23">
        <v>0</v>
      </c>
      <c r="Q1257" s="23">
        <v>3000</v>
      </c>
      <c r="R1257" s="23">
        <v>0</v>
      </c>
    </row>
    <row r="1258" spans="1:18" ht="28" x14ac:dyDescent="0.15">
      <c r="A1258" s="23">
        <v>201071</v>
      </c>
      <c r="B1258" s="33" t="s">
        <v>10011</v>
      </c>
      <c r="C1258" s="34">
        <v>2</v>
      </c>
      <c r="D1258" s="34" t="s">
        <v>752</v>
      </c>
      <c r="E1258" s="34">
        <f>IF(D1258="",0,VLOOKUP(D1258,city!$D$4:$K$352,8,0))</f>
        <v>338</v>
      </c>
      <c r="F1258" s="34">
        <v>1</v>
      </c>
      <c r="G1258" s="34">
        <v>0</v>
      </c>
      <c r="H1258" s="34" t="s">
        <v>7990</v>
      </c>
      <c r="J1258" s="34" t="str">
        <f>IF(I1258="","",VLOOKUP(I1258,speciality!$B$4:$J$1727,9,0))</f>
        <v/>
      </c>
      <c r="K1258" s="34" t="str">
        <f t="shared" si="16"/>
        <v>3,-1</v>
      </c>
      <c r="L1258" s="34">
        <v>0</v>
      </c>
      <c r="M1258" s="34">
        <v>0</v>
      </c>
      <c r="N1258" s="34">
        <v>0</v>
      </c>
      <c r="O1258" s="34">
        <v>0</v>
      </c>
      <c r="P1258" s="23">
        <v>0</v>
      </c>
      <c r="Q1258" s="23">
        <v>3000</v>
      </c>
      <c r="R1258" s="23">
        <v>0</v>
      </c>
    </row>
    <row r="1259" spans="1:18" ht="42" x14ac:dyDescent="0.15">
      <c r="A1259" s="23">
        <v>201072</v>
      </c>
      <c r="B1259" s="33" t="s">
        <v>10012</v>
      </c>
      <c r="C1259" s="34">
        <v>2</v>
      </c>
      <c r="D1259" s="34" t="s">
        <v>752</v>
      </c>
      <c r="E1259" s="34">
        <f>IF(D1259="",0,VLOOKUP(D1259,city!$D$4:$K$352,8,0))</f>
        <v>338</v>
      </c>
      <c r="F1259" s="34">
        <v>1</v>
      </c>
      <c r="G1259" s="34">
        <v>0</v>
      </c>
      <c r="H1259" s="34" t="s">
        <v>7990</v>
      </c>
      <c r="I1259" s="34" t="s">
        <v>10013</v>
      </c>
      <c r="J1259" s="34">
        <f>IF(I1259="","",VLOOKUP(I1259,speciality!$B$4:$J$1727,9,0))</f>
        <v>133804</v>
      </c>
      <c r="K1259" s="34" t="str">
        <f t="shared" si="16"/>
        <v>4,133804</v>
      </c>
      <c r="L1259" s="34">
        <v>0</v>
      </c>
      <c r="M1259" s="34">
        <v>0</v>
      </c>
      <c r="N1259" s="34">
        <v>0</v>
      </c>
      <c r="O1259" s="34">
        <v>0</v>
      </c>
      <c r="P1259" s="23">
        <v>0</v>
      </c>
      <c r="Q1259" s="23">
        <v>3000</v>
      </c>
      <c r="R1259" s="23">
        <v>0</v>
      </c>
    </row>
    <row r="1260" spans="1:18" ht="28" x14ac:dyDescent="0.15">
      <c r="A1260" s="23">
        <v>201073</v>
      </c>
      <c r="B1260" s="33" t="s">
        <v>10014</v>
      </c>
      <c r="C1260" s="34">
        <v>2</v>
      </c>
      <c r="D1260" s="34" t="s">
        <v>754</v>
      </c>
      <c r="E1260" s="34">
        <f>IF(D1260="",0,VLOOKUP(D1260,city!$D$4:$K$352,8,0))</f>
        <v>339</v>
      </c>
      <c r="F1260" s="34">
        <v>1</v>
      </c>
      <c r="G1260" s="34">
        <v>0</v>
      </c>
      <c r="H1260" s="34" t="s">
        <v>7990</v>
      </c>
      <c r="I1260" s="34" t="s">
        <v>10015</v>
      </c>
      <c r="J1260" s="34">
        <f>IF(I1260="","",VLOOKUP(I1260,speciality!$B$4:$J$1727,9,0))</f>
        <v>133902</v>
      </c>
      <c r="K1260" s="34" t="str">
        <f t="shared" si="16"/>
        <v>4,133902</v>
      </c>
      <c r="L1260" s="34">
        <v>0</v>
      </c>
      <c r="M1260" s="34">
        <v>0</v>
      </c>
      <c r="N1260" s="34">
        <v>0</v>
      </c>
      <c r="O1260" s="34">
        <v>0</v>
      </c>
      <c r="P1260" s="23">
        <v>0</v>
      </c>
      <c r="Q1260" s="23">
        <v>3000</v>
      </c>
      <c r="R1260" s="23">
        <v>0</v>
      </c>
    </row>
    <row r="1261" spans="1:18" x14ac:dyDescent="0.15">
      <c r="A1261" s="23">
        <v>201074</v>
      </c>
      <c r="B1261" s="39" t="s">
        <v>10016</v>
      </c>
      <c r="C1261" s="34">
        <v>2</v>
      </c>
      <c r="D1261" s="34" t="s">
        <v>754</v>
      </c>
      <c r="E1261" s="34">
        <f>IF(D1261="",0,VLOOKUP(D1261,city!$D$4:$K$352,8,0))</f>
        <v>339</v>
      </c>
      <c r="F1261" s="34">
        <v>1</v>
      </c>
      <c r="G1261" s="34">
        <v>0</v>
      </c>
      <c r="H1261" s="34" t="s">
        <v>7990</v>
      </c>
      <c r="J1261" s="34" t="str">
        <f>IF(I1261="","",VLOOKUP(I1261,speciality!$B$4:$J$1727,9,0))</f>
        <v/>
      </c>
      <c r="K1261" s="34" t="str">
        <f t="shared" si="16"/>
        <v>3,-1</v>
      </c>
      <c r="L1261" s="34">
        <v>0</v>
      </c>
      <c r="M1261" s="34">
        <v>0</v>
      </c>
      <c r="N1261" s="34">
        <v>0</v>
      </c>
      <c r="O1261" s="34">
        <v>0</v>
      </c>
      <c r="P1261" s="23">
        <v>0</v>
      </c>
      <c r="Q1261" s="23">
        <v>3000</v>
      </c>
      <c r="R1261" s="23">
        <v>0</v>
      </c>
    </row>
    <row r="1262" spans="1:18" ht="28" x14ac:dyDescent="0.15">
      <c r="A1262" s="23">
        <v>201075</v>
      </c>
      <c r="B1262" s="33" t="s">
        <v>10017</v>
      </c>
      <c r="C1262" s="34">
        <v>2</v>
      </c>
      <c r="D1262" s="34" t="s">
        <v>754</v>
      </c>
      <c r="E1262" s="34">
        <f>IF(D1262="",0,VLOOKUP(D1262,city!$D$4:$K$352,8,0))</f>
        <v>339</v>
      </c>
      <c r="F1262" s="34">
        <v>1</v>
      </c>
      <c r="G1262" s="34">
        <v>0</v>
      </c>
      <c r="H1262" s="34" t="s">
        <v>7990</v>
      </c>
      <c r="J1262" s="34" t="str">
        <f>IF(I1262="","",VLOOKUP(I1262,speciality!$B$4:$J$1727,9,0))</f>
        <v/>
      </c>
      <c r="K1262" s="34" t="str">
        <f t="shared" si="16"/>
        <v>3,-1</v>
      </c>
      <c r="L1262" s="34">
        <v>0</v>
      </c>
      <c r="M1262" s="34">
        <v>0</v>
      </c>
      <c r="N1262" s="34">
        <v>0</v>
      </c>
      <c r="O1262" s="34">
        <v>0</v>
      </c>
      <c r="P1262" s="23">
        <v>0</v>
      </c>
      <c r="Q1262" s="23">
        <v>3000</v>
      </c>
      <c r="R1262" s="23">
        <v>0</v>
      </c>
    </row>
    <row r="1263" spans="1:18" x14ac:dyDescent="0.15">
      <c r="A1263" s="23">
        <v>201076</v>
      </c>
      <c r="B1263" s="33" t="s">
        <v>10018</v>
      </c>
      <c r="C1263" s="34">
        <v>2</v>
      </c>
      <c r="D1263" s="34" t="s">
        <v>754</v>
      </c>
      <c r="E1263" s="34">
        <f>IF(D1263="",0,VLOOKUP(D1263,city!$D$4:$K$352,8,0))</f>
        <v>339</v>
      </c>
      <c r="F1263" s="34">
        <v>1</v>
      </c>
      <c r="G1263" s="34">
        <v>0</v>
      </c>
      <c r="H1263" s="34" t="s">
        <v>7990</v>
      </c>
      <c r="J1263" s="34" t="str">
        <f>IF(I1263="","",VLOOKUP(I1263,speciality!$B$4:$J$1727,9,0))</f>
        <v/>
      </c>
      <c r="K1263" s="34" t="str">
        <f t="shared" si="16"/>
        <v>3,-1</v>
      </c>
      <c r="L1263" s="34">
        <v>0</v>
      </c>
      <c r="M1263" s="34">
        <v>0</v>
      </c>
      <c r="N1263" s="34">
        <v>0</v>
      </c>
      <c r="O1263" s="34">
        <v>0</v>
      </c>
      <c r="P1263" s="23">
        <v>0</v>
      </c>
      <c r="Q1263" s="23">
        <v>3000</v>
      </c>
      <c r="R1263" s="23">
        <v>0</v>
      </c>
    </row>
    <row r="1264" spans="1:18" ht="28" x14ac:dyDescent="0.15">
      <c r="A1264" s="23">
        <v>201077</v>
      </c>
      <c r="B1264" s="33" t="s">
        <v>10019</v>
      </c>
      <c r="C1264" s="34">
        <v>2</v>
      </c>
      <c r="D1264" s="34" t="s">
        <v>756</v>
      </c>
      <c r="E1264" s="34">
        <f>IF(D1264="",0,VLOOKUP(D1264,city!$D$4:$K$352,8,0))</f>
        <v>340</v>
      </c>
      <c r="F1264" s="34">
        <v>1</v>
      </c>
      <c r="G1264" s="34">
        <v>0</v>
      </c>
      <c r="H1264" s="34" t="s">
        <v>7990</v>
      </c>
      <c r="I1264" s="34" t="s">
        <v>10020</v>
      </c>
      <c r="J1264" s="34">
        <f>IF(I1264="","",VLOOKUP(I1264,speciality!$B$4:$J$1727,9,0))</f>
        <v>134005</v>
      </c>
      <c r="K1264" s="34" t="str">
        <f t="shared" si="16"/>
        <v>4,134005</v>
      </c>
      <c r="L1264" s="34">
        <v>0</v>
      </c>
      <c r="M1264" s="34">
        <v>0</v>
      </c>
      <c r="N1264" s="34">
        <v>0</v>
      </c>
      <c r="O1264" s="34">
        <v>0</v>
      </c>
      <c r="P1264" s="23">
        <v>0</v>
      </c>
      <c r="Q1264" s="23">
        <v>3000</v>
      </c>
      <c r="R1264" s="23">
        <v>0</v>
      </c>
    </row>
    <row r="1265" spans="1:18" ht="28" x14ac:dyDescent="0.15">
      <c r="A1265" s="23">
        <v>201078</v>
      </c>
      <c r="B1265" s="33" t="s">
        <v>10021</v>
      </c>
      <c r="C1265" s="34">
        <v>2</v>
      </c>
      <c r="D1265" s="34" t="s">
        <v>756</v>
      </c>
      <c r="E1265" s="34">
        <f>IF(D1265="",0,VLOOKUP(D1265,city!$D$4:$K$352,8,0))</f>
        <v>340</v>
      </c>
      <c r="F1265" s="34">
        <v>1</v>
      </c>
      <c r="G1265" s="34">
        <v>0</v>
      </c>
      <c r="H1265" s="34" t="s">
        <v>7990</v>
      </c>
      <c r="J1265" s="34" t="str">
        <f>IF(I1265="","",VLOOKUP(I1265,speciality!$B$4:$J$1727,9,0))</f>
        <v/>
      </c>
      <c r="K1265" s="34" t="str">
        <f t="shared" si="16"/>
        <v>3,-1</v>
      </c>
      <c r="L1265" s="34">
        <v>0</v>
      </c>
      <c r="M1265" s="34">
        <v>0</v>
      </c>
      <c r="N1265" s="34">
        <v>0</v>
      </c>
      <c r="O1265" s="34">
        <v>0</v>
      </c>
      <c r="P1265" s="23">
        <v>0</v>
      </c>
      <c r="Q1265" s="23">
        <v>3000</v>
      </c>
      <c r="R1265" s="23">
        <v>0</v>
      </c>
    </row>
    <row r="1266" spans="1:18" ht="28" x14ac:dyDescent="0.15">
      <c r="A1266" s="23">
        <v>201079</v>
      </c>
      <c r="B1266" s="33" t="s">
        <v>10022</v>
      </c>
      <c r="C1266" s="34">
        <v>2</v>
      </c>
      <c r="D1266" s="34" t="s">
        <v>756</v>
      </c>
      <c r="E1266" s="34">
        <f>IF(D1266="",0,VLOOKUP(D1266,city!$D$4:$K$352,8,0))</f>
        <v>340</v>
      </c>
      <c r="F1266" s="34">
        <v>1</v>
      </c>
      <c r="G1266" s="34">
        <v>0</v>
      </c>
      <c r="H1266" s="34" t="s">
        <v>7990</v>
      </c>
      <c r="J1266" s="34" t="str">
        <f>IF(I1266="","",VLOOKUP(I1266,speciality!$B$4:$J$1727,9,0))</f>
        <v/>
      </c>
      <c r="K1266" s="34" t="str">
        <f t="shared" si="16"/>
        <v>3,-1</v>
      </c>
      <c r="L1266" s="34">
        <v>0</v>
      </c>
      <c r="M1266" s="34">
        <v>0</v>
      </c>
      <c r="N1266" s="34">
        <v>0</v>
      </c>
      <c r="O1266" s="34">
        <v>0</v>
      </c>
      <c r="P1266" s="23">
        <v>0</v>
      </c>
      <c r="Q1266" s="23">
        <v>3000</v>
      </c>
      <c r="R1266" s="23">
        <v>0</v>
      </c>
    </row>
    <row r="1267" spans="1:18" ht="28" x14ac:dyDescent="0.15">
      <c r="A1267" s="23">
        <v>201080</v>
      </c>
      <c r="B1267" s="39" t="s">
        <v>10023</v>
      </c>
      <c r="C1267" s="34">
        <v>2</v>
      </c>
      <c r="D1267" s="34" t="s">
        <v>756</v>
      </c>
      <c r="E1267" s="34">
        <f>IF(D1267="",0,VLOOKUP(D1267,city!$D$4:$K$352,8,0))</f>
        <v>340</v>
      </c>
      <c r="F1267" s="34">
        <v>1</v>
      </c>
      <c r="G1267" s="34">
        <v>0</v>
      </c>
      <c r="H1267" s="34" t="s">
        <v>7990</v>
      </c>
      <c r="J1267" s="34" t="str">
        <f>IF(I1267="","",VLOOKUP(I1267,speciality!$B$4:$J$1727,9,0))</f>
        <v/>
      </c>
      <c r="K1267" s="34" t="str">
        <f t="shared" si="16"/>
        <v>3,-1</v>
      </c>
      <c r="L1267" s="34">
        <v>0</v>
      </c>
      <c r="M1267" s="34">
        <v>0</v>
      </c>
      <c r="N1267" s="34">
        <v>0</v>
      </c>
      <c r="O1267" s="34">
        <v>0</v>
      </c>
      <c r="P1267" s="23">
        <v>0</v>
      </c>
      <c r="Q1267" s="23">
        <v>3000</v>
      </c>
      <c r="R1267" s="23">
        <v>0</v>
      </c>
    </row>
    <row r="1268" spans="1:18" ht="28" x14ac:dyDescent="0.15">
      <c r="A1268" s="23">
        <v>201081</v>
      </c>
      <c r="B1268" s="33" t="s">
        <v>10024</v>
      </c>
      <c r="C1268" s="34">
        <v>2</v>
      </c>
      <c r="D1268" s="45" t="s">
        <v>466</v>
      </c>
      <c r="E1268" s="34">
        <f>IF(D1268="",0,VLOOKUP(D1268,city!$D$4:$K$352,8,0))</f>
        <v>205</v>
      </c>
      <c r="F1268" s="34">
        <v>1</v>
      </c>
      <c r="G1268" s="34">
        <v>0</v>
      </c>
      <c r="H1268" s="34" t="s">
        <v>7990</v>
      </c>
      <c r="I1268" s="34" t="s">
        <v>10025</v>
      </c>
      <c r="J1268" s="34">
        <f>IF(I1268="","",VLOOKUP(I1268,speciality!$B$4:$J$1727,9,0))</f>
        <v>120605</v>
      </c>
      <c r="K1268" s="34" t="str">
        <f t="shared" si="16"/>
        <v>4,120605</v>
      </c>
      <c r="L1268" s="34">
        <v>0</v>
      </c>
      <c r="M1268" s="34">
        <v>0</v>
      </c>
      <c r="N1268" s="34">
        <v>0</v>
      </c>
      <c r="O1268" s="34">
        <v>0</v>
      </c>
      <c r="P1268" s="23">
        <v>0</v>
      </c>
      <c r="Q1268" s="23">
        <v>3000</v>
      </c>
      <c r="R1268" s="23">
        <v>0</v>
      </c>
    </row>
    <row r="1269" spans="1:18" ht="17" x14ac:dyDescent="0.15">
      <c r="A1269" s="23">
        <v>201082</v>
      </c>
      <c r="B1269" s="39" t="s">
        <v>10026</v>
      </c>
      <c r="C1269" s="34">
        <v>2</v>
      </c>
      <c r="D1269" s="45" t="s">
        <v>466</v>
      </c>
      <c r="E1269" s="34">
        <f>IF(D1269="",0,VLOOKUP(D1269,city!$D$4:$K$352,8,0))</f>
        <v>205</v>
      </c>
      <c r="F1269" s="34">
        <v>1</v>
      </c>
      <c r="G1269" s="34">
        <v>0</v>
      </c>
      <c r="H1269" s="34" t="s">
        <v>7990</v>
      </c>
      <c r="J1269" s="34" t="str">
        <f>IF(I1269="","",VLOOKUP(I1269,speciality!$B$4:$J$1727,9,0))</f>
        <v/>
      </c>
      <c r="K1269" s="34" t="str">
        <f t="shared" si="16"/>
        <v>3,-1</v>
      </c>
      <c r="L1269" s="34">
        <v>0</v>
      </c>
      <c r="M1269" s="34">
        <v>0</v>
      </c>
      <c r="N1269" s="34">
        <v>0</v>
      </c>
      <c r="O1269" s="34">
        <v>0</v>
      </c>
      <c r="P1269" s="23">
        <v>0</v>
      </c>
      <c r="Q1269" s="23">
        <v>3000</v>
      </c>
      <c r="R1269" s="23">
        <v>0</v>
      </c>
    </row>
    <row r="1270" spans="1:18" ht="28" x14ac:dyDescent="0.15">
      <c r="A1270" s="23">
        <v>201083</v>
      </c>
      <c r="B1270" s="39" t="s">
        <v>10027</v>
      </c>
      <c r="C1270" s="34">
        <v>2</v>
      </c>
      <c r="D1270" s="45" t="s">
        <v>466</v>
      </c>
      <c r="E1270" s="34">
        <f>IF(D1270="",0,VLOOKUP(D1270,city!$D$4:$K$352,8,0))</f>
        <v>205</v>
      </c>
      <c r="F1270" s="34">
        <v>1</v>
      </c>
      <c r="G1270" s="34">
        <v>0</v>
      </c>
      <c r="H1270" s="34" t="s">
        <v>7990</v>
      </c>
      <c r="J1270" s="34" t="str">
        <f>IF(I1270="","",VLOOKUP(I1270,speciality!$B$4:$J$1727,9,0))</f>
        <v/>
      </c>
      <c r="K1270" s="34" t="str">
        <f t="shared" si="16"/>
        <v>3,-1</v>
      </c>
      <c r="L1270" s="34">
        <v>0</v>
      </c>
      <c r="M1270" s="34">
        <v>0</v>
      </c>
      <c r="N1270" s="34">
        <v>0</v>
      </c>
      <c r="O1270" s="34">
        <v>0</v>
      </c>
      <c r="P1270" s="23">
        <v>0</v>
      </c>
      <c r="Q1270" s="23">
        <v>3000</v>
      </c>
      <c r="R1270" s="23">
        <v>0</v>
      </c>
    </row>
    <row r="1271" spans="1:18" ht="28" x14ac:dyDescent="0.15">
      <c r="A1271" s="23">
        <v>201084</v>
      </c>
      <c r="B1271" s="33" t="s">
        <v>10028</v>
      </c>
      <c r="C1271" s="34">
        <v>2</v>
      </c>
      <c r="D1271" s="45" t="s">
        <v>466</v>
      </c>
      <c r="E1271" s="34">
        <f>IF(D1271="",0,VLOOKUP(D1271,city!$D$4:$K$352,8,0))</f>
        <v>205</v>
      </c>
      <c r="F1271" s="34">
        <v>1</v>
      </c>
      <c r="G1271" s="34">
        <v>0</v>
      </c>
      <c r="H1271" s="34" t="s">
        <v>7990</v>
      </c>
      <c r="I1271" s="34" t="s">
        <v>10029</v>
      </c>
      <c r="J1271" s="34">
        <f>IF(I1271="","",VLOOKUP(I1271,speciality!$B$4:$J$1727,9,0))</f>
        <v>120504</v>
      </c>
      <c r="K1271" s="34" t="str">
        <f t="shared" si="16"/>
        <v>4,120504</v>
      </c>
      <c r="L1271" s="34">
        <v>0</v>
      </c>
      <c r="M1271" s="34">
        <v>0</v>
      </c>
      <c r="N1271" s="34">
        <v>0</v>
      </c>
      <c r="O1271" s="34">
        <v>0</v>
      </c>
      <c r="P1271" s="23">
        <v>0</v>
      </c>
      <c r="Q1271" s="23">
        <v>3000</v>
      </c>
      <c r="R1271" s="23">
        <v>0</v>
      </c>
    </row>
    <row r="1272" spans="1:18" ht="28" x14ac:dyDescent="0.15">
      <c r="A1272" s="23">
        <v>201085</v>
      </c>
      <c r="B1272" s="33" t="s">
        <v>10030</v>
      </c>
      <c r="C1272" s="34">
        <v>2</v>
      </c>
      <c r="D1272" s="34" t="s">
        <v>469</v>
      </c>
      <c r="E1272" s="34">
        <f>IF(D1272="",0,VLOOKUP(D1272,city!$D$4:$K$352,8,0))</f>
        <v>206</v>
      </c>
      <c r="F1272" s="34">
        <v>1</v>
      </c>
      <c r="G1272" s="34">
        <v>0</v>
      </c>
      <c r="H1272" s="34" t="s">
        <v>7990</v>
      </c>
      <c r="J1272" s="34" t="str">
        <f>IF(I1272="","",VLOOKUP(I1272,speciality!$B$4:$J$1727,9,0))</f>
        <v/>
      </c>
      <c r="K1272" s="34" t="str">
        <f t="shared" si="16"/>
        <v>3,-1</v>
      </c>
      <c r="L1272" s="34">
        <v>0</v>
      </c>
      <c r="M1272" s="34">
        <v>0</v>
      </c>
      <c r="N1272" s="34">
        <v>0</v>
      </c>
      <c r="O1272" s="34">
        <v>0</v>
      </c>
      <c r="P1272" s="23">
        <v>0</v>
      </c>
      <c r="Q1272" s="23">
        <v>3000</v>
      </c>
      <c r="R1272" s="23">
        <v>0</v>
      </c>
    </row>
    <row r="1273" spans="1:18" ht="42" x14ac:dyDescent="0.15">
      <c r="A1273" s="23">
        <v>201086</v>
      </c>
      <c r="B1273" s="33" t="s">
        <v>10031</v>
      </c>
      <c r="C1273" s="34">
        <v>2</v>
      </c>
      <c r="D1273" s="34" t="s">
        <v>469</v>
      </c>
      <c r="E1273" s="34">
        <f>IF(D1273="",0,VLOOKUP(D1273,city!$D$4:$K$352,8,0))</f>
        <v>206</v>
      </c>
      <c r="F1273" s="34">
        <v>1</v>
      </c>
      <c r="G1273" s="34">
        <v>0</v>
      </c>
      <c r="H1273" s="34" t="s">
        <v>7990</v>
      </c>
      <c r="J1273" s="34" t="str">
        <f>IF(I1273="","",VLOOKUP(I1273,speciality!$B$4:$J$1727,9,0))</f>
        <v/>
      </c>
      <c r="K1273" s="34" t="str">
        <f t="shared" si="16"/>
        <v>3,-1</v>
      </c>
      <c r="L1273" s="34">
        <v>0</v>
      </c>
      <c r="M1273" s="34">
        <v>0</v>
      </c>
      <c r="N1273" s="34">
        <v>0</v>
      </c>
      <c r="O1273" s="34">
        <v>0</v>
      </c>
      <c r="P1273" s="23">
        <v>0</v>
      </c>
      <c r="Q1273" s="23">
        <v>3000</v>
      </c>
      <c r="R1273" s="23">
        <v>0</v>
      </c>
    </row>
    <row r="1274" spans="1:18" ht="42" x14ac:dyDescent="0.15">
      <c r="A1274" s="23">
        <v>201087</v>
      </c>
      <c r="B1274" s="33" t="s">
        <v>10032</v>
      </c>
      <c r="C1274" s="34">
        <v>2</v>
      </c>
      <c r="D1274" s="34" t="s">
        <v>469</v>
      </c>
      <c r="E1274" s="34">
        <f>IF(D1274="",0,VLOOKUP(D1274,city!$D$4:$K$352,8,0))</f>
        <v>206</v>
      </c>
      <c r="F1274" s="34">
        <v>1</v>
      </c>
      <c r="G1274" s="34">
        <v>0</v>
      </c>
      <c r="H1274" s="34" t="s">
        <v>7990</v>
      </c>
      <c r="J1274" s="34" t="str">
        <f>IF(I1274="","",VLOOKUP(I1274,speciality!$B$4:$J$1727,9,0))</f>
        <v/>
      </c>
      <c r="K1274" s="34" t="str">
        <f t="shared" si="16"/>
        <v>3,-1</v>
      </c>
      <c r="L1274" s="34">
        <v>0</v>
      </c>
      <c r="M1274" s="34">
        <v>0</v>
      </c>
      <c r="N1274" s="34">
        <v>0</v>
      </c>
      <c r="O1274" s="34">
        <v>0</v>
      </c>
      <c r="P1274" s="23">
        <v>0</v>
      </c>
      <c r="Q1274" s="23">
        <v>3000</v>
      </c>
      <c r="R1274" s="23">
        <v>0</v>
      </c>
    </row>
    <row r="1275" spans="1:18" x14ac:dyDescent="0.15">
      <c r="A1275" s="23">
        <v>201088</v>
      </c>
      <c r="B1275" s="33" t="s">
        <v>10033</v>
      </c>
      <c r="C1275" s="34">
        <v>2</v>
      </c>
      <c r="D1275" s="34" t="s">
        <v>469</v>
      </c>
      <c r="E1275" s="34">
        <f>IF(D1275="",0,VLOOKUP(D1275,city!$D$4:$K$352,8,0))</f>
        <v>206</v>
      </c>
      <c r="F1275" s="34">
        <v>1</v>
      </c>
      <c r="G1275" s="34">
        <v>0</v>
      </c>
      <c r="H1275" s="34" t="s">
        <v>7990</v>
      </c>
      <c r="J1275" s="34" t="str">
        <f>IF(I1275="","",VLOOKUP(I1275,speciality!$B$4:$J$1727,9,0))</f>
        <v/>
      </c>
      <c r="K1275" s="34" t="str">
        <f t="shared" si="16"/>
        <v>3,-1</v>
      </c>
      <c r="L1275" s="34">
        <v>0</v>
      </c>
      <c r="M1275" s="34">
        <v>0</v>
      </c>
      <c r="N1275" s="34">
        <v>0</v>
      </c>
      <c r="O1275" s="34">
        <v>0</v>
      </c>
      <c r="P1275" s="23">
        <v>0</v>
      </c>
      <c r="Q1275" s="23">
        <v>3000</v>
      </c>
      <c r="R1275" s="23">
        <v>0</v>
      </c>
    </row>
    <row r="1276" spans="1:18" ht="28" x14ac:dyDescent="0.15">
      <c r="A1276" s="23">
        <v>201089</v>
      </c>
      <c r="B1276" s="33" t="s">
        <v>10034</v>
      </c>
      <c r="C1276" s="34">
        <v>2</v>
      </c>
      <c r="D1276" s="34" t="s">
        <v>471</v>
      </c>
      <c r="E1276" s="34">
        <f>IF(D1276="",0,VLOOKUP(D1276,city!$D$4:$K$352,8,0))</f>
        <v>207</v>
      </c>
      <c r="F1276" s="34">
        <v>1</v>
      </c>
      <c r="G1276" s="34">
        <v>0</v>
      </c>
      <c r="H1276" s="34" t="s">
        <v>7990</v>
      </c>
      <c r="I1276" s="34" t="s">
        <v>10035</v>
      </c>
      <c r="J1276" s="34">
        <f>IF(I1276="","",VLOOKUP(I1276,speciality!$B$4:$J$1727,9,0))</f>
        <v>120701</v>
      </c>
      <c r="K1276" s="34" t="str">
        <f t="shared" ref="K1276:K1339" si="17">IF(J1276="","3,-1","4,"&amp;J1276)</f>
        <v>4,120701</v>
      </c>
      <c r="L1276" s="34">
        <v>0</v>
      </c>
      <c r="M1276" s="34">
        <v>0</v>
      </c>
      <c r="N1276" s="34">
        <v>0</v>
      </c>
      <c r="O1276" s="34">
        <v>0</v>
      </c>
      <c r="P1276" s="23">
        <v>0</v>
      </c>
      <c r="Q1276" s="23">
        <v>3000</v>
      </c>
      <c r="R1276" s="23">
        <v>0</v>
      </c>
    </row>
    <row r="1277" spans="1:18" ht="28" x14ac:dyDescent="0.15">
      <c r="A1277" s="23">
        <v>201090</v>
      </c>
      <c r="B1277" s="33" t="s">
        <v>10036</v>
      </c>
      <c r="C1277" s="34">
        <v>2</v>
      </c>
      <c r="D1277" s="34" t="s">
        <v>471</v>
      </c>
      <c r="E1277" s="34">
        <f>IF(D1277="",0,VLOOKUP(D1277,city!$D$4:$K$352,8,0))</f>
        <v>207</v>
      </c>
      <c r="F1277" s="34">
        <v>1</v>
      </c>
      <c r="G1277" s="34">
        <v>0</v>
      </c>
      <c r="H1277" s="34" t="s">
        <v>7990</v>
      </c>
      <c r="I1277" s="34" t="s">
        <v>10037</v>
      </c>
      <c r="J1277" s="34">
        <f>IF(I1277="","",VLOOKUP(I1277,speciality!$B$4:$J$1727,9,0))</f>
        <v>120705</v>
      </c>
      <c r="K1277" s="34" t="str">
        <f t="shared" si="17"/>
        <v>4,120705</v>
      </c>
      <c r="L1277" s="34">
        <v>0</v>
      </c>
      <c r="M1277" s="34">
        <v>0</v>
      </c>
      <c r="N1277" s="34">
        <v>0</v>
      </c>
      <c r="O1277" s="34">
        <v>0</v>
      </c>
      <c r="P1277" s="23">
        <v>0</v>
      </c>
      <c r="Q1277" s="23">
        <v>3000</v>
      </c>
      <c r="R1277" s="23">
        <v>0</v>
      </c>
    </row>
    <row r="1278" spans="1:18" ht="28" x14ac:dyDescent="0.15">
      <c r="A1278" s="23">
        <v>201091</v>
      </c>
      <c r="B1278" s="33" t="s">
        <v>10038</v>
      </c>
      <c r="C1278" s="34">
        <v>2</v>
      </c>
      <c r="D1278" s="34" t="s">
        <v>471</v>
      </c>
      <c r="E1278" s="34">
        <f>IF(D1278="",0,VLOOKUP(D1278,city!$D$4:$K$352,8,0))</f>
        <v>207</v>
      </c>
      <c r="F1278" s="34">
        <v>1</v>
      </c>
      <c r="G1278" s="34">
        <v>0</v>
      </c>
      <c r="H1278" s="34" t="s">
        <v>7990</v>
      </c>
      <c r="J1278" s="34" t="str">
        <f>IF(I1278="","",VLOOKUP(I1278,speciality!$B$4:$J$1727,9,0))</f>
        <v/>
      </c>
      <c r="K1278" s="34" t="str">
        <f t="shared" si="17"/>
        <v>3,-1</v>
      </c>
      <c r="L1278" s="34">
        <v>0</v>
      </c>
      <c r="M1278" s="34">
        <v>0</v>
      </c>
      <c r="N1278" s="34">
        <v>0</v>
      </c>
      <c r="O1278" s="34">
        <v>0</v>
      </c>
      <c r="P1278" s="23">
        <v>0</v>
      </c>
      <c r="Q1278" s="23">
        <v>3000</v>
      </c>
      <c r="R1278" s="23">
        <v>0</v>
      </c>
    </row>
    <row r="1279" spans="1:18" ht="28" x14ac:dyDescent="0.15">
      <c r="A1279" s="23">
        <v>201092</v>
      </c>
      <c r="B1279" s="33" t="s">
        <v>10039</v>
      </c>
      <c r="C1279" s="34">
        <v>2</v>
      </c>
      <c r="D1279" s="34" t="s">
        <v>471</v>
      </c>
      <c r="E1279" s="34">
        <f>IF(D1279="",0,VLOOKUP(D1279,city!$D$4:$K$352,8,0))</f>
        <v>207</v>
      </c>
      <c r="F1279" s="34">
        <v>1</v>
      </c>
      <c r="G1279" s="34">
        <v>0</v>
      </c>
      <c r="H1279" s="34" t="s">
        <v>7990</v>
      </c>
      <c r="J1279" s="34" t="str">
        <f>IF(I1279="","",VLOOKUP(I1279,speciality!$B$4:$J$1727,9,0))</f>
        <v/>
      </c>
      <c r="K1279" s="34" t="str">
        <f t="shared" si="17"/>
        <v>3,-1</v>
      </c>
      <c r="L1279" s="34">
        <v>0</v>
      </c>
      <c r="M1279" s="34">
        <v>0</v>
      </c>
      <c r="N1279" s="34">
        <v>0</v>
      </c>
      <c r="O1279" s="34">
        <v>0</v>
      </c>
      <c r="P1279" s="23">
        <v>0</v>
      </c>
      <c r="Q1279" s="23">
        <v>3000</v>
      </c>
      <c r="R1279" s="23">
        <v>0</v>
      </c>
    </row>
    <row r="1280" spans="1:18" ht="28" x14ac:dyDescent="0.15">
      <c r="A1280" s="23">
        <v>201093</v>
      </c>
      <c r="B1280" s="33" t="s">
        <v>10040</v>
      </c>
      <c r="C1280" s="34">
        <v>2</v>
      </c>
      <c r="D1280" s="34" t="s">
        <v>473</v>
      </c>
      <c r="E1280" s="34">
        <f>IF(D1280="",0,VLOOKUP(D1280,city!$D$4:$K$352,8,0))</f>
        <v>208</v>
      </c>
      <c r="F1280" s="34">
        <v>1</v>
      </c>
      <c r="G1280" s="34">
        <v>0</v>
      </c>
      <c r="H1280" s="34" t="s">
        <v>7990</v>
      </c>
      <c r="I1280" s="34" t="s">
        <v>10041</v>
      </c>
      <c r="J1280" s="34">
        <f>IF(I1280="","",VLOOKUP(I1280,speciality!$B$4:$J$1727,9,0))</f>
        <v>120801</v>
      </c>
      <c r="K1280" s="34" t="str">
        <f t="shared" si="17"/>
        <v>4,120801</v>
      </c>
      <c r="L1280" s="34">
        <v>0</v>
      </c>
      <c r="M1280" s="34">
        <v>0</v>
      </c>
      <c r="N1280" s="34">
        <v>0</v>
      </c>
      <c r="O1280" s="34">
        <v>0</v>
      </c>
      <c r="P1280" s="23">
        <v>0</v>
      </c>
      <c r="Q1280" s="23">
        <v>3000</v>
      </c>
      <c r="R1280" s="23">
        <v>0</v>
      </c>
    </row>
    <row r="1281" spans="1:18" ht="28" x14ac:dyDescent="0.15">
      <c r="A1281" s="23">
        <v>201094</v>
      </c>
      <c r="B1281" s="33" t="s">
        <v>10042</v>
      </c>
      <c r="C1281" s="34">
        <v>2</v>
      </c>
      <c r="D1281" s="34" t="s">
        <v>473</v>
      </c>
      <c r="E1281" s="34">
        <f>IF(D1281="",0,VLOOKUP(D1281,city!$D$4:$K$352,8,0))</f>
        <v>208</v>
      </c>
      <c r="F1281" s="34">
        <v>1</v>
      </c>
      <c r="G1281" s="34">
        <v>0</v>
      </c>
      <c r="H1281" s="34" t="s">
        <v>7990</v>
      </c>
      <c r="J1281" s="34" t="str">
        <f>IF(I1281="","",VLOOKUP(I1281,speciality!$B$4:$J$1727,9,0))</f>
        <v/>
      </c>
      <c r="K1281" s="34" t="str">
        <f t="shared" si="17"/>
        <v>3,-1</v>
      </c>
      <c r="L1281" s="34">
        <v>0</v>
      </c>
      <c r="M1281" s="34">
        <v>0</v>
      </c>
      <c r="N1281" s="34">
        <v>0</v>
      </c>
      <c r="O1281" s="34">
        <v>0</v>
      </c>
      <c r="P1281" s="23">
        <v>0</v>
      </c>
      <c r="Q1281" s="23">
        <v>3000</v>
      </c>
      <c r="R1281" s="23">
        <v>0</v>
      </c>
    </row>
    <row r="1282" spans="1:18" x14ac:dyDescent="0.15">
      <c r="A1282" s="23">
        <v>201095</v>
      </c>
      <c r="B1282" s="33" t="s">
        <v>10043</v>
      </c>
      <c r="C1282" s="34">
        <v>2</v>
      </c>
      <c r="D1282" s="34" t="s">
        <v>473</v>
      </c>
      <c r="E1282" s="34">
        <f>IF(D1282="",0,VLOOKUP(D1282,city!$D$4:$K$352,8,0))</f>
        <v>208</v>
      </c>
      <c r="F1282" s="34">
        <v>1</v>
      </c>
      <c r="G1282" s="34">
        <v>0</v>
      </c>
      <c r="H1282" s="34" t="s">
        <v>7990</v>
      </c>
      <c r="J1282" s="34" t="str">
        <f>IF(I1282="","",VLOOKUP(I1282,speciality!$B$4:$J$1727,9,0))</f>
        <v/>
      </c>
      <c r="K1282" s="34" t="str">
        <f t="shared" si="17"/>
        <v>3,-1</v>
      </c>
      <c r="L1282" s="34">
        <v>0</v>
      </c>
      <c r="M1282" s="34">
        <v>0</v>
      </c>
      <c r="N1282" s="34">
        <v>0</v>
      </c>
      <c r="O1282" s="34">
        <v>0</v>
      </c>
      <c r="P1282" s="23">
        <v>0</v>
      </c>
      <c r="Q1282" s="23">
        <v>3000</v>
      </c>
      <c r="R1282" s="23">
        <v>0</v>
      </c>
    </row>
    <row r="1283" spans="1:18" ht="28" x14ac:dyDescent="0.15">
      <c r="A1283" s="23">
        <v>201096</v>
      </c>
      <c r="B1283" s="33" t="s">
        <v>10044</v>
      </c>
      <c r="C1283" s="34">
        <v>2</v>
      </c>
      <c r="D1283" s="34" t="s">
        <v>473</v>
      </c>
      <c r="E1283" s="34">
        <f>IF(D1283="",0,VLOOKUP(D1283,city!$D$4:$K$352,8,0))</f>
        <v>208</v>
      </c>
      <c r="F1283" s="34">
        <v>1</v>
      </c>
      <c r="G1283" s="34">
        <v>0</v>
      </c>
      <c r="H1283" s="34" t="s">
        <v>7990</v>
      </c>
      <c r="J1283" s="34" t="str">
        <f>IF(I1283="","",VLOOKUP(I1283,speciality!$B$4:$J$1727,9,0))</f>
        <v/>
      </c>
      <c r="K1283" s="34" t="str">
        <f t="shared" si="17"/>
        <v>3,-1</v>
      </c>
      <c r="L1283" s="34">
        <v>0</v>
      </c>
      <c r="M1283" s="34">
        <v>0</v>
      </c>
      <c r="N1283" s="34">
        <v>0</v>
      </c>
      <c r="O1283" s="34">
        <v>0</v>
      </c>
      <c r="P1283" s="23">
        <v>0</v>
      </c>
      <c r="Q1283" s="23">
        <v>3000</v>
      </c>
      <c r="R1283" s="23">
        <v>0</v>
      </c>
    </row>
    <row r="1284" spans="1:18" ht="28" x14ac:dyDescent="0.15">
      <c r="A1284" s="23">
        <v>201097</v>
      </c>
      <c r="B1284" s="33" t="s">
        <v>10045</v>
      </c>
      <c r="C1284" s="34">
        <v>2</v>
      </c>
      <c r="D1284" s="34" t="s">
        <v>42</v>
      </c>
      <c r="E1284" s="34">
        <f>IF(D1284="",0,VLOOKUP(D1284,city!$D$4:$K$352,8,0))</f>
        <v>5</v>
      </c>
      <c r="F1284" s="34">
        <v>1</v>
      </c>
      <c r="G1284" s="34">
        <v>0</v>
      </c>
      <c r="H1284" s="34" t="s">
        <v>7990</v>
      </c>
      <c r="J1284" s="34" t="str">
        <f>IF(I1284="","",VLOOKUP(I1284,speciality!$B$4:$J$1727,9,0))</f>
        <v/>
      </c>
      <c r="K1284" s="34" t="str">
        <f t="shared" si="17"/>
        <v>3,-1</v>
      </c>
      <c r="L1284" s="34">
        <v>0</v>
      </c>
      <c r="M1284" s="34">
        <v>0</v>
      </c>
      <c r="N1284" s="34">
        <v>0</v>
      </c>
      <c r="O1284" s="34">
        <v>0</v>
      </c>
      <c r="P1284" s="23">
        <v>0</v>
      </c>
      <c r="Q1284" s="23">
        <v>3000</v>
      </c>
      <c r="R1284" s="23">
        <v>0</v>
      </c>
    </row>
    <row r="1285" spans="1:18" ht="28" x14ac:dyDescent="0.15">
      <c r="A1285" s="23">
        <v>201098</v>
      </c>
      <c r="B1285" s="33" t="s">
        <v>10046</v>
      </c>
      <c r="C1285" s="34">
        <v>2</v>
      </c>
      <c r="D1285" s="34" t="s">
        <v>42</v>
      </c>
      <c r="E1285" s="34">
        <f>IF(D1285="",0,VLOOKUP(D1285,city!$D$4:$K$352,8,0))</f>
        <v>5</v>
      </c>
      <c r="F1285" s="34">
        <v>1</v>
      </c>
      <c r="G1285" s="34">
        <v>0</v>
      </c>
      <c r="H1285" s="34" t="s">
        <v>7990</v>
      </c>
      <c r="I1285" s="34" t="s">
        <v>10047</v>
      </c>
      <c r="J1285" s="34">
        <f>IF(I1285="","",VLOOKUP(I1285,speciality!$B$4:$J$1727,9,0))</f>
        <v>100502</v>
      </c>
      <c r="K1285" s="34" t="str">
        <f t="shared" si="17"/>
        <v>4,100502</v>
      </c>
      <c r="L1285" s="34">
        <v>0</v>
      </c>
      <c r="M1285" s="34">
        <v>0</v>
      </c>
      <c r="N1285" s="34">
        <v>0</v>
      </c>
      <c r="O1285" s="34">
        <v>0</v>
      </c>
      <c r="P1285" s="23">
        <v>0</v>
      </c>
      <c r="Q1285" s="23">
        <v>3000</v>
      </c>
      <c r="R1285" s="23">
        <v>0</v>
      </c>
    </row>
    <row r="1286" spans="1:18" ht="28" x14ac:dyDescent="0.15">
      <c r="A1286" s="23">
        <v>201099</v>
      </c>
      <c r="B1286" s="33" t="s">
        <v>10048</v>
      </c>
      <c r="C1286" s="34">
        <v>2</v>
      </c>
      <c r="D1286" s="34" t="s">
        <v>42</v>
      </c>
      <c r="E1286" s="34">
        <f>IF(D1286="",0,VLOOKUP(D1286,city!$D$4:$K$352,8,0))</f>
        <v>5</v>
      </c>
      <c r="F1286" s="34">
        <v>1</v>
      </c>
      <c r="G1286" s="34">
        <v>0</v>
      </c>
      <c r="H1286" s="34" t="s">
        <v>7990</v>
      </c>
      <c r="J1286" s="34" t="str">
        <f>IF(I1286="","",VLOOKUP(I1286,speciality!$B$4:$J$1727,9,0))</f>
        <v/>
      </c>
      <c r="K1286" s="34" t="str">
        <f t="shared" si="17"/>
        <v>3,-1</v>
      </c>
      <c r="L1286" s="34">
        <v>0</v>
      </c>
      <c r="M1286" s="34">
        <v>0</v>
      </c>
      <c r="N1286" s="34">
        <v>0</v>
      </c>
      <c r="O1286" s="34">
        <v>0</v>
      </c>
      <c r="P1286" s="23">
        <v>0</v>
      </c>
      <c r="Q1286" s="23">
        <v>3000</v>
      </c>
      <c r="R1286" s="23">
        <v>0</v>
      </c>
    </row>
    <row r="1287" spans="1:18" ht="28" x14ac:dyDescent="0.15">
      <c r="A1287" s="23">
        <v>201100</v>
      </c>
      <c r="B1287" s="33" t="s">
        <v>10049</v>
      </c>
      <c r="C1287" s="34">
        <v>2</v>
      </c>
      <c r="D1287" s="34" t="s">
        <v>42</v>
      </c>
      <c r="E1287" s="34">
        <f>IF(D1287="",0,VLOOKUP(D1287,city!$D$4:$K$352,8,0))</f>
        <v>5</v>
      </c>
      <c r="F1287" s="34">
        <v>1</v>
      </c>
      <c r="G1287" s="34">
        <v>0</v>
      </c>
      <c r="H1287" s="34" t="s">
        <v>7990</v>
      </c>
      <c r="J1287" s="34" t="str">
        <f>IF(I1287="","",VLOOKUP(I1287,speciality!$B$4:$J$1727,9,0))</f>
        <v/>
      </c>
      <c r="K1287" s="34" t="str">
        <f t="shared" si="17"/>
        <v>3,-1</v>
      </c>
      <c r="L1287" s="34">
        <v>0</v>
      </c>
      <c r="M1287" s="34">
        <v>0</v>
      </c>
      <c r="N1287" s="34">
        <v>0</v>
      </c>
      <c r="O1287" s="34">
        <v>0</v>
      </c>
      <c r="P1287" s="23">
        <v>0</v>
      </c>
      <c r="Q1287" s="23">
        <v>3000</v>
      </c>
      <c r="R1287" s="23">
        <v>0</v>
      </c>
    </row>
    <row r="1288" spans="1:18" ht="28" x14ac:dyDescent="0.15">
      <c r="A1288" s="23">
        <v>201101</v>
      </c>
      <c r="B1288" s="33" t="s">
        <v>10050</v>
      </c>
      <c r="C1288" s="34">
        <v>2</v>
      </c>
      <c r="D1288" s="34" t="s">
        <v>45</v>
      </c>
      <c r="E1288" s="34">
        <f>IF(D1288="",0,VLOOKUP(D1288,city!$D$4:$K$352,8,0))</f>
        <v>6</v>
      </c>
      <c r="F1288" s="34">
        <v>1</v>
      </c>
      <c r="G1288" s="34">
        <v>0</v>
      </c>
      <c r="H1288" s="34" t="s">
        <v>7990</v>
      </c>
      <c r="J1288" s="34" t="str">
        <f>IF(I1288="","",VLOOKUP(I1288,speciality!$B$4:$J$1727,9,0))</f>
        <v/>
      </c>
      <c r="K1288" s="34" t="str">
        <f t="shared" si="17"/>
        <v>3,-1</v>
      </c>
      <c r="L1288" s="34">
        <v>0</v>
      </c>
      <c r="M1288" s="34">
        <v>0</v>
      </c>
      <c r="N1288" s="34">
        <v>0</v>
      </c>
      <c r="O1288" s="34">
        <v>0</v>
      </c>
      <c r="P1288" s="23">
        <v>0</v>
      </c>
      <c r="Q1288" s="23">
        <v>3000</v>
      </c>
      <c r="R1288" s="23">
        <v>0</v>
      </c>
    </row>
    <row r="1289" spans="1:18" ht="28" x14ac:dyDescent="0.15">
      <c r="A1289" s="23">
        <v>201102</v>
      </c>
      <c r="B1289" s="33" t="s">
        <v>10051</v>
      </c>
      <c r="C1289" s="34">
        <v>2</v>
      </c>
      <c r="D1289" s="34" t="s">
        <v>45</v>
      </c>
      <c r="E1289" s="34">
        <f>IF(D1289="",0,VLOOKUP(D1289,city!$D$4:$K$352,8,0))</f>
        <v>6</v>
      </c>
      <c r="F1289" s="34">
        <v>1</v>
      </c>
      <c r="G1289" s="34">
        <v>0</v>
      </c>
      <c r="H1289" s="34" t="s">
        <v>7990</v>
      </c>
      <c r="J1289" s="34" t="str">
        <f>IF(I1289="","",VLOOKUP(I1289,speciality!$B$4:$J$1727,9,0))</f>
        <v/>
      </c>
      <c r="K1289" s="34" t="str">
        <f t="shared" si="17"/>
        <v>3,-1</v>
      </c>
      <c r="L1289" s="34">
        <v>0</v>
      </c>
      <c r="M1289" s="34">
        <v>0</v>
      </c>
      <c r="N1289" s="34">
        <v>0</v>
      </c>
      <c r="O1289" s="34">
        <v>0</v>
      </c>
      <c r="P1289" s="23">
        <v>0</v>
      </c>
      <c r="Q1289" s="23">
        <v>3000</v>
      </c>
      <c r="R1289" s="23">
        <v>0</v>
      </c>
    </row>
    <row r="1290" spans="1:18" ht="28" x14ac:dyDescent="0.15">
      <c r="A1290" s="23">
        <v>201103</v>
      </c>
      <c r="B1290" s="33" t="s">
        <v>10052</v>
      </c>
      <c r="C1290" s="34">
        <v>2</v>
      </c>
      <c r="D1290" s="34" t="s">
        <v>45</v>
      </c>
      <c r="E1290" s="34">
        <f>IF(D1290="",0,VLOOKUP(D1290,city!$D$4:$K$352,8,0))</f>
        <v>6</v>
      </c>
      <c r="F1290" s="34">
        <v>1</v>
      </c>
      <c r="G1290" s="34">
        <v>0</v>
      </c>
      <c r="H1290" s="34" t="s">
        <v>7990</v>
      </c>
      <c r="I1290" s="34" t="s">
        <v>10053</v>
      </c>
      <c r="J1290" s="34">
        <f>IF(I1290="","",VLOOKUP(I1290,speciality!$B$4:$J$1727,9,0))</f>
        <v>100601</v>
      </c>
      <c r="K1290" s="34" t="str">
        <f t="shared" si="17"/>
        <v>4,100601</v>
      </c>
      <c r="L1290" s="34">
        <v>0</v>
      </c>
      <c r="M1290" s="34">
        <v>0</v>
      </c>
      <c r="N1290" s="34">
        <v>0</v>
      </c>
      <c r="O1290" s="34">
        <v>0</v>
      </c>
      <c r="P1290" s="23">
        <v>0</v>
      </c>
      <c r="Q1290" s="23">
        <v>3000</v>
      </c>
      <c r="R1290" s="23">
        <v>0</v>
      </c>
    </row>
    <row r="1291" spans="1:18" ht="28" x14ac:dyDescent="0.15">
      <c r="A1291" s="23">
        <v>201104</v>
      </c>
      <c r="B1291" s="33" t="s">
        <v>10054</v>
      </c>
      <c r="C1291" s="34">
        <v>2</v>
      </c>
      <c r="D1291" s="34" t="s">
        <v>49</v>
      </c>
      <c r="E1291" s="34">
        <f>IF(D1291="",0,VLOOKUP(D1291,city!$D$4:$K$352,8,0))</f>
        <v>8</v>
      </c>
      <c r="F1291" s="34">
        <v>1</v>
      </c>
      <c r="G1291" s="34">
        <v>0</v>
      </c>
      <c r="H1291" s="34" t="s">
        <v>7990</v>
      </c>
      <c r="I1291" s="34" t="s">
        <v>10055</v>
      </c>
      <c r="J1291" s="34">
        <f>IF(I1291="","",VLOOKUP(I1291,speciality!$B$4:$J$1727,9,0))</f>
        <v>100801</v>
      </c>
      <c r="K1291" s="34" t="str">
        <f t="shared" si="17"/>
        <v>4,100801</v>
      </c>
      <c r="L1291" s="34">
        <v>0</v>
      </c>
      <c r="M1291" s="34">
        <v>0</v>
      </c>
      <c r="N1291" s="34">
        <v>0</v>
      </c>
      <c r="O1291" s="34">
        <v>0</v>
      </c>
      <c r="P1291" s="23">
        <v>0</v>
      </c>
      <c r="Q1291" s="23">
        <v>3000</v>
      </c>
      <c r="R1291" s="23">
        <v>0</v>
      </c>
    </row>
    <row r="1292" spans="1:18" x14ac:dyDescent="0.15">
      <c r="A1292" s="23">
        <v>201105</v>
      </c>
      <c r="B1292" s="33" t="s">
        <v>10056</v>
      </c>
      <c r="C1292" s="34">
        <v>2</v>
      </c>
      <c r="D1292" s="34" t="s">
        <v>49</v>
      </c>
      <c r="E1292" s="34">
        <f>IF(D1292="",0,VLOOKUP(D1292,city!$D$4:$K$352,8,0))</f>
        <v>8</v>
      </c>
      <c r="F1292" s="34">
        <v>1</v>
      </c>
      <c r="G1292" s="34">
        <v>0</v>
      </c>
      <c r="H1292" s="34" t="s">
        <v>7990</v>
      </c>
      <c r="J1292" s="34" t="str">
        <f>IF(I1292="","",VLOOKUP(I1292,speciality!$B$4:$J$1727,9,0))</f>
        <v/>
      </c>
      <c r="K1292" s="34" t="str">
        <f t="shared" si="17"/>
        <v>3,-1</v>
      </c>
      <c r="L1292" s="34">
        <v>0</v>
      </c>
      <c r="M1292" s="34">
        <v>0</v>
      </c>
      <c r="N1292" s="34">
        <v>0</v>
      </c>
      <c r="O1292" s="34">
        <v>0</v>
      </c>
      <c r="P1292" s="23">
        <v>0</v>
      </c>
      <c r="Q1292" s="23">
        <v>3000</v>
      </c>
      <c r="R1292" s="23">
        <v>0</v>
      </c>
    </row>
    <row r="1293" spans="1:18" ht="28" x14ac:dyDescent="0.15">
      <c r="A1293" s="23">
        <v>201106</v>
      </c>
      <c r="B1293" s="33" t="s">
        <v>10057</v>
      </c>
      <c r="C1293" s="34">
        <v>2</v>
      </c>
      <c r="D1293" s="34" t="s">
        <v>49</v>
      </c>
      <c r="E1293" s="34">
        <f>IF(D1293="",0,VLOOKUP(D1293,city!$D$4:$K$352,8,0))</f>
        <v>8</v>
      </c>
      <c r="F1293" s="34">
        <v>1</v>
      </c>
      <c r="G1293" s="34">
        <v>0</v>
      </c>
      <c r="H1293" s="34" t="s">
        <v>7990</v>
      </c>
      <c r="J1293" s="34" t="str">
        <f>IF(I1293="","",VLOOKUP(I1293,speciality!$B$4:$J$1727,9,0))</f>
        <v/>
      </c>
      <c r="K1293" s="34" t="str">
        <f t="shared" si="17"/>
        <v>3,-1</v>
      </c>
      <c r="L1293" s="34">
        <v>0</v>
      </c>
      <c r="M1293" s="34">
        <v>0</v>
      </c>
      <c r="N1293" s="34">
        <v>0</v>
      </c>
      <c r="O1293" s="34">
        <v>0</v>
      </c>
      <c r="P1293" s="23">
        <v>0</v>
      </c>
      <c r="Q1293" s="23">
        <v>3000</v>
      </c>
      <c r="R1293" s="23">
        <v>0</v>
      </c>
    </row>
    <row r="1294" spans="1:18" ht="28" x14ac:dyDescent="0.15">
      <c r="A1294" s="23">
        <v>201107</v>
      </c>
      <c r="B1294" s="33" t="s">
        <v>10058</v>
      </c>
      <c r="C1294" s="34">
        <v>2</v>
      </c>
      <c r="D1294" s="34" t="s">
        <v>49</v>
      </c>
      <c r="E1294" s="34">
        <f>IF(D1294="",0,VLOOKUP(D1294,city!$D$4:$K$352,8,0))</f>
        <v>8</v>
      </c>
      <c r="F1294" s="34">
        <v>1</v>
      </c>
      <c r="G1294" s="34">
        <v>0</v>
      </c>
      <c r="H1294" s="34" t="s">
        <v>7990</v>
      </c>
      <c r="J1294" s="34" t="str">
        <f>IF(I1294="","",VLOOKUP(I1294,speciality!$B$4:$J$1727,9,0))</f>
        <v/>
      </c>
      <c r="K1294" s="34" t="str">
        <f t="shared" si="17"/>
        <v>3,-1</v>
      </c>
      <c r="L1294" s="34">
        <v>0</v>
      </c>
      <c r="M1294" s="34">
        <v>0</v>
      </c>
      <c r="N1294" s="34">
        <v>0</v>
      </c>
      <c r="O1294" s="34">
        <v>0</v>
      </c>
      <c r="P1294" s="23">
        <v>0</v>
      </c>
      <c r="Q1294" s="23">
        <v>3000</v>
      </c>
      <c r="R1294" s="23">
        <v>0</v>
      </c>
    </row>
    <row r="1295" spans="1:18" ht="28" x14ac:dyDescent="0.15">
      <c r="A1295" s="23">
        <v>201108</v>
      </c>
      <c r="B1295" s="33" t="s">
        <v>10059</v>
      </c>
      <c r="C1295" s="34">
        <v>2</v>
      </c>
      <c r="D1295" s="34" t="s">
        <v>51</v>
      </c>
      <c r="E1295" s="34">
        <f>IF(D1295="",0,VLOOKUP(D1295,city!$D$4:$K$352,8,0))</f>
        <v>9</v>
      </c>
      <c r="F1295" s="34">
        <v>1</v>
      </c>
      <c r="G1295" s="34">
        <v>0</v>
      </c>
      <c r="H1295" s="34" t="s">
        <v>7990</v>
      </c>
      <c r="J1295" s="34" t="str">
        <f>IF(I1295="","",VLOOKUP(I1295,speciality!$B$4:$J$1727,9,0))</f>
        <v/>
      </c>
      <c r="K1295" s="34" t="str">
        <f t="shared" si="17"/>
        <v>3,-1</v>
      </c>
      <c r="L1295" s="34">
        <v>0</v>
      </c>
      <c r="M1295" s="34">
        <v>0</v>
      </c>
      <c r="N1295" s="34">
        <v>0</v>
      </c>
      <c r="O1295" s="34">
        <v>0</v>
      </c>
      <c r="P1295" s="23">
        <v>0</v>
      </c>
      <c r="Q1295" s="23">
        <v>3000</v>
      </c>
      <c r="R1295" s="23">
        <v>0</v>
      </c>
    </row>
    <row r="1296" spans="1:18" ht="28" x14ac:dyDescent="0.15">
      <c r="A1296" s="23">
        <v>201109</v>
      </c>
      <c r="B1296" s="33" t="s">
        <v>10060</v>
      </c>
      <c r="C1296" s="34">
        <v>2</v>
      </c>
      <c r="D1296" s="34" t="s">
        <v>51</v>
      </c>
      <c r="E1296" s="34">
        <f>IF(D1296="",0,VLOOKUP(D1296,city!$D$4:$K$352,8,0))</f>
        <v>9</v>
      </c>
      <c r="F1296" s="34">
        <v>1</v>
      </c>
      <c r="G1296" s="34">
        <v>0</v>
      </c>
      <c r="H1296" s="34" t="s">
        <v>7990</v>
      </c>
      <c r="J1296" s="34" t="str">
        <f>IF(I1296="","",VLOOKUP(I1296,speciality!$B$4:$J$1727,9,0))</f>
        <v/>
      </c>
      <c r="K1296" s="34" t="str">
        <f t="shared" si="17"/>
        <v>3,-1</v>
      </c>
      <c r="L1296" s="34">
        <v>0</v>
      </c>
      <c r="M1296" s="34">
        <v>0</v>
      </c>
      <c r="N1296" s="34">
        <v>0</v>
      </c>
      <c r="O1296" s="34">
        <v>0</v>
      </c>
      <c r="P1296" s="23">
        <v>0</v>
      </c>
      <c r="Q1296" s="23">
        <v>3000</v>
      </c>
      <c r="R1296" s="23">
        <v>0</v>
      </c>
    </row>
    <row r="1297" spans="1:18" x14ac:dyDescent="0.15">
      <c r="A1297" s="23">
        <v>201110</v>
      </c>
      <c r="B1297" s="33" t="s">
        <v>10061</v>
      </c>
      <c r="C1297" s="34">
        <v>2</v>
      </c>
      <c r="D1297" s="34" t="s">
        <v>51</v>
      </c>
      <c r="E1297" s="34">
        <f>IF(D1297="",0,VLOOKUP(D1297,city!$D$4:$K$352,8,0))</f>
        <v>9</v>
      </c>
      <c r="F1297" s="34">
        <v>1</v>
      </c>
      <c r="G1297" s="34">
        <v>0</v>
      </c>
      <c r="H1297" s="34" t="s">
        <v>7990</v>
      </c>
      <c r="J1297" s="34" t="str">
        <f>IF(I1297="","",VLOOKUP(I1297,speciality!$B$4:$J$1727,9,0))</f>
        <v/>
      </c>
      <c r="K1297" s="34" t="str">
        <f t="shared" si="17"/>
        <v>3,-1</v>
      </c>
      <c r="L1297" s="34">
        <v>0</v>
      </c>
      <c r="M1297" s="34">
        <v>0</v>
      </c>
      <c r="N1297" s="34">
        <v>0</v>
      </c>
      <c r="O1297" s="34">
        <v>0</v>
      </c>
      <c r="P1297" s="23">
        <v>0</v>
      </c>
      <c r="Q1297" s="23">
        <v>3000</v>
      </c>
      <c r="R1297" s="23">
        <v>0</v>
      </c>
    </row>
    <row r="1298" spans="1:18" x14ac:dyDescent="0.15">
      <c r="A1298" s="23">
        <v>201111</v>
      </c>
      <c r="B1298" s="33" t="s">
        <v>10062</v>
      </c>
      <c r="C1298" s="34">
        <v>2</v>
      </c>
      <c r="D1298" s="34" t="s">
        <v>51</v>
      </c>
      <c r="E1298" s="34">
        <f>IF(D1298="",0,VLOOKUP(D1298,city!$D$4:$K$352,8,0))</f>
        <v>9</v>
      </c>
      <c r="F1298" s="34">
        <v>1</v>
      </c>
      <c r="G1298" s="34">
        <v>0</v>
      </c>
      <c r="H1298" s="34" t="s">
        <v>7990</v>
      </c>
      <c r="J1298" s="34" t="str">
        <f>IF(I1298="","",VLOOKUP(I1298,speciality!$B$4:$J$1727,9,0))</f>
        <v/>
      </c>
      <c r="K1298" s="34" t="str">
        <f t="shared" si="17"/>
        <v>3,-1</v>
      </c>
      <c r="L1298" s="34">
        <v>0</v>
      </c>
      <c r="M1298" s="34">
        <v>0</v>
      </c>
      <c r="N1298" s="34">
        <v>0</v>
      </c>
      <c r="O1298" s="34">
        <v>0</v>
      </c>
      <c r="P1298" s="23">
        <v>0</v>
      </c>
      <c r="Q1298" s="23">
        <v>3000</v>
      </c>
      <c r="R1298" s="23">
        <v>0</v>
      </c>
    </row>
    <row r="1299" spans="1:18" ht="28" x14ac:dyDescent="0.15">
      <c r="A1299" s="23">
        <v>201112</v>
      </c>
      <c r="B1299" s="33" t="s">
        <v>10063</v>
      </c>
      <c r="C1299" s="34">
        <v>2</v>
      </c>
      <c r="D1299" s="34" t="s">
        <v>53</v>
      </c>
      <c r="E1299" s="34">
        <f>IF(D1299="",0,VLOOKUP(D1299,city!$D$4:$K$352,8,0))</f>
        <v>10</v>
      </c>
      <c r="F1299" s="34">
        <v>1</v>
      </c>
      <c r="G1299" s="34">
        <v>0</v>
      </c>
      <c r="H1299" s="34" t="s">
        <v>7990</v>
      </c>
      <c r="J1299" s="34" t="str">
        <f>IF(I1299="","",VLOOKUP(I1299,speciality!$B$4:$J$1727,9,0))</f>
        <v/>
      </c>
      <c r="K1299" s="34" t="str">
        <f t="shared" si="17"/>
        <v>3,-1</v>
      </c>
      <c r="L1299" s="34">
        <v>0</v>
      </c>
      <c r="M1299" s="34">
        <v>0</v>
      </c>
      <c r="N1299" s="34">
        <v>0</v>
      </c>
      <c r="O1299" s="34">
        <v>0</v>
      </c>
      <c r="P1299" s="23">
        <v>0</v>
      </c>
      <c r="Q1299" s="23">
        <v>3000</v>
      </c>
      <c r="R1299" s="23">
        <v>0</v>
      </c>
    </row>
    <row r="1300" spans="1:18" ht="28" x14ac:dyDescent="0.15">
      <c r="A1300" s="23">
        <v>201113</v>
      </c>
      <c r="B1300" s="33" t="s">
        <v>10064</v>
      </c>
      <c r="C1300" s="34">
        <v>2</v>
      </c>
      <c r="D1300" s="34" t="s">
        <v>53</v>
      </c>
      <c r="E1300" s="34">
        <f>IF(D1300="",0,VLOOKUP(D1300,city!$D$4:$K$352,8,0))</f>
        <v>10</v>
      </c>
      <c r="F1300" s="34">
        <v>1</v>
      </c>
      <c r="G1300" s="34">
        <v>0</v>
      </c>
      <c r="H1300" s="34" t="s">
        <v>7990</v>
      </c>
      <c r="J1300" s="34" t="str">
        <f>IF(I1300="","",VLOOKUP(I1300,speciality!$B$4:$J$1727,9,0))</f>
        <v/>
      </c>
      <c r="K1300" s="34" t="str">
        <f t="shared" si="17"/>
        <v>3,-1</v>
      </c>
      <c r="L1300" s="34">
        <v>0</v>
      </c>
      <c r="M1300" s="34">
        <v>0</v>
      </c>
      <c r="N1300" s="34">
        <v>0</v>
      </c>
      <c r="O1300" s="34">
        <v>0</v>
      </c>
      <c r="P1300" s="23">
        <v>0</v>
      </c>
      <c r="Q1300" s="23">
        <v>3000</v>
      </c>
      <c r="R1300" s="23">
        <v>0</v>
      </c>
    </row>
    <row r="1301" spans="1:18" ht="28" x14ac:dyDescent="0.15">
      <c r="A1301" s="23">
        <v>201114</v>
      </c>
      <c r="B1301" s="33" t="s">
        <v>10065</v>
      </c>
      <c r="C1301" s="34">
        <v>2</v>
      </c>
      <c r="D1301" s="34" t="s">
        <v>53</v>
      </c>
      <c r="E1301" s="34">
        <f>IF(D1301="",0,VLOOKUP(D1301,city!$D$4:$K$352,8,0))</f>
        <v>10</v>
      </c>
      <c r="F1301" s="34">
        <v>1</v>
      </c>
      <c r="G1301" s="34">
        <v>0</v>
      </c>
      <c r="H1301" s="34" t="s">
        <v>7990</v>
      </c>
      <c r="J1301" s="34" t="str">
        <f>IF(I1301="","",VLOOKUP(I1301,speciality!$B$4:$J$1727,9,0))</f>
        <v/>
      </c>
      <c r="K1301" s="34" t="str">
        <f t="shared" si="17"/>
        <v>3,-1</v>
      </c>
      <c r="L1301" s="34">
        <v>0</v>
      </c>
      <c r="M1301" s="34">
        <v>0</v>
      </c>
      <c r="N1301" s="34">
        <v>0</v>
      </c>
      <c r="O1301" s="34">
        <v>0</v>
      </c>
      <c r="P1301" s="23">
        <v>0</v>
      </c>
      <c r="Q1301" s="23">
        <v>3000</v>
      </c>
      <c r="R1301" s="23">
        <v>0</v>
      </c>
    </row>
    <row r="1302" spans="1:18" ht="28" x14ac:dyDescent="0.15">
      <c r="A1302" s="23">
        <v>201115</v>
      </c>
      <c r="B1302" s="33" t="s">
        <v>10066</v>
      </c>
      <c r="C1302" s="34">
        <v>2</v>
      </c>
      <c r="D1302" s="34" t="s">
        <v>53</v>
      </c>
      <c r="E1302" s="34">
        <f>IF(D1302="",0,VLOOKUP(D1302,city!$D$4:$K$352,8,0))</f>
        <v>10</v>
      </c>
      <c r="F1302" s="34">
        <v>1</v>
      </c>
      <c r="G1302" s="34">
        <v>0</v>
      </c>
      <c r="H1302" s="34" t="s">
        <v>7990</v>
      </c>
      <c r="J1302" s="34" t="str">
        <f>IF(I1302="","",VLOOKUP(I1302,speciality!$B$4:$J$1727,9,0))</f>
        <v/>
      </c>
      <c r="K1302" s="34" t="str">
        <f t="shared" si="17"/>
        <v>3,-1</v>
      </c>
      <c r="L1302" s="34">
        <v>0</v>
      </c>
      <c r="M1302" s="34">
        <v>0</v>
      </c>
      <c r="N1302" s="34">
        <v>0</v>
      </c>
      <c r="O1302" s="34">
        <v>0</v>
      </c>
      <c r="P1302" s="23">
        <v>0</v>
      </c>
      <c r="Q1302" s="23">
        <v>3000</v>
      </c>
      <c r="R1302" s="23">
        <v>0</v>
      </c>
    </row>
    <row r="1303" spans="1:18" ht="28" x14ac:dyDescent="0.15">
      <c r="A1303" s="23">
        <v>201116</v>
      </c>
      <c r="B1303" s="33" t="s">
        <v>10067</v>
      </c>
      <c r="C1303" s="34">
        <v>2</v>
      </c>
      <c r="D1303" s="34" t="s">
        <v>55</v>
      </c>
      <c r="E1303" s="34">
        <f>IF(D1303="",0,VLOOKUP(D1303,city!$D$4:$K$352,8,0))</f>
        <v>11</v>
      </c>
      <c r="F1303" s="34">
        <v>1</v>
      </c>
      <c r="G1303" s="34">
        <v>0</v>
      </c>
      <c r="H1303" s="34" t="s">
        <v>7990</v>
      </c>
      <c r="J1303" s="34" t="str">
        <f>IF(I1303="","",VLOOKUP(I1303,speciality!$B$4:$J$1727,9,0))</f>
        <v/>
      </c>
      <c r="K1303" s="34" t="str">
        <f t="shared" si="17"/>
        <v>3,-1</v>
      </c>
      <c r="L1303" s="34">
        <v>0</v>
      </c>
      <c r="M1303" s="34">
        <v>0</v>
      </c>
      <c r="N1303" s="34">
        <v>0</v>
      </c>
      <c r="O1303" s="34">
        <v>0</v>
      </c>
      <c r="P1303" s="23">
        <v>0</v>
      </c>
      <c r="Q1303" s="23">
        <v>3000</v>
      </c>
      <c r="R1303" s="23">
        <v>0</v>
      </c>
    </row>
    <row r="1304" spans="1:18" ht="42" x14ac:dyDescent="0.15">
      <c r="A1304" s="23">
        <v>201117</v>
      </c>
      <c r="B1304" s="33" t="s">
        <v>10068</v>
      </c>
      <c r="C1304" s="34">
        <v>2</v>
      </c>
      <c r="D1304" s="34" t="s">
        <v>55</v>
      </c>
      <c r="E1304" s="34">
        <f>IF(D1304="",0,VLOOKUP(D1304,city!$D$4:$K$352,8,0))</f>
        <v>11</v>
      </c>
      <c r="F1304" s="34">
        <v>1</v>
      </c>
      <c r="G1304" s="34">
        <v>0</v>
      </c>
      <c r="H1304" s="34" t="s">
        <v>7990</v>
      </c>
      <c r="J1304" s="34" t="str">
        <f>IF(I1304="","",VLOOKUP(I1304,speciality!$B$4:$J$1727,9,0))</f>
        <v/>
      </c>
      <c r="K1304" s="34" t="str">
        <f t="shared" si="17"/>
        <v>3,-1</v>
      </c>
      <c r="L1304" s="34">
        <v>0</v>
      </c>
      <c r="M1304" s="34">
        <v>0</v>
      </c>
      <c r="N1304" s="34">
        <v>0</v>
      </c>
      <c r="O1304" s="34">
        <v>0</v>
      </c>
      <c r="P1304" s="23">
        <v>0</v>
      </c>
      <c r="Q1304" s="23">
        <v>3000</v>
      </c>
      <c r="R1304" s="23">
        <v>0</v>
      </c>
    </row>
    <row r="1305" spans="1:18" x14ac:dyDescent="0.15">
      <c r="A1305" s="23">
        <v>201118</v>
      </c>
      <c r="B1305" s="33" t="s">
        <v>10069</v>
      </c>
      <c r="C1305" s="34">
        <v>2</v>
      </c>
      <c r="D1305" s="34" t="s">
        <v>55</v>
      </c>
      <c r="E1305" s="34">
        <f>IF(D1305="",0,VLOOKUP(D1305,city!$D$4:$K$352,8,0))</f>
        <v>11</v>
      </c>
      <c r="F1305" s="34">
        <v>1</v>
      </c>
      <c r="G1305" s="34">
        <v>0</v>
      </c>
      <c r="H1305" s="34" t="s">
        <v>7990</v>
      </c>
      <c r="J1305" s="34" t="str">
        <f>IF(I1305="","",VLOOKUP(I1305,speciality!$B$4:$J$1727,9,0))</f>
        <v/>
      </c>
      <c r="K1305" s="34" t="str">
        <f t="shared" si="17"/>
        <v>3,-1</v>
      </c>
      <c r="L1305" s="34">
        <v>0</v>
      </c>
      <c r="M1305" s="34">
        <v>0</v>
      </c>
      <c r="N1305" s="34">
        <v>0</v>
      </c>
      <c r="O1305" s="34">
        <v>0</v>
      </c>
      <c r="P1305" s="23">
        <v>0</v>
      </c>
      <c r="Q1305" s="23">
        <v>3000</v>
      </c>
      <c r="R1305" s="23">
        <v>0</v>
      </c>
    </row>
    <row r="1306" spans="1:18" x14ac:dyDescent="0.15">
      <c r="A1306" s="23">
        <v>201119</v>
      </c>
      <c r="B1306" s="33" t="s">
        <v>10070</v>
      </c>
      <c r="C1306" s="34">
        <v>2</v>
      </c>
      <c r="D1306" s="34" t="s">
        <v>55</v>
      </c>
      <c r="E1306" s="34">
        <f>IF(D1306="",0,VLOOKUP(D1306,city!$D$4:$K$352,8,0))</f>
        <v>11</v>
      </c>
      <c r="F1306" s="34">
        <v>1</v>
      </c>
      <c r="G1306" s="34">
        <v>0</v>
      </c>
      <c r="H1306" s="34" t="s">
        <v>7990</v>
      </c>
      <c r="J1306" s="34" t="str">
        <f>IF(I1306="","",VLOOKUP(I1306,speciality!$B$4:$J$1727,9,0))</f>
        <v/>
      </c>
      <c r="K1306" s="34" t="str">
        <f t="shared" si="17"/>
        <v>3,-1</v>
      </c>
      <c r="L1306" s="34">
        <v>0</v>
      </c>
      <c r="M1306" s="34">
        <v>0</v>
      </c>
      <c r="N1306" s="34">
        <v>0</v>
      </c>
      <c r="O1306" s="34">
        <v>0</v>
      </c>
      <c r="P1306" s="23">
        <v>0</v>
      </c>
      <c r="Q1306" s="23">
        <v>3000</v>
      </c>
      <c r="R1306" s="23">
        <v>0</v>
      </c>
    </row>
    <row r="1307" spans="1:18" x14ac:dyDescent="0.15">
      <c r="A1307" s="23">
        <v>201120</v>
      </c>
      <c r="B1307" s="33" t="s">
        <v>10071</v>
      </c>
      <c r="C1307" s="34">
        <v>2</v>
      </c>
      <c r="D1307" s="34" t="s">
        <v>57</v>
      </c>
      <c r="E1307" s="34">
        <f>IF(D1307="",0,VLOOKUP(D1307,city!$D$4:$K$352,8,0))</f>
        <v>12</v>
      </c>
      <c r="F1307" s="34">
        <v>1</v>
      </c>
      <c r="G1307" s="34">
        <v>0</v>
      </c>
      <c r="H1307" s="34" t="s">
        <v>7990</v>
      </c>
      <c r="J1307" s="34" t="str">
        <f>IF(I1307="","",VLOOKUP(I1307,speciality!$B$4:$J$1727,9,0))</f>
        <v/>
      </c>
      <c r="K1307" s="34" t="str">
        <f t="shared" si="17"/>
        <v>3,-1</v>
      </c>
      <c r="L1307" s="34">
        <v>0</v>
      </c>
      <c r="M1307" s="34">
        <v>0</v>
      </c>
      <c r="N1307" s="34">
        <v>0</v>
      </c>
      <c r="O1307" s="34">
        <v>0</v>
      </c>
      <c r="P1307" s="23">
        <v>0</v>
      </c>
      <c r="Q1307" s="23">
        <v>3000</v>
      </c>
      <c r="R1307" s="23">
        <v>0</v>
      </c>
    </row>
    <row r="1308" spans="1:18" ht="28" x14ac:dyDescent="0.15">
      <c r="A1308" s="23">
        <v>201121</v>
      </c>
      <c r="B1308" s="33" t="s">
        <v>10072</v>
      </c>
      <c r="C1308" s="34">
        <v>2</v>
      </c>
      <c r="D1308" s="34" t="s">
        <v>57</v>
      </c>
      <c r="E1308" s="34">
        <f>IF(D1308="",0,VLOOKUP(D1308,city!$D$4:$K$352,8,0))</f>
        <v>12</v>
      </c>
      <c r="F1308" s="34">
        <v>1</v>
      </c>
      <c r="G1308" s="34">
        <v>0</v>
      </c>
      <c r="H1308" s="34" t="s">
        <v>7990</v>
      </c>
      <c r="J1308" s="34" t="str">
        <f>IF(I1308="","",VLOOKUP(I1308,speciality!$B$4:$J$1727,9,0))</f>
        <v/>
      </c>
      <c r="K1308" s="34" t="str">
        <f t="shared" si="17"/>
        <v>3,-1</v>
      </c>
      <c r="L1308" s="34">
        <v>0</v>
      </c>
      <c r="M1308" s="34">
        <v>0</v>
      </c>
      <c r="N1308" s="34">
        <v>0</v>
      </c>
      <c r="O1308" s="34">
        <v>0</v>
      </c>
      <c r="P1308" s="23">
        <v>0</v>
      </c>
      <c r="Q1308" s="23">
        <v>3000</v>
      </c>
      <c r="R1308" s="23">
        <v>0</v>
      </c>
    </row>
    <row r="1309" spans="1:18" ht="28" x14ac:dyDescent="0.15">
      <c r="A1309" s="23">
        <v>201122</v>
      </c>
      <c r="B1309" s="33" t="s">
        <v>10073</v>
      </c>
      <c r="C1309" s="34">
        <v>2</v>
      </c>
      <c r="D1309" s="34" t="s">
        <v>57</v>
      </c>
      <c r="E1309" s="34">
        <f>IF(D1309="",0,VLOOKUP(D1309,city!$D$4:$K$352,8,0))</f>
        <v>12</v>
      </c>
      <c r="F1309" s="34">
        <v>1</v>
      </c>
      <c r="G1309" s="34">
        <v>0</v>
      </c>
      <c r="H1309" s="34" t="s">
        <v>7990</v>
      </c>
      <c r="J1309" s="34" t="str">
        <f>IF(I1309="","",VLOOKUP(I1309,speciality!$B$4:$J$1727,9,0))</f>
        <v/>
      </c>
      <c r="K1309" s="34" t="str">
        <f t="shared" si="17"/>
        <v>3,-1</v>
      </c>
      <c r="L1309" s="34">
        <v>0</v>
      </c>
      <c r="M1309" s="34">
        <v>0</v>
      </c>
      <c r="N1309" s="34">
        <v>0</v>
      </c>
      <c r="O1309" s="34">
        <v>0</v>
      </c>
      <c r="P1309" s="23">
        <v>0</v>
      </c>
      <c r="Q1309" s="23">
        <v>3000</v>
      </c>
      <c r="R1309" s="23">
        <v>0</v>
      </c>
    </row>
    <row r="1310" spans="1:18" ht="28" x14ac:dyDescent="0.15">
      <c r="A1310" s="23">
        <v>201123</v>
      </c>
      <c r="B1310" s="33" t="s">
        <v>10074</v>
      </c>
      <c r="C1310" s="34">
        <v>2</v>
      </c>
      <c r="D1310" s="34" t="s">
        <v>57</v>
      </c>
      <c r="E1310" s="34">
        <f>IF(D1310="",0,VLOOKUP(D1310,city!$D$4:$K$352,8,0))</f>
        <v>12</v>
      </c>
      <c r="F1310" s="34">
        <v>1</v>
      </c>
      <c r="G1310" s="34">
        <v>0</v>
      </c>
      <c r="H1310" s="34" t="s">
        <v>7990</v>
      </c>
      <c r="J1310" s="34" t="str">
        <f>IF(I1310="","",VLOOKUP(I1310,speciality!$B$4:$J$1727,9,0))</f>
        <v/>
      </c>
      <c r="K1310" s="34" t="str">
        <f t="shared" si="17"/>
        <v>3,-1</v>
      </c>
      <c r="L1310" s="34">
        <v>0</v>
      </c>
      <c r="M1310" s="34">
        <v>0</v>
      </c>
      <c r="N1310" s="34">
        <v>0</v>
      </c>
      <c r="O1310" s="34">
        <v>0</v>
      </c>
      <c r="P1310" s="23">
        <v>0</v>
      </c>
      <c r="Q1310" s="23">
        <v>3000</v>
      </c>
      <c r="R1310" s="23">
        <v>0</v>
      </c>
    </row>
    <row r="1311" spans="1:18" ht="28" x14ac:dyDescent="0.15">
      <c r="A1311" s="23">
        <v>201124</v>
      </c>
      <c r="B1311" s="33" t="s">
        <v>10075</v>
      </c>
      <c r="C1311" s="34">
        <v>2</v>
      </c>
      <c r="D1311" s="34" t="s">
        <v>59</v>
      </c>
      <c r="E1311" s="34">
        <f>IF(D1311="",0,VLOOKUP(D1311,city!$D$4:$K$352,8,0))</f>
        <v>13</v>
      </c>
      <c r="F1311" s="34">
        <v>1</v>
      </c>
      <c r="G1311" s="34">
        <v>0</v>
      </c>
      <c r="H1311" s="34" t="s">
        <v>7990</v>
      </c>
      <c r="J1311" s="34" t="str">
        <f>IF(I1311="","",VLOOKUP(I1311,speciality!$B$4:$J$1727,9,0))</f>
        <v/>
      </c>
      <c r="K1311" s="34" t="str">
        <f t="shared" si="17"/>
        <v>3,-1</v>
      </c>
      <c r="L1311" s="34">
        <v>0</v>
      </c>
      <c r="M1311" s="34">
        <v>0</v>
      </c>
      <c r="N1311" s="34">
        <v>0</v>
      </c>
      <c r="O1311" s="34">
        <v>0</v>
      </c>
      <c r="P1311" s="23">
        <v>0</v>
      </c>
      <c r="Q1311" s="23">
        <v>3000</v>
      </c>
      <c r="R1311" s="23">
        <v>0</v>
      </c>
    </row>
    <row r="1312" spans="1:18" ht="28" x14ac:dyDescent="0.15">
      <c r="A1312" s="23">
        <v>201125</v>
      </c>
      <c r="B1312" s="33" t="s">
        <v>10076</v>
      </c>
      <c r="C1312" s="34">
        <v>2</v>
      </c>
      <c r="D1312" s="34" t="s">
        <v>59</v>
      </c>
      <c r="E1312" s="34">
        <f>IF(D1312="",0,VLOOKUP(D1312,city!$D$4:$K$352,8,0))</f>
        <v>13</v>
      </c>
      <c r="F1312" s="34">
        <v>1</v>
      </c>
      <c r="G1312" s="34">
        <v>0</v>
      </c>
      <c r="H1312" s="34" t="s">
        <v>7990</v>
      </c>
      <c r="J1312" s="34" t="str">
        <f>IF(I1312="","",VLOOKUP(I1312,speciality!$B$4:$J$1727,9,0))</f>
        <v/>
      </c>
      <c r="K1312" s="34" t="str">
        <f t="shared" si="17"/>
        <v>3,-1</v>
      </c>
      <c r="L1312" s="34">
        <v>0</v>
      </c>
      <c r="M1312" s="34">
        <v>0</v>
      </c>
      <c r="N1312" s="34">
        <v>0</v>
      </c>
      <c r="O1312" s="34">
        <v>0</v>
      </c>
      <c r="P1312" s="23">
        <v>0</v>
      </c>
      <c r="Q1312" s="23">
        <v>3000</v>
      </c>
      <c r="R1312" s="23">
        <v>0</v>
      </c>
    </row>
    <row r="1313" spans="1:18" x14ac:dyDescent="0.15">
      <c r="A1313" s="23">
        <v>201126</v>
      </c>
      <c r="B1313" s="33" t="s">
        <v>10077</v>
      </c>
      <c r="C1313" s="34">
        <v>2</v>
      </c>
      <c r="D1313" s="34" t="s">
        <v>59</v>
      </c>
      <c r="E1313" s="34">
        <f>IF(D1313="",0,VLOOKUP(D1313,city!$D$4:$K$352,8,0))</f>
        <v>13</v>
      </c>
      <c r="F1313" s="34">
        <v>1</v>
      </c>
      <c r="G1313" s="34">
        <v>0</v>
      </c>
      <c r="H1313" s="34" t="s">
        <v>7990</v>
      </c>
      <c r="J1313" s="34" t="str">
        <f>IF(I1313="","",VLOOKUP(I1313,speciality!$B$4:$J$1727,9,0))</f>
        <v/>
      </c>
      <c r="K1313" s="34" t="str">
        <f t="shared" si="17"/>
        <v>3,-1</v>
      </c>
      <c r="L1313" s="34">
        <v>0</v>
      </c>
      <c r="M1313" s="34">
        <v>0</v>
      </c>
      <c r="N1313" s="34">
        <v>0</v>
      </c>
      <c r="O1313" s="34">
        <v>0</v>
      </c>
      <c r="P1313" s="23">
        <v>0</v>
      </c>
      <c r="Q1313" s="23">
        <v>3000</v>
      </c>
      <c r="R1313" s="23">
        <v>0</v>
      </c>
    </row>
    <row r="1314" spans="1:18" ht="28" x14ac:dyDescent="0.15">
      <c r="A1314" s="23">
        <v>201127</v>
      </c>
      <c r="B1314" s="33" t="s">
        <v>10078</v>
      </c>
      <c r="C1314" s="34">
        <v>2</v>
      </c>
      <c r="D1314" s="34" t="s">
        <v>59</v>
      </c>
      <c r="E1314" s="34">
        <f>IF(D1314="",0,VLOOKUP(D1314,city!$D$4:$K$352,8,0))</f>
        <v>13</v>
      </c>
      <c r="F1314" s="34">
        <v>1</v>
      </c>
      <c r="G1314" s="34">
        <v>0</v>
      </c>
      <c r="H1314" s="34" t="s">
        <v>7990</v>
      </c>
      <c r="J1314" s="34" t="str">
        <f>IF(I1314="","",VLOOKUP(I1314,speciality!$B$4:$J$1727,9,0))</f>
        <v/>
      </c>
      <c r="K1314" s="34" t="str">
        <f t="shared" si="17"/>
        <v>3,-1</v>
      </c>
      <c r="L1314" s="34">
        <v>0</v>
      </c>
      <c r="M1314" s="34">
        <v>0</v>
      </c>
      <c r="N1314" s="34">
        <v>0</v>
      </c>
      <c r="O1314" s="34">
        <v>0</v>
      </c>
      <c r="P1314" s="23">
        <v>0</v>
      </c>
      <c r="Q1314" s="23">
        <v>3000</v>
      </c>
      <c r="R1314" s="23">
        <v>0</v>
      </c>
    </row>
    <row r="1315" spans="1:18" ht="28" x14ac:dyDescent="0.15">
      <c r="A1315" s="23">
        <v>201128</v>
      </c>
      <c r="B1315" s="33" t="s">
        <v>10079</v>
      </c>
      <c r="C1315" s="34">
        <v>2</v>
      </c>
      <c r="D1315" s="34" t="s">
        <v>61</v>
      </c>
      <c r="E1315" s="34">
        <f>IF(D1315="",0,VLOOKUP(D1315,city!$D$4:$K$352,8,0))</f>
        <v>14</v>
      </c>
      <c r="F1315" s="34">
        <v>1</v>
      </c>
      <c r="G1315" s="34">
        <v>0</v>
      </c>
      <c r="H1315" s="34" t="s">
        <v>7990</v>
      </c>
      <c r="J1315" s="34" t="str">
        <f>IF(I1315="","",VLOOKUP(I1315,speciality!$B$4:$J$1727,9,0))</f>
        <v/>
      </c>
      <c r="K1315" s="34" t="str">
        <f t="shared" si="17"/>
        <v>3,-1</v>
      </c>
      <c r="L1315" s="34">
        <v>0</v>
      </c>
      <c r="M1315" s="34">
        <v>0</v>
      </c>
      <c r="N1315" s="34">
        <v>0</v>
      </c>
      <c r="O1315" s="34">
        <v>0</v>
      </c>
      <c r="P1315" s="23">
        <v>0</v>
      </c>
      <c r="Q1315" s="23">
        <v>3000</v>
      </c>
      <c r="R1315" s="23">
        <v>0</v>
      </c>
    </row>
    <row r="1316" spans="1:18" ht="28" x14ac:dyDescent="0.15">
      <c r="A1316" s="23">
        <v>201129</v>
      </c>
      <c r="B1316" s="33" t="s">
        <v>10080</v>
      </c>
      <c r="C1316" s="34">
        <v>2</v>
      </c>
      <c r="D1316" s="34" t="s">
        <v>61</v>
      </c>
      <c r="E1316" s="34">
        <f>IF(D1316="",0,VLOOKUP(D1316,city!$D$4:$K$352,8,0))</f>
        <v>14</v>
      </c>
      <c r="F1316" s="34">
        <v>1</v>
      </c>
      <c r="G1316" s="34">
        <v>0</v>
      </c>
      <c r="H1316" s="34" t="s">
        <v>7990</v>
      </c>
      <c r="I1316" s="34" t="s">
        <v>10081</v>
      </c>
      <c r="J1316" s="34">
        <f>IF(I1316="","",VLOOKUP(I1316,speciality!$B$4:$J$1727,9,0))</f>
        <v>101403</v>
      </c>
      <c r="K1316" s="34" t="str">
        <f t="shared" si="17"/>
        <v>4,101403</v>
      </c>
      <c r="L1316" s="34">
        <v>0</v>
      </c>
      <c r="M1316" s="34">
        <v>0</v>
      </c>
      <c r="N1316" s="34">
        <v>0</v>
      </c>
      <c r="O1316" s="34">
        <v>0</v>
      </c>
      <c r="P1316" s="23">
        <v>0</v>
      </c>
      <c r="Q1316" s="23">
        <v>3000</v>
      </c>
      <c r="R1316" s="23">
        <v>0</v>
      </c>
    </row>
    <row r="1317" spans="1:18" ht="28" x14ac:dyDescent="0.15">
      <c r="A1317" s="23">
        <v>201130</v>
      </c>
      <c r="B1317" s="33" t="s">
        <v>10082</v>
      </c>
      <c r="C1317" s="34">
        <v>2</v>
      </c>
      <c r="D1317" s="34" t="s">
        <v>61</v>
      </c>
      <c r="E1317" s="34">
        <f>IF(D1317="",0,VLOOKUP(D1317,city!$D$4:$K$352,8,0))</f>
        <v>14</v>
      </c>
      <c r="F1317" s="34">
        <v>1</v>
      </c>
      <c r="G1317" s="34">
        <v>0</v>
      </c>
      <c r="H1317" s="34" t="s">
        <v>7990</v>
      </c>
      <c r="J1317" s="34" t="str">
        <f>IF(I1317="","",VLOOKUP(I1317,speciality!$B$4:$J$1727,9,0))</f>
        <v/>
      </c>
      <c r="K1317" s="34" t="str">
        <f t="shared" si="17"/>
        <v>3,-1</v>
      </c>
      <c r="L1317" s="34">
        <v>0</v>
      </c>
      <c r="M1317" s="34">
        <v>0</v>
      </c>
      <c r="N1317" s="34">
        <v>0</v>
      </c>
      <c r="O1317" s="34">
        <v>0</v>
      </c>
      <c r="P1317" s="23">
        <v>0</v>
      </c>
      <c r="Q1317" s="23">
        <v>3000</v>
      </c>
      <c r="R1317" s="23">
        <v>0</v>
      </c>
    </row>
    <row r="1318" spans="1:18" ht="28" x14ac:dyDescent="0.15">
      <c r="A1318" s="23">
        <v>201131</v>
      </c>
      <c r="B1318" s="33" t="s">
        <v>10083</v>
      </c>
      <c r="C1318" s="34">
        <v>2</v>
      </c>
      <c r="D1318" s="34" t="s">
        <v>61</v>
      </c>
      <c r="E1318" s="34">
        <f>IF(D1318="",0,VLOOKUP(D1318,city!$D$4:$K$352,8,0))</f>
        <v>14</v>
      </c>
      <c r="F1318" s="34">
        <v>1</v>
      </c>
      <c r="G1318" s="34">
        <v>0</v>
      </c>
      <c r="H1318" s="34" t="s">
        <v>7990</v>
      </c>
      <c r="J1318" s="34" t="str">
        <f>IF(I1318="","",VLOOKUP(I1318,speciality!$B$4:$J$1727,9,0))</f>
        <v/>
      </c>
      <c r="K1318" s="34" t="str">
        <f t="shared" si="17"/>
        <v>3,-1</v>
      </c>
      <c r="L1318" s="34">
        <v>0</v>
      </c>
      <c r="M1318" s="34">
        <v>0</v>
      </c>
      <c r="N1318" s="34">
        <v>0</v>
      </c>
      <c r="O1318" s="34">
        <v>0</v>
      </c>
      <c r="P1318" s="23">
        <v>0</v>
      </c>
      <c r="Q1318" s="23">
        <v>3000</v>
      </c>
      <c r="R1318" s="23">
        <v>0</v>
      </c>
    </row>
    <row r="1319" spans="1:18" x14ac:dyDescent="0.15">
      <c r="A1319" s="23">
        <v>201132</v>
      </c>
      <c r="B1319" s="33" t="s">
        <v>10084</v>
      </c>
      <c r="C1319" s="34">
        <v>2</v>
      </c>
      <c r="D1319" s="34" t="s">
        <v>63</v>
      </c>
      <c r="E1319" s="34">
        <f>IF(D1319="",0,VLOOKUP(D1319,city!$D$4:$K$352,8,0))</f>
        <v>15</v>
      </c>
      <c r="F1319" s="34">
        <v>1</v>
      </c>
      <c r="G1319" s="34">
        <v>0</v>
      </c>
      <c r="H1319" s="34" t="s">
        <v>7990</v>
      </c>
      <c r="J1319" s="34" t="str">
        <f>IF(I1319="","",VLOOKUP(I1319,speciality!$B$4:$J$1727,9,0))</f>
        <v/>
      </c>
      <c r="K1319" s="34" t="str">
        <f t="shared" si="17"/>
        <v>3,-1</v>
      </c>
      <c r="L1319" s="34">
        <v>0</v>
      </c>
      <c r="M1319" s="34">
        <v>0</v>
      </c>
      <c r="N1319" s="34">
        <v>0</v>
      </c>
      <c r="O1319" s="34">
        <v>0</v>
      </c>
      <c r="P1319" s="23">
        <v>0</v>
      </c>
      <c r="Q1319" s="23">
        <v>3000</v>
      </c>
      <c r="R1319" s="23">
        <v>0</v>
      </c>
    </row>
    <row r="1320" spans="1:18" ht="28" x14ac:dyDescent="0.15">
      <c r="A1320" s="23">
        <v>201133</v>
      </c>
      <c r="B1320" s="33" t="s">
        <v>10085</v>
      </c>
      <c r="C1320" s="34">
        <v>2</v>
      </c>
      <c r="D1320" s="34" t="s">
        <v>63</v>
      </c>
      <c r="E1320" s="34">
        <f>IF(D1320="",0,VLOOKUP(D1320,city!$D$4:$K$352,8,0))</f>
        <v>15</v>
      </c>
      <c r="F1320" s="34">
        <v>1</v>
      </c>
      <c r="G1320" s="34">
        <v>0</v>
      </c>
      <c r="H1320" s="34" t="s">
        <v>7990</v>
      </c>
      <c r="J1320" s="34" t="str">
        <f>IF(I1320="","",VLOOKUP(I1320,speciality!$B$4:$J$1727,9,0))</f>
        <v/>
      </c>
      <c r="K1320" s="34" t="str">
        <f t="shared" si="17"/>
        <v>3,-1</v>
      </c>
      <c r="L1320" s="34">
        <v>0</v>
      </c>
      <c r="M1320" s="34">
        <v>0</v>
      </c>
      <c r="N1320" s="34">
        <v>0</v>
      </c>
      <c r="O1320" s="34">
        <v>0</v>
      </c>
      <c r="P1320" s="23">
        <v>0</v>
      </c>
      <c r="Q1320" s="23">
        <v>3000</v>
      </c>
      <c r="R1320" s="23">
        <v>0</v>
      </c>
    </row>
    <row r="1321" spans="1:18" x14ac:dyDescent="0.15">
      <c r="A1321" s="23">
        <v>201134</v>
      </c>
      <c r="B1321" s="33" t="s">
        <v>10086</v>
      </c>
      <c r="C1321" s="34">
        <v>2</v>
      </c>
      <c r="D1321" s="34" t="s">
        <v>63</v>
      </c>
      <c r="E1321" s="34">
        <f>IF(D1321="",0,VLOOKUP(D1321,city!$D$4:$K$352,8,0))</f>
        <v>15</v>
      </c>
      <c r="F1321" s="34">
        <v>1</v>
      </c>
      <c r="G1321" s="34">
        <v>0</v>
      </c>
      <c r="H1321" s="34" t="s">
        <v>7990</v>
      </c>
      <c r="J1321" s="34" t="str">
        <f>IF(I1321="","",VLOOKUP(I1321,speciality!$B$4:$J$1727,9,0))</f>
        <v/>
      </c>
      <c r="K1321" s="34" t="str">
        <f t="shared" si="17"/>
        <v>3,-1</v>
      </c>
      <c r="L1321" s="34">
        <v>0</v>
      </c>
      <c r="M1321" s="34">
        <v>0</v>
      </c>
      <c r="N1321" s="34">
        <v>0</v>
      </c>
      <c r="O1321" s="34">
        <v>0</v>
      </c>
      <c r="P1321" s="23">
        <v>0</v>
      </c>
      <c r="Q1321" s="23">
        <v>3000</v>
      </c>
      <c r="R1321" s="23">
        <v>0</v>
      </c>
    </row>
    <row r="1322" spans="1:18" ht="28" x14ac:dyDescent="0.15">
      <c r="A1322" s="23">
        <v>201135</v>
      </c>
      <c r="B1322" s="33" t="s">
        <v>10087</v>
      </c>
      <c r="C1322" s="34">
        <v>2</v>
      </c>
      <c r="D1322" s="34" t="s">
        <v>63</v>
      </c>
      <c r="E1322" s="34">
        <f>IF(D1322="",0,VLOOKUP(D1322,city!$D$4:$K$352,8,0))</f>
        <v>15</v>
      </c>
      <c r="F1322" s="34">
        <v>1</v>
      </c>
      <c r="G1322" s="34">
        <v>0</v>
      </c>
      <c r="H1322" s="34" t="s">
        <v>7990</v>
      </c>
      <c r="I1322" s="34" t="s">
        <v>10088</v>
      </c>
      <c r="J1322" s="34">
        <f>IF(I1322="","",VLOOKUP(I1322,speciality!$B$4:$J$1727,9,0))</f>
        <v>101502</v>
      </c>
      <c r="K1322" s="34" t="str">
        <f t="shared" si="17"/>
        <v>4,101502</v>
      </c>
      <c r="L1322" s="34">
        <v>0</v>
      </c>
      <c r="M1322" s="34">
        <v>0</v>
      </c>
      <c r="N1322" s="34">
        <v>0</v>
      </c>
      <c r="O1322" s="34">
        <v>0</v>
      </c>
      <c r="P1322" s="23">
        <v>0</v>
      </c>
      <c r="Q1322" s="23">
        <v>3000</v>
      </c>
      <c r="R1322" s="23">
        <v>0</v>
      </c>
    </row>
    <row r="1323" spans="1:18" ht="28" x14ac:dyDescent="0.15">
      <c r="A1323" s="23">
        <v>201136</v>
      </c>
      <c r="B1323" s="33" t="s">
        <v>10089</v>
      </c>
      <c r="C1323" s="34">
        <v>2</v>
      </c>
      <c r="D1323" s="34" t="s">
        <v>47</v>
      </c>
      <c r="E1323" s="34">
        <f>IF(D1323="",0,VLOOKUP(D1323,city!$D$4:$K$352,8,0))</f>
        <v>7</v>
      </c>
      <c r="F1323" s="34">
        <v>1</v>
      </c>
      <c r="G1323" s="34">
        <v>0</v>
      </c>
      <c r="H1323" s="34" t="s">
        <v>7990</v>
      </c>
      <c r="J1323" s="34" t="str">
        <f>IF(I1323="","",VLOOKUP(I1323,speciality!$B$4:$J$1727,9,0))</f>
        <v/>
      </c>
      <c r="K1323" s="34" t="str">
        <f t="shared" si="17"/>
        <v>3,-1</v>
      </c>
      <c r="L1323" s="34">
        <v>0</v>
      </c>
      <c r="M1323" s="34">
        <v>0</v>
      </c>
      <c r="N1323" s="34">
        <v>0</v>
      </c>
      <c r="O1323" s="34">
        <v>0</v>
      </c>
      <c r="P1323" s="23">
        <v>0</v>
      </c>
      <c r="Q1323" s="23">
        <v>3000</v>
      </c>
      <c r="R1323" s="23">
        <v>0</v>
      </c>
    </row>
    <row r="1324" spans="1:18" ht="28" x14ac:dyDescent="0.15">
      <c r="A1324" s="23">
        <v>201137</v>
      </c>
      <c r="B1324" s="33" t="s">
        <v>10090</v>
      </c>
      <c r="C1324" s="34">
        <v>2</v>
      </c>
      <c r="D1324" s="34" t="s">
        <v>47</v>
      </c>
      <c r="E1324" s="34">
        <f>IF(D1324="",0,VLOOKUP(D1324,city!$D$4:$K$352,8,0))</f>
        <v>7</v>
      </c>
      <c r="F1324" s="34">
        <v>1</v>
      </c>
      <c r="G1324" s="34">
        <v>0</v>
      </c>
      <c r="H1324" s="34" t="s">
        <v>7990</v>
      </c>
      <c r="J1324" s="34" t="str">
        <f>IF(I1324="","",VLOOKUP(I1324,speciality!$B$4:$J$1727,9,0))</f>
        <v/>
      </c>
      <c r="K1324" s="34" t="str">
        <f t="shared" si="17"/>
        <v>3,-1</v>
      </c>
      <c r="L1324" s="34">
        <v>0</v>
      </c>
      <c r="M1324" s="34">
        <v>0</v>
      </c>
      <c r="N1324" s="34">
        <v>0</v>
      </c>
      <c r="O1324" s="34">
        <v>0</v>
      </c>
      <c r="P1324" s="23">
        <v>0</v>
      </c>
      <c r="Q1324" s="23">
        <v>3000</v>
      </c>
      <c r="R1324" s="23">
        <v>0</v>
      </c>
    </row>
    <row r="1325" spans="1:18" x14ac:dyDescent="0.15">
      <c r="A1325" s="23">
        <v>201138</v>
      </c>
      <c r="B1325" s="33" t="s">
        <v>10091</v>
      </c>
      <c r="C1325" s="34">
        <v>2</v>
      </c>
      <c r="D1325" s="34" t="s">
        <v>47</v>
      </c>
      <c r="E1325" s="34">
        <f>IF(D1325="",0,VLOOKUP(D1325,city!$D$4:$K$352,8,0))</f>
        <v>7</v>
      </c>
      <c r="F1325" s="34">
        <v>1</v>
      </c>
      <c r="G1325" s="34">
        <v>0</v>
      </c>
      <c r="H1325" s="34" t="s">
        <v>7990</v>
      </c>
      <c r="J1325" s="34" t="str">
        <f>IF(I1325="","",VLOOKUP(I1325,speciality!$B$4:$J$1727,9,0))</f>
        <v/>
      </c>
      <c r="K1325" s="34" t="str">
        <f t="shared" si="17"/>
        <v>3,-1</v>
      </c>
      <c r="L1325" s="34">
        <v>0</v>
      </c>
      <c r="M1325" s="34">
        <v>0</v>
      </c>
      <c r="N1325" s="34">
        <v>0</v>
      </c>
      <c r="O1325" s="34">
        <v>0</v>
      </c>
      <c r="P1325" s="23">
        <v>0</v>
      </c>
      <c r="Q1325" s="23">
        <v>3000</v>
      </c>
      <c r="R1325" s="23">
        <v>0</v>
      </c>
    </row>
    <row r="1326" spans="1:18" x14ac:dyDescent="0.15">
      <c r="A1326" s="23">
        <v>201139</v>
      </c>
      <c r="B1326" s="33" t="s">
        <v>10092</v>
      </c>
      <c r="C1326" s="34">
        <v>2</v>
      </c>
      <c r="D1326" s="34" t="s">
        <v>47</v>
      </c>
      <c r="E1326" s="34">
        <f>IF(D1326="",0,VLOOKUP(D1326,city!$D$4:$K$352,8,0))</f>
        <v>7</v>
      </c>
      <c r="F1326" s="34">
        <v>1</v>
      </c>
      <c r="G1326" s="34">
        <v>0</v>
      </c>
      <c r="H1326" s="34" t="s">
        <v>7990</v>
      </c>
      <c r="J1326" s="34" t="str">
        <f>IF(I1326="","",VLOOKUP(I1326,speciality!$B$4:$J$1727,9,0))</f>
        <v/>
      </c>
      <c r="K1326" s="34" t="str">
        <f t="shared" si="17"/>
        <v>3,-1</v>
      </c>
      <c r="L1326" s="34">
        <v>0</v>
      </c>
      <c r="M1326" s="34">
        <v>0</v>
      </c>
      <c r="N1326" s="34">
        <v>0</v>
      </c>
      <c r="O1326" s="34">
        <v>0</v>
      </c>
      <c r="P1326" s="23">
        <v>0</v>
      </c>
      <c r="Q1326" s="23">
        <v>3000</v>
      </c>
      <c r="R1326" s="23">
        <v>0</v>
      </c>
    </row>
    <row r="1327" spans="1:18" x14ac:dyDescent="0.15">
      <c r="A1327" s="23">
        <v>201140</v>
      </c>
      <c r="B1327" s="33" t="s">
        <v>10093</v>
      </c>
      <c r="C1327" s="34">
        <v>2</v>
      </c>
      <c r="D1327" s="34" t="s">
        <v>364</v>
      </c>
      <c r="E1327" s="34">
        <f>IF(D1327="",0,VLOOKUP(D1327,city!$D$4:$K$352,8,0))</f>
        <v>157</v>
      </c>
      <c r="F1327" s="34">
        <v>1</v>
      </c>
      <c r="G1327" s="34">
        <v>0</v>
      </c>
      <c r="H1327" s="34" t="s">
        <v>7990</v>
      </c>
      <c r="J1327" s="34" t="str">
        <f>IF(I1327="","",VLOOKUP(I1327,speciality!$B$4:$J$1727,9,0))</f>
        <v/>
      </c>
      <c r="K1327" s="34" t="str">
        <f t="shared" si="17"/>
        <v>3,-1</v>
      </c>
      <c r="L1327" s="34">
        <v>0</v>
      </c>
      <c r="M1327" s="34">
        <v>0</v>
      </c>
      <c r="N1327" s="34">
        <v>0</v>
      </c>
      <c r="O1327" s="34">
        <v>0</v>
      </c>
      <c r="P1327" s="23">
        <v>0</v>
      </c>
      <c r="Q1327" s="23">
        <v>3000</v>
      </c>
      <c r="R1327" s="23">
        <v>0</v>
      </c>
    </row>
    <row r="1328" spans="1:18" ht="28" x14ac:dyDescent="0.15">
      <c r="A1328" s="23">
        <v>201141</v>
      </c>
      <c r="B1328" s="33" t="s">
        <v>10094</v>
      </c>
      <c r="C1328" s="34">
        <v>2</v>
      </c>
      <c r="D1328" s="34" t="s">
        <v>364</v>
      </c>
      <c r="E1328" s="34">
        <f>IF(D1328="",0,VLOOKUP(D1328,city!$D$4:$K$352,8,0))</f>
        <v>157</v>
      </c>
      <c r="F1328" s="34">
        <v>1</v>
      </c>
      <c r="G1328" s="34">
        <v>0</v>
      </c>
      <c r="H1328" s="34" t="s">
        <v>7990</v>
      </c>
      <c r="J1328" s="34" t="str">
        <f>IF(I1328="","",VLOOKUP(I1328,speciality!$B$4:$J$1727,9,0))</f>
        <v/>
      </c>
      <c r="K1328" s="34" t="str">
        <f t="shared" si="17"/>
        <v>3,-1</v>
      </c>
      <c r="L1328" s="34">
        <v>0</v>
      </c>
      <c r="M1328" s="34">
        <v>0</v>
      </c>
      <c r="N1328" s="34">
        <v>0</v>
      </c>
      <c r="O1328" s="34">
        <v>0</v>
      </c>
      <c r="P1328" s="23">
        <v>0</v>
      </c>
      <c r="Q1328" s="23">
        <v>3000</v>
      </c>
      <c r="R1328" s="23">
        <v>0</v>
      </c>
    </row>
    <row r="1329" spans="1:18" x14ac:dyDescent="0.15">
      <c r="A1329" s="23">
        <v>201142</v>
      </c>
      <c r="B1329" s="33" t="s">
        <v>10095</v>
      </c>
      <c r="C1329" s="34">
        <v>2</v>
      </c>
      <c r="D1329" s="34" t="s">
        <v>364</v>
      </c>
      <c r="E1329" s="34">
        <f>IF(D1329="",0,VLOOKUP(D1329,city!$D$4:$K$352,8,0))</f>
        <v>157</v>
      </c>
      <c r="F1329" s="34">
        <v>1</v>
      </c>
      <c r="G1329" s="34">
        <v>0</v>
      </c>
      <c r="H1329" s="34" t="s">
        <v>7990</v>
      </c>
      <c r="J1329" s="34" t="str">
        <f>IF(I1329="","",VLOOKUP(I1329,speciality!$B$4:$J$1727,9,0))</f>
        <v/>
      </c>
      <c r="K1329" s="34" t="str">
        <f t="shared" si="17"/>
        <v>3,-1</v>
      </c>
      <c r="L1329" s="34">
        <v>0</v>
      </c>
      <c r="M1329" s="34">
        <v>0</v>
      </c>
      <c r="N1329" s="34">
        <v>0</v>
      </c>
      <c r="O1329" s="34">
        <v>0</v>
      </c>
      <c r="P1329" s="23">
        <v>0</v>
      </c>
      <c r="Q1329" s="23">
        <v>3000</v>
      </c>
      <c r="R1329" s="23">
        <v>0</v>
      </c>
    </row>
    <row r="1330" spans="1:18" ht="28" x14ac:dyDescent="0.15">
      <c r="A1330" s="23">
        <v>201143</v>
      </c>
      <c r="B1330" s="33" t="s">
        <v>10096</v>
      </c>
      <c r="C1330" s="34">
        <v>2</v>
      </c>
      <c r="D1330" s="34" t="s">
        <v>364</v>
      </c>
      <c r="E1330" s="34">
        <f>IF(D1330="",0,VLOOKUP(D1330,city!$D$4:$K$352,8,0))</f>
        <v>157</v>
      </c>
      <c r="F1330" s="34">
        <v>1</v>
      </c>
      <c r="G1330" s="34">
        <v>0</v>
      </c>
      <c r="H1330" s="34" t="s">
        <v>7990</v>
      </c>
      <c r="J1330" s="34" t="str">
        <f>IF(I1330="","",VLOOKUP(I1330,speciality!$B$4:$J$1727,9,0))</f>
        <v/>
      </c>
      <c r="K1330" s="34" t="str">
        <f t="shared" si="17"/>
        <v>3,-1</v>
      </c>
      <c r="L1330" s="34">
        <v>0</v>
      </c>
      <c r="M1330" s="34">
        <v>0</v>
      </c>
      <c r="N1330" s="34">
        <v>0</v>
      </c>
      <c r="O1330" s="34">
        <v>0</v>
      </c>
      <c r="P1330" s="23">
        <v>0</v>
      </c>
      <c r="Q1330" s="23">
        <v>3000</v>
      </c>
      <c r="R1330" s="23">
        <v>0</v>
      </c>
    </row>
    <row r="1331" spans="1:18" ht="28" x14ac:dyDescent="0.15">
      <c r="A1331" s="23">
        <v>201144</v>
      </c>
      <c r="B1331" s="33" t="s">
        <v>10097</v>
      </c>
      <c r="C1331" s="34">
        <v>2</v>
      </c>
      <c r="D1331" s="34" t="s">
        <v>364</v>
      </c>
      <c r="E1331" s="34">
        <f>IF(D1331="",0,VLOOKUP(D1331,city!$D$4:$K$352,8,0))</f>
        <v>157</v>
      </c>
      <c r="F1331" s="34">
        <v>1</v>
      </c>
      <c r="G1331" s="34">
        <v>0</v>
      </c>
      <c r="H1331" s="34" t="s">
        <v>7990</v>
      </c>
      <c r="I1331" s="34" t="s">
        <v>10098</v>
      </c>
      <c r="J1331" s="34">
        <f>IF(I1331="","",VLOOKUP(I1331,speciality!$B$4:$J$1727,9,0))</f>
        <v>115704</v>
      </c>
      <c r="K1331" s="34" t="str">
        <f t="shared" si="17"/>
        <v>4,115704</v>
      </c>
      <c r="L1331" s="34">
        <v>0</v>
      </c>
      <c r="M1331" s="34">
        <v>0</v>
      </c>
      <c r="N1331" s="34">
        <v>0</v>
      </c>
      <c r="O1331" s="34">
        <v>0</v>
      </c>
      <c r="P1331" s="23">
        <v>0</v>
      </c>
      <c r="Q1331" s="23">
        <v>3000</v>
      </c>
      <c r="R1331" s="23">
        <v>0</v>
      </c>
    </row>
    <row r="1332" spans="1:18" ht="42" x14ac:dyDescent="0.15">
      <c r="A1332" s="23">
        <v>201145</v>
      </c>
      <c r="B1332" s="33" t="s">
        <v>10099</v>
      </c>
      <c r="C1332" s="34">
        <v>2</v>
      </c>
      <c r="D1332" s="34" t="s">
        <v>364</v>
      </c>
      <c r="E1332" s="34">
        <f>IF(D1332="",0,VLOOKUP(D1332,city!$D$4:$K$352,8,0))</f>
        <v>157</v>
      </c>
      <c r="F1332" s="34">
        <v>1</v>
      </c>
      <c r="G1332" s="34">
        <v>0</v>
      </c>
      <c r="H1332" s="34" t="s">
        <v>7990</v>
      </c>
      <c r="I1332" s="34" t="s">
        <v>10100</v>
      </c>
      <c r="J1332" s="34" t="e">
        <f>IF(I1332="","",VLOOKUP(I1332,speciality!$B$4:$J$1727,9,0))</f>
        <v>#N/A</v>
      </c>
      <c r="K1332" s="34" t="e">
        <f t="shared" si="17"/>
        <v>#N/A</v>
      </c>
      <c r="L1332" s="34">
        <v>0</v>
      </c>
      <c r="M1332" s="34">
        <v>0</v>
      </c>
      <c r="N1332" s="34">
        <v>0</v>
      </c>
      <c r="O1332" s="34">
        <v>0</v>
      </c>
      <c r="P1332" s="23">
        <v>0</v>
      </c>
      <c r="Q1332" s="23">
        <v>3000</v>
      </c>
      <c r="R1332" s="23">
        <v>0</v>
      </c>
    </row>
    <row r="1333" spans="1:18" ht="28" x14ac:dyDescent="0.15">
      <c r="A1333" s="23">
        <v>201146</v>
      </c>
      <c r="B1333" s="33" t="s">
        <v>10101</v>
      </c>
      <c r="C1333" s="34">
        <v>2</v>
      </c>
      <c r="D1333" s="34" t="s">
        <v>367</v>
      </c>
      <c r="E1333" s="34">
        <f>IF(D1333="",0,VLOOKUP(D1333,city!$D$4:$K$352,8,0))</f>
        <v>158</v>
      </c>
      <c r="F1333" s="34">
        <v>1</v>
      </c>
      <c r="G1333" s="34">
        <v>0</v>
      </c>
      <c r="H1333" s="34" t="s">
        <v>7990</v>
      </c>
      <c r="I1333" s="34" t="s">
        <v>10102</v>
      </c>
      <c r="J1333" s="34" t="e">
        <f>IF(I1333="","",VLOOKUP(I1333,speciality!$B$4:$J$1727,9,0))</f>
        <v>#N/A</v>
      </c>
      <c r="K1333" s="34" t="e">
        <f t="shared" si="17"/>
        <v>#N/A</v>
      </c>
      <c r="L1333" s="34">
        <v>0</v>
      </c>
      <c r="M1333" s="34">
        <v>0</v>
      </c>
      <c r="N1333" s="34">
        <v>0</v>
      </c>
      <c r="O1333" s="34">
        <v>0</v>
      </c>
      <c r="P1333" s="23">
        <v>0</v>
      </c>
      <c r="Q1333" s="23">
        <v>3000</v>
      </c>
      <c r="R1333" s="23">
        <v>0</v>
      </c>
    </row>
    <row r="1334" spans="1:18" ht="28" x14ac:dyDescent="0.15">
      <c r="A1334" s="23">
        <v>201147</v>
      </c>
      <c r="B1334" s="33" t="s">
        <v>10103</v>
      </c>
      <c r="C1334" s="34">
        <v>2</v>
      </c>
      <c r="D1334" s="34" t="s">
        <v>367</v>
      </c>
      <c r="E1334" s="34">
        <f>IF(D1334="",0,VLOOKUP(D1334,city!$D$4:$K$352,8,0))</f>
        <v>158</v>
      </c>
      <c r="F1334" s="34">
        <v>1</v>
      </c>
      <c r="G1334" s="34">
        <v>0</v>
      </c>
      <c r="H1334" s="34" t="s">
        <v>7990</v>
      </c>
      <c r="I1334" s="34" t="s">
        <v>10104</v>
      </c>
      <c r="J1334" s="34">
        <f>IF(I1334="","",VLOOKUP(I1334,speciality!$B$4:$J$1727,9,0))</f>
        <v>115802</v>
      </c>
      <c r="K1334" s="34" t="str">
        <f t="shared" si="17"/>
        <v>4,115802</v>
      </c>
      <c r="L1334" s="34">
        <v>0</v>
      </c>
      <c r="M1334" s="34">
        <v>0</v>
      </c>
      <c r="N1334" s="34">
        <v>0</v>
      </c>
      <c r="O1334" s="34">
        <v>0</v>
      </c>
      <c r="P1334" s="23">
        <v>0</v>
      </c>
      <c r="Q1334" s="23">
        <v>3000</v>
      </c>
      <c r="R1334" s="23">
        <v>0</v>
      </c>
    </row>
    <row r="1335" spans="1:18" ht="28" x14ac:dyDescent="0.15">
      <c r="A1335" s="23">
        <v>201148</v>
      </c>
      <c r="B1335" s="33" t="s">
        <v>10105</v>
      </c>
      <c r="C1335" s="34">
        <v>2</v>
      </c>
      <c r="D1335" s="34" t="s">
        <v>367</v>
      </c>
      <c r="E1335" s="34">
        <f>IF(D1335="",0,VLOOKUP(D1335,city!$D$4:$K$352,8,0))</f>
        <v>158</v>
      </c>
      <c r="F1335" s="34">
        <v>1</v>
      </c>
      <c r="G1335" s="34">
        <v>0</v>
      </c>
      <c r="H1335" s="34" t="s">
        <v>7990</v>
      </c>
      <c r="J1335" s="34" t="str">
        <f>IF(I1335="","",VLOOKUP(I1335,speciality!$B$4:$J$1727,9,0))</f>
        <v/>
      </c>
      <c r="K1335" s="34" t="str">
        <f t="shared" si="17"/>
        <v>3,-1</v>
      </c>
      <c r="L1335" s="34">
        <v>0</v>
      </c>
      <c r="M1335" s="34">
        <v>0</v>
      </c>
      <c r="N1335" s="34">
        <v>0</v>
      </c>
      <c r="O1335" s="34">
        <v>0</v>
      </c>
      <c r="P1335" s="23">
        <v>0</v>
      </c>
      <c r="Q1335" s="23">
        <v>3000</v>
      </c>
      <c r="R1335" s="23">
        <v>0</v>
      </c>
    </row>
    <row r="1336" spans="1:18" ht="28" x14ac:dyDescent="0.15">
      <c r="A1336" s="23">
        <v>201149</v>
      </c>
      <c r="B1336" s="33" t="s">
        <v>10106</v>
      </c>
      <c r="C1336" s="34">
        <v>2</v>
      </c>
      <c r="D1336" s="34" t="s">
        <v>367</v>
      </c>
      <c r="E1336" s="34">
        <f>IF(D1336="",0,VLOOKUP(D1336,city!$D$4:$K$352,8,0))</f>
        <v>158</v>
      </c>
      <c r="F1336" s="34">
        <v>1</v>
      </c>
      <c r="G1336" s="34">
        <v>0</v>
      </c>
      <c r="H1336" s="34" t="s">
        <v>7990</v>
      </c>
      <c r="J1336" s="34" t="str">
        <f>IF(I1336="","",VLOOKUP(I1336,speciality!$B$4:$J$1727,9,0))</f>
        <v/>
      </c>
      <c r="K1336" s="34" t="str">
        <f t="shared" si="17"/>
        <v>3,-1</v>
      </c>
      <c r="L1336" s="34">
        <v>0</v>
      </c>
      <c r="M1336" s="34">
        <v>0</v>
      </c>
      <c r="N1336" s="34">
        <v>0</v>
      </c>
      <c r="O1336" s="34">
        <v>0</v>
      </c>
      <c r="P1336" s="23">
        <v>0</v>
      </c>
      <c r="Q1336" s="23">
        <v>3000</v>
      </c>
      <c r="R1336" s="23">
        <v>0</v>
      </c>
    </row>
    <row r="1337" spans="1:18" x14ac:dyDescent="0.15">
      <c r="A1337" s="23">
        <v>201150</v>
      </c>
      <c r="B1337" s="33" t="s">
        <v>10107</v>
      </c>
      <c r="C1337" s="34">
        <v>2</v>
      </c>
      <c r="D1337" s="34" t="s">
        <v>369</v>
      </c>
      <c r="E1337" s="34">
        <f>IF(D1337="",0,VLOOKUP(D1337,city!$D$4:$K$352,8,0))</f>
        <v>159</v>
      </c>
      <c r="F1337" s="34">
        <v>1</v>
      </c>
      <c r="G1337" s="34">
        <v>0</v>
      </c>
      <c r="H1337" s="34" t="s">
        <v>7990</v>
      </c>
      <c r="J1337" s="34" t="str">
        <f>IF(I1337="","",VLOOKUP(I1337,speciality!$B$4:$J$1727,9,0))</f>
        <v/>
      </c>
      <c r="K1337" s="34" t="str">
        <f t="shared" si="17"/>
        <v>3,-1</v>
      </c>
      <c r="L1337" s="34">
        <v>0</v>
      </c>
      <c r="M1337" s="34">
        <v>0</v>
      </c>
      <c r="N1337" s="34">
        <v>0</v>
      </c>
      <c r="O1337" s="34">
        <v>0</v>
      </c>
      <c r="P1337" s="23">
        <v>0</v>
      </c>
      <c r="Q1337" s="23">
        <v>3000</v>
      </c>
      <c r="R1337" s="23">
        <v>0</v>
      </c>
    </row>
    <row r="1338" spans="1:18" ht="28" x14ac:dyDescent="0.15">
      <c r="A1338" s="23">
        <v>201151</v>
      </c>
      <c r="B1338" s="33" t="s">
        <v>10108</v>
      </c>
      <c r="C1338" s="34">
        <v>2</v>
      </c>
      <c r="D1338" s="34" t="s">
        <v>369</v>
      </c>
      <c r="E1338" s="34">
        <f>IF(D1338="",0,VLOOKUP(D1338,city!$D$4:$K$352,8,0))</f>
        <v>159</v>
      </c>
      <c r="F1338" s="34">
        <v>1</v>
      </c>
      <c r="G1338" s="34">
        <v>0</v>
      </c>
      <c r="H1338" s="34" t="s">
        <v>7990</v>
      </c>
      <c r="J1338" s="34" t="str">
        <f>IF(I1338="","",VLOOKUP(I1338,speciality!$B$4:$J$1727,9,0))</f>
        <v/>
      </c>
      <c r="K1338" s="34" t="str">
        <f t="shared" si="17"/>
        <v>3,-1</v>
      </c>
      <c r="L1338" s="34">
        <v>0</v>
      </c>
      <c r="M1338" s="34">
        <v>0</v>
      </c>
      <c r="N1338" s="34">
        <v>0</v>
      </c>
      <c r="O1338" s="34">
        <v>0</v>
      </c>
      <c r="P1338" s="23">
        <v>0</v>
      </c>
      <c r="Q1338" s="23">
        <v>3000</v>
      </c>
      <c r="R1338" s="23">
        <v>0</v>
      </c>
    </row>
    <row r="1339" spans="1:18" ht="28" x14ac:dyDescent="0.15">
      <c r="A1339" s="23">
        <v>201152</v>
      </c>
      <c r="B1339" s="33" t="s">
        <v>10109</v>
      </c>
      <c r="C1339" s="34">
        <v>2</v>
      </c>
      <c r="D1339" s="34" t="s">
        <v>369</v>
      </c>
      <c r="E1339" s="34">
        <f>IF(D1339="",0,VLOOKUP(D1339,city!$D$4:$K$352,8,0))</f>
        <v>159</v>
      </c>
      <c r="F1339" s="34">
        <v>1</v>
      </c>
      <c r="G1339" s="34">
        <v>0</v>
      </c>
      <c r="H1339" s="34" t="s">
        <v>7990</v>
      </c>
      <c r="J1339" s="34" t="str">
        <f>IF(I1339="","",VLOOKUP(I1339,speciality!$B$4:$J$1727,9,0))</f>
        <v/>
      </c>
      <c r="K1339" s="34" t="str">
        <f t="shared" si="17"/>
        <v>3,-1</v>
      </c>
      <c r="L1339" s="34">
        <v>0</v>
      </c>
      <c r="M1339" s="34">
        <v>0</v>
      </c>
      <c r="N1339" s="34">
        <v>0</v>
      </c>
      <c r="O1339" s="34">
        <v>0</v>
      </c>
      <c r="P1339" s="23">
        <v>0</v>
      </c>
      <c r="Q1339" s="23">
        <v>3000</v>
      </c>
      <c r="R1339" s="23">
        <v>0</v>
      </c>
    </row>
    <row r="1340" spans="1:18" ht="28" x14ac:dyDescent="0.15">
      <c r="A1340" s="23">
        <v>201153</v>
      </c>
      <c r="B1340" s="33" t="s">
        <v>10110</v>
      </c>
      <c r="C1340" s="34">
        <v>2</v>
      </c>
      <c r="D1340" s="34" t="s">
        <v>369</v>
      </c>
      <c r="E1340" s="34">
        <f>IF(D1340="",0,VLOOKUP(D1340,city!$D$4:$K$352,8,0))</f>
        <v>159</v>
      </c>
      <c r="F1340" s="34">
        <v>1</v>
      </c>
      <c r="G1340" s="34">
        <v>0</v>
      </c>
      <c r="H1340" s="34" t="s">
        <v>7990</v>
      </c>
      <c r="J1340" s="34" t="str">
        <f>IF(I1340="","",VLOOKUP(I1340,speciality!$B$4:$J$1727,9,0))</f>
        <v/>
      </c>
      <c r="K1340" s="34" t="str">
        <f t="shared" ref="K1340:K1403" si="18">IF(J1340="","3,-1","4,"&amp;J1340)</f>
        <v>3,-1</v>
      </c>
      <c r="L1340" s="34">
        <v>0</v>
      </c>
      <c r="M1340" s="34">
        <v>0</v>
      </c>
      <c r="N1340" s="34">
        <v>0</v>
      </c>
      <c r="O1340" s="34">
        <v>0</v>
      </c>
      <c r="P1340" s="23">
        <v>0</v>
      </c>
      <c r="Q1340" s="23">
        <v>3000</v>
      </c>
      <c r="R1340" s="23">
        <v>0</v>
      </c>
    </row>
    <row r="1341" spans="1:18" ht="28" x14ac:dyDescent="0.15">
      <c r="A1341" s="23">
        <v>201154</v>
      </c>
      <c r="B1341" s="33" t="s">
        <v>10111</v>
      </c>
      <c r="C1341" s="34">
        <v>2</v>
      </c>
      <c r="D1341" s="34" t="s">
        <v>371</v>
      </c>
      <c r="E1341" s="34">
        <f>IF(D1341="",0,VLOOKUP(D1341,city!$D$4:$K$352,8,0))</f>
        <v>160</v>
      </c>
      <c r="F1341" s="34">
        <v>1</v>
      </c>
      <c r="G1341" s="34">
        <v>0</v>
      </c>
      <c r="H1341" s="34" t="s">
        <v>7990</v>
      </c>
      <c r="J1341" s="34" t="str">
        <f>IF(I1341="","",VLOOKUP(I1341,speciality!$B$4:$J$1727,9,0))</f>
        <v/>
      </c>
      <c r="K1341" s="34" t="str">
        <f t="shared" si="18"/>
        <v>3,-1</v>
      </c>
      <c r="L1341" s="34">
        <v>0</v>
      </c>
      <c r="M1341" s="34">
        <v>0</v>
      </c>
      <c r="N1341" s="34">
        <v>0</v>
      </c>
      <c r="O1341" s="34">
        <v>0</v>
      </c>
      <c r="P1341" s="23">
        <v>0</v>
      </c>
      <c r="Q1341" s="23">
        <v>3000</v>
      </c>
      <c r="R1341" s="23">
        <v>0</v>
      </c>
    </row>
    <row r="1342" spans="1:18" ht="28" x14ac:dyDescent="0.15">
      <c r="A1342" s="23">
        <v>201155</v>
      </c>
      <c r="B1342" s="33" t="s">
        <v>10112</v>
      </c>
      <c r="C1342" s="34">
        <v>2</v>
      </c>
      <c r="D1342" s="34" t="s">
        <v>371</v>
      </c>
      <c r="E1342" s="34">
        <f>IF(D1342="",0,VLOOKUP(D1342,city!$D$4:$K$352,8,0))</f>
        <v>160</v>
      </c>
      <c r="F1342" s="34">
        <v>1</v>
      </c>
      <c r="G1342" s="34">
        <v>0</v>
      </c>
      <c r="H1342" s="34" t="s">
        <v>7990</v>
      </c>
      <c r="J1342" s="34" t="str">
        <f>IF(I1342="","",VLOOKUP(I1342,speciality!$B$4:$J$1727,9,0))</f>
        <v/>
      </c>
      <c r="K1342" s="34" t="str">
        <f t="shared" si="18"/>
        <v>3,-1</v>
      </c>
      <c r="L1342" s="34">
        <v>0</v>
      </c>
      <c r="M1342" s="34">
        <v>0</v>
      </c>
      <c r="N1342" s="34">
        <v>0</v>
      </c>
      <c r="O1342" s="34">
        <v>0</v>
      </c>
      <c r="P1342" s="23">
        <v>0</v>
      </c>
      <c r="Q1342" s="23">
        <v>3000</v>
      </c>
      <c r="R1342" s="23">
        <v>0</v>
      </c>
    </row>
    <row r="1343" spans="1:18" ht="28" x14ac:dyDescent="0.15">
      <c r="A1343" s="23">
        <v>201156</v>
      </c>
      <c r="B1343" s="33" t="s">
        <v>10113</v>
      </c>
      <c r="C1343" s="34">
        <v>2</v>
      </c>
      <c r="D1343" s="34" t="s">
        <v>371</v>
      </c>
      <c r="E1343" s="34">
        <f>IF(D1343="",0,VLOOKUP(D1343,city!$D$4:$K$352,8,0))</f>
        <v>160</v>
      </c>
      <c r="F1343" s="34">
        <v>1</v>
      </c>
      <c r="G1343" s="34">
        <v>0</v>
      </c>
      <c r="H1343" s="34" t="s">
        <v>7990</v>
      </c>
      <c r="J1343" s="34" t="str">
        <f>IF(I1343="","",VLOOKUP(I1343,speciality!$B$4:$J$1727,9,0))</f>
        <v/>
      </c>
      <c r="K1343" s="34" t="str">
        <f t="shared" si="18"/>
        <v>3,-1</v>
      </c>
      <c r="L1343" s="34">
        <v>0</v>
      </c>
      <c r="M1343" s="34">
        <v>0</v>
      </c>
      <c r="N1343" s="34">
        <v>0</v>
      </c>
      <c r="O1343" s="34">
        <v>0</v>
      </c>
      <c r="P1343" s="23">
        <v>0</v>
      </c>
      <c r="Q1343" s="23">
        <v>3000</v>
      </c>
      <c r="R1343" s="23">
        <v>0</v>
      </c>
    </row>
    <row r="1344" spans="1:18" ht="28" x14ac:dyDescent="0.15">
      <c r="A1344" s="23">
        <v>201157</v>
      </c>
      <c r="B1344" s="33" t="s">
        <v>10114</v>
      </c>
      <c r="C1344" s="34">
        <v>2</v>
      </c>
      <c r="D1344" s="34" t="s">
        <v>371</v>
      </c>
      <c r="E1344" s="34">
        <f>IF(D1344="",0,VLOOKUP(D1344,city!$D$4:$K$352,8,0))</f>
        <v>160</v>
      </c>
      <c r="F1344" s="34">
        <v>1</v>
      </c>
      <c r="G1344" s="34">
        <v>0</v>
      </c>
      <c r="H1344" s="34" t="s">
        <v>7990</v>
      </c>
      <c r="J1344" s="34" t="str">
        <f>IF(I1344="","",VLOOKUP(I1344,speciality!$B$4:$J$1727,9,0))</f>
        <v/>
      </c>
      <c r="K1344" s="34" t="str">
        <f t="shared" si="18"/>
        <v>3,-1</v>
      </c>
      <c r="L1344" s="34">
        <v>0</v>
      </c>
      <c r="M1344" s="34">
        <v>0</v>
      </c>
      <c r="N1344" s="34">
        <v>0</v>
      </c>
      <c r="O1344" s="34">
        <v>0</v>
      </c>
      <c r="P1344" s="23">
        <v>0</v>
      </c>
      <c r="Q1344" s="23">
        <v>3000</v>
      </c>
      <c r="R1344" s="23">
        <v>0</v>
      </c>
    </row>
    <row r="1345" spans="1:18" ht="28" x14ac:dyDescent="0.15">
      <c r="A1345" s="23">
        <v>201158</v>
      </c>
      <c r="B1345" s="33" t="s">
        <v>10115</v>
      </c>
      <c r="C1345" s="34">
        <v>2</v>
      </c>
      <c r="D1345" s="34" t="s">
        <v>373</v>
      </c>
      <c r="E1345" s="34">
        <f>IF(D1345="",0,VLOOKUP(D1345,city!$D$4:$K$352,8,0))</f>
        <v>161</v>
      </c>
      <c r="F1345" s="34">
        <v>1</v>
      </c>
      <c r="G1345" s="34">
        <v>0</v>
      </c>
      <c r="H1345" s="34" t="s">
        <v>7990</v>
      </c>
      <c r="J1345" s="34" t="str">
        <f>IF(I1345="","",VLOOKUP(I1345,speciality!$B$4:$J$1727,9,0))</f>
        <v/>
      </c>
      <c r="K1345" s="34" t="str">
        <f t="shared" si="18"/>
        <v>3,-1</v>
      </c>
      <c r="L1345" s="34">
        <v>0</v>
      </c>
      <c r="M1345" s="34">
        <v>0</v>
      </c>
      <c r="N1345" s="34">
        <v>0</v>
      </c>
      <c r="O1345" s="34">
        <v>0</v>
      </c>
      <c r="P1345" s="23">
        <v>0</v>
      </c>
      <c r="Q1345" s="23">
        <v>3000</v>
      </c>
      <c r="R1345" s="23">
        <v>0</v>
      </c>
    </row>
    <row r="1346" spans="1:18" ht="28" x14ac:dyDescent="0.15">
      <c r="A1346" s="23">
        <v>201159</v>
      </c>
      <c r="B1346" s="33" t="s">
        <v>10116</v>
      </c>
      <c r="C1346" s="34">
        <v>2</v>
      </c>
      <c r="D1346" s="34" t="s">
        <v>373</v>
      </c>
      <c r="E1346" s="34">
        <f>IF(D1346="",0,VLOOKUP(D1346,city!$D$4:$K$352,8,0))</f>
        <v>161</v>
      </c>
      <c r="F1346" s="34">
        <v>1</v>
      </c>
      <c r="G1346" s="34">
        <v>0</v>
      </c>
      <c r="H1346" s="34" t="s">
        <v>7990</v>
      </c>
      <c r="J1346" s="34" t="str">
        <f>IF(I1346="","",VLOOKUP(I1346,speciality!$B$4:$J$1727,9,0))</f>
        <v/>
      </c>
      <c r="K1346" s="34" t="str">
        <f t="shared" si="18"/>
        <v>3,-1</v>
      </c>
      <c r="L1346" s="34">
        <v>0</v>
      </c>
      <c r="M1346" s="34">
        <v>0</v>
      </c>
      <c r="N1346" s="34">
        <v>0</v>
      </c>
      <c r="O1346" s="34">
        <v>0</v>
      </c>
      <c r="P1346" s="23">
        <v>0</v>
      </c>
      <c r="Q1346" s="23">
        <v>3000</v>
      </c>
      <c r="R1346" s="23">
        <v>0</v>
      </c>
    </row>
    <row r="1347" spans="1:18" ht="28" x14ac:dyDescent="0.15">
      <c r="A1347" s="23">
        <v>201160</v>
      </c>
      <c r="B1347" s="33" t="s">
        <v>10117</v>
      </c>
      <c r="C1347" s="34">
        <v>2</v>
      </c>
      <c r="D1347" s="34" t="s">
        <v>373</v>
      </c>
      <c r="E1347" s="34">
        <f>IF(D1347="",0,VLOOKUP(D1347,city!$D$4:$K$352,8,0))</f>
        <v>161</v>
      </c>
      <c r="F1347" s="34">
        <v>1</v>
      </c>
      <c r="G1347" s="34">
        <v>0</v>
      </c>
      <c r="H1347" s="34" t="s">
        <v>7990</v>
      </c>
      <c r="J1347" s="34" t="str">
        <f>IF(I1347="","",VLOOKUP(I1347,speciality!$B$4:$J$1727,9,0))</f>
        <v/>
      </c>
      <c r="K1347" s="34" t="str">
        <f t="shared" si="18"/>
        <v>3,-1</v>
      </c>
      <c r="L1347" s="34">
        <v>0</v>
      </c>
      <c r="M1347" s="34">
        <v>0</v>
      </c>
      <c r="N1347" s="34">
        <v>0</v>
      </c>
      <c r="O1347" s="34">
        <v>0</v>
      </c>
      <c r="P1347" s="23">
        <v>0</v>
      </c>
      <c r="Q1347" s="23">
        <v>3000</v>
      </c>
      <c r="R1347" s="23">
        <v>0</v>
      </c>
    </row>
    <row r="1348" spans="1:18" ht="28" x14ac:dyDescent="0.15">
      <c r="A1348" s="23">
        <v>201161</v>
      </c>
      <c r="B1348" s="33" t="s">
        <v>10118</v>
      </c>
      <c r="C1348" s="34">
        <v>2</v>
      </c>
      <c r="D1348" s="34" t="s">
        <v>373</v>
      </c>
      <c r="E1348" s="34">
        <f>IF(D1348="",0,VLOOKUP(D1348,city!$D$4:$K$352,8,0))</f>
        <v>161</v>
      </c>
      <c r="F1348" s="34">
        <v>1</v>
      </c>
      <c r="G1348" s="34">
        <v>0</v>
      </c>
      <c r="H1348" s="34" t="s">
        <v>7990</v>
      </c>
      <c r="J1348" s="34" t="str">
        <f>IF(I1348="","",VLOOKUP(I1348,speciality!$B$4:$J$1727,9,0))</f>
        <v/>
      </c>
      <c r="K1348" s="34" t="str">
        <f t="shared" si="18"/>
        <v>3,-1</v>
      </c>
      <c r="L1348" s="34">
        <v>0</v>
      </c>
      <c r="M1348" s="34">
        <v>0</v>
      </c>
      <c r="N1348" s="34">
        <v>0</v>
      </c>
      <c r="O1348" s="34">
        <v>0</v>
      </c>
      <c r="P1348" s="23">
        <v>0</v>
      </c>
      <c r="Q1348" s="23">
        <v>3000</v>
      </c>
      <c r="R1348" s="23">
        <v>0</v>
      </c>
    </row>
    <row r="1349" spans="1:18" ht="28" x14ac:dyDescent="0.15">
      <c r="A1349" s="23">
        <v>201162</v>
      </c>
      <c r="B1349" s="33" t="s">
        <v>10119</v>
      </c>
      <c r="C1349" s="34">
        <v>2</v>
      </c>
      <c r="D1349" s="34" t="s">
        <v>375</v>
      </c>
      <c r="E1349" s="34">
        <f>IF(D1349="",0,VLOOKUP(D1349,city!$D$4:$K$352,8,0))</f>
        <v>162</v>
      </c>
      <c r="F1349" s="34">
        <v>1</v>
      </c>
      <c r="G1349" s="34">
        <v>0</v>
      </c>
      <c r="H1349" s="34" t="s">
        <v>7990</v>
      </c>
      <c r="J1349" s="34" t="str">
        <f>IF(I1349="","",VLOOKUP(I1349,speciality!$B$4:$J$1727,9,0))</f>
        <v/>
      </c>
      <c r="K1349" s="34" t="str">
        <f t="shared" si="18"/>
        <v>3,-1</v>
      </c>
      <c r="L1349" s="34">
        <v>0</v>
      </c>
      <c r="M1349" s="34">
        <v>0</v>
      </c>
      <c r="N1349" s="34">
        <v>0</v>
      </c>
      <c r="O1349" s="34">
        <v>0</v>
      </c>
      <c r="P1349" s="23">
        <v>0</v>
      </c>
      <c r="Q1349" s="23">
        <v>3000</v>
      </c>
      <c r="R1349" s="23">
        <v>0</v>
      </c>
    </row>
    <row r="1350" spans="1:18" ht="28" x14ac:dyDescent="0.15">
      <c r="A1350" s="23">
        <v>201163</v>
      </c>
      <c r="B1350" s="33" t="s">
        <v>10120</v>
      </c>
      <c r="C1350" s="34">
        <v>2</v>
      </c>
      <c r="D1350" s="34" t="s">
        <v>375</v>
      </c>
      <c r="E1350" s="34">
        <f>IF(D1350="",0,VLOOKUP(D1350,city!$D$4:$K$352,8,0))</f>
        <v>162</v>
      </c>
      <c r="F1350" s="34">
        <v>1</v>
      </c>
      <c r="G1350" s="34">
        <v>0</v>
      </c>
      <c r="H1350" s="34" t="s">
        <v>7990</v>
      </c>
      <c r="J1350" s="34" t="str">
        <f>IF(I1350="","",VLOOKUP(I1350,speciality!$B$4:$J$1727,9,0))</f>
        <v/>
      </c>
      <c r="K1350" s="34" t="str">
        <f t="shared" si="18"/>
        <v>3,-1</v>
      </c>
      <c r="L1350" s="34">
        <v>0</v>
      </c>
      <c r="M1350" s="34">
        <v>0</v>
      </c>
      <c r="N1350" s="34">
        <v>0</v>
      </c>
      <c r="O1350" s="34">
        <v>0</v>
      </c>
      <c r="P1350" s="23">
        <v>0</v>
      </c>
      <c r="Q1350" s="23">
        <v>3000</v>
      </c>
      <c r="R1350" s="23">
        <v>0</v>
      </c>
    </row>
    <row r="1351" spans="1:18" x14ac:dyDescent="0.15">
      <c r="A1351" s="23">
        <v>201164</v>
      </c>
      <c r="B1351" s="33" t="s">
        <v>10121</v>
      </c>
      <c r="C1351" s="34">
        <v>2</v>
      </c>
      <c r="D1351" s="34" t="s">
        <v>375</v>
      </c>
      <c r="E1351" s="34">
        <f>IF(D1351="",0,VLOOKUP(D1351,city!$D$4:$K$352,8,0))</f>
        <v>162</v>
      </c>
      <c r="F1351" s="34">
        <v>1</v>
      </c>
      <c r="G1351" s="34">
        <v>0</v>
      </c>
      <c r="H1351" s="34" t="s">
        <v>7990</v>
      </c>
      <c r="J1351" s="34" t="str">
        <f>IF(I1351="","",VLOOKUP(I1351,speciality!$B$4:$J$1727,9,0))</f>
        <v/>
      </c>
      <c r="K1351" s="34" t="str">
        <f t="shared" si="18"/>
        <v>3,-1</v>
      </c>
      <c r="L1351" s="34">
        <v>0</v>
      </c>
      <c r="M1351" s="34">
        <v>0</v>
      </c>
      <c r="N1351" s="34">
        <v>0</v>
      </c>
      <c r="O1351" s="34">
        <v>0</v>
      </c>
      <c r="P1351" s="23">
        <v>0</v>
      </c>
      <c r="Q1351" s="23">
        <v>3000</v>
      </c>
      <c r="R1351" s="23">
        <v>0</v>
      </c>
    </row>
    <row r="1352" spans="1:18" ht="28" x14ac:dyDescent="0.15">
      <c r="A1352" s="23">
        <v>201165</v>
      </c>
      <c r="B1352" s="33" t="s">
        <v>10122</v>
      </c>
      <c r="C1352" s="34">
        <v>2</v>
      </c>
      <c r="D1352" s="34" t="s">
        <v>375</v>
      </c>
      <c r="E1352" s="34">
        <f>IF(D1352="",0,VLOOKUP(D1352,city!$D$4:$K$352,8,0))</f>
        <v>162</v>
      </c>
      <c r="F1352" s="34">
        <v>1</v>
      </c>
      <c r="G1352" s="34">
        <v>0</v>
      </c>
      <c r="H1352" s="34" t="s">
        <v>7990</v>
      </c>
      <c r="J1352" s="34" t="str">
        <f>IF(I1352="","",VLOOKUP(I1352,speciality!$B$4:$J$1727,9,0))</f>
        <v/>
      </c>
      <c r="K1352" s="34" t="str">
        <f t="shared" si="18"/>
        <v>3,-1</v>
      </c>
      <c r="L1352" s="34">
        <v>0</v>
      </c>
      <c r="M1352" s="34">
        <v>0</v>
      </c>
      <c r="N1352" s="34">
        <v>0</v>
      </c>
      <c r="O1352" s="34">
        <v>0</v>
      </c>
      <c r="P1352" s="23">
        <v>0</v>
      </c>
      <c r="Q1352" s="23">
        <v>3000</v>
      </c>
      <c r="R1352" s="23">
        <v>0</v>
      </c>
    </row>
    <row r="1353" spans="1:18" ht="28" x14ac:dyDescent="0.15">
      <c r="A1353" s="23">
        <v>201166</v>
      </c>
      <c r="B1353" s="33" t="s">
        <v>10123</v>
      </c>
      <c r="C1353" s="34">
        <v>2</v>
      </c>
      <c r="D1353" s="34" t="s">
        <v>377</v>
      </c>
      <c r="E1353" s="34">
        <f>IF(D1353="",0,VLOOKUP(D1353,city!$D$4:$K$352,8,0))</f>
        <v>163</v>
      </c>
      <c r="F1353" s="34">
        <v>1</v>
      </c>
      <c r="G1353" s="34">
        <v>0</v>
      </c>
      <c r="H1353" s="34" t="s">
        <v>7990</v>
      </c>
      <c r="J1353" s="34" t="str">
        <f>IF(I1353="","",VLOOKUP(I1353,speciality!$B$4:$J$1727,9,0))</f>
        <v/>
      </c>
      <c r="K1353" s="34" t="str">
        <f t="shared" si="18"/>
        <v>3,-1</v>
      </c>
      <c r="L1353" s="34">
        <v>0</v>
      </c>
      <c r="M1353" s="34">
        <v>0</v>
      </c>
      <c r="N1353" s="34">
        <v>0</v>
      </c>
      <c r="O1353" s="34">
        <v>0</v>
      </c>
      <c r="P1353" s="23">
        <v>0</v>
      </c>
      <c r="Q1353" s="23">
        <v>3000</v>
      </c>
      <c r="R1353" s="23">
        <v>0</v>
      </c>
    </row>
    <row r="1354" spans="1:18" x14ac:dyDescent="0.15">
      <c r="A1354" s="23">
        <v>201167</v>
      </c>
      <c r="B1354" s="33" t="s">
        <v>10124</v>
      </c>
      <c r="C1354" s="34">
        <v>2</v>
      </c>
      <c r="D1354" s="34" t="s">
        <v>377</v>
      </c>
      <c r="E1354" s="34">
        <f>IF(D1354="",0,VLOOKUP(D1354,city!$D$4:$K$352,8,0))</f>
        <v>163</v>
      </c>
      <c r="F1354" s="34">
        <v>1</v>
      </c>
      <c r="G1354" s="34">
        <v>0</v>
      </c>
      <c r="H1354" s="34" t="s">
        <v>7990</v>
      </c>
      <c r="J1354" s="34" t="str">
        <f>IF(I1354="","",VLOOKUP(I1354,speciality!$B$4:$J$1727,9,0))</f>
        <v/>
      </c>
      <c r="K1354" s="34" t="str">
        <f t="shared" si="18"/>
        <v>3,-1</v>
      </c>
      <c r="L1354" s="34">
        <v>0</v>
      </c>
      <c r="M1354" s="34">
        <v>0</v>
      </c>
      <c r="N1354" s="34">
        <v>0</v>
      </c>
      <c r="O1354" s="34">
        <v>0</v>
      </c>
      <c r="P1354" s="23">
        <v>0</v>
      </c>
      <c r="Q1354" s="23">
        <v>3000</v>
      </c>
      <c r="R1354" s="23">
        <v>0</v>
      </c>
    </row>
    <row r="1355" spans="1:18" ht="28" x14ac:dyDescent="0.15">
      <c r="A1355" s="23">
        <v>201168</v>
      </c>
      <c r="B1355" s="33" t="s">
        <v>10125</v>
      </c>
      <c r="C1355" s="34">
        <v>2</v>
      </c>
      <c r="D1355" s="34" t="s">
        <v>377</v>
      </c>
      <c r="E1355" s="34">
        <f>IF(D1355="",0,VLOOKUP(D1355,city!$D$4:$K$352,8,0))</f>
        <v>163</v>
      </c>
      <c r="F1355" s="34">
        <v>1</v>
      </c>
      <c r="G1355" s="34">
        <v>0</v>
      </c>
      <c r="H1355" s="34" t="s">
        <v>7990</v>
      </c>
      <c r="J1355" s="34" t="str">
        <f>IF(I1355="","",VLOOKUP(I1355,speciality!$B$4:$J$1727,9,0))</f>
        <v/>
      </c>
      <c r="K1355" s="34" t="str">
        <f t="shared" si="18"/>
        <v>3,-1</v>
      </c>
      <c r="L1355" s="34">
        <v>0</v>
      </c>
      <c r="M1355" s="34">
        <v>0</v>
      </c>
      <c r="N1355" s="34">
        <v>0</v>
      </c>
      <c r="O1355" s="34">
        <v>0</v>
      </c>
      <c r="P1355" s="23">
        <v>0</v>
      </c>
      <c r="Q1355" s="23">
        <v>3000</v>
      </c>
      <c r="R1355" s="23">
        <v>0</v>
      </c>
    </row>
    <row r="1356" spans="1:18" x14ac:dyDescent="0.15">
      <c r="A1356" s="23">
        <v>201169</v>
      </c>
      <c r="B1356" s="33" t="s">
        <v>10126</v>
      </c>
      <c r="C1356" s="34">
        <v>2</v>
      </c>
      <c r="D1356" s="34" t="s">
        <v>377</v>
      </c>
      <c r="E1356" s="34">
        <f>IF(D1356="",0,VLOOKUP(D1356,city!$D$4:$K$352,8,0))</f>
        <v>163</v>
      </c>
      <c r="F1356" s="34">
        <v>1</v>
      </c>
      <c r="G1356" s="34">
        <v>0</v>
      </c>
      <c r="H1356" s="34" t="s">
        <v>7990</v>
      </c>
      <c r="J1356" s="34" t="str">
        <f>IF(I1356="","",VLOOKUP(I1356,speciality!$B$4:$J$1727,9,0))</f>
        <v/>
      </c>
      <c r="K1356" s="34" t="str">
        <f t="shared" si="18"/>
        <v>3,-1</v>
      </c>
      <c r="L1356" s="34">
        <v>0</v>
      </c>
      <c r="M1356" s="34">
        <v>0</v>
      </c>
      <c r="N1356" s="34">
        <v>0</v>
      </c>
      <c r="O1356" s="34">
        <v>0</v>
      </c>
      <c r="P1356" s="23">
        <v>0</v>
      </c>
      <c r="Q1356" s="23">
        <v>3000</v>
      </c>
      <c r="R1356" s="23">
        <v>0</v>
      </c>
    </row>
    <row r="1357" spans="1:18" ht="28" x14ac:dyDescent="0.15">
      <c r="A1357" s="23">
        <v>201170</v>
      </c>
      <c r="B1357" s="33" t="s">
        <v>10127</v>
      </c>
      <c r="C1357" s="34">
        <v>2</v>
      </c>
      <c r="D1357" s="34" t="s">
        <v>379</v>
      </c>
      <c r="E1357" s="34">
        <f>IF(D1357="",0,VLOOKUP(D1357,city!$D$4:$K$352,8,0))</f>
        <v>164</v>
      </c>
      <c r="F1357" s="34">
        <v>1</v>
      </c>
      <c r="G1357" s="34">
        <v>0</v>
      </c>
      <c r="H1357" s="34" t="s">
        <v>7990</v>
      </c>
      <c r="J1357" s="34" t="str">
        <f>IF(I1357="","",VLOOKUP(I1357,speciality!$B$4:$J$1727,9,0))</f>
        <v/>
      </c>
      <c r="K1357" s="34" t="str">
        <f t="shared" si="18"/>
        <v>3,-1</v>
      </c>
      <c r="L1357" s="34">
        <v>0</v>
      </c>
      <c r="M1357" s="34">
        <v>0</v>
      </c>
      <c r="N1357" s="34">
        <v>0</v>
      </c>
      <c r="O1357" s="34">
        <v>0</v>
      </c>
      <c r="P1357" s="23">
        <v>0</v>
      </c>
      <c r="Q1357" s="23">
        <v>3000</v>
      </c>
      <c r="R1357" s="23">
        <v>0</v>
      </c>
    </row>
    <row r="1358" spans="1:18" ht="28" x14ac:dyDescent="0.15">
      <c r="A1358" s="23">
        <v>201171</v>
      </c>
      <c r="B1358" s="33" t="s">
        <v>10128</v>
      </c>
      <c r="C1358" s="34">
        <v>2</v>
      </c>
      <c r="D1358" s="34" t="s">
        <v>379</v>
      </c>
      <c r="E1358" s="34">
        <f>IF(D1358="",0,VLOOKUP(D1358,city!$D$4:$K$352,8,0))</f>
        <v>164</v>
      </c>
      <c r="F1358" s="34">
        <v>1</v>
      </c>
      <c r="G1358" s="34">
        <v>0</v>
      </c>
      <c r="H1358" s="34" t="s">
        <v>7990</v>
      </c>
      <c r="J1358" s="34" t="str">
        <f>IF(I1358="","",VLOOKUP(I1358,speciality!$B$4:$J$1727,9,0))</f>
        <v/>
      </c>
      <c r="K1358" s="34" t="str">
        <f t="shared" si="18"/>
        <v>3,-1</v>
      </c>
      <c r="L1358" s="34">
        <v>0</v>
      </c>
      <c r="M1358" s="34">
        <v>0</v>
      </c>
      <c r="N1358" s="34">
        <v>0</v>
      </c>
      <c r="O1358" s="34">
        <v>0</v>
      </c>
      <c r="P1358" s="23">
        <v>0</v>
      </c>
      <c r="Q1358" s="23">
        <v>3000</v>
      </c>
      <c r="R1358" s="23">
        <v>0</v>
      </c>
    </row>
    <row r="1359" spans="1:18" x14ac:dyDescent="0.15">
      <c r="A1359" s="23">
        <v>201172</v>
      </c>
      <c r="B1359" s="33" t="s">
        <v>10129</v>
      </c>
      <c r="C1359" s="34">
        <v>2</v>
      </c>
      <c r="D1359" s="34" t="s">
        <v>379</v>
      </c>
      <c r="E1359" s="34">
        <f>IF(D1359="",0,VLOOKUP(D1359,city!$D$4:$K$352,8,0))</f>
        <v>164</v>
      </c>
      <c r="F1359" s="34">
        <v>1</v>
      </c>
      <c r="G1359" s="34">
        <v>0</v>
      </c>
      <c r="H1359" s="34" t="s">
        <v>7990</v>
      </c>
      <c r="J1359" s="34" t="str">
        <f>IF(I1359="","",VLOOKUP(I1359,speciality!$B$4:$J$1727,9,0))</f>
        <v/>
      </c>
      <c r="K1359" s="34" t="str">
        <f t="shared" si="18"/>
        <v>3,-1</v>
      </c>
      <c r="L1359" s="34">
        <v>0</v>
      </c>
      <c r="M1359" s="34">
        <v>0</v>
      </c>
      <c r="N1359" s="34">
        <v>0</v>
      </c>
      <c r="O1359" s="34">
        <v>0</v>
      </c>
      <c r="P1359" s="23">
        <v>0</v>
      </c>
      <c r="Q1359" s="23">
        <v>3000</v>
      </c>
      <c r="R1359" s="23">
        <v>0</v>
      </c>
    </row>
    <row r="1360" spans="1:18" ht="28" x14ac:dyDescent="0.15">
      <c r="A1360" s="23">
        <v>201173</v>
      </c>
      <c r="B1360" s="33" t="s">
        <v>10130</v>
      </c>
      <c r="C1360" s="34">
        <v>2</v>
      </c>
      <c r="D1360" s="34" t="s">
        <v>379</v>
      </c>
      <c r="E1360" s="34">
        <f>IF(D1360="",0,VLOOKUP(D1360,city!$D$4:$K$352,8,0))</f>
        <v>164</v>
      </c>
      <c r="F1360" s="34">
        <v>1</v>
      </c>
      <c r="G1360" s="34">
        <v>0</v>
      </c>
      <c r="H1360" s="34" t="s">
        <v>7990</v>
      </c>
      <c r="J1360" s="34" t="str">
        <f>IF(I1360="","",VLOOKUP(I1360,speciality!$B$4:$J$1727,9,0))</f>
        <v/>
      </c>
      <c r="K1360" s="34" t="str">
        <f t="shared" si="18"/>
        <v>3,-1</v>
      </c>
      <c r="L1360" s="34">
        <v>0</v>
      </c>
      <c r="M1360" s="34">
        <v>0</v>
      </c>
      <c r="N1360" s="34">
        <v>0</v>
      </c>
      <c r="O1360" s="34">
        <v>0</v>
      </c>
      <c r="P1360" s="23">
        <v>0</v>
      </c>
      <c r="Q1360" s="23">
        <v>3000</v>
      </c>
      <c r="R1360" s="23">
        <v>0</v>
      </c>
    </row>
    <row r="1361" spans="1:18" ht="28" x14ac:dyDescent="0.15">
      <c r="A1361" s="23">
        <v>201174</v>
      </c>
      <c r="B1361" s="33" t="s">
        <v>10131</v>
      </c>
      <c r="C1361" s="34">
        <v>2</v>
      </c>
      <c r="D1361" s="34" t="s">
        <v>381</v>
      </c>
      <c r="E1361" s="34">
        <f>IF(D1361="",0,VLOOKUP(D1361,city!$D$4:$K$352,8,0))</f>
        <v>165</v>
      </c>
      <c r="F1361" s="34">
        <v>1</v>
      </c>
      <c r="G1361" s="34">
        <v>0</v>
      </c>
      <c r="H1361" s="34" t="s">
        <v>7990</v>
      </c>
      <c r="J1361" s="34" t="str">
        <f>IF(I1361="","",VLOOKUP(I1361,speciality!$B$4:$J$1727,9,0))</f>
        <v/>
      </c>
      <c r="K1361" s="34" t="str">
        <f t="shared" si="18"/>
        <v>3,-1</v>
      </c>
      <c r="L1361" s="34">
        <v>0</v>
      </c>
      <c r="M1361" s="34">
        <v>0</v>
      </c>
      <c r="N1361" s="34">
        <v>0</v>
      </c>
      <c r="O1361" s="34">
        <v>0</v>
      </c>
      <c r="P1361" s="23">
        <v>0</v>
      </c>
      <c r="Q1361" s="23">
        <v>3000</v>
      </c>
      <c r="R1361" s="23">
        <v>0</v>
      </c>
    </row>
    <row r="1362" spans="1:18" x14ac:dyDescent="0.15">
      <c r="A1362" s="23">
        <v>201175</v>
      </c>
      <c r="B1362" s="33" t="s">
        <v>10129</v>
      </c>
      <c r="C1362" s="34">
        <v>2</v>
      </c>
      <c r="D1362" s="34" t="s">
        <v>381</v>
      </c>
      <c r="E1362" s="34">
        <f>IF(D1362="",0,VLOOKUP(D1362,city!$D$4:$K$352,8,0))</f>
        <v>165</v>
      </c>
      <c r="F1362" s="34">
        <v>1</v>
      </c>
      <c r="G1362" s="34">
        <v>0</v>
      </c>
      <c r="H1362" s="34" t="s">
        <v>7990</v>
      </c>
      <c r="J1362" s="34" t="str">
        <f>IF(I1362="","",VLOOKUP(I1362,speciality!$B$4:$J$1727,9,0))</f>
        <v/>
      </c>
      <c r="K1362" s="34" t="str">
        <f t="shared" si="18"/>
        <v>3,-1</v>
      </c>
      <c r="L1362" s="34">
        <v>0</v>
      </c>
      <c r="M1362" s="34">
        <v>0</v>
      </c>
      <c r="N1362" s="34">
        <v>0</v>
      </c>
      <c r="O1362" s="34">
        <v>0</v>
      </c>
      <c r="P1362" s="23">
        <v>0</v>
      </c>
      <c r="Q1362" s="23">
        <v>3000</v>
      </c>
      <c r="R1362" s="23">
        <v>0</v>
      </c>
    </row>
    <row r="1363" spans="1:18" ht="28" x14ac:dyDescent="0.15">
      <c r="A1363" s="23">
        <v>201176</v>
      </c>
      <c r="B1363" s="33" t="s">
        <v>10132</v>
      </c>
      <c r="C1363" s="34">
        <v>2</v>
      </c>
      <c r="D1363" s="34" t="s">
        <v>381</v>
      </c>
      <c r="E1363" s="34">
        <f>IF(D1363="",0,VLOOKUP(D1363,city!$D$4:$K$352,8,0))</f>
        <v>165</v>
      </c>
      <c r="F1363" s="34">
        <v>1</v>
      </c>
      <c r="G1363" s="34">
        <v>0</v>
      </c>
      <c r="H1363" s="34" t="s">
        <v>7990</v>
      </c>
      <c r="J1363" s="34" t="str">
        <f>IF(I1363="","",VLOOKUP(I1363,speciality!$B$4:$J$1727,9,0))</f>
        <v/>
      </c>
      <c r="K1363" s="34" t="str">
        <f t="shared" si="18"/>
        <v>3,-1</v>
      </c>
      <c r="L1363" s="34">
        <v>0</v>
      </c>
      <c r="M1363" s="34">
        <v>0</v>
      </c>
      <c r="N1363" s="34">
        <v>0</v>
      </c>
      <c r="O1363" s="34">
        <v>0</v>
      </c>
      <c r="P1363" s="23">
        <v>0</v>
      </c>
      <c r="Q1363" s="23">
        <v>3000</v>
      </c>
      <c r="R1363" s="23">
        <v>0</v>
      </c>
    </row>
    <row r="1364" spans="1:18" ht="28" x14ac:dyDescent="0.15">
      <c r="A1364" s="23">
        <v>201177</v>
      </c>
      <c r="B1364" s="33" t="s">
        <v>10133</v>
      </c>
      <c r="C1364" s="34">
        <v>2</v>
      </c>
      <c r="D1364" s="34" t="s">
        <v>381</v>
      </c>
      <c r="E1364" s="34">
        <f>IF(D1364="",0,VLOOKUP(D1364,city!$D$4:$K$352,8,0))</f>
        <v>165</v>
      </c>
      <c r="F1364" s="34">
        <v>1</v>
      </c>
      <c r="G1364" s="34">
        <v>0</v>
      </c>
      <c r="H1364" s="34" t="s">
        <v>7990</v>
      </c>
      <c r="J1364" s="34" t="str">
        <f>IF(I1364="","",VLOOKUP(I1364,speciality!$B$4:$J$1727,9,0))</f>
        <v/>
      </c>
      <c r="K1364" s="34" t="str">
        <f t="shared" si="18"/>
        <v>3,-1</v>
      </c>
      <c r="L1364" s="34">
        <v>0</v>
      </c>
      <c r="M1364" s="34">
        <v>0</v>
      </c>
      <c r="N1364" s="34">
        <v>0</v>
      </c>
      <c r="O1364" s="34">
        <v>0</v>
      </c>
      <c r="P1364" s="23">
        <v>0</v>
      </c>
      <c r="Q1364" s="23">
        <v>3000</v>
      </c>
      <c r="R1364" s="23">
        <v>0</v>
      </c>
    </row>
    <row r="1365" spans="1:18" x14ac:dyDescent="0.15">
      <c r="A1365" s="23">
        <v>201178</v>
      </c>
      <c r="B1365" s="33" t="s">
        <v>10134</v>
      </c>
      <c r="C1365" s="34">
        <v>2</v>
      </c>
      <c r="D1365" s="34" t="s">
        <v>383</v>
      </c>
      <c r="E1365" s="34">
        <f>IF(D1365="",0,VLOOKUP(D1365,city!$D$4:$K$352,8,0))</f>
        <v>166</v>
      </c>
      <c r="F1365" s="34">
        <v>1</v>
      </c>
      <c r="G1365" s="34">
        <v>0</v>
      </c>
      <c r="H1365" s="34" t="s">
        <v>7990</v>
      </c>
      <c r="J1365" s="34" t="str">
        <f>IF(I1365="","",VLOOKUP(I1365,speciality!$B$4:$J$1727,9,0))</f>
        <v/>
      </c>
      <c r="K1365" s="34" t="str">
        <f t="shared" si="18"/>
        <v>3,-1</v>
      </c>
      <c r="L1365" s="34">
        <v>0</v>
      </c>
      <c r="M1365" s="34">
        <v>0</v>
      </c>
      <c r="N1365" s="34">
        <v>0</v>
      </c>
      <c r="O1365" s="34">
        <v>0</v>
      </c>
      <c r="P1365" s="23">
        <v>0</v>
      </c>
      <c r="Q1365" s="23">
        <v>3000</v>
      </c>
      <c r="R1365" s="23">
        <v>0</v>
      </c>
    </row>
    <row r="1366" spans="1:18" ht="28" x14ac:dyDescent="0.15">
      <c r="A1366" s="23">
        <v>201179</v>
      </c>
      <c r="B1366" s="33" t="s">
        <v>10135</v>
      </c>
      <c r="C1366" s="34">
        <v>2</v>
      </c>
      <c r="D1366" s="34" t="s">
        <v>383</v>
      </c>
      <c r="E1366" s="34">
        <f>IF(D1366="",0,VLOOKUP(D1366,city!$D$4:$K$352,8,0))</f>
        <v>166</v>
      </c>
      <c r="F1366" s="34">
        <v>1</v>
      </c>
      <c r="G1366" s="34">
        <v>0</v>
      </c>
      <c r="H1366" s="34" t="s">
        <v>7990</v>
      </c>
      <c r="J1366" s="34" t="str">
        <f>IF(I1366="","",VLOOKUP(I1366,speciality!$B$4:$J$1727,9,0))</f>
        <v/>
      </c>
      <c r="K1366" s="34" t="str">
        <f t="shared" si="18"/>
        <v>3,-1</v>
      </c>
      <c r="L1366" s="34">
        <v>0</v>
      </c>
      <c r="M1366" s="34">
        <v>0</v>
      </c>
      <c r="N1366" s="34">
        <v>0</v>
      </c>
      <c r="O1366" s="34">
        <v>0</v>
      </c>
      <c r="P1366" s="23">
        <v>0</v>
      </c>
      <c r="Q1366" s="23">
        <v>3000</v>
      </c>
      <c r="R1366" s="23">
        <v>0</v>
      </c>
    </row>
    <row r="1367" spans="1:18" ht="28" x14ac:dyDescent="0.15">
      <c r="A1367" s="23">
        <v>201180</v>
      </c>
      <c r="B1367" s="33" t="s">
        <v>10136</v>
      </c>
      <c r="C1367" s="34">
        <v>2</v>
      </c>
      <c r="D1367" s="34" t="s">
        <v>383</v>
      </c>
      <c r="E1367" s="34">
        <f>IF(D1367="",0,VLOOKUP(D1367,city!$D$4:$K$352,8,0))</f>
        <v>166</v>
      </c>
      <c r="F1367" s="34">
        <v>1</v>
      </c>
      <c r="G1367" s="34">
        <v>0</v>
      </c>
      <c r="H1367" s="34" t="s">
        <v>7990</v>
      </c>
      <c r="J1367" s="34" t="str">
        <f>IF(I1367="","",VLOOKUP(I1367,speciality!$B$4:$J$1727,9,0))</f>
        <v/>
      </c>
      <c r="K1367" s="34" t="str">
        <f t="shared" si="18"/>
        <v>3,-1</v>
      </c>
      <c r="L1367" s="34">
        <v>0</v>
      </c>
      <c r="M1367" s="34">
        <v>0</v>
      </c>
      <c r="N1367" s="34">
        <v>0</v>
      </c>
      <c r="O1367" s="34">
        <v>0</v>
      </c>
      <c r="P1367" s="23">
        <v>0</v>
      </c>
      <c r="Q1367" s="23">
        <v>3000</v>
      </c>
      <c r="R1367" s="23">
        <v>0</v>
      </c>
    </row>
    <row r="1368" spans="1:18" ht="28" x14ac:dyDescent="0.15">
      <c r="A1368" s="23">
        <v>201181</v>
      </c>
      <c r="B1368" s="33" t="s">
        <v>10137</v>
      </c>
      <c r="C1368" s="34">
        <v>2</v>
      </c>
      <c r="D1368" s="34" t="s">
        <v>383</v>
      </c>
      <c r="E1368" s="34">
        <f>IF(D1368="",0,VLOOKUP(D1368,city!$D$4:$K$352,8,0))</f>
        <v>166</v>
      </c>
      <c r="F1368" s="34">
        <v>1</v>
      </c>
      <c r="G1368" s="34">
        <v>0</v>
      </c>
      <c r="H1368" s="34" t="s">
        <v>7990</v>
      </c>
      <c r="J1368" s="34" t="str">
        <f>IF(I1368="","",VLOOKUP(I1368,speciality!$B$4:$J$1727,9,0))</f>
        <v/>
      </c>
      <c r="K1368" s="34" t="str">
        <f t="shared" si="18"/>
        <v>3,-1</v>
      </c>
      <c r="L1368" s="34">
        <v>0</v>
      </c>
      <c r="M1368" s="34">
        <v>0</v>
      </c>
      <c r="N1368" s="34">
        <v>0</v>
      </c>
      <c r="O1368" s="34">
        <v>0</v>
      </c>
      <c r="P1368" s="23">
        <v>0</v>
      </c>
      <c r="Q1368" s="23">
        <v>3000</v>
      </c>
      <c r="R1368" s="23">
        <v>0</v>
      </c>
    </row>
    <row r="1369" spans="1:18" x14ac:dyDescent="0.15">
      <c r="A1369" s="23">
        <v>201182</v>
      </c>
      <c r="B1369" s="33" t="s">
        <v>10138</v>
      </c>
      <c r="C1369" s="34">
        <v>2</v>
      </c>
      <c r="D1369" s="34" t="s">
        <v>385</v>
      </c>
      <c r="E1369" s="34">
        <f>IF(D1369="",0,VLOOKUP(D1369,city!$D$4:$K$352,8,0))</f>
        <v>167</v>
      </c>
      <c r="F1369" s="34">
        <v>1</v>
      </c>
      <c r="G1369" s="34">
        <v>0</v>
      </c>
      <c r="H1369" s="34" t="s">
        <v>7990</v>
      </c>
      <c r="J1369" s="34" t="str">
        <f>IF(I1369="","",VLOOKUP(I1369,speciality!$B$4:$J$1727,9,0))</f>
        <v/>
      </c>
      <c r="K1369" s="34" t="str">
        <f t="shared" si="18"/>
        <v>3,-1</v>
      </c>
      <c r="L1369" s="34">
        <v>0</v>
      </c>
      <c r="M1369" s="34">
        <v>0</v>
      </c>
      <c r="N1369" s="34">
        <v>0</v>
      </c>
      <c r="O1369" s="34">
        <v>0</v>
      </c>
      <c r="P1369" s="23">
        <v>0</v>
      </c>
      <c r="Q1369" s="23">
        <v>3000</v>
      </c>
      <c r="R1369" s="23">
        <v>0</v>
      </c>
    </row>
    <row r="1370" spans="1:18" ht="28" x14ac:dyDescent="0.15">
      <c r="A1370" s="23">
        <v>201183</v>
      </c>
      <c r="B1370" s="33" t="s">
        <v>10139</v>
      </c>
      <c r="C1370" s="34">
        <v>2</v>
      </c>
      <c r="D1370" s="34" t="s">
        <v>385</v>
      </c>
      <c r="E1370" s="34">
        <f>IF(D1370="",0,VLOOKUP(D1370,city!$D$4:$K$352,8,0))</f>
        <v>167</v>
      </c>
      <c r="F1370" s="34">
        <v>1</v>
      </c>
      <c r="G1370" s="34">
        <v>0</v>
      </c>
      <c r="H1370" s="34" t="s">
        <v>7990</v>
      </c>
      <c r="J1370" s="34" t="str">
        <f>IF(I1370="","",VLOOKUP(I1370,speciality!$B$4:$J$1727,9,0))</f>
        <v/>
      </c>
      <c r="K1370" s="34" t="str">
        <f t="shared" si="18"/>
        <v>3,-1</v>
      </c>
      <c r="L1370" s="34">
        <v>0</v>
      </c>
      <c r="M1370" s="34">
        <v>0</v>
      </c>
      <c r="N1370" s="34">
        <v>0</v>
      </c>
      <c r="O1370" s="34">
        <v>0</v>
      </c>
      <c r="P1370" s="23">
        <v>0</v>
      </c>
      <c r="Q1370" s="23">
        <v>3000</v>
      </c>
      <c r="R1370" s="23">
        <v>0</v>
      </c>
    </row>
    <row r="1371" spans="1:18" ht="28" x14ac:dyDescent="0.15">
      <c r="A1371" s="23">
        <v>201184</v>
      </c>
      <c r="B1371" s="33" t="s">
        <v>10140</v>
      </c>
      <c r="C1371" s="34">
        <v>2</v>
      </c>
      <c r="D1371" s="34" t="s">
        <v>385</v>
      </c>
      <c r="E1371" s="34">
        <f>IF(D1371="",0,VLOOKUP(D1371,city!$D$4:$K$352,8,0))</f>
        <v>167</v>
      </c>
      <c r="F1371" s="34">
        <v>1</v>
      </c>
      <c r="G1371" s="34">
        <v>0</v>
      </c>
      <c r="H1371" s="34" t="s">
        <v>7990</v>
      </c>
      <c r="J1371" s="34" t="str">
        <f>IF(I1371="","",VLOOKUP(I1371,speciality!$B$4:$J$1727,9,0))</f>
        <v/>
      </c>
      <c r="K1371" s="34" t="str">
        <f t="shared" si="18"/>
        <v>3,-1</v>
      </c>
      <c r="L1371" s="34">
        <v>0</v>
      </c>
      <c r="M1371" s="34">
        <v>0</v>
      </c>
      <c r="N1371" s="34">
        <v>0</v>
      </c>
      <c r="O1371" s="34">
        <v>0</v>
      </c>
      <c r="P1371" s="23">
        <v>0</v>
      </c>
      <c r="Q1371" s="23">
        <v>3000</v>
      </c>
      <c r="R1371" s="23">
        <v>0</v>
      </c>
    </row>
    <row r="1372" spans="1:18" ht="28" x14ac:dyDescent="0.15">
      <c r="A1372" s="23">
        <v>201185</v>
      </c>
      <c r="B1372" s="33" t="s">
        <v>10141</v>
      </c>
      <c r="C1372" s="34">
        <v>2</v>
      </c>
      <c r="D1372" s="34" t="s">
        <v>385</v>
      </c>
      <c r="E1372" s="34">
        <f>IF(D1372="",0,VLOOKUP(D1372,city!$D$4:$K$352,8,0))</f>
        <v>167</v>
      </c>
      <c r="F1372" s="34">
        <v>1</v>
      </c>
      <c r="G1372" s="34">
        <v>0</v>
      </c>
      <c r="H1372" s="34" t="s">
        <v>7990</v>
      </c>
      <c r="J1372" s="34" t="str">
        <f>IF(I1372="","",VLOOKUP(I1372,speciality!$B$4:$J$1727,9,0))</f>
        <v/>
      </c>
      <c r="K1372" s="34" t="str">
        <f t="shared" si="18"/>
        <v>3,-1</v>
      </c>
      <c r="L1372" s="34">
        <v>0</v>
      </c>
      <c r="M1372" s="34">
        <v>0</v>
      </c>
      <c r="N1372" s="34">
        <v>0</v>
      </c>
      <c r="O1372" s="34">
        <v>0</v>
      </c>
      <c r="P1372" s="23">
        <v>0</v>
      </c>
      <c r="Q1372" s="23">
        <v>3000</v>
      </c>
      <c r="R1372" s="23">
        <v>0</v>
      </c>
    </row>
    <row r="1373" spans="1:18" ht="42" x14ac:dyDescent="0.15">
      <c r="A1373" s="23">
        <v>201186</v>
      </c>
      <c r="B1373" s="33" t="s">
        <v>10142</v>
      </c>
      <c r="C1373" s="34">
        <v>2</v>
      </c>
      <c r="D1373" s="34" t="s">
        <v>387</v>
      </c>
      <c r="E1373" s="34">
        <f>IF(D1373="",0,VLOOKUP(D1373,city!$D$4:$K$352,8,0))</f>
        <v>168</v>
      </c>
      <c r="F1373" s="34">
        <v>1</v>
      </c>
      <c r="G1373" s="34">
        <v>0</v>
      </c>
      <c r="H1373" s="34" t="s">
        <v>7990</v>
      </c>
      <c r="J1373" s="34" t="str">
        <f>IF(I1373="","",VLOOKUP(I1373,speciality!$B$4:$J$1727,9,0))</f>
        <v/>
      </c>
      <c r="K1373" s="34" t="str">
        <f t="shared" si="18"/>
        <v>3,-1</v>
      </c>
      <c r="L1373" s="34">
        <v>0</v>
      </c>
      <c r="M1373" s="34">
        <v>0</v>
      </c>
      <c r="N1373" s="34">
        <v>0</v>
      </c>
      <c r="O1373" s="34">
        <v>0</v>
      </c>
      <c r="P1373" s="23">
        <v>0</v>
      </c>
      <c r="Q1373" s="23">
        <v>3000</v>
      </c>
      <c r="R1373" s="23">
        <v>0</v>
      </c>
    </row>
    <row r="1374" spans="1:18" ht="28" x14ac:dyDescent="0.15">
      <c r="A1374" s="23">
        <v>201187</v>
      </c>
      <c r="B1374" s="33" t="s">
        <v>10143</v>
      </c>
      <c r="C1374" s="34">
        <v>2</v>
      </c>
      <c r="D1374" s="34" t="s">
        <v>387</v>
      </c>
      <c r="E1374" s="34">
        <f>IF(D1374="",0,VLOOKUP(D1374,city!$D$4:$K$352,8,0))</f>
        <v>168</v>
      </c>
      <c r="F1374" s="34">
        <v>1</v>
      </c>
      <c r="G1374" s="34">
        <v>0</v>
      </c>
      <c r="H1374" s="34" t="s">
        <v>7990</v>
      </c>
      <c r="J1374" s="34" t="str">
        <f>IF(I1374="","",VLOOKUP(I1374,speciality!$B$4:$J$1727,9,0))</f>
        <v/>
      </c>
      <c r="K1374" s="34" t="str">
        <f t="shared" si="18"/>
        <v>3,-1</v>
      </c>
      <c r="L1374" s="34">
        <v>0</v>
      </c>
      <c r="M1374" s="34">
        <v>0</v>
      </c>
      <c r="N1374" s="34">
        <v>0</v>
      </c>
      <c r="O1374" s="34">
        <v>0</v>
      </c>
      <c r="P1374" s="23">
        <v>0</v>
      </c>
      <c r="Q1374" s="23">
        <v>3000</v>
      </c>
      <c r="R1374" s="23">
        <v>0</v>
      </c>
    </row>
    <row r="1375" spans="1:18" ht="28" x14ac:dyDescent="0.15">
      <c r="A1375" s="23">
        <v>201188</v>
      </c>
      <c r="B1375" s="33" t="s">
        <v>10144</v>
      </c>
      <c r="C1375" s="34">
        <v>2</v>
      </c>
      <c r="D1375" s="34" t="s">
        <v>387</v>
      </c>
      <c r="E1375" s="34">
        <f>IF(D1375="",0,VLOOKUP(D1375,city!$D$4:$K$352,8,0))</f>
        <v>168</v>
      </c>
      <c r="F1375" s="34">
        <v>1</v>
      </c>
      <c r="G1375" s="34">
        <v>0</v>
      </c>
      <c r="H1375" s="34" t="s">
        <v>7990</v>
      </c>
      <c r="J1375" s="34" t="str">
        <f>IF(I1375="","",VLOOKUP(I1375,speciality!$B$4:$J$1727,9,0))</f>
        <v/>
      </c>
      <c r="K1375" s="34" t="str">
        <f t="shared" si="18"/>
        <v>3,-1</v>
      </c>
      <c r="L1375" s="34">
        <v>0</v>
      </c>
      <c r="M1375" s="34">
        <v>0</v>
      </c>
      <c r="N1375" s="34">
        <v>0</v>
      </c>
      <c r="O1375" s="34">
        <v>0</v>
      </c>
      <c r="P1375" s="23">
        <v>0</v>
      </c>
      <c r="Q1375" s="23">
        <v>3000</v>
      </c>
      <c r="R1375" s="23">
        <v>0</v>
      </c>
    </row>
    <row r="1376" spans="1:18" ht="28" x14ac:dyDescent="0.15">
      <c r="A1376" s="23">
        <v>201189</v>
      </c>
      <c r="B1376" s="33" t="s">
        <v>10145</v>
      </c>
      <c r="C1376" s="34">
        <v>2</v>
      </c>
      <c r="D1376" s="34" t="s">
        <v>387</v>
      </c>
      <c r="E1376" s="34">
        <f>IF(D1376="",0,VLOOKUP(D1376,city!$D$4:$K$352,8,0))</f>
        <v>168</v>
      </c>
      <c r="F1376" s="34">
        <v>1</v>
      </c>
      <c r="G1376" s="34">
        <v>0</v>
      </c>
      <c r="H1376" s="34" t="s">
        <v>7990</v>
      </c>
      <c r="J1376" s="34" t="str">
        <f>IF(I1376="","",VLOOKUP(I1376,speciality!$B$4:$J$1727,9,0))</f>
        <v/>
      </c>
      <c r="K1376" s="34" t="str">
        <f t="shared" si="18"/>
        <v>3,-1</v>
      </c>
      <c r="L1376" s="34">
        <v>0</v>
      </c>
      <c r="M1376" s="34">
        <v>0</v>
      </c>
      <c r="N1376" s="34">
        <v>0</v>
      </c>
      <c r="O1376" s="34">
        <v>0</v>
      </c>
      <c r="P1376" s="23">
        <v>0</v>
      </c>
      <c r="Q1376" s="23">
        <v>3000</v>
      </c>
      <c r="R1376" s="23">
        <v>0</v>
      </c>
    </row>
    <row r="1377" spans="1:18" ht="28" x14ac:dyDescent="0.15">
      <c r="A1377" s="23">
        <v>201190</v>
      </c>
      <c r="B1377" s="33" t="s">
        <v>10146</v>
      </c>
      <c r="C1377" s="34">
        <v>2</v>
      </c>
      <c r="D1377" s="34" t="s">
        <v>389</v>
      </c>
      <c r="E1377" s="34">
        <f>IF(D1377="",0,VLOOKUP(D1377,city!$D$4:$K$352,8,0))</f>
        <v>169</v>
      </c>
      <c r="F1377" s="34">
        <v>1</v>
      </c>
      <c r="G1377" s="34">
        <v>0</v>
      </c>
      <c r="H1377" s="34" t="s">
        <v>7990</v>
      </c>
      <c r="J1377" s="34" t="str">
        <f>IF(I1377="","",VLOOKUP(I1377,speciality!$B$4:$J$1727,9,0))</f>
        <v/>
      </c>
      <c r="K1377" s="34" t="str">
        <f t="shared" si="18"/>
        <v>3,-1</v>
      </c>
      <c r="L1377" s="34">
        <v>0</v>
      </c>
      <c r="M1377" s="34">
        <v>0</v>
      </c>
      <c r="N1377" s="34">
        <v>0</v>
      </c>
      <c r="O1377" s="34">
        <v>0</v>
      </c>
      <c r="P1377" s="23">
        <v>0</v>
      </c>
      <c r="Q1377" s="23">
        <v>3000</v>
      </c>
      <c r="R1377" s="23">
        <v>0</v>
      </c>
    </row>
    <row r="1378" spans="1:18" ht="28" x14ac:dyDescent="0.15">
      <c r="A1378" s="23">
        <v>201191</v>
      </c>
      <c r="B1378" s="33" t="s">
        <v>10147</v>
      </c>
      <c r="C1378" s="34">
        <v>2</v>
      </c>
      <c r="D1378" s="34" t="s">
        <v>389</v>
      </c>
      <c r="E1378" s="34">
        <f>IF(D1378="",0,VLOOKUP(D1378,city!$D$4:$K$352,8,0))</f>
        <v>169</v>
      </c>
      <c r="F1378" s="34">
        <v>1</v>
      </c>
      <c r="G1378" s="34">
        <v>0</v>
      </c>
      <c r="H1378" s="34" t="s">
        <v>7990</v>
      </c>
      <c r="J1378" s="34" t="str">
        <f>IF(I1378="","",VLOOKUP(I1378,speciality!$B$4:$J$1727,9,0))</f>
        <v/>
      </c>
      <c r="K1378" s="34" t="str">
        <f t="shared" si="18"/>
        <v>3,-1</v>
      </c>
      <c r="L1378" s="34">
        <v>0</v>
      </c>
      <c r="M1378" s="34">
        <v>0</v>
      </c>
      <c r="N1378" s="34">
        <v>0</v>
      </c>
      <c r="O1378" s="34">
        <v>0</v>
      </c>
      <c r="P1378" s="23">
        <v>0</v>
      </c>
      <c r="Q1378" s="23">
        <v>3000</v>
      </c>
      <c r="R1378" s="23">
        <v>0</v>
      </c>
    </row>
    <row r="1379" spans="1:18" ht="28" x14ac:dyDescent="0.15">
      <c r="A1379" s="23">
        <v>201192</v>
      </c>
      <c r="B1379" s="33" t="s">
        <v>10148</v>
      </c>
      <c r="C1379" s="34">
        <v>2</v>
      </c>
      <c r="D1379" s="34" t="s">
        <v>389</v>
      </c>
      <c r="E1379" s="34">
        <f>IF(D1379="",0,VLOOKUP(D1379,city!$D$4:$K$352,8,0))</f>
        <v>169</v>
      </c>
      <c r="F1379" s="34">
        <v>1</v>
      </c>
      <c r="G1379" s="34">
        <v>0</v>
      </c>
      <c r="H1379" s="34" t="s">
        <v>7990</v>
      </c>
      <c r="J1379" s="34" t="str">
        <f>IF(I1379="","",VLOOKUP(I1379,speciality!$B$4:$J$1727,9,0))</f>
        <v/>
      </c>
      <c r="K1379" s="34" t="str">
        <f t="shared" si="18"/>
        <v>3,-1</v>
      </c>
      <c r="L1379" s="34">
        <v>0</v>
      </c>
      <c r="M1379" s="34">
        <v>0</v>
      </c>
      <c r="N1379" s="34">
        <v>0</v>
      </c>
      <c r="O1379" s="34">
        <v>0</v>
      </c>
      <c r="P1379" s="23">
        <v>0</v>
      </c>
      <c r="Q1379" s="23">
        <v>3000</v>
      </c>
      <c r="R1379" s="23">
        <v>0</v>
      </c>
    </row>
    <row r="1380" spans="1:18" ht="28" x14ac:dyDescent="0.15">
      <c r="A1380" s="23">
        <v>201193</v>
      </c>
      <c r="B1380" s="33" t="s">
        <v>10149</v>
      </c>
      <c r="C1380" s="34">
        <v>2</v>
      </c>
      <c r="D1380" s="34" t="s">
        <v>389</v>
      </c>
      <c r="E1380" s="34">
        <f>IF(D1380="",0,VLOOKUP(D1380,city!$D$4:$K$352,8,0))</f>
        <v>169</v>
      </c>
      <c r="F1380" s="34">
        <v>1</v>
      </c>
      <c r="G1380" s="34">
        <v>0</v>
      </c>
      <c r="H1380" s="34" t="s">
        <v>7990</v>
      </c>
      <c r="J1380" s="34" t="str">
        <f>IF(I1380="","",VLOOKUP(I1380,speciality!$B$4:$J$1727,9,0))</f>
        <v/>
      </c>
      <c r="K1380" s="34" t="str">
        <f t="shared" si="18"/>
        <v>3,-1</v>
      </c>
      <c r="L1380" s="34">
        <v>0</v>
      </c>
      <c r="M1380" s="34">
        <v>0</v>
      </c>
      <c r="N1380" s="34">
        <v>0</v>
      </c>
      <c r="O1380" s="34">
        <v>0</v>
      </c>
      <c r="P1380" s="23">
        <v>0</v>
      </c>
      <c r="Q1380" s="23">
        <v>3000</v>
      </c>
      <c r="R1380" s="23">
        <v>0</v>
      </c>
    </row>
    <row r="1381" spans="1:18" ht="28" x14ac:dyDescent="0.15">
      <c r="A1381" s="23">
        <v>400001</v>
      </c>
      <c r="B1381" s="33" t="s">
        <v>8405</v>
      </c>
      <c r="C1381" s="34">
        <v>4</v>
      </c>
      <c r="D1381" s="34" t="s">
        <v>194</v>
      </c>
      <c r="E1381" s="34">
        <f>IF(D1381="",0,VLOOKUP(D1381,city!$D$4:$K$352,8,0))</f>
        <v>76</v>
      </c>
      <c r="F1381" s="34">
        <v>1</v>
      </c>
      <c r="G1381" s="34">
        <v>0</v>
      </c>
      <c r="H1381" s="34" t="s">
        <v>7990</v>
      </c>
      <c r="I1381" s="34" t="s">
        <v>8406</v>
      </c>
      <c r="J1381" s="34">
        <f>IF(I1381="","",VLOOKUP(I1381,speciality!$B$4:$J$1727,9,0))</f>
        <v>107603</v>
      </c>
      <c r="K1381" s="34" t="str">
        <f t="shared" si="18"/>
        <v>4,107603</v>
      </c>
      <c r="L1381" s="34">
        <v>0</v>
      </c>
      <c r="M1381" s="34">
        <v>0</v>
      </c>
      <c r="N1381" s="34">
        <v>0</v>
      </c>
      <c r="O1381" s="34">
        <v>0</v>
      </c>
      <c r="P1381" s="23">
        <v>0</v>
      </c>
      <c r="Q1381" s="23">
        <v>3000</v>
      </c>
      <c r="R1381" s="23">
        <v>0</v>
      </c>
    </row>
    <row r="1382" spans="1:18" x14ac:dyDescent="0.15">
      <c r="A1382" s="23">
        <v>400002</v>
      </c>
      <c r="B1382" s="33" t="s">
        <v>8407</v>
      </c>
      <c r="C1382" s="34">
        <v>4</v>
      </c>
      <c r="D1382" s="34" t="s">
        <v>194</v>
      </c>
      <c r="E1382" s="34">
        <f>IF(D1382="",0,VLOOKUP(D1382,city!$D$4:$K$352,8,0))</f>
        <v>76</v>
      </c>
      <c r="F1382" s="34">
        <v>1</v>
      </c>
      <c r="G1382" s="34">
        <v>0</v>
      </c>
      <c r="H1382" s="34" t="s">
        <v>7990</v>
      </c>
      <c r="I1382" s="34" t="s">
        <v>8408</v>
      </c>
      <c r="J1382" s="34">
        <f>IF(I1382="","",VLOOKUP(I1382,speciality!$B$4:$J$1727,9,0))</f>
        <v>107602</v>
      </c>
      <c r="K1382" s="34" t="str">
        <f t="shared" si="18"/>
        <v>4,107602</v>
      </c>
      <c r="L1382" s="34">
        <v>0</v>
      </c>
      <c r="M1382" s="34">
        <v>0</v>
      </c>
      <c r="N1382" s="34">
        <v>0</v>
      </c>
      <c r="O1382" s="34">
        <v>0</v>
      </c>
      <c r="P1382" s="23">
        <v>0</v>
      </c>
      <c r="Q1382" s="23">
        <v>3000</v>
      </c>
      <c r="R1382" s="23">
        <v>0</v>
      </c>
    </row>
    <row r="1383" spans="1:18" x14ac:dyDescent="0.15">
      <c r="A1383" s="23">
        <v>400003</v>
      </c>
      <c r="B1383" s="33" t="s">
        <v>8409</v>
      </c>
      <c r="C1383" s="34">
        <v>4</v>
      </c>
      <c r="D1383" s="34" t="s">
        <v>194</v>
      </c>
      <c r="E1383" s="34">
        <f>IF(D1383="",0,VLOOKUP(D1383,city!$D$4:$K$352,8,0))</f>
        <v>76</v>
      </c>
      <c r="F1383" s="34">
        <v>1</v>
      </c>
      <c r="G1383" s="34">
        <v>0</v>
      </c>
      <c r="H1383" s="34" t="s">
        <v>7990</v>
      </c>
      <c r="J1383" s="34" t="str">
        <f>IF(I1383="","",VLOOKUP(I1383,speciality!$B$4:$J$1727,9,0))</f>
        <v/>
      </c>
      <c r="K1383" s="34" t="str">
        <f t="shared" si="18"/>
        <v>3,-1</v>
      </c>
      <c r="L1383" s="34">
        <v>0</v>
      </c>
      <c r="M1383" s="34">
        <v>0</v>
      </c>
      <c r="N1383" s="34">
        <v>0</v>
      </c>
      <c r="O1383" s="34">
        <v>0</v>
      </c>
      <c r="P1383" s="23">
        <v>0</v>
      </c>
      <c r="Q1383" s="23">
        <v>3000</v>
      </c>
      <c r="R1383" s="23">
        <v>0</v>
      </c>
    </row>
    <row r="1384" spans="1:18" ht="28" x14ac:dyDescent="0.15">
      <c r="A1384" s="23">
        <v>400004</v>
      </c>
      <c r="B1384" s="33" t="s">
        <v>8410</v>
      </c>
      <c r="C1384" s="34">
        <v>4</v>
      </c>
      <c r="D1384" s="34" t="s">
        <v>194</v>
      </c>
      <c r="E1384" s="34">
        <f>IF(D1384="",0,VLOOKUP(D1384,city!$D$4:$K$352,8,0))</f>
        <v>76</v>
      </c>
      <c r="F1384" s="34">
        <v>1</v>
      </c>
      <c r="G1384" s="34">
        <v>0</v>
      </c>
      <c r="H1384" s="34" t="s">
        <v>7990</v>
      </c>
      <c r="I1384" s="34" t="s">
        <v>8411</v>
      </c>
      <c r="J1384" s="34">
        <f>IF(I1384="","",VLOOKUP(I1384,speciality!$B$4:$J$1727,9,0))</f>
        <v>107604</v>
      </c>
      <c r="K1384" s="34" t="str">
        <f t="shared" si="18"/>
        <v>4,107604</v>
      </c>
      <c r="L1384" s="34">
        <v>0</v>
      </c>
      <c r="M1384" s="34">
        <v>0</v>
      </c>
      <c r="N1384" s="34">
        <v>0</v>
      </c>
      <c r="O1384" s="34">
        <v>0</v>
      </c>
      <c r="P1384" s="23">
        <v>0</v>
      </c>
      <c r="Q1384" s="23">
        <v>3000</v>
      </c>
      <c r="R1384" s="23">
        <v>0</v>
      </c>
    </row>
    <row r="1385" spans="1:18" ht="28" x14ac:dyDescent="0.15">
      <c r="A1385" s="23">
        <v>400005</v>
      </c>
      <c r="B1385" s="33" t="s">
        <v>8412</v>
      </c>
      <c r="C1385" s="34">
        <v>4</v>
      </c>
      <c r="D1385" s="34" t="s">
        <v>197</v>
      </c>
      <c r="E1385" s="34">
        <f>IF(D1385="",0,VLOOKUP(D1385,city!$D$4:$K$352,8,0))</f>
        <v>77</v>
      </c>
      <c r="F1385" s="34">
        <v>1</v>
      </c>
      <c r="G1385" s="34">
        <v>0</v>
      </c>
      <c r="H1385" s="34" t="s">
        <v>7990</v>
      </c>
      <c r="I1385" s="34" t="s">
        <v>8413</v>
      </c>
      <c r="J1385" s="34">
        <f>IF(I1385="","",VLOOKUP(I1385,speciality!$B$4:$J$1727,9,0))</f>
        <v>107701</v>
      </c>
      <c r="K1385" s="34" t="str">
        <f t="shared" si="18"/>
        <v>4,107701</v>
      </c>
      <c r="L1385" s="34">
        <v>0</v>
      </c>
      <c r="M1385" s="34">
        <v>0</v>
      </c>
      <c r="N1385" s="34">
        <v>0</v>
      </c>
      <c r="O1385" s="34">
        <v>0</v>
      </c>
      <c r="P1385" s="23">
        <v>0</v>
      </c>
      <c r="Q1385" s="23">
        <v>3000</v>
      </c>
      <c r="R1385" s="23">
        <v>0</v>
      </c>
    </row>
    <row r="1386" spans="1:18" x14ac:dyDescent="0.15">
      <c r="A1386" s="23">
        <v>400006</v>
      </c>
      <c r="B1386" s="33" t="s">
        <v>8414</v>
      </c>
      <c r="C1386" s="34">
        <v>4</v>
      </c>
      <c r="D1386" s="34" t="s">
        <v>197</v>
      </c>
      <c r="E1386" s="34">
        <f>IF(D1386="",0,VLOOKUP(D1386,city!$D$4:$K$352,8,0))</f>
        <v>77</v>
      </c>
      <c r="F1386" s="34">
        <v>1</v>
      </c>
      <c r="G1386" s="34">
        <v>0</v>
      </c>
      <c r="H1386" s="34" t="s">
        <v>7990</v>
      </c>
      <c r="J1386" s="34" t="str">
        <f>IF(I1386="","",VLOOKUP(I1386,speciality!$B$4:$J$1727,9,0))</f>
        <v/>
      </c>
      <c r="K1386" s="34" t="str">
        <f t="shared" si="18"/>
        <v>3,-1</v>
      </c>
      <c r="L1386" s="34">
        <v>0</v>
      </c>
      <c r="M1386" s="34">
        <v>0</v>
      </c>
      <c r="N1386" s="34">
        <v>0</v>
      </c>
      <c r="O1386" s="34">
        <v>0</v>
      </c>
      <c r="P1386" s="23">
        <v>0</v>
      </c>
      <c r="Q1386" s="23">
        <v>3000</v>
      </c>
      <c r="R1386" s="23">
        <v>0</v>
      </c>
    </row>
    <row r="1387" spans="1:18" ht="28" x14ac:dyDescent="0.15">
      <c r="A1387" s="23">
        <v>400007</v>
      </c>
      <c r="B1387" s="33" t="s">
        <v>8415</v>
      </c>
      <c r="C1387" s="34">
        <v>4</v>
      </c>
      <c r="D1387" s="34" t="s">
        <v>197</v>
      </c>
      <c r="E1387" s="34">
        <f>IF(D1387="",0,VLOOKUP(D1387,city!$D$4:$K$352,8,0))</f>
        <v>77</v>
      </c>
      <c r="F1387" s="34">
        <v>1</v>
      </c>
      <c r="G1387" s="34">
        <v>0</v>
      </c>
      <c r="H1387" s="34" t="s">
        <v>7990</v>
      </c>
      <c r="I1387" s="34" t="s">
        <v>8416</v>
      </c>
      <c r="J1387" s="34">
        <f>IF(I1387="","",VLOOKUP(I1387,speciality!$B$4:$J$1727,9,0))</f>
        <v>107702</v>
      </c>
      <c r="K1387" s="34" t="str">
        <f t="shared" si="18"/>
        <v>4,107702</v>
      </c>
      <c r="L1387" s="34">
        <v>0</v>
      </c>
      <c r="M1387" s="34">
        <v>0</v>
      </c>
      <c r="N1387" s="34">
        <v>0</v>
      </c>
      <c r="O1387" s="34">
        <v>0</v>
      </c>
      <c r="P1387" s="23">
        <v>0</v>
      </c>
      <c r="Q1387" s="23">
        <v>3000</v>
      </c>
      <c r="R1387" s="23">
        <v>0</v>
      </c>
    </row>
    <row r="1388" spans="1:18" x14ac:dyDescent="0.15">
      <c r="A1388" s="23">
        <v>400008</v>
      </c>
      <c r="B1388" s="33" t="s">
        <v>8417</v>
      </c>
      <c r="C1388" s="34">
        <v>4</v>
      </c>
      <c r="D1388" s="34" t="s">
        <v>197</v>
      </c>
      <c r="E1388" s="34">
        <f>IF(D1388="",0,VLOOKUP(D1388,city!$D$4:$K$352,8,0))</f>
        <v>77</v>
      </c>
      <c r="F1388" s="34">
        <v>1</v>
      </c>
      <c r="G1388" s="34">
        <v>0</v>
      </c>
      <c r="H1388" s="34" t="s">
        <v>7990</v>
      </c>
      <c r="J1388" s="34" t="str">
        <f>IF(I1388="","",VLOOKUP(I1388,speciality!$B$4:$J$1727,9,0))</f>
        <v/>
      </c>
      <c r="K1388" s="34" t="str">
        <f t="shared" si="18"/>
        <v>3,-1</v>
      </c>
      <c r="L1388" s="34">
        <v>0</v>
      </c>
      <c r="M1388" s="34">
        <v>0</v>
      </c>
      <c r="N1388" s="34">
        <v>0</v>
      </c>
      <c r="O1388" s="34">
        <v>0</v>
      </c>
      <c r="P1388" s="23">
        <v>0</v>
      </c>
      <c r="Q1388" s="23">
        <v>3000</v>
      </c>
      <c r="R1388" s="23">
        <v>0</v>
      </c>
    </row>
    <row r="1389" spans="1:18" x14ac:dyDescent="0.15">
      <c r="A1389" s="23">
        <v>400009</v>
      </c>
      <c r="B1389" s="33" t="s">
        <v>8418</v>
      </c>
      <c r="C1389" s="34">
        <v>4</v>
      </c>
      <c r="D1389" s="34" t="s">
        <v>199</v>
      </c>
      <c r="E1389" s="34">
        <f>IF(D1389="",0,VLOOKUP(D1389,city!$D$4:$K$352,8,0))</f>
        <v>78</v>
      </c>
      <c r="F1389" s="34">
        <v>1</v>
      </c>
      <c r="G1389" s="34">
        <v>0</v>
      </c>
      <c r="H1389" s="34" t="s">
        <v>7990</v>
      </c>
      <c r="I1389" s="34" t="s">
        <v>8419</v>
      </c>
      <c r="J1389" s="34">
        <f>IF(I1389="","",VLOOKUP(I1389,speciality!$B$4:$J$1727,9,0))</f>
        <v>107802</v>
      </c>
      <c r="K1389" s="34" t="str">
        <f t="shared" si="18"/>
        <v>4,107802</v>
      </c>
      <c r="L1389" s="34">
        <v>0</v>
      </c>
      <c r="M1389" s="34">
        <v>0</v>
      </c>
      <c r="N1389" s="34">
        <v>0</v>
      </c>
      <c r="O1389" s="34">
        <v>0</v>
      </c>
      <c r="P1389" s="23">
        <v>0</v>
      </c>
      <c r="Q1389" s="23">
        <v>3000</v>
      </c>
      <c r="R1389" s="23">
        <v>0</v>
      </c>
    </row>
    <row r="1390" spans="1:18" ht="28" x14ac:dyDescent="0.15">
      <c r="A1390" s="23">
        <v>400010</v>
      </c>
      <c r="B1390" s="33" t="s">
        <v>8420</v>
      </c>
      <c r="C1390" s="34">
        <v>4</v>
      </c>
      <c r="D1390" s="34" t="s">
        <v>199</v>
      </c>
      <c r="E1390" s="34">
        <f>IF(D1390="",0,VLOOKUP(D1390,city!$D$4:$K$352,8,0))</f>
        <v>78</v>
      </c>
      <c r="F1390" s="34">
        <v>1</v>
      </c>
      <c r="G1390" s="34">
        <v>0</v>
      </c>
      <c r="H1390" s="34" t="s">
        <v>7990</v>
      </c>
      <c r="I1390" s="34" t="s">
        <v>8421</v>
      </c>
      <c r="J1390" s="34">
        <f>IF(I1390="","",VLOOKUP(I1390,speciality!$B$4:$J$1727,9,0))</f>
        <v>107801</v>
      </c>
      <c r="K1390" s="34" t="str">
        <f t="shared" si="18"/>
        <v>4,107801</v>
      </c>
      <c r="L1390" s="34">
        <v>0</v>
      </c>
      <c r="M1390" s="34">
        <v>0</v>
      </c>
      <c r="N1390" s="34">
        <v>0</v>
      </c>
      <c r="O1390" s="34">
        <v>0</v>
      </c>
      <c r="P1390" s="23">
        <v>0</v>
      </c>
      <c r="Q1390" s="23">
        <v>3000</v>
      </c>
      <c r="R1390" s="23">
        <v>0</v>
      </c>
    </row>
    <row r="1391" spans="1:18" ht="28" x14ac:dyDescent="0.15">
      <c r="A1391" s="23">
        <v>400011</v>
      </c>
      <c r="B1391" s="33" t="s">
        <v>8422</v>
      </c>
      <c r="C1391" s="34">
        <v>4</v>
      </c>
      <c r="D1391" s="34" t="s">
        <v>199</v>
      </c>
      <c r="E1391" s="34">
        <f>IF(D1391="",0,VLOOKUP(D1391,city!$D$4:$K$352,8,0))</f>
        <v>78</v>
      </c>
      <c r="F1391" s="34">
        <v>1</v>
      </c>
      <c r="G1391" s="34">
        <v>0</v>
      </c>
      <c r="H1391" s="34" t="s">
        <v>7990</v>
      </c>
      <c r="I1391" s="34" t="s">
        <v>8423</v>
      </c>
      <c r="J1391" s="34">
        <f>IF(I1391="","",VLOOKUP(I1391,speciality!$B$4:$J$1727,9,0))</f>
        <v>107803</v>
      </c>
      <c r="K1391" s="34" t="str">
        <f t="shared" si="18"/>
        <v>4,107803</v>
      </c>
      <c r="L1391" s="34">
        <v>0</v>
      </c>
      <c r="M1391" s="34">
        <v>0</v>
      </c>
      <c r="N1391" s="34">
        <v>0</v>
      </c>
      <c r="O1391" s="34">
        <v>0</v>
      </c>
      <c r="P1391" s="23">
        <v>0</v>
      </c>
      <c r="Q1391" s="23">
        <v>3000</v>
      </c>
      <c r="R1391" s="23">
        <v>0</v>
      </c>
    </row>
    <row r="1392" spans="1:18" ht="28" x14ac:dyDescent="0.15">
      <c r="A1392" s="23">
        <v>400012</v>
      </c>
      <c r="B1392" s="33" t="s">
        <v>8424</v>
      </c>
      <c r="C1392" s="34">
        <v>4</v>
      </c>
      <c r="D1392" s="34" t="s">
        <v>201</v>
      </c>
      <c r="E1392" s="34">
        <f>IF(D1392="",0,VLOOKUP(D1392,city!$D$4:$K$352,8,0))</f>
        <v>79</v>
      </c>
      <c r="F1392" s="34">
        <v>1</v>
      </c>
      <c r="G1392" s="34">
        <v>0</v>
      </c>
      <c r="H1392" s="34" t="s">
        <v>7990</v>
      </c>
      <c r="I1392" s="34" t="s">
        <v>8425</v>
      </c>
      <c r="J1392" s="34">
        <f>IF(I1392="","",VLOOKUP(I1392,speciality!$B$4:$J$1727,9,0))</f>
        <v>107901</v>
      </c>
      <c r="K1392" s="34" t="str">
        <f t="shared" si="18"/>
        <v>4,107901</v>
      </c>
      <c r="L1392" s="34">
        <v>0</v>
      </c>
      <c r="M1392" s="34">
        <v>0</v>
      </c>
      <c r="N1392" s="34">
        <v>0</v>
      </c>
      <c r="O1392" s="34">
        <v>0</v>
      </c>
      <c r="P1392" s="23">
        <v>0</v>
      </c>
      <c r="Q1392" s="23">
        <v>3000</v>
      </c>
      <c r="R1392" s="23">
        <v>0</v>
      </c>
    </row>
    <row r="1393" spans="1:18" ht="28" x14ac:dyDescent="0.15">
      <c r="A1393" s="23">
        <v>400013</v>
      </c>
      <c r="B1393" s="33" t="s">
        <v>8426</v>
      </c>
      <c r="C1393" s="34">
        <v>4</v>
      </c>
      <c r="D1393" s="34" t="s">
        <v>201</v>
      </c>
      <c r="E1393" s="34">
        <f>IF(D1393="",0,VLOOKUP(D1393,city!$D$4:$K$352,8,0))</f>
        <v>79</v>
      </c>
      <c r="F1393" s="34">
        <v>1</v>
      </c>
      <c r="G1393" s="34">
        <v>0</v>
      </c>
      <c r="H1393" s="34" t="s">
        <v>7990</v>
      </c>
      <c r="I1393" s="34" t="s">
        <v>8427</v>
      </c>
      <c r="J1393" s="34">
        <f>IF(I1393="","",VLOOKUP(I1393,speciality!$B$4:$J$1727,9,0))</f>
        <v>107902</v>
      </c>
      <c r="K1393" s="34" t="str">
        <f t="shared" si="18"/>
        <v>4,107902</v>
      </c>
      <c r="L1393" s="34">
        <v>0</v>
      </c>
      <c r="M1393" s="34">
        <v>0</v>
      </c>
      <c r="N1393" s="34">
        <v>0</v>
      </c>
      <c r="O1393" s="34">
        <v>0</v>
      </c>
      <c r="P1393" s="23">
        <v>0</v>
      </c>
      <c r="Q1393" s="23">
        <v>3000</v>
      </c>
      <c r="R1393" s="23">
        <v>0</v>
      </c>
    </row>
    <row r="1394" spans="1:18" x14ac:dyDescent="0.15">
      <c r="A1394" s="23">
        <v>400014</v>
      </c>
      <c r="B1394" s="33" t="s">
        <v>8428</v>
      </c>
      <c r="C1394" s="34">
        <v>4</v>
      </c>
      <c r="D1394" s="34" t="s">
        <v>201</v>
      </c>
      <c r="E1394" s="34">
        <f>IF(D1394="",0,VLOOKUP(D1394,city!$D$4:$K$352,8,0))</f>
        <v>79</v>
      </c>
      <c r="F1394" s="34">
        <v>1</v>
      </c>
      <c r="G1394" s="34">
        <v>0</v>
      </c>
      <c r="H1394" s="34" t="s">
        <v>7990</v>
      </c>
      <c r="I1394" s="34" t="s">
        <v>8429</v>
      </c>
      <c r="J1394" s="34">
        <f>IF(I1394="","",VLOOKUP(I1394,speciality!$B$4:$J$1727,9,0))</f>
        <v>107904</v>
      </c>
      <c r="K1394" s="34" t="str">
        <f t="shared" si="18"/>
        <v>4,107904</v>
      </c>
      <c r="L1394" s="34">
        <v>0</v>
      </c>
      <c r="M1394" s="34">
        <v>0</v>
      </c>
      <c r="N1394" s="34">
        <v>0</v>
      </c>
      <c r="O1394" s="34">
        <v>0</v>
      </c>
      <c r="P1394" s="23">
        <v>0</v>
      </c>
      <c r="Q1394" s="23">
        <v>3000</v>
      </c>
      <c r="R1394" s="23">
        <v>0</v>
      </c>
    </row>
    <row r="1395" spans="1:18" ht="42" x14ac:dyDescent="0.15">
      <c r="A1395" s="23">
        <v>400015</v>
      </c>
      <c r="B1395" s="33" t="s">
        <v>8430</v>
      </c>
      <c r="C1395" s="34">
        <v>4</v>
      </c>
      <c r="D1395" s="34" t="s">
        <v>201</v>
      </c>
      <c r="E1395" s="34">
        <f>IF(D1395="",0,VLOOKUP(D1395,city!$D$4:$K$352,8,0))</f>
        <v>79</v>
      </c>
      <c r="F1395" s="34">
        <v>1</v>
      </c>
      <c r="G1395" s="34">
        <v>0</v>
      </c>
      <c r="H1395" s="34" t="s">
        <v>7990</v>
      </c>
      <c r="J1395" s="34" t="str">
        <f>IF(I1395="","",VLOOKUP(I1395,speciality!$B$4:$J$1727,9,0))</f>
        <v/>
      </c>
      <c r="K1395" s="34" t="str">
        <f t="shared" si="18"/>
        <v>3,-1</v>
      </c>
      <c r="L1395" s="34">
        <v>0</v>
      </c>
      <c r="M1395" s="34">
        <v>0</v>
      </c>
      <c r="N1395" s="34">
        <v>0</v>
      </c>
      <c r="O1395" s="34">
        <v>0</v>
      </c>
      <c r="P1395" s="23">
        <v>0</v>
      </c>
      <c r="Q1395" s="23">
        <v>3000</v>
      </c>
      <c r="R1395" s="23">
        <v>0</v>
      </c>
    </row>
    <row r="1396" spans="1:18" ht="28" x14ac:dyDescent="0.15">
      <c r="A1396" s="23">
        <v>400016</v>
      </c>
      <c r="B1396" s="33" t="s">
        <v>8431</v>
      </c>
      <c r="C1396" s="34">
        <v>4</v>
      </c>
      <c r="D1396" s="34" t="s">
        <v>203</v>
      </c>
      <c r="E1396" s="34">
        <f>IF(D1396="",0,VLOOKUP(D1396,city!$D$4:$K$352,8,0))</f>
        <v>80</v>
      </c>
      <c r="F1396" s="34">
        <v>1</v>
      </c>
      <c r="G1396" s="34">
        <v>0</v>
      </c>
      <c r="H1396" s="34" t="s">
        <v>7990</v>
      </c>
      <c r="I1396" s="34" t="s">
        <v>8432</v>
      </c>
      <c r="J1396" s="34">
        <f>IF(I1396="","",VLOOKUP(I1396,speciality!$B$4:$J$1727,9,0))</f>
        <v>108001</v>
      </c>
      <c r="K1396" s="34" t="str">
        <f t="shared" si="18"/>
        <v>4,108001</v>
      </c>
      <c r="L1396" s="34">
        <v>0</v>
      </c>
      <c r="M1396" s="34">
        <v>0</v>
      </c>
      <c r="N1396" s="34">
        <v>0</v>
      </c>
      <c r="O1396" s="34">
        <v>0</v>
      </c>
      <c r="P1396" s="23">
        <v>0</v>
      </c>
      <c r="Q1396" s="23">
        <v>3000</v>
      </c>
      <c r="R1396" s="23">
        <v>0</v>
      </c>
    </row>
    <row r="1397" spans="1:18" x14ac:dyDescent="0.15">
      <c r="A1397" s="23">
        <v>400017</v>
      </c>
      <c r="B1397" s="33" t="s">
        <v>8433</v>
      </c>
      <c r="C1397" s="34">
        <v>4</v>
      </c>
      <c r="D1397" s="34" t="s">
        <v>203</v>
      </c>
      <c r="E1397" s="34">
        <f>IF(D1397="",0,VLOOKUP(D1397,city!$D$4:$K$352,8,0))</f>
        <v>80</v>
      </c>
      <c r="F1397" s="34">
        <v>1</v>
      </c>
      <c r="G1397" s="34">
        <v>0</v>
      </c>
      <c r="H1397" s="34" t="s">
        <v>7990</v>
      </c>
      <c r="J1397" s="34" t="str">
        <f>IF(I1397="","",VLOOKUP(I1397,speciality!$B$4:$J$1727,9,0))</f>
        <v/>
      </c>
      <c r="K1397" s="34" t="str">
        <f t="shared" si="18"/>
        <v>3,-1</v>
      </c>
      <c r="L1397" s="34">
        <v>0</v>
      </c>
      <c r="M1397" s="34">
        <v>0</v>
      </c>
      <c r="N1397" s="34">
        <v>0</v>
      </c>
      <c r="O1397" s="34">
        <v>0</v>
      </c>
      <c r="P1397" s="23">
        <v>0</v>
      </c>
      <c r="Q1397" s="23">
        <v>3000</v>
      </c>
      <c r="R1397" s="23">
        <v>0</v>
      </c>
    </row>
    <row r="1398" spans="1:18" ht="28" x14ac:dyDescent="0.15">
      <c r="A1398" s="23">
        <v>400018</v>
      </c>
      <c r="B1398" s="33" t="s">
        <v>8434</v>
      </c>
      <c r="C1398" s="34">
        <v>4</v>
      </c>
      <c r="D1398" s="34" t="s">
        <v>203</v>
      </c>
      <c r="E1398" s="34">
        <f>IF(D1398="",0,VLOOKUP(D1398,city!$D$4:$K$352,8,0))</f>
        <v>80</v>
      </c>
      <c r="F1398" s="34">
        <v>1</v>
      </c>
      <c r="G1398" s="34">
        <v>0</v>
      </c>
      <c r="H1398" s="34" t="s">
        <v>7990</v>
      </c>
      <c r="I1398" s="34" t="s">
        <v>8435</v>
      </c>
      <c r="J1398" s="34">
        <f>IF(I1398="","",VLOOKUP(I1398,speciality!$B$4:$J$1727,9,0))</f>
        <v>108003</v>
      </c>
      <c r="K1398" s="34" t="str">
        <f t="shared" si="18"/>
        <v>4,108003</v>
      </c>
      <c r="L1398" s="34">
        <v>0</v>
      </c>
      <c r="M1398" s="34">
        <v>0</v>
      </c>
      <c r="N1398" s="34">
        <v>0</v>
      </c>
      <c r="O1398" s="34">
        <v>0</v>
      </c>
      <c r="P1398" s="23">
        <v>0</v>
      </c>
      <c r="Q1398" s="23">
        <v>3000</v>
      </c>
      <c r="R1398" s="23">
        <v>0</v>
      </c>
    </row>
    <row r="1399" spans="1:18" ht="28" x14ac:dyDescent="0.15">
      <c r="A1399" s="23">
        <v>400019</v>
      </c>
      <c r="B1399" s="33" t="s">
        <v>8436</v>
      </c>
      <c r="C1399" s="34">
        <v>4</v>
      </c>
      <c r="D1399" s="34" t="s">
        <v>203</v>
      </c>
      <c r="E1399" s="34">
        <f>IF(D1399="",0,VLOOKUP(D1399,city!$D$4:$K$352,8,0))</f>
        <v>80</v>
      </c>
      <c r="F1399" s="34">
        <v>1</v>
      </c>
      <c r="G1399" s="34">
        <v>0</v>
      </c>
      <c r="H1399" s="34" t="s">
        <v>7990</v>
      </c>
      <c r="J1399" s="34" t="str">
        <f>IF(I1399="","",VLOOKUP(I1399,speciality!$B$4:$J$1727,9,0))</f>
        <v/>
      </c>
      <c r="K1399" s="34" t="str">
        <f t="shared" si="18"/>
        <v>3,-1</v>
      </c>
      <c r="L1399" s="34">
        <v>0</v>
      </c>
      <c r="M1399" s="34">
        <v>0</v>
      </c>
      <c r="N1399" s="34">
        <v>0</v>
      </c>
      <c r="O1399" s="34">
        <v>0</v>
      </c>
      <c r="P1399" s="23">
        <v>0</v>
      </c>
      <c r="Q1399" s="23">
        <v>3000</v>
      </c>
      <c r="R1399" s="23">
        <v>0</v>
      </c>
    </row>
    <row r="1400" spans="1:18" ht="28" x14ac:dyDescent="0.15">
      <c r="A1400" s="23">
        <v>400020</v>
      </c>
      <c r="B1400" s="33" t="s">
        <v>8437</v>
      </c>
      <c r="C1400" s="34">
        <v>4</v>
      </c>
      <c r="D1400" s="34" t="s">
        <v>205</v>
      </c>
      <c r="E1400" s="34">
        <f>IF(D1400="",0,VLOOKUP(D1400,city!$D$4:$K$352,8,0))</f>
        <v>81</v>
      </c>
      <c r="F1400" s="34">
        <v>1</v>
      </c>
      <c r="G1400" s="34">
        <v>0</v>
      </c>
      <c r="H1400" s="34" t="s">
        <v>7990</v>
      </c>
      <c r="I1400" s="34" t="s">
        <v>8438</v>
      </c>
      <c r="J1400" s="34">
        <f>IF(I1400="","",VLOOKUP(I1400,speciality!$B$4:$J$1727,9,0))</f>
        <v>108102</v>
      </c>
      <c r="K1400" s="34" t="str">
        <f t="shared" si="18"/>
        <v>4,108102</v>
      </c>
      <c r="L1400" s="34">
        <v>0</v>
      </c>
      <c r="M1400" s="34">
        <v>0</v>
      </c>
      <c r="N1400" s="34">
        <v>0</v>
      </c>
      <c r="O1400" s="34">
        <v>0</v>
      </c>
      <c r="P1400" s="23">
        <v>0</v>
      </c>
      <c r="Q1400" s="23">
        <v>3000</v>
      </c>
      <c r="R1400" s="23">
        <v>0</v>
      </c>
    </row>
    <row r="1401" spans="1:18" ht="28" x14ac:dyDescent="0.15">
      <c r="A1401" s="23">
        <v>400021</v>
      </c>
      <c r="B1401" s="33" t="s">
        <v>8439</v>
      </c>
      <c r="C1401" s="34">
        <v>4</v>
      </c>
      <c r="D1401" s="34" t="s">
        <v>205</v>
      </c>
      <c r="E1401" s="34">
        <f>IF(D1401="",0,VLOOKUP(D1401,city!$D$4:$K$352,8,0))</f>
        <v>81</v>
      </c>
      <c r="F1401" s="34">
        <v>1</v>
      </c>
      <c r="G1401" s="34">
        <v>0</v>
      </c>
      <c r="H1401" s="34" t="s">
        <v>7990</v>
      </c>
      <c r="I1401" s="34" t="s">
        <v>8440</v>
      </c>
      <c r="J1401" s="34">
        <f>IF(I1401="","",VLOOKUP(I1401,speciality!$B$4:$J$1727,9,0))</f>
        <v>108103</v>
      </c>
      <c r="K1401" s="34" t="str">
        <f t="shared" si="18"/>
        <v>4,108103</v>
      </c>
      <c r="L1401" s="34">
        <v>0</v>
      </c>
      <c r="M1401" s="34">
        <v>0</v>
      </c>
      <c r="N1401" s="34">
        <v>0</v>
      </c>
      <c r="O1401" s="34">
        <v>0</v>
      </c>
      <c r="P1401" s="23">
        <v>0</v>
      </c>
      <c r="Q1401" s="23">
        <v>3000</v>
      </c>
      <c r="R1401" s="23">
        <v>0</v>
      </c>
    </row>
    <row r="1402" spans="1:18" ht="42" x14ac:dyDescent="0.15">
      <c r="A1402" s="23">
        <v>400022</v>
      </c>
      <c r="B1402" s="33" t="s">
        <v>8441</v>
      </c>
      <c r="C1402" s="34">
        <v>4</v>
      </c>
      <c r="D1402" s="34" t="s">
        <v>205</v>
      </c>
      <c r="E1402" s="34">
        <f>IF(D1402="",0,VLOOKUP(D1402,city!$D$4:$K$352,8,0))</f>
        <v>81</v>
      </c>
      <c r="F1402" s="34">
        <v>1</v>
      </c>
      <c r="G1402" s="34">
        <v>0</v>
      </c>
      <c r="H1402" s="34" t="s">
        <v>7990</v>
      </c>
      <c r="I1402" s="34" t="s">
        <v>8442</v>
      </c>
      <c r="J1402" s="34">
        <f>IF(I1402="","",VLOOKUP(I1402,speciality!$B$4:$J$1727,9,0))</f>
        <v>108101</v>
      </c>
      <c r="K1402" s="34" t="str">
        <f t="shared" si="18"/>
        <v>4,108101</v>
      </c>
      <c r="L1402" s="34">
        <v>0</v>
      </c>
      <c r="M1402" s="34">
        <v>0</v>
      </c>
      <c r="N1402" s="34">
        <v>0</v>
      </c>
      <c r="O1402" s="34">
        <v>0</v>
      </c>
      <c r="P1402" s="23">
        <v>0</v>
      </c>
      <c r="Q1402" s="23">
        <v>3000</v>
      </c>
      <c r="R1402" s="23">
        <v>0</v>
      </c>
    </row>
    <row r="1403" spans="1:18" ht="28" x14ac:dyDescent="0.15">
      <c r="A1403" s="23">
        <v>400023</v>
      </c>
      <c r="B1403" s="33" t="s">
        <v>8443</v>
      </c>
      <c r="C1403" s="34">
        <v>4</v>
      </c>
      <c r="D1403" s="34" t="s">
        <v>205</v>
      </c>
      <c r="E1403" s="34">
        <f>IF(D1403="",0,VLOOKUP(D1403,city!$D$4:$K$352,8,0))</f>
        <v>81</v>
      </c>
      <c r="F1403" s="34">
        <v>1</v>
      </c>
      <c r="G1403" s="34">
        <v>0</v>
      </c>
      <c r="H1403" s="34" t="s">
        <v>7990</v>
      </c>
      <c r="J1403" s="34" t="str">
        <f>IF(I1403="","",VLOOKUP(I1403,speciality!$B$4:$J$1727,9,0))</f>
        <v/>
      </c>
      <c r="K1403" s="34" t="str">
        <f t="shared" si="18"/>
        <v>3,-1</v>
      </c>
      <c r="L1403" s="34">
        <v>0</v>
      </c>
      <c r="M1403" s="34">
        <v>0</v>
      </c>
      <c r="N1403" s="34">
        <v>0</v>
      </c>
      <c r="O1403" s="34">
        <v>0</v>
      </c>
      <c r="P1403" s="23">
        <v>0</v>
      </c>
      <c r="Q1403" s="23">
        <v>3000</v>
      </c>
      <c r="R1403" s="23">
        <v>0</v>
      </c>
    </row>
    <row r="1404" spans="1:18" ht="28" x14ac:dyDescent="0.15">
      <c r="A1404" s="23">
        <v>400024</v>
      </c>
      <c r="B1404" s="33" t="s">
        <v>8444</v>
      </c>
      <c r="C1404" s="34">
        <v>4</v>
      </c>
      <c r="D1404" s="34" t="s">
        <v>207</v>
      </c>
      <c r="E1404" s="34">
        <f>IF(D1404="",0,VLOOKUP(D1404,city!$D$4:$K$352,8,0))</f>
        <v>82</v>
      </c>
      <c r="F1404" s="34">
        <v>1</v>
      </c>
      <c r="G1404" s="34">
        <v>0</v>
      </c>
      <c r="H1404" s="34" t="s">
        <v>7990</v>
      </c>
      <c r="I1404" s="34" t="s">
        <v>8445</v>
      </c>
      <c r="J1404" s="34">
        <f>IF(I1404="","",VLOOKUP(I1404,speciality!$B$4:$J$1727,9,0))</f>
        <v>108202</v>
      </c>
      <c r="K1404" s="34" t="str">
        <f t="shared" ref="K1404:K1467" si="19">IF(J1404="","3,-1","4,"&amp;J1404)</f>
        <v>4,108202</v>
      </c>
      <c r="L1404" s="34">
        <v>0</v>
      </c>
      <c r="M1404" s="34">
        <v>0</v>
      </c>
      <c r="N1404" s="34">
        <v>0</v>
      </c>
      <c r="O1404" s="34">
        <v>0</v>
      </c>
      <c r="P1404" s="23">
        <v>0</v>
      </c>
      <c r="Q1404" s="23">
        <v>3000</v>
      </c>
      <c r="R1404" s="23">
        <v>0</v>
      </c>
    </row>
    <row r="1405" spans="1:18" ht="28" x14ac:dyDescent="0.15">
      <c r="A1405" s="23">
        <v>400025</v>
      </c>
      <c r="B1405" s="33" t="s">
        <v>8446</v>
      </c>
      <c r="C1405" s="34">
        <v>4</v>
      </c>
      <c r="D1405" s="34" t="s">
        <v>207</v>
      </c>
      <c r="E1405" s="34">
        <f>IF(D1405="",0,VLOOKUP(D1405,city!$D$4:$K$352,8,0))</f>
        <v>82</v>
      </c>
      <c r="F1405" s="34">
        <v>1</v>
      </c>
      <c r="G1405" s="34">
        <v>0</v>
      </c>
      <c r="H1405" s="34" t="s">
        <v>7990</v>
      </c>
      <c r="I1405" s="34" t="s">
        <v>8447</v>
      </c>
      <c r="J1405" s="34">
        <f>IF(I1405="","",VLOOKUP(I1405,speciality!$B$4:$J$1727,9,0))</f>
        <v>108201</v>
      </c>
      <c r="K1405" s="34" t="str">
        <f t="shared" si="19"/>
        <v>4,108201</v>
      </c>
      <c r="L1405" s="34">
        <v>0</v>
      </c>
      <c r="M1405" s="34">
        <v>0</v>
      </c>
      <c r="N1405" s="34">
        <v>0</v>
      </c>
      <c r="O1405" s="34">
        <v>0</v>
      </c>
      <c r="P1405" s="23">
        <v>0</v>
      </c>
      <c r="Q1405" s="23">
        <v>3000</v>
      </c>
      <c r="R1405" s="23">
        <v>0</v>
      </c>
    </row>
    <row r="1406" spans="1:18" ht="28" x14ac:dyDescent="0.15">
      <c r="A1406" s="23">
        <v>400026</v>
      </c>
      <c r="B1406" s="33" t="s">
        <v>8448</v>
      </c>
      <c r="C1406" s="34">
        <v>4</v>
      </c>
      <c r="D1406" s="34" t="s">
        <v>207</v>
      </c>
      <c r="E1406" s="34">
        <f>IF(D1406="",0,VLOOKUP(D1406,city!$D$4:$K$352,8,0))</f>
        <v>82</v>
      </c>
      <c r="F1406" s="34">
        <v>1</v>
      </c>
      <c r="G1406" s="34">
        <v>0</v>
      </c>
      <c r="H1406" s="34" t="s">
        <v>7990</v>
      </c>
      <c r="J1406" s="34" t="str">
        <f>IF(I1406="","",VLOOKUP(I1406,speciality!$B$4:$J$1727,9,0))</f>
        <v/>
      </c>
      <c r="K1406" s="34" t="str">
        <f t="shared" si="19"/>
        <v>3,-1</v>
      </c>
      <c r="L1406" s="34">
        <v>0</v>
      </c>
      <c r="M1406" s="34">
        <v>0</v>
      </c>
      <c r="N1406" s="34">
        <v>0</v>
      </c>
      <c r="O1406" s="34">
        <v>0</v>
      </c>
      <c r="P1406" s="23">
        <v>0</v>
      </c>
      <c r="Q1406" s="23">
        <v>3000</v>
      </c>
      <c r="R1406" s="23">
        <v>0</v>
      </c>
    </row>
    <row r="1407" spans="1:18" x14ac:dyDescent="0.15">
      <c r="A1407" s="23">
        <v>400027</v>
      </c>
      <c r="B1407" s="33" t="s">
        <v>8449</v>
      </c>
      <c r="C1407" s="34">
        <v>4</v>
      </c>
      <c r="D1407" s="34" t="s">
        <v>207</v>
      </c>
      <c r="E1407" s="34">
        <f>IF(D1407="",0,VLOOKUP(D1407,city!$D$4:$K$352,8,0))</f>
        <v>82</v>
      </c>
      <c r="F1407" s="34">
        <v>1</v>
      </c>
      <c r="G1407" s="34">
        <v>0</v>
      </c>
      <c r="H1407" s="34" t="s">
        <v>7990</v>
      </c>
      <c r="J1407" s="34" t="str">
        <f>IF(I1407="","",VLOOKUP(I1407,speciality!$B$4:$J$1727,9,0))</f>
        <v/>
      </c>
      <c r="K1407" s="34" t="str">
        <f t="shared" si="19"/>
        <v>3,-1</v>
      </c>
      <c r="L1407" s="34">
        <v>0</v>
      </c>
      <c r="M1407" s="34">
        <v>0</v>
      </c>
      <c r="N1407" s="34">
        <v>0</v>
      </c>
      <c r="O1407" s="34">
        <v>0</v>
      </c>
      <c r="P1407" s="23">
        <v>0</v>
      </c>
      <c r="Q1407" s="23">
        <v>3000</v>
      </c>
      <c r="R1407" s="23">
        <v>0</v>
      </c>
    </row>
    <row r="1408" spans="1:18" x14ac:dyDescent="0.15">
      <c r="A1408" s="23">
        <v>400028</v>
      </c>
      <c r="B1408" s="33" t="s">
        <v>8450</v>
      </c>
      <c r="C1408" s="34">
        <v>4</v>
      </c>
      <c r="D1408" s="34" t="s">
        <v>209</v>
      </c>
      <c r="E1408" s="34">
        <f>IF(D1408="",0,VLOOKUP(D1408,city!$D$4:$K$352,8,0))</f>
        <v>83</v>
      </c>
      <c r="F1408" s="34">
        <v>1</v>
      </c>
      <c r="G1408" s="34">
        <v>0</v>
      </c>
      <c r="H1408" s="34" t="s">
        <v>7990</v>
      </c>
      <c r="I1408" s="34" t="s">
        <v>8451</v>
      </c>
      <c r="J1408" s="34">
        <f>IF(I1408="","",VLOOKUP(I1408,speciality!$B$4:$J$1727,9,0))</f>
        <v>108303</v>
      </c>
      <c r="K1408" s="34" t="str">
        <f t="shared" si="19"/>
        <v>4,108303</v>
      </c>
      <c r="L1408" s="34">
        <v>0</v>
      </c>
      <c r="M1408" s="34">
        <v>0</v>
      </c>
      <c r="N1408" s="34">
        <v>0</v>
      </c>
      <c r="O1408" s="34">
        <v>0</v>
      </c>
      <c r="P1408" s="23">
        <v>0</v>
      </c>
      <c r="Q1408" s="23">
        <v>3000</v>
      </c>
      <c r="R1408" s="23">
        <v>0</v>
      </c>
    </row>
    <row r="1409" spans="1:18" x14ac:dyDescent="0.15">
      <c r="A1409" s="23">
        <v>400029</v>
      </c>
      <c r="B1409" s="33" t="s">
        <v>8452</v>
      </c>
      <c r="C1409" s="34">
        <v>4</v>
      </c>
      <c r="D1409" s="34" t="s">
        <v>209</v>
      </c>
      <c r="E1409" s="34">
        <f>IF(D1409="",0,VLOOKUP(D1409,city!$D$4:$K$352,8,0))</f>
        <v>83</v>
      </c>
      <c r="F1409" s="34">
        <v>1</v>
      </c>
      <c r="G1409" s="34">
        <v>0</v>
      </c>
      <c r="H1409" s="34" t="s">
        <v>7990</v>
      </c>
      <c r="J1409" s="34" t="str">
        <f>IF(I1409="","",VLOOKUP(I1409,speciality!$B$4:$J$1727,9,0))</f>
        <v/>
      </c>
      <c r="K1409" s="34" t="str">
        <f t="shared" si="19"/>
        <v>3,-1</v>
      </c>
      <c r="L1409" s="34">
        <v>0</v>
      </c>
      <c r="M1409" s="34">
        <v>0</v>
      </c>
      <c r="N1409" s="34">
        <v>0</v>
      </c>
      <c r="O1409" s="34">
        <v>0</v>
      </c>
      <c r="P1409" s="23">
        <v>0</v>
      </c>
      <c r="Q1409" s="23">
        <v>3000</v>
      </c>
      <c r="R1409" s="23">
        <v>0</v>
      </c>
    </row>
    <row r="1410" spans="1:18" x14ac:dyDescent="0.15">
      <c r="A1410" s="23">
        <v>400030</v>
      </c>
      <c r="B1410" s="33" t="s">
        <v>8453</v>
      </c>
      <c r="C1410" s="34">
        <v>4</v>
      </c>
      <c r="D1410" s="34" t="s">
        <v>209</v>
      </c>
      <c r="E1410" s="34">
        <f>IF(D1410="",0,VLOOKUP(D1410,city!$D$4:$K$352,8,0))</f>
        <v>83</v>
      </c>
      <c r="F1410" s="34">
        <v>1</v>
      </c>
      <c r="G1410" s="34">
        <v>0</v>
      </c>
      <c r="H1410" s="34" t="s">
        <v>7990</v>
      </c>
      <c r="J1410" s="34" t="str">
        <f>IF(I1410="","",VLOOKUP(I1410,speciality!$B$4:$J$1727,9,0))</f>
        <v/>
      </c>
      <c r="K1410" s="34" t="str">
        <f t="shared" si="19"/>
        <v>3,-1</v>
      </c>
      <c r="L1410" s="34">
        <v>0</v>
      </c>
      <c r="M1410" s="34">
        <v>0</v>
      </c>
      <c r="N1410" s="34">
        <v>0</v>
      </c>
      <c r="O1410" s="34">
        <v>0</v>
      </c>
      <c r="P1410" s="23">
        <v>0</v>
      </c>
      <c r="Q1410" s="23">
        <v>3000</v>
      </c>
      <c r="R1410" s="23">
        <v>0</v>
      </c>
    </row>
    <row r="1411" spans="1:18" ht="28" x14ac:dyDescent="0.15">
      <c r="A1411" s="23">
        <v>400031</v>
      </c>
      <c r="B1411" s="33" t="s">
        <v>8454</v>
      </c>
      <c r="C1411" s="34">
        <v>4</v>
      </c>
      <c r="D1411" s="34" t="s">
        <v>209</v>
      </c>
      <c r="E1411" s="34">
        <f>IF(D1411="",0,VLOOKUP(D1411,city!$D$4:$K$352,8,0))</f>
        <v>83</v>
      </c>
      <c r="F1411" s="34">
        <v>1</v>
      </c>
      <c r="G1411" s="34">
        <v>0</v>
      </c>
      <c r="H1411" s="34" t="s">
        <v>7990</v>
      </c>
      <c r="I1411" s="34" t="s">
        <v>8455</v>
      </c>
      <c r="J1411" s="34">
        <f>IF(I1411="","",VLOOKUP(I1411,speciality!$B$4:$J$1727,9,0))</f>
        <v>108304</v>
      </c>
      <c r="K1411" s="34" t="str">
        <f t="shared" si="19"/>
        <v>4,108304</v>
      </c>
      <c r="L1411" s="34">
        <v>0</v>
      </c>
      <c r="M1411" s="34">
        <v>0</v>
      </c>
      <c r="N1411" s="34">
        <v>0</v>
      </c>
      <c r="O1411" s="34">
        <v>0</v>
      </c>
      <c r="P1411" s="23">
        <v>0</v>
      </c>
      <c r="Q1411" s="23">
        <v>3000</v>
      </c>
      <c r="R1411" s="23">
        <v>0</v>
      </c>
    </row>
    <row r="1412" spans="1:18" ht="28" x14ac:dyDescent="0.15">
      <c r="A1412" s="23">
        <v>400032</v>
      </c>
      <c r="B1412" s="33" t="s">
        <v>8456</v>
      </c>
      <c r="C1412" s="34">
        <v>4</v>
      </c>
      <c r="D1412" s="34" t="s">
        <v>211</v>
      </c>
      <c r="E1412" s="34">
        <f>IF(D1412="",0,VLOOKUP(D1412,city!$D$4:$K$352,8,0))</f>
        <v>84</v>
      </c>
      <c r="F1412" s="34">
        <v>1</v>
      </c>
      <c r="G1412" s="34">
        <v>0</v>
      </c>
      <c r="H1412" s="34" t="s">
        <v>7990</v>
      </c>
      <c r="I1412" s="34" t="s">
        <v>8457</v>
      </c>
      <c r="J1412" s="34">
        <f>IF(I1412="","",VLOOKUP(I1412,speciality!$B$4:$J$1727,9,0))</f>
        <v>108401</v>
      </c>
      <c r="K1412" s="34" t="str">
        <f t="shared" si="19"/>
        <v>4,108401</v>
      </c>
      <c r="L1412" s="34">
        <v>0</v>
      </c>
      <c r="M1412" s="34">
        <v>0</v>
      </c>
      <c r="N1412" s="34">
        <v>0</v>
      </c>
      <c r="O1412" s="34">
        <v>0</v>
      </c>
      <c r="P1412" s="23">
        <v>0</v>
      </c>
      <c r="Q1412" s="23">
        <v>3000</v>
      </c>
      <c r="R1412" s="23">
        <v>0</v>
      </c>
    </row>
    <row r="1413" spans="1:18" ht="28" x14ac:dyDescent="0.15">
      <c r="A1413" s="23">
        <v>400033</v>
      </c>
      <c r="B1413" s="33" t="s">
        <v>8458</v>
      </c>
      <c r="C1413" s="34">
        <v>4</v>
      </c>
      <c r="D1413" s="34" t="s">
        <v>211</v>
      </c>
      <c r="E1413" s="34">
        <f>IF(D1413="",0,VLOOKUP(D1413,city!$D$4:$K$352,8,0))</f>
        <v>84</v>
      </c>
      <c r="F1413" s="34">
        <v>1</v>
      </c>
      <c r="G1413" s="34">
        <v>0</v>
      </c>
      <c r="H1413" s="34" t="s">
        <v>7990</v>
      </c>
      <c r="J1413" s="34" t="str">
        <f>IF(I1413="","",VLOOKUP(I1413,speciality!$B$4:$J$1727,9,0))</f>
        <v/>
      </c>
      <c r="K1413" s="34" t="str">
        <f t="shared" si="19"/>
        <v>3,-1</v>
      </c>
      <c r="L1413" s="34">
        <v>0</v>
      </c>
      <c r="M1413" s="34">
        <v>0</v>
      </c>
      <c r="N1413" s="34">
        <v>0</v>
      </c>
      <c r="O1413" s="34">
        <v>0</v>
      </c>
      <c r="P1413" s="23">
        <v>0</v>
      </c>
      <c r="Q1413" s="23">
        <v>3000</v>
      </c>
      <c r="R1413" s="23">
        <v>0</v>
      </c>
    </row>
    <row r="1414" spans="1:18" ht="28" x14ac:dyDescent="0.15">
      <c r="A1414" s="23">
        <v>400034</v>
      </c>
      <c r="B1414" s="33" t="s">
        <v>8459</v>
      </c>
      <c r="C1414" s="34">
        <v>4</v>
      </c>
      <c r="D1414" s="34" t="s">
        <v>211</v>
      </c>
      <c r="E1414" s="34">
        <f>IF(D1414="",0,VLOOKUP(D1414,city!$D$4:$K$352,8,0))</f>
        <v>84</v>
      </c>
      <c r="F1414" s="34">
        <v>1</v>
      </c>
      <c r="G1414" s="34">
        <v>0</v>
      </c>
      <c r="H1414" s="34" t="s">
        <v>7990</v>
      </c>
      <c r="J1414" s="34" t="str">
        <f>IF(I1414="","",VLOOKUP(I1414,speciality!$B$4:$J$1727,9,0))</f>
        <v/>
      </c>
      <c r="K1414" s="34" t="str">
        <f t="shared" si="19"/>
        <v>3,-1</v>
      </c>
      <c r="L1414" s="34">
        <v>0</v>
      </c>
      <c r="M1414" s="34">
        <v>0</v>
      </c>
      <c r="N1414" s="34">
        <v>0</v>
      </c>
      <c r="O1414" s="34">
        <v>0</v>
      </c>
      <c r="P1414" s="23">
        <v>0</v>
      </c>
      <c r="Q1414" s="23">
        <v>3000</v>
      </c>
      <c r="R1414" s="23">
        <v>0</v>
      </c>
    </row>
    <row r="1415" spans="1:18" x14ac:dyDescent="0.15">
      <c r="A1415" s="23">
        <v>400035</v>
      </c>
      <c r="B1415" s="33" t="s">
        <v>8460</v>
      </c>
      <c r="C1415" s="34">
        <v>4</v>
      </c>
      <c r="D1415" s="34" t="s">
        <v>211</v>
      </c>
      <c r="E1415" s="34">
        <f>IF(D1415="",0,VLOOKUP(D1415,city!$D$4:$K$352,8,0))</f>
        <v>84</v>
      </c>
      <c r="F1415" s="34">
        <v>1</v>
      </c>
      <c r="G1415" s="34">
        <v>0</v>
      </c>
      <c r="H1415" s="34" t="s">
        <v>7990</v>
      </c>
      <c r="I1415" s="34" t="s">
        <v>8461</v>
      </c>
      <c r="J1415" s="34">
        <f>IF(I1415="","",VLOOKUP(I1415,speciality!$B$4:$J$1727,9,0))</f>
        <v>108404</v>
      </c>
      <c r="K1415" s="34" t="str">
        <f t="shared" si="19"/>
        <v>4,108404</v>
      </c>
      <c r="L1415" s="34">
        <v>0</v>
      </c>
      <c r="M1415" s="34">
        <v>0</v>
      </c>
      <c r="N1415" s="34">
        <v>0</v>
      </c>
      <c r="O1415" s="34">
        <v>0</v>
      </c>
      <c r="P1415" s="23">
        <v>0</v>
      </c>
      <c r="Q1415" s="23">
        <v>3000</v>
      </c>
      <c r="R1415" s="23">
        <v>0</v>
      </c>
    </row>
    <row r="1416" spans="1:18" ht="28" x14ac:dyDescent="0.15">
      <c r="A1416" s="23">
        <v>400036</v>
      </c>
      <c r="B1416" s="33" t="s">
        <v>8462</v>
      </c>
      <c r="C1416" s="34">
        <v>4</v>
      </c>
      <c r="D1416" s="34" t="s">
        <v>212</v>
      </c>
      <c r="E1416" s="34">
        <f>IF(D1416="",0,VLOOKUP(D1416,city!$D$4:$K$352,8,0))</f>
        <v>85</v>
      </c>
      <c r="F1416" s="34">
        <v>1</v>
      </c>
      <c r="G1416" s="34">
        <v>0</v>
      </c>
      <c r="H1416" s="34" t="s">
        <v>7990</v>
      </c>
      <c r="I1416" s="34" t="s">
        <v>8463</v>
      </c>
      <c r="J1416" s="34">
        <f>IF(I1416="","",VLOOKUP(I1416,speciality!$B$4:$J$1727,9,0))</f>
        <v>108503</v>
      </c>
      <c r="K1416" s="34" t="str">
        <f t="shared" si="19"/>
        <v>4,108503</v>
      </c>
      <c r="L1416" s="34">
        <v>0</v>
      </c>
      <c r="M1416" s="34">
        <v>0</v>
      </c>
      <c r="N1416" s="34">
        <v>0</v>
      </c>
      <c r="O1416" s="34">
        <v>0</v>
      </c>
      <c r="P1416" s="23">
        <v>0</v>
      </c>
      <c r="Q1416" s="23">
        <v>3000</v>
      </c>
      <c r="R1416" s="23">
        <v>0</v>
      </c>
    </row>
    <row r="1417" spans="1:18" ht="28" x14ac:dyDescent="0.15">
      <c r="A1417" s="23">
        <v>400037</v>
      </c>
      <c r="B1417" s="33" t="s">
        <v>8464</v>
      </c>
      <c r="C1417" s="34">
        <v>4</v>
      </c>
      <c r="D1417" s="34" t="s">
        <v>212</v>
      </c>
      <c r="E1417" s="34">
        <f>IF(D1417="",0,VLOOKUP(D1417,city!$D$4:$K$352,8,0))</f>
        <v>85</v>
      </c>
      <c r="F1417" s="34">
        <v>1</v>
      </c>
      <c r="G1417" s="34">
        <v>0</v>
      </c>
      <c r="H1417" s="34" t="s">
        <v>7990</v>
      </c>
      <c r="I1417" s="34" t="s">
        <v>8465</v>
      </c>
      <c r="J1417" s="34">
        <f>IF(I1417="","",VLOOKUP(I1417,speciality!$B$4:$J$1727,9,0))</f>
        <v>108504</v>
      </c>
      <c r="K1417" s="34" t="str">
        <f t="shared" si="19"/>
        <v>4,108504</v>
      </c>
      <c r="L1417" s="34">
        <v>0</v>
      </c>
      <c r="M1417" s="34">
        <v>0</v>
      </c>
      <c r="N1417" s="34">
        <v>0</v>
      </c>
      <c r="O1417" s="34">
        <v>0</v>
      </c>
      <c r="P1417" s="23">
        <v>0</v>
      </c>
      <c r="Q1417" s="23">
        <v>3000</v>
      </c>
      <c r="R1417" s="23">
        <v>0</v>
      </c>
    </row>
    <row r="1418" spans="1:18" ht="28" x14ac:dyDescent="0.15">
      <c r="A1418" s="23">
        <v>400038</v>
      </c>
      <c r="B1418" s="33" t="s">
        <v>8466</v>
      </c>
      <c r="C1418" s="34">
        <v>4</v>
      </c>
      <c r="D1418" s="34" t="s">
        <v>212</v>
      </c>
      <c r="E1418" s="34">
        <f>IF(D1418="",0,VLOOKUP(D1418,city!$D$4:$K$352,8,0))</f>
        <v>85</v>
      </c>
      <c r="F1418" s="34">
        <v>1</v>
      </c>
      <c r="G1418" s="34">
        <v>0</v>
      </c>
      <c r="H1418" s="34" t="s">
        <v>7990</v>
      </c>
      <c r="I1418" s="34" t="s">
        <v>8467</v>
      </c>
      <c r="J1418" s="34">
        <f>IF(I1418="","",VLOOKUP(I1418,speciality!$B$4:$J$1727,9,0))</f>
        <v>108502</v>
      </c>
      <c r="K1418" s="34" t="str">
        <f t="shared" si="19"/>
        <v>4,108502</v>
      </c>
      <c r="L1418" s="34">
        <v>0</v>
      </c>
      <c r="M1418" s="34">
        <v>0</v>
      </c>
      <c r="N1418" s="34">
        <v>0</v>
      </c>
      <c r="O1418" s="34">
        <v>0</v>
      </c>
      <c r="P1418" s="23">
        <v>0</v>
      </c>
      <c r="Q1418" s="23">
        <v>3000</v>
      </c>
      <c r="R1418" s="23">
        <v>0</v>
      </c>
    </row>
    <row r="1419" spans="1:18" ht="42" x14ac:dyDescent="0.15">
      <c r="A1419" s="23">
        <v>400039</v>
      </c>
      <c r="B1419" s="33" t="s">
        <v>8468</v>
      </c>
      <c r="C1419" s="34">
        <v>4</v>
      </c>
      <c r="D1419" s="34" t="s">
        <v>212</v>
      </c>
      <c r="E1419" s="34">
        <f>IF(D1419="",0,VLOOKUP(D1419,city!$D$4:$K$352,8,0))</f>
        <v>85</v>
      </c>
      <c r="F1419" s="34">
        <v>1</v>
      </c>
      <c r="G1419" s="34">
        <v>0</v>
      </c>
      <c r="H1419" s="34" t="s">
        <v>7990</v>
      </c>
      <c r="I1419" s="34" t="s">
        <v>8469</v>
      </c>
      <c r="J1419" s="34">
        <f>IF(I1419="","",VLOOKUP(I1419,speciality!$B$4:$J$1727,9,0))</f>
        <v>108501</v>
      </c>
      <c r="K1419" s="34" t="str">
        <f t="shared" si="19"/>
        <v>4,108501</v>
      </c>
      <c r="L1419" s="34">
        <v>0</v>
      </c>
      <c r="M1419" s="34">
        <v>0</v>
      </c>
      <c r="N1419" s="34">
        <v>0</v>
      </c>
      <c r="O1419" s="34">
        <v>0</v>
      </c>
      <c r="P1419" s="23">
        <v>0</v>
      </c>
      <c r="Q1419" s="23">
        <v>3000</v>
      </c>
      <c r="R1419" s="23">
        <v>0</v>
      </c>
    </row>
    <row r="1420" spans="1:18" ht="28" x14ac:dyDescent="0.15">
      <c r="A1420" s="23">
        <v>400040</v>
      </c>
      <c r="B1420" s="33" t="s">
        <v>8470</v>
      </c>
      <c r="C1420" s="34">
        <v>4</v>
      </c>
      <c r="D1420" s="34" t="s">
        <v>214</v>
      </c>
      <c r="E1420" s="34">
        <f>IF(D1420="",0,VLOOKUP(D1420,city!$D$4:$K$352,8,0))</f>
        <v>86</v>
      </c>
      <c r="F1420" s="34">
        <v>1</v>
      </c>
      <c r="G1420" s="34">
        <v>0</v>
      </c>
      <c r="H1420" s="34" t="s">
        <v>7990</v>
      </c>
      <c r="I1420" s="34" t="s">
        <v>8471</v>
      </c>
      <c r="J1420" s="34">
        <f>IF(I1420="","",VLOOKUP(I1420,speciality!$B$4:$J$1727,9,0))</f>
        <v>108603</v>
      </c>
      <c r="K1420" s="34" t="str">
        <f t="shared" si="19"/>
        <v>4,108603</v>
      </c>
      <c r="L1420" s="34">
        <v>0</v>
      </c>
      <c r="M1420" s="34">
        <v>0</v>
      </c>
      <c r="N1420" s="34">
        <v>0</v>
      </c>
      <c r="O1420" s="34">
        <v>0</v>
      </c>
      <c r="P1420" s="23">
        <v>0</v>
      </c>
      <c r="Q1420" s="23">
        <v>3000</v>
      </c>
      <c r="R1420" s="23">
        <v>0</v>
      </c>
    </row>
    <row r="1421" spans="1:18" x14ac:dyDescent="0.15">
      <c r="A1421" s="23">
        <v>400041</v>
      </c>
      <c r="B1421" s="33" t="s">
        <v>8472</v>
      </c>
      <c r="C1421" s="34">
        <v>4</v>
      </c>
      <c r="D1421" s="34" t="s">
        <v>214</v>
      </c>
      <c r="E1421" s="34">
        <f>IF(D1421="",0,VLOOKUP(D1421,city!$D$4:$K$352,8,0))</f>
        <v>86</v>
      </c>
      <c r="F1421" s="34">
        <v>1</v>
      </c>
      <c r="G1421" s="34">
        <v>0</v>
      </c>
      <c r="H1421" s="34" t="s">
        <v>7990</v>
      </c>
      <c r="J1421" s="34" t="str">
        <f>IF(I1421="","",VLOOKUP(I1421,speciality!$B$4:$J$1727,9,0))</f>
        <v/>
      </c>
      <c r="K1421" s="34" t="str">
        <f t="shared" si="19"/>
        <v>3,-1</v>
      </c>
      <c r="L1421" s="34">
        <v>0</v>
      </c>
      <c r="M1421" s="34">
        <v>0</v>
      </c>
      <c r="N1421" s="34">
        <v>0</v>
      </c>
      <c r="O1421" s="34">
        <v>0</v>
      </c>
      <c r="P1421" s="23">
        <v>0</v>
      </c>
      <c r="Q1421" s="23">
        <v>3000</v>
      </c>
      <c r="R1421" s="23">
        <v>0</v>
      </c>
    </row>
    <row r="1422" spans="1:18" ht="28" x14ac:dyDescent="0.15">
      <c r="A1422" s="23">
        <v>400042</v>
      </c>
      <c r="B1422" s="33" t="s">
        <v>8473</v>
      </c>
      <c r="C1422" s="34">
        <v>4</v>
      </c>
      <c r="D1422" s="34" t="s">
        <v>214</v>
      </c>
      <c r="E1422" s="34">
        <f>IF(D1422="",0,VLOOKUP(D1422,city!$D$4:$K$352,8,0))</f>
        <v>86</v>
      </c>
      <c r="F1422" s="34">
        <v>1</v>
      </c>
      <c r="G1422" s="34">
        <v>0</v>
      </c>
      <c r="H1422" s="34" t="s">
        <v>7990</v>
      </c>
      <c r="I1422" s="34" t="s">
        <v>8474</v>
      </c>
      <c r="J1422" s="34">
        <f>IF(I1422="","",VLOOKUP(I1422,speciality!$B$4:$J$1727,9,0))</f>
        <v>108602</v>
      </c>
      <c r="K1422" s="34" t="str">
        <f t="shared" si="19"/>
        <v>4,108602</v>
      </c>
      <c r="L1422" s="34">
        <v>0</v>
      </c>
      <c r="M1422" s="34">
        <v>0</v>
      </c>
      <c r="N1422" s="34">
        <v>0</v>
      </c>
      <c r="O1422" s="34">
        <v>0</v>
      </c>
      <c r="P1422" s="23">
        <v>0</v>
      </c>
      <c r="Q1422" s="23">
        <v>3000</v>
      </c>
      <c r="R1422" s="23">
        <v>0</v>
      </c>
    </row>
    <row r="1423" spans="1:18" x14ac:dyDescent="0.15">
      <c r="A1423" s="23">
        <v>400043</v>
      </c>
      <c r="B1423" s="33" t="s">
        <v>8475</v>
      </c>
      <c r="C1423" s="34">
        <v>4</v>
      </c>
      <c r="D1423" s="34" t="s">
        <v>214</v>
      </c>
      <c r="E1423" s="34">
        <f>IF(D1423="",0,VLOOKUP(D1423,city!$D$4:$K$352,8,0))</f>
        <v>86</v>
      </c>
      <c r="F1423" s="34">
        <v>1</v>
      </c>
      <c r="G1423" s="34">
        <v>0</v>
      </c>
      <c r="H1423" s="34" t="s">
        <v>7990</v>
      </c>
      <c r="J1423" s="34" t="str">
        <f>IF(I1423="","",VLOOKUP(I1423,speciality!$B$4:$J$1727,9,0))</f>
        <v/>
      </c>
      <c r="K1423" s="34" t="str">
        <f t="shared" si="19"/>
        <v>3,-1</v>
      </c>
      <c r="L1423" s="34">
        <v>0</v>
      </c>
      <c r="M1423" s="34">
        <v>0</v>
      </c>
      <c r="N1423" s="34">
        <v>0</v>
      </c>
      <c r="O1423" s="34">
        <v>0</v>
      </c>
      <c r="P1423" s="23">
        <v>0</v>
      </c>
      <c r="Q1423" s="23">
        <v>3000</v>
      </c>
      <c r="R1423" s="23">
        <v>0</v>
      </c>
    </row>
    <row r="1424" spans="1:18" x14ac:dyDescent="0.15">
      <c r="A1424" s="23">
        <v>400044</v>
      </c>
      <c r="B1424" s="33" t="s">
        <v>8476</v>
      </c>
      <c r="C1424" s="34">
        <v>4</v>
      </c>
      <c r="D1424" s="34" t="s">
        <v>37</v>
      </c>
      <c r="E1424" s="34">
        <f>IF(D1424="",0,VLOOKUP(D1424,city!$D$4:$K$352,8,0))</f>
        <v>3</v>
      </c>
      <c r="F1424" s="34">
        <v>1</v>
      </c>
      <c r="G1424" s="34">
        <v>0</v>
      </c>
      <c r="H1424" s="34" t="s">
        <v>7990</v>
      </c>
      <c r="I1424" s="34" t="s">
        <v>8477</v>
      </c>
      <c r="J1424" s="34">
        <f>IF(I1424="","",VLOOKUP(I1424,speciality!$B$4:$J$1727,9,0))</f>
        <v>100301</v>
      </c>
      <c r="K1424" s="34" t="str">
        <f t="shared" si="19"/>
        <v>4,100301</v>
      </c>
      <c r="L1424" s="34">
        <v>0</v>
      </c>
      <c r="M1424" s="34">
        <v>0</v>
      </c>
      <c r="N1424" s="34">
        <v>0</v>
      </c>
      <c r="O1424" s="34">
        <v>0</v>
      </c>
      <c r="P1424" s="23">
        <v>0</v>
      </c>
      <c r="Q1424" s="23">
        <v>3000</v>
      </c>
      <c r="R1424" s="23">
        <v>0</v>
      </c>
    </row>
    <row r="1425" spans="1:18" x14ac:dyDescent="0.15">
      <c r="A1425" s="23">
        <v>400045</v>
      </c>
      <c r="B1425" s="33" t="s">
        <v>8478</v>
      </c>
      <c r="C1425" s="34">
        <v>4</v>
      </c>
      <c r="D1425" s="34" t="s">
        <v>37</v>
      </c>
      <c r="E1425" s="34">
        <f>IF(D1425="",0,VLOOKUP(D1425,city!$D$4:$K$352,8,0))</f>
        <v>3</v>
      </c>
      <c r="F1425" s="34">
        <v>1</v>
      </c>
      <c r="G1425" s="34">
        <v>0</v>
      </c>
      <c r="H1425" s="34" t="s">
        <v>7990</v>
      </c>
      <c r="I1425" s="34" t="s">
        <v>8479</v>
      </c>
      <c r="J1425" s="34">
        <f>IF(I1425="","",VLOOKUP(I1425,speciality!$B$4:$J$1727,9,0))</f>
        <v>100304</v>
      </c>
      <c r="K1425" s="34" t="str">
        <f t="shared" si="19"/>
        <v>4,100304</v>
      </c>
      <c r="L1425" s="34">
        <v>0</v>
      </c>
      <c r="M1425" s="34">
        <v>0</v>
      </c>
      <c r="N1425" s="34">
        <v>0</v>
      </c>
      <c r="O1425" s="34">
        <v>0</v>
      </c>
      <c r="P1425" s="23">
        <v>0</v>
      </c>
      <c r="Q1425" s="23">
        <v>3000</v>
      </c>
      <c r="R1425" s="23">
        <v>0</v>
      </c>
    </row>
    <row r="1426" spans="1:18" x14ac:dyDescent="0.15">
      <c r="A1426" s="23">
        <v>400046</v>
      </c>
      <c r="B1426" s="33" t="s">
        <v>8480</v>
      </c>
      <c r="C1426" s="34">
        <v>4</v>
      </c>
      <c r="D1426" s="34" t="s">
        <v>37</v>
      </c>
      <c r="E1426" s="34">
        <f>IF(D1426="",0,VLOOKUP(D1426,city!$D$4:$K$352,8,0))</f>
        <v>3</v>
      </c>
      <c r="F1426" s="34">
        <v>1</v>
      </c>
      <c r="G1426" s="34">
        <v>0</v>
      </c>
      <c r="H1426" s="34" t="s">
        <v>7990</v>
      </c>
      <c r="J1426" s="34" t="str">
        <f>IF(I1426="","",VLOOKUP(I1426,speciality!$B$4:$J$1727,9,0))</f>
        <v/>
      </c>
      <c r="K1426" s="34" t="str">
        <f t="shared" si="19"/>
        <v>3,-1</v>
      </c>
      <c r="L1426" s="34">
        <v>0</v>
      </c>
      <c r="M1426" s="34">
        <v>0</v>
      </c>
      <c r="N1426" s="34">
        <v>0</v>
      </c>
      <c r="O1426" s="34">
        <v>0</v>
      </c>
      <c r="P1426" s="23">
        <v>0</v>
      </c>
      <c r="Q1426" s="23">
        <v>3000</v>
      </c>
      <c r="R1426" s="23">
        <v>0</v>
      </c>
    </row>
    <row r="1427" spans="1:18" x14ac:dyDescent="0.15">
      <c r="A1427" s="23">
        <v>400047</v>
      </c>
      <c r="B1427" s="33" t="s">
        <v>8481</v>
      </c>
      <c r="C1427" s="34">
        <v>4</v>
      </c>
      <c r="D1427" s="34" t="s">
        <v>37</v>
      </c>
      <c r="E1427" s="34">
        <f>IF(D1427="",0,VLOOKUP(D1427,city!$D$4:$K$352,8,0))</f>
        <v>3</v>
      </c>
      <c r="F1427" s="34">
        <v>1</v>
      </c>
      <c r="G1427" s="34">
        <v>0</v>
      </c>
      <c r="H1427" s="34" t="s">
        <v>7990</v>
      </c>
      <c r="J1427" s="34" t="str">
        <f>IF(I1427="","",VLOOKUP(I1427,speciality!$B$4:$J$1727,9,0))</f>
        <v/>
      </c>
      <c r="K1427" s="34" t="str">
        <f t="shared" si="19"/>
        <v>3,-1</v>
      </c>
      <c r="L1427" s="34">
        <v>0</v>
      </c>
      <c r="M1427" s="34">
        <v>0</v>
      </c>
      <c r="N1427" s="34">
        <v>0</v>
      </c>
      <c r="O1427" s="34">
        <v>0</v>
      </c>
      <c r="P1427" s="23">
        <v>0</v>
      </c>
      <c r="Q1427" s="23">
        <v>3000</v>
      </c>
      <c r="R1427" s="23">
        <v>0</v>
      </c>
    </row>
    <row r="1428" spans="1:18" ht="28" x14ac:dyDescent="0.15">
      <c r="A1428" s="23">
        <v>400048</v>
      </c>
      <c r="B1428" s="33" t="s">
        <v>8482</v>
      </c>
      <c r="C1428" s="34">
        <v>4</v>
      </c>
      <c r="D1428" s="34" t="s">
        <v>33</v>
      </c>
      <c r="E1428" s="34">
        <f>IF(D1428="",0,VLOOKUP(D1428,city!$D$4:$K$352,8,0))</f>
        <v>1</v>
      </c>
      <c r="F1428" s="34">
        <v>1</v>
      </c>
      <c r="G1428" s="34">
        <v>0</v>
      </c>
      <c r="H1428" s="34" t="s">
        <v>7990</v>
      </c>
      <c r="I1428" s="34" t="s">
        <v>8483</v>
      </c>
      <c r="J1428" s="34">
        <f>IF(I1428="","",VLOOKUP(I1428,speciality!$B$4:$J$1727,9,0))</f>
        <v>100101</v>
      </c>
      <c r="K1428" s="34" t="str">
        <f t="shared" si="19"/>
        <v>4,100101</v>
      </c>
      <c r="L1428" s="34">
        <v>0</v>
      </c>
      <c r="M1428" s="34">
        <v>0</v>
      </c>
      <c r="N1428" s="34">
        <v>0</v>
      </c>
      <c r="O1428" s="34">
        <v>0</v>
      </c>
      <c r="P1428" s="23">
        <v>0</v>
      </c>
      <c r="Q1428" s="23">
        <v>3000</v>
      </c>
      <c r="R1428" s="23">
        <v>0</v>
      </c>
    </row>
    <row r="1429" spans="1:18" ht="28" x14ac:dyDescent="0.15">
      <c r="A1429" s="23">
        <v>400049</v>
      </c>
      <c r="B1429" s="33" t="s">
        <v>8484</v>
      </c>
      <c r="C1429" s="34">
        <v>4</v>
      </c>
      <c r="D1429" s="34" t="s">
        <v>33</v>
      </c>
      <c r="E1429" s="34">
        <f>IF(D1429="",0,VLOOKUP(D1429,city!$D$4:$K$352,8,0))</f>
        <v>1</v>
      </c>
      <c r="F1429" s="34">
        <v>1</v>
      </c>
      <c r="G1429" s="34">
        <v>0</v>
      </c>
      <c r="H1429" s="34" t="s">
        <v>7990</v>
      </c>
      <c r="I1429" s="34" t="s">
        <v>8485</v>
      </c>
      <c r="J1429" s="34">
        <f>IF(I1429="","",VLOOKUP(I1429,speciality!$B$4:$J$1727,9,0))</f>
        <v>100105</v>
      </c>
      <c r="K1429" s="34" t="str">
        <f t="shared" si="19"/>
        <v>4,100105</v>
      </c>
      <c r="L1429" s="34">
        <v>0</v>
      </c>
      <c r="M1429" s="34">
        <v>0</v>
      </c>
      <c r="N1429" s="34">
        <v>0</v>
      </c>
      <c r="O1429" s="34">
        <v>0</v>
      </c>
      <c r="P1429" s="23">
        <v>0</v>
      </c>
      <c r="Q1429" s="23">
        <v>3000</v>
      </c>
      <c r="R1429" s="23">
        <v>0</v>
      </c>
    </row>
    <row r="1430" spans="1:18" x14ac:dyDescent="0.15">
      <c r="A1430" s="23">
        <v>400050</v>
      </c>
      <c r="B1430" s="33" t="s">
        <v>8486</v>
      </c>
      <c r="C1430" s="34">
        <v>4</v>
      </c>
      <c r="D1430" s="34" t="s">
        <v>33</v>
      </c>
      <c r="E1430" s="34">
        <f>IF(D1430="",0,VLOOKUP(D1430,city!$D$4:$K$352,8,0))</f>
        <v>1</v>
      </c>
      <c r="F1430" s="34">
        <v>1</v>
      </c>
      <c r="G1430" s="34">
        <v>0</v>
      </c>
      <c r="H1430" s="34" t="s">
        <v>7990</v>
      </c>
      <c r="J1430" s="34" t="str">
        <f>IF(I1430="","",VLOOKUP(I1430,speciality!$B$4:$J$1727,9,0))</f>
        <v/>
      </c>
      <c r="K1430" s="34" t="str">
        <f t="shared" si="19"/>
        <v>3,-1</v>
      </c>
      <c r="L1430" s="34">
        <v>0</v>
      </c>
      <c r="M1430" s="34">
        <v>0</v>
      </c>
      <c r="N1430" s="34">
        <v>0</v>
      </c>
      <c r="O1430" s="34">
        <v>0</v>
      </c>
      <c r="P1430" s="23">
        <v>0</v>
      </c>
      <c r="Q1430" s="23">
        <v>3000</v>
      </c>
      <c r="R1430" s="23">
        <v>0</v>
      </c>
    </row>
    <row r="1431" spans="1:18" ht="28" x14ac:dyDescent="0.15">
      <c r="A1431" s="23">
        <v>400051</v>
      </c>
      <c r="B1431" s="33" t="s">
        <v>8487</v>
      </c>
      <c r="C1431" s="34">
        <v>4</v>
      </c>
      <c r="D1431" s="34" t="s">
        <v>33</v>
      </c>
      <c r="E1431" s="34">
        <f>IF(D1431="",0,VLOOKUP(D1431,city!$D$4:$K$352,8,0))</f>
        <v>1</v>
      </c>
      <c r="F1431" s="34">
        <v>1</v>
      </c>
      <c r="G1431" s="34">
        <v>0</v>
      </c>
      <c r="H1431" s="34" t="s">
        <v>7990</v>
      </c>
      <c r="J1431" s="34" t="str">
        <f>IF(I1431="","",VLOOKUP(I1431,speciality!$B$4:$J$1727,9,0))</f>
        <v/>
      </c>
      <c r="K1431" s="34" t="str">
        <f t="shared" si="19"/>
        <v>3,-1</v>
      </c>
      <c r="L1431" s="34">
        <v>0</v>
      </c>
      <c r="M1431" s="34">
        <v>0</v>
      </c>
      <c r="N1431" s="34">
        <v>0</v>
      </c>
      <c r="O1431" s="34">
        <v>0</v>
      </c>
      <c r="P1431" s="23">
        <v>0</v>
      </c>
      <c r="Q1431" s="23">
        <v>3000</v>
      </c>
      <c r="R1431" s="23">
        <v>0</v>
      </c>
    </row>
    <row r="1432" spans="1:18" x14ac:dyDescent="0.15">
      <c r="A1432" s="23">
        <v>400052</v>
      </c>
      <c r="B1432" s="33" t="s">
        <v>8488</v>
      </c>
      <c r="C1432" s="34">
        <v>4</v>
      </c>
      <c r="D1432" s="34" t="s">
        <v>39</v>
      </c>
      <c r="E1432" s="34">
        <f>IF(D1432="",0,VLOOKUP(D1432,city!$D$4:$K$352,8,0))</f>
        <v>4</v>
      </c>
      <c r="F1432" s="34">
        <v>1</v>
      </c>
      <c r="G1432" s="34">
        <v>0</v>
      </c>
      <c r="H1432" s="34" t="s">
        <v>7990</v>
      </c>
      <c r="I1432" s="34" t="s">
        <v>8489</v>
      </c>
      <c r="J1432" s="34">
        <f>IF(I1432="","",VLOOKUP(I1432,speciality!$B$4:$J$1727,9,0))</f>
        <v>100403</v>
      </c>
      <c r="K1432" s="34" t="str">
        <f t="shared" si="19"/>
        <v>4,100403</v>
      </c>
      <c r="L1432" s="34">
        <v>0</v>
      </c>
      <c r="M1432" s="34">
        <v>0</v>
      </c>
      <c r="N1432" s="34">
        <v>0</v>
      </c>
      <c r="O1432" s="34">
        <v>0</v>
      </c>
      <c r="P1432" s="23">
        <v>0</v>
      </c>
      <c r="Q1432" s="23">
        <v>3000</v>
      </c>
      <c r="R1432" s="23">
        <v>0</v>
      </c>
    </row>
    <row r="1433" spans="1:18" x14ac:dyDescent="0.15">
      <c r="A1433" s="23">
        <v>400053</v>
      </c>
      <c r="B1433" s="33" t="s">
        <v>8490</v>
      </c>
      <c r="C1433" s="34">
        <v>4</v>
      </c>
      <c r="D1433" s="34" t="s">
        <v>39</v>
      </c>
      <c r="E1433" s="34">
        <f>IF(D1433="",0,VLOOKUP(D1433,city!$D$4:$K$352,8,0))</f>
        <v>4</v>
      </c>
      <c r="F1433" s="34">
        <v>1</v>
      </c>
      <c r="G1433" s="34">
        <v>0</v>
      </c>
      <c r="H1433" s="34" t="s">
        <v>7990</v>
      </c>
      <c r="I1433" s="34" t="s">
        <v>8491</v>
      </c>
      <c r="J1433" s="34">
        <f>IF(I1433="","",VLOOKUP(I1433,speciality!$B$4:$J$1727,9,0))</f>
        <v>100401</v>
      </c>
      <c r="K1433" s="34" t="str">
        <f t="shared" si="19"/>
        <v>4,100401</v>
      </c>
      <c r="L1433" s="34">
        <v>0</v>
      </c>
      <c r="M1433" s="34">
        <v>0</v>
      </c>
      <c r="N1433" s="34">
        <v>0</v>
      </c>
      <c r="O1433" s="34">
        <v>0</v>
      </c>
      <c r="P1433" s="23">
        <v>0</v>
      </c>
      <c r="Q1433" s="23">
        <v>3000</v>
      </c>
      <c r="R1433" s="23">
        <v>0</v>
      </c>
    </row>
    <row r="1434" spans="1:18" x14ac:dyDescent="0.15">
      <c r="A1434" s="23">
        <v>400054</v>
      </c>
      <c r="B1434" s="33" t="s">
        <v>8492</v>
      </c>
      <c r="C1434" s="34">
        <v>4</v>
      </c>
      <c r="D1434" s="34" t="s">
        <v>39</v>
      </c>
      <c r="E1434" s="34">
        <f>IF(D1434="",0,VLOOKUP(D1434,city!$D$4:$K$352,8,0))</f>
        <v>4</v>
      </c>
      <c r="F1434" s="34">
        <v>1</v>
      </c>
      <c r="G1434" s="34">
        <v>0</v>
      </c>
      <c r="H1434" s="34" t="s">
        <v>7990</v>
      </c>
      <c r="J1434" s="34" t="str">
        <f>IF(I1434="","",VLOOKUP(I1434,speciality!$B$4:$J$1727,9,0))</f>
        <v/>
      </c>
      <c r="K1434" s="34" t="str">
        <f t="shared" si="19"/>
        <v>3,-1</v>
      </c>
      <c r="L1434" s="34">
        <v>0</v>
      </c>
      <c r="M1434" s="34">
        <v>0</v>
      </c>
      <c r="N1434" s="34">
        <v>0</v>
      </c>
      <c r="O1434" s="34">
        <v>0</v>
      </c>
      <c r="P1434" s="23">
        <v>0</v>
      </c>
      <c r="Q1434" s="23">
        <v>3000</v>
      </c>
      <c r="R1434" s="23">
        <v>0</v>
      </c>
    </row>
    <row r="1435" spans="1:18" x14ac:dyDescent="0.15">
      <c r="A1435" s="23">
        <v>400055</v>
      </c>
      <c r="B1435" s="33" t="s">
        <v>8493</v>
      </c>
      <c r="C1435" s="34">
        <v>4</v>
      </c>
      <c r="D1435" s="34" t="s">
        <v>39</v>
      </c>
      <c r="E1435" s="34">
        <f>IF(D1435="",0,VLOOKUP(D1435,city!$D$4:$K$352,8,0))</f>
        <v>4</v>
      </c>
      <c r="F1435" s="34">
        <v>1</v>
      </c>
      <c r="G1435" s="34">
        <v>0</v>
      </c>
      <c r="H1435" s="34" t="s">
        <v>7990</v>
      </c>
      <c r="I1435" s="34" t="s">
        <v>8494</v>
      </c>
      <c r="J1435" s="34">
        <f>IF(I1435="","",VLOOKUP(I1435,speciality!$B$4:$J$1727,9,0))</f>
        <v>100402</v>
      </c>
      <c r="K1435" s="34" t="str">
        <f t="shared" si="19"/>
        <v>4,100402</v>
      </c>
      <c r="L1435" s="34">
        <v>0</v>
      </c>
      <c r="M1435" s="34">
        <v>0</v>
      </c>
      <c r="N1435" s="34">
        <v>0</v>
      </c>
      <c r="O1435" s="34">
        <v>0</v>
      </c>
      <c r="P1435" s="23">
        <v>0</v>
      </c>
      <c r="Q1435" s="23">
        <v>3000</v>
      </c>
      <c r="R1435" s="23">
        <v>0</v>
      </c>
    </row>
    <row r="1436" spans="1:18" ht="28" x14ac:dyDescent="0.15">
      <c r="A1436" s="23">
        <v>400056</v>
      </c>
      <c r="B1436" s="33" t="s">
        <v>8495</v>
      </c>
      <c r="C1436" s="34">
        <v>4</v>
      </c>
      <c r="D1436" s="34" t="s">
        <v>35</v>
      </c>
      <c r="E1436" s="34">
        <f>IF(D1436="",0,VLOOKUP(D1436,city!$D$4:$K$352,8,0))</f>
        <v>2</v>
      </c>
      <c r="F1436" s="34">
        <v>1</v>
      </c>
      <c r="G1436" s="34">
        <v>0</v>
      </c>
      <c r="H1436" s="34" t="s">
        <v>7990</v>
      </c>
      <c r="I1436" s="34" t="s">
        <v>8496</v>
      </c>
      <c r="J1436" s="34">
        <f>IF(I1436="","",VLOOKUP(I1436,speciality!$B$4:$J$1727,9,0))</f>
        <v>100203</v>
      </c>
      <c r="K1436" s="34" t="str">
        <f t="shared" si="19"/>
        <v>4,100203</v>
      </c>
      <c r="L1436" s="34">
        <v>0</v>
      </c>
      <c r="M1436" s="34">
        <v>0</v>
      </c>
      <c r="N1436" s="34">
        <v>0</v>
      </c>
      <c r="O1436" s="34">
        <v>0</v>
      </c>
      <c r="P1436" s="23">
        <v>0</v>
      </c>
      <c r="Q1436" s="23">
        <v>3000</v>
      </c>
      <c r="R1436" s="23">
        <v>0</v>
      </c>
    </row>
    <row r="1437" spans="1:18" x14ac:dyDescent="0.15">
      <c r="A1437" s="23">
        <v>400057</v>
      </c>
      <c r="B1437" s="33" t="s">
        <v>8497</v>
      </c>
      <c r="C1437" s="34">
        <v>4</v>
      </c>
      <c r="D1437" s="34" t="s">
        <v>35</v>
      </c>
      <c r="E1437" s="34">
        <f>IF(D1437="",0,VLOOKUP(D1437,city!$D$4:$K$352,8,0))</f>
        <v>2</v>
      </c>
      <c r="F1437" s="34">
        <v>1</v>
      </c>
      <c r="G1437" s="34">
        <v>0</v>
      </c>
      <c r="H1437" s="34" t="s">
        <v>7990</v>
      </c>
      <c r="J1437" s="34" t="str">
        <f>IF(I1437="","",VLOOKUP(I1437,speciality!$B$4:$J$1727,9,0))</f>
        <v/>
      </c>
      <c r="K1437" s="34" t="str">
        <f t="shared" si="19"/>
        <v>3,-1</v>
      </c>
      <c r="L1437" s="34">
        <v>0</v>
      </c>
      <c r="M1437" s="34">
        <v>0</v>
      </c>
      <c r="N1437" s="34">
        <v>0</v>
      </c>
      <c r="O1437" s="34">
        <v>0</v>
      </c>
      <c r="P1437" s="23">
        <v>0</v>
      </c>
      <c r="Q1437" s="23">
        <v>3000</v>
      </c>
      <c r="R1437" s="23">
        <v>0</v>
      </c>
    </row>
    <row r="1438" spans="1:18" ht="28" x14ac:dyDescent="0.15">
      <c r="A1438" s="23">
        <v>400058</v>
      </c>
      <c r="B1438" s="33" t="s">
        <v>8498</v>
      </c>
      <c r="C1438" s="34">
        <v>4</v>
      </c>
      <c r="D1438" s="34" t="s">
        <v>35</v>
      </c>
      <c r="E1438" s="34">
        <f>IF(D1438="",0,VLOOKUP(D1438,city!$D$4:$K$352,8,0))</f>
        <v>2</v>
      </c>
      <c r="F1438" s="34">
        <v>1</v>
      </c>
      <c r="G1438" s="34">
        <v>0</v>
      </c>
      <c r="H1438" s="34" t="s">
        <v>7990</v>
      </c>
      <c r="I1438" s="34" t="s">
        <v>8499</v>
      </c>
      <c r="J1438" s="34">
        <f>IF(I1438="","",VLOOKUP(I1438,speciality!$B$4:$J$1727,9,0))</f>
        <v>100201</v>
      </c>
      <c r="K1438" s="34" t="str">
        <f t="shared" si="19"/>
        <v>4,100201</v>
      </c>
      <c r="L1438" s="34">
        <v>0</v>
      </c>
      <c r="M1438" s="34">
        <v>0</v>
      </c>
      <c r="N1438" s="34">
        <v>0</v>
      </c>
      <c r="O1438" s="34">
        <v>0</v>
      </c>
      <c r="P1438" s="23">
        <v>0</v>
      </c>
      <c r="Q1438" s="23">
        <v>3000</v>
      </c>
      <c r="R1438" s="23">
        <v>0</v>
      </c>
    </row>
    <row r="1439" spans="1:18" x14ac:dyDescent="0.15">
      <c r="A1439" s="23">
        <v>400059</v>
      </c>
      <c r="B1439" s="33" t="s">
        <v>8500</v>
      </c>
      <c r="C1439" s="34">
        <v>4</v>
      </c>
      <c r="D1439" s="34" t="s">
        <v>35</v>
      </c>
      <c r="E1439" s="34">
        <f>IF(D1439="",0,VLOOKUP(D1439,city!$D$4:$K$352,8,0))</f>
        <v>2</v>
      </c>
      <c r="F1439" s="34">
        <v>1</v>
      </c>
      <c r="G1439" s="34">
        <v>0</v>
      </c>
      <c r="H1439" s="34" t="s">
        <v>7990</v>
      </c>
      <c r="J1439" s="34" t="str">
        <f>IF(I1439="","",VLOOKUP(I1439,speciality!$B$4:$J$1727,9,0))</f>
        <v/>
      </c>
      <c r="K1439" s="34" t="str">
        <f t="shared" si="19"/>
        <v>3,-1</v>
      </c>
      <c r="L1439" s="34">
        <v>0</v>
      </c>
      <c r="M1439" s="34">
        <v>0</v>
      </c>
      <c r="N1439" s="34">
        <v>0</v>
      </c>
      <c r="O1439" s="34">
        <v>0</v>
      </c>
      <c r="P1439" s="23">
        <v>0</v>
      </c>
      <c r="Q1439" s="23">
        <v>3000</v>
      </c>
      <c r="R1439" s="23">
        <v>0</v>
      </c>
    </row>
    <row r="1440" spans="1:18" ht="28" x14ac:dyDescent="0.15">
      <c r="A1440" s="23">
        <v>400060</v>
      </c>
      <c r="B1440" s="33" t="s">
        <v>8501</v>
      </c>
      <c r="C1440" s="34">
        <v>4</v>
      </c>
      <c r="D1440" s="34" t="s">
        <v>774</v>
      </c>
      <c r="E1440" s="34">
        <f>IF(D1440="",0,VLOOKUP(D1440,city!$D$4:$K$352,8,0))</f>
        <v>348</v>
      </c>
      <c r="F1440" s="34">
        <v>1</v>
      </c>
      <c r="G1440" s="34">
        <v>0</v>
      </c>
      <c r="H1440" s="34" t="s">
        <v>7990</v>
      </c>
      <c r="I1440" s="34" t="s">
        <v>8502</v>
      </c>
      <c r="J1440" s="34">
        <f>IF(I1440="","",VLOOKUP(I1440,speciality!$B$4:$J$1727,9,0))</f>
        <v>134801</v>
      </c>
      <c r="K1440" s="34" t="str">
        <f t="shared" si="19"/>
        <v>4,134801</v>
      </c>
      <c r="L1440" s="34">
        <v>0</v>
      </c>
      <c r="M1440" s="34">
        <v>0</v>
      </c>
      <c r="N1440" s="34">
        <v>0</v>
      </c>
      <c r="O1440" s="34">
        <v>0</v>
      </c>
      <c r="P1440" s="23">
        <v>0</v>
      </c>
      <c r="Q1440" s="23">
        <v>3000</v>
      </c>
      <c r="R1440" s="23">
        <v>0</v>
      </c>
    </row>
    <row r="1441" spans="1:18" ht="28" x14ac:dyDescent="0.15">
      <c r="A1441" s="23">
        <v>400061</v>
      </c>
      <c r="B1441" s="33" t="s">
        <v>8503</v>
      </c>
      <c r="C1441" s="34">
        <v>4</v>
      </c>
      <c r="D1441" s="34" t="s">
        <v>774</v>
      </c>
      <c r="E1441" s="34">
        <f>IF(D1441="",0,VLOOKUP(D1441,city!$D$4:$K$352,8,0))</f>
        <v>348</v>
      </c>
      <c r="F1441" s="34">
        <v>1</v>
      </c>
      <c r="G1441" s="34">
        <v>0</v>
      </c>
      <c r="H1441" s="34" t="s">
        <v>7990</v>
      </c>
      <c r="I1441" s="34" t="s">
        <v>8504</v>
      </c>
      <c r="J1441" s="34">
        <f>IF(I1441="","",VLOOKUP(I1441,speciality!$B$4:$J$1727,9,0))</f>
        <v>134802</v>
      </c>
      <c r="K1441" s="34" t="str">
        <f t="shared" si="19"/>
        <v>4,134802</v>
      </c>
      <c r="L1441" s="34">
        <v>0</v>
      </c>
      <c r="M1441" s="34">
        <v>0</v>
      </c>
      <c r="N1441" s="34">
        <v>0</v>
      </c>
      <c r="O1441" s="34">
        <v>0</v>
      </c>
      <c r="P1441" s="23">
        <v>0</v>
      </c>
      <c r="Q1441" s="23">
        <v>3000</v>
      </c>
      <c r="R1441" s="23">
        <v>0</v>
      </c>
    </row>
    <row r="1442" spans="1:18" ht="28" x14ac:dyDescent="0.15">
      <c r="A1442" s="23">
        <v>400062</v>
      </c>
      <c r="B1442" s="33" t="s">
        <v>8505</v>
      </c>
      <c r="C1442" s="34">
        <v>4</v>
      </c>
      <c r="D1442" s="34" t="s">
        <v>774</v>
      </c>
      <c r="E1442" s="34">
        <f>IF(D1442="",0,VLOOKUP(D1442,city!$D$4:$K$352,8,0))</f>
        <v>348</v>
      </c>
      <c r="F1442" s="34">
        <v>1</v>
      </c>
      <c r="G1442" s="34">
        <v>0</v>
      </c>
      <c r="H1442" s="34" t="s">
        <v>7990</v>
      </c>
      <c r="I1442" s="34" t="s">
        <v>8506</v>
      </c>
      <c r="J1442" s="34">
        <f>IF(I1442="","",VLOOKUP(I1442,speciality!$B$4:$J$1727,9,0))</f>
        <v>134804</v>
      </c>
      <c r="K1442" s="34" t="str">
        <f t="shared" si="19"/>
        <v>4,134804</v>
      </c>
      <c r="L1442" s="34">
        <v>0</v>
      </c>
      <c r="M1442" s="34">
        <v>0</v>
      </c>
      <c r="N1442" s="34">
        <v>0</v>
      </c>
      <c r="O1442" s="34">
        <v>0</v>
      </c>
      <c r="P1442" s="23">
        <v>0</v>
      </c>
      <c r="Q1442" s="23">
        <v>3000</v>
      </c>
      <c r="R1442" s="23">
        <v>0</v>
      </c>
    </row>
    <row r="1443" spans="1:18" ht="28" x14ac:dyDescent="0.15">
      <c r="A1443" s="23">
        <v>400063</v>
      </c>
      <c r="B1443" s="33" t="s">
        <v>8507</v>
      </c>
      <c r="C1443" s="34">
        <v>4</v>
      </c>
      <c r="D1443" s="34" t="s">
        <v>774</v>
      </c>
      <c r="E1443" s="34">
        <f>IF(D1443="",0,VLOOKUP(D1443,city!$D$4:$K$352,8,0))</f>
        <v>348</v>
      </c>
      <c r="F1443" s="34">
        <v>1</v>
      </c>
      <c r="G1443" s="34">
        <v>0</v>
      </c>
      <c r="H1443" s="34" t="s">
        <v>7990</v>
      </c>
      <c r="I1443" s="34" t="s">
        <v>8508</v>
      </c>
      <c r="J1443" s="34">
        <f>IF(I1443="","",VLOOKUP(I1443,speciality!$B$4:$J$1727,9,0))</f>
        <v>134805</v>
      </c>
      <c r="K1443" s="34" t="str">
        <f t="shared" si="19"/>
        <v>4,134805</v>
      </c>
      <c r="L1443" s="34">
        <v>0</v>
      </c>
      <c r="M1443" s="34">
        <v>0</v>
      </c>
      <c r="N1443" s="34">
        <v>0</v>
      </c>
      <c r="O1443" s="34">
        <v>0</v>
      </c>
      <c r="P1443" s="23">
        <v>0</v>
      </c>
      <c r="Q1443" s="23">
        <v>3000</v>
      </c>
      <c r="R1443" s="23">
        <v>0</v>
      </c>
    </row>
    <row r="1444" spans="1:18" x14ac:dyDescent="0.15">
      <c r="A1444" s="23">
        <v>400064</v>
      </c>
      <c r="B1444" s="33" t="s">
        <v>8509</v>
      </c>
      <c r="C1444" s="34">
        <v>4</v>
      </c>
      <c r="D1444" s="34" t="s">
        <v>776</v>
      </c>
      <c r="E1444" s="34">
        <f>IF(D1444="",0,VLOOKUP(D1444,city!$D$4:$K$352,8,0))</f>
        <v>349</v>
      </c>
      <c r="F1444" s="34">
        <v>1</v>
      </c>
      <c r="G1444" s="34">
        <v>0</v>
      </c>
      <c r="H1444" s="34" t="s">
        <v>7990</v>
      </c>
      <c r="J1444" s="34" t="str">
        <f>IF(I1444="","",VLOOKUP(I1444,speciality!$B$4:$J$1727,9,0))</f>
        <v/>
      </c>
      <c r="K1444" s="34" t="str">
        <f t="shared" si="19"/>
        <v>3,-1</v>
      </c>
      <c r="L1444" s="34">
        <v>0</v>
      </c>
      <c r="M1444" s="34">
        <v>0</v>
      </c>
      <c r="N1444" s="34">
        <v>0</v>
      </c>
      <c r="O1444" s="34">
        <v>0</v>
      </c>
      <c r="P1444" s="23">
        <v>0</v>
      </c>
      <c r="Q1444" s="23">
        <v>3000</v>
      </c>
      <c r="R1444" s="23">
        <v>0</v>
      </c>
    </row>
    <row r="1445" spans="1:18" x14ac:dyDescent="0.15">
      <c r="A1445" s="23">
        <v>400065</v>
      </c>
      <c r="B1445" s="33" t="s">
        <v>8510</v>
      </c>
      <c r="C1445" s="34">
        <v>4</v>
      </c>
      <c r="D1445" s="34" t="s">
        <v>776</v>
      </c>
      <c r="E1445" s="34">
        <f>IF(D1445="",0,VLOOKUP(D1445,city!$D$4:$K$352,8,0))</f>
        <v>349</v>
      </c>
      <c r="F1445" s="34">
        <v>1</v>
      </c>
      <c r="G1445" s="34">
        <v>0</v>
      </c>
      <c r="H1445" s="34" t="s">
        <v>7990</v>
      </c>
      <c r="I1445" s="34" t="s">
        <v>8511</v>
      </c>
      <c r="J1445" s="34">
        <f>IF(I1445="","",VLOOKUP(I1445,speciality!$B$4:$J$1727,9,0))</f>
        <v>134901</v>
      </c>
      <c r="K1445" s="34" t="str">
        <f t="shared" si="19"/>
        <v>4,134901</v>
      </c>
      <c r="L1445" s="34">
        <v>0</v>
      </c>
      <c r="M1445" s="34">
        <v>0</v>
      </c>
      <c r="N1445" s="34">
        <v>0</v>
      </c>
      <c r="O1445" s="34">
        <v>0</v>
      </c>
      <c r="P1445" s="23">
        <v>0</v>
      </c>
      <c r="Q1445" s="23">
        <v>3000</v>
      </c>
      <c r="R1445" s="23">
        <v>0</v>
      </c>
    </row>
    <row r="1446" spans="1:18" ht="28" x14ac:dyDescent="0.15">
      <c r="A1446" s="23">
        <v>400066</v>
      </c>
      <c r="B1446" s="33" t="s">
        <v>8512</v>
      </c>
      <c r="C1446" s="34">
        <v>4</v>
      </c>
      <c r="D1446" s="34" t="s">
        <v>776</v>
      </c>
      <c r="E1446" s="34">
        <f>IF(D1446="",0,VLOOKUP(D1446,city!$D$4:$K$352,8,0))</f>
        <v>349</v>
      </c>
      <c r="F1446" s="34">
        <v>1</v>
      </c>
      <c r="G1446" s="34">
        <v>0</v>
      </c>
      <c r="H1446" s="34" t="s">
        <v>7990</v>
      </c>
      <c r="I1446" s="34" t="s">
        <v>8513</v>
      </c>
      <c r="J1446" s="34">
        <f>IF(I1446="","",VLOOKUP(I1446,speciality!$B$4:$J$1727,9,0))</f>
        <v>134904</v>
      </c>
      <c r="K1446" s="34" t="str">
        <f t="shared" si="19"/>
        <v>4,134904</v>
      </c>
      <c r="L1446" s="34">
        <v>0</v>
      </c>
      <c r="M1446" s="34">
        <v>0</v>
      </c>
      <c r="N1446" s="34">
        <v>0</v>
      </c>
      <c r="O1446" s="34">
        <v>0</v>
      </c>
      <c r="P1446" s="23">
        <v>0</v>
      </c>
      <c r="Q1446" s="23">
        <v>3000</v>
      </c>
      <c r="R1446" s="23">
        <v>0</v>
      </c>
    </row>
    <row r="1447" spans="1:18" x14ac:dyDescent="0.15">
      <c r="A1447" s="23">
        <v>400067</v>
      </c>
      <c r="B1447" s="33" t="s">
        <v>8514</v>
      </c>
      <c r="C1447" s="34">
        <v>4</v>
      </c>
      <c r="D1447" s="34" t="s">
        <v>776</v>
      </c>
      <c r="E1447" s="34">
        <f>IF(D1447="",0,VLOOKUP(D1447,city!$D$4:$K$352,8,0))</f>
        <v>349</v>
      </c>
      <c r="F1447" s="34">
        <v>1</v>
      </c>
      <c r="G1447" s="34">
        <v>0</v>
      </c>
      <c r="H1447" s="34" t="s">
        <v>7990</v>
      </c>
      <c r="I1447" s="34" t="s">
        <v>8515</v>
      </c>
      <c r="J1447" s="34">
        <f>IF(I1447="","",VLOOKUP(I1447,speciality!$B$4:$J$1727,9,0))</f>
        <v>134905</v>
      </c>
      <c r="K1447" s="34" t="str">
        <f t="shared" si="19"/>
        <v>4,134905</v>
      </c>
      <c r="L1447" s="34">
        <v>0</v>
      </c>
      <c r="M1447" s="34">
        <v>0</v>
      </c>
      <c r="N1447" s="34">
        <v>0</v>
      </c>
      <c r="O1447" s="34">
        <v>0</v>
      </c>
      <c r="P1447" s="23">
        <v>0</v>
      </c>
      <c r="Q1447" s="23">
        <v>3000</v>
      </c>
      <c r="R1447" s="23">
        <v>0</v>
      </c>
    </row>
    <row r="1448" spans="1:18" ht="42" x14ac:dyDescent="0.15">
      <c r="A1448" s="23">
        <v>400068</v>
      </c>
      <c r="B1448" s="33" t="s">
        <v>8516</v>
      </c>
      <c r="C1448" s="34">
        <v>4</v>
      </c>
      <c r="D1448" s="34" t="s">
        <v>217</v>
      </c>
      <c r="E1448" s="34">
        <f>IF(D1448="",0,VLOOKUP(D1448,city!$D$4:$K$352,8,0))</f>
        <v>87</v>
      </c>
      <c r="F1448" s="34">
        <v>1</v>
      </c>
      <c r="G1448" s="34">
        <v>0</v>
      </c>
      <c r="H1448" s="34" t="s">
        <v>7990</v>
      </c>
      <c r="I1448" s="34" t="s">
        <v>8517</v>
      </c>
      <c r="J1448" s="34">
        <f>IF(I1448="","",VLOOKUP(I1448,speciality!$B$4:$J$1727,9,0))</f>
        <v>108701</v>
      </c>
      <c r="K1448" s="34" t="str">
        <f t="shared" si="19"/>
        <v>4,108701</v>
      </c>
      <c r="L1448" s="34">
        <v>0</v>
      </c>
      <c r="M1448" s="34">
        <v>0</v>
      </c>
      <c r="N1448" s="34">
        <v>0</v>
      </c>
      <c r="O1448" s="34">
        <v>0</v>
      </c>
      <c r="P1448" s="23">
        <v>0</v>
      </c>
      <c r="Q1448" s="23">
        <v>3000</v>
      </c>
      <c r="R1448" s="23">
        <v>0</v>
      </c>
    </row>
    <row r="1449" spans="1:18" ht="56" x14ac:dyDescent="0.15">
      <c r="A1449" s="23">
        <v>400069</v>
      </c>
      <c r="B1449" s="33" t="s">
        <v>8518</v>
      </c>
      <c r="C1449" s="34">
        <v>4</v>
      </c>
      <c r="D1449" s="34" t="s">
        <v>217</v>
      </c>
      <c r="E1449" s="34">
        <f>IF(D1449="",0,VLOOKUP(D1449,city!$D$4:$K$352,8,0))</f>
        <v>87</v>
      </c>
      <c r="F1449" s="34">
        <v>1</v>
      </c>
      <c r="G1449" s="34">
        <v>0</v>
      </c>
      <c r="H1449" s="34" t="s">
        <v>7990</v>
      </c>
      <c r="I1449" s="34" t="s">
        <v>8519</v>
      </c>
      <c r="J1449" s="34">
        <f>IF(I1449="","",VLOOKUP(I1449,speciality!$B$4:$J$1727,9,0))</f>
        <v>108702</v>
      </c>
      <c r="K1449" s="34" t="str">
        <f t="shared" si="19"/>
        <v>4,108702</v>
      </c>
      <c r="L1449" s="34">
        <v>0</v>
      </c>
      <c r="M1449" s="34">
        <v>0</v>
      </c>
      <c r="N1449" s="34">
        <v>0</v>
      </c>
      <c r="O1449" s="34">
        <v>0</v>
      </c>
      <c r="P1449" s="23">
        <v>0</v>
      </c>
      <c r="Q1449" s="23">
        <v>3000</v>
      </c>
      <c r="R1449" s="23">
        <v>0</v>
      </c>
    </row>
    <row r="1450" spans="1:18" x14ac:dyDescent="0.15">
      <c r="A1450" s="23">
        <v>400070</v>
      </c>
      <c r="B1450" s="33" t="s">
        <v>8520</v>
      </c>
      <c r="C1450" s="34">
        <v>4</v>
      </c>
      <c r="D1450" s="34" t="s">
        <v>217</v>
      </c>
      <c r="E1450" s="34">
        <f>IF(D1450="",0,VLOOKUP(D1450,city!$D$4:$K$352,8,0))</f>
        <v>87</v>
      </c>
      <c r="F1450" s="34">
        <v>1</v>
      </c>
      <c r="G1450" s="34">
        <v>0</v>
      </c>
      <c r="H1450" s="34" t="s">
        <v>7990</v>
      </c>
      <c r="I1450" s="34" t="s">
        <v>8521</v>
      </c>
      <c r="J1450" s="34">
        <f>IF(I1450="","",VLOOKUP(I1450,speciality!$B$4:$J$1727,9,0))</f>
        <v>108703</v>
      </c>
      <c r="K1450" s="34" t="str">
        <f t="shared" si="19"/>
        <v>4,108703</v>
      </c>
      <c r="L1450" s="34">
        <v>0</v>
      </c>
      <c r="M1450" s="34">
        <v>0</v>
      </c>
      <c r="N1450" s="34">
        <v>0</v>
      </c>
      <c r="O1450" s="34">
        <v>0</v>
      </c>
      <c r="P1450" s="23">
        <v>0</v>
      </c>
      <c r="Q1450" s="23">
        <v>3000</v>
      </c>
      <c r="R1450" s="23">
        <v>0</v>
      </c>
    </row>
    <row r="1451" spans="1:18" x14ac:dyDescent="0.15">
      <c r="A1451" s="23">
        <v>400071</v>
      </c>
      <c r="B1451" s="33" t="s">
        <v>8522</v>
      </c>
      <c r="C1451" s="34">
        <v>4</v>
      </c>
      <c r="D1451" s="34" t="s">
        <v>217</v>
      </c>
      <c r="E1451" s="34">
        <f>IF(D1451="",0,VLOOKUP(D1451,city!$D$4:$K$352,8,0))</f>
        <v>87</v>
      </c>
      <c r="F1451" s="34">
        <v>1</v>
      </c>
      <c r="G1451" s="34">
        <v>0</v>
      </c>
      <c r="H1451" s="34" t="s">
        <v>7990</v>
      </c>
      <c r="I1451" s="34" t="s">
        <v>8523</v>
      </c>
      <c r="J1451" s="34">
        <f>IF(I1451="","",VLOOKUP(I1451,speciality!$B$4:$J$1727,9,0))</f>
        <v>108704</v>
      </c>
      <c r="K1451" s="34" t="str">
        <f t="shared" si="19"/>
        <v>4,108704</v>
      </c>
      <c r="L1451" s="34">
        <v>0</v>
      </c>
      <c r="M1451" s="34">
        <v>0</v>
      </c>
      <c r="N1451" s="34">
        <v>0</v>
      </c>
      <c r="O1451" s="34">
        <v>0</v>
      </c>
      <c r="P1451" s="23">
        <v>0</v>
      </c>
      <c r="Q1451" s="23">
        <v>3000</v>
      </c>
      <c r="R1451" s="23">
        <v>0</v>
      </c>
    </row>
    <row r="1452" spans="1:18" x14ac:dyDescent="0.15">
      <c r="A1452" s="23">
        <v>400072</v>
      </c>
      <c r="B1452" s="33" t="s">
        <v>8524</v>
      </c>
      <c r="C1452" s="34">
        <v>4</v>
      </c>
      <c r="D1452" s="34" t="s">
        <v>220</v>
      </c>
      <c r="E1452" s="34">
        <f>IF(D1452="",0,VLOOKUP(D1452,city!$D$4:$K$352,8,0))</f>
        <v>88</v>
      </c>
      <c r="F1452" s="34">
        <v>1</v>
      </c>
      <c r="G1452" s="34">
        <v>0</v>
      </c>
      <c r="H1452" s="34" t="s">
        <v>7990</v>
      </c>
      <c r="I1452" s="34" t="s">
        <v>8525</v>
      </c>
      <c r="J1452" s="34">
        <f>IF(I1452="","",VLOOKUP(I1452,speciality!$B$4:$J$1727,9,0))</f>
        <v>108801</v>
      </c>
      <c r="K1452" s="34" t="str">
        <f t="shared" si="19"/>
        <v>4,108801</v>
      </c>
      <c r="L1452" s="34">
        <v>0</v>
      </c>
      <c r="M1452" s="34">
        <v>0</v>
      </c>
      <c r="N1452" s="34">
        <v>0</v>
      </c>
      <c r="O1452" s="34">
        <v>0</v>
      </c>
      <c r="P1452" s="23">
        <v>0</v>
      </c>
      <c r="Q1452" s="23">
        <v>3000</v>
      </c>
      <c r="R1452" s="23">
        <v>0</v>
      </c>
    </row>
    <row r="1453" spans="1:18" x14ac:dyDescent="0.15">
      <c r="A1453" s="23">
        <v>400073</v>
      </c>
      <c r="B1453" s="33" t="s">
        <v>8526</v>
      </c>
      <c r="C1453" s="34">
        <v>4</v>
      </c>
      <c r="D1453" s="34" t="s">
        <v>220</v>
      </c>
      <c r="E1453" s="34">
        <f>IF(D1453="",0,VLOOKUP(D1453,city!$D$4:$K$352,8,0))</f>
        <v>88</v>
      </c>
      <c r="F1453" s="34">
        <v>1</v>
      </c>
      <c r="G1453" s="34">
        <v>0</v>
      </c>
      <c r="H1453" s="34" t="s">
        <v>7990</v>
      </c>
      <c r="I1453" s="34" t="s">
        <v>8527</v>
      </c>
      <c r="J1453" s="34">
        <f>IF(I1453="","",VLOOKUP(I1453,speciality!$B$4:$J$1727,9,0))</f>
        <v>108802</v>
      </c>
      <c r="K1453" s="34" t="str">
        <f t="shared" si="19"/>
        <v>4,108802</v>
      </c>
      <c r="L1453" s="34">
        <v>0</v>
      </c>
      <c r="M1453" s="34">
        <v>0</v>
      </c>
      <c r="N1453" s="34">
        <v>0</v>
      </c>
      <c r="O1453" s="34">
        <v>0</v>
      </c>
      <c r="P1453" s="23">
        <v>0</v>
      </c>
      <c r="Q1453" s="23">
        <v>3000</v>
      </c>
      <c r="R1453" s="23">
        <v>0</v>
      </c>
    </row>
    <row r="1454" spans="1:18" x14ac:dyDescent="0.15">
      <c r="A1454" s="23">
        <v>400074</v>
      </c>
      <c r="B1454" s="33" t="s">
        <v>8528</v>
      </c>
      <c r="C1454" s="34">
        <v>4</v>
      </c>
      <c r="D1454" s="34" t="s">
        <v>220</v>
      </c>
      <c r="E1454" s="34">
        <f>IF(D1454="",0,VLOOKUP(D1454,city!$D$4:$K$352,8,0))</f>
        <v>88</v>
      </c>
      <c r="F1454" s="34">
        <v>1</v>
      </c>
      <c r="G1454" s="34">
        <v>0</v>
      </c>
      <c r="H1454" s="34" t="s">
        <v>7990</v>
      </c>
      <c r="I1454" s="34" t="s">
        <v>8529</v>
      </c>
      <c r="J1454" s="34">
        <f>IF(I1454="","",VLOOKUP(I1454,speciality!$B$4:$J$1727,9,0))</f>
        <v>108805</v>
      </c>
      <c r="K1454" s="34" t="str">
        <f t="shared" si="19"/>
        <v>4,108805</v>
      </c>
      <c r="L1454" s="34">
        <v>0</v>
      </c>
      <c r="M1454" s="34">
        <v>0</v>
      </c>
      <c r="N1454" s="34">
        <v>0</v>
      </c>
      <c r="O1454" s="34">
        <v>0</v>
      </c>
      <c r="P1454" s="23">
        <v>0</v>
      </c>
      <c r="Q1454" s="23">
        <v>3000</v>
      </c>
      <c r="R1454" s="23">
        <v>0</v>
      </c>
    </row>
    <row r="1455" spans="1:18" x14ac:dyDescent="0.15">
      <c r="A1455" s="23">
        <v>400075</v>
      </c>
      <c r="B1455" s="33" t="s">
        <v>8530</v>
      </c>
      <c r="C1455" s="34">
        <v>4</v>
      </c>
      <c r="D1455" s="34" t="s">
        <v>222</v>
      </c>
      <c r="E1455" s="34">
        <f>IF(D1455="",0,VLOOKUP(D1455,city!$D$4:$K$352,8,0))</f>
        <v>89</v>
      </c>
      <c r="F1455" s="34">
        <v>1</v>
      </c>
      <c r="G1455" s="34">
        <v>0</v>
      </c>
      <c r="H1455" s="34" t="s">
        <v>7990</v>
      </c>
      <c r="I1455" s="34" t="s">
        <v>8531</v>
      </c>
      <c r="J1455" s="34">
        <f>IF(I1455="","",VLOOKUP(I1455,speciality!$B$4:$J$1727,9,0))</f>
        <v>108902</v>
      </c>
      <c r="K1455" s="34" t="str">
        <f t="shared" si="19"/>
        <v>4,108902</v>
      </c>
      <c r="L1455" s="34">
        <v>0</v>
      </c>
      <c r="M1455" s="34">
        <v>0</v>
      </c>
      <c r="N1455" s="34">
        <v>0</v>
      </c>
      <c r="O1455" s="34">
        <v>0</v>
      </c>
      <c r="P1455" s="23">
        <v>0</v>
      </c>
      <c r="Q1455" s="23">
        <v>3000</v>
      </c>
      <c r="R1455" s="23">
        <v>0</v>
      </c>
    </row>
    <row r="1456" spans="1:18" x14ac:dyDescent="0.15">
      <c r="A1456" s="23">
        <v>400076</v>
      </c>
      <c r="B1456" s="33" t="s">
        <v>8532</v>
      </c>
      <c r="C1456" s="34">
        <v>4</v>
      </c>
      <c r="D1456" s="34" t="s">
        <v>222</v>
      </c>
      <c r="E1456" s="34">
        <f>IF(D1456="",0,VLOOKUP(D1456,city!$D$4:$K$352,8,0))</f>
        <v>89</v>
      </c>
      <c r="F1456" s="34">
        <v>1</v>
      </c>
      <c r="G1456" s="34">
        <v>0</v>
      </c>
      <c r="H1456" s="34" t="s">
        <v>7990</v>
      </c>
      <c r="I1456" s="34" t="s">
        <v>8533</v>
      </c>
      <c r="J1456" s="34">
        <f>IF(I1456="","",VLOOKUP(I1456,speciality!$B$4:$J$1727,9,0))</f>
        <v>108901</v>
      </c>
      <c r="K1456" s="34" t="str">
        <f t="shared" si="19"/>
        <v>4,108901</v>
      </c>
      <c r="L1456" s="34">
        <v>0</v>
      </c>
      <c r="M1456" s="34">
        <v>0</v>
      </c>
      <c r="N1456" s="34">
        <v>0</v>
      </c>
      <c r="O1456" s="34">
        <v>0</v>
      </c>
      <c r="P1456" s="23">
        <v>0</v>
      </c>
      <c r="Q1456" s="23">
        <v>3000</v>
      </c>
      <c r="R1456" s="23">
        <v>0</v>
      </c>
    </row>
    <row r="1457" spans="1:18" x14ac:dyDescent="0.15">
      <c r="A1457" s="23">
        <v>400077</v>
      </c>
      <c r="B1457" s="33" t="s">
        <v>8534</v>
      </c>
      <c r="C1457" s="34">
        <v>4</v>
      </c>
      <c r="D1457" s="34" t="s">
        <v>222</v>
      </c>
      <c r="E1457" s="34">
        <f>IF(D1457="",0,VLOOKUP(D1457,city!$D$4:$K$352,8,0))</f>
        <v>89</v>
      </c>
      <c r="F1457" s="34">
        <v>1</v>
      </c>
      <c r="G1457" s="34">
        <v>0</v>
      </c>
      <c r="H1457" s="34" t="s">
        <v>7990</v>
      </c>
      <c r="I1457" s="34" t="s">
        <v>8535</v>
      </c>
      <c r="J1457" s="34">
        <f>IF(I1457="","",VLOOKUP(I1457,speciality!$B$4:$J$1727,9,0))</f>
        <v>108903</v>
      </c>
      <c r="K1457" s="34" t="str">
        <f t="shared" si="19"/>
        <v>4,108903</v>
      </c>
      <c r="L1457" s="34">
        <v>0</v>
      </c>
      <c r="M1457" s="34">
        <v>0</v>
      </c>
      <c r="N1457" s="34">
        <v>0</v>
      </c>
      <c r="O1457" s="34">
        <v>0</v>
      </c>
      <c r="P1457" s="23">
        <v>0</v>
      </c>
      <c r="Q1457" s="23">
        <v>3000</v>
      </c>
      <c r="R1457" s="23">
        <v>0</v>
      </c>
    </row>
    <row r="1458" spans="1:18" x14ac:dyDescent="0.15">
      <c r="A1458" s="23">
        <v>400078</v>
      </c>
      <c r="B1458" s="33" t="s">
        <v>8536</v>
      </c>
      <c r="C1458" s="34">
        <v>4</v>
      </c>
      <c r="D1458" s="34" t="s">
        <v>222</v>
      </c>
      <c r="E1458" s="34">
        <f>IF(D1458="",0,VLOOKUP(D1458,city!$D$4:$K$352,8,0))</f>
        <v>89</v>
      </c>
      <c r="F1458" s="34">
        <v>1</v>
      </c>
      <c r="G1458" s="34">
        <v>0</v>
      </c>
      <c r="H1458" s="34" t="s">
        <v>7990</v>
      </c>
      <c r="I1458" s="34" t="s">
        <v>8537</v>
      </c>
      <c r="J1458" s="34">
        <f>IF(I1458="","",VLOOKUP(I1458,speciality!$B$4:$J$1727,9,0))</f>
        <v>108904</v>
      </c>
      <c r="K1458" s="34" t="str">
        <f t="shared" si="19"/>
        <v>4,108904</v>
      </c>
      <c r="L1458" s="34">
        <v>0</v>
      </c>
      <c r="M1458" s="34">
        <v>0</v>
      </c>
      <c r="N1458" s="34">
        <v>0</v>
      </c>
      <c r="O1458" s="34">
        <v>0</v>
      </c>
      <c r="P1458" s="23">
        <v>0</v>
      </c>
      <c r="Q1458" s="23">
        <v>3000</v>
      </c>
      <c r="R1458" s="23">
        <v>0</v>
      </c>
    </row>
    <row r="1459" spans="1:18" x14ac:dyDescent="0.15">
      <c r="A1459" s="23">
        <v>400079</v>
      </c>
      <c r="B1459" s="33" t="s">
        <v>8538</v>
      </c>
      <c r="C1459" s="34">
        <v>4</v>
      </c>
      <c r="D1459" s="34" t="s">
        <v>224</v>
      </c>
      <c r="E1459" s="34">
        <f>IF(D1459="",0,VLOOKUP(D1459,city!$D$4:$K$352,8,0))</f>
        <v>90</v>
      </c>
      <c r="F1459" s="34">
        <v>1</v>
      </c>
      <c r="G1459" s="34">
        <v>0</v>
      </c>
      <c r="H1459" s="34" t="s">
        <v>7990</v>
      </c>
      <c r="I1459" s="34" t="s">
        <v>8539</v>
      </c>
      <c r="J1459" s="34">
        <f>IF(I1459="","",VLOOKUP(I1459,speciality!$B$4:$J$1727,9,0))</f>
        <v>109001</v>
      </c>
      <c r="K1459" s="34" t="str">
        <f t="shared" si="19"/>
        <v>4,109001</v>
      </c>
      <c r="L1459" s="34">
        <v>0</v>
      </c>
      <c r="M1459" s="34">
        <v>0</v>
      </c>
      <c r="N1459" s="34">
        <v>0</v>
      </c>
      <c r="O1459" s="34">
        <v>0</v>
      </c>
      <c r="P1459" s="23">
        <v>0</v>
      </c>
      <c r="Q1459" s="23">
        <v>3000</v>
      </c>
      <c r="R1459" s="23">
        <v>0</v>
      </c>
    </row>
    <row r="1460" spans="1:18" ht="28" x14ac:dyDescent="0.15">
      <c r="A1460" s="23">
        <v>400080</v>
      </c>
      <c r="B1460" s="33" t="s">
        <v>8540</v>
      </c>
      <c r="C1460" s="34">
        <v>4</v>
      </c>
      <c r="D1460" s="34" t="s">
        <v>224</v>
      </c>
      <c r="E1460" s="34">
        <f>IF(D1460="",0,VLOOKUP(D1460,city!$D$4:$K$352,8,0))</f>
        <v>90</v>
      </c>
      <c r="F1460" s="34">
        <v>1</v>
      </c>
      <c r="G1460" s="34">
        <v>0</v>
      </c>
      <c r="H1460" s="34" t="s">
        <v>7990</v>
      </c>
      <c r="I1460" s="34" t="s">
        <v>8541</v>
      </c>
      <c r="J1460" s="34">
        <f>IF(I1460="","",VLOOKUP(I1460,speciality!$B$4:$J$1727,9,0))</f>
        <v>109002</v>
      </c>
      <c r="K1460" s="34" t="str">
        <f t="shared" si="19"/>
        <v>4,109002</v>
      </c>
      <c r="L1460" s="34">
        <v>0</v>
      </c>
      <c r="M1460" s="34">
        <v>0</v>
      </c>
      <c r="N1460" s="34">
        <v>0</v>
      </c>
      <c r="O1460" s="34">
        <v>0</v>
      </c>
      <c r="P1460" s="23">
        <v>0</v>
      </c>
      <c r="Q1460" s="23">
        <v>3000</v>
      </c>
      <c r="R1460" s="23">
        <v>0</v>
      </c>
    </row>
    <row r="1461" spans="1:18" x14ac:dyDescent="0.15">
      <c r="A1461" s="23">
        <v>400081</v>
      </c>
      <c r="B1461" s="33" t="s">
        <v>8542</v>
      </c>
      <c r="C1461" s="34">
        <v>4</v>
      </c>
      <c r="D1461" s="34" t="s">
        <v>224</v>
      </c>
      <c r="E1461" s="34">
        <f>IF(D1461="",0,VLOOKUP(D1461,city!$D$4:$K$352,8,0))</f>
        <v>90</v>
      </c>
      <c r="F1461" s="34">
        <v>1</v>
      </c>
      <c r="G1461" s="34">
        <v>0</v>
      </c>
      <c r="H1461" s="34" t="s">
        <v>7990</v>
      </c>
      <c r="I1461" s="34" t="s">
        <v>8543</v>
      </c>
      <c r="J1461" s="34">
        <f>IF(I1461="","",VLOOKUP(I1461,speciality!$B$4:$J$1727,9,0))</f>
        <v>109003</v>
      </c>
      <c r="K1461" s="34" t="str">
        <f t="shared" si="19"/>
        <v>4,109003</v>
      </c>
      <c r="L1461" s="34">
        <v>0</v>
      </c>
      <c r="M1461" s="34">
        <v>0</v>
      </c>
      <c r="N1461" s="34">
        <v>0</v>
      </c>
      <c r="O1461" s="34">
        <v>0</v>
      </c>
      <c r="P1461" s="23">
        <v>0</v>
      </c>
      <c r="Q1461" s="23">
        <v>3000</v>
      </c>
      <c r="R1461" s="23">
        <v>0</v>
      </c>
    </row>
    <row r="1462" spans="1:18" x14ac:dyDescent="0.15">
      <c r="A1462" s="23">
        <v>400082</v>
      </c>
      <c r="B1462" s="33" t="s">
        <v>8544</v>
      </c>
      <c r="C1462" s="34">
        <v>4</v>
      </c>
      <c r="D1462" s="34" t="s">
        <v>224</v>
      </c>
      <c r="E1462" s="34">
        <f>IF(D1462="",0,VLOOKUP(D1462,city!$D$4:$K$352,8,0))</f>
        <v>90</v>
      </c>
      <c r="F1462" s="34">
        <v>1</v>
      </c>
      <c r="G1462" s="34">
        <v>0</v>
      </c>
      <c r="H1462" s="34" t="s">
        <v>7990</v>
      </c>
      <c r="I1462" s="34" t="s">
        <v>8545</v>
      </c>
      <c r="J1462" s="34">
        <f>IF(I1462="","",VLOOKUP(I1462,speciality!$B$4:$J$1727,9,0))</f>
        <v>109004</v>
      </c>
      <c r="K1462" s="34" t="str">
        <f t="shared" si="19"/>
        <v>4,109004</v>
      </c>
      <c r="L1462" s="34">
        <v>0</v>
      </c>
      <c r="M1462" s="34">
        <v>0</v>
      </c>
      <c r="N1462" s="34">
        <v>0</v>
      </c>
      <c r="O1462" s="34">
        <v>0</v>
      </c>
      <c r="P1462" s="23">
        <v>0</v>
      </c>
      <c r="Q1462" s="23">
        <v>3000</v>
      </c>
      <c r="R1462" s="23">
        <v>0</v>
      </c>
    </row>
    <row r="1463" spans="1:18" x14ac:dyDescent="0.15">
      <c r="A1463" s="23">
        <v>400083</v>
      </c>
      <c r="B1463" s="33" t="s">
        <v>8546</v>
      </c>
      <c r="C1463" s="34">
        <v>4</v>
      </c>
      <c r="D1463" s="34" t="s">
        <v>226</v>
      </c>
      <c r="E1463" s="34">
        <f>IF(D1463="",0,VLOOKUP(D1463,city!$D$4:$K$352,8,0))</f>
        <v>91</v>
      </c>
      <c r="F1463" s="34">
        <v>1</v>
      </c>
      <c r="G1463" s="34">
        <v>0</v>
      </c>
      <c r="H1463" s="34" t="s">
        <v>7990</v>
      </c>
      <c r="I1463" s="34" t="s">
        <v>8547</v>
      </c>
      <c r="J1463" s="34">
        <f>IF(I1463="","",VLOOKUP(I1463,speciality!$B$4:$J$1727,9,0))</f>
        <v>109101</v>
      </c>
      <c r="K1463" s="34" t="str">
        <f t="shared" si="19"/>
        <v>4,109101</v>
      </c>
      <c r="L1463" s="34">
        <v>0</v>
      </c>
      <c r="M1463" s="34">
        <v>0</v>
      </c>
      <c r="N1463" s="34">
        <v>0</v>
      </c>
      <c r="O1463" s="34">
        <v>0</v>
      </c>
      <c r="P1463" s="23">
        <v>0</v>
      </c>
      <c r="Q1463" s="23">
        <v>3000</v>
      </c>
      <c r="R1463" s="23">
        <v>0</v>
      </c>
    </row>
    <row r="1464" spans="1:18" x14ac:dyDescent="0.15">
      <c r="A1464" s="23">
        <v>400084</v>
      </c>
      <c r="B1464" s="33" t="s">
        <v>8548</v>
      </c>
      <c r="C1464" s="34">
        <v>4</v>
      </c>
      <c r="D1464" s="34" t="s">
        <v>226</v>
      </c>
      <c r="E1464" s="34">
        <f>IF(D1464="",0,VLOOKUP(D1464,city!$D$4:$K$352,8,0))</f>
        <v>91</v>
      </c>
      <c r="F1464" s="34">
        <v>1</v>
      </c>
      <c r="G1464" s="34">
        <v>0</v>
      </c>
      <c r="H1464" s="34" t="s">
        <v>7990</v>
      </c>
      <c r="I1464" s="34" t="s">
        <v>8549</v>
      </c>
      <c r="J1464" s="34">
        <f>IF(I1464="","",VLOOKUP(I1464,speciality!$B$4:$J$1727,9,0))</f>
        <v>109102</v>
      </c>
      <c r="K1464" s="34" t="str">
        <f t="shared" si="19"/>
        <v>4,109102</v>
      </c>
      <c r="L1464" s="34">
        <v>0</v>
      </c>
      <c r="M1464" s="34">
        <v>0</v>
      </c>
      <c r="N1464" s="34">
        <v>0</v>
      </c>
      <c r="O1464" s="34">
        <v>0</v>
      </c>
      <c r="P1464" s="23">
        <v>0</v>
      </c>
      <c r="Q1464" s="23">
        <v>3000</v>
      </c>
      <c r="R1464" s="23">
        <v>0</v>
      </c>
    </row>
    <row r="1465" spans="1:18" x14ac:dyDescent="0.15">
      <c r="A1465" s="23">
        <v>400085</v>
      </c>
      <c r="B1465" s="33" t="s">
        <v>8550</v>
      </c>
      <c r="C1465" s="34">
        <v>4</v>
      </c>
      <c r="D1465" s="34" t="s">
        <v>226</v>
      </c>
      <c r="E1465" s="34">
        <f>IF(D1465="",0,VLOOKUP(D1465,city!$D$4:$K$352,8,0))</f>
        <v>91</v>
      </c>
      <c r="F1465" s="34">
        <v>1</v>
      </c>
      <c r="G1465" s="34">
        <v>0</v>
      </c>
      <c r="H1465" s="34" t="s">
        <v>7990</v>
      </c>
      <c r="I1465" s="34" t="s">
        <v>8551</v>
      </c>
      <c r="J1465" s="34">
        <f>IF(I1465="","",VLOOKUP(I1465,speciality!$B$4:$J$1727,9,0))</f>
        <v>109103</v>
      </c>
      <c r="K1465" s="34" t="str">
        <f t="shared" si="19"/>
        <v>4,109103</v>
      </c>
      <c r="L1465" s="34">
        <v>0</v>
      </c>
      <c r="M1465" s="34">
        <v>0</v>
      </c>
      <c r="N1465" s="34">
        <v>0</v>
      </c>
      <c r="O1465" s="34">
        <v>0</v>
      </c>
      <c r="P1465" s="23">
        <v>0</v>
      </c>
      <c r="Q1465" s="23">
        <v>3000</v>
      </c>
      <c r="R1465" s="23">
        <v>0</v>
      </c>
    </row>
    <row r="1466" spans="1:18" x14ac:dyDescent="0.15">
      <c r="A1466" s="23">
        <v>400086</v>
      </c>
      <c r="B1466" s="33" t="s">
        <v>8552</v>
      </c>
      <c r="C1466" s="34">
        <v>4</v>
      </c>
      <c r="D1466" s="34" t="s">
        <v>226</v>
      </c>
      <c r="E1466" s="34">
        <f>IF(D1466="",0,VLOOKUP(D1466,city!$D$4:$K$352,8,0))</f>
        <v>91</v>
      </c>
      <c r="F1466" s="34">
        <v>1</v>
      </c>
      <c r="G1466" s="34">
        <v>0</v>
      </c>
      <c r="H1466" s="34" t="s">
        <v>7990</v>
      </c>
      <c r="I1466" s="34" t="s">
        <v>8553</v>
      </c>
      <c r="J1466" s="34">
        <f>IF(I1466="","",VLOOKUP(I1466,speciality!$B$4:$J$1727,9,0))</f>
        <v>109105</v>
      </c>
      <c r="K1466" s="34" t="str">
        <f t="shared" si="19"/>
        <v>4,109105</v>
      </c>
      <c r="L1466" s="34">
        <v>0</v>
      </c>
      <c r="M1466" s="34">
        <v>0</v>
      </c>
      <c r="N1466" s="34">
        <v>0</v>
      </c>
      <c r="O1466" s="34">
        <v>0</v>
      </c>
      <c r="P1466" s="23">
        <v>0</v>
      </c>
      <c r="Q1466" s="23">
        <v>3000</v>
      </c>
      <c r="R1466" s="23">
        <v>0</v>
      </c>
    </row>
    <row r="1467" spans="1:18" x14ac:dyDescent="0.15">
      <c r="A1467" s="23">
        <v>400087</v>
      </c>
      <c r="B1467" s="33" t="s">
        <v>8554</v>
      </c>
      <c r="C1467" s="34">
        <v>4</v>
      </c>
      <c r="D1467" s="34" t="s">
        <v>228</v>
      </c>
      <c r="E1467" s="34">
        <f>IF(D1467="",0,VLOOKUP(D1467,city!$D$4:$K$352,8,0))</f>
        <v>92</v>
      </c>
      <c r="F1467" s="34">
        <v>1</v>
      </c>
      <c r="G1467" s="34">
        <v>0</v>
      </c>
      <c r="H1467" s="34" t="s">
        <v>7990</v>
      </c>
      <c r="I1467" s="34" t="s">
        <v>8555</v>
      </c>
      <c r="J1467" s="34">
        <f>IF(I1467="","",VLOOKUP(I1467,speciality!$B$4:$J$1727,9,0))</f>
        <v>109201</v>
      </c>
      <c r="K1467" s="34" t="str">
        <f t="shared" si="19"/>
        <v>4,109201</v>
      </c>
      <c r="L1467" s="34">
        <v>0</v>
      </c>
      <c r="M1467" s="34">
        <v>0</v>
      </c>
      <c r="N1467" s="34">
        <v>0</v>
      </c>
      <c r="O1467" s="34">
        <v>0</v>
      </c>
      <c r="P1467" s="23">
        <v>0</v>
      </c>
      <c r="Q1467" s="23">
        <v>3000</v>
      </c>
      <c r="R1467" s="23">
        <v>0</v>
      </c>
    </row>
    <row r="1468" spans="1:18" x14ac:dyDescent="0.15">
      <c r="A1468" s="23">
        <v>400088</v>
      </c>
      <c r="B1468" s="33" t="s">
        <v>8556</v>
      </c>
      <c r="C1468" s="34">
        <v>4</v>
      </c>
      <c r="D1468" s="34" t="s">
        <v>228</v>
      </c>
      <c r="E1468" s="34">
        <f>IF(D1468="",0,VLOOKUP(D1468,city!$D$4:$K$352,8,0))</f>
        <v>92</v>
      </c>
      <c r="F1468" s="34">
        <v>1</v>
      </c>
      <c r="G1468" s="34">
        <v>0</v>
      </c>
      <c r="H1468" s="34" t="s">
        <v>7990</v>
      </c>
      <c r="I1468" s="34" t="s">
        <v>8557</v>
      </c>
      <c r="J1468" s="34">
        <f>IF(I1468="","",VLOOKUP(I1468,speciality!$B$4:$J$1727,9,0))</f>
        <v>109202</v>
      </c>
      <c r="K1468" s="34" t="str">
        <f t="shared" ref="K1468:K1531" si="20">IF(J1468="","3,-1","4,"&amp;J1468)</f>
        <v>4,109202</v>
      </c>
      <c r="L1468" s="34">
        <v>0</v>
      </c>
      <c r="M1468" s="34">
        <v>0</v>
      </c>
      <c r="N1468" s="34">
        <v>0</v>
      </c>
      <c r="O1468" s="34">
        <v>0</v>
      </c>
      <c r="P1468" s="23">
        <v>0</v>
      </c>
      <c r="Q1468" s="23">
        <v>3000</v>
      </c>
      <c r="R1468" s="23">
        <v>0</v>
      </c>
    </row>
    <row r="1469" spans="1:18" x14ac:dyDescent="0.15">
      <c r="A1469" s="23">
        <v>400089</v>
      </c>
      <c r="B1469" s="33" t="s">
        <v>8558</v>
      </c>
      <c r="C1469" s="34">
        <v>4</v>
      </c>
      <c r="D1469" s="34" t="s">
        <v>228</v>
      </c>
      <c r="E1469" s="34">
        <f>IF(D1469="",0,VLOOKUP(D1469,city!$D$4:$K$352,8,0))</f>
        <v>92</v>
      </c>
      <c r="F1469" s="34">
        <v>1</v>
      </c>
      <c r="G1469" s="34">
        <v>0</v>
      </c>
      <c r="H1469" s="34" t="s">
        <v>7990</v>
      </c>
      <c r="I1469" s="34" t="s">
        <v>8559</v>
      </c>
      <c r="J1469" s="34">
        <f>IF(I1469="","",VLOOKUP(I1469,speciality!$B$4:$J$1727,9,0))</f>
        <v>109203</v>
      </c>
      <c r="K1469" s="34" t="str">
        <f t="shared" si="20"/>
        <v>4,109203</v>
      </c>
      <c r="L1469" s="34">
        <v>0</v>
      </c>
      <c r="M1469" s="34">
        <v>0</v>
      </c>
      <c r="N1469" s="34">
        <v>0</v>
      </c>
      <c r="O1469" s="34">
        <v>0</v>
      </c>
      <c r="P1469" s="23">
        <v>0</v>
      </c>
      <c r="Q1469" s="23">
        <v>3000</v>
      </c>
      <c r="R1469" s="23">
        <v>0</v>
      </c>
    </row>
    <row r="1470" spans="1:18" x14ac:dyDescent="0.15">
      <c r="A1470" s="23">
        <v>400090</v>
      </c>
      <c r="B1470" s="33" t="s">
        <v>8560</v>
      </c>
      <c r="C1470" s="34">
        <v>4</v>
      </c>
      <c r="D1470" s="34" t="s">
        <v>228</v>
      </c>
      <c r="E1470" s="34">
        <f>IF(D1470="",0,VLOOKUP(D1470,city!$D$4:$K$352,8,0))</f>
        <v>92</v>
      </c>
      <c r="F1470" s="34">
        <v>1</v>
      </c>
      <c r="G1470" s="34">
        <v>0</v>
      </c>
      <c r="H1470" s="34" t="s">
        <v>7990</v>
      </c>
      <c r="I1470" s="34" t="s">
        <v>8561</v>
      </c>
      <c r="J1470" s="34">
        <f>IF(I1470="","",VLOOKUP(I1470,speciality!$B$4:$J$1727,9,0))</f>
        <v>109204</v>
      </c>
      <c r="K1470" s="34" t="str">
        <f t="shared" si="20"/>
        <v>4,109204</v>
      </c>
      <c r="L1470" s="34">
        <v>0</v>
      </c>
      <c r="M1470" s="34">
        <v>0</v>
      </c>
      <c r="N1470" s="34">
        <v>0</v>
      </c>
      <c r="O1470" s="34">
        <v>0</v>
      </c>
      <c r="P1470" s="23">
        <v>0</v>
      </c>
      <c r="Q1470" s="23">
        <v>3000</v>
      </c>
      <c r="R1470" s="23">
        <v>0</v>
      </c>
    </row>
    <row r="1471" spans="1:18" x14ac:dyDescent="0.15">
      <c r="A1471" s="23">
        <v>400091</v>
      </c>
      <c r="B1471" s="33" t="s">
        <v>8562</v>
      </c>
      <c r="C1471" s="34">
        <v>4</v>
      </c>
      <c r="D1471" s="34" t="s">
        <v>230</v>
      </c>
      <c r="E1471" s="34">
        <f>IF(D1471="",0,VLOOKUP(D1471,city!$D$4:$K$352,8,0))</f>
        <v>93</v>
      </c>
      <c r="F1471" s="34">
        <v>1</v>
      </c>
      <c r="G1471" s="34">
        <v>0</v>
      </c>
      <c r="H1471" s="34" t="s">
        <v>7990</v>
      </c>
      <c r="I1471" s="34" t="s">
        <v>8563</v>
      </c>
      <c r="J1471" s="34">
        <f>IF(I1471="","",VLOOKUP(I1471,speciality!$B$4:$J$1727,9,0))</f>
        <v>109301</v>
      </c>
      <c r="K1471" s="34" t="str">
        <f t="shared" si="20"/>
        <v>4,109301</v>
      </c>
      <c r="L1471" s="34">
        <v>0</v>
      </c>
      <c r="M1471" s="34">
        <v>0</v>
      </c>
      <c r="N1471" s="34">
        <v>0</v>
      </c>
      <c r="O1471" s="34">
        <v>0</v>
      </c>
      <c r="P1471" s="23">
        <v>0</v>
      </c>
      <c r="Q1471" s="23">
        <v>3000</v>
      </c>
      <c r="R1471" s="23">
        <v>0</v>
      </c>
    </row>
    <row r="1472" spans="1:18" x14ac:dyDescent="0.15">
      <c r="A1472" s="23">
        <v>400092</v>
      </c>
      <c r="B1472" s="33" t="s">
        <v>8564</v>
      </c>
      <c r="C1472" s="34">
        <v>4</v>
      </c>
      <c r="D1472" s="34" t="s">
        <v>230</v>
      </c>
      <c r="E1472" s="34">
        <f>IF(D1472="",0,VLOOKUP(D1472,city!$D$4:$K$352,8,0))</f>
        <v>93</v>
      </c>
      <c r="F1472" s="34">
        <v>1</v>
      </c>
      <c r="G1472" s="34">
        <v>0</v>
      </c>
      <c r="H1472" s="34" t="s">
        <v>7990</v>
      </c>
      <c r="I1472" s="34" t="s">
        <v>8565</v>
      </c>
      <c r="J1472" s="34">
        <f>IF(I1472="","",VLOOKUP(I1472,speciality!$B$4:$J$1727,9,0))</f>
        <v>109302</v>
      </c>
      <c r="K1472" s="34" t="str">
        <f t="shared" si="20"/>
        <v>4,109302</v>
      </c>
      <c r="L1472" s="34">
        <v>0</v>
      </c>
      <c r="M1472" s="34">
        <v>0</v>
      </c>
      <c r="N1472" s="34">
        <v>0</v>
      </c>
      <c r="O1472" s="34">
        <v>0</v>
      </c>
      <c r="P1472" s="23">
        <v>0</v>
      </c>
      <c r="Q1472" s="23">
        <v>3000</v>
      </c>
      <c r="R1472" s="23">
        <v>0</v>
      </c>
    </row>
    <row r="1473" spans="1:18" x14ac:dyDescent="0.15">
      <c r="A1473" s="23">
        <v>400093</v>
      </c>
      <c r="B1473" s="33" t="s">
        <v>8566</v>
      </c>
      <c r="C1473" s="34">
        <v>4</v>
      </c>
      <c r="D1473" s="34" t="s">
        <v>230</v>
      </c>
      <c r="E1473" s="34">
        <f>IF(D1473="",0,VLOOKUP(D1473,city!$D$4:$K$352,8,0))</f>
        <v>93</v>
      </c>
      <c r="F1473" s="34">
        <v>1</v>
      </c>
      <c r="G1473" s="34">
        <v>0</v>
      </c>
      <c r="H1473" s="34" t="s">
        <v>7990</v>
      </c>
      <c r="I1473" s="34" t="s">
        <v>8567</v>
      </c>
      <c r="J1473" s="34">
        <f>IF(I1473="","",VLOOKUP(I1473,speciality!$B$4:$J$1727,9,0))</f>
        <v>109303</v>
      </c>
      <c r="K1473" s="34" t="str">
        <f t="shared" si="20"/>
        <v>4,109303</v>
      </c>
      <c r="L1473" s="34">
        <v>0</v>
      </c>
      <c r="M1473" s="34">
        <v>0</v>
      </c>
      <c r="N1473" s="34">
        <v>0</v>
      </c>
      <c r="O1473" s="34">
        <v>0</v>
      </c>
      <c r="P1473" s="23">
        <v>0</v>
      </c>
      <c r="Q1473" s="23">
        <v>3000</v>
      </c>
      <c r="R1473" s="23">
        <v>0</v>
      </c>
    </row>
    <row r="1474" spans="1:18" x14ac:dyDescent="0.15">
      <c r="A1474" s="23">
        <v>400094</v>
      </c>
      <c r="B1474" s="33" t="s">
        <v>8568</v>
      </c>
      <c r="C1474" s="34">
        <v>4</v>
      </c>
      <c r="D1474" s="34" t="s">
        <v>230</v>
      </c>
      <c r="E1474" s="34">
        <f>IF(D1474="",0,VLOOKUP(D1474,city!$D$4:$K$352,8,0))</f>
        <v>93</v>
      </c>
      <c r="F1474" s="34">
        <v>1</v>
      </c>
      <c r="G1474" s="34">
        <v>0</v>
      </c>
      <c r="H1474" s="34" t="s">
        <v>7990</v>
      </c>
      <c r="I1474" s="34" t="s">
        <v>8569</v>
      </c>
      <c r="J1474" s="34">
        <f>IF(I1474="","",VLOOKUP(I1474,speciality!$B$4:$J$1727,9,0))</f>
        <v>109304</v>
      </c>
      <c r="K1474" s="34" t="str">
        <f t="shared" si="20"/>
        <v>4,109304</v>
      </c>
      <c r="L1474" s="34">
        <v>0</v>
      </c>
      <c r="M1474" s="34">
        <v>0</v>
      </c>
      <c r="N1474" s="34">
        <v>0</v>
      </c>
      <c r="O1474" s="34">
        <v>0</v>
      </c>
      <c r="P1474" s="23">
        <v>0</v>
      </c>
      <c r="Q1474" s="23">
        <v>3000</v>
      </c>
      <c r="R1474" s="23">
        <v>0</v>
      </c>
    </row>
    <row r="1475" spans="1:18" ht="28" x14ac:dyDescent="0.15">
      <c r="A1475" s="23">
        <v>400095</v>
      </c>
      <c r="B1475" s="33" t="s">
        <v>8570</v>
      </c>
      <c r="C1475" s="34">
        <v>4</v>
      </c>
      <c r="D1475" s="34" t="s">
        <v>232</v>
      </c>
      <c r="E1475" s="34">
        <f>IF(D1475="",0,VLOOKUP(D1475,city!$D$4:$K$352,8,0))</f>
        <v>94</v>
      </c>
      <c r="F1475" s="34">
        <v>1</v>
      </c>
      <c r="G1475" s="34">
        <v>0</v>
      </c>
      <c r="H1475" s="34" t="s">
        <v>7990</v>
      </c>
      <c r="I1475" s="34" t="s">
        <v>8571</v>
      </c>
      <c r="J1475" s="34">
        <f>IF(I1475="","",VLOOKUP(I1475,speciality!$B$4:$J$1727,9,0))</f>
        <v>109401</v>
      </c>
      <c r="K1475" s="34" t="str">
        <f t="shared" si="20"/>
        <v>4,109401</v>
      </c>
      <c r="L1475" s="34">
        <v>0</v>
      </c>
      <c r="M1475" s="34">
        <v>0</v>
      </c>
      <c r="N1475" s="34">
        <v>0</v>
      </c>
      <c r="O1475" s="34">
        <v>0</v>
      </c>
      <c r="P1475" s="23">
        <v>0</v>
      </c>
      <c r="Q1475" s="23">
        <v>3000</v>
      </c>
      <c r="R1475" s="23">
        <v>0</v>
      </c>
    </row>
    <row r="1476" spans="1:18" x14ac:dyDescent="0.15">
      <c r="A1476" s="23">
        <v>400096</v>
      </c>
      <c r="B1476" s="33" t="s">
        <v>8572</v>
      </c>
      <c r="C1476" s="34">
        <v>4</v>
      </c>
      <c r="D1476" s="34" t="s">
        <v>232</v>
      </c>
      <c r="E1476" s="34">
        <f>IF(D1476="",0,VLOOKUP(D1476,city!$D$4:$K$352,8,0))</f>
        <v>94</v>
      </c>
      <c r="F1476" s="34">
        <v>1</v>
      </c>
      <c r="G1476" s="34">
        <v>0</v>
      </c>
      <c r="H1476" s="34" t="s">
        <v>7990</v>
      </c>
      <c r="I1476" s="34" t="s">
        <v>8573</v>
      </c>
      <c r="J1476" s="34">
        <f>IF(I1476="","",VLOOKUP(I1476,speciality!$B$4:$J$1727,9,0))</f>
        <v>109402</v>
      </c>
      <c r="K1476" s="34" t="str">
        <f t="shared" si="20"/>
        <v>4,109402</v>
      </c>
      <c r="L1476" s="34">
        <v>0</v>
      </c>
      <c r="M1476" s="34">
        <v>0</v>
      </c>
      <c r="N1476" s="34">
        <v>0</v>
      </c>
      <c r="O1476" s="34">
        <v>0</v>
      </c>
      <c r="P1476" s="23">
        <v>0</v>
      </c>
      <c r="Q1476" s="23">
        <v>3000</v>
      </c>
      <c r="R1476" s="23">
        <v>0</v>
      </c>
    </row>
    <row r="1477" spans="1:18" x14ac:dyDescent="0.15">
      <c r="A1477" s="23">
        <v>400097</v>
      </c>
      <c r="B1477" s="33" t="s">
        <v>8574</v>
      </c>
      <c r="C1477" s="34">
        <v>4</v>
      </c>
      <c r="D1477" s="34" t="s">
        <v>232</v>
      </c>
      <c r="E1477" s="34">
        <f>IF(D1477="",0,VLOOKUP(D1477,city!$D$4:$K$352,8,0))</f>
        <v>94</v>
      </c>
      <c r="F1477" s="34">
        <v>1</v>
      </c>
      <c r="G1477" s="34">
        <v>0</v>
      </c>
      <c r="H1477" s="34" t="s">
        <v>7990</v>
      </c>
      <c r="I1477" s="34" t="s">
        <v>8575</v>
      </c>
      <c r="J1477" s="34">
        <f>IF(I1477="","",VLOOKUP(I1477,speciality!$B$4:$J$1727,9,0))</f>
        <v>109403</v>
      </c>
      <c r="K1477" s="34" t="str">
        <f t="shared" si="20"/>
        <v>4,109403</v>
      </c>
      <c r="L1477" s="34">
        <v>0</v>
      </c>
      <c r="M1477" s="34">
        <v>0</v>
      </c>
      <c r="N1477" s="34">
        <v>0</v>
      </c>
      <c r="O1477" s="34">
        <v>0</v>
      </c>
      <c r="P1477" s="23">
        <v>0</v>
      </c>
      <c r="Q1477" s="23">
        <v>3000</v>
      </c>
      <c r="R1477" s="23">
        <v>0</v>
      </c>
    </row>
    <row r="1478" spans="1:18" x14ac:dyDescent="0.15">
      <c r="A1478" s="23">
        <v>400098</v>
      </c>
      <c r="B1478" s="33" t="s">
        <v>8576</v>
      </c>
      <c r="C1478" s="34">
        <v>4</v>
      </c>
      <c r="D1478" s="34" t="s">
        <v>232</v>
      </c>
      <c r="E1478" s="34">
        <f>IF(D1478="",0,VLOOKUP(D1478,city!$D$4:$K$352,8,0))</f>
        <v>94</v>
      </c>
      <c r="F1478" s="34">
        <v>1</v>
      </c>
      <c r="G1478" s="34">
        <v>0</v>
      </c>
      <c r="H1478" s="34" t="s">
        <v>7990</v>
      </c>
      <c r="I1478" s="34" t="s">
        <v>8577</v>
      </c>
      <c r="J1478" s="34">
        <f>IF(I1478="","",VLOOKUP(I1478,speciality!$B$4:$J$1727,9,0))</f>
        <v>109404</v>
      </c>
      <c r="K1478" s="34" t="str">
        <f t="shared" si="20"/>
        <v>4,109404</v>
      </c>
      <c r="L1478" s="34">
        <v>0</v>
      </c>
      <c r="M1478" s="34">
        <v>0</v>
      </c>
      <c r="N1478" s="34">
        <v>0</v>
      </c>
      <c r="O1478" s="34">
        <v>0</v>
      </c>
      <c r="P1478" s="23">
        <v>0</v>
      </c>
      <c r="Q1478" s="23">
        <v>3000</v>
      </c>
      <c r="R1478" s="23">
        <v>0</v>
      </c>
    </row>
    <row r="1479" spans="1:18" x14ac:dyDescent="0.15">
      <c r="A1479" s="23">
        <v>400099</v>
      </c>
      <c r="B1479" s="33" t="s">
        <v>8578</v>
      </c>
      <c r="C1479" s="34">
        <v>4</v>
      </c>
      <c r="D1479" s="34" t="s">
        <v>234</v>
      </c>
      <c r="E1479" s="34">
        <f>IF(D1479="",0,VLOOKUP(D1479,city!$D$4:$K$352,8,0))</f>
        <v>95</v>
      </c>
      <c r="F1479" s="34">
        <v>1</v>
      </c>
      <c r="G1479" s="34">
        <v>0</v>
      </c>
      <c r="H1479" s="34" t="s">
        <v>7990</v>
      </c>
      <c r="I1479" s="34" t="s">
        <v>8579</v>
      </c>
      <c r="J1479" s="34">
        <f>IF(I1479="","",VLOOKUP(I1479,speciality!$B$4:$J$1727,9,0))</f>
        <v>109501</v>
      </c>
      <c r="K1479" s="34" t="str">
        <f t="shared" si="20"/>
        <v>4,109501</v>
      </c>
      <c r="L1479" s="34">
        <v>0</v>
      </c>
      <c r="M1479" s="34">
        <v>0</v>
      </c>
      <c r="N1479" s="34">
        <v>0</v>
      </c>
      <c r="O1479" s="34">
        <v>0</v>
      </c>
      <c r="P1479" s="23">
        <v>0</v>
      </c>
      <c r="Q1479" s="23">
        <v>3000</v>
      </c>
      <c r="R1479" s="23">
        <v>0</v>
      </c>
    </row>
    <row r="1480" spans="1:18" ht="28" x14ac:dyDescent="0.15">
      <c r="A1480" s="23">
        <v>400100</v>
      </c>
      <c r="B1480" s="33" t="s">
        <v>8580</v>
      </c>
      <c r="C1480" s="34">
        <v>4</v>
      </c>
      <c r="D1480" s="34" t="s">
        <v>234</v>
      </c>
      <c r="E1480" s="34">
        <f>IF(D1480="",0,VLOOKUP(D1480,city!$D$4:$K$352,8,0))</f>
        <v>95</v>
      </c>
      <c r="F1480" s="34">
        <v>1</v>
      </c>
      <c r="G1480" s="34">
        <v>0</v>
      </c>
      <c r="H1480" s="34" t="s">
        <v>7990</v>
      </c>
      <c r="I1480" s="34" t="s">
        <v>8581</v>
      </c>
      <c r="J1480" s="34">
        <f>IF(I1480="","",VLOOKUP(I1480,speciality!$B$4:$J$1727,9,0))</f>
        <v>109502</v>
      </c>
      <c r="K1480" s="34" t="str">
        <f t="shared" si="20"/>
        <v>4,109502</v>
      </c>
      <c r="L1480" s="34">
        <v>0</v>
      </c>
      <c r="M1480" s="34">
        <v>0</v>
      </c>
      <c r="N1480" s="34">
        <v>0</v>
      </c>
      <c r="O1480" s="34">
        <v>0</v>
      </c>
      <c r="P1480" s="23">
        <v>0</v>
      </c>
      <c r="Q1480" s="23">
        <v>3000</v>
      </c>
      <c r="R1480" s="23">
        <v>0</v>
      </c>
    </row>
    <row r="1481" spans="1:18" x14ac:dyDescent="0.15">
      <c r="A1481" s="23">
        <v>400101</v>
      </c>
      <c r="B1481" s="33" t="s">
        <v>8582</v>
      </c>
      <c r="C1481" s="34">
        <v>4</v>
      </c>
      <c r="D1481" s="34" t="s">
        <v>234</v>
      </c>
      <c r="E1481" s="34">
        <f>IF(D1481="",0,VLOOKUP(D1481,city!$D$4:$K$352,8,0))</f>
        <v>95</v>
      </c>
      <c r="F1481" s="34">
        <v>1</v>
      </c>
      <c r="G1481" s="34">
        <v>0</v>
      </c>
      <c r="H1481" s="34" t="s">
        <v>7990</v>
      </c>
      <c r="J1481" s="34" t="str">
        <f>IF(I1481="","",VLOOKUP(I1481,speciality!$B$4:$J$1727,9,0))</f>
        <v/>
      </c>
      <c r="K1481" s="34" t="str">
        <f t="shared" si="20"/>
        <v>3,-1</v>
      </c>
      <c r="L1481" s="34">
        <v>0</v>
      </c>
      <c r="M1481" s="34">
        <v>0</v>
      </c>
      <c r="N1481" s="34">
        <v>0</v>
      </c>
      <c r="O1481" s="34">
        <v>0</v>
      </c>
      <c r="P1481" s="23">
        <v>0</v>
      </c>
      <c r="Q1481" s="23">
        <v>3000</v>
      </c>
      <c r="R1481" s="23">
        <v>0</v>
      </c>
    </row>
    <row r="1482" spans="1:18" x14ac:dyDescent="0.15">
      <c r="A1482" s="23">
        <v>400102</v>
      </c>
      <c r="B1482" s="33" t="s">
        <v>8583</v>
      </c>
      <c r="C1482" s="34">
        <v>4</v>
      </c>
      <c r="D1482" s="34" t="s">
        <v>234</v>
      </c>
      <c r="E1482" s="34">
        <f>IF(D1482="",0,VLOOKUP(D1482,city!$D$4:$K$352,8,0))</f>
        <v>95</v>
      </c>
      <c r="F1482" s="34">
        <v>1</v>
      </c>
      <c r="G1482" s="34">
        <v>0</v>
      </c>
      <c r="H1482" s="34" t="s">
        <v>7990</v>
      </c>
      <c r="I1482" s="34" t="s">
        <v>8584</v>
      </c>
      <c r="J1482" s="34">
        <f>IF(I1482="","",VLOOKUP(I1482,speciality!$B$4:$J$1727,9,0))</f>
        <v>109503</v>
      </c>
      <c r="K1482" s="34" t="str">
        <f t="shared" si="20"/>
        <v>4,109503</v>
      </c>
      <c r="L1482" s="34">
        <v>0</v>
      </c>
      <c r="M1482" s="34">
        <v>0</v>
      </c>
      <c r="N1482" s="34">
        <v>0</v>
      </c>
      <c r="O1482" s="34">
        <v>0</v>
      </c>
      <c r="P1482" s="23">
        <v>0</v>
      </c>
      <c r="Q1482" s="23">
        <v>3000</v>
      </c>
      <c r="R1482" s="23">
        <v>0</v>
      </c>
    </row>
    <row r="1483" spans="1:18" x14ac:dyDescent="0.15">
      <c r="A1483" s="23">
        <v>400103</v>
      </c>
      <c r="B1483" s="33" t="s">
        <v>8585</v>
      </c>
      <c r="C1483" s="34">
        <v>4</v>
      </c>
      <c r="D1483" s="34" t="s">
        <v>236</v>
      </c>
      <c r="E1483" s="34">
        <f>IF(D1483="",0,VLOOKUP(D1483,city!$D$4:$K$352,8,0))</f>
        <v>96</v>
      </c>
      <c r="F1483" s="34">
        <v>1</v>
      </c>
      <c r="G1483" s="34">
        <v>0</v>
      </c>
      <c r="H1483" s="34" t="s">
        <v>7990</v>
      </c>
      <c r="I1483" s="34" t="s">
        <v>8586</v>
      </c>
      <c r="J1483" s="34">
        <f>IF(I1483="","",VLOOKUP(I1483,speciality!$B$4:$J$1727,9,0))</f>
        <v>109601</v>
      </c>
      <c r="K1483" s="34" t="str">
        <f t="shared" si="20"/>
        <v>4,109601</v>
      </c>
      <c r="L1483" s="34">
        <v>0</v>
      </c>
      <c r="M1483" s="34">
        <v>0</v>
      </c>
      <c r="N1483" s="34">
        <v>0</v>
      </c>
      <c r="O1483" s="34">
        <v>0</v>
      </c>
      <c r="P1483" s="23">
        <v>0</v>
      </c>
      <c r="Q1483" s="23">
        <v>3000</v>
      </c>
      <c r="R1483" s="23">
        <v>0</v>
      </c>
    </row>
    <row r="1484" spans="1:18" x14ac:dyDescent="0.15">
      <c r="A1484" s="23">
        <v>400104</v>
      </c>
      <c r="B1484" s="33" t="s">
        <v>8587</v>
      </c>
      <c r="C1484" s="34">
        <v>4</v>
      </c>
      <c r="D1484" s="34" t="s">
        <v>236</v>
      </c>
      <c r="E1484" s="34">
        <f>IF(D1484="",0,VLOOKUP(D1484,city!$D$4:$K$352,8,0))</f>
        <v>96</v>
      </c>
      <c r="F1484" s="34">
        <v>1</v>
      </c>
      <c r="G1484" s="34">
        <v>0</v>
      </c>
      <c r="H1484" s="34" t="s">
        <v>7990</v>
      </c>
      <c r="I1484" s="34" t="s">
        <v>8588</v>
      </c>
      <c r="J1484" s="34">
        <f>IF(I1484="","",VLOOKUP(I1484,speciality!$B$4:$J$1727,9,0))</f>
        <v>109602</v>
      </c>
      <c r="K1484" s="34" t="str">
        <f t="shared" si="20"/>
        <v>4,109602</v>
      </c>
      <c r="L1484" s="34">
        <v>0</v>
      </c>
      <c r="M1484" s="34">
        <v>0</v>
      </c>
      <c r="N1484" s="34">
        <v>0</v>
      </c>
      <c r="O1484" s="34">
        <v>0</v>
      </c>
      <c r="P1484" s="23">
        <v>0</v>
      </c>
      <c r="Q1484" s="23">
        <v>3000</v>
      </c>
      <c r="R1484" s="23">
        <v>0</v>
      </c>
    </row>
    <row r="1485" spans="1:18" x14ac:dyDescent="0.15">
      <c r="A1485" s="23">
        <v>400105</v>
      </c>
      <c r="B1485" s="33" t="s">
        <v>8589</v>
      </c>
      <c r="C1485" s="34">
        <v>4</v>
      </c>
      <c r="D1485" s="34" t="s">
        <v>236</v>
      </c>
      <c r="E1485" s="34">
        <f>IF(D1485="",0,VLOOKUP(D1485,city!$D$4:$K$352,8,0))</f>
        <v>96</v>
      </c>
      <c r="F1485" s="34">
        <v>1</v>
      </c>
      <c r="G1485" s="34">
        <v>0</v>
      </c>
      <c r="H1485" s="34" t="s">
        <v>7990</v>
      </c>
      <c r="I1485" s="34" t="s">
        <v>8590</v>
      </c>
      <c r="J1485" s="34">
        <f>IF(I1485="","",VLOOKUP(I1485,speciality!$B$4:$J$1727,9,0))</f>
        <v>109603</v>
      </c>
      <c r="K1485" s="34" t="str">
        <f t="shared" si="20"/>
        <v>4,109603</v>
      </c>
      <c r="L1485" s="34">
        <v>0</v>
      </c>
      <c r="M1485" s="34">
        <v>0</v>
      </c>
      <c r="N1485" s="34">
        <v>0</v>
      </c>
      <c r="O1485" s="34">
        <v>0</v>
      </c>
      <c r="P1485" s="23">
        <v>0</v>
      </c>
      <c r="Q1485" s="23">
        <v>3000</v>
      </c>
      <c r="R1485" s="23">
        <v>0</v>
      </c>
    </row>
    <row r="1486" spans="1:18" x14ac:dyDescent="0.15">
      <c r="A1486" s="23">
        <v>400106</v>
      </c>
      <c r="B1486" s="33" t="s">
        <v>8591</v>
      </c>
      <c r="C1486" s="34">
        <v>4</v>
      </c>
      <c r="D1486" s="34" t="s">
        <v>236</v>
      </c>
      <c r="E1486" s="34">
        <f>IF(D1486="",0,VLOOKUP(D1486,city!$D$4:$K$352,8,0))</f>
        <v>96</v>
      </c>
      <c r="F1486" s="34">
        <v>1</v>
      </c>
      <c r="G1486" s="34">
        <v>0</v>
      </c>
      <c r="H1486" s="34" t="s">
        <v>7990</v>
      </c>
      <c r="I1486" s="34" t="s">
        <v>8592</v>
      </c>
      <c r="J1486" s="34">
        <f>IF(I1486="","",VLOOKUP(I1486,speciality!$B$4:$J$1727,9,0))</f>
        <v>109604</v>
      </c>
      <c r="K1486" s="34" t="str">
        <f t="shared" si="20"/>
        <v>4,109604</v>
      </c>
      <c r="L1486" s="34">
        <v>0</v>
      </c>
      <c r="M1486" s="34">
        <v>0</v>
      </c>
      <c r="N1486" s="34">
        <v>0</v>
      </c>
      <c r="O1486" s="34">
        <v>0</v>
      </c>
      <c r="P1486" s="23">
        <v>0</v>
      </c>
      <c r="Q1486" s="23">
        <v>3000</v>
      </c>
      <c r="R1486" s="23">
        <v>0</v>
      </c>
    </row>
    <row r="1487" spans="1:18" x14ac:dyDescent="0.15">
      <c r="A1487" s="23">
        <v>400107</v>
      </c>
      <c r="B1487" s="33" t="s">
        <v>8593</v>
      </c>
      <c r="C1487" s="34">
        <v>4</v>
      </c>
      <c r="D1487" s="34" t="s">
        <v>238</v>
      </c>
      <c r="E1487" s="34">
        <f>IF(D1487="",0,VLOOKUP(D1487,city!$D$4:$K$352,8,0))</f>
        <v>97</v>
      </c>
      <c r="F1487" s="34">
        <v>1</v>
      </c>
      <c r="G1487" s="34">
        <v>0</v>
      </c>
      <c r="H1487" s="34" t="s">
        <v>7990</v>
      </c>
      <c r="I1487" s="34" t="s">
        <v>8594</v>
      </c>
      <c r="J1487" s="34">
        <f>IF(I1487="","",VLOOKUP(I1487,speciality!$B$4:$J$1727,9,0))</f>
        <v>109701</v>
      </c>
      <c r="K1487" s="34" t="str">
        <f t="shared" si="20"/>
        <v>4,109701</v>
      </c>
      <c r="L1487" s="34">
        <v>0</v>
      </c>
      <c r="M1487" s="34">
        <v>0</v>
      </c>
      <c r="N1487" s="34">
        <v>0</v>
      </c>
      <c r="O1487" s="34">
        <v>0</v>
      </c>
      <c r="P1487" s="23">
        <v>0</v>
      </c>
      <c r="Q1487" s="23">
        <v>3000</v>
      </c>
      <c r="R1487" s="23">
        <v>0</v>
      </c>
    </row>
    <row r="1488" spans="1:18" x14ac:dyDescent="0.15">
      <c r="A1488" s="23">
        <v>400108</v>
      </c>
      <c r="B1488" s="33" t="s">
        <v>8595</v>
      </c>
      <c r="C1488" s="34">
        <v>4</v>
      </c>
      <c r="D1488" s="34" t="s">
        <v>238</v>
      </c>
      <c r="E1488" s="34">
        <f>IF(D1488="",0,VLOOKUP(D1488,city!$D$4:$K$352,8,0))</f>
        <v>97</v>
      </c>
      <c r="F1488" s="34">
        <v>1</v>
      </c>
      <c r="G1488" s="34">
        <v>0</v>
      </c>
      <c r="H1488" s="34" t="s">
        <v>7990</v>
      </c>
      <c r="I1488" s="34" t="s">
        <v>8596</v>
      </c>
      <c r="J1488" s="34">
        <f>IF(I1488="","",VLOOKUP(I1488,speciality!$B$4:$J$1727,9,0))</f>
        <v>109703</v>
      </c>
      <c r="K1488" s="34" t="str">
        <f t="shared" si="20"/>
        <v>4,109703</v>
      </c>
      <c r="L1488" s="34">
        <v>0</v>
      </c>
      <c r="M1488" s="34">
        <v>0</v>
      </c>
      <c r="N1488" s="34">
        <v>0</v>
      </c>
      <c r="O1488" s="34">
        <v>0</v>
      </c>
      <c r="P1488" s="23">
        <v>0</v>
      </c>
      <c r="Q1488" s="23">
        <v>3000</v>
      </c>
      <c r="R1488" s="23">
        <v>0</v>
      </c>
    </row>
    <row r="1489" spans="1:18" x14ac:dyDescent="0.15">
      <c r="A1489" s="23">
        <v>400109</v>
      </c>
      <c r="B1489" s="33" t="s">
        <v>8597</v>
      </c>
      <c r="C1489" s="34">
        <v>4</v>
      </c>
      <c r="D1489" s="34" t="s">
        <v>238</v>
      </c>
      <c r="E1489" s="34">
        <f>IF(D1489="",0,VLOOKUP(D1489,city!$D$4:$K$352,8,0))</f>
        <v>97</v>
      </c>
      <c r="F1489" s="34">
        <v>1</v>
      </c>
      <c r="G1489" s="34">
        <v>0</v>
      </c>
      <c r="H1489" s="34" t="s">
        <v>7990</v>
      </c>
      <c r="I1489" s="34" t="s">
        <v>8598</v>
      </c>
      <c r="J1489" s="34">
        <f>IF(I1489="","",VLOOKUP(I1489,speciality!$B$4:$J$1727,9,0))</f>
        <v>109702</v>
      </c>
      <c r="K1489" s="34" t="str">
        <f t="shared" si="20"/>
        <v>4,109702</v>
      </c>
      <c r="L1489" s="34">
        <v>0</v>
      </c>
      <c r="M1489" s="34">
        <v>0</v>
      </c>
      <c r="N1489" s="34">
        <v>0</v>
      </c>
      <c r="O1489" s="34">
        <v>0</v>
      </c>
      <c r="P1489" s="23">
        <v>0</v>
      </c>
      <c r="Q1489" s="23">
        <v>3000</v>
      </c>
      <c r="R1489" s="23">
        <v>0</v>
      </c>
    </row>
    <row r="1490" spans="1:18" x14ac:dyDescent="0.15">
      <c r="A1490" s="23">
        <v>400110</v>
      </c>
      <c r="B1490" s="33" t="s">
        <v>8599</v>
      </c>
      <c r="C1490" s="34">
        <v>4</v>
      </c>
      <c r="D1490" s="34" t="s">
        <v>238</v>
      </c>
      <c r="E1490" s="34">
        <f>IF(D1490="",0,VLOOKUP(D1490,city!$D$4:$K$352,8,0))</f>
        <v>97</v>
      </c>
      <c r="F1490" s="34">
        <v>1</v>
      </c>
      <c r="G1490" s="34">
        <v>0</v>
      </c>
      <c r="H1490" s="34" t="s">
        <v>7990</v>
      </c>
      <c r="I1490" s="34" t="s">
        <v>8600</v>
      </c>
      <c r="J1490" s="34">
        <f>IF(I1490="","",VLOOKUP(I1490,speciality!$B$4:$J$1727,9,0))</f>
        <v>109705</v>
      </c>
      <c r="K1490" s="34" t="str">
        <f t="shared" si="20"/>
        <v>4,109705</v>
      </c>
      <c r="L1490" s="34">
        <v>0</v>
      </c>
      <c r="M1490" s="34">
        <v>0</v>
      </c>
      <c r="N1490" s="34">
        <v>0</v>
      </c>
      <c r="O1490" s="34">
        <v>0</v>
      </c>
      <c r="P1490" s="23">
        <v>0</v>
      </c>
      <c r="Q1490" s="23">
        <v>3000</v>
      </c>
      <c r="R1490" s="23">
        <v>0</v>
      </c>
    </row>
    <row r="1491" spans="1:18" x14ac:dyDescent="0.15">
      <c r="A1491" s="23">
        <v>400111</v>
      </c>
      <c r="B1491" s="33" t="s">
        <v>8601</v>
      </c>
      <c r="C1491" s="34">
        <v>4</v>
      </c>
      <c r="D1491" s="34" t="s">
        <v>239</v>
      </c>
      <c r="E1491" s="34">
        <f>IF(D1491="",0,VLOOKUP(D1491,city!$D$4:$K$352,8,0))</f>
        <v>98</v>
      </c>
      <c r="F1491" s="34">
        <v>1</v>
      </c>
      <c r="G1491" s="34">
        <v>0</v>
      </c>
      <c r="H1491" s="34" t="s">
        <v>7990</v>
      </c>
      <c r="I1491" s="34" t="s">
        <v>8602</v>
      </c>
      <c r="J1491" s="34">
        <f>IF(I1491="","",VLOOKUP(I1491,speciality!$B$4:$J$1727,9,0))</f>
        <v>109801</v>
      </c>
      <c r="K1491" s="34" t="str">
        <f t="shared" si="20"/>
        <v>4,109801</v>
      </c>
      <c r="L1491" s="34">
        <v>0</v>
      </c>
      <c r="M1491" s="34">
        <v>0</v>
      </c>
      <c r="N1491" s="34">
        <v>0</v>
      </c>
      <c r="O1491" s="34">
        <v>0</v>
      </c>
      <c r="P1491" s="23">
        <v>0</v>
      </c>
      <c r="Q1491" s="23">
        <v>3000</v>
      </c>
      <c r="R1491" s="23">
        <v>0</v>
      </c>
    </row>
    <row r="1492" spans="1:18" x14ac:dyDescent="0.15">
      <c r="A1492" s="23">
        <v>400112</v>
      </c>
      <c r="B1492" s="33" t="s">
        <v>8603</v>
      </c>
      <c r="C1492" s="34">
        <v>4</v>
      </c>
      <c r="D1492" s="34" t="s">
        <v>239</v>
      </c>
      <c r="E1492" s="34">
        <f>IF(D1492="",0,VLOOKUP(D1492,city!$D$4:$K$352,8,0))</f>
        <v>98</v>
      </c>
      <c r="F1492" s="34">
        <v>1</v>
      </c>
      <c r="G1492" s="34">
        <v>0</v>
      </c>
      <c r="H1492" s="34" t="s">
        <v>7990</v>
      </c>
      <c r="I1492" s="34" t="s">
        <v>8604</v>
      </c>
      <c r="J1492" s="34">
        <f>IF(I1492="","",VLOOKUP(I1492,speciality!$B$4:$J$1727,9,0))</f>
        <v>109803</v>
      </c>
      <c r="K1492" s="34" t="str">
        <f t="shared" si="20"/>
        <v>4,109803</v>
      </c>
      <c r="L1492" s="34">
        <v>0</v>
      </c>
      <c r="M1492" s="34">
        <v>0</v>
      </c>
      <c r="N1492" s="34">
        <v>0</v>
      </c>
      <c r="O1492" s="34">
        <v>0</v>
      </c>
      <c r="P1492" s="23">
        <v>0</v>
      </c>
      <c r="Q1492" s="23">
        <v>3000</v>
      </c>
      <c r="R1492" s="23">
        <v>0</v>
      </c>
    </row>
    <row r="1493" spans="1:18" x14ac:dyDescent="0.15">
      <c r="A1493" s="23">
        <v>400113</v>
      </c>
      <c r="B1493" s="33" t="s">
        <v>8605</v>
      </c>
      <c r="C1493" s="34">
        <v>4</v>
      </c>
      <c r="D1493" s="34" t="s">
        <v>239</v>
      </c>
      <c r="E1493" s="34">
        <f>IF(D1493="",0,VLOOKUP(D1493,city!$D$4:$K$352,8,0))</f>
        <v>98</v>
      </c>
      <c r="F1493" s="34">
        <v>1</v>
      </c>
      <c r="G1493" s="34">
        <v>0</v>
      </c>
      <c r="H1493" s="34" t="s">
        <v>7990</v>
      </c>
      <c r="I1493" s="34" t="s">
        <v>8606</v>
      </c>
      <c r="J1493" s="34">
        <f>IF(I1493="","",VLOOKUP(I1493,speciality!$B$4:$J$1727,9,0))</f>
        <v>109802</v>
      </c>
      <c r="K1493" s="34" t="str">
        <f t="shared" si="20"/>
        <v>4,109802</v>
      </c>
      <c r="L1493" s="34">
        <v>0</v>
      </c>
      <c r="M1493" s="34">
        <v>0</v>
      </c>
      <c r="N1493" s="34">
        <v>0</v>
      </c>
      <c r="O1493" s="34">
        <v>0</v>
      </c>
      <c r="P1493" s="23">
        <v>0</v>
      </c>
      <c r="Q1493" s="23">
        <v>3000</v>
      </c>
      <c r="R1493" s="23">
        <v>0</v>
      </c>
    </row>
    <row r="1494" spans="1:18" x14ac:dyDescent="0.15">
      <c r="A1494" s="23">
        <v>400114</v>
      </c>
      <c r="B1494" s="33" t="s">
        <v>8607</v>
      </c>
      <c r="C1494" s="34">
        <v>4</v>
      </c>
      <c r="D1494" s="34" t="s">
        <v>239</v>
      </c>
      <c r="E1494" s="34">
        <f>IF(D1494="",0,VLOOKUP(D1494,city!$D$4:$K$352,8,0))</f>
        <v>98</v>
      </c>
      <c r="F1494" s="34">
        <v>1</v>
      </c>
      <c r="G1494" s="34">
        <v>0</v>
      </c>
      <c r="H1494" s="34" t="s">
        <v>7990</v>
      </c>
      <c r="I1494" s="34" t="s">
        <v>8608</v>
      </c>
      <c r="J1494" s="34">
        <f>IF(I1494="","",VLOOKUP(I1494,speciality!$B$4:$J$1727,9,0))</f>
        <v>109805</v>
      </c>
      <c r="K1494" s="34" t="str">
        <f t="shared" si="20"/>
        <v>4,109805</v>
      </c>
      <c r="L1494" s="34">
        <v>0</v>
      </c>
      <c r="M1494" s="34">
        <v>0</v>
      </c>
      <c r="N1494" s="34">
        <v>0</v>
      </c>
      <c r="O1494" s="34">
        <v>0</v>
      </c>
      <c r="P1494" s="23">
        <v>0</v>
      </c>
      <c r="Q1494" s="23">
        <v>3000</v>
      </c>
      <c r="R1494" s="23">
        <v>0</v>
      </c>
    </row>
    <row r="1495" spans="1:18" x14ac:dyDescent="0.15">
      <c r="A1495" s="23">
        <v>400115</v>
      </c>
      <c r="B1495" s="33" t="s">
        <v>8609</v>
      </c>
      <c r="C1495" s="34">
        <v>4</v>
      </c>
      <c r="D1495" s="34" t="s">
        <v>241</v>
      </c>
      <c r="E1495" s="34">
        <f>IF(D1495="",0,VLOOKUP(D1495,city!$D$4:$K$352,8,0))</f>
        <v>99</v>
      </c>
      <c r="F1495" s="34">
        <v>1</v>
      </c>
      <c r="G1495" s="34">
        <v>0</v>
      </c>
      <c r="H1495" s="34" t="s">
        <v>7990</v>
      </c>
      <c r="I1495" s="34" t="s">
        <v>8610</v>
      </c>
      <c r="J1495" s="34">
        <f>IF(I1495="","",VLOOKUP(I1495,speciality!$B$4:$J$1727,9,0))</f>
        <v>109901</v>
      </c>
      <c r="K1495" s="34" t="str">
        <f t="shared" si="20"/>
        <v>4,109901</v>
      </c>
      <c r="L1495" s="34">
        <v>0</v>
      </c>
      <c r="M1495" s="34">
        <v>0</v>
      </c>
      <c r="N1495" s="34">
        <v>0</v>
      </c>
      <c r="O1495" s="34">
        <v>0</v>
      </c>
      <c r="P1495" s="23">
        <v>0</v>
      </c>
      <c r="Q1495" s="23">
        <v>3000</v>
      </c>
      <c r="R1495" s="23">
        <v>0</v>
      </c>
    </row>
    <row r="1496" spans="1:18" x14ac:dyDescent="0.15">
      <c r="A1496" s="23">
        <v>400116</v>
      </c>
      <c r="B1496" s="33" t="s">
        <v>8611</v>
      </c>
      <c r="C1496" s="34">
        <v>4</v>
      </c>
      <c r="D1496" s="34" t="s">
        <v>241</v>
      </c>
      <c r="E1496" s="34">
        <f>IF(D1496="",0,VLOOKUP(D1496,city!$D$4:$K$352,8,0))</f>
        <v>99</v>
      </c>
      <c r="F1496" s="34">
        <v>1</v>
      </c>
      <c r="G1496" s="34">
        <v>0</v>
      </c>
      <c r="H1496" s="34" t="s">
        <v>7990</v>
      </c>
      <c r="J1496" s="34" t="str">
        <f>IF(I1496="","",VLOOKUP(I1496,speciality!$B$4:$J$1727,9,0))</f>
        <v/>
      </c>
      <c r="K1496" s="34" t="str">
        <f t="shared" si="20"/>
        <v>3,-1</v>
      </c>
      <c r="L1496" s="34">
        <v>0</v>
      </c>
      <c r="M1496" s="34">
        <v>0</v>
      </c>
      <c r="N1496" s="34">
        <v>0</v>
      </c>
      <c r="O1496" s="34">
        <v>0</v>
      </c>
      <c r="P1496" s="23">
        <v>0</v>
      </c>
      <c r="Q1496" s="23">
        <v>3000</v>
      </c>
      <c r="R1496" s="23">
        <v>0</v>
      </c>
    </row>
    <row r="1497" spans="1:18" x14ac:dyDescent="0.15">
      <c r="A1497" s="23">
        <v>400117</v>
      </c>
      <c r="B1497" s="33" t="s">
        <v>8612</v>
      </c>
      <c r="C1497" s="34">
        <v>4</v>
      </c>
      <c r="D1497" s="34" t="s">
        <v>241</v>
      </c>
      <c r="E1497" s="34">
        <f>IF(D1497="",0,VLOOKUP(D1497,city!$D$4:$K$352,8,0))</f>
        <v>99</v>
      </c>
      <c r="F1497" s="34">
        <v>1</v>
      </c>
      <c r="G1497" s="34">
        <v>0</v>
      </c>
      <c r="H1497" s="34" t="s">
        <v>7990</v>
      </c>
      <c r="I1497" s="34" t="s">
        <v>8613</v>
      </c>
      <c r="J1497" s="34">
        <f>IF(I1497="","",VLOOKUP(I1497,speciality!$B$4:$J$1727,9,0))</f>
        <v>109903</v>
      </c>
      <c r="K1497" s="34" t="str">
        <f t="shared" si="20"/>
        <v>4,109903</v>
      </c>
      <c r="L1497" s="34">
        <v>0</v>
      </c>
      <c r="M1497" s="34">
        <v>0</v>
      </c>
      <c r="N1497" s="34">
        <v>0</v>
      </c>
      <c r="O1497" s="34">
        <v>0</v>
      </c>
      <c r="P1497" s="23">
        <v>0</v>
      </c>
      <c r="Q1497" s="23">
        <v>3000</v>
      </c>
      <c r="R1497" s="23">
        <v>0</v>
      </c>
    </row>
    <row r="1498" spans="1:18" x14ac:dyDescent="0.15">
      <c r="A1498" s="23">
        <v>400118</v>
      </c>
      <c r="B1498" s="33" t="s">
        <v>8614</v>
      </c>
      <c r="C1498" s="34">
        <v>4</v>
      </c>
      <c r="D1498" s="34" t="s">
        <v>241</v>
      </c>
      <c r="E1498" s="34">
        <f>IF(D1498="",0,VLOOKUP(D1498,city!$D$4:$K$352,8,0))</f>
        <v>99</v>
      </c>
      <c r="F1498" s="34">
        <v>1</v>
      </c>
      <c r="G1498" s="34">
        <v>0</v>
      </c>
      <c r="H1498" s="34" t="s">
        <v>7990</v>
      </c>
      <c r="I1498" s="34" t="s">
        <v>8615</v>
      </c>
      <c r="J1498" s="34">
        <f>IF(I1498="","",VLOOKUP(I1498,speciality!$B$4:$J$1727,9,0))</f>
        <v>109904</v>
      </c>
      <c r="K1498" s="34" t="str">
        <f t="shared" si="20"/>
        <v>4,109904</v>
      </c>
      <c r="L1498" s="34">
        <v>0</v>
      </c>
      <c r="M1498" s="34">
        <v>0</v>
      </c>
      <c r="N1498" s="34">
        <v>0</v>
      </c>
      <c r="O1498" s="34">
        <v>0</v>
      </c>
      <c r="P1498" s="23">
        <v>0</v>
      </c>
      <c r="Q1498" s="23">
        <v>3000</v>
      </c>
      <c r="R1498" s="23">
        <v>0</v>
      </c>
    </row>
    <row r="1499" spans="1:18" x14ac:dyDescent="0.15">
      <c r="A1499" s="23">
        <v>400119</v>
      </c>
      <c r="B1499" s="33" t="s">
        <v>8616</v>
      </c>
      <c r="C1499" s="34">
        <v>4</v>
      </c>
      <c r="D1499" s="34" t="s">
        <v>243</v>
      </c>
      <c r="E1499" s="34">
        <f>IF(D1499="",0,VLOOKUP(D1499,city!$D$4:$K$352,8,0))</f>
        <v>100</v>
      </c>
      <c r="F1499" s="34">
        <v>1</v>
      </c>
      <c r="G1499" s="34">
        <v>0</v>
      </c>
      <c r="H1499" s="34" t="s">
        <v>7990</v>
      </c>
      <c r="I1499" s="34" t="s">
        <v>8617</v>
      </c>
      <c r="J1499" s="34">
        <f>IF(I1499="","",VLOOKUP(I1499,speciality!$B$4:$J$1727,9,0))</f>
        <v>110001</v>
      </c>
      <c r="K1499" s="34" t="str">
        <f t="shared" si="20"/>
        <v>4,110001</v>
      </c>
      <c r="L1499" s="34">
        <v>0</v>
      </c>
      <c r="M1499" s="34">
        <v>0</v>
      </c>
      <c r="N1499" s="34">
        <v>0</v>
      </c>
      <c r="O1499" s="34">
        <v>0</v>
      </c>
      <c r="P1499" s="23">
        <v>0</v>
      </c>
      <c r="Q1499" s="23">
        <v>3000</v>
      </c>
      <c r="R1499" s="23">
        <v>0</v>
      </c>
    </row>
    <row r="1500" spans="1:18" x14ac:dyDescent="0.15">
      <c r="A1500" s="23">
        <v>400120</v>
      </c>
      <c r="B1500" s="33" t="s">
        <v>8618</v>
      </c>
      <c r="C1500" s="34">
        <v>4</v>
      </c>
      <c r="D1500" s="34" t="s">
        <v>243</v>
      </c>
      <c r="E1500" s="34">
        <f>IF(D1500="",0,VLOOKUP(D1500,city!$D$4:$K$352,8,0))</f>
        <v>100</v>
      </c>
      <c r="F1500" s="34">
        <v>1</v>
      </c>
      <c r="G1500" s="34">
        <v>0</v>
      </c>
      <c r="H1500" s="34" t="s">
        <v>7990</v>
      </c>
      <c r="I1500" s="34" t="s">
        <v>8617</v>
      </c>
      <c r="J1500" s="34">
        <f>IF(I1500="","",VLOOKUP(I1500,speciality!$B$4:$J$1727,9,0))</f>
        <v>110001</v>
      </c>
      <c r="K1500" s="34" t="str">
        <f t="shared" si="20"/>
        <v>4,110001</v>
      </c>
      <c r="L1500" s="34">
        <v>0</v>
      </c>
      <c r="M1500" s="34">
        <v>0</v>
      </c>
      <c r="N1500" s="34">
        <v>0</v>
      </c>
      <c r="O1500" s="34">
        <v>0</v>
      </c>
      <c r="P1500" s="23">
        <v>0</v>
      </c>
      <c r="Q1500" s="23">
        <v>3000</v>
      </c>
      <c r="R1500" s="23">
        <v>0</v>
      </c>
    </row>
    <row r="1501" spans="1:18" x14ac:dyDescent="0.15">
      <c r="A1501" s="23">
        <v>400121</v>
      </c>
      <c r="B1501" s="33" t="s">
        <v>8619</v>
      </c>
      <c r="C1501" s="34">
        <v>4</v>
      </c>
      <c r="D1501" s="34" t="s">
        <v>243</v>
      </c>
      <c r="E1501" s="34">
        <f>IF(D1501="",0,VLOOKUP(D1501,city!$D$4:$K$352,8,0))</f>
        <v>100</v>
      </c>
      <c r="F1501" s="34">
        <v>1</v>
      </c>
      <c r="G1501" s="34">
        <v>0</v>
      </c>
      <c r="H1501" s="34" t="s">
        <v>7990</v>
      </c>
      <c r="I1501" s="34" t="s">
        <v>8620</v>
      </c>
      <c r="J1501" s="34">
        <f>IF(I1501="","",VLOOKUP(I1501,speciality!$B$4:$J$1727,9,0))</f>
        <v>110004</v>
      </c>
      <c r="K1501" s="34" t="str">
        <f t="shared" si="20"/>
        <v>4,110004</v>
      </c>
      <c r="L1501" s="34">
        <v>0</v>
      </c>
      <c r="M1501" s="34">
        <v>0</v>
      </c>
      <c r="N1501" s="34">
        <v>0</v>
      </c>
      <c r="O1501" s="34">
        <v>0</v>
      </c>
      <c r="P1501" s="23">
        <v>0</v>
      </c>
      <c r="Q1501" s="23">
        <v>3000</v>
      </c>
      <c r="R1501" s="23">
        <v>0</v>
      </c>
    </row>
    <row r="1502" spans="1:18" x14ac:dyDescent="0.15">
      <c r="A1502" s="23">
        <v>400122</v>
      </c>
      <c r="B1502" s="33" t="s">
        <v>8621</v>
      </c>
      <c r="C1502" s="34">
        <v>4</v>
      </c>
      <c r="D1502" s="34" t="s">
        <v>243</v>
      </c>
      <c r="E1502" s="34">
        <f>IF(D1502="",0,VLOOKUP(D1502,city!$D$4:$K$352,8,0))</f>
        <v>100</v>
      </c>
      <c r="F1502" s="34">
        <v>1</v>
      </c>
      <c r="G1502" s="34">
        <v>0</v>
      </c>
      <c r="H1502" s="34" t="s">
        <v>7990</v>
      </c>
      <c r="I1502" s="34" t="s">
        <v>8622</v>
      </c>
      <c r="J1502" s="34">
        <f>IF(I1502="","",VLOOKUP(I1502,speciality!$B$4:$J$1727,9,0))</f>
        <v>110005</v>
      </c>
      <c r="K1502" s="34" t="str">
        <f t="shared" si="20"/>
        <v>4,110005</v>
      </c>
      <c r="L1502" s="34">
        <v>0</v>
      </c>
      <c r="M1502" s="34">
        <v>0</v>
      </c>
      <c r="N1502" s="34">
        <v>0</v>
      </c>
      <c r="O1502" s="34">
        <v>0</v>
      </c>
      <c r="P1502" s="23">
        <v>0</v>
      </c>
      <c r="Q1502" s="23">
        <v>3000</v>
      </c>
      <c r="R1502" s="23">
        <v>0</v>
      </c>
    </row>
    <row r="1503" spans="1:18" x14ac:dyDescent="0.15">
      <c r="A1503" s="23">
        <v>400123</v>
      </c>
      <c r="B1503" s="33" t="s">
        <v>8623</v>
      </c>
      <c r="C1503" s="34">
        <v>4</v>
      </c>
      <c r="D1503" s="34" t="s">
        <v>245</v>
      </c>
      <c r="E1503" s="34">
        <f>IF(D1503="",0,VLOOKUP(D1503,city!$D$4:$K$352,8,0))</f>
        <v>101</v>
      </c>
      <c r="F1503" s="34">
        <v>1</v>
      </c>
      <c r="G1503" s="34">
        <v>0</v>
      </c>
      <c r="H1503" s="34" t="s">
        <v>7990</v>
      </c>
      <c r="I1503" s="34" t="s">
        <v>8624</v>
      </c>
      <c r="J1503" s="34">
        <f>IF(I1503="","",VLOOKUP(I1503,speciality!$B$4:$J$1727,9,0))</f>
        <v>110105</v>
      </c>
      <c r="K1503" s="34" t="str">
        <f t="shared" si="20"/>
        <v>4,110105</v>
      </c>
      <c r="L1503" s="34">
        <v>0</v>
      </c>
      <c r="M1503" s="34">
        <v>0</v>
      </c>
      <c r="N1503" s="34">
        <v>0</v>
      </c>
      <c r="O1503" s="34">
        <v>0</v>
      </c>
      <c r="P1503" s="23">
        <v>0</v>
      </c>
      <c r="Q1503" s="23">
        <v>3000</v>
      </c>
      <c r="R1503" s="23">
        <v>0</v>
      </c>
    </row>
    <row r="1504" spans="1:18" x14ac:dyDescent="0.15">
      <c r="A1504" s="23">
        <v>400124</v>
      </c>
      <c r="B1504" s="33" t="s">
        <v>8625</v>
      </c>
      <c r="C1504" s="34">
        <v>4</v>
      </c>
      <c r="D1504" s="34" t="s">
        <v>245</v>
      </c>
      <c r="E1504" s="34">
        <f>IF(D1504="",0,VLOOKUP(D1504,city!$D$4:$K$352,8,0))</f>
        <v>101</v>
      </c>
      <c r="F1504" s="34">
        <v>1</v>
      </c>
      <c r="G1504" s="34">
        <v>0</v>
      </c>
      <c r="H1504" s="34" t="s">
        <v>7990</v>
      </c>
      <c r="I1504" s="34" t="s">
        <v>8626</v>
      </c>
      <c r="J1504" s="34">
        <f>IF(I1504="","",VLOOKUP(I1504,speciality!$B$4:$J$1727,9,0))</f>
        <v>110102</v>
      </c>
      <c r="K1504" s="34" t="str">
        <f t="shared" si="20"/>
        <v>4,110102</v>
      </c>
      <c r="L1504" s="34">
        <v>0</v>
      </c>
      <c r="M1504" s="34">
        <v>0</v>
      </c>
      <c r="N1504" s="34">
        <v>0</v>
      </c>
      <c r="O1504" s="34">
        <v>0</v>
      </c>
      <c r="P1504" s="23">
        <v>0</v>
      </c>
      <c r="Q1504" s="23">
        <v>3000</v>
      </c>
      <c r="R1504" s="23">
        <v>0</v>
      </c>
    </row>
    <row r="1505" spans="1:18" x14ac:dyDescent="0.15">
      <c r="A1505" s="23">
        <v>400125</v>
      </c>
      <c r="B1505" s="33" t="s">
        <v>8627</v>
      </c>
      <c r="C1505" s="34">
        <v>4</v>
      </c>
      <c r="D1505" s="34" t="s">
        <v>245</v>
      </c>
      <c r="E1505" s="34">
        <f>IF(D1505="",0,VLOOKUP(D1505,city!$D$4:$K$352,8,0))</f>
        <v>101</v>
      </c>
      <c r="F1505" s="34">
        <v>1</v>
      </c>
      <c r="G1505" s="34">
        <v>0</v>
      </c>
      <c r="H1505" s="34" t="s">
        <v>7990</v>
      </c>
      <c r="I1505" s="34" t="s">
        <v>8628</v>
      </c>
      <c r="J1505" s="34">
        <f>IF(I1505="","",VLOOKUP(I1505,speciality!$B$4:$J$1727,9,0))</f>
        <v>110103</v>
      </c>
      <c r="K1505" s="34" t="str">
        <f t="shared" si="20"/>
        <v>4,110103</v>
      </c>
      <c r="L1505" s="34">
        <v>0</v>
      </c>
      <c r="M1505" s="34">
        <v>0</v>
      </c>
      <c r="N1505" s="34">
        <v>0</v>
      </c>
      <c r="O1505" s="34">
        <v>0</v>
      </c>
      <c r="P1505" s="23">
        <v>0</v>
      </c>
      <c r="Q1505" s="23">
        <v>3000</v>
      </c>
      <c r="R1505" s="23">
        <v>0</v>
      </c>
    </row>
    <row r="1506" spans="1:18" x14ac:dyDescent="0.15">
      <c r="A1506" s="23">
        <v>400126</v>
      </c>
      <c r="B1506" s="33" t="s">
        <v>8629</v>
      </c>
      <c r="C1506" s="34">
        <v>4</v>
      </c>
      <c r="D1506" s="34" t="s">
        <v>245</v>
      </c>
      <c r="E1506" s="34">
        <f>IF(D1506="",0,VLOOKUP(D1506,city!$D$4:$K$352,8,0))</f>
        <v>101</v>
      </c>
      <c r="F1506" s="34">
        <v>1</v>
      </c>
      <c r="G1506" s="34">
        <v>0</v>
      </c>
      <c r="H1506" s="34" t="s">
        <v>7990</v>
      </c>
      <c r="I1506" s="34" t="s">
        <v>8624</v>
      </c>
      <c r="J1506" s="34">
        <f>IF(I1506="","",VLOOKUP(I1506,speciality!$B$4:$J$1727,9,0))</f>
        <v>110105</v>
      </c>
      <c r="K1506" s="34" t="str">
        <f t="shared" si="20"/>
        <v>4,110105</v>
      </c>
      <c r="L1506" s="34">
        <v>0</v>
      </c>
      <c r="M1506" s="34">
        <v>0</v>
      </c>
      <c r="N1506" s="34">
        <v>0</v>
      </c>
      <c r="O1506" s="34">
        <v>0</v>
      </c>
      <c r="P1506" s="23">
        <v>0</v>
      </c>
      <c r="Q1506" s="23">
        <v>3000</v>
      </c>
      <c r="R1506" s="23">
        <v>0</v>
      </c>
    </row>
    <row r="1507" spans="1:18" x14ac:dyDescent="0.15">
      <c r="A1507" s="23">
        <v>400127</v>
      </c>
      <c r="B1507" s="33" t="s">
        <v>8630</v>
      </c>
      <c r="C1507" s="34">
        <v>4</v>
      </c>
      <c r="D1507" s="34" t="s">
        <v>247</v>
      </c>
      <c r="E1507" s="34">
        <f>IF(D1507="",0,VLOOKUP(D1507,city!$D$4:$K$352,8,0))</f>
        <v>102</v>
      </c>
      <c r="F1507" s="34">
        <v>1</v>
      </c>
      <c r="G1507" s="34">
        <v>0</v>
      </c>
      <c r="H1507" s="34" t="s">
        <v>7990</v>
      </c>
      <c r="I1507" s="34" t="s">
        <v>8631</v>
      </c>
      <c r="J1507" s="34">
        <f>IF(I1507="","",VLOOKUP(I1507,speciality!$B$4:$J$1727,9,0))</f>
        <v>110201</v>
      </c>
      <c r="K1507" s="34" t="str">
        <f t="shared" si="20"/>
        <v>4,110201</v>
      </c>
      <c r="L1507" s="34">
        <v>0</v>
      </c>
      <c r="M1507" s="34">
        <v>0</v>
      </c>
      <c r="N1507" s="34">
        <v>0</v>
      </c>
      <c r="O1507" s="34">
        <v>0</v>
      </c>
      <c r="P1507" s="23">
        <v>0</v>
      </c>
      <c r="Q1507" s="23">
        <v>3000</v>
      </c>
      <c r="R1507" s="23">
        <v>0</v>
      </c>
    </row>
    <row r="1508" spans="1:18" x14ac:dyDescent="0.15">
      <c r="A1508" s="23">
        <v>400128</v>
      </c>
      <c r="B1508" s="33" t="s">
        <v>8632</v>
      </c>
      <c r="C1508" s="34">
        <v>4</v>
      </c>
      <c r="D1508" s="34" t="s">
        <v>247</v>
      </c>
      <c r="E1508" s="34">
        <f>IF(D1508="",0,VLOOKUP(D1508,city!$D$4:$K$352,8,0))</f>
        <v>102</v>
      </c>
      <c r="F1508" s="34">
        <v>1</v>
      </c>
      <c r="G1508" s="34">
        <v>0</v>
      </c>
      <c r="H1508" s="34" t="s">
        <v>7990</v>
      </c>
      <c r="I1508" s="34" t="s">
        <v>8633</v>
      </c>
      <c r="J1508" s="34">
        <f>IF(I1508="","",VLOOKUP(I1508,speciality!$B$4:$J$1727,9,0))</f>
        <v>110203</v>
      </c>
      <c r="K1508" s="34" t="str">
        <f t="shared" si="20"/>
        <v>4,110203</v>
      </c>
      <c r="L1508" s="34">
        <v>0</v>
      </c>
      <c r="M1508" s="34">
        <v>0</v>
      </c>
      <c r="N1508" s="34">
        <v>0</v>
      </c>
      <c r="O1508" s="34">
        <v>0</v>
      </c>
      <c r="P1508" s="23">
        <v>0</v>
      </c>
      <c r="Q1508" s="23">
        <v>3000</v>
      </c>
      <c r="R1508" s="23">
        <v>0</v>
      </c>
    </row>
    <row r="1509" spans="1:18" x14ac:dyDescent="0.15">
      <c r="A1509" s="23">
        <v>400129</v>
      </c>
      <c r="B1509" s="33" t="s">
        <v>8634</v>
      </c>
      <c r="C1509" s="34">
        <v>4</v>
      </c>
      <c r="D1509" s="34" t="s">
        <v>247</v>
      </c>
      <c r="E1509" s="34">
        <f>IF(D1509="",0,VLOOKUP(D1509,city!$D$4:$K$352,8,0))</f>
        <v>102</v>
      </c>
      <c r="F1509" s="34">
        <v>1</v>
      </c>
      <c r="G1509" s="34">
        <v>0</v>
      </c>
      <c r="H1509" s="34" t="s">
        <v>7990</v>
      </c>
      <c r="I1509" s="34" t="s">
        <v>8635</v>
      </c>
      <c r="J1509" s="34">
        <f>IF(I1509="","",VLOOKUP(I1509,speciality!$B$4:$J$1727,9,0))</f>
        <v>110204</v>
      </c>
      <c r="K1509" s="34" t="str">
        <f t="shared" si="20"/>
        <v>4,110204</v>
      </c>
      <c r="L1509" s="34">
        <v>0</v>
      </c>
      <c r="M1509" s="34">
        <v>0</v>
      </c>
      <c r="N1509" s="34">
        <v>0</v>
      </c>
      <c r="O1509" s="34">
        <v>0</v>
      </c>
      <c r="P1509" s="23">
        <v>0</v>
      </c>
      <c r="Q1509" s="23">
        <v>3000</v>
      </c>
      <c r="R1509" s="23">
        <v>0</v>
      </c>
    </row>
    <row r="1510" spans="1:18" x14ac:dyDescent="0.15">
      <c r="A1510" s="23">
        <v>400130</v>
      </c>
      <c r="B1510" s="33" t="s">
        <v>8636</v>
      </c>
      <c r="C1510" s="34">
        <v>4</v>
      </c>
      <c r="D1510" s="34" t="s">
        <v>247</v>
      </c>
      <c r="E1510" s="34">
        <f>IF(D1510="",0,VLOOKUP(D1510,city!$D$4:$K$352,8,0))</f>
        <v>102</v>
      </c>
      <c r="F1510" s="34">
        <v>1</v>
      </c>
      <c r="G1510" s="34">
        <v>0</v>
      </c>
      <c r="H1510" s="34" t="s">
        <v>7990</v>
      </c>
      <c r="I1510" s="34" t="s">
        <v>8637</v>
      </c>
      <c r="J1510" s="34">
        <f>IF(I1510="","",VLOOKUP(I1510,speciality!$B$4:$J$1727,9,0))</f>
        <v>110205</v>
      </c>
      <c r="K1510" s="34" t="str">
        <f t="shared" si="20"/>
        <v>4,110205</v>
      </c>
      <c r="L1510" s="34">
        <v>0</v>
      </c>
      <c r="M1510" s="34">
        <v>0</v>
      </c>
      <c r="N1510" s="34">
        <v>0</v>
      </c>
      <c r="O1510" s="34">
        <v>0</v>
      </c>
      <c r="P1510" s="23">
        <v>0</v>
      </c>
      <c r="Q1510" s="23">
        <v>3000</v>
      </c>
      <c r="R1510" s="23">
        <v>0</v>
      </c>
    </row>
    <row r="1511" spans="1:18" x14ac:dyDescent="0.15">
      <c r="A1511" s="23">
        <v>400131</v>
      </c>
      <c r="B1511" s="33" t="s">
        <v>8638</v>
      </c>
      <c r="C1511" s="34">
        <v>4</v>
      </c>
      <c r="D1511" s="34" t="s">
        <v>66</v>
      </c>
      <c r="E1511" s="34">
        <f>IF(D1511="",0,VLOOKUP(D1511,city!$D$4:$K$352,8,0))</f>
        <v>16</v>
      </c>
      <c r="F1511" s="34">
        <v>1</v>
      </c>
      <c r="G1511" s="34">
        <v>0</v>
      </c>
      <c r="H1511" s="34" t="s">
        <v>7990</v>
      </c>
      <c r="I1511" s="34" t="s">
        <v>8639</v>
      </c>
      <c r="J1511" s="34">
        <f>IF(I1511="","",VLOOKUP(I1511,speciality!$B$4:$J$1727,9,0))</f>
        <v>101601</v>
      </c>
      <c r="K1511" s="34" t="str">
        <f t="shared" si="20"/>
        <v>4,101601</v>
      </c>
      <c r="L1511" s="34">
        <v>0</v>
      </c>
      <c r="M1511" s="34">
        <v>0</v>
      </c>
      <c r="N1511" s="34">
        <v>0</v>
      </c>
      <c r="O1511" s="34">
        <v>0</v>
      </c>
      <c r="P1511" s="23">
        <v>0</v>
      </c>
      <c r="Q1511" s="23">
        <v>3000</v>
      </c>
      <c r="R1511" s="23">
        <v>0</v>
      </c>
    </row>
    <row r="1512" spans="1:18" x14ac:dyDescent="0.15">
      <c r="A1512" s="23">
        <v>400132</v>
      </c>
      <c r="B1512" s="33" t="s">
        <v>8640</v>
      </c>
      <c r="C1512" s="34">
        <v>4</v>
      </c>
      <c r="D1512" s="34" t="s">
        <v>66</v>
      </c>
      <c r="E1512" s="34">
        <f>IF(D1512="",0,VLOOKUP(D1512,city!$D$4:$K$352,8,0))</f>
        <v>16</v>
      </c>
      <c r="F1512" s="34">
        <v>1</v>
      </c>
      <c r="G1512" s="34">
        <v>0</v>
      </c>
      <c r="H1512" s="34" t="s">
        <v>7990</v>
      </c>
      <c r="I1512" s="34" t="s">
        <v>8641</v>
      </c>
      <c r="J1512" s="34">
        <f>IF(I1512="","",VLOOKUP(I1512,speciality!$B$4:$J$1727,9,0))</f>
        <v>101605</v>
      </c>
      <c r="K1512" s="34" t="str">
        <f t="shared" si="20"/>
        <v>4,101605</v>
      </c>
      <c r="L1512" s="34">
        <v>0</v>
      </c>
      <c r="M1512" s="34">
        <v>0</v>
      </c>
      <c r="N1512" s="34">
        <v>0</v>
      </c>
      <c r="O1512" s="34">
        <v>0</v>
      </c>
      <c r="P1512" s="23">
        <v>0</v>
      </c>
      <c r="Q1512" s="23">
        <v>3000</v>
      </c>
      <c r="R1512" s="23">
        <v>0</v>
      </c>
    </row>
    <row r="1513" spans="1:18" x14ac:dyDescent="0.15">
      <c r="A1513" s="23">
        <v>400133</v>
      </c>
      <c r="B1513" s="33" t="s">
        <v>8642</v>
      </c>
      <c r="C1513" s="34">
        <v>4</v>
      </c>
      <c r="D1513" s="34" t="s">
        <v>66</v>
      </c>
      <c r="E1513" s="34">
        <f>IF(D1513="",0,VLOOKUP(D1513,city!$D$4:$K$352,8,0))</f>
        <v>16</v>
      </c>
      <c r="F1513" s="34">
        <v>1</v>
      </c>
      <c r="G1513" s="34">
        <v>0</v>
      </c>
      <c r="H1513" s="34" t="s">
        <v>7990</v>
      </c>
      <c r="I1513" s="34" t="s">
        <v>8643</v>
      </c>
      <c r="J1513" s="34">
        <f>IF(I1513="","",VLOOKUP(I1513,speciality!$B$4:$J$1727,9,0))</f>
        <v>101603</v>
      </c>
      <c r="K1513" s="34" t="str">
        <f t="shared" si="20"/>
        <v>4,101603</v>
      </c>
      <c r="L1513" s="34">
        <v>0</v>
      </c>
      <c r="M1513" s="34">
        <v>0</v>
      </c>
      <c r="N1513" s="34">
        <v>0</v>
      </c>
      <c r="O1513" s="34">
        <v>0</v>
      </c>
      <c r="P1513" s="23">
        <v>0</v>
      </c>
      <c r="Q1513" s="23">
        <v>3000</v>
      </c>
      <c r="R1513" s="23">
        <v>0</v>
      </c>
    </row>
    <row r="1514" spans="1:18" x14ac:dyDescent="0.15">
      <c r="A1514" s="23">
        <v>400134</v>
      </c>
      <c r="B1514" s="33" t="s">
        <v>8644</v>
      </c>
      <c r="C1514" s="34">
        <v>4</v>
      </c>
      <c r="D1514" s="34" t="s">
        <v>66</v>
      </c>
      <c r="E1514" s="34">
        <f>IF(D1514="",0,VLOOKUP(D1514,city!$D$4:$K$352,8,0))</f>
        <v>16</v>
      </c>
      <c r="F1514" s="34">
        <v>1</v>
      </c>
      <c r="G1514" s="34">
        <v>0</v>
      </c>
      <c r="H1514" s="34" t="s">
        <v>7990</v>
      </c>
      <c r="J1514" s="34" t="str">
        <f>IF(I1514="","",VLOOKUP(I1514,speciality!$B$4:$J$1727,9,0))</f>
        <v/>
      </c>
      <c r="K1514" s="34" t="str">
        <f t="shared" si="20"/>
        <v>3,-1</v>
      </c>
      <c r="L1514" s="34">
        <v>0</v>
      </c>
      <c r="M1514" s="34">
        <v>0</v>
      </c>
      <c r="N1514" s="34">
        <v>0</v>
      </c>
      <c r="O1514" s="34">
        <v>0</v>
      </c>
      <c r="P1514" s="23">
        <v>0</v>
      </c>
      <c r="Q1514" s="23">
        <v>3000</v>
      </c>
      <c r="R1514" s="23">
        <v>0</v>
      </c>
    </row>
    <row r="1515" spans="1:18" x14ac:dyDescent="0.15">
      <c r="A1515" s="23">
        <v>400135</v>
      </c>
      <c r="B1515" s="33" t="s">
        <v>8645</v>
      </c>
      <c r="C1515" s="34">
        <v>4</v>
      </c>
      <c r="D1515" s="34" t="s">
        <v>69</v>
      </c>
      <c r="E1515" s="34">
        <f>IF(D1515="",0,VLOOKUP(D1515,city!$D$4:$K$352,8,0))</f>
        <v>17</v>
      </c>
      <c r="F1515" s="34">
        <v>1</v>
      </c>
      <c r="G1515" s="34">
        <v>0</v>
      </c>
      <c r="H1515" s="34" t="s">
        <v>7990</v>
      </c>
      <c r="I1515" s="34" t="s">
        <v>8646</v>
      </c>
      <c r="J1515" s="34">
        <f>IF(I1515="","",VLOOKUP(I1515,speciality!$B$4:$J$1727,9,0))</f>
        <v>101701</v>
      </c>
      <c r="K1515" s="34" t="str">
        <f t="shared" si="20"/>
        <v>4,101701</v>
      </c>
      <c r="L1515" s="34">
        <v>0</v>
      </c>
      <c r="M1515" s="34">
        <v>0</v>
      </c>
      <c r="N1515" s="34">
        <v>0</v>
      </c>
      <c r="O1515" s="34">
        <v>0</v>
      </c>
      <c r="P1515" s="23">
        <v>0</v>
      </c>
      <c r="Q1515" s="23">
        <v>3000</v>
      </c>
      <c r="R1515" s="23">
        <v>0</v>
      </c>
    </row>
    <row r="1516" spans="1:18" x14ac:dyDescent="0.15">
      <c r="A1516" s="23">
        <v>400136</v>
      </c>
      <c r="B1516" s="33" t="s">
        <v>8647</v>
      </c>
      <c r="C1516" s="34">
        <v>4</v>
      </c>
      <c r="D1516" s="34" t="s">
        <v>69</v>
      </c>
      <c r="E1516" s="34">
        <f>IF(D1516="",0,VLOOKUP(D1516,city!$D$4:$K$352,8,0))</f>
        <v>17</v>
      </c>
      <c r="F1516" s="34">
        <v>1</v>
      </c>
      <c r="G1516" s="34">
        <v>0</v>
      </c>
      <c r="H1516" s="34" t="s">
        <v>7990</v>
      </c>
      <c r="I1516" s="34" t="s">
        <v>8648</v>
      </c>
      <c r="J1516" s="34">
        <f>IF(I1516="","",VLOOKUP(I1516,speciality!$B$4:$J$1727,9,0))</f>
        <v>101702</v>
      </c>
      <c r="K1516" s="34" t="str">
        <f t="shared" si="20"/>
        <v>4,101702</v>
      </c>
      <c r="L1516" s="34">
        <v>0</v>
      </c>
      <c r="M1516" s="34">
        <v>0</v>
      </c>
      <c r="N1516" s="34">
        <v>0</v>
      </c>
      <c r="O1516" s="34">
        <v>0</v>
      </c>
      <c r="P1516" s="23">
        <v>0</v>
      </c>
      <c r="Q1516" s="23">
        <v>3000</v>
      </c>
      <c r="R1516" s="23">
        <v>0</v>
      </c>
    </row>
    <row r="1517" spans="1:18" x14ac:dyDescent="0.15">
      <c r="A1517" s="23">
        <v>400137</v>
      </c>
      <c r="B1517" s="33" t="s">
        <v>8649</v>
      </c>
      <c r="C1517" s="34">
        <v>4</v>
      </c>
      <c r="D1517" s="34" t="s">
        <v>69</v>
      </c>
      <c r="E1517" s="34">
        <f>IF(D1517="",0,VLOOKUP(D1517,city!$D$4:$K$352,8,0))</f>
        <v>17</v>
      </c>
      <c r="F1517" s="34">
        <v>1</v>
      </c>
      <c r="G1517" s="34">
        <v>0</v>
      </c>
      <c r="H1517" s="34" t="s">
        <v>7990</v>
      </c>
      <c r="I1517" s="34" t="s">
        <v>8650</v>
      </c>
      <c r="J1517" s="34">
        <f>IF(I1517="","",VLOOKUP(I1517,speciality!$B$4:$J$1727,9,0))</f>
        <v>101703</v>
      </c>
      <c r="K1517" s="34" t="str">
        <f t="shared" si="20"/>
        <v>4,101703</v>
      </c>
      <c r="L1517" s="34">
        <v>0</v>
      </c>
      <c r="M1517" s="34">
        <v>0</v>
      </c>
      <c r="N1517" s="34">
        <v>0</v>
      </c>
      <c r="O1517" s="34">
        <v>0</v>
      </c>
      <c r="P1517" s="23">
        <v>0</v>
      </c>
      <c r="Q1517" s="23">
        <v>3000</v>
      </c>
      <c r="R1517" s="23">
        <v>0</v>
      </c>
    </row>
    <row r="1518" spans="1:18" x14ac:dyDescent="0.15">
      <c r="A1518" s="23">
        <v>400138</v>
      </c>
      <c r="B1518" s="33" t="s">
        <v>8651</v>
      </c>
      <c r="C1518" s="34">
        <v>4</v>
      </c>
      <c r="D1518" s="34" t="s">
        <v>69</v>
      </c>
      <c r="E1518" s="34">
        <f>IF(D1518="",0,VLOOKUP(D1518,city!$D$4:$K$352,8,0))</f>
        <v>17</v>
      </c>
      <c r="F1518" s="34">
        <v>1</v>
      </c>
      <c r="G1518" s="34">
        <v>0</v>
      </c>
      <c r="H1518" s="34" t="s">
        <v>7990</v>
      </c>
      <c r="I1518" s="34" t="s">
        <v>8652</v>
      </c>
      <c r="J1518" s="34">
        <f>IF(I1518="","",VLOOKUP(I1518,speciality!$B$4:$J$1727,9,0))</f>
        <v>101704</v>
      </c>
      <c r="K1518" s="34" t="str">
        <f t="shared" si="20"/>
        <v>4,101704</v>
      </c>
      <c r="L1518" s="34">
        <v>0</v>
      </c>
      <c r="M1518" s="34">
        <v>0</v>
      </c>
      <c r="N1518" s="34">
        <v>0</v>
      </c>
      <c r="O1518" s="34">
        <v>0</v>
      </c>
      <c r="P1518" s="23">
        <v>0</v>
      </c>
      <c r="Q1518" s="23">
        <v>3000</v>
      </c>
      <c r="R1518" s="23">
        <v>0</v>
      </c>
    </row>
    <row r="1519" spans="1:18" x14ac:dyDescent="0.15">
      <c r="A1519" s="23">
        <v>400139</v>
      </c>
      <c r="B1519" s="33" t="s">
        <v>8653</v>
      </c>
      <c r="C1519" s="34">
        <v>4</v>
      </c>
      <c r="D1519" s="34" t="s">
        <v>71</v>
      </c>
      <c r="E1519" s="34">
        <f>IF(D1519="",0,VLOOKUP(D1519,city!$D$4:$K$352,8,0))</f>
        <v>18</v>
      </c>
      <c r="F1519" s="34">
        <v>1</v>
      </c>
      <c r="G1519" s="34">
        <v>0</v>
      </c>
      <c r="H1519" s="34" t="s">
        <v>7990</v>
      </c>
      <c r="I1519" s="34" t="s">
        <v>8654</v>
      </c>
      <c r="J1519" s="34">
        <f>IF(I1519="","",VLOOKUP(I1519,speciality!$B$4:$J$1727,9,0))</f>
        <v>101801</v>
      </c>
      <c r="K1519" s="34" t="str">
        <f t="shared" si="20"/>
        <v>4,101801</v>
      </c>
      <c r="L1519" s="34">
        <v>0</v>
      </c>
      <c r="M1519" s="34">
        <v>0</v>
      </c>
      <c r="N1519" s="34">
        <v>0</v>
      </c>
      <c r="O1519" s="34">
        <v>0</v>
      </c>
      <c r="P1519" s="23">
        <v>0</v>
      </c>
      <c r="Q1519" s="23">
        <v>3000</v>
      </c>
      <c r="R1519" s="23">
        <v>0</v>
      </c>
    </row>
    <row r="1520" spans="1:18" x14ac:dyDescent="0.15">
      <c r="A1520" s="23">
        <v>400140</v>
      </c>
      <c r="B1520" s="33" t="s">
        <v>8655</v>
      </c>
      <c r="C1520" s="34">
        <v>4</v>
      </c>
      <c r="D1520" s="34" t="s">
        <v>71</v>
      </c>
      <c r="E1520" s="34">
        <f>IF(D1520="",0,VLOOKUP(D1520,city!$D$4:$K$352,8,0))</f>
        <v>18</v>
      </c>
      <c r="F1520" s="34">
        <v>1</v>
      </c>
      <c r="G1520" s="34">
        <v>0</v>
      </c>
      <c r="H1520" s="34" t="s">
        <v>7990</v>
      </c>
      <c r="I1520" s="34" t="s">
        <v>8656</v>
      </c>
      <c r="J1520" s="34">
        <f>IF(I1520="","",VLOOKUP(I1520,speciality!$B$4:$J$1727,9,0))</f>
        <v>101802</v>
      </c>
      <c r="K1520" s="34" t="str">
        <f t="shared" si="20"/>
        <v>4,101802</v>
      </c>
      <c r="L1520" s="34">
        <v>0</v>
      </c>
      <c r="M1520" s="34">
        <v>0</v>
      </c>
      <c r="N1520" s="34">
        <v>0</v>
      </c>
      <c r="O1520" s="34">
        <v>0</v>
      </c>
      <c r="P1520" s="23">
        <v>0</v>
      </c>
      <c r="Q1520" s="23">
        <v>3000</v>
      </c>
      <c r="R1520" s="23">
        <v>0</v>
      </c>
    </row>
    <row r="1521" spans="1:18" x14ac:dyDescent="0.15">
      <c r="A1521" s="23">
        <v>400141</v>
      </c>
      <c r="B1521" s="33" t="s">
        <v>8657</v>
      </c>
      <c r="C1521" s="34">
        <v>4</v>
      </c>
      <c r="D1521" s="34" t="s">
        <v>71</v>
      </c>
      <c r="E1521" s="34">
        <f>IF(D1521="",0,VLOOKUP(D1521,city!$D$4:$K$352,8,0))</f>
        <v>18</v>
      </c>
      <c r="F1521" s="34">
        <v>1</v>
      </c>
      <c r="G1521" s="34">
        <v>0</v>
      </c>
      <c r="H1521" s="34" t="s">
        <v>7990</v>
      </c>
      <c r="I1521" s="34" t="s">
        <v>8658</v>
      </c>
      <c r="J1521" s="34">
        <f>IF(I1521="","",VLOOKUP(I1521,speciality!$B$4:$J$1727,9,0))</f>
        <v>101803</v>
      </c>
      <c r="K1521" s="34" t="str">
        <f t="shared" si="20"/>
        <v>4,101803</v>
      </c>
      <c r="L1521" s="34">
        <v>0</v>
      </c>
      <c r="M1521" s="34">
        <v>0</v>
      </c>
      <c r="N1521" s="34">
        <v>0</v>
      </c>
      <c r="O1521" s="34">
        <v>0</v>
      </c>
      <c r="P1521" s="23">
        <v>0</v>
      </c>
      <c r="Q1521" s="23">
        <v>3000</v>
      </c>
      <c r="R1521" s="23">
        <v>0</v>
      </c>
    </row>
    <row r="1522" spans="1:18" x14ac:dyDescent="0.15">
      <c r="A1522" s="23">
        <v>400142</v>
      </c>
      <c r="B1522" s="33" t="s">
        <v>8659</v>
      </c>
      <c r="C1522" s="34">
        <v>4</v>
      </c>
      <c r="D1522" s="34" t="s">
        <v>71</v>
      </c>
      <c r="E1522" s="34">
        <f>IF(D1522="",0,VLOOKUP(D1522,city!$D$4:$K$352,8,0))</f>
        <v>18</v>
      </c>
      <c r="F1522" s="34">
        <v>1</v>
      </c>
      <c r="G1522" s="34">
        <v>0</v>
      </c>
      <c r="H1522" s="34" t="s">
        <v>7990</v>
      </c>
      <c r="J1522" s="34" t="str">
        <f>IF(I1522="","",VLOOKUP(I1522,speciality!$B$4:$J$1727,9,0))</f>
        <v/>
      </c>
      <c r="K1522" s="34" t="str">
        <f t="shared" si="20"/>
        <v>3,-1</v>
      </c>
      <c r="L1522" s="34">
        <v>0</v>
      </c>
      <c r="M1522" s="34">
        <v>0</v>
      </c>
      <c r="N1522" s="34">
        <v>0</v>
      </c>
      <c r="O1522" s="34">
        <v>0</v>
      </c>
      <c r="P1522" s="23">
        <v>0</v>
      </c>
      <c r="Q1522" s="23">
        <v>3000</v>
      </c>
      <c r="R1522" s="23">
        <v>0</v>
      </c>
    </row>
    <row r="1523" spans="1:18" ht="28" x14ac:dyDescent="0.15">
      <c r="A1523" s="23">
        <v>400143</v>
      </c>
      <c r="B1523" s="33" t="s">
        <v>8660</v>
      </c>
      <c r="C1523" s="34">
        <v>4</v>
      </c>
      <c r="D1523" s="34" t="s">
        <v>73</v>
      </c>
      <c r="E1523" s="34">
        <f>IF(D1523="",0,VLOOKUP(D1523,city!$D$4:$K$352,8,0))</f>
        <v>19</v>
      </c>
      <c r="F1523" s="34">
        <v>1</v>
      </c>
      <c r="G1523" s="34">
        <v>0</v>
      </c>
      <c r="H1523" s="34" t="s">
        <v>7990</v>
      </c>
      <c r="I1523" s="34" t="s">
        <v>8661</v>
      </c>
      <c r="J1523" s="34">
        <f>IF(I1523="","",VLOOKUP(I1523,speciality!$B$4:$J$1727,9,0))</f>
        <v>101901</v>
      </c>
      <c r="K1523" s="34" t="str">
        <f t="shared" si="20"/>
        <v>4,101901</v>
      </c>
      <c r="L1523" s="34">
        <v>0</v>
      </c>
      <c r="M1523" s="34">
        <v>0</v>
      </c>
      <c r="N1523" s="34">
        <v>0</v>
      </c>
      <c r="O1523" s="34">
        <v>0</v>
      </c>
      <c r="P1523" s="23">
        <v>0</v>
      </c>
      <c r="Q1523" s="23">
        <v>3000</v>
      </c>
      <c r="R1523" s="23">
        <v>0</v>
      </c>
    </row>
    <row r="1524" spans="1:18" x14ac:dyDescent="0.15">
      <c r="A1524" s="23">
        <v>400144</v>
      </c>
      <c r="B1524" s="33" t="s">
        <v>8662</v>
      </c>
      <c r="C1524" s="34">
        <v>4</v>
      </c>
      <c r="D1524" s="34" t="s">
        <v>73</v>
      </c>
      <c r="E1524" s="34">
        <f>IF(D1524="",0,VLOOKUP(D1524,city!$D$4:$K$352,8,0))</f>
        <v>19</v>
      </c>
      <c r="F1524" s="34">
        <v>1</v>
      </c>
      <c r="G1524" s="34">
        <v>0</v>
      </c>
      <c r="H1524" s="34" t="s">
        <v>7990</v>
      </c>
      <c r="J1524" s="34" t="str">
        <f>IF(I1524="","",VLOOKUP(I1524,speciality!$B$4:$J$1727,9,0))</f>
        <v/>
      </c>
      <c r="K1524" s="34" t="str">
        <f t="shared" si="20"/>
        <v>3,-1</v>
      </c>
      <c r="L1524" s="34">
        <v>0</v>
      </c>
      <c r="M1524" s="34">
        <v>0</v>
      </c>
      <c r="N1524" s="34">
        <v>0</v>
      </c>
      <c r="O1524" s="34">
        <v>0</v>
      </c>
      <c r="P1524" s="23">
        <v>0</v>
      </c>
      <c r="Q1524" s="23">
        <v>3000</v>
      </c>
      <c r="R1524" s="23">
        <v>0</v>
      </c>
    </row>
    <row r="1525" spans="1:18" x14ac:dyDescent="0.15">
      <c r="A1525" s="23">
        <v>400145</v>
      </c>
      <c r="B1525" s="33" t="s">
        <v>8663</v>
      </c>
      <c r="C1525" s="34">
        <v>4</v>
      </c>
      <c r="D1525" s="34" t="s">
        <v>73</v>
      </c>
      <c r="E1525" s="34">
        <f>IF(D1525="",0,VLOOKUP(D1525,city!$D$4:$K$352,8,0))</f>
        <v>19</v>
      </c>
      <c r="F1525" s="34">
        <v>1</v>
      </c>
      <c r="G1525" s="34">
        <v>0</v>
      </c>
      <c r="H1525" s="34" t="s">
        <v>7990</v>
      </c>
      <c r="I1525" s="34" t="s">
        <v>8664</v>
      </c>
      <c r="J1525" s="34">
        <f>IF(I1525="","",VLOOKUP(I1525,speciality!$B$4:$J$1727,9,0))</f>
        <v>101904</v>
      </c>
      <c r="K1525" s="34" t="str">
        <f t="shared" si="20"/>
        <v>4,101904</v>
      </c>
      <c r="L1525" s="34">
        <v>0</v>
      </c>
      <c r="M1525" s="34">
        <v>0</v>
      </c>
      <c r="N1525" s="34">
        <v>0</v>
      </c>
      <c r="O1525" s="34">
        <v>0</v>
      </c>
      <c r="P1525" s="23">
        <v>0</v>
      </c>
      <c r="Q1525" s="23">
        <v>3000</v>
      </c>
      <c r="R1525" s="23">
        <v>0</v>
      </c>
    </row>
    <row r="1526" spans="1:18" x14ac:dyDescent="0.15">
      <c r="A1526" s="23">
        <v>400146</v>
      </c>
      <c r="B1526" s="33" t="s">
        <v>8665</v>
      </c>
      <c r="C1526" s="34">
        <v>4</v>
      </c>
      <c r="D1526" s="34" t="s">
        <v>73</v>
      </c>
      <c r="E1526" s="34">
        <f>IF(D1526="",0,VLOOKUP(D1526,city!$D$4:$K$352,8,0))</f>
        <v>19</v>
      </c>
      <c r="F1526" s="34">
        <v>1</v>
      </c>
      <c r="G1526" s="34">
        <v>0</v>
      </c>
      <c r="H1526" s="34" t="s">
        <v>7990</v>
      </c>
      <c r="I1526" s="34" t="s">
        <v>8666</v>
      </c>
      <c r="J1526" s="34">
        <f>IF(I1526="","",VLOOKUP(I1526,speciality!$B$4:$J$1727,9,0))</f>
        <v>101905</v>
      </c>
      <c r="K1526" s="34" t="str">
        <f t="shared" si="20"/>
        <v>4,101905</v>
      </c>
      <c r="L1526" s="34">
        <v>0</v>
      </c>
      <c r="M1526" s="34">
        <v>0</v>
      </c>
      <c r="N1526" s="34">
        <v>0</v>
      </c>
      <c r="O1526" s="34">
        <v>0</v>
      </c>
      <c r="P1526" s="23">
        <v>0</v>
      </c>
      <c r="Q1526" s="23">
        <v>3000</v>
      </c>
      <c r="R1526" s="23">
        <v>0</v>
      </c>
    </row>
    <row r="1527" spans="1:18" x14ac:dyDescent="0.15">
      <c r="A1527" s="23">
        <v>400147</v>
      </c>
      <c r="B1527" s="33" t="s">
        <v>8667</v>
      </c>
      <c r="C1527" s="34">
        <v>4</v>
      </c>
      <c r="D1527" s="34" t="s">
        <v>75</v>
      </c>
      <c r="E1527" s="34">
        <f>IF(D1527="",0,VLOOKUP(D1527,city!$D$4:$K$352,8,0))</f>
        <v>20</v>
      </c>
      <c r="F1527" s="34">
        <v>1</v>
      </c>
      <c r="G1527" s="34">
        <v>0</v>
      </c>
      <c r="H1527" s="34" t="s">
        <v>7990</v>
      </c>
      <c r="I1527" s="34" t="s">
        <v>8668</v>
      </c>
      <c r="J1527" s="34">
        <f>IF(I1527="","",VLOOKUP(I1527,speciality!$B$4:$J$1727,9,0))</f>
        <v>102001</v>
      </c>
      <c r="K1527" s="34" t="str">
        <f t="shared" si="20"/>
        <v>4,102001</v>
      </c>
      <c r="L1527" s="34">
        <v>0</v>
      </c>
      <c r="M1527" s="34">
        <v>0</v>
      </c>
      <c r="N1527" s="34">
        <v>0</v>
      </c>
      <c r="O1527" s="34">
        <v>0</v>
      </c>
      <c r="P1527" s="23">
        <v>0</v>
      </c>
      <c r="Q1527" s="23">
        <v>3000</v>
      </c>
      <c r="R1527" s="23">
        <v>0</v>
      </c>
    </row>
    <row r="1528" spans="1:18" x14ac:dyDescent="0.15">
      <c r="A1528" s="23">
        <v>400148</v>
      </c>
      <c r="B1528" s="33" t="s">
        <v>8669</v>
      </c>
      <c r="C1528" s="34">
        <v>4</v>
      </c>
      <c r="D1528" s="34" t="s">
        <v>75</v>
      </c>
      <c r="E1528" s="34">
        <f>IF(D1528="",0,VLOOKUP(D1528,city!$D$4:$K$352,8,0))</f>
        <v>20</v>
      </c>
      <c r="F1528" s="34">
        <v>1</v>
      </c>
      <c r="G1528" s="34">
        <v>0</v>
      </c>
      <c r="H1528" s="34" t="s">
        <v>7990</v>
      </c>
      <c r="I1528" s="34" t="s">
        <v>8670</v>
      </c>
      <c r="J1528" s="34">
        <f>IF(I1528="","",VLOOKUP(I1528,speciality!$B$4:$J$1727,9,0))</f>
        <v>102003</v>
      </c>
      <c r="K1528" s="34" t="str">
        <f t="shared" si="20"/>
        <v>4,102003</v>
      </c>
      <c r="L1528" s="34">
        <v>0</v>
      </c>
      <c r="M1528" s="34">
        <v>0</v>
      </c>
      <c r="N1528" s="34">
        <v>0</v>
      </c>
      <c r="O1528" s="34">
        <v>0</v>
      </c>
      <c r="P1528" s="23">
        <v>0</v>
      </c>
      <c r="Q1528" s="23">
        <v>3000</v>
      </c>
      <c r="R1528" s="23">
        <v>0</v>
      </c>
    </row>
    <row r="1529" spans="1:18" x14ac:dyDescent="0.15">
      <c r="A1529" s="23">
        <v>400149</v>
      </c>
      <c r="B1529" s="33" t="s">
        <v>8671</v>
      </c>
      <c r="C1529" s="34">
        <v>4</v>
      </c>
      <c r="D1529" s="34" t="s">
        <v>75</v>
      </c>
      <c r="E1529" s="34">
        <f>IF(D1529="",0,VLOOKUP(D1529,city!$D$4:$K$352,8,0))</f>
        <v>20</v>
      </c>
      <c r="F1529" s="34">
        <v>1</v>
      </c>
      <c r="G1529" s="34">
        <v>0</v>
      </c>
      <c r="H1529" s="34" t="s">
        <v>7990</v>
      </c>
      <c r="J1529" s="34" t="str">
        <f>IF(I1529="","",VLOOKUP(I1529,speciality!$B$4:$J$1727,9,0))</f>
        <v/>
      </c>
      <c r="K1529" s="34" t="str">
        <f t="shared" si="20"/>
        <v>3,-1</v>
      </c>
      <c r="L1529" s="34">
        <v>0</v>
      </c>
      <c r="M1529" s="34">
        <v>0</v>
      </c>
      <c r="N1529" s="34">
        <v>0</v>
      </c>
      <c r="O1529" s="34">
        <v>0</v>
      </c>
      <c r="P1529" s="23">
        <v>0</v>
      </c>
      <c r="Q1529" s="23">
        <v>3000</v>
      </c>
      <c r="R1529" s="23">
        <v>0</v>
      </c>
    </row>
    <row r="1530" spans="1:18" x14ac:dyDescent="0.15">
      <c r="A1530" s="23">
        <v>400150</v>
      </c>
      <c r="B1530" s="33" t="s">
        <v>8672</v>
      </c>
      <c r="C1530" s="34">
        <v>4</v>
      </c>
      <c r="D1530" s="34" t="s">
        <v>75</v>
      </c>
      <c r="E1530" s="34">
        <f>IF(D1530="",0,VLOOKUP(D1530,city!$D$4:$K$352,8,0))</f>
        <v>20</v>
      </c>
      <c r="F1530" s="34">
        <v>1</v>
      </c>
      <c r="G1530" s="34">
        <v>0</v>
      </c>
      <c r="H1530" s="34" t="s">
        <v>7990</v>
      </c>
      <c r="I1530" s="34" t="s">
        <v>8673</v>
      </c>
      <c r="J1530" s="34">
        <f>IF(I1530="","",VLOOKUP(I1530,speciality!$B$4:$J$1727,9,0))</f>
        <v>102004</v>
      </c>
      <c r="K1530" s="34" t="str">
        <f t="shared" si="20"/>
        <v>4,102004</v>
      </c>
      <c r="L1530" s="34">
        <v>0</v>
      </c>
      <c r="M1530" s="34">
        <v>0</v>
      </c>
      <c r="N1530" s="34">
        <v>0</v>
      </c>
      <c r="O1530" s="34">
        <v>0</v>
      </c>
      <c r="P1530" s="23">
        <v>0</v>
      </c>
      <c r="Q1530" s="23">
        <v>3000</v>
      </c>
      <c r="R1530" s="23">
        <v>0</v>
      </c>
    </row>
    <row r="1531" spans="1:18" x14ac:dyDescent="0.15">
      <c r="A1531" s="23">
        <v>400151</v>
      </c>
      <c r="B1531" s="33" t="s">
        <v>8674</v>
      </c>
      <c r="C1531" s="34">
        <v>4</v>
      </c>
      <c r="D1531" s="34" t="s">
        <v>77</v>
      </c>
      <c r="E1531" s="34">
        <f>IF(D1531="",0,VLOOKUP(D1531,city!$D$4:$K$352,8,0))</f>
        <v>21</v>
      </c>
      <c r="F1531" s="34">
        <v>1</v>
      </c>
      <c r="G1531" s="34">
        <v>0</v>
      </c>
      <c r="H1531" s="34" t="s">
        <v>7990</v>
      </c>
      <c r="I1531" s="34" t="s">
        <v>8675</v>
      </c>
      <c r="J1531" s="34">
        <f>IF(I1531="","",VLOOKUP(I1531,speciality!$B$4:$J$1727,9,0))</f>
        <v>102101</v>
      </c>
      <c r="K1531" s="34" t="str">
        <f t="shared" si="20"/>
        <v>4,102101</v>
      </c>
      <c r="L1531" s="34">
        <v>0</v>
      </c>
      <c r="M1531" s="34">
        <v>0</v>
      </c>
      <c r="N1531" s="34">
        <v>0</v>
      </c>
      <c r="O1531" s="34">
        <v>0</v>
      </c>
      <c r="P1531" s="23">
        <v>0</v>
      </c>
      <c r="Q1531" s="23">
        <v>3000</v>
      </c>
      <c r="R1531" s="23">
        <v>0</v>
      </c>
    </row>
    <row r="1532" spans="1:18" ht="28" x14ac:dyDescent="0.15">
      <c r="A1532" s="23">
        <v>400152</v>
      </c>
      <c r="B1532" s="33" t="s">
        <v>8676</v>
      </c>
      <c r="C1532" s="34">
        <v>4</v>
      </c>
      <c r="D1532" s="34" t="s">
        <v>77</v>
      </c>
      <c r="E1532" s="34">
        <f>IF(D1532="",0,VLOOKUP(D1532,city!$D$4:$K$352,8,0))</f>
        <v>21</v>
      </c>
      <c r="F1532" s="34">
        <v>1</v>
      </c>
      <c r="G1532" s="34">
        <v>0</v>
      </c>
      <c r="H1532" s="34" t="s">
        <v>7990</v>
      </c>
      <c r="I1532" s="34" t="s">
        <v>8677</v>
      </c>
      <c r="J1532" s="34">
        <f>IF(I1532="","",VLOOKUP(I1532,speciality!$B$4:$J$1727,9,0))</f>
        <v>102102</v>
      </c>
      <c r="K1532" s="34" t="str">
        <f t="shared" ref="K1532:K1595" si="21">IF(J1532="","3,-1","4,"&amp;J1532)</f>
        <v>4,102102</v>
      </c>
      <c r="L1532" s="34">
        <v>0</v>
      </c>
      <c r="M1532" s="34">
        <v>0</v>
      </c>
      <c r="N1532" s="34">
        <v>0</v>
      </c>
      <c r="O1532" s="34">
        <v>0</v>
      </c>
      <c r="P1532" s="23">
        <v>0</v>
      </c>
      <c r="Q1532" s="23">
        <v>3000</v>
      </c>
      <c r="R1532" s="23">
        <v>0</v>
      </c>
    </row>
    <row r="1533" spans="1:18" x14ac:dyDescent="0.15">
      <c r="A1533" s="23">
        <v>400153</v>
      </c>
      <c r="B1533" s="33" t="s">
        <v>8678</v>
      </c>
      <c r="C1533" s="34">
        <v>4</v>
      </c>
      <c r="D1533" s="34" t="s">
        <v>77</v>
      </c>
      <c r="E1533" s="34">
        <f>IF(D1533="",0,VLOOKUP(D1533,city!$D$4:$K$352,8,0))</f>
        <v>21</v>
      </c>
      <c r="F1533" s="34">
        <v>1</v>
      </c>
      <c r="G1533" s="34">
        <v>0</v>
      </c>
      <c r="H1533" s="34" t="s">
        <v>7990</v>
      </c>
      <c r="I1533" s="34" t="s">
        <v>8679</v>
      </c>
      <c r="J1533" s="34">
        <f>IF(I1533="","",VLOOKUP(I1533,speciality!$B$4:$J$1727,9,0))</f>
        <v>102104</v>
      </c>
      <c r="K1533" s="34" t="str">
        <f t="shared" si="21"/>
        <v>4,102104</v>
      </c>
      <c r="L1533" s="34">
        <v>0</v>
      </c>
      <c r="M1533" s="34">
        <v>0</v>
      </c>
      <c r="N1533" s="34">
        <v>0</v>
      </c>
      <c r="O1533" s="34">
        <v>0</v>
      </c>
      <c r="P1533" s="23">
        <v>0</v>
      </c>
      <c r="Q1533" s="23">
        <v>3000</v>
      </c>
      <c r="R1533" s="23">
        <v>0</v>
      </c>
    </row>
    <row r="1534" spans="1:18" x14ac:dyDescent="0.15">
      <c r="A1534" s="23">
        <v>400154</v>
      </c>
      <c r="B1534" s="33" t="s">
        <v>8680</v>
      </c>
      <c r="C1534" s="34">
        <v>4</v>
      </c>
      <c r="D1534" s="34" t="s">
        <v>77</v>
      </c>
      <c r="E1534" s="34">
        <f>IF(D1534="",0,VLOOKUP(D1534,city!$D$4:$K$352,8,0))</f>
        <v>21</v>
      </c>
      <c r="F1534" s="34">
        <v>1</v>
      </c>
      <c r="G1534" s="34">
        <v>0</v>
      </c>
      <c r="H1534" s="34" t="s">
        <v>7990</v>
      </c>
      <c r="I1534" s="34" t="s">
        <v>8681</v>
      </c>
      <c r="J1534" s="34">
        <f>IF(I1534="","",VLOOKUP(I1534,speciality!$B$4:$J$1727,9,0))</f>
        <v>102105</v>
      </c>
      <c r="K1534" s="34" t="str">
        <f t="shared" si="21"/>
        <v>4,102105</v>
      </c>
      <c r="L1534" s="34">
        <v>0</v>
      </c>
      <c r="M1534" s="34">
        <v>0</v>
      </c>
      <c r="N1534" s="34">
        <v>0</v>
      </c>
      <c r="O1534" s="34">
        <v>0</v>
      </c>
      <c r="P1534" s="23">
        <v>0</v>
      </c>
      <c r="Q1534" s="23">
        <v>3000</v>
      </c>
      <c r="R1534" s="23">
        <v>0</v>
      </c>
    </row>
    <row r="1535" spans="1:18" x14ac:dyDescent="0.15">
      <c r="A1535" s="23">
        <v>400155</v>
      </c>
      <c r="B1535" s="33" t="s">
        <v>8682</v>
      </c>
      <c r="C1535" s="34">
        <v>4</v>
      </c>
      <c r="D1535" s="34" t="s">
        <v>83</v>
      </c>
      <c r="E1535" s="34">
        <f>IF(D1535="",0,VLOOKUP(D1535,city!$D$4:$K$352,8,0))</f>
        <v>24</v>
      </c>
      <c r="F1535" s="34">
        <v>1</v>
      </c>
      <c r="G1535" s="34">
        <v>0</v>
      </c>
      <c r="H1535" s="34" t="s">
        <v>7990</v>
      </c>
      <c r="I1535" s="34" t="s">
        <v>8683</v>
      </c>
      <c r="J1535" s="34">
        <f>IF(I1535="","",VLOOKUP(I1535,speciality!$B$4:$J$1727,9,0))</f>
        <v>102401</v>
      </c>
      <c r="K1535" s="34" t="str">
        <f t="shared" si="21"/>
        <v>4,102401</v>
      </c>
      <c r="L1535" s="34">
        <v>0</v>
      </c>
      <c r="M1535" s="34">
        <v>0</v>
      </c>
      <c r="N1535" s="34">
        <v>0</v>
      </c>
      <c r="O1535" s="34">
        <v>0</v>
      </c>
      <c r="P1535" s="23">
        <v>0</v>
      </c>
      <c r="Q1535" s="23">
        <v>3000</v>
      </c>
      <c r="R1535" s="23">
        <v>0</v>
      </c>
    </row>
    <row r="1536" spans="1:18" x14ac:dyDescent="0.15">
      <c r="A1536" s="23">
        <v>400156</v>
      </c>
      <c r="B1536" s="33" t="s">
        <v>8684</v>
      </c>
      <c r="C1536" s="34">
        <v>4</v>
      </c>
      <c r="D1536" s="34" t="s">
        <v>83</v>
      </c>
      <c r="E1536" s="34">
        <f>IF(D1536="",0,VLOOKUP(D1536,city!$D$4:$K$352,8,0))</f>
        <v>24</v>
      </c>
      <c r="F1536" s="34">
        <v>1</v>
      </c>
      <c r="G1536" s="34">
        <v>0</v>
      </c>
      <c r="H1536" s="34" t="s">
        <v>7990</v>
      </c>
      <c r="I1536" s="34" t="s">
        <v>8685</v>
      </c>
      <c r="J1536" s="34">
        <f>IF(I1536="","",VLOOKUP(I1536,speciality!$B$4:$J$1727,9,0))</f>
        <v>102402</v>
      </c>
      <c r="K1536" s="34" t="str">
        <f t="shared" si="21"/>
        <v>4,102402</v>
      </c>
      <c r="L1536" s="34">
        <v>0</v>
      </c>
      <c r="M1536" s="34">
        <v>0</v>
      </c>
      <c r="N1536" s="34">
        <v>0</v>
      </c>
      <c r="O1536" s="34">
        <v>0</v>
      </c>
      <c r="P1536" s="23">
        <v>0</v>
      </c>
      <c r="Q1536" s="23">
        <v>3000</v>
      </c>
      <c r="R1536" s="23">
        <v>0</v>
      </c>
    </row>
    <row r="1537" spans="1:18" x14ac:dyDescent="0.15">
      <c r="A1537" s="23">
        <v>400157</v>
      </c>
      <c r="B1537" s="33" t="s">
        <v>8686</v>
      </c>
      <c r="C1537" s="34">
        <v>4</v>
      </c>
      <c r="D1537" s="34" t="s">
        <v>83</v>
      </c>
      <c r="E1537" s="34">
        <f>IF(D1537="",0,VLOOKUP(D1537,city!$D$4:$K$352,8,0))</f>
        <v>24</v>
      </c>
      <c r="F1537" s="34">
        <v>1</v>
      </c>
      <c r="G1537" s="34">
        <v>0</v>
      </c>
      <c r="H1537" s="34" t="s">
        <v>7990</v>
      </c>
      <c r="I1537" s="34" t="s">
        <v>8687</v>
      </c>
      <c r="J1537" s="34">
        <f>IF(I1537="","",VLOOKUP(I1537,speciality!$B$4:$J$1727,9,0))</f>
        <v>102403</v>
      </c>
      <c r="K1537" s="34" t="str">
        <f t="shared" si="21"/>
        <v>4,102403</v>
      </c>
      <c r="L1537" s="34">
        <v>0</v>
      </c>
      <c r="M1537" s="34">
        <v>0</v>
      </c>
      <c r="N1537" s="34">
        <v>0</v>
      </c>
      <c r="O1537" s="34">
        <v>0</v>
      </c>
      <c r="P1537" s="23">
        <v>0</v>
      </c>
      <c r="Q1537" s="23">
        <v>3000</v>
      </c>
      <c r="R1537" s="23">
        <v>0</v>
      </c>
    </row>
    <row r="1538" spans="1:18" x14ac:dyDescent="0.15">
      <c r="A1538" s="23">
        <v>400158</v>
      </c>
      <c r="B1538" s="33" t="s">
        <v>8688</v>
      </c>
      <c r="C1538" s="34">
        <v>4</v>
      </c>
      <c r="D1538" s="34" t="s">
        <v>83</v>
      </c>
      <c r="E1538" s="34">
        <f>IF(D1538="",0,VLOOKUP(D1538,city!$D$4:$K$352,8,0))</f>
        <v>24</v>
      </c>
      <c r="F1538" s="34">
        <v>1</v>
      </c>
      <c r="G1538" s="34">
        <v>0</v>
      </c>
      <c r="H1538" s="34" t="s">
        <v>7990</v>
      </c>
      <c r="I1538" s="34" t="s">
        <v>8689</v>
      </c>
      <c r="J1538" s="34">
        <f>IF(I1538="","",VLOOKUP(I1538,speciality!$B$4:$J$1727,9,0))</f>
        <v>102405</v>
      </c>
      <c r="K1538" s="34" t="str">
        <f t="shared" si="21"/>
        <v>4,102405</v>
      </c>
      <c r="L1538" s="34">
        <v>0</v>
      </c>
      <c r="M1538" s="34">
        <v>0</v>
      </c>
      <c r="N1538" s="34">
        <v>0</v>
      </c>
      <c r="O1538" s="34">
        <v>0</v>
      </c>
      <c r="P1538" s="23">
        <v>0</v>
      </c>
      <c r="Q1538" s="23">
        <v>3000</v>
      </c>
      <c r="R1538" s="23">
        <v>0</v>
      </c>
    </row>
    <row r="1539" spans="1:18" ht="28" x14ac:dyDescent="0.15">
      <c r="A1539" s="23">
        <v>400159</v>
      </c>
      <c r="B1539" s="33" t="s">
        <v>8690</v>
      </c>
      <c r="C1539" s="34">
        <v>4</v>
      </c>
      <c r="D1539" s="34" t="s">
        <v>87</v>
      </c>
      <c r="E1539" s="34">
        <f>IF(D1539="",0,VLOOKUP(D1539,city!$D$4:$K$352,8,0))</f>
        <v>26</v>
      </c>
      <c r="F1539" s="34">
        <v>1</v>
      </c>
      <c r="G1539" s="34">
        <v>0</v>
      </c>
      <c r="H1539" s="34" t="s">
        <v>7990</v>
      </c>
      <c r="J1539" s="34" t="str">
        <f>IF(I1539="","",VLOOKUP(I1539,speciality!$B$4:$J$1727,9,0))</f>
        <v/>
      </c>
      <c r="K1539" s="34" t="str">
        <f t="shared" si="21"/>
        <v>3,-1</v>
      </c>
      <c r="L1539" s="34">
        <v>0</v>
      </c>
      <c r="M1539" s="34">
        <v>0</v>
      </c>
      <c r="N1539" s="34">
        <v>0</v>
      </c>
      <c r="O1539" s="34">
        <v>0</v>
      </c>
      <c r="P1539" s="23">
        <v>0</v>
      </c>
      <c r="Q1539" s="23">
        <v>3000</v>
      </c>
      <c r="R1539" s="23">
        <v>0</v>
      </c>
    </row>
    <row r="1540" spans="1:18" x14ac:dyDescent="0.15">
      <c r="A1540" s="23">
        <v>400160</v>
      </c>
      <c r="B1540" s="33" t="s">
        <v>8691</v>
      </c>
      <c r="C1540" s="34">
        <v>4</v>
      </c>
      <c r="D1540" s="34" t="s">
        <v>87</v>
      </c>
      <c r="E1540" s="34">
        <f>IF(D1540="",0,VLOOKUP(D1540,city!$D$4:$K$352,8,0))</f>
        <v>26</v>
      </c>
      <c r="F1540" s="34">
        <v>1</v>
      </c>
      <c r="G1540" s="34">
        <v>0</v>
      </c>
      <c r="H1540" s="34" t="s">
        <v>7990</v>
      </c>
      <c r="I1540" s="34" t="s">
        <v>8692</v>
      </c>
      <c r="J1540" s="34">
        <f>IF(I1540="","",VLOOKUP(I1540,speciality!$B$4:$J$1727,9,0))</f>
        <v>102601</v>
      </c>
      <c r="K1540" s="34" t="str">
        <f t="shared" si="21"/>
        <v>4,102601</v>
      </c>
      <c r="L1540" s="34">
        <v>0</v>
      </c>
      <c r="M1540" s="34">
        <v>0</v>
      </c>
      <c r="N1540" s="34">
        <v>0</v>
      </c>
      <c r="O1540" s="34">
        <v>0</v>
      </c>
      <c r="P1540" s="23">
        <v>0</v>
      </c>
      <c r="Q1540" s="23">
        <v>3000</v>
      </c>
      <c r="R1540" s="23">
        <v>0</v>
      </c>
    </row>
    <row r="1541" spans="1:18" x14ac:dyDescent="0.15">
      <c r="A1541" s="23">
        <v>400161</v>
      </c>
      <c r="B1541" s="33" t="s">
        <v>8693</v>
      </c>
      <c r="C1541" s="34">
        <v>4</v>
      </c>
      <c r="D1541" s="34" t="s">
        <v>87</v>
      </c>
      <c r="E1541" s="34">
        <f>IF(D1541="",0,VLOOKUP(D1541,city!$D$4:$K$352,8,0))</f>
        <v>26</v>
      </c>
      <c r="F1541" s="34">
        <v>1</v>
      </c>
      <c r="G1541" s="34">
        <v>0</v>
      </c>
      <c r="H1541" s="34" t="s">
        <v>7990</v>
      </c>
      <c r="I1541" s="34" t="s">
        <v>8694</v>
      </c>
      <c r="J1541" s="34">
        <f>IF(I1541="","",VLOOKUP(I1541,speciality!$B$4:$J$1727,9,0))</f>
        <v>102603</v>
      </c>
      <c r="K1541" s="34" t="str">
        <f t="shared" si="21"/>
        <v>4,102603</v>
      </c>
      <c r="L1541" s="34">
        <v>0</v>
      </c>
      <c r="M1541" s="34">
        <v>0</v>
      </c>
      <c r="N1541" s="34">
        <v>0</v>
      </c>
      <c r="O1541" s="34">
        <v>0</v>
      </c>
      <c r="P1541" s="23">
        <v>0</v>
      </c>
      <c r="Q1541" s="23">
        <v>3000</v>
      </c>
      <c r="R1541" s="23">
        <v>0</v>
      </c>
    </row>
    <row r="1542" spans="1:18" x14ac:dyDescent="0.15">
      <c r="A1542" s="23">
        <v>400162</v>
      </c>
      <c r="B1542" s="33" t="s">
        <v>8695</v>
      </c>
      <c r="C1542" s="34">
        <v>4</v>
      </c>
      <c r="D1542" s="34" t="s">
        <v>87</v>
      </c>
      <c r="E1542" s="34">
        <f>IF(D1542="",0,VLOOKUP(D1542,city!$D$4:$K$352,8,0))</f>
        <v>26</v>
      </c>
      <c r="F1542" s="34">
        <v>1</v>
      </c>
      <c r="G1542" s="34">
        <v>0</v>
      </c>
      <c r="H1542" s="34" t="s">
        <v>7990</v>
      </c>
      <c r="I1542" s="34" t="s">
        <v>8696</v>
      </c>
      <c r="J1542" s="34">
        <f>IF(I1542="","",VLOOKUP(I1542,speciality!$B$4:$J$1727,9,0))</f>
        <v>102604</v>
      </c>
      <c r="K1542" s="34" t="str">
        <f t="shared" si="21"/>
        <v>4,102604</v>
      </c>
      <c r="L1542" s="34">
        <v>0</v>
      </c>
      <c r="M1542" s="34">
        <v>0</v>
      </c>
      <c r="N1542" s="34">
        <v>0</v>
      </c>
      <c r="O1542" s="34">
        <v>0</v>
      </c>
      <c r="P1542" s="23">
        <v>0</v>
      </c>
      <c r="Q1542" s="23">
        <v>3000</v>
      </c>
      <c r="R1542" s="23">
        <v>0</v>
      </c>
    </row>
    <row r="1543" spans="1:18" x14ac:dyDescent="0.15">
      <c r="A1543" s="23">
        <v>400163</v>
      </c>
      <c r="B1543" s="33" t="s">
        <v>8697</v>
      </c>
      <c r="C1543" s="34">
        <v>4</v>
      </c>
      <c r="D1543" s="34" t="s">
        <v>79</v>
      </c>
      <c r="E1543" s="34">
        <f>IF(D1543="",0,VLOOKUP(D1543,city!$D$4:$K$352,8,0))</f>
        <v>22</v>
      </c>
      <c r="F1543" s="34">
        <v>1</v>
      </c>
      <c r="G1543" s="34">
        <v>0</v>
      </c>
      <c r="H1543" s="34" t="s">
        <v>7990</v>
      </c>
      <c r="I1543" s="34" t="s">
        <v>8698</v>
      </c>
      <c r="J1543" s="34">
        <f>IF(I1543="","",VLOOKUP(I1543,speciality!$B$4:$J$1727,9,0))</f>
        <v>102201</v>
      </c>
      <c r="K1543" s="34" t="str">
        <f t="shared" si="21"/>
        <v>4,102201</v>
      </c>
      <c r="L1543" s="34">
        <v>0</v>
      </c>
      <c r="M1543" s="34">
        <v>0</v>
      </c>
      <c r="N1543" s="34">
        <v>0</v>
      </c>
      <c r="O1543" s="34">
        <v>0</v>
      </c>
      <c r="P1543" s="23">
        <v>0</v>
      </c>
      <c r="Q1543" s="23">
        <v>3000</v>
      </c>
      <c r="R1543" s="23">
        <v>0</v>
      </c>
    </row>
    <row r="1544" spans="1:18" x14ac:dyDescent="0.15">
      <c r="A1544" s="23">
        <v>400164</v>
      </c>
      <c r="B1544" s="33" t="s">
        <v>8699</v>
      </c>
      <c r="C1544" s="34">
        <v>4</v>
      </c>
      <c r="D1544" s="34" t="s">
        <v>79</v>
      </c>
      <c r="E1544" s="34">
        <f>IF(D1544="",0,VLOOKUP(D1544,city!$D$4:$K$352,8,0))</f>
        <v>22</v>
      </c>
      <c r="F1544" s="34">
        <v>1</v>
      </c>
      <c r="G1544" s="34">
        <v>0</v>
      </c>
      <c r="H1544" s="34" t="s">
        <v>7990</v>
      </c>
      <c r="J1544" s="34" t="str">
        <f>IF(I1544="","",VLOOKUP(I1544,speciality!$B$4:$J$1727,9,0))</f>
        <v/>
      </c>
      <c r="K1544" s="34" t="str">
        <f t="shared" si="21"/>
        <v>3,-1</v>
      </c>
      <c r="L1544" s="34">
        <v>0</v>
      </c>
      <c r="M1544" s="34">
        <v>0</v>
      </c>
      <c r="N1544" s="34">
        <v>0</v>
      </c>
      <c r="O1544" s="34">
        <v>0</v>
      </c>
      <c r="P1544" s="23">
        <v>0</v>
      </c>
      <c r="Q1544" s="23">
        <v>3000</v>
      </c>
      <c r="R1544" s="23">
        <v>0</v>
      </c>
    </row>
    <row r="1545" spans="1:18" x14ac:dyDescent="0.15">
      <c r="A1545" s="23">
        <v>400165</v>
      </c>
      <c r="B1545" s="33" t="s">
        <v>8700</v>
      </c>
      <c r="C1545" s="34">
        <v>4</v>
      </c>
      <c r="D1545" s="34" t="s">
        <v>79</v>
      </c>
      <c r="E1545" s="34">
        <f>IF(D1545="",0,VLOOKUP(D1545,city!$D$4:$K$352,8,0))</f>
        <v>22</v>
      </c>
      <c r="F1545" s="34">
        <v>1</v>
      </c>
      <c r="G1545" s="34">
        <v>0</v>
      </c>
      <c r="H1545" s="34" t="s">
        <v>7990</v>
      </c>
      <c r="I1545" s="34" t="s">
        <v>8701</v>
      </c>
      <c r="J1545" s="34">
        <f>IF(I1545="","",VLOOKUP(I1545,speciality!$B$4:$J$1727,9,0))</f>
        <v>102203</v>
      </c>
      <c r="K1545" s="34" t="str">
        <f t="shared" si="21"/>
        <v>4,102203</v>
      </c>
      <c r="L1545" s="34">
        <v>0</v>
      </c>
      <c r="M1545" s="34">
        <v>0</v>
      </c>
      <c r="N1545" s="34">
        <v>0</v>
      </c>
      <c r="O1545" s="34">
        <v>0</v>
      </c>
      <c r="P1545" s="23">
        <v>0</v>
      </c>
      <c r="Q1545" s="23">
        <v>3000</v>
      </c>
      <c r="R1545" s="23">
        <v>0</v>
      </c>
    </row>
    <row r="1546" spans="1:18" x14ac:dyDescent="0.15">
      <c r="A1546" s="23">
        <v>400166</v>
      </c>
      <c r="B1546" s="33" t="s">
        <v>8702</v>
      </c>
      <c r="C1546" s="34">
        <v>4</v>
      </c>
      <c r="D1546" s="34" t="s">
        <v>79</v>
      </c>
      <c r="E1546" s="34">
        <f>IF(D1546="",0,VLOOKUP(D1546,city!$D$4:$K$352,8,0))</f>
        <v>22</v>
      </c>
      <c r="F1546" s="34">
        <v>1</v>
      </c>
      <c r="G1546" s="34">
        <v>0</v>
      </c>
      <c r="H1546" s="34" t="s">
        <v>7990</v>
      </c>
      <c r="I1546" s="34" t="s">
        <v>8703</v>
      </c>
      <c r="J1546" s="34">
        <f>IF(I1546="","",VLOOKUP(I1546,speciality!$B$4:$J$1727,9,0))</f>
        <v>102204</v>
      </c>
      <c r="K1546" s="34" t="str">
        <f t="shared" si="21"/>
        <v>4,102204</v>
      </c>
      <c r="L1546" s="34">
        <v>0</v>
      </c>
      <c r="M1546" s="34">
        <v>0</v>
      </c>
      <c r="N1546" s="34">
        <v>0</v>
      </c>
      <c r="O1546" s="34">
        <v>0</v>
      </c>
      <c r="P1546" s="23">
        <v>0</v>
      </c>
      <c r="Q1546" s="23">
        <v>3000</v>
      </c>
      <c r="R1546" s="23">
        <v>0</v>
      </c>
    </row>
    <row r="1547" spans="1:18" x14ac:dyDescent="0.15">
      <c r="A1547" s="23">
        <v>400167</v>
      </c>
      <c r="B1547" s="33" t="s">
        <v>8704</v>
      </c>
      <c r="C1547" s="34">
        <v>4</v>
      </c>
      <c r="D1547" s="34" t="s">
        <v>85</v>
      </c>
      <c r="E1547" s="34">
        <f>IF(D1547="",0,VLOOKUP(D1547,city!$D$4:$K$352,8,0))</f>
        <v>25</v>
      </c>
      <c r="F1547" s="34">
        <v>1</v>
      </c>
      <c r="G1547" s="34">
        <v>0</v>
      </c>
      <c r="H1547" s="34" t="s">
        <v>7990</v>
      </c>
      <c r="I1547" s="34" t="s">
        <v>8705</v>
      </c>
      <c r="J1547" s="34">
        <f>IF(I1547="","",VLOOKUP(I1547,speciality!$B$4:$J$1727,9,0))</f>
        <v>102501</v>
      </c>
      <c r="K1547" s="34" t="str">
        <f t="shared" si="21"/>
        <v>4,102501</v>
      </c>
      <c r="L1547" s="34">
        <v>0</v>
      </c>
      <c r="M1547" s="34">
        <v>0</v>
      </c>
      <c r="N1547" s="34">
        <v>0</v>
      </c>
      <c r="O1547" s="34">
        <v>0</v>
      </c>
      <c r="P1547" s="23">
        <v>0</v>
      </c>
      <c r="Q1547" s="23">
        <v>3000</v>
      </c>
      <c r="R1547" s="23">
        <v>0</v>
      </c>
    </row>
    <row r="1548" spans="1:18" x14ac:dyDescent="0.15">
      <c r="A1548" s="23">
        <v>400168</v>
      </c>
      <c r="B1548" s="33" t="s">
        <v>8706</v>
      </c>
      <c r="C1548" s="34">
        <v>4</v>
      </c>
      <c r="D1548" s="34" t="s">
        <v>85</v>
      </c>
      <c r="E1548" s="34">
        <f>IF(D1548="",0,VLOOKUP(D1548,city!$D$4:$K$352,8,0))</f>
        <v>25</v>
      </c>
      <c r="F1548" s="34">
        <v>1</v>
      </c>
      <c r="G1548" s="34">
        <v>0</v>
      </c>
      <c r="H1548" s="34" t="s">
        <v>7990</v>
      </c>
      <c r="I1548" s="34" t="s">
        <v>8707</v>
      </c>
      <c r="J1548" s="34">
        <f>IF(I1548="","",VLOOKUP(I1548,speciality!$B$4:$J$1727,9,0))</f>
        <v>102504</v>
      </c>
      <c r="K1548" s="34" t="str">
        <f t="shared" si="21"/>
        <v>4,102504</v>
      </c>
      <c r="L1548" s="34">
        <v>0</v>
      </c>
      <c r="M1548" s="34">
        <v>0</v>
      </c>
      <c r="N1548" s="34">
        <v>0</v>
      </c>
      <c r="O1548" s="34">
        <v>0</v>
      </c>
      <c r="P1548" s="23">
        <v>0</v>
      </c>
      <c r="Q1548" s="23">
        <v>3000</v>
      </c>
      <c r="R1548" s="23">
        <v>0</v>
      </c>
    </row>
    <row r="1549" spans="1:18" x14ac:dyDescent="0.15">
      <c r="A1549" s="23">
        <v>400169</v>
      </c>
      <c r="B1549" s="33" t="s">
        <v>8708</v>
      </c>
      <c r="C1549" s="34">
        <v>4</v>
      </c>
      <c r="D1549" s="34" t="s">
        <v>85</v>
      </c>
      <c r="E1549" s="34">
        <f>IF(D1549="",0,VLOOKUP(D1549,city!$D$4:$K$352,8,0))</f>
        <v>25</v>
      </c>
      <c r="F1549" s="34">
        <v>1</v>
      </c>
      <c r="G1549" s="34">
        <v>0</v>
      </c>
      <c r="H1549" s="34" t="s">
        <v>7990</v>
      </c>
      <c r="I1549" s="34" t="s">
        <v>8709</v>
      </c>
      <c r="J1549" s="34">
        <f>IF(I1549="","",VLOOKUP(I1549,speciality!$B$4:$J$1727,9,0))</f>
        <v>102503</v>
      </c>
      <c r="K1549" s="34" t="str">
        <f t="shared" si="21"/>
        <v>4,102503</v>
      </c>
      <c r="L1549" s="34">
        <v>0</v>
      </c>
      <c r="M1549" s="34">
        <v>0</v>
      </c>
      <c r="N1549" s="34">
        <v>0</v>
      </c>
      <c r="O1549" s="34">
        <v>0</v>
      </c>
      <c r="P1549" s="23">
        <v>0</v>
      </c>
      <c r="Q1549" s="23">
        <v>3000</v>
      </c>
      <c r="R1549" s="23">
        <v>0</v>
      </c>
    </row>
    <row r="1550" spans="1:18" x14ac:dyDescent="0.15">
      <c r="A1550" s="23">
        <v>400170</v>
      </c>
      <c r="B1550" s="33" t="s">
        <v>8710</v>
      </c>
      <c r="C1550" s="34">
        <v>4</v>
      </c>
      <c r="D1550" s="34" t="s">
        <v>85</v>
      </c>
      <c r="E1550" s="34">
        <f>IF(D1550="",0,VLOOKUP(D1550,city!$D$4:$K$352,8,0))</f>
        <v>25</v>
      </c>
      <c r="F1550" s="34">
        <v>1</v>
      </c>
      <c r="G1550" s="34">
        <v>0</v>
      </c>
      <c r="H1550" s="34" t="s">
        <v>7990</v>
      </c>
      <c r="I1550" s="34" t="s">
        <v>8711</v>
      </c>
      <c r="J1550" s="34">
        <f>IF(I1550="","",VLOOKUP(I1550,speciality!$B$4:$J$1727,9,0))</f>
        <v>102505</v>
      </c>
      <c r="K1550" s="34" t="str">
        <f t="shared" si="21"/>
        <v>4,102505</v>
      </c>
      <c r="L1550" s="34">
        <v>0</v>
      </c>
      <c r="M1550" s="34">
        <v>0</v>
      </c>
      <c r="N1550" s="34">
        <v>0</v>
      </c>
      <c r="O1550" s="34">
        <v>0</v>
      </c>
      <c r="P1550" s="23">
        <v>0</v>
      </c>
      <c r="Q1550" s="23">
        <v>3000</v>
      </c>
      <c r="R1550" s="23">
        <v>0</v>
      </c>
    </row>
    <row r="1551" spans="1:18" x14ac:dyDescent="0.15">
      <c r="A1551" s="23">
        <v>400171</v>
      </c>
      <c r="B1551" s="33" t="s">
        <v>8712</v>
      </c>
      <c r="C1551" s="34">
        <v>4</v>
      </c>
      <c r="D1551" s="34" t="s">
        <v>81</v>
      </c>
      <c r="E1551" s="34">
        <f>IF(D1551="",0,VLOOKUP(D1551,city!$D$4:$K$352,8,0))</f>
        <v>23</v>
      </c>
      <c r="F1551" s="34">
        <v>1</v>
      </c>
      <c r="G1551" s="34">
        <v>0</v>
      </c>
      <c r="H1551" s="34" t="s">
        <v>7990</v>
      </c>
      <c r="I1551" s="34" t="s">
        <v>8713</v>
      </c>
      <c r="J1551" s="34">
        <f>IF(I1551="","",VLOOKUP(I1551,speciality!$B$4:$J$1727,9,0))</f>
        <v>102301</v>
      </c>
      <c r="K1551" s="34" t="str">
        <f t="shared" si="21"/>
        <v>4,102301</v>
      </c>
      <c r="L1551" s="34">
        <v>0</v>
      </c>
      <c r="M1551" s="34">
        <v>0</v>
      </c>
      <c r="N1551" s="34">
        <v>0</v>
      </c>
      <c r="O1551" s="34">
        <v>0</v>
      </c>
      <c r="P1551" s="23">
        <v>0</v>
      </c>
      <c r="Q1551" s="23">
        <v>3000</v>
      </c>
      <c r="R1551" s="23">
        <v>0</v>
      </c>
    </row>
    <row r="1552" spans="1:18" x14ac:dyDescent="0.15">
      <c r="A1552" s="23">
        <v>400172</v>
      </c>
      <c r="B1552" s="33" t="s">
        <v>8714</v>
      </c>
      <c r="C1552" s="34">
        <v>4</v>
      </c>
      <c r="D1552" s="34" t="s">
        <v>81</v>
      </c>
      <c r="E1552" s="34">
        <f>IF(D1552="",0,VLOOKUP(D1552,city!$D$4:$K$352,8,0))</f>
        <v>23</v>
      </c>
      <c r="F1552" s="34">
        <v>1</v>
      </c>
      <c r="G1552" s="34">
        <v>0</v>
      </c>
      <c r="H1552" s="34" t="s">
        <v>7990</v>
      </c>
      <c r="I1552" s="34" t="s">
        <v>8715</v>
      </c>
      <c r="J1552" s="34">
        <f>IF(I1552="","",VLOOKUP(I1552,speciality!$B$4:$J$1727,9,0))</f>
        <v>102303</v>
      </c>
      <c r="K1552" s="34" t="str">
        <f t="shared" si="21"/>
        <v>4,102303</v>
      </c>
      <c r="L1552" s="34">
        <v>0</v>
      </c>
      <c r="M1552" s="34">
        <v>0</v>
      </c>
      <c r="N1552" s="34">
        <v>0</v>
      </c>
      <c r="O1552" s="34">
        <v>0</v>
      </c>
      <c r="P1552" s="23">
        <v>0</v>
      </c>
      <c r="Q1552" s="23">
        <v>3000</v>
      </c>
      <c r="R1552" s="23">
        <v>0</v>
      </c>
    </row>
    <row r="1553" spans="1:18" x14ac:dyDescent="0.15">
      <c r="A1553" s="23">
        <v>400173</v>
      </c>
      <c r="B1553" s="33" t="s">
        <v>8716</v>
      </c>
      <c r="C1553" s="34">
        <v>4</v>
      </c>
      <c r="D1553" s="34" t="s">
        <v>81</v>
      </c>
      <c r="E1553" s="34">
        <f>IF(D1553="",0,VLOOKUP(D1553,city!$D$4:$K$352,8,0))</f>
        <v>23</v>
      </c>
      <c r="F1553" s="34">
        <v>1</v>
      </c>
      <c r="G1553" s="34">
        <v>0</v>
      </c>
      <c r="H1553" s="34" t="s">
        <v>7990</v>
      </c>
      <c r="I1553" s="34" t="s">
        <v>8717</v>
      </c>
      <c r="J1553" s="34">
        <f>IF(I1553="","",VLOOKUP(I1553,speciality!$B$4:$J$1727,9,0))</f>
        <v>102304</v>
      </c>
      <c r="K1553" s="34" t="str">
        <f t="shared" si="21"/>
        <v>4,102304</v>
      </c>
      <c r="L1553" s="34">
        <v>0</v>
      </c>
      <c r="M1553" s="34">
        <v>0</v>
      </c>
      <c r="N1553" s="34">
        <v>0</v>
      </c>
      <c r="O1553" s="34">
        <v>0</v>
      </c>
      <c r="P1553" s="23">
        <v>0</v>
      </c>
      <c r="Q1553" s="23">
        <v>3000</v>
      </c>
      <c r="R1553" s="23">
        <v>0</v>
      </c>
    </row>
    <row r="1554" spans="1:18" x14ac:dyDescent="0.15">
      <c r="A1554" s="23">
        <v>400174</v>
      </c>
      <c r="B1554" s="33" t="s">
        <v>8718</v>
      </c>
      <c r="C1554" s="34">
        <v>4</v>
      </c>
      <c r="D1554" s="34" t="s">
        <v>81</v>
      </c>
      <c r="E1554" s="34">
        <f>IF(D1554="",0,VLOOKUP(D1554,city!$D$4:$K$352,8,0))</f>
        <v>23</v>
      </c>
      <c r="F1554" s="34">
        <v>1</v>
      </c>
      <c r="G1554" s="34">
        <v>0</v>
      </c>
      <c r="H1554" s="34" t="s">
        <v>7990</v>
      </c>
      <c r="I1554" s="34" t="s">
        <v>8719</v>
      </c>
      <c r="J1554" s="34">
        <f>IF(I1554="","",VLOOKUP(I1554,speciality!$B$4:$J$1727,9,0))</f>
        <v>102305</v>
      </c>
      <c r="K1554" s="34" t="str">
        <f t="shared" si="21"/>
        <v>4,102305</v>
      </c>
      <c r="L1554" s="34">
        <v>0</v>
      </c>
      <c r="M1554" s="34">
        <v>0</v>
      </c>
      <c r="N1554" s="34">
        <v>0</v>
      </c>
      <c r="O1554" s="34">
        <v>0</v>
      </c>
      <c r="P1554" s="23">
        <v>0</v>
      </c>
      <c r="Q1554" s="23">
        <v>3000</v>
      </c>
      <c r="R1554" s="23">
        <v>0</v>
      </c>
    </row>
    <row r="1555" spans="1:18" ht="28" x14ac:dyDescent="0.15">
      <c r="A1555" s="23">
        <v>400175</v>
      </c>
      <c r="B1555" s="33" t="s">
        <v>8720</v>
      </c>
      <c r="C1555" s="34">
        <v>4</v>
      </c>
      <c r="D1555" s="34" t="s">
        <v>263</v>
      </c>
      <c r="E1555" s="34">
        <f>IF(D1555="",0,VLOOKUP(D1555,city!$D$4:$K$352,8,0))</f>
        <v>109</v>
      </c>
      <c r="F1555" s="34">
        <v>1</v>
      </c>
      <c r="G1555" s="34">
        <v>0</v>
      </c>
      <c r="H1555" s="34" t="s">
        <v>7990</v>
      </c>
      <c r="I1555" s="34" t="s">
        <v>8721</v>
      </c>
      <c r="J1555" s="34">
        <f>IF(I1555="","",VLOOKUP(I1555,speciality!$B$4:$J$1727,9,0))</f>
        <v>110901</v>
      </c>
      <c r="K1555" s="34" t="str">
        <f t="shared" si="21"/>
        <v>4,110901</v>
      </c>
      <c r="L1555" s="34">
        <v>0</v>
      </c>
      <c r="M1555" s="34">
        <v>0</v>
      </c>
      <c r="N1555" s="34">
        <v>0</v>
      </c>
      <c r="O1555" s="34">
        <v>0</v>
      </c>
      <c r="P1555" s="23">
        <v>0</v>
      </c>
      <c r="Q1555" s="23">
        <v>3000</v>
      </c>
      <c r="R1555" s="23">
        <v>0</v>
      </c>
    </row>
    <row r="1556" spans="1:18" x14ac:dyDescent="0.15">
      <c r="A1556" s="23">
        <v>400176</v>
      </c>
      <c r="B1556" s="33" t="s">
        <v>8722</v>
      </c>
      <c r="C1556" s="34">
        <v>4</v>
      </c>
      <c r="D1556" s="34" t="s">
        <v>263</v>
      </c>
      <c r="E1556" s="34">
        <f>IF(D1556="",0,VLOOKUP(D1556,city!$D$4:$K$352,8,0))</f>
        <v>109</v>
      </c>
      <c r="F1556" s="34">
        <v>1</v>
      </c>
      <c r="G1556" s="34">
        <v>0</v>
      </c>
      <c r="H1556" s="34" t="s">
        <v>7990</v>
      </c>
      <c r="J1556" s="34" t="str">
        <f>IF(I1556="","",VLOOKUP(I1556,speciality!$B$4:$J$1727,9,0))</f>
        <v/>
      </c>
      <c r="K1556" s="34" t="str">
        <f t="shared" si="21"/>
        <v>3,-1</v>
      </c>
      <c r="L1556" s="34">
        <v>0</v>
      </c>
      <c r="M1556" s="34">
        <v>0</v>
      </c>
      <c r="N1556" s="34">
        <v>0</v>
      </c>
      <c r="O1556" s="34">
        <v>0</v>
      </c>
      <c r="P1556" s="23">
        <v>0</v>
      </c>
      <c r="Q1556" s="23">
        <v>3000</v>
      </c>
      <c r="R1556" s="23">
        <v>0</v>
      </c>
    </row>
    <row r="1557" spans="1:18" x14ac:dyDescent="0.15">
      <c r="A1557" s="23">
        <v>400177</v>
      </c>
      <c r="B1557" s="33" t="s">
        <v>8723</v>
      </c>
      <c r="C1557" s="34">
        <v>4</v>
      </c>
      <c r="D1557" s="34" t="s">
        <v>263</v>
      </c>
      <c r="E1557" s="34">
        <f>IF(D1557="",0,VLOOKUP(D1557,city!$D$4:$K$352,8,0))</f>
        <v>109</v>
      </c>
      <c r="F1557" s="34">
        <v>1</v>
      </c>
      <c r="G1557" s="34">
        <v>0</v>
      </c>
      <c r="H1557" s="34" t="s">
        <v>7990</v>
      </c>
      <c r="I1557" s="34" t="s">
        <v>8721</v>
      </c>
      <c r="J1557" s="34">
        <f>IF(I1557="","",VLOOKUP(I1557,speciality!$B$4:$J$1727,9,0))</f>
        <v>110901</v>
      </c>
      <c r="K1557" s="34" t="str">
        <f t="shared" si="21"/>
        <v>4,110901</v>
      </c>
      <c r="L1557" s="34">
        <v>0</v>
      </c>
      <c r="M1557" s="34">
        <v>0</v>
      </c>
      <c r="N1557" s="34">
        <v>0</v>
      </c>
      <c r="O1557" s="34">
        <v>0</v>
      </c>
      <c r="P1557" s="23">
        <v>0</v>
      </c>
      <c r="Q1557" s="23">
        <v>3000</v>
      </c>
      <c r="R1557" s="23">
        <v>0</v>
      </c>
    </row>
    <row r="1558" spans="1:18" x14ac:dyDescent="0.15">
      <c r="A1558" s="23">
        <v>400178</v>
      </c>
      <c r="B1558" s="33" t="s">
        <v>8724</v>
      </c>
      <c r="C1558" s="34">
        <v>4</v>
      </c>
      <c r="D1558" s="34" t="s">
        <v>263</v>
      </c>
      <c r="E1558" s="34">
        <f>IF(D1558="",0,VLOOKUP(D1558,city!$D$4:$K$352,8,0))</f>
        <v>109</v>
      </c>
      <c r="F1558" s="34">
        <v>1</v>
      </c>
      <c r="G1558" s="34">
        <v>0</v>
      </c>
      <c r="H1558" s="34" t="s">
        <v>7990</v>
      </c>
      <c r="J1558" s="34" t="str">
        <f>IF(I1558="","",VLOOKUP(I1558,speciality!$B$4:$J$1727,9,0))</f>
        <v/>
      </c>
      <c r="K1558" s="34" t="str">
        <f t="shared" si="21"/>
        <v>3,-1</v>
      </c>
      <c r="L1558" s="34">
        <v>0</v>
      </c>
      <c r="M1558" s="34">
        <v>0</v>
      </c>
      <c r="N1558" s="34">
        <v>0</v>
      </c>
      <c r="O1558" s="34">
        <v>0</v>
      </c>
      <c r="P1558" s="23">
        <v>0</v>
      </c>
      <c r="Q1558" s="23">
        <v>3000</v>
      </c>
      <c r="R1558" s="23">
        <v>0</v>
      </c>
    </row>
    <row r="1559" spans="1:18" ht="28" x14ac:dyDescent="0.15">
      <c r="A1559" s="23">
        <v>400179</v>
      </c>
      <c r="B1559" s="33" t="s">
        <v>8725</v>
      </c>
      <c r="C1559" s="34">
        <v>4</v>
      </c>
      <c r="D1559" s="34" t="s">
        <v>259</v>
      </c>
      <c r="E1559" s="34">
        <f>IF(D1559="",0,VLOOKUP(D1559,city!$D$4:$K$352,8,0))</f>
        <v>107</v>
      </c>
      <c r="F1559" s="34">
        <v>1</v>
      </c>
      <c r="G1559" s="34">
        <v>0</v>
      </c>
      <c r="H1559" s="34" t="s">
        <v>7990</v>
      </c>
      <c r="I1559" s="34" t="s">
        <v>8726</v>
      </c>
      <c r="J1559" s="34">
        <f>IF(I1559="","",VLOOKUP(I1559,speciality!$B$4:$J$1727,9,0))</f>
        <v>110702</v>
      </c>
      <c r="K1559" s="34" t="str">
        <f t="shared" si="21"/>
        <v>4,110702</v>
      </c>
      <c r="L1559" s="34">
        <v>0</v>
      </c>
      <c r="M1559" s="34">
        <v>0</v>
      </c>
      <c r="N1559" s="34">
        <v>0</v>
      </c>
      <c r="O1559" s="34">
        <v>0</v>
      </c>
      <c r="P1559" s="23">
        <v>0</v>
      </c>
      <c r="Q1559" s="23">
        <v>3000</v>
      </c>
      <c r="R1559" s="23">
        <v>0</v>
      </c>
    </row>
    <row r="1560" spans="1:18" x14ac:dyDescent="0.15">
      <c r="A1560" s="23">
        <v>400180</v>
      </c>
      <c r="B1560" s="33" t="s">
        <v>8727</v>
      </c>
      <c r="C1560" s="34">
        <v>4</v>
      </c>
      <c r="D1560" s="34" t="s">
        <v>259</v>
      </c>
      <c r="E1560" s="34">
        <f>IF(D1560="",0,VLOOKUP(D1560,city!$D$4:$K$352,8,0))</f>
        <v>107</v>
      </c>
      <c r="F1560" s="34">
        <v>1</v>
      </c>
      <c r="G1560" s="34">
        <v>0</v>
      </c>
      <c r="H1560" s="34" t="s">
        <v>7990</v>
      </c>
      <c r="J1560" s="34" t="str">
        <f>IF(I1560="","",VLOOKUP(I1560,speciality!$B$4:$J$1727,9,0))</f>
        <v/>
      </c>
      <c r="K1560" s="34" t="str">
        <f t="shared" si="21"/>
        <v>3,-1</v>
      </c>
      <c r="L1560" s="34">
        <v>0</v>
      </c>
      <c r="M1560" s="34">
        <v>0</v>
      </c>
      <c r="N1560" s="34">
        <v>0</v>
      </c>
      <c r="O1560" s="34">
        <v>0</v>
      </c>
      <c r="P1560" s="23">
        <v>0</v>
      </c>
      <c r="Q1560" s="23">
        <v>3000</v>
      </c>
      <c r="R1560" s="23">
        <v>0</v>
      </c>
    </row>
    <row r="1561" spans="1:18" ht="28" x14ac:dyDescent="0.15">
      <c r="A1561" s="23">
        <v>400181</v>
      </c>
      <c r="B1561" s="33" t="s">
        <v>8728</v>
      </c>
      <c r="C1561" s="34">
        <v>4</v>
      </c>
      <c r="D1561" s="34" t="s">
        <v>259</v>
      </c>
      <c r="E1561" s="34">
        <f>IF(D1561="",0,VLOOKUP(D1561,city!$D$4:$K$352,8,0))</f>
        <v>107</v>
      </c>
      <c r="F1561" s="34">
        <v>1</v>
      </c>
      <c r="G1561" s="34">
        <v>0</v>
      </c>
      <c r="H1561" s="34" t="s">
        <v>7990</v>
      </c>
      <c r="I1561" s="34" t="s">
        <v>8726</v>
      </c>
      <c r="J1561" s="34">
        <f>IF(I1561="","",VLOOKUP(I1561,speciality!$B$4:$J$1727,9,0))</f>
        <v>110702</v>
      </c>
      <c r="K1561" s="34" t="str">
        <f t="shared" si="21"/>
        <v>4,110702</v>
      </c>
      <c r="L1561" s="34">
        <v>0</v>
      </c>
      <c r="M1561" s="34">
        <v>0</v>
      </c>
      <c r="N1561" s="34">
        <v>0</v>
      </c>
      <c r="O1561" s="34">
        <v>0</v>
      </c>
      <c r="P1561" s="23">
        <v>0</v>
      </c>
      <c r="Q1561" s="23">
        <v>3000</v>
      </c>
      <c r="R1561" s="23">
        <v>0</v>
      </c>
    </row>
    <row r="1562" spans="1:18" x14ac:dyDescent="0.15">
      <c r="A1562" s="23">
        <v>400182</v>
      </c>
      <c r="B1562" s="33" t="s">
        <v>8729</v>
      </c>
      <c r="C1562" s="34">
        <v>4</v>
      </c>
      <c r="D1562" s="34" t="s">
        <v>259</v>
      </c>
      <c r="E1562" s="34">
        <f>IF(D1562="",0,VLOOKUP(D1562,city!$D$4:$K$352,8,0))</f>
        <v>107</v>
      </c>
      <c r="F1562" s="34">
        <v>1</v>
      </c>
      <c r="G1562" s="34">
        <v>0</v>
      </c>
      <c r="H1562" s="34" t="s">
        <v>7990</v>
      </c>
      <c r="J1562" s="34" t="str">
        <f>IF(I1562="","",VLOOKUP(I1562,speciality!$B$4:$J$1727,9,0))</f>
        <v/>
      </c>
      <c r="K1562" s="34" t="str">
        <f t="shared" si="21"/>
        <v>3,-1</v>
      </c>
      <c r="L1562" s="34">
        <v>0</v>
      </c>
      <c r="M1562" s="34">
        <v>0</v>
      </c>
      <c r="N1562" s="34">
        <v>0</v>
      </c>
      <c r="O1562" s="34">
        <v>0</v>
      </c>
      <c r="P1562" s="23">
        <v>0</v>
      </c>
      <c r="Q1562" s="23">
        <v>3000</v>
      </c>
      <c r="R1562" s="23">
        <v>0</v>
      </c>
    </row>
    <row r="1563" spans="1:18" x14ac:dyDescent="0.15">
      <c r="A1563" s="23">
        <v>400183</v>
      </c>
      <c r="B1563" s="39" t="s">
        <v>8730</v>
      </c>
      <c r="C1563" s="34">
        <v>4</v>
      </c>
      <c r="D1563" s="34" t="s">
        <v>265</v>
      </c>
      <c r="E1563" s="34">
        <f>IF(D1563="",0,VLOOKUP(D1563,city!$D$4:$K$352,8,0))</f>
        <v>110</v>
      </c>
      <c r="F1563" s="34">
        <v>1</v>
      </c>
      <c r="G1563" s="34">
        <v>0</v>
      </c>
      <c r="H1563" s="34" t="s">
        <v>7990</v>
      </c>
      <c r="J1563" s="34" t="str">
        <f>IF(I1563="","",VLOOKUP(I1563,speciality!$B$4:$J$1727,9,0))</f>
        <v/>
      </c>
      <c r="K1563" s="34" t="str">
        <f t="shared" si="21"/>
        <v>3,-1</v>
      </c>
      <c r="L1563" s="34">
        <v>0</v>
      </c>
      <c r="M1563" s="34">
        <v>0</v>
      </c>
      <c r="N1563" s="34">
        <v>0</v>
      </c>
      <c r="O1563" s="34">
        <v>0</v>
      </c>
      <c r="P1563" s="23">
        <v>0</v>
      </c>
      <c r="Q1563" s="23">
        <v>3000</v>
      </c>
      <c r="R1563" s="23">
        <v>0</v>
      </c>
    </row>
    <row r="1564" spans="1:18" ht="28" x14ac:dyDescent="0.15">
      <c r="A1564" s="23">
        <v>400184</v>
      </c>
      <c r="B1564" s="33" t="s">
        <v>8731</v>
      </c>
      <c r="C1564" s="34">
        <v>4</v>
      </c>
      <c r="D1564" s="34" t="s">
        <v>265</v>
      </c>
      <c r="E1564" s="34">
        <f>IF(D1564="",0,VLOOKUP(D1564,city!$D$4:$K$352,8,0))</f>
        <v>110</v>
      </c>
      <c r="F1564" s="34">
        <v>1</v>
      </c>
      <c r="G1564" s="34">
        <v>0</v>
      </c>
      <c r="H1564" s="34" t="s">
        <v>7990</v>
      </c>
      <c r="I1564" s="34" t="s">
        <v>8732</v>
      </c>
      <c r="J1564" s="34">
        <f>IF(I1564="","",VLOOKUP(I1564,speciality!$B$4:$J$1727,9,0))</f>
        <v>111001</v>
      </c>
      <c r="K1564" s="34" t="str">
        <f t="shared" si="21"/>
        <v>4,111001</v>
      </c>
      <c r="L1564" s="34">
        <v>0</v>
      </c>
      <c r="M1564" s="34">
        <v>0</v>
      </c>
      <c r="N1564" s="34">
        <v>0</v>
      </c>
      <c r="O1564" s="34">
        <v>0</v>
      </c>
      <c r="P1564" s="23">
        <v>0</v>
      </c>
      <c r="Q1564" s="23">
        <v>3000</v>
      </c>
      <c r="R1564" s="23">
        <v>0</v>
      </c>
    </row>
    <row r="1565" spans="1:18" x14ac:dyDescent="0.15">
      <c r="A1565" s="23">
        <v>400185</v>
      </c>
      <c r="B1565" s="33" t="s">
        <v>8733</v>
      </c>
      <c r="C1565" s="34">
        <v>4</v>
      </c>
      <c r="D1565" s="34" t="s">
        <v>265</v>
      </c>
      <c r="E1565" s="34">
        <f>IF(D1565="",0,VLOOKUP(D1565,city!$D$4:$K$352,8,0))</f>
        <v>110</v>
      </c>
      <c r="F1565" s="34">
        <v>1</v>
      </c>
      <c r="G1565" s="34">
        <v>0</v>
      </c>
      <c r="H1565" s="34" t="s">
        <v>7990</v>
      </c>
      <c r="J1565" s="34" t="str">
        <f>IF(I1565="","",VLOOKUP(I1565,speciality!$B$4:$J$1727,9,0))</f>
        <v/>
      </c>
      <c r="K1565" s="34" t="str">
        <f t="shared" si="21"/>
        <v>3,-1</v>
      </c>
      <c r="L1565" s="34">
        <v>0</v>
      </c>
      <c r="M1565" s="34">
        <v>0</v>
      </c>
      <c r="N1565" s="34">
        <v>0</v>
      </c>
      <c r="O1565" s="34">
        <v>0</v>
      </c>
      <c r="P1565" s="23">
        <v>0</v>
      </c>
      <c r="Q1565" s="23">
        <v>3000</v>
      </c>
      <c r="R1565" s="23">
        <v>0</v>
      </c>
    </row>
    <row r="1566" spans="1:18" ht="28" x14ac:dyDescent="0.15">
      <c r="A1566" s="23">
        <v>400186</v>
      </c>
      <c r="B1566" s="33" t="s">
        <v>8734</v>
      </c>
      <c r="C1566" s="34">
        <v>4</v>
      </c>
      <c r="D1566" s="34" t="s">
        <v>265</v>
      </c>
      <c r="E1566" s="34">
        <f>IF(D1566="",0,VLOOKUP(D1566,city!$D$4:$K$352,8,0))</f>
        <v>110</v>
      </c>
      <c r="F1566" s="34">
        <v>1</v>
      </c>
      <c r="G1566" s="34">
        <v>0</v>
      </c>
      <c r="H1566" s="34" t="s">
        <v>7990</v>
      </c>
      <c r="J1566" s="34" t="str">
        <f>IF(I1566="","",VLOOKUP(I1566,speciality!$B$4:$J$1727,9,0))</f>
        <v/>
      </c>
      <c r="K1566" s="34" t="str">
        <f t="shared" si="21"/>
        <v>3,-1</v>
      </c>
      <c r="L1566" s="34">
        <v>0</v>
      </c>
      <c r="M1566" s="34">
        <v>0</v>
      </c>
      <c r="N1566" s="34">
        <v>0</v>
      </c>
      <c r="O1566" s="34">
        <v>0</v>
      </c>
      <c r="P1566" s="23">
        <v>0</v>
      </c>
      <c r="Q1566" s="23">
        <v>3000</v>
      </c>
      <c r="R1566" s="23">
        <v>0</v>
      </c>
    </row>
    <row r="1567" spans="1:18" x14ac:dyDescent="0.15">
      <c r="A1567" s="23">
        <v>400187</v>
      </c>
      <c r="B1567" s="33" t="s">
        <v>8735</v>
      </c>
      <c r="C1567" s="34">
        <v>4</v>
      </c>
      <c r="D1567" s="34" t="s">
        <v>255</v>
      </c>
      <c r="E1567" s="34">
        <f>IF(D1567="",0,VLOOKUP(D1567,city!$D$4:$K$352,8,0))</f>
        <v>105</v>
      </c>
      <c r="F1567" s="34">
        <v>1</v>
      </c>
      <c r="G1567" s="34">
        <v>0</v>
      </c>
      <c r="H1567" s="34" t="s">
        <v>7990</v>
      </c>
      <c r="I1567" s="34" t="s">
        <v>8736</v>
      </c>
      <c r="J1567" s="34">
        <f>IF(I1567="","",VLOOKUP(I1567,speciality!$B$4:$J$1727,9,0))</f>
        <v>110504</v>
      </c>
      <c r="K1567" s="34" t="str">
        <f t="shared" si="21"/>
        <v>4,110504</v>
      </c>
      <c r="L1567" s="34">
        <v>0</v>
      </c>
      <c r="M1567" s="34">
        <v>0</v>
      </c>
      <c r="N1567" s="34">
        <v>0</v>
      </c>
      <c r="O1567" s="34">
        <v>0</v>
      </c>
      <c r="P1567" s="23">
        <v>0</v>
      </c>
      <c r="Q1567" s="23">
        <v>3000</v>
      </c>
      <c r="R1567" s="23">
        <v>0</v>
      </c>
    </row>
    <row r="1568" spans="1:18" x14ac:dyDescent="0.15">
      <c r="A1568" s="23">
        <v>400188</v>
      </c>
      <c r="B1568" s="39" t="s">
        <v>8737</v>
      </c>
      <c r="C1568" s="34">
        <v>4</v>
      </c>
      <c r="D1568" s="34" t="s">
        <v>255</v>
      </c>
      <c r="E1568" s="34">
        <f>IF(D1568="",0,VLOOKUP(D1568,city!$D$4:$K$352,8,0))</f>
        <v>105</v>
      </c>
      <c r="F1568" s="34">
        <v>1</v>
      </c>
      <c r="G1568" s="34">
        <v>0</v>
      </c>
      <c r="H1568" s="34" t="s">
        <v>7990</v>
      </c>
      <c r="J1568" s="34" t="str">
        <f>IF(I1568="","",VLOOKUP(I1568,speciality!$B$4:$J$1727,9,0))</f>
        <v/>
      </c>
      <c r="K1568" s="34" t="str">
        <f t="shared" si="21"/>
        <v>3,-1</v>
      </c>
      <c r="L1568" s="34">
        <v>0</v>
      </c>
      <c r="M1568" s="34">
        <v>0</v>
      </c>
      <c r="N1568" s="34">
        <v>0</v>
      </c>
      <c r="O1568" s="34">
        <v>0</v>
      </c>
      <c r="P1568" s="23">
        <v>0</v>
      </c>
      <c r="Q1568" s="23">
        <v>3000</v>
      </c>
      <c r="R1568" s="23">
        <v>0</v>
      </c>
    </row>
    <row r="1569" spans="1:18" x14ac:dyDescent="0.15">
      <c r="A1569" s="23">
        <v>400189</v>
      </c>
      <c r="B1569" s="33" t="s">
        <v>8738</v>
      </c>
      <c r="C1569" s="34">
        <v>4</v>
      </c>
      <c r="D1569" s="34" t="s">
        <v>255</v>
      </c>
      <c r="E1569" s="34">
        <f>IF(D1569="",0,VLOOKUP(D1569,city!$D$4:$K$352,8,0))</f>
        <v>105</v>
      </c>
      <c r="F1569" s="34">
        <v>1</v>
      </c>
      <c r="G1569" s="34">
        <v>0</v>
      </c>
      <c r="H1569" s="34" t="s">
        <v>7990</v>
      </c>
      <c r="I1569" s="34" t="s">
        <v>8736</v>
      </c>
      <c r="J1569" s="34">
        <f>IF(I1569="","",VLOOKUP(I1569,speciality!$B$4:$J$1727,9,0))</f>
        <v>110504</v>
      </c>
      <c r="K1569" s="34" t="str">
        <f t="shared" si="21"/>
        <v>4,110504</v>
      </c>
      <c r="L1569" s="34">
        <v>0</v>
      </c>
      <c r="M1569" s="34">
        <v>0</v>
      </c>
      <c r="N1569" s="34">
        <v>0</v>
      </c>
      <c r="O1569" s="34">
        <v>0</v>
      </c>
      <c r="P1569" s="23">
        <v>0</v>
      </c>
      <c r="Q1569" s="23">
        <v>3000</v>
      </c>
      <c r="R1569" s="23">
        <v>0</v>
      </c>
    </row>
    <row r="1570" spans="1:18" ht="28" x14ac:dyDescent="0.15">
      <c r="A1570" s="23">
        <v>400190</v>
      </c>
      <c r="B1570" s="33" t="s">
        <v>8739</v>
      </c>
      <c r="C1570" s="34">
        <v>4</v>
      </c>
      <c r="D1570" s="34" t="s">
        <v>255</v>
      </c>
      <c r="E1570" s="34">
        <f>IF(D1570="",0,VLOOKUP(D1570,city!$D$4:$K$352,8,0))</f>
        <v>105</v>
      </c>
      <c r="F1570" s="34">
        <v>1</v>
      </c>
      <c r="G1570" s="34">
        <v>0</v>
      </c>
      <c r="H1570" s="34" t="s">
        <v>7990</v>
      </c>
      <c r="J1570" s="34" t="str">
        <f>IF(I1570="","",VLOOKUP(I1570,speciality!$B$4:$J$1727,9,0))</f>
        <v/>
      </c>
      <c r="K1570" s="34" t="str">
        <f t="shared" si="21"/>
        <v>3,-1</v>
      </c>
      <c r="L1570" s="34">
        <v>0</v>
      </c>
      <c r="M1570" s="34">
        <v>0</v>
      </c>
      <c r="N1570" s="34">
        <v>0</v>
      </c>
      <c r="O1570" s="34">
        <v>0</v>
      </c>
      <c r="P1570" s="23">
        <v>0</v>
      </c>
      <c r="Q1570" s="23">
        <v>3000</v>
      </c>
      <c r="R1570" s="23">
        <v>0</v>
      </c>
    </row>
    <row r="1571" spans="1:18" ht="28" x14ac:dyDescent="0.15">
      <c r="A1571" s="23">
        <v>400191</v>
      </c>
      <c r="B1571" s="33" t="s">
        <v>8740</v>
      </c>
      <c r="C1571" s="34">
        <v>4</v>
      </c>
      <c r="D1571" s="34" t="s">
        <v>257</v>
      </c>
      <c r="E1571" s="34">
        <f>IF(D1571="",0,VLOOKUP(D1571,city!$D$4:$K$352,8,0))</f>
        <v>106</v>
      </c>
      <c r="F1571" s="34">
        <v>1</v>
      </c>
      <c r="G1571" s="34">
        <v>0</v>
      </c>
      <c r="H1571" s="34" t="s">
        <v>7990</v>
      </c>
      <c r="I1571" s="34" t="s">
        <v>8741</v>
      </c>
      <c r="J1571" s="34">
        <f>IF(I1571="","",VLOOKUP(I1571,speciality!$B$4:$J$1727,9,0))</f>
        <v>110603</v>
      </c>
      <c r="K1571" s="34" t="str">
        <f t="shared" si="21"/>
        <v>4,110603</v>
      </c>
      <c r="L1571" s="34">
        <v>0</v>
      </c>
      <c r="M1571" s="34">
        <v>0</v>
      </c>
      <c r="N1571" s="34">
        <v>0</v>
      </c>
      <c r="O1571" s="34">
        <v>0</v>
      </c>
      <c r="P1571" s="23">
        <v>0</v>
      </c>
      <c r="Q1571" s="23">
        <v>3000</v>
      </c>
      <c r="R1571" s="23">
        <v>0</v>
      </c>
    </row>
    <row r="1572" spans="1:18" x14ac:dyDescent="0.15">
      <c r="A1572" s="23">
        <v>400192</v>
      </c>
      <c r="B1572" s="33" t="s">
        <v>8742</v>
      </c>
      <c r="C1572" s="34">
        <v>4</v>
      </c>
      <c r="D1572" s="34" t="s">
        <v>257</v>
      </c>
      <c r="E1572" s="34">
        <f>IF(D1572="",0,VLOOKUP(D1572,city!$D$4:$K$352,8,0))</f>
        <v>106</v>
      </c>
      <c r="F1572" s="34">
        <v>1</v>
      </c>
      <c r="G1572" s="34">
        <v>0</v>
      </c>
      <c r="H1572" s="34" t="s">
        <v>7990</v>
      </c>
      <c r="J1572" s="34" t="str">
        <f>IF(I1572="","",VLOOKUP(I1572,speciality!$B$4:$J$1727,9,0))</f>
        <v/>
      </c>
      <c r="K1572" s="34" t="str">
        <f t="shared" si="21"/>
        <v>3,-1</v>
      </c>
      <c r="L1572" s="34">
        <v>0</v>
      </c>
      <c r="M1572" s="34">
        <v>0</v>
      </c>
      <c r="N1572" s="34">
        <v>0</v>
      </c>
      <c r="O1572" s="34">
        <v>0</v>
      </c>
      <c r="P1572" s="23">
        <v>0</v>
      </c>
      <c r="Q1572" s="23">
        <v>3000</v>
      </c>
      <c r="R1572" s="23">
        <v>0</v>
      </c>
    </row>
    <row r="1573" spans="1:18" x14ac:dyDescent="0.15">
      <c r="A1573" s="23">
        <v>400193</v>
      </c>
      <c r="B1573" s="33" t="s">
        <v>8743</v>
      </c>
      <c r="C1573" s="34">
        <v>4</v>
      </c>
      <c r="D1573" s="34" t="s">
        <v>257</v>
      </c>
      <c r="E1573" s="34">
        <f>IF(D1573="",0,VLOOKUP(D1573,city!$D$4:$K$352,8,0))</f>
        <v>106</v>
      </c>
      <c r="F1573" s="34">
        <v>1</v>
      </c>
      <c r="G1573" s="34">
        <v>0</v>
      </c>
      <c r="H1573" s="34" t="s">
        <v>7990</v>
      </c>
      <c r="J1573" s="34" t="str">
        <f>IF(I1573="","",VLOOKUP(I1573,speciality!$B$4:$J$1727,9,0))</f>
        <v/>
      </c>
      <c r="K1573" s="34" t="str">
        <f t="shared" si="21"/>
        <v>3,-1</v>
      </c>
      <c r="L1573" s="34">
        <v>0</v>
      </c>
      <c r="M1573" s="34">
        <v>0</v>
      </c>
      <c r="N1573" s="34">
        <v>0</v>
      </c>
      <c r="O1573" s="34">
        <v>0</v>
      </c>
      <c r="P1573" s="23">
        <v>0</v>
      </c>
      <c r="Q1573" s="23">
        <v>3000</v>
      </c>
      <c r="R1573" s="23">
        <v>0</v>
      </c>
    </row>
    <row r="1574" spans="1:18" ht="28" x14ac:dyDescent="0.15">
      <c r="A1574" s="23">
        <v>400194</v>
      </c>
      <c r="B1574" s="33" t="s">
        <v>8744</v>
      </c>
      <c r="C1574" s="34">
        <v>4</v>
      </c>
      <c r="D1574" s="34" t="s">
        <v>257</v>
      </c>
      <c r="E1574" s="34">
        <f>IF(D1574="",0,VLOOKUP(D1574,city!$D$4:$K$352,8,0))</f>
        <v>106</v>
      </c>
      <c r="F1574" s="34">
        <v>1</v>
      </c>
      <c r="G1574" s="34">
        <v>0</v>
      </c>
      <c r="H1574" s="34" t="s">
        <v>7990</v>
      </c>
      <c r="J1574" s="34" t="str">
        <f>IF(I1574="","",VLOOKUP(I1574,speciality!$B$4:$J$1727,9,0))</f>
        <v/>
      </c>
      <c r="K1574" s="34" t="str">
        <f t="shared" si="21"/>
        <v>3,-1</v>
      </c>
      <c r="L1574" s="34">
        <v>0</v>
      </c>
      <c r="M1574" s="34">
        <v>0</v>
      </c>
      <c r="N1574" s="34">
        <v>0</v>
      </c>
      <c r="O1574" s="34">
        <v>0</v>
      </c>
      <c r="P1574" s="23">
        <v>0</v>
      </c>
      <c r="Q1574" s="23">
        <v>3000</v>
      </c>
      <c r="R1574" s="23">
        <v>0</v>
      </c>
    </row>
    <row r="1575" spans="1:18" x14ac:dyDescent="0.15">
      <c r="A1575" s="23">
        <v>400195</v>
      </c>
      <c r="B1575" s="39" t="s">
        <v>8745</v>
      </c>
      <c r="C1575" s="34">
        <v>4</v>
      </c>
      <c r="D1575" s="34" t="s">
        <v>261</v>
      </c>
      <c r="E1575" s="34">
        <f>IF(D1575="",0,VLOOKUP(D1575,city!$D$4:$K$352,8,0))</f>
        <v>108</v>
      </c>
      <c r="F1575" s="34">
        <v>1</v>
      </c>
      <c r="G1575" s="34">
        <v>0</v>
      </c>
      <c r="H1575" s="34" t="s">
        <v>7990</v>
      </c>
      <c r="J1575" s="34" t="str">
        <f>IF(I1575="","",VLOOKUP(I1575,speciality!$B$4:$J$1727,9,0))</f>
        <v/>
      </c>
      <c r="K1575" s="34" t="str">
        <f t="shared" si="21"/>
        <v>3,-1</v>
      </c>
      <c r="L1575" s="34">
        <v>0</v>
      </c>
      <c r="M1575" s="34">
        <v>0</v>
      </c>
      <c r="N1575" s="34">
        <v>0</v>
      </c>
      <c r="O1575" s="34">
        <v>0</v>
      </c>
      <c r="P1575" s="23">
        <v>0</v>
      </c>
      <c r="Q1575" s="23">
        <v>3000</v>
      </c>
      <c r="R1575" s="23">
        <v>0</v>
      </c>
    </row>
    <row r="1576" spans="1:18" x14ac:dyDescent="0.15">
      <c r="A1576" s="23">
        <v>400196</v>
      </c>
      <c r="B1576" s="33" t="s">
        <v>8746</v>
      </c>
      <c r="C1576" s="34">
        <v>4</v>
      </c>
      <c r="D1576" s="34" t="s">
        <v>261</v>
      </c>
      <c r="E1576" s="34">
        <f>IF(D1576="",0,VLOOKUP(D1576,city!$D$4:$K$352,8,0))</f>
        <v>108</v>
      </c>
      <c r="F1576" s="34">
        <v>1</v>
      </c>
      <c r="G1576" s="34">
        <v>0</v>
      </c>
      <c r="H1576" s="34" t="s">
        <v>7990</v>
      </c>
      <c r="J1576" s="34" t="str">
        <f>IF(I1576="","",VLOOKUP(I1576,speciality!$B$4:$J$1727,9,0))</f>
        <v/>
      </c>
      <c r="K1576" s="34" t="str">
        <f t="shared" si="21"/>
        <v>3,-1</v>
      </c>
      <c r="L1576" s="34">
        <v>0</v>
      </c>
      <c r="M1576" s="34">
        <v>0</v>
      </c>
      <c r="N1576" s="34">
        <v>0</v>
      </c>
      <c r="O1576" s="34">
        <v>0</v>
      </c>
      <c r="P1576" s="23">
        <v>0</v>
      </c>
      <c r="Q1576" s="23">
        <v>3000</v>
      </c>
      <c r="R1576" s="23">
        <v>0</v>
      </c>
    </row>
    <row r="1577" spans="1:18" ht="28" x14ac:dyDescent="0.15">
      <c r="A1577" s="23">
        <v>400197</v>
      </c>
      <c r="B1577" s="33" t="s">
        <v>8747</v>
      </c>
      <c r="C1577" s="34">
        <v>4</v>
      </c>
      <c r="D1577" s="34" t="s">
        <v>261</v>
      </c>
      <c r="E1577" s="34">
        <f>IF(D1577="",0,VLOOKUP(D1577,city!$D$4:$K$352,8,0))</f>
        <v>108</v>
      </c>
      <c r="F1577" s="34">
        <v>1</v>
      </c>
      <c r="G1577" s="34">
        <v>0</v>
      </c>
      <c r="H1577" s="34" t="s">
        <v>7990</v>
      </c>
      <c r="I1577" s="34" t="s">
        <v>8748</v>
      </c>
      <c r="J1577" s="34">
        <f>IF(I1577="","",VLOOKUP(I1577,speciality!$B$4:$J$1727,9,0))</f>
        <v>110804</v>
      </c>
      <c r="K1577" s="34" t="str">
        <f t="shared" si="21"/>
        <v>4,110804</v>
      </c>
      <c r="L1577" s="34">
        <v>0</v>
      </c>
      <c r="M1577" s="34">
        <v>0</v>
      </c>
      <c r="N1577" s="34">
        <v>0</v>
      </c>
      <c r="O1577" s="34">
        <v>0</v>
      </c>
      <c r="P1577" s="23">
        <v>0</v>
      </c>
      <c r="Q1577" s="23">
        <v>3000</v>
      </c>
      <c r="R1577" s="23">
        <v>0</v>
      </c>
    </row>
    <row r="1578" spans="1:18" x14ac:dyDescent="0.15">
      <c r="A1578" s="23">
        <v>400198</v>
      </c>
      <c r="B1578" s="33" t="s">
        <v>8749</v>
      </c>
      <c r="C1578" s="34">
        <v>4</v>
      </c>
      <c r="D1578" s="34" t="s">
        <v>261</v>
      </c>
      <c r="E1578" s="34">
        <f>IF(D1578="",0,VLOOKUP(D1578,city!$D$4:$K$352,8,0))</f>
        <v>108</v>
      </c>
      <c r="F1578" s="34">
        <v>1</v>
      </c>
      <c r="G1578" s="34">
        <v>0</v>
      </c>
      <c r="H1578" s="34" t="s">
        <v>7990</v>
      </c>
      <c r="J1578" s="34" t="str">
        <f>IF(I1578="","",VLOOKUP(I1578,speciality!$B$4:$J$1727,9,0))</f>
        <v/>
      </c>
      <c r="K1578" s="34" t="str">
        <f t="shared" si="21"/>
        <v>3,-1</v>
      </c>
      <c r="L1578" s="34">
        <v>0</v>
      </c>
      <c r="M1578" s="34">
        <v>0</v>
      </c>
      <c r="N1578" s="34">
        <v>0</v>
      </c>
      <c r="O1578" s="34">
        <v>0</v>
      </c>
      <c r="P1578" s="23">
        <v>0</v>
      </c>
      <c r="Q1578" s="23">
        <v>3000</v>
      </c>
      <c r="R1578" s="23">
        <v>0</v>
      </c>
    </row>
    <row r="1579" spans="1:18" x14ac:dyDescent="0.15">
      <c r="A1579" s="23">
        <v>400199</v>
      </c>
      <c r="B1579" s="33" t="s">
        <v>8750</v>
      </c>
      <c r="C1579" s="34">
        <v>4</v>
      </c>
      <c r="D1579" s="34" t="s">
        <v>250</v>
      </c>
      <c r="E1579" s="34">
        <f>IF(D1579="",0,VLOOKUP(D1579,city!$D$4:$K$352,8,0))</f>
        <v>103</v>
      </c>
      <c r="F1579" s="34">
        <v>1</v>
      </c>
      <c r="G1579" s="34">
        <v>0</v>
      </c>
      <c r="H1579" s="34" t="s">
        <v>7990</v>
      </c>
      <c r="I1579" s="34" t="s">
        <v>8751</v>
      </c>
      <c r="J1579" s="34">
        <f>IF(I1579="","",VLOOKUP(I1579,speciality!$B$4:$J$1727,9,0))</f>
        <v>110301</v>
      </c>
      <c r="K1579" s="34" t="str">
        <f t="shared" si="21"/>
        <v>4,110301</v>
      </c>
      <c r="L1579" s="34">
        <v>0</v>
      </c>
      <c r="M1579" s="34">
        <v>0</v>
      </c>
      <c r="N1579" s="34">
        <v>0</v>
      </c>
      <c r="O1579" s="34">
        <v>0</v>
      </c>
      <c r="P1579" s="23">
        <v>0</v>
      </c>
      <c r="Q1579" s="23">
        <v>3000</v>
      </c>
      <c r="R1579" s="23">
        <v>0</v>
      </c>
    </row>
    <row r="1580" spans="1:18" x14ac:dyDescent="0.15">
      <c r="A1580" s="23">
        <v>400200</v>
      </c>
      <c r="B1580" s="33" t="s">
        <v>8752</v>
      </c>
      <c r="C1580" s="34">
        <v>4</v>
      </c>
      <c r="D1580" s="34" t="s">
        <v>250</v>
      </c>
      <c r="E1580" s="34">
        <f>IF(D1580="",0,VLOOKUP(D1580,city!$D$4:$K$352,8,0))</f>
        <v>103</v>
      </c>
      <c r="F1580" s="34">
        <v>1</v>
      </c>
      <c r="G1580" s="34">
        <v>0</v>
      </c>
      <c r="H1580" s="34" t="s">
        <v>7990</v>
      </c>
      <c r="J1580" s="34" t="str">
        <f>IF(I1580="","",VLOOKUP(I1580,speciality!$B$4:$J$1727,9,0))</f>
        <v/>
      </c>
      <c r="K1580" s="34" t="str">
        <f t="shared" si="21"/>
        <v>3,-1</v>
      </c>
      <c r="L1580" s="34">
        <v>0</v>
      </c>
      <c r="M1580" s="34">
        <v>0</v>
      </c>
      <c r="N1580" s="34">
        <v>0</v>
      </c>
      <c r="O1580" s="34">
        <v>0</v>
      </c>
      <c r="P1580" s="23">
        <v>0</v>
      </c>
      <c r="Q1580" s="23">
        <v>3000</v>
      </c>
      <c r="R1580" s="23">
        <v>0</v>
      </c>
    </row>
    <row r="1581" spans="1:18" x14ac:dyDescent="0.15">
      <c r="A1581" s="23">
        <v>400201</v>
      </c>
      <c r="B1581" s="33" t="s">
        <v>8753</v>
      </c>
      <c r="C1581" s="34">
        <v>4</v>
      </c>
      <c r="D1581" s="34" t="s">
        <v>250</v>
      </c>
      <c r="E1581" s="34">
        <f>IF(D1581="",0,VLOOKUP(D1581,city!$D$4:$K$352,8,0))</f>
        <v>103</v>
      </c>
      <c r="F1581" s="34">
        <v>1</v>
      </c>
      <c r="G1581" s="34">
        <v>0</v>
      </c>
      <c r="H1581" s="34" t="s">
        <v>7990</v>
      </c>
      <c r="I1581" s="34" t="s">
        <v>8751</v>
      </c>
      <c r="J1581" s="34">
        <f>IF(I1581="","",VLOOKUP(I1581,speciality!$B$4:$J$1727,9,0))</f>
        <v>110301</v>
      </c>
      <c r="K1581" s="34" t="str">
        <f t="shared" si="21"/>
        <v>4,110301</v>
      </c>
      <c r="L1581" s="34">
        <v>0</v>
      </c>
      <c r="M1581" s="34">
        <v>0</v>
      </c>
      <c r="N1581" s="34">
        <v>0</v>
      </c>
      <c r="O1581" s="34">
        <v>0</v>
      </c>
      <c r="P1581" s="23">
        <v>0</v>
      </c>
      <c r="Q1581" s="23">
        <v>3000</v>
      </c>
      <c r="R1581" s="23">
        <v>0</v>
      </c>
    </row>
    <row r="1582" spans="1:18" x14ac:dyDescent="0.15">
      <c r="A1582" s="23">
        <v>400202</v>
      </c>
      <c r="B1582" s="33" t="s">
        <v>8754</v>
      </c>
      <c r="C1582" s="34">
        <v>4</v>
      </c>
      <c r="D1582" s="34" t="s">
        <v>250</v>
      </c>
      <c r="E1582" s="34">
        <f>IF(D1582="",0,VLOOKUP(D1582,city!$D$4:$K$352,8,0))</f>
        <v>103</v>
      </c>
      <c r="F1582" s="34">
        <v>1</v>
      </c>
      <c r="G1582" s="34">
        <v>0</v>
      </c>
      <c r="H1582" s="34" t="s">
        <v>7990</v>
      </c>
      <c r="J1582" s="34" t="str">
        <f>IF(I1582="","",VLOOKUP(I1582,speciality!$B$4:$J$1727,9,0))</f>
        <v/>
      </c>
      <c r="K1582" s="34" t="str">
        <f t="shared" si="21"/>
        <v>3,-1</v>
      </c>
      <c r="L1582" s="34">
        <v>0</v>
      </c>
      <c r="M1582" s="34">
        <v>0</v>
      </c>
      <c r="N1582" s="34">
        <v>0</v>
      </c>
      <c r="O1582" s="34">
        <v>0</v>
      </c>
      <c r="P1582" s="23">
        <v>0</v>
      </c>
      <c r="Q1582" s="23">
        <v>3000</v>
      </c>
      <c r="R1582" s="23">
        <v>0</v>
      </c>
    </row>
    <row r="1583" spans="1:18" x14ac:dyDescent="0.15">
      <c r="A1583" s="23">
        <v>400203</v>
      </c>
      <c r="B1583" s="39" t="s">
        <v>8755</v>
      </c>
      <c r="C1583" s="34">
        <v>4</v>
      </c>
      <c r="D1583" s="34" t="s">
        <v>267</v>
      </c>
      <c r="E1583" s="34">
        <f>IF(D1583="",0,VLOOKUP(D1583,city!$D$4:$K$352,8,0))</f>
        <v>111</v>
      </c>
      <c r="F1583" s="34">
        <v>1</v>
      </c>
      <c r="G1583" s="34">
        <v>0</v>
      </c>
      <c r="H1583" s="34" t="s">
        <v>7990</v>
      </c>
      <c r="J1583" s="34" t="str">
        <f>IF(I1583="","",VLOOKUP(I1583,speciality!$B$4:$J$1727,9,0))</f>
        <v/>
      </c>
      <c r="K1583" s="34" t="str">
        <f t="shared" si="21"/>
        <v>3,-1</v>
      </c>
      <c r="L1583" s="34">
        <v>0</v>
      </c>
      <c r="M1583" s="34">
        <v>0</v>
      </c>
      <c r="N1583" s="34">
        <v>0</v>
      </c>
      <c r="O1583" s="34">
        <v>0</v>
      </c>
      <c r="P1583" s="23">
        <v>0</v>
      </c>
      <c r="Q1583" s="23">
        <v>3000</v>
      </c>
      <c r="R1583" s="23">
        <v>0</v>
      </c>
    </row>
    <row r="1584" spans="1:18" x14ac:dyDescent="0.15">
      <c r="A1584" s="23">
        <v>400204</v>
      </c>
      <c r="B1584" s="33" t="s">
        <v>8756</v>
      </c>
      <c r="C1584" s="34">
        <v>4</v>
      </c>
      <c r="D1584" s="34" t="s">
        <v>267</v>
      </c>
      <c r="E1584" s="34">
        <f>IF(D1584="",0,VLOOKUP(D1584,city!$D$4:$K$352,8,0))</f>
        <v>111</v>
      </c>
      <c r="F1584" s="34">
        <v>1</v>
      </c>
      <c r="G1584" s="34">
        <v>0</v>
      </c>
      <c r="H1584" s="34" t="s">
        <v>7990</v>
      </c>
      <c r="I1584" s="34" t="s">
        <v>8757</v>
      </c>
      <c r="J1584" s="34">
        <f>IF(I1584="","",VLOOKUP(I1584,speciality!$B$4:$J$1727,9,0))</f>
        <v>111103</v>
      </c>
      <c r="K1584" s="34" t="str">
        <f t="shared" si="21"/>
        <v>4,111103</v>
      </c>
      <c r="L1584" s="34">
        <v>0</v>
      </c>
      <c r="M1584" s="34">
        <v>0</v>
      </c>
      <c r="N1584" s="34">
        <v>0</v>
      </c>
      <c r="O1584" s="34">
        <v>0</v>
      </c>
      <c r="P1584" s="23">
        <v>0</v>
      </c>
      <c r="Q1584" s="23">
        <v>3000</v>
      </c>
      <c r="R1584" s="23">
        <v>0</v>
      </c>
    </row>
    <row r="1585" spans="1:18" x14ac:dyDescent="0.15">
      <c r="A1585" s="23">
        <v>400205</v>
      </c>
      <c r="B1585" s="39" t="s">
        <v>8758</v>
      </c>
      <c r="C1585" s="34">
        <v>4</v>
      </c>
      <c r="D1585" s="34" t="s">
        <v>267</v>
      </c>
      <c r="E1585" s="34">
        <f>IF(D1585="",0,VLOOKUP(D1585,city!$D$4:$K$352,8,0))</f>
        <v>111</v>
      </c>
      <c r="F1585" s="34">
        <v>1</v>
      </c>
      <c r="G1585" s="34">
        <v>0</v>
      </c>
      <c r="H1585" s="34" t="s">
        <v>7990</v>
      </c>
      <c r="J1585" s="34" t="str">
        <f>IF(I1585="","",VLOOKUP(I1585,speciality!$B$4:$J$1727,9,0))</f>
        <v/>
      </c>
      <c r="K1585" s="34" t="str">
        <f t="shared" si="21"/>
        <v>3,-1</v>
      </c>
      <c r="L1585" s="34">
        <v>0</v>
      </c>
      <c r="M1585" s="34">
        <v>0</v>
      </c>
      <c r="N1585" s="34">
        <v>0</v>
      </c>
      <c r="O1585" s="34">
        <v>0</v>
      </c>
      <c r="P1585" s="23">
        <v>0</v>
      </c>
      <c r="Q1585" s="23">
        <v>3000</v>
      </c>
      <c r="R1585" s="23">
        <v>0</v>
      </c>
    </row>
    <row r="1586" spans="1:18" x14ac:dyDescent="0.15">
      <c r="A1586" s="23">
        <v>400206</v>
      </c>
      <c r="B1586" s="33" t="s">
        <v>8759</v>
      </c>
      <c r="C1586" s="34">
        <v>4</v>
      </c>
      <c r="D1586" s="34" t="s">
        <v>267</v>
      </c>
      <c r="E1586" s="34">
        <f>IF(D1586="",0,VLOOKUP(D1586,city!$D$4:$K$352,8,0))</f>
        <v>111</v>
      </c>
      <c r="F1586" s="34">
        <v>1</v>
      </c>
      <c r="G1586" s="34">
        <v>0</v>
      </c>
      <c r="H1586" s="34" t="s">
        <v>7990</v>
      </c>
      <c r="J1586" s="34" t="str">
        <f>IF(I1586="","",VLOOKUP(I1586,speciality!$B$4:$J$1727,9,0))</f>
        <v/>
      </c>
      <c r="K1586" s="34" t="str">
        <f t="shared" si="21"/>
        <v>3,-1</v>
      </c>
      <c r="L1586" s="34">
        <v>0</v>
      </c>
      <c r="M1586" s="34">
        <v>0</v>
      </c>
      <c r="N1586" s="34">
        <v>0</v>
      </c>
      <c r="O1586" s="34">
        <v>0</v>
      </c>
      <c r="P1586" s="23">
        <v>0</v>
      </c>
      <c r="Q1586" s="23">
        <v>3000</v>
      </c>
      <c r="R1586" s="23">
        <v>0</v>
      </c>
    </row>
    <row r="1587" spans="1:18" x14ac:dyDescent="0.15">
      <c r="A1587" s="23">
        <v>400207</v>
      </c>
      <c r="B1587" s="33" t="s">
        <v>8760</v>
      </c>
      <c r="C1587" s="34">
        <v>4</v>
      </c>
      <c r="D1587" s="34" t="s">
        <v>253</v>
      </c>
      <c r="E1587" s="34">
        <f>IF(D1587="",0,VLOOKUP(D1587,city!$D$4:$K$352,8,0))</f>
        <v>104</v>
      </c>
      <c r="F1587" s="34">
        <v>1</v>
      </c>
      <c r="G1587" s="34">
        <v>0</v>
      </c>
      <c r="H1587" s="34" t="s">
        <v>7990</v>
      </c>
      <c r="I1587" s="34" t="s">
        <v>8761</v>
      </c>
      <c r="J1587" s="34">
        <f>IF(I1587="","",VLOOKUP(I1587,speciality!$B$4:$J$1727,9,0))</f>
        <v>110401</v>
      </c>
      <c r="K1587" s="34" t="str">
        <f t="shared" si="21"/>
        <v>4,110401</v>
      </c>
      <c r="L1587" s="34">
        <v>0</v>
      </c>
      <c r="M1587" s="34">
        <v>0</v>
      </c>
      <c r="N1587" s="34">
        <v>0</v>
      </c>
      <c r="O1587" s="34">
        <v>0</v>
      </c>
      <c r="P1587" s="23">
        <v>0</v>
      </c>
      <c r="Q1587" s="23">
        <v>3000</v>
      </c>
      <c r="R1587" s="23">
        <v>0</v>
      </c>
    </row>
    <row r="1588" spans="1:18" x14ac:dyDescent="0.15">
      <c r="A1588" s="23">
        <v>400208</v>
      </c>
      <c r="B1588" s="33" t="s">
        <v>8762</v>
      </c>
      <c r="C1588" s="34">
        <v>4</v>
      </c>
      <c r="D1588" s="34" t="s">
        <v>253</v>
      </c>
      <c r="E1588" s="34">
        <f>IF(D1588="",0,VLOOKUP(D1588,city!$D$4:$K$352,8,0))</f>
        <v>104</v>
      </c>
      <c r="F1588" s="34">
        <v>1</v>
      </c>
      <c r="G1588" s="34">
        <v>0</v>
      </c>
      <c r="H1588" s="34" t="s">
        <v>7990</v>
      </c>
      <c r="J1588" s="34" t="str">
        <f>IF(I1588="","",VLOOKUP(I1588,speciality!$B$4:$J$1727,9,0))</f>
        <v/>
      </c>
      <c r="K1588" s="34" t="str">
        <f t="shared" si="21"/>
        <v>3,-1</v>
      </c>
      <c r="L1588" s="34">
        <v>0</v>
      </c>
      <c r="M1588" s="34">
        <v>0</v>
      </c>
      <c r="N1588" s="34">
        <v>0</v>
      </c>
      <c r="O1588" s="34">
        <v>0</v>
      </c>
      <c r="P1588" s="23">
        <v>0</v>
      </c>
      <c r="Q1588" s="23">
        <v>3000</v>
      </c>
      <c r="R1588" s="23">
        <v>0</v>
      </c>
    </row>
    <row r="1589" spans="1:18" x14ac:dyDescent="0.15">
      <c r="A1589" s="23">
        <v>400209</v>
      </c>
      <c r="B1589" s="33" t="s">
        <v>8763</v>
      </c>
      <c r="C1589" s="34">
        <v>4</v>
      </c>
      <c r="D1589" s="34" t="s">
        <v>253</v>
      </c>
      <c r="E1589" s="34">
        <f>IF(D1589="",0,VLOOKUP(D1589,city!$D$4:$K$352,8,0))</f>
        <v>104</v>
      </c>
      <c r="F1589" s="34">
        <v>1</v>
      </c>
      <c r="G1589" s="34">
        <v>0</v>
      </c>
      <c r="H1589" s="34" t="s">
        <v>7990</v>
      </c>
      <c r="J1589" s="34" t="str">
        <f>IF(I1589="","",VLOOKUP(I1589,speciality!$B$4:$J$1727,9,0))</f>
        <v/>
      </c>
      <c r="K1589" s="34" t="str">
        <f t="shared" si="21"/>
        <v>3,-1</v>
      </c>
      <c r="L1589" s="34">
        <v>0</v>
      </c>
      <c r="M1589" s="34">
        <v>0</v>
      </c>
      <c r="N1589" s="34">
        <v>0</v>
      </c>
      <c r="O1589" s="34">
        <v>0</v>
      </c>
      <c r="P1589" s="23">
        <v>0</v>
      </c>
      <c r="Q1589" s="23">
        <v>3000</v>
      </c>
      <c r="R1589" s="23">
        <v>0</v>
      </c>
    </row>
    <row r="1590" spans="1:18" x14ac:dyDescent="0.15">
      <c r="A1590" s="23">
        <v>400210</v>
      </c>
      <c r="B1590" s="33" t="s">
        <v>8764</v>
      </c>
      <c r="C1590" s="34">
        <v>4</v>
      </c>
      <c r="D1590" s="34" t="s">
        <v>253</v>
      </c>
      <c r="E1590" s="34">
        <f>IF(D1590="",0,VLOOKUP(D1590,city!$D$4:$K$352,8,0))</f>
        <v>104</v>
      </c>
      <c r="F1590" s="34">
        <v>1</v>
      </c>
      <c r="G1590" s="34">
        <v>0</v>
      </c>
      <c r="H1590" s="34" t="s">
        <v>7990</v>
      </c>
      <c r="J1590" s="34" t="str">
        <f>IF(I1590="","",VLOOKUP(I1590,speciality!$B$4:$J$1727,9,0))</f>
        <v/>
      </c>
      <c r="K1590" s="34" t="str">
        <f t="shared" si="21"/>
        <v>3,-1</v>
      </c>
      <c r="L1590" s="34">
        <v>0</v>
      </c>
      <c r="M1590" s="34">
        <v>0</v>
      </c>
      <c r="N1590" s="34">
        <v>0</v>
      </c>
      <c r="O1590" s="34">
        <v>0</v>
      </c>
      <c r="P1590" s="23">
        <v>0</v>
      </c>
      <c r="Q1590" s="23">
        <v>3000</v>
      </c>
      <c r="R1590" s="23">
        <v>0</v>
      </c>
    </row>
    <row r="1591" spans="1:18" ht="28" x14ac:dyDescent="0.15">
      <c r="A1591" s="23">
        <v>400211</v>
      </c>
      <c r="B1591" s="33" t="s">
        <v>8765</v>
      </c>
      <c r="C1591" s="34">
        <v>4</v>
      </c>
      <c r="D1591" s="34" t="s">
        <v>273</v>
      </c>
      <c r="E1591" s="34">
        <f>IF(D1591="",0,VLOOKUP(D1591,city!$D$4:$K$352,8,0))</f>
        <v>113</v>
      </c>
      <c r="F1591" s="34">
        <v>1</v>
      </c>
      <c r="G1591" s="34">
        <v>0</v>
      </c>
      <c r="H1591" s="34" t="s">
        <v>7990</v>
      </c>
      <c r="I1591" s="34" t="s">
        <v>8766</v>
      </c>
      <c r="J1591" s="34">
        <f>IF(I1591="","",VLOOKUP(I1591,speciality!$B$4:$J$1727,9,0))</f>
        <v>111301</v>
      </c>
      <c r="K1591" s="34" t="str">
        <f t="shared" si="21"/>
        <v>4,111301</v>
      </c>
      <c r="L1591" s="34">
        <v>0</v>
      </c>
      <c r="M1591" s="34">
        <v>0</v>
      </c>
      <c r="N1591" s="34">
        <v>0</v>
      </c>
      <c r="O1591" s="34">
        <v>0</v>
      </c>
      <c r="P1591" s="23">
        <v>0</v>
      </c>
      <c r="Q1591" s="23">
        <v>3000</v>
      </c>
      <c r="R1591" s="23">
        <v>0</v>
      </c>
    </row>
    <row r="1592" spans="1:18" x14ac:dyDescent="0.15">
      <c r="A1592" s="23">
        <v>400212</v>
      </c>
      <c r="B1592" s="39" t="s">
        <v>8767</v>
      </c>
      <c r="C1592" s="34">
        <v>4</v>
      </c>
      <c r="D1592" s="34" t="s">
        <v>273</v>
      </c>
      <c r="E1592" s="34">
        <f>IF(D1592="",0,VLOOKUP(D1592,city!$D$4:$K$352,8,0))</f>
        <v>113</v>
      </c>
      <c r="F1592" s="34">
        <v>1</v>
      </c>
      <c r="G1592" s="34">
        <v>0</v>
      </c>
      <c r="H1592" s="34" t="s">
        <v>7990</v>
      </c>
      <c r="J1592" s="34" t="str">
        <f>IF(I1592="","",VLOOKUP(I1592,speciality!$B$4:$J$1727,9,0))</f>
        <v/>
      </c>
      <c r="K1592" s="34" t="str">
        <f t="shared" si="21"/>
        <v>3,-1</v>
      </c>
      <c r="L1592" s="34">
        <v>0</v>
      </c>
      <c r="M1592" s="34">
        <v>0</v>
      </c>
      <c r="N1592" s="34">
        <v>0</v>
      </c>
      <c r="O1592" s="34">
        <v>0</v>
      </c>
      <c r="P1592" s="23">
        <v>0</v>
      </c>
      <c r="Q1592" s="23">
        <v>3000</v>
      </c>
      <c r="R1592" s="23">
        <v>0</v>
      </c>
    </row>
    <row r="1593" spans="1:18" x14ac:dyDescent="0.15">
      <c r="A1593" s="23">
        <v>400213</v>
      </c>
      <c r="B1593" s="39" t="s">
        <v>8768</v>
      </c>
      <c r="C1593" s="34">
        <v>4</v>
      </c>
      <c r="D1593" s="34" t="s">
        <v>273</v>
      </c>
      <c r="E1593" s="34">
        <f>IF(D1593="",0,VLOOKUP(D1593,city!$D$4:$K$352,8,0))</f>
        <v>113</v>
      </c>
      <c r="F1593" s="34">
        <v>1</v>
      </c>
      <c r="G1593" s="34">
        <v>0</v>
      </c>
      <c r="H1593" s="34" t="s">
        <v>7990</v>
      </c>
      <c r="J1593" s="34" t="str">
        <f>IF(I1593="","",VLOOKUP(I1593,speciality!$B$4:$J$1727,9,0))</f>
        <v/>
      </c>
      <c r="K1593" s="34" t="str">
        <f t="shared" si="21"/>
        <v>3,-1</v>
      </c>
      <c r="L1593" s="34">
        <v>0</v>
      </c>
      <c r="M1593" s="34">
        <v>0</v>
      </c>
      <c r="N1593" s="34">
        <v>0</v>
      </c>
      <c r="O1593" s="34">
        <v>0</v>
      </c>
      <c r="P1593" s="23">
        <v>0</v>
      </c>
      <c r="Q1593" s="23">
        <v>3000</v>
      </c>
      <c r="R1593" s="23">
        <v>0</v>
      </c>
    </row>
    <row r="1594" spans="1:18" x14ac:dyDescent="0.15">
      <c r="A1594" s="23">
        <v>400214</v>
      </c>
      <c r="B1594" s="33" t="s">
        <v>8769</v>
      </c>
      <c r="C1594" s="34">
        <v>4</v>
      </c>
      <c r="D1594" s="34" t="s">
        <v>273</v>
      </c>
      <c r="E1594" s="34">
        <f>IF(D1594="",0,VLOOKUP(D1594,city!$D$4:$K$352,8,0))</f>
        <v>113</v>
      </c>
      <c r="F1594" s="34">
        <v>1</v>
      </c>
      <c r="G1594" s="34">
        <v>0</v>
      </c>
      <c r="H1594" s="34" t="s">
        <v>7990</v>
      </c>
      <c r="J1594" s="34" t="str">
        <f>IF(I1594="","",VLOOKUP(I1594,speciality!$B$4:$J$1727,9,0))</f>
        <v/>
      </c>
      <c r="K1594" s="34" t="str">
        <f t="shared" si="21"/>
        <v>3,-1</v>
      </c>
      <c r="L1594" s="34">
        <v>0</v>
      </c>
      <c r="M1594" s="34">
        <v>0</v>
      </c>
      <c r="N1594" s="34">
        <v>0</v>
      </c>
      <c r="O1594" s="34">
        <v>0</v>
      </c>
      <c r="P1594" s="23">
        <v>0</v>
      </c>
      <c r="Q1594" s="23">
        <v>3000</v>
      </c>
      <c r="R1594" s="23">
        <v>0</v>
      </c>
    </row>
    <row r="1595" spans="1:18" ht="28" x14ac:dyDescent="0.15">
      <c r="A1595" s="23">
        <v>400215</v>
      </c>
      <c r="B1595" s="33" t="s">
        <v>8770</v>
      </c>
      <c r="C1595" s="34">
        <v>4</v>
      </c>
      <c r="D1595" s="34" t="s">
        <v>283</v>
      </c>
      <c r="E1595" s="34">
        <f>IF(D1595="",0,VLOOKUP(D1595,city!$D$4:$K$352,8,0))</f>
        <v>119</v>
      </c>
      <c r="F1595" s="34">
        <v>1</v>
      </c>
      <c r="G1595" s="34">
        <v>0</v>
      </c>
      <c r="H1595" s="34" t="s">
        <v>7990</v>
      </c>
      <c r="I1595" s="34" t="s">
        <v>8771</v>
      </c>
      <c r="J1595" s="34">
        <f>IF(I1595="","",VLOOKUP(I1595,speciality!$B$4:$J$1727,9,0))</f>
        <v>111901</v>
      </c>
      <c r="K1595" s="34" t="str">
        <f t="shared" si="21"/>
        <v>4,111901</v>
      </c>
      <c r="L1595" s="34">
        <v>0</v>
      </c>
      <c r="M1595" s="34">
        <v>0</v>
      </c>
      <c r="N1595" s="34">
        <v>0</v>
      </c>
      <c r="O1595" s="34">
        <v>0</v>
      </c>
      <c r="P1595" s="23">
        <v>0</v>
      </c>
      <c r="Q1595" s="23">
        <v>3000</v>
      </c>
      <c r="R1595" s="23">
        <v>0</v>
      </c>
    </row>
    <row r="1596" spans="1:18" x14ac:dyDescent="0.15">
      <c r="A1596" s="23">
        <v>400216</v>
      </c>
      <c r="B1596" s="39" t="s">
        <v>8772</v>
      </c>
      <c r="C1596" s="34">
        <v>4</v>
      </c>
      <c r="D1596" s="34" t="s">
        <v>283</v>
      </c>
      <c r="E1596" s="34">
        <f>IF(D1596="",0,VLOOKUP(D1596,city!$D$4:$K$352,8,0))</f>
        <v>119</v>
      </c>
      <c r="F1596" s="34">
        <v>1</v>
      </c>
      <c r="G1596" s="34">
        <v>0</v>
      </c>
      <c r="H1596" s="34" t="s">
        <v>7990</v>
      </c>
      <c r="J1596" s="34" t="str">
        <f>IF(I1596="","",VLOOKUP(I1596,speciality!$B$4:$J$1727,9,0))</f>
        <v/>
      </c>
      <c r="K1596" s="34" t="str">
        <f t="shared" ref="K1596:K1659" si="22">IF(J1596="","3,-1","4,"&amp;J1596)</f>
        <v>3,-1</v>
      </c>
      <c r="L1596" s="34">
        <v>0</v>
      </c>
      <c r="M1596" s="34">
        <v>0</v>
      </c>
      <c r="N1596" s="34">
        <v>0</v>
      </c>
      <c r="O1596" s="34">
        <v>0</v>
      </c>
      <c r="P1596" s="23">
        <v>0</v>
      </c>
      <c r="Q1596" s="23">
        <v>3000</v>
      </c>
      <c r="R1596" s="23">
        <v>0</v>
      </c>
    </row>
    <row r="1597" spans="1:18" x14ac:dyDescent="0.15">
      <c r="A1597" s="23">
        <v>400217</v>
      </c>
      <c r="B1597" s="39" t="s">
        <v>8773</v>
      </c>
      <c r="C1597" s="34">
        <v>4</v>
      </c>
      <c r="D1597" s="34" t="s">
        <v>283</v>
      </c>
      <c r="E1597" s="34">
        <f>IF(D1597="",0,VLOOKUP(D1597,city!$D$4:$K$352,8,0))</f>
        <v>119</v>
      </c>
      <c r="F1597" s="34">
        <v>1</v>
      </c>
      <c r="G1597" s="34">
        <v>0</v>
      </c>
      <c r="H1597" s="34" t="s">
        <v>7990</v>
      </c>
      <c r="J1597" s="34" t="str">
        <f>IF(I1597="","",VLOOKUP(I1597,speciality!$B$4:$J$1727,9,0))</f>
        <v/>
      </c>
      <c r="K1597" s="34" t="str">
        <f t="shared" si="22"/>
        <v>3,-1</v>
      </c>
      <c r="L1597" s="34">
        <v>0</v>
      </c>
      <c r="M1597" s="34">
        <v>0</v>
      </c>
      <c r="N1597" s="34">
        <v>0</v>
      </c>
      <c r="O1597" s="34">
        <v>0</v>
      </c>
      <c r="P1597" s="23">
        <v>0</v>
      </c>
      <c r="Q1597" s="23">
        <v>3000</v>
      </c>
      <c r="R1597" s="23">
        <v>0</v>
      </c>
    </row>
    <row r="1598" spans="1:18" x14ac:dyDescent="0.15">
      <c r="A1598" s="23">
        <v>400218</v>
      </c>
      <c r="B1598" s="33" t="s">
        <v>8774</v>
      </c>
      <c r="C1598" s="34">
        <v>4</v>
      </c>
      <c r="D1598" s="34" t="s">
        <v>283</v>
      </c>
      <c r="E1598" s="34">
        <f>IF(D1598="",0,VLOOKUP(D1598,city!$D$4:$K$352,8,0))</f>
        <v>119</v>
      </c>
      <c r="F1598" s="34">
        <v>1</v>
      </c>
      <c r="G1598" s="34">
        <v>0</v>
      </c>
      <c r="H1598" s="34" t="s">
        <v>7990</v>
      </c>
      <c r="J1598" s="34" t="str">
        <f>IF(I1598="","",VLOOKUP(I1598,speciality!$B$4:$J$1727,9,0))</f>
        <v/>
      </c>
      <c r="K1598" s="34" t="str">
        <f t="shared" si="22"/>
        <v>3,-1</v>
      </c>
      <c r="L1598" s="34">
        <v>0</v>
      </c>
      <c r="M1598" s="34">
        <v>0</v>
      </c>
      <c r="N1598" s="34">
        <v>0</v>
      </c>
      <c r="O1598" s="34">
        <v>0</v>
      </c>
      <c r="P1598" s="23">
        <v>0</v>
      </c>
      <c r="Q1598" s="23">
        <v>3000</v>
      </c>
      <c r="R1598" s="23">
        <v>0</v>
      </c>
    </row>
    <row r="1599" spans="1:18" x14ac:dyDescent="0.15">
      <c r="A1599" s="23">
        <v>400219</v>
      </c>
      <c r="B1599" s="33" t="s">
        <v>8775</v>
      </c>
      <c r="C1599" s="34">
        <v>4</v>
      </c>
      <c r="D1599" s="34" t="s">
        <v>275</v>
      </c>
      <c r="E1599" s="34">
        <f>IF(D1599="",0,VLOOKUP(D1599,city!$D$4:$K$352,8,0))</f>
        <v>114</v>
      </c>
      <c r="F1599" s="34">
        <v>1</v>
      </c>
      <c r="G1599" s="34">
        <v>0</v>
      </c>
      <c r="H1599" s="34" t="s">
        <v>7990</v>
      </c>
      <c r="I1599" s="34" t="s">
        <v>8776</v>
      </c>
      <c r="J1599" s="34">
        <f>IF(I1599="","",VLOOKUP(I1599,speciality!$B$4:$J$1727,9,0))</f>
        <v>111403</v>
      </c>
      <c r="K1599" s="34" t="str">
        <f t="shared" si="22"/>
        <v>4,111403</v>
      </c>
      <c r="L1599" s="34">
        <v>0</v>
      </c>
      <c r="M1599" s="34">
        <v>0</v>
      </c>
      <c r="N1599" s="34">
        <v>0</v>
      </c>
      <c r="O1599" s="34">
        <v>0</v>
      </c>
      <c r="P1599" s="23">
        <v>0</v>
      </c>
      <c r="Q1599" s="23">
        <v>3000</v>
      </c>
      <c r="R1599" s="23">
        <v>0</v>
      </c>
    </row>
    <row r="1600" spans="1:18" x14ac:dyDescent="0.15">
      <c r="A1600" s="23">
        <v>400220</v>
      </c>
      <c r="B1600" s="33" t="s">
        <v>8777</v>
      </c>
      <c r="C1600" s="34">
        <v>4</v>
      </c>
      <c r="D1600" s="34" t="s">
        <v>275</v>
      </c>
      <c r="E1600" s="34">
        <f>IF(D1600="",0,VLOOKUP(D1600,city!$D$4:$K$352,8,0))</f>
        <v>114</v>
      </c>
      <c r="F1600" s="34">
        <v>1</v>
      </c>
      <c r="G1600" s="34">
        <v>0</v>
      </c>
      <c r="H1600" s="34" t="s">
        <v>7990</v>
      </c>
      <c r="J1600" s="34" t="str">
        <f>IF(I1600="","",VLOOKUP(I1600,speciality!$B$4:$J$1727,9,0))</f>
        <v/>
      </c>
      <c r="K1600" s="34" t="str">
        <f t="shared" si="22"/>
        <v>3,-1</v>
      </c>
      <c r="L1600" s="34">
        <v>0</v>
      </c>
      <c r="M1600" s="34">
        <v>0</v>
      </c>
      <c r="N1600" s="34">
        <v>0</v>
      </c>
      <c r="O1600" s="34">
        <v>0</v>
      </c>
      <c r="P1600" s="23">
        <v>0</v>
      </c>
      <c r="Q1600" s="23">
        <v>3000</v>
      </c>
      <c r="R1600" s="23">
        <v>0</v>
      </c>
    </row>
    <row r="1601" spans="1:18" x14ac:dyDescent="0.15">
      <c r="A1601" s="23">
        <v>400221</v>
      </c>
      <c r="B1601" s="33" t="s">
        <v>8778</v>
      </c>
      <c r="C1601" s="34">
        <v>4</v>
      </c>
      <c r="D1601" s="34" t="s">
        <v>275</v>
      </c>
      <c r="E1601" s="34">
        <f>IF(D1601="",0,VLOOKUP(D1601,city!$D$4:$K$352,8,0))</f>
        <v>114</v>
      </c>
      <c r="F1601" s="34">
        <v>1</v>
      </c>
      <c r="G1601" s="34">
        <v>0</v>
      </c>
      <c r="H1601" s="34" t="s">
        <v>7990</v>
      </c>
      <c r="J1601" s="34" t="str">
        <f>IF(I1601="","",VLOOKUP(I1601,speciality!$B$4:$J$1727,9,0))</f>
        <v/>
      </c>
      <c r="K1601" s="34" t="str">
        <f t="shared" si="22"/>
        <v>3,-1</v>
      </c>
      <c r="L1601" s="34">
        <v>0</v>
      </c>
      <c r="M1601" s="34">
        <v>0</v>
      </c>
      <c r="N1601" s="34">
        <v>0</v>
      </c>
      <c r="O1601" s="34">
        <v>0</v>
      </c>
      <c r="P1601" s="23">
        <v>0</v>
      </c>
      <c r="Q1601" s="23">
        <v>3000</v>
      </c>
      <c r="R1601" s="23">
        <v>0</v>
      </c>
    </row>
    <row r="1602" spans="1:18" x14ac:dyDescent="0.15">
      <c r="A1602" s="23">
        <v>400222</v>
      </c>
      <c r="B1602" s="39" t="s">
        <v>8779</v>
      </c>
      <c r="C1602" s="34">
        <v>4</v>
      </c>
      <c r="D1602" s="34" t="s">
        <v>275</v>
      </c>
      <c r="E1602" s="34">
        <f>IF(D1602="",0,VLOOKUP(D1602,city!$D$4:$K$352,8,0))</f>
        <v>114</v>
      </c>
      <c r="F1602" s="34">
        <v>1</v>
      </c>
      <c r="G1602" s="34">
        <v>0</v>
      </c>
      <c r="H1602" s="34" t="s">
        <v>7990</v>
      </c>
      <c r="J1602" s="34" t="str">
        <f>IF(I1602="","",VLOOKUP(I1602,speciality!$B$4:$J$1727,9,0))</f>
        <v/>
      </c>
      <c r="K1602" s="34" t="str">
        <f t="shared" si="22"/>
        <v>3,-1</v>
      </c>
      <c r="L1602" s="34">
        <v>0</v>
      </c>
      <c r="M1602" s="34">
        <v>0</v>
      </c>
      <c r="N1602" s="34">
        <v>0</v>
      </c>
      <c r="O1602" s="34">
        <v>0</v>
      </c>
      <c r="P1602" s="23">
        <v>0</v>
      </c>
      <c r="Q1602" s="23">
        <v>3000</v>
      </c>
      <c r="R1602" s="23">
        <v>0</v>
      </c>
    </row>
    <row r="1603" spans="1:18" ht="28" x14ac:dyDescent="0.15">
      <c r="A1603" s="23">
        <v>400223</v>
      </c>
      <c r="B1603" s="33" t="s">
        <v>8780</v>
      </c>
      <c r="C1603" s="34">
        <v>4</v>
      </c>
      <c r="D1603" s="34" t="s">
        <v>270</v>
      </c>
      <c r="E1603" s="34">
        <f>IF(D1603="",0,VLOOKUP(D1603,city!$D$4:$K$352,8,0))</f>
        <v>112</v>
      </c>
      <c r="F1603" s="34">
        <v>1</v>
      </c>
      <c r="G1603" s="34">
        <v>0</v>
      </c>
      <c r="H1603" s="34" t="s">
        <v>7990</v>
      </c>
      <c r="I1603" s="34" t="s">
        <v>8781</v>
      </c>
      <c r="J1603" s="34">
        <f>IF(I1603="","",VLOOKUP(I1603,speciality!$B$4:$J$1727,9,0))</f>
        <v>111201</v>
      </c>
      <c r="K1603" s="34" t="str">
        <f t="shared" si="22"/>
        <v>4,111201</v>
      </c>
      <c r="L1603" s="34">
        <v>0</v>
      </c>
      <c r="M1603" s="34">
        <v>0</v>
      </c>
      <c r="N1603" s="34">
        <v>0</v>
      </c>
      <c r="O1603" s="34">
        <v>0</v>
      </c>
      <c r="P1603" s="23">
        <v>0</v>
      </c>
      <c r="Q1603" s="23">
        <v>3000</v>
      </c>
      <c r="R1603" s="23">
        <v>0</v>
      </c>
    </row>
    <row r="1604" spans="1:18" x14ac:dyDescent="0.15">
      <c r="A1604" s="23">
        <v>400224</v>
      </c>
      <c r="B1604" s="33" t="s">
        <v>8782</v>
      </c>
      <c r="C1604" s="34">
        <v>4</v>
      </c>
      <c r="D1604" s="34" t="s">
        <v>270</v>
      </c>
      <c r="E1604" s="34">
        <f>IF(D1604="",0,VLOOKUP(D1604,city!$D$4:$K$352,8,0))</f>
        <v>112</v>
      </c>
      <c r="F1604" s="34">
        <v>1</v>
      </c>
      <c r="G1604" s="34">
        <v>0</v>
      </c>
      <c r="H1604" s="34" t="s">
        <v>7990</v>
      </c>
      <c r="J1604" s="34" t="str">
        <f>IF(I1604="","",VLOOKUP(I1604,speciality!$B$4:$J$1727,9,0))</f>
        <v/>
      </c>
      <c r="K1604" s="34" t="str">
        <f t="shared" si="22"/>
        <v>3,-1</v>
      </c>
      <c r="L1604" s="34">
        <v>0</v>
      </c>
      <c r="M1604" s="34">
        <v>0</v>
      </c>
      <c r="N1604" s="34">
        <v>0</v>
      </c>
      <c r="O1604" s="34">
        <v>0</v>
      </c>
      <c r="P1604" s="23">
        <v>0</v>
      </c>
      <c r="Q1604" s="23">
        <v>3000</v>
      </c>
      <c r="R1604" s="23">
        <v>0</v>
      </c>
    </row>
    <row r="1605" spans="1:18" x14ac:dyDescent="0.15">
      <c r="A1605" s="23">
        <v>400225</v>
      </c>
      <c r="B1605" s="39" t="s">
        <v>8783</v>
      </c>
      <c r="C1605" s="34">
        <v>4</v>
      </c>
      <c r="D1605" s="34" t="s">
        <v>270</v>
      </c>
      <c r="E1605" s="34">
        <f>IF(D1605="",0,VLOOKUP(D1605,city!$D$4:$K$352,8,0))</f>
        <v>112</v>
      </c>
      <c r="F1605" s="34">
        <v>1</v>
      </c>
      <c r="G1605" s="34">
        <v>0</v>
      </c>
      <c r="H1605" s="34" t="s">
        <v>7990</v>
      </c>
      <c r="J1605" s="34" t="str">
        <f>IF(I1605="","",VLOOKUP(I1605,speciality!$B$4:$J$1727,9,0))</f>
        <v/>
      </c>
      <c r="K1605" s="34" t="str">
        <f t="shared" si="22"/>
        <v>3,-1</v>
      </c>
      <c r="L1605" s="34">
        <v>0</v>
      </c>
      <c r="M1605" s="34">
        <v>0</v>
      </c>
      <c r="N1605" s="34">
        <v>0</v>
      </c>
      <c r="O1605" s="34">
        <v>0</v>
      </c>
      <c r="P1605" s="23">
        <v>0</v>
      </c>
      <c r="Q1605" s="23">
        <v>3000</v>
      </c>
      <c r="R1605" s="23">
        <v>0</v>
      </c>
    </row>
    <row r="1606" spans="1:18" ht="28" x14ac:dyDescent="0.15">
      <c r="A1606" s="23">
        <v>400226</v>
      </c>
      <c r="B1606" s="33" t="s">
        <v>8784</v>
      </c>
      <c r="C1606" s="34">
        <v>4</v>
      </c>
      <c r="D1606" s="34" t="s">
        <v>270</v>
      </c>
      <c r="E1606" s="34">
        <f>IF(D1606="",0,VLOOKUP(D1606,city!$D$4:$K$352,8,0))</f>
        <v>112</v>
      </c>
      <c r="F1606" s="34">
        <v>1</v>
      </c>
      <c r="G1606" s="34">
        <v>0</v>
      </c>
      <c r="H1606" s="34" t="s">
        <v>7990</v>
      </c>
      <c r="J1606" s="34" t="str">
        <f>IF(I1606="","",VLOOKUP(I1606,speciality!$B$4:$J$1727,9,0))</f>
        <v/>
      </c>
      <c r="K1606" s="34" t="str">
        <f t="shared" si="22"/>
        <v>3,-1</v>
      </c>
      <c r="L1606" s="34">
        <v>0</v>
      </c>
      <c r="M1606" s="34">
        <v>0</v>
      </c>
      <c r="N1606" s="34">
        <v>0</v>
      </c>
      <c r="O1606" s="34">
        <v>0</v>
      </c>
      <c r="P1606" s="23">
        <v>0</v>
      </c>
      <c r="Q1606" s="23">
        <v>3000</v>
      </c>
      <c r="R1606" s="23">
        <v>0</v>
      </c>
    </row>
    <row r="1607" spans="1:18" x14ac:dyDescent="0.15">
      <c r="A1607" s="23">
        <v>400227</v>
      </c>
      <c r="B1607" s="33" t="s">
        <v>8785</v>
      </c>
      <c r="C1607" s="34">
        <v>4</v>
      </c>
      <c r="D1607" s="34" t="s">
        <v>289</v>
      </c>
      <c r="E1607" s="34">
        <f>IF(D1607="",0,VLOOKUP(D1607,city!$D$4:$K$352,8,0))</f>
        <v>122</v>
      </c>
      <c r="F1607" s="34">
        <v>1</v>
      </c>
      <c r="G1607" s="34">
        <v>0</v>
      </c>
      <c r="H1607" s="34" t="s">
        <v>7990</v>
      </c>
      <c r="I1607" s="34" t="s">
        <v>8786</v>
      </c>
      <c r="J1607" s="34">
        <f>IF(I1607="","",VLOOKUP(I1607,speciality!$B$4:$J$1727,9,0))</f>
        <v>112204</v>
      </c>
      <c r="K1607" s="34" t="str">
        <f t="shared" si="22"/>
        <v>4,112204</v>
      </c>
      <c r="L1607" s="34">
        <v>0</v>
      </c>
      <c r="M1607" s="34">
        <v>0</v>
      </c>
      <c r="N1607" s="34">
        <v>0</v>
      </c>
      <c r="O1607" s="34">
        <v>0</v>
      </c>
      <c r="P1607" s="23">
        <v>0</v>
      </c>
      <c r="Q1607" s="23">
        <v>3000</v>
      </c>
      <c r="R1607" s="23">
        <v>0</v>
      </c>
    </row>
    <row r="1608" spans="1:18" x14ac:dyDescent="0.15">
      <c r="A1608" s="23">
        <v>400228</v>
      </c>
      <c r="B1608" s="33" t="s">
        <v>8787</v>
      </c>
      <c r="C1608" s="34">
        <v>4</v>
      </c>
      <c r="D1608" s="34" t="s">
        <v>289</v>
      </c>
      <c r="E1608" s="34">
        <f>IF(D1608="",0,VLOOKUP(D1608,city!$D$4:$K$352,8,0))</f>
        <v>122</v>
      </c>
      <c r="F1608" s="34">
        <v>1</v>
      </c>
      <c r="G1608" s="34">
        <v>0</v>
      </c>
      <c r="H1608" s="34" t="s">
        <v>7990</v>
      </c>
      <c r="J1608" s="34" t="str">
        <f>IF(I1608="","",VLOOKUP(I1608,speciality!$B$4:$J$1727,9,0))</f>
        <v/>
      </c>
      <c r="K1608" s="34" t="str">
        <f t="shared" si="22"/>
        <v>3,-1</v>
      </c>
      <c r="L1608" s="34">
        <v>0</v>
      </c>
      <c r="M1608" s="34">
        <v>0</v>
      </c>
      <c r="N1608" s="34">
        <v>0</v>
      </c>
      <c r="O1608" s="34">
        <v>0</v>
      </c>
      <c r="P1608" s="23">
        <v>0</v>
      </c>
      <c r="Q1608" s="23">
        <v>3000</v>
      </c>
      <c r="R1608" s="23">
        <v>0</v>
      </c>
    </row>
    <row r="1609" spans="1:18" x14ac:dyDescent="0.15">
      <c r="A1609" s="23">
        <v>400229</v>
      </c>
      <c r="B1609" s="33" t="s">
        <v>8788</v>
      </c>
      <c r="C1609" s="34">
        <v>4</v>
      </c>
      <c r="D1609" s="34" t="s">
        <v>289</v>
      </c>
      <c r="E1609" s="34">
        <f>IF(D1609="",0,VLOOKUP(D1609,city!$D$4:$K$352,8,0))</f>
        <v>122</v>
      </c>
      <c r="F1609" s="34">
        <v>1</v>
      </c>
      <c r="G1609" s="34">
        <v>0</v>
      </c>
      <c r="H1609" s="34" t="s">
        <v>7990</v>
      </c>
      <c r="J1609" s="34" t="str">
        <f>IF(I1609="","",VLOOKUP(I1609,speciality!$B$4:$J$1727,9,0))</f>
        <v/>
      </c>
      <c r="K1609" s="34" t="str">
        <f t="shared" si="22"/>
        <v>3,-1</v>
      </c>
      <c r="L1609" s="34">
        <v>0</v>
      </c>
      <c r="M1609" s="34">
        <v>0</v>
      </c>
      <c r="N1609" s="34">
        <v>0</v>
      </c>
      <c r="O1609" s="34">
        <v>0</v>
      </c>
      <c r="P1609" s="23">
        <v>0</v>
      </c>
      <c r="Q1609" s="23">
        <v>3000</v>
      </c>
      <c r="R1609" s="23">
        <v>0</v>
      </c>
    </row>
    <row r="1610" spans="1:18" x14ac:dyDescent="0.15">
      <c r="A1610" s="23">
        <v>400230</v>
      </c>
      <c r="B1610" s="33" t="s">
        <v>8789</v>
      </c>
      <c r="C1610" s="34">
        <v>4</v>
      </c>
      <c r="D1610" s="34" t="s">
        <v>289</v>
      </c>
      <c r="E1610" s="34">
        <f>IF(D1610="",0,VLOOKUP(D1610,city!$D$4:$K$352,8,0))</f>
        <v>122</v>
      </c>
      <c r="F1610" s="34">
        <v>1</v>
      </c>
      <c r="G1610" s="34">
        <v>0</v>
      </c>
      <c r="H1610" s="34" t="s">
        <v>7990</v>
      </c>
      <c r="J1610" s="34" t="str">
        <f>IF(I1610="","",VLOOKUP(I1610,speciality!$B$4:$J$1727,9,0))</f>
        <v/>
      </c>
      <c r="K1610" s="34" t="str">
        <f t="shared" si="22"/>
        <v>3,-1</v>
      </c>
      <c r="L1610" s="34">
        <v>0</v>
      </c>
      <c r="M1610" s="34">
        <v>0</v>
      </c>
      <c r="N1610" s="34">
        <v>0</v>
      </c>
      <c r="O1610" s="34">
        <v>0</v>
      </c>
      <c r="P1610" s="23">
        <v>0</v>
      </c>
      <c r="Q1610" s="23">
        <v>3000</v>
      </c>
      <c r="R1610" s="23">
        <v>0</v>
      </c>
    </row>
    <row r="1611" spans="1:18" x14ac:dyDescent="0.15">
      <c r="A1611" s="23">
        <v>400231</v>
      </c>
      <c r="B1611" s="33" t="s">
        <v>8790</v>
      </c>
      <c r="C1611" s="34">
        <v>4</v>
      </c>
      <c r="D1611" s="34" t="s">
        <v>278</v>
      </c>
      <c r="E1611" s="34">
        <f>IF(D1611="",0,VLOOKUP(D1611,city!$D$4:$K$352,8,0))</f>
        <v>116</v>
      </c>
      <c r="F1611" s="34">
        <v>1</v>
      </c>
      <c r="G1611" s="34">
        <v>0</v>
      </c>
      <c r="H1611" s="34" t="s">
        <v>7990</v>
      </c>
      <c r="I1611" s="34" t="s">
        <v>8791</v>
      </c>
      <c r="J1611" s="34">
        <f>IF(I1611="","",VLOOKUP(I1611,speciality!$B$4:$J$1727,9,0))</f>
        <v>111605</v>
      </c>
      <c r="K1611" s="34" t="str">
        <f t="shared" si="22"/>
        <v>4,111605</v>
      </c>
      <c r="L1611" s="34">
        <v>0</v>
      </c>
      <c r="M1611" s="34">
        <v>0</v>
      </c>
      <c r="N1611" s="34">
        <v>0</v>
      </c>
      <c r="O1611" s="34">
        <v>0</v>
      </c>
      <c r="P1611" s="23">
        <v>0</v>
      </c>
      <c r="Q1611" s="23">
        <v>3000</v>
      </c>
      <c r="R1611" s="23">
        <v>0</v>
      </c>
    </row>
    <row r="1612" spans="1:18" x14ac:dyDescent="0.15">
      <c r="A1612" s="23">
        <v>400232</v>
      </c>
      <c r="B1612" s="33" t="s">
        <v>8792</v>
      </c>
      <c r="C1612" s="34">
        <v>4</v>
      </c>
      <c r="D1612" s="34" t="s">
        <v>278</v>
      </c>
      <c r="E1612" s="34">
        <f>IF(D1612="",0,VLOOKUP(D1612,city!$D$4:$K$352,8,0))</f>
        <v>116</v>
      </c>
      <c r="F1612" s="34">
        <v>1</v>
      </c>
      <c r="G1612" s="34">
        <v>0</v>
      </c>
      <c r="H1612" s="34" t="s">
        <v>7990</v>
      </c>
      <c r="J1612" s="34" t="str">
        <f>IF(I1612="","",VLOOKUP(I1612,speciality!$B$4:$J$1727,9,0))</f>
        <v/>
      </c>
      <c r="K1612" s="34" t="str">
        <f t="shared" si="22"/>
        <v>3,-1</v>
      </c>
      <c r="L1612" s="34">
        <v>0</v>
      </c>
      <c r="M1612" s="34">
        <v>0</v>
      </c>
      <c r="N1612" s="34">
        <v>0</v>
      </c>
      <c r="O1612" s="34">
        <v>0</v>
      </c>
      <c r="P1612" s="23">
        <v>0</v>
      </c>
      <c r="Q1612" s="23">
        <v>3000</v>
      </c>
      <c r="R1612" s="23">
        <v>0</v>
      </c>
    </row>
    <row r="1613" spans="1:18" ht="28" x14ac:dyDescent="0.15">
      <c r="A1613" s="23">
        <v>400233</v>
      </c>
      <c r="B1613" s="39" t="s">
        <v>8793</v>
      </c>
      <c r="C1613" s="34">
        <v>4</v>
      </c>
      <c r="D1613" s="34" t="s">
        <v>278</v>
      </c>
      <c r="E1613" s="34">
        <f>IF(D1613="",0,VLOOKUP(D1613,city!$D$4:$K$352,8,0))</f>
        <v>116</v>
      </c>
      <c r="F1613" s="34">
        <v>1</v>
      </c>
      <c r="G1613" s="34">
        <v>0</v>
      </c>
      <c r="H1613" s="34" t="s">
        <v>7990</v>
      </c>
      <c r="J1613" s="34" t="str">
        <f>IF(I1613="","",VLOOKUP(I1613,speciality!$B$4:$J$1727,9,0))</f>
        <v/>
      </c>
      <c r="K1613" s="34" t="str">
        <f t="shared" si="22"/>
        <v>3,-1</v>
      </c>
      <c r="L1613" s="34">
        <v>0</v>
      </c>
      <c r="M1613" s="34">
        <v>0</v>
      </c>
      <c r="N1613" s="34">
        <v>0</v>
      </c>
      <c r="O1613" s="34">
        <v>0</v>
      </c>
      <c r="P1613" s="23">
        <v>0</v>
      </c>
      <c r="Q1613" s="23">
        <v>3000</v>
      </c>
      <c r="R1613" s="23">
        <v>0</v>
      </c>
    </row>
    <row r="1614" spans="1:18" x14ac:dyDescent="0.15">
      <c r="A1614" s="23">
        <v>400234</v>
      </c>
      <c r="B1614" s="33" t="s">
        <v>8794</v>
      </c>
      <c r="C1614" s="34">
        <v>4</v>
      </c>
      <c r="D1614" s="34" t="s">
        <v>278</v>
      </c>
      <c r="E1614" s="34">
        <f>IF(D1614="",0,VLOOKUP(D1614,city!$D$4:$K$352,8,0))</f>
        <v>116</v>
      </c>
      <c r="F1614" s="34">
        <v>1</v>
      </c>
      <c r="G1614" s="34">
        <v>0</v>
      </c>
      <c r="H1614" s="34" t="s">
        <v>7990</v>
      </c>
      <c r="J1614" s="34" t="str">
        <f>IF(I1614="","",VLOOKUP(I1614,speciality!$B$4:$J$1727,9,0))</f>
        <v/>
      </c>
      <c r="K1614" s="34" t="str">
        <f t="shared" si="22"/>
        <v>3,-1</v>
      </c>
      <c r="L1614" s="34">
        <v>0</v>
      </c>
      <c r="M1614" s="34">
        <v>0</v>
      </c>
      <c r="N1614" s="34">
        <v>0</v>
      </c>
      <c r="O1614" s="34">
        <v>0</v>
      </c>
      <c r="P1614" s="23">
        <v>0</v>
      </c>
      <c r="Q1614" s="23">
        <v>3000</v>
      </c>
      <c r="R1614" s="23">
        <v>0</v>
      </c>
    </row>
    <row r="1615" spans="1:18" x14ac:dyDescent="0.15">
      <c r="A1615" s="23">
        <v>400235</v>
      </c>
      <c r="B1615" s="33" t="s">
        <v>8795</v>
      </c>
      <c r="C1615" s="34">
        <v>4</v>
      </c>
      <c r="D1615" s="34" t="s">
        <v>287</v>
      </c>
      <c r="E1615" s="34">
        <f>IF(D1615="",0,VLOOKUP(D1615,city!$D$4:$K$352,8,0))</f>
        <v>121</v>
      </c>
      <c r="F1615" s="34">
        <v>1</v>
      </c>
      <c r="G1615" s="34">
        <v>0</v>
      </c>
      <c r="H1615" s="34" t="s">
        <v>7990</v>
      </c>
      <c r="I1615" s="34" t="s">
        <v>8796</v>
      </c>
      <c r="J1615" s="34">
        <f>IF(I1615="","",VLOOKUP(I1615,speciality!$B$4:$J$1727,9,0))</f>
        <v>112102</v>
      </c>
      <c r="K1615" s="34" t="str">
        <f t="shared" si="22"/>
        <v>4,112102</v>
      </c>
      <c r="L1615" s="34">
        <v>0</v>
      </c>
      <c r="M1615" s="34">
        <v>0</v>
      </c>
      <c r="N1615" s="34">
        <v>0</v>
      </c>
      <c r="O1615" s="34">
        <v>0</v>
      </c>
      <c r="P1615" s="23">
        <v>0</v>
      </c>
      <c r="Q1615" s="23">
        <v>3000</v>
      </c>
      <c r="R1615" s="23">
        <v>0</v>
      </c>
    </row>
    <row r="1616" spans="1:18" x14ac:dyDescent="0.15">
      <c r="A1616" s="23">
        <v>400236</v>
      </c>
      <c r="B1616" s="39" t="s">
        <v>8797</v>
      </c>
      <c r="C1616" s="34">
        <v>4</v>
      </c>
      <c r="D1616" s="34" t="s">
        <v>287</v>
      </c>
      <c r="E1616" s="34">
        <f>IF(D1616="",0,VLOOKUP(D1616,city!$D$4:$K$352,8,0))</f>
        <v>121</v>
      </c>
      <c r="F1616" s="34">
        <v>1</v>
      </c>
      <c r="G1616" s="34">
        <v>0</v>
      </c>
      <c r="H1616" s="34" t="s">
        <v>7990</v>
      </c>
      <c r="J1616" s="34" t="str">
        <f>IF(I1616="","",VLOOKUP(I1616,speciality!$B$4:$J$1727,9,0))</f>
        <v/>
      </c>
      <c r="K1616" s="34" t="str">
        <f t="shared" si="22"/>
        <v>3,-1</v>
      </c>
      <c r="L1616" s="34">
        <v>0</v>
      </c>
      <c r="M1616" s="34">
        <v>0</v>
      </c>
      <c r="N1616" s="34">
        <v>0</v>
      </c>
      <c r="O1616" s="34">
        <v>0</v>
      </c>
      <c r="P1616" s="23">
        <v>0</v>
      </c>
      <c r="Q1616" s="23">
        <v>3000</v>
      </c>
      <c r="R1616" s="23">
        <v>0</v>
      </c>
    </row>
    <row r="1617" spans="1:18" x14ac:dyDescent="0.15">
      <c r="A1617" s="23">
        <v>400237</v>
      </c>
      <c r="B1617" s="33" t="s">
        <v>8798</v>
      </c>
      <c r="C1617" s="34">
        <v>4</v>
      </c>
      <c r="D1617" s="34" t="s">
        <v>287</v>
      </c>
      <c r="E1617" s="34">
        <f>IF(D1617="",0,VLOOKUP(D1617,city!$D$4:$K$352,8,0))</f>
        <v>121</v>
      </c>
      <c r="F1617" s="34">
        <v>1</v>
      </c>
      <c r="G1617" s="34">
        <v>0</v>
      </c>
      <c r="H1617" s="34" t="s">
        <v>7990</v>
      </c>
      <c r="J1617" s="34" t="str">
        <f>IF(I1617="","",VLOOKUP(I1617,speciality!$B$4:$J$1727,9,0))</f>
        <v/>
      </c>
      <c r="K1617" s="34" t="str">
        <f t="shared" si="22"/>
        <v>3,-1</v>
      </c>
      <c r="L1617" s="34">
        <v>0</v>
      </c>
      <c r="M1617" s="34">
        <v>0</v>
      </c>
      <c r="N1617" s="34">
        <v>0</v>
      </c>
      <c r="O1617" s="34">
        <v>0</v>
      </c>
      <c r="P1617" s="23">
        <v>0</v>
      </c>
      <c r="Q1617" s="23">
        <v>3000</v>
      </c>
      <c r="R1617" s="23">
        <v>0</v>
      </c>
    </row>
    <row r="1618" spans="1:18" x14ac:dyDescent="0.15">
      <c r="A1618" s="23">
        <v>400238</v>
      </c>
      <c r="B1618" s="39" t="s">
        <v>8799</v>
      </c>
      <c r="C1618" s="34">
        <v>4</v>
      </c>
      <c r="D1618" s="34" t="s">
        <v>287</v>
      </c>
      <c r="E1618" s="34">
        <f>IF(D1618="",0,VLOOKUP(D1618,city!$D$4:$K$352,8,0))</f>
        <v>121</v>
      </c>
      <c r="F1618" s="34">
        <v>1</v>
      </c>
      <c r="G1618" s="34">
        <v>0</v>
      </c>
      <c r="H1618" s="34" t="s">
        <v>7990</v>
      </c>
      <c r="J1618" s="34" t="str">
        <f>IF(I1618="","",VLOOKUP(I1618,speciality!$B$4:$J$1727,9,0))</f>
        <v/>
      </c>
      <c r="K1618" s="34" t="str">
        <f t="shared" si="22"/>
        <v>3,-1</v>
      </c>
      <c r="L1618" s="34">
        <v>0</v>
      </c>
      <c r="M1618" s="34">
        <v>0</v>
      </c>
      <c r="N1618" s="34">
        <v>0</v>
      </c>
      <c r="O1618" s="34">
        <v>0</v>
      </c>
      <c r="P1618" s="23">
        <v>0</v>
      </c>
      <c r="Q1618" s="23">
        <v>3000</v>
      </c>
      <c r="R1618" s="23">
        <v>0</v>
      </c>
    </row>
    <row r="1619" spans="1:18" x14ac:dyDescent="0.15">
      <c r="A1619" s="23">
        <v>400239</v>
      </c>
      <c r="B1619" s="33" t="s">
        <v>8800</v>
      </c>
      <c r="C1619" s="34">
        <v>4</v>
      </c>
      <c r="D1619" s="34" t="s">
        <v>277</v>
      </c>
      <c r="E1619" s="34">
        <f>IF(D1619="",0,VLOOKUP(D1619,city!$D$4:$K$352,8,0))</f>
        <v>115</v>
      </c>
      <c r="F1619" s="34">
        <v>1</v>
      </c>
      <c r="G1619" s="34">
        <v>0</v>
      </c>
      <c r="H1619" s="34" t="s">
        <v>7990</v>
      </c>
      <c r="I1619" s="34" t="s">
        <v>8801</v>
      </c>
      <c r="J1619" s="34">
        <f>IF(I1619="","",VLOOKUP(I1619,speciality!$B$4:$J$1727,9,0))</f>
        <v>111504</v>
      </c>
      <c r="K1619" s="34" t="str">
        <f t="shared" si="22"/>
        <v>4,111504</v>
      </c>
      <c r="L1619" s="34">
        <v>0</v>
      </c>
      <c r="M1619" s="34">
        <v>0</v>
      </c>
      <c r="N1619" s="34">
        <v>0</v>
      </c>
      <c r="O1619" s="34">
        <v>0</v>
      </c>
      <c r="P1619" s="23">
        <v>0</v>
      </c>
      <c r="Q1619" s="23">
        <v>3000</v>
      </c>
      <c r="R1619" s="23">
        <v>0</v>
      </c>
    </row>
    <row r="1620" spans="1:18" x14ac:dyDescent="0.15">
      <c r="A1620" s="23">
        <v>400240</v>
      </c>
      <c r="B1620" s="33" t="s">
        <v>8802</v>
      </c>
      <c r="C1620" s="34">
        <v>4</v>
      </c>
      <c r="D1620" s="34" t="s">
        <v>277</v>
      </c>
      <c r="E1620" s="34">
        <f>IF(D1620="",0,VLOOKUP(D1620,city!$D$4:$K$352,8,0))</f>
        <v>115</v>
      </c>
      <c r="F1620" s="34">
        <v>1</v>
      </c>
      <c r="G1620" s="34">
        <v>0</v>
      </c>
      <c r="H1620" s="34" t="s">
        <v>7990</v>
      </c>
      <c r="J1620" s="34" t="str">
        <f>IF(I1620="","",VLOOKUP(I1620,speciality!$B$4:$J$1727,9,0))</f>
        <v/>
      </c>
      <c r="K1620" s="34" t="str">
        <f t="shared" si="22"/>
        <v>3,-1</v>
      </c>
      <c r="L1620" s="34">
        <v>0</v>
      </c>
      <c r="M1620" s="34">
        <v>0</v>
      </c>
      <c r="N1620" s="34">
        <v>0</v>
      </c>
      <c r="O1620" s="34">
        <v>0</v>
      </c>
      <c r="P1620" s="23">
        <v>0</v>
      </c>
      <c r="Q1620" s="23">
        <v>3000</v>
      </c>
      <c r="R1620" s="23">
        <v>0</v>
      </c>
    </row>
    <row r="1621" spans="1:18" x14ac:dyDescent="0.15">
      <c r="A1621" s="23">
        <v>400241</v>
      </c>
      <c r="B1621" s="39" t="s">
        <v>8803</v>
      </c>
      <c r="C1621" s="34">
        <v>4</v>
      </c>
      <c r="D1621" s="34" t="s">
        <v>277</v>
      </c>
      <c r="E1621" s="34">
        <f>IF(D1621="",0,VLOOKUP(D1621,city!$D$4:$K$352,8,0))</f>
        <v>115</v>
      </c>
      <c r="F1621" s="34">
        <v>1</v>
      </c>
      <c r="G1621" s="34">
        <v>0</v>
      </c>
      <c r="H1621" s="34" t="s">
        <v>7990</v>
      </c>
      <c r="J1621" s="34" t="str">
        <f>IF(I1621="","",VLOOKUP(I1621,speciality!$B$4:$J$1727,9,0))</f>
        <v/>
      </c>
      <c r="K1621" s="34" t="str">
        <f t="shared" si="22"/>
        <v>3,-1</v>
      </c>
      <c r="L1621" s="34">
        <v>0</v>
      </c>
      <c r="M1621" s="34">
        <v>0</v>
      </c>
      <c r="N1621" s="34">
        <v>0</v>
      </c>
      <c r="O1621" s="34">
        <v>0</v>
      </c>
      <c r="P1621" s="23">
        <v>0</v>
      </c>
      <c r="Q1621" s="23">
        <v>3000</v>
      </c>
      <c r="R1621" s="23">
        <v>0</v>
      </c>
    </row>
    <row r="1622" spans="1:18" x14ac:dyDescent="0.15">
      <c r="A1622" s="23">
        <v>400242</v>
      </c>
      <c r="B1622" s="39" t="s">
        <v>8804</v>
      </c>
      <c r="C1622" s="34">
        <v>4</v>
      </c>
      <c r="D1622" s="34" t="s">
        <v>277</v>
      </c>
      <c r="E1622" s="34">
        <f>IF(D1622="",0,VLOOKUP(D1622,city!$D$4:$K$352,8,0))</f>
        <v>115</v>
      </c>
      <c r="F1622" s="34">
        <v>1</v>
      </c>
      <c r="G1622" s="34">
        <v>0</v>
      </c>
      <c r="H1622" s="34" t="s">
        <v>7990</v>
      </c>
      <c r="J1622" s="34" t="str">
        <f>IF(I1622="","",VLOOKUP(I1622,speciality!$B$4:$J$1727,9,0))</f>
        <v/>
      </c>
      <c r="K1622" s="34" t="str">
        <f t="shared" si="22"/>
        <v>3,-1</v>
      </c>
      <c r="L1622" s="34">
        <v>0</v>
      </c>
      <c r="M1622" s="34">
        <v>0</v>
      </c>
      <c r="N1622" s="34">
        <v>0</v>
      </c>
      <c r="O1622" s="34">
        <v>0</v>
      </c>
      <c r="P1622" s="23">
        <v>0</v>
      </c>
      <c r="Q1622" s="23">
        <v>3000</v>
      </c>
      <c r="R1622" s="23">
        <v>0</v>
      </c>
    </row>
    <row r="1623" spans="1:18" ht="28" x14ac:dyDescent="0.15">
      <c r="A1623" s="23">
        <v>400243</v>
      </c>
      <c r="B1623" s="33" t="s">
        <v>8805</v>
      </c>
      <c r="C1623" s="34">
        <v>4</v>
      </c>
      <c r="D1623" s="34" t="s">
        <v>285</v>
      </c>
      <c r="E1623" s="34">
        <f>IF(D1623="",0,VLOOKUP(D1623,city!$D$4:$K$352,8,0))</f>
        <v>120</v>
      </c>
      <c r="F1623" s="34">
        <v>1</v>
      </c>
      <c r="G1623" s="34">
        <v>0</v>
      </c>
      <c r="H1623" s="34" t="s">
        <v>7990</v>
      </c>
      <c r="I1623" s="34" t="s">
        <v>8806</v>
      </c>
      <c r="J1623" s="34">
        <f>IF(I1623="","",VLOOKUP(I1623,speciality!$B$4:$J$1727,9,0))</f>
        <v>112001</v>
      </c>
      <c r="K1623" s="34" t="str">
        <f t="shared" si="22"/>
        <v>4,112001</v>
      </c>
      <c r="L1623" s="34">
        <v>0</v>
      </c>
      <c r="M1623" s="34">
        <v>0</v>
      </c>
      <c r="N1623" s="34">
        <v>0</v>
      </c>
      <c r="O1623" s="34">
        <v>0</v>
      </c>
      <c r="P1623" s="23">
        <v>0</v>
      </c>
      <c r="Q1623" s="23">
        <v>3000</v>
      </c>
      <c r="R1623" s="23">
        <v>0</v>
      </c>
    </row>
    <row r="1624" spans="1:18" ht="28" x14ac:dyDescent="0.15">
      <c r="A1624" s="23">
        <v>400244</v>
      </c>
      <c r="B1624" s="39" t="s">
        <v>8807</v>
      </c>
      <c r="C1624" s="34">
        <v>4</v>
      </c>
      <c r="D1624" s="34" t="s">
        <v>285</v>
      </c>
      <c r="E1624" s="34">
        <f>IF(D1624="",0,VLOOKUP(D1624,city!$D$4:$K$352,8,0))</f>
        <v>120</v>
      </c>
      <c r="F1624" s="34">
        <v>1</v>
      </c>
      <c r="G1624" s="34">
        <v>0</v>
      </c>
      <c r="H1624" s="34" t="s">
        <v>7990</v>
      </c>
      <c r="J1624" s="34" t="str">
        <f>IF(I1624="","",VLOOKUP(I1624,speciality!$B$4:$J$1727,9,0))</f>
        <v/>
      </c>
      <c r="K1624" s="34" t="str">
        <f t="shared" si="22"/>
        <v>3,-1</v>
      </c>
      <c r="L1624" s="34">
        <v>0</v>
      </c>
      <c r="M1624" s="34">
        <v>0</v>
      </c>
      <c r="N1624" s="34">
        <v>0</v>
      </c>
      <c r="O1624" s="34">
        <v>0</v>
      </c>
      <c r="P1624" s="23">
        <v>0</v>
      </c>
      <c r="Q1624" s="23">
        <v>3000</v>
      </c>
      <c r="R1624" s="23">
        <v>0</v>
      </c>
    </row>
    <row r="1625" spans="1:18" x14ac:dyDescent="0.15">
      <c r="A1625" s="23">
        <v>400245</v>
      </c>
      <c r="B1625" s="33" t="s">
        <v>8808</v>
      </c>
      <c r="C1625" s="34">
        <v>4</v>
      </c>
      <c r="D1625" s="34" t="s">
        <v>285</v>
      </c>
      <c r="E1625" s="34">
        <f>IF(D1625="",0,VLOOKUP(D1625,city!$D$4:$K$352,8,0))</f>
        <v>120</v>
      </c>
      <c r="F1625" s="34">
        <v>1</v>
      </c>
      <c r="G1625" s="34">
        <v>0</v>
      </c>
      <c r="H1625" s="34" t="s">
        <v>7990</v>
      </c>
      <c r="J1625" s="34" t="str">
        <f>IF(I1625="","",VLOOKUP(I1625,speciality!$B$4:$J$1727,9,0))</f>
        <v/>
      </c>
      <c r="K1625" s="34" t="str">
        <f t="shared" si="22"/>
        <v>3,-1</v>
      </c>
      <c r="L1625" s="34">
        <v>0</v>
      </c>
      <c r="M1625" s="34">
        <v>0</v>
      </c>
      <c r="N1625" s="34">
        <v>0</v>
      </c>
      <c r="O1625" s="34">
        <v>0</v>
      </c>
      <c r="P1625" s="23">
        <v>0</v>
      </c>
      <c r="Q1625" s="23">
        <v>3000</v>
      </c>
      <c r="R1625" s="23">
        <v>0</v>
      </c>
    </row>
    <row r="1626" spans="1:18" x14ac:dyDescent="0.15">
      <c r="A1626" s="23">
        <v>400246</v>
      </c>
      <c r="B1626" s="33" t="s">
        <v>8809</v>
      </c>
      <c r="C1626" s="34">
        <v>4</v>
      </c>
      <c r="D1626" s="34" t="s">
        <v>285</v>
      </c>
      <c r="E1626" s="34">
        <f>IF(D1626="",0,VLOOKUP(D1626,city!$D$4:$K$352,8,0))</f>
        <v>120</v>
      </c>
      <c r="F1626" s="34">
        <v>1</v>
      </c>
      <c r="G1626" s="34">
        <v>0</v>
      </c>
      <c r="H1626" s="34" t="s">
        <v>7990</v>
      </c>
      <c r="J1626" s="34" t="str">
        <f>IF(I1626="","",VLOOKUP(I1626,speciality!$B$4:$J$1727,9,0))</f>
        <v/>
      </c>
      <c r="K1626" s="34" t="str">
        <f t="shared" si="22"/>
        <v>3,-1</v>
      </c>
      <c r="L1626" s="34">
        <v>0</v>
      </c>
      <c r="M1626" s="34">
        <v>0</v>
      </c>
      <c r="N1626" s="34">
        <v>0</v>
      </c>
      <c r="O1626" s="34">
        <v>0</v>
      </c>
      <c r="P1626" s="23">
        <v>0</v>
      </c>
      <c r="Q1626" s="23">
        <v>3000</v>
      </c>
      <c r="R1626" s="23">
        <v>0</v>
      </c>
    </row>
    <row r="1627" spans="1:18" ht="28" x14ac:dyDescent="0.15">
      <c r="A1627" s="23">
        <v>400247</v>
      </c>
      <c r="B1627" s="33" t="s">
        <v>8810</v>
      </c>
      <c r="C1627" s="34">
        <v>4</v>
      </c>
      <c r="D1627" s="34" t="s">
        <v>279</v>
      </c>
      <c r="E1627" s="34">
        <f>IF(D1627="",0,VLOOKUP(D1627,city!$D$4:$K$352,8,0))</f>
        <v>117</v>
      </c>
      <c r="F1627" s="34">
        <v>1</v>
      </c>
      <c r="G1627" s="34">
        <v>0</v>
      </c>
      <c r="H1627" s="34" t="s">
        <v>7990</v>
      </c>
      <c r="I1627" s="34" t="s">
        <v>8811</v>
      </c>
      <c r="J1627" s="34">
        <f>IF(I1627="","",VLOOKUP(I1627,speciality!$B$4:$J$1727,9,0))</f>
        <v>111703</v>
      </c>
      <c r="K1627" s="34" t="str">
        <f t="shared" si="22"/>
        <v>4,111703</v>
      </c>
      <c r="L1627" s="34">
        <v>0</v>
      </c>
      <c r="M1627" s="34">
        <v>0</v>
      </c>
      <c r="N1627" s="34">
        <v>0</v>
      </c>
      <c r="O1627" s="34">
        <v>0</v>
      </c>
      <c r="P1627" s="23">
        <v>0</v>
      </c>
      <c r="Q1627" s="23">
        <v>3000</v>
      </c>
      <c r="R1627" s="23">
        <v>0</v>
      </c>
    </row>
    <row r="1628" spans="1:18" x14ac:dyDescent="0.15">
      <c r="A1628" s="23">
        <v>400248</v>
      </c>
      <c r="B1628" s="33" t="s">
        <v>8812</v>
      </c>
      <c r="C1628" s="34">
        <v>4</v>
      </c>
      <c r="D1628" s="34" t="s">
        <v>279</v>
      </c>
      <c r="E1628" s="34">
        <f>IF(D1628="",0,VLOOKUP(D1628,city!$D$4:$K$352,8,0))</f>
        <v>117</v>
      </c>
      <c r="F1628" s="34">
        <v>1</v>
      </c>
      <c r="G1628" s="34">
        <v>0</v>
      </c>
      <c r="H1628" s="34" t="s">
        <v>7990</v>
      </c>
      <c r="J1628" s="34" t="str">
        <f>IF(I1628="","",VLOOKUP(I1628,speciality!$B$4:$J$1727,9,0))</f>
        <v/>
      </c>
      <c r="K1628" s="34" t="str">
        <f t="shared" si="22"/>
        <v>3,-1</v>
      </c>
      <c r="L1628" s="34">
        <v>0</v>
      </c>
      <c r="M1628" s="34">
        <v>0</v>
      </c>
      <c r="N1628" s="34">
        <v>0</v>
      </c>
      <c r="O1628" s="34">
        <v>0</v>
      </c>
      <c r="P1628" s="23">
        <v>0</v>
      </c>
      <c r="Q1628" s="23">
        <v>3000</v>
      </c>
      <c r="R1628" s="23">
        <v>0</v>
      </c>
    </row>
    <row r="1629" spans="1:18" x14ac:dyDescent="0.15">
      <c r="A1629" s="23">
        <v>400249</v>
      </c>
      <c r="B1629" s="33" t="s">
        <v>8813</v>
      </c>
      <c r="C1629" s="34">
        <v>4</v>
      </c>
      <c r="D1629" s="34" t="s">
        <v>279</v>
      </c>
      <c r="E1629" s="34">
        <f>IF(D1629="",0,VLOOKUP(D1629,city!$D$4:$K$352,8,0))</f>
        <v>117</v>
      </c>
      <c r="F1629" s="34">
        <v>1</v>
      </c>
      <c r="G1629" s="34">
        <v>0</v>
      </c>
      <c r="H1629" s="34" t="s">
        <v>7990</v>
      </c>
      <c r="J1629" s="34" t="str">
        <f>IF(I1629="","",VLOOKUP(I1629,speciality!$B$4:$J$1727,9,0))</f>
        <v/>
      </c>
      <c r="K1629" s="34" t="str">
        <f t="shared" si="22"/>
        <v>3,-1</v>
      </c>
      <c r="L1629" s="34">
        <v>0</v>
      </c>
      <c r="M1629" s="34">
        <v>0</v>
      </c>
      <c r="N1629" s="34">
        <v>0</v>
      </c>
      <c r="O1629" s="34">
        <v>0</v>
      </c>
      <c r="P1629" s="23">
        <v>0</v>
      </c>
      <c r="Q1629" s="23">
        <v>3000</v>
      </c>
      <c r="R1629" s="23">
        <v>0</v>
      </c>
    </row>
    <row r="1630" spans="1:18" x14ac:dyDescent="0.15">
      <c r="A1630" s="23">
        <v>400250</v>
      </c>
      <c r="B1630" s="39" t="s">
        <v>8814</v>
      </c>
      <c r="C1630" s="34">
        <v>4</v>
      </c>
      <c r="D1630" s="34" t="s">
        <v>279</v>
      </c>
      <c r="E1630" s="34">
        <f>IF(D1630="",0,VLOOKUP(D1630,city!$D$4:$K$352,8,0))</f>
        <v>117</v>
      </c>
      <c r="F1630" s="34">
        <v>1</v>
      </c>
      <c r="G1630" s="34">
        <v>0</v>
      </c>
      <c r="H1630" s="34" t="s">
        <v>7990</v>
      </c>
      <c r="J1630" s="34" t="str">
        <f>IF(I1630="","",VLOOKUP(I1630,speciality!$B$4:$J$1727,9,0))</f>
        <v/>
      </c>
      <c r="K1630" s="34" t="str">
        <f t="shared" si="22"/>
        <v>3,-1</v>
      </c>
      <c r="L1630" s="34">
        <v>0</v>
      </c>
      <c r="M1630" s="34">
        <v>0</v>
      </c>
      <c r="N1630" s="34">
        <v>0</v>
      </c>
      <c r="O1630" s="34">
        <v>0</v>
      </c>
      <c r="P1630" s="23">
        <v>0</v>
      </c>
      <c r="Q1630" s="23">
        <v>3000</v>
      </c>
      <c r="R1630" s="23">
        <v>0</v>
      </c>
    </row>
    <row r="1631" spans="1:18" x14ac:dyDescent="0.15">
      <c r="A1631" s="23">
        <v>400251</v>
      </c>
      <c r="B1631" s="33" t="s">
        <v>8815</v>
      </c>
      <c r="C1631" s="34">
        <v>4</v>
      </c>
      <c r="D1631" s="34" t="s">
        <v>281</v>
      </c>
      <c r="E1631" s="34">
        <f>IF(D1631="",0,VLOOKUP(D1631,city!$D$4:$K$352,8,0))</f>
        <v>118</v>
      </c>
      <c r="F1631" s="34">
        <v>1</v>
      </c>
      <c r="G1631" s="34">
        <v>0</v>
      </c>
      <c r="H1631" s="34" t="s">
        <v>7990</v>
      </c>
      <c r="I1631" s="34" t="s">
        <v>8816</v>
      </c>
      <c r="J1631" s="34">
        <f>IF(I1631="","",VLOOKUP(I1631,speciality!$B$4:$J$1727,9,0))</f>
        <v>111801</v>
      </c>
      <c r="K1631" s="34" t="str">
        <f t="shared" si="22"/>
        <v>4,111801</v>
      </c>
      <c r="L1631" s="34">
        <v>0</v>
      </c>
      <c r="M1631" s="34">
        <v>0</v>
      </c>
      <c r="N1631" s="34">
        <v>0</v>
      </c>
      <c r="O1631" s="34">
        <v>0</v>
      </c>
      <c r="P1631" s="23">
        <v>0</v>
      </c>
      <c r="Q1631" s="23">
        <v>3000</v>
      </c>
      <c r="R1631" s="23">
        <v>0</v>
      </c>
    </row>
    <row r="1632" spans="1:18" x14ac:dyDescent="0.15">
      <c r="A1632" s="23">
        <v>400252</v>
      </c>
      <c r="B1632" s="33" t="s">
        <v>8817</v>
      </c>
      <c r="C1632" s="34">
        <v>4</v>
      </c>
      <c r="D1632" s="34" t="s">
        <v>281</v>
      </c>
      <c r="E1632" s="34">
        <f>IF(D1632="",0,VLOOKUP(D1632,city!$D$4:$K$352,8,0))</f>
        <v>118</v>
      </c>
      <c r="F1632" s="34">
        <v>1</v>
      </c>
      <c r="G1632" s="34">
        <v>0</v>
      </c>
      <c r="H1632" s="34" t="s">
        <v>7990</v>
      </c>
      <c r="J1632" s="34" t="str">
        <f>IF(I1632="","",VLOOKUP(I1632,speciality!$B$4:$J$1727,9,0))</f>
        <v/>
      </c>
      <c r="K1632" s="34" t="str">
        <f t="shared" si="22"/>
        <v>3,-1</v>
      </c>
      <c r="L1632" s="34">
        <v>0</v>
      </c>
      <c r="M1632" s="34">
        <v>0</v>
      </c>
      <c r="N1632" s="34">
        <v>0</v>
      </c>
      <c r="O1632" s="34">
        <v>0</v>
      </c>
      <c r="P1632" s="23">
        <v>0</v>
      </c>
      <c r="Q1632" s="23">
        <v>3000</v>
      </c>
      <c r="R1632" s="23">
        <v>0</v>
      </c>
    </row>
    <row r="1633" spans="1:18" x14ac:dyDescent="0.15">
      <c r="A1633" s="23">
        <v>400253</v>
      </c>
      <c r="B1633" s="39" t="s">
        <v>8818</v>
      </c>
      <c r="C1633" s="34">
        <v>4</v>
      </c>
      <c r="D1633" s="34" t="s">
        <v>281</v>
      </c>
      <c r="E1633" s="34">
        <f>IF(D1633="",0,VLOOKUP(D1633,city!$D$4:$K$352,8,0))</f>
        <v>118</v>
      </c>
      <c r="F1633" s="34">
        <v>1</v>
      </c>
      <c r="G1633" s="34">
        <v>0</v>
      </c>
      <c r="H1633" s="34" t="s">
        <v>7990</v>
      </c>
      <c r="J1633" s="34" t="str">
        <f>IF(I1633="","",VLOOKUP(I1633,speciality!$B$4:$J$1727,9,0))</f>
        <v/>
      </c>
      <c r="K1633" s="34" t="str">
        <f t="shared" si="22"/>
        <v>3,-1</v>
      </c>
      <c r="L1633" s="34">
        <v>0</v>
      </c>
      <c r="M1633" s="34">
        <v>0</v>
      </c>
      <c r="N1633" s="34">
        <v>0</v>
      </c>
      <c r="O1633" s="34">
        <v>0</v>
      </c>
      <c r="P1633" s="23">
        <v>0</v>
      </c>
      <c r="Q1633" s="23">
        <v>3000</v>
      </c>
      <c r="R1633" s="23">
        <v>0</v>
      </c>
    </row>
    <row r="1634" spans="1:18" x14ac:dyDescent="0.15">
      <c r="A1634" s="23">
        <v>400254</v>
      </c>
      <c r="B1634" s="33" t="s">
        <v>8819</v>
      </c>
      <c r="C1634" s="34">
        <v>4</v>
      </c>
      <c r="D1634" s="34" t="s">
        <v>281</v>
      </c>
      <c r="E1634" s="34">
        <f>IF(D1634="",0,VLOOKUP(D1634,city!$D$4:$K$352,8,0))</f>
        <v>118</v>
      </c>
      <c r="F1634" s="34">
        <v>1</v>
      </c>
      <c r="G1634" s="34">
        <v>0</v>
      </c>
      <c r="H1634" s="34" t="s">
        <v>7990</v>
      </c>
      <c r="J1634" s="34" t="str">
        <f>IF(I1634="","",VLOOKUP(I1634,speciality!$B$4:$J$1727,9,0))</f>
        <v/>
      </c>
      <c r="K1634" s="34" t="str">
        <f t="shared" si="22"/>
        <v>3,-1</v>
      </c>
      <c r="L1634" s="34">
        <v>0</v>
      </c>
      <c r="M1634" s="34">
        <v>0</v>
      </c>
      <c r="N1634" s="34">
        <v>0</v>
      </c>
      <c r="O1634" s="34">
        <v>0</v>
      </c>
      <c r="P1634" s="23">
        <v>0</v>
      </c>
      <c r="Q1634" s="23">
        <v>3000</v>
      </c>
      <c r="R1634" s="23">
        <v>0</v>
      </c>
    </row>
    <row r="1635" spans="1:18" x14ac:dyDescent="0.15">
      <c r="A1635" s="23">
        <v>400255</v>
      </c>
      <c r="B1635" s="33" t="s">
        <v>8820</v>
      </c>
      <c r="C1635" s="34">
        <v>4</v>
      </c>
      <c r="D1635" s="34" t="s">
        <v>328</v>
      </c>
      <c r="E1635" s="34">
        <f>IF(D1635="",0,VLOOKUP(D1635,city!$D$4:$K$352,8,0))</f>
        <v>140</v>
      </c>
      <c r="F1635" s="34">
        <v>1</v>
      </c>
      <c r="G1635" s="34">
        <v>0</v>
      </c>
      <c r="H1635" s="34" t="s">
        <v>7990</v>
      </c>
      <c r="I1635" s="34" t="s">
        <v>8821</v>
      </c>
      <c r="J1635" s="34">
        <f>IF(I1635="","",VLOOKUP(I1635,speciality!$B$4:$J$1727,9,0))</f>
        <v>114002</v>
      </c>
      <c r="K1635" s="34" t="str">
        <f t="shared" si="22"/>
        <v>4,114002</v>
      </c>
      <c r="L1635" s="34">
        <v>0</v>
      </c>
      <c r="M1635" s="34">
        <v>0</v>
      </c>
      <c r="N1635" s="34">
        <v>0</v>
      </c>
      <c r="O1635" s="34">
        <v>0</v>
      </c>
      <c r="P1635" s="23">
        <v>0</v>
      </c>
      <c r="Q1635" s="23">
        <v>3000</v>
      </c>
      <c r="R1635" s="23">
        <v>0</v>
      </c>
    </row>
    <row r="1636" spans="1:18" x14ac:dyDescent="0.15">
      <c r="A1636" s="23">
        <v>400256</v>
      </c>
      <c r="B1636" s="33" t="s">
        <v>8822</v>
      </c>
      <c r="C1636" s="34">
        <v>4</v>
      </c>
      <c r="D1636" s="34" t="s">
        <v>328</v>
      </c>
      <c r="E1636" s="34">
        <f>IF(D1636="",0,VLOOKUP(D1636,city!$D$4:$K$352,8,0))</f>
        <v>140</v>
      </c>
      <c r="F1636" s="34">
        <v>1</v>
      </c>
      <c r="G1636" s="34">
        <v>0</v>
      </c>
      <c r="H1636" s="34" t="s">
        <v>7990</v>
      </c>
      <c r="J1636" s="34" t="str">
        <f>IF(I1636="","",VLOOKUP(I1636,speciality!$B$4:$J$1727,9,0))</f>
        <v/>
      </c>
      <c r="K1636" s="34" t="str">
        <f t="shared" si="22"/>
        <v>3,-1</v>
      </c>
      <c r="L1636" s="34">
        <v>0</v>
      </c>
      <c r="M1636" s="34">
        <v>0</v>
      </c>
      <c r="N1636" s="34">
        <v>0</v>
      </c>
      <c r="O1636" s="34">
        <v>0</v>
      </c>
      <c r="P1636" s="23">
        <v>0</v>
      </c>
      <c r="Q1636" s="23">
        <v>3000</v>
      </c>
      <c r="R1636" s="23">
        <v>0</v>
      </c>
    </row>
    <row r="1637" spans="1:18" x14ac:dyDescent="0.15">
      <c r="A1637" s="23">
        <v>400257</v>
      </c>
      <c r="B1637" s="33" t="s">
        <v>8823</v>
      </c>
      <c r="C1637" s="34">
        <v>4</v>
      </c>
      <c r="D1637" s="34" t="s">
        <v>328</v>
      </c>
      <c r="E1637" s="34">
        <f>IF(D1637="",0,VLOOKUP(D1637,city!$D$4:$K$352,8,0))</f>
        <v>140</v>
      </c>
      <c r="F1637" s="34">
        <v>1</v>
      </c>
      <c r="G1637" s="34">
        <v>0</v>
      </c>
      <c r="H1637" s="34" t="s">
        <v>7990</v>
      </c>
      <c r="J1637" s="34" t="str">
        <f>IF(I1637="","",VLOOKUP(I1637,speciality!$B$4:$J$1727,9,0))</f>
        <v/>
      </c>
      <c r="K1637" s="34" t="str">
        <f t="shared" si="22"/>
        <v>3,-1</v>
      </c>
      <c r="L1637" s="34">
        <v>0</v>
      </c>
      <c r="M1637" s="34">
        <v>0</v>
      </c>
      <c r="N1637" s="34">
        <v>0</v>
      </c>
      <c r="O1637" s="34">
        <v>0</v>
      </c>
      <c r="P1637" s="23">
        <v>0</v>
      </c>
      <c r="Q1637" s="23">
        <v>3000</v>
      </c>
      <c r="R1637" s="23">
        <v>0</v>
      </c>
    </row>
    <row r="1638" spans="1:18" x14ac:dyDescent="0.15">
      <c r="A1638" s="23">
        <v>400258</v>
      </c>
      <c r="B1638" s="33" t="s">
        <v>8824</v>
      </c>
      <c r="C1638" s="34">
        <v>4</v>
      </c>
      <c r="D1638" s="34" t="s">
        <v>328</v>
      </c>
      <c r="E1638" s="34">
        <f>IF(D1638="",0,VLOOKUP(D1638,city!$D$4:$K$352,8,0))</f>
        <v>140</v>
      </c>
      <c r="F1638" s="34">
        <v>1</v>
      </c>
      <c r="G1638" s="34">
        <v>0</v>
      </c>
      <c r="H1638" s="34" t="s">
        <v>7990</v>
      </c>
      <c r="J1638" s="34" t="str">
        <f>IF(I1638="","",VLOOKUP(I1638,speciality!$B$4:$J$1727,9,0))</f>
        <v/>
      </c>
      <c r="K1638" s="34" t="str">
        <f t="shared" si="22"/>
        <v>3,-1</v>
      </c>
      <c r="L1638" s="34">
        <v>0</v>
      </c>
      <c r="M1638" s="34">
        <v>0</v>
      </c>
      <c r="N1638" s="34">
        <v>0</v>
      </c>
      <c r="O1638" s="34">
        <v>0</v>
      </c>
      <c r="P1638" s="23">
        <v>0</v>
      </c>
      <c r="Q1638" s="23">
        <v>3000</v>
      </c>
      <c r="R1638" s="23">
        <v>0</v>
      </c>
    </row>
    <row r="1639" spans="1:18" x14ac:dyDescent="0.15">
      <c r="A1639" s="23">
        <v>400259</v>
      </c>
      <c r="B1639" s="33" t="s">
        <v>8825</v>
      </c>
      <c r="C1639" s="34">
        <v>4</v>
      </c>
      <c r="D1639" s="34" t="s">
        <v>333</v>
      </c>
      <c r="E1639" s="34">
        <f>IF(D1639="",0,VLOOKUP(D1639,city!$D$4:$K$352,8,0))</f>
        <v>142</v>
      </c>
      <c r="F1639" s="34">
        <v>1</v>
      </c>
      <c r="G1639" s="34">
        <v>0</v>
      </c>
      <c r="H1639" s="34" t="s">
        <v>7990</v>
      </c>
      <c r="I1639" s="34" t="s">
        <v>8826</v>
      </c>
      <c r="J1639" s="34">
        <f>IF(I1639="","",VLOOKUP(I1639,speciality!$B$4:$J$1727,9,0))</f>
        <v>114201</v>
      </c>
      <c r="K1639" s="34" t="str">
        <f t="shared" si="22"/>
        <v>4,114201</v>
      </c>
      <c r="L1639" s="34">
        <v>0</v>
      </c>
      <c r="M1639" s="34">
        <v>0</v>
      </c>
      <c r="N1639" s="34">
        <v>0</v>
      </c>
      <c r="O1639" s="34">
        <v>0</v>
      </c>
      <c r="P1639" s="23">
        <v>0</v>
      </c>
      <c r="Q1639" s="23">
        <v>3000</v>
      </c>
      <c r="R1639" s="23">
        <v>0</v>
      </c>
    </row>
    <row r="1640" spans="1:18" x14ac:dyDescent="0.15">
      <c r="A1640" s="23">
        <v>400260</v>
      </c>
      <c r="B1640" s="33" t="s">
        <v>8827</v>
      </c>
      <c r="C1640" s="34">
        <v>4</v>
      </c>
      <c r="D1640" s="34" t="s">
        <v>333</v>
      </c>
      <c r="E1640" s="34">
        <f>IF(D1640="",0,VLOOKUP(D1640,city!$D$4:$K$352,8,0))</f>
        <v>142</v>
      </c>
      <c r="F1640" s="34">
        <v>1</v>
      </c>
      <c r="G1640" s="34">
        <v>0</v>
      </c>
      <c r="H1640" s="34" t="s">
        <v>7990</v>
      </c>
      <c r="J1640" s="34" t="str">
        <f>IF(I1640="","",VLOOKUP(I1640,speciality!$B$4:$J$1727,9,0))</f>
        <v/>
      </c>
      <c r="K1640" s="34" t="str">
        <f t="shared" si="22"/>
        <v>3,-1</v>
      </c>
      <c r="L1640" s="34">
        <v>0</v>
      </c>
      <c r="M1640" s="34">
        <v>0</v>
      </c>
      <c r="N1640" s="34">
        <v>0</v>
      </c>
      <c r="O1640" s="34">
        <v>0</v>
      </c>
      <c r="P1640" s="23">
        <v>0</v>
      </c>
      <c r="Q1640" s="23">
        <v>3000</v>
      </c>
      <c r="R1640" s="23">
        <v>0</v>
      </c>
    </row>
    <row r="1641" spans="1:18" x14ac:dyDescent="0.15">
      <c r="A1641" s="23">
        <v>400261</v>
      </c>
      <c r="B1641" s="39" t="s">
        <v>8828</v>
      </c>
      <c r="C1641" s="34">
        <v>4</v>
      </c>
      <c r="D1641" s="34" t="s">
        <v>333</v>
      </c>
      <c r="E1641" s="34">
        <f>IF(D1641="",0,VLOOKUP(D1641,city!$D$4:$K$352,8,0))</f>
        <v>142</v>
      </c>
      <c r="F1641" s="34">
        <v>1</v>
      </c>
      <c r="G1641" s="34">
        <v>0</v>
      </c>
      <c r="H1641" s="34" t="s">
        <v>7990</v>
      </c>
      <c r="J1641" s="34" t="str">
        <f>IF(I1641="","",VLOOKUP(I1641,speciality!$B$4:$J$1727,9,0))</f>
        <v/>
      </c>
      <c r="K1641" s="34" t="str">
        <f t="shared" si="22"/>
        <v>3,-1</v>
      </c>
      <c r="L1641" s="34">
        <v>0</v>
      </c>
      <c r="M1641" s="34">
        <v>0</v>
      </c>
      <c r="N1641" s="34">
        <v>0</v>
      </c>
      <c r="O1641" s="34">
        <v>0</v>
      </c>
      <c r="P1641" s="23">
        <v>0</v>
      </c>
      <c r="Q1641" s="23">
        <v>3000</v>
      </c>
      <c r="R1641" s="23">
        <v>0</v>
      </c>
    </row>
    <row r="1642" spans="1:18" x14ac:dyDescent="0.15">
      <c r="A1642" s="23">
        <v>400262</v>
      </c>
      <c r="B1642" s="33" t="s">
        <v>8829</v>
      </c>
      <c r="C1642" s="34">
        <v>4</v>
      </c>
      <c r="D1642" s="34" t="s">
        <v>333</v>
      </c>
      <c r="E1642" s="34">
        <f>IF(D1642="",0,VLOOKUP(D1642,city!$D$4:$K$352,8,0))</f>
        <v>142</v>
      </c>
      <c r="F1642" s="34">
        <v>1</v>
      </c>
      <c r="G1642" s="34">
        <v>0</v>
      </c>
      <c r="H1642" s="34" t="s">
        <v>7990</v>
      </c>
      <c r="J1642" s="34" t="str">
        <f>IF(I1642="","",VLOOKUP(I1642,speciality!$B$4:$J$1727,9,0))</f>
        <v/>
      </c>
      <c r="K1642" s="34" t="str">
        <f t="shared" si="22"/>
        <v>3,-1</v>
      </c>
      <c r="L1642" s="34">
        <v>0</v>
      </c>
      <c r="M1642" s="34">
        <v>0</v>
      </c>
      <c r="N1642" s="34">
        <v>0</v>
      </c>
      <c r="O1642" s="34">
        <v>0</v>
      </c>
      <c r="P1642" s="23">
        <v>0</v>
      </c>
      <c r="Q1642" s="23">
        <v>3000</v>
      </c>
      <c r="R1642" s="23">
        <v>0</v>
      </c>
    </row>
    <row r="1643" spans="1:18" ht="28" x14ac:dyDescent="0.15">
      <c r="A1643" s="23">
        <v>400263</v>
      </c>
      <c r="B1643" s="33" t="s">
        <v>8830</v>
      </c>
      <c r="C1643" s="34">
        <v>4</v>
      </c>
      <c r="D1643" s="34" t="s">
        <v>331</v>
      </c>
      <c r="E1643" s="34">
        <f>IF(D1643="",0,VLOOKUP(D1643,city!$D$4:$K$352,8,0))</f>
        <v>141</v>
      </c>
      <c r="F1643" s="34">
        <v>1</v>
      </c>
      <c r="G1643" s="34">
        <v>0</v>
      </c>
      <c r="H1643" s="34" t="s">
        <v>7990</v>
      </c>
      <c r="I1643" s="34" t="s">
        <v>8831</v>
      </c>
      <c r="J1643" s="34">
        <f>IF(I1643="","",VLOOKUP(I1643,speciality!$B$4:$J$1727,9,0))</f>
        <v>114103</v>
      </c>
      <c r="K1643" s="34" t="str">
        <f t="shared" si="22"/>
        <v>4,114103</v>
      </c>
      <c r="L1643" s="34">
        <v>0</v>
      </c>
      <c r="M1643" s="34">
        <v>0</v>
      </c>
      <c r="N1643" s="34">
        <v>0</v>
      </c>
      <c r="O1643" s="34">
        <v>0</v>
      </c>
      <c r="P1643" s="23">
        <v>0</v>
      </c>
      <c r="Q1643" s="23">
        <v>3000</v>
      </c>
      <c r="R1643" s="23">
        <v>0</v>
      </c>
    </row>
    <row r="1644" spans="1:18" x14ac:dyDescent="0.15">
      <c r="A1644" s="23">
        <v>400264</v>
      </c>
      <c r="B1644" s="33" t="s">
        <v>8832</v>
      </c>
      <c r="C1644" s="34">
        <v>4</v>
      </c>
      <c r="D1644" s="34" t="s">
        <v>331</v>
      </c>
      <c r="E1644" s="34">
        <f>IF(D1644="",0,VLOOKUP(D1644,city!$D$4:$K$352,8,0))</f>
        <v>141</v>
      </c>
      <c r="F1644" s="34">
        <v>1</v>
      </c>
      <c r="G1644" s="34">
        <v>0</v>
      </c>
      <c r="H1644" s="34" t="s">
        <v>7990</v>
      </c>
      <c r="J1644" s="34" t="str">
        <f>IF(I1644="","",VLOOKUP(I1644,speciality!$B$4:$J$1727,9,0))</f>
        <v/>
      </c>
      <c r="K1644" s="34" t="str">
        <f t="shared" si="22"/>
        <v>3,-1</v>
      </c>
      <c r="L1644" s="34">
        <v>0</v>
      </c>
      <c r="M1644" s="34">
        <v>0</v>
      </c>
      <c r="N1644" s="34">
        <v>0</v>
      </c>
      <c r="O1644" s="34">
        <v>0</v>
      </c>
      <c r="P1644" s="23">
        <v>0</v>
      </c>
      <c r="Q1644" s="23">
        <v>3000</v>
      </c>
      <c r="R1644" s="23">
        <v>0</v>
      </c>
    </row>
    <row r="1645" spans="1:18" x14ac:dyDescent="0.15">
      <c r="A1645" s="23">
        <v>400265</v>
      </c>
      <c r="B1645" s="33" t="s">
        <v>8833</v>
      </c>
      <c r="C1645" s="34">
        <v>4</v>
      </c>
      <c r="D1645" s="34" t="s">
        <v>331</v>
      </c>
      <c r="E1645" s="34">
        <f>IF(D1645="",0,VLOOKUP(D1645,city!$D$4:$K$352,8,0))</f>
        <v>141</v>
      </c>
      <c r="F1645" s="34">
        <v>1</v>
      </c>
      <c r="G1645" s="34">
        <v>0</v>
      </c>
      <c r="H1645" s="34" t="s">
        <v>7990</v>
      </c>
      <c r="J1645" s="34" t="str">
        <f>IF(I1645="","",VLOOKUP(I1645,speciality!$B$4:$J$1727,9,0))</f>
        <v/>
      </c>
      <c r="K1645" s="34" t="str">
        <f t="shared" si="22"/>
        <v>3,-1</v>
      </c>
      <c r="L1645" s="34">
        <v>0</v>
      </c>
      <c r="M1645" s="34">
        <v>0</v>
      </c>
      <c r="N1645" s="34">
        <v>0</v>
      </c>
      <c r="O1645" s="34">
        <v>0</v>
      </c>
      <c r="P1645" s="23">
        <v>0</v>
      </c>
      <c r="Q1645" s="23">
        <v>3000</v>
      </c>
      <c r="R1645" s="23">
        <v>0</v>
      </c>
    </row>
    <row r="1646" spans="1:18" x14ac:dyDescent="0.15">
      <c r="A1646" s="23">
        <v>400266</v>
      </c>
      <c r="B1646" s="39" t="s">
        <v>8834</v>
      </c>
      <c r="C1646" s="34">
        <v>4</v>
      </c>
      <c r="D1646" s="34" t="s">
        <v>331</v>
      </c>
      <c r="E1646" s="34">
        <f>IF(D1646="",0,VLOOKUP(D1646,city!$D$4:$K$352,8,0))</f>
        <v>141</v>
      </c>
      <c r="F1646" s="34">
        <v>1</v>
      </c>
      <c r="G1646" s="34">
        <v>0</v>
      </c>
      <c r="H1646" s="34" t="s">
        <v>7990</v>
      </c>
      <c r="J1646" s="34" t="str">
        <f>IF(I1646="","",VLOOKUP(I1646,speciality!$B$4:$J$1727,9,0))</f>
        <v/>
      </c>
      <c r="K1646" s="34" t="str">
        <f t="shared" si="22"/>
        <v>3,-1</v>
      </c>
      <c r="L1646" s="34">
        <v>0</v>
      </c>
      <c r="M1646" s="34">
        <v>0</v>
      </c>
      <c r="N1646" s="34">
        <v>0</v>
      </c>
      <c r="O1646" s="34">
        <v>0</v>
      </c>
      <c r="P1646" s="23">
        <v>0</v>
      </c>
      <c r="Q1646" s="23">
        <v>3000</v>
      </c>
      <c r="R1646" s="23">
        <v>0</v>
      </c>
    </row>
    <row r="1647" spans="1:18" ht="28" x14ac:dyDescent="0.15">
      <c r="A1647" s="23">
        <v>400267</v>
      </c>
      <c r="B1647" s="33" t="s">
        <v>8835</v>
      </c>
      <c r="C1647" s="34">
        <v>4</v>
      </c>
      <c r="D1647" s="34" t="s">
        <v>337</v>
      </c>
      <c r="E1647" s="34">
        <f>IF(D1647="",0,VLOOKUP(D1647,city!$D$4:$K$352,8,0))</f>
        <v>144</v>
      </c>
      <c r="F1647" s="34">
        <v>1</v>
      </c>
      <c r="G1647" s="34">
        <v>0</v>
      </c>
      <c r="H1647" s="34" t="s">
        <v>7990</v>
      </c>
      <c r="I1647" s="34" t="s">
        <v>8836</v>
      </c>
      <c r="J1647" s="34">
        <f>IF(I1647="","",VLOOKUP(I1647,speciality!$B$4:$J$1727,9,0))</f>
        <v>114405</v>
      </c>
      <c r="K1647" s="34" t="str">
        <f t="shared" si="22"/>
        <v>4,114405</v>
      </c>
      <c r="L1647" s="34">
        <v>0</v>
      </c>
      <c r="M1647" s="34">
        <v>0</v>
      </c>
      <c r="N1647" s="34">
        <v>0</v>
      </c>
      <c r="O1647" s="34">
        <v>0</v>
      </c>
      <c r="P1647" s="23">
        <v>0</v>
      </c>
      <c r="Q1647" s="23">
        <v>3000</v>
      </c>
      <c r="R1647" s="23">
        <v>0</v>
      </c>
    </row>
    <row r="1648" spans="1:18" x14ac:dyDescent="0.15">
      <c r="A1648" s="23">
        <v>400268</v>
      </c>
      <c r="B1648" s="33" t="s">
        <v>8837</v>
      </c>
      <c r="C1648" s="34">
        <v>4</v>
      </c>
      <c r="D1648" s="34" t="s">
        <v>337</v>
      </c>
      <c r="E1648" s="34">
        <f>IF(D1648="",0,VLOOKUP(D1648,city!$D$4:$K$352,8,0))</f>
        <v>144</v>
      </c>
      <c r="F1648" s="34">
        <v>1</v>
      </c>
      <c r="G1648" s="34">
        <v>0</v>
      </c>
      <c r="H1648" s="34" t="s">
        <v>7990</v>
      </c>
      <c r="J1648" s="34" t="str">
        <f>IF(I1648="","",VLOOKUP(I1648,speciality!$B$4:$J$1727,9,0))</f>
        <v/>
      </c>
      <c r="K1648" s="34" t="str">
        <f t="shared" si="22"/>
        <v>3,-1</v>
      </c>
      <c r="L1648" s="34">
        <v>0</v>
      </c>
      <c r="M1648" s="34">
        <v>0</v>
      </c>
      <c r="N1648" s="34">
        <v>0</v>
      </c>
      <c r="O1648" s="34">
        <v>0</v>
      </c>
      <c r="P1648" s="23">
        <v>0</v>
      </c>
      <c r="Q1648" s="23">
        <v>3000</v>
      </c>
      <c r="R1648" s="23">
        <v>0</v>
      </c>
    </row>
    <row r="1649" spans="1:18" x14ac:dyDescent="0.15">
      <c r="A1649" s="23">
        <v>400269</v>
      </c>
      <c r="B1649" s="39" t="s">
        <v>8838</v>
      </c>
      <c r="C1649" s="34">
        <v>4</v>
      </c>
      <c r="D1649" s="34" t="s">
        <v>337</v>
      </c>
      <c r="E1649" s="34">
        <f>IF(D1649="",0,VLOOKUP(D1649,city!$D$4:$K$352,8,0))</f>
        <v>144</v>
      </c>
      <c r="F1649" s="34">
        <v>1</v>
      </c>
      <c r="G1649" s="34">
        <v>0</v>
      </c>
      <c r="H1649" s="34" t="s">
        <v>7990</v>
      </c>
      <c r="J1649" s="34" t="str">
        <f>IF(I1649="","",VLOOKUP(I1649,speciality!$B$4:$J$1727,9,0))</f>
        <v/>
      </c>
      <c r="K1649" s="34" t="str">
        <f t="shared" si="22"/>
        <v>3,-1</v>
      </c>
      <c r="L1649" s="34">
        <v>0</v>
      </c>
      <c r="M1649" s="34">
        <v>0</v>
      </c>
      <c r="N1649" s="34">
        <v>0</v>
      </c>
      <c r="O1649" s="34">
        <v>0</v>
      </c>
      <c r="P1649" s="23">
        <v>0</v>
      </c>
      <c r="Q1649" s="23">
        <v>3000</v>
      </c>
      <c r="R1649" s="23">
        <v>0</v>
      </c>
    </row>
    <row r="1650" spans="1:18" x14ac:dyDescent="0.15">
      <c r="A1650" s="23">
        <v>400270</v>
      </c>
      <c r="B1650" s="33" t="s">
        <v>8839</v>
      </c>
      <c r="C1650" s="34">
        <v>4</v>
      </c>
      <c r="D1650" s="34" t="s">
        <v>337</v>
      </c>
      <c r="E1650" s="34">
        <f>IF(D1650="",0,VLOOKUP(D1650,city!$D$4:$K$352,8,0))</f>
        <v>144</v>
      </c>
      <c r="F1650" s="34">
        <v>1</v>
      </c>
      <c r="G1650" s="34">
        <v>0</v>
      </c>
      <c r="H1650" s="34" t="s">
        <v>7990</v>
      </c>
      <c r="J1650" s="34" t="str">
        <f>IF(I1650="","",VLOOKUP(I1650,speciality!$B$4:$J$1727,9,0))</f>
        <v/>
      </c>
      <c r="K1650" s="34" t="str">
        <f t="shared" si="22"/>
        <v>3,-1</v>
      </c>
      <c r="L1650" s="34">
        <v>0</v>
      </c>
      <c r="M1650" s="34">
        <v>0</v>
      </c>
      <c r="N1650" s="34">
        <v>0</v>
      </c>
      <c r="O1650" s="34">
        <v>0</v>
      </c>
      <c r="P1650" s="23">
        <v>0</v>
      </c>
      <c r="Q1650" s="23">
        <v>3000</v>
      </c>
      <c r="R1650" s="23">
        <v>0</v>
      </c>
    </row>
    <row r="1651" spans="1:18" x14ac:dyDescent="0.15">
      <c r="A1651" s="23">
        <v>400271</v>
      </c>
      <c r="B1651" s="33" t="s">
        <v>8840</v>
      </c>
      <c r="C1651" s="34">
        <v>4</v>
      </c>
      <c r="D1651" s="34" t="s">
        <v>341</v>
      </c>
      <c r="E1651" s="34">
        <f>IF(D1651="",0,VLOOKUP(D1651,city!$D$4:$K$352,8,0))</f>
        <v>146</v>
      </c>
      <c r="F1651" s="34">
        <v>1</v>
      </c>
      <c r="G1651" s="34">
        <v>0</v>
      </c>
      <c r="H1651" s="34" t="s">
        <v>7990</v>
      </c>
      <c r="I1651" s="34" t="s">
        <v>8841</v>
      </c>
      <c r="J1651" s="34">
        <f>IF(I1651="","",VLOOKUP(I1651,speciality!$B$4:$J$1727,9,0))</f>
        <v>114604</v>
      </c>
      <c r="K1651" s="34" t="str">
        <f t="shared" si="22"/>
        <v>4,114604</v>
      </c>
      <c r="L1651" s="34">
        <v>0</v>
      </c>
      <c r="M1651" s="34">
        <v>0</v>
      </c>
      <c r="N1651" s="34">
        <v>0</v>
      </c>
      <c r="O1651" s="34">
        <v>0</v>
      </c>
      <c r="P1651" s="23">
        <v>0</v>
      </c>
      <c r="Q1651" s="23">
        <v>3000</v>
      </c>
      <c r="R1651" s="23">
        <v>0</v>
      </c>
    </row>
    <row r="1652" spans="1:18" x14ac:dyDescent="0.15">
      <c r="A1652" s="23">
        <v>400272</v>
      </c>
      <c r="B1652" s="33" t="s">
        <v>8842</v>
      </c>
      <c r="C1652" s="34">
        <v>4</v>
      </c>
      <c r="D1652" s="34" t="s">
        <v>341</v>
      </c>
      <c r="E1652" s="34">
        <f>IF(D1652="",0,VLOOKUP(D1652,city!$D$4:$K$352,8,0))</f>
        <v>146</v>
      </c>
      <c r="F1652" s="34">
        <v>1</v>
      </c>
      <c r="G1652" s="34">
        <v>0</v>
      </c>
      <c r="H1652" s="34" t="s">
        <v>7990</v>
      </c>
      <c r="J1652" s="34" t="str">
        <f>IF(I1652="","",VLOOKUP(I1652,speciality!$B$4:$J$1727,9,0))</f>
        <v/>
      </c>
      <c r="K1652" s="34" t="str">
        <f t="shared" si="22"/>
        <v>3,-1</v>
      </c>
      <c r="L1652" s="34">
        <v>0</v>
      </c>
      <c r="M1652" s="34">
        <v>0</v>
      </c>
      <c r="N1652" s="34">
        <v>0</v>
      </c>
      <c r="O1652" s="34">
        <v>0</v>
      </c>
      <c r="P1652" s="23">
        <v>0</v>
      </c>
      <c r="Q1652" s="23">
        <v>3000</v>
      </c>
      <c r="R1652" s="23">
        <v>0</v>
      </c>
    </row>
    <row r="1653" spans="1:18" x14ac:dyDescent="0.15">
      <c r="A1653" s="23">
        <v>400273</v>
      </c>
      <c r="B1653" s="33" t="s">
        <v>8843</v>
      </c>
      <c r="C1653" s="34">
        <v>4</v>
      </c>
      <c r="D1653" s="34" t="s">
        <v>341</v>
      </c>
      <c r="E1653" s="34">
        <f>IF(D1653="",0,VLOOKUP(D1653,city!$D$4:$K$352,8,0))</f>
        <v>146</v>
      </c>
      <c r="F1653" s="34">
        <v>1</v>
      </c>
      <c r="G1653" s="34">
        <v>0</v>
      </c>
      <c r="H1653" s="34" t="s">
        <v>7990</v>
      </c>
      <c r="J1653" s="34" t="str">
        <f>IF(I1653="","",VLOOKUP(I1653,speciality!$B$4:$J$1727,9,0))</f>
        <v/>
      </c>
      <c r="K1653" s="34" t="str">
        <f t="shared" si="22"/>
        <v>3,-1</v>
      </c>
      <c r="L1653" s="34">
        <v>0</v>
      </c>
      <c r="M1653" s="34">
        <v>0</v>
      </c>
      <c r="N1653" s="34">
        <v>0</v>
      </c>
      <c r="O1653" s="34">
        <v>0</v>
      </c>
      <c r="P1653" s="23">
        <v>0</v>
      </c>
      <c r="Q1653" s="23">
        <v>3000</v>
      </c>
      <c r="R1653" s="23">
        <v>0</v>
      </c>
    </row>
    <row r="1654" spans="1:18" x14ac:dyDescent="0.15">
      <c r="A1654" s="23">
        <v>400274</v>
      </c>
      <c r="B1654" s="33" t="s">
        <v>8844</v>
      </c>
      <c r="C1654" s="34">
        <v>4</v>
      </c>
      <c r="D1654" s="34" t="s">
        <v>341</v>
      </c>
      <c r="E1654" s="34">
        <f>IF(D1654="",0,VLOOKUP(D1654,city!$D$4:$K$352,8,0))</f>
        <v>146</v>
      </c>
      <c r="F1654" s="34">
        <v>1</v>
      </c>
      <c r="G1654" s="34">
        <v>0</v>
      </c>
      <c r="H1654" s="34" t="s">
        <v>7990</v>
      </c>
      <c r="J1654" s="34" t="str">
        <f>IF(I1654="","",VLOOKUP(I1654,speciality!$B$4:$J$1727,9,0))</f>
        <v/>
      </c>
      <c r="K1654" s="34" t="str">
        <f t="shared" si="22"/>
        <v>3,-1</v>
      </c>
      <c r="L1654" s="34">
        <v>0</v>
      </c>
      <c r="M1654" s="34">
        <v>0</v>
      </c>
      <c r="N1654" s="34">
        <v>0</v>
      </c>
      <c r="O1654" s="34">
        <v>0</v>
      </c>
      <c r="P1654" s="23">
        <v>0</v>
      </c>
      <c r="Q1654" s="23">
        <v>3000</v>
      </c>
      <c r="R1654" s="23">
        <v>0</v>
      </c>
    </row>
    <row r="1655" spans="1:18" ht="28" x14ac:dyDescent="0.15">
      <c r="A1655" s="23">
        <v>400275</v>
      </c>
      <c r="B1655" s="33" t="s">
        <v>8845</v>
      </c>
      <c r="C1655" s="34">
        <v>4</v>
      </c>
      <c r="D1655" s="34" t="s">
        <v>345</v>
      </c>
      <c r="E1655" s="34">
        <f>IF(D1655="",0,VLOOKUP(D1655,city!$D$4:$K$352,8,0))</f>
        <v>148</v>
      </c>
      <c r="F1655" s="34">
        <v>1</v>
      </c>
      <c r="G1655" s="34">
        <v>0</v>
      </c>
      <c r="H1655" s="34" t="s">
        <v>7990</v>
      </c>
      <c r="I1655" s="34" t="s">
        <v>8846</v>
      </c>
      <c r="J1655" s="34">
        <f>IF(I1655="","",VLOOKUP(I1655,speciality!$B$4:$J$1727,9,0))</f>
        <v>114805</v>
      </c>
      <c r="K1655" s="34" t="str">
        <f t="shared" si="22"/>
        <v>4,114805</v>
      </c>
      <c r="L1655" s="34">
        <v>0</v>
      </c>
      <c r="M1655" s="34">
        <v>0</v>
      </c>
      <c r="N1655" s="34">
        <v>0</v>
      </c>
      <c r="O1655" s="34">
        <v>0</v>
      </c>
      <c r="P1655" s="23">
        <v>0</v>
      </c>
      <c r="Q1655" s="23">
        <v>3000</v>
      </c>
      <c r="R1655" s="23">
        <v>0</v>
      </c>
    </row>
    <row r="1656" spans="1:18" x14ac:dyDescent="0.15">
      <c r="A1656" s="23">
        <v>400276</v>
      </c>
      <c r="B1656" s="33" t="s">
        <v>8847</v>
      </c>
      <c r="C1656" s="34">
        <v>4</v>
      </c>
      <c r="D1656" s="34" t="s">
        <v>345</v>
      </c>
      <c r="E1656" s="34">
        <f>IF(D1656="",0,VLOOKUP(D1656,city!$D$4:$K$352,8,0))</f>
        <v>148</v>
      </c>
      <c r="F1656" s="34">
        <v>1</v>
      </c>
      <c r="G1656" s="34">
        <v>0</v>
      </c>
      <c r="H1656" s="34" t="s">
        <v>7990</v>
      </c>
      <c r="J1656" s="34" t="str">
        <f>IF(I1656="","",VLOOKUP(I1656,speciality!$B$4:$J$1727,9,0))</f>
        <v/>
      </c>
      <c r="K1656" s="34" t="str">
        <f t="shared" si="22"/>
        <v>3,-1</v>
      </c>
      <c r="L1656" s="34">
        <v>0</v>
      </c>
      <c r="M1656" s="34">
        <v>0</v>
      </c>
      <c r="N1656" s="34">
        <v>0</v>
      </c>
      <c r="O1656" s="34">
        <v>0</v>
      </c>
      <c r="P1656" s="23">
        <v>0</v>
      </c>
      <c r="Q1656" s="23">
        <v>3000</v>
      </c>
      <c r="R1656" s="23">
        <v>0</v>
      </c>
    </row>
    <row r="1657" spans="1:18" x14ac:dyDescent="0.15">
      <c r="A1657" s="23">
        <v>400277</v>
      </c>
      <c r="B1657" s="33" t="s">
        <v>8848</v>
      </c>
      <c r="C1657" s="34">
        <v>4</v>
      </c>
      <c r="D1657" s="34" t="s">
        <v>345</v>
      </c>
      <c r="E1657" s="34">
        <f>IF(D1657="",0,VLOOKUP(D1657,city!$D$4:$K$352,8,0))</f>
        <v>148</v>
      </c>
      <c r="F1657" s="34">
        <v>1</v>
      </c>
      <c r="G1657" s="34">
        <v>0</v>
      </c>
      <c r="H1657" s="34" t="s">
        <v>7990</v>
      </c>
      <c r="J1657" s="34" t="str">
        <f>IF(I1657="","",VLOOKUP(I1657,speciality!$B$4:$J$1727,9,0))</f>
        <v/>
      </c>
      <c r="K1657" s="34" t="str">
        <f t="shared" si="22"/>
        <v>3,-1</v>
      </c>
      <c r="L1657" s="34">
        <v>0</v>
      </c>
      <c r="M1657" s="34">
        <v>0</v>
      </c>
      <c r="N1657" s="34">
        <v>0</v>
      </c>
      <c r="O1657" s="34">
        <v>0</v>
      </c>
      <c r="P1657" s="23">
        <v>0</v>
      </c>
      <c r="Q1657" s="23">
        <v>3000</v>
      </c>
      <c r="R1657" s="23">
        <v>0</v>
      </c>
    </row>
    <row r="1658" spans="1:18" x14ac:dyDescent="0.15">
      <c r="A1658" s="23">
        <v>400278</v>
      </c>
      <c r="B1658" s="33" t="s">
        <v>8849</v>
      </c>
      <c r="C1658" s="34">
        <v>4</v>
      </c>
      <c r="D1658" s="34" t="s">
        <v>345</v>
      </c>
      <c r="E1658" s="34">
        <f>IF(D1658="",0,VLOOKUP(D1658,city!$D$4:$K$352,8,0))</f>
        <v>148</v>
      </c>
      <c r="F1658" s="34">
        <v>1</v>
      </c>
      <c r="G1658" s="34">
        <v>0</v>
      </c>
      <c r="H1658" s="34" t="s">
        <v>7990</v>
      </c>
      <c r="J1658" s="34" t="str">
        <f>IF(I1658="","",VLOOKUP(I1658,speciality!$B$4:$J$1727,9,0))</f>
        <v/>
      </c>
      <c r="K1658" s="34" t="str">
        <f t="shared" si="22"/>
        <v>3,-1</v>
      </c>
      <c r="L1658" s="34">
        <v>0</v>
      </c>
      <c r="M1658" s="34">
        <v>0</v>
      </c>
      <c r="N1658" s="34">
        <v>0</v>
      </c>
      <c r="O1658" s="34">
        <v>0</v>
      </c>
      <c r="P1658" s="23">
        <v>0</v>
      </c>
      <c r="Q1658" s="23">
        <v>3000</v>
      </c>
      <c r="R1658" s="23">
        <v>0</v>
      </c>
    </row>
    <row r="1659" spans="1:18" ht="28" x14ac:dyDescent="0.15">
      <c r="A1659" s="23">
        <v>400279</v>
      </c>
      <c r="B1659" s="33" t="s">
        <v>8850</v>
      </c>
      <c r="C1659" s="34">
        <v>4</v>
      </c>
      <c r="D1659" s="34" t="s">
        <v>343</v>
      </c>
      <c r="E1659" s="34">
        <f>IF(D1659="",0,VLOOKUP(D1659,city!$D$4:$K$352,8,0))</f>
        <v>147</v>
      </c>
      <c r="F1659" s="34">
        <v>1</v>
      </c>
      <c r="G1659" s="34">
        <v>0</v>
      </c>
      <c r="H1659" s="34" t="s">
        <v>7990</v>
      </c>
      <c r="I1659" s="34" t="s">
        <v>8851</v>
      </c>
      <c r="J1659" s="34">
        <f>IF(I1659="","",VLOOKUP(I1659,speciality!$B$4:$J$1727,9,0))</f>
        <v>114704</v>
      </c>
      <c r="K1659" s="34" t="str">
        <f t="shared" si="22"/>
        <v>4,114704</v>
      </c>
      <c r="L1659" s="34">
        <v>0</v>
      </c>
      <c r="M1659" s="34">
        <v>0</v>
      </c>
      <c r="N1659" s="34">
        <v>0</v>
      </c>
      <c r="O1659" s="34">
        <v>0</v>
      </c>
      <c r="P1659" s="23">
        <v>0</v>
      </c>
      <c r="Q1659" s="23">
        <v>3000</v>
      </c>
      <c r="R1659" s="23">
        <v>0</v>
      </c>
    </row>
    <row r="1660" spans="1:18" x14ac:dyDescent="0.15">
      <c r="A1660" s="23">
        <v>400280</v>
      </c>
      <c r="B1660" s="33" t="s">
        <v>8852</v>
      </c>
      <c r="C1660" s="34">
        <v>4</v>
      </c>
      <c r="D1660" s="34" t="s">
        <v>343</v>
      </c>
      <c r="E1660" s="34">
        <f>IF(D1660="",0,VLOOKUP(D1660,city!$D$4:$K$352,8,0))</f>
        <v>147</v>
      </c>
      <c r="F1660" s="34">
        <v>1</v>
      </c>
      <c r="G1660" s="34">
        <v>0</v>
      </c>
      <c r="H1660" s="34" t="s">
        <v>7990</v>
      </c>
      <c r="J1660" s="34" t="str">
        <f>IF(I1660="","",VLOOKUP(I1660,speciality!$B$4:$J$1727,9,0))</f>
        <v/>
      </c>
      <c r="K1660" s="34" t="str">
        <f t="shared" ref="K1660:K1723" si="23">IF(J1660="","3,-1","4,"&amp;J1660)</f>
        <v>3,-1</v>
      </c>
      <c r="L1660" s="34">
        <v>0</v>
      </c>
      <c r="M1660" s="34">
        <v>0</v>
      </c>
      <c r="N1660" s="34">
        <v>0</v>
      </c>
      <c r="O1660" s="34">
        <v>0</v>
      </c>
      <c r="P1660" s="23">
        <v>0</v>
      </c>
      <c r="Q1660" s="23">
        <v>3000</v>
      </c>
      <c r="R1660" s="23">
        <v>0</v>
      </c>
    </row>
    <row r="1661" spans="1:18" x14ac:dyDescent="0.15">
      <c r="A1661" s="23">
        <v>400281</v>
      </c>
      <c r="B1661" s="33" t="s">
        <v>8853</v>
      </c>
      <c r="C1661" s="34">
        <v>4</v>
      </c>
      <c r="D1661" s="34" t="s">
        <v>343</v>
      </c>
      <c r="E1661" s="34">
        <f>IF(D1661="",0,VLOOKUP(D1661,city!$D$4:$K$352,8,0))</f>
        <v>147</v>
      </c>
      <c r="F1661" s="34">
        <v>1</v>
      </c>
      <c r="G1661" s="34">
        <v>0</v>
      </c>
      <c r="H1661" s="34" t="s">
        <v>7990</v>
      </c>
      <c r="J1661" s="34" t="str">
        <f>IF(I1661="","",VLOOKUP(I1661,speciality!$B$4:$J$1727,9,0))</f>
        <v/>
      </c>
      <c r="K1661" s="34" t="str">
        <f t="shared" si="23"/>
        <v>3,-1</v>
      </c>
      <c r="L1661" s="34">
        <v>0</v>
      </c>
      <c r="M1661" s="34">
        <v>0</v>
      </c>
      <c r="N1661" s="34">
        <v>0</v>
      </c>
      <c r="O1661" s="34">
        <v>0</v>
      </c>
      <c r="P1661" s="23">
        <v>0</v>
      </c>
      <c r="Q1661" s="23">
        <v>3000</v>
      </c>
      <c r="R1661" s="23">
        <v>0</v>
      </c>
    </row>
    <row r="1662" spans="1:18" x14ac:dyDescent="0.15">
      <c r="A1662" s="23">
        <v>400282</v>
      </c>
      <c r="B1662" s="33" t="s">
        <v>8854</v>
      </c>
      <c r="C1662" s="34">
        <v>4</v>
      </c>
      <c r="D1662" s="34" t="s">
        <v>343</v>
      </c>
      <c r="E1662" s="34">
        <f>IF(D1662="",0,VLOOKUP(D1662,city!$D$4:$K$352,8,0))</f>
        <v>147</v>
      </c>
      <c r="F1662" s="34">
        <v>1</v>
      </c>
      <c r="G1662" s="34">
        <v>0</v>
      </c>
      <c r="H1662" s="34" t="s">
        <v>7990</v>
      </c>
      <c r="J1662" s="34" t="str">
        <f>IF(I1662="","",VLOOKUP(I1662,speciality!$B$4:$J$1727,9,0))</f>
        <v/>
      </c>
      <c r="K1662" s="34" t="str">
        <f t="shared" si="23"/>
        <v>3,-1</v>
      </c>
      <c r="L1662" s="34">
        <v>0</v>
      </c>
      <c r="M1662" s="34">
        <v>0</v>
      </c>
      <c r="N1662" s="34">
        <v>0</v>
      </c>
      <c r="O1662" s="34">
        <v>0</v>
      </c>
      <c r="P1662" s="23">
        <v>0</v>
      </c>
      <c r="Q1662" s="23">
        <v>3000</v>
      </c>
      <c r="R1662" s="23">
        <v>0</v>
      </c>
    </row>
    <row r="1663" spans="1:18" ht="28" x14ac:dyDescent="0.15">
      <c r="A1663" s="23">
        <v>400283</v>
      </c>
      <c r="B1663" s="33" t="s">
        <v>8855</v>
      </c>
      <c r="C1663" s="34">
        <v>4</v>
      </c>
      <c r="D1663" s="34" t="s">
        <v>339</v>
      </c>
      <c r="E1663" s="34">
        <f>IF(D1663="",0,VLOOKUP(D1663,city!$D$4:$K$352,8,0))</f>
        <v>145</v>
      </c>
      <c r="F1663" s="34">
        <v>1</v>
      </c>
      <c r="G1663" s="34">
        <v>0</v>
      </c>
      <c r="H1663" s="34" t="s">
        <v>7990</v>
      </c>
      <c r="I1663" s="34" t="s">
        <v>8856</v>
      </c>
      <c r="J1663" s="34">
        <f>IF(I1663="","",VLOOKUP(I1663,speciality!$B$4:$J$1727,9,0))</f>
        <v>114503</v>
      </c>
      <c r="K1663" s="34" t="str">
        <f t="shared" si="23"/>
        <v>4,114503</v>
      </c>
      <c r="L1663" s="34">
        <v>0</v>
      </c>
      <c r="M1663" s="34">
        <v>0</v>
      </c>
      <c r="N1663" s="34">
        <v>0</v>
      </c>
      <c r="O1663" s="34">
        <v>0</v>
      </c>
      <c r="P1663" s="23">
        <v>0</v>
      </c>
      <c r="Q1663" s="23">
        <v>3000</v>
      </c>
      <c r="R1663" s="23">
        <v>0</v>
      </c>
    </row>
    <row r="1664" spans="1:18" x14ac:dyDescent="0.15">
      <c r="A1664" s="23">
        <v>400284</v>
      </c>
      <c r="B1664" s="33" t="s">
        <v>8857</v>
      </c>
      <c r="C1664" s="34">
        <v>4</v>
      </c>
      <c r="D1664" s="34" t="s">
        <v>339</v>
      </c>
      <c r="E1664" s="34">
        <f>IF(D1664="",0,VLOOKUP(D1664,city!$D$4:$K$352,8,0))</f>
        <v>145</v>
      </c>
      <c r="F1664" s="34">
        <v>1</v>
      </c>
      <c r="G1664" s="34">
        <v>0</v>
      </c>
      <c r="H1664" s="34" t="s">
        <v>7990</v>
      </c>
      <c r="J1664" s="34" t="str">
        <f>IF(I1664="","",VLOOKUP(I1664,speciality!$B$4:$J$1727,9,0))</f>
        <v/>
      </c>
      <c r="K1664" s="34" t="str">
        <f t="shared" si="23"/>
        <v>3,-1</v>
      </c>
      <c r="L1664" s="34">
        <v>0</v>
      </c>
      <c r="M1664" s="34">
        <v>0</v>
      </c>
      <c r="N1664" s="34">
        <v>0</v>
      </c>
      <c r="O1664" s="34">
        <v>0</v>
      </c>
      <c r="P1664" s="23">
        <v>0</v>
      </c>
      <c r="Q1664" s="23">
        <v>3000</v>
      </c>
      <c r="R1664" s="23">
        <v>0</v>
      </c>
    </row>
    <row r="1665" spans="1:18" x14ac:dyDescent="0.15">
      <c r="A1665" s="23">
        <v>400285</v>
      </c>
      <c r="B1665" s="33" t="s">
        <v>8858</v>
      </c>
      <c r="C1665" s="34">
        <v>4</v>
      </c>
      <c r="D1665" s="34" t="s">
        <v>339</v>
      </c>
      <c r="E1665" s="34">
        <f>IF(D1665="",0,VLOOKUP(D1665,city!$D$4:$K$352,8,0))</f>
        <v>145</v>
      </c>
      <c r="F1665" s="34">
        <v>1</v>
      </c>
      <c r="G1665" s="34">
        <v>0</v>
      </c>
      <c r="H1665" s="34" t="s">
        <v>7990</v>
      </c>
      <c r="J1665" s="34" t="str">
        <f>IF(I1665="","",VLOOKUP(I1665,speciality!$B$4:$J$1727,9,0))</f>
        <v/>
      </c>
      <c r="K1665" s="34" t="str">
        <f t="shared" si="23"/>
        <v>3,-1</v>
      </c>
      <c r="L1665" s="34">
        <v>0</v>
      </c>
      <c r="M1665" s="34">
        <v>0</v>
      </c>
      <c r="N1665" s="34">
        <v>0</v>
      </c>
      <c r="O1665" s="34">
        <v>0</v>
      </c>
      <c r="P1665" s="23">
        <v>0</v>
      </c>
      <c r="Q1665" s="23">
        <v>3000</v>
      </c>
      <c r="R1665" s="23">
        <v>0</v>
      </c>
    </row>
    <row r="1666" spans="1:18" x14ac:dyDescent="0.15">
      <c r="A1666" s="23">
        <v>400286</v>
      </c>
      <c r="B1666" s="39" t="s">
        <v>8859</v>
      </c>
      <c r="C1666" s="34">
        <v>4</v>
      </c>
      <c r="D1666" s="34" t="s">
        <v>339</v>
      </c>
      <c r="E1666" s="34">
        <f>IF(D1666="",0,VLOOKUP(D1666,city!$D$4:$K$352,8,0))</f>
        <v>145</v>
      </c>
      <c r="F1666" s="34">
        <v>1</v>
      </c>
      <c r="G1666" s="34">
        <v>0</v>
      </c>
      <c r="H1666" s="34" t="s">
        <v>7990</v>
      </c>
      <c r="J1666" s="34" t="str">
        <f>IF(I1666="","",VLOOKUP(I1666,speciality!$B$4:$J$1727,9,0))</f>
        <v/>
      </c>
      <c r="K1666" s="34" t="str">
        <f t="shared" si="23"/>
        <v>3,-1</v>
      </c>
      <c r="L1666" s="34">
        <v>0</v>
      </c>
      <c r="M1666" s="34">
        <v>0</v>
      </c>
      <c r="N1666" s="34">
        <v>0</v>
      </c>
      <c r="O1666" s="34">
        <v>0</v>
      </c>
      <c r="P1666" s="23">
        <v>0</v>
      </c>
      <c r="Q1666" s="23">
        <v>3000</v>
      </c>
      <c r="R1666" s="23">
        <v>0</v>
      </c>
    </row>
    <row r="1667" spans="1:18" ht="28" x14ac:dyDescent="0.15">
      <c r="A1667" s="23">
        <v>400287</v>
      </c>
      <c r="B1667" s="33" t="s">
        <v>8860</v>
      </c>
      <c r="C1667" s="34">
        <v>4</v>
      </c>
      <c r="D1667" s="34" t="s">
        <v>351</v>
      </c>
      <c r="E1667" s="34">
        <f>IF(D1667="",0,VLOOKUP(D1667,city!$D$4:$K$352,8,0))</f>
        <v>151</v>
      </c>
      <c r="F1667" s="34">
        <v>1</v>
      </c>
      <c r="G1667" s="34">
        <v>0</v>
      </c>
      <c r="H1667" s="34" t="s">
        <v>7990</v>
      </c>
      <c r="I1667" s="34" t="s">
        <v>8861</v>
      </c>
      <c r="J1667" s="34">
        <f>IF(I1667="","",VLOOKUP(I1667,speciality!$B$4:$J$1727,9,0))</f>
        <v>115103</v>
      </c>
      <c r="K1667" s="34" t="str">
        <f t="shared" si="23"/>
        <v>4,115103</v>
      </c>
      <c r="L1667" s="34">
        <v>0</v>
      </c>
      <c r="M1667" s="34">
        <v>0</v>
      </c>
      <c r="N1667" s="34">
        <v>0</v>
      </c>
      <c r="O1667" s="34">
        <v>0</v>
      </c>
      <c r="P1667" s="23">
        <v>0</v>
      </c>
      <c r="Q1667" s="23">
        <v>3000</v>
      </c>
      <c r="R1667" s="23">
        <v>0</v>
      </c>
    </row>
    <row r="1668" spans="1:18" x14ac:dyDescent="0.15">
      <c r="A1668" s="23">
        <v>400288</v>
      </c>
      <c r="B1668" s="33" t="s">
        <v>8862</v>
      </c>
      <c r="C1668" s="34">
        <v>4</v>
      </c>
      <c r="D1668" s="34" t="s">
        <v>351</v>
      </c>
      <c r="E1668" s="34">
        <f>IF(D1668="",0,VLOOKUP(D1668,city!$D$4:$K$352,8,0))</f>
        <v>151</v>
      </c>
      <c r="F1668" s="34">
        <v>1</v>
      </c>
      <c r="G1668" s="34">
        <v>0</v>
      </c>
      <c r="H1668" s="34" t="s">
        <v>7990</v>
      </c>
      <c r="J1668" s="34" t="str">
        <f>IF(I1668="","",VLOOKUP(I1668,speciality!$B$4:$J$1727,9,0))</f>
        <v/>
      </c>
      <c r="K1668" s="34" t="str">
        <f t="shared" si="23"/>
        <v>3,-1</v>
      </c>
      <c r="L1668" s="34">
        <v>0</v>
      </c>
      <c r="M1668" s="34">
        <v>0</v>
      </c>
      <c r="N1668" s="34">
        <v>0</v>
      </c>
      <c r="O1668" s="34">
        <v>0</v>
      </c>
      <c r="P1668" s="23">
        <v>0</v>
      </c>
      <c r="Q1668" s="23">
        <v>3000</v>
      </c>
      <c r="R1668" s="23">
        <v>0</v>
      </c>
    </row>
    <row r="1669" spans="1:18" ht="28" x14ac:dyDescent="0.15">
      <c r="A1669" s="23">
        <v>400289</v>
      </c>
      <c r="B1669" s="33" t="s">
        <v>8863</v>
      </c>
      <c r="C1669" s="34">
        <v>4</v>
      </c>
      <c r="D1669" s="34" t="s">
        <v>351</v>
      </c>
      <c r="E1669" s="34">
        <f>IF(D1669="",0,VLOOKUP(D1669,city!$D$4:$K$352,8,0))</f>
        <v>151</v>
      </c>
      <c r="F1669" s="34">
        <v>1</v>
      </c>
      <c r="G1669" s="34">
        <v>0</v>
      </c>
      <c r="H1669" s="34" t="s">
        <v>7990</v>
      </c>
      <c r="J1669" s="34" t="str">
        <f>IF(I1669="","",VLOOKUP(I1669,speciality!$B$4:$J$1727,9,0))</f>
        <v/>
      </c>
      <c r="K1669" s="34" t="str">
        <f t="shared" si="23"/>
        <v>3,-1</v>
      </c>
      <c r="L1669" s="34">
        <v>0</v>
      </c>
      <c r="M1669" s="34">
        <v>0</v>
      </c>
      <c r="N1669" s="34">
        <v>0</v>
      </c>
      <c r="O1669" s="34">
        <v>0</v>
      </c>
      <c r="P1669" s="23">
        <v>0</v>
      </c>
      <c r="Q1669" s="23">
        <v>3000</v>
      </c>
      <c r="R1669" s="23">
        <v>0</v>
      </c>
    </row>
    <row r="1670" spans="1:18" x14ac:dyDescent="0.15">
      <c r="A1670" s="23">
        <v>400290</v>
      </c>
      <c r="B1670" s="33" t="s">
        <v>8864</v>
      </c>
      <c r="C1670" s="34">
        <v>4</v>
      </c>
      <c r="D1670" s="34" t="s">
        <v>351</v>
      </c>
      <c r="E1670" s="34">
        <f>IF(D1670="",0,VLOOKUP(D1670,city!$D$4:$K$352,8,0))</f>
        <v>151</v>
      </c>
      <c r="F1670" s="34">
        <v>1</v>
      </c>
      <c r="G1670" s="34">
        <v>0</v>
      </c>
      <c r="H1670" s="34" t="s">
        <v>7990</v>
      </c>
      <c r="J1670" s="34" t="str">
        <f>IF(I1670="","",VLOOKUP(I1670,speciality!$B$4:$J$1727,9,0))</f>
        <v/>
      </c>
      <c r="K1670" s="34" t="str">
        <f t="shared" si="23"/>
        <v>3,-1</v>
      </c>
      <c r="L1670" s="34">
        <v>0</v>
      </c>
      <c r="M1670" s="34">
        <v>0</v>
      </c>
      <c r="N1670" s="34">
        <v>0</v>
      </c>
      <c r="O1670" s="34">
        <v>0</v>
      </c>
      <c r="P1670" s="23">
        <v>0</v>
      </c>
      <c r="Q1670" s="23">
        <v>3000</v>
      </c>
      <c r="R1670" s="23">
        <v>0</v>
      </c>
    </row>
    <row r="1671" spans="1:18" ht="28" x14ac:dyDescent="0.15">
      <c r="A1671" s="23">
        <v>400291</v>
      </c>
      <c r="B1671" s="33" t="s">
        <v>8865</v>
      </c>
      <c r="C1671" s="34">
        <v>4</v>
      </c>
      <c r="D1671" s="34" t="s">
        <v>353</v>
      </c>
      <c r="E1671" s="34">
        <f>IF(D1671="",0,VLOOKUP(D1671,city!$D$4:$K$352,8,0))</f>
        <v>152</v>
      </c>
      <c r="F1671" s="34">
        <v>1</v>
      </c>
      <c r="G1671" s="34">
        <v>0</v>
      </c>
      <c r="H1671" s="34" t="s">
        <v>7990</v>
      </c>
      <c r="I1671" s="34" t="s">
        <v>8866</v>
      </c>
      <c r="J1671" s="34">
        <f>IF(I1671="","",VLOOKUP(I1671,speciality!$B$4:$J$1727,9,0))</f>
        <v>115201</v>
      </c>
      <c r="K1671" s="34" t="str">
        <f t="shared" si="23"/>
        <v>4,115201</v>
      </c>
      <c r="L1671" s="34">
        <v>0</v>
      </c>
      <c r="M1671" s="34">
        <v>0</v>
      </c>
      <c r="N1671" s="34">
        <v>0</v>
      </c>
      <c r="O1671" s="34">
        <v>0</v>
      </c>
      <c r="P1671" s="23">
        <v>0</v>
      </c>
      <c r="Q1671" s="23">
        <v>3000</v>
      </c>
      <c r="R1671" s="23">
        <v>0</v>
      </c>
    </row>
    <row r="1672" spans="1:18" x14ac:dyDescent="0.15">
      <c r="A1672" s="23">
        <v>400292</v>
      </c>
      <c r="B1672" s="33" t="s">
        <v>8867</v>
      </c>
      <c r="C1672" s="34">
        <v>4</v>
      </c>
      <c r="D1672" s="34" t="s">
        <v>353</v>
      </c>
      <c r="E1672" s="34">
        <f>IF(D1672="",0,VLOOKUP(D1672,city!$D$4:$K$352,8,0))</f>
        <v>152</v>
      </c>
      <c r="F1672" s="34">
        <v>1</v>
      </c>
      <c r="G1672" s="34">
        <v>0</v>
      </c>
      <c r="H1672" s="34" t="s">
        <v>7990</v>
      </c>
      <c r="J1672" s="34" t="str">
        <f>IF(I1672="","",VLOOKUP(I1672,speciality!$B$4:$J$1727,9,0))</f>
        <v/>
      </c>
      <c r="K1672" s="34" t="str">
        <f t="shared" si="23"/>
        <v>3,-1</v>
      </c>
      <c r="L1672" s="34">
        <v>0</v>
      </c>
      <c r="M1672" s="34">
        <v>0</v>
      </c>
      <c r="N1672" s="34">
        <v>0</v>
      </c>
      <c r="O1672" s="34">
        <v>0</v>
      </c>
      <c r="P1672" s="23">
        <v>0</v>
      </c>
      <c r="Q1672" s="23">
        <v>3000</v>
      </c>
      <c r="R1672" s="23">
        <v>0</v>
      </c>
    </row>
    <row r="1673" spans="1:18" x14ac:dyDescent="0.15">
      <c r="A1673" s="23">
        <v>400293</v>
      </c>
      <c r="B1673" s="33" t="s">
        <v>8868</v>
      </c>
      <c r="C1673" s="34">
        <v>4</v>
      </c>
      <c r="D1673" s="34" t="s">
        <v>353</v>
      </c>
      <c r="E1673" s="34">
        <f>IF(D1673="",0,VLOOKUP(D1673,city!$D$4:$K$352,8,0))</f>
        <v>152</v>
      </c>
      <c r="F1673" s="34">
        <v>1</v>
      </c>
      <c r="G1673" s="34">
        <v>0</v>
      </c>
      <c r="H1673" s="34" t="s">
        <v>7990</v>
      </c>
      <c r="J1673" s="34" t="str">
        <f>IF(I1673="","",VLOOKUP(I1673,speciality!$B$4:$J$1727,9,0))</f>
        <v/>
      </c>
      <c r="K1673" s="34" t="str">
        <f t="shared" si="23"/>
        <v>3,-1</v>
      </c>
      <c r="L1673" s="34">
        <v>0</v>
      </c>
      <c r="M1673" s="34">
        <v>0</v>
      </c>
      <c r="N1673" s="34">
        <v>0</v>
      </c>
      <c r="O1673" s="34">
        <v>0</v>
      </c>
      <c r="P1673" s="23">
        <v>0</v>
      </c>
      <c r="Q1673" s="23">
        <v>3000</v>
      </c>
      <c r="R1673" s="23">
        <v>0</v>
      </c>
    </row>
    <row r="1674" spans="1:18" x14ac:dyDescent="0.15">
      <c r="A1674" s="23">
        <v>400294</v>
      </c>
      <c r="B1674" s="33" t="s">
        <v>8869</v>
      </c>
      <c r="C1674" s="34">
        <v>4</v>
      </c>
      <c r="D1674" s="34" t="s">
        <v>353</v>
      </c>
      <c r="E1674" s="34">
        <f>IF(D1674="",0,VLOOKUP(D1674,city!$D$4:$K$352,8,0))</f>
        <v>152</v>
      </c>
      <c r="F1674" s="34">
        <v>1</v>
      </c>
      <c r="G1674" s="34">
        <v>0</v>
      </c>
      <c r="H1674" s="34" t="s">
        <v>7990</v>
      </c>
      <c r="J1674" s="34" t="str">
        <f>IF(I1674="","",VLOOKUP(I1674,speciality!$B$4:$J$1727,9,0))</f>
        <v/>
      </c>
      <c r="K1674" s="34" t="str">
        <f t="shared" si="23"/>
        <v>3,-1</v>
      </c>
      <c r="L1674" s="34">
        <v>0</v>
      </c>
      <c r="M1674" s="34">
        <v>0</v>
      </c>
      <c r="N1674" s="34">
        <v>0</v>
      </c>
      <c r="O1674" s="34">
        <v>0</v>
      </c>
      <c r="P1674" s="23">
        <v>0</v>
      </c>
      <c r="Q1674" s="23">
        <v>3000</v>
      </c>
      <c r="R1674" s="23">
        <v>0</v>
      </c>
    </row>
    <row r="1675" spans="1:18" ht="28" x14ac:dyDescent="0.15">
      <c r="A1675" s="23">
        <v>400295</v>
      </c>
      <c r="B1675" s="33" t="s">
        <v>8870</v>
      </c>
      <c r="C1675" s="34">
        <v>4</v>
      </c>
      <c r="D1675" s="34" t="s">
        <v>347</v>
      </c>
      <c r="E1675" s="34">
        <f>IF(D1675="",0,VLOOKUP(D1675,city!$D$4:$K$352,8,0))</f>
        <v>149</v>
      </c>
      <c r="F1675" s="34">
        <v>1</v>
      </c>
      <c r="G1675" s="34">
        <v>0</v>
      </c>
      <c r="H1675" s="34" t="s">
        <v>7990</v>
      </c>
      <c r="I1675" s="34" t="s">
        <v>8871</v>
      </c>
      <c r="J1675" s="34">
        <f>IF(I1675="","",VLOOKUP(I1675,speciality!$B$4:$J$1727,9,0))</f>
        <v>114901</v>
      </c>
      <c r="K1675" s="34" t="str">
        <f t="shared" si="23"/>
        <v>4,114901</v>
      </c>
      <c r="L1675" s="34">
        <v>0</v>
      </c>
      <c r="M1675" s="34">
        <v>0</v>
      </c>
      <c r="N1675" s="34">
        <v>0</v>
      </c>
      <c r="O1675" s="34">
        <v>0</v>
      </c>
      <c r="P1675" s="23">
        <v>0</v>
      </c>
      <c r="Q1675" s="23">
        <v>3000</v>
      </c>
      <c r="R1675" s="23">
        <v>0</v>
      </c>
    </row>
    <row r="1676" spans="1:18" x14ac:dyDescent="0.15">
      <c r="A1676" s="23">
        <v>400296</v>
      </c>
      <c r="B1676" s="33" t="s">
        <v>8872</v>
      </c>
      <c r="C1676" s="34">
        <v>4</v>
      </c>
      <c r="D1676" s="34" t="s">
        <v>347</v>
      </c>
      <c r="E1676" s="34">
        <f>IF(D1676="",0,VLOOKUP(D1676,city!$D$4:$K$352,8,0))</f>
        <v>149</v>
      </c>
      <c r="F1676" s="34">
        <v>1</v>
      </c>
      <c r="G1676" s="34">
        <v>0</v>
      </c>
      <c r="H1676" s="34" t="s">
        <v>7990</v>
      </c>
      <c r="J1676" s="34" t="str">
        <f>IF(I1676="","",VLOOKUP(I1676,speciality!$B$4:$J$1727,9,0))</f>
        <v/>
      </c>
      <c r="K1676" s="34" t="str">
        <f t="shared" si="23"/>
        <v>3,-1</v>
      </c>
      <c r="L1676" s="34">
        <v>0</v>
      </c>
      <c r="M1676" s="34">
        <v>0</v>
      </c>
      <c r="N1676" s="34">
        <v>0</v>
      </c>
      <c r="O1676" s="34">
        <v>0</v>
      </c>
      <c r="P1676" s="23">
        <v>0</v>
      </c>
      <c r="Q1676" s="23">
        <v>3000</v>
      </c>
      <c r="R1676" s="23">
        <v>0</v>
      </c>
    </row>
    <row r="1677" spans="1:18" x14ac:dyDescent="0.15">
      <c r="A1677" s="23">
        <v>400297</v>
      </c>
      <c r="B1677" s="33" t="s">
        <v>8873</v>
      </c>
      <c r="C1677" s="34">
        <v>4</v>
      </c>
      <c r="D1677" s="34" t="s">
        <v>347</v>
      </c>
      <c r="E1677" s="34">
        <f>IF(D1677="",0,VLOOKUP(D1677,city!$D$4:$K$352,8,0))</f>
        <v>149</v>
      </c>
      <c r="F1677" s="34">
        <v>1</v>
      </c>
      <c r="G1677" s="34">
        <v>0</v>
      </c>
      <c r="H1677" s="34" t="s">
        <v>7990</v>
      </c>
      <c r="J1677" s="34" t="str">
        <f>IF(I1677="","",VLOOKUP(I1677,speciality!$B$4:$J$1727,9,0))</f>
        <v/>
      </c>
      <c r="K1677" s="34" t="str">
        <f t="shared" si="23"/>
        <v>3,-1</v>
      </c>
      <c r="L1677" s="34">
        <v>0</v>
      </c>
      <c r="M1677" s="34">
        <v>0</v>
      </c>
      <c r="N1677" s="34">
        <v>0</v>
      </c>
      <c r="O1677" s="34">
        <v>0</v>
      </c>
      <c r="P1677" s="23">
        <v>0</v>
      </c>
      <c r="Q1677" s="23">
        <v>3000</v>
      </c>
      <c r="R1677" s="23">
        <v>0</v>
      </c>
    </row>
    <row r="1678" spans="1:18" x14ac:dyDescent="0.15">
      <c r="A1678" s="23">
        <v>400298</v>
      </c>
      <c r="B1678" s="33" t="s">
        <v>8874</v>
      </c>
      <c r="C1678" s="34">
        <v>4</v>
      </c>
      <c r="D1678" s="34" t="s">
        <v>347</v>
      </c>
      <c r="E1678" s="34">
        <f>IF(D1678="",0,VLOOKUP(D1678,city!$D$4:$K$352,8,0))</f>
        <v>149</v>
      </c>
      <c r="F1678" s="34">
        <v>1</v>
      </c>
      <c r="G1678" s="34">
        <v>0</v>
      </c>
      <c r="H1678" s="34" t="s">
        <v>7990</v>
      </c>
      <c r="J1678" s="34" t="str">
        <f>IF(I1678="","",VLOOKUP(I1678,speciality!$B$4:$J$1727,9,0))</f>
        <v/>
      </c>
      <c r="K1678" s="34" t="str">
        <f t="shared" si="23"/>
        <v>3,-1</v>
      </c>
      <c r="L1678" s="34">
        <v>0</v>
      </c>
      <c r="M1678" s="34">
        <v>0</v>
      </c>
      <c r="N1678" s="34">
        <v>0</v>
      </c>
      <c r="O1678" s="34">
        <v>0</v>
      </c>
      <c r="P1678" s="23">
        <v>0</v>
      </c>
      <c r="Q1678" s="23">
        <v>3000</v>
      </c>
      <c r="R1678" s="23">
        <v>0</v>
      </c>
    </row>
    <row r="1679" spans="1:18" ht="28" x14ac:dyDescent="0.15">
      <c r="A1679" s="23">
        <v>400299</v>
      </c>
      <c r="B1679" s="33" t="s">
        <v>8875</v>
      </c>
      <c r="C1679" s="34">
        <v>4</v>
      </c>
      <c r="D1679" s="34" t="s">
        <v>349</v>
      </c>
      <c r="E1679" s="34">
        <f>IF(D1679="",0,VLOOKUP(D1679,city!$D$4:$K$352,8,0))</f>
        <v>150</v>
      </c>
      <c r="F1679" s="34">
        <v>1</v>
      </c>
      <c r="G1679" s="34">
        <v>0</v>
      </c>
      <c r="H1679" s="34" t="s">
        <v>7990</v>
      </c>
      <c r="I1679" s="34" t="s">
        <v>8876</v>
      </c>
      <c r="J1679" s="34">
        <f>IF(I1679="","",VLOOKUP(I1679,speciality!$B$4:$J$1727,9,0))</f>
        <v>115005</v>
      </c>
      <c r="K1679" s="34" t="str">
        <f t="shared" si="23"/>
        <v>4,115005</v>
      </c>
      <c r="L1679" s="34">
        <v>0</v>
      </c>
      <c r="M1679" s="34">
        <v>0</v>
      </c>
      <c r="N1679" s="34">
        <v>0</v>
      </c>
      <c r="O1679" s="34">
        <v>0</v>
      </c>
      <c r="P1679" s="23">
        <v>0</v>
      </c>
      <c r="Q1679" s="23">
        <v>3000</v>
      </c>
      <c r="R1679" s="23">
        <v>0</v>
      </c>
    </row>
    <row r="1680" spans="1:18" x14ac:dyDescent="0.15">
      <c r="A1680" s="23">
        <v>400300</v>
      </c>
      <c r="B1680" s="33" t="s">
        <v>8877</v>
      </c>
      <c r="C1680" s="34">
        <v>4</v>
      </c>
      <c r="D1680" s="34" t="s">
        <v>349</v>
      </c>
      <c r="E1680" s="34">
        <f>IF(D1680="",0,VLOOKUP(D1680,city!$D$4:$K$352,8,0))</f>
        <v>150</v>
      </c>
      <c r="F1680" s="34">
        <v>1</v>
      </c>
      <c r="G1680" s="34">
        <v>0</v>
      </c>
      <c r="H1680" s="34" t="s">
        <v>7990</v>
      </c>
      <c r="J1680" s="34" t="str">
        <f>IF(I1680="","",VLOOKUP(I1680,speciality!$B$4:$J$1727,9,0))</f>
        <v/>
      </c>
      <c r="K1680" s="34" t="str">
        <f t="shared" si="23"/>
        <v>3,-1</v>
      </c>
      <c r="L1680" s="34">
        <v>0</v>
      </c>
      <c r="M1680" s="34">
        <v>0</v>
      </c>
      <c r="N1680" s="34">
        <v>0</v>
      </c>
      <c r="O1680" s="34">
        <v>0</v>
      </c>
      <c r="P1680" s="23">
        <v>0</v>
      </c>
      <c r="Q1680" s="23">
        <v>3000</v>
      </c>
      <c r="R1680" s="23">
        <v>0</v>
      </c>
    </row>
    <row r="1681" spans="1:18" x14ac:dyDescent="0.15">
      <c r="A1681" s="23">
        <v>400301</v>
      </c>
      <c r="B1681" s="33" t="s">
        <v>8878</v>
      </c>
      <c r="C1681" s="34">
        <v>4</v>
      </c>
      <c r="D1681" s="34" t="s">
        <v>349</v>
      </c>
      <c r="E1681" s="34">
        <f>IF(D1681="",0,VLOOKUP(D1681,city!$D$4:$K$352,8,0))</f>
        <v>150</v>
      </c>
      <c r="F1681" s="34">
        <v>1</v>
      </c>
      <c r="G1681" s="34">
        <v>0</v>
      </c>
      <c r="H1681" s="34" t="s">
        <v>7990</v>
      </c>
      <c r="J1681" s="34" t="str">
        <f>IF(I1681="","",VLOOKUP(I1681,speciality!$B$4:$J$1727,9,0))</f>
        <v/>
      </c>
      <c r="K1681" s="34" t="str">
        <f t="shared" si="23"/>
        <v>3,-1</v>
      </c>
      <c r="L1681" s="34">
        <v>0</v>
      </c>
      <c r="M1681" s="34">
        <v>0</v>
      </c>
      <c r="N1681" s="34">
        <v>0</v>
      </c>
      <c r="O1681" s="34">
        <v>0</v>
      </c>
      <c r="P1681" s="23">
        <v>0</v>
      </c>
      <c r="Q1681" s="23">
        <v>3000</v>
      </c>
      <c r="R1681" s="23">
        <v>0</v>
      </c>
    </row>
    <row r="1682" spans="1:18" x14ac:dyDescent="0.15">
      <c r="A1682" s="23">
        <v>400302</v>
      </c>
      <c r="B1682" s="33" t="s">
        <v>8879</v>
      </c>
      <c r="C1682" s="34">
        <v>4</v>
      </c>
      <c r="D1682" s="34" t="s">
        <v>349</v>
      </c>
      <c r="E1682" s="34">
        <f>IF(D1682="",0,VLOOKUP(D1682,city!$D$4:$K$352,8,0))</f>
        <v>150</v>
      </c>
      <c r="F1682" s="34">
        <v>1</v>
      </c>
      <c r="G1682" s="34">
        <v>0</v>
      </c>
      <c r="H1682" s="34" t="s">
        <v>7990</v>
      </c>
      <c r="J1682" s="34" t="str">
        <f>IF(I1682="","",VLOOKUP(I1682,speciality!$B$4:$J$1727,9,0))</f>
        <v/>
      </c>
      <c r="K1682" s="34" t="str">
        <f t="shared" si="23"/>
        <v>3,-1</v>
      </c>
      <c r="L1682" s="34">
        <v>0</v>
      </c>
      <c r="M1682" s="34">
        <v>0</v>
      </c>
      <c r="N1682" s="34">
        <v>0</v>
      </c>
      <c r="O1682" s="34">
        <v>0</v>
      </c>
      <c r="P1682" s="23">
        <v>0</v>
      </c>
      <c r="Q1682" s="23">
        <v>3000</v>
      </c>
      <c r="R1682" s="23">
        <v>0</v>
      </c>
    </row>
    <row r="1683" spans="1:18" x14ac:dyDescent="0.15">
      <c r="A1683" s="23">
        <v>400303</v>
      </c>
      <c r="B1683" s="33" t="s">
        <v>8880</v>
      </c>
      <c r="C1683" s="34">
        <v>4</v>
      </c>
      <c r="D1683" s="34" t="s">
        <v>335</v>
      </c>
      <c r="E1683" s="34">
        <f>IF(D1683="",0,VLOOKUP(D1683,city!$D$4:$K$352,8,0))</f>
        <v>143</v>
      </c>
      <c r="F1683" s="34">
        <v>1</v>
      </c>
      <c r="G1683" s="34">
        <v>0</v>
      </c>
      <c r="H1683" s="34" t="s">
        <v>7990</v>
      </c>
      <c r="I1683" s="34" t="s">
        <v>8881</v>
      </c>
      <c r="J1683" s="34">
        <f>IF(I1683="","",VLOOKUP(I1683,speciality!$B$4:$J$1727,9,0))</f>
        <v>114304</v>
      </c>
      <c r="K1683" s="34" t="str">
        <f t="shared" si="23"/>
        <v>4,114304</v>
      </c>
      <c r="L1683" s="34">
        <v>0</v>
      </c>
      <c r="M1683" s="34">
        <v>0</v>
      </c>
      <c r="N1683" s="34">
        <v>0</v>
      </c>
      <c r="O1683" s="34">
        <v>0</v>
      </c>
      <c r="P1683" s="23">
        <v>0</v>
      </c>
      <c r="Q1683" s="23">
        <v>3000</v>
      </c>
      <c r="R1683" s="23">
        <v>0</v>
      </c>
    </row>
    <row r="1684" spans="1:18" x14ac:dyDescent="0.15">
      <c r="A1684" s="23">
        <v>400304</v>
      </c>
      <c r="B1684" s="33" t="s">
        <v>8882</v>
      </c>
      <c r="C1684" s="34">
        <v>4</v>
      </c>
      <c r="D1684" s="34" t="s">
        <v>335</v>
      </c>
      <c r="E1684" s="34">
        <f>IF(D1684="",0,VLOOKUP(D1684,city!$D$4:$K$352,8,0))</f>
        <v>143</v>
      </c>
      <c r="F1684" s="34">
        <v>1</v>
      </c>
      <c r="G1684" s="34">
        <v>0</v>
      </c>
      <c r="H1684" s="34" t="s">
        <v>7990</v>
      </c>
      <c r="J1684" s="34" t="str">
        <f>IF(I1684="","",VLOOKUP(I1684,speciality!$B$4:$J$1727,9,0))</f>
        <v/>
      </c>
      <c r="K1684" s="34" t="str">
        <f t="shared" si="23"/>
        <v>3,-1</v>
      </c>
      <c r="L1684" s="34">
        <v>0</v>
      </c>
      <c r="M1684" s="34">
        <v>0</v>
      </c>
      <c r="N1684" s="34">
        <v>0</v>
      </c>
      <c r="O1684" s="34">
        <v>0</v>
      </c>
      <c r="P1684" s="23">
        <v>0</v>
      </c>
      <c r="Q1684" s="23">
        <v>3000</v>
      </c>
      <c r="R1684" s="23">
        <v>0</v>
      </c>
    </row>
    <row r="1685" spans="1:18" x14ac:dyDescent="0.15">
      <c r="A1685" s="23">
        <v>400305</v>
      </c>
      <c r="B1685" s="33" t="s">
        <v>8883</v>
      </c>
      <c r="C1685" s="34">
        <v>4</v>
      </c>
      <c r="D1685" s="34" t="s">
        <v>335</v>
      </c>
      <c r="E1685" s="34">
        <f>IF(D1685="",0,VLOOKUP(D1685,city!$D$4:$K$352,8,0))</f>
        <v>143</v>
      </c>
      <c r="F1685" s="34">
        <v>1</v>
      </c>
      <c r="G1685" s="34">
        <v>0</v>
      </c>
      <c r="H1685" s="34" t="s">
        <v>7990</v>
      </c>
      <c r="J1685" s="34" t="str">
        <f>IF(I1685="","",VLOOKUP(I1685,speciality!$B$4:$J$1727,9,0))</f>
        <v/>
      </c>
      <c r="K1685" s="34" t="str">
        <f t="shared" si="23"/>
        <v>3,-1</v>
      </c>
      <c r="L1685" s="34">
        <v>0</v>
      </c>
      <c r="M1685" s="34">
        <v>0</v>
      </c>
      <c r="N1685" s="34">
        <v>0</v>
      </c>
      <c r="O1685" s="34">
        <v>0</v>
      </c>
      <c r="P1685" s="23">
        <v>0</v>
      </c>
      <c r="Q1685" s="23">
        <v>3000</v>
      </c>
      <c r="R1685" s="23">
        <v>0</v>
      </c>
    </row>
    <row r="1686" spans="1:18" x14ac:dyDescent="0.15">
      <c r="A1686" s="23">
        <v>400306</v>
      </c>
      <c r="B1686" s="33" t="s">
        <v>8884</v>
      </c>
      <c r="C1686" s="34">
        <v>4</v>
      </c>
      <c r="D1686" s="34" t="s">
        <v>335</v>
      </c>
      <c r="E1686" s="34">
        <f>IF(D1686="",0,VLOOKUP(D1686,city!$D$4:$K$352,8,0))</f>
        <v>143</v>
      </c>
      <c r="F1686" s="34">
        <v>1</v>
      </c>
      <c r="G1686" s="34">
        <v>0</v>
      </c>
      <c r="H1686" s="34" t="s">
        <v>7990</v>
      </c>
      <c r="J1686" s="34" t="str">
        <f>IF(I1686="","",VLOOKUP(I1686,speciality!$B$4:$J$1727,9,0))</f>
        <v/>
      </c>
      <c r="K1686" s="34" t="str">
        <f t="shared" si="23"/>
        <v>3,-1</v>
      </c>
      <c r="L1686" s="34">
        <v>0</v>
      </c>
      <c r="M1686" s="34">
        <v>0</v>
      </c>
      <c r="N1686" s="34">
        <v>0</v>
      </c>
      <c r="O1686" s="34">
        <v>0</v>
      </c>
      <c r="P1686" s="23">
        <v>0</v>
      </c>
      <c r="Q1686" s="23">
        <v>3000</v>
      </c>
      <c r="R1686" s="23">
        <v>0</v>
      </c>
    </row>
    <row r="1687" spans="1:18" ht="28" x14ac:dyDescent="0.15">
      <c r="A1687" s="23">
        <v>400307</v>
      </c>
      <c r="B1687" s="33" t="s">
        <v>8885</v>
      </c>
      <c r="C1687" s="34">
        <v>4</v>
      </c>
      <c r="D1687" s="34" t="s">
        <v>357</v>
      </c>
      <c r="E1687" s="34">
        <f>IF(D1687="",0,VLOOKUP(D1687,city!$D$4:$K$352,8,0))</f>
        <v>154</v>
      </c>
      <c r="F1687" s="34">
        <v>1</v>
      </c>
      <c r="G1687" s="34">
        <v>0</v>
      </c>
      <c r="H1687" s="34" t="s">
        <v>7990</v>
      </c>
      <c r="I1687" s="34" t="s">
        <v>8886</v>
      </c>
      <c r="J1687" s="34">
        <f>IF(I1687="","",VLOOKUP(I1687,speciality!$B$4:$J$1727,9,0))</f>
        <v>115401</v>
      </c>
      <c r="K1687" s="34" t="str">
        <f t="shared" si="23"/>
        <v>4,115401</v>
      </c>
      <c r="L1687" s="34">
        <v>0</v>
      </c>
      <c r="M1687" s="34">
        <v>0</v>
      </c>
      <c r="N1687" s="34">
        <v>0</v>
      </c>
      <c r="O1687" s="34">
        <v>0</v>
      </c>
      <c r="P1687" s="23">
        <v>0</v>
      </c>
      <c r="Q1687" s="23">
        <v>3000</v>
      </c>
      <c r="R1687" s="23">
        <v>0</v>
      </c>
    </row>
    <row r="1688" spans="1:18" x14ac:dyDescent="0.15">
      <c r="A1688" s="23">
        <v>400308</v>
      </c>
      <c r="B1688" s="33" t="s">
        <v>8887</v>
      </c>
      <c r="C1688" s="34">
        <v>4</v>
      </c>
      <c r="D1688" s="34" t="s">
        <v>357</v>
      </c>
      <c r="E1688" s="34">
        <f>IF(D1688="",0,VLOOKUP(D1688,city!$D$4:$K$352,8,0))</f>
        <v>154</v>
      </c>
      <c r="F1688" s="34">
        <v>1</v>
      </c>
      <c r="G1688" s="34">
        <v>0</v>
      </c>
      <c r="H1688" s="34" t="s">
        <v>7990</v>
      </c>
      <c r="J1688" s="34" t="str">
        <f>IF(I1688="","",VLOOKUP(I1688,speciality!$B$4:$J$1727,9,0))</f>
        <v/>
      </c>
      <c r="K1688" s="34" t="str">
        <f t="shared" si="23"/>
        <v>3,-1</v>
      </c>
      <c r="L1688" s="34">
        <v>0</v>
      </c>
      <c r="M1688" s="34">
        <v>0</v>
      </c>
      <c r="N1688" s="34">
        <v>0</v>
      </c>
      <c r="O1688" s="34">
        <v>0</v>
      </c>
      <c r="P1688" s="23">
        <v>0</v>
      </c>
      <c r="Q1688" s="23">
        <v>3000</v>
      </c>
      <c r="R1688" s="23">
        <v>0</v>
      </c>
    </row>
    <row r="1689" spans="1:18" x14ac:dyDescent="0.15">
      <c r="A1689" s="23">
        <v>400309</v>
      </c>
      <c r="B1689" s="33" t="s">
        <v>8888</v>
      </c>
      <c r="C1689" s="34">
        <v>4</v>
      </c>
      <c r="D1689" s="34" t="s">
        <v>357</v>
      </c>
      <c r="E1689" s="34">
        <f>IF(D1689="",0,VLOOKUP(D1689,city!$D$4:$K$352,8,0))</f>
        <v>154</v>
      </c>
      <c r="F1689" s="34">
        <v>1</v>
      </c>
      <c r="G1689" s="34">
        <v>0</v>
      </c>
      <c r="H1689" s="34" t="s">
        <v>7990</v>
      </c>
      <c r="J1689" s="34" t="str">
        <f>IF(I1689="","",VLOOKUP(I1689,speciality!$B$4:$J$1727,9,0))</f>
        <v/>
      </c>
      <c r="K1689" s="34" t="str">
        <f t="shared" si="23"/>
        <v>3,-1</v>
      </c>
      <c r="L1689" s="34">
        <v>0</v>
      </c>
      <c r="M1689" s="34">
        <v>0</v>
      </c>
      <c r="N1689" s="34">
        <v>0</v>
      </c>
      <c r="O1689" s="34">
        <v>0</v>
      </c>
      <c r="P1689" s="23">
        <v>0</v>
      </c>
      <c r="Q1689" s="23">
        <v>3000</v>
      </c>
      <c r="R1689" s="23">
        <v>0</v>
      </c>
    </row>
    <row r="1690" spans="1:18" x14ac:dyDescent="0.15">
      <c r="A1690" s="23">
        <v>400310</v>
      </c>
      <c r="B1690" s="33" t="s">
        <v>8889</v>
      </c>
      <c r="C1690" s="34">
        <v>4</v>
      </c>
      <c r="D1690" s="34" t="s">
        <v>357</v>
      </c>
      <c r="E1690" s="34">
        <f>IF(D1690="",0,VLOOKUP(D1690,city!$D$4:$K$352,8,0))</f>
        <v>154</v>
      </c>
      <c r="F1690" s="34">
        <v>1</v>
      </c>
      <c r="G1690" s="34">
        <v>0</v>
      </c>
      <c r="H1690" s="34" t="s">
        <v>7990</v>
      </c>
      <c r="J1690" s="34" t="str">
        <f>IF(I1690="","",VLOOKUP(I1690,speciality!$B$4:$J$1727,9,0))</f>
        <v/>
      </c>
      <c r="K1690" s="34" t="str">
        <f t="shared" si="23"/>
        <v>3,-1</v>
      </c>
      <c r="L1690" s="34">
        <v>0</v>
      </c>
      <c r="M1690" s="34">
        <v>0</v>
      </c>
      <c r="N1690" s="34">
        <v>0</v>
      </c>
      <c r="O1690" s="34">
        <v>0</v>
      </c>
      <c r="P1690" s="23">
        <v>0</v>
      </c>
      <c r="Q1690" s="23">
        <v>3000</v>
      </c>
      <c r="R1690" s="23">
        <v>0</v>
      </c>
    </row>
    <row r="1691" spans="1:18" ht="28" x14ac:dyDescent="0.15">
      <c r="A1691" s="23">
        <v>400311</v>
      </c>
      <c r="B1691" s="33" t="s">
        <v>8890</v>
      </c>
      <c r="C1691" s="34">
        <v>4</v>
      </c>
      <c r="D1691" s="34" t="s">
        <v>355</v>
      </c>
      <c r="E1691" s="34">
        <f>IF(D1691="",0,VLOOKUP(D1691,city!$D$4:$K$352,8,0))</f>
        <v>153</v>
      </c>
      <c r="F1691" s="34">
        <v>1</v>
      </c>
      <c r="G1691" s="34">
        <v>0</v>
      </c>
      <c r="H1691" s="34" t="s">
        <v>7990</v>
      </c>
      <c r="I1691" s="34" t="s">
        <v>8891</v>
      </c>
      <c r="J1691" s="34">
        <f>IF(I1691="","",VLOOKUP(I1691,speciality!$B$4:$J$1727,9,0))</f>
        <v>115305</v>
      </c>
      <c r="K1691" s="34" t="str">
        <f t="shared" si="23"/>
        <v>4,115305</v>
      </c>
      <c r="L1691" s="34">
        <v>0</v>
      </c>
      <c r="M1691" s="34">
        <v>0</v>
      </c>
      <c r="N1691" s="34">
        <v>0</v>
      </c>
      <c r="O1691" s="34">
        <v>0</v>
      </c>
      <c r="P1691" s="23">
        <v>0</v>
      </c>
      <c r="Q1691" s="23">
        <v>3000</v>
      </c>
      <c r="R1691" s="23">
        <v>0</v>
      </c>
    </row>
    <row r="1692" spans="1:18" x14ac:dyDescent="0.15">
      <c r="A1692" s="23">
        <v>400312</v>
      </c>
      <c r="B1692" s="39" t="s">
        <v>8892</v>
      </c>
      <c r="C1692" s="34">
        <v>4</v>
      </c>
      <c r="D1692" s="34" t="s">
        <v>355</v>
      </c>
      <c r="E1692" s="34">
        <f>IF(D1692="",0,VLOOKUP(D1692,city!$D$4:$K$352,8,0))</f>
        <v>153</v>
      </c>
      <c r="F1692" s="34">
        <v>1</v>
      </c>
      <c r="G1692" s="34">
        <v>0</v>
      </c>
      <c r="H1692" s="34" t="s">
        <v>7990</v>
      </c>
      <c r="J1692" s="34" t="str">
        <f>IF(I1692="","",VLOOKUP(I1692,speciality!$B$4:$J$1727,9,0))</f>
        <v/>
      </c>
      <c r="K1692" s="34" t="str">
        <f t="shared" si="23"/>
        <v>3,-1</v>
      </c>
      <c r="L1692" s="34">
        <v>0</v>
      </c>
      <c r="M1692" s="34">
        <v>0</v>
      </c>
      <c r="N1692" s="34">
        <v>0</v>
      </c>
      <c r="O1692" s="34">
        <v>0</v>
      </c>
      <c r="P1692" s="23">
        <v>0</v>
      </c>
      <c r="Q1692" s="23">
        <v>3000</v>
      </c>
      <c r="R1692" s="23">
        <v>0</v>
      </c>
    </row>
    <row r="1693" spans="1:18" x14ac:dyDescent="0.15">
      <c r="A1693" s="23">
        <v>400313</v>
      </c>
      <c r="B1693" s="39" t="s">
        <v>8893</v>
      </c>
      <c r="C1693" s="34">
        <v>4</v>
      </c>
      <c r="D1693" s="34" t="s">
        <v>355</v>
      </c>
      <c r="E1693" s="34">
        <f>IF(D1693="",0,VLOOKUP(D1693,city!$D$4:$K$352,8,0))</f>
        <v>153</v>
      </c>
      <c r="F1693" s="34">
        <v>1</v>
      </c>
      <c r="G1693" s="34">
        <v>0</v>
      </c>
      <c r="H1693" s="34" t="s">
        <v>7990</v>
      </c>
      <c r="J1693" s="34" t="str">
        <f>IF(I1693="","",VLOOKUP(I1693,speciality!$B$4:$J$1727,9,0))</f>
        <v/>
      </c>
      <c r="K1693" s="34" t="str">
        <f t="shared" si="23"/>
        <v>3,-1</v>
      </c>
      <c r="L1693" s="34">
        <v>0</v>
      </c>
      <c r="M1693" s="34">
        <v>0</v>
      </c>
      <c r="N1693" s="34">
        <v>0</v>
      </c>
      <c r="O1693" s="34">
        <v>0</v>
      </c>
      <c r="P1693" s="23">
        <v>0</v>
      </c>
      <c r="Q1693" s="23">
        <v>3000</v>
      </c>
      <c r="R1693" s="23">
        <v>0</v>
      </c>
    </row>
    <row r="1694" spans="1:18" x14ac:dyDescent="0.15">
      <c r="A1694" s="23">
        <v>400314</v>
      </c>
      <c r="B1694" s="33" t="s">
        <v>8894</v>
      </c>
      <c r="C1694" s="34">
        <v>4</v>
      </c>
      <c r="D1694" s="34" t="s">
        <v>355</v>
      </c>
      <c r="E1694" s="34">
        <f>IF(D1694="",0,VLOOKUP(D1694,city!$D$4:$K$352,8,0))</f>
        <v>153</v>
      </c>
      <c r="F1694" s="34">
        <v>1</v>
      </c>
      <c r="G1694" s="34">
        <v>0</v>
      </c>
      <c r="H1694" s="34" t="s">
        <v>7990</v>
      </c>
      <c r="J1694" s="34" t="str">
        <f>IF(I1694="","",VLOOKUP(I1694,speciality!$B$4:$J$1727,9,0))</f>
        <v/>
      </c>
      <c r="K1694" s="34" t="str">
        <f t="shared" si="23"/>
        <v>3,-1</v>
      </c>
      <c r="L1694" s="34">
        <v>0</v>
      </c>
      <c r="M1694" s="34">
        <v>0</v>
      </c>
      <c r="N1694" s="34">
        <v>0</v>
      </c>
      <c r="O1694" s="34">
        <v>0</v>
      </c>
      <c r="P1694" s="23">
        <v>0</v>
      </c>
      <c r="Q1694" s="23">
        <v>3000</v>
      </c>
      <c r="R1694" s="23">
        <v>0</v>
      </c>
    </row>
    <row r="1695" spans="1:18" ht="28" x14ac:dyDescent="0.15">
      <c r="A1695" s="23">
        <v>400315</v>
      </c>
      <c r="B1695" s="33" t="s">
        <v>8895</v>
      </c>
      <c r="C1695" s="34">
        <v>4</v>
      </c>
      <c r="D1695" s="34" t="s">
        <v>359</v>
      </c>
      <c r="E1695" s="34">
        <f>IF(D1695="",0,VLOOKUP(D1695,city!$D$4:$K$352,8,0))</f>
        <v>155</v>
      </c>
      <c r="F1695" s="34">
        <v>1</v>
      </c>
      <c r="G1695" s="34">
        <v>0</v>
      </c>
      <c r="H1695" s="34" t="s">
        <v>7990</v>
      </c>
      <c r="I1695" s="34" t="s">
        <v>8896</v>
      </c>
      <c r="J1695" s="34">
        <f>IF(I1695="","",VLOOKUP(I1695,speciality!$B$4:$J$1727,9,0))</f>
        <v>115505</v>
      </c>
      <c r="K1695" s="34" t="str">
        <f t="shared" si="23"/>
        <v>4,115505</v>
      </c>
      <c r="L1695" s="34">
        <v>0</v>
      </c>
      <c r="M1695" s="34">
        <v>0</v>
      </c>
      <c r="N1695" s="34">
        <v>0</v>
      </c>
      <c r="O1695" s="34">
        <v>0</v>
      </c>
      <c r="P1695" s="23">
        <v>0</v>
      </c>
      <c r="Q1695" s="23">
        <v>3000</v>
      </c>
      <c r="R1695" s="23">
        <v>0</v>
      </c>
    </row>
    <row r="1696" spans="1:18" x14ac:dyDescent="0.15">
      <c r="A1696" s="23">
        <v>400316</v>
      </c>
      <c r="B1696" s="33" t="s">
        <v>8897</v>
      </c>
      <c r="C1696" s="34">
        <v>4</v>
      </c>
      <c r="D1696" s="34" t="s">
        <v>359</v>
      </c>
      <c r="E1696" s="34">
        <f>IF(D1696="",0,VLOOKUP(D1696,city!$D$4:$K$352,8,0))</f>
        <v>155</v>
      </c>
      <c r="F1696" s="34">
        <v>1</v>
      </c>
      <c r="G1696" s="34">
        <v>0</v>
      </c>
      <c r="H1696" s="34" t="s">
        <v>7990</v>
      </c>
      <c r="J1696" s="34" t="str">
        <f>IF(I1696="","",VLOOKUP(I1696,speciality!$B$4:$J$1727,9,0))</f>
        <v/>
      </c>
      <c r="K1696" s="34" t="str">
        <f t="shared" si="23"/>
        <v>3,-1</v>
      </c>
      <c r="L1696" s="34">
        <v>0</v>
      </c>
      <c r="M1696" s="34">
        <v>0</v>
      </c>
      <c r="N1696" s="34">
        <v>0</v>
      </c>
      <c r="O1696" s="34">
        <v>0</v>
      </c>
      <c r="P1696" s="23">
        <v>0</v>
      </c>
      <c r="Q1696" s="23">
        <v>3000</v>
      </c>
      <c r="R1696" s="23">
        <v>0</v>
      </c>
    </row>
    <row r="1697" spans="1:18" x14ac:dyDescent="0.15">
      <c r="A1697" s="23">
        <v>400317</v>
      </c>
      <c r="B1697" s="33" t="s">
        <v>8898</v>
      </c>
      <c r="C1697" s="34">
        <v>4</v>
      </c>
      <c r="D1697" s="34" t="s">
        <v>359</v>
      </c>
      <c r="E1697" s="34">
        <f>IF(D1697="",0,VLOOKUP(D1697,city!$D$4:$K$352,8,0))</f>
        <v>155</v>
      </c>
      <c r="F1697" s="34">
        <v>1</v>
      </c>
      <c r="G1697" s="34">
        <v>0</v>
      </c>
      <c r="H1697" s="34" t="s">
        <v>7990</v>
      </c>
      <c r="J1697" s="34" t="str">
        <f>IF(I1697="","",VLOOKUP(I1697,speciality!$B$4:$J$1727,9,0))</f>
        <v/>
      </c>
      <c r="K1697" s="34" t="str">
        <f t="shared" si="23"/>
        <v>3,-1</v>
      </c>
      <c r="L1697" s="34">
        <v>0</v>
      </c>
      <c r="M1697" s="34">
        <v>0</v>
      </c>
      <c r="N1697" s="34">
        <v>0</v>
      </c>
      <c r="O1697" s="34">
        <v>0</v>
      </c>
      <c r="P1697" s="23">
        <v>0</v>
      </c>
      <c r="Q1697" s="23">
        <v>3000</v>
      </c>
      <c r="R1697" s="23">
        <v>0</v>
      </c>
    </row>
    <row r="1698" spans="1:18" x14ac:dyDescent="0.15">
      <c r="A1698" s="23">
        <v>400318</v>
      </c>
      <c r="B1698" s="33" t="s">
        <v>8899</v>
      </c>
      <c r="C1698" s="34">
        <v>4</v>
      </c>
      <c r="D1698" s="34" t="s">
        <v>359</v>
      </c>
      <c r="E1698" s="34">
        <f>IF(D1698="",0,VLOOKUP(D1698,city!$D$4:$K$352,8,0))</f>
        <v>155</v>
      </c>
      <c r="F1698" s="34">
        <v>1</v>
      </c>
      <c r="G1698" s="34">
        <v>0</v>
      </c>
      <c r="H1698" s="34" t="s">
        <v>7990</v>
      </c>
      <c r="J1698" s="34" t="str">
        <f>IF(I1698="","",VLOOKUP(I1698,speciality!$B$4:$J$1727,9,0))</f>
        <v/>
      </c>
      <c r="K1698" s="34" t="str">
        <f t="shared" si="23"/>
        <v>3,-1</v>
      </c>
      <c r="L1698" s="34">
        <v>0</v>
      </c>
      <c r="M1698" s="34">
        <v>0</v>
      </c>
      <c r="N1698" s="34">
        <v>0</v>
      </c>
      <c r="O1698" s="34">
        <v>0</v>
      </c>
      <c r="P1698" s="23">
        <v>0</v>
      </c>
      <c r="Q1698" s="23">
        <v>3000</v>
      </c>
      <c r="R1698" s="23">
        <v>0</v>
      </c>
    </row>
    <row r="1699" spans="1:18" ht="28" x14ac:dyDescent="0.15">
      <c r="A1699" s="23">
        <v>400319</v>
      </c>
      <c r="B1699" s="33" t="s">
        <v>8900</v>
      </c>
      <c r="C1699" s="34">
        <v>4</v>
      </c>
      <c r="D1699" s="34" t="s">
        <v>361</v>
      </c>
      <c r="E1699" s="34">
        <f>IF(D1699="",0,VLOOKUP(D1699,city!$D$4:$K$352,8,0))</f>
        <v>156</v>
      </c>
      <c r="F1699" s="34">
        <v>1</v>
      </c>
      <c r="G1699" s="34">
        <v>0</v>
      </c>
      <c r="H1699" s="34" t="s">
        <v>7990</v>
      </c>
      <c r="I1699" s="34" t="s">
        <v>8901</v>
      </c>
      <c r="J1699" s="34">
        <f>IF(I1699="","",VLOOKUP(I1699,speciality!$B$4:$J$1727,9,0))</f>
        <v>115605</v>
      </c>
      <c r="K1699" s="34" t="str">
        <f t="shared" si="23"/>
        <v>4,115605</v>
      </c>
      <c r="L1699" s="34">
        <v>0</v>
      </c>
      <c r="M1699" s="34">
        <v>0</v>
      </c>
      <c r="N1699" s="34">
        <v>0</v>
      </c>
      <c r="O1699" s="34">
        <v>0</v>
      </c>
      <c r="P1699" s="23">
        <v>0</v>
      </c>
      <c r="Q1699" s="23">
        <v>3000</v>
      </c>
      <c r="R1699" s="23">
        <v>0</v>
      </c>
    </row>
    <row r="1700" spans="1:18" x14ac:dyDescent="0.15">
      <c r="A1700" s="23">
        <v>400320</v>
      </c>
      <c r="B1700" s="39" t="s">
        <v>8902</v>
      </c>
      <c r="C1700" s="34">
        <v>4</v>
      </c>
      <c r="D1700" s="34" t="s">
        <v>361</v>
      </c>
      <c r="E1700" s="34">
        <f>IF(D1700="",0,VLOOKUP(D1700,city!$D$4:$K$352,8,0))</f>
        <v>156</v>
      </c>
      <c r="F1700" s="34">
        <v>1</v>
      </c>
      <c r="G1700" s="34">
        <v>0</v>
      </c>
      <c r="H1700" s="34" t="s">
        <v>7990</v>
      </c>
      <c r="J1700" s="34" t="str">
        <f>IF(I1700="","",VLOOKUP(I1700,speciality!$B$4:$J$1727,9,0))</f>
        <v/>
      </c>
      <c r="K1700" s="34" t="str">
        <f t="shared" si="23"/>
        <v>3,-1</v>
      </c>
      <c r="L1700" s="34">
        <v>0</v>
      </c>
      <c r="M1700" s="34">
        <v>0</v>
      </c>
      <c r="N1700" s="34">
        <v>0</v>
      </c>
      <c r="O1700" s="34">
        <v>0</v>
      </c>
      <c r="P1700" s="23">
        <v>0</v>
      </c>
      <c r="Q1700" s="23">
        <v>3000</v>
      </c>
      <c r="R1700" s="23">
        <v>0</v>
      </c>
    </row>
    <row r="1701" spans="1:18" x14ac:dyDescent="0.15">
      <c r="A1701" s="23">
        <v>400321</v>
      </c>
      <c r="B1701" s="33" t="s">
        <v>8903</v>
      </c>
      <c r="C1701" s="34">
        <v>4</v>
      </c>
      <c r="D1701" s="34" t="s">
        <v>361</v>
      </c>
      <c r="E1701" s="34">
        <f>IF(D1701="",0,VLOOKUP(D1701,city!$D$4:$K$352,8,0))</f>
        <v>156</v>
      </c>
      <c r="F1701" s="34">
        <v>1</v>
      </c>
      <c r="G1701" s="34">
        <v>0</v>
      </c>
      <c r="H1701" s="34" t="s">
        <v>7990</v>
      </c>
      <c r="J1701" s="34" t="str">
        <f>IF(I1701="","",VLOOKUP(I1701,speciality!$B$4:$J$1727,9,0))</f>
        <v/>
      </c>
      <c r="K1701" s="34" t="str">
        <f t="shared" si="23"/>
        <v>3,-1</v>
      </c>
      <c r="L1701" s="34">
        <v>0</v>
      </c>
      <c r="M1701" s="34">
        <v>0</v>
      </c>
      <c r="N1701" s="34">
        <v>0</v>
      </c>
      <c r="O1701" s="34">
        <v>0</v>
      </c>
      <c r="P1701" s="23">
        <v>0</v>
      </c>
      <c r="Q1701" s="23">
        <v>3000</v>
      </c>
      <c r="R1701" s="23">
        <v>0</v>
      </c>
    </row>
    <row r="1702" spans="1:18" x14ac:dyDescent="0.15">
      <c r="A1702" s="23">
        <v>400322</v>
      </c>
      <c r="B1702" s="33" t="s">
        <v>8904</v>
      </c>
      <c r="C1702" s="34">
        <v>4</v>
      </c>
      <c r="D1702" s="34" t="s">
        <v>361</v>
      </c>
      <c r="E1702" s="34">
        <f>IF(D1702="",0,VLOOKUP(D1702,city!$D$4:$K$352,8,0))</f>
        <v>156</v>
      </c>
      <c r="F1702" s="34">
        <v>1</v>
      </c>
      <c r="G1702" s="34">
        <v>0</v>
      </c>
      <c r="H1702" s="34" t="s">
        <v>7990</v>
      </c>
      <c r="J1702" s="34" t="str">
        <f>IF(I1702="","",VLOOKUP(I1702,speciality!$B$4:$J$1727,9,0))</f>
        <v/>
      </c>
      <c r="K1702" s="34" t="str">
        <f t="shared" si="23"/>
        <v>3,-1</v>
      </c>
      <c r="L1702" s="34">
        <v>0</v>
      </c>
      <c r="M1702" s="34">
        <v>0</v>
      </c>
      <c r="N1702" s="34">
        <v>0</v>
      </c>
      <c r="O1702" s="34">
        <v>0</v>
      </c>
      <c r="P1702" s="23">
        <v>0</v>
      </c>
      <c r="Q1702" s="23">
        <v>3000</v>
      </c>
      <c r="R1702" s="23">
        <v>0</v>
      </c>
    </row>
    <row r="1703" spans="1:18" x14ac:dyDescent="0.15">
      <c r="A1703" s="23">
        <v>400323</v>
      </c>
      <c r="B1703" s="33" t="s">
        <v>8905</v>
      </c>
      <c r="C1703" s="34">
        <v>4</v>
      </c>
      <c r="D1703" s="34" t="s">
        <v>166</v>
      </c>
      <c r="E1703" s="34">
        <f>IF(D1703="",0,VLOOKUP(D1703,city!$D$4:$K$352,8,0))</f>
        <v>63</v>
      </c>
      <c r="F1703" s="34">
        <v>1</v>
      </c>
      <c r="G1703" s="34">
        <v>0</v>
      </c>
      <c r="H1703" s="34" t="s">
        <v>7990</v>
      </c>
      <c r="I1703" s="34" t="s">
        <v>8906</v>
      </c>
      <c r="J1703" s="34">
        <f>IF(I1703="","",VLOOKUP(I1703,speciality!$B$4:$J$1727,9,0))</f>
        <v>106303</v>
      </c>
      <c r="K1703" s="34" t="str">
        <f t="shared" si="23"/>
        <v>4,106303</v>
      </c>
      <c r="L1703" s="34">
        <v>0</v>
      </c>
      <c r="M1703" s="34">
        <v>0</v>
      </c>
      <c r="N1703" s="34">
        <v>0</v>
      </c>
      <c r="O1703" s="34">
        <v>0</v>
      </c>
      <c r="P1703" s="23">
        <v>0</v>
      </c>
      <c r="Q1703" s="23">
        <v>3000</v>
      </c>
      <c r="R1703" s="23">
        <v>0</v>
      </c>
    </row>
    <row r="1704" spans="1:18" x14ac:dyDescent="0.15">
      <c r="A1704" s="23">
        <v>400324</v>
      </c>
      <c r="B1704" s="33" t="s">
        <v>8907</v>
      </c>
      <c r="C1704" s="34">
        <v>4</v>
      </c>
      <c r="D1704" s="34" t="s">
        <v>166</v>
      </c>
      <c r="E1704" s="34">
        <f>IF(D1704="",0,VLOOKUP(D1704,city!$D$4:$K$352,8,0))</f>
        <v>63</v>
      </c>
      <c r="F1704" s="34">
        <v>1</v>
      </c>
      <c r="G1704" s="34">
        <v>0</v>
      </c>
      <c r="H1704" s="34" t="s">
        <v>7990</v>
      </c>
      <c r="J1704" s="34" t="str">
        <f>IF(I1704="","",VLOOKUP(I1704,speciality!$B$4:$J$1727,9,0))</f>
        <v/>
      </c>
      <c r="K1704" s="34" t="str">
        <f t="shared" si="23"/>
        <v>3,-1</v>
      </c>
      <c r="L1704" s="34">
        <v>0</v>
      </c>
      <c r="M1704" s="34">
        <v>0</v>
      </c>
      <c r="N1704" s="34">
        <v>0</v>
      </c>
      <c r="O1704" s="34">
        <v>0</v>
      </c>
      <c r="P1704" s="23">
        <v>0</v>
      </c>
      <c r="Q1704" s="23">
        <v>3000</v>
      </c>
      <c r="R1704" s="23">
        <v>0</v>
      </c>
    </row>
    <row r="1705" spans="1:18" ht="28" x14ac:dyDescent="0.15">
      <c r="A1705" s="23">
        <v>400325</v>
      </c>
      <c r="B1705" s="33" t="s">
        <v>8908</v>
      </c>
      <c r="C1705" s="34">
        <v>4</v>
      </c>
      <c r="D1705" s="34" t="s">
        <v>166</v>
      </c>
      <c r="E1705" s="34">
        <f>IF(D1705="",0,VLOOKUP(D1705,city!$D$4:$K$352,8,0))</f>
        <v>63</v>
      </c>
      <c r="F1705" s="34">
        <v>1</v>
      </c>
      <c r="G1705" s="34">
        <v>0</v>
      </c>
      <c r="H1705" s="34" t="s">
        <v>7990</v>
      </c>
      <c r="J1705" s="34" t="str">
        <f>IF(I1705="","",VLOOKUP(I1705,speciality!$B$4:$J$1727,9,0))</f>
        <v/>
      </c>
      <c r="K1705" s="34" t="str">
        <f t="shared" si="23"/>
        <v>3,-1</v>
      </c>
      <c r="L1705" s="34">
        <v>0</v>
      </c>
      <c r="M1705" s="34">
        <v>0</v>
      </c>
      <c r="N1705" s="34">
        <v>0</v>
      </c>
      <c r="O1705" s="34">
        <v>0</v>
      </c>
      <c r="P1705" s="23">
        <v>0</v>
      </c>
      <c r="Q1705" s="23">
        <v>3000</v>
      </c>
      <c r="R1705" s="23">
        <v>0</v>
      </c>
    </row>
    <row r="1706" spans="1:18" x14ac:dyDescent="0.15">
      <c r="A1706" s="23">
        <v>400326</v>
      </c>
      <c r="B1706" s="33" t="s">
        <v>8909</v>
      </c>
      <c r="C1706" s="34">
        <v>4</v>
      </c>
      <c r="D1706" s="34" t="s">
        <v>166</v>
      </c>
      <c r="E1706" s="34">
        <f>IF(D1706="",0,VLOOKUP(D1706,city!$D$4:$K$352,8,0))</f>
        <v>63</v>
      </c>
      <c r="F1706" s="34">
        <v>1</v>
      </c>
      <c r="G1706" s="34">
        <v>0</v>
      </c>
      <c r="H1706" s="34" t="s">
        <v>7990</v>
      </c>
      <c r="J1706" s="34" t="str">
        <f>IF(I1706="","",VLOOKUP(I1706,speciality!$B$4:$J$1727,9,0))</f>
        <v/>
      </c>
      <c r="K1706" s="34" t="str">
        <f t="shared" si="23"/>
        <v>3,-1</v>
      </c>
      <c r="L1706" s="34">
        <v>0</v>
      </c>
      <c r="M1706" s="34">
        <v>0</v>
      </c>
      <c r="N1706" s="34">
        <v>0</v>
      </c>
      <c r="O1706" s="34">
        <v>0</v>
      </c>
      <c r="P1706" s="23">
        <v>0</v>
      </c>
      <c r="Q1706" s="23">
        <v>3000</v>
      </c>
      <c r="R1706" s="23">
        <v>0</v>
      </c>
    </row>
    <row r="1707" spans="1:18" x14ac:dyDescent="0.15">
      <c r="A1707" s="23">
        <v>400327</v>
      </c>
      <c r="B1707" s="33" t="s">
        <v>8910</v>
      </c>
      <c r="C1707" s="34">
        <v>4</v>
      </c>
      <c r="D1707" s="34" t="s">
        <v>169</v>
      </c>
      <c r="E1707" s="34">
        <f>IF(D1707="",0,VLOOKUP(D1707,city!$D$4:$K$352,8,0))</f>
        <v>64</v>
      </c>
      <c r="F1707" s="34">
        <v>1</v>
      </c>
      <c r="G1707" s="34">
        <v>0</v>
      </c>
      <c r="H1707" s="34" t="s">
        <v>7990</v>
      </c>
      <c r="I1707" s="34" t="s">
        <v>8911</v>
      </c>
      <c r="J1707" s="34">
        <f>IF(I1707="","",VLOOKUP(I1707,speciality!$B$4:$J$1727,9,0))</f>
        <v>106403</v>
      </c>
      <c r="K1707" s="34" t="str">
        <f t="shared" si="23"/>
        <v>4,106403</v>
      </c>
      <c r="L1707" s="34">
        <v>0</v>
      </c>
      <c r="M1707" s="34">
        <v>0</v>
      </c>
      <c r="N1707" s="34">
        <v>0</v>
      </c>
      <c r="O1707" s="34">
        <v>0</v>
      </c>
      <c r="P1707" s="23">
        <v>0</v>
      </c>
      <c r="Q1707" s="23">
        <v>3000</v>
      </c>
      <c r="R1707" s="23">
        <v>0</v>
      </c>
    </row>
    <row r="1708" spans="1:18" x14ac:dyDescent="0.15">
      <c r="A1708" s="23">
        <v>400328</v>
      </c>
      <c r="B1708" s="33" t="s">
        <v>8912</v>
      </c>
      <c r="C1708" s="34">
        <v>4</v>
      </c>
      <c r="D1708" s="34" t="s">
        <v>169</v>
      </c>
      <c r="E1708" s="34">
        <f>IF(D1708="",0,VLOOKUP(D1708,city!$D$4:$K$352,8,0))</f>
        <v>64</v>
      </c>
      <c r="F1708" s="34">
        <v>1</v>
      </c>
      <c r="G1708" s="34">
        <v>0</v>
      </c>
      <c r="H1708" s="34" t="s">
        <v>7990</v>
      </c>
      <c r="J1708" s="34" t="str">
        <f>IF(I1708="","",VLOOKUP(I1708,speciality!$B$4:$J$1727,9,0))</f>
        <v/>
      </c>
      <c r="K1708" s="34" t="str">
        <f t="shared" si="23"/>
        <v>3,-1</v>
      </c>
      <c r="L1708" s="34">
        <v>0</v>
      </c>
      <c r="M1708" s="34">
        <v>0</v>
      </c>
      <c r="N1708" s="34">
        <v>0</v>
      </c>
      <c r="O1708" s="34">
        <v>0</v>
      </c>
      <c r="P1708" s="23">
        <v>0</v>
      </c>
      <c r="Q1708" s="23">
        <v>3000</v>
      </c>
      <c r="R1708" s="23">
        <v>0</v>
      </c>
    </row>
    <row r="1709" spans="1:18" x14ac:dyDescent="0.15">
      <c r="A1709" s="23">
        <v>400329</v>
      </c>
      <c r="B1709" s="33" t="s">
        <v>8913</v>
      </c>
      <c r="C1709" s="34">
        <v>4</v>
      </c>
      <c r="D1709" s="34" t="s">
        <v>169</v>
      </c>
      <c r="E1709" s="34">
        <f>IF(D1709="",0,VLOOKUP(D1709,city!$D$4:$K$352,8,0))</f>
        <v>64</v>
      </c>
      <c r="F1709" s="34">
        <v>1</v>
      </c>
      <c r="G1709" s="34">
        <v>0</v>
      </c>
      <c r="H1709" s="34" t="s">
        <v>7990</v>
      </c>
      <c r="J1709" s="34" t="str">
        <f>IF(I1709="","",VLOOKUP(I1709,speciality!$B$4:$J$1727,9,0))</f>
        <v/>
      </c>
      <c r="K1709" s="34" t="str">
        <f t="shared" si="23"/>
        <v>3,-1</v>
      </c>
      <c r="L1709" s="34">
        <v>0</v>
      </c>
      <c r="M1709" s="34">
        <v>0</v>
      </c>
      <c r="N1709" s="34">
        <v>0</v>
      </c>
      <c r="O1709" s="34">
        <v>0</v>
      </c>
      <c r="P1709" s="23">
        <v>0</v>
      </c>
      <c r="Q1709" s="23">
        <v>3000</v>
      </c>
      <c r="R1709" s="23">
        <v>0</v>
      </c>
    </row>
    <row r="1710" spans="1:18" x14ac:dyDescent="0.15">
      <c r="A1710" s="23">
        <v>400330</v>
      </c>
      <c r="B1710" s="33" t="s">
        <v>8914</v>
      </c>
      <c r="C1710" s="34">
        <v>4</v>
      </c>
      <c r="D1710" s="34" t="s">
        <v>169</v>
      </c>
      <c r="E1710" s="34">
        <f>IF(D1710="",0,VLOOKUP(D1710,city!$D$4:$K$352,8,0))</f>
        <v>64</v>
      </c>
      <c r="F1710" s="34">
        <v>1</v>
      </c>
      <c r="G1710" s="34">
        <v>0</v>
      </c>
      <c r="H1710" s="34" t="s">
        <v>7990</v>
      </c>
      <c r="J1710" s="34" t="str">
        <f>IF(I1710="","",VLOOKUP(I1710,speciality!$B$4:$J$1727,9,0))</f>
        <v/>
      </c>
      <c r="K1710" s="34" t="str">
        <f t="shared" si="23"/>
        <v>3,-1</v>
      </c>
      <c r="L1710" s="34">
        <v>0</v>
      </c>
      <c r="M1710" s="34">
        <v>0</v>
      </c>
      <c r="N1710" s="34">
        <v>0</v>
      </c>
      <c r="O1710" s="34">
        <v>0</v>
      </c>
      <c r="P1710" s="23">
        <v>0</v>
      </c>
      <c r="Q1710" s="23">
        <v>3000</v>
      </c>
      <c r="R1710" s="23">
        <v>0</v>
      </c>
    </row>
    <row r="1711" spans="1:18" ht="28" x14ac:dyDescent="0.15">
      <c r="A1711" s="23">
        <v>400331</v>
      </c>
      <c r="B1711" s="33" t="s">
        <v>8915</v>
      </c>
      <c r="C1711" s="34">
        <v>4</v>
      </c>
      <c r="D1711" s="34" t="s">
        <v>171</v>
      </c>
      <c r="E1711" s="34">
        <f>IF(D1711="",0,VLOOKUP(D1711,city!$D$4:$K$352,8,0))</f>
        <v>65</v>
      </c>
      <c r="F1711" s="34">
        <v>1</v>
      </c>
      <c r="G1711" s="34">
        <v>0</v>
      </c>
      <c r="H1711" s="34" t="s">
        <v>7990</v>
      </c>
      <c r="I1711" s="34" t="s">
        <v>8916</v>
      </c>
      <c r="J1711" s="34">
        <f>IF(I1711="","",VLOOKUP(I1711,speciality!$B$4:$J$1727,9,0))</f>
        <v>106503</v>
      </c>
      <c r="K1711" s="34" t="str">
        <f t="shared" si="23"/>
        <v>4,106503</v>
      </c>
      <c r="L1711" s="34">
        <v>0</v>
      </c>
      <c r="M1711" s="34">
        <v>0</v>
      </c>
      <c r="N1711" s="34">
        <v>0</v>
      </c>
      <c r="O1711" s="34">
        <v>0</v>
      </c>
      <c r="P1711" s="23">
        <v>0</v>
      </c>
      <c r="Q1711" s="23">
        <v>3000</v>
      </c>
      <c r="R1711" s="23">
        <v>0</v>
      </c>
    </row>
    <row r="1712" spans="1:18" x14ac:dyDescent="0.15">
      <c r="A1712" s="23">
        <v>400332</v>
      </c>
      <c r="B1712" s="33" t="s">
        <v>8917</v>
      </c>
      <c r="C1712" s="34">
        <v>4</v>
      </c>
      <c r="D1712" s="34" t="s">
        <v>171</v>
      </c>
      <c r="E1712" s="34">
        <f>IF(D1712="",0,VLOOKUP(D1712,city!$D$4:$K$352,8,0))</f>
        <v>65</v>
      </c>
      <c r="F1712" s="34">
        <v>1</v>
      </c>
      <c r="G1712" s="34">
        <v>0</v>
      </c>
      <c r="H1712" s="34" t="s">
        <v>7990</v>
      </c>
      <c r="J1712" s="34" t="str">
        <f>IF(I1712="","",VLOOKUP(I1712,speciality!$B$4:$J$1727,9,0))</f>
        <v/>
      </c>
      <c r="K1712" s="34" t="str">
        <f t="shared" si="23"/>
        <v>3,-1</v>
      </c>
      <c r="L1712" s="34">
        <v>0</v>
      </c>
      <c r="M1712" s="34">
        <v>0</v>
      </c>
      <c r="N1712" s="34">
        <v>0</v>
      </c>
      <c r="O1712" s="34">
        <v>0</v>
      </c>
      <c r="P1712" s="23">
        <v>0</v>
      </c>
      <c r="Q1712" s="23">
        <v>3000</v>
      </c>
      <c r="R1712" s="23">
        <v>0</v>
      </c>
    </row>
    <row r="1713" spans="1:18" x14ac:dyDescent="0.15">
      <c r="A1713" s="23">
        <v>400333</v>
      </c>
      <c r="B1713" s="33" t="s">
        <v>8918</v>
      </c>
      <c r="C1713" s="34">
        <v>4</v>
      </c>
      <c r="D1713" s="34" t="s">
        <v>171</v>
      </c>
      <c r="E1713" s="34">
        <f>IF(D1713="",0,VLOOKUP(D1713,city!$D$4:$K$352,8,0))</f>
        <v>65</v>
      </c>
      <c r="F1713" s="34">
        <v>1</v>
      </c>
      <c r="G1713" s="34">
        <v>0</v>
      </c>
      <c r="H1713" s="34" t="s">
        <v>7990</v>
      </c>
      <c r="J1713" s="34" t="str">
        <f>IF(I1713="","",VLOOKUP(I1713,speciality!$B$4:$J$1727,9,0))</f>
        <v/>
      </c>
      <c r="K1713" s="34" t="str">
        <f t="shared" si="23"/>
        <v>3,-1</v>
      </c>
      <c r="L1713" s="34">
        <v>0</v>
      </c>
      <c r="M1713" s="34">
        <v>0</v>
      </c>
      <c r="N1713" s="34">
        <v>0</v>
      </c>
      <c r="O1713" s="34">
        <v>0</v>
      </c>
      <c r="P1713" s="23">
        <v>0</v>
      </c>
      <c r="Q1713" s="23">
        <v>3000</v>
      </c>
      <c r="R1713" s="23">
        <v>0</v>
      </c>
    </row>
    <row r="1714" spans="1:18" x14ac:dyDescent="0.15">
      <c r="A1714" s="23">
        <v>400334</v>
      </c>
      <c r="B1714" s="33" t="s">
        <v>8919</v>
      </c>
      <c r="C1714" s="34">
        <v>4</v>
      </c>
      <c r="D1714" s="34" t="s">
        <v>171</v>
      </c>
      <c r="E1714" s="34">
        <f>IF(D1714="",0,VLOOKUP(D1714,city!$D$4:$K$352,8,0))</f>
        <v>65</v>
      </c>
      <c r="F1714" s="34">
        <v>1</v>
      </c>
      <c r="G1714" s="34">
        <v>0</v>
      </c>
      <c r="H1714" s="34" t="s">
        <v>7990</v>
      </c>
      <c r="J1714" s="34" t="str">
        <f>IF(I1714="","",VLOOKUP(I1714,speciality!$B$4:$J$1727,9,0))</f>
        <v/>
      </c>
      <c r="K1714" s="34" t="str">
        <f t="shared" si="23"/>
        <v>3,-1</v>
      </c>
      <c r="L1714" s="34">
        <v>0</v>
      </c>
      <c r="M1714" s="34">
        <v>0</v>
      </c>
      <c r="N1714" s="34">
        <v>0</v>
      </c>
      <c r="O1714" s="34">
        <v>0</v>
      </c>
      <c r="P1714" s="23">
        <v>0</v>
      </c>
      <c r="Q1714" s="23">
        <v>3000</v>
      </c>
      <c r="R1714" s="23">
        <v>0</v>
      </c>
    </row>
    <row r="1715" spans="1:18" ht="28" x14ac:dyDescent="0.15">
      <c r="A1715" s="23">
        <v>400335</v>
      </c>
      <c r="B1715" s="33" t="s">
        <v>8920</v>
      </c>
      <c r="C1715" s="34">
        <v>4</v>
      </c>
      <c r="D1715" s="34" t="s">
        <v>173</v>
      </c>
      <c r="E1715" s="34">
        <f>IF(D1715="",0,VLOOKUP(D1715,city!$D$4:$K$352,8,0))</f>
        <v>66</v>
      </c>
      <c r="F1715" s="34">
        <v>1</v>
      </c>
      <c r="G1715" s="34">
        <v>0</v>
      </c>
      <c r="H1715" s="34" t="s">
        <v>7990</v>
      </c>
      <c r="I1715" s="34" t="s">
        <v>8921</v>
      </c>
      <c r="J1715" s="34">
        <f>IF(I1715="","",VLOOKUP(I1715,speciality!$B$4:$J$1727,9,0))</f>
        <v>106602</v>
      </c>
      <c r="K1715" s="34" t="str">
        <f t="shared" si="23"/>
        <v>4,106602</v>
      </c>
      <c r="L1715" s="34">
        <v>0</v>
      </c>
      <c r="M1715" s="34">
        <v>0</v>
      </c>
      <c r="N1715" s="34">
        <v>0</v>
      </c>
      <c r="O1715" s="34">
        <v>0</v>
      </c>
      <c r="P1715" s="23">
        <v>0</v>
      </c>
      <c r="Q1715" s="23">
        <v>3000</v>
      </c>
      <c r="R1715" s="23">
        <v>0</v>
      </c>
    </row>
    <row r="1716" spans="1:18" x14ac:dyDescent="0.15">
      <c r="A1716" s="23">
        <v>400336</v>
      </c>
      <c r="B1716" s="39" t="s">
        <v>8922</v>
      </c>
      <c r="C1716" s="34">
        <v>4</v>
      </c>
      <c r="D1716" s="34" t="s">
        <v>173</v>
      </c>
      <c r="E1716" s="34">
        <f>IF(D1716="",0,VLOOKUP(D1716,city!$D$4:$K$352,8,0))</f>
        <v>66</v>
      </c>
      <c r="F1716" s="34">
        <v>1</v>
      </c>
      <c r="G1716" s="34">
        <v>0</v>
      </c>
      <c r="H1716" s="34" t="s">
        <v>7990</v>
      </c>
      <c r="J1716" s="34" t="str">
        <f>IF(I1716="","",VLOOKUP(I1716,speciality!$B$4:$J$1727,9,0))</f>
        <v/>
      </c>
      <c r="K1716" s="34" t="str">
        <f t="shared" si="23"/>
        <v>3,-1</v>
      </c>
      <c r="L1716" s="34">
        <v>0</v>
      </c>
      <c r="M1716" s="34">
        <v>0</v>
      </c>
      <c r="N1716" s="34">
        <v>0</v>
      </c>
      <c r="O1716" s="34">
        <v>0</v>
      </c>
      <c r="P1716" s="23">
        <v>0</v>
      </c>
      <c r="Q1716" s="23">
        <v>3000</v>
      </c>
      <c r="R1716" s="23">
        <v>0</v>
      </c>
    </row>
    <row r="1717" spans="1:18" x14ac:dyDescent="0.15">
      <c r="A1717" s="23">
        <v>400337</v>
      </c>
      <c r="B1717" s="33" t="s">
        <v>8923</v>
      </c>
      <c r="C1717" s="34">
        <v>4</v>
      </c>
      <c r="D1717" s="34" t="s">
        <v>173</v>
      </c>
      <c r="E1717" s="34">
        <f>IF(D1717="",0,VLOOKUP(D1717,city!$D$4:$K$352,8,0))</f>
        <v>66</v>
      </c>
      <c r="F1717" s="34">
        <v>1</v>
      </c>
      <c r="G1717" s="34">
        <v>0</v>
      </c>
      <c r="H1717" s="34" t="s">
        <v>7990</v>
      </c>
      <c r="J1717" s="34" t="str">
        <f>IF(I1717="","",VLOOKUP(I1717,speciality!$B$4:$J$1727,9,0))</f>
        <v/>
      </c>
      <c r="K1717" s="34" t="str">
        <f t="shared" si="23"/>
        <v>3,-1</v>
      </c>
      <c r="L1717" s="34">
        <v>0</v>
      </c>
      <c r="M1717" s="34">
        <v>0</v>
      </c>
      <c r="N1717" s="34">
        <v>0</v>
      </c>
      <c r="O1717" s="34">
        <v>0</v>
      </c>
      <c r="P1717" s="23">
        <v>0</v>
      </c>
      <c r="Q1717" s="23">
        <v>3000</v>
      </c>
      <c r="R1717" s="23">
        <v>0</v>
      </c>
    </row>
    <row r="1718" spans="1:18" x14ac:dyDescent="0.15">
      <c r="A1718" s="23">
        <v>400338</v>
      </c>
      <c r="B1718" s="33" t="s">
        <v>8924</v>
      </c>
      <c r="C1718" s="34">
        <v>4</v>
      </c>
      <c r="D1718" s="34" t="s">
        <v>173</v>
      </c>
      <c r="E1718" s="34">
        <f>IF(D1718="",0,VLOOKUP(D1718,city!$D$4:$K$352,8,0))</f>
        <v>66</v>
      </c>
      <c r="F1718" s="34">
        <v>1</v>
      </c>
      <c r="G1718" s="34">
        <v>0</v>
      </c>
      <c r="H1718" s="34" t="s">
        <v>7990</v>
      </c>
      <c r="J1718" s="34" t="str">
        <f>IF(I1718="","",VLOOKUP(I1718,speciality!$B$4:$J$1727,9,0))</f>
        <v/>
      </c>
      <c r="K1718" s="34" t="str">
        <f t="shared" si="23"/>
        <v>3,-1</v>
      </c>
      <c r="L1718" s="34">
        <v>0</v>
      </c>
      <c r="M1718" s="34">
        <v>0</v>
      </c>
      <c r="N1718" s="34">
        <v>0</v>
      </c>
      <c r="O1718" s="34">
        <v>0</v>
      </c>
      <c r="P1718" s="23">
        <v>0</v>
      </c>
      <c r="Q1718" s="23">
        <v>3000</v>
      </c>
      <c r="R1718" s="23">
        <v>0</v>
      </c>
    </row>
    <row r="1719" spans="1:18" ht="28" x14ac:dyDescent="0.15">
      <c r="A1719" s="23">
        <v>400339</v>
      </c>
      <c r="B1719" s="33" t="s">
        <v>8925</v>
      </c>
      <c r="C1719" s="34">
        <v>4</v>
      </c>
      <c r="D1719" s="34" t="s">
        <v>175</v>
      </c>
      <c r="E1719" s="34">
        <f>IF(D1719="",0,VLOOKUP(D1719,city!$D$4:$K$352,8,0))</f>
        <v>67</v>
      </c>
      <c r="F1719" s="34">
        <v>1</v>
      </c>
      <c r="G1719" s="34">
        <v>0</v>
      </c>
      <c r="H1719" s="34" t="s">
        <v>7990</v>
      </c>
      <c r="I1719" s="34" t="s">
        <v>8926</v>
      </c>
      <c r="J1719" s="34">
        <f>IF(I1719="","",VLOOKUP(I1719,speciality!$B$4:$J$1727,9,0))</f>
        <v>106701</v>
      </c>
      <c r="K1719" s="34" t="str">
        <f t="shared" si="23"/>
        <v>4,106701</v>
      </c>
      <c r="L1719" s="34">
        <v>0</v>
      </c>
      <c r="M1719" s="34">
        <v>0</v>
      </c>
      <c r="N1719" s="34">
        <v>0</v>
      </c>
      <c r="O1719" s="34">
        <v>0</v>
      </c>
      <c r="P1719" s="23">
        <v>0</v>
      </c>
      <c r="Q1719" s="23">
        <v>3000</v>
      </c>
      <c r="R1719" s="23">
        <v>0</v>
      </c>
    </row>
    <row r="1720" spans="1:18" x14ac:dyDescent="0.15">
      <c r="A1720" s="23">
        <v>400340</v>
      </c>
      <c r="B1720" s="33" t="s">
        <v>8927</v>
      </c>
      <c r="C1720" s="34">
        <v>4</v>
      </c>
      <c r="D1720" s="34" t="s">
        <v>175</v>
      </c>
      <c r="E1720" s="34">
        <f>IF(D1720="",0,VLOOKUP(D1720,city!$D$4:$K$352,8,0))</f>
        <v>67</v>
      </c>
      <c r="F1720" s="34">
        <v>1</v>
      </c>
      <c r="G1720" s="34">
        <v>0</v>
      </c>
      <c r="H1720" s="34" t="s">
        <v>7990</v>
      </c>
      <c r="J1720" s="34" t="str">
        <f>IF(I1720="","",VLOOKUP(I1720,speciality!$B$4:$J$1727,9,0))</f>
        <v/>
      </c>
      <c r="K1720" s="34" t="str">
        <f t="shared" si="23"/>
        <v>3,-1</v>
      </c>
      <c r="L1720" s="34">
        <v>0</v>
      </c>
      <c r="M1720" s="34">
        <v>0</v>
      </c>
      <c r="N1720" s="34">
        <v>0</v>
      </c>
      <c r="O1720" s="34">
        <v>0</v>
      </c>
      <c r="P1720" s="23">
        <v>0</v>
      </c>
      <c r="Q1720" s="23">
        <v>3000</v>
      </c>
      <c r="R1720" s="23">
        <v>0</v>
      </c>
    </row>
    <row r="1721" spans="1:18" x14ac:dyDescent="0.15">
      <c r="A1721" s="23">
        <v>400341</v>
      </c>
      <c r="B1721" s="33" t="s">
        <v>8928</v>
      </c>
      <c r="C1721" s="34">
        <v>4</v>
      </c>
      <c r="D1721" s="34" t="s">
        <v>175</v>
      </c>
      <c r="E1721" s="34">
        <f>IF(D1721="",0,VLOOKUP(D1721,city!$D$4:$K$352,8,0))</f>
        <v>67</v>
      </c>
      <c r="F1721" s="34">
        <v>1</v>
      </c>
      <c r="G1721" s="34">
        <v>0</v>
      </c>
      <c r="H1721" s="34" t="s">
        <v>7990</v>
      </c>
      <c r="J1721" s="34" t="str">
        <f>IF(I1721="","",VLOOKUP(I1721,speciality!$B$4:$J$1727,9,0))</f>
        <v/>
      </c>
      <c r="K1721" s="34" t="str">
        <f t="shared" si="23"/>
        <v>3,-1</v>
      </c>
      <c r="L1721" s="34">
        <v>0</v>
      </c>
      <c r="M1721" s="34">
        <v>0</v>
      </c>
      <c r="N1721" s="34">
        <v>0</v>
      </c>
      <c r="O1721" s="34">
        <v>0</v>
      </c>
      <c r="P1721" s="23">
        <v>0</v>
      </c>
      <c r="Q1721" s="23">
        <v>3000</v>
      </c>
      <c r="R1721" s="23">
        <v>0</v>
      </c>
    </row>
    <row r="1722" spans="1:18" x14ac:dyDescent="0.15">
      <c r="A1722" s="23">
        <v>400342</v>
      </c>
      <c r="B1722" s="33" t="s">
        <v>8929</v>
      </c>
      <c r="C1722" s="34">
        <v>4</v>
      </c>
      <c r="D1722" s="34" t="s">
        <v>175</v>
      </c>
      <c r="E1722" s="34">
        <f>IF(D1722="",0,VLOOKUP(D1722,city!$D$4:$K$352,8,0))</f>
        <v>67</v>
      </c>
      <c r="F1722" s="34">
        <v>1</v>
      </c>
      <c r="G1722" s="34">
        <v>0</v>
      </c>
      <c r="H1722" s="34" t="s">
        <v>7990</v>
      </c>
      <c r="J1722" s="34" t="str">
        <f>IF(I1722="","",VLOOKUP(I1722,speciality!$B$4:$J$1727,9,0))</f>
        <v/>
      </c>
      <c r="K1722" s="34" t="str">
        <f t="shared" si="23"/>
        <v>3,-1</v>
      </c>
      <c r="L1722" s="34">
        <v>0</v>
      </c>
      <c r="M1722" s="34">
        <v>0</v>
      </c>
      <c r="N1722" s="34">
        <v>0</v>
      </c>
      <c r="O1722" s="34">
        <v>0</v>
      </c>
      <c r="P1722" s="23">
        <v>0</v>
      </c>
      <c r="Q1722" s="23">
        <v>3000</v>
      </c>
      <c r="R1722" s="23">
        <v>0</v>
      </c>
    </row>
    <row r="1723" spans="1:18" x14ac:dyDescent="0.15">
      <c r="A1723" s="23">
        <v>400343</v>
      </c>
      <c r="B1723" s="33" t="s">
        <v>8930</v>
      </c>
      <c r="C1723" s="34">
        <v>4</v>
      </c>
      <c r="D1723" s="34" t="s">
        <v>177</v>
      </c>
      <c r="E1723" s="34">
        <f>IF(D1723="",0,VLOOKUP(D1723,city!$D$4:$K$352,8,0))</f>
        <v>68</v>
      </c>
      <c r="F1723" s="34">
        <v>1</v>
      </c>
      <c r="G1723" s="34">
        <v>0</v>
      </c>
      <c r="H1723" s="34" t="s">
        <v>7990</v>
      </c>
      <c r="I1723" s="34" t="s">
        <v>8931</v>
      </c>
      <c r="J1723" s="34">
        <f>IF(I1723="","",VLOOKUP(I1723,speciality!$B$4:$J$1727,9,0))</f>
        <v>106802</v>
      </c>
      <c r="K1723" s="34" t="str">
        <f t="shared" si="23"/>
        <v>4,106802</v>
      </c>
      <c r="L1723" s="34">
        <v>0</v>
      </c>
      <c r="M1723" s="34">
        <v>0</v>
      </c>
      <c r="N1723" s="34">
        <v>0</v>
      </c>
      <c r="O1723" s="34">
        <v>0</v>
      </c>
      <c r="P1723" s="23">
        <v>0</v>
      </c>
      <c r="Q1723" s="23">
        <v>3000</v>
      </c>
      <c r="R1723" s="23">
        <v>0</v>
      </c>
    </row>
    <row r="1724" spans="1:18" x14ac:dyDescent="0.15">
      <c r="A1724" s="23">
        <v>400344</v>
      </c>
      <c r="B1724" s="33" t="s">
        <v>8932</v>
      </c>
      <c r="C1724" s="34">
        <v>4</v>
      </c>
      <c r="D1724" s="34" t="s">
        <v>177</v>
      </c>
      <c r="E1724" s="34">
        <f>IF(D1724="",0,VLOOKUP(D1724,city!$D$4:$K$352,8,0))</f>
        <v>68</v>
      </c>
      <c r="F1724" s="34">
        <v>1</v>
      </c>
      <c r="G1724" s="34">
        <v>0</v>
      </c>
      <c r="H1724" s="34" t="s">
        <v>7990</v>
      </c>
      <c r="J1724" s="34" t="str">
        <f>IF(I1724="","",VLOOKUP(I1724,speciality!$B$4:$J$1727,9,0))</f>
        <v/>
      </c>
      <c r="K1724" s="34" t="str">
        <f t="shared" ref="K1724:K1787" si="24">IF(J1724="","3,-1","4,"&amp;J1724)</f>
        <v>3,-1</v>
      </c>
      <c r="L1724" s="34">
        <v>0</v>
      </c>
      <c r="M1724" s="34">
        <v>0</v>
      </c>
      <c r="N1724" s="34">
        <v>0</v>
      </c>
      <c r="O1724" s="34">
        <v>0</v>
      </c>
      <c r="P1724" s="23">
        <v>0</v>
      </c>
      <c r="Q1724" s="23">
        <v>3000</v>
      </c>
      <c r="R1724" s="23">
        <v>0</v>
      </c>
    </row>
    <row r="1725" spans="1:18" x14ac:dyDescent="0.15">
      <c r="A1725" s="23">
        <v>400345</v>
      </c>
      <c r="B1725" s="33" t="s">
        <v>8933</v>
      </c>
      <c r="C1725" s="34">
        <v>4</v>
      </c>
      <c r="D1725" s="34" t="s">
        <v>177</v>
      </c>
      <c r="E1725" s="34">
        <f>IF(D1725="",0,VLOOKUP(D1725,city!$D$4:$K$352,8,0))</f>
        <v>68</v>
      </c>
      <c r="F1725" s="34">
        <v>1</v>
      </c>
      <c r="G1725" s="34">
        <v>0</v>
      </c>
      <c r="H1725" s="34" t="s">
        <v>7990</v>
      </c>
      <c r="J1725" s="34" t="str">
        <f>IF(I1725="","",VLOOKUP(I1725,speciality!$B$4:$J$1727,9,0))</f>
        <v/>
      </c>
      <c r="K1725" s="34" t="str">
        <f t="shared" si="24"/>
        <v>3,-1</v>
      </c>
      <c r="L1725" s="34">
        <v>0</v>
      </c>
      <c r="M1725" s="34">
        <v>0</v>
      </c>
      <c r="N1725" s="34">
        <v>0</v>
      </c>
      <c r="O1725" s="34">
        <v>0</v>
      </c>
      <c r="P1725" s="23">
        <v>0</v>
      </c>
      <c r="Q1725" s="23">
        <v>3000</v>
      </c>
      <c r="R1725" s="23">
        <v>0</v>
      </c>
    </row>
    <row r="1726" spans="1:18" x14ac:dyDescent="0.15">
      <c r="A1726" s="23">
        <v>400346</v>
      </c>
      <c r="B1726" s="33" t="s">
        <v>8934</v>
      </c>
      <c r="C1726" s="34">
        <v>4</v>
      </c>
      <c r="D1726" s="34" t="s">
        <v>177</v>
      </c>
      <c r="E1726" s="34">
        <f>IF(D1726="",0,VLOOKUP(D1726,city!$D$4:$K$352,8,0))</f>
        <v>68</v>
      </c>
      <c r="F1726" s="34">
        <v>1</v>
      </c>
      <c r="G1726" s="34">
        <v>0</v>
      </c>
      <c r="H1726" s="34" t="s">
        <v>7990</v>
      </c>
      <c r="J1726" s="34" t="str">
        <f>IF(I1726="","",VLOOKUP(I1726,speciality!$B$4:$J$1727,9,0))</f>
        <v/>
      </c>
      <c r="K1726" s="34" t="str">
        <f t="shared" si="24"/>
        <v>3,-1</v>
      </c>
      <c r="L1726" s="34">
        <v>0</v>
      </c>
      <c r="M1726" s="34">
        <v>0</v>
      </c>
      <c r="N1726" s="34">
        <v>0</v>
      </c>
      <c r="O1726" s="34">
        <v>0</v>
      </c>
      <c r="P1726" s="23">
        <v>0</v>
      </c>
      <c r="Q1726" s="23">
        <v>3000</v>
      </c>
      <c r="R1726" s="23">
        <v>0</v>
      </c>
    </row>
    <row r="1727" spans="1:18" x14ac:dyDescent="0.15">
      <c r="A1727" s="23">
        <v>400347</v>
      </c>
      <c r="B1727" s="33" t="s">
        <v>8935</v>
      </c>
      <c r="C1727" s="34">
        <v>4</v>
      </c>
      <c r="D1727" s="34" t="s">
        <v>179</v>
      </c>
      <c r="E1727" s="34">
        <f>IF(D1727="",0,VLOOKUP(D1727,city!$D$4:$K$352,8,0))</f>
        <v>69</v>
      </c>
      <c r="F1727" s="34">
        <v>1</v>
      </c>
      <c r="G1727" s="34">
        <v>0</v>
      </c>
      <c r="H1727" s="34" t="s">
        <v>7990</v>
      </c>
      <c r="I1727" s="34" t="s">
        <v>8936</v>
      </c>
      <c r="J1727" s="34">
        <f>IF(I1727="","",VLOOKUP(I1727,speciality!$B$4:$J$1727,9,0))</f>
        <v>106903</v>
      </c>
      <c r="K1727" s="34" t="str">
        <f t="shared" si="24"/>
        <v>4,106903</v>
      </c>
      <c r="L1727" s="34">
        <v>0</v>
      </c>
      <c r="M1727" s="34">
        <v>0</v>
      </c>
      <c r="N1727" s="34">
        <v>0</v>
      </c>
      <c r="O1727" s="34">
        <v>0</v>
      </c>
      <c r="P1727" s="23">
        <v>0</v>
      </c>
      <c r="Q1727" s="23">
        <v>3000</v>
      </c>
      <c r="R1727" s="23">
        <v>0</v>
      </c>
    </row>
    <row r="1728" spans="1:18" x14ac:dyDescent="0.15">
      <c r="A1728" s="23">
        <v>400348</v>
      </c>
      <c r="B1728" s="33" t="s">
        <v>8937</v>
      </c>
      <c r="C1728" s="34">
        <v>4</v>
      </c>
      <c r="D1728" s="34" t="s">
        <v>179</v>
      </c>
      <c r="E1728" s="34">
        <f>IF(D1728="",0,VLOOKUP(D1728,city!$D$4:$K$352,8,0))</f>
        <v>69</v>
      </c>
      <c r="F1728" s="34">
        <v>1</v>
      </c>
      <c r="G1728" s="34">
        <v>0</v>
      </c>
      <c r="H1728" s="34" t="s">
        <v>7990</v>
      </c>
      <c r="J1728" s="34" t="str">
        <f>IF(I1728="","",VLOOKUP(I1728,speciality!$B$4:$J$1727,9,0))</f>
        <v/>
      </c>
      <c r="K1728" s="34" t="str">
        <f t="shared" si="24"/>
        <v>3,-1</v>
      </c>
      <c r="L1728" s="34">
        <v>0</v>
      </c>
      <c r="M1728" s="34">
        <v>0</v>
      </c>
      <c r="N1728" s="34">
        <v>0</v>
      </c>
      <c r="O1728" s="34">
        <v>0</v>
      </c>
      <c r="P1728" s="23">
        <v>0</v>
      </c>
      <c r="Q1728" s="23">
        <v>3000</v>
      </c>
      <c r="R1728" s="23">
        <v>0</v>
      </c>
    </row>
    <row r="1729" spans="1:18" x14ac:dyDescent="0.15">
      <c r="A1729" s="23">
        <v>400349</v>
      </c>
      <c r="B1729" s="33" t="s">
        <v>8938</v>
      </c>
      <c r="C1729" s="34">
        <v>4</v>
      </c>
      <c r="D1729" s="34" t="s">
        <v>179</v>
      </c>
      <c r="E1729" s="34">
        <f>IF(D1729="",0,VLOOKUP(D1729,city!$D$4:$K$352,8,0))</f>
        <v>69</v>
      </c>
      <c r="F1729" s="34">
        <v>1</v>
      </c>
      <c r="G1729" s="34">
        <v>0</v>
      </c>
      <c r="H1729" s="34" t="s">
        <v>7990</v>
      </c>
      <c r="J1729" s="34" t="str">
        <f>IF(I1729="","",VLOOKUP(I1729,speciality!$B$4:$J$1727,9,0))</f>
        <v/>
      </c>
      <c r="K1729" s="34" t="str">
        <f t="shared" si="24"/>
        <v>3,-1</v>
      </c>
      <c r="L1729" s="34">
        <v>0</v>
      </c>
      <c r="M1729" s="34">
        <v>0</v>
      </c>
      <c r="N1729" s="34">
        <v>0</v>
      </c>
      <c r="O1729" s="34">
        <v>0</v>
      </c>
      <c r="P1729" s="23">
        <v>0</v>
      </c>
      <c r="Q1729" s="23">
        <v>3000</v>
      </c>
      <c r="R1729" s="23">
        <v>0</v>
      </c>
    </row>
    <row r="1730" spans="1:18" x14ac:dyDescent="0.15">
      <c r="A1730" s="23">
        <v>400350</v>
      </c>
      <c r="B1730" s="33" t="s">
        <v>8939</v>
      </c>
      <c r="C1730" s="34">
        <v>4</v>
      </c>
      <c r="D1730" s="34" t="s">
        <v>179</v>
      </c>
      <c r="E1730" s="34">
        <f>IF(D1730="",0,VLOOKUP(D1730,city!$D$4:$K$352,8,0))</f>
        <v>69</v>
      </c>
      <c r="F1730" s="34">
        <v>1</v>
      </c>
      <c r="G1730" s="34">
        <v>0</v>
      </c>
      <c r="H1730" s="34" t="s">
        <v>7990</v>
      </c>
      <c r="J1730" s="34" t="str">
        <f>IF(I1730="","",VLOOKUP(I1730,speciality!$B$4:$J$1727,9,0))</f>
        <v/>
      </c>
      <c r="K1730" s="34" t="str">
        <f t="shared" si="24"/>
        <v>3,-1</v>
      </c>
      <c r="L1730" s="34">
        <v>0</v>
      </c>
      <c r="M1730" s="34">
        <v>0</v>
      </c>
      <c r="N1730" s="34">
        <v>0</v>
      </c>
      <c r="O1730" s="34">
        <v>0</v>
      </c>
      <c r="P1730" s="23">
        <v>0</v>
      </c>
      <c r="Q1730" s="23">
        <v>3000</v>
      </c>
      <c r="R1730" s="23">
        <v>0</v>
      </c>
    </row>
    <row r="1731" spans="1:18" ht="28" x14ac:dyDescent="0.15">
      <c r="A1731" s="23">
        <v>400351</v>
      </c>
      <c r="B1731" s="33" t="s">
        <v>8940</v>
      </c>
      <c r="C1731" s="34">
        <v>4</v>
      </c>
      <c r="D1731" s="34" t="s">
        <v>181</v>
      </c>
      <c r="E1731" s="34">
        <f>IF(D1731="",0,VLOOKUP(D1731,city!$D$4:$K$352,8,0))</f>
        <v>70</v>
      </c>
      <c r="F1731" s="34">
        <v>1</v>
      </c>
      <c r="G1731" s="34">
        <v>0</v>
      </c>
      <c r="H1731" s="34" t="s">
        <v>7990</v>
      </c>
      <c r="I1731" s="34" t="s">
        <v>8941</v>
      </c>
      <c r="J1731" s="34">
        <f>IF(I1731="","",VLOOKUP(I1731,speciality!$B$4:$J$1727,9,0))</f>
        <v>107003</v>
      </c>
      <c r="K1731" s="34" t="str">
        <f t="shared" si="24"/>
        <v>4,107003</v>
      </c>
      <c r="L1731" s="34">
        <v>0</v>
      </c>
      <c r="M1731" s="34">
        <v>0</v>
      </c>
      <c r="N1731" s="34">
        <v>0</v>
      </c>
      <c r="O1731" s="34">
        <v>0</v>
      </c>
      <c r="P1731" s="23">
        <v>0</v>
      </c>
      <c r="Q1731" s="23">
        <v>3000</v>
      </c>
      <c r="R1731" s="23">
        <v>0</v>
      </c>
    </row>
    <row r="1732" spans="1:18" ht="28" x14ac:dyDescent="0.15">
      <c r="A1732" s="23">
        <v>400352</v>
      </c>
      <c r="B1732" s="33" t="s">
        <v>8942</v>
      </c>
      <c r="C1732" s="34">
        <v>4</v>
      </c>
      <c r="D1732" s="34" t="s">
        <v>181</v>
      </c>
      <c r="E1732" s="34">
        <f>IF(D1732="",0,VLOOKUP(D1732,city!$D$4:$K$352,8,0))</f>
        <v>70</v>
      </c>
      <c r="F1732" s="34">
        <v>1</v>
      </c>
      <c r="G1732" s="34">
        <v>0</v>
      </c>
      <c r="H1732" s="34" t="s">
        <v>7990</v>
      </c>
      <c r="J1732" s="34" t="str">
        <f>IF(I1732="","",VLOOKUP(I1732,speciality!$B$4:$J$1727,9,0))</f>
        <v/>
      </c>
      <c r="K1732" s="34" t="str">
        <f t="shared" si="24"/>
        <v>3,-1</v>
      </c>
      <c r="L1732" s="34">
        <v>0</v>
      </c>
      <c r="M1732" s="34">
        <v>0</v>
      </c>
      <c r="N1732" s="34">
        <v>0</v>
      </c>
      <c r="O1732" s="34">
        <v>0</v>
      </c>
      <c r="P1732" s="23">
        <v>0</v>
      </c>
      <c r="Q1732" s="23">
        <v>3000</v>
      </c>
      <c r="R1732" s="23">
        <v>0</v>
      </c>
    </row>
    <row r="1733" spans="1:18" x14ac:dyDescent="0.15">
      <c r="A1733" s="23">
        <v>400353</v>
      </c>
      <c r="B1733" s="33" t="s">
        <v>8943</v>
      </c>
      <c r="C1733" s="34">
        <v>4</v>
      </c>
      <c r="D1733" s="34" t="s">
        <v>181</v>
      </c>
      <c r="E1733" s="34">
        <f>IF(D1733="",0,VLOOKUP(D1733,city!$D$4:$K$352,8,0))</f>
        <v>70</v>
      </c>
      <c r="F1733" s="34">
        <v>1</v>
      </c>
      <c r="G1733" s="34">
        <v>0</v>
      </c>
      <c r="H1733" s="34" t="s">
        <v>7990</v>
      </c>
      <c r="J1733" s="34" t="str">
        <f>IF(I1733="","",VLOOKUP(I1733,speciality!$B$4:$J$1727,9,0))</f>
        <v/>
      </c>
      <c r="K1733" s="34" t="str">
        <f t="shared" si="24"/>
        <v>3,-1</v>
      </c>
      <c r="L1733" s="34">
        <v>0</v>
      </c>
      <c r="M1733" s="34">
        <v>0</v>
      </c>
      <c r="N1733" s="34">
        <v>0</v>
      </c>
      <c r="O1733" s="34">
        <v>0</v>
      </c>
      <c r="P1733" s="23">
        <v>0</v>
      </c>
      <c r="Q1733" s="23">
        <v>3000</v>
      </c>
      <c r="R1733" s="23">
        <v>0</v>
      </c>
    </row>
    <row r="1734" spans="1:18" x14ac:dyDescent="0.15">
      <c r="A1734" s="23">
        <v>400354</v>
      </c>
      <c r="B1734" s="33" t="s">
        <v>8944</v>
      </c>
      <c r="C1734" s="34">
        <v>4</v>
      </c>
      <c r="D1734" s="34" t="s">
        <v>181</v>
      </c>
      <c r="E1734" s="34">
        <f>IF(D1734="",0,VLOOKUP(D1734,city!$D$4:$K$352,8,0))</f>
        <v>70</v>
      </c>
      <c r="F1734" s="34">
        <v>1</v>
      </c>
      <c r="G1734" s="34">
        <v>0</v>
      </c>
      <c r="H1734" s="34" t="s">
        <v>7990</v>
      </c>
      <c r="J1734" s="34" t="str">
        <f>IF(I1734="","",VLOOKUP(I1734,speciality!$B$4:$J$1727,9,0))</f>
        <v/>
      </c>
      <c r="K1734" s="34" t="str">
        <f t="shared" si="24"/>
        <v>3,-1</v>
      </c>
      <c r="L1734" s="34">
        <v>0</v>
      </c>
      <c r="M1734" s="34">
        <v>0</v>
      </c>
      <c r="N1734" s="34">
        <v>0</v>
      </c>
      <c r="O1734" s="34">
        <v>0</v>
      </c>
      <c r="P1734" s="23">
        <v>0</v>
      </c>
      <c r="Q1734" s="23">
        <v>3000</v>
      </c>
      <c r="R1734" s="23">
        <v>0</v>
      </c>
    </row>
    <row r="1735" spans="1:18" x14ac:dyDescent="0.15">
      <c r="A1735" s="23">
        <v>400355</v>
      </c>
      <c r="B1735" s="33" t="s">
        <v>8945</v>
      </c>
      <c r="C1735" s="34">
        <v>4</v>
      </c>
      <c r="D1735" s="34" t="s">
        <v>183</v>
      </c>
      <c r="E1735" s="34">
        <f>IF(D1735="",0,VLOOKUP(D1735,city!$D$4:$K$352,8,0))</f>
        <v>71</v>
      </c>
      <c r="F1735" s="34">
        <v>1</v>
      </c>
      <c r="G1735" s="34">
        <v>0</v>
      </c>
      <c r="H1735" s="34" t="s">
        <v>7990</v>
      </c>
      <c r="I1735" s="34" t="s">
        <v>8946</v>
      </c>
      <c r="J1735" s="34">
        <f>IF(I1735="","",VLOOKUP(I1735,speciality!$B$4:$J$1727,9,0))</f>
        <v>107101</v>
      </c>
      <c r="K1735" s="34" t="str">
        <f t="shared" si="24"/>
        <v>4,107101</v>
      </c>
      <c r="L1735" s="34">
        <v>0</v>
      </c>
      <c r="M1735" s="34">
        <v>0</v>
      </c>
      <c r="N1735" s="34">
        <v>0</v>
      </c>
      <c r="O1735" s="34">
        <v>0</v>
      </c>
      <c r="P1735" s="23">
        <v>0</v>
      </c>
      <c r="Q1735" s="23">
        <v>3000</v>
      </c>
      <c r="R1735" s="23">
        <v>0</v>
      </c>
    </row>
    <row r="1736" spans="1:18" x14ac:dyDescent="0.15">
      <c r="A1736" s="23">
        <v>400356</v>
      </c>
      <c r="B1736" s="33" t="s">
        <v>8947</v>
      </c>
      <c r="C1736" s="34">
        <v>4</v>
      </c>
      <c r="D1736" s="34" t="s">
        <v>183</v>
      </c>
      <c r="E1736" s="34">
        <f>IF(D1736="",0,VLOOKUP(D1736,city!$D$4:$K$352,8,0))</f>
        <v>71</v>
      </c>
      <c r="F1736" s="34">
        <v>1</v>
      </c>
      <c r="G1736" s="34">
        <v>0</v>
      </c>
      <c r="H1736" s="34" t="s">
        <v>7990</v>
      </c>
      <c r="J1736" s="34" t="str">
        <f>IF(I1736="","",VLOOKUP(I1736,speciality!$B$4:$J$1727,9,0))</f>
        <v/>
      </c>
      <c r="K1736" s="34" t="str">
        <f t="shared" si="24"/>
        <v>3,-1</v>
      </c>
      <c r="L1736" s="34">
        <v>0</v>
      </c>
      <c r="M1736" s="34">
        <v>0</v>
      </c>
      <c r="N1736" s="34">
        <v>0</v>
      </c>
      <c r="O1736" s="34">
        <v>0</v>
      </c>
      <c r="P1736" s="23">
        <v>0</v>
      </c>
      <c r="Q1736" s="23">
        <v>3000</v>
      </c>
      <c r="R1736" s="23">
        <v>0</v>
      </c>
    </row>
    <row r="1737" spans="1:18" x14ac:dyDescent="0.15">
      <c r="A1737" s="23">
        <v>400357</v>
      </c>
      <c r="B1737" s="33" t="s">
        <v>8948</v>
      </c>
      <c r="C1737" s="34">
        <v>4</v>
      </c>
      <c r="D1737" s="34" t="s">
        <v>183</v>
      </c>
      <c r="E1737" s="34">
        <f>IF(D1737="",0,VLOOKUP(D1737,city!$D$4:$K$352,8,0))</f>
        <v>71</v>
      </c>
      <c r="F1737" s="34">
        <v>1</v>
      </c>
      <c r="G1737" s="34">
        <v>0</v>
      </c>
      <c r="H1737" s="34" t="s">
        <v>7990</v>
      </c>
      <c r="J1737" s="34" t="str">
        <f>IF(I1737="","",VLOOKUP(I1737,speciality!$B$4:$J$1727,9,0))</f>
        <v/>
      </c>
      <c r="K1737" s="34" t="str">
        <f t="shared" si="24"/>
        <v>3,-1</v>
      </c>
      <c r="L1737" s="34">
        <v>0</v>
      </c>
      <c r="M1737" s="34">
        <v>0</v>
      </c>
      <c r="N1737" s="34">
        <v>0</v>
      </c>
      <c r="O1737" s="34">
        <v>0</v>
      </c>
      <c r="P1737" s="23">
        <v>0</v>
      </c>
      <c r="Q1737" s="23">
        <v>3000</v>
      </c>
      <c r="R1737" s="23">
        <v>0</v>
      </c>
    </row>
    <row r="1738" spans="1:18" x14ac:dyDescent="0.15">
      <c r="A1738" s="23">
        <v>400358</v>
      </c>
      <c r="B1738" s="33" t="s">
        <v>8949</v>
      </c>
      <c r="C1738" s="34">
        <v>4</v>
      </c>
      <c r="D1738" s="34" t="s">
        <v>183</v>
      </c>
      <c r="E1738" s="34">
        <f>IF(D1738="",0,VLOOKUP(D1738,city!$D$4:$K$352,8,0))</f>
        <v>71</v>
      </c>
      <c r="F1738" s="34">
        <v>1</v>
      </c>
      <c r="G1738" s="34">
        <v>0</v>
      </c>
      <c r="H1738" s="34" t="s">
        <v>7990</v>
      </c>
      <c r="J1738" s="34" t="str">
        <f>IF(I1738="","",VLOOKUP(I1738,speciality!$B$4:$J$1727,9,0))</f>
        <v/>
      </c>
      <c r="K1738" s="34" t="str">
        <f t="shared" si="24"/>
        <v>3,-1</v>
      </c>
      <c r="L1738" s="34">
        <v>0</v>
      </c>
      <c r="M1738" s="34">
        <v>0</v>
      </c>
      <c r="N1738" s="34">
        <v>0</v>
      </c>
      <c r="O1738" s="34">
        <v>0</v>
      </c>
      <c r="P1738" s="23">
        <v>0</v>
      </c>
      <c r="Q1738" s="23">
        <v>3000</v>
      </c>
      <c r="R1738" s="23">
        <v>0</v>
      </c>
    </row>
    <row r="1739" spans="1:18" x14ac:dyDescent="0.15">
      <c r="A1739" s="23">
        <v>400359</v>
      </c>
      <c r="B1739" s="33" t="s">
        <v>8950</v>
      </c>
      <c r="C1739" s="34">
        <v>4</v>
      </c>
      <c r="D1739" s="34" t="s">
        <v>185</v>
      </c>
      <c r="E1739" s="34">
        <f>IF(D1739="",0,VLOOKUP(D1739,city!$D$4:$K$352,8,0))</f>
        <v>72</v>
      </c>
      <c r="F1739" s="34">
        <v>1</v>
      </c>
      <c r="G1739" s="34">
        <v>0</v>
      </c>
      <c r="H1739" s="34" t="s">
        <v>7990</v>
      </c>
      <c r="I1739" s="34" t="s">
        <v>8951</v>
      </c>
      <c r="J1739" s="34">
        <f>IF(I1739="","",VLOOKUP(I1739,speciality!$B$4:$J$1727,9,0))</f>
        <v>107203</v>
      </c>
      <c r="K1739" s="34" t="str">
        <f t="shared" si="24"/>
        <v>4,107203</v>
      </c>
      <c r="L1739" s="34">
        <v>0</v>
      </c>
      <c r="M1739" s="34">
        <v>0</v>
      </c>
      <c r="N1739" s="34">
        <v>0</v>
      </c>
      <c r="O1739" s="34">
        <v>0</v>
      </c>
      <c r="P1739" s="23">
        <v>0</v>
      </c>
      <c r="Q1739" s="23">
        <v>3000</v>
      </c>
      <c r="R1739" s="23">
        <v>0</v>
      </c>
    </row>
    <row r="1740" spans="1:18" x14ac:dyDescent="0.15">
      <c r="A1740" s="23">
        <v>400360</v>
      </c>
      <c r="B1740" s="33" t="s">
        <v>8952</v>
      </c>
      <c r="C1740" s="34">
        <v>4</v>
      </c>
      <c r="D1740" s="34" t="s">
        <v>185</v>
      </c>
      <c r="E1740" s="34">
        <f>IF(D1740="",0,VLOOKUP(D1740,city!$D$4:$K$352,8,0))</f>
        <v>72</v>
      </c>
      <c r="F1740" s="34">
        <v>1</v>
      </c>
      <c r="G1740" s="34">
        <v>0</v>
      </c>
      <c r="H1740" s="34" t="s">
        <v>7990</v>
      </c>
      <c r="J1740" s="34" t="str">
        <f>IF(I1740="","",VLOOKUP(I1740,speciality!$B$4:$J$1727,9,0))</f>
        <v/>
      </c>
      <c r="K1740" s="34" t="str">
        <f t="shared" si="24"/>
        <v>3,-1</v>
      </c>
      <c r="L1740" s="34">
        <v>0</v>
      </c>
      <c r="M1740" s="34">
        <v>0</v>
      </c>
      <c r="N1740" s="34">
        <v>0</v>
      </c>
      <c r="O1740" s="34">
        <v>0</v>
      </c>
      <c r="P1740" s="23">
        <v>0</v>
      </c>
      <c r="Q1740" s="23">
        <v>3000</v>
      </c>
      <c r="R1740" s="23">
        <v>0</v>
      </c>
    </row>
    <row r="1741" spans="1:18" x14ac:dyDescent="0.15">
      <c r="A1741" s="23">
        <v>400361</v>
      </c>
      <c r="B1741" s="33" t="s">
        <v>8953</v>
      </c>
      <c r="C1741" s="34">
        <v>4</v>
      </c>
      <c r="D1741" s="34" t="s">
        <v>185</v>
      </c>
      <c r="E1741" s="34">
        <f>IF(D1741="",0,VLOOKUP(D1741,city!$D$4:$K$352,8,0))</f>
        <v>72</v>
      </c>
      <c r="F1741" s="34">
        <v>1</v>
      </c>
      <c r="G1741" s="34">
        <v>0</v>
      </c>
      <c r="H1741" s="34" t="s">
        <v>7990</v>
      </c>
      <c r="J1741" s="34" t="str">
        <f>IF(I1741="","",VLOOKUP(I1741,speciality!$B$4:$J$1727,9,0))</f>
        <v/>
      </c>
      <c r="K1741" s="34" t="str">
        <f t="shared" si="24"/>
        <v>3,-1</v>
      </c>
      <c r="L1741" s="34">
        <v>0</v>
      </c>
      <c r="M1741" s="34">
        <v>0</v>
      </c>
      <c r="N1741" s="34">
        <v>0</v>
      </c>
      <c r="O1741" s="34">
        <v>0</v>
      </c>
      <c r="P1741" s="23">
        <v>0</v>
      </c>
      <c r="Q1741" s="23">
        <v>3000</v>
      </c>
      <c r="R1741" s="23">
        <v>0</v>
      </c>
    </row>
    <row r="1742" spans="1:18" x14ac:dyDescent="0.15">
      <c r="A1742" s="23">
        <v>400362</v>
      </c>
      <c r="B1742" s="33" t="s">
        <v>8954</v>
      </c>
      <c r="C1742" s="34">
        <v>4</v>
      </c>
      <c r="D1742" s="34" t="s">
        <v>185</v>
      </c>
      <c r="E1742" s="34">
        <f>IF(D1742="",0,VLOOKUP(D1742,city!$D$4:$K$352,8,0))</f>
        <v>72</v>
      </c>
      <c r="F1742" s="34">
        <v>1</v>
      </c>
      <c r="G1742" s="34">
        <v>0</v>
      </c>
      <c r="H1742" s="34" t="s">
        <v>7990</v>
      </c>
      <c r="J1742" s="34" t="str">
        <f>IF(I1742="","",VLOOKUP(I1742,speciality!$B$4:$J$1727,9,0))</f>
        <v/>
      </c>
      <c r="K1742" s="34" t="str">
        <f t="shared" si="24"/>
        <v>3,-1</v>
      </c>
      <c r="L1742" s="34">
        <v>0</v>
      </c>
      <c r="M1742" s="34">
        <v>0</v>
      </c>
      <c r="N1742" s="34">
        <v>0</v>
      </c>
      <c r="O1742" s="34">
        <v>0</v>
      </c>
      <c r="P1742" s="23">
        <v>0</v>
      </c>
      <c r="Q1742" s="23">
        <v>3000</v>
      </c>
      <c r="R1742" s="23">
        <v>0</v>
      </c>
    </row>
    <row r="1743" spans="1:18" x14ac:dyDescent="0.15">
      <c r="A1743" s="23">
        <v>400363</v>
      </c>
      <c r="B1743" s="33" t="s">
        <v>8955</v>
      </c>
      <c r="C1743" s="34">
        <v>4</v>
      </c>
      <c r="D1743" s="34" t="s">
        <v>187</v>
      </c>
      <c r="E1743" s="34">
        <f>IF(D1743="",0,VLOOKUP(D1743,city!$D$4:$K$352,8,0))</f>
        <v>73</v>
      </c>
      <c r="F1743" s="34">
        <v>1</v>
      </c>
      <c r="G1743" s="34">
        <v>0</v>
      </c>
      <c r="H1743" s="34" t="s">
        <v>7990</v>
      </c>
      <c r="I1743" s="34" t="s">
        <v>8956</v>
      </c>
      <c r="J1743" s="34">
        <f>IF(I1743="","",VLOOKUP(I1743,speciality!$B$4:$J$1727,9,0))</f>
        <v>107302</v>
      </c>
      <c r="K1743" s="34" t="str">
        <f t="shared" si="24"/>
        <v>4,107302</v>
      </c>
      <c r="L1743" s="34">
        <v>0</v>
      </c>
      <c r="M1743" s="34">
        <v>0</v>
      </c>
      <c r="N1743" s="34">
        <v>0</v>
      </c>
      <c r="O1743" s="34">
        <v>0</v>
      </c>
      <c r="P1743" s="23">
        <v>0</v>
      </c>
      <c r="Q1743" s="23">
        <v>3000</v>
      </c>
      <c r="R1743" s="23">
        <v>0</v>
      </c>
    </row>
    <row r="1744" spans="1:18" x14ac:dyDescent="0.15">
      <c r="A1744" s="23">
        <v>400364</v>
      </c>
      <c r="B1744" s="33" t="s">
        <v>8957</v>
      </c>
      <c r="C1744" s="34">
        <v>4</v>
      </c>
      <c r="D1744" s="34" t="s">
        <v>187</v>
      </c>
      <c r="E1744" s="34">
        <f>IF(D1744="",0,VLOOKUP(D1744,city!$D$4:$K$352,8,0))</f>
        <v>73</v>
      </c>
      <c r="F1744" s="34">
        <v>1</v>
      </c>
      <c r="G1744" s="34">
        <v>0</v>
      </c>
      <c r="H1744" s="34" t="s">
        <v>7990</v>
      </c>
      <c r="J1744" s="34" t="str">
        <f>IF(I1744="","",VLOOKUP(I1744,speciality!$B$4:$J$1727,9,0))</f>
        <v/>
      </c>
      <c r="K1744" s="34" t="str">
        <f t="shared" si="24"/>
        <v>3,-1</v>
      </c>
      <c r="L1744" s="34">
        <v>0</v>
      </c>
      <c r="M1744" s="34">
        <v>0</v>
      </c>
      <c r="N1744" s="34">
        <v>0</v>
      </c>
      <c r="O1744" s="34">
        <v>0</v>
      </c>
      <c r="P1744" s="23">
        <v>0</v>
      </c>
      <c r="Q1744" s="23">
        <v>3000</v>
      </c>
      <c r="R1744" s="23">
        <v>0</v>
      </c>
    </row>
    <row r="1745" spans="1:18" x14ac:dyDescent="0.15">
      <c r="A1745" s="23">
        <v>400365</v>
      </c>
      <c r="B1745" s="33" t="s">
        <v>8958</v>
      </c>
      <c r="C1745" s="34">
        <v>4</v>
      </c>
      <c r="D1745" s="34" t="s">
        <v>187</v>
      </c>
      <c r="E1745" s="34">
        <f>IF(D1745="",0,VLOOKUP(D1745,city!$D$4:$K$352,8,0))</f>
        <v>73</v>
      </c>
      <c r="F1745" s="34">
        <v>1</v>
      </c>
      <c r="G1745" s="34">
        <v>0</v>
      </c>
      <c r="H1745" s="34" t="s">
        <v>7990</v>
      </c>
      <c r="J1745" s="34" t="str">
        <f>IF(I1745="","",VLOOKUP(I1745,speciality!$B$4:$J$1727,9,0))</f>
        <v/>
      </c>
      <c r="K1745" s="34" t="str">
        <f t="shared" si="24"/>
        <v>3,-1</v>
      </c>
      <c r="L1745" s="34">
        <v>0</v>
      </c>
      <c r="M1745" s="34">
        <v>0</v>
      </c>
      <c r="N1745" s="34">
        <v>0</v>
      </c>
      <c r="O1745" s="34">
        <v>0</v>
      </c>
      <c r="P1745" s="23">
        <v>0</v>
      </c>
      <c r="Q1745" s="23">
        <v>3000</v>
      </c>
      <c r="R1745" s="23">
        <v>0</v>
      </c>
    </row>
    <row r="1746" spans="1:18" x14ac:dyDescent="0.15">
      <c r="A1746" s="23">
        <v>400366</v>
      </c>
      <c r="B1746" s="33" t="s">
        <v>8959</v>
      </c>
      <c r="C1746" s="34">
        <v>4</v>
      </c>
      <c r="D1746" s="34" t="s">
        <v>187</v>
      </c>
      <c r="E1746" s="34">
        <f>IF(D1746="",0,VLOOKUP(D1746,city!$D$4:$K$352,8,0))</f>
        <v>73</v>
      </c>
      <c r="F1746" s="34">
        <v>1</v>
      </c>
      <c r="G1746" s="34">
        <v>0</v>
      </c>
      <c r="H1746" s="34" t="s">
        <v>7990</v>
      </c>
      <c r="J1746" s="34" t="str">
        <f>IF(I1746="","",VLOOKUP(I1746,speciality!$B$4:$J$1727,9,0))</f>
        <v/>
      </c>
      <c r="K1746" s="34" t="str">
        <f t="shared" si="24"/>
        <v>3,-1</v>
      </c>
      <c r="L1746" s="34">
        <v>0</v>
      </c>
      <c r="M1746" s="34">
        <v>0</v>
      </c>
      <c r="N1746" s="34">
        <v>0</v>
      </c>
      <c r="O1746" s="34">
        <v>0</v>
      </c>
      <c r="P1746" s="23">
        <v>0</v>
      </c>
      <c r="Q1746" s="23">
        <v>3000</v>
      </c>
      <c r="R1746" s="23">
        <v>0</v>
      </c>
    </row>
    <row r="1747" spans="1:18" x14ac:dyDescent="0.15">
      <c r="A1747" s="23">
        <v>400367</v>
      </c>
      <c r="B1747" s="33" t="s">
        <v>8960</v>
      </c>
      <c r="C1747" s="34">
        <v>4</v>
      </c>
      <c r="D1747" s="34" t="s">
        <v>189</v>
      </c>
      <c r="E1747" s="34">
        <f>IF(D1747="",0,VLOOKUP(D1747,city!$D$4:$K$352,8,0))</f>
        <v>74</v>
      </c>
      <c r="F1747" s="34">
        <v>1</v>
      </c>
      <c r="G1747" s="34">
        <v>0</v>
      </c>
      <c r="H1747" s="34" t="s">
        <v>7990</v>
      </c>
      <c r="I1747" s="34" t="s">
        <v>8961</v>
      </c>
      <c r="J1747" s="34">
        <f>IF(I1747="","",VLOOKUP(I1747,speciality!$B$4:$J$1727,9,0))</f>
        <v>107403</v>
      </c>
      <c r="K1747" s="34" t="str">
        <f t="shared" si="24"/>
        <v>4,107403</v>
      </c>
      <c r="L1747" s="34">
        <v>0</v>
      </c>
      <c r="M1747" s="34">
        <v>0</v>
      </c>
      <c r="N1747" s="34">
        <v>0</v>
      </c>
      <c r="O1747" s="34">
        <v>0</v>
      </c>
      <c r="P1747" s="23">
        <v>0</v>
      </c>
      <c r="Q1747" s="23">
        <v>3000</v>
      </c>
      <c r="R1747" s="23">
        <v>0</v>
      </c>
    </row>
    <row r="1748" spans="1:18" x14ac:dyDescent="0.15">
      <c r="A1748" s="23">
        <v>400368</v>
      </c>
      <c r="B1748" s="33" t="s">
        <v>8962</v>
      </c>
      <c r="C1748" s="34">
        <v>4</v>
      </c>
      <c r="D1748" s="34" t="s">
        <v>189</v>
      </c>
      <c r="E1748" s="34">
        <f>IF(D1748="",0,VLOOKUP(D1748,city!$D$4:$K$352,8,0))</f>
        <v>74</v>
      </c>
      <c r="F1748" s="34">
        <v>1</v>
      </c>
      <c r="G1748" s="34">
        <v>0</v>
      </c>
      <c r="H1748" s="34" t="s">
        <v>7990</v>
      </c>
      <c r="J1748" s="34" t="str">
        <f>IF(I1748="","",VLOOKUP(I1748,speciality!$B$4:$J$1727,9,0))</f>
        <v/>
      </c>
      <c r="K1748" s="34" t="str">
        <f t="shared" si="24"/>
        <v>3,-1</v>
      </c>
      <c r="L1748" s="34">
        <v>0</v>
      </c>
      <c r="M1748" s="34">
        <v>0</v>
      </c>
      <c r="N1748" s="34">
        <v>0</v>
      </c>
      <c r="O1748" s="34">
        <v>0</v>
      </c>
      <c r="P1748" s="23">
        <v>0</v>
      </c>
      <c r="Q1748" s="23">
        <v>3000</v>
      </c>
      <c r="R1748" s="23">
        <v>0</v>
      </c>
    </row>
    <row r="1749" spans="1:18" x14ac:dyDescent="0.15">
      <c r="A1749" s="23">
        <v>400369</v>
      </c>
      <c r="B1749" s="33" t="s">
        <v>8963</v>
      </c>
      <c r="C1749" s="34">
        <v>4</v>
      </c>
      <c r="D1749" s="34" t="s">
        <v>189</v>
      </c>
      <c r="E1749" s="34">
        <f>IF(D1749="",0,VLOOKUP(D1749,city!$D$4:$K$352,8,0))</f>
        <v>74</v>
      </c>
      <c r="F1749" s="34">
        <v>1</v>
      </c>
      <c r="G1749" s="34">
        <v>0</v>
      </c>
      <c r="H1749" s="34" t="s">
        <v>7990</v>
      </c>
      <c r="J1749" s="34" t="str">
        <f>IF(I1749="","",VLOOKUP(I1749,speciality!$B$4:$J$1727,9,0))</f>
        <v/>
      </c>
      <c r="K1749" s="34" t="str">
        <f t="shared" si="24"/>
        <v>3,-1</v>
      </c>
      <c r="L1749" s="34">
        <v>0</v>
      </c>
      <c r="M1749" s="34">
        <v>0</v>
      </c>
      <c r="N1749" s="34">
        <v>0</v>
      </c>
      <c r="O1749" s="34">
        <v>0</v>
      </c>
      <c r="P1749" s="23">
        <v>0</v>
      </c>
      <c r="Q1749" s="23">
        <v>3000</v>
      </c>
      <c r="R1749" s="23">
        <v>0</v>
      </c>
    </row>
    <row r="1750" spans="1:18" x14ac:dyDescent="0.15">
      <c r="A1750" s="23">
        <v>400370</v>
      </c>
      <c r="B1750" s="33" t="s">
        <v>8964</v>
      </c>
      <c r="C1750" s="34">
        <v>4</v>
      </c>
      <c r="D1750" s="34" t="s">
        <v>189</v>
      </c>
      <c r="E1750" s="34">
        <f>IF(D1750="",0,VLOOKUP(D1750,city!$D$4:$K$352,8,0))</f>
        <v>74</v>
      </c>
      <c r="F1750" s="34">
        <v>1</v>
      </c>
      <c r="G1750" s="34">
        <v>0</v>
      </c>
      <c r="H1750" s="34" t="s">
        <v>7990</v>
      </c>
      <c r="J1750" s="34" t="str">
        <f>IF(I1750="","",VLOOKUP(I1750,speciality!$B$4:$J$1727,9,0))</f>
        <v/>
      </c>
      <c r="K1750" s="34" t="str">
        <f t="shared" si="24"/>
        <v>3,-1</v>
      </c>
      <c r="L1750" s="34">
        <v>0</v>
      </c>
      <c r="M1750" s="34">
        <v>0</v>
      </c>
      <c r="N1750" s="34">
        <v>0</v>
      </c>
      <c r="O1750" s="34">
        <v>0</v>
      </c>
      <c r="P1750" s="23">
        <v>0</v>
      </c>
      <c r="Q1750" s="23">
        <v>3000</v>
      </c>
      <c r="R1750" s="23">
        <v>0</v>
      </c>
    </row>
    <row r="1751" spans="1:18" ht="28" x14ac:dyDescent="0.15">
      <c r="A1751" s="23">
        <v>400371</v>
      </c>
      <c r="B1751" s="33" t="s">
        <v>8965</v>
      </c>
      <c r="C1751" s="34">
        <v>4</v>
      </c>
      <c r="D1751" s="34" t="s">
        <v>191</v>
      </c>
      <c r="E1751" s="34">
        <f>IF(D1751="",0,VLOOKUP(D1751,city!$D$4:$K$352,8,0))</f>
        <v>75</v>
      </c>
      <c r="F1751" s="34">
        <v>1</v>
      </c>
      <c r="G1751" s="34">
        <v>0</v>
      </c>
      <c r="H1751" s="34" t="s">
        <v>7990</v>
      </c>
      <c r="I1751" s="34" t="s">
        <v>8966</v>
      </c>
      <c r="J1751" s="34">
        <f>IF(I1751="","",VLOOKUP(I1751,speciality!$B$4:$J$1727,9,0))</f>
        <v>107504</v>
      </c>
      <c r="K1751" s="34" t="str">
        <f t="shared" si="24"/>
        <v>4,107504</v>
      </c>
      <c r="L1751" s="34">
        <v>0</v>
      </c>
      <c r="M1751" s="34">
        <v>0</v>
      </c>
      <c r="N1751" s="34">
        <v>0</v>
      </c>
      <c r="O1751" s="34">
        <v>0</v>
      </c>
      <c r="P1751" s="23">
        <v>0</v>
      </c>
      <c r="Q1751" s="23">
        <v>3000</v>
      </c>
      <c r="R1751" s="23">
        <v>0</v>
      </c>
    </row>
    <row r="1752" spans="1:18" x14ac:dyDescent="0.15">
      <c r="A1752" s="23">
        <v>400372</v>
      </c>
      <c r="B1752" s="33" t="s">
        <v>8967</v>
      </c>
      <c r="C1752" s="34">
        <v>4</v>
      </c>
      <c r="D1752" s="34" t="s">
        <v>191</v>
      </c>
      <c r="E1752" s="34">
        <f>IF(D1752="",0,VLOOKUP(D1752,city!$D$4:$K$352,8,0))</f>
        <v>75</v>
      </c>
      <c r="F1752" s="34">
        <v>1</v>
      </c>
      <c r="G1752" s="34">
        <v>0</v>
      </c>
      <c r="H1752" s="34" t="s">
        <v>7990</v>
      </c>
      <c r="J1752" s="34" t="str">
        <f>IF(I1752="","",VLOOKUP(I1752,speciality!$B$4:$J$1727,9,0))</f>
        <v/>
      </c>
      <c r="K1752" s="34" t="str">
        <f t="shared" si="24"/>
        <v>3,-1</v>
      </c>
      <c r="L1752" s="34">
        <v>0</v>
      </c>
      <c r="M1752" s="34">
        <v>0</v>
      </c>
      <c r="N1752" s="34">
        <v>0</v>
      </c>
      <c r="O1752" s="34">
        <v>0</v>
      </c>
      <c r="P1752" s="23">
        <v>0</v>
      </c>
      <c r="Q1752" s="23">
        <v>3000</v>
      </c>
      <c r="R1752" s="23">
        <v>0</v>
      </c>
    </row>
    <row r="1753" spans="1:18" x14ac:dyDescent="0.15">
      <c r="A1753" s="23">
        <v>400373</v>
      </c>
      <c r="B1753" s="33" t="s">
        <v>8968</v>
      </c>
      <c r="C1753" s="34">
        <v>4</v>
      </c>
      <c r="D1753" s="34" t="s">
        <v>191</v>
      </c>
      <c r="E1753" s="34">
        <f>IF(D1753="",0,VLOOKUP(D1753,city!$D$4:$K$352,8,0))</f>
        <v>75</v>
      </c>
      <c r="F1753" s="34">
        <v>1</v>
      </c>
      <c r="G1753" s="34">
        <v>0</v>
      </c>
      <c r="H1753" s="34" t="s">
        <v>7990</v>
      </c>
      <c r="J1753" s="34" t="str">
        <f>IF(I1753="","",VLOOKUP(I1753,speciality!$B$4:$J$1727,9,0))</f>
        <v/>
      </c>
      <c r="K1753" s="34" t="str">
        <f t="shared" si="24"/>
        <v>3,-1</v>
      </c>
      <c r="L1753" s="34">
        <v>0</v>
      </c>
      <c r="M1753" s="34">
        <v>0</v>
      </c>
      <c r="N1753" s="34">
        <v>0</v>
      </c>
      <c r="O1753" s="34">
        <v>0</v>
      </c>
      <c r="P1753" s="23">
        <v>0</v>
      </c>
      <c r="Q1753" s="23">
        <v>3000</v>
      </c>
      <c r="R1753" s="23">
        <v>0</v>
      </c>
    </row>
    <row r="1754" spans="1:18" x14ac:dyDescent="0.15">
      <c r="A1754" s="23">
        <v>400374</v>
      </c>
      <c r="B1754" s="33" t="s">
        <v>8969</v>
      </c>
      <c r="C1754" s="34">
        <v>4</v>
      </c>
      <c r="D1754" s="34" t="s">
        <v>191</v>
      </c>
      <c r="E1754" s="34">
        <f>IF(D1754="",0,VLOOKUP(D1754,city!$D$4:$K$352,8,0))</f>
        <v>75</v>
      </c>
      <c r="F1754" s="34">
        <v>1</v>
      </c>
      <c r="G1754" s="34">
        <v>0</v>
      </c>
      <c r="H1754" s="34" t="s">
        <v>7990</v>
      </c>
      <c r="J1754" s="34" t="str">
        <f>IF(I1754="","",VLOOKUP(I1754,speciality!$B$4:$J$1727,9,0))</f>
        <v/>
      </c>
      <c r="K1754" s="34" t="str">
        <f t="shared" si="24"/>
        <v>3,-1</v>
      </c>
      <c r="L1754" s="34">
        <v>0</v>
      </c>
      <c r="M1754" s="34">
        <v>0</v>
      </c>
      <c r="N1754" s="34">
        <v>0</v>
      </c>
      <c r="O1754" s="34">
        <v>0</v>
      </c>
      <c r="P1754" s="23">
        <v>0</v>
      </c>
      <c r="Q1754" s="23">
        <v>3000</v>
      </c>
      <c r="R1754" s="23">
        <v>0</v>
      </c>
    </row>
    <row r="1755" spans="1:18" ht="34" x14ac:dyDescent="0.15">
      <c r="A1755" s="23">
        <v>400375</v>
      </c>
      <c r="B1755" s="40" t="s">
        <v>8970</v>
      </c>
      <c r="C1755" s="34">
        <v>4</v>
      </c>
      <c r="D1755" s="34" t="s">
        <v>520</v>
      </c>
      <c r="E1755" s="34">
        <f>IF(D1755="",0,VLOOKUP(D1755,city!$D$4:$K$352,8,0))</f>
        <v>230</v>
      </c>
      <c r="F1755" s="34">
        <v>1</v>
      </c>
      <c r="G1755" s="34">
        <v>0</v>
      </c>
      <c r="H1755" s="34" t="s">
        <v>7990</v>
      </c>
      <c r="J1755" s="34" t="str">
        <f>IF(I1755="","",VLOOKUP(I1755,speciality!$B$4:$J$1727,9,0))</f>
        <v/>
      </c>
      <c r="K1755" s="34" t="str">
        <f t="shared" si="24"/>
        <v>3,-1</v>
      </c>
      <c r="L1755" s="34">
        <v>0</v>
      </c>
      <c r="M1755" s="34">
        <v>0</v>
      </c>
      <c r="N1755" s="34">
        <v>0</v>
      </c>
      <c r="O1755" s="34">
        <v>0</v>
      </c>
      <c r="P1755" s="23">
        <v>0</v>
      </c>
      <c r="Q1755" s="23">
        <v>3000</v>
      </c>
      <c r="R1755" s="23">
        <v>0</v>
      </c>
    </row>
    <row r="1756" spans="1:18" ht="34" x14ac:dyDescent="0.15">
      <c r="A1756" s="23">
        <v>400376</v>
      </c>
      <c r="B1756" s="38" t="s">
        <v>8971</v>
      </c>
      <c r="C1756" s="34">
        <v>4</v>
      </c>
      <c r="D1756" s="34" t="s">
        <v>520</v>
      </c>
      <c r="E1756" s="34">
        <f>IF(D1756="",0,VLOOKUP(D1756,city!$D$4:$K$352,8,0))</f>
        <v>230</v>
      </c>
      <c r="F1756" s="34">
        <v>1</v>
      </c>
      <c r="G1756" s="34">
        <v>0</v>
      </c>
      <c r="H1756" s="34" t="s">
        <v>7990</v>
      </c>
      <c r="I1756" s="21" t="s">
        <v>8972</v>
      </c>
      <c r="J1756" s="34">
        <f>IF(I1756="","",VLOOKUP(I1756,speciality!$B$4:$J$1727,9,0))</f>
        <v>123002</v>
      </c>
      <c r="K1756" s="34" t="str">
        <f t="shared" si="24"/>
        <v>4,123002</v>
      </c>
      <c r="L1756" s="34">
        <v>0</v>
      </c>
      <c r="M1756" s="34">
        <v>0</v>
      </c>
      <c r="N1756" s="34">
        <v>0</v>
      </c>
      <c r="O1756" s="34">
        <v>0</v>
      </c>
      <c r="P1756" s="23">
        <v>0</v>
      </c>
      <c r="Q1756" s="23">
        <v>3000</v>
      </c>
      <c r="R1756" s="23">
        <v>0</v>
      </c>
    </row>
    <row r="1757" spans="1:18" ht="34" x14ac:dyDescent="0.15">
      <c r="A1757" s="23">
        <v>400377</v>
      </c>
      <c r="B1757" s="38" t="s">
        <v>8973</v>
      </c>
      <c r="C1757" s="34">
        <v>4</v>
      </c>
      <c r="D1757" s="34" t="s">
        <v>520</v>
      </c>
      <c r="E1757" s="34">
        <f>IF(D1757="",0,VLOOKUP(D1757,city!$D$4:$K$352,8,0))</f>
        <v>230</v>
      </c>
      <c r="F1757" s="34">
        <v>1</v>
      </c>
      <c r="G1757" s="34">
        <v>0</v>
      </c>
      <c r="H1757" s="34" t="s">
        <v>7990</v>
      </c>
      <c r="J1757" s="34" t="str">
        <f>IF(I1757="","",VLOOKUP(I1757,speciality!$B$4:$J$1727,9,0))</f>
        <v/>
      </c>
      <c r="K1757" s="34" t="str">
        <f t="shared" si="24"/>
        <v>3,-1</v>
      </c>
      <c r="L1757" s="34">
        <v>0</v>
      </c>
      <c r="M1757" s="34">
        <v>0</v>
      </c>
      <c r="N1757" s="34">
        <v>0</v>
      </c>
      <c r="O1757" s="34">
        <v>0</v>
      </c>
      <c r="P1757" s="23">
        <v>0</v>
      </c>
      <c r="Q1757" s="23">
        <v>3000</v>
      </c>
      <c r="R1757" s="23">
        <v>0</v>
      </c>
    </row>
    <row r="1758" spans="1:18" ht="34" x14ac:dyDescent="0.15">
      <c r="A1758" s="23">
        <v>400378</v>
      </c>
      <c r="B1758" s="38" t="s">
        <v>8974</v>
      </c>
      <c r="C1758" s="34">
        <v>4</v>
      </c>
      <c r="D1758" s="34" t="s">
        <v>520</v>
      </c>
      <c r="E1758" s="34">
        <f>IF(D1758="",0,VLOOKUP(D1758,city!$D$4:$K$352,8,0))</f>
        <v>230</v>
      </c>
      <c r="F1758" s="34">
        <v>1</v>
      </c>
      <c r="G1758" s="34">
        <v>0</v>
      </c>
      <c r="H1758" s="34" t="s">
        <v>7990</v>
      </c>
      <c r="J1758" s="34" t="str">
        <f>IF(I1758="","",VLOOKUP(I1758,speciality!$B$4:$J$1727,9,0))</f>
        <v/>
      </c>
      <c r="K1758" s="34" t="str">
        <f t="shared" si="24"/>
        <v>3,-1</v>
      </c>
      <c r="L1758" s="34">
        <v>0</v>
      </c>
      <c r="M1758" s="34">
        <v>0</v>
      </c>
      <c r="N1758" s="34">
        <v>0</v>
      </c>
      <c r="O1758" s="34">
        <v>0</v>
      </c>
      <c r="P1758" s="23">
        <v>0</v>
      </c>
      <c r="Q1758" s="23">
        <v>3000</v>
      </c>
      <c r="R1758" s="23">
        <v>0</v>
      </c>
    </row>
    <row r="1759" spans="1:18" ht="34" x14ac:dyDescent="0.15">
      <c r="A1759" s="23">
        <v>400379</v>
      </c>
      <c r="B1759" s="38" t="s">
        <v>8975</v>
      </c>
      <c r="C1759" s="34">
        <v>4</v>
      </c>
      <c r="D1759" s="34" t="s">
        <v>533</v>
      </c>
      <c r="E1759" s="34">
        <f>IF(D1759="",0,VLOOKUP(D1759,city!$D$4:$K$352,8,0))</f>
        <v>236</v>
      </c>
      <c r="F1759" s="34">
        <v>1</v>
      </c>
      <c r="G1759" s="34">
        <v>0</v>
      </c>
      <c r="H1759" s="34" t="s">
        <v>7990</v>
      </c>
      <c r="J1759" s="34" t="str">
        <f>IF(I1759="","",VLOOKUP(I1759,speciality!$B$4:$J$1727,9,0))</f>
        <v/>
      </c>
      <c r="K1759" s="34" t="str">
        <f t="shared" si="24"/>
        <v>3,-1</v>
      </c>
      <c r="L1759" s="34">
        <v>0</v>
      </c>
      <c r="M1759" s="34">
        <v>0</v>
      </c>
      <c r="N1759" s="34">
        <v>0</v>
      </c>
      <c r="O1759" s="34">
        <v>0</v>
      </c>
      <c r="P1759" s="23">
        <v>0</v>
      </c>
      <c r="Q1759" s="23">
        <v>3000</v>
      </c>
      <c r="R1759" s="23">
        <v>0</v>
      </c>
    </row>
    <row r="1760" spans="1:18" ht="17" x14ac:dyDescent="0.15">
      <c r="A1760" s="23">
        <v>400380</v>
      </c>
      <c r="B1760" s="38" t="s">
        <v>8976</v>
      </c>
      <c r="C1760" s="34">
        <v>4</v>
      </c>
      <c r="D1760" s="34" t="s">
        <v>533</v>
      </c>
      <c r="E1760" s="34">
        <f>IF(D1760="",0,VLOOKUP(D1760,city!$D$4:$K$352,8,0))</f>
        <v>236</v>
      </c>
      <c r="F1760" s="34">
        <v>1</v>
      </c>
      <c r="G1760" s="34">
        <v>0</v>
      </c>
      <c r="H1760" s="34" t="s">
        <v>7990</v>
      </c>
      <c r="I1760" s="21" t="s">
        <v>8977</v>
      </c>
      <c r="J1760" s="34">
        <f>IF(I1760="","",VLOOKUP(I1760,speciality!$B$4:$J$1727,9,0))</f>
        <v>123601</v>
      </c>
      <c r="K1760" s="34" t="str">
        <f t="shared" si="24"/>
        <v>4,123601</v>
      </c>
      <c r="L1760" s="34">
        <v>0</v>
      </c>
      <c r="M1760" s="34">
        <v>0</v>
      </c>
      <c r="N1760" s="34">
        <v>0</v>
      </c>
      <c r="O1760" s="34">
        <v>0</v>
      </c>
      <c r="P1760" s="23">
        <v>0</v>
      </c>
      <c r="Q1760" s="23">
        <v>3000</v>
      </c>
      <c r="R1760" s="23">
        <v>0</v>
      </c>
    </row>
    <row r="1761" spans="1:18" ht="34" x14ac:dyDescent="0.15">
      <c r="A1761" s="23">
        <v>400381</v>
      </c>
      <c r="B1761" s="38" t="s">
        <v>8978</v>
      </c>
      <c r="C1761" s="34">
        <v>4</v>
      </c>
      <c r="D1761" s="34" t="s">
        <v>533</v>
      </c>
      <c r="E1761" s="34">
        <f>IF(D1761="",0,VLOOKUP(D1761,city!$D$4:$K$352,8,0))</f>
        <v>236</v>
      </c>
      <c r="F1761" s="34">
        <v>1</v>
      </c>
      <c r="G1761" s="34">
        <v>0</v>
      </c>
      <c r="H1761" s="34" t="s">
        <v>7990</v>
      </c>
      <c r="J1761" s="34" t="str">
        <f>IF(I1761="","",VLOOKUP(I1761,speciality!$B$4:$J$1727,9,0))</f>
        <v/>
      </c>
      <c r="K1761" s="34" t="str">
        <f t="shared" si="24"/>
        <v>3,-1</v>
      </c>
      <c r="L1761" s="34">
        <v>0</v>
      </c>
      <c r="M1761" s="34">
        <v>0</v>
      </c>
      <c r="N1761" s="34">
        <v>0</v>
      </c>
      <c r="O1761" s="34">
        <v>0</v>
      </c>
      <c r="P1761" s="23">
        <v>0</v>
      </c>
      <c r="Q1761" s="23">
        <v>3000</v>
      </c>
      <c r="R1761" s="23">
        <v>0</v>
      </c>
    </row>
    <row r="1762" spans="1:18" ht="34" x14ac:dyDescent="0.15">
      <c r="A1762" s="23">
        <v>400382</v>
      </c>
      <c r="B1762" s="38" t="s">
        <v>8979</v>
      </c>
      <c r="C1762" s="34">
        <v>4</v>
      </c>
      <c r="D1762" s="34" t="s">
        <v>533</v>
      </c>
      <c r="E1762" s="34">
        <f>IF(D1762="",0,VLOOKUP(D1762,city!$D$4:$K$352,8,0))</f>
        <v>236</v>
      </c>
      <c r="F1762" s="34">
        <v>1</v>
      </c>
      <c r="G1762" s="34">
        <v>0</v>
      </c>
      <c r="H1762" s="34" t="s">
        <v>7990</v>
      </c>
      <c r="J1762" s="34" t="str">
        <f>IF(I1762="","",VLOOKUP(I1762,speciality!$B$4:$J$1727,9,0))</f>
        <v/>
      </c>
      <c r="K1762" s="34" t="str">
        <f t="shared" si="24"/>
        <v>3,-1</v>
      </c>
      <c r="L1762" s="34">
        <v>0</v>
      </c>
      <c r="M1762" s="34">
        <v>0</v>
      </c>
      <c r="N1762" s="34">
        <v>0</v>
      </c>
      <c r="O1762" s="34">
        <v>0</v>
      </c>
      <c r="P1762" s="23">
        <v>0</v>
      </c>
      <c r="Q1762" s="23">
        <v>3000</v>
      </c>
      <c r="R1762" s="23">
        <v>0</v>
      </c>
    </row>
    <row r="1763" spans="1:18" ht="17" x14ac:dyDescent="0.15">
      <c r="A1763" s="23">
        <v>400383</v>
      </c>
      <c r="B1763" s="38" t="s">
        <v>8980</v>
      </c>
      <c r="C1763" s="34">
        <v>4</v>
      </c>
      <c r="D1763" s="34" t="s">
        <v>533</v>
      </c>
      <c r="E1763" s="34">
        <f>IF(D1763="",0,VLOOKUP(D1763,city!$D$4:$K$352,8,0))</f>
        <v>236</v>
      </c>
      <c r="F1763" s="34">
        <v>1</v>
      </c>
      <c r="G1763" s="34">
        <v>0</v>
      </c>
      <c r="H1763" s="34" t="s">
        <v>7990</v>
      </c>
      <c r="J1763" s="34" t="str">
        <f>IF(I1763="","",VLOOKUP(I1763,speciality!$B$4:$J$1727,9,0))</f>
        <v/>
      </c>
      <c r="K1763" s="34" t="str">
        <f t="shared" si="24"/>
        <v>3,-1</v>
      </c>
      <c r="L1763" s="34">
        <v>0</v>
      </c>
      <c r="M1763" s="34">
        <v>0</v>
      </c>
      <c r="N1763" s="34">
        <v>0</v>
      </c>
      <c r="O1763" s="34">
        <v>0</v>
      </c>
      <c r="P1763" s="23">
        <v>0</v>
      </c>
      <c r="Q1763" s="23">
        <v>3000</v>
      </c>
      <c r="R1763" s="23">
        <v>0</v>
      </c>
    </row>
    <row r="1764" spans="1:18" ht="34" x14ac:dyDescent="0.15">
      <c r="A1764" s="23">
        <v>400384</v>
      </c>
      <c r="B1764" s="38" t="s">
        <v>8981</v>
      </c>
      <c r="C1764" s="34">
        <v>4</v>
      </c>
      <c r="D1764" s="34" t="s">
        <v>525</v>
      </c>
      <c r="E1764" s="34">
        <f>IF(D1764="",0,VLOOKUP(D1764,city!$D$4:$K$352,8,0))</f>
        <v>232</v>
      </c>
      <c r="F1764" s="34">
        <v>1</v>
      </c>
      <c r="G1764" s="34">
        <v>0</v>
      </c>
      <c r="H1764" s="34" t="s">
        <v>7990</v>
      </c>
      <c r="J1764" s="34" t="str">
        <f>IF(I1764="","",VLOOKUP(I1764,speciality!$B$4:$J$1727,9,0))</f>
        <v/>
      </c>
      <c r="K1764" s="34" t="str">
        <f t="shared" si="24"/>
        <v>3,-1</v>
      </c>
      <c r="L1764" s="34">
        <v>0</v>
      </c>
      <c r="M1764" s="34">
        <v>0</v>
      </c>
      <c r="N1764" s="34">
        <v>0</v>
      </c>
      <c r="O1764" s="34">
        <v>0</v>
      </c>
      <c r="P1764" s="23">
        <v>0</v>
      </c>
      <c r="Q1764" s="23">
        <v>3000</v>
      </c>
      <c r="R1764" s="23">
        <v>0</v>
      </c>
    </row>
    <row r="1765" spans="1:18" ht="34" x14ac:dyDescent="0.15">
      <c r="A1765" s="23">
        <v>400385</v>
      </c>
      <c r="B1765" s="38" t="s">
        <v>8982</v>
      </c>
      <c r="C1765" s="34">
        <v>4</v>
      </c>
      <c r="D1765" s="34" t="s">
        <v>525</v>
      </c>
      <c r="E1765" s="34">
        <f>IF(D1765="",0,VLOOKUP(D1765,city!$D$4:$K$352,8,0))</f>
        <v>232</v>
      </c>
      <c r="F1765" s="34">
        <v>1</v>
      </c>
      <c r="G1765" s="34">
        <v>0</v>
      </c>
      <c r="H1765" s="34" t="s">
        <v>7990</v>
      </c>
      <c r="J1765" s="34" t="str">
        <f>IF(I1765="","",VLOOKUP(I1765,speciality!$B$4:$J$1727,9,0))</f>
        <v/>
      </c>
      <c r="K1765" s="34" t="str">
        <f t="shared" si="24"/>
        <v>3,-1</v>
      </c>
      <c r="L1765" s="34">
        <v>0</v>
      </c>
      <c r="M1765" s="34">
        <v>0</v>
      </c>
      <c r="N1765" s="34">
        <v>0</v>
      </c>
      <c r="O1765" s="34">
        <v>0</v>
      </c>
      <c r="P1765" s="23">
        <v>0</v>
      </c>
      <c r="Q1765" s="23">
        <v>3000</v>
      </c>
      <c r="R1765" s="23">
        <v>0</v>
      </c>
    </row>
    <row r="1766" spans="1:18" ht="34" x14ac:dyDescent="0.15">
      <c r="A1766" s="23">
        <v>400386</v>
      </c>
      <c r="B1766" s="38" t="s">
        <v>8983</v>
      </c>
      <c r="C1766" s="34">
        <v>4</v>
      </c>
      <c r="D1766" s="34" t="s">
        <v>525</v>
      </c>
      <c r="E1766" s="34">
        <f>IF(D1766="",0,VLOOKUP(D1766,city!$D$4:$K$352,8,0))</f>
        <v>232</v>
      </c>
      <c r="F1766" s="34">
        <v>1</v>
      </c>
      <c r="G1766" s="34">
        <v>0</v>
      </c>
      <c r="H1766" s="34" t="s">
        <v>7990</v>
      </c>
      <c r="J1766" s="34" t="str">
        <f>IF(I1766="","",VLOOKUP(I1766,speciality!$B$4:$J$1727,9,0))</f>
        <v/>
      </c>
      <c r="K1766" s="34" t="str">
        <f t="shared" si="24"/>
        <v>3,-1</v>
      </c>
      <c r="L1766" s="34">
        <v>0</v>
      </c>
      <c r="M1766" s="34">
        <v>0</v>
      </c>
      <c r="N1766" s="34">
        <v>0</v>
      </c>
      <c r="O1766" s="34">
        <v>0</v>
      </c>
      <c r="P1766" s="23">
        <v>0</v>
      </c>
      <c r="Q1766" s="23">
        <v>3000</v>
      </c>
      <c r="R1766" s="23">
        <v>0</v>
      </c>
    </row>
    <row r="1767" spans="1:18" ht="34" x14ac:dyDescent="0.15">
      <c r="A1767" s="23">
        <v>400387</v>
      </c>
      <c r="B1767" s="38" t="s">
        <v>8984</v>
      </c>
      <c r="C1767" s="34">
        <v>4</v>
      </c>
      <c r="D1767" s="34" t="s">
        <v>525</v>
      </c>
      <c r="E1767" s="34">
        <f>IF(D1767="",0,VLOOKUP(D1767,city!$D$4:$K$352,8,0))</f>
        <v>232</v>
      </c>
      <c r="F1767" s="34">
        <v>1</v>
      </c>
      <c r="G1767" s="34">
        <v>0</v>
      </c>
      <c r="H1767" s="34" t="s">
        <v>7990</v>
      </c>
      <c r="I1767" s="21" t="s">
        <v>8985</v>
      </c>
      <c r="J1767" s="34">
        <f>IF(I1767="","",VLOOKUP(I1767,speciality!$B$4:$J$1727,9,0))</f>
        <v>123205</v>
      </c>
      <c r="K1767" s="34" t="str">
        <f t="shared" si="24"/>
        <v>4,123205</v>
      </c>
      <c r="L1767" s="34">
        <v>0</v>
      </c>
      <c r="M1767" s="34">
        <v>0</v>
      </c>
      <c r="N1767" s="34">
        <v>0</v>
      </c>
      <c r="O1767" s="34">
        <v>0</v>
      </c>
      <c r="P1767" s="23">
        <v>0</v>
      </c>
      <c r="Q1767" s="23">
        <v>3000</v>
      </c>
      <c r="R1767" s="23">
        <v>0</v>
      </c>
    </row>
    <row r="1768" spans="1:18" ht="34" x14ac:dyDescent="0.15">
      <c r="A1768" s="23">
        <v>400388</v>
      </c>
      <c r="B1768" s="38" t="s">
        <v>8986</v>
      </c>
      <c r="C1768" s="34">
        <v>4</v>
      </c>
      <c r="D1768" s="34" t="s">
        <v>525</v>
      </c>
      <c r="E1768" s="34">
        <f>IF(D1768="",0,VLOOKUP(D1768,city!$D$4:$K$352,8,0))</f>
        <v>232</v>
      </c>
      <c r="F1768" s="34">
        <v>1</v>
      </c>
      <c r="G1768" s="34">
        <v>0</v>
      </c>
      <c r="H1768" s="34" t="s">
        <v>7990</v>
      </c>
      <c r="I1768" s="21" t="s">
        <v>8987</v>
      </c>
      <c r="J1768" s="34">
        <f>IF(I1768="","",VLOOKUP(I1768,speciality!$B$4:$J$1727,9,0))</f>
        <v>123204</v>
      </c>
      <c r="K1768" s="34" t="str">
        <f t="shared" si="24"/>
        <v>4,123204</v>
      </c>
      <c r="L1768" s="34">
        <v>0</v>
      </c>
      <c r="M1768" s="34">
        <v>0</v>
      </c>
      <c r="N1768" s="34">
        <v>0</v>
      </c>
      <c r="O1768" s="34">
        <v>0</v>
      </c>
      <c r="P1768" s="23">
        <v>0</v>
      </c>
      <c r="Q1768" s="23">
        <v>3000</v>
      </c>
      <c r="R1768" s="23">
        <v>0</v>
      </c>
    </row>
    <row r="1769" spans="1:18" ht="34" x14ac:dyDescent="0.15">
      <c r="A1769" s="23">
        <v>400389</v>
      </c>
      <c r="B1769" s="38" t="s">
        <v>8988</v>
      </c>
      <c r="C1769" s="34">
        <v>4</v>
      </c>
      <c r="D1769" s="34" t="s">
        <v>523</v>
      </c>
      <c r="E1769" s="34">
        <f>IF(D1769="",0,VLOOKUP(D1769,city!$D$4:$K$352,8,0))</f>
        <v>231</v>
      </c>
      <c r="F1769" s="34">
        <v>1</v>
      </c>
      <c r="G1769" s="34">
        <v>0</v>
      </c>
      <c r="H1769" s="34" t="s">
        <v>7990</v>
      </c>
      <c r="J1769" s="34" t="str">
        <f>IF(I1769="","",VLOOKUP(I1769,speciality!$B$4:$J$1727,9,0))</f>
        <v/>
      </c>
      <c r="K1769" s="34" t="str">
        <f t="shared" si="24"/>
        <v>3,-1</v>
      </c>
      <c r="L1769" s="34">
        <v>0</v>
      </c>
      <c r="M1769" s="34">
        <v>0</v>
      </c>
      <c r="N1769" s="34">
        <v>0</v>
      </c>
      <c r="O1769" s="34">
        <v>0</v>
      </c>
      <c r="P1769" s="23">
        <v>0</v>
      </c>
      <c r="Q1769" s="23">
        <v>3000</v>
      </c>
      <c r="R1769" s="23">
        <v>0</v>
      </c>
    </row>
    <row r="1770" spans="1:18" ht="34" x14ac:dyDescent="0.15">
      <c r="A1770" s="23">
        <v>400390</v>
      </c>
      <c r="B1770" s="38" t="s">
        <v>8989</v>
      </c>
      <c r="C1770" s="34">
        <v>4</v>
      </c>
      <c r="D1770" s="34" t="s">
        <v>523</v>
      </c>
      <c r="E1770" s="34">
        <f>IF(D1770="",0,VLOOKUP(D1770,city!$D$4:$K$352,8,0))</f>
        <v>231</v>
      </c>
      <c r="F1770" s="34">
        <v>1</v>
      </c>
      <c r="G1770" s="34">
        <v>0</v>
      </c>
      <c r="H1770" s="34" t="s">
        <v>7990</v>
      </c>
      <c r="J1770" s="34" t="str">
        <f>IF(I1770="","",VLOOKUP(I1770,speciality!$B$4:$J$1727,9,0))</f>
        <v/>
      </c>
      <c r="K1770" s="34" t="str">
        <f t="shared" si="24"/>
        <v>3,-1</v>
      </c>
      <c r="L1770" s="34">
        <v>0</v>
      </c>
      <c r="M1770" s="34">
        <v>0</v>
      </c>
      <c r="N1770" s="34">
        <v>0</v>
      </c>
      <c r="O1770" s="34">
        <v>0</v>
      </c>
      <c r="P1770" s="23">
        <v>0</v>
      </c>
      <c r="Q1770" s="23">
        <v>3000</v>
      </c>
      <c r="R1770" s="23">
        <v>0</v>
      </c>
    </row>
    <row r="1771" spans="1:18" ht="34" x14ac:dyDescent="0.15">
      <c r="A1771" s="23">
        <v>400391</v>
      </c>
      <c r="B1771" s="38" t="s">
        <v>8990</v>
      </c>
      <c r="C1771" s="34">
        <v>4</v>
      </c>
      <c r="D1771" s="34" t="s">
        <v>523</v>
      </c>
      <c r="E1771" s="34">
        <f>IF(D1771="",0,VLOOKUP(D1771,city!$D$4:$K$352,8,0))</f>
        <v>231</v>
      </c>
      <c r="F1771" s="34">
        <v>1</v>
      </c>
      <c r="G1771" s="34">
        <v>0</v>
      </c>
      <c r="H1771" s="34" t="s">
        <v>7990</v>
      </c>
      <c r="I1771" s="21" t="s">
        <v>8991</v>
      </c>
      <c r="J1771" s="34">
        <f>IF(I1771="","",VLOOKUP(I1771,speciality!$B$4:$J$1727,9,0))</f>
        <v>123103</v>
      </c>
      <c r="K1771" s="34" t="str">
        <f t="shared" si="24"/>
        <v>4,123103</v>
      </c>
      <c r="L1771" s="34">
        <v>0</v>
      </c>
      <c r="M1771" s="34">
        <v>0</v>
      </c>
      <c r="N1771" s="34">
        <v>0</v>
      </c>
      <c r="O1771" s="34">
        <v>0</v>
      </c>
      <c r="P1771" s="23">
        <v>0</v>
      </c>
      <c r="Q1771" s="23">
        <v>3000</v>
      </c>
      <c r="R1771" s="23">
        <v>0</v>
      </c>
    </row>
    <row r="1772" spans="1:18" ht="17" x14ac:dyDescent="0.15">
      <c r="A1772" s="23">
        <v>400392</v>
      </c>
      <c r="B1772" s="38" t="s">
        <v>8992</v>
      </c>
      <c r="C1772" s="34">
        <v>4</v>
      </c>
      <c r="D1772" s="34" t="s">
        <v>523</v>
      </c>
      <c r="E1772" s="34">
        <f>IF(D1772="",0,VLOOKUP(D1772,city!$D$4:$K$352,8,0))</f>
        <v>231</v>
      </c>
      <c r="F1772" s="34">
        <v>1</v>
      </c>
      <c r="G1772" s="34">
        <v>0</v>
      </c>
      <c r="H1772" s="34" t="s">
        <v>7990</v>
      </c>
      <c r="I1772" s="21" t="s">
        <v>8993</v>
      </c>
      <c r="J1772" s="34">
        <f>IF(I1772="","",VLOOKUP(I1772,speciality!$B$4:$J$1727,9,0))</f>
        <v>123105</v>
      </c>
      <c r="K1772" s="34" t="str">
        <f t="shared" si="24"/>
        <v>4,123105</v>
      </c>
      <c r="L1772" s="34">
        <v>0</v>
      </c>
      <c r="M1772" s="34">
        <v>0</v>
      </c>
      <c r="N1772" s="34">
        <v>0</v>
      </c>
      <c r="O1772" s="34">
        <v>0</v>
      </c>
      <c r="P1772" s="23">
        <v>0</v>
      </c>
      <c r="Q1772" s="23">
        <v>3000</v>
      </c>
      <c r="R1772" s="23">
        <v>0</v>
      </c>
    </row>
    <row r="1773" spans="1:18" ht="34" x14ac:dyDescent="0.15">
      <c r="A1773" s="23">
        <v>400393</v>
      </c>
      <c r="B1773" s="38" t="s">
        <v>8994</v>
      </c>
      <c r="C1773" s="34">
        <v>4</v>
      </c>
      <c r="D1773" s="34" t="s">
        <v>537</v>
      </c>
      <c r="E1773" s="34">
        <f>IF(D1773="",0,VLOOKUP(D1773,city!$D$4:$K$352,8,0))</f>
        <v>238</v>
      </c>
      <c r="F1773" s="34">
        <v>1</v>
      </c>
      <c r="G1773" s="34">
        <v>0</v>
      </c>
      <c r="H1773" s="34" t="s">
        <v>7990</v>
      </c>
      <c r="J1773" s="34" t="str">
        <f>IF(I1773="","",VLOOKUP(I1773,speciality!$B$4:$J$1727,9,0))</f>
        <v/>
      </c>
      <c r="K1773" s="34" t="str">
        <f t="shared" si="24"/>
        <v>3,-1</v>
      </c>
      <c r="L1773" s="34">
        <v>0</v>
      </c>
      <c r="M1773" s="34">
        <v>0</v>
      </c>
      <c r="N1773" s="34">
        <v>0</v>
      </c>
      <c r="O1773" s="34">
        <v>0</v>
      </c>
      <c r="P1773" s="23">
        <v>0</v>
      </c>
      <c r="Q1773" s="23">
        <v>3000</v>
      </c>
      <c r="R1773" s="23">
        <v>0</v>
      </c>
    </row>
    <row r="1774" spans="1:18" ht="17" x14ac:dyDescent="0.15">
      <c r="A1774" s="23">
        <v>400394</v>
      </c>
      <c r="B1774" s="38" t="s">
        <v>8995</v>
      </c>
      <c r="C1774" s="34">
        <v>4</v>
      </c>
      <c r="D1774" s="34" t="s">
        <v>537</v>
      </c>
      <c r="E1774" s="34">
        <f>IF(D1774="",0,VLOOKUP(D1774,city!$D$4:$K$352,8,0))</f>
        <v>238</v>
      </c>
      <c r="F1774" s="34">
        <v>1</v>
      </c>
      <c r="G1774" s="34">
        <v>0</v>
      </c>
      <c r="H1774" s="34" t="s">
        <v>7990</v>
      </c>
      <c r="I1774" s="21" t="s">
        <v>8996</v>
      </c>
      <c r="J1774" s="34">
        <f>IF(I1774="","",VLOOKUP(I1774,speciality!$B$4:$J$1727,9,0))</f>
        <v>123801</v>
      </c>
      <c r="K1774" s="34" t="str">
        <f t="shared" si="24"/>
        <v>4,123801</v>
      </c>
      <c r="L1774" s="34">
        <v>0</v>
      </c>
      <c r="M1774" s="34">
        <v>0</v>
      </c>
      <c r="N1774" s="34">
        <v>0</v>
      </c>
      <c r="O1774" s="34">
        <v>0</v>
      </c>
      <c r="P1774" s="23">
        <v>0</v>
      </c>
      <c r="Q1774" s="23">
        <v>3000</v>
      </c>
      <c r="R1774" s="23">
        <v>0</v>
      </c>
    </row>
    <row r="1775" spans="1:18" ht="17" x14ac:dyDescent="0.15">
      <c r="A1775" s="23">
        <v>400395</v>
      </c>
      <c r="B1775" s="38" t="s">
        <v>8997</v>
      </c>
      <c r="C1775" s="34">
        <v>4</v>
      </c>
      <c r="D1775" s="34" t="s">
        <v>537</v>
      </c>
      <c r="E1775" s="34">
        <f>IF(D1775="",0,VLOOKUP(D1775,city!$D$4:$K$352,8,0))</f>
        <v>238</v>
      </c>
      <c r="F1775" s="34">
        <v>1</v>
      </c>
      <c r="G1775" s="34">
        <v>0</v>
      </c>
      <c r="H1775" s="34" t="s">
        <v>7990</v>
      </c>
      <c r="I1775" s="21" t="s">
        <v>8998</v>
      </c>
      <c r="J1775" s="34">
        <f>IF(I1775="","",VLOOKUP(I1775,speciality!$B$4:$J$1727,9,0))</f>
        <v>123804</v>
      </c>
      <c r="K1775" s="34" t="str">
        <f t="shared" si="24"/>
        <v>4,123804</v>
      </c>
      <c r="L1775" s="34">
        <v>0</v>
      </c>
      <c r="M1775" s="34">
        <v>0</v>
      </c>
      <c r="N1775" s="34">
        <v>0</v>
      </c>
      <c r="O1775" s="34">
        <v>0</v>
      </c>
      <c r="P1775" s="23">
        <v>0</v>
      </c>
      <c r="Q1775" s="23">
        <v>3000</v>
      </c>
      <c r="R1775" s="23">
        <v>0</v>
      </c>
    </row>
    <row r="1776" spans="1:18" ht="34" x14ac:dyDescent="0.15">
      <c r="A1776" s="23">
        <v>400396</v>
      </c>
      <c r="B1776" s="38" t="s">
        <v>8999</v>
      </c>
      <c r="C1776" s="34">
        <v>4</v>
      </c>
      <c r="D1776" s="34" t="s">
        <v>537</v>
      </c>
      <c r="E1776" s="34">
        <f>IF(D1776="",0,VLOOKUP(D1776,city!$D$4:$K$352,8,0))</f>
        <v>238</v>
      </c>
      <c r="F1776" s="34">
        <v>1</v>
      </c>
      <c r="G1776" s="34">
        <v>0</v>
      </c>
      <c r="H1776" s="34" t="s">
        <v>7990</v>
      </c>
      <c r="I1776" s="21" t="s">
        <v>9000</v>
      </c>
      <c r="J1776" s="34">
        <f>IF(I1776="","",VLOOKUP(I1776,speciality!$B$4:$J$1727,9,0))</f>
        <v>123802</v>
      </c>
      <c r="K1776" s="34" t="str">
        <f t="shared" si="24"/>
        <v>4,123802</v>
      </c>
      <c r="L1776" s="34">
        <v>0</v>
      </c>
      <c r="M1776" s="34">
        <v>0</v>
      </c>
      <c r="N1776" s="34">
        <v>0</v>
      </c>
      <c r="O1776" s="34">
        <v>0</v>
      </c>
      <c r="P1776" s="23">
        <v>0</v>
      </c>
      <c r="Q1776" s="23">
        <v>3000</v>
      </c>
      <c r="R1776" s="23">
        <v>0</v>
      </c>
    </row>
    <row r="1777" spans="1:18" ht="34" x14ac:dyDescent="0.15">
      <c r="A1777" s="23">
        <v>400397</v>
      </c>
      <c r="B1777" s="38" t="s">
        <v>9001</v>
      </c>
      <c r="C1777" s="34">
        <v>4</v>
      </c>
      <c r="D1777" s="34" t="s">
        <v>537</v>
      </c>
      <c r="E1777" s="34">
        <f>IF(D1777="",0,VLOOKUP(D1777,city!$D$4:$K$352,8,0))</f>
        <v>238</v>
      </c>
      <c r="F1777" s="34">
        <v>1</v>
      </c>
      <c r="G1777" s="34">
        <v>0</v>
      </c>
      <c r="H1777" s="34" t="s">
        <v>7990</v>
      </c>
      <c r="I1777" s="21" t="s">
        <v>9002</v>
      </c>
      <c r="J1777" s="34">
        <f>IF(I1777="","",VLOOKUP(I1777,speciality!$B$4:$J$1727,9,0))</f>
        <v>123805</v>
      </c>
      <c r="K1777" s="34" t="str">
        <f t="shared" si="24"/>
        <v>4,123805</v>
      </c>
      <c r="L1777" s="34">
        <v>0</v>
      </c>
      <c r="M1777" s="34">
        <v>0</v>
      </c>
      <c r="N1777" s="34">
        <v>0</v>
      </c>
      <c r="O1777" s="34">
        <v>0</v>
      </c>
      <c r="P1777" s="23">
        <v>0</v>
      </c>
      <c r="Q1777" s="23">
        <v>3000</v>
      </c>
      <c r="R1777" s="23">
        <v>0</v>
      </c>
    </row>
    <row r="1778" spans="1:18" ht="34" x14ac:dyDescent="0.15">
      <c r="A1778" s="23">
        <v>400398</v>
      </c>
      <c r="B1778" s="38" t="s">
        <v>9003</v>
      </c>
      <c r="C1778" s="34">
        <v>4</v>
      </c>
      <c r="D1778" s="34" t="s">
        <v>535</v>
      </c>
      <c r="E1778" s="34">
        <f>IF(D1778="",0,VLOOKUP(D1778,city!$D$4:$K$352,8,0))</f>
        <v>237</v>
      </c>
      <c r="F1778" s="34">
        <v>1</v>
      </c>
      <c r="G1778" s="34">
        <v>0</v>
      </c>
      <c r="H1778" s="34" t="s">
        <v>7990</v>
      </c>
      <c r="I1778" s="21" t="s">
        <v>9004</v>
      </c>
      <c r="J1778" s="34">
        <f>IF(I1778="","",VLOOKUP(I1778,speciality!$B$4:$J$1727,9,0))</f>
        <v>123701</v>
      </c>
      <c r="K1778" s="34" t="str">
        <f t="shared" si="24"/>
        <v>4,123701</v>
      </c>
      <c r="L1778" s="34">
        <v>0</v>
      </c>
      <c r="M1778" s="34">
        <v>0</v>
      </c>
      <c r="N1778" s="34">
        <v>0</v>
      </c>
      <c r="O1778" s="34">
        <v>0</v>
      </c>
      <c r="P1778" s="23">
        <v>0</v>
      </c>
      <c r="Q1778" s="23">
        <v>3000</v>
      </c>
      <c r="R1778" s="23">
        <v>0</v>
      </c>
    </row>
    <row r="1779" spans="1:18" ht="51" x14ac:dyDescent="0.15">
      <c r="A1779" s="23">
        <v>400399</v>
      </c>
      <c r="B1779" s="38" t="s">
        <v>9005</v>
      </c>
      <c r="C1779" s="34">
        <v>4</v>
      </c>
      <c r="D1779" s="34" t="s">
        <v>535</v>
      </c>
      <c r="E1779" s="34">
        <f>IF(D1779="",0,VLOOKUP(D1779,city!$D$4:$K$352,8,0))</f>
        <v>237</v>
      </c>
      <c r="F1779" s="34">
        <v>1</v>
      </c>
      <c r="G1779" s="34">
        <v>0</v>
      </c>
      <c r="H1779" s="34" t="s">
        <v>7990</v>
      </c>
      <c r="I1779" s="21" t="s">
        <v>9006</v>
      </c>
      <c r="J1779" s="34">
        <f>IF(I1779="","",VLOOKUP(I1779,speciality!$B$4:$J$1727,9,0))</f>
        <v>123702</v>
      </c>
      <c r="K1779" s="34" t="str">
        <f t="shared" si="24"/>
        <v>4,123702</v>
      </c>
      <c r="L1779" s="34">
        <v>0</v>
      </c>
      <c r="M1779" s="34">
        <v>0</v>
      </c>
      <c r="N1779" s="34">
        <v>0</v>
      </c>
      <c r="O1779" s="34">
        <v>0</v>
      </c>
      <c r="P1779" s="23">
        <v>0</v>
      </c>
      <c r="Q1779" s="23">
        <v>3000</v>
      </c>
      <c r="R1779" s="23">
        <v>0</v>
      </c>
    </row>
    <row r="1780" spans="1:18" ht="51" x14ac:dyDescent="0.15">
      <c r="A1780" s="23">
        <v>400400</v>
      </c>
      <c r="B1780" s="38" t="s">
        <v>9007</v>
      </c>
      <c r="C1780" s="34">
        <v>4</v>
      </c>
      <c r="D1780" s="34" t="s">
        <v>535</v>
      </c>
      <c r="E1780" s="34">
        <f>IF(D1780="",0,VLOOKUP(D1780,city!$D$4:$K$352,8,0))</f>
        <v>237</v>
      </c>
      <c r="F1780" s="34">
        <v>1</v>
      </c>
      <c r="G1780" s="34">
        <v>0</v>
      </c>
      <c r="H1780" s="34" t="s">
        <v>7990</v>
      </c>
      <c r="I1780" s="21"/>
      <c r="J1780" s="34" t="str">
        <f>IF(I1780="","",VLOOKUP(I1780,speciality!$B$4:$J$1727,9,0))</f>
        <v/>
      </c>
      <c r="K1780" s="34" t="str">
        <f t="shared" si="24"/>
        <v>3,-1</v>
      </c>
      <c r="L1780" s="34">
        <v>0</v>
      </c>
      <c r="M1780" s="34">
        <v>0</v>
      </c>
      <c r="N1780" s="34">
        <v>0</v>
      </c>
      <c r="O1780" s="34">
        <v>0</v>
      </c>
      <c r="P1780" s="23">
        <v>0</v>
      </c>
      <c r="Q1780" s="23">
        <v>3000</v>
      </c>
      <c r="R1780" s="23">
        <v>0</v>
      </c>
    </row>
    <row r="1781" spans="1:18" ht="34" x14ac:dyDescent="0.15">
      <c r="A1781" s="23">
        <v>400401</v>
      </c>
      <c r="B1781" s="38" t="s">
        <v>9008</v>
      </c>
      <c r="C1781" s="34">
        <v>4</v>
      </c>
      <c r="D1781" s="34" t="s">
        <v>535</v>
      </c>
      <c r="E1781" s="34">
        <f>IF(D1781="",0,VLOOKUP(D1781,city!$D$4:$K$352,8,0))</f>
        <v>237</v>
      </c>
      <c r="F1781" s="34">
        <v>1</v>
      </c>
      <c r="G1781" s="34">
        <v>0</v>
      </c>
      <c r="H1781" s="34" t="s">
        <v>7990</v>
      </c>
      <c r="I1781" s="21" t="s">
        <v>9009</v>
      </c>
      <c r="J1781" s="34">
        <f>IF(I1781="","",VLOOKUP(I1781,speciality!$B$4:$J$1727,9,0))</f>
        <v>123705</v>
      </c>
      <c r="K1781" s="34" t="str">
        <f t="shared" si="24"/>
        <v>4,123705</v>
      </c>
      <c r="L1781" s="34">
        <v>0</v>
      </c>
      <c r="M1781" s="34">
        <v>0</v>
      </c>
      <c r="N1781" s="34">
        <v>0</v>
      </c>
      <c r="O1781" s="34">
        <v>0</v>
      </c>
      <c r="P1781" s="23">
        <v>0</v>
      </c>
      <c r="Q1781" s="23">
        <v>3000</v>
      </c>
      <c r="R1781" s="23">
        <v>0</v>
      </c>
    </row>
    <row r="1782" spans="1:18" ht="51" x14ac:dyDescent="0.15">
      <c r="A1782" s="23">
        <v>400402</v>
      </c>
      <c r="B1782" s="38" t="s">
        <v>9010</v>
      </c>
      <c r="C1782" s="34">
        <v>4</v>
      </c>
      <c r="D1782" s="34" t="s">
        <v>535</v>
      </c>
      <c r="E1782" s="34">
        <f>IF(D1782="",0,VLOOKUP(D1782,city!$D$4:$K$352,8,0))</f>
        <v>237</v>
      </c>
      <c r="F1782" s="34">
        <v>1</v>
      </c>
      <c r="G1782" s="34">
        <v>0</v>
      </c>
      <c r="H1782" s="34" t="s">
        <v>7990</v>
      </c>
      <c r="I1782" s="21" t="s">
        <v>9011</v>
      </c>
      <c r="J1782" s="34">
        <f>IF(I1782="","",VLOOKUP(I1782,speciality!$B$4:$J$1727,9,0))</f>
        <v>123704</v>
      </c>
      <c r="K1782" s="34" t="str">
        <f t="shared" si="24"/>
        <v>4,123704</v>
      </c>
      <c r="L1782" s="34">
        <v>0</v>
      </c>
      <c r="M1782" s="34">
        <v>0</v>
      </c>
      <c r="N1782" s="34">
        <v>0</v>
      </c>
      <c r="O1782" s="34">
        <v>0</v>
      </c>
      <c r="P1782" s="23">
        <v>0</v>
      </c>
      <c r="Q1782" s="23">
        <v>3000</v>
      </c>
      <c r="R1782" s="23">
        <v>0</v>
      </c>
    </row>
    <row r="1783" spans="1:18" ht="34" x14ac:dyDescent="0.15">
      <c r="A1783" s="23">
        <v>400403</v>
      </c>
      <c r="B1783" s="38" t="s">
        <v>9012</v>
      </c>
      <c r="C1783" s="34">
        <v>4</v>
      </c>
      <c r="D1783" s="34" t="s">
        <v>529</v>
      </c>
      <c r="E1783" s="34">
        <f>IF(D1783="",0,VLOOKUP(D1783,city!$D$4:$K$352,8,0))</f>
        <v>234</v>
      </c>
      <c r="F1783" s="34">
        <v>1</v>
      </c>
      <c r="G1783" s="34">
        <v>0</v>
      </c>
      <c r="H1783" s="34" t="s">
        <v>7990</v>
      </c>
      <c r="I1783" s="21" t="s">
        <v>9013</v>
      </c>
      <c r="J1783" s="34">
        <f>IF(I1783="","",VLOOKUP(I1783,speciality!$B$4:$J$1727,9,0))</f>
        <v>123401</v>
      </c>
      <c r="K1783" s="34" t="str">
        <f t="shared" si="24"/>
        <v>4,123401</v>
      </c>
      <c r="L1783" s="34">
        <v>0</v>
      </c>
      <c r="M1783" s="34">
        <v>0</v>
      </c>
      <c r="N1783" s="34">
        <v>0</v>
      </c>
      <c r="O1783" s="34">
        <v>0</v>
      </c>
      <c r="P1783" s="23">
        <v>0</v>
      </c>
      <c r="Q1783" s="23">
        <v>3000</v>
      </c>
      <c r="R1783" s="23">
        <v>0</v>
      </c>
    </row>
    <row r="1784" spans="1:18" ht="34" x14ac:dyDescent="0.15">
      <c r="A1784" s="23">
        <v>400404</v>
      </c>
      <c r="B1784" s="40" t="s">
        <v>9014</v>
      </c>
      <c r="C1784" s="34">
        <v>4</v>
      </c>
      <c r="D1784" s="34" t="s">
        <v>529</v>
      </c>
      <c r="E1784" s="34">
        <f>IF(D1784="",0,VLOOKUP(D1784,city!$D$4:$K$352,8,0))</f>
        <v>234</v>
      </c>
      <c r="F1784" s="34">
        <v>1</v>
      </c>
      <c r="G1784" s="34">
        <v>0</v>
      </c>
      <c r="H1784" s="34" t="s">
        <v>7990</v>
      </c>
      <c r="J1784" s="34" t="str">
        <f>IF(I1784="","",VLOOKUP(I1784,speciality!$B$4:$J$1727,9,0))</f>
        <v/>
      </c>
      <c r="K1784" s="34" t="str">
        <f t="shared" si="24"/>
        <v>3,-1</v>
      </c>
      <c r="L1784" s="34">
        <v>0</v>
      </c>
      <c r="M1784" s="34">
        <v>0</v>
      </c>
      <c r="N1784" s="34">
        <v>0</v>
      </c>
      <c r="O1784" s="34">
        <v>0</v>
      </c>
      <c r="P1784" s="23">
        <v>0</v>
      </c>
      <c r="Q1784" s="23">
        <v>3000</v>
      </c>
      <c r="R1784" s="23">
        <v>0</v>
      </c>
    </row>
    <row r="1785" spans="1:18" ht="34" x14ac:dyDescent="0.15">
      <c r="A1785" s="23">
        <v>400405</v>
      </c>
      <c r="B1785" s="38" t="s">
        <v>9015</v>
      </c>
      <c r="C1785" s="34">
        <v>4</v>
      </c>
      <c r="D1785" s="34" t="s">
        <v>529</v>
      </c>
      <c r="E1785" s="34">
        <f>IF(D1785="",0,VLOOKUP(D1785,city!$D$4:$K$352,8,0))</f>
        <v>234</v>
      </c>
      <c r="F1785" s="34">
        <v>1</v>
      </c>
      <c r="G1785" s="34">
        <v>0</v>
      </c>
      <c r="H1785" s="34" t="s">
        <v>7990</v>
      </c>
      <c r="J1785" s="34" t="str">
        <f>IF(I1785="","",VLOOKUP(I1785,speciality!$B$4:$J$1727,9,0))</f>
        <v/>
      </c>
      <c r="K1785" s="34" t="str">
        <f t="shared" si="24"/>
        <v>3,-1</v>
      </c>
      <c r="L1785" s="34">
        <v>0</v>
      </c>
      <c r="M1785" s="34">
        <v>0</v>
      </c>
      <c r="N1785" s="34">
        <v>0</v>
      </c>
      <c r="O1785" s="34">
        <v>0</v>
      </c>
      <c r="P1785" s="23">
        <v>0</v>
      </c>
      <c r="Q1785" s="23">
        <v>3000</v>
      </c>
      <c r="R1785" s="23">
        <v>0</v>
      </c>
    </row>
    <row r="1786" spans="1:18" ht="34" x14ac:dyDescent="0.15">
      <c r="A1786" s="23">
        <v>400406</v>
      </c>
      <c r="B1786" s="38" t="s">
        <v>9016</v>
      </c>
      <c r="C1786" s="34">
        <v>4</v>
      </c>
      <c r="D1786" s="34" t="s">
        <v>529</v>
      </c>
      <c r="E1786" s="34">
        <f>IF(D1786="",0,VLOOKUP(D1786,city!$D$4:$K$352,8,0))</f>
        <v>234</v>
      </c>
      <c r="F1786" s="34">
        <v>1</v>
      </c>
      <c r="G1786" s="34">
        <v>0</v>
      </c>
      <c r="H1786" s="34" t="s">
        <v>7990</v>
      </c>
      <c r="J1786" s="34" t="str">
        <f>IF(I1786="","",VLOOKUP(I1786,speciality!$B$4:$J$1727,9,0))</f>
        <v/>
      </c>
      <c r="K1786" s="34" t="str">
        <f t="shared" si="24"/>
        <v>3,-1</v>
      </c>
      <c r="L1786" s="34">
        <v>0</v>
      </c>
      <c r="M1786" s="34">
        <v>0</v>
      </c>
      <c r="N1786" s="34">
        <v>0</v>
      </c>
      <c r="O1786" s="34">
        <v>0</v>
      </c>
      <c r="P1786" s="23">
        <v>0</v>
      </c>
      <c r="Q1786" s="23">
        <v>3000</v>
      </c>
      <c r="R1786" s="23">
        <v>0</v>
      </c>
    </row>
    <row r="1787" spans="1:18" ht="51" x14ac:dyDescent="0.15">
      <c r="A1787" s="23">
        <v>400407</v>
      </c>
      <c r="B1787" s="38" t="s">
        <v>9017</v>
      </c>
      <c r="C1787" s="34">
        <v>4</v>
      </c>
      <c r="D1787" s="34" t="s">
        <v>531</v>
      </c>
      <c r="E1787" s="34">
        <f>IF(D1787="",0,VLOOKUP(D1787,city!$D$4:$K$352,8,0))</f>
        <v>235</v>
      </c>
      <c r="F1787" s="34">
        <v>1</v>
      </c>
      <c r="G1787" s="34">
        <v>0</v>
      </c>
      <c r="H1787" s="34" t="s">
        <v>7990</v>
      </c>
      <c r="I1787" s="21" t="s">
        <v>9018</v>
      </c>
      <c r="J1787" s="34">
        <f>IF(I1787="","",VLOOKUP(I1787,speciality!$B$4:$J$1727,9,0))</f>
        <v>123503</v>
      </c>
      <c r="K1787" s="34" t="str">
        <f t="shared" si="24"/>
        <v>4,123503</v>
      </c>
      <c r="L1787" s="34">
        <v>0</v>
      </c>
      <c r="M1787" s="34">
        <v>0</v>
      </c>
      <c r="N1787" s="34">
        <v>0</v>
      </c>
      <c r="O1787" s="34">
        <v>0</v>
      </c>
      <c r="P1787" s="23">
        <v>0</v>
      </c>
      <c r="Q1787" s="23">
        <v>3000</v>
      </c>
      <c r="R1787" s="23">
        <v>0</v>
      </c>
    </row>
    <row r="1788" spans="1:18" ht="34" x14ac:dyDescent="0.15">
      <c r="A1788" s="23">
        <v>400408</v>
      </c>
      <c r="B1788" s="38" t="s">
        <v>9019</v>
      </c>
      <c r="C1788" s="34">
        <v>4</v>
      </c>
      <c r="D1788" s="34" t="s">
        <v>531</v>
      </c>
      <c r="E1788" s="34">
        <f>IF(D1788="",0,VLOOKUP(D1788,city!$D$4:$K$352,8,0))</f>
        <v>235</v>
      </c>
      <c r="F1788" s="34">
        <v>1</v>
      </c>
      <c r="G1788" s="34">
        <v>0</v>
      </c>
      <c r="H1788" s="34" t="s">
        <v>7990</v>
      </c>
      <c r="J1788" s="34" t="str">
        <f>IF(I1788="","",VLOOKUP(I1788,speciality!$B$4:$J$1727,9,0))</f>
        <v/>
      </c>
      <c r="K1788" s="34" t="str">
        <f t="shared" ref="K1788:K1851" si="25">IF(J1788="","3,-1","4,"&amp;J1788)</f>
        <v>3,-1</v>
      </c>
      <c r="L1788" s="34">
        <v>0</v>
      </c>
      <c r="M1788" s="34">
        <v>0</v>
      </c>
      <c r="N1788" s="34">
        <v>0</v>
      </c>
      <c r="O1788" s="34">
        <v>0</v>
      </c>
      <c r="P1788" s="23">
        <v>0</v>
      </c>
      <c r="Q1788" s="23">
        <v>3000</v>
      </c>
      <c r="R1788" s="23">
        <v>0</v>
      </c>
    </row>
    <row r="1789" spans="1:18" ht="51" x14ac:dyDescent="0.15">
      <c r="A1789" s="23">
        <v>400409</v>
      </c>
      <c r="B1789" s="38" t="s">
        <v>9020</v>
      </c>
      <c r="C1789" s="34">
        <v>4</v>
      </c>
      <c r="D1789" s="34" t="s">
        <v>531</v>
      </c>
      <c r="E1789" s="34">
        <f>IF(D1789="",0,VLOOKUP(D1789,city!$D$4:$K$352,8,0))</f>
        <v>235</v>
      </c>
      <c r="F1789" s="34">
        <v>1</v>
      </c>
      <c r="G1789" s="34">
        <v>0</v>
      </c>
      <c r="H1789" s="34" t="s">
        <v>7990</v>
      </c>
      <c r="J1789" s="34" t="str">
        <f>IF(I1789="","",VLOOKUP(I1789,speciality!$B$4:$J$1727,9,0))</f>
        <v/>
      </c>
      <c r="K1789" s="34" t="str">
        <f t="shared" si="25"/>
        <v>3,-1</v>
      </c>
      <c r="L1789" s="34">
        <v>0</v>
      </c>
      <c r="M1789" s="34">
        <v>0</v>
      </c>
      <c r="N1789" s="34">
        <v>0</v>
      </c>
      <c r="O1789" s="34">
        <v>0</v>
      </c>
      <c r="P1789" s="23">
        <v>0</v>
      </c>
      <c r="Q1789" s="23">
        <v>3000</v>
      </c>
      <c r="R1789" s="23">
        <v>0</v>
      </c>
    </row>
    <row r="1790" spans="1:18" ht="34" x14ac:dyDescent="0.15">
      <c r="A1790" s="23">
        <v>400410</v>
      </c>
      <c r="B1790" s="38" t="s">
        <v>9021</v>
      </c>
      <c r="C1790" s="34">
        <v>4</v>
      </c>
      <c r="D1790" s="34" t="s">
        <v>527</v>
      </c>
      <c r="E1790" s="34">
        <f>IF(D1790="",0,VLOOKUP(D1790,city!$D$4:$K$352,8,0))</f>
        <v>233</v>
      </c>
      <c r="F1790" s="34">
        <v>1</v>
      </c>
      <c r="G1790" s="34">
        <v>0</v>
      </c>
      <c r="H1790" s="34" t="s">
        <v>7990</v>
      </c>
      <c r="J1790" s="34" t="str">
        <f>IF(I1790="","",VLOOKUP(I1790,speciality!$B$4:$J$1727,9,0))</f>
        <v/>
      </c>
      <c r="K1790" s="34" t="str">
        <f t="shared" si="25"/>
        <v>3,-1</v>
      </c>
      <c r="L1790" s="34">
        <v>0</v>
      </c>
      <c r="M1790" s="34">
        <v>0</v>
      </c>
      <c r="N1790" s="34">
        <v>0</v>
      </c>
      <c r="O1790" s="34">
        <v>0</v>
      </c>
      <c r="P1790" s="23">
        <v>0</v>
      </c>
      <c r="Q1790" s="23">
        <v>3000</v>
      </c>
      <c r="R1790" s="23">
        <v>0</v>
      </c>
    </row>
    <row r="1791" spans="1:18" ht="34" x14ac:dyDescent="0.15">
      <c r="A1791" s="23">
        <v>400411</v>
      </c>
      <c r="B1791" s="38" t="s">
        <v>9022</v>
      </c>
      <c r="C1791" s="34">
        <v>4</v>
      </c>
      <c r="D1791" s="34" t="s">
        <v>527</v>
      </c>
      <c r="E1791" s="34">
        <f>IF(D1791="",0,VLOOKUP(D1791,city!$D$4:$K$352,8,0))</f>
        <v>233</v>
      </c>
      <c r="F1791" s="34">
        <v>1</v>
      </c>
      <c r="G1791" s="34">
        <v>0</v>
      </c>
      <c r="H1791" s="34" t="s">
        <v>7990</v>
      </c>
      <c r="J1791" s="34" t="str">
        <f>IF(I1791="","",VLOOKUP(I1791,speciality!$B$4:$J$1727,9,0))</f>
        <v/>
      </c>
      <c r="K1791" s="34" t="str">
        <f t="shared" si="25"/>
        <v>3,-1</v>
      </c>
      <c r="L1791" s="34">
        <v>0</v>
      </c>
      <c r="M1791" s="34">
        <v>0</v>
      </c>
      <c r="N1791" s="34">
        <v>0</v>
      </c>
      <c r="O1791" s="34">
        <v>0</v>
      </c>
      <c r="P1791" s="23">
        <v>0</v>
      </c>
      <c r="Q1791" s="23">
        <v>3000</v>
      </c>
      <c r="R1791" s="23">
        <v>0</v>
      </c>
    </row>
    <row r="1792" spans="1:18" ht="34" x14ac:dyDescent="0.15">
      <c r="A1792" s="23">
        <v>400412</v>
      </c>
      <c r="B1792" s="41" t="s">
        <v>9023</v>
      </c>
      <c r="C1792" s="34">
        <v>4</v>
      </c>
      <c r="D1792" s="34" t="s">
        <v>476</v>
      </c>
      <c r="E1792" s="34">
        <f>IF(D1792="",0,VLOOKUP(D1792,city!$D$4:$K$352,8,0))</f>
        <v>209</v>
      </c>
      <c r="F1792" s="34">
        <v>1</v>
      </c>
      <c r="G1792" s="34">
        <v>0</v>
      </c>
      <c r="H1792" s="34" t="s">
        <v>7990</v>
      </c>
      <c r="J1792" s="34" t="str">
        <f>IF(I1792="","",VLOOKUP(I1792,speciality!$B$4:$J$1727,9,0))</f>
        <v/>
      </c>
      <c r="K1792" s="34" t="str">
        <f t="shared" si="25"/>
        <v>3,-1</v>
      </c>
      <c r="L1792" s="34">
        <v>0</v>
      </c>
      <c r="M1792" s="34">
        <v>0</v>
      </c>
      <c r="N1792" s="34">
        <v>0</v>
      </c>
      <c r="O1792" s="34">
        <v>0</v>
      </c>
      <c r="P1792" s="23">
        <v>0</v>
      </c>
      <c r="Q1792" s="23">
        <v>3000</v>
      </c>
      <c r="R1792" s="23">
        <v>0</v>
      </c>
    </row>
    <row r="1793" spans="1:18" ht="34" x14ac:dyDescent="0.15">
      <c r="A1793" s="23">
        <v>400413</v>
      </c>
      <c r="B1793" s="42" t="s">
        <v>9024</v>
      </c>
      <c r="C1793" s="34">
        <v>4</v>
      </c>
      <c r="D1793" s="34" t="s">
        <v>476</v>
      </c>
      <c r="E1793" s="34">
        <f>IF(D1793="",0,VLOOKUP(D1793,city!$D$4:$K$352,8,0))</f>
        <v>209</v>
      </c>
      <c r="F1793" s="34">
        <v>1</v>
      </c>
      <c r="G1793" s="34">
        <v>0</v>
      </c>
      <c r="H1793" s="34" t="s">
        <v>7990</v>
      </c>
      <c r="I1793" s="21" t="s">
        <v>9025</v>
      </c>
      <c r="J1793" s="34">
        <f>IF(I1793="","",VLOOKUP(I1793,speciality!$B$4:$J$1727,9,0))</f>
        <v>120904</v>
      </c>
      <c r="K1793" s="34" t="str">
        <f t="shared" si="25"/>
        <v>4,120904</v>
      </c>
      <c r="L1793" s="34">
        <v>0</v>
      </c>
      <c r="M1793" s="34">
        <v>0</v>
      </c>
      <c r="N1793" s="34">
        <v>0</v>
      </c>
      <c r="O1793" s="34">
        <v>0</v>
      </c>
      <c r="P1793" s="23">
        <v>0</v>
      </c>
      <c r="Q1793" s="23">
        <v>3000</v>
      </c>
      <c r="R1793" s="23">
        <v>0</v>
      </c>
    </row>
    <row r="1794" spans="1:18" ht="34" x14ac:dyDescent="0.15">
      <c r="A1794" s="23">
        <v>400414</v>
      </c>
      <c r="B1794" s="42" t="s">
        <v>9026</v>
      </c>
      <c r="C1794" s="34">
        <v>4</v>
      </c>
      <c r="D1794" s="34" t="s">
        <v>476</v>
      </c>
      <c r="E1794" s="34">
        <f>IF(D1794="",0,VLOOKUP(D1794,city!$D$4:$K$352,8,0))</f>
        <v>209</v>
      </c>
      <c r="F1794" s="34">
        <v>1</v>
      </c>
      <c r="G1794" s="34">
        <v>0</v>
      </c>
      <c r="H1794" s="34" t="s">
        <v>7990</v>
      </c>
      <c r="J1794" s="34" t="str">
        <f>IF(I1794="","",VLOOKUP(I1794,speciality!$B$4:$J$1727,9,0))</f>
        <v/>
      </c>
      <c r="K1794" s="34" t="str">
        <f t="shared" si="25"/>
        <v>3,-1</v>
      </c>
      <c r="L1794" s="34">
        <v>0</v>
      </c>
      <c r="M1794" s="34">
        <v>0</v>
      </c>
      <c r="N1794" s="34">
        <v>0</v>
      </c>
      <c r="O1794" s="34">
        <v>0</v>
      </c>
      <c r="P1794" s="23">
        <v>0</v>
      </c>
      <c r="Q1794" s="23">
        <v>3000</v>
      </c>
      <c r="R1794" s="23">
        <v>0</v>
      </c>
    </row>
    <row r="1795" spans="1:18" ht="34" x14ac:dyDescent="0.15">
      <c r="A1795" s="23">
        <v>400415</v>
      </c>
      <c r="B1795" s="42" t="s">
        <v>9027</v>
      </c>
      <c r="C1795" s="34">
        <v>4</v>
      </c>
      <c r="D1795" s="34" t="s">
        <v>481</v>
      </c>
      <c r="E1795" s="34">
        <f>IF(D1795="",0,VLOOKUP(D1795,city!$D$4:$K$352,8,0))</f>
        <v>211</v>
      </c>
      <c r="F1795" s="34">
        <v>1</v>
      </c>
      <c r="G1795" s="34">
        <v>0</v>
      </c>
      <c r="H1795" s="34" t="s">
        <v>7990</v>
      </c>
      <c r="J1795" s="34" t="str">
        <f>IF(I1795="","",VLOOKUP(I1795,speciality!$B$4:$J$1727,9,0))</f>
        <v/>
      </c>
      <c r="K1795" s="34" t="str">
        <f t="shared" si="25"/>
        <v>3,-1</v>
      </c>
      <c r="L1795" s="34">
        <v>0</v>
      </c>
      <c r="M1795" s="34">
        <v>0</v>
      </c>
      <c r="N1795" s="34">
        <v>0</v>
      </c>
      <c r="O1795" s="34">
        <v>0</v>
      </c>
      <c r="P1795" s="23">
        <v>0</v>
      </c>
      <c r="Q1795" s="23">
        <v>3000</v>
      </c>
      <c r="R1795" s="23">
        <v>0</v>
      </c>
    </row>
    <row r="1796" spans="1:18" ht="17" x14ac:dyDescent="0.15">
      <c r="A1796" s="23">
        <v>400416</v>
      </c>
      <c r="B1796" s="42" t="s">
        <v>9028</v>
      </c>
      <c r="C1796" s="34">
        <v>4</v>
      </c>
      <c r="D1796" s="34" t="s">
        <v>481</v>
      </c>
      <c r="E1796" s="34">
        <f>IF(D1796="",0,VLOOKUP(D1796,city!$D$4:$K$352,8,0))</f>
        <v>211</v>
      </c>
      <c r="F1796" s="34">
        <v>1</v>
      </c>
      <c r="G1796" s="34">
        <v>0</v>
      </c>
      <c r="H1796" s="34" t="s">
        <v>7990</v>
      </c>
      <c r="J1796" s="34" t="str">
        <f>IF(I1796="","",VLOOKUP(I1796,speciality!$B$4:$J$1727,9,0))</f>
        <v/>
      </c>
      <c r="K1796" s="34" t="str">
        <f t="shared" si="25"/>
        <v>3,-1</v>
      </c>
      <c r="L1796" s="34">
        <v>0</v>
      </c>
      <c r="M1796" s="34">
        <v>0</v>
      </c>
      <c r="N1796" s="34">
        <v>0</v>
      </c>
      <c r="O1796" s="34">
        <v>0</v>
      </c>
      <c r="P1796" s="23">
        <v>0</v>
      </c>
      <c r="Q1796" s="23">
        <v>3000</v>
      </c>
      <c r="R1796" s="23">
        <v>0</v>
      </c>
    </row>
    <row r="1797" spans="1:18" ht="17" x14ac:dyDescent="0.15">
      <c r="A1797" s="23">
        <v>400417</v>
      </c>
      <c r="B1797" s="42" t="s">
        <v>9029</v>
      </c>
      <c r="C1797" s="34">
        <v>4</v>
      </c>
      <c r="D1797" s="34" t="s">
        <v>481</v>
      </c>
      <c r="E1797" s="34">
        <f>IF(D1797="",0,VLOOKUP(D1797,city!$D$4:$K$352,8,0))</f>
        <v>211</v>
      </c>
      <c r="F1797" s="34">
        <v>1</v>
      </c>
      <c r="G1797" s="34">
        <v>0</v>
      </c>
      <c r="H1797" s="34" t="s">
        <v>7990</v>
      </c>
      <c r="I1797" s="21" t="s">
        <v>9030</v>
      </c>
      <c r="J1797" s="34">
        <f>IF(I1797="","",VLOOKUP(I1797,speciality!$B$4:$J$1727,9,0))</f>
        <v>121101</v>
      </c>
      <c r="K1797" s="34" t="str">
        <f t="shared" si="25"/>
        <v>4,121101</v>
      </c>
      <c r="L1797" s="34">
        <v>0</v>
      </c>
      <c r="M1797" s="34">
        <v>0</v>
      </c>
      <c r="N1797" s="34">
        <v>0</v>
      </c>
      <c r="O1797" s="34">
        <v>0</v>
      </c>
      <c r="P1797" s="23">
        <v>0</v>
      </c>
      <c r="Q1797" s="23">
        <v>3000</v>
      </c>
      <c r="R1797" s="23">
        <v>0</v>
      </c>
    </row>
    <row r="1798" spans="1:18" ht="34" x14ac:dyDescent="0.15">
      <c r="A1798" s="23">
        <v>400418</v>
      </c>
      <c r="B1798" s="42" t="s">
        <v>9031</v>
      </c>
      <c r="C1798" s="34">
        <v>4</v>
      </c>
      <c r="D1798" s="34" t="s">
        <v>483</v>
      </c>
      <c r="E1798" s="34">
        <f>IF(D1798="",0,VLOOKUP(D1798,city!$D$4:$K$352,8,0))</f>
        <v>212</v>
      </c>
      <c r="F1798" s="34">
        <v>1</v>
      </c>
      <c r="G1798" s="34">
        <v>0</v>
      </c>
      <c r="H1798" s="34" t="s">
        <v>7990</v>
      </c>
      <c r="I1798" s="21" t="s">
        <v>9032</v>
      </c>
      <c r="J1798" s="34">
        <f>IF(I1798="","",VLOOKUP(I1798,speciality!$B$4:$J$1727,9,0))</f>
        <v>121201</v>
      </c>
      <c r="K1798" s="34" t="str">
        <f t="shared" si="25"/>
        <v>4,121201</v>
      </c>
      <c r="L1798" s="34">
        <v>0</v>
      </c>
      <c r="M1798" s="34">
        <v>0</v>
      </c>
      <c r="N1798" s="34">
        <v>0</v>
      </c>
      <c r="O1798" s="34">
        <v>0</v>
      </c>
      <c r="P1798" s="23">
        <v>0</v>
      </c>
      <c r="Q1798" s="23">
        <v>3000</v>
      </c>
      <c r="R1798" s="23">
        <v>0</v>
      </c>
    </row>
    <row r="1799" spans="1:18" ht="34" x14ac:dyDescent="0.15">
      <c r="A1799" s="23">
        <v>400419</v>
      </c>
      <c r="B1799" s="42" t="s">
        <v>9033</v>
      </c>
      <c r="C1799" s="34">
        <v>4</v>
      </c>
      <c r="D1799" s="34" t="s">
        <v>483</v>
      </c>
      <c r="E1799" s="34">
        <f>IF(D1799="",0,VLOOKUP(D1799,city!$D$4:$K$352,8,0))</f>
        <v>212</v>
      </c>
      <c r="F1799" s="34">
        <v>1</v>
      </c>
      <c r="G1799" s="34">
        <v>0</v>
      </c>
      <c r="H1799" s="34" t="s">
        <v>7990</v>
      </c>
      <c r="I1799" s="21" t="s">
        <v>9034</v>
      </c>
      <c r="J1799" s="34">
        <f>IF(I1799="","",VLOOKUP(I1799,speciality!$B$4:$J$1727,9,0))</f>
        <v>121205</v>
      </c>
      <c r="K1799" s="34" t="str">
        <f t="shared" si="25"/>
        <v>4,121205</v>
      </c>
      <c r="L1799" s="34">
        <v>0</v>
      </c>
      <c r="M1799" s="34">
        <v>0</v>
      </c>
      <c r="N1799" s="34">
        <v>0</v>
      </c>
      <c r="O1799" s="34">
        <v>0</v>
      </c>
      <c r="P1799" s="23">
        <v>0</v>
      </c>
      <c r="Q1799" s="23">
        <v>3000</v>
      </c>
      <c r="R1799" s="23">
        <v>0</v>
      </c>
    </row>
    <row r="1800" spans="1:18" ht="34" x14ac:dyDescent="0.15">
      <c r="A1800" s="23">
        <v>400420</v>
      </c>
      <c r="B1800" s="42" t="s">
        <v>9035</v>
      </c>
      <c r="C1800" s="34">
        <v>4</v>
      </c>
      <c r="D1800" s="43" t="s">
        <v>485</v>
      </c>
      <c r="E1800" s="34">
        <f>IF(D1800="",0,VLOOKUP(D1800,city!$D$4:$K$352,8,0))</f>
        <v>213</v>
      </c>
      <c r="F1800" s="34">
        <v>1</v>
      </c>
      <c r="G1800" s="34">
        <v>0</v>
      </c>
      <c r="H1800" s="34" t="s">
        <v>7990</v>
      </c>
      <c r="I1800" s="21" t="s">
        <v>9036</v>
      </c>
      <c r="J1800" s="34">
        <f>IF(I1800="","",VLOOKUP(I1800,speciality!$B$4:$J$1727,9,0))</f>
        <v>121301</v>
      </c>
      <c r="K1800" s="34" t="str">
        <f t="shared" si="25"/>
        <v>4,121301</v>
      </c>
      <c r="L1800" s="34">
        <v>0</v>
      </c>
      <c r="M1800" s="34">
        <v>0</v>
      </c>
      <c r="N1800" s="34">
        <v>0</v>
      </c>
      <c r="O1800" s="34">
        <v>0</v>
      </c>
      <c r="P1800" s="23">
        <v>0</v>
      </c>
      <c r="Q1800" s="23">
        <v>3000</v>
      </c>
      <c r="R1800" s="23">
        <v>0</v>
      </c>
    </row>
    <row r="1801" spans="1:18" ht="34" x14ac:dyDescent="0.15">
      <c r="A1801" s="23">
        <v>400421</v>
      </c>
      <c r="B1801" s="42" t="s">
        <v>9037</v>
      </c>
      <c r="C1801" s="34">
        <v>4</v>
      </c>
      <c r="D1801" s="43" t="s">
        <v>485</v>
      </c>
      <c r="E1801" s="34">
        <f>IF(D1801="",0,VLOOKUP(D1801,city!$D$4:$K$352,8,0))</f>
        <v>213</v>
      </c>
      <c r="F1801" s="34">
        <v>1</v>
      </c>
      <c r="G1801" s="34">
        <v>0</v>
      </c>
      <c r="H1801" s="34" t="s">
        <v>7990</v>
      </c>
      <c r="I1801" s="21"/>
      <c r="J1801" s="34" t="str">
        <f>IF(I1801="","",VLOOKUP(I1801,speciality!$B$4:$J$1727,9,0))</f>
        <v/>
      </c>
      <c r="K1801" s="34" t="str">
        <f t="shared" si="25"/>
        <v>3,-1</v>
      </c>
      <c r="L1801" s="34">
        <v>0</v>
      </c>
      <c r="M1801" s="34">
        <v>0</v>
      </c>
      <c r="N1801" s="34">
        <v>0</v>
      </c>
      <c r="O1801" s="34">
        <v>0</v>
      </c>
      <c r="P1801" s="23">
        <v>0</v>
      </c>
      <c r="Q1801" s="23">
        <v>3000</v>
      </c>
      <c r="R1801" s="23">
        <v>0</v>
      </c>
    </row>
    <row r="1802" spans="1:18" ht="34" x14ac:dyDescent="0.15">
      <c r="A1802" s="23">
        <v>400422</v>
      </c>
      <c r="B1802" s="42" t="s">
        <v>9038</v>
      </c>
      <c r="C1802" s="34">
        <v>4</v>
      </c>
      <c r="D1802" s="43" t="s">
        <v>485</v>
      </c>
      <c r="E1802" s="34">
        <f>IF(D1802="",0,VLOOKUP(D1802,city!$D$4:$K$352,8,0))</f>
        <v>213</v>
      </c>
      <c r="F1802" s="34">
        <v>1</v>
      </c>
      <c r="G1802" s="34">
        <v>0</v>
      </c>
      <c r="H1802" s="34" t="s">
        <v>7990</v>
      </c>
      <c r="I1802" s="21" t="s">
        <v>9039</v>
      </c>
      <c r="J1802" s="34">
        <f>IF(I1802="","",VLOOKUP(I1802,speciality!$B$4:$J$1727,9,0))</f>
        <v>121305</v>
      </c>
      <c r="K1802" s="34" t="str">
        <f t="shared" si="25"/>
        <v>4,121305</v>
      </c>
      <c r="L1802" s="34">
        <v>0</v>
      </c>
      <c r="M1802" s="34">
        <v>0</v>
      </c>
      <c r="N1802" s="34">
        <v>0</v>
      </c>
      <c r="O1802" s="34">
        <v>0</v>
      </c>
      <c r="P1802" s="23">
        <v>0</v>
      </c>
      <c r="Q1802" s="23">
        <v>3000</v>
      </c>
      <c r="R1802" s="23">
        <v>0</v>
      </c>
    </row>
    <row r="1803" spans="1:18" ht="17" x14ac:dyDescent="0.15">
      <c r="A1803" s="23">
        <v>400423</v>
      </c>
      <c r="B1803" s="42" t="s">
        <v>9040</v>
      </c>
      <c r="C1803" s="34">
        <v>4</v>
      </c>
      <c r="D1803" s="34" t="s">
        <v>487</v>
      </c>
      <c r="E1803" s="34">
        <f>IF(D1803="",0,VLOOKUP(D1803,city!$D$4:$K$352,8,0))</f>
        <v>214</v>
      </c>
      <c r="F1803" s="34">
        <v>1</v>
      </c>
      <c r="G1803" s="34">
        <v>0</v>
      </c>
      <c r="H1803" s="34" t="s">
        <v>7990</v>
      </c>
      <c r="J1803" s="34" t="str">
        <f>IF(I1803="","",VLOOKUP(I1803,speciality!$B$4:$J$1727,9,0))</f>
        <v/>
      </c>
      <c r="K1803" s="34" t="str">
        <f t="shared" si="25"/>
        <v>3,-1</v>
      </c>
      <c r="L1803" s="34">
        <v>0</v>
      </c>
      <c r="M1803" s="34">
        <v>0</v>
      </c>
      <c r="N1803" s="34">
        <v>0</v>
      </c>
      <c r="O1803" s="34">
        <v>0</v>
      </c>
      <c r="P1803" s="23">
        <v>0</v>
      </c>
      <c r="Q1803" s="23">
        <v>3000</v>
      </c>
      <c r="R1803" s="23">
        <v>0</v>
      </c>
    </row>
    <row r="1804" spans="1:18" ht="34" x14ac:dyDescent="0.15">
      <c r="A1804" s="23">
        <v>400424</v>
      </c>
      <c r="B1804" s="42" t="s">
        <v>9041</v>
      </c>
      <c r="C1804" s="34">
        <v>4</v>
      </c>
      <c r="D1804" s="34" t="s">
        <v>487</v>
      </c>
      <c r="E1804" s="34">
        <f>IF(D1804="",0,VLOOKUP(D1804,city!$D$4:$K$352,8,0))</f>
        <v>214</v>
      </c>
      <c r="F1804" s="34">
        <v>1</v>
      </c>
      <c r="G1804" s="34">
        <v>0</v>
      </c>
      <c r="H1804" s="34" t="s">
        <v>7990</v>
      </c>
      <c r="J1804" s="34" t="str">
        <f>IF(I1804="","",VLOOKUP(I1804,speciality!$B$4:$J$1727,9,0))</f>
        <v/>
      </c>
      <c r="K1804" s="34" t="str">
        <f t="shared" si="25"/>
        <v>3,-1</v>
      </c>
      <c r="L1804" s="34">
        <v>0</v>
      </c>
      <c r="M1804" s="34">
        <v>0</v>
      </c>
      <c r="N1804" s="34">
        <v>0</v>
      </c>
      <c r="O1804" s="34">
        <v>0</v>
      </c>
      <c r="P1804" s="23">
        <v>0</v>
      </c>
      <c r="Q1804" s="23">
        <v>3000</v>
      </c>
      <c r="R1804" s="23">
        <v>0</v>
      </c>
    </row>
    <row r="1805" spans="1:18" ht="34" x14ac:dyDescent="0.15">
      <c r="A1805" s="23">
        <v>400425</v>
      </c>
      <c r="B1805" s="42" t="s">
        <v>9042</v>
      </c>
      <c r="C1805" s="34">
        <v>4</v>
      </c>
      <c r="D1805" s="34" t="s">
        <v>487</v>
      </c>
      <c r="E1805" s="34">
        <f>IF(D1805="",0,VLOOKUP(D1805,city!$D$4:$K$352,8,0))</f>
        <v>214</v>
      </c>
      <c r="F1805" s="34">
        <v>1</v>
      </c>
      <c r="G1805" s="34">
        <v>0</v>
      </c>
      <c r="H1805" s="34" t="s">
        <v>7990</v>
      </c>
      <c r="J1805" s="34" t="str">
        <f>IF(I1805="","",VLOOKUP(I1805,speciality!$B$4:$J$1727,9,0))</f>
        <v/>
      </c>
      <c r="K1805" s="34" t="str">
        <f t="shared" si="25"/>
        <v>3,-1</v>
      </c>
      <c r="L1805" s="34">
        <v>0</v>
      </c>
      <c r="M1805" s="34">
        <v>0</v>
      </c>
      <c r="N1805" s="34">
        <v>0</v>
      </c>
      <c r="O1805" s="34">
        <v>0</v>
      </c>
      <c r="P1805" s="23">
        <v>0</v>
      </c>
      <c r="Q1805" s="23">
        <v>3000</v>
      </c>
      <c r="R1805" s="23">
        <v>0</v>
      </c>
    </row>
    <row r="1806" spans="1:18" ht="34" x14ac:dyDescent="0.15">
      <c r="A1806" s="23">
        <v>400426</v>
      </c>
      <c r="B1806" s="42" t="s">
        <v>9043</v>
      </c>
      <c r="C1806" s="34">
        <v>4</v>
      </c>
      <c r="D1806" s="34" t="s">
        <v>479</v>
      </c>
      <c r="E1806" s="34">
        <f>IF(D1806="",0,VLOOKUP(D1806,city!$D$4:$K$352,8,0))</f>
        <v>210</v>
      </c>
      <c r="F1806" s="34">
        <v>1</v>
      </c>
      <c r="G1806" s="34">
        <v>0</v>
      </c>
      <c r="H1806" s="34" t="s">
        <v>7990</v>
      </c>
      <c r="I1806" s="21" t="s">
        <v>9044</v>
      </c>
      <c r="J1806" s="34">
        <f>IF(I1806="","",VLOOKUP(I1806,speciality!$B$4:$J$1727,9,0))</f>
        <v>121001</v>
      </c>
      <c r="K1806" s="34" t="str">
        <f t="shared" si="25"/>
        <v>4,121001</v>
      </c>
      <c r="L1806" s="34">
        <v>0</v>
      </c>
      <c r="M1806" s="34">
        <v>0</v>
      </c>
      <c r="N1806" s="34">
        <v>0</v>
      </c>
      <c r="O1806" s="34">
        <v>0</v>
      </c>
      <c r="P1806" s="23">
        <v>0</v>
      </c>
      <c r="Q1806" s="23">
        <v>3000</v>
      </c>
      <c r="R1806" s="23">
        <v>0</v>
      </c>
    </row>
    <row r="1807" spans="1:18" ht="34" x14ac:dyDescent="0.15">
      <c r="A1807" s="23">
        <v>400427</v>
      </c>
      <c r="B1807" s="42" t="s">
        <v>9045</v>
      </c>
      <c r="C1807" s="34">
        <v>4</v>
      </c>
      <c r="D1807" s="34" t="s">
        <v>479</v>
      </c>
      <c r="E1807" s="34">
        <f>IF(D1807="",0,VLOOKUP(D1807,city!$D$4:$K$352,8,0))</f>
        <v>210</v>
      </c>
      <c r="F1807" s="34">
        <v>1</v>
      </c>
      <c r="G1807" s="34">
        <v>0</v>
      </c>
      <c r="H1807" s="34" t="s">
        <v>7990</v>
      </c>
      <c r="I1807" s="21" t="s">
        <v>9046</v>
      </c>
      <c r="J1807" s="34">
        <f>IF(I1807="","",VLOOKUP(I1807,speciality!$B$4:$J$1727,9,0))</f>
        <v>121005</v>
      </c>
      <c r="K1807" s="34" t="str">
        <f t="shared" si="25"/>
        <v>4,121005</v>
      </c>
      <c r="L1807" s="34">
        <v>0</v>
      </c>
      <c r="M1807" s="34">
        <v>0</v>
      </c>
      <c r="N1807" s="34">
        <v>0</v>
      </c>
      <c r="O1807" s="34">
        <v>0</v>
      </c>
      <c r="P1807" s="23">
        <v>0</v>
      </c>
      <c r="Q1807" s="23">
        <v>3000</v>
      </c>
      <c r="R1807" s="23">
        <v>0</v>
      </c>
    </row>
    <row r="1808" spans="1:18" ht="34" x14ac:dyDescent="0.15">
      <c r="A1808" s="23">
        <v>400428</v>
      </c>
      <c r="B1808" s="42" t="s">
        <v>9047</v>
      </c>
      <c r="C1808" s="34">
        <v>4</v>
      </c>
      <c r="D1808" s="34" t="s">
        <v>479</v>
      </c>
      <c r="E1808" s="34">
        <f>IF(D1808="",0,VLOOKUP(D1808,city!$D$4:$K$352,8,0))</f>
        <v>210</v>
      </c>
      <c r="F1808" s="34">
        <v>1</v>
      </c>
      <c r="G1808" s="34">
        <v>0</v>
      </c>
      <c r="H1808" s="34" t="s">
        <v>7990</v>
      </c>
      <c r="I1808" s="21" t="s">
        <v>9048</v>
      </c>
      <c r="J1808" s="34">
        <f>IF(I1808="","",VLOOKUP(I1808,speciality!$B$4:$J$1727,9,0))</f>
        <v>121003</v>
      </c>
      <c r="K1808" s="34" t="str">
        <f t="shared" si="25"/>
        <v>4,121003</v>
      </c>
      <c r="L1808" s="34">
        <v>0</v>
      </c>
      <c r="M1808" s="34">
        <v>0</v>
      </c>
      <c r="N1808" s="34">
        <v>0</v>
      </c>
      <c r="O1808" s="34">
        <v>0</v>
      </c>
      <c r="P1808" s="23">
        <v>0</v>
      </c>
      <c r="Q1808" s="23">
        <v>3000</v>
      </c>
      <c r="R1808" s="23">
        <v>0</v>
      </c>
    </row>
    <row r="1809" spans="1:18" ht="34" x14ac:dyDescent="0.15">
      <c r="A1809" s="23">
        <v>400429</v>
      </c>
      <c r="B1809" s="42" t="s">
        <v>9049</v>
      </c>
      <c r="C1809" s="34">
        <v>4</v>
      </c>
      <c r="D1809" s="34" t="s">
        <v>489</v>
      </c>
      <c r="E1809" s="34">
        <f>IF(D1809="",0,VLOOKUP(D1809,city!$D$4:$K$352,8,0))</f>
        <v>215</v>
      </c>
      <c r="F1809" s="34">
        <v>1</v>
      </c>
      <c r="G1809" s="34">
        <v>0</v>
      </c>
      <c r="H1809" s="34" t="s">
        <v>7990</v>
      </c>
      <c r="I1809" s="21" t="s">
        <v>9050</v>
      </c>
      <c r="J1809" s="34">
        <f>IF(I1809="","",VLOOKUP(I1809,speciality!$B$4:$J$1727,9,0))</f>
        <v>121501</v>
      </c>
      <c r="K1809" s="34" t="str">
        <f t="shared" si="25"/>
        <v>4,121501</v>
      </c>
      <c r="L1809" s="34">
        <v>0</v>
      </c>
      <c r="M1809" s="34">
        <v>0</v>
      </c>
      <c r="N1809" s="34">
        <v>0</v>
      </c>
      <c r="O1809" s="34">
        <v>0</v>
      </c>
      <c r="P1809" s="23">
        <v>0</v>
      </c>
      <c r="Q1809" s="23">
        <v>3000</v>
      </c>
      <c r="R1809" s="23">
        <v>0</v>
      </c>
    </row>
    <row r="1810" spans="1:18" ht="34" x14ac:dyDescent="0.15">
      <c r="A1810" s="23">
        <v>400430</v>
      </c>
      <c r="B1810" s="42" t="s">
        <v>9051</v>
      </c>
      <c r="C1810" s="34">
        <v>4</v>
      </c>
      <c r="D1810" s="34" t="s">
        <v>489</v>
      </c>
      <c r="E1810" s="34">
        <f>IF(D1810="",0,VLOOKUP(D1810,city!$D$4:$K$352,8,0))</f>
        <v>215</v>
      </c>
      <c r="F1810" s="34">
        <v>1</v>
      </c>
      <c r="G1810" s="34">
        <v>0</v>
      </c>
      <c r="H1810" s="34" t="s">
        <v>7990</v>
      </c>
      <c r="J1810" s="34" t="str">
        <f>IF(I1810="","",VLOOKUP(I1810,speciality!$B$4:$J$1727,9,0))</f>
        <v/>
      </c>
      <c r="K1810" s="34" t="str">
        <f t="shared" si="25"/>
        <v>3,-1</v>
      </c>
      <c r="L1810" s="34">
        <v>0</v>
      </c>
      <c r="M1810" s="34">
        <v>0</v>
      </c>
      <c r="N1810" s="34">
        <v>0</v>
      </c>
      <c r="O1810" s="34">
        <v>0</v>
      </c>
      <c r="P1810" s="23">
        <v>0</v>
      </c>
      <c r="Q1810" s="23">
        <v>3000</v>
      </c>
      <c r="R1810" s="23">
        <v>0</v>
      </c>
    </row>
    <row r="1811" spans="1:18" ht="34" x14ac:dyDescent="0.15">
      <c r="A1811" s="23">
        <v>400431</v>
      </c>
      <c r="B1811" s="42" t="s">
        <v>9052</v>
      </c>
      <c r="C1811" s="34">
        <v>4</v>
      </c>
      <c r="D1811" s="34" t="s">
        <v>489</v>
      </c>
      <c r="E1811" s="34">
        <f>IF(D1811="",0,VLOOKUP(D1811,city!$D$4:$K$352,8,0))</f>
        <v>215</v>
      </c>
      <c r="F1811" s="34">
        <v>1</v>
      </c>
      <c r="G1811" s="34">
        <v>0</v>
      </c>
      <c r="H1811" s="34" t="s">
        <v>7990</v>
      </c>
      <c r="J1811" s="34" t="str">
        <f>IF(I1811="","",VLOOKUP(I1811,speciality!$B$4:$J$1727,9,0))</f>
        <v/>
      </c>
      <c r="K1811" s="34" t="str">
        <f t="shared" si="25"/>
        <v>3,-1</v>
      </c>
      <c r="L1811" s="34">
        <v>0</v>
      </c>
      <c r="M1811" s="34">
        <v>0</v>
      </c>
      <c r="N1811" s="34">
        <v>0</v>
      </c>
      <c r="O1811" s="34">
        <v>0</v>
      </c>
      <c r="P1811" s="23">
        <v>0</v>
      </c>
      <c r="Q1811" s="23">
        <v>3000</v>
      </c>
      <c r="R1811" s="23">
        <v>0</v>
      </c>
    </row>
    <row r="1812" spans="1:18" ht="51" x14ac:dyDescent="0.15">
      <c r="A1812" s="23">
        <v>400432</v>
      </c>
      <c r="B1812" s="42" t="s">
        <v>9053</v>
      </c>
      <c r="C1812" s="34">
        <v>4</v>
      </c>
      <c r="D1812" s="34" t="s">
        <v>491</v>
      </c>
      <c r="E1812" s="34">
        <f>IF(D1812="",0,VLOOKUP(D1812,city!$D$4:$K$352,8,0))</f>
        <v>216</v>
      </c>
      <c r="F1812" s="34">
        <v>1</v>
      </c>
      <c r="G1812" s="34">
        <v>0</v>
      </c>
      <c r="H1812" s="34" t="s">
        <v>7990</v>
      </c>
      <c r="I1812" s="21" t="s">
        <v>9054</v>
      </c>
      <c r="J1812" s="34">
        <f>IF(I1812="","",VLOOKUP(I1812,speciality!$B$4:$J$1727,9,0))</f>
        <v>121605</v>
      </c>
      <c r="K1812" s="34" t="str">
        <f t="shared" si="25"/>
        <v>4,121605</v>
      </c>
      <c r="L1812" s="34">
        <v>0</v>
      </c>
      <c r="M1812" s="34">
        <v>0</v>
      </c>
      <c r="N1812" s="34">
        <v>0</v>
      </c>
      <c r="O1812" s="34">
        <v>0</v>
      </c>
      <c r="P1812" s="23">
        <v>0</v>
      </c>
      <c r="Q1812" s="23">
        <v>3000</v>
      </c>
      <c r="R1812" s="23">
        <v>0</v>
      </c>
    </row>
    <row r="1813" spans="1:18" ht="34" x14ac:dyDescent="0.15">
      <c r="A1813" s="23">
        <v>400433</v>
      </c>
      <c r="B1813" s="42" t="s">
        <v>9055</v>
      </c>
      <c r="C1813" s="34">
        <v>4</v>
      </c>
      <c r="D1813" s="34" t="s">
        <v>491</v>
      </c>
      <c r="E1813" s="34">
        <f>IF(D1813="",0,VLOOKUP(D1813,city!$D$4:$K$352,8,0))</f>
        <v>216</v>
      </c>
      <c r="F1813" s="34">
        <v>1</v>
      </c>
      <c r="G1813" s="34">
        <v>0</v>
      </c>
      <c r="H1813" s="34" t="s">
        <v>7990</v>
      </c>
      <c r="I1813" s="21" t="s">
        <v>9056</v>
      </c>
      <c r="J1813" s="34">
        <f>IF(I1813="","",VLOOKUP(I1813,speciality!$B$4:$J$1727,9,0))</f>
        <v>121603</v>
      </c>
      <c r="K1813" s="34" t="str">
        <f t="shared" si="25"/>
        <v>4,121603</v>
      </c>
      <c r="L1813" s="34">
        <v>0</v>
      </c>
      <c r="M1813" s="34">
        <v>0</v>
      </c>
      <c r="N1813" s="34">
        <v>0</v>
      </c>
      <c r="O1813" s="34">
        <v>0</v>
      </c>
      <c r="P1813" s="23">
        <v>0</v>
      </c>
      <c r="Q1813" s="23">
        <v>3000</v>
      </c>
      <c r="R1813" s="23">
        <v>0</v>
      </c>
    </row>
    <row r="1814" spans="1:18" ht="34" x14ac:dyDescent="0.15">
      <c r="A1814" s="23">
        <v>400434</v>
      </c>
      <c r="B1814" s="42" t="s">
        <v>9057</v>
      </c>
      <c r="C1814" s="34">
        <v>4</v>
      </c>
      <c r="D1814" s="34" t="s">
        <v>491</v>
      </c>
      <c r="E1814" s="34">
        <f>IF(D1814="",0,VLOOKUP(D1814,city!$D$4:$K$352,8,0))</f>
        <v>216</v>
      </c>
      <c r="F1814" s="34">
        <v>1</v>
      </c>
      <c r="G1814" s="34">
        <v>0</v>
      </c>
      <c r="H1814" s="34" t="s">
        <v>7990</v>
      </c>
      <c r="I1814" s="21" t="s">
        <v>9058</v>
      </c>
      <c r="J1814" s="34">
        <f>IF(I1814="","",VLOOKUP(I1814,speciality!$B$4:$J$1727,9,0))</f>
        <v>121602</v>
      </c>
      <c r="K1814" s="34" t="str">
        <f t="shared" si="25"/>
        <v>4,121602</v>
      </c>
      <c r="L1814" s="34">
        <v>0</v>
      </c>
      <c r="M1814" s="34">
        <v>0</v>
      </c>
      <c r="N1814" s="34">
        <v>0</v>
      </c>
      <c r="O1814" s="34">
        <v>0</v>
      </c>
      <c r="P1814" s="23">
        <v>0</v>
      </c>
      <c r="Q1814" s="23">
        <v>3000</v>
      </c>
      <c r="R1814" s="23">
        <v>0</v>
      </c>
    </row>
    <row r="1815" spans="1:18" ht="34" x14ac:dyDescent="0.15">
      <c r="A1815" s="23">
        <v>400435</v>
      </c>
      <c r="B1815" s="42" t="s">
        <v>9059</v>
      </c>
      <c r="C1815" s="34">
        <v>4</v>
      </c>
      <c r="D1815" s="34" t="s">
        <v>493</v>
      </c>
      <c r="E1815" s="34">
        <f>IF(D1815="",0,VLOOKUP(D1815,city!$D$4:$K$352,8,0))</f>
        <v>217</v>
      </c>
      <c r="F1815" s="34">
        <v>1</v>
      </c>
      <c r="G1815" s="34">
        <v>0</v>
      </c>
      <c r="H1815" s="34" t="s">
        <v>7990</v>
      </c>
      <c r="I1815" s="21" t="s">
        <v>9060</v>
      </c>
      <c r="J1815" s="34">
        <f>IF(I1815="","",VLOOKUP(I1815,speciality!$B$4:$J$1727,9,0))</f>
        <v>121701</v>
      </c>
      <c r="K1815" s="34" t="str">
        <f t="shared" si="25"/>
        <v>4,121701</v>
      </c>
      <c r="L1815" s="34">
        <v>0</v>
      </c>
      <c r="M1815" s="34">
        <v>0</v>
      </c>
      <c r="N1815" s="34">
        <v>0</v>
      </c>
      <c r="O1815" s="34">
        <v>0</v>
      </c>
      <c r="P1815" s="23">
        <v>0</v>
      </c>
      <c r="Q1815" s="23">
        <v>3000</v>
      </c>
      <c r="R1815" s="23">
        <v>0</v>
      </c>
    </row>
    <row r="1816" spans="1:18" ht="34" x14ac:dyDescent="0.15">
      <c r="A1816" s="23">
        <v>400436</v>
      </c>
      <c r="B1816" s="42" t="s">
        <v>9061</v>
      </c>
      <c r="C1816" s="34">
        <v>4</v>
      </c>
      <c r="D1816" s="34" t="s">
        <v>493</v>
      </c>
      <c r="E1816" s="34">
        <f>IF(D1816="",0,VLOOKUP(D1816,city!$D$4:$K$352,8,0))</f>
        <v>217</v>
      </c>
      <c r="F1816" s="34">
        <v>1</v>
      </c>
      <c r="G1816" s="34">
        <v>0</v>
      </c>
      <c r="H1816" s="34" t="s">
        <v>7990</v>
      </c>
      <c r="I1816" s="21" t="s">
        <v>9062</v>
      </c>
      <c r="J1816" s="34">
        <f>IF(I1816="","",VLOOKUP(I1816,speciality!$B$4:$J$1727,9,0))</f>
        <v>121702</v>
      </c>
      <c r="K1816" s="34" t="str">
        <f t="shared" si="25"/>
        <v>4,121702</v>
      </c>
      <c r="L1816" s="34">
        <v>0</v>
      </c>
      <c r="M1816" s="34">
        <v>0</v>
      </c>
      <c r="N1816" s="34">
        <v>0</v>
      </c>
      <c r="O1816" s="34">
        <v>0</v>
      </c>
      <c r="P1816" s="23">
        <v>0</v>
      </c>
      <c r="Q1816" s="23">
        <v>3000</v>
      </c>
      <c r="R1816" s="23">
        <v>0</v>
      </c>
    </row>
    <row r="1817" spans="1:18" ht="34" x14ac:dyDescent="0.15">
      <c r="A1817" s="23">
        <v>400437</v>
      </c>
      <c r="B1817" s="42" t="s">
        <v>9063</v>
      </c>
      <c r="C1817" s="34">
        <v>4</v>
      </c>
      <c r="D1817" s="34" t="s">
        <v>495</v>
      </c>
      <c r="E1817" s="34">
        <f>IF(D1817="",0,VLOOKUP(D1817,city!$D$4:$K$352,8,0))</f>
        <v>218</v>
      </c>
      <c r="F1817" s="34">
        <v>1</v>
      </c>
      <c r="G1817" s="34">
        <v>0</v>
      </c>
      <c r="H1817" s="34" t="s">
        <v>7990</v>
      </c>
      <c r="I1817" s="21" t="s">
        <v>9064</v>
      </c>
      <c r="J1817" s="34">
        <f>IF(I1817="","",VLOOKUP(I1817,speciality!$B$4:$J$1727,9,0))</f>
        <v>121802</v>
      </c>
      <c r="K1817" s="34" t="str">
        <f t="shared" si="25"/>
        <v>4,121802</v>
      </c>
      <c r="L1817" s="34">
        <v>0</v>
      </c>
      <c r="M1817" s="34">
        <v>0</v>
      </c>
      <c r="N1817" s="34">
        <v>0</v>
      </c>
      <c r="O1817" s="34">
        <v>0</v>
      </c>
      <c r="P1817" s="23">
        <v>0</v>
      </c>
      <c r="Q1817" s="23">
        <v>3000</v>
      </c>
      <c r="R1817" s="23">
        <v>0</v>
      </c>
    </row>
    <row r="1818" spans="1:18" ht="34" x14ac:dyDescent="0.15">
      <c r="A1818" s="23">
        <v>400438</v>
      </c>
      <c r="B1818" s="42" t="s">
        <v>9065</v>
      </c>
      <c r="C1818" s="34">
        <v>4</v>
      </c>
      <c r="D1818" s="34" t="s">
        <v>495</v>
      </c>
      <c r="E1818" s="34">
        <f>IF(D1818="",0,VLOOKUP(D1818,city!$D$4:$K$352,8,0))</f>
        <v>218</v>
      </c>
      <c r="F1818" s="34">
        <v>1</v>
      </c>
      <c r="G1818" s="34">
        <v>0</v>
      </c>
      <c r="H1818" s="34" t="s">
        <v>7990</v>
      </c>
      <c r="I1818" s="21"/>
      <c r="J1818" s="34" t="str">
        <f>IF(I1818="","",VLOOKUP(I1818,speciality!$B$4:$J$1727,9,0))</f>
        <v/>
      </c>
      <c r="K1818" s="34" t="str">
        <f t="shared" si="25"/>
        <v>3,-1</v>
      </c>
      <c r="L1818" s="34">
        <v>0</v>
      </c>
      <c r="M1818" s="34">
        <v>0</v>
      </c>
      <c r="N1818" s="34">
        <v>0</v>
      </c>
      <c r="O1818" s="34">
        <v>0</v>
      </c>
      <c r="P1818" s="23">
        <v>0</v>
      </c>
      <c r="Q1818" s="23">
        <v>3000</v>
      </c>
      <c r="R1818" s="23">
        <v>0</v>
      </c>
    </row>
    <row r="1819" spans="1:18" ht="34" x14ac:dyDescent="0.15">
      <c r="A1819" s="23">
        <v>400439</v>
      </c>
      <c r="B1819" s="42" t="s">
        <v>9066</v>
      </c>
      <c r="C1819" s="34">
        <v>4</v>
      </c>
      <c r="D1819" s="34" t="s">
        <v>495</v>
      </c>
      <c r="E1819" s="34">
        <f>IF(D1819="",0,VLOOKUP(D1819,city!$D$4:$K$352,8,0))</f>
        <v>218</v>
      </c>
      <c r="F1819" s="34">
        <v>1</v>
      </c>
      <c r="G1819" s="34">
        <v>0</v>
      </c>
      <c r="H1819" s="34" t="s">
        <v>7990</v>
      </c>
      <c r="I1819" s="21" t="s">
        <v>9067</v>
      </c>
      <c r="J1819" s="34">
        <f>IF(I1819="","",VLOOKUP(I1819,speciality!$B$4:$J$1727,9,0))</f>
        <v>121801</v>
      </c>
      <c r="K1819" s="34" t="str">
        <f t="shared" si="25"/>
        <v>4,121801</v>
      </c>
      <c r="L1819" s="34">
        <v>0</v>
      </c>
      <c r="M1819" s="34">
        <v>0</v>
      </c>
      <c r="N1819" s="34">
        <v>0</v>
      </c>
      <c r="O1819" s="34">
        <v>0</v>
      </c>
      <c r="P1819" s="23">
        <v>0</v>
      </c>
      <c r="Q1819" s="23">
        <v>3000</v>
      </c>
      <c r="R1819" s="23">
        <v>0</v>
      </c>
    </row>
    <row r="1820" spans="1:18" ht="34" x14ac:dyDescent="0.15">
      <c r="A1820" s="23">
        <v>400440</v>
      </c>
      <c r="B1820" s="42" t="s">
        <v>9068</v>
      </c>
      <c r="C1820" s="34">
        <v>4</v>
      </c>
      <c r="D1820" s="34" t="s">
        <v>495</v>
      </c>
      <c r="E1820" s="34">
        <f>IF(D1820="",0,VLOOKUP(D1820,city!$D$4:$K$352,8,0))</f>
        <v>218</v>
      </c>
      <c r="F1820" s="34">
        <v>1</v>
      </c>
      <c r="G1820" s="34">
        <v>0</v>
      </c>
      <c r="H1820" s="34" t="s">
        <v>7990</v>
      </c>
      <c r="J1820" s="34" t="str">
        <f>IF(I1820="","",VLOOKUP(I1820,speciality!$B$4:$J$1727,9,0))</f>
        <v/>
      </c>
      <c r="K1820" s="34" t="str">
        <f t="shared" si="25"/>
        <v>3,-1</v>
      </c>
      <c r="L1820" s="34">
        <v>0</v>
      </c>
      <c r="M1820" s="34">
        <v>0</v>
      </c>
      <c r="N1820" s="34">
        <v>0</v>
      </c>
      <c r="O1820" s="34">
        <v>0</v>
      </c>
      <c r="P1820" s="23">
        <v>0</v>
      </c>
      <c r="Q1820" s="23">
        <v>3000</v>
      </c>
      <c r="R1820" s="23">
        <v>0</v>
      </c>
    </row>
    <row r="1821" spans="1:18" ht="17" x14ac:dyDescent="0.15">
      <c r="A1821" s="23">
        <v>400441</v>
      </c>
      <c r="B1821" s="42" t="s">
        <v>9069</v>
      </c>
      <c r="C1821" s="34">
        <v>4</v>
      </c>
      <c r="D1821" s="34" t="s">
        <v>501</v>
      </c>
      <c r="E1821" s="34">
        <f>IF(D1821="",0,VLOOKUP(D1821,city!$D$4:$K$352,8,0))</f>
        <v>221</v>
      </c>
      <c r="F1821" s="34">
        <v>1</v>
      </c>
      <c r="G1821" s="34">
        <v>0</v>
      </c>
      <c r="H1821" s="34" t="s">
        <v>7990</v>
      </c>
      <c r="I1821" s="21" t="s">
        <v>9070</v>
      </c>
      <c r="J1821" s="34">
        <f>IF(I1821="","",VLOOKUP(I1821,speciality!$B$4:$J$1727,9,0))</f>
        <v>122105</v>
      </c>
      <c r="K1821" s="34" t="str">
        <f t="shared" si="25"/>
        <v>4,122105</v>
      </c>
      <c r="L1821" s="34">
        <v>0</v>
      </c>
      <c r="M1821" s="34">
        <v>0</v>
      </c>
      <c r="N1821" s="34">
        <v>0</v>
      </c>
      <c r="O1821" s="34">
        <v>0</v>
      </c>
      <c r="P1821" s="23">
        <v>0</v>
      </c>
      <c r="Q1821" s="23">
        <v>3000</v>
      </c>
      <c r="R1821" s="23">
        <v>0</v>
      </c>
    </row>
    <row r="1822" spans="1:18" ht="34" x14ac:dyDescent="0.15">
      <c r="A1822" s="23">
        <v>400442</v>
      </c>
      <c r="B1822" s="42" t="s">
        <v>9071</v>
      </c>
      <c r="C1822" s="34">
        <v>4</v>
      </c>
      <c r="D1822" s="34" t="s">
        <v>501</v>
      </c>
      <c r="E1822" s="34">
        <f>IF(D1822="",0,VLOOKUP(D1822,city!$D$4:$K$352,8,0))</f>
        <v>221</v>
      </c>
      <c r="F1822" s="34">
        <v>1</v>
      </c>
      <c r="G1822" s="34">
        <v>0</v>
      </c>
      <c r="H1822" s="34" t="s">
        <v>7990</v>
      </c>
      <c r="I1822" s="21" t="s">
        <v>9072</v>
      </c>
      <c r="J1822" s="34">
        <f>IF(I1822="","",VLOOKUP(I1822,speciality!$B$4:$J$1727,9,0))</f>
        <v>122103</v>
      </c>
      <c r="K1822" s="34" t="str">
        <f t="shared" si="25"/>
        <v>4,122103</v>
      </c>
      <c r="L1822" s="34">
        <v>0</v>
      </c>
      <c r="M1822" s="34">
        <v>0</v>
      </c>
      <c r="N1822" s="34">
        <v>0</v>
      </c>
      <c r="O1822" s="34">
        <v>0</v>
      </c>
      <c r="P1822" s="23">
        <v>0</v>
      </c>
      <c r="Q1822" s="23">
        <v>3000</v>
      </c>
      <c r="R1822" s="23">
        <v>0</v>
      </c>
    </row>
    <row r="1823" spans="1:18" ht="17" x14ac:dyDescent="0.15">
      <c r="A1823" s="23">
        <v>400443</v>
      </c>
      <c r="B1823" s="42" t="s">
        <v>9073</v>
      </c>
      <c r="C1823" s="34">
        <v>4</v>
      </c>
      <c r="D1823" s="34" t="s">
        <v>501</v>
      </c>
      <c r="E1823" s="34">
        <f>IF(D1823="",0,VLOOKUP(D1823,city!$D$4:$K$352,8,0))</f>
        <v>221</v>
      </c>
      <c r="F1823" s="34">
        <v>1</v>
      </c>
      <c r="G1823" s="34">
        <v>0</v>
      </c>
      <c r="H1823" s="34" t="s">
        <v>7990</v>
      </c>
      <c r="I1823" s="21" t="s">
        <v>9074</v>
      </c>
      <c r="J1823" s="34">
        <f>IF(I1823="","",VLOOKUP(I1823,speciality!$B$4:$J$1727,9,0))</f>
        <v>122104</v>
      </c>
      <c r="K1823" s="34" t="str">
        <f t="shared" si="25"/>
        <v>4,122104</v>
      </c>
      <c r="L1823" s="34">
        <v>0</v>
      </c>
      <c r="M1823" s="34">
        <v>0</v>
      </c>
      <c r="N1823" s="34">
        <v>0</v>
      </c>
      <c r="O1823" s="34">
        <v>0</v>
      </c>
      <c r="P1823" s="23">
        <v>0</v>
      </c>
      <c r="Q1823" s="23">
        <v>3000</v>
      </c>
      <c r="R1823" s="23">
        <v>0</v>
      </c>
    </row>
    <row r="1824" spans="1:18" ht="17" x14ac:dyDescent="0.15">
      <c r="A1824" s="23">
        <v>400444</v>
      </c>
      <c r="B1824" s="42" t="s">
        <v>9075</v>
      </c>
      <c r="C1824" s="34">
        <v>4</v>
      </c>
      <c r="D1824" s="34" t="s">
        <v>511</v>
      </c>
      <c r="E1824" s="34">
        <f>IF(D1824="",0,VLOOKUP(D1824,city!$D$4:$K$352,8,0))</f>
        <v>226</v>
      </c>
      <c r="F1824" s="34">
        <v>1</v>
      </c>
      <c r="G1824" s="34">
        <v>0</v>
      </c>
      <c r="H1824" s="34" t="s">
        <v>7990</v>
      </c>
      <c r="I1824" s="21" t="s">
        <v>9076</v>
      </c>
      <c r="J1824" s="34">
        <f>IF(I1824="","",VLOOKUP(I1824,speciality!$B$4:$J$1727,9,0))</f>
        <v>122601</v>
      </c>
      <c r="K1824" s="34" t="str">
        <f t="shared" si="25"/>
        <v>4,122601</v>
      </c>
      <c r="L1824" s="34">
        <v>0</v>
      </c>
      <c r="M1824" s="34">
        <v>0</v>
      </c>
      <c r="N1824" s="34">
        <v>0</v>
      </c>
      <c r="O1824" s="34">
        <v>0</v>
      </c>
      <c r="P1824" s="23">
        <v>0</v>
      </c>
      <c r="Q1824" s="23">
        <v>3000</v>
      </c>
      <c r="R1824" s="23">
        <v>0</v>
      </c>
    </row>
    <row r="1825" spans="1:18" ht="34" x14ac:dyDescent="0.15">
      <c r="A1825" s="23">
        <v>400445</v>
      </c>
      <c r="B1825" s="42" t="s">
        <v>9077</v>
      </c>
      <c r="C1825" s="34">
        <v>4</v>
      </c>
      <c r="D1825" s="34" t="s">
        <v>511</v>
      </c>
      <c r="E1825" s="34">
        <f>IF(D1825="",0,VLOOKUP(D1825,city!$D$4:$K$352,8,0))</f>
        <v>226</v>
      </c>
      <c r="F1825" s="34">
        <v>1</v>
      </c>
      <c r="G1825" s="34">
        <v>0</v>
      </c>
      <c r="H1825" s="34" t="s">
        <v>7990</v>
      </c>
      <c r="I1825" s="21" t="s">
        <v>9078</v>
      </c>
      <c r="J1825" s="34">
        <f>IF(I1825="","",VLOOKUP(I1825,speciality!$B$4:$J$1727,9,0))</f>
        <v>122604</v>
      </c>
      <c r="K1825" s="34" t="str">
        <f t="shared" si="25"/>
        <v>4,122604</v>
      </c>
      <c r="L1825" s="34">
        <v>0</v>
      </c>
      <c r="M1825" s="34">
        <v>0</v>
      </c>
      <c r="N1825" s="34">
        <v>0</v>
      </c>
      <c r="O1825" s="34">
        <v>0</v>
      </c>
      <c r="P1825" s="23">
        <v>0</v>
      </c>
      <c r="Q1825" s="23">
        <v>3000</v>
      </c>
      <c r="R1825" s="23">
        <v>0</v>
      </c>
    </row>
    <row r="1826" spans="1:18" ht="51" x14ac:dyDescent="0.15">
      <c r="A1826" s="23">
        <v>400446</v>
      </c>
      <c r="B1826" s="44" t="s">
        <v>9079</v>
      </c>
      <c r="C1826" s="34">
        <v>4</v>
      </c>
      <c r="D1826" s="34" t="s">
        <v>511</v>
      </c>
      <c r="E1826" s="34">
        <f>IF(D1826="",0,VLOOKUP(D1826,city!$D$4:$K$352,8,0))</f>
        <v>226</v>
      </c>
      <c r="F1826" s="34">
        <v>1</v>
      </c>
      <c r="G1826" s="34">
        <v>0</v>
      </c>
      <c r="H1826" s="34" t="s">
        <v>7990</v>
      </c>
      <c r="J1826" s="34" t="str">
        <f>IF(I1826="","",VLOOKUP(I1826,speciality!$B$4:$J$1727,9,0))</f>
        <v/>
      </c>
      <c r="K1826" s="34" t="str">
        <f t="shared" si="25"/>
        <v>3,-1</v>
      </c>
      <c r="L1826" s="34">
        <v>0</v>
      </c>
      <c r="M1826" s="34">
        <v>0</v>
      </c>
      <c r="N1826" s="34">
        <v>0</v>
      </c>
      <c r="O1826" s="34">
        <v>0</v>
      </c>
      <c r="P1826" s="23">
        <v>0</v>
      </c>
      <c r="Q1826" s="23">
        <v>3000</v>
      </c>
      <c r="R1826" s="23">
        <v>0</v>
      </c>
    </row>
    <row r="1827" spans="1:18" ht="34" x14ac:dyDescent="0.15">
      <c r="A1827" s="23">
        <v>400447</v>
      </c>
      <c r="B1827" s="44" t="s">
        <v>9080</v>
      </c>
      <c r="C1827" s="34">
        <v>4</v>
      </c>
      <c r="D1827" s="34" t="s">
        <v>499</v>
      </c>
      <c r="E1827" s="34">
        <f>IF(D1827="",0,VLOOKUP(D1827,city!$D$4:$K$352,8,0))</f>
        <v>220</v>
      </c>
      <c r="F1827" s="34">
        <v>1</v>
      </c>
      <c r="G1827" s="34">
        <v>0</v>
      </c>
      <c r="H1827" s="34" t="s">
        <v>7990</v>
      </c>
      <c r="J1827" s="34" t="str">
        <f>IF(I1827="","",VLOOKUP(I1827,speciality!$B$4:$J$1727,9,0))</f>
        <v/>
      </c>
      <c r="K1827" s="34" t="str">
        <f t="shared" si="25"/>
        <v>3,-1</v>
      </c>
      <c r="L1827" s="34">
        <v>0</v>
      </c>
      <c r="M1827" s="34">
        <v>0</v>
      </c>
      <c r="N1827" s="34">
        <v>0</v>
      </c>
      <c r="O1827" s="34">
        <v>0</v>
      </c>
      <c r="P1827" s="23">
        <v>0</v>
      </c>
      <c r="Q1827" s="23">
        <v>3000</v>
      </c>
      <c r="R1827" s="23">
        <v>0</v>
      </c>
    </row>
    <row r="1828" spans="1:18" ht="34" x14ac:dyDescent="0.15">
      <c r="A1828" s="23">
        <v>400448</v>
      </c>
      <c r="B1828" s="42" t="s">
        <v>9081</v>
      </c>
      <c r="C1828" s="34">
        <v>4</v>
      </c>
      <c r="D1828" s="34" t="s">
        <v>499</v>
      </c>
      <c r="E1828" s="34">
        <f>IF(D1828="",0,VLOOKUP(D1828,city!$D$4:$K$352,8,0))</f>
        <v>220</v>
      </c>
      <c r="F1828" s="34">
        <v>1</v>
      </c>
      <c r="G1828" s="34">
        <v>0</v>
      </c>
      <c r="H1828" s="34" t="s">
        <v>7990</v>
      </c>
      <c r="I1828" s="21" t="s">
        <v>9082</v>
      </c>
      <c r="J1828" s="34">
        <f>IF(I1828="","",VLOOKUP(I1828,speciality!$B$4:$J$1727,9,0))</f>
        <v>122001</v>
      </c>
      <c r="K1828" s="34" t="str">
        <f t="shared" si="25"/>
        <v>4,122001</v>
      </c>
      <c r="L1828" s="34">
        <v>0</v>
      </c>
      <c r="M1828" s="34">
        <v>0</v>
      </c>
      <c r="N1828" s="34">
        <v>0</v>
      </c>
      <c r="O1828" s="34">
        <v>0</v>
      </c>
      <c r="P1828" s="23">
        <v>0</v>
      </c>
      <c r="Q1828" s="23">
        <v>3000</v>
      </c>
      <c r="R1828" s="23">
        <v>0</v>
      </c>
    </row>
    <row r="1829" spans="1:18" ht="34" x14ac:dyDescent="0.15">
      <c r="A1829" s="23">
        <v>400449</v>
      </c>
      <c r="B1829" s="42" t="s">
        <v>9083</v>
      </c>
      <c r="C1829" s="34">
        <v>4</v>
      </c>
      <c r="D1829" s="34" t="s">
        <v>507</v>
      </c>
      <c r="E1829" s="34">
        <f>IF(D1829="",0,VLOOKUP(D1829,city!$D$4:$K$352,8,0))</f>
        <v>224</v>
      </c>
      <c r="F1829" s="34">
        <v>1</v>
      </c>
      <c r="G1829" s="34">
        <v>0</v>
      </c>
      <c r="H1829" s="34" t="s">
        <v>7990</v>
      </c>
      <c r="I1829" s="21" t="s">
        <v>9084</v>
      </c>
      <c r="J1829" s="34">
        <f>IF(I1829="","",VLOOKUP(I1829,speciality!$B$4:$J$1727,9,0))</f>
        <v>122403</v>
      </c>
      <c r="K1829" s="34" t="str">
        <f t="shared" si="25"/>
        <v>4,122403</v>
      </c>
      <c r="L1829" s="34">
        <v>0</v>
      </c>
      <c r="M1829" s="34">
        <v>0</v>
      </c>
      <c r="N1829" s="34">
        <v>0</v>
      </c>
      <c r="O1829" s="34">
        <v>0</v>
      </c>
      <c r="P1829" s="23">
        <v>0</v>
      </c>
      <c r="Q1829" s="23">
        <v>3000</v>
      </c>
      <c r="R1829" s="23">
        <v>0</v>
      </c>
    </row>
    <row r="1830" spans="1:18" ht="34" x14ac:dyDescent="0.15">
      <c r="A1830" s="23">
        <v>400450</v>
      </c>
      <c r="B1830" s="42" t="s">
        <v>9085</v>
      </c>
      <c r="C1830" s="34">
        <v>4</v>
      </c>
      <c r="D1830" s="34" t="s">
        <v>507</v>
      </c>
      <c r="E1830" s="34">
        <f>IF(D1830="",0,VLOOKUP(D1830,city!$D$4:$K$352,8,0))</f>
        <v>224</v>
      </c>
      <c r="F1830" s="34">
        <v>1</v>
      </c>
      <c r="G1830" s="34">
        <v>0</v>
      </c>
      <c r="H1830" s="34" t="s">
        <v>7990</v>
      </c>
      <c r="I1830" s="21" t="s">
        <v>9086</v>
      </c>
      <c r="J1830" s="34">
        <f>IF(I1830="","",VLOOKUP(I1830,speciality!$B$4:$J$1727,9,0))</f>
        <v>122401</v>
      </c>
      <c r="K1830" s="34" t="str">
        <f t="shared" si="25"/>
        <v>4,122401</v>
      </c>
      <c r="L1830" s="34">
        <v>0</v>
      </c>
      <c r="M1830" s="34">
        <v>0</v>
      </c>
      <c r="N1830" s="34">
        <v>0</v>
      </c>
      <c r="O1830" s="34">
        <v>0</v>
      </c>
      <c r="P1830" s="23">
        <v>0</v>
      </c>
      <c r="Q1830" s="23">
        <v>3000</v>
      </c>
      <c r="R1830" s="23">
        <v>0</v>
      </c>
    </row>
    <row r="1831" spans="1:18" ht="34" x14ac:dyDescent="0.15">
      <c r="A1831" s="23">
        <v>400451</v>
      </c>
      <c r="B1831" s="42" t="s">
        <v>9087</v>
      </c>
      <c r="C1831" s="34">
        <v>4</v>
      </c>
      <c r="D1831" s="34" t="s">
        <v>505</v>
      </c>
      <c r="E1831" s="34">
        <f>IF(D1831="",0,VLOOKUP(D1831,city!$D$4:$K$352,8,0))</f>
        <v>223</v>
      </c>
      <c r="F1831" s="34">
        <v>1</v>
      </c>
      <c r="G1831" s="34">
        <v>0</v>
      </c>
      <c r="H1831" s="34" t="s">
        <v>7990</v>
      </c>
      <c r="J1831" s="34" t="str">
        <f>IF(I1831="","",VLOOKUP(I1831,speciality!$B$4:$J$1727,9,0))</f>
        <v/>
      </c>
      <c r="K1831" s="34" t="str">
        <f t="shared" si="25"/>
        <v>3,-1</v>
      </c>
      <c r="L1831" s="34">
        <v>0</v>
      </c>
      <c r="M1831" s="34">
        <v>0</v>
      </c>
      <c r="N1831" s="34">
        <v>0</v>
      </c>
      <c r="O1831" s="34">
        <v>0</v>
      </c>
      <c r="P1831" s="23">
        <v>0</v>
      </c>
      <c r="Q1831" s="23">
        <v>3000</v>
      </c>
      <c r="R1831" s="23">
        <v>0</v>
      </c>
    </row>
    <row r="1832" spans="1:18" ht="17" x14ac:dyDescent="0.15">
      <c r="A1832" s="23">
        <v>400452</v>
      </c>
      <c r="B1832" s="42" t="s">
        <v>9088</v>
      </c>
      <c r="C1832" s="34">
        <v>4</v>
      </c>
      <c r="D1832" s="34" t="s">
        <v>505</v>
      </c>
      <c r="E1832" s="34">
        <f>IF(D1832="",0,VLOOKUP(D1832,city!$D$4:$K$352,8,0))</f>
        <v>223</v>
      </c>
      <c r="F1832" s="34">
        <v>1</v>
      </c>
      <c r="G1832" s="34">
        <v>0</v>
      </c>
      <c r="H1832" s="34" t="s">
        <v>7990</v>
      </c>
      <c r="I1832" s="21" t="s">
        <v>9089</v>
      </c>
      <c r="J1832" s="34">
        <f>IF(I1832="","",VLOOKUP(I1832,speciality!$B$4:$J$1727,9,0))</f>
        <v>122302</v>
      </c>
      <c r="K1832" s="34" t="str">
        <f t="shared" si="25"/>
        <v>4,122302</v>
      </c>
      <c r="L1832" s="34">
        <v>0</v>
      </c>
      <c r="M1832" s="34">
        <v>0</v>
      </c>
      <c r="N1832" s="34">
        <v>0</v>
      </c>
      <c r="O1832" s="34">
        <v>0</v>
      </c>
      <c r="P1832" s="23">
        <v>0</v>
      </c>
      <c r="Q1832" s="23">
        <v>3000</v>
      </c>
      <c r="R1832" s="23">
        <v>0</v>
      </c>
    </row>
    <row r="1833" spans="1:18" ht="34" x14ac:dyDescent="0.15">
      <c r="A1833" s="23">
        <v>400453</v>
      </c>
      <c r="B1833" s="42" t="s">
        <v>9090</v>
      </c>
      <c r="C1833" s="34">
        <v>4</v>
      </c>
      <c r="D1833" s="34" t="s">
        <v>505</v>
      </c>
      <c r="E1833" s="34">
        <f>IF(D1833="",0,VLOOKUP(D1833,city!$D$4:$K$352,8,0))</f>
        <v>223</v>
      </c>
      <c r="F1833" s="34">
        <v>1</v>
      </c>
      <c r="G1833" s="34">
        <v>0</v>
      </c>
      <c r="H1833" s="34" t="s">
        <v>7990</v>
      </c>
      <c r="I1833" s="21" t="s">
        <v>9091</v>
      </c>
      <c r="J1833" s="34">
        <f>IF(I1833="","",VLOOKUP(I1833,speciality!$B$4:$J$1727,9,0))</f>
        <v>122301</v>
      </c>
      <c r="K1833" s="34" t="str">
        <f t="shared" si="25"/>
        <v>4,122301</v>
      </c>
      <c r="L1833" s="34">
        <v>0</v>
      </c>
      <c r="M1833" s="34">
        <v>0</v>
      </c>
      <c r="N1833" s="34">
        <v>0</v>
      </c>
      <c r="O1833" s="34">
        <v>0</v>
      </c>
      <c r="P1833" s="23">
        <v>0</v>
      </c>
      <c r="Q1833" s="23">
        <v>3000</v>
      </c>
      <c r="R1833" s="23">
        <v>0</v>
      </c>
    </row>
    <row r="1834" spans="1:18" ht="34" x14ac:dyDescent="0.15">
      <c r="A1834" s="23">
        <v>400454</v>
      </c>
      <c r="B1834" s="42" t="s">
        <v>9092</v>
      </c>
      <c r="C1834" s="34">
        <v>4</v>
      </c>
      <c r="D1834" s="34" t="s">
        <v>503</v>
      </c>
      <c r="E1834" s="34">
        <f>IF(D1834="",0,VLOOKUP(D1834,city!$D$4:$K$352,8,0))</f>
        <v>222</v>
      </c>
      <c r="F1834" s="34">
        <v>1</v>
      </c>
      <c r="G1834" s="34">
        <v>0</v>
      </c>
      <c r="H1834" s="34" t="s">
        <v>7990</v>
      </c>
      <c r="I1834" s="21" t="s">
        <v>9093</v>
      </c>
      <c r="J1834" s="34">
        <f>IF(I1834="","",VLOOKUP(I1834,speciality!$B$4:$J$1727,9,0))</f>
        <v>122202</v>
      </c>
      <c r="K1834" s="34" t="str">
        <f t="shared" si="25"/>
        <v>4,122202</v>
      </c>
      <c r="L1834" s="34">
        <v>0</v>
      </c>
      <c r="M1834" s="34">
        <v>0</v>
      </c>
      <c r="N1834" s="34">
        <v>0</v>
      </c>
      <c r="O1834" s="34">
        <v>0</v>
      </c>
      <c r="P1834" s="23">
        <v>0</v>
      </c>
      <c r="Q1834" s="23">
        <v>3000</v>
      </c>
      <c r="R1834" s="23">
        <v>0</v>
      </c>
    </row>
    <row r="1835" spans="1:18" ht="34" x14ac:dyDescent="0.15">
      <c r="A1835" s="23">
        <v>400455</v>
      </c>
      <c r="B1835" s="42" t="s">
        <v>9094</v>
      </c>
      <c r="C1835" s="34">
        <v>4</v>
      </c>
      <c r="D1835" s="34" t="s">
        <v>503</v>
      </c>
      <c r="E1835" s="34">
        <f>IF(D1835="",0,VLOOKUP(D1835,city!$D$4:$K$352,8,0))</f>
        <v>222</v>
      </c>
      <c r="F1835" s="34">
        <v>1</v>
      </c>
      <c r="G1835" s="34">
        <v>0</v>
      </c>
      <c r="H1835" s="34" t="s">
        <v>7990</v>
      </c>
      <c r="I1835" s="21" t="s">
        <v>9095</v>
      </c>
      <c r="J1835" s="34">
        <f>IF(I1835="","",VLOOKUP(I1835,speciality!$B$4:$J$1727,9,0))</f>
        <v>122203</v>
      </c>
      <c r="K1835" s="34" t="str">
        <f t="shared" si="25"/>
        <v>4,122203</v>
      </c>
      <c r="L1835" s="34">
        <v>0</v>
      </c>
      <c r="M1835" s="34">
        <v>0</v>
      </c>
      <c r="N1835" s="34">
        <v>0</v>
      </c>
      <c r="O1835" s="34">
        <v>0</v>
      </c>
      <c r="P1835" s="23">
        <v>0</v>
      </c>
      <c r="Q1835" s="23">
        <v>3000</v>
      </c>
      <c r="R1835" s="23">
        <v>0</v>
      </c>
    </row>
    <row r="1836" spans="1:18" ht="17" x14ac:dyDescent="0.15">
      <c r="A1836" s="23">
        <v>400456</v>
      </c>
      <c r="B1836" s="42" t="s">
        <v>9096</v>
      </c>
      <c r="C1836" s="34">
        <v>4</v>
      </c>
      <c r="D1836" s="34" t="s">
        <v>503</v>
      </c>
      <c r="E1836" s="34">
        <f>IF(D1836="",0,VLOOKUP(D1836,city!$D$4:$K$352,8,0))</f>
        <v>222</v>
      </c>
      <c r="F1836" s="34">
        <v>1</v>
      </c>
      <c r="G1836" s="34">
        <v>0</v>
      </c>
      <c r="H1836" s="34" t="s">
        <v>7990</v>
      </c>
      <c r="J1836" s="34" t="str">
        <f>IF(I1836="","",VLOOKUP(I1836,speciality!$B$4:$J$1727,9,0))</f>
        <v/>
      </c>
      <c r="K1836" s="34" t="str">
        <f t="shared" si="25"/>
        <v>3,-1</v>
      </c>
      <c r="L1836" s="34">
        <v>0</v>
      </c>
      <c r="M1836" s="34">
        <v>0</v>
      </c>
      <c r="N1836" s="34">
        <v>0</v>
      </c>
      <c r="O1836" s="34">
        <v>0</v>
      </c>
      <c r="P1836" s="23">
        <v>0</v>
      </c>
      <c r="Q1836" s="23">
        <v>3000</v>
      </c>
      <c r="R1836" s="23">
        <v>0</v>
      </c>
    </row>
    <row r="1837" spans="1:18" ht="34" x14ac:dyDescent="0.15">
      <c r="A1837" s="23">
        <v>400457</v>
      </c>
      <c r="B1837" s="42" t="s">
        <v>9097</v>
      </c>
      <c r="C1837" s="34">
        <v>4</v>
      </c>
      <c r="D1837" s="34" t="s">
        <v>509</v>
      </c>
      <c r="E1837" s="34">
        <f>IF(D1837="",0,VLOOKUP(D1837,city!$D$4:$K$352,8,0))</f>
        <v>225</v>
      </c>
      <c r="F1837" s="34">
        <v>1</v>
      </c>
      <c r="G1837" s="34">
        <v>0</v>
      </c>
      <c r="H1837" s="34" t="s">
        <v>7990</v>
      </c>
      <c r="J1837" s="34" t="str">
        <f>IF(I1837="","",VLOOKUP(I1837,speciality!$B$4:$J$1727,9,0))</f>
        <v/>
      </c>
      <c r="K1837" s="34" t="str">
        <f t="shared" si="25"/>
        <v>3,-1</v>
      </c>
      <c r="L1837" s="34">
        <v>0</v>
      </c>
      <c r="M1837" s="34">
        <v>0</v>
      </c>
      <c r="N1837" s="34">
        <v>0</v>
      </c>
      <c r="O1837" s="34">
        <v>0</v>
      </c>
      <c r="P1837" s="23">
        <v>0</v>
      </c>
      <c r="Q1837" s="23">
        <v>3000</v>
      </c>
      <c r="R1837" s="23">
        <v>0</v>
      </c>
    </row>
    <row r="1838" spans="1:18" ht="34" x14ac:dyDescent="0.15">
      <c r="A1838" s="23">
        <v>400458</v>
      </c>
      <c r="B1838" s="44" t="s">
        <v>9098</v>
      </c>
      <c r="C1838" s="34">
        <v>4</v>
      </c>
      <c r="D1838" s="34" t="s">
        <v>509</v>
      </c>
      <c r="E1838" s="34">
        <f>IF(D1838="",0,VLOOKUP(D1838,city!$D$4:$K$352,8,0))</f>
        <v>225</v>
      </c>
      <c r="F1838" s="34">
        <v>1</v>
      </c>
      <c r="G1838" s="34">
        <v>0</v>
      </c>
      <c r="H1838" s="34" t="s">
        <v>7990</v>
      </c>
      <c r="J1838" s="34" t="str">
        <f>IF(I1838="","",VLOOKUP(I1838,speciality!$B$4:$J$1727,9,0))</f>
        <v/>
      </c>
      <c r="K1838" s="34" t="str">
        <f t="shared" si="25"/>
        <v>3,-1</v>
      </c>
      <c r="L1838" s="34">
        <v>0</v>
      </c>
      <c r="M1838" s="34">
        <v>0</v>
      </c>
      <c r="N1838" s="34">
        <v>0</v>
      </c>
      <c r="O1838" s="34">
        <v>0</v>
      </c>
      <c r="P1838" s="23">
        <v>0</v>
      </c>
      <c r="Q1838" s="23">
        <v>3000</v>
      </c>
      <c r="R1838" s="23">
        <v>0</v>
      </c>
    </row>
    <row r="1839" spans="1:18" ht="34" x14ac:dyDescent="0.15">
      <c r="A1839" s="23">
        <v>400459</v>
      </c>
      <c r="B1839" s="42" t="s">
        <v>9099</v>
      </c>
      <c r="C1839" s="34">
        <v>4</v>
      </c>
      <c r="D1839" s="34" t="s">
        <v>509</v>
      </c>
      <c r="E1839" s="34">
        <f>IF(D1839="",0,VLOOKUP(D1839,city!$D$4:$K$352,8,0))</f>
        <v>225</v>
      </c>
      <c r="F1839" s="34">
        <v>1</v>
      </c>
      <c r="G1839" s="34">
        <v>0</v>
      </c>
      <c r="H1839" s="34" t="s">
        <v>7990</v>
      </c>
      <c r="I1839" s="21" t="s">
        <v>9100</v>
      </c>
      <c r="J1839" s="34">
        <f>IF(I1839="","",VLOOKUP(I1839,speciality!$B$4:$J$1727,9,0))</f>
        <v>122503</v>
      </c>
      <c r="K1839" s="34" t="str">
        <f t="shared" si="25"/>
        <v>4,122503</v>
      </c>
      <c r="L1839" s="34">
        <v>0</v>
      </c>
      <c r="M1839" s="34">
        <v>0</v>
      </c>
      <c r="N1839" s="34">
        <v>0</v>
      </c>
      <c r="O1839" s="34">
        <v>0</v>
      </c>
      <c r="P1839" s="23">
        <v>0</v>
      </c>
      <c r="Q1839" s="23">
        <v>3000</v>
      </c>
      <c r="R1839" s="23">
        <v>0</v>
      </c>
    </row>
    <row r="1840" spans="1:18" ht="34" x14ac:dyDescent="0.15">
      <c r="A1840" s="23">
        <v>400460</v>
      </c>
      <c r="B1840" s="42" t="s">
        <v>9101</v>
      </c>
      <c r="C1840" s="34">
        <v>4</v>
      </c>
      <c r="D1840" s="34" t="s">
        <v>497</v>
      </c>
      <c r="E1840" s="34">
        <f>IF(D1840="",0,VLOOKUP(D1840,city!$D$4:$K$352,8,0))</f>
        <v>219</v>
      </c>
      <c r="F1840" s="34">
        <v>1</v>
      </c>
      <c r="G1840" s="34">
        <v>0</v>
      </c>
      <c r="H1840" s="34" t="s">
        <v>7990</v>
      </c>
      <c r="I1840" s="21" t="s">
        <v>9102</v>
      </c>
      <c r="J1840" s="34">
        <f>IF(I1840="","",VLOOKUP(I1840,speciality!$B$4:$J$1727,9,0))</f>
        <v>121901</v>
      </c>
      <c r="K1840" s="34" t="str">
        <f t="shared" si="25"/>
        <v>4,121901</v>
      </c>
      <c r="L1840" s="34">
        <v>0</v>
      </c>
      <c r="M1840" s="34">
        <v>0</v>
      </c>
      <c r="N1840" s="34">
        <v>0</v>
      </c>
      <c r="O1840" s="34">
        <v>0</v>
      </c>
      <c r="P1840" s="23">
        <v>0</v>
      </c>
      <c r="Q1840" s="23">
        <v>3000</v>
      </c>
      <c r="R1840" s="23">
        <v>0</v>
      </c>
    </row>
    <row r="1841" spans="1:18" ht="34" x14ac:dyDescent="0.15">
      <c r="A1841" s="23">
        <v>400461</v>
      </c>
      <c r="B1841" s="42" t="s">
        <v>9103</v>
      </c>
      <c r="C1841" s="34">
        <v>4</v>
      </c>
      <c r="D1841" s="34" t="s">
        <v>497</v>
      </c>
      <c r="E1841" s="34">
        <f>IF(D1841="",0,VLOOKUP(D1841,city!$D$4:$K$352,8,0))</f>
        <v>219</v>
      </c>
      <c r="F1841" s="34">
        <v>1</v>
      </c>
      <c r="G1841" s="34">
        <v>0</v>
      </c>
      <c r="H1841" s="34" t="s">
        <v>7990</v>
      </c>
      <c r="I1841" s="21" t="s">
        <v>9104</v>
      </c>
      <c r="J1841" s="34">
        <f>IF(I1841="","",VLOOKUP(I1841,speciality!$B$4:$J$1727,9,0))</f>
        <v>121902</v>
      </c>
      <c r="K1841" s="34" t="str">
        <f t="shared" si="25"/>
        <v>4,121902</v>
      </c>
      <c r="L1841" s="34">
        <v>0</v>
      </c>
      <c r="M1841" s="34">
        <v>0</v>
      </c>
      <c r="N1841" s="34">
        <v>0</v>
      </c>
      <c r="O1841" s="34">
        <v>0</v>
      </c>
      <c r="P1841" s="23">
        <v>0</v>
      </c>
      <c r="Q1841" s="23">
        <v>3000</v>
      </c>
      <c r="R1841" s="23">
        <v>0</v>
      </c>
    </row>
    <row r="1842" spans="1:18" ht="34" x14ac:dyDescent="0.15">
      <c r="A1842" s="23">
        <v>400462</v>
      </c>
      <c r="B1842" s="42" t="s">
        <v>9105</v>
      </c>
      <c r="C1842" s="34">
        <v>4</v>
      </c>
      <c r="D1842" s="34" t="s">
        <v>497</v>
      </c>
      <c r="E1842" s="34">
        <f>IF(D1842="",0,VLOOKUP(D1842,city!$D$4:$K$352,8,0))</f>
        <v>219</v>
      </c>
      <c r="F1842" s="34">
        <v>1</v>
      </c>
      <c r="G1842" s="34">
        <v>0</v>
      </c>
      <c r="H1842" s="34" t="s">
        <v>7990</v>
      </c>
      <c r="I1842" s="21" t="s">
        <v>9106</v>
      </c>
      <c r="J1842" s="34">
        <f>IF(I1842="","",VLOOKUP(I1842,speciality!$B$4:$J$1727,9,0))</f>
        <v>121903</v>
      </c>
      <c r="K1842" s="34" t="str">
        <f t="shared" si="25"/>
        <v>4,121903</v>
      </c>
      <c r="L1842" s="34">
        <v>0</v>
      </c>
      <c r="M1842" s="34">
        <v>0</v>
      </c>
      <c r="N1842" s="34">
        <v>0</v>
      </c>
      <c r="O1842" s="34">
        <v>0</v>
      </c>
      <c r="P1842" s="23">
        <v>0</v>
      </c>
      <c r="Q1842" s="23">
        <v>3000</v>
      </c>
      <c r="R1842" s="23">
        <v>0</v>
      </c>
    </row>
    <row r="1843" spans="1:18" ht="34" x14ac:dyDescent="0.15">
      <c r="A1843" s="23">
        <v>400463</v>
      </c>
      <c r="B1843" s="42" t="s">
        <v>9107</v>
      </c>
      <c r="C1843" s="34">
        <v>4</v>
      </c>
      <c r="D1843" s="34" t="s">
        <v>515</v>
      </c>
      <c r="E1843" s="34">
        <f>IF(D1843="",0,VLOOKUP(D1843,city!$D$4:$K$352,8,0))</f>
        <v>228</v>
      </c>
      <c r="F1843" s="34">
        <v>1</v>
      </c>
      <c r="G1843" s="34">
        <v>0</v>
      </c>
      <c r="H1843" s="34" t="s">
        <v>7990</v>
      </c>
      <c r="J1843" s="34" t="str">
        <f>IF(I1843="","",VLOOKUP(I1843,speciality!$B$4:$J$1727,9,0))</f>
        <v/>
      </c>
      <c r="K1843" s="34" t="str">
        <f t="shared" si="25"/>
        <v>3,-1</v>
      </c>
      <c r="L1843" s="34">
        <v>0</v>
      </c>
      <c r="M1843" s="34">
        <v>0</v>
      </c>
      <c r="N1843" s="34">
        <v>0</v>
      </c>
      <c r="O1843" s="34">
        <v>0</v>
      </c>
      <c r="P1843" s="23">
        <v>0</v>
      </c>
      <c r="Q1843" s="23">
        <v>3000</v>
      </c>
      <c r="R1843" s="23">
        <v>0</v>
      </c>
    </row>
    <row r="1844" spans="1:18" ht="34" x14ac:dyDescent="0.15">
      <c r="A1844" s="23">
        <v>400464</v>
      </c>
      <c r="B1844" s="42" t="s">
        <v>9108</v>
      </c>
      <c r="C1844" s="34">
        <v>4</v>
      </c>
      <c r="D1844" s="34" t="s">
        <v>515</v>
      </c>
      <c r="E1844" s="34">
        <f>IF(D1844="",0,VLOOKUP(D1844,city!$D$4:$K$352,8,0))</f>
        <v>228</v>
      </c>
      <c r="F1844" s="34">
        <v>1</v>
      </c>
      <c r="G1844" s="34">
        <v>0</v>
      </c>
      <c r="H1844" s="34" t="s">
        <v>7990</v>
      </c>
      <c r="I1844" s="21" t="s">
        <v>9109</v>
      </c>
      <c r="J1844" s="34">
        <f>IF(I1844="","",VLOOKUP(I1844,speciality!$B$4:$J$1727,9,0))</f>
        <v>122803</v>
      </c>
      <c r="K1844" s="34" t="str">
        <f t="shared" si="25"/>
        <v>4,122803</v>
      </c>
      <c r="L1844" s="34">
        <v>0</v>
      </c>
      <c r="M1844" s="34">
        <v>0</v>
      </c>
      <c r="N1844" s="34">
        <v>0</v>
      </c>
      <c r="O1844" s="34">
        <v>0</v>
      </c>
      <c r="P1844" s="23">
        <v>0</v>
      </c>
      <c r="Q1844" s="23">
        <v>3000</v>
      </c>
      <c r="R1844" s="23">
        <v>0</v>
      </c>
    </row>
    <row r="1845" spans="1:18" ht="34" x14ac:dyDescent="0.15">
      <c r="A1845" s="23">
        <v>400465</v>
      </c>
      <c r="B1845" s="42" t="s">
        <v>9110</v>
      </c>
      <c r="C1845" s="34">
        <v>4</v>
      </c>
      <c r="D1845" s="34" t="s">
        <v>515</v>
      </c>
      <c r="E1845" s="34">
        <f>IF(D1845="",0,VLOOKUP(D1845,city!$D$4:$K$352,8,0))</f>
        <v>228</v>
      </c>
      <c r="F1845" s="34">
        <v>1</v>
      </c>
      <c r="G1845" s="34">
        <v>0</v>
      </c>
      <c r="H1845" s="34" t="s">
        <v>7990</v>
      </c>
      <c r="I1845" s="21" t="s">
        <v>9111</v>
      </c>
      <c r="J1845" s="34">
        <f>IF(I1845="","",VLOOKUP(I1845,speciality!$B$4:$J$1727,9,0))</f>
        <v>122802</v>
      </c>
      <c r="K1845" s="34" t="str">
        <f t="shared" si="25"/>
        <v>4,122802</v>
      </c>
      <c r="L1845" s="34">
        <v>0</v>
      </c>
      <c r="M1845" s="34">
        <v>0</v>
      </c>
      <c r="N1845" s="34">
        <v>0</v>
      </c>
      <c r="O1845" s="34">
        <v>0</v>
      </c>
      <c r="P1845" s="23">
        <v>0</v>
      </c>
      <c r="Q1845" s="23">
        <v>3000</v>
      </c>
      <c r="R1845" s="23">
        <v>0</v>
      </c>
    </row>
    <row r="1846" spans="1:18" ht="17" x14ac:dyDescent="0.15">
      <c r="A1846" s="23">
        <v>400466</v>
      </c>
      <c r="B1846" s="42" t="s">
        <v>9112</v>
      </c>
      <c r="C1846" s="34">
        <v>4</v>
      </c>
      <c r="D1846" s="34" t="s">
        <v>513</v>
      </c>
      <c r="E1846" s="34">
        <f>IF(D1846="",0,VLOOKUP(D1846,city!$D$4:$K$352,8,0))</f>
        <v>227</v>
      </c>
      <c r="F1846" s="34">
        <v>1</v>
      </c>
      <c r="G1846" s="34">
        <v>0</v>
      </c>
      <c r="H1846" s="34" t="s">
        <v>7990</v>
      </c>
      <c r="J1846" s="34" t="str">
        <f>IF(I1846="","",VLOOKUP(I1846,speciality!$B$4:$J$1727,9,0))</f>
        <v/>
      </c>
      <c r="K1846" s="34" t="str">
        <f t="shared" si="25"/>
        <v>3,-1</v>
      </c>
      <c r="L1846" s="34">
        <v>0</v>
      </c>
      <c r="M1846" s="34">
        <v>0</v>
      </c>
      <c r="N1846" s="34">
        <v>0</v>
      </c>
      <c r="O1846" s="34">
        <v>0</v>
      </c>
      <c r="P1846" s="23">
        <v>0</v>
      </c>
      <c r="Q1846" s="23">
        <v>3000</v>
      </c>
      <c r="R1846" s="23">
        <v>0</v>
      </c>
    </row>
    <row r="1847" spans="1:18" ht="34" x14ac:dyDescent="0.15">
      <c r="A1847" s="23">
        <v>400467</v>
      </c>
      <c r="B1847" s="42" t="s">
        <v>9113</v>
      </c>
      <c r="C1847" s="34">
        <v>4</v>
      </c>
      <c r="D1847" s="34" t="s">
        <v>513</v>
      </c>
      <c r="E1847" s="34">
        <f>IF(D1847="",0,VLOOKUP(D1847,city!$D$4:$K$352,8,0))</f>
        <v>227</v>
      </c>
      <c r="F1847" s="34">
        <v>1</v>
      </c>
      <c r="G1847" s="34">
        <v>0</v>
      </c>
      <c r="H1847" s="34" t="s">
        <v>7990</v>
      </c>
      <c r="I1847" s="21" t="s">
        <v>9114</v>
      </c>
      <c r="J1847" s="34">
        <f>IF(I1847="","",VLOOKUP(I1847,speciality!$B$4:$J$1727,9,0))</f>
        <v>122705</v>
      </c>
      <c r="K1847" s="34" t="str">
        <f t="shared" si="25"/>
        <v>4,122705</v>
      </c>
      <c r="L1847" s="34">
        <v>0</v>
      </c>
      <c r="M1847" s="34">
        <v>0</v>
      </c>
      <c r="N1847" s="34">
        <v>0</v>
      </c>
      <c r="O1847" s="34">
        <v>0</v>
      </c>
      <c r="P1847" s="23">
        <v>0</v>
      </c>
      <c r="Q1847" s="23">
        <v>3000</v>
      </c>
      <c r="R1847" s="23">
        <v>0</v>
      </c>
    </row>
    <row r="1848" spans="1:18" ht="34" x14ac:dyDescent="0.15">
      <c r="A1848" s="23">
        <v>400468</v>
      </c>
      <c r="B1848" s="42" t="s">
        <v>9115</v>
      </c>
      <c r="C1848" s="34">
        <v>4</v>
      </c>
      <c r="D1848" s="34" t="s">
        <v>513</v>
      </c>
      <c r="E1848" s="34">
        <f>IF(D1848="",0,VLOOKUP(D1848,city!$D$4:$K$352,8,0))</f>
        <v>227</v>
      </c>
      <c r="F1848" s="34">
        <v>1</v>
      </c>
      <c r="G1848" s="34">
        <v>0</v>
      </c>
      <c r="H1848" s="34" t="s">
        <v>7990</v>
      </c>
      <c r="J1848" s="34" t="str">
        <f>IF(I1848="","",VLOOKUP(I1848,speciality!$B$4:$J$1727,9,0))</f>
        <v/>
      </c>
      <c r="K1848" s="34" t="str">
        <f t="shared" si="25"/>
        <v>3,-1</v>
      </c>
      <c r="L1848" s="34">
        <v>0</v>
      </c>
      <c r="M1848" s="34">
        <v>0</v>
      </c>
      <c r="N1848" s="34">
        <v>0</v>
      </c>
      <c r="O1848" s="34">
        <v>0</v>
      </c>
      <c r="P1848" s="23">
        <v>0</v>
      </c>
      <c r="Q1848" s="23">
        <v>3000</v>
      </c>
      <c r="R1848" s="23">
        <v>0</v>
      </c>
    </row>
    <row r="1849" spans="1:18" ht="34" x14ac:dyDescent="0.15">
      <c r="A1849" s="23">
        <v>400469</v>
      </c>
      <c r="B1849" s="42" t="s">
        <v>9116</v>
      </c>
      <c r="C1849" s="34">
        <v>4</v>
      </c>
      <c r="D1849" s="34" t="s">
        <v>517</v>
      </c>
      <c r="E1849" s="34">
        <f>IF(D1849="",0,VLOOKUP(D1849,city!$D$4:$K$352,8,0))</f>
        <v>229</v>
      </c>
      <c r="F1849" s="34">
        <v>1</v>
      </c>
      <c r="G1849" s="34">
        <v>0</v>
      </c>
      <c r="H1849" s="34" t="s">
        <v>7990</v>
      </c>
      <c r="J1849" s="34" t="str">
        <f>IF(I1849="","",VLOOKUP(I1849,speciality!$B$4:$J$1727,9,0))</f>
        <v/>
      </c>
      <c r="K1849" s="34" t="str">
        <f t="shared" si="25"/>
        <v>3,-1</v>
      </c>
      <c r="L1849" s="34">
        <v>0</v>
      </c>
      <c r="M1849" s="34">
        <v>0</v>
      </c>
      <c r="N1849" s="34">
        <v>0</v>
      </c>
      <c r="O1849" s="34">
        <v>0</v>
      </c>
      <c r="P1849" s="23">
        <v>0</v>
      </c>
      <c r="Q1849" s="23">
        <v>3000</v>
      </c>
      <c r="R1849" s="23">
        <v>0</v>
      </c>
    </row>
    <row r="1850" spans="1:18" ht="17" x14ac:dyDescent="0.15">
      <c r="A1850" s="23">
        <v>400470</v>
      </c>
      <c r="B1850" s="42" t="s">
        <v>9117</v>
      </c>
      <c r="C1850" s="34">
        <v>4</v>
      </c>
      <c r="D1850" s="34" t="s">
        <v>517</v>
      </c>
      <c r="E1850" s="34">
        <f>IF(D1850="",0,VLOOKUP(D1850,city!$D$4:$K$352,8,0))</f>
        <v>229</v>
      </c>
      <c r="F1850" s="34">
        <v>1</v>
      </c>
      <c r="G1850" s="34">
        <v>0</v>
      </c>
      <c r="H1850" s="34" t="s">
        <v>7990</v>
      </c>
      <c r="I1850" s="21" t="s">
        <v>9118</v>
      </c>
      <c r="J1850" s="34">
        <f>IF(I1850="","",VLOOKUP(I1850,speciality!$B$4:$J$1727,9,0))</f>
        <v>122901</v>
      </c>
      <c r="K1850" s="34" t="str">
        <f t="shared" si="25"/>
        <v>4,122901</v>
      </c>
      <c r="L1850" s="34">
        <v>0</v>
      </c>
      <c r="M1850" s="34">
        <v>0</v>
      </c>
      <c r="N1850" s="34">
        <v>0</v>
      </c>
      <c r="O1850" s="34">
        <v>0</v>
      </c>
      <c r="P1850" s="23">
        <v>0</v>
      </c>
      <c r="Q1850" s="23">
        <v>3000</v>
      </c>
      <c r="R1850" s="23">
        <v>0</v>
      </c>
    </row>
    <row r="1851" spans="1:18" ht="34" x14ac:dyDescent="0.15">
      <c r="A1851" s="23">
        <v>400471</v>
      </c>
      <c r="B1851" s="42" t="s">
        <v>9119</v>
      </c>
      <c r="C1851" s="34">
        <v>4</v>
      </c>
      <c r="D1851" s="34" t="s">
        <v>517</v>
      </c>
      <c r="E1851" s="34">
        <f>IF(D1851="",0,VLOOKUP(D1851,city!$D$4:$K$352,8,0))</f>
        <v>229</v>
      </c>
      <c r="F1851" s="34">
        <v>1</v>
      </c>
      <c r="G1851" s="34">
        <v>0</v>
      </c>
      <c r="H1851" s="34" t="s">
        <v>7990</v>
      </c>
      <c r="I1851" s="21" t="s">
        <v>9120</v>
      </c>
      <c r="J1851" s="34">
        <f>IF(I1851="","",VLOOKUP(I1851,speciality!$B$4:$J$1727,9,0))</f>
        <v>122904</v>
      </c>
      <c r="K1851" s="34" t="str">
        <f t="shared" si="25"/>
        <v>4,122904</v>
      </c>
      <c r="L1851" s="34">
        <v>0</v>
      </c>
      <c r="M1851" s="34">
        <v>0</v>
      </c>
      <c r="N1851" s="34">
        <v>0</v>
      </c>
      <c r="O1851" s="34">
        <v>0</v>
      </c>
      <c r="P1851" s="23">
        <v>0</v>
      </c>
      <c r="Q1851" s="23">
        <v>3000</v>
      </c>
      <c r="R1851" s="23">
        <v>0</v>
      </c>
    </row>
    <row r="1852" spans="1:18" ht="34" x14ac:dyDescent="0.15">
      <c r="A1852" s="23">
        <v>400472</v>
      </c>
      <c r="B1852" s="38" t="s">
        <v>9121</v>
      </c>
      <c r="C1852" s="34">
        <v>4</v>
      </c>
      <c r="D1852" s="34" t="s">
        <v>642</v>
      </c>
      <c r="E1852" s="34">
        <f>IF(D1852="",0,VLOOKUP(D1852,city!$D$4:$K$352,8,0))</f>
        <v>287</v>
      </c>
      <c r="F1852" s="34">
        <v>1</v>
      </c>
      <c r="G1852" s="34">
        <v>0</v>
      </c>
      <c r="H1852" s="34" t="s">
        <v>7990</v>
      </c>
      <c r="J1852" s="34" t="str">
        <f>IF(I1852="","",VLOOKUP(I1852,speciality!$B$4:$J$1727,9,0))</f>
        <v/>
      </c>
      <c r="K1852" s="34" t="str">
        <f t="shared" ref="K1852:K1915" si="26">IF(J1852="","3,-1","4,"&amp;J1852)</f>
        <v>3,-1</v>
      </c>
      <c r="L1852" s="34">
        <v>0</v>
      </c>
      <c r="M1852" s="34">
        <v>0</v>
      </c>
      <c r="N1852" s="34">
        <v>0</v>
      </c>
      <c r="O1852" s="34">
        <v>0</v>
      </c>
      <c r="P1852" s="23">
        <v>0</v>
      </c>
      <c r="Q1852" s="23">
        <v>3000</v>
      </c>
      <c r="R1852" s="23">
        <v>0</v>
      </c>
    </row>
    <row r="1853" spans="1:18" ht="34" x14ac:dyDescent="0.15">
      <c r="A1853" s="23">
        <v>400473</v>
      </c>
      <c r="B1853" s="38" t="s">
        <v>9122</v>
      </c>
      <c r="C1853" s="34">
        <v>4</v>
      </c>
      <c r="D1853" s="34" t="s">
        <v>642</v>
      </c>
      <c r="E1853" s="34">
        <f>IF(D1853="",0,VLOOKUP(D1853,city!$D$4:$K$352,8,0))</f>
        <v>287</v>
      </c>
      <c r="F1853" s="34">
        <v>1</v>
      </c>
      <c r="G1853" s="34">
        <v>0</v>
      </c>
      <c r="H1853" s="34" t="s">
        <v>7990</v>
      </c>
      <c r="J1853" s="34" t="str">
        <f>IF(I1853="","",VLOOKUP(I1853,speciality!$B$4:$J$1727,9,0))</f>
        <v/>
      </c>
      <c r="K1853" s="34" t="str">
        <f t="shared" si="26"/>
        <v>3,-1</v>
      </c>
      <c r="L1853" s="34">
        <v>0</v>
      </c>
      <c r="M1853" s="34">
        <v>0</v>
      </c>
      <c r="N1853" s="34">
        <v>0</v>
      </c>
      <c r="O1853" s="34">
        <v>0</v>
      </c>
      <c r="P1853" s="23">
        <v>0</v>
      </c>
      <c r="Q1853" s="23">
        <v>3000</v>
      </c>
      <c r="R1853" s="23">
        <v>0</v>
      </c>
    </row>
    <row r="1854" spans="1:18" ht="34" x14ac:dyDescent="0.15">
      <c r="A1854" s="23">
        <v>400474</v>
      </c>
      <c r="B1854" s="38" t="s">
        <v>9123</v>
      </c>
      <c r="C1854" s="34">
        <v>4</v>
      </c>
      <c r="D1854" s="34" t="s">
        <v>645</v>
      </c>
      <c r="E1854" s="34">
        <f>IF(D1854="",0,VLOOKUP(D1854,city!$D$4:$K$352,8,0))</f>
        <v>288</v>
      </c>
      <c r="F1854" s="34">
        <v>1</v>
      </c>
      <c r="G1854" s="34">
        <v>0</v>
      </c>
      <c r="H1854" s="34" t="s">
        <v>7990</v>
      </c>
      <c r="J1854" s="34" t="str">
        <f>IF(I1854="","",VLOOKUP(I1854,speciality!$B$4:$J$1727,9,0))</f>
        <v/>
      </c>
      <c r="K1854" s="34" t="str">
        <f t="shared" si="26"/>
        <v>3,-1</v>
      </c>
      <c r="L1854" s="34">
        <v>0</v>
      </c>
      <c r="M1854" s="34">
        <v>0</v>
      </c>
      <c r="N1854" s="34">
        <v>0</v>
      </c>
      <c r="O1854" s="34">
        <v>0</v>
      </c>
      <c r="P1854" s="23">
        <v>0</v>
      </c>
      <c r="Q1854" s="23">
        <v>3000</v>
      </c>
      <c r="R1854" s="23">
        <v>0</v>
      </c>
    </row>
    <row r="1855" spans="1:18" ht="17" x14ac:dyDescent="0.15">
      <c r="A1855" s="23">
        <v>400475</v>
      </c>
      <c r="B1855" s="38" t="s">
        <v>9124</v>
      </c>
      <c r="C1855" s="34">
        <v>4</v>
      </c>
      <c r="D1855" s="34" t="s">
        <v>645</v>
      </c>
      <c r="E1855" s="34">
        <f>IF(D1855="",0,VLOOKUP(D1855,city!$D$4:$K$352,8,0))</f>
        <v>288</v>
      </c>
      <c r="F1855" s="34">
        <v>1</v>
      </c>
      <c r="G1855" s="34">
        <v>0</v>
      </c>
      <c r="H1855" s="34" t="s">
        <v>7990</v>
      </c>
      <c r="I1855" s="21" t="s">
        <v>9125</v>
      </c>
      <c r="J1855" s="34">
        <f>IF(I1855="","",VLOOKUP(I1855,speciality!$B$4:$J$1727,9,0))</f>
        <v>128801</v>
      </c>
      <c r="K1855" s="34" t="str">
        <f t="shared" si="26"/>
        <v>4,128801</v>
      </c>
      <c r="L1855" s="34">
        <v>0</v>
      </c>
      <c r="M1855" s="34">
        <v>0</v>
      </c>
      <c r="N1855" s="34">
        <v>0</v>
      </c>
      <c r="O1855" s="34">
        <v>0</v>
      </c>
      <c r="P1855" s="23">
        <v>0</v>
      </c>
      <c r="Q1855" s="23">
        <v>3000</v>
      </c>
      <c r="R1855" s="23">
        <v>0</v>
      </c>
    </row>
    <row r="1856" spans="1:18" ht="17" x14ac:dyDescent="0.15">
      <c r="A1856" s="23">
        <v>400476</v>
      </c>
      <c r="B1856" s="38" t="s">
        <v>9126</v>
      </c>
      <c r="C1856" s="34">
        <v>4</v>
      </c>
      <c r="D1856" s="34" t="s">
        <v>645</v>
      </c>
      <c r="E1856" s="34">
        <f>IF(D1856="",0,VLOOKUP(D1856,city!$D$4:$K$352,8,0))</f>
        <v>288</v>
      </c>
      <c r="F1856" s="34">
        <v>1</v>
      </c>
      <c r="G1856" s="34">
        <v>0</v>
      </c>
      <c r="H1856" s="34" t="s">
        <v>7990</v>
      </c>
      <c r="I1856" s="21" t="s">
        <v>9127</v>
      </c>
      <c r="J1856" s="34">
        <f>IF(I1856="","",VLOOKUP(I1856,speciality!$B$4:$J$1727,9,0))</f>
        <v>128804</v>
      </c>
      <c r="K1856" s="34" t="str">
        <f t="shared" si="26"/>
        <v>4,128804</v>
      </c>
      <c r="L1856" s="34">
        <v>0</v>
      </c>
      <c r="M1856" s="34">
        <v>0</v>
      </c>
      <c r="N1856" s="34">
        <v>0</v>
      </c>
      <c r="O1856" s="34">
        <v>0</v>
      </c>
      <c r="P1856" s="23">
        <v>0</v>
      </c>
      <c r="Q1856" s="23">
        <v>3000</v>
      </c>
      <c r="R1856" s="23">
        <v>0</v>
      </c>
    </row>
    <row r="1857" spans="1:18" ht="17" x14ac:dyDescent="0.15">
      <c r="A1857" s="23">
        <v>400477</v>
      </c>
      <c r="B1857" s="38" t="s">
        <v>9128</v>
      </c>
      <c r="C1857" s="34">
        <v>4</v>
      </c>
      <c r="D1857" s="34" t="s">
        <v>647</v>
      </c>
      <c r="E1857" s="34">
        <f>IF(D1857="",0,VLOOKUP(D1857,city!$D$4:$K$352,8,0))</f>
        <v>289</v>
      </c>
      <c r="F1857" s="34">
        <v>1</v>
      </c>
      <c r="G1857" s="34">
        <v>0</v>
      </c>
      <c r="H1857" s="34" t="s">
        <v>7990</v>
      </c>
      <c r="I1857" s="21" t="s">
        <v>9129</v>
      </c>
      <c r="J1857" s="34">
        <f>IF(I1857="","",VLOOKUP(I1857,speciality!$B$4:$J$1727,9,0))</f>
        <v>128901</v>
      </c>
      <c r="K1857" s="34" t="str">
        <f t="shared" si="26"/>
        <v>4,128901</v>
      </c>
      <c r="L1857" s="34">
        <v>0</v>
      </c>
      <c r="M1857" s="34">
        <v>0</v>
      </c>
      <c r="N1857" s="34">
        <v>0</v>
      </c>
      <c r="O1857" s="34">
        <v>0</v>
      </c>
      <c r="P1857" s="23">
        <v>0</v>
      </c>
      <c r="Q1857" s="23">
        <v>3000</v>
      </c>
      <c r="R1857" s="23">
        <v>0</v>
      </c>
    </row>
    <row r="1858" spans="1:18" ht="34" x14ac:dyDescent="0.15">
      <c r="A1858" s="23">
        <v>400478</v>
      </c>
      <c r="B1858" s="38" t="s">
        <v>9130</v>
      </c>
      <c r="C1858" s="34">
        <v>4</v>
      </c>
      <c r="D1858" s="34" t="s">
        <v>647</v>
      </c>
      <c r="E1858" s="34">
        <f>IF(D1858="",0,VLOOKUP(D1858,city!$D$4:$K$352,8,0))</f>
        <v>289</v>
      </c>
      <c r="F1858" s="34">
        <v>1</v>
      </c>
      <c r="G1858" s="34">
        <v>0</v>
      </c>
      <c r="H1858" s="34" t="s">
        <v>7990</v>
      </c>
      <c r="J1858" s="34" t="str">
        <f>IF(I1858="","",VLOOKUP(I1858,speciality!$B$4:$J$1727,9,0))</f>
        <v/>
      </c>
      <c r="K1858" s="34" t="str">
        <f t="shared" si="26"/>
        <v>3,-1</v>
      </c>
      <c r="L1858" s="34">
        <v>0</v>
      </c>
      <c r="M1858" s="34">
        <v>0</v>
      </c>
      <c r="N1858" s="34">
        <v>0</v>
      </c>
      <c r="O1858" s="34">
        <v>0</v>
      </c>
      <c r="P1858" s="23">
        <v>0</v>
      </c>
      <c r="Q1858" s="23">
        <v>3000</v>
      </c>
      <c r="R1858" s="23">
        <v>0</v>
      </c>
    </row>
    <row r="1859" spans="1:18" ht="34" x14ac:dyDescent="0.15">
      <c r="A1859" s="23">
        <v>400479</v>
      </c>
      <c r="B1859" s="38" t="s">
        <v>9131</v>
      </c>
      <c r="C1859" s="34">
        <v>4</v>
      </c>
      <c r="D1859" s="34" t="s">
        <v>649</v>
      </c>
      <c r="E1859" s="34">
        <f>IF(D1859="",0,VLOOKUP(D1859,city!$D$4:$K$352,8,0))</f>
        <v>290</v>
      </c>
      <c r="F1859" s="34">
        <v>1</v>
      </c>
      <c r="G1859" s="34">
        <v>0</v>
      </c>
      <c r="H1859" s="34" t="s">
        <v>7990</v>
      </c>
      <c r="J1859" s="34" t="str">
        <f>IF(I1859="","",VLOOKUP(I1859,speciality!$B$4:$J$1727,9,0))</f>
        <v/>
      </c>
      <c r="K1859" s="34" t="str">
        <f t="shared" si="26"/>
        <v>3,-1</v>
      </c>
      <c r="L1859" s="34">
        <v>0</v>
      </c>
      <c r="M1859" s="34">
        <v>0</v>
      </c>
      <c r="N1859" s="34">
        <v>0</v>
      </c>
      <c r="O1859" s="34">
        <v>0</v>
      </c>
      <c r="P1859" s="23">
        <v>0</v>
      </c>
      <c r="Q1859" s="23">
        <v>3000</v>
      </c>
      <c r="R1859" s="23">
        <v>0</v>
      </c>
    </row>
    <row r="1860" spans="1:18" ht="34" x14ac:dyDescent="0.15">
      <c r="A1860" s="23">
        <v>400480</v>
      </c>
      <c r="B1860" s="38" t="s">
        <v>9132</v>
      </c>
      <c r="C1860" s="34">
        <v>4</v>
      </c>
      <c r="D1860" s="34" t="s">
        <v>649</v>
      </c>
      <c r="E1860" s="34">
        <f>IF(D1860="",0,VLOOKUP(D1860,city!$D$4:$K$352,8,0))</f>
        <v>290</v>
      </c>
      <c r="F1860" s="34">
        <v>1</v>
      </c>
      <c r="G1860" s="34">
        <v>0</v>
      </c>
      <c r="H1860" s="34" t="s">
        <v>7990</v>
      </c>
      <c r="J1860" s="34" t="str">
        <f>IF(I1860="","",VLOOKUP(I1860,speciality!$B$4:$J$1727,9,0))</f>
        <v/>
      </c>
      <c r="K1860" s="34" t="str">
        <f t="shared" si="26"/>
        <v>3,-1</v>
      </c>
      <c r="L1860" s="34">
        <v>0</v>
      </c>
      <c r="M1860" s="34">
        <v>0</v>
      </c>
      <c r="N1860" s="34">
        <v>0</v>
      </c>
      <c r="O1860" s="34">
        <v>0</v>
      </c>
      <c r="P1860" s="23">
        <v>0</v>
      </c>
      <c r="Q1860" s="23">
        <v>3000</v>
      </c>
      <c r="R1860" s="23">
        <v>0</v>
      </c>
    </row>
    <row r="1861" spans="1:18" ht="34" x14ac:dyDescent="0.15">
      <c r="A1861" s="23">
        <v>400481</v>
      </c>
      <c r="B1861" s="38" t="s">
        <v>9133</v>
      </c>
      <c r="C1861" s="34">
        <v>4</v>
      </c>
      <c r="D1861" s="34" t="s">
        <v>649</v>
      </c>
      <c r="E1861" s="34">
        <f>IF(D1861="",0,VLOOKUP(D1861,city!$D$4:$K$352,8,0))</f>
        <v>290</v>
      </c>
      <c r="F1861" s="34">
        <v>1</v>
      </c>
      <c r="G1861" s="34">
        <v>0</v>
      </c>
      <c r="H1861" s="34" t="s">
        <v>7990</v>
      </c>
      <c r="I1861" s="21" t="s">
        <v>9134</v>
      </c>
      <c r="J1861" s="34">
        <f>IF(I1861="","",VLOOKUP(I1861,speciality!$B$4:$J$1727,9,0))</f>
        <v>129003</v>
      </c>
      <c r="K1861" s="34" t="str">
        <f t="shared" si="26"/>
        <v>4,129003</v>
      </c>
      <c r="L1861" s="34">
        <v>0</v>
      </c>
      <c r="M1861" s="34">
        <v>0</v>
      </c>
      <c r="N1861" s="34">
        <v>0</v>
      </c>
      <c r="O1861" s="34">
        <v>0</v>
      </c>
      <c r="P1861" s="23">
        <v>0</v>
      </c>
      <c r="Q1861" s="23">
        <v>3000</v>
      </c>
      <c r="R1861" s="23">
        <v>0</v>
      </c>
    </row>
    <row r="1862" spans="1:18" ht="34" x14ac:dyDescent="0.15">
      <c r="A1862" s="23">
        <v>400482</v>
      </c>
      <c r="B1862" s="38" t="s">
        <v>9135</v>
      </c>
      <c r="C1862" s="34">
        <v>4</v>
      </c>
      <c r="D1862" s="34" t="s">
        <v>651</v>
      </c>
      <c r="E1862" s="34">
        <f>IF(D1862="",0,VLOOKUP(D1862,city!$D$4:$K$352,8,0))</f>
        <v>291</v>
      </c>
      <c r="F1862" s="34">
        <v>1</v>
      </c>
      <c r="G1862" s="34">
        <v>0</v>
      </c>
      <c r="H1862" s="34" t="s">
        <v>7990</v>
      </c>
      <c r="J1862" s="34" t="str">
        <f>IF(I1862="","",VLOOKUP(I1862,speciality!$B$4:$J$1727,9,0))</f>
        <v/>
      </c>
      <c r="K1862" s="34" t="str">
        <f t="shared" si="26"/>
        <v>3,-1</v>
      </c>
      <c r="L1862" s="34">
        <v>0</v>
      </c>
      <c r="M1862" s="34">
        <v>0</v>
      </c>
      <c r="N1862" s="34">
        <v>0</v>
      </c>
      <c r="O1862" s="34">
        <v>0</v>
      </c>
      <c r="P1862" s="23">
        <v>0</v>
      </c>
      <c r="Q1862" s="23">
        <v>3000</v>
      </c>
      <c r="R1862" s="23">
        <v>0</v>
      </c>
    </row>
    <row r="1863" spans="1:18" ht="34" x14ac:dyDescent="0.15">
      <c r="A1863" s="23">
        <v>400483</v>
      </c>
      <c r="B1863" s="38" t="s">
        <v>9136</v>
      </c>
      <c r="C1863" s="34">
        <v>4</v>
      </c>
      <c r="D1863" s="34" t="s">
        <v>651</v>
      </c>
      <c r="E1863" s="34">
        <f>IF(D1863="",0,VLOOKUP(D1863,city!$D$4:$K$352,8,0))</f>
        <v>291</v>
      </c>
      <c r="F1863" s="34">
        <v>1</v>
      </c>
      <c r="G1863" s="34">
        <v>0</v>
      </c>
      <c r="H1863" s="34" t="s">
        <v>7990</v>
      </c>
      <c r="I1863" s="21" t="s">
        <v>9137</v>
      </c>
      <c r="J1863" s="34">
        <f>IF(I1863="","",VLOOKUP(I1863,speciality!$B$4:$J$1727,9,0))</f>
        <v>129101</v>
      </c>
      <c r="K1863" s="34" t="str">
        <f t="shared" si="26"/>
        <v>4,129101</v>
      </c>
      <c r="L1863" s="34">
        <v>0</v>
      </c>
      <c r="M1863" s="34">
        <v>0</v>
      </c>
      <c r="N1863" s="34">
        <v>0</v>
      </c>
      <c r="O1863" s="34">
        <v>0</v>
      </c>
      <c r="P1863" s="23">
        <v>0</v>
      </c>
      <c r="Q1863" s="23">
        <v>3000</v>
      </c>
      <c r="R1863" s="23">
        <v>0</v>
      </c>
    </row>
    <row r="1864" spans="1:18" ht="34" x14ac:dyDescent="0.15">
      <c r="A1864" s="23">
        <v>400484</v>
      </c>
      <c r="B1864" s="38" t="s">
        <v>9138</v>
      </c>
      <c r="C1864" s="34">
        <v>4</v>
      </c>
      <c r="D1864" s="34" t="s">
        <v>651</v>
      </c>
      <c r="E1864" s="34">
        <f>IF(D1864="",0,VLOOKUP(D1864,city!$D$4:$K$352,8,0))</f>
        <v>291</v>
      </c>
      <c r="F1864" s="34">
        <v>1</v>
      </c>
      <c r="G1864" s="34">
        <v>0</v>
      </c>
      <c r="H1864" s="34" t="s">
        <v>7990</v>
      </c>
      <c r="I1864" s="21" t="s">
        <v>9139</v>
      </c>
      <c r="J1864" s="34">
        <f>IF(I1864="","",VLOOKUP(I1864,speciality!$B$4:$J$1727,9,0))</f>
        <v>129104</v>
      </c>
      <c r="K1864" s="34" t="str">
        <f t="shared" si="26"/>
        <v>4,129104</v>
      </c>
      <c r="L1864" s="34">
        <v>0</v>
      </c>
      <c r="M1864" s="34">
        <v>0</v>
      </c>
      <c r="N1864" s="34">
        <v>0</v>
      </c>
      <c r="O1864" s="34">
        <v>0</v>
      </c>
      <c r="P1864" s="23">
        <v>0</v>
      </c>
      <c r="Q1864" s="23">
        <v>3000</v>
      </c>
      <c r="R1864" s="23">
        <v>0</v>
      </c>
    </row>
    <row r="1865" spans="1:18" ht="17" x14ac:dyDescent="0.15">
      <c r="A1865" s="23">
        <v>400485</v>
      </c>
      <c r="B1865" s="38" t="s">
        <v>9140</v>
      </c>
      <c r="C1865" s="34">
        <v>4</v>
      </c>
      <c r="D1865" s="34" t="s">
        <v>653</v>
      </c>
      <c r="E1865" s="34">
        <f>IF(D1865="",0,VLOOKUP(D1865,city!$D$4:$K$352,8,0))</f>
        <v>292</v>
      </c>
      <c r="F1865" s="34">
        <v>1</v>
      </c>
      <c r="G1865" s="34">
        <v>0</v>
      </c>
      <c r="H1865" s="34" t="s">
        <v>7990</v>
      </c>
      <c r="J1865" s="34" t="str">
        <f>IF(I1865="","",VLOOKUP(I1865,speciality!$B$4:$J$1727,9,0))</f>
        <v/>
      </c>
      <c r="K1865" s="34" t="str">
        <f t="shared" si="26"/>
        <v>3,-1</v>
      </c>
      <c r="L1865" s="34">
        <v>0</v>
      </c>
      <c r="M1865" s="34">
        <v>0</v>
      </c>
      <c r="N1865" s="34">
        <v>0</v>
      </c>
      <c r="O1865" s="34">
        <v>0</v>
      </c>
      <c r="P1865" s="23">
        <v>0</v>
      </c>
      <c r="Q1865" s="23">
        <v>3000</v>
      </c>
      <c r="R1865" s="23">
        <v>0</v>
      </c>
    </row>
    <row r="1866" spans="1:18" ht="34" x14ac:dyDescent="0.15">
      <c r="A1866" s="23">
        <v>400486</v>
      </c>
      <c r="B1866" s="38" t="s">
        <v>9141</v>
      </c>
      <c r="C1866" s="34">
        <v>4</v>
      </c>
      <c r="D1866" s="34" t="s">
        <v>653</v>
      </c>
      <c r="E1866" s="34">
        <f>IF(D1866="",0,VLOOKUP(D1866,city!$D$4:$K$352,8,0))</f>
        <v>292</v>
      </c>
      <c r="F1866" s="34">
        <v>1</v>
      </c>
      <c r="G1866" s="34">
        <v>0</v>
      </c>
      <c r="H1866" s="34" t="s">
        <v>7990</v>
      </c>
      <c r="J1866" s="34" t="str">
        <f>IF(I1866="","",VLOOKUP(I1866,speciality!$B$4:$J$1727,9,0))</f>
        <v/>
      </c>
      <c r="K1866" s="34" t="str">
        <f t="shared" si="26"/>
        <v>3,-1</v>
      </c>
      <c r="L1866" s="34">
        <v>0</v>
      </c>
      <c r="M1866" s="34">
        <v>0</v>
      </c>
      <c r="N1866" s="34">
        <v>0</v>
      </c>
      <c r="O1866" s="34">
        <v>0</v>
      </c>
      <c r="P1866" s="23">
        <v>0</v>
      </c>
      <c r="Q1866" s="23">
        <v>3000</v>
      </c>
      <c r="R1866" s="23">
        <v>0</v>
      </c>
    </row>
    <row r="1867" spans="1:18" ht="34" x14ac:dyDescent="0.15">
      <c r="A1867" s="23">
        <v>400487</v>
      </c>
      <c r="B1867" s="38" t="s">
        <v>9142</v>
      </c>
      <c r="C1867" s="34">
        <v>4</v>
      </c>
      <c r="D1867" s="34" t="s">
        <v>653</v>
      </c>
      <c r="E1867" s="34">
        <f>IF(D1867="",0,VLOOKUP(D1867,city!$D$4:$K$352,8,0))</f>
        <v>292</v>
      </c>
      <c r="F1867" s="34">
        <v>1</v>
      </c>
      <c r="G1867" s="34">
        <v>0</v>
      </c>
      <c r="H1867" s="34" t="s">
        <v>7990</v>
      </c>
      <c r="I1867" s="21" t="s">
        <v>9143</v>
      </c>
      <c r="J1867" s="34">
        <f>IF(I1867="","",VLOOKUP(I1867,speciality!$B$4:$J$1727,9,0))</f>
        <v>129203</v>
      </c>
      <c r="K1867" s="34" t="str">
        <f t="shared" si="26"/>
        <v>4,129203</v>
      </c>
      <c r="L1867" s="34">
        <v>0</v>
      </c>
      <c r="M1867" s="34">
        <v>0</v>
      </c>
      <c r="N1867" s="34">
        <v>0</v>
      </c>
      <c r="O1867" s="34">
        <v>0</v>
      </c>
      <c r="P1867" s="23">
        <v>0</v>
      </c>
      <c r="Q1867" s="23">
        <v>3000</v>
      </c>
      <c r="R1867" s="23">
        <v>0</v>
      </c>
    </row>
    <row r="1868" spans="1:18" ht="34" x14ac:dyDescent="0.15">
      <c r="A1868" s="23">
        <v>400488</v>
      </c>
      <c r="B1868" s="38" t="s">
        <v>9144</v>
      </c>
      <c r="C1868" s="34">
        <v>4</v>
      </c>
      <c r="D1868" s="34" t="s">
        <v>655</v>
      </c>
      <c r="E1868" s="34">
        <f>IF(D1868="",0,VLOOKUP(D1868,city!$D$4:$K$352,8,0))</f>
        <v>293</v>
      </c>
      <c r="F1868" s="34">
        <v>1</v>
      </c>
      <c r="G1868" s="34">
        <v>0</v>
      </c>
      <c r="H1868" s="34" t="s">
        <v>7990</v>
      </c>
      <c r="J1868" s="34" t="str">
        <f>IF(I1868="","",VLOOKUP(I1868,speciality!$B$4:$J$1727,9,0))</f>
        <v/>
      </c>
      <c r="K1868" s="34" t="str">
        <f t="shared" si="26"/>
        <v>3,-1</v>
      </c>
      <c r="L1868" s="34">
        <v>0</v>
      </c>
      <c r="M1868" s="34">
        <v>0</v>
      </c>
      <c r="N1868" s="34">
        <v>0</v>
      </c>
      <c r="O1868" s="34">
        <v>0</v>
      </c>
      <c r="P1868" s="23">
        <v>0</v>
      </c>
      <c r="Q1868" s="23">
        <v>3000</v>
      </c>
      <c r="R1868" s="23">
        <v>0</v>
      </c>
    </row>
    <row r="1869" spans="1:18" ht="34" x14ac:dyDescent="0.15">
      <c r="A1869" s="23">
        <v>400489</v>
      </c>
      <c r="B1869" s="38" t="s">
        <v>9145</v>
      </c>
      <c r="C1869" s="34">
        <v>4</v>
      </c>
      <c r="D1869" s="34" t="s">
        <v>655</v>
      </c>
      <c r="E1869" s="34">
        <f>IF(D1869="",0,VLOOKUP(D1869,city!$D$4:$K$352,8,0))</f>
        <v>293</v>
      </c>
      <c r="F1869" s="34">
        <v>1</v>
      </c>
      <c r="G1869" s="34">
        <v>0</v>
      </c>
      <c r="H1869" s="34" t="s">
        <v>7990</v>
      </c>
      <c r="I1869" s="21" t="s">
        <v>9146</v>
      </c>
      <c r="J1869" s="34">
        <f>IF(I1869="","",VLOOKUP(I1869,speciality!$B$4:$J$1727,9,0))</f>
        <v>129301</v>
      </c>
      <c r="K1869" s="34" t="str">
        <f t="shared" si="26"/>
        <v>4,129301</v>
      </c>
      <c r="L1869" s="34">
        <v>0</v>
      </c>
      <c r="M1869" s="34">
        <v>0</v>
      </c>
      <c r="N1869" s="34">
        <v>0</v>
      </c>
      <c r="O1869" s="34">
        <v>0</v>
      </c>
      <c r="P1869" s="23">
        <v>0</v>
      </c>
      <c r="Q1869" s="23">
        <v>3000</v>
      </c>
      <c r="R1869" s="23">
        <v>0</v>
      </c>
    </row>
    <row r="1870" spans="1:18" ht="34" x14ac:dyDescent="0.15">
      <c r="A1870" s="23">
        <v>400490</v>
      </c>
      <c r="B1870" s="38" t="s">
        <v>9147</v>
      </c>
      <c r="C1870" s="34">
        <v>4</v>
      </c>
      <c r="D1870" s="34" t="s">
        <v>657</v>
      </c>
      <c r="E1870" s="34">
        <f>IF(D1870="",0,VLOOKUP(D1870,city!$D$4:$K$352,8,0))</f>
        <v>294</v>
      </c>
      <c r="F1870" s="34">
        <v>1</v>
      </c>
      <c r="G1870" s="34">
        <v>0</v>
      </c>
      <c r="H1870" s="34" t="s">
        <v>7990</v>
      </c>
      <c r="I1870" s="21" t="s">
        <v>9148</v>
      </c>
      <c r="J1870" s="34">
        <f>IF(I1870="","",VLOOKUP(I1870,speciality!$B$4:$J$1727,9,0))</f>
        <v>129401</v>
      </c>
      <c r="K1870" s="34" t="str">
        <f t="shared" si="26"/>
        <v>4,129401</v>
      </c>
      <c r="L1870" s="34">
        <v>0</v>
      </c>
      <c r="M1870" s="34">
        <v>0</v>
      </c>
      <c r="N1870" s="34">
        <v>0</v>
      </c>
      <c r="O1870" s="34">
        <v>0</v>
      </c>
      <c r="P1870" s="23">
        <v>0</v>
      </c>
      <c r="Q1870" s="23">
        <v>3000</v>
      </c>
      <c r="R1870" s="23">
        <v>0</v>
      </c>
    </row>
    <row r="1871" spans="1:18" ht="34" x14ac:dyDescent="0.15">
      <c r="A1871" s="23">
        <v>400491</v>
      </c>
      <c r="B1871" s="38" t="s">
        <v>9149</v>
      </c>
      <c r="C1871" s="34">
        <v>4</v>
      </c>
      <c r="D1871" s="34" t="s">
        <v>657</v>
      </c>
      <c r="E1871" s="34">
        <f>IF(D1871="",0,VLOOKUP(D1871,city!$D$4:$K$352,8,0))</f>
        <v>294</v>
      </c>
      <c r="F1871" s="34">
        <v>1</v>
      </c>
      <c r="G1871" s="34">
        <v>0</v>
      </c>
      <c r="H1871" s="34" t="s">
        <v>7990</v>
      </c>
      <c r="I1871" s="21" t="s">
        <v>9150</v>
      </c>
      <c r="J1871" s="34">
        <f>IF(I1871="","",VLOOKUP(I1871,speciality!$B$4:$J$1727,9,0))</f>
        <v>129405</v>
      </c>
      <c r="K1871" s="34" t="str">
        <f t="shared" si="26"/>
        <v>4,129405</v>
      </c>
      <c r="L1871" s="34">
        <v>0</v>
      </c>
      <c r="M1871" s="34">
        <v>0</v>
      </c>
      <c r="N1871" s="34">
        <v>0</v>
      </c>
      <c r="O1871" s="34">
        <v>0</v>
      </c>
      <c r="P1871" s="23">
        <v>0</v>
      </c>
      <c r="Q1871" s="23">
        <v>3000</v>
      </c>
      <c r="R1871" s="23">
        <v>0</v>
      </c>
    </row>
    <row r="1872" spans="1:18" ht="34" x14ac:dyDescent="0.15">
      <c r="A1872" s="23">
        <v>400492</v>
      </c>
      <c r="B1872" s="38" t="s">
        <v>9151</v>
      </c>
      <c r="C1872" s="34">
        <v>4</v>
      </c>
      <c r="D1872" s="34" t="s">
        <v>657</v>
      </c>
      <c r="E1872" s="34">
        <f>IF(D1872="",0,VLOOKUP(D1872,city!$D$4:$K$352,8,0))</f>
        <v>294</v>
      </c>
      <c r="F1872" s="34">
        <v>1</v>
      </c>
      <c r="G1872" s="34">
        <v>0</v>
      </c>
      <c r="H1872" s="34" t="s">
        <v>7990</v>
      </c>
      <c r="I1872" s="21" t="s">
        <v>9152</v>
      </c>
      <c r="J1872" s="34">
        <f>IF(I1872="","",VLOOKUP(I1872,speciality!$B$4:$J$1727,9,0))</f>
        <v>129403</v>
      </c>
      <c r="K1872" s="34" t="str">
        <f t="shared" si="26"/>
        <v>4,129403</v>
      </c>
      <c r="L1872" s="34">
        <v>0</v>
      </c>
      <c r="M1872" s="34">
        <v>0</v>
      </c>
      <c r="N1872" s="34">
        <v>0</v>
      </c>
      <c r="O1872" s="34">
        <v>0</v>
      </c>
      <c r="P1872" s="23">
        <v>0</v>
      </c>
      <c r="Q1872" s="23">
        <v>3000</v>
      </c>
      <c r="R1872" s="23">
        <v>0</v>
      </c>
    </row>
    <row r="1873" spans="1:18" ht="34" x14ac:dyDescent="0.15">
      <c r="A1873" s="23">
        <v>400493</v>
      </c>
      <c r="B1873" s="38" t="s">
        <v>9153</v>
      </c>
      <c r="C1873" s="34">
        <v>4</v>
      </c>
      <c r="D1873" s="34" t="s">
        <v>659</v>
      </c>
      <c r="E1873" s="34">
        <f>IF(D1873="",0,VLOOKUP(D1873,city!$D$4:$K$352,8,0))</f>
        <v>295</v>
      </c>
      <c r="F1873" s="34">
        <v>1</v>
      </c>
      <c r="G1873" s="34">
        <v>0</v>
      </c>
      <c r="H1873" s="34" t="s">
        <v>7990</v>
      </c>
      <c r="I1873" s="21" t="s">
        <v>9154</v>
      </c>
      <c r="J1873" s="34">
        <f>IF(I1873="","",VLOOKUP(I1873,speciality!$B$4:$J$1727,9,0))</f>
        <v>129501</v>
      </c>
      <c r="K1873" s="34" t="str">
        <f t="shared" si="26"/>
        <v>4,129501</v>
      </c>
      <c r="L1873" s="34">
        <v>0</v>
      </c>
      <c r="M1873" s="34">
        <v>0</v>
      </c>
      <c r="N1873" s="34">
        <v>0</v>
      </c>
      <c r="O1873" s="34">
        <v>0</v>
      </c>
      <c r="P1873" s="23">
        <v>0</v>
      </c>
      <c r="Q1873" s="23">
        <v>3000</v>
      </c>
      <c r="R1873" s="23">
        <v>0</v>
      </c>
    </row>
    <row r="1874" spans="1:18" ht="34" x14ac:dyDescent="0.15">
      <c r="A1874" s="23">
        <v>400494</v>
      </c>
      <c r="B1874" s="38" t="s">
        <v>9155</v>
      </c>
      <c r="C1874" s="34">
        <v>4</v>
      </c>
      <c r="D1874" s="34" t="s">
        <v>659</v>
      </c>
      <c r="E1874" s="34">
        <f>IF(D1874="",0,VLOOKUP(D1874,city!$D$4:$K$352,8,0))</f>
        <v>295</v>
      </c>
      <c r="F1874" s="34">
        <v>1</v>
      </c>
      <c r="G1874" s="34">
        <v>0</v>
      </c>
      <c r="H1874" s="34" t="s">
        <v>7990</v>
      </c>
      <c r="I1874" s="21" t="s">
        <v>9156</v>
      </c>
      <c r="J1874" s="34">
        <f>IF(I1874="","",VLOOKUP(I1874,speciality!$B$4:$J$1727,9,0))</f>
        <v>129504</v>
      </c>
      <c r="K1874" s="34" t="str">
        <f t="shared" si="26"/>
        <v>4,129504</v>
      </c>
      <c r="L1874" s="34">
        <v>0</v>
      </c>
      <c r="M1874" s="34">
        <v>0</v>
      </c>
      <c r="N1874" s="34">
        <v>0</v>
      </c>
      <c r="O1874" s="34">
        <v>0</v>
      </c>
      <c r="P1874" s="23">
        <v>0</v>
      </c>
      <c r="Q1874" s="23">
        <v>3000</v>
      </c>
      <c r="R1874" s="23">
        <v>0</v>
      </c>
    </row>
    <row r="1875" spans="1:18" ht="34" x14ac:dyDescent="0.15">
      <c r="A1875" s="23">
        <v>400495</v>
      </c>
      <c r="B1875" s="38" t="s">
        <v>9157</v>
      </c>
      <c r="C1875" s="34">
        <v>4</v>
      </c>
      <c r="D1875" s="45" t="s">
        <v>540</v>
      </c>
      <c r="E1875" s="34">
        <f>IF(D1875="",0,VLOOKUP(D1875,city!$D$4:$K$352,8,0))</f>
        <v>239</v>
      </c>
      <c r="F1875" s="34">
        <v>1</v>
      </c>
      <c r="G1875" s="34">
        <v>0</v>
      </c>
      <c r="H1875" s="34" t="s">
        <v>7990</v>
      </c>
      <c r="I1875" s="45"/>
      <c r="J1875" s="34" t="str">
        <f>IF(I1875="","",VLOOKUP(I1875,speciality!$B$4:$J$1727,9,0))</f>
        <v/>
      </c>
      <c r="K1875" s="34" t="str">
        <f t="shared" si="26"/>
        <v>3,-1</v>
      </c>
      <c r="L1875" s="34">
        <v>0</v>
      </c>
      <c r="M1875" s="34">
        <v>0</v>
      </c>
      <c r="N1875" s="34">
        <v>0</v>
      </c>
      <c r="O1875" s="34">
        <v>0</v>
      </c>
      <c r="P1875" s="23">
        <v>0</v>
      </c>
      <c r="Q1875" s="23">
        <v>3000</v>
      </c>
      <c r="R1875" s="23">
        <v>0</v>
      </c>
    </row>
    <row r="1876" spans="1:18" ht="34" x14ac:dyDescent="0.15">
      <c r="A1876" s="23">
        <v>400496</v>
      </c>
      <c r="B1876" s="38" t="s">
        <v>9158</v>
      </c>
      <c r="C1876" s="34">
        <v>4</v>
      </c>
      <c r="D1876" s="45" t="s">
        <v>540</v>
      </c>
      <c r="E1876" s="34">
        <f>IF(D1876="",0,VLOOKUP(D1876,city!$D$4:$K$352,8,0))</f>
        <v>239</v>
      </c>
      <c r="F1876" s="34">
        <v>1</v>
      </c>
      <c r="G1876" s="34">
        <v>0</v>
      </c>
      <c r="H1876" s="34" t="s">
        <v>7990</v>
      </c>
      <c r="I1876" s="45" t="s">
        <v>9159</v>
      </c>
      <c r="J1876" s="34">
        <f>IF(I1876="","",VLOOKUP(I1876,speciality!$B$4:$J$1727,9,0))</f>
        <v>123905</v>
      </c>
      <c r="K1876" s="34" t="str">
        <f t="shared" si="26"/>
        <v>4,123905</v>
      </c>
      <c r="L1876" s="34">
        <v>0</v>
      </c>
      <c r="M1876" s="34">
        <v>0</v>
      </c>
      <c r="N1876" s="34">
        <v>0</v>
      </c>
      <c r="O1876" s="34">
        <v>0</v>
      </c>
      <c r="P1876" s="23">
        <v>0</v>
      </c>
      <c r="Q1876" s="23">
        <v>3000</v>
      </c>
      <c r="R1876" s="23">
        <v>0</v>
      </c>
    </row>
    <row r="1877" spans="1:18" ht="34" x14ac:dyDescent="0.15">
      <c r="A1877" s="23">
        <v>400497</v>
      </c>
      <c r="B1877" s="38" t="s">
        <v>9160</v>
      </c>
      <c r="C1877" s="34">
        <v>4</v>
      </c>
      <c r="D1877" s="45" t="s">
        <v>540</v>
      </c>
      <c r="E1877" s="34">
        <f>IF(D1877="",0,VLOOKUP(D1877,city!$D$4:$K$352,8,0))</f>
        <v>239</v>
      </c>
      <c r="F1877" s="34">
        <v>1</v>
      </c>
      <c r="G1877" s="34">
        <v>0</v>
      </c>
      <c r="H1877" s="34" t="s">
        <v>7990</v>
      </c>
      <c r="I1877" s="45" t="s">
        <v>9161</v>
      </c>
      <c r="J1877" s="34">
        <f>IF(I1877="","",VLOOKUP(I1877,speciality!$B$4:$J$1727,9,0))</f>
        <v>123904</v>
      </c>
      <c r="K1877" s="34" t="str">
        <f t="shared" si="26"/>
        <v>4,123904</v>
      </c>
      <c r="L1877" s="34">
        <v>0</v>
      </c>
      <c r="M1877" s="34">
        <v>0</v>
      </c>
      <c r="N1877" s="34">
        <v>0</v>
      </c>
      <c r="O1877" s="34">
        <v>0</v>
      </c>
      <c r="P1877" s="23">
        <v>0</v>
      </c>
      <c r="Q1877" s="23">
        <v>3000</v>
      </c>
      <c r="R1877" s="23">
        <v>0</v>
      </c>
    </row>
    <row r="1878" spans="1:18" ht="34" x14ac:dyDescent="0.15">
      <c r="A1878" s="23">
        <v>400498</v>
      </c>
      <c r="B1878" s="38" t="s">
        <v>9162</v>
      </c>
      <c r="C1878" s="34">
        <v>4</v>
      </c>
      <c r="D1878" s="45" t="s">
        <v>543</v>
      </c>
      <c r="E1878" s="34">
        <f>IF(D1878="",0,VLOOKUP(D1878,city!$D$4:$K$352,8,0))</f>
        <v>240</v>
      </c>
      <c r="F1878" s="34">
        <v>1</v>
      </c>
      <c r="G1878" s="34">
        <v>0</v>
      </c>
      <c r="H1878" s="34" t="s">
        <v>7990</v>
      </c>
      <c r="I1878" s="45"/>
      <c r="J1878" s="34" t="str">
        <f>IF(I1878="","",VLOOKUP(I1878,speciality!$B$4:$J$1727,9,0))</f>
        <v/>
      </c>
      <c r="K1878" s="34" t="str">
        <f t="shared" si="26"/>
        <v>3,-1</v>
      </c>
      <c r="L1878" s="34">
        <v>0</v>
      </c>
      <c r="M1878" s="34">
        <v>0</v>
      </c>
      <c r="N1878" s="34">
        <v>0</v>
      </c>
      <c r="O1878" s="34">
        <v>0</v>
      </c>
      <c r="P1878" s="23">
        <v>0</v>
      </c>
      <c r="Q1878" s="23">
        <v>3000</v>
      </c>
      <c r="R1878" s="23">
        <v>0</v>
      </c>
    </row>
    <row r="1879" spans="1:18" ht="17" x14ac:dyDescent="0.15">
      <c r="A1879" s="23">
        <v>400499</v>
      </c>
      <c r="B1879" s="38" t="s">
        <v>9163</v>
      </c>
      <c r="C1879" s="34">
        <v>4</v>
      </c>
      <c r="D1879" s="45" t="s">
        <v>543</v>
      </c>
      <c r="E1879" s="34">
        <f>IF(D1879="",0,VLOOKUP(D1879,city!$D$4:$K$352,8,0))</f>
        <v>240</v>
      </c>
      <c r="F1879" s="34">
        <v>1</v>
      </c>
      <c r="G1879" s="34">
        <v>0</v>
      </c>
      <c r="H1879" s="34" t="s">
        <v>7990</v>
      </c>
      <c r="I1879" s="45"/>
      <c r="J1879" s="34" t="str">
        <f>IF(I1879="","",VLOOKUP(I1879,speciality!$B$4:$J$1727,9,0))</f>
        <v/>
      </c>
      <c r="K1879" s="34" t="str">
        <f t="shared" si="26"/>
        <v>3,-1</v>
      </c>
      <c r="L1879" s="34">
        <v>0</v>
      </c>
      <c r="M1879" s="34">
        <v>0</v>
      </c>
      <c r="N1879" s="34">
        <v>0</v>
      </c>
      <c r="O1879" s="34">
        <v>0</v>
      </c>
      <c r="P1879" s="23">
        <v>0</v>
      </c>
      <c r="Q1879" s="23">
        <v>3000</v>
      </c>
      <c r="R1879" s="23">
        <v>0</v>
      </c>
    </row>
    <row r="1880" spans="1:18" ht="34" x14ac:dyDescent="0.15">
      <c r="A1880" s="23">
        <v>400500</v>
      </c>
      <c r="B1880" s="38" t="s">
        <v>9164</v>
      </c>
      <c r="C1880" s="34">
        <v>4</v>
      </c>
      <c r="D1880" s="45" t="s">
        <v>543</v>
      </c>
      <c r="E1880" s="34">
        <f>IF(D1880="",0,VLOOKUP(D1880,city!$D$4:$K$352,8,0))</f>
        <v>240</v>
      </c>
      <c r="F1880" s="34">
        <v>1</v>
      </c>
      <c r="G1880" s="34">
        <v>0</v>
      </c>
      <c r="H1880" s="34" t="s">
        <v>7990</v>
      </c>
      <c r="I1880" s="45" t="s">
        <v>9165</v>
      </c>
      <c r="J1880" s="34">
        <f>IF(I1880="","",VLOOKUP(I1880,speciality!$B$4:$J$1727,9,0))</f>
        <v>124001</v>
      </c>
      <c r="K1880" s="34" t="str">
        <f t="shared" si="26"/>
        <v>4,124001</v>
      </c>
      <c r="L1880" s="34">
        <v>0</v>
      </c>
      <c r="M1880" s="34">
        <v>0</v>
      </c>
      <c r="N1880" s="34">
        <v>0</v>
      </c>
      <c r="O1880" s="34">
        <v>0</v>
      </c>
      <c r="P1880" s="23">
        <v>0</v>
      </c>
      <c r="Q1880" s="23">
        <v>3000</v>
      </c>
      <c r="R1880" s="23">
        <v>0</v>
      </c>
    </row>
    <row r="1881" spans="1:18" ht="17" x14ac:dyDescent="0.15">
      <c r="A1881" s="23">
        <v>400501</v>
      </c>
      <c r="B1881" s="38" t="s">
        <v>9166</v>
      </c>
      <c r="C1881" s="34">
        <v>4</v>
      </c>
      <c r="D1881" s="45" t="s">
        <v>547</v>
      </c>
      <c r="E1881" s="34">
        <f>IF(D1881="",0,VLOOKUP(D1881,city!$D$4:$K$352,8,0))</f>
        <v>242</v>
      </c>
      <c r="F1881" s="34">
        <v>1</v>
      </c>
      <c r="G1881" s="34">
        <v>0</v>
      </c>
      <c r="H1881" s="34" t="s">
        <v>7990</v>
      </c>
      <c r="I1881" s="45" t="s">
        <v>9167</v>
      </c>
      <c r="J1881" s="34">
        <f>IF(I1881="","",VLOOKUP(I1881,speciality!$B$4:$J$1727,9,0))</f>
        <v>124203</v>
      </c>
      <c r="K1881" s="34" t="str">
        <f t="shared" si="26"/>
        <v>4,124203</v>
      </c>
      <c r="L1881" s="34">
        <v>0</v>
      </c>
      <c r="M1881" s="34">
        <v>0</v>
      </c>
      <c r="N1881" s="34">
        <v>0</v>
      </c>
      <c r="O1881" s="34">
        <v>0</v>
      </c>
      <c r="P1881" s="23">
        <v>0</v>
      </c>
      <c r="Q1881" s="23">
        <v>3000</v>
      </c>
      <c r="R1881" s="23">
        <v>0</v>
      </c>
    </row>
    <row r="1882" spans="1:18" ht="34" x14ac:dyDescent="0.15">
      <c r="A1882" s="23">
        <v>400502</v>
      </c>
      <c r="B1882" s="38" t="s">
        <v>9168</v>
      </c>
      <c r="C1882" s="34">
        <v>4</v>
      </c>
      <c r="D1882" s="45" t="s">
        <v>547</v>
      </c>
      <c r="E1882" s="34">
        <f>IF(D1882="",0,VLOOKUP(D1882,city!$D$4:$K$352,8,0))</f>
        <v>242</v>
      </c>
      <c r="F1882" s="34">
        <v>1</v>
      </c>
      <c r="G1882" s="34">
        <v>0</v>
      </c>
      <c r="H1882" s="34" t="s">
        <v>7990</v>
      </c>
      <c r="I1882" s="45" t="s">
        <v>9169</v>
      </c>
      <c r="J1882" s="34">
        <f>IF(I1882="","",VLOOKUP(I1882,speciality!$B$4:$J$1727,9,0))</f>
        <v>124204</v>
      </c>
      <c r="K1882" s="34" t="str">
        <f t="shared" si="26"/>
        <v>4,124204</v>
      </c>
      <c r="L1882" s="34">
        <v>0</v>
      </c>
      <c r="M1882" s="34">
        <v>0</v>
      </c>
      <c r="N1882" s="34">
        <v>0</v>
      </c>
      <c r="O1882" s="34">
        <v>0</v>
      </c>
      <c r="P1882" s="23">
        <v>0</v>
      </c>
      <c r="Q1882" s="23">
        <v>3000</v>
      </c>
      <c r="R1882" s="23">
        <v>0</v>
      </c>
    </row>
    <row r="1883" spans="1:18" ht="34" x14ac:dyDescent="0.15">
      <c r="A1883" s="23">
        <v>400503</v>
      </c>
      <c r="B1883" s="38" t="s">
        <v>9170</v>
      </c>
      <c r="C1883" s="34">
        <v>4</v>
      </c>
      <c r="D1883" s="45" t="s">
        <v>547</v>
      </c>
      <c r="E1883" s="34">
        <f>IF(D1883="",0,VLOOKUP(D1883,city!$D$4:$K$352,8,0))</f>
        <v>242</v>
      </c>
      <c r="F1883" s="34">
        <v>1</v>
      </c>
      <c r="G1883" s="34">
        <v>0</v>
      </c>
      <c r="H1883" s="34" t="s">
        <v>7990</v>
      </c>
      <c r="I1883" s="45"/>
      <c r="J1883" s="34" t="str">
        <f>IF(I1883="","",VLOOKUP(I1883,speciality!$B$4:$J$1727,9,0))</f>
        <v/>
      </c>
      <c r="K1883" s="34" t="str">
        <f t="shared" si="26"/>
        <v>3,-1</v>
      </c>
      <c r="L1883" s="34">
        <v>0</v>
      </c>
      <c r="M1883" s="34">
        <v>0</v>
      </c>
      <c r="N1883" s="34">
        <v>0</v>
      </c>
      <c r="O1883" s="34">
        <v>0</v>
      </c>
      <c r="P1883" s="23">
        <v>0</v>
      </c>
      <c r="Q1883" s="23">
        <v>3000</v>
      </c>
      <c r="R1883" s="23">
        <v>0</v>
      </c>
    </row>
    <row r="1884" spans="1:18" ht="34" x14ac:dyDescent="0.15">
      <c r="A1884" s="23">
        <v>400504</v>
      </c>
      <c r="B1884" s="38" t="s">
        <v>9171</v>
      </c>
      <c r="C1884" s="34">
        <v>4</v>
      </c>
      <c r="D1884" s="45" t="s">
        <v>545</v>
      </c>
      <c r="E1884" s="34">
        <f>IF(D1884="",0,VLOOKUP(D1884,city!$D$4:$K$352,8,0))</f>
        <v>241</v>
      </c>
      <c r="F1884" s="34">
        <v>1</v>
      </c>
      <c r="G1884" s="34">
        <v>0</v>
      </c>
      <c r="H1884" s="34" t="s">
        <v>7990</v>
      </c>
      <c r="I1884" s="45" t="s">
        <v>9172</v>
      </c>
      <c r="J1884" s="34">
        <f>IF(I1884="","",VLOOKUP(I1884,speciality!$B$4:$J$1727,9,0))</f>
        <v>124102</v>
      </c>
      <c r="K1884" s="34" t="str">
        <f t="shared" si="26"/>
        <v>4,124102</v>
      </c>
      <c r="L1884" s="34">
        <v>0</v>
      </c>
      <c r="M1884" s="34">
        <v>0</v>
      </c>
      <c r="N1884" s="34">
        <v>0</v>
      </c>
      <c r="O1884" s="34">
        <v>0</v>
      </c>
      <c r="P1884" s="23">
        <v>0</v>
      </c>
      <c r="Q1884" s="23">
        <v>3000</v>
      </c>
      <c r="R1884" s="23">
        <v>0</v>
      </c>
    </row>
    <row r="1885" spans="1:18" ht="34" x14ac:dyDescent="0.15">
      <c r="A1885" s="23">
        <v>400505</v>
      </c>
      <c r="B1885" s="38" t="s">
        <v>9173</v>
      </c>
      <c r="C1885" s="34">
        <v>4</v>
      </c>
      <c r="D1885" s="45" t="s">
        <v>545</v>
      </c>
      <c r="E1885" s="34">
        <f>IF(D1885="",0,VLOOKUP(D1885,city!$D$4:$K$352,8,0))</f>
        <v>241</v>
      </c>
      <c r="F1885" s="34">
        <v>1</v>
      </c>
      <c r="G1885" s="34">
        <v>0</v>
      </c>
      <c r="H1885" s="34" t="s">
        <v>7990</v>
      </c>
      <c r="I1885" s="45" t="s">
        <v>9174</v>
      </c>
      <c r="J1885" s="34">
        <f>IF(I1885="","",VLOOKUP(I1885,speciality!$B$4:$J$1727,9,0))</f>
        <v>124103</v>
      </c>
      <c r="K1885" s="34" t="str">
        <f t="shared" si="26"/>
        <v>4,124103</v>
      </c>
      <c r="L1885" s="34">
        <v>0</v>
      </c>
      <c r="M1885" s="34">
        <v>0</v>
      </c>
      <c r="N1885" s="34">
        <v>0</v>
      </c>
      <c r="O1885" s="34">
        <v>0</v>
      </c>
      <c r="P1885" s="23">
        <v>0</v>
      </c>
      <c r="Q1885" s="23">
        <v>3000</v>
      </c>
      <c r="R1885" s="23">
        <v>0</v>
      </c>
    </row>
    <row r="1886" spans="1:18" ht="34" x14ac:dyDescent="0.15">
      <c r="A1886" s="23">
        <v>400506</v>
      </c>
      <c r="B1886" s="38" t="s">
        <v>9175</v>
      </c>
      <c r="C1886" s="34">
        <v>4</v>
      </c>
      <c r="D1886" s="45" t="s">
        <v>545</v>
      </c>
      <c r="E1886" s="34">
        <f>IF(D1886="",0,VLOOKUP(D1886,city!$D$4:$K$352,8,0))</f>
        <v>241</v>
      </c>
      <c r="F1886" s="34">
        <v>1</v>
      </c>
      <c r="G1886" s="34">
        <v>0</v>
      </c>
      <c r="H1886" s="34" t="s">
        <v>7990</v>
      </c>
      <c r="I1886" s="45" t="s">
        <v>9176</v>
      </c>
      <c r="J1886" s="34">
        <f>IF(I1886="","",VLOOKUP(I1886,speciality!$B$4:$J$1727,9,0))</f>
        <v>124105</v>
      </c>
      <c r="K1886" s="34" t="str">
        <f t="shared" si="26"/>
        <v>4,124105</v>
      </c>
      <c r="L1886" s="34">
        <v>0</v>
      </c>
      <c r="M1886" s="34">
        <v>0</v>
      </c>
      <c r="N1886" s="34">
        <v>0</v>
      </c>
      <c r="O1886" s="34">
        <v>0</v>
      </c>
      <c r="P1886" s="23">
        <v>0</v>
      </c>
      <c r="Q1886" s="23">
        <v>3000</v>
      </c>
      <c r="R1886" s="23">
        <v>0</v>
      </c>
    </row>
    <row r="1887" spans="1:18" ht="34" x14ac:dyDescent="0.15">
      <c r="A1887" s="23">
        <v>400507</v>
      </c>
      <c r="B1887" s="38" t="s">
        <v>9177</v>
      </c>
      <c r="C1887" s="34">
        <v>4</v>
      </c>
      <c r="D1887" s="45" t="s">
        <v>553</v>
      </c>
      <c r="E1887" s="34">
        <f>IF(D1887="",0,VLOOKUP(D1887,city!$D$4:$K$352,8,0))</f>
        <v>245</v>
      </c>
      <c r="F1887" s="34">
        <v>1</v>
      </c>
      <c r="G1887" s="34">
        <v>0</v>
      </c>
      <c r="H1887" s="34" t="s">
        <v>7990</v>
      </c>
      <c r="I1887" s="45" t="s">
        <v>9178</v>
      </c>
      <c r="J1887" s="34">
        <f>IF(I1887="","",VLOOKUP(I1887,speciality!$B$4:$J$1727,9,0))</f>
        <v>124501</v>
      </c>
      <c r="K1887" s="34" t="str">
        <f t="shared" si="26"/>
        <v>4,124501</v>
      </c>
      <c r="L1887" s="34">
        <v>0</v>
      </c>
      <c r="M1887" s="34">
        <v>0</v>
      </c>
      <c r="N1887" s="34">
        <v>0</v>
      </c>
      <c r="O1887" s="34">
        <v>0</v>
      </c>
      <c r="P1887" s="23">
        <v>0</v>
      </c>
      <c r="Q1887" s="23">
        <v>3000</v>
      </c>
      <c r="R1887" s="23">
        <v>0</v>
      </c>
    </row>
    <row r="1888" spans="1:18" ht="34" x14ac:dyDescent="0.15">
      <c r="A1888" s="23">
        <v>400508</v>
      </c>
      <c r="B1888" s="38" t="s">
        <v>9179</v>
      </c>
      <c r="C1888" s="34">
        <v>4</v>
      </c>
      <c r="D1888" s="45" t="s">
        <v>553</v>
      </c>
      <c r="E1888" s="34">
        <f>IF(D1888="",0,VLOOKUP(D1888,city!$D$4:$K$352,8,0))</f>
        <v>245</v>
      </c>
      <c r="F1888" s="34">
        <v>1</v>
      </c>
      <c r="G1888" s="34">
        <v>0</v>
      </c>
      <c r="H1888" s="34" t="s">
        <v>7990</v>
      </c>
      <c r="I1888" s="45"/>
      <c r="J1888" s="34" t="str">
        <f>IF(I1888="","",VLOOKUP(I1888,speciality!$B$4:$J$1727,9,0))</f>
        <v/>
      </c>
      <c r="K1888" s="34" t="str">
        <f t="shared" si="26"/>
        <v>3,-1</v>
      </c>
      <c r="L1888" s="34">
        <v>0</v>
      </c>
      <c r="M1888" s="34">
        <v>0</v>
      </c>
      <c r="N1888" s="34">
        <v>0</v>
      </c>
      <c r="O1888" s="34">
        <v>0</v>
      </c>
      <c r="P1888" s="23">
        <v>0</v>
      </c>
      <c r="Q1888" s="23">
        <v>3000</v>
      </c>
      <c r="R1888" s="23">
        <v>0</v>
      </c>
    </row>
    <row r="1889" spans="1:18" ht="34" x14ac:dyDescent="0.15">
      <c r="A1889" s="23">
        <v>400509</v>
      </c>
      <c r="B1889" s="38" t="s">
        <v>9180</v>
      </c>
      <c r="C1889" s="34">
        <v>4</v>
      </c>
      <c r="D1889" s="45" t="s">
        <v>553</v>
      </c>
      <c r="E1889" s="34">
        <f>IF(D1889="",0,VLOOKUP(D1889,city!$D$4:$K$352,8,0))</f>
        <v>245</v>
      </c>
      <c r="F1889" s="34">
        <v>1</v>
      </c>
      <c r="G1889" s="34">
        <v>0</v>
      </c>
      <c r="H1889" s="34" t="s">
        <v>7990</v>
      </c>
      <c r="I1889" s="45" t="s">
        <v>9181</v>
      </c>
      <c r="J1889" s="34">
        <f>IF(I1889="","",VLOOKUP(I1889,speciality!$B$4:$J$1727,9,0))</f>
        <v>124503</v>
      </c>
      <c r="K1889" s="34" t="str">
        <f t="shared" si="26"/>
        <v>4,124503</v>
      </c>
      <c r="L1889" s="34">
        <v>0</v>
      </c>
      <c r="M1889" s="34">
        <v>0</v>
      </c>
      <c r="N1889" s="34">
        <v>0</v>
      </c>
      <c r="O1889" s="34">
        <v>0</v>
      </c>
      <c r="P1889" s="23">
        <v>0</v>
      </c>
      <c r="Q1889" s="23">
        <v>3000</v>
      </c>
      <c r="R1889" s="23">
        <v>0</v>
      </c>
    </row>
    <row r="1890" spans="1:18" ht="51" x14ac:dyDescent="0.15">
      <c r="A1890" s="23">
        <v>400510</v>
      </c>
      <c r="B1890" s="40" t="s">
        <v>9182</v>
      </c>
      <c r="C1890" s="34">
        <v>4</v>
      </c>
      <c r="D1890" s="45" t="s">
        <v>569</v>
      </c>
      <c r="E1890" s="34">
        <f>IF(D1890="",0,VLOOKUP(D1890,city!$D$4:$K$352,8,0))</f>
        <v>253</v>
      </c>
      <c r="F1890" s="34">
        <v>1</v>
      </c>
      <c r="G1890" s="34">
        <v>0</v>
      </c>
      <c r="H1890" s="34" t="s">
        <v>7990</v>
      </c>
      <c r="I1890" s="45"/>
      <c r="J1890" s="34" t="str">
        <f>IF(I1890="","",VLOOKUP(I1890,speciality!$B$4:$J$1727,9,0))</f>
        <v/>
      </c>
      <c r="K1890" s="34" t="str">
        <f t="shared" si="26"/>
        <v>3,-1</v>
      </c>
      <c r="L1890" s="34">
        <v>0</v>
      </c>
      <c r="M1890" s="34">
        <v>0</v>
      </c>
      <c r="N1890" s="34">
        <v>0</v>
      </c>
      <c r="O1890" s="34">
        <v>0</v>
      </c>
      <c r="P1890" s="23">
        <v>0</v>
      </c>
      <c r="Q1890" s="23">
        <v>3000</v>
      </c>
      <c r="R1890" s="23">
        <v>0</v>
      </c>
    </row>
    <row r="1891" spans="1:18" ht="34" x14ac:dyDescent="0.15">
      <c r="A1891" s="23">
        <v>400511</v>
      </c>
      <c r="B1891" s="40" t="s">
        <v>9183</v>
      </c>
      <c r="C1891" s="34">
        <v>4</v>
      </c>
      <c r="D1891" s="45" t="s">
        <v>569</v>
      </c>
      <c r="E1891" s="34">
        <f>IF(D1891="",0,VLOOKUP(D1891,city!$D$4:$K$352,8,0))</f>
        <v>253</v>
      </c>
      <c r="F1891" s="34">
        <v>1</v>
      </c>
      <c r="G1891" s="34">
        <v>0</v>
      </c>
      <c r="H1891" s="34" t="s">
        <v>7990</v>
      </c>
      <c r="I1891" s="45"/>
      <c r="J1891" s="34" t="str">
        <f>IF(I1891="","",VLOOKUP(I1891,speciality!$B$4:$J$1727,9,0))</f>
        <v/>
      </c>
      <c r="K1891" s="34" t="str">
        <f t="shared" si="26"/>
        <v>3,-1</v>
      </c>
      <c r="L1891" s="34">
        <v>0</v>
      </c>
      <c r="M1891" s="34">
        <v>0</v>
      </c>
      <c r="N1891" s="34">
        <v>0</v>
      </c>
      <c r="O1891" s="34">
        <v>0</v>
      </c>
      <c r="P1891" s="23">
        <v>0</v>
      </c>
      <c r="Q1891" s="23">
        <v>3000</v>
      </c>
      <c r="R1891" s="23">
        <v>0</v>
      </c>
    </row>
    <row r="1892" spans="1:18" ht="34" x14ac:dyDescent="0.15">
      <c r="A1892" s="23">
        <v>400512</v>
      </c>
      <c r="B1892" s="38" t="s">
        <v>9184</v>
      </c>
      <c r="C1892" s="34">
        <v>4</v>
      </c>
      <c r="D1892" s="45" t="s">
        <v>569</v>
      </c>
      <c r="E1892" s="34">
        <f>IF(D1892="",0,VLOOKUP(D1892,city!$D$4:$K$352,8,0))</f>
        <v>253</v>
      </c>
      <c r="F1892" s="34">
        <v>1</v>
      </c>
      <c r="G1892" s="34">
        <v>0</v>
      </c>
      <c r="H1892" s="34" t="s">
        <v>7990</v>
      </c>
      <c r="I1892" s="45"/>
      <c r="J1892" s="34" t="str">
        <f>IF(I1892="","",VLOOKUP(I1892,speciality!$B$4:$J$1727,9,0))</f>
        <v/>
      </c>
      <c r="K1892" s="34" t="str">
        <f t="shared" si="26"/>
        <v>3,-1</v>
      </c>
      <c r="L1892" s="34">
        <v>0</v>
      </c>
      <c r="M1892" s="34">
        <v>0</v>
      </c>
      <c r="N1892" s="34">
        <v>0</v>
      </c>
      <c r="O1892" s="34">
        <v>0</v>
      </c>
      <c r="P1892" s="23">
        <v>0</v>
      </c>
      <c r="Q1892" s="23">
        <v>3000</v>
      </c>
      <c r="R1892" s="23">
        <v>0</v>
      </c>
    </row>
    <row r="1893" spans="1:18" ht="34" x14ac:dyDescent="0.15">
      <c r="A1893" s="23">
        <v>400513</v>
      </c>
      <c r="B1893" s="38" t="s">
        <v>9185</v>
      </c>
      <c r="C1893" s="34">
        <v>4</v>
      </c>
      <c r="D1893" s="45" t="s">
        <v>567</v>
      </c>
      <c r="E1893" s="34">
        <f>IF(D1893="",0,VLOOKUP(D1893,city!$D$4:$K$352,8,0))</f>
        <v>252</v>
      </c>
      <c r="F1893" s="34">
        <v>1</v>
      </c>
      <c r="G1893" s="34">
        <v>0</v>
      </c>
      <c r="H1893" s="34" t="s">
        <v>7990</v>
      </c>
      <c r="I1893" s="45"/>
      <c r="J1893" s="34" t="str">
        <f>IF(I1893="","",VLOOKUP(I1893,speciality!$B$4:$J$1727,9,0))</f>
        <v/>
      </c>
      <c r="K1893" s="34" t="str">
        <f t="shared" si="26"/>
        <v>3,-1</v>
      </c>
      <c r="L1893" s="34">
        <v>0</v>
      </c>
      <c r="M1893" s="34">
        <v>0</v>
      </c>
      <c r="N1893" s="34">
        <v>0</v>
      </c>
      <c r="O1893" s="34">
        <v>0</v>
      </c>
      <c r="P1893" s="23">
        <v>0</v>
      </c>
      <c r="Q1893" s="23">
        <v>3000</v>
      </c>
      <c r="R1893" s="23">
        <v>0</v>
      </c>
    </row>
    <row r="1894" spans="1:18" ht="34" x14ac:dyDescent="0.15">
      <c r="A1894" s="23">
        <v>400514</v>
      </c>
      <c r="B1894" s="38" t="s">
        <v>9186</v>
      </c>
      <c r="C1894" s="34">
        <v>4</v>
      </c>
      <c r="D1894" s="45" t="s">
        <v>567</v>
      </c>
      <c r="E1894" s="34">
        <f>IF(D1894="",0,VLOOKUP(D1894,city!$D$4:$K$352,8,0))</f>
        <v>252</v>
      </c>
      <c r="F1894" s="34">
        <v>1</v>
      </c>
      <c r="G1894" s="34">
        <v>0</v>
      </c>
      <c r="H1894" s="34" t="s">
        <v>7990</v>
      </c>
      <c r="I1894" s="45"/>
      <c r="J1894" s="34" t="str">
        <f>IF(I1894="","",VLOOKUP(I1894,speciality!$B$4:$J$1727,9,0))</f>
        <v/>
      </c>
      <c r="K1894" s="34" t="str">
        <f t="shared" si="26"/>
        <v>3,-1</v>
      </c>
      <c r="L1894" s="34">
        <v>0</v>
      </c>
      <c r="M1894" s="34">
        <v>0</v>
      </c>
      <c r="N1894" s="34">
        <v>0</v>
      </c>
      <c r="O1894" s="34">
        <v>0</v>
      </c>
      <c r="P1894" s="23">
        <v>0</v>
      </c>
      <c r="Q1894" s="23">
        <v>3000</v>
      </c>
      <c r="R1894" s="23">
        <v>0</v>
      </c>
    </row>
    <row r="1895" spans="1:18" ht="34" x14ac:dyDescent="0.15">
      <c r="A1895" s="23">
        <v>400515</v>
      </c>
      <c r="B1895" s="38" t="s">
        <v>9187</v>
      </c>
      <c r="C1895" s="34">
        <v>4</v>
      </c>
      <c r="D1895" s="45" t="s">
        <v>567</v>
      </c>
      <c r="E1895" s="34">
        <f>IF(D1895="",0,VLOOKUP(D1895,city!$D$4:$K$352,8,0))</f>
        <v>252</v>
      </c>
      <c r="F1895" s="34">
        <v>1</v>
      </c>
      <c r="G1895" s="34">
        <v>0</v>
      </c>
      <c r="H1895" s="34" t="s">
        <v>7990</v>
      </c>
      <c r="I1895" s="45" t="s">
        <v>9188</v>
      </c>
      <c r="J1895" s="34">
        <f>IF(I1895="","",VLOOKUP(I1895,speciality!$B$4:$J$1727,9,0))</f>
        <v>125201</v>
      </c>
      <c r="K1895" s="34" t="str">
        <f t="shared" si="26"/>
        <v>4,125201</v>
      </c>
      <c r="L1895" s="34">
        <v>0</v>
      </c>
      <c r="M1895" s="34">
        <v>0</v>
      </c>
      <c r="N1895" s="34">
        <v>0</v>
      </c>
      <c r="O1895" s="34">
        <v>0</v>
      </c>
      <c r="P1895" s="23">
        <v>0</v>
      </c>
      <c r="Q1895" s="23">
        <v>3000</v>
      </c>
      <c r="R1895" s="23">
        <v>0</v>
      </c>
    </row>
    <row r="1896" spans="1:18" ht="34" x14ac:dyDescent="0.15">
      <c r="A1896" s="23">
        <v>400516</v>
      </c>
      <c r="B1896" s="38" t="s">
        <v>9189</v>
      </c>
      <c r="C1896" s="34">
        <v>4</v>
      </c>
      <c r="D1896" s="45" t="s">
        <v>571</v>
      </c>
      <c r="E1896" s="34">
        <f>IF(D1896="",0,VLOOKUP(D1896,city!$D$4:$K$352,8,0))</f>
        <v>254</v>
      </c>
      <c r="F1896" s="34">
        <v>1</v>
      </c>
      <c r="G1896" s="34">
        <v>0</v>
      </c>
      <c r="H1896" s="34" t="s">
        <v>7990</v>
      </c>
      <c r="I1896" s="45" t="s">
        <v>9190</v>
      </c>
      <c r="J1896" s="34">
        <f>IF(I1896="","",VLOOKUP(I1896,speciality!$B$4:$J$1727,9,0))</f>
        <v>125405</v>
      </c>
      <c r="K1896" s="34" t="str">
        <f t="shared" si="26"/>
        <v>4,125405</v>
      </c>
      <c r="L1896" s="34">
        <v>0</v>
      </c>
      <c r="M1896" s="34">
        <v>0</v>
      </c>
      <c r="N1896" s="34">
        <v>0</v>
      </c>
      <c r="O1896" s="34">
        <v>0</v>
      </c>
      <c r="P1896" s="23">
        <v>0</v>
      </c>
      <c r="Q1896" s="23">
        <v>3000</v>
      </c>
      <c r="R1896" s="23">
        <v>0</v>
      </c>
    </row>
    <row r="1897" spans="1:18" ht="34" x14ac:dyDescent="0.15">
      <c r="A1897" s="23">
        <v>400517</v>
      </c>
      <c r="B1897" s="38" t="s">
        <v>9191</v>
      </c>
      <c r="C1897" s="34">
        <v>4</v>
      </c>
      <c r="D1897" s="45" t="s">
        <v>571</v>
      </c>
      <c r="E1897" s="34">
        <f>IF(D1897="",0,VLOOKUP(D1897,city!$D$4:$K$352,8,0))</f>
        <v>254</v>
      </c>
      <c r="F1897" s="34">
        <v>1</v>
      </c>
      <c r="G1897" s="34">
        <v>0</v>
      </c>
      <c r="H1897" s="34" t="s">
        <v>7990</v>
      </c>
      <c r="I1897" s="45" t="s">
        <v>9192</v>
      </c>
      <c r="J1897" s="34">
        <f>IF(I1897="","",VLOOKUP(I1897,speciality!$B$4:$J$1727,9,0))</f>
        <v>125402</v>
      </c>
      <c r="K1897" s="34" t="str">
        <f t="shared" si="26"/>
        <v>4,125402</v>
      </c>
      <c r="L1897" s="34">
        <v>0</v>
      </c>
      <c r="M1897" s="34">
        <v>0</v>
      </c>
      <c r="N1897" s="34">
        <v>0</v>
      </c>
      <c r="O1897" s="34">
        <v>0</v>
      </c>
      <c r="P1897" s="23">
        <v>0</v>
      </c>
      <c r="Q1897" s="23">
        <v>3000</v>
      </c>
      <c r="R1897" s="23">
        <v>0</v>
      </c>
    </row>
    <row r="1898" spans="1:18" ht="34" x14ac:dyDescent="0.15">
      <c r="A1898" s="23">
        <v>400518</v>
      </c>
      <c r="B1898" s="38" t="s">
        <v>9193</v>
      </c>
      <c r="C1898" s="34">
        <v>4</v>
      </c>
      <c r="D1898" s="45" t="s">
        <v>571</v>
      </c>
      <c r="E1898" s="34">
        <f>IF(D1898="",0,VLOOKUP(D1898,city!$D$4:$K$352,8,0))</f>
        <v>254</v>
      </c>
      <c r="F1898" s="34">
        <v>1</v>
      </c>
      <c r="G1898" s="34">
        <v>0</v>
      </c>
      <c r="H1898" s="34" t="s">
        <v>7990</v>
      </c>
      <c r="I1898" s="45" t="s">
        <v>9194</v>
      </c>
      <c r="J1898" s="34">
        <f>IF(I1898="","",VLOOKUP(I1898,speciality!$B$4:$J$1727,9,0))</f>
        <v>125403</v>
      </c>
      <c r="K1898" s="34" t="str">
        <f t="shared" si="26"/>
        <v>4,125403</v>
      </c>
      <c r="L1898" s="34">
        <v>0</v>
      </c>
      <c r="M1898" s="34">
        <v>0</v>
      </c>
      <c r="N1898" s="34">
        <v>0</v>
      </c>
      <c r="O1898" s="34">
        <v>0</v>
      </c>
      <c r="P1898" s="23">
        <v>0</v>
      </c>
      <c r="Q1898" s="23">
        <v>3000</v>
      </c>
      <c r="R1898" s="23">
        <v>0</v>
      </c>
    </row>
    <row r="1899" spans="1:18" ht="34" x14ac:dyDescent="0.15">
      <c r="A1899" s="23">
        <v>400519</v>
      </c>
      <c r="B1899" s="38" t="s">
        <v>9195</v>
      </c>
      <c r="C1899" s="34">
        <v>4</v>
      </c>
      <c r="D1899" s="45" t="s">
        <v>565</v>
      </c>
      <c r="E1899" s="34">
        <f>IF(D1899="",0,VLOOKUP(D1899,city!$D$4:$K$352,8,0))</f>
        <v>251</v>
      </c>
      <c r="F1899" s="34">
        <v>1</v>
      </c>
      <c r="G1899" s="34">
        <v>0</v>
      </c>
      <c r="H1899" s="34" t="s">
        <v>7990</v>
      </c>
      <c r="I1899" s="45"/>
      <c r="J1899" s="34" t="str">
        <f>IF(I1899="","",VLOOKUP(I1899,speciality!$B$4:$J$1727,9,0))</f>
        <v/>
      </c>
      <c r="K1899" s="34" t="str">
        <f t="shared" si="26"/>
        <v>3,-1</v>
      </c>
      <c r="L1899" s="34">
        <v>0</v>
      </c>
      <c r="M1899" s="34">
        <v>0</v>
      </c>
      <c r="N1899" s="34">
        <v>0</v>
      </c>
      <c r="O1899" s="34">
        <v>0</v>
      </c>
      <c r="P1899" s="23">
        <v>0</v>
      </c>
      <c r="Q1899" s="23">
        <v>3000</v>
      </c>
      <c r="R1899" s="23">
        <v>0</v>
      </c>
    </row>
    <row r="1900" spans="1:18" ht="17" x14ac:dyDescent="0.15">
      <c r="A1900" s="23">
        <v>400520</v>
      </c>
      <c r="B1900" s="38" t="s">
        <v>9196</v>
      </c>
      <c r="C1900" s="34">
        <v>4</v>
      </c>
      <c r="D1900" s="45" t="s">
        <v>565</v>
      </c>
      <c r="E1900" s="34">
        <f>IF(D1900="",0,VLOOKUP(D1900,city!$D$4:$K$352,8,0))</f>
        <v>251</v>
      </c>
      <c r="F1900" s="34">
        <v>1</v>
      </c>
      <c r="G1900" s="34">
        <v>0</v>
      </c>
      <c r="H1900" s="34" t="s">
        <v>7990</v>
      </c>
      <c r="I1900" s="45"/>
      <c r="J1900" s="34" t="str">
        <f>IF(I1900="","",VLOOKUP(I1900,speciality!$B$4:$J$1727,9,0))</f>
        <v/>
      </c>
      <c r="K1900" s="34" t="str">
        <f t="shared" si="26"/>
        <v>3,-1</v>
      </c>
      <c r="L1900" s="34">
        <v>0</v>
      </c>
      <c r="M1900" s="34">
        <v>0</v>
      </c>
      <c r="N1900" s="34">
        <v>0</v>
      </c>
      <c r="O1900" s="34">
        <v>0</v>
      </c>
      <c r="P1900" s="23">
        <v>0</v>
      </c>
      <c r="Q1900" s="23">
        <v>3000</v>
      </c>
      <c r="R1900" s="23">
        <v>0</v>
      </c>
    </row>
    <row r="1901" spans="1:18" ht="34" x14ac:dyDescent="0.15">
      <c r="A1901" s="23">
        <v>400521</v>
      </c>
      <c r="B1901" s="38" t="s">
        <v>9197</v>
      </c>
      <c r="C1901" s="34">
        <v>4</v>
      </c>
      <c r="D1901" s="45" t="s">
        <v>565</v>
      </c>
      <c r="E1901" s="34">
        <f>IF(D1901="",0,VLOOKUP(D1901,city!$D$4:$K$352,8,0))</f>
        <v>251</v>
      </c>
      <c r="F1901" s="34">
        <v>1</v>
      </c>
      <c r="G1901" s="34">
        <v>0</v>
      </c>
      <c r="H1901" s="34" t="s">
        <v>7990</v>
      </c>
      <c r="I1901" s="45" t="s">
        <v>9198</v>
      </c>
      <c r="J1901" s="34">
        <f>IF(I1901="","",VLOOKUP(I1901,speciality!$B$4:$J$1727,9,0))</f>
        <v>125105</v>
      </c>
      <c r="K1901" s="34" t="str">
        <f t="shared" si="26"/>
        <v>4,125105</v>
      </c>
      <c r="L1901" s="34">
        <v>0</v>
      </c>
      <c r="M1901" s="34">
        <v>0</v>
      </c>
      <c r="N1901" s="34">
        <v>0</v>
      </c>
      <c r="O1901" s="34">
        <v>0</v>
      </c>
      <c r="P1901" s="23">
        <v>0</v>
      </c>
      <c r="Q1901" s="23">
        <v>3000</v>
      </c>
      <c r="R1901" s="23">
        <v>0</v>
      </c>
    </row>
    <row r="1902" spans="1:18" ht="17" x14ac:dyDescent="0.15">
      <c r="A1902" s="23">
        <v>400522</v>
      </c>
      <c r="B1902" s="38" t="s">
        <v>9199</v>
      </c>
      <c r="C1902" s="34">
        <v>4</v>
      </c>
      <c r="D1902" s="45" t="s">
        <v>563</v>
      </c>
      <c r="E1902" s="34">
        <f>IF(D1902="",0,VLOOKUP(D1902,city!$D$4:$K$352,8,0))</f>
        <v>250</v>
      </c>
      <c r="F1902" s="34">
        <v>1</v>
      </c>
      <c r="G1902" s="34">
        <v>0</v>
      </c>
      <c r="H1902" s="34" t="s">
        <v>7990</v>
      </c>
      <c r="I1902" s="45"/>
      <c r="J1902" s="34" t="str">
        <f>IF(I1902="","",VLOOKUP(I1902,speciality!$B$4:$J$1727,9,0))</f>
        <v/>
      </c>
      <c r="K1902" s="34" t="str">
        <f t="shared" si="26"/>
        <v>3,-1</v>
      </c>
      <c r="L1902" s="34">
        <v>0</v>
      </c>
      <c r="M1902" s="34">
        <v>0</v>
      </c>
      <c r="N1902" s="34">
        <v>0</v>
      </c>
      <c r="O1902" s="34">
        <v>0</v>
      </c>
      <c r="P1902" s="23">
        <v>0</v>
      </c>
      <c r="Q1902" s="23">
        <v>3000</v>
      </c>
      <c r="R1902" s="23">
        <v>0</v>
      </c>
    </row>
    <row r="1903" spans="1:18" ht="34" x14ac:dyDescent="0.15">
      <c r="A1903" s="23">
        <v>400523</v>
      </c>
      <c r="B1903" s="38" t="s">
        <v>9200</v>
      </c>
      <c r="C1903" s="34">
        <v>4</v>
      </c>
      <c r="D1903" s="45" t="s">
        <v>563</v>
      </c>
      <c r="E1903" s="34">
        <f>IF(D1903="",0,VLOOKUP(D1903,city!$D$4:$K$352,8,0))</f>
        <v>250</v>
      </c>
      <c r="F1903" s="34">
        <v>1</v>
      </c>
      <c r="G1903" s="34">
        <v>0</v>
      </c>
      <c r="H1903" s="34" t="s">
        <v>7990</v>
      </c>
      <c r="I1903" s="45" t="s">
        <v>9201</v>
      </c>
      <c r="J1903" s="34">
        <f>IF(I1903="","",VLOOKUP(I1903,speciality!$B$4:$J$1727,9,0))</f>
        <v>125005</v>
      </c>
      <c r="K1903" s="34" t="str">
        <f t="shared" si="26"/>
        <v>4,125005</v>
      </c>
      <c r="L1903" s="34">
        <v>0</v>
      </c>
      <c r="M1903" s="34">
        <v>0</v>
      </c>
      <c r="N1903" s="34">
        <v>0</v>
      </c>
      <c r="O1903" s="34">
        <v>0</v>
      </c>
      <c r="P1903" s="23">
        <v>0</v>
      </c>
      <c r="Q1903" s="23">
        <v>3000</v>
      </c>
      <c r="R1903" s="23">
        <v>0</v>
      </c>
    </row>
    <row r="1904" spans="1:18" ht="34" x14ac:dyDescent="0.15">
      <c r="A1904" s="23">
        <v>400524</v>
      </c>
      <c r="B1904" s="38" t="s">
        <v>9202</v>
      </c>
      <c r="C1904" s="34">
        <v>4</v>
      </c>
      <c r="D1904" s="45" t="s">
        <v>563</v>
      </c>
      <c r="E1904" s="34">
        <f>IF(D1904="",0,VLOOKUP(D1904,city!$D$4:$K$352,8,0))</f>
        <v>250</v>
      </c>
      <c r="F1904" s="34">
        <v>1</v>
      </c>
      <c r="G1904" s="34">
        <v>0</v>
      </c>
      <c r="H1904" s="34" t="s">
        <v>7990</v>
      </c>
      <c r="I1904" s="45" t="s">
        <v>9203</v>
      </c>
      <c r="J1904" s="34">
        <f>IF(I1904="","",VLOOKUP(I1904,speciality!$B$4:$J$1727,9,0))</f>
        <v>125003</v>
      </c>
      <c r="K1904" s="34" t="str">
        <f t="shared" si="26"/>
        <v>4,125003</v>
      </c>
      <c r="L1904" s="34">
        <v>0</v>
      </c>
      <c r="M1904" s="34">
        <v>0</v>
      </c>
      <c r="N1904" s="34">
        <v>0</v>
      </c>
      <c r="O1904" s="34">
        <v>0</v>
      </c>
      <c r="P1904" s="23">
        <v>0</v>
      </c>
      <c r="Q1904" s="23">
        <v>3000</v>
      </c>
      <c r="R1904" s="23">
        <v>0</v>
      </c>
    </row>
    <row r="1905" spans="1:18" ht="34" x14ac:dyDescent="0.15">
      <c r="A1905" s="23">
        <v>400525</v>
      </c>
      <c r="B1905" s="38" t="s">
        <v>9204</v>
      </c>
      <c r="C1905" s="34">
        <v>4</v>
      </c>
      <c r="D1905" s="45" t="s">
        <v>557</v>
      </c>
      <c r="E1905" s="34">
        <f>IF(D1905="",0,VLOOKUP(D1905,city!$D$4:$K$352,8,0))</f>
        <v>247</v>
      </c>
      <c r="F1905" s="34">
        <v>1</v>
      </c>
      <c r="G1905" s="34">
        <v>0</v>
      </c>
      <c r="H1905" s="34" t="s">
        <v>7990</v>
      </c>
      <c r="I1905" s="45"/>
      <c r="J1905" s="34" t="str">
        <f>IF(I1905="","",VLOOKUP(I1905,speciality!$B$4:$J$1727,9,0))</f>
        <v/>
      </c>
      <c r="K1905" s="34" t="str">
        <f t="shared" si="26"/>
        <v>3,-1</v>
      </c>
      <c r="L1905" s="34">
        <v>0</v>
      </c>
      <c r="M1905" s="34">
        <v>0</v>
      </c>
      <c r="N1905" s="34">
        <v>0</v>
      </c>
      <c r="O1905" s="34">
        <v>0</v>
      </c>
      <c r="P1905" s="23">
        <v>0</v>
      </c>
      <c r="Q1905" s="23">
        <v>3000</v>
      </c>
      <c r="R1905" s="23">
        <v>0</v>
      </c>
    </row>
    <row r="1906" spans="1:18" ht="34" x14ac:dyDescent="0.15">
      <c r="A1906" s="23">
        <v>400526</v>
      </c>
      <c r="B1906" s="38" t="s">
        <v>9205</v>
      </c>
      <c r="C1906" s="34">
        <v>4</v>
      </c>
      <c r="D1906" s="45" t="s">
        <v>557</v>
      </c>
      <c r="E1906" s="34">
        <f>IF(D1906="",0,VLOOKUP(D1906,city!$D$4:$K$352,8,0))</f>
        <v>247</v>
      </c>
      <c r="F1906" s="34">
        <v>1</v>
      </c>
      <c r="G1906" s="34">
        <v>0</v>
      </c>
      <c r="H1906" s="34" t="s">
        <v>7990</v>
      </c>
      <c r="I1906" s="45" t="s">
        <v>9206</v>
      </c>
      <c r="J1906" s="34">
        <f>IF(I1906="","",VLOOKUP(I1906,speciality!$B$4:$J$1727,9,0))</f>
        <v>124704</v>
      </c>
      <c r="K1906" s="34" t="str">
        <f t="shared" si="26"/>
        <v>4,124704</v>
      </c>
      <c r="L1906" s="34">
        <v>0</v>
      </c>
      <c r="M1906" s="34">
        <v>0</v>
      </c>
      <c r="N1906" s="34">
        <v>0</v>
      </c>
      <c r="O1906" s="34">
        <v>0</v>
      </c>
      <c r="P1906" s="23">
        <v>0</v>
      </c>
      <c r="Q1906" s="23">
        <v>3000</v>
      </c>
      <c r="R1906" s="23">
        <v>0</v>
      </c>
    </row>
    <row r="1907" spans="1:18" ht="34" x14ac:dyDescent="0.15">
      <c r="A1907" s="23">
        <v>400527</v>
      </c>
      <c r="B1907" s="38" t="s">
        <v>9207</v>
      </c>
      <c r="C1907" s="34">
        <v>4</v>
      </c>
      <c r="D1907" s="45" t="s">
        <v>557</v>
      </c>
      <c r="E1907" s="34">
        <f>IF(D1907="",0,VLOOKUP(D1907,city!$D$4:$K$352,8,0))</f>
        <v>247</v>
      </c>
      <c r="F1907" s="34">
        <v>1</v>
      </c>
      <c r="G1907" s="34">
        <v>0</v>
      </c>
      <c r="H1907" s="34" t="s">
        <v>7990</v>
      </c>
      <c r="I1907" s="45" t="s">
        <v>9208</v>
      </c>
      <c r="J1907" s="34">
        <f>IF(I1907="","",VLOOKUP(I1907,speciality!$B$4:$J$1727,9,0))</f>
        <v>124702</v>
      </c>
      <c r="K1907" s="34" t="str">
        <f t="shared" si="26"/>
        <v>4,124702</v>
      </c>
      <c r="L1907" s="34">
        <v>0</v>
      </c>
      <c r="M1907" s="34">
        <v>0</v>
      </c>
      <c r="N1907" s="34">
        <v>0</v>
      </c>
      <c r="O1907" s="34">
        <v>0</v>
      </c>
      <c r="P1907" s="23">
        <v>0</v>
      </c>
      <c r="Q1907" s="23">
        <v>3000</v>
      </c>
      <c r="R1907" s="23">
        <v>0</v>
      </c>
    </row>
    <row r="1908" spans="1:18" ht="34" x14ac:dyDescent="0.15">
      <c r="A1908" s="23">
        <v>400528</v>
      </c>
      <c r="B1908" s="38" t="s">
        <v>9209</v>
      </c>
      <c r="C1908" s="34">
        <v>4</v>
      </c>
      <c r="D1908" s="45" t="s">
        <v>559</v>
      </c>
      <c r="E1908" s="34">
        <f>IF(D1908="",0,VLOOKUP(D1908,city!$D$4:$K$352,8,0))</f>
        <v>248</v>
      </c>
      <c r="F1908" s="34">
        <v>1</v>
      </c>
      <c r="G1908" s="34">
        <v>0</v>
      </c>
      <c r="H1908" s="34" t="s">
        <v>7990</v>
      </c>
      <c r="I1908" s="45"/>
      <c r="J1908" s="34" t="str">
        <f>IF(I1908="","",VLOOKUP(I1908,speciality!$B$4:$J$1727,9,0))</f>
        <v/>
      </c>
      <c r="K1908" s="34" t="str">
        <f t="shared" si="26"/>
        <v>3,-1</v>
      </c>
      <c r="L1908" s="34">
        <v>0</v>
      </c>
      <c r="M1908" s="34">
        <v>0</v>
      </c>
      <c r="N1908" s="34">
        <v>0</v>
      </c>
      <c r="O1908" s="34">
        <v>0</v>
      </c>
      <c r="P1908" s="23">
        <v>0</v>
      </c>
      <c r="Q1908" s="23">
        <v>3000</v>
      </c>
      <c r="R1908" s="23">
        <v>0</v>
      </c>
    </row>
    <row r="1909" spans="1:18" ht="34" x14ac:dyDescent="0.15">
      <c r="A1909" s="23">
        <v>400529</v>
      </c>
      <c r="B1909" s="38" t="s">
        <v>9210</v>
      </c>
      <c r="C1909" s="34">
        <v>4</v>
      </c>
      <c r="D1909" s="45" t="s">
        <v>559</v>
      </c>
      <c r="E1909" s="34">
        <f>IF(D1909="",0,VLOOKUP(D1909,city!$D$4:$K$352,8,0))</f>
        <v>248</v>
      </c>
      <c r="F1909" s="34">
        <v>1</v>
      </c>
      <c r="G1909" s="34">
        <v>0</v>
      </c>
      <c r="H1909" s="34" t="s">
        <v>7990</v>
      </c>
      <c r="I1909" s="45"/>
      <c r="J1909" s="34" t="str">
        <f>IF(I1909="","",VLOOKUP(I1909,speciality!$B$4:$J$1727,9,0))</f>
        <v/>
      </c>
      <c r="K1909" s="34" t="str">
        <f t="shared" si="26"/>
        <v>3,-1</v>
      </c>
      <c r="L1909" s="34">
        <v>0</v>
      </c>
      <c r="M1909" s="34">
        <v>0</v>
      </c>
      <c r="N1909" s="34">
        <v>0</v>
      </c>
      <c r="O1909" s="34">
        <v>0</v>
      </c>
      <c r="P1909" s="23">
        <v>0</v>
      </c>
      <c r="Q1909" s="23">
        <v>3000</v>
      </c>
      <c r="R1909" s="23">
        <v>0</v>
      </c>
    </row>
    <row r="1910" spans="1:18" ht="34" x14ac:dyDescent="0.15">
      <c r="A1910" s="23">
        <v>400530</v>
      </c>
      <c r="B1910" s="38" t="s">
        <v>9211</v>
      </c>
      <c r="C1910" s="34">
        <v>4</v>
      </c>
      <c r="D1910" s="45" t="s">
        <v>559</v>
      </c>
      <c r="E1910" s="34">
        <f>IF(D1910="",0,VLOOKUP(D1910,city!$D$4:$K$352,8,0))</f>
        <v>248</v>
      </c>
      <c r="F1910" s="34">
        <v>1</v>
      </c>
      <c r="G1910" s="34">
        <v>0</v>
      </c>
      <c r="H1910" s="34" t="s">
        <v>7990</v>
      </c>
      <c r="I1910" s="45" t="s">
        <v>9212</v>
      </c>
      <c r="J1910" s="34">
        <f>IF(I1910="","",VLOOKUP(I1910,speciality!$B$4:$J$1727,9,0))</f>
        <v>124802</v>
      </c>
      <c r="K1910" s="34" t="str">
        <f t="shared" si="26"/>
        <v>4,124802</v>
      </c>
      <c r="L1910" s="34">
        <v>0</v>
      </c>
      <c r="M1910" s="34">
        <v>0</v>
      </c>
      <c r="N1910" s="34">
        <v>0</v>
      </c>
      <c r="O1910" s="34">
        <v>0</v>
      </c>
      <c r="P1910" s="23">
        <v>0</v>
      </c>
      <c r="Q1910" s="23">
        <v>3000</v>
      </c>
      <c r="R1910" s="23">
        <v>0</v>
      </c>
    </row>
    <row r="1911" spans="1:18" ht="34" x14ac:dyDescent="0.15">
      <c r="A1911" s="23">
        <v>400531</v>
      </c>
      <c r="B1911" s="38" t="s">
        <v>9213</v>
      </c>
      <c r="C1911" s="34">
        <v>4</v>
      </c>
      <c r="D1911" s="45" t="s">
        <v>561</v>
      </c>
      <c r="E1911" s="34">
        <f>IF(D1911="",0,VLOOKUP(D1911,city!$D$4:$K$352,8,0))</f>
        <v>249</v>
      </c>
      <c r="F1911" s="34">
        <v>1</v>
      </c>
      <c r="G1911" s="34">
        <v>0</v>
      </c>
      <c r="H1911" s="34" t="s">
        <v>7990</v>
      </c>
      <c r="I1911" s="45" t="s">
        <v>9214</v>
      </c>
      <c r="J1911" s="34">
        <f>IF(I1911="","",VLOOKUP(I1911,speciality!$B$4:$J$1727,9,0))</f>
        <v>124905</v>
      </c>
      <c r="K1911" s="34" t="str">
        <f t="shared" si="26"/>
        <v>4,124905</v>
      </c>
      <c r="L1911" s="34">
        <v>0</v>
      </c>
      <c r="M1911" s="34">
        <v>0</v>
      </c>
      <c r="N1911" s="34">
        <v>0</v>
      </c>
      <c r="O1911" s="34">
        <v>0</v>
      </c>
      <c r="P1911" s="23">
        <v>0</v>
      </c>
      <c r="Q1911" s="23">
        <v>3000</v>
      </c>
      <c r="R1911" s="23">
        <v>0</v>
      </c>
    </row>
    <row r="1912" spans="1:18" ht="34" x14ac:dyDescent="0.15">
      <c r="A1912" s="23">
        <v>400532</v>
      </c>
      <c r="B1912" s="38" t="s">
        <v>9215</v>
      </c>
      <c r="C1912" s="34">
        <v>4</v>
      </c>
      <c r="D1912" s="45" t="s">
        <v>561</v>
      </c>
      <c r="E1912" s="34">
        <f>IF(D1912="",0,VLOOKUP(D1912,city!$D$4:$K$352,8,0))</f>
        <v>249</v>
      </c>
      <c r="F1912" s="34">
        <v>1</v>
      </c>
      <c r="G1912" s="34">
        <v>0</v>
      </c>
      <c r="H1912" s="34" t="s">
        <v>7990</v>
      </c>
      <c r="I1912" s="45"/>
      <c r="J1912" s="34" t="str">
        <f>IF(I1912="","",VLOOKUP(I1912,speciality!$B$4:$J$1727,9,0))</f>
        <v/>
      </c>
      <c r="K1912" s="34" t="str">
        <f t="shared" si="26"/>
        <v>3,-1</v>
      </c>
      <c r="L1912" s="34">
        <v>0</v>
      </c>
      <c r="M1912" s="34">
        <v>0</v>
      </c>
      <c r="N1912" s="34">
        <v>0</v>
      </c>
      <c r="O1912" s="34">
        <v>0</v>
      </c>
      <c r="P1912" s="23">
        <v>0</v>
      </c>
      <c r="Q1912" s="23">
        <v>3000</v>
      </c>
      <c r="R1912" s="23">
        <v>0</v>
      </c>
    </row>
    <row r="1913" spans="1:18" ht="51" x14ac:dyDescent="0.15">
      <c r="A1913" s="23">
        <v>400533</v>
      </c>
      <c r="B1913" s="38" t="s">
        <v>9216</v>
      </c>
      <c r="C1913" s="34">
        <v>4</v>
      </c>
      <c r="D1913" s="45" t="s">
        <v>561</v>
      </c>
      <c r="E1913" s="34">
        <f>IF(D1913="",0,VLOOKUP(D1913,city!$D$4:$K$352,8,0))</f>
        <v>249</v>
      </c>
      <c r="F1913" s="34">
        <v>1</v>
      </c>
      <c r="G1913" s="34">
        <v>0</v>
      </c>
      <c r="H1913" s="34" t="s">
        <v>7990</v>
      </c>
      <c r="I1913" s="45" t="s">
        <v>9217</v>
      </c>
      <c r="J1913" s="34">
        <f>IF(I1913="","",VLOOKUP(I1913,speciality!$B$4:$J$1727,9,0))</f>
        <v>124902</v>
      </c>
      <c r="K1913" s="34" t="str">
        <f t="shared" si="26"/>
        <v>4,124902</v>
      </c>
      <c r="L1913" s="34">
        <v>0</v>
      </c>
      <c r="M1913" s="34">
        <v>0</v>
      </c>
      <c r="N1913" s="34">
        <v>0</v>
      </c>
      <c r="O1913" s="34">
        <v>0</v>
      </c>
      <c r="P1913" s="23">
        <v>0</v>
      </c>
      <c r="Q1913" s="23">
        <v>3000</v>
      </c>
      <c r="R1913" s="23">
        <v>0</v>
      </c>
    </row>
    <row r="1914" spans="1:18" ht="34" x14ac:dyDescent="0.15">
      <c r="A1914" s="23">
        <v>400534</v>
      </c>
      <c r="B1914" s="38" t="s">
        <v>9218</v>
      </c>
      <c r="C1914" s="34">
        <v>4</v>
      </c>
      <c r="D1914" s="45" t="s">
        <v>549</v>
      </c>
      <c r="E1914" s="34">
        <f>IF(D1914="",0,VLOOKUP(D1914,city!$D$4:$K$352,8,0))</f>
        <v>243</v>
      </c>
      <c r="F1914" s="34">
        <v>1</v>
      </c>
      <c r="G1914" s="34">
        <v>0</v>
      </c>
      <c r="H1914" s="34" t="s">
        <v>7990</v>
      </c>
      <c r="I1914" s="45"/>
      <c r="J1914" s="34" t="str">
        <f>IF(I1914="","",VLOOKUP(I1914,speciality!$B$4:$J$1727,9,0))</f>
        <v/>
      </c>
      <c r="K1914" s="34" t="str">
        <f t="shared" si="26"/>
        <v>3,-1</v>
      </c>
      <c r="L1914" s="34">
        <v>0</v>
      </c>
      <c r="M1914" s="34">
        <v>0</v>
      </c>
      <c r="N1914" s="34">
        <v>0</v>
      </c>
      <c r="O1914" s="34">
        <v>0</v>
      </c>
      <c r="P1914" s="23">
        <v>0</v>
      </c>
      <c r="Q1914" s="23">
        <v>3000</v>
      </c>
      <c r="R1914" s="23">
        <v>0</v>
      </c>
    </row>
    <row r="1915" spans="1:18" ht="34" x14ac:dyDescent="0.15">
      <c r="A1915" s="23">
        <v>400535</v>
      </c>
      <c r="B1915" s="38" t="s">
        <v>9219</v>
      </c>
      <c r="C1915" s="34">
        <v>4</v>
      </c>
      <c r="D1915" s="45" t="s">
        <v>549</v>
      </c>
      <c r="E1915" s="34">
        <f>IF(D1915="",0,VLOOKUP(D1915,city!$D$4:$K$352,8,0))</f>
        <v>243</v>
      </c>
      <c r="F1915" s="34">
        <v>1</v>
      </c>
      <c r="G1915" s="34">
        <v>0</v>
      </c>
      <c r="H1915" s="34" t="s">
        <v>7990</v>
      </c>
      <c r="I1915" s="45" t="s">
        <v>9220</v>
      </c>
      <c r="J1915" s="34">
        <f>IF(I1915="","",VLOOKUP(I1915,speciality!$B$4:$J$1727,9,0))</f>
        <v>124303</v>
      </c>
      <c r="K1915" s="34" t="str">
        <f t="shared" si="26"/>
        <v>4,124303</v>
      </c>
      <c r="L1915" s="34">
        <v>0</v>
      </c>
      <c r="M1915" s="34">
        <v>0</v>
      </c>
      <c r="N1915" s="34">
        <v>0</v>
      </c>
      <c r="O1915" s="34">
        <v>0</v>
      </c>
      <c r="P1915" s="23">
        <v>0</v>
      </c>
      <c r="Q1915" s="23">
        <v>3000</v>
      </c>
      <c r="R1915" s="23">
        <v>0</v>
      </c>
    </row>
    <row r="1916" spans="1:18" ht="34" x14ac:dyDescent="0.15">
      <c r="A1916" s="23">
        <v>400536</v>
      </c>
      <c r="B1916" s="38" t="s">
        <v>9221</v>
      </c>
      <c r="C1916" s="34">
        <v>4</v>
      </c>
      <c r="D1916" s="45" t="s">
        <v>549</v>
      </c>
      <c r="E1916" s="34">
        <f>IF(D1916="",0,VLOOKUP(D1916,city!$D$4:$K$352,8,0))</f>
        <v>243</v>
      </c>
      <c r="F1916" s="34">
        <v>1</v>
      </c>
      <c r="G1916" s="34">
        <v>0</v>
      </c>
      <c r="H1916" s="34" t="s">
        <v>7990</v>
      </c>
      <c r="I1916" s="45" t="s">
        <v>9222</v>
      </c>
      <c r="J1916" s="34">
        <f>IF(I1916="","",VLOOKUP(I1916,speciality!$B$4:$J$1727,9,0))</f>
        <v>124305</v>
      </c>
      <c r="K1916" s="34" t="str">
        <f t="shared" ref="K1916:K1979" si="27">IF(J1916="","3,-1","4,"&amp;J1916)</f>
        <v>4,124305</v>
      </c>
      <c r="L1916" s="34">
        <v>0</v>
      </c>
      <c r="M1916" s="34">
        <v>0</v>
      </c>
      <c r="N1916" s="34">
        <v>0</v>
      </c>
      <c r="O1916" s="34">
        <v>0</v>
      </c>
      <c r="P1916" s="23">
        <v>0</v>
      </c>
      <c r="Q1916" s="23">
        <v>3000</v>
      </c>
      <c r="R1916" s="23">
        <v>0</v>
      </c>
    </row>
    <row r="1917" spans="1:18" ht="34" x14ac:dyDescent="0.15">
      <c r="A1917" s="23">
        <v>400537</v>
      </c>
      <c r="B1917" s="40" t="s">
        <v>9223</v>
      </c>
      <c r="C1917" s="34">
        <v>4</v>
      </c>
      <c r="D1917" s="45" t="s">
        <v>551</v>
      </c>
      <c r="E1917" s="34">
        <f>IF(D1917="",0,VLOOKUP(D1917,city!$D$4:$K$352,8,0))</f>
        <v>244</v>
      </c>
      <c r="F1917" s="34">
        <v>1</v>
      </c>
      <c r="G1917" s="34">
        <v>0</v>
      </c>
      <c r="H1917" s="34" t="s">
        <v>7990</v>
      </c>
      <c r="I1917" s="45"/>
      <c r="J1917" s="34" t="str">
        <f>IF(I1917="","",VLOOKUP(I1917,speciality!$B$4:$J$1727,9,0))</f>
        <v/>
      </c>
      <c r="K1917" s="34" t="str">
        <f t="shared" si="27"/>
        <v>3,-1</v>
      </c>
      <c r="L1917" s="34">
        <v>0</v>
      </c>
      <c r="M1917" s="34">
        <v>0</v>
      </c>
      <c r="N1917" s="34">
        <v>0</v>
      </c>
      <c r="O1917" s="34">
        <v>0</v>
      </c>
      <c r="P1917" s="23">
        <v>0</v>
      </c>
      <c r="Q1917" s="23">
        <v>3000</v>
      </c>
      <c r="R1917" s="23">
        <v>0</v>
      </c>
    </row>
    <row r="1918" spans="1:18" ht="51" x14ac:dyDescent="0.15">
      <c r="A1918" s="23">
        <v>400538</v>
      </c>
      <c r="B1918" s="38" t="s">
        <v>9224</v>
      </c>
      <c r="C1918" s="34">
        <v>4</v>
      </c>
      <c r="D1918" s="45" t="s">
        <v>551</v>
      </c>
      <c r="E1918" s="34">
        <f>IF(D1918="",0,VLOOKUP(D1918,city!$D$4:$K$352,8,0))</f>
        <v>244</v>
      </c>
      <c r="F1918" s="34">
        <v>1</v>
      </c>
      <c r="G1918" s="34">
        <v>0</v>
      </c>
      <c r="H1918" s="34" t="s">
        <v>7990</v>
      </c>
      <c r="I1918" s="45" t="s">
        <v>9225</v>
      </c>
      <c r="J1918" s="34">
        <f>IF(I1918="","",VLOOKUP(I1918,speciality!$B$4:$J$1727,9,0))</f>
        <v>124402</v>
      </c>
      <c r="K1918" s="34" t="str">
        <f t="shared" si="27"/>
        <v>4,124402</v>
      </c>
      <c r="L1918" s="34">
        <v>0</v>
      </c>
      <c r="M1918" s="34">
        <v>0</v>
      </c>
      <c r="N1918" s="34">
        <v>0</v>
      </c>
      <c r="O1918" s="34">
        <v>0</v>
      </c>
      <c r="P1918" s="23">
        <v>0</v>
      </c>
      <c r="Q1918" s="23">
        <v>3000</v>
      </c>
      <c r="R1918" s="23">
        <v>0</v>
      </c>
    </row>
    <row r="1919" spans="1:18" ht="51" x14ac:dyDescent="0.15">
      <c r="A1919" s="23">
        <v>400539</v>
      </c>
      <c r="B1919" s="38" t="s">
        <v>9226</v>
      </c>
      <c r="C1919" s="34">
        <v>4</v>
      </c>
      <c r="D1919" s="45" t="s">
        <v>551</v>
      </c>
      <c r="E1919" s="34">
        <f>IF(D1919="",0,VLOOKUP(D1919,city!$D$4:$K$352,8,0))</f>
        <v>244</v>
      </c>
      <c r="F1919" s="34">
        <v>1</v>
      </c>
      <c r="G1919" s="34">
        <v>0</v>
      </c>
      <c r="H1919" s="34" t="s">
        <v>7990</v>
      </c>
      <c r="I1919" s="45" t="s">
        <v>9227</v>
      </c>
      <c r="J1919" s="34">
        <f>IF(I1919="","",VLOOKUP(I1919,speciality!$B$4:$J$1727,9,0))</f>
        <v>124405</v>
      </c>
      <c r="K1919" s="34" t="str">
        <f t="shared" si="27"/>
        <v>4,124405</v>
      </c>
      <c r="L1919" s="34">
        <v>0</v>
      </c>
      <c r="M1919" s="34">
        <v>0</v>
      </c>
      <c r="N1919" s="34">
        <v>0</v>
      </c>
      <c r="O1919" s="34">
        <v>0</v>
      </c>
      <c r="P1919" s="23">
        <v>0</v>
      </c>
      <c r="Q1919" s="23">
        <v>3000</v>
      </c>
      <c r="R1919" s="23">
        <v>0</v>
      </c>
    </row>
    <row r="1920" spans="1:18" ht="34" x14ac:dyDescent="0.15">
      <c r="A1920" s="23">
        <v>400540</v>
      </c>
      <c r="B1920" s="38" t="s">
        <v>9228</v>
      </c>
      <c r="C1920" s="34">
        <v>4</v>
      </c>
      <c r="D1920" s="45" t="s">
        <v>555</v>
      </c>
      <c r="E1920" s="34">
        <f>IF(D1920="",0,VLOOKUP(D1920,city!$D$4:$K$352,8,0))</f>
        <v>246</v>
      </c>
      <c r="F1920" s="34">
        <v>1</v>
      </c>
      <c r="G1920" s="34">
        <v>0</v>
      </c>
      <c r="H1920" s="34" t="s">
        <v>7990</v>
      </c>
      <c r="I1920" s="45"/>
      <c r="J1920" s="34" t="str">
        <f>IF(I1920="","",VLOOKUP(I1920,speciality!$B$4:$J$1727,9,0))</f>
        <v/>
      </c>
      <c r="K1920" s="34" t="str">
        <f t="shared" si="27"/>
        <v>3,-1</v>
      </c>
      <c r="L1920" s="34">
        <v>0</v>
      </c>
      <c r="M1920" s="34">
        <v>0</v>
      </c>
      <c r="N1920" s="34">
        <v>0</v>
      </c>
      <c r="O1920" s="34">
        <v>0</v>
      </c>
      <c r="P1920" s="23">
        <v>0</v>
      </c>
      <c r="Q1920" s="23">
        <v>3000</v>
      </c>
      <c r="R1920" s="23">
        <v>0</v>
      </c>
    </row>
    <row r="1921" spans="1:18" ht="34" x14ac:dyDescent="0.15">
      <c r="A1921" s="23">
        <v>400541</v>
      </c>
      <c r="B1921" s="38" t="s">
        <v>9229</v>
      </c>
      <c r="C1921" s="34">
        <v>4</v>
      </c>
      <c r="D1921" s="45" t="s">
        <v>555</v>
      </c>
      <c r="E1921" s="34">
        <f>IF(D1921="",0,VLOOKUP(D1921,city!$D$4:$K$352,8,0))</f>
        <v>246</v>
      </c>
      <c r="F1921" s="34">
        <v>1</v>
      </c>
      <c r="G1921" s="34">
        <v>0</v>
      </c>
      <c r="H1921" s="34" t="s">
        <v>7990</v>
      </c>
      <c r="I1921" s="45"/>
      <c r="J1921" s="34" t="str">
        <f>IF(I1921="","",VLOOKUP(I1921,speciality!$B$4:$J$1727,9,0))</f>
        <v/>
      </c>
      <c r="K1921" s="34" t="str">
        <f t="shared" si="27"/>
        <v>3,-1</v>
      </c>
      <c r="L1921" s="34">
        <v>0</v>
      </c>
      <c r="M1921" s="34">
        <v>0</v>
      </c>
      <c r="N1921" s="34">
        <v>0</v>
      </c>
      <c r="O1921" s="34">
        <v>0</v>
      </c>
      <c r="P1921" s="23">
        <v>0</v>
      </c>
      <c r="Q1921" s="23">
        <v>3000</v>
      </c>
      <c r="R1921" s="23">
        <v>0</v>
      </c>
    </row>
    <row r="1922" spans="1:18" ht="34" x14ac:dyDescent="0.15">
      <c r="A1922" s="23">
        <v>400542</v>
      </c>
      <c r="B1922" s="38" t="s">
        <v>9230</v>
      </c>
      <c r="C1922" s="34">
        <v>4</v>
      </c>
      <c r="D1922" s="45" t="s">
        <v>555</v>
      </c>
      <c r="E1922" s="34">
        <f>IF(D1922="",0,VLOOKUP(D1922,city!$D$4:$K$352,8,0))</f>
        <v>246</v>
      </c>
      <c r="F1922" s="34">
        <v>1</v>
      </c>
      <c r="G1922" s="34">
        <v>0</v>
      </c>
      <c r="H1922" s="34" t="s">
        <v>7990</v>
      </c>
      <c r="I1922" s="45"/>
      <c r="J1922" s="34" t="str">
        <f>IF(I1922="","",VLOOKUP(I1922,speciality!$B$4:$J$1727,9,0))</f>
        <v/>
      </c>
      <c r="K1922" s="34" t="str">
        <f t="shared" si="27"/>
        <v>3,-1</v>
      </c>
      <c r="L1922" s="34">
        <v>0</v>
      </c>
      <c r="M1922" s="34">
        <v>0</v>
      </c>
      <c r="N1922" s="34">
        <v>0</v>
      </c>
      <c r="O1922" s="34">
        <v>0</v>
      </c>
      <c r="P1922" s="23">
        <v>0</v>
      </c>
      <c r="Q1922" s="23">
        <v>3000</v>
      </c>
      <c r="R1922" s="23">
        <v>0</v>
      </c>
    </row>
    <row r="1923" spans="1:18" ht="34" x14ac:dyDescent="0.15">
      <c r="A1923" s="23">
        <v>400543</v>
      </c>
      <c r="B1923" s="38" t="s">
        <v>9231</v>
      </c>
      <c r="C1923" s="34">
        <v>4</v>
      </c>
      <c r="D1923" s="21" t="s">
        <v>392</v>
      </c>
      <c r="E1923" s="34">
        <f>IF(D1923="",0,VLOOKUP(D1923,city!$D$4:$K$352,8,0))</f>
        <v>170</v>
      </c>
      <c r="F1923" s="34">
        <v>1</v>
      </c>
      <c r="G1923" s="34">
        <v>0</v>
      </c>
      <c r="H1923" s="34" t="s">
        <v>7990</v>
      </c>
      <c r="I1923" s="21"/>
      <c r="J1923" s="34" t="str">
        <f>IF(I1923="","",VLOOKUP(I1923,speciality!$B$4:$J$1727,9,0))</f>
        <v/>
      </c>
      <c r="K1923" s="34" t="str">
        <f t="shared" si="27"/>
        <v>3,-1</v>
      </c>
      <c r="L1923" s="34">
        <v>0</v>
      </c>
      <c r="M1923" s="34">
        <v>0</v>
      </c>
      <c r="N1923" s="34">
        <v>0</v>
      </c>
      <c r="O1923" s="34">
        <v>0</v>
      </c>
      <c r="P1923" s="23">
        <v>0</v>
      </c>
      <c r="Q1923" s="23">
        <v>3000</v>
      </c>
      <c r="R1923" s="23">
        <v>0</v>
      </c>
    </row>
    <row r="1924" spans="1:18" ht="34" x14ac:dyDescent="0.15">
      <c r="A1924" s="23">
        <v>400544</v>
      </c>
      <c r="B1924" s="38" t="s">
        <v>9232</v>
      </c>
      <c r="C1924" s="34">
        <v>4</v>
      </c>
      <c r="D1924" s="21" t="s">
        <v>392</v>
      </c>
      <c r="E1924" s="34">
        <f>IF(D1924="",0,VLOOKUP(D1924,city!$D$4:$K$352,8,0))</f>
        <v>170</v>
      </c>
      <c r="F1924" s="34">
        <v>1</v>
      </c>
      <c r="G1924" s="34">
        <v>0</v>
      </c>
      <c r="H1924" s="34" t="s">
        <v>7990</v>
      </c>
      <c r="I1924" s="21" t="s">
        <v>9233</v>
      </c>
      <c r="J1924" s="34">
        <f>IF(I1924="","",VLOOKUP(I1924,speciality!$B$4:$J$1727,9,0))</f>
        <v>117004</v>
      </c>
      <c r="K1924" s="34" t="str">
        <f t="shared" si="27"/>
        <v>4,117004</v>
      </c>
      <c r="L1924" s="34">
        <v>0</v>
      </c>
      <c r="M1924" s="34">
        <v>0</v>
      </c>
      <c r="N1924" s="34">
        <v>0</v>
      </c>
      <c r="O1924" s="34">
        <v>0</v>
      </c>
      <c r="P1924" s="23">
        <v>0</v>
      </c>
      <c r="Q1924" s="23">
        <v>3000</v>
      </c>
      <c r="R1924" s="23">
        <v>0</v>
      </c>
    </row>
    <row r="1925" spans="1:18" ht="34" x14ac:dyDescent="0.15">
      <c r="A1925" s="23">
        <v>400545</v>
      </c>
      <c r="B1925" s="38" t="s">
        <v>9234</v>
      </c>
      <c r="C1925" s="34">
        <v>4</v>
      </c>
      <c r="D1925" s="21" t="s">
        <v>392</v>
      </c>
      <c r="E1925" s="34">
        <f>IF(D1925="",0,VLOOKUP(D1925,city!$D$4:$K$352,8,0))</f>
        <v>170</v>
      </c>
      <c r="F1925" s="34">
        <v>1</v>
      </c>
      <c r="G1925" s="34">
        <v>0</v>
      </c>
      <c r="H1925" s="34" t="s">
        <v>7990</v>
      </c>
      <c r="I1925" s="21"/>
      <c r="J1925" s="34" t="str">
        <f>IF(I1925="","",VLOOKUP(I1925,speciality!$B$4:$J$1727,9,0))</f>
        <v/>
      </c>
      <c r="K1925" s="34" t="str">
        <f t="shared" si="27"/>
        <v>3,-1</v>
      </c>
      <c r="L1925" s="34">
        <v>0</v>
      </c>
      <c r="M1925" s="34">
        <v>0</v>
      </c>
      <c r="N1925" s="34">
        <v>0</v>
      </c>
      <c r="O1925" s="34">
        <v>0</v>
      </c>
      <c r="P1925" s="23">
        <v>0</v>
      </c>
      <c r="Q1925" s="23">
        <v>3000</v>
      </c>
      <c r="R1925" s="23">
        <v>0</v>
      </c>
    </row>
    <row r="1926" spans="1:18" ht="34" x14ac:dyDescent="0.15">
      <c r="A1926" s="23">
        <v>400546</v>
      </c>
      <c r="B1926" s="38" t="s">
        <v>9235</v>
      </c>
      <c r="C1926" s="34">
        <v>4</v>
      </c>
      <c r="D1926" s="21" t="s">
        <v>395</v>
      </c>
      <c r="E1926" s="34">
        <f>IF(D1926="",0,VLOOKUP(D1926,city!$D$4:$K$352,8,0))</f>
        <v>171</v>
      </c>
      <c r="F1926" s="34">
        <v>1</v>
      </c>
      <c r="G1926" s="34">
        <v>0</v>
      </c>
      <c r="H1926" s="34" t="s">
        <v>7990</v>
      </c>
      <c r="I1926" s="21"/>
      <c r="J1926" s="34" t="str">
        <f>IF(I1926="","",VLOOKUP(I1926,speciality!$B$4:$J$1727,9,0))</f>
        <v/>
      </c>
      <c r="K1926" s="34" t="str">
        <f t="shared" si="27"/>
        <v>3,-1</v>
      </c>
      <c r="L1926" s="34">
        <v>0</v>
      </c>
      <c r="M1926" s="34">
        <v>0</v>
      </c>
      <c r="N1926" s="34">
        <v>0</v>
      </c>
      <c r="O1926" s="34">
        <v>0</v>
      </c>
      <c r="P1926" s="23">
        <v>0</v>
      </c>
      <c r="Q1926" s="23">
        <v>3000</v>
      </c>
      <c r="R1926" s="23">
        <v>0</v>
      </c>
    </row>
    <row r="1927" spans="1:18" ht="34" x14ac:dyDescent="0.15">
      <c r="A1927" s="23">
        <v>400547</v>
      </c>
      <c r="B1927" s="38" t="s">
        <v>9236</v>
      </c>
      <c r="C1927" s="34">
        <v>4</v>
      </c>
      <c r="D1927" s="21" t="s">
        <v>395</v>
      </c>
      <c r="E1927" s="34">
        <f>IF(D1927="",0,VLOOKUP(D1927,city!$D$4:$K$352,8,0))</f>
        <v>171</v>
      </c>
      <c r="F1927" s="34">
        <v>1</v>
      </c>
      <c r="G1927" s="34">
        <v>0</v>
      </c>
      <c r="H1927" s="34" t="s">
        <v>7990</v>
      </c>
      <c r="I1927" s="21" t="s">
        <v>9237</v>
      </c>
      <c r="J1927" s="34">
        <f>IF(I1927="","",VLOOKUP(I1927,speciality!$B$4:$J$1727,9,0))</f>
        <v>117105</v>
      </c>
      <c r="K1927" s="34" t="str">
        <f t="shared" si="27"/>
        <v>4,117105</v>
      </c>
      <c r="L1927" s="34">
        <v>0</v>
      </c>
      <c r="M1927" s="34">
        <v>0</v>
      </c>
      <c r="N1927" s="34">
        <v>0</v>
      </c>
      <c r="O1927" s="34">
        <v>0</v>
      </c>
      <c r="P1927" s="23">
        <v>0</v>
      </c>
      <c r="Q1927" s="23">
        <v>3000</v>
      </c>
      <c r="R1927" s="23">
        <v>0</v>
      </c>
    </row>
    <row r="1928" spans="1:18" ht="34" x14ac:dyDescent="0.15">
      <c r="A1928" s="23">
        <v>400548</v>
      </c>
      <c r="B1928" s="38" t="s">
        <v>9238</v>
      </c>
      <c r="C1928" s="34">
        <v>4</v>
      </c>
      <c r="D1928" s="21" t="s">
        <v>395</v>
      </c>
      <c r="E1928" s="34">
        <f>IF(D1928="",0,VLOOKUP(D1928,city!$D$4:$K$352,8,0))</f>
        <v>171</v>
      </c>
      <c r="F1928" s="34">
        <v>1</v>
      </c>
      <c r="G1928" s="34">
        <v>0</v>
      </c>
      <c r="H1928" s="34" t="s">
        <v>7990</v>
      </c>
      <c r="I1928" s="21" t="s">
        <v>9239</v>
      </c>
      <c r="J1928" s="34">
        <f>IF(I1928="","",VLOOKUP(I1928,speciality!$B$4:$J$1727,9,0))</f>
        <v>117102</v>
      </c>
      <c r="K1928" s="34" t="str">
        <f t="shared" si="27"/>
        <v>4,117102</v>
      </c>
      <c r="L1928" s="34">
        <v>0</v>
      </c>
      <c r="M1928" s="34">
        <v>0</v>
      </c>
      <c r="N1928" s="34">
        <v>0</v>
      </c>
      <c r="O1928" s="34">
        <v>0</v>
      </c>
      <c r="P1928" s="23">
        <v>0</v>
      </c>
      <c r="Q1928" s="23">
        <v>3000</v>
      </c>
      <c r="R1928" s="23">
        <v>0</v>
      </c>
    </row>
    <row r="1929" spans="1:18" ht="34" x14ac:dyDescent="0.15">
      <c r="A1929" s="23">
        <v>400549</v>
      </c>
      <c r="B1929" s="38" t="s">
        <v>9240</v>
      </c>
      <c r="C1929" s="34">
        <v>4</v>
      </c>
      <c r="D1929" s="21" t="s">
        <v>397</v>
      </c>
      <c r="E1929" s="34">
        <f>IF(D1929="",0,VLOOKUP(D1929,city!$D$4:$K$352,8,0))</f>
        <v>172</v>
      </c>
      <c r="F1929" s="34">
        <v>1</v>
      </c>
      <c r="G1929" s="34">
        <v>0</v>
      </c>
      <c r="H1929" s="34" t="s">
        <v>7990</v>
      </c>
      <c r="I1929" s="21" t="s">
        <v>9241</v>
      </c>
      <c r="J1929" s="34">
        <f>IF(I1929="","",VLOOKUP(I1929,speciality!$B$4:$J$1727,9,0))</f>
        <v>117202</v>
      </c>
      <c r="K1929" s="34" t="str">
        <f t="shared" si="27"/>
        <v>4,117202</v>
      </c>
      <c r="L1929" s="34">
        <v>0</v>
      </c>
      <c r="M1929" s="34">
        <v>0</v>
      </c>
      <c r="N1929" s="34">
        <v>0</v>
      </c>
      <c r="O1929" s="34">
        <v>0</v>
      </c>
      <c r="P1929" s="23">
        <v>0</v>
      </c>
      <c r="Q1929" s="23">
        <v>3000</v>
      </c>
      <c r="R1929" s="23">
        <v>0</v>
      </c>
    </row>
    <row r="1930" spans="1:18" ht="34" x14ac:dyDescent="0.15">
      <c r="A1930" s="23">
        <v>400550</v>
      </c>
      <c r="B1930" s="38" t="s">
        <v>9242</v>
      </c>
      <c r="C1930" s="34">
        <v>4</v>
      </c>
      <c r="D1930" s="21" t="s">
        <v>397</v>
      </c>
      <c r="E1930" s="34">
        <f>IF(D1930="",0,VLOOKUP(D1930,city!$D$4:$K$352,8,0))</f>
        <v>172</v>
      </c>
      <c r="F1930" s="34">
        <v>1</v>
      </c>
      <c r="G1930" s="34">
        <v>0</v>
      </c>
      <c r="H1930" s="34" t="s">
        <v>7990</v>
      </c>
      <c r="I1930" s="21"/>
      <c r="J1930" s="34" t="str">
        <f>IF(I1930="","",VLOOKUP(I1930,speciality!$B$4:$J$1727,9,0))</f>
        <v/>
      </c>
      <c r="K1930" s="34" t="str">
        <f t="shared" si="27"/>
        <v>3,-1</v>
      </c>
      <c r="L1930" s="34">
        <v>0</v>
      </c>
      <c r="M1930" s="34">
        <v>0</v>
      </c>
      <c r="N1930" s="34">
        <v>0</v>
      </c>
      <c r="O1930" s="34">
        <v>0</v>
      </c>
      <c r="P1930" s="23">
        <v>0</v>
      </c>
      <c r="Q1930" s="23">
        <v>3000</v>
      </c>
      <c r="R1930" s="23">
        <v>0</v>
      </c>
    </row>
    <row r="1931" spans="1:18" ht="34" x14ac:dyDescent="0.15">
      <c r="A1931" s="23">
        <v>400551</v>
      </c>
      <c r="B1931" s="38" t="s">
        <v>9243</v>
      </c>
      <c r="C1931" s="34">
        <v>4</v>
      </c>
      <c r="D1931" s="21" t="s">
        <v>397</v>
      </c>
      <c r="E1931" s="34">
        <f>IF(D1931="",0,VLOOKUP(D1931,city!$D$4:$K$352,8,0))</f>
        <v>172</v>
      </c>
      <c r="F1931" s="34">
        <v>1</v>
      </c>
      <c r="G1931" s="34">
        <v>0</v>
      </c>
      <c r="H1931" s="34" t="s">
        <v>7990</v>
      </c>
      <c r="I1931" s="21" t="s">
        <v>9244</v>
      </c>
      <c r="J1931" s="34">
        <f>IF(I1931="","",VLOOKUP(I1931,speciality!$B$4:$J$1727,9,0))</f>
        <v>117203</v>
      </c>
      <c r="K1931" s="34" t="str">
        <f t="shared" si="27"/>
        <v>4,117203</v>
      </c>
      <c r="L1931" s="34">
        <v>0</v>
      </c>
      <c r="M1931" s="34">
        <v>0</v>
      </c>
      <c r="N1931" s="34">
        <v>0</v>
      </c>
      <c r="O1931" s="34">
        <v>0</v>
      </c>
      <c r="P1931" s="23">
        <v>0</v>
      </c>
      <c r="Q1931" s="23">
        <v>3000</v>
      </c>
      <c r="R1931" s="23">
        <v>0</v>
      </c>
    </row>
    <row r="1932" spans="1:18" ht="34" x14ac:dyDescent="0.15">
      <c r="A1932" s="23">
        <v>400552</v>
      </c>
      <c r="B1932" s="38" t="s">
        <v>9245</v>
      </c>
      <c r="C1932" s="34">
        <v>4</v>
      </c>
      <c r="D1932" s="21" t="s">
        <v>399</v>
      </c>
      <c r="E1932" s="34">
        <f>IF(D1932="",0,VLOOKUP(D1932,city!$D$4:$K$352,8,0))</f>
        <v>173</v>
      </c>
      <c r="F1932" s="34">
        <v>1</v>
      </c>
      <c r="G1932" s="34">
        <v>0</v>
      </c>
      <c r="H1932" s="34" t="s">
        <v>7990</v>
      </c>
      <c r="I1932" s="21"/>
      <c r="J1932" s="34" t="str">
        <f>IF(I1932="","",VLOOKUP(I1932,speciality!$B$4:$J$1727,9,0))</f>
        <v/>
      </c>
      <c r="K1932" s="34" t="str">
        <f t="shared" si="27"/>
        <v>3,-1</v>
      </c>
      <c r="L1932" s="34">
        <v>0</v>
      </c>
      <c r="M1932" s="34">
        <v>0</v>
      </c>
      <c r="N1932" s="34">
        <v>0</v>
      </c>
      <c r="O1932" s="34">
        <v>0</v>
      </c>
      <c r="P1932" s="23">
        <v>0</v>
      </c>
      <c r="Q1932" s="23">
        <v>3000</v>
      </c>
      <c r="R1932" s="23">
        <v>0</v>
      </c>
    </row>
    <row r="1933" spans="1:18" ht="34" x14ac:dyDescent="0.15">
      <c r="A1933" s="23">
        <v>400553</v>
      </c>
      <c r="B1933" s="38" t="s">
        <v>9246</v>
      </c>
      <c r="C1933" s="34">
        <v>4</v>
      </c>
      <c r="D1933" s="21" t="s">
        <v>399</v>
      </c>
      <c r="E1933" s="34">
        <f>IF(D1933="",0,VLOOKUP(D1933,city!$D$4:$K$352,8,0))</f>
        <v>173</v>
      </c>
      <c r="F1933" s="34">
        <v>1</v>
      </c>
      <c r="G1933" s="34">
        <v>0</v>
      </c>
      <c r="H1933" s="34" t="s">
        <v>7990</v>
      </c>
      <c r="I1933" s="21" t="s">
        <v>9247</v>
      </c>
      <c r="J1933" s="34">
        <f>IF(I1933="","",VLOOKUP(I1933,speciality!$B$4:$J$1727,9,0))</f>
        <v>117304</v>
      </c>
      <c r="K1933" s="34" t="str">
        <f t="shared" si="27"/>
        <v>4,117304</v>
      </c>
      <c r="L1933" s="34">
        <v>0</v>
      </c>
      <c r="M1933" s="34">
        <v>0</v>
      </c>
      <c r="N1933" s="34">
        <v>0</v>
      </c>
      <c r="O1933" s="34">
        <v>0</v>
      </c>
      <c r="P1933" s="23">
        <v>0</v>
      </c>
      <c r="Q1933" s="23">
        <v>3000</v>
      </c>
      <c r="R1933" s="23">
        <v>0</v>
      </c>
    </row>
    <row r="1934" spans="1:18" ht="17" x14ac:dyDescent="0.15">
      <c r="A1934" s="23">
        <v>400554</v>
      </c>
      <c r="B1934" s="38" t="s">
        <v>9248</v>
      </c>
      <c r="C1934" s="34">
        <v>4</v>
      </c>
      <c r="D1934" s="21" t="s">
        <v>399</v>
      </c>
      <c r="E1934" s="34">
        <f>IF(D1934="",0,VLOOKUP(D1934,city!$D$4:$K$352,8,0))</f>
        <v>173</v>
      </c>
      <c r="F1934" s="34">
        <v>1</v>
      </c>
      <c r="G1934" s="34">
        <v>0</v>
      </c>
      <c r="H1934" s="34" t="s">
        <v>7990</v>
      </c>
      <c r="I1934" s="21" t="s">
        <v>9249</v>
      </c>
      <c r="J1934" s="34">
        <f>IF(I1934="","",VLOOKUP(I1934,speciality!$B$4:$J$1727,9,0))</f>
        <v>117302</v>
      </c>
      <c r="K1934" s="34" t="str">
        <f t="shared" si="27"/>
        <v>4,117302</v>
      </c>
      <c r="L1934" s="34">
        <v>0</v>
      </c>
      <c r="M1934" s="34">
        <v>0</v>
      </c>
      <c r="N1934" s="34">
        <v>0</v>
      </c>
      <c r="O1934" s="34">
        <v>0</v>
      </c>
      <c r="P1934" s="23">
        <v>0</v>
      </c>
      <c r="Q1934" s="23">
        <v>3000</v>
      </c>
      <c r="R1934" s="23">
        <v>0</v>
      </c>
    </row>
    <row r="1935" spans="1:18" ht="34" x14ac:dyDescent="0.15">
      <c r="A1935" s="23">
        <v>400555</v>
      </c>
      <c r="B1935" s="38" t="s">
        <v>9250</v>
      </c>
      <c r="C1935" s="34">
        <v>4</v>
      </c>
      <c r="D1935" s="21" t="s">
        <v>401</v>
      </c>
      <c r="E1935" s="34">
        <f>IF(D1935="",0,VLOOKUP(D1935,city!$D$4:$K$352,8,0))</f>
        <v>174</v>
      </c>
      <c r="F1935" s="34">
        <v>1</v>
      </c>
      <c r="G1935" s="34">
        <v>0</v>
      </c>
      <c r="H1935" s="34" t="s">
        <v>7990</v>
      </c>
      <c r="I1935" s="21" t="s">
        <v>9251</v>
      </c>
      <c r="J1935" s="34">
        <f>IF(I1935="","",VLOOKUP(I1935,speciality!$B$4:$J$1727,9,0))</f>
        <v>117405</v>
      </c>
      <c r="K1935" s="34" t="str">
        <f t="shared" si="27"/>
        <v>4,117405</v>
      </c>
      <c r="L1935" s="34">
        <v>0</v>
      </c>
      <c r="M1935" s="34">
        <v>0</v>
      </c>
      <c r="N1935" s="34">
        <v>0</v>
      </c>
      <c r="O1935" s="34">
        <v>0</v>
      </c>
      <c r="P1935" s="23">
        <v>0</v>
      </c>
      <c r="Q1935" s="23">
        <v>3000</v>
      </c>
      <c r="R1935" s="23">
        <v>0</v>
      </c>
    </row>
    <row r="1936" spans="1:18" ht="34" x14ac:dyDescent="0.15">
      <c r="A1936" s="23">
        <v>400556</v>
      </c>
      <c r="B1936" s="38" t="s">
        <v>9252</v>
      </c>
      <c r="C1936" s="34">
        <v>4</v>
      </c>
      <c r="D1936" s="21" t="s">
        <v>401</v>
      </c>
      <c r="E1936" s="34">
        <f>IF(D1936="",0,VLOOKUP(D1936,city!$D$4:$K$352,8,0))</f>
        <v>174</v>
      </c>
      <c r="F1936" s="34">
        <v>1</v>
      </c>
      <c r="G1936" s="34">
        <v>0</v>
      </c>
      <c r="H1936" s="34" t="s">
        <v>7990</v>
      </c>
      <c r="I1936" s="21" t="s">
        <v>9253</v>
      </c>
      <c r="J1936" s="34">
        <f>IF(I1936="","",VLOOKUP(I1936,speciality!$B$4:$J$1727,9,0))</f>
        <v>117404</v>
      </c>
      <c r="K1936" s="34" t="str">
        <f t="shared" si="27"/>
        <v>4,117404</v>
      </c>
      <c r="L1936" s="34">
        <v>0</v>
      </c>
      <c r="M1936" s="34">
        <v>0</v>
      </c>
      <c r="N1936" s="34">
        <v>0</v>
      </c>
      <c r="O1936" s="34">
        <v>0</v>
      </c>
      <c r="P1936" s="23">
        <v>0</v>
      </c>
      <c r="Q1936" s="23">
        <v>3000</v>
      </c>
      <c r="R1936" s="23">
        <v>0</v>
      </c>
    </row>
    <row r="1937" spans="1:18" ht="17" x14ac:dyDescent="0.15">
      <c r="A1937" s="23">
        <v>400557</v>
      </c>
      <c r="B1937" s="38" t="s">
        <v>9254</v>
      </c>
      <c r="C1937" s="34">
        <v>4</v>
      </c>
      <c r="D1937" s="21" t="s">
        <v>401</v>
      </c>
      <c r="E1937" s="34">
        <f>IF(D1937="",0,VLOOKUP(D1937,city!$D$4:$K$352,8,0))</f>
        <v>174</v>
      </c>
      <c r="F1937" s="34">
        <v>1</v>
      </c>
      <c r="G1937" s="34">
        <v>0</v>
      </c>
      <c r="H1937" s="34" t="s">
        <v>7990</v>
      </c>
      <c r="I1937" s="21"/>
      <c r="J1937" s="34" t="str">
        <f>IF(I1937="","",VLOOKUP(I1937,speciality!$B$4:$J$1727,9,0))</f>
        <v/>
      </c>
      <c r="K1937" s="34" t="str">
        <f t="shared" si="27"/>
        <v>3,-1</v>
      </c>
      <c r="L1937" s="34">
        <v>0</v>
      </c>
      <c r="M1937" s="34">
        <v>0</v>
      </c>
      <c r="N1937" s="34">
        <v>0</v>
      </c>
      <c r="O1937" s="34">
        <v>0</v>
      </c>
      <c r="P1937" s="23">
        <v>0</v>
      </c>
      <c r="Q1937" s="23">
        <v>3000</v>
      </c>
      <c r="R1937" s="23">
        <v>0</v>
      </c>
    </row>
    <row r="1938" spans="1:18" ht="34" x14ac:dyDescent="0.15">
      <c r="A1938" s="23">
        <v>400558</v>
      </c>
      <c r="B1938" s="38" t="s">
        <v>9255</v>
      </c>
      <c r="C1938" s="34">
        <v>4</v>
      </c>
      <c r="D1938" s="21" t="s">
        <v>403</v>
      </c>
      <c r="E1938" s="34">
        <f>IF(D1938="",0,VLOOKUP(D1938,city!$D$4:$K$352,8,0))</f>
        <v>175</v>
      </c>
      <c r="F1938" s="34">
        <v>1</v>
      </c>
      <c r="G1938" s="34">
        <v>0</v>
      </c>
      <c r="H1938" s="34" t="s">
        <v>7990</v>
      </c>
      <c r="I1938" s="21" t="s">
        <v>9256</v>
      </c>
      <c r="J1938" s="34" t="e">
        <f>IF(I1938="","",VLOOKUP(I1938,speciality!$B$4:$J$1727,9,0))</f>
        <v>#N/A</v>
      </c>
      <c r="K1938" s="34" t="e">
        <f t="shared" si="27"/>
        <v>#N/A</v>
      </c>
      <c r="L1938" s="34">
        <v>0</v>
      </c>
      <c r="M1938" s="34">
        <v>0</v>
      </c>
      <c r="N1938" s="34">
        <v>0</v>
      </c>
      <c r="O1938" s="34">
        <v>0</v>
      </c>
      <c r="P1938" s="23">
        <v>0</v>
      </c>
      <c r="Q1938" s="23">
        <v>3000</v>
      </c>
      <c r="R1938" s="23">
        <v>0</v>
      </c>
    </row>
    <row r="1939" spans="1:18" ht="34" x14ac:dyDescent="0.15">
      <c r="A1939" s="23">
        <v>400559</v>
      </c>
      <c r="B1939" s="38" t="s">
        <v>9257</v>
      </c>
      <c r="C1939" s="34">
        <v>4</v>
      </c>
      <c r="D1939" s="21" t="s">
        <v>403</v>
      </c>
      <c r="E1939" s="34">
        <f>IF(D1939="",0,VLOOKUP(D1939,city!$D$4:$K$352,8,0))</f>
        <v>175</v>
      </c>
      <c r="F1939" s="34">
        <v>1</v>
      </c>
      <c r="G1939" s="34">
        <v>0</v>
      </c>
      <c r="H1939" s="34" t="s">
        <v>7990</v>
      </c>
      <c r="I1939" s="21"/>
      <c r="J1939" s="34" t="str">
        <f>IF(I1939="","",VLOOKUP(I1939,speciality!$B$4:$J$1727,9,0))</f>
        <v/>
      </c>
      <c r="K1939" s="34" t="str">
        <f t="shared" si="27"/>
        <v>3,-1</v>
      </c>
      <c r="L1939" s="34">
        <v>0</v>
      </c>
      <c r="M1939" s="34">
        <v>0</v>
      </c>
      <c r="N1939" s="34">
        <v>0</v>
      </c>
      <c r="O1939" s="34">
        <v>0</v>
      </c>
      <c r="P1939" s="23">
        <v>0</v>
      </c>
      <c r="Q1939" s="23">
        <v>3000</v>
      </c>
      <c r="R1939" s="23">
        <v>0</v>
      </c>
    </row>
    <row r="1940" spans="1:18" ht="34" x14ac:dyDescent="0.15">
      <c r="A1940" s="23">
        <v>400560</v>
      </c>
      <c r="B1940" s="38" t="s">
        <v>9258</v>
      </c>
      <c r="C1940" s="34">
        <v>4</v>
      </c>
      <c r="D1940" s="21" t="s">
        <v>403</v>
      </c>
      <c r="E1940" s="34">
        <f>IF(D1940="",0,VLOOKUP(D1940,city!$D$4:$K$352,8,0))</f>
        <v>175</v>
      </c>
      <c r="F1940" s="34">
        <v>1</v>
      </c>
      <c r="G1940" s="34">
        <v>0</v>
      </c>
      <c r="H1940" s="34" t="s">
        <v>7990</v>
      </c>
      <c r="I1940" s="21" t="s">
        <v>9259</v>
      </c>
      <c r="J1940" s="34">
        <f>IF(I1940="","",VLOOKUP(I1940,speciality!$B$4:$J$1727,9,0))</f>
        <v>117503</v>
      </c>
      <c r="K1940" s="34" t="str">
        <f t="shared" si="27"/>
        <v>4,117503</v>
      </c>
      <c r="L1940" s="34">
        <v>0</v>
      </c>
      <c r="M1940" s="34">
        <v>0</v>
      </c>
      <c r="N1940" s="34">
        <v>0</v>
      </c>
      <c r="O1940" s="34">
        <v>0</v>
      </c>
      <c r="P1940" s="23">
        <v>0</v>
      </c>
      <c r="Q1940" s="23">
        <v>3000</v>
      </c>
      <c r="R1940" s="23">
        <v>0</v>
      </c>
    </row>
    <row r="1941" spans="1:18" ht="34" x14ac:dyDescent="0.15">
      <c r="A1941" s="23">
        <v>400561</v>
      </c>
      <c r="B1941" s="38" t="s">
        <v>9260</v>
      </c>
      <c r="C1941" s="34">
        <v>4</v>
      </c>
      <c r="D1941" s="21" t="s">
        <v>405</v>
      </c>
      <c r="E1941" s="34">
        <f>IF(D1941="",0,VLOOKUP(D1941,city!$D$4:$K$352,8,0))</f>
        <v>176</v>
      </c>
      <c r="F1941" s="34">
        <v>1</v>
      </c>
      <c r="G1941" s="34">
        <v>0</v>
      </c>
      <c r="H1941" s="34" t="s">
        <v>7990</v>
      </c>
      <c r="I1941" s="21" t="s">
        <v>9261</v>
      </c>
      <c r="J1941" s="34">
        <f>IF(I1941="","",VLOOKUP(I1941,speciality!$B$4:$J$1727,9,0))</f>
        <v>117602</v>
      </c>
      <c r="K1941" s="34" t="str">
        <f t="shared" si="27"/>
        <v>4,117602</v>
      </c>
      <c r="L1941" s="34">
        <v>0</v>
      </c>
      <c r="M1941" s="34">
        <v>0</v>
      </c>
      <c r="N1941" s="34">
        <v>0</v>
      </c>
      <c r="O1941" s="34">
        <v>0</v>
      </c>
      <c r="P1941" s="23">
        <v>0</v>
      </c>
      <c r="Q1941" s="23">
        <v>3000</v>
      </c>
      <c r="R1941" s="23">
        <v>0</v>
      </c>
    </row>
    <row r="1942" spans="1:18" ht="34" x14ac:dyDescent="0.15">
      <c r="A1942" s="23">
        <v>400562</v>
      </c>
      <c r="B1942" s="38" t="s">
        <v>9262</v>
      </c>
      <c r="C1942" s="34">
        <v>4</v>
      </c>
      <c r="D1942" s="21" t="s">
        <v>405</v>
      </c>
      <c r="E1942" s="34">
        <f>IF(D1942="",0,VLOOKUP(D1942,city!$D$4:$K$352,8,0))</f>
        <v>176</v>
      </c>
      <c r="F1942" s="34">
        <v>1</v>
      </c>
      <c r="G1942" s="34">
        <v>0</v>
      </c>
      <c r="H1942" s="34" t="s">
        <v>7990</v>
      </c>
      <c r="I1942" s="21" t="s">
        <v>9263</v>
      </c>
      <c r="J1942" s="34">
        <f>IF(I1942="","",VLOOKUP(I1942,speciality!$B$4:$J$1727,9,0))</f>
        <v>117603</v>
      </c>
      <c r="K1942" s="34" t="str">
        <f t="shared" si="27"/>
        <v>4,117603</v>
      </c>
      <c r="L1942" s="34">
        <v>0</v>
      </c>
      <c r="M1942" s="34">
        <v>0</v>
      </c>
      <c r="N1942" s="34">
        <v>0</v>
      </c>
      <c r="O1942" s="34">
        <v>0</v>
      </c>
      <c r="P1942" s="23">
        <v>0</v>
      </c>
      <c r="Q1942" s="23">
        <v>3000</v>
      </c>
      <c r="R1942" s="23">
        <v>0</v>
      </c>
    </row>
    <row r="1943" spans="1:18" ht="34" x14ac:dyDescent="0.15">
      <c r="A1943" s="23">
        <v>400563</v>
      </c>
      <c r="B1943" s="38" t="s">
        <v>9264</v>
      </c>
      <c r="C1943" s="34">
        <v>4</v>
      </c>
      <c r="D1943" s="21" t="s">
        <v>407</v>
      </c>
      <c r="E1943" s="34">
        <f>IF(D1943="",0,VLOOKUP(D1943,city!$D$4:$K$352,8,0))</f>
        <v>177</v>
      </c>
      <c r="F1943" s="34">
        <v>1</v>
      </c>
      <c r="G1943" s="34">
        <v>0</v>
      </c>
      <c r="H1943" s="34" t="s">
        <v>7990</v>
      </c>
      <c r="I1943" s="21" t="s">
        <v>9265</v>
      </c>
      <c r="J1943" s="34">
        <f>IF(I1943="","",VLOOKUP(I1943,speciality!$B$4:$J$1727,9,0))</f>
        <v>117701</v>
      </c>
      <c r="K1943" s="34" t="str">
        <f t="shared" si="27"/>
        <v>4,117701</v>
      </c>
      <c r="L1943" s="34">
        <v>0</v>
      </c>
      <c r="M1943" s="34">
        <v>0</v>
      </c>
      <c r="N1943" s="34">
        <v>0</v>
      </c>
      <c r="O1943" s="34">
        <v>0</v>
      </c>
      <c r="P1943" s="23">
        <v>0</v>
      </c>
      <c r="Q1943" s="23">
        <v>3000</v>
      </c>
      <c r="R1943" s="23">
        <v>0</v>
      </c>
    </row>
    <row r="1944" spans="1:18" ht="34" x14ac:dyDescent="0.15">
      <c r="A1944" s="23">
        <v>400564</v>
      </c>
      <c r="B1944" s="38" t="s">
        <v>9266</v>
      </c>
      <c r="C1944" s="34">
        <v>4</v>
      </c>
      <c r="D1944" s="21" t="s">
        <v>407</v>
      </c>
      <c r="E1944" s="34">
        <f>IF(D1944="",0,VLOOKUP(D1944,city!$D$4:$K$352,8,0))</f>
        <v>177</v>
      </c>
      <c r="F1944" s="34">
        <v>1</v>
      </c>
      <c r="G1944" s="34">
        <v>0</v>
      </c>
      <c r="H1944" s="34" t="s">
        <v>7990</v>
      </c>
      <c r="I1944" s="21"/>
      <c r="J1944" s="34" t="str">
        <f>IF(I1944="","",VLOOKUP(I1944,speciality!$B$4:$J$1727,9,0))</f>
        <v/>
      </c>
      <c r="K1944" s="34" t="str">
        <f t="shared" si="27"/>
        <v>3,-1</v>
      </c>
      <c r="L1944" s="34">
        <v>0</v>
      </c>
      <c r="M1944" s="34">
        <v>0</v>
      </c>
      <c r="N1944" s="34">
        <v>0</v>
      </c>
      <c r="O1944" s="34">
        <v>0</v>
      </c>
      <c r="P1944" s="23">
        <v>0</v>
      </c>
      <c r="Q1944" s="23">
        <v>3000</v>
      </c>
      <c r="R1944" s="23">
        <v>0</v>
      </c>
    </row>
    <row r="1945" spans="1:18" ht="34" x14ac:dyDescent="0.15">
      <c r="A1945" s="23">
        <v>400565</v>
      </c>
      <c r="B1945" s="38" t="s">
        <v>9267</v>
      </c>
      <c r="C1945" s="34">
        <v>4</v>
      </c>
      <c r="D1945" s="21" t="s">
        <v>407</v>
      </c>
      <c r="E1945" s="34">
        <f>IF(D1945="",0,VLOOKUP(D1945,city!$D$4:$K$352,8,0))</f>
        <v>177</v>
      </c>
      <c r="F1945" s="34">
        <v>1</v>
      </c>
      <c r="G1945" s="34">
        <v>0</v>
      </c>
      <c r="H1945" s="34" t="s">
        <v>7990</v>
      </c>
      <c r="I1945" s="21" t="s">
        <v>9268</v>
      </c>
      <c r="J1945" s="34">
        <f>IF(I1945="","",VLOOKUP(I1945,speciality!$B$4:$J$1727,9,0))</f>
        <v>117705</v>
      </c>
      <c r="K1945" s="34" t="str">
        <f t="shared" si="27"/>
        <v>4,117705</v>
      </c>
      <c r="L1945" s="34">
        <v>0</v>
      </c>
      <c r="M1945" s="34">
        <v>0</v>
      </c>
      <c r="N1945" s="34">
        <v>0</v>
      </c>
      <c r="O1945" s="34">
        <v>0</v>
      </c>
      <c r="P1945" s="23">
        <v>0</v>
      </c>
      <c r="Q1945" s="23">
        <v>3000</v>
      </c>
      <c r="R1945" s="23">
        <v>0</v>
      </c>
    </row>
    <row r="1946" spans="1:18" ht="34" x14ac:dyDescent="0.15">
      <c r="A1946" s="23">
        <v>400566</v>
      </c>
      <c r="B1946" s="38" t="s">
        <v>9269</v>
      </c>
      <c r="C1946" s="34">
        <v>4</v>
      </c>
      <c r="D1946" s="21" t="s">
        <v>409</v>
      </c>
      <c r="E1946" s="34">
        <f>IF(D1946="",0,VLOOKUP(D1946,city!$D$4:$K$352,8,0))</f>
        <v>178</v>
      </c>
      <c r="F1946" s="34">
        <v>1</v>
      </c>
      <c r="G1946" s="34">
        <v>0</v>
      </c>
      <c r="H1946" s="34" t="s">
        <v>7990</v>
      </c>
      <c r="I1946" s="21"/>
      <c r="J1946" s="34" t="str">
        <f>IF(I1946="","",VLOOKUP(I1946,speciality!$B$4:$J$1727,9,0))</f>
        <v/>
      </c>
      <c r="K1946" s="34" t="str">
        <f t="shared" si="27"/>
        <v>3,-1</v>
      </c>
      <c r="L1946" s="34">
        <v>0</v>
      </c>
      <c r="M1946" s="34">
        <v>0</v>
      </c>
      <c r="N1946" s="34">
        <v>0</v>
      </c>
      <c r="O1946" s="34">
        <v>0</v>
      </c>
      <c r="P1946" s="23">
        <v>0</v>
      </c>
      <c r="Q1946" s="23">
        <v>3000</v>
      </c>
      <c r="R1946" s="23">
        <v>0</v>
      </c>
    </row>
    <row r="1947" spans="1:18" ht="34" x14ac:dyDescent="0.15">
      <c r="A1947" s="23">
        <v>400567</v>
      </c>
      <c r="B1947" s="38" t="s">
        <v>9270</v>
      </c>
      <c r="C1947" s="34">
        <v>4</v>
      </c>
      <c r="D1947" s="21" t="s">
        <v>409</v>
      </c>
      <c r="E1947" s="34">
        <f>IF(D1947="",0,VLOOKUP(D1947,city!$D$4:$K$352,8,0))</f>
        <v>178</v>
      </c>
      <c r="F1947" s="34">
        <v>1</v>
      </c>
      <c r="G1947" s="34">
        <v>0</v>
      </c>
      <c r="H1947" s="34" t="s">
        <v>7990</v>
      </c>
      <c r="I1947" s="21" t="s">
        <v>9271</v>
      </c>
      <c r="J1947" s="34">
        <f>IF(I1947="","",VLOOKUP(I1947,speciality!$B$4:$J$1727,9,0))</f>
        <v>117803</v>
      </c>
      <c r="K1947" s="34" t="str">
        <f t="shared" si="27"/>
        <v>4,117803</v>
      </c>
      <c r="L1947" s="34">
        <v>0</v>
      </c>
      <c r="M1947" s="34">
        <v>0</v>
      </c>
      <c r="N1947" s="34">
        <v>0</v>
      </c>
      <c r="O1947" s="34">
        <v>0</v>
      </c>
      <c r="P1947" s="23">
        <v>0</v>
      </c>
      <c r="Q1947" s="23">
        <v>3000</v>
      </c>
      <c r="R1947" s="23">
        <v>0</v>
      </c>
    </row>
    <row r="1948" spans="1:18" ht="17" x14ac:dyDescent="0.15">
      <c r="A1948" s="23">
        <v>400568</v>
      </c>
      <c r="B1948" s="38" t="s">
        <v>9272</v>
      </c>
      <c r="C1948" s="34">
        <v>4</v>
      </c>
      <c r="D1948" s="21" t="s">
        <v>409</v>
      </c>
      <c r="E1948" s="34">
        <f>IF(D1948="",0,VLOOKUP(D1948,city!$D$4:$K$352,8,0))</f>
        <v>178</v>
      </c>
      <c r="F1948" s="34">
        <v>1</v>
      </c>
      <c r="G1948" s="34">
        <v>0</v>
      </c>
      <c r="H1948" s="34" t="s">
        <v>7990</v>
      </c>
      <c r="I1948" s="21" t="s">
        <v>9273</v>
      </c>
      <c r="J1948" s="34">
        <f>IF(I1948="","",VLOOKUP(I1948,speciality!$B$4:$J$1727,9,0))</f>
        <v>117802</v>
      </c>
      <c r="K1948" s="34" t="str">
        <f t="shared" si="27"/>
        <v>4,117802</v>
      </c>
      <c r="L1948" s="34">
        <v>0</v>
      </c>
      <c r="M1948" s="34">
        <v>0</v>
      </c>
      <c r="N1948" s="34">
        <v>0</v>
      </c>
      <c r="O1948" s="34">
        <v>0</v>
      </c>
      <c r="P1948" s="23">
        <v>0</v>
      </c>
      <c r="Q1948" s="23">
        <v>3000</v>
      </c>
      <c r="R1948" s="23">
        <v>0</v>
      </c>
    </row>
    <row r="1949" spans="1:18" ht="34" x14ac:dyDescent="0.15">
      <c r="A1949" s="23">
        <v>400569</v>
      </c>
      <c r="B1949" s="38" t="s">
        <v>9274</v>
      </c>
      <c r="C1949" s="34">
        <v>4</v>
      </c>
      <c r="D1949" s="21" t="s">
        <v>413</v>
      </c>
      <c r="E1949" s="34">
        <f>IF(D1949="",0,VLOOKUP(D1949,city!$D$4:$K$352,8,0))</f>
        <v>180</v>
      </c>
      <c r="F1949" s="34">
        <v>1</v>
      </c>
      <c r="G1949" s="34">
        <v>0</v>
      </c>
      <c r="H1949" s="34" t="s">
        <v>7990</v>
      </c>
      <c r="I1949" s="21" t="s">
        <v>9275</v>
      </c>
      <c r="J1949" s="34">
        <f>IF(I1949="","",VLOOKUP(I1949,speciality!$B$4:$J$1727,9,0))</f>
        <v>118004</v>
      </c>
      <c r="K1949" s="34" t="str">
        <f t="shared" si="27"/>
        <v>4,118004</v>
      </c>
      <c r="L1949" s="34">
        <v>0</v>
      </c>
      <c r="M1949" s="34">
        <v>0</v>
      </c>
      <c r="N1949" s="34">
        <v>0</v>
      </c>
      <c r="O1949" s="34">
        <v>0</v>
      </c>
      <c r="P1949" s="23">
        <v>0</v>
      </c>
      <c r="Q1949" s="23">
        <v>3000</v>
      </c>
      <c r="R1949" s="23">
        <v>0</v>
      </c>
    </row>
    <row r="1950" spans="1:18" ht="34" x14ac:dyDescent="0.15">
      <c r="A1950" s="23">
        <v>400570</v>
      </c>
      <c r="B1950" s="38" t="s">
        <v>9276</v>
      </c>
      <c r="C1950" s="34">
        <v>4</v>
      </c>
      <c r="D1950" s="21" t="s">
        <v>413</v>
      </c>
      <c r="E1950" s="34">
        <f>IF(D1950="",0,VLOOKUP(D1950,city!$D$4:$K$352,8,0))</f>
        <v>180</v>
      </c>
      <c r="F1950" s="34">
        <v>1</v>
      </c>
      <c r="G1950" s="34">
        <v>0</v>
      </c>
      <c r="H1950" s="34" t="s">
        <v>7990</v>
      </c>
      <c r="I1950" s="21" t="s">
        <v>9277</v>
      </c>
      <c r="J1950" s="34">
        <f>IF(I1950="","",VLOOKUP(I1950,speciality!$B$4:$J$1727,9,0))</f>
        <v>118005</v>
      </c>
      <c r="K1950" s="34" t="str">
        <f t="shared" si="27"/>
        <v>4,118005</v>
      </c>
      <c r="L1950" s="34">
        <v>0</v>
      </c>
      <c r="M1950" s="34">
        <v>0</v>
      </c>
      <c r="N1950" s="34">
        <v>0</v>
      </c>
      <c r="O1950" s="34">
        <v>0</v>
      </c>
      <c r="P1950" s="23">
        <v>0</v>
      </c>
      <c r="Q1950" s="23">
        <v>3000</v>
      </c>
      <c r="R1950" s="23">
        <v>0</v>
      </c>
    </row>
    <row r="1951" spans="1:18" ht="34" x14ac:dyDescent="0.15">
      <c r="A1951" s="23">
        <v>400571</v>
      </c>
      <c r="B1951" s="38" t="s">
        <v>9278</v>
      </c>
      <c r="C1951" s="34">
        <v>4</v>
      </c>
      <c r="D1951" s="21" t="s">
        <v>413</v>
      </c>
      <c r="E1951" s="34">
        <f>IF(D1951="",0,VLOOKUP(D1951,city!$D$4:$K$352,8,0))</f>
        <v>180</v>
      </c>
      <c r="F1951" s="34">
        <v>1</v>
      </c>
      <c r="G1951" s="34">
        <v>0</v>
      </c>
      <c r="H1951" s="34" t="s">
        <v>7990</v>
      </c>
      <c r="I1951" s="21"/>
      <c r="J1951" s="34" t="str">
        <f>IF(I1951="","",VLOOKUP(I1951,speciality!$B$4:$J$1727,9,0))</f>
        <v/>
      </c>
      <c r="K1951" s="34" t="str">
        <f t="shared" si="27"/>
        <v>3,-1</v>
      </c>
      <c r="L1951" s="34">
        <v>0</v>
      </c>
      <c r="M1951" s="34">
        <v>0</v>
      </c>
      <c r="N1951" s="34">
        <v>0</v>
      </c>
      <c r="O1951" s="34">
        <v>0</v>
      </c>
      <c r="P1951" s="23">
        <v>0</v>
      </c>
      <c r="Q1951" s="23">
        <v>3000</v>
      </c>
      <c r="R1951" s="23">
        <v>0</v>
      </c>
    </row>
    <row r="1952" spans="1:18" ht="34" x14ac:dyDescent="0.15">
      <c r="A1952" s="23">
        <v>400572</v>
      </c>
      <c r="B1952" s="38" t="s">
        <v>9279</v>
      </c>
      <c r="C1952" s="34">
        <v>4</v>
      </c>
      <c r="D1952" s="21" t="s">
        <v>415</v>
      </c>
      <c r="E1952" s="34">
        <f>IF(D1952="",0,VLOOKUP(D1952,city!$D$4:$K$352,8,0))</f>
        <v>181</v>
      </c>
      <c r="F1952" s="34">
        <v>1</v>
      </c>
      <c r="G1952" s="34">
        <v>0</v>
      </c>
      <c r="H1952" s="34" t="s">
        <v>7990</v>
      </c>
      <c r="I1952" s="21" t="s">
        <v>9280</v>
      </c>
      <c r="J1952" s="34">
        <f>IF(I1952="","",VLOOKUP(I1952,speciality!$B$4:$J$1727,9,0))</f>
        <v>118103</v>
      </c>
      <c r="K1952" s="34" t="str">
        <f t="shared" si="27"/>
        <v>4,118103</v>
      </c>
      <c r="L1952" s="34">
        <v>0</v>
      </c>
      <c r="M1952" s="34">
        <v>0</v>
      </c>
      <c r="N1952" s="34">
        <v>0</v>
      </c>
      <c r="O1952" s="34">
        <v>0</v>
      </c>
      <c r="P1952" s="23">
        <v>0</v>
      </c>
      <c r="Q1952" s="23">
        <v>3000</v>
      </c>
      <c r="R1952" s="23">
        <v>0</v>
      </c>
    </row>
    <row r="1953" spans="1:18" ht="34" x14ac:dyDescent="0.15">
      <c r="A1953" s="23">
        <v>400573</v>
      </c>
      <c r="B1953" s="38" t="s">
        <v>9281</v>
      </c>
      <c r="C1953" s="34">
        <v>4</v>
      </c>
      <c r="D1953" s="21" t="s">
        <v>415</v>
      </c>
      <c r="E1953" s="34">
        <f>IF(D1953="",0,VLOOKUP(D1953,city!$D$4:$K$352,8,0))</f>
        <v>181</v>
      </c>
      <c r="F1953" s="34">
        <v>1</v>
      </c>
      <c r="G1953" s="34">
        <v>0</v>
      </c>
      <c r="H1953" s="34" t="s">
        <v>7990</v>
      </c>
      <c r="I1953" s="21" t="s">
        <v>9282</v>
      </c>
      <c r="J1953" s="34">
        <f>IF(I1953="","",VLOOKUP(I1953,speciality!$B$4:$J$1727,9,0))</f>
        <v>118105</v>
      </c>
      <c r="K1953" s="34" t="str">
        <f t="shared" si="27"/>
        <v>4,118105</v>
      </c>
      <c r="L1953" s="34">
        <v>0</v>
      </c>
      <c r="M1953" s="34">
        <v>0</v>
      </c>
      <c r="N1953" s="34">
        <v>0</v>
      </c>
      <c r="O1953" s="34">
        <v>0</v>
      </c>
      <c r="P1953" s="23">
        <v>0</v>
      </c>
      <c r="Q1953" s="23">
        <v>3000</v>
      </c>
      <c r="R1953" s="23">
        <v>0</v>
      </c>
    </row>
    <row r="1954" spans="1:18" ht="34" x14ac:dyDescent="0.15">
      <c r="A1954" s="23">
        <v>400574</v>
      </c>
      <c r="B1954" s="38" t="s">
        <v>9283</v>
      </c>
      <c r="C1954" s="34">
        <v>4</v>
      </c>
      <c r="D1954" s="21" t="s">
        <v>417</v>
      </c>
      <c r="E1954" s="34">
        <f>IF(D1954="",0,VLOOKUP(D1954,city!$D$4:$K$352,8,0))</f>
        <v>182</v>
      </c>
      <c r="F1954" s="34">
        <v>1</v>
      </c>
      <c r="G1954" s="34">
        <v>0</v>
      </c>
      <c r="H1954" s="34" t="s">
        <v>7990</v>
      </c>
      <c r="I1954" s="21" t="s">
        <v>9284</v>
      </c>
      <c r="J1954" s="34">
        <f>IF(I1954="","",VLOOKUP(I1954,speciality!$B$4:$J$1727,9,0))</f>
        <v>118203</v>
      </c>
      <c r="K1954" s="34" t="str">
        <f t="shared" si="27"/>
        <v>4,118203</v>
      </c>
      <c r="L1954" s="34">
        <v>0</v>
      </c>
      <c r="M1954" s="34">
        <v>0</v>
      </c>
      <c r="N1954" s="34">
        <v>0</v>
      </c>
      <c r="O1954" s="34">
        <v>0</v>
      </c>
      <c r="P1954" s="23">
        <v>0</v>
      </c>
      <c r="Q1954" s="23">
        <v>3000</v>
      </c>
      <c r="R1954" s="23">
        <v>0</v>
      </c>
    </row>
    <row r="1955" spans="1:18" ht="34" x14ac:dyDescent="0.15">
      <c r="A1955" s="23">
        <v>400575</v>
      </c>
      <c r="B1955" s="38" t="s">
        <v>9285</v>
      </c>
      <c r="C1955" s="34">
        <v>4</v>
      </c>
      <c r="D1955" s="21" t="s">
        <v>417</v>
      </c>
      <c r="E1955" s="34">
        <f>IF(D1955="",0,VLOOKUP(D1955,city!$D$4:$K$352,8,0))</f>
        <v>182</v>
      </c>
      <c r="F1955" s="34">
        <v>1</v>
      </c>
      <c r="G1955" s="34">
        <v>0</v>
      </c>
      <c r="H1955" s="34" t="s">
        <v>7990</v>
      </c>
      <c r="I1955" s="21" t="s">
        <v>9286</v>
      </c>
      <c r="J1955" s="34">
        <f>IF(I1955="","",VLOOKUP(I1955,speciality!$B$4:$J$1727,9,0))</f>
        <v>118204</v>
      </c>
      <c r="K1955" s="34" t="str">
        <f t="shared" si="27"/>
        <v>4,118204</v>
      </c>
      <c r="L1955" s="34">
        <v>0</v>
      </c>
      <c r="M1955" s="34">
        <v>0</v>
      </c>
      <c r="N1955" s="34">
        <v>0</v>
      </c>
      <c r="O1955" s="34">
        <v>0</v>
      </c>
      <c r="P1955" s="23">
        <v>0</v>
      </c>
      <c r="Q1955" s="23">
        <v>3000</v>
      </c>
      <c r="R1955" s="23">
        <v>0</v>
      </c>
    </row>
    <row r="1956" spans="1:18" ht="34" x14ac:dyDescent="0.15">
      <c r="A1956" s="23">
        <v>400576</v>
      </c>
      <c r="B1956" s="40" t="s">
        <v>9287</v>
      </c>
      <c r="C1956" s="34">
        <v>4</v>
      </c>
      <c r="D1956" s="21" t="s">
        <v>417</v>
      </c>
      <c r="E1956" s="34">
        <f>IF(D1956="",0,VLOOKUP(D1956,city!$D$4:$K$352,8,0))</f>
        <v>182</v>
      </c>
      <c r="F1956" s="34">
        <v>1</v>
      </c>
      <c r="G1956" s="34">
        <v>0</v>
      </c>
      <c r="H1956" s="34" t="s">
        <v>7990</v>
      </c>
      <c r="I1956" s="21"/>
      <c r="J1956" s="34" t="str">
        <f>IF(I1956="","",VLOOKUP(I1956,speciality!$B$4:$J$1727,9,0))</f>
        <v/>
      </c>
      <c r="K1956" s="34" t="str">
        <f t="shared" si="27"/>
        <v>3,-1</v>
      </c>
      <c r="L1956" s="34">
        <v>0</v>
      </c>
      <c r="M1956" s="34">
        <v>0</v>
      </c>
      <c r="N1956" s="34">
        <v>0</v>
      </c>
      <c r="O1956" s="34">
        <v>0</v>
      </c>
      <c r="P1956" s="23">
        <v>0</v>
      </c>
      <c r="Q1956" s="23">
        <v>3000</v>
      </c>
      <c r="R1956" s="23">
        <v>0</v>
      </c>
    </row>
    <row r="1957" spans="1:18" ht="34" x14ac:dyDescent="0.15">
      <c r="A1957" s="23">
        <v>400577</v>
      </c>
      <c r="B1957" s="38" t="s">
        <v>9288</v>
      </c>
      <c r="C1957" s="34">
        <v>4</v>
      </c>
      <c r="D1957" s="21" t="s">
        <v>411</v>
      </c>
      <c r="E1957" s="34">
        <f>IF(D1957="",0,VLOOKUP(D1957,city!$D$4:$K$352,8,0))</f>
        <v>179</v>
      </c>
      <c r="F1957" s="34">
        <v>1</v>
      </c>
      <c r="G1957" s="34">
        <v>0</v>
      </c>
      <c r="H1957" s="34" t="s">
        <v>7990</v>
      </c>
      <c r="I1957" s="21" t="s">
        <v>9289</v>
      </c>
      <c r="J1957" s="34">
        <f>IF(I1957="","",VLOOKUP(I1957,speciality!$B$4:$J$1727,9,0))</f>
        <v>117903</v>
      </c>
      <c r="K1957" s="34" t="str">
        <f t="shared" si="27"/>
        <v>4,117903</v>
      </c>
      <c r="L1957" s="34">
        <v>0</v>
      </c>
      <c r="M1957" s="34">
        <v>0</v>
      </c>
      <c r="N1957" s="34">
        <v>0</v>
      </c>
      <c r="O1957" s="34">
        <v>0</v>
      </c>
      <c r="P1957" s="23">
        <v>0</v>
      </c>
      <c r="Q1957" s="23">
        <v>3000</v>
      </c>
      <c r="R1957" s="23">
        <v>0</v>
      </c>
    </row>
    <row r="1958" spans="1:18" ht="34" x14ac:dyDescent="0.15">
      <c r="A1958" s="23">
        <v>400578</v>
      </c>
      <c r="B1958" s="38" t="s">
        <v>9290</v>
      </c>
      <c r="C1958" s="34">
        <v>4</v>
      </c>
      <c r="D1958" s="21" t="s">
        <v>411</v>
      </c>
      <c r="E1958" s="34">
        <f>IF(D1958="",0,VLOOKUP(D1958,city!$D$4:$K$352,8,0))</f>
        <v>179</v>
      </c>
      <c r="F1958" s="34">
        <v>1</v>
      </c>
      <c r="G1958" s="34">
        <v>0</v>
      </c>
      <c r="H1958" s="34" t="s">
        <v>7990</v>
      </c>
      <c r="I1958" s="21" t="s">
        <v>9291</v>
      </c>
      <c r="J1958" s="34">
        <f>IF(I1958="","",VLOOKUP(I1958,speciality!$B$4:$J$1727,9,0))</f>
        <v>117902</v>
      </c>
      <c r="K1958" s="34" t="str">
        <f t="shared" si="27"/>
        <v>4,117902</v>
      </c>
      <c r="L1958" s="34">
        <v>0</v>
      </c>
      <c r="M1958" s="34">
        <v>0</v>
      </c>
      <c r="N1958" s="34">
        <v>0</v>
      </c>
      <c r="O1958" s="34">
        <v>0</v>
      </c>
      <c r="P1958" s="23">
        <v>0</v>
      </c>
      <c r="Q1958" s="23">
        <v>3000</v>
      </c>
      <c r="R1958" s="23">
        <v>0</v>
      </c>
    </row>
    <row r="1959" spans="1:18" ht="51" x14ac:dyDescent="0.15">
      <c r="A1959" s="23">
        <v>400579</v>
      </c>
      <c r="B1959" s="38" t="s">
        <v>9292</v>
      </c>
      <c r="C1959" s="34">
        <v>4</v>
      </c>
      <c r="D1959" s="21" t="s">
        <v>411</v>
      </c>
      <c r="E1959" s="34">
        <f>IF(D1959="",0,VLOOKUP(D1959,city!$D$4:$K$352,8,0))</f>
        <v>179</v>
      </c>
      <c r="F1959" s="34">
        <v>1</v>
      </c>
      <c r="G1959" s="34">
        <v>0</v>
      </c>
      <c r="H1959" s="34" t="s">
        <v>7990</v>
      </c>
      <c r="I1959" s="21" t="s">
        <v>9293</v>
      </c>
      <c r="J1959" s="34">
        <f>IF(I1959="","",VLOOKUP(I1959,speciality!$B$4:$J$1727,9,0))</f>
        <v>117904</v>
      </c>
      <c r="K1959" s="34" t="str">
        <f t="shared" si="27"/>
        <v>4,117904</v>
      </c>
      <c r="L1959" s="34">
        <v>0</v>
      </c>
      <c r="M1959" s="34">
        <v>0</v>
      </c>
      <c r="N1959" s="34">
        <v>0</v>
      </c>
      <c r="O1959" s="34">
        <v>0</v>
      </c>
      <c r="P1959" s="23">
        <v>0</v>
      </c>
      <c r="Q1959" s="23">
        <v>3000</v>
      </c>
      <c r="R1959" s="23">
        <v>0</v>
      </c>
    </row>
    <row r="1960" spans="1:18" ht="34" x14ac:dyDescent="0.15">
      <c r="A1960" s="23">
        <v>400580</v>
      </c>
      <c r="B1960" s="38" t="s">
        <v>9294</v>
      </c>
      <c r="C1960" s="34">
        <v>4</v>
      </c>
      <c r="D1960" s="21" t="s">
        <v>419</v>
      </c>
      <c r="E1960" s="34">
        <f>IF(D1960="",0,VLOOKUP(D1960,city!$D$4:$K$352,8,0))</f>
        <v>183</v>
      </c>
      <c r="F1960" s="34">
        <v>1</v>
      </c>
      <c r="G1960" s="34">
        <v>0</v>
      </c>
      <c r="H1960" s="34" t="s">
        <v>7990</v>
      </c>
      <c r="I1960" s="21"/>
      <c r="J1960" s="34" t="str">
        <f>IF(I1960="","",VLOOKUP(I1960,speciality!$B$4:$J$1727,9,0))</f>
        <v/>
      </c>
      <c r="K1960" s="34" t="str">
        <f t="shared" si="27"/>
        <v>3,-1</v>
      </c>
      <c r="L1960" s="34">
        <v>0</v>
      </c>
      <c r="M1960" s="34">
        <v>0</v>
      </c>
      <c r="N1960" s="34">
        <v>0</v>
      </c>
      <c r="O1960" s="34">
        <v>0</v>
      </c>
      <c r="P1960" s="23">
        <v>0</v>
      </c>
      <c r="Q1960" s="23">
        <v>3000</v>
      </c>
      <c r="R1960" s="23">
        <v>0</v>
      </c>
    </row>
    <row r="1961" spans="1:18" ht="34" x14ac:dyDescent="0.15">
      <c r="A1961" s="23">
        <v>400581</v>
      </c>
      <c r="B1961" s="38" t="s">
        <v>9295</v>
      </c>
      <c r="C1961" s="34">
        <v>4</v>
      </c>
      <c r="D1961" s="21" t="s">
        <v>419</v>
      </c>
      <c r="E1961" s="34">
        <f>IF(D1961="",0,VLOOKUP(D1961,city!$D$4:$K$352,8,0))</f>
        <v>183</v>
      </c>
      <c r="F1961" s="34">
        <v>1</v>
      </c>
      <c r="G1961" s="34">
        <v>0</v>
      </c>
      <c r="H1961" s="34" t="s">
        <v>7990</v>
      </c>
      <c r="I1961" s="21" t="s">
        <v>9296</v>
      </c>
      <c r="J1961" s="34">
        <f>IF(I1961="","",VLOOKUP(I1961,speciality!$B$4:$J$1727,9,0))</f>
        <v>118304</v>
      </c>
      <c r="K1961" s="34" t="str">
        <f t="shared" si="27"/>
        <v>4,118304</v>
      </c>
      <c r="L1961" s="34">
        <v>0</v>
      </c>
      <c r="M1961" s="34">
        <v>0</v>
      </c>
      <c r="N1961" s="34">
        <v>0</v>
      </c>
      <c r="O1961" s="34">
        <v>0</v>
      </c>
      <c r="P1961" s="23">
        <v>0</v>
      </c>
      <c r="Q1961" s="23">
        <v>3000</v>
      </c>
      <c r="R1961" s="23">
        <v>0</v>
      </c>
    </row>
    <row r="1962" spans="1:18" ht="34" x14ac:dyDescent="0.15">
      <c r="A1962" s="23">
        <v>400582</v>
      </c>
      <c r="B1962" s="38" t="s">
        <v>9297</v>
      </c>
      <c r="C1962" s="34">
        <v>4</v>
      </c>
      <c r="D1962" s="21" t="s">
        <v>419</v>
      </c>
      <c r="E1962" s="34">
        <f>IF(D1962="",0,VLOOKUP(D1962,city!$D$4:$K$352,8,0))</f>
        <v>183</v>
      </c>
      <c r="F1962" s="34">
        <v>1</v>
      </c>
      <c r="G1962" s="34">
        <v>0</v>
      </c>
      <c r="H1962" s="34" t="s">
        <v>7990</v>
      </c>
      <c r="I1962" s="21"/>
      <c r="J1962" s="34" t="str">
        <f>IF(I1962="","",VLOOKUP(I1962,speciality!$B$4:$J$1727,9,0))</f>
        <v/>
      </c>
      <c r="K1962" s="34" t="str">
        <f t="shared" si="27"/>
        <v>3,-1</v>
      </c>
      <c r="L1962" s="34">
        <v>0</v>
      </c>
      <c r="M1962" s="34">
        <v>0</v>
      </c>
      <c r="N1962" s="34">
        <v>0</v>
      </c>
      <c r="O1962" s="34">
        <v>0</v>
      </c>
      <c r="P1962" s="23">
        <v>0</v>
      </c>
      <c r="Q1962" s="23">
        <v>3000</v>
      </c>
      <c r="R1962" s="23">
        <v>0</v>
      </c>
    </row>
    <row r="1963" spans="1:18" ht="34" x14ac:dyDescent="0.15">
      <c r="A1963" s="23">
        <v>400583</v>
      </c>
      <c r="B1963" s="42" t="s">
        <v>9298</v>
      </c>
      <c r="C1963" s="34">
        <v>4</v>
      </c>
      <c r="D1963" s="45" t="s">
        <v>688</v>
      </c>
      <c r="E1963" s="34">
        <f>IF(D1963="",0,VLOOKUP(D1963,city!$D$4:$K$352,8,0))</f>
        <v>308</v>
      </c>
      <c r="F1963" s="34">
        <v>1</v>
      </c>
      <c r="G1963" s="34">
        <v>0</v>
      </c>
      <c r="H1963" s="34" t="s">
        <v>7990</v>
      </c>
      <c r="I1963" s="45" t="s">
        <v>9299</v>
      </c>
      <c r="J1963" s="34">
        <f>IF(I1963="","",VLOOKUP(I1963,speciality!$B$4:$J$1727,9,0))</f>
        <v>130801</v>
      </c>
      <c r="K1963" s="34" t="str">
        <f t="shared" si="27"/>
        <v>4,130801</v>
      </c>
      <c r="L1963" s="34">
        <v>0</v>
      </c>
      <c r="M1963" s="34">
        <v>0</v>
      </c>
      <c r="N1963" s="34">
        <v>0</v>
      </c>
      <c r="O1963" s="34">
        <v>0</v>
      </c>
      <c r="P1963" s="23">
        <v>0</v>
      </c>
      <c r="Q1963" s="23">
        <v>3000</v>
      </c>
      <c r="R1963" s="23">
        <v>0</v>
      </c>
    </row>
    <row r="1964" spans="1:18" ht="34" x14ac:dyDescent="0.15">
      <c r="A1964" s="23">
        <v>400584</v>
      </c>
      <c r="B1964" s="42" t="s">
        <v>9300</v>
      </c>
      <c r="C1964" s="34">
        <v>4</v>
      </c>
      <c r="D1964" s="45" t="s">
        <v>688</v>
      </c>
      <c r="E1964" s="34">
        <f>IF(D1964="",0,VLOOKUP(D1964,city!$D$4:$K$352,8,0))</f>
        <v>308</v>
      </c>
      <c r="F1964" s="34">
        <v>1</v>
      </c>
      <c r="G1964" s="34">
        <v>0</v>
      </c>
      <c r="H1964" s="34" t="s">
        <v>7990</v>
      </c>
      <c r="I1964" s="45" t="s">
        <v>9301</v>
      </c>
      <c r="J1964" s="34">
        <f>IF(I1964="","",VLOOKUP(I1964,speciality!$B$4:$J$1727,9,0))</f>
        <v>130804</v>
      </c>
      <c r="K1964" s="34" t="str">
        <f t="shared" si="27"/>
        <v>4,130804</v>
      </c>
      <c r="L1964" s="34">
        <v>0</v>
      </c>
      <c r="M1964" s="34">
        <v>0</v>
      </c>
      <c r="N1964" s="34">
        <v>0</v>
      </c>
      <c r="O1964" s="34">
        <v>0</v>
      </c>
      <c r="P1964" s="23">
        <v>0</v>
      </c>
      <c r="Q1964" s="23">
        <v>3000</v>
      </c>
      <c r="R1964" s="23">
        <v>0</v>
      </c>
    </row>
    <row r="1965" spans="1:18" ht="34" x14ac:dyDescent="0.15">
      <c r="A1965" s="23">
        <v>400585</v>
      </c>
      <c r="B1965" s="42" t="s">
        <v>9302</v>
      </c>
      <c r="C1965" s="34">
        <v>4</v>
      </c>
      <c r="D1965" s="45" t="s">
        <v>688</v>
      </c>
      <c r="E1965" s="34">
        <f>IF(D1965="",0,VLOOKUP(D1965,city!$D$4:$K$352,8,0))</f>
        <v>308</v>
      </c>
      <c r="F1965" s="34">
        <v>1</v>
      </c>
      <c r="G1965" s="34">
        <v>0</v>
      </c>
      <c r="H1965" s="34" t="s">
        <v>7990</v>
      </c>
      <c r="I1965" s="45" t="s">
        <v>9303</v>
      </c>
      <c r="J1965" s="34">
        <f>IF(I1965="","",VLOOKUP(I1965,speciality!$B$4:$J$1727,9,0))</f>
        <v>130802</v>
      </c>
      <c r="K1965" s="34" t="str">
        <f t="shared" si="27"/>
        <v>4,130802</v>
      </c>
      <c r="L1965" s="34">
        <v>0</v>
      </c>
      <c r="M1965" s="34">
        <v>0</v>
      </c>
      <c r="N1965" s="34">
        <v>0</v>
      </c>
      <c r="O1965" s="34">
        <v>0</v>
      </c>
      <c r="P1965" s="23">
        <v>0</v>
      </c>
      <c r="Q1965" s="23">
        <v>3000</v>
      </c>
      <c r="R1965" s="23">
        <v>0</v>
      </c>
    </row>
    <row r="1966" spans="1:18" ht="34" x14ac:dyDescent="0.15">
      <c r="A1966" s="23">
        <v>400586</v>
      </c>
      <c r="B1966" s="42" t="s">
        <v>9304</v>
      </c>
      <c r="C1966" s="34">
        <v>4</v>
      </c>
      <c r="D1966" s="45" t="s">
        <v>691</v>
      </c>
      <c r="E1966" s="34">
        <f>IF(D1966="",0,VLOOKUP(D1966,city!$D$4:$K$352,8,0))</f>
        <v>309</v>
      </c>
      <c r="F1966" s="34">
        <v>1</v>
      </c>
      <c r="G1966" s="34">
        <v>0</v>
      </c>
      <c r="H1966" s="34" t="s">
        <v>7990</v>
      </c>
      <c r="I1966" s="45" t="s">
        <v>9305</v>
      </c>
      <c r="J1966" s="34">
        <f>IF(I1966="","",VLOOKUP(I1966,speciality!$B$4:$J$1727,9,0))</f>
        <v>130902</v>
      </c>
      <c r="K1966" s="34" t="str">
        <f t="shared" si="27"/>
        <v>4,130902</v>
      </c>
      <c r="L1966" s="34">
        <v>0</v>
      </c>
      <c r="M1966" s="34">
        <v>0</v>
      </c>
      <c r="N1966" s="34">
        <v>0</v>
      </c>
      <c r="O1966" s="34">
        <v>0</v>
      </c>
      <c r="P1966" s="23">
        <v>0</v>
      </c>
      <c r="Q1966" s="23">
        <v>3000</v>
      </c>
      <c r="R1966" s="23">
        <v>0</v>
      </c>
    </row>
    <row r="1967" spans="1:18" ht="34" x14ac:dyDescent="0.15">
      <c r="A1967" s="23">
        <v>400587</v>
      </c>
      <c r="B1967" s="42" t="s">
        <v>9306</v>
      </c>
      <c r="C1967" s="34">
        <v>4</v>
      </c>
      <c r="D1967" s="45" t="s">
        <v>691</v>
      </c>
      <c r="E1967" s="34">
        <f>IF(D1967="",0,VLOOKUP(D1967,city!$D$4:$K$352,8,0))</f>
        <v>309</v>
      </c>
      <c r="F1967" s="34">
        <v>1</v>
      </c>
      <c r="G1967" s="34">
        <v>0</v>
      </c>
      <c r="H1967" s="34" t="s">
        <v>7990</v>
      </c>
      <c r="I1967" s="45" t="s">
        <v>9307</v>
      </c>
      <c r="J1967" s="34">
        <f>IF(I1967="","",VLOOKUP(I1967,speciality!$B$4:$J$1727,9,0))</f>
        <v>130903</v>
      </c>
      <c r="K1967" s="34" t="str">
        <f t="shared" si="27"/>
        <v>4,130903</v>
      </c>
      <c r="L1967" s="34">
        <v>0</v>
      </c>
      <c r="M1967" s="34">
        <v>0</v>
      </c>
      <c r="N1967" s="34">
        <v>0</v>
      </c>
      <c r="O1967" s="34">
        <v>0</v>
      </c>
      <c r="P1967" s="23">
        <v>0</v>
      </c>
      <c r="Q1967" s="23">
        <v>3000</v>
      </c>
      <c r="R1967" s="23">
        <v>0</v>
      </c>
    </row>
    <row r="1968" spans="1:18" ht="34" x14ac:dyDescent="0.15">
      <c r="A1968" s="23">
        <v>400588</v>
      </c>
      <c r="B1968" s="42" t="s">
        <v>9308</v>
      </c>
      <c r="C1968" s="34">
        <v>4</v>
      </c>
      <c r="D1968" s="45" t="s">
        <v>691</v>
      </c>
      <c r="E1968" s="34">
        <f>IF(D1968="",0,VLOOKUP(D1968,city!$D$4:$K$352,8,0))</f>
        <v>309</v>
      </c>
      <c r="F1968" s="34">
        <v>1</v>
      </c>
      <c r="G1968" s="34">
        <v>0</v>
      </c>
      <c r="H1968" s="34" t="s">
        <v>7990</v>
      </c>
      <c r="I1968" s="45" t="s">
        <v>9309</v>
      </c>
      <c r="J1968" s="34">
        <f>IF(I1968="","",VLOOKUP(I1968,speciality!$B$4:$J$1727,9,0))</f>
        <v>130905</v>
      </c>
      <c r="K1968" s="34" t="str">
        <f t="shared" si="27"/>
        <v>4,130905</v>
      </c>
      <c r="L1968" s="34">
        <v>0</v>
      </c>
      <c r="M1968" s="34">
        <v>0</v>
      </c>
      <c r="N1968" s="34">
        <v>0</v>
      </c>
      <c r="O1968" s="34">
        <v>0</v>
      </c>
      <c r="P1968" s="23">
        <v>0</v>
      </c>
      <c r="Q1968" s="23">
        <v>3000</v>
      </c>
      <c r="R1968" s="23">
        <v>0</v>
      </c>
    </row>
    <row r="1969" spans="1:18" ht="34" x14ac:dyDescent="0.15">
      <c r="A1969" s="23">
        <v>400589</v>
      </c>
      <c r="B1969" s="42" t="s">
        <v>9310</v>
      </c>
      <c r="C1969" s="34">
        <v>4</v>
      </c>
      <c r="D1969" s="45" t="s">
        <v>693</v>
      </c>
      <c r="E1969" s="34">
        <f>IF(D1969="",0,VLOOKUP(D1969,city!$D$4:$K$352,8,0))</f>
        <v>310</v>
      </c>
      <c r="F1969" s="34">
        <v>1</v>
      </c>
      <c r="G1969" s="34">
        <v>0</v>
      </c>
      <c r="H1969" s="34" t="s">
        <v>7990</v>
      </c>
      <c r="I1969" s="45"/>
      <c r="J1969" s="34" t="str">
        <f>IF(I1969="","",VLOOKUP(I1969,speciality!$B$4:$J$1727,9,0))</f>
        <v/>
      </c>
      <c r="K1969" s="34" t="str">
        <f t="shared" si="27"/>
        <v>3,-1</v>
      </c>
      <c r="L1969" s="34">
        <v>0</v>
      </c>
      <c r="M1969" s="34">
        <v>0</v>
      </c>
      <c r="N1969" s="34">
        <v>0</v>
      </c>
      <c r="O1969" s="34">
        <v>0</v>
      </c>
      <c r="P1969" s="23">
        <v>0</v>
      </c>
      <c r="Q1969" s="23">
        <v>3000</v>
      </c>
      <c r="R1969" s="23">
        <v>0</v>
      </c>
    </row>
    <row r="1970" spans="1:18" ht="34" x14ac:dyDescent="0.15">
      <c r="A1970" s="23">
        <v>400590</v>
      </c>
      <c r="B1970" s="42" t="s">
        <v>9311</v>
      </c>
      <c r="C1970" s="34">
        <v>4</v>
      </c>
      <c r="D1970" s="45" t="s">
        <v>693</v>
      </c>
      <c r="E1970" s="34">
        <f>IF(D1970="",0,VLOOKUP(D1970,city!$D$4:$K$352,8,0))</f>
        <v>310</v>
      </c>
      <c r="F1970" s="34">
        <v>1</v>
      </c>
      <c r="G1970" s="34">
        <v>0</v>
      </c>
      <c r="H1970" s="34" t="s">
        <v>7990</v>
      </c>
      <c r="I1970" s="45"/>
      <c r="J1970" s="34" t="str">
        <f>IF(I1970="","",VLOOKUP(I1970,speciality!$B$4:$J$1727,9,0))</f>
        <v/>
      </c>
      <c r="K1970" s="34" t="str">
        <f t="shared" si="27"/>
        <v>3,-1</v>
      </c>
      <c r="L1970" s="34">
        <v>0</v>
      </c>
      <c r="M1970" s="34">
        <v>0</v>
      </c>
      <c r="N1970" s="34">
        <v>0</v>
      </c>
      <c r="O1970" s="34">
        <v>0</v>
      </c>
      <c r="P1970" s="23">
        <v>0</v>
      </c>
      <c r="Q1970" s="23">
        <v>3000</v>
      </c>
      <c r="R1970" s="23">
        <v>0</v>
      </c>
    </row>
    <row r="1971" spans="1:18" ht="34" x14ac:dyDescent="0.15">
      <c r="A1971" s="23">
        <v>400591</v>
      </c>
      <c r="B1971" s="42" t="s">
        <v>9312</v>
      </c>
      <c r="C1971" s="34">
        <v>4</v>
      </c>
      <c r="D1971" s="45" t="s">
        <v>693</v>
      </c>
      <c r="E1971" s="34">
        <f>IF(D1971="",0,VLOOKUP(D1971,city!$D$4:$K$352,8,0))</f>
        <v>310</v>
      </c>
      <c r="F1971" s="34">
        <v>1</v>
      </c>
      <c r="G1971" s="34">
        <v>0</v>
      </c>
      <c r="H1971" s="34" t="s">
        <v>7990</v>
      </c>
      <c r="I1971" s="45"/>
      <c r="J1971" s="34" t="str">
        <f>IF(I1971="","",VLOOKUP(I1971,speciality!$B$4:$J$1727,9,0))</f>
        <v/>
      </c>
      <c r="K1971" s="34" t="str">
        <f t="shared" si="27"/>
        <v>3,-1</v>
      </c>
      <c r="L1971" s="34">
        <v>0</v>
      </c>
      <c r="M1971" s="34">
        <v>0</v>
      </c>
      <c r="N1971" s="34">
        <v>0</v>
      </c>
      <c r="O1971" s="34">
        <v>0</v>
      </c>
      <c r="P1971" s="23">
        <v>0</v>
      </c>
      <c r="Q1971" s="23">
        <v>3000</v>
      </c>
      <c r="R1971" s="23">
        <v>0</v>
      </c>
    </row>
    <row r="1972" spans="1:18" ht="34" x14ac:dyDescent="0.15">
      <c r="A1972" s="23">
        <v>400592</v>
      </c>
      <c r="B1972" s="42" t="s">
        <v>9313</v>
      </c>
      <c r="C1972" s="34">
        <v>4</v>
      </c>
      <c r="D1972" s="45" t="s">
        <v>695</v>
      </c>
      <c r="E1972" s="34">
        <f>IF(D1972="",0,VLOOKUP(D1972,city!$D$4:$K$352,8,0))</f>
        <v>311</v>
      </c>
      <c r="F1972" s="34">
        <v>1</v>
      </c>
      <c r="G1972" s="34">
        <v>0</v>
      </c>
      <c r="H1972" s="34" t="s">
        <v>7990</v>
      </c>
      <c r="I1972" s="45"/>
      <c r="J1972" s="34" t="str">
        <f>IF(I1972="","",VLOOKUP(I1972,speciality!$B$4:$J$1727,9,0))</f>
        <v/>
      </c>
      <c r="K1972" s="34" t="str">
        <f t="shared" si="27"/>
        <v>3,-1</v>
      </c>
      <c r="L1972" s="34">
        <v>0</v>
      </c>
      <c r="M1972" s="34">
        <v>0</v>
      </c>
      <c r="N1972" s="34">
        <v>0</v>
      </c>
      <c r="O1972" s="34">
        <v>0</v>
      </c>
      <c r="P1972" s="23">
        <v>0</v>
      </c>
      <c r="Q1972" s="23">
        <v>3000</v>
      </c>
      <c r="R1972" s="23">
        <v>0</v>
      </c>
    </row>
    <row r="1973" spans="1:18" ht="34" x14ac:dyDescent="0.15">
      <c r="A1973" s="23">
        <v>400593</v>
      </c>
      <c r="B1973" s="42" t="s">
        <v>9314</v>
      </c>
      <c r="C1973" s="34">
        <v>4</v>
      </c>
      <c r="D1973" s="45" t="s">
        <v>695</v>
      </c>
      <c r="E1973" s="34">
        <f>IF(D1973="",0,VLOOKUP(D1973,city!$D$4:$K$352,8,0))</f>
        <v>311</v>
      </c>
      <c r="F1973" s="34">
        <v>1</v>
      </c>
      <c r="G1973" s="34">
        <v>0</v>
      </c>
      <c r="H1973" s="34" t="s">
        <v>7990</v>
      </c>
      <c r="I1973" s="45" t="s">
        <v>9315</v>
      </c>
      <c r="J1973" s="34">
        <f>IF(I1973="","",VLOOKUP(I1973,speciality!$B$4:$J$1727,9,0))</f>
        <v>131101</v>
      </c>
      <c r="K1973" s="34" t="str">
        <f t="shared" si="27"/>
        <v>4,131101</v>
      </c>
      <c r="L1973" s="34">
        <v>0</v>
      </c>
      <c r="M1973" s="34">
        <v>0</v>
      </c>
      <c r="N1973" s="34">
        <v>0</v>
      </c>
      <c r="O1973" s="34">
        <v>0</v>
      </c>
      <c r="P1973" s="23">
        <v>0</v>
      </c>
      <c r="Q1973" s="23">
        <v>3000</v>
      </c>
      <c r="R1973" s="23">
        <v>0</v>
      </c>
    </row>
    <row r="1974" spans="1:18" ht="34" x14ac:dyDescent="0.15">
      <c r="A1974" s="23">
        <v>400594</v>
      </c>
      <c r="B1974" s="42" t="s">
        <v>9316</v>
      </c>
      <c r="C1974" s="34">
        <v>4</v>
      </c>
      <c r="D1974" s="45" t="s">
        <v>695</v>
      </c>
      <c r="E1974" s="34">
        <f>IF(D1974="",0,VLOOKUP(D1974,city!$D$4:$K$352,8,0))</f>
        <v>311</v>
      </c>
      <c r="F1974" s="34">
        <v>1</v>
      </c>
      <c r="G1974" s="34">
        <v>0</v>
      </c>
      <c r="H1974" s="34" t="s">
        <v>7990</v>
      </c>
      <c r="I1974" s="45" t="s">
        <v>9317</v>
      </c>
      <c r="J1974" s="34">
        <f>IF(I1974="","",VLOOKUP(I1974,speciality!$B$4:$J$1727,9,0))</f>
        <v>131103</v>
      </c>
      <c r="K1974" s="34" t="str">
        <f t="shared" si="27"/>
        <v>4,131103</v>
      </c>
      <c r="L1974" s="34">
        <v>0</v>
      </c>
      <c r="M1974" s="34">
        <v>0</v>
      </c>
      <c r="N1974" s="34">
        <v>0</v>
      </c>
      <c r="O1974" s="34">
        <v>0</v>
      </c>
      <c r="P1974" s="23">
        <v>0</v>
      </c>
      <c r="Q1974" s="23">
        <v>3000</v>
      </c>
      <c r="R1974" s="23">
        <v>0</v>
      </c>
    </row>
    <row r="1975" spans="1:18" ht="17" x14ac:dyDescent="0.15">
      <c r="A1975" s="23">
        <v>400595</v>
      </c>
      <c r="B1975" s="42" t="s">
        <v>9318</v>
      </c>
      <c r="C1975" s="34">
        <v>4</v>
      </c>
      <c r="D1975" s="45" t="s">
        <v>697</v>
      </c>
      <c r="E1975" s="34">
        <f>IF(D1975="",0,VLOOKUP(D1975,city!$D$4:$K$352,8,0))</f>
        <v>312</v>
      </c>
      <c r="F1975" s="34">
        <v>1</v>
      </c>
      <c r="G1975" s="34">
        <v>0</v>
      </c>
      <c r="H1975" s="34" t="s">
        <v>7990</v>
      </c>
      <c r="I1975" s="45" t="s">
        <v>9319</v>
      </c>
      <c r="J1975" s="34">
        <f>IF(I1975="","",VLOOKUP(I1975,speciality!$B$4:$J$1727,9,0))</f>
        <v>131204</v>
      </c>
      <c r="K1975" s="34" t="str">
        <f t="shared" si="27"/>
        <v>4,131204</v>
      </c>
      <c r="L1975" s="34">
        <v>0</v>
      </c>
      <c r="M1975" s="34">
        <v>0</v>
      </c>
      <c r="N1975" s="34">
        <v>0</v>
      </c>
      <c r="O1975" s="34">
        <v>0</v>
      </c>
      <c r="P1975" s="23">
        <v>0</v>
      </c>
      <c r="Q1975" s="23">
        <v>3000</v>
      </c>
      <c r="R1975" s="23">
        <v>0</v>
      </c>
    </row>
    <row r="1976" spans="1:18" ht="34" x14ac:dyDescent="0.15">
      <c r="A1976" s="23">
        <v>400596</v>
      </c>
      <c r="B1976" s="42" t="s">
        <v>9320</v>
      </c>
      <c r="C1976" s="34">
        <v>4</v>
      </c>
      <c r="D1976" s="45" t="s">
        <v>697</v>
      </c>
      <c r="E1976" s="34">
        <f>IF(D1976="",0,VLOOKUP(D1976,city!$D$4:$K$352,8,0))</f>
        <v>312</v>
      </c>
      <c r="F1976" s="34">
        <v>1</v>
      </c>
      <c r="G1976" s="34">
        <v>0</v>
      </c>
      <c r="H1976" s="34" t="s">
        <v>7990</v>
      </c>
      <c r="I1976" s="45"/>
      <c r="J1976" s="34" t="str">
        <f>IF(I1976="","",VLOOKUP(I1976,speciality!$B$4:$J$1727,9,0))</f>
        <v/>
      </c>
      <c r="K1976" s="34" t="str">
        <f t="shared" si="27"/>
        <v>3,-1</v>
      </c>
      <c r="L1976" s="34">
        <v>0</v>
      </c>
      <c r="M1976" s="34">
        <v>0</v>
      </c>
      <c r="N1976" s="34">
        <v>0</v>
      </c>
      <c r="O1976" s="34">
        <v>0</v>
      </c>
      <c r="P1976" s="23">
        <v>0</v>
      </c>
      <c r="Q1976" s="23">
        <v>3000</v>
      </c>
      <c r="R1976" s="23">
        <v>0</v>
      </c>
    </row>
    <row r="1977" spans="1:18" ht="34" x14ac:dyDescent="0.15">
      <c r="A1977" s="23">
        <v>400597</v>
      </c>
      <c r="B1977" s="42" t="s">
        <v>9321</v>
      </c>
      <c r="C1977" s="34">
        <v>4</v>
      </c>
      <c r="D1977" s="45" t="s">
        <v>697</v>
      </c>
      <c r="E1977" s="34">
        <f>IF(D1977="",0,VLOOKUP(D1977,city!$D$4:$K$352,8,0))</f>
        <v>312</v>
      </c>
      <c r="F1977" s="34">
        <v>1</v>
      </c>
      <c r="G1977" s="34">
        <v>0</v>
      </c>
      <c r="H1977" s="34" t="s">
        <v>7990</v>
      </c>
      <c r="I1977" s="45" t="s">
        <v>9322</v>
      </c>
      <c r="J1977" s="34">
        <f>IF(I1977="","",VLOOKUP(I1977,speciality!$B$4:$J$1727,9,0))</f>
        <v>131203</v>
      </c>
      <c r="K1977" s="34" t="str">
        <f t="shared" si="27"/>
        <v>4,131203</v>
      </c>
      <c r="L1977" s="34">
        <v>0</v>
      </c>
      <c r="M1977" s="34">
        <v>0</v>
      </c>
      <c r="N1977" s="34">
        <v>0</v>
      </c>
      <c r="O1977" s="34">
        <v>0</v>
      </c>
      <c r="P1977" s="23">
        <v>0</v>
      </c>
      <c r="Q1977" s="23">
        <v>3000</v>
      </c>
      <c r="R1977" s="23">
        <v>0</v>
      </c>
    </row>
    <row r="1978" spans="1:18" ht="17" x14ac:dyDescent="0.15">
      <c r="A1978" s="23">
        <v>400598</v>
      </c>
      <c r="B1978" s="42" t="s">
        <v>9323</v>
      </c>
      <c r="C1978" s="34">
        <v>4</v>
      </c>
      <c r="D1978" s="45" t="s">
        <v>699</v>
      </c>
      <c r="E1978" s="34">
        <f>IF(D1978="",0,VLOOKUP(D1978,city!$D$4:$K$352,8,0))</f>
        <v>313</v>
      </c>
      <c r="F1978" s="34">
        <v>1</v>
      </c>
      <c r="G1978" s="34">
        <v>0</v>
      </c>
      <c r="H1978" s="34" t="s">
        <v>7990</v>
      </c>
      <c r="I1978" s="45"/>
      <c r="J1978" s="34" t="str">
        <f>IF(I1978="","",VLOOKUP(I1978,speciality!$B$4:$J$1727,9,0))</f>
        <v/>
      </c>
      <c r="K1978" s="34" t="str">
        <f t="shared" si="27"/>
        <v>3,-1</v>
      </c>
      <c r="L1978" s="34">
        <v>0</v>
      </c>
      <c r="M1978" s="34">
        <v>0</v>
      </c>
      <c r="N1978" s="34">
        <v>0</v>
      </c>
      <c r="O1978" s="34">
        <v>0</v>
      </c>
      <c r="P1978" s="23">
        <v>0</v>
      </c>
      <c r="Q1978" s="23">
        <v>3000</v>
      </c>
      <c r="R1978" s="23">
        <v>0</v>
      </c>
    </row>
    <row r="1979" spans="1:18" ht="34" x14ac:dyDescent="0.15">
      <c r="A1979" s="23">
        <v>400599</v>
      </c>
      <c r="B1979" s="42" t="s">
        <v>9324</v>
      </c>
      <c r="C1979" s="34">
        <v>4</v>
      </c>
      <c r="D1979" s="45" t="s">
        <v>699</v>
      </c>
      <c r="E1979" s="34">
        <f>IF(D1979="",0,VLOOKUP(D1979,city!$D$4:$K$352,8,0))</f>
        <v>313</v>
      </c>
      <c r="F1979" s="34">
        <v>1</v>
      </c>
      <c r="G1979" s="34">
        <v>0</v>
      </c>
      <c r="H1979" s="34" t="s">
        <v>7990</v>
      </c>
      <c r="I1979" s="45"/>
      <c r="J1979" s="34" t="str">
        <f>IF(I1979="","",VLOOKUP(I1979,speciality!$B$4:$J$1727,9,0))</f>
        <v/>
      </c>
      <c r="K1979" s="34" t="str">
        <f t="shared" si="27"/>
        <v>3,-1</v>
      </c>
      <c r="L1979" s="34">
        <v>0</v>
      </c>
      <c r="M1979" s="34">
        <v>0</v>
      </c>
      <c r="N1979" s="34">
        <v>0</v>
      </c>
      <c r="O1979" s="34">
        <v>0</v>
      </c>
      <c r="P1979" s="23">
        <v>0</v>
      </c>
      <c r="Q1979" s="23">
        <v>3000</v>
      </c>
      <c r="R1979" s="23">
        <v>0</v>
      </c>
    </row>
    <row r="1980" spans="1:18" ht="34" x14ac:dyDescent="0.15">
      <c r="A1980" s="23">
        <v>400600</v>
      </c>
      <c r="B1980" s="42" t="s">
        <v>9325</v>
      </c>
      <c r="C1980" s="34">
        <v>4</v>
      </c>
      <c r="D1980" s="45" t="s">
        <v>699</v>
      </c>
      <c r="E1980" s="34">
        <f>IF(D1980="",0,VLOOKUP(D1980,city!$D$4:$K$352,8,0))</f>
        <v>313</v>
      </c>
      <c r="F1980" s="34">
        <v>1</v>
      </c>
      <c r="G1980" s="34">
        <v>0</v>
      </c>
      <c r="H1980" s="34" t="s">
        <v>7990</v>
      </c>
      <c r="I1980" s="45" t="s">
        <v>9326</v>
      </c>
      <c r="J1980" s="34">
        <f>IF(I1980="","",VLOOKUP(I1980,speciality!$B$4:$J$1727,9,0))</f>
        <v>131304</v>
      </c>
      <c r="K1980" s="34" t="str">
        <f t="shared" ref="K1980:K2043" si="28">IF(J1980="","3,-1","4,"&amp;J1980)</f>
        <v>4,131304</v>
      </c>
      <c r="L1980" s="34">
        <v>0</v>
      </c>
      <c r="M1980" s="34">
        <v>0</v>
      </c>
      <c r="N1980" s="34">
        <v>0</v>
      </c>
      <c r="O1980" s="34">
        <v>0</v>
      </c>
      <c r="P1980" s="23">
        <v>0</v>
      </c>
      <c r="Q1980" s="23">
        <v>3000</v>
      </c>
      <c r="R1980" s="23">
        <v>0</v>
      </c>
    </row>
    <row r="1981" spans="1:18" ht="34" x14ac:dyDescent="0.15">
      <c r="A1981" s="23">
        <v>400601</v>
      </c>
      <c r="B1981" s="42" t="s">
        <v>9327</v>
      </c>
      <c r="C1981" s="34">
        <v>4</v>
      </c>
      <c r="D1981" s="45" t="s">
        <v>701</v>
      </c>
      <c r="E1981" s="34">
        <f>IF(D1981="",0,VLOOKUP(D1981,city!$D$4:$K$352,8,0))</f>
        <v>314</v>
      </c>
      <c r="F1981" s="34">
        <v>1</v>
      </c>
      <c r="G1981" s="34">
        <v>0</v>
      </c>
      <c r="H1981" s="34" t="s">
        <v>7990</v>
      </c>
      <c r="I1981" s="45"/>
      <c r="J1981" s="34" t="str">
        <f>IF(I1981="","",VLOOKUP(I1981,speciality!$B$4:$J$1727,9,0))</f>
        <v/>
      </c>
      <c r="K1981" s="34" t="str">
        <f t="shared" si="28"/>
        <v>3,-1</v>
      </c>
      <c r="L1981" s="34">
        <v>0</v>
      </c>
      <c r="M1981" s="34">
        <v>0</v>
      </c>
      <c r="N1981" s="34">
        <v>0</v>
      </c>
      <c r="O1981" s="34">
        <v>0</v>
      </c>
      <c r="P1981" s="23">
        <v>0</v>
      </c>
      <c r="Q1981" s="23">
        <v>3000</v>
      </c>
      <c r="R1981" s="23">
        <v>0</v>
      </c>
    </row>
    <row r="1982" spans="1:18" ht="34" x14ac:dyDescent="0.15">
      <c r="A1982" s="23">
        <v>400602</v>
      </c>
      <c r="B1982" s="42" t="s">
        <v>9328</v>
      </c>
      <c r="C1982" s="34">
        <v>4</v>
      </c>
      <c r="D1982" s="45" t="s">
        <v>701</v>
      </c>
      <c r="E1982" s="34">
        <f>IF(D1982="",0,VLOOKUP(D1982,city!$D$4:$K$352,8,0))</f>
        <v>314</v>
      </c>
      <c r="F1982" s="34">
        <v>1</v>
      </c>
      <c r="G1982" s="34">
        <v>0</v>
      </c>
      <c r="H1982" s="34" t="s">
        <v>7990</v>
      </c>
      <c r="I1982" s="45"/>
      <c r="J1982" s="34" t="str">
        <f>IF(I1982="","",VLOOKUP(I1982,speciality!$B$4:$J$1727,9,0))</f>
        <v/>
      </c>
      <c r="K1982" s="34" t="str">
        <f t="shared" si="28"/>
        <v>3,-1</v>
      </c>
      <c r="L1982" s="34">
        <v>0</v>
      </c>
      <c r="M1982" s="34">
        <v>0</v>
      </c>
      <c r="N1982" s="34">
        <v>0</v>
      </c>
      <c r="O1982" s="34">
        <v>0</v>
      </c>
      <c r="P1982" s="23">
        <v>0</v>
      </c>
      <c r="Q1982" s="23">
        <v>3000</v>
      </c>
      <c r="R1982" s="23">
        <v>0</v>
      </c>
    </row>
    <row r="1983" spans="1:18" ht="34" x14ac:dyDescent="0.15">
      <c r="A1983" s="23">
        <v>400603</v>
      </c>
      <c r="B1983" s="42" t="s">
        <v>9329</v>
      </c>
      <c r="C1983" s="34">
        <v>4</v>
      </c>
      <c r="D1983" s="45" t="s">
        <v>701</v>
      </c>
      <c r="E1983" s="34">
        <f>IF(D1983="",0,VLOOKUP(D1983,city!$D$4:$K$352,8,0))</f>
        <v>314</v>
      </c>
      <c r="F1983" s="34">
        <v>1</v>
      </c>
      <c r="G1983" s="34">
        <v>0</v>
      </c>
      <c r="H1983" s="34" t="s">
        <v>7990</v>
      </c>
      <c r="I1983" s="45" t="s">
        <v>9330</v>
      </c>
      <c r="J1983" s="34">
        <f>IF(I1983="","",VLOOKUP(I1983,speciality!$B$4:$J$1727,9,0))</f>
        <v>131401</v>
      </c>
      <c r="K1983" s="34" t="str">
        <f t="shared" si="28"/>
        <v>4,131401</v>
      </c>
      <c r="L1983" s="34">
        <v>0</v>
      </c>
      <c r="M1983" s="34">
        <v>0</v>
      </c>
      <c r="N1983" s="34">
        <v>0</v>
      </c>
      <c r="O1983" s="34">
        <v>0</v>
      </c>
      <c r="P1983" s="23">
        <v>0</v>
      </c>
      <c r="Q1983" s="23">
        <v>3000</v>
      </c>
      <c r="R1983" s="23">
        <v>0</v>
      </c>
    </row>
    <row r="1984" spans="1:18" ht="34" x14ac:dyDescent="0.15">
      <c r="A1984" s="23">
        <v>400604</v>
      </c>
      <c r="B1984" s="42" t="s">
        <v>9331</v>
      </c>
      <c r="C1984" s="34">
        <v>4</v>
      </c>
      <c r="D1984" s="45" t="s">
        <v>703</v>
      </c>
      <c r="E1984" s="34">
        <f>IF(D1984="",0,VLOOKUP(D1984,city!$D$4:$K$352,8,0))</f>
        <v>315</v>
      </c>
      <c r="F1984" s="34">
        <v>1</v>
      </c>
      <c r="G1984" s="34">
        <v>0</v>
      </c>
      <c r="H1984" s="34" t="s">
        <v>7990</v>
      </c>
      <c r="I1984" s="45" t="s">
        <v>9332</v>
      </c>
      <c r="J1984" s="34">
        <f>IF(I1984="","",VLOOKUP(I1984,speciality!$B$4:$J$1727,9,0))</f>
        <v>131503</v>
      </c>
      <c r="K1984" s="34" t="str">
        <f t="shared" si="28"/>
        <v>4,131503</v>
      </c>
      <c r="L1984" s="34">
        <v>0</v>
      </c>
      <c r="M1984" s="34">
        <v>0</v>
      </c>
      <c r="N1984" s="34">
        <v>0</v>
      </c>
      <c r="O1984" s="34">
        <v>0</v>
      </c>
      <c r="P1984" s="23">
        <v>0</v>
      </c>
      <c r="Q1984" s="23">
        <v>3000</v>
      </c>
      <c r="R1984" s="23">
        <v>0</v>
      </c>
    </row>
    <row r="1985" spans="1:18" ht="34" x14ac:dyDescent="0.15">
      <c r="A1985" s="23">
        <v>400605</v>
      </c>
      <c r="B1985" s="42" t="s">
        <v>9333</v>
      </c>
      <c r="C1985" s="34">
        <v>4</v>
      </c>
      <c r="D1985" s="45" t="s">
        <v>703</v>
      </c>
      <c r="E1985" s="34">
        <f>IF(D1985="",0,VLOOKUP(D1985,city!$D$4:$K$352,8,0))</f>
        <v>315</v>
      </c>
      <c r="F1985" s="34">
        <v>1</v>
      </c>
      <c r="G1985" s="34">
        <v>0</v>
      </c>
      <c r="H1985" s="34" t="s">
        <v>7990</v>
      </c>
      <c r="I1985" s="45"/>
      <c r="J1985" s="34" t="str">
        <f>IF(I1985="","",VLOOKUP(I1985,speciality!$B$4:$J$1727,9,0))</f>
        <v/>
      </c>
      <c r="K1985" s="34" t="str">
        <f t="shared" si="28"/>
        <v>3,-1</v>
      </c>
      <c r="L1985" s="34">
        <v>0</v>
      </c>
      <c r="M1985" s="34">
        <v>0</v>
      </c>
      <c r="N1985" s="34">
        <v>0</v>
      </c>
      <c r="O1985" s="34">
        <v>0</v>
      </c>
      <c r="P1985" s="23">
        <v>0</v>
      </c>
      <c r="Q1985" s="23">
        <v>3000</v>
      </c>
      <c r="R1985" s="23">
        <v>0</v>
      </c>
    </row>
    <row r="1986" spans="1:18" ht="34" x14ac:dyDescent="0.15">
      <c r="A1986" s="23">
        <v>400606</v>
      </c>
      <c r="B1986" s="42" t="s">
        <v>9334</v>
      </c>
      <c r="C1986" s="34">
        <v>4</v>
      </c>
      <c r="D1986" s="45" t="s">
        <v>703</v>
      </c>
      <c r="E1986" s="34">
        <f>IF(D1986="",0,VLOOKUP(D1986,city!$D$4:$K$352,8,0))</f>
        <v>315</v>
      </c>
      <c r="F1986" s="34">
        <v>1</v>
      </c>
      <c r="G1986" s="34">
        <v>0</v>
      </c>
      <c r="H1986" s="34" t="s">
        <v>7990</v>
      </c>
      <c r="I1986" s="45"/>
      <c r="J1986" s="34" t="str">
        <f>IF(I1986="","",VLOOKUP(I1986,speciality!$B$4:$J$1727,9,0))</f>
        <v/>
      </c>
      <c r="K1986" s="34" t="str">
        <f t="shared" si="28"/>
        <v>3,-1</v>
      </c>
      <c r="L1986" s="34">
        <v>0</v>
      </c>
      <c r="M1986" s="34">
        <v>0</v>
      </c>
      <c r="N1986" s="34">
        <v>0</v>
      </c>
      <c r="O1986" s="34">
        <v>0</v>
      </c>
      <c r="P1986" s="23">
        <v>0</v>
      </c>
      <c r="Q1986" s="23">
        <v>3000</v>
      </c>
      <c r="R1986" s="23">
        <v>0</v>
      </c>
    </row>
    <row r="1987" spans="1:18" ht="34" x14ac:dyDescent="0.15">
      <c r="A1987" s="23">
        <v>400607</v>
      </c>
      <c r="B1987" s="42" t="s">
        <v>9333</v>
      </c>
      <c r="C1987" s="34">
        <v>4</v>
      </c>
      <c r="D1987" s="45" t="s">
        <v>705</v>
      </c>
      <c r="E1987" s="34">
        <f>IF(D1987="",0,VLOOKUP(D1987,city!$D$4:$K$352,8,0))</f>
        <v>316</v>
      </c>
      <c r="F1987" s="34">
        <v>1</v>
      </c>
      <c r="G1987" s="34">
        <v>0</v>
      </c>
      <c r="H1987" s="34" t="s">
        <v>7990</v>
      </c>
      <c r="I1987" s="45"/>
      <c r="J1987" s="34" t="str">
        <f>IF(I1987="","",VLOOKUP(I1987,speciality!$B$4:$J$1727,9,0))</f>
        <v/>
      </c>
      <c r="K1987" s="34" t="str">
        <f t="shared" si="28"/>
        <v>3,-1</v>
      </c>
      <c r="L1987" s="34">
        <v>0</v>
      </c>
      <c r="M1987" s="34">
        <v>0</v>
      </c>
      <c r="N1987" s="34">
        <v>0</v>
      </c>
      <c r="O1987" s="34">
        <v>0</v>
      </c>
      <c r="P1987" s="23">
        <v>0</v>
      </c>
      <c r="Q1987" s="23">
        <v>3000</v>
      </c>
      <c r="R1987" s="23">
        <v>0</v>
      </c>
    </row>
    <row r="1988" spans="1:18" ht="34" x14ac:dyDescent="0.15">
      <c r="A1988" s="23">
        <v>400608</v>
      </c>
      <c r="B1988" s="42" t="s">
        <v>9335</v>
      </c>
      <c r="C1988" s="34">
        <v>4</v>
      </c>
      <c r="D1988" s="45" t="s">
        <v>705</v>
      </c>
      <c r="E1988" s="34">
        <f>IF(D1988="",0,VLOOKUP(D1988,city!$D$4:$K$352,8,0))</f>
        <v>316</v>
      </c>
      <c r="F1988" s="34">
        <v>1</v>
      </c>
      <c r="G1988" s="34">
        <v>0</v>
      </c>
      <c r="H1988" s="34" t="s">
        <v>7990</v>
      </c>
      <c r="I1988" s="45" t="s">
        <v>9336</v>
      </c>
      <c r="J1988" s="34">
        <f>IF(I1988="","",VLOOKUP(I1988,speciality!$B$4:$J$1727,9,0))</f>
        <v>131604</v>
      </c>
      <c r="K1988" s="34" t="str">
        <f t="shared" si="28"/>
        <v>4,131604</v>
      </c>
      <c r="L1988" s="34">
        <v>0</v>
      </c>
      <c r="M1988" s="34">
        <v>0</v>
      </c>
      <c r="N1988" s="34">
        <v>0</v>
      </c>
      <c r="O1988" s="34">
        <v>0</v>
      </c>
      <c r="P1988" s="23">
        <v>0</v>
      </c>
      <c r="Q1988" s="23">
        <v>3000</v>
      </c>
      <c r="R1988" s="23">
        <v>0</v>
      </c>
    </row>
    <row r="1989" spans="1:18" ht="34" x14ac:dyDescent="0.15">
      <c r="A1989" s="23">
        <v>400609</v>
      </c>
      <c r="B1989" s="42" t="s">
        <v>9337</v>
      </c>
      <c r="C1989" s="34">
        <v>4</v>
      </c>
      <c r="D1989" s="45" t="s">
        <v>705</v>
      </c>
      <c r="E1989" s="34">
        <f>IF(D1989="",0,VLOOKUP(D1989,city!$D$4:$K$352,8,0))</f>
        <v>316</v>
      </c>
      <c r="F1989" s="34">
        <v>1</v>
      </c>
      <c r="G1989" s="34">
        <v>0</v>
      </c>
      <c r="H1989" s="34" t="s">
        <v>7990</v>
      </c>
      <c r="I1989" s="45"/>
      <c r="J1989" s="34" t="str">
        <f>IF(I1989="","",VLOOKUP(I1989,speciality!$B$4:$J$1727,9,0))</f>
        <v/>
      </c>
      <c r="K1989" s="34" t="str">
        <f t="shared" si="28"/>
        <v>3,-1</v>
      </c>
      <c r="L1989" s="34">
        <v>0</v>
      </c>
      <c r="M1989" s="34">
        <v>0</v>
      </c>
      <c r="N1989" s="34">
        <v>0</v>
      </c>
      <c r="O1989" s="34">
        <v>0</v>
      </c>
      <c r="P1989" s="23">
        <v>0</v>
      </c>
      <c r="Q1989" s="23">
        <v>3000</v>
      </c>
      <c r="R1989" s="23">
        <v>0</v>
      </c>
    </row>
    <row r="1990" spans="1:18" ht="34" x14ac:dyDescent="0.15">
      <c r="A1990" s="23">
        <v>400610</v>
      </c>
      <c r="B1990" s="42" t="s">
        <v>9338</v>
      </c>
      <c r="C1990" s="34">
        <v>4</v>
      </c>
      <c r="D1990" s="45" t="s">
        <v>706</v>
      </c>
      <c r="E1990" s="34">
        <f>IF(D1990="",0,VLOOKUP(D1990,city!$D$4:$K$352,8,0))</f>
        <v>317</v>
      </c>
      <c r="F1990" s="34">
        <v>1</v>
      </c>
      <c r="G1990" s="34">
        <v>0</v>
      </c>
      <c r="H1990" s="34" t="s">
        <v>7990</v>
      </c>
      <c r="I1990" s="45" t="s">
        <v>9339</v>
      </c>
      <c r="J1990" s="34">
        <f>IF(I1990="","",VLOOKUP(I1990,speciality!$B$4:$J$1727,9,0))</f>
        <v>131703</v>
      </c>
      <c r="K1990" s="34" t="str">
        <f t="shared" si="28"/>
        <v>4,131703</v>
      </c>
      <c r="L1990" s="34">
        <v>0</v>
      </c>
      <c r="M1990" s="34">
        <v>0</v>
      </c>
      <c r="N1990" s="34">
        <v>0</v>
      </c>
      <c r="O1990" s="34">
        <v>0</v>
      </c>
      <c r="P1990" s="23">
        <v>0</v>
      </c>
      <c r="Q1990" s="23">
        <v>3000</v>
      </c>
      <c r="R1990" s="23">
        <v>0</v>
      </c>
    </row>
    <row r="1991" spans="1:18" ht="34" x14ac:dyDescent="0.15">
      <c r="A1991" s="23">
        <v>400611</v>
      </c>
      <c r="B1991" s="42" t="s">
        <v>9340</v>
      </c>
      <c r="C1991" s="34">
        <v>4</v>
      </c>
      <c r="D1991" s="45" t="s">
        <v>706</v>
      </c>
      <c r="E1991" s="34">
        <f>IF(D1991="",0,VLOOKUP(D1991,city!$D$4:$K$352,8,0))</f>
        <v>317</v>
      </c>
      <c r="F1991" s="34">
        <v>1</v>
      </c>
      <c r="G1991" s="34">
        <v>0</v>
      </c>
      <c r="H1991" s="34" t="s">
        <v>7990</v>
      </c>
      <c r="I1991" s="45"/>
      <c r="J1991" s="34" t="str">
        <f>IF(I1991="","",VLOOKUP(I1991,speciality!$B$4:$J$1727,9,0))</f>
        <v/>
      </c>
      <c r="K1991" s="34" t="str">
        <f t="shared" si="28"/>
        <v>3,-1</v>
      </c>
      <c r="L1991" s="34">
        <v>0</v>
      </c>
      <c r="M1991" s="34">
        <v>0</v>
      </c>
      <c r="N1991" s="34">
        <v>0</v>
      </c>
      <c r="O1991" s="34">
        <v>0</v>
      </c>
      <c r="P1991" s="23">
        <v>0</v>
      </c>
      <c r="Q1991" s="23">
        <v>3000</v>
      </c>
      <c r="R1991" s="23">
        <v>0</v>
      </c>
    </row>
    <row r="1992" spans="1:18" ht="34" x14ac:dyDescent="0.15">
      <c r="A1992" s="23">
        <v>400612</v>
      </c>
      <c r="B1992" s="42" t="s">
        <v>9341</v>
      </c>
      <c r="C1992" s="34">
        <v>4</v>
      </c>
      <c r="D1992" s="45" t="s">
        <v>706</v>
      </c>
      <c r="E1992" s="34">
        <f>IF(D1992="",0,VLOOKUP(D1992,city!$D$4:$K$352,8,0))</f>
        <v>317</v>
      </c>
      <c r="F1992" s="34">
        <v>1</v>
      </c>
      <c r="G1992" s="34">
        <v>0</v>
      </c>
      <c r="H1992" s="34" t="s">
        <v>7990</v>
      </c>
      <c r="I1992" s="45" t="s">
        <v>9342</v>
      </c>
      <c r="J1992" s="34">
        <f>IF(I1992="","",VLOOKUP(I1992,speciality!$B$4:$J$1727,9,0))</f>
        <v>131704</v>
      </c>
      <c r="K1992" s="34" t="str">
        <f t="shared" si="28"/>
        <v>4,131704</v>
      </c>
      <c r="L1992" s="34">
        <v>0</v>
      </c>
      <c r="M1992" s="34">
        <v>0</v>
      </c>
      <c r="N1992" s="34">
        <v>0</v>
      </c>
      <c r="O1992" s="34">
        <v>0</v>
      </c>
      <c r="P1992" s="23">
        <v>0</v>
      </c>
      <c r="Q1992" s="23">
        <v>3000</v>
      </c>
      <c r="R1992" s="23">
        <v>0</v>
      </c>
    </row>
    <row r="1993" spans="1:18" ht="34" x14ac:dyDescent="0.15">
      <c r="A1993" s="23">
        <v>400613</v>
      </c>
      <c r="B1993" s="42" t="s">
        <v>9343</v>
      </c>
      <c r="C1993" s="34">
        <v>4</v>
      </c>
      <c r="D1993" s="45" t="s">
        <v>708</v>
      </c>
      <c r="E1993" s="34">
        <f>IF(D1993="",0,VLOOKUP(D1993,city!$D$4:$K$352,8,0))</f>
        <v>318</v>
      </c>
      <c r="F1993" s="34">
        <v>1</v>
      </c>
      <c r="G1993" s="34">
        <v>0</v>
      </c>
      <c r="H1993" s="34" t="s">
        <v>7990</v>
      </c>
      <c r="I1993" s="45"/>
      <c r="J1993" s="34" t="str">
        <f>IF(I1993="","",VLOOKUP(I1993,speciality!$B$4:$J$1727,9,0))</f>
        <v/>
      </c>
      <c r="K1993" s="34" t="str">
        <f t="shared" si="28"/>
        <v>3,-1</v>
      </c>
      <c r="L1993" s="34">
        <v>0</v>
      </c>
      <c r="M1993" s="34">
        <v>0</v>
      </c>
      <c r="N1993" s="34">
        <v>0</v>
      </c>
      <c r="O1993" s="34">
        <v>0</v>
      </c>
      <c r="P1993" s="23">
        <v>0</v>
      </c>
      <c r="Q1993" s="23">
        <v>3000</v>
      </c>
      <c r="R1993" s="23">
        <v>0</v>
      </c>
    </row>
    <row r="1994" spans="1:18" ht="34" x14ac:dyDescent="0.15">
      <c r="A1994" s="23">
        <v>400614</v>
      </c>
      <c r="B1994" s="42" t="s">
        <v>9344</v>
      </c>
      <c r="C1994" s="34">
        <v>4</v>
      </c>
      <c r="D1994" s="45" t="s">
        <v>708</v>
      </c>
      <c r="E1994" s="34">
        <f>IF(D1994="",0,VLOOKUP(D1994,city!$D$4:$K$352,8,0))</f>
        <v>318</v>
      </c>
      <c r="F1994" s="34">
        <v>1</v>
      </c>
      <c r="G1994" s="34">
        <v>0</v>
      </c>
      <c r="H1994" s="34" t="s">
        <v>7990</v>
      </c>
      <c r="I1994" s="45"/>
      <c r="J1994" s="34" t="str">
        <f>IF(I1994="","",VLOOKUP(I1994,speciality!$B$4:$J$1727,9,0))</f>
        <v/>
      </c>
      <c r="K1994" s="34" t="str">
        <f t="shared" si="28"/>
        <v>3,-1</v>
      </c>
      <c r="L1994" s="34">
        <v>0</v>
      </c>
      <c r="M1994" s="34">
        <v>0</v>
      </c>
      <c r="N1994" s="34">
        <v>0</v>
      </c>
      <c r="O1994" s="34">
        <v>0</v>
      </c>
      <c r="P1994" s="23">
        <v>0</v>
      </c>
      <c r="Q1994" s="23">
        <v>3000</v>
      </c>
      <c r="R1994" s="23">
        <v>0</v>
      </c>
    </row>
    <row r="1995" spans="1:18" ht="34" x14ac:dyDescent="0.15">
      <c r="A1995" s="23">
        <v>400615</v>
      </c>
      <c r="B1995" s="42" t="s">
        <v>9345</v>
      </c>
      <c r="C1995" s="34">
        <v>4</v>
      </c>
      <c r="D1995" s="45" t="s">
        <v>708</v>
      </c>
      <c r="E1995" s="34">
        <f>IF(D1995="",0,VLOOKUP(D1995,city!$D$4:$K$352,8,0))</f>
        <v>318</v>
      </c>
      <c r="F1995" s="34">
        <v>1</v>
      </c>
      <c r="G1995" s="34">
        <v>0</v>
      </c>
      <c r="H1995" s="34" t="s">
        <v>7990</v>
      </c>
      <c r="I1995" s="45"/>
      <c r="J1995" s="34" t="str">
        <f>IF(I1995="","",VLOOKUP(I1995,speciality!$B$4:$J$1727,9,0))</f>
        <v/>
      </c>
      <c r="K1995" s="34" t="str">
        <f t="shared" si="28"/>
        <v>3,-1</v>
      </c>
      <c r="L1995" s="34">
        <v>0</v>
      </c>
      <c r="M1995" s="34">
        <v>0</v>
      </c>
      <c r="N1995" s="34">
        <v>0</v>
      </c>
      <c r="O1995" s="34">
        <v>0</v>
      </c>
      <c r="P1995" s="23">
        <v>0</v>
      </c>
      <c r="Q1995" s="23">
        <v>3000</v>
      </c>
      <c r="R1995" s="23">
        <v>0</v>
      </c>
    </row>
    <row r="1996" spans="1:18" ht="51" x14ac:dyDescent="0.15">
      <c r="A1996" s="23">
        <v>400616</v>
      </c>
      <c r="B1996" s="42" t="s">
        <v>9346</v>
      </c>
      <c r="C1996" s="34">
        <v>4</v>
      </c>
      <c r="D1996" s="45" t="s">
        <v>710</v>
      </c>
      <c r="E1996" s="34">
        <f>IF(D1996="",0,VLOOKUP(D1996,city!$D$4:$K$352,8,0))</f>
        <v>319</v>
      </c>
      <c r="F1996" s="34">
        <v>1</v>
      </c>
      <c r="G1996" s="34">
        <v>0</v>
      </c>
      <c r="H1996" s="34" t="s">
        <v>7990</v>
      </c>
      <c r="I1996" s="45" t="s">
        <v>9347</v>
      </c>
      <c r="J1996" s="34">
        <f>IF(I1996="","",VLOOKUP(I1996,speciality!$B$4:$J$1727,9,0))</f>
        <v>131903</v>
      </c>
      <c r="K1996" s="34" t="str">
        <f t="shared" si="28"/>
        <v>4,131903</v>
      </c>
      <c r="L1996" s="34">
        <v>0</v>
      </c>
      <c r="M1996" s="34">
        <v>0</v>
      </c>
      <c r="N1996" s="34">
        <v>0</v>
      </c>
      <c r="O1996" s="34">
        <v>0</v>
      </c>
      <c r="P1996" s="23">
        <v>0</v>
      </c>
      <c r="Q1996" s="23">
        <v>3000</v>
      </c>
      <c r="R1996" s="23">
        <v>0</v>
      </c>
    </row>
    <row r="1997" spans="1:18" ht="34" x14ac:dyDescent="0.15">
      <c r="A1997" s="23">
        <v>400617</v>
      </c>
      <c r="B1997" s="42" t="s">
        <v>9348</v>
      </c>
      <c r="C1997" s="34">
        <v>4</v>
      </c>
      <c r="D1997" s="45" t="s">
        <v>710</v>
      </c>
      <c r="E1997" s="34">
        <f>IF(D1997="",0,VLOOKUP(D1997,city!$D$4:$K$352,8,0))</f>
        <v>319</v>
      </c>
      <c r="F1997" s="34">
        <v>1</v>
      </c>
      <c r="G1997" s="34">
        <v>0</v>
      </c>
      <c r="H1997" s="34" t="s">
        <v>7990</v>
      </c>
      <c r="I1997" s="45"/>
      <c r="J1997" s="34" t="str">
        <f>IF(I1997="","",VLOOKUP(I1997,speciality!$B$4:$J$1727,9,0))</f>
        <v/>
      </c>
      <c r="K1997" s="34" t="str">
        <f t="shared" si="28"/>
        <v>3,-1</v>
      </c>
      <c r="L1997" s="34">
        <v>0</v>
      </c>
      <c r="M1997" s="34">
        <v>0</v>
      </c>
      <c r="N1997" s="34">
        <v>0</v>
      </c>
      <c r="O1997" s="34">
        <v>0</v>
      </c>
      <c r="P1997" s="23">
        <v>0</v>
      </c>
      <c r="Q1997" s="23">
        <v>3000</v>
      </c>
      <c r="R1997" s="23">
        <v>0</v>
      </c>
    </row>
    <row r="1998" spans="1:18" ht="34" x14ac:dyDescent="0.15">
      <c r="A1998" s="23">
        <v>400618</v>
      </c>
      <c r="B1998" s="42" t="s">
        <v>9349</v>
      </c>
      <c r="C1998" s="34">
        <v>4</v>
      </c>
      <c r="D1998" s="45" t="s">
        <v>710</v>
      </c>
      <c r="E1998" s="34">
        <f>IF(D1998="",0,VLOOKUP(D1998,city!$D$4:$K$352,8,0))</f>
        <v>319</v>
      </c>
      <c r="F1998" s="34">
        <v>1</v>
      </c>
      <c r="G1998" s="34">
        <v>0</v>
      </c>
      <c r="H1998" s="34" t="s">
        <v>7990</v>
      </c>
      <c r="I1998" s="45" t="s">
        <v>9350</v>
      </c>
      <c r="J1998" s="34">
        <f>IF(I1998="","",VLOOKUP(I1998,speciality!$B$4:$J$1727,9,0))</f>
        <v>131902</v>
      </c>
      <c r="K1998" s="34" t="str">
        <f t="shared" si="28"/>
        <v>4,131902</v>
      </c>
      <c r="L1998" s="34">
        <v>0</v>
      </c>
      <c r="M1998" s="34">
        <v>0</v>
      </c>
      <c r="N1998" s="34">
        <v>0</v>
      </c>
      <c r="O1998" s="34">
        <v>0</v>
      </c>
      <c r="P1998" s="23">
        <v>0</v>
      </c>
      <c r="Q1998" s="23">
        <v>3000</v>
      </c>
      <c r="R1998" s="23">
        <v>0</v>
      </c>
    </row>
    <row r="1999" spans="1:18" ht="34" x14ac:dyDescent="0.15">
      <c r="A1999" s="23">
        <v>400619</v>
      </c>
      <c r="B1999" s="42" t="s">
        <v>9351</v>
      </c>
      <c r="C1999" s="34">
        <v>4</v>
      </c>
      <c r="D1999" s="45" t="s">
        <v>712</v>
      </c>
      <c r="E1999" s="34">
        <f>IF(D1999="",0,VLOOKUP(D1999,city!$D$4:$K$352,8,0))</f>
        <v>320</v>
      </c>
      <c r="F1999" s="34">
        <v>1</v>
      </c>
      <c r="G1999" s="34">
        <v>0</v>
      </c>
      <c r="H1999" s="34" t="s">
        <v>7990</v>
      </c>
      <c r="I1999" s="45" t="s">
        <v>9352</v>
      </c>
      <c r="J1999" s="34">
        <f>IF(I1999="","",VLOOKUP(I1999,speciality!$B$4:$J$1727,9,0))</f>
        <v>132001</v>
      </c>
      <c r="K1999" s="34" t="str">
        <f t="shared" si="28"/>
        <v>4,132001</v>
      </c>
      <c r="L1999" s="34">
        <v>0</v>
      </c>
      <c r="M1999" s="34">
        <v>0</v>
      </c>
      <c r="N1999" s="34">
        <v>0</v>
      </c>
      <c r="O1999" s="34">
        <v>0</v>
      </c>
      <c r="P1999" s="23">
        <v>0</v>
      </c>
      <c r="Q1999" s="23">
        <v>3000</v>
      </c>
      <c r="R1999" s="23">
        <v>0</v>
      </c>
    </row>
    <row r="2000" spans="1:18" ht="34" x14ac:dyDescent="0.15">
      <c r="A2000" s="23">
        <v>400620</v>
      </c>
      <c r="B2000" s="42" t="s">
        <v>9353</v>
      </c>
      <c r="C2000" s="34">
        <v>4</v>
      </c>
      <c r="D2000" s="45" t="s">
        <v>712</v>
      </c>
      <c r="E2000" s="34">
        <f>IF(D2000="",0,VLOOKUP(D2000,city!$D$4:$K$352,8,0))</f>
        <v>320</v>
      </c>
      <c r="F2000" s="34">
        <v>1</v>
      </c>
      <c r="G2000" s="34">
        <v>0</v>
      </c>
      <c r="H2000" s="34" t="s">
        <v>7990</v>
      </c>
      <c r="I2000" s="45" t="s">
        <v>9354</v>
      </c>
      <c r="J2000" s="34">
        <f>IF(I2000="","",VLOOKUP(I2000,speciality!$B$4:$J$1727,9,0))</f>
        <v>132002</v>
      </c>
      <c r="K2000" s="34" t="str">
        <f t="shared" si="28"/>
        <v>4,132002</v>
      </c>
      <c r="L2000" s="34">
        <v>0</v>
      </c>
      <c r="M2000" s="34">
        <v>0</v>
      </c>
      <c r="N2000" s="34">
        <v>0</v>
      </c>
      <c r="O2000" s="34">
        <v>0</v>
      </c>
      <c r="P2000" s="23">
        <v>0</v>
      </c>
      <c r="Q2000" s="23">
        <v>3000</v>
      </c>
      <c r="R2000" s="23">
        <v>0</v>
      </c>
    </row>
    <row r="2001" spans="1:18" ht="34" x14ac:dyDescent="0.15">
      <c r="A2001" s="23">
        <v>400621</v>
      </c>
      <c r="B2001" s="42" t="s">
        <v>9355</v>
      </c>
      <c r="C2001" s="34">
        <v>4</v>
      </c>
      <c r="D2001" s="45" t="s">
        <v>712</v>
      </c>
      <c r="E2001" s="34">
        <f>IF(D2001="",0,VLOOKUP(D2001,city!$D$4:$K$352,8,0))</f>
        <v>320</v>
      </c>
      <c r="F2001" s="34">
        <v>1</v>
      </c>
      <c r="G2001" s="34">
        <v>0</v>
      </c>
      <c r="H2001" s="34" t="s">
        <v>7990</v>
      </c>
      <c r="I2001" s="45"/>
      <c r="J2001" s="34" t="str">
        <f>IF(I2001="","",VLOOKUP(I2001,speciality!$B$4:$J$1727,9,0))</f>
        <v/>
      </c>
      <c r="K2001" s="34" t="str">
        <f t="shared" si="28"/>
        <v>3,-1</v>
      </c>
      <c r="L2001" s="34">
        <v>0</v>
      </c>
      <c r="M2001" s="34">
        <v>0</v>
      </c>
      <c r="N2001" s="34">
        <v>0</v>
      </c>
      <c r="O2001" s="34">
        <v>0</v>
      </c>
      <c r="P2001" s="23">
        <v>0</v>
      </c>
      <c r="Q2001" s="23">
        <v>3000</v>
      </c>
      <c r="R2001" s="23">
        <v>0</v>
      </c>
    </row>
    <row r="2002" spans="1:18" ht="34" x14ac:dyDescent="0.15">
      <c r="A2002" s="23">
        <v>400622</v>
      </c>
      <c r="B2002" s="42" t="s">
        <v>9356</v>
      </c>
      <c r="C2002" s="34">
        <v>4</v>
      </c>
      <c r="D2002" s="45" t="s">
        <v>714</v>
      </c>
      <c r="E2002" s="34">
        <f>IF(D2002="",0,VLOOKUP(D2002,city!$D$4:$K$352,8,0))</f>
        <v>321</v>
      </c>
      <c r="F2002" s="34">
        <v>1</v>
      </c>
      <c r="G2002" s="34">
        <v>0</v>
      </c>
      <c r="H2002" s="34" t="s">
        <v>7990</v>
      </c>
      <c r="I2002" s="45"/>
      <c r="J2002" s="34" t="str">
        <f>IF(I2002="","",VLOOKUP(I2002,speciality!$B$4:$J$1727,9,0))</f>
        <v/>
      </c>
      <c r="K2002" s="34" t="str">
        <f t="shared" si="28"/>
        <v>3,-1</v>
      </c>
      <c r="L2002" s="34">
        <v>0</v>
      </c>
      <c r="M2002" s="34">
        <v>0</v>
      </c>
      <c r="N2002" s="34">
        <v>0</v>
      </c>
      <c r="O2002" s="34">
        <v>0</v>
      </c>
      <c r="P2002" s="23">
        <v>0</v>
      </c>
      <c r="Q2002" s="23">
        <v>3000</v>
      </c>
      <c r="R2002" s="23">
        <v>0</v>
      </c>
    </row>
    <row r="2003" spans="1:18" ht="17" x14ac:dyDescent="0.15">
      <c r="A2003" s="23">
        <v>400623</v>
      </c>
      <c r="B2003" s="42" t="s">
        <v>9357</v>
      </c>
      <c r="C2003" s="34">
        <v>4</v>
      </c>
      <c r="D2003" s="45" t="s">
        <v>714</v>
      </c>
      <c r="E2003" s="34">
        <f>IF(D2003="",0,VLOOKUP(D2003,city!$D$4:$K$352,8,0))</f>
        <v>321</v>
      </c>
      <c r="F2003" s="34">
        <v>1</v>
      </c>
      <c r="G2003" s="34">
        <v>0</v>
      </c>
      <c r="H2003" s="34" t="s">
        <v>7990</v>
      </c>
      <c r="I2003" s="45" t="s">
        <v>9358</v>
      </c>
      <c r="J2003" s="34">
        <f>IF(I2003="","",VLOOKUP(I2003,speciality!$B$4:$J$1727,9,0))</f>
        <v>132103</v>
      </c>
      <c r="K2003" s="34" t="str">
        <f t="shared" si="28"/>
        <v>4,132103</v>
      </c>
      <c r="L2003" s="34">
        <v>0</v>
      </c>
      <c r="M2003" s="34">
        <v>0</v>
      </c>
      <c r="N2003" s="34">
        <v>0</v>
      </c>
      <c r="O2003" s="34">
        <v>0</v>
      </c>
      <c r="P2003" s="23">
        <v>0</v>
      </c>
      <c r="Q2003" s="23">
        <v>3000</v>
      </c>
      <c r="R2003" s="23">
        <v>0</v>
      </c>
    </row>
    <row r="2004" spans="1:18" x14ac:dyDescent="0.15">
      <c r="A2004" s="23">
        <v>400624</v>
      </c>
      <c r="B2004" s="33" t="s">
        <v>9359</v>
      </c>
      <c r="C2004" s="34">
        <v>4</v>
      </c>
      <c r="D2004" s="43" t="s">
        <v>292</v>
      </c>
      <c r="E2004" s="34">
        <f>IF(D2004="",0,VLOOKUP(D2004,city!$D$4:$K$352,8,0))</f>
        <v>123</v>
      </c>
      <c r="F2004" s="34">
        <v>1</v>
      </c>
      <c r="G2004" s="34">
        <v>0</v>
      </c>
      <c r="H2004" s="34" t="s">
        <v>7990</v>
      </c>
      <c r="I2004" s="43" t="s">
        <v>9360</v>
      </c>
      <c r="J2004" s="34">
        <f>IF(I2004="","",VLOOKUP(I2004,speciality!$B$4:$J$1727,9,0))</f>
        <v>112301</v>
      </c>
      <c r="K2004" s="34" t="str">
        <f t="shared" si="28"/>
        <v>4,112301</v>
      </c>
      <c r="L2004" s="34">
        <v>0</v>
      </c>
      <c r="M2004" s="34">
        <v>0</v>
      </c>
      <c r="N2004" s="34">
        <v>0</v>
      </c>
      <c r="O2004" s="34">
        <v>0</v>
      </c>
      <c r="P2004" s="23">
        <v>0</v>
      </c>
      <c r="Q2004" s="23">
        <v>3000</v>
      </c>
      <c r="R2004" s="23">
        <v>0</v>
      </c>
    </row>
    <row r="2005" spans="1:18" ht="28" x14ac:dyDescent="0.15">
      <c r="A2005" s="23">
        <v>400625</v>
      </c>
      <c r="B2005" s="33" t="s">
        <v>9361</v>
      </c>
      <c r="C2005" s="34">
        <v>4</v>
      </c>
      <c r="D2005" s="43" t="s">
        <v>292</v>
      </c>
      <c r="E2005" s="34">
        <f>IF(D2005="",0,VLOOKUP(D2005,city!$D$4:$K$352,8,0))</f>
        <v>123</v>
      </c>
      <c r="F2005" s="34">
        <v>1</v>
      </c>
      <c r="G2005" s="34">
        <v>0</v>
      </c>
      <c r="H2005" s="34" t="s">
        <v>7990</v>
      </c>
      <c r="I2005" s="43" t="s">
        <v>9362</v>
      </c>
      <c r="J2005" s="34">
        <f>IF(I2005="","",VLOOKUP(I2005,speciality!$B$4:$J$1727,9,0))</f>
        <v>112302</v>
      </c>
      <c r="K2005" s="34" t="str">
        <f t="shared" si="28"/>
        <v>4,112302</v>
      </c>
      <c r="L2005" s="34">
        <v>0</v>
      </c>
      <c r="M2005" s="34">
        <v>0</v>
      </c>
      <c r="N2005" s="34">
        <v>0</v>
      </c>
      <c r="O2005" s="34">
        <v>0</v>
      </c>
      <c r="P2005" s="23">
        <v>0</v>
      </c>
      <c r="Q2005" s="23">
        <v>3000</v>
      </c>
      <c r="R2005" s="23">
        <v>0</v>
      </c>
    </row>
    <row r="2006" spans="1:18" x14ac:dyDescent="0.15">
      <c r="A2006" s="23">
        <v>400626</v>
      </c>
      <c r="B2006" s="33" t="s">
        <v>9363</v>
      </c>
      <c r="C2006" s="34">
        <v>4</v>
      </c>
      <c r="D2006" s="43" t="s">
        <v>292</v>
      </c>
      <c r="E2006" s="34">
        <f>IF(D2006="",0,VLOOKUP(D2006,city!$D$4:$K$352,8,0))</f>
        <v>123</v>
      </c>
      <c r="F2006" s="34">
        <v>1</v>
      </c>
      <c r="G2006" s="34">
        <v>0</v>
      </c>
      <c r="H2006" s="34" t="s">
        <v>7990</v>
      </c>
      <c r="I2006" s="43" t="s">
        <v>9364</v>
      </c>
      <c r="J2006" s="34">
        <f>IF(I2006="","",VLOOKUP(I2006,speciality!$B$4:$J$1727,9,0))</f>
        <v>112303</v>
      </c>
      <c r="K2006" s="34" t="str">
        <f t="shared" si="28"/>
        <v>4,112303</v>
      </c>
      <c r="L2006" s="34">
        <v>0</v>
      </c>
      <c r="M2006" s="34">
        <v>0</v>
      </c>
      <c r="N2006" s="34">
        <v>0</v>
      </c>
      <c r="O2006" s="34">
        <v>0</v>
      </c>
      <c r="P2006" s="23">
        <v>0</v>
      </c>
      <c r="Q2006" s="23">
        <v>3000</v>
      </c>
      <c r="R2006" s="23">
        <v>0</v>
      </c>
    </row>
    <row r="2007" spans="1:18" x14ac:dyDescent="0.15">
      <c r="A2007" s="23">
        <v>400627</v>
      </c>
      <c r="B2007" s="33" t="s">
        <v>9365</v>
      </c>
      <c r="C2007" s="34">
        <v>4</v>
      </c>
      <c r="D2007" s="43" t="s">
        <v>292</v>
      </c>
      <c r="E2007" s="34">
        <f>IF(D2007="",0,VLOOKUP(D2007,city!$D$4:$K$352,8,0))</f>
        <v>123</v>
      </c>
      <c r="F2007" s="34">
        <v>1</v>
      </c>
      <c r="G2007" s="34">
        <v>0</v>
      </c>
      <c r="H2007" s="34" t="s">
        <v>7990</v>
      </c>
      <c r="I2007" s="43" t="s">
        <v>9366</v>
      </c>
      <c r="J2007" s="34">
        <f>IF(I2007="","",VLOOKUP(I2007,speciality!$B$4:$J$1727,9,0))</f>
        <v>112305</v>
      </c>
      <c r="K2007" s="34" t="str">
        <f t="shared" si="28"/>
        <v>4,112305</v>
      </c>
      <c r="L2007" s="34">
        <v>0</v>
      </c>
      <c r="M2007" s="34">
        <v>0</v>
      </c>
      <c r="N2007" s="34">
        <v>0</v>
      </c>
      <c r="O2007" s="34">
        <v>0</v>
      </c>
      <c r="P2007" s="23">
        <v>0</v>
      </c>
      <c r="Q2007" s="23">
        <v>3000</v>
      </c>
      <c r="R2007" s="23">
        <v>0</v>
      </c>
    </row>
    <row r="2008" spans="1:18" x14ac:dyDescent="0.15">
      <c r="A2008" s="23">
        <v>400628</v>
      </c>
      <c r="B2008" s="33" t="s">
        <v>9367</v>
      </c>
      <c r="C2008" s="34">
        <v>4</v>
      </c>
      <c r="D2008" s="43" t="s">
        <v>295</v>
      </c>
      <c r="E2008" s="34">
        <f>IF(D2008="",0,VLOOKUP(D2008,city!$D$4:$K$352,8,0))</f>
        <v>124</v>
      </c>
      <c r="F2008" s="34">
        <v>1</v>
      </c>
      <c r="G2008" s="34">
        <v>0</v>
      </c>
      <c r="H2008" s="34" t="s">
        <v>7990</v>
      </c>
      <c r="I2008" s="43" t="s">
        <v>9368</v>
      </c>
      <c r="J2008" s="34">
        <f>IF(I2008="","",VLOOKUP(I2008,speciality!$B$4:$J$1727,9,0))</f>
        <v>112401</v>
      </c>
      <c r="K2008" s="34" t="str">
        <f t="shared" si="28"/>
        <v>4,112401</v>
      </c>
      <c r="L2008" s="34">
        <v>0</v>
      </c>
      <c r="M2008" s="34">
        <v>0</v>
      </c>
      <c r="N2008" s="34">
        <v>0</v>
      </c>
      <c r="O2008" s="34">
        <v>0</v>
      </c>
      <c r="P2008" s="23">
        <v>0</v>
      </c>
      <c r="Q2008" s="23">
        <v>3000</v>
      </c>
      <c r="R2008" s="23">
        <v>0</v>
      </c>
    </row>
    <row r="2009" spans="1:18" x14ac:dyDescent="0.15">
      <c r="A2009" s="23">
        <v>400629</v>
      </c>
      <c r="B2009" s="33" t="s">
        <v>9369</v>
      </c>
      <c r="C2009" s="34">
        <v>4</v>
      </c>
      <c r="D2009" s="43" t="s">
        <v>295</v>
      </c>
      <c r="E2009" s="34">
        <f>IF(D2009="",0,VLOOKUP(D2009,city!$D$4:$K$352,8,0))</f>
        <v>124</v>
      </c>
      <c r="F2009" s="34">
        <v>1</v>
      </c>
      <c r="G2009" s="34">
        <v>0</v>
      </c>
      <c r="H2009" s="34" t="s">
        <v>7990</v>
      </c>
      <c r="I2009" s="43" t="s">
        <v>9370</v>
      </c>
      <c r="J2009" s="34">
        <f>IF(I2009="","",VLOOKUP(I2009,speciality!$B$4:$J$1727,9,0))</f>
        <v>112402</v>
      </c>
      <c r="K2009" s="34" t="str">
        <f t="shared" si="28"/>
        <v>4,112402</v>
      </c>
      <c r="L2009" s="34">
        <v>0</v>
      </c>
      <c r="M2009" s="34">
        <v>0</v>
      </c>
      <c r="N2009" s="34">
        <v>0</v>
      </c>
      <c r="O2009" s="34">
        <v>0</v>
      </c>
      <c r="P2009" s="23">
        <v>0</v>
      </c>
      <c r="Q2009" s="23">
        <v>3000</v>
      </c>
      <c r="R2009" s="23">
        <v>0</v>
      </c>
    </row>
    <row r="2010" spans="1:18" x14ac:dyDescent="0.15">
      <c r="A2010" s="23">
        <v>400630</v>
      </c>
      <c r="B2010" s="33" t="s">
        <v>9371</v>
      </c>
      <c r="C2010" s="34">
        <v>4</v>
      </c>
      <c r="D2010" s="43" t="s">
        <v>295</v>
      </c>
      <c r="E2010" s="34">
        <f>IF(D2010="",0,VLOOKUP(D2010,city!$D$4:$K$352,8,0))</f>
        <v>124</v>
      </c>
      <c r="F2010" s="34">
        <v>1</v>
      </c>
      <c r="G2010" s="34">
        <v>0</v>
      </c>
      <c r="H2010" s="34" t="s">
        <v>7990</v>
      </c>
      <c r="J2010" s="34" t="str">
        <f>IF(I2010="","",VLOOKUP(I2010,speciality!$B$4:$J$1727,9,0))</f>
        <v/>
      </c>
      <c r="K2010" s="34" t="str">
        <f t="shared" si="28"/>
        <v>3,-1</v>
      </c>
      <c r="L2010" s="34">
        <v>0</v>
      </c>
      <c r="M2010" s="34">
        <v>0</v>
      </c>
      <c r="N2010" s="34">
        <v>0</v>
      </c>
      <c r="O2010" s="34">
        <v>0</v>
      </c>
      <c r="P2010" s="23">
        <v>0</v>
      </c>
      <c r="Q2010" s="23">
        <v>3000</v>
      </c>
      <c r="R2010" s="23">
        <v>0</v>
      </c>
    </row>
    <row r="2011" spans="1:18" x14ac:dyDescent="0.15">
      <c r="A2011" s="23">
        <v>400631</v>
      </c>
      <c r="B2011" s="33" t="s">
        <v>9372</v>
      </c>
      <c r="C2011" s="34">
        <v>4</v>
      </c>
      <c r="D2011" s="43" t="s">
        <v>295</v>
      </c>
      <c r="E2011" s="34">
        <f>IF(D2011="",0,VLOOKUP(D2011,city!$D$4:$K$352,8,0))</f>
        <v>124</v>
      </c>
      <c r="F2011" s="34">
        <v>1</v>
      </c>
      <c r="G2011" s="34">
        <v>0</v>
      </c>
      <c r="H2011" s="34" t="s">
        <v>7990</v>
      </c>
      <c r="J2011" s="34" t="str">
        <f>IF(I2011="","",VLOOKUP(I2011,speciality!$B$4:$J$1727,9,0))</f>
        <v/>
      </c>
      <c r="K2011" s="34" t="str">
        <f t="shared" si="28"/>
        <v>3,-1</v>
      </c>
      <c r="L2011" s="34">
        <v>0</v>
      </c>
      <c r="M2011" s="34">
        <v>0</v>
      </c>
      <c r="N2011" s="34">
        <v>0</v>
      </c>
      <c r="O2011" s="34">
        <v>0</v>
      </c>
      <c r="P2011" s="23">
        <v>0</v>
      </c>
      <c r="Q2011" s="23">
        <v>3000</v>
      </c>
      <c r="R2011" s="23">
        <v>0</v>
      </c>
    </row>
    <row r="2012" spans="1:18" x14ac:dyDescent="0.15">
      <c r="A2012" s="23">
        <v>400632</v>
      </c>
      <c r="B2012" s="33" t="s">
        <v>9373</v>
      </c>
      <c r="C2012" s="34">
        <v>4</v>
      </c>
      <c r="D2012" s="43" t="s">
        <v>297</v>
      </c>
      <c r="E2012" s="34">
        <f>IF(D2012="",0,VLOOKUP(D2012,city!$D$4:$K$352,8,0))</f>
        <v>125</v>
      </c>
      <c r="F2012" s="34">
        <v>1</v>
      </c>
      <c r="G2012" s="34">
        <v>0</v>
      </c>
      <c r="H2012" s="34" t="s">
        <v>7990</v>
      </c>
      <c r="I2012" s="43" t="s">
        <v>9374</v>
      </c>
      <c r="J2012" s="34">
        <f>IF(I2012="","",VLOOKUP(I2012,speciality!$B$4:$J$1727,9,0))</f>
        <v>112501</v>
      </c>
      <c r="K2012" s="34" t="str">
        <f t="shared" si="28"/>
        <v>4,112501</v>
      </c>
      <c r="L2012" s="34">
        <v>0</v>
      </c>
      <c r="M2012" s="34">
        <v>0</v>
      </c>
      <c r="N2012" s="34">
        <v>0</v>
      </c>
      <c r="O2012" s="34">
        <v>0</v>
      </c>
      <c r="P2012" s="23">
        <v>0</v>
      </c>
      <c r="Q2012" s="23">
        <v>3000</v>
      </c>
      <c r="R2012" s="23">
        <v>0</v>
      </c>
    </row>
    <row r="2013" spans="1:18" x14ac:dyDescent="0.15">
      <c r="A2013" s="23">
        <v>400633</v>
      </c>
      <c r="B2013" s="33" t="s">
        <v>9375</v>
      </c>
      <c r="C2013" s="34">
        <v>4</v>
      </c>
      <c r="D2013" s="43" t="s">
        <v>297</v>
      </c>
      <c r="E2013" s="34">
        <f>IF(D2013="",0,VLOOKUP(D2013,city!$D$4:$K$352,8,0))</f>
        <v>125</v>
      </c>
      <c r="F2013" s="34">
        <v>1</v>
      </c>
      <c r="G2013" s="34">
        <v>0</v>
      </c>
      <c r="H2013" s="34" t="s">
        <v>7990</v>
      </c>
      <c r="I2013" s="43" t="s">
        <v>9376</v>
      </c>
      <c r="J2013" s="34">
        <f>IF(I2013="","",VLOOKUP(I2013,speciality!$B$4:$J$1727,9,0))</f>
        <v>112504</v>
      </c>
      <c r="K2013" s="34" t="str">
        <f t="shared" si="28"/>
        <v>4,112504</v>
      </c>
      <c r="L2013" s="34">
        <v>0</v>
      </c>
      <c r="M2013" s="34">
        <v>0</v>
      </c>
      <c r="N2013" s="34">
        <v>0</v>
      </c>
      <c r="O2013" s="34">
        <v>0</v>
      </c>
      <c r="P2013" s="23">
        <v>0</v>
      </c>
      <c r="Q2013" s="23">
        <v>3000</v>
      </c>
      <c r="R2013" s="23">
        <v>0</v>
      </c>
    </row>
    <row r="2014" spans="1:18" x14ac:dyDescent="0.15">
      <c r="A2014" s="23">
        <v>400634</v>
      </c>
      <c r="B2014" s="33" t="s">
        <v>9377</v>
      </c>
      <c r="C2014" s="34">
        <v>4</v>
      </c>
      <c r="D2014" s="43" t="s">
        <v>297</v>
      </c>
      <c r="E2014" s="34">
        <f>IF(D2014="",0,VLOOKUP(D2014,city!$D$4:$K$352,8,0))</f>
        <v>125</v>
      </c>
      <c r="F2014" s="34">
        <v>1</v>
      </c>
      <c r="G2014" s="34">
        <v>0</v>
      </c>
      <c r="H2014" s="34" t="s">
        <v>7990</v>
      </c>
      <c r="I2014" s="43" t="s">
        <v>9378</v>
      </c>
      <c r="J2014" s="34">
        <f>IF(I2014="","",VLOOKUP(I2014,speciality!$B$4:$J$1727,9,0))</f>
        <v>112502</v>
      </c>
      <c r="K2014" s="34" t="str">
        <f t="shared" si="28"/>
        <v>4,112502</v>
      </c>
      <c r="L2014" s="34">
        <v>0</v>
      </c>
      <c r="M2014" s="34">
        <v>0</v>
      </c>
      <c r="N2014" s="34">
        <v>0</v>
      </c>
      <c r="O2014" s="34">
        <v>0</v>
      </c>
      <c r="P2014" s="23">
        <v>0</v>
      </c>
      <c r="Q2014" s="23">
        <v>3000</v>
      </c>
      <c r="R2014" s="23">
        <v>0</v>
      </c>
    </row>
    <row r="2015" spans="1:18" x14ac:dyDescent="0.15">
      <c r="A2015" s="23">
        <v>400635</v>
      </c>
      <c r="B2015" s="33" t="s">
        <v>9379</v>
      </c>
      <c r="C2015" s="34">
        <v>4</v>
      </c>
      <c r="D2015" s="43" t="s">
        <v>297</v>
      </c>
      <c r="E2015" s="34">
        <f>IF(D2015="",0,VLOOKUP(D2015,city!$D$4:$K$352,8,0))</f>
        <v>125</v>
      </c>
      <c r="F2015" s="34">
        <v>1</v>
      </c>
      <c r="G2015" s="34">
        <v>0</v>
      </c>
      <c r="H2015" s="34" t="s">
        <v>7990</v>
      </c>
      <c r="I2015" s="43" t="s">
        <v>9380</v>
      </c>
      <c r="J2015" s="34">
        <f>IF(I2015="","",VLOOKUP(I2015,speciality!$B$4:$J$1727,9,0))</f>
        <v>112503</v>
      </c>
      <c r="K2015" s="34" t="str">
        <f t="shared" si="28"/>
        <v>4,112503</v>
      </c>
      <c r="L2015" s="34">
        <v>0</v>
      </c>
      <c r="M2015" s="34">
        <v>0</v>
      </c>
      <c r="N2015" s="34">
        <v>0</v>
      </c>
      <c r="O2015" s="34">
        <v>0</v>
      </c>
      <c r="P2015" s="23">
        <v>0</v>
      </c>
      <c r="Q2015" s="23">
        <v>3000</v>
      </c>
      <c r="R2015" s="23">
        <v>0</v>
      </c>
    </row>
    <row r="2016" spans="1:18" x14ac:dyDescent="0.15">
      <c r="A2016" s="23">
        <v>400636</v>
      </c>
      <c r="B2016" s="33" t="s">
        <v>9381</v>
      </c>
      <c r="C2016" s="34">
        <v>4</v>
      </c>
      <c r="D2016" s="43" t="s">
        <v>299</v>
      </c>
      <c r="E2016" s="34">
        <f>IF(D2016="",0,VLOOKUP(D2016,city!$D$4:$K$352,8,0))</f>
        <v>126</v>
      </c>
      <c r="F2016" s="34">
        <v>1</v>
      </c>
      <c r="G2016" s="34">
        <v>0</v>
      </c>
      <c r="H2016" s="34" t="s">
        <v>7990</v>
      </c>
      <c r="I2016" s="43" t="s">
        <v>9382</v>
      </c>
      <c r="J2016" s="34">
        <f>IF(I2016="","",VLOOKUP(I2016,speciality!$B$4:$J$1727,9,0))</f>
        <v>112601</v>
      </c>
      <c r="K2016" s="34" t="str">
        <f t="shared" si="28"/>
        <v>4,112601</v>
      </c>
      <c r="L2016" s="34">
        <v>0</v>
      </c>
      <c r="M2016" s="34">
        <v>0</v>
      </c>
      <c r="N2016" s="34">
        <v>0</v>
      </c>
      <c r="O2016" s="34">
        <v>0</v>
      </c>
      <c r="P2016" s="23">
        <v>0</v>
      </c>
      <c r="Q2016" s="23">
        <v>3000</v>
      </c>
      <c r="R2016" s="23">
        <v>0</v>
      </c>
    </row>
    <row r="2017" spans="1:18" x14ac:dyDescent="0.15">
      <c r="A2017" s="23">
        <v>400637</v>
      </c>
      <c r="B2017" s="33" t="s">
        <v>9383</v>
      </c>
      <c r="C2017" s="34">
        <v>4</v>
      </c>
      <c r="D2017" s="43" t="s">
        <v>299</v>
      </c>
      <c r="E2017" s="34">
        <f>IF(D2017="",0,VLOOKUP(D2017,city!$D$4:$K$352,8,0))</f>
        <v>126</v>
      </c>
      <c r="F2017" s="34">
        <v>1</v>
      </c>
      <c r="G2017" s="34">
        <v>0</v>
      </c>
      <c r="H2017" s="34" t="s">
        <v>7990</v>
      </c>
      <c r="J2017" s="34" t="str">
        <f>IF(I2017="","",VLOOKUP(I2017,speciality!$B$4:$J$1727,9,0))</f>
        <v/>
      </c>
      <c r="K2017" s="34" t="str">
        <f t="shared" si="28"/>
        <v>3,-1</v>
      </c>
      <c r="L2017" s="34">
        <v>0</v>
      </c>
      <c r="M2017" s="34">
        <v>0</v>
      </c>
      <c r="N2017" s="34">
        <v>0</v>
      </c>
      <c r="O2017" s="34">
        <v>0</v>
      </c>
      <c r="P2017" s="23">
        <v>0</v>
      </c>
      <c r="Q2017" s="23">
        <v>3000</v>
      </c>
      <c r="R2017" s="23">
        <v>0</v>
      </c>
    </row>
    <row r="2018" spans="1:18" x14ac:dyDescent="0.15">
      <c r="A2018" s="23">
        <v>400638</v>
      </c>
      <c r="B2018" s="33" t="s">
        <v>9384</v>
      </c>
      <c r="C2018" s="34">
        <v>4</v>
      </c>
      <c r="D2018" s="43" t="s">
        <v>299</v>
      </c>
      <c r="E2018" s="34">
        <f>IF(D2018="",0,VLOOKUP(D2018,city!$D$4:$K$352,8,0))</f>
        <v>126</v>
      </c>
      <c r="F2018" s="34">
        <v>1</v>
      </c>
      <c r="G2018" s="34">
        <v>0</v>
      </c>
      <c r="H2018" s="34" t="s">
        <v>7990</v>
      </c>
      <c r="I2018" s="43" t="s">
        <v>9385</v>
      </c>
      <c r="J2018" s="34">
        <f>IF(I2018="","",VLOOKUP(I2018,speciality!$B$4:$J$1727,9,0))</f>
        <v>112604</v>
      </c>
      <c r="K2018" s="34" t="str">
        <f t="shared" si="28"/>
        <v>4,112604</v>
      </c>
      <c r="L2018" s="34">
        <v>0</v>
      </c>
      <c r="M2018" s="34">
        <v>0</v>
      </c>
      <c r="N2018" s="34">
        <v>0</v>
      </c>
      <c r="O2018" s="34">
        <v>0</v>
      </c>
      <c r="P2018" s="23">
        <v>0</v>
      </c>
      <c r="Q2018" s="23">
        <v>3000</v>
      </c>
      <c r="R2018" s="23">
        <v>0</v>
      </c>
    </row>
    <row r="2019" spans="1:18" x14ac:dyDescent="0.15">
      <c r="A2019" s="23">
        <v>400639</v>
      </c>
      <c r="B2019" s="33" t="s">
        <v>9386</v>
      </c>
      <c r="C2019" s="34">
        <v>4</v>
      </c>
      <c r="D2019" s="43" t="s">
        <v>299</v>
      </c>
      <c r="E2019" s="34">
        <f>IF(D2019="",0,VLOOKUP(D2019,city!$D$4:$K$352,8,0))</f>
        <v>126</v>
      </c>
      <c r="F2019" s="34">
        <v>1</v>
      </c>
      <c r="G2019" s="34">
        <v>0</v>
      </c>
      <c r="H2019" s="34" t="s">
        <v>7990</v>
      </c>
      <c r="I2019" s="43" t="s">
        <v>9387</v>
      </c>
      <c r="J2019" s="34">
        <f>IF(I2019="","",VLOOKUP(I2019,speciality!$B$4:$J$1727,9,0))</f>
        <v>112602</v>
      </c>
      <c r="K2019" s="34" t="str">
        <f t="shared" si="28"/>
        <v>4,112602</v>
      </c>
      <c r="L2019" s="34">
        <v>0</v>
      </c>
      <c r="M2019" s="34">
        <v>0</v>
      </c>
      <c r="N2019" s="34">
        <v>0</v>
      </c>
      <c r="O2019" s="34">
        <v>0</v>
      </c>
      <c r="P2019" s="23">
        <v>0</v>
      </c>
      <c r="Q2019" s="23">
        <v>3000</v>
      </c>
      <c r="R2019" s="23">
        <v>0</v>
      </c>
    </row>
    <row r="2020" spans="1:18" x14ac:dyDescent="0.15">
      <c r="A2020" s="23">
        <v>400640</v>
      </c>
      <c r="B2020" s="33" t="s">
        <v>9388</v>
      </c>
      <c r="C2020" s="34">
        <v>4</v>
      </c>
      <c r="D2020" s="43" t="s">
        <v>301</v>
      </c>
      <c r="E2020" s="34">
        <f>IF(D2020="",0,VLOOKUP(D2020,city!$D$4:$K$352,8,0))</f>
        <v>127</v>
      </c>
      <c r="F2020" s="34">
        <v>1</v>
      </c>
      <c r="G2020" s="34">
        <v>0</v>
      </c>
      <c r="H2020" s="34" t="s">
        <v>7990</v>
      </c>
      <c r="I2020" s="43" t="s">
        <v>9389</v>
      </c>
      <c r="J2020" s="34">
        <f>IF(I2020="","",VLOOKUP(I2020,speciality!$B$4:$J$1727,9,0))</f>
        <v>112705</v>
      </c>
      <c r="K2020" s="34" t="str">
        <f t="shared" si="28"/>
        <v>4,112705</v>
      </c>
      <c r="L2020" s="34">
        <v>0</v>
      </c>
      <c r="M2020" s="34">
        <v>0</v>
      </c>
      <c r="N2020" s="34">
        <v>0</v>
      </c>
      <c r="O2020" s="34">
        <v>0</v>
      </c>
      <c r="P2020" s="23">
        <v>0</v>
      </c>
      <c r="Q2020" s="23">
        <v>3000</v>
      </c>
      <c r="R2020" s="23">
        <v>0</v>
      </c>
    </row>
    <row r="2021" spans="1:18" x14ac:dyDescent="0.15">
      <c r="A2021" s="23">
        <v>400641</v>
      </c>
      <c r="B2021" s="33" t="s">
        <v>9390</v>
      </c>
      <c r="C2021" s="34">
        <v>4</v>
      </c>
      <c r="D2021" s="43" t="s">
        <v>301</v>
      </c>
      <c r="E2021" s="34">
        <f>IF(D2021="",0,VLOOKUP(D2021,city!$D$4:$K$352,8,0))</f>
        <v>127</v>
      </c>
      <c r="F2021" s="34">
        <v>1</v>
      </c>
      <c r="G2021" s="34">
        <v>0</v>
      </c>
      <c r="H2021" s="34" t="s">
        <v>7990</v>
      </c>
      <c r="I2021" s="43" t="s">
        <v>9391</v>
      </c>
      <c r="J2021" s="34">
        <f>IF(I2021="","",VLOOKUP(I2021,speciality!$B$4:$J$1727,9,0))</f>
        <v>112702</v>
      </c>
      <c r="K2021" s="34" t="str">
        <f t="shared" si="28"/>
        <v>4,112702</v>
      </c>
      <c r="L2021" s="34">
        <v>0</v>
      </c>
      <c r="M2021" s="34">
        <v>0</v>
      </c>
      <c r="N2021" s="34">
        <v>0</v>
      </c>
      <c r="O2021" s="34">
        <v>0</v>
      </c>
      <c r="P2021" s="23">
        <v>0</v>
      </c>
      <c r="Q2021" s="23">
        <v>3000</v>
      </c>
      <c r="R2021" s="23">
        <v>0</v>
      </c>
    </row>
    <row r="2022" spans="1:18" x14ac:dyDescent="0.15">
      <c r="A2022" s="23">
        <v>400642</v>
      </c>
      <c r="B2022" s="33" t="s">
        <v>9392</v>
      </c>
      <c r="C2022" s="34">
        <v>4</v>
      </c>
      <c r="D2022" s="43" t="s">
        <v>301</v>
      </c>
      <c r="E2022" s="34">
        <f>IF(D2022="",0,VLOOKUP(D2022,city!$D$4:$K$352,8,0))</f>
        <v>127</v>
      </c>
      <c r="F2022" s="34">
        <v>1</v>
      </c>
      <c r="G2022" s="34">
        <v>0</v>
      </c>
      <c r="H2022" s="34" t="s">
        <v>7990</v>
      </c>
      <c r="I2022" s="43" t="s">
        <v>9393</v>
      </c>
      <c r="J2022" s="34">
        <f>IF(I2022="","",VLOOKUP(I2022,speciality!$B$4:$J$1727,9,0))</f>
        <v>112704</v>
      </c>
      <c r="K2022" s="34" t="str">
        <f t="shared" si="28"/>
        <v>4,112704</v>
      </c>
      <c r="L2022" s="34">
        <v>0</v>
      </c>
      <c r="M2022" s="34">
        <v>0</v>
      </c>
      <c r="N2022" s="34">
        <v>0</v>
      </c>
      <c r="O2022" s="34">
        <v>0</v>
      </c>
      <c r="P2022" s="23">
        <v>0</v>
      </c>
      <c r="Q2022" s="23">
        <v>3000</v>
      </c>
      <c r="R2022" s="23">
        <v>0</v>
      </c>
    </row>
    <row r="2023" spans="1:18" x14ac:dyDescent="0.15">
      <c r="A2023" s="23">
        <v>400643</v>
      </c>
      <c r="B2023" s="33" t="s">
        <v>9394</v>
      </c>
      <c r="C2023" s="34">
        <v>4</v>
      </c>
      <c r="D2023" s="43" t="s">
        <v>301</v>
      </c>
      <c r="E2023" s="34">
        <f>IF(D2023="",0,VLOOKUP(D2023,city!$D$4:$K$352,8,0))</f>
        <v>127</v>
      </c>
      <c r="F2023" s="34">
        <v>1</v>
      </c>
      <c r="G2023" s="34">
        <v>0</v>
      </c>
      <c r="H2023" s="34" t="s">
        <v>7990</v>
      </c>
      <c r="I2023" s="43" t="s">
        <v>9395</v>
      </c>
      <c r="J2023" s="34">
        <f>IF(I2023="","",VLOOKUP(I2023,speciality!$B$4:$J$1727,9,0))</f>
        <v>112701</v>
      </c>
      <c r="K2023" s="34" t="str">
        <f t="shared" si="28"/>
        <v>4,112701</v>
      </c>
      <c r="L2023" s="34">
        <v>0</v>
      </c>
      <c r="M2023" s="34">
        <v>0</v>
      </c>
      <c r="N2023" s="34">
        <v>0</v>
      </c>
      <c r="O2023" s="34">
        <v>0</v>
      </c>
      <c r="P2023" s="23">
        <v>0</v>
      </c>
      <c r="Q2023" s="23">
        <v>3000</v>
      </c>
      <c r="R2023" s="23">
        <v>0</v>
      </c>
    </row>
    <row r="2024" spans="1:18" x14ac:dyDescent="0.15">
      <c r="A2024" s="23">
        <v>400644</v>
      </c>
      <c r="B2024" s="33" t="s">
        <v>9396</v>
      </c>
      <c r="C2024" s="34">
        <v>4</v>
      </c>
      <c r="D2024" s="43" t="s">
        <v>303</v>
      </c>
      <c r="E2024" s="34">
        <f>IF(D2024="",0,VLOOKUP(D2024,city!$D$4:$K$352,8,0))</f>
        <v>128</v>
      </c>
      <c r="F2024" s="34">
        <v>1</v>
      </c>
      <c r="G2024" s="34">
        <v>0</v>
      </c>
      <c r="H2024" s="34" t="s">
        <v>7990</v>
      </c>
      <c r="I2024" s="43" t="s">
        <v>9397</v>
      </c>
      <c r="J2024" s="34">
        <f>IF(I2024="","",VLOOKUP(I2024,speciality!$B$4:$J$1727,9,0))</f>
        <v>112801</v>
      </c>
      <c r="K2024" s="34" t="str">
        <f t="shared" si="28"/>
        <v>4,112801</v>
      </c>
      <c r="L2024" s="34">
        <v>0</v>
      </c>
      <c r="M2024" s="34">
        <v>0</v>
      </c>
      <c r="N2024" s="34">
        <v>0</v>
      </c>
      <c r="O2024" s="34">
        <v>0</v>
      </c>
      <c r="P2024" s="23">
        <v>0</v>
      </c>
      <c r="Q2024" s="23">
        <v>3000</v>
      </c>
      <c r="R2024" s="23">
        <v>0</v>
      </c>
    </row>
    <row r="2025" spans="1:18" x14ac:dyDescent="0.15">
      <c r="A2025" s="23">
        <v>400645</v>
      </c>
      <c r="B2025" s="33" t="s">
        <v>9398</v>
      </c>
      <c r="C2025" s="34">
        <v>4</v>
      </c>
      <c r="D2025" s="43" t="s">
        <v>303</v>
      </c>
      <c r="E2025" s="34">
        <f>IF(D2025="",0,VLOOKUP(D2025,city!$D$4:$K$352,8,0))</f>
        <v>128</v>
      </c>
      <c r="F2025" s="34">
        <v>1</v>
      </c>
      <c r="G2025" s="34">
        <v>0</v>
      </c>
      <c r="H2025" s="34" t="s">
        <v>7990</v>
      </c>
      <c r="J2025" s="34" t="str">
        <f>IF(I2025="","",VLOOKUP(I2025,speciality!$B$4:$J$1727,9,0))</f>
        <v/>
      </c>
      <c r="K2025" s="34" t="str">
        <f t="shared" si="28"/>
        <v>3,-1</v>
      </c>
      <c r="L2025" s="34">
        <v>0</v>
      </c>
      <c r="M2025" s="34">
        <v>0</v>
      </c>
      <c r="N2025" s="34">
        <v>0</v>
      </c>
      <c r="O2025" s="34">
        <v>0</v>
      </c>
      <c r="P2025" s="23">
        <v>0</v>
      </c>
      <c r="Q2025" s="23">
        <v>3000</v>
      </c>
      <c r="R2025" s="23">
        <v>0</v>
      </c>
    </row>
    <row r="2026" spans="1:18" x14ac:dyDescent="0.15">
      <c r="A2026" s="23">
        <v>400646</v>
      </c>
      <c r="B2026" s="33" t="s">
        <v>9399</v>
      </c>
      <c r="C2026" s="34">
        <v>4</v>
      </c>
      <c r="D2026" s="43" t="s">
        <v>303</v>
      </c>
      <c r="E2026" s="34">
        <f>IF(D2026="",0,VLOOKUP(D2026,city!$D$4:$K$352,8,0))</f>
        <v>128</v>
      </c>
      <c r="F2026" s="34">
        <v>1</v>
      </c>
      <c r="G2026" s="34">
        <v>0</v>
      </c>
      <c r="H2026" s="34" t="s">
        <v>7990</v>
      </c>
      <c r="I2026" s="43" t="s">
        <v>9400</v>
      </c>
      <c r="J2026" s="34">
        <f>IF(I2026="","",VLOOKUP(I2026,speciality!$B$4:$J$1727,9,0))</f>
        <v>112805</v>
      </c>
      <c r="K2026" s="34" t="str">
        <f t="shared" si="28"/>
        <v>4,112805</v>
      </c>
      <c r="L2026" s="34">
        <v>0</v>
      </c>
      <c r="M2026" s="34">
        <v>0</v>
      </c>
      <c r="N2026" s="34">
        <v>0</v>
      </c>
      <c r="O2026" s="34">
        <v>0</v>
      </c>
      <c r="P2026" s="23">
        <v>0</v>
      </c>
      <c r="Q2026" s="23">
        <v>3000</v>
      </c>
      <c r="R2026" s="23">
        <v>0</v>
      </c>
    </row>
    <row r="2027" spans="1:18" x14ac:dyDescent="0.15">
      <c r="A2027" s="23">
        <v>400647</v>
      </c>
      <c r="B2027" s="33" t="s">
        <v>9401</v>
      </c>
      <c r="C2027" s="34">
        <v>4</v>
      </c>
      <c r="D2027" s="43" t="s">
        <v>303</v>
      </c>
      <c r="E2027" s="34">
        <f>IF(D2027="",0,VLOOKUP(D2027,city!$D$4:$K$352,8,0))</f>
        <v>128</v>
      </c>
      <c r="F2027" s="34">
        <v>1</v>
      </c>
      <c r="G2027" s="34">
        <v>0</v>
      </c>
      <c r="H2027" s="34" t="s">
        <v>7990</v>
      </c>
      <c r="I2027" s="43" t="s">
        <v>9402</v>
      </c>
      <c r="J2027" s="34">
        <f>IF(I2027="","",VLOOKUP(I2027,speciality!$B$4:$J$1727,9,0))</f>
        <v>112803</v>
      </c>
      <c r="K2027" s="34" t="str">
        <f t="shared" si="28"/>
        <v>4,112803</v>
      </c>
      <c r="L2027" s="34">
        <v>0</v>
      </c>
      <c r="M2027" s="34">
        <v>0</v>
      </c>
      <c r="N2027" s="34">
        <v>0</v>
      </c>
      <c r="O2027" s="34">
        <v>0</v>
      </c>
      <c r="P2027" s="23">
        <v>0</v>
      </c>
      <c r="Q2027" s="23">
        <v>3000</v>
      </c>
      <c r="R2027" s="23">
        <v>0</v>
      </c>
    </row>
    <row r="2028" spans="1:18" x14ac:dyDescent="0.15">
      <c r="A2028" s="23">
        <v>400648</v>
      </c>
      <c r="B2028" s="33" t="s">
        <v>9403</v>
      </c>
      <c r="C2028" s="34">
        <v>4</v>
      </c>
      <c r="D2028" s="33" t="s">
        <v>305</v>
      </c>
      <c r="E2028" s="34">
        <f>IF(D2028="",0,VLOOKUP(D2028,city!$D$4:$K$352,8,0))</f>
        <v>129</v>
      </c>
      <c r="F2028" s="34">
        <v>1</v>
      </c>
      <c r="G2028" s="34">
        <v>0</v>
      </c>
      <c r="H2028" s="34" t="s">
        <v>7990</v>
      </c>
      <c r="I2028" s="43" t="s">
        <v>9404</v>
      </c>
      <c r="J2028" s="34">
        <f>IF(I2028="","",VLOOKUP(I2028,speciality!$B$4:$J$1727,9,0))</f>
        <v>112905</v>
      </c>
      <c r="K2028" s="34" t="str">
        <f t="shared" si="28"/>
        <v>4,112905</v>
      </c>
      <c r="L2028" s="34">
        <v>0</v>
      </c>
      <c r="M2028" s="34">
        <v>0</v>
      </c>
      <c r="N2028" s="34">
        <v>0</v>
      </c>
      <c r="O2028" s="34">
        <v>0</v>
      </c>
      <c r="P2028" s="23">
        <v>0</v>
      </c>
      <c r="Q2028" s="23">
        <v>3000</v>
      </c>
      <c r="R2028" s="23">
        <v>0</v>
      </c>
    </row>
    <row r="2029" spans="1:18" x14ac:dyDescent="0.15">
      <c r="A2029" s="23">
        <v>400649</v>
      </c>
      <c r="B2029" s="33" t="s">
        <v>9405</v>
      </c>
      <c r="C2029" s="34">
        <v>4</v>
      </c>
      <c r="D2029" s="33" t="s">
        <v>305</v>
      </c>
      <c r="E2029" s="34">
        <f>IF(D2029="",0,VLOOKUP(D2029,city!$D$4:$K$352,8,0))</f>
        <v>129</v>
      </c>
      <c r="F2029" s="34">
        <v>1</v>
      </c>
      <c r="G2029" s="34">
        <v>0</v>
      </c>
      <c r="H2029" s="34" t="s">
        <v>7990</v>
      </c>
      <c r="I2029" s="43" t="s">
        <v>9406</v>
      </c>
      <c r="J2029" s="34">
        <f>IF(I2029="","",VLOOKUP(I2029,speciality!$B$4:$J$1727,9,0))</f>
        <v>112902</v>
      </c>
      <c r="K2029" s="34" t="str">
        <f t="shared" si="28"/>
        <v>4,112902</v>
      </c>
      <c r="L2029" s="34">
        <v>0</v>
      </c>
      <c r="M2029" s="34">
        <v>0</v>
      </c>
      <c r="N2029" s="34">
        <v>0</v>
      </c>
      <c r="O2029" s="34">
        <v>0</v>
      </c>
      <c r="P2029" s="23">
        <v>0</v>
      </c>
      <c r="Q2029" s="23">
        <v>3000</v>
      </c>
      <c r="R2029" s="23">
        <v>0</v>
      </c>
    </row>
    <row r="2030" spans="1:18" x14ac:dyDescent="0.15">
      <c r="A2030" s="23">
        <v>400650</v>
      </c>
      <c r="B2030" s="33" t="s">
        <v>9407</v>
      </c>
      <c r="C2030" s="34">
        <v>4</v>
      </c>
      <c r="D2030" s="33" t="s">
        <v>305</v>
      </c>
      <c r="E2030" s="34">
        <f>IF(D2030="",0,VLOOKUP(D2030,city!$D$4:$K$352,8,0))</f>
        <v>129</v>
      </c>
      <c r="F2030" s="34">
        <v>1</v>
      </c>
      <c r="G2030" s="34">
        <v>0</v>
      </c>
      <c r="H2030" s="34" t="s">
        <v>7990</v>
      </c>
      <c r="J2030" s="34" t="str">
        <f>IF(I2030="","",VLOOKUP(I2030,speciality!$B$4:$J$1727,9,0))</f>
        <v/>
      </c>
      <c r="K2030" s="34" t="str">
        <f t="shared" si="28"/>
        <v>3,-1</v>
      </c>
      <c r="L2030" s="34">
        <v>0</v>
      </c>
      <c r="M2030" s="34">
        <v>0</v>
      </c>
      <c r="N2030" s="34">
        <v>0</v>
      </c>
      <c r="O2030" s="34">
        <v>0</v>
      </c>
      <c r="P2030" s="23">
        <v>0</v>
      </c>
      <c r="Q2030" s="23">
        <v>3000</v>
      </c>
      <c r="R2030" s="23">
        <v>0</v>
      </c>
    </row>
    <row r="2031" spans="1:18" x14ac:dyDescent="0.15">
      <c r="A2031" s="23">
        <v>400651</v>
      </c>
      <c r="B2031" s="33" t="s">
        <v>9408</v>
      </c>
      <c r="C2031" s="34">
        <v>4</v>
      </c>
      <c r="D2031" s="33" t="s">
        <v>305</v>
      </c>
      <c r="E2031" s="34">
        <f>IF(D2031="",0,VLOOKUP(D2031,city!$D$4:$K$352,8,0))</f>
        <v>129</v>
      </c>
      <c r="F2031" s="34">
        <v>1</v>
      </c>
      <c r="G2031" s="34">
        <v>0</v>
      </c>
      <c r="H2031" s="34" t="s">
        <v>7990</v>
      </c>
      <c r="I2031" s="43" t="s">
        <v>9409</v>
      </c>
      <c r="J2031" s="34">
        <f>IF(I2031="","",VLOOKUP(I2031,speciality!$B$4:$J$1727,9,0))</f>
        <v>112904</v>
      </c>
      <c r="K2031" s="34" t="str">
        <f t="shared" si="28"/>
        <v>4,112904</v>
      </c>
      <c r="L2031" s="34">
        <v>0</v>
      </c>
      <c r="M2031" s="34">
        <v>0</v>
      </c>
      <c r="N2031" s="34">
        <v>0</v>
      </c>
      <c r="O2031" s="34">
        <v>0</v>
      </c>
      <c r="P2031" s="23">
        <v>0</v>
      </c>
      <c r="Q2031" s="23">
        <v>3000</v>
      </c>
      <c r="R2031" s="23">
        <v>0</v>
      </c>
    </row>
    <row r="2032" spans="1:18" x14ac:dyDescent="0.15">
      <c r="A2032" s="23">
        <v>400652</v>
      </c>
      <c r="B2032" s="33" t="s">
        <v>9410</v>
      </c>
      <c r="C2032" s="34">
        <v>4</v>
      </c>
      <c r="D2032" s="43" t="s">
        <v>307</v>
      </c>
      <c r="E2032" s="34">
        <f>IF(D2032="",0,VLOOKUP(D2032,city!$D$4:$K$352,8,0))</f>
        <v>130</v>
      </c>
      <c r="F2032" s="34">
        <v>1</v>
      </c>
      <c r="G2032" s="34">
        <v>0</v>
      </c>
      <c r="H2032" s="34" t="s">
        <v>7990</v>
      </c>
      <c r="I2032" s="43" t="s">
        <v>9411</v>
      </c>
      <c r="J2032" s="34">
        <f>IF(I2032="","",VLOOKUP(I2032,speciality!$B$4:$J$1727,9,0))</f>
        <v>113001</v>
      </c>
      <c r="K2032" s="34" t="str">
        <f t="shared" si="28"/>
        <v>4,113001</v>
      </c>
      <c r="L2032" s="34">
        <v>0</v>
      </c>
      <c r="M2032" s="34">
        <v>0</v>
      </c>
      <c r="N2032" s="34">
        <v>0</v>
      </c>
      <c r="O2032" s="34">
        <v>0</v>
      </c>
      <c r="P2032" s="23">
        <v>0</v>
      </c>
      <c r="Q2032" s="23">
        <v>3000</v>
      </c>
      <c r="R2032" s="23">
        <v>0</v>
      </c>
    </row>
    <row r="2033" spans="1:18" x14ac:dyDescent="0.15">
      <c r="A2033" s="23">
        <v>400653</v>
      </c>
      <c r="B2033" s="33" t="s">
        <v>9412</v>
      </c>
      <c r="C2033" s="34">
        <v>4</v>
      </c>
      <c r="D2033" s="43" t="s">
        <v>307</v>
      </c>
      <c r="E2033" s="34">
        <f>IF(D2033="",0,VLOOKUP(D2033,city!$D$4:$K$352,8,0))</f>
        <v>130</v>
      </c>
      <c r="F2033" s="34">
        <v>1</v>
      </c>
      <c r="G2033" s="34">
        <v>0</v>
      </c>
      <c r="H2033" s="34" t="s">
        <v>7990</v>
      </c>
      <c r="I2033" s="43" t="s">
        <v>9413</v>
      </c>
      <c r="J2033" s="34">
        <f>IF(I2033="","",VLOOKUP(I2033,speciality!$B$4:$J$1727,9,0))</f>
        <v>113003</v>
      </c>
      <c r="K2033" s="34" t="str">
        <f t="shared" si="28"/>
        <v>4,113003</v>
      </c>
      <c r="L2033" s="34">
        <v>0</v>
      </c>
      <c r="M2033" s="34">
        <v>0</v>
      </c>
      <c r="N2033" s="34">
        <v>0</v>
      </c>
      <c r="O2033" s="34">
        <v>0</v>
      </c>
      <c r="P2033" s="23">
        <v>0</v>
      </c>
      <c r="Q2033" s="23">
        <v>3000</v>
      </c>
      <c r="R2033" s="23">
        <v>0</v>
      </c>
    </row>
    <row r="2034" spans="1:18" x14ac:dyDescent="0.15">
      <c r="A2034" s="23">
        <v>400654</v>
      </c>
      <c r="B2034" s="33" t="s">
        <v>9414</v>
      </c>
      <c r="C2034" s="34">
        <v>4</v>
      </c>
      <c r="D2034" s="43" t="s">
        <v>307</v>
      </c>
      <c r="E2034" s="34">
        <f>IF(D2034="",0,VLOOKUP(D2034,city!$D$4:$K$352,8,0))</f>
        <v>130</v>
      </c>
      <c r="F2034" s="34">
        <v>1</v>
      </c>
      <c r="G2034" s="34">
        <v>0</v>
      </c>
      <c r="H2034" s="34" t="s">
        <v>7990</v>
      </c>
      <c r="I2034" s="43" t="s">
        <v>9415</v>
      </c>
      <c r="J2034" s="34">
        <f>IF(I2034="","",VLOOKUP(I2034,speciality!$B$4:$J$1727,9,0))</f>
        <v>113002</v>
      </c>
      <c r="K2034" s="34" t="str">
        <f t="shared" si="28"/>
        <v>4,113002</v>
      </c>
      <c r="L2034" s="34">
        <v>0</v>
      </c>
      <c r="M2034" s="34">
        <v>0</v>
      </c>
      <c r="N2034" s="34">
        <v>0</v>
      </c>
      <c r="O2034" s="34">
        <v>0</v>
      </c>
      <c r="P2034" s="23">
        <v>0</v>
      </c>
      <c r="Q2034" s="23">
        <v>3000</v>
      </c>
      <c r="R2034" s="23">
        <v>0</v>
      </c>
    </row>
    <row r="2035" spans="1:18" x14ac:dyDescent="0.15">
      <c r="A2035" s="23">
        <v>400655</v>
      </c>
      <c r="B2035" s="33" t="s">
        <v>9416</v>
      </c>
      <c r="C2035" s="34">
        <v>4</v>
      </c>
      <c r="D2035" s="43" t="s">
        <v>307</v>
      </c>
      <c r="E2035" s="34">
        <f>IF(D2035="",0,VLOOKUP(D2035,city!$D$4:$K$352,8,0))</f>
        <v>130</v>
      </c>
      <c r="F2035" s="34">
        <v>1</v>
      </c>
      <c r="G2035" s="34">
        <v>0</v>
      </c>
      <c r="H2035" s="34" t="s">
        <v>7990</v>
      </c>
      <c r="I2035" s="43" t="s">
        <v>9417</v>
      </c>
      <c r="J2035" s="34">
        <f>IF(I2035="","",VLOOKUP(I2035,speciality!$B$4:$J$1727,9,0))</f>
        <v>113004</v>
      </c>
      <c r="K2035" s="34" t="str">
        <f t="shared" si="28"/>
        <v>4,113004</v>
      </c>
      <c r="L2035" s="34">
        <v>0</v>
      </c>
      <c r="M2035" s="34">
        <v>0</v>
      </c>
      <c r="N2035" s="34">
        <v>0</v>
      </c>
      <c r="O2035" s="34">
        <v>0</v>
      </c>
      <c r="P2035" s="23">
        <v>0</v>
      </c>
      <c r="Q2035" s="23">
        <v>3000</v>
      </c>
      <c r="R2035" s="23">
        <v>0</v>
      </c>
    </row>
    <row r="2036" spans="1:18" x14ac:dyDescent="0.15">
      <c r="A2036" s="23">
        <v>400656</v>
      </c>
      <c r="B2036" s="33" t="s">
        <v>9418</v>
      </c>
      <c r="C2036" s="34">
        <v>4</v>
      </c>
      <c r="D2036" s="43" t="s">
        <v>309</v>
      </c>
      <c r="E2036" s="34">
        <f>IF(D2036="",0,VLOOKUP(D2036,city!$D$4:$K$352,8,0))</f>
        <v>131</v>
      </c>
      <c r="F2036" s="34">
        <v>1</v>
      </c>
      <c r="G2036" s="34">
        <v>0</v>
      </c>
      <c r="H2036" s="34" t="s">
        <v>7990</v>
      </c>
      <c r="I2036" s="43" t="s">
        <v>9419</v>
      </c>
      <c r="J2036" s="34">
        <f>IF(I2036="","",VLOOKUP(I2036,speciality!$B$4:$J$1727,9,0))</f>
        <v>113105</v>
      </c>
      <c r="K2036" s="34" t="str">
        <f t="shared" si="28"/>
        <v>4,113105</v>
      </c>
      <c r="L2036" s="34">
        <v>0</v>
      </c>
      <c r="M2036" s="34">
        <v>0</v>
      </c>
      <c r="N2036" s="34">
        <v>0</v>
      </c>
      <c r="O2036" s="34">
        <v>0</v>
      </c>
      <c r="P2036" s="23">
        <v>0</v>
      </c>
      <c r="Q2036" s="23">
        <v>3000</v>
      </c>
      <c r="R2036" s="23">
        <v>0</v>
      </c>
    </row>
    <row r="2037" spans="1:18" ht="28" x14ac:dyDescent="0.15">
      <c r="A2037" s="23">
        <v>400657</v>
      </c>
      <c r="B2037" s="33" t="s">
        <v>9420</v>
      </c>
      <c r="C2037" s="34">
        <v>4</v>
      </c>
      <c r="D2037" s="43" t="s">
        <v>309</v>
      </c>
      <c r="E2037" s="34">
        <f>IF(D2037="",0,VLOOKUP(D2037,city!$D$4:$K$352,8,0))</f>
        <v>131</v>
      </c>
      <c r="F2037" s="34">
        <v>1</v>
      </c>
      <c r="G2037" s="34">
        <v>0</v>
      </c>
      <c r="H2037" s="34" t="s">
        <v>7990</v>
      </c>
      <c r="J2037" s="34" t="str">
        <f>IF(I2037="","",VLOOKUP(I2037,speciality!$B$4:$J$1727,9,0))</f>
        <v/>
      </c>
      <c r="K2037" s="34" t="str">
        <f t="shared" si="28"/>
        <v>3,-1</v>
      </c>
      <c r="L2037" s="34">
        <v>0</v>
      </c>
      <c r="M2037" s="34">
        <v>0</v>
      </c>
      <c r="N2037" s="34">
        <v>0</v>
      </c>
      <c r="O2037" s="34">
        <v>0</v>
      </c>
      <c r="P2037" s="23">
        <v>0</v>
      </c>
      <c r="Q2037" s="23">
        <v>3000</v>
      </c>
      <c r="R2037" s="23">
        <v>0</v>
      </c>
    </row>
    <row r="2038" spans="1:18" x14ac:dyDescent="0.15">
      <c r="A2038" s="23">
        <v>400658</v>
      </c>
      <c r="B2038" s="33" t="s">
        <v>9421</v>
      </c>
      <c r="C2038" s="34">
        <v>4</v>
      </c>
      <c r="D2038" s="43" t="s">
        <v>309</v>
      </c>
      <c r="E2038" s="34">
        <f>IF(D2038="",0,VLOOKUP(D2038,city!$D$4:$K$352,8,0))</f>
        <v>131</v>
      </c>
      <c r="F2038" s="34">
        <v>1</v>
      </c>
      <c r="G2038" s="34">
        <v>0</v>
      </c>
      <c r="H2038" s="34" t="s">
        <v>7990</v>
      </c>
      <c r="I2038" s="43" t="s">
        <v>9422</v>
      </c>
      <c r="J2038" s="34">
        <f>IF(I2038="","",VLOOKUP(I2038,speciality!$B$4:$J$1727,9,0))</f>
        <v>113103</v>
      </c>
      <c r="K2038" s="34" t="str">
        <f t="shared" si="28"/>
        <v>4,113103</v>
      </c>
      <c r="L2038" s="34">
        <v>0</v>
      </c>
      <c r="M2038" s="34">
        <v>0</v>
      </c>
      <c r="N2038" s="34">
        <v>0</v>
      </c>
      <c r="O2038" s="34">
        <v>0</v>
      </c>
      <c r="P2038" s="23">
        <v>0</v>
      </c>
      <c r="Q2038" s="23">
        <v>3000</v>
      </c>
      <c r="R2038" s="23">
        <v>0</v>
      </c>
    </row>
    <row r="2039" spans="1:18" x14ac:dyDescent="0.15">
      <c r="A2039" s="23">
        <v>400659</v>
      </c>
      <c r="B2039" s="33" t="s">
        <v>9423</v>
      </c>
      <c r="C2039" s="34">
        <v>4</v>
      </c>
      <c r="D2039" s="43" t="s">
        <v>309</v>
      </c>
      <c r="E2039" s="34">
        <f>IF(D2039="",0,VLOOKUP(D2039,city!$D$4:$K$352,8,0))</f>
        <v>131</v>
      </c>
      <c r="F2039" s="34">
        <v>1</v>
      </c>
      <c r="G2039" s="34">
        <v>0</v>
      </c>
      <c r="H2039" s="34" t="s">
        <v>7990</v>
      </c>
      <c r="I2039" s="43" t="s">
        <v>9424</v>
      </c>
      <c r="J2039" s="34">
        <f>IF(I2039="","",VLOOKUP(I2039,speciality!$B$4:$J$1727,9,0))</f>
        <v>113101</v>
      </c>
      <c r="K2039" s="34" t="str">
        <f t="shared" si="28"/>
        <v>4,113101</v>
      </c>
      <c r="L2039" s="34">
        <v>0</v>
      </c>
      <c r="M2039" s="34">
        <v>0</v>
      </c>
      <c r="N2039" s="34">
        <v>0</v>
      </c>
      <c r="O2039" s="34">
        <v>0</v>
      </c>
      <c r="P2039" s="23">
        <v>0</v>
      </c>
      <c r="Q2039" s="23">
        <v>3000</v>
      </c>
      <c r="R2039" s="23">
        <v>0</v>
      </c>
    </row>
    <row r="2040" spans="1:18" ht="28" x14ac:dyDescent="0.15">
      <c r="A2040" s="23">
        <v>400660</v>
      </c>
      <c r="B2040" s="33" t="s">
        <v>9425</v>
      </c>
      <c r="C2040" s="34">
        <v>4</v>
      </c>
      <c r="D2040" s="43" t="s">
        <v>311</v>
      </c>
      <c r="E2040" s="34">
        <f>IF(D2040="",0,VLOOKUP(D2040,city!$D$4:$K$352,8,0))</f>
        <v>132</v>
      </c>
      <c r="F2040" s="34">
        <v>1</v>
      </c>
      <c r="G2040" s="34">
        <v>0</v>
      </c>
      <c r="H2040" s="34" t="s">
        <v>7990</v>
      </c>
      <c r="I2040" s="43" t="s">
        <v>9426</v>
      </c>
      <c r="J2040" s="34">
        <f>IF(I2040="","",VLOOKUP(I2040,speciality!$B$4:$J$1727,9,0))</f>
        <v>113201</v>
      </c>
      <c r="K2040" s="34" t="str">
        <f t="shared" si="28"/>
        <v>4,113201</v>
      </c>
      <c r="L2040" s="34">
        <v>0</v>
      </c>
      <c r="M2040" s="34">
        <v>0</v>
      </c>
      <c r="N2040" s="34">
        <v>0</v>
      </c>
      <c r="O2040" s="34">
        <v>0</v>
      </c>
      <c r="P2040" s="23">
        <v>0</v>
      </c>
      <c r="Q2040" s="23">
        <v>3000</v>
      </c>
      <c r="R2040" s="23">
        <v>0</v>
      </c>
    </row>
    <row r="2041" spans="1:18" x14ac:dyDescent="0.15">
      <c r="A2041" s="23">
        <v>400661</v>
      </c>
      <c r="B2041" s="33" t="s">
        <v>9427</v>
      </c>
      <c r="C2041" s="34">
        <v>4</v>
      </c>
      <c r="D2041" s="43" t="s">
        <v>311</v>
      </c>
      <c r="E2041" s="34">
        <f>IF(D2041="",0,VLOOKUP(D2041,city!$D$4:$K$352,8,0))</f>
        <v>132</v>
      </c>
      <c r="F2041" s="34">
        <v>1</v>
      </c>
      <c r="G2041" s="34">
        <v>0</v>
      </c>
      <c r="H2041" s="34" t="s">
        <v>7990</v>
      </c>
      <c r="J2041" s="34" t="str">
        <f>IF(I2041="","",VLOOKUP(I2041,speciality!$B$4:$J$1727,9,0))</f>
        <v/>
      </c>
      <c r="K2041" s="34" t="str">
        <f t="shared" si="28"/>
        <v>3,-1</v>
      </c>
      <c r="L2041" s="34">
        <v>0</v>
      </c>
      <c r="M2041" s="34">
        <v>0</v>
      </c>
      <c r="N2041" s="34">
        <v>0</v>
      </c>
      <c r="O2041" s="34">
        <v>0</v>
      </c>
      <c r="P2041" s="23">
        <v>0</v>
      </c>
      <c r="Q2041" s="23">
        <v>3000</v>
      </c>
      <c r="R2041" s="23">
        <v>0</v>
      </c>
    </row>
    <row r="2042" spans="1:18" x14ac:dyDescent="0.15">
      <c r="A2042" s="23">
        <v>400662</v>
      </c>
      <c r="B2042" s="33" t="s">
        <v>9428</v>
      </c>
      <c r="C2042" s="34">
        <v>4</v>
      </c>
      <c r="D2042" s="43" t="s">
        <v>311</v>
      </c>
      <c r="E2042" s="34">
        <f>IF(D2042="",0,VLOOKUP(D2042,city!$D$4:$K$352,8,0))</f>
        <v>132</v>
      </c>
      <c r="F2042" s="34">
        <v>1</v>
      </c>
      <c r="G2042" s="34">
        <v>0</v>
      </c>
      <c r="H2042" s="34" t="s">
        <v>7990</v>
      </c>
      <c r="I2042" s="43" t="s">
        <v>9429</v>
      </c>
      <c r="J2042" s="34">
        <f>IF(I2042="","",VLOOKUP(I2042,speciality!$B$4:$J$1727,9,0))</f>
        <v>113203</v>
      </c>
      <c r="K2042" s="34" t="str">
        <f t="shared" si="28"/>
        <v>4,113203</v>
      </c>
      <c r="L2042" s="34">
        <v>0</v>
      </c>
      <c r="M2042" s="34">
        <v>0</v>
      </c>
      <c r="N2042" s="34">
        <v>0</v>
      </c>
      <c r="O2042" s="34">
        <v>0</v>
      </c>
      <c r="P2042" s="23">
        <v>0</v>
      </c>
      <c r="Q2042" s="23">
        <v>3000</v>
      </c>
      <c r="R2042" s="23">
        <v>0</v>
      </c>
    </row>
    <row r="2043" spans="1:18" x14ac:dyDescent="0.15">
      <c r="A2043" s="23">
        <v>400663</v>
      </c>
      <c r="B2043" s="33" t="s">
        <v>9430</v>
      </c>
      <c r="C2043" s="34">
        <v>4</v>
      </c>
      <c r="D2043" s="43" t="s">
        <v>311</v>
      </c>
      <c r="E2043" s="34">
        <f>IF(D2043="",0,VLOOKUP(D2043,city!$D$4:$K$352,8,0))</f>
        <v>132</v>
      </c>
      <c r="F2043" s="34">
        <v>1</v>
      </c>
      <c r="G2043" s="34">
        <v>0</v>
      </c>
      <c r="H2043" s="34" t="s">
        <v>7990</v>
      </c>
      <c r="I2043" s="43" t="s">
        <v>9431</v>
      </c>
      <c r="J2043" s="34">
        <f>IF(I2043="","",VLOOKUP(I2043,speciality!$B$4:$J$1727,9,0))</f>
        <v>113202</v>
      </c>
      <c r="K2043" s="34" t="str">
        <f t="shared" si="28"/>
        <v>4,113202</v>
      </c>
      <c r="L2043" s="34">
        <v>0</v>
      </c>
      <c r="M2043" s="34">
        <v>0</v>
      </c>
      <c r="N2043" s="34">
        <v>0</v>
      </c>
      <c r="O2043" s="34">
        <v>0</v>
      </c>
      <c r="P2043" s="23">
        <v>0</v>
      </c>
      <c r="Q2043" s="23">
        <v>3000</v>
      </c>
      <c r="R2043" s="23">
        <v>0</v>
      </c>
    </row>
    <row r="2044" spans="1:18" x14ac:dyDescent="0.15">
      <c r="A2044" s="23">
        <v>400664</v>
      </c>
      <c r="B2044" s="33" t="s">
        <v>9432</v>
      </c>
      <c r="C2044" s="34">
        <v>4</v>
      </c>
      <c r="D2044" s="43" t="s">
        <v>313</v>
      </c>
      <c r="E2044" s="34">
        <f>IF(D2044="",0,VLOOKUP(D2044,city!$D$4:$K$352,8,0))</f>
        <v>133</v>
      </c>
      <c r="F2044" s="34">
        <v>1</v>
      </c>
      <c r="G2044" s="34">
        <v>0</v>
      </c>
      <c r="H2044" s="34" t="s">
        <v>7990</v>
      </c>
      <c r="I2044" s="43" t="s">
        <v>9433</v>
      </c>
      <c r="J2044" s="34">
        <f>IF(I2044="","",VLOOKUP(I2044,speciality!$B$4:$J$1727,9,0))</f>
        <v>113301</v>
      </c>
      <c r="K2044" s="34" t="str">
        <f t="shared" ref="K2044:K2107" si="29">IF(J2044="","3,-1","4,"&amp;J2044)</f>
        <v>4,113301</v>
      </c>
      <c r="L2044" s="34">
        <v>0</v>
      </c>
      <c r="M2044" s="34">
        <v>0</v>
      </c>
      <c r="N2044" s="34">
        <v>0</v>
      </c>
      <c r="O2044" s="34">
        <v>0</v>
      </c>
      <c r="P2044" s="23">
        <v>0</v>
      </c>
      <c r="Q2044" s="23">
        <v>3000</v>
      </c>
      <c r="R2044" s="23">
        <v>0</v>
      </c>
    </row>
    <row r="2045" spans="1:18" ht="28" x14ac:dyDescent="0.15">
      <c r="A2045" s="23">
        <v>400665</v>
      </c>
      <c r="B2045" s="33" t="s">
        <v>9434</v>
      </c>
      <c r="C2045" s="34">
        <v>4</v>
      </c>
      <c r="D2045" s="43" t="s">
        <v>313</v>
      </c>
      <c r="E2045" s="34">
        <f>IF(D2045="",0,VLOOKUP(D2045,city!$D$4:$K$352,8,0))</f>
        <v>133</v>
      </c>
      <c r="F2045" s="34">
        <v>1</v>
      </c>
      <c r="G2045" s="34">
        <v>0</v>
      </c>
      <c r="H2045" s="34" t="s">
        <v>7990</v>
      </c>
      <c r="I2045" s="43" t="s">
        <v>9435</v>
      </c>
      <c r="J2045" s="34">
        <f>IF(I2045="","",VLOOKUP(I2045,speciality!$B$4:$J$1727,9,0))</f>
        <v>113305</v>
      </c>
      <c r="K2045" s="34" t="str">
        <f t="shared" si="29"/>
        <v>4,113305</v>
      </c>
      <c r="L2045" s="34">
        <v>0</v>
      </c>
      <c r="M2045" s="34">
        <v>0</v>
      </c>
      <c r="N2045" s="34">
        <v>0</v>
      </c>
      <c r="O2045" s="34">
        <v>0</v>
      </c>
      <c r="P2045" s="23">
        <v>0</v>
      </c>
      <c r="Q2045" s="23">
        <v>3000</v>
      </c>
      <c r="R2045" s="23">
        <v>0</v>
      </c>
    </row>
    <row r="2046" spans="1:18" x14ac:dyDescent="0.15">
      <c r="A2046" s="23">
        <v>400666</v>
      </c>
      <c r="B2046" s="33" t="s">
        <v>9436</v>
      </c>
      <c r="C2046" s="34">
        <v>4</v>
      </c>
      <c r="D2046" s="43" t="s">
        <v>313</v>
      </c>
      <c r="E2046" s="34">
        <f>IF(D2046="",0,VLOOKUP(D2046,city!$D$4:$K$352,8,0))</f>
        <v>133</v>
      </c>
      <c r="F2046" s="34">
        <v>1</v>
      </c>
      <c r="G2046" s="34">
        <v>0</v>
      </c>
      <c r="H2046" s="34" t="s">
        <v>7990</v>
      </c>
      <c r="I2046" s="43" t="s">
        <v>9437</v>
      </c>
      <c r="J2046" s="34">
        <f>IF(I2046="","",VLOOKUP(I2046,speciality!$B$4:$J$1727,9,0))</f>
        <v>113304</v>
      </c>
      <c r="K2046" s="34" t="str">
        <f t="shared" si="29"/>
        <v>4,113304</v>
      </c>
      <c r="L2046" s="34">
        <v>0</v>
      </c>
      <c r="M2046" s="34">
        <v>0</v>
      </c>
      <c r="N2046" s="34">
        <v>0</v>
      </c>
      <c r="O2046" s="34">
        <v>0</v>
      </c>
      <c r="P2046" s="23">
        <v>0</v>
      </c>
      <c r="Q2046" s="23">
        <v>3000</v>
      </c>
      <c r="R2046" s="23">
        <v>0</v>
      </c>
    </row>
    <row r="2047" spans="1:18" x14ac:dyDescent="0.15">
      <c r="A2047" s="23">
        <v>400667</v>
      </c>
      <c r="B2047" s="33" t="s">
        <v>9438</v>
      </c>
      <c r="C2047" s="34">
        <v>4</v>
      </c>
      <c r="D2047" s="43" t="s">
        <v>313</v>
      </c>
      <c r="E2047" s="34">
        <f>IF(D2047="",0,VLOOKUP(D2047,city!$D$4:$K$352,8,0))</f>
        <v>133</v>
      </c>
      <c r="F2047" s="34">
        <v>1</v>
      </c>
      <c r="G2047" s="34">
        <v>0</v>
      </c>
      <c r="H2047" s="34" t="s">
        <v>7990</v>
      </c>
      <c r="I2047" s="43" t="s">
        <v>9439</v>
      </c>
      <c r="J2047" s="34">
        <f>IF(I2047="","",VLOOKUP(I2047,speciality!$B$4:$J$1727,9,0))</f>
        <v>113303</v>
      </c>
      <c r="K2047" s="34" t="str">
        <f t="shared" si="29"/>
        <v>4,113303</v>
      </c>
      <c r="L2047" s="34">
        <v>0</v>
      </c>
      <c r="M2047" s="34">
        <v>0</v>
      </c>
      <c r="N2047" s="34">
        <v>0</v>
      </c>
      <c r="O2047" s="34">
        <v>0</v>
      </c>
      <c r="P2047" s="23">
        <v>0</v>
      </c>
      <c r="Q2047" s="23">
        <v>3000</v>
      </c>
      <c r="R2047" s="23">
        <v>0</v>
      </c>
    </row>
    <row r="2048" spans="1:18" x14ac:dyDescent="0.15">
      <c r="A2048" s="23">
        <v>400668</v>
      </c>
      <c r="B2048" s="33" t="s">
        <v>9440</v>
      </c>
      <c r="C2048" s="34">
        <v>4</v>
      </c>
      <c r="D2048" s="43" t="s">
        <v>315</v>
      </c>
      <c r="E2048" s="34">
        <f>IF(D2048="",0,VLOOKUP(D2048,city!$D$4:$K$352,8,0))</f>
        <v>134</v>
      </c>
      <c r="F2048" s="34">
        <v>1</v>
      </c>
      <c r="G2048" s="34">
        <v>0</v>
      </c>
      <c r="H2048" s="34" t="s">
        <v>7990</v>
      </c>
      <c r="I2048" s="43" t="s">
        <v>9441</v>
      </c>
      <c r="J2048" s="34">
        <f>IF(I2048="","",VLOOKUP(I2048,speciality!$B$4:$J$1727,9,0))</f>
        <v>113401</v>
      </c>
      <c r="K2048" s="34" t="str">
        <f t="shared" si="29"/>
        <v>4,113401</v>
      </c>
      <c r="L2048" s="34">
        <v>0</v>
      </c>
      <c r="M2048" s="34">
        <v>0</v>
      </c>
      <c r="N2048" s="34">
        <v>0</v>
      </c>
      <c r="O2048" s="34">
        <v>0</v>
      </c>
      <c r="P2048" s="23">
        <v>0</v>
      </c>
      <c r="Q2048" s="23">
        <v>3000</v>
      </c>
      <c r="R2048" s="23">
        <v>0</v>
      </c>
    </row>
    <row r="2049" spans="1:18" x14ac:dyDescent="0.15">
      <c r="A2049" s="23">
        <v>400669</v>
      </c>
      <c r="B2049" s="33" t="s">
        <v>9442</v>
      </c>
      <c r="C2049" s="34">
        <v>4</v>
      </c>
      <c r="D2049" s="43" t="s">
        <v>315</v>
      </c>
      <c r="E2049" s="34">
        <f>IF(D2049="",0,VLOOKUP(D2049,city!$D$4:$K$352,8,0))</f>
        <v>134</v>
      </c>
      <c r="F2049" s="34">
        <v>1</v>
      </c>
      <c r="G2049" s="34">
        <v>0</v>
      </c>
      <c r="H2049" s="34" t="s">
        <v>7990</v>
      </c>
      <c r="I2049" s="43" t="s">
        <v>9443</v>
      </c>
      <c r="J2049" s="34">
        <f>IF(I2049="","",VLOOKUP(I2049,speciality!$B$4:$J$1727,9,0))</f>
        <v>113402</v>
      </c>
      <c r="K2049" s="34" t="str">
        <f t="shared" si="29"/>
        <v>4,113402</v>
      </c>
      <c r="L2049" s="34">
        <v>0</v>
      </c>
      <c r="M2049" s="34">
        <v>0</v>
      </c>
      <c r="N2049" s="34">
        <v>0</v>
      </c>
      <c r="O2049" s="34">
        <v>0</v>
      </c>
      <c r="P2049" s="23">
        <v>0</v>
      </c>
      <c r="Q2049" s="23">
        <v>3000</v>
      </c>
      <c r="R2049" s="23">
        <v>0</v>
      </c>
    </row>
    <row r="2050" spans="1:18" ht="28" x14ac:dyDescent="0.15">
      <c r="A2050" s="23">
        <v>400670</v>
      </c>
      <c r="B2050" s="33" t="s">
        <v>9444</v>
      </c>
      <c r="C2050" s="34">
        <v>4</v>
      </c>
      <c r="D2050" s="43" t="s">
        <v>315</v>
      </c>
      <c r="E2050" s="34">
        <f>IF(D2050="",0,VLOOKUP(D2050,city!$D$4:$K$352,8,0))</f>
        <v>134</v>
      </c>
      <c r="F2050" s="34">
        <v>1</v>
      </c>
      <c r="G2050" s="34">
        <v>0</v>
      </c>
      <c r="H2050" s="34" t="s">
        <v>7990</v>
      </c>
      <c r="I2050" s="43" t="s">
        <v>9445</v>
      </c>
      <c r="J2050" s="34">
        <f>IF(I2050="","",VLOOKUP(I2050,speciality!$B$4:$J$1727,9,0))</f>
        <v>113404</v>
      </c>
      <c r="K2050" s="34" t="str">
        <f t="shared" si="29"/>
        <v>4,113404</v>
      </c>
      <c r="L2050" s="34">
        <v>0</v>
      </c>
      <c r="M2050" s="34">
        <v>0</v>
      </c>
      <c r="N2050" s="34">
        <v>0</v>
      </c>
      <c r="O2050" s="34">
        <v>0</v>
      </c>
      <c r="P2050" s="23">
        <v>0</v>
      </c>
      <c r="Q2050" s="23">
        <v>3000</v>
      </c>
      <c r="R2050" s="23">
        <v>0</v>
      </c>
    </row>
    <row r="2051" spans="1:18" x14ac:dyDescent="0.15">
      <c r="A2051" s="23">
        <v>400671</v>
      </c>
      <c r="B2051" s="33" t="s">
        <v>9446</v>
      </c>
      <c r="C2051" s="34">
        <v>4</v>
      </c>
      <c r="D2051" s="43" t="s">
        <v>315</v>
      </c>
      <c r="E2051" s="34">
        <f>IF(D2051="",0,VLOOKUP(D2051,city!$D$4:$K$352,8,0))</f>
        <v>134</v>
      </c>
      <c r="F2051" s="34">
        <v>1</v>
      </c>
      <c r="G2051" s="34">
        <v>0</v>
      </c>
      <c r="H2051" s="34" t="s">
        <v>7990</v>
      </c>
      <c r="I2051" s="43" t="s">
        <v>9447</v>
      </c>
      <c r="J2051" s="34">
        <f>IF(I2051="","",VLOOKUP(I2051,speciality!$B$4:$J$1727,9,0))</f>
        <v>113403</v>
      </c>
      <c r="K2051" s="34" t="str">
        <f t="shared" si="29"/>
        <v>4,113403</v>
      </c>
      <c r="L2051" s="34">
        <v>0</v>
      </c>
      <c r="M2051" s="34">
        <v>0</v>
      </c>
      <c r="N2051" s="34">
        <v>0</v>
      </c>
      <c r="O2051" s="34">
        <v>0</v>
      </c>
      <c r="P2051" s="23">
        <v>0</v>
      </c>
      <c r="Q2051" s="23">
        <v>3000</v>
      </c>
      <c r="R2051" s="23">
        <v>0</v>
      </c>
    </row>
    <row r="2052" spans="1:18" x14ac:dyDescent="0.15">
      <c r="A2052" s="23">
        <v>400672</v>
      </c>
      <c r="B2052" s="33" t="s">
        <v>9448</v>
      </c>
      <c r="C2052" s="34">
        <v>4</v>
      </c>
      <c r="D2052" s="43" t="s">
        <v>317</v>
      </c>
      <c r="E2052" s="34">
        <f>IF(D2052="",0,VLOOKUP(D2052,city!$D$4:$K$352,8,0))</f>
        <v>135</v>
      </c>
      <c r="F2052" s="34">
        <v>1</v>
      </c>
      <c r="G2052" s="34">
        <v>0</v>
      </c>
      <c r="H2052" s="34" t="s">
        <v>7990</v>
      </c>
      <c r="I2052" s="43" t="s">
        <v>9449</v>
      </c>
      <c r="J2052" s="34">
        <f>IF(I2052="","",VLOOKUP(I2052,speciality!$B$4:$J$1727,9,0))</f>
        <v>113501</v>
      </c>
      <c r="K2052" s="34" t="str">
        <f t="shared" si="29"/>
        <v>4,113501</v>
      </c>
      <c r="L2052" s="34">
        <v>0</v>
      </c>
      <c r="M2052" s="34">
        <v>0</v>
      </c>
      <c r="N2052" s="34">
        <v>0</v>
      </c>
      <c r="O2052" s="34">
        <v>0</v>
      </c>
      <c r="P2052" s="23">
        <v>0</v>
      </c>
      <c r="Q2052" s="23">
        <v>3000</v>
      </c>
      <c r="R2052" s="23">
        <v>0</v>
      </c>
    </row>
    <row r="2053" spans="1:18" x14ac:dyDescent="0.15">
      <c r="A2053" s="23">
        <v>400673</v>
      </c>
      <c r="B2053" s="33" t="s">
        <v>9450</v>
      </c>
      <c r="C2053" s="34">
        <v>4</v>
      </c>
      <c r="D2053" s="43" t="s">
        <v>317</v>
      </c>
      <c r="E2053" s="34">
        <f>IF(D2053="",0,VLOOKUP(D2053,city!$D$4:$K$352,8,0))</f>
        <v>135</v>
      </c>
      <c r="F2053" s="34">
        <v>1</v>
      </c>
      <c r="G2053" s="34">
        <v>0</v>
      </c>
      <c r="H2053" s="34" t="s">
        <v>7990</v>
      </c>
      <c r="I2053" s="43" t="s">
        <v>9451</v>
      </c>
      <c r="J2053" s="34">
        <f>IF(I2053="","",VLOOKUP(I2053,speciality!$B$4:$J$1727,9,0))</f>
        <v>113505</v>
      </c>
      <c r="K2053" s="34" t="str">
        <f t="shared" si="29"/>
        <v>4,113505</v>
      </c>
      <c r="L2053" s="34">
        <v>0</v>
      </c>
      <c r="M2053" s="34">
        <v>0</v>
      </c>
      <c r="N2053" s="34">
        <v>0</v>
      </c>
      <c r="O2053" s="34">
        <v>0</v>
      </c>
      <c r="P2053" s="23">
        <v>0</v>
      </c>
      <c r="Q2053" s="23">
        <v>3000</v>
      </c>
      <c r="R2053" s="23">
        <v>0</v>
      </c>
    </row>
    <row r="2054" spans="1:18" x14ac:dyDescent="0.15">
      <c r="A2054" s="23">
        <v>400674</v>
      </c>
      <c r="B2054" s="33" t="s">
        <v>9452</v>
      </c>
      <c r="C2054" s="34">
        <v>4</v>
      </c>
      <c r="D2054" s="43" t="s">
        <v>317</v>
      </c>
      <c r="E2054" s="34">
        <f>IF(D2054="",0,VLOOKUP(D2054,city!$D$4:$K$352,8,0))</f>
        <v>135</v>
      </c>
      <c r="F2054" s="34">
        <v>1</v>
      </c>
      <c r="G2054" s="34">
        <v>0</v>
      </c>
      <c r="H2054" s="34" t="s">
        <v>7990</v>
      </c>
      <c r="I2054" s="43" t="s">
        <v>9453</v>
      </c>
      <c r="J2054" s="34">
        <f>IF(I2054="","",VLOOKUP(I2054,speciality!$B$4:$J$1727,9,0))</f>
        <v>113503</v>
      </c>
      <c r="K2054" s="34" t="str">
        <f t="shared" si="29"/>
        <v>4,113503</v>
      </c>
      <c r="L2054" s="34">
        <v>0</v>
      </c>
      <c r="M2054" s="34">
        <v>0</v>
      </c>
      <c r="N2054" s="34">
        <v>0</v>
      </c>
      <c r="O2054" s="34">
        <v>0</v>
      </c>
      <c r="P2054" s="23">
        <v>0</v>
      </c>
      <c r="Q2054" s="23">
        <v>3000</v>
      </c>
      <c r="R2054" s="23">
        <v>0</v>
      </c>
    </row>
    <row r="2055" spans="1:18" x14ac:dyDescent="0.15">
      <c r="A2055" s="23">
        <v>400675</v>
      </c>
      <c r="B2055" s="33" t="s">
        <v>9454</v>
      </c>
      <c r="C2055" s="34">
        <v>4</v>
      </c>
      <c r="D2055" s="43" t="s">
        <v>317</v>
      </c>
      <c r="E2055" s="34">
        <f>IF(D2055="",0,VLOOKUP(D2055,city!$D$4:$K$352,8,0))</f>
        <v>135</v>
      </c>
      <c r="F2055" s="34">
        <v>1</v>
      </c>
      <c r="G2055" s="34">
        <v>0</v>
      </c>
      <c r="H2055" s="34" t="s">
        <v>7990</v>
      </c>
      <c r="I2055" s="43" t="s">
        <v>9455</v>
      </c>
      <c r="J2055" s="34">
        <f>IF(I2055="","",VLOOKUP(I2055,speciality!$B$4:$J$1727,9,0))</f>
        <v>113502</v>
      </c>
      <c r="K2055" s="34" t="str">
        <f t="shared" si="29"/>
        <v>4,113502</v>
      </c>
      <c r="L2055" s="34">
        <v>0</v>
      </c>
      <c r="M2055" s="34">
        <v>0</v>
      </c>
      <c r="N2055" s="34">
        <v>0</v>
      </c>
      <c r="O2055" s="34">
        <v>0</v>
      </c>
      <c r="P2055" s="23">
        <v>0</v>
      </c>
      <c r="Q2055" s="23">
        <v>3000</v>
      </c>
      <c r="R2055" s="23">
        <v>0</v>
      </c>
    </row>
    <row r="2056" spans="1:18" x14ac:dyDescent="0.15">
      <c r="A2056" s="23">
        <v>400676</v>
      </c>
      <c r="B2056" s="33" t="s">
        <v>9456</v>
      </c>
      <c r="C2056" s="34">
        <v>4</v>
      </c>
      <c r="D2056" s="43" t="s">
        <v>319</v>
      </c>
      <c r="E2056" s="34">
        <f>IF(D2056="",0,VLOOKUP(D2056,city!$D$4:$K$352,8,0))</f>
        <v>136</v>
      </c>
      <c r="F2056" s="34">
        <v>1</v>
      </c>
      <c r="G2056" s="34">
        <v>0</v>
      </c>
      <c r="H2056" s="34" t="s">
        <v>7990</v>
      </c>
      <c r="I2056" s="43" t="s">
        <v>9457</v>
      </c>
      <c r="J2056" s="34">
        <f>IF(I2056="","",VLOOKUP(I2056,speciality!$B$4:$J$1727,9,0))</f>
        <v>113602</v>
      </c>
      <c r="K2056" s="34" t="str">
        <f t="shared" si="29"/>
        <v>4,113602</v>
      </c>
      <c r="L2056" s="34">
        <v>0</v>
      </c>
      <c r="M2056" s="34">
        <v>0</v>
      </c>
      <c r="N2056" s="34">
        <v>0</v>
      </c>
      <c r="O2056" s="34">
        <v>0</v>
      </c>
      <c r="P2056" s="23">
        <v>0</v>
      </c>
      <c r="Q2056" s="23">
        <v>3000</v>
      </c>
      <c r="R2056" s="23">
        <v>0</v>
      </c>
    </row>
    <row r="2057" spans="1:18" x14ac:dyDescent="0.15">
      <c r="A2057" s="23">
        <v>400677</v>
      </c>
      <c r="B2057" s="33" t="s">
        <v>9458</v>
      </c>
      <c r="C2057" s="34">
        <v>4</v>
      </c>
      <c r="D2057" s="43" t="s">
        <v>319</v>
      </c>
      <c r="E2057" s="34">
        <f>IF(D2057="",0,VLOOKUP(D2057,city!$D$4:$K$352,8,0))</f>
        <v>136</v>
      </c>
      <c r="F2057" s="34">
        <v>1</v>
      </c>
      <c r="G2057" s="34">
        <v>0</v>
      </c>
      <c r="H2057" s="34" t="s">
        <v>7990</v>
      </c>
      <c r="I2057" s="43" t="s">
        <v>9459</v>
      </c>
      <c r="J2057" s="34">
        <f>IF(I2057="","",VLOOKUP(I2057,speciality!$B$4:$J$1727,9,0))</f>
        <v>113601</v>
      </c>
      <c r="K2057" s="34" t="str">
        <f t="shared" si="29"/>
        <v>4,113601</v>
      </c>
      <c r="L2057" s="34">
        <v>0</v>
      </c>
      <c r="M2057" s="34">
        <v>0</v>
      </c>
      <c r="N2057" s="34">
        <v>0</v>
      </c>
      <c r="O2057" s="34">
        <v>0</v>
      </c>
      <c r="P2057" s="23">
        <v>0</v>
      </c>
      <c r="Q2057" s="23">
        <v>3000</v>
      </c>
      <c r="R2057" s="23">
        <v>0</v>
      </c>
    </row>
    <row r="2058" spans="1:18" x14ac:dyDescent="0.15">
      <c r="A2058" s="23">
        <v>400678</v>
      </c>
      <c r="B2058" s="33" t="s">
        <v>9460</v>
      </c>
      <c r="C2058" s="34">
        <v>4</v>
      </c>
      <c r="D2058" s="43" t="s">
        <v>319</v>
      </c>
      <c r="E2058" s="34">
        <f>IF(D2058="",0,VLOOKUP(D2058,city!$D$4:$K$352,8,0))</f>
        <v>136</v>
      </c>
      <c r="F2058" s="34">
        <v>1</v>
      </c>
      <c r="G2058" s="34">
        <v>0</v>
      </c>
      <c r="H2058" s="34" t="s">
        <v>7990</v>
      </c>
      <c r="I2058" s="43" t="s">
        <v>9461</v>
      </c>
      <c r="J2058" s="34">
        <f>IF(I2058="","",VLOOKUP(I2058,speciality!$B$4:$J$1727,9,0))</f>
        <v>113603</v>
      </c>
      <c r="K2058" s="34" t="str">
        <f t="shared" si="29"/>
        <v>4,113603</v>
      </c>
      <c r="L2058" s="34">
        <v>0</v>
      </c>
      <c r="M2058" s="34">
        <v>0</v>
      </c>
      <c r="N2058" s="34">
        <v>0</v>
      </c>
      <c r="O2058" s="34">
        <v>0</v>
      </c>
      <c r="P2058" s="23">
        <v>0</v>
      </c>
      <c r="Q2058" s="23">
        <v>3000</v>
      </c>
      <c r="R2058" s="23">
        <v>0</v>
      </c>
    </row>
    <row r="2059" spans="1:18" x14ac:dyDescent="0.15">
      <c r="A2059" s="23">
        <v>400679</v>
      </c>
      <c r="B2059" s="33" t="s">
        <v>9462</v>
      </c>
      <c r="C2059" s="34">
        <v>4</v>
      </c>
      <c r="D2059" s="43" t="s">
        <v>321</v>
      </c>
      <c r="E2059" s="34">
        <f>IF(D2059="",0,VLOOKUP(D2059,city!$D$4:$K$352,8,0))</f>
        <v>137</v>
      </c>
      <c r="F2059" s="34">
        <v>1</v>
      </c>
      <c r="G2059" s="34">
        <v>0</v>
      </c>
      <c r="H2059" s="34" t="s">
        <v>7990</v>
      </c>
      <c r="I2059" s="43" t="s">
        <v>9463</v>
      </c>
      <c r="J2059" s="34">
        <f>IF(I2059="","",VLOOKUP(I2059,speciality!$B$4:$J$1727,9,0))</f>
        <v>113701</v>
      </c>
      <c r="K2059" s="34" t="str">
        <f t="shared" si="29"/>
        <v>4,113701</v>
      </c>
      <c r="L2059" s="34">
        <v>0</v>
      </c>
      <c r="M2059" s="34">
        <v>0</v>
      </c>
      <c r="N2059" s="34">
        <v>0</v>
      </c>
      <c r="O2059" s="34">
        <v>0</v>
      </c>
      <c r="P2059" s="23">
        <v>0</v>
      </c>
      <c r="Q2059" s="23">
        <v>3000</v>
      </c>
      <c r="R2059" s="23">
        <v>0</v>
      </c>
    </row>
    <row r="2060" spans="1:18" x14ac:dyDescent="0.15">
      <c r="A2060" s="23">
        <v>400680</v>
      </c>
      <c r="B2060" s="33" t="s">
        <v>9464</v>
      </c>
      <c r="C2060" s="34">
        <v>4</v>
      </c>
      <c r="D2060" s="43" t="s">
        <v>321</v>
      </c>
      <c r="E2060" s="34">
        <f>IF(D2060="",0,VLOOKUP(D2060,city!$D$4:$K$352,8,0))</f>
        <v>137</v>
      </c>
      <c r="F2060" s="34">
        <v>1</v>
      </c>
      <c r="G2060" s="34">
        <v>0</v>
      </c>
      <c r="H2060" s="34" t="s">
        <v>7990</v>
      </c>
      <c r="I2060" s="43" t="s">
        <v>9465</v>
      </c>
      <c r="J2060" s="34">
        <f>IF(I2060="","",VLOOKUP(I2060,speciality!$B$4:$J$1727,9,0))</f>
        <v>113702</v>
      </c>
      <c r="K2060" s="34" t="str">
        <f t="shared" si="29"/>
        <v>4,113702</v>
      </c>
      <c r="L2060" s="34">
        <v>0</v>
      </c>
      <c r="M2060" s="34">
        <v>0</v>
      </c>
      <c r="N2060" s="34">
        <v>0</v>
      </c>
      <c r="O2060" s="34">
        <v>0</v>
      </c>
      <c r="P2060" s="23">
        <v>0</v>
      </c>
      <c r="Q2060" s="23">
        <v>3000</v>
      </c>
      <c r="R2060" s="23">
        <v>0</v>
      </c>
    </row>
    <row r="2061" spans="1:18" x14ac:dyDescent="0.15">
      <c r="A2061" s="23">
        <v>400681</v>
      </c>
      <c r="B2061" s="33" t="s">
        <v>9466</v>
      </c>
      <c r="C2061" s="34">
        <v>4</v>
      </c>
      <c r="D2061" s="43" t="s">
        <v>321</v>
      </c>
      <c r="E2061" s="34">
        <f>IF(D2061="",0,VLOOKUP(D2061,city!$D$4:$K$352,8,0))</f>
        <v>137</v>
      </c>
      <c r="F2061" s="34">
        <v>1</v>
      </c>
      <c r="G2061" s="34">
        <v>0</v>
      </c>
      <c r="H2061" s="34" t="s">
        <v>7990</v>
      </c>
      <c r="I2061" s="43" t="s">
        <v>9467</v>
      </c>
      <c r="J2061" s="34">
        <f>IF(I2061="","",VLOOKUP(I2061,speciality!$B$4:$J$1727,9,0))</f>
        <v>113703</v>
      </c>
      <c r="K2061" s="34" t="str">
        <f t="shared" si="29"/>
        <v>4,113703</v>
      </c>
      <c r="L2061" s="34">
        <v>0</v>
      </c>
      <c r="M2061" s="34">
        <v>0</v>
      </c>
      <c r="N2061" s="34">
        <v>0</v>
      </c>
      <c r="O2061" s="34">
        <v>0</v>
      </c>
      <c r="P2061" s="23">
        <v>0</v>
      </c>
      <c r="Q2061" s="23">
        <v>3000</v>
      </c>
      <c r="R2061" s="23">
        <v>0</v>
      </c>
    </row>
    <row r="2062" spans="1:18" x14ac:dyDescent="0.15">
      <c r="A2062" s="23">
        <v>400682</v>
      </c>
      <c r="B2062" s="33" t="s">
        <v>9468</v>
      </c>
      <c r="C2062" s="34">
        <v>4</v>
      </c>
      <c r="D2062" s="43" t="s">
        <v>321</v>
      </c>
      <c r="E2062" s="34">
        <f>IF(D2062="",0,VLOOKUP(D2062,city!$D$4:$K$352,8,0))</f>
        <v>137</v>
      </c>
      <c r="F2062" s="34">
        <v>1</v>
      </c>
      <c r="G2062" s="34">
        <v>0</v>
      </c>
      <c r="H2062" s="34" t="s">
        <v>7990</v>
      </c>
      <c r="I2062" s="43" t="s">
        <v>9469</v>
      </c>
      <c r="J2062" s="34">
        <f>IF(I2062="","",VLOOKUP(I2062,speciality!$B$4:$J$1727,9,0))</f>
        <v>113704</v>
      </c>
      <c r="K2062" s="34" t="str">
        <f t="shared" si="29"/>
        <v>4,113704</v>
      </c>
      <c r="L2062" s="34">
        <v>0</v>
      </c>
      <c r="M2062" s="34">
        <v>0</v>
      </c>
      <c r="N2062" s="34">
        <v>0</v>
      </c>
      <c r="O2062" s="34">
        <v>0</v>
      </c>
      <c r="P2062" s="23">
        <v>0</v>
      </c>
      <c r="Q2062" s="23">
        <v>3000</v>
      </c>
      <c r="R2062" s="23">
        <v>0</v>
      </c>
    </row>
    <row r="2063" spans="1:18" x14ac:dyDescent="0.15">
      <c r="A2063" s="23">
        <v>400683</v>
      </c>
      <c r="B2063" s="33" t="s">
        <v>9470</v>
      </c>
      <c r="C2063" s="34">
        <v>4</v>
      </c>
      <c r="D2063" s="43" t="s">
        <v>323</v>
      </c>
      <c r="E2063" s="34">
        <f>IF(D2063="",0,VLOOKUP(D2063,city!$D$4:$K$352,8,0))</f>
        <v>138</v>
      </c>
      <c r="F2063" s="34">
        <v>1</v>
      </c>
      <c r="G2063" s="34">
        <v>0</v>
      </c>
      <c r="H2063" s="34" t="s">
        <v>7990</v>
      </c>
      <c r="I2063" s="43" t="s">
        <v>9471</v>
      </c>
      <c r="J2063" s="34">
        <f>IF(I2063="","",VLOOKUP(I2063,speciality!$B$4:$J$1727,9,0))</f>
        <v>113801</v>
      </c>
      <c r="K2063" s="34" t="str">
        <f t="shared" si="29"/>
        <v>4,113801</v>
      </c>
      <c r="L2063" s="34">
        <v>0</v>
      </c>
      <c r="M2063" s="34">
        <v>0</v>
      </c>
      <c r="N2063" s="34">
        <v>0</v>
      </c>
      <c r="O2063" s="34">
        <v>0</v>
      </c>
      <c r="P2063" s="23">
        <v>0</v>
      </c>
      <c r="Q2063" s="23">
        <v>3000</v>
      </c>
      <c r="R2063" s="23">
        <v>0</v>
      </c>
    </row>
    <row r="2064" spans="1:18" x14ac:dyDescent="0.15">
      <c r="A2064" s="23">
        <v>400684</v>
      </c>
      <c r="B2064" s="33" t="s">
        <v>9472</v>
      </c>
      <c r="C2064" s="34">
        <v>4</v>
      </c>
      <c r="D2064" s="43" t="s">
        <v>323</v>
      </c>
      <c r="E2064" s="34">
        <f>IF(D2064="",0,VLOOKUP(D2064,city!$D$4:$K$352,8,0))</f>
        <v>138</v>
      </c>
      <c r="F2064" s="34">
        <v>1</v>
      </c>
      <c r="G2064" s="34">
        <v>0</v>
      </c>
      <c r="H2064" s="34" t="s">
        <v>7990</v>
      </c>
      <c r="I2064" s="43" t="s">
        <v>9473</v>
      </c>
      <c r="J2064" s="34">
        <f>IF(I2064="","",VLOOKUP(I2064,speciality!$B$4:$J$1727,9,0))</f>
        <v>113802</v>
      </c>
      <c r="K2064" s="34" t="str">
        <f t="shared" si="29"/>
        <v>4,113802</v>
      </c>
      <c r="L2064" s="34">
        <v>0</v>
      </c>
      <c r="M2064" s="34">
        <v>0</v>
      </c>
      <c r="N2064" s="34">
        <v>0</v>
      </c>
      <c r="O2064" s="34">
        <v>0</v>
      </c>
      <c r="P2064" s="23">
        <v>0</v>
      </c>
      <c r="Q2064" s="23">
        <v>3000</v>
      </c>
      <c r="R2064" s="23">
        <v>0</v>
      </c>
    </row>
    <row r="2065" spans="1:18" x14ac:dyDescent="0.15">
      <c r="A2065" s="23">
        <v>400685</v>
      </c>
      <c r="B2065" s="33" t="s">
        <v>9474</v>
      </c>
      <c r="C2065" s="34">
        <v>4</v>
      </c>
      <c r="D2065" s="43" t="s">
        <v>323</v>
      </c>
      <c r="E2065" s="34">
        <f>IF(D2065="",0,VLOOKUP(D2065,city!$D$4:$K$352,8,0))</f>
        <v>138</v>
      </c>
      <c r="F2065" s="34">
        <v>1</v>
      </c>
      <c r="G2065" s="34">
        <v>0</v>
      </c>
      <c r="H2065" s="34" t="s">
        <v>7990</v>
      </c>
      <c r="I2065" s="43" t="s">
        <v>9475</v>
      </c>
      <c r="J2065" s="34">
        <f>IF(I2065="","",VLOOKUP(I2065,speciality!$B$4:$J$1727,9,0))</f>
        <v>113803</v>
      </c>
      <c r="K2065" s="34" t="str">
        <f t="shared" si="29"/>
        <v>4,113803</v>
      </c>
      <c r="L2065" s="34">
        <v>0</v>
      </c>
      <c r="M2065" s="34">
        <v>0</v>
      </c>
      <c r="N2065" s="34">
        <v>0</v>
      </c>
      <c r="O2065" s="34">
        <v>0</v>
      </c>
      <c r="P2065" s="23">
        <v>0</v>
      </c>
      <c r="Q2065" s="23">
        <v>3000</v>
      </c>
      <c r="R2065" s="23">
        <v>0</v>
      </c>
    </row>
    <row r="2066" spans="1:18" x14ac:dyDescent="0.15">
      <c r="A2066" s="23">
        <v>400686</v>
      </c>
      <c r="B2066" s="33" t="s">
        <v>9476</v>
      </c>
      <c r="C2066" s="34">
        <v>4</v>
      </c>
      <c r="D2066" s="43" t="s">
        <v>323</v>
      </c>
      <c r="E2066" s="34">
        <f>IF(D2066="",0,VLOOKUP(D2066,city!$D$4:$K$352,8,0))</f>
        <v>138</v>
      </c>
      <c r="F2066" s="34">
        <v>1</v>
      </c>
      <c r="G2066" s="34">
        <v>0</v>
      </c>
      <c r="H2066" s="34" t="s">
        <v>7990</v>
      </c>
      <c r="I2066" s="43" t="s">
        <v>9477</v>
      </c>
      <c r="J2066" s="34">
        <f>IF(I2066="","",VLOOKUP(I2066,speciality!$B$4:$J$1727,9,0))</f>
        <v>113804</v>
      </c>
      <c r="K2066" s="34" t="str">
        <f t="shared" si="29"/>
        <v>4,113804</v>
      </c>
      <c r="L2066" s="34">
        <v>0</v>
      </c>
      <c r="M2066" s="34">
        <v>0</v>
      </c>
      <c r="N2066" s="34">
        <v>0</v>
      </c>
      <c r="O2066" s="34">
        <v>0</v>
      </c>
      <c r="P2066" s="23">
        <v>0</v>
      </c>
      <c r="Q2066" s="23">
        <v>3000</v>
      </c>
      <c r="R2066" s="23">
        <v>0</v>
      </c>
    </row>
    <row r="2067" spans="1:18" x14ac:dyDescent="0.15">
      <c r="A2067" s="23">
        <v>400687</v>
      </c>
      <c r="B2067" s="33" t="s">
        <v>9478</v>
      </c>
      <c r="C2067" s="34">
        <v>4</v>
      </c>
      <c r="D2067" s="43" t="s">
        <v>325</v>
      </c>
      <c r="E2067" s="34">
        <f>IF(D2067="",0,VLOOKUP(D2067,city!$D$4:$K$352,8,0))</f>
        <v>139</v>
      </c>
      <c r="F2067" s="34">
        <v>1</v>
      </c>
      <c r="G2067" s="34">
        <v>0</v>
      </c>
      <c r="H2067" s="34" t="s">
        <v>7990</v>
      </c>
      <c r="I2067" s="43" t="s">
        <v>9479</v>
      </c>
      <c r="J2067" s="34">
        <f>IF(I2067="","",VLOOKUP(I2067,speciality!$B$4:$J$1727,9,0))</f>
        <v>113901</v>
      </c>
      <c r="K2067" s="34" t="str">
        <f t="shared" si="29"/>
        <v>4,113901</v>
      </c>
      <c r="L2067" s="34">
        <v>0</v>
      </c>
      <c r="M2067" s="34">
        <v>0</v>
      </c>
      <c r="N2067" s="34">
        <v>0</v>
      </c>
      <c r="O2067" s="34">
        <v>0</v>
      </c>
      <c r="P2067" s="23">
        <v>0</v>
      </c>
      <c r="Q2067" s="23">
        <v>3000</v>
      </c>
      <c r="R2067" s="23">
        <v>0</v>
      </c>
    </row>
    <row r="2068" spans="1:18" x14ac:dyDescent="0.15">
      <c r="A2068" s="23">
        <v>400688</v>
      </c>
      <c r="B2068" s="33" t="s">
        <v>9480</v>
      </c>
      <c r="C2068" s="34">
        <v>4</v>
      </c>
      <c r="D2068" s="43" t="s">
        <v>325</v>
      </c>
      <c r="E2068" s="34">
        <f>IF(D2068="",0,VLOOKUP(D2068,city!$D$4:$K$352,8,0))</f>
        <v>139</v>
      </c>
      <c r="F2068" s="34">
        <v>1</v>
      </c>
      <c r="G2068" s="34">
        <v>0</v>
      </c>
      <c r="H2068" s="34" t="s">
        <v>7990</v>
      </c>
      <c r="I2068" s="43" t="s">
        <v>9481</v>
      </c>
      <c r="J2068" s="34">
        <f>IF(I2068="","",VLOOKUP(I2068,speciality!$B$4:$J$1727,9,0))</f>
        <v>113902</v>
      </c>
      <c r="K2068" s="34" t="str">
        <f t="shared" si="29"/>
        <v>4,113902</v>
      </c>
      <c r="L2068" s="34">
        <v>0</v>
      </c>
      <c r="M2068" s="34">
        <v>0</v>
      </c>
      <c r="N2068" s="34">
        <v>0</v>
      </c>
      <c r="O2068" s="34">
        <v>0</v>
      </c>
      <c r="P2068" s="23">
        <v>0</v>
      </c>
      <c r="Q2068" s="23">
        <v>3000</v>
      </c>
      <c r="R2068" s="23">
        <v>0</v>
      </c>
    </row>
    <row r="2069" spans="1:18" x14ac:dyDescent="0.15">
      <c r="A2069" s="23">
        <v>400689</v>
      </c>
      <c r="B2069" s="33" t="s">
        <v>9482</v>
      </c>
      <c r="C2069" s="34">
        <v>4</v>
      </c>
      <c r="D2069" s="43" t="s">
        <v>325</v>
      </c>
      <c r="E2069" s="34">
        <f>IF(D2069="",0,VLOOKUP(D2069,city!$D$4:$K$352,8,0))</f>
        <v>139</v>
      </c>
      <c r="F2069" s="34">
        <v>1</v>
      </c>
      <c r="G2069" s="34">
        <v>0</v>
      </c>
      <c r="H2069" s="34" t="s">
        <v>7990</v>
      </c>
      <c r="I2069" s="43" t="s">
        <v>9483</v>
      </c>
      <c r="J2069" s="34">
        <f>IF(I2069="","",VLOOKUP(I2069,speciality!$B$4:$J$1727,9,0))</f>
        <v>113904</v>
      </c>
      <c r="K2069" s="34" t="str">
        <f t="shared" si="29"/>
        <v>4,113904</v>
      </c>
      <c r="L2069" s="34">
        <v>0</v>
      </c>
      <c r="M2069" s="34">
        <v>0</v>
      </c>
      <c r="N2069" s="34">
        <v>0</v>
      </c>
      <c r="O2069" s="34">
        <v>0</v>
      </c>
      <c r="P2069" s="23">
        <v>0</v>
      </c>
      <c r="Q2069" s="23">
        <v>3000</v>
      </c>
      <c r="R2069" s="23">
        <v>0</v>
      </c>
    </row>
    <row r="2070" spans="1:18" x14ac:dyDescent="0.15">
      <c r="A2070" s="23">
        <v>400690</v>
      </c>
      <c r="B2070" s="33" t="s">
        <v>9484</v>
      </c>
      <c r="C2070" s="34">
        <v>4</v>
      </c>
      <c r="D2070" s="43" t="s">
        <v>325</v>
      </c>
      <c r="E2070" s="34">
        <f>IF(D2070="",0,VLOOKUP(D2070,city!$D$4:$K$352,8,0))</f>
        <v>139</v>
      </c>
      <c r="F2070" s="34">
        <v>1</v>
      </c>
      <c r="G2070" s="34">
        <v>0</v>
      </c>
      <c r="H2070" s="34" t="s">
        <v>7990</v>
      </c>
      <c r="I2070" s="43" t="s">
        <v>9485</v>
      </c>
      <c r="J2070" s="34">
        <f>IF(I2070="","",VLOOKUP(I2070,speciality!$B$4:$J$1727,9,0))</f>
        <v>113905</v>
      </c>
      <c r="K2070" s="34" t="str">
        <f t="shared" si="29"/>
        <v>4,113905</v>
      </c>
      <c r="L2070" s="34">
        <v>0</v>
      </c>
      <c r="M2070" s="34">
        <v>0</v>
      </c>
      <c r="N2070" s="34">
        <v>0</v>
      </c>
      <c r="O2070" s="34">
        <v>0</v>
      </c>
      <c r="P2070" s="23">
        <v>0</v>
      </c>
      <c r="Q2070" s="23">
        <v>3000</v>
      </c>
      <c r="R2070" s="23">
        <v>0</v>
      </c>
    </row>
    <row r="2071" spans="1:18" x14ac:dyDescent="0.15">
      <c r="A2071" s="23">
        <v>400691</v>
      </c>
      <c r="B2071" s="33" t="s">
        <v>9486</v>
      </c>
      <c r="C2071" s="34">
        <v>4</v>
      </c>
      <c r="D2071" s="43" t="s">
        <v>662</v>
      </c>
      <c r="E2071" s="34">
        <f>IF(D2071="",0,VLOOKUP(D2071,city!$D$4:$K$352,8,0))</f>
        <v>296</v>
      </c>
      <c r="F2071" s="34">
        <v>1</v>
      </c>
      <c r="G2071" s="34">
        <v>0</v>
      </c>
      <c r="H2071" s="34" t="s">
        <v>7990</v>
      </c>
      <c r="I2071" s="43"/>
      <c r="J2071" s="34" t="str">
        <f>IF(I2071="","",VLOOKUP(I2071,speciality!$B$4:$J$1727,9,0))</f>
        <v/>
      </c>
      <c r="K2071" s="34" t="str">
        <f t="shared" si="29"/>
        <v>3,-1</v>
      </c>
      <c r="L2071" s="34">
        <v>0</v>
      </c>
      <c r="M2071" s="34">
        <v>0</v>
      </c>
      <c r="N2071" s="34">
        <v>0</v>
      </c>
      <c r="O2071" s="34">
        <v>0</v>
      </c>
      <c r="P2071" s="23">
        <v>0</v>
      </c>
      <c r="Q2071" s="23">
        <v>3000</v>
      </c>
      <c r="R2071" s="23">
        <v>0</v>
      </c>
    </row>
    <row r="2072" spans="1:18" x14ac:dyDescent="0.15">
      <c r="A2072" s="23">
        <v>400692</v>
      </c>
      <c r="B2072" s="33" t="s">
        <v>9487</v>
      </c>
      <c r="C2072" s="34">
        <v>4</v>
      </c>
      <c r="D2072" s="43" t="s">
        <v>662</v>
      </c>
      <c r="E2072" s="34">
        <f>IF(D2072="",0,VLOOKUP(D2072,city!$D$4:$K$352,8,0))</f>
        <v>296</v>
      </c>
      <c r="F2072" s="34">
        <v>1</v>
      </c>
      <c r="G2072" s="34">
        <v>0</v>
      </c>
      <c r="H2072" s="34" t="s">
        <v>7990</v>
      </c>
      <c r="I2072" s="43" t="s">
        <v>9488</v>
      </c>
      <c r="J2072" s="34">
        <f>IF(I2072="","",VLOOKUP(I2072,speciality!$B$4:$J$1727,9,0))</f>
        <v>129602</v>
      </c>
      <c r="K2072" s="34" t="str">
        <f t="shared" si="29"/>
        <v>4,129602</v>
      </c>
      <c r="L2072" s="34">
        <v>0</v>
      </c>
      <c r="M2072" s="34">
        <v>0</v>
      </c>
      <c r="N2072" s="34">
        <v>0</v>
      </c>
      <c r="O2072" s="34">
        <v>0</v>
      </c>
      <c r="P2072" s="23">
        <v>0</v>
      </c>
      <c r="Q2072" s="23">
        <v>3000</v>
      </c>
      <c r="R2072" s="23">
        <v>0</v>
      </c>
    </row>
    <row r="2073" spans="1:18" x14ac:dyDescent="0.15">
      <c r="A2073" s="23">
        <v>400693</v>
      </c>
      <c r="B2073" s="33" t="s">
        <v>9489</v>
      </c>
      <c r="C2073" s="34">
        <v>4</v>
      </c>
      <c r="D2073" s="43" t="s">
        <v>662</v>
      </c>
      <c r="E2073" s="34">
        <f>IF(D2073="",0,VLOOKUP(D2073,city!$D$4:$K$352,8,0))</f>
        <v>296</v>
      </c>
      <c r="F2073" s="34">
        <v>1</v>
      </c>
      <c r="G2073" s="34">
        <v>0</v>
      </c>
      <c r="H2073" s="34" t="s">
        <v>7990</v>
      </c>
      <c r="I2073" s="43" t="s">
        <v>9490</v>
      </c>
      <c r="J2073" s="34">
        <f>IF(I2073="","",VLOOKUP(I2073,speciality!$B$4:$J$1727,9,0))</f>
        <v>129603</v>
      </c>
      <c r="K2073" s="34" t="str">
        <f t="shared" si="29"/>
        <v>4,129603</v>
      </c>
      <c r="L2073" s="34">
        <v>0</v>
      </c>
      <c r="M2073" s="34">
        <v>0</v>
      </c>
      <c r="N2073" s="34">
        <v>0</v>
      </c>
      <c r="O2073" s="34">
        <v>0</v>
      </c>
      <c r="P2073" s="23">
        <v>0</v>
      </c>
      <c r="Q2073" s="23">
        <v>3000</v>
      </c>
      <c r="R2073" s="23">
        <v>0</v>
      </c>
    </row>
    <row r="2074" spans="1:18" x14ac:dyDescent="0.15">
      <c r="A2074" s="23">
        <v>400694</v>
      </c>
      <c r="B2074" s="33" t="s">
        <v>9491</v>
      </c>
      <c r="C2074" s="34">
        <v>4</v>
      </c>
      <c r="D2074" s="43" t="s">
        <v>662</v>
      </c>
      <c r="E2074" s="34">
        <f>IF(D2074="",0,VLOOKUP(D2074,city!$D$4:$K$352,8,0))</f>
        <v>296</v>
      </c>
      <c r="F2074" s="34">
        <v>1</v>
      </c>
      <c r="G2074" s="34">
        <v>0</v>
      </c>
      <c r="H2074" s="34" t="s">
        <v>7990</v>
      </c>
      <c r="I2074" s="43" t="s">
        <v>9492</v>
      </c>
      <c r="J2074" s="34">
        <f>IF(I2074="","",VLOOKUP(I2074,speciality!$B$4:$J$1727,9,0))</f>
        <v>129604</v>
      </c>
      <c r="K2074" s="34" t="str">
        <f t="shared" si="29"/>
        <v>4,129604</v>
      </c>
      <c r="L2074" s="34">
        <v>0</v>
      </c>
      <c r="M2074" s="34">
        <v>0</v>
      </c>
      <c r="N2074" s="34">
        <v>0</v>
      </c>
      <c r="O2074" s="34">
        <v>0</v>
      </c>
      <c r="P2074" s="23">
        <v>0</v>
      </c>
      <c r="Q2074" s="23">
        <v>3000</v>
      </c>
      <c r="R2074" s="23">
        <v>0</v>
      </c>
    </row>
    <row r="2075" spans="1:18" x14ac:dyDescent="0.15">
      <c r="A2075" s="23">
        <v>400695</v>
      </c>
      <c r="B2075" s="33" t="s">
        <v>9493</v>
      </c>
      <c r="C2075" s="34">
        <v>4</v>
      </c>
      <c r="D2075" s="43" t="s">
        <v>665</v>
      </c>
      <c r="E2075" s="34">
        <f>IF(D2075="",0,VLOOKUP(D2075,city!$D$4:$K$352,8,0))</f>
        <v>297</v>
      </c>
      <c r="F2075" s="34">
        <v>1</v>
      </c>
      <c r="G2075" s="34">
        <v>0</v>
      </c>
      <c r="H2075" s="34" t="s">
        <v>7990</v>
      </c>
      <c r="I2075" s="43" t="s">
        <v>9494</v>
      </c>
      <c r="J2075" s="34">
        <f>IF(I2075="","",VLOOKUP(I2075,speciality!$B$4:$J$1727,9,0))</f>
        <v>129701</v>
      </c>
      <c r="K2075" s="34" t="str">
        <f t="shared" si="29"/>
        <v>4,129701</v>
      </c>
      <c r="L2075" s="34">
        <v>0</v>
      </c>
      <c r="M2075" s="34">
        <v>0</v>
      </c>
      <c r="N2075" s="34">
        <v>0</v>
      </c>
      <c r="O2075" s="34">
        <v>0</v>
      </c>
      <c r="P2075" s="23">
        <v>0</v>
      </c>
      <c r="Q2075" s="23">
        <v>3000</v>
      </c>
      <c r="R2075" s="23">
        <v>0</v>
      </c>
    </row>
    <row r="2076" spans="1:18" x14ac:dyDescent="0.15">
      <c r="A2076" s="23">
        <v>400696</v>
      </c>
      <c r="B2076" s="33" t="s">
        <v>9495</v>
      </c>
      <c r="C2076" s="34">
        <v>4</v>
      </c>
      <c r="D2076" s="43" t="s">
        <v>665</v>
      </c>
      <c r="E2076" s="34">
        <f>IF(D2076="",0,VLOOKUP(D2076,city!$D$4:$K$352,8,0))</f>
        <v>297</v>
      </c>
      <c r="F2076" s="34">
        <v>1</v>
      </c>
      <c r="G2076" s="34">
        <v>0</v>
      </c>
      <c r="H2076" s="34" t="s">
        <v>7990</v>
      </c>
      <c r="I2076" s="43" t="s">
        <v>9496</v>
      </c>
      <c r="J2076" s="34">
        <f>IF(I2076="","",VLOOKUP(I2076,speciality!$B$4:$J$1727,9,0))</f>
        <v>129702</v>
      </c>
      <c r="K2076" s="34" t="str">
        <f t="shared" si="29"/>
        <v>4,129702</v>
      </c>
      <c r="L2076" s="34">
        <v>0</v>
      </c>
      <c r="M2076" s="34">
        <v>0</v>
      </c>
      <c r="N2076" s="34">
        <v>0</v>
      </c>
      <c r="O2076" s="34">
        <v>0</v>
      </c>
      <c r="P2076" s="23">
        <v>0</v>
      </c>
      <c r="Q2076" s="23">
        <v>3000</v>
      </c>
      <c r="R2076" s="23">
        <v>0</v>
      </c>
    </row>
    <row r="2077" spans="1:18" x14ac:dyDescent="0.15">
      <c r="A2077" s="23">
        <v>400697</v>
      </c>
      <c r="B2077" s="33" t="s">
        <v>9497</v>
      </c>
      <c r="C2077" s="34">
        <v>4</v>
      </c>
      <c r="D2077" s="43" t="s">
        <v>665</v>
      </c>
      <c r="E2077" s="34">
        <f>IF(D2077="",0,VLOOKUP(D2077,city!$D$4:$K$352,8,0))</f>
        <v>297</v>
      </c>
      <c r="F2077" s="34">
        <v>1</v>
      </c>
      <c r="G2077" s="34">
        <v>0</v>
      </c>
      <c r="H2077" s="34" t="s">
        <v>7990</v>
      </c>
      <c r="I2077" s="43"/>
      <c r="J2077" s="34" t="str">
        <f>IF(I2077="","",VLOOKUP(I2077,speciality!$B$4:$J$1727,9,0))</f>
        <v/>
      </c>
      <c r="K2077" s="34" t="str">
        <f t="shared" si="29"/>
        <v>3,-1</v>
      </c>
      <c r="L2077" s="34">
        <v>0</v>
      </c>
      <c r="M2077" s="34">
        <v>0</v>
      </c>
      <c r="N2077" s="34">
        <v>0</v>
      </c>
      <c r="O2077" s="34">
        <v>0</v>
      </c>
      <c r="P2077" s="23">
        <v>0</v>
      </c>
      <c r="Q2077" s="23">
        <v>3000</v>
      </c>
      <c r="R2077" s="23">
        <v>0</v>
      </c>
    </row>
    <row r="2078" spans="1:18" x14ac:dyDescent="0.15">
      <c r="A2078" s="23">
        <v>400698</v>
      </c>
      <c r="B2078" s="33" t="s">
        <v>9498</v>
      </c>
      <c r="C2078" s="34">
        <v>4</v>
      </c>
      <c r="D2078" s="43" t="s">
        <v>665</v>
      </c>
      <c r="E2078" s="34">
        <f>IF(D2078="",0,VLOOKUP(D2078,city!$D$4:$K$352,8,0))</f>
        <v>297</v>
      </c>
      <c r="F2078" s="34">
        <v>1</v>
      </c>
      <c r="G2078" s="34">
        <v>0</v>
      </c>
      <c r="H2078" s="34" t="s">
        <v>7990</v>
      </c>
      <c r="I2078" s="43" t="s">
        <v>9499</v>
      </c>
      <c r="J2078" s="34">
        <f>IF(I2078="","",VLOOKUP(I2078,speciality!$B$4:$J$1727,9,0))</f>
        <v>129704</v>
      </c>
      <c r="K2078" s="34" t="str">
        <f t="shared" si="29"/>
        <v>4,129704</v>
      </c>
      <c r="L2078" s="34">
        <v>0</v>
      </c>
      <c r="M2078" s="34">
        <v>0</v>
      </c>
      <c r="N2078" s="34">
        <v>0</v>
      </c>
      <c r="O2078" s="34">
        <v>0</v>
      </c>
      <c r="P2078" s="23">
        <v>0</v>
      </c>
      <c r="Q2078" s="23">
        <v>3000</v>
      </c>
      <c r="R2078" s="23">
        <v>0</v>
      </c>
    </row>
    <row r="2079" spans="1:18" x14ac:dyDescent="0.15">
      <c r="A2079" s="23">
        <v>400699</v>
      </c>
      <c r="B2079" s="33" t="s">
        <v>9500</v>
      </c>
      <c r="C2079" s="34">
        <v>4</v>
      </c>
      <c r="D2079" s="43" t="s">
        <v>667</v>
      </c>
      <c r="E2079" s="34">
        <f>IF(D2079="",0,VLOOKUP(D2079,city!$D$4:$K$352,8,0))</f>
        <v>298</v>
      </c>
      <c r="F2079" s="34">
        <v>1</v>
      </c>
      <c r="G2079" s="34">
        <v>0</v>
      </c>
      <c r="H2079" s="34" t="s">
        <v>7990</v>
      </c>
      <c r="I2079" s="43" t="s">
        <v>9501</v>
      </c>
      <c r="J2079" s="34">
        <f>IF(I2079="","",VLOOKUP(I2079,speciality!$B$4:$J$1727,9,0))</f>
        <v>129801</v>
      </c>
      <c r="K2079" s="34" t="str">
        <f t="shared" si="29"/>
        <v>4,129801</v>
      </c>
      <c r="L2079" s="34">
        <v>0</v>
      </c>
      <c r="M2079" s="34">
        <v>0</v>
      </c>
      <c r="N2079" s="34">
        <v>0</v>
      </c>
      <c r="O2079" s="34">
        <v>0</v>
      </c>
      <c r="P2079" s="23">
        <v>0</v>
      </c>
      <c r="Q2079" s="23">
        <v>3000</v>
      </c>
      <c r="R2079" s="23">
        <v>0</v>
      </c>
    </row>
    <row r="2080" spans="1:18" x14ac:dyDescent="0.15">
      <c r="A2080" s="23">
        <v>400700</v>
      </c>
      <c r="B2080" s="33" t="s">
        <v>9502</v>
      </c>
      <c r="C2080" s="34">
        <v>4</v>
      </c>
      <c r="D2080" s="43" t="s">
        <v>667</v>
      </c>
      <c r="E2080" s="34">
        <f>IF(D2080="",0,VLOOKUP(D2080,city!$D$4:$K$352,8,0))</f>
        <v>298</v>
      </c>
      <c r="F2080" s="34">
        <v>1</v>
      </c>
      <c r="G2080" s="34">
        <v>0</v>
      </c>
      <c r="H2080" s="34" t="s">
        <v>7990</v>
      </c>
      <c r="I2080" s="43" t="s">
        <v>9503</v>
      </c>
      <c r="J2080" s="34">
        <f>IF(I2080="","",VLOOKUP(I2080,speciality!$B$4:$J$1727,9,0))</f>
        <v>129802</v>
      </c>
      <c r="K2080" s="34" t="str">
        <f t="shared" si="29"/>
        <v>4,129802</v>
      </c>
      <c r="L2080" s="34">
        <v>0</v>
      </c>
      <c r="M2080" s="34">
        <v>0</v>
      </c>
      <c r="N2080" s="34">
        <v>0</v>
      </c>
      <c r="O2080" s="34">
        <v>0</v>
      </c>
      <c r="P2080" s="23">
        <v>0</v>
      </c>
      <c r="Q2080" s="23">
        <v>3000</v>
      </c>
      <c r="R2080" s="23">
        <v>0</v>
      </c>
    </row>
    <row r="2081" spans="1:18" x14ac:dyDescent="0.15">
      <c r="A2081" s="23">
        <v>400701</v>
      </c>
      <c r="B2081" s="33" t="s">
        <v>9504</v>
      </c>
      <c r="C2081" s="34">
        <v>4</v>
      </c>
      <c r="D2081" s="43" t="s">
        <v>667</v>
      </c>
      <c r="E2081" s="34">
        <f>IF(D2081="",0,VLOOKUP(D2081,city!$D$4:$K$352,8,0))</f>
        <v>298</v>
      </c>
      <c r="F2081" s="34">
        <v>1</v>
      </c>
      <c r="G2081" s="34">
        <v>0</v>
      </c>
      <c r="H2081" s="34" t="s">
        <v>7990</v>
      </c>
      <c r="I2081" s="43"/>
      <c r="J2081" s="34" t="str">
        <f>IF(I2081="","",VLOOKUP(I2081,speciality!$B$4:$J$1727,9,0))</f>
        <v/>
      </c>
      <c r="K2081" s="34" t="str">
        <f t="shared" si="29"/>
        <v>3,-1</v>
      </c>
      <c r="L2081" s="34">
        <v>0</v>
      </c>
      <c r="M2081" s="34">
        <v>0</v>
      </c>
      <c r="N2081" s="34">
        <v>0</v>
      </c>
      <c r="O2081" s="34">
        <v>0</v>
      </c>
      <c r="P2081" s="23">
        <v>0</v>
      </c>
      <c r="Q2081" s="23">
        <v>3000</v>
      </c>
      <c r="R2081" s="23">
        <v>0</v>
      </c>
    </row>
    <row r="2082" spans="1:18" x14ac:dyDescent="0.15">
      <c r="A2082" s="23">
        <v>400702</v>
      </c>
      <c r="B2082" s="33" t="s">
        <v>9505</v>
      </c>
      <c r="C2082" s="34">
        <v>4</v>
      </c>
      <c r="D2082" s="43" t="s">
        <v>667</v>
      </c>
      <c r="E2082" s="34">
        <f>IF(D2082="",0,VLOOKUP(D2082,city!$D$4:$K$352,8,0))</f>
        <v>298</v>
      </c>
      <c r="F2082" s="34">
        <v>1</v>
      </c>
      <c r="G2082" s="34">
        <v>0</v>
      </c>
      <c r="H2082" s="34" t="s">
        <v>7990</v>
      </c>
      <c r="I2082" s="43" t="s">
        <v>9506</v>
      </c>
      <c r="J2082" s="34">
        <f>IF(I2082="","",VLOOKUP(I2082,speciality!$B$4:$J$1727,9,0))</f>
        <v>129805</v>
      </c>
      <c r="K2082" s="34" t="str">
        <f t="shared" si="29"/>
        <v>4,129805</v>
      </c>
      <c r="L2082" s="34">
        <v>0</v>
      </c>
      <c r="M2082" s="34">
        <v>0</v>
      </c>
      <c r="N2082" s="34">
        <v>0</v>
      </c>
      <c r="O2082" s="34">
        <v>0</v>
      </c>
      <c r="P2082" s="23">
        <v>0</v>
      </c>
      <c r="Q2082" s="23">
        <v>3000</v>
      </c>
      <c r="R2082" s="23">
        <v>0</v>
      </c>
    </row>
    <row r="2083" spans="1:18" x14ac:dyDescent="0.15">
      <c r="A2083" s="23">
        <v>400703</v>
      </c>
      <c r="B2083" s="33" t="s">
        <v>9507</v>
      </c>
      <c r="C2083" s="34">
        <v>4</v>
      </c>
      <c r="D2083" s="43" t="s">
        <v>669</v>
      </c>
      <c r="E2083" s="34">
        <f>IF(D2083="",0,VLOOKUP(D2083,city!$D$4:$K$352,8,0))</f>
        <v>299</v>
      </c>
      <c r="F2083" s="34">
        <v>1</v>
      </c>
      <c r="G2083" s="34">
        <v>0</v>
      </c>
      <c r="H2083" s="34" t="s">
        <v>7990</v>
      </c>
      <c r="I2083" s="43" t="s">
        <v>9508</v>
      </c>
      <c r="J2083" s="34">
        <f>IF(I2083="","",VLOOKUP(I2083,speciality!$B$4:$J$1727,9,0))</f>
        <v>129901</v>
      </c>
      <c r="K2083" s="34" t="str">
        <f t="shared" si="29"/>
        <v>4,129901</v>
      </c>
      <c r="L2083" s="34">
        <v>0</v>
      </c>
      <c r="M2083" s="34">
        <v>0</v>
      </c>
      <c r="N2083" s="34">
        <v>0</v>
      </c>
      <c r="O2083" s="34">
        <v>0</v>
      </c>
      <c r="P2083" s="23">
        <v>0</v>
      </c>
      <c r="Q2083" s="23">
        <v>3000</v>
      </c>
      <c r="R2083" s="23">
        <v>0</v>
      </c>
    </row>
    <row r="2084" spans="1:18" x14ac:dyDescent="0.15">
      <c r="A2084" s="23">
        <v>400704</v>
      </c>
      <c r="B2084" s="33" t="s">
        <v>9509</v>
      </c>
      <c r="C2084" s="34">
        <v>4</v>
      </c>
      <c r="D2084" s="43" t="s">
        <v>669</v>
      </c>
      <c r="E2084" s="34">
        <f>IF(D2084="",0,VLOOKUP(D2084,city!$D$4:$K$352,8,0))</f>
        <v>299</v>
      </c>
      <c r="F2084" s="34">
        <v>1</v>
      </c>
      <c r="G2084" s="34">
        <v>0</v>
      </c>
      <c r="H2084" s="34" t="s">
        <v>7990</v>
      </c>
      <c r="I2084" s="43"/>
      <c r="J2084" s="34" t="str">
        <f>IF(I2084="","",VLOOKUP(I2084,speciality!$B$4:$J$1727,9,0))</f>
        <v/>
      </c>
      <c r="K2084" s="34" t="str">
        <f t="shared" si="29"/>
        <v>3,-1</v>
      </c>
      <c r="L2084" s="34">
        <v>0</v>
      </c>
      <c r="M2084" s="34">
        <v>0</v>
      </c>
      <c r="N2084" s="34">
        <v>0</v>
      </c>
      <c r="O2084" s="34">
        <v>0</v>
      </c>
      <c r="P2084" s="23">
        <v>0</v>
      </c>
      <c r="Q2084" s="23">
        <v>3000</v>
      </c>
      <c r="R2084" s="23">
        <v>0</v>
      </c>
    </row>
    <row r="2085" spans="1:18" x14ac:dyDescent="0.15">
      <c r="A2085" s="23">
        <v>400705</v>
      </c>
      <c r="B2085" s="33" t="s">
        <v>9510</v>
      </c>
      <c r="C2085" s="34">
        <v>4</v>
      </c>
      <c r="D2085" s="43" t="s">
        <v>669</v>
      </c>
      <c r="E2085" s="34">
        <f>IF(D2085="",0,VLOOKUP(D2085,city!$D$4:$K$352,8,0))</f>
        <v>299</v>
      </c>
      <c r="F2085" s="34">
        <v>1</v>
      </c>
      <c r="G2085" s="34">
        <v>0</v>
      </c>
      <c r="H2085" s="34" t="s">
        <v>7990</v>
      </c>
      <c r="I2085" s="43" t="s">
        <v>9511</v>
      </c>
      <c r="J2085" s="34">
        <f>IF(I2085="","",VLOOKUP(I2085,speciality!$B$4:$J$1727,9,0))</f>
        <v>129903</v>
      </c>
      <c r="K2085" s="34" t="str">
        <f t="shared" si="29"/>
        <v>4,129903</v>
      </c>
      <c r="L2085" s="34">
        <v>0</v>
      </c>
      <c r="M2085" s="34">
        <v>0</v>
      </c>
      <c r="N2085" s="34">
        <v>0</v>
      </c>
      <c r="O2085" s="34">
        <v>0</v>
      </c>
      <c r="P2085" s="23">
        <v>0</v>
      </c>
      <c r="Q2085" s="23">
        <v>3000</v>
      </c>
      <c r="R2085" s="23">
        <v>0</v>
      </c>
    </row>
    <row r="2086" spans="1:18" x14ac:dyDescent="0.15">
      <c r="A2086" s="23">
        <v>400706</v>
      </c>
      <c r="B2086" s="33" t="s">
        <v>9512</v>
      </c>
      <c r="C2086" s="34">
        <v>4</v>
      </c>
      <c r="D2086" s="43" t="s">
        <v>669</v>
      </c>
      <c r="E2086" s="34">
        <f>IF(D2086="",0,VLOOKUP(D2086,city!$D$4:$K$352,8,0))</f>
        <v>299</v>
      </c>
      <c r="F2086" s="34">
        <v>1</v>
      </c>
      <c r="G2086" s="34">
        <v>0</v>
      </c>
      <c r="H2086" s="34" t="s">
        <v>7990</v>
      </c>
      <c r="I2086" s="43"/>
      <c r="J2086" s="34" t="str">
        <f>IF(I2086="","",VLOOKUP(I2086,speciality!$B$4:$J$1727,9,0))</f>
        <v/>
      </c>
      <c r="K2086" s="34" t="str">
        <f t="shared" si="29"/>
        <v>3,-1</v>
      </c>
      <c r="L2086" s="34">
        <v>0</v>
      </c>
      <c r="M2086" s="34">
        <v>0</v>
      </c>
      <c r="N2086" s="34">
        <v>0</v>
      </c>
      <c r="O2086" s="34">
        <v>0</v>
      </c>
      <c r="P2086" s="23">
        <v>0</v>
      </c>
      <c r="Q2086" s="23">
        <v>3000</v>
      </c>
      <c r="R2086" s="23">
        <v>0</v>
      </c>
    </row>
    <row r="2087" spans="1:18" x14ac:dyDescent="0.15">
      <c r="A2087" s="23">
        <v>400707</v>
      </c>
      <c r="B2087" s="33" t="s">
        <v>9513</v>
      </c>
      <c r="C2087" s="34">
        <v>4</v>
      </c>
      <c r="D2087" s="43" t="s">
        <v>675</v>
      </c>
      <c r="E2087" s="34">
        <f>IF(D2087="",0,VLOOKUP(D2087,city!$D$4:$K$352,8,0))</f>
        <v>302</v>
      </c>
      <c r="F2087" s="34">
        <v>1</v>
      </c>
      <c r="G2087" s="34">
        <v>0</v>
      </c>
      <c r="H2087" s="34" t="s">
        <v>7990</v>
      </c>
      <c r="I2087" s="43" t="s">
        <v>9514</v>
      </c>
      <c r="J2087" s="34">
        <f>IF(I2087="","",VLOOKUP(I2087,speciality!$B$4:$J$1727,9,0))</f>
        <v>105102</v>
      </c>
      <c r="K2087" s="34" t="str">
        <f t="shared" si="29"/>
        <v>4,105102</v>
      </c>
      <c r="L2087" s="34">
        <v>0</v>
      </c>
      <c r="M2087" s="34">
        <v>0</v>
      </c>
      <c r="N2087" s="34">
        <v>0</v>
      </c>
      <c r="O2087" s="34">
        <v>0</v>
      </c>
      <c r="P2087" s="23">
        <v>0</v>
      </c>
      <c r="Q2087" s="23">
        <v>3000</v>
      </c>
      <c r="R2087" s="23">
        <v>0</v>
      </c>
    </row>
    <row r="2088" spans="1:18" x14ac:dyDescent="0.15">
      <c r="A2088" s="23">
        <v>400708</v>
      </c>
      <c r="B2088" s="33" t="s">
        <v>9515</v>
      </c>
      <c r="C2088" s="34">
        <v>4</v>
      </c>
      <c r="D2088" s="43" t="s">
        <v>675</v>
      </c>
      <c r="E2088" s="34">
        <f>IF(D2088="",0,VLOOKUP(D2088,city!$D$4:$K$352,8,0))</f>
        <v>302</v>
      </c>
      <c r="F2088" s="34">
        <v>1</v>
      </c>
      <c r="G2088" s="34">
        <v>0</v>
      </c>
      <c r="H2088" s="34" t="s">
        <v>7990</v>
      </c>
      <c r="I2088" s="43"/>
      <c r="J2088" s="34" t="str">
        <f>IF(I2088="","",VLOOKUP(I2088,speciality!$B$4:$J$1727,9,0))</f>
        <v/>
      </c>
      <c r="K2088" s="34" t="str">
        <f t="shared" si="29"/>
        <v>3,-1</v>
      </c>
      <c r="L2088" s="34">
        <v>0</v>
      </c>
      <c r="M2088" s="34">
        <v>0</v>
      </c>
      <c r="N2088" s="34">
        <v>0</v>
      </c>
      <c r="O2088" s="34">
        <v>0</v>
      </c>
      <c r="P2088" s="23">
        <v>0</v>
      </c>
      <c r="Q2088" s="23">
        <v>3000</v>
      </c>
      <c r="R2088" s="23">
        <v>0</v>
      </c>
    </row>
    <row r="2089" spans="1:18" x14ac:dyDescent="0.15">
      <c r="A2089" s="23">
        <v>400709</v>
      </c>
      <c r="B2089" s="33" t="s">
        <v>9516</v>
      </c>
      <c r="C2089" s="34">
        <v>4</v>
      </c>
      <c r="D2089" s="43" t="s">
        <v>675</v>
      </c>
      <c r="E2089" s="34">
        <f>IF(D2089="",0,VLOOKUP(D2089,city!$D$4:$K$352,8,0))</f>
        <v>302</v>
      </c>
      <c r="F2089" s="34">
        <v>1</v>
      </c>
      <c r="G2089" s="34">
        <v>0</v>
      </c>
      <c r="H2089" s="34" t="s">
        <v>7990</v>
      </c>
      <c r="I2089" s="43" t="s">
        <v>9517</v>
      </c>
      <c r="J2089" s="34">
        <f>IF(I2089="","",VLOOKUP(I2089,speciality!$B$4:$J$1727,9,0))</f>
        <v>130203</v>
      </c>
      <c r="K2089" s="34" t="str">
        <f t="shared" si="29"/>
        <v>4,130203</v>
      </c>
      <c r="L2089" s="34">
        <v>0</v>
      </c>
      <c r="M2089" s="34">
        <v>0</v>
      </c>
      <c r="N2089" s="34">
        <v>0</v>
      </c>
      <c r="O2089" s="34">
        <v>0</v>
      </c>
      <c r="P2089" s="23">
        <v>0</v>
      </c>
      <c r="Q2089" s="23">
        <v>3000</v>
      </c>
      <c r="R2089" s="23">
        <v>0</v>
      </c>
    </row>
    <row r="2090" spans="1:18" x14ac:dyDescent="0.15">
      <c r="A2090" s="23">
        <v>400710</v>
      </c>
      <c r="B2090" s="33" t="s">
        <v>9518</v>
      </c>
      <c r="C2090" s="34">
        <v>4</v>
      </c>
      <c r="D2090" s="43" t="s">
        <v>675</v>
      </c>
      <c r="E2090" s="34">
        <f>IF(D2090="",0,VLOOKUP(D2090,city!$D$4:$K$352,8,0))</f>
        <v>302</v>
      </c>
      <c r="F2090" s="34">
        <v>1</v>
      </c>
      <c r="G2090" s="34">
        <v>0</v>
      </c>
      <c r="H2090" s="34" t="s">
        <v>7990</v>
      </c>
      <c r="I2090" s="43" t="s">
        <v>9519</v>
      </c>
      <c r="J2090" s="34">
        <f>IF(I2090="","",VLOOKUP(I2090,speciality!$B$4:$J$1727,9,0))</f>
        <v>130204</v>
      </c>
      <c r="K2090" s="34" t="str">
        <f t="shared" si="29"/>
        <v>4,130204</v>
      </c>
      <c r="L2090" s="34">
        <v>0</v>
      </c>
      <c r="M2090" s="34">
        <v>0</v>
      </c>
      <c r="N2090" s="34">
        <v>0</v>
      </c>
      <c r="O2090" s="34">
        <v>0</v>
      </c>
      <c r="P2090" s="23">
        <v>0</v>
      </c>
      <c r="Q2090" s="23">
        <v>3000</v>
      </c>
      <c r="R2090" s="23">
        <v>0</v>
      </c>
    </row>
    <row r="2091" spans="1:18" x14ac:dyDescent="0.15">
      <c r="A2091" s="23">
        <v>400711</v>
      </c>
      <c r="B2091" s="33" t="s">
        <v>9520</v>
      </c>
      <c r="C2091" s="34">
        <v>4</v>
      </c>
      <c r="D2091" s="43" t="s">
        <v>671</v>
      </c>
      <c r="E2091" s="34">
        <f>IF(D2091="",0,VLOOKUP(D2091,city!$D$4:$K$352,8,0))</f>
        <v>300</v>
      </c>
      <c r="F2091" s="34">
        <v>1</v>
      </c>
      <c r="G2091" s="34">
        <v>0</v>
      </c>
      <c r="H2091" s="34" t="s">
        <v>7990</v>
      </c>
      <c r="I2091" s="43" t="s">
        <v>9521</v>
      </c>
      <c r="J2091" s="34">
        <f>IF(I2091="","",VLOOKUP(I2091,speciality!$B$4:$J$1727,9,0))</f>
        <v>130001</v>
      </c>
      <c r="K2091" s="34" t="str">
        <f t="shared" si="29"/>
        <v>4,130001</v>
      </c>
      <c r="L2091" s="34">
        <v>0</v>
      </c>
      <c r="M2091" s="34">
        <v>0</v>
      </c>
      <c r="N2091" s="34">
        <v>0</v>
      </c>
      <c r="O2091" s="34">
        <v>0</v>
      </c>
      <c r="P2091" s="23">
        <v>0</v>
      </c>
      <c r="Q2091" s="23">
        <v>3000</v>
      </c>
      <c r="R2091" s="23">
        <v>0</v>
      </c>
    </row>
    <row r="2092" spans="1:18" x14ac:dyDescent="0.15">
      <c r="A2092" s="23">
        <v>400712</v>
      </c>
      <c r="B2092" s="33" t="s">
        <v>9522</v>
      </c>
      <c r="C2092" s="34">
        <v>4</v>
      </c>
      <c r="D2092" s="43" t="s">
        <v>671</v>
      </c>
      <c r="E2092" s="34">
        <f>IF(D2092="",0,VLOOKUP(D2092,city!$D$4:$K$352,8,0))</f>
        <v>300</v>
      </c>
      <c r="F2092" s="34">
        <v>1</v>
      </c>
      <c r="G2092" s="34">
        <v>0</v>
      </c>
      <c r="H2092" s="34" t="s">
        <v>7990</v>
      </c>
      <c r="I2092" s="43"/>
      <c r="J2092" s="34" t="str">
        <f>IF(I2092="","",VLOOKUP(I2092,speciality!$B$4:$J$1727,9,0))</f>
        <v/>
      </c>
      <c r="K2092" s="34" t="str">
        <f t="shared" si="29"/>
        <v>3,-1</v>
      </c>
      <c r="L2092" s="34">
        <v>0</v>
      </c>
      <c r="M2092" s="34">
        <v>0</v>
      </c>
      <c r="N2092" s="34">
        <v>0</v>
      </c>
      <c r="O2092" s="34">
        <v>0</v>
      </c>
      <c r="P2092" s="23">
        <v>0</v>
      </c>
      <c r="Q2092" s="23">
        <v>3000</v>
      </c>
      <c r="R2092" s="23">
        <v>0</v>
      </c>
    </row>
    <row r="2093" spans="1:18" x14ac:dyDescent="0.15">
      <c r="A2093" s="23">
        <v>400713</v>
      </c>
      <c r="B2093" s="33" t="s">
        <v>9523</v>
      </c>
      <c r="C2093" s="34">
        <v>4</v>
      </c>
      <c r="D2093" s="43" t="s">
        <v>671</v>
      </c>
      <c r="E2093" s="34">
        <f>IF(D2093="",0,VLOOKUP(D2093,city!$D$4:$K$352,8,0))</f>
        <v>300</v>
      </c>
      <c r="F2093" s="34">
        <v>1</v>
      </c>
      <c r="G2093" s="34">
        <v>0</v>
      </c>
      <c r="H2093" s="34" t="s">
        <v>7990</v>
      </c>
      <c r="I2093" s="43" t="s">
        <v>9524</v>
      </c>
      <c r="J2093" s="34">
        <f>IF(I2093="","",VLOOKUP(I2093,speciality!$B$4:$J$1727,9,0))</f>
        <v>130003</v>
      </c>
      <c r="K2093" s="34" t="str">
        <f t="shared" si="29"/>
        <v>4,130003</v>
      </c>
      <c r="L2093" s="34">
        <v>0</v>
      </c>
      <c r="M2093" s="34">
        <v>0</v>
      </c>
      <c r="N2093" s="34">
        <v>0</v>
      </c>
      <c r="O2093" s="34">
        <v>0</v>
      </c>
      <c r="P2093" s="23">
        <v>0</v>
      </c>
      <c r="Q2093" s="23">
        <v>3000</v>
      </c>
      <c r="R2093" s="23">
        <v>0</v>
      </c>
    </row>
    <row r="2094" spans="1:18" x14ac:dyDescent="0.15">
      <c r="A2094" s="23">
        <v>400714</v>
      </c>
      <c r="B2094" s="33" t="s">
        <v>9525</v>
      </c>
      <c r="C2094" s="34">
        <v>4</v>
      </c>
      <c r="D2094" s="43" t="s">
        <v>671</v>
      </c>
      <c r="E2094" s="34">
        <f>IF(D2094="",0,VLOOKUP(D2094,city!$D$4:$K$352,8,0))</f>
        <v>300</v>
      </c>
      <c r="F2094" s="34">
        <v>1</v>
      </c>
      <c r="G2094" s="34">
        <v>0</v>
      </c>
      <c r="H2094" s="34" t="s">
        <v>7990</v>
      </c>
      <c r="I2094" s="43" t="s">
        <v>9526</v>
      </c>
      <c r="J2094" s="34">
        <f>IF(I2094="","",VLOOKUP(I2094,speciality!$B$4:$J$1727,9,0))</f>
        <v>130004</v>
      </c>
      <c r="K2094" s="34" t="str">
        <f t="shared" si="29"/>
        <v>4,130004</v>
      </c>
      <c r="L2094" s="34">
        <v>0</v>
      </c>
      <c r="M2094" s="34">
        <v>0</v>
      </c>
      <c r="N2094" s="34">
        <v>0</v>
      </c>
      <c r="O2094" s="34">
        <v>0</v>
      </c>
      <c r="P2094" s="23">
        <v>0</v>
      </c>
      <c r="Q2094" s="23">
        <v>3000</v>
      </c>
      <c r="R2094" s="23">
        <v>0</v>
      </c>
    </row>
    <row r="2095" spans="1:18" x14ac:dyDescent="0.15">
      <c r="A2095" s="23">
        <v>400715</v>
      </c>
      <c r="B2095" s="33" t="s">
        <v>9527</v>
      </c>
      <c r="C2095" s="34">
        <v>4</v>
      </c>
      <c r="D2095" s="43" t="s">
        <v>679</v>
      </c>
      <c r="E2095" s="34">
        <f>IF(D2095="",0,VLOOKUP(D2095,city!$D$4:$K$352,8,0))</f>
        <v>304</v>
      </c>
      <c r="F2095" s="34">
        <v>1</v>
      </c>
      <c r="G2095" s="34">
        <v>0</v>
      </c>
      <c r="H2095" s="34" t="s">
        <v>7990</v>
      </c>
      <c r="I2095" s="43" t="s">
        <v>9528</v>
      </c>
      <c r="J2095" s="34">
        <f>IF(I2095="","",VLOOKUP(I2095,speciality!$B$4:$J$1727,9,0))</f>
        <v>130401</v>
      </c>
      <c r="K2095" s="34" t="str">
        <f t="shared" si="29"/>
        <v>4,130401</v>
      </c>
      <c r="L2095" s="34">
        <v>0</v>
      </c>
      <c r="M2095" s="34">
        <v>0</v>
      </c>
      <c r="N2095" s="34">
        <v>0</v>
      </c>
      <c r="O2095" s="34">
        <v>0</v>
      </c>
      <c r="P2095" s="23">
        <v>0</v>
      </c>
      <c r="Q2095" s="23">
        <v>3000</v>
      </c>
      <c r="R2095" s="23">
        <v>0</v>
      </c>
    </row>
    <row r="2096" spans="1:18" x14ac:dyDescent="0.15">
      <c r="A2096" s="23">
        <v>400716</v>
      </c>
      <c r="B2096" s="33" t="s">
        <v>9529</v>
      </c>
      <c r="C2096" s="34">
        <v>4</v>
      </c>
      <c r="D2096" s="43" t="s">
        <v>679</v>
      </c>
      <c r="E2096" s="34">
        <f>IF(D2096="",0,VLOOKUP(D2096,city!$D$4:$K$352,8,0))</f>
        <v>304</v>
      </c>
      <c r="F2096" s="34">
        <v>1</v>
      </c>
      <c r="G2096" s="34">
        <v>0</v>
      </c>
      <c r="H2096" s="34" t="s">
        <v>7990</v>
      </c>
      <c r="I2096" s="43"/>
      <c r="J2096" s="34" t="str">
        <f>IF(I2096="","",VLOOKUP(I2096,speciality!$B$4:$J$1727,9,0))</f>
        <v/>
      </c>
      <c r="K2096" s="34" t="str">
        <f t="shared" si="29"/>
        <v>3,-1</v>
      </c>
      <c r="L2096" s="34">
        <v>0</v>
      </c>
      <c r="M2096" s="34">
        <v>0</v>
      </c>
      <c r="N2096" s="34">
        <v>0</v>
      </c>
      <c r="O2096" s="34">
        <v>0</v>
      </c>
      <c r="P2096" s="23">
        <v>0</v>
      </c>
      <c r="Q2096" s="23">
        <v>3000</v>
      </c>
      <c r="R2096" s="23">
        <v>0</v>
      </c>
    </row>
    <row r="2097" spans="1:18" ht="28" x14ac:dyDescent="0.15">
      <c r="A2097" s="23">
        <v>400717</v>
      </c>
      <c r="B2097" s="33" t="s">
        <v>9530</v>
      </c>
      <c r="C2097" s="34">
        <v>4</v>
      </c>
      <c r="D2097" s="43" t="s">
        <v>679</v>
      </c>
      <c r="E2097" s="34">
        <f>IF(D2097="",0,VLOOKUP(D2097,city!$D$4:$K$352,8,0))</f>
        <v>304</v>
      </c>
      <c r="F2097" s="34">
        <v>1</v>
      </c>
      <c r="G2097" s="34">
        <v>0</v>
      </c>
      <c r="H2097" s="34" t="s">
        <v>7990</v>
      </c>
      <c r="I2097" s="43" t="s">
        <v>9531</v>
      </c>
      <c r="J2097" s="34">
        <f>IF(I2097="","",VLOOKUP(I2097,speciality!$B$4:$J$1727,9,0))</f>
        <v>130403</v>
      </c>
      <c r="K2097" s="34" t="str">
        <f t="shared" si="29"/>
        <v>4,130403</v>
      </c>
      <c r="L2097" s="34">
        <v>0</v>
      </c>
      <c r="M2097" s="34">
        <v>0</v>
      </c>
      <c r="N2097" s="34">
        <v>0</v>
      </c>
      <c r="O2097" s="34">
        <v>0</v>
      </c>
      <c r="P2097" s="23">
        <v>0</v>
      </c>
      <c r="Q2097" s="23">
        <v>3000</v>
      </c>
      <c r="R2097" s="23">
        <v>0</v>
      </c>
    </row>
    <row r="2098" spans="1:18" x14ac:dyDescent="0.15">
      <c r="A2098" s="23">
        <v>400718</v>
      </c>
      <c r="B2098" s="33" t="s">
        <v>9532</v>
      </c>
      <c r="C2098" s="34">
        <v>4</v>
      </c>
      <c r="D2098" s="43" t="s">
        <v>679</v>
      </c>
      <c r="E2098" s="34">
        <f>IF(D2098="",0,VLOOKUP(D2098,city!$D$4:$K$352,8,0))</f>
        <v>304</v>
      </c>
      <c r="F2098" s="34">
        <v>1</v>
      </c>
      <c r="G2098" s="34">
        <v>0</v>
      </c>
      <c r="H2098" s="34" t="s">
        <v>7990</v>
      </c>
      <c r="I2098" s="43"/>
      <c r="J2098" s="34" t="str">
        <f>IF(I2098="","",VLOOKUP(I2098,speciality!$B$4:$J$1727,9,0))</f>
        <v/>
      </c>
      <c r="K2098" s="34" t="str">
        <f t="shared" si="29"/>
        <v>3,-1</v>
      </c>
      <c r="L2098" s="34">
        <v>0</v>
      </c>
      <c r="M2098" s="34">
        <v>0</v>
      </c>
      <c r="N2098" s="34">
        <v>0</v>
      </c>
      <c r="O2098" s="34">
        <v>0</v>
      </c>
      <c r="P2098" s="23">
        <v>0</v>
      </c>
      <c r="Q2098" s="23">
        <v>3000</v>
      </c>
      <c r="R2098" s="23">
        <v>0</v>
      </c>
    </row>
    <row r="2099" spans="1:18" x14ac:dyDescent="0.15">
      <c r="A2099" s="23">
        <v>400719</v>
      </c>
      <c r="B2099" s="33" t="s">
        <v>9533</v>
      </c>
      <c r="C2099" s="34">
        <v>4</v>
      </c>
      <c r="D2099" s="43" t="s">
        <v>673</v>
      </c>
      <c r="E2099" s="34">
        <f>IF(D2099="",0,VLOOKUP(D2099,city!$D$4:$K$352,8,0))</f>
        <v>301</v>
      </c>
      <c r="F2099" s="34">
        <v>1</v>
      </c>
      <c r="G2099" s="34">
        <v>0</v>
      </c>
      <c r="H2099" s="34" t="s">
        <v>7990</v>
      </c>
      <c r="I2099" s="43"/>
      <c r="J2099" s="34" t="str">
        <f>IF(I2099="","",VLOOKUP(I2099,speciality!$B$4:$J$1727,9,0))</f>
        <v/>
      </c>
      <c r="K2099" s="34" t="str">
        <f t="shared" si="29"/>
        <v>3,-1</v>
      </c>
      <c r="L2099" s="34">
        <v>0</v>
      </c>
      <c r="M2099" s="34">
        <v>0</v>
      </c>
      <c r="N2099" s="34">
        <v>0</v>
      </c>
      <c r="O2099" s="34">
        <v>0</v>
      </c>
      <c r="P2099" s="23">
        <v>0</v>
      </c>
      <c r="Q2099" s="23">
        <v>3000</v>
      </c>
      <c r="R2099" s="23">
        <v>0</v>
      </c>
    </row>
    <row r="2100" spans="1:18" x14ac:dyDescent="0.15">
      <c r="A2100" s="23">
        <v>400720</v>
      </c>
      <c r="B2100" s="33" t="s">
        <v>9534</v>
      </c>
      <c r="C2100" s="34">
        <v>4</v>
      </c>
      <c r="D2100" s="43" t="s">
        <v>673</v>
      </c>
      <c r="E2100" s="34">
        <f>IF(D2100="",0,VLOOKUP(D2100,city!$D$4:$K$352,8,0))</f>
        <v>301</v>
      </c>
      <c r="F2100" s="34">
        <v>1</v>
      </c>
      <c r="G2100" s="34">
        <v>0</v>
      </c>
      <c r="H2100" s="34" t="s">
        <v>7990</v>
      </c>
      <c r="I2100" s="43" t="s">
        <v>9535</v>
      </c>
      <c r="J2100" s="34">
        <f>IF(I2100="","",VLOOKUP(I2100,speciality!$B$4:$J$1727,9,0))</f>
        <v>130102</v>
      </c>
      <c r="K2100" s="34" t="str">
        <f t="shared" si="29"/>
        <v>4,130102</v>
      </c>
      <c r="L2100" s="34">
        <v>0</v>
      </c>
      <c r="M2100" s="34">
        <v>0</v>
      </c>
      <c r="N2100" s="34">
        <v>0</v>
      </c>
      <c r="O2100" s="34">
        <v>0</v>
      </c>
      <c r="P2100" s="23">
        <v>0</v>
      </c>
      <c r="Q2100" s="23">
        <v>3000</v>
      </c>
      <c r="R2100" s="23">
        <v>0</v>
      </c>
    </row>
    <row r="2101" spans="1:18" x14ac:dyDescent="0.15">
      <c r="A2101" s="23">
        <v>400721</v>
      </c>
      <c r="B2101" s="33" t="s">
        <v>9536</v>
      </c>
      <c r="C2101" s="34">
        <v>4</v>
      </c>
      <c r="D2101" s="43" t="s">
        <v>673</v>
      </c>
      <c r="E2101" s="34">
        <f>IF(D2101="",0,VLOOKUP(D2101,city!$D$4:$K$352,8,0))</f>
        <v>301</v>
      </c>
      <c r="F2101" s="34">
        <v>1</v>
      </c>
      <c r="G2101" s="34">
        <v>0</v>
      </c>
      <c r="H2101" s="34" t="s">
        <v>7990</v>
      </c>
      <c r="I2101" s="43"/>
      <c r="J2101" s="34" t="str">
        <f>IF(I2101="","",VLOOKUP(I2101,speciality!$B$4:$J$1727,9,0))</f>
        <v/>
      </c>
      <c r="K2101" s="34" t="str">
        <f t="shared" si="29"/>
        <v>3,-1</v>
      </c>
      <c r="L2101" s="34">
        <v>0</v>
      </c>
      <c r="M2101" s="34">
        <v>0</v>
      </c>
      <c r="N2101" s="34">
        <v>0</v>
      </c>
      <c r="O2101" s="34">
        <v>0</v>
      </c>
      <c r="P2101" s="23">
        <v>0</v>
      </c>
      <c r="Q2101" s="23">
        <v>3000</v>
      </c>
      <c r="R2101" s="23">
        <v>0</v>
      </c>
    </row>
    <row r="2102" spans="1:18" x14ac:dyDescent="0.15">
      <c r="A2102" s="23">
        <v>400722</v>
      </c>
      <c r="B2102" s="33" t="s">
        <v>9537</v>
      </c>
      <c r="C2102" s="34">
        <v>4</v>
      </c>
      <c r="D2102" s="43" t="s">
        <v>673</v>
      </c>
      <c r="E2102" s="34">
        <f>IF(D2102="",0,VLOOKUP(D2102,city!$D$4:$K$352,8,0))</f>
        <v>301</v>
      </c>
      <c r="F2102" s="34">
        <v>1</v>
      </c>
      <c r="G2102" s="34">
        <v>0</v>
      </c>
      <c r="H2102" s="34" t="s">
        <v>7990</v>
      </c>
      <c r="I2102" s="43" t="s">
        <v>9538</v>
      </c>
      <c r="J2102" s="34">
        <f>IF(I2102="","",VLOOKUP(I2102,speciality!$B$4:$J$1727,9,0))</f>
        <v>130104</v>
      </c>
      <c r="K2102" s="34" t="str">
        <f t="shared" si="29"/>
        <v>4,130104</v>
      </c>
      <c r="L2102" s="34">
        <v>0</v>
      </c>
      <c r="M2102" s="34">
        <v>0</v>
      </c>
      <c r="N2102" s="34">
        <v>0</v>
      </c>
      <c r="O2102" s="34">
        <v>0</v>
      </c>
      <c r="P2102" s="23">
        <v>0</v>
      </c>
      <c r="Q2102" s="23">
        <v>3000</v>
      </c>
      <c r="R2102" s="23">
        <v>0</v>
      </c>
    </row>
    <row r="2103" spans="1:18" x14ac:dyDescent="0.15">
      <c r="A2103" s="23">
        <v>400723</v>
      </c>
      <c r="B2103" s="33" t="s">
        <v>9539</v>
      </c>
      <c r="C2103" s="34">
        <v>4</v>
      </c>
      <c r="D2103" s="43" t="s">
        <v>677</v>
      </c>
      <c r="E2103" s="34">
        <f>IF(D2103="",0,VLOOKUP(D2103,city!$D$4:$K$352,8,0))</f>
        <v>303</v>
      </c>
      <c r="F2103" s="34">
        <v>1</v>
      </c>
      <c r="G2103" s="34">
        <v>0</v>
      </c>
      <c r="H2103" s="34" t="s">
        <v>7990</v>
      </c>
      <c r="I2103" s="43"/>
      <c r="J2103" s="34" t="str">
        <f>IF(I2103="","",VLOOKUP(I2103,speciality!$B$4:$J$1727,9,0))</f>
        <v/>
      </c>
      <c r="K2103" s="34" t="str">
        <f t="shared" si="29"/>
        <v>3,-1</v>
      </c>
      <c r="L2103" s="34">
        <v>0</v>
      </c>
      <c r="M2103" s="34">
        <v>0</v>
      </c>
      <c r="N2103" s="34">
        <v>0</v>
      </c>
      <c r="O2103" s="34">
        <v>0</v>
      </c>
      <c r="P2103" s="23">
        <v>0</v>
      </c>
      <c r="Q2103" s="23">
        <v>3000</v>
      </c>
      <c r="R2103" s="23">
        <v>0</v>
      </c>
    </row>
    <row r="2104" spans="1:18" x14ac:dyDescent="0.15">
      <c r="A2104" s="23">
        <v>400724</v>
      </c>
      <c r="B2104" s="33" t="s">
        <v>9540</v>
      </c>
      <c r="C2104" s="34">
        <v>4</v>
      </c>
      <c r="D2104" s="43" t="s">
        <v>677</v>
      </c>
      <c r="E2104" s="34">
        <f>IF(D2104="",0,VLOOKUP(D2104,city!$D$4:$K$352,8,0))</f>
        <v>303</v>
      </c>
      <c r="F2104" s="34">
        <v>1</v>
      </c>
      <c r="G2104" s="34">
        <v>0</v>
      </c>
      <c r="H2104" s="34" t="s">
        <v>7990</v>
      </c>
      <c r="I2104" s="43" t="s">
        <v>9541</v>
      </c>
      <c r="J2104" s="34">
        <f>IF(I2104="","",VLOOKUP(I2104,speciality!$B$4:$J$1727,9,0))</f>
        <v>130302</v>
      </c>
      <c r="K2104" s="34" t="str">
        <f t="shared" si="29"/>
        <v>4,130302</v>
      </c>
      <c r="L2104" s="34">
        <v>0</v>
      </c>
      <c r="M2104" s="34">
        <v>0</v>
      </c>
      <c r="N2104" s="34">
        <v>0</v>
      </c>
      <c r="O2104" s="34">
        <v>0</v>
      </c>
      <c r="P2104" s="23">
        <v>0</v>
      </c>
      <c r="Q2104" s="23">
        <v>3000</v>
      </c>
      <c r="R2104" s="23">
        <v>0</v>
      </c>
    </row>
    <row r="2105" spans="1:18" x14ac:dyDescent="0.15">
      <c r="A2105" s="23">
        <v>400725</v>
      </c>
      <c r="B2105" s="33" t="s">
        <v>9542</v>
      </c>
      <c r="C2105" s="34">
        <v>4</v>
      </c>
      <c r="D2105" s="43" t="s">
        <v>677</v>
      </c>
      <c r="E2105" s="34">
        <f>IF(D2105="",0,VLOOKUP(D2105,city!$D$4:$K$352,8,0))</f>
        <v>303</v>
      </c>
      <c r="F2105" s="34">
        <v>1</v>
      </c>
      <c r="G2105" s="34">
        <v>0</v>
      </c>
      <c r="H2105" s="34" t="s">
        <v>7990</v>
      </c>
      <c r="I2105" s="43" t="s">
        <v>9543</v>
      </c>
      <c r="J2105" s="34">
        <f>IF(I2105="","",VLOOKUP(I2105,speciality!$B$4:$J$1727,9,0))</f>
        <v>130303</v>
      </c>
      <c r="K2105" s="34" t="str">
        <f t="shared" si="29"/>
        <v>4,130303</v>
      </c>
      <c r="L2105" s="34">
        <v>0</v>
      </c>
      <c r="M2105" s="34">
        <v>0</v>
      </c>
      <c r="N2105" s="34">
        <v>0</v>
      </c>
      <c r="O2105" s="34">
        <v>0</v>
      </c>
      <c r="P2105" s="23">
        <v>0</v>
      </c>
      <c r="Q2105" s="23">
        <v>3000</v>
      </c>
      <c r="R2105" s="23">
        <v>0</v>
      </c>
    </row>
    <row r="2106" spans="1:18" x14ac:dyDescent="0.15">
      <c r="A2106" s="23">
        <v>400726</v>
      </c>
      <c r="B2106" s="33" t="s">
        <v>9544</v>
      </c>
      <c r="C2106" s="34">
        <v>4</v>
      </c>
      <c r="D2106" s="43" t="s">
        <v>677</v>
      </c>
      <c r="E2106" s="34">
        <f>IF(D2106="",0,VLOOKUP(D2106,city!$D$4:$K$352,8,0))</f>
        <v>303</v>
      </c>
      <c r="F2106" s="34">
        <v>1</v>
      </c>
      <c r="G2106" s="34">
        <v>0</v>
      </c>
      <c r="H2106" s="34" t="s">
        <v>7990</v>
      </c>
      <c r="I2106" s="43"/>
      <c r="J2106" s="34" t="str">
        <f>IF(I2106="","",VLOOKUP(I2106,speciality!$B$4:$J$1727,9,0))</f>
        <v/>
      </c>
      <c r="K2106" s="34" t="str">
        <f t="shared" si="29"/>
        <v>3,-1</v>
      </c>
      <c r="L2106" s="34">
        <v>0</v>
      </c>
      <c r="M2106" s="34">
        <v>0</v>
      </c>
      <c r="N2106" s="34">
        <v>0</v>
      </c>
      <c r="O2106" s="34">
        <v>0</v>
      </c>
      <c r="P2106" s="23">
        <v>0</v>
      </c>
      <c r="Q2106" s="23">
        <v>3000</v>
      </c>
      <c r="R2106" s="23">
        <v>0</v>
      </c>
    </row>
    <row r="2107" spans="1:18" x14ac:dyDescent="0.15">
      <c r="A2107" s="23">
        <v>400727</v>
      </c>
      <c r="B2107" s="46" t="s">
        <v>9545</v>
      </c>
      <c r="C2107" s="34">
        <v>4</v>
      </c>
      <c r="D2107" s="47" t="s">
        <v>681</v>
      </c>
      <c r="E2107" s="34">
        <f>IF(D2107="",0,VLOOKUP(D2107,city!$D$4:$K$352,8,0))</f>
        <v>305</v>
      </c>
      <c r="F2107" s="34">
        <v>1</v>
      </c>
      <c r="G2107" s="34">
        <v>0</v>
      </c>
      <c r="H2107" s="34" t="s">
        <v>7990</v>
      </c>
      <c r="I2107" s="47" t="s">
        <v>9546</v>
      </c>
      <c r="J2107" s="34">
        <f>IF(I2107="","",VLOOKUP(I2107,speciality!$B$4:$J$1727,9,0))</f>
        <v>130501</v>
      </c>
      <c r="K2107" s="34" t="str">
        <f t="shared" si="29"/>
        <v>4,130501</v>
      </c>
      <c r="L2107" s="34">
        <v>0</v>
      </c>
      <c r="M2107" s="34">
        <v>0</v>
      </c>
      <c r="N2107" s="34">
        <v>0</v>
      </c>
      <c r="O2107" s="34">
        <v>0</v>
      </c>
      <c r="P2107" s="23">
        <v>0</v>
      </c>
      <c r="Q2107" s="23">
        <v>3000</v>
      </c>
      <c r="R2107" s="23">
        <v>0</v>
      </c>
    </row>
    <row r="2108" spans="1:18" x14ac:dyDescent="0.15">
      <c r="A2108" s="23">
        <v>400728</v>
      </c>
      <c r="B2108" s="33" t="s">
        <v>9547</v>
      </c>
      <c r="C2108" s="34">
        <v>4</v>
      </c>
      <c r="D2108" s="47" t="s">
        <v>681</v>
      </c>
      <c r="E2108" s="34">
        <f>IF(D2108="",0,VLOOKUP(D2108,city!$D$4:$K$352,8,0))</f>
        <v>305</v>
      </c>
      <c r="F2108" s="34">
        <v>1</v>
      </c>
      <c r="G2108" s="34">
        <v>0</v>
      </c>
      <c r="H2108" s="34" t="s">
        <v>7990</v>
      </c>
      <c r="I2108" s="43" t="s">
        <v>9548</v>
      </c>
      <c r="J2108" s="34">
        <f>IF(I2108="","",VLOOKUP(I2108,speciality!$B$4:$J$1727,9,0))</f>
        <v>130502</v>
      </c>
      <c r="K2108" s="34" t="str">
        <f t="shared" ref="K2108:K2171" si="30">IF(J2108="","3,-1","4,"&amp;J2108)</f>
        <v>4,130502</v>
      </c>
      <c r="L2108" s="34">
        <v>0</v>
      </c>
      <c r="M2108" s="34">
        <v>0</v>
      </c>
      <c r="N2108" s="34">
        <v>0</v>
      </c>
      <c r="O2108" s="34">
        <v>0</v>
      </c>
      <c r="P2108" s="23">
        <v>0</v>
      </c>
      <c r="Q2108" s="23">
        <v>3000</v>
      </c>
      <c r="R2108" s="23">
        <v>0</v>
      </c>
    </row>
    <row r="2109" spans="1:18" x14ac:dyDescent="0.15">
      <c r="A2109" s="23">
        <v>400729</v>
      </c>
      <c r="B2109" s="33" t="s">
        <v>9549</v>
      </c>
      <c r="C2109" s="34">
        <v>4</v>
      </c>
      <c r="D2109" s="47" t="s">
        <v>681</v>
      </c>
      <c r="E2109" s="34">
        <f>IF(D2109="",0,VLOOKUP(D2109,city!$D$4:$K$352,8,0))</f>
        <v>305</v>
      </c>
      <c r="F2109" s="34">
        <v>1</v>
      </c>
      <c r="G2109" s="34">
        <v>0</v>
      </c>
      <c r="H2109" s="34" t="s">
        <v>7990</v>
      </c>
      <c r="I2109" s="43"/>
      <c r="J2109" s="34" t="str">
        <f>IF(I2109="","",VLOOKUP(I2109,speciality!$B$4:$J$1727,9,0))</f>
        <v/>
      </c>
      <c r="K2109" s="34" t="str">
        <f t="shared" si="30"/>
        <v>3,-1</v>
      </c>
      <c r="L2109" s="34">
        <v>0</v>
      </c>
      <c r="M2109" s="34">
        <v>0</v>
      </c>
      <c r="N2109" s="34">
        <v>0</v>
      </c>
      <c r="O2109" s="34">
        <v>0</v>
      </c>
      <c r="P2109" s="23">
        <v>0</v>
      </c>
      <c r="Q2109" s="23">
        <v>3000</v>
      </c>
      <c r="R2109" s="23">
        <v>0</v>
      </c>
    </row>
    <row r="2110" spans="1:18" x14ac:dyDescent="0.15">
      <c r="A2110" s="23">
        <v>400730</v>
      </c>
      <c r="B2110" s="33" t="s">
        <v>9550</v>
      </c>
      <c r="C2110" s="34">
        <v>4</v>
      </c>
      <c r="D2110" s="47" t="s">
        <v>681</v>
      </c>
      <c r="E2110" s="34">
        <f>IF(D2110="",0,VLOOKUP(D2110,city!$D$4:$K$352,8,0))</f>
        <v>305</v>
      </c>
      <c r="F2110" s="34">
        <v>1</v>
      </c>
      <c r="G2110" s="34">
        <v>0</v>
      </c>
      <c r="H2110" s="34" t="s">
        <v>7990</v>
      </c>
      <c r="I2110" s="43" t="s">
        <v>9551</v>
      </c>
      <c r="J2110" s="34">
        <f>IF(I2110="","",VLOOKUP(I2110,speciality!$B$4:$J$1727,9,0))</f>
        <v>130503</v>
      </c>
      <c r="K2110" s="34" t="str">
        <f t="shared" si="30"/>
        <v>4,130503</v>
      </c>
      <c r="L2110" s="34">
        <v>0</v>
      </c>
      <c r="M2110" s="34">
        <v>0</v>
      </c>
      <c r="N2110" s="34">
        <v>0</v>
      </c>
      <c r="O2110" s="34">
        <v>0</v>
      </c>
      <c r="P2110" s="23">
        <v>0</v>
      </c>
      <c r="Q2110" s="23">
        <v>3000</v>
      </c>
      <c r="R2110" s="23">
        <v>0</v>
      </c>
    </row>
    <row r="2111" spans="1:18" x14ac:dyDescent="0.15">
      <c r="A2111" s="23">
        <v>400731</v>
      </c>
      <c r="B2111" s="33" t="s">
        <v>9552</v>
      </c>
      <c r="C2111" s="34">
        <v>4</v>
      </c>
      <c r="D2111" s="43" t="s">
        <v>685</v>
      </c>
      <c r="E2111" s="34">
        <f>IF(D2111="",0,VLOOKUP(D2111,city!$D$4:$K$352,8,0))</f>
        <v>307</v>
      </c>
      <c r="F2111" s="34">
        <v>1</v>
      </c>
      <c r="G2111" s="34">
        <v>0</v>
      </c>
      <c r="H2111" s="34" t="s">
        <v>7990</v>
      </c>
      <c r="I2111" s="43" t="s">
        <v>9553</v>
      </c>
      <c r="J2111" s="34">
        <f>IF(I2111="","",VLOOKUP(I2111,speciality!$B$4:$J$1727,9,0))</f>
        <v>130701</v>
      </c>
      <c r="K2111" s="34" t="str">
        <f t="shared" si="30"/>
        <v>4,130701</v>
      </c>
      <c r="L2111" s="34">
        <v>0</v>
      </c>
      <c r="M2111" s="34">
        <v>0</v>
      </c>
      <c r="N2111" s="34">
        <v>0</v>
      </c>
      <c r="O2111" s="34">
        <v>0</v>
      </c>
      <c r="P2111" s="23">
        <v>0</v>
      </c>
      <c r="Q2111" s="23">
        <v>3000</v>
      </c>
      <c r="R2111" s="23">
        <v>0</v>
      </c>
    </row>
    <row r="2112" spans="1:18" x14ac:dyDescent="0.15">
      <c r="A2112" s="23">
        <v>400732</v>
      </c>
      <c r="B2112" s="33" t="s">
        <v>9554</v>
      </c>
      <c r="C2112" s="34">
        <v>4</v>
      </c>
      <c r="D2112" s="43" t="s">
        <v>685</v>
      </c>
      <c r="E2112" s="34">
        <f>IF(D2112="",0,VLOOKUP(D2112,city!$D$4:$K$352,8,0))</f>
        <v>307</v>
      </c>
      <c r="F2112" s="34">
        <v>1</v>
      </c>
      <c r="G2112" s="34">
        <v>0</v>
      </c>
      <c r="H2112" s="34" t="s">
        <v>7990</v>
      </c>
      <c r="I2112" s="43" t="s">
        <v>9555</v>
      </c>
      <c r="J2112" s="34">
        <f>IF(I2112="","",VLOOKUP(I2112,speciality!$B$4:$J$1727,9,0))</f>
        <v>130705</v>
      </c>
      <c r="K2112" s="34" t="str">
        <f t="shared" si="30"/>
        <v>4,130705</v>
      </c>
      <c r="L2112" s="34">
        <v>0</v>
      </c>
      <c r="M2112" s="34">
        <v>0</v>
      </c>
      <c r="N2112" s="34">
        <v>0</v>
      </c>
      <c r="O2112" s="34">
        <v>0</v>
      </c>
      <c r="P2112" s="23">
        <v>0</v>
      </c>
      <c r="Q2112" s="23">
        <v>3000</v>
      </c>
      <c r="R2112" s="23">
        <v>0</v>
      </c>
    </row>
    <row r="2113" spans="1:18" x14ac:dyDescent="0.15">
      <c r="A2113" s="23">
        <v>400733</v>
      </c>
      <c r="B2113" s="33" t="s">
        <v>9556</v>
      </c>
      <c r="C2113" s="34">
        <v>4</v>
      </c>
      <c r="D2113" s="43" t="s">
        <v>685</v>
      </c>
      <c r="E2113" s="34">
        <f>IF(D2113="",0,VLOOKUP(D2113,city!$D$4:$K$352,8,0))</f>
        <v>307</v>
      </c>
      <c r="F2113" s="34">
        <v>1</v>
      </c>
      <c r="G2113" s="34">
        <v>0</v>
      </c>
      <c r="H2113" s="34" t="s">
        <v>7990</v>
      </c>
      <c r="I2113" s="43"/>
      <c r="J2113" s="34" t="str">
        <f>IF(I2113="","",VLOOKUP(I2113,speciality!$B$4:$J$1727,9,0))</f>
        <v/>
      </c>
      <c r="K2113" s="34" t="str">
        <f t="shared" si="30"/>
        <v>3,-1</v>
      </c>
      <c r="L2113" s="34">
        <v>0</v>
      </c>
      <c r="M2113" s="34">
        <v>0</v>
      </c>
      <c r="N2113" s="34">
        <v>0</v>
      </c>
      <c r="O2113" s="34">
        <v>0</v>
      </c>
      <c r="P2113" s="23">
        <v>0</v>
      </c>
      <c r="Q2113" s="23">
        <v>3000</v>
      </c>
      <c r="R2113" s="23">
        <v>0</v>
      </c>
    </row>
    <row r="2114" spans="1:18" x14ac:dyDescent="0.15">
      <c r="A2114" s="23">
        <v>400734</v>
      </c>
      <c r="B2114" s="33" t="s">
        <v>9557</v>
      </c>
      <c r="C2114" s="34">
        <v>4</v>
      </c>
      <c r="D2114" s="43" t="s">
        <v>685</v>
      </c>
      <c r="E2114" s="34">
        <f>IF(D2114="",0,VLOOKUP(D2114,city!$D$4:$K$352,8,0))</f>
        <v>307</v>
      </c>
      <c r="F2114" s="34">
        <v>1</v>
      </c>
      <c r="G2114" s="34">
        <v>0</v>
      </c>
      <c r="H2114" s="34" t="s">
        <v>7990</v>
      </c>
      <c r="I2114" s="43" t="s">
        <v>9558</v>
      </c>
      <c r="J2114" s="34">
        <f>IF(I2114="","",VLOOKUP(I2114,speciality!$B$4:$J$1727,9,0))</f>
        <v>130702</v>
      </c>
      <c r="K2114" s="34" t="str">
        <f t="shared" si="30"/>
        <v>4,130702</v>
      </c>
      <c r="L2114" s="34">
        <v>0</v>
      </c>
      <c r="M2114" s="34">
        <v>0</v>
      </c>
      <c r="N2114" s="34">
        <v>0</v>
      </c>
      <c r="O2114" s="34">
        <v>0</v>
      </c>
      <c r="P2114" s="23">
        <v>0</v>
      </c>
      <c r="Q2114" s="23">
        <v>3000</v>
      </c>
      <c r="R2114" s="23">
        <v>0</v>
      </c>
    </row>
    <row r="2115" spans="1:18" x14ac:dyDescent="0.15">
      <c r="A2115" s="23">
        <v>400735</v>
      </c>
      <c r="B2115" s="33" t="s">
        <v>9559</v>
      </c>
      <c r="C2115" s="34">
        <v>4</v>
      </c>
      <c r="D2115" s="43" t="s">
        <v>683</v>
      </c>
      <c r="E2115" s="34">
        <f>IF(D2115="",0,VLOOKUP(D2115,city!$D$4:$K$352,8,0))</f>
        <v>306</v>
      </c>
      <c r="F2115" s="34">
        <v>1</v>
      </c>
      <c r="G2115" s="34">
        <v>0</v>
      </c>
      <c r="H2115" s="34" t="s">
        <v>7990</v>
      </c>
      <c r="I2115" s="43" t="s">
        <v>9560</v>
      </c>
      <c r="J2115" s="34">
        <f>IF(I2115="","",VLOOKUP(I2115,speciality!$B$4:$J$1727,9,0))</f>
        <v>130602</v>
      </c>
      <c r="K2115" s="34" t="str">
        <f t="shared" si="30"/>
        <v>4,130602</v>
      </c>
      <c r="L2115" s="34">
        <v>0</v>
      </c>
      <c r="M2115" s="34">
        <v>0</v>
      </c>
      <c r="N2115" s="34">
        <v>0</v>
      </c>
      <c r="O2115" s="34">
        <v>0</v>
      </c>
      <c r="P2115" s="23">
        <v>0</v>
      </c>
      <c r="Q2115" s="23">
        <v>3000</v>
      </c>
      <c r="R2115" s="23">
        <v>0</v>
      </c>
    </row>
    <row r="2116" spans="1:18" x14ac:dyDescent="0.15">
      <c r="A2116" s="23">
        <v>400736</v>
      </c>
      <c r="B2116" s="33" t="s">
        <v>9561</v>
      </c>
      <c r="C2116" s="34">
        <v>4</v>
      </c>
      <c r="D2116" s="43" t="s">
        <v>683</v>
      </c>
      <c r="E2116" s="34">
        <f>IF(D2116="",0,VLOOKUP(D2116,city!$D$4:$K$352,8,0))</f>
        <v>306</v>
      </c>
      <c r="F2116" s="34">
        <v>1</v>
      </c>
      <c r="G2116" s="34">
        <v>0</v>
      </c>
      <c r="H2116" s="34" t="s">
        <v>7990</v>
      </c>
      <c r="I2116" s="43" t="s">
        <v>9562</v>
      </c>
      <c r="J2116" s="34">
        <f>IF(I2116="","",VLOOKUP(I2116,speciality!$B$4:$J$1727,9,0))</f>
        <v>130604</v>
      </c>
      <c r="K2116" s="34" t="str">
        <f t="shared" si="30"/>
        <v>4,130604</v>
      </c>
      <c r="L2116" s="34">
        <v>0</v>
      </c>
      <c r="M2116" s="34">
        <v>0</v>
      </c>
      <c r="N2116" s="34">
        <v>0</v>
      </c>
      <c r="O2116" s="34">
        <v>0</v>
      </c>
      <c r="P2116" s="23">
        <v>0</v>
      </c>
      <c r="Q2116" s="23">
        <v>3000</v>
      </c>
      <c r="R2116" s="23">
        <v>0</v>
      </c>
    </row>
    <row r="2117" spans="1:18" x14ac:dyDescent="0.15">
      <c r="A2117" s="23">
        <v>400737</v>
      </c>
      <c r="B2117" s="33" t="s">
        <v>9563</v>
      </c>
      <c r="C2117" s="34">
        <v>4</v>
      </c>
      <c r="D2117" s="43" t="s">
        <v>683</v>
      </c>
      <c r="E2117" s="34">
        <f>IF(D2117="",0,VLOOKUP(D2117,city!$D$4:$K$352,8,0))</f>
        <v>306</v>
      </c>
      <c r="F2117" s="34">
        <v>1</v>
      </c>
      <c r="G2117" s="34">
        <v>0</v>
      </c>
      <c r="H2117" s="34" t="s">
        <v>7990</v>
      </c>
      <c r="I2117" s="43" t="s">
        <v>9564</v>
      </c>
      <c r="J2117" s="34">
        <f>IF(I2117="","",VLOOKUP(I2117,speciality!$B$4:$J$1727,9,0))</f>
        <v>130605</v>
      </c>
      <c r="K2117" s="34" t="str">
        <f t="shared" si="30"/>
        <v>4,130605</v>
      </c>
      <c r="L2117" s="34">
        <v>0</v>
      </c>
      <c r="M2117" s="34">
        <v>0</v>
      </c>
      <c r="N2117" s="34">
        <v>0</v>
      </c>
      <c r="O2117" s="34">
        <v>0</v>
      </c>
      <c r="P2117" s="23">
        <v>0</v>
      </c>
      <c r="Q2117" s="23">
        <v>3000</v>
      </c>
      <c r="R2117" s="23">
        <v>0</v>
      </c>
    </row>
    <row r="2118" spans="1:18" x14ac:dyDescent="0.15">
      <c r="A2118" s="23">
        <v>400738</v>
      </c>
      <c r="B2118" s="33" t="s">
        <v>9565</v>
      </c>
      <c r="C2118" s="34">
        <v>4</v>
      </c>
      <c r="D2118" s="43" t="s">
        <v>683</v>
      </c>
      <c r="E2118" s="34">
        <f>IF(D2118="",0,VLOOKUP(D2118,city!$D$4:$K$352,8,0))</f>
        <v>306</v>
      </c>
      <c r="F2118" s="34">
        <v>1</v>
      </c>
      <c r="G2118" s="34">
        <v>0</v>
      </c>
      <c r="H2118" s="34" t="s">
        <v>7990</v>
      </c>
      <c r="I2118" s="43" t="s">
        <v>9566</v>
      </c>
      <c r="J2118" s="34">
        <f>IF(I2118="","",VLOOKUP(I2118,speciality!$B$4:$J$1727,9,0))</f>
        <v>130601</v>
      </c>
      <c r="K2118" s="34" t="str">
        <f t="shared" si="30"/>
        <v>4,130601</v>
      </c>
      <c r="L2118" s="34">
        <v>0</v>
      </c>
      <c r="M2118" s="34">
        <v>0</v>
      </c>
      <c r="N2118" s="34">
        <v>0</v>
      </c>
      <c r="O2118" s="34">
        <v>0</v>
      </c>
      <c r="P2118" s="23">
        <v>0</v>
      </c>
      <c r="Q2118" s="23">
        <v>3000</v>
      </c>
      <c r="R2118" s="23">
        <v>0</v>
      </c>
    </row>
    <row r="2119" spans="1:18" x14ac:dyDescent="0.15">
      <c r="A2119" s="23">
        <v>400739</v>
      </c>
      <c r="B2119" s="33" t="s">
        <v>9567</v>
      </c>
      <c r="C2119" s="34">
        <v>4</v>
      </c>
      <c r="D2119" s="43" t="s">
        <v>90</v>
      </c>
      <c r="E2119" s="34">
        <f>IF(D2119="",0,VLOOKUP(D2119,city!$D$4:$K$352,8,0))</f>
        <v>27</v>
      </c>
      <c r="F2119" s="34">
        <v>1</v>
      </c>
      <c r="G2119" s="34">
        <v>0</v>
      </c>
      <c r="H2119" s="34" t="s">
        <v>7990</v>
      </c>
      <c r="I2119" s="43" t="s">
        <v>9568</v>
      </c>
      <c r="J2119" s="34">
        <f>IF(I2119="","",VLOOKUP(I2119,speciality!$B$4:$J$1727,9,0))</f>
        <v>102701</v>
      </c>
      <c r="K2119" s="34" t="str">
        <f t="shared" si="30"/>
        <v>4,102701</v>
      </c>
      <c r="L2119" s="34">
        <v>0</v>
      </c>
      <c r="M2119" s="34">
        <v>0</v>
      </c>
      <c r="N2119" s="34">
        <v>0</v>
      </c>
      <c r="O2119" s="34">
        <v>0</v>
      </c>
      <c r="P2119" s="23">
        <v>0</v>
      </c>
      <c r="Q2119" s="23">
        <v>3000</v>
      </c>
      <c r="R2119" s="23">
        <v>0</v>
      </c>
    </row>
    <row r="2120" spans="1:18" x14ac:dyDescent="0.15">
      <c r="A2120" s="23">
        <v>400740</v>
      </c>
      <c r="B2120" s="33" t="s">
        <v>9569</v>
      </c>
      <c r="C2120" s="34">
        <v>4</v>
      </c>
      <c r="D2120" s="43" t="s">
        <v>90</v>
      </c>
      <c r="E2120" s="34">
        <f>IF(D2120="",0,VLOOKUP(D2120,city!$D$4:$K$352,8,0))</f>
        <v>27</v>
      </c>
      <c r="F2120" s="34">
        <v>1</v>
      </c>
      <c r="G2120" s="34">
        <v>0</v>
      </c>
      <c r="H2120" s="34" t="s">
        <v>7990</v>
      </c>
      <c r="I2120" s="43" t="s">
        <v>9570</v>
      </c>
      <c r="J2120" s="34">
        <f>IF(I2120="","",VLOOKUP(I2120,speciality!$B$4:$J$1727,9,0))</f>
        <v>102702</v>
      </c>
      <c r="K2120" s="34" t="str">
        <f t="shared" si="30"/>
        <v>4,102702</v>
      </c>
      <c r="L2120" s="34">
        <v>0</v>
      </c>
      <c r="M2120" s="34">
        <v>0</v>
      </c>
      <c r="N2120" s="34">
        <v>0</v>
      </c>
      <c r="O2120" s="34">
        <v>0</v>
      </c>
      <c r="P2120" s="23">
        <v>0</v>
      </c>
      <c r="Q2120" s="23">
        <v>3000</v>
      </c>
      <c r="R2120" s="23">
        <v>0</v>
      </c>
    </row>
    <row r="2121" spans="1:18" x14ac:dyDescent="0.15">
      <c r="A2121" s="23">
        <v>400741</v>
      </c>
      <c r="B2121" s="33" t="s">
        <v>9571</v>
      </c>
      <c r="C2121" s="34">
        <v>4</v>
      </c>
      <c r="D2121" s="43" t="s">
        <v>90</v>
      </c>
      <c r="E2121" s="34">
        <f>IF(D2121="",0,VLOOKUP(D2121,city!$D$4:$K$352,8,0))</f>
        <v>27</v>
      </c>
      <c r="F2121" s="34">
        <v>1</v>
      </c>
      <c r="G2121" s="34">
        <v>0</v>
      </c>
      <c r="H2121" s="34" t="s">
        <v>7990</v>
      </c>
      <c r="I2121" s="43" t="s">
        <v>9572</v>
      </c>
      <c r="J2121" s="34">
        <f>IF(I2121="","",VLOOKUP(I2121,speciality!$B$4:$J$1727,9,0))</f>
        <v>102703</v>
      </c>
      <c r="K2121" s="34" t="str">
        <f t="shared" si="30"/>
        <v>4,102703</v>
      </c>
      <c r="L2121" s="34">
        <v>0</v>
      </c>
      <c r="M2121" s="34">
        <v>0</v>
      </c>
      <c r="N2121" s="34">
        <v>0</v>
      </c>
      <c r="O2121" s="34">
        <v>0</v>
      </c>
      <c r="P2121" s="23">
        <v>0</v>
      </c>
      <c r="Q2121" s="23">
        <v>3000</v>
      </c>
      <c r="R2121" s="23">
        <v>0</v>
      </c>
    </row>
    <row r="2122" spans="1:18" x14ac:dyDescent="0.15">
      <c r="A2122" s="23">
        <v>400742</v>
      </c>
      <c r="B2122" s="33" t="s">
        <v>9573</v>
      </c>
      <c r="C2122" s="34">
        <v>4</v>
      </c>
      <c r="D2122" s="43" t="s">
        <v>90</v>
      </c>
      <c r="E2122" s="34">
        <f>IF(D2122="",0,VLOOKUP(D2122,city!$D$4:$K$352,8,0))</f>
        <v>27</v>
      </c>
      <c r="F2122" s="34">
        <v>1</v>
      </c>
      <c r="G2122" s="34">
        <v>0</v>
      </c>
      <c r="H2122" s="34" t="s">
        <v>7990</v>
      </c>
      <c r="I2122" s="43" t="s">
        <v>9574</v>
      </c>
      <c r="J2122" s="34">
        <f>IF(I2122="","",VLOOKUP(I2122,speciality!$B$4:$J$1727,9,0))</f>
        <v>102705</v>
      </c>
      <c r="K2122" s="34" t="str">
        <f t="shared" si="30"/>
        <v>4,102705</v>
      </c>
      <c r="L2122" s="34">
        <v>0</v>
      </c>
      <c r="M2122" s="34">
        <v>0</v>
      </c>
      <c r="N2122" s="34">
        <v>0</v>
      </c>
      <c r="O2122" s="34">
        <v>0</v>
      </c>
      <c r="P2122" s="23">
        <v>0</v>
      </c>
      <c r="Q2122" s="23">
        <v>3000</v>
      </c>
      <c r="R2122" s="23">
        <v>0</v>
      </c>
    </row>
    <row r="2123" spans="1:18" x14ac:dyDescent="0.15">
      <c r="A2123" s="23">
        <v>400743</v>
      </c>
      <c r="B2123" s="33" t="s">
        <v>9575</v>
      </c>
      <c r="C2123" s="34">
        <v>4</v>
      </c>
      <c r="D2123" s="43" t="s">
        <v>93</v>
      </c>
      <c r="E2123" s="34">
        <f>IF(D2123="",0,VLOOKUP(D2123,city!$D$4:$K$352,8,0))</f>
        <v>28</v>
      </c>
      <c r="F2123" s="34">
        <v>1</v>
      </c>
      <c r="G2123" s="34">
        <v>0</v>
      </c>
      <c r="H2123" s="34" t="s">
        <v>7990</v>
      </c>
      <c r="I2123" s="43" t="s">
        <v>9576</v>
      </c>
      <c r="J2123" s="34">
        <f>IF(I2123="","",VLOOKUP(I2123,speciality!$B$4:$J$1727,9,0))</f>
        <v>102801</v>
      </c>
      <c r="K2123" s="34" t="str">
        <f t="shared" si="30"/>
        <v>4,102801</v>
      </c>
      <c r="L2123" s="34">
        <v>0</v>
      </c>
      <c r="M2123" s="34">
        <v>0</v>
      </c>
      <c r="N2123" s="34">
        <v>0</v>
      </c>
      <c r="O2123" s="34">
        <v>0</v>
      </c>
      <c r="P2123" s="23">
        <v>0</v>
      </c>
      <c r="Q2123" s="23">
        <v>3000</v>
      </c>
      <c r="R2123" s="23">
        <v>0</v>
      </c>
    </row>
    <row r="2124" spans="1:18" x14ac:dyDescent="0.15">
      <c r="A2124" s="23">
        <v>400744</v>
      </c>
      <c r="B2124" s="33" t="s">
        <v>9577</v>
      </c>
      <c r="C2124" s="34">
        <v>4</v>
      </c>
      <c r="D2124" s="43" t="s">
        <v>93</v>
      </c>
      <c r="E2124" s="34">
        <f>IF(D2124="",0,VLOOKUP(D2124,city!$D$4:$K$352,8,0))</f>
        <v>28</v>
      </c>
      <c r="F2124" s="34">
        <v>1</v>
      </c>
      <c r="G2124" s="34">
        <v>0</v>
      </c>
      <c r="H2124" s="34" t="s">
        <v>7990</v>
      </c>
      <c r="I2124" s="43" t="s">
        <v>9578</v>
      </c>
      <c r="J2124" s="34">
        <f>IF(I2124="","",VLOOKUP(I2124,speciality!$B$4:$J$1727,9,0))</f>
        <v>102802</v>
      </c>
      <c r="K2124" s="34" t="str">
        <f t="shared" si="30"/>
        <v>4,102802</v>
      </c>
      <c r="L2124" s="34">
        <v>0</v>
      </c>
      <c r="M2124" s="34">
        <v>0</v>
      </c>
      <c r="N2124" s="34">
        <v>0</v>
      </c>
      <c r="O2124" s="34">
        <v>0</v>
      </c>
      <c r="P2124" s="23">
        <v>0</v>
      </c>
      <c r="Q2124" s="23">
        <v>3000</v>
      </c>
      <c r="R2124" s="23">
        <v>0</v>
      </c>
    </row>
    <row r="2125" spans="1:18" x14ac:dyDescent="0.15">
      <c r="A2125" s="23">
        <v>400745</v>
      </c>
      <c r="B2125" s="33" t="s">
        <v>9579</v>
      </c>
      <c r="C2125" s="34">
        <v>4</v>
      </c>
      <c r="D2125" s="43" t="s">
        <v>93</v>
      </c>
      <c r="E2125" s="34">
        <f>IF(D2125="",0,VLOOKUP(D2125,city!$D$4:$K$352,8,0))</f>
        <v>28</v>
      </c>
      <c r="F2125" s="34">
        <v>1</v>
      </c>
      <c r="G2125" s="34">
        <v>0</v>
      </c>
      <c r="H2125" s="34" t="s">
        <v>7990</v>
      </c>
      <c r="I2125" s="43" t="s">
        <v>9580</v>
      </c>
      <c r="J2125" s="34">
        <f>IF(I2125="","",VLOOKUP(I2125,speciality!$B$4:$J$1727,9,0))</f>
        <v>102803</v>
      </c>
      <c r="K2125" s="34" t="str">
        <f t="shared" si="30"/>
        <v>4,102803</v>
      </c>
      <c r="L2125" s="34">
        <v>0</v>
      </c>
      <c r="M2125" s="34">
        <v>0</v>
      </c>
      <c r="N2125" s="34">
        <v>0</v>
      </c>
      <c r="O2125" s="34">
        <v>0</v>
      </c>
      <c r="P2125" s="23">
        <v>0</v>
      </c>
      <c r="Q2125" s="23">
        <v>3000</v>
      </c>
      <c r="R2125" s="23">
        <v>0</v>
      </c>
    </row>
    <row r="2126" spans="1:18" x14ac:dyDescent="0.15">
      <c r="A2126" s="23">
        <v>400746</v>
      </c>
      <c r="B2126" s="33" t="s">
        <v>9581</v>
      </c>
      <c r="C2126" s="34">
        <v>4</v>
      </c>
      <c r="D2126" s="43" t="s">
        <v>93</v>
      </c>
      <c r="E2126" s="34">
        <f>IF(D2126="",0,VLOOKUP(D2126,city!$D$4:$K$352,8,0))</f>
        <v>28</v>
      </c>
      <c r="F2126" s="34">
        <v>1</v>
      </c>
      <c r="G2126" s="34">
        <v>0</v>
      </c>
      <c r="H2126" s="34" t="s">
        <v>7990</v>
      </c>
      <c r="I2126" s="43" t="s">
        <v>9582</v>
      </c>
      <c r="J2126" s="34">
        <f>IF(I2126="","",VLOOKUP(I2126,speciality!$B$4:$J$1727,9,0))</f>
        <v>102804</v>
      </c>
      <c r="K2126" s="34" t="str">
        <f t="shared" si="30"/>
        <v>4,102804</v>
      </c>
      <c r="L2126" s="34">
        <v>0</v>
      </c>
      <c r="M2126" s="34">
        <v>0</v>
      </c>
      <c r="N2126" s="34">
        <v>0</v>
      </c>
      <c r="O2126" s="34">
        <v>0</v>
      </c>
      <c r="P2126" s="23">
        <v>0</v>
      </c>
      <c r="Q2126" s="23">
        <v>3000</v>
      </c>
      <c r="R2126" s="23">
        <v>0</v>
      </c>
    </row>
    <row r="2127" spans="1:18" x14ac:dyDescent="0.15">
      <c r="A2127" s="23">
        <v>400747</v>
      </c>
      <c r="B2127" s="33" t="s">
        <v>9583</v>
      </c>
      <c r="C2127" s="34">
        <v>4</v>
      </c>
      <c r="D2127" s="43" t="s">
        <v>93</v>
      </c>
      <c r="E2127" s="34">
        <f>IF(D2127="",0,VLOOKUP(D2127,city!$D$4:$K$352,8,0))</f>
        <v>28</v>
      </c>
      <c r="F2127" s="34">
        <v>1</v>
      </c>
      <c r="G2127" s="34">
        <v>0</v>
      </c>
      <c r="H2127" s="34" t="s">
        <v>7990</v>
      </c>
      <c r="I2127" s="43" t="s">
        <v>9584</v>
      </c>
      <c r="J2127" s="34">
        <f>IF(I2127="","",VLOOKUP(I2127,speciality!$B$4:$J$1727,9,0))</f>
        <v>102805</v>
      </c>
      <c r="K2127" s="34" t="str">
        <f t="shared" si="30"/>
        <v>4,102805</v>
      </c>
      <c r="L2127" s="34">
        <v>0</v>
      </c>
      <c r="M2127" s="34">
        <v>0</v>
      </c>
      <c r="N2127" s="34">
        <v>0</v>
      </c>
      <c r="O2127" s="34">
        <v>0</v>
      </c>
      <c r="P2127" s="23">
        <v>0</v>
      </c>
      <c r="Q2127" s="23">
        <v>3000</v>
      </c>
      <c r="R2127" s="23">
        <v>0</v>
      </c>
    </row>
    <row r="2128" spans="1:18" x14ac:dyDescent="0.15">
      <c r="A2128" s="23">
        <v>400748</v>
      </c>
      <c r="B2128" s="33" t="s">
        <v>9585</v>
      </c>
      <c r="C2128" s="34">
        <v>4</v>
      </c>
      <c r="D2128" s="43" t="s">
        <v>95</v>
      </c>
      <c r="E2128" s="34">
        <f>IF(D2128="",0,VLOOKUP(D2128,city!$D$4:$K$352,8,0))</f>
        <v>29</v>
      </c>
      <c r="F2128" s="34">
        <v>1</v>
      </c>
      <c r="G2128" s="34">
        <v>0</v>
      </c>
      <c r="H2128" s="34" t="s">
        <v>7990</v>
      </c>
      <c r="I2128" s="43" t="s">
        <v>9586</v>
      </c>
      <c r="J2128" s="34">
        <f>IF(I2128="","",VLOOKUP(I2128,speciality!$B$4:$J$1727,9,0))</f>
        <v>102901</v>
      </c>
      <c r="K2128" s="34" t="str">
        <f t="shared" si="30"/>
        <v>4,102901</v>
      </c>
      <c r="L2128" s="34">
        <v>0</v>
      </c>
      <c r="M2128" s="34">
        <v>0</v>
      </c>
      <c r="N2128" s="34">
        <v>0</v>
      </c>
      <c r="O2128" s="34">
        <v>0</v>
      </c>
      <c r="P2128" s="23">
        <v>0</v>
      </c>
      <c r="Q2128" s="23">
        <v>3000</v>
      </c>
      <c r="R2128" s="23">
        <v>0</v>
      </c>
    </row>
    <row r="2129" spans="1:18" x14ac:dyDescent="0.15">
      <c r="A2129" s="23">
        <v>400749</v>
      </c>
      <c r="B2129" s="33" t="s">
        <v>9587</v>
      </c>
      <c r="C2129" s="34">
        <v>4</v>
      </c>
      <c r="D2129" s="43" t="s">
        <v>95</v>
      </c>
      <c r="E2129" s="34">
        <f>IF(D2129="",0,VLOOKUP(D2129,city!$D$4:$K$352,8,0))</f>
        <v>29</v>
      </c>
      <c r="F2129" s="34">
        <v>1</v>
      </c>
      <c r="G2129" s="34">
        <v>0</v>
      </c>
      <c r="H2129" s="34" t="s">
        <v>7990</v>
      </c>
      <c r="I2129" s="43" t="s">
        <v>9588</v>
      </c>
      <c r="J2129" s="34">
        <f>IF(I2129="","",VLOOKUP(I2129,speciality!$B$4:$J$1727,9,0))</f>
        <v>102902</v>
      </c>
      <c r="K2129" s="34" t="str">
        <f t="shared" si="30"/>
        <v>4,102902</v>
      </c>
      <c r="L2129" s="34">
        <v>0</v>
      </c>
      <c r="M2129" s="34">
        <v>0</v>
      </c>
      <c r="N2129" s="34">
        <v>0</v>
      </c>
      <c r="O2129" s="34">
        <v>0</v>
      </c>
      <c r="P2129" s="23">
        <v>0</v>
      </c>
      <c r="Q2129" s="23">
        <v>3000</v>
      </c>
      <c r="R2129" s="23">
        <v>0</v>
      </c>
    </row>
    <row r="2130" spans="1:18" x14ac:dyDescent="0.15">
      <c r="A2130" s="23">
        <v>400750</v>
      </c>
      <c r="B2130" s="33" t="s">
        <v>9589</v>
      </c>
      <c r="C2130" s="34">
        <v>4</v>
      </c>
      <c r="D2130" s="43" t="s">
        <v>95</v>
      </c>
      <c r="E2130" s="34">
        <f>IF(D2130="",0,VLOOKUP(D2130,city!$D$4:$K$352,8,0))</f>
        <v>29</v>
      </c>
      <c r="F2130" s="34">
        <v>1</v>
      </c>
      <c r="G2130" s="34">
        <v>0</v>
      </c>
      <c r="H2130" s="34" t="s">
        <v>7990</v>
      </c>
      <c r="I2130" s="43" t="s">
        <v>9590</v>
      </c>
      <c r="J2130" s="34">
        <f>IF(I2130="","",VLOOKUP(I2130,speciality!$B$4:$J$1727,9,0))</f>
        <v>102903</v>
      </c>
      <c r="K2130" s="34" t="str">
        <f t="shared" si="30"/>
        <v>4,102903</v>
      </c>
      <c r="L2130" s="34">
        <v>0</v>
      </c>
      <c r="M2130" s="34">
        <v>0</v>
      </c>
      <c r="N2130" s="34">
        <v>0</v>
      </c>
      <c r="O2130" s="34">
        <v>0</v>
      </c>
      <c r="P2130" s="23">
        <v>0</v>
      </c>
      <c r="Q2130" s="23">
        <v>3000</v>
      </c>
      <c r="R2130" s="23">
        <v>0</v>
      </c>
    </row>
    <row r="2131" spans="1:18" x14ac:dyDescent="0.15">
      <c r="A2131" s="23">
        <v>400751</v>
      </c>
      <c r="B2131" s="33" t="s">
        <v>9591</v>
      </c>
      <c r="C2131" s="34">
        <v>4</v>
      </c>
      <c r="D2131" s="43" t="s">
        <v>95</v>
      </c>
      <c r="E2131" s="34">
        <f>IF(D2131="",0,VLOOKUP(D2131,city!$D$4:$K$352,8,0))</f>
        <v>29</v>
      </c>
      <c r="F2131" s="34">
        <v>1</v>
      </c>
      <c r="G2131" s="34">
        <v>0</v>
      </c>
      <c r="H2131" s="34" t="s">
        <v>7990</v>
      </c>
      <c r="I2131" s="43" t="s">
        <v>9592</v>
      </c>
      <c r="J2131" s="34">
        <f>IF(I2131="","",VLOOKUP(I2131,speciality!$B$4:$J$1727,9,0))</f>
        <v>102904</v>
      </c>
      <c r="K2131" s="34" t="str">
        <f t="shared" si="30"/>
        <v>4,102904</v>
      </c>
      <c r="L2131" s="34">
        <v>0</v>
      </c>
      <c r="M2131" s="34">
        <v>0</v>
      </c>
      <c r="N2131" s="34">
        <v>0</v>
      </c>
      <c r="O2131" s="34">
        <v>0</v>
      </c>
      <c r="P2131" s="23">
        <v>0</v>
      </c>
      <c r="Q2131" s="23">
        <v>3000</v>
      </c>
      <c r="R2131" s="23">
        <v>0</v>
      </c>
    </row>
    <row r="2132" spans="1:18" ht="28" x14ac:dyDescent="0.15">
      <c r="A2132" s="23">
        <v>400752</v>
      </c>
      <c r="B2132" s="33" t="s">
        <v>9593</v>
      </c>
      <c r="C2132" s="34">
        <v>4</v>
      </c>
      <c r="D2132" s="43" t="s">
        <v>97</v>
      </c>
      <c r="E2132" s="34">
        <f>IF(D2132="",0,VLOOKUP(D2132,city!$D$4:$K$352,8,0))</f>
        <v>30</v>
      </c>
      <c r="F2132" s="34">
        <v>1</v>
      </c>
      <c r="G2132" s="34">
        <v>0</v>
      </c>
      <c r="H2132" s="34" t="s">
        <v>7990</v>
      </c>
      <c r="I2132" s="43" t="s">
        <v>9594</v>
      </c>
      <c r="J2132" s="34">
        <f>IF(I2132="","",VLOOKUP(I2132,speciality!$B$4:$J$1727,9,0))</f>
        <v>103001</v>
      </c>
      <c r="K2132" s="34" t="str">
        <f t="shared" si="30"/>
        <v>4,103001</v>
      </c>
      <c r="L2132" s="34">
        <v>0</v>
      </c>
      <c r="M2132" s="34">
        <v>0</v>
      </c>
      <c r="N2132" s="34">
        <v>0</v>
      </c>
      <c r="O2132" s="34">
        <v>0</v>
      </c>
      <c r="P2132" s="23">
        <v>0</v>
      </c>
      <c r="Q2132" s="23">
        <v>3000</v>
      </c>
      <c r="R2132" s="23">
        <v>0</v>
      </c>
    </row>
    <row r="2133" spans="1:18" x14ac:dyDescent="0.15">
      <c r="A2133" s="23">
        <v>400753</v>
      </c>
      <c r="B2133" s="33" t="s">
        <v>9595</v>
      </c>
      <c r="C2133" s="34">
        <v>4</v>
      </c>
      <c r="D2133" s="43" t="s">
        <v>97</v>
      </c>
      <c r="E2133" s="34">
        <f>IF(D2133="",0,VLOOKUP(D2133,city!$D$4:$K$352,8,0))</f>
        <v>30</v>
      </c>
      <c r="F2133" s="34">
        <v>1</v>
      </c>
      <c r="G2133" s="34">
        <v>0</v>
      </c>
      <c r="H2133" s="34" t="s">
        <v>7990</v>
      </c>
      <c r="I2133" s="43" t="s">
        <v>9596</v>
      </c>
      <c r="J2133" s="34">
        <f>IF(I2133="","",VLOOKUP(I2133,speciality!$B$4:$J$1727,9,0))</f>
        <v>103002</v>
      </c>
      <c r="K2133" s="34" t="str">
        <f t="shared" si="30"/>
        <v>4,103002</v>
      </c>
      <c r="L2133" s="34">
        <v>0</v>
      </c>
      <c r="M2133" s="34">
        <v>0</v>
      </c>
      <c r="N2133" s="34">
        <v>0</v>
      </c>
      <c r="O2133" s="34">
        <v>0</v>
      </c>
      <c r="P2133" s="23">
        <v>0</v>
      </c>
      <c r="Q2133" s="23">
        <v>3000</v>
      </c>
      <c r="R2133" s="23">
        <v>0</v>
      </c>
    </row>
    <row r="2134" spans="1:18" x14ac:dyDescent="0.15">
      <c r="A2134" s="23">
        <v>400754</v>
      </c>
      <c r="B2134" s="33" t="s">
        <v>9597</v>
      </c>
      <c r="C2134" s="34">
        <v>4</v>
      </c>
      <c r="D2134" s="43" t="s">
        <v>97</v>
      </c>
      <c r="E2134" s="34">
        <f>IF(D2134="",0,VLOOKUP(D2134,city!$D$4:$K$352,8,0))</f>
        <v>30</v>
      </c>
      <c r="F2134" s="34">
        <v>1</v>
      </c>
      <c r="G2134" s="34">
        <v>0</v>
      </c>
      <c r="H2134" s="34" t="s">
        <v>7990</v>
      </c>
      <c r="I2134" s="43" t="s">
        <v>9598</v>
      </c>
      <c r="J2134" s="34">
        <f>IF(I2134="","",VLOOKUP(I2134,speciality!$B$4:$J$1727,9,0))</f>
        <v>103003</v>
      </c>
      <c r="K2134" s="34" t="str">
        <f t="shared" si="30"/>
        <v>4,103003</v>
      </c>
      <c r="L2134" s="34">
        <v>0</v>
      </c>
      <c r="M2134" s="34">
        <v>0</v>
      </c>
      <c r="N2134" s="34">
        <v>0</v>
      </c>
      <c r="O2134" s="34">
        <v>0</v>
      </c>
      <c r="P2134" s="23">
        <v>0</v>
      </c>
      <c r="Q2134" s="23">
        <v>3000</v>
      </c>
      <c r="R2134" s="23">
        <v>0</v>
      </c>
    </row>
    <row r="2135" spans="1:18" x14ac:dyDescent="0.15">
      <c r="A2135" s="23">
        <v>400755</v>
      </c>
      <c r="B2135" s="33" t="s">
        <v>9599</v>
      </c>
      <c r="C2135" s="34">
        <v>4</v>
      </c>
      <c r="D2135" s="43" t="s">
        <v>97</v>
      </c>
      <c r="E2135" s="34">
        <f>IF(D2135="",0,VLOOKUP(D2135,city!$D$4:$K$352,8,0))</f>
        <v>30</v>
      </c>
      <c r="F2135" s="34">
        <v>1</v>
      </c>
      <c r="G2135" s="34">
        <v>0</v>
      </c>
      <c r="H2135" s="34" t="s">
        <v>7990</v>
      </c>
      <c r="I2135" s="43" t="s">
        <v>9600</v>
      </c>
      <c r="J2135" s="34">
        <f>IF(I2135="","",VLOOKUP(I2135,speciality!$B$4:$J$1727,9,0))</f>
        <v>103005</v>
      </c>
      <c r="K2135" s="34" t="str">
        <f t="shared" si="30"/>
        <v>4,103005</v>
      </c>
      <c r="L2135" s="34">
        <v>0</v>
      </c>
      <c r="M2135" s="34">
        <v>0</v>
      </c>
      <c r="N2135" s="34">
        <v>0</v>
      </c>
      <c r="O2135" s="34">
        <v>0</v>
      </c>
      <c r="P2135" s="23">
        <v>0</v>
      </c>
      <c r="Q2135" s="23">
        <v>3000</v>
      </c>
      <c r="R2135" s="23">
        <v>0</v>
      </c>
    </row>
    <row r="2136" spans="1:18" x14ac:dyDescent="0.15">
      <c r="A2136" s="23">
        <v>400756</v>
      </c>
      <c r="B2136" s="33" t="s">
        <v>9601</v>
      </c>
      <c r="C2136" s="34">
        <v>4</v>
      </c>
      <c r="D2136" s="43" t="s">
        <v>99</v>
      </c>
      <c r="E2136" s="34">
        <f>IF(D2136="",0,VLOOKUP(D2136,city!$D$4:$K$352,8,0))</f>
        <v>31</v>
      </c>
      <c r="F2136" s="34">
        <v>1</v>
      </c>
      <c r="G2136" s="34">
        <v>0</v>
      </c>
      <c r="H2136" s="34" t="s">
        <v>7990</v>
      </c>
      <c r="I2136" s="43" t="s">
        <v>9602</v>
      </c>
      <c r="J2136" s="34">
        <f>IF(I2136="","",VLOOKUP(I2136,speciality!$B$4:$J$1727,9,0))</f>
        <v>103101</v>
      </c>
      <c r="K2136" s="34" t="str">
        <f t="shared" si="30"/>
        <v>4,103101</v>
      </c>
      <c r="L2136" s="34">
        <v>0</v>
      </c>
      <c r="M2136" s="34">
        <v>0</v>
      </c>
      <c r="N2136" s="34">
        <v>0</v>
      </c>
      <c r="O2136" s="34">
        <v>0</v>
      </c>
      <c r="P2136" s="23">
        <v>0</v>
      </c>
      <c r="Q2136" s="23">
        <v>3000</v>
      </c>
      <c r="R2136" s="23">
        <v>0</v>
      </c>
    </row>
    <row r="2137" spans="1:18" x14ac:dyDescent="0.15">
      <c r="A2137" s="23">
        <v>400757</v>
      </c>
      <c r="B2137" s="33" t="s">
        <v>9603</v>
      </c>
      <c r="C2137" s="34">
        <v>4</v>
      </c>
      <c r="D2137" s="43" t="s">
        <v>99</v>
      </c>
      <c r="E2137" s="34">
        <f>IF(D2137="",0,VLOOKUP(D2137,city!$D$4:$K$352,8,0))</f>
        <v>31</v>
      </c>
      <c r="F2137" s="34">
        <v>1</v>
      </c>
      <c r="G2137" s="34">
        <v>0</v>
      </c>
      <c r="H2137" s="34" t="s">
        <v>7990</v>
      </c>
      <c r="I2137" s="43" t="s">
        <v>9604</v>
      </c>
      <c r="J2137" s="34">
        <f>IF(I2137="","",VLOOKUP(I2137,speciality!$B$4:$J$1727,9,0))</f>
        <v>103102</v>
      </c>
      <c r="K2137" s="34" t="str">
        <f t="shared" si="30"/>
        <v>4,103102</v>
      </c>
      <c r="L2137" s="34">
        <v>0</v>
      </c>
      <c r="M2137" s="34">
        <v>0</v>
      </c>
      <c r="N2137" s="34">
        <v>0</v>
      </c>
      <c r="O2137" s="34">
        <v>0</v>
      </c>
      <c r="P2137" s="23">
        <v>0</v>
      </c>
      <c r="Q2137" s="23">
        <v>3000</v>
      </c>
      <c r="R2137" s="23">
        <v>0</v>
      </c>
    </row>
    <row r="2138" spans="1:18" x14ac:dyDescent="0.15">
      <c r="A2138" s="23">
        <v>400758</v>
      </c>
      <c r="B2138" s="33" t="s">
        <v>9605</v>
      </c>
      <c r="C2138" s="34">
        <v>4</v>
      </c>
      <c r="D2138" s="43" t="s">
        <v>99</v>
      </c>
      <c r="E2138" s="34">
        <f>IF(D2138="",0,VLOOKUP(D2138,city!$D$4:$K$352,8,0))</f>
        <v>31</v>
      </c>
      <c r="F2138" s="34">
        <v>1</v>
      </c>
      <c r="G2138" s="34">
        <v>0</v>
      </c>
      <c r="H2138" s="34" t="s">
        <v>7990</v>
      </c>
      <c r="I2138" s="43" t="s">
        <v>9606</v>
      </c>
      <c r="J2138" s="34">
        <f>IF(I2138="","",VLOOKUP(I2138,speciality!$B$4:$J$1727,9,0))</f>
        <v>103103</v>
      </c>
      <c r="K2138" s="34" t="str">
        <f t="shared" si="30"/>
        <v>4,103103</v>
      </c>
      <c r="L2138" s="34">
        <v>0</v>
      </c>
      <c r="M2138" s="34">
        <v>0</v>
      </c>
      <c r="N2138" s="34">
        <v>0</v>
      </c>
      <c r="O2138" s="34">
        <v>0</v>
      </c>
      <c r="P2138" s="23">
        <v>0</v>
      </c>
      <c r="Q2138" s="23">
        <v>3000</v>
      </c>
      <c r="R2138" s="23">
        <v>0</v>
      </c>
    </row>
    <row r="2139" spans="1:18" x14ac:dyDescent="0.15">
      <c r="A2139" s="23">
        <v>400759</v>
      </c>
      <c r="B2139" s="33" t="s">
        <v>9607</v>
      </c>
      <c r="C2139" s="34">
        <v>4</v>
      </c>
      <c r="D2139" s="43" t="s">
        <v>99</v>
      </c>
      <c r="E2139" s="34">
        <f>IF(D2139="",0,VLOOKUP(D2139,city!$D$4:$K$352,8,0))</f>
        <v>31</v>
      </c>
      <c r="F2139" s="34">
        <v>1</v>
      </c>
      <c r="G2139" s="34">
        <v>0</v>
      </c>
      <c r="H2139" s="34" t="s">
        <v>7990</v>
      </c>
      <c r="I2139" s="43" t="s">
        <v>9608</v>
      </c>
      <c r="J2139" s="34">
        <f>IF(I2139="","",VLOOKUP(I2139,speciality!$B$4:$J$1727,9,0))</f>
        <v>103105</v>
      </c>
      <c r="K2139" s="34" t="str">
        <f t="shared" si="30"/>
        <v>4,103105</v>
      </c>
      <c r="L2139" s="34">
        <v>0</v>
      </c>
      <c r="M2139" s="34">
        <v>0</v>
      </c>
      <c r="N2139" s="34">
        <v>0</v>
      </c>
      <c r="O2139" s="34">
        <v>0</v>
      </c>
      <c r="P2139" s="23">
        <v>0</v>
      </c>
      <c r="Q2139" s="23">
        <v>3000</v>
      </c>
      <c r="R2139" s="23">
        <v>0</v>
      </c>
    </row>
    <row r="2140" spans="1:18" x14ac:dyDescent="0.15">
      <c r="A2140" s="23">
        <v>400760</v>
      </c>
      <c r="B2140" s="33" t="s">
        <v>9609</v>
      </c>
      <c r="C2140" s="34">
        <v>4</v>
      </c>
      <c r="D2140" s="43" t="s">
        <v>101</v>
      </c>
      <c r="E2140" s="34">
        <f>IF(D2140="",0,VLOOKUP(D2140,city!$D$4:$K$352,8,0))</f>
        <v>32</v>
      </c>
      <c r="F2140" s="34">
        <v>1</v>
      </c>
      <c r="G2140" s="34">
        <v>0</v>
      </c>
      <c r="H2140" s="34" t="s">
        <v>7990</v>
      </c>
      <c r="I2140" s="43" t="s">
        <v>9610</v>
      </c>
      <c r="J2140" s="34">
        <f>IF(I2140="","",VLOOKUP(I2140,speciality!$B$4:$J$1727,9,0))</f>
        <v>103201</v>
      </c>
      <c r="K2140" s="34" t="str">
        <f t="shared" si="30"/>
        <v>4,103201</v>
      </c>
      <c r="L2140" s="34">
        <v>0</v>
      </c>
      <c r="M2140" s="34">
        <v>0</v>
      </c>
      <c r="N2140" s="34">
        <v>0</v>
      </c>
      <c r="O2140" s="34">
        <v>0</v>
      </c>
      <c r="P2140" s="23">
        <v>0</v>
      </c>
      <c r="Q2140" s="23">
        <v>3000</v>
      </c>
      <c r="R2140" s="23">
        <v>0</v>
      </c>
    </row>
    <row r="2141" spans="1:18" x14ac:dyDescent="0.15">
      <c r="A2141" s="23">
        <v>400761</v>
      </c>
      <c r="B2141" s="33" t="s">
        <v>9611</v>
      </c>
      <c r="C2141" s="34">
        <v>4</v>
      </c>
      <c r="D2141" s="43" t="s">
        <v>101</v>
      </c>
      <c r="E2141" s="34">
        <f>IF(D2141="",0,VLOOKUP(D2141,city!$D$4:$K$352,8,0))</f>
        <v>32</v>
      </c>
      <c r="F2141" s="34">
        <v>1</v>
      </c>
      <c r="G2141" s="34">
        <v>0</v>
      </c>
      <c r="H2141" s="34" t="s">
        <v>7990</v>
      </c>
      <c r="I2141" s="43" t="s">
        <v>9612</v>
      </c>
      <c r="J2141" s="34">
        <f>IF(I2141="","",VLOOKUP(I2141,speciality!$B$4:$J$1727,9,0))</f>
        <v>103202</v>
      </c>
      <c r="K2141" s="34" t="str">
        <f t="shared" si="30"/>
        <v>4,103202</v>
      </c>
      <c r="L2141" s="34">
        <v>0</v>
      </c>
      <c r="M2141" s="34">
        <v>0</v>
      </c>
      <c r="N2141" s="34">
        <v>0</v>
      </c>
      <c r="O2141" s="34">
        <v>0</v>
      </c>
      <c r="P2141" s="23">
        <v>0</v>
      </c>
      <c r="Q2141" s="23">
        <v>3000</v>
      </c>
      <c r="R2141" s="23">
        <v>0</v>
      </c>
    </row>
    <row r="2142" spans="1:18" x14ac:dyDescent="0.15">
      <c r="A2142" s="23">
        <v>400762</v>
      </c>
      <c r="B2142" s="33" t="s">
        <v>9613</v>
      </c>
      <c r="C2142" s="34">
        <v>4</v>
      </c>
      <c r="D2142" s="43" t="s">
        <v>101</v>
      </c>
      <c r="E2142" s="34">
        <f>IF(D2142="",0,VLOOKUP(D2142,city!$D$4:$K$352,8,0))</f>
        <v>32</v>
      </c>
      <c r="F2142" s="34">
        <v>1</v>
      </c>
      <c r="G2142" s="34">
        <v>0</v>
      </c>
      <c r="H2142" s="34" t="s">
        <v>7990</v>
      </c>
      <c r="I2142" s="43" t="s">
        <v>9614</v>
      </c>
      <c r="J2142" s="34">
        <f>IF(I2142="","",VLOOKUP(I2142,speciality!$B$4:$J$1727,9,0))</f>
        <v>103203</v>
      </c>
      <c r="K2142" s="34" t="str">
        <f t="shared" si="30"/>
        <v>4,103203</v>
      </c>
      <c r="L2142" s="34">
        <v>0</v>
      </c>
      <c r="M2142" s="34">
        <v>0</v>
      </c>
      <c r="N2142" s="34">
        <v>0</v>
      </c>
      <c r="O2142" s="34">
        <v>0</v>
      </c>
      <c r="P2142" s="23">
        <v>0</v>
      </c>
      <c r="Q2142" s="23">
        <v>3000</v>
      </c>
      <c r="R2142" s="23">
        <v>0</v>
      </c>
    </row>
    <row r="2143" spans="1:18" x14ac:dyDescent="0.15">
      <c r="A2143" s="23">
        <v>400763</v>
      </c>
      <c r="B2143" s="33" t="s">
        <v>9615</v>
      </c>
      <c r="C2143" s="34">
        <v>4</v>
      </c>
      <c r="D2143" s="43" t="s">
        <v>101</v>
      </c>
      <c r="E2143" s="34">
        <f>IF(D2143="",0,VLOOKUP(D2143,city!$D$4:$K$352,8,0))</f>
        <v>32</v>
      </c>
      <c r="F2143" s="34">
        <v>1</v>
      </c>
      <c r="G2143" s="34">
        <v>0</v>
      </c>
      <c r="H2143" s="34" t="s">
        <v>7990</v>
      </c>
      <c r="I2143" s="43"/>
      <c r="J2143" s="34" t="str">
        <f>IF(I2143="","",VLOOKUP(I2143,speciality!$B$4:$J$1727,9,0))</f>
        <v/>
      </c>
      <c r="K2143" s="34" t="str">
        <f t="shared" si="30"/>
        <v>3,-1</v>
      </c>
      <c r="L2143" s="34">
        <v>0</v>
      </c>
      <c r="M2143" s="34">
        <v>0</v>
      </c>
      <c r="N2143" s="34">
        <v>0</v>
      </c>
      <c r="O2143" s="34">
        <v>0</v>
      </c>
      <c r="P2143" s="23">
        <v>0</v>
      </c>
      <c r="Q2143" s="23">
        <v>3000</v>
      </c>
      <c r="R2143" s="23">
        <v>0</v>
      </c>
    </row>
    <row r="2144" spans="1:18" x14ac:dyDescent="0.15">
      <c r="A2144" s="23">
        <v>400764</v>
      </c>
      <c r="B2144" s="33" t="s">
        <v>9616</v>
      </c>
      <c r="C2144" s="34">
        <v>4</v>
      </c>
      <c r="D2144" s="43" t="s">
        <v>103</v>
      </c>
      <c r="E2144" s="34">
        <f>IF(D2144="",0,VLOOKUP(D2144,city!$D$4:$K$352,8,0))</f>
        <v>33</v>
      </c>
      <c r="F2144" s="34">
        <v>1</v>
      </c>
      <c r="G2144" s="34">
        <v>0</v>
      </c>
      <c r="H2144" s="34" t="s">
        <v>7990</v>
      </c>
      <c r="I2144" s="43" t="s">
        <v>9617</v>
      </c>
      <c r="J2144" s="34">
        <f>IF(I2144="","",VLOOKUP(I2144,speciality!$B$4:$J$1727,9,0))</f>
        <v>103301</v>
      </c>
      <c r="K2144" s="34" t="str">
        <f t="shared" si="30"/>
        <v>4,103301</v>
      </c>
      <c r="L2144" s="34">
        <v>0</v>
      </c>
      <c r="M2144" s="34">
        <v>0</v>
      </c>
      <c r="N2144" s="34">
        <v>0</v>
      </c>
      <c r="O2144" s="34">
        <v>0</v>
      </c>
      <c r="P2144" s="23">
        <v>0</v>
      </c>
      <c r="Q2144" s="23">
        <v>3000</v>
      </c>
      <c r="R2144" s="23">
        <v>0</v>
      </c>
    </row>
    <row r="2145" spans="1:18" x14ac:dyDescent="0.15">
      <c r="A2145" s="23">
        <v>400765</v>
      </c>
      <c r="B2145" s="33" t="s">
        <v>9618</v>
      </c>
      <c r="C2145" s="34">
        <v>4</v>
      </c>
      <c r="D2145" s="43" t="s">
        <v>103</v>
      </c>
      <c r="E2145" s="34">
        <f>IF(D2145="",0,VLOOKUP(D2145,city!$D$4:$K$352,8,0))</f>
        <v>33</v>
      </c>
      <c r="F2145" s="34">
        <v>1</v>
      </c>
      <c r="G2145" s="34">
        <v>0</v>
      </c>
      <c r="H2145" s="34" t="s">
        <v>7990</v>
      </c>
      <c r="I2145" s="43" t="s">
        <v>9619</v>
      </c>
      <c r="J2145" s="34">
        <f>IF(I2145="","",VLOOKUP(I2145,speciality!$B$4:$J$1727,9,0))</f>
        <v>103302</v>
      </c>
      <c r="K2145" s="34" t="str">
        <f t="shared" si="30"/>
        <v>4,103302</v>
      </c>
      <c r="L2145" s="34">
        <v>0</v>
      </c>
      <c r="M2145" s="34">
        <v>0</v>
      </c>
      <c r="N2145" s="34">
        <v>0</v>
      </c>
      <c r="O2145" s="34">
        <v>0</v>
      </c>
      <c r="P2145" s="23">
        <v>0</v>
      </c>
      <c r="Q2145" s="23">
        <v>3000</v>
      </c>
      <c r="R2145" s="23">
        <v>0</v>
      </c>
    </row>
    <row r="2146" spans="1:18" x14ac:dyDescent="0.15">
      <c r="A2146" s="23">
        <v>400766</v>
      </c>
      <c r="B2146" s="33" t="s">
        <v>9620</v>
      </c>
      <c r="C2146" s="34">
        <v>4</v>
      </c>
      <c r="D2146" s="43" t="s">
        <v>103</v>
      </c>
      <c r="E2146" s="34">
        <f>IF(D2146="",0,VLOOKUP(D2146,city!$D$4:$K$352,8,0))</f>
        <v>33</v>
      </c>
      <c r="F2146" s="34">
        <v>1</v>
      </c>
      <c r="G2146" s="34">
        <v>0</v>
      </c>
      <c r="H2146" s="34" t="s">
        <v>7990</v>
      </c>
      <c r="I2146" s="43" t="s">
        <v>9621</v>
      </c>
      <c r="J2146" s="34">
        <f>IF(I2146="","",VLOOKUP(I2146,speciality!$B$4:$J$1727,9,0))</f>
        <v>103304</v>
      </c>
      <c r="K2146" s="34" t="str">
        <f t="shared" si="30"/>
        <v>4,103304</v>
      </c>
      <c r="L2146" s="34">
        <v>0</v>
      </c>
      <c r="M2146" s="34">
        <v>0</v>
      </c>
      <c r="N2146" s="34">
        <v>0</v>
      </c>
      <c r="O2146" s="34">
        <v>0</v>
      </c>
      <c r="P2146" s="23">
        <v>0</v>
      </c>
      <c r="Q2146" s="23">
        <v>3000</v>
      </c>
      <c r="R2146" s="23">
        <v>0</v>
      </c>
    </row>
    <row r="2147" spans="1:18" x14ac:dyDescent="0.15">
      <c r="A2147" s="23">
        <v>400767</v>
      </c>
      <c r="B2147" s="33" t="s">
        <v>9622</v>
      </c>
      <c r="C2147" s="34">
        <v>4</v>
      </c>
      <c r="D2147" s="43" t="s">
        <v>103</v>
      </c>
      <c r="E2147" s="34">
        <f>IF(D2147="",0,VLOOKUP(D2147,city!$D$4:$K$352,8,0))</f>
        <v>33</v>
      </c>
      <c r="F2147" s="34">
        <v>1</v>
      </c>
      <c r="G2147" s="34">
        <v>0</v>
      </c>
      <c r="H2147" s="34" t="s">
        <v>7990</v>
      </c>
      <c r="I2147" s="43" t="s">
        <v>9623</v>
      </c>
      <c r="J2147" s="34">
        <f>IF(I2147="","",VLOOKUP(I2147,speciality!$B$4:$J$1727,9,0))</f>
        <v>103305</v>
      </c>
      <c r="K2147" s="34" t="str">
        <f t="shared" si="30"/>
        <v>4,103305</v>
      </c>
      <c r="L2147" s="34">
        <v>0</v>
      </c>
      <c r="M2147" s="34">
        <v>0</v>
      </c>
      <c r="N2147" s="34">
        <v>0</v>
      </c>
      <c r="O2147" s="34">
        <v>0</v>
      </c>
      <c r="P2147" s="23">
        <v>0</v>
      </c>
      <c r="Q2147" s="23">
        <v>3000</v>
      </c>
      <c r="R2147" s="23">
        <v>0</v>
      </c>
    </row>
    <row r="2148" spans="1:18" x14ac:dyDescent="0.15">
      <c r="A2148" s="23">
        <v>400768</v>
      </c>
      <c r="B2148" s="33" t="s">
        <v>9624</v>
      </c>
      <c r="C2148" s="34">
        <v>4</v>
      </c>
      <c r="D2148" s="43" t="s">
        <v>105</v>
      </c>
      <c r="E2148" s="34">
        <f>IF(D2148="",0,VLOOKUP(D2148,city!$D$4:$K$352,8,0))</f>
        <v>34</v>
      </c>
      <c r="F2148" s="34">
        <v>1</v>
      </c>
      <c r="G2148" s="34">
        <v>0</v>
      </c>
      <c r="H2148" s="34" t="s">
        <v>7990</v>
      </c>
      <c r="I2148" s="43" t="s">
        <v>9625</v>
      </c>
      <c r="J2148" s="34">
        <f>IF(I2148="","",VLOOKUP(I2148,speciality!$B$4:$J$1727,9,0))</f>
        <v>103401</v>
      </c>
      <c r="K2148" s="34" t="str">
        <f t="shared" si="30"/>
        <v>4,103401</v>
      </c>
      <c r="L2148" s="34">
        <v>0</v>
      </c>
      <c r="M2148" s="34">
        <v>0</v>
      </c>
      <c r="N2148" s="34">
        <v>0</v>
      </c>
      <c r="O2148" s="34">
        <v>0</v>
      </c>
      <c r="P2148" s="23">
        <v>0</v>
      </c>
      <c r="Q2148" s="23">
        <v>3000</v>
      </c>
      <c r="R2148" s="23">
        <v>0</v>
      </c>
    </row>
    <row r="2149" spans="1:18" x14ac:dyDescent="0.15">
      <c r="A2149" s="23">
        <v>400769</v>
      </c>
      <c r="B2149" s="33" t="s">
        <v>9626</v>
      </c>
      <c r="C2149" s="34">
        <v>4</v>
      </c>
      <c r="D2149" s="43" t="s">
        <v>105</v>
      </c>
      <c r="E2149" s="34">
        <f>IF(D2149="",0,VLOOKUP(D2149,city!$D$4:$K$352,8,0))</f>
        <v>34</v>
      </c>
      <c r="F2149" s="34">
        <v>1</v>
      </c>
      <c r="G2149" s="34">
        <v>0</v>
      </c>
      <c r="H2149" s="34" t="s">
        <v>7990</v>
      </c>
      <c r="I2149" s="43"/>
      <c r="J2149" s="34" t="str">
        <f>IF(I2149="","",VLOOKUP(I2149,speciality!$B$4:$J$1727,9,0))</f>
        <v/>
      </c>
      <c r="K2149" s="34" t="str">
        <f t="shared" si="30"/>
        <v>3,-1</v>
      </c>
      <c r="L2149" s="34">
        <v>0</v>
      </c>
      <c r="M2149" s="34">
        <v>0</v>
      </c>
      <c r="N2149" s="34">
        <v>0</v>
      </c>
      <c r="O2149" s="34">
        <v>0</v>
      </c>
      <c r="P2149" s="23">
        <v>0</v>
      </c>
      <c r="Q2149" s="23">
        <v>3000</v>
      </c>
      <c r="R2149" s="23">
        <v>0</v>
      </c>
    </row>
    <row r="2150" spans="1:18" x14ac:dyDescent="0.15">
      <c r="A2150" s="23">
        <v>400770</v>
      </c>
      <c r="B2150" s="33" t="s">
        <v>9627</v>
      </c>
      <c r="C2150" s="34">
        <v>4</v>
      </c>
      <c r="D2150" s="43" t="s">
        <v>105</v>
      </c>
      <c r="E2150" s="34">
        <f>IF(D2150="",0,VLOOKUP(D2150,city!$D$4:$K$352,8,0))</f>
        <v>34</v>
      </c>
      <c r="F2150" s="34">
        <v>1</v>
      </c>
      <c r="G2150" s="34">
        <v>0</v>
      </c>
      <c r="H2150" s="34" t="s">
        <v>7990</v>
      </c>
      <c r="I2150" s="43" t="s">
        <v>9628</v>
      </c>
      <c r="J2150" s="34">
        <f>IF(I2150="","",VLOOKUP(I2150,speciality!$B$4:$J$1727,9,0))</f>
        <v>103403</v>
      </c>
      <c r="K2150" s="34" t="str">
        <f t="shared" si="30"/>
        <v>4,103403</v>
      </c>
      <c r="L2150" s="34">
        <v>0</v>
      </c>
      <c r="M2150" s="34">
        <v>0</v>
      </c>
      <c r="N2150" s="34">
        <v>0</v>
      </c>
      <c r="O2150" s="34">
        <v>0</v>
      </c>
      <c r="P2150" s="23">
        <v>0</v>
      </c>
      <c r="Q2150" s="23">
        <v>3000</v>
      </c>
      <c r="R2150" s="23">
        <v>0</v>
      </c>
    </row>
    <row r="2151" spans="1:18" x14ac:dyDescent="0.15">
      <c r="A2151" s="23">
        <v>400771</v>
      </c>
      <c r="B2151" s="33" t="s">
        <v>9629</v>
      </c>
      <c r="C2151" s="34">
        <v>4</v>
      </c>
      <c r="D2151" s="43" t="s">
        <v>105</v>
      </c>
      <c r="E2151" s="34">
        <f>IF(D2151="",0,VLOOKUP(D2151,city!$D$4:$K$352,8,0))</f>
        <v>34</v>
      </c>
      <c r="F2151" s="34">
        <v>1</v>
      </c>
      <c r="G2151" s="34">
        <v>0</v>
      </c>
      <c r="H2151" s="34" t="s">
        <v>7990</v>
      </c>
      <c r="I2151" s="43" t="s">
        <v>9630</v>
      </c>
      <c r="J2151" s="34">
        <f>IF(I2151="","",VLOOKUP(I2151,speciality!$B$4:$J$1727,9,0))</f>
        <v>103404</v>
      </c>
      <c r="K2151" s="34" t="str">
        <f t="shared" si="30"/>
        <v>4,103404</v>
      </c>
      <c r="L2151" s="34">
        <v>0</v>
      </c>
      <c r="M2151" s="34">
        <v>0</v>
      </c>
      <c r="N2151" s="34">
        <v>0</v>
      </c>
      <c r="O2151" s="34">
        <v>0</v>
      </c>
      <c r="P2151" s="23">
        <v>0</v>
      </c>
      <c r="Q2151" s="23">
        <v>3000</v>
      </c>
      <c r="R2151" s="23">
        <v>0</v>
      </c>
    </row>
    <row r="2152" spans="1:18" x14ac:dyDescent="0.15">
      <c r="A2152" s="23">
        <v>400772</v>
      </c>
      <c r="B2152" s="33" t="s">
        <v>9631</v>
      </c>
      <c r="C2152" s="34">
        <v>4</v>
      </c>
      <c r="D2152" s="43" t="s">
        <v>107</v>
      </c>
      <c r="E2152" s="34">
        <f>IF(D2152="",0,VLOOKUP(D2152,city!$D$4:$K$352,8,0))</f>
        <v>35</v>
      </c>
      <c r="F2152" s="34">
        <v>1</v>
      </c>
      <c r="G2152" s="34">
        <v>0</v>
      </c>
      <c r="H2152" s="34" t="s">
        <v>7990</v>
      </c>
      <c r="I2152" s="43" t="s">
        <v>9632</v>
      </c>
      <c r="J2152" s="34">
        <f>IF(I2152="","",VLOOKUP(I2152,speciality!$B$4:$J$1727,9,0))</f>
        <v>103501</v>
      </c>
      <c r="K2152" s="34" t="str">
        <f t="shared" si="30"/>
        <v>4,103501</v>
      </c>
      <c r="L2152" s="34">
        <v>0</v>
      </c>
      <c r="M2152" s="34">
        <v>0</v>
      </c>
      <c r="N2152" s="34">
        <v>0</v>
      </c>
      <c r="O2152" s="34">
        <v>0</v>
      </c>
      <c r="P2152" s="23">
        <v>0</v>
      </c>
      <c r="Q2152" s="23">
        <v>3000</v>
      </c>
      <c r="R2152" s="23">
        <v>0</v>
      </c>
    </row>
    <row r="2153" spans="1:18" x14ac:dyDescent="0.15">
      <c r="A2153" s="23">
        <v>400773</v>
      </c>
      <c r="B2153" s="33" t="s">
        <v>9633</v>
      </c>
      <c r="C2153" s="34">
        <v>4</v>
      </c>
      <c r="D2153" s="43" t="s">
        <v>107</v>
      </c>
      <c r="E2153" s="34">
        <f>IF(D2153="",0,VLOOKUP(D2153,city!$D$4:$K$352,8,0))</f>
        <v>35</v>
      </c>
      <c r="F2153" s="34">
        <v>1</v>
      </c>
      <c r="G2153" s="34">
        <v>0</v>
      </c>
      <c r="H2153" s="34" t="s">
        <v>7990</v>
      </c>
      <c r="I2153" s="43" t="s">
        <v>9634</v>
      </c>
      <c r="J2153" s="34">
        <f>IF(I2153="","",VLOOKUP(I2153,speciality!$B$4:$J$1727,9,0))</f>
        <v>103502</v>
      </c>
      <c r="K2153" s="34" t="str">
        <f t="shared" si="30"/>
        <v>4,103502</v>
      </c>
      <c r="L2153" s="34">
        <v>0</v>
      </c>
      <c r="M2153" s="34">
        <v>0</v>
      </c>
      <c r="N2153" s="34">
        <v>0</v>
      </c>
      <c r="O2153" s="34">
        <v>0</v>
      </c>
      <c r="P2153" s="23">
        <v>0</v>
      </c>
      <c r="Q2153" s="23">
        <v>3000</v>
      </c>
      <c r="R2153" s="23">
        <v>0</v>
      </c>
    </row>
    <row r="2154" spans="1:18" x14ac:dyDescent="0.15">
      <c r="A2154" s="23">
        <v>400774</v>
      </c>
      <c r="B2154" s="33" t="s">
        <v>9635</v>
      </c>
      <c r="C2154" s="34">
        <v>4</v>
      </c>
      <c r="D2154" s="43" t="s">
        <v>107</v>
      </c>
      <c r="E2154" s="34">
        <f>IF(D2154="",0,VLOOKUP(D2154,city!$D$4:$K$352,8,0))</f>
        <v>35</v>
      </c>
      <c r="F2154" s="34">
        <v>1</v>
      </c>
      <c r="G2154" s="34">
        <v>0</v>
      </c>
      <c r="H2154" s="34" t="s">
        <v>7990</v>
      </c>
      <c r="I2154" s="43" t="s">
        <v>9636</v>
      </c>
      <c r="J2154" s="34">
        <f>IF(I2154="","",VLOOKUP(I2154,speciality!$B$4:$J$1727,9,0))</f>
        <v>103503</v>
      </c>
      <c r="K2154" s="34" t="str">
        <f t="shared" si="30"/>
        <v>4,103503</v>
      </c>
      <c r="L2154" s="34">
        <v>0</v>
      </c>
      <c r="M2154" s="34">
        <v>0</v>
      </c>
      <c r="N2154" s="34">
        <v>0</v>
      </c>
      <c r="O2154" s="34">
        <v>0</v>
      </c>
      <c r="P2154" s="23">
        <v>0</v>
      </c>
      <c r="Q2154" s="23">
        <v>3000</v>
      </c>
      <c r="R2154" s="23">
        <v>0</v>
      </c>
    </row>
    <row r="2155" spans="1:18" x14ac:dyDescent="0.15">
      <c r="A2155" s="23">
        <v>400775</v>
      </c>
      <c r="B2155" s="33" t="s">
        <v>9637</v>
      </c>
      <c r="C2155" s="34">
        <v>4</v>
      </c>
      <c r="D2155" s="43" t="s">
        <v>107</v>
      </c>
      <c r="E2155" s="34">
        <f>IF(D2155="",0,VLOOKUP(D2155,city!$D$4:$K$352,8,0))</f>
        <v>35</v>
      </c>
      <c r="F2155" s="34">
        <v>1</v>
      </c>
      <c r="G2155" s="34">
        <v>0</v>
      </c>
      <c r="H2155" s="34" t="s">
        <v>7990</v>
      </c>
      <c r="I2155" s="43"/>
      <c r="J2155" s="34" t="str">
        <f>IF(I2155="","",VLOOKUP(I2155,speciality!$B$4:$J$1727,9,0))</f>
        <v/>
      </c>
      <c r="K2155" s="34" t="str">
        <f t="shared" si="30"/>
        <v>3,-1</v>
      </c>
      <c r="L2155" s="34">
        <v>0</v>
      </c>
      <c r="M2155" s="34">
        <v>0</v>
      </c>
      <c r="N2155" s="34">
        <v>0</v>
      </c>
      <c r="O2155" s="34">
        <v>0</v>
      </c>
      <c r="P2155" s="23">
        <v>0</v>
      </c>
      <c r="Q2155" s="23">
        <v>3000</v>
      </c>
      <c r="R2155" s="23">
        <v>0</v>
      </c>
    </row>
    <row r="2156" spans="1:18" x14ac:dyDescent="0.15">
      <c r="A2156" s="23">
        <v>400776</v>
      </c>
      <c r="B2156" s="33" t="s">
        <v>9638</v>
      </c>
      <c r="C2156" s="34">
        <v>4</v>
      </c>
      <c r="D2156" s="43" t="s">
        <v>109</v>
      </c>
      <c r="E2156" s="34">
        <f>IF(D2156="",0,VLOOKUP(D2156,city!$D$4:$K$352,8,0))</f>
        <v>36</v>
      </c>
      <c r="F2156" s="34">
        <v>1</v>
      </c>
      <c r="G2156" s="34">
        <v>0</v>
      </c>
      <c r="H2156" s="34" t="s">
        <v>7990</v>
      </c>
      <c r="I2156" s="43" t="s">
        <v>9639</v>
      </c>
      <c r="J2156" s="34">
        <f>IF(I2156="","",VLOOKUP(I2156,speciality!$B$4:$J$1727,9,0))</f>
        <v>103601</v>
      </c>
      <c r="K2156" s="34" t="str">
        <f t="shared" si="30"/>
        <v>4,103601</v>
      </c>
      <c r="L2156" s="34">
        <v>0</v>
      </c>
      <c r="M2156" s="34">
        <v>0</v>
      </c>
      <c r="N2156" s="34">
        <v>0</v>
      </c>
      <c r="O2156" s="34">
        <v>0</v>
      </c>
      <c r="P2156" s="23">
        <v>0</v>
      </c>
      <c r="Q2156" s="23">
        <v>3000</v>
      </c>
      <c r="R2156" s="23">
        <v>0</v>
      </c>
    </row>
    <row r="2157" spans="1:18" x14ac:dyDescent="0.15">
      <c r="A2157" s="23">
        <v>400777</v>
      </c>
      <c r="B2157" s="33" t="s">
        <v>9640</v>
      </c>
      <c r="C2157" s="34">
        <v>4</v>
      </c>
      <c r="D2157" s="43" t="s">
        <v>109</v>
      </c>
      <c r="E2157" s="34">
        <f>IF(D2157="",0,VLOOKUP(D2157,city!$D$4:$K$352,8,0))</f>
        <v>36</v>
      </c>
      <c r="F2157" s="34">
        <v>1</v>
      </c>
      <c r="G2157" s="34">
        <v>0</v>
      </c>
      <c r="H2157" s="34" t="s">
        <v>7990</v>
      </c>
      <c r="I2157" s="43" t="s">
        <v>9641</v>
      </c>
      <c r="J2157" s="34">
        <f>IF(I2157="","",VLOOKUP(I2157,speciality!$B$4:$J$1727,9,0))</f>
        <v>103602</v>
      </c>
      <c r="K2157" s="34" t="str">
        <f t="shared" si="30"/>
        <v>4,103602</v>
      </c>
      <c r="L2157" s="34">
        <v>0</v>
      </c>
      <c r="M2157" s="34">
        <v>0</v>
      </c>
      <c r="N2157" s="34">
        <v>0</v>
      </c>
      <c r="O2157" s="34">
        <v>0</v>
      </c>
      <c r="P2157" s="23">
        <v>0</v>
      </c>
      <c r="Q2157" s="23">
        <v>3000</v>
      </c>
      <c r="R2157" s="23">
        <v>0</v>
      </c>
    </row>
    <row r="2158" spans="1:18" x14ac:dyDescent="0.15">
      <c r="A2158" s="23">
        <v>400778</v>
      </c>
      <c r="B2158" s="33" t="s">
        <v>9642</v>
      </c>
      <c r="C2158" s="34">
        <v>4</v>
      </c>
      <c r="D2158" s="43" t="s">
        <v>109</v>
      </c>
      <c r="E2158" s="34">
        <f>IF(D2158="",0,VLOOKUP(D2158,city!$D$4:$K$352,8,0))</f>
        <v>36</v>
      </c>
      <c r="F2158" s="34">
        <v>1</v>
      </c>
      <c r="G2158" s="34">
        <v>0</v>
      </c>
      <c r="H2158" s="34" t="s">
        <v>7990</v>
      </c>
      <c r="I2158" s="43" t="s">
        <v>9643</v>
      </c>
      <c r="J2158" s="34">
        <f>IF(I2158="","",VLOOKUP(I2158,speciality!$B$4:$J$1727,9,0))</f>
        <v>103603</v>
      </c>
      <c r="K2158" s="34" t="str">
        <f t="shared" si="30"/>
        <v>4,103603</v>
      </c>
      <c r="L2158" s="34">
        <v>0</v>
      </c>
      <c r="M2158" s="34">
        <v>0</v>
      </c>
      <c r="N2158" s="34">
        <v>0</v>
      </c>
      <c r="O2158" s="34">
        <v>0</v>
      </c>
      <c r="P2158" s="23">
        <v>0</v>
      </c>
      <c r="Q2158" s="23">
        <v>3000</v>
      </c>
      <c r="R2158" s="23">
        <v>0</v>
      </c>
    </row>
    <row r="2159" spans="1:18" x14ac:dyDescent="0.15">
      <c r="A2159" s="23">
        <v>400779</v>
      </c>
      <c r="B2159" s="33" t="s">
        <v>9644</v>
      </c>
      <c r="C2159" s="34">
        <v>4</v>
      </c>
      <c r="D2159" s="43" t="s">
        <v>109</v>
      </c>
      <c r="E2159" s="34">
        <f>IF(D2159="",0,VLOOKUP(D2159,city!$D$4:$K$352,8,0))</f>
        <v>36</v>
      </c>
      <c r="F2159" s="34">
        <v>1</v>
      </c>
      <c r="G2159" s="34">
        <v>0</v>
      </c>
      <c r="H2159" s="34" t="s">
        <v>7990</v>
      </c>
      <c r="I2159" s="43" t="s">
        <v>9645</v>
      </c>
      <c r="J2159" s="34">
        <f>IF(I2159="","",VLOOKUP(I2159,speciality!$B$4:$J$1727,9,0))</f>
        <v>103605</v>
      </c>
      <c r="K2159" s="34" t="str">
        <f t="shared" si="30"/>
        <v>4,103605</v>
      </c>
      <c r="L2159" s="34">
        <v>0</v>
      </c>
      <c r="M2159" s="34">
        <v>0</v>
      </c>
      <c r="N2159" s="34">
        <v>0</v>
      </c>
      <c r="O2159" s="34">
        <v>0</v>
      </c>
      <c r="P2159" s="23">
        <v>0</v>
      </c>
      <c r="Q2159" s="23">
        <v>3000</v>
      </c>
      <c r="R2159" s="23">
        <v>0</v>
      </c>
    </row>
    <row r="2160" spans="1:18" x14ac:dyDescent="0.15">
      <c r="A2160" s="23">
        <v>400780</v>
      </c>
      <c r="B2160" s="33" t="s">
        <v>9646</v>
      </c>
      <c r="C2160" s="34">
        <v>4</v>
      </c>
      <c r="D2160" s="43" t="s">
        <v>111</v>
      </c>
      <c r="E2160" s="34">
        <f>IF(D2160="",0,VLOOKUP(D2160,city!$D$4:$K$352,8,0))</f>
        <v>37</v>
      </c>
      <c r="F2160" s="34">
        <v>1</v>
      </c>
      <c r="G2160" s="34">
        <v>0</v>
      </c>
      <c r="H2160" s="34" t="s">
        <v>7990</v>
      </c>
      <c r="I2160" s="43" t="s">
        <v>9647</v>
      </c>
      <c r="J2160" s="34">
        <f>IF(I2160="","",VLOOKUP(I2160,speciality!$B$4:$J$1727,9,0))</f>
        <v>103701</v>
      </c>
      <c r="K2160" s="34" t="str">
        <f t="shared" si="30"/>
        <v>4,103701</v>
      </c>
      <c r="L2160" s="34">
        <v>0</v>
      </c>
      <c r="M2160" s="34">
        <v>0</v>
      </c>
      <c r="N2160" s="34">
        <v>0</v>
      </c>
      <c r="O2160" s="34">
        <v>0</v>
      </c>
      <c r="P2160" s="23">
        <v>0</v>
      </c>
      <c r="Q2160" s="23">
        <v>3000</v>
      </c>
      <c r="R2160" s="23">
        <v>0</v>
      </c>
    </row>
    <row r="2161" spans="1:18" x14ac:dyDescent="0.15">
      <c r="A2161" s="23">
        <v>400781</v>
      </c>
      <c r="B2161" s="33" t="s">
        <v>9648</v>
      </c>
      <c r="C2161" s="34">
        <v>4</v>
      </c>
      <c r="D2161" s="43" t="s">
        <v>111</v>
      </c>
      <c r="E2161" s="34">
        <f>IF(D2161="",0,VLOOKUP(D2161,city!$D$4:$K$352,8,0))</f>
        <v>37</v>
      </c>
      <c r="F2161" s="34">
        <v>1</v>
      </c>
      <c r="G2161" s="34">
        <v>0</v>
      </c>
      <c r="H2161" s="34" t="s">
        <v>7990</v>
      </c>
      <c r="I2161" s="43" t="s">
        <v>9649</v>
      </c>
      <c r="J2161" s="34">
        <f>IF(I2161="","",VLOOKUP(I2161,speciality!$B$4:$J$1727,9,0))</f>
        <v>103702</v>
      </c>
      <c r="K2161" s="34" t="str">
        <f t="shared" si="30"/>
        <v>4,103702</v>
      </c>
      <c r="L2161" s="34">
        <v>0</v>
      </c>
      <c r="M2161" s="34">
        <v>0</v>
      </c>
      <c r="N2161" s="34">
        <v>0</v>
      </c>
      <c r="O2161" s="34">
        <v>0</v>
      </c>
      <c r="P2161" s="23">
        <v>0</v>
      </c>
      <c r="Q2161" s="23">
        <v>3000</v>
      </c>
      <c r="R2161" s="23">
        <v>0</v>
      </c>
    </row>
    <row r="2162" spans="1:18" x14ac:dyDescent="0.15">
      <c r="A2162" s="23">
        <v>400782</v>
      </c>
      <c r="B2162" s="33" t="s">
        <v>9650</v>
      </c>
      <c r="C2162" s="34">
        <v>4</v>
      </c>
      <c r="D2162" s="43" t="s">
        <v>111</v>
      </c>
      <c r="E2162" s="34">
        <f>IF(D2162="",0,VLOOKUP(D2162,city!$D$4:$K$352,8,0))</f>
        <v>37</v>
      </c>
      <c r="F2162" s="34">
        <v>1</v>
      </c>
      <c r="G2162" s="34">
        <v>0</v>
      </c>
      <c r="H2162" s="34" t="s">
        <v>7990</v>
      </c>
      <c r="I2162" s="43"/>
      <c r="J2162" s="34" t="str">
        <f>IF(I2162="","",VLOOKUP(I2162,speciality!$B$4:$J$1727,9,0))</f>
        <v/>
      </c>
      <c r="K2162" s="34" t="str">
        <f t="shared" si="30"/>
        <v>3,-1</v>
      </c>
      <c r="L2162" s="34">
        <v>0</v>
      </c>
      <c r="M2162" s="34">
        <v>0</v>
      </c>
      <c r="N2162" s="34">
        <v>0</v>
      </c>
      <c r="O2162" s="34">
        <v>0</v>
      </c>
      <c r="P2162" s="23">
        <v>0</v>
      </c>
      <c r="Q2162" s="23">
        <v>3000</v>
      </c>
      <c r="R2162" s="23">
        <v>0</v>
      </c>
    </row>
    <row r="2163" spans="1:18" x14ac:dyDescent="0.15">
      <c r="A2163" s="23">
        <v>400783</v>
      </c>
      <c r="B2163" s="33" t="s">
        <v>9651</v>
      </c>
      <c r="C2163" s="34">
        <v>4</v>
      </c>
      <c r="D2163" s="43" t="s">
        <v>111</v>
      </c>
      <c r="E2163" s="34">
        <f>IF(D2163="",0,VLOOKUP(D2163,city!$D$4:$K$352,8,0))</f>
        <v>37</v>
      </c>
      <c r="F2163" s="34">
        <v>1</v>
      </c>
      <c r="G2163" s="34">
        <v>0</v>
      </c>
      <c r="H2163" s="34" t="s">
        <v>7990</v>
      </c>
      <c r="I2163" s="43" t="s">
        <v>9652</v>
      </c>
      <c r="J2163" s="34">
        <f>IF(I2163="","",VLOOKUP(I2163,speciality!$B$4:$J$1727,9,0))</f>
        <v>103704</v>
      </c>
      <c r="K2163" s="34" t="str">
        <f t="shared" si="30"/>
        <v>4,103704</v>
      </c>
      <c r="L2163" s="34">
        <v>0</v>
      </c>
      <c r="M2163" s="34">
        <v>0</v>
      </c>
      <c r="N2163" s="34">
        <v>0</v>
      </c>
      <c r="O2163" s="34">
        <v>0</v>
      </c>
      <c r="P2163" s="23">
        <v>0</v>
      </c>
      <c r="Q2163" s="23">
        <v>3000</v>
      </c>
      <c r="R2163" s="23">
        <v>0</v>
      </c>
    </row>
    <row r="2164" spans="1:18" x14ac:dyDescent="0.15">
      <c r="A2164" s="23">
        <v>400784</v>
      </c>
      <c r="B2164" s="33" t="s">
        <v>9653</v>
      </c>
      <c r="C2164" s="34">
        <v>4</v>
      </c>
      <c r="D2164" s="43" t="s">
        <v>113</v>
      </c>
      <c r="E2164" s="34">
        <f>IF(D2164="",0,VLOOKUP(D2164,city!$D$4:$K$352,8,0))</f>
        <v>38</v>
      </c>
      <c r="F2164" s="34">
        <v>1</v>
      </c>
      <c r="G2164" s="34">
        <v>0</v>
      </c>
      <c r="H2164" s="34" t="s">
        <v>7990</v>
      </c>
      <c r="I2164" s="43" t="s">
        <v>9654</v>
      </c>
      <c r="J2164" s="34">
        <f>IF(I2164="","",VLOOKUP(I2164,speciality!$B$4:$J$1727,9,0))</f>
        <v>103801</v>
      </c>
      <c r="K2164" s="34" t="str">
        <f t="shared" si="30"/>
        <v>4,103801</v>
      </c>
      <c r="L2164" s="34">
        <v>0</v>
      </c>
      <c r="M2164" s="34">
        <v>0</v>
      </c>
      <c r="N2164" s="34">
        <v>0</v>
      </c>
      <c r="O2164" s="34">
        <v>0</v>
      </c>
      <c r="P2164" s="23">
        <v>0</v>
      </c>
      <c r="Q2164" s="23">
        <v>3000</v>
      </c>
      <c r="R2164" s="23">
        <v>0</v>
      </c>
    </row>
    <row r="2165" spans="1:18" x14ac:dyDescent="0.15">
      <c r="A2165" s="23">
        <v>400785</v>
      </c>
      <c r="B2165" s="33" t="s">
        <v>9655</v>
      </c>
      <c r="C2165" s="34">
        <v>4</v>
      </c>
      <c r="D2165" s="43" t="s">
        <v>113</v>
      </c>
      <c r="E2165" s="34">
        <f>IF(D2165="",0,VLOOKUP(D2165,city!$D$4:$K$352,8,0))</f>
        <v>38</v>
      </c>
      <c r="F2165" s="34">
        <v>1</v>
      </c>
      <c r="G2165" s="34">
        <v>0</v>
      </c>
      <c r="H2165" s="34" t="s">
        <v>7990</v>
      </c>
      <c r="I2165" s="43" t="s">
        <v>9656</v>
      </c>
      <c r="J2165" s="34">
        <f>IF(I2165="","",VLOOKUP(I2165,speciality!$B$4:$J$1727,9,0))</f>
        <v>103802</v>
      </c>
      <c r="K2165" s="34" t="str">
        <f t="shared" si="30"/>
        <v>4,103802</v>
      </c>
      <c r="L2165" s="34">
        <v>0</v>
      </c>
      <c r="M2165" s="34">
        <v>0</v>
      </c>
      <c r="N2165" s="34">
        <v>0</v>
      </c>
      <c r="O2165" s="34">
        <v>0</v>
      </c>
      <c r="P2165" s="23">
        <v>0</v>
      </c>
      <c r="Q2165" s="23">
        <v>3000</v>
      </c>
      <c r="R2165" s="23">
        <v>0</v>
      </c>
    </row>
    <row r="2166" spans="1:18" x14ac:dyDescent="0.15">
      <c r="A2166" s="23">
        <v>400786</v>
      </c>
      <c r="B2166" s="33" t="s">
        <v>9657</v>
      </c>
      <c r="C2166" s="34">
        <v>4</v>
      </c>
      <c r="D2166" s="43" t="s">
        <v>113</v>
      </c>
      <c r="E2166" s="34">
        <f>IF(D2166="",0,VLOOKUP(D2166,city!$D$4:$K$352,8,0))</f>
        <v>38</v>
      </c>
      <c r="F2166" s="34">
        <v>1</v>
      </c>
      <c r="G2166" s="34">
        <v>0</v>
      </c>
      <c r="H2166" s="34" t="s">
        <v>7990</v>
      </c>
      <c r="I2166" s="43" t="s">
        <v>9658</v>
      </c>
      <c r="J2166" s="34">
        <f>IF(I2166="","",VLOOKUP(I2166,speciality!$B$4:$J$1727,9,0))</f>
        <v>103803</v>
      </c>
      <c r="K2166" s="34" t="str">
        <f t="shared" si="30"/>
        <v>4,103803</v>
      </c>
      <c r="L2166" s="34">
        <v>0</v>
      </c>
      <c r="M2166" s="34">
        <v>0</v>
      </c>
      <c r="N2166" s="34">
        <v>0</v>
      </c>
      <c r="O2166" s="34">
        <v>0</v>
      </c>
      <c r="P2166" s="23">
        <v>0</v>
      </c>
      <c r="Q2166" s="23">
        <v>3000</v>
      </c>
      <c r="R2166" s="23">
        <v>0</v>
      </c>
    </row>
    <row r="2167" spans="1:18" ht="28" x14ac:dyDescent="0.15">
      <c r="A2167" s="23">
        <v>400787</v>
      </c>
      <c r="B2167" s="33" t="s">
        <v>9659</v>
      </c>
      <c r="C2167" s="34">
        <v>4</v>
      </c>
      <c r="D2167" s="43" t="s">
        <v>113</v>
      </c>
      <c r="E2167" s="34">
        <f>IF(D2167="",0,VLOOKUP(D2167,city!$D$4:$K$352,8,0))</f>
        <v>38</v>
      </c>
      <c r="F2167" s="34">
        <v>1</v>
      </c>
      <c r="G2167" s="34">
        <v>0</v>
      </c>
      <c r="H2167" s="34" t="s">
        <v>7990</v>
      </c>
      <c r="I2167" s="43" t="s">
        <v>9660</v>
      </c>
      <c r="J2167" s="34">
        <f>IF(I2167="","",VLOOKUP(I2167,speciality!$B$4:$J$1727,9,0))</f>
        <v>103804</v>
      </c>
      <c r="K2167" s="34" t="str">
        <f t="shared" si="30"/>
        <v>4,103804</v>
      </c>
      <c r="L2167" s="34">
        <v>0</v>
      </c>
      <c r="M2167" s="34">
        <v>0</v>
      </c>
      <c r="N2167" s="34">
        <v>0</v>
      </c>
      <c r="O2167" s="34">
        <v>0</v>
      </c>
      <c r="P2167" s="23">
        <v>0</v>
      </c>
      <c r="Q2167" s="23">
        <v>3000</v>
      </c>
      <c r="R2167" s="23">
        <v>0</v>
      </c>
    </row>
    <row r="2168" spans="1:18" ht="28" x14ac:dyDescent="0.15">
      <c r="A2168" s="23">
        <v>400788</v>
      </c>
      <c r="B2168" s="33" t="s">
        <v>9661</v>
      </c>
      <c r="C2168" s="34">
        <v>4</v>
      </c>
      <c r="D2168" s="43" t="s">
        <v>115</v>
      </c>
      <c r="E2168" s="34">
        <f>IF(D2168="",0,VLOOKUP(D2168,city!$D$4:$K$352,8,0))</f>
        <v>39</v>
      </c>
      <c r="F2168" s="34">
        <v>1</v>
      </c>
      <c r="G2168" s="34">
        <v>0</v>
      </c>
      <c r="H2168" s="34" t="s">
        <v>7990</v>
      </c>
      <c r="I2168" s="43" t="s">
        <v>9662</v>
      </c>
      <c r="J2168" s="34">
        <f>IF(I2168="","",VLOOKUP(I2168,speciality!$B$4:$J$1727,9,0))</f>
        <v>103901</v>
      </c>
      <c r="K2168" s="34" t="str">
        <f t="shared" si="30"/>
        <v>4,103901</v>
      </c>
      <c r="L2168" s="34">
        <v>0</v>
      </c>
      <c r="M2168" s="34">
        <v>0</v>
      </c>
      <c r="N2168" s="34">
        <v>0</v>
      </c>
      <c r="O2168" s="34">
        <v>0</v>
      </c>
      <c r="P2168" s="23">
        <v>0</v>
      </c>
      <c r="Q2168" s="23">
        <v>3000</v>
      </c>
      <c r="R2168" s="23">
        <v>0</v>
      </c>
    </row>
    <row r="2169" spans="1:18" ht="28" x14ac:dyDescent="0.15">
      <c r="A2169" s="23">
        <v>400789</v>
      </c>
      <c r="B2169" s="33" t="s">
        <v>9663</v>
      </c>
      <c r="C2169" s="34">
        <v>4</v>
      </c>
      <c r="D2169" s="43" t="s">
        <v>115</v>
      </c>
      <c r="E2169" s="34">
        <f>IF(D2169="",0,VLOOKUP(D2169,city!$D$4:$K$352,8,0))</f>
        <v>39</v>
      </c>
      <c r="F2169" s="34">
        <v>1</v>
      </c>
      <c r="G2169" s="34">
        <v>0</v>
      </c>
      <c r="H2169" s="34" t="s">
        <v>7990</v>
      </c>
      <c r="I2169" s="43" t="s">
        <v>9664</v>
      </c>
      <c r="J2169" s="34">
        <f>IF(I2169="","",VLOOKUP(I2169,speciality!$B$4:$J$1727,9,0))</f>
        <v>103902</v>
      </c>
      <c r="K2169" s="34" t="str">
        <f t="shared" si="30"/>
        <v>4,103902</v>
      </c>
      <c r="L2169" s="34">
        <v>0</v>
      </c>
      <c r="M2169" s="34">
        <v>0</v>
      </c>
      <c r="N2169" s="34">
        <v>0</v>
      </c>
      <c r="O2169" s="34">
        <v>0</v>
      </c>
      <c r="P2169" s="23">
        <v>0</v>
      </c>
      <c r="Q2169" s="23">
        <v>3000</v>
      </c>
      <c r="R2169" s="23">
        <v>0</v>
      </c>
    </row>
    <row r="2170" spans="1:18" x14ac:dyDescent="0.15">
      <c r="A2170" s="23">
        <v>400790</v>
      </c>
      <c r="B2170" s="33" t="s">
        <v>9665</v>
      </c>
      <c r="C2170" s="34">
        <v>4</v>
      </c>
      <c r="D2170" s="43" t="s">
        <v>115</v>
      </c>
      <c r="E2170" s="34">
        <f>IF(D2170="",0,VLOOKUP(D2170,city!$D$4:$K$352,8,0))</f>
        <v>39</v>
      </c>
      <c r="F2170" s="34">
        <v>1</v>
      </c>
      <c r="G2170" s="34">
        <v>0</v>
      </c>
      <c r="H2170" s="34" t="s">
        <v>7990</v>
      </c>
      <c r="I2170" s="43" t="s">
        <v>9666</v>
      </c>
      <c r="J2170" s="34">
        <f>IF(I2170="","",VLOOKUP(I2170,speciality!$B$4:$J$1727,9,0))</f>
        <v>103904</v>
      </c>
      <c r="K2170" s="34" t="str">
        <f t="shared" si="30"/>
        <v>4,103904</v>
      </c>
      <c r="L2170" s="34">
        <v>0</v>
      </c>
      <c r="M2170" s="34">
        <v>0</v>
      </c>
      <c r="N2170" s="34">
        <v>0</v>
      </c>
      <c r="O2170" s="34">
        <v>0</v>
      </c>
      <c r="P2170" s="23">
        <v>0</v>
      </c>
      <c r="Q2170" s="23">
        <v>3000</v>
      </c>
      <c r="R2170" s="23">
        <v>0</v>
      </c>
    </row>
    <row r="2171" spans="1:18" x14ac:dyDescent="0.15">
      <c r="A2171" s="23">
        <v>400791</v>
      </c>
      <c r="B2171" s="33" t="s">
        <v>9667</v>
      </c>
      <c r="C2171" s="34">
        <v>4</v>
      </c>
      <c r="D2171" s="43" t="s">
        <v>115</v>
      </c>
      <c r="E2171" s="34">
        <f>IF(D2171="",0,VLOOKUP(D2171,city!$D$4:$K$352,8,0))</f>
        <v>39</v>
      </c>
      <c r="F2171" s="34">
        <v>1</v>
      </c>
      <c r="G2171" s="34">
        <v>0</v>
      </c>
      <c r="H2171" s="34" t="s">
        <v>7990</v>
      </c>
      <c r="I2171" s="43"/>
      <c r="J2171" s="34" t="str">
        <f>IF(I2171="","",VLOOKUP(I2171,speciality!$B$4:$J$1727,9,0))</f>
        <v/>
      </c>
      <c r="K2171" s="34" t="str">
        <f t="shared" si="30"/>
        <v>3,-1</v>
      </c>
      <c r="L2171" s="34">
        <v>0</v>
      </c>
      <c r="M2171" s="34">
        <v>0</v>
      </c>
      <c r="N2171" s="34">
        <v>0</v>
      </c>
      <c r="O2171" s="34">
        <v>0</v>
      </c>
      <c r="P2171" s="23">
        <v>0</v>
      </c>
      <c r="Q2171" s="23">
        <v>3000</v>
      </c>
      <c r="R2171" s="23">
        <v>0</v>
      </c>
    </row>
    <row r="2172" spans="1:18" x14ac:dyDescent="0.15">
      <c r="A2172" s="23">
        <v>400792</v>
      </c>
      <c r="B2172" s="33" t="s">
        <v>9668</v>
      </c>
      <c r="C2172" s="34">
        <v>4</v>
      </c>
      <c r="D2172" s="43" t="s">
        <v>117</v>
      </c>
      <c r="E2172" s="34">
        <f>IF(D2172="",0,VLOOKUP(D2172,city!$D$4:$K$352,8,0))</f>
        <v>40</v>
      </c>
      <c r="F2172" s="34">
        <v>1</v>
      </c>
      <c r="G2172" s="34">
        <v>0</v>
      </c>
      <c r="H2172" s="34" t="s">
        <v>7990</v>
      </c>
      <c r="I2172" s="43" t="s">
        <v>9669</v>
      </c>
      <c r="J2172" s="34">
        <f>IF(I2172="","",VLOOKUP(I2172,speciality!$B$4:$J$1727,9,0))</f>
        <v>104001</v>
      </c>
      <c r="K2172" s="34" t="str">
        <f t="shared" ref="K2172:K2235" si="31">IF(J2172="","3,-1","4,"&amp;J2172)</f>
        <v>4,104001</v>
      </c>
      <c r="L2172" s="34">
        <v>0</v>
      </c>
      <c r="M2172" s="34">
        <v>0</v>
      </c>
      <c r="N2172" s="34">
        <v>0</v>
      </c>
      <c r="O2172" s="34">
        <v>0</v>
      </c>
      <c r="P2172" s="23">
        <v>0</v>
      </c>
      <c r="Q2172" s="23">
        <v>3000</v>
      </c>
      <c r="R2172" s="23">
        <v>0</v>
      </c>
    </row>
    <row r="2173" spans="1:18" x14ac:dyDescent="0.15">
      <c r="A2173" s="23">
        <v>400793</v>
      </c>
      <c r="B2173" s="33" t="s">
        <v>9670</v>
      </c>
      <c r="C2173" s="34">
        <v>4</v>
      </c>
      <c r="D2173" s="43" t="s">
        <v>117</v>
      </c>
      <c r="E2173" s="34">
        <f>IF(D2173="",0,VLOOKUP(D2173,city!$D$4:$K$352,8,0))</f>
        <v>40</v>
      </c>
      <c r="F2173" s="34">
        <v>1</v>
      </c>
      <c r="G2173" s="34">
        <v>0</v>
      </c>
      <c r="H2173" s="34" t="s">
        <v>7990</v>
      </c>
      <c r="I2173" s="43" t="s">
        <v>9671</v>
      </c>
      <c r="J2173" s="34">
        <f>IF(I2173="","",VLOOKUP(I2173,speciality!$B$4:$J$1727,9,0))</f>
        <v>104002</v>
      </c>
      <c r="K2173" s="34" t="str">
        <f t="shared" si="31"/>
        <v>4,104002</v>
      </c>
      <c r="L2173" s="34">
        <v>0</v>
      </c>
      <c r="M2173" s="34">
        <v>0</v>
      </c>
      <c r="N2173" s="34">
        <v>0</v>
      </c>
      <c r="O2173" s="34">
        <v>0</v>
      </c>
      <c r="P2173" s="23">
        <v>0</v>
      </c>
      <c r="Q2173" s="23">
        <v>3000</v>
      </c>
      <c r="R2173" s="23">
        <v>0</v>
      </c>
    </row>
    <row r="2174" spans="1:18" x14ac:dyDescent="0.15">
      <c r="A2174" s="23">
        <v>400794</v>
      </c>
      <c r="B2174" s="33" t="s">
        <v>9672</v>
      </c>
      <c r="C2174" s="34">
        <v>4</v>
      </c>
      <c r="D2174" s="43" t="s">
        <v>117</v>
      </c>
      <c r="E2174" s="34">
        <f>IF(D2174="",0,VLOOKUP(D2174,city!$D$4:$K$352,8,0))</f>
        <v>40</v>
      </c>
      <c r="F2174" s="34">
        <v>1</v>
      </c>
      <c r="G2174" s="34">
        <v>0</v>
      </c>
      <c r="H2174" s="34" t="s">
        <v>7990</v>
      </c>
      <c r="I2174" s="43" t="s">
        <v>9673</v>
      </c>
      <c r="J2174" s="34">
        <f>IF(I2174="","",VLOOKUP(I2174,speciality!$B$4:$J$1727,9,0))</f>
        <v>104003</v>
      </c>
      <c r="K2174" s="34" t="str">
        <f t="shared" si="31"/>
        <v>4,104003</v>
      </c>
      <c r="L2174" s="34">
        <v>0</v>
      </c>
      <c r="M2174" s="34">
        <v>0</v>
      </c>
      <c r="N2174" s="34">
        <v>0</v>
      </c>
      <c r="O2174" s="34">
        <v>0</v>
      </c>
      <c r="P2174" s="23">
        <v>0</v>
      </c>
      <c r="Q2174" s="23">
        <v>3000</v>
      </c>
      <c r="R2174" s="23">
        <v>0</v>
      </c>
    </row>
    <row r="2175" spans="1:18" x14ac:dyDescent="0.15">
      <c r="A2175" s="23">
        <v>400795</v>
      </c>
      <c r="B2175" s="33" t="s">
        <v>9674</v>
      </c>
      <c r="C2175" s="34">
        <v>4</v>
      </c>
      <c r="D2175" s="43" t="s">
        <v>117</v>
      </c>
      <c r="E2175" s="34">
        <f>IF(D2175="",0,VLOOKUP(D2175,city!$D$4:$K$352,8,0))</f>
        <v>40</v>
      </c>
      <c r="F2175" s="34">
        <v>1</v>
      </c>
      <c r="G2175" s="34">
        <v>0</v>
      </c>
      <c r="H2175" s="34" t="s">
        <v>7990</v>
      </c>
      <c r="I2175" s="43" t="s">
        <v>9675</v>
      </c>
      <c r="J2175" s="34">
        <f>IF(I2175="","",VLOOKUP(I2175,speciality!$B$4:$J$1727,9,0))</f>
        <v>104004</v>
      </c>
      <c r="K2175" s="34" t="str">
        <f t="shared" si="31"/>
        <v>4,104004</v>
      </c>
      <c r="L2175" s="34">
        <v>0</v>
      </c>
      <c r="M2175" s="34">
        <v>0</v>
      </c>
      <c r="N2175" s="34">
        <v>0</v>
      </c>
      <c r="O2175" s="34">
        <v>0</v>
      </c>
      <c r="P2175" s="23">
        <v>0</v>
      </c>
      <c r="Q2175" s="23">
        <v>3000</v>
      </c>
      <c r="R2175" s="23">
        <v>0</v>
      </c>
    </row>
    <row r="2176" spans="1:18" x14ac:dyDescent="0.15">
      <c r="A2176" s="23">
        <v>400796</v>
      </c>
      <c r="B2176" s="33" t="s">
        <v>9676</v>
      </c>
      <c r="C2176" s="34">
        <v>4</v>
      </c>
      <c r="D2176" s="43" t="s">
        <v>120</v>
      </c>
      <c r="E2176" s="34">
        <f>IF(D2176="",0,VLOOKUP(D2176,city!$D$4:$K$352,8,0))</f>
        <v>41</v>
      </c>
      <c r="F2176" s="34">
        <v>1</v>
      </c>
      <c r="G2176" s="34">
        <v>0</v>
      </c>
      <c r="H2176" s="34" t="s">
        <v>7990</v>
      </c>
      <c r="I2176" s="43" t="s">
        <v>9677</v>
      </c>
      <c r="J2176" s="34">
        <f>IF(I2176="","",VLOOKUP(I2176,speciality!$B$4:$J$1727,9,0))</f>
        <v>104104</v>
      </c>
      <c r="K2176" s="34" t="str">
        <f t="shared" si="31"/>
        <v>4,104104</v>
      </c>
      <c r="L2176" s="34">
        <v>0</v>
      </c>
      <c r="M2176" s="34">
        <v>0</v>
      </c>
      <c r="N2176" s="34">
        <v>0</v>
      </c>
      <c r="O2176" s="34">
        <v>0</v>
      </c>
      <c r="P2176" s="23">
        <v>0</v>
      </c>
      <c r="Q2176" s="23">
        <v>3000</v>
      </c>
      <c r="R2176" s="23">
        <v>0</v>
      </c>
    </row>
    <row r="2177" spans="1:18" x14ac:dyDescent="0.15">
      <c r="A2177" s="23">
        <v>400797</v>
      </c>
      <c r="B2177" s="33" t="s">
        <v>9678</v>
      </c>
      <c r="C2177" s="34">
        <v>4</v>
      </c>
      <c r="D2177" s="43" t="s">
        <v>120</v>
      </c>
      <c r="E2177" s="34">
        <f>IF(D2177="",0,VLOOKUP(D2177,city!$D$4:$K$352,8,0))</f>
        <v>41</v>
      </c>
      <c r="F2177" s="34">
        <v>1</v>
      </c>
      <c r="G2177" s="34">
        <v>0</v>
      </c>
      <c r="H2177" s="34" t="s">
        <v>7990</v>
      </c>
      <c r="I2177" s="43" t="s">
        <v>9679</v>
      </c>
      <c r="J2177" s="34">
        <f>IF(I2177="","",VLOOKUP(I2177,speciality!$B$4:$J$1727,9,0))</f>
        <v>104101</v>
      </c>
      <c r="K2177" s="34" t="str">
        <f t="shared" si="31"/>
        <v>4,104101</v>
      </c>
      <c r="L2177" s="34">
        <v>0</v>
      </c>
      <c r="M2177" s="34">
        <v>0</v>
      </c>
      <c r="N2177" s="34">
        <v>0</v>
      </c>
      <c r="O2177" s="34">
        <v>0</v>
      </c>
      <c r="P2177" s="23">
        <v>0</v>
      </c>
      <c r="Q2177" s="23">
        <v>3000</v>
      </c>
      <c r="R2177" s="23">
        <v>0</v>
      </c>
    </row>
    <row r="2178" spans="1:18" x14ac:dyDescent="0.15">
      <c r="A2178" s="23">
        <v>400798</v>
      </c>
      <c r="B2178" s="33" t="s">
        <v>9680</v>
      </c>
      <c r="C2178" s="34">
        <v>4</v>
      </c>
      <c r="D2178" s="43" t="s">
        <v>120</v>
      </c>
      <c r="E2178" s="34">
        <f>IF(D2178="",0,VLOOKUP(D2178,city!$D$4:$K$352,8,0))</f>
        <v>41</v>
      </c>
      <c r="F2178" s="34">
        <v>1</v>
      </c>
      <c r="G2178" s="34">
        <v>0</v>
      </c>
      <c r="H2178" s="34" t="s">
        <v>7990</v>
      </c>
      <c r="I2178" s="43" t="s">
        <v>9681</v>
      </c>
      <c r="J2178" s="34">
        <f>IF(I2178="","",VLOOKUP(I2178,speciality!$B$4:$J$1727,9,0))</f>
        <v>104102</v>
      </c>
      <c r="K2178" s="34" t="str">
        <f t="shared" si="31"/>
        <v>4,104102</v>
      </c>
      <c r="L2178" s="34">
        <v>0</v>
      </c>
      <c r="M2178" s="34">
        <v>0</v>
      </c>
      <c r="N2178" s="34">
        <v>0</v>
      </c>
      <c r="O2178" s="34">
        <v>0</v>
      </c>
      <c r="P2178" s="23">
        <v>0</v>
      </c>
      <c r="Q2178" s="23">
        <v>3000</v>
      </c>
      <c r="R2178" s="23">
        <v>0</v>
      </c>
    </row>
    <row r="2179" spans="1:18" x14ac:dyDescent="0.15">
      <c r="A2179" s="23">
        <v>400799</v>
      </c>
      <c r="B2179" s="33" t="s">
        <v>9682</v>
      </c>
      <c r="C2179" s="34">
        <v>4</v>
      </c>
      <c r="D2179" s="43" t="s">
        <v>120</v>
      </c>
      <c r="E2179" s="34">
        <f>IF(D2179="",0,VLOOKUP(D2179,city!$D$4:$K$352,8,0))</f>
        <v>41</v>
      </c>
      <c r="F2179" s="34">
        <v>1</v>
      </c>
      <c r="G2179" s="34">
        <v>0</v>
      </c>
      <c r="H2179" s="34" t="s">
        <v>7990</v>
      </c>
      <c r="I2179" s="43"/>
      <c r="J2179" s="34" t="str">
        <f>IF(I2179="","",VLOOKUP(I2179,speciality!$B$4:$J$1727,9,0))</f>
        <v/>
      </c>
      <c r="K2179" s="34" t="str">
        <f t="shared" si="31"/>
        <v>3,-1</v>
      </c>
      <c r="L2179" s="34">
        <v>0</v>
      </c>
      <c r="M2179" s="34">
        <v>0</v>
      </c>
      <c r="N2179" s="34">
        <v>0</v>
      </c>
      <c r="O2179" s="34">
        <v>0</v>
      </c>
      <c r="P2179" s="23">
        <v>0</v>
      </c>
      <c r="Q2179" s="23">
        <v>3000</v>
      </c>
      <c r="R2179" s="23">
        <v>0</v>
      </c>
    </row>
    <row r="2180" spans="1:18" x14ac:dyDescent="0.15">
      <c r="A2180" s="23">
        <v>400800</v>
      </c>
      <c r="B2180" s="33" t="s">
        <v>9683</v>
      </c>
      <c r="C2180" s="34">
        <v>4</v>
      </c>
      <c r="D2180" s="43" t="s">
        <v>119</v>
      </c>
      <c r="E2180" s="34">
        <f>IF(D2180="",0,VLOOKUP(D2180,city!$D$4:$K$352,8,0))</f>
        <v>42</v>
      </c>
      <c r="F2180" s="34">
        <v>1</v>
      </c>
      <c r="G2180" s="34">
        <v>0</v>
      </c>
      <c r="H2180" s="34" t="s">
        <v>7990</v>
      </c>
      <c r="I2180" s="43" t="s">
        <v>9684</v>
      </c>
      <c r="J2180" s="34">
        <f>IF(I2180="","",VLOOKUP(I2180,speciality!$B$4:$J$1727,9,0))</f>
        <v>104202</v>
      </c>
      <c r="K2180" s="34" t="str">
        <f t="shared" si="31"/>
        <v>4,104202</v>
      </c>
      <c r="L2180" s="34">
        <v>0</v>
      </c>
      <c r="M2180" s="34">
        <v>0</v>
      </c>
      <c r="N2180" s="34">
        <v>0</v>
      </c>
      <c r="O2180" s="34">
        <v>0</v>
      </c>
      <c r="P2180" s="23">
        <v>0</v>
      </c>
      <c r="Q2180" s="23">
        <v>3000</v>
      </c>
      <c r="R2180" s="23">
        <v>0</v>
      </c>
    </row>
    <row r="2181" spans="1:18" x14ac:dyDescent="0.15">
      <c r="A2181" s="23">
        <v>400801</v>
      </c>
      <c r="B2181" s="33" t="s">
        <v>9685</v>
      </c>
      <c r="C2181" s="34">
        <v>4</v>
      </c>
      <c r="D2181" s="43" t="s">
        <v>119</v>
      </c>
      <c r="E2181" s="34">
        <f>IF(D2181="",0,VLOOKUP(D2181,city!$D$4:$K$352,8,0))</f>
        <v>42</v>
      </c>
      <c r="F2181" s="34">
        <v>1</v>
      </c>
      <c r="G2181" s="34">
        <v>0</v>
      </c>
      <c r="H2181" s="34" t="s">
        <v>7990</v>
      </c>
      <c r="I2181" s="43" t="s">
        <v>9686</v>
      </c>
      <c r="J2181" s="34">
        <f>IF(I2181="","",VLOOKUP(I2181,speciality!$B$4:$J$1727,9,0))</f>
        <v>104201</v>
      </c>
      <c r="K2181" s="34" t="str">
        <f t="shared" si="31"/>
        <v>4,104201</v>
      </c>
      <c r="L2181" s="34">
        <v>0</v>
      </c>
      <c r="M2181" s="34">
        <v>0</v>
      </c>
      <c r="N2181" s="34">
        <v>0</v>
      </c>
      <c r="O2181" s="34">
        <v>0</v>
      </c>
      <c r="P2181" s="23">
        <v>0</v>
      </c>
      <c r="Q2181" s="23">
        <v>3000</v>
      </c>
      <c r="R2181" s="23">
        <v>0</v>
      </c>
    </row>
    <row r="2182" spans="1:18" x14ac:dyDescent="0.15">
      <c r="A2182" s="23">
        <v>400802</v>
      </c>
      <c r="B2182" s="33" t="s">
        <v>9687</v>
      </c>
      <c r="C2182" s="34">
        <v>4</v>
      </c>
      <c r="D2182" s="43" t="s">
        <v>119</v>
      </c>
      <c r="E2182" s="34">
        <f>IF(D2182="",0,VLOOKUP(D2182,city!$D$4:$K$352,8,0))</f>
        <v>42</v>
      </c>
      <c r="F2182" s="34">
        <v>1</v>
      </c>
      <c r="G2182" s="34">
        <v>0</v>
      </c>
      <c r="H2182" s="34" t="s">
        <v>7990</v>
      </c>
      <c r="I2182" s="43"/>
      <c r="J2182" s="34" t="str">
        <f>IF(I2182="","",VLOOKUP(I2182,speciality!$B$4:$J$1727,9,0))</f>
        <v/>
      </c>
      <c r="K2182" s="34" t="str">
        <f t="shared" si="31"/>
        <v>3,-1</v>
      </c>
      <c r="L2182" s="34">
        <v>0</v>
      </c>
      <c r="M2182" s="34">
        <v>0</v>
      </c>
      <c r="N2182" s="34">
        <v>0</v>
      </c>
      <c r="O2182" s="34">
        <v>0</v>
      </c>
      <c r="P2182" s="23">
        <v>0</v>
      </c>
      <c r="Q2182" s="23">
        <v>3000</v>
      </c>
      <c r="R2182" s="23">
        <v>0</v>
      </c>
    </row>
    <row r="2183" spans="1:18" x14ac:dyDescent="0.15">
      <c r="A2183" s="23">
        <v>400803</v>
      </c>
      <c r="B2183" s="33" t="s">
        <v>9688</v>
      </c>
      <c r="C2183" s="34">
        <v>4</v>
      </c>
      <c r="D2183" s="43" t="s">
        <v>119</v>
      </c>
      <c r="E2183" s="34">
        <f>IF(D2183="",0,VLOOKUP(D2183,city!$D$4:$K$352,8,0))</f>
        <v>42</v>
      </c>
      <c r="F2183" s="34">
        <v>1</v>
      </c>
      <c r="G2183" s="34">
        <v>0</v>
      </c>
      <c r="H2183" s="34" t="s">
        <v>7990</v>
      </c>
      <c r="I2183" s="43" t="s">
        <v>9689</v>
      </c>
      <c r="J2183" s="34">
        <f>IF(I2183="","",VLOOKUP(I2183,speciality!$B$4:$J$1727,9,0))</f>
        <v>104203</v>
      </c>
      <c r="K2183" s="34" t="str">
        <f t="shared" si="31"/>
        <v>4,104203</v>
      </c>
      <c r="L2183" s="34">
        <v>0</v>
      </c>
      <c r="M2183" s="34">
        <v>0</v>
      </c>
      <c r="N2183" s="34">
        <v>0</v>
      </c>
      <c r="O2183" s="34">
        <v>0</v>
      </c>
      <c r="P2183" s="23">
        <v>0</v>
      </c>
      <c r="Q2183" s="23">
        <v>3000</v>
      </c>
      <c r="R2183" s="23">
        <v>0</v>
      </c>
    </row>
    <row r="2184" spans="1:18" x14ac:dyDescent="0.15">
      <c r="A2184" s="23">
        <v>400804</v>
      </c>
      <c r="B2184" s="33" t="s">
        <v>9690</v>
      </c>
      <c r="C2184" s="34">
        <v>4</v>
      </c>
      <c r="D2184" s="43" t="s">
        <v>123</v>
      </c>
      <c r="E2184" s="34">
        <f>IF(D2184="",0,VLOOKUP(D2184,city!$D$4:$K$352,8,0))</f>
        <v>43</v>
      </c>
      <c r="F2184" s="34">
        <v>1</v>
      </c>
      <c r="G2184" s="34">
        <v>0</v>
      </c>
      <c r="H2184" s="34" t="s">
        <v>7990</v>
      </c>
      <c r="I2184" s="43"/>
      <c r="J2184" s="34" t="str">
        <f>IF(I2184="","",VLOOKUP(I2184,speciality!$B$4:$J$1727,9,0))</f>
        <v/>
      </c>
      <c r="K2184" s="34" t="str">
        <f t="shared" si="31"/>
        <v>3,-1</v>
      </c>
      <c r="L2184" s="34">
        <v>0</v>
      </c>
      <c r="M2184" s="34">
        <v>0</v>
      </c>
      <c r="N2184" s="34">
        <v>0</v>
      </c>
      <c r="O2184" s="34">
        <v>0</v>
      </c>
      <c r="P2184" s="23">
        <v>0</v>
      </c>
      <c r="Q2184" s="23">
        <v>3000</v>
      </c>
      <c r="R2184" s="23">
        <v>0</v>
      </c>
    </row>
    <row r="2185" spans="1:18" x14ac:dyDescent="0.15">
      <c r="A2185" s="23">
        <v>400805</v>
      </c>
      <c r="B2185" s="33" t="s">
        <v>9691</v>
      </c>
      <c r="C2185" s="34">
        <v>4</v>
      </c>
      <c r="D2185" s="43" t="s">
        <v>123</v>
      </c>
      <c r="E2185" s="34">
        <f>IF(D2185="",0,VLOOKUP(D2185,city!$D$4:$K$352,8,0))</f>
        <v>43</v>
      </c>
      <c r="F2185" s="34">
        <v>1</v>
      </c>
      <c r="G2185" s="34">
        <v>0</v>
      </c>
      <c r="H2185" s="34" t="s">
        <v>7990</v>
      </c>
      <c r="I2185" s="43" t="s">
        <v>9692</v>
      </c>
      <c r="J2185" s="34">
        <f>IF(I2185="","",VLOOKUP(I2185,speciality!$B$4:$J$1727,9,0))</f>
        <v>104304</v>
      </c>
      <c r="K2185" s="34" t="str">
        <f t="shared" si="31"/>
        <v>4,104304</v>
      </c>
      <c r="L2185" s="34">
        <v>0</v>
      </c>
      <c r="M2185" s="34">
        <v>0</v>
      </c>
      <c r="N2185" s="34">
        <v>0</v>
      </c>
      <c r="O2185" s="34">
        <v>0</v>
      </c>
      <c r="P2185" s="23">
        <v>0</v>
      </c>
      <c r="Q2185" s="23">
        <v>3000</v>
      </c>
      <c r="R2185" s="23">
        <v>0</v>
      </c>
    </row>
    <row r="2186" spans="1:18" x14ac:dyDescent="0.15">
      <c r="A2186" s="23">
        <v>400806</v>
      </c>
      <c r="B2186" s="33" t="s">
        <v>9693</v>
      </c>
      <c r="C2186" s="34">
        <v>4</v>
      </c>
      <c r="D2186" s="43" t="s">
        <v>123</v>
      </c>
      <c r="E2186" s="34">
        <f>IF(D2186="",0,VLOOKUP(D2186,city!$D$4:$K$352,8,0))</f>
        <v>43</v>
      </c>
      <c r="F2186" s="34">
        <v>1</v>
      </c>
      <c r="G2186" s="34">
        <v>0</v>
      </c>
      <c r="H2186" s="34" t="s">
        <v>7990</v>
      </c>
      <c r="I2186" s="43"/>
      <c r="J2186" s="34" t="str">
        <f>IF(I2186="","",VLOOKUP(I2186,speciality!$B$4:$J$1727,9,0))</f>
        <v/>
      </c>
      <c r="K2186" s="34" t="str">
        <f t="shared" si="31"/>
        <v>3,-1</v>
      </c>
      <c r="L2186" s="34">
        <v>0</v>
      </c>
      <c r="M2186" s="34">
        <v>0</v>
      </c>
      <c r="N2186" s="34">
        <v>0</v>
      </c>
      <c r="O2186" s="34">
        <v>0</v>
      </c>
      <c r="P2186" s="23">
        <v>0</v>
      </c>
      <c r="Q2186" s="23">
        <v>3000</v>
      </c>
      <c r="R2186" s="23">
        <v>0</v>
      </c>
    </row>
    <row r="2187" spans="1:18" x14ac:dyDescent="0.15">
      <c r="A2187" s="23">
        <v>400807</v>
      </c>
      <c r="B2187" s="33" t="s">
        <v>9694</v>
      </c>
      <c r="C2187" s="34">
        <v>4</v>
      </c>
      <c r="D2187" s="43" t="s">
        <v>123</v>
      </c>
      <c r="E2187" s="34">
        <f>IF(D2187="",0,VLOOKUP(D2187,city!$D$4:$K$352,8,0))</f>
        <v>43</v>
      </c>
      <c r="F2187" s="34">
        <v>1</v>
      </c>
      <c r="G2187" s="34">
        <v>0</v>
      </c>
      <c r="H2187" s="34" t="s">
        <v>7990</v>
      </c>
      <c r="I2187" s="43" t="s">
        <v>9695</v>
      </c>
      <c r="J2187" s="34">
        <f>IF(I2187="","",VLOOKUP(I2187,speciality!$B$4:$J$1727,9,0))</f>
        <v>104305</v>
      </c>
      <c r="K2187" s="34" t="str">
        <f t="shared" si="31"/>
        <v>4,104305</v>
      </c>
      <c r="L2187" s="34">
        <v>0</v>
      </c>
      <c r="M2187" s="34">
        <v>0</v>
      </c>
      <c r="N2187" s="34">
        <v>0</v>
      </c>
      <c r="O2187" s="34">
        <v>0</v>
      </c>
      <c r="P2187" s="23">
        <v>0</v>
      </c>
      <c r="Q2187" s="23">
        <v>3000</v>
      </c>
      <c r="R2187" s="23">
        <v>0</v>
      </c>
    </row>
    <row r="2188" spans="1:18" x14ac:dyDescent="0.15">
      <c r="A2188" s="23">
        <v>400808</v>
      </c>
      <c r="B2188" s="33" t="s">
        <v>9696</v>
      </c>
      <c r="C2188" s="34">
        <v>4</v>
      </c>
      <c r="D2188" s="43" t="s">
        <v>125</v>
      </c>
      <c r="E2188" s="34">
        <f>IF(D2188="",0,VLOOKUP(D2188,city!$D$4:$K$352,8,0))</f>
        <v>44</v>
      </c>
      <c r="F2188" s="34">
        <v>1</v>
      </c>
      <c r="G2188" s="34">
        <v>0</v>
      </c>
      <c r="H2188" s="34" t="s">
        <v>7990</v>
      </c>
      <c r="I2188" s="43" t="s">
        <v>9697</v>
      </c>
      <c r="J2188" s="34">
        <f>IF(I2188="","",VLOOKUP(I2188,speciality!$B$4:$J$1727,9,0))</f>
        <v>104401</v>
      </c>
      <c r="K2188" s="34" t="str">
        <f t="shared" si="31"/>
        <v>4,104401</v>
      </c>
      <c r="L2188" s="34">
        <v>0</v>
      </c>
      <c r="M2188" s="34">
        <v>0</v>
      </c>
      <c r="N2188" s="34">
        <v>0</v>
      </c>
      <c r="O2188" s="34">
        <v>0</v>
      </c>
      <c r="P2188" s="23">
        <v>0</v>
      </c>
      <c r="Q2188" s="23">
        <v>3000</v>
      </c>
      <c r="R2188" s="23">
        <v>0</v>
      </c>
    </row>
    <row r="2189" spans="1:18" x14ac:dyDescent="0.15">
      <c r="A2189" s="23">
        <v>400809</v>
      </c>
      <c r="B2189" s="33" t="s">
        <v>9698</v>
      </c>
      <c r="C2189" s="34">
        <v>4</v>
      </c>
      <c r="D2189" s="43" t="s">
        <v>125</v>
      </c>
      <c r="E2189" s="34">
        <f>IF(D2189="",0,VLOOKUP(D2189,city!$D$4:$K$352,8,0))</f>
        <v>44</v>
      </c>
      <c r="F2189" s="34">
        <v>1</v>
      </c>
      <c r="G2189" s="34">
        <v>0</v>
      </c>
      <c r="H2189" s="34" t="s">
        <v>7990</v>
      </c>
      <c r="I2189" s="43"/>
      <c r="J2189" s="34" t="str">
        <f>IF(I2189="","",VLOOKUP(I2189,speciality!$B$4:$J$1727,9,0))</f>
        <v/>
      </c>
      <c r="K2189" s="34" t="str">
        <f t="shared" si="31"/>
        <v>3,-1</v>
      </c>
      <c r="L2189" s="34">
        <v>0</v>
      </c>
      <c r="M2189" s="34">
        <v>0</v>
      </c>
      <c r="N2189" s="34">
        <v>0</v>
      </c>
      <c r="O2189" s="34">
        <v>0</v>
      </c>
      <c r="P2189" s="23">
        <v>0</v>
      </c>
      <c r="Q2189" s="23">
        <v>3000</v>
      </c>
      <c r="R2189" s="23">
        <v>0</v>
      </c>
    </row>
    <row r="2190" spans="1:18" x14ac:dyDescent="0.15">
      <c r="A2190" s="23">
        <v>400810</v>
      </c>
      <c r="B2190" s="33" t="s">
        <v>9699</v>
      </c>
      <c r="C2190" s="34">
        <v>4</v>
      </c>
      <c r="D2190" s="43" t="s">
        <v>125</v>
      </c>
      <c r="E2190" s="34">
        <f>IF(D2190="",0,VLOOKUP(D2190,city!$D$4:$K$352,8,0))</f>
        <v>44</v>
      </c>
      <c r="F2190" s="34">
        <v>1</v>
      </c>
      <c r="G2190" s="34">
        <v>0</v>
      </c>
      <c r="H2190" s="34" t="s">
        <v>7990</v>
      </c>
      <c r="I2190" s="43" t="s">
        <v>9700</v>
      </c>
      <c r="J2190" s="34">
        <f>IF(I2190="","",VLOOKUP(I2190,speciality!$B$4:$J$1727,9,0))</f>
        <v>104404</v>
      </c>
      <c r="K2190" s="34" t="str">
        <f t="shared" si="31"/>
        <v>4,104404</v>
      </c>
      <c r="L2190" s="34">
        <v>0</v>
      </c>
      <c r="M2190" s="34">
        <v>0</v>
      </c>
      <c r="N2190" s="34">
        <v>0</v>
      </c>
      <c r="O2190" s="34">
        <v>0</v>
      </c>
      <c r="P2190" s="23">
        <v>0</v>
      </c>
      <c r="Q2190" s="23">
        <v>3000</v>
      </c>
      <c r="R2190" s="23">
        <v>0</v>
      </c>
    </row>
    <row r="2191" spans="1:18" x14ac:dyDescent="0.15">
      <c r="A2191" s="23">
        <v>400811</v>
      </c>
      <c r="B2191" s="33" t="s">
        <v>9701</v>
      </c>
      <c r="C2191" s="34">
        <v>4</v>
      </c>
      <c r="D2191" s="43" t="s">
        <v>125</v>
      </c>
      <c r="E2191" s="34">
        <f>IF(D2191="",0,VLOOKUP(D2191,city!$D$4:$K$352,8,0))</f>
        <v>44</v>
      </c>
      <c r="F2191" s="34">
        <v>1</v>
      </c>
      <c r="G2191" s="34">
        <v>0</v>
      </c>
      <c r="H2191" s="34" t="s">
        <v>7990</v>
      </c>
      <c r="I2191" s="43" t="s">
        <v>9702</v>
      </c>
      <c r="J2191" s="34">
        <f>IF(I2191="","",VLOOKUP(I2191,speciality!$B$4:$J$1727,9,0))</f>
        <v>104405</v>
      </c>
      <c r="K2191" s="34" t="str">
        <f t="shared" si="31"/>
        <v>4,104405</v>
      </c>
      <c r="L2191" s="34">
        <v>0</v>
      </c>
      <c r="M2191" s="34">
        <v>0</v>
      </c>
      <c r="N2191" s="34">
        <v>0</v>
      </c>
      <c r="O2191" s="34">
        <v>0</v>
      </c>
      <c r="P2191" s="23">
        <v>0</v>
      </c>
      <c r="Q2191" s="23">
        <v>3000</v>
      </c>
      <c r="R2191" s="23">
        <v>0</v>
      </c>
    </row>
    <row r="2192" spans="1:18" x14ac:dyDescent="0.15">
      <c r="A2192" s="23">
        <v>400812</v>
      </c>
      <c r="B2192" s="33" t="s">
        <v>9703</v>
      </c>
      <c r="C2192" s="34">
        <v>4</v>
      </c>
      <c r="D2192" s="43" t="s">
        <v>127</v>
      </c>
      <c r="E2192" s="34">
        <f>IF(D2192="",0,VLOOKUP(D2192,city!$D$4:$K$352,8,0))</f>
        <v>45</v>
      </c>
      <c r="F2192" s="34">
        <v>1</v>
      </c>
      <c r="G2192" s="34">
        <v>0</v>
      </c>
      <c r="H2192" s="34" t="s">
        <v>7990</v>
      </c>
      <c r="I2192" s="43"/>
      <c r="J2192" s="34" t="str">
        <f>IF(I2192="","",VLOOKUP(I2192,speciality!$B$4:$J$1727,9,0))</f>
        <v/>
      </c>
      <c r="K2192" s="34" t="str">
        <f t="shared" si="31"/>
        <v>3,-1</v>
      </c>
      <c r="L2192" s="34">
        <v>0</v>
      </c>
      <c r="M2192" s="34">
        <v>0</v>
      </c>
      <c r="N2192" s="34">
        <v>0</v>
      </c>
      <c r="O2192" s="34">
        <v>0</v>
      </c>
      <c r="P2192" s="23">
        <v>0</v>
      </c>
      <c r="Q2192" s="23">
        <v>3000</v>
      </c>
      <c r="R2192" s="23">
        <v>0</v>
      </c>
    </row>
    <row r="2193" spans="1:18" x14ac:dyDescent="0.15">
      <c r="A2193" s="23">
        <v>400813</v>
      </c>
      <c r="B2193" s="33" t="s">
        <v>9704</v>
      </c>
      <c r="C2193" s="34">
        <v>4</v>
      </c>
      <c r="D2193" s="43" t="s">
        <v>127</v>
      </c>
      <c r="E2193" s="34">
        <f>IF(D2193="",0,VLOOKUP(D2193,city!$D$4:$K$352,8,0))</f>
        <v>45</v>
      </c>
      <c r="F2193" s="34">
        <v>1</v>
      </c>
      <c r="G2193" s="34">
        <v>0</v>
      </c>
      <c r="H2193" s="34" t="s">
        <v>7990</v>
      </c>
      <c r="I2193" s="43" t="s">
        <v>9705</v>
      </c>
      <c r="J2193" s="34">
        <f>IF(I2193="","",VLOOKUP(I2193,speciality!$B$4:$J$1727,9,0))</f>
        <v>104503</v>
      </c>
      <c r="K2193" s="34" t="str">
        <f t="shared" si="31"/>
        <v>4,104503</v>
      </c>
      <c r="L2193" s="34">
        <v>0</v>
      </c>
      <c r="M2193" s="34">
        <v>0</v>
      </c>
      <c r="N2193" s="34">
        <v>0</v>
      </c>
      <c r="O2193" s="34">
        <v>0</v>
      </c>
      <c r="P2193" s="23">
        <v>0</v>
      </c>
      <c r="Q2193" s="23">
        <v>3000</v>
      </c>
      <c r="R2193" s="23">
        <v>0</v>
      </c>
    </row>
    <row r="2194" spans="1:18" x14ac:dyDescent="0.15">
      <c r="A2194" s="23">
        <v>400814</v>
      </c>
      <c r="B2194" s="33" t="s">
        <v>9706</v>
      </c>
      <c r="C2194" s="34">
        <v>4</v>
      </c>
      <c r="D2194" s="43" t="s">
        <v>127</v>
      </c>
      <c r="E2194" s="34">
        <f>IF(D2194="",0,VLOOKUP(D2194,city!$D$4:$K$352,8,0))</f>
        <v>45</v>
      </c>
      <c r="F2194" s="34">
        <v>1</v>
      </c>
      <c r="G2194" s="34">
        <v>0</v>
      </c>
      <c r="H2194" s="34" t="s">
        <v>7990</v>
      </c>
      <c r="I2194" s="43" t="s">
        <v>9707</v>
      </c>
      <c r="J2194" s="34">
        <f>IF(I2194="","",VLOOKUP(I2194,speciality!$B$4:$J$1727,9,0))</f>
        <v>104504</v>
      </c>
      <c r="K2194" s="34" t="str">
        <f t="shared" si="31"/>
        <v>4,104504</v>
      </c>
      <c r="L2194" s="34">
        <v>0</v>
      </c>
      <c r="M2194" s="34">
        <v>0</v>
      </c>
      <c r="N2194" s="34">
        <v>0</v>
      </c>
      <c r="O2194" s="34">
        <v>0</v>
      </c>
      <c r="P2194" s="23">
        <v>0</v>
      </c>
      <c r="Q2194" s="23">
        <v>3000</v>
      </c>
      <c r="R2194" s="23">
        <v>0</v>
      </c>
    </row>
    <row r="2195" spans="1:18" x14ac:dyDescent="0.15">
      <c r="A2195" s="23">
        <v>400815</v>
      </c>
      <c r="B2195" s="33" t="s">
        <v>9708</v>
      </c>
      <c r="C2195" s="34">
        <v>4</v>
      </c>
      <c r="D2195" s="43" t="s">
        <v>127</v>
      </c>
      <c r="E2195" s="34">
        <f>IF(D2195="",0,VLOOKUP(D2195,city!$D$4:$K$352,8,0))</f>
        <v>45</v>
      </c>
      <c r="F2195" s="34">
        <v>1</v>
      </c>
      <c r="G2195" s="34">
        <v>0</v>
      </c>
      <c r="H2195" s="34" t="s">
        <v>7990</v>
      </c>
      <c r="I2195" s="43" t="s">
        <v>9709</v>
      </c>
      <c r="J2195" s="34">
        <f>IF(I2195="","",VLOOKUP(I2195,speciality!$B$4:$J$1727,9,0))</f>
        <v>104501</v>
      </c>
      <c r="K2195" s="34" t="str">
        <f t="shared" si="31"/>
        <v>4,104501</v>
      </c>
      <c r="L2195" s="34">
        <v>0</v>
      </c>
      <c r="M2195" s="34">
        <v>0</v>
      </c>
      <c r="N2195" s="34">
        <v>0</v>
      </c>
      <c r="O2195" s="34">
        <v>0</v>
      </c>
      <c r="P2195" s="23">
        <v>0</v>
      </c>
      <c r="Q2195" s="23">
        <v>3000</v>
      </c>
      <c r="R2195" s="23">
        <v>0</v>
      </c>
    </row>
    <row r="2196" spans="1:18" x14ac:dyDescent="0.15">
      <c r="A2196" s="23">
        <v>400816</v>
      </c>
      <c r="B2196" s="33" t="s">
        <v>9710</v>
      </c>
      <c r="C2196" s="34">
        <v>4</v>
      </c>
      <c r="D2196" s="43" t="s">
        <v>129</v>
      </c>
      <c r="E2196" s="34">
        <f>IF(D2196="",0,VLOOKUP(D2196,city!$D$4:$K$352,8,0))</f>
        <v>46</v>
      </c>
      <c r="F2196" s="34">
        <v>1</v>
      </c>
      <c r="G2196" s="34">
        <v>0</v>
      </c>
      <c r="H2196" s="34" t="s">
        <v>7990</v>
      </c>
      <c r="I2196" s="48" t="s">
        <v>9711</v>
      </c>
      <c r="J2196" s="34">
        <f>IF(I2196="","",VLOOKUP(I2196,speciality!$B$4:$J$1727,9,0))</f>
        <v>104605</v>
      </c>
      <c r="K2196" s="34" t="str">
        <f t="shared" si="31"/>
        <v>4,104605</v>
      </c>
      <c r="L2196" s="34">
        <v>0</v>
      </c>
      <c r="M2196" s="34">
        <v>0</v>
      </c>
      <c r="N2196" s="34">
        <v>0</v>
      </c>
      <c r="O2196" s="34">
        <v>0</v>
      </c>
      <c r="P2196" s="23">
        <v>0</v>
      </c>
      <c r="Q2196" s="23">
        <v>3000</v>
      </c>
      <c r="R2196" s="23">
        <v>0</v>
      </c>
    </row>
    <row r="2197" spans="1:18" x14ac:dyDescent="0.15">
      <c r="A2197" s="23">
        <v>400817</v>
      </c>
      <c r="B2197" s="33" t="s">
        <v>9712</v>
      </c>
      <c r="C2197" s="34">
        <v>4</v>
      </c>
      <c r="D2197" s="43" t="s">
        <v>129</v>
      </c>
      <c r="E2197" s="34">
        <f>IF(D2197="",0,VLOOKUP(D2197,city!$D$4:$K$352,8,0))</f>
        <v>46</v>
      </c>
      <c r="F2197" s="34">
        <v>1</v>
      </c>
      <c r="G2197" s="34">
        <v>0</v>
      </c>
      <c r="H2197" s="34" t="s">
        <v>7990</v>
      </c>
      <c r="I2197" s="48" t="s">
        <v>9713</v>
      </c>
      <c r="J2197" s="34">
        <f>IF(I2197="","",VLOOKUP(I2197,speciality!$B$4:$J$1727,9,0))</f>
        <v>104601</v>
      </c>
      <c r="K2197" s="34" t="str">
        <f t="shared" si="31"/>
        <v>4,104601</v>
      </c>
      <c r="L2197" s="34">
        <v>0</v>
      </c>
      <c r="M2197" s="34">
        <v>0</v>
      </c>
      <c r="N2197" s="34">
        <v>0</v>
      </c>
      <c r="O2197" s="34">
        <v>0</v>
      </c>
      <c r="P2197" s="23">
        <v>0</v>
      </c>
      <c r="Q2197" s="23">
        <v>3000</v>
      </c>
      <c r="R2197" s="23">
        <v>0</v>
      </c>
    </row>
    <row r="2198" spans="1:18" x14ac:dyDescent="0.15">
      <c r="A2198" s="23">
        <v>400818</v>
      </c>
      <c r="B2198" s="33" t="s">
        <v>9714</v>
      </c>
      <c r="C2198" s="34">
        <v>4</v>
      </c>
      <c r="D2198" s="43" t="s">
        <v>129</v>
      </c>
      <c r="E2198" s="34">
        <f>IF(D2198="",0,VLOOKUP(D2198,city!$D$4:$K$352,8,0))</f>
        <v>46</v>
      </c>
      <c r="F2198" s="34">
        <v>1</v>
      </c>
      <c r="G2198" s="34">
        <v>0</v>
      </c>
      <c r="H2198" s="34" t="s">
        <v>7990</v>
      </c>
      <c r="I2198" s="48" t="s">
        <v>9715</v>
      </c>
      <c r="J2198" s="34">
        <f>IF(I2198="","",VLOOKUP(I2198,speciality!$B$4:$J$1727,9,0))</f>
        <v>104602</v>
      </c>
      <c r="K2198" s="34" t="str">
        <f t="shared" si="31"/>
        <v>4,104602</v>
      </c>
      <c r="L2198" s="34">
        <v>0</v>
      </c>
      <c r="M2198" s="34">
        <v>0</v>
      </c>
      <c r="N2198" s="34">
        <v>0</v>
      </c>
      <c r="O2198" s="34">
        <v>0</v>
      </c>
      <c r="P2198" s="23">
        <v>0</v>
      </c>
      <c r="Q2198" s="23">
        <v>3000</v>
      </c>
      <c r="R2198" s="23">
        <v>0</v>
      </c>
    </row>
    <row r="2199" spans="1:18" x14ac:dyDescent="0.15">
      <c r="A2199" s="23">
        <v>400819</v>
      </c>
      <c r="B2199" s="33" t="s">
        <v>9716</v>
      </c>
      <c r="C2199" s="34">
        <v>4</v>
      </c>
      <c r="D2199" s="43" t="s">
        <v>129</v>
      </c>
      <c r="E2199" s="34">
        <f>IF(D2199="",0,VLOOKUP(D2199,city!$D$4:$K$352,8,0))</f>
        <v>46</v>
      </c>
      <c r="F2199" s="34">
        <v>1</v>
      </c>
      <c r="G2199" s="34">
        <v>0</v>
      </c>
      <c r="H2199" s="34" t="s">
        <v>7990</v>
      </c>
      <c r="I2199" s="43"/>
      <c r="J2199" s="34" t="str">
        <f>IF(I2199="","",VLOOKUP(I2199,speciality!$B$4:$J$1727,9,0))</f>
        <v/>
      </c>
      <c r="K2199" s="34" t="str">
        <f t="shared" si="31"/>
        <v>3,-1</v>
      </c>
      <c r="L2199" s="34">
        <v>0</v>
      </c>
      <c r="M2199" s="34">
        <v>0</v>
      </c>
      <c r="N2199" s="34">
        <v>0</v>
      </c>
      <c r="O2199" s="34">
        <v>0</v>
      </c>
      <c r="P2199" s="23">
        <v>0</v>
      </c>
      <c r="Q2199" s="23">
        <v>3000</v>
      </c>
      <c r="R2199" s="23">
        <v>0</v>
      </c>
    </row>
    <row r="2200" spans="1:18" x14ac:dyDescent="0.15">
      <c r="A2200" s="23">
        <v>400820</v>
      </c>
      <c r="B2200" s="33" t="s">
        <v>9717</v>
      </c>
      <c r="C2200" s="34">
        <v>4</v>
      </c>
      <c r="D2200" s="43" t="s">
        <v>131</v>
      </c>
      <c r="E2200" s="34">
        <f>IF(D2200="",0,VLOOKUP(D2200,city!$D$4:$K$352,8,0))</f>
        <v>47</v>
      </c>
      <c r="F2200" s="34">
        <v>1</v>
      </c>
      <c r="G2200" s="34">
        <v>0</v>
      </c>
      <c r="H2200" s="34" t="s">
        <v>7990</v>
      </c>
      <c r="I2200" s="43" t="s">
        <v>9718</v>
      </c>
      <c r="J2200" s="34">
        <f>IF(I2200="","",VLOOKUP(I2200,speciality!$B$4:$J$1727,9,0))</f>
        <v>104704</v>
      </c>
      <c r="K2200" s="34" t="str">
        <f t="shared" si="31"/>
        <v>4,104704</v>
      </c>
      <c r="L2200" s="34">
        <v>0</v>
      </c>
      <c r="M2200" s="34">
        <v>0</v>
      </c>
      <c r="N2200" s="34">
        <v>0</v>
      </c>
      <c r="O2200" s="34">
        <v>0</v>
      </c>
      <c r="P2200" s="23">
        <v>0</v>
      </c>
      <c r="Q2200" s="23">
        <v>3000</v>
      </c>
      <c r="R2200" s="23">
        <v>0</v>
      </c>
    </row>
    <row r="2201" spans="1:18" x14ac:dyDescent="0.15">
      <c r="A2201" s="23">
        <v>400821</v>
      </c>
      <c r="B2201" s="33" t="s">
        <v>9719</v>
      </c>
      <c r="C2201" s="34">
        <v>4</v>
      </c>
      <c r="D2201" s="43" t="s">
        <v>131</v>
      </c>
      <c r="E2201" s="34">
        <f>IF(D2201="",0,VLOOKUP(D2201,city!$D$4:$K$352,8,0))</f>
        <v>47</v>
      </c>
      <c r="F2201" s="34">
        <v>1</v>
      </c>
      <c r="G2201" s="34">
        <v>0</v>
      </c>
      <c r="H2201" s="34" t="s">
        <v>7990</v>
      </c>
      <c r="I2201" s="43" t="s">
        <v>9720</v>
      </c>
      <c r="J2201" s="34">
        <f>IF(I2201="","",VLOOKUP(I2201,speciality!$B$4:$J$1727,9,0))</f>
        <v>104702</v>
      </c>
      <c r="K2201" s="34" t="str">
        <f t="shared" si="31"/>
        <v>4,104702</v>
      </c>
      <c r="L2201" s="34">
        <v>0</v>
      </c>
      <c r="M2201" s="34">
        <v>0</v>
      </c>
      <c r="N2201" s="34">
        <v>0</v>
      </c>
      <c r="O2201" s="34">
        <v>0</v>
      </c>
      <c r="P2201" s="23">
        <v>0</v>
      </c>
      <c r="Q2201" s="23">
        <v>3000</v>
      </c>
      <c r="R2201" s="23">
        <v>0</v>
      </c>
    </row>
    <row r="2202" spans="1:18" x14ac:dyDescent="0.15">
      <c r="A2202" s="23">
        <v>400822</v>
      </c>
      <c r="B2202" s="33" t="s">
        <v>9721</v>
      </c>
      <c r="C2202" s="34">
        <v>4</v>
      </c>
      <c r="D2202" s="43" t="s">
        <v>131</v>
      </c>
      <c r="E2202" s="34">
        <f>IF(D2202="",0,VLOOKUP(D2202,city!$D$4:$K$352,8,0))</f>
        <v>47</v>
      </c>
      <c r="F2202" s="34">
        <v>1</v>
      </c>
      <c r="G2202" s="34">
        <v>0</v>
      </c>
      <c r="H2202" s="34" t="s">
        <v>7990</v>
      </c>
      <c r="I2202" s="43" t="s">
        <v>9722</v>
      </c>
      <c r="J2202" s="34">
        <f>IF(I2202="","",VLOOKUP(I2202,speciality!$B$4:$J$1727,9,0))</f>
        <v>104703</v>
      </c>
      <c r="K2202" s="34" t="str">
        <f t="shared" si="31"/>
        <v>4,104703</v>
      </c>
      <c r="L2202" s="34">
        <v>0</v>
      </c>
      <c r="M2202" s="34">
        <v>0</v>
      </c>
      <c r="N2202" s="34">
        <v>0</v>
      </c>
      <c r="O2202" s="34">
        <v>0</v>
      </c>
      <c r="P2202" s="23">
        <v>0</v>
      </c>
      <c r="Q2202" s="23">
        <v>3000</v>
      </c>
      <c r="R2202" s="23">
        <v>0</v>
      </c>
    </row>
    <row r="2203" spans="1:18" x14ac:dyDescent="0.15">
      <c r="A2203" s="23">
        <v>400823</v>
      </c>
      <c r="B2203" s="33" t="s">
        <v>9723</v>
      </c>
      <c r="C2203" s="34">
        <v>4</v>
      </c>
      <c r="D2203" s="43" t="s">
        <v>131</v>
      </c>
      <c r="E2203" s="34">
        <f>IF(D2203="",0,VLOOKUP(D2203,city!$D$4:$K$352,8,0))</f>
        <v>47</v>
      </c>
      <c r="F2203" s="34">
        <v>1</v>
      </c>
      <c r="G2203" s="34">
        <v>0</v>
      </c>
      <c r="H2203" s="34" t="s">
        <v>7990</v>
      </c>
      <c r="I2203" s="43" t="s">
        <v>9724</v>
      </c>
      <c r="J2203" s="34">
        <f>IF(I2203="","",VLOOKUP(I2203,speciality!$B$4:$J$1727,9,0))</f>
        <v>104705</v>
      </c>
      <c r="K2203" s="34" t="str">
        <f t="shared" si="31"/>
        <v>4,104705</v>
      </c>
      <c r="L2203" s="34">
        <v>0</v>
      </c>
      <c r="M2203" s="34">
        <v>0</v>
      </c>
      <c r="N2203" s="34">
        <v>0</v>
      </c>
      <c r="O2203" s="34">
        <v>0</v>
      </c>
      <c r="P2203" s="23">
        <v>0</v>
      </c>
      <c r="Q2203" s="23">
        <v>3000</v>
      </c>
      <c r="R2203" s="23">
        <v>0</v>
      </c>
    </row>
    <row r="2204" spans="1:18" x14ac:dyDescent="0.15">
      <c r="A2204" s="23">
        <v>400824</v>
      </c>
      <c r="B2204" s="33" t="s">
        <v>9725</v>
      </c>
      <c r="C2204" s="34">
        <v>4</v>
      </c>
      <c r="D2204" s="43" t="s">
        <v>133</v>
      </c>
      <c r="E2204" s="34">
        <f>IF(D2204="",0,VLOOKUP(D2204,city!$D$4:$K$352,8,0))</f>
        <v>48</v>
      </c>
      <c r="F2204" s="34">
        <v>1</v>
      </c>
      <c r="G2204" s="34">
        <v>0</v>
      </c>
      <c r="H2204" s="34" t="s">
        <v>7990</v>
      </c>
      <c r="I2204" s="43" t="s">
        <v>9726</v>
      </c>
      <c r="J2204" s="34">
        <f>IF(I2204="","",VLOOKUP(I2204,speciality!$B$4:$J$1727,9,0))</f>
        <v>104801</v>
      </c>
      <c r="K2204" s="34" t="str">
        <f t="shared" si="31"/>
        <v>4,104801</v>
      </c>
      <c r="L2204" s="34">
        <v>0</v>
      </c>
      <c r="M2204" s="34">
        <v>0</v>
      </c>
      <c r="N2204" s="34">
        <v>0</v>
      </c>
      <c r="O2204" s="34">
        <v>0</v>
      </c>
      <c r="P2204" s="23">
        <v>0</v>
      </c>
      <c r="Q2204" s="23">
        <v>3000</v>
      </c>
      <c r="R2204" s="23">
        <v>0</v>
      </c>
    </row>
    <row r="2205" spans="1:18" x14ac:dyDescent="0.15">
      <c r="A2205" s="23">
        <v>400825</v>
      </c>
      <c r="B2205" s="33" t="s">
        <v>9727</v>
      </c>
      <c r="C2205" s="34">
        <v>4</v>
      </c>
      <c r="D2205" s="43" t="s">
        <v>133</v>
      </c>
      <c r="E2205" s="34">
        <f>IF(D2205="",0,VLOOKUP(D2205,city!$D$4:$K$352,8,0))</f>
        <v>48</v>
      </c>
      <c r="F2205" s="34">
        <v>1</v>
      </c>
      <c r="G2205" s="34">
        <v>0</v>
      </c>
      <c r="H2205" s="34" t="s">
        <v>7990</v>
      </c>
      <c r="I2205" s="43" t="s">
        <v>9728</v>
      </c>
      <c r="J2205" s="34">
        <f>IF(I2205="","",VLOOKUP(I2205,speciality!$B$4:$J$1727,9,0))</f>
        <v>104802</v>
      </c>
      <c r="K2205" s="34" t="str">
        <f t="shared" si="31"/>
        <v>4,104802</v>
      </c>
      <c r="L2205" s="34">
        <v>0</v>
      </c>
      <c r="M2205" s="34">
        <v>0</v>
      </c>
      <c r="N2205" s="34">
        <v>0</v>
      </c>
      <c r="O2205" s="34">
        <v>0</v>
      </c>
      <c r="P2205" s="23">
        <v>0</v>
      </c>
      <c r="Q2205" s="23">
        <v>3000</v>
      </c>
      <c r="R2205" s="23">
        <v>0</v>
      </c>
    </row>
    <row r="2206" spans="1:18" x14ac:dyDescent="0.15">
      <c r="A2206" s="23">
        <v>400826</v>
      </c>
      <c r="B2206" s="33" t="s">
        <v>9729</v>
      </c>
      <c r="C2206" s="34">
        <v>4</v>
      </c>
      <c r="D2206" s="43" t="s">
        <v>133</v>
      </c>
      <c r="E2206" s="34">
        <f>IF(D2206="",0,VLOOKUP(D2206,city!$D$4:$K$352,8,0))</f>
        <v>48</v>
      </c>
      <c r="F2206" s="34">
        <v>1</v>
      </c>
      <c r="G2206" s="34">
        <v>0</v>
      </c>
      <c r="H2206" s="34" t="s">
        <v>7990</v>
      </c>
      <c r="I2206" s="43" t="s">
        <v>9730</v>
      </c>
      <c r="J2206" s="34">
        <f>IF(I2206="","",VLOOKUP(I2206,speciality!$B$4:$J$1727,9,0))</f>
        <v>104803</v>
      </c>
      <c r="K2206" s="34" t="str">
        <f t="shared" si="31"/>
        <v>4,104803</v>
      </c>
      <c r="L2206" s="34">
        <v>0</v>
      </c>
      <c r="M2206" s="34">
        <v>0</v>
      </c>
      <c r="N2206" s="34">
        <v>0</v>
      </c>
      <c r="O2206" s="34">
        <v>0</v>
      </c>
      <c r="P2206" s="23">
        <v>0</v>
      </c>
      <c r="Q2206" s="23">
        <v>3000</v>
      </c>
      <c r="R2206" s="23">
        <v>0</v>
      </c>
    </row>
    <row r="2207" spans="1:18" x14ac:dyDescent="0.15">
      <c r="A2207" s="23">
        <v>400827</v>
      </c>
      <c r="B2207" s="33" t="s">
        <v>9731</v>
      </c>
      <c r="C2207" s="34">
        <v>4</v>
      </c>
      <c r="D2207" s="43" t="s">
        <v>133</v>
      </c>
      <c r="E2207" s="34">
        <f>IF(D2207="",0,VLOOKUP(D2207,city!$D$4:$K$352,8,0))</f>
        <v>48</v>
      </c>
      <c r="F2207" s="34">
        <v>1</v>
      </c>
      <c r="G2207" s="34">
        <v>0</v>
      </c>
      <c r="H2207" s="34" t="s">
        <v>7990</v>
      </c>
      <c r="I2207" s="43" t="s">
        <v>9732</v>
      </c>
      <c r="J2207" s="34">
        <f>IF(I2207="","",VLOOKUP(I2207,speciality!$B$4:$J$1727,9,0))</f>
        <v>104804</v>
      </c>
      <c r="K2207" s="34" t="str">
        <f t="shared" si="31"/>
        <v>4,104804</v>
      </c>
      <c r="L2207" s="34">
        <v>0</v>
      </c>
      <c r="M2207" s="34">
        <v>0</v>
      </c>
      <c r="N2207" s="34">
        <v>0</v>
      </c>
      <c r="O2207" s="34">
        <v>0</v>
      </c>
      <c r="P2207" s="23">
        <v>0</v>
      </c>
      <c r="Q2207" s="23">
        <v>3000</v>
      </c>
      <c r="R2207" s="23">
        <v>0</v>
      </c>
    </row>
    <row r="2208" spans="1:18" ht="28" x14ac:dyDescent="0.15">
      <c r="A2208" s="23">
        <v>400828</v>
      </c>
      <c r="B2208" s="33" t="s">
        <v>9733</v>
      </c>
      <c r="C2208" s="34">
        <v>4</v>
      </c>
      <c r="D2208" s="34" t="s">
        <v>574</v>
      </c>
      <c r="E2208" s="34">
        <f>IF(D2208="",0,VLOOKUP(D2208,city!$D$4:$K$352,8,0))</f>
        <v>255</v>
      </c>
      <c r="F2208" s="34">
        <v>1</v>
      </c>
      <c r="G2208" s="34">
        <v>0</v>
      </c>
      <c r="H2208" s="34" t="s">
        <v>7990</v>
      </c>
      <c r="J2208" s="34" t="str">
        <f>IF(I2208="","",VLOOKUP(I2208,speciality!$B$4:$J$1727,9,0))</f>
        <v/>
      </c>
      <c r="K2208" s="34" t="str">
        <f t="shared" si="31"/>
        <v>3,-1</v>
      </c>
      <c r="L2208" s="34">
        <v>0</v>
      </c>
      <c r="M2208" s="34">
        <v>0</v>
      </c>
      <c r="N2208" s="34">
        <v>0</v>
      </c>
      <c r="O2208" s="34">
        <v>0</v>
      </c>
      <c r="P2208" s="23">
        <v>0</v>
      </c>
      <c r="Q2208" s="23">
        <v>3000</v>
      </c>
      <c r="R2208" s="23">
        <v>0</v>
      </c>
    </row>
    <row r="2209" spans="1:18" ht="28" x14ac:dyDescent="0.15">
      <c r="A2209" s="23">
        <v>400829</v>
      </c>
      <c r="B2209" s="33" t="s">
        <v>9734</v>
      </c>
      <c r="C2209" s="34">
        <v>4</v>
      </c>
      <c r="D2209" s="34" t="s">
        <v>574</v>
      </c>
      <c r="E2209" s="34">
        <f>IF(D2209="",0,VLOOKUP(D2209,city!$D$4:$K$352,8,0))</f>
        <v>255</v>
      </c>
      <c r="F2209" s="34">
        <v>1</v>
      </c>
      <c r="G2209" s="34">
        <v>0</v>
      </c>
      <c r="H2209" s="34" t="s">
        <v>7990</v>
      </c>
      <c r="J2209" s="34" t="str">
        <f>IF(I2209="","",VLOOKUP(I2209,speciality!$B$4:$J$1727,9,0))</f>
        <v/>
      </c>
      <c r="K2209" s="34" t="str">
        <f t="shared" si="31"/>
        <v>3,-1</v>
      </c>
      <c r="L2209" s="34">
        <v>0</v>
      </c>
      <c r="M2209" s="34">
        <v>0</v>
      </c>
      <c r="N2209" s="34">
        <v>0</v>
      </c>
      <c r="O2209" s="34">
        <v>0</v>
      </c>
      <c r="P2209" s="23">
        <v>0</v>
      </c>
      <c r="Q2209" s="23">
        <v>3000</v>
      </c>
      <c r="R2209" s="23">
        <v>0</v>
      </c>
    </row>
    <row r="2210" spans="1:18" ht="28" x14ac:dyDescent="0.15">
      <c r="A2210" s="23">
        <v>400830</v>
      </c>
      <c r="B2210" s="33" t="s">
        <v>9735</v>
      </c>
      <c r="C2210" s="34">
        <v>4</v>
      </c>
      <c r="D2210" s="34" t="s">
        <v>574</v>
      </c>
      <c r="E2210" s="34">
        <f>IF(D2210="",0,VLOOKUP(D2210,city!$D$4:$K$352,8,0))</f>
        <v>255</v>
      </c>
      <c r="F2210" s="34">
        <v>1</v>
      </c>
      <c r="G2210" s="34">
        <v>0</v>
      </c>
      <c r="H2210" s="34" t="s">
        <v>7990</v>
      </c>
      <c r="J2210" s="34" t="str">
        <f>IF(I2210="","",VLOOKUP(I2210,speciality!$B$4:$J$1727,9,0))</f>
        <v/>
      </c>
      <c r="K2210" s="34" t="str">
        <f t="shared" si="31"/>
        <v>3,-1</v>
      </c>
      <c r="L2210" s="34">
        <v>0</v>
      </c>
      <c r="M2210" s="34">
        <v>0</v>
      </c>
      <c r="N2210" s="34">
        <v>0</v>
      </c>
      <c r="O2210" s="34">
        <v>0</v>
      </c>
      <c r="P2210" s="23">
        <v>0</v>
      </c>
      <c r="Q2210" s="23">
        <v>3000</v>
      </c>
      <c r="R2210" s="23">
        <v>0</v>
      </c>
    </row>
    <row r="2211" spans="1:18" x14ac:dyDescent="0.15">
      <c r="A2211" s="23">
        <v>400831</v>
      </c>
      <c r="B2211" s="33" t="s">
        <v>9736</v>
      </c>
      <c r="C2211" s="34">
        <v>4</v>
      </c>
      <c r="D2211" s="34" t="s">
        <v>579</v>
      </c>
      <c r="E2211" s="34">
        <f>IF(D2211="",0,VLOOKUP(D2211,city!$D$4:$K$352,8,0))</f>
        <v>257</v>
      </c>
      <c r="F2211" s="34">
        <v>1</v>
      </c>
      <c r="G2211" s="34">
        <v>0</v>
      </c>
      <c r="H2211" s="34" t="s">
        <v>7990</v>
      </c>
      <c r="J2211" s="34" t="str">
        <f>IF(I2211="","",VLOOKUP(I2211,speciality!$B$4:$J$1727,9,0))</f>
        <v/>
      </c>
      <c r="K2211" s="34" t="str">
        <f t="shared" si="31"/>
        <v>3,-1</v>
      </c>
      <c r="L2211" s="34">
        <v>0</v>
      </c>
      <c r="M2211" s="34">
        <v>0</v>
      </c>
      <c r="N2211" s="34">
        <v>0</v>
      </c>
      <c r="O2211" s="34">
        <v>0</v>
      </c>
      <c r="P2211" s="23">
        <v>0</v>
      </c>
      <c r="Q2211" s="23">
        <v>3000</v>
      </c>
      <c r="R2211" s="23">
        <v>0</v>
      </c>
    </row>
    <row r="2212" spans="1:18" ht="28" x14ac:dyDescent="0.15">
      <c r="A2212" s="23">
        <v>400832</v>
      </c>
      <c r="B2212" s="33" t="s">
        <v>9737</v>
      </c>
      <c r="C2212" s="34">
        <v>4</v>
      </c>
      <c r="D2212" s="34" t="s">
        <v>579</v>
      </c>
      <c r="E2212" s="34">
        <f>IF(D2212="",0,VLOOKUP(D2212,city!$D$4:$K$352,8,0))</f>
        <v>257</v>
      </c>
      <c r="F2212" s="34">
        <v>1</v>
      </c>
      <c r="G2212" s="34">
        <v>0</v>
      </c>
      <c r="H2212" s="34" t="s">
        <v>7990</v>
      </c>
      <c r="J2212" s="34" t="str">
        <f>IF(I2212="","",VLOOKUP(I2212,speciality!$B$4:$J$1727,9,0))</f>
        <v/>
      </c>
      <c r="K2212" s="34" t="str">
        <f t="shared" si="31"/>
        <v>3,-1</v>
      </c>
      <c r="L2212" s="34">
        <v>0</v>
      </c>
      <c r="M2212" s="34">
        <v>0</v>
      </c>
      <c r="N2212" s="34">
        <v>0</v>
      </c>
      <c r="O2212" s="34">
        <v>0</v>
      </c>
      <c r="P2212" s="23">
        <v>0</v>
      </c>
      <c r="Q2212" s="23">
        <v>3000</v>
      </c>
      <c r="R2212" s="23">
        <v>0</v>
      </c>
    </row>
    <row r="2213" spans="1:18" x14ac:dyDescent="0.15">
      <c r="A2213" s="23">
        <v>400833</v>
      </c>
      <c r="B2213" s="33" t="s">
        <v>9738</v>
      </c>
      <c r="C2213" s="34">
        <v>4</v>
      </c>
      <c r="D2213" s="34" t="s">
        <v>579</v>
      </c>
      <c r="E2213" s="34">
        <f>IF(D2213="",0,VLOOKUP(D2213,city!$D$4:$K$352,8,0))</f>
        <v>257</v>
      </c>
      <c r="F2213" s="34">
        <v>1</v>
      </c>
      <c r="G2213" s="34">
        <v>0</v>
      </c>
      <c r="H2213" s="34" t="s">
        <v>7990</v>
      </c>
      <c r="J2213" s="34" t="str">
        <f>IF(I2213="","",VLOOKUP(I2213,speciality!$B$4:$J$1727,9,0))</f>
        <v/>
      </c>
      <c r="K2213" s="34" t="str">
        <f t="shared" si="31"/>
        <v>3,-1</v>
      </c>
      <c r="L2213" s="34">
        <v>0</v>
      </c>
      <c r="M2213" s="34">
        <v>0</v>
      </c>
      <c r="N2213" s="34">
        <v>0</v>
      </c>
      <c r="O2213" s="34">
        <v>0</v>
      </c>
      <c r="P2213" s="23">
        <v>0</v>
      </c>
      <c r="Q2213" s="23">
        <v>3000</v>
      </c>
      <c r="R2213" s="23">
        <v>0</v>
      </c>
    </row>
    <row r="2214" spans="1:18" ht="28" x14ac:dyDescent="0.15">
      <c r="A2214" s="23">
        <v>400834</v>
      </c>
      <c r="B2214" s="39" t="s">
        <v>9739</v>
      </c>
      <c r="C2214" s="34">
        <v>4</v>
      </c>
      <c r="D2214" s="34" t="s">
        <v>579</v>
      </c>
      <c r="E2214" s="34">
        <f>IF(D2214="",0,VLOOKUP(D2214,city!$D$4:$K$352,8,0))</f>
        <v>257</v>
      </c>
      <c r="F2214" s="34">
        <v>1</v>
      </c>
      <c r="G2214" s="34">
        <v>0</v>
      </c>
      <c r="H2214" s="34" t="s">
        <v>7990</v>
      </c>
      <c r="J2214" s="34" t="str">
        <f>IF(I2214="","",VLOOKUP(I2214,speciality!$B$4:$J$1727,9,0))</f>
        <v/>
      </c>
      <c r="K2214" s="34" t="str">
        <f t="shared" si="31"/>
        <v>3,-1</v>
      </c>
      <c r="L2214" s="34">
        <v>0</v>
      </c>
      <c r="M2214" s="34">
        <v>0</v>
      </c>
      <c r="N2214" s="34">
        <v>0</v>
      </c>
      <c r="O2214" s="34">
        <v>0</v>
      </c>
      <c r="P2214" s="23">
        <v>0</v>
      </c>
      <c r="Q2214" s="23">
        <v>3000</v>
      </c>
      <c r="R2214" s="23">
        <v>0</v>
      </c>
    </row>
    <row r="2215" spans="1:18" x14ac:dyDescent="0.15">
      <c r="A2215" s="23">
        <v>400835</v>
      </c>
      <c r="B2215" s="33" t="s">
        <v>9740</v>
      </c>
      <c r="C2215" s="34">
        <v>4</v>
      </c>
      <c r="D2215" s="34" t="s">
        <v>579</v>
      </c>
      <c r="E2215" s="34">
        <f>IF(D2215="",0,VLOOKUP(D2215,city!$D$4:$K$352,8,0))</f>
        <v>257</v>
      </c>
      <c r="F2215" s="34">
        <v>1</v>
      </c>
      <c r="G2215" s="34">
        <v>0</v>
      </c>
      <c r="H2215" s="34" t="s">
        <v>7990</v>
      </c>
      <c r="J2215" s="34" t="str">
        <f>IF(I2215="","",VLOOKUP(I2215,speciality!$B$4:$J$1727,9,0))</f>
        <v/>
      </c>
      <c r="K2215" s="34" t="str">
        <f t="shared" si="31"/>
        <v>3,-1</v>
      </c>
      <c r="L2215" s="34">
        <v>0</v>
      </c>
      <c r="M2215" s="34">
        <v>0</v>
      </c>
      <c r="N2215" s="34">
        <v>0</v>
      </c>
      <c r="O2215" s="34">
        <v>0</v>
      </c>
      <c r="P2215" s="23">
        <v>0</v>
      </c>
      <c r="Q2215" s="23">
        <v>3000</v>
      </c>
      <c r="R2215" s="23">
        <v>0</v>
      </c>
    </row>
    <row r="2216" spans="1:18" ht="28" x14ac:dyDescent="0.15">
      <c r="A2216" s="23">
        <v>400836</v>
      </c>
      <c r="B2216" s="39" t="s">
        <v>9741</v>
      </c>
      <c r="C2216" s="34">
        <v>4</v>
      </c>
      <c r="D2216" s="34" t="s">
        <v>581</v>
      </c>
      <c r="E2216" s="34">
        <f>IF(D2216="",0,VLOOKUP(D2216,city!$D$4:$K$352,8,0))</f>
        <v>258</v>
      </c>
      <c r="F2216" s="34">
        <v>1</v>
      </c>
      <c r="G2216" s="34">
        <v>0</v>
      </c>
      <c r="H2216" s="34" t="s">
        <v>7990</v>
      </c>
      <c r="J2216" s="34" t="str">
        <f>IF(I2216="","",VLOOKUP(I2216,speciality!$B$4:$J$1727,9,0))</f>
        <v/>
      </c>
      <c r="K2216" s="34" t="str">
        <f t="shared" si="31"/>
        <v>3,-1</v>
      </c>
      <c r="L2216" s="34">
        <v>0</v>
      </c>
      <c r="M2216" s="34">
        <v>0</v>
      </c>
      <c r="N2216" s="34">
        <v>0</v>
      </c>
      <c r="O2216" s="34">
        <v>0</v>
      </c>
      <c r="P2216" s="23">
        <v>0</v>
      </c>
      <c r="Q2216" s="23">
        <v>3000</v>
      </c>
      <c r="R2216" s="23">
        <v>0</v>
      </c>
    </row>
    <row r="2217" spans="1:18" ht="28" x14ac:dyDescent="0.15">
      <c r="A2217" s="23">
        <v>400837</v>
      </c>
      <c r="B2217" s="33" t="s">
        <v>9742</v>
      </c>
      <c r="C2217" s="34">
        <v>4</v>
      </c>
      <c r="D2217" s="34" t="s">
        <v>581</v>
      </c>
      <c r="E2217" s="34">
        <f>IF(D2217="",0,VLOOKUP(D2217,city!$D$4:$K$352,8,0))</f>
        <v>258</v>
      </c>
      <c r="F2217" s="34">
        <v>1</v>
      </c>
      <c r="G2217" s="34">
        <v>0</v>
      </c>
      <c r="H2217" s="34" t="s">
        <v>7990</v>
      </c>
      <c r="I2217" s="34" t="s">
        <v>9743</v>
      </c>
      <c r="J2217" s="34">
        <f>IF(I2217="","",VLOOKUP(I2217,speciality!$B$4:$J$1727,9,0))</f>
        <v>125805</v>
      </c>
      <c r="K2217" s="34" t="str">
        <f t="shared" si="31"/>
        <v>4,125805</v>
      </c>
      <c r="L2217" s="34">
        <v>0</v>
      </c>
      <c r="M2217" s="34">
        <v>0</v>
      </c>
      <c r="N2217" s="34">
        <v>0</v>
      </c>
      <c r="O2217" s="34">
        <v>0</v>
      </c>
      <c r="P2217" s="23">
        <v>0</v>
      </c>
      <c r="Q2217" s="23">
        <v>3000</v>
      </c>
      <c r="R2217" s="23">
        <v>0</v>
      </c>
    </row>
    <row r="2218" spans="1:18" ht="28" x14ac:dyDescent="0.15">
      <c r="A2218" s="23">
        <v>400838</v>
      </c>
      <c r="B2218" s="33" t="s">
        <v>9744</v>
      </c>
      <c r="C2218" s="34">
        <v>4</v>
      </c>
      <c r="D2218" s="34" t="s">
        <v>581</v>
      </c>
      <c r="E2218" s="34">
        <f>IF(D2218="",0,VLOOKUP(D2218,city!$D$4:$K$352,8,0))</f>
        <v>258</v>
      </c>
      <c r="F2218" s="34">
        <v>1</v>
      </c>
      <c r="G2218" s="34">
        <v>0</v>
      </c>
      <c r="H2218" s="34" t="s">
        <v>7990</v>
      </c>
      <c r="J2218" s="34" t="str">
        <f>IF(I2218="","",VLOOKUP(I2218,speciality!$B$4:$J$1727,9,0))</f>
        <v/>
      </c>
      <c r="K2218" s="34" t="str">
        <f t="shared" si="31"/>
        <v>3,-1</v>
      </c>
      <c r="L2218" s="34">
        <v>0</v>
      </c>
      <c r="M2218" s="34">
        <v>0</v>
      </c>
      <c r="N2218" s="34">
        <v>0</v>
      </c>
      <c r="O2218" s="34">
        <v>0</v>
      </c>
      <c r="P2218" s="23">
        <v>0</v>
      </c>
      <c r="Q2218" s="23">
        <v>3000</v>
      </c>
      <c r="R2218" s="23">
        <v>0</v>
      </c>
    </row>
    <row r="2219" spans="1:18" ht="28" x14ac:dyDescent="0.15">
      <c r="A2219" s="23">
        <v>400839</v>
      </c>
      <c r="B2219" s="33" t="s">
        <v>9745</v>
      </c>
      <c r="C2219" s="34">
        <v>4</v>
      </c>
      <c r="D2219" s="34" t="s">
        <v>581</v>
      </c>
      <c r="E2219" s="34">
        <f>IF(D2219="",0,VLOOKUP(D2219,city!$D$4:$K$352,8,0))</f>
        <v>258</v>
      </c>
      <c r="F2219" s="34">
        <v>1</v>
      </c>
      <c r="G2219" s="34">
        <v>0</v>
      </c>
      <c r="H2219" s="34" t="s">
        <v>7990</v>
      </c>
      <c r="J2219" s="34" t="str">
        <f>IF(I2219="","",VLOOKUP(I2219,speciality!$B$4:$J$1727,9,0))</f>
        <v/>
      </c>
      <c r="K2219" s="34" t="str">
        <f t="shared" si="31"/>
        <v>3,-1</v>
      </c>
      <c r="L2219" s="34">
        <v>0</v>
      </c>
      <c r="M2219" s="34">
        <v>0</v>
      </c>
      <c r="N2219" s="34">
        <v>0</v>
      </c>
      <c r="O2219" s="34">
        <v>0</v>
      </c>
      <c r="P2219" s="23">
        <v>0</v>
      </c>
      <c r="Q2219" s="23">
        <v>3000</v>
      </c>
      <c r="R2219" s="23">
        <v>0</v>
      </c>
    </row>
    <row r="2220" spans="1:18" ht="28" x14ac:dyDescent="0.15">
      <c r="A2220" s="23">
        <v>400840</v>
      </c>
      <c r="B2220" s="33" t="s">
        <v>9746</v>
      </c>
      <c r="C2220" s="34">
        <v>4</v>
      </c>
      <c r="D2220" s="34" t="s">
        <v>581</v>
      </c>
      <c r="E2220" s="34">
        <f>IF(D2220="",0,VLOOKUP(D2220,city!$D$4:$K$352,8,0))</f>
        <v>258</v>
      </c>
      <c r="F2220" s="34">
        <v>1</v>
      </c>
      <c r="G2220" s="34">
        <v>0</v>
      </c>
      <c r="H2220" s="34" t="s">
        <v>7990</v>
      </c>
      <c r="J2220" s="34" t="str">
        <f>IF(I2220="","",VLOOKUP(I2220,speciality!$B$4:$J$1727,9,0))</f>
        <v/>
      </c>
      <c r="K2220" s="34" t="str">
        <f t="shared" si="31"/>
        <v>3,-1</v>
      </c>
      <c r="L2220" s="34">
        <v>0</v>
      </c>
      <c r="M2220" s="34">
        <v>0</v>
      </c>
      <c r="N2220" s="34">
        <v>0</v>
      </c>
      <c r="O2220" s="34">
        <v>0</v>
      </c>
      <c r="P2220" s="23">
        <v>0</v>
      </c>
      <c r="Q2220" s="23">
        <v>3000</v>
      </c>
      <c r="R2220" s="23">
        <v>0</v>
      </c>
    </row>
    <row r="2221" spans="1:18" ht="28" x14ac:dyDescent="0.15">
      <c r="A2221" s="23">
        <v>400841</v>
      </c>
      <c r="B2221" s="33" t="s">
        <v>9747</v>
      </c>
      <c r="C2221" s="34">
        <v>4</v>
      </c>
      <c r="D2221" s="34" t="s">
        <v>583</v>
      </c>
      <c r="E2221" s="34">
        <f>IF(D2221="",0,VLOOKUP(D2221,city!$D$4:$K$352,8,0))</f>
        <v>259</v>
      </c>
      <c r="F2221" s="34">
        <v>1</v>
      </c>
      <c r="G2221" s="34">
        <v>0</v>
      </c>
      <c r="H2221" s="34" t="s">
        <v>7990</v>
      </c>
      <c r="J2221" s="34" t="str">
        <f>IF(I2221="","",VLOOKUP(I2221,speciality!$B$4:$J$1727,9,0))</f>
        <v/>
      </c>
      <c r="K2221" s="34" t="str">
        <f t="shared" si="31"/>
        <v>3,-1</v>
      </c>
      <c r="L2221" s="34">
        <v>0</v>
      </c>
      <c r="M2221" s="34">
        <v>0</v>
      </c>
      <c r="N2221" s="34">
        <v>0</v>
      </c>
      <c r="O2221" s="34">
        <v>0</v>
      </c>
      <c r="P2221" s="23">
        <v>0</v>
      </c>
      <c r="Q2221" s="23">
        <v>3000</v>
      </c>
      <c r="R2221" s="23">
        <v>0</v>
      </c>
    </row>
    <row r="2222" spans="1:18" ht="28" x14ac:dyDescent="0.15">
      <c r="A2222" s="23">
        <v>400842</v>
      </c>
      <c r="B2222" s="33" t="s">
        <v>9748</v>
      </c>
      <c r="C2222" s="34">
        <v>4</v>
      </c>
      <c r="D2222" s="34" t="s">
        <v>583</v>
      </c>
      <c r="E2222" s="34">
        <f>IF(D2222="",0,VLOOKUP(D2222,city!$D$4:$K$352,8,0))</f>
        <v>259</v>
      </c>
      <c r="F2222" s="34">
        <v>1</v>
      </c>
      <c r="G2222" s="34">
        <v>0</v>
      </c>
      <c r="H2222" s="34" t="s">
        <v>7990</v>
      </c>
      <c r="J2222" s="34" t="str">
        <f>IF(I2222="","",VLOOKUP(I2222,speciality!$B$4:$J$1727,9,0))</f>
        <v/>
      </c>
      <c r="K2222" s="34" t="str">
        <f t="shared" si="31"/>
        <v>3,-1</v>
      </c>
      <c r="L2222" s="34">
        <v>0</v>
      </c>
      <c r="M2222" s="34">
        <v>0</v>
      </c>
      <c r="N2222" s="34">
        <v>0</v>
      </c>
      <c r="O2222" s="34">
        <v>0</v>
      </c>
      <c r="P2222" s="23">
        <v>0</v>
      </c>
      <c r="Q2222" s="23">
        <v>3000</v>
      </c>
      <c r="R2222" s="23">
        <v>0</v>
      </c>
    </row>
    <row r="2223" spans="1:18" ht="28" x14ac:dyDescent="0.15">
      <c r="A2223" s="23">
        <v>400843</v>
      </c>
      <c r="B2223" s="33" t="s">
        <v>9749</v>
      </c>
      <c r="C2223" s="34">
        <v>4</v>
      </c>
      <c r="D2223" s="34" t="s">
        <v>583</v>
      </c>
      <c r="E2223" s="34">
        <f>IF(D2223="",0,VLOOKUP(D2223,city!$D$4:$K$352,8,0))</f>
        <v>259</v>
      </c>
      <c r="F2223" s="34">
        <v>1</v>
      </c>
      <c r="G2223" s="34">
        <v>0</v>
      </c>
      <c r="H2223" s="34" t="s">
        <v>7990</v>
      </c>
      <c r="J2223" s="34" t="str">
        <f>IF(I2223="","",VLOOKUP(I2223,speciality!$B$4:$J$1727,9,0))</f>
        <v/>
      </c>
      <c r="K2223" s="34" t="str">
        <f t="shared" si="31"/>
        <v>3,-1</v>
      </c>
      <c r="L2223" s="34">
        <v>0</v>
      </c>
      <c r="M2223" s="34">
        <v>0</v>
      </c>
      <c r="N2223" s="34">
        <v>0</v>
      </c>
      <c r="O2223" s="34">
        <v>0</v>
      </c>
      <c r="P2223" s="23">
        <v>0</v>
      </c>
      <c r="Q2223" s="23">
        <v>3000</v>
      </c>
      <c r="R2223" s="23">
        <v>0</v>
      </c>
    </row>
    <row r="2224" spans="1:18" ht="56" x14ac:dyDescent="0.15">
      <c r="A2224" s="23">
        <v>400844</v>
      </c>
      <c r="B2224" s="33" t="s">
        <v>9750</v>
      </c>
      <c r="C2224" s="34">
        <v>4</v>
      </c>
      <c r="D2224" s="34" t="s">
        <v>583</v>
      </c>
      <c r="E2224" s="34">
        <f>IF(D2224="",0,VLOOKUP(D2224,city!$D$4:$K$352,8,0))</f>
        <v>259</v>
      </c>
      <c r="F2224" s="34">
        <v>1</v>
      </c>
      <c r="G2224" s="34">
        <v>0</v>
      </c>
      <c r="H2224" s="34" t="s">
        <v>7990</v>
      </c>
      <c r="J2224" s="34" t="str">
        <f>IF(I2224="","",VLOOKUP(I2224,speciality!$B$4:$J$1727,9,0))</f>
        <v/>
      </c>
      <c r="K2224" s="34" t="str">
        <f t="shared" si="31"/>
        <v>3,-1</v>
      </c>
      <c r="L2224" s="34">
        <v>0</v>
      </c>
      <c r="M2224" s="34">
        <v>0</v>
      </c>
      <c r="N2224" s="34">
        <v>0</v>
      </c>
      <c r="O2224" s="34">
        <v>0</v>
      </c>
      <c r="P2224" s="23">
        <v>0</v>
      </c>
      <c r="Q2224" s="23">
        <v>3000</v>
      </c>
      <c r="R2224" s="23">
        <v>0</v>
      </c>
    </row>
    <row r="2225" spans="1:18" ht="28" x14ac:dyDescent="0.15">
      <c r="A2225" s="23">
        <v>400845</v>
      </c>
      <c r="B2225" s="33" t="s">
        <v>9751</v>
      </c>
      <c r="C2225" s="34">
        <v>4</v>
      </c>
      <c r="D2225" s="34" t="s">
        <v>583</v>
      </c>
      <c r="E2225" s="34">
        <f>IF(D2225="",0,VLOOKUP(D2225,city!$D$4:$K$352,8,0))</f>
        <v>259</v>
      </c>
      <c r="F2225" s="34">
        <v>1</v>
      </c>
      <c r="G2225" s="34">
        <v>0</v>
      </c>
      <c r="H2225" s="34" t="s">
        <v>7990</v>
      </c>
      <c r="J2225" s="34" t="str">
        <f>IF(I2225="","",VLOOKUP(I2225,speciality!$B$4:$J$1727,9,0))</f>
        <v/>
      </c>
      <c r="K2225" s="34" t="str">
        <f t="shared" si="31"/>
        <v>3,-1</v>
      </c>
      <c r="L2225" s="34">
        <v>0</v>
      </c>
      <c r="M2225" s="34">
        <v>0</v>
      </c>
      <c r="N2225" s="34">
        <v>0</v>
      </c>
      <c r="O2225" s="34">
        <v>0</v>
      </c>
      <c r="P2225" s="23">
        <v>0</v>
      </c>
      <c r="Q2225" s="23">
        <v>3000</v>
      </c>
      <c r="R2225" s="23">
        <v>0</v>
      </c>
    </row>
    <row r="2226" spans="1:18" ht="28" x14ac:dyDescent="0.15">
      <c r="A2226" s="23">
        <v>400846</v>
      </c>
      <c r="B2226" s="33" t="s">
        <v>9752</v>
      </c>
      <c r="C2226" s="34">
        <v>4</v>
      </c>
      <c r="D2226" s="34" t="s">
        <v>585</v>
      </c>
      <c r="E2226" s="34">
        <f>IF(D2226="",0,VLOOKUP(D2226,city!$D$4:$K$352,8,0))</f>
        <v>260</v>
      </c>
      <c r="F2226" s="34">
        <v>1</v>
      </c>
      <c r="G2226" s="34">
        <v>0</v>
      </c>
      <c r="H2226" s="34" t="s">
        <v>7990</v>
      </c>
      <c r="J2226" s="34" t="str">
        <f>IF(I2226="","",VLOOKUP(I2226,speciality!$B$4:$J$1727,9,0))</f>
        <v/>
      </c>
      <c r="K2226" s="34" t="str">
        <f t="shared" si="31"/>
        <v>3,-1</v>
      </c>
      <c r="L2226" s="34">
        <v>0</v>
      </c>
      <c r="M2226" s="34">
        <v>0</v>
      </c>
      <c r="N2226" s="34">
        <v>0</v>
      </c>
      <c r="O2226" s="34">
        <v>0</v>
      </c>
      <c r="P2226" s="23">
        <v>0</v>
      </c>
      <c r="Q2226" s="23">
        <v>3000</v>
      </c>
      <c r="R2226" s="23">
        <v>0</v>
      </c>
    </row>
    <row r="2227" spans="1:18" ht="28" x14ac:dyDescent="0.15">
      <c r="A2227" s="23">
        <v>400847</v>
      </c>
      <c r="B2227" s="33" t="s">
        <v>9753</v>
      </c>
      <c r="C2227" s="34">
        <v>4</v>
      </c>
      <c r="D2227" s="34" t="s">
        <v>585</v>
      </c>
      <c r="E2227" s="34">
        <f>IF(D2227="",0,VLOOKUP(D2227,city!$D$4:$K$352,8,0))</f>
        <v>260</v>
      </c>
      <c r="F2227" s="34">
        <v>1</v>
      </c>
      <c r="G2227" s="34">
        <v>0</v>
      </c>
      <c r="H2227" s="34" t="s">
        <v>7990</v>
      </c>
      <c r="J2227" s="34" t="str">
        <f>IF(I2227="","",VLOOKUP(I2227,speciality!$B$4:$J$1727,9,0))</f>
        <v/>
      </c>
      <c r="K2227" s="34" t="str">
        <f t="shared" si="31"/>
        <v>3,-1</v>
      </c>
      <c r="L2227" s="34">
        <v>0</v>
      </c>
      <c r="M2227" s="34">
        <v>0</v>
      </c>
      <c r="N2227" s="34">
        <v>0</v>
      </c>
      <c r="O2227" s="34">
        <v>0</v>
      </c>
      <c r="P2227" s="23">
        <v>0</v>
      </c>
      <c r="Q2227" s="23">
        <v>3000</v>
      </c>
      <c r="R2227" s="23">
        <v>0</v>
      </c>
    </row>
    <row r="2228" spans="1:18" ht="28" x14ac:dyDescent="0.15">
      <c r="A2228" s="23">
        <v>400848</v>
      </c>
      <c r="B2228" s="33" t="s">
        <v>9754</v>
      </c>
      <c r="C2228" s="34">
        <v>4</v>
      </c>
      <c r="D2228" s="34" t="s">
        <v>585</v>
      </c>
      <c r="E2228" s="34">
        <f>IF(D2228="",0,VLOOKUP(D2228,city!$D$4:$K$352,8,0))</f>
        <v>260</v>
      </c>
      <c r="F2228" s="34">
        <v>1</v>
      </c>
      <c r="G2228" s="34">
        <v>0</v>
      </c>
      <c r="H2228" s="34" t="s">
        <v>7990</v>
      </c>
      <c r="J2228" s="34" t="str">
        <f>IF(I2228="","",VLOOKUP(I2228,speciality!$B$4:$J$1727,9,0))</f>
        <v/>
      </c>
      <c r="K2228" s="34" t="str">
        <f t="shared" si="31"/>
        <v>3,-1</v>
      </c>
      <c r="L2228" s="34">
        <v>0</v>
      </c>
      <c r="M2228" s="34">
        <v>0</v>
      </c>
      <c r="N2228" s="34">
        <v>0</v>
      </c>
      <c r="O2228" s="34">
        <v>0</v>
      </c>
      <c r="P2228" s="23">
        <v>0</v>
      </c>
      <c r="Q2228" s="23">
        <v>3000</v>
      </c>
      <c r="R2228" s="23">
        <v>0</v>
      </c>
    </row>
    <row r="2229" spans="1:18" ht="28" x14ac:dyDescent="0.15">
      <c r="A2229" s="23">
        <v>400849</v>
      </c>
      <c r="B2229" s="33" t="s">
        <v>9755</v>
      </c>
      <c r="C2229" s="34">
        <v>4</v>
      </c>
      <c r="D2229" s="34" t="s">
        <v>585</v>
      </c>
      <c r="E2229" s="34">
        <f>IF(D2229="",0,VLOOKUP(D2229,city!$D$4:$K$352,8,0))</f>
        <v>260</v>
      </c>
      <c r="F2229" s="34">
        <v>1</v>
      </c>
      <c r="G2229" s="34">
        <v>0</v>
      </c>
      <c r="H2229" s="34" t="s">
        <v>7990</v>
      </c>
      <c r="J2229" s="34" t="str">
        <f>IF(I2229="","",VLOOKUP(I2229,speciality!$B$4:$J$1727,9,0))</f>
        <v/>
      </c>
      <c r="K2229" s="34" t="str">
        <f t="shared" si="31"/>
        <v>3,-1</v>
      </c>
      <c r="L2229" s="34">
        <v>0</v>
      </c>
      <c r="M2229" s="34">
        <v>0</v>
      </c>
      <c r="N2229" s="34">
        <v>0</v>
      </c>
      <c r="O2229" s="34">
        <v>0</v>
      </c>
      <c r="P2229" s="23">
        <v>0</v>
      </c>
      <c r="Q2229" s="23">
        <v>3000</v>
      </c>
      <c r="R2229" s="23">
        <v>0</v>
      </c>
    </row>
    <row r="2230" spans="1:18" ht="28" x14ac:dyDescent="0.15">
      <c r="A2230" s="23">
        <v>400850</v>
      </c>
      <c r="B2230" s="33" t="s">
        <v>9756</v>
      </c>
      <c r="C2230" s="34">
        <v>4</v>
      </c>
      <c r="D2230" s="34" t="s">
        <v>585</v>
      </c>
      <c r="E2230" s="34">
        <f>IF(D2230="",0,VLOOKUP(D2230,city!$D$4:$K$352,8,0))</f>
        <v>260</v>
      </c>
      <c r="F2230" s="34">
        <v>1</v>
      </c>
      <c r="G2230" s="34">
        <v>0</v>
      </c>
      <c r="H2230" s="34" t="s">
        <v>7990</v>
      </c>
      <c r="J2230" s="34" t="str">
        <f>IF(I2230="","",VLOOKUP(I2230,speciality!$B$4:$J$1727,9,0))</f>
        <v/>
      </c>
      <c r="K2230" s="34" t="str">
        <f t="shared" si="31"/>
        <v>3,-1</v>
      </c>
      <c r="L2230" s="34">
        <v>0</v>
      </c>
      <c r="M2230" s="34">
        <v>0</v>
      </c>
      <c r="N2230" s="34">
        <v>0</v>
      </c>
      <c r="O2230" s="34">
        <v>0</v>
      </c>
      <c r="P2230" s="23">
        <v>0</v>
      </c>
      <c r="Q2230" s="23">
        <v>3000</v>
      </c>
      <c r="R2230" s="23">
        <v>0</v>
      </c>
    </row>
    <row r="2231" spans="1:18" ht="42" x14ac:dyDescent="0.15">
      <c r="A2231" s="23">
        <v>400851</v>
      </c>
      <c r="B2231" s="33" t="s">
        <v>9757</v>
      </c>
      <c r="C2231" s="34">
        <v>4</v>
      </c>
      <c r="D2231" s="34" t="s">
        <v>577</v>
      </c>
      <c r="E2231" s="34">
        <f>IF(D2231="",0,VLOOKUP(D2231,city!$D$4:$K$352,8,0))</f>
        <v>256</v>
      </c>
      <c r="F2231" s="34">
        <v>1</v>
      </c>
      <c r="G2231" s="34">
        <v>0</v>
      </c>
      <c r="H2231" s="34" t="s">
        <v>7990</v>
      </c>
      <c r="J2231" s="34" t="str">
        <f>IF(I2231="","",VLOOKUP(I2231,speciality!$B$4:$J$1727,9,0))</f>
        <v/>
      </c>
      <c r="K2231" s="34" t="str">
        <f t="shared" si="31"/>
        <v>3,-1</v>
      </c>
      <c r="L2231" s="34">
        <v>0</v>
      </c>
      <c r="M2231" s="34">
        <v>0</v>
      </c>
      <c r="N2231" s="34">
        <v>0</v>
      </c>
      <c r="O2231" s="34">
        <v>0</v>
      </c>
      <c r="P2231" s="23">
        <v>0</v>
      </c>
      <c r="Q2231" s="23">
        <v>3000</v>
      </c>
      <c r="R2231" s="23">
        <v>0</v>
      </c>
    </row>
    <row r="2232" spans="1:18" ht="28" x14ac:dyDescent="0.15">
      <c r="A2232" s="23">
        <v>400852</v>
      </c>
      <c r="B2232" s="33" t="s">
        <v>9758</v>
      </c>
      <c r="C2232" s="34">
        <v>4</v>
      </c>
      <c r="D2232" s="34" t="s">
        <v>577</v>
      </c>
      <c r="E2232" s="34">
        <f>IF(D2232="",0,VLOOKUP(D2232,city!$D$4:$K$352,8,0))</f>
        <v>256</v>
      </c>
      <c r="F2232" s="34">
        <v>1</v>
      </c>
      <c r="G2232" s="34">
        <v>0</v>
      </c>
      <c r="H2232" s="34" t="s">
        <v>7990</v>
      </c>
      <c r="J2232" s="34" t="str">
        <f>IF(I2232="","",VLOOKUP(I2232,speciality!$B$4:$J$1727,9,0))</f>
        <v/>
      </c>
      <c r="K2232" s="34" t="str">
        <f t="shared" si="31"/>
        <v>3,-1</v>
      </c>
      <c r="L2232" s="34">
        <v>0</v>
      </c>
      <c r="M2232" s="34">
        <v>0</v>
      </c>
      <c r="N2232" s="34">
        <v>0</v>
      </c>
      <c r="O2232" s="34">
        <v>0</v>
      </c>
      <c r="P2232" s="23">
        <v>0</v>
      </c>
      <c r="Q2232" s="23">
        <v>3000</v>
      </c>
      <c r="R2232" s="23">
        <v>0</v>
      </c>
    </row>
    <row r="2233" spans="1:18" ht="28" x14ac:dyDescent="0.15">
      <c r="A2233" s="23">
        <v>400853</v>
      </c>
      <c r="B2233" s="33" t="s">
        <v>9759</v>
      </c>
      <c r="C2233" s="34">
        <v>4</v>
      </c>
      <c r="D2233" s="34" t="s">
        <v>577</v>
      </c>
      <c r="E2233" s="34">
        <f>IF(D2233="",0,VLOOKUP(D2233,city!$D$4:$K$352,8,0))</f>
        <v>256</v>
      </c>
      <c r="F2233" s="34">
        <v>1</v>
      </c>
      <c r="G2233" s="34">
        <v>0</v>
      </c>
      <c r="H2233" s="34" t="s">
        <v>7990</v>
      </c>
      <c r="J2233" s="34" t="str">
        <f>IF(I2233="","",VLOOKUP(I2233,speciality!$B$4:$J$1727,9,0))</f>
        <v/>
      </c>
      <c r="K2233" s="34" t="str">
        <f t="shared" si="31"/>
        <v>3,-1</v>
      </c>
      <c r="L2233" s="34">
        <v>0</v>
      </c>
      <c r="M2233" s="34">
        <v>0</v>
      </c>
      <c r="N2233" s="34">
        <v>0</v>
      </c>
      <c r="O2233" s="34">
        <v>0</v>
      </c>
      <c r="P2233" s="23">
        <v>0</v>
      </c>
      <c r="Q2233" s="23">
        <v>3000</v>
      </c>
      <c r="R2233" s="23">
        <v>0</v>
      </c>
    </row>
    <row r="2234" spans="1:18" x14ac:dyDescent="0.15">
      <c r="A2234" s="23">
        <v>400854</v>
      </c>
      <c r="B2234" s="33" t="s">
        <v>9760</v>
      </c>
      <c r="C2234" s="34">
        <v>4</v>
      </c>
      <c r="D2234" s="34" t="s">
        <v>577</v>
      </c>
      <c r="E2234" s="34">
        <f>IF(D2234="",0,VLOOKUP(D2234,city!$D$4:$K$352,8,0))</f>
        <v>256</v>
      </c>
      <c r="F2234" s="34">
        <v>1</v>
      </c>
      <c r="G2234" s="34">
        <v>0</v>
      </c>
      <c r="H2234" s="34" t="s">
        <v>7990</v>
      </c>
      <c r="J2234" s="34" t="str">
        <f>IF(I2234="","",VLOOKUP(I2234,speciality!$B$4:$J$1727,9,0))</f>
        <v/>
      </c>
      <c r="K2234" s="34" t="str">
        <f t="shared" si="31"/>
        <v>3,-1</v>
      </c>
      <c r="L2234" s="34">
        <v>0</v>
      </c>
      <c r="M2234" s="34">
        <v>0</v>
      </c>
      <c r="N2234" s="34">
        <v>0</v>
      </c>
      <c r="O2234" s="34">
        <v>0</v>
      </c>
      <c r="P2234" s="23">
        <v>0</v>
      </c>
      <c r="Q2234" s="23">
        <v>3000</v>
      </c>
      <c r="R2234" s="23">
        <v>0</v>
      </c>
    </row>
    <row r="2235" spans="1:18" x14ac:dyDescent="0.15">
      <c r="A2235" s="23">
        <v>400855</v>
      </c>
      <c r="B2235" s="33" t="s">
        <v>9761</v>
      </c>
      <c r="C2235" s="34">
        <v>4</v>
      </c>
      <c r="D2235" s="34" t="s">
        <v>577</v>
      </c>
      <c r="E2235" s="34">
        <f>IF(D2235="",0,VLOOKUP(D2235,city!$D$4:$K$352,8,0))</f>
        <v>256</v>
      </c>
      <c r="F2235" s="34">
        <v>1</v>
      </c>
      <c r="G2235" s="34">
        <v>0</v>
      </c>
      <c r="H2235" s="34" t="s">
        <v>7990</v>
      </c>
      <c r="J2235" s="34" t="str">
        <f>IF(I2235="","",VLOOKUP(I2235,speciality!$B$4:$J$1727,9,0))</f>
        <v/>
      </c>
      <c r="K2235" s="34" t="str">
        <f t="shared" si="31"/>
        <v>3,-1</v>
      </c>
      <c r="L2235" s="34">
        <v>0</v>
      </c>
      <c r="M2235" s="34">
        <v>0</v>
      </c>
      <c r="N2235" s="34">
        <v>0</v>
      </c>
      <c r="O2235" s="34">
        <v>0</v>
      </c>
      <c r="P2235" s="23">
        <v>0</v>
      </c>
      <c r="Q2235" s="23">
        <v>3000</v>
      </c>
      <c r="R2235" s="23">
        <v>0</v>
      </c>
    </row>
    <row r="2236" spans="1:18" x14ac:dyDescent="0.15">
      <c r="A2236" s="23">
        <v>400856</v>
      </c>
      <c r="B2236" s="33" t="s">
        <v>9762</v>
      </c>
      <c r="C2236" s="34">
        <v>4</v>
      </c>
      <c r="D2236" s="34" t="s">
        <v>587</v>
      </c>
      <c r="E2236" s="34">
        <f>IF(D2236="",0,VLOOKUP(D2236,city!$D$4:$K$352,8,0))</f>
        <v>261</v>
      </c>
      <c r="F2236" s="34">
        <v>1</v>
      </c>
      <c r="G2236" s="34">
        <v>0</v>
      </c>
      <c r="H2236" s="34" t="s">
        <v>7990</v>
      </c>
      <c r="J2236" s="34" t="str">
        <f>IF(I2236="","",VLOOKUP(I2236,speciality!$B$4:$J$1727,9,0))</f>
        <v/>
      </c>
      <c r="K2236" s="34" t="str">
        <f t="shared" ref="K2236:K2299" si="32">IF(J2236="","3,-1","4,"&amp;J2236)</f>
        <v>3,-1</v>
      </c>
      <c r="L2236" s="34">
        <v>0</v>
      </c>
      <c r="M2236" s="34">
        <v>0</v>
      </c>
      <c r="N2236" s="34">
        <v>0</v>
      </c>
      <c r="O2236" s="34">
        <v>0</v>
      </c>
      <c r="P2236" s="23">
        <v>0</v>
      </c>
      <c r="Q2236" s="23">
        <v>3000</v>
      </c>
      <c r="R2236" s="23">
        <v>0</v>
      </c>
    </row>
    <row r="2237" spans="1:18" ht="28" x14ac:dyDescent="0.15">
      <c r="A2237" s="23">
        <v>400857</v>
      </c>
      <c r="B2237" s="33" t="s">
        <v>9763</v>
      </c>
      <c r="C2237" s="34">
        <v>4</v>
      </c>
      <c r="D2237" s="34" t="s">
        <v>587</v>
      </c>
      <c r="E2237" s="34">
        <f>IF(D2237="",0,VLOOKUP(D2237,city!$D$4:$K$352,8,0))</f>
        <v>261</v>
      </c>
      <c r="F2237" s="34">
        <v>1</v>
      </c>
      <c r="G2237" s="34">
        <v>0</v>
      </c>
      <c r="H2237" s="34" t="s">
        <v>7990</v>
      </c>
      <c r="J2237" s="34" t="str">
        <f>IF(I2237="","",VLOOKUP(I2237,speciality!$B$4:$J$1727,9,0))</f>
        <v/>
      </c>
      <c r="K2237" s="34" t="str">
        <f t="shared" si="32"/>
        <v>3,-1</v>
      </c>
      <c r="L2237" s="34">
        <v>0</v>
      </c>
      <c r="M2237" s="34">
        <v>0</v>
      </c>
      <c r="N2237" s="34">
        <v>0</v>
      </c>
      <c r="O2237" s="34">
        <v>0</v>
      </c>
      <c r="P2237" s="23">
        <v>0</v>
      </c>
      <c r="Q2237" s="23">
        <v>3000</v>
      </c>
      <c r="R2237" s="23">
        <v>0</v>
      </c>
    </row>
    <row r="2238" spans="1:18" ht="28" x14ac:dyDescent="0.15">
      <c r="A2238" s="23">
        <v>400858</v>
      </c>
      <c r="B2238" s="33" t="s">
        <v>9764</v>
      </c>
      <c r="C2238" s="34">
        <v>4</v>
      </c>
      <c r="D2238" s="34" t="s">
        <v>587</v>
      </c>
      <c r="E2238" s="34">
        <f>IF(D2238="",0,VLOOKUP(D2238,city!$D$4:$K$352,8,0))</f>
        <v>261</v>
      </c>
      <c r="F2238" s="34">
        <v>1</v>
      </c>
      <c r="G2238" s="34">
        <v>0</v>
      </c>
      <c r="H2238" s="34" t="s">
        <v>7990</v>
      </c>
      <c r="J2238" s="34" t="str">
        <f>IF(I2238="","",VLOOKUP(I2238,speciality!$B$4:$J$1727,9,0))</f>
        <v/>
      </c>
      <c r="K2238" s="34" t="str">
        <f t="shared" si="32"/>
        <v>3,-1</v>
      </c>
      <c r="L2238" s="34">
        <v>0</v>
      </c>
      <c r="M2238" s="34">
        <v>0</v>
      </c>
      <c r="N2238" s="34">
        <v>0</v>
      </c>
      <c r="O2238" s="34">
        <v>0</v>
      </c>
      <c r="P2238" s="23">
        <v>0</v>
      </c>
      <c r="Q2238" s="23">
        <v>3000</v>
      </c>
      <c r="R2238" s="23">
        <v>0</v>
      </c>
    </row>
    <row r="2239" spans="1:18" ht="28" x14ac:dyDescent="0.15">
      <c r="A2239" s="23">
        <v>400859</v>
      </c>
      <c r="B2239" s="33" t="s">
        <v>9765</v>
      </c>
      <c r="C2239" s="34">
        <v>4</v>
      </c>
      <c r="D2239" s="34" t="s">
        <v>587</v>
      </c>
      <c r="E2239" s="34">
        <f>IF(D2239="",0,VLOOKUP(D2239,city!$D$4:$K$352,8,0))</f>
        <v>261</v>
      </c>
      <c r="F2239" s="34">
        <v>1</v>
      </c>
      <c r="G2239" s="34">
        <v>0</v>
      </c>
      <c r="H2239" s="34" t="s">
        <v>7990</v>
      </c>
      <c r="J2239" s="34" t="str">
        <f>IF(I2239="","",VLOOKUP(I2239,speciality!$B$4:$J$1727,9,0))</f>
        <v/>
      </c>
      <c r="K2239" s="34" t="str">
        <f t="shared" si="32"/>
        <v>3,-1</v>
      </c>
      <c r="L2239" s="34">
        <v>0</v>
      </c>
      <c r="M2239" s="34">
        <v>0</v>
      </c>
      <c r="N2239" s="34">
        <v>0</v>
      </c>
      <c r="O2239" s="34">
        <v>0</v>
      </c>
      <c r="P2239" s="23">
        <v>0</v>
      </c>
      <c r="Q2239" s="23">
        <v>3000</v>
      </c>
      <c r="R2239" s="23">
        <v>0</v>
      </c>
    </row>
    <row r="2240" spans="1:18" ht="28" x14ac:dyDescent="0.15">
      <c r="A2240" s="23">
        <v>400860</v>
      </c>
      <c r="B2240" s="33" t="s">
        <v>9766</v>
      </c>
      <c r="C2240" s="34">
        <v>4</v>
      </c>
      <c r="D2240" s="34" t="s">
        <v>587</v>
      </c>
      <c r="E2240" s="34">
        <f>IF(D2240="",0,VLOOKUP(D2240,city!$D$4:$K$352,8,0))</f>
        <v>261</v>
      </c>
      <c r="F2240" s="34">
        <v>1</v>
      </c>
      <c r="G2240" s="34">
        <v>0</v>
      </c>
      <c r="H2240" s="34" t="s">
        <v>7990</v>
      </c>
      <c r="J2240" s="34" t="str">
        <f>IF(I2240="","",VLOOKUP(I2240,speciality!$B$4:$J$1727,9,0))</f>
        <v/>
      </c>
      <c r="K2240" s="34" t="str">
        <f t="shared" si="32"/>
        <v>3,-1</v>
      </c>
      <c r="L2240" s="34">
        <v>0</v>
      </c>
      <c r="M2240" s="34">
        <v>0</v>
      </c>
      <c r="N2240" s="34">
        <v>0</v>
      </c>
      <c r="O2240" s="34">
        <v>0</v>
      </c>
      <c r="P2240" s="23">
        <v>0</v>
      </c>
      <c r="Q2240" s="23">
        <v>3000</v>
      </c>
      <c r="R2240" s="23">
        <v>0</v>
      </c>
    </row>
    <row r="2241" spans="1:18" ht="28" x14ac:dyDescent="0.15">
      <c r="A2241" s="23">
        <v>400861</v>
      </c>
      <c r="B2241" s="33" t="s">
        <v>9767</v>
      </c>
      <c r="C2241" s="34">
        <v>4</v>
      </c>
      <c r="D2241" s="34" t="s">
        <v>591</v>
      </c>
      <c r="E2241" s="34">
        <f>IF(D2241="",0,VLOOKUP(D2241,city!$D$4:$K$352,8,0))</f>
        <v>263</v>
      </c>
      <c r="F2241" s="34">
        <v>1</v>
      </c>
      <c r="G2241" s="34">
        <v>0</v>
      </c>
      <c r="H2241" s="34" t="s">
        <v>7990</v>
      </c>
      <c r="I2241" s="34" t="s">
        <v>9768</v>
      </c>
      <c r="J2241" s="34">
        <f>IF(I2241="","",VLOOKUP(I2241,speciality!$B$4:$J$1727,9,0))</f>
        <v>126302</v>
      </c>
      <c r="K2241" s="34" t="str">
        <f t="shared" si="32"/>
        <v>4,126302</v>
      </c>
      <c r="L2241" s="34">
        <v>0</v>
      </c>
      <c r="M2241" s="34">
        <v>0</v>
      </c>
      <c r="N2241" s="34">
        <v>0</v>
      </c>
      <c r="O2241" s="34">
        <v>0</v>
      </c>
      <c r="P2241" s="23">
        <v>0</v>
      </c>
      <c r="Q2241" s="23">
        <v>3000</v>
      </c>
      <c r="R2241" s="23">
        <v>0</v>
      </c>
    </row>
    <row r="2242" spans="1:18" ht="28" x14ac:dyDescent="0.15">
      <c r="A2242" s="23">
        <v>400862</v>
      </c>
      <c r="B2242" s="33" t="s">
        <v>9769</v>
      </c>
      <c r="C2242" s="34">
        <v>4</v>
      </c>
      <c r="D2242" s="34" t="s">
        <v>591</v>
      </c>
      <c r="E2242" s="34">
        <f>IF(D2242="",0,VLOOKUP(D2242,city!$D$4:$K$352,8,0))</f>
        <v>263</v>
      </c>
      <c r="F2242" s="34">
        <v>1</v>
      </c>
      <c r="G2242" s="34">
        <v>0</v>
      </c>
      <c r="H2242" s="34" t="s">
        <v>7990</v>
      </c>
      <c r="J2242" s="34" t="str">
        <f>IF(I2242="","",VLOOKUP(I2242,speciality!$B$4:$J$1727,9,0))</f>
        <v/>
      </c>
      <c r="K2242" s="34" t="str">
        <f t="shared" si="32"/>
        <v>3,-1</v>
      </c>
      <c r="L2242" s="34">
        <v>0</v>
      </c>
      <c r="M2242" s="34">
        <v>0</v>
      </c>
      <c r="N2242" s="34">
        <v>0</v>
      </c>
      <c r="O2242" s="34">
        <v>0</v>
      </c>
      <c r="P2242" s="23">
        <v>0</v>
      </c>
      <c r="Q2242" s="23">
        <v>3000</v>
      </c>
      <c r="R2242" s="23">
        <v>0</v>
      </c>
    </row>
    <row r="2243" spans="1:18" x14ac:dyDescent="0.15">
      <c r="A2243" s="23">
        <v>400863</v>
      </c>
      <c r="B2243" s="33" t="s">
        <v>9770</v>
      </c>
      <c r="C2243" s="34">
        <v>4</v>
      </c>
      <c r="D2243" s="34" t="s">
        <v>591</v>
      </c>
      <c r="E2243" s="34">
        <f>IF(D2243="",0,VLOOKUP(D2243,city!$D$4:$K$352,8,0))</f>
        <v>263</v>
      </c>
      <c r="F2243" s="34">
        <v>1</v>
      </c>
      <c r="G2243" s="34">
        <v>0</v>
      </c>
      <c r="H2243" s="34" t="s">
        <v>7990</v>
      </c>
      <c r="J2243" s="34" t="str">
        <f>IF(I2243="","",VLOOKUP(I2243,speciality!$B$4:$J$1727,9,0))</f>
        <v/>
      </c>
      <c r="K2243" s="34" t="str">
        <f t="shared" si="32"/>
        <v>3,-1</v>
      </c>
      <c r="L2243" s="34">
        <v>0</v>
      </c>
      <c r="M2243" s="34">
        <v>0</v>
      </c>
      <c r="N2243" s="34">
        <v>0</v>
      </c>
      <c r="O2243" s="34">
        <v>0</v>
      </c>
      <c r="P2243" s="23">
        <v>0</v>
      </c>
      <c r="Q2243" s="23">
        <v>3000</v>
      </c>
      <c r="R2243" s="23">
        <v>0</v>
      </c>
    </row>
    <row r="2244" spans="1:18" ht="28" x14ac:dyDescent="0.15">
      <c r="A2244" s="23">
        <v>400864</v>
      </c>
      <c r="B2244" s="33" t="s">
        <v>9771</v>
      </c>
      <c r="C2244" s="34">
        <v>4</v>
      </c>
      <c r="D2244" s="34" t="s">
        <v>591</v>
      </c>
      <c r="E2244" s="34">
        <f>IF(D2244="",0,VLOOKUP(D2244,city!$D$4:$K$352,8,0))</f>
        <v>263</v>
      </c>
      <c r="F2244" s="34">
        <v>1</v>
      </c>
      <c r="G2244" s="34">
        <v>0</v>
      </c>
      <c r="H2244" s="34" t="s">
        <v>7990</v>
      </c>
      <c r="J2244" s="34" t="str">
        <f>IF(I2244="","",VLOOKUP(I2244,speciality!$B$4:$J$1727,9,0))</f>
        <v/>
      </c>
      <c r="K2244" s="34" t="str">
        <f t="shared" si="32"/>
        <v>3,-1</v>
      </c>
      <c r="L2244" s="34">
        <v>0</v>
      </c>
      <c r="M2244" s="34">
        <v>0</v>
      </c>
      <c r="N2244" s="34">
        <v>0</v>
      </c>
      <c r="O2244" s="34">
        <v>0</v>
      </c>
      <c r="P2244" s="23">
        <v>0</v>
      </c>
      <c r="Q2244" s="23">
        <v>3000</v>
      </c>
      <c r="R2244" s="23">
        <v>0</v>
      </c>
    </row>
    <row r="2245" spans="1:18" ht="28" x14ac:dyDescent="0.15">
      <c r="A2245" s="23">
        <v>400865</v>
      </c>
      <c r="B2245" s="33" t="s">
        <v>9772</v>
      </c>
      <c r="C2245" s="34">
        <v>4</v>
      </c>
      <c r="D2245" s="34" t="s">
        <v>591</v>
      </c>
      <c r="E2245" s="34">
        <f>IF(D2245="",0,VLOOKUP(D2245,city!$D$4:$K$352,8,0))</f>
        <v>263</v>
      </c>
      <c r="F2245" s="34">
        <v>1</v>
      </c>
      <c r="G2245" s="34">
        <v>0</v>
      </c>
      <c r="H2245" s="34" t="s">
        <v>7990</v>
      </c>
      <c r="J2245" s="34" t="str">
        <f>IF(I2245="","",VLOOKUP(I2245,speciality!$B$4:$J$1727,9,0))</f>
        <v/>
      </c>
      <c r="K2245" s="34" t="str">
        <f t="shared" si="32"/>
        <v>3,-1</v>
      </c>
      <c r="L2245" s="34">
        <v>0</v>
      </c>
      <c r="M2245" s="34">
        <v>0</v>
      </c>
      <c r="N2245" s="34">
        <v>0</v>
      </c>
      <c r="O2245" s="34">
        <v>0</v>
      </c>
      <c r="P2245" s="23">
        <v>0</v>
      </c>
      <c r="Q2245" s="23">
        <v>3000</v>
      </c>
      <c r="R2245" s="23">
        <v>0</v>
      </c>
    </row>
    <row r="2246" spans="1:18" x14ac:dyDescent="0.15">
      <c r="A2246" s="23">
        <v>400866</v>
      </c>
      <c r="B2246" s="39" t="s">
        <v>9773</v>
      </c>
      <c r="C2246" s="34">
        <v>4</v>
      </c>
      <c r="D2246" s="34" t="s">
        <v>593</v>
      </c>
      <c r="E2246" s="34">
        <f>IF(D2246="",0,VLOOKUP(D2246,city!$D$4:$K$352,8,0))</f>
        <v>264</v>
      </c>
      <c r="F2246" s="34">
        <v>1</v>
      </c>
      <c r="G2246" s="34">
        <v>0</v>
      </c>
      <c r="H2246" s="34" t="s">
        <v>7990</v>
      </c>
      <c r="J2246" s="34" t="str">
        <f>IF(I2246="","",VLOOKUP(I2246,speciality!$B$4:$J$1727,9,0))</f>
        <v/>
      </c>
      <c r="K2246" s="34" t="str">
        <f t="shared" si="32"/>
        <v>3,-1</v>
      </c>
      <c r="L2246" s="34">
        <v>0</v>
      </c>
      <c r="M2246" s="34">
        <v>0</v>
      </c>
      <c r="N2246" s="34">
        <v>0</v>
      </c>
      <c r="O2246" s="34">
        <v>0</v>
      </c>
      <c r="P2246" s="23">
        <v>0</v>
      </c>
      <c r="Q2246" s="23">
        <v>3000</v>
      </c>
      <c r="R2246" s="23">
        <v>0</v>
      </c>
    </row>
    <row r="2247" spans="1:18" ht="28" x14ac:dyDescent="0.15">
      <c r="A2247" s="23">
        <v>400867</v>
      </c>
      <c r="B2247" s="33" t="s">
        <v>9774</v>
      </c>
      <c r="C2247" s="34">
        <v>4</v>
      </c>
      <c r="D2247" s="34" t="s">
        <v>593</v>
      </c>
      <c r="E2247" s="34">
        <f>IF(D2247="",0,VLOOKUP(D2247,city!$D$4:$K$352,8,0))</f>
        <v>264</v>
      </c>
      <c r="F2247" s="34">
        <v>1</v>
      </c>
      <c r="G2247" s="34">
        <v>0</v>
      </c>
      <c r="H2247" s="34" t="s">
        <v>7990</v>
      </c>
      <c r="J2247" s="34" t="str">
        <f>IF(I2247="","",VLOOKUP(I2247,speciality!$B$4:$J$1727,9,0))</f>
        <v/>
      </c>
      <c r="K2247" s="34" t="str">
        <f t="shared" si="32"/>
        <v>3,-1</v>
      </c>
      <c r="L2247" s="34">
        <v>0</v>
      </c>
      <c r="M2247" s="34">
        <v>0</v>
      </c>
      <c r="N2247" s="34">
        <v>0</v>
      </c>
      <c r="O2247" s="34">
        <v>0</v>
      </c>
      <c r="P2247" s="23">
        <v>0</v>
      </c>
      <c r="Q2247" s="23">
        <v>3000</v>
      </c>
      <c r="R2247" s="23">
        <v>0</v>
      </c>
    </row>
    <row r="2248" spans="1:18" x14ac:dyDescent="0.15">
      <c r="A2248" s="23">
        <v>400868</v>
      </c>
      <c r="B2248" s="33" t="s">
        <v>9775</v>
      </c>
      <c r="C2248" s="34">
        <v>4</v>
      </c>
      <c r="D2248" s="34" t="s">
        <v>593</v>
      </c>
      <c r="E2248" s="34">
        <f>IF(D2248="",0,VLOOKUP(D2248,city!$D$4:$K$352,8,0))</f>
        <v>264</v>
      </c>
      <c r="F2248" s="34">
        <v>1</v>
      </c>
      <c r="G2248" s="34">
        <v>0</v>
      </c>
      <c r="H2248" s="34" t="s">
        <v>7990</v>
      </c>
      <c r="J2248" s="34" t="str">
        <f>IF(I2248="","",VLOOKUP(I2248,speciality!$B$4:$J$1727,9,0))</f>
        <v/>
      </c>
      <c r="K2248" s="34" t="str">
        <f t="shared" si="32"/>
        <v>3,-1</v>
      </c>
      <c r="L2248" s="34">
        <v>0</v>
      </c>
      <c r="M2248" s="34">
        <v>0</v>
      </c>
      <c r="N2248" s="34">
        <v>0</v>
      </c>
      <c r="O2248" s="34">
        <v>0</v>
      </c>
      <c r="P2248" s="23">
        <v>0</v>
      </c>
      <c r="Q2248" s="23">
        <v>3000</v>
      </c>
      <c r="R2248" s="23">
        <v>0</v>
      </c>
    </row>
    <row r="2249" spans="1:18" x14ac:dyDescent="0.15">
      <c r="A2249" s="23">
        <v>400869</v>
      </c>
      <c r="B2249" s="33" t="s">
        <v>9776</v>
      </c>
      <c r="C2249" s="34">
        <v>4</v>
      </c>
      <c r="D2249" s="34" t="s">
        <v>593</v>
      </c>
      <c r="E2249" s="34">
        <f>IF(D2249="",0,VLOOKUP(D2249,city!$D$4:$K$352,8,0))</f>
        <v>264</v>
      </c>
      <c r="F2249" s="34">
        <v>1</v>
      </c>
      <c r="G2249" s="34">
        <v>0</v>
      </c>
      <c r="H2249" s="34" t="s">
        <v>7990</v>
      </c>
      <c r="J2249" s="34" t="str">
        <f>IF(I2249="","",VLOOKUP(I2249,speciality!$B$4:$J$1727,9,0))</f>
        <v/>
      </c>
      <c r="K2249" s="34" t="str">
        <f t="shared" si="32"/>
        <v>3,-1</v>
      </c>
      <c r="L2249" s="34">
        <v>0</v>
      </c>
      <c r="M2249" s="34">
        <v>0</v>
      </c>
      <c r="N2249" s="34">
        <v>0</v>
      </c>
      <c r="O2249" s="34">
        <v>0</v>
      </c>
      <c r="P2249" s="23">
        <v>0</v>
      </c>
      <c r="Q2249" s="23">
        <v>3000</v>
      </c>
      <c r="R2249" s="23">
        <v>0</v>
      </c>
    </row>
    <row r="2250" spans="1:18" ht="28" x14ac:dyDescent="0.15">
      <c r="A2250" s="23">
        <v>400870</v>
      </c>
      <c r="B2250" s="33" t="s">
        <v>9777</v>
      </c>
      <c r="C2250" s="34">
        <v>4</v>
      </c>
      <c r="D2250" s="34" t="s">
        <v>593</v>
      </c>
      <c r="E2250" s="34">
        <f>IF(D2250="",0,VLOOKUP(D2250,city!$D$4:$K$352,8,0))</f>
        <v>264</v>
      </c>
      <c r="F2250" s="34">
        <v>1</v>
      </c>
      <c r="G2250" s="34">
        <v>0</v>
      </c>
      <c r="H2250" s="34" t="s">
        <v>7990</v>
      </c>
      <c r="J2250" s="34" t="str">
        <f>IF(I2250="","",VLOOKUP(I2250,speciality!$B$4:$J$1727,9,0))</f>
        <v/>
      </c>
      <c r="K2250" s="34" t="str">
        <f t="shared" si="32"/>
        <v>3,-1</v>
      </c>
      <c r="L2250" s="34">
        <v>0</v>
      </c>
      <c r="M2250" s="34">
        <v>0</v>
      </c>
      <c r="N2250" s="34">
        <v>0</v>
      </c>
      <c r="O2250" s="34">
        <v>0</v>
      </c>
      <c r="P2250" s="23">
        <v>0</v>
      </c>
      <c r="Q2250" s="23">
        <v>3000</v>
      </c>
      <c r="R2250" s="23">
        <v>0</v>
      </c>
    </row>
    <row r="2251" spans="1:18" x14ac:dyDescent="0.15">
      <c r="A2251" s="23">
        <v>400871</v>
      </c>
      <c r="B2251" s="33" t="s">
        <v>9778</v>
      </c>
      <c r="C2251" s="34">
        <v>4</v>
      </c>
      <c r="D2251" s="34" t="s">
        <v>589</v>
      </c>
      <c r="E2251" s="34">
        <f>IF(D2251="",0,VLOOKUP(D2251,city!$D$4:$K$352,8,0))</f>
        <v>262</v>
      </c>
      <c r="F2251" s="34">
        <v>1</v>
      </c>
      <c r="G2251" s="34">
        <v>0</v>
      </c>
      <c r="H2251" s="34" t="s">
        <v>7990</v>
      </c>
      <c r="J2251" s="34" t="str">
        <f>IF(I2251="","",VLOOKUP(I2251,speciality!$B$4:$J$1727,9,0))</f>
        <v/>
      </c>
      <c r="K2251" s="34" t="str">
        <f t="shared" si="32"/>
        <v>3,-1</v>
      </c>
      <c r="L2251" s="34">
        <v>0</v>
      </c>
      <c r="M2251" s="34">
        <v>0</v>
      </c>
      <c r="N2251" s="34">
        <v>0</v>
      </c>
      <c r="O2251" s="34">
        <v>0</v>
      </c>
      <c r="P2251" s="23">
        <v>0</v>
      </c>
      <c r="Q2251" s="23">
        <v>3000</v>
      </c>
      <c r="R2251" s="23">
        <v>0</v>
      </c>
    </row>
    <row r="2252" spans="1:18" ht="28" x14ac:dyDescent="0.15">
      <c r="A2252" s="23">
        <v>400872</v>
      </c>
      <c r="B2252" s="33" t="s">
        <v>9779</v>
      </c>
      <c r="C2252" s="34">
        <v>4</v>
      </c>
      <c r="D2252" s="34" t="s">
        <v>589</v>
      </c>
      <c r="E2252" s="34">
        <f>IF(D2252="",0,VLOOKUP(D2252,city!$D$4:$K$352,8,0))</f>
        <v>262</v>
      </c>
      <c r="F2252" s="34">
        <v>1</v>
      </c>
      <c r="G2252" s="34">
        <v>0</v>
      </c>
      <c r="H2252" s="34" t="s">
        <v>7990</v>
      </c>
      <c r="J2252" s="34" t="str">
        <f>IF(I2252="","",VLOOKUP(I2252,speciality!$B$4:$J$1727,9,0))</f>
        <v/>
      </c>
      <c r="K2252" s="34" t="str">
        <f t="shared" si="32"/>
        <v>3,-1</v>
      </c>
      <c r="L2252" s="34">
        <v>0</v>
      </c>
      <c r="M2252" s="34">
        <v>0</v>
      </c>
      <c r="N2252" s="34">
        <v>0</v>
      </c>
      <c r="O2252" s="34">
        <v>0</v>
      </c>
      <c r="P2252" s="23">
        <v>0</v>
      </c>
      <c r="Q2252" s="23">
        <v>3000</v>
      </c>
      <c r="R2252" s="23">
        <v>0</v>
      </c>
    </row>
    <row r="2253" spans="1:18" x14ac:dyDescent="0.15">
      <c r="A2253" s="23">
        <v>400873</v>
      </c>
      <c r="B2253" s="33" t="s">
        <v>9780</v>
      </c>
      <c r="C2253" s="34">
        <v>4</v>
      </c>
      <c r="D2253" s="34" t="s">
        <v>589</v>
      </c>
      <c r="E2253" s="34">
        <f>IF(D2253="",0,VLOOKUP(D2253,city!$D$4:$K$352,8,0))</f>
        <v>262</v>
      </c>
      <c r="F2253" s="34">
        <v>1</v>
      </c>
      <c r="G2253" s="34">
        <v>0</v>
      </c>
      <c r="H2253" s="34" t="s">
        <v>7990</v>
      </c>
      <c r="J2253" s="34" t="str">
        <f>IF(I2253="","",VLOOKUP(I2253,speciality!$B$4:$J$1727,9,0))</f>
        <v/>
      </c>
      <c r="K2253" s="34" t="str">
        <f t="shared" si="32"/>
        <v>3,-1</v>
      </c>
      <c r="L2253" s="34">
        <v>0</v>
      </c>
      <c r="M2253" s="34">
        <v>0</v>
      </c>
      <c r="N2253" s="34">
        <v>0</v>
      </c>
      <c r="O2253" s="34">
        <v>0</v>
      </c>
      <c r="P2253" s="23">
        <v>0</v>
      </c>
      <c r="Q2253" s="23">
        <v>3000</v>
      </c>
      <c r="R2253" s="23">
        <v>0</v>
      </c>
    </row>
    <row r="2254" spans="1:18" ht="28" x14ac:dyDescent="0.15">
      <c r="A2254" s="23">
        <v>400874</v>
      </c>
      <c r="B2254" s="33" t="s">
        <v>9781</v>
      </c>
      <c r="C2254" s="34">
        <v>4</v>
      </c>
      <c r="D2254" s="34" t="s">
        <v>589</v>
      </c>
      <c r="E2254" s="34">
        <f>IF(D2254="",0,VLOOKUP(D2254,city!$D$4:$K$352,8,0))</f>
        <v>262</v>
      </c>
      <c r="F2254" s="34">
        <v>1</v>
      </c>
      <c r="G2254" s="34">
        <v>0</v>
      </c>
      <c r="H2254" s="34" t="s">
        <v>7990</v>
      </c>
      <c r="I2254" s="34" t="s">
        <v>9782</v>
      </c>
      <c r="J2254" s="34">
        <f>IF(I2254="","",VLOOKUP(I2254,speciality!$B$4:$J$1727,9,0))</f>
        <v>126202</v>
      </c>
      <c r="K2254" s="34" t="str">
        <f t="shared" si="32"/>
        <v>4,126202</v>
      </c>
      <c r="L2254" s="34">
        <v>0</v>
      </c>
      <c r="M2254" s="34">
        <v>0</v>
      </c>
      <c r="N2254" s="34">
        <v>0</v>
      </c>
      <c r="O2254" s="34">
        <v>0</v>
      </c>
      <c r="P2254" s="23">
        <v>0</v>
      </c>
      <c r="Q2254" s="23">
        <v>3000</v>
      </c>
      <c r="R2254" s="23">
        <v>0</v>
      </c>
    </row>
    <row r="2255" spans="1:18" ht="28" x14ac:dyDescent="0.15">
      <c r="A2255" s="23">
        <v>400875</v>
      </c>
      <c r="B2255" s="33" t="s">
        <v>9783</v>
      </c>
      <c r="C2255" s="34">
        <v>4</v>
      </c>
      <c r="D2255" s="34" t="s">
        <v>589</v>
      </c>
      <c r="E2255" s="34">
        <f>IF(D2255="",0,VLOOKUP(D2255,city!$D$4:$K$352,8,0))</f>
        <v>262</v>
      </c>
      <c r="F2255" s="34">
        <v>1</v>
      </c>
      <c r="G2255" s="34">
        <v>0</v>
      </c>
      <c r="H2255" s="34" t="s">
        <v>7990</v>
      </c>
      <c r="J2255" s="34" t="str">
        <f>IF(I2255="","",VLOOKUP(I2255,speciality!$B$4:$J$1727,9,0))</f>
        <v/>
      </c>
      <c r="K2255" s="34" t="str">
        <f t="shared" si="32"/>
        <v>3,-1</v>
      </c>
      <c r="L2255" s="34">
        <v>0</v>
      </c>
      <c r="M2255" s="34">
        <v>0</v>
      </c>
      <c r="N2255" s="34">
        <v>0</v>
      </c>
      <c r="O2255" s="34">
        <v>0</v>
      </c>
      <c r="P2255" s="23">
        <v>0</v>
      </c>
      <c r="Q2255" s="23">
        <v>3000</v>
      </c>
      <c r="R2255" s="23">
        <v>0</v>
      </c>
    </row>
    <row r="2256" spans="1:18" x14ac:dyDescent="0.15">
      <c r="A2256" s="23">
        <v>400876</v>
      </c>
      <c r="B2256" s="33" t="s">
        <v>9784</v>
      </c>
      <c r="C2256" s="34">
        <v>4</v>
      </c>
      <c r="D2256" s="34" t="s">
        <v>596</v>
      </c>
      <c r="E2256" s="34">
        <f>IF(D2256="",0,VLOOKUP(D2256,city!$D$4:$K$352,8,0))</f>
        <v>265</v>
      </c>
      <c r="F2256" s="34">
        <v>1</v>
      </c>
      <c r="G2256" s="34">
        <v>0</v>
      </c>
      <c r="H2256" s="34" t="s">
        <v>7990</v>
      </c>
      <c r="J2256" s="34" t="str">
        <f>IF(I2256="","",VLOOKUP(I2256,speciality!$B$4:$J$1727,9,0))</f>
        <v/>
      </c>
      <c r="K2256" s="34" t="str">
        <f t="shared" si="32"/>
        <v>3,-1</v>
      </c>
      <c r="L2256" s="34">
        <v>0</v>
      </c>
      <c r="M2256" s="34">
        <v>0</v>
      </c>
      <c r="N2256" s="34">
        <v>0</v>
      </c>
      <c r="O2256" s="34">
        <v>0</v>
      </c>
      <c r="P2256" s="23">
        <v>0</v>
      </c>
      <c r="Q2256" s="23">
        <v>3000</v>
      </c>
      <c r="R2256" s="23">
        <v>0</v>
      </c>
    </row>
    <row r="2257" spans="1:18" ht="28" x14ac:dyDescent="0.15">
      <c r="A2257" s="23">
        <v>400877</v>
      </c>
      <c r="B2257" s="33" t="s">
        <v>9785</v>
      </c>
      <c r="C2257" s="34">
        <v>4</v>
      </c>
      <c r="D2257" s="34" t="s">
        <v>596</v>
      </c>
      <c r="E2257" s="34">
        <f>IF(D2257="",0,VLOOKUP(D2257,city!$D$4:$K$352,8,0))</f>
        <v>265</v>
      </c>
      <c r="F2257" s="34">
        <v>1</v>
      </c>
      <c r="G2257" s="34">
        <v>0</v>
      </c>
      <c r="H2257" s="34" t="s">
        <v>7990</v>
      </c>
      <c r="J2257" s="34" t="str">
        <f>IF(I2257="","",VLOOKUP(I2257,speciality!$B$4:$J$1727,9,0))</f>
        <v/>
      </c>
      <c r="K2257" s="34" t="str">
        <f t="shared" si="32"/>
        <v>3,-1</v>
      </c>
      <c r="L2257" s="34">
        <v>0</v>
      </c>
      <c r="M2257" s="34">
        <v>0</v>
      </c>
      <c r="N2257" s="34">
        <v>0</v>
      </c>
      <c r="O2257" s="34">
        <v>0</v>
      </c>
      <c r="P2257" s="23">
        <v>0</v>
      </c>
      <c r="Q2257" s="23">
        <v>3000</v>
      </c>
      <c r="R2257" s="23">
        <v>0</v>
      </c>
    </row>
    <row r="2258" spans="1:18" ht="28" x14ac:dyDescent="0.15">
      <c r="A2258" s="23">
        <v>400878</v>
      </c>
      <c r="B2258" s="33" t="s">
        <v>9786</v>
      </c>
      <c r="C2258" s="34">
        <v>4</v>
      </c>
      <c r="D2258" s="34" t="s">
        <v>596</v>
      </c>
      <c r="E2258" s="34">
        <f>IF(D2258="",0,VLOOKUP(D2258,city!$D$4:$K$352,8,0))</f>
        <v>265</v>
      </c>
      <c r="F2258" s="34">
        <v>1</v>
      </c>
      <c r="G2258" s="34">
        <v>0</v>
      </c>
      <c r="H2258" s="34" t="s">
        <v>7990</v>
      </c>
      <c r="J2258" s="34" t="str">
        <f>IF(I2258="","",VLOOKUP(I2258,speciality!$B$4:$J$1727,9,0))</f>
        <v/>
      </c>
      <c r="K2258" s="34" t="str">
        <f t="shared" si="32"/>
        <v>3,-1</v>
      </c>
      <c r="L2258" s="34">
        <v>0</v>
      </c>
      <c r="M2258" s="34">
        <v>0</v>
      </c>
      <c r="N2258" s="34">
        <v>0</v>
      </c>
      <c r="O2258" s="34">
        <v>0</v>
      </c>
      <c r="P2258" s="23">
        <v>0</v>
      </c>
      <c r="Q2258" s="23">
        <v>3000</v>
      </c>
      <c r="R2258" s="23">
        <v>0</v>
      </c>
    </row>
    <row r="2259" spans="1:18" ht="28" x14ac:dyDescent="0.15">
      <c r="A2259" s="23">
        <v>400879</v>
      </c>
      <c r="B2259" s="33" t="s">
        <v>9787</v>
      </c>
      <c r="C2259" s="34">
        <v>4</v>
      </c>
      <c r="D2259" s="34" t="s">
        <v>596</v>
      </c>
      <c r="E2259" s="34">
        <f>IF(D2259="",0,VLOOKUP(D2259,city!$D$4:$K$352,8,0))</f>
        <v>265</v>
      </c>
      <c r="F2259" s="34">
        <v>1</v>
      </c>
      <c r="G2259" s="34">
        <v>0</v>
      </c>
      <c r="H2259" s="34" t="s">
        <v>7990</v>
      </c>
      <c r="I2259" s="34" t="s">
        <v>9788</v>
      </c>
      <c r="J2259" s="34">
        <f>IF(I2259="","",VLOOKUP(I2259,speciality!$B$4:$J$1727,9,0))</f>
        <v>126505</v>
      </c>
      <c r="K2259" s="34" t="str">
        <f t="shared" si="32"/>
        <v>4,126505</v>
      </c>
      <c r="L2259" s="34">
        <v>0</v>
      </c>
      <c r="M2259" s="34">
        <v>0</v>
      </c>
      <c r="N2259" s="34">
        <v>0</v>
      </c>
      <c r="O2259" s="34">
        <v>0</v>
      </c>
      <c r="P2259" s="23">
        <v>0</v>
      </c>
      <c r="Q2259" s="23">
        <v>3000</v>
      </c>
      <c r="R2259" s="23">
        <v>0</v>
      </c>
    </row>
    <row r="2260" spans="1:18" ht="28" x14ac:dyDescent="0.15">
      <c r="A2260" s="23">
        <v>400880</v>
      </c>
      <c r="B2260" s="33" t="s">
        <v>9789</v>
      </c>
      <c r="C2260" s="34">
        <v>4</v>
      </c>
      <c r="D2260" s="34" t="s">
        <v>596</v>
      </c>
      <c r="E2260" s="34">
        <f>IF(D2260="",0,VLOOKUP(D2260,city!$D$4:$K$352,8,0))</f>
        <v>265</v>
      </c>
      <c r="F2260" s="34">
        <v>1</v>
      </c>
      <c r="G2260" s="34">
        <v>0</v>
      </c>
      <c r="H2260" s="34" t="s">
        <v>7990</v>
      </c>
      <c r="J2260" s="34" t="str">
        <f>IF(I2260="","",VLOOKUP(I2260,speciality!$B$4:$J$1727,9,0))</f>
        <v/>
      </c>
      <c r="K2260" s="34" t="str">
        <f t="shared" si="32"/>
        <v>3,-1</v>
      </c>
      <c r="L2260" s="34">
        <v>0</v>
      </c>
      <c r="M2260" s="34">
        <v>0</v>
      </c>
      <c r="N2260" s="34">
        <v>0</v>
      </c>
      <c r="O2260" s="34">
        <v>0</v>
      </c>
      <c r="P2260" s="23">
        <v>0</v>
      </c>
      <c r="Q2260" s="23">
        <v>3000</v>
      </c>
      <c r="R2260" s="23">
        <v>0</v>
      </c>
    </row>
    <row r="2261" spans="1:18" ht="28" x14ac:dyDescent="0.15">
      <c r="A2261" s="23">
        <v>400881</v>
      </c>
      <c r="B2261" s="33" t="s">
        <v>9790</v>
      </c>
      <c r="C2261" s="34">
        <v>4</v>
      </c>
      <c r="D2261" s="34" t="s">
        <v>605</v>
      </c>
      <c r="E2261" s="34">
        <f>IF(D2261="",0,VLOOKUP(D2261,city!$D$4:$K$352,8,0))</f>
        <v>269</v>
      </c>
      <c r="F2261" s="34">
        <v>1</v>
      </c>
      <c r="G2261" s="34">
        <v>0</v>
      </c>
      <c r="H2261" s="34" t="s">
        <v>7990</v>
      </c>
      <c r="J2261" s="34" t="str">
        <f>IF(I2261="","",VLOOKUP(I2261,speciality!$B$4:$J$1727,9,0))</f>
        <v/>
      </c>
      <c r="K2261" s="34" t="str">
        <f t="shared" si="32"/>
        <v>3,-1</v>
      </c>
      <c r="L2261" s="34">
        <v>0</v>
      </c>
      <c r="M2261" s="34">
        <v>0</v>
      </c>
      <c r="N2261" s="34">
        <v>0</v>
      </c>
      <c r="O2261" s="34">
        <v>0</v>
      </c>
      <c r="P2261" s="23">
        <v>0</v>
      </c>
      <c r="Q2261" s="23">
        <v>3000</v>
      </c>
      <c r="R2261" s="23">
        <v>0</v>
      </c>
    </row>
    <row r="2262" spans="1:18" ht="28" x14ac:dyDescent="0.15">
      <c r="A2262" s="23">
        <v>400882</v>
      </c>
      <c r="B2262" s="33" t="s">
        <v>9791</v>
      </c>
      <c r="C2262" s="34">
        <v>4</v>
      </c>
      <c r="D2262" s="34" t="s">
        <v>605</v>
      </c>
      <c r="E2262" s="34">
        <f>IF(D2262="",0,VLOOKUP(D2262,city!$D$4:$K$352,8,0))</f>
        <v>269</v>
      </c>
      <c r="F2262" s="34">
        <v>1</v>
      </c>
      <c r="G2262" s="34">
        <v>0</v>
      </c>
      <c r="H2262" s="34" t="s">
        <v>7990</v>
      </c>
      <c r="I2262" s="34" t="s">
        <v>9792</v>
      </c>
      <c r="J2262" s="34">
        <f>IF(I2262="","",VLOOKUP(I2262,speciality!$B$4:$J$1727,9,0))</f>
        <v>126902</v>
      </c>
      <c r="K2262" s="34" t="str">
        <f t="shared" si="32"/>
        <v>4,126902</v>
      </c>
      <c r="L2262" s="34">
        <v>0</v>
      </c>
      <c r="M2262" s="34">
        <v>0</v>
      </c>
      <c r="N2262" s="34">
        <v>0</v>
      </c>
      <c r="O2262" s="34">
        <v>0</v>
      </c>
      <c r="P2262" s="23">
        <v>0</v>
      </c>
      <c r="Q2262" s="23">
        <v>3000</v>
      </c>
      <c r="R2262" s="23">
        <v>0</v>
      </c>
    </row>
    <row r="2263" spans="1:18" ht="28" x14ac:dyDescent="0.15">
      <c r="A2263" s="23">
        <v>400883</v>
      </c>
      <c r="B2263" s="33" t="s">
        <v>9793</v>
      </c>
      <c r="C2263" s="34">
        <v>4</v>
      </c>
      <c r="D2263" s="34" t="s">
        <v>605</v>
      </c>
      <c r="E2263" s="34">
        <f>IF(D2263="",0,VLOOKUP(D2263,city!$D$4:$K$352,8,0))</f>
        <v>269</v>
      </c>
      <c r="F2263" s="34">
        <v>1</v>
      </c>
      <c r="G2263" s="34">
        <v>0</v>
      </c>
      <c r="H2263" s="34" t="s">
        <v>7990</v>
      </c>
      <c r="J2263" s="34" t="str">
        <f>IF(I2263="","",VLOOKUP(I2263,speciality!$B$4:$J$1727,9,0))</f>
        <v/>
      </c>
      <c r="K2263" s="34" t="str">
        <f t="shared" si="32"/>
        <v>3,-1</v>
      </c>
      <c r="L2263" s="34">
        <v>0</v>
      </c>
      <c r="M2263" s="34">
        <v>0</v>
      </c>
      <c r="N2263" s="34">
        <v>0</v>
      </c>
      <c r="O2263" s="34">
        <v>0</v>
      </c>
      <c r="P2263" s="23">
        <v>0</v>
      </c>
      <c r="Q2263" s="23">
        <v>3000</v>
      </c>
      <c r="R2263" s="23">
        <v>0</v>
      </c>
    </row>
    <row r="2264" spans="1:18" x14ac:dyDescent="0.15">
      <c r="A2264" s="23">
        <v>400884</v>
      </c>
      <c r="B2264" s="33" t="s">
        <v>9794</v>
      </c>
      <c r="C2264" s="34">
        <v>4</v>
      </c>
      <c r="D2264" s="34" t="s">
        <v>605</v>
      </c>
      <c r="E2264" s="34">
        <f>IF(D2264="",0,VLOOKUP(D2264,city!$D$4:$K$352,8,0))</f>
        <v>269</v>
      </c>
      <c r="F2264" s="34">
        <v>1</v>
      </c>
      <c r="G2264" s="34">
        <v>0</v>
      </c>
      <c r="H2264" s="34" t="s">
        <v>7990</v>
      </c>
      <c r="J2264" s="34" t="str">
        <f>IF(I2264="","",VLOOKUP(I2264,speciality!$B$4:$J$1727,9,0))</f>
        <v/>
      </c>
      <c r="K2264" s="34" t="str">
        <f t="shared" si="32"/>
        <v>3,-1</v>
      </c>
      <c r="L2264" s="34">
        <v>0</v>
      </c>
      <c r="M2264" s="34">
        <v>0</v>
      </c>
      <c r="N2264" s="34">
        <v>0</v>
      </c>
      <c r="O2264" s="34">
        <v>0</v>
      </c>
      <c r="P2264" s="23">
        <v>0</v>
      </c>
      <c r="Q2264" s="23">
        <v>3000</v>
      </c>
      <c r="R2264" s="23">
        <v>0</v>
      </c>
    </row>
    <row r="2265" spans="1:18" ht="28" x14ac:dyDescent="0.15">
      <c r="A2265" s="23">
        <v>400885</v>
      </c>
      <c r="B2265" s="33" t="s">
        <v>9795</v>
      </c>
      <c r="C2265" s="34">
        <v>4</v>
      </c>
      <c r="D2265" s="34" t="s">
        <v>605</v>
      </c>
      <c r="E2265" s="34">
        <f>IF(D2265="",0,VLOOKUP(D2265,city!$D$4:$K$352,8,0))</f>
        <v>269</v>
      </c>
      <c r="F2265" s="34">
        <v>1</v>
      </c>
      <c r="G2265" s="34">
        <v>0</v>
      </c>
      <c r="H2265" s="34" t="s">
        <v>7990</v>
      </c>
      <c r="J2265" s="34" t="str">
        <f>IF(I2265="","",VLOOKUP(I2265,speciality!$B$4:$J$1727,9,0))</f>
        <v/>
      </c>
      <c r="K2265" s="34" t="str">
        <f t="shared" si="32"/>
        <v>3,-1</v>
      </c>
      <c r="L2265" s="34">
        <v>0</v>
      </c>
      <c r="M2265" s="34">
        <v>0</v>
      </c>
      <c r="N2265" s="34">
        <v>0</v>
      </c>
      <c r="O2265" s="34">
        <v>0</v>
      </c>
      <c r="P2265" s="23">
        <v>0</v>
      </c>
      <c r="Q2265" s="23">
        <v>3000</v>
      </c>
      <c r="R2265" s="23">
        <v>0</v>
      </c>
    </row>
    <row r="2266" spans="1:18" ht="28" x14ac:dyDescent="0.15">
      <c r="A2266" s="23">
        <v>400886</v>
      </c>
      <c r="B2266" s="33" t="s">
        <v>9796</v>
      </c>
      <c r="C2266" s="34">
        <v>4</v>
      </c>
      <c r="D2266" s="34" t="s">
        <v>607</v>
      </c>
      <c r="E2266" s="34">
        <f>IF(D2266="",0,VLOOKUP(D2266,city!$D$4:$K$352,8,0))</f>
        <v>270</v>
      </c>
      <c r="F2266" s="34">
        <v>1</v>
      </c>
      <c r="G2266" s="34">
        <v>0</v>
      </c>
      <c r="H2266" s="34" t="s">
        <v>7990</v>
      </c>
      <c r="J2266" s="34" t="str">
        <f>IF(I2266="","",VLOOKUP(I2266,speciality!$B$4:$J$1727,9,0))</f>
        <v/>
      </c>
      <c r="K2266" s="34" t="str">
        <f t="shared" si="32"/>
        <v>3,-1</v>
      </c>
      <c r="L2266" s="34">
        <v>0</v>
      </c>
      <c r="M2266" s="34">
        <v>0</v>
      </c>
      <c r="N2266" s="34">
        <v>0</v>
      </c>
      <c r="O2266" s="34">
        <v>0</v>
      </c>
      <c r="P2266" s="23">
        <v>0</v>
      </c>
      <c r="Q2266" s="23">
        <v>3000</v>
      </c>
      <c r="R2266" s="23">
        <v>0</v>
      </c>
    </row>
    <row r="2267" spans="1:18" ht="28" x14ac:dyDescent="0.15">
      <c r="A2267" s="23">
        <v>400887</v>
      </c>
      <c r="B2267" s="33" t="s">
        <v>9797</v>
      </c>
      <c r="C2267" s="34">
        <v>4</v>
      </c>
      <c r="D2267" s="34" t="s">
        <v>607</v>
      </c>
      <c r="E2267" s="34">
        <f>IF(D2267="",0,VLOOKUP(D2267,city!$D$4:$K$352,8,0))</f>
        <v>270</v>
      </c>
      <c r="F2267" s="34">
        <v>1</v>
      </c>
      <c r="G2267" s="34">
        <v>0</v>
      </c>
      <c r="H2267" s="34" t="s">
        <v>7990</v>
      </c>
      <c r="J2267" s="34" t="str">
        <f>IF(I2267="","",VLOOKUP(I2267,speciality!$B$4:$J$1727,9,0))</f>
        <v/>
      </c>
      <c r="K2267" s="34" t="str">
        <f t="shared" si="32"/>
        <v>3,-1</v>
      </c>
      <c r="L2267" s="34">
        <v>0</v>
      </c>
      <c r="M2267" s="34">
        <v>0</v>
      </c>
      <c r="N2267" s="34">
        <v>0</v>
      </c>
      <c r="O2267" s="34">
        <v>0</v>
      </c>
      <c r="P2267" s="23">
        <v>0</v>
      </c>
      <c r="Q2267" s="23">
        <v>3000</v>
      </c>
      <c r="R2267" s="23">
        <v>0</v>
      </c>
    </row>
    <row r="2268" spans="1:18" ht="42" x14ac:dyDescent="0.15">
      <c r="A2268" s="23">
        <v>400888</v>
      </c>
      <c r="B2268" s="33" t="s">
        <v>9798</v>
      </c>
      <c r="C2268" s="34">
        <v>4</v>
      </c>
      <c r="D2268" s="34" t="s">
        <v>607</v>
      </c>
      <c r="E2268" s="34">
        <f>IF(D2268="",0,VLOOKUP(D2268,city!$D$4:$K$352,8,0))</f>
        <v>270</v>
      </c>
      <c r="F2268" s="34">
        <v>1</v>
      </c>
      <c r="G2268" s="34">
        <v>0</v>
      </c>
      <c r="H2268" s="34" t="s">
        <v>7990</v>
      </c>
      <c r="J2268" s="34" t="str">
        <f>IF(I2268="","",VLOOKUP(I2268,speciality!$B$4:$J$1727,9,0))</f>
        <v/>
      </c>
      <c r="K2268" s="34" t="str">
        <f t="shared" si="32"/>
        <v>3,-1</v>
      </c>
      <c r="L2268" s="34">
        <v>0</v>
      </c>
      <c r="M2268" s="34">
        <v>0</v>
      </c>
      <c r="N2268" s="34">
        <v>0</v>
      </c>
      <c r="O2268" s="34">
        <v>0</v>
      </c>
      <c r="P2268" s="23">
        <v>0</v>
      </c>
      <c r="Q2268" s="23">
        <v>3000</v>
      </c>
      <c r="R2268" s="23">
        <v>0</v>
      </c>
    </row>
    <row r="2269" spans="1:18" x14ac:dyDescent="0.15">
      <c r="A2269" s="23">
        <v>400889</v>
      </c>
      <c r="B2269" s="33" t="s">
        <v>9799</v>
      </c>
      <c r="C2269" s="34">
        <v>4</v>
      </c>
      <c r="D2269" s="34" t="s">
        <v>607</v>
      </c>
      <c r="E2269" s="34">
        <f>IF(D2269="",0,VLOOKUP(D2269,city!$D$4:$K$352,8,0))</f>
        <v>270</v>
      </c>
      <c r="F2269" s="34">
        <v>1</v>
      </c>
      <c r="G2269" s="34">
        <v>0</v>
      </c>
      <c r="H2269" s="34" t="s">
        <v>7990</v>
      </c>
      <c r="I2269" s="34" t="s">
        <v>9800</v>
      </c>
      <c r="J2269" s="34">
        <f>IF(I2269="","",VLOOKUP(I2269,speciality!$B$4:$J$1727,9,0))</f>
        <v>127003</v>
      </c>
      <c r="K2269" s="34" t="str">
        <f t="shared" si="32"/>
        <v>4,127003</v>
      </c>
      <c r="L2269" s="34">
        <v>0</v>
      </c>
      <c r="M2269" s="34">
        <v>0</v>
      </c>
      <c r="N2269" s="34">
        <v>0</v>
      </c>
      <c r="O2269" s="34">
        <v>0</v>
      </c>
      <c r="P2269" s="23">
        <v>0</v>
      </c>
      <c r="Q2269" s="23">
        <v>3000</v>
      </c>
      <c r="R2269" s="23">
        <v>0</v>
      </c>
    </row>
    <row r="2270" spans="1:18" x14ac:dyDescent="0.15">
      <c r="A2270" s="23">
        <v>400890</v>
      </c>
      <c r="B2270" s="33" t="s">
        <v>9801</v>
      </c>
      <c r="C2270" s="34">
        <v>4</v>
      </c>
      <c r="D2270" s="34" t="s">
        <v>617</v>
      </c>
      <c r="E2270" s="34">
        <f>IF(D2270="",0,VLOOKUP(D2270,city!$D$4:$K$352,8,0))</f>
        <v>275</v>
      </c>
      <c r="F2270" s="34">
        <v>1</v>
      </c>
      <c r="G2270" s="34">
        <v>0</v>
      </c>
      <c r="H2270" s="34" t="s">
        <v>7990</v>
      </c>
      <c r="J2270" s="34" t="str">
        <f>IF(I2270="","",VLOOKUP(I2270,speciality!$B$4:$J$1727,9,0))</f>
        <v/>
      </c>
      <c r="K2270" s="34" t="str">
        <f t="shared" si="32"/>
        <v>3,-1</v>
      </c>
      <c r="L2270" s="34">
        <v>0</v>
      </c>
      <c r="M2270" s="34">
        <v>0</v>
      </c>
      <c r="N2270" s="34">
        <v>0</v>
      </c>
      <c r="O2270" s="34">
        <v>0</v>
      </c>
      <c r="P2270" s="23">
        <v>0</v>
      </c>
      <c r="Q2270" s="23">
        <v>3000</v>
      </c>
      <c r="R2270" s="23">
        <v>0</v>
      </c>
    </row>
    <row r="2271" spans="1:18" x14ac:dyDescent="0.15">
      <c r="A2271" s="23">
        <v>400891</v>
      </c>
      <c r="B2271" s="33" t="s">
        <v>9802</v>
      </c>
      <c r="C2271" s="34">
        <v>4</v>
      </c>
      <c r="D2271" s="34" t="s">
        <v>617</v>
      </c>
      <c r="E2271" s="34">
        <f>IF(D2271="",0,VLOOKUP(D2271,city!$D$4:$K$352,8,0))</f>
        <v>275</v>
      </c>
      <c r="F2271" s="34">
        <v>1</v>
      </c>
      <c r="G2271" s="34">
        <v>0</v>
      </c>
      <c r="H2271" s="34" t="s">
        <v>7990</v>
      </c>
      <c r="J2271" s="34" t="str">
        <f>IF(I2271="","",VLOOKUP(I2271,speciality!$B$4:$J$1727,9,0))</f>
        <v/>
      </c>
      <c r="K2271" s="34" t="str">
        <f t="shared" si="32"/>
        <v>3,-1</v>
      </c>
      <c r="L2271" s="34">
        <v>0</v>
      </c>
      <c r="M2271" s="34">
        <v>0</v>
      </c>
      <c r="N2271" s="34">
        <v>0</v>
      </c>
      <c r="O2271" s="34">
        <v>0</v>
      </c>
      <c r="P2271" s="23">
        <v>0</v>
      </c>
      <c r="Q2271" s="23">
        <v>3000</v>
      </c>
      <c r="R2271" s="23">
        <v>0</v>
      </c>
    </row>
    <row r="2272" spans="1:18" x14ac:dyDescent="0.15">
      <c r="A2272" s="23">
        <v>400892</v>
      </c>
      <c r="B2272" s="33" t="s">
        <v>9803</v>
      </c>
      <c r="C2272" s="34">
        <v>4</v>
      </c>
      <c r="D2272" s="34" t="s">
        <v>617</v>
      </c>
      <c r="E2272" s="34">
        <f>IF(D2272="",0,VLOOKUP(D2272,city!$D$4:$K$352,8,0))</f>
        <v>275</v>
      </c>
      <c r="F2272" s="34">
        <v>1</v>
      </c>
      <c r="G2272" s="34">
        <v>0</v>
      </c>
      <c r="H2272" s="34" t="s">
        <v>7990</v>
      </c>
      <c r="J2272" s="34" t="str">
        <f>IF(I2272="","",VLOOKUP(I2272,speciality!$B$4:$J$1727,9,0))</f>
        <v/>
      </c>
      <c r="K2272" s="34" t="str">
        <f t="shared" si="32"/>
        <v>3,-1</v>
      </c>
      <c r="L2272" s="34">
        <v>0</v>
      </c>
      <c r="M2272" s="34">
        <v>0</v>
      </c>
      <c r="N2272" s="34">
        <v>0</v>
      </c>
      <c r="O2272" s="34">
        <v>0</v>
      </c>
      <c r="P2272" s="23">
        <v>0</v>
      </c>
      <c r="Q2272" s="23">
        <v>3000</v>
      </c>
      <c r="R2272" s="23">
        <v>0</v>
      </c>
    </row>
    <row r="2273" spans="1:18" ht="28" x14ac:dyDescent="0.15">
      <c r="A2273" s="23">
        <v>400893</v>
      </c>
      <c r="B2273" s="33" t="s">
        <v>9804</v>
      </c>
      <c r="C2273" s="34">
        <v>4</v>
      </c>
      <c r="D2273" s="34" t="s">
        <v>617</v>
      </c>
      <c r="E2273" s="34">
        <f>IF(D2273="",0,VLOOKUP(D2273,city!$D$4:$K$352,8,0))</f>
        <v>275</v>
      </c>
      <c r="F2273" s="34">
        <v>1</v>
      </c>
      <c r="G2273" s="34">
        <v>0</v>
      </c>
      <c r="H2273" s="34" t="s">
        <v>7990</v>
      </c>
      <c r="J2273" s="34" t="str">
        <f>IF(I2273="","",VLOOKUP(I2273,speciality!$B$4:$J$1727,9,0))</f>
        <v/>
      </c>
      <c r="K2273" s="34" t="str">
        <f t="shared" si="32"/>
        <v>3,-1</v>
      </c>
      <c r="L2273" s="34">
        <v>0</v>
      </c>
      <c r="M2273" s="34">
        <v>0</v>
      </c>
      <c r="N2273" s="34">
        <v>0</v>
      </c>
      <c r="O2273" s="34">
        <v>0</v>
      </c>
      <c r="P2273" s="23">
        <v>0</v>
      </c>
      <c r="Q2273" s="23">
        <v>3000</v>
      </c>
      <c r="R2273" s="23">
        <v>0</v>
      </c>
    </row>
    <row r="2274" spans="1:18" ht="28" x14ac:dyDescent="0.15">
      <c r="A2274" s="23">
        <v>400894</v>
      </c>
      <c r="B2274" s="33" t="s">
        <v>9805</v>
      </c>
      <c r="C2274" s="34">
        <v>4</v>
      </c>
      <c r="D2274" s="34" t="s">
        <v>617</v>
      </c>
      <c r="E2274" s="34">
        <f>IF(D2274="",0,VLOOKUP(D2274,city!$D$4:$K$352,8,0))</f>
        <v>275</v>
      </c>
      <c r="F2274" s="34">
        <v>1</v>
      </c>
      <c r="G2274" s="34">
        <v>0</v>
      </c>
      <c r="H2274" s="34" t="s">
        <v>7990</v>
      </c>
      <c r="J2274" s="34" t="str">
        <f>IF(I2274="","",VLOOKUP(I2274,speciality!$B$4:$J$1727,9,0))</f>
        <v/>
      </c>
      <c r="K2274" s="34" t="str">
        <f t="shared" si="32"/>
        <v>3,-1</v>
      </c>
      <c r="L2274" s="34">
        <v>0</v>
      </c>
      <c r="M2274" s="34">
        <v>0</v>
      </c>
      <c r="N2274" s="34">
        <v>0</v>
      </c>
      <c r="O2274" s="34">
        <v>0</v>
      </c>
      <c r="P2274" s="23">
        <v>0</v>
      </c>
      <c r="Q2274" s="23">
        <v>3000</v>
      </c>
      <c r="R2274" s="23">
        <v>0</v>
      </c>
    </row>
    <row r="2275" spans="1:18" ht="28" x14ac:dyDescent="0.15">
      <c r="A2275" s="23">
        <v>400895</v>
      </c>
      <c r="B2275" s="33" t="s">
        <v>9806</v>
      </c>
      <c r="C2275" s="34">
        <v>4</v>
      </c>
      <c r="D2275" s="34" t="s">
        <v>609</v>
      </c>
      <c r="E2275" s="34">
        <f>IF(D2275="",0,VLOOKUP(D2275,city!$D$4:$K$352,8,0))</f>
        <v>271</v>
      </c>
      <c r="F2275" s="34">
        <v>1</v>
      </c>
      <c r="G2275" s="34">
        <v>0</v>
      </c>
      <c r="H2275" s="34" t="s">
        <v>7990</v>
      </c>
      <c r="J2275" s="34" t="str">
        <f>IF(I2275="","",VLOOKUP(I2275,speciality!$B$4:$J$1727,9,0))</f>
        <v/>
      </c>
      <c r="K2275" s="34" t="str">
        <f t="shared" si="32"/>
        <v>3,-1</v>
      </c>
      <c r="L2275" s="34">
        <v>0</v>
      </c>
      <c r="M2275" s="34">
        <v>0</v>
      </c>
      <c r="N2275" s="34">
        <v>0</v>
      </c>
      <c r="O2275" s="34">
        <v>0</v>
      </c>
      <c r="P2275" s="23">
        <v>0</v>
      </c>
      <c r="Q2275" s="23">
        <v>3000</v>
      </c>
      <c r="R2275" s="23">
        <v>0</v>
      </c>
    </row>
    <row r="2276" spans="1:18" ht="28" x14ac:dyDescent="0.15">
      <c r="A2276" s="23">
        <v>400896</v>
      </c>
      <c r="B2276" s="33" t="s">
        <v>9807</v>
      </c>
      <c r="C2276" s="34">
        <v>4</v>
      </c>
      <c r="D2276" s="34" t="s">
        <v>609</v>
      </c>
      <c r="E2276" s="34">
        <f>IF(D2276="",0,VLOOKUP(D2276,city!$D$4:$K$352,8,0))</f>
        <v>271</v>
      </c>
      <c r="F2276" s="34">
        <v>1</v>
      </c>
      <c r="G2276" s="34">
        <v>0</v>
      </c>
      <c r="H2276" s="34" t="s">
        <v>7990</v>
      </c>
      <c r="J2276" s="34" t="str">
        <f>IF(I2276="","",VLOOKUP(I2276,speciality!$B$4:$J$1727,9,0))</f>
        <v/>
      </c>
      <c r="K2276" s="34" t="str">
        <f t="shared" si="32"/>
        <v>3,-1</v>
      </c>
      <c r="L2276" s="34">
        <v>0</v>
      </c>
      <c r="M2276" s="34">
        <v>0</v>
      </c>
      <c r="N2276" s="34">
        <v>0</v>
      </c>
      <c r="O2276" s="34">
        <v>0</v>
      </c>
      <c r="P2276" s="23">
        <v>0</v>
      </c>
      <c r="Q2276" s="23">
        <v>3000</v>
      </c>
      <c r="R2276" s="23">
        <v>0</v>
      </c>
    </row>
    <row r="2277" spans="1:18" ht="28" x14ac:dyDescent="0.15">
      <c r="A2277" s="23">
        <v>400897</v>
      </c>
      <c r="B2277" s="33" t="s">
        <v>9808</v>
      </c>
      <c r="C2277" s="34">
        <v>4</v>
      </c>
      <c r="D2277" s="34" t="s">
        <v>609</v>
      </c>
      <c r="E2277" s="34">
        <f>IF(D2277="",0,VLOOKUP(D2277,city!$D$4:$K$352,8,0))</f>
        <v>271</v>
      </c>
      <c r="F2277" s="34">
        <v>1</v>
      </c>
      <c r="G2277" s="34">
        <v>0</v>
      </c>
      <c r="H2277" s="34" t="s">
        <v>7990</v>
      </c>
      <c r="J2277" s="34" t="str">
        <f>IF(I2277="","",VLOOKUP(I2277,speciality!$B$4:$J$1727,9,0))</f>
        <v/>
      </c>
      <c r="K2277" s="34" t="str">
        <f t="shared" si="32"/>
        <v>3,-1</v>
      </c>
      <c r="L2277" s="34">
        <v>0</v>
      </c>
      <c r="M2277" s="34">
        <v>0</v>
      </c>
      <c r="N2277" s="34">
        <v>0</v>
      </c>
      <c r="O2277" s="34">
        <v>0</v>
      </c>
      <c r="P2277" s="23">
        <v>0</v>
      </c>
      <c r="Q2277" s="23">
        <v>3000</v>
      </c>
      <c r="R2277" s="23">
        <v>0</v>
      </c>
    </row>
    <row r="2278" spans="1:18" x14ac:dyDescent="0.15">
      <c r="A2278" s="23">
        <v>400898</v>
      </c>
      <c r="B2278" s="33" t="s">
        <v>9809</v>
      </c>
      <c r="C2278" s="34">
        <v>4</v>
      </c>
      <c r="D2278" s="34" t="s">
        <v>609</v>
      </c>
      <c r="E2278" s="34">
        <f>IF(D2278="",0,VLOOKUP(D2278,city!$D$4:$K$352,8,0))</f>
        <v>271</v>
      </c>
      <c r="F2278" s="34">
        <v>1</v>
      </c>
      <c r="G2278" s="34">
        <v>0</v>
      </c>
      <c r="H2278" s="34" t="s">
        <v>7990</v>
      </c>
      <c r="I2278" s="34" t="s">
        <v>9810</v>
      </c>
      <c r="J2278" s="34">
        <f>IF(I2278="","",VLOOKUP(I2278,speciality!$B$4:$J$1727,9,0))</f>
        <v>127104</v>
      </c>
      <c r="K2278" s="34" t="str">
        <f t="shared" si="32"/>
        <v>4,127104</v>
      </c>
      <c r="L2278" s="34">
        <v>0</v>
      </c>
      <c r="M2278" s="34">
        <v>0</v>
      </c>
      <c r="N2278" s="34">
        <v>0</v>
      </c>
      <c r="O2278" s="34">
        <v>0</v>
      </c>
      <c r="P2278" s="23">
        <v>0</v>
      </c>
      <c r="Q2278" s="23">
        <v>3000</v>
      </c>
      <c r="R2278" s="23">
        <v>0</v>
      </c>
    </row>
    <row r="2279" spans="1:18" ht="28" x14ac:dyDescent="0.15">
      <c r="A2279" s="23">
        <v>400899</v>
      </c>
      <c r="B2279" s="33" t="s">
        <v>9811</v>
      </c>
      <c r="C2279" s="34">
        <v>4</v>
      </c>
      <c r="D2279" s="34" t="s">
        <v>609</v>
      </c>
      <c r="E2279" s="34">
        <f>IF(D2279="",0,VLOOKUP(D2279,city!$D$4:$K$352,8,0))</f>
        <v>271</v>
      </c>
      <c r="F2279" s="34">
        <v>1</v>
      </c>
      <c r="G2279" s="34">
        <v>0</v>
      </c>
      <c r="H2279" s="34" t="s">
        <v>7990</v>
      </c>
      <c r="J2279" s="34" t="str">
        <f>IF(I2279="","",VLOOKUP(I2279,speciality!$B$4:$J$1727,9,0))</f>
        <v/>
      </c>
      <c r="K2279" s="34" t="str">
        <f t="shared" si="32"/>
        <v>3,-1</v>
      </c>
      <c r="L2279" s="34">
        <v>0</v>
      </c>
      <c r="M2279" s="34">
        <v>0</v>
      </c>
      <c r="N2279" s="34">
        <v>0</v>
      </c>
      <c r="O2279" s="34">
        <v>0</v>
      </c>
      <c r="P2279" s="23">
        <v>0</v>
      </c>
      <c r="Q2279" s="23">
        <v>3000</v>
      </c>
      <c r="R2279" s="23">
        <v>0</v>
      </c>
    </row>
    <row r="2280" spans="1:18" ht="28" x14ac:dyDescent="0.15">
      <c r="A2280" s="23">
        <v>400900</v>
      </c>
      <c r="B2280" s="39" t="s">
        <v>9812</v>
      </c>
      <c r="C2280" s="34">
        <v>4</v>
      </c>
      <c r="D2280" s="34" t="s">
        <v>603</v>
      </c>
      <c r="E2280" s="34">
        <f>IF(D2280="",0,VLOOKUP(D2280,city!$D$4:$K$352,8,0))</f>
        <v>268</v>
      </c>
      <c r="F2280" s="34">
        <v>1</v>
      </c>
      <c r="G2280" s="34">
        <v>0</v>
      </c>
      <c r="H2280" s="34" t="s">
        <v>7990</v>
      </c>
      <c r="J2280" s="34" t="str">
        <f>IF(I2280="","",VLOOKUP(I2280,speciality!$B$4:$J$1727,9,0))</f>
        <v/>
      </c>
      <c r="K2280" s="34" t="str">
        <f t="shared" si="32"/>
        <v>3,-1</v>
      </c>
      <c r="L2280" s="34">
        <v>0</v>
      </c>
      <c r="M2280" s="34">
        <v>0</v>
      </c>
      <c r="N2280" s="34">
        <v>0</v>
      </c>
      <c r="O2280" s="34">
        <v>0</v>
      </c>
      <c r="P2280" s="23">
        <v>0</v>
      </c>
      <c r="Q2280" s="23">
        <v>3000</v>
      </c>
      <c r="R2280" s="23">
        <v>0</v>
      </c>
    </row>
    <row r="2281" spans="1:18" x14ac:dyDescent="0.15">
      <c r="A2281" s="23">
        <v>400901</v>
      </c>
      <c r="B2281" s="33" t="s">
        <v>9813</v>
      </c>
      <c r="C2281" s="34">
        <v>4</v>
      </c>
      <c r="D2281" s="34" t="s">
        <v>603</v>
      </c>
      <c r="E2281" s="34">
        <f>IF(D2281="",0,VLOOKUP(D2281,city!$D$4:$K$352,8,0))</f>
        <v>268</v>
      </c>
      <c r="F2281" s="34">
        <v>1</v>
      </c>
      <c r="G2281" s="34">
        <v>0</v>
      </c>
      <c r="H2281" s="34" t="s">
        <v>7990</v>
      </c>
      <c r="J2281" s="34" t="str">
        <f>IF(I2281="","",VLOOKUP(I2281,speciality!$B$4:$J$1727,9,0))</f>
        <v/>
      </c>
      <c r="K2281" s="34" t="str">
        <f t="shared" si="32"/>
        <v>3,-1</v>
      </c>
      <c r="L2281" s="34">
        <v>0</v>
      </c>
      <c r="M2281" s="34">
        <v>0</v>
      </c>
      <c r="N2281" s="34">
        <v>0</v>
      </c>
      <c r="O2281" s="34">
        <v>0</v>
      </c>
      <c r="P2281" s="23">
        <v>0</v>
      </c>
      <c r="Q2281" s="23">
        <v>3000</v>
      </c>
      <c r="R2281" s="23">
        <v>0</v>
      </c>
    </row>
    <row r="2282" spans="1:18" ht="28" x14ac:dyDescent="0.15">
      <c r="A2282" s="23">
        <v>400902</v>
      </c>
      <c r="B2282" s="33" t="s">
        <v>9814</v>
      </c>
      <c r="C2282" s="34">
        <v>4</v>
      </c>
      <c r="D2282" s="34" t="s">
        <v>603</v>
      </c>
      <c r="E2282" s="34">
        <f>IF(D2282="",0,VLOOKUP(D2282,city!$D$4:$K$352,8,0))</f>
        <v>268</v>
      </c>
      <c r="F2282" s="34">
        <v>1</v>
      </c>
      <c r="G2282" s="34">
        <v>0</v>
      </c>
      <c r="H2282" s="34" t="s">
        <v>7990</v>
      </c>
      <c r="J2282" s="34" t="str">
        <f>IF(I2282="","",VLOOKUP(I2282,speciality!$B$4:$J$1727,9,0))</f>
        <v/>
      </c>
      <c r="K2282" s="34" t="str">
        <f t="shared" si="32"/>
        <v>3,-1</v>
      </c>
      <c r="L2282" s="34">
        <v>0</v>
      </c>
      <c r="M2282" s="34">
        <v>0</v>
      </c>
      <c r="N2282" s="34">
        <v>0</v>
      </c>
      <c r="O2282" s="34">
        <v>0</v>
      </c>
      <c r="P2282" s="23">
        <v>0</v>
      </c>
      <c r="Q2282" s="23">
        <v>3000</v>
      </c>
      <c r="R2282" s="23">
        <v>0</v>
      </c>
    </row>
    <row r="2283" spans="1:18" ht="28" x14ac:dyDescent="0.15">
      <c r="A2283" s="23">
        <v>400903</v>
      </c>
      <c r="B2283" s="33" t="s">
        <v>9815</v>
      </c>
      <c r="C2283" s="34">
        <v>4</v>
      </c>
      <c r="D2283" s="34" t="s">
        <v>603</v>
      </c>
      <c r="E2283" s="34">
        <f>IF(D2283="",0,VLOOKUP(D2283,city!$D$4:$K$352,8,0))</f>
        <v>268</v>
      </c>
      <c r="F2283" s="34">
        <v>1</v>
      </c>
      <c r="G2283" s="34">
        <v>0</v>
      </c>
      <c r="H2283" s="34" t="s">
        <v>7990</v>
      </c>
      <c r="J2283" s="34" t="str">
        <f>IF(I2283="","",VLOOKUP(I2283,speciality!$B$4:$J$1727,9,0))</f>
        <v/>
      </c>
      <c r="K2283" s="34" t="str">
        <f t="shared" si="32"/>
        <v>3,-1</v>
      </c>
      <c r="L2283" s="34">
        <v>0</v>
      </c>
      <c r="M2283" s="34">
        <v>0</v>
      </c>
      <c r="N2283" s="34">
        <v>0</v>
      </c>
      <c r="O2283" s="34">
        <v>0</v>
      </c>
      <c r="P2283" s="23">
        <v>0</v>
      </c>
      <c r="Q2283" s="23">
        <v>3000</v>
      </c>
      <c r="R2283" s="23">
        <v>0</v>
      </c>
    </row>
    <row r="2284" spans="1:18" ht="28" x14ac:dyDescent="0.15">
      <c r="A2284" s="23">
        <v>400904</v>
      </c>
      <c r="B2284" s="33" t="s">
        <v>9816</v>
      </c>
      <c r="C2284" s="34">
        <v>4</v>
      </c>
      <c r="D2284" s="34" t="s">
        <v>603</v>
      </c>
      <c r="E2284" s="34">
        <f>IF(D2284="",0,VLOOKUP(D2284,city!$D$4:$K$352,8,0))</f>
        <v>268</v>
      </c>
      <c r="F2284" s="34">
        <v>1</v>
      </c>
      <c r="G2284" s="34">
        <v>0</v>
      </c>
      <c r="H2284" s="34" t="s">
        <v>7990</v>
      </c>
      <c r="J2284" s="34" t="str">
        <f>IF(I2284="","",VLOOKUP(I2284,speciality!$B$4:$J$1727,9,0))</f>
        <v/>
      </c>
      <c r="K2284" s="34" t="str">
        <f t="shared" si="32"/>
        <v>3,-1</v>
      </c>
      <c r="L2284" s="34">
        <v>0</v>
      </c>
      <c r="M2284" s="34">
        <v>0</v>
      </c>
      <c r="N2284" s="34">
        <v>0</v>
      </c>
      <c r="O2284" s="34">
        <v>0</v>
      </c>
      <c r="P2284" s="23">
        <v>0</v>
      </c>
      <c r="Q2284" s="23">
        <v>3000</v>
      </c>
      <c r="R2284" s="23">
        <v>0</v>
      </c>
    </row>
    <row r="2285" spans="1:18" ht="28" x14ac:dyDescent="0.15">
      <c r="A2285" s="23">
        <v>400905</v>
      </c>
      <c r="B2285" s="33" t="s">
        <v>9817</v>
      </c>
      <c r="C2285" s="34">
        <v>4</v>
      </c>
      <c r="D2285" s="34" t="s">
        <v>619</v>
      </c>
      <c r="E2285" s="34">
        <f>IF(D2285="",0,VLOOKUP(D2285,city!$D$4:$K$352,8,0))</f>
        <v>276</v>
      </c>
      <c r="F2285" s="34">
        <v>1</v>
      </c>
      <c r="G2285" s="34">
        <v>0</v>
      </c>
      <c r="H2285" s="34" t="s">
        <v>7990</v>
      </c>
      <c r="J2285" s="34" t="str">
        <f>IF(I2285="","",VLOOKUP(I2285,speciality!$B$4:$J$1727,9,0))</f>
        <v/>
      </c>
      <c r="K2285" s="34" t="str">
        <f t="shared" si="32"/>
        <v>3,-1</v>
      </c>
      <c r="L2285" s="34">
        <v>0</v>
      </c>
      <c r="M2285" s="34">
        <v>0</v>
      </c>
      <c r="N2285" s="34">
        <v>0</v>
      </c>
      <c r="O2285" s="34">
        <v>0</v>
      </c>
      <c r="P2285" s="23">
        <v>0</v>
      </c>
      <c r="Q2285" s="23">
        <v>3000</v>
      </c>
      <c r="R2285" s="23">
        <v>0</v>
      </c>
    </row>
    <row r="2286" spans="1:18" x14ac:dyDescent="0.15">
      <c r="A2286" s="23">
        <v>400906</v>
      </c>
      <c r="B2286" s="33" t="s">
        <v>9818</v>
      </c>
      <c r="C2286" s="34">
        <v>4</v>
      </c>
      <c r="D2286" s="34" t="s">
        <v>619</v>
      </c>
      <c r="E2286" s="34">
        <f>IF(D2286="",0,VLOOKUP(D2286,city!$D$4:$K$352,8,0))</f>
        <v>276</v>
      </c>
      <c r="F2286" s="34">
        <v>1</v>
      </c>
      <c r="G2286" s="34">
        <v>0</v>
      </c>
      <c r="H2286" s="34" t="s">
        <v>7990</v>
      </c>
      <c r="J2286" s="34" t="str">
        <f>IF(I2286="","",VLOOKUP(I2286,speciality!$B$4:$J$1727,9,0))</f>
        <v/>
      </c>
      <c r="K2286" s="34" t="str">
        <f t="shared" si="32"/>
        <v>3,-1</v>
      </c>
      <c r="L2286" s="34">
        <v>0</v>
      </c>
      <c r="M2286" s="34">
        <v>0</v>
      </c>
      <c r="N2286" s="34">
        <v>0</v>
      </c>
      <c r="O2286" s="34">
        <v>0</v>
      </c>
      <c r="P2286" s="23">
        <v>0</v>
      </c>
      <c r="Q2286" s="23">
        <v>3000</v>
      </c>
      <c r="R2286" s="23">
        <v>0</v>
      </c>
    </row>
    <row r="2287" spans="1:18" x14ac:dyDescent="0.15">
      <c r="A2287" s="23">
        <v>400907</v>
      </c>
      <c r="B2287" s="33" t="s">
        <v>9819</v>
      </c>
      <c r="C2287" s="34">
        <v>4</v>
      </c>
      <c r="D2287" s="34" t="s">
        <v>619</v>
      </c>
      <c r="E2287" s="34">
        <f>IF(D2287="",0,VLOOKUP(D2287,city!$D$4:$K$352,8,0))</f>
        <v>276</v>
      </c>
      <c r="F2287" s="34">
        <v>1</v>
      </c>
      <c r="G2287" s="34">
        <v>0</v>
      </c>
      <c r="H2287" s="34" t="s">
        <v>7990</v>
      </c>
      <c r="J2287" s="34" t="str">
        <f>IF(I2287="","",VLOOKUP(I2287,speciality!$B$4:$J$1727,9,0))</f>
        <v/>
      </c>
      <c r="K2287" s="34" t="str">
        <f t="shared" si="32"/>
        <v>3,-1</v>
      </c>
      <c r="L2287" s="34">
        <v>0</v>
      </c>
      <c r="M2287" s="34">
        <v>0</v>
      </c>
      <c r="N2287" s="34">
        <v>0</v>
      </c>
      <c r="O2287" s="34">
        <v>0</v>
      </c>
      <c r="P2287" s="23">
        <v>0</v>
      </c>
      <c r="Q2287" s="23">
        <v>3000</v>
      </c>
      <c r="R2287" s="23">
        <v>0</v>
      </c>
    </row>
    <row r="2288" spans="1:18" x14ac:dyDescent="0.15">
      <c r="A2288" s="23">
        <v>400908</v>
      </c>
      <c r="B2288" s="33" t="s">
        <v>9820</v>
      </c>
      <c r="C2288" s="34">
        <v>4</v>
      </c>
      <c r="D2288" s="34" t="s">
        <v>619</v>
      </c>
      <c r="E2288" s="34">
        <f>IF(D2288="",0,VLOOKUP(D2288,city!$D$4:$K$352,8,0))</f>
        <v>276</v>
      </c>
      <c r="F2288" s="34">
        <v>1</v>
      </c>
      <c r="G2288" s="34">
        <v>0</v>
      </c>
      <c r="H2288" s="34" t="s">
        <v>7990</v>
      </c>
      <c r="I2288" s="34" t="s">
        <v>9821</v>
      </c>
      <c r="J2288" s="34">
        <f>IF(I2288="","",VLOOKUP(I2288,speciality!$B$4:$J$1727,9,0))</f>
        <v>127605</v>
      </c>
      <c r="K2288" s="34" t="str">
        <f t="shared" si="32"/>
        <v>4,127605</v>
      </c>
      <c r="L2288" s="34">
        <v>0</v>
      </c>
      <c r="M2288" s="34">
        <v>0</v>
      </c>
      <c r="N2288" s="34">
        <v>0</v>
      </c>
      <c r="O2288" s="34">
        <v>0</v>
      </c>
      <c r="P2288" s="23">
        <v>0</v>
      </c>
      <c r="Q2288" s="23">
        <v>3000</v>
      </c>
      <c r="R2288" s="23">
        <v>0</v>
      </c>
    </row>
    <row r="2289" spans="1:18" x14ac:dyDescent="0.15">
      <c r="A2289" s="23">
        <v>400909</v>
      </c>
      <c r="B2289" s="33" t="s">
        <v>9822</v>
      </c>
      <c r="C2289" s="34">
        <v>4</v>
      </c>
      <c r="D2289" s="34" t="s">
        <v>619</v>
      </c>
      <c r="E2289" s="34">
        <f>IF(D2289="",0,VLOOKUP(D2289,city!$D$4:$K$352,8,0))</f>
        <v>276</v>
      </c>
      <c r="F2289" s="34">
        <v>1</v>
      </c>
      <c r="G2289" s="34">
        <v>0</v>
      </c>
      <c r="H2289" s="34" t="s">
        <v>7990</v>
      </c>
      <c r="J2289" s="34" t="str">
        <f>IF(I2289="","",VLOOKUP(I2289,speciality!$B$4:$J$1727,9,0))</f>
        <v/>
      </c>
      <c r="K2289" s="34" t="str">
        <f t="shared" si="32"/>
        <v>3,-1</v>
      </c>
      <c r="L2289" s="34">
        <v>0</v>
      </c>
      <c r="M2289" s="34">
        <v>0</v>
      </c>
      <c r="N2289" s="34">
        <v>0</v>
      </c>
      <c r="O2289" s="34">
        <v>0</v>
      </c>
      <c r="P2289" s="23">
        <v>0</v>
      </c>
      <c r="Q2289" s="23">
        <v>3000</v>
      </c>
      <c r="R2289" s="23">
        <v>0</v>
      </c>
    </row>
    <row r="2290" spans="1:18" x14ac:dyDescent="0.15">
      <c r="A2290" s="23">
        <v>400910</v>
      </c>
      <c r="B2290" s="39" t="s">
        <v>9823</v>
      </c>
      <c r="C2290" s="34">
        <v>4</v>
      </c>
      <c r="D2290" s="34" t="s">
        <v>615</v>
      </c>
      <c r="E2290" s="34">
        <f>IF(D2290="",0,VLOOKUP(D2290,city!$D$4:$K$352,8,0))</f>
        <v>274</v>
      </c>
      <c r="F2290" s="34">
        <v>1</v>
      </c>
      <c r="G2290" s="34">
        <v>0</v>
      </c>
      <c r="H2290" s="34" t="s">
        <v>7990</v>
      </c>
      <c r="J2290" s="34" t="str">
        <f>IF(I2290="","",VLOOKUP(I2290,speciality!$B$4:$J$1727,9,0))</f>
        <v/>
      </c>
      <c r="K2290" s="34" t="str">
        <f t="shared" si="32"/>
        <v>3,-1</v>
      </c>
      <c r="L2290" s="34">
        <v>0</v>
      </c>
      <c r="M2290" s="34">
        <v>0</v>
      </c>
      <c r="N2290" s="34">
        <v>0</v>
      </c>
      <c r="O2290" s="34">
        <v>0</v>
      </c>
      <c r="P2290" s="23">
        <v>0</v>
      </c>
      <c r="Q2290" s="23">
        <v>3000</v>
      </c>
      <c r="R2290" s="23">
        <v>0</v>
      </c>
    </row>
    <row r="2291" spans="1:18" ht="28" x14ac:dyDescent="0.15">
      <c r="A2291" s="23">
        <v>400911</v>
      </c>
      <c r="B2291" s="33" t="s">
        <v>9824</v>
      </c>
      <c r="C2291" s="34">
        <v>4</v>
      </c>
      <c r="D2291" s="34" t="s">
        <v>615</v>
      </c>
      <c r="E2291" s="34">
        <f>IF(D2291="",0,VLOOKUP(D2291,city!$D$4:$K$352,8,0))</f>
        <v>274</v>
      </c>
      <c r="F2291" s="34">
        <v>1</v>
      </c>
      <c r="G2291" s="34">
        <v>0</v>
      </c>
      <c r="H2291" s="34" t="s">
        <v>7990</v>
      </c>
      <c r="J2291" s="34" t="str">
        <f>IF(I2291="","",VLOOKUP(I2291,speciality!$B$4:$J$1727,9,0))</f>
        <v/>
      </c>
      <c r="K2291" s="34" t="str">
        <f t="shared" si="32"/>
        <v>3,-1</v>
      </c>
      <c r="L2291" s="34">
        <v>0</v>
      </c>
      <c r="M2291" s="34">
        <v>0</v>
      </c>
      <c r="N2291" s="34">
        <v>0</v>
      </c>
      <c r="O2291" s="34">
        <v>0</v>
      </c>
      <c r="P2291" s="23">
        <v>0</v>
      </c>
      <c r="Q2291" s="23">
        <v>3000</v>
      </c>
      <c r="R2291" s="23">
        <v>0</v>
      </c>
    </row>
    <row r="2292" spans="1:18" ht="28" x14ac:dyDescent="0.15">
      <c r="A2292" s="23">
        <v>400912</v>
      </c>
      <c r="B2292" s="39" t="s">
        <v>9825</v>
      </c>
      <c r="C2292" s="34">
        <v>4</v>
      </c>
      <c r="D2292" s="34" t="s">
        <v>615</v>
      </c>
      <c r="E2292" s="34">
        <f>IF(D2292="",0,VLOOKUP(D2292,city!$D$4:$K$352,8,0))</f>
        <v>274</v>
      </c>
      <c r="F2292" s="34">
        <v>1</v>
      </c>
      <c r="G2292" s="34">
        <v>0</v>
      </c>
      <c r="H2292" s="34" t="s">
        <v>7990</v>
      </c>
      <c r="J2292" s="34" t="str">
        <f>IF(I2292="","",VLOOKUP(I2292,speciality!$B$4:$J$1727,9,0))</f>
        <v/>
      </c>
      <c r="K2292" s="34" t="str">
        <f t="shared" si="32"/>
        <v>3,-1</v>
      </c>
      <c r="L2292" s="34">
        <v>0</v>
      </c>
      <c r="M2292" s="34">
        <v>0</v>
      </c>
      <c r="N2292" s="34">
        <v>0</v>
      </c>
      <c r="O2292" s="34">
        <v>0</v>
      </c>
      <c r="P2292" s="23">
        <v>0</v>
      </c>
      <c r="Q2292" s="23">
        <v>3000</v>
      </c>
      <c r="R2292" s="23">
        <v>0</v>
      </c>
    </row>
    <row r="2293" spans="1:18" ht="28" x14ac:dyDescent="0.15">
      <c r="A2293" s="23">
        <v>400913</v>
      </c>
      <c r="B2293" s="39" t="s">
        <v>9826</v>
      </c>
      <c r="C2293" s="34">
        <v>4</v>
      </c>
      <c r="D2293" s="34" t="s">
        <v>615</v>
      </c>
      <c r="E2293" s="34">
        <f>IF(D2293="",0,VLOOKUP(D2293,city!$D$4:$K$352,8,0))</f>
        <v>274</v>
      </c>
      <c r="F2293" s="34">
        <v>1</v>
      </c>
      <c r="G2293" s="34">
        <v>0</v>
      </c>
      <c r="H2293" s="34" t="s">
        <v>7990</v>
      </c>
      <c r="J2293" s="34" t="str">
        <f>IF(I2293="","",VLOOKUP(I2293,speciality!$B$4:$J$1727,9,0))</f>
        <v/>
      </c>
      <c r="K2293" s="34" t="str">
        <f t="shared" si="32"/>
        <v>3,-1</v>
      </c>
      <c r="L2293" s="34">
        <v>0</v>
      </c>
      <c r="M2293" s="34">
        <v>0</v>
      </c>
      <c r="N2293" s="34">
        <v>0</v>
      </c>
      <c r="O2293" s="34">
        <v>0</v>
      </c>
      <c r="P2293" s="23">
        <v>0</v>
      </c>
      <c r="Q2293" s="23">
        <v>3000</v>
      </c>
      <c r="R2293" s="23">
        <v>0</v>
      </c>
    </row>
    <row r="2294" spans="1:18" x14ac:dyDescent="0.15">
      <c r="A2294" s="23">
        <v>400914</v>
      </c>
      <c r="B2294" s="33" t="s">
        <v>9827</v>
      </c>
      <c r="C2294" s="34">
        <v>4</v>
      </c>
      <c r="D2294" s="34" t="s">
        <v>615</v>
      </c>
      <c r="E2294" s="34">
        <f>IF(D2294="",0,VLOOKUP(D2294,city!$D$4:$K$352,8,0))</f>
        <v>274</v>
      </c>
      <c r="F2294" s="34">
        <v>1</v>
      </c>
      <c r="G2294" s="34">
        <v>0</v>
      </c>
      <c r="H2294" s="34" t="s">
        <v>7990</v>
      </c>
      <c r="I2294" s="34" t="s">
        <v>9828</v>
      </c>
      <c r="J2294" s="34">
        <f>IF(I2294="","",VLOOKUP(I2294,speciality!$B$4:$J$1727,9,0))</f>
        <v>127402</v>
      </c>
      <c r="K2294" s="34" t="str">
        <f t="shared" si="32"/>
        <v>4,127402</v>
      </c>
      <c r="L2294" s="34">
        <v>0</v>
      </c>
      <c r="M2294" s="34">
        <v>0</v>
      </c>
      <c r="N2294" s="34">
        <v>0</v>
      </c>
      <c r="O2294" s="34">
        <v>0</v>
      </c>
      <c r="P2294" s="23">
        <v>0</v>
      </c>
      <c r="Q2294" s="23">
        <v>3000</v>
      </c>
      <c r="R2294" s="23">
        <v>0</v>
      </c>
    </row>
    <row r="2295" spans="1:18" ht="28" x14ac:dyDescent="0.15">
      <c r="A2295" s="23">
        <v>400915</v>
      </c>
      <c r="B2295" s="33" t="s">
        <v>9829</v>
      </c>
      <c r="C2295" s="34">
        <v>4</v>
      </c>
      <c r="D2295" s="34" t="s">
        <v>613</v>
      </c>
      <c r="E2295" s="34">
        <f>IF(D2295="",0,VLOOKUP(D2295,city!$D$4:$K$352,8,0))</f>
        <v>273</v>
      </c>
      <c r="F2295" s="34">
        <v>1</v>
      </c>
      <c r="G2295" s="34">
        <v>0</v>
      </c>
      <c r="H2295" s="34" t="s">
        <v>7990</v>
      </c>
      <c r="J2295" s="34" t="str">
        <f>IF(I2295="","",VLOOKUP(I2295,speciality!$B$4:$J$1727,9,0))</f>
        <v/>
      </c>
      <c r="K2295" s="34" t="str">
        <f t="shared" si="32"/>
        <v>3,-1</v>
      </c>
      <c r="L2295" s="34">
        <v>0</v>
      </c>
      <c r="M2295" s="34">
        <v>0</v>
      </c>
      <c r="N2295" s="34">
        <v>0</v>
      </c>
      <c r="O2295" s="34">
        <v>0</v>
      </c>
      <c r="P2295" s="23">
        <v>0</v>
      </c>
      <c r="Q2295" s="23">
        <v>3000</v>
      </c>
      <c r="R2295" s="23">
        <v>0</v>
      </c>
    </row>
    <row r="2296" spans="1:18" ht="28" x14ac:dyDescent="0.15">
      <c r="A2296" s="23">
        <v>400916</v>
      </c>
      <c r="B2296" s="33" t="s">
        <v>9830</v>
      </c>
      <c r="C2296" s="34">
        <v>4</v>
      </c>
      <c r="D2296" s="34" t="s">
        <v>613</v>
      </c>
      <c r="E2296" s="34">
        <f>IF(D2296="",0,VLOOKUP(D2296,city!$D$4:$K$352,8,0))</f>
        <v>273</v>
      </c>
      <c r="F2296" s="34">
        <v>1</v>
      </c>
      <c r="G2296" s="34">
        <v>0</v>
      </c>
      <c r="H2296" s="34" t="s">
        <v>7990</v>
      </c>
      <c r="J2296" s="34" t="str">
        <f>IF(I2296="","",VLOOKUP(I2296,speciality!$B$4:$J$1727,9,0))</f>
        <v/>
      </c>
      <c r="K2296" s="34" t="str">
        <f t="shared" si="32"/>
        <v>3,-1</v>
      </c>
      <c r="L2296" s="34">
        <v>0</v>
      </c>
      <c r="M2296" s="34">
        <v>0</v>
      </c>
      <c r="N2296" s="34">
        <v>0</v>
      </c>
      <c r="O2296" s="34">
        <v>0</v>
      </c>
      <c r="P2296" s="23">
        <v>0</v>
      </c>
      <c r="Q2296" s="23">
        <v>3000</v>
      </c>
      <c r="R2296" s="23">
        <v>0</v>
      </c>
    </row>
    <row r="2297" spans="1:18" ht="28" x14ac:dyDescent="0.15">
      <c r="A2297" s="23">
        <v>400917</v>
      </c>
      <c r="B2297" s="33" t="s">
        <v>9831</v>
      </c>
      <c r="C2297" s="34">
        <v>4</v>
      </c>
      <c r="D2297" s="34" t="s">
        <v>613</v>
      </c>
      <c r="E2297" s="34">
        <f>IF(D2297="",0,VLOOKUP(D2297,city!$D$4:$K$352,8,0))</f>
        <v>273</v>
      </c>
      <c r="F2297" s="34">
        <v>1</v>
      </c>
      <c r="G2297" s="34">
        <v>0</v>
      </c>
      <c r="H2297" s="34" t="s">
        <v>7990</v>
      </c>
      <c r="J2297" s="34" t="str">
        <f>IF(I2297="","",VLOOKUP(I2297,speciality!$B$4:$J$1727,9,0))</f>
        <v/>
      </c>
      <c r="K2297" s="34" t="str">
        <f t="shared" si="32"/>
        <v>3,-1</v>
      </c>
      <c r="L2297" s="34">
        <v>0</v>
      </c>
      <c r="M2297" s="34">
        <v>0</v>
      </c>
      <c r="N2297" s="34">
        <v>0</v>
      </c>
      <c r="O2297" s="34">
        <v>0</v>
      </c>
      <c r="P2297" s="23">
        <v>0</v>
      </c>
      <c r="Q2297" s="23">
        <v>3000</v>
      </c>
      <c r="R2297" s="23">
        <v>0</v>
      </c>
    </row>
    <row r="2298" spans="1:18" ht="28" x14ac:dyDescent="0.15">
      <c r="A2298" s="23">
        <v>400918</v>
      </c>
      <c r="B2298" s="33" t="s">
        <v>9832</v>
      </c>
      <c r="C2298" s="34">
        <v>4</v>
      </c>
      <c r="D2298" s="34" t="s">
        <v>613</v>
      </c>
      <c r="E2298" s="34">
        <f>IF(D2298="",0,VLOOKUP(D2298,city!$D$4:$K$352,8,0))</f>
        <v>273</v>
      </c>
      <c r="F2298" s="34">
        <v>1</v>
      </c>
      <c r="G2298" s="34">
        <v>0</v>
      </c>
      <c r="H2298" s="34" t="s">
        <v>7990</v>
      </c>
      <c r="J2298" s="34" t="str">
        <f>IF(I2298="","",VLOOKUP(I2298,speciality!$B$4:$J$1727,9,0))</f>
        <v/>
      </c>
      <c r="K2298" s="34" t="str">
        <f t="shared" si="32"/>
        <v>3,-1</v>
      </c>
      <c r="L2298" s="34">
        <v>0</v>
      </c>
      <c r="M2298" s="34">
        <v>0</v>
      </c>
      <c r="N2298" s="34">
        <v>0</v>
      </c>
      <c r="O2298" s="34">
        <v>0</v>
      </c>
      <c r="P2298" s="23">
        <v>0</v>
      </c>
      <c r="Q2298" s="23">
        <v>3000</v>
      </c>
      <c r="R2298" s="23">
        <v>0</v>
      </c>
    </row>
    <row r="2299" spans="1:18" ht="28" x14ac:dyDescent="0.15">
      <c r="A2299" s="23">
        <v>400919</v>
      </c>
      <c r="B2299" s="33" t="s">
        <v>9833</v>
      </c>
      <c r="C2299" s="34">
        <v>4</v>
      </c>
      <c r="D2299" s="34" t="s">
        <v>613</v>
      </c>
      <c r="E2299" s="34">
        <f>IF(D2299="",0,VLOOKUP(D2299,city!$D$4:$K$352,8,0))</f>
        <v>273</v>
      </c>
      <c r="F2299" s="34">
        <v>1</v>
      </c>
      <c r="G2299" s="34">
        <v>0</v>
      </c>
      <c r="H2299" s="34" t="s">
        <v>7990</v>
      </c>
      <c r="I2299" s="34" t="s">
        <v>9834</v>
      </c>
      <c r="J2299" s="34">
        <f>IF(I2299="","",VLOOKUP(I2299,speciality!$B$4:$J$1727,9,0))</f>
        <v>127301</v>
      </c>
      <c r="K2299" s="34" t="str">
        <f t="shared" si="32"/>
        <v>4,127301</v>
      </c>
      <c r="L2299" s="34">
        <v>0</v>
      </c>
      <c r="M2299" s="34">
        <v>0</v>
      </c>
      <c r="N2299" s="34">
        <v>0</v>
      </c>
      <c r="O2299" s="34">
        <v>0</v>
      </c>
      <c r="P2299" s="23">
        <v>0</v>
      </c>
      <c r="Q2299" s="23">
        <v>3000</v>
      </c>
      <c r="R2299" s="23">
        <v>0</v>
      </c>
    </row>
    <row r="2300" spans="1:18" ht="28" x14ac:dyDescent="0.15">
      <c r="A2300" s="23">
        <v>400920</v>
      </c>
      <c r="B2300" s="33" t="s">
        <v>9835</v>
      </c>
      <c r="C2300" s="34">
        <v>4</v>
      </c>
      <c r="D2300" s="34" t="s">
        <v>601</v>
      </c>
      <c r="E2300" s="34">
        <f>IF(D2300="",0,VLOOKUP(D2300,city!$D$4:$K$352,8,0))</f>
        <v>267</v>
      </c>
      <c r="F2300" s="34">
        <v>1</v>
      </c>
      <c r="G2300" s="34">
        <v>0</v>
      </c>
      <c r="H2300" s="34" t="s">
        <v>7990</v>
      </c>
      <c r="J2300" s="34" t="str">
        <f>IF(I2300="","",VLOOKUP(I2300,speciality!$B$4:$J$1727,9,0))</f>
        <v/>
      </c>
      <c r="K2300" s="34" t="str">
        <f t="shared" ref="K2300:K2363" si="33">IF(J2300="","3,-1","4,"&amp;J2300)</f>
        <v>3,-1</v>
      </c>
      <c r="L2300" s="34">
        <v>0</v>
      </c>
      <c r="M2300" s="34">
        <v>0</v>
      </c>
      <c r="N2300" s="34">
        <v>0</v>
      </c>
      <c r="O2300" s="34">
        <v>0</v>
      </c>
      <c r="P2300" s="23">
        <v>0</v>
      </c>
      <c r="Q2300" s="23">
        <v>3000</v>
      </c>
      <c r="R2300" s="23">
        <v>0</v>
      </c>
    </row>
    <row r="2301" spans="1:18" ht="28" x14ac:dyDescent="0.15">
      <c r="A2301" s="23">
        <v>400921</v>
      </c>
      <c r="B2301" s="33" t="s">
        <v>9836</v>
      </c>
      <c r="C2301" s="34">
        <v>4</v>
      </c>
      <c r="D2301" s="34" t="s">
        <v>601</v>
      </c>
      <c r="E2301" s="34">
        <f>IF(D2301="",0,VLOOKUP(D2301,city!$D$4:$K$352,8,0))</f>
        <v>267</v>
      </c>
      <c r="F2301" s="34">
        <v>1</v>
      </c>
      <c r="G2301" s="34">
        <v>0</v>
      </c>
      <c r="H2301" s="34" t="s">
        <v>7990</v>
      </c>
      <c r="J2301" s="34" t="str">
        <f>IF(I2301="","",VLOOKUP(I2301,speciality!$B$4:$J$1727,9,0))</f>
        <v/>
      </c>
      <c r="K2301" s="34" t="str">
        <f t="shared" si="33"/>
        <v>3,-1</v>
      </c>
      <c r="L2301" s="34">
        <v>0</v>
      </c>
      <c r="M2301" s="34">
        <v>0</v>
      </c>
      <c r="N2301" s="34">
        <v>0</v>
      </c>
      <c r="O2301" s="34">
        <v>0</v>
      </c>
      <c r="P2301" s="23">
        <v>0</v>
      </c>
      <c r="Q2301" s="23">
        <v>3000</v>
      </c>
      <c r="R2301" s="23">
        <v>0</v>
      </c>
    </row>
    <row r="2302" spans="1:18" ht="28" x14ac:dyDescent="0.15">
      <c r="A2302" s="23">
        <v>400922</v>
      </c>
      <c r="B2302" s="33" t="s">
        <v>9837</v>
      </c>
      <c r="C2302" s="34">
        <v>4</v>
      </c>
      <c r="D2302" s="34" t="s">
        <v>601</v>
      </c>
      <c r="E2302" s="34">
        <f>IF(D2302="",0,VLOOKUP(D2302,city!$D$4:$K$352,8,0))</f>
        <v>267</v>
      </c>
      <c r="F2302" s="34">
        <v>1</v>
      </c>
      <c r="G2302" s="34">
        <v>0</v>
      </c>
      <c r="H2302" s="34" t="s">
        <v>7990</v>
      </c>
      <c r="I2302" s="34" t="s">
        <v>9838</v>
      </c>
      <c r="J2302" s="34">
        <f>IF(I2302="","",VLOOKUP(I2302,speciality!$B$4:$J$1727,9,0))</f>
        <v>122703</v>
      </c>
      <c r="K2302" s="34" t="str">
        <f t="shared" si="33"/>
        <v>4,122703</v>
      </c>
      <c r="L2302" s="34">
        <v>0</v>
      </c>
      <c r="M2302" s="34">
        <v>0</v>
      </c>
      <c r="N2302" s="34">
        <v>0</v>
      </c>
      <c r="O2302" s="34">
        <v>0</v>
      </c>
      <c r="P2302" s="23">
        <v>0</v>
      </c>
      <c r="Q2302" s="23">
        <v>3000</v>
      </c>
      <c r="R2302" s="23">
        <v>0</v>
      </c>
    </row>
    <row r="2303" spans="1:18" ht="28" x14ac:dyDescent="0.15">
      <c r="A2303" s="23">
        <v>400923</v>
      </c>
      <c r="B2303" s="33" t="s">
        <v>9839</v>
      </c>
      <c r="C2303" s="34">
        <v>4</v>
      </c>
      <c r="D2303" s="34" t="s">
        <v>601</v>
      </c>
      <c r="E2303" s="34">
        <f>IF(D2303="",0,VLOOKUP(D2303,city!$D$4:$K$352,8,0))</f>
        <v>267</v>
      </c>
      <c r="F2303" s="34">
        <v>1</v>
      </c>
      <c r="G2303" s="34">
        <v>0</v>
      </c>
      <c r="H2303" s="34" t="s">
        <v>7990</v>
      </c>
      <c r="J2303" s="34" t="str">
        <f>IF(I2303="","",VLOOKUP(I2303,speciality!$B$4:$J$1727,9,0))</f>
        <v/>
      </c>
      <c r="K2303" s="34" t="str">
        <f t="shared" si="33"/>
        <v>3,-1</v>
      </c>
      <c r="L2303" s="34">
        <v>0</v>
      </c>
      <c r="M2303" s="34">
        <v>0</v>
      </c>
      <c r="N2303" s="34">
        <v>0</v>
      </c>
      <c r="O2303" s="34">
        <v>0</v>
      </c>
      <c r="P2303" s="23">
        <v>0</v>
      </c>
      <c r="Q2303" s="23">
        <v>3000</v>
      </c>
      <c r="R2303" s="23">
        <v>0</v>
      </c>
    </row>
    <row r="2304" spans="1:18" ht="28" x14ac:dyDescent="0.15">
      <c r="A2304" s="23">
        <v>400924</v>
      </c>
      <c r="B2304" s="33" t="s">
        <v>9840</v>
      </c>
      <c r="C2304" s="34">
        <v>4</v>
      </c>
      <c r="D2304" s="34" t="s">
        <v>601</v>
      </c>
      <c r="E2304" s="34">
        <f>IF(D2304="",0,VLOOKUP(D2304,city!$D$4:$K$352,8,0))</f>
        <v>267</v>
      </c>
      <c r="F2304" s="34">
        <v>1</v>
      </c>
      <c r="G2304" s="34">
        <v>0</v>
      </c>
      <c r="H2304" s="34" t="s">
        <v>7990</v>
      </c>
      <c r="I2304" s="34" t="s">
        <v>9841</v>
      </c>
      <c r="J2304" s="34">
        <f>IF(I2304="","",VLOOKUP(I2304,speciality!$B$4:$J$1727,9,0))</f>
        <v>126703</v>
      </c>
      <c r="K2304" s="34" t="str">
        <f t="shared" si="33"/>
        <v>4,126703</v>
      </c>
      <c r="L2304" s="34">
        <v>0</v>
      </c>
      <c r="M2304" s="34">
        <v>0</v>
      </c>
      <c r="N2304" s="34">
        <v>0</v>
      </c>
      <c r="O2304" s="34">
        <v>0</v>
      </c>
      <c r="P2304" s="23">
        <v>0</v>
      </c>
      <c r="Q2304" s="23">
        <v>3000</v>
      </c>
      <c r="R2304" s="23">
        <v>0</v>
      </c>
    </row>
    <row r="2305" spans="1:18" ht="28" x14ac:dyDescent="0.15">
      <c r="A2305" s="23">
        <v>400925</v>
      </c>
      <c r="B2305" s="33" t="s">
        <v>9842</v>
      </c>
      <c r="C2305" s="34">
        <v>4</v>
      </c>
      <c r="D2305" s="34" t="s">
        <v>611</v>
      </c>
      <c r="E2305" s="34">
        <f>IF(D2305="",0,VLOOKUP(D2305,city!$D$4:$K$352,8,0))</f>
        <v>272</v>
      </c>
      <c r="F2305" s="34">
        <v>1</v>
      </c>
      <c r="G2305" s="34">
        <v>0</v>
      </c>
      <c r="H2305" s="34" t="s">
        <v>7990</v>
      </c>
      <c r="J2305" s="34" t="str">
        <f>IF(I2305="","",VLOOKUP(I2305,speciality!$B$4:$J$1727,9,0))</f>
        <v/>
      </c>
      <c r="K2305" s="34" t="str">
        <f t="shared" si="33"/>
        <v>3,-1</v>
      </c>
      <c r="L2305" s="34">
        <v>0</v>
      </c>
      <c r="M2305" s="34">
        <v>0</v>
      </c>
      <c r="N2305" s="34">
        <v>0</v>
      </c>
      <c r="O2305" s="34">
        <v>0</v>
      </c>
      <c r="P2305" s="23">
        <v>0</v>
      </c>
      <c r="Q2305" s="23">
        <v>3000</v>
      </c>
      <c r="R2305" s="23">
        <v>0</v>
      </c>
    </row>
    <row r="2306" spans="1:18" x14ac:dyDescent="0.15">
      <c r="A2306" s="23">
        <v>400926</v>
      </c>
      <c r="B2306" s="33" t="s">
        <v>9843</v>
      </c>
      <c r="C2306" s="34">
        <v>4</v>
      </c>
      <c r="D2306" s="34" t="s">
        <v>611</v>
      </c>
      <c r="E2306" s="34">
        <f>IF(D2306="",0,VLOOKUP(D2306,city!$D$4:$K$352,8,0))</f>
        <v>272</v>
      </c>
      <c r="F2306" s="34">
        <v>1</v>
      </c>
      <c r="G2306" s="34">
        <v>0</v>
      </c>
      <c r="H2306" s="34" t="s">
        <v>7990</v>
      </c>
      <c r="J2306" s="34" t="str">
        <f>IF(I2306="","",VLOOKUP(I2306,speciality!$B$4:$J$1727,9,0))</f>
        <v/>
      </c>
      <c r="K2306" s="34" t="str">
        <f t="shared" si="33"/>
        <v>3,-1</v>
      </c>
      <c r="L2306" s="34">
        <v>0</v>
      </c>
      <c r="M2306" s="34">
        <v>0</v>
      </c>
      <c r="N2306" s="34">
        <v>0</v>
      </c>
      <c r="O2306" s="34">
        <v>0</v>
      </c>
      <c r="P2306" s="23">
        <v>0</v>
      </c>
      <c r="Q2306" s="23">
        <v>3000</v>
      </c>
      <c r="R2306" s="23">
        <v>0</v>
      </c>
    </row>
    <row r="2307" spans="1:18" ht="28" x14ac:dyDescent="0.15">
      <c r="A2307" s="23">
        <v>400927</v>
      </c>
      <c r="B2307" s="33" t="s">
        <v>9844</v>
      </c>
      <c r="C2307" s="34">
        <v>4</v>
      </c>
      <c r="D2307" s="34" t="s">
        <v>611</v>
      </c>
      <c r="E2307" s="34">
        <f>IF(D2307="",0,VLOOKUP(D2307,city!$D$4:$K$352,8,0))</f>
        <v>272</v>
      </c>
      <c r="F2307" s="34">
        <v>1</v>
      </c>
      <c r="G2307" s="34">
        <v>0</v>
      </c>
      <c r="H2307" s="34" t="s">
        <v>7990</v>
      </c>
      <c r="J2307" s="34" t="str">
        <f>IF(I2307="","",VLOOKUP(I2307,speciality!$B$4:$J$1727,9,0))</f>
        <v/>
      </c>
      <c r="K2307" s="34" t="str">
        <f t="shared" si="33"/>
        <v>3,-1</v>
      </c>
      <c r="L2307" s="34">
        <v>0</v>
      </c>
      <c r="M2307" s="34">
        <v>0</v>
      </c>
      <c r="N2307" s="34">
        <v>0</v>
      </c>
      <c r="O2307" s="34">
        <v>0</v>
      </c>
      <c r="P2307" s="23">
        <v>0</v>
      </c>
      <c r="Q2307" s="23">
        <v>3000</v>
      </c>
      <c r="R2307" s="23">
        <v>0</v>
      </c>
    </row>
    <row r="2308" spans="1:18" x14ac:dyDescent="0.15">
      <c r="A2308" s="23">
        <v>400928</v>
      </c>
      <c r="B2308" s="33" t="s">
        <v>9845</v>
      </c>
      <c r="C2308" s="34">
        <v>4</v>
      </c>
      <c r="D2308" s="34" t="s">
        <v>611</v>
      </c>
      <c r="E2308" s="34">
        <f>IF(D2308="",0,VLOOKUP(D2308,city!$D$4:$K$352,8,0))</f>
        <v>272</v>
      </c>
      <c r="F2308" s="34">
        <v>1</v>
      </c>
      <c r="G2308" s="34">
        <v>0</v>
      </c>
      <c r="H2308" s="34" t="s">
        <v>7990</v>
      </c>
      <c r="J2308" s="34" t="str">
        <f>IF(I2308="","",VLOOKUP(I2308,speciality!$B$4:$J$1727,9,0))</f>
        <v/>
      </c>
      <c r="K2308" s="34" t="str">
        <f t="shared" si="33"/>
        <v>3,-1</v>
      </c>
      <c r="L2308" s="34">
        <v>0</v>
      </c>
      <c r="M2308" s="34">
        <v>0</v>
      </c>
      <c r="N2308" s="34">
        <v>0</v>
      </c>
      <c r="O2308" s="34">
        <v>0</v>
      </c>
      <c r="P2308" s="23">
        <v>0</v>
      </c>
      <c r="Q2308" s="23">
        <v>3000</v>
      </c>
      <c r="R2308" s="23">
        <v>0</v>
      </c>
    </row>
    <row r="2309" spans="1:18" ht="28" x14ac:dyDescent="0.15">
      <c r="A2309" s="23">
        <v>400929</v>
      </c>
      <c r="B2309" s="39" t="s">
        <v>9846</v>
      </c>
      <c r="C2309" s="34">
        <v>4</v>
      </c>
      <c r="D2309" s="34" t="s">
        <v>611</v>
      </c>
      <c r="E2309" s="34">
        <f>IF(D2309="",0,VLOOKUP(D2309,city!$D$4:$K$352,8,0))</f>
        <v>272</v>
      </c>
      <c r="F2309" s="34">
        <v>1</v>
      </c>
      <c r="G2309" s="34">
        <v>0</v>
      </c>
      <c r="H2309" s="34" t="s">
        <v>7990</v>
      </c>
      <c r="J2309" s="34" t="str">
        <f>IF(I2309="","",VLOOKUP(I2309,speciality!$B$4:$J$1727,9,0))</f>
        <v/>
      </c>
      <c r="K2309" s="34" t="str">
        <f t="shared" si="33"/>
        <v>3,-1</v>
      </c>
      <c r="L2309" s="34">
        <v>0</v>
      </c>
      <c r="M2309" s="34">
        <v>0</v>
      </c>
      <c r="N2309" s="34">
        <v>0</v>
      </c>
      <c r="O2309" s="34">
        <v>0</v>
      </c>
      <c r="P2309" s="23">
        <v>0</v>
      </c>
      <c r="Q2309" s="23">
        <v>3000</v>
      </c>
      <c r="R2309" s="23">
        <v>0</v>
      </c>
    </row>
    <row r="2310" spans="1:18" ht="28" x14ac:dyDescent="0.15">
      <c r="A2310" s="23">
        <v>400930</v>
      </c>
      <c r="B2310" s="33" t="s">
        <v>9847</v>
      </c>
      <c r="C2310" s="34">
        <v>4</v>
      </c>
      <c r="D2310" s="34" t="s">
        <v>599</v>
      </c>
      <c r="E2310" s="34">
        <f>IF(D2310="",0,VLOOKUP(D2310,city!$D$4:$K$352,8,0))</f>
        <v>266</v>
      </c>
      <c r="F2310" s="34">
        <v>1</v>
      </c>
      <c r="G2310" s="34">
        <v>0</v>
      </c>
      <c r="H2310" s="34" t="s">
        <v>7990</v>
      </c>
      <c r="J2310" s="34" t="str">
        <f>IF(I2310="","",VLOOKUP(I2310,speciality!$B$4:$J$1727,9,0))</f>
        <v/>
      </c>
      <c r="K2310" s="34" t="str">
        <f t="shared" si="33"/>
        <v>3,-1</v>
      </c>
      <c r="L2310" s="34">
        <v>0</v>
      </c>
      <c r="M2310" s="34">
        <v>0</v>
      </c>
      <c r="N2310" s="34">
        <v>0</v>
      </c>
      <c r="O2310" s="34">
        <v>0</v>
      </c>
      <c r="P2310" s="23">
        <v>0</v>
      </c>
      <c r="Q2310" s="23">
        <v>3000</v>
      </c>
      <c r="R2310" s="23">
        <v>0</v>
      </c>
    </row>
    <row r="2311" spans="1:18" x14ac:dyDescent="0.15">
      <c r="A2311" s="23">
        <v>400931</v>
      </c>
      <c r="B2311" s="33" t="s">
        <v>9848</v>
      </c>
      <c r="C2311" s="34">
        <v>4</v>
      </c>
      <c r="D2311" s="34" t="s">
        <v>599</v>
      </c>
      <c r="E2311" s="34">
        <f>IF(D2311="",0,VLOOKUP(D2311,city!$D$4:$K$352,8,0))</f>
        <v>266</v>
      </c>
      <c r="F2311" s="34">
        <v>1</v>
      </c>
      <c r="G2311" s="34">
        <v>0</v>
      </c>
      <c r="H2311" s="34" t="s">
        <v>7990</v>
      </c>
      <c r="J2311" s="34" t="str">
        <f>IF(I2311="","",VLOOKUP(I2311,speciality!$B$4:$J$1727,9,0))</f>
        <v/>
      </c>
      <c r="K2311" s="34" t="str">
        <f t="shared" si="33"/>
        <v>3,-1</v>
      </c>
      <c r="L2311" s="34">
        <v>0</v>
      </c>
      <c r="M2311" s="34">
        <v>0</v>
      </c>
      <c r="N2311" s="34">
        <v>0</v>
      </c>
      <c r="O2311" s="34">
        <v>0</v>
      </c>
      <c r="P2311" s="23">
        <v>0</v>
      </c>
      <c r="Q2311" s="23">
        <v>3000</v>
      </c>
      <c r="R2311" s="23">
        <v>0</v>
      </c>
    </row>
    <row r="2312" spans="1:18" ht="28" x14ac:dyDescent="0.15">
      <c r="A2312" s="23">
        <v>400932</v>
      </c>
      <c r="B2312" s="33" t="s">
        <v>9849</v>
      </c>
      <c r="C2312" s="34">
        <v>4</v>
      </c>
      <c r="D2312" s="34" t="s">
        <v>599</v>
      </c>
      <c r="E2312" s="34">
        <f>IF(D2312="",0,VLOOKUP(D2312,city!$D$4:$K$352,8,0))</f>
        <v>266</v>
      </c>
      <c r="F2312" s="34">
        <v>1</v>
      </c>
      <c r="G2312" s="34">
        <v>0</v>
      </c>
      <c r="H2312" s="34" t="s">
        <v>7990</v>
      </c>
      <c r="J2312" s="34" t="str">
        <f>IF(I2312="","",VLOOKUP(I2312,speciality!$B$4:$J$1727,9,0))</f>
        <v/>
      </c>
      <c r="K2312" s="34" t="str">
        <f t="shared" si="33"/>
        <v>3,-1</v>
      </c>
      <c r="L2312" s="34">
        <v>0</v>
      </c>
      <c r="M2312" s="34">
        <v>0</v>
      </c>
      <c r="N2312" s="34">
        <v>0</v>
      </c>
      <c r="O2312" s="34">
        <v>0</v>
      </c>
      <c r="P2312" s="23">
        <v>0</v>
      </c>
      <c r="Q2312" s="23">
        <v>3000</v>
      </c>
      <c r="R2312" s="23">
        <v>0</v>
      </c>
    </row>
    <row r="2313" spans="1:18" ht="28" x14ac:dyDescent="0.15">
      <c r="A2313" s="23">
        <v>400933</v>
      </c>
      <c r="B2313" s="33" t="s">
        <v>9850</v>
      </c>
      <c r="C2313" s="34">
        <v>4</v>
      </c>
      <c r="D2313" s="34" t="s">
        <v>599</v>
      </c>
      <c r="E2313" s="34">
        <f>IF(D2313="",0,VLOOKUP(D2313,city!$D$4:$K$352,8,0))</f>
        <v>266</v>
      </c>
      <c r="F2313" s="34">
        <v>1</v>
      </c>
      <c r="G2313" s="34">
        <v>0</v>
      </c>
      <c r="H2313" s="34" t="s">
        <v>7990</v>
      </c>
      <c r="I2313" s="34" t="s">
        <v>9851</v>
      </c>
      <c r="J2313" s="34">
        <f>IF(I2313="","",VLOOKUP(I2313,speciality!$B$4:$J$1727,9,0))</f>
        <v>126605</v>
      </c>
      <c r="K2313" s="34" t="str">
        <f t="shared" si="33"/>
        <v>4,126605</v>
      </c>
      <c r="L2313" s="34">
        <v>0</v>
      </c>
      <c r="M2313" s="34">
        <v>0</v>
      </c>
      <c r="N2313" s="34">
        <v>0</v>
      </c>
      <c r="O2313" s="34">
        <v>0</v>
      </c>
      <c r="P2313" s="23">
        <v>0</v>
      </c>
      <c r="Q2313" s="23">
        <v>3000</v>
      </c>
      <c r="R2313" s="23">
        <v>0</v>
      </c>
    </row>
    <row r="2314" spans="1:18" x14ac:dyDescent="0.15">
      <c r="A2314" s="23">
        <v>400934</v>
      </c>
      <c r="B2314" s="33" t="s">
        <v>9852</v>
      </c>
      <c r="C2314" s="34">
        <v>4</v>
      </c>
      <c r="D2314" s="34" t="s">
        <v>599</v>
      </c>
      <c r="E2314" s="34">
        <f>IF(D2314="",0,VLOOKUP(D2314,city!$D$4:$K$352,8,0))</f>
        <v>266</v>
      </c>
      <c r="F2314" s="34">
        <v>1</v>
      </c>
      <c r="G2314" s="34">
        <v>0</v>
      </c>
      <c r="H2314" s="34" t="s">
        <v>7990</v>
      </c>
      <c r="J2314" s="34" t="str">
        <f>IF(I2314="","",VLOOKUP(I2314,speciality!$B$4:$J$1727,9,0))</f>
        <v/>
      </c>
      <c r="K2314" s="34" t="str">
        <f t="shared" si="33"/>
        <v>3,-1</v>
      </c>
      <c r="L2314" s="34">
        <v>0</v>
      </c>
      <c r="M2314" s="34">
        <v>0</v>
      </c>
      <c r="N2314" s="34">
        <v>0</v>
      </c>
      <c r="O2314" s="34">
        <v>0</v>
      </c>
      <c r="P2314" s="23">
        <v>0</v>
      </c>
      <c r="Q2314" s="23">
        <v>3000</v>
      </c>
      <c r="R2314" s="23">
        <v>0</v>
      </c>
    </row>
    <row r="2315" spans="1:18" ht="28" x14ac:dyDescent="0.15">
      <c r="A2315" s="23">
        <v>400935</v>
      </c>
      <c r="B2315" s="39" t="s">
        <v>9853</v>
      </c>
      <c r="C2315" s="34">
        <v>4</v>
      </c>
      <c r="D2315" s="33" t="s">
        <v>621</v>
      </c>
      <c r="E2315" s="34">
        <f>IF(D2315="",0,VLOOKUP(D2315,city!$D$4:$K$352,8,0))</f>
        <v>277</v>
      </c>
      <c r="F2315" s="34">
        <v>1</v>
      </c>
      <c r="G2315" s="34">
        <v>0</v>
      </c>
      <c r="H2315" s="34" t="s">
        <v>7990</v>
      </c>
      <c r="J2315" s="34" t="str">
        <f>IF(I2315="","",VLOOKUP(I2315,speciality!$B$4:$J$1727,9,0))</f>
        <v/>
      </c>
      <c r="K2315" s="34" t="str">
        <f t="shared" si="33"/>
        <v>3,-1</v>
      </c>
      <c r="L2315" s="34">
        <v>0</v>
      </c>
      <c r="M2315" s="34">
        <v>0</v>
      </c>
      <c r="N2315" s="34">
        <v>0</v>
      </c>
      <c r="O2315" s="34">
        <v>0</v>
      </c>
      <c r="P2315" s="23">
        <v>0</v>
      </c>
      <c r="Q2315" s="23">
        <v>3000</v>
      </c>
      <c r="R2315" s="23">
        <v>0</v>
      </c>
    </row>
    <row r="2316" spans="1:18" ht="28" x14ac:dyDescent="0.15">
      <c r="A2316" s="23">
        <v>400936</v>
      </c>
      <c r="B2316" s="39" t="s">
        <v>9854</v>
      </c>
      <c r="C2316" s="34">
        <v>4</v>
      </c>
      <c r="D2316" s="33" t="s">
        <v>621</v>
      </c>
      <c r="E2316" s="34">
        <f>IF(D2316="",0,VLOOKUP(D2316,city!$D$4:$K$352,8,0))</f>
        <v>277</v>
      </c>
      <c r="F2316" s="34">
        <v>1</v>
      </c>
      <c r="G2316" s="34">
        <v>0</v>
      </c>
      <c r="H2316" s="34" t="s">
        <v>7990</v>
      </c>
      <c r="J2316" s="34" t="str">
        <f>IF(I2316="","",VLOOKUP(I2316,speciality!$B$4:$J$1727,9,0))</f>
        <v/>
      </c>
      <c r="K2316" s="34" t="str">
        <f t="shared" si="33"/>
        <v>3,-1</v>
      </c>
      <c r="L2316" s="34">
        <v>0</v>
      </c>
      <c r="M2316" s="34">
        <v>0</v>
      </c>
      <c r="N2316" s="34">
        <v>0</v>
      </c>
      <c r="O2316" s="34">
        <v>0</v>
      </c>
      <c r="P2316" s="23">
        <v>0</v>
      </c>
      <c r="Q2316" s="23">
        <v>3000</v>
      </c>
      <c r="R2316" s="23">
        <v>0</v>
      </c>
    </row>
    <row r="2317" spans="1:18" ht="28" x14ac:dyDescent="0.15">
      <c r="A2317" s="23">
        <v>400937</v>
      </c>
      <c r="B2317" s="33" t="s">
        <v>9855</v>
      </c>
      <c r="C2317" s="34">
        <v>4</v>
      </c>
      <c r="D2317" s="33" t="s">
        <v>621</v>
      </c>
      <c r="E2317" s="34">
        <f>IF(D2317="",0,VLOOKUP(D2317,city!$D$4:$K$352,8,0))</f>
        <v>277</v>
      </c>
      <c r="F2317" s="34">
        <v>1</v>
      </c>
      <c r="G2317" s="34">
        <v>0</v>
      </c>
      <c r="H2317" s="34" t="s">
        <v>7990</v>
      </c>
      <c r="I2317" s="34" t="s">
        <v>9856</v>
      </c>
      <c r="J2317" s="34">
        <f>IF(I2317="","",VLOOKUP(I2317,speciality!$B$4:$J$1727,9,0))</f>
        <v>127704</v>
      </c>
      <c r="K2317" s="34" t="str">
        <f t="shared" si="33"/>
        <v>4,127704</v>
      </c>
      <c r="L2317" s="34">
        <v>0</v>
      </c>
      <c r="M2317" s="34">
        <v>0</v>
      </c>
      <c r="N2317" s="34">
        <v>0</v>
      </c>
      <c r="O2317" s="34">
        <v>0</v>
      </c>
      <c r="P2317" s="23">
        <v>0</v>
      </c>
      <c r="Q2317" s="23">
        <v>3000</v>
      </c>
      <c r="R2317" s="23">
        <v>0</v>
      </c>
    </row>
    <row r="2318" spans="1:18" x14ac:dyDescent="0.15">
      <c r="A2318" s="23">
        <v>400938</v>
      </c>
      <c r="B2318" s="33" t="s">
        <v>9857</v>
      </c>
      <c r="C2318" s="34">
        <v>4</v>
      </c>
      <c r="D2318" s="33" t="s">
        <v>621</v>
      </c>
      <c r="E2318" s="34">
        <f>IF(D2318="",0,VLOOKUP(D2318,city!$D$4:$K$352,8,0))</f>
        <v>277</v>
      </c>
      <c r="F2318" s="34">
        <v>1</v>
      </c>
      <c r="G2318" s="34">
        <v>0</v>
      </c>
      <c r="H2318" s="34" t="s">
        <v>7990</v>
      </c>
      <c r="J2318" s="34" t="str">
        <f>IF(I2318="","",VLOOKUP(I2318,speciality!$B$4:$J$1727,9,0))</f>
        <v/>
      </c>
      <c r="K2318" s="34" t="str">
        <f t="shared" si="33"/>
        <v>3,-1</v>
      </c>
      <c r="L2318" s="34">
        <v>0</v>
      </c>
      <c r="M2318" s="34">
        <v>0</v>
      </c>
      <c r="N2318" s="34">
        <v>0</v>
      </c>
      <c r="O2318" s="34">
        <v>0</v>
      </c>
      <c r="P2318" s="23">
        <v>0</v>
      </c>
      <c r="Q2318" s="23">
        <v>3000</v>
      </c>
      <c r="R2318" s="23">
        <v>0</v>
      </c>
    </row>
    <row r="2319" spans="1:18" ht="28" x14ac:dyDescent="0.15">
      <c r="A2319" s="23">
        <v>400939</v>
      </c>
      <c r="B2319" s="33" t="s">
        <v>9858</v>
      </c>
      <c r="C2319" s="34">
        <v>4</v>
      </c>
      <c r="D2319" s="33" t="s">
        <v>621</v>
      </c>
      <c r="E2319" s="34">
        <f>IF(D2319="",0,VLOOKUP(D2319,city!$D$4:$K$352,8,0))</f>
        <v>277</v>
      </c>
      <c r="F2319" s="34">
        <v>1</v>
      </c>
      <c r="G2319" s="34">
        <v>0</v>
      </c>
      <c r="H2319" s="34" t="s">
        <v>7990</v>
      </c>
      <c r="J2319" s="34" t="str">
        <f>IF(I2319="","",VLOOKUP(I2319,speciality!$B$4:$J$1727,9,0))</f>
        <v/>
      </c>
      <c r="K2319" s="34" t="str">
        <f t="shared" si="33"/>
        <v>3,-1</v>
      </c>
      <c r="L2319" s="34">
        <v>0</v>
      </c>
      <c r="M2319" s="34">
        <v>0</v>
      </c>
      <c r="N2319" s="34">
        <v>0</v>
      </c>
      <c r="O2319" s="34">
        <v>0</v>
      </c>
      <c r="P2319" s="23">
        <v>0</v>
      </c>
      <c r="Q2319" s="23">
        <v>3000</v>
      </c>
      <c r="R2319" s="23">
        <v>0</v>
      </c>
    </row>
    <row r="2320" spans="1:18" ht="28" x14ac:dyDescent="0.15">
      <c r="A2320" s="23">
        <v>400940</v>
      </c>
      <c r="B2320" s="33" t="s">
        <v>9859</v>
      </c>
      <c r="C2320" s="34">
        <v>4</v>
      </c>
      <c r="D2320" s="33" t="s">
        <v>623</v>
      </c>
      <c r="E2320" s="34">
        <f>IF(D2320="",0,VLOOKUP(D2320,city!$D$4:$K$352,8,0))</f>
        <v>278</v>
      </c>
      <c r="F2320" s="34">
        <v>1</v>
      </c>
      <c r="G2320" s="34">
        <v>0</v>
      </c>
      <c r="H2320" s="34" t="s">
        <v>7990</v>
      </c>
      <c r="J2320" s="34" t="str">
        <f>IF(I2320="","",VLOOKUP(I2320,speciality!$B$4:$J$1727,9,0))</f>
        <v/>
      </c>
      <c r="K2320" s="34" t="str">
        <f t="shared" si="33"/>
        <v>3,-1</v>
      </c>
      <c r="L2320" s="34">
        <v>0</v>
      </c>
      <c r="M2320" s="34">
        <v>0</v>
      </c>
      <c r="N2320" s="34">
        <v>0</v>
      </c>
      <c r="O2320" s="34">
        <v>0</v>
      </c>
      <c r="P2320" s="23">
        <v>0</v>
      </c>
      <c r="Q2320" s="23">
        <v>3000</v>
      </c>
      <c r="R2320" s="23">
        <v>0</v>
      </c>
    </row>
    <row r="2321" spans="1:18" x14ac:dyDescent="0.15">
      <c r="A2321" s="23">
        <v>400941</v>
      </c>
      <c r="B2321" s="33" t="s">
        <v>9860</v>
      </c>
      <c r="C2321" s="34">
        <v>4</v>
      </c>
      <c r="D2321" s="33" t="s">
        <v>623</v>
      </c>
      <c r="E2321" s="34">
        <f>IF(D2321="",0,VLOOKUP(D2321,city!$D$4:$K$352,8,0))</f>
        <v>278</v>
      </c>
      <c r="F2321" s="34">
        <v>1</v>
      </c>
      <c r="G2321" s="34">
        <v>0</v>
      </c>
      <c r="H2321" s="34" t="s">
        <v>7990</v>
      </c>
      <c r="J2321" s="34" t="str">
        <f>IF(I2321="","",VLOOKUP(I2321,speciality!$B$4:$J$1727,9,0))</f>
        <v/>
      </c>
      <c r="K2321" s="34" t="str">
        <f t="shared" si="33"/>
        <v>3,-1</v>
      </c>
      <c r="L2321" s="34">
        <v>0</v>
      </c>
      <c r="M2321" s="34">
        <v>0</v>
      </c>
      <c r="N2321" s="34">
        <v>0</v>
      </c>
      <c r="O2321" s="34">
        <v>0</v>
      </c>
      <c r="P2321" s="23">
        <v>0</v>
      </c>
      <c r="Q2321" s="23">
        <v>3000</v>
      </c>
      <c r="R2321" s="23">
        <v>0</v>
      </c>
    </row>
    <row r="2322" spans="1:18" ht="28" x14ac:dyDescent="0.15">
      <c r="A2322" s="23">
        <v>400942</v>
      </c>
      <c r="B2322" s="33" t="s">
        <v>9861</v>
      </c>
      <c r="C2322" s="34">
        <v>4</v>
      </c>
      <c r="D2322" s="33" t="s">
        <v>623</v>
      </c>
      <c r="E2322" s="34">
        <f>IF(D2322="",0,VLOOKUP(D2322,city!$D$4:$K$352,8,0))</f>
        <v>278</v>
      </c>
      <c r="F2322" s="34">
        <v>1</v>
      </c>
      <c r="G2322" s="34">
        <v>0</v>
      </c>
      <c r="H2322" s="34" t="s">
        <v>7990</v>
      </c>
      <c r="J2322" s="34" t="str">
        <f>IF(I2322="","",VLOOKUP(I2322,speciality!$B$4:$J$1727,9,0))</f>
        <v/>
      </c>
      <c r="K2322" s="34" t="str">
        <f t="shared" si="33"/>
        <v>3,-1</v>
      </c>
      <c r="L2322" s="34">
        <v>0</v>
      </c>
      <c r="M2322" s="34">
        <v>0</v>
      </c>
      <c r="N2322" s="34">
        <v>0</v>
      </c>
      <c r="O2322" s="34">
        <v>0</v>
      </c>
      <c r="P2322" s="23">
        <v>0</v>
      </c>
      <c r="Q2322" s="23">
        <v>3000</v>
      </c>
      <c r="R2322" s="23">
        <v>0</v>
      </c>
    </row>
    <row r="2323" spans="1:18" x14ac:dyDescent="0.15">
      <c r="A2323" s="23">
        <v>400943</v>
      </c>
      <c r="B2323" s="33" t="s">
        <v>9862</v>
      </c>
      <c r="C2323" s="34">
        <v>4</v>
      </c>
      <c r="D2323" s="33" t="s">
        <v>623</v>
      </c>
      <c r="E2323" s="34">
        <f>IF(D2323="",0,VLOOKUP(D2323,city!$D$4:$K$352,8,0))</f>
        <v>278</v>
      </c>
      <c r="F2323" s="34">
        <v>1</v>
      </c>
      <c r="G2323" s="34">
        <v>0</v>
      </c>
      <c r="H2323" s="34" t="s">
        <v>7990</v>
      </c>
      <c r="J2323" s="34" t="str">
        <f>IF(I2323="","",VLOOKUP(I2323,speciality!$B$4:$J$1727,9,0))</f>
        <v/>
      </c>
      <c r="K2323" s="34" t="str">
        <f t="shared" si="33"/>
        <v>3,-1</v>
      </c>
      <c r="L2323" s="34">
        <v>0</v>
      </c>
      <c r="M2323" s="34">
        <v>0</v>
      </c>
      <c r="N2323" s="34">
        <v>0</v>
      </c>
      <c r="O2323" s="34">
        <v>0</v>
      </c>
      <c r="P2323" s="23">
        <v>0</v>
      </c>
      <c r="Q2323" s="23">
        <v>3000</v>
      </c>
      <c r="R2323" s="23">
        <v>0</v>
      </c>
    </row>
    <row r="2324" spans="1:18" ht="28" x14ac:dyDescent="0.15">
      <c r="A2324" s="23">
        <v>400944</v>
      </c>
      <c r="B2324" s="33" t="s">
        <v>9863</v>
      </c>
      <c r="C2324" s="34">
        <v>4</v>
      </c>
      <c r="D2324" s="33" t="s">
        <v>623</v>
      </c>
      <c r="E2324" s="34">
        <f>IF(D2324="",0,VLOOKUP(D2324,city!$D$4:$K$352,8,0))</f>
        <v>278</v>
      </c>
      <c r="F2324" s="34">
        <v>1</v>
      </c>
      <c r="G2324" s="34">
        <v>0</v>
      </c>
      <c r="H2324" s="34" t="s">
        <v>7990</v>
      </c>
      <c r="I2324" s="34" t="s">
        <v>9864</v>
      </c>
      <c r="J2324" s="34">
        <f>IF(I2324="","",VLOOKUP(I2324,speciality!$B$4:$J$1727,9,0))</f>
        <v>127804</v>
      </c>
      <c r="K2324" s="34" t="str">
        <f t="shared" si="33"/>
        <v>4,127804</v>
      </c>
      <c r="L2324" s="34">
        <v>0</v>
      </c>
      <c r="M2324" s="34">
        <v>0</v>
      </c>
      <c r="N2324" s="34">
        <v>0</v>
      </c>
      <c r="O2324" s="34">
        <v>0</v>
      </c>
      <c r="P2324" s="23">
        <v>0</v>
      </c>
      <c r="Q2324" s="23">
        <v>3000</v>
      </c>
      <c r="R2324" s="23">
        <v>0</v>
      </c>
    </row>
    <row r="2325" spans="1:18" x14ac:dyDescent="0.15">
      <c r="A2325" s="23">
        <v>400945</v>
      </c>
      <c r="B2325" s="33" t="s">
        <v>9865</v>
      </c>
      <c r="C2325" s="34">
        <v>4</v>
      </c>
      <c r="D2325" s="34" t="s">
        <v>717</v>
      </c>
      <c r="E2325" s="34">
        <f>IF(D2325="",0,VLOOKUP(D2325,city!$D$4:$K$352,8,0))</f>
        <v>322</v>
      </c>
      <c r="F2325" s="34">
        <v>1</v>
      </c>
      <c r="G2325" s="34">
        <v>0</v>
      </c>
      <c r="H2325" s="34" t="s">
        <v>7990</v>
      </c>
      <c r="J2325" s="34" t="str">
        <f>IF(I2325="","",VLOOKUP(I2325,speciality!$B$4:$J$1727,9,0))</f>
        <v/>
      </c>
      <c r="K2325" s="34" t="str">
        <f t="shared" si="33"/>
        <v>3,-1</v>
      </c>
      <c r="L2325" s="34">
        <v>0</v>
      </c>
      <c r="M2325" s="34">
        <v>0</v>
      </c>
      <c r="N2325" s="34">
        <v>0</v>
      </c>
      <c r="O2325" s="34">
        <v>0</v>
      </c>
      <c r="P2325" s="23">
        <v>0</v>
      </c>
      <c r="Q2325" s="23">
        <v>3000</v>
      </c>
      <c r="R2325" s="23">
        <v>0</v>
      </c>
    </row>
    <row r="2326" spans="1:18" ht="28" x14ac:dyDescent="0.15">
      <c r="A2326" s="23">
        <v>400946</v>
      </c>
      <c r="B2326" s="33" t="s">
        <v>9866</v>
      </c>
      <c r="C2326" s="34">
        <v>4</v>
      </c>
      <c r="D2326" s="34" t="s">
        <v>717</v>
      </c>
      <c r="E2326" s="34">
        <f>IF(D2326="",0,VLOOKUP(D2326,city!$D$4:$K$352,8,0))</f>
        <v>322</v>
      </c>
      <c r="F2326" s="34">
        <v>1</v>
      </c>
      <c r="G2326" s="34">
        <v>0</v>
      </c>
      <c r="H2326" s="34" t="s">
        <v>7990</v>
      </c>
      <c r="J2326" s="34" t="str">
        <f>IF(I2326="","",VLOOKUP(I2326,speciality!$B$4:$J$1727,9,0))</f>
        <v/>
      </c>
      <c r="K2326" s="34" t="str">
        <f t="shared" si="33"/>
        <v>3,-1</v>
      </c>
      <c r="L2326" s="34">
        <v>0</v>
      </c>
      <c r="M2326" s="34">
        <v>0</v>
      </c>
      <c r="N2326" s="34">
        <v>0</v>
      </c>
      <c r="O2326" s="34">
        <v>0</v>
      </c>
      <c r="P2326" s="23">
        <v>0</v>
      </c>
      <c r="Q2326" s="23">
        <v>3000</v>
      </c>
      <c r="R2326" s="23">
        <v>0</v>
      </c>
    </row>
    <row r="2327" spans="1:18" ht="28" x14ac:dyDescent="0.15">
      <c r="A2327" s="23">
        <v>400947</v>
      </c>
      <c r="B2327" s="33" t="s">
        <v>9867</v>
      </c>
      <c r="C2327" s="34">
        <v>4</v>
      </c>
      <c r="D2327" s="34" t="s">
        <v>717</v>
      </c>
      <c r="E2327" s="34">
        <f>IF(D2327="",0,VLOOKUP(D2327,city!$D$4:$K$352,8,0))</f>
        <v>322</v>
      </c>
      <c r="F2327" s="34">
        <v>1</v>
      </c>
      <c r="G2327" s="34">
        <v>0</v>
      </c>
      <c r="H2327" s="34" t="s">
        <v>7990</v>
      </c>
      <c r="J2327" s="34" t="str">
        <f>IF(I2327="","",VLOOKUP(I2327,speciality!$B$4:$J$1727,9,0))</f>
        <v/>
      </c>
      <c r="K2327" s="34" t="str">
        <f t="shared" si="33"/>
        <v>3,-1</v>
      </c>
      <c r="L2327" s="34">
        <v>0</v>
      </c>
      <c r="M2327" s="34">
        <v>0</v>
      </c>
      <c r="N2327" s="34">
        <v>0</v>
      </c>
      <c r="O2327" s="34">
        <v>0</v>
      </c>
      <c r="P2327" s="23">
        <v>0</v>
      </c>
      <c r="Q2327" s="23">
        <v>3000</v>
      </c>
      <c r="R2327" s="23">
        <v>0</v>
      </c>
    </row>
    <row r="2328" spans="1:18" ht="28" x14ac:dyDescent="0.15">
      <c r="A2328" s="23">
        <v>400948</v>
      </c>
      <c r="B2328" s="33" t="s">
        <v>9868</v>
      </c>
      <c r="C2328" s="34">
        <v>4</v>
      </c>
      <c r="D2328" s="34" t="s">
        <v>717</v>
      </c>
      <c r="E2328" s="34">
        <f>IF(D2328="",0,VLOOKUP(D2328,city!$D$4:$K$352,8,0))</f>
        <v>322</v>
      </c>
      <c r="F2328" s="34">
        <v>1</v>
      </c>
      <c r="G2328" s="34">
        <v>0</v>
      </c>
      <c r="H2328" s="34" t="s">
        <v>7990</v>
      </c>
      <c r="I2328" s="34" t="s">
        <v>9869</v>
      </c>
      <c r="J2328" s="34">
        <f>IF(I2328="","",VLOOKUP(I2328,speciality!$B$4:$J$1727,9,0))</f>
        <v>132202</v>
      </c>
      <c r="K2328" s="34" t="str">
        <f t="shared" si="33"/>
        <v>4,132202</v>
      </c>
      <c r="L2328" s="34">
        <v>0</v>
      </c>
      <c r="M2328" s="34">
        <v>0</v>
      </c>
      <c r="N2328" s="34">
        <v>0</v>
      </c>
      <c r="O2328" s="34">
        <v>0</v>
      </c>
      <c r="P2328" s="23">
        <v>0</v>
      </c>
      <c r="Q2328" s="23">
        <v>3000</v>
      </c>
      <c r="R2328" s="23">
        <v>0</v>
      </c>
    </row>
    <row r="2329" spans="1:18" ht="28" x14ac:dyDescent="0.15">
      <c r="A2329" s="23">
        <v>400949</v>
      </c>
      <c r="B2329" s="33" t="s">
        <v>9870</v>
      </c>
      <c r="C2329" s="34">
        <v>4</v>
      </c>
      <c r="D2329" s="34" t="s">
        <v>720</v>
      </c>
      <c r="E2329" s="34">
        <f>IF(D2329="",0,VLOOKUP(D2329,city!$D$4:$K$352,8,0))</f>
        <v>323</v>
      </c>
      <c r="F2329" s="34">
        <v>1</v>
      </c>
      <c r="G2329" s="34">
        <v>0</v>
      </c>
      <c r="H2329" s="34" t="s">
        <v>7990</v>
      </c>
      <c r="J2329" s="34" t="str">
        <f>IF(I2329="","",VLOOKUP(I2329,speciality!$B$4:$J$1727,9,0))</f>
        <v/>
      </c>
      <c r="K2329" s="34" t="str">
        <f t="shared" si="33"/>
        <v>3,-1</v>
      </c>
      <c r="L2329" s="34">
        <v>0</v>
      </c>
      <c r="M2329" s="34">
        <v>0</v>
      </c>
      <c r="N2329" s="34">
        <v>0</v>
      </c>
      <c r="O2329" s="34">
        <v>0</v>
      </c>
      <c r="P2329" s="23">
        <v>0</v>
      </c>
      <c r="Q2329" s="23">
        <v>3000</v>
      </c>
      <c r="R2329" s="23">
        <v>0</v>
      </c>
    </row>
    <row r="2330" spans="1:18" ht="28" x14ac:dyDescent="0.15">
      <c r="A2330" s="23">
        <v>400950</v>
      </c>
      <c r="B2330" s="33" t="s">
        <v>9871</v>
      </c>
      <c r="C2330" s="34">
        <v>4</v>
      </c>
      <c r="D2330" s="34" t="s">
        <v>720</v>
      </c>
      <c r="E2330" s="34">
        <f>IF(D2330="",0,VLOOKUP(D2330,city!$D$4:$K$352,8,0))</f>
        <v>323</v>
      </c>
      <c r="F2330" s="34">
        <v>1</v>
      </c>
      <c r="G2330" s="34">
        <v>0</v>
      </c>
      <c r="H2330" s="34" t="s">
        <v>7990</v>
      </c>
      <c r="J2330" s="34" t="str">
        <f>IF(I2330="","",VLOOKUP(I2330,speciality!$B$4:$J$1727,9,0))</f>
        <v/>
      </c>
      <c r="K2330" s="34" t="str">
        <f t="shared" si="33"/>
        <v>3,-1</v>
      </c>
      <c r="L2330" s="34">
        <v>0</v>
      </c>
      <c r="M2330" s="34">
        <v>0</v>
      </c>
      <c r="N2330" s="34">
        <v>0</v>
      </c>
      <c r="O2330" s="34">
        <v>0</v>
      </c>
      <c r="P2330" s="23">
        <v>0</v>
      </c>
      <c r="Q2330" s="23">
        <v>3000</v>
      </c>
      <c r="R2330" s="23">
        <v>0</v>
      </c>
    </row>
    <row r="2331" spans="1:18" x14ac:dyDescent="0.15">
      <c r="A2331" s="23">
        <v>400951</v>
      </c>
      <c r="B2331" s="33" t="s">
        <v>9872</v>
      </c>
      <c r="C2331" s="34">
        <v>4</v>
      </c>
      <c r="D2331" s="34" t="s">
        <v>720</v>
      </c>
      <c r="E2331" s="34">
        <f>IF(D2331="",0,VLOOKUP(D2331,city!$D$4:$K$352,8,0))</f>
        <v>323</v>
      </c>
      <c r="F2331" s="34">
        <v>1</v>
      </c>
      <c r="G2331" s="34">
        <v>0</v>
      </c>
      <c r="H2331" s="34" t="s">
        <v>7990</v>
      </c>
      <c r="I2331" s="34" t="s">
        <v>9873</v>
      </c>
      <c r="J2331" s="34">
        <f>IF(I2331="","",VLOOKUP(I2331,speciality!$B$4:$J$1727,9,0))</f>
        <v>132301</v>
      </c>
      <c r="K2331" s="34" t="str">
        <f t="shared" si="33"/>
        <v>4,132301</v>
      </c>
      <c r="L2331" s="34">
        <v>0</v>
      </c>
      <c r="M2331" s="34">
        <v>0</v>
      </c>
      <c r="N2331" s="34">
        <v>0</v>
      </c>
      <c r="O2331" s="34">
        <v>0</v>
      </c>
      <c r="P2331" s="23">
        <v>0</v>
      </c>
      <c r="Q2331" s="23">
        <v>3000</v>
      </c>
      <c r="R2331" s="23">
        <v>0</v>
      </c>
    </row>
    <row r="2332" spans="1:18" ht="28" x14ac:dyDescent="0.15">
      <c r="A2332" s="23">
        <v>400952</v>
      </c>
      <c r="B2332" s="33" t="s">
        <v>9874</v>
      </c>
      <c r="C2332" s="34">
        <v>4</v>
      </c>
      <c r="D2332" s="34" t="s">
        <v>720</v>
      </c>
      <c r="E2332" s="34">
        <f>IF(D2332="",0,VLOOKUP(D2332,city!$D$4:$K$352,8,0))</f>
        <v>323</v>
      </c>
      <c r="F2332" s="34">
        <v>1</v>
      </c>
      <c r="G2332" s="34">
        <v>0</v>
      </c>
      <c r="H2332" s="34" t="s">
        <v>7990</v>
      </c>
      <c r="J2332" s="34" t="str">
        <f>IF(I2332="","",VLOOKUP(I2332,speciality!$B$4:$J$1727,9,0))</f>
        <v/>
      </c>
      <c r="K2332" s="34" t="str">
        <f t="shared" si="33"/>
        <v>3,-1</v>
      </c>
      <c r="L2332" s="34">
        <v>0</v>
      </c>
      <c r="M2332" s="34">
        <v>0</v>
      </c>
      <c r="N2332" s="34">
        <v>0</v>
      </c>
      <c r="O2332" s="34">
        <v>0</v>
      </c>
      <c r="P2332" s="23">
        <v>0</v>
      </c>
      <c r="Q2332" s="23">
        <v>3000</v>
      </c>
      <c r="R2332" s="23">
        <v>0</v>
      </c>
    </row>
    <row r="2333" spans="1:18" ht="28" x14ac:dyDescent="0.15">
      <c r="A2333" s="23">
        <v>400953</v>
      </c>
      <c r="B2333" s="33" t="s">
        <v>9875</v>
      </c>
      <c r="C2333" s="34">
        <v>4</v>
      </c>
      <c r="D2333" s="34" t="s">
        <v>722</v>
      </c>
      <c r="E2333" s="34">
        <f>IF(D2333="",0,VLOOKUP(D2333,city!$D$4:$K$352,8,0))</f>
        <v>324</v>
      </c>
      <c r="F2333" s="34">
        <v>1</v>
      </c>
      <c r="G2333" s="34">
        <v>0</v>
      </c>
      <c r="H2333" s="34" t="s">
        <v>7990</v>
      </c>
      <c r="I2333" s="34" t="s">
        <v>9876</v>
      </c>
      <c r="J2333" s="34">
        <f>IF(I2333="","",VLOOKUP(I2333,speciality!$B$4:$J$1727,9,0))</f>
        <v>132405</v>
      </c>
      <c r="K2333" s="34" t="str">
        <f t="shared" si="33"/>
        <v>4,132405</v>
      </c>
      <c r="L2333" s="34">
        <v>0</v>
      </c>
      <c r="M2333" s="34">
        <v>0</v>
      </c>
      <c r="N2333" s="34">
        <v>0</v>
      </c>
      <c r="O2333" s="34">
        <v>0</v>
      </c>
      <c r="P2333" s="23">
        <v>0</v>
      </c>
      <c r="Q2333" s="23">
        <v>3000</v>
      </c>
      <c r="R2333" s="23">
        <v>0</v>
      </c>
    </row>
    <row r="2334" spans="1:18" ht="28" x14ac:dyDescent="0.15">
      <c r="A2334" s="23">
        <v>400954</v>
      </c>
      <c r="B2334" s="33" t="s">
        <v>9877</v>
      </c>
      <c r="C2334" s="34">
        <v>4</v>
      </c>
      <c r="D2334" s="34" t="s">
        <v>722</v>
      </c>
      <c r="E2334" s="34">
        <f>IF(D2334="",0,VLOOKUP(D2334,city!$D$4:$K$352,8,0))</f>
        <v>324</v>
      </c>
      <c r="F2334" s="34">
        <v>1</v>
      </c>
      <c r="G2334" s="34">
        <v>0</v>
      </c>
      <c r="H2334" s="34" t="s">
        <v>7990</v>
      </c>
      <c r="J2334" s="34" t="str">
        <f>IF(I2334="","",VLOOKUP(I2334,speciality!$B$4:$J$1727,9,0))</f>
        <v/>
      </c>
      <c r="K2334" s="34" t="str">
        <f t="shared" si="33"/>
        <v>3,-1</v>
      </c>
      <c r="L2334" s="34">
        <v>0</v>
      </c>
      <c r="M2334" s="34">
        <v>0</v>
      </c>
      <c r="N2334" s="34">
        <v>0</v>
      </c>
      <c r="O2334" s="34">
        <v>0</v>
      </c>
      <c r="P2334" s="23">
        <v>0</v>
      </c>
      <c r="Q2334" s="23">
        <v>3000</v>
      </c>
      <c r="R2334" s="23">
        <v>0</v>
      </c>
    </row>
    <row r="2335" spans="1:18" x14ac:dyDescent="0.15">
      <c r="A2335" s="23">
        <v>400955</v>
      </c>
      <c r="B2335" s="33" t="s">
        <v>9878</v>
      </c>
      <c r="C2335" s="34">
        <v>4</v>
      </c>
      <c r="D2335" s="34" t="s">
        <v>722</v>
      </c>
      <c r="E2335" s="34">
        <f>IF(D2335="",0,VLOOKUP(D2335,city!$D$4:$K$352,8,0))</f>
        <v>324</v>
      </c>
      <c r="F2335" s="34">
        <v>1</v>
      </c>
      <c r="G2335" s="34">
        <v>0</v>
      </c>
      <c r="H2335" s="34" t="s">
        <v>7990</v>
      </c>
      <c r="J2335" s="34" t="str">
        <f>IF(I2335="","",VLOOKUP(I2335,speciality!$B$4:$J$1727,9,0))</f>
        <v/>
      </c>
      <c r="K2335" s="34" t="str">
        <f t="shared" si="33"/>
        <v>3,-1</v>
      </c>
      <c r="L2335" s="34">
        <v>0</v>
      </c>
      <c r="M2335" s="34">
        <v>0</v>
      </c>
      <c r="N2335" s="34">
        <v>0</v>
      </c>
      <c r="O2335" s="34">
        <v>0</v>
      </c>
      <c r="P2335" s="23">
        <v>0</v>
      </c>
      <c r="Q2335" s="23">
        <v>3000</v>
      </c>
      <c r="R2335" s="23">
        <v>0</v>
      </c>
    </row>
    <row r="2336" spans="1:18" ht="28" x14ac:dyDescent="0.15">
      <c r="A2336" s="23">
        <v>400956</v>
      </c>
      <c r="B2336" s="33" t="s">
        <v>9879</v>
      </c>
      <c r="C2336" s="34">
        <v>4</v>
      </c>
      <c r="D2336" s="34" t="s">
        <v>722</v>
      </c>
      <c r="E2336" s="34">
        <f>IF(D2336="",0,VLOOKUP(D2336,city!$D$4:$K$352,8,0))</f>
        <v>324</v>
      </c>
      <c r="F2336" s="34">
        <v>1</v>
      </c>
      <c r="G2336" s="34">
        <v>0</v>
      </c>
      <c r="H2336" s="34" t="s">
        <v>7990</v>
      </c>
      <c r="J2336" s="34" t="str">
        <f>IF(I2336="","",VLOOKUP(I2336,speciality!$B$4:$J$1727,9,0))</f>
        <v/>
      </c>
      <c r="K2336" s="34" t="str">
        <f t="shared" si="33"/>
        <v>3,-1</v>
      </c>
      <c r="L2336" s="34">
        <v>0</v>
      </c>
      <c r="M2336" s="34">
        <v>0</v>
      </c>
      <c r="N2336" s="34">
        <v>0</v>
      </c>
      <c r="O2336" s="34">
        <v>0</v>
      </c>
      <c r="P2336" s="23">
        <v>0</v>
      </c>
      <c r="Q2336" s="23">
        <v>3000</v>
      </c>
      <c r="R2336" s="23">
        <v>0</v>
      </c>
    </row>
    <row r="2337" spans="1:18" ht="28" x14ac:dyDescent="0.15">
      <c r="A2337" s="23">
        <v>400957</v>
      </c>
      <c r="B2337" s="33" t="s">
        <v>9880</v>
      </c>
      <c r="C2337" s="34">
        <v>4</v>
      </c>
      <c r="D2337" s="34" t="s">
        <v>726</v>
      </c>
      <c r="E2337" s="34">
        <f>IF(D2337="",0,VLOOKUP(D2337,city!$D$4:$K$352,8,0))</f>
        <v>326</v>
      </c>
      <c r="F2337" s="34">
        <v>1</v>
      </c>
      <c r="G2337" s="34">
        <v>0</v>
      </c>
      <c r="H2337" s="34" t="s">
        <v>7990</v>
      </c>
      <c r="J2337" s="34" t="str">
        <f>IF(I2337="","",VLOOKUP(I2337,speciality!$B$4:$J$1727,9,0))</f>
        <v/>
      </c>
      <c r="K2337" s="34" t="str">
        <f t="shared" si="33"/>
        <v>3,-1</v>
      </c>
      <c r="L2337" s="34">
        <v>0</v>
      </c>
      <c r="M2337" s="34">
        <v>0</v>
      </c>
      <c r="N2337" s="34">
        <v>0</v>
      </c>
      <c r="O2337" s="34">
        <v>0</v>
      </c>
      <c r="P2337" s="23">
        <v>0</v>
      </c>
      <c r="Q2337" s="23">
        <v>3000</v>
      </c>
      <c r="R2337" s="23">
        <v>0</v>
      </c>
    </row>
    <row r="2338" spans="1:18" ht="28" x14ac:dyDescent="0.15">
      <c r="A2338" s="23">
        <v>400958</v>
      </c>
      <c r="B2338" s="33" t="s">
        <v>9881</v>
      </c>
      <c r="C2338" s="34">
        <v>4</v>
      </c>
      <c r="D2338" s="34" t="s">
        <v>726</v>
      </c>
      <c r="E2338" s="34">
        <f>IF(D2338="",0,VLOOKUP(D2338,city!$D$4:$K$352,8,0))</f>
        <v>326</v>
      </c>
      <c r="F2338" s="34">
        <v>1</v>
      </c>
      <c r="G2338" s="34">
        <v>0</v>
      </c>
      <c r="H2338" s="34" t="s">
        <v>7990</v>
      </c>
      <c r="I2338" s="34" t="s">
        <v>9882</v>
      </c>
      <c r="J2338" s="34">
        <f>IF(I2338="","",VLOOKUP(I2338,speciality!$B$4:$J$1727,9,0))</f>
        <v>132601</v>
      </c>
      <c r="K2338" s="34" t="str">
        <f t="shared" si="33"/>
        <v>4,132601</v>
      </c>
      <c r="L2338" s="34">
        <v>0</v>
      </c>
      <c r="M2338" s="34">
        <v>0</v>
      </c>
      <c r="N2338" s="34">
        <v>0</v>
      </c>
      <c r="O2338" s="34">
        <v>0</v>
      </c>
      <c r="P2338" s="23">
        <v>0</v>
      </c>
      <c r="Q2338" s="23">
        <v>3000</v>
      </c>
      <c r="R2338" s="23">
        <v>0</v>
      </c>
    </row>
    <row r="2339" spans="1:18" x14ac:dyDescent="0.15">
      <c r="A2339" s="23">
        <v>400959</v>
      </c>
      <c r="B2339" s="33" t="s">
        <v>9883</v>
      </c>
      <c r="C2339" s="34">
        <v>4</v>
      </c>
      <c r="D2339" s="34" t="s">
        <v>726</v>
      </c>
      <c r="E2339" s="34">
        <f>IF(D2339="",0,VLOOKUP(D2339,city!$D$4:$K$352,8,0))</f>
        <v>326</v>
      </c>
      <c r="F2339" s="34">
        <v>1</v>
      </c>
      <c r="G2339" s="34">
        <v>0</v>
      </c>
      <c r="H2339" s="34" t="s">
        <v>7990</v>
      </c>
      <c r="J2339" s="34" t="str">
        <f>IF(I2339="","",VLOOKUP(I2339,speciality!$B$4:$J$1727,9,0))</f>
        <v/>
      </c>
      <c r="K2339" s="34" t="str">
        <f t="shared" si="33"/>
        <v>3,-1</v>
      </c>
      <c r="L2339" s="34">
        <v>0</v>
      </c>
      <c r="M2339" s="34">
        <v>0</v>
      </c>
      <c r="N2339" s="34">
        <v>0</v>
      </c>
      <c r="O2339" s="34">
        <v>0</v>
      </c>
      <c r="P2339" s="23">
        <v>0</v>
      </c>
      <c r="Q2339" s="23">
        <v>3000</v>
      </c>
      <c r="R2339" s="23">
        <v>0</v>
      </c>
    </row>
    <row r="2340" spans="1:18" x14ac:dyDescent="0.15">
      <c r="A2340" s="23">
        <v>400960</v>
      </c>
      <c r="B2340" s="39" t="s">
        <v>9884</v>
      </c>
      <c r="C2340" s="34">
        <v>4</v>
      </c>
      <c r="D2340" s="34" t="s">
        <v>726</v>
      </c>
      <c r="E2340" s="34">
        <f>IF(D2340="",0,VLOOKUP(D2340,city!$D$4:$K$352,8,0))</f>
        <v>326</v>
      </c>
      <c r="F2340" s="34">
        <v>1</v>
      </c>
      <c r="G2340" s="34">
        <v>0</v>
      </c>
      <c r="H2340" s="34" t="s">
        <v>7990</v>
      </c>
      <c r="J2340" s="34" t="str">
        <f>IF(I2340="","",VLOOKUP(I2340,speciality!$B$4:$J$1727,9,0))</f>
        <v/>
      </c>
      <c r="K2340" s="34" t="str">
        <f t="shared" si="33"/>
        <v>3,-1</v>
      </c>
      <c r="L2340" s="34">
        <v>0</v>
      </c>
      <c r="M2340" s="34">
        <v>0</v>
      </c>
      <c r="N2340" s="34">
        <v>0</v>
      </c>
      <c r="O2340" s="34">
        <v>0</v>
      </c>
      <c r="P2340" s="23">
        <v>0</v>
      </c>
      <c r="Q2340" s="23">
        <v>3000</v>
      </c>
      <c r="R2340" s="23">
        <v>0</v>
      </c>
    </row>
    <row r="2341" spans="1:18" ht="28" x14ac:dyDescent="0.15">
      <c r="A2341" s="23">
        <v>400961</v>
      </c>
      <c r="B2341" s="33" t="s">
        <v>9885</v>
      </c>
      <c r="C2341" s="34">
        <v>4</v>
      </c>
      <c r="D2341" s="34" t="s">
        <v>724</v>
      </c>
      <c r="E2341" s="34">
        <f>IF(D2341="",0,VLOOKUP(D2341,city!$D$4:$K$352,8,0))</f>
        <v>325</v>
      </c>
      <c r="F2341" s="34">
        <v>1</v>
      </c>
      <c r="G2341" s="34">
        <v>0</v>
      </c>
      <c r="H2341" s="34" t="s">
        <v>7990</v>
      </c>
      <c r="J2341" s="34" t="str">
        <f>IF(I2341="","",VLOOKUP(I2341,speciality!$B$4:$J$1727,9,0))</f>
        <v/>
      </c>
      <c r="K2341" s="34" t="str">
        <f t="shared" si="33"/>
        <v>3,-1</v>
      </c>
      <c r="L2341" s="34">
        <v>0</v>
      </c>
      <c r="M2341" s="34">
        <v>0</v>
      </c>
      <c r="N2341" s="34">
        <v>0</v>
      </c>
      <c r="O2341" s="34">
        <v>0</v>
      </c>
      <c r="P2341" s="23">
        <v>0</v>
      </c>
      <c r="Q2341" s="23">
        <v>3000</v>
      </c>
      <c r="R2341" s="23">
        <v>0</v>
      </c>
    </row>
    <row r="2342" spans="1:18" ht="28" x14ac:dyDescent="0.15">
      <c r="A2342" s="23">
        <v>400962</v>
      </c>
      <c r="B2342" s="33" t="s">
        <v>9886</v>
      </c>
      <c r="C2342" s="34">
        <v>4</v>
      </c>
      <c r="D2342" s="34" t="s">
        <v>724</v>
      </c>
      <c r="E2342" s="34">
        <f>IF(D2342="",0,VLOOKUP(D2342,city!$D$4:$K$352,8,0))</f>
        <v>325</v>
      </c>
      <c r="F2342" s="34">
        <v>1</v>
      </c>
      <c r="G2342" s="34">
        <v>0</v>
      </c>
      <c r="H2342" s="34" t="s">
        <v>7990</v>
      </c>
      <c r="I2342" s="34" t="s">
        <v>9887</v>
      </c>
      <c r="J2342" s="34">
        <f>IF(I2342="","",VLOOKUP(I2342,speciality!$B$4:$J$1727,9,0))</f>
        <v>132501</v>
      </c>
      <c r="K2342" s="34" t="str">
        <f t="shared" si="33"/>
        <v>4,132501</v>
      </c>
      <c r="L2342" s="34">
        <v>0</v>
      </c>
      <c r="M2342" s="34">
        <v>0</v>
      </c>
      <c r="N2342" s="34">
        <v>0</v>
      </c>
      <c r="O2342" s="34">
        <v>0</v>
      </c>
      <c r="P2342" s="23">
        <v>0</v>
      </c>
      <c r="Q2342" s="23">
        <v>3000</v>
      </c>
      <c r="R2342" s="23">
        <v>0</v>
      </c>
    </row>
    <row r="2343" spans="1:18" x14ac:dyDescent="0.15">
      <c r="A2343" s="23">
        <v>400963</v>
      </c>
      <c r="B2343" s="39" t="s">
        <v>9888</v>
      </c>
      <c r="C2343" s="34">
        <v>4</v>
      </c>
      <c r="D2343" s="34" t="s">
        <v>724</v>
      </c>
      <c r="E2343" s="34">
        <f>IF(D2343="",0,VLOOKUP(D2343,city!$D$4:$K$352,8,0))</f>
        <v>325</v>
      </c>
      <c r="F2343" s="34">
        <v>1</v>
      </c>
      <c r="G2343" s="34">
        <v>0</v>
      </c>
      <c r="H2343" s="34" t="s">
        <v>7990</v>
      </c>
      <c r="J2343" s="34" t="str">
        <f>IF(I2343="","",VLOOKUP(I2343,speciality!$B$4:$J$1727,9,0))</f>
        <v/>
      </c>
      <c r="K2343" s="34" t="str">
        <f t="shared" si="33"/>
        <v>3,-1</v>
      </c>
      <c r="L2343" s="34">
        <v>0</v>
      </c>
      <c r="M2343" s="34">
        <v>0</v>
      </c>
      <c r="N2343" s="34">
        <v>0</v>
      </c>
      <c r="O2343" s="34">
        <v>0</v>
      </c>
      <c r="P2343" s="23">
        <v>0</v>
      </c>
      <c r="Q2343" s="23">
        <v>3000</v>
      </c>
      <c r="R2343" s="23">
        <v>0</v>
      </c>
    </row>
    <row r="2344" spans="1:18" ht="28" x14ac:dyDescent="0.15">
      <c r="A2344" s="23">
        <v>400964</v>
      </c>
      <c r="B2344" s="33" t="s">
        <v>9889</v>
      </c>
      <c r="C2344" s="34">
        <v>4</v>
      </c>
      <c r="D2344" s="34" t="s">
        <v>724</v>
      </c>
      <c r="E2344" s="34">
        <f>IF(D2344="",0,VLOOKUP(D2344,city!$D$4:$K$352,8,0))</f>
        <v>325</v>
      </c>
      <c r="F2344" s="34">
        <v>1</v>
      </c>
      <c r="G2344" s="34">
        <v>0</v>
      </c>
      <c r="H2344" s="34" t="s">
        <v>7990</v>
      </c>
      <c r="J2344" s="34" t="str">
        <f>IF(I2344="","",VLOOKUP(I2344,speciality!$B$4:$J$1727,9,0))</f>
        <v/>
      </c>
      <c r="K2344" s="34" t="str">
        <f t="shared" si="33"/>
        <v>3,-1</v>
      </c>
      <c r="L2344" s="34">
        <v>0</v>
      </c>
      <c r="M2344" s="34">
        <v>0</v>
      </c>
      <c r="N2344" s="34">
        <v>0</v>
      </c>
      <c r="O2344" s="34">
        <v>0</v>
      </c>
      <c r="P2344" s="23">
        <v>0</v>
      </c>
      <c r="Q2344" s="23">
        <v>3000</v>
      </c>
      <c r="R2344" s="23">
        <v>0</v>
      </c>
    </row>
    <row r="2345" spans="1:18" ht="28" x14ac:dyDescent="0.15">
      <c r="A2345" s="23">
        <v>400965</v>
      </c>
      <c r="B2345" s="33" t="s">
        <v>9890</v>
      </c>
      <c r="C2345" s="34">
        <v>4</v>
      </c>
      <c r="D2345" s="34" t="s">
        <v>626</v>
      </c>
      <c r="E2345" s="34">
        <f>IF(D2345="",0,VLOOKUP(D2345,city!$D$4:$K$352,8,0))</f>
        <v>279</v>
      </c>
      <c r="F2345" s="34">
        <v>1</v>
      </c>
      <c r="G2345" s="34">
        <v>0</v>
      </c>
      <c r="H2345" s="34" t="s">
        <v>7990</v>
      </c>
      <c r="J2345" s="34" t="str">
        <f>IF(I2345="","",VLOOKUP(I2345,speciality!$B$4:$J$1727,9,0))</f>
        <v/>
      </c>
      <c r="K2345" s="34" t="str">
        <f t="shared" si="33"/>
        <v>3,-1</v>
      </c>
      <c r="L2345" s="34">
        <v>0</v>
      </c>
      <c r="M2345" s="34">
        <v>0</v>
      </c>
      <c r="N2345" s="34">
        <v>0</v>
      </c>
      <c r="O2345" s="34">
        <v>0</v>
      </c>
      <c r="P2345" s="23">
        <v>0</v>
      </c>
      <c r="Q2345" s="23">
        <v>3000</v>
      </c>
      <c r="R2345" s="23">
        <v>0</v>
      </c>
    </row>
    <row r="2346" spans="1:18" ht="28" x14ac:dyDescent="0.15">
      <c r="A2346" s="23">
        <v>400966</v>
      </c>
      <c r="B2346" s="33" t="s">
        <v>9891</v>
      </c>
      <c r="C2346" s="34">
        <v>4</v>
      </c>
      <c r="D2346" s="34" t="s">
        <v>626</v>
      </c>
      <c r="E2346" s="34">
        <f>IF(D2346="",0,VLOOKUP(D2346,city!$D$4:$K$352,8,0))</f>
        <v>279</v>
      </c>
      <c r="F2346" s="34">
        <v>1</v>
      </c>
      <c r="G2346" s="34">
        <v>0</v>
      </c>
      <c r="H2346" s="34" t="s">
        <v>7990</v>
      </c>
      <c r="J2346" s="34" t="str">
        <f>IF(I2346="","",VLOOKUP(I2346,speciality!$B$4:$J$1727,9,0))</f>
        <v/>
      </c>
      <c r="K2346" s="34" t="str">
        <f t="shared" si="33"/>
        <v>3,-1</v>
      </c>
      <c r="L2346" s="34">
        <v>0</v>
      </c>
      <c r="M2346" s="34">
        <v>0</v>
      </c>
      <c r="N2346" s="34">
        <v>0</v>
      </c>
      <c r="O2346" s="34">
        <v>0</v>
      </c>
      <c r="P2346" s="23">
        <v>0</v>
      </c>
      <c r="Q2346" s="23">
        <v>3000</v>
      </c>
      <c r="R2346" s="23">
        <v>0</v>
      </c>
    </row>
    <row r="2347" spans="1:18" ht="42" x14ac:dyDescent="0.15">
      <c r="A2347" s="23">
        <v>400967</v>
      </c>
      <c r="B2347" s="33" t="s">
        <v>9892</v>
      </c>
      <c r="C2347" s="34">
        <v>4</v>
      </c>
      <c r="D2347" s="34" t="s">
        <v>626</v>
      </c>
      <c r="E2347" s="34">
        <f>IF(D2347="",0,VLOOKUP(D2347,city!$D$4:$K$352,8,0))</f>
        <v>279</v>
      </c>
      <c r="F2347" s="34">
        <v>1</v>
      </c>
      <c r="G2347" s="34">
        <v>0</v>
      </c>
      <c r="H2347" s="34" t="s">
        <v>7990</v>
      </c>
      <c r="J2347" s="34" t="str">
        <f>IF(I2347="","",VLOOKUP(I2347,speciality!$B$4:$J$1727,9,0))</f>
        <v/>
      </c>
      <c r="K2347" s="34" t="str">
        <f t="shared" si="33"/>
        <v>3,-1</v>
      </c>
      <c r="L2347" s="34">
        <v>0</v>
      </c>
      <c r="M2347" s="34">
        <v>0</v>
      </c>
      <c r="N2347" s="34">
        <v>0</v>
      </c>
      <c r="O2347" s="34">
        <v>0</v>
      </c>
      <c r="P2347" s="23">
        <v>0</v>
      </c>
      <c r="Q2347" s="23">
        <v>3000</v>
      </c>
      <c r="R2347" s="23">
        <v>0</v>
      </c>
    </row>
    <row r="2348" spans="1:18" x14ac:dyDescent="0.15">
      <c r="A2348" s="23">
        <v>400968</v>
      </c>
      <c r="B2348" s="33" t="s">
        <v>9893</v>
      </c>
      <c r="C2348" s="34">
        <v>4</v>
      </c>
      <c r="D2348" s="34" t="s">
        <v>626</v>
      </c>
      <c r="E2348" s="34">
        <f>IF(D2348="",0,VLOOKUP(D2348,city!$D$4:$K$352,8,0))</f>
        <v>279</v>
      </c>
      <c r="F2348" s="34">
        <v>1</v>
      </c>
      <c r="G2348" s="34">
        <v>0</v>
      </c>
      <c r="H2348" s="34" t="s">
        <v>7990</v>
      </c>
      <c r="J2348" s="34" t="str">
        <f>IF(I2348="","",VLOOKUP(I2348,speciality!$B$4:$J$1727,9,0))</f>
        <v/>
      </c>
      <c r="K2348" s="34" t="str">
        <f t="shared" si="33"/>
        <v>3,-1</v>
      </c>
      <c r="L2348" s="34">
        <v>0</v>
      </c>
      <c r="M2348" s="34">
        <v>0</v>
      </c>
      <c r="N2348" s="34">
        <v>0</v>
      </c>
      <c r="O2348" s="34">
        <v>0</v>
      </c>
      <c r="P2348" s="23">
        <v>0</v>
      </c>
      <c r="Q2348" s="23">
        <v>3000</v>
      </c>
      <c r="R2348" s="23">
        <v>0</v>
      </c>
    </row>
    <row r="2349" spans="1:18" ht="28" x14ac:dyDescent="0.15">
      <c r="A2349" s="23">
        <v>400969</v>
      </c>
      <c r="B2349" s="33" t="s">
        <v>9894</v>
      </c>
      <c r="C2349" s="34">
        <v>4</v>
      </c>
      <c r="D2349" s="34" t="s">
        <v>629</v>
      </c>
      <c r="E2349" s="34">
        <f>IF(D2349="",0,VLOOKUP(D2349,city!$D$4:$K$352,8,0))</f>
        <v>280</v>
      </c>
      <c r="F2349" s="34">
        <v>1</v>
      </c>
      <c r="G2349" s="34">
        <v>0</v>
      </c>
      <c r="H2349" s="34" t="s">
        <v>7990</v>
      </c>
      <c r="J2349" s="34" t="str">
        <f>IF(I2349="","",VLOOKUP(I2349,speciality!$B$4:$J$1727,9,0))</f>
        <v/>
      </c>
      <c r="K2349" s="34" t="str">
        <f t="shared" si="33"/>
        <v>3,-1</v>
      </c>
      <c r="L2349" s="34">
        <v>0</v>
      </c>
      <c r="M2349" s="34">
        <v>0</v>
      </c>
      <c r="N2349" s="34">
        <v>0</v>
      </c>
      <c r="O2349" s="34">
        <v>0</v>
      </c>
      <c r="P2349" s="23">
        <v>0</v>
      </c>
      <c r="Q2349" s="23">
        <v>3000</v>
      </c>
      <c r="R2349" s="23">
        <v>0</v>
      </c>
    </row>
    <row r="2350" spans="1:18" ht="28" x14ac:dyDescent="0.15">
      <c r="A2350" s="23">
        <v>400970</v>
      </c>
      <c r="B2350" s="33" t="s">
        <v>9895</v>
      </c>
      <c r="C2350" s="34">
        <v>4</v>
      </c>
      <c r="D2350" s="34" t="s">
        <v>629</v>
      </c>
      <c r="E2350" s="34">
        <f>IF(D2350="",0,VLOOKUP(D2350,city!$D$4:$K$352,8,0))</f>
        <v>280</v>
      </c>
      <c r="F2350" s="34">
        <v>1</v>
      </c>
      <c r="G2350" s="34">
        <v>0</v>
      </c>
      <c r="H2350" s="34" t="s">
        <v>7990</v>
      </c>
      <c r="J2350" s="34" t="str">
        <f>IF(I2350="","",VLOOKUP(I2350,speciality!$B$4:$J$1727,9,0))</f>
        <v/>
      </c>
      <c r="K2350" s="34" t="str">
        <f t="shared" si="33"/>
        <v>3,-1</v>
      </c>
      <c r="L2350" s="34">
        <v>0</v>
      </c>
      <c r="M2350" s="34">
        <v>0</v>
      </c>
      <c r="N2350" s="34">
        <v>0</v>
      </c>
      <c r="O2350" s="34">
        <v>0</v>
      </c>
      <c r="P2350" s="23">
        <v>0</v>
      </c>
      <c r="Q2350" s="23">
        <v>3000</v>
      </c>
      <c r="R2350" s="23">
        <v>0</v>
      </c>
    </row>
    <row r="2351" spans="1:18" x14ac:dyDescent="0.15">
      <c r="A2351" s="23">
        <v>400971</v>
      </c>
      <c r="B2351" s="33" t="s">
        <v>9896</v>
      </c>
      <c r="C2351" s="34">
        <v>4</v>
      </c>
      <c r="D2351" s="34" t="s">
        <v>629</v>
      </c>
      <c r="E2351" s="34">
        <f>IF(D2351="",0,VLOOKUP(D2351,city!$D$4:$K$352,8,0))</f>
        <v>280</v>
      </c>
      <c r="F2351" s="34">
        <v>1</v>
      </c>
      <c r="G2351" s="34">
        <v>0</v>
      </c>
      <c r="H2351" s="34" t="s">
        <v>7990</v>
      </c>
      <c r="J2351" s="34" t="str">
        <f>IF(I2351="","",VLOOKUP(I2351,speciality!$B$4:$J$1727,9,0))</f>
        <v/>
      </c>
      <c r="K2351" s="34" t="str">
        <f t="shared" si="33"/>
        <v>3,-1</v>
      </c>
      <c r="L2351" s="34">
        <v>0</v>
      </c>
      <c r="M2351" s="34">
        <v>0</v>
      </c>
      <c r="N2351" s="34">
        <v>0</v>
      </c>
      <c r="O2351" s="34">
        <v>0</v>
      </c>
      <c r="P2351" s="23">
        <v>0</v>
      </c>
      <c r="Q2351" s="23">
        <v>3000</v>
      </c>
      <c r="R2351" s="23">
        <v>0</v>
      </c>
    </row>
    <row r="2352" spans="1:18" x14ac:dyDescent="0.15">
      <c r="A2352" s="23">
        <v>400972</v>
      </c>
      <c r="B2352" s="33" t="s">
        <v>9897</v>
      </c>
      <c r="C2352" s="34">
        <v>4</v>
      </c>
      <c r="D2352" s="34" t="s">
        <v>629</v>
      </c>
      <c r="E2352" s="34">
        <f>IF(D2352="",0,VLOOKUP(D2352,city!$D$4:$K$352,8,0))</f>
        <v>280</v>
      </c>
      <c r="F2352" s="34">
        <v>1</v>
      </c>
      <c r="G2352" s="34">
        <v>0</v>
      </c>
      <c r="H2352" s="34" t="s">
        <v>7990</v>
      </c>
      <c r="J2352" s="34" t="str">
        <f>IF(I2352="","",VLOOKUP(I2352,speciality!$B$4:$J$1727,9,0))</f>
        <v/>
      </c>
      <c r="K2352" s="34" t="str">
        <f t="shared" si="33"/>
        <v>3,-1</v>
      </c>
      <c r="L2352" s="34">
        <v>0</v>
      </c>
      <c r="M2352" s="34">
        <v>0</v>
      </c>
      <c r="N2352" s="34">
        <v>0</v>
      </c>
      <c r="O2352" s="34">
        <v>0</v>
      </c>
      <c r="P2352" s="23">
        <v>0</v>
      </c>
      <c r="Q2352" s="23">
        <v>3000</v>
      </c>
      <c r="R2352" s="23">
        <v>0</v>
      </c>
    </row>
    <row r="2353" spans="1:18" ht="28" x14ac:dyDescent="0.15">
      <c r="A2353" s="23">
        <v>400973</v>
      </c>
      <c r="B2353" s="33" t="s">
        <v>9898</v>
      </c>
      <c r="C2353" s="34">
        <v>4</v>
      </c>
      <c r="D2353" s="34" t="s">
        <v>633</v>
      </c>
      <c r="E2353" s="34">
        <f>IF(D2353="",0,VLOOKUP(D2353,city!$D$4:$K$352,8,0))</f>
        <v>283</v>
      </c>
      <c r="F2353" s="34">
        <v>1</v>
      </c>
      <c r="G2353" s="34">
        <v>0</v>
      </c>
      <c r="H2353" s="34" t="s">
        <v>7990</v>
      </c>
      <c r="J2353" s="34" t="str">
        <f>IF(I2353="","",VLOOKUP(I2353,speciality!$B$4:$J$1727,9,0))</f>
        <v/>
      </c>
      <c r="K2353" s="34" t="str">
        <f t="shared" si="33"/>
        <v>3,-1</v>
      </c>
      <c r="L2353" s="34">
        <v>0</v>
      </c>
      <c r="M2353" s="34">
        <v>0</v>
      </c>
      <c r="N2353" s="34">
        <v>0</v>
      </c>
      <c r="O2353" s="34">
        <v>0</v>
      </c>
      <c r="P2353" s="23">
        <v>0</v>
      </c>
      <c r="Q2353" s="23">
        <v>3000</v>
      </c>
      <c r="R2353" s="23">
        <v>0</v>
      </c>
    </row>
    <row r="2354" spans="1:18" ht="28" x14ac:dyDescent="0.15">
      <c r="A2354" s="23">
        <v>400974</v>
      </c>
      <c r="B2354" s="33" t="s">
        <v>9899</v>
      </c>
      <c r="C2354" s="34">
        <v>4</v>
      </c>
      <c r="D2354" s="34" t="s">
        <v>633</v>
      </c>
      <c r="E2354" s="34">
        <f>IF(D2354="",0,VLOOKUP(D2354,city!$D$4:$K$352,8,0))</f>
        <v>283</v>
      </c>
      <c r="F2354" s="34">
        <v>1</v>
      </c>
      <c r="G2354" s="34">
        <v>0</v>
      </c>
      <c r="H2354" s="34" t="s">
        <v>7990</v>
      </c>
      <c r="J2354" s="34" t="str">
        <f>IF(I2354="","",VLOOKUP(I2354,speciality!$B$4:$J$1727,9,0))</f>
        <v/>
      </c>
      <c r="K2354" s="34" t="str">
        <f t="shared" si="33"/>
        <v>3,-1</v>
      </c>
      <c r="L2354" s="34">
        <v>0</v>
      </c>
      <c r="M2354" s="34">
        <v>0</v>
      </c>
      <c r="N2354" s="34">
        <v>0</v>
      </c>
      <c r="O2354" s="34">
        <v>0</v>
      </c>
      <c r="P2354" s="23">
        <v>0</v>
      </c>
      <c r="Q2354" s="23">
        <v>3000</v>
      </c>
      <c r="R2354" s="23">
        <v>0</v>
      </c>
    </row>
    <row r="2355" spans="1:18" x14ac:dyDescent="0.15">
      <c r="A2355" s="23">
        <v>400975</v>
      </c>
      <c r="B2355" s="33" t="s">
        <v>9900</v>
      </c>
      <c r="C2355" s="34">
        <v>4</v>
      </c>
      <c r="D2355" s="34" t="s">
        <v>633</v>
      </c>
      <c r="E2355" s="34">
        <f>IF(D2355="",0,VLOOKUP(D2355,city!$D$4:$K$352,8,0))</f>
        <v>283</v>
      </c>
      <c r="F2355" s="34">
        <v>1</v>
      </c>
      <c r="G2355" s="34">
        <v>0</v>
      </c>
      <c r="H2355" s="34" t="s">
        <v>7990</v>
      </c>
      <c r="J2355" s="34" t="str">
        <f>IF(I2355="","",VLOOKUP(I2355,speciality!$B$4:$J$1727,9,0))</f>
        <v/>
      </c>
      <c r="K2355" s="34" t="str">
        <f t="shared" si="33"/>
        <v>3,-1</v>
      </c>
      <c r="L2355" s="34">
        <v>0</v>
      </c>
      <c r="M2355" s="34">
        <v>0</v>
      </c>
      <c r="N2355" s="34">
        <v>0</v>
      </c>
      <c r="O2355" s="34">
        <v>0</v>
      </c>
      <c r="P2355" s="23">
        <v>0</v>
      </c>
      <c r="Q2355" s="23">
        <v>3000</v>
      </c>
      <c r="R2355" s="23">
        <v>0</v>
      </c>
    </row>
    <row r="2356" spans="1:18" ht="28" x14ac:dyDescent="0.15">
      <c r="A2356" s="23">
        <v>400976</v>
      </c>
      <c r="B2356" s="33" t="s">
        <v>9901</v>
      </c>
      <c r="C2356" s="34">
        <v>4</v>
      </c>
      <c r="D2356" s="34" t="s">
        <v>633</v>
      </c>
      <c r="E2356" s="34">
        <f>IF(D2356="",0,VLOOKUP(D2356,city!$D$4:$K$352,8,0))</f>
        <v>283</v>
      </c>
      <c r="F2356" s="34">
        <v>1</v>
      </c>
      <c r="G2356" s="34">
        <v>0</v>
      </c>
      <c r="H2356" s="34" t="s">
        <v>7990</v>
      </c>
      <c r="I2356" s="34" t="s">
        <v>9902</v>
      </c>
      <c r="J2356" s="34">
        <f>IF(I2356="","",VLOOKUP(I2356,speciality!$B$4:$J$1727,9,0))</f>
        <v>128002</v>
      </c>
      <c r="K2356" s="34" t="str">
        <f t="shared" si="33"/>
        <v>4,128002</v>
      </c>
      <c r="L2356" s="34">
        <v>0</v>
      </c>
      <c r="M2356" s="34">
        <v>0</v>
      </c>
      <c r="N2356" s="34">
        <v>0</v>
      </c>
      <c r="O2356" s="34">
        <v>0</v>
      </c>
      <c r="P2356" s="23">
        <v>0</v>
      </c>
      <c r="Q2356" s="23">
        <v>3000</v>
      </c>
      <c r="R2356" s="23">
        <v>0</v>
      </c>
    </row>
    <row r="2357" spans="1:18" ht="28" x14ac:dyDescent="0.15">
      <c r="A2357" s="23">
        <v>400977</v>
      </c>
      <c r="B2357" s="33" t="s">
        <v>9903</v>
      </c>
      <c r="C2357" s="34">
        <v>4</v>
      </c>
      <c r="D2357" s="34" t="s">
        <v>635</v>
      </c>
      <c r="E2357" s="34">
        <f>IF(D2357="",0,VLOOKUP(D2357,city!$D$4:$K$352,8,0))</f>
        <v>284</v>
      </c>
      <c r="F2357" s="34">
        <v>1</v>
      </c>
      <c r="G2357" s="34">
        <v>0</v>
      </c>
      <c r="H2357" s="34" t="s">
        <v>7990</v>
      </c>
      <c r="J2357" s="34" t="str">
        <f>IF(I2357="","",VLOOKUP(I2357,speciality!$B$4:$J$1727,9,0))</f>
        <v/>
      </c>
      <c r="K2357" s="34" t="str">
        <f t="shared" si="33"/>
        <v>3,-1</v>
      </c>
      <c r="L2357" s="34">
        <v>0</v>
      </c>
      <c r="M2357" s="34">
        <v>0</v>
      </c>
      <c r="N2357" s="34">
        <v>0</v>
      </c>
      <c r="O2357" s="34">
        <v>0</v>
      </c>
      <c r="P2357" s="23">
        <v>0</v>
      </c>
      <c r="Q2357" s="23">
        <v>3000</v>
      </c>
      <c r="R2357" s="23">
        <v>0</v>
      </c>
    </row>
    <row r="2358" spans="1:18" ht="28" x14ac:dyDescent="0.15">
      <c r="A2358" s="23">
        <v>400978</v>
      </c>
      <c r="B2358" s="33" t="s">
        <v>9904</v>
      </c>
      <c r="C2358" s="34">
        <v>4</v>
      </c>
      <c r="D2358" s="34" t="s">
        <v>635</v>
      </c>
      <c r="E2358" s="34">
        <f>IF(D2358="",0,VLOOKUP(D2358,city!$D$4:$K$352,8,0))</f>
        <v>284</v>
      </c>
      <c r="F2358" s="34">
        <v>1</v>
      </c>
      <c r="G2358" s="34">
        <v>0</v>
      </c>
      <c r="H2358" s="34" t="s">
        <v>7990</v>
      </c>
      <c r="J2358" s="34" t="str">
        <f>IF(I2358="","",VLOOKUP(I2358,speciality!$B$4:$J$1727,9,0))</f>
        <v/>
      </c>
      <c r="K2358" s="34" t="str">
        <f t="shared" si="33"/>
        <v>3,-1</v>
      </c>
      <c r="L2358" s="34">
        <v>0</v>
      </c>
      <c r="M2358" s="34">
        <v>0</v>
      </c>
      <c r="N2358" s="34">
        <v>0</v>
      </c>
      <c r="O2358" s="34">
        <v>0</v>
      </c>
      <c r="P2358" s="23">
        <v>0</v>
      </c>
      <c r="Q2358" s="23">
        <v>3000</v>
      </c>
      <c r="R2358" s="23">
        <v>0</v>
      </c>
    </row>
    <row r="2359" spans="1:18" ht="28" x14ac:dyDescent="0.15">
      <c r="A2359" s="23">
        <v>400979</v>
      </c>
      <c r="B2359" s="33" t="s">
        <v>9905</v>
      </c>
      <c r="C2359" s="34">
        <v>4</v>
      </c>
      <c r="D2359" s="34" t="s">
        <v>635</v>
      </c>
      <c r="E2359" s="34">
        <f>IF(D2359="",0,VLOOKUP(D2359,city!$D$4:$K$352,8,0))</f>
        <v>284</v>
      </c>
      <c r="F2359" s="34">
        <v>1</v>
      </c>
      <c r="G2359" s="34">
        <v>0</v>
      </c>
      <c r="H2359" s="34" t="s">
        <v>7990</v>
      </c>
      <c r="J2359" s="34" t="str">
        <f>IF(I2359="","",VLOOKUP(I2359,speciality!$B$4:$J$1727,9,0))</f>
        <v/>
      </c>
      <c r="K2359" s="34" t="str">
        <f t="shared" si="33"/>
        <v>3,-1</v>
      </c>
      <c r="L2359" s="34">
        <v>0</v>
      </c>
      <c r="M2359" s="34">
        <v>0</v>
      </c>
      <c r="N2359" s="34">
        <v>0</v>
      </c>
      <c r="O2359" s="34">
        <v>0</v>
      </c>
      <c r="P2359" s="23">
        <v>0</v>
      </c>
      <c r="Q2359" s="23">
        <v>3000</v>
      </c>
      <c r="R2359" s="23">
        <v>0</v>
      </c>
    </row>
    <row r="2360" spans="1:18" ht="28" x14ac:dyDescent="0.15">
      <c r="A2360" s="23">
        <v>400980</v>
      </c>
      <c r="B2360" s="33" t="s">
        <v>9906</v>
      </c>
      <c r="C2360" s="34">
        <v>4</v>
      </c>
      <c r="D2360" s="34" t="s">
        <v>635</v>
      </c>
      <c r="E2360" s="34">
        <f>IF(D2360="",0,VLOOKUP(D2360,city!$D$4:$K$352,8,0))</f>
        <v>284</v>
      </c>
      <c r="F2360" s="34">
        <v>1</v>
      </c>
      <c r="G2360" s="34">
        <v>0</v>
      </c>
      <c r="H2360" s="34" t="s">
        <v>7990</v>
      </c>
      <c r="J2360" s="34" t="str">
        <f>IF(I2360="","",VLOOKUP(I2360,speciality!$B$4:$J$1727,9,0))</f>
        <v/>
      </c>
      <c r="K2360" s="34" t="str">
        <f t="shared" si="33"/>
        <v>3,-1</v>
      </c>
      <c r="L2360" s="34">
        <v>0</v>
      </c>
      <c r="M2360" s="34">
        <v>0</v>
      </c>
      <c r="N2360" s="34">
        <v>0</v>
      </c>
      <c r="O2360" s="34">
        <v>0</v>
      </c>
      <c r="P2360" s="23">
        <v>0</v>
      </c>
      <c r="Q2360" s="23">
        <v>3000</v>
      </c>
      <c r="R2360" s="23">
        <v>0</v>
      </c>
    </row>
    <row r="2361" spans="1:18" ht="28" x14ac:dyDescent="0.15">
      <c r="A2361" s="23">
        <v>400981</v>
      </c>
      <c r="B2361" s="33" t="s">
        <v>8255</v>
      </c>
      <c r="C2361" s="34">
        <v>4</v>
      </c>
      <c r="D2361" s="34" t="s">
        <v>465</v>
      </c>
      <c r="E2361" s="34">
        <f>IF(D2361="",0,VLOOKUP(D2361,city!$D$4:$K$352,8,0))</f>
        <v>281</v>
      </c>
      <c r="F2361" s="34">
        <v>1</v>
      </c>
      <c r="G2361" s="34">
        <v>0</v>
      </c>
      <c r="H2361" s="34" t="s">
        <v>7990</v>
      </c>
      <c r="I2361" s="34" t="s">
        <v>9907</v>
      </c>
      <c r="J2361" s="34">
        <f>IF(I2361="","",VLOOKUP(I2361,speciality!$B$4:$J$1727,9,0))</f>
        <v>128105</v>
      </c>
      <c r="K2361" s="34" t="str">
        <f t="shared" si="33"/>
        <v>4,128105</v>
      </c>
      <c r="L2361" s="34">
        <v>0</v>
      </c>
      <c r="M2361" s="34">
        <v>0</v>
      </c>
      <c r="N2361" s="34">
        <v>0</v>
      </c>
      <c r="O2361" s="34">
        <v>0</v>
      </c>
      <c r="P2361" s="23">
        <v>0</v>
      </c>
      <c r="Q2361" s="23">
        <v>3000</v>
      </c>
      <c r="R2361" s="23">
        <v>0</v>
      </c>
    </row>
    <row r="2362" spans="1:18" x14ac:dyDescent="0.15">
      <c r="A2362" s="23">
        <v>400982</v>
      </c>
      <c r="B2362" s="33" t="s">
        <v>9908</v>
      </c>
      <c r="C2362" s="34">
        <v>4</v>
      </c>
      <c r="D2362" s="34" t="s">
        <v>465</v>
      </c>
      <c r="E2362" s="34">
        <f>IF(D2362="",0,VLOOKUP(D2362,city!$D$4:$K$352,8,0))</f>
        <v>281</v>
      </c>
      <c r="F2362" s="34">
        <v>1</v>
      </c>
      <c r="G2362" s="34">
        <v>0</v>
      </c>
      <c r="H2362" s="34" t="s">
        <v>7990</v>
      </c>
      <c r="J2362" s="34" t="str">
        <f>IF(I2362="","",VLOOKUP(I2362,speciality!$B$4:$J$1727,9,0))</f>
        <v/>
      </c>
      <c r="K2362" s="34" t="str">
        <f t="shared" si="33"/>
        <v>3,-1</v>
      </c>
      <c r="L2362" s="34">
        <v>0</v>
      </c>
      <c r="M2362" s="34">
        <v>0</v>
      </c>
      <c r="N2362" s="34">
        <v>0</v>
      </c>
      <c r="O2362" s="34">
        <v>0</v>
      </c>
      <c r="P2362" s="23">
        <v>0</v>
      </c>
      <c r="Q2362" s="23">
        <v>3000</v>
      </c>
      <c r="R2362" s="23">
        <v>0</v>
      </c>
    </row>
    <row r="2363" spans="1:18" x14ac:dyDescent="0.15">
      <c r="A2363" s="23">
        <v>400983</v>
      </c>
      <c r="B2363" s="33" t="s">
        <v>9909</v>
      </c>
      <c r="C2363" s="34">
        <v>4</v>
      </c>
      <c r="D2363" s="34" t="s">
        <v>465</v>
      </c>
      <c r="E2363" s="34">
        <f>IF(D2363="",0,VLOOKUP(D2363,city!$D$4:$K$352,8,0))</f>
        <v>281</v>
      </c>
      <c r="F2363" s="34">
        <v>1</v>
      </c>
      <c r="G2363" s="34">
        <v>0</v>
      </c>
      <c r="H2363" s="34" t="s">
        <v>7990</v>
      </c>
      <c r="J2363" s="34" t="str">
        <f>IF(I2363="","",VLOOKUP(I2363,speciality!$B$4:$J$1727,9,0))</f>
        <v/>
      </c>
      <c r="K2363" s="34" t="str">
        <f t="shared" si="33"/>
        <v>3,-1</v>
      </c>
      <c r="L2363" s="34">
        <v>0</v>
      </c>
      <c r="M2363" s="34">
        <v>0</v>
      </c>
      <c r="N2363" s="34">
        <v>0</v>
      </c>
      <c r="O2363" s="34">
        <v>0</v>
      </c>
      <c r="P2363" s="23">
        <v>0</v>
      </c>
      <c r="Q2363" s="23">
        <v>3000</v>
      </c>
      <c r="R2363" s="23">
        <v>0</v>
      </c>
    </row>
    <row r="2364" spans="1:18" ht="28" x14ac:dyDescent="0.15">
      <c r="A2364" s="23">
        <v>400984</v>
      </c>
      <c r="B2364" s="33" t="s">
        <v>9910</v>
      </c>
      <c r="C2364" s="34">
        <v>4</v>
      </c>
      <c r="D2364" s="34" t="s">
        <v>465</v>
      </c>
      <c r="E2364" s="34">
        <f>IF(D2364="",0,VLOOKUP(D2364,city!$D$4:$K$352,8,0))</f>
        <v>281</v>
      </c>
      <c r="F2364" s="34">
        <v>1</v>
      </c>
      <c r="G2364" s="34">
        <v>0</v>
      </c>
      <c r="H2364" s="34" t="s">
        <v>7990</v>
      </c>
      <c r="J2364" s="34" t="str">
        <f>IF(I2364="","",VLOOKUP(I2364,speciality!$B$4:$J$1727,9,0))</f>
        <v/>
      </c>
      <c r="K2364" s="34" t="str">
        <f t="shared" ref="K2364:K2427" si="34">IF(J2364="","3,-1","4,"&amp;J2364)</f>
        <v>3,-1</v>
      </c>
      <c r="L2364" s="34">
        <v>0</v>
      </c>
      <c r="M2364" s="34">
        <v>0</v>
      </c>
      <c r="N2364" s="34">
        <v>0</v>
      </c>
      <c r="O2364" s="34">
        <v>0</v>
      </c>
      <c r="P2364" s="23">
        <v>0</v>
      </c>
      <c r="Q2364" s="23">
        <v>3000</v>
      </c>
      <c r="R2364" s="23">
        <v>0</v>
      </c>
    </row>
    <row r="2365" spans="1:18" ht="28" x14ac:dyDescent="0.15">
      <c r="A2365" s="23">
        <v>400985</v>
      </c>
      <c r="B2365" s="33" t="s">
        <v>9911</v>
      </c>
      <c r="C2365" s="34">
        <v>4</v>
      </c>
      <c r="D2365" s="34" t="s">
        <v>637</v>
      </c>
      <c r="E2365" s="34">
        <f>IF(D2365="",0,VLOOKUP(D2365,city!$D$4:$K$352,8,0))</f>
        <v>285</v>
      </c>
      <c r="F2365" s="34">
        <v>1</v>
      </c>
      <c r="G2365" s="34">
        <v>0</v>
      </c>
      <c r="H2365" s="34" t="s">
        <v>7990</v>
      </c>
      <c r="J2365" s="34" t="str">
        <f>IF(I2365="","",VLOOKUP(I2365,speciality!$B$4:$J$1727,9,0))</f>
        <v/>
      </c>
      <c r="K2365" s="34" t="str">
        <f t="shared" si="34"/>
        <v>3,-1</v>
      </c>
      <c r="L2365" s="34">
        <v>0</v>
      </c>
      <c r="M2365" s="34">
        <v>0</v>
      </c>
      <c r="N2365" s="34">
        <v>0</v>
      </c>
      <c r="O2365" s="34">
        <v>0</v>
      </c>
      <c r="P2365" s="23">
        <v>0</v>
      </c>
      <c r="Q2365" s="23">
        <v>3000</v>
      </c>
      <c r="R2365" s="23">
        <v>0</v>
      </c>
    </row>
    <row r="2366" spans="1:18" ht="28" x14ac:dyDescent="0.15">
      <c r="A2366" s="23">
        <v>400986</v>
      </c>
      <c r="B2366" s="33" t="s">
        <v>9912</v>
      </c>
      <c r="C2366" s="34">
        <v>4</v>
      </c>
      <c r="D2366" s="34" t="s">
        <v>637</v>
      </c>
      <c r="E2366" s="34">
        <f>IF(D2366="",0,VLOOKUP(D2366,city!$D$4:$K$352,8,0))</f>
        <v>285</v>
      </c>
      <c r="F2366" s="34">
        <v>1</v>
      </c>
      <c r="G2366" s="34">
        <v>0</v>
      </c>
      <c r="H2366" s="34" t="s">
        <v>7990</v>
      </c>
      <c r="J2366" s="34" t="str">
        <f>IF(I2366="","",VLOOKUP(I2366,speciality!$B$4:$J$1727,9,0))</f>
        <v/>
      </c>
      <c r="K2366" s="34" t="str">
        <f t="shared" si="34"/>
        <v>3,-1</v>
      </c>
      <c r="L2366" s="34">
        <v>0</v>
      </c>
      <c r="M2366" s="34">
        <v>0</v>
      </c>
      <c r="N2366" s="34">
        <v>0</v>
      </c>
      <c r="O2366" s="34">
        <v>0</v>
      </c>
      <c r="P2366" s="23">
        <v>0</v>
      </c>
      <c r="Q2366" s="23">
        <v>3000</v>
      </c>
      <c r="R2366" s="23">
        <v>0</v>
      </c>
    </row>
    <row r="2367" spans="1:18" ht="28" x14ac:dyDescent="0.15">
      <c r="A2367" s="23">
        <v>400987</v>
      </c>
      <c r="B2367" s="39" t="s">
        <v>9913</v>
      </c>
      <c r="C2367" s="34">
        <v>4</v>
      </c>
      <c r="D2367" s="34" t="s">
        <v>637</v>
      </c>
      <c r="E2367" s="34">
        <f>IF(D2367="",0,VLOOKUP(D2367,city!$D$4:$K$352,8,0))</f>
        <v>285</v>
      </c>
      <c r="F2367" s="34">
        <v>1</v>
      </c>
      <c r="G2367" s="34">
        <v>0</v>
      </c>
      <c r="H2367" s="34" t="s">
        <v>7990</v>
      </c>
      <c r="J2367" s="34" t="str">
        <f>IF(I2367="","",VLOOKUP(I2367,speciality!$B$4:$J$1727,9,0))</f>
        <v/>
      </c>
      <c r="K2367" s="34" t="str">
        <f t="shared" si="34"/>
        <v>3,-1</v>
      </c>
      <c r="L2367" s="34">
        <v>0</v>
      </c>
      <c r="M2367" s="34">
        <v>0</v>
      </c>
      <c r="N2367" s="34">
        <v>0</v>
      </c>
      <c r="O2367" s="34">
        <v>0</v>
      </c>
      <c r="P2367" s="23">
        <v>0</v>
      </c>
      <c r="Q2367" s="23">
        <v>3000</v>
      </c>
      <c r="R2367" s="23">
        <v>0</v>
      </c>
    </row>
    <row r="2368" spans="1:18" ht="28" x14ac:dyDescent="0.15">
      <c r="A2368" s="23">
        <v>400988</v>
      </c>
      <c r="B2368" s="33" t="s">
        <v>9914</v>
      </c>
      <c r="C2368" s="34">
        <v>4</v>
      </c>
      <c r="D2368" s="34" t="s">
        <v>637</v>
      </c>
      <c r="E2368" s="34">
        <f>IF(D2368="",0,VLOOKUP(D2368,city!$D$4:$K$352,8,0))</f>
        <v>285</v>
      </c>
      <c r="F2368" s="34">
        <v>1</v>
      </c>
      <c r="G2368" s="34">
        <v>0</v>
      </c>
      <c r="H2368" s="34" t="s">
        <v>7990</v>
      </c>
      <c r="J2368" s="34" t="str">
        <f>IF(I2368="","",VLOOKUP(I2368,speciality!$B$4:$J$1727,9,0))</f>
        <v/>
      </c>
      <c r="K2368" s="34" t="str">
        <f t="shared" si="34"/>
        <v>3,-1</v>
      </c>
      <c r="L2368" s="34">
        <v>0</v>
      </c>
      <c r="M2368" s="34">
        <v>0</v>
      </c>
      <c r="N2368" s="34">
        <v>0</v>
      </c>
      <c r="O2368" s="34">
        <v>0</v>
      </c>
      <c r="P2368" s="23">
        <v>0</v>
      </c>
      <c r="Q2368" s="23">
        <v>3000</v>
      </c>
      <c r="R2368" s="23">
        <v>0</v>
      </c>
    </row>
    <row r="2369" spans="1:18" ht="28" x14ac:dyDescent="0.15">
      <c r="A2369" s="23">
        <v>400989</v>
      </c>
      <c r="B2369" s="33" t="s">
        <v>9915</v>
      </c>
      <c r="C2369" s="34">
        <v>4</v>
      </c>
      <c r="D2369" s="34" t="s">
        <v>639</v>
      </c>
      <c r="E2369" s="34">
        <f>IF(D2369="",0,VLOOKUP(D2369,city!$D$4:$K$352,8,0))</f>
        <v>286</v>
      </c>
      <c r="F2369" s="34">
        <v>1</v>
      </c>
      <c r="G2369" s="34">
        <v>0</v>
      </c>
      <c r="H2369" s="34" t="s">
        <v>7990</v>
      </c>
      <c r="J2369" s="34" t="str">
        <f>IF(I2369="","",VLOOKUP(I2369,speciality!$B$4:$J$1727,9,0))</f>
        <v/>
      </c>
      <c r="K2369" s="34" t="str">
        <f t="shared" si="34"/>
        <v>3,-1</v>
      </c>
      <c r="L2369" s="34">
        <v>0</v>
      </c>
      <c r="M2369" s="34">
        <v>0</v>
      </c>
      <c r="N2369" s="34">
        <v>0</v>
      </c>
      <c r="O2369" s="34">
        <v>0</v>
      </c>
      <c r="P2369" s="23">
        <v>0</v>
      </c>
      <c r="Q2369" s="23">
        <v>3000</v>
      </c>
      <c r="R2369" s="23">
        <v>0</v>
      </c>
    </row>
    <row r="2370" spans="1:18" ht="28" x14ac:dyDescent="0.15">
      <c r="A2370" s="23">
        <v>400990</v>
      </c>
      <c r="B2370" s="39" t="s">
        <v>9916</v>
      </c>
      <c r="C2370" s="34">
        <v>4</v>
      </c>
      <c r="D2370" s="34" t="s">
        <v>639</v>
      </c>
      <c r="E2370" s="34">
        <f>IF(D2370="",0,VLOOKUP(D2370,city!$D$4:$K$352,8,0))</f>
        <v>286</v>
      </c>
      <c r="F2370" s="34">
        <v>1</v>
      </c>
      <c r="G2370" s="34">
        <v>0</v>
      </c>
      <c r="H2370" s="34" t="s">
        <v>7990</v>
      </c>
      <c r="J2370" s="34" t="str">
        <f>IF(I2370="","",VLOOKUP(I2370,speciality!$B$4:$J$1727,9,0))</f>
        <v/>
      </c>
      <c r="K2370" s="34" t="str">
        <f t="shared" si="34"/>
        <v>3,-1</v>
      </c>
      <c r="L2370" s="34">
        <v>0</v>
      </c>
      <c r="M2370" s="34">
        <v>0</v>
      </c>
      <c r="N2370" s="34">
        <v>0</v>
      </c>
      <c r="O2370" s="34">
        <v>0</v>
      </c>
      <c r="P2370" s="23">
        <v>0</v>
      </c>
      <c r="Q2370" s="23">
        <v>3000</v>
      </c>
      <c r="R2370" s="23">
        <v>0</v>
      </c>
    </row>
    <row r="2371" spans="1:18" ht="28" x14ac:dyDescent="0.15">
      <c r="A2371" s="23">
        <v>400991</v>
      </c>
      <c r="B2371" s="33" t="s">
        <v>9917</v>
      </c>
      <c r="C2371" s="34">
        <v>4</v>
      </c>
      <c r="D2371" s="34" t="s">
        <v>639</v>
      </c>
      <c r="E2371" s="34">
        <f>IF(D2371="",0,VLOOKUP(D2371,city!$D$4:$K$352,8,0))</f>
        <v>286</v>
      </c>
      <c r="F2371" s="34">
        <v>1</v>
      </c>
      <c r="G2371" s="34">
        <v>0</v>
      </c>
      <c r="H2371" s="34" t="s">
        <v>7990</v>
      </c>
      <c r="J2371" s="34" t="str">
        <f>IF(I2371="","",VLOOKUP(I2371,speciality!$B$4:$J$1727,9,0))</f>
        <v/>
      </c>
      <c r="K2371" s="34" t="str">
        <f t="shared" si="34"/>
        <v>3,-1</v>
      </c>
      <c r="L2371" s="34">
        <v>0</v>
      </c>
      <c r="M2371" s="34">
        <v>0</v>
      </c>
      <c r="N2371" s="34">
        <v>0</v>
      </c>
      <c r="O2371" s="34">
        <v>0</v>
      </c>
      <c r="P2371" s="23">
        <v>0</v>
      </c>
      <c r="Q2371" s="23">
        <v>3000</v>
      </c>
      <c r="R2371" s="23">
        <v>0</v>
      </c>
    </row>
    <row r="2372" spans="1:18" ht="28" x14ac:dyDescent="0.15">
      <c r="A2372" s="23">
        <v>400992</v>
      </c>
      <c r="B2372" s="33" t="s">
        <v>9918</v>
      </c>
      <c r="C2372" s="34">
        <v>4</v>
      </c>
      <c r="D2372" s="34" t="s">
        <v>639</v>
      </c>
      <c r="E2372" s="34">
        <f>IF(D2372="",0,VLOOKUP(D2372,city!$D$4:$K$352,8,0))</f>
        <v>286</v>
      </c>
      <c r="F2372" s="34">
        <v>1</v>
      </c>
      <c r="G2372" s="34">
        <v>0</v>
      </c>
      <c r="H2372" s="34" t="s">
        <v>7990</v>
      </c>
      <c r="J2372" s="34" t="str">
        <f>IF(I2372="","",VLOOKUP(I2372,speciality!$B$4:$J$1727,9,0))</f>
        <v/>
      </c>
      <c r="K2372" s="34" t="str">
        <f t="shared" si="34"/>
        <v>3,-1</v>
      </c>
      <c r="L2372" s="34">
        <v>0</v>
      </c>
      <c r="M2372" s="34">
        <v>0</v>
      </c>
      <c r="N2372" s="34">
        <v>0</v>
      </c>
      <c r="O2372" s="34">
        <v>0</v>
      </c>
      <c r="P2372" s="23">
        <v>0</v>
      </c>
      <c r="Q2372" s="23">
        <v>3000</v>
      </c>
      <c r="R2372" s="23">
        <v>0</v>
      </c>
    </row>
    <row r="2373" spans="1:18" ht="28" x14ac:dyDescent="0.15">
      <c r="A2373" s="23">
        <v>400993</v>
      </c>
      <c r="B2373" s="33" t="s">
        <v>9919</v>
      </c>
      <c r="C2373" s="34">
        <v>4</v>
      </c>
      <c r="D2373" s="34" t="s">
        <v>631</v>
      </c>
      <c r="E2373" s="34">
        <f>IF(D2373="",0,VLOOKUP(D2373,city!$D$4:$K$352,8,0))</f>
        <v>282</v>
      </c>
      <c r="F2373" s="34">
        <v>1</v>
      </c>
      <c r="G2373" s="34">
        <v>0</v>
      </c>
      <c r="H2373" s="34" t="s">
        <v>7990</v>
      </c>
      <c r="J2373" s="34" t="str">
        <f>IF(I2373="","",VLOOKUP(I2373,speciality!$B$4:$J$1727,9,0))</f>
        <v/>
      </c>
      <c r="K2373" s="34" t="str">
        <f t="shared" si="34"/>
        <v>3,-1</v>
      </c>
      <c r="L2373" s="34">
        <v>0</v>
      </c>
      <c r="M2373" s="34">
        <v>0</v>
      </c>
      <c r="N2373" s="34">
        <v>0</v>
      </c>
      <c r="O2373" s="34">
        <v>0</v>
      </c>
      <c r="P2373" s="23">
        <v>0</v>
      </c>
      <c r="Q2373" s="23">
        <v>3000</v>
      </c>
      <c r="R2373" s="23">
        <v>0</v>
      </c>
    </row>
    <row r="2374" spans="1:18" ht="28" x14ac:dyDescent="0.15">
      <c r="A2374" s="23">
        <v>400994</v>
      </c>
      <c r="B2374" s="39" t="s">
        <v>9920</v>
      </c>
      <c r="C2374" s="34">
        <v>4</v>
      </c>
      <c r="D2374" s="34" t="s">
        <v>631</v>
      </c>
      <c r="E2374" s="34">
        <f>IF(D2374="",0,VLOOKUP(D2374,city!$D$4:$K$352,8,0))</f>
        <v>282</v>
      </c>
      <c r="F2374" s="34">
        <v>1</v>
      </c>
      <c r="G2374" s="34">
        <v>0</v>
      </c>
      <c r="H2374" s="34" t="s">
        <v>7990</v>
      </c>
      <c r="J2374" s="34" t="str">
        <f>IF(I2374="","",VLOOKUP(I2374,speciality!$B$4:$J$1727,9,0))</f>
        <v/>
      </c>
      <c r="K2374" s="34" t="str">
        <f t="shared" si="34"/>
        <v>3,-1</v>
      </c>
      <c r="L2374" s="34">
        <v>0</v>
      </c>
      <c r="M2374" s="34">
        <v>0</v>
      </c>
      <c r="N2374" s="34">
        <v>0</v>
      </c>
      <c r="O2374" s="34">
        <v>0</v>
      </c>
      <c r="P2374" s="23">
        <v>0</v>
      </c>
      <c r="Q2374" s="23">
        <v>3000</v>
      </c>
      <c r="R2374" s="23">
        <v>0</v>
      </c>
    </row>
    <row r="2375" spans="1:18" ht="28" x14ac:dyDescent="0.15">
      <c r="A2375" s="23">
        <v>400995</v>
      </c>
      <c r="B2375" s="39" t="s">
        <v>9921</v>
      </c>
      <c r="C2375" s="34">
        <v>4</v>
      </c>
      <c r="D2375" s="34" t="s">
        <v>631</v>
      </c>
      <c r="E2375" s="34">
        <f>IF(D2375="",0,VLOOKUP(D2375,city!$D$4:$K$352,8,0))</f>
        <v>282</v>
      </c>
      <c r="F2375" s="34">
        <v>1</v>
      </c>
      <c r="G2375" s="34">
        <v>0</v>
      </c>
      <c r="H2375" s="34" t="s">
        <v>7990</v>
      </c>
      <c r="J2375" s="34" t="str">
        <f>IF(I2375="","",VLOOKUP(I2375,speciality!$B$4:$J$1727,9,0))</f>
        <v/>
      </c>
      <c r="K2375" s="34" t="str">
        <f t="shared" si="34"/>
        <v>3,-1</v>
      </c>
      <c r="L2375" s="34">
        <v>0</v>
      </c>
      <c r="M2375" s="34">
        <v>0</v>
      </c>
      <c r="N2375" s="34">
        <v>0</v>
      </c>
      <c r="O2375" s="34">
        <v>0</v>
      </c>
      <c r="P2375" s="23">
        <v>0</v>
      </c>
      <c r="Q2375" s="23">
        <v>3000</v>
      </c>
      <c r="R2375" s="23">
        <v>0</v>
      </c>
    </row>
    <row r="2376" spans="1:18" ht="28" x14ac:dyDescent="0.15">
      <c r="A2376" s="23">
        <v>400996</v>
      </c>
      <c r="B2376" s="33" t="s">
        <v>9922</v>
      </c>
      <c r="C2376" s="34">
        <v>4</v>
      </c>
      <c r="D2376" s="34" t="s">
        <v>631</v>
      </c>
      <c r="E2376" s="34">
        <f>IF(D2376="",0,VLOOKUP(D2376,city!$D$4:$K$352,8,0))</f>
        <v>282</v>
      </c>
      <c r="F2376" s="34">
        <v>1</v>
      </c>
      <c r="G2376" s="34">
        <v>0</v>
      </c>
      <c r="H2376" s="34" t="s">
        <v>7990</v>
      </c>
      <c r="J2376" s="34" t="str">
        <f>IF(I2376="","",VLOOKUP(I2376,speciality!$B$4:$J$1727,9,0))</f>
        <v/>
      </c>
      <c r="K2376" s="34" t="str">
        <f t="shared" si="34"/>
        <v>3,-1</v>
      </c>
      <c r="L2376" s="34">
        <v>0</v>
      </c>
      <c r="M2376" s="34">
        <v>0</v>
      </c>
      <c r="N2376" s="34">
        <v>0</v>
      </c>
      <c r="O2376" s="34">
        <v>0</v>
      </c>
      <c r="P2376" s="23">
        <v>0</v>
      </c>
      <c r="Q2376" s="23">
        <v>3000</v>
      </c>
      <c r="R2376" s="23">
        <v>0</v>
      </c>
    </row>
    <row r="2377" spans="1:18" ht="42" x14ac:dyDescent="0.15">
      <c r="A2377" s="23">
        <v>400997</v>
      </c>
      <c r="B2377" s="49" t="s">
        <v>9923</v>
      </c>
      <c r="C2377" s="34">
        <v>4</v>
      </c>
      <c r="D2377" s="34" t="s">
        <v>759</v>
      </c>
      <c r="E2377" s="34">
        <f>IF(D2377="",0,VLOOKUP(D2377,city!$D$4:$K$352,8,0))</f>
        <v>341</v>
      </c>
      <c r="F2377" s="34">
        <v>1</v>
      </c>
      <c r="G2377" s="34">
        <v>0</v>
      </c>
      <c r="H2377" s="34" t="s">
        <v>7990</v>
      </c>
      <c r="J2377" s="34" t="str">
        <f>IF(I2377="","",VLOOKUP(I2377,speciality!$B$4:$J$1727,9,0))</f>
        <v/>
      </c>
      <c r="K2377" s="34" t="str">
        <f t="shared" si="34"/>
        <v>3,-1</v>
      </c>
      <c r="L2377" s="34">
        <v>0</v>
      </c>
      <c r="M2377" s="34">
        <v>0</v>
      </c>
      <c r="N2377" s="34">
        <v>0</v>
      </c>
      <c r="O2377" s="34">
        <v>0</v>
      </c>
      <c r="P2377" s="23">
        <v>0</v>
      </c>
      <c r="Q2377" s="23">
        <v>3000</v>
      </c>
      <c r="R2377" s="23">
        <v>0</v>
      </c>
    </row>
    <row r="2378" spans="1:18" ht="28" x14ac:dyDescent="0.15">
      <c r="A2378" s="23">
        <v>400998</v>
      </c>
      <c r="B2378" s="33" t="s">
        <v>9924</v>
      </c>
      <c r="C2378" s="34">
        <v>4</v>
      </c>
      <c r="D2378" s="34" t="s">
        <v>759</v>
      </c>
      <c r="E2378" s="34">
        <f>IF(D2378="",0,VLOOKUP(D2378,city!$D$4:$K$352,8,0))</f>
        <v>341</v>
      </c>
      <c r="F2378" s="34">
        <v>1</v>
      </c>
      <c r="G2378" s="34">
        <v>0</v>
      </c>
      <c r="H2378" s="34" t="s">
        <v>7990</v>
      </c>
      <c r="J2378" s="34" t="str">
        <f>IF(I2378="","",VLOOKUP(I2378,speciality!$B$4:$J$1727,9,0))</f>
        <v/>
      </c>
      <c r="K2378" s="34" t="str">
        <f t="shared" si="34"/>
        <v>3,-1</v>
      </c>
      <c r="L2378" s="34">
        <v>0</v>
      </c>
      <c r="M2378" s="34">
        <v>0</v>
      </c>
      <c r="N2378" s="34">
        <v>0</v>
      </c>
      <c r="O2378" s="34">
        <v>0</v>
      </c>
      <c r="P2378" s="23">
        <v>0</v>
      </c>
      <c r="Q2378" s="23">
        <v>3000</v>
      </c>
      <c r="R2378" s="23">
        <v>0</v>
      </c>
    </row>
    <row r="2379" spans="1:18" ht="28" x14ac:dyDescent="0.15">
      <c r="A2379" s="23">
        <v>400999</v>
      </c>
      <c r="B2379" s="33" t="s">
        <v>9925</v>
      </c>
      <c r="C2379" s="34">
        <v>4</v>
      </c>
      <c r="D2379" s="34" t="s">
        <v>759</v>
      </c>
      <c r="E2379" s="34">
        <f>IF(D2379="",0,VLOOKUP(D2379,city!$D$4:$K$352,8,0))</f>
        <v>341</v>
      </c>
      <c r="F2379" s="34">
        <v>1</v>
      </c>
      <c r="G2379" s="34">
        <v>0</v>
      </c>
      <c r="H2379" s="34" t="s">
        <v>7990</v>
      </c>
      <c r="J2379" s="34" t="str">
        <f>IF(I2379="","",VLOOKUP(I2379,speciality!$B$4:$J$1727,9,0))</f>
        <v/>
      </c>
      <c r="K2379" s="34" t="str">
        <f t="shared" si="34"/>
        <v>3,-1</v>
      </c>
      <c r="L2379" s="34">
        <v>0</v>
      </c>
      <c r="M2379" s="34">
        <v>0</v>
      </c>
      <c r="N2379" s="34">
        <v>0</v>
      </c>
      <c r="O2379" s="34">
        <v>0</v>
      </c>
      <c r="P2379" s="23">
        <v>0</v>
      </c>
      <c r="Q2379" s="23">
        <v>3000</v>
      </c>
      <c r="R2379" s="23">
        <v>0</v>
      </c>
    </row>
    <row r="2380" spans="1:18" ht="28" x14ac:dyDescent="0.15">
      <c r="A2380" s="23">
        <v>401000</v>
      </c>
      <c r="B2380" s="33" t="s">
        <v>9926</v>
      </c>
      <c r="C2380" s="34">
        <v>4</v>
      </c>
      <c r="D2380" s="34" t="s">
        <v>759</v>
      </c>
      <c r="E2380" s="34">
        <f>IF(D2380="",0,VLOOKUP(D2380,city!$D$4:$K$352,8,0))</f>
        <v>341</v>
      </c>
      <c r="F2380" s="34">
        <v>1</v>
      </c>
      <c r="G2380" s="34">
        <v>0</v>
      </c>
      <c r="H2380" s="34" t="s">
        <v>7990</v>
      </c>
      <c r="J2380" s="34" t="str">
        <f>IF(I2380="","",VLOOKUP(I2380,speciality!$B$4:$J$1727,9,0))</f>
        <v/>
      </c>
      <c r="K2380" s="34" t="str">
        <f t="shared" si="34"/>
        <v>3,-1</v>
      </c>
      <c r="L2380" s="34">
        <v>0</v>
      </c>
      <c r="M2380" s="34">
        <v>0</v>
      </c>
      <c r="N2380" s="34">
        <v>0</v>
      </c>
      <c r="O2380" s="34">
        <v>0</v>
      </c>
      <c r="P2380" s="23">
        <v>0</v>
      </c>
      <c r="Q2380" s="23">
        <v>3000</v>
      </c>
      <c r="R2380" s="23">
        <v>0</v>
      </c>
    </row>
    <row r="2381" spans="1:18" x14ac:dyDescent="0.15">
      <c r="A2381" s="23">
        <v>401001</v>
      </c>
      <c r="B2381" s="33" t="s">
        <v>9927</v>
      </c>
      <c r="C2381" s="34">
        <v>4</v>
      </c>
      <c r="D2381" s="34" t="s">
        <v>766</v>
      </c>
      <c r="E2381" s="34">
        <f>IF(D2381="",0,VLOOKUP(D2381,city!$D$4:$K$352,8,0))</f>
        <v>344</v>
      </c>
      <c r="F2381" s="34">
        <v>1</v>
      </c>
      <c r="G2381" s="34">
        <v>0</v>
      </c>
      <c r="H2381" s="34" t="s">
        <v>7990</v>
      </c>
      <c r="J2381" s="34" t="str">
        <f>IF(I2381="","",VLOOKUP(I2381,speciality!$B$4:$J$1727,9,0))</f>
        <v/>
      </c>
      <c r="K2381" s="34" t="str">
        <f t="shared" si="34"/>
        <v>3,-1</v>
      </c>
      <c r="L2381" s="34">
        <v>0</v>
      </c>
      <c r="M2381" s="34">
        <v>0</v>
      </c>
      <c r="N2381" s="34">
        <v>0</v>
      </c>
      <c r="O2381" s="34">
        <v>0</v>
      </c>
      <c r="P2381" s="23">
        <v>0</v>
      </c>
      <c r="Q2381" s="23">
        <v>3000</v>
      </c>
      <c r="R2381" s="23">
        <v>0</v>
      </c>
    </row>
    <row r="2382" spans="1:18" ht="28" x14ac:dyDescent="0.15">
      <c r="A2382" s="23">
        <v>401002</v>
      </c>
      <c r="B2382" s="33" t="s">
        <v>9928</v>
      </c>
      <c r="C2382" s="34">
        <v>4</v>
      </c>
      <c r="D2382" s="34" t="s">
        <v>766</v>
      </c>
      <c r="E2382" s="34">
        <f>IF(D2382="",0,VLOOKUP(D2382,city!$D$4:$K$352,8,0))</f>
        <v>344</v>
      </c>
      <c r="F2382" s="34">
        <v>1</v>
      </c>
      <c r="G2382" s="34">
        <v>0</v>
      </c>
      <c r="H2382" s="34" t="s">
        <v>7990</v>
      </c>
      <c r="J2382" s="34" t="str">
        <f>IF(I2382="","",VLOOKUP(I2382,speciality!$B$4:$J$1727,9,0))</f>
        <v/>
      </c>
      <c r="K2382" s="34" t="str">
        <f t="shared" si="34"/>
        <v>3,-1</v>
      </c>
      <c r="L2382" s="34">
        <v>0</v>
      </c>
      <c r="M2382" s="34">
        <v>0</v>
      </c>
      <c r="N2382" s="34">
        <v>0</v>
      </c>
      <c r="O2382" s="34">
        <v>0</v>
      </c>
      <c r="P2382" s="23">
        <v>0</v>
      </c>
      <c r="Q2382" s="23">
        <v>3000</v>
      </c>
      <c r="R2382" s="23">
        <v>0</v>
      </c>
    </row>
    <row r="2383" spans="1:18" x14ac:dyDescent="0.15">
      <c r="A2383" s="23">
        <v>401003</v>
      </c>
      <c r="B2383" s="33" t="s">
        <v>9929</v>
      </c>
      <c r="C2383" s="34">
        <v>4</v>
      </c>
      <c r="D2383" s="34" t="s">
        <v>766</v>
      </c>
      <c r="E2383" s="34">
        <f>IF(D2383="",0,VLOOKUP(D2383,city!$D$4:$K$352,8,0))</f>
        <v>344</v>
      </c>
      <c r="F2383" s="34">
        <v>1</v>
      </c>
      <c r="G2383" s="34">
        <v>0</v>
      </c>
      <c r="H2383" s="34" t="s">
        <v>7990</v>
      </c>
      <c r="J2383" s="34" t="str">
        <f>IF(I2383="","",VLOOKUP(I2383,speciality!$B$4:$J$1727,9,0))</f>
        <v/>
      </c>
      <c r="K2383" s="34" t="str">
        <f t="shared" si="34"/>
        <v>3,-1</v>
      </c>
      <c r="L2383" s="34">
        <v>0</v>
      </c>
      <c r="M2383" s="34">
        <v>0</v>
      </c>
      <c r="N2383" s="34">
        <v>0</v>
      </c>
      <c r="O2383" s="34">
        <v>0</v>
      </c>
      <c r="P2383" s="23">
        <v>0</v>
      </c>
      <c r="Q2383" s="23">
        <v>3000</v>
      </c>
      <c r="R2383" s="23">
        <v>0</v>
      </c>
    </row>
    <row r="2384" spans="1:18" x14ac:dyDescent="0.15">
      <c r="A2384" s="23">
        <v>401004</v>
      </c>
      <c r="B2384" s="33" t="s">
        <v>9930</v>
      </c>
      <c r="C2384" s="34">
        <v>4</v>
      </c>
      <c r="D2384" s="34" t="s">
        <v>766</v>
      </c>
      <c r="E2384" s="34">
        <f>IF(D2384="",0,VLOOKUP(D2384,city!$D$4:$K$352,8,0))</f>
        <v>344</v>
      </c>
      <c r="F2384" s="34">
        <v>1</v>
      </c>
      <c r="G2384" s="34">
        <v>0</v>
      </c>
      <c r="H2384" s="34" t="s">
        <v>7990</v>
      </c>
      <c r="I2384" s="34" t="s">
        <v>9931</v>
      </c>
      <c r="J2384" s="34">
        <f>IF(I2384="","",VLOOKUP(I2384,speciality!$B$4:$J$1727,9,0))</f>
        <v>134401</v>
      </c>
      <c r="K2384" s="34" t="str">
        <f t="shared" si="34"/>
        <v>4,134401</v>
      </c>
      <c r="L2384" s="34">
        <v>0</v>
      </c>
      <c r="M2384" s="34">
        <v>0</v>
      </c>
      <c r="N2384" s="34">
        <v>0</v>
      </c>
      <c r="O2384" s="34">
        <v>0</v>
      </c>
      <c r="P2384" s="23">
        <v>0</v>
      </c>
      <c r="Q2384" s="23">
        <v>3000</v>
      </c>
      <c r="R2384" s="23">
        <v>0</v>
      </c>
    </row>
    <row r="2385" spans="1:18" ht="28" x14ac:dyDescent="0.15">
      <c r="A2385" s="23">
        <v>401005</v>
      </c>
      <c r="B2385" s="39" t="s">
        <v>9932</v>
      </c>
      <c r="C2385" s="34">
        <v>4</v>
      </c>
      <c r="D2385" s="34" t="s">
        <v>770</v>
      </c>
      <c r="E2385" s="34">
        <f>IF(D2385="",0,VLOOKUP(D2385,city!$D$4:$K$352,8,0))</f>
        <v>346</v>
      </c>
      <c r="F2385" s="34">
        <v>1</v>
      </c>
      <c r="G2385" s="34">
        <v>0</v>
      </c>
      <c r="H2385" s="34" t="s">
        <v>7990</v>
      </c>
      <c r="J2385" s="34" t="str">
        <f>IF(I2385="","",VLOOKUP(I2385,speciality!$B$4:$J$1727,9,0))</f>
        <v/>
      </c>
      <c r="K2385" s="34" t="str">
        <f t="shared" si="34"/>
        <v>3,-1</v>
      </c>
      <c r="L2385" s="34">
        <v>0</v>
      </c>
      <c r="M2385" s="34">
        <v>0</v>
      </c>
      <c r="N2385" s="34">
        <v>0</v>
      </c>
      <c r="O2385" s="34">
        <v>0</v>
      </c>
      <c r="P2385" s="23">
        <v>0</v>
      </c>
      <c r="Q2385" s="23">
        <v>3000</v>
      </c>
      <c r="R2385" s="23">
        <v>0</v>
      </c>
    </row>
    <row r="2386" spans="1:18" ht="28" x14ac:dyDescent="0.15">
      <c r="A2386" s="23">
        <v>401006</v>
      </c>
      <c r="B2386" s="33" t="s">
        <v>9933</v>
      </c>
      <c r="C2386" s="34">
        <v>4</v>
      </c>
      <c r="D2386" s="34" t="s">
        <v>770</v>
      </c>
      <c r="E2386" s="34">
        <f>IF(D2386="",0,VLOOKUP(D2386,city!$D$4:$K$352,8,0))</f>
        <v>346</v>
      </c>
      <c r="F2386" s="34">
        <v>1</v>
      </c>
      <c r="G2386" s="34">
        <v>0</v>
      </c>
      <c r="H2386" s="34" t="s">
        <v>7990</v>
      </c>
      <c r="J2386" s="34" t="str">
        <f>IF(I2386="","",VLOOKUP(I2386,speciality!$B$4:$J$1727,9,0))</f>
        <v/>
      </c>
      <c r="K2386" s="34" t="str">
        <f t="shared" si="34"/>
        <v>3,-1</v>
      </c>
      <c r="L2386" s="34">
        <v>0</v>
      </c>
      <c r="M2386" s="34">
        <v>0</v>
      </c>
      <c r="N2386" s="34">
        <v>0</v>
      </c>
      <c r="O2386" s="34">
        <v>0</v>
      </c>
      <c r="P2386" s="23">
        <v>0</v>
      </c>
      <c r="Q2386" s="23">
        <v>3000</v>
      </c>
      <c r="R2386" s="23">
        <v>0</v>
      </c>
    </row>
    <row r="2387" spans="1:18" ht="28" x14ac:dyDescent="0.15">
      <c r="A2387" s="23">
        <v>401007</v>
      </c>
      <c r="B2387" s="33" t="s">
        <v>9934</v>
      </c>
      <c r="C2387" s="34">
        <v>4</v>
      </c>
      <c r="D2387" s="34" t="s">
        <v>770</v>
      </c>
      <c r="E2387" s="34">
        <f>IF(D2387="",0,VLOOKUP(D2387,city!$D$4:$K$352,8,0))</f>
        <v>346</v>
      </c>
      <c r="F2387" s="34">
        <v>1</v>
      </c>
      <c r="G2387" s="34">
        <v>0</v>
      </c>
      <c r="H2387" s="34" t="s">
        <v>7990</v>
      </c>
      <c r="I2387" s="34" t="s">
        <v>9935</v>
      </c>
      <c r="J2387" s="34">
        <f>IF(I2387="","",VLOOKUP(I2387,speciality!$B$4:$J$1727,9,0))</f>
        <v>134602</v>
      </c>
      <c r="K2387" s="34" t="str">
        <f t="shared" si="34"/>
        <v>4,134602</v>
      </c>
      <c r="L2387" s="34">
        <v>0</v>
      </c>
      <c r="M2387" s="34">
        <v>0</v>
      </c>
      <c r="N2387" s="34">
        <v>0</v>
      </c>
      <c r="O2387" s="34">
        <v>0</v>
      </c>
      <c r="P2387" s="23">
        <v>0</v>
      </c>
      <c r="Q2387" s="23">
        <v>3000</v>
      </c>
      <c r="R2387" s="23">
        <v>0</v>
      </c>
    </row>
    <row r="2388" spans="1:18" ht="28" x14ac:dyDescent="0.15">
      <c r="A2388" s="23">
        <v>401008</v>
      </c>
      <c r="B2388" s="39" t="s">
        <v>9936</v>
      </c>
      <c r="C2388" s="34">
        <v>4</v>
      </c>
      <c r="D2388" s="34" t="s">
        <v>770</v>
      </c>
      <c r="E2388" s="34">
        <f>IF(D2388="",0,VLOOKUP(D2388,city!$D$4:$K$352,8,0))</f>
        <v>346</v>
      </c>
      <c r="F2388" s="34">
        <v>1</v>
      </c>
      <c r="G2388" s="34">
        <v>0</v>
      </c>
      <c r="H2388" s="34" t="s">
        <v>7990</v>
      </c>
      <c r="J2388" s="34" t="str">
        <f>IF(I2388="","",VLOOKUP(I2388,speciality!$B$4:$J$1727,9,0))</f>
        <v/>
      </c>
      <c r="K2388" s="34" t="str">
        <f t="shared" si="34"/>
        <v>3,-1</v>
      </c>
      <c r="L2388" s="34">
        <v>0</v>
      </c>
      <c r="M2388" s="34">
        <v>0</v>
      </c>
      <c r="N2388" s="34">
        <v>0</v>
      </c>
      <c r="O2388" s="34">
        <v>0</v>
      </c>
      <c r="P2388" s="23">
        <v>0</v>
      </c>
      <c r="Q2388" s="23">
        <v>3000</v>
      </c>
      <c r="R2388" s="23">
        <v>0</v>
      </c>
    </row>
    <row r="2389" spans="1:18" ht="28" x14ac:dyDescent="0.15">
      <c r="A2389" s="23">
        <v>401009</v>
      </c>
      <c r="B2389" s="33" t="s">
        <v>9937</v>
      </c>
      <c r="C2389" s="34">
        <v>4</v>
      </c>
      <c r="D2389" s="34" t="s">
        <v>762</v>
      </c>
      <c r="E2389" s="34">
        <f>IF(D2389="",0,VLOOKUP(D2389,city!$D$4:$K$352,8,0))</f>
        <v>342</v>
      </c>
      <c r="F2389" s="34">
        <v>1</v>
      </c>
      <c r="G2389" s="34">
        <v>0</v>
      </c>
      <c r="H2389" s="34" t="s">
        <v>7990</v>
      </c>
      <c r="J2389" s="34" t="str">
        <f>IF(I2389="","",VLOOKUP(I2389,speciality!$B$4:$J$1727,9,0))</f>
        <v/>
      </c>
      <c r="K2389" s="34" t="str">
        <f t="shared" si="34"/>
        <v>3,-1</v>
      </c>
      <c r="L2389" s="34">
        <v>0</v>
      </c>
      <c r="M2389" s="34">
        <v>0</v>
      </c>
      <c r="N2389" s="34">
        <v>0</v>
      </c>
      <c r="O2389" s="34">
        <v>0</v>
      </c>
      <c r="P2389" s="23">
        <v>0</v>
      </c>
      <c r="Q2389" s="23">
        <v>3000</v>
      </c>
      <c r="R2389" s="23">
        <v>0</v>
      </c>
    </row>
    <row r="2390" spans="1:18" ht="28" x14ac:dyDescent="0.15">
      <c r="A2390" s="23">
        <v>401010</v>
      </c>
      <c r="B2390" s="33" t="s">
        <v>9938</v>
      </c>
      <c r="C2390" s="34">
        <v>4</v>
      </c>
      <c r="D2390" s="34" t="s">
        <v>762</v>
      </c>
      <c r="E2390" s="34">
        <f>IF(D2390="",0,VLOOKUP(D2390,city!$D$4:$K$352,8,0))</f>
        <v>342</v>
      </c>
      <c r="F2390" s="34">
        <v>1</v>
      </c>
      <c r="G2390" s="34">
        <v>0</v>
      </c>
      <c r="H2390" s="34" t="s">
        <v>7990</v>
      </c>
      <c r="J2390" s="34" t="str">
        <f>IF(I2390="","",VLOOKUP(I2390,speciality!$B$4:$J$1727,9,0))</f>
        <v/>
      </c>
      <c r="K2390" s="34" t="str">
        <f t="shared" si="34"/>
        <v>3,-1</v>
      </c>
      <c r="L2390" s="34">
        <v>0</v>
      </c>
      <c r="M2390" s="34">
        <v>0</v>
      </c>
      <c r="N2390" s="34">
        <v>0</v>
      </c>
      <c r="O2390" s="34">
        <v>0</v>
      </c>
      <c r="P2390" s="23">
        <v>0</v>
      </c>
      <c r="Q2390" s="23">
        <v>3000</v>
      </c>
      <c r="R2390" s="23">
        <v>0</v>
      </c>
    </row>
    <row r="2391" spans="1:18" x14ac:dyDescent="0.15">
      <c r="A2391" s="23">
        <v>401011</v>
      </c>
      <c r="B2391" s="33" t="s">
        <v>9939</v>
      </c>
      <c r="C2391" s="34">
        <v>4</v>
      </c>
      <c r="D2391" s="34" t="s">
        <v>762</v>
      </c>
      <c r="E2391" s="34">
        <f>IF(D2391="",0,VLOOKUP(D2391,city!$D$4:$K$352,8,0))</f>
        <v>342</v>
      </c>
      <c r="F2391" s="34">
        <v>1</v>
      </c>
      <c r="G2391" s="34">
        <v>0</v>
      </c>
      <c r="H2391" s="34" t="s">
        <v>7990</v>
      </c>
      <c r="J2391" s="34" t="str">
        <f>IF(I2391="","",VLOOKUP(I2391,speciality!$B$4:$J$1727,9,0))</f>
        <v/>
      </c>
      <c r="K2391" s="34" t="str">
        <f t="shared" si="34"/>
        <v>3,-1</v>
      </c>
      <c r="L2391" s="34">
        <v>0</v>
      </c>
      <c r="M2391" s="34">
        <v>0</v>
      </c>
      <c r="N2391" s="34">
        <v>0</v>
      </c>
      <c r="O2391" s="34">
        <v>0</v>
      </c>
      <c r="P2391" s="23">
        <v>0</v>
      </c>
      <c r="Q2391" s="23">
        <v>3000</v>
      </c>
      <c r="R2391" s="23">
        <v>0</v>
      </c>
    </row>
    <row r="2392" spans="1:18" ht="28" x14ac:dyDescent="0.15">
      <c r="A2392" s="23">
        <v>401012</v>
      </c>
      <c r="B2392" s="33" t="s">
        <v>9940</v>
      </c>
      <c r="C2392" s="34">
        <v>4</v>
      </c>
      <c r="D2392" s="34" t="s">
        <v>762</v>
      </c>
      <c r="E2392" s="34">
        <f>IF(D2392="",0,VLOOKUP(D2392,city!$D$4:$K$352,8,0))</f>
        <v>342</v>
      </c>
      <c r="F2392" s="34">
        <v>1</v>
      </c>
      <c r="G2392" s="34">
        <v>0</v>
      </c>
      <c r="H2392" s="34" t="s">
        <v>7990</v>
      </c>
      <c r="I2392" s="34" t="s">
        <v>9941</v>
      </c>
      <c r="J2392" s="34">
        <f>IF(I2392="","",VLOOKUP(I2392,speciality!$B$4:$J$1727,9,0))</f>
        <v>134201</v>
      </c>
      <c r="K2392" s="34" t="str">
        <f t="shared" si="34"/>
        <v>4,134201</v>
      </c>
      <c r="L2392" s="34">
        <v>0</v>
      </c>
      <c r="M2392" s="34">
        <v>0</v>
      </c>
      <c r="N2392" s="34">
        <v>0</v>
      </c>
      <c r="O2392" s="34">
        <v>0</v>
      </c>
      <c r="P2392" s="23">
        <v>0</v>
      </c>
      <c r="Q2392" s="23">
        <v>3000</v>
      </c>
      <c r="R2392" s="23">
        <v>0</v>
      </c>
    </row>
    <row r="2393" spans="1:18" ht="28" x14ac:dyDescent="0.15">
      <c r="A2393" s="23">
        <v>401013</v>
      </c>
      <c r="B2393" s="33" t="s">
        <v>9942</v>
      </c>
      <c r="C2393" s="34">
        <v>4</v>
      </c>
      <c r="D2393" s="34" t="s">
        <v>768</v>
      </c>
      <c r="E2393" s="34">
        <f>IF(D2393="",0,VLOOKUP(D2393,city!$D$4:$K$352,8,0))</f>
        <v>345</v>
      </c>
      <c r="F2393" s="34">
        <v>1</v>
      </c>
      <c r="G2393" s="34">
        <v>0</v>
      </c>
      <c r="H2393" s="34" t="s">
        <v>7990</v>
      </c>
      <c r="J2393" s="34" t="str">
        <f>IF(I2393="","",VLOOKUP(I2393,speciality!$B$4:$J$1727,9,0))</f>
        <v/>
      </c>
      <c r="K2393" s="34" t="str">
        <f t="shared" si="34"/>
        <v>3,-1</v>
      </c>
      <c r="L2393" s="34">
        <v>0</v>
      </c>
      <c r="M2393" s="34">
        <v>0</v>
      </c>
      <c r="N2393" s="34">
        <v>0</v>
      </c>
      <c r="O2393" s="34">
        <v>0</v>
      </c>
      <c r="P2393" s="23">
        <v>0</v>
      </c>
      <c r="Q2393" s="23">
        <v>3000</v>
      </c>
      <c r="R2393" s="23">
        <v>0</v>
      </c>
    </row>
    <row r="2394" spans="1:18" ht="42" x14ac:dyDescent="0.15">
      <c r="A2394" s="23">
        <v>401014</v>
      </c>
      <c r="B2394" s="39" t="s">
        <v>9943</v>
      </c>
      <c r="C2394" s="34">
        <v>4</v>
      </c>
      <c r="D2394" s="34" t="s">
        <v>768</v>
      </c>
      <c r="E2394" s="34">
        <f>IF(D2394="",0,VLOOKUP(D2394,city!$D$4:$K$352,8,0))</f>
        <v>345</v>
      </c>
      <c r="F2394" s="34">
        <v>1</v>
      </c>
      <c r="G2394" s="34">
        <v>0</v>
      </c>
      <c r="H2394" s="34" t="s">
        <v>7990</v>
      </c>
      <c r="J2394" s="34" t="str">
        <f>IF(I2394="","",VLOOKUP(I2394,speciality!$B$4:$J$1727,9,0))</f>
        <v/>
      </c>
      <c r="K2394" s="34" t="str">
        <f t="shared" si="34"/>
        <v>3,-1</v>
      </c>
      <c r="L2394" s="34">
        <v>0</v>
      </c>
      <c r="M2394" s="34">
        <v>0</v>
      </c>
      <c r="N2394" s="34">
        <v>0</v>
      </c>
      <c r="O2394" s="34">
        <v>0</v>
      </c>
      <c r="P2394" s="23">
        <v>0</v>
      </c>
      <c r="Q2394" s="23">
        <v>3000</v>
      </c>
      <c r="R2394" s="23">
        <v>0</v>
      </c>
    </row>
    <row r="2395" spans="1:18" ht="28" x14ac:dyDescent="0.15">
      <c r="A2395" s="23">
        <v>401015</v>
      </c>
      <c r="B2395" s="33" t="s">
        <v>9944</v>
      </c>
      <c r="C2395" s="34">
        <v>4</v>
      </c>
      <c r="D2395" s="34" t="s">
        <v>768</v>
      </c>
      <c r="E2395" s="34">
        <f>IF(D2395="",0,VLOOKUP(D2395,city!$D$4:$K$352,8,0))</f>
        <v>345</v>
      </c>
      <c r="F2395" s="34">
        <v>1</v>
      </c>
      <c r="G2395" s="34">
        <v>0</v>
      </c>
      <c r="H2395" s="34" t="s">
        <v>7990</v>
      </c>
      <c r="J2395" s="34" t="str">
        <f>IF(I2395="","",VLOOKUP(I2395,speciality!$B$4:$J$1727,9,0))</f>
        <v/>
      </c>
      <c r="K2395" s="34" t="str">
        <f t="shared" si="34"/>
        <v>3,-1</v>
      </c>
      <c r="L2395" s="34">
        <v>0</v>
      </c>
      <c r="M2395" s="34">
        <v>0</v>
      </c>
      <c r="N2395" s="34">
        <v>0</v>
      </c>
      <c r="O2395" s="34">
        <v>0</v>
      </c>
      <c r="P2395" s="23">
        <v>0</v>
      </c>
      <c r="Q2395" s="23">
        <v>3000</v>
      </c>
      <c r="R2395" s="23">
        <v>0</v>
      </c>
    </row>
    <row r="2396" spans="1:18" x14ac:dyDescent="0.15">
      <c r="A2396" s="23">
        <v>401016</v>
      </c>
      <c r="B2396" s="33" t="s">
        <v>9945</v>
      </c>
      <c r="C2396" s="34">
        <v>4</v>
      </c>
      <c r="D2396" s="34" t="s">
        <v>768</v>
      </c>
      <c r="E2396" s="34">
        <f>IF(D2396="",0,VLOOKUP(D2396,city!$D$4:$K$352,8,0))</f>
        <v>345</v>
      </c>
      <c r="F2396" s="34">
        <v>1</v>
      </c>
      <c r="G2396" s="34">
        <v>0</v>
      </c>
      <c r="H2396" s="34" t="s">
        <v>7990</v>
      </c>
      <c r="J2396" s="34" t="str">
        <f>IF(I2396="","",VLOOKUP(I2396,speciality!$B$4:$J$1727,9,0))</f>
        <v/>
      </c>
      <c r="K2396" s="34" t="str">
        <f t="shared" si="34"/>
        <v>3,-1</v>
      </c>
      <c r="L2396" s="34">
        <v>0</v>
      </c>
      <c r="M2396" s="34">
        <v>0</v>
      </c>
      <c r="N2396" s="34">
        <v>0</v>
      </c>
      <c r="O2396" s="34">
        <v>0</v>
      </c>
      <c r="P2396" s="23">
        <v>0</v>
      </c>
      <c r="Q2396" s="23">
        <v>3000</v>
      </c>
      <c r="R2396" s="23">
        <v>0</v>
      </c>
    </row>
    <row r="2397" spans="1:18" ht="28" x14ac:dyDescent="0.15">
      <c r="A2397" s="23">
        <v>401017</v>
      </c>
      <c r="B2397" s="33" t="s">
        <v>9946</v>
      </c>
      <c r="C2397" s="34">
        <v>4</v>
      </c>
      <c r="D2397" s="34" t="s">
        <v>764</v>
      </c>
      <c r="E2397" s="34">
        <f>IF(D2397="",0,VLOOKUP(D2397,city!$D$4:$K$352,8,0))</f>
        <v>343</v>
      </c>
      <c r="F2397" s="34">
        <v>1</v>
      </c>
      <c r="G2397" s="34">
        <v>0</v>
      </c>
      <c r="H2397" s="34" t="s">
        <v>7990</v>
      </c>
      <c r="J2397" s="34" t="str">
        <f>IF(I2397="","",VLOOKUP(I2397,speciality!$B$4:$J$1727,9,0))</f>
        <v/>
      </c>
      <c r="K2397" s="34" t="str">
        <f t="shared" si="34"/>
        <v>3,-1</v>
      </c>
      <c r="L2397" s="34">
        <v>0</v>
      </c>
      <c r="M2397" s="34">
        <v>0</v>
      </c>
      <c r="N2397" s="34">
        <v>0</v>
      </c>
      <c r="O2397" s="34">
        <v>0</v>
      </c>
      <c r="P2397" s="23">
        <v>0</v>
      </c>
      <c r="Q2397" s="23">
        <v>3000</v>
      </c>
      <c r="R2397" s="23">
        <v>0</v>
      </c>
    </row>
    <row r="2398" spans="1:18" ht="28" x14ac:dyDescent="0.15">
      <c r="A2398" s="23">
        <v>401018</v>
      </c>
      <c r="B2398" s="33" t="s">
        <v>9947</v>
      </c>
      <c r="C2398" s="34">
        <v>4</v>
      </c>
      <c r="D2398" s="34" t="s">
        <v>764</v>
      </c>
      <c r="E2398" s="34">
        <f>IF(D2398="",0,VLOOKUP(D2398,city!$D$4:$K$352,8,0))</f>
        <v>343</v>
      </c>
      <c r="F2398" s="34">
        <v>1</v>
      </c>
      <c r="G2398" s="34">
        <v>0</v>
      </c>
      <c r="H2398" s="34" t="s">
        <v>7990</v>
      </c>
      <c r="J2398" s="34" t="str">
        <f>IF(I2398="","",VLOOKUP(I2398,speciality!$B$4:$J$1727,9,0))</f>
        <v/>
      </c>
      <c r="K2398" s="34" t="str">
        <f t="shared" si="34"/>
        <v>3,-1</v>
      </c>
      <c r="L2398" s="34">
        <v>0</v>
      </c>
      <c r="M2398" s="34">
        <v>0</v>
      </c>
      <c r="N2398" s="34">
        <v>0</v>
      </c>
      <c r="O2398" s="34">
        <v>0</v>
      </c>
      <c r="P2398" s="23">
        <v>0</v>
      </c>
      <c r="Q2398" s="23">
        <v>3000</v>
      </c>
      <c r="R2398" s="23">
        <v>0</v>
      </c>
    </row>
    <row r="2399" spans="1:18" ht="28" x14ac:dyDescent="0.15">
      <c r="A2399" s="23">
        <v>401019</v>
      </c>
      <c r="B2399" s="33" t="s">
        <v>9948</v>
      </c>
      <c r="C2399" s="34">
        <v>4</v>
      </c>
      <c r="D2399" s="34" t="s">
        <v>764</v>
      </c>
      <c r="E2399" s="34">
        <f>IF(D2399="",0,VLOOKUP(D2399,city!$D$4:$K$352,8,0))</f>
        <v>343</v>
      </c>
      <c r="F2399" s="34">
        <v>1</v>
      </c>
      <c r="G2399" s="34">
        <v>0</v>
      </c>
      <c r="H2399" s="34" t="s">
        <v>7990</v>
      </c>
      <c r="J2399" s="34" t="str">
        <f>IF(I2399="","",VLOOKUP(I2399,speciality!$B$4:$J$1727,9,0))</f>
        <v/>
      </c>
      <c r="K2399" s="34" t="str">
        <f t="shared" si="34"/>
        <v>3,-1</v>
      </c>
      <c r="L2399" s="34">
        <v>0</v>
      </c>
      <c r="M2399" s="34">
        <v>0</v>
      </c>
      <c r="N2399" s="34">
        <v>0</v>
      </c>
      <c r="O2399" s="34">
        <v>0</v>
      </c>
      <c r="P2399" s="23">
        <v>0</v>
      </c>
      <c r="Q2399" s="23">
        <v>3000</v>
      </c>
      <c r="R2399" s="23">
        <v>0</v>
      </c>
    </row>
    <row r="2400" spans="1:18" ht="28" x14ac:dyDescent="0.15">
      <c r="A2400" s="23">
        <v>401020</v>
      </c>
      <c r="B2400" s="39" t="s">
        <v>9949</v>
      </c>
      <c r="C2400" s="34">
        <v>4</v>
      </c>
      <c r="D2400" s="34" t="s">
        <v>764</v>
      </c>
      <c r="E2400" s="34">
        <f>IF(D2400="",0,VLOOKUP(D2400,city!$D$4:$K$352,8,0))</f>
        <v>343</v>
      </c>
      <c r="F2400" s="34">
        <v>1</v>
      </c>
      <c r="G2400" s="34">
        <v>0</v>
      </c>
      <c r="H2400" s="34" t="s">
        <v>7990</v>
      </c>
      <c r="J2400" s="34" t="str">
        <f>IF(I2400="","",VLOOKUP(I2400,speciality!$B$4:$J$1727,9,0))</f>
        <v/>
      </c>
      <c r="K2400" s="34" t="str">
        <f t="shared" si="34"/>
        <v>3,-1</v>
      </c>
      <c r="L2400" s="34">
        <v>0</v>
      </c>
      <c r="M2400" s="34">
        <v>0</v>
      </c>
      <c r="N2400" s="34">
        <v>0</v>
      </c>
      <c r="O2400" s="34">
        <v>0</v>
      </c>
      <c r="P2400" s="23">
        <v>0</v>
      </c>
      <c r="Q2400" s="23">
        <v>3000</v>
      </c>
      <c r="R2400" s="23">
        <v>0</v>
      </c>
    </row>
    <row r="2401" spans="1:18" ht="28" x14ac:dyDescent="0.15">
      <c r="A2401" s="23">
        <v>401021</v>
      </c>
      <c r="B2401" s="33" t="s">
        <v>9950</v>
      </c>
      <c r="C2401" s="34">
        <v>4</v>
      </c>
      <c r="D2401" s="34" t="s">
        <v>772</v>
      </c>
      <c r="E2401" s="34">
        <f>IF(D2401="",0,VLOOKUP(D2401,city!$D$4:$K$352,8,0))</f>
        <v>347</v>
      </c>
      <c r="F2401" s="34">
        <v>1</v>
      </c>
      <c r="G2401" s="34">
        <v>0</v>
      </c>
      <c r="H2401" s="34" t="s">
        <v>7990</v>
      </c>
      <c r="J2401" s="34" t="str">
        <f>IF(I2401="","",VLOOKUP(I2401,speciality!$B$4:$J$1727,9,0))</f>
        <v/>
      </c>
      <c r="K2401" s="34" t="str">
        <f t="shared" si="34"/>
        <v>3,-1</v>
      </c>
      <c r="L2401" s="34">
        <v>0</v>
      </c>
      <c r="M2401" s="34">
        <v>0</v>
      </c>
      <c r="N2401" s="34">
        <v>0</v>
      </c>
      <c r="O2401" s="34">
        <v>0</v>
      </c>
      <c r="P2401" s="23">
        <v>0</v>
      </c>
      <c r="Q2401" s="23">
        <v>3000</v>
      </c>
      <c r="R2401" s="23">
        <v>0</v>
      </c>
    </row>
    <row r="2402" spans="1:18" ht="28" x14ac:dyDescent="0.15">
      <c r="A2402" s="23">
        <v>401022</v>
      </c>
      <c r="B2402" s="39" t="s">
        <v>9951</v>
      </c>
      <c r="C2402" s="34">
        <v>4</v>
      </c>
      <c r="D2402" s="34" t="s">
        <v>772</v>
      </c>
      <c r="E2402" s="34">
        <f>IF(D2402="",0,VLOOKUP(D2402,city!$D$4:$K$352,8,0))</f>
        <v>347</v>
      </c>
      <c r="F2402" s="34">
        <v>1</v>
      </c>
      <c r="G2402" s="34">
        <v>0</v>
      </c>
      <c r="H2402" s="34" t="s">
        <v>7990</v>
      </c>
      <c r="J2402" s="34" t="str">
        <f>IF(I2402="","",VLOOKUP(I2402,speciality!$B$4:$J$1727,9,0))</f>
        <v/>
      </c>
      <c r="K2402" s="34" t="str">
        <f t="shared" si="34"/>
        <v>3,-1</v>
      </c>
      <c r="L2402" s="34">
        <v>0</v>
      </c>
      <c r="M2402" s="34">
        <v>0</v>
      </c>
      <c r="N2402" s="34">
        <v>0</v>
      </c>
      <c r="O2402" s="34">
        <v>0</v>
      </c>
      <c r="P2402" s="23">
        <v>0</v>
      </c>
      <c r="Q2402" s="23">
        <v>3000</v>
      </c>
      <c r="R2402" s="23">
        <v>0</v>
      </c>
    </row>
    <row r="2403" spans="1:18" ht="28" x14ac:dyDescent="0.15">
      <c r="A2403" s="23">
        <v>401023</v>
      </c>
      <c r="B2403" s="33" t="s">
        <v>9952</v>
      </c>
      <c r="C2403" s="34">
        <v>4</v>
      </c>
      <c r="D2403" s="34" t="s">
        <v>772</v>
      </c>
      <c r="E2403" s="34">
        <f>IF(D2403="",0,VLOOKUP(D2403,city!$D$4:$K$352,8,0))</f>
        <v>347</v>
      </c>
      <c r="F2403" s="34">
        <v>1</v>
      </c>
      <c r="G2403" s="34">
        <v>0</v>
      </c>
      <c r="H2403" s="34" t="s">
        <v>7990</v>
      </c>
      <c r="J2403" s="34" t="str">
        <f>IF(I2403="","",VLOOKUP(I2403,speciality!$B$4:$J$1727,9,0))</f>
        <v/>
      </c>
      <c r="K2403" s="34" t="str">
        <f t="shared" si="34"/>
        <v>3,-1</v>
      </c>
      <c r="L2403" s="34">
        <v>0</v>
      </c>
      <c r="M2403" s="34">
        <v>0</v>
      </c>
      <c r="N2403" s="34">
        <v>0</v>
      </c>
      <c r="O2403" s="34">
        <v>0</v>
      </c>
      <c r="P2403" s="23">
        <v>0</v>
      </c>
      <c r="Q2403" s="23">
        <v>3000</v>
      </c>
      <c r="R2403" s="23">
        <v>0</v>
      </c>
    </row>
    <row r="2404" spans="1:18" ht="28" x14ac:dyDescent="0.15">
      <c r="A2404" s="23">
        <v>401024</v>
      </c>
      <c r="B2404" s="33" t="s">
        <v>9953</v>
      </c>
      <c r="C2404" s="34">
        <v>4</v>
      </c>
      <c r="D2404" s="34" t="s">
        <v>772</v>
      </c>
      <c r="E2404" s="34">
        <f>IF(D2404="",0,VLOOKUP(D2404,city!$D$4:$K$352,8,0))</f>
        <v>347</v>
      </c>
      <c r="F2404" s="34">
        <v>1</v>
      </c>
      <c r="G2404" s="34">
        <v>0</v>
      </c>
      <c r="H2404" s="34" t="s">
        <v>7990</v>
      </c>
      <c r="I2404" s="34" t="s">
        <v>9954</v>
      </c>
      <c r="J2404" s="34">
        <f>IF(I2404="","",VLOOKUP(I2404,speciality!$B$4:$J$1727,9,0))</f>
        <v>134702</v>
      </c>
      <c r="K2404" s="34" t="str">
        <f t="shared" si="34"/>
        <v>4,134702</v>
      </c>
      <c r="L2404" s="34">
        <v>0</v>
      </c>
      <c r="M2404" s="34">
        <v>0</v>
      </c>
      <c r="N2404" s="34">
        <v>0</v>
      </c>
      <c r="O2404" s="34">
        <v>0</v>
      </c>
      <c r="P2404" s="23">
        <v>0</v>
      </c>
      <c r="Q2404" s="23">
        <v>3000</v>
      </c>
      <c r="R2404" s="23">
        <v>0</v>
      </c>
    </row>
    <row r="2405" spans="1:18" ht="42" x14ac:dyDescent="0.15">
      <c r="A2405" s="23">
        <v>401025</v>
      </c>
      <c r="B2405" s="33" t="s">
        <v>9955</v>
      </c>
      <c r="C2405" s="34">
        <v>4</v>
      </c>
      <c r="D2405" s="34" t="s">
        <v>729</v>
      </c>
      <c r="E2405" s="34">
        <f>IF(D2405="",0,VLOOKUP(D2405,city!$D$4:$K$352,8,0))</f>
        <v>327</v>
      </c>
      <c r="F2405" s="34">
        <v>1</v>
      </c>
      <c r="G2405" s="34">
        <v>0</v>
      </c>
      <c r="H2405" s="34" t="s">
        <v>7990</v>
      </c>
      <c r="I2405" s="34" t="s">
        <v>9956</v>
      </c>
      <c r="J2405" s="34">
        <f>IF(I2405="","",VLOOKUP(I2405,speciality!$B$4:$J$1727,9,0))</f>
        <v>132701</v>
      </c>
      <c r="K2405" s="34" t="str">
        <f t="shared" si="34"/>
        <v>4,132701</v>
      </c>
      <c r="L2405" s="34">
        <v>0</v>
      </c>
      <c r="M2405" s="34">
        <v>0</v>
      </c>
      <c r="N2405" s="34">
        <v>0</v>
      </c>
      <c r="O2405" s="34">
        <v>0</v>
      </c>
      <c r="P2405" s="23">
        <v>0</v>
      </c>
      <c r="Q2405" s="23">
        <v>3000</v>
      </c>
      <c r="R2405" s="23">
        <v>0</v>
      </c>
    </row>
    <row r="2406" spans="1:18" ht="28" x14ac:dyDescent="0.15">
      <c r="A2406" s="23">
        <v>401026</v>
      </c>
      <c r="B2406" s="33" t="s">
        <v>9957</v>
      </c>
      <c r="C2406" s="34">
        <v>4</v>
      </c>
      <c r="D2406" s="34" t="s">
        <v>729</v>
      </c>
      <c r="E2406" s="34">
        <f>IF(D2406="",0,VLOOKUP(D2406,city!$D$4:$K$352,8,0))</f>
        <v>327</v>
      </c>
      <c r="F2406" s="34">
        <v>1</v>
      </c>
      <c r="G2406" s="34">
        <v>0</v>
      </c>
      <c r="H2406" s="34" t="s">
        <v>7990</v>
      </c>
      <c r="J2406" s="34" t="str">
        <f>IF(I2406="","",VLOOKUP(I2406,speciality!$B$4:$J$1727,9,0))</f>
        <v/>
      </c>
      <c r="K2406" s="34" t="str">
        <f t="shared" si="34"/>
        <v>3,-1</v>
      </c>
      <c r="L2406" s="34">
        <v>0</v>
      </c>
      <c r="M2406" s="34">
        <v>0</v>
      </c>
      <c r="N2406" s="34">
        <v>0</v>
      </c>
      <c r="O2406" s="34">
        <v>0</v>
      </c>
      <c r="P2406" s="23">
        <v>0</v>
      </c>
      <c r="Q2406" s="23">
        <v>3000</v>
      </c>
      <c r="R2406" s="23">
        <v>0</v>
      </c>
    </row>
    <row r="2407" spans="1:18" ht="28" x14ac:dyDescent="0.15">
      <c r="A2407" s="23">
        <v>401027</v>
      </c>
      <c r="B2407" s="33" t="s">
        <v>9958</v>
      </c>
      <c r="C2407" s="34">
        <v>4</v>
      </c>
      <c r="D2407" s="34" t="s">
        <v>729</v>
      </c>
      <c r="E2407" s="34">
        <f>IF(D2407="",0,VLOOKUP(D2407,city!$D$4:$K$352,8,0))</f>
        <v>327</v>
      </c>
      <c r="F2407" s="34">
        <v>1</v>
      </c>
      <c r="G2407" s="34">
        <v>0</v>
      </c>
      <c r="H2407" s="34" t="s">
        <v>7990</v>
      </c>
      <c r="J2407" s="34" t="str">
        <f>IF(I2407="","",VLOOKUP(I2407,speciality!$B$4:$J$1727,9,0))</f>
        <v/>
      </c>
      <c r="K2407" s="34" t="str">
        <f t="shared" si="34"/>
        <v>3,-1</v>
      </c>
      <c r="L2407" s="34">
        <v>0</v>
      </c>
      <c r="M2407" s="34">
        <v>0</v>
      </c>
      <c r="N2407" s="34">
        <v>0</v>
      </c>
      <c r="O2407" s="34">
        <v>0</v>
      </c>
      <c r="P2407" s="23">
        <v>0</v>
      </c>
      <c r="Q2407" s="23">
        <v>3000</v>
      </c>
      <c r="R2407" s="23">
        <v>0</v>
      </c>
    </row>
    <row r="2408" spans="1:18" ht="28" x14ac:dyDescent="0.15">
      <c r="A2408" s="23">
        <v>401028</v>
      </c>
      <c r="B2408" s="33" t="s">
        <v>9959</v>
      </c>
      <c r="C2408" s="34">
        <v>4</v>
      </c>
      <c r="D2408" s="34" t="s">
        <v>729</v>
      </c>
      <c r="E2408" s="34">
        <f>IF(D2408="",0,VLOOKUP(D2408,city!$D$4:$K$352,8,0))</f>
        <v>327</v>
      </c>
      <c r="F2408" s="34">
        <v>1</v>
      </c>
      <c r="G2408" s="34">
        <v>0</v>
      </c>
      <c r="H2408" s="34" t="s">
        <v>7990</v>
      </c>
      <c r="J2408" s="34" t="str">
        <f>IF(I2408="","",VLOOKUP(I2408,speciality!$B$4:$J$1727,9,0))</f>
        <v/>
      </c>
      <c r="K2408" s="34" t="str">
        <f t="shared" si="34"/>
        <v>3,-1</v>
      </c>
      <c r="L2408" s="34">
        <v>0</v>
      </c>
      <c r="M2408" s="34">
        <v>0</v>
      </c>
      <c r="N2408" s="34">
        <v>0</v>
      </c>
      <c r="O2408" s="34">
        <v>0</v>
      </c>
      <c r="P2408" s="23">
        <v>0</v>
      </c>
      <c r="Q2408" s="23">
        <v>3000</v>
      </c>
      <c r="R2408" s="23">
        <v>0</v>
      </c>
    </row>
    <row r="2409" spans="1:18" ht="28" x14ac:dyDescent="0.15">
      <c r="A2409" s="23">
        <v>401029</v>
      </c>
      <c r="B2409" s="33" t="s">
        <v>9960</v>
      </c>
      <c r="C2409" s="34">
        <v>4</v>
      </c>
      <c r="D2409" s="34" t="s">
        <v>732</v>
      </c>
      <c r="E2409" s="34">
        <f>IF(D2409="",0,VLOOKUP(D2409,city!$D$4:$K$352,8,0))</f>
        <v>328</v>
      </c>
      <c r="F2409" s="34">
        <v>1</v>
      </c>
      <c r="G2409" s="34">
        <v>0</v>
      </c>
      <c r="H2409" s="34" t="s">
        <v>7990</v>
      </c>
      <c r="J2409" s="34" t="str">
        <f>IF(I2409="","",VLOOKUP(I2409,speciality!$B$4:$J$1727,9,0))</f>
        <v/>
      </c>
      <c r="K2409" s="34" t="str">
        <f t="shared" si="34"/>
        <v>3,-1</v>
      </c>
      <c r="L2409" s="34">
        <v>0</v>
      </c>
      <c r="M2409" s="34">
        <v>0</v>
      </c>
      <c r="N2409" s="34">
        <v>0</v>
      </c>
      <c r="O2409" s="34">
        <v>0</v>
      </c>
      <c r="P2409" s="23">
        <v>0</v>
      </c>
      <c r="Q2409" s="23">
        <v>3000</v>
      </c>
      <c r="R2409" s="23">
        <v>0</v>
      </c>
    </row>
    <row r="2410" spans="1:18" x14ac:dyDescent="0.15">
      <c r="A2410" s="23">
        <v>401030</v>
      </c>
      <c r="B2410" s="33" t="s">
        <v>9961</v>
      </c>
      <c r="C2410" s="34">
        <v>4</v>
      </c>
      <c r="D2410" s="34" t="s">
        <v>732</v>
      </c>
      <c r="E2410" s="34">
        <f>IF(D2410="",0,VLOOKUP(D2410,city!$D$4:$K$352,8,0))</f>
        <v>328</v>
      </c>
      <c r="F2410" s="34">
        <v>1</v>
      </c>
      <c r="G2410" s="34">
        <v>0</v>
      </c>
      <c r="H2410" s="34" t="s">
        <v>7990</v>
      </c>
      <c r="J2410" s="34" t="str">
        <f>IF(I2410="","",VLOOKUP(I2410,speciality!$B$4:$J$1727,9,0))</f>
        <v/>
      </c>
      <c r="K2410" s="34" t="str">
        <f t="shared" si="34"/>
        <v>3,-1</v>
      </c>
      <c r="L2410" s="34">
        <v>0</v>
      </c>
      <c r="M2410" s="34">
        <v>0</v>
      </c>
      <c r="N2410" s="34">
        <v>0</v>
      </c>
      <c r="O2410" s="34">
        <v>0</v>
      </c>
      <c r="P2410" s="23">
        <v>0</v>
      </c>
      <c r="Q2410" s="23">
        <v>3000</v>
      </c>
      <c r="R2410" s="23">
        <v>0</v>
      </c>
    </row>
    <row r="2411" spans="1:18" ht="28" x14ac:dyDescent="0.15">
      <c r="A2411" s="23">
        <v>401031</v>
      </c>
      <c r="B2411" s="33" t="s">
        <v>9962</v>
      </c>
      <c r="C2411" s="34">
        <v>4</v>
      </c>
      <c r="D2411" s="34" t="s">
        <v>732</v>
      </c>
      <c r="E2411" s="34">
        <f>IF(D2411="",0,VLOOKUP(D2411,city!$D$4:$K$352,8,0))</f>
        <v>328</v>
      </c>
      <c r="F2411" s="34">
        <v>1</v>
      </c>
      <c r="G2411" s="34">
        <v>0</v>
      </c>
      <c r="H2411" s="34" t="s">
        <v>7990</v>
      </c>
      <c r="I2411" s="34" t="s">
        <v>9963</v>
      </c>
      <c r="J2411" s="34">
        <f>IF(I2411="","",VLOOKUP(I2411,speciality!$B$4:$J$1727,9,0))</f>
        <v>132801</v>
      </c>
      <c r="K2411" s="34" t="str">
        <f t="shared" si="34"/>
        <v>4,132801</v>
      </c>
      <c r="L2411" s="34">
        <v>0</v>
      </c>
      <c r="M2411" s="34">
        <v>0</v>
      </c>
      <c r="N2411" s="34">
        <v>0</v>
      </c>
      <c r="O2411" s="34">
        <v>0</v>
      </c>
      <c r="P2411" s="23">
        <v>0</v>
      </c>
      <c r="Q2411" s="23">
        <v>3000</v>
      </c>
      <c r="R2411" s="23">
        <v>0</v>
      </c>
    </row>
    <row r="2412" spans="1:18" ht="28" x14ac:dyDescent="0.15">
      <c r="A2412" s="23">
        <v>401032</v>
      </c>
      <c r="B2412" s="33" t="s">
        <v>9964</v>
      </c>
      <c r="C2412" s="34">
        <v>4</v>
      </c>
      <c r="D2412" s="34" t="s">
        <v>732</v>
      </c>
      <c r="E2412" s="34">
        <f>IF(D2412="",0,VLOOKUP(D2412,city!$D$4:$K$352,8,0))</f>
        <v>328</v>
      </c>
      <c r="F2412" s="34">
        <v>1</v>
      </c>
      <c r="G2412" s="34">
        <v>0</v>
      </c>
      <c r="H2412" s="34" t="s">
        <v>7990</v>
      </c>
      <c r="J2412" s="34" t="str">
        <f>IF(I2412="","",VLOOKUP(I2412,speciality!$B$4:$J$1727,9,0))</f>
        <v/>
      </c>
      <c r="K2412" s="34" t="str">
        <f t="shared" si="34"/>
        <v>3,-1</v>
      </c>
      <c r="L2412" s="34">
        <v>0</v>
      </c>
      <c r="M2412" s="34">
        <v>0</v>
      </c>
      <c r="N2412" s="34">
        <v>0</v>
      </c>
      <c r="O2412" s="34">
        <v>0</v>
      </c>
      <c r="P2412" s="23">
        <v>0</v>
      </c>
      <c r="Q2412" s="23">
        <v>3000</v>
      </c>
      <c r="R2412" s="23">
        <v>0</v>
      </c>
    </row>
    <row r="2413" spans="1:18" x14ac:dyDescent="0.15">
      <c r="A2413" s="23">
        <v>401033</v>
      </c>
      <c r="B2413" s="33" t="s">
        <v>9965</v>
      </c>
      <c r="C2413" s="34">
        <v>4</v>
      </c>
      <c r="D2413" s="34" t="s">
        <v>734</v>
      </c>
      <c r="E2413" s="34">
        <f>IF(D2413="",0,VLOOKUP(D2413,city!$D$4:$K$352,8,0))</f>
        <v>329</v>
      </c>
      <c r="F2413" s="34">
        <v>1</v>
      </c>
      <c r="G2413" s="34">
        <v>0</v>
      </c>
      <c r="H2413" s="34" t="s">
        <v>7990</v>
      </c>
      <c r="I2413" s="34" t="s">
        <v>9966</v>
      </c>
      <c r="J2413" s="34">
        <f>IF(I2413="","",VLOOKUP(I2413,speciality!$B$4:$J$1727,9,0))</f>
        <v>132901</v>
      </c>
      <c r="K2413" s="34" t="str">
        <f t="shared" si="34"/>
        <v>4,132901</v>
      </c>
      <c r="L2413" s="34">
        <v>0</v>
      </c>
      <c r="M2413" s="34">
        <v>0</v>
      </c>
      <c r="N2413" s="34">
        <v>0</v>
      </c>
      <c r="O2413" s="34">
        <v>0</v>
      </c>
      <c r="P2413" s="23">
        <v>0</v>
      </c>
      <c r="Q2413" s="23">
        <v>3000</v>
      </c>
      <c r="R2413" s="23">
        <v>0</v>
      </c>
    </row>
    <row r="2414" spans="1:18" x14ac:dyDescent="0.15">
      <c r="A2414" s="23">
        <v>401034</v>
      </c>
      <c r="B2414" s="33" t="s">
        <v>9967</v>
      </c>
      <c r="C2414" s="34">
        <v>4</v>
      </c>
      <c r="D2414" s="34" t="s">
        <v>734</v>
      </c>
      <c r="E2414" s="34">
        <f>IF(D2414="",0,VLOOKUP(D2414,city!$D$4:$K$352,8,0))</f>
        <v>329</v>
      </c>
      <c r="F2414" s="34">
        <v>1</v>
      </c>
      <c r="G2414" s="34">
        <v>0</v>
      </c>
      <c r="H2414" s="34" t="s">
        <v>7990</v>
      </c>
      <c r="J2414" s="34" t="str">
        <f>IF(I2414="","",VLOOKUP(I2414,speciality!$B$4:$J$1727,9,0))</f>
        <v/>
      </c>
      <c r="K2414" s="34" t="str">
        <f t="shared" si="34"/>
        <v>3,-1</v>
      </c>
      <c r="L2414" s="34">
        <v>0</v>
      </c>
      <c r="M2414" s="34">
        <v>0</v>
      </c>
      <c r="N2414" s="34">
        <v>0</v>
      </c>
      <c r="O2414" s="34">
        <v>0</v>
      </c>
      <c r="P2414" s="23">
        <v>0</v>
      </c>
      <c r="Q2414" s="23">
        <v>3000</v>
      </c>
      <c r="R2414" s="23">
        <v>0</v>
      </c>
    </row>
    <row r="2415" spans="1:18" x14ac:dyDescent="0.15">
      <c r="A2415" s="23">
        <v>401035</v>
      </c>
      <c r="B2415" s="33" t="s">
        <v>9968</v>
      </c>
      <c r="C2415" s="34">
        <v>4</v>
      </c>
      <c r="D2415" s="34" t="s">
        <v>734</v>
      </c>
      <c r="E2415" s="34">
        <f>IF(D2415="",0,VLOOKUP(D2415,city!$D$4:$K$352,8,0))</f>
        <v>329</v>
      </c>
      <c r="F2415" s="34">
        <v>1</v>
      </c>
      <c r="G2415" s="34">
        <v>0</v>
      </c>
      <c r="H2415" s="34" t="s">
        <v>7990</v>
      </c>
      <c r="J2415" s="34" t="str">
        <f>IF(I2415="","",VLOOKUP(I2415,speciality!$B$4:$J$1727,9,0))</f>
        <v/>
      </c>
      <c r="K2415" s="34" t="str">
        <f t="shared" si="34"/>
        <v>3,-1</v>
      </c>
      <c r="L2415" s="34">
        <v>0</v>
      </c>
      <c r="M2415" s="34">
        <v>0</v>
      </c>
      <c r="N2415" s="34">
        <v>0</v>
      </c>
      <c r="O2415" s="34">
        <v>0</v>
      </c>
      <c r="P2415" s="23">
        <v>0</v>
      </c>
      <c r="Q2415" s="23">
        <v>3000</v>
      </c>
      <c r="R2415" s="23">
        <v>0</v>
      </c>
    </row>
    <row r="2416" spans="1:18" ht="28" x14ac:dyDescent="0.15">
      <c r="A2416" s="23">
        <v>401036</v>
      </c>
      <c r="B2416" s="33" t="s">
        <v>9969</v>
      </c>
      <c r="C2416" s="34">
        <v>4</v>
      </c>
      <c r="D2416" s="34" t="s">
        <v>734</v>
      </c>
      <c r="E2416" s="34">
        <f>IF(D2416="",0,VLOOKUP(D2416,city!$D$4:$K$352,8,0))</f>
        <v>329</v>
      </c>
      <c r="F2416" s="34">
        <v>1</v>
      </c>
      <c r="G2416" s="34">
        <v>0</v>
      </c>
      <c r="H2416" s="34" t="s">
        <v>7990</v>
      </c>
      <c r="J2416" s="34" t="str">
        <f>IF(I2416="","",VLOOKUP(I2416,speciality!$B$4:$J$1727,9,0))</f>
        <v/>
      </c>
      <c r="K2416" s="34" t="str">
        <f t="shared" si="34"/>
        <v>3,-1</v>
      </c>
      <c r="L2416" s="34">
        <v>0</v>
      </c>
      <c r="M2416" s="34">
        <v>0</v>
      </c>
      <c r="N2416" s="34">
        <v>0</v>
      </c>
      <c r="O2416" s="34">
        <v>0</v>
      </c>
      <c r="P2416" s="23">
        <v>0</v>
      </c>
      <c r="Q2416" s="23">
        <v>3000</v>
      </c>
      <c r="R2416" s="23">
        <v>0</v>
      </c>
    </row>
    <row r="2417" spans="1:18" x14ac:dyDescent="0.15">
      <c r="A2417" s="23">
        <v>401037</v>
      </c>
      <c r="B2417" s="33" t="s">
        <v>9970</v>
      </c>
      <c r="C2417" s="34">
        <v>4</v>
      </c>
      <c r="D2417" s="34" t="s">
        <v>736</v>
      </c>
      <c r="E2417" s="34">
        <f>IF(D2417="",0,VLOOKUP(D2417,city!$D$4:$K$352,8,0))</f>
        <v>330</v>
      </c>
      <c r="F2417" s="34">
        <v>1</v>
      </c>
      <c r="G2417" s="34">
        <v>0</v>
      </c>
      <c r="H2417" s="34" t="s">
        <v>7990</v>
      </c>
      <c r="J2417" s="34" t="str">
        <f>IF(I2417="","",VLOOKUP(I2417,speciality!$B$4:$J$1727,9,0))</f>
        <v/>
      </c>
      <c r="K2417" s="34" t="str">
        <f t="shared" si="34"/>
        <v>3,-1</v>
      </c>
      <c r="L2417" s="34">
        <v>0</v>
      </c>
      <c r="M2417" s="34">
        <v>0</v>
      </c>
      <c r="N2417" s="34">
        <v>0</v>
      </c>
      <c r="O2417" s="34">
        <v>0</v>
      </c>
      <c r="P2417" s="23">
        <v>0</v>
      </c>
      <c r="Q2417" s="23">
        <v>3000</v>
      </c>
      <c r="R2417" s="23">
        <v>0</v>
      </c>
    </row>
    <row r="2418" spans="1:18" ht="28" x14ac:dyDescent="0.15">
      <c r="A2418" s="23">
        <v>401038</v>
      </c>
      <c r="B2418" s="33" t="s">
        <v>9971</v>
      </c>
      <c r="C2418" s="34">
        <v>4</v>
      </c>
      <c r="D2418" s="34" t="s">
        <v>736</v>
      </c>
      <c r="E2418" s="34">
        <f>IF(D2418="",0,VLOOKUP(D2418,city!$D$4:$K$352,8,0))</f>
        <v>330</v>
      </c>
      <c r="F2418" s="34">
        <v>1</v>
      </c>
      <c r="G2418" s="34">
        <v>0</v>
      </c>
      <c r="H2418" s="34" t="s">
        <v>7990</v>
      </c>
      <c r="J2418" s="34" t="str">
        <f>IF(I2418="","",VLOOKUP(I2418,speciality!$B$4:$J$1727,9,0))</f>
        <v/>
      </c>
      <c r="K2418" s="34" t="str">
        <f t="shared" si="34"/>
        <v>3,-1</v>
      </c>
      <c r="L2418" s="34">
        <v>0</v>
      </c>
      <c r="M2418" s="34">
        <v>0</v>
      </c>
      <c r="N2418" s="34">
        <v>0</v>
      </c>
      <c r="O2418" s="34">
        <v>0</v>
      </c>
      <c r="P2418" s="23">
        <v>0</v>
      </c>
      <c r="Q2418" s="23">
        <v>3000</v>
      </c>
      <c r="R2418" s="23">
        <v>0</v>
      </c>
    </row>
    <row r="2419" spans="1:18" ht="28" x14ac:dyDescent="0.15">
      <c r="A2419" s="23">
        <v>401039</v>
      </c>
      <c r="B2419" s="33" t="s">
        <v>9972</v>
      </c>
      <c r="C2419" s="34">
        <v>4</v>
      </c>
      <c r="D2419" s="34" t="s">
        <v>736</v>
      </c>
      <c r="E2419" s="34">
        <f>IF(D2419="",0,VLOOKUP(D2419,city!$D$4:$K$352,8,0))</f>
        <v>330</v>
      </c>
      <c r="F2419" s="34">
        <v>1</v>
      </c>
      <c r="G2419" s="34">
        <v>0</v>
      </c>
      <c r="H2419" s="34" t="s">
        <v>7990</v>
      </c>
      <c r="J2419" s="34" t="str">
        <f>IF(I2419="","",VLOOKUP(I2419,speciality!$B$4:$J$1727,9,0))</f>
        <v/>
      </c>
      <c r="K2419" s="34" t="str">
        <f t="shared" si="34"/>
        <v>3,-1</v>
      </c>
      <c r="L2419" s="34">
        <v>0</v>
      </c>
      <c r="M2419" s="34">
        <v>0</v>
      </c>
      <c r="N2419" s="34">
        <v>0</v>
      </c>
      <c r="O2419" s="34">
        <v>0</v>
      </c>
      <c r="P2419" s="23">
        <v>0</v>
      </c>
      <c r="Q2419" s="23">
        <v>3000</v>
      </c>
      <c r="R2419" s="23">
        <v>0</v>
      </c>
    </row>
    <row r="2420" spans="1:18" ht="28" x14ac:dyDescent="0.15">
      <c r="A2420" s="23">
        <v>401040</v>
      </c>
      <c r="B2420" s="33" t="s">
        <v>9973</v>
      </c>
      <c r="C2420" s="34">
        <v>4</v>
      </c>
      <c r="D2420" s="34" t="s">
        <v>736</v>
      </c>
      <c r="E2420" s="34">
        <f>IF(D2420="",0,VLOOKUP(D2420,city!$D$4:$K$352,8,0))</f>
        <v>330</v>
      </c>
      <c r="F2420" s="34">
        <v>1</v>
      </c>
      <c r="G2420" s="34">
        <v>0</v>
      </c>
      <c r="H2420" s="34" t="s">
        <v>7990</v>
      </c>
      <c r="J2420" s="34" t="str">
        <f>IF(I2420="","",VLOOKUP(I2420,speciality!$B$4:$J$1727,9,0))</f>
        <v/>
      </c>
      <c r="K2420" s="34" t="str">
        <f t="shared" si="34"/>
        <v>3,-1</v>
      </c>
      <c r="L2420" s="34">
        <v>0</v>
      </c>
      <c r="M2420" s="34">
        <v>0</v>
      </c>
      <c r="N2420" s="34">
        <v>0</v>
      </c>
      <c r="O2420" s="34">
        <v>0</v>
      </c>
      <c r="P2420" s="23">
        <v>0</v>
      </c>
      <c r="Q2420" s="23">
        <v>3000</v>
      </c>
      <c r="R2420" s="23">
        <v>0</v>
      </c>
    </row>
    <row r="2421" spans="1:18" ht="28" x14ac:dyDescent="0.15">
      <c r="A2421" s="23">
        <v>401041</v>
      </c>
      <c r="B2421" s="33" t="s">
        <v>9974</v>
      </c>
      <c r="C2421" s="34">
        <v>4</v>
      </c>
      <c r="D2421" s="34" t="s">
        <v>744</v>
      </c>
      <c r="E2421" s="34">
        <f>IF(D2421="",0,VLOOKUP(D2421,city!$D$4:$K$352,8,0))</f>
        <v>334</v>
      </c>
      <c r="F2421" s="34">
        <v>1</v>
      </c>
      <c r="G2421" s="34">
        <v>0</v>
      </c>
      <c r="H2421" s="34" t="s">
        <v>7990</v>
      </c>
      <c r="J2421" s="34" t="str">
        <f>IF(I2421="","",VLOOKUP(I2421,speciality!$B$4:$J$1727,9,0))</f>
        <v/>
      </c>
      <c r="K2421" s="34" t="str">
        <f t="shared" si="34"/>
        <v>3,-1</v>
      </c>
      <c r="L2421" s="34">
        <v>0</v>
      </c>
      <c r="M2421" s="34">
        <v>0</v>
      </c>
      <c r="N2421" s="34">
        <v>0</v>
      </c>
      <c r="O2421" s="34">
        <v>0</v>
      </c>
      <c r="P2421" s="23">
        <v>0</v>
      </c>
      <c r="Q2421" s="23">
        <v>3000</v>
      </c>
      <c r="R2421" s="23">
        <v>0</v>
      </c>
    </row>
    <row r="2422" spans="1:18" x14ac:dyDescent="0.15">
      <c r="A2422" s="23">
        <v>401042</v>
      </c>
      <c r="B2422" s="33" t="s">
        <v>9975</v>
      </c>
      <c r="C2422" s="34">
        <v>4</v>
      </c>
      <c r="D2422" s="34" t="s">
        <v>744</v>
      </c>
      <c r="E2422" s="34">
        <f>IF(D2422="",0,VLOOKUP(D2422,city!$D$4:$K$352,8,0))</f>
        <v>334</v>
      </c>
      <c r="F2422" s="34">
        <v>1</v>
      </c>
      <c r="G2422" s="34">
        <v>0</v>
      </c>
      <c r="H2422" s="34" t="s">
        <v>7990</v>
      </c>
      <c r="J2422" s="34" t="str">
        <f>IF(I2422="","",VLOOKUP(I2422,speciality!$B$4:$J$1727,9,0))</f>
        <v/>
      </c>
      <c r="K2422" s="34" t="str">
        <f t="shared" si="34"/>
        <v>3,-1</v>
      </c>
      <c r="L2422" s="34">
        <v>0</v>
      </c>
      <c r="M2422" s="34">
        <v>0</v>
      </c>
      <c r="N2422" s="34">
        <v>0</v>
      </c>
      <c r="O2422" s="34">
        <v>0</v>
      </c>
      <c r="P2422" s="23">
        <v>0</v>
      </c>
      <c r="Q2422" s="23">
        <v>3000</v>
      </c>
      <c r="R2422" s="23">
        <v>0</v>
      </c>
    </row>
    <row r="2423" spans="1:18" x14ac:dyDescent="0.15">
      <c r="A2423" s="23">
        <v>401043</v>
      </c>
      <c r="B2423" s="33" t="s">
        <v>9976</v>
      </c>
      <c r="C2423" s="34">
        <v>4</v>
      </c>
      <c r="D2423" s="34" t="s">
        <v>744</v>
      </c>
      <c r="E2423" s="34">
        <f>IF(D2423="",0,VLOOKUP(D2423,city!$D$4:$K$352,8,0))</f>
        <v>334</v>
      </c>
      <c r="F2423" s="34">
        <v>1</v>
      </c>
      <c r="G2423" s="34">
        <v>0</v>
      </c>
      <c r="H2423" s="34" t="s">
        <v>7990</v>
      </c>
      <c r="J2423" s="34" t="str">
        <f>IF(I2423="","",VLOOKUP(I2423,speciality!$B$4:$J$1727,9,0))</f>
        <v/>
      </c>
      <c r="K2423" s="34" t="str">
        <f t="shared" si="34"/>
        <v>3,-1</v>
      </c>
      <c r="L2423" s="34">
        <v>0</v>
      </c>
      <c r="M2423" s="34">
        <v>0</v>
      </c>
      <c r="N2423" s="34">
        <v>0</v>
      </c>
      <c r="O2423" s="34">
        <v>0</v>
      </c>
      <c r="P2423" s="23">
        <v>0</v>
      </c>
      <c r="Q2423" s="23">
        <v>3000</v>
      </c>
      <c r="R2423" s="23">
        <v>0</v>
      </c>
    </row>
    <row r="2424" spans="1:18" ht="28" x14ac:dyDescent="0.15">
      <c r="A2424" s="23">
        <v>401044</v>
      </c>
      <c r="B2424" s="33" t="s">
        <v>9977</v>
      </c>
      <c r="C2424" s="34">
        <v>4</v>
      </c>
      <c r="D2424" s="34" t="s">
        <v>744</v>
      </c>
      <c r="E2424" s="34">
        <f>IF(D2424="",0,VLOOKUP(D2424,city!$D$4:$K$352,8,0))</f>
        <v>334</v>
      </c>
      <c r="F2424" s="34">
        <v>1</v>
      </c>
      <c r="G2424" s="34">
        <v>0</v>
      </c>
      <c r="H2424" s="34" t="s">
        <v>7990</v>
      </c>
      <c r="I2424" s="34" t="s">
        <v>9978</v>
      </c>
      <c r="J2424" s="34">
        <f>IF(I2424="","",VLOOKUP(I2424,speciality!$B$4:$J$1727,9,0))</f>
        <v>133404</v>
      </c>
      <c r="K2424" s="34" t="str">
        <f t="shared" si="34"/>
        <v>4,133404</v>
      </c>
      <c r="L2424" s="34">
        <v>0</v>
      </c>
      <c r="M2424" s="34">
        <v>0</v>
      </c>
      <c r="N2424" s="34">
        <v>0</v>
      </c>
      <c r="O2424" s="34">
        <v>0</v>
      </c>
      <c r="P2424" s="23">
        <v>0</v>
      </c>
      <c r="Q2424" s="23">
        <v>3000</v>
      </c>
      <c r="R2424" s="23">
        <v>0</v>
      </c>
    </row>
    <row r="2425" spans="1:18" ht="28" x14ac:dyDescent="0.15">
      <c r="A2425" s="23">
        <v>401045</v>
      </c>
      <c r="B2425" s="33" t="s">
        <v>9979</v>
      </c>
      <c r="C2425" s="34">
        <v>4</v>
      </c>
      <c r="D2425" s="34" t="s">
        <v>746</v>
      </c>
      <c r="E2425" s="34">
        <f>IF(D2425="",0,VLOOKUP(D2425,city!$D$4:$K$352,8,0))</f>
        <v>335</v>
      </c>
      <c r="F2425" s="34">
        <v>1</v>
      </c>
      <c r="G2425" s="34">
        <v>0</v>
      </c>
      <c r="H2425" s="34" t="s">
        <v>7990</v>
      </c>
      <c r="I2425" s="34" t="s">
        <v>9980</v>
      </c>
      <c r="J2425" s="34">
        <f>IF(I2425="","",VLOOKUP(I2425,speciality!$B$4:$J$1727,9,0))</f>
        <v>133501</v>
      </c>
      <c r="K2425" s="34" t="str">
        <f t="shared" si="34"/>
        <v>4,133501</v>
      </c>
      <c r="L2425" s="34">
        <v>0</v>
      </c>
      <c r="M2425" s="34">
        <v>0</v>
      </c>
      <c r="N2425" s="34">
        <v>0</v>
      </c>
      <c r="O2425" s="34">
        <v>0</v>
      </c>
      <c r="P2425" s="23">
        <v>0</v>
      </c>
      <c r="Q2425" s="23">
        <v>3000</v>
      </c>
      <c r="R2425" s="23">
        <v>0</v>
      </c>
    </row>
    <row r="2426" spans="1:18" ht="28" x14ac:dyDescent="0.15">
      <c r="A2426" s="23">
        <v>401046</v>
      </c>
      <c r="B2426" s="33" t="s">
        <v>9981</v>
      </c>
      <c r="C2426" s="34">
        <v>4</v>
      </c>
      <c r="D2426" s="34" t="s">
        <v>746</v>
      </c>
      <c r="E2426" s="34">
        <f>IF(D2426="",0,VLOOKUP(D2426,city!$D$4:$K$352,8,0))</f>
        <v>335</v>
      </c>
      <c r="F2426" s="34">
        <v>1</v>
      </c>
      <c r="G2426" s="34">
        <v>0</v>
      </c>
      <c r="H2426" s="34" t="s">
        <v>7990</v>
      </c>
      <c r="I2426" s="34" t="s">
        <v>9982</v>
      </c>
      <c r="J2426" s="34">
        <f>IF(I2426="","",VLOOKUP(I2426,speciality!$B$4:$J$1727,9,0))</f>
        <v>133504</v>
      </c>
      <c r="K2426" s="34" t="str">
        <f t="shared" si="34"/>
        <v>4,133504</v>
      </c>
      <c r="L2426" s="34">
        <v>0</v>
      </c>
      <c r="M2426" s="34">
        <v>0</v>
      </c>
      <c r="N2426" s="34">
        <v>0</v>
      </c>
      <c r="O2426" s="34">
        <v>0</v>
      </c>
      <c r="P2426" s="23">
        <v>0</v>
      </c>
      <c r="Q2426" s="23">
        <v>3000</v>
      </c>
      <c r="R2426" s="23">
        <v>0</v>
      </c>
    </row>
    <row r="2427" spans="1:18" ht="28" x14ac:dyDescent="0.15">
      <c r="A2427" s="23">
        <v>401047</v>
      </c>
      <c r="B2427" s="33" t="s">
        <v>9983</v>
      </c>
      <c r="C2427" s="34">
        <v>4</v>
      </c>
      <c r="D2427" s="34" t="s">
        <v>746</v>
      </c>
      <c r="E2427" s="34">
        <f>IF(D2427="",0,VLOOKUP(D2427,city!$D$4:$K$352,8,0))</f>
        <v>335</v>
      </c>
      <c r="F2427" s="34">
        <v>1</v>
      </c>
      <c r="G2427" s="34">
        <v>0</v>
      </c>
      <c r="H2427" s="34" t="s">
        <v>7990</v>
      </c>
      <c r="J2427" s="34" t="str">
        <f>IF(I2427="","",VLOOKUP(I2427,speciality!$B$4:$J$1727,9,0))</f>
        <v/>
      </c>
      <c r="K2427" s="34" t="str">
        <f t="shared" si="34"/>
        <v>3,-1</v>
      </c>
      <c r="L2427" s="34">
        <v>0</v>
      </c>
      <c r="M2427" s="34">
        <v>0</v>
      </c>
      <c r="N2427" s="34">
        <v>0</v>
      </c>
      <c r="O2427" s="34">
        <v>0</v>
      </c>
      <c r="P2427" s="23">
        <v>0</v>
      </c>
      <c r="Q2427" s="23">
        <v>3000</v>
      </c>
      <c r="R2427" s="23">
        <v>0</v>
      </c>
    </row>
    <row r="2428" spans="1:18" ht="28" x14ac:dyDescent="0.15">
      <c r="A2428" s="23">
        <v>401048</v>
      </c>
      <c r="B2428" s="33" t="s">
        <v>9984</v>
      </c>
      <c r="C2428" s="34">
        <v>4</v>
      </c>
      <c r="D2428" s="34" t="s">
        <v>746</v>
      </c>
      <c r="E2428" s="34">
        <f>IF(D2428="",0,VLOOKUP(D2428,city!$D$4:$K$352,8,0))</f>
        <v>335</v>
      </c>
      <c r="F2428" s="34">
        <v>1</v>
      </c>
      <c r="G2428" s="34">
        <v>0</v>
      </c>
      <c r="H2428" s="34" t="s">
        <v>7990</v>
      </c>
      <c r="I2428" s="34" t="s">
        <v>9985</v>
      </c>
      <c r="J2428" s="34">
        <f>IF(I2428="","",VLOOKUP(I2428,speciality!$B$4:$J$1727,9,0))</f>
        <v>133505</v>
      </c>
      <c r="K2428" s="34" t="str">
        <f t="shared" ref="K2428:K2491" si="35">IF(J2428="","3,-1","4,"&amp;J2428)</f>
        <v>4,133505</v>
      </c>
      <c r="L2428" s="34">
        <v>0</v>
      </c>
      <c r="M2428" s="34">
        <v>0</v>
      </c>
      <c r="N2428" s="34">
        <v>0</v>
      </c>
      <c r="O2428" s="34">
        <v>0</v>
      </c>
      <c r="P2428" s="23">
        <v>0</v>
      </c>
      <c r="Q2428" s="23">
        <v>3000</v>
      </c>
      <c r="R2428" s="23">
        <v>0</v>
      </c>
    </row>
    <row r="2429" spans="1:18" ht="28" x14ac:dyDescent="0.15">
      <c r="A2429" s="23">
        <v>401049</v>
      </c>
      <c r="B2429" s="33" t="s">
        <v>9986</v>
      </c>
      <c r="C2429" s="34">
        <v>4</v>
      </c>
      <c r="D2429" s="34" t="s">
        <v>748</v>
      </c>
      <c r="E2429" s="34">
        <f>IF(D2429="",0,VLOOKUP(D2429,city!$D$4:$K$352,8,0))</f>
        <v>336</v>
      </c>
      <c r="F2429" s="34">
        <v>1</v>
      </c>
      <c r="G2429" s="34">
        <v>0</v>
      </c>
      <c r="H2429" s="34" t="s">
        <v>7990</v>
      </c>
      <c r="J2429" s="34" t="str">
        <f>IF(I2429="","",VLOOKUP(I2429,speciality!$B$4:$J$1727,9,0))</f>
        <v/>
      </c>
      <c r="K2429" s="34" t="str">
        <f t="shared" si="35"/>
        <v>3,-1</v>
      </c>
      <c r="L2429" s="34">
        <v>0</v>
      </c>
      <c r="M2429" s="34">
        <v>0</v>
      </c>
      <c r="N2429" s="34">
        <v>0</v>
      </c>
      <c r="O2429" s="34">
        <v>0</v>
      </c>
      <c r="P2429" s="23">
        <v>0</v>
      </c>
      <c r="Q2429" s="23">
        <v>3000</v>
      </c>
      <c r="R2429" s="23">
        <v>0</v>
      </c>
    </row>
    <row r="2430" spans="1:18" ht="28" x14ac:dyDescent="0.15">
      <c r="A2430" s="23">
        <v>401050</v>
      </c>
      <c r="B2430" s="33" t="s">
        <v>9987</v>
      </c>
      <c r="C2430" s="34">
        <v>4</v>
      </c>
      <c r="D2430" s="34" t="s">
        <v>748</v>
      </c>
      <c r="E2430" s="34">
        <f>IF(D2430="",0,VLOOKUP(D2430,city!$D$4:$K$352,8,0))</f>
        <v>336</v>
      </c>
      <c r="F2430" s="34">
        <v>1</v>
      </c>
      <c r="G2430" s="34">
        <v>0</v>
      </c>
      <c r="H2430" s="34" t="s">
        <v>7990</v>
      </c>
      <c r="J2430" s="34" t="str">
        <f>IF(I2430="","",VLOOKUP(I2430,speciality!$B$4:$J$1727,9,0))</f>
        <v/>
      </c>
      <c r="K2430" s="34" t="str">
        <f t="shared" si="35"/>
        <v>3,-1</v>
      </c>
      <c r="L2430" s="34">
        <v>0</v>
      </c>
      <c r="M2430" s="34">
        <v>0</v>
      </c>
      <c r="N2430" s="34">
        <v>0</v>
      </c>
      <c r="O2430" s="34">
        <v>0</v>
      </c>
      <c r="P2430" s="23">
        <v>0</v>
      </c>
      <c r="Q2430" s="23">
        <v>3000</v>
      </c>
      <c r="R2430" s="23">
        <v>0</v>
      </c>
    </row>
    <row r="2431" spans="1:18" ht="28" x14ac:dyDescent="0.15">
      <c r="A2431" s="23">
        <v>401051</v>
      </c>
      <c r="B2431" s="33" t="s">
        <v>9988</v>
      </c>
      <c r="C2431" s="34">
        <v>4</v>
      </c>
      <c r="D2431" s="34" t="s">
        <v>748</v>
      </c>
      <c r="E2431" s="34">
        <f>IF(D2431="",0,VLOOKUP(D2431,city!$D$4:$K$352,8,0))</f>
        <v>336</v>
      </c>
      <c r="F2431" s="34">
        <v>1</v>
      </c>
      <c r="G2431" s="34">
        <v>0</v>
      </c>
      <c r="H2431" s="34" t="s">
        <v>7990</v>
      </c>
      <c r="J2431" s="34" t="str">
        <f>IF(I2431="","",VLOOKUP(I2431,speciality!$B$4:$J$1727,9,0))</f>
        <v/>
      </c>
      <c r="K2431" s="34" t="str">
        <f t="shared" si="35"/>
        <v>3,-1</v>
      </c>
      <c r="L2431" s="34">
        <v>0</v>
      </c>
      <c r="M2431" s="34">
        <v>0</v>
      </c>
      <c r="N2431" s="34">
        <v>0</v>
      </c>
      <c r="O2431" s="34">
        <v>0</v>
      </c>
      <c r="P2431" s="23">
        <v>0</v>
      </c>
      <c r="Q2431" s="23">
        <v>3000</v>
      </c>
      <c r="R2431" s="23">
        <v>0</v>
      </c>
    </row>
    <row r="2432" spans="1:18" ht="28" x14ac:dyDescent="0.15">
      <c r="A2432" s="23">
        <v>401052</v>
      </c>
      <c r="B2432" s="33" t="s">
        <v>9989</v>
      </c>
      <c r="C2432" s="34">
        <v>4</v>
      </c>
      <c r="D2432" s="34" t="s">
        <v>748</v>
      </c>
      <c r="E2432" s="34">
        <f>IF(D2432="",0,VLOOKUP(D2432,city!$D$4:$K$352,8,0))</f>
        <v>336</v>
      </c>
      <c r="F2432" s="34">
        <v>1</v>
      </c>
      <c r="G2432" s="34">
        <v>0</v>
      </c>
      <c r="H2432" s="34" t="s">
        <v>7990</v>
      </c>
      <c r="J2432" s="34" t="str">
        <f>IF(I2432="","",VLOOKUP(I2432,speciality!$B$4:$J$1727,9,0))</f>
        <v/>
      </c>
      <c r="K2432" s="34" t="str">
        <f t="shared" si="35"/>
        <v>3,-1</v>
      </c>
      <c r="L2432" s="34">
        <v>0</v>
      </c>
      <c r="M2432" s="34">
        <v>0</v>
      </c>
      <c r="N2432" s="34">
        <v>0</v>
      </c>
      <c r="O2432" s="34">
        <v>0</v>
      </c>
      <c r="P2432" s="23">
        <v>0</v>
      </c>
      <c r="Q2432" s="23">
        <v>3000</v>
      </c>
      <c r="R2432" s="23">
        <v>0</v>
      </c>
    </row>
    <row r="2433" spans="1:18" ht="28" x14ac:dyDescent="0.15">
      <c r="A2433" s="23">
        <v>401053</v>
      </c>
      <c r="B2433" s="33" t="s">
        <v>9990</v>
      </c>
      <c r="C2433" s="34">
        <v>4</v>
      </c>
      <c r="D2433" s="34" t="s">
        <v>738</v>
      </c>
      <c r="E2433" s="34">
        <f>IF(D2433="",0,VLOOKUP(D2433,city!$D$4:$K$352,8,0))</f>
        <v>331</v>
      </c>
      <c r="F2433" s="34">
        <v>1</v>
      </c>
      <c r="G2433" s="34">
        <v>0</v>
      </c>
      <c r="H2433" s="34" t="s">
        <v>7990</v>
      </c>
      <c r="J2433" s="34" t="str">
        <f>IF(I2433="","",VLOOKUP(I2433,speciality!$B$4:$J$1727,9,0))</f>
        <v/>
      </c>
      <c r="K2433" s="34" t="str">
        <f t="shared" si="35"/>
        <v>3,-1</v>
      </c>
      <c r="L2433" s="34">
        <v>0</v>
      </c>
      <c r="M2433" s="34">
        <v>0</v>
      </c>
      <c r="N2433" s="34">
        <v>0</v>
      </c>
      <c r="O2433" s="34">
        <v>0</v>
      </c>
      <c r="P2433" s="23">
        <v>0</v>
      </c>
      <c r="Q2433" s="23">
        <v>3000</v>
      </c>
      <c r="R2433" s="23">
        <v>0</v>
      </c>
    </row>
    <row r="2434" spans="1:18" ht="28" x14ac:dyDescent="0.15">
      <c r="A2434" s="23">
        <v>401054</v>
      </c>
      <c r="B2434" s="33" t="s">
        <v>9991</v>
      </c>
      <c r="C2434" s="34">
        <v>4</v>
      </c>
      <c r="D2434" s="34" t="s">
        <v>738</v>
      </c>
      <c r="E2434" s="34">
        <f>IF(D2434="",0,VLOOKUP(D2434,city!$D$4:$K$352,8,0))</f>
        <v>331</v>
      </c>
      <c r="F2434" s="34">
        <v>1</v>
      </c>
      <c r="G2434" s="34">
        <v>0</v>
      </c>
      <c r="H2434" s="34" t="s">
        <v>7990</v>
      </c>
      <c r="J2434" s="34" t="str">
        <f>IF(I2434="","",VLOOKUP(I2434,speciality!$B$4:$J$1727,9,0))</f>
        <v/>
      </c>
      <c r="K2434" s="34" t="str">
        <f t="shared" si="35"/>
        <v>3,-1</v>
      </c>
      <c r="L2434" s="34">
        <v>0</v>
      </c>
      <c r="M2434" s="34">
        <v>0</v>
      </c>
      <c r="N2434" s="34">
        <v>0</v>
      </c>
      <c r="O2434" s="34">
        <v>0</v>
      </c>
      <c r="P2434" s="23">
        <v>0</v>
      </c>
      <c r="Q2434" s="23">
        <v>3000</v>
      </c>
      <c r="R2434" s="23">
        <v>0</v>
      </c>
    </row>
    <row r="2435" spans="1:18" ht="28" x14ac:dyDescent="0.15">
      <c r="A2435" s="23">
        <v>401055</v>
      </c>
      <c r="B2435" s="33" t="s">
        <v>9992</v>
      </c>
      <c r="C2435" s="34">
        <v>4</v>
      </c>
      <c r="D2435" s="34" t="s">
        <v>738</v>
      </c>
      <c r="E2435" s="34">
        <f>IF(D2435="",0,VLOOKUP(D2435,city!$D$4:$K$352,8,0))</f>
        <v>331</v>
      </c>
      <c r="F2435" s="34">
        <v>1</v>
      </c>
      <c r="G2435" s="34">
        <v>0</v>
      </c>
      <c r="H2435" s="34" t="s">
        <v>7990</v>
      </c>
      <c r="J2435" s="34" t="str">
        <f>IF(I2435="","",VLOOKUP(I2435,speciality!$B$4:$J$1727,9,0))</f>
        <v/>
      </c>
      <c r="K2435" s="34" t="str">
        <f t="shared" si="35"/>
        <v>3,-1</v>
      </c>
      <c r="L2435" s="34">
        <v>0</v>
      </c>
      <c r="M2435" s="34">
        <v>0</v>
      </c>
      <c r="N2435" s="34">
        <v>0</v>
      </c>
      <c r="O2435" s="34">
        <v>0</v>
      </c>
      <c r="P2435" s="23">
        <v>0</v>
      </c>
      <c r="Q2435" s="23">
        <v>3000</v>
      </c>
      <c r="R2435" s="23">
        <v>0</v>
      </c>
    </row>
    <row r="2436" spans="1:18" ht="28" x14ac:dyDescent="0.15">
      <c r="A2436" s="23">
        <v>401056</v>
      </c>
      <c r="B2436" s="33" t="s">
        <v>9993</v>
      </c>
      <c r="C2436" s="34">
        <v>4</v>
      </c>
      <c r="D2436" s="34" t="s">
        <v>738</v>
      </c>
      <c r="E2436" s="34">
        <f>IF(D2436="",0,VLOOKUP(D2436,city!$D$4:$K$352,8,0))</f>
        <v>331</v>
      </c>
      <c r="F2436" s="34">
        <v>1</v>
      </c>
      <c r="G2436" s="34">
        <v>0</v>
      </c>
      <c r="H2436" s="34" t="s">
        <v>7990</v>
      </c>
      <c r="J2436" s="34" t="str">
        <f>IF(I2436="","",VLOOKUP(I2436,speciality!$B$4:$J$1727,9,0))</f>
        <v/>
      </c>
      <c r="K2436" s="34" t="str">
        <f t="shared" si="35"/>
        <v>3,-1</v>
      </c>
      <c r="L2436" s="34">
        <v>0</v>
      </c>
      <c r="M2436" s="34">
        <v>0</v>
      </c>
      <c r="N2436" s="34">
        <v>0</v>
      </c>
      <c r="O2436" s="34">
        <v>0</v>
      </c>
      <c r="P2436" s="23">
        <v>0</v>
      </c>
      <c r="Q2436" s="23">
        <v>3000</v>
      </c>
      <c r="R2436" s="23">
        <v>0</v>
      </c>
    </row>
    <row r="2437" spans="1:18" ht="28" x14ac:dyDescent="0.15">
      <c r="A2437" s="23">
        <v>401057</v>
      </c>
      <c r="B2437" s="33" t="s">
        <v>9994</v>
      </c>
      <c r="C2437" s="34">
        <v>4</v>
      </c>
      <c r="D2437" s="34" t="s">
        <v>750</v>
      </c>
      <c r="E2437" s="34">
        <f>IF(D2437="",0,VLOOKUP(D2437,city!$D$4:$K$352,8,0))</f>
        <v>337</v>
      </c>
      <c r="F2437" s="34">
        <v>1</v>
      </c>
      <c r="G2437" s="34">
        <v>0</v>
      </c>
      <c r="H2437" s="34" t="s">
        <v>7990</v>
      </c>
      <c r="J2437" s="34" t="str">
        <f>IF(I2437="","",VLOOKUP(I2437,speciality!$B$4:$J$1727,9,0))</f>
        <v/>
      </c>
      <c r="K2437" s="34" t="str">
        <f t="shared" si="35"/>
        <v>3,-1</v>
      </c>
      <c r="L2437" s="34">
        <v>0</v>
      </c>
      <c r="M2437" s="34">
        <v>0</v>
      </c>
      <c r="N2437" s="34">
        <v>0</v>
      </c>
      <c r="O2437" s="34">
        <v>0</v>
      </c>
      <c r="P2437" s="23">
        <v>0</v>
      </c>
      <c r="Q2437" s="23">
        <v>3000</v>
      </c>
      <c r="R2437" s="23">
        <v>0</v>
      </c>
    </row>
    <row r="2438" spans="1:18" x14ac:dyDescent="0.15">
      <c r="A2438" s="23">
        <v>401058</v>
      </c>
      <c r="B2438" s="33" t="s">
        <v>9995</v>
      </c>
      <c r="C2438" s="34">
        <v>4</v>
      </c>
      <c r="D2438" s="34" t="s">
        <v>750</v>
      </c>
      <c r="E2438" s="34">
        <f>IF(D2438="",0,VLOOKUP(D2438,city!$D$4:$K$352,8,0))</f>
        <v>337</v>
      </c>
      <c r="F2438" s="34">
        <v>1</v>
      </c>
      <c r="G2438" s="34">
        <v>0</v>
      </c>
      <c r="H2438" s="34" t="s">
        <v>7990</v>
      </c>
      <c r="I2438" s="34" t="s">
        <v>9996</v>
      </c>
      <c r="J2438" s="34">
        <f>IF(I2438="","",VLOOKUP(I2438,speciality!$B$4:$J$1727,9,0))</f>
        <v>133701</v>
      </c>
      <c r="K2438" s="34" t="str">
        <f t="shared" si="35"/>
        <v>4,133701</v>
      </c>
      <c r="L2438" s="34">
        <v>0</v>
      </c>
      <c r="M2438" s="34">
        <v>0</v>
      </c>
      <c r="N2438" s="34">
        <v>0</v>
      </c>
      <c r="O2438" s="34">
        <v>0</v>
      </c>
      <c r="P2438" s="23">
        <v>0</v>
      </c>
      <c r="Q2438" s="23">
        <v>3000</v>
      </c>
      <c r="R2438" s="23">
        <v>0</v>
      </c>
    </row>
    <row r="2439" spans="1:18" ht="28" x14ac:dyDescent="0.15">
      <c r="A2439" s="23">
        <v>401059</v>
      </c>
      <c r="B2439" s="33" t="s">
        <v>9997</v>
      </c>
      <c r="C2439" s="34">
        <v>4</v>
      </c>
      <c r="D2439" s="34" t="s">
        <v>750</v>
      </c>
      <c r="E2439" s="34">
        <f>IF(D2439="",0,VLOOKUP(D2439,city!$D$4:$K$352,8,0))</f>
        <v>337</v>
      </c>
      <c r="F2439" s="34">
        <v>1</v>
      </c>
      <c r="G2439" s="34">
        <v>0</v>
      </c>
      <c r="H2439" s="34" t="s">
        <v>7990</v>
      </c>
      <c r="J2439" s="34" t="str">
        <f>IF(I2439="","",VLOOKUP(I2439,speciality!$B$4:$J$1727,9,0))</f>
        <v/>
      </c>
      <c r="K2439" s="34" t="str">
        <f t="shared" si="35"/>
        <v>3,-1</v>
      </c>
      <c r="L2439" s="34">
        <v>0</v>
      </c>
      <c r="M2439" s="34">
        <v>0</v>
      </c>
      <c r="N2439" s="34">
        <v>0</v>
      </c>
      <c r="O2439" s="34">
        <v>0</v>
      </c>
      <c r="P2439" s="23">
        <v>0</v>
      </c>
      <c r="Q2439" s="23">
        <v>3000</v>
      </c>
      <c r="R2439" s="23">
        <v>0</v>
      </c>
    </row>
    <row r="2440" spans="1:18" ht="28" x14ac:dyDescent="0.15">
      <c r="A2440" s="23">
        <v>401060</v>
      </c>
      <c r="B2440" s="33" t="s">
        <v>9998</v>
      </c>
      <c r="C2440" s="34">
        <v>4</v>
      </c>
      <c r="D2440" s="34" t="s">
        <v>750</v>
      </c>
      <c r="E2440" s="34">
        <f>IF(D2440="",0,VLOOKUP(D2440,city!$D$4:$K$352,8,0))</f>
        <v>337</v>
      </c>
      <c r="F2440" s="34">
        <v>1</v>
      </c>
      <c r="G2440" s="34">
        <v>0</v>
      </c>
      <c r="H2440" s="34" t="s">
        <v>7990</v>
      </c>
      <c r="J2440" s="34" t="str">
        <f>IF(I2440="","",VLOOKUP(I2440,speciality!$B$4:$J$1727,9,0))</f>
        <v/>
      </c>
      <c r="K2440" s="34" t="str">
        <f t="shared" si="35"/>
        <v>3,-1</v>
      </c>
      <c r="L2440" s="34">
        <v>0</v>
      </c>
      <c r="M2440" s="34">
        <v>0</v>
      </c>
      <c r="N2440" s="34">
        <v>0</v>
      </c>
      <c r="O2440" s="34">
        <v>0</v>
      </c>
      <c r="P2440" s="23">
        <v>0</v>
      </c>
      <c r="Q2440" s="23">
        <v>3000</v>
      </c>
      <c r="R2440" s="23">
        <v>0</v>
      </c>
    </row>
    <row r="2441" spans="1:18" ht="28" x14ac:dyDescent="0.15">
      <c r="A2441" s="23">
        <v>401061</v>
      </c>
      <c r="B2441" s="33" t="s">
        <v>9999</v>
      </c>
      <c r="C2441" s="34">
        <v>4</v>
      </c>
      <c r="D2441" s="34" t="s">
        <v>740</v>
      </c>
      <c r="E2441" s="34">
        <f>IF(D2441="",0,VLOOKUP(D2441,city!$D$4:$K$352,8,0))</f>
        <v>332</v>
      </c>
      <c r="F2441" s="34">
        <v>1</v>
      </c>
      <c r="G2441" s="34">
        <v>0</v>
      </c>
      <c r="H2441" s="34" t="s">
        <v>7990</v>
      </c>
      <c r="I2441" s="34" t="s">
        <v>10000</v>
      </c>
      <c r="J2441" s="34">
        <f>IF(I2441="","",VLOOKUP(I2441,speciality!$B$4:$J$1727,9,0))</f>
        <v>133202</v>
      </c>
      <c r="K2441" s="34" t="str">
        <f t="shared" si="35"/>
        <v>4,133202</v>
      </c>
      <c r="L2441" s="34">
        <v>0</v>
      </c>
      <c r="M2441" s="34">
        <v>0</v>
      </c>
      <c r="N2441" s="34">
        <v>0</v>
      </c>
      <c r="O2441" s="34">
        <v>0</v>
      </c>
      <c r="P2441" s="23">
        <v>0</v>
      </c>
      <c r="Q2441" s="23">
        <v>3000</v>
      </c>
      <c r="R2441" s="23">
        <v>0</v>
      </c>
    </row>
    <row r="2442" spans="1:18" ht="28" x14ac:dyDescent="0.15">
      <c r="A2442" s="23">
        <v>401062</v>
      </c>
      <c r="B2442" s="33" t="s">
        <v>10001</v>
      </c>
      <c r="C2442" s="34">
        <v>4</v>
      </c>
      <c r="D2442" s="34" t="s">
        <v>740</v>
      </c>
      <c r="E2442" s="34">
        <f>IF(D2442="",0,VLOOKUP(D2442,city!$D$4:$K$352,8,0))</f>
        <v>332</v>
      </c>
      <c r="F2442" s="34">
        <v>1</v>
      </c>
      <c r="G2442" s="34">
        <v>0</v>
      </c>
      <c r="H2442" s="34" t="s">
        <v>7990</v>
      </c>
      <c r="J2442" s="34" t="str">
        <f>IF(I2442="","",VLOOKUP(I2442,speciality!$B$4:$J$1727,9,0))</f>
        <v/>
      </c>
      <c r="K2442" s="34" t="str">
        <f t="shared" si="35"/>
        <v>3,-1</v>
      </c>
      <c r="L2442" s="34">
        <v>0</v>
      </c>
      <c r="M2442" s="34">
        <v>0</v>
      </c>
      <c r="N2442" s="34">
        <v>0</v>
      </c>
      <c r="O2442" s="34">
        <v>0</v>
      </c>
      <c r="P2442" s="23">
        <v>0</v>
      </c>
      <c r="Q2442" s="23">
        <v>3000</v>
      </c>
      <c r="R2442" s="23">
        <v>0</v>
      </c>
    </row>
    <row r="2443" spans="1:18" ht="28" x14ac:dyDescent="0.15">
      <c r="A2443" s="23">
        <v>401063</v>
      </c>
      <c r="B2443" s="33" t="s">
        <v>10002</v>
      </c>
      <c r="C2443" s="34">
        <v>4</v>
      </c>
      <c r="D2443" s="34" t="s">
        <v>740</v>
      </c>
      <c r="E2443" s="34">
        <f>IF(D2443="",0,VLOOKUP(D2443,city!$D$4:$K$352,8,0))</f>
        <v>332</v>
      </c>
      <c r="F2443" s="34">
        <v>1</v>
      </c>
      <c r="G2443" s="34">
        <v>0</v>
      </c>
      <c r="H2443" s="34" t="s">
        <v>7990</v>
      </c>
      <c r="J2443" s="34" t="str">
        <f>IF(I2443="","",VLOOKUP(I2443,speciality!$B$4:$J$1727,9,0))</f>
        <v/>
      </c>
      <c r="K2443" s="34" t="str">
        <f t="shared" si="35"/>
        <v>3,-1</v>
      </c>
      <c r="L2443" s="34">
        <v>0</v>
      </c>
      <c r="M2443" s="34">
        <v>0</v>
      </c>
      <c r="N2443" s="34">
        <v>0</v>
      </c>
      <c r="O2443" s="34">
        <v>0</v>
      </c>
      <c r="P2443" s="23">
        <v>0</v>
      </c>
      <c r="Q2443" s="23">
        <v>3000</v>
      </c>
      <c r="R2443" s="23">
        <v>0</v>
      </c>
    </row>
    <row r="2444" spans="1:18" x14ac:dyDescent="0.15">
      <c r="A2444" s="23">
        <v>401064</v>
      </c>
      <c r="B2444" s="33" t="s">
        <v>10003</v>
      </c>
      <c r="C2444" s="34">
        <v>4</v>
      </c>
      <c r="D2444" s="34" t="s">
        <v>740</v>
      </c>
      <c r="E2444" s="34">
        <f>IF(D2444="",0,VLOOKUP(D2444,city!$D$4:$K$352,8,0))</f>
        <v>332</v>
      </c>
      <c r="F2444" s="34">
        <v>1</v>
      </c>
      <c r="G2444" s="34">
        <v>0</v>
      </c>
      <c r="H2444" s="34" t="s">
        <v>7990</v>
      </c>
      <c r="J2444" s="34" t="str">
        <f>IF(I2444="","",VLOOKUP(I2444,speciality!$B$4:$J$1727,9,0))</f>
        <v/>
      </c>
      <c r="K2444" s="34" t="str">
        <f t="shared" si="35"/>
        <v>3,-1</v>
      </c>
      <c r="L2444" s="34">
        <v>0</v>
      </c>
      <c r="M2444" s="34">
        <v>0</v>
      </c>
      <c r="N2444" s="34">
        <v>0</v>
      </c>
      <c r="O2444" s="34">
        <v>0</v>
      </c>
      <c r="P2444" s="23">
        <v>0</v>
      </c>
      <c r="Q2444" s="23">
        <v>3000</v>
      </c>
      <c r="R2444" s="23">
        <v>0</v>
      </c>
    </row>
    <row r="2445" spans="1:18" ht="28" x14ac:dyDescent="0.15">
      <c r="A2445" s="23">
        <v>401065</v>
      </c>
      <c r="B2445" s="33" t="s">
        <v>10004</v>
      </c>
      <c r="C2445" s="34">
        <v>4</v>
      </c>
      <c r="D2445" s="34" t="s">
        <v>742</v>
      </c>
      <c r="E2445" s="34">
        <f>IF(D2445="",0,VLOOKUP(D2445,city!$D$4:$K$352,8,0))</f>
        <v>333</v>
      </c>
      <c r="F2445" s="34">
        <v>1</v>
      </c>
      <c r="G2445" s="34">
        <v>0</v>
      </c>
      <c r="H2445" s="34" t="s">
        <v>7990</v>
      </c>
      <c r="I2445" s="34" t="s">
        <v>10005</v>
      </c>
      <c r="J2445" s="34">
        <f>IF(I2445="","",VLOOKUP(I2445,speciality!$B$4:$J$1727,9,0))</f>
        <v>133305</v>
      </c>
      <c r="K2445" s="34" t="str">
        <f t="shared" si="35"/>
        <v>4,133305</v>
      </c>
      <c r="L2445" s="34">
        <v>0</v>
      </c>
      <c r="M2445" s="34">
        <v>0</v>
      </c>
      <c r="N2445" s="34">
        <v>0</v>
      </c>
      <c r="O2445" s="34">
        <v>0</v>
      </c>
      <c r="P2445" s="23">
        <v>0</v>
      </c>
      <c r="Q2445" s="23">
        <v>3000</v>
      </c>
      <c r="R2445" s="23">
        <v>0</v>
      </c>
    </row>
    <row r="2446" spans="1:18" ht="28" x14ac:dyDescent="0.15">
      <c r="A2446" s="23">
        <v>401066</v>
      </c>
      <c r="B2446" s="33" t="s">
        <v>10006</v>
      </c>
      <c r="C2446" s="34">
        <v>4</v>
      </c>
      <c r="D2446" s="34" t="s">
        <v>742</v>
      </c>
      <c r="E2446" s="34">
        <f>IF(D2446="",0,VLOOKUP(D2446,city!$D$4:$K$352,8,0))</f>
        <v>333</v>
      </c>
      <c r="F2446" s="34">
        <v>1</v>
      </c>
      <c r="G2446" s="34">
        <v>0</v>
      </c>
      <c r="H2446" s="34" t="s">
        <v>7990</v>
      </c>
      <c r="J2446" s="34" t="str">
        <f>IF(I2446="","",VLOOKUP(I2446,speciality!$B$4:$J$1727,9,0))</f>
        <v/>
      </c>
      <c r="K2446" s="34" t="str">
        <f t="shared" si="35"/>
        <v>3,-1</v>
      </c>
      <c r="L2446" s="34">
        <v>0</v>
      </c>
      <c r="M2446" s="34">
        <v>0</v>
      </c>
      <c r="N2446" s="34">
        <v>0</v>
      </c>
      <c r="O2446" s="34">
        <v>0</v>
      </c>
      <c r="P2446" s="23">
        <v>0</v>
      </c>
      <c r="Q2446" s="23">
        <v>3000</v>
      </c>
      <c r="R2446" s="23">
        <v>0</v>
      </c>
    </row>
    <row r="2447" spans="1:18" ht="28" x14ac:dyDescent="0.15">
      <c r="A2447" s="23">
        <v>401067</v>
      </c>
      <c r="B2447" s="33" t="s">
        <v>10007</v>
      </c>
      <c r="C2447" s="34">
        <v>4</v>
      </c>
      <c r="D2447" s="34" t="s">
        <v>742</v>
      </c>
      <c r="E2447" s="34">
        <f>IF(D2447="",0,VLOOKUP(D2447,city!$D$4:$K$352,8,0))</f>
        <v>333</v>
      </c>
      <c r="F2447" s="34">
        <v>1</v>
      </c>
      <c r="G2447" s="34">
        <v>0</v>
      </c>
      <c r="H2447" s="34" t="s">
        <v>7990</v>
      </c>
      <c r="J2447" s="34" t="str">
        <f>IF(I2447="","",VLOOKUP(I2447,speciality!$B$4:$J$1727,9,0))</f>
        <v/>
      </c>
      <c r="K2447" s="34" t="str">
        <f t="shared" si="35"/>
        <v>3,-1</v>
      </c>
      <c r="L2447" s="34">
        <v>0</v>
      </c>
      <c r="M2447" s="34">
        <v>0</v>
      </c>
      <c r="N2447" s="34">
        <v>0</v>
      </c>
      <c r="O2447" s="34">
        <v>0</v>
      </c>
      <c r="P2447" s="23">
        <v>0</v>
      </c>
      <c r="Q2447" s="23">
        <v>3000</v>
      </c>
      <c r="R2447" s="23">
        <v>0</v>
      </c>
    </row>
    <row r="2448" spans="1:18" x14ac:dyDescent="0.15">
      <c r="A2448" s="23">
        <v>401068</v>
      </c>
      <c r="B2448" s="33" t="s">
        <v>10008</v>
      </c>
      <c r="C2448" s="34">
        <v>4</v>
      </c>
      <c r="D2448" s="34" t="s">
        <v>742</v>
      </c>
      <c r="E2448" s="34">
        <f>IF(D2448="",0,VLOOKUP(D2448,city!$D$4:$K$352,8,0))</f>
        <v>333</v>
      </c>
      <c r="F2448" s="34">
        <v>1</v>
      </c>
      <c r="G2448" s="34">
        <v>0</v>
      </c>
      <c r="H2448" s="34" t="s">
        <v>7990</v>
      </c>
      <c r="J2448" s="34" t="str">
        <f>IF(I2448="","",VLOOKUP(I2448,speciality!$B$4:$J$1727,9,0))</f>
        <v/>
      </c>
      <c r="K2448" s="34" t="str">
        <f t="shared" si="35"/>
        <v>3,-1</v>
      </c>
      <c r="L2448" s="34">
        <v>0</v>
      </c>
      <c r="M2448" s="34">
        <v>0</v>
      </c>
      <c r="N2448" s="34">
        <v>0</v>
      </c>
      <c r="O2448" s="34">
        <v>0</v>
      </c>
      <c r="P2448" s="23">
        <v>0</v>
      </c>
      <c r="Q2448" s="23">
        <v>3000</v>
      </c>
      <c r="R2448" s="23">
        <v>0</v>
      </c>
    </row>
    <row r="2449" spans="1:18" ht="28" x14ac:dyDescent="0.15">
      <c r="A2449" s="23">
        <v>401069</v>
      </c>
      <c r="B2449" s="33" t="s">
        <v>10009</v>
      </c>
      <c r="C2449" s="34">
        <v>4</v>
      </c>
      <c r="D2449" s="34" t="s">
        <v>752</v>
      </c>
      <c r="E2449" s="34">
        <f>IF(D2449="",0,VLOOKUP(D2449,city!$D$4:$K$352,8,0))</f>
        <v>338</v>
      </c>
      <c r="F2449" s="34">
        <v>1</v>
      </c>
      <c r="G2449" s="34">
        <v>0</v>
      </c>
      <c r="H2449" s="34" t="s">
        <v>7990</v>
      </c>
      <c r="J2449" s="34" t="str">
        <f>IF(I2449="","",VLOOKUP(I2449,speciality!$B$4:$J$1727,9,0))</f>
        <v/>
      </c>
      <c r="K2449" s="34" t="str">
        <f t="shared" si="35"/>
        <v>3,-1</v>
      </c>
      <c r="L2449" s="34">
        <v>0</v>
      </c>
      <c r="M2449" s="34">
        <v>0</v>
      </c>
      <c r="N2449" s="34">
        <v>0</v>
      </c>
      <c r="O2449" s="34">
        <v>0</v>
      </c>
      <c r="P2449" s="23">
        <v>0</v>
      </c>
      <c r="Q2449" s="23">
        <v>3000</v>
      </c>
      <c r="R2449" s="23">
        <v>0</v>
      </c>
    </row>
    <row r="2450" spans="1:18" ht="28" x14ac:dyDescent="0.15">
      <c r="A2450" s="23">
        <v>401070</v>
      </c>
      <c r="B2450" s="33" t="s">
        <v>10010</v>
      </c>
      <c r="C2450" s="34">
        <v>4</v>
      </c>
      <c r="D2450" s="34" t="s">
        <v>752</v>
      </c>
      <c r="E2450" s="34">
        <f>IF(D2450="",0,VLOOKUP(D2450,city!$D$4:$K$352,8,0))</f>
        <v>338</v>
      </c>
      <c r="F2450" s="34">
        <v>1</v>
      </c>
      <c r="G2450" s="34">
        <v>0</v>
      </c>
      <c r="H2450" s="34" t="s">
        <v>7990</v>
      </c>
      <c r="J2450" s="34" t="str">
        <f>IF(I2450="","",VLOOKUP(I2450,speciality!$B$4:$J$1727,9,0))</f>
        <v/>
      </c>
      <c r="K2450" s="34" t="str">
        <f t="shared" si="35"/>
        <v>3,-1</v>
      </c>
      <c r="L2450" s="34">
        <v>0</v>
      </c>
      <c r="M2450" s="34">
        <v>0</v>
      </c>
      <c r="N2450" s="34">
        <v>0</v>
      </c>
      <c r="O2450" s="34">
        <v>0</v>
      </c>
      <c r="P2450" s="23">
        <v>0</v>
      </c>
      <c r="Q2450" s="23">
        <v>3000</v>
      </c>
      <c r="R2450" s="23">
        <v>0</v>
      </c>
    </row>
    <row r="2451" spans="1:18" ht="28" x14ac:dyDescent="0.15">
      <c r="A2451" s="23">
        <v>401071</v>
      </c>
      <c r="B2451" s="33" t="s">
        <v>10011</v>
      </c>
      <c r="C2451" s="34">
        <v>4</v>
      </c>
      <c r="D2451" s="34" t="s">
        <v>752</v>
      </c>
      <c r="E2451" s="34">
        <f>IF(D2451="",0,VLOOKUP(D2451,city!$D$4:$K$352,8,0))</f>
        <v>338</v>
      </c>
      <c r="F2451" s="34">
        <v>1</v>
      </c>
      <c r="G2451" s="34">
        <v>0</v>
      </c>
      <c r="H2451" s="34" t="s">
        <v>7990</v>
      </c>
      <c r="J2451" s="34" t="str">
        <f>IF(I2451="","",VLOOKUP(I2451,speciality!$B$4:$J$1727,9,0))</f>
        <v/>
      </c>
      <c r="K2451" s="34" t="str">
        <f t="shared" si="35"/>
        <v>3,-1</v>
      </c>
      <c r="L2451" s="34">
        <v>0</v>
      </c>
      <c r="M2451" s="34">
        <v>0</v>
      </c>
      <c r="N2451" s="34">
        <v>0</v>
      </c>
      <c r="O2451" s="34">
        <v>0</v>
      </c>
      <c r="P2451" s="23">
        <v>0</v>
      </c>
      <c r="Q2451" s="23">
        <v>3000</v>
      </c>
      <c r="R2451" s="23">
        <v>0</v>
      </c>
    </row>
    <row r="2452" spans="1:18" ht="42" x14ac:dyDescent="0.15">
      <c r="A2452" s="23">
        <v>401072</v>
      </c>
      <c r="B2452" s="33" t="s">
        <v>10012</v>
      </c>
      <c r="C2452" s="34">
        <v>4</v>
      </c>
      <c r="D2452" s="34" t="s">
        <v>752</v>
      </c>
      <c r="E2452" s="34">
        <f>IF(D2452="",0,VLOOKUP(D2452,city!$D$4:$K$352,8,0))</f>
        <v>338</v>
      </c>
      <c r="F2452" s="34">
        <v>1</v>
      </c>
      <c r="G2452" s="34">
        <v>0</v>
      </c>
      <c r="H2452" s="34" t="s">
        <v>7990</v>
      </c>
      <c r="I2452" s="34" t="s">
        <v>10013</v>
      </c>
      <c r="J2452" s="34">
        <f>IF(I2452="","",VLOOKUP(I2452,speciality!$B$4:$J$1727,9,0))</f>
        <v>133804</v>
      </c>
      <c r="K2452" s="34" t="str">
        <f t="shared" si="35"/>
        <v>4,133804</v>
      </c>
      <c r="L2452" s="34">
        <v>0</v>
      </c>
      <c r="M2452" s="34">
        <v>0</v>
      </c>
      <c r="N2452" s="34">
        <v>0</v>
      </c>
      <c r="O2452" s="34">
        <v>0</v>
      </c>
      <c r="P2452" s="23">
        <v>0</v>
      </c>
      <c r="Q2452" s="23">
        <v>3000</v>
      </c>
      <c r="R2452" s="23">
        <v>0</v>
      </c>
    </row>
    <row r="2453" spans="1:18" ht="28" x14ac:dyDescent="0.15">
      <c r="A2453" s="23">
        <v>401073</v>
      </c>
      <c r="B2453" s="33" t="s">
        <v>10014</v>
      </c>
      <c r="C2453" s="34">
        <v>4</v>
      </c>
      <c r="D2453" s="34" t="s">
        <v>754</v>
      </c>
      <c r="E2453" s="34">
        <f>IF(D2453="",0,VLOOKUP(D2453,city!$D$4:$K$352,8,0))</f>
        <v>339</v>
      </c>
      <c r="F2453" s="34">
        <v>1</v>
      </c>
      <c r="G2453" s="34">
        <v>0</v>
      </c>
      <c r="H2453" s="34" t="s">
        <v>7990</v>
      </c>
      <c r="I2453" s="34" t="s">
        <v>10015</v>
      </c>
      <c r="J2453" s="34">
        <f>IF(I2453="","",VLOOKUP(I2453,speciality!$B$4:$J$1727,9,0))</f>
        <v>133902</v>
      </c>
      <c r="K2453" s="34" t="str">
        <f t="shared" si="35"/>
        <v>4,133902</v>
      </c>
      <c r="L2453" s="34">
        <v>0</v>
      </c>
      <c r="M2453" s="34">
        <v>0</v>
      </c>
      <c r="N2453" s="34">
        <v>0</v>
      </c>
      <c r="O2453" s="34">
        <v>0</v>
      </c>
      <c r="P2453" s="23">
        <v>0</v>
      </c>
      <c r="Q2453" s="23">
        <v>3000</v>
      </c>
      <c r="R2453" s="23">
        <v>0</v>
      </c>
    </row>
    <row r="2454" spans="1:18" x14ac:dyDescent="0.15">
      <c r="A2454" s="23">
        <v>401074</v>
      </c>
      <c r="B2454" s="39" t="s">
        <v>10016</v>
      </c>
      <c r="C2454" s="34">
        <v>4</v>
      </c>
      <c r="D2454" s="34" t="s">
        <v>754</v>
      </c>
      <c r="E2454" s="34">
        <f>IF(D2454="",0,VLOOKUP(D2454,city!$D$4:$K$352,8,0))</f>
        <v>339</v>
      </c>
      <c r="F2454" s="34">
        <v>1</v>
      </c>
      <c r="G2454" s="34">
        <v>0</v>
      </c>
      <c r="H2454" s="34" t="s">
        <v>7990</v>
      </c>
      <c r="J2454" s="34" t="str">
        <f>IF(I2454="","",VLOOKUP(I2454,speciality!$B$4:$J$1727,9,0))</f>
        <v/>
      </c>
      <c r="K2454" s="34" t="str">
        <f t="shared" si="35"/>
        <v>3,-1</v>
      </c>
      <c r="L2454" s="34">
        <v>0</v>
      </c>
      <c r="M2454" s="34">
        <v>0</v>
      </c>
      <c r="N2454" s="34">
        <v>0</v>
      </c>
      <c r="O2454" s="34">
        <v>0</v>
      </c>
      <c r="P2454" s="23">
        <v>0</v>
      </c>
      <c r="Q2454" s="23">
        <v>3000</v>
      </c>
      <c r="R2454" s="23">
        <v>0</v>
      </c>
    </row>
    <row r="2455" spans="1:18" ht="28" x14ac:dyDescent="0.15">
      <c r="A2455" s="23">
        <v>401075</v>
      </c>
      <c r="B2455" s="33" t="s">
        <v>10017</v>
      </c>
      <c r="C2455" s="34">
        <v>4</v>
      </c>
      <c r="D2455" s="34" t="s">
        <v>754</v>
      </c>
      <c r="E2455" s="34">
        <f>IF(D2455="",0,VLOOKUP(D2455,city!$D$4:$K$352,8,0))</f>
        <v>339</v>
      </c>
      <c r="F2455" s="34">
        <v>1</v>
      </c>
      <c r="G2455" s="34">
        <v>0</v>
      </c>
      <c r="H2455" s="34" t="s">
        <v>7990</v>
      </c>
      <c r="J2455" s="34" t="str">
        <f>IF(I2455="","",VLOOKUP(I2455,speciality!$B$4:$J$1727,9,0))</f>
        <v/>
      </c>
      <c r="K2455" s="34" t="str">
        <f t="shared" si="35"/>
        <v>3,-1</v>
      </c>
      <c r="L2455" s="34">
        <v>0</v>
      </c>
      <c r="M2455" s="34">
        <v>0</v>
      </c>
      <c r="N2455" s="34">
        <v>0</v>
      </c>
      <c r="O2455" s="34">
        <v>0</v>
      </c>
      <c r="P2455" s="23">
        <v>0</v>
      </c>
      <c r="Q2455" s="23">
        <v>3000</v>
      </c>
      <c r="R2455" s="23">
        <v>0</v>
      </c>
    </row>
    <row r="2456" spans="1:18" x14ac:dyDescent="0.15">
      <c r="A2456" s="23">
        <v>401076</v>
      </c>
      <c r="B2456" s="33" t="s">
        <v>10018</v>
      </c>
      <c r="C2456" s="34">
        <v>4</v>
      </c>
      <c r="D2456" s="34" t="s">
        <v>754</v>
      </c>
      <c r="E2456" s="34">
        <f>IF(D2456="",0,VLOOKUP(D2456,city!$D$4:$K$352,8,0))</f>
        <v>339</v>
      </c>
      <c r="F2456" s="34">
        <v>1</v>
      </c>
      <c r="G2456" s="34">
        <v>0</v>
      </c>
      <c r="H2456" s="34" t="s">
        <v>7990</v>
      </c>
      <c r="J2456" s="34" t="str">
        <f>IF(I2456="","",VLOOKUP(I2456,speciality!$B$4:$J$1727,9,0))</f>
        <v/>
      </c>
      <c r="K2456" s="34" t="str">
        <f t="shared" si="35"/>
        <v>3,-1</v>
      </c>
      <c r="L2456" s="34">
        <v>0</v>
      </c>
      <c r="M2456" s="34">
        <v>0</v>
      </c>
      <c r="N2456" s="34">
        <v>0</v>
      </c>
      <c r="O2456" s="34">
        <v>0</v>
      </c>
      <c r="P2456" s="23">
        <v>0</v>
      </c>
      <c r="Q2456" s="23">
        <v>3000</v>
      </c>
      <c r="R2456" s="23">
        <v>0</v>
      </c>
    </row>
    <row r="2457" spans="1:18" ht="28" x14ac:dyDescent="0.15">
      <c r="A2457" s="23">
        <v>401077</v>
      </c>
      <c r="B2457" s="33" t="s">
        <v>10019</v>
      </c>
      <c r="C2457" s="34">
        <v>4</v>
      </c>
      <c r="D2457" s="34" t="s">
        <v>756</v>
      </c>
      <c r="E2457" s="34">
        <f>IF(D2457="",0,VLOOKUP(D2457,city!$D$4:$K$352,8,0))</f>
        <v>340</v>
      </c>
      <c r="F2457" s="34">
        <v>1</v>
      </c>
      <c r="G2457" s="34">
        <v>0</v>
      </c>
      <c r="H2457" s="34" t="s">
        <v>7990</v>
      </c>
      <c r="I2457" s="34" t="s">
        <v>10020</v>
      </c>
      <c r="J2457" s="34">
        <f>IF(I2457="","",VLOOKUP(I2457,speciality!$B$4:$J$1727,9,0))</f>
        <v>134005</v>
      </c>
      <c r="K2457" s="34" t="str">
        <f t="shared" si="35"/>
        <v>4,134005</v>
      </c>
      <c r="L2457" s="34">
        <v>0</v>
      </c>
      <c r="M2457" s="34">
        <v>0</v>
      </c>
      <c r="N2457" s="34">
        <v>0</v>
      </c>
      <c r="O2457" s="34">
        <v>0</v>
      </c>
      <c r="P2457" s="23">
        <v>0</v>
      </c>
      <c r="Q2457" s="23">
        <v>3000</v>
      </c>
      <c r="R2457" s="23">
        <v>0</v>
      </c>
    </row>
    <row r="2458" spans="1:18" ht="28" x14ac:dyDescent="0.15">
      <c r="A2458" s="23">
        <v>401078</v>
      </c>
      <c r="B2458" s="33" t="s">
        <v>10021</v>
      </c>
      <c r="C2458" s="34">
        <v>4</v>
      </c>
      <c r="D2458" s="34" t="s">
        <v>756</v>
      </c>
      <c r="E2458" s="34">
        <f>IF(D2458="",0,VLOOKUP(D2458,city!$D$4:$K$352,8,0))</f>
        <v>340</v>
      </c>
      <c r="F2458" s="34">
        <v>1</v>
      </c>
      <c r="G2458" s="34">
        <v>0</v>
      </c>
      <c r="H2458" s="34" t="s">
        <v>7990</v>
      </c>
      <c r="J2458" s="34" t="str">
        <f>IF(I2458="","",VLOOKUP(I2458,speciality!$B$4:$J$1727,9,0))</f>
        <v/>
      </c>
      <c r="K2458" s="34" t="str">
        <f t="shared" si="35"/>
        <v>3,-1</v>
      </c>
      <c r="L2458" s="34">
        <v>0</v>
      </c>
      <c r="M2458" s="34">
        <v>0</v>
      </c>
      <c r="N2458" s="34">
        <v>0</v>
      </c>
      <c r="O2458" s="34">
        <v>0</v>
      </c>
      <c r="P2458" s="23">
        <v>0</v>
      </c>
      <c r="Q2458" s="23">
        <v>3000</v>
      </c>
      <c r="R2458" s="23">
        <v>0</v>
      </c>
    </row>
    <row r="2459" spans="1:18" ht="28" x14ac:dyDescent="0.15">
      <c r="A2459" s="23">
        <v>401079</v>
      </c>
      <c r="B2459" s="33" t="s">
        <v>10022</v>
      </c>
      <c r="C2459" s="34">
        <v>4</v>
      </c>
      <c r="D2459" s="34" t="s">
        <v>756</v>
      </c>
      <c r="E2459" s="34">
        <f>IF(D2459="",0,VLOOKUP(D2459,city!$D$4:$K$352,8,0))</f>
        <v>340</v>
      </c>
      <c r="F2459" s="34">
        <v>1</v>
      </c>
      <c r="G2459" s="34">
        <v>0</v>
      </c>
      <c r="H2459" s="34" t="s">
        <v>7990</v>
      </c>
      <c r="J2459" s="34" t="str">
        <f>IF(I2459="","",VLOOKUP(I2459,speciality!$B$4:$J$1727,9,0))</f>
        <v/>
      </c>
      <c r="K2459" s="34" t="str">
        <f t="shared" si="35"/>
        <v>3,-1</v>
      </c>
      <c r="L2459" s="34">
        <v>0</v>
      </c>
      <c r="M2459" s="34">
        <v>0</v>
      </c>
      <c r="N2459" s="34">
        <v>0</v>
      </c>
      <c r="O2459" s="34">
        <v>0</v>
      </c>
      <c r="P2459" s="23">
        <v>0</v>
      </c>
      <c r="Q2459" s="23">
        <v>3000</v>
      </c>
      <c r="R2459" s="23">
        <v>0</v>
      </c>
    </row>
    <row r="2460" spans="1:18" ht="28" x14ac:dyDescent="0.15">
      <c r="A2460" s="23">
        <v>401080</v>
      </c>
      <c r="B2460" s="39" t="s">
        <v>10023</v>
      </c>
      <c r="C2460" s="34">
        <v>4</v>
      </c>
      <c r="D2460" s="34" t="s">
        <v>756</v>
      </c>
      <c r="E2460" s="34">
        <f>IF(D2460="",0,VLOOKUP(D2460,city!$D$4:$K$352,8,0))</f>
        <v>340</v>
      </c>
      <c r="F2460" s="34">
        <v>1</v>
      </c>
      <c r="G2460" s="34">
        <v>0</v>
      </c>
      <c r="H2460" s="34" t="s">
        <v>7990</v>
      </c>
      <c r="J2460" s="34" t="str">
        <f>IF(I2460="","",VLOOKUP(I2460,speciality!$B$4:$J$1727,9,0))</f>
        <v/>
      </c>
      <c r="K2460" s="34" t="str">
        <f t="shared" si="35"/>
        <v>3,-1</v>
      </c>
      <c r="L2460" s="34">
        <v>0</v>
      </c>
      <c r="M2460" s="34">
        <v>0</v>
      </c>
      <c r="N2460" s="34">
        <v>0</v>
      </c>
      <c r="O2460" s="34">
        <v>0</v>
      </c>
      <c r="P2460" s="23">
        <v>0</v>
      </c>
      <c r="Q2460" s="23">
        <v>3000</v>
      </c>
      <c r="R2460" s="23">
        <v>0</v>
      </c>
    </row>
    <row r="2461" spans="1:18" ht="28" x14ac:dyDescent="0.15">
      <c r="A2461" s="23">
        <v>401081</v>
      </c>
      <c r="B2461" s="33" t="s">
        <v>10024</v>
      </c>
      <c r="C2461" s="34">
        <v>4</v>
      </c>
      <c r="D2461" s="45" t="s">
        <v>466</v>
      </c>
      <c r="E2461" s="34">
        <f>IF(D2461="",0,VLOOKUP(D2461,city!$D$4:$K$352,8,0))</f>
        <v>205</v>
      </c>
      <c r="F2461" s="34">
        <v>1</v>
      </c>
      <c r="G2461" s="34">
        <v>0</v>
      </c>
      <c r="H2461" s="34" t="s">
        <v>7990</v>
      </c>
      <c r="I2461" s="34" t="s">
        <v>10025</v>
      </c>
      <c r="J2461" s="34">
        <f>IF(I2461="","",VLOOKUP(I2461,speciality!$B$4:$J$1727,9,0))</f>
        <v>120605</v>
      </c>
      <c r="K2461" s="34" t="str">
        <f t="shared" si="35"/>
        <v>4,120605</v>
      </c>
      <c r="L2461" s="34">
        <v>0</v>
      </c>
      <c r="M2461" s="34">
        <v>0</v>
      </c>
      <c r="N2461" s="34">
        <v>0</v>
      </c>
      <c r="O2461" s="34">
        <v>0</v>
      </c>
      <c r="P2461" s="23">
        <v>0</v>
      </c>
      <c r="Q2461" s="23">
        <v>3000</v>
      </c>
      <c r="R2461" s="23">
        <v>0</v>
      </c>
    </row>
    <row r="2462" spans="1:18" ht="17" x14ac:dyDescent="0.15">
      <c r="A2462" s="23">
        <v>401082</v>
      </c>
      <c r="B2462" s="39" t="s">
        <v>10026</v>
      </c>
      <c r="C2462" s="34">
        <v>4</v>
      </c>
      <c r="D2462" s="45" t="s">
        <v>466</v>
      </c>
      <c r="E2462" s="34">
        <f>IF(D2462="",0,VLOOKUP(D2462,city!$D$4:$K$352,8,0))</f>
        <v>205</v>
      </c>
      <c r="F2462" s="34">
        <v>1</v>
      </c>
      <c r="G2462" s="34">
        <v>0</v>
      </c>
      <c r="H2462" s="34" t="s">
        <v>7990</v>
      </c>
      <c r="J2462" s="34" t="str">
        <f>IF(I2462="","",VLOOKUP(I2462,speciality!$B$4:$J$1727,9,0))</f>
        <v/>
      </c>
      <c r="K2462" s="34" t="str">
        <f t="shared" si="35"/>
        <v>3,-1</v>
      </c>
      <c r="L2462" s="34">
        <v>0</v>
      </c>
      <c r="M2462" s="34">
        <v>0</v>
      </c>
      <c r="N2462" s="34">
        <v>0</v>
      </c>
      <c r="O2462" s="34">
        <v>0</v>
      </c>
      <c r="P2462" s="23">
        <v>0</v>
      </c>
      <c r="Q2462" s="23">
        <v>3000</v>
      </c>
      <c r="R2462" s="23">
        <v>0</v>
      </c>
    </row>
    <row r="2463" spans="1:18" ht="28" x14ac:dyDescent="0.15">
      <c r="A2463" s="23">
        <v>401083</v>
      </c>
      <c r="B2463" s="39" t="s">
        <v>10027</v>
      </c>
      <c r="C2463" s="34">
        <v>4</v>
      </c>
      <c r="D2463" s="45" t="s">
        <v>466</v>
      </c>
      <c r="E2463" s="34">
        <f>IF(D2463="",0,VLOOKUP(D2463,city!$D$4:$K$352,8,0))</f>
        <v>205</v>
      </c>
      <c r="F2463" s="34">
        <v>1</v>
      </c>
      <c r="G2463" s="34">
        <v>0</v>
      </c>
      <c r="H2463" s="34" t="s">
        <v>7990</v>
      </c>
      <c r="J2463" s="34" t="str">
        <f>IF(I2463="","",VLOOKUP(I2463,speciality!$B$4:$J$1727,9,0))</f>
        <v/>
      </c>
      <c r="K2463" s="34" t="str">
        <f t="shared" si="35"/>
        <v>3,-1</v>
      </c>
      <c r="L2463" s="34">
        <v>0</v>
      </c>
      <c r="M2463" s="34">
        <v>0</v>
      </c>
      <c r="N2463" s="34">
        <v>0</v>
      </c>
      <c r="O2463" s="34">
        <v>0</v>
      </c>
      <c r="P2463" s="23">
        <v>0</v>
      </c>
      <c r="Q2463" s="23">
        <v>3000</v>
      </c>
      <c r="R2463" s="23">
        <v>0</v>
      </c>
    </row>
    <row r="2464" spans="1:18" ht="28" x14ac:dyDescent="0.15">
      <c r="A2464" s="23">
        <v>401084</v>
      </c>
      <c r="B2464" s="33" t="s">
        <v>10028</v>
      </c>
      <c r="C2464" s="34">
        <v>4</v>
      </c>
      <c r="D2464" s="45" t="s">
        <v>466</v>
      </c>
      <c r="E2464" s="34">
        <f>IF(D2464="",0,VLOOKUP(D2464,city!$D$4:$K$352,8,0))</f>
        <v>205</v>
      </c>
      <c r="F2464" s="34">
        <v>1</v>
      </c>
      <c r="G2464" s="34">
        <v>0</v>
      </c>
      <c r="H2464" s="34" t="s">
        <v>7990</v>
      </c>
      <c r="I2464" s="34" t="s">
        <v>10029</v>
      </c>
      <c r="J2464" s="34">
        <f>IF(I2464="","",VLOOKUP(I2464,speciality!$B$4:$J$1727,9,0))</f>
        <v>120504</v>
      </c>
      <c r="K2464" s="34" t="str">
        <f t="shared" si="35"/>
        <v>4,120504</v>
      </c>
      <c r="L2464" s="34">
        <v>0</v>
      </c>
      <c r="M2464" s="34">
        <v>0</v>
      </c>
      <c r="N2464" s="34">
        <v>0</v>
      </c>
      <c r="O2464" s="34">
        <v>0</v>
      </c>
      <c r="P2464" s="23">
        <v>0</v>
      </c>
      <c r="Q2464" s="23">
        <v>3000</v>
      </c>
      <c r="R2464" s="23">
        <v>0</v>
      </c>
    </row>
    <row r="2465" spans="1:18" ht="28" x14ac:dyDescent="0.15">
      <c r="A2465" s="23">
        <v>401085</v>
      </c>
      <c r="B2465" s="33" t="s">
        <v>10030</v>
      </c>
      <c r="C2465" s="34">
        <v>4</v>
      </c>
      <c r="D2465" s="34" t="s">
        <v>469</v>
      </c>
      <c r="E2465" s="34">
        <f>IF(D2465="",0,VLOOKUP(D2465,city!$D$4:$K$352,8,0))</f>
        <v>206</v>
      </c>
      <c r="F2465" s="34">
        <v>1</v>
      </c>
      <c r="G2465" s="34">
        <v>0</v>
      </c>
      <c r="H2465" s="34" t="s">
        <v>7990</v>
      </c>
      <c r="J2465" s="34" t="str">
        <f>IF(I2465="","",VLOOKUP(I2465,speciality!$B$4:$J$1727,9,0))</f>
        <v/>
      </c>
      <c r="K2465" s="34" t="str">
        <f t="shared" si="35"/>
        <v>3,-1</v>
      </c>
      <c r="L2465" s="34">
        <v>0</v>
      </c>
      <c r="M2465" s="34">
        <v>0</v>
      </c>
      <c r="N2465" s="34">
        <v>0</v>
      </c>
      <c r="O2465" s="34">
        <v>0</v>
      </c>
      <c r="P2465" s="23">
        <v>0</v>
      </c>
      <c r="Q2465" s="23">
        <v>3000</v>
      </c>
      <c r="R2465" s="23">
        <v>0</v>
      </c>
    </row>
    <row r="2466" spans="1:18" ht="42" x14ac:dyDescent="0.15">
      <c r="A2466" s="23">
        <v>401086</v>
      </c>
      <c r="B2466" s="33" t="s">
        <v>10031</v>
      </c>
      <c r="C2466" s="34">
        <v>4</v>
      </c>
      <c r="D2466" s="34" t="s">
        <v>469</v>
      </c>
      <c r="E2466" s="34">
        <f>IF(D2466="",0,VLOOKUP(D2466,city!$D$4:$K$352,8,0))</f>
        <v>206</v>
      </c>
      <c r="F2466" s="34">
        <v>1</v>
      </c>
      <c r="G2466" s="34">
        <v>0</v>
      </c>
      <c r="H2466" s="34" t="s">
        <v>7990</v>
      </c>
      <c r="J2466" s="34" t="str">
        <f>IF(I2466="","",VLOOKUP(I2466,speciality!$B$4:$J$1727,9,0))</f>
        <v/>
      </c>
      <c r="K2466" s="34" t="str">
        <f t="shared" si="35"/>
        <v>3,-1</v>
      </c>
      <c r="L2466" s="34">
        <v>0</v>
      </c>
      <c r="M2466" s="34">
        <v>0</v>
      </c>
      <c r="N2466" s="34">
        <v>0</v>
      </c>
      <c r="O2466" s="34">
        <v>0</v>
      </c>
      <c r="P2466" s="23">
        <v>0</v>
      </c>
      <c r="Q2466" s="23">
        <v>3000</v>
      </c>
      <c r="R2466" s="23">
        <v>0</v>
      </c>
    </row>
    <row r="2467" spans="1:18" ht="42" x14ac:dyDescent="0.15">
      <c r="A2467" s="23">
        <v>401087</v>
      </c>
      <c r="B2467" s="33" t="s">
        <v>10032</v>
      </c>
      <c r="C2467" s="34">
        <v>4</v>
      </c>
      <c r="D2467" s="34" t="s">
        <v>469</v>
      </c>
      <c r="E2467" s="34">
        <f>IF(D2467="",0,VLOOKUP(D2467,city!$D$4:$K$352,8,0))</f>
        <v>206</v>
      </c>
      <c r="F2467" s="34">
        <v>1</v>
      </c>
      <c r="G2467" s="34">
        <v>0</v>
      </c>
      <c r="H2467" s="34" t="s">
        <v>7990</v>
      </c>
      <c r="J2467" s="34" t="str">
        <f>IF(I2467="","",VLOOKUP(I2467,speciality!$B$4:$J$1727,9,0))</f>
        <v/>
      </c>
      <c r="K2467" s="34" t="str">
        <f t="shared" si="35"/>
        <v>3,-1</v>
      </c>
      <c r="L2467" s="34">
        <v>0</v>
      </c>
      <c r="M2467" s="34">
        <v>0</v>
      </c>
      <c r="N2467" s="34">
        <v>0</v>
      </c>
      <c r="O2467" s="34">
        <v>0</v>
      </c>
      <c r="P2467" s="23">
        <v>0</v>
      </c>
      <c r="Q2467" s="23">
        <v>3000</v>
      </c>
      <c r="R2467" s="23">
        <v>0</v>
      </c>
    </row>
    <row r="2468" spans="1:18" x14ac:dyDescent="0.15">
      <c r="A2468" s="23">
        <v>401088</v>
      </c>
      <c r="B2468" s="33" t="s">
        <v>10033</v>
      </c>
      <c r="C2468" s="34">
        <v>4</v>
      </c>
      <c r="D2468" s="34" t="s">
        <v>469</v>
      </c>
      <c r="E2468" s="34">
        <f>IF(D2468="",0,VLOOKUP(D2468,city!$D$4:$K$352,8,0))</f>
        <v>206</v>
      </c>
      <c r="F2468" s="34">
        <v>1</v>
      </c>
      <c r="G2468" s="34">
        <v>0</v>
      </c>
      <c r="H2468" s="34" t="s">
        <v>7990</v>
      </c>
      <c r="J2468" s="34" t="str">
        <f>IF(I2468="","",VLOOKUP(I2468,speciality!$B$4:$J$1727,9,0))</f>
        <v/>
      </c>
      <c r="K2468" s="34" t="str">
        <f t="shared" si="35"/>
        <v>3,-1</v>
      </c>
      <c r="L2468" s="34">
        <v>0</v>
      </c>
      <c r="M2468" s="34">
        <v>0</v>
      </c>
      <c r="N2468" s="34">
        <v>0</v>
      </c>
      <c r="O2468" s="34">
        <v>0</v>
      </c>
      <c r="P2468" s="23">
        <v>0</v>
      </c>
      <c r="Q2468" s="23">
        <v>3000</v>
      </c>
      <c r="R2468" s="23">
        <v>0</v>
      </c>
    </row>
    <row r="2469" spans="1:18" ht="28" x14ac:dyDescent="0.15">
      <c r="A2469" s="23">
        <v>401089</v>
      </c>
      <c r="B2469" s="33" t="s">
        <v>10034</v>
      </c>
      <c r="C2469" s="34">
        <v>4</v>
      </c>
      <c r="D2469" s="34" t="s">
        <v>471</v>
      </c>
      <c r="E2469" s="34">
        <f>IF(D2469="",0,VLOOKUP(D2469,city!$D$4:$K$352,8,0))</f>
        <v>207</v>
      </c>
      <c r="F2469" s="34">
        <v>1</v>
      </c>
      <c r="G2469" s="34">
        <v>0</v>
      </c>
      <c r="H2469" s="34" t="s">
        <v>7990</v>
      </c>
      <c r="I2469" s="34" t="s">
        <v>10035</v>
      </c>
      <c r="J2469" s="34">
        <f>IF(I2469="","",VLOOKUP(I2469,speciality!$B$4:$J$1727,9,0))</f>
        <v>120701</v>
      </c>
      <c r="K2469" s="34" t="str">
        <f t="shared" si="35"/>
        <v>4,120701</v>
      </c>
      <c r="L2469" s="34">
        <v>0</v>
      </c>
      <c r="M2469" s="34">
        <v>0</v>
      </c>
      <c r="N2469" s="34">
        <v>0</v>
      </c>
      <c r="O2469" s="34">
        <v>0</v>
      </c>
      <c r="P2469" s="23">
        <v>0</v>
      </c>
      <c r="Q2469" s="23">
        <v>3000</v>
      </c>
      <c r="R2469" s="23">
        <v>0</v>
      </c>
    </row>
    <row r="2470" spans="1:18" ht="28" x14ac:dyDescent="0.15">
      <c r="A2470" s="23">
        <v>401090</v>
      </c>
      <c r="B2470" s="33" t="s">
        <v>10036</v>
      </c>
      <c r="C2470" s="34">
        <v>4</v>
      </c>
      <c r="D2470" s="34" t="s">
        <v>471</v>
      </c>
      <c r="E2470" s="34">
        <f>IF(D2470="",0,VLOOKUP(D2470,city!$D$4:$K$352,8,0))</f>
        <v>207</v>
      </c>
      <c r="F2470" s="34">
        <v>1</v>
      </c>
      <c r="G2470" s="34">
        <v>0</v>
      </c>
      <c r="H2470" s="34" t="s">
        <v>7990</v>
      </c>
      <c r="I2470" s="34" t="s">
        <v>10037</v>
      </c>
      <c r="J2470" s="34">
        <f>IF(I2470="","",VLOOKUP(I2470,speciality!$B$4:$J$1727,9,0))</f>
        <v>120705</v>
      </c>
      <c r="K2470" s="34" t="str">
        <f t="shared" si="35"/>
        <v>4,120705</v>
      </c>
      <c r="L2470" s="34">
        <v>0</v>
      </c>
      <c r="M2470" s="34">
        <v>0</v>
      </c>
      <c r="N2470" s="34">
        <v>0</v>
      </c>
      <c r="O2470" s="34">
        <v>0</v>
      </c>
      <c r="P2470" s="23">
        <v>0</v>
      </c>
      <c r="Q2470" s="23">
        <v>3000</v>
      </c>
      <c r="R2470" s="23">
        <v>0</v>
      </c>
    </row>
    <row r="2471" spans="1:18" ht="28" x14ac:dyDescent="0.15">
      <c r="A2471" s="23">
        <v>401091</v>
      </c>
      <c r="B2471" s="33" t="s">
        <v>10038</v>
      </c>
      <c r="C2471" s="34">
        <v>4</v>
      </c>
      <c r="D2471" s="34" t="s">
        <v>471</v>
      </c>
      <c r="E2471" s="34">
        <f>IF(D2471="",0,VLOOKUP(D2471,city!$D$4:$K$352,8,0))</f>
        <v>207</v>
      </c>
      <c r="F2471" s="34">
        <v>1</v>
      </c>
      <c r="G2471" s="34">
        <v>0</v>
      </c>
      <c r="H2471" s="34" t="s">
        <v>7990</v>
      </c>
      <c r="J2471" s="34" t="str">
        <f>IF(I2471="","",VLOOKUP(I2471,speciality!$B$4:$J$1727,9,0))</f>
        <v/>
      </c>
      <c r="K2471" s="34" t="str">
        <f t="shared" si="35"/>
        <v>3,-1</v>
      </c>
      <c r="L2471" s="34">
        <v>0</v>
      </c>
      <c r="M2471" s="34">
        <v>0</v>
      </c>
      <c r="N2471" s="34">
        <v>0</v>
      </c>
      <c r="O2471" s="34">
        <v>0</v>
      </c>
      <c r="P2471" s="23">
        <v>0</v>
      </c>
      <c r="Q2471" s="23">
        <v>3000</v>
      </c>
      <c r="R2471" s="23">
        <v>0</v>
      </c>
    </row>
    <row r="2472" spans="1:18" ht="28" x14ac:dyDescent="0.15">
      <c r="A2472" s="23">
        <v>401092</v>
      </c>
      <c r="B2472" s="33" t="s">
        <v>10039</v>
      </c>
      <c r="C2472" s="34">
        <v>4</v>
      </c>
      <c r="D2472" s="34" t="s">
        <v>471</v>
      </c>
      <c r="E2472" s="34">
        <f>IF(D2472="",0,VLOOKUP(D2472,city!$D$4:$K$352,8,0))</f>
        <v>207</v>
      </c>
      <c r="F2472" s="34">
        <v>1</v>
      </c>
      <c r="G2472" s="34">
        <v>0</v>
      </c>
      <c r="H2472" s="34" t="s">
        <v>7990</v>
      </c>
      <c r="J2472" s="34" t="str">
        <f>IF(I2472="","",VLOOKUP(I2472,speciality!$B$4:$J$1727,9,0))</f>
        <v/>
      </c>
      <c r="K2472" s="34" t="str">
        <f t="shared" si="35"/>
        <v>3,-1</v>
      </c>
      <c r="L2472" s="34">
        <v>0</v>
      </c>
      <c r="M2472" s="34">
        <v>0</v>
      </c>
      <c r="N2472" s="34">
        <v>0</v>
      </c>
      <c r="O2472" s="34">
        <v>0</v>
      </c>
      <c r="P2472" s="23">
        <v>0</v>
      </c>
      <c r="Q2472" s="23">
        <v>3000</v>
      </c>
      <c r="R2472" s="23">
        <v>0</v>
      </c>
    </row>
    <row r="2473" spans="1:18" ht="28" x14ac:dyDescent="0.15">
      <c r="A2473" s="23">
        <v>401093</v>
      </c>
      <c r="B2473" s="33" t="s">
        <v>10040</v>
      </c>
      <c r="C2473" s="34">
        <v>4</v>
      </c>
      <c r="D2473" s="34" t="s">
        <v>473</v>
      </c>
      <c r="E2473" s="34">
        <f>IF(D2473="",0,VLOOKUP(D2473,city!$D$4:$K$352,8,0))</f>
        <v>208</v>
      </c>
      <c r="F2473" s="34">
        <v>1</v>
      </c>
      <c r="G2473" s="34">
        <v>0</v>
      </c>
      <c r="H2473" s="34" t="s">
        <v>7990</v>
      </c>
      <c r="I2473" s="34" t="s">
        <v>10041</v>
      </c>
      <c r="J2473" s="34">
        <f>IF(I2473="","",VLOOKUP(I2473,speciality!$B$4:$J$1727,9,0))</f>
        <v>120801</v>
      </c>
      <c r="K2473" s="34" t="str">
        <f t="shared" si="35"/>
        <v>4,120801</v>
      </c>
      <c r="L2473" s="34">
        <v>0</v>
      </c>
      <c r="M2473" s="34">
        <v>0</v>
      </c>
      <c r="N2473" s="34">
        <v>0</v>
      </c>
      <c r="O2473" s="34">
        <v>0</v>
      </c>
      <c r="P2473" s="23">
        <v>0</v>
      </c>
      <c r="Q2473" s="23">
        <v>3000</v>
      </c>
      <c r="R2473" s="23">
        <v>0</v>
      </c>
    </row>
    <row r="2474" spans="1:18" ht="28" x14ac:dyDescent="0.15">
      <c r="A2474" s="23">
        <v>401094</v>
      </c>
      <c r="B2474" s="33" t="s">
        <v>10042</v>
      </c>
      <c r="C2474" s="34">
        <v>4</v>
      </c>
      <c r="D2474" s="34" t="s">
        <v>473</v>
      </c>
      <c r="E2474" s="34">
        <f>IF(D2474="",0,VLOOKUP(D2474,city!$D$4:$K$352,8,0))</f>
        <v>208</v>
      </c>
      <c r="F2474" s="34">
        <v>1</v>
      </c>
      <c r="G2474" s="34">
        <v>0</v>
      </c>
      <c r="H2474" s="34" t="s">
        <v>7990</v>
      </c>
      <c r="J2474" s="34" t="str">
        <f>IF(I2474="","",VLOOKUP(I2474,speciality!$B$4:$J$1727,9,0))</f>
        <v/>
      </c>
      <c r="K2474" s="34" t="str">
        <f t="shared" si="35"/>
        <v>3,-1</v>
      </c>
      <c r="L2474" s="34">
        <v>0</v>
      </c>
      <c r="M2474" s="34">
        <v>0</v>
      </c>
      <c r="N2474" s="34">
        <v>0</v>
      </c>
      <c r="O2474" s="34">
        <v>0</v>
      </c>
      <c r="P2474" s="23">
        <v>0</v>
      </c>
      <c r="Q2474" s="23">
        <v>3000</v>
      </c>
      <c r="R2474" s="23">
        <v>0</v>
      </c>
    </row>
    <row r="2475" spans="1:18" x14ac:dyDescent="0.15">
      <c r="A2475" s="23">
        <v>401095</v>
      </c>
      <c r="B2475" s="33" t="s">
        <v>10043</v>
      </c>
      <c r="C2475" s="34">
        <v>4</v>
      </c>
      <c r="D2475" s="34" t="s">
        <v>473</v>
      </c>
      <c r="E2475" s="34">
        <f>IF(D2475="",0,VLOOKUP(D2475,city!$D$4:$K$352,8,0))</f>
        <v>208</v>
      </c>
      <c r="F2475" s="34">
        <v>1</v>
      </c>
      <c r="G2475" s="34">
        <v>0</v>
      </c>
      <c r="H2475" s="34" t="s">
        <v>7990</v>
      </c>
      <c r="J2475" s="34" t="str">
        <f>IF(I2475="","",VLOOKUP(I2475,speciality!$B$4:$J$1727,9,0))</f>
        <v/>
      </c>
      <c r="K2475" s="34" t="str">
        <f t="shared" si="35"/>
        <v>3,-1</v>
      </c>
      <c r="L2475" s="34">
        <v>0</v>
      </c>
      <c r="M2475" s="34">
        <v>0</v>
      </c>
      <c r="N2475" s="34">
        <v>0</v>
      </c>
      <c r="O2475" s="34">
        <v>0</v>
      </c>
      <c r="P2475" s="23">
        <v>0</v>
      </c>
      <c r="Q2475" s="23">
        <v>3000</v>
      </c>
      <c r="R2475" s="23">
        <v>0</v>
      </c>
    </row>
    <row r="2476" spans="1:18" ht="28" x14ac:dyDescent="0.15">
      <c r="A2476" s="23">
        <v>401096</v>
      </c>
      <c r="B2476" s="33" t="s">
        <v>10044</v>
      </c>
      <c r="C2476" s="34">
        <v>4</v>
      </c>
      <c r="D2476" s="34" t="s">
        <v>473</v>
      </c>
      <c r="E2476" s="34">
        <f>IF(D2476="",0,VLOOKUP(D2476,city!$D$4:$K$352,8,0))</f>
        <v>208</v>
      </c>
      <c r="F2476" s="34">
        <v>1</v>
      </c>
      <c r="G2476" s="34">
        <v>0</v>
      </c>
      <c r="H2476" s="34" t="s">
        <v>7990</v>
      </c>
      <c r="J2476" s="34" t="str">
        <f>IF(I2476="","",VLOOKUP(I2476,speciality!$B$4:$J$1727,9,0))</f>
        <v/>
      </c>
      <c r="K2476" s="34" t="str">
        <f t="shared" si="35"/>
        <v>3,-1</v>
      </c>
      <c r="L2476" s="34">
        <v>0</v>
      </c>
      <c r="M2476" s="34">
        <v>0</v>
      </c>
      <c r="N2476" s="34">
        <v>0</v>
      </c>
      <c r="O2476" s="34">
        <v>0</v>
      </c>
      <c r="P2476" s="23">
        <v>0</v>
      </c>
      <c r="Q2476" s="23">
        <v>3000</v>
      </c>
      <c r="R2476" s="23">
        <v>0</v>
      </c>
    </row>
    <row r="2477" spans="1:18" ht="28" x14ac:dyDescent="0.15">
      <c r="A2477" s="23">
        <v>401097</v>
      </c>
      <c r="B2477" s="33" t="s">
        <v>10045</v>
      </c>
      <c r="C2477" s="34">
        <v>4</v>
      </c>
      <c r="D2477" s="34" t="s">
        <v>42</v>
      </c>
      <c r="E2477" s="34">
        <f>IF(D2477="",0,VLOOKUP(D2477,city!$D$4:$K$352,8,0))</f>
        <v>5</v>
      </c>
      <c r="F2477" s="34">
        <v>1</v>
      </c>
      <c r="G2477" s="34">
        <v>0</v>
      </c>
      <c r="H2477" s="34" t="s">
        <v>7990</v>
      </c>
      <c r="J2477" s="34" t="str">
        <f>IF(I2477="","",VLOOKUP(I2477,speciality!$B$4:$J$1727,9,0))</f>
        <v/>
      </c>
      <c r="K2477" s="34" t="str">
        <f t="shared" si="35"/>
        <v>3,-1</v>
      </c>
      <c r="L2477" s="34">
        <v>0</v>
      </c>
      <c r="M2477" s="34">
        <v>0</v>
      </c>
      <c r="N2477" s="34">
        <v>0</v>
      </c>
      <c r="O2477" s="34">
        <v>0</v>
      </c>
      <c r="P2477" s="23">
        <v>0</v>
      </c>
      <c r="Q2477" s="23">
        <v>3000</v>
      </c>
      <c r="R2477" s="23">
        <v>0</v>
      </c>
    </row>
    <row r="2478" spans="1:18" ht="28" x14ac:dyDescent="0.15">
      <c r="A2478" s="23">
        <v>401098</v>
      </c>
      <c r="B2478" s="33" t="s">
        <v>10046</v>
      </c>
      <c r="C2478" s="34">
        <v>4</v>
      </c>
      <c r="D2478" s="34" t="s">
        <v>42</v>
      </c>
      <c r="E2478" s="34">
        <f>IF(D2478="",0,VLOOKUP(D2478,city!$D$4:$K$352,8,0))</f>
        <v>5</v>
      </c>
      <c r="F2478" s="34">
        <v>1</v>
      </c>
      <c r="G2478" s="34">
        <v>0</v>
      </c>
      <c r="H2478" s="34" t="s">
        <v>7990</v>
      </c>
      <c r="I2478" s="34" t="s">
        <v>10047</v>
      </c>
      <c r="J2478" s="34">
        <f>IF(I2478="","",VLOOKUP(I2478,speciality!$B$4:$J$1727,9,0))</f>
        <v>100502</v>
      </c>
      <c r="K2478" s="34" t="str">
        <f t="shared" si="35"/>
        <v>4,100502</v>
      </c>
      <c r="L2478" s="34">
        <v>0</v>
      </c>
      <c r="M2478" s="34">
        <v>0</v>
      </c>
      <c r="N2478" s="34">
        <v>0</v>
      </c>
      <c r="O2478" s="34">
        <v>0</v>
      </c>
      <c r="P2478" s="23">
        <v>0</v>
      </c>
      <c r="Q2478" s="23">
        <v>3000</v>
      </c>
      <c r="R2478" s="23">
        <v>0</v>
      </c>
    </row>
    <row r="2479" spans="1:18" ht="28" x14ac:dyDescent="0.15">
      <c r="A2479" s="23">
        <v>401099</v>
      </c>
      <c r="B2479" s="33" t="s">
        <v>10048</v>
      </c>
      <c r="C2479" s="34">
        <v>4</v>
      </c>
      <c r="D2479" s="34" t="s">
        <v>42</v>
      </c>
      <c r="E2479" s="34">
        <f>IF(D2479="",0,VLOOKUP(D2479,city!$D$4:$K$352,8,0))</f>
        <v>5</v>
      </c>
      <c r="F2479" s="34">
        <v>1</v>
      </c>
      <c r="G2479" s="34">
        <v>0</v>
      </c>
      <c r="H2479" s="34" t="s">
        <v>7990</v>
      </c>
      <c r="J2479" s="34" t="str">
        <f>IF(I2479="","",VLOOKUP(I2479,speciality!$B$4:$J$1727,9,0))</f>
        <v/>
      </c>
      <c r="K2479" s="34" t="str">
        <f t="shared" si="35"/>
        <v>3,-1</v>
      </c>
      <c r="L2479" s="34">
        <v>0</v>
      </c>
      <c r="M2479" s="34">
        <v>0</v>
      </c>
      <c r="N2479" s="34">
        <v>0</v>
      </c>
      <c r="O2479" s="34">
        <v>0</v>
      </c>
      <c r="P2479" s="23">
        <v>0</v>
      </c>
      <c r="Q2479" s="23">
        <v>3000</v>
      </c>
      <c r="R2479" s="23">
        <v>0</v>
      </c>
    </row>
    <row r="2480" spans="1:18" ht="28" x14ac:dyDescent="0.15">
      <c r="A2480" s="23">
        <v>401100</v>
      </c>
      <c r="B2480" s="33" t="s">
        <v>10049</v>
      </c>
      <c r="C2480" s="34">
        <v>4</v>
      </c>
      <c r="D2480" s="34" t="s">
        <v>42</v>
      </c>
      <c r="E2480" s="34">
        <f>IF(D2480="",0,VLOOKUP(D2480,city!$D$4:$K$352,8,0))</f>
        <v>5</v>
      </c>
      <c r="F2480" s="34">
        <v>1</v>
      </c>
      <c r="G2480" s="34">
        <v>0</v>
      </c>
      <c r="H2480" s="34" t="s">
        <v>7990</v>
      </c>
      <c r="J2480" s="34" t="str">
        <f>IF(I2480="","",VLOOKUP(I2480,speciality!$B$4:$J$1727,9,0))</f>
        <v/>
      </c>
      <c r="K2480" s="34" t="str">
        <f t="shared" si="35"/>
        <v>3,-1</v>
      </c>
      <c r="L2480" s="34">
        <v>0</v>
      </c>
      <c r="M2480" s="34">
        <v>0</v>
      </c>
      <c r="N2480" s="34">
        <v>0</v>
      </c>
      <c r="O2480" s="34">
        <v>0</v>
      </c>
      <c r="P2480" s="23">
        <v>0</v>
      </c>
      <c r="Q2480" s="23">
        <v>3000</v>
      </c>
      <c r="R2480" s="23">
        <v>0</v>
      </c>
    </row>
    <row r="2481" spans="1:18" ht="28" x14ac:dyDescent="0.15">
      <c r="A2481" s="23">
        <v>401101</v>
      </c>
      <c r="B2481" s="33" t="s">
        <v>10050</v>
      </c>
      <c r="C2481" s="34">
        <v>4</v>
      </c>
      <c r="D2481" s="34" t="s">
        <v>45</v>
      </c>
      <c r="E2481" s="34">
        <f>IF(D2481="",0,VLOOKUP(D2481,city!$D$4:$K$352,8,0))</f>
        <v>6</v>
      </c>
      <c r="F2481" s="34">
        <v>1</v>
      </c>
      <c r="G2481" s="34">
        <v>0</v>
      </c>
      <c r="H2481" s="34" t="s">
        <v>7990</v>
      </c>
      <c r="J2481" s="34" t="str">
        <f>IF(I2481="","",VLOOKUP(I2481,speciality!$B$4:$J$1727,9,0))</f>
        <v/>
      </c>
      <c r="K2481" s="34" t="str">
        <f t="shared" si="35"/>
        <v>3,-1</v>
      </c>
      <c r="L2481" s="34">
        <v>0</v>
      </c>
      <c r="M2481" s="34">
        <v>0</v>
      </c>
      <c r="N2481" s="34">
        <v>0</v>
      </c>
      <c r="O2481" s="34">
        <v>0</v>
      </c>
      <c r="P2481" s="23">
        <v>0</v>
      </c>
      <c r="Q2481" s="23">
        <v>3000</v>
      </c>
      <c r="R2481" s="23">
        <v>0</v>
      </c>
    </row>
    <row r="2482" spans="1:18" ht="28" x14ac:dyDescent="0.15">
      <c r="A2482" s="23">
        <v>401102</v>
      </c>
      <c r="B2482" s="33" t="s">
        <v>10051</v>
      </c>
      <c r="C2482" s="34">
        <v>4</v>
      </c>
      <c r="D2482" s="34" t="s">
        <v>45</v>
      </c>
      <c r="E2482" s="34">
        <f>IF(D2482="",0,VLOOKUP(D2482,city!$D$4:$K$352,8,0))</f>
        <v>6</v>
      </c>
      <c r="F2482" s="34">
        <v>1</v>
      </c>
      <c r="G2482" s="34">
        <v>0</v>
      </c>
      <c r="H2482" s="34" t="s">
        <v>7990</v>
      </c>
      <c r="J2482" s="34" t="str">
        <f>IF(I2482="","",VLOOKUP(I2482,speciality!$B$4:$J$1727,9,0))</f>
        <v/>
      </c>
      <c r="K2482" s="34" t="str">
        <f t="shared" si="35"/>
        <v>3,-1</v>
      </c>
      <c r="L2482" s="34">
        <v>0</v>
      </c>
      <c r="M2482" s="34">
        <v>0</v>
      </c>
      <c r="N2482" s="34">
        <v>0</v>
      </c>
      <c r="O2482" s="34">
        <v>0</v>
      </c>
      <c r="P2482" s="23">
        <v>0</v>
      </c>
      <c r="Q2482" s="23">
        <v>3000</v>
      </c>
      <c r="R2482" s="23">
        <v>0</v>
      </c>
    </row>
    <row r="2483" spans="1:18" ht="28" x14ac:dyDescent="0.15">
      <c r="A2483" s="23">
        <v>401103</v>
      </c>
      <c r="B2483" s="33" t="s">
        <v>10052</v>
      </c>
      <c r="C2483" s="34">
        <v>4</v>
      </c>
      <c r="D2483" s="34" t="s">
        <v>45</v>
      </c>
      <c r="E2483" s="34">
        <f>IF(D2483="",0,VLOOKUP(D2483,city!$D$4:$K$352,8,0))</f>
        <v>6</v>
      </c>
      <c r="F2483" s="34">
        <v>1</v>
      </c>
      <c r="G2483" s="34">
        <v>0</v>
      </c>
      <c r="H2483" s="34" t="s">
        <v>7990</v>
      </c>
      <c r="I2483" s="34" t="s">
        <v>10053</v>
      </c>
      <c r="J2483" s="34">
        <f>IF(I2483="","",VLOOKUP(I2483,speciality!$B$4:$J$1727,9,0))</f>
        <v>100601</v>
      </c>
      <c r="K2483" s="34" t="str">
        <f t="shared" si="35"/>
        <v>4,100601</v>
      </c>
      <c r="L2483" s="34">
        <v>0</v>
      </c>
      <c r="M2483" s="34">
        <v>0</v>
      </c>
      <c r="N2483" s="34">
        <v>0</v>
      </c>
      <c r="O2483" s="34">
        <v>0</v>
      </c>
      <c r="P2483" s="23">
        <v>0</v>
      </c>
      <c r="Q2483" s="23">
        <v>3000</v>
      </c>
      <c r="R2483" s="23">
        <v>0</v>
      </c>
    </row>
    <row r="2484" spans="1:18" ht="28" x14ac:dyDescent="0.15">
      <c r="A2484" s="23">
        <v>401104</v>
      </c>
      <c r="B2484" s="33" t="s">
        <v>10054</v>
      </c>
      <c r="C2484" s="34">
        <v>4</v>
      </c>
      <c r="D2484" s="34" t="s">
        <v>49</v>
      </c>
      <c r="E2484" s="34">
        <f>IF(D2484="",0,VLOOKUP(D2484,city!$D$4:$K$352,8,0))</f>
        <v>8</v>
      </c>
      <c r="F2484" s="34">
        <v>1</v>
      </c>
      <c r="G2484" s="34">
        <v>0</v>
      </c>
      <c r="H2484" s="34" t="s">
        <v>7990</v>
      </c>
      <c r="I2484" s="34" t="s">
        <v>10055</v>
      </c>
      <c r="J2484" s="34">
        <f>IF(I2484="","",VLOOKUP(I2484,speciality!$B$4:$J$1727,9,0))</f>
        <v>100801</v>
      </c>
      <c r="K2484" s="34" t="str">
        <f t="shared" si="35"/>
        <v>4,100801</v>
      </c>
      <c r="L2484" s="34">
        <v>0</v>
      </c>
      <c r="M2484" s="34">
        <v>0</v>
      </c>
      <c r="N2484" s="34">
        <v>0</v>
      </c>
      <c r="O2484" s="34">
        <v>0</v>
      </c>
      <c r="P2484" s="23">
        <v>0</v>
      </c>
      <c r="Q2484" s="23">
        <v>3000</v>
      </c>
      <c r="R2484" s="23">
        <v>0</v>
      </c>
    </row>
    <row r="2485" spans="1:18" x14ac:dyDescent="0.15">
      <c r="A2485" s="23">
        <v>401105</v>
      </c>
      <c r="B2485" s="33" t="s">
        <v>10056</v>
      </c>
      <c r="C2485" s="34">
        <v>4</v>
      </c>
      <c r="D2485" s="34" t="s">
        <v>49</v>
      </c>
      <c r="E2485" s="34">
        <f>IF(D2485="",0,VLOOKUP(D2485,city!$D$4:$K$352,8,0))</f>
        <v>8</v>
      </c>
      <c r="F2485" s="34">
        <v>1</v>
      </c>
      <c r="G2485" s="34">
        <v>0</v>
      </c>
      <c r="H2485" s="34" t="s">
        <v>7990</v>
      </c>
      <c r="J2485" s="34" t="str">
        <f>IF(I2485="","",VLOOKUP(I2485,speciality!$B$4:$J$1727,9,0))</f>
        <v/>
      </c>
      <c r="K2485" s="34" t="str">
        <f t="shared" si="35"/>
        <v>3,-1</v>
      </c>
      <c r="L2485" s="34">
        <v>0</v>
      </c>
      <c r="M2485" s="34">
        <v>0</v>
      </c>
      <c r="N2485" s="34">
        <v>0</v>
      </c>
      <c r="O2485" s="34">
        <v>0</v>
      </c>
      <c r="P2485" s="23">
        <v>0</v>
      </c>
      <c r="Q2485" s="23">
        <v>3000</v>
      </c>
      <c r="R2485" s="23">
        <v>0</v>
      </c>
    </row>
    <row r="2486" spans="1:18" ht="28" x14ac:dyDescent="0.15">
      <c r="A2486" s="23">
        <v>401106</v>
      </c>
      <c r="B2486" s="33" t="s">
        <v>10057</v>
      </c>
      <c r="C2486" s="34">
        <v>4</v>
      </c>
      <c r="D2486" s="34" t="s">
        <v>49</v>
      </c>
      <c r="E2486" s="34">
        <f>IF(D2486="",0,VLOOKUP(D2486,city!$D$4:$K$352,8,0))</f>
        <v>8</v>
      </c>
      <c r="F2486" s="34">
        <v>1</v>
      </c>
      <c r="G2486" s="34">
        <v>0</v>
      </c>
      <c r="H2486" s="34" t="s">
        <v>7990</v>
      </c>
      <c r="J2486" s="34" t="str">
        <f>IF(I2486="","",VLOOKUP(I2486,speciality!$B$4:$J$1727,9,0))</f>
        <v/>
      </c>
      <c r="K2486" s="34" t="str">
        <f t="shared" si="35"/>
        <v>3,-1</v>
      </c>
      <c r="L2486" s="34">
        <v>0</v>
      </c>
      <c r="M2486" s="34">
        <v>0</v>
      </c>
      <c r="N2486" s="34">
        <v>0</v>
      </c>
      <c r="O2486" s="34">
        <v>0</v>
      </c>
      <c r="P2486" s="23">
        <v>0</v>
      </c>
      <c r="Q2486" s="23">
        <v>3000</v>
      </c>
      <c r="R2486" s="23">
        <v>0</v>
      </c>
    </row>
    <row r="2487" spans="1:18" ht="28" x14ac:dyDescent="0.15">
      <c r="A2487" s="23">
        <v>401107</v>
      </c>
      <c r="B2487" s="33" t="s">
        <v>10058</v>
      </c>
      <c r="C2487" s="34">
        <v>4</v>
      </c>
      <c r="D2487" s="34" t="s">
        <v>49</v>
      </c>
      <c r="E2487" s="34">
        <f>IF(D2487="",0,VLOOKUP(D2487,city!$D$4:$K$352,8,0))</f>
        <v>8</v>
      </c>
      <c r="F2487" s="34">
        <v>1</v>
      </c>
      <c r="G2487" s="34">
        <v>0</v>
      </c>
      <c r="H2487" s="34" t="s">
        <v>7990</v>
      </c>
      <c r="J2487" s="34" t="str">
        <f>IF(I2487="","",VLOOKUP(I2487,speciality!$B$4:$J$1727,9,0))</f>
        <v/>
      </c>
      <c r="K2487" s="34" t="str">
        <f t="shared" si="35"/>
        <v>3,-1</v>
      </c>
      <c r="L2487" s="34">
        <v>0</v>
      </c>
      <c r="M2487" s="34">
        <v>0</v>
      </c>
      <c r="N2487" s="34">
        <v>0</v>
      </c>
      <c r="O2487" s="34">
        <v>0</v>
      </c>
      <c r="P2487" s="23">
        <v>0</v>
      </c>
      <c r="Q2487" s="23">
        <v>3000</v>
      </c>
      <c r="R2487" s="23">
        <v>0</v>
      </c>
    </row>
    <row r="2488" spans="1:18" ht="28" x14ac:dyDescent="0.15">
      <c r="A2488" s="23">
        <v>401108</v>
      </c>
      <c r="B2488" s="33" t="s">
        <v>10059</v>
      </c>
      <c r="C2488" s="34">
        <v>4</v>
      </c>
      <c r="D2488" s="34" t="s">
        <v>51</v>
      </c>
      <c r="E2488" s="34">
        <f>IF(D2488="",0,VLOOKUP(D2488,city!$D$4:$K$352,8,0))</f>
        <v>9</v>
      </c>
      <c r="F2488" s="34">
        <v>1</v>
      </c>
      <c r="G2488" s="34">
        <v>0</v>
      </c>
      <c r="H2488" s="34" t="s">
        <v>7990</v>
      </c>
      <c r="J2488" s="34" t="str">
        <f>IF(I2488="","",VLOOKUP(I2488,speciality!$B$4:$J$1727,9,0))</f>
        <v/>
      </c>
      <c r="K2488" s="34" t="str">
        <f t="shared" si="35"/>
        <v>3,-1</v>
      </c>
      <c r="L2488" s="34">
        <v>0</v>
      </c>
      <c r="M2488" s="34">
        <v>0</v>
      </c>
      <c r="N2488" s="34">
        <v>0</v>
      </c>
      <c r="O2488" s="34">
        <v>0</v>
      </c>
      <c r="P2488" s="23">
        <v>0</v>
      </c>
      <c r="Q2488" s="23">
        <v>3000</v>
      </c>
      <c r="R2488" s="23">
        <v>0</v>
      </c>
    </row>
    <row r="2489" spans="1:18" ht="28" x14ac:dyDescent="0.15">
      <c r="A2489" s="23">
        <v>401109</v>
      </c>
      <c r="B2489" s="33" t="s">
        <v>10060</v>
      </c>
      <c r="C2489" s="34">
        <v>4</v>
      </c>
      <c r="D2489" s="34" t="s">
        <v>51</v>
      </c>
      <c r="E2489" s="34">
        <f>IF(D2489="",0,VLOOKUP(D2489,city!$D$4:$K$352,8,0))</f>
        <v>9</v>
      </c>
      <c r="F2489" s="34">
        <v>1</v>
      </c>
      <c r="G2489" s="34">
        <v>0</v>
      </c>
      <c r="H2489" s="34" t="s">
        <v>7990</v>
      </c>
      <c r="J2489" s="34" t="str">
        <f>IF(I2489="","",VLOOKUP(I2489,speciality!$B$4:$J$1727,9,0))</f>
        <v/>
      </c>
      <c r="K2489" s="34" t="str">
        <f t="shared" si="35"/>
        <v>3,-1</v>
      </c>
      <c r="L2489" s="34">
        <v>0</v>
      </c>
      <c r="M2489" s="34">
        <v>0</v>
      </c>
      <c r="N2489" s="34">
        <v>0</v>
      </c>
      <c r="O2489" s="34">
        <v>0</v>
      </c>
      <c r="P2489" s="23">
        <v>0</v>
      </c>
      <c r="Q2489" s="23">
        <v>3000</v>
      </c>
      <c r="R2489" s="23">
        <v>0</v>
      </c>
    </row>
    <row r="2490" spans="1:18" x14ac:dyDescent="0.15">
      <c r="A2490" s="23">
        <v>401110</v>
      </c>
      <c r="B2490" s="33" t="s">
        <v>10061</v>
      </c>
      <c r="C2490" s="34">
        <v>4</v>
      </c>
      <c r="D2490" s="34" t="s">
        <v>51</v>
      </c>
      <c r="E2490" s="34">
        <f>IF(D2490="",0,VLOOKUP(D2490,city!$D$4:$K$352,8,0))</f>
        <v>9</v>
      </c>
      <c r="F2490" s="34">
        <v>1</v>
      </c>
      <c r="G2490" s="34">
        <v>0</v>
      </c>
      <c r="H2490" s="34" t="s">
        <v>7990</v>
      </c>
      <c r="J2490" s="34" t="str">
        <f>IF(I2490="","",VLOOKUP(I2490,speciality!$B$4:$J$1727,9,0))</f>
        <v/>
      </c>
      <c r="K2490" s="34" t="str">
        <f t="shared" si="35"/>
        <v>3,-1</v>
      </c>
      <c r="L2490" s="34">
        <v>0</v>
      </c>
      <c r="M2490" s="34">
        <v>0</v>
      </c>
      <c r="N2490" s="34">
        <v>0</v>
      </c>
      <c r="O2490" s="34">
        <v>0</v>
      </c>
      <c r="P2490" s="23">
        <v>0</v>
      </c>
      <c r="Q2490" s="23">
        <v>3000</v>
      </c>
      <c r="R2490" s="23">
        <v>0</v>
      </c>
    </row>
    <row r="2491" spans="1:18" x14ac:dyDescent="0.15">
      <c r="A2491" s="23">
        <v>401111</v>
      </c>
      <c r="B2491" s="33" t="s">
        <v>10062</v>
      </c>
      <c r="C2491" s="34">
        <v>4</v>
      </c>
      <c r="D2491" s="34" t="s">
        <v>51</v>
      </c>
      <c r="E2491" s="34">
        <f>IF(D2491="",0,VLOOKUP(D2491,city!$D$4:$K$352,8,0))</f>
        <v>9</v>
      </c>
      <c r="F2491" s="34">
        <v>1</v>
      </c>
      <c r="G2491" s="34">
        <v>0</v>
      </c>
      <c r="H2491" s="34" t="s">
        <v>7990</v>
      </c>
      <c r="J2491" s="34" t="str">
        <f>IF(I2491="","",VLOOKUP(I2491,speciality!$B$4:$J$1727,9,0))</f>
        <v/>
      </c>
      <c r="K2491" s="34" t="str">
        <f t="shared" si="35"/>
        <v>3,-1</v>
      </c>
      <c r="L2491" s="34">
        <v>0</v>
      </c>
      <c r="M2491" s="34">
        <v>0</v>
      </c>
      <c r="N2491" s="34">
        <v>0</v>
      </c>
      <c r="O2491" s="34">
        <v>0</v>
      </c>
      <c r="P2491" s="23">
        <v>0</v>
      </c>
      <c r="Q2491" s="23">
        <v>3000</v>
      </c>
      <c r="R2491" s="23">
        <v>0</v>
      </c>
    </row>
    <row r="2492" spans="1:18" ht="28" x14ac:dyDescent="0.15">
      <c r="A2492" s="23">
        <v>401112</v>
      </c>
      <c r="B2492" s="33" t="s">
        <v>10063</v>
      </c>
      <c r="C2492" s="34">
        <v>4</v>
      </c>
      <c r="D2492" s="34" t="s">
        <v>53</v>
      </c>
      <c r="E2492" s="34">
        <f>IF(D2492="",0,VLOOKUP(D2492,city!$D$4:$K$352,8,0))</f>
        <v>10</v>
      </c>
      <c r="F2492" s="34">
        <v>1</v>
      </c>
      <c r="G2492" s="34">
        <v>0</v>
      </c>
      <c r="H2492" s="34" t="s">
        <v>7990</v>
      </c>
      <c r="J2492" s="34" t="str">
        <f>IF(I2492="","",VLOOKUP(I2492,speciality!$B$4:$J$1727,9,0))</f>
        <v/>
      </c>
      <c r="K2492" s="34" t="str">
        <f t="shared" ref="K2492:K2555" si="36">IF(J2492="","3,-1","4,"&amp;J2492)</f>
        <v>3,-1</v>
      </c>
      <c r="L2492" s="34">
        <v>0</v>
      </c>
      <c r="M2492" s="34">
        <v>0</v>
      </c>
      <c r="N2492" s="34">
        <v>0</v>
      </c>
      <c r="O2492" s="34">
        <v>0</v>
      </c>
      <c r="P2492" s="23">
        <v>0</v>
      </c>
      <c r="Q2492" s="23">
        <v>3000</v>
      </c>
      <c r="R2492" s="23">
        <v>0</v>
      </c>
    </row>
    <row r="2493" spans="1:18" ht="28" x14ac:dyDescent="0.15">
      <c r="A2493" s="23">
        <v>401113</v>
      </c>
      <c r="B2493" s="33" t="s">
        <v>10064</v>
      </c>
      <c r="C2493" s="34">
        <v>4</v>
      </c>
      <c r="D2493" s="34" t="s">
        <v>53</v>
      </c>
      <c r="E2493" s="34">
        <f>IF(D2493="",0,VLOOKUP(D2493,city!$D$4:$K$352,8,0))</f>
        <v>10</v>
      </c>
      <c r="F2493" s="34">
        <v>1</v>
      </c>
      <c r="G2493" s="34">
        <v>0</v>
      </c>
      <c r="H2493" s="34" t="s">
        <v>7990</v>
      </c>
      <c r="J2493" s="34" t="str">
        <f>IF(I2493="","",VLOOKUP(I2493,speciality!$B$4:$J$1727,9,0))</f>
        <v/>
      </c>
      <c r="K2493" s="34" t="str">
        <f t="shared" si="36"/>
        <v>3,-1</v>
      </c>
      <c r="L2493" s="34">
        <v>0</v>
      </c>
      <c r="M2493" s="34">
        <v>0</v>
      </c>
      <c r="N2493" s="34">
        <v>0</v>
      </c>
      <c r="O2493" s="34">
        <v>0</v>
      </c>
      <c r="P2493" s="23">
        <v>0</v>
      </c>
      <c r="Q2493" s="23">
        <v>3000</v>
      </c>
      <c r="R2493" s="23">
        <v>0</v>
      </c>
    </row>
    <row r="2494" spans="1:18" ht="28" x14ac:dyDescent="0.15">
      <c r="A2494" s="23">
        <v>401114</v>
      </c>
      <c r="B2494" s="33" t="s">
        <v>10065</v>
      </c>
      <c r="C2494" s="34">
        <v>4</v>
      </c>
      <c r="D2494" s="34" t="s">
        <v>53</v>
      </c>
      <c r="E2494" s="34">
        <f>IF(D2494="",0,VLOOKUP(D2494,city!$D$4:$K$352,8,0))</f>
        <v>10</v>
      </c>
      <c r="F2494" s="34">
        <v>1</v>
      </c>
      <c r="G2494" s="34">
        <v>0</v>
      </c>
      <c r="H2494" s="34" t="s">
        <v>7990</v>
      </c>
      <c r="J2494" s="34" t="str">
        <f>IF(I2494="","",VLOOKUP(I2494,speciality!$B$4:$J$1727,9,0))</f>
        <v/>
      </c>
      <c r="K2494" s="34" t="str">
        <f t="shared" si="36"/>
        <v>3,-1</v>
      </c>
      <c r="L2494" s="34">
        <v>0</v>
      </c>
      <c r="M2494" s="34">
        <v>0</v>
      </c>
      <c r="N2494" s="34">
        <v>0</v>
      </c>
      <c r="O2494" s="34">
        <v>0</v>
      </c>
      <c r="P2494" s="23">
        <v>0</v>
      </c>
      <c r="Q2494" s="23">
        <v>3000</v>
      </c>
      <c r="R2494" s="23">
        <v>0</v>
      </c>
    </row>
    <row r="2495" spans="1:18" ht="28" x14ac:dyDescent="0.15">
      <c r="A2495" s="23">
        <v>401115</v>
      </c>
      <c r="B2495" s="33" t="s">
        <v>10066</v>
      </c>
      <c r="C2495" s="34">
        <v>4</v>
      </c>
      <c r="D2495" s="34" t="s">
        <v>53</v>
      </c>
      <c r="E2495" s="34">
        <f>IF(D2495="",0,VLOOKUP(D2495,city!$D$4:$K$352,8,0))</f>
        <v>10</v>
      </c>
      <c r="F2495" s="34">
        <v>1</v>
      </c>
      <c r="G2495" s="34">
        <v>0</v>
      </c>
      <c r="H2495" s="34" t="s">
        <v>7990</v>
      </c>
      <c r="J2495" s="34" t="str">
        <f>IF(I2495="","",VLOOKUP(I2495,speciality!$B$4:$J$1727,9,0))</f>
        <v/>
      </c>
      <c r="K2495" s="34" t="str">
        <f t="shared" si="36"/>
        <v>3,-1</v>
      </c>
      <c r="L2495" s="34">
        <v>0</v>
      </c>
      <c r="M2495" s="34">
        <v>0</v>
      </c>
      <c r="N2495" s="34">
        <v>0</v>
      </c>
      <c r="O2495" s="34">
        <v>0</v>
      </c>
      <c r="P2495" s="23">
        <v>0</v>
      </c>
      <c r="Q2495" s="23">
        <v>3000</v>
      </c>
      <c r="R2495" s="23">
        <v>0</v>
      </c>
    </row>
    <row r="2496" spans="1:18" ht="28" x14ac:dyDescent="0.15">
      <c r="A2496" s="23">
        <v>401116</v>
      </c>
      <c r="B2496" s="33" t="s">
        <v>10067</v>
      </c>
      <c r="C2496" s="34">
        <v>4</v>
      </c>
      <c r="D2496" s="34" t="s">
        <v>55</v>
      </c>
      <c r="E2496" s="34">
        <f>IF(D2496="",0,VLOOKUP(D2496,city!$D$4:$K$352,8,0))</f>
        <v>11</v>
      </c>
      <c r="F2496" s="34">
        <v>1</v>
      </c>
      <c r="G2496" s="34">
        <v>0</v>
      </c>
      <c r="H2496" s="34" t="s">
        <v>7990</v>
      </c>
      <c r="J2496" s="34" t="str">
        <f>IF(I2496="","",VLOOKUP(I2496,speciality!$B$4:$J$1727,9,0))</f>
        <v/>
      </c>
      <c r="K2496" s="34" t="str">
        <f t="shared" si="36"/>
        <v>3,-1</v>
      </c>
      <c r="L2496" s="34">
        <v>0</v>
      </c>
      <c r="M2496" s="34">
        <v>0</v>
      </c>
      <c r="N2496" s="34">
        <v>0</v>
      </c>
      <c r="O2496" s="34">
        <v>0</v>
      </c>
      <c r="P2496" s="23">
        <v>0</v>
      </c>
      <c r="Q2496" s="23">
        <v>3000</v>
      </c>
      <c r="R2496" s="23">
        <v>0</v>
      </c>
    </row>
    <row r="2497" spans="1:18" ht="42" x14ac:dyDescent="0.15">
      <c r="A2497" s="23">
        <v>401117</v>
      </c>
      <c r="B2497" s="33" t="s">
        <v>10068</v>
      </c>
      <c r="C2497" s="34">
        <v>4</v>
      </c>
      <c r="D2497" s="34" t="s">
        <v>55</v>
      </c>
      <c r="E2497" s="34">
        <f>IF(D2497="",0,VLOOKUP(D2497,city!$D$4:$K$352,8,0))</f>
        <v>11</v>
      </c>
      <c r="F2497" s="34">
        <v>1</v>
      </c>
      <c r="G2497" s="34">
        <v>0</v>
      </c>
      <c r="H2497" s="34" t="s">
        <v>7990</v>
      </c>
      <c r="J2497" s="34" t="str">
        <f>IF(I2497="","",VLOOKUP(I2497,speciality!$B$4:$J$1727,9,0))</f>
        <v/>
      </c>
      <c r="K2497" s="34" t="str">
        <f t="shared" si="36"/>
        <v>3,-1</v>
      </c>
      <c r="L2497" s="34">
        <v>0</v>
      </c>
      <c r="M2497" s="34">
        <v>0</v>
      </c>
      <c r="N2497" s="34">
        <v>0</v>
      </c>
      <c r="O2497" s="34">
        <v>0</v>
      </c>
      <c r="P2497" s="23">
        <v>0</v>
      </c>
      <c r="Q2497" s="23">
        <v>3000</v>
      </c>
      <c r="R2497" s="23">
        <v>0</v>
      </c>
    </row>
    <row r="2498" spans="1:18" x14ac:dyDescent="0.15">
      <c r="A2498" s="23">
        <v>401118</v>
      </c>
      <c r="B2498" s="33" t="s">
        <v>10069</v>
      </c>
      <c r="C2498" s="34">
        <v>4</v>
      </c>
      <c r="D2498" s="34" t="s">
        <v>55</v>
      </c>
      <c r="E2498" s="34">
        <f>IF(D2498="",0,VLOOKUP(D2498,city!$D$4:$K$352,8,0))</f>
        <v>11</v>
      </c>
      <c r="F2498" s="34">
        <v>1</v>
      </c>
      <c r="G2498" s="34">
        <v>0</v>
      </c>
      <c r="H2498" s="34" t="s">
        <v>7990</v>
      </c>
      <c r="J2498" s="34" t="str">
        <f>IF(I2498="","",VLOOKUP(I2498,speciality!$B$4:$J$1727,9,0))</f>
        <v/>
      </c>
      <c r="K2498" s="34" t="str">
        <f t="shared" si="36"/>
        <v>3,-1</v>
      </c>
      <c r="L2498" s="34">
        <v>0</v>
      </c>
      <c r="M2498" s="34">
        <v>0</v>
      </c>
      <c r="N2498" s="34">
        <v>0</v>
      </c>
      <c r="O2498" s="34">
        <v>0</v>
      </c>
      <c r="P2498" s="23">
        <v>0</v>
      </c>
      <c r="Q2498" s="23">
        <v>3000</v>
      </c>
      <c r="R2498" s="23">
        <v>0</v>
      </c>
    </row>
    <row r="2499" spans="1:18" x14ac:dyDescent="0.15">
      <c r="A2499" s="23">
        <v>401119</v>
      </c>
      <c r="B2499" s="33" t="s">
        <v>10070</v>
      </c>
      <c r="C2499" s="34">
        <v>4</v>
      </c>
      <c r="D2499" s="34" t="s">
        <v>55</v>
      </c>
      <c r="E2499" s="34">
        <f>IF(D2499="",0,VLOOKUP(D2499,city!$D$4:$K$352,8,0))</f>
        <v>11</v>
      </c>
      <c r="F2499" s="34">
        <v>1</v>
      </c>
      <c r="G2499" s="34">
        <v>0</v>
      </c>
      <c r="H2499" s="34" t="s">
        <v>7990</v>
      </c>
      <c r="J2499" s="34" t="str">
        <f>IF(I2499="","",VLOOKUP(I2499,speciality!$B$4:$J$1727,9,0))</f>
        <v/>
      </c>
      <c r="K2499" s="34" t="str">
        <f t="shared" si="36"/>
        <v>3,-1</v>
      </c>
      <c r="L2499" s="34">
        <v>0</v>
      </c>
      <c r="M2499" s="34">
        <v>0</v>
      </c>
      <c r="N2499" s="34">
        <v>0</v>
      </c>
      <c r="O2499" s="34">
        <v>0</v>
      </c>
      <c r="P2499" s="23">
        <v>0</v>
      </c>
      <c r="Q2499" s="23">
        <v>3000</v>
      </c>
      <c r="R2499" s="23">
        <v>0</v>
      </c>
    </row>
    <row r="2500" spans="1:18" x14ac:dyDescent="0.15">
      <c r="A2500" s="23">
        <v>401120</v>
      </c>
      <c r="B2500" s="33" t="s">
        <v>10071</v>
      </c>
      <c r="C2500" s="34">
        <v>4</v>
      </c>
      <c r="D2500" s="34" t="s">
        <v>57</v>
      </c>
      <c r="E2500" s="34">
        <f>IF(D2500="",0,VLOOKUP(D2500,city!$D$4:$K$352,8,0))</f>
        <v>12</v>
      </c>
      <c r="F2500" s="34">
        <v>1</v>
      </c>
      <c r="G2500" s="34">
        <v>0</v>
      </c>
      <c r="H2500" s="34" t="s">
        <v>7990</v>
      </c>
      <c r="J2500" s="34" t="str">
        <f>IF(I2500="","",VLOOKUP(I2500,speciality!$B$4:$J$1727,9,0))</f>
        <v/>
      </c>
      <c r="K2500" s="34" t="str">
        <f t="shared" si="36"/>
        <v>3,-1</v>
      </c>
      <c r="L2500" s="34">
        <v>0</v>
      </c>
      <c r="M2500" s="34">
        <v>0</v>
      </c>
      <c r="N2500" s="34">
        <v>0</v>
      </c>
      <c r="O2500" s="34">
        <v>0</v>
      </c>
      <c r="P2500" s="23">
        <v>0</v>
      </c>
      <c r="Q2500" s="23">
        <v>3000</v>
      </c>
      <c r="R2500" s="23">
        <v>0</v>
      </c>
    </row>
    <row r="2501" spans="1:18" ht="28" x14ac:dyDescent="0.15">
      <c r="A2501" s="23">
        <v>401121</v>
      </c>
      <c r="B2501" s="33" t="s">
        <v>10072</v>
      </c>
      <c r="C2501" s="34">
        <v>4</v>
      </c>
      <c r="D2501" s="34" t="s">
        <v>57</v>
      </c>
      <c r="E2501" s="34">
        <f>IF(D2501="",0,VLOOKUP(D2501,city!$D$4:$K$352,8,0))</f>
        <v>12</v>
      </c>
      <c r="F2501" s="34">
        <v>1</v>
      </c>
      <c r="G2501" s="34">
        <v>0</v>
      </c>
      <c r="H2501" s="34" t="s">
        <v>7990</v>
      </c>
      <c r="J2501" s="34" t="str">
        <f>IF(I2501="","",VLOOKUP(I2501,speciality!$B$4:$J$1727,9,0))</f>
        <v/>
      </c>
      <c r="K2501" s="34" t="str">
        <f t="shared" si="36"/>
        <v>3,-1</v>
      </c>
      <c r="L2501" s="34">
        <v>0</v>
      </c>
      <c r="M2501" s="34">
        <v>0</v>
      </c>
      <c r="N2501" s="34">
        <v>0</v>
      </c>
      <c r="O2501" s="34">
        <v>0</v>
      </c>
      <c r="P2501" s="23">
        <v>0</v>
      </c>
      <c r="Q2501" s="23">
        <v>3000</v>
      </c>
      <c r="R2501" s="23">
        <v>0</v>
      </c>
    </row>
    <row r="2502" spans="1:18" ht="28" x14ac:dyDescent="0.15">
      <c r="A2502" s="23">
        <v>401122</v>
      </c>
      <c r="B2502" s="33" t="s">
        <v>10073</v>
      </c>
      <c r="C2502" s="34">
        <v>4</v>
      </c>
      <c r="D2502" s="34" t="s">
        <v>57</v>
      </c>
      <c r="E2502" s="34">
        <f>IF(D2502="",0,VLOOKUP(D2502,city!$D$4:$K$352,8,0))</f>
        <v>12</v>
      </c>
      <c r="F2502" s="34">
        <v>1</v>
      </c>
      <c r="G2502" s="34">
        <v>0</v>
      </c>
      <c r="H2502" s="34" t="s">
        <v>7990</v>
      </c>
      <c r="J2502" s="34" t="str">
        <f>IF(I2502="","",VLOOKUP(I2502,speciality!$B$4:$J$1727,9,0))</f>
        <v/>
      </c>
      <c r="K2502" s="34" t="str">
        <f t="shared" si="36"/>
        <v>3,-1</v>
      </c>
      <c r="L2502" s="34">
        <v>0</v>
      </c>
      <c r="M2502" s="34">
        <v>0</v>
      </c>
      <c r="N2502" s="34">
        <v>0</v>
      </c>
      <c r="O2502" s="34">
        <v>0</v>
      </c>
      <c r="P2502" s="23">
        <v>0</v>
      </c>
      <c r="Q2502" s="23">
        <v>3000</v>
      </c>
      <c r="R2502" s="23">
        <v>0</v>
      </c>
    </row>
    <row r="2503" spans="1:18" ht="28" x14ac:dyDescent="0.15">
      <c r="A2503" s="23">
        <v>401123</v>
      </c>
      <c r="B2503" s="33" t="s">
        <v>10074</v>
      </c>
      <c r="C2503" s="34">
        <v>4</v>
      </c>
      <c r="D2503" s="34" t="s">
        <v>57</v>
      </c>
      <c r="E2503" s="34">
        <f>IF(D2503="",0,VLOOKUP(D2503,city!$D$4:$K$352,8,0))</f>
        <v>12</v>
      </c>
      <c r="F2503" s="34">
        <v>1</v>
      </c>
      <c r="G2503" s="34">
        <v>0</v>
      </c>
      <c r="H2503" s="34" t="s">
        <v>7990</v>
      </c>
      <c r="J2503" s="34" t="str">
        <f>IF(I2503="","",VLOOKUP(I2503,speciality!$B$4:$J$1727,9,0))</f>
        <v/>
      </c>
      <c r="K2503" s="34" t="str">
        <f t="shared" si="36"/>
        <v>3,-1</v>
      </c>
      <c r="L2503" s="34">
        <v>0</v>
      </c>
      <c r="M2503" s="34">
        <v>0</v>
      </c>
      <c r="N2503" s="34">
        <v>0</v>
      </c>
      <c r="O2503" s="34">
        <v>0</v>
      </c>
      <c r="P2503" s="23">
        <v>0</v>
      </c>
      <c r="Q2503" s="23">
        <v>3000</v>
      </c>
      <c r="R2503" s="23">
        <v>0</v>
      </c>
    </row>
    <row r="2504" spans="1:18" ht="28" x14ac:dyDescent="0.15">
      <c r="A2504" s="23">
        <v>401124</v>
      </c>
      <c r="B2504" s="33" t="s">
        <v>10075</v>
      </c>
      <c r="C2504" s="34">
        <v>4</v>
      </c>
      <c r="D2504" s="34" t="s">
        <v>59</v>
      </c>
      <c r="E2504" s="34">
        <f>IF(D2504="",0,VLOOKUP(D2504,city!$D$4:$K$352,8,0))</f>
        <v>13</v>
      </c>
      <c r="F2504" s="34">
        <v>1</v>
      </c>
      <c r="G2504" s="34">
        <v>0</v>
      </c>
      <c r="H2504" s="34" t="s">
        <v>7990</v>
      </c>
      <c r="J2504" s="34" t="str">
        <f>IF(I2504="","",VLOOKUP(I2504,speciality!$B$4:$J$1727,9,0))</f>
        <v/>
      </c>
      <c r="K2504" s="34" t="str">
        <f t="shared" si="36"/>
        <v>3,-1</v>
      </c>
      <c r="L2504" s="34">
        <v>0</v>
      </c>
      <c r="M2504" s="34">
        <v>0</v>
      </c>
      <c r="N2504" s="34">
        <v>0</v>
      </c>
      <c r="O2504" s="34">
        <v>0</v>
      </c>
      <c r="P2504" s="23">
        <v>0</v>
      </c>
      <c r="Q2504" s="23">
        <v>3000</v>
      </c>
      <c r="R2504" s="23">
        <v>0</v>
      </c>
    </row>
    <row r="2505" spans="1:18" ht="28" x14ac:dyDescent="0.15">
      <c r="A2505" s="23">
        <v>401125</v>
      </c>
      <c r="B2505" s="33" t="s">
        <v>10076</v>
      </c>
      <c r="C2505" s="34">
        <v>4</v>
      </c>
      <c r="D2505" s="34" t="s">
        <v>59</v>
      </c>
      <c r="E2505" s="34">
        <f>IF(D2505="",0,VLOOKUP(D2505,city!$D$4:$K$352,8,0))</f>
        <v>13</v>
      </c>
      <c r="F2505" s="34">
        <v>1</v>
      </c>
      <c r="G2505" s="34">
        <v>0</v>
      </c>
      <c r="H2505" s="34" t="s">
        <v>7990</v>
      </c>
      <c r="J2505" s="34" t="str">
        <f>IF(I2505="","",VLOOKUP(I2505,speciality!$B$4:$J$1727,9,0))</f>
        <v/>
      </c>
      <c r="K2505" s="34" t="str">
        <f t="shared" si="36"/>
        <v>3,-1</v>
      </c>
      <c r="L2505" s="34">
        <v>0</v>
      </c>
      <c r="M2505" s="34">
        <v>0</v>
      </c>
      <c r="N2505" s="34">
        <v>0</v>
      </c>
      <c r="O2505" s="34">
        <v>0</v>
      </c>
      <c r="P2505" s="23">
        <v>0</v>
      </c>
      <c r="Q2505" s="23">
        <v>3000</v>
      </c>
      <c r="R2505" s="23">
        <v>0</v>
      </c>
    </row>
    <row r="2506" spans="1:18" x14ac:dyDescent="0.15">
      <c r="A2506" s="23">
        <v>401126</v>
      </c>
      <c r="B2506" s="33" t="s">
        <v>10077</v>
      </c>
      <c r="C2506" s="34">
        <v>4</v>
      </c>
      <c r="D2506" s="34" t="s">
        <v>59</v>
      </c>
      <c r="E2506" s="34">
        <f>IF(D2506="",0,VLOOKUP(D2506,city!$D$4:$K$352,8,0))</f>
        <v>13</v>
      </c>
      <c r="F2506" s="34">
        <v>1</v>
      </c>
      <c r="G2506" s="34">
        <v>0</v>
      </c>
      <c r="H2506" s="34" t="s">
        <v>7990</v>
      </c>
      <c r="J2506" s="34" t="str">
        <f>IF(I2506="","",VLOOKUP(I2506,speciality!$B$4:$J$1727,9,0))</f>
        <v/>
      </c>
      <c r="K2506" s="34" t="str">
        <f t="shared" si="36"/>
        <v>3,-1</v>
      </c>
      <c r="L2506" s="34">
        <v>0</v>
      </c>
      <c r="M2506" s="34">
        <v>0</v>
      </c>
      <c r="N2506" s="34">
        <v>0</v>
      </c>
      <c r="O2506" s="34">
        <v>0</v>
      </c>
      <c r="P2506" s="23">
        <v>0</v>
      </c>
      <c r="Q2506" s="23">
        <v>3000</v>
      </c>
      <c r="R2506" s="23">
        <v>0</v>
      </c>
    </row>
    <row r="2507" spans="1:18" ht="28" x14ac:dyDescent="0.15">
      <c r="A2507" s="23">
        <v>401127</v>
      </c>
      <c r="B2507" s="33" t="s">
        <v>10078</v>
      </c>
      <c r="C2507" s="34">
        <v>4</v>
      </c>
      <c r="D2507" s="34" t="s">
        <v>59</v>
      </c>
      <c r="E2507" s="34">
        <f>IF(D2507="",0,VLOOKUP(D2507,city!$D$4:$K$352,8,0))</f>
        <v>13</v>
      </c>
      <c r="F2507" s="34">
        <v>1</v>
      </c>
      <c r="G2507" s="34">
        <v>0</v>
      </c>
      <c r="H2507" s="34" t="s">
        <v>7990</v>
      </c>
      <c r="J2507" s="34" t="str">
        <f>IF(I2507="","",VLOOKUP(I2507,speciality!$B$4:$J$1727,9,0))</f>
        <v/>
      </c>
      <c r="K2507" s="34" t="str">
        <f t="shared" si="36"/>
        <v>3,-1</v>
      </c>
      <c r="L2507" s="34">
        <v>0</v>
      </c>
      <c r="M2507" s="34">
        <v>0</v>
      </c>
      <c r="N2507" s="34">
        <v>0</v>
      </c>
      <c r="O2507" s="34">
        <v>0</v>
      </c>
      <c r="P2507" s="23">
        <v>0</v>
      </c>
      <c r="Q2507" s="23">
        <v>3000</v>
      </c>
      <c r="R2507" s="23">
        <v>0</v>
      </c>
    </row>
    <row r="2508" spans="1:18" ht="28" x14ac:dyDescent="0.15">
      <c r="A2508" s="23">
        <v>401128</v>
      </c>
      <c r="B2508" s="33" t="s">
        <v>10079</v>
      </c>
      <c r="C2508" s="34">
        <v>4</v>
      </c>
      <c r="D2508" s="34" t="s">
        <v>61</v>
      </c>
      <c r="E2508" s="34">
        <f>IF(D2508="",0,VLOOKUP(D2508,city!$D$4:$K$352,8,0))</f>
        <v>14</v>
      </c>
      <c r="F2508" s="34">
        <v>1</v>
      </c>
      <c r="G2508" s="34">
        <v>0</v>
      </c>
      <c r="H2508" s="34" t="s">
        <v>7990</v>
      </c>
      <c r="J2508" s="34" t="str">
        <f>IF(I2508="","",VLOOKUP(I2508,speciality!$B$4:$J$1727,9,0))</f>
        <v/>
      </c>
      <c r="K2508" s="34" t="str">
        <f t="shared" si="36"/>
        <v>3,-1</v>
      </c>
      <c r="L2508" s="34">
        <v>0</v>
      </c>
      <c r="M2508" s="34">
        <v>0</v>
      </c>
      <c r="N2508" s="34">
        <v>0</v>
      </c>
      <c r="O2508" s="34">
        <v>0</v>
      </c>
      <c r="P2508" s="23">
        <v>0</v>
      </c>
      <c r="Q2508" s="23">
        <v>3000</v>
      </c>
      <c r="R2508" s="23">
        <v>0</v>
      </c>
    </row>
    <row r="2509" spans="1:18" ht="28" x14ac:dyDescent="0.15">
      <c r="A2509" s="23">
        <v>401129</v>
      </c>
      <c r="B2509" s="33" t="s">
        <v>10080</v>
      </c>
      <c r="C2509" s="34">
        <v>4</v>
      </c>
      <c r="D2509" s="34" t="s">
        <v>61</v>
      </c>
      <c r="E2509" s="34">
        <f>IF(D2509="",0,VLOOKUP(D2509,city!$D$4:$K$352,8,0))</f>
        <v>14</v>
      </c>
      <c r="F2509" s="34">
        <v>1</v>
      </c>
      <c r="G2509" s="34">
        <v>0</v>
      </c>
      <c r="H2509" s="34" t="s">
        <v>7990</v>
      </c>
      <c r="I2509" s="34" t="s">
        <v>10081</v>
      </c>
      <c r="J2509" s="34">
        <f>IF(I2509="","",VLOOKUP(I2509,speciality!$B$4:$J$1727,9,0))</f>
        <v>101403</v>
      </c>
      <c r="K2509" s="34" t="str">
        <f t="shared" si="36"/>
        <v>4,101403</v>
      </c>
      <c r="L2509" s="34">
        <v>0</v>
      </c>
      <c r="M2509" s="34">
        <v>0</v>
      </c>
      <c r="N2509" s="34">
        <v>0</v>
      </c>
      <c r="O2509" s="34">
        <v>0</v>
      </c>
      <c r="P2509" s="23">
        <v>0</v>
      </c>
      <c r="Q2509" s="23">
        <v>3000</v>
      </c>
      <c r="R2509" s="23">
        <v>0</v>
      </c>
    </row>
    <row r="2510" spans="1:18" ht="28" x14ac:dyDescent="0.15">
      <c r="A2510" s="23">
        <v>401130</v>
      </c>
      <c r="B2510" s="33" t="s">
        <v>10082</v>
      </c>
      <c r="C2510" s="34">
        <v>4</v>
      </c>
      <c r="D2510" s="34" t="s">
        <v>61</v>
      </c>
      <c r="E2510" s="34">
        <f>IF(D2510="",0,VLOOKUP(D2510,city!$D$4:$K$352,8,0))</f>
        <v>14</v>
      </c>
      <c r="F2510" s="34">
        <v>1</v>
      </c>
      <c r="G2510" s="34">
        <v>0</v>
      </c>
      <c r="H2510" s="34" t="s">
        <v>7990</v>
      </c>
      <c r="J2510" s="34" t="str">
        <f>IF(I2510="","",VLOOKUP(I2510,speciality!$B$4:$J$1727,9,0))</f>
        <v/>
      </c>
      <c r="K2510" s="34" t="str">
        <f t="shared" si="36"/>
        <v>3,-1</v>
      </c>
      <c r="L2510" s="34">
        <v>0</v>
      </c>
      <c r="M2510" s="34">
        <v>0</v>
      </c>
      <c r="N2510" s="34">
        <v>0</v>
      </c>
      <c r="O2510" s="34">
        <v>0</v>
      </c>
      <c r="P2510" s="23">
        <v>0</v>
      </c>
      <c r="Q2510" s="23">
        <v>3000</v>
      </c>
      <c r="R2510" s="23">
        <v>0</v>
      </c>
    </row>
    <row r="2511" spans="1:18" ht="28" x14ac:dyDescent="0.15">
      <c r="A2511" s="23">
        <v>401131</v>
      </c>
      <c r="B2511" s="33" t="s">
        <v>10083</v>
      </c>
      <c r="C2511" s="34">
        <v>4</v>
      </c>
      <c r="D2511" s="34" t="s">
        <v>61</v>
      </c>
      <c r="E2511" s="34">
        <f>IF(D2511="",0,VLOOKUP(D2511,city!$D$4:$K$352,8,0))</f>
        <v>14</v>
      </c>
      <c r="F2511" s="34">
        <v>1</v>
      </c>
      <c r="G2511" s="34">
        <v>0</v>
      </c>
      <c r="H2511" s="34" t="s">
        <v>7990</v>
      </c>
      <c r="J2511" s="34" t="str">
        <f>IF(I2511="","",VLOOKUP(I2511,speciality!$B$4:$J$1727,9,0))</f>
        <v/>
      </c>
      <c r="K2511" s="34" t="str">
        <f t="shared" si="36"/>
        <v>3,-1</v>
      </c>
      <c r="L2511" s="34">
        <v>0</v>
      </c>
      <c r="M2511" s="34">
        <v>0</v>
      </c>
      <c r="N2511" s="34">
        <v>0</v>
      </c>
      <c r="O2511" s="34">
        <v>0</v>
      </c>
      <c r="P2511" s="23">
        <v>0</v>
      </c>
      <c r="Q2511" s="23">
        <v>3000</v>
      </c>
      <c r="R2511" s="23">
        <v>0</v>
      </c>
    </row>
    <row r="2512" spans="1:18" x14ac:dyDescent="0.15">
      <c r="A2512" s="23">
        <v>401132</v>
      </c>
      <c r="B2512" s="33" t="s">
        <v>10084</v>
      </c>
      <c r="C2512" s="34">
        <v>4</v>
      </c>
      <c r="D2512" s="34" t="s">
        <v>63</v>
      </c>
      <c r="E2512" s="34">
        <f>IF(D2512="",0,VLOOKUP(D2512,city!$D$4:$K$352,8,0))</f>
        <v>15</v>
      </c>
      <c r="F2512" s="34">
        <v>1</v>
      </c>
      <c r="G2512" s="34">
        <v>0</v>
      </c>
      <c r="H2512" s="34" t="s">
        <v>7990</v>
      </c>
      <c r="J2512" s="34" t="str">
        <f>IF(I2512="","",VLOOKUP(I2512,speciality!$B$4:$J$1727,9,0))</f>
        <v/>
      </c>
      <c r="K2512" s="34" t="str">
        <f t="shared" si="36"/>
        <v>3,-1</v>
      </c>
      <c r="L2512" s="34">
        <v>0</v>
      </c>
      <c r="M2512" s="34">
        <v>0</v>
      </c>
      <c r="N2512" s="34">
        <v>0</v>
      </c>
      <c r="O2512" s="34">
        <v>0</v>
      </c>
      <c r="P2512" s="23">
        <v>0</v>
      </c>
      <c r="Q2512" s="23">
        <v>3000</v>
      </c>
      <c r="R2512" s="23">
        <v>0</v>
      </c>
    </row>
    <row r="2513" spans="1:18" ht="28" x14ac:dyDescent="0.15">
      <c r="A2513" s="23">
        <v>401133</v>
      </c>
      <c r="B2513" s="33" t="s">
        <v>10085</v>
      </c>
      <c r="C2513" s="34">
        <v>4</v>
      </c>
      <c r="D2513" s="34" t="s">
        <v>63</v>
      </c>
      <c r="E2513" s="34">
        <f>IF(D2513="",0,VLOOKUP(D2513,city!$D$4:$K$352,8,0))</f>
        <v>15</v>
      </c>
      <c r="F2513" s="34">
        <v>1</v>
      </c>
      <c r="G2513" s="34">
        <v>0</v>
      </c>
      <c r="H2513" s="34" t="s">
        <v>7990</v>
      </c>
      <c r="J2513" s="34" t="str">
        <f>IF(I2513="","",VLOOKUP(I2513,speciality!$B$4:$J$1727,9,0))</f>
        <v/>
      </c>
      <c r="K2513" s="34" t="str">
        <f t="shared" si="36"/>
        <v>3,-1</v>
      </c>
      <c r="L2513" s="34">
        <v>0</v>
      </c>
      <c r="M2513" s="34">
        <v>0</v>
      </c>
      <c r="N2513" s="34">
        <v>0</v>
      </c>
      <c r="O2513" s="34">
        <v>0</v>
      </c>
      <c r="P2513" s="23">
        <v>0</v>
      </c>
      <c r="Q2513" s="23">
        <v>3000</v>
      </c>
      <c r="R2513" s="23">
        <v>0</v>
      </c>
    </row>
    <row r="2514" spans="1:18" x14ac:dyDescent="0.15">
      <c r="A2514" s="23">
        <v>401134</v>
      </c>
      <c r="B2514" s="33" t="s">
        <v>10086</v>
      </c>
      <c r="C2514" s="34">
        <v>4</v>
      </c>
      <c r="D2514" s="34" t="s">
        <v>63</v>
      </c>
      <c r="E2514" s="34">
        <f>IF(D2514="",0,VLOOKUP(D2514,city!$D$4:$K$352,8,0))</f>
        <v>15</v>
      </c>
      <c r="F2514" s="34">
        <v>1</v>
      </c>
      <c r="G2514" s="34">
        <v>0</v>
      </c>
      <c r="H2514" s="34" t="s">
        <v>7990</v>
      </c>
      <c r="J2514" s="34" t="str">
        <f>IF(I2514="","",VLOOKUP(I2514,speciality!$B$4:$J$1727,9,0))</f>
        <v/>
      </c>
      <c r="K2514" s="34" t="str">
        <f t="shared" si="36"/>
        <v>3,-1</v>
      </c>
      <c r="L2514" s="34">
        <v>0</v>
      </c>
      <c r="M2514" s="34">
        <v>0</v>
      </c>
      <c r="N2514" s="34">
        <v>0</v>
      </c>
      <c r="O2514" s="34">
        <v>0</v>
      </c>
      <c r="P2514" s="23">
        <v>0</v>
      </c>
      <c r="Q2514" s="23">
        <v>3000</v>
      </c>
      <c r="R2514" s="23">
        <v>0</v>
      </c>
    </row>
    <row r="2515" spans="1:18" ht="28" x14ac:dyDescent="0.15">
      <c r="A2515" s="23">
        <v>401135</v>
      </c>
      <c r="B2515" s="33" t="s">
        <v>10087</v>
      </c>
      <c r="C2515" s="34">
        <v>4</v>
      </c>
      <c r="D2515" s="34" t="s">
        <v>63</v>
      </c>
      <c r="E2515" s="34">
        <f>IF(D2515="",0,VLOOKUP(D2515,city!$D$4:$K$352,8,0))</f>
        <v>15</v>
      </c>
      <c r="F2515" s="34">
        <v>1</v>
      </c>
      <c r="G2515" s="34">
        <v>0</v>
      </c>
      <c r="H2515" s="34" t="s">
        <v>7990</v>
      </c>
      <c r="I2515" s="34" t="s">
        <v>10088</v>
      </c>
      <c r="J2515" s="34">
        <f>IF(I2515="","",VLOOKUP(I2515,speciality!$B$4:$J$1727,9,0))</f>
        <v>101502</v>
      </c>
      <c r="K2515" s="34" t="str">
        <f t="shared" si="36"/>
        <v>4,101502</v>
      </c>
      <c r="L2515" s="34">
        <v>0</v>
      </c>
      <c r="M2515" s="34">
        <v>0</v>
      </c>
      <c r="N2515" s="34">
        <v>0</v>
      </c>
      <c r="O2515" s="34">
        <v>0</v>
      </c>
      <c r="P2515" s="23">
        <v>0</v>
      </c>
      <c r="Q2515" s="23">
        <v>3000</v>
      </c>
      <c r="R2515" s="23">
        <v>0</v>
      </c>
    </row>
    <row r="2516" spans="1:18" ht="28" x14ac:dyDescent="0.15">
      <c r="A2516" s="23">
        <v>401136</v>
      </c>
      <c r="B2516" s="33" t="s">
        <v>10089</v>
      </c>
      <c r="C2516" s="34">
        <v>4</v>
      </c>
      <c r="D2516" s="34" t="s">
        <v>47</v>
      </c>
      <c r="E2516" s="34">
        <f>IF(D2516="",0,VLOOKUP(D2516,city!$D$4:$K$352,8,0))</f>
        <v>7</v>
      </c>
      <c r="F2516" s="34">
        <v>1</v>
      </c>
      <c r="G2516" s="34">
        <v>0</v>
      </c>
      <c r="H2516" s="34" t="s">
        <v>7990</v>
      </c>
      <c r="J2516" s="34" t="str">
        <f>IF(I2516="","",VLOOKUP(I2516,speciality!$B$4:$J$1727,9,0))</f>
        <v/>
      </c>
      <c r="K2516" s="34" t="str">
        <f t="shared" si="36"/>
        <v>3,-1</v>
      </c>
      <c r="L2516" s="34">
        <v>0</v>
      </c>
      <c r="M2516" s="34">
        <v>0</v>
      </c>
      <c r="N2516" s="34">
        <v>0</v>
      </c>
      <c r="O2516" s="34">
        <v>0</v>
      </c>
      <c r="P2516" s="23">
        <v>0</v>
      </c>
      <c r="Q2516" s="23">
        <v>3000</v>
      </c>
      <c r="R2516" s="23">
        <v>0</v>
      </c>
    </row>
    <row r="2517" spans="1:18" ht="28" x14ac:dyDescent="0.15">
      <c r="A2517" s="23">
        <v>401137</v>
      </c>
      <c r="B2517" s="33" t="s">
        <v>10090</v>
      </c>
      <c r="C2517" s="34">
        <v>4</v>
      </c>
      <c r="D2517" s="34" t="s">
        <v>47</v>
      </c>
      <c r="E2517" s="34">
        <f>IF(D2517="",0,VLOOKUP(D2517,city!$D$4:$K$352,8,0))</f>
        <v>7</v>
      </c>
      <c r="F2517" s="34">
        <v>1</v>
      </c>
      <c r="G2517" s="34">
        <v>0</v>
      </c>
      <c r="H2517" s="34" t="s">
        <v>7990</v>
      </c>
      <c r="J2517" s="34" t="str">
        <f>IF(I2517="","",VLOOKUP(I2517,speciality!$B$4:$J$1727,9,0))</f>
        <v/>
      </c>
      <c r="K2517" s="34" t="str">
        <f t="shared" si="36"/>
        <v>3,-1</v>
      </c>
      <c r="L2517" s="34">
        <v>0</v>
      </c>
      <c r="M2517" s="34">
        <v>0</v>
      </c>
      <c r="N2517" s="34">
        <v>0</v>
      </c>
      <c r="O2517" s="34">
        <v>0</v>
      </c>
      <c r="P2517" s="23">
        <v>0</v>
      </c>
      <c r="Q2517" s="23">
        <v>3000</v>
      </c>
      <c r="R2517" s="23">
        <v>0</v>
      </c>
    </row>
    <row r="2518" spans="1:18" x14ac:dyDescent="0.15">
      <c r="A2518" s="23">
        <v>401138</v>
      </c>
      <c r="B2518" s="33" t="s">
        <v>10091</v>
      </c>
      <c r="C2518" s="34">
        <v>4</v>
      </c>
      <c r="D2518" s="34" t="s">
        <v>47</v>
      </c>
      <c r="E2518" s="34">
        <f>IF(D2518="",0,VLOOKUP(D2518,city!$D$4:$K$352,8,0))</f>
        <v>7</v>
      </c>
      <c r="F2518" s="34">
        <v>1</v>
      </c>
      <c r="G2518" s="34">
        <v>0</v>
      </c>
      <c r="H2518" s="34" t="s">
        <v>7990</v>
      </c>
      <c r="J2518" s="34" t="str">
        <f>IF(I2518="","",VLOOKUP(I2518,speciality!$B$4:$J$1727,9,0))</f>
        <v/>
      </c>
      <c r="K2518" s="34" t="str">
        <f t="shared" si="36"/>
        <v>3,-1</v>
      </c>
      <c r="L2518" s="34">
        <v>0</v>
      </c>
      <c r="M2518" s="34">
        <v>0</v>
      </c>
      <c r="N2518" s="34">
        <v>0</v>
      </c>
      <c r="O2518" s="34">
        <v>0</v>
      </c>
      <c r="P2518" s="23">
        <v>0</v>
      </c>
      <c r="Q2518" s="23">
        <v>3000</v>
      </c>
      <c r="R2518" s="23">
        <v>0</v>
      </c>
    </row>
    <row r="2519" spans="1:18" x14ac:dyDescent="0.15">
      <c r="A2519" s="23">
        <v>401139</v>
      </c>
      <c r="B2519" s="33" t="s">
        <v>10092</v>
      </c>
      <c r="C2519" s="34">
        <v>4</v>
      </c>
      <c r="D2519" s="34" t="s">
        <v>47</v>
      </c>
      <c r="E2519" s="34">
        <f>IF(D2519="",0,VLOOKUP(D2519,city!$D$4:$K$352,8,0))</f>
        <v>7</v>
      </c>
      <c r="F2519" s="34">
        <v>1</v>
      </c>
      <c r="G2519" s="34">
        <v>0</v>
      </c>
      <c r="H2519" s="34" t="s">
        <v>7990</v>
      </c>
      <c r="J2519" s="34" t="str">
        <f>IF(I2519="","",VLOOKUP(I2519,speciality!$B$4:$J$1727,9,0))</f>
        <v/>
      </c>
      <c r="K2519" s="34" t="str">
        <f t="shared" si="36"/>
        <v>3,-1</v>
      </c>
      <c r="L2519" s="34">
        <v>0</v>
      </c>
      <c r="M2519" s="34">
        <v>0</v>
      </c>
      <c r="N2519" s="34">
        <v>0</v>
      </c>
      <c r="O2519" s="34">
        <v>0</v>
      </c>
      <c r="P2519" s="23">
        <v>0</v>
      </c>
      <c r="Q2519" s="23">
        <v>3000</v>
      </c>
      <c r="R2519" s="23">
        <v>0</v>
      </c>
    </row>
    <row r="2520" spans="1:18" x14ac:dyDescent="0.15">
      <c r="A2520" s="23">
        <v>401140</v>
      </c>
      <c r="B2520" s="33" t="s">
        <v>10093</v>
      </c>
      <c r="C2520" s="34">
        <v>4</v>
      </c>
      <c r="D2520" s="34" t="s">
        <v>364</v>
      </c>
      <c r="E2520" s="34">
        <f>IF(D2520="",0,VLOOKUP(D2520,city!$D$4:$K$352,8,0))</f>
        <v>157</v>
      </c>
      <c r="F2520" s="34">
        <v>1</v>
      </c>
      <c r="G2520" s="34">
        <v>0</v>
      </c>
      <c r="H2520" s="34" t="s">
        <v>7990</v>
      </c>
      <c r="J2520" s="34" t="str">
        <f>IF(I2520="","",VLOOKUP(I2520,speciality!$B$4:$J$1727,9,0))</f>
        <v/>
      </c>
      <c r="K2520" s="34" t="str">
        <f t="shared" si="36"/>
        <v>3,-1</v>
      </c>
      <c r="L2520" s="34">
        <v>0</v>
      </c>
      <c r="M2520" s="34">
        <v>0</v>
      </c>
      <c r="N2520" s="34">
        <v>0</v>
      </c>
      <c r="O2520" s="34">
        <v>0</v>
      </c>
      <c r="P2520" s="23">
        <v>0</v>
      </c>
      <c r="Q2520" s="23">
        <v>3000</v>
      </c>
      <c r="R2520" s="23">
        <v>0</v>
      </c>
    </row>
    <row r="2521" spans="1:18" ht="28" x14ac:dyDescent="0.15">
      <c r="A2521" s="23">
        <v>401141</v>
      </c>
      <c r="B2521" s="33" t="s">
        <v>10094</v>
      </c>
      <c r="C2521" s="34">
        <v>4</v>
      </c>
      <c r="D2521" s="34" t="s">
        <v>364</v>
      </c>
      <c r="E2521" s="34">
        <f>IF(D2521="",0,VLOOKUP(D2521,city!$D$4:$K$352,8,0))</f>
        <v>157</v>
      </c>
      <c r="F2521" s="34">
        <v>1</v>
      </c>
      <c r="G2521" s="34">
        <v>0</v>
      </c>
      <c r="H2521" s="34" t="s">
        <v>7990</v>
      </c>
      <c r="J2521" s="34" t="str">
        <f>IF(I2521="","",VLOOKUP(I2521,speciality!$B$4:$J$1727,9,0))</f>
        <v/>
      </c>
      <c r="K2521" s="34" t="str">
        <f t="shared" si="36"/>
        <v>3,-1</v>
      </c>
      <c r="L2521" s="34">
        <v>0</v>
      </c>
      <c r="M2521" s="34">
        <v>0</v>
      </c>
      <c r="N2521" s="34">
        <v>0</v>
      </c>
      <c r="O2521" s="34">
        <v>0</v>
      </c>
      <c r="P2521" s="23">
        <v>0</v>
      </c>
      <c r="Q2521" s="23">
        <v>3000</v>
      </c>
      <c r="R2521" s="23">
        <v>0</v>
      </c>
    </row>
    <row r="2522" spans="1:18" x14ac:dyDescent="0.15">
      <c r="A2522" s="23">
        <v>401142</v>
      </c>
      <c r="B2522" s="33" t="s">
        <v>10095</v>
      </c>
      <c r="C2522" s="34">
        <v>4</v>
      </c>
      <c r="D2522" s="34" t="s">
        <v>364</v>
      </c>
      <c r="E2522" s="34">
        <f>IF(D2522="",0,VLOOKUP(D2522,city!$D$4:$K$352,8,0))</f>
        <v>157</v>
      </c>
      <c r="F2522" s="34">
        <v>1</v>
      </c>
      <c r="G2522" s="34">
        <v>0</v>
      </c>
      <c r="H2522" s="34" t="s">
        <v>7990</v>
      </c>
      <c r="J2522" s="34" t="str">
        <f>IF(I2522="","",VLOOKUP(I2522,speciality!$B$4:$J$1727,9,0))</f>
        <v/>
      </c>
      <c r="K2522" s="34" t="str">
        <f t="shared" si="36"/>
        <v>3,-1</v>
      </c>
      <c r="L2522" s="34">
        <v>0</v>
      </c>
      <c r="M2522" s="34">
        <v>0</v>
      </c>
      <c r="N2522" s="34">
        <v>0</v>
      </c>
      <c r="O2522" s="34">
        <v>0</v>
      </c>
      <c r="P2522" s="23">
        <v>0</v>
      </c>
      <c r="Q2522" s="23">
        <v>3000</v>
      </c>
      <c r="R2522" s="23">
        <v>0</v>
      </c>
    </row>
    <row r="2523" spans="1:18" ht="28" x14ac:dyDescent="0.15">
      <c r="A2523" s="23">
        <v>401143</v>
      </c>
      <c r="B2523" s="33" t="s">
        <v>10096</v>
      </c>
      <c r="C2523" s="34">
        <v>4</v>
      </c>
      <c r="D2523" s="34" t="s">
        <v>364</v>
      </c>
      <c r="E2523" s="34">
        <f>IF(D2523="",0,VLOOKUP(D2523,city!$D$4:$K$352,8,0))</f>
        <v>157</v>
      </c>
      <c r="F2523" s="34">
        <v>1</v>
      </c>
      <c r="G2523" s="34">
        <v>0</v>
      </c>
      <c r="H2523" s="34" t="s">
        <v>7990</v>
      </c>
      <c r="J2523" s="34" t="str">
        <f>IF(I2523="","",VLOOKUP(I2523,speciality!$B$4:$J$1727,9,0))</f>
        <v/>
      </c>
      <c r="K2523" s="34" t="str">
        <f t="shared" si="36"/>
        <v>3,-1</v>
      </c>
      <c r="L2523" s="34">
        <v>0</v>
      </c>
      <c r="M2523" s="34">
        <v>0</v>
      </c>
      <c r="N2523" s="34">
        <v>0</v>
      </c>
      <c r="O2523" s="34">
        <v>0</v>
      </c>
      <c r="P2523" s="23">
        <v>0</v>
      </c>
      <c r="Q2523" s="23">
        <v>3000</v>
      </c>
      <c r="R2523" s="23">
        <v>0</v>
      </c>
    </row>
    <row r="2524" spans="1:18" ht="28" x14ac:dyDescent="0.15">
      <c r="A2524" s="23">
        <v>401144</v>
      </c>
      <c r="B2524" s="33" t="s">
        <v>10097</v>
      </c>
      <c r="C2524" s="34">
        <v>4</v>
      </c>
      <c r="D2524" s="34" t="s">
        <v>364</v>
      </c>
      <c r="E2524" s="34">
        <f>IF(D2524="",0,VLOOKUP(D2524,city!$D$4:$K$352,8,0))</f>
        <v>157</v>
      </c>
      <c r="F2524" s="34">
        <v>1</v>
      </c>
      <c r="G2524" s="34">
        <v>0</v>
      </c>
      <c r="H2524" s="34" t="s">
        <v>7990</v>
      </c>
      <c r="I2524" s="34" t="s">
        <v>10098</v>
      </c>
      <c r="J2524" s="34">
        <f>IF(I2524="","",VLOOKUP(I2524,speciality!$B$4:$J$1727,9,0))</f>
        <v>115704</v>
      </c>
      <c r="K2524" s="34" t="str">
        <f t="shared" si="36"/>
        <v>4,115704</v>
      </c>
      <c r="L2524" s="34">
        <v>0</v>
      </c>
      <c r="M2524" s="34">
        <v>0</v>
      </c>
      <c r="N2524" s="34">
        <v>0</v>
      </c>
      <c r="O2524" s="34">
        <v>0</v>
      </c>
      <c r="P2524" s="23">
        <v>0</v>
      </c>
      <c r="Q2524" s="23">
        <v>3000</v>
      </c>
      <c r="R2524" s="23">
        <v>0</v>
      </c>
    </row>
    <row r="2525" spans="1:18" ht="42" x14ac:dyDescent="0.15">
      <c r="A2525" s="23">
        <v>401145</v>
      </c>
      <c r="B2525" s="33" t="s">
        <v>10099</v>
      </c>
      <c r="C2525" s="34">
        <v>4</v>
      </c>
      <c r="D2525" s="34" t="s">
        <v>364</v>
      </c>
      <c r="E2525" s="34">
        <f>IF(D2525="",0,VLOOKUP(D2525,city!$D$4:$K$352,8,0))</f>
        <v>157</v>
      </c>
      <c r="F2525" s="34">
        <v>1</v>
      </c>
      <c r="G2525" s="34">
        <v>0</v>
      </c>
      <c r="H2525" s="34" t="s">
        <v>7990</v>
      </c>
      <c r="I2525" s="34" t="s">
        <v>10100</v>
      </c>
      <c r="J2525" s="34" t="e">
        <f>IF(I2525="","",VLOOKUP(I2525,speciality!$B$4:$J$1727,9,0))</f>
        <v>#N/A</v>
      </c>
      <c r="K2525" s="34" t="e">
        <f t="shared" si="36"/>
        <v>#N/A</v>
      </c>
      <c r="L2525" s="34">
        <v>0</v>
      </c>
      <c r="M2525" s="34">
        <v>0</v>
      </c>
      <c r="N2525" s="34">
        <v>0</v>
      </c>
      <c r="O2525" s="34">
        <v>0</v>
      </c>
      <c r="P2525" s="23">
        <v>0</v>
      </c>
      <c r="Q2525" s="23">
        <v>3000</v>
      </c>
      <c r="R2525" s="23">
        <v>0</v>
      </c>
    </row>
    <row r="2526" spans="1:18" ht="28" x14ac:dyDescent="0.15">
      <c r="A2526" s="23">
        <v>401146</v>
      </c>
      <c r="B2526" s="33" t="s">
        <v>10101</v>
      </c>
      <c r="C2526" s="34">
        <v>4</v>
      </c>
      <c r="D2526" s="34" t="s">
        <v>367</v>
      </c>
      <c r="E2526" s="34">
        <f>IF(D2526="",0,VLOOKUP(D2526,city!$D$4:$K$352,8,0))</f>
        <v>158</v>
      </c>
      <c r="F2526" s="34">
        <v>1</v>
      </c>
      <c r="G2526" s="34">
        <v>0</v>
      </c>
      <c r="H2526" s="34" t="s">
        <v>7990</v>
      </c>
      <c r="I2526" s="34" t="s">
        <v>10102</v>
      </c>
      <c r="J2526" s="34" t="e">
        <f>IF(I2526="","",VLOOKUP(I2526,speciality!$B$4:$J$1727,9,0))</f>
        <v>#N/A</v>
      </c>
      <c r="K2526" s="34" t="e">
        <f t="shared" si="36"/>
        <v>#N/A</v>
      </c>
      <c r="L2526" s="34">
        <v>0</v>
      </c>
      <c r="M2526" s="34">
        <v>0</v>
      </c>
      <c r="N2526" s="34">
        <v>0</v>
      </c>
      <c r="O2526" s="34">
        <v>0</v>
      </c>
      <c r="P2526" s="23">
        <v>0</v>
      </c>
      <c r="Q2526" s="23">
        <v>3000</v>
      </c>
      <c r="R2526" s="23">
        <v>0</v>
      </c>
    </row>
    <row r="2527" spans="1:18" ht="28" x14ac:dyDescent="0.15">
      <c r="A2527" s="23">
        <v>401147</v>
      </c>
      <c r="B2527" s="33" t="s">
        <v>10103</v>
      </c>
      <c r="C2527" s="34">
        <v>4</v>
      </c>
      <c r="D2527" s="34" t="s">
        <v>367</v>
      </c>
      <c r="E2527" s="34">
        <f>IF(D2527="",0,VLOOKUP(D2527,city!$D$4:$K$352,8,0))</f>
        <v>158</v>
      </c>
      <c r="F2527" s="34">
        <v>1</v>
      </c>
      <c r="G2527" s="34">
        <v>0</v>
      </c>
      <c r="H2527" s="34" t="s">
        <v>7990</v>
      </c>
      <c r="I2527" s="34" t="s">
        <v>10104</v>
      </c>
      <c r="J2527" s="34">
        <f>IF(I2527="","",VLOOKUP(I2527,speciality!$B$4:$J$1727,9,0))</f>
        <v>115802</v>
      </c>
      <c r="K2527" s="34" t="str">
        <f t="shared" si="36"/>
        <v>4,115802</v>
      </c>
      <c r="L2527" s="34">
        <v>0</v>
      </c>
      <c r="M2527" s="34">
        <v>0</v>
      </c>
      <c r="N2527" s="34">
        <v>0</v>
      </c>
      <c r="O2527" s="34">
        <v>0</v>
      </c>
      <c r="P2527" s="23">
        <v>0</v>
      </c>
      <c r="Q2527" s="23">
        <v>3000</v>
      </c>
      <c r="R2527" s="23">
        <v>0</v>
      </c>
    </row>
    <row r="2528" spans="1:18" ht="28" x14ac:dyDescent="0.15">
      <c r="A2528" s="23">
        <v>401148</v>
      </c>
      <c r="B2528" s="33" t="s">
        <v>10105</v>
      </c>
      <c r="C2528" s="34">
        <v>4</v>
      </c>
      <c r="D2528" s="34" t="s">
        <v>367</v>
      </c>
      <c r="E2528" s="34">
        <f>IF(D2528="",0,VLOOKUP(D2528,city!$D$4:$K$352,8,0))</f>
        <v>158</v>
      </c>
      <c r="F2528" s="34">
        <v>1</v>
      </c>
      <c r="G2528" s="34">
        <v>0</v>
      </c>
      <c r="H2528" s="34" t="s">
        <v>7990</v>
      </c>
      <c r="J2528" s="34" t="str">
        <f>IF(I2528="","",VLOOKUP(I2528,speciality!$B$4:$J$1727,9,0))</f>
        <v/>
      </c>
      <c r="K2528" s="34" t="str">
        <f t="shared" si="36"/>
        <v>3,-1</v>
      </c>
      <c r="L2528" s="34">
        <v>0</v>
      </c>
      <c r="M2528" s="34">
        <v>0</v>
      </c>
      <c r="N2528" s="34">
        <v>0</v>
      </c>
      <c r="O2528" s="34">
        <v>0</v>
      </c>
      <c r="P2528" s="23">
        <v>0</v>
      </c>
      <c r="Q2528" s="23">
        <v>3000</v>
      </c>
      <c r="R2528" s="23">
        <v>0</v>
      </c>
    </row>
    <row r="2529" spans="1:18" ht="28" x14ac:dyDescent="0.15">
      <c r="A2529" s="23">
        <v>401149</v>
      </c>
      <c r="B2529" s="33" t="s">
        <v>10106</v>
      </c>
      <c r="C2529" s="34">
        <v>4</v>
      </c>
      <c r="D2529" s="34" t="s">
        <v>367</v>
      </c>
      <c r="E2529" s="34">
        <f>IF(D2529="",0,VLOOKUP(D2529,city!$D$4:$K$352,8,0))</f>
        <v>158</v>
      </c>
      <c r="F2529" s="34">
        <v>1</v>
      </c>
      <c r="G2529" s="34">
        <v>0</v>
      </c>
      <c r="H2529" s="34" t="s">
        <v>7990</v>
      </c>
      <c r="J2529" s="34" t="str">
        <f>IF(I2529="","",VLOOKUP(I2529,speciality!$B$4:$J$1727,9,0))</f>
        <v/>
      </c>
      <c r="K2529" s="34" t="str">
        <f t="shared" si="36"/>
        <v>3,-1</v>
      </c>
      <c r="L2529" s="34">
        <v>0</v>
      </c>
      <c r="M2529" s="34">
        <v>0</v>
      </c>
      <c r="N2529" s="34">
        <v>0</v>
      </c>
      <c r="O2529" s="34">
        <v>0</v>
      </c>
      <c r="P2529" s="23">
        <v>0</v>
      </c>
      <c r="Q2529" s="23">
        <v>3000</v>
      </c>
      <c r="R2529" s="23">
        <v>0</v>
      </c>
    </row>
    <row r="2530" spans="1:18" x14ac:dyDescent="0.15">
      <c r="A2530" s="23">
        <v>401150</v>
      </c>
      <c r="B2530" s="33" t="s">
        <v>10107</v>
      </c>
      <c r="C2530" s="34">
        <v>4</v>
      </c>
      <c r="D2530" s="34" t="s">
        <v>369</v>
      </c>
      <c r="E2530" s="34">
        <f>IF(D2530="",0,VLOOKUP(D2530,city!$D$4:$K$352,8,0))</f>
        <v>159</v>
      </c>
      <c r="F2530" s="34">
        <v>1</v>
      </c>
      <c r="G2530" s="34">
        <v>0</v>
      </c>
      <c r="H2530" s="34" t="s">
        <v>7990</v>
      </c>
      <c r="J2530" s="34" t="str">
        <f>IF(I2530="","",VLOOKUP(I2530,speciality!$B$4:$J$1727,9,0))</f>
        <v/>
      </c>
      <c r="K2530" s="34" t="str">
        <f t="shared" si="36"/>
        <v>3,-1</v>
      </c>
      <c r="L2530" s="34">
        <v>0</v>
      </c>
      <c r="M2530" s="34">
        <v>0</v>
      </c>
      <c r="N2530" s="34">
        <v>0</v>
      </c>
      <c r="O2530" s="34">
        <v>0</v>
      </c>
      <c r="P2530" s="23">
        <v>0</v>
      </c>
      <c r="Q2530" s="23">
        <v>3000</v>
      </c>
      <c r="R2530" s="23">
        <v>0</v>
      </c>
    </row>
    <row r="2531" spans="1:18" ht="28" x14ac:dyDescent="0.15">
      <c r="A2531" s="23">
        <v>401151</v>
      </c>
      <c r="B2531" s="33" t="s">
        <v>10108</v>
      </c>
      <c r="C2531" s="34">
        <v>4</v>
      </c>
      <c r="D2531" s="34" t="s">
        <v>369</v>
      </c>
      <c r="E2531" s="34">
        <f>IF(D2531="",0,VLOOKUP(D2531,city!$D$4:$K$352,8,0))</f>
        <v>159</v>
      </c>
      <c r="F2531" s="34">
        <v>1</v>
      </c>
      <c r="G2531" s="34">
        <v>0</v>
      </c>
      <c r="H2531" s="34" t="s">
        <v>7990</v>
      </c>
      <c r="J2531" s="34" t="str">
        <f>IF(I2531="","",VLOOKUP(I2531,speciality!$B$4:$J$1727,9,0))</f>
        <v/>
      </c>
      <c r="K2531" s="34" t="str">
        <f t="shared" si="36"/>
        <v>3,-1</v>
      </c>
      <c r="L2531" s="34">
        <v>0</v>
      </c>
      <c r="M2531" s="34">
        <v>0</v>
      </c>
      <c r="N2531" s="34">
        <v>0</v>
      </c>
      <c r="O2531" s="34">
        <v>0</v>
      </c>
      <c r="P2531" s="23">
        <v>0</v>
      </c>
      <c r="Q2531" s="23">
        <v>3000</v>
      </c>
      <c r="R2531" s="23">
        <v>0</v>
      </c>
    </row>
    <row r="2532" spans="1:18" ht="28" x14ac:dyDescent="0.15">
      <c r="A2532" s="23">
        <v>401152</v>
      </c>
      <c r="B2532" s="33" t="s">
        <v>10109</v>
      </c>
      <c r="C2532" s="34">
        <v>4</v>
      </c>
      <c r="D2532" s="34" t="s">
        <v>369</v>
      </c>
      <c r="E2532" s="34">
        <f>IF(D2532="",0,VLOOKUP(D2532,city!$D$4:$K$352,8,0))</f>
        <v>159</v>
      </c>
      <c r="F2532" s="34">
        <v>1</v>
      </c>
      <c r="G2532" s="34">
        <v>0</v>
      </c>
      <c r="H2532" s="34" t="s">
        <v>7990</v>
      </c>
      <c r="J2532" s="34" t="str">
        <f>IF(I2532="","",VLOOKUP(I2532,speciality!$B$4:$J$1727,9,0))</f>
        <v/>
      </c>
      <c r="K2532" s="34" t="str">
        <f t="shared" si="36"/>
        <v>3,-1</v>
      </c>
      <c r="L2532" s="34">
        <v>0</v>
      </c>
      <c r="M2532" s="34">
        <v>0</v>
      </c>
      <c r="N2532" s="34">
        <v>0</v>
      </c>
      <c r="O2532" s="34">
        <v>0</v>
      </c>
      <c r="P2532" s="23">
        <v>0</v>
      </c>
      <c r="Q2532" s="23">
        <v>3000</v>
      </c>
      <c r="R2532" s="23">
        <v>0</v>
      </c>
    </row>
    <row r="2533" spans="1:18" ht="28" x14ac:dyDescent="0.15">
      <c r="A2533" s="23">
        <v>401153</v>
      </c>
      <c r="B2533" s="33" t="s">
        <v>10110</v>
      </c>
      <c r="C2533" s="34">
        <v>4</v>
      </c>
      <c r="D2533" s="34" t="s">
        <v>369</v>
      </c>
      <c r="E2533" s="34">
        <f>IF(D2533="",0,VLOOKUP(D2533,city!$D$4:$K$352,8,0))</f>
        <v>159</v>
      </c>
      <c r="F2533" s="34">
        <v>1</v>
      </c>
      <c r="G2533" s="34">
        <v>0</v>
      </c>
      <c r="H2533" s="34" t="s">
        <v>7990</v>
      </c>
      <c r="J2533" s="34" t="str">
        <f>IF(I2533="","",VLOOKUP(I2533,speciality!$B$4:$J$1727,9,0))</f>
        <v/>
      </c>
      <c r="K2533" s="34" t="str">
        <f t="shared" si="36"/>
        <v>3,-1</v>
      </c>
      <c r="L2533" s="34">
        <v>0</v>
      </c>
      <c r="M2533" s="34">
        <v>0</v>
      </c>
      <c r="N2533" s="34">
        <v>0</v>
      </c>
      <c r="O2533" s="34">
        <v>0</v>
      </c>
      <c r="P2533" s="23">
        <v>0</v>
      </c>
      <c r="Q2533" s="23">
        <v>3000</v>
      </c>
      <c r="R2533" s="23">
        <v>0</v>
      </c>
    </row>
    <row r="2534" spans="1:18" ht="28" x14ac:dyDescent="0.15">
      <c r="A2534" s="23">
        <v>401154</v>
      </c>
      <c r="B2534" s="33" t="s">
        <v>10111</v>
      </c>
      <c r="C2534" s="34">
        <v>4</v>
      </c>
      <c r="D2534" s="34" t="s">
        <v>371</v>
      </c>
      <c r="E2534" s="34">
        <f>IF(D2534="",0,VLOOKUP(D2534,city!$D$4:$K$352,8,0))</f>
        <v>160</v>
      </c>
      <c r="F2534" s="34">
        <v>1</v>
      </c>
      <c r="G2534" s="34">
        <v>0</v>
      </c>
      <c r="H2534" s="34" t="s">
        <v>7990</v>
      </c>
      <c r="J2534" s="34" t="str">
        <f>IF(I2534="","",VLOOKUP(I2534,speciality!$B$4:$J$1727,9,0))</f>
        <v/>
      </c>
      <c r="K2534" s="34" t="str">
        <f t="shared" si="36"/>
        <v>3,-1</v>
      </c>
      <c r="L2534" s="34">
        <v>0</v>
      </c>
      <c r="M2534" s="34">
        <v>0</v>
      </c>
      <c r="N2534" s="34">
        <v>0</v>
      </c>
      <c r="O2534" s="34">
        <v>0</v>
      </c>
      <c r="P2534" s="23">
        <v>0</v>
      </c>
      <c r="Q2534" s="23">
        <v>3000</v>
      </c>
      <c r="R2534" s="23">
        <v>0</v>
      </c>
    </row>
    <row r="2535" spans="1:18" ht="28" x14ac:dyDescent="0.15">
      <c r="A2535" s="23">
        <v>401155</v>
      </c>
      <c r="B2535" s="33" t="s">
        <v>10112</v>
      </c>
      <c r="C2535" s="34">
        <v>4</v>
      </c>
      <c r="D2535" s="34" t="s">
        <v>371</v>
      </c>
      <c r="E2535" s="34">
        <f>IF(D2535="",0,VLOOKUP(D2535,city!$D$4:$K$352,8,0))</f>
        <v>160</v>
      </c>
      <c r="F2535" s="34">
        <v>1</v>
      </c>
      <c r="G2535" s="34">
        <v>0</v>
      </c>
      <c r="H2535" s="34" t="s">
        <v>7990</v>
      </c>
      <c r="J2535" s="34" t="str">
        <f>IF(I2535="","",VLOOKUP(I2535,speciality!$B$4:$J$1727,9,0))</f>
        <v/>
      </c>
      <c r="K2535" s="34" t="str">
        <f t="shared" si="36"/>
        <v>3,-1</v>
      </c>
      <c r="L2535" s="34">
        <v>0</v>
      </c>
      <c r="M2535" s="34">
        <v>0</v>
      </c>
      <c r="N2535" s="34">
        <v>0</v>
      </c>
      <c r="O2535" s="34">
        <v>0</v>
      </c>
      <c r="P2535" s="23">
        <v>0</v>
      </c>
      <c r="Q2535" s="23">
        <v>3000</v>
      </c>
      <c r="R2535" s="23">
        <v>0</v>
      </c>
    </row>
    <row r="2536" spans="1:18" ht="28" x14ac:dyDescent="0.15">
      <c r="A2536" s="23">
        <v>401156</v>
      </c>
      <c r="B2536" s="33" t="s">
        <v>10113</v>
      </c>
      <c r="C2536" s="34">
        <v>4</v>
      </c>
      <c r="D2536" s="34" t="s">
        <v>371</v>
      </c>
      <c r="E2536" s="34">
        <f>IF(D2536="",0,VLOOKUP(D2536,city!$D$4:$K$352,8,0))</f>
        <v>160</v>
      </c>
      <c r="F2536" s="34">
        <v>1</v>
      </c>
      <c r="G2536" s="34">
        <v>0</v>
      </c>
      <c r="H2536" s="34" t="s">
        <v>7990</v>
      </c>
      <c r="J2536" s="34" t="str">
        <f>IF(I2536="","",VLOOKUP(I2536,speciality!$B$4:$J$1727,9,0))</f>
        <v/>
      </c>
      <c r="K2536" s="34" t="str">
        <f t="shared" si="36"/>
        <v>3,-1</v>
      </c>
      <c r="L2536" s="34">
        <v>0</v>
      </c>
      <c r="M2536" s="34">
        <v>0</v>
      </c>
      <c r="N2536" s="34">
        <v>0</v>
      </c>
      <c r="O2536" s="34">
        <v>0</v>
      </c>
      <c r="P2536" s="23">
        <v>0</v>
      </c>
      <c r="Q2536" s="23">
        <v>3000</v>
      </c>
      <c r="R2536" s="23">
        <v>0</v>
      </c>
    </row>
    <row r="2537" spans="1:18" ht="28" x14ac:dyDescent="0.15">
      <c r="A2537" s="23">
        <v>401157</v>
      </c>
      <c r="B2537" s="33" t="s">
        <v>10114</v>
      </c>
      <c r="C2537" s="34">
        <v>4</v>
      </c>
      <c r="D2537" s="34" t="s">
        <v>371</v>
      </c>
      <c r="E2537" s="34">
        <f>IF(D2537="",0,VLOOKUP(D2537,city!$D$4:$K$352,8,0))</f>
        <v>160</v>
      </c>
      <c r="F2537" s="34">
        <v>1</v>
      </c>
      <c r="G2537" s="34">
        <v>0</v>
      </c>
      <c r="H2537" s="34" t="s">
        <v>7990</v>
      </c>
      <c r="J2537" s="34" t="str">
        <f>IF(I2537="","",VLOOKUP(I2537,speciality!$B$4:$J$1727,9,0))</f>
        <v/>
      </c>
      <c r="K2537" s="34" t="str">
        <f t="shared" si="36"/>
        <v>3,-1</v>
      </c>
      <c r="L2537" s="34">
        <v>0</v>
      </c>
      <c r="M2537" s="34">
        <v>0</v>
      </c>
      <c r="N2537" s="34">
        <v>0</v>
      </c>
      <c r="O2537" s="34">
        <v>0</v>
      </c>
      <c r="P2537" s="23">
        <v>0</v>
      </c>
      <c r="Q2537" s="23">
        <v>3000</v>
      </c>
      <c r="R2537" s="23">
        <v>0</v>
      </c>
    </row>
    <row r="2538" spans="1:18" ht="28" x14ac:dyDescent="0.15">
      <c r="A2538" s="23">
        <v>401158</v>
      </c>
      <c r="B2538" s="33" t="s">
        <v>10115</v>
      </c>
      <c r="C2538" s="34">
        <v>4</v>
      </c>
      <c r="D2538" s="34" t="s">
        <v>373</v>
      </c>
      <c r="E2538" s="34">
        <f>IF(D2538="",0,VLOOKUP(D2538,city!$D$4:$K$352,8,0))</f>
        <v>161</v>
      </c>
      <c r="F2538" s="34">
        <v>1</v>
      </c>
      <c r="G2538" s="34">
        <v>0</v>
      </c>
      <c r="H2538" s="34" t="s">
        <v>7990</v>
      </c>
      <c r="J2538" s="34" t="str">
        <f>IF(I2538="","",VLOOKUP(I2538,speciality!$B$4:$J$1727,9,0))</f>
        <v/>
      </c>
      <c r="K2538" s="34" t="str">
        <f t="shared" si="36"/>
        <v>3,-1</v>
      </c>
      <c r="L2538" s="34">
        <v>0</v>
      </c>
      <c r="M2538" s="34">
        <v>0</v>
      </c>
      <c r="N2538" s="34">
        <v>0</v>
      </c>
      <c r="O2538" s="34">
        <v>0</v>
      </c>
      <c r="P2538" s="23">
        <v>0</v>
      </c>
      <c r="Q2538" s="23">
        <v>3000</v>
      </c>
      <c r="R2538" s="23">
        <v>0</v>
      </c>
    </row>
    <row r="2539" spans="1:18" ht="28" x14ac:dyDescent="0.15">
      <c r="A2539" s="23">
        <v>401159</v>
      </c>
      <c r="B2539" s="33" t="s">
        <v>10116</v>
      </c>
      <c r="C2539" s="34">
        <v>4</v>
      </c>
      <c r="D2539" s="34" t="s">
        <v>373</v>
      </c>
      <c r="E2539" s="34">
        <f>IF(D2539="",0,VLOOKUP(D2539,city!$D$4:$K$352,8,0))</f>
        <v>161</v>
      </c>
      <c r="F2539" s="34">
        <v>1</v>
      </c>
      <c r="G2539" s="34">
        <v>0</v>
      </c>
      <c r="H2539" s="34" t="s">
        <v>7990</v>
      </c>
      <c r="J2539" s="34" t="str">
        <f>IF(I2539="","",VLOOKUP(I2539,speciality!$B$4:$J$1727,9,0))</f>
        <v/>
      </c>
      <c r="K2539" s="34" t="str">
        <f t="shared" si="36"/>
        <v>3,-1</v>
      </c>
      <c r="L2539" s="34">
        <v>0</v>
      </c>
      <c r="M2539" s="34">
        <v>0</v>
      </c>
      <c r="N2539" s="34">
        <v>0</v>
      </c>
      <c r="O2539" s="34">
        <v>0</v>
      </c>
      <c r="P2539" s="23">
        <v>0</v>
      </c>
      <c r="Q2539" s="23">
        <v>3000</v>
      </c>
      <c r="R2539" s="23">
        <v>0</v>
      </c>
    </row>
    <row r="2540" spans="1:18" ht="28" x14ac:dyDescent="0.15">
      <c r="A2540" s="23">
        <v>401160</v>
      </c>
      <c r="B2540" s="33" t="s">
        <v>10117</v>
      </c>
      <c r="C2540" s="34">
        <v>4</v>
      </c>
      <c r="D2540" s="34" t="s">
        <v>373</v>
      </c>
      <c r="E2540" s="34">
        <f>IF(D2540="",0,VLOOKUP(D2540,city!$D$4:$K$352,8,0))</f>
        <v>161</v>
      </c>
      <c r="F2540" s="34">
        <v>1</v>
      </c>
      <c r="G2540" s="34">
        <v>0</v>
      </c>
      <c r="H2540" s="34" t="s">
        <v>7990</v>
      </c>
      <c r="J2540" s="34" t="str">
        <f>IF(I2540="","",VLOOKUP(I2540,speciality!$B$4:$J$1727,9,0))</f>
        <v/>
      </c>
      <c r="K2540" s="34" t="str">
        <f t="shared" si="36"/>
        <v>3,-1</v>
      </c>
      <c r="L2540" s="34">
        <v>0</v>
      </c>
      <c r="M2540" s="34">
        <v>0</v>
      </c>
      <c r="N2540" s="34">
        <v>0</v>
      </c>
      <c r="O2540" s="34">
        <v>0</v>
      </c>
      <c r="P2540" s="23">
        <v>0</v>
      </c>
      <c r="Q2540" s="23">
        <v>3000</v>
      </c>
      <c r="R2540" s="23">
        <v>0</v>
      </c>
    </row>
    <row r="2541" spans="1:18" ht="28" x14ac:dyDescent="0.15">
      <c r="A2541" s="23">
        <v>401161</v>
      </c>
      <c r="B2541" s="33" t="s">
        <v>10118</v>
      </c>
      <c r="C2541" s="34">
        <v>4</v>
      </c>
      <c r="D2541" s="34" t="s">
        <v>373</v>
      </c>
      <c r="E2541" s="34">
        <f>IF(D2541="",0,VLOOKUP(D2541,city!$D$4:$K$352,8,0))</f>
        <v>161</v>
      </c>
      <c r="F2541" s="34">
        <v>1</v>
      </c>
      <c r="G2541" s="34">
        <v>0</v>
      </c>
      <c r="H2541" s="34" t="s">
        <v>7990</v>
      </c>
      <c r="J2541" s="34" t="str">
        <f>IF(I2541="","",VLOOKUP(I2541,speciality!$B$4:$J$1727,9,0))</f>
        <v/>
      </c>
      <c r="K2541" s="34" t="str">
        <f t="shared" si="36"/>
        <v>3,-1</v>
      </c>
      <c r="L2541" s="34">
        <v>0</v>
      </c>
      <c r="M2541" s="34">
        <v>0</v>
      </c>
      <c r="N2541" s="34">
        <v>0</v>
      </c>
      <c r="O2541" s="34">
        <v>0</v>
      </c>
      <c r="P2541" s="23">
        <v>0</v>
      </c>
      <c r="Q2541" s="23">
        <v>3000</v>
      </c>
      <c r="R2541" s="23">
        <v>0</v>
      </c>
    </row>
    <row r="2542" spans="1:18" ht="28" x14ac:dyDescent="0.15">
      <c r="A2542" s="23">
        <v>401162</v>
      </c>
      <c r="B2542" s="33" t="s">
        <v>10119</v>
      </c>
      <c r="C2542" s="34">
        <v>4</v>
      </c>
      <c r="D2542" s="34" t="s">
        <v>375</v>
      </c>
      <c r="E2542" s="34">
        <f>IF(D2542="",0,VLOOKUP(D2542,city!$D$4:$K$352,8,0))</f>
        <v>162</v>
      </c>
      <c r="F2542" s="34">
        <v>1</v>
      </c>
      <c r="G2542" s="34">
        <v>0</v>
      </c>
      <c r="H2542" s="34" t="s">
        <v>7990</v>
      </c>
      <c r="J2542" s="34" t="str">
        <f>IF(I2542="","",VLOOKUP(I2542,speciality!$B$4:$J$1727,9,0))</f>
        <v/>
      </c>
      <c r="K2542" s="34" t="str">
        <f t="shared" si="36"/>
        <v>3,-1</v>
      </c>
      <c r="L2542" s="34">
        <v>0</v>
      </c>
      <c r="M2542" s="34">
        <v>0</v>
      </c>
      <c r="N2542" s="34">
        <v>0</v>
      </c>
      <c r="O2542" s="34">
        <v>0</v>
      </c>
      <c r="P2542" s="23">
        <v>0</v>
      </c>
      <c r="Q2542" s="23">
        <v>3000</v>
      </c>
      <c r="R2542" s="23">
        <v>0</v>
      </c>
    </row>
    <row r="2543" spans="1:18" ht="28" x14ac:dyDescent="0.15">
      <c r="A2543" s="23">
        <v>401163</v>
      </c>
      <c r="B2543" s="33" t="s">
        <v>10120</v>
      </c>
      <c r="C2543" s="34">
        <v>4</v>
      </c>
      <c r="D2543" s="34" t="s">
        <v>375</v>
      </c>
      <c r="E2543" s="34">
        <f>IF(D2543="",0,VLOOKUP(D2543,city!$D$4:$K$352,8,0))</f>
        <v>162</v>
      </c>
      <c r="F2543" s="34">
        <v>1</v>
      </c>
      <c r="G2543" s="34">
        <v>0</v>
      </c>
      <c r="H2543" s="34" t="s">
        <v>7990</v>
      </c>
      <c r="J2543" s="34" t="str">
        <f>IF(I2543="","",VLOOKUP(I2543,speciality!$B$4:$J$1727,9,0))</f>
        <v/>
      </c>
      <c r="K2543" s="34" t="str">
        <f t="shared" si="36"/>
        <v>3,-1</v>
      </c>
      <c r="L2543" s="34">
        <v>0</v>
      </c>
      <c r="M2543" s="34">
        <v>0</v>
      </c>
      <c r="N2543" s="34">
        <v>0</v>
      </c>
      <c r="O2543" s="34">
        <v>0</v>
      </c>
      <c r="P2543" s="23">
        <v>0</v>
      </c>
      <c r="Q2543" s="23">
        <v>3000</v>
      </c>
      <c r="R2543" s="23">
        <v>0</v>
      </c>
    </row>
    <row r="2544" spans="1:18" x14ac:dyDescent="0.15">
      <c r="A2544" s="23">
        <v>401164</v>
      </c>
      <c r="B2544" s="33" t="s">
        <v>10121</v>
      </c>
      <c r="C2544" s="34">
        <v>4</v>
      </c>
      <c r="D2544" s="34" t="s">
        <v>375</v>
      </c>
      <c r="E2544" s="34">
        <f>IF(D2544="",0,VLOOKUP(D2544,city!$D$4:$K$352,8,0))</f>
        <v>162</v>
      </c>
      <c r="F2544" s="34">
        <v>1</v>
      </c>
      <c r="G2544" s="34">
        <v>0</v>
      </c>
      <c r="H2544" s="34" t="s">
        <v>7990</v>
      </c>
      <c r="J2544" s="34" t="str">
        <f>IF(I2544="","",VLOOKUP(I2544,speciality!$B$4:$J$1727,9,0))</f>
        <v/>
      </c>
      <c r="K2544" s="34" t="str">
        <f t="shared" si="36"/>
        <v>3,-1</v>
      </c>
      <c r="L2544" s="34">
        <v>0</v>
      </c>
      <c r="M2544" s="34">
        <v>0</v>
      </c>
      <c r="N2544" s="34">
        <v>0</v>
      </c>
      <c r="O2544" s="34">
        <v>0</v>
      </c>
      <c r="P2544" s="23">
        <v>0</v>
      </c>
      <c r="Q2544" s="23">
        <v>3000</v>
      </c>
      <c r="R2544" s="23">
        <v>0</v>
      </c>
    </row>
    <row r="2545" spans="1:18" ht="28" x14ac:dyDescent="0.15">
      <c r="A2545" s="23">
        <v>401165</v>
      </c>
      <c r="B2545" s="33" t="s">
        <v>10122</v>
      </c>
      <c r="C2545" s="34">
        <v>4</v>
      </c>
      <c r="D2545" s="34" t="s">
        <v>375</v>
      </c>
      <c r="E2545" s="34">
        <f>IF(D2545="",0,VLOOKUP(D2545,city!$D$4:$K$352,8,0))</f>
        <v>162</v>
      </c>
      <c r="F2545" s="34">
        <v>1</v>
      </c>
      <c r="G2545" s="34">
        <v>0</v>
      </c>
      <c r="H2545" s="34" t="s">
        <v>7990</v>
      </c>
      <c r="J2545" s="34" t="str">
        <f>IF(I2545="","",VLOOKUP(I2545,speciality!$B$4:$J$1727,9,0))</f>
        <v/>
      </c>
      <c r="K2545" s="34" t="str">
        <f t="shared" si="36"/>
        <v>3,-1</v>
      </c>
      <c r="L2545" s="34">
        <v>0</v>
      </c>
      <c r="M2545" s="34">
        <v>0</v>
      </c>
      <c r="N2545" s="34">
        <v>0</v>
      </c>
      <c r="O2545" s="34">
        <v>0</v>
      </c>
      <c r="P2545" s="23">
        <v>0</v>
      </c>
      <c r="Q2545" s="23">
        <v>3000</v>
      </c>
      <c r="R2545" s="23">
        <v>0</v>
      </c>
    </row>
    <row r="2546" spans="1:18" ht="28" x14ac:dyDescent="0.15">
      <c r="A2546" s="23">
        <v>401166</v>
      </c>
      <c r="B2546" s="33" t="s">
        <v>10123</v>
      </c>
      <c r="C2546" s="34">
        <v>4</v>
      </c>
      <c r="D2546" s="34" t="s">
        <v>377</v>
      </c>
      <c r="E2546" s="34">
        <f>IF(D2546="",0,VLOOKUP(D2546,city!$D$4:$K$352,8,0))</f>
        <v>163</v>
      </c>
      <c r="F2546" s="34">
        <v>1</v>
      </c>
      <c r="G2546" s="34">
        <v>0</v>
      </c>
      <c r="H2546" s="34" t="s">
        <v>7990</v>
      </c>
      <c r="J2546" s="34" t="str">
        <f>IF(I2546="","",VLOOKUP(I2546,speciality!$B$4:$J$1727,9,0))</f>
        <v/>
      </c>
      <c r="K2546" s="34" t="str">
        <f t="shared" si="36"/>
        <v>3,-1</v>
      </c>
      <c r="L2546" s="34">
        <v>0</v>
      </c>
      <c r="M2546" s="34">
        <v>0</v>
      </c>
      <c r="N2546" s="34">
        <v>0</v>
      </c>
      <c r="O2546" s="34">
        <v>0</v>
      </c>
      <c r="P2546" s="23">
        <v>0</v>
      </c>
      <c r="Q2546" s="23">
        <v>3000</v>
      </c>
      <c r="R2546" s="23">
        <v>0</v>
      </c>
    </row>
    <row r="2547" spans="1:18" x14ac:dyDescent="0.15">
      <c r="A2547" s="23">
        <v>401167</v>
      </c>
      <c r="B2547" s="33" t="s">
        <v>10124</v>
      </c>
      <c r="C2547" s="34">
        <v>4</v>
      </c>
      <c r="D2547" s="34" t="s">
        <v>377</v>
      </c>
      <c r="E2547" s="34">
        <f>IF(D2547="",0,VLOOKUP(D2547,city!$D$4:$K$352,8,0))</f>
        <v>163</v>
      </c>
      <c r="F2547" s="34">
        <v>1</v>
      </c>
      <c r="G2547" s="34">
        <v>0</v>
      </c>
      <c r="H2547" s="34" t="s">
        <v>7990</v>
      </c>
      <c r="J2547" s="34" t="str">
        <f>IF(I2547="","",VLOOKUP(I2547,speciality!$B$4:$J$1727,9,0))</f>
        <v/>
      </c>
      <c r="K2547" s="34" t="str">
        <f t="shared" si="36"/>
        <v>3,-1</v>
      </c>
      <c r="L2547" s="34">
        <v>0</v>
      </c>
      <c r="M2547" s="34">
        <v>0</v>
      </c>
      <c r="N2547" s="34">
        <v>0</v>
      </c>
      <c r="O2547" s="34">
        <v>0</v>
      </c>
      <c r="P2547" s="23">
        <v>0</v>
      </c>
      <c r="Q2547" s="23">
        <v>3000</v>
      </c>
      <c r="R2547" s="23">
        <v>0</v>
      </c>
    </row>
    <row r="2548" spans="1:18" ht="28" x14ac:dyDescent="0.15">
      <c r="A2548" s="23">
        <v>401168</v>
      </c>
      <c r="B2548" s="33" t="s">
        <v>10125</v>
      </c>
      <c r="C2548" s="34">
        <v>4</v>
      </c>
      <c r="D2548" s="34" t="s">
        <v>377</v>
      </c>
      <c r="E2548" s="34">
        <f>IF(D2548="",0,VLOOKUP(D2548,city!$D$4:$K$352,8,0))</f>
        <v>163</v>
      </c>
      <c r="F2548" s="34">
        <v>1</v>
      </c>
      <c r="G2548" s="34">
        <v>0</v>
      </c>
      <c r="H2548" s="34" t="s">
        <v>7990</v>
      </c>
      <c r="J2548" s="34" t="str">
        <f>IF(I2548="","",VLOOKUP(I2548,speciality!$B$4:$J$1727,9,0))</f>
        <v/>
      </c>
      <c r="K2548" s="34" t="str">
        <f t="shared" si="36"/>
        <v>3,-1</v>
      </c>
      <c r="L2548" s="34">
        <v>0</v>
      </c>
      <c r="M2548" s="34">
        <v>0</v>
      </c>
      <c r="N2548" s="34">
        <v>0</v>
      </c>
      <c r="O2548" s="34">
        <v>0</v>
      </c>
      <c r="P2548" s="23">
        <v>0</v>
      </c>
      <c r="Q2548" s="23">
        <v>3000</v>
      </c>
      <c r="R2548" s="23">
        <v>0</v>
      </c>
    </row>
    <row r="2549" spans="1:18" x14ac:dyDescent="0.15">
      <c r="A2549" s="23">
        <v>401169</v>
      </c>
      <c r="B2549" s="33" t="s">
        <v>10126</v>
      </c>
      <c r="C2549" s="34">
        <v>4</v>
      </c>
      <c r="D2549" s="34" t="s">
        <v>377</v>
      </c>
      <c r="E2549" s="34">
        <f>IF(D2549="",0,VLOOKUP(D2549,city!$D$4:$K$352,8,0))</f>
        <v>163</v>
      </c>
      <c r="F2549" s="34">
        <v>1</v>
      </c>
      <c r="G2549" s="34">
        <v>0</v>
      </c>
      <c r="H2549" s="34" t="s">
        <v>7990</v>
      </c>
      <c r="J2549" s="34" t="str">
        <f>IF(I2549="","",VLOOKUP(I2549,speciality!$B$4:$J$1727,9,0))</f>
        <v/>
      </c>
      <c r="K2549" s="34" t="str">
        <f t="shared" si="36"/>
        <v>3,-1</v>
      </c>
      <c r="L2549" s="34">
        <v>0</v>
      </c>
      <c r="M2549" s="34">
        <v>0</v>
      </c>
      <c r="N2549" s="34">
        <v>0</v>
      </c>
      <c r="O2549" s="34">
        <v>0</v>
      </c>
      <c r="P2549" s="23">
        <v>0</v>
      </c>
      <c r="Q2549" s="23">
        <v>3000</v>
      </c>
      <c r="R2549" s="23">
        <v>0</v>
      </c>
    </row>
    <row r="2550" spans="1:18" ht="28" x14ac:dyDescent="0.15">
      <c r="A2550" s="23">
        <v>401170</v>
      </c>
      <c r="B2550" s="33" t="s">
        <v>10127</v>
      </c>
      <c r="C2550" s="34">
        <v>4</v>
      </c>
      <c r="D2550" s="34" t="s">
        <v>379</v>
      </c>
      <c r="E2550" s="34">
        <f>IF(D2550="",0,VLOOKUP(D2550,city!$D$4:$K$352,8,0))</f>
        <v>164</v>
      </c>
      <c r="F2550" s="34">
        <v>1</v>
      </c>
      <c r="G2550" s="34">
        <v>0</v>
      </c>
      <c r="H2550" s="34" t="s">
        <v>7990</v>
      </c>
      <c r="J2550" s="34" t="str">
        <f>IF(I2550="","",VLOOKUP(I2550,speciality!$B$4:$J$1727,9,0))</f>
        <v/>
      </c>
      <c r="K2550" s="34" t="str">
        <f t="shared" si="36"/>
        <v>3,-1</v>
      </c>
      <c r="L2550" s="34">
        <v>0</v>
      </c>
      <c r="M2550" s="34">
        <v>0</v>
      </c>
      <c r="N2550" s="34">
        <v>0</v>
      </c>
      <c r="O2550" s="34">
        <v>0</v>
      </c>
      <c r="P2550" s="23">
        <v>0</v>
      </c>
      <c r="Q2550" s="23">
        <v>3000</v>
      </c>
      <c r="R2550" s="23">
        <v>0</v>
      </c>
    </row>
    <row r="2551" spans="1:18" ht="28" x14ac:dyDescent="0.15">
      <c r="A2551" s="23">
        <v>401171</v>
      </c>
      <c r="B2551" s="33" t="s">
        <v>10128</v>
      </c>
      <c r="C2551" s="34">
        <v>4</v>
      </c>
      <c r="D2551" s="34" t="s">
        <v>379</v>
      </c>
      <c r="E2551" s="34">
        <f>IF(D2551="",0,VLOOKUP(D2551,city!$D$4:$K$352,8,0))</f>
        <v>164</v>
      </c>
      <c r="F2551" s="34">
        <v>1</v>
      </c>
      <c r="G2551" s="34">
        <v>0</v>
      </c>
      <c r="H2551" s="34" t="s">
        <v>7990</v>
      </c>
      <c r="J2551" s="34" t="str">
        <f>IF(I2551="","",VLOOKUP(I2551,speciality!$B$4:$J$1727,9,0))</f>
        <v/>
      </c>
      <c r="K2551" s="34" t="str">
        <f t="shared" si="36"/>
        <v>3,-1</v>
      </c>
      <c r="L2551" s="34">
        <v>0</v>
      </c>
      <c r="M2551" s="34">
        <v>0</v>
      </c>
      <c r="N2551" s="34">
        <v>0</v>
      </c>
      <c r="O2551" s="34">
        <v>0</v>
      </c>
      <c r="P2551" s="23">
        <v>0</v>
      </c>
      <c r="Q2551" s="23">
        <v>3000</v>
      </c>
      <c r="R2551" s="23">
        <v>0</v>
      </c>
    </row>
    <row r="2552" spans="1:18" x14ac:dyDescent="0.15">
      <c r="A2552" s="23">
        <v>401172</v>
      </c>
      <c r="B2552" s="33" t="s">
        <v>10129</v>
      </c>
      <c r="C2552" s="34">
        <v>4</v>
      </c>
      <c r="D2552" s="34" t="s">
        <v>379</v>
      </c>
      <c r="E2552" s="34">
        <f>IF(D2552="",0,VLOOKUP(D2552,city!$D$4:$K$352,8,0))</f>
        <v>164</v>
      </c>
      <c r="F2552" s="34">
        <v>1</v>
      </c>
      <c r="G2552" s="34">
        <v>0</v>
      </c>
      <c r="H2552" s="34" t="s">
        <v>7990</v>
      </c>
      <c r="J2552" s="34" t="str">
        <f>IF(I2552="","",VLOOKUP(I2552,speciality!$B$4:$J$1727,9,0))</f>
        <v/>
      </c>
      <c r="K2552" s="34" t="str">
        <f t="shared" si="36"/>
        <v>3,-1</v>
      </c>
      <c r="L2552" s="34">
        <v>0</v>
      </c>
      <c r="M2552" s="34">
        <v>0</v>
      </c>
      <c r="N2552" s="34">
        <v>0</v>
      </c>
      <c r="O2552" s="34">
        <v>0</v>
      </c>
      <c r="P2552" s="23">
        <v>0</v>
      </c>
      <c r="Q2552" s="23">
        <v>3000</v>
      </c>
      <c r="R2552" s="23">
        <v>0</v>
      </c>
    </row>
    <row r="2553" spans="1:18" ht="28" x14ac:dyDescent="0.15">
      <c r="A2553" s="23">
        <v>401173</v>
      </c>
      <c r="B2553" s="33" t="s">
        <v>10130</v>
      </c>
      <c r="C2553" s="34">
        <v>4</v>
      </c>
      <c r="D2553" s="34" t="s">
        <v>379</v>
      </c>
      <c r="E2553" s="34">
        <f>IF(D2553="",0,VLOOKUP(D2553,city!$D$4:$K$352,8,0))</f>
        <v>164</v>
      </c>
      <c r="F2553" s="34">
        <v>1</v>
      </c>
      <c r="G2553" s="34">
        <v>0</v>
      </c>
      <c r="H2553" s="34" t="s">
        <v>7990</v>
      </c>
      <c r="J2553" s="34" t="str">
        <f>IF(I2553="","",VLOOKUP(I2553,speciality!$B$4:$J$1727,9,0))</f>
        <v/>
      </c>
      <c r="K2553" s="34" t="str">
        <f t="shared" si="36"/>
        <v>3,-1</v>
      </c>
      <c r="L2553" s="34">
        <v>0</v>
      </c>
      <c r="M2553" s="34">
        <v>0</v>
      </c>
      <c r="N2553" s="34">
        <v>0</v>
      </c>
      <c r="O2553" s="34">
        <v>0</v>
      </c>
      <c r="P2553" s="23">
        <v>0</v>
      </c>
      <c r="Q2553" s="23">
        <v>3000</v>
      </c>
      <c r="R2553" s="23">
        <v>0</v>
      </c>
    </row>
    <row r="2554" spans="1:18" ht="28" x14ac:dyDescent="0.15">
      <c r="A2554" s="23">
        <v>401174</v>
      </c>
      <c r="B2554" s="33" t="s">
        <v>10131</v>
      </c>
      <c r="C2554" s="34">
        <v>4</v>
      </c>
      <c r="D2554" s="34" t="s">
        <v>381</v>
      </c>
      <c r="E2554" s="34">
        <f>IF(D2554="",0,VLOOKUP(D2554,city!$D$4:$K$352,8,0))</f>
        <v>165</v>
      </c>
      <c r="F2554" s="34">
        <v>1</v>
      </c>
      <c r="G2554" s="34">
        <v>0</v>
      </c>
      <c r="H2554" s="34" t="s">
        <v>7990</v>
      </c>
      <c r="J2554" s="34" t="str">
        <f>IF(I2554="","",VLOOKUP(I2554,speciality!$B$4:$J$1727,9,0))</f>
        <v/>
      </c>
      <c r="K2554" s="34" t="str">
        <f t="shared" si="36"/>
        <v>3,-1</v>
      </c>
      <c r="L2554" s="34">
        <v>0</v>
      </c>
      <c r="M2554" s="34">
        <v>0</v>
      </c>
      <c r="N2554" s="34">
        <v>0</v>
      </c>
      <c r="O2554" s="34">
        <v>0</v>
      </c>
      <c r="P2554" s="23">
        <v>0</v>
      </c>
      <c r="Q2554" s="23">
        <v>3000</v>
      </c>
      <c r="R2554" s="23">
        <v>0</v>
      </c>
    </row>
    <row r="2555" spans="1:18" x14ac:dyDescent="0.15">
      <c r="A2555" s="23">
        <v>401175</v>
      </c>
      <c r="B2555" s="33" t="s">
        <v>10129</v>
      </c>
      <c r="C2555" s="34">
        <v>4</v>
      </c>
      <c r="D2555" s="34" t="s">
        <v>381</v>
      </c>
      <c r="E2555" s="34">
        <f>IF(D2555="",0,VLOOKUP(D2555,city!$D$4:$K$352,8,0))</f>
        <v>165</v>
      </c>
      <c r="F2555" s="34">
        <v>1</v>
      </c>
      <c r="G2555" s="34">
        <v>0</v>
      </c>
      <c r="H2555" s="34" t="s">
        <v>7990</v>
      </c>
      <c r="J2555" s="34" t="str">
        <f>IF(I2555="","",VLOOKUP(I2555,speciality!$B$4:$J$1727,9,0))</f>
        <v/>
      </c>
      <c r="K2555" s="34" t="str">
        <f t="shared" si="36"/>
        <v>3,-1</v>
      </c>
      <c r="L2555" s="34">
        <v>0</v>
      </c>
      <c r="M2555" s="34">
        <v>0</v>
      </c>
      <c r="N2555" s="34">
        <v>0</v>
      </c>
      <c r="O2555" s="34">
        <v>0</v>
      </c>
      <c r="P2555" s="23">
        <v>0</v>
      </c>
      <c r="Q2555" s="23">
        <v>3000</v>
      </c>
      <c r="R2555" s="23">
        <v>0</v>
      </c>
    </row>
    <row r="2556" spans="1:18" ht="28" x14ac:dyDescent="0.15">
      <c r="A2556" s="23">
        <v>401176</v>
      </c>
      <c r="B2556" s="33" t="s">
        <v>10132</v>
      </c>
      <c r="C2556" s="34">
        <v>4</v>
      </c>
      <c r="D2556" s="34" t="s">
        <v>381</v>
      </c>
      <c r="E2556" s="34">
        <f>IF(D2556="",0,VLOOKUP(D2556,city!$D$4:$K$352,8,0))</f>
        <v>165</v>
      </c>
      <c r="F2556" s="34">
        <v>1</v>
      </c>
      <c r="G2556" s="34">
        <v>0</v>
      </c>
      <c r="H2556" s="34" t="s">
        <v>7990</v>
      </c>
      <c r="J2556" s="34" t="str">
        <f>IF(I2556="","",VLOOKUP(I2556,speciality!$B$4:$J$1727,9,0))</f>
        <v/>
      </c>
      <c r="K2556" s="34" t="str">
        <f t="shared" ref="K2556:K2573" si="37">IF(J2556="","3,-1","4,"&amp;J2556)</f>
        <v>3,-1</v>
      </c>
      <c r="L2556" s="34">
        <v>0</v>
      </c>
      <c r="M2556" s="34">
        <v>0</v>
      </c>
      <c r="N2556" s="34">
        <v>0</v>
      </c>
      <c r="O2556" s="34">
        <v>0</v>
      </c>
      <c r="P2556" s="23">
        <v>0</v>
      </c>
      <c r="Q2556" s="23">
        <v>3000</v>
      </c>
      <c r="R2556" s="23">
        <v>0</v>
      </c>
    </row>
    <row r="2557" spans="1:18" ht="28" x14ac:dyDescent="0.15">
      <c r="A2557" s="23">
        <v>401177</v>
      </c>
      <c r="B2557" s="33" t="s">
        <v>10133</v>
      </c>
      <c r="C2557" s="34">
        <v>4</v>
      </c>
      <c r="D2557" s="34" t="s">
        <v>381</v>
      </c>
      <c r="E2557" s="34">
        <f>IF(D2557="",0,VLOOKUP(D2557,city!$D$4:$K$352,8,0))</f>
        <v>165</v>
      </c>
      <c r="F2557" s="34">
        <v>1</v>
      </c>
      <c r="G2557" s="34">
        <v>0</v>
      </c>
      <c r="H2557" s="34" t="s">
        <v>7990</v>
      </c>
      <c r="J2557" s="34" t="str">
        <f>IF(I2557="","",VLOOKUP(I2557,speciality!$B$4:$J$1727,9,0))</f>
        <v/>
      </c>
      <c r="K2557" s="34" t="str">
        <f t="shared" si="37"/>
        <v>3,-1</v>
      </c>
      <c r="L2557" s="34">
        <v>0</v>
      </c>
      <c r="M2557" s="34">
        <v>0</v>
      </c>
      <c r="N2557" s="34">
        <v>0</v>
      </c>
      <c r="O2557" s="34">
        <v>0</v>
      </c>
      <c r="P2557" s="23">
        <v>0</v>
      </c>
      <c r="Q2557" s="23">
        <v>3000</v>
      </c>
      <c r="R2557" s="23">
        <v>0</v>
      </c>
    </row>
    <row r="2558" spans="1:18" x14ac:dyDescent="0.15">
      <c r="A2558" s="23">
        <v>401178</v>
      </c>
      <c r="B2558" s="33" t="s">
        <v>10134</v>
      </c>
      <c r="C2558" s="34">
        <v>4</v>
      </c>
      <c r="D2558" s="34" t="s">
        <v>383</v>
      </c>
      <c r="E2558" s="34">
        <f>IF(D2558="",0,VLOOKUP(D2558,city!$D$4:$K$352,8,0))</f>
        <v>166</v>
      </c>
      <c r="F2558" s="34">
        <v>1</v>
      </c>
      <c r="G2558" s="34">
        <v>0</v>
      </c>
      <c r="H2558" s="34" t="s">
        <v>7990</v>
      </c>
      <c r="J2558" s="34" t="str">
        <f>IF(I2558="","",VLOOKUP(I2558,speciality!$B$4:$J$1727,9,0))</f>
        <v/>
      </c>
      <c r="K2558" s="34" t="str">
        <f t="shared" si="37"/>
        <v>3,-1</v>
      </c>
      <c r="L2558" s="34">
        <v>0</v>
      </c>
      <c r="M2558" s="34">
        <v>0</v>
      </c>
      <c r="N2558" s="34">
        <v>0</v>
      </c>
      <c r="O2558" s="34">
        <v>0</v>
      </c>
      <c r="P2558" s="23">
        <v>0</v>
      </c>
      <c r="Q2558" s="23">
        <v>3000</v>
      </c>
      <c r="R2558" s="23">
        <v>0</v>
      </c>
    </row>
    <row r="2559" spans="1:18" ht="28" x14ac:dyDescent="0.15">
      <c r="A2559" s="23">
        <v>401179</v>
      </c>
      <c r="B2559" s="33" t="s">
        <v>10135</v>
      </c>
      <c r="C2559" s="34">
        <v>4</v>
      </c>
      <c r="D2559" s="34" t="s">
        <v>383</v>
      </c>
      <c r="E2559" s="34">
        <f>IF(D2559="",0,VLOOKUP(D2559,city!$D$4:$K$352,8,0))</f>
        <v>166</v>
      </c>
      <c r="F2559" s="34">
        <v>1</v>
      </c>
      <c r="G2559" s="34">
        <v>0</v>
      </c>
      <c r="H2559" s="34" t="s">
        <v>7990</v>
      </c>
      <c r="J2559" s="34" t="str">
        <f>IF(I2559="","",VLOOKUP(I2559,speciality!$B$4:$J$1727,9,0))</f>
        <v/>
      </c>
      <c r="K2559" s="34" t="str">
        <f t="shared" si="37"/>
        <v>3,-1</v>
      </c>
      <c r="L2559" s="34">
        <v>0</v>
      </c>
      <c r="M2559" s="34">
        <v>0</v>
      </c>
      <c r="N2559" s="34">
        <v>0</v>
      </c>
      <c r="O2559" s="34">
        <v>0</v>
      </c>
      <c r="P2559" s="23">
        <v>0</v>
      </c>
      <c r="Q2559" s="23">
        <v>3000</v>
      </c>
      <c r="R2559" s="23">
        <v>0</v>
      </c>
    </row>
    <row r="2560" spans="1:18" ht="28" x14ac:dyDescent="0.15">
      <c r="A2560" s="23">
        <v>401180</v>
      </c>
      <c r="B2560" s="33" t="s">
        <v>10136</v>
      </c>
      <c r="C2560" s="34">
        <v>4</v>
      </c>
      <c r="D2560" s="34" t="s">
        <v>383</v>
      </c>
      <c r="E2560" s="34">
        <f>IF(D2560="",0,VLOOKUP(D2560,city!$D$4:$K$352,8,0))</f>
        <v>166</v>
      </c>
      <c r="F2560" s="34">
        <v>1</v>
      </c>
      <c r="G2560" s="34">
        <v>0</v>
      </c>
      <c r="H2560" s="34" t="s">
        <v>7990</v>
      </c>
      <c r="J2560" s="34" t="str">
        <f>IF(I2560="","",VLOOKUP(I2560,speciality!$B$4:$J$1727,9,0))</f>
        <v/>
      </c>
      <c r="K2560" s="34" t="str">
        <f t="shared" si="37"/>
        <v>3,-1</v>
      </c>
      <c r="L2560" s="34">
        <v>0</v>
      </c>
      <c r="M2560" s="34">
        <v>0</v>
      </c>
      <c r="N2560" s="34">
        <v>0</v>
      </c>
      <c r="O2560" s="34">
        <v>0</v>
      </c>
      <c r="P2560" s="23">
        <v>0</v>
      </c>
      <c r="Q2560" s="23">
        <v>3000</v>
      </c>
      <c r="R2560" s="23">
        <v>0</v>
      </c>
    </row>
    <row r="2561" spans="1:18" ht="28" x14ac:dyDescent="0.15">
      <c r="A2561" s="23">
        <v>401181</v>
      </c>
      <c r="B2561" s="33" t="s">
        <v>10137</v>
      </c>
      <c r="C2561" s="34">
        <v>4</v>
      </c>
      <c r="D2561" s="34" t="s">
        <v>383</v>
      </c>
      <c r="E2561" s="34">
        <f>IF(D2561="",0,VLOOKUP(D2561,city!$D$4:$K$352,8,0))</f>
        <v>166</v>
      </c>
      <c r="F2561" s="34">
        <v>1</v>
      </c>
      <c r="G2561" s="34">
        <v>0</v>
      </c>
      <c r="H2561" s="34" t="s">
        <v>7990</v>
      </c>
      <c r="J2561" s="34" t="str">
        <f>IF(I2561="","",VLOOKUP(I2561,speciality!$B$4:$J$1727,9,0))</f>
        <v/>
      </c>
      <c r="K2561" s="34" t="str">
        <f t="shared" si="37"/>
        <v>3,-1</v>
      </c>
      <c r="L2561" s="34">
        <v>0</v>
      </c>
      <c r="M2561" s="34">
        <v>0</v>
      </c>
      <c r="N2561" s="34">
        <v>0</v>
      </c>
      <c r="O2561" s="34">
        <v>0</v>
      </c>
      <c r="P2561" s="23">
        <v>0</v>
      </c>
      <c r="Q2561" s="23">
        <v>3000</v>
      </c>
      <c r="R2561" s="23">
        <v>0</v>
      </c>
    </row>
    <row r="2562" spans="1:18" x14ac:dyDescent="0.15">
      <c r="A2562" s="23">
        <v>401182</v>
      </c>
      <c r="B2562" s="33" t="s">
        <v>10138</v>
      </c>
      <c r="C2562" s="34">
        <v>4</v>
      </c>
      <c r="D2562" s="34" t="s">
        <v>385</v>
      </c>
      <c r="E2562" s="34">
        <f>IF(D2562="",0,VLOOKUP(D2562,city!$D$4:$K$352,8,0))</f>
        <v>167</v>
      </c>
      <c r="F2562" s="34">
        <v>1</v>
      </c>
      <c r="G2562" s="34">
        <v>0</v>
      </c>
      <c r="H2562" s="34" t="s">
        <v>7990</v>
      </c>
      <c r="J2562" s="34" t="str">
        <f>IF(I2562="","",VLOOKUP(I2562,speciality!$B$4:$J$1727,9,0))</f>
        <v/>
      </c>
      <c r="K2562" s="34" t="str">
        <f t="shared" si="37"/>
        <v>3,-1</v>
      </c>
      <c r="L2562" s="34">
        <v>0</v>
      </c>
      <c r="M2562" s="34">
        <v>0</v>
      </c>
      <c r="N2562" s="34">
        <v>0</v>
      </c>
      <c r="O2562" s="34">
        <v>0</v>
      </c>
      <c r="P2562" s="23">
        <v>0</v>
      </c>
      <c r="Q2562" s="23">
        <v>3000</v>
      </c>
      <c r="R2562" s="23">
        <v>0</v>
      </c>
    </row>
    <row r="2563" spans="1:18" ht="28" x14ac:dyDescent="0.15">
      <c r="A2563" s="23">
        <v>401183</v>
      </c>
      <c r="B2563" s="33" t="s">
        <v>10139</v>
      </c>
      <c r="C2563" s="34">
        <v>4</v>
      </c>
      <c r="D2563" s="34" t="s">
        <v>385</v>
      </c>
      <c r="E2563" s="34">
        <f>IF(D2563="",0,VLOOKUP(D2563,city!$D$4:$K$352,8,0))</f>
        <v>167</v>
      </c>
      <c r="F2563" s="34">
        <v>1</v>
      </c>
      <c r="G2563" s="34">
        <v>0</v>
      </c>
      <c r="H2563" s="34" t="s">
        <v>7990</v>
      </c>
      <c r="J2563" s="34" t="str">
        <f>IF(I2563="","",VLOOKUP(I2563,speciality!$B$4:$J$1727,9,0))</f>
        <v/>
      </c>
      <c r="K2563" s="34" t="str">
        <f t="shared" si="37"/>
        <v>3,-1</v>
      </c>
      <c r="L2563" s="34">
        <v>0</v>
      </c>
      <c r="M2563" s="34">
        <v>0</v>
      </c>
      <c r="N2563" s="34">
        <v>0</v>
      </c>
      <c r="O2563" s="34">
        <v>0</v>
      </c>
      <c r="P2563" s="23">
        <v>0</v>
      </c>
      <c r="Q2563" s="23">
        <v>3000</v>
      </c>
      <c r="R2563" s="23">
        <v>0</v>
      </c>
    </row>
    <row r="2564" spans="1:18" ht="28" x14ac:dyDescent="0.15">
      <c r="A2564" s="23">
        <v>401184</v>
      </c>
      <c r="B2564" s="33" t="s">
        <v>10140</v>
      </c>
      <c r="C2564" s="34">
        <v>4</v>
      </c>
      <c r="D2564" s="34" t="s">
        <v>385</v>
      </c>
      <c r="E2564" s="34">
        <f>IF(D2564="",0,VLOOKUP(D2564,city!$D$4:$K$352,8,0))</f>
        <v>167</v>
      </c>
      <c r="F2564" s="34">
        <v>1</v>
      </c>
      <c r="G2564" s="34">
        <v>0</v>
      </c>
      <c r="H2564" s="34" t="s">
        <v>7990</v>
      </c>
      <c r="J2564" s="34" t="str">
        <f>IF(I2564="","",VLOOKUP(I2564,speciality!$B$4:$J$1727,9,0))</f>
        <v/>
      </c>
      <c r="K2564" s="34" t="str">
        <f t="shared" si="37"/>
        <v>3,-1</v>
      </c>
      <c r="L2564" s="34">
        <v>0</v>
      </c>
      <c r="M2564" s="34">
        <v>0</v>
      </c>
      <c r="N2564" s="34">
        <v>0</v>
      </c>
      <c r="O2564" s="34">
        <v>0</v>
      </c>
      <c r="P2564" s="23">
        <v>0</v>
      </c>
      <c r="Q2564" s="23">
        <v>3000</v>
      </c>
      <c r="R2564" s="23">
        <v>0</v>
      </c>
    </row>
    <row r="2565" spans="1:18" ht="28" x14ac:dyDescent="0.15">
      <c r="A2565" s="23">
        <v>401185</v>
      </c>
      <c r="B2565" s="33" t="s">
        <v>10141</v>
      </c>
      <c r="C2565" s="34">
        <v>4</v>
      </c>
      <c r="D2565" s="34" t="s">
        <v>385</v>
      </c>
      <c r="E2565" s="34">
        <f>IF(D2565="",0,VLOOKUP(D2565,city!$D$4:$K$352,8,0))</f>
        <v>167</v>
      </c>
      <c r="F2565" s="34">
        <v>1</v>
      </c>
      <c r="G2565" s="34">
        <v>0</v>
      </c>
      <c r="H2565" s="34" t="s">
        <v>7990</v>
      </c>
      <c r="J2565" s="34" t="str">
        <f>IF(I2565="","",VLOOKUP(I2565,speciality!$B$4:$J$1727,9,0))</f>
        <v/>
      </c>
      <c r="K2565" s="34" t="str">
        <f t="shared" si="37"/>
        <v>3,-1</v>
      </c>
      <c r="L2565" s="34">
        <v>0</v>
      </c>
      <c r="M2565" s="34">
        <v>0</v>
      </c>
      <c r="N2565" s="34">
        <v>0</v>
      </c>
      <c r="O2565" s="34">
        <v>0</v>
      </c>
      <c r="P2565" s="23">
        <v>0</v>
      </c>
      <c r="Q2565" s="23">
        <v>3000</v>
      </c>
      <c r="R2565" s="23">
        <v>0</v>
      </c>
    </row>
    <row r="2566" spans="1:18" ht="42" x14ac:dyDescent="0.15">
      <c r="A2566" s="23">
        <v>401186</v>
      </c>
      <c r="B2566" s="33" t="s">
        <v>10142</v>
      </c>
      <c r="C2566" s="34">
        <v>4</v>
      </c>
      <c r="D2566" s="34" t="s">
        <v>387</v>
      </c>
      <c r="E2566" s="34">
        <f>IF(D2566="",0,VLOOKUP(D2566,city!$D$4:$K$352,8,0))</f>
        <v>168</v>
      </c>
      <c r="F2566" s="34">
        <v>1</v>
      </c>
      <c r="G2566" s="34">
        <v>0</v>
      </c>
      <c r="H2566" s="34" t="s">
        <v>7990</v>
      </c>
      <c r="J2566" s="34" t="str">
        <f>IF(I2566="","",VLOOKUP(I2566,speciality!$B$4:$J$1727,9,0))</f>
        <v/>
      </c>
      <c r="K2566" s="34" t="str">
        <f t="shared" si="37"/>
        <v>3,-1</v>
      </c>
      <c r="L2566" s="34">
        <v>0</v>
      </c>
      <c r="M2566" s="34">
        <v>0</v>
      </c>
      <c r="N2566" s="34">
        <v>0</v>
      </c>
      <c r="O2566" s="34">
        <v>0</v>
      </c>
      <c r="P2566" s="23">
        <v>0</v>
      </c>
      <c r="Q2566" s="23">
        <v>3000</v>
      </c>
      <c r="R2566" s="23">
        <v>0</v>
      </c>
    </row>
    <row r="2567" spans="1:18" ht="28" x14ac:dyDescent="0.15">
      <c r="A2567" s="23">
        <v>401187</v>
      </c>
      <c r="B2567" s="33" t="s">
        <v>10143</v>
      </c>
      <c r="C2567" s="34">
        <v>4</v>
      </c>
      <c r="D2567" s="34" t="s">
        <v>387</v>
      </c>
      <c r="E2567" s="34">
        <f>IF(D2567="",0,VLOOKUP(D2567,city!$D$4:$K$352,8,0))</f>
        <v>168</v>
      </c>
      <c r="F2567" s="34">
        <v>1</v>
      </c>
      <c r="G2567" s="34">
        <v>0</v>
      </c>
      <c r="H2567" s="34" t="s">
        <v>7990</v>
      </c>
      <c r="J2567" s="34" t="str">
        <f>IF(I2567="","",VLOOKUP(I2567,speciality!$B$4:$J$1727,9,0))</f>
        <v/>
      </c>
      <c r="K2567" s="34" t="str">
        <f t="shared" si="37"/>
        <v>3,-1</v>
      </c>
      <c r="L2567" s="34">
        <v>0</v>
      </c>
      <c r="M2567" s="34">
        <v>0</v>
      </c>
      <c r="N2567" s="34">
        <v>0</v>
      </c>
      <c r="O2567" s="34">
        <v>0</v>
      </c>
      <c r="P2567" s="23">
        <v>0</v>
      </c>
      <c r="Q2567" s="23">
        <v>3000</v>
      </c>
      <c r="R2567" s="23">
        <v>0</v>
      </c>
    </row>
    <row r="2568" spans="1:18" ht="28" x14ac:dyDescent="0.15">
      <c r="A2568" s="23">
        <v>401188</v>
      </c>
      <c r="B2568" s="33" t="s">
        <v>10144</v>
      </c>
      <c r="C2568" s="34">
        <v>4</v>
      </c>
      <c r="D2568" s="34" t="s">
        <v>387</v>
      </c>
      <c r="E2568" s="34">
        <f>IF(D2568="",0,VLOOKUP(D2568,city!$D$4:$K$352,8,0))</f>
        <v>168</v>
      </c>
      <c r="F2568" s="34">
        <v>1</v>
      </c>
      <c r="G2568" s="34">
        <v>0</v>
      </c>
      <c r="H2568" s="34" t="s">
        <v>7990</v>
      </c>
      <c r="J2568" s="34" t="str">
        <f>IF(I2568="","",VLOOKUP(I2568,speciality!$B$4:$J$1727,9,0))</f>
        <v/>
      </c>
      <c r="K2568" s="34" t="str">
        <f t="shared" si="37"/>
        <v>3,-1</v>
      </c>
      <c r="L2568" s="34">
        <v>0</v>
      </c>
      <c r="M2568" s="34">
        <v>0</v>
      </c>
      <c r="N2568" s="34">
        <v>0</v>
      </c>
      <c r="O2568" s="34">
        <v>0</v>
      </c>
      <c r="P2568" s="23">
        <v>0</v>
      </c>
      <c r="Q2568" s="23">
        <v>3000</v>
      </c>
      <c r="R2568" s="23">
        <v>0</v>
      </c>
    </row>
    <row r="2569" spans="1:18" ht="28" x14ac:dyDescent="0.15">
      <c r="A2569" s="23">
        <v>401189</v>
      </c>
      <c r="B2569" s="33" t="s">
        <v>10145</v>
      </c>
      <c r="C2569" s="34">
        <v>4</v>
      </c>
      <c r="D2569" s="34" t="s">
        <v>387</v>
      </c>
      <c r="E2569" s="34">
        <f>IF(D2569="",0,VLOOKUP(D2569,city!$D$4:$K$352,8,0))</f>
        <v>168</v>
      </c>
      <c r="F2569" s="34">
        <v>1</v>
      </c>
      <c r="G2569" s="34">
        <v>0</v>
      </c>
      <c r="H2569" s="34" t="s">
        <v>7990</v>
      </c>
      <c r="J2569" s="34" t="str">
        <f>IF(I2569="","",VLOOKUP(I2569,speciality!$B$4:$J$1727,9,0))</f>
        <v/>
      </c>
      <c r="K2569" s="34" t="str">
        <f t="shared" si="37"/>
        <v>3,-1</v>
      </c>
      <c r="L2569" s="34">
        <v>0</v>
      </c>
      <c r="M2569" s="34">
        <v>0</v>
      </c>
      <c r="N2569" s="34">
        <v>0</v>
      </c>
      <c r="O2569" s="34">
        <v>0</v>
      </c>
      <c r="P2569" s="23">
        <v>0</v>
      </c>
      <c r="Q2569" s="23">
        <v>3000</v>
      </c>
      <c r="R2569" s="23">
        <v>0</v>
      </c>
    </row>
    <row r="2570" spans="1:18" ht="28" x14ac:dyDescent="0.15">
      <c r="A2570" s="23">
        <v>401190</v>
      </c>
      <c r="B2570" s="33" t="s">
        <v>10146</v>
      </c>
      <c r="C2570" s="34">
        <v>4</v>
      </c>
      <c r="D2570" s="34" t="s">
        <v>389</v>
      </c>
      <c r="E2570" s="34">
        <f>IF(D2570="",0,VLOOKUP(D2570,city!$D$4:$K$352,8,0))</f>
        <v>169</v>
      </c>
      <c r="F2570" s="34">
        <v>1</v>
      </c>
      <c r="G2570" s="34">
        <v>0</v>
      </c>
      <c r="H2570" s="34" t="s">
        <v>7990</v>
      </c>
      <c r="J2570" s="34" t="str">
        <f>IF(I2570="","",VLOOKUP(I2570,speciality!$B$4:$J$1727,9,0))</f>
        <v/>
      </c>
      <c r="K2570" s="34" t="str">
        <f t="shared" si="37"/>
        <v>3,-1</v>
      </c>
      <c r="L2570" s="34">
        <v>0</v>
      </c>
      <c r="M2570" s="34">
        <v>0</v>
      </c>
      <c r="N2570" s="34">
        <v>0</v>
      </c>
      <c r="O2570" s="34">
        <v>0</v>
      </c>
      <c r="P2570" s="23">
        <v>0</v>
      </c>
      <c r="Q2570" s="23">
        <v>3000</v>
      </c>
      <c r="R2570" s="23">
        <v>0</v>
      </c>
    </row>
    <row r="2571" spans="1:18" ht="28" x14ac:dyDescent="0.15">
      <c r="A2571" s="23">
        <v>401191</v>
      </c>
      <c r="B2571" s="33" t="s">
        <v>10147</v>
      </c>
      <c r="C2571" s="34">
        <v>4</v>
      </c>
      <c r="D2571" s="34" t="s">
        <v>389</v>
      </c>
      <c r="E2571" s="34">
        <f>IF(D2571="",0,VLOOKUP(D2571,city!$D$4:$K$352,8,0))</f>
        <v>169</v>
      </c>
      <c r="F2571" s="34">
        <v>1</v>
      </c>
      <c r="G2571" s="34">
        <v>0</v>
      </c>
      <c r="H2571" s="34" t="s">
        <v>7990</v>
      </c>
      <c r="J2571" s="34" t="str">
        <f>IF(I2571="","",VLOOKUP(I2571,speciality!$B$4:$J$1727,9,0))</f>
        <v/>
      </c>
      <c r="K2571" s="34" t="str">
        <f t="shared" si="37"/>
        <v>3,-1</v>
      </c>
      <c r="L2571" s="34">
        <v>0</v>
      </c>
      <c r="M2571" s="34">
        <v>0</v>
      </c>
      <c r="N2571" s="34">
        <v>0</v>
      </c>
      <c r="O2571" s="34">
        <v>0</v>
      </c>
      <c r="P2571" s="23">
        <v>0</v>
      </c>
      <c r="Q2571" s="23">
        <v>3000</v>
      </c>
      <c r="R2571" s="23">
        <v>0</v>
      </c>
    </row>
    <row r="2572" spans="1:18" ht="28" x14ac:dyDescent="0.15">
      <c r="A2572" s="23">
        <v>401192</v>
      </c>
      <c r="B2572" s="33" t="s">
        <v>10148</v>
      </c>
      <c r="C2572" s="34">
        <v>4</v>
      </c>
      <c r="D2572" s="34" t="s">
        <v>389</v>
      </c>
      <c r="E2572" s="34">
        <f>IF(D2572="",0,VLOOKUP(D2572,city!$D$4:$K$352,8,0))</f>
        <v>169</v>
      </c>
      <c r="F2572" s="34">
        <v>1</v>
      </c>
      <c r="G2572" s="34">
        <v>0</v>
      </c>
      <c r="H2572" s="34" t="s">
        <v>7990</v>
      </c>
      <c r="J2572" s="34" t="str">
        <f>IF(I2572="","",VLOOKUP(I2572,speciality!$B$4:$J$1727,9,0))</f>
        <v/>
      </c>
      <c r="K2572" s="34" t="str">
        <f t="shared" si="37"/>
        <v>3,-1</v>
      </c>
      <c r="L2572" s="34">
        <v>0</v>
      </c>
      <c r="M2572" s="34">
        <v>0</v>
      </c>
      <c r="N2572" s="34">
        <v>0</v>
      </c>
      <c r="O2572" s="34">
        <v>0</v>
      </c>
      <c r="P2572" s="23">
        <v>0</v>
      </c>
      <c r="Q2572" s="23">
        <v>3000</v>
      </c>
      <c r="R2572" s="23">
        <v>0</v>
      </c>
    </row>
    <row r="2573" spans="1:18" ht="28" x14ac:dyDescent="0.15">
      <c r="A2573" s="23">
        <v>401193</v>
      </c>
      <c r="B2573" s="33" t="s">
        <v>10149</v>
      </c>
      <c r="C2573" s="34">
        <v>4</v>
      </c>
      <c r="D2573" s="34" t="s">
        <v>389</v>
      </c>
      <c r="E2573" s="34">
        <f>IF(D2573="",0,VLOOKUP(D2573,city!$D$4:$K$352,8,0))</f>
        <v>169</v>
      </c>
      <c r="F2573" s="34">
        <v>1</v>
      </c>
      <c r="G2573" s="34">
        <v>0</v>
      </c>
      <c r="H2573" s="34" t="s">
        <v>7990</v>
      </c>
      <c r="J2573" s="34" t="str">
        <f>IF(I2573="","",VLOOKUP(I2573,speciality!$B$4:$J$1727,9,0))</f>
        <v/>
      </c>
      <c r="K2573" s="34" t="str">
        <f t="shared" si="37"/>
        <v>3,-1</v>
      </c>
      <c r="L2573" s="34">
        <v>0</v>
      </c>
      <c r="M2573" s="34">
        <v>0</v>
      </c>
      <c r="N2573" s="34">
        <v>0</v>
      </c>
      <c r="O2573" s="34">
        <v>0</v>
      </c>
      <c r="P2573" s="23">
        <v>0</v>
      </c>
      <c r="Q2573" s="23">
        <v>3000</v>
      </c>
      <c r="R2573" s="23">
        <v>0</v>
      </c>
    </row>
  </sheetData>
  <phoneticPr fontId="32" type="noConversion"/>
  <pageMargins left="0.75" right="0.75" top="1" bottom="1" header="0.51041666666666696" footer="0.51041666666666696"/>
  <pageSetup paperSize="9" firstPageNumber="0" orientation="portrait" useFirstPageNumber="1" horizontalDpi="300" verticalDpi="300"/>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27"/>
  <sheetViews>
    <sheetView workbookViewId="0">
      <pane xSplit="2" ySplit="3" topLeftCell="C4" activePane="bottomRight" state="frozen"/>
      <selection pane="topRight"/>
      <selection pane="bottomLeft"/>
      <selection pane="bottomRight" activeCell="H4" sqref="H4"/>
    </sheetView>
  </sheetViews>
  <sheetFormatPr baseColWidth="10" defaultColWidth="9" defaultRowHeight="17" x14ac:dyDescent="0.15"/>
  <cols>
    <col min="1" max="1" width="9" style="23" customWidth="1"/>
    <col min="2" max="2" width="16" style="23" customWidth="1"/>
    <col min="3" max="3" width="39.6640625" style="23" customWidth="1"/>
    <col min="4" max="4" width="9" style="23"/>
    <col min="5" max="5" width="25.5" style="23" customWidth="1"/>
    <col min="6" max="6" width="11.6640625" customWidth="1"/>
    <col min="7" max="8" width="9" style="9" customWidth="1"/>
    <col min="9" max="11" width="9" style="23" customWidth="1"/>
    <col min="12" max="20" width="9" customWidth="1"/>
  </cols>
  <sheetData>
    <row r="1" spans="1:11" x14ac:dyDescent="0.15">
      <c r="A1" s="23" t="s">
        <v>0</v>
      </c>
      <c r="B1" s="23" t="s">
        <v>10150</v>
      </c>
      <c r="C1" s="23" t="s">
        <v>10151</v>
      </c>
      <c r="D1" s="23" t="s">
        <v>10152</v>
      </c>
      <c r="E1" s="23" t="s">
        <v>10153</v>
      </c>
      <c r="F1" s="23" t="s">
        <v>10154</v>
      </c>
      <c r="G1" s="9" t="s">
        <v>783</v>
      </c>
      <c r="H1" s="9" t="s">
        <v>10155</v>
      </c>
      <c r="K1" s="32" t="s">
        <v>10156</v>
      </c>
    </row>
    <row r="2" spans="1:11" x14ac:dyDescent="0.15">
      <c r="A2" s="23" t="s">
        <v>0</v>
      </c>
      <c r="B2" s="30" t="s">
        <v>10157</v>
      </c>
      <c r="C2" s="23" t="s">
        <v>25</v>
      </c>
      <c r="D2" s="23" t="s">
        <v>10158</v>
      </c>
      <c r="E2" s="23" t="s">
        <v>10159</v>
      </c>
      <c r="G2" s="9" t="s">
        <v>10160</v>
      </c>
      <c r="K2" s="32" t="s">
        <v>10161</v>
      </c>
    </row>
    <row r="3" spans="1:11" x14ac:dyDescent="0.15">
      <c r="A3" s="9" t="s">
        <v>31</v>
      </c>
      <c r="B3" s="9" t="s">
        <v>27</v>
      </c>
      <c r="C3" s="9" t="s">
        <v>27</v>
      </c>
      <c r="D3" s="9" t="s">
        <v>31</v>
      </c>
      <c r="E3" s="9" t="s">
        <v>30</v>
      </c>
      <c r="F3" s="9"/>
      <c r="G3" s="9" t="s">
        <v>31</v>
      </c>
      <c r="K3" s="9" t="s">
        <v>31</v>
      </c>
    </row>
    <row r="4" spans="1:11" x14ac:dyDescent="0.15">
      <c r="A4" s="23">
        <f t="shared" ref="A4:A67" si="0">H4+G4*100+100000</f>
        <v>100101</v>
      </c>
      <c r="B4" s="23" t="s">
        <v>8483</v>
      </c>
      <c r="C4" s="23" t="str">
        <f>"jingdian/"&amp;VLOOKUP(I4,city!$D$4:$P$352,12,FALSE)&amp;"/"&amp;VLOOKUP(I4,city!$D$4:$P$352,13,FALSE)&amp;"/tc/"&amp;H4&amp;".jpg"</f>
        <v>jingdian/beijing/beijing/tc/1.jpg</v>
      </c>
      <c r="D4" s="31">
        <v>78</v>
      </c>
      <c r="E4" s="31" t="str">
        <f>ROUND(D4*0.95,0)&amp;","&amp;ROUND(D4*1.05,0)&amp;","&amp;ROUND(D4*1.1,0)&amp;","&amp;ROUND(D4*IF(D4&gt;1000,1.15,1.2),0)&amp;","&amp;ROUND(D4*IF(D4&gt;1000,1.3,1.5),0)</f>
        <v>74,82,86,94,117</v>
      </c>
      <c r="F4" s="2" t="str">
        <f>VLOOKUP(G4,city!$A$4:$D$352,4,0)</f>
        <v>北京</v>
      </c>
      <c r="G4" s="9">
        <v>1</v>
      </c>
      <c r="H4" s="9">
        <v>1</v>
      </c>
      <c r="I4" s="23" t="s">
        <v>33</v>
      </c>
      <c r="J4" s="23">
        <f t="shared" ref="J4:J67" si="1">A4</f>
        <v>100101</v>
      </c>
      <c r="K4" s="23">
        <f>IF(D4&gt;1500,1,IF(D4&gt;800,2,IF(D4&gt;500,3,IF(D4&gt;300,5,IF(D4&gt;100,10,-1)))))</f>
        <v>-1</v>
      </c>
    </row>
    <row r="5" spans="1:11" x14ac:dyDescent="0.15">
      <c r="A5" s="23">
        <f t="shared" si="0"/>
        <v>100102</v>
      </c>
      <c r="B5" s="23" t="s">
        <v>10162</v>
      </c>
      <c r="C5" s="23" t="str">
        <f>"jingdian/"&amp;VLOOKUP(I5,city!$D$4:$P$352,12,FALSE)&amp;"/"&amp;VLOOKUP(I5,city!$D$4:$P$352,13,FALSE)&amp;"/tc/"&amp;H5&amp;".jpg"</f>
        <v>jingdian/beijing/beijing/tc/2.jpg</v>
      </c>
      <c r="D5" s="31">
        <v>29</v>
      </c>
      <c r="E5" s="31" t="str">
        <f t="shared" ref="E5:E68" si="2">ROUND(D5*0.95,0)&amp;","&amp;ROUND(D5*1.05,0)&amp;","&amp;ROUND(D5*1.1,0)&amp;","&amp;ROUND(D5*IF(D5&gt;1000,1.15,1.2),0)&amp;","&amp;ROUND(D5*IF(D5&gt;1000,1.3,1.5),0)</f>
        <v>28,30,32,35,44</v>
      </c>
      <c r="F5" s="2" t="str">
        <f>VLOOKUP(G5,city!$A$4:$D$352,4,0)</f>
        <v>北京</v>
      </c>
      <c r="G5" s="9">
        <f t="shared" ref="G5:G68" si="3">IF(H5&gt;H4,G4,G4+1)</f>
        <v>1</v>
      </c>
      <c r="H5" s="9">
        <f>IF(VLOOKUP(G4,city!$K$4:$M$352,3,0)&gt;H4,H4+1,1)</f>
        <v>2</v>
      </c>
      <c r="I5" s="23" t="s">
        <v>33</v>
      </c>
      <c r="J5" s="23">
        <f t="shared" si="1"/>
        <v>100102</v>
      </c>
      <c r="K5" s="23">
        <f t="shared" ref="K5:K68" si="4">IF(D5&gt;1500,1,IF(D5&gt;800,2,IF(D5&gt;500,3,IF(D5&gt;300,5,IF(D5&gt;100,10,-1)))))</f>
        <v>-1</v>
      </c>
    </row>
    <row r="6" spans="1:11" x14ac:dyDescent="0.15">
      <c r="A6" s="23">
        <f t="shared" si="0"/>
        <v>100103</v>
      </c>
      <c r="B6" s="23" t="s">
        <v>10163</v>
      </c>
      <c r="C6" s="23" t="str">
        <f>"jingdian/"&amp;VLOOKUP(I6,city!$D$4:$P$352,12,FALSE)&amp;"/"&amp;VLOOKUP(I6,city!$D$4:$P$352,13,FALSE)&amp;"/tc/"&amp;H6&amp;".jpg"</f>
        <v>jingdian/beijing/beijing/tc/3.jpg</v>
      </c>
      <c r="D6" s="31">
        <v>29</v>
      </c>
      <c r="E6" s="31" t="str">
        <f t="shared" si="2"/>
        <v>28,30,32,35,44</v>
      </c>
      <c r="F6" s="2" t="str">
        <f>VLOOKUP(G6,city!$A$4:$D$352,4,0)</f>
        <v>北京</v>
      </c>
      <c r="G6" s="9">
        <f t="shared" si="3"/>
        <v>1</v>
      </c>
      <c r="H6" s="9">
        <f>IF(VLOOKUP(G5,city!$K$4:$M$352,3,0)&gt;H5,H5+1,1)</f>
        <v>3</v>
      </c>
      <c r="I6" s="23" t="s">
        <v>33</v>
      </c>
      <c r="J6" s="23">
        <f t="shared" si="1"/>
        <v>100103</v>
      </c>
      <c r="K6" s="23">
        <f t="shared" si="4"/>
        <v>-1</v>
      </c>
    </row>
    <row r="7" spans="1:11" x14ac:dyDescent="0.15">
      <c r="A7" s="23">
        <f t="shared" si="0"/>
        <v>100104</v>
      </c>
      <c r="B7" s="23" t="s">
        <v>10164</v>
      </c>
      <c r="C7" s="23" t="str">
        <f>"jingdian/"&amp;VLOOKUP(I7,city!$D$4:$P$352,12,FALSE)&amp;"/"&amp;VLOOKUP(I7,city!$D$4:$P$352,13,FALSE)&amp;"/tc/"&amp;H7&amp;".jpg"</f>
        <v>jingdian/beijing/beijing/tc/4.jpg</v>
      </c>
      <c r="D7" s="31">
        <v>29</v>
      </c>
      <c r="E7" s="31" t="str">
        <f t="shared" si="2"/>
        <v>28,30,32,35,44</v>
      </c>
      <c r="F7" s="2" t="str">
        <f>VLOOKUP(G7,city!$A$4:$D$352,4,0)</f>
        <v>北京</v>
      </c>
      <c r="G7" s="9">
        <f t="shared" si="3"/>
        <v>1</v>
      </c>
      <c r="H7" s="9">
        <f>IF(VLOOKUP(G6,city!$K$4:$M$352,3,0)&gt;H6,H6+1,1)</f>
        <v>4</v>
      </c>
      <c r="I7" s="23" t="s">
        <v>33</v>
      </c>
      <c r="J7" s="23">
        <f t="shared" si="1"/>
        <v>100104</v>
      </c>
      <c r="K7" s="23">
        <f t="shared" si="4"/>
        <v>-1</v>
      </c>
    </row>
    <row r="8" spans="1:11" x14ac:dyDescent="0.15">
      <c r="A8" s="23">
        <f t="shared" si="0"/>
        <v>100105</v>
      </c>
      <c r="B8" s="23" t="s">
        <v>8485</v>
      </c>
      <c r="C8" s="23" t="str">
        <f>"jingdian/"&amp;VLOOKUP(I8,city!$D$4:$P$352,12,FALSE)&amp;"/"&amp;VLOOKUP(I8,city!$D$4:$P$352,13,FALSE)&amp;"/tc/"&amp;H8&amp;".jpg"</f>
        <v>jingdian/beijing/beijing/tc/5.jpg</v>
      </c>
      <c r="D8" s="31">
        <v>58</v>
      </c>
      <c r="E8" s="31" t="str">
        <f t="shared" si="2"/>
        <v>55,61,64,70,87</v>
      </c>
      <c r="F8" s="2" t="str">
        <f>VLOOKUP(G8,city!$A$4:$D$352,4,0)</f>
        <v>北京</v>
      </c>
      <c r="G8" s="9">
        <f t="shared" si="3"/>
        <v>1</v>
      </c>
      <c r="H8" s="9">
        <f>IF(VLOOKUP(G7,city!$K$4:$M$352,3,0)&gt;H7,H7+1,1)</f>
        <v>5</v>
      </c>
      <c r="I8" s="23" t="s">
        <v>33</v>
      </c>
      <c r="J8" s="23">
        <f t="shared" si="1"/>
        <v>100105</v>
      </c>
      <c r="K8" s="23">
        <f t="shared" si="4"/>
        <v>-1</v>
      </c>
    </row>
    <row r="9" spans="1:11" x14ac:dyDescent="0.15">
      <c r="A9" s="23">
        <f t="shared" si="0"/>
        <v>100106</v>
      </c>
      <c r="B9" s="23" t="s">
        <v>10165</v>
      </c>
      <c r="C9" s="23" t="str">
        <f>"jingdian/"&amp;VLOOKUP(I9,city!$D$4:$P$352,12,FALSE)&amp;"/"&amp;VLOOKUP(I9,city!$D$4:$P$352,13,FALSE)&amp;"/tc/"&amp;H9&amp;".jpg"</f>
        <v>jingdian/beijing/beijing/tc/6.jpg</v>
      </c>
      <c r="D9" s="31">
        <v>30</v>
      </c>
      <c r="E9" s="31" t="str">
        <f t="shared" si="2"/>
        <v>29,32,33,36,45</v>
      </c>
      <c r="F9" s="2" t="str">
        <f>VLOOKUP(G9,city!$A$4:$D$352,4,0)</f>
        <v>北京</v>
      </c>
      <c r="G9" s="9">
        <f t="shared" si="3"/>
        <v>1</v>
      </c>
      <c r="H9" s="9">
        <f>IF(VLOOKUP(G8,city!$K$4:$M$352,3,0)&gt;H8,H8+1,1)</f>
        <v>6</v>
      </c>
      <c r="I9" s="23" t="s">
        <v>33</v>
      </c>
      <c r="J9" s="23">
        <f t="shared" si="1"/>
        <v>100106</v>
      </c>
      <c r="K9" s="23">
        <f t="shared" si="4"/>
        <v>-1</v>
      </c>
    </row>
    <row r="10" spans="1:11" x14ac:dyDescent="0.15">
      <c r="A10" s="23">
        <f t="shared" si="0"/>
        <v>100201</v>
      </c>
      <c r="B10" s="23" t="s">
        <v>8499</v>
      </c>
      <c r="C10" s="23" t="str">
        <f>"jingdian/"&amp;VLOOKUP(I10,city!$D$4:$P$352,12,FALSE)&amp;"/"&amp;VLOOKUP(I10,city!$D$4:$P$352,13,FALSE)&amp;"/tc/"&amp;H10&amp;".jpg"</f>
        <v>jingdian/tianjin/tianjin/tc/1.jpg</v>
      </c>
      <c r="D10" s="31">
        <v>19</v>
      </c>
      <c r="E10" s="31" t="str">
        <f t="shared" si="2"/>
        <v>18,20,21,23,29</v>
      </c>
      <c r="F10" s="2" t="str">
        <f>VLOOKUP(G10,city!$A$4:$D$352,4,0)</f>
        <v>天津</v>
      </c>
      <c r="G10" s="9">
        <f t="shared" si="3"/>
        <v>2</v>
      </c>
      <c r="H10" s="9">
        <f>IF(VLOOKUP(G9,city!$K$4:$M$352,3,0)&gt;H9,H9+1,1)</f>
        <v>1</v>
      </c>
      <c r="I10" s="23" t="s">
        <v>35</v>
      </c>
      <c r="J10" s="23">
        <f t="shared" si="1"/>
        <v>100201</v>
      </c>
      <c r="K10" s="23">
        <f t="shared" si="4"/>
        <v>-1</v>
      </c>
    </row>
    <row r="11" spans="1:11" x14ac:dyDescent="0.15">
      <c r="A11" s="23">
        <f t="shared" si="0"/>
        <v>100202</v>
      </c>
      <c r="B11" s="23" t="s">
        <v>10166</v>
      </c>
      <c r="C11" s="23" t="str">
        <f>"jingdian/"&amp;VLOOKUP(I11,city!$D$4:$P$352,12,FALSE)&amp;"/"&amp;VLOOKUP(I11,city!$D$4:$P$352,13,FALSE)&amp;"/tc/"&amp;H11&amp;".jpg"</f>
        <v>jingdian/tianjin/tianjin/tc/2.jpg</v>
      </c>
      <c r="D11" s="31">
        <v>33</v>
      </c>
      <c r="E11" s="31" t="str">
        <f t="shared" si="2"/>
        <v>31,35,36,40,50</v>
      </c>
      <c r="F11" s="2" t="str">
        <f>VLOOKUP(G11,city!$A$4:$D$352,4,0)</f>
        <v>天津</v>
      </c>
      <c r="G11" s="9">
        <f t="shared" si="3"/>
        <v>2</v>
      </c>
      <c r="H11" s="9">
        <f>IF(VLOOKUP(G10,city!$K$4:$M$352,3,0)&gt;H10,H10+1,1)</f>
        <v>2</v>
      </c>
      <c r="I11" s="23" t="s">
        <v>35</v>
      </c>
      <c r="J11" s="23">
        <f t="shared" si="1"/>
        <v>100202</v>
      </c>
      <c r="K11" s="23">
        <f t="shared" si="4"/>
        <v>-1</v>
      </c>
    </row>
    <row r="12" spans="1:11" x14ac:dyDescent="0.15">
      <c r="A12" s="23">
        <f t="shared" si="0"/>
        <v>100203</v>
      </c>
      <c r="B12" s="23" t="s">
        <v>8496</v>
      </c>
      <c r="C12" s="23" t="str">
        <f>"jingdian/"&amp;VLOOKUP(I12,city!$D$4:$P$352,12,FALSE)&amp;"/"&amp;VLOOKUP(I12,city!$D$4:$P$352,13,FALSE)&amp;"/tc/"&amp;H12&amp;".jpg"</f>
        <v>jingdian/tianjin/tianjin/tc/3.jpg</v>
      </c>
      <c r="D12" s="31">
        <v>151</v>
      </c>
      <c r="E12" s="31" t="str">
        <f t="shared" si="2"/>
        <v>143,159,166,181,227</v>
      </c>
      <c r="F12" s="2" t="str">
        <f>VLOOKUP(G12,city!$A$4:$D$352,4,0)</f>
        <v>天津</v>
      </c>
      <c r="G12" s="9">
        <f t="shared" si="3"/>
        <v>2</v>
      </c>
      <c r="H12" s="9">
        <f>IF(VLOOKUP(G11,city!$K$4:$M$352,3,0)&gt;H11,H11+1,1)</f>
        <v>3</v>
      </c>
      <c r="I12" s="23" t="s">
        <v>35</v>
      </c>
      <c r="J12" s="23">
        <f t="shared" si="1"/>
        <v>100203</v>
      </c>
      <c r="K12" s="23">
        <f t="shared" si="4"/>
        <v>10</v>
      </c>
    </row>
    <row r="13" spans="1:11" x14ac:dyDescent="0.15">
      <c r="A13" s="23">
        <f t="shared" si="0"/>
        <v>100204</v>
      </c>
      <c r="B13" s="23" t="s">
        <v>10167</v>
      </c>
      <c r="C13" s="23" t="str">
        <f>"jingdian/"&amp;VLOOKUP(I13,city!$D$4:$P$352,12,FALSE)&amp;"/"&amp;VLOOKUP(I13,city!$D$4:$P$352,13,FALSE)&amp;"/tc/"&amp;H13&amp;".jpg"</f>
        <v>jingdian/tianjin/tianjin/tc/4.jpg</v>
      </c>
      <c r="D13" s="31">
        <v>10</v>
      </c>
      <c r="E13" s="31" t="str">
        <f t="shared" si="2"/>
        <v>10,11,11,12,15</v>
      </c>
      <c r="F13" s="2" t="str">
        <f>VLOOKUP(G13,city!$A$4:$D$352,4,0)</f>
        <v>天津</v>
      </c>
      <c r="G13" s="9">
        <f t="shared" si="3"/>
        <v>2</v>
      </c>
      <c r="H13" s="9">
        <f>IF(VLOOKUP(G12,city!$K$4:$M$352,3,0)&gt;H12,H12+1,1)</f>
        <v>4</v>
      </c>
      <c r="I13" s="23" t="s">
        <v>35</v>
      </c>
      <c r="J13" s="23">
        <f t="shared" si="1"/>
        <v>100204</v>
      </c>
      <c r="K13" s="23">
        <f t="shared" si="4"/>
        <v>-1</v>
      </c>
    </row>
    <row r="14" spans="1:11" x14ac:dyDescent="0.15">
      <c r="A14" s="23">
        <f t="shared" si="0"/>
        <v>100301</v>
      </c>
      <c r="B14" s="23" t="s">
        <v>8477</v>
      </c>
      <c r="C14" s="23" t="str">
        <f>"jingdian/"&amp;VLOOKUP(I14,city!$D$4:$P$352,12,FALSE)&amp;"/"&amp;VLOOKUP(I14,city!$D$4:$P$352,13,FALSE)&amp;"/tc/"&amp;H14&amp;".jpg"</f>
        <v>jingdian/shanghai/shanghai/tc/1.jpg</v>
      </c>
      <c r="D14" s="31">
        <v>38</v>
      </c>
      <c r="E14" s="31" t="str">
        <f t="shared" si="2"/>
        <v>36,40,42,46,57</v>
      </c>
      <c r="F14" s="2" t="str">
        <f>VLOOKUP(G14,city!$A$4:$D$352,4,0)</f>
        <v>上海</v>
      </c>
      <c r="G14" s="9">
        <f t="shared" si="3"/>
        <v>3</v>
      </c>
      <c r="H14" s="9">
        <f>IF(VLOOKUP(G13,city!$K$4:$M$352,3,0)&gt;H13,H13+1,1)</f>
        <v>1</v>
      </c>
      <c r="I14" s="23" t="s">
        <v>37</v>
      </c>
      <c r="J14" s="23">
        <f t="shared" si="1"/>
        <v>100301</v>
      </c>
      <c r="K14" s="23">
        <f t="shared" si="4"/>
        <v>-1</v>
      </c>
    </row>
    <row r="15" spans="1:11" x14ac:dyDescent="0.15">
      <c r="A15" s="23">
        <f t="shared" si="0"/>
        <v>100302</v>
      </c>
      <c r="B15" s="23" t="s">
        <v>10168</v>
      </c>
      <c r="C15" s="23" t="str">
        <f>"jingdian/"&amp;VLOOKUP(I15,city!$D$4:$P$352,12,FALSE)&amp;"/"&amp;VLOOKUP(I15,city!$D$4:$P$352,13,FALSE)&amp;"/tc/"&amp;H15&amp;".jpg"</f>
        <v>jingdian/shanghai/shanghai/tc/2.jpg</v>
      </c>
      <c r="D15" s="31">
        <v>25</v>
      </c>
      <c r="E15" s="31" t="str">
        <f t="shared" si="2"/>
        <v>24,26,28,30,38</v>
      </c>
      <c r="F15" s="2" t="str">
        <f>VLOOKUP(G15,city!$A$4:$D$352,4,0)</f>
        <v>上海</v>
      </c>
      <c r="G15" s="9">
        <f t="shared" si="3"/>
        <v>3</v>
      </c>
      <c r="H15" s="9">
        <f>IF(VLOOKUP(G14,city!$K$4:$M$352,3,0)&gt;H14,H14+1,1)</f>
        <v>2</v>
      </c>
      <c r="I15" s="23" t="s">
        <v>37</v>
      </c>
      <c r="J15" s="23">
        <f t="shared" si="1"/>
        <v>100302</v>
      </c>
      <c r="K15" s="23">
        <f t="shared" si="4"/>
        <v>-1</v>
      </c>
    </row>
    <row r="16" spans="1:11" x14ac:dyDescent="0.15">
      <c r="A16" s="23">
        <f t="shared" si="0"/>
        <v>100303</v>
      </c>
      <c r="B16" s="23" t="s">
        <v>10169</v>
      </c>
      <c r="C16" s="23" t="str">
        <f>"jingdian/"&amp;VLOOKUP(I16,city!$D$4:$P$352,12,FALSE)&amp;"/"&amp;VLOOKUP(I16,city!$D$4:$P$352,13,FALSE)&amp;"/tc/"&amp;H16&amp;".jpg"</f>
        <v>jingdian/shanghai/shanghai/tc/3.jpg</v>
      </c>
      <c r="D16" s="31">
        <v>19</v>
      </c>
      <c r="E16" s="31" t="str">
        <f t="shared" si="2"/>
        <v>18,20,21,23,29</v>
      </c>
      <c r="F16" s="2" t="str">
        <f>VLOOKUP(G16,city!$A$4:$D$352,4,0)</f>
        <v>上海</v>
      </c>
      <c r="G16" s="9">
        <f t="shared" si="3"/>
        <v>3</v>
      </c>
      <c r="H16" s="9">
        <f>IF(VLOOKUP(G15,city!$K$4:$M$352,3,0)&gt;H15,H15+1,1)</f>
        <v>3</v>
      </c>
      <c r="I16" s="23" t="s">
        <v>37</v>
      </c>
      <c r="J16" s="23">
        <f t="shared" si="1"/>
        <v>100303</v>
      </c>
      <c r="K16" s="23">
        <f t="shared" si="4"/>
        <v>-1</v>
      </c>
    </row>
    <row r="17" spans="1:11" x14ac:dyDescent="0.15">
      <c r="A17" s="23">
        <f t="shared" si="0"/>
        <v>100304</v>
      </c>
      <c r="B17" s="23" t="s">
        <v>8479</v>
      </c>
      <c r="C17" s="23" t="str">
        <f>"jingdian/"&amp;VLOOKUP(I17,city!$D$4:$P$352,12,FALSE)&amp;"/"&amp;VLOOKUP(I17,city!$D$4:$P$352,13,FALSE)&amp;"/tc/"&amp;H17&amp;".jpg"</f>
        <v>jingdian/shanghai/shanghai/tc/4.jpg</v>
      </c>
      <c r="D17" s="31">
        <v>12</v>
      </c>
      <c r="E17" s="31" t="str">
        <f t="shared" si="2"/>
        <v>11,13,13,14,18</v>
      </c>
      <c r="F17" s="2" t="str">
        <f>VLOOKUP(G17,city!$A$4:$D$352,4,0)</f>
        <v>上海</v>
      </c>
      <c r="G17" s="9">
        <f t="shared" si="3"/>
        <v>3</v>
      </c>
      <c r="H17" s="9">
        <f>IF(VLOOKUP(G16,city!$K$4:$M$352,3,0)&gt;H16,H16+1,1)</f>
        <v>4</v>
      </c>
      <c r="I17" s="23" t="s">
        <v>37</v>
      </c>
      <c r="J17" s="23">
        <f t="shared" si="1"/>
        <v>100304</v>
      </c>
      <c r="K17" s="23">
        <f t="shared" si="4"/>
        <v>-1</v>
      </c>
    </row>
    <row r="18" spans="1:11" x14ac:dyDescent="0.15">
      <c r="A18" s="23">
        <f t="shared" si="0"/>
        <v>100305</v>
      </c>
      <c r="B18" s="23" t="s">
        <v>10170</v>
      </c>
      <c r="C18" s="23" t="str">
        <f>"jingdian/"&amp;VLOOKUP(I18,city!$D$4:$P$352,12,FALSE)&amp;"/"&amp;VLOOKUP(I18,city!$D$4:$P$352,13,FALSE)&amp;"/tc/"&amp;H18&amp;".jpg"</f>
        <v>jingdian/shanghai/shanghai/tc/5.jpg</v>
      </c>
      <c r="D18" s="31">
        <v>3000</v>
      </c>
      <c r="E18" s="31" t="str">
        <f t="shared" si="2"/>
        <v>2850,3150,3300,3450,3900</v>
      </c>
      <c r="F18" s="2" t="str">
        <f>VLOOKUP(G18,city!$A$4:$D$352,4,0)</f>
        <v>上海</v>
      </c>
      <c r="G18" s="9">
        <f t="shared" si="3"/>
        <v>3</v>
      </c>
      <c r="H18" s="9">
        <f>IF(VLOOKUP(G17,city!$K$4:$M$352,3,0)&gt;H17,H17+1,1)</f>
        <v>5</v>
      </c>
      <c r="I18" s="23" t="s">
        <v>37</v>
      </c>
      <c r="J18" s="23">
        <f t="shared" si="1"/>
        <v>100305</v>
      </c>
      <c r="K18" s="23">
        <f t="shared" si="4"/>
        <v>1</v>
      </c>
    </row>
    <row r="19" spans="1:11" x14ac:dyDescent="0.15">
      <c r="A19" s="23">
        <f t="shared" si="0"/>
        <v>100306</v>
      </c>
      <c r="B19" s="23" t="s">
        <v>10171</v>
      </c>
      <c r="C19" s="23" t="str">
        <f>"jingdian/"&amp;VLOOKUP(I19,city!$D$4:$P$352,12,FALSE)&amp;"/"&amp;VLOOKUP(I19,city!$D$4:$P$352,13,FALSE)&amp;"/tc/"&amp;H19&amp;".jpg"</f>
        <v>jingdian/shanghai/shanghai/tc/6.jpg</v>
      </c>
      <c r="D19" s="31">
        <v>26</v>
      </c>
      <c r="E19" s="31" t="str">
        <f t="shared" si="2"/>
        <v>25,27,29,31,39</v>
      </c>
      <c r="F19" s="2" t="str">
        <f>VLOOKUP(G19,city!$A$4:$D$352,4,0)</f>
        <v>上海</v>
      </c>
      <c r="G19" s="9">
        <f t="shared" si="3"/>
        <v>3</v>
      </c>
      <c r="H19" s="9">
        <f>IF(VLOOKUP(G18,city!$K$4:$M$352,3,0)&gt;H18,H18+1,1)</f>
        <v>6</v>
      </c>
      <c r="I19" s="23" t="s">
        <v>37</v>
      </c>
      <c r="J19" s="23">
        <f t="shared" si="1"/>
        <v>100306</v>
      </c>
      <c r="K19" s="23">
        <f t="shared" si="4"/>
        <v>-1</v>
      </c>
    </row>
    <row r="20" spans="1:11" x14ac:dyDescent="0.15">
      <c r="A20" s="23">
        <f t="shared" si="0"/>
        <v>100401</v>
      </c>
      <c r="B20" s="23" t="s">
        <v>8491</v>
      </c>
      <c r="C20" s="23" t="str">
        <f>"jingdian/"&amp;VLOOKUP(I20,city!$D$4:$P$352,12,FALSE)&amp;"/"&amp;VLOOKUP(I20,city!$D$4:$P$352,13,FALSE)&amp;"/tc/"&amp;H20&amp;".jpg"</f>
        <v>jingdian/chongqing/chongqing/tc/1.jpg</v>
      </c>
      <c r="D20" s="31">
        <v>23</v>
      </c>
      <c r="E20" s="31" t="str">
        <f t="shared" si="2"/>
        <v>22,24,25,28,35</v>
      </c>
      <c r="F20" s="2" t="str">
        <f>VLOOKUP(G20,city!$A$4:$D$352,4,0)</f>
        <v>重庆</v>
      </c>
      <c r="G20" s="9">
        <f t="shared" si="3"/>
        <v>4</v>
      </c>
      <c r="H20" s="9">
        <f>IF(VLOOKUP(G19,city!$K$4:$M$352,3,0)&gt;H19,H19+1,1)</f>
        <v>1</v>
      </c>
      <c r="I20" s="23" t="s">
        <v>39</v>
      </c>
      <c r="J20" s="23">
        <f t="shared" si="1"/>
        <v>100401</v>
      </c>
      <c r="K20" s="23">
        <f t="shared" si="4"/>
        <v>-1</v>
      </c>
    </row>
    <row r="21" spans="1:11" x14ac:dyDescent="0.15">
      <c r="A21" s="23">
        <f t="shared" si="0"/>
        <v>100402</v>
      </c>
      <c r="B21" s="23" t="s">
        <v>8494</v>
      </c>
      <c r="C21" s="23" t="str">
        <f>"jingdian/"&amp;VLOOKUP(I21,city!$D$4:$P$352,12,FALSE)&amp;"/"&amp;VLOOKUP(I21,city!$D$4:$P$352,13,FALSE)&amp;"/tc/"&amp;H21&amp;".jpg"</f>
        <v>jingdian/chongqing/chongqing/tc/2.jpg</v>
      </c>
      <c r="D21" s="31">
        <v>15</v>
      </c>
      <c r="E21" s="31" t="str">
        <f t="shared" si="2"/>
        <v>14,16,17,18,23</v>
      </c>
      <c r="F21" s="2" t="str">
        <f>VLOOKUP(G21,city!$A$4:$D$352,4,0)</f>
        <v>重庆</v>
      </c>
      <c r="G21" s="9">
        <f t="shared" si="3"/>
        <v>4</v>
      </c>
      <c r="H21" s="9">
        <f>IF(VLOOKUP(G20,city!$K$4:$M$352,3,0)&gt;H20,H20+1,1)</f>
        <v>2</v>
      </c>
      <c r="I21" s="23" t="s">
        <v>39</v>
      </c>
      <c r="J21" s="23">
        <f t="shared" si="1"/>
        <v>100402</v>
      </c>
      <c r="K21" s="23">
        <f t="shared" si="4"/>
        <v>-1</v>
      </c>
    </row>
    <row r="22" spans="1:11" x14ac:dyDescent="0.15">
      <c r="A22" s="23">
        <f t="shared" si="0"/>
        <v>100403</v>
      </c>
      <c r="B22" s="23" t="s">
        <v>8489</v>
      </c>
      <c r="C22" s="23" t="str">
        <f>"jingdian/"&amp;VLOOKUP(I22,city!$D$4:$P$352,12,FALSE)&amp;"/"&amp;VLOOKUP(I22,city!$D$4:$P$352,13,FALSE)&amp;"/tc/"&amp;H22&amp;".jpg"</f>
        <v>jingdian/chongqing/chongqing/tc/3.jpg</v>
      </c>
      <c r="D22" s="31">
        <v>45</v>
      </c>
      <c r="E22" s="31" t="str">
        <f t="shared" si="2"/>
        <v>43,47,50,54,68</v>
      </c>
      <c r="F22" s="2" t="str">
        <f>VLOOKUP(G22,city!$A$4:$D$352,4,0)</f>
        <v>重庆</v>
      </c>
      <c r="G22" s="9">
        <f t="shared" si="3"/>
        <v>4</v>
      </c>
      <c r="H22" s="9">
        <f>IF(VLOOKUP(G21,city!$K$4:$M$352,3,0)&gt;H21,H21+1,1)</f>
        <v>3</v>
      </c>
      <c r="I22" s="23" t="s">
        <v>39</v>
      </c>
      <c r="J22" s="23">
        <f t="shared" si="1"/>
        <v>100403</v>
      </c>
      <c r="K22" s="23">
        <f t="shared" si="4"/>
        <v>-1</v>
      </c>
    </row>
    <row r="23" spans="1:11" x14ac:dyDescent="0.15">
      <c r="A23" s="23">
        <f t="shared" si="0"/>
        <v>100501</v>
      </c>
      <c r="B23" s="23" t="s">
        <v>10172</v>
      </c>
      <c r="C23" s="23" t="str">
        <f>"jingdian/"&amp;VLOOKUP(I23,city!$D$4:$P$352,12,FALSE)&amp;"/"&amp;VLOOKUP(I23,city!$D$4:$P$352,13,FALSE)&amp;"/tc/"&amp;H23&amp;".jpg"</f>
        <v>jingdian/hebei/shijiazhuang/tc/1.jpg</v>
      </c>
      <c r="D23" s="31">
        <v>11</v>
      </c>
      <c r="E23" s="31" t="str">
        <f t="shared" si="2"/>
        <v>10,12,12,13,17</v>
      </c>
      <c r="F23" s="2" t="str">
        <f>VLOOKUP(G23,city!$A$4:$D$352,4,0)</f>
        <v>石家庄</v>
      </c>
      <c r="G23" s="9">
        <f t="shared" si="3"/>
        <v>5</v>
      </c>
      <c r="H23" s="9">
        <f>IF(VLOOKUP(G22,city!$K$4:$M$352,3,0)&gt;H22,H22+1,1)</f>
        <v>1</v>
      </c>
      <c r="I23" s="23" t="s">
        <v>42</v>
      </c>
      <c r="J23" s="23">
        <f t="shared" si="1"/>
        <v>100501</v>
      </c>
      <c r="K23" s="23">
        <f t="shared" si="4"/>
        <v>-1</v>
      </c>
    </row>
    <row r="24" spans="1:11" x14ac:dyDescent="0.15">
      <c r="A24" s="23">
        <f t="shared" si="0"/>
        <v>100502</v>
      </c>
      <c r="B24" s="23" t="s">
        <v>10047</v>
      </c>
      <c r="C24" s="23" t="str">
        <f>"jingdian/"&amp;VLOOKUP(I24,city!$D$4:$P$352,12,FALSE)&amp;"/"&amp;VLOOKUP(I24,city!$D$4:$P$352,13,FALSE)&amp;"/tc/"&amp;H24&amp;".jpg"</f>
        <v>jingdian/hebei/shijiazhuang/tc/2.jpg</v>
      </c>
      <c r="D24" s="31">
        <v>4</v>
      </c>
      <c r="E24" s="31" t="str">
        <f t="shared" si="2"/>
        <v>4,4,4,5,6</v>
      </c>
      <c r="F24" s="2" t="str">
        <f>VLOOKUP(G24,city!$A$4:$D$352,4,0)</f>
        <v>石家庄</v>
      </c>
      <c r="G24" s="9">
        <f t="shared" si="3"/>
        <v>5</v>
      </c>
      <c r="H24" s="9">
        <f>IF(VLOOKUP(G23,city!$K$4:$M$352,3,0)&gt;H23,H23+1,1)</f>
        <v>2</v>
      </c>
      <c r="I24" s="23" t="s">
        <v>42</v>
      </c>
      <c r="J24" s="23">
        <f t="shared" si="1"/>
        <v>100502</v>
      </c>
      <c r="K24" s="23">
        <f t="shared" si="4"/>
        <v>-1</v>
      </c>
    </row>
    <row r="25" spans="1:11" x14ac:dyDescent="0.15">
      <c r="A25" s="23">
        <f t="shared" si="0"/>
        <v>100503</v>
      </c>
      <c r="B25" s="23" t="s">
        <v>10173</v>
      </c>
      <c r="C25" s="23" t="str">
        <f>"jingdian/"&amp;VLOOKUP(I25,city!$D$4:$P$352,12,FALSE)&amp;"/"&amp;VLOOKUP(I25,city!$D$4:$P$352,13,FALSE)&amp;"/tc/"&amp;H25&amp;".jpg"</f>
        <v>jingdian/hebei/shijiazhuang/tc/3.jpg</v>
      </c>
      <c r="D25" s="31">
        <v>12</v>
      </c>
      <c r="E25" s="31" t="str">
        <f t="shared" si="2"/>
        <v>11,13,13,14,18</v>
      </c>
      <c r="F25" s="2" t="str">
        <f>VLOOKUP(G25,city!$A$4:$D$352,4,0)</f>
        <v>石家庄</v>
      </c>
      <c r="G25" s="9">
        <f t="shared" si="3"/>
        <v>5</v>
      </c>
      <c r="H25" s="9">
        <f>IF(VLOOKUP(G24,city!$K$4:$M$352,3,0)&gt;H24,H24+1,1)</f>
        <v>3</v>
      </c>
      <c r="I25" s="23" t="s">
        <v>42</v>
      </c>
      <c r="J25" s="23">
        <f t="shared" si="1"/>
        <v>100503</v>
      </c>
      <c r="K25" s="23">
        <f t="shared" si="4"/>
        <v>-1</v>
      </c>
    </row>
    <row r="26" spans="1:11" x14ac:dyDescent="0.15">
      <c r="A26" s="23">
        <f t="shared" si="0"/>
        <v>100504</v>
      </c>
      <c r="B26" s="23" t="s">
        <v>10174</v>
      </c>
      <c r="C26" s="23" t="str">
        <f>"jingdian/"&amp;VLOOKUP(I26,city!$D$4:$P$352,12,FALSE)&amp;"/"&amp;VLOOKUP(I26,city!$D$4:$P$352,13,FALSE)&amp;"/tc/"&amp;H26&amp;".jpg"</f>
        <v>jingdian/hebei/shijiazhuang/tc/4.jpg</v>
      </c>
      <c r="D26" s="31">
        <v>68</v>
      </c>
      <c r="E26" s="31" t="str">
        <f t="shared" si="2"/>
        <v>65,71,75,82,102</v>
      </c>
      <c r="F26" s="2" t="str">
        <f>VLOOKUP(G26,city!$A$4:$D$352,4,0)</f>
        <v>石家庄</v>
      </c>
      <c r="G26" s="9">
        <f t="shared" si="3"/>
        <v>5</v>
      </c>
      <c r="H26" s="9">
        <f>IF(VLOOKUP(G25,city!$K$4:$M$352,3,0)&gt;H25,H25+1,1)</f>
        <v>4</v>
      </c>
      <c r="I26" s="23" t="s">
        <v>42</v>
      </c>
      <c r="J26" s="23">
        <f t="shared" si="1"/>
        <v>100504</v>
      </c>
      <c r="K26" s="23">
        <f t="shared" si="4"/>
        <v>-1</v>
      </c>
    </row>
    <row r="27" spans="1:11" x14ac:dyDescent="0.15">
      <c r="A27" s="23">
        <f t="shared" si="0"/>
        <v>100505</v>
      </c>
      <c r="B27" s="23" t="s">
        <v>10175</v>
      </c>
      <c r="C27" s="23" t="str">
        <f>"jingdian/"&amp;VLOOKUP(I27,city!$D$4:$P$352,12,FALSE)&amp;"/"&amp;VLOOKUP(I27,city!$D$4:$P$352,13,FALSE)&amp;"/tc/"&amp;H27&amp;".jpg"</f>
        <v>jingdian/hebei/shijiazhuang/tc/5.jpg</v>
      </c>
      <c r="D27" s="31">
        <v>25</v>
      </c>
      <c r="E27" s="31" t="str">
        <f t="shared" si="2"/>
        <v>24,26,28,30,38</v>
      </c>
      <c r="F27" s="2" t="str">
        <f>VLOOKUP(G27,city!$A$4:$D$352,4,0)</f>
        <v>石家庄</v>
      </c>
      <c r="G27" s="9">
        <f t="shared" si="3"/>
        <v>5</v>
      </c>
      <c r="H27" s="9">
        <f>IF(VLOOKUP(G26,city!$K$4:$M$352,3,0)&gt;H26,H26+1,1)</f>
        <v>5</v>
      </c>
      <c r="I27" s="23" t="s">
        <v>42</v>
      </c>
      <c r="J27" s="23">
        <f t="shared" si="1"/>
        <v>100505</v>
      </c>
      <c r="K27" s="23">
        <f t="shared" si="4"/>
        <v>-1</v>
      </c>
    </row>
    <row r="28" spans="1:11" x14ac:dyDescent="0.15">
      <c r="A28" s="23">
        <f t="shared" si="0"/>
        <v>100601</v>
      </c>
      <c r="B28" s="23" t="s">
        <v>10053</v>
      </c>
      <c r="C28" s="23" t="str">
        <f>"jingdian/"&amp;VLOOKUP(I28,city!$D$4:$P$352,12,FALSE)&amp;"/"&amp;VLOOKUP(I28,city!$D$4:$P$352,13,FALSE)&amp;"/tc/"&amp;H28&amp;".jpg"</f>
        <v>jingdian/hebei/tangshan/tc/1.jpg</v>
      </c>
      <c r="D28" s="31">
        <v>58</v>
      </c>
      <c r="E28" s="31" t="str">
        <f t="shared" si="2"/>
        <v>55,61,64,70,87</v>
      </c>
      <c r="F28" s="2" t="str">
        <f>VLOOKUP(G28,city!$A$4:$D$352,4,0)</f>
        <v>唐山</v>
      </c>
      <c r="G28" s="9">
        <f t="shared" si="3"/>
        <v>6</v>
      </c>
      <c r="H28" s="9">
        <f>IF(VLOOKUP(G27,city!$K$4:$M$352,3,0)&gt;H27,H27+1,1)</f>
        <v>1</v>
      </c>
      <c r="I28" s="23" t="s">
        <v>45</v>
      </c>
      <c r="J28" s="23">
        <f t="shared" si="1"/>
        <v>100601</v>
      </c>
      <c r="K28" s="23">
        <f t="shared" si="4"/>
        <v>-1</v>
      </c>
    </row>
    <row r="29" spans="1:11" x14ac:dyDescent="0.15">
      <c r="A29" s="23">
        <f t="shared" si="0"/>
        <v>100602</v>
      </c>
      <c r="B29" s="23" t="s">
        <v>10176</v>
      </c>
      <c r="C29" s="23" t="str">
        <f>"jingdian/"&amp;VLOOKUP(I29,city!$D$4:$P$352,12,FALSE)&amp;"/"&amp;VLOOKUP(I29,city!$D$4:$P$352,13,FALSE)&amp;"/tc/"&amp;H29&amp;".jpg"</f>
        <v>jingdian/hebei/tangshan/tc/2.jpg</v>
      </c>
      <c r="D29" s="31">
        <v>18</v>
      </c>
      <c r="E29" s="31" t="str">
        <f t="shared" si="2"/>
        <v>17,19,20,22,27</v>
      </c>
      <c r="F29" s="2" t="str">
        <f>VLOOKUP(G29,city!$A$4:$D$352,4,0)</f>
        <v>唐山</v>
      </c>
      <c r="G29" s="9">
        <f t="shared" si="3"/>
        <v>6</v>
      </c>
      <c r="H29" s="9">
        <f>IF(VLOOKUP(G28,city!$K$4:$M$352,3,0)&gt;H28,H28+1,1)</f>
        <v>2</v>
      </c>
      <c r="I29" s="23" t="s">
        <v>45</v>
      </c>
      <c r="J29" s="23">
        <f t="shared" si="1"/>
        <v>100602</v>
      </c>
      <c r="K29" s="23">
        <f t="shared" si="4"/>
        <v>-1</v>
      </c>
    </row>
    <row r="30" spans="1:11" x14ac:dyDescent="0.15">
      <c r="A30" s="23">
        <f t="shared" si="0"/>
        <v>100603</v>
      </c>
      <c r="B30" s="23" t="s">
        <v>10177</v>
      </c>
      <c r="C30" s="23" t="str">
        <f>"jingdian/"&amp;VLOOKUP(I30,city!$D$4:$P$352,12,FALSE)&amp;"/"&amp;VLOOKUP(I30,city!$D$4:$P$352,13,FALSE)&amp;"/tc/"&amp;H30&amp;".jpg"</f>
        <v>jingdian/hebei/tangshan/tc/3.jpg</v>
      </c>
      <c r="D30" s="31">
        <v>57</v>
      </c>
      <c r="E30" s="31" t="str">
        <f t="shared" si="2"/>
        <v>54,60,63,68,86</v>
      </c>
      <c r="F30" s="2" t="str">
        <f>VLOOKUP(G30,city!$A$4:$D$352,4,0)</f>
        <v>唐山</v>
      </c>
      <c r="G30" s="9">
        <f t="shared" si="3"/>
        <v>6</v>
      </c>
      <c r="H30" s="9">
        <f>IF(VLOOKUP(G29,city!$K$4:$M$352,3,0)&gt;H29,H29+1,1)</f>
        <v>3</v>
      </c>
      <c r="I30" s="23" t="s">
        <v>45</v>
      </c>
      <c r="J30" s="23">
        <f t="shared" si="1"/>
        <v>100603</v>
      </c>
      <c r="K30" s="23">
        <f t="shared" si="4"/>
        <v>-1</v>
      </c>
    </row>
    <row r="31" spans="1:11" x14ac:dyDescent="0.15">
      <c r="A31" s="23">
        <f t="shared" si="0"/>
        <v>100604</v>
      </c>
      <c r="B31" s="23" t="s">
        <v>10178</v>
      </c>
      <c r="C31" s="23" t="str">
        <f>"jingdian/"&amp;VLOOKUP(I31,city!$D$4:$P$352,12,FALSE)&amp;"/"&amp;VLOOKUP(I31,city!$D$4:$P$352,13,FALSE)&amp;"/tc/"&amp;H31&amp;".jpg"</f>
        <v>jingdian/hebei/tangshan/tc/4.jpg</v>
      </c>
      <c r="D31" s="31">
        <v>46</v>
      </c>
      <c r="E31" s="31" t="str">
        <f t="shared" si="2"/>
        <v>44,48,51,55,69</v>
      </c>
      <c r="F31" s="2" t="str">
        <f>VLOOKUP(G31,city!$A$4:$D$352,4,0)</f>
        <v>唐山</v>
      </c>
      <c r="G31" s="9">
        <f t="shared" si="3"/>
        <v>6</v>
      </c>
      <c r="H31" s="9">
        <f>IF(VLOOKUP(G30,city!$K$4:$M$352,3,0)&gt;H30,H30+1,1)</f>
        <v>4</v>
      </c>
      <c r="I31" s="23" t="s">
        <v>45</v>
      </c>
      <c r="J31" s="23">
        <f t="shared" si="1"/>
        <v>100604</v>
      </c>
      <c r="K31" s="23">
        <f t="shared" si="4"/>
        <v>-1</v>
      </c>
    </row>
    <row r="32" spans="1:11" x14ac:dyDescent="0.15">
      <c r="A32" s="23">
        <f t="shared" si="0"/>
        <v>100605</v>
      </c>
      <c r="B32" s="23" t="s">
        <v>10179</v>
      </c>
      <c r="C32" s="23" t="str">
        <f>"jingdian/"&amp;VLOOKUP(I32,city!$D$4:$P$352,12,FALSE)&amp;"/"&amp;VLOOKUP(I32,city!$D$4:$P$352,13,FALSE)&amp;"/tc/"&amp;H32&amp;".jpg"</f>
        <v>jingdian/hebei/tangshan/tc/5.jpg</v>
      </c>
      <c r="D32" s="31">
        <v>21</v>
      </c>
      <c r="E32" s="31" t="str">
        <f t="shared" si="2"/>
        <v>20,22,23,25,32</v>
      </c>
      <c r="F32" s="2" t="str">
        <f>VLOOKUP(G32,city!$A$4:$D$352,4,0)</f>
        <v>唐山</v>
      </c>
      <c r="G32" s="9">
        <f t="shared" si="3"/>
        <v>6</v>
      </c>
      <c r="H32" s="9">
        <f>IF(VLOOKUP(G31,city!$K$4:$M$352,3,0)&gt;H31,H31+1,1)</f>
        <v>5</v>
      </c>
      <c r="I32" s="23" t="s">
        <v>45</v>
      </c>
      <c r="J32" s="23">
        <f t="shared" si="1"/>
        <v>100605</v>
      </c>
      <c r="K32" s="23">
        <f t="shared" si="4"/>
        <v>-1</v>
      </c>
    </row>
    <row r="33" spans="1:11" x14ac:dyDescent="0.15">
      <c r="A33" s="23">
        <f t="shared" si="0"/>
        <v>100701</v>
      </c>
      <c r="B33" s="23" t="s">
        <v>10180</v>
      </c>
      <c r="C33" s="23" t="str">
        <f>"jingdian/"&amp;VLOOKUP(I33,city!$D$4:$P$352,12,FALSE)&amp;"/"&amp;VLOOKUP(I33,city!$D$4:$P$352,13,FALSE)&amp;"/tc/"&amp;H33&amp;".jpg"</f>
        <v>jingdian/hebei/qinhuangdao/tc/1.jpg</v>
      </c>
      <c r="D33" s="31">
        <v>15</v>
      </c>
      <c r="E33" s="31" t="str">
        <f t="shared" si="2"/>
        <v>14,16,17,18,23</v>
      </c>
      <c r="F33" s="2" t="str">
        <f>VLOOKUP(G33,city!$A$4:$D$352,4,0)</f>
        <v>秦皇岛</v>
      </c>
      <c r="G33" s="9">
        <f t="shared" si="3"/>
        <v>7</v>
      </c>
      <c r="H33" s="9">
        <f>IF(VLOOKUP(G32,city!$K$4:$M$352,3,0)&gt;H32,H32+1,1)</f>
        <v>1</v>
      </c>
      <c r="I33" s="23" t="s">
        <v>47</v>
      </c>
      <c r="J33" s="23">
        <f t="shared" si="1"/>
        <v>100701</v>
      </c>
      <c r="K33" s="23">
        <f t="shared" si="4"/>
        <v>-1</v>
      </c>
    </row>
    <row r="34" spans="1:11" x14ac:dyDescent="0.15">
      <c r="A34" s="23">
        <f t="shared" si="0"/>
        <v>100702</v>
      </c>
      <c r="B34" s="23" t="s">
        <v>10181</v>
      </c>
      <c r="C34" s="23" t="str">
        <f>"jingdian/"&amp;VLOOKUP(I34,city!$D$4:$P$352,12,FALSE)&amp;"/"&amp;VLOOKUP(I34,city!$D$4:$P$352,13,FALSE)&amp;"/tc/"&amp;H34&amp;".jpg"</f>
        <v>jingdian/hebei/qinhuangdao/tc/2.jpg</v>
      </c>
      <c r="D34" s="31">
        <v>108</v>
      </c>
      <c r="E34" s="31" t="str">
        <f t="shared" si="2"/>
        <v>103,113,119,130,162</v>
      </c>
      <c r="F34" s="2" t="str">
        <f>VLOOKUP(G34,city!$A$4:$D$352,4,0)</f>
        <v>秦皇岛</v>
      </c>
      <c r="G34" s="9">
        <f t="shared" si="3"/>
        <v>7</v>
      </c>
      <c r="H34" s="9">
        <f>IF(VLOOKUP(G33,city!$K$4:$M$352,3,0)&gt;H33,H33+1,1)</f>
        <v>2</v>
      </c>
      <c r="I34" s="23" t="s">
        <v>47</v>
      </c>
      <c r="J34" s="23">
        <f t="shared" si="1"/>
        <v>100702</v>
      </c>
      <c r="K34" s="23">
        <f t="shared" si="4"/>
        <v>10</v>
      </c>
    </row>
    <row r="35" spans="1:11" x14ac:dyDescent="0.15">
      <c r="A35" s="23">
        <f t="shared" si="0"/>
        <v>100703</v>
      </c>
      <c r="B35" s="23" t="s">
        <v>10182</v>
      </c>
      <c r="C35" s="23" t="str">
        <f>"jingdian/"&amp;VLOOKUP(I35,city!$D$4:$P$352,12,FALSE)&amp;"/"&amp;VLOOKUP(I35,city!$D$4:$P$352,13,FALSE)&amp;"/tc/"&amp;H35&amp;".jpg"</f>
        <v>jingdian/hebei/qinhuangdao/tc/3.jpg</v>
      </c>
      <c r="D35" s="31">
        <v>15</v>
      </c>
      <c r="E35" s="31" t="str">
        <f t="shared" si="2"/>
        <v>14,16,17,18,23</v>
      </c>
      <c r="F35" s="2" t="str">
        <f>VLOOKUP(G35,city!$A$4:$D$352,4,0)</f>
        <v>秦皇岛</v>
      </c>
      <c r="G35" s="9">
        <f t="shared" si="3"/>
        <v>7</v>
      </c>
      <c r="H35" s="9">
        <f>IF(VLOOKUP(G34,city!$K$4:$M$352,3,0)&gt;H34,H34+1,1)</f>
        <v>3</v>
      </c>
      <c r="I35" s="23" t="s">
        <v>47</v>
      </c>
      <c r="J35" s="23">
        <f t="shared" si="1"/>
        <v>100703</v>
      </c>
      <c r="K35" s="23">
        <f t="shared" si="4"/>
        <v>-1</v>
      </c>
    </row>
    <row r="36" spans="1:11" x14ac:dyDescent="0.15">
      <c r="A36" s="23">
        <f t="shared" si="0"/>
        <v>100704</v>
      </c>
      <c r="B36" s="23" t="s">
        <v>10183</v>
      </c>
      <c r="C36" s="23" t="str">
        <f>"jingdian/"&amp;VLOOKUP(I36,city!$D$4:$P$352,12,FALSE)&amp;"/"&amp;VLOOKUP(I36,city!$D$4:$P$352,13,FALSE)&amp;"/tc/"&amp;H36&amp;".jpg"</f>
        <v>jingdian/hebei/qinhuangdao/tc/4.jpg</v>
      </c>
      <c r="D36" s="31">
        <v>19</v>
      </c>
      <c r="E36" s="31" t="str">
        <f t="shared" si="2"/>
        <v>18,20,21,23,29</v>
      </c>
      <c r="F36" s="2" t="str">
        <f>VLOOKUP(G36,city!$A$4:$D$352,4,0)</f>
        <v>秦皇岛</v>
      </c>
      <c r="G36" s="9">
        <f t="shared" si="3"/>
        <v>7</v>
      </c>
      <c r="H36" s="9">
        <f>IF(VLOOKUP(G35,city!$K$4:$M$352,3,0)&gt;H35,H35+1,1)</f>
        <v>4</v>
      </c>
      <c r="I36" s="23" t="s">
        <v>47</v>
      </c>
      <c r="J36" s="23">
        <f t="shared" si="1"/>
        <v>100704</v>
      </c>
      <c r="K36" s="23">
        <f t="shared" si="4"/>
        <v>-1</v>
      </c>
    </row>
    <row r="37" spans="1:11" x14ac:dyDescent="0.15">
      <c r="A37" s="23">
        <f t="shared" si="0"/>
        <v>100705</v>
      </c>
      <c r="B37" s="23" t="s">
        <v>10184</v>
      </c>
      <c r="C37" s="23" t="str">
        <f>"jingdian/"&amp;VLOOKUP(I37,city!$D$4:$P$352,12,FALSE)&amp;"/"&amp;VLOOKUP(I37,city!$D$4:$P$352,13,FALSE)&amp;"/tc/"&amp;H37&amp;".jpg"</f>
        <v>jingdian/hebei/qinhuangdao/tc/5.jpg</v>
      </c>
      <c r="D37" s="31">
        <v>11</v>
      </c>
      <c r="E37" s="31" t="str">
        <f t="shared" si="2"/>
        <v>10,12,12,13,17</v>
      </c>
      <c r="F37" s="2" t="str">
        <f>VLOOKUP(G37,city!$A$4:$D$352,4,0)</f>
        <v>秦皇岛</v>
      </c>
      <c r="G37" s="9">
        <f t="shared" si="3"/>
        <v>7</v>
      </c>
      <c r="H37" s="9">
        <f>IF(VLOOKUP(G36,city!$K$4:$M$352,3,0)&gt;H36,H36+1,1)</f>
        <v>5</v>
      </c>
      <c r="I37" s="23" t="s">
        <v>47</v>
      </c>
      <c r="J37" s="23">
        <f t="shared" si="1"/>
        <v>100705</v>
      </c>
      <c r="K37" s="23">
        <f t="shared" si="4"/>
        <v>-1</v>
      </c>
    </row>
    <row r="38" spans="1:11" x14ac:dyDescent="0.15">
      <c r="A38" s="23">
        <f t="shared" si="0"/>
        <v>100801</v>
      </c>
      <c r="B38" s="23" t="s">
        <v>10055</v>
      </c>
      <c r="C38" s="23" t="str">
        <f>"jingdian/"&amp;VLOOKUP(I38,city!$D$4:$P$352,12,FALSE)&amp;"/"&amp;VLOOKUP(I38,city!$D$4:$P$352,13,FALSE)&amp;"/tc/"&amp;H38&amp;".jpg"</f>
        <v>jingdian/hebei/handan/tc/1.jpg</v>
      </c>
      <c r="D38" s="31">
        <v>25</v>
      </c>
      <c r="E38" s="31" t="str">
        <f t="shared" si="2"/>
        <v>24,26,28,30,38</v>
      </c>
      <c r="F38" s="2" t="str">
        <f>VLOOKUP(G38,city!$A$4:$D$352,4,0)</f>
        <v>邯郸</v>
      </c>
      <c r="G38" s="9">
        <f t="shared" si="3"/>
        <v>8</v>
      </c>
      <c r="H38" s="9">
        <f>IF(VLOOKUP(G37,city!$K$4:$M$352,3,0)&gt;H37,H37+1,1)</f>
        <v>1</v>
      </c>
      <c r="I38" s="23" t="s">
        <v>49</v>
      </c>
      <c r="J38" s="23">
        <f t="shared" si="1"/>
        <v>100801</v>
      </c>
      <c r="K38" s="23">
        <f t="shared" si="4"/>
        <v>-1</v>
      </c>
    </row>
    <row r="39" spans="1:11" x14ac:dyDescent="0.15">
      <c r="A39" s="23">
        <f t="shared" si="0"/>
        <v>100802</v>
      </c>
      <c r="B39" s="23" t="s">
        <v>10185</v>
      </c>
      <c r="C39" s="23" t="str">
        <f>"jingdian/"&amp;VLOOKUP(I39,city!$D$4:$P$352,12,FALSE)&amp;"/"&amp;VLOOKUP(I39,city!$D$4:$P$352,13,FALSE)&amp;"/tc/"&amp;H39&amp;".jpg"</f>
        <v>jingdian/hebei/handan/tc/2.jpg</v>
      </c>
      <c r="D39" s="31">
        <v>37</v>
      </c>
      <c r="E39" s="31" t="str">
        <f t="shared" si="2"/>
        <v>35,39,41,44,56</v>
      </c>
      <c r="F39" s="2" t="str">
        <f>VLOOKUP(G39,city!$A$4:$D$352,4,0)</f>
        <v>邯郸</v>
      </c>
      <c r="G39" s="9">
        <f t="shared" si="3"/>
        <v>8</v>
      </c>
      <c r="H39" s="9">
        <f>IF(VLOOKUP(G38,city!$K$4:$M$352,3,0)&gt;H38,H38+1,1)</f>
        <v>2</v>
      </c>
      <c r="I39" s="23" t="s">
        <v>49</v>
      </c>
      <c r="J39" s="23">
        <f t="shared" si="1"/>
        <v>100802</v>
      </c>
      <c r="K39" s="23">
        <f t="shared" si="4"/>
        <v>-1</v>
      </c>
    </row>
    <row r="40" spans="1:11" x14ac:dyDescent="0.15">
      <c r="A40" s="23">
        <f t="shared" si="0"/>
        <v>100803</v>
      </c>
      <c r="B40" s="23" t="s">
        <v>10186</v>
      </c>
      <c r="C40" s="23" t="str">
        <f>"jingdian/"&amp;VLOOKUP(I40,city!$D$4:$P$352,12,FALSE)&amp;"/"&amp;VLOOKUP(I40,city!$D$4:$P$352,13,FALSE)&amp;"/tc/"&amp;H40&amp;".jpg"</f>
        <v>jingdian/hebei/handan/tc/3.jpg</v>
      </c>
      <c r="D40" s="31">
        <v>4</v>
      </c>
      <c r="E40" s="31" t="str">
        <f t="shared" si="2"/>
        <v>4,4,4,5,6</v>
      </c>
      <c r="F40" s="2" t="str">
        <f>VLOOKUP(G40,city!$A$4:$D$352,4,0)</f>
        <v>邯郸</v>
      </c>
      <c r="G40" s="9">
        <f t="shared" si="3"/>
        <v>8</v>
      </c>
      <c r="H40" s="9">
        <f>IF(VLOOKUP(G39,city!$K$4:$M$352,3,0)&gt;H39,H39+1,1)</f>
        <v>3</v>
      </c>
      <c r="I40" s="23" t="s">
        <v>49</v>
      </c>
      <c r="J40" s="23">
        <f t="shared" si="1"/>
        <v>100803</v>
      </c>
      <c r="K40" s="23">
        <f t="shared" si="4"/>
        <v>-1</v>
      </c>
    </row>
    <row r="41" spans="1:11" x14ac:dyDescent="0.15">
      <c r="A41" s="23">
        <f t="shared" si="0"/>
        <v>100804</v>
      </c>
      <c r="B41" s="23" t="s">
        <v>10187</v>
      </c>
      <c r="C41" s="23" t="str">
        <f>"jingdian/"&amp;VLOOKUP(I41,city!$D$4:$P$352,12,FALSE)&amp;"/"&amp;VLOOKUP(I41,city!$D$4:$P$352,13,FALSE)&amp;"/tc/"&amp;H41&amp;".jpg"</f>
        <v>jingdian/hebei/handan/tc/4.jpg</v>
      </c>
      <c r="D41" s="31">
        <v>10</v>
      </c>
      <c r="E41" s="31" t="str">
        <f t="shared" si="2"/>
        <v>10,11,11,12,15</v>
      </c>
      <c r="F41" s="2" t="str">
        <f>VLOOKUP(G41,city!$A$4:$D$352,4,0)</f>
        <v>邯郸</v>
      </c>
      <c r="G41" s="9">
        <f t="shared" si="3"/>
        <v>8</v>
      </c>
      <c r="H41" s="9">
        <f>IF(VLOOKUP(G40,city!$K$4:$M$352,3,0)&gt;H40,H40+1,1)</f>
        <v>4</v>
      </c>
      <c r="I41" s="23" t="s">
        <v>49</v>
      </c>
      <c r="J41" s="23">
        <f t="shared" si="1"/>
        <v>100804</v>
      </c>
      <c r="K41" s="23">
        <f t="shared" si="4"/>
        <v>-1</v>
      </c>
    </row>
    <row r="42" spans="1:11" x14ac:dyDescent="0.15">
      <c r="A42" s="23">
        <f t="shared" si="0"/>
        <v>100805</v>
      </c>
      <c r="B42" s="23" t="s">
        <v>10188</v>
      </c>
      <c r="C42" s="23" t="str">
        <f>"jingdian/"&amp;VLOOKUP(I42,city!$D$4:$P$352,12,FALSE)&amp;"/"&amp;VLOOKUP(I42,city!$D$4:$P$352,13,FALSE)&amp;"/tc/"&amp;H42&amp;".jpg"</f>
        <v>jingdian/hebei/handan/tc/5.jpg</v>
      </c>
      <c r="D42" s="31">
        <v>25</v>
      </c>
      <c r="E42" s="31" t="str">
        <f t="shared" si="2"/>
        <v>24,26,28,30,38</v>
      </c>
      <c r="F42" s="2" t="str">
        <f>VLOOKUP(G42,city!$A$4:$D$352,4,0)</f>
        <v>邯郸</v>
      </c>
      <c r="G42" s="9">
        <f t="shared" si="3"/>
        <v>8</v>
      </c>
      <c r="H42" s="9">
        <f>IF(VLOOKUP(G41,city!$K$4:$M$352,3,0)&gt;H41,H41+1,1)</f>
        <v>5</v>
      </c>
      <c r="I42" s="23" t="s">
        <v>49</v>
      </c>
      <c r="J42" s="23">
        <f t="shared" si="1"/>
        <v>100805</v>
      </c>
      <c r="K42" s="23">
        <f t="shared" si="4"/>
        <v>-1</v>
      </c>
    </row>
    <row r="43" spans="1:11" x14ac:dyDescent="0.15">
      <c r="A43" s="23">
        <f t="shared" si="0"/>
        <v>100901</v>
      </c>
      <c r="B43" s="23" t="s">
        <v>10189</v>
      </c>
      <c r="C43" s="23" t="str">
        <f>"jingdian/"&amp;VLOOKUP(I43,city!$D$4:$P$352,12,FALSE)&amp;"/"&amp;VLOOKUP(I43,city!$D$4:$P$352,13,FALSE)&amp;"/tc/"&amp;H43&amp;".jpg"</f>
        <v>jingdian/hebei/xingtai/tc/1.jpg</v>
      </c>
      <c r="D43" s="31">
        <v>15</v>
      </c>
      <c r="E43" s="31" t="str">
        <f t="shared" si="2"/>
        <v>14,16,17,18,23</v>
      </c>
      <c r="F43" s="2" t="str">
        <f>VLOOKUP(G43,city!$A$4:$D$352,4,0)</f>
        <v>邢台</v>
      </c>
      <c r="G43" s="9">
        <f t="shared" si="3"/>
        <v>9</v>
      </c>
      <c r="H43" s="9">
        <f>IF(VLOOKUP(G42,city!$K$4:$M$352,3,0)&gt;H42,H42+1,1)</f>
        <v>1</v>
      </c>
      <c r="I43" s="23" t="s">
        <v>51</v>
      </c>
      <c r="J43" s="23">
        <f t="shared" si="1"/>
        <v>100901</v>
      </c>
      <c r="K43" s="23">
        <f t="shared" si="4"/>
        <v>-1</v>
      </c>
    </row>
    <row r="44" spans="1:11" x14ac:dyDescent="0.15">
      <c r="A44" s="23">
        <f t="shared" si="0"/>
        <v>100902</v>
      </c>
      <c r="B44" s="23" t="s">
        <v>10190</v>
      </c>
      <c r="C44" s="23" t="str">
        <f>"jingdian/"&amp;VLOOKUP(I44,city!$D$4:$P$352,12,FALSE)&amp;"/"&amp;VLOOKUP(I44,city!$D$4:$P$352,13,FALSE)&amp;"/tc/"&amp;H44&amp;".jpg"</f>
        <v>jingdian/hebei/xingtai/tc/2.jpg</v>
      </c>
      <c r="D44" s="31">
        <v>45</v>
      </c>
      <c r="E44" s="31" t="str">
        <f t="shared" si="2"/>
        <v>43,47,50,54,68</v>
      </c>
      <c r="F44" s="2" t="str">
        <f>VLOOKUP(G44,city!$A$4:$D$352,4,0)</f>
        <v>邢台</v>
      </c>
      <c r="G44" s="9">
        <f t="shared" si="3"/>
        <v>9</v>
      </c>
      <c r="H44" s="9">
        <f>IF(VLOOKUP(G43,city!$K$4:$M$352,3,0)&gt;H43,H43+1,1)</f>
        <v>2</v>
      </c>
      <c r="I44" s="23" t="s">
        <v>51</v>
      </c>
      <c r="J44" s="23">
        <f t="shared" si="1"/>
        <v>100902</v>
      </c>
      <c r="K44" s="23">
        <f t="shared" si="4"/>
        <v>-1</v>
      </c>
    </row>
    <row r="45" spans="1:11" x14ac:dyDescent="0.15">
      <c r="A45" s="23">
        <f t="shared" si="0"/>
        <v>100903</v>
      </c>
      <c r="B45" s="23" t="s">
        <v>10191</v>
      </c>
      <c r="C45" s="23" t="str">
        <f>"jingdian/"&amp;VLOOKUP(I45,city!$D$4:$P$352,12,FALSE)&amp;"/"&amp;VLOOKUP(I45,city!$D$4:$P$352,13,FALSE)&amp;"/tc/"&amp;H45&amp;".jpg"</f>
        <v>jingdian/hebei/xingtai/tc/3.jpg</v>
      </c>
      <c r="D45" s="31">
        <v>10</v>
      </c>
      <c r="E45" s="31" t="str">
        <f t="shared" si="2"/>
        <v>10,11,11,12,15</v>
      </c>
      <c r="F45" s="2" t="str">
        <f>VLOOKUP(G45,city!$A$4:$D$352,4,0)</f>
        <v>邢台</v>
      </c>
      <c r="G45" s="9">
        <f t="shared" si="3"/>
        <v>9</v>
      </c>
      <c r="H45" s="9">
        <f>IF(VLOOKUP(G44,city!$K$4:$M$352,3,0)&gt;H44,H44+1,1)</f>
        <v>3</v>
      </c>
      <c r="I45" s="23" t="s">
        <v>51</v>
      </c>
      <c r="J45" s="23">
        <f t="shared" si="1"/>
        <v>100903</v>
      </c>
      <c r="K45" s="23">
        <f t="shared" si="4"/>
        <v>-1</v>
      </c>
    </row>
    <row r="46" spans="1:11" x14ac:dyDescent="0.15">
      <c r="A46" s="23">
        <f t="shared" si="0"/>
        <v>100904</v>
      </c>
      <c r="B46" s="23" t="s">
        <v>10192</v>
      </c>
      <c r="C46" s="23" t="str">
        <f>"jingdian/"&amp;VLOOKUP(I46,city!$D$4:$P$352,12,FALSE)&amp;"/"&amp;VLOOKUP(I46,city!$D$4:$P$352,13,FALSE)&amp;"/tc/"&amp;H46&amp;".jpg"</f>
        <v>jingdian/hebei/xingtai/tc/4.jpg</v>
      </c>
      <c r="D46" s="31">
        <v>24</v>
      </c>
      <c r="E46" s="31" t="str">
        <f t="shared" si="2"/>
        <v>23,25,26,29,36</v>
      </c>
      <c r="F46" s="2" t="str">
        <f>VLOOKUP(G46,city!$A$4:$D$352,4,0)</f>
        <v>邢台</v>
      </c>
      <c r="G46" s="9">
        <f t="shared" si="3"/>
        <v>9</v>
      </c>
      <c r="H46" s="9">
        <f>IF(VLOOKUP(G45,city!$K$4:$M$352,3,0)&gt;H45,H45+1,1)</f>
        <v>4</v>
      </c>
      <c r="I46" s="23" t="s">
        <v>51</v>
      </c>
      <c r="J46" s="23">
        <f t="shared" si="1"/>
        <v>100904</v>
      </c>
      <c r="K46" s="23">
        <f t="shared" si="4"/>
        <v>-1</v>
      </c>
    </row>
    <row r="47" spans="1:11" x14ac:dyDescent="0.15">
      <c r="A47" s="23">
        <f t="shared" si="0"/>
        <v>100905</v>
      </c>
      <c r="B47" s="23" t="s">
        <v>10193</v>
      </c>
      <c r="C47" s="23" t="str">
        <f>"jingdian/"&amp;VLOOKUP(I47,city!$D$4:$P$352,12,FALSE)&amp;"/"&amp;VLOOKUP(I47,city!$D$4:$P$352,13,FALSE)&amp;"/tc/"&amp;H47&amp;".jpg"</f>
        <v>jingdian/hebei/xingtai/tc/5.jpg</v>
      </c>
      <c r="D47" s="31">
        <v>65</v>
      </c>
      <c r="E47" s="31" t="str">
        <f t="shared" si="2"/>
        <v>62,68,72,78,98</v>
      </c>
      <c r="F47" s="2" t="str">
        <f>VLOOKUP(G47,city!$A$4:$D$352,4,0)</f>
        <v>邢台</v>
      </c>
      <c r="G47" s="9">
        <f t="shared" si="3"/>
        <v>9</v>
      </c>
      <c r="H47" s="9">
        <f>IF(VLOOKUP(G46,city!$K$4:$M$352,3,0)&gt;H46,H46+1,1)</f>
        <v>5</v>
      </c>
      <c r="I47" s="23" t="s">
        <v>51</v>
      </c>
      <c r="J47" s="23">
        <f t="shared" si="1"/>
        <v>100905</v>
      </c>
      <c r="K47" s="23">
        <f t="shared" si="4"/>
        <v>-1</v>
      </c>
    </row>
    <row r="48" spans="1:11" x14ac:dyDescent="0.15">
      <c r="A48" s="23">
        <f t="shared" si="0"/>
        <v>101001</v>
      </c>
      <c r="B48" s="23" t="s">
        <v>10194</v>
      </c>
      <c r="C48" s="23" t="str">
        <f>"jingdian/"&amp;VLOOKUP(I48,city!$D$4:$P$352,12,FALSE)&amp;"/"&amp;VLOOKUP(I48,city!$D$4:$P$352,13,FALSE)&amp;"/tc/"&amp;H48&amp;".jpg"</f>
        <v>jingdian/hebei/baoding/tc/1.jpg</v>
      </c>
      <c r="D48" s="31">
        <v>19</v>
      </c>
      <c r="E48" s="31" t="str">
        <f t="shared" si="2"/>
        <v>18,20,21,23,29</v>
      </c>
      <c r="F48" s="2" t="str">
        <f>VLOOKUP(G48,city!$A$4:$D$352,4,0)</f>
        <v>保定</v>
      </c>
      <c r="G48" s="9">
        <f t="shared" si="3"/>
        <v>10</v>
      </c>
      <c r="H48" s="9">
        <f>IF(VLOOKUP(G47,city!$K$4:$M$352,3,0)&gt;H47,H47+1,1)</f>
        <v>1</v>
      </c>
      <c r="I48" s="23" t="s">
        <v>53</v>
      </c>
      <c r="J48" s="23">
        <f t="shared" si="1"/>
        <v>101001</v>
      </c>
      <c r="K48" s="23">
        <f t="shared" si="4"/>
        <v>-1</v>
      </c>
    </row>
    <row r="49" spans="1:11" x14ac:dyDescent="0.15">
      <c r="A49" s="23">
        <f t="shared" si="0"/>
        <v>101002</v>
      </c>
      <c r="B49" s="23" t="s">
        <v>10195</v>
      </c>
      <c r="C49" s="23" t="str">
        <f>"jingdian/"&amp;VLOOKUP(I49,city!$D$4:$P$352,12,FALSE)&amp;"/"&amp;VLOOKUP(I49,city!$D$4:$P$352,13,FALSE)&amp;"/tc/"&amp;H49&amp;".jpg"</f>
        <v>jingdian/hebei/baoding/tc/2.jpg</v>
      </c>
      <c r="D49" s="31">
        <v>17</v>
      </c>
      <c r="E49" s="31" t="str">
        <f t="shared" si="2"/>
        <v>16,18,19,20,26</v>
      </c>
      <c r="F49" s="2" t="str">
        <f>VLOOKUP(G49,city!$A$4:$D$352,4,0)</f>
        <v>保定</v>
      </c>
      <c r="G49" s="9">
        <f t="shared" si="3"/>
        <v>10</v>
      </c>
      <c r="H49" s="9">
        <f>IF(VLOOKUP(G48,city!$K$4:$M$352,3,0)&gt;H48,H48+1,1)</f>
        <v>2</v>
      </c>
      <c r="I49" s="23" t="s">
        <v>53</v>
      </c>
      <c r="J49" s="23">
        <f t="shared" si="1"/>
        <v>101002</v>
      </c>
      <c r="K49" s="23">
        <f t="shared" si="4"/>
        <v>-1</v>
      </c>
    </row>
    <row r="50" spans="1:11" x14ac:dyDescent="0.15">
      <c r="A50" s="23">
        <f t="shared" si="0"/>
        <v>101003</v>
      </c>
      <c r="B50" s="23" t="s">
        <v>10196</v>
      </c>
      <c r="C50" s="23" t="str">
        <f>"jingdian/"&amp;VLOOKUP(I50,city!$D$4:$P$352,12,FALSE)&amp;"/"&amp;VLOOKUP(I50,city!$D$4:$P$352,13,FALSE)&amp;"/tc/"&amp;H50&amp;".jpg"</f>
        <v>jingdian/hebei/baoding/tc/3.jpg</v>
      </c>
      <c r="D50" s="31">
        <v>15</v>
      </c>
      <c r="E50" s="31" t="str">
        <f t="shared" si="2"/>
        <v>14,16,17,18,23</v>
      </c>
      <c r="F50" s="2" t="str">
        <f>VLOOKUP(G50,city!$A$4:$D$352,4,0)</f>
        <v>保定</v>
      </c>
      <c r="G50" s="9">
        <f t="shared" si="3"/>
        <v>10</v>
      </c>
      <c r="H50" s="9">
        <f>IF(VLOOKUP(G49,city!$K$4:$M$352,3,0)&gt;H49,H49+1,1)</f>
        <v>3</v>
      </c>
      <c r="I50" s="23" t="s">
        <v>53</v>
      </c>
      <c r="J50" s="23">
        <f t="shared" si="1"/>
        <v>101003</v>
      </c>
      <c r="K50" s="23">
        <f t="shared" si="4"/>
        <v>-1</v>
      </c>
    </row>
    <row r="51" spans="1:11" x14ac:dyDescent="0.15">
      <c r="A51" s="23">
        <f t="shared" si="0"/>
        <v>101004</v>
      </c>
      <c r="B51" s="23" t="s">
        <v>10197</v>
      </c>
      <c r="C51" s="23" t="str">
        <f>"jingdian/"&amp;VLOOKUP(I51,city!$D$4:$P$352,12,FALSE)&amp;"/"&amp;VLOOKUP(I51,city!$D$4:$P$352,13,FALSE)&amp;"/tc/"&amp;H51&amp;".jpg"</f>
        <v>jingdian/hebei/baoding/tc/4.jpg</v>
      </c>
      <c r="D51" s="31">
        <v>35</v>
      </c>
      <c r="E51" s="31" t="str">
        <f t="shared" si="2"/>
        <v>33,37,39,42,53</v>
      </c>
      <c r="F51" s="2" t="str">
        <f>VLOOKUP(G51,city!$A$4:$D$352,4,0)</f>
        <v>保定</v>
      </c>
      <c r="G51" s="9">
        <f t="shared" si="3"/>
        <v>10</v>
      </c>
      <c r="H51" s="9">
        <f>IF(VLOOKUP(G50,city!$K$4:$M$352,3,0)&gt;H50,H50+1,1)</f>
        <v>4</v>
      </c>
      <c r="I51" s="23" t="s">
        <v>53</v>
      </c>
      <c r="J51" s="23">
        <f t="shared" si="1"/>
        <v>101004</v>
      </c>
      <c r="K51" s="23">
        <f t="shared" si="4"/>
        <v>-1</v>
      </c>
    </row>
    <row r="52" spans="1:11" x14ac:dyDescent="0.15">
      <c r="A52" s="23">
        <f t="shared" si="0"/>
        <v>101005</v>
      </c>
      <c r="B52" s="23" t="s">
        <v>10198</v>
      </c>
      <c r="C52" s="23" t="str">
        <f>"jingdian/"&amp;VLOOKUP(I52,city!$D$4:$P$352,12,FALSE)&amp;"/"&amp;VLOOKUP(I52,city!$D$4:$P$352,13,FALSE)&amp;"/tc/"&amp;H52&amp;".jpg"</f>
        <v>jingdian/hebei/baoding/tc/5.jpg</v>
      </c>
      <c r="D52" s="31">
        <v>48</v>
      </c>
      <c r="E52" s="31" t="str">
        <f t="shared" si="2"/>
        <v>46,50,53,58,72</v>
      </c>
      <c r="F52" s="2" t="str">
        <f>VLOOKUP(G52,city!$A$4:$D$352,4,0)</f>
        <v>保定</v>
      </c>
      <c r="G52" s="9">
        <f t="shared" si="3"/>
        <v>10</v>
      </c>
      <c r="H52" s="9">
        <f>IF(VLOOKUP(G51,city!$K$4:$M$352,3,0)&gt;H51,H51+1,1)</f>
        <v>5</v>
      </c>
      <c r="I52" s="23" t="s">
        <v>53</v>
      </c>
      <c r="J52" s="23">
        <f t="shared" si="1"/>
        <v>101005</v>
      </c>
      <c r="K52" s="23">
        <f t="shared" si="4"/>
        <v>-1</v>
      </c>
    </row>
    <row r="53" spans="1:11" x14ac:dyDescent="0.15">
      <c r="A53" s="23">
        <f t="shared" si="0"/>
        <v>101101</v>
      </c>
      <c r="B53" s="23" t="s">
        <v>10199</v>
      </c>
      <c r="C53" s="23" t="str">
        <f>"jingdian/"&amp;VLOOKUP(I53,city!$D$4:$P$352,12,FALSE)&amp;"/"&amp;VLOOKUP(I53,city!$D$4:$P$352,13,FALSE)&amp;"/tc/"&amp;H53&amp;".jpg"</f>
        <v>jingdian/hebei/zhangjiakou/tc/1.jpg</v>
      </c>
      <c r="D53" s="31">
        <v>13</v>
      </c>
      <c r="E53" s="31" t="str">
        <f t="shared" si="2"/>
        <v>12,14,14,16,20</v>
      </c>
      <c r="F53" s="2" t="str">
        <f>VLOOKUP(G53,city!$A$4:$D$352,4,0)</f>
        <v>张家口</v>
      </c>
      <c r="G53" s="9">
        <f t="shared" si="3"/>
        <v>11</v>
      </c>
      <c r="H53" s="9">
        <f>IF(VLOOKUP(G52,city!$K$4:$M$352,3,0)&gt;H52,H52+1,1)</f>
        <v>1</v>
      </c>
      <c r="I53" s="23" t="s">
        <v>55</v>
      </c>
      <c r="J53" s="23">
        <f t="shared" si="1"/>
        <v>101101</v>
      </c>
      <c r="K53" s="23">
        <f t="shared" si="4"/>
        <v>-1</v>
      </c>
    </row>
    <row r="54" spans="1:11" x14ac:dyDescent="0.15">
      <c r="A54" s="23">
        <f t="shared" si="0"/>
        <v>101102</v>
      </c>
      <c r="B54" s="23" t="s">
        <v>10200</v>
      </c>
      <c r="C54" s="23" t="str">
        <f>"jingdian/"&amp;VLOOKUP(I54,city!$D$4:$P$352,12,FALSE)&amp;"/"&amp;VLOOKUP(I54,city!$D$4:$P$352,13,FALSE)&amp;"/tc/"&amp;H54&amp;".jpg"</f>
        <v>jingdian/hebei/zhangjiakou/tc/2.jpg</v>
      </c>
      <c r="D54" s="31">
        <v>99</v>
      </c>
      <c r="E54" s="31" t="str">
        <f t="shared" si="2"/>
        <v>94,104,109,119,149</v>
      </c>
      <c r="F54" s="2" t="str">
        <f>VLOOKUP(G54,city!$A$4:$D$352,4,0)</f>
        <v>张家口</v>
      </c>
      <c r="G54" s="9">
        <f t="shared" si="3"/>
        <v>11</v>
      </c>
      <c r="H54" s="9">
        <f>IF(VLOOKUP(G53,city!$K$4:$M$352,3,0)&gt;H53,H53+1,1)</f>
        <v>2</v>
      </c>
      <c r="I54" s="23" t="s">
        <v>55</v>
      </c>
      <c r="J54" s="23">
        <f t="shared" si="1"/>
        <v>101102</v>
      </c>
      <c r="K54" s="23">
        <f t="shared" si="4"/>
        <v>-1</v>
      </c>
    </row>
    <row r="55" spans="1:11" x14ac:dyDescent="0.15">
      <c r="A55" s="23">
        <f t="shared" si="0"/>
        <v>101103</v>
      </c>
      <c r="B55" s="23" t="s">
        <v>10201</v>
      </c>
      <c r="C55" s="23" t="str">
        <f>"jingdian/"&amp;VLOOKUP(I55,city!$D$4:$P$352,12,FALSE)&amp;"/"&amp;VLOOKUP(I55,city!$D$4:$P$352,13,FALSE)&amp;"/tc/"&amp;H55&amp;".jpg"</f>
        <v>jingdian/hebei/zhangjiakou/tc/3.jpg</v>
      </c>
      <c r="D55" s="31">
        <v>28</v>
      </c>
      <c r="E55" s="31" t="str">
        <f t="shared" si="2"/>
        <v>27,29,31,34,42</v>
      </c>
      <c r="F55" s="2" t="str">
        <f>VLOOKUP(G55,city!$A$4:$D$352,4,0)</f>
        <v>张家口</v>
      </c>
      <c r="G55" s="9">
        <f t="shared" si="3"/>
        <v>11</v>
      </c>
      <c r="H55" s="9">
        <f>IF(VLOOKUP(G54,city!$K$4:$M$352,3,0)&gt;H54,H54+1,1)</f>
        <v>3</v>
      </c>
      <c r="I55" s="23" t="s">
        <v>55</v>
      </c>
      <c r="J55" s="23">
        <f t="shared" si="1"/>
        <v>101103</v>
      </c>
      <c r="K55" s="23">
        <f t="shared" si="4"/>
        <v>-1</v>
      </c>
    </row>
    <row r="56" spans="1:11" x14ac:dyDescent="0.15">
      <c r="A56" s="23">
        <f t="shared" si="0"/>
        <v>101104</v>
      </c>
      <c r="B56" s="23" t="s">
        <v>10202</v>
      </c>
      <c r="C56" s="23" t="str">
        <f>"jingdian/"&amp;VLOOKUP(I56,city!$D$4:$P$352,12,FALSE)&amp;"/"&amp;VLOOKUP(I56,city!$D$4:$P$352,13,FALSE)&amp;"/tc/"&amp;H56&amp;".jpg"</f>
        <v>jingdian/hebei/zhangjiakou/tc/4.jpg</v>
      </c>
      <c r="D56" s="31">
        <v>9</v>
      </c>
      <c r="E56" s="31" t="str">
        <f t="shared" si="2"/>
        <v>9,9,10,11,14</v>
      </c>
      <c r="F56" s="2" t="str">
        <f>VLOOKUP(G56,city!$A$4:$D$352,4,0)</f>
        <v>张家口</v>
      </c>
      <c r="G56" s="9">
        <f t="shared" si="3"/>
        <v>11</v>
      </c>
      <c r="H56" s="9">
        <f>IF(VLOOKUP(G55,city!$K$4:$M$352,3,0)&gt;H55,H55+1,1)</f>
        <v>4</v>
      </c>
      <c r="I56" s="23" t="s">
        <v>55</v>
      </c>
      <c r="J56" s="23">
        <f t="shared" si="1"/>
        <v>101104</v>
      </c>
      <c r="K56" s="23">
        <f t="shared" si="4"/>
        <v>-1</v>
      </c>
    </row>
    <row r="57" spans="1:11" x14ac:dyDescent="0.15">
      <c r="A57" s="23">
        <f t="shared" si="0"/>
        <v>101105</v>
      </c>
      <c r="B57" s="23" t="s">
        <v>10203</v>
      </c>
      <c r="C57" s="23" t="str">
        <f>"jingdian/"&amp;VLOOKUP(I57,city!$D$4:$P$352,12,FALSE)&amp;"/"&amp;VLOOKUP(I57,city!$D$4:$P$352,13,FALSE)&amp;"/tc/"&amp;H57&amp;".jpg"</f>
        <v>jingdian/hebei/zhangjiakou/tc/5.jpg</v>
      </c>
      <c r="D57" s="31">
        <v>9</v>
      </c>
      <c r="E57" s="31" t="str">
        <f t="shared" si="2"/>
        <v>9,9,10,11,14</v>
      </c>
      <c r="F57" s="2" t="str">
        <f>VLOOKUP(G57,city!$A$4:$D$352,4,0)</f>
        <v>张家口</v>
      </c>
      <c r="G57" s="9">
        <f t="shared" si="3"/>
        <v>11</v>
      </c>
      <c r="H57" s="9">
        <f>IF(VLOOKUP(G56,city!$K$4:$M$352,3,0)&gt;H56,H56+1,1)</f>
        <v>5</v>
      </c>
      <c r="I57" s="23" t="s">
        <v>55</v>
      </c>
      <c r="J57" s="23">
        <f t="shared" si="1"/>
        <v>101105</v>
      </c>
      <c r="K57" s="23">
        <f t="shared" si="4"/>
        <v>-1</v>
      </c>
    </row>
    <row r="58" spans="1:11" x14ac:dyDescent="0.15">
      <c r="A58" s="23">
        <f t="shared" si="0"/>
        <v>101201</v>
      </c>
      <c r="B58" s="23" t="s">
        <v>10204</v>
      </c>
      <c r="C58" s="23" t="str">
        <f>"jingdian/"&amp;VLOOKUP(I58,city!$D$4:$P$352,12,FALSE)&amp;"/"&amp;VLOOKUP(I58,city!$D$4:$P$352,13,FALSE)&amp;"/tc/"&amp;H58&amp;".jpg"</f>
        <v>jingdian/hebei/chengde/tc/1.jpg</v>
      </c>
      <c r="D58" s="31">
        <v>20</v>
      </c>
      <c r="E58" s="31" t="str">
        <f t="shared" si="2"/>
        <v>19,21,22,24,30</v>
      </c>
      <c r="F58" s="2" t="str">
        <f>VLOOKUP(G58,city!$A$4:$D$352,4,0)</f>
        <v>承德</v>
      </c>
      <c r="G58" s="9">
        <f t="shared" si="3"/>
        <v>12</v>
      </c>
      <c r="H58" s="9">
        <f>IF(VLOOKUP(G57,city!$K$4:$M$352,3,0)&gt;H57,H57+1,1)</f>
        <v>1</v>
      </c>
      <c r="I58" s="23" t="s">
        <v>57</v>
      </c>
      <c r="J58" s="23">
        <f t="shared" si="1"/>
        <v>101201</v>
      </c>
      <c r="K58" s="23">
        <f t="shared" si="4"/>
        <v>-1</v>
      </c>
    </row>
    <row r="59" spans="1:11" x14ac:dyDescent="0.15">
      <c r="A59" s="23">
        <f t="shared" si="0"/>
        <v>101202</v>
      </c>
      <c r="B59" s="23" t="s">
        <v>10205</v>
      </c>
      <c r="C59" s="23" t="str">
        <f>"jingdian/"&amp;VLOOKUP(I59,city!$D$4:$P$352,12,FALSE)&amp;"/"&amp;VLOOKUP(I59,city!$D$4:$P$352,13,FALSE)&amp;"/tc/"&amp;H59&amp;".jpg"</f>
        <v>jingdian/hebei/chengde/tc/2.jpg</v>
      </c>
      <c r="D59" s="31">
        <v>98</v>
      </c>
      <c r="E59" s="31" t="str">
        <f t="shared" si="2"/>
        <v>93,103,108,118,147</v>
      </c>
      <c r="F59" s="2" t="str">
        <f>VLOOKUP(G59,city!$A$4:$D$352,4,0)</f>
        <v>承德</v>
      </c>
      <c r="G59" s="9">
        <f t="shared" si="3"/>
        <v>12</v>
      </c>
      <c r="H59" s="9">
        <f>IF(VLOOKUP(G58,city!$K$4:$M$352,3,0)&gt;H58,H58+1,1)</f>
        <v>2</v>
      </c>
      <c r="I59" s="23" t="s">
        <v>57</v>
      </c>
      <c r="J59" s="23">
        <f t="shared" si="1"/>
        <v>101202</v>
      </c>
      <c r="K59" s="23">
        <f t="shared" si="4"/>
        <v>-1</v>
      </c>
    </row>
    <row r="60" spans="1:11" x14ac:dyDescent="0.15">
      <c r="A60" s="23">
        <f t="shared" si="0"/>
        <v>101203</v>
      </c>
      <c r="B60" s="23" t="s">
        <v>10206</v>
      </c>
      <c r="C60" s="23" t="str">
        <f>"jingdian/"&amp;VLOOKUP(I60,city!$D$4:$P$352,12,FALSE)&amp;"/"&amp;VLOOKUP(I60,city!$D$4:$P$352,13,FALSE)&amp;"/tc/"&amp;H60&amp;".jpg"</f>
        <v>jingdian/hebei/chengde/tc/3.jpg</v>
      </c>
      <c r="D60" s="31">
        <v>16</v>
      </c>
      <c r="E60" s="31" t="str">
        <f t="shared" si="2"/>
        <v>15,17,18,19,24</v>
      </c>
      <c r="F60" s="2" t="str">
        <f>VLOOKUP(G60,city!$A$4:$D$352,4,0)</f>
        <v>承德</v>
      </c>
      <c r="G60" s="9">
        <f t="shared" si="3"/>
        <v>12</v>
      </c>
      <c r="H60" s="9">
        <f>IF(VLOOKUP(G59,city!$K$4:$M$352,3,0)&gt;H59,H59+1,1)</f>
        <v>3</v>
      </c>
      <c r="I60" s="23" t="s">
        <v>57</v>
      </c>
      <c r="J60" s="23">
        <f t="shared" si="1"/>
        <v>101203</v>
      </c>
      <c r="K60" s="23">
        <f t="shared" si="4"/>
        <v>-1</v>
      </c>
    </row>
    <row r="61" spans="1:11" x14ac:dyDescent="0.15">
      <c r="A61" s="23">
        <f t="shared" si="0"/>
        <v>101204</v>
      </c>
      <c r="B61" s="23" t="s">
        <v>10207</v>
      </c>
      <c r="C61" s="23" t="str">
        <f>"jingdian/"&amp;VLOOKUP(I61,city!$D$4:$P$352,12,FALSE)&amp;"/"&amp;VLOOKUP(I61,city!$D$4:$P$352,13,FALSE)&amp;"/tc/"&amp;H61&amp;".jpg"</f>
        <v>jingdian/hebei/chengde/tc/4.jpg</v>
      </c>
      <c r="D61" s="31">
        <v>30</v>
      </c>
      <c r="E61" s="31" t="str">
        <f t="shared" si="2"/>
        <v>29,32,33,36,45</v>
      </c>
      <c r="F61" s="2" t="str">
        <f>VLOOKUP(G61,city!$A$4:$D$352,4,0)</f>
        <v>承德</v>
      </c>
      <c r="G61" s="9">
        <f t="shared" si="3"/>
        <v>12</v>
      </c>
      <c r="H61" s="9">
        <f>IF(VLOOKUP(G60,city!$K$4:$M$352,3,0)&gt;H60,H60+1,1)</f>
        <v>4</v>
      </c>
      <c r="I61" s="23" t="s">
        <v>57</v>
      </c>
      <c r="J61" s="23">
        <f t="shared" si="1"/>
        <v>101204</v>
      </c>
      <c r="K61" s="23">
        <f t="shared" si="4"/>
        <v>-1</v>
      </c>
    </row>
    <row r="62" spans="1:11" x14ac:dyDescent="0.15">
      <c r="A62" s="23">
        <f t="shared" si="0"/>
        <v>101205</v>
      </c>
      <c r="B62" s="23" t="s">
        <v>10208</v>
      </c>
      <c r="C62" s="23" t="str">
        <f>"jingdian/"&amp;VLOOKUP(I62,city!$D$4:$P$352,12,FALSE)&amp;"/"&amp;VLOOKUP(I62,city!$D$4:$P$352,13,FALSE)&amp;"/tc/"&amp;H62&amp;".jpg"</f>
        <v>jingdian/hebei/chengde/tc/5.jpg</v>
      </c>
      <c r="D62" s="31">
        <v>15</v>
      </c>
      <c r="E62" s="31" t="str">
        <f t="shared" si="2"/>
        <v>14,16,17,18,23</v>
      </c>
      <c r="F62" s="2" t="str">
        <f>VLOOKUP(G62,city!$A$4:$D$352,4,0)</f>
        <v>承德</v>
      </c>
      <c r="G62" s="9">
        <f t="shared" si="3"/>
        <v>12</v>
      </c>
      <c r="H62" s="9">
        <f>IF(VLOOKUP(G61,city!$K$4:$M$352,3,0)&gt;H61,H61+1,1)</f>
        <v>5</v>
      </c>
      <c r="I62" s="23" t="s">
        <v>57</v>
      </c>
      <c r="J62" s="23">
        <f t="shared" si="1"/>
        <v>101205</v>
      </c>
      <c r="K62" s="23">
        <f t="shared" si="4"/>
        <v>-1</v>
      </c>
    </row>
    <row r="63" spans="1:11" x14ac:dyDescent="0.15">
      <c r="A63" s="23">
        <f t="shared" si="0"/>
        <v>101301</v>
      </c>
      <c r="B63" s="23" t="s">
        <v>10209</v>
      </c>
      <c r="C63" s="23" t="str">
        <f>"jingdian/"&amp;VLOOKUP(I63,city!$D$4:$P$352,12,FALSE)&amp;"/"&amp;VLOOKUP(I63,city!$D$4:$P$352,13,FALSE)&amp;"/tc/"&amp;H63&amp;".jpg"</f>
        <v>jingdian/hebei/cangzhou/tc/1.jpg</v>
      </c>
      <c r="D63" s="31">
        <v>138</v>
      </c>
      <c r="E63" s="31" t="str">
        <f t="shared" si="2"/>
        <v>131,145,152,166,207</v>
      </c>
      <c r="F63" s="2" t="str">
        <f>VLOOKUP(G63,city!$A$4:$D$352,4,0)</f>
        <v>沧州</v>
      </c>
      <c r="G63" s="9">
        <f t="shared" si="3"/>
        <v>13</v>
      </c>
      <c r="H63" s="9">
        <f>IF(VLOOKUP(G62,city!$K$4:$M$352,3,0)&gt;H62,H62+1,1)</f>
        <v>1</v>
      </c>
      <c r="I63" s="23" t="s">
        <v>59</v>
      </c>
      <c r="J63" s="23">
        <f t="shared" si="1"/>
        <v>101301</v>
      </c>
      <c r="K63" s="23">
        <f t="shared" si="4"/>
        <v>10</v>
      </c>
    </row>
    <row r="64" spans="1:11" x14ac:dyDescent="0.15">
      <c r="A64" s="23">
        <f t="shared" si="0"/>
        <v>101302</v>
      </c>
      <c r="B64" s="23" t="s">
        <v>10210</v>
      </c>
      <c r="C64" s="23" t="str">
        <f>"jingdian/"&amp;VLOOKUP(I64,city!$D$4:$P$352,12,FALSE)&amp;"/"&amp;VLOOKUP(I64,city!$D$4:$P$352,13,FALSE)&amp;"/tc/"&amp;H64&amp;".jpg"</f>
        <v>jingdian/hebei/cangzhou/tc/2.jpg</v>
      </c>
      <c r="D64" s="31">
        <v>65</v>
      </c>
      <c r="E64" s="31" t="str">
        <f t="shared" si="2"/>
        <v>62,68,72,78,98</v>
      </c>
      <c r="F64" s="2" t="str">
        <f>VLOOKUP(G64,city!$A$4:$D$352,4,0)</f>
        <v>沧州</v>
      </c>
      <c r="G64" s="9">
        <f t="shared" si="3"/>
        <v>13</v>
      </c>
      <c r="H64" s="9">
        <f>IF(VLOOKUP(G63,city!$K$4:$M$352,3,0)&gt;H63,H63+1,1)</f>
        <v>2</v>
      </c>
      <c r="I64" s="23" t="s">
        <v>59</v>
      </c>
      <c r="J64" s="23">
        <f t="shared" si="1"/>
        <v>101302</v>
      </c>
      <c r="K64" s="23">
        <f t="shared" si="4"/>
        <v>-1</v>
      </c>
    </row>
    <row r="65" spans="1:11" x14ac:dyDescent="0.15">
      <c r="A65" s="23">
        <f t="shared" si="0"/>
        <v>101303</v>
      </c>
      <c r="B65" s="23" t="s">
        <v>10211</v>
      </c>
      <c r="C65" s="23" t="str">
        <f>"jingdian/"&amp;VLOOKUP(I65,city!$D$4:$P$352,12,FALSE)&amp;"/"&amp;VLOOKUP(I65,city!$D$4:$P$352,13,FALSE)&amp;"/tc/"&amp;H65&amp;".jpg"</f>
        <v>jingdian/hebei/cangzhou/tc/3.jpg</v>
      </c>
      <c r="D65" s="31">
        <v>21</v>
      </c>
      <c r="E65" s="31" t="str">
        <f t="shared" si="2"/>
        <v>20,22,23,25,32</v>
      </c>
      <c r="F65" s="2" t="str">
        <f>VLOOKUP(G65,city!$A$4:$D$352,4,0)</f>
        <v>沧州</v>
      </c>
      <c r="G65" s="9">
        <f t="shared" si="3"/>
        <v>13</v>
      </c>
      <c r="H65" s="9">
        <f>IF(VLOOKUP(G64,city!$K$4:$M$352,3,0)&gt;H64,H64+1,1)</f>
        <v>3</v>
      </c>
      <c r="I65" s="23" t="s">
        <v>59</v>
      </c>
      <c r="J65" s="23">
        <f t="shared" si="1"/>
        <v>101303</v>
      </c>
      <c r="K65" s="23">
        <f t="shared" si="4"/>
        <v>-1</v>
      </c>
    </row>
    <row r="66" spans="1:11" x14ac:dyDescent="0.15">
      <c r="A66" s="23">
        <f t="shared" si="0"/>
        <v>101304</v>
      </c>
      <c r="B66" s="23" t="s">
        <v>10212</v>
      </c>
      <c r="C66" s="23" t="str">
        <f>"jingdian/"&amp;VLOOKUP(I66,city!$D$4:$P$352,12,FALSE)&amp;"/"&amp;VLOOKUP(I66,city!$D$4:$P$352,13,FALSE)&amp;"/tc/"&amp;H66&amp;".jpg"</f>
        <v>jingdian/hebei/cangzhou/tc/4.jpg</v>
      </c>
      <c r="D66" s="31">
        <v>4</v>
      </c>
      <c r="E66" s="31" t="str">
        <f t="shared" si="2"/>
        <v>4,4,4,5,6</v>
      </c>
      <c r="F66" s="2" t="str">
        <f>VLOOKUP(G66,city!$A$4:$D$352,4,0)</f>
        <v>沧州</v>
      </c>
      <c r="G66" s="9">
        <f t="shared" si="3"/>
        <v>13</v>
      </c>
      <c r="H66" s="9">
        <f>IF(VLOOKUP(G65,city!$K$4:$M$352,3,0)&gt;H65,H65+1,1)</f>
        <v>4</v>
      </c>
      <c r="I66" s="23" t="s">
        <v>59</v>
      </c>
      <c r="J66" s="23">
        <f t="shared" si="1"/>
        <v>101304</v>
      </c>
      <c r="K66" s="23">
        <f t="shared" si="4"/>
        <v>-1</v>
      </c>
    </row>
    <row r="67" spans="1:11" x14ac:dyDescent="0.15">
      <c r="A67" s="23">
        <f t="shared" si="0"/>
        <v>101305</v>
      </c>
      <c r="B67" s="23" t="s">
        <v>10213</v>
      </c>
      <c r="C67" s="23" t="str">
        <f>"jingdian/"&amp;VLOOKUP(I67,city!$D$4:$P$352,12,FALSE)&amp;"/"&amp;VLOOKUP(I67,city!$D$4:$P$352,13,FALSE)&amp;"/tc/"&amp;H67&amp;".jpg"</f>
        <v>jingdian/hebei/cangzhou/tc/5.jpg</v>
      </c>
      <c r="D67" s="31">
        <v>11</v>
      </c>
      <c r="E67" s="31" t="str">
        <f t="shared" si="2"/>
        <v>10,12,12,13,17</v>
      </c>
      <c r="F67" s="2" t="str">
        <f>VLOOKUP(G67,city!$A$4:$D$352,4,0)</f>
        <v>沧州</v>
      </c>
      <c r="G67" s="9">
        <f t="shared" si="3"/>
        <v>13</v>
      </c>
      <c r="H67" s="9">
        <f>IF(VLOOKUP(G66,city!$K$4:$M$352,3,0)&gt;H66,H66+1,1)</f>
        <v>5</v>
      </c>
      <c r="I67" s="23" t="s">
        <v>59</v>
      </c>
      <c r="J67" s="23">
        <f t="shared" si="1"/>
        <v>101305</v>
      </c>
      <c r="K67" s="23">
        <f t="shared" si="4"/>
        <v>-1</v>
      </c>
    </row>
    <row r="68" spans="1:11" x14ac:dyDescent="0.15">
      <c r="A68" s="23">
        <f t="shared" ref="A68:A131" si="5">H68+G68*100+100000</f>
        <v>101401</v>
      </c>
      <c r="B68" s="23" t="s">
        <v>10214</v>
      </c>
      <c r="C68" s="23" t="str">
        <f>"jingdian/"&amp;VLOOKUP(I68,city!$D$4:$P$352,12,FALSE)&amp;"/"&amp;VLOOKUP(I68,city!$D$4:$P$352,13,FALSE)&amp;"/tc/"&amp;H68&amp;".jpg"</f>
        <v>jingdian/hebei/langfang/tc/1.jpg</v>
      </c>
      <c r="D68" s="31">
        <v>20</v>
      </c>
      <c r="E68" s="31" t="str">
        <f t="shared" si="2"/>
        <v>19,21,22,24,30</v>
      </c>
      <c r="F68" s="2" t="str">
        <f>VLOOKUP(G68,city!$A$4:$D$352,4,0)</f>
        <v>廊坊</v>
      </c>
      <c r="G68" s="9">
        <f t="shared" si="3"/>
        <v>14</v>
      </c>
      <c r="H68" s="9">
        <f>IF(VLOOKUP(G67,city!$K$4:$M$352,3,0)&gt;H67,H67+1,1)</f>
        <v>1</v>
      </c>
      <c r="I68" s="23" t="s">
        <v>61</v>
      </c>
      <c r="J68" s="23">
        <f t="shared" ref="J68:J131" si="6">A68</f>
        <v>101401</v>
      </c>
      <c r="K68" s="23">
        <f t="shared" si="4"/>
        <v>-1</v>
      </c>
    </row>
    <row r="69" spans="1:11" x14ac:dyDescent="0.15">
      <c r="A69" s="23">
        <f t="shared" si="5"/>
        <v>101402</v>
      </c>
      <c r="B69" s="23" t="s">
        <v>10215</v>
      </c>
      <c r="C69" s="23" t="str">
        <f>"jingdian/"&amp;VLOOKUP(I69,city!$D$4:$P$352,12,FALSE)&amp;"/"&amp;VLOOKUP(I69,city!$D$4:$P$352,13,FALSE)&amp;"/tc/"&amp;H69&amp;".jpg"</f>
        <v>jingdian/hebei/langfang/tc/2.jpg</v>
      </c>
      <c r="D69" s="31">
        <v>145</v>
      </c>
      <c r="E69" s="31" t="str">
        <f t="shared" ref="E69:E132" si="7">ROUND(D69*0.95,0)&amp;","&amp;ROUND(D69*1.05,0)&amp;","&amp;ROUND(D69*1.1,0)&amp;","&amp;ROUND(D69*IF(D69&gt;1000,1.15,1.2),0)&amp;","&amp;ROUND(D69*IF(D69&gt;1000,1.3,1.5),0)</f>
        <v>138,152,160,174,218</v>
      </c>
      <c r="F69" s="2" t="str">
        <f>VLOOKUP(G69,city!$A$4:$D$352,4,0)</f>
        <v>廊坊</v>
      </c>
      <c r="G69" s="9">
        <f t="shared" ref="G69:G132" si="8">IF(H69&gt;H68,G68,G68+1)</f>
        <v>14</v>
      </c>
      <c r="H69" s="9">
        <f>IF(VLOOKUP(G68,city!$K$4:$M$352,3,0)&gt;H68,H68+1,1)</f>
        <v>2</v>
      </c>
      <c r="I69" s="23" t="s">
        <v>61</v>
      </c>
      <c r="J69" s="23">
        <f t="shared" si="6"/>
        <v>101402</v>
      </c>
      <c r="K69" s="23">
        <f t="shared" ref="K69:K132" si="9">IF(D69&gt;1500,1,IF(D69&gt;800,2,IF(D69&gt;500,3,IF(D69&gt;300,5,IF(D69&gt;100,10,-1)))))</f>
        <v>10</v>
      </c>
    </row>
    <row r="70" spans="1:11" x14ac:dyDescent="0.15">
      <c r="A70" s="23">
        <f t="shared" si="5"/>
        <v>101403</v>
      </c>
      <c r="B70" s="23" t="s">
        <v>10081</v>
      </c>
      <c r="C70" s="23" t="str">
        <f>"jingdian/"&amp;VLOOKUP(I70,city!$D$4:$P$352,12,FALSE)&amp;"/"&amp;VLOOKUP(I70,city!$D$4:$P$352,13,FALSE)&amp;"/tc/"&amp;H70&amp;".jpg"</f>
        <v>jingdian/hebei/langfang/tc/3.jpg</v>
      </c>
      <c r="D70" s="31">
        <v>1</v>
      </c>
      <c r="E70" s="31" t="str">
        <f t="shared" si="7"/>
        <v>1,1,1,1,2</v>
      </c>
      <c r="F70" s="2" t="str">
        <f>VLOOKUP(G70,city!$A$4:$D$352,4,0)</f>
        <v>廊坊</v>
      </c>
      <c r="G70" s="9">
        <f t="shared" si="8"/>
        <v>14</v>
      </c>
      <c r="H70" s="9">
        <f>IF(VLOOKUP(G69,city!$K$4:$M$352,3,0)&gt;H69,H69+1,1)</f>
        <v>3</v>
      </c>
      <c r="I70" s="23" t="s">
        <v>61</v>
      </c>
      <c r="J70" s="23">
        <f t="shared" si="6"/>
        <v>101403</v>
      </c>
      <c r="K70" s="23">
        <f t="shared" si="9"/>
        <v>-1</v>
      </c>
    </row>
    <row r="71" spans="1:11" x14ac:dyDescent="0.15">
      <c r="A71" s="23">
        <f t="shared" si="5"/>
        <v>101404</v>
      </c>
      <c r="B71" s="23" t="s">
        <v>10216</v>
      </c>
      <c r="C71" s="23" t="str">
        <f>"jingdian/"&amp;VLOOKUP(I71,city!$D$4:$P$352,12,FALSE)&amp;"/"&amp;VLOOKUP(I71,city!$D$4:$P$352,13,FALSE)&amp;"/tc/"&amp;H71&amp;".jpg"</f>
        <v>jingdian/hebei/langfang/tc/4.jpg</v>
      </c>
      <c r="D71" s="31">
        <v>38</v>
      </c>
      <c r="E71" s="31" t="str">
        <f t="shared" si="7"/>
        <v>36,40,42,46,57</v>
      </c>
      <c r="F71" s="2" t="str">
        <f>VLOOKUP(G71,city!$A$4:$D$352,4,0)</f>
        <v>廊坊</v>
      </c>
      <c r="G71" s="9">
        <f t="shared" si="8"/>
        <v>14</v>
      </c>
      <c r="H71" s="9">
        <f>IF(VLOOKUP(G70,city!$K$4:$M$352,3,0)&gt;H70,H70+1,1)</f>
        <v>4</v>
      </c>
      <c r="I71" s="23" t="s">
        <v>61</v>
      </c>
      <c r="J71" s="23">
        <f t="shared" si="6"/>
        <v>101404</v>
      </c>
      <c r="K71" s="23">
        <f t="shared" si="9"/>
        <v>-1</v>
      </c>
    </row>
    <row r="72" spans="1:11" x14ac:dyDescent="0.15">
      <c r="A72" s="23">
        <f t="shared" si="5"/>
        <v>101405</v>
      </c>
      <c r="B72" s="23" t="s">
        <v>10217</v>
      </c>
      <c r="C72" s="23" t="str">
        <f>"jingdian/"&amp;VLOOKUP(I72,city!$D$4:$P$352,12,FALSE)&amp;"/"&amp;VLOOKUP(I72,city!$D$4:$P$352,13,FALSE)&amp;"/tc/"&amp;H72&amp;".jpg"</f>
        <v>jingdian/hebei/langfang/tc/5.jpg</v>
      </c>
      <c r="D72" s="31">
        <v>2</v>
      </c>
      <c r="E72" s="31" t="str">
        <f t="shared" si="7"/>
        <v>2,2,2,2,3</v>
      </c>
      <c r="F72" s="2" t="str">
        <f>VLOOKUP(G72,city!$A$4:$D$352,4,0)</f>
        <v>廊坊</v>
      </c>
      <c r="G72" s="9">
        <f t="shared" si="8"/>
        <v>14</v>
      </c>
      <c r="H72" s="9">
        <f>IF(VLOOKUP(G71,city!$K$4:$M$352,3,0)&gt;H71,H71+1,1)</f>
        <v>5</v>
      </c>
      <c r="I72" s="23" t="s">
        <v>61</v>
      </c>
      <c r="J72" s="23">
        <f t="shared" si="6"/>
        <v>101405</v>
      </c>
      <c r="K72" s="23">
        <f t="shared" si="9"/>
        <v>-1</v>
      </c>
    </row>
    <row r="73" spans="1:11" x14ac:dyDescent="0.15">
      <c r="A73" s="23">
        <f t="shared" si="5"/>
        <v>101501</v>
      </c>
      <c r="B73" s="23" t="s">
        <v>10218</v>
      </c>
      <c r="C73" s="23" t="str">
        <f>"jingdian/"&amp;VLOOKUP(I73,city!$D$4:$P$352,12,FALSE)&amp;"/"&amp;VLOOKUP(I73,city!$D$4:$P$352,13,FALSE)&amp;"/tc/"&amp;H73&amp;".jpg"</f>
        <v>jingdian/hebei/hengshui/tc/1.jpg</v>
      </c>
      <c r="D73" s="31">
        <v>24</v>
      </c>
      <c r="E73" s="31" t="str">
        <f t="shared" si="7"/>
        <v>23,25,26,29,36</v>
      </c>
      <c r="F73" s="2" t="str">
        <f>VLOOKUP(G73,city!$A$4:$D$352,4,0)</f>
        <v>衡水</v>
      </c>
      <c r="G73" s="9">
        <f t="shared" si="8"/>
        <v>15</v>
      </c>
      <c r="H73" s="9">
        <f>IF(VLOOKUP(G72,city!$K$4:$M$352,3,0)&gt;H72,H72+1,1)</f>
        <v>1</v>
      </c>
      <c r="I73" s="23" t="s">
        <v>63</v>
      </c>
      <c r="J73" s="23">
        <f t="shared" si="6"/>
        <v>101501</v>
      </c>
      <c r="K73" s="23">
        <f t="shared" si="9"/>
        <v>-1</v>
      </c>
    </row>
    <row r="74" spans="1:11" x14ac:dyDescent="0.15">
      <c r="A74" s="23">
        <f t="shared" si="5"/>
        <v>101502</v>
      </c>
      <c r="B74" s="23" t="s">
        <v>10088</v>
      </c>
      <c r="C74" s="23" t="str">
        <f>"jingdian/"&amp;VLOOKUP(I74,city!$D$4:$P$352,12,FALSE)&amp;"/"&amp;VLOOKUP(I74,city!$D$4:$P$352,13,FALSE)&amp;"/tc/"&amp;H74&amp;".jpg"</f>
        <v>jingdian/hebei/hengshui/tc/2.jpg</v>
      </c>
      <c r="D74" s="31">
        <v>28</v>
      </c>
      <c r="E74" s="31" t="str">
        <f t="shared" si="7"/>
        <v>27,29,31,34,42</v>
      </c>
      <c r="F74" s="2" t="str">
        <f>VLOOKUP(G74,city!$A$4:$D$352,4,0)</f>
        <v>衡水</v>
      </c>
      <c r="G74" s="9">
        <f t="shared" si="8"/>
        <v>15</v>
      </c>
      <c r="H74" s="9">
        <f>IF(VLOOKUP(G73,city!$K$4:$M$352,3,0)&gt;H73,H73+1,1)</f>
        <v>2</v>
      </c>
      <c r="I74" s="23" t="s">
        <v>63</v>
      </c>
      <c r="J74" s="23">
        <f t="shared" si="6"/>
        <v>101502</v>
      </c>
      <c r="K74" s="23">
        <f t="shared" si="9"/>
        <v>-1</v>
      </c>
    </row>
    <row r="75" spans="1:11" x14ac:dyDescent="0.15">
      <c r="A75" s="23">
        <f t="shared" si="5"/>
        <v>101503</v>
      </c>
      <c r="B75" s="23" t="s">
        <v>10219</v>
      </c>
      <c r="C75" s="23" t="str">
        <f>"jingdian/"&amp;VLOOKUP(I75,city!$D$4:$P$352,12,FALSE)&amp;"/"&amp;VLOOKUP(I75,city!$D$4:$P$352,13,FALSE)&amp;"/tc/"&amp;H75&amp;".jpg"</f>
        <v>jingdian/hebei/hengshui/tc/3.jpg</v>
      </c>
      <c r="D75" s="31">
        <v>188</v>
      </c>
      <c r="E75" s="31" t="str">
        <f t="shared" si="7"/>
        <v>179,197,207,226,282</v>
      </c>
      <c r="F75" s="2" t="str">
        <f>VLOOKUP(G75,city!$A$4:$D$352,4,0)</f>
        <v>衡水</v>
      </c>
      <c r="G75" s="9">
        <f t="shared" si="8"/>
        <v>15</v>
      </c>
      <c r="H75" s="9">
        <f>IF(VLOOKUP(G74,city!$K$4:$M$352,3,0)&gt;H74,H74+1,1)</f>
        <v>3</v>
      </c>
      <c r="I75" s="23" t="s">
        <v>63</v>
      </c>
      <c r="J75" s="23">
        <f t="shared" si="6"/>
        <v>101503</v>
      </c>
      <c r="K75" s="23">
        <f t="shared" si="9"/>
        <v>10</v>
      </c>
    </row>
    <row r="76" spans="1:11" x14ac:dyDescent="0.15">
      <c r="A76" s="23">
        <f t="shared" si="5"/>
        <v>101504</v>
      </c>
      <c r="B76" s="23" t="s">
        <v>10220</v>
      </c>
      <c r="C76" s="23" t="str">
        <f>"jingdian/"&amp;VLOOKUP(I76,city!$D$4:$P$352,12,FALSE)&amp;"/"&amp;VLOOKUP(I76,city!$D$4:$P$352,13,FALSE)&amp;"/tc/"&amp;H76&amp;".jpg"</f>
        <v>jingdian/hebei/hengshui/tc/4.jpg</v>
      </c>
      <c r="D76" s="31">
        <v>1</v>
      </c>
      <c r="E76" s="31" t="str">
        <f t="shared" si="7"/>
        <v>1,1,1,1,2</v>
      </c>
      <c r="F76" s="2" t="str">
        <f>VLOOKUP(G76,city!$A$4:$D$352,4,0)</f>
        <v>衡水</v>
      </c>
      <c r="G76" s="9">
        <f t="shared" si="8"/>
        <v>15</v>
      </c>
      <c r="H76" s="9">
        <f>IF(VLOOKUP(G75,city!$K$4:$M$352,3,0)&gt;H75,H75+1,1)</f>
        <v>4</v>
      </c>
      <c r="I76" s="23" t="s">
        <v>63</v>
      </c>
      <c r="J76" s="23">
        <f t="shared" si="6"/>
        <v>101504</v>
      </c>
      <c r="K76" s="23">
        <f t="shared" si="9"/>
        <v>-1</v>
      </c>
    </row>
    <row r="77" spans="1:11" x14ac:dyDescent="0.15">
      <c r="A77" s="23">
        <f t="shared" si="5"/>
        <v>101505</v>
      </c>
      <c r="B77" s="23" t="s">
        <v>10221</v>
      </c>
      <c r="C77" s="23" t="str">
        <f>"jingdian/"&amp;VLOOKUP(I77,city!$D$4:$P$352,12,FALSE)&amp;"/"&amp;VLOOKUP(I77,city!$D$4:$P$352,13,FALSE)&amp;"/tc/"&amp;H77&amp;".jpg"</f>
        <v>jingdian/hebei/hengshui/tc/5.jpg</v>
      </c>
      <c r="D77" s="31">
        <v>2</v>
      </c>
      <c r="E77" s="31" t="str">
        <f t="shared" si="7"/>
        <v>2,2,2,2,3</v>
      </c>
      <c r="F77" s="2" t="str">
        <f>VLOOKUP(G77,city!$A$4:$D$352,4,0)</f>
        <v>衡水</v>
      </c>
      <c r="G77" s="9">
        <f t="shared" si="8"/>
        <v>15</v>
      </c>
      <c r="H77" s="9">
        <f>IF(VLOOKUP(G76,city!$K$4:$M$352,3,0)&gt;H76,H76+1,1)</f>
        <v>5</v>
      </c>
      <c r="I77" s="23" t="s">
        <v>63</v>
      </c>
      <c r="J77" s="23">
        <f t="shared" si="6"/>
        <v>101505</v>
      </c>
      <c r="K77" s="23">
        <f t="shared" si="9"/>
        <v>-1</v>
      </c>
    </row>
    <row r="78" spans="1:11" x14ac:dyDescent="0.15">
      <c r="A78" s="23">
        <f t="shared" si="5"/>
        <v>101601</v>
      </c>
      <c r="B78" s="23" t="s">
        <v>8639</v>
      </c>
      <c r="C78" s="23" t="str">
        <f>"jingdian/"&amp;VLOOKUP(I78,city!$D$4:$P$352,12,FALSE)&amp;"/"&amp;VLOOKUP(I78,city!$D$4:$P$352,13,FALSE)&amp;"/tc/"&amp;H78&amp;".jpg"</f>
        <v>jingdian/shanxi/taiyuan/tc/1.jpg</v>
      </c>
      <c r="D78" s="31">
        <v>5</v>
      </c>
      <c r="E78" s="31" t="str">
        <f t="shared" si="7"/>
        <v>5,5,6,6,8</v>
      </c>
      <c r="F78" s="2" t="str">
        <f>VLOOKUP(G78,city!$A$4:$D$352,4,0)</f>
        <v>太原</v>
      </c>
      <c r="G78" s="9">
        <f t="shared" si="8"/>
        <v>16</v>
      </c>
      <c r="H78" s="9">
        <f>IF(VLOOKUP(G77,city!$K$4:$M$352,3,0)&gt;H77,H77+1,1)</f>
        <v>1</v>
      </c>
      <c r="I78" s="23" t="s">
        <v>66</v>
      </c>
      <c r="J78" s="23">
        <f t="shared" si="6"/>
        <v>101601</v>
      </c>
      <c r="K78" s="23">
        <f t="shared" si="9"/>
        <v>-1</v>
      </c>
    </row>
    <row r="79" spans="1:11" x14ac:dyDescent="0.15">
      <c r="A79" s="23">
        <f t="shared" si="5"/>
        <v>101602</v>
      </c>
      <c r="B79" s="23" t="s">
        <v>10222</v>
      </c>
      <c r="C79" s="23" t="str">
        <f>"jingdian/"&amp;VLOOKUP(I79,city!$D$4:$P$352,12,FALSE)&amp;"/"&amp;VLOOKUP(I79,city!$D$4:$P$352,13,FALSE)&amp;"/tc/"&amp;H79&amp;".jpg"</f>
        <v>jingdian/shanxi/taiyuan/tc/2.jpg</v>
      </c>
      <c r="D79" s="31">
        <v>5</v>
      </c>
      <c r="E79" s="31" t="str">
        <f t="shared" si="7"/>
        <v>5,5,6,6,8</v>
      </c>
      <c r="F79" s="2" t="str">
        <f>VLOOKUP(G79,city!$A$4:$D$352,4,0)</f>
        <v>太原</v>
      </c>
      <c r="G79" s="9">
        <f t="shared" si="8"/>
        <v>16</v>
      </c>
      <c r="H79" s="9">
        <f>IF(VLOOKUP(G78,city!$K$4:$M$352,3,0)&gt;H78,H78+1,1)</f>
        <v>2</v>
      </c>
      <c r="I79" s="23" t="s">
        <v>66</v>
      </c>
      <c r="J79" s="23">
        <f t="shared" si="6"/>
        <v>101602</v>
      </c>
      <c r="K79" s="23">
        <f t="shared" si="9"/>
        <v>-1</v>
      </c>
    </row>
    <row r="80" spans="1:11" x14ac:dyDescent="0.15">
      <c r="A80" s="23">
        <f t="shared" si="5"/>
        <v>101603</v>
      </c>
      <c r="B80" s="23" t="s">
        <v>8643</v>
      </c>
      <c r="C80" s="23" t="str">
        <f>"jingdian/"&amp;VLOOKUP(I80,city!$D$4:$P$352,12,FALSE)&amp;"/"&amp;VLOOKUP(I80,city!$D$4:$P$352,13,FALSE)&amp;"/tc/"&amp;H80&amp;".jpg"</f>
        <v>jingdian/shanxi/taiyuan/tc/3.jpg</v>
      </c>
      <c r="D80" s="31">
        <v>13</v>
      </c>
      <c r="E80" s="31" t="str">
        <f t="shared" si="7"/>
        <v>12,14,14,16,20</v>
      </c>
      <c r="F80" s="2" t="str">
        <f>VLOOKUP(G80,city!$A$4:$D$352,4,0)</f>
        <v>太原</v>
      </c>
      <c r="G80" s="9">
        <f t="shared" si="8"/>
        <v>16</v>
      </c>
      <c r="H80" s="9">
        <f>IF(VLOOKUP(G79,city!$K$4:$M$352,3,0)&gt;H79,H79+1,1)</f>
        <v>3</v>
      </c>
      <c r="I80" s="23" t="s">
        <v>66</v>
      </c>
      <c r="J80" s="23">
        <f t="shared" si="6"/>
        <v>101603</v>
      </c>
      <c r="K80" s="23">
        <f t="shared" si="9"/>
        <v>-1</v>
      </c>
    </row>
    <row r="81" spans="1:11" x14ac:dyDescent="0.15">
      <c r="A81" s="23">
        <f t="shared" si="5"/>
        <v>101604</v>
      </c>
      <c r="B81" s="23" t="s">
        <v>10223</v>
      </c>
      <c r="C81" s="23" t="str">
        <f>"jingdian/"&amp;VLOOKUP(I81,city!$D$4:$P$352,12,FALSE)&amp;"/"&amp;VLOOKUP(I81,city!$D$4:$P$352,13,FALSE)&amp;"/tc/"&amp;H81&amp;".jpg"</f>
        <v>jingdian/shanxi/taiyuan/tc/4.jpg</v>
      </c>
      <c r="D81" s="31">
        <v>5</v>
      </c>
      <c r="E81" s="31" t="str">
        <f t="shared" si="7"/>
        <v>5,5,6,6,8</v>
      </c>
      <c r="F81" s="2" t="str">
        <f>VLOOKUP(G81,city!$A$4:$D$352,4,0)</f>
        <v>太原</v>
      </c>
      <c r="G81" s="9">
        <f t="shared" si="8"/>
        <v>16</v>
      </c>
      <c r="H81" s="9">
        <f>IF(VLOOKUP(G80,city!$K$4:$M$352,3,0)&gt;H80,H80+1,1)</f>
        <v>4</v>
      </c>
      <c r="I81" s="23" t="s">
        <v>66</v>
      </c>
      <c r="J81" s="23">
        <f t="shared" si="6"/>
        <v>101604</v>
      </c>
      <c r="K81" s="23">
        <f t="shared" si="9"/>
        <v>-1</v>
      </c>
    </row>
    <row r="82" spans="1:11" x14ac:dyDescent="0.15">
      <c r="A82" s="23">
        <f t="shared" si="5"/>
        <v>101605</v>
      </c>
      <c r="B82" s="23" t="s">
        <v>8641</v>
      </c>
      <c r="C82" s="23" t="str">
        <f>"jingdian/"&amp;VLOOKUP(I82,city!$D$4:$P$352,12,FALSE)&amp;"/"&amp;VLOOKUP(I82,city!$D$4:$P$352,13,FALSE)&amp;"/tc/"&amp;H82&amp;".jpg"</f>
        <v>jingdian/shanxi/taiyuan/tc/5.jpg</v>
      </c>
      <c r="D82" s="31">
        <v>39</v>
      </c>
      <c r="E82" s="31" t="str">
        <f t="shared" si="7"/>
        <v>37,41,43,47,59</v>
      </c>
      <c r="F82" s="2" t="str">
        <f>VLOOKUP(G82,city!$A$4:$D$352,4,0)</f>
        <v>太原</v>
      </c>
      <c r="G82" s="9">
        <f t="shared" si="8"/>
        <v>16</v>
      </c>
      <c r="H82" s="9">
        <f>IF(VLOOKUP(G81,city!$K$4:$M$352,3,0)&gt;H81,H81+1,1)</f>
        <v>5</v>
      </c>
      <c r="I82" s="23" t="s">
        <v>66</v>
      </c>
      <c r="J82" s="23">
        <f t="shared" si="6"/>
        <v>101605</v>
      </c>
      <c r="K82" s="23">
        <f t="shared" si="9"/>
        <v>-1</v>
      </c>
    </row>
    <row r="83" spans="1:11" x14ac:dyDescent="0.15">
      <c r="A83" s="23">
        <f t="shared" si="5"/>
        <v>101701</v>
      </c>
      <c r="B83" s="23" t="s">
        <v>8646</v>
      </c>
      <c r="C83" s="23" t="str">
        <f>"jingdian/"&amp;VLOOKUP(I83,city!$D$4:$P$352,12,FALSE)&amp;"/"&amp;VLOOKUP(I83,city!$D$4:$P$352,13,FALSE)&amp;"/tc/"&amp;H83&amp;".jpg"</f>
        <v>jingdian/shanxi/datong/tc/1.jpg</v>
      </c>
      <c r="D83" s="31">
        <v>7</v>
      </c>
      <c r="E83" s="31" t="str">
        <f t="shared" si="7"/>
        <v>7,7,8,8,11</v>
      </c>
      <c r="F83" s="2" t="str">
        <f>VLOOKUP(G83,city!$A$4:$D$352,4,0)</f>
        <v>大同</v>
      </c>
      <c r="G83" s="9">
        <f t="shared" si="8"/>
        <v>17</v>
      </c>
      <c r="H83" s="9">
        <f>IF(VLOOKUP(G82,city!$K$4:$M$352,3,0)&gt;H82,H82+1,1)</f>
        <v>1</v>
      </c>
      <c r="I83" s="23" t="s">
        <v>69</v>
      </c>
      <c r="J83" s="23">
        <f t="shared" si="6"/>
        <v>101701</v>
      </c>
      <c r="K83" s="23">
        <f t="shared" si="9"/>
        <v>-1</v>
      </c>
    </row>
    <row r="84" spans="1:11" x14ac:dyDescent="0.15">
      <c r="A84" s="23">
        <f t="shared" si="5"/>
        <v>101702</v>
      </c>
      <c r="B84" s="23" t="s">
        <v>8648</v>
      </c>
      <c r="C84" s="23" t="str">
        <f>"jingdian/"&amp;VLOOKUP(I84,city!$D$4:$P$352,12,FALSE)&amp;"/"&amp;VLOOKUP(I84,city!$D$4:$P$352,13,FALSE)&amp;"/tc/"&amp;H84&amp;".jpg"</f>
        <v>jingdian/shanxi/datong/tc/2.jpg</v>
      </c>
      <c r="D84" s="31">
        <v>35</v>
      </c>
      <c r="E84" s="31" t="str">
        <f t="shared" si="7"/>
        <v>33,37,39,42,53</v>
      </c>
      <c r="F84" s="2" t="str">
        <f>VLOOKUP(G84,city!$A$4:$D$352,4,0)</f>
        <v>大同</v>
      </c>
      <c r="G84" s="9">
        <f t="shared" si="8"/>
        <v>17</v>
      </c>
      <c r="H84" s="9">
        <f>IF(VLOOKUP(G83,city!$K$4:$M$352,3,0)&gt;H83,H83+1,1)</f>
        <v>2</v>
      </c>
      <c r="I84" s="23" t="s">
        <v>69</v>
      </c>
      <c r="J84" s="23">
        <f t="shared" si="6"/>
        <v>101702</v>
      </c>
      <c r="K84" s="23">
        <f t="shared" si="9"/>
        <v>-1</v>
      </c>
    </row>
    <row r="85" spans="1:11" x14ac:dyDescent="0.15">
      <c r="A85" s="23">
        <f t="shared" si="5"/>
        <v>101703</v>
      </c>
      <c r="B85" s="23" t="s">
        <v>8650</v>
      </c>
      <c r="C85" s="23" t="str">
        <f>"jingdian/"&amp;VLOOKUP(I85,city!$D$4:$P$352,12,FALSE)&amp;"/"&amp;VLOOKUP(I85,city!$D$4:$P$352,13,FALSE)&amp;"/tc/"&amp;H85&amp;".jpg"</f>
        <v>jingdian/shanxi/datong/tc/3.jpg</v>
      </c>
      <c r="D85" s="31">
        <v>5</v>
      </c>
      <c r="E85" s="31" t="str">
        <f t="shared" si="7"/>
        <v>5,5,6,6,8</v>
      </c>
      <c r="F85" s="2" t="str">
        <f>VLOOKUP(G85,city!$A$4:$D$352,4,0)</f>
        <v>大同</v>
      </c>
      <c r="G85" s="9">
        <f t="shared" si="8"/>
        <v>17</v>
      </c>
      <c r="H85" s="9">
        <f>IF(VLOOKUP(G84,city!$K$4:$M$352,3,0)&gt;H84,H84+1,1)</f>
        <v>3</v>
      </c>
      <c r="I85" s="23" t="s">
        <v>69</v>
      </c>
      <c r="J85" s="23">
        <f t="shared" si="6"/>
        <v>101703</v>
      </c>
      <c r="K85" s="23">
        <f t="shared" si="9"/>
        <v>-1</v>
      </c>
    </row>
    <row r="86" spans="1:11" x14ac:dyDescent="0.15">
      <c r="A86" s="23">
        <f t="shared" si="5"/>
        <v>101704</v>
      </c>
      <c r="B86" s="23" t="s">
        <v>8652</v>
      </c>
      <c r="C86" s="23" t="str">
        <f>"jingdian/"&amp;VLOOKUP(I86,city!$D$4:$P$352,12,FALSE)&amp;"/"&amp;VLOOKUP(I86,city!$D$4:$P$352,13,FALSE)&amp;"/tc/"&amp;H86&amp;".jpg"</f>
        <v>jingdian/shanxi/datong/tc/4.jpg</v>
      </c>
      <c r="D86" s="31">
        <v>2</v>
      </c>
      <c r="E86" s="31" t="str">
        <f t="shared" si="7"/>
        <v>2,2,2,2,3</v>
      </c>
      <c r="F86" s="2" t="str">
        <f>VLOOKUP(G86,city!$A$4:$D$352,4,0)</f>
        <v>大同</v>
      </c>
      <c r="G86" s="9">
        <f t="shared" si="8"/>
        <v>17</v>
      </c>
      <c r="H86" s="9">
        <f>IF(VLOOKUP(G85,city!$K$4:$M$352,3,0)&gt;H85,H85+1,1)</f>
        <v>4</v>
      </c>
      <c r="I86" s="23" t="s">
        <v>69</v>
      </c>
      <c r="J86" s="23">
        <f t="shared" si="6"/>
        <v>101704</v>
      </c>
      <c r="K86" s="23">
        <f t="shared" si="9"/>
        <v>-1</v>
      </c>
    </row>
    <row r="87" spans="1:11" x14ac:dyDescent="0.15">
      <c r="A87" s="23">
        <f t="shared" si="5"/>
        <v>101705</v>
      </c>
      <c r="B87" s="23" t="s">
        <v>10224</v>
      </c>
      <c r="C87" s="23" t="str">
        <f>"jingdian/"&amp;VLOOKUP(I87,city!$D$4:$P$352,12,FALSE)&amp;"/"&amp;VLOOKUP(I87,city!$D$4:$P$352,13,FALSE)&amp;"/tc/"&amp;H87&amp;".jpg"</f>
        <v>jingdian/shanxi/datong/tc/5.jpg</v>
      </c>
      <c r="D87" s="31">
        <v>50</v>
      </c>
      <c r="E87" s="31" t="str">
        <f t="shared" si="7"/>
        <v>48,53,55,60,75</v>
      </c>
      <c r="F87" s="2" t="str">
        <f>VLOOKUP(G87,city!$A$4:$D$352,4,0)</f>
        <v>大同</v>
      </c>
      <c r="G87" s="9">
        <f t="shared" si="8"/>
        <v>17</v>
      </c>
      <c r="H87" s="9">
        <f>IF(VLOOKUP(G86,city!$K$4:$M$352,3,0)&gt;H86,H86+1,1)</f>
        <v>5</v>
      </c>
      <c r="I87" s="23" t="s">
        <v>69</v>
      </c>
      <c r="J87" s="23">
        <f t="shared" si="6"/>
        <v>101705</v>
      </c>
      <c r="K87" s="23">
        <f t="shared" si="9"/>
        <v>-1</v>
      </c>
    </row>
    <row r="88" spans="1:11" x14ac:dyDescent="0.15">
      <c r="A88" s="23">
        <f t="shared" si="5"/>
        <v>101801</v>
      </c>
      <c r="B88" s="23" t="s">
        <v>8654</v>
      </c>
      <c r="C88" s="23" t="str">
        <f>"jingdian/"&amp;VLOOKUP(I88,city!$D$4:$P$352,12,FALSE)&amp;"/"&amp;VLOOKUP(I88,city!$D$4:$P$352,13,FALSE)&amp;"/tc/"&amp;H88&amp;".jpg"</f>
        <v>jingdian/shanxi/yangquan/tc/1.jpg</v>
      </c>
      <c r="D88" s="31">
        <v>10</v>
      </c>
      <c r="E88" s="31" t="str">
        <f t="shared" si="7"/>
        <v>10,11,11,12,15</v>
      </c>
      <c r="F88" s="2" t="str">
        <f>VLOOKUP(G88,city!$A$4:$D$352,4,0)</f>
        <v>阳泉</v>
      </c>
      <c r="G88" s="9">
        <f t="shared" si="8"/>
        <v>18</v>
      </c>
      <c r="H88" s="9">
        <f>IF(VLOOKUP(G87,city!$K$4:$M$352,3,0)&gt;H87,H87+1,1)</f>
        <v>1</v>
      </c>
      <c r="I88" s="23" t="s">
        <v>71</v>
      </c>
      <c r="J88" s="23">
        <f t="shared" si="6"/>
        <v>101801</v>
      </c>
      <c r="K88" s="23">
        <f t="shared" si="9"/>
        <v>-1</v>
      </c>
    </row>
    <row r="89" spans="1:11" x14ac:dyDescent="0.15">
      <c r="A89" s="23">
        <f t="shared" si="5"/>
        <v>101802</v>
      </c>
      <c r="B89" s="23" t="s">
        <v>8656</v>
      </c>
      <c r="C89" s="23" t="str">
        <f>"jingdian/"&amp;VLOOKUP(I89,city!$D$4:$P$352,12,FALSE)&amp;"/"&amp;VLOOKUP(I89,city!$D$4:$P$352,13,FALSE)&amp;"/tc/"&amp;H89&amp;".jpg"</f>
        <v>jingdian/shanxi/yangquan/tc/2.jpg</v>
      </c>
      <c r="D89" s="31">
        <v>10</v>
      </c>
      <c r="E89" s="31" t="str">
        <f t="shared" si="7"/>
        <v>10,11,11,12,15</v>
      </c>
      <c r="F89" s="2" t="str">
        <f>VLOOKUP(G89,city!$A$4:$D$352,4,0)</f>
        <v>阳泉</v>
      </c>
      <c r="G89" s="9">
        <f t="shared" si="8"/>
        <v>18</v>
      </c>
      <c r="H89" s="9">
        <f>IF(VLOOKUP(G88,city!$K$4:$M$352,3,0)&gt;H88,H88+1,1)</f>
        <v>2</v>
      </c>
      <c r="I89" s="23" t="s">
        <v>71</v>
      </c>
      <c r="J89" s="23">
        <f t="shared" si="6"/>
        <v>101802</v>
      </c>
      <c r="K89" s="23">
        <f t="shared" si="9"/>
        <v>-1</v>
      </c>
    </row>
    <row r="90" spans="1:11" x14ac:dyDescent="0.15">
      <c r="A90" s="23">
        <f t="shared" si="5"/>
        <v>101803</v>
      </c>
      <c r="B90" s="23" t="s">
        <v>8658</v>
      </c>
      <c r="C90" s="23" t="str">
        <f>"jingdian/"&amp;VLOOKUP(I90,city!$D$4:$P$352,12,FALSE)&amp;"/"&amp;VLOOKUP(I90,city!$D$4:$P$352,13,FALSE)&amp;"/tc/"&amp;H90&amp;".jpg"</f>
        <v>jingdian/shanxi/yangquan/tc/3.jpg</v>
      </c>
      <c r="D90" s="31">
        <v>55</v>
      </c>
      <c r="E90" s="31" t="str">
        <f t="shared" si="7"/>
        <v>52,58,61,66,83</v>
      </c>
      <c r="F90" s="2" t="str">
        <f>VLOOKUP(G90,city!$A$4:$D$352,4,0)</f>
        <v>阳泉</v>
      </c>
      <c r="G90" s="9">
        <f t="shared" si="8"/>
        <v>18</v>
      </c>
      <c r="H90" s="9">
        <f>IF(VLOOKUP(G89,city!$K$4:$M$352,3,0)&gt;H89,H89+1,1)</f>
        <v>3</v>
      </c>
      <c r="I90" s="23" t="s">
        <v>71</v>
      </c>
      <c r="J90" s="23">
        <f t="shared" si="6"/>
        <v>101803</v>
      </c>
      <c r="K90" s="23">
        <f t="shared" si="9"/>
        <v>-1</v>
      </c>
    </row>
    <row r="91" spans="1:11" x14ac:dyDescent="0.15">
      <c r="A91" s="23">
        <f t="shared" si="5"/>
        <v>101804</v>
      </c>
      <c r="B91" s="23" t="s">
        <v>10225</v>
      </c>
      <c r="C91" s="23" t="str">
        <f>"jingdian/"&amp;VLOOKUP(I91,city!$D$4:$P$352,12,FALSE)&amp;"/"&amp;VLOOKUP(I91,city!$D$4:$P$352,13,FALSE)&amp;"/tc/"&amp;H91&amp;".jpg"</f>
        <v>jingdian/shanxi/yangquan/tc/4.jpg</v>
      </c>
      <c r="D91" s="31">
        <v>75</v>
      </c>
      <c r="E91" s="31" t="str">
        <f t="shared" si="7"/>
        <v>71,79,83,90,113</v>
      </c>
      <c r="F91" s="2" t="str">
        <f>VLOOKUP(G91,city!$A$4:$D$352,4,0)</f>
        <v>阳泉</v>
      </c>
      <c r="G91" s="9">
        <f t="shared" si="8"/>
        <v>18</v>
      </c>
      <c r="H91" s="9">
        <f>IF(VLOOKUP(G90,city!$K$4:$M$352,3,0)&gt;H90,H90+1,1)</f>
        <v>4</v>
      </c>
      <c r="I91" s="23" t="s">
        <v>71</v>
      </c>
      <c r="J91" s="23">
        <f t="shared" si="6"/>
        <v>101804</v>
      </c>
      <c r="K91" s="23">
        <f t="shared" si="9"/>
        <v>-1</v>
      </c>
    </row>
    <row r="92" spans="1:11" x14ac:dyDescent="0.15">
      <c r="A92" s="23">
        <f t="shared" si="5"/>
        <v>101805</v>
      </c>
      <c r="B92" s="23" t="s">
        <v>10226</v>
      </c>
      <c r="C92" s="23" t="str">
        <f>"jingdian/"&amp;VLOOKUP(I92,city!$D$4:$P$352,12,FALSE)&amp;"/"&amp;VLOOKUP(I92,city!$D$4:$P$352,13,FALSE)&amp;"/tc/"&amp;H92&amp;".jpg"</f>
        <v>jingdian/shanxi/yangquan/tc/5.jpg</v>
      </c>
      <c r="D92" s="31">
        <v>48</v>
      </c>
      <c r="E92" s="31" t="str">
        <f t="shared" si="7"/>
        <v>46,50,53,58,72</v>
      </c>
      <c r="F92" s="2" t="str">
        <f>VLOOKUP(G92,city!$A$4:$D$352,4,0)</f>
        <v>阳泉</v>
      </c>
      <c r="G92" s="9">
        <f t="shared" si="8"/>
        <v>18</v>
      </c>
      <c r="H92" s="9">
        <f>IF(VLOOKUP(G91,city!$K$4:$M$352,3,0)&gt;H91,H91+1,1)</f>
        <v>5</v>
      </c>
      <c r="I92" s="23" t="s">
        <v>71</v>
      </c>
      <c r="J92" s="23">
        <f t="shared" si="6"/>
        <v>101805</v>
      </c>
      <c r="K92" s="23">
        <f t="shared" si="9"/>
        <v>-1</v>
      </c>
    </row>
    <row r="93" spans="1:11" x14ac:dyDescent="0.15">
      <c r="A93" s="23">
        <f t="shared" si="5"/>
        <v>101901</v>
      </c>
      <c r="B93" s="23" t="s">
        <v>8661</v>
      </c>
      <c r="C93" s="23" t="str">
        <f>"jingdian/"&amp;VLOOKUP(I93,city!$D$4:$P$352,12,FALSE)&amp;"/"&amp;VLOOKUP(I93,city!$D$4:$P$352,13,FALSE)&amp;"/tc/"&amp;H93&amp;".jpg"</f>
        <v>jingdian/shanxi/changzhi/tc/1.jpg</v>
      </c>
      <c r="D93" s="31">
        <v>78</v>
      </c>
      <c r="E93" s="31" t="str">
        <f t="shared" si="7"/>
        <v>74,82,86,94,117</v>
      </c>
      <c r="F93" s="2" t="str">
        <f>VLOOKUP(G93,city!$A$4:$D$352,4,0)</f>
        <v>长治</v>
      </c>
      <c r="G93" s="9">
        <f t="shared" si="8"/>
        <v>19</v>
      </c>
      <c r="H93" s="9">
        <f>IF(VLOOKUP(G92,city!$K$4:$M$352,3,0)&gt;H92,H92+1,1)</f>
        <v>1</v>
      </c>
      <c r="I93" s="23" t="s">
        <v>73</v>
      </c>
      <c r="J93" s="23">
        <f t="shared" si="6"/>
        <v>101901</v>
      </c>
      <c r="K93" s="23">
        <f t="shared" si="9"/>
        <v>-1</v>
      </c>
    </row>
    <row r="94" spans="1:11" x14ac:dyDescent="0.15">
      <c r="A94" s="23">
        <f t="shared" si="5"/>
        <v>101902</v>
      </c>
      <c r="B94" s="23" t="s">
        <v>10227</v>
      </c>
      <c r="C94" s="23" t="str">
        <f>"jingdian/"&amp;VLOOKUP(I94,city!$D$4:$P$352,12,FALSE)&amp;"/"&amp;VLOOKUP(I94,city!$D$4:$P$352,13,FALSE)&amp;"/tc/"&amp;H94&amp;".jpg"</f>
        <v>jingdian/shanxi/changzhi/tc/2.jpg</v>
      </c>
      <c r="D94" s="31">
        <v>32</v>
      </c>
      <c r="E94" s="31" t="str">
        <f t="shared" si="7"/>
        <v>30,34,35,38,48</v>
      </c>
      <c r="F94" s="2" t="str">
        <f>VLOOKUP(G94,city!$A$4:$D$352,4,0)</f>
        <v>长治</v>
      </c>
      <c r="G94" s="9">
        <f t="shared" si="8"/>
        <v>19</v>
      </c>
      <c r="H94" s="9">
        <f>IF(VLOOKUP(G93,city!$K$4:$M$352,3,0)&gt;H93,H93+1,1)</f>
        <v>2</v>
      </c>
      <c r="I94" s="23" t="s">
        <v>73</v>
      </c>
      <c r="J94" s="23">
        <f t="shared" si="6"/>
        <v>101902</v>
      </c>
      <c r="K94" s="23">
        <f t="shared" si="9"/>
        <v>-1</v>
      </c>
    </row>
    <row r="95" spans="1:11" x14ac:dyDescent="0.15">
      <c r="A95" s="23">
        <f t="shared" si="5"/>
        <v>101903</v>
      </c>
      <c r="B95" s="23" t="s">
        <v>10228</v>
      </c>
      <c r="C95" s="23" t="str">
        <f>"jingdian/"&amp;VLOOKUP(I95,city!$D$4:$P$352,12,FALSE)&amp;"/"&amp;VLOOKUP(I95,city!$D$4:$P$352,13,FALSE)&amp;"/tc/"&amp;H95&amp;".jpg"</f>
        <v>jingdian/shanxi/changzhi/tc/3.jpg</v>
      </c>
      <c r="D95" s="31">
        <v>1300</v>
      </c>
      <c r="E95" s="31" t="str">
        <f t="shared" si="7"/>
        <v>1235,1365,1430,1495,1690</v>
      </c>
      <c r="F95" s="2" t="str">
        <f>VLOOKUP(G95,city!$A$4:$D$352,4,0)</f>
        <v>长治</v>
      </c>
      <c r="G95" s="9">
        <f t="shared" si="8"/>
        <v>19</v>
      </c>
      <c r="H95" s="9">
        <f>IF(VLOOKUP(G94,city!$K$4:$M$352,3,0)&gt;H94,H94+1,1)</f>
        <v>3</v>
      </c>
      <c r="I95" s="23" t="s">
        <v>73</v>
      </c>
      <c r="J95" s="23">
        <f t="shared" si="6"/>
        <v>101903</v>
      </c>
      <c r="K95" s="23">
        <f t="shared" si="9"/>
        <v>2</v>
      </c>
    </row>
    <row r="96" spans="1:11" x14ac:dyDescent="0.15">
      <c r="A96" s="23">
        <f t="shared" si="5"/>
        <v>101904</v>
      </c>
      <c r="B96" s="23" t="s">
        <v>8664</v>
      </c>
      <c r="C96" s="23" t="str">
        <f>"jingdian/"&amp;VLOOKUP(I96,city!$D$4:$P$352,12,FALSE)&amp;"/"&amp;VLOOKUP(I96,city!$D$4:$P$352,13,FALSE)&amp;"/tc/"&amp;H96&amp;".jpg"</f>
        <v>jingdian/shanxi/changzhi/tc/4.jpg</v>
      </c>
      <c r="D96" s="31">
        <v>10</v>
      </c>
      <c r="E96" s="31" t="str">
        <f t="shared" si="7"/>
        <v>10,11,11,12,15</v>
      </c>
      <c r="F96" s="2" t="str">
        <f>VLOOKUP(G96,city!$A$4:$D$352,4,0)</f>
        <v>长治</v>
      </c>
      <c r="G96" s="9">
        <f t="shared" si="8"/>
        <v>19</v>
      </c>
      <c r="H96" s="9">
        <f>IF(VLOOKUP(G95,city!$K$4:$M$352,3,0)&gt;H95,H95+1,1)</f>
        <v>4</v>
      </c>
      <c r="I96" s="23" t="s">
        <v>73</v>
      </c>
      <c r="J96" s="23">
        <f t="shared" si="6"/>
        <v>101904</v>
      </c>
      <c r="K96" s="23">
        <f t="shared" si="9"/>
        <v>-1</v>
      </c>
    </row>
    <row r="97" spans="1:11" x14ac:dyDescent="0.15">
      <c r="A97" s="23">
        <f t="shared" si="5"/>
        <v>101905</v>
      </c>
      <c r="B97" s="23" t="s">
        <v>8666</v>
      </c>
      <c r="C97" s="23" t="str">
        <f>"jingdian/"&amp;VLOOKUP(I97,city!$D$4:$P$352,12,FALSE)&amp;"/"&amp;VLOOKUP(I97,city!$D$4:$P$352,13,FALSE)&amp;"/tc/"&amp;H97&amp;".jpg"</f>
        <v>jingdian/shanxi/changzhi/tc/5.jpg</v>
      </c>
      <c r="D97" s="31">
        <v>7</v>
      </c>
      <c r="E97" s="31" t="str">
        <f t="shared" si="7"/>
        <v>7,7,8,8,11</v>
      </c>
      <c r="F97" s="2" t="str">
        <f>VLOOKUP(G97,city!$A$4:$D$352,4,0)</f>
        <v>长治</v>
      </c>
      <c r="G97" s="9">
        <f t="shared" si="8"/>
        <v>19</v>
      </c>
      <c r="H97" s="9">
        <f>IF(VLOOKUP(G96,city!$K$4:$M$352,3,0)&gt;H96,H96+1,1)</f>
        <v>5</v>
      </c>
      <c r="I97" s="23" t="s">
        <v>73</v>
      </c>
      <c r="J97" s="23">
        <f t="shared" si="6"/>
        <v>101905</v>
      </c>
      <c r="K97" s="23">
        <f t="shared" si="9"/>
        <v>-1</v>
      </c>
    </row>
    <row r="98" spans="1:11" x14ac:dyDescent="0.15">
      <c r="A98" s="23">
        <f t="shared" si="5"/>
        <v>102001</v>
      </c>
      <c r="B98" s="23" t="s">
        <v>8668</v>
      </c>
      <c r="C98" s="23" t="str">
        <f>"jingdian/"&amp;VLOOKUP(I98,city!$D$4:$P$352,12,FALSE)&amp;"/"&amp;VLOOKUP(I98,city!$D$4:$P$352,13,FALSE)&amp;"/tc/"&amp;H98&amp;".jpg"</f>
        <v>jingdian/shanxi/jincheng/tc/1.jpg</v>
      </c>
      <c r="D98" s="31">
        <v>14</v>
      </c>
      <c r="E98" s="31" t="str">
        <f t="shared" si="7"/>
        <v>13,15,15,17,21</v>
      </c>
      <c r="F98" s="2" t="str">
        <f>VLOOKUP(G98,city!$A$4:$D$352,4,0)</f>
        <v>晋城</v>
      </c>
      <c r="G98" s="9">
        <f t="shared" si="8"/>
        <v>20</v>
      </c>
      <c r="H98" s="9">
        <f>IF(VLOOKUP(G97,city!$K$4:$M$352,3,0)&gt;H97,H97+1,1)</f>
        <v>1</v>
      </c>
      <c r="I98" s="23" t="s">
        <v>75</v>
      </c>
      <c r="J98" s="23">
        <f t="shared" si="6"/>
        <v>102001</v>
      </c>
      <c r="K98" s="23">
        <f t="shared" si="9"/>
        <v>-1</v>
      </c>
    </row>
    <row r="99" spans="1:11" x14ac:dyDescent="0.15">
      <c r="A99" s="23">
        <f t="shared" si="5"/>
        <v>102002</v>
      </c>
      <c r="B99" s="23" t="s">
        <v>10229</v>
      </c>
      <c r="C99" s="23" t="str">
        <f>"jingdian/"&amp;VLOOKUP(I99,city!$D$4:$P$352,12,FALSE)&amp;"/"&amp;VLOOKUP(I99,city!$D$4:$P$352,13,FALSE)&amp;"/tc/"&amp;H99&amp;".jpg"</f>
        <v>jingdian/shanxi/jincheng/tc/2.jpg</v>
      </c>
      <c r="D99" s="31">
        <v>129</v>
      </c>
      <c r="E99" s="31" t="str">
        <f t="shared" si="7"/>
        <v>123,135,142,155,194</v>
      </c>
      <c r="F99" s="2" t="str">
        <f>VLOOKUP(G99,city!$A$4:$D$352,4,0)</f>
        <v>晋城</v>
      </c>
      <c r="G99" s="9">
        <f t="shared" si="8"/>
        <v>20</v>
      </c>
      <c r="H99" s="9">
        <f>IF(VLOOKUP(G98,city!$K$4:$M$352,3,0)&gt;H98,H98+1,1)</f>
        <v>2</v>
      </c>
      <c r="I99" s="23" t="s">
        <v>75</v>
      </c>
      <c r="J99" s="23">
        <f t="shared" si="6"/>
        <v>102002</v>
      </c>
      <c r="K99" s="23">
        <f t="shared" si="9"/>
        <v>10</v>
      </c>
    </row>
    <row r="100" spans="1:11" x14ac:dyDescent="0.15">
      <c r="A100" s="23">
        <f t="shared" si="5"/>
        <v>102003</v>
      </c>
      <c r="B100" s="23" t="s">
        <v>8670</v>
      </c>
      <c r="C100" s="23" t="str">
        <f>"jingdian/"&amp;VLOOKUP(I100,city!$D$4:$P$352,12,FALSE)&amp;"/"&amp;VLOOKUP(I100,city!$D$4:$P$352,13,FALSE)&amp;"/tc/"&amp;H100&amp;".jpg"</f>
        <v>jingdian/shanxi/jincheng/tc/3.jpg</v>
      </c>
      <c r="D100" s="31">
        <v>65</v>
      </c>
      <c r="E100" s="31" t="str">
        <f t="shared" si="7"/>
        <v>62,68,72,78,98</v>
      </c>
      <c r="F100" s="2" t="str">
        <f>VLOOKUP(G100,city!$A$4:$D$352,4,0)</f>
        <v>晋城</v>
      </c>
      <c r="G100" s="9">
        <f t="shared" si="8"/>
        <v>20</v>
      </c>
      <c r="H100" s="9">
        <f>IF(VLOOKUP(G99,city!$K$4:$M$352,3,0)&gt;H99,H99+1,1)</f>
        <v>3</v>
      </c>
      <c r="I100" s="23" t="s">
        <v>75</v>
      </c>
      <c r="J100" s="23">
        <f t="shared" si="6"/>
        <v>102003</v>
      </c>
      <c r="K100" s="23">
        <f t="shared" si="9"/>
        <v>-1</v>
      </c>
    </row>
    <row r="101" spans="1:11" x14ac:dyDescent="0.15">
      <c r="A101" s="23">
        <f t="shared" si="5"/>
        <v>102004</v>
      </c>
      <c r="B101" s="23" t="s">
        <v>8673</v>
      </c>
      <c r="C101" s="23" t="str">
        <f>"jingdian/"&amp;VLOOKUP(I101,city!$D$4:$P$352,12,FALSE)&amp;"/"&amp;VLOOKUP(I101,city!$D$4:$P$352,13,FALSE)&amp;"/tc/"&amp;H101&amp;".jpg"</f>
        <v>jingdian/shanxi/jincheng/tc/4.jpg</v>
      </c>
      <c r="D101" s="31">
        <v>34</v>
      </c>
      <c r="E101" s="31" t="str">
        <f t="shared" si="7"/>
        <v>32,36,37,41,51</v>
      </c>
      <c r="F101" s="2" t="str">
        <f>VLOOKUP(G101,city!$A$4:$D$352,4,0)</f>
        <v>晋城</v>
      </c>
      <c r="G101" s="9">
        <f t="shared" si="8"/>
        <v>20</v>
      </c>
      <c r="H101" s="9">
        <f>IF(VLOOKUP(G100,city!$K$4:$M$352,3,0)&gt;H100,H100+1,1)</f>
        <v>4</v>
      </c>
      <c r="I101" s="23" t="s">
        <v>75</v>
      </c>
      <c r="J101" s="23">
        <f t="shared" si="6"/>
        <v>102004</v>
      </c>
      <c r="K101" s="23">
        <f t="shared" si="9"/>
        <v>-1</v>
      </c>
    </row>
    <row r="102" spans="1:11" x14ac:dyDescent="0.15">
      <c r="A102" s="23">
        <f t="shared" si="5"/>
        <v>102005</v>
      </c>
      <c r="B102" s="23" t="s">
        <v>10230</v>
      </c>
      <c r="C102" s="23" t="str">
        <f>"jingdian/"&amp;VLOOKUP(I102,city!$D$4:$P$352,12,FALSE)&amp;"/"&amp;VLOOKUP(I102,city!$D$4:$P$352,13,FALSE)&amp;"/tc/"&amp;H102&amp;".jpg"</f>
        <v>jingdian/shanxi/jincheng/tc/5.jpg</v>
      </c>
      <c r="D102" s="31">
        <v>26</v>
      </c>
      <c r="E102" s="31" t="str">
        <f t="shared" si="7"/>
        <v>25,27,29,31,39</v>
      </c>
      <c r="F102" s="2" t="str">
        <f>VLOOKUP(G102,city!$A$4:$D$352,4,0)</f>
        <v>晋城</v>
      </c>
      <c r="G102" s="9">
        <f t="shared" si="8"/>
        <v>20</v>
      </c>
      <c r="H102" s="9">
        <f>IF(VLOOKUP(G101,city!$K$4:$M$352,3,0)&gt;H101,H101+1,1)</f>
        <v>5</v>
      </c>
      <c r="I102" s="23" t="s">
        <v>75</v>
      </c>
      <c r="J102" s="23">
        <f t="shared" si="6"/>
        <v>102005</v>
      </c>
      <c r="K102" s="23">
        <f t="shared" si="9"/>
        <v>-1</v>
      </c>
    </row>
    <row r="103" spans="1:11" x14ac:dyDescent="0.15">
      <c r="A103" s="23">
        <f t="shared" si="5"/>
        <v>102101</v>
      </c>
      <c r="B103" s="23" t="s">
        <v>8675</v>
      </c>
      <c r="C103" s="23" t="str">
        <f>"jingdian/"&amp;VLOOKUP(I103,city!$D$4:$P$352,12,FALSE)&amp;"/"&amp;VLOOKUP(I103,city!$D$4:$P$352,13,FALSE)&amp;"/tc/"&amp;H103&amp;".jpg"</f>
        <v>jingdian/shanxi/shuozhou/tc/1.jpg</v>
      </c>
      <c r="D103" s="31">
        <v>3</v>
      </c>
      <c r="E103" s="31" t="str">
        <f t="shared" si="7"/>
        <v>3,3,3,4,5</v>
      </c>
      <c r="F103" s="2" t="str">
        <f>VLOOKUP(G103,city!$A$4:$D$352,4,0)</f>
        <v>朔州</v>
      </c>
      <c r="G103" s="9">
        <f t="shared" si="8"/>
        <v>21</v>
      </c>
      <c r="H103" s="9">
        <f>IF(VLOOKUP(G102,city!$K$4:$M$352,3,0)&gt;H102,H102+1,1)</f>
        <v>1</v>
      </c>
      <c r="I103" s="23" t="s">
        <v>77</v>
      </c>
      <c r="J103" s="23">
        <f t="shared" si="6"/>
        <v>102101</v>
      </c>
      <c r="K103" s="23">
        <f t="shared" si="9"/>
        <v>-1</v>
      </c>
    </row>
    <row r="104" spans="1:11" x14ac:dyDescent="0.15">
      <c r="A104" s="23">
        <f t="shared" si="5"/>
        <v>102102</v>
      </c>
      <c r="B104" s="23" t="s">
        <v>8677</v>
      </c>
      <c r="C104" s="23" t="str">
        <f>"jingdian/"&amp;VLOOKUP(I104,city!$D$4:$P$352,12,FALSE)&amp;"/"&amp;VLOOKUP(I104,city!$D$4:$P$352,13,FALSE)&amp;"/tc/"&amp;H104&amp;".jpg"</f>
        <v>jingdian/shanxi/shuozhou/tc/2.jpg</v>
      </c>
      <c r="D104" s="31">
        <v>23</v>
      </c>
      <c r="E104" s="31" t="str">
        <f t="shared" si="7"/>
        <v>22,24,25,28,35</v>
      </c>
      <c r="F104" s="2" t="str">
        <f>VLOOKUP(G104,city!$A$4:$D$352,4,0)</f>
        <v>朔州</v>
      </c>
      <c r="G104" s="9">
        <f t="shared" si="8"/>
        <v>21</v>
      </c>
      <c r="H104" s="9">
        <f>IF(VLOOKUP(G103,city!$K$4:$M$352,3,0)&gt;H103,H103+1,1)</f>
        <v>2</v>
      </c>
      <c r="I104" s="23" t="s">
        <v>77</v>
      </c>
      <c r="J104" s="23">
        <f t="shared" si="6"/>
        <v>102102</v>
      </c>
      <c r="K104" s="23">
        <f t="shared" si="9"/>
        <v>-1</v>
      </c>
    </row>
    <row r="105" spans="1:11" x14ac:dyDescent="0.15">
      <c r="A105" s="23">
        <f t="shared" si="5"/>
        <v>102103</v>
      </c>
      <c r="B105" s="23" t="s">
        <v>10231</v>
      </c>
      <c r="C105" s="23" t="str">
        <f>"jingdian/"&amp;VLOOKUP(I105,city!$D$4:$P$352,12,FALSE)&amp;"/"&amp;VLOOKUP(I105,city!$D$4:$P$352,13,FALSE)&amp;"/tc/"&amp;H105&amp;".jpg"</f>
        <v>jingdian/shanxi/shuozhou/tc/3.jpg</v>
      </c>
      <c r="D105" s="31">
        <v>39</v>
      </c>
      <c r="E105" s="31" t="str">
        <f t="shared" si="7"/>
        <v>37,41,43,47,59</v>
      </c>
      <c r="F105" s="2" t="str">
        <f>VLOOKUP(G105,city!$A$4:$D$352,4,0)</f>
        <v>朔州</v>
      </c>
      <c r="G105" s="9">
        <f t="shared" si="8"/>
        <v>21</v>
      </c>
      <c r="H105" s="9">
        <f>IF(VLOOKUP(G104,city!$K$4:$M$352,3,0)&gt;H104,H104+1,1)</f>
        <v>3</v>
      </c>
      <c r="I105" s="23" t="s">
        <v>77</v>
      </c>
      <c r="J105" s="23">
        <f t="shared" si="6"/>
        <v>102103</v>
      </c>
      <c r="K105" s="23">
        <f t="shared" si="9"/>
        <v>-1</v>
      </c>
    </row>
    <row r="106" spans="1:11" x14ac:dyDescent="0.15">
      <c r="A106" s="23">
        <f t="shared" si="5"/>
        <v>102104</v>
      </c>
      <c r="B106" s="23" t="s">
        <v>8679</v>
      </c>
      <c r="C106" s="23" t="str">
        <f>"jingdian/"&amp;VLOOKUP(I106,city!$D$4:$P$352,12,FALSE)&amp;"/"&amp;VLOOKUP(I106,city!$D$4:$P$352,13,FALSE)&amp;"/tc/"&amp;H106&amp;".jpg"</f>
        <v>jingdian/shanxi/shuozhou/tc/4.jpg</v>
      </c>
      <c r="D106" s="31">
        <v>38</v>
      </c>
      <c r="E106" s="31" t="str">
        <f t="shared" si="7"/>
        <v>36,40,42,46,57</v>
      </c>
      <c r="F106" s="2" t="str">
        <f>VLOOKUP(G106,city!$A$4:$D$352,4,0)</f>
        <v>朔州</v>
      </c>
      <c r="G106" s="9">
        <f t="shared" si="8"/>
        <v>21</v>
      </c>
      <c r="H106" s="9">
        <f>IF(VLOOKUP(G105,city!$K$4:$M$352,3,0)&gt;H105,H105+1,1)</f>
        <v>4</v>
      </c>
      <c r="I106" s="23" t="s">
        <v>77</v>
      </c>
      <c r="J106" s="23">
        <f t="shared" si="6"/>
        <v>102104</v>
      </c>
      <c r="K106" s="23">
        <f t="shared" si="9"/>
        <v>-1</v>
      </c>
    </row>
    <row r="107" spans="1:11" x14ac:dyDescent="0.15">
      <c r="A107" s="23">
        <f t="shared" si="5"/>
        <v>102105</v>
      </c>
      <c r="B107" s="23" t="s">
        <v>8681</v>
      </c>
      <c r="C107" s="23" t="str">
        <f>"jingdian/"&amp;VLOOKUP(I107,city!$D$4:$P$352,12,FALSE)&amp;"/"&amp;VLOOKUP(I107,city!$D$4:$P$352,13,FALSE)&amp;"/tc/"&amp;H107&amp;".jpg"</f>
        <v>jingdian/shanxi/shuozhou/tc/5.jpg</v>
      </c>
      <c r="D107" s="31">
        <v>25</v>
      </c>
      <c r="E107" s="31" t="str">
        <f t="shared" si="7"/>
        <v>24,26,28,30,38</v>
      </c>
      <c r="F107" s="2" t="str">
        <f>VLOOKUP(G107,city!$A$4:$D$352,4,0)</f>
        <v>朔州</v>
      </c>
      <c r="G107" s="9">
        <f t="shared" si="8"/>
        <v>21</v>
      </c>
      <c r="H107" s="9">
        <f>IF(VLOOKUP(G106,city!$K$4:$M$352,3,0)&gt;H106,H106+1,1)</f>
        <v>5</v>
      </c>
      <c r="I107" s="23" t="s">
        <v>77</v>
      </c>
      <c r="J107" s="23">
        <f t="shared" si="6"/>
        <v>102105</v>
      </c>
      <c r="K107" s="23">
        <f t="shared" si="9"/>
        <v>-1</v>
      </c>
    </row>
    <row r="108" spans="1:11" x14ac:dyDescent="0.15">
      <c r="A108" s="23">
        <f t="shared" si="5"/>
        <v>102201</v>
      </c>
      <c r="B108" s="23" t="s">
        <v>8698</v>
      </c>
      <c r="C108" s="23" t="str">
        <f>"jingdian/"&amp;VLOOKUP(I108,city!$D$4:$P$352,12,FALSE)&amp;"/"&amp;VLOOKUP(I108,city!$D$4:$P$352,13,FALSE)&amp;"/tc/"&amp;H108&amp;".jpg"</f>
        <v>jingdian/shanxi/jinzhong/tc/1.jpg</v>
      </c>
      <c r="D108" s="31">
        <v>20</v>
      </c>
      <c r="E108" s="31" t="str">
        <f t="shared" si="7"/>
        <v>19,21,22,24,30</v>
      </c>
      <c r="F108" s="2" t="str">
        <f>VLOOKUP(G108,city!$A$4:$D$352,4,0)</f>
        <v>晋中</v>
      </c>
      <c r="G108" s="9">
        <f t="shared" si="8"/>
        <v>22</v>
      </c>
      <c r="H108" s="9">
        <f>IF(VLOOKUP(G107,city!$K$4:$M$352,3,0)&gt;H107,H107+1,1)</f>
        <v>1</v>
      </c>
      <c r="I108" s="23" t="s">
        <v>79</v>
      </c>
      <c r="J108" s="23">
        <f t="shared" si="6"/>
        <v>102201</v>
      </c>
      <c r="K108" s="23">
        <f t="shared" si="9"/>
        <v>-1</v>
      </c>
    </row>
    <row r="109" spans="1:11" x14ac:dyDescent="0.15">
      <c r="A109" s="23">
        <f t="shared" si="5"/>
        <v>102202</v>
      </c>
      <c r="B109" s="23" t="s">
        <v>10232</v>
      </c>
      <c r="C109" s="23" t="str">
        <f>"jingdian/"&amp;VLOOKUP(I109,city!$D$4:$P$352,12,FALSE)&amp;"/"&amp;VLOOKUP(I109,city!$D$4:$P$352,13,FALSE)&amp;"/tc/"&amp;H109&amp;".jpg"</f>
        <v>jingdian/shanxi/jinzhong/tc/2.jpg</v>
      </c>
      <c r="D109" s="31">
        <v>45</v>
      </c>
      <c r="E109" s="31" t="str">
        <f t="shared" si="7"/>
        <v>43,47,50,54,68</v>
      </c>
      <c r="F109" s="2" t="str">
        <f>VLOOKUP(G109,city!$A$4:$D$352,4,0)</f>
        <v>晋中</v>
      </c>
      <c r="G109" s="9">
        <f t="shared" si="8"/>
        <v>22</v>
      </c>
      <c r="H109" s="9">
        <f>IF(VLOOKUP(G108,city!$K$4:$M$352,3,0)&gt;H108,H108+1,1)</f>
        <v>2</v>
      </c>
      <c r="I109" s="23" t="s">
        <v>79</v>
      </c>
      <c r="J109" s="23">
        <f t="shared" si="6"/>
        <v>102202</v>
      </c>
      <c r="K109" s="23">
        <f t="shared" si="9"/>
        <v>-1</v>
      </c>
    </row>
    <row r="110" spans="1:11" x14ac:dyDescent="0.15">
      <c r="A110" s="23">
        <f t="shared" si="5"/>
        <v>102203</v>
      </c>
      <c r="B110" s="23" t="s">
        <v>8701</v>
      </c>
      <c r="C110" s="23" t="str">
        <f>"jingdian/"&amp;VLOOKUP(I110,city!$D$4:$P$352,12,FALSE)&amp;"/"&amp;VLOOKUP(I110,city!$D$4:$P$352,13,FALSE)&amp;"/tc/"&amp;H110&amp;".jpg"</f>
        <v>jingdian/shanxi/jinzhong/tc/3.jpg</v>
      </c>
      <c r="D110" s="31">
        <v>33</v>
      </c>
      <c r="E110" s="31" t="str">
        <f t="shared" si="7"/>
        <v>31,35,36,40,50</v>
      </c>
      <c r="F110" s="2" t="str">
        <f>VLOOKUP(G110,city!$A$4:$D$352,4,0)</f>
        <v>晋中</v>
      </c>
      <c r="G110" s="9">
        <f t="shared" si="8"/>
        <v>22</v>
      </c>
      <c r="H110" s="9">
        <f>IF(VLOOKUP(G109,city!$K$4:$M$352,3,0)&gt;H109,H109+1,1)</f>
        <v>3</v>
      </c>
      <c r="I110" s="23" t="s">
        <v>79</v>
      </c>
      <c r="J110" s="23">
        <f t="shared" si="6"/>
        <v>102203</v>
      </c>
      <c r="K110" s="23">
        <f t="shared" si="9"/>
        <v>-1</v>
      </c>
    </row>
    <row r="111" spans="1:11" x14ac:dyDescent="0.15">
      <c r="A111" s="23">
        <f t="shared" si="5"/>
        <v>102204</v>
      </c>
      <c r="B111" s="23" t="s">
        <v>8703</v>
      </c>
      <c r="C111" s="23" t="str">
        <f>"jingdian/"&amp;VLOOKUP(I111,city!$D$4:$P$352,12,FALSE)&amp;"/"&amp;VLOOKUP(I111,city!$D$4:$P$352,13,FALSE)&amp;"/tc/"&amp;H111&amp;".jpg"</f>
        <v>jingdian/shanxi/jinzhong/tc/4.jpg</v>
      </c>
      <c r="D111" s="31">
        <v>78</v>
      </c>
      <c r="E111" s="31" t="str">
        <f t="shared" si="7"/>
        <v>74,82,86,94,117</v>
      </c>
      <c r="F111" s="2" t="str">
        <f>VLOOKUP(G111,city!$A$4:$D$352,4,0)</f>
        <v>晋中</v>
      </c>
      <c r="G111" s="9">
        <f t="shared" si="8"/>
        <v>22</v>
      </c>
      <c r="H111" s="9">
        <f>IF(VLOOKUP(G110,city!$K$4:$M$352,3,0)&gt;H110,H110+1,1)</f>
        <v>4</v>
      </c>
      <c r="I111" s="23" t="s">
        <v>79</v>
      </c>
      <c r="J111" s="23">
        <f t="shared" si="6"/>
        <v>102204</v>
      </c>
      <c r="K111" s="23">
        <f t="shared" si="9"/>
        <v>-1</v>
      </c>
    </row>
    <row r="112" spans="1:11" x14ac:dyDescent="0.15">
      <c r="A112" s="23">
        <f t="shared" si="5"/>
        <v>102205</v>
      </c>
      <c r="B112" s="23" t="s">
        <v>10233</v>
      </c>
      <c r="C112" s="23" t="str">
        <f>"jingdian/"&amp;VLOOKUP(I112,city!$D$4:$P$352,12,FALSE)&amp;"/"&amp;VLOOKUP(I112,city!$D$4:$P$352,13,FALSE)&amp;"/tc/"&amp;H112&amp;".jpg"</f>
        <v>jingdian/shanxi/jinzhong/tc/5.jpg</v>
      </c>
      <c r="D112" s="31">
        <v>29</v>
      </c>
      <c r="E112" s="31" t="str">
        <f t="shared" si="7"/>
        <v>28,30,32,35,44</v>
      </c>
      <c r="F112" s="2" t="str">
        <f>VLOOKUP(G112,city!$A$4:$D$352,4,0)</f>
        <v>晋中</v>
      </c>
      <c r="G112" s="9">
        <f t="shared" si="8"/>
        <v>22</v>
      </c>
      <c r="H112" s="9">
        <f>IF(VLOOKUP(G111,city!$K$4:$M$352,3,0)&gt;H111,H111+1,1)</f>
        <v>5</v>
      </c>
      <c r="I112" s="23" t="s">
        <v>79</v>
      </c>
      <c r="J112" s="23">
        <f t="shared" si="6"/>
        <v>102205</v>
      </c>
      <c r="K112" s="23">
        <f t="shared" si="9"/>
        <v>-1</v>
      </c>
    </row>
    <row r="113" spans="1:11" x14ac:dyDescent="0.15">
      <c r="A113" s="23">
        <f t="shared" si="5"/>
        <v>102301</v>
      </c>
      <c r="B113" s="23" t="s">
        <v>8713</v>
      </c>
      <c r="C113" s="23" t="str">
        <f>"jingdian/"&amp;VLOOKUP(I113,city!$D$4:$P$352,12,FALSE)&amp;"/"&amp;VLOOKUP(I113,city!$D$4:$P$352,13,FALSE)&amp;"/tc/"&amp;H113&amp;".jpg"</f>
        <v>jingdian/shanxi/yuncheng/tc/1.jpg</v>
      </c>
      <c r="D113" s="31">
        <v>29</v>
      </c>
      <c r="E113" s="31" t="str">
        <f t="shared" si="7"/>
        <v>28,30,32,35,44</v>
      </c>
      <c r="F113" s="2" t="str">
        <f>VLOOKUP(G113,city!$A$4:$D$352,4,0)</f>
        <v>运城</v>
      </c>
      <c r="G113" s="9">
        <f t="shared" si="8"/>
        <v>23</v>
      </c>
      <c r="H113" s="9">
        <f>IF(VLOOKUP(G112,city!$K$4:$M$352,3,0)&gt;H112,H112+1,1)</f>
        <v>1</v>
      </c>
      <c r="I113" s="23" t="s">
        <v>81</v>
      </c>
      <c r="J113" s="23">
        <f t="shared" si="6"/>
        <v>102301</v>
      </c>
      <c r="K113" s="23">
        <f t="shared" si="9"/>
        <v>-1</v>
      </c>
    </row>
    <row r="114" spans="1:11" x14ac:dyDescent="0.15">
      <c r="A114" s="23">
        <f t="shared" si="5"/>
        <v>102302</v>
      </c>
      <c r="B114" s="23" t="s">
        <v>10234</v>
      </c>
      <c r="C114" s="23" t="str">
        <f>"jingdian/"&amp;VLOOKUP(I114,city!$D$4:$P$352,12,FALSE)&amp;"/"&amp;VLOOKUP(I114,city!$D$4:$P$352,13,FALSE)&amp;"/tc/"&amp;H114&amp;".jpg"</f>
        <v>jingdian/shanxi/yuncheng/tc/2.jpg</v>
      </c>
      <c r="D114" s="31">
        <v>29</v>
      </c>
      <c r="E114" s="31" t="str">
        <f t="shared" si="7"/>
        <v>28,30,32,35,44</v>
      </c>
      <c r="F114" s="2" t="str">
        <f>VLOOKUP(G114,city!$A$4:$D$352,4,0)</f>
        <v>运城</v>
      </c>
      <c r="G114" s="9">
        <f t="shared" si="8"/>
        <v>23</v>
      </c>
      <c r="H114" s="9">
        <f>IF(VLOOKUP(G113,city!$K$4:$M$352,3,0)&gt;H113,H113+1,1)</f>
        <v>2</v>
      </c>
      <c r="I114" s="23" t="s">
        <v>81</v>
      </c>
      <c r="J114" s="23">
        <f t="shared" si="6"/>
        <v>102302</v>
      </c>
      <c r="K114" s="23">
        <f t="shared" si="9"/>
        <v>-1</v>
      </c>
    </row>
    <row r="115" spans="1:11" x14ac:dyDescent="0.15">
      <c r="A115" s="23">
        <f t="shared" si="5"/>
        <v>102303</v>
      </c>
      <c r="B115" s="23" t="s">
        <v>8715</v>
      </c>
      <c r="C115" s="23" t="str">
        <f>"jingdian/"&amp;VLOOKUP(I115,city!$D$4:$P$352,12,FALSE)&amp;"/"&amp;VLOOKUP(I115,city!$D$4:$P$352,13,FALSE)&amp;"/tc/"&amp;H115&amp;".jpg"</f>
        <v>jingdian/shanxi/yuncheng/tc/3.jpg</v>
      </c>
      <c r="D115" s="31">
        <v>58</v>
      </c>
      <c r="E115" s="31" t="str">
        <f t="shared" si="7"/>
        <v>55,61,64,70,87</v>
      </c>
      <c r="F115" s="2" t="str">
        <f>VLOOKUP(G115,city!$A$4:$D$352,4,0)</f>
        <v>运城</v>
      </c>
      <c r="G115" s="9">
        <f t="shared" si="8"/>
        <v>23</v>
      </c>
      <c r="H115" s="9">
        <f>IF(VLOOKUP(G114,city!$K$4:$M$352,3,0)&gt;H114,H114+1,1)</f>
        <v>3</v>
      </c>
      <c r="I115" s="23" t="s">
        <v>81</v>
      </c>
      <c r="J115" s="23">
        <f t="shared" si="6"/>
        <v>102303</v>
      </c>
      <c r="K115" s="23">
        <f t="shared" si="9"/>
        <v>-1</v>
      </c>
    </row>
    <row r="116" spans="1:11" x14ac:dyDescent="0.15">
      <c r="A116" s="23">
        <f t="shared" si="5"/>
        <v>102304</v>
      </c>
      <c r="B116" s="23" t="s">
        <v>8717</v>
      </c>
      <c r="C116" s="23" t="str">
        <f>"jingdian/"&amp;VLOOKUP(I116,city!$D$4:$P$352,12,FALSE)&amp;"/"&amp;VLOOKUP(I116,city!$D$4:$P$352,13,FALSE)&amp;"/tc/"&amp;H116&amp;".jpg"</f>
        <v>jingdian/shanxi/yuncheng/tc/4.jpg</v>
      </c>
      <c r="D116" s="31">
        <v>30</v>
      </c>
      <c r="E116" s="31" t="str">
        <f t="shared" si="7"/>
        <v>29,32,33,36,45</v>
      </c>
      <c r="F116" s="2" t="str">
        <f>VLOOKUP(G116,city!$A$4:$D$352,4,0)</f>
        <v>运城</v>
      </c>
      <c r="G116" s="9">
        <f t="shared" si="8"/>
        <v>23</v>
      </c>
      <c r="H116" s="9">
        <f>IF(VLOOKUP(G115,city!$K$4:$M$352,3,0)&gt;H115,H115+1,1)</f>
        <v>4</v>
      </c>
      <c r="I116" s="23" t="s">
        <v>81</v>
      </c>
      <c r="J116" s="23">
        <f t="shared" si="6"/>
        <v>102304</v>
      </c>
      <c r="K116" s="23">
        <f t="shared" si="9"/>
        <v>-1</v>
      </c>
    </row>
    <row r="117" spans="1:11" x14ac:dyDescent="0.15">
      <c r="A117" s="23">
        <f t="shared" si="5"/>
        <v>102305</v>
      </c>
      <c r="B117" s="23" t="s">
        <v>8719</v>
      </c>
      <c r="C117" s="23" t="str">
        <f>"jingdian/"&amp;VLOOKUP(I117,city!$D$4:$P$352,12,FALSE)&amp;"/"&amp;VLOOKUP(I117,city!$D$4:$P$352,13,FALSE)&amp;"/tc/"&amp;H117&amp;".jpg"</f>
        <v>jingdian/shanxi/yuncheng/tc/5.jpg</v>
      </c>
      <c r="D117" s="31">
        <v>19</v>
      </c>
      <c r="E117" s="31" t="str">
        <f t="shared" si="7"/>
        <v>18,20,21,23,29</v>
      </c>
      <c r="F117" s="2" t="str">
        <f>VLOOKUP(G117,city!$A$4:$D$352,4,0)</f>
        <v>运城</v>
      </c>
      <c r="G117" s="9">
        <f t="shared" si="8"/>
        <v>23</v>
      </c>
      <c r="H117" s="9">
        <f>IF(VLOOKUP(G116,city!$K$4:$M$352,3,0)&gt;H116,H116+1,1)</f>
        <v>5</v>
      </c>
      <c r="I117" s="23" t="s">
        <v>81</v>
      </c>
      <c r="J117" s="23">
        <f t="shared" si="6"/>
        <v>102305</v>
      </c>
      <c r="K117" s="23">
        <f t="shared" si="9"/>
        <v>-1</v>
      </c>
    </row>
    <row r="118" spans="1:11" x14ac:dyDescent="0.15">
      <c r="A118" s="23">
        <f t="shared" si="5"/>
        <v>102401</v>
      </c>
      <c r="B118" s="23" t="s">
        <v>8683</v>
      </c>
      <c r="C118" s="23" t="str">
        <f>"jingdian/"&amp;VLOOKUP(I118,city!$D$4:$P$352,12,FALSE)&amp;"/"&amp;VLOOKUP(I118,city!$D$4:$P$352,13,FALSE)&amp;"/tc/"&amp;H118&amp;".jpg"</f>
        <v>jingdian/shanxi/xinzhou/tc/1.jpg</v>
      </c>
      <c r="D118" s="31">
        <v>33</v>
      </c>
      <c r="E118" s="31" t="str">
        <f t="shared" si="7"/>
        <v>31,35,36,40,50</v>
      </c>
      <c r="F118" s="2" t="str">
        <f>VLOOKUP(G118,city!$A$4:$D$352,4,0)</f>
        <v>忻州</v>
      </c>
      <c r="G118" s="9">
        <f t="shared" si="8"/>
        <v>24</v>
      </c>
      <c r="H118" s="9">
        <f>IF(VLOOKUP(G117,city!$K$4:$M$352,3,0)&gt;H117,H117+1,1)</f>
        <v>1</v>
      </c>
      <c r="I118" s="23" t="s">
        <v>83</v>
      </c>
      <c r="J118" s="23">
        <f t="shared" si="6"/>
        <v>102401</v>
      </c>
      <c r="K118" s="23">
        <f t="shared" si="9"/>
        <v>-1</v>
      </c>
    </row>
    <row r="119" spans="1:11" x14ac:dyDescent="0.15">
      <c r="A119" s="23">
        <f t="shared" si="5"/>
        <v>102402</v>
      </c>
      <c r="B119" s="23" t="s">
        <v>8685</v>
      </c>
      <c r="C119" s="23" t="str">
        <f>"jingdian/"&amp;VLOOKUP(I119,city!$D$4:$P$352,12,FALSE)&amp;"/"&amp;VLOOKUP(I119,city!$D$4:$P$352,13,FALSE)&amp;"/tc/"&amp;H119&amp;".jpg"</f>
        <v>jingdian/shanxi/xinzhou/tc/2.jpg</v>
      </c>
      <c r="D119" s="31">
        <v>151</v>
      </c>
      <c r="E119" s="31" t="str">
        <f t="shared" si="7"/>
        <v>143,159,166,181,227</v>
      </c>
      <c r="F119" s="2" t="str">
        <f>VLOOKUP(G119,city!$A$4:$D$352,4,0)</f>
        <v>忻州</v>
      </c>
      <c r="G119" s="9">
        <f t="shared" si="8"/>
        <v>24</v>
      </c>
      <c r="H119" s="9">
        <f>IF(VLOOKUP(G118,city!$K$4:$M$352,3,0)&gt;H118,H118+1,1)</f>
        <v>2</v>
      </c>
      <c r="I119" s="23" t="s">
        <v>83</v>
      </c>
      <c r="J119" s="23">
        <f t="shared" si="6"/>
        <v>102402</v>
      </c>
      <c r="K119" s="23">
        <f t="shared" si="9"/>
        <v>10</v>
      </c>
    </row>
    <row r="120" spans="1:11" x14ac:dyDescent="0.15">
      <c r="A120" s="23">
        <f t="shared" si="5"/>
        <v>102403</v>
      </c>
      <c r="B120" s="23" t="s">
        <v>8687</v>
      </c>
      <c r="C120" s="23" t="str">
        <f>"jingdian/"&amp;VLOOKUP(I120,city!$D$4:$P$352,12,FALSE)&amp;"/"&amp;VLOOKUP(I120,city!$D$4:$P$352,13,FALSE)&amp;"/tc/"&amp;H120&amp;".jpg"</f>
        <v>jingdian/shanxi/xinzhou/tc/3.jpg</v>
      </c>
      <c r="D120" s="31">
        <v>10</v>
      </c>
      <c r="E120" s="31" t="str">
        <f t="shared" si="7"/>
        <v>10,11,11,12,15</v>
      </c>
      <c r="F120" s="2" t="str">
        <f>VLOOKUP(G120,city!$A$4:$D$352,4,0)</f>
        <v>忻州</v>
      </c>
      <c r="G120" s="9">
        <f t="shared" si="8"/>
        <v>24</v>
      </c>
      <c r="H120" s="9">
        <f>IF(VLOOKUP(G119,city!$K$4:$M$352,3,0)&gt;H119,H119+1,1)</f>
        <v>3</v>
      </c>
      <c r="I120" s="23" t="s">
        <v>83</v>
      </c>
      <c r="J120" s="23">
        <f t="shared" si="6"/>
        <v>102403</v>
      </c>
      <c r="K120" s="23">
        <f t="shared" si="9"/>
        <v>-1</v>
      </c>
    </row>
    <row r="121" spans="1:11" x14ac:dyDescent="0.15">
      <c r="A121" s="23">
        <f t="shared" si="5"/>
        <v>102404</v>
      </c>
      <c r="B121" s="23" t="s">
        <v>10235</v>
      </c>
      <c r="C121" s="23" t="str">
        <f>"jingdian/"&amp;VLOOKUP(I121,city!$D$4:$P$352,12,FALSE)&amp;"/"&amp;VLOOKUP(I121,city!$D$4:$P$352,13,FALSE)&amp;"/tc/"&amp;H121&amp;".jpg"</f>
        <v>jingdian/shanxi/xinzhou/tc/4.jpg</v>
      </c>
      <c r="D121" s="31">
        <v>38</v>
      </c>
      <c r="E121" s="31" t="str">
        <f t="shared" si="7"/>
        <v>36,40,42,46,57</v>
      </c>
      <c r="F121" s="2" t="str">
        <f>VLOOKUP(G121,city!$A$4:$D$352,4,0)</f>
        <v>忻州</v>
      </c>
      <c r="G121" s="9">
        <f t="shared" si="8"/>
        <v>24</v>
      </c>
      <c r="H121" s="9">
        <f>IF(VLOOKUP(G120,city!$K$4:$M$352,3,0)&gt;H120,H120+1,1)</f>
        <v>4</v>
      </c>
      <c r="I121" s="23" t="s">
        <v>83</v>
      </c>
      <c r="J121" s="23">
        <f t="shared" si="6"/>
        <v>102404</v>
      </c>
      <c r="K121" s="23">
        <f t="shared" si="9"/>
        <v>-1</v>
      </c>
    </row>
    <row r="122" spans="1:11" x14ac:dyDescent="0.15">
      <c r="A122" s="23">
        <f t="shared" si="5"/>
        <v>102405</v>
      </c>
      <c r="B122" s="23" t="s">
        <v>8689</v>
      </c>
      <c r="C122" s="23" t="str">
        <f>"jingdian/"&amp;VLOOKUP(I122,city!$D$4:$P$352,12,FALSE)&amp;"/"&amp;VLOOKUP(I122,city!$D$4:$P$352,13,FALSE)&amp;"/tc/"&amp;H122&amp;".jpg"</f>
        <v>jingdian/shanxi/xinzhou/tc/5.jpg</v>
      </c>
      <c r="D122" s="31">
        <v>25</v>
      </c>
      <c r="E122" s="31" t="str">
        <f t="shared" si="7"/>
        <v>24,26,28,30,38</v>
      </c>
      <c r="F122" s="2" t="str">
        <f>VLOOKUP(G122,city!$A$4:$D$352,4,0)</f>
        <v>忻州</v>
      </c>
      <c r="G122" s="9">
        <f t="shared" si="8"/>
        <v>24</v>
      </c>
      <c r="H122" s="9">
        <f>IF(VLOOKUP(G121,city!$K$4:$M$352,3,0)&gt;H121,H121+1,1)</f>
        <v>5</v>
      </c>
      <c r="I122" s="23" t="s">
        <v>83</v>
      </c>
      <c r="J122" s="23">
        <f t="shared" si="6"/>
        <v>102405</v>
      </c>
      <c r="K122" s="23">
        <f t="shared" si="9"/>
        <v>-1</v>
      </c>
    </row>
    <row r="123" spans="1:11" x14ac:dyDescent="0.15">
      <c r="A123" s="23">
        <f t="shared" si="5"/>
        <v>102501</v>
      </c>
      <c r="B123" s="23" t="s">
        <v>8705</v>
      </c>
      <c r="C123" s="23" t="str">
        <f>"jingdian/"&amp;VLOOKUP(I123,city!$D$4:$P$352,12,FALSE)&amp;"/"&amp;VLOOKUP(I123,city!$D$4:$P$352,13,FALSE)&amp;"/tc/"&amp;H123&amp;".jpg"</f>
        <v>jingdian/shanxi/linfen/tc/1.jpg</v>
      </c>
      <c r="D123" s="31">
        <v>19</v>
      </c>
      <c r="E123" s="31" t="str">
        <f t="shared" si="7"/>
        <v>18,20,21,23,29</v>
      </c>
      <c r="F123" s="2" t="str">
        <f>VLOOKUP(G123,city!$A$4:$D$352,4,0)</f>
        <v>临汾</v>
      </c>
      <c r="G123" s="9">
        <f t="shared" si="8"/>
        <v>25</v>
      </c>
      <c r="H123" s="9">
        <f>IF(VLOOKUP(G122,city!$K$4:$M$352,3,0)&gt;H122,H122+1,1)</f>
        <v>1</v>
      </c>
      <c r="I123" s="23" t="s">
        <v>85</v>
      </c>
      <c r="J123" s="23">
        <f t="shared" si="6"/>
        <v>102501</v>
      </c>
      <c r="K123" s="23">
        <f t="shared" si="9"/>
        <v>-1</v>
      </c>
    </row>
    <row r="124" spans="1:11" x14ac:dyDescent="0.15">
      <c r="A124" s="23">
        <f t="shared" si="5"/>
        <v>102502</v>
      </c>
      <c r="B124" s="23" t="s">
        <v>10236</v>
      </c>
      <c r="C124" s="23" t="str">
        <f>"jingdian/"&amp;VLOOKUP(I124,city!$D$4:$P$352,12,FALSE)&amp;"/"&amp;VLOOKUP(I124,city!$D$4:$P$352,13,FALSE)&amp;"/tc/"&amp;H124&amp;".jpg"</f>
        <v>jingdian/shanxi/linfen/tc/2.jpg</v>
      </c>
      <c r="D124" s="31">
        <v>12</v>
      </c>
      <c r="E124" s="31" t="str">
        <f t="shared" si="7"/>
        <v>11,13,13,14,18</v>
      </c>
      <c r="F124" s="2" t="str">
        <f>VLOOKUP(G124,city!$A$4:$D$352,4,0)</f>
        <v>临汾</v>
      </c>
      <c r="G124" s="9">
        <f t="shared" si="8"/>
        <v>25</v>
      </c>
      <c r="H124" s="9">
        <f>IF(VLOOKUP(G123,city!$K$4:$M$352,3,0)&gt;H123,H123+1,1)</f>
        <v>2</v>
      </c>
      <c r="I124" s="23" t="s">
        <v>85</v>
      </c>
      <c r="J124" s="23">
        <f t="shared" si="6"/>
        <v>102502</v>
      </c>
      <c r="K124" s="23">
        <f t="shared" si="9"/>
        <v>-1</v>
      </c>
    </row>
    <row r="125" spans="1:11" x14ac:dyDescent="0.15">
      <c r="A125" s="23">
        <f t="shared" si="5"/>
        <v>102503</v>
      </c>
      <c r="B125" s="23" t="s">
        <v>8709</v>
      </c>
      <c r="C125" s="23" t="str">
        <f>"jingdian/"&amp;VLOOKUP(I125,city!$D$4:$P$352,12,FALSE)&amp;"/"&amp;VLOOKUP(I125,city!$D$4:$P$352,13,FALSE)&amp;"/tc/"&amp;H125&amp;".jpg"</f>
        <v>jingdian/shanxi/linfen/tc/3.jpg</v>
      </c>
      <c r="D125" s="31">
        <v>3000</v>
      </c>
      <c r="E125" s="31" t="str">
        <f t="shared" si="7"/>
        <v>2850,3150,3300,3450,3900</v>
      </c>
      <c r="F125" s="2" t="str">
        <f>VLOOKUP(G125,city!$A$4:$D$352,4,0)</f>
        <v>临汾</v>
      </c>
      <c r="G125" s="9">
        <f t="shared" si="8"/>
        <v>25</v>
      </c>
      <c r="H125" s="9">
        <f>IF(VLOOKUP(G124,city!$K$4:$M$352,3,0)&gt;H124,H124+1,1)</f>
        <v>3</v>
      </c>
      <c r="I125" s="23" t="s">
        <v>85</v>
      </c>
      <c r="J125" s="23">
        <f t="shared" si="6"/>
        <v>102503</v>
      </c>
      <c r="K125" s="23">
        <f t="shared" si="9"/>
        <v>1</v>
      </c>
    </row>
    <row r="126" spans="1:11" x14ac:dyDescent="0.15">
      <c r="A126" s="23">
        <f t="shared" si="5"/>
        <v>102504</v>
      </c>
      <c r="B126" s="23" t="s">
        <v>8707</v>
      </c>
      <c r="C126" s="23" t="str">
        <f>"jingdian/"&amp;VLOOKUP(I126,city!$D$4:$P$352,12,FALSE)&amp;"/"&amp;VLOOKUP(I126,city!$D$4:$P$352,13,FALSE)&amp;"/tc/"&amp;H126&amp;".jpg"</f>
        <v>jingdian/shanxi/linfen/tc/4.jpg</v>
      </c>
      <c r="D126" s="31">
        <v>26</v>
      </c>
      <c r="E126" s="31" t="str">
        <f t="shared" si="7"/>
        <v>25,27,29,31,39</v>
      </c>
      <c r="F126" s="2" t="str">
        <f>VLOOKUP(G126,city!$A$4:$D$352,4,0)</f>
        <v>临汾</v>
      </c>
      <c r="G126" s="9">
        <f t="shared" si="8"/>
        <v>25</v>
      </c>
      <c r="H126" s="9">
        <f>IF(VLOOKUP(G125,city!$K$4:$M$352,3,0)&gt;H125,H125+1,1)</f>
        <v>4</v>
      </c>
      <c r="I126" s="23" t="s">
        <v>85</v>
      </c>
      <c r="J126" s="23">
        <f t="shared" si="6"/>
        <v>102504</v>
      </c>
      <c r="K126" s="23">
        <f t="shared" si="9"/>
        <v>-1</v>
      </c>
    </row>
    <row r="127" spans="1:11" x14ac:dyDescent="0.15">
      <c r="A127" s="23">
        <f t="shared" si="5"/>
        <v>102505</v>
      </c>
      <c r="B127" s="23" t="s">
        <v>8711</v>
      </c>
      <c r="C127" s="23" t="str">
        <f>"jingdian/"&amp;VLOOKUP(I127,city!$D$4:$P$352,12,FALSE)&amp;"/"&amp;VLOOKUP(I127,city!$D$4:$P$352,13,FALSE)&amp;"/tc/"&amp;H127&amp;".jpg"</f>
        <v>jingdian/shanxi/linfen/tc/5.jpg</v>
      </c>
      <c r="D127" s="31">
        <v>23</v>
      </c>
      <c r="E127" s="31" t="str">
        <f t="shared" si="7"/>
        <v>22,24,25,28,35</v>
      </c>
      <c r="F127" s="2" t="str">
        <f>VLOOKUP(G127,city!$A$4:$D$352,4,0)</f>
        <v>临汾</v>
      </c>
      <c r="G127" s="9">
        <f t="shared" si="8"/>
        <v>25</v>
      </c>
      <c r="H127" s="9">
        <f>IF(VLOOKUP(G126,city!$K$4:$M$352,3,0)&gt;H126,H126+1,1)</f>
        <v>5</v>
      </c>
      <c r="I127" s="23" t="s">
        <v>85</v>
      </c>
      <c r="J127" s="23">
        <f t="shared" si="6"/>
        <v>102505</v>
      </c>
      <c r="K127" s="23">
        <f t="shared" si="9"/>
        <v>-1</v>
      </c>
    </row>
    <row r="128" spans="1:11" x14ac:dyDescent="0.15">
      <c r="A128" s="23">
        <f t="shared" si="5"/>
        <v>102601</v>
      </c>
      <c r="B128" s="23" t="s">
        <v>8692</v>
      </c>
      <c r="C128" s="23" t="str">
        <f>"jingdian/"&amp;VLOOKUP(I128,city!$D$4:$P$352,12,FALSE)&amp;"/"&amp;VLOOKUP(I128,city!$D$4:$P$352,13,FALSE)&amp;"/tc/"&amp;H128&amp;".jpg"</f>
        <v>jingdian/shanxi/lvliang/tc/1.jpg</v>
      </c>
      <c r="D128" s="31">
        <v>15</v>
      </c>
      <c r="E128" s="31" t="str">
        <f t="shared" si="7"/>
        <v>14,16,17,18,23</v>
      </c>
      <c r="F128" s="2" t="str">
        <f>VLOOKUP(G128,city!$A$4:$D$352,4,0)</f>
        <v>吕梁</v>
      </c>
      <c r="G128" s="9">
        <f t="shared" si="8"/>
        <v>26</v>
      </c>
      <c r="H128" s="9">
        <f>IF(VLOOKUP(G127,city!$K$4:$M$352,3,0)&gt;H127,H127+1,1)</f>
        <v>1</v>
      </c>
      <c r="I128" s="23" t="s">
        <v>87</v>
      </c>
      <c r="J128" s="23">
        <f t="shared" si="6"/>
        <v>102601</v>
      </c>
      <c r="K128" s="23">
        <f t="shared" si="9"/>
        <v>-1</v>
      </c>
    </row>
    <row r="129" spans="1:11" x14ac:dyDescent="0.15">
      <c r="A129" s="23">
        <f t="shared" si="5"/>
        <v>102602</v>
      </c>
      <c r="B129" s="23" t="s">
        <v>10237</v>
      </c>
      <c r="C129" s="23" t="str">
        <f>"jingdian/"&amp;VLOOKUP(I129,city!$D$4:$P$352,12,FALSE)&amp;"/"&amp;VLOOKUP(I129,city!$D$4:$P$352,13,FALSE)&amp;"/tc/"&amp;H129&amp;".jpg"</f>
        <v>jingdian/shanxi/lvliang/tc/2.jpg</v>
      </c>
      <c r="D129" s="31">
        <v>45</v>
      </c>
      <c r="E129" s="31" t="str">
        <f t="shared" si="7"/>
        <v>43,47,50,54,68</v>
      </c>
      <c r="F129" s="2" t="str">
        <f>VLOOKUP(G129,city!$A$4:$D$352,4,0)</f>
        <v>吕梁</v>
      </c>
      <c r="G129" s="9">
        <f t="shared" si="8"/>
        <v>26</v>
      </c>
      <c r="H129" s="9">
        <f>IF(VLOOKUP(G128,city!$K$4:$M$352,3,0)&gt;H128,H128+1,1)</f>
        <v>2</v>
      </c>
      <c r="I129" s="23" t="s">
        <v>87</v>
      </c>
      <c r="J129" s="23">
        <f t="shared" si="6"/>
        <v>102602</v>
      </c>
      <c r="K129" s="23">
        <f t="shared" si="9"/>
        <v>-1</v>
      </c>
    </row>
    <row r="130" spans="1:11" x14ac:dyDescent="0.15">
      <c r="A130" s="23">
        <f t="shared" si="5"/>
        <v>102603</v>
      </c>
      <c r="B130" s="23" t="s">
        <v>8694</v>
      </c>
      <c r="C130" s="23" t="str">
        <f>"jingdian/"&amp;VLOOKUP(I130,city!$D$4:$P$352,12,FALSE)&amp;"/"&amp;VLOOKUP(I130,city!$D$4:$P$352,13,FALSE)&amp;"/tc/"&amp;H130&amp;".jpg"</f>
        <v>jingdian/shanxi/lvliang/tc/3.jpg</v>
      </c>
      <c r="D130" s="31">
        <v>11</v>
      </c>
      <c r="E130" s="31" t="str">
        <f t="shared" si="7"/>
        <v>10,12,12,13,17</v>
      </c>
      <c r="F130" s="2" t="str">
        <f>VLOOKUP(G130,city!$A$4:$D$352,4,0)</f>
        <v>吕梁</v>
      </c>
      <c r="G130" s="9">
        <f t="shared" si="8"/>
        <v>26</v>
      </c>
      <c r="H130" s="9">
        <f>IF(VLOOKUP(G129,city!$K$4:$M$352,3,0)&gt;H129,H129+1,1)</f>
        <v>3</v>
      </c>
      <c r="I130" s="23" t="s">
        <v>87</v>
      </c>
      <c r="J130" s="23">
        <f t="shared" si="6"/>
        <v>102603</v>
      </c>
      <c r="K130" s="23">
        <f t="shared" si="9"/>
        <v>-1</v>
      </c>
    </row>
    <row r="131" spans="1:11" x14ac:dyDescent="0.15">
      <c r="A131" s="23">
        <f t="shared" si="5"/>
        <v>102604</v>
      </c>
      <c r="B131" s="23" t="s">
        <v>8696</v>
      </c>
      <c r="C131" s="23" t="str">
        <f>"jingdian/"&amp;VLOOKUP(I131,city!$D$4:$P$352,12,FALSE)&amp;"/"&amp;VLOOKUP(I131,city!$D$4:$P$352,13,FALSE)&amp;"/tc/"&amp;H131&amp;".jpg"</f>
        <v>jingdian/shanxi/lvliang/tc/4.jpg</v>
      </c>
      <c r="D131" s="31">
        <v>4</v>
      </c>
      <c r="E131" s="31" t="str">
        <f t="shared" si="7"/>
        <v>4,4,4,5,6</v>
      </c>
      <c r="F131" s="2" t="str">
        <f>VLOOKUP(G131,city!$A$4:$D$352,4,0)</f>
        <v>吕梁</v>
      </c>
      <c r="G131" s="9">
        <f t="shared" si="8"/>
        <v>26</v>
      </c>
      <c r="H131" s="9">
        <f>IF(VLOOKUP(G130,city!$K$4:$M$352,3,0)&gt;H130,H130+1,1)</f>
        <v>4</v>
      </c>
      <c r="I131" s="23" t="s">
        <v>87</v>
      </c>
      <c r="J131" s="23">
        <f t="shared" si="6"/>
        <v>102604</v>
      </c>
      <c r="K131" s="23">
        <f t="shared" si="9"/>
        <v>-1</v>
      </c>
    </row>
    <row r="132" spans="1:11" x14ac:dyDescent="0.15">
      <c r="A132" s="23">
        <f t="shared" ref="A132:A195" si="10">H132+G132*100+100000</f>
        <v>102605</v>
      </c>
      <c r="B132" s="23" t="s">
        <v>10238</v>
      </c>
      <c r="C132" s="23" t="str">
        <f>"jingdian/"&amp;VLOOKUP(I132,city!$D$4:$P$352,12,FALSE)&amp;"/"&amp;VLOOKUP(I132,city!$D$4:$P$352,13,FALSE)&amp;"/tc/"&amp;H132&amp;".jpg"</f>
        <v>jingdian/shanxi/lvliang/tc/5.jpg</v>
      </c>
      <c r="D132" s="31">
        <v>12</v>
      </c>
      <c r="E132" s="31" t="str">
        <f t="shared" si="7"/>
        <v>11,13,13,14,18</v>
      </c>
      <c r="F132" s="2" t="str">
        <f>VLOOKUP(G132,city!$A$4:$D$352,4,0)</f>
        <v>吕梁</v>
      </c>
      <c r="G132" s="9">
        <f t="shared" si="8"/>
        <v>26</v>
      </c>
      <c r="H132" s="9">
        <f>IF(VLOOKUP(G131,city!$K$4:$M$352,3,0)&gt;H131,H131+1,1)</f>
        <v>5</v>
      </c>
      <c r="I132" s="23" t="s">
        <v>87</v>
      </c>
      <c r="J132" s="23">
        <f t="shared" ref="J132:J195" si="11">A132</f>
        <v>102605</v>
      </c>
      <c r="K132" s="23">
        <f t="shared" si="9"/>
        <v>-1</v>
      </c>
    </row>
    <row r="133" spans="1:11" x14ac:dyDescent="0.15">
      <c r="A133" s="23">
        <f t="shared" si="10"/>
        <v>102701</v>
      </c>
      <c r="B133" s="23" t="s">
        <v>9568</v>
      </c>
      <c r="C133" s="23" t="str">
        <f>"jingdian/"&amp;VLOOKUP(I133,city!$D$4:$P$352,12,FALSE)&amp;"/"&amp;VLOOKUP(I133,city!$D$4:$P$352,13,FALSE)&amp;"/tc/"&amp;H133&amp;".jpg"</f>
        <v>jingdian/liaoning/shenyang/tc/1.jpg</v>
      </c>
      <c r="D133" s="31">
        <v>68</v>
      </c>
      <c r="E133" s="31" t="str">
        <f t="shared" ref="E133:E196" si="12">ROUND(D133*0.95,0)&amp;","&amp;ROUND(D133*1.05,0)&amp;","&amp;ROUND(D133*1.1,0)&amp;","&amp;ROUND(D133*IF(D133&gt;1000,1.15,1.2),0)&amp;","&amp;ROUND(D133*IF(D133&gt;1000,1.3,1.5),0)</f>
        <v>65,71,75,82,102</v>
      </c>
      <c r="F133" s="2" t="str">
        <f>VLOOKUP(G133,city!$A$4:$D$352,4,0)</f>
        <v>沈阳</v>
      </c>
      <c r="G133" s="9">
        <f t="shared" ref="G133:G196" si="13">IF(H133&gt;H132,G132,G132+1)</f>
        <v>27</v>
      </c>
      <c r="H133" s="9">
        <f>IF(VLOOKUP(G132,city!$K$4:$M$352,3,0)&gt;H132,H132+1,1)</f>
        <v>1</v>
      </c>
      <c r="I133" s="23" t="s">
        <v>90</v>
      </c>
      <c r="J133" s="23">
        <f t="shared" si="11"/>
        <v>102701</v>
      </c>
      <c r="K133" s="23">
        <f t="shared" ref="K133:K196" si="14">IF(D133&gt;1500,1,IF(D133&gt;800,2,IF(D133&gt;500,3,IF(D133&gt;300,5,IF(D133&gt;100,10,-1)))))</f>
        <v>-1</v>
      </c>
    </row>
    <row r="134" spans="1:11" x14ac:dyDescent="0.15">
      <c r="A134" s="23">
        <f t="shared" si="10"/>
        <v>102702</v>
      </c>
      <c r="B134" s="23" t="s">
        <v>9570</v>
      </c>
      <c r="C134" s="23" t="str">
        <f>"jingdian/"&amp;VLOOKUP(I134,city!$D$4:$P$352,12,FALSE)&amp;"/"&amp;VLOOKUP(I134,city!$D$4:$P$352,13,FALSE)&amp;"/tc/"&amp;H134&amp;".jpg"</f>
        <v>jingdian/liaoning/shenyang/tc/2.jpg</v>
      </c>
      <c r="D134" s="31">
        <v>25</v>
      </c>
      <c r="E134" s="31" t="str">
        <f t="shared" si="12"/>
        <v>24,26,28,30,38</v>
      </c>
      <c r="F134" s="2" t="str">
        <f>VLOOKUP(G134,city!$A$4:$D$352,4,0)</f>
        <v>沈阳</v>
      </c>
      <c r="G134" s="9">
        <f t="shared" si="13"/>
        <v>27</v>
      </c>
      <c r="H134" s="9">
        <f>IF(VLOOKUP(G133,city!$K$4:$M$352,3,0)&gt;H133,H133+1,1)</f>
        <v>2</v>
      </c>
      <c r="I134" s="23" t="s">
        <v>90</v>
      </c>
      <c r="J134" s="23">
        <f t="shared" si="11"/>
        <v>102702</v>
      </c>
      <c r="K134" s="23">
        <f t="shared" si="14"/>
        <v>-1</v>
      </c>
    </row>
    <row r="135" spans="1:11" x14ac:dyDescent="0.15">
      <c r="A135" s="23">
        <f t="shared" si="10"/>
        <v>102703</v>
      </c>
      <c r="B135" s="23" t="s">
        <v>9572</v>
      </c>
      <c r="C135" s="23" t="str">
        <f>"jingdian/"&amp;VLOOKUP(I135,city!$D$4:$P$352,12,FALSE)&amp;"/"&amp;VLOOKUP(I135,city!$D$4:$P$352,13,FALSE)&amp;"/tc/"&amp;H135&amp;".jpg"</f>
        <v>jingdian/liaoning/shenyang/tc/3.jpg</v>
      </c>
      <c r="D135" s="31">
        <v>58</v>
      </c>
      <c r="E135" s="31" t="str">
        <f t="shared" si="12"/>
        <v>55,61,64,70,87</v>
      </c>
      <c r="F135" s="2" t="str">
        <f>VLOOKUP(G135,city!$A$4:$D$352,4,0)</f>
        <v>沈阳</v>
      </c>
      <c r="G135" s="9">
        <f t="shared" si="13"/>
        <v>27</v>
      </c>
      <c r="H135" s="9">
        <f>IF(VLOOKUP(G134,city!$K$4:$M$352,3,0)&gt;H134,H134+1,1)</f>
        <v>3</v>
      </c>
      <c r="I135" s="23" t="s">
        <v>90</v>
      </c>
      <c r="J135" s="23">
        <f t="shared" si="11"/>
        <v>102703</v>
      </c>
      <c r="K135" s="23">
        <f t="shared" si="14"/>
        <v>-1</v>
      </c>
    </row>
    <row r="136" spans="1:11" x14ac:dyDescent="0.15">
      <c r="A136" s="23">
        <f t="shared" si="10"/>
        <v>102704</v>
      </c>
      <c r="B136" s="23" t="s">
        <v>10239</v>
      </c>
      <c r="C136" s="23" t="str">
        <f>"jingdian/"&amp;VLOOKUP(I136,city!$D$4:$P$352,12,FALSE)&amp;"/"&amp;VLOOKUP(I136,city!$D$4:$P$352,13,FALSE)&amp;"/tc/"&amp;H136&amp;".jpg"</f>
        <v>jingdian/liaoning/shenyang/tc/4.jpg</v>
      </c>
      <c r="D136" s="31">
        <v>18</v>
      </c>
      <c r="E136" s="31" t="str">
        <f t="shared" si="12"/>
        <v>17,19,20,22,27</v>
      </c>
      <c r="F136" s="2" t="str">
        <f>VLOOKUP(G136,city!$A$4:$D$352,4,0)</f>
        <v>沈阳</v>
      </c>
      <c r="G136" s="9">
        <f t="shared" si="13"/>
        <v>27</v>
      </c>
      <c r="H136" s="9">
        <f>IF(VLOOKUP(G135,city!$K$4:$M$352,3,0)&gt;H135,H135+1,1)</f>
        <v>4</v>
      </c>
      <c r="I136" s="23" t="s">
        <v>90</v>
      </c>
      <c r="J136" s="23">
        <f t="shared" si="11"/>
        <v>102704</v>
      </c>
      <c r="K136" s="23">
        <f t="shared" si="14"/>
        <v>-1</v>
      </c>
    </row>
    <row r="137" spans="1:11" x14ac:dyDescent="0.15">
      <c r="A137" s="23">
        <f t="shared" si="10"/>
        <v>102705</v>
      </c>
      <c r="B137" s="23" t="s">
        <v>9574</v>
      </c>
      <c r="C137" s="23" t="str">
        <f>"jingdian/"&amp;VLOOKUP(I137,city!$D$4:$P$352,12,FALSE)&amp;"/"&amp;VLOOKUP(I137,city!$D$4:$P$352,13,FALSE)&amp;"/tc/"&amp;H137&amp;".jpg"</f>
        <v>jingdian/liaoning/shenyang/tc/5.jpg</v>
      </c>
      <c r="D137" s="31">
        <v>57</v>
      </c>
      <c r="E137" s="31" t="str">
        <f t="shared" si="12"/>
        <v>54,60,63,68,86</v>
      </c>
      <c r="F137" s="2" t="str">
        <f>VLOOKUP(G137,city!$A$4:$D$352,4,0)</f>
        <v>沈阳</v>
      </c>
      <c r="G137" s="9">
        <f t="shared" si="13"/>
        <v>27</v>
      </c>
      <c r="H137" s="9">
        <f>IF(VLOOKUP(G136,city!$K$4:$M$352,3,0)&gt;H136,H136+1,1)</f>
        <v>5</v>
      </c>
      <c r="I137" s="23" t="s">
        <v>90</v>
      </c>
      <c r="J137" s="23">
        <f t="shared" si="11"/>
        <v>102705</v>
      </c>
      <c r="K137" s="23">
        <f t="shared" si="14"/>
        <v>-1</v>
      </c>
    </row>
    <row r="138" spans="1:11" x14ac:dyDescent="0.15">
      <c r="A138" s="23">
        <f t="shared" si="10"/>
        <v>102801</v>
      </c>
      <c r="B138" s="23" t="s">
        <v>9576</v>
      </c>
      <c r="C138" s="23" t="str">
        <f>"jingdian/"&amp;VLOOKUP(I138,city!$D$4:$P$352,12,FALSE)&amp;"/"&amp;VLOOKUP(I138,city!$D$4:$P$352,13,FALSE)&amp;"/tc/"&amp;H138&amp;".jpg"</f>
        <v>jingdian/liaoning/dalian/tc/1.jpg</v>
      </c>
      <c r="D138" s="31">
        <v>46</v>
      </c>
      <c r="E138" s="31" t="str">
        <f t="shared" si="12"/>
        <v>44,48,51,55,69</v>
      </c>
      <c r="F138" s="2" t="str">
        <f>VLOOKUP(G138,city!$A$4:$D$352,4,0)</f>
        <v>大连</v>
      </c>
      <c r="G138" s="9">
        <f t="shared" si="13"/>
        <v>28</v>
      </c>
      <c r="H138" s="9">
        <f>IF(VLOOKUP(G137,city!$K$4:$M$352,3,0)&gt;H137,H137+1,1)</f>
        <v>1</v>
      </c>
      <c r="I138" s="23" t="s">
        <v>93</v>
      </c>
      <c r="J138" s="23">
        <f t="shared" si="11"/>
        <v>102801</v>
      </c>
      <c r="K138" s="23">
        <f t="shared" si="14"/>
        <v>-1</v>
      </c>
    </row>
    <row r="139" spans="1:11" x14ac:dyDescent="0.15">
      <c r="A139" s="23">
        <f t="shared" si="10"/>
        <v>102802</v>
      </c>
      <c r="B139" s="23" t="s">
        <v>9578</v>
      </c>
      <c r="C139" s="23" t="str">
        <f>"jingdian/"&amp;VLOOKUP(I139,city!$D$4:$P$352,12,FALSE)&amp;"/"&amp;VLOOKUP(I139,city!$D$4:$P$352,13,FALSE)&amp;"/tc/"&amp;H139&amp;".jpg"</f>
        <v>jingdian/liaoning/dalian/tc/2.jpg</v>
      </c>
      <c r="D139" s="31">
        <v>21</v>
      </c>
      <c r="E139" s="31" t="str">
        <f t="shared" si="12"/>
        <v>20,22,23,25,32</v>
      </c>
      <c r="F139" s="2" t="str">
        <f>VLOOKUP(G139,city!$A$4:$D$352,4,0)</f>
        <v>大连</v>
      </c>
      <c r="G139" s="9">
        <f t="shared" si="13"/>
        <v>28</v>
      </c>
      <c r="H139" s="9">
        <f>IF(VLOOKUP(G138,city!$K$4:$M$352,3,0)&gt;H138,H138+1,1)</f>
        <v>2</v>
      </c>
      <c r="I139" s="23" t="s">
        <v>93</v>
      </c>
      <c r="J139" s="23">
        <f t="shared" si="11"/>
        <v>102802</v>
      </c>
      <c r="K139" s="23">
        <f t="shared" si="14"/>
        <v>-1</v>
      </c>
    </row>
    <row r="140" spans="1:11" x14ac:dyDescent="0.15">
      <c r="A140" s="23">
        <f t="shared" si="10"/>
        <v>102803</v>
      </c>
      <c r="B140" s="23" t="s">
        <v>9580</v>
      </c>
      <c r="C140" s="23" t="str">
        <f>"jingdian/"&amp;VLOOKUP(I140,city!$D$4:$P$352,12,FALSE)&amp;"/"&amp;VLOOKUP(I140,city!$D$4:$P$352,13,FALSE)&amp;"/tc/"&amp;H140&amp;".jpg"</f>
        <v>jingdian/liaoning/dalian/tc/3.jpg</v>
      </c>
      <c r="D140" s="31">
        <v>15</v>
      </c>
      <c r="E140" s="31" t="str">
        <f t="shared" si="12"/>
        <v>14,16,17,18,23</v>
      </c>
      <c r="F140" s="2" t="str">
        <f>VLOOKUP(G140,city!$A$4:$D$352,4,0)</f>
        <v>大连</v>
      </c>
      <c r="G140" s="9">
        <f t="shared" si="13"/>
        <v>28</v>
      </c>
      <c r="H140" s="9">
        <f>IF(VLOOKUP(G139,city!$K$4:$M$352,3,0)&gt;H139,H139+1,1)</f>
        <v>3</v>
      </c>
      <c r="I140" s="23" t="s">
        <v>93</v>
      </c>
      <c r="J140" s="23">
        <f t="shared" si="11"/>
        <v>102803</v>
      </c>
      <c r="K140" s="23">
        <f t="shared" si="14"/>
        <v>-1</v>
      </c>
    </row>
    <row r="141" spans="1:11" x14ac:dyDescent="0.15">
      <c r="A141" s="23">
        <f t="shared" si="10"/>
        <v>102804</v>
      </c>
      <c r="B141" s="23" t="s">
        <v>9582</v>
      </c>
      <c r="C141" s="23" t="str">
        <f>"jingdian/"&amp;VLOOKUP(I141,city!$D$4:$P$352,12,FALSE)&amp;"/"&amp;VLOOKUP(I141,city!$D$4:$P$352,13,FALSE)&amp;"/tc/"&amp;H141&amp;".jpg"</f>
        <v>jingdian/liaoning/dalian/tc/4.jpg</v>
      </c>
      <c r="D141" s="31">
        <v>108</v>
      </c>
      <c r="E141" s="31" t="str">
        <f t="shared" si="12"/>
        <v>103,113,119,130,162</v>
      </c>
      <c r="F141" s="2" t="str">
        <f>VLOOKUP(G141,city!$A$4:$D$352,4,0)</f>
        <v>大连</v>
      </c>
      <c r="G141" s="9">
        <f t="shared" si="13"/>
        <v>28</v>
      </c>
      <c r="H141" s="9">
        <f>IF(VLOOKUP(G140,city!$K$4:$M$352,3,0)&gt;H140,H140+1,1)</f>
        <v>4</v>
      </c>
      <c r="I141" s="23" t="s">
        <v>93</v>
      </c>
      <c r="J141" s="23">
        <f t="shared" si="11"/>
        <v>102804</v>
      </c>
      <c r="K141" s="23">
        <f t="shared" si="14"/>
        <v>10</v>
      </c>
    </row>
    <row r="142" spans="1:11" x14ac:dyDescent="0.15">
      <c r="A142" s="23">
        <f t="shared" si="10"/>
        <v>102805</v>
      </c>
      <c r="B142" s="23" t="s">
        <v>9584</v>
      </c>
      <c r="C142" s="23" t="str">
        <f>"jingdian/"&amp;VLOOKUP(I142,city!$D$4:$P$352,12,FALSE)&amp;"/"&amp;VLOOKUP(I142,city!$D$4:$P$352,13,FALSE)&amp;"/tc/"&amp;H142&amp;".jpg"</f>
        <v>jingdian/liaoning/dalian/tc/5.jpg</v>
      </c>
      <c r="D142" s="31">
        <v>15</v>
      </c>
      <c r="E142" s="31" t="str">
        <f t="shared" si="12"/>
        <v>14,16,17,18,23</v>
      </c>
      <c r="F142" s="2" t="str">
        <f>VLOOKUP(G142,city!$A$4:$D$352,4,0)</f>
        <v>大连</v>
      </c>
      <c r="G142" s="9">
        <f t="shared" si="13"/>
        <v>28</v>
      </c>
      <c r="H142" s="9">
        <f>IF(VLOOKUP(G141,city!$K$4:$M$352,3,0)&gt;H141,H141+1,1)</f>
        <v>5</v>
      </c>
      <c r="I142" s="23" t="s">
        <v>93</v>
      </c>
      <c r="J142" s="23">
        <f t="shared" si="11"/>
        <v>102805</v>
      </c>
      <c r="K142" s="23">
        <f t="shared" si="14"/>
        <v>-1</v>
      </c>
    </row>
    <row r="143" spans="1:11" x14ac:dyDescent="0.15">
      <c r="A143" s="23">
        <f t="shared" si="10"/>
        <v>102901</v>
      </c>
      <c r="B143" s="23" t="s">
        <v>9586</v>
      </c>
      <c r="C143" s="23" t="str">
        <f>"jingdian/"&amp;VLOOKUP(I143,city!$D$4:$P$352,12,FALSE)&amp;"/"&amp;VLOOKUP(I143,city!$D$4:$P$352,13,FALSE)&amp;"/tc/"&amp;H143&amp;".jpg"</f>
        <v>jingdian/liaoning/anshan/tc/1.jpg</v>
      </c>
      <c r="D143" s="31">
        <v>19</v>
      </c>
      <c r="E143" s="31" t="str">
        <f t="shared" si="12"/>
        <v>18,20,21,23,29</v>
      </c>
      <c r="F143" s="2" t="str">
        <f>VLOOKUP(G143,city!$A$4:$D$352,4,0)</f>
        <v>鞍山</v>
      </c>
      <c r="G143" s="9">
        <f t="shared" si="13"/>
        <v>29</v>
      </c>
      <c r="H143" s="9">
        <f>IF(VLOOKUP(G142,city!$K$4:$M$352,3,0)&gt;H142,H142+1,1)</f>
        <v>1</v>
      </c>
      <c r="I143" s="23" t="s">
        <v>95</v>
      </c>
      <c r="J143" s="23">
        <f t="shared" si="11"/>
        <v>102901</v>
      </c>
      <c r="K143" s="23">
        <f t="shared" si="14"/>
        <v>-1</v>
      </c>
    </row>
    <row r="144" spans="1:11" x14ac:dyDescent="0.15">
      <c r="A144" s="23">
        <f t="shared" si="10"/>
        <v>102902</v>
      </c>
      <c r="B144" s="23" t="s">
        <v>9588</v>
      </c>
      <c r="C144" s="23" t="str">
        <f>"jingdian/"&amp;VLOOKUP(I144,city!$D$4:$P$352,12,FALSE)&amp;"/"&amp;VLOOKUP(I144,city!$D$4:$P$352,13,FALSE)&amp;"/tc/"&amp;H144&amp;".jpg"</f>
        <v>jingdian/liaoning/anshan/tc/2.jpg</v>
      </c>
      <c r="D144" s="31">
        <v>11</v>
      </c>
      <c r="E144" s="31" t="str">
        <f t="shared" si="12"/>
        <v>10,12,12,13,17</v>
      </c>
      <c r="F144" s="2" t="str">
        <f>VLOOKUP(G144,city!$A$4:$D$352,4,0)</f>
        <v>鞍山</v>
      </c>
      <c r="G144" s="9">
        <f t="shared" si="13"/>
        <v>29</v>
      </c>
      <c r="H144" s="9">
        <f>IF(VLOOKUP(G143,city!$K$4:$M$352,3,0)&gt;H143,H143+1,1)</f>
        <v>2</v>
      </c>
      <c r="I144" s="23" t="s">
        <v>95</v>
      </c>
      <c r="J144" s="23">
        <f t="shared" si="11"/>
        <v>102902</v>
      </c>
      <c r="K144" s="23">
        <f t="shared" si="14"/>
        <v>-1</v>
      </c>
    </row>
    <row r="145" spans="1:11" x14ac:dyDescent="0.15">
      <c r="A145" s="23">
        <f t="shared" si="10"/>
        <v>102903</v>
      </c>
      <c r="B145" s="23" t="s">
        <v>9590</v>
      </c>
      <c r="C145" s="23" t="str">
        <f>"jingdian/"&amp;VLOOKUP(I145,city!$D$4:$P$352,12,FALSE)&amp;"/"&amp;VLOOKUP(I145,city!$D$4:$P$352,13,FALSE)&amp;"/tc/"&amp;H145&amp;".jpg"</f>
        <v>jingdian/liaoning/anshan/tc/3.jpg</v>
      </c>
      <c r="D145" s="31">
        <v>25</v>
      </c>
      <c r="E145" s="31" t="str">
        <f t="shared" si="12"/>
        <v>24,26,28,30,38</v>
      </c>
      <c r="F145" s="2" t="str">
        <f>VLOOKUP(G145,city!$A$4:$D$352,4,0)</f>
        <v>鞍山</v>
      </c>
      <c r="G145" s="9">
        <f t="shared" si="13"/>
        <v>29</v>
      </c>
      <c r="H145" s="9">
        <f>IF(VLOOKUP(G144,city!$K$4:$M$352,3,0)&gt;H144,H144+1,1)</f>
        <v>3</v>
      </c>
      <c r="I145" s="23" t="s">
        <v>95</v>
      </c>
      <c r="J145" s="23">
        <f t="shared" si="11"/>
        <v>102903</v>
      </c>
      <c r="K145" s="23">
        <f t="shared" si="14"/>
        <v>-1</v>
      </c>
    </row>
    <row r="146" spans="1:11" x14ac:dyDescent="0.15">
      <c r="A146" s="23">
        <f t="shared" si="10"/>
        <v>102904</v>
      </c>
      <c r="B146" s="23" t="s">
        <v>9592</v>
      </c>
      <c r="C146" s="23" t="str">
        <f>"jingdian/"&amp;VLOOKUP(I146,city!$D$4:$P$352,12,FALSE)&amp;"/"&amp;VLOOKUP(I146,city!$D$4:$P$352,13,FALSE)&amp;"/tc/"&amp;H146&amp;".jpg"</f>
        <v>jingdian/liaoning/anshan/tc/4.jpg</v>
      </c>
      <c r="D146" s="31">
        <v>37</v>
      </c>
      <c r="E146" s="31" t="str">
        <f t="shared" si="12"/>
        <v>35,39,41,44,56</v>
      </c>
      <c r="F146" s="2" t="str">
        <f>VLOOKUP(G146,city!$A$4:$D$352,4,0)</f>
        <v>鞍山</v>
      </c>
      <c r="G146" s="9">
        <f t="shared" si="13"/>
        <v>29</v>
      </c>
      <c r="H146" s="9">
        <f>IF(VLOOKUP(G145,city!$K$4:$M$352,3,0)&gt;H145,H145+1,1)</f>
        <v>4</v>
      </c>
      <c r="I146" s="23" t="s">
        <v>95</v>
      </c>
      <c r="J146" s="23">
        <f t="shared" si="11"/>
        <v>102904</v>
      </c>
      <c r="K146" s="23">
        <f t="shared" si="14"/>
        <v>-1</v>
      </c>
    </row>
    <row r="147" spans="1:11" x14ac:dyDescent="0.15">
      <c r="A147" s="23">
        <f t="shared" si="10"/>
        <v>102905</v>
      </c>
      <c r="B147" s="23" t="s">
        <v>10240</v>
      </c>
      <c r="C147" s="23" t="str">
        <f>"jingdian/"&amp;VLOOKUP(I147,city!$D$4:$P$352,12,FALSE)&amp;"/"&amp;VLOOKUP(I147,city!$D$4:$P$352,13,FALSE)&amp;"/tc/"&amp;H147&amp;".jpg"</f>
        <v>jingdian/liaoning/anshan/tc/5.jpg</v>
      </c>
      <c r="D147" s="31">
        <v>4</v>
      </c>
      <c r="E147" s="31" t="str">
        <f t="shared" si="12"/>
        <v>4,4,4,5,6</v>
      </c>
      <c r="F147" s="2" t="str">
        <f>VLOOKUP(G147,city!$A$4:$D$352,4,0)</f>
        <v>鞍山</v>
      </c>
      <c r="G147" s="9">
        <f t="shared" si="13"/>
        <v>29</v>
      </c>
      <c r="H147" s="9">
        <f>IF(VLOOKUP(G146,city!$K$4:$M$352,3,0)&gt;H146,H146+1,1)</f>
        <v>5</v>
      </c>
      <c r="I147" s="23" t="s">
        <v>95</v>
      </c>
      <c r="J147" s="23">
        <f t="shared" si="11"/>
        <v>102905</v>
      </c>
      <c r="K147" s="23">
        <f t="shared" si="14"/>
        <v>-1</v>
      </c>
    </row>
    <row r="148" spans="1:11" x14ac:dyDescent="0.15">
      <c r="A148" s="23">
        <f t="shared" si="10"/>
        <v>103001</v>
      </c>
      <c r="B148" s="23" t="s">
        <v>9594</v>
      </c>
      <c r="C148" s="23" t="str">
        <f>"jingdian/"&amp;VLOOKUP(I148,city!$D$4:$P$352,12,FALSE)&amp;"/"&amp;VLOOKUP(I148,city!$D$4:$P$352,13,FALSE)&amp;"/tc/"&amp;H148&amp;".jpg"</f>
        <v>jingdian/liaoning/fushun/tc/1.jpg</v>
      </c>
      <c r="D148" s="31">
        <v>10</v>
      </c>
      <c r="E148" s="31" t="str">
        <f t="shared" si="12"/>
        <v>10,11,11,12,15</v>
      </c>
      <c r="F148" s="2" t="str">
        <f>VLOOKUP(G148,city!$A$4:$D$352,4,0)</f>
        <v>抚顺</v>
      </c>
      <c r="G148" s="9">
        <f t="shared" si="13"/>
        <v>30</v>
      </c>
      <c r="H148" s="9">
        <f>IF(VLOOKUP(G147,city!$K$4:$M$352,3,0)&gt;H147,H147+1,1)</f>
        <v>1</v>
      </c>
      <c r="I148" s="23" t="s">
        <v>97</v>
      </c>
      <c r="J148" s="23">
        <f t="shared" si="11"/>
        <v>103001</v>
      </c>
      <c r="K148" s="23">
        <f t="shared" si="14"/>
        <v>-1</v>
      </c>
    </row>
    <row r="149" spans="1:11" x14ac:dyDescent="0.15">
      <c r="A149" s="23">
        <f t="shared" si="10"/>
        <v>103002</v>
      </c>
      <c r="B149" s="23" t="s">
        <v>9596</v>
      </c>
      <c r="C149" s="23" t="str">
        <f>"jingdian/"&amp;VLOOKUP(I149,city!$D$4:$P$352,12,FALSE)&amp;"/"&amp;VLOOKUP(I149,city!$D$4:$P$352,13,FALSE)&amp;"/tc/"&amp;H149&amp;".jpg"</f>
        <v>jingdian/liaoning/fushun/tc/2.jpg</v>
      </c>
      <c r="D149" s="31">
        <v>25</v>
      </c>
      <c r="E149" s="31" t="str">
        <f t="shared" si="12"/>
        <v>24,26,28,30,38</v>
      </c>
      <c r="F149" s="2" t="str">
        <f>VLOOKUP(G149,city!$A$4:$D$352,4,0)</f>
        <v>抚顺</v>
      </c>
      <c r="G149" s="9">
        <f t="shared" si="13"/>
        <v>30</v>
      </c>
      <c r="H149" s="9">
        <f>IF(VLOOKUP(G148,city!$K$4:$M$352,3,0)&gt;H148,H148+1,1)</f>
        <v>2</v>
      </c>
      <c r="I149" s="23" t="s">
        <v>97</v>
      </c>
      <c r="J149" s="23">
        <f t="shared" si="11"/>
        <v>103002</v>
      </c>
      <c r="K149" s="23">
        <f t="shared" si="14"/>
        <v>-1</v>
      </c>
    </row>
    <row r="150" spans="1:11" x14ac:dyDescent="0.15">
      <c r="A150" s="23">
        <f t="shared" si="10"/>
        <v>103003</v>
      </c>
      <c r="B150" s="23" t="s">
        <v>9598</v>
      </c>
      <c r="C150" s="23" t="str">
        <f>"jingdian/"&amp;VLOOKUP(I150,city!$D$4:$P$352,12,FALSE)&amp;"/"&amp;VLOOKUP(I150,city!$D$4:$P$352,13,FALSE)&amp;"/tc/"&amp;H150&amp;".jpg"</f>
        <v>jingdian/liaoning/fushun/tc/3.jpg</v>
      </c>
      <c r="D150" s="31">
        <v>15</v>
      </c>
      <c r="E150" s="31" t="str">
        <f t="shared" si="12"/>
        <v>14,16,17,18,23</v>
      </c>
      <c r="F150" s="2" t="str">
        <f>VLOOKUP(G150,city!$A$4:$D$352,4,0)</f>
        <v>抚顺</v>
      </c>
      <c r="G150" s="9">
        <f t="shared" si="13"/>
        <v>30</v>
      </c>
      <c r="H150" s="9">
        <f>IF(VLOOKUP(G149,city!$K$4:$M$352,3,0)&gt;H149,H149+1,1)</f>
        <v>3</v>
      </c>
      <c r="I150" s="23" t="s">
        <v>97</v>
      </c>
      <c r="J150" s="23">
        <f t="shared" si="11"/>
        <v>103003</v>
      </c>
      <c r="K150" s="23">
        <f t="shared" si="14"/>
        <v>-1</v>
      </c>
    </row>
    <row r="151" spans="1:11" x14ac:dyDescent="0.15">
      <c r="A151" s="23">
        <f t="shared" si="10"/>
        <v>103004</v>
      </c>
      <c r="B151" s="23" t="s">
        <v>10241</v>
      </c>
      <c r="C151" s="23" t="str">
        <f>"jingdian/"&amp;VLOOKUP(I151,city!$D$4:$P$352,12,FALSE)&amp;"/"&amp;VLOOKUP(I151,city!$D$4:$P$352,13,FALSE)&amp;"/tc/"&amp;H151&amp;".jpg"</f>
        <v>jingdian/liaoning/fushun/tc/4.jpg</v>
      </c>
      <c r="D151" s="31">
        <v>45</v>
      </c>
      <c r="E151" s="31" t="str">
        <f t="shared" si="12"/>
        <v>43,47,50,54,68</v>
      </c>
      <c r="F151" s="2" t="str">
        <f>VLOOKUP(G151,city!$A$4:$D$352,4,0)</f>
        <v>抚顺</v>
      </c>
      <c r="G151" s="9">
        <f t="shared" si="13"/>
        <v>30</v>
      </c>
      <c r="H151" s="9">
        <f>IF(VLOOKUP(G150,city!$K$4:$M$352,3,0)&gt;H150,H150+1,1)</f>
        <v>4</v>
      </c>
      <c r="I151" s="23" t="s">
        <v>97</v>
      </c>
      <c r="J151" s="23">
        <f t="shared" si="11"/>
        <v>103004</v>
      </c>
      <c r="K151" s="23">
        <f t="shared" si="14"/>
        <v>-1</v>
      </c>
    </row>
    <row r="152" spans="1:11" x14ac:dyDescent="0.15">
      <c r="A152" s="23">
        <f t="shared" si="10"/>
        <v>103005</v>
      </c>
      <c r="B152" s="23" t="s">
        <v>9600</v>
      </c>
      <c r="C152" s="23" t="str">
        <f>"jingdian/"&amp;VLOOKUP(I152,city!$D$4:$P$352,12,FALSE)&amp;"/"&amp;VLOOKUP(I152,city!$D$4:$P$352,13,FALSE)&amp;"/tc/"&amp;H152&amp;".jpg"</f>
        <v>jingdian/liaoning/fushun/tc/5.jpg</v>
      </c>
      <c r="D152" s="31">
        <v>10</v>
      </c>
      <c r="E152" s="31" t="str">
        <f t="shared" si="12"/>
        <v>10,11,11,12,15</v>
      </c>
      <c r="F152" s="2" t="str">
        <f>VLOOKUP(G152,city!$A$4:$D$352,4,0)</f>
        <v>抚顺</v>
      </c>
      <c r="G152" s="9">
        <f t="shared" si="13"/>
        <v>30</v>
      </c>
      <c r="H152" s="9">
        <f>IF(VLOOKUP(G151,city!$K$4:$M$352,3,0)&gt;H151,H151+1,1)</f>
        <v>5</v>
      </c>
      <c r="I152" s="23" t="s">
        <v>97</v>
      </c>
      <c r="J152" s="23">
        <f t="shared" si="11"/>
        <v>103005</v>
      </c>
      <c r="K152" s="23">
        <f t="shared" si="14"/>
        <v>-1</v>
      </c>
    </row>
    <row r="153" spans="1:11" x14ac:dyDescent="0.15">
      <c r="A153" s="23">
        <f t="shared" si="10"/>
        <v>103101</v>
      </c>
      <c r="B153" s="23" t="s">
        <v>9602</v>
      </c>
      <c r="C153" s="23" t="str">
        <f>"jingdian/"&amp;VLOOKUP(I153,city!$D$4:$P$352,12,FALSE)&amp;"/"&amp;VLOOKUP(I153,city!$D$4:$P$352,13,FALSE)&amp;"/tc/"&amp;H153&amp;".jpg"</f>
        <v>jingdian/liaoning/benxi/tc/1.jpg</v>
      </c>
      <c r="D153" s="31">
        <v>24</v>
      </c>
      <c r="E153" s="31" t="str">
        <f t="shared" si="12"/>
        <v>23,25,26,29,36</v>
      </c>
      <c r="F153" s="2" t="str">
        <f>VLOOKUP(G153,city!$A$4:$D$352,4,0)</f>
        <v>本溪</v>
      </c>
      <c r="G153" s="9">
        <f t="shared" si="13"/>
        <v>31</v>
      </c>
      <c r="H153" s="9">
        <f>IF(VLOOKUP(G152,city!$K$4:$M$352,3,0)&gt;H152,H152+1,1)</f>
        <v>1</v>
      </c>
      <c r="I153" s="23" t="s">
        <v>99</v>
      </c>
      <c r="J153" s="23">
        <f t="shared" si="11"/>
        <v>103101</v>
      </c>
      <c r="K153" s="23">
        <f t="shared" si="14"/>
        <v>-1</v>
      </c>
    </row>
    <row r="154" spans="1:11" x14ac:dyDescent="0.15">
      <c r="A154" s="23">
        <f t="shared" si="10"/>
        <v>103102</v>
      </c>
      <c r="B154" s="23" t="s">
        <v>9604</v>
      </c>
      <c r="C154" s="23" t="str">
        <f>"jingdian/"&amp;VLOOKUP(I154,city!$D$4:$P$352,12,FALSE)&amp;"/"&amp;VLOOKUP(I154,city!$D$4:$P$352,13,FALSE)&amp;"/tc/"&amp;H154&amp;".jpg"</f>
        <v>jingdian/liaoning/benxi/tc/2.jpg</v>
      </c>
      <c r="D154" s="31">
        <v>65</v>
      </c>
      <c r="E154" s="31" t="str">
        <f t="shared" si="12"/>
        <v>62,68,72,78,98</v>
      </c>
      <c r="F154" s="2" t="str">
        <f>VLOOKUP(G154,city!$A$4:$D$352,4,0)</f>
        <v>本溪</v>
      </c>
      <c r="G154" s="9">
        <f t="shared" si="13"/>
        <v>31</v>
      </c>
      <c r="H154" s="9">
        <f>IF(VLOOKUP(G153,city!$K$4:$M$352,3,0)&gt;H153,H153+1,1)</f>
        <v>2</v>
      </c>
      <c r="I154" s="23" t="s">
        <v>99</v>
      </c>
      <c r="J154" s="23">
        <f t="shared" si="11"/>
        <v>103102</v>
      </c>
      <c r="K154" s="23">
        <f t="shared" si="14"/>
        <v>-1</v>
      </c>
    </row>
    <row r="155" spans="1:11" x14ac:dyDescent="0.15">
      <c r="A155" s="23">
        <f t="shared" si="10"/>
        <v>103103</v>
      </c>
      <c r="B155" s="23" t="s">
        <v>9606</v>
      </c>
      <c r="C155" s="23" t="str">
        <f>"jingdian/"&amp;VLOOKUP(I155,city!$D$4:$P$352,12,FALSE)&amp;"/"&amp;VLOOKUP(I155,city!$D$4:$P$352,13,FALSE)&amp;"/tc/"&amp;H155&amp;".jpg"</f>
        <v>jingdian/liaoning/benxi/tc/3.jpg</v>
      </c>
      <c r="D155" s="31">
        <v>19</v>
      </c>
      <c r="E155" s="31" t="str">
        <f t="shared" si="12"/>
        <v>18,20,21,23,29</v>
      </c>
      <c r="F155" s="2" t="str">
        <f>VLOOKUP(G155,city!$A$4:$D$352,4,0)</f>
        <v>本溪</v>
      </c>
      <c r="G155" s="9">
        <f t="shared" si="13"/>
        <v>31</v>
      </c>
      <c r="H155" s="9">
        <f>IF(VLOOKUP(G154,city!$K$4:$M$352,3,0)&gt;H154,H154+1,1)</f>
        <v>3</v>
      </c>
      <c r="I155" s="23" t="s">
        <v>99</v>
      </c>
      <c r="J155" s="23">
        <f t="shared" si="11"/>
        <v>103103</v>
      </c>
      <c r="K155" s="23">
        <f t="shared" si="14"/>
        <v>-1</v>
      </c>
    </row>
    <row r="156" spans="1:11" x14ac:dyDescent="0.15">
      <c r="A156" s="23">
        <f t="shared" si="10"/>
        <v>103104</v>
      </c>
      <c r="B156" s="23" t="s">
        <v>10242</v>
      </c>
      <c r="C156" s="23" t="str">
        <f>"jingdian/"&amp;VLOOKUP(I156,city!$D$4:$P$352,12,FALSE)&amp;"/"&amp;VLOOKUP(I156,city!$D$4:$P$352,13,FALSE)&amp;"/tc/"&amp;H156&amp;".jpg"</f>
        <v>jingdian/liaoning/benxi/tc/4.jpg</v>
      </c>
      <c r="D156" s="31">
        <v>17</v>
      </c>
      <c r="E156" s="31" t="str">
        <f t="shared" si="12"/>
        <v>16,18,19,20,26</v>
      </c>
      <c r="F156" s="2" t="str">
        <f>VLOOKUP(G156,city!$A$4:$D$352,4,0)</f>
        <v>本溪</v>
      </c>
      <c r="G156" s="9">
        <f t="shared" si="13"/>
        <v>31</v>
      </c>
      <c r="H156" s="9">
        <f>IF(VLOOKUP(G155,city!$K$4:$M$352,3,0)&gt;H155,H155+1,1)</f>
        <v>4</v>
      </c>
      <c r="I156" s="23" t="s">
        <v>99</v>
      </c>
      <c r="J156" s="23">
        <f t="shared" si="11"/>
        <v>103104</v>
      </c>
      <c r="K156" s="23">
        <f t="shared" si="14"/>
        <v>-1</v>
      </c>
    </row>
    <row r="157" spans="1:11" x14ac:dyDescent="0.15">
      <c r="A157" s="23">
        <f t="shared" si="10"/>
        <v>103105</v>
      </c>
      <c r="B157" s="23" t="s">
        <v>9608</v>
      </c>
      <c r="C157" s="23" t="str">
        <f>"jingdian/"&amp;VLOOKUP(I157,city!$D$4:$P$352,12,FALSE)&amp;"/"&amp;VLOOKUP(I157,city!$D$4:$P$352,13,FALSE)&amp;"/tc/"&amp;H157&amp;".jpg"</f>
        <v>jingdian/liaoning/benxi/tc/5.jpg</v>
      </c>
      <c r="D157" s="31">
        <v>15</v>
      </c>
      <c r="E157" s="31" t="str">
        <f t="shared" si="12"/>
        <v>14,16,17,18,23</v>
      </c>
      <c r="F157" s="2" t="str">
        <f>VLOOKUP(G157,city!$A$4:$D$352,4,0)</f>
        <v>本溪</v>
      </c>
      <c r="G157" s="9">
        <f t="shared" si="13"/>
        <v>31</v>
      </c>
      <c r="H157" s="9">
        <f>IF(VLOOKUP(G156,city!$K$4:$M$352,3,0)&gt;H156,H156+1,1)</f>
        <v>5</v>
      </c>
      <c r="I157" s="23" t="s">
        <v>99</v>
      </c>
      <c r="J157" s="23">
        <f t="shared" si="11"/>
        <v>103105</v>
      </c>
      <c r="K157" s="23">
        <f t="shared" si="14"/>
        <v>-1</v>
      </c>
    </row>
    <row r="158" spans="1:11" x14ac:dyDescent="0.15">
      <c r="A158" s="23">
        <f t="shared" si="10"/>
        <v>103201</v>
      </c>
      <c r="B158" s="23" t="s">
        <v>9610</v>
      </c>
      <c r="C158" s="23" t="str">
        <f>"jingdian/"&amp;VLOOKUP(I158,city!$D$4:$P$352,12,FALSE)&amp;"/"&amp;VLOOKUP(I158,city!$D$4:$P$352,13,FALSE)&amp;"/tc/"&amp;H158&amp;".jpg"</f>
        <v>jingdian/liaoning/dandong/tc/1.jpg</v>
      </c>
      <c r="D158" s="31">
        <v>35</v>
      </c>
      <c r="E158" s="31" t="str">
        <f t="shared" si="12"/>
        <v>33,37,39,42,53</v>
      </c>
      <c r="F158" s="2" t="str">
        <f>VLOOKUP(G158,city!$A$4:$D$352,4,0)</f>
        <v>丹东</v>
      </c>
      <c r="G158" s="9">
        <f t="shared" si="13"/>
        <v>32</v>
      </c>
      <c r="H158" s="9">
        <f>IF(VLOOKUP(G157,city!$K$4:$M$352,3,0)&gt;H157,H157+1,1)</f>
        <v>1</v>
      </c>
      <c r="I158" s="23" t="s">
        <v>101</v>
      </c>
      <c r="J158" s="23">
        <f t="shared" si="11"/>
        <v>103201</v>
      </c>
      <c r="K158" s="23">
        <f t="shared" si="14"/>
        <v>-1</v>
      </c>
    </row>
    <row r="159" spans="1:11" x14ac:dyDescent="0.15">
      <c r="A159" s="23">
        <f t="shared" si="10"/>
        <v>103202</v>
      </c>
      <c r="B159" s="23" t="s">
        <v>9612</v>
      </c>
      <c r="C159" s="23" t="str">
        <f>"jingdian/"&amp;VLOOKUP(I159,city!$D$4:$P$352,12,FALSE)&amp;"/"&amp;VLOOKUP(I159,city!$D$4:$P$352,13,FALSE)&amp;"/tc/"&amp;H159&amp;".jpg"</f>
        <v>jingdian/liaoning/dandong/tc/2.jpg</v>
      </c>
      <c r="D159" s="31">
        <v>48</v>
      </c>
      <c r="E159" s="31" t="str">
        <f t="shared" si="12"/>
        <v>46,50,53,58,72</v>
      </c>
      <c r="F159" s="2" t="str">
        <f>VLOOKUP(G159,city!$A$4:$D$352,4,0)</f>
        <v>丹东</v>
      </c>
      <c r="G159" s="9">
        <f t="shared" si="13"/>
        <v>32</v>
      </c>
      <c r="H159" s="9">
        <f>IF(VLOOKUP(G158,city!$K$4:$M$352,3,0)&gt;H158,H158+1,1)</f>
        <v>2</v>
      </c>
      <c r="I159" s="23" t="s">
        <v>101</v>
      </c>
      <c r="J159" s="23">
        <f t="shared" si="11"/>
        <v>103202</v>
      </c>
      <c r="K159" s="23">
        <f t="shared" si="14"/>
        <v>-1</v>
      </c>
    </row>
    <row r="160" spans="1:11" x14ac:dyDescent="0.15">
      <c r="A160" s="23">
        <f t="shared" si="10"/>
        <v>103203</v>
      </c>
      <c r="B160" s="23" t="s">
        <v>9614</v>
      </c>
      <c r="C160" s="23" t="str">
        <f>"jingdian/"&amp;VLOOKUP(I160,city!$D$4:$P$352,12,FALSE)&amp;"/"&amp;VLOOKUP(I160,city!$D$4:$P$352,13,FALSE)&amp;"/tc/"&amp;H160&amp;".jpg"</f>
        <v>jingdian/liaoning/dandong/tc/3.jpg</v>
      </c>
      <c r="D160" s="31">
        <v>13</v>
      </c>
      <c r="E160" s="31" t="str">
        <f t="shared" si="12"/>
        <v>12,14,14,16,20</v>
      </c>
      <c r="F160" s="2" t="str">
        <f>VLOOKUP(G160,city!$A$4:$D$352,4,0)</f>
        <v>丹东</v>
      </c>
      <c r="G160" s="9">
        <f t="shared" si="13"/>
        <v>32</v>
      </c>
      <c r="H160" s="9">
        <f>IF(VLOOKUP(G159,city!$K$4:$M$352,3,0)&gt;H159,H159+1,1)</f>
        <v>3</v>
      </c>
      <c r="I160" s="23" t="s">
        <v>101</v>
      </c>
      <c r="J160" s="23">
        <f t="shared" si="11"/>
        <v>103203</v>
      </c>
      <c r="K160" s="23">
        <f t="shared" si="14"/>
        <v>-1</v>
      </c>
    </row>
    <row r="161" spans="1:11" x14ac:dyDescent="0.15">
      <c r="A161" s="23">
        <f t="shared" si="10"/>
        <v>103204</v>
      </c>
      <c r="B161" s="23" t="s">
        <v>10243</v>
      </c>
      <c r="C161" s="23" t="str">
        <f>"jingdian/"&amp;VLOOKUP(I161,city!$D$4:$P$352,12,FALSE)&amp;"/"&amp;VLOOKUP(I161,city!$D$4:$P$352,13,FALSE)&amp;"/tc/"&amp;H161&amp;".jpg"</f>
        <v>jingdian/liaoning/dandong/tc/4.jpg</v>
      </c>
      <c r="D161" s="31">
        <v>99</v>
      </c>
      <c r="E161" s="31" t="str">
        <f t="shared" si="12"/>
        <v>94,104,109,119,149</v>
      </c>
      <c r="F161" s="2" t="str">
        <f>VLOOKUP(G161,city!$A$4:$D$352,4,0)</f>
        <v>丹东</v>
      </c>
      <c r="G161" s="9">
        <f t="shared" si="13"/>
        <v>32</v>
      </c>
      <c r="H161" s="9">
        <f>IF(VLOOKUP(G160,city!$K$4:$M$352,3,0)&gt;H160,H160+1,1)</f>
        <v>4</v>
      </c>
      <c r="I161" s="23" t="s">
        <v>101</v>
      </c>
      <c r="J161" s="23">
        <f t="shared" si="11"/>
        <v>103204</v>
      </c>
      <c r="K161" s="23">
        <f t="shared" si="14"/>
        <v>-1</v>
      </c>
    </row>
    <row r="162" spans="1:11" x14ac:dyDescent="0.15">
      <c r="A162" s="23">
        <f t="shared" si="10"/>
        <v>103205</v>
      </c>
      <c r="B162" s="23" t="s">
        <v>10244</v>
      </c>
      <c r="C162" s="23" t="str">
        <f>"jingdian/"&amp;VLOOKUP(I162,city!$D$4:$P$352,12,FALSE)&amp;"/"&amp;VLOOKUP(I162,city!$D$4:$P$352,13,FALSE)&amp;"/tc/"&amp;H162&amp;".jpg"</f>
        <v>jingdian/liaoning/dandong/tc/5.jpg</v>
      </c>
      <c r="D162" s="31">
        <v>28</v>
      </c>
      <c r="E162" s="31" t="str">
        <f t="shared" si="12"/>
        <v>27,29,31,34,42</v>
      </c>
      <c r="F162" s="2" t="str">
        <f>VLOOKUP(G162,city!$A$4:$D$352,4,0)</f>
        <v>丹东</v>
      </c>
      <c r="G162" s="9">
        <f t="shared" si="13"/>
        <v>32</v>
      </c>
      <c r="H162" s="9">
        <f>IF(VLOOKUP(G161,city!$K$4:$M$352,3,0)&gt;H161,H161+1,1)</f>
        <v>5</v>
      </c>
      <c r="I162" s="23" t="s">
        <v>101</v>
      </c>
      <c r="J162" s="23">
        <f t="shared" si="11"/>
        <v>103205</v>
      </c>
      <c r="K162" s="23">
        <f t="shared" si="14"/>
        <v>-1</v>
      </c>
    </row>
    <row r="163" spans="1:11" x14ac:dyDescent="0.15">
      <c r="A163" s="23">
        <f t="shared" si="10"/>
        <v>103301</v>
      </c>
      <c r="B163" s="23" t="s">
        <v>9617</v>
      </c>
      <c r="C163" s="23" t="str">
        <f>"jingdian/"&amp;VLOOKUP(I163,city!$D$4:$P$352,12,FALSE)&amp;"/"&amp;VLOOKUP(I163,city!$D$4:$P$352,13,FALSE)&amp;"/tc/"&amp;H163&amp;".jpg"</f>
        <v>jingdian/liaoning/jinzhou/tc/1.jpg</v>
      </c>
      <c r="D163" s="31">
        <v>9</v>
      </c>
      <c r="E163" s="31" t="str">
        <f t="shared" si="12"/>
        <v>9,9,10,11,14</v>
      </c>
      <c r="F163" s="2" t="str">
        <f>VLOOKUP(G163,city!$A$4:$D$352,4,0)</f>
        <v>锦州</v>
      </c>
      <c r="G163" s="9">
        <f t="shared" si="13"/>
        <v>33</v>
      </c>
      <c r="H163" s="9">
        <f>IF(VLOOKUP(G162,city!$K$4:$M$352,3,0)&gt;H162,H162+1,1)</f>
        <v>1</v>
      </c>
      <c r="I163" s="23" t="s">
        <v>103</v>
      </c>
      <c r="J163" s="23">
        <f t="shared" si="11"/>
        <v>103301</v>
      </c>
      <c r="K163" s="23">
        <f t="shared" si="14"/>
        <v>-1</v>
      </c>
    </row>
    <row r="164" spans="1:11" x14ac:dyDescent="0.15">
      <c r="A164" s="23">
        <f t="shared" si="10"/>
        <v>103302</v>
      </c>
      <c r="B164" s="23" t="s">
        <v>9619</v>
      </c>
      <c r="C164" s="23" t="str">
        <f>"jingdian/"&amp;VLOOKUP(I164,city!$D$4:$P$352,12,FALSE)&amp;"/"&amp;VLOOKUP(I164,city!$D$4:$P$352,13,FALSE)&amp;"/tc/"&amp;H164&amp;".jpg"</f>
        <v>jingdian/liaoning/jinzhou/tc/2.jpg</v>
      </c>
      <c r="D164" s="31">
        <v>9</v>
      </c>
      <c r="E164" s="31" t="str">
        <f t="shared" si="12"/>
        <v>9,9,10,11,14</v>
      </c>
      <c r="F164" s="2" t="str">
        <f>VLOOKUP(G164,city!$A$4:$D$352,4,0)</f>
        <v>锦州</v>
      </c>
      <c r="G164" s="9">
        <f t="shared" si="13"/>
        <v>33</v>
      </c>
      <c r="H164" s="9">
        <f>IF(VLOOKUP(G163,city!$K$4:$M$352,3,0)&gt;H163,H163+1,1)</f>
        <v>2</v>
      </c>
      <c r="I164" s="23" t="s">
        <v>103</v>
      </c>
      <c r="J164" s="23">
        <f t="shared" si="11"/>
        <v>103302</v>
      </c>
      <c r="K164" s="23">
        <f t="shared" si="14"/>
        <v>-1</v>
      </c>
    </row>
    <row r="165" spans="1:11" x14ac:dyDescent="0.15">
      <c r="A165" s="23">
        <f t="shared" si="10"/>
        <v>103303</v>
      </c>
      <c r="B165" s="23" t="s">
        <v>10245</v>
      </c>
      <c r="C165" s="23" t="str">
        <f>"jingdian/"&amp;VLOOKUP(I165,city!$D$4:$P$352,12,FALSE)&amp;"/"&amp;VLOOKUP(I165,city!$D$4:$P$352,13,FALSE)&amp;"/tc/"&amp;H165&amp;".jpg"</f>
        <v>jingdian/liaoning/jinzhou/tc/3.jpg</v>
      </c>
      <c r="D165" s="31">
        <v>20</v>
      </c>
      <c r="E165" s="31" t="str">
        <f t="shared" si="12"/>
        <v>19,21,22,24,30</v>
      </c>
      <c r="F165" s="2" t="str">
        <f>VLOOKUP(G165,city!$A$4:$D$352,4,0)</f>
        <v>锦州</v>
      </c>
      <c r="G165" s="9">
        <f t="shared" si="13"/>
        <v>33</v>
      </c>
      <c r="H165" s="9">
        <f>IF(VLOOKUP(G164,city!$K$4:$M$352,3,0)&gt;H164,H164+1,1)</f>
        <v>3</v>
      </c>
      <c r="I165" s="23" t="s">
        <v>103</v>
      </c>
      <c r="J165" s="23">
        <f t="shared" si="11"/>
        <v>103303</v>
      </c>
      <c r="K165" s="23">
        <f t="shared" si="14"/>
        <v>-1</v>
      </c>
    </row>
    <row r="166" spans="1:11" x14ac:dyDescent="0.15">
      <c r="A166" s="23">
        <f t="shared" si="10"/>
        <v>103304</v>
      </c>
      <c r="B166" s="23" t="s">
        <v>9621</v>
      </c>
      <c r="C166" s="23" t="str">
        <f>"jingdian/"&amp;VLOOKUP(I166,city!$D$4:$P$352,12,FALSE)&amp;"/"&amp;VLOOKUP(I166,city!$D$4:$P$352,13,FALSE)&amp;"/tc/"&amp;H166&amp;".jpg"</f>
        <v>jingdian/liaoning/jinzhou/tc/4.jpg</v>
      </c>
      <c r="D166" s="31">
        <v>98</v>
      </c>
      <c r="E166" s="31" t="str">
        <f t="shared" si="12"/>
        <v>93,103,108,118,147</v>
      </c>
      <c r="F166" s="2" t="str">
        <f>VLOOKUP(G166,city!$A$4:$D$352,4,0)</f>
        <v>锦州</v>
      </c>
      <c r="G166" s="9">
        <f t="shared" si="13"/>
        <v>33</v>
      </c>
      <c r="H166" s="9">
        <f>IF(VLOOKUP(G165,city!$K$4:$M$352,3,0)&gt;H165,H165+1,1)</f>
        <v>4</v>
      </c>
      <c r="I166" s="23" t="s">
        <v>103</v>
      </c>
      <c r="J166" s="23">
        <f t="shared" si="11"/>
        <v>103304</v>
      </c>
      <c r="K166" s="23">
        <f t="shared" si="14"/>
        <v>-1</v>
      </c>
    </row>
    <row r="167" spans="1:11" x14ac:dyDescent="0.15">
      <c r="A167" s="23">
        <f t="shared" si="10"/>
        <v>103305</v>
      </c>
      <c r="B167" s="23" t="s">
        <v>9623</v>
      </c>
      <c r="C167" s="23" t="str">
        <f>"jingdian/"&amp;VLOOKUP(I167,city!$D$4:$P$352,12,FALSE)&amp;"/"&amp;VLOOKUP(I167,city!$D$4:$P$352,13,FALSE)&amp;"/tc/"&amp;H167&amp;".jpg"</f>
        <v>jingdian/liaoning/jinzhou/tc/5.jpg</v>
      </c>
      <c r="D167" s="31">
        <v>16</v>
      </c>
      <c r="E167" s="31" t="str">
        <f t="shared" si="12"/>
        <v>15,17,18,19,24</v>
      </c>
      <c r="F167" s="2" t="str">
        <f>VLOOKUP(G167,city!$A$4:$D$352,4,0)</f>
        <v>锦州</v>
      </c>
      <c r="G167" s="9">
        <f t="shared" si="13"/>
        <v>33</v>
      </c>
      <c r="H167" s="9">
        <f>IF(VLOOKUP(G166,city!$K$4:$M$352,3,0)&gt;H166,H166+1,1)</f>
        <v>5</v>
      </c>
      <c r="I167" s="23" t="s">
        <v>103</v>
      </c>
      <c r="J167" s="23">
        <f t="shared" si="11"/>
        <v>103305</v>
      </c>
      <c r="K167" s="23">
        <f t="shared" si="14"/>
        <v>-1</v>
      </c>
    </row>
    <row r="168" spans="1:11" x14ac:dyDescent="0.15">
      <c r="A168" s="23">
        <f t="shared" si="10"/>
        <v>103401</v>
      </c>
      <c r="B168" s="23" t="s">
        <v>9625</v>
      </c>
      <c r="C168" s="23" t="str">
        <f>"jingdian/"&amp;VLOOKUP(I168,city!$D$4:$P$352,12,FALSE)&amp;"/"&amp;VLOOKUP(I168,city!$D$4:$P$352,13,FALSE)&amp;"/tc/"&amp;H168&amp;".jpg"</f>
        <v>jingdian/liaoning/yingkou/tc/1.jpg</v>
      </c>
      <c r="D168" s="31">
        <v>30</v>
      </c>
      <c r="E168" s="31" t="str">
        <f t="shared" si="12"/>
        <v>29,32,33,36,45</v>
      </c>
      <c r="F168" s="2" t="str">
        <f>VLOOKUP(G168,city!$A$4:$D$352,4,0)</f>
        <v>营口</v>
      </c>
      <c r="G168" s="9">
        <f t="shared" si="13"/>
        <v>34</v>
      </c>
      <c r="H168" s="9">
        <f>IF(VLOOKUP(G167,city!$K$4:$M$352,3,0)&gt;H167,H167+1,1)</f>
        <v>1</v>
      </c>
      <c r="I168" s="23" t="s">
        <v>105</v>
      </c>
      <c r="J168" s="23">
        <f t="shared" si="11"/>
        <v>103401</v>
      </c>
      <c r="K168" s="23">
        <f t="shared" si="14"/>
        <v>-1</v>
      </c>
    </row>
    <row r="169" spans="1:11" x14ac:dyDescent="0.15">
      <c r="A169" s="23">
        <f t="shared" si="10"/>
        <v>103402</v>
      </c>
      <c r="B169" s="23" t="s">
        <v>10246</v>
      </c>
      <c r="C169" s="23" t="str">
        <f>"jingdian/"&amp;VLOOKUP(I169,city!$D$4:$P$352,12,FALSE)&amp;"/"&amp;VLOOKUP(I169,city!$D$4:$P$352,13,FALSE)&amp;"/tc/"&amp;H169&amp;".jpg"</f>
        <v>jingdian/liaoning/yingkou/tc/2.jpg</v>
      </c>
      <c r="D169" s="31">
        <v>15</v>
      </c>
      <c r="E169" s="31" t="str">
        <f t="shared" si="12"/>
        <v>14,16,17,18,23</v>
      </c>
      <c r="F169" s="2" t="str">
        <f>VLOOKUP(G169,city!$A$4:$D$352,4,0)</f>
        <v>营口</v>
      </c>
      <c r="G169" s="9">
        <f t="shared" si="13"/>
        <v>34</v>
      </c>
      <c r="H169" s="9">
        <f>IF(VLOOKUP(G168,city!$K$4:$M$352,3,0)&gt;H168,H168+1,1)</f>
        <v>2</v>
      </c>
      <c r="I169" s="23" t="s">
        <v>105</v>
      </c>
      <c r="J169" s="23">
        <f t="shared" si="11"/>
        <v>103402</v>
      </c>
      <c r="K169" s="23">
        <f t="shared" si="14"/>
        <v>-1</v>
      </c>
    </row>
    <row r="170" spans="1:11" x14ac:dyDescent="0.15">
      <c r="A170" s="23">
        <f t="shared" si="10"/>
        <v>103403</v>
      </c>
      <c r="B170" s="23" t="s">
        <v>9628</v>
      </c>
      <c r="C170" s="23" t="str">
        <f>"jingdian/"&amp;VLOOKUP(I170,city!$D$4:$P$352,12,FALSE)&amp;"/"&amp;VLOOKUP(I170,city!$D$4:$P$352,13,FALSE)&amp;"/tc/"&amp;H170&amp;".jpg"</f>
        <v>jingdian/liaoning/yingkou/tc/3.jpg</v>
      </c>
      <c r="D170" s="31">
        <v>138</v>
      </c>
      <c r="E170" s="31" t="str">
        <f t="shared" si="12"/>
        <v>131,145,152,166,207</v>
      </c>
      <c r="F170" s="2" t="str">
        <f>VLOOKUP(G170,city!$A$4:$D$352,4,0)</f>
        <v>营口</v>
      </c>
      <c r="G170" s="9">
        <f t="shared" si="13"/>
        <v>34</v>
      </c>
      <c r="H170" s="9">
        <f>IF(VLOOKUP(G169,city!$K$4:$M$352,3,0)&gt;H169,H169+1,1)</f>
        <v>3</v>
      </c>
      <c r="I170" s="23" t="s">
        <v>105</v>
      </c>
      <c r="J170" s="23">
        <f t="shared" si="11"/>
        <v>103403</v>
      </c>
      <c r="K170" s="23">
        <f t="shared" si="14"/>
        <v>10</v>
      </c>
    </row>
    <row r="171" spans="1:11" x14ac:dyDescent="0.15">
      <c r="A171" s="23">
        <f t="shared" si="10"/>
        <v>103404</v>
      </c>
      <c r="B171" s="23" t="s">
        <v>9630</v>
      </c>
      <c r="C171" s="23" t="str">
        <f>"jingdian/"&amp;VLOOKUP(I171,city!$D$4:$P$352,12,FALSE)&amp;"/"&amp;VLOOKUP(I171,city!$D$4:$P$352,13,FALSE)&amp;"/tc/"&amp;H171&amp;".jpg"</f>
        <v>jingdian/liaoning/yingkou/tc/4.jpg</v>
      </c>
      <c r="D171" s="31">
        <v>65</v>
      </c>
      <c r="E171" s="31" t="str">
        <f t="shared" si="12"/>
        <v>62,68,72,78,98</v>
      </c>
      <c r="F171" s="2" t="str">
        <f>VLOOKUP(G171,city!$A$4:$D$352,4,0)</f>
        <v>营口</v>
      </c>
      <c r="G171" s="9">
        <f t="shared" si="13"/>
        <v>34</v>
      </c>
      <c r="H171" s="9">
        <f>IF(VLOOKUP(G170,city!$K$4:$M$352,3,0)&gt;H170,H170+1,1)</f>
        <v>4</v>
      </c>
      <c r="I171" s="23" t="s">
        <v>105</v>
      </c>
      <c r="J171" s="23">
        <f t="shared" si="11"/>
        <v>103404</v>
      </c>
      <c r="K171" s="23">
        <f t="shared" si="14"/>
        <v>-1</v>
      </c>
    </row>
    <row r="172" spans="1:11" x14ac:dyDescent="0.15">
      <c r="A172" s="23">
        <f t="shared" si="10"/>
        <v>103405</v>
      </c>
      <c r="B172" s="23" t="s">
        <v>10247</v>
      </c>
      <c r="C172" s="23" t="str">
        <f>"jingdian/"&amp;VLOOKUP(I172,city!$D$4:$P$352,12,FALSE)&amp;"/"&amp;VLOOKUP(I172,city!$D$4:$P$352,13,FALSE)&amp;"/tc/"&amp;H172&amp;".jpg"</f>
        <v>jingdian/liaoning/yingkou/tc/5.jpg</v>
      </c>
      <c r="D172" s="31">
        <v>21</v>
      </c>
      <c r="E172" s="31" t="str">
        <f t="shared" si="12"/>
        <v>20,22,23,25,32</v>
      </c>
      <c r="F172" s="2" t="str">
        <f>VLOOKUP(G172,city!$A$4:$D$352,4,0)</f>
        <v>营口</v>
      </c>
      <c r="G172" s="9">
        <f t="shared" si="13"/>
        <v>34</v>
      </c>
      <c r="H172" s="9">
        <f>IF(VLOOKUP(G171,city!$K$4:$M$352,3,0)&gt;H171,H171+1,1)</f>
        <v>5</v>
      </c>
      <c r="I172" s="23" t="s">
        <v>105</v>
      </c>
      <c r="J172" s="23">
        <f t="shared" si="11"/>
        <v>103405</v>
      </c>
      <c r="K172" s="23">
        <f t="shared" si="14"/>
        <v>-1</v>
      </c>
    </row>
    <row r="173" spans="1:11" x14ac:dyDescent="0.15">
      <c r="A173" s="23">
        <f t="shared" si="10"/>
        <v>103501</v>
      </c>
      <c r="B173" s="23" t="s">
        <v>9632</v>
      </c>
      <c r="C173" s="23" t="str">
        <f>"jingdian/"&amp;VLOOKUP(I173,city!$D$4:$P$352,12,FALSE)&amp;"/"&amp;VLOOKUP(I173,city!$D$4:$P$352,13,FALSE)&amp;"/tc/"&amp;H173&amp;".jpg"</f>
        <v>jingdian/liaoning/fuxin/tc/1.jpg</v>
      </c>
      <c r="D173" s="31">
        <v>4</v>
      </c>
      <c r="E173" s="31" t="str">
        <f t="shared" si="12"/>
        <v>4,4,4,5,6</v>
      </c>
      <c r="F173" s="2" t="str">
        <f>VLOOKUP(G173,city!$A$4:$D$352,4,0)</f>
        <v>阜新</v>
      </c>
      <c r="G173" s="9">
        <f t="shared" si="13"/>
        <v>35</v>
      </c>
      <c r="H173" s="9">
        <f>IF(VLOOKUP(G172,city!$K$4:$M$352,3,0)&gt;H172,H172+1,1)</f>
        <v>1</v>
      </c>
      <c r="I173" s="23" t="s">
        <v>107</v>
      </c>
      <c r="J173" s="23">
        <f t="shared" si="11"/>
        <v>103501</v>
      </c>
      <c r="K173" s="23">
        <f t="shared" si="14"/>
        <v>-1</v>
      </c>
    </row>
    <row r="174" spans="1:11" x14ac:dyDescent="0.15">
      <c r="A174" s="23">
        <f t="shared" si="10"/>
        <v>103502</v>
      </c>
      <c r="B174" s="23" t="s">
        <v>9634</v>
      </c>
      <c r="C174" s="23" t="str">
        <f>"jingdian/"&amp;VLOOKUP(I174,city!$D$4:$P$352,12,FALSE)&amp;"/"&amp;VLOOKUP(I174,city!$D$4:$P$352,13,FALSE)&amp;"/tc/"&amp;H174&amp;".jpg"</f>
        <v>jingdian/liaoning/fuxin/tc/2.jpg</v>
      </c>
      <c r="D174" s="31">
        <v>11</v>
      </c>
      <c r="E174" s="31" t="str">
        <f t="shared" si="12"/>
        <v>10,12,12,13,17</v>
      </c>
      <c r="F174" s="2" t="str">
        <f>VLOOKUP(G174,city!$A$4:$D$352,4,0)</f>
        <v>阜新</v>
      </c>
      <c r="G174" s="9">
        <f t="shared" si="13"/>
        <v>35</v>
      </c>
      <c r="H174" s="9">
        <f>IF(VLOOKUP(G173,city!$K$4:$M$352,3,0)&gt;H173,H173+1,1)</f>
        <v>2</v>
      </c>
      <c r="I174" s="23" t="s">
        <v>107</v>
      </c>
      <c r="J174" s="23">
        <f t="shared" si="11"/>
        <v>103502</v>
      </c>
      <c r="K174" s="23">
        <f t="shared" si="14"/>
        <v>-1</v>
      </c>
    </row>
    <row r="175" spans="1:11" x14ac:dyDescent="0.15">
      <c r="A175" s="23">
        <f t="shared" si="10"/>
        <v>103503</v>
      </c>
      <c r="B175" s="23" t="s">
        <v>9636</v>
      </c>
      <c r="C175" s="23" t="str">
        <f>"jingdian/"&amp;VLOOKUP(I175,city!$D$4:$P$352,12,FALSE)&amp;"/"&amp;VLOOKUP(I175,city!$D$4:$P$352,13,FALSE)&amp;"/tc/"&amp;H175&amp;".jpg"</f>
        <v>jingdian/liaoning/fuxin/tc/3.jpg</v>
      </c>
      <c r="D175" s="31">
        <v>20</v>
      </c>
      <c r="E175" s="31" t="str">
        <f t="shared" si="12"/>
        <v>19,21,22,24,30</v>
      </c>
      <c r="F175" s="2" t="str">
        <f>VLOOKUP(G175,city!$A$4:$D$352,4,0)</f>
        <v>阜新</v>
      </c>
      <c r="G175" s="9">
        <f t="shared" si="13"/>
        <v>35</v>
      </c>
      <c r="H175" s="9">
        <f>IF(VLOOKUP(G174,city!$K$4:$M$352,3,0)&gt;H174,H174+1,1)</f>
        <v>3</v>
      </c>
      <c r="I175" s="23" t="s">
        <v>107</v>
      </c>
      <c r="J175" s="23">
        <f t="shared" si="11"/>
        <v>103503</v>
      </c>
      <c r="K175" s="23">
        <f t="shared" si="14"/>
        <v>-1</v>
      </c>
    </row>
    <row r="176" spans="1:11" x14ac:dyDescent="0.15">
      <c r="A176" s="23">
        <f t="shared" si="10"/>
        <v>103504</v>
      </c>
      <c r="B176" s="23" t="s">
        <v>10248</v>
      </c>
      <c r="C176" s="23" t="str">
        <f>"jingdian/"&amp;VLOOKUP(I176,city!$D$4:$P$352,12,FALSE)&amp;"/"&amp;VLOOKUP(I176,city!$D$4:$P$352,13,FALSE)&amp;"/tc/"&amp;H176&amp;".jpg"</f>
        <v>jingdian/liaoning/fuxin/tc/4.jpg</v>
      </c>
      <c r="D176" s="31">
        <v>145</v>
      </c>
      <c r="E176" s="31" t="str">
        <f t="shared" si="12"/>
        <v>138,152,160,174,218</v>
      </c>
      <c r="F176" s="2" t="str">
        <f>VLOOKUP(G176,city!$A$4:$D$352,4,0)</f>
        <v>阜新</v>
      </c>
      <c r="G176" s="9">
        <f t="shared" si="13"/>
        <v>35</v>
      </c>
      <c r="H176" s="9">
        <f>IF(VLOOKUP(G175,city!$K$4:$M$352,3,0)&gt;H175,H175+1,1)</f>
        <v>4</v>
      </c>
      <c r="I176" s="23" t="s">
        <v>107</v>
      </c>
      <c r="J176" s="23">
        <f t="shared" si="11"/>
        <v>103504</v>
      </c>
      <c r="K176" s="23">
        <f t="shared" si="14"/>
        <v>10</v>
      </c>
    </row>
    <row r="177" spans="1:11" x14ac:dyDescent="0.15">
      <c r="A177" s="23">
        <f t="shared" si="10"/>
        <v>103505</v>
      </c>
      <c r="B177" s="23" t="s">
        <v>10249</v>
      </c>
      <c r="C177" s="23" t="str">
        <f>"jingdian/"&amp;VLOOKUP(I177,city!$D$4:$P$352,12,FALSE)&amp;"/"&amp;VLOOKUP(I177,city!$D$4:$P$352,13,FALSE)&amp;"/tc/"&amp;H177&amp;".jpg"</f>
        <v>jingdian/liaoning/fuxin/tc/5.jpg</v>
      </c>
      <c r="D177" s="31">
        <v>1</v>
      </c>
      <c r="E177" s="31" t="str">
        <f t="shared" si="12"/>
        <v>1,1,1,1,2</v>
      </c>
      <c r="F177" s="2" t="str">
        <f>VLOOKUP(G177,city!$A$4:$D$352,4,0)</f>
        <v>阜新</v>
      </c>
      <c r="G177" s="9">
        <f t="shared" si="13"/>
        <v>35</v>
      </c>
      <c r="H177" s="9">
        <f>IF(VLOOKUP(G176,city!$K$4:$M$352,3,0)&gt;H176,H176+1,1)</f>
        <v>5</v>
      </c>
      <c r="I177" s="23" t="s">
        <v>107</v>
      </c>
      <c r="J177" s="23">
        <f t="shared" si="11"/>
        <v>103505</v>
      </c>
      <c r="K177" s="23">
        <f t="shared" si="14"/>
        <v>-1</v>
      </c>
    </row>
    <row r="178" spans="1:11" x14ac:dyDescent="0.15">
      <c r="A178" s="23">
        <f t="shared" si="10"/>
        <v>103601</v>
      </c>
      <c r="B178" s="23" t="s">
        <v>9639</v>
      </c>
      <c r="C178" s="23" t="str">
        <f>"jingdian/"&amp;VLOOKUP(I178,city!$D$4:$P$352,12,FALSE)&amp;"/"&amp;VLOOKUP(I178,city!$D$4:$P$352,13,FALSE)&amp;"/tc/"&amp;H178&amp;".jpg"</f>
        <v>jingdian/liaoning/liaoyang/tc/1.jpg</v>
      </c>
      <c r="D178" s="31">
        <v>38</v>
      </c>
      <c r="E178" s="31" t="str">
        <f t="shared" si="12"/>
        <v>36,40,42,46,57</v>
      </c>
      <c r="F178" s="2" t="str">
        <f>VLOOKUP(G178,city!$A$4:$D$352,4,0)</f>
        <v>辽阳</v>
      </c>
      <c r="G178" s="9">
        <f t="shared" si="13"/>
        <v>36</v>
      </c>
      <c r="H178" s="9">
        <f>IF(VLOOKUP(G177,city!$K$4:$M$352,3,0)&gt;H177,H177+1,1)</f>
        <v>1</v>
      </c>
      <c r="I178" s="23" t="s">
        <v>109</v>
      </c>
      <c r="J178" s="23">
        <f t="shared" si="11"/>
        <v>103601</v>
      </c>
      <c r="K178" s="23">
        <f t="shared" si="14"/>
        <v>-1</v>
      </c>
    </row>
    <row r="179" spans="1:11" x14ac:dyDescent="0.15">
      <c r="A179" s="23">
        <f t="shared" si="10"/>
        <v>103602</v>
      </c>
      <c r="B179" s="23" t="s">
        <v>9641</v>
      </c>
      <c r="C179" s="23" t="str">
        <f>"jingdian/"&amp;VLOOKUP(I179,city!$D$4:$P$352,12,FALSE)&amp;"/"&amp;VLOOKUP(I179,city!$D$4:$P$352,13,FALSE)&amp;"/tc/"&amp;H179&amp;".jpg"</f>
        <v>jingdian/liaoning/liaoyang/tc/2.jpg</v>
      </c>
      <c r="D179" s="31">
        <v>2</v>
      </c>
      <c r="E179" s="31" t="str">
        <f t="shared" si="12"/>
        <v>2,2,2,2,3</v>
      </c>
      <c r="F179" s="2" t="str">
        <f>VLOOKUP(G179,city!$A$4:$D$352,4,0)</f>
        <v>辽阳</v>
      </c>
      <c r="G179" s="9">
        <f t="shared" si="13"/>
        <v>36</v>
      </c>
      <c r="H179" s="9">
        <f>IF(VLOOKUP(G178,city!$K$4:$M$352,3,0)&gt;H178,H178+1,1)</f>
        <v>2</v>
      </c>
      <c r="I179" s="23" t="s">
        <v>109</v>
      </c>
      <c r="J179" s="23">
        <f t="shared" si="11"/>
        <v>103602</v>
      </c>
      <c r="K179" s="23">
        <f t="shared" si="14"/>
        <v>-1</v>
      </c>
    </row>
    <row r="180" spans="1:11" x14ac:dyDescent="0.15">
      <c r="A180" s="23">
        <f t="shared" si="10"/>
        <v>103603</v>
      </c>
      <c r="B180" s="23" t="s">
        <v>9643</v>
      </c>
      <c r="C180" s="23" t="str">
        <f>"jingdian/"&amp;VLOOKUP(I180,city!$D$4:$P$352,12,FALSE)&amp;"/"&amp;VLOOKUP(I180,city!$D$4:$P$352,13,FALSE)&amp;"/tc/"&amp;H180&amp;".jpg"</f>
        <v>jingdian/liaoning/liaoyang/tc/3.jpg</v>
      </c>
      <c r="D180" s="31">
        <v>24</v>
      </c>
      <c r="E180" s="31" t="str">
        <f t="shared" si="12"/>
        <v>23,25,26,29,36</v>
      </c>
      <c r="F180" s="2" t="str">
        <f>VLOOKUP(G180,city!$A$4:$D$352,4,0)</f>
        <v>辽阳</v>
      </c>
      <c r="G180" s="9">
        <f t="shared" si="13"/>
        <v>36</v>
      </c>
      <c r="H180" s="9">
        <f>IF(VLOOKUP(G179,city!$K$4:$M$352,3,0)&gt;H179,H179+1,1)</f>
        <v>3</v>
      </c>
      <c r="I180" s="23" t="s">
        <v>109</v>
      </c>
      <c r="J180" s="23">
        <f t="shared" si="11"/>
        <v>103603</v>
      </c>
      <c r="K180" s="23">
        <f t="shared" si="14"/>
        <v>-1</v>
      </c>
    </row>
    <row r="181" spans="1:11" x14ac:dyDescent="0.15">
      <c r="A181" s="23">
        <f t="shared" si="10"/>
        <v>103604</v>
      </c>
      <c r="B181" s="23" t="s">
        <v>10250</v>
      </c>
      <c r="C181" s="23" t="str">
        <f>"jingdian/"&amp;VLOOKUP(I181,city!$D$4:$P$352,12,FALSE)&amp;"/"&amp;VLOOKUP(I181,city!$D$4:$P$352,13,FALSE)&amp;"/tc/"&amp;H181&amp;".jpg"</f>
        <v>jingdian/liaoning/liaoyang/tc/4.jpg</v>
      </c>
      <c r="D181" s="31">
        <v>28</v>
      </c>
      <c r="E181" s="31" t="str">
        <f t="shared" si="12"/>
        <v>27,29,31,34,42</v>
      </c>
      <c r="F181" s="2" t="str">
        <f>VLOOKUP(G181,city!$A$4:$D$352,4,0)</f>
        <v>辽阳</v>
      </c>
      <c r="G181" s="9">
        <f t="shared" si="13"/>
        <v>36</v>
      </c>
      <c r="H181" s="9">
        <f>IF(VLOOKUP(G180,city!$K$4:$M$352,3,0)&gt;H180,H180+1,1)</f>
        <v>4</v>
      </c>
      <c r="I181" s="23" t="s">
        <v>109</v>
      </c>
      <c r="J181" s="23">
        <f t="shared" si="11"/>
        <v>103604</v>
      </c>
      <c r="K181" s="23">
        <f t="shared" si="14"/>
        <v>-1</v>
      </c>
    </row>
    <row r="182" spans="1:11" x14ac:dyDescent="0.15">
      <c r="A182" s="23">
        <f t="shared" si="10"/>
        <v>103605</v>
      </c>
      <c r="B182" s="23" t="s">
        <v>9645</v>
      </c>
      <c r="C182" s="23" t="str">
        <f>"jingdian/"&amp;VLOOKUP(I182,city!$D$4:$P$352,12,FALSE)&amp;"/"&amp;VLOOKUP(I182,city!$D$4:$P$352,13,FALSE)&amp;"/tc/"&amp;H182&amp;".jpg"</f>
        <v>jingdian/liaoning/liaoyang/tc/5.jpg</v>
      </c>
      <c r="D182" s="31">
        <v>188</v>
      </c>
      <c r="E182" s="31" t="str">
        <f t="shared" si="12"/>
        <v>179,197,207,226,282</v>
      </c>
      <c r="F182" s="2" t="str">
        <f>VLOOKUP(G182,city!$A$4:$D$352,4,0)</f>
        <v>辽阳</v>
      </c>
      <c r="G182" s="9">
        <f t="shared" si="13"/>
        <v>36</v>
      </c>
      <c r="H182" s="9">
        <f>IF(VLOOKUP(G181,city!$K$4:$M$352,3,0)&gt;H181,H181+1,1)</f>
        <v>5</v>
      </c>
      <c r="I182" s="23" t="s">
        <v>109</v>
      </c>
      <c r="J182" s="23">
        <f t="shared" si="11"/>
        <v>103605</v>
      </c>
      <c r="K182" s="23">
        <f t="shared" si="14"/>
        <v>10</v>
      </c>
    </row>
    <row r="183" spans="1:11" x14ac:dyDescent="0.15">
      <c r="A183" s="23">
        <f t="shared" si="10"/>
        <v>103701</v>
      </c>
      <c r="B183" s="23" t="s">
        <v>9647</v>
      </c>
      <c r="C183" s="23" t="str">
        <f>"jingdian/"&amp;VLOOKUP(I183,city!$D$4:$P$352,12,FALSE)&amp;"/"&amp;VLOOKUP(I183,city!$D$4:$P$352,13,FALSE)&amp;"/tc/"&amp;H183&amp;".jpg"</f>
        <v>jingdian/liaoning/panjin/tc/1.jpg</v>
      </c>
      <c r="D183" s="31">
        <v>1</v>
      </c>
      <c r="E183" s="31" t="str">
        <f t="shared" si="12"/>
        <v>1,1,1,1,2</v>
      </c>
      <c r="F183" s="2" t="str">
        <f>VLOOKUP(G183,city!$A$4:$D$352,4,0)</f>
        <v>盘锦</v>
      </c>
      <c r="G183" s="9">
        <f t="shared" si="13"/>
        <v>37</v>
      </c>
      <c r="H183" s="9">
        <f>IF(VLOOKUP(G182,city!$K$4:$M$352,3,0)&gt;H182,H182+1,1)</f>
        <v>1</v>
      </c>
      <c r="I183" s="23" t="s">
        <v>111</v>
      </c>
      <c r="J183" s="23">
        <f t="shared" si="11"/>
        <v>103701</v>
      </c>
      <c r="K183" s="23">
        <f t="shared" si="14"/>
        <v>-1</v>
      </c>
    </row>
    <row r="184" spans="1:11" x14ac:dyDescent="0.15">
      <c r="A184" s="23">
        <f t="shared" si="10"/>
        <v>103702</v>
      </c>
      <c r="B184" s="23" t="s">
        <v>9649</v>
      </c>
      <c r="C184" s="23" t="str">
        <f>"jingdian/"&amp;VLOOKUP(I184,city!$D$4:$P$352,12,FALSE)&amp;"/"&amp;VLOOKUP(I184,city!$D$4:$P$352,13,FALSE)&amp;"/tc/"&amp;H184&amp;".jpg"</f>
        <v>jingdian/liaoning/panjin/tc/2.jpg</v>
      </c>
      <c r="D184" s="31">
        <v>2</v>
      </c>
      <c r="E184" s="31" t="str">
        <f t="shared" si="12"/>
        <v>2,2,2,2,3</v>
      </c>
      <c r="F184" s="2" t="str">
        <f>VLOOKUP(G184,city!$A$4:$D$352,4,0)</f>
        <v>盘锦</v>
      </c>
      <c r="G184" s="9">
        <f t="shared" si="13"/>
        <v>37</v>
      </c>
      <c r="H184" s="9">
        <f>IF(VLOOKUP(G183,city!$K$4:$M$352,3,0)&gt;H183,H183+1,1)</f>
        <v>2</v>
      </c>
      <c r="I184" s="23" t="s">
        <v>111</v>
      </c>
      <c r="J184" s="23">
        <f t="shared" si="11"/>
        <v>103702</v>
      </c>
      <c r="K184" s="23">
        <f t="shared" si="14"/>
        <v>-1</v>
      </c>
    </row>
    <row r="185" spans="1:11" x14ac:dyDescent="0.15">
      <c r="A185" s="23">
        <f t="shared" si="10"/>
        <v>103703</v>
      </c>
      <c r="B185" s="23" t="s">
        <v>10251</v>
      </c>
      <c r="C185" s="23" t="str">
        <f>"jingdian/"&amp;VLOOKUP(I185,city!$D$4:$P$352,12,FALSE)&amp;"/"&amp;VLOOKUP(I185,city!$D$4:$P$352,13,FALSE)&amp;"/tc/"&amp;H185&amp;".jpg"</f>
        <v>jingdian/liaoning/panjin/tc/3.jpg</v>
      </c>
      <c r="D185" s="31">
        <v>5</v>
      </c>
      <c r="E185" s="31" t="str">
        <f t="shared" si="12"/>
        <v>5,5,6,6,8</v>
      </c>
      <c r="F185" s="2" t="str">
        <f>VLOOKUP(G185,city!$A$4:$D$352,4,0)</f>
        <v>盘锦</v>
      </c>
      <c r="G185" s="9">
        <f t="shared" si="13"/>
        <v>37</v>
      </c>
      <c r="H185" s="9">
        <f>IF(VLOOKUP(G184,city!$K$4:$M$352,3,0)&gt;H184,H184+1,1)</f>
        <v>3</v>
      </c>
      <c r="I185" s="23" t="s">
        <v>111</v>
      </c>
      <c r="J185" s="23">
        <f t="shared" si="11"/>
        <v>103703</v>
      </c>
      <c r="K185" s="23">
        <f t="shared" si="14"/>
        <v>-1</v>
      </c>
    </row>
    <row r="186" spans="1:11" x14ac:dyDescent="0.15">
      <c r="A186" s="23">
        <f t="shared" si="10"/>
        <v>103704</v>
      </c>
      <c r="B186" s="23" t="s">
        <v>9652</v>
      </c>
      <c r="C186" s="23" t="str">
        <f>"jingdian/"&amp;VLOOKUP(I186,city!$D$4:$P$352,12,FALSE)&amp;"/"&amp;VLOOKUP(I186,city!$D$4:$P$352,13,FALSE)&amp;"/tc/"&amp;H186&amp;".jpg"</f>
        <v>jingdian/liaoning/panjin/tc/4.jpg</v>
      </c>
      <c r="D186" s="31">
        <v>5</v>
      </c>
      <c r="E186" s="31" t="str">
        <f t="shared" si="12"/>
        <v>5,5,6,6,8</v>
      </c>
      <c r="F186" s="2" t="str">
        <f>VLOOKUP(G186,city!$A$4:$D$352,4,0)</f>
        <v>盘锦</v>
      </c>
      <c r="G186" s="9">
        <f t="shared" si="13"/>
        <v>37</v>
      </c>
      <c r="H186" s="9">
        <f>IF(VLOOKUP(G185,city!$K$4:$M$352,3,0)&gt;H185,H185+1,1)</f>
        <v>4</v>
      </c>
      <c r="I186" s="23" t="s">
        <v>111</v>
      </c>
      <c r="J186" s="23">
        <f t="shared" si="11"/>
        <v>103704</v>
      </c>
      <c r="K186" s="23">
        <f t="shared" si="14"/>
        <v>-1</v>
      </c>
    </row>
    <row r="187" spans="1:11" x14ac:dyDescent="0.15">
      <c r="A187" s="23">
        <f t="shared" si="10"/>
        <v>103705</v>
      </c>
      <c r="B187" s="23" t="s">
        <v>10252</v>
      </c>
      <c r="C187" s="23" t="str">
        <f>"jingdian/"&amp;VLOOKUP(I187,city!$D$4:$P$352,12,FALSE)&amp;"/"&amp;VLOOKUP(I187,city!$D$4:$P$352,13,FALSE)&amp;"/tc/"&amp;H187&amp;".jpg"</f>
        <v>jingdian/liaoning/panjin/tc/5.jpg</v>
      </c>
      <c r="D187" s="31">
        <v>13</v>
      </c>
      <c r="E187" s="31" t="str">
        <f t="shared" si="12"/>
        <v>12,14,14,16,20</v>
      </c>
      <c r="F187" s="2" t="str">
        <f>VLOOKUP(G187,city!$A$4:$D$352,4,0)</f>
        <v>盘锦</v>
      </c>
      <c r="G187" s="9">
        <f t="shared" si="13"/>
        <v>37</v>
      </c>
      <c r="H187" s="9">
        <f>IF(VLOOKUP(G186,city!$K$4:$M$352,3,0)&gt;H186,H186+1,1)</f>
        <v>5</v>
      </c>
      <c r="I187" s="23" t="s">
        <v>111</v>
      </c>
      <c r="J187" s="23">
        <f t="shared" si="11"/>
        <v>103705</v>
      </c>
      <c r="K187" s="23">
        <f t="shared" si="14"/>
        <v>-1</v>
      </c>
    </row>
    <row r="188" spans="1:11" x14ac:dyDescent="0.15">
      <c r="A188" s="23">
        <f t="shared" si="10"/>
        <v>103801</v>
      </c>
      <c r="B188" s="23" t="s">
        <v>9654</v>
      </c>
      <c r="C188" s="23" t="str">
        <f>"jingdian/"&amp;VLOOKUP(I188,city!$D$4:$P$352,12,FALSE)&amp;"/"&amp;VLOOKUP(I188,city!$D$4:$P$352,13,FALSE)&amp;"/tc/"&amp;H188&amp;".jpg"</f>
        <v>jingdian/liaoning/tieling/tc/1.jpg</v>
      </c>
      <c r="D188" s="31">
        <v>5</v>
      </c>
      <c r="E188" s="31" t="str">
        <f t="shared" si="12"/>
        <v>5,5,6,6,8</v>
      </c>
      <c r="F188" s="2" t="str">
        <f>VLOOKUP(G188,city!$A$4:$D$352,4,0)</f>
        <v>铁岭</v>
      </c>
      <c r="G188" s="9">
        <f t="shared" si="13"/>
        <v>38</v>
      </c>
      <c r="H188" s="9">
        <f>IF(VLOOKUP(G187,city!$K$4:$M$352,3,0)&gt;H187,H187+1,1)</f>
        <v>1</v>
      </c>
      <c r="I188" s="23" t="s">
        <v>113</v>
      </c>
      <c r="J188" s="23">
        <f t="shared" si="11"/>
        <v>103801</v>
      </c>
      <c r="K188" s="23">
        <f t="shared" si="14"/>
        <v>-1</v>
      </c>
    </row>
    <row r="189" spans="1:11" x14ac:dyDescent="0.15">
      <c r="A189" s="23">
        <f t="shared" si="10"/>
        <v>103802</v>
      </c>
      <c r="B189" s="23" t="s">
        <v>9656</v>
      </c>
      <c r="C189" s="23" t="str">
        <f>"jingdian/"&amp;VLOOKUP(I189,city!$D$4:$P$352,12,FALSE)&amp;"/"&amp;VLOOKUP(I189,city!$D$4:$P$352,13,FALSE)&amp;"/tc/"&amp;H189&amp;".jpg"</f>
        <v>jingdian/liaoning/tieling/tc/2.jpg</v>
      </c>
      <c r="D189" s="31">
        <v>39</v>
      </c>
      <c r="E189" s="31" t="str">
        <f t="shared" si="12"/>
        <v>37,41,43,47,59</v>
      </c>
      <c r="F189" s="2" t="str">
        <f>VLOOKUP(G189,city!$A$4:$D$352,4,0)</f>
        <v>铁岭</v>
      </c>
      <c r="G189" s="9">
        <f t="shared" si="13"/>
        <v>38</v>
      </c>
      <c r="H189" s="9">
        <f>IF(VLOOKUP(G188,city!$K$4:$M$352,3,0)&gt;H188,H188+1,1)</f>
        <v>2</v>
      </c>
      <c r="I189" s="23" t="s">
        <v>113</v>
      </c>
      <c r="J189" s="23">
        <f t="shared" si="11"/>
        <v>103802</v>
      </c>
      <c r="K189" s="23">
        <f t="shared" si="14"/>
        <v>-1</v>
      </c>
    </row>
    <row r="190" spans="1:11" x14ac:dyDescent="0.15">
      <c r="A190" s="23">
        <f t="shared" si="10"/>
        <v>103803</v>
      </c>
      <c r="B190" s="23" t="s">
        <v>9658</v>
      </c>
      <c r="C190" s="23" t="str">
        <f>"jingdian/"&amp;VLOOKUP(I190,city!$D$4:$P$352,12,FALSE)&amp;"/"&amp;VLOOKUP(I190,city!$D$4:$P$352,13,FALSE)&amp;"/tc/"&amp;H190&amp;".jpg"</f>
        <v>jingdian/liaoning/tieling/tc/3.jpg</v>
      </c>
      <c r="D190" s="31">
        <v>7</v>
      </c>
      <c r="E190" s="31" t="str">
        <f t="shared" si="12"/>
        <v>7,7,8,8,11</v>
      </c>
      <c r="F190" s="2" t="str">
        <f>VLOOKUP(G190,city!$A$4:$D$352,4,0)</f>
        <v>铁岭</v>
      </c>
      <c r="G190" s="9">
        <f t="shared" si="13"/>
        <v>38</v>
      </c>
      <c r="H190" s="9">
        <f>IF(VLOOKUP(G189,city!$K$4:$M$352,3,0)&gt;H189,H189+1,1)</f>
        <v>3</v>
      </c>
      <c r="I190" s="23" t="s">
        <v>113</v>
      </c>
      <c r="J190" s="23">
        <f t="shared" si="11"/>
        <v>103803</v>
      </c>
      <c r="K190" s="23">
        <f t="shared" si="14"/>
        <v>-1</v>
      </c>
    </row>
    <row r="191" spans="1:11" x14ac:dyDescent="0.15">
      <c r="A191" s="23">
        <f t="shared" si="10"/>
        <v>103804</v>
      </c>
      <c r="B191" s="23" t="s">
        <v>9660</v>
      </c>
      <c r="C191" s="23" t="str">
        <f>"jingdian/"&amp;VLOOKUP(I191,city!$D$4:$P$352,12,FALSE)&amp;"/"&amp;VLOOKUP(I191,city!$D$4:$P$352,13,FALSE)&amp;"/tc/"&amp;H191&amp;".jpg"</f>
        <v>jingdian/liaoning/tieling/tc/4.jpg</v>
      </c>
      <c r="D191" s="31">
        <v>35</v>
      </c>
      <c r="E191" s="31" t="str">
        <f t="shared" si="12"/>
        <v>33,37,39,42,53</v>
      </c>
      <c r="F191" s="2" t="str">
        <f>VLOOKUP(G191,city!$A$4:$D$352,4,0)</f>
        <v>铁岭</v>
      </c>
      <c r="G191" s="9">
        <f t="shared" si="13"/>
        <v>38</v>
      </c>
      <c r="H191" s="9">
        <f>IF(VLOOKUP(G190,city!$K$4:$M$352,3,0)&gt;H190,H190+1,1)</f>
        <v>4</v>
      </c>
      <c r="I191" s="23" t="s">
        <v>113</v>
      </c>
      <c r="J191" s="23">
        <f t="shared" si="11"/>
        <v>103804</v>
      </c>
      <c r="K191" s="23">
        <f t="shared" si="14"/>
        <v>-1</v>
      </c>
    </row>
    <row r="192" spans="1:11" x14ac:dyDescent="0.15">
      <c r="A192" s="23">
        <f t="shared" si="10"/>
        <v>103805</v>
      </c>
      <c r="B192" s="23" t="s">
        <v>10253</v>
      </c>
      <c r="C192" s="23" t="str">
        <f>"jingdian/"&amp;VLOOKUP(I192,city!$D$4:$P$352,12,FALSE)&amp;"/"&amp;VLOOKUP(I192,city!$D$4:$P$352,13,FALSE)&amp;"/tc/"&amp;H192&amp;".jpg"</f>
        <v>jingdian/liaoning/tieling/tc/5.jpg</v>
      </c>
      <c r="D192" s="31">
        <v>5</v>
      </c>
      <c r="E192" s="31" t="str">
        <f t="shared" si="12"/>
        <v>5,5,6,6,8</v>
      </c>
      <c r="F192" s="2" t="str">
        <f>VLOOKUP(G192,city!$A$4:$D$352,4,0)</f>
        <v>铁岭</v>
      </c>
      <c r="G192" s="9">
        <f t="shared" si="13"/>
        <v>38</v>
      </c>
      <c r="H192" s="9">
        <f>IF(VLOOKUP(G191,city!$K$4:$M$352,3,0)&gt;H191,H191+1,1)</f>
        <v>5</v>
      </c>
      <c r="I192" s="23" t="s">
        <v>113</v>
      </c>
      <c r="J192" s="23">
        <f t="shared" si="11"/>
        <v>103805</v>
      </c>
      <c r="K192" s="23">
        <f t="shared" si="14"/>
        <v>-1</v>
      </c>
    </row>
    <row r="193" spans="1:11" x14ac:dyDescent="0.15">
      <c r="A193" s="23">
        <f t="shared" si="10"/>
        <v>103901</v>
      </c>
      <c r="B193" s="23" t="s">
        <v>9662</v>
      </c>
      <c r="C193" s="23" t="str">
        <f>"jingdian/"&amp;VLOOKUP(I193,city!$D$4:$P$352,12,FALSE)&amp;"/"&amp;VLOOKUP(I193,city!$D$4:$P$352,13,FALSE)&amp;"/tc/"&amp;H193&amp;".jpg"</f>
        <v>jingdian/liaoning/chaoyang/tc/1.jpg</v>
      </c>
      <c r="D193" s="31">
        <v>2</v>
      </c>
      <c r="E193" s="31" t="str">
        <f t="shared" si="12"/>
        <v>2,2,2,2,3</v>
      </c>
      <c r="F193" s="2" t="str">
        <f>VLOOKUP(G193,city!$A$4:$D$352,4,0)</f>
        <v>朝阳</v>
      </c>
      <c r="G193" s="9">
        <f t="shared" si="13"/>
        <v>39</v>
      </c>
      <c r="H193" s="9">
        <f>IF(VLOOKUP(G192,city!$K$4:$M$352,3,0)&gt;H192,H192+1,1)</f>
        <v>1</v>
      </c>
      <c r="I193" s="23" t="s">
        <v>115</v>
      </c>
      <c r="J193" s="23">
        <f t="shared" si="11"/>
        <v>103901</v>
      </c>
      <c r="K193" s="23">
        <f t="shared" si="14"/>
        <v>-1</v>
      </c>
    </row>
    <row r="194" spans="1:11" x14ac:dyDescent="0.15">
      <c r="A194" s="23">
        <f t="shared" si="10"/>
        <v>103902</v>
      </c>
      <c r="B194" s="23" t="s">
        <v>9664</v>
      </c>
      <c r="C194" s="23" t="str">
        <f>"jingdian/"&amp;VLOOKUP(I194,city!$D$4:$P$352,12,FALSE)&amp;"/"&amp;VLOOKUP(I194,city!$D$4:$P$352,13,FALSE)&amp;"/tc/"&amp;H194&amp;".jpg"</f>
        <v>jingdian/liaoning/chaoyang/tc/2.jpg</v>
      </c>
      <c r="D194" s="31">
        <v>50</v>
      </c>
      <c r="E194" s="31" t="str">
        <f t="shared" si="12"/>
        <v>48,53,55,60,75</v>
      </c>
      <c r="F194" s="2" t="str">
        <f>VLOOKUP(G194,city!$A$4:$D$352,4,0)</f>
        <v>朝阳</v>
      </c>
      <c r="G194" s="9">
        <f t="shared" si="13"/>
        <v>39</v>
      </c>
      <c r="H194" s="9">
        <f>IF(VLOOKUP(G193,city!$K$4:$M$352,3,0)&gt;H193,H193+1,1)</f>
        <v>2</v>
      </c>
      <c r="I194" s="23" t="s">
        <v>115</v>
      </c>
      <c r="J194" s="23">
        <f t="shared" si="11"/>
        <v>103902</v>
      </c>
      <c r="K194" s="23">
        <f t="shared" si="14"/>
        <v>-1</v>
      </c>
    </row>
    <row r="195" spans="1:11" x14ac:dyDescent="0.15">
      <c r="A195" s="23">
        <f t="shared" si="10"/>
        <v>103903</v>
      </c>
      <c r="B195" s="23" t="s">
        <v>10254</v>
      </c>
      <c r="C195" s="23" t="str">
        <f>"jingdian/"&amp;VLOOKUP(I195,city!$D$4:$P$352,12,FALSE)&amp;"/"&amp;VLOOKUP(I195,city!$D$4:$P$352,13,FALSE)&amp;"/tc/"&amp;H195&amp;".jpg"</f>
        <v>jingdian/liaoning/chaoyang/tc/3.jpg</v>
      </c>
      <c r="D195" s="31">
        <v>10</v>
      </c>
      <c r="E195" s="31" t="str">
        <f t="shared" si="12"/>
        <v>10,11,11,12,15</v>
      </c>
      <c r="F195" s="2" t="str">
        <f>VLOOKUP(G195,city!$A$4:$D$352,4,0)</f>
        <v>朝阳</v>
      </c>
      <c r="G195" s="9">
        <f t="shared" si="13"/>
        <v>39</v>
      </c>
      <c r="H195" s="9">
        <f>IF(VLOOKUP(G194,city!$K$4:$M$352,3,0)&gt;H194,H194+1,1)</f>
        <v>3</v>
      </c>
      <c r="I195" s="23" t="s">
        <v>115</v>
      </c>
      <c r="J195" s="23">
        <f t="shared" si="11"/>
        <v>103903</v>
      </c>
      <c r="K195" s="23">
        <f t="shared" si="14"/>
        <v>-1</v>
      </c>
    </row>
    <row r="196" spans="1:11" x14ac:dyDescent="0.15">
      <c r="A196" s="23">
        <f t="shared" ref="A196:A259" si="15">H196+G196*100+100000</f>
        <v>103904</v>
      </c>
      <c r="B196" s="23" t="s">
        <v>9666</v>
      </c>
      <c r="C196" s="23" t="str">
        <f>"jingdian/"&amp;VLOOKUP(I196,city!$D$4:$P$352,12,FALSE)&amp;"/"&amp;VLOOKUP(I196,city!$D$4:$P$352,13,FALSE)&amp;"/tc/"&amp;H196&amp;".jpg"</f>
        <v>jingdian/liaoning/chaoyang/tc/4.jpg</v>
      </c>
      <c r="D196" s="31">
        <v>10</v>
      </c>
      <c r="E196" s="31" t="str">
        <f t="shared" si="12"/>
        <v>10,11,11,12,15</v>
      </c>
      <c r="F196" s="2" t="str">
        <f>VLOOKUP(G196,city!$A$4:$D$352,4,0)</f>
        <v>朝阳</v>
      </c>
      <c r="G196" s="9">
        <f t="shared" si="13"/>
        <v>39</v>
      </c>
      <c r="H196" s="9">
        <f>IF(VLOOKUP(G195,city!$K$4:$M$352,3,0)&gt;H195,H195+1,1)</f>
        <v>4</v>
      </c>
      <c r="I196" s="23" t="s">
        <v>115</v>
      </c>
      <c r="J196" s="23">
        <f t="shared" ref="J196:J259" si="16">A196</f>
        <v>103904</v>
      </c>
      <c r="K196" s="23">
        <f t="shared" si="14"/>
        <v>-1</v>
      </c>
    </row>
    <row r="197" spans="1:11" x14ac:dyDescent="0.15">
      <c r="A197" s="23">
        <f t="shared" si="15"/>
        <v>103905</v>
      </c>
      <c r="B197" s="23" t="s">
        <v>10255</v>
      </c>
      <c r="C197" s="23" t="str">
        <f>"jingdian/"&amp;VLOOKUP(I197,city!$D$4:$P$352,12,FALSE)&amp;"/"&amp;VLOOKUP(I197,city!$D$4:$P$352,13,FALSE)&amp;"/tc/"&amp;H197&amp;".jpg"</f>
        <v>jingdian/liaoning/chaoyang/tc/5.jpg</v>
      </c>
      <c r="D197" s="31">
        <v>55</v>
      </c>
      <c r="E197" s="31" t="str">
        <f t="shared" ref="E197:E260" si="17">ROUND(D197*0.95,0)&amp;","&amp;ROUND(D197*1.05,0)&amp;","&amp;ROUND(D197*1.1,0)&amp;","&amp;ROUND(D197*IF(D197&gt;1000,1.15,1.2),0)&amp;","&amp;ROUND(D197*IF(D197&gt;1000,1.3,1.5),0)</f>
        <v>52,58,61,66,83</v>
      </c>
      <c r="F197" s="2" t="str">
        <f>VLOOKUP(G197,city!$A$4:$D$352,4,0)</f>
        <v>朝阳</v>
      </c>
      <c r="G197" s="9">
        <f t="shared" ref="G197:G260" si="18">IF(H197&gt;H196,G196,G196+1)</f>
        <v>39</v>
      </c>
      <c r="H197" s="9">
        <f>IF(VLOOKUP(G196,city!$K$4:$M$352,3,0)&gt;H196,H196+1,1)</f>
        <v>5</v>
      </c>
      <c r="I197" s="23" t="s">
        <v>115</v>
      </c>
      <c r="J197" s="23">
        <f t="shared" si="16"/>
        <v>103905</v>
      </c>
      <c r="K197" s="23">
        <f t="shared" ref="K197:K260" si="19">IF(D197&gt;1500,1,IF(D197&gt;800,2,IF(D197&gt;500,3,IF(D197&gt;300,5,IF(D197&gt;100,10,-1)))))</f>
        <v>-1</v>
      </c>
    </row>
    <row r="198" spans="1:11" x14ac:dyDescent="0.15">
      <c r="A198" s="23">
        <f t="shared" si="15"/>
        <v>104001</v>
      </c>
      <c r="B198" s="23" t="s">
        <v>9669</v>
      </c>
      <c r="C198" s="23" t="str">
        <f>"jingdian/"&amp;VLOOKUP(I198,city!$D$4:$P$352,12,FALSE)&amp;"/"&amp;VLOOKUP(I198,city!$D$4:$P$352,13,FALSE)&amp;"/tc/"&amp;H198&amp;".jpg"</f>
        <v>jingdian/liaoning/huludao/tc/1.jpg</v>
      </c>
      <c r="D198" s="31">
        <v>75</v>
      </c>
      <c r="E198" s="31" t="str">
        <f t="shared" si="17"/>
        <v>71,79,83,90,113</v>
      </c>
      <c r="F198" s="2" t="str">
        <f>VLOOKUP(G198,city!$A$4:$D$352,4,0)</f>
        <v>葫芦岛</v>
      </c>
      <c r="G198" s="9">
        <f t="shared" si="18"/>
        <v>40</v>
      </c>
      <c r="H198" s="9">
        <f>IF(VLOOKUP(G197,city!$K$4:$M$352,3,0)&gt;H197,H197+1,1)</f>
        <v>1</v>
      </c>
      <c r="I198" s="23" t="s">
        <v>117</v>
      </c>
      <c r="J198" s="23">
        <f t="shared" si="16"/>
        <v>104001</v>
      </c>
      <c r="K198" s="23">
        <f t="shared" si="19"/>
        <v>-1</v>
      </c>
    </row>
    <row r="199" spans="1:11" x14ac:dyDescent="0.15">
      <c r="A199" s="23">
        <f t="shared" si="15"/>
        <v>104002</v>
      </c>
      <c r="B199" s="23" t="s">
        <v>9671</v>
      </c>
      <c r="C199" s="23" t="str">
        <f>"jingdian/"&amp;VLOOKUP(I199,city!$D$4:$P$352,12,FALSE)&amp;"/"&amp;VLOOKUP(I199,city!$D$4:$P$352,13,FALSE)&amp;"/tc/"&amp;H199&amp;".jpg"</f>
        <v>jingdian/liaoning/huludao/tc/2.jpg</v>
      </c>
      <c r="D199" s="31">
        <v>48</v>
      </c>
      <c r="E199" s="31" t="str">
        <f t="shared" si="17"/>
        <v>46,50,53,58,72</v>
      </c>
      <c r="F199" s="2" t="str">
        <f>VLOOKUP(G199,city!$A$4:$D$352,4,0)</f>
        <v>葫芦岛</v>
      </c>
      <c r="G199" s="9">
        <f t="shared" si="18"/>
        <v>40</v>
      </c>
      <c r="H199" s="9">
        <f>IF(VLOOKUP(G198,city!$K$4:$M$352,3,0)&gt;H198,H198+1,1)</f>
        <v>2</v>
      </c>
      <c r="I199" s="23" t="s">
        <v>117</v>
      </c>
      <c r="J199" s="23">
        <f t="shared" si="16"/>
        <v>104002</v>
      </c>
      <c r="K199" s="23">
        <f t="shared" si="19"/>
        <v>-1</v>
      </c>
    </row>
    <row r="200" spans="1:11" x14ac:dyDescent="0.15">
      <c r="A200" s="23">
        <f t="shared" si="15"/>
        <v>104003</v>
      </c>
      <c r="B200" s="23" t="s">
        <v>9673</v>
      </c>
      <c r="C200" s="23" t="str">
        <f>"jingdian/"&amp;VLOOKUP(I200,city!$D$4:$P$352,12,FALSE)&amp;"/"&amp;VLOOKUP(I200,city!$D$4:$P$352,13,FALSE)&amp;"/tc/"&amp;H200&amp;".jpg"</f>
        <v>jingdian/liaoning/huludao/tc/3.jpg</v>
      </c>
      <c r="D200" s="31">
        <v>78</v>
      </c>
      <c r="E200" s="31" t="str">
        <f t="shared" si="17"/>
        <v>74,82,86,94,117</v>
      </c>
      <c r="F200" s="2" t="str">
        <f>VLOOKUP(G200,city!$A$4:$D$352,4,0)</f>
        <v>葫芦岛</v>
      </c>
      <c r="G200" s="9">
        <f t="shared" si="18"/>
        <v>40</v>
      </c>
      <c r="H200" s="9">
        <f>IF(VLOOKUP(G199,city!$K$4:$M$352,3,0)&gt;H199,H199+1,1)</f>
        <v>3</v>
      </c>
      <c r="I200" s="23" t="s">
        <v>117</v>
      </c>
      <c r="J200" s="23">
        <f t="shared" si="16"/>
        <v>104003</v>
      </c>
      <c r="K200" s="23">
        <f t="shared" si="19"/>
        <v>-1</v>
      </c>
    </row>
    <row r="201" spans="1:11" x14ac:dyDescent="0.15">
      <c r="A201" s="23">
        <f t="shared" si="15"/>
        <v>104004</v>
      </c>
      <c r="B201" s="23" t="s">
        <v>9675</v>
      </c>
      <c r="C201" s="23" t="str">
        <f>"jingdian/"&amp;VLOOKUP(I201,city!$D$4:$P$352,12,FALSE)&amp;"/"&amp;VLOOKUP(I201,city!$D$4:$P$352,13,FALSE)&amp;"/tc/"&amp;H201&amp;".jpg"</f>
        <v>jingdian/liaoning/huludao/tc/4.jpg</v>
      </c>
      <c r="D201" s="31">
        <v>32</v>
      </c>
      <c r="E201" s="31" t="str">
        <f t="shared" si="17"/>
        <v>30,34,35,38,48</v>
      </c>
      <c r="F201" s="2" t="str">
        <f>VLOOKUP(G201,city!$A$4:$D$352,4,0)</f>
        <v>葫芦岛</v>
      </c>
      <c r="G201" s="9">
        <f t="shared" si="18"/>
        <v>40</v>
      </c>
      <c r="H201" s="9">
        <f>IF(VLOOKUP(G200,city!$K$4:$M$352,3,0)&gt;H200,H200+1,1)</f>
        <v>4</v>
      </c>
      <c r="I201" s="23" t="s">
        <v>117</v>
      </c>
      <c r="J201" s="23">
        <f t="shared" si="16"/>
        <v>104004</v>
      </c>
      <c r="K201" s="23">
        <f t="shared" si="19"/>
        <v>-1</v>
      </c>
    </row>
    <row r="202" spans="1:11" x14ac:dyDescent="0.15">
      <c r="A202" s="23">
        <f t="shared" si="15"/>
        <v>104005</v>
      </c>
      <c r="B202" s="23" t="s">
        <v>10256</v>
      </c>
      <c r="C202" s="23" t="str">
        <f>"jingdian/"&amp;VLOOKUP(I202,city!$D$4:$P$352,12,FALSE)&amp;"/"&amp;VLOOKUP(I202,city!$D$4:$P$352,13,FALSE)&amp;"/tc/"&amp;H202&amp;".jpg"</f>
        <v>jingdian/liaoning/huludao/tc/5.jpg</v>
      </c>
      <c r="D202" s="31">
        <v>1300</v>
      </c>
      <c r="E202" s="31" t="str">
        <f t="shared" si="17"/>
        <v>1235,1365,1430,1495,1690</v>
      </c>
      <c r="F202" s="2" t="str">
        <f>VLOOKUP(G202,city!$A$4:$D$352,4,0)</f>
        <v>葫芦岛</v>
      </c>
      <c r="G202" s="9">
        <f t="shared" si="18"/>
        <v>40</v>
      </c>
      <c r="H202" s="9">
        <f>IF(VLOOKUP(G201,city!$K$4:$M$352,3,0)&gt;H201,H201+1,1)</f>
        <v>5</v>
      </c>
      <c r="I202" s="23" t="s">
        <v>117</v>
      </c>
      <c r="J202" s="23">
        <f t="shared" si="16"/>
        <v>104005</v>
      </c>
      <c r="K202" s="23">
        <f t="shared" si="19"/>
        <v>2</v>
      </c>
    </row>
    <row r="203" spans="1:11" x14ac:dyDescent="0.15">
      <c r="A203" s="23">
        <f t="shared" si="15"/>
        <v>104101</v>
      </c>
      <c r="B203" s="23" t="s">
        <v>9679</v>
      </c>
      <c r="C203" s="23" t="str">
        <f>"jingdian/"&amp;VLOOKUP(I203,city!$D$4:$P$352,12,FALSE)&amp;"/"&amp;VLOOKUP(I203,city!$D$4:$P$352,13,FALSE)&amp;"/tc/"&amp;H203&amp;".jpg"</f>
        <v>jingdian/jilin/changchun/tc/1.jpg</v>
      </c>
      <c r="D203" s="31">
        <v>10</v>
      </c>
      <c r="E203" s="31" t="str">
        <f t="shared" si="17"/>
        <v>10,11,11,12,15</v>
      </c>
      <c r="F203" s="2" t="str">
        <f>VLOOKUP(G203,city!$A$4:$D$352,4,0)</f>
        <v>长春</v>
      </c>
      <c r="G203" s="9">
        <f t="shared" si="18"/>
        <v>41</v>
      </c>
      <c r="H203" s="9">
        <f>IF(VLOOKUP(G202,city!$K$4:$M$352,3,0)&gt;H202,H202+1,1)</f>
        <v>1</v>
      </c>
      <c r="I203" s="23" t="s">
        <v>120</v>
      </c>
      <c r="J203" s="23">
        <f t="shared" si="16"/>
        <v>104101</v>
      </c>
      <c r="K203" s="23">
        <f t="shared" si="19"/>
        <v>-1</v>
      </c>
    </row>
    <row r="204" spans="1:11" x14ac:dyDescent="0.15">
      <c r="A204" s="23">
        <f t="shared" si="15"/>
        <v>104102</v>
      </c>
      <c r="B204" s="23" t="s">
        <v>9681</v>
      </c>
      <c r="C204" s="23" t="str">
        <f>"jingdian/"&amp;VLOOKUP(I204,city!$D$4:$P$352,12,FALSE)&amp;"/"&amp;VLOOKUP(I204,city!$D$4:$P$352,13,FALSE)&amp;"/tc/"&amp;H204&amp;".jpg"</f>
        <v>jingdian/jilin/changchun/tc/2.jpg</v>
      </c>
      <c r="D204" s="31">
        <v>7</v>
      </c>
      <c r="E204" s="31" t="str">
        <f t="shared" si="17"/>
        <v>7,7,8,8,11</v>
      </c>
      <c r="F204" s="2" t="str">
        <f>VLOOKUP(G204,city!$A$4:$D$352,4,0)</f>
        <v>长春</v>
      </c>
      <c r="G204" s="9">
        <f t="shared" si="18"/>
        <v>41</v>
      </c>
      <c r="H204" s="9">
        <f>IF(VLOOKUP(G203,city!$K$4:$M$352,3,0)&gt;H203,H203+1,1)</f>
        <v>2</v>
      </c>
      <c r="I204" s="23" t="s">
        <v>120</v>
      </c>
      <c r="J204" s="23">
        <f t="shared" si="16"/>
        <v>104102</v>
      </c>
      <c r="K204" s="23">
        <f t="shared" si="19"/>
        <v>-1</v>
      </c>
    </row>
    <row r="205" spans="1:11" x14ac:dyDescent="0.15">
      <c r="A205" s="23">
        <f t="shared" si="15"/>
        <v>104103</v>
      </c>
      <c r="B205" s="23" t="s">
        <v>10257</v>
      </c>
      <c r="C205" s="23" t="str">
        <f>"jingdian/"&amp;VLOOKUP(I205,city!$D$4:$P$352,12,FALSE)&amp;"/"&amp;VLOOKUP(I205,city!$D$4:$P$352,13,FALSE)&amp;"/tc/"&amp;H205&amp;".jpg"</f>
        <v>jingdian/jilin/changchun/tc/3.jpg</v>
      </c>
      <c r="D205" s="31">
        <v>14</v>
      </c>
      <c r="E205" s="31" t="str">
        <f t="shared" si="17"/>
        <v>13,15,15,17,21</v>
      </c>
      <c r="F205" s="2" t="str">
        <f>VLOOKUP(G205,city!$A$4:$D$352,4,0)</f>
        <v>长春</v>
      </c>
      <c r="G205" s="9">
        <f t="shared" si="18"/>
        <v>41</v>
      </c>
      <c r="H205" s="9">
        <f>IF(VLOOKUP(G204,city!$K$4:$M$352,3,0)&gt;H204,H204+1,1)</f>
        <v>3</v>
      </c>
      <c r="I205" s="23" t="s">
        <v>120</v>
      </c>
      <c r="J205" s="23">
        <f t="shared" si="16"/>
        <v>104103</v>
      </c>
      <c r="K205" s="23">
        <f t="shared" si="19"/>
        <v>-1</v>
      </c>
    </row>
    <row r="206" spans="1:11" x14ac:dyDescent="0.15">
      <c r="A206" s="23">
        <f t="shared" si="15"/>
        <v>104104</v>
      </c>
      <c r="B206" s="23" t="s">
        <v>9677</v>
      </c>
      <c r="C206" s="23" t="str">
        <f>"jingdian/"&amp;VLOOKUP(I206,city!$D$4:$P$352,12,FALSE)&amp;"/"&amp;VLOOKUP(I206,city!$D$4:$P$352,13,FALSE)&amp;"/tc/"&amp;H206&amp;".jpg"</f>
        <v>jingdian/jilin/changchun/tc/4.jpg</v>
      </c>
      <c r="D206" s="31">
        <v>129</v>
      </c>
      <c r="E206" s="31" t="str">
        <f t="shared" si="17"/>
        <v>123,135,142,155,194</v>
      </c>
      <c r="F206" s="2" t="str">
        <f>VLOOKUP(G206,city!$A$4:$D$352,4,0)</f>
        <v>长春</v>
      </c>
      <c r="G206" s="9">
        <f t="shared" si="18"/>
        <v>41</v>
      </c>
      <c r="H206" s="9">
        <f>IF(VLOOKUP(G205,city!$K$4:$M$352,3,0)&gt;H205,H205+1,1)</f>
        <v>4</v>
      </c>
      <c r="I206" s="23" t="s">
        <v>120</v>
      </c>
      <c r="J206" s="23">
        <f t="shared" si="16"/>
        <v>104104</v>
      </c>
      <c r="K206" s="23">
        <f t="shared" si="19"/>
        <v>10</v>
      </c>
    </row>
    <row r="207" spans="1:11" x14ac:dyDescent="0.15">
      <c r="A207" s="23">
        <f t="shared" si="15"/>
        <v>104105</v>
      </c>
      <c r="B207" s="23" t="s">
        <v>10258</v>
      </c>
      <c r="C207" s="23" t="str">
        <f>"jingdian/"&amp;VLOOKUP(I207,city!$D$4:$P$352,12,FALSE)&amp;"/"&amp;VLOOKUP(I207,city!$D$4:$P$352,13,FALSE)&amp;"/tc/"&amp;H207&amp;".jpg"</f>
        <v>jingdian/jilin/changchun/tc/5.jpg</v>
      </c>
      <c r="D207" s="31">
        <v>65</v>
      </c>
      <c r="E207" s="31" t="str">
        <f t="shared" si="17"/>
        <v>62,68,72,78,98</v>
      </c>
      <c r="F207" s="2" t="str">
        <f>VLOOKUP(G207,city!$A$4:$D$352,4,0)</f>
        <v>长春</v>
      </c>
      <c r="G207" s="9">
        <f t="shared" si="18"/>
        <v>41</v>
      </c>
      <c r="H207" s="9">
        <f>IF(VLOOKUP(G206,city!$K$4:$M$352,3,0)&gt;H206,H206+1,1)</f>
        <v>5</v>
      </c>
      <c r="I207" s="23" t="s">
        <v>120</v>
      </c>
      <c r="J207" s="23">
        <f t="shared" si="16"/>
        <v>104105</v>
      </c>
      <c r="K207" s="23">
        <f t="shared" si="19"/>
        <v>-1</v>
      </c>
    </row>
    <row r="208" spans="1:11" x14ac:dyDescent="0.15">
      <c r="A208" s="23">
        <f t="shared" si="15"/>
        <v>104201</v>
      </c>
      <c r="B208" s="23" t="s">
        <v>9686</v>
      </c>
      <c r="C208" s="23" t="str">
        <f>"jingdian/"&amp;VLOOKUP(I208,city!$D$4:$P$352,12,FALSE)&amp;"/"&amp;VLOOKUP(I208,city!$D$4:$P$352,13,FALSE)&amp;"/tc/"&amp;H208&amp;".jpg"</f>
        <v>jingdian/jilin/jilin/tc/1.jpg</v>
      </c>
      <c r="D208" s="31">
        <v>34</v>
      </c>
      <c r="E208" s="31" t="str">
        <f t="shared" si="17"/>
        <v>32,36,37,41,51</v>
      </c>
      <c r="F208" s="2" t="str">
        <f>VLOOKUP(G208,city!$A$4:$D$352,4,0)</f>
        <v>吉林</v>
      </c>
      <c r="G208" s="9">
        <f t="shared" si="18"/>
        <v>42</v>
      </c>
      <c r="H208" s="9">
        <f>IF(VLOOKUP(G207,city!$K$4:$M$352,3,0)&gt;H207,H207+1,1)</f>
        <v>1</v>
      </c>
      <c r="I208" s="23" t="s">
        <v>119</v>
      </c>
      <c r="J208" s="23">
        <f t="shared" si="16"/>
        <v>104201</v>
      </c>
      <c r="K208" s="23">
        <f t="shared" si="19"/>
        <v>-1</v>
      </c>
    </row>
    <row r="209" spans="1:11" x14ac:dyDescent="0.15">
      <c r="A209" s="23">
        <f t="shared" si="15"/>
        <v>104202</v>
      </c>
      <c r="B209" s="23" t="s">
        <v>9684</v>
      </c>
      <c r="C209" s="23" t="str">
        <f>"jingdian/"&amp;VLOOKUP(I209,city!$D$4:$P$352,12,FALSE)&amp;"/"&amp;VLOOKUP(I209,city!$D$4:$P$352,13,FALSE)&amp;"/tc/"&amp;H209&amp;".jpg"</f>
        <v>jingdian/jilin/jilin/tc/2.jpg</v>
      </c>
      <c r="D209" s="31">
        <v>26</v>
      </c>
      <c r="E209" s="31" t="str">
        <f t="shared" si="17"/>
        <v>25,27,29,31,39</v>
      </c>
      <c r="F209" s="2" t="str">
        <f>VLOOKUP(G209,city!$A$4:$D$352,4,0)</f>
        <v>吉林</v>
      </c>
      <c r="G209" s="9">
        <f t="shared" si="18"/>
        <v>42</v>
      </c>
      <c r="H209" s="9">
        <f>IF(VLOOKUP(G208,city!$K$4:$M$352,3,0)&gt;H208,H208+1,1)</f>
        <v>2</v>
      </c>
      <c r="I209" s="23" t="s">
        <v>119</v>
      </c>
      <c r="J209" s="23">
        <f t="shared" si="16"/>
        <v>104202</v>
      </c>
      <c r="K209" s="23">
        <f t="shared" si="19"/>
        <v>-1</v>
      </c>
    </row>
    <row r="210" spans="1:11" x14ac:dyDescent="0.15">
      <c r="A210" s="23">
        <f t="shared" si="15"/>
        <v>104203</v>
      </c>
      <c r="B210" s="23" t="s">
        <v>9689</v>
      </c>
      <c r="C210" s="23" t="str">
        <f>"jingdian/"&amp;VLOOKUP(I210,city!$D$4:$P$352,12,FALSE)&amp;"/"&amp;VLOOKUP(I210,city!$D$4:$P$352,13,FALSE)&amp;"/tc/"&amp;H210&amp;".jpg"</f>
        <v>jingdian/jilin/jilin/tc/3.jpg</v>
      </c>
      <c r="D210" s="31">
        <v>3</v>
      </c>
      <c r="E210" s="31" t="str">
        <f t="shared" si="17"/>
        <v>3,3,3,4,5</v>
      </c>
      <c r="F210" s="2" t="str">
        <f>VLOOKUP(G210,city!$A$4:$D$352,4,0)</f>
        <v>吉林</v>
      </c>
      <c r="G210" s="9">
        <f t="shared" si="18"/>
        <v>42</v>
      </c>
      <c r="H210" s="9">
        <f>IF(VLOOKUP(G209,city!$K$4:$M$352,3,0)&gt;H209,H209+1,1)</f>
        <v>3</v>
      </c>
      <c r="I210" s="23" t="s">
        <v>119</v>
      </c>
      <c r="J210" s="23">
        <f t="shared" si="16"/>
        <v>104203</v>
      </c>
      <c r="K210" s="23">
        <f t="shared" si="19"/>
        <v>-1</v>
      </c>
    </row>
    <row r="211" spans="1:11" x14ac:dyDescent="0.15">
      <c r="A211" s="23">
        <f t="shared" si="15"/>
        <v>104204</v>
      </c>
      <c r="B211" s="23" t="s">
        <v>10259</v>
      </c>
      <c r="C211" s="23" t="str">
        <f>"jingdian/"&amp;VLOOKUP(I211,city!$D$4:$P$352,12,FALSE)&amp;"/"&amp;VLOOKUP(I211,city!$D$4:$P$352,13,FALSE)&amp;"/tc/"&amp;H211&amp;".jpg"</f>
        <v>jingdian/jilin/jilin/tc/4.jpg</v>
      </c>
      <c r="D211" s="31">
        <v>23</v>
      </c>
      <c r="E211" s="31" t="str">
        <f t="shared" si="17"/>
        <v>22,24,25,28,35</v>
      </c>
      <c r="F211" s="2" t="str">
        <f>VLOOKUP(G211,city!$A$4:$D$352,4,0)</f>
        <v>吉林</v>
      </c>
      <c r="G211" s="9">
        <f t="shared" si="18"/>
        <v>42</v>
      </c>
      <c r="H211" s="9">
        <f>IF(VLOOKUP(G210,city!$K$4:$M$352,3,0)&gt;H210,H210+1,1)</f>
        <v>4</v>
      </c>
      <c r="I211" s="23" t="s">
        <v>119</v>
      </c>
      <c r="J211" s="23">
        <f t="shared" si="16"/>
        <v>104204</v>
      </c>
      <c r="K211" s="23">
        <f t="shared" si="19"/>
        <v>-1</v>
      </c>
    </row>
    <row r="212" spans="1:11" x14ac:dyDescent="0.15">
      <c r="A212" s="23">
        <f t="shared" si="15"/>
        <v>104205</v>
      </c>
      <c r="B212" s="23" t="s">
        <v>10260</v>
      </c>
      <c r="C212" s="23" t="str">
        <f>"jingdian/"&amp;VLOOKUP(I212,city!$D$4:$P$352,12,FALSE)&amp;"/"&amp;VLOOKUP(I212,city!$D$4:$P$352,13,FALSE)&amp;"/tc/"&amp;H212&amp;".jpg"</f>
        <v>jingdian/jilin/jilin/tc/5.jpg</v>
      </c>
      <c r="D212" s="31">
        <v>39</v>
      </c>
      <c r="E212" s="31" t="str">
        <f t="shared" si="17"/>
        <v>37,41,43,47,59</v>
      </c>
      <c r="F212" s="2" t="str">
        <f>VLOOKUP(G212,city!$A$4:$D$352,4,0)</f>
        <v>吉林</v>
      </c>
      <c r="G212" s="9">
        <f t="shared" si="18"/>
        <v>42</v>
      </c>
      <c r="H212" s="9">
        <f>IF(VLOOKUP(G211,city!$K$4:$M$352,3,0)&gt;H211,H211+1,1)</f>
        <v>5</v>
      </c>
      <c r="I212" s="23" t="s">
        <v>119</v>
      </c>
      <c r="J212" s="23">
        <f t="shared" si="16"/>
        <v>104205</v>
      </c>
      <c r="K212" s="23">
        <f t="shared" si="19"/>
        <v>-1</v>
      </c>
    </row>
    <row r="213" spans="1:11" x14ac:dyDescent="0.15">
      <c r="A213" s="23">
        <f t="shared" si="15"/>
        <v>104301</v>
      </c>
      <c r="B213" s="23" t="s">
        <v>10261</v>
      </c>
      <c r="C213" s="23" t="str">
        <f>"jingdian/"&amp;VLOOKUP(I213,city!$D$4:$P$352,12,FALSE)&amp;"/"&amp;VLOOKUP(I213,city!$D$4:$P$352,13,FALSE)&amp;"/tc/"&amp;H213&amp;".jpg"</f>
        <v>jingdian/jilin/siping/tc/1.jpg</v>
      </c>
      <c r="D213" s="31">
        <v>38</v>
      </c>
      <c r="E213" s="31" t="str">
        <f t="shared" si="17"/>
        <v>36,40,42,46,57</v>
      </c>
      <c r="F213" s="2" t="str">
        <f>VLOOKUP(G213,city!$A$4:$D$352,4,0)</f>
        <v>四平</v>
      </c>
      <c r="G213" s="9">
        <f t="shared" si="18"/>
        <v>43</v>
      </c>
      <c r="H213" s="9">
        <f>IF(VLOOKUP(G212,city!$K$4:$M$352,3,0)&gt;H212,H212+1,1)</f>
        <v>1</v>
      </c>
      <c r="I213" s="23" t="s">
        <v>123</v>
      </c>
      <c r="J213" s="23">
        <f t="shared" si="16"/>
        <v>104301</v>
      </c>
      <c r="K213" s="23">
        <f t="shared" si="19"/>
        <v>-1</v>
      </c>
    </row>
    <row r="214" spans="1:11" x14ac:dyDescent="0.15">
      <c r="A214" s="23">
        <f t="shared" si="15"/>
        <v>104302</v>
      </c>
      <c r="B214" s="23" t="s">
        <v>10262</v>
      </c>
      <c r="C214" s="23" t="str">
        <f>"jingdian/"&amp;VLOOKUP(I214,city!$D$4:$P$352,12,FALSE)&amp;"/"&amp;VLOOKUP(I214,city!$D$4:$P$352,13,FALSE)&amp;"/tc/"&amp;H214&amp;".jpg"</f>
        <v>jingdian/jilin/siping/tc/2.jpg</v>
      </c>
      <c r="D214" s="31">
        <v>25</v>
      </c>
      <c r="E214" s="31" t="str">
        <f t="shared" si="17"/>
        <v>24,26,28,30,38</v>
      </c>
      <c r="F214" s="2" t="str">
        <f>VLOOKUP(G214,city!$A$4:$D$352,4,0)</f>
        <v>四平</v>
      </c>
      <c r="G214" s="9">
        <f t="shared" si="18"/>
        <v>43</v>
      </c>
      <c r="H214" s="9">
        <f>IF(VLOOKUP(G213,city!$K$4:$M$352,3,0)&gt;H213,H213+1,1)</f>
        <v>2</v>
      </c>
      <c r="I214" s="23" t="s">
        <v>123</v>
      </c>
      <c r="J214" s="23">
        <f t="shared" si="16"/>
        <v>104302</v>
      </c>
      <c r="K214" s="23">
        <f t="shared" si="19"/>
        <v>-1</v>
      </c>
    </row>
    <row r="215" spans="1:11" x14ac:dyDescent="0.15">
      <c r="A215" s="23">
        <f t="shared" si="15"/>
        <v>104303</v>
      </c>
      <c r="B215" s="23" t="s">
        <v>10263</v>
      </c>
      <c r="C215" s="23" t="str">
        <f>"jingdian/"&amp;VLOOKUP(I215,city!$D$4:$P$352,12,FALSE)&amp;"/"&amp;VLOOKUP(I215,city!$D$4:$P$352,13,FALSE)&amp;"/tc/"&amp;H215&amp;".jpg"</f>
        <v>jingdian/jilin/siping/tc/3.jpg</v>
      </c>
      <c r="D215" s="31">
        <v>20</v>
      </c>
      <c r="E215" s="31" t="str">
        <f t="shared" si="17"/>
        <v>19,21,22,24,30</v>
      </c>
      <c r="F215" s="2" t="str">
        <f>VLOOKUP(G215,city!$A$4:$D$352,4,0)</f>
        <v>四平</v>
      </c>
      <c r="G215" s="9">
        <f t="shared" si="18"/>
        <v>43</v>
      </c>
      <c r="H215" s="9">
        <f>IF(VLOOKUP(G214,city!$K$4:$M$352,3,0)&gt;H214,H214+1,1)</f>
        <v>3</v>
      </c>
      <c r="I215" s="23" t="s">
        <v>123</v>
      </c>
      <c r="J215" s="23">
        <f t="shared" si="16"/>
        <v>104303</v>
      </c>
      <c r="K215" s="23">
        <f t="shared" si="19"/>
        <v>-1</v>
      </c>
    </row>
    <row r="216" spans="1:11" x14ac:dyDescent="0.15">
      <c r="A216" s="23">
        <f t="shared" si="15"/>
        <v>104304</v>
      </c>
      <c r="B216" s="23" t="s">
        <v>9692</v>
      </c>
      <c r="C216" s="23" t="str">
        <f>"jingdian/"&amp;VLOOKUP(I216,city!$D$4:$P$352,12,FALSE)&amp;"/"&amp;VLOOKUP(I216,city!$D$4:$P$352,13,FALSE)&amp;"/tc/"&amp;H216&amp;".jpg"</f>
        <v>jingdian/jilin/siping/tc/4.jpg</v>
      </c>
      <c r="D216" s="31">
        <v>45</v>
      </c>
      <c r="E216" s="31" t="str">
        <f t="shared" si="17"/>
        <v>43,47,50,54,68</v>
      </c>
      <c r="F216" s="2" t="str">
        <f>VLOOKUP(G216,city!$A$4:$D$352,4,0)</f>
        <v>四平</v>
      </c>
      <c r="G216" s="9">
        <f t="shared" si="18"/>
        <v>43</v>
      </c>
      <c r="H216" s="9">
        <f>IF(VLOOKUP(G215,city!$K$4:$M$352,3,0)&gt;H215,H215+1,1)</f>
        <v>4</v>
      </c>
      <c r="I216" s="23" t="s">
        <v>123</v>
      </c>
      <c r="J216" s="23">
        <f t="shared" si="16"/>
        <v>104304</v>
      </c>
      <c r="K216" s="23">
        <f t="shared" si="19"/>
        <v>-1</v>
      </c>
    </row>
    <row r="217" spans="1:11" x14ac:dyDescent="0.15">
      <c r="A217" s="23">
        <f t="shared" si="15"/>
        <v>104305</v>
      </c>
      <c r="B217" s="23" t="s">
        <v>9695</v>
      </c>
      <c r="C217" s="23" t="str">
        <f>"jingdian/"&amp;VLOOKUP(I217,city!$D$4:$P$352,12,FALSE)&amp;"/"&amp;VLOOKUP(I217,city!$D$4:$P$352,13,FALSE)&amp;"/tc/"&amp;H217&amp;".jpg"</f>
        <v>jingdian/jilin/siping/tc/5.jpg</v>
      </c>
      <c r="D217" s="31">
        <v>33</v>
      </c>
      <c r="E217" s="31" t="str">
        <f t="shared" si="17"/>
        <v>31,35,36,40,50</v>
      </c>
      <c r="F217" s="2" t="str">
        <f>VLOOKUP(G217,city!$A$4:$D$352,4,0)</f>
        <v>四平</v>
      </c>
      <c r="G217" s="9">
        <f t="shared" si="18"/>
        <v>43</v>
      </c>
      <c r="H217" s="9">
        <f>IF(VLOOKUP(G216,city!$K$4:$M$352,3,0)&gt;H216,H216+1,1)</f>
        <v>5</v>
      </c>
      <c r="I217" s="23" t="s">
        <v>123</v>
      </c>
      <c r="J217" s="23">
        <f t="shared" si="16"/>
        <v>104305</v>
      </c>
      <c r="K217" s="23">
        <f t="shared" si="19"/>
        <v>-1</v>
      </c>
    </row>
    <row r="218" spans="1:11" x14ac:dyDescent="0.15">
      <c r="A218" s="23">
        <f t="shared" si="15"/>
        <v>104401</v>
      </c>
      <c r="B218" s="23" t="s">
        <v>9697</v>
      </c>
      <c r="C218" s="23" t="str">
        <f>"jingdian/"&amp;VLOOKUP(I218,city!$D$4:$P$352,12,FALSE)&amp;"/"&amp;VLOOKUP(I218,city!$D$4:$P$352,13,FALSE)&amp;"/tc/"&amp;H218&amp;".jpg"</f>
        <v>jingdian/jilin/liaoyuan/tc/1.jpg</v>
      </c>
      <c r="D218" s="31">
        <v>78</v>
      </c>
      <c r="E218" s="31" t="str">
        <f t="shared" si="17"/>
        <v>74,82,86,94,117</v>
      </c>
      <c r="F218" s="2" t="str">
        <f>VLOOKUP(G218,city!$A$4:$D$352,4,0)</f>
        <v>辽源</v>
      </c>
      <c r="G218" s="9">
        <f t="shared" si="18"/>
        <v>44</v>
      </c>
      <c r="H218" s="9">
        <f>IF(VLOOKUP(G217,city!$K$4:$M$352,3,0)&gt;H217,H217+1,1)</f>
        <v>1</v>
      </c>
      <c r="I218" s="23" t="s">
        <v>125</v>
      </c>
      <c r="J218" s="23">
        <f t="shared" si="16"/>
        <v>104401</v>
      </c>
      <c r="K218" s="23">
        <f t="shared" si="19"/>
        <v>-1</v>
      </c>
    </row>
    <row r="219" spans="1:11" x14ac:dyDescent="0.15">
      <c r="A219" s="23">
        <f t="shared" si="15"/>
        <v>104402</v>
      </c>
      <c r="B219" s="23" t="s">
        <v>10264</v>
      </c>
      <c r="C219" s="23" t="str">
        <f>"jingdian/"&amp;VLOOKUP(I219,city!$D$4:$P$352,12,FALSE)&amp;"/"&amp;VLOOKUP(I219,city!$D$4:$P$352,13,FALSE)&amp;"/tc/"&amp;H219&amp;".jpg"</f>
        <v>jingdian/jilin/liaoyuan/tc/2.jpg</v>
      </c>
      <c r="D219" s="31">
        <v>29</v>
      </c>
      <c r="E219" s="31" t="str">
        <f t="shared" si="17"/>
        <v>28,30,32,35,44</v>
      </c>
      <c r="F219" s="2" t="str">
        <f>VLOOKUP(G219,city!$A$4:$D$352,4,0)</f>
        <v>辽源</v>
      </c>
      <c r="G219" s="9">
        <f t="shared" si="18"/>
        <v>44</v>
      </c>
      <c r="H219" s="9">
        <f>IF(VLOOKUP(G218,city!$K$4:$M$352,3,0)&gt;H218,H218+1,1)</f>
        <v>2</v>
      </c>
      <c r="I219" s="23" t="s">
        <v>125</v>
      </c>
      <c r="J219" s="23">
        <f t="shared" si="16"/>
        <v>104402</v>
      </c>
      <c r="K219" s="23">
        <f t="shared" si="19"/>
        <v>-1</v>
      </c>
    </row>
    <row r="220" spans="1:11" x14ac:dyDescent="0.15">
      <c r="A220" s="23">
        <f t="shared" si="15"/>
        <v>104403</v>
      </c>
      <c r="B220" s="23" t="s">
        <v>10265</v>
      </c>
      <c r="C220" s="23" t="str">
        <f>"jingdian/"&amp;VLOOKUP(I220,city!$D$4:$P$352,12,FALSE)&amp;"/"&amp;VLOOKUP(I220,city!$D$4:$P$352,13,FALSE)&amp;"/tc/"&amp;H220&amp;".jpg"</f>
        <v>jingdian/jilin/liaoyuan/tc/3.jpg</v>
      </c>
      <c r="D220" s="31">
        <v>29</v>
      </c>
      <c r="E220" s="31" t="str">
        <f t="shared" si="17"/>
        <v>28,30,32,35,44</v>
      </c>
      <c r="F220" s="2" t="str">
        <f>VLOOKUP(G220,city!$A$4:$D$352,4,0)</f>
        <v>辽源</v>
      </c>
      <c r="G220" s="9">
        <f t="shared" si="18"/>
        <v>44</v>
      </c>
      <c r="H220" s="9">
        <f>IF(VLOOKUP(G219,city!$K$4:$M$352,3,0)&gt;H219,H219+1,1)</f>
        <v>3</v>
      </c>
      <c r="I220" s="23" t="s">
        <v>125</v>
      </c>
      <c r="J220" s="23">
        <f t="shared" si="16"/>
        <v>104403</v>
      </c>
      <c r="K220" s="23">
        <f t="shared" si="19"/>
        <v>-1</v>
      </c>
    </row>
    <row r="221" spans="1:11" x14ac:dyDescent="0.15">
      <c r="A221" s="23">
        <f t="shared" si="15"/>
        <v>104404</v>
      </c>
      <c r="B221" s="23" t="s">
        <v>9700</v>
      </c>
      <c r="C221" s="23" t="str">
        <f>"jingdian/"&amp;VLOOKUP(I221,city!$D$4:$P$352,12,FALSE)&amp;"/"&amp;VLOOKUP(I221,city!$D$4:$P$352,13,FALSE)&amp;"/tc/"&amp;H221&amp;".jpg"</f>
        <v>jingdian/jilin/liaoyuan/tc/4.jpg</v>
      </c>
      <c r="D221" s="31">
        <v>29</v>
      </c>
      <c r="E221" s="31" t="str">
        <f t="shared" si="17"/>
        <v>28,30,32,35,44</v>
      </c>
      <c r="F221" s="2" t="str">
        <f>VLOOKUP(G221,city!$A$4:$D$352,4,0)</f>
        <v>辽源</v>
      </c>
      <c r="G221" s="9">
        <f t="shared" si="18"/>
        <v>44</v>
      </c>
      <c r="H221" s="9">
        <f>IF(VLOOKUP(G220,city!$K$4:$M$352,3,0)&gt;H220,H220+1,1)</f>
        <v>4</v>
      </c>
      <c r="I221" s="23" t="s">
        <v>125</v>
      </c>
      <c r="J221" s="23">
        <f t="shared" si="16"/>
        <v>104404</v>
      </c>
      <c r="K221" s="23">
        <f t="shared" si="19"/>
        <v>-1</v>
      </c>
    </row>
    <row r="222" spans="1:11" x14ac:dyDescent="0.15">
      <c r="A222" s="23">
        <f t="shared" si="15"/>
        <v>104405</v>
      </c>
      <c r="B222" s="23" t="s">
        <v>9702</v>
      </c>
      <c r="C222" s="23" t="str">
        <f>"jingdian/"&amp;VLOOKUP(I222,city!$D$4:$P$352,12,FALSE)&amp;"/"&amp;VLOOKUP(I222,city!$D$4:$P$352,13,FALSE)&amp;"/tc/"&amp;H222&amp;".jpg"</f>
        <v>jingdian/jilin/liaoyuan/tc/5.jpg</v>
      </c>
      <c r="D222" s="31">
        <v>58</v>
      </c>
      <c r="E222" s="31" t="str">
        <f t="shared" si="17"/>
        <v>55,61,64,70,87</v>
      </c>
      <c r="F222" s="2" t="str">
        <f>VLOOKUP(G222,city!$A$4:$D$352,4,0)</f>
        <v>辽源</v>
      </c>
      <c r="G222" s="9">
        <f t="shared" si="18"/>
        <v>44</v>
      </c>
      <c r="H222" s="9">
        <f>IF(VLOOKUP(G221,city!$K$4:$M$352,3,0)&gt;H221,H221+1,1)</f>
        <v>5</v>
      </c>
      <c r="I222" s="23" t="s">
        <v>125</v>
      </c>
      <c r="J222" s="23">
        <f t="shared" si="16"/>
        <v>104405</v>
      </c>
      <c r="K222" s="23">
        <f t="shared" si="19"/>
        <v>-1</v>
      </c>
    </row>
    <row r="223" spans="1:11" x14ac:dyDescent="0.15">
      <c r="A223" s="23">
        <f t="shared" si="15"/>
        <v>104501</v>
      </c>
      <c r="B223" s="23" t="s">
        <v>9709</v>
      </c>
      <c r="C223" s="23" t="str">
        <f>"jingdian/"&amp;VLOOKUP(I223,city!$D$4:$P$352,12,FALSE)&amp;"/"&amp;VLOOKUP(I223,city!$D$4:$P$352,13,FALSE)&amp;"/tc/"&amp;H223&amp;".jpg"</f>
        <v>jingdian/jilin/tonghua/tc/1.jpg</v>
      </c>
      <c r="D223" s="31">
        <v>30</v>
      </c>
      <c r="E223" s="31" t="str">
        <f t="shared" si="17"/>
        <v>29,32,33,36,45</v>
      </c>
      <c r="F223" s="2" t="str">
        <f>VLOOKUP(G223,city!$A$4:$D$352,4,0)</f>
        <v>通化</v>
      </c>
      <c r="G223" s="9">
        <f t="shared" si="18"/>
        <v>45</v>
      </c>
      <c r="H223" s="9">
        <f>IF(VLOOKUP(G222,city!$K$4:$M$352,3,0)&gt;H222,H222+1,1)</f>
        <v>1</v>
      </c>
      <c r="I223" s="23" t="s">
        <v>127</v>
      </c>
      <c r="J223" s="23">
        <f t="shared" si="16"/>
        <v>104501</v>
      </c>
      <c r="K223" s="23">
        <f t="shared" si="19"/>
        <v>-1</v>
      </c>
    </row>
    <row r="224" spans="1:11" x14ac:dyDescent="0.15">
      <c r="A224" s="23">
        <f t="shared" si="15"/>
        <v>104502</v>
      </c>
      <c r="B224" s="23" t="s">
        <v>10266</v>
      </c>
      <c r="C224" s="23" t="str">
        <f>"jingdian/"&amp;VLOOKUP(I224,city!$D$4:$P$352,12,FALSE)&amp;"/"&amp;VLOOKUP(I224,city!$D$4:$P$352,13,FALSE)&amp;"/tc/"&amp;H224&amp;".jpg"</f>
        <v>jingdian/jilin/tonghua/tc/2.jpg</v>
      </c>
      <c r="D224" s="31">
        <v>19</v>
      </c>
      <c r="E224" s="31" t="str">
        <f t="shared" si="17"/>
        <v>18,20,21,23,29</v>
      </c>
      <c r="F224" s="2" t="str">
        <f>VLOOKUP(G224,city!$A$4:$D$352,4,0)</f>
        <v>通化</v>
      </c>
      <c r="G224" s="9">
        <f t="shared" si="18"/>
        <v>45</v>
      </c>
      <c r="H224" s="9">
        <f>IF(VLOOKUP(G223,city!$K$4:$M$352,3,0)&gt;H223,H223+1,1)</f>
        <v>2</v>
      </c>
      <c r="I224" s="23" t="s">
        <v>127</v>
      </c>
      <c r="J224" s="23">
        <f t="shared" si="16"/>
        <v>104502</v>
      </c>
      <c r="K224" s="23">
        <f t="shared" si="19"/>
        <v>-1</v>
      </c>
    </row>
    <row r="225" spans="1:11" x14ac:dyDescent="0.15">
      <c r="A225" s="23">
        <f t="shared" si="15"/>
        <v>104503</v>
      </c>
      <c r="B225" s="23" t="s">
        <v>9705</v>
      </c>
      <c r="C225" s="23" t="str">
        <f>"jingdian/"&amp;VLOOKUP(I225,city!$D$4:$P$352,12,FALSE)&amp;"/"&amp;VLOOKUP(I225,city!$D$4:$P$352,13,FALSE)&amp;"/tc/"&amp;H225&amp;".jpg"</f>
        <v>jingdian/jilin/tonghua/tc/3.jpg</v>
      </c>
      <c r="D225" s="31">
        <v>33</v>
      </c>
      <c r="E225" s="31" t="str">
        <f t="shared" si="17"/>
        <v>31,35,36,40,50</v>
      </c>
      <c r="F225" s="2" t="str">
        <f>VLOOKUP(G225,city!$A$4:$D$352,4,0)</f>
        <v>通化</v>
      </c>
      <c r="G225" s="9">
        <f t="shared" si="18"/>
        <v>45</v>
      </c>
      <c r="H225" s="9">
        <f>IF(VLOOKUP(G224,city!$K$4:$M$352,3,0)&gt;H224,H224+1,1)</f>
        <v>3</v>
      </c>
      <c r="I225" s="23" t="s">
        <v>127</v>
      </c>
      <c r="J225" s="23">
        <f t="shared" si="16"/>
        <v>104503</v>
      </c>
      <c r="K225" s="23">
        <f t="shared" si="19"/>
        <v>-1</v>
      </c>
    </row>
    <row r="226" spans="1:11" x14ac:dyDescent="0.15">
      <c r="A226" s="23">
        <f t="shared" si="15"/>
        <v>104504</v>
      </c>
      <c r="B226" s="23" t="s">
        <v>9707</v>
      </c>
      <c r="C226" s="23" t="str">
        <f>"jingdian/"&amp;VLOOKUP(I226,city!$D$4:$P$352,12,FALSE)&amp;"/"&amp;VLOOKUP(I226,city!$D$4:$P$352,13,FALSE)&amp;"/tc/"&amp;H226&amp;".jpg"</f>
        <v>jingdian/jilin/tonghua/tc/4.jpg</v>
      </c>
      <c r="D226" s="31">
        <v>151</v>
      </c>
      <c r="E226" s="31" t="str">
        <f t="shared" si="17"/>
        <v>143,159,166,181,227</v>
      </c>
      <c r="F226" s="2" t="str">
        <f>VLOOKUP(G226,city!$A$4:$D$352,4,0)</f>
        <v>通化</v>
      </c>
      <c r="G226" s="9">
        <f t="shared" si="18"/>
        <v>45</v>
      </c>
      <c r="H226" s="9">
        <f>IF(VLOOKUP(G225,city!$K$4:$M$352,3,0)&gt;H225,H225+1,1)</f>
        <v>4</v>
      </c>
      <c r="I226" s="23" t="s">
        <v>127</v>
      </c>
      <c r="J226" s="23">
        <f t="shared" si="16"/>
        <v>104504</v>
      </c>
      <c r="K226" s="23">
        <f t="shared" si="19"/>
        <v>10</v>
      </c>
    </row>
    <row r="227" spans="1:11" x14ac:dyDescent="0.15">
      <c r="A227" s="23">
        <f t="shared" si="15"/>
        <v>104505</v>
      </c>
      <c r="B227" s="23" t="s">
        <v>10267</v>
      </c>
      <c r="C227" s="23" t="str">
        <f>"jingdian/"&amp;VLOOKUP(I227,city!$D$4:$P$352,12,FALSE)&amp;"/"&amp;VLOOKUP(I227,city!$D$4:$P$352,13,FALSE)&amp;"/tc/"&amp;H227&amp;".jpg"</f>
        <v>jingdian/jilin/tonghua/tc/5.jpg</v>
      </c>
      <c r="D227" s="31">
        <v>10</v>
      </c>
      <c r="E227" s="31" t="str">
        <f t="shared" si="17"/>
        <v>10,11,11,12,15</v>
      </c>
      <c r="F227" s="2" t="str">
        <f>VLOOKUP(G227,city!$A$4:$D$352,4,0)</f>
        <v>通化</v>
      </c>
      <c r="G227" s="9">
        <f t="shared" si="18"/>
        <v>45</v>
      </c>
      <c r="H227" s="9">
        <f>IF(VLOOKUP(G226,city!$K$4:$M$352,3,0)&gt;H226,H226+1,1)</f>
        <v>5</v>
      </c>
      <c r="I227" s="23" t="s">
        <v>127</v>
      </c>
      <c r="J227" s="23">
        <f t="shared" si="16"/>
        <v>104505</v>
      </c>
      <c r="K227" s="23">
        <f t="shared" si="19"/>
        <v>-1</v>
      </c>
    </row>
    <row r="228" spans="1:11" x14ac:dyDescent="0.15">
      <c r="A228" s="23">
        <f t="shared" si="15"/>
        <v>104601</v>
      </c>
      <c r="B228" s="23" t="s">
        <v>9713</v>
      </c>
      <c r="C228" s="23" t="str">
        <f>"jingdian/"&amp;VLOOKUP(I228,city!$D$4:$P$352,12,FALSE)&amp;"/"&amp;VLOOKUP(I228,city!$D$4:$P$352,13,FALSE)&amp;"/tc/"&amp;H228&amp;".jpg"</f>
        <v>jingdian/jilin/baishan/tc/1.jpg</v>
      </c>
      <c r="D228" s="31">
        <v>38</v>
      </c>
      <c r="E228" s="31" t="str">
        <f t="shared" si="17"/>
        <v>36,40,42,46,57</v>
      </c>
      <c r="F228" s="2" t="str">
        <f>VLOOKUP(G228,city!$A$4:$D$352,4,0)</f>
        <v>白山</v>
      </c>
      <c r="G228" s="9">
        <f t="shared" si="18"/>
        <v>46</v>
      </c>
      <c r="H228" s="9">
        <f>IF(VLOOKUP(G227,city!$K$4:$M$352,3,0)&gt;H227,H227+1,1)</f>
        <v>1</v>
      </c>
      <c r="I228" s="23" t="s">
        <v>129</v>
      </c>
      <c r="J228" s="23">
        <f t="shared" si="16"/>
        <v>104601</v>
      </c>
      <c r="K228" s="23">
        <f t="shared" si="19"/>
        <v>-1</v>
      </c>
    </row>
    <row r="229" spans="1:11" x14ac:dyDescent="0.15">
      <c r="A229" s="23">
        <f t="shared" si="15"/>
        <v>104602</v>
      </c>
      <c r="B229" s="23" t="s">
        <v>9715</v>
      </c>
      <c r="C229" s="23" t="str">
        <f>"jingdian/"&amp;VLOOKUP(I229,city!$D$4:$P$352,12,FALSE)&amp;"/"&amp;VLOOKUP(I229,city!$D$4:$P$352,13,FALSE)&amp;"/tc/"&amp;H229&amp;".jpg"</f>
        <v>jingdian/jilin/baishan/tc/2.jpg</v>
      </c>
      <c r="D229" s="31">
        <v>25</v>
      </c>
      <c r="E229" s="31" t="str">
        <f t="shared" si="17"/>
        <v>24,26,28,30,38</v>
      </c>
      <c r="F229" s="2" t="str">
        <f>VLOOKUP(G229,city!$A$4:$D$352,4,0)</f>
        <v>白山</v>
      </c>
      <c r="G229" s="9">
        <f t="shared" si="18"/>
        <v>46</v>
      </c>
      <c r="H229" s="9">
        <f>IF(VLOOKUP(G228,city!$K$4:$M$352,3,0)&gt;H228,H228+1,1)</f>
        <v>2</v>
      </c>
      <c r="I229" s="23" t="s">
        <v>129</v>
      </c>
      <c r="J229" s="23">
        <f t="shared" si="16"/>
        <v>104602</v>
      </c>
      <c r="K229" s="23">
        <f t="shared" si="19"/>
        <v>-1</v>
      </c>
    </row>
    <row r="230" spans="1:11" x14ac:dyDescent="0.15">
      <c r="A230" s="23">
        <f t="shared" si="15"/>
        <v>104603</v>
      </c>
      <c r="B230" s="23" t="s">
        <v>10268</v>
      </c>
      <c r="C230" s="23" t="str">
        <f>"jingdian/"&amp;VLOOKUP(I230,city!$D$4:$P$352,12,FALSE)&amp;"/"&amp;VLOOKUP(I230,city!$D$4:$P$352,13,FALSE)&amp;"/tc/"&amp;H230&amp;".jpg"</f>
        <v>jingdian/jilin/baishan/tc/3.jpg</v>
      </c>
      <c r="D230" s="31">
        <v>19</v>
      </c>
      <c r="E230" s="31" t="str">
        <f t="shared" si="17"/>
        <v>18,20,21,23,29</v>
      </c>
      <c r="F230" s="2" t="str">
        <f>VLOOKUP(G230,city!$A$4:$D$352,4,0)</f>
        <v>白山</v>
      </c>
      <c r="G230" s="9">
        <f t="shared" si="18"/>
        <v>46</v>
      </c>
      <c r="H230" s="9">
        <f>IF(VLOOKUP(G229,city!$K$4:$M$352,3,0)&gt;H229,H229+1,1)</f>
        <v>3</v>
      </c>
      <c r="I230" s="23" t="s">
        <v>129</v>
      </c>
      <c r="J230" s="23">
        <f t="shared" si="16"/>
        <v>104603</v>
      </c>
      <c r="K230" s="23">
        <f t="shared" si="19"/>
        <v>-1</v>
      </c>
    </row>
    <row r="231" spans="1:11" x14ac:dyDescent="0.15">
      <c r="A231" s="23">
        <f t="shared" si="15"/>
        <v>104604</v>
      </c>
      <c r="B231" s="23" t="s">
        <v>10269</v>
      </c>
      <c r="C231" s="23" t="str">
        <f>"jingdian/"&amp;VLOOKUP(I231,city!$D$4:$P$352,12,FALSE)&amp;"/"&amp;VLOOKUP(I231,city!$D$4:$P$352,13,FALSE)&amp;"/tc/"&amp;H231&amp;".jpg"</f>
        <v>jingdian/jilin/baishan/tc/4.jpg</v>
      </c>
      <c r="D231" s="31">
        <v>12</v>
      </c>
      <c r="E231" s="31" t="str">
        <f t="shared" si="17"/>
        <v>11,13,13,14,18</v>
      </c>
      <c r="F231" s="2" t="str">
        <f>VLOOKUP(G231,city!$A$4:$D$352,4,0)</f>
        <v>白山</v>
      </c>
      <c r="G231" s="9">
        <f t="shared" si="18"/>
        <v>46</v>
      </c>
      <c r="H231" s="9">
        <f>IF(VLOOKUP(G230,city!$K$4:$M$352,3,0)&gt;H230,H230+1,1)</f>
        <v>4</v>
      </c>
      <c r="I231" s="23" t="s">
        <v>129</v>
      </c>
      <c r="J231" s="23">
        <f t="shared" si="16"/>
        <v>104604</v>
      </c>
      <c r="K231" s="23">
        <f t="shared" si="19"/>
        <v>-1</v>
      </c>
    </row>
    <row r="232" spans="1:11" x14ac:dyDescent="0.15">
      <c r="A232" s="23">
        <f t="shared" si="15"/>
        <v>104605</v>
      </c>
      <c r="B232" s="23" t="s">
        <v>9711</v>
      </c>
      <c r="C232" s="23" t="str">
        <f>"jingdian/"&amp;VLOOKUP(I232,city!$D$4:$P$352,12,FALSE)&amp;"/"&amp;VLOOKUP(I232,city!$D$4:$P$352,13,FALSE)&amp;"/tc/"&amp;H232&amp;".jpg"</f>
        <v>jingdian/jilin/baishan/tc/5.jpg</v>
      </c>
      <c r="D232" s="31">
        <v>3000</v>
      </c>
      <c r="E232" s="31" t="str">
        <f t="shared" si="17"/>
        <v>2850,3150,3300,3450,3900</v>
      </c>
      <c r="F232" s="2" t="str">
        <f>VLOOKUP(G232,city!$A$4:$D$352,4,0)</f>
        <v>白山</v>
      </c>
      <c r="G232" s="9">
        <f t="shared" si="18"/>
        <v>46</v>
      </c>
      <c r="H232" s="9">
        <f>IF(VLOOKUP(G231,city!$K$4:$M$352,3,0)&gt;H231,H231+1,1)</f>
        <v>5</v>
      </c>
      <c r="I232" s="23" t="s">
        <v>129</v>
      </c>
      <c r="J232" s="23">
        <f t="shared" si="16"/>
        <v>104605</v>
      </c>
      <c r="K232" s="23">
        <f t="shared" si="19"/>
        <v>1</v>
      </c>
    </row>
    <row r="233" spans="1:11" x14ac:dyDescent="0.15">
      <c r="A233" s="23">
        <f t="shared" si="15"/>
        <v>104701</v>
      </c>
      <c r="B233" s="23" t="s">
        <v>10270</v>
      </c>
      <c r="C233" s="23" t="str">
        <f>"jingdian/"&amp;VLOOKUP(I233,city!$D$4:$P$352,12,FALSE)&amp;"/"&amp;VLOOKUP(I233,city!$D$4:$P$352,13,FALSE)&amp;"/tc/"&amp;H233&amp;".jpg"</f>
        <v>jingdian/jilin/baicheng/tc/1.jpg</v>
      </c>
      <c r="D233" s="31">
        <v>26</v>
      </c>
      <c r="E233" s="31" t="str">
        <f t="shared" si="17"/>
        <v>25,27,29,31,39</v>
      </c>
      <c r="F233" s="2" t="str">
        <f>VLOOKUP(G233,city!$A$4:$D$352,4,0)</f>
        <v>白城</v>
      </c>
      <c r="G233" s="9">
        <f t="shared" si="18"/>
        <v>47</v>
      </c>
      <c r="H233" s="9">
        <f>IF(VLOOKUP(G232,city!$K$4:$M$352,3,0)&gt;H232,H232+1,1)</f>
        <v>1</v>
      </c>
      <c r="I233" s="23" t="s">
        <v>131</v>
      </c>
      <c r="J233" s="23">
        <f t="shared" si="16"/>
        <v>104701</v>
      </c>
      <c r="K233" s="23">
        <f t="shared" si="19"/>
        <v>-1</v>
      </c>
    </row>
    <row r="234" spans="1:11" x14ac:dyDescent="0.15">
      <c r="A234" s="23">
        <f t="shared" si="15"/>
        <v>104702</v>
      </c>
      <c r="B234" s="23" t="s">
        <v>9720</v>
      </c>
      <c r="C234" s="23" t="str">
        <f>"jingdian/"&amp;VLOOKUP(I234,city!$D$4:$P$352,12,FALSE)&amp;"/"&amp;VLOOKUP(I234,city!$D$4:$P$352,13,FALSE)&amp;"/tc/"&amp;H234&amp;".jpg"</f>
        <v>jingdian/jilin/baicheng/tc/2.jpg</v>
      </c>
      <c r="D234" s="31">
        <v>23</v>
      </c>
      <c r="E234" s="31" t="str">
        <f t="shared" si="17"/>
        <v>22,24,25,28,35</v>
      </c>
      <c r="F234" s="2" t="str">
        <f>VLOOKUP(G234,city!$A$4:$D$352,4,0)</f>
        <v>白城</v>
      </c>
      <c r="G234" s="9">
        <f t="shared" si="18"/>
        <v>47</v>
      </c>
      <c r="H234" s="9">
        <f>IF(VLOOKUP(G233,city!$K$4:$M$352,3,0)&gt;H233,H233+1,1)</f>
        <v>2</v>
      </c>
      <c r="I234" s="23" t="s">
        <v>131</v>
      </c>
      <c r="J234" s="23">
        <f t="shared" si="16"/>
        <v>104702</v>
      </c>
      <c r="K234" s="23">
        <f t="shared" si="19"/>
        <v>-1</v>
      </c>
    </row>
    <row r="235" spans="1:11" x14ac:dyDescent="0.15">
      <c r="A235" s="23">
        <f t="shared" si="15"/>
        <v>104703</v>
      </c>
      <c r="B235" s="23" t="s">
        <v>9722</v>
      </c>
      <c r="C235" s="23" t="str">
        <f>"jingdian/"&amp;VLOOKUP(I235,city!$D$4:$P$352,12,FALSE)&amp;"/"&amp;VLOOKUP(I235,city!$D$4:$P$352,13,FALSE)&amp;"/tc/"&amp;H235&amp;".jpg"</f>
        <v>jingdian/jilin/baicheng/tc/3.jpg</v>
      </c>
      <c r="D235" s="31">
        <v>15</v>
      </c>
      <c r="E235" s="31" t="str">
        <f t="shared" si="17"/>
        <v>14,16,17,18,23</v>
      </c>
      <c r="F235" s="2" t="str">
        <f>VLOOKUP(G235,city!$A$4:$D$352,4,0)</f>
        <v>白城</v>
      </c>
      <c r="G235" s="9">
        <f t="shared" si="18"/>
        <v>47</v>
      </c>
      <c r="H235" s="9">
        <f>IF(VLOOKUP(G234,city!$K$4:$M$352,3,0)&gt;H234,H234+1,1)</f>
        <v>3</v>
      </c>
      <c r="I235" s="23" t="s">
        <v>131</v>
      </c>
      <c r="J235" s="23">
        <f t="shared" si="16"/>
        <v>104703</v>
      </c>
      <c r="K235" s="23">
        <f t="shared" si="19"/>
        <v>-1</v>
      </c>
    </row>
    <row r="236" spans="1:11" x14ac:dyDescent="0.15">
      <c r="A236" s="23">
        <f t="shared" si="15"/>
        <v>104704</v>
      </c>
      <c r="B236" s="23" t="s">
        <v>9718</v>
      </c>
      <c r="C236" s="23" t="str">
        <f>"jingdian/"&amp;VLOOKUP(I236,city!$D$4:$P$352,12,FALSE)&amp;"/"&amp;VLOOKUP(I236,city!$D$4:$P$352,13,FALSE)&amp;"/tc/"&amp;H236&amp;".jpg"</f>
        <v>jingdian/jilin/baicheng/tc/4.jpg</v>
      </c>
      <c r="D236" s="31">
        <v>45</v>
      </c>
      <c r="E236" s="31" t="str">
        <f t="shared" si="17"/>
        <v>43,47,50,54,68</v>
      </c>
      <c r="F236" s="2" t="str">
        <f>VLOOKUP(G236,city!$A$4:$D$352,4,0)</f>
        <v>白城</v>
      </c>
      <c r="G236" s="9">
        <f t="shared" si="18"/>
        <v>47</v>
      </c>
      <c r="H236" s="9">
        <f>IF(VLOOKUP(G235,city!$K$4:$M$352,3,0)&gt;H235,H235+1,1)</f>
        <v>4</v>
      </c>
      <c r="I236" s="23" t="s">
        <v>131</v>
      </c>
      <c r="J236" s="23">
        <f t="shared" si="16"/>
        <v>104704</v>
      </c>
      <c r="K236" s="23">
        <f t="shared" si="19"/>
        <v>-1</v>
      </c>
    </row>
    <row r="237" spans="1:11" x14ac:dyDescent="0.15">
      <c r="A237" s="23">
        <f t="shared" si="15"/>
        <v>104705</v>
      </c>
      <c r="B237" s="23" t="s">
        <v>9724</v>
      </c>
      <c r="C237" s="23" t="str">
        <f>"jingdian/"&amp;VLOOKUP(I237,city!$D$4:$P$352,12,FALSE)&amp;"/"&amp;VLOOKUP(I237,city!$D$4:$P$352,13,FALSE)&amp;"/tc/"&amp;H237&amp;".jpg"</f>
        <v>jingdian/jilin/baicheng/tc/5.jpg</v>
      </c>
      <c r="D237" s="31">
        <v>11</v>
      </c>
      <c r="E237" s="31" t="str">
        <f t="shared" si="17"/>
        <v>10,12,12,13,17</v>
      </c>
      <c r="F237" s="2" t="str">
        <f>VLOOKUP(G237,city!$A$4:$D$352,4,0)</f>
        <v>白城</v>
      </c>
      <c r="G237" s="9">
        <f t="shared" si="18"/>
        <v>47</v>
      </c>
      <c r="H237" s="9">
        <f>IF(VLOOKUP(G236,city!$K$4:$M$352,3,0)&gt;H236,H236+1,1)</f>
        <v>5</v>
      </c>
      <c r="I237" s="23" t="s">
        <v>131</v>
      </c>
      <c r="J237" s="23">
        <f t="shared" si="16"/>
        <v>104705</v>
      </c>
      <c r="K237" s="23">
        <f t="shared" si="19"/>
        <v>-1</v>
      </c>
    </row>
    <row r="238" spans="1:11" x14ac:dyDescent="0.15">
      <c r="A238" s="23">
        <f t="shared" si="15"/>
        <v>104801</v>
      </c>
      <c r="B238" s="23" t="s">
        <v>9726</v>
      </c>
      <c r="C238" s="23" t="str">
        <f>"jingdian/"&amp;VLOOKUP(I238,city!$D$4:$P$352,12,FALSE)&amp;"/"&amp;VLOOKUP(I238,city!$D$4:$P$352,13,FALSE)&amp;"/tc/"&amp;H238&amp;".jpg"</f>
        <v>jingdian/jilin/songyuan/tc/1.jpg</v>
      </c>
      <c r="D238" s="31">
        <v>4</v>
      </c>
      <c r="E238" s="31" t="str">
        <f t="shared" si="17"/>
        <v>4,4,4,5,6</v>
      </c>
      <c r="F238" s="2" t="str">
        <f>VLOOKUP(G238,city!$A$4:$D$352,4,0)</f>
        <v>松原</v>
      </c>
      <c r="G238" s="9">
        <f t="shared" si="18"/>
        <v>48</v>
      </c>
      <c r="H238" s="9">
        <f>IF(VLOOKUP(G237,city!$K$4:$M$352,3,0)&gt;H237,H237+1,1)</f>
        <v>1</v>
      </c>
      <c r="I238" s="23" t="s">
        <v>133</v>
      </c>
      <c r="J238" s="23">
        <f t="shared" si="16"/>
        <v>104801</v>
      </c>
      <c r="K238" s="23">
        <f t="shared" si="19"/>
        <v>-1</v>
      </c>
    </row>
    <row r="239" spans="1:11" x14ac:dyDescent="0.15">
      <c r="A239" s="23">
        <f t="shared" si="15"/>
        <v>104802</v>
      </c>
      <c r="B239" s="23" t="s">
        <v>9728</v>
      </c>
      <c r="C239" s="23" t="str">
        <f>"jingdian/"&amp;VLOOKUP(I239,city!$D$4:$P$352,12,FALSE)&amp;"/"&amp;VLOOKUP(I239,city!$D$4:$P$352,13,FALSE)&amp;"/tc/"&amp;H239&amp;".jpg"</f>
        <v>jingdian/jilin/songyuan/tc/2.jpg</v>
      </c>
      <c r="D239" s="31">
        <v>12</v>
      </c>
      <c r="E239" s="31" t="str">
        <f t="shared" si="17"/>
        <v>11,13,13,14,18</v>
      </c>
      <c r="F239" s="2" t="str">
        <f>VLOOKUP(G239,city!$A$4:$D$352,4,0)</f>
        <v>松原</v>
      </c>
      <c r="G239" s="9">
        <f t="shared" si="18"/>
        <v>48</v>
      </c>
      <c r="H239" s="9">
        <f>IF(VLOOKUP(G238,city!$K$4:$M$352,3,0)&gt;H238,H238+1,1)</f>
        <v>2</v>
      </c>
      <c r="I239" s="23" t="s">
        <v>133</v>
      </c>
      <c r="J239" s="23">
        <f t="shared" si="16"/>
        <v>104802</v>
      </c>
      <c r="K239" s="23">
        <f t="shared" si="19"/>
        <v>-1</v>
      </c>
    </row>
    <row r="240" spans="1:11" x14ac:dyDescent="0.15">
      <c r="A240" s="23">
        <f t="shared" si="15"/>
        <v>104803</v>
      </c>
      <c r="B240" s="23" t="s">
        <v>9730</v>
      </c>
      <c r="C240" s="23" t="str">
        <f>"jingdian/"&amp;VLOOKUP(I240,city!$D$4:$P$352,12,FALSE)&amp;"/"&amp;VLOOKUP(I240,city!$D$4:$P$352,13,FALSE)&amp;"/tc/"&amp;H240&amp;".jpg"</f>
        <v>jingdian/jilin/songyuan/tc/3.jpg</v>
      </c>
      <c r="D240" s="31">
        <v>68</v>
      </c>
      <c r="E240" s="31" t="str">
        <f t="shared" si="17"/>
        <v>65,71,75,82,102</v>
      </c>
      <c r="F240" s="2" t="str">
        <f>VLOOKUP(G240,city!$A$4:$D$352,4,0)</f>
        <v>松原</v>
      </c>
      <c r="G240" s="9">
        <f t="shared" si="18"/>
        <v>48</v>
      </c>
      <c r="H240" s="9">
        <f>IF(VLOOKUP(G239,city!$K$4:$M$352,3,0)&gt;H239,H239+1,1)</f>
        <v>3</v>
      </c>
      <c r="I240" s="23" t="s">
        <v>133</v>
      </c>
      <c r="J240" s="23">
        <f t="shared" si="16"/>
        <v>104803</v>
      </c>
      <c r="K240" s="23">
        <f t="shared" si="19"/>
        <v>-1</v>
      </c>
    </row>
    <row r="241" spans="1:11" x14ac:dyDescent="0.15">
      <c r="A241" s="23">
        <f t="shared" si="15"/>
        <v>104804</v>
      </c>
      <c r="B241" s="23" t="s">
        <v>9732</v>
      </c>
      <c r="C241" s="23" t="str">
        <f>"jingdian/"&amp;VLOOKUP(I241,city!$D$4:$P$352,12,FALSE)&amp;"/"&amp;VLOOKUP(I241,city!$D$4:$P$352,13,FALSE)&amp;"/tc/"&amp;H241&amp;".jpg"</f>
        <v>jingdian/jilin/songyuan/tc/4.jpg</v>
      </c>
      <c r="D241" s="31">
        <v>25</v>
      </c>
      <c r="E241" s="31" t="str">
        <f t="shared" si="17"/>
        <v>24,26,28,30,38</v>
      </c>
      <c r="F241" s="2" t="str">
        <f>VLOOKUP(G241,city!$A$4:$D$352,4,0)</f>
        <v>松原</v>
      </c>
      <c r="G241" s="9">
        <f t="shared" si="18"/>
        <v>48</v>
      </c>
      <c r="H241" s="9">
        <f>IF(VLOOKUP(G240,city!$K$4:$M$352,3,0)&gt;H240,H240+1,1)</f>
        <v>4</v>
      </c>
      <c r="I241" s="23" t="s">
        <v>133</v>
      </c>
      <c r="J241" s="23">
        <f t="shared" si="16"/>
        <v>104804</v>
      </c>
      <c r="K241" s="23">
        <f t="shared" si="19"/>
        <v>-1</v>
      </c>
    </row>
    <row r="242" spans="1:11" x14ac:dyDescent="0.15">
      <c r="A242" s="23">
        <f t="shared" si="15"/>
        <v>104805</v>
      </c>
      <c r="B242" s="23" t="s">
        <v>10271</v>
      </c>
      <c r="C242" s="23" t="str">
        <f>"jingdian/"&amp;VLOOKUP(I242,city!$D$4:$P$352,12,FALSE)&amp;"/"&amp;VLOOKUP(I242,city!$D$4:$P$352,13,FALSE)&amp;"/tc/"&amp;H242&amp;".jpg"</f>
        <v>jingdian/jilin/songyuan/tc/5.jpg</v>
      </c>
      <c r="D242" s="31">
        <v>58</v>
      </c>
      <c r="E242" s="31" t="str">
        <f t="shared" si="17"/>
        <v>55,61,64,70,87</v>
      </c>
      <c r="F242" s="2" t="str">
        <f>VLOOKUP(G242,city!$A$4:$D$352,4,0)</f>
        <v>松原</v>
      </c>
      <c r="G242" s="9">
        <f t="shared" si="18"/>
        <v>48</v>
      </c>
      <c r="H242" s="9">
        <f>IF(VLOOKUP(G241,city!$K$4:$M$352,3,0)&gt;H241,H241+1,1)</f>
        <v>5</v>
      </c>
      <c r="I242" s="23" t="s">
        <v>133</v>
      </c>
      <c r="J242" s="23">
        <f t="shared" si="16"/>
        <v>104805</v>
      </c>
      <c r="K242" s="23">
        <f t="shared" si="19"/>
        <v>-1</v>
      </c>
    </row>
    <row r="243" spans="1:11" x14ac:dyDescent="0.15">
      <c r="A243" s="23">
        <f t="shared" si="15"/>
        <v>104901</v>
      </c>
      <c r="B243" s="23" t="s">
        <v>10272</v>
      </c>
      <c r="C243" s="23" t="str">
        <f>"jingdian/"&amp;VLOOKUP(I243,city!$D$4:$P$352,12,FALSE)&amp;"/"&amp;VLOOKUP(I243,city!$D$4:$P$352,13,FALSE)&amp;"/tc/"&amp;H243&amp;".jpg"</f>
        <v>jingdian/jilin/yanbian/tc/1.jpg</v>
      </c>
      <c r="D243" s="31">
        <v>18</v>
      </c>
      <c r="E243" s="31" t="str">
        <f t="shared" si="17"/>
        <v>17,19,20,22,27</v>
      </c>
      <c r="F243" s="2" t="str">
        <f>VLOOKUP(G243,city!$A$4:$D$352,4,0)</f>
        <v>延边</v>
      </c>
      <c r="G243" s="9">
        <f t="shared" si="18"/>
        <v>49</v>
      </c>
      <c r="H243" s="9">
        <f>IF(VLOOKUP(G242,city!$K$4:$M$352,3,0)&gt;H242,H242+1,1)</f>
        <v>1</v>
      </c>
      <c r="I243" s="23" t="s">
        <v>135</v>
      </c>
      <c r="J243" s="23">
        <f t="shared" si="16"/>
        <v>104901</v>
      </c>
      <c r="K243" s="23">
        <f t="shared" si="19"/>
        <v>-1</v>
      </c>
    </row>
    <row r="244" spans="1:11" x14ac:dyDescent="0.15">
      <c r="A244" s="23">
        <f t="shared" si="15"/>
        <v>104902</v>
      </c>
      <c r="B244" s="23" t="s">
        <v>10272</v>
      </c>
      <c r="C244" s="23" t="str">
        <f>"jingdian/"&amp;VLOOKUP(I244,city!$D$4:$P$352,12,FALSE)&amp;"/"&amp;VLOOKUP(I244,city!$D$4:$P$352,13,FALSE)&amp;"/tc/"&amp;H244&amp;".jpg"</f>
        <v>jingdian/jilin/yanbian/tc/2.jpg</v>
      </c>
      <c r="D244" s="31">
        <v>57</v>
      </c>
      <c r="E244" s="31" t="str">
        <f t="shared" si="17"/>
        <v>54,60,63,68,86</v>
      </c>
      <c r="F244" s="2" t="str">
        <f>VLOOKUP(G244,city!$A$4:$D$352,4,0)</f>
        <v>延边</v>
      </c>
      <c r="G244" s="9">
        <f t="shared" si="18"/>
        <v>49</v>
      </c>
      <c r="H244" s="9">
        <f>IF(VLOOKUP(G243,city!$K$4:$M$352,3,0)&gt;H243,H243+1,1)</f>
        <v>2</v>
      </c>
      <c r="I244" s="23" t="s">
        <v>135</v>
      </c>
      <c r="J244" s="23">
        <f t="shared" si="16"/>
        <v>104902</v>
      </c>
      <c r="K244" s="23">
        <f t="shared" si="19"/>
        <v>-1</v>
      </c>
    </row>
    <row r="245" spans="1:11" x14ac:dyDescent="0.15">
      <c r="A245" s="23">
        <f t="shared" si="15"/>
        <v>104903</v>
      </c>
      <c r="B245" s="23" t="s">
        <v>10272</v>
      </c>
      <c r="C245" s="23" t="str">
        <f>"jingdian/"&amp;VLOOKUP(I245,city!$D$4:$P$352,12,FALSE)&amp;"/"&amp;VLOOKUP(I245,city!$D$4:$P$352,13,FALSE)&amp;"/tc/"&amp;H245&amp;".jpg"</f>
        <v>jingdian/jilin/yanbian/tc/3.jpg</v>
      </c>
      <c r="D245" s="31">
        <v>46</v>
      </c>
      <c r="E245" s="31" t="str">
        <f t="shared" si="17"/>
        <v>44,48,51,55,69</v>
      </c>
      <c r="F245" s="2" t="str">
        <f>VLOOKUP(G245,city!$A$4:$D$352,4,0)</f>
        <v>延边</v>
      </c>
      <c r="G245" s="9">
        <f t="shared" si="18"/>
        <v>49</v>
      </c>
      <c r="H245" s="9">
        <f>IF(VLOOKUP(G244,city!$K$4:$M$352,3,0)&gt;H244,H244+1,1)</f>
        <v>3</v>
      </c>
      <c r="I245" s="23" t="s">
        <v>135</v>
      </c>
      <c r="J245" s="23">
        <f t="shared" si="16"/>
        <v>104903</v>
      </c>
      <c r="K245" s="23">
        <f t="shared" si="19"/>
        <v>-1</v>
      </c>
    </row>
    <row r="246" spans="1:11" x14ac:dyDescent="0.15">
      <c r="A246" s="23">
        <f t="shared" si="15"/>
        <v>104904</v>
      </c>
      <c r="B246" s="23" t="s">
        <v>10272</v>
      </c>
      <c r="C246" s="23" t="str">
        <f>"jingdian/"&amp;VLOOKUP(I246,city!$D$4:$P$352,12,FALSE)&amp;"/"&amp;VLOOKUP(I246,city!$D$4:$P$352,13,FALSE)&amp;"/tc/"&amp;H246&amp;".jpg"</f>
        <v>jingdian/jilin/yanbian/tc/4.jpg</v>
      </c>
      <c r="D246" s="31">
        <v>21</v>
      </c>
      <c r="E246" s="31" t="str">
        <f t="shared" si="17"/>
        <v>20,22,23,25,32</v>
      </c>
      <c r="F246" s="2" t="str">
        <f>VLOOKUP(G246,city!$A$4:$D$352,4,0)</f>
        <v>延边</v>
      </c>
      <c r="G246" s="9">
        <f t="shared" si="18"/>
        <v>49</v>
      </c>
      <c r="H246" s="9">
        <f>IF(VLOOKUP(G245,city!$K$4:$M$352,3,0)&gt;H245,H245+1,1)</f>
        <v>4</v>
      </c>
      <c r="I246" s="23" t="s">
        <v>135</v>
      </c>
      <c r="J246" s="23">
        <f t="shared" si="16"/>
        <v>104904</v>
      </c>
      <c r="K246" s="23">
        <f t="shared" si="19"/>
        <v>-1</v>
      </c>
    </row>
    <row r="247" spans="1:11" x14ac:dyDescent="0.15">
      <c r="A247" s="23">
        <f t="shared" si="15"/>
        <v>104905</v>
      </c>
      <c r="B247" s="23" t="s">
        <v>10272</v>
      </c>
      <c r="C247" s="23" t="str">
        <f>"jingdian/"&amp;VLOOKUP(I247,city!$D$4:$P$352,12,FALSE)&amp;"/"&amp;VLOOKUP(I247,city!$D$4:$P$352,13,FALSE)&amp;"/tc/"&amp;H247&amp;".jpg"</f>
        <v>jingdian/jilin/yanbian/tc/5.jpg</v>
      </c>
      <c r="D247" s="31">
        <v>15</v>
      </c>
      <c r="E247" s="31" t="str">
        <f t="shared" si="17"/>
        <v>14,16,17,18,23</v>
      </c>
      <c r="F247" s="2" t="str">
        <f>VLOOKUP(G247,city!$A$4:$D$352,4,0)</f>
        <v>延边</v>
      </c>
      <c r="G247" s="9">
        <f t="shared" si="18"/>
        <v>49</v>
      </c>
      <c r="H247" s="9">
        <f>IF(VLOOKUP(G246,city!$K$4:$M$352,3,0)&gt;H246,H246+1,1)</f>
        <v>5</v>
      </c>
      <c r="I247" s="23" t="s">
        <v>135</v>
      </c>
      <c r="J247" s="23">
        <f t="shared" si="16"/>
        <v>104905</v>
      </c>
      <c r="K247" s="23">
        <f t="shared" si="19"/>
        <v>-1</v>
      </c>
    </row>
    <row r="248" spans="1:11" x14ac:dyDescent="0.15">
      <c r="A248" s="23">
        <f t="shared" si="15"/>
        <v>105001</v>
      </c>
      <c r="B248" s="23" t="s">
        <v>10273</v>
      </c>
      <c r="C248" s="23" t="str">
        <f>"jingdian/"&amp;VLOOKUP(I248,city!$D$4:$P$352,12,FALSE)&amp;"/"&amp;VLOOKUP(I248,city!$D$4:$P$352,13,FALSE)&amp;"/tc/"&amp;H248&amp;".jpg"</f>
        <v>jingdian/heilongjiang/haerbin/tc/1.jpg</v>
      </c>
      <c r="D248" s="31">
        <v>108</v>
      </c>
      <c r="E248" s="31" t="str">
        <f t="shared" si="17"/>
        <v>103,113,119,130,162</v>
      </c>
      <c r="F248" s="2" t="str">
        <f>VLOOKUP(G248,city!$A$4:$D$352,4,0)</f>
        <v>哈尔滨</v>
      </c>
      <c r="G248" s="9">
        <f t="shared" si="18"/>
        <v>50</v>
      </c>
      <c r="H248" s="9">
        <f>IF(VLOOKUP(G247,city!$K$4:$M$352,3,0)&gt;H247,H247+1,1)</f>
        <v>1</v>
      </c>
      <c r="I248" s="23" t="s">
        <v>138</v>
      </c>
      <c r="J248" s="23">
        <f t="shared" si="16"/>
        <v>105001</v>
      </c>
      <c r="K248" s="23">
        <f t="shared" si="19"/>
        <v>10</v>
      </c>
    </row>
    <row r="249" spans="1:11" x14ac:dyDescent="0.15">
      <c r="A249" s="23">
        <f t="shared" si="15"/>
        <v>105002</v>
      </c>
      <c r="B249" s="23" t="s">
        <v>10274</v>
      </c>
      <c r="C249" s="23" t="str">
        <f>"jingdian/"&amp;VLOOKUP(I249,city!$D$4:$P$352,12,FALSE)&amp;"/"&amp;VLOOKUP(I249,city!$D$4:$P$352,13,FALSE)&amp;"/tc/"&amp;H249&amp;".jpg"</f>
        <v>jingdian/heilongjiang/haerbin/tc/2.jpg</v>
      </c>
      <c r="D249" s="31">
        <v>15</v>
      </c>
      <c r="E249" s="31" t="str">
        <f t="shared" si="17"/>
        <v>14,16,17,18,23</v>
      </c>
      <c r="F249" s="2" t="str">
        <f>VLOOKUP(G249,city!$A$4:$D$352,4,0)</f>
        <v>哈尔滨</v>
      </c>
      <c r="G249" s="9">
        <f t="shared" si="18"/>
        <v>50</v>
      </c>
      <c r="H249" s="9">
        <f>IF(VLOOKUP(G248,city!$K$4:$M$352,3,0)&gt;H248,H248+1,1)</f>
        <v>2</v>
      </c>
      <c r="I249" s="23" t="s">
        <v>138</v>
      </c>
      <c r="J249" s="23">
        <f t="shared" si="16"/>
        <v>105002</v>
      </c>
      <c r="K249" s="23">
        <f t="shared" si="19"/>
        <v>-1</v>
      </c>
    </row>
    <row r="250" spans="1:11" x14ac:dyDescent="0.15">
      <c r="A250" s="23">
        <f t="shared" si="15"/>
        <v>105003</v>
      </c>
      <c r="B250" s="23" t="s">
        <v>10275</v>
      </c>
      <c r="C250" s="23" t="str">
        <f>"jingdian/"&amp;VLOOKUP(I250,city!$D$4:$P$352,12,FALSE)&amp;"/"&amp;VLOOKUP(I250,city!$D$4:$P$352,13,FALSE)&amp;"/tc/"&amp;H250&amp;".jpg"</f>
        <v>jingdian/heilongjiang/haerbin/tc/3.jpg</v>
      </c>
      <c r="D250" s="31">
        <v>19</v>
      </c>
      <c r="E250" s="31" t="str">
        <f t="shared" si="17"/>
        <v>18,20,21,23,29</v>
      </c>
      <c r="F250" s="2" t="str">
        <f>VLOOKUP(G250,city!$A$4:$D$352,4,0)</f>
        <v>哈尔滨</v>
      </c>
      <c r="G250" s="9">
        <f t="shared" si="18"/>
        <v>50</v>
      </c>
      <c r="H250" s="9">
        <f>IF(VLOOKUP(G249,city!$K$4:$M$352,3,0)&gt;H249,H249+1,1)</f>
        <v>3</v>
      </c>
      <c r="I250" s="23" t="s">
        <v>138</v>
      </c>
      <c r="J250" s="23">
        <f t="shared" si="16"/>
        <v>105003</v>
      </c>
      <c r="K250" s="23">
        <f t="shared" si="19"/>
        <v>-1</v>
      </c>
    </row>
    <row r="251" spans="1:11" x14ac:dyDescent="0.15">
      <c r="A251" s="23">
        <f t="shared" si="15"/>
        <v>105004</v>
      </c>
      <c r="B251" s="23" t="s">
        <v>10276</v>
      </c>
      <c r="C251" s="23" t="str">
        <f>"jingdian/"&amp;VLOOKUP(I251,city!$D$4:$P$352,12,FALSE)&amp;"/"&amp;VLOOKUP(I251,city!$D$4:$P$352,13,FALSE)&amp;"/tc/"&amp;H251&amp;".jpg"</f>
        <v>jingdian/heilongjiang/haerbin/tc/4.jpg</v>
      </c>
      <c r="D251" s="31">
        <v>11</v>
      </c>
      <c r="E251" s="31" t="str">
        <f t="shared" si="17"/>
        <v>10,12,12,13,17</v>
      </c>
      <c r="F251" s="2" t="str">
        <f>VLOOKUP(G251,city!$A$4:$D$352,4,0)</f>
        <v>哈尔滨</v>
      </c>
      <c r="G251" s="9">
        <f t="shared" si="18"/>
        <v>50</v>
      </c>
      <c r="H251" s="9">
        <f>IF(VLOOKUP(G250,city!$K$4:$M$352,3,0)&gt;H250,H250+1,1)</f>
        <v>4</v>
      </c>
      <c r="I251" s="23" t="s">
        <v>138</v>
      </c>
      <c r="J251" s="23">
        <f t="shared" si="16"/>
        <v>105004</v>
      </c>
      <c r="K251" s="23">
        <f t="shared" si="19"/>
        <v>-1</v>
      </c>
    </row>
    <row r="252" spans="1:11" x14ac:dyDescent="0.15">
      <c r="A252" s="23">
        <f t="shared" si="15"/>
        <v>105005</v>
      </c>
      <c r="B252" s="23" t="s">
        <v>9584</v>
      </c>
      <c r="C252" s="23" t="str">
        <f>"jingdian/"&amp;VLOOKUP(I252,city!$D$4:$P$352,12,FALSE)&amp;"/"&amp;VLOOKUP(I252,city!$D$4:$P$352,13,FALSE)&amp;"/tc/"&amp;H252&amp;".jpg"</f>
        <v>jingdian/heilongjiang/haerbin/tc/5.jpg</v>
      </c>
      <c r="D252" s="31">
        <v>25</v>
      </c>
      <c r="E252" s="31" t="str">
        <f t="shared" si="17"/>
        <v>24,26,28,30,38</v>
      </c>
      <c r="F252" s="2" t="str">
        <f>VLOOKUP(G252,city!$A$4:$D$352,4,0)</f>
        <v>哈尔滨</v>
      </c>
      <c r="G252" s="9">
        <f t="shared" si="18"/>
        <v>50</v>
      </c>
      <c r="H252" s="9">
        <f>IF(VLOOKUP(G251,city!$K$4:$M$352,3,0)&gt;H251,H251+1,1)</f>
        <v>5</v>
      </c>
      <c r="I252" s="23" t="s">
        <v>138</v>
      </c>
      <c r="J252" s="23">
        <f t="shared" si="16"/>
        <v>105005</v>
      </c>
      <c r="K252" s="23">
        <f t="shared" si="19"/>
        <v>-1</v>
      </c>
    </row>
    <row r="253" spans="1:11" x14ac:dyDescent="0.15">
      <c r="A253" s="23">
        <f t="shared" si="15"/>
        <v>105101</v>
      </c>
      <c r="B253" s="23" t="s">
        <v>10277</v>
      </c>
      <c r="C253" s="23" t="str">
        <f>"jingdian/"&amp;VLOOKUP(I253,city!$D$4:$P$352,12,FALSE)&amp;"/"&amp;VLOOKUP(I253,city!$D$4:$P$352,13,FALSE)&amp;"/tc/"&amp;H253&amp;".jpg"</f>
        <v>jingdian/heilongjiang/qiqihaer/tc/1.jpg</v>
      </c>
      <c r="D253" s="31">
        <v>37</v>
      </c>
      <c r="E253" s="31" t="str">
        <f t="shared" si="17"/>
        <v>35,39,41,44,56</v>
      </c>
      <c r="F253" s="2" t="str">
        <f>VLOOKUP(G253,city!$A$4:$D$352,4,0)</f>
        <v>齐齐哈尔</v>
      </c>
      <c r="G253" s="9">
        <f t="shared" si="18"/>
        <v>51</v>
      </c>
      <c r="H253" s="9">
        <f>IF(VLOOKUP(G252,city!$K$4:$M$352,3,0)&gt;H252,H252+1,1)</f>
        <v>1</v>
      </c>
      <c r="I253" s="23" t="s">
        <v>141</v>
      </c>
      <c r="J253" s="23">
        <f t="shared" si="16"/>
        <v>105101</v>
      </c>
      <c r="K253" s="23">
        <f t="shared" si="19"/>
        <v>-1</v>
      </c>
    </row>
    <row r="254" spans="1:11" x14ac:dyDescent="0.15">
      <c r="A254" s="23">
        <f t="shared" si="15"/>
        <v>105102</v>
      </c>
      <c r="B254" s="23" t="s">
        <v>9514</v>
      </c>
      <c r="C254" s="23" t="str">
        <f>"jingdian/"&amp;VLOOKUP(I254,city!$D$4:$P$352,12,FALSE)&amp;"/"&amp;VLOOKUP(I254,city!$D$4:$P$352,13,FALSE)&amp;"/tc/"&amp;H254&amp;".jpg"</f>
        <v>jingdian/heilongjiang/qiqihaer/tc/2.jpg</v>
      </c>
      <c r="D254" s="31">
        <v>4</v>
      </c>
      <c r="E254" s="31" t="str">
        <f t="shared" si="17"/>
        <v>4,4,4,5,6</v>
      </c>
      <c r="F254" s="2" t="str">
        <f>VLOOKUP(G254,city!$A$4:$D$352,4,0)</f>
        <v>齐齐哈尔</v>
      </c>
      <c r="G254" s="9">
        <f t="shared" si="18"/>
        <v>51</v>
      </c>
      <c r="H254" s="9">
        <f>IF(VLOOKUP(G253,city!$K$4:$M$352,3,0)&gt;H253,H253+1,1)</f>
        <v>2</v>
      </c>
      <c r="I254" s="23" t="s">
        <v>141</v>
      </c>
      <c r="J254" s="23">
        <f t="shared" si="16"/>
        <v>105102</v>
      </c>
      <c r="K254" s="23">
        <f t="shared" si="19"/>
        <v>-1</v>
      </c>
    </row>
    <row r="255" spans="1:11" x14ac:dyDescent="0.15">
      <c r="A255" s="23">
        <f t="shared" si="15"/>
        <v>105103</v>
      </c>
      <c r="B255" s="23" t="s">
        <v>10278</v>
      </c>
      <c r="C255" s="23" t="str">
        <f>"jingdian/"&amp;VLOOKUP(I255,city!$D$4:$P$352,12,FALSE)&amp;"/"&amp;VLOOKUP(I255,city!$D$4:$P$352,13,FALSE)&amp;"/tc/"&amp;H255&amp;".jpg"</f>
        <v>jingdian/heilongjiang/qiqihaer/tc/3.jpg</v>
      </c>
      <c r="D255" s="31">
        <v>10</v>
      </c>
      <c r="E255" s="31" t="str">
        <f t="shared" si="17"/>
        <v>10,11,11,12,15</v>
      </c>
      <c r="F255" s="2" t="str">
        <f>VLOOKUP(G255,city!$A$4:$D$352,4,0)</f>
        <v>齐齐哈尔</v>
      </c>
      <c r="G255" s="9">
        <f t="shared" si="18"/>
        <v>51</v>
      </c>
      <c r="H255" s="9">
        <f>IF(VLOOKUP(G254,city!$K$4:$M$352,3,0)&gt;H254,H254+1,1)</f>
        <v>3</v>
      </c>
      <c r="I255" s="23" t="s">
        <v>141</v>
      </c>
      <c r="J255" s="23">
        <f t="shared" si="16"/>
        <v>105103</v>
      </c>
      <c r="K255" s="23">
        <f t="shared" si="19"/>
        <v>-1</v>
      </c>
    </row>
    <row r="256" spans="1:11" x14ac:dyDescent="0.15">
      <c r="A256" s="23">
        <f t="shared" si="15"/>
        <v>105104</v>
      </c>
      <c r="B256" s="23" t="s">
        <v>10279</v>
      </c>
      <c r="C256" s="23" t="str">
        <f>"jingdian/"&amp;VLOOKUP(I256,city!$D$4:$P$352,12,FALSE)&amp;"/"&amp;VLOOKUP(I256,city!$D$4:$P$352,13,FALSE)&amp;"/tc/"&amp;H256&amp;".jpg"</f>
        <v>jingdian/heilongjiang/qiqihaer/tc/4.jpg</v>
      </c>
      <c r="D256" s="31">
        <v>25</v>
      </c>
      <c r="E256" s="31" t="str">
        <f t="shared" si="17"/>
        <v>24,26,28,30,38</v>
      </c>
      <c r="F256" s="2" t="str">
        <f>VLOOKUP(G256,city!$A$4:$D$352,4,0)</f>
        <v>齐齐哈尔</v>
      </c>
      <c r="G256" s="9">
        <f t="shared" si="18"/>
        <v>51</v>
      </c>
      <c r="H256" s="9">
        <f>IF(VLOOKUP(G255,city!$K$4:$M$352,3,0)&gt;H255,H255+1,1)</f>
        <v>4</v>
      </c>
      <c r="I256" s="23" t="s">
        <v>141</v>
      </c>
      <c r="J256" s="23">
        <f t="shared" si="16"/>
        <v>105104</v>
      </c>
      <c r="K256" s="23">
        <f t="shared" si="19"/>
        <v>-1</v>
      </c>
    </row>
    <row r="257" spans="1:11" x14ac:dyDescent="0.15">
      <c r="A257" s="23">
        <f t="shared" si="15"/>
        <v>105201</v>
      </c>
      <c r="B257" s="23" t="s">
        <v>10280</v>
      </c>
      <c r="C257" s="23" t="str">
        <f>"jingdian/"&amp;VLOOKUP(I257,city!$D$4:$P$352,12,FALSE)&amp;"/"&amp;VLOOKUP(I257,city!$D$4:$P$352,13,FALSE)&amp;"/tc/"&amp;H257&amp;".jpg"</f>
        <v>jingdian/heilongjiang/jixi/tc/1.jpg</v>
      </c>
      <c r="D257" s="31">
        <v>15</v>
      </c>
      <c r="E257" s="31" t="str">
        <f t="shared" si="17"/>
        <v>14,16,17,18,23</v>
      </c>
      <c r="F257" s="2" t="str">
        <f>VLOOKUP(G257,city!$A$4:$D$352,4,0)</f>
        <v>鸡西</v>
      </c>
      <c r="G257" s="9">
        <f t="shared" si="18"/>
        <v>52</v>
      </c>
      <c r="H257" s="9">
        <f>IF(VLOOKUP(G256,city!$K$4:$M$352,3,0)&gt;H256,H256+1,1)</f>
        <v>1</v>
      </c>
      <c r="I257" s="23" t="s">
        <v>143</v>
      </c>
      <c r="J257" s="23">
        <f t="shared" si="16"/>
        <v>105201</v>
      </c>
      <c r="K257" s="23">
        <f t="shared" si="19"/>
        <v>-1</v>
      </c>
    </row>
    <row r="258" spans="1:11" x14ac:dyDescent="0.15">
      <c r="A258" s="23">
        <f t="shared" si="15"/>
        <v>105202</v>
      </c>
      <c r="B258" s="23" t="s">
        <v>10281</v>
      </c>
      <c r="C258" s="23" t="str">
        <f>"jingdian/"&amp;VLOOKUP(I258,city!$D$4:$P$352,12,FALSE)&amp;"/"&amp;VLOOKUP(I258,city!$D$4:$P$352,13,FALSE)&amp;"/tc/"&amp;H258&amp;".jpg"</f>
        <v>jingdian/heilongjiang/jixi/tc/2.jpg</v>
      </c>
      <c r="D258" s="31">
        <v>45</v>
      </c>
      <c r="E258" s="31" t="str">
        <f t="shared" si="17"/>
        <v>43,47,50,54,68</v>
      </c>
      <c r="F258" s="2" t="str">
        <f>VLOOKUP(G258,city!$A$4:$D$352,4,0)</f>
        <v>鸡西</v>
      </c>
      <c r="G258" s="9">
        <f t="shared" si="18"/>
        <v>52</v>
      </c>
      <c r="H258" s="9">
        <f>IF(VLOOKUP(G257,city!$K$4:$M$352,3,0)&gt;H257,H257+1,1)</f>
        <v>2</v>
      </c>
      <c r="I258" s="23" t="s">
        <v>143</v>
      </c>
      <c r="J258" s="23">
        <f t="shared" si="16"/>
        <v>105202</v>
      </c>
      <c r="K258" s="23">
        <f t="shared" si="19"/>
        <v>-1</v>
      </c>
    </row>
    <row r="259" spans="1:11" x14ac:dyDescent="0.15">
      <c r="A259" s="23">
        <f t="shared" si="15"/>
        <v>105203</v>
      </c>
      <c r="B259" s="23" t="s">
        <v>10282</v>
      </c>
      <c r="C259" s="23" t="str">
        <f>"jingdian/"&amp;VLOOKUP(I259,city!$D$4:$P$352,12,FALSE)&amp;"/"&amp;VLOOKUP(I259,city!$D$4:$P$352,13,FALSE)&amp;"/tc/"&amp;H259&amp;".jpg"</f>
        <v>jingdian/heilongjiang/jixi/tc/3.jpg</v>
      </c>
      <c r="D259" s="31">
        <v>10</v>
      </c>
      <c r="E259" s="31" t="str">
        <f t="shared" si="17"/>
        <v>10,11,11,12,15</v>
      </c>
      <c r="F259" s="2" t="str">
        <f>VLOOKUP(G259,city!$A$4:$D$352,4,0)</f>
        <v>鸡西</v>
      </c>
      <c r="G259" s="9">
        <f t="shared" si="18"/>
        <v>52</v>
      </c>
      <c r="H259" s="9">
        <f>IF(VLOOKUP(G258,city!$K$4:$M$352,3,0)&gt;H258,H258+1,1)</f>
        <v>3</v>
      </c>
      <c r="I259" s="23" t="s">
        <v>143</v>
      </c>
      <c r="J259" s="23">
        <f t="shared" si="16"/>
        <v>105203</v>
      </c>
      <c r="K259" s="23">
        <f t="shared" si="19"/>
        <v>-1</v>
      </c>
    </row>
    <row r="260" spans="1:11" x14ac:dyDescent="0.15">
      <c r="A260" s="23">
        <f t="shared" ref="A260:A323" si="20">H260+G260*100+100000</f>
        <v>105204</v>
      </c>
      <c r="B260" s="23" t="s">
        <v>10283</v>
      </c>
      <c r="C260" s="23" t="str">
        <f>"jingdian/"&amp;VLOOKUP(I260,city!$D$4:$P$352,12,FALSE)&amp;"/"&amp;VLOOKUP(I260,city!$D$4:$P$352,13,FALSE)&amp;"/tc/"&amp;H260&amp;".jpg"</f>
        <v>jingdian/heilongjiang/jixi/tc/4.jpg</v>
      </c>
      <c r="D260" s="31">
        <v>24</v>
      </c>
      <c r="E260" s="31" t="str">
        <f t="shared" si="17"/>
        <v>23,25,26,29,36</v>
      </c>
      <c r="F260" s="2" t="str">
        <f>VLOOKUP(G260,city!$A$4:$D$352,4,0)</f>
        <v>鸡西</v>
      </c>
      <c r="G260" s="9">
        <f t="shared" si="18"/>
        <v>52</v>
      </c>
      <c r="H260" s="9">
        <f>IF(VLOOKUP(G259,city!$K$4:$M$352,3,0)&gt;H259,H259+1,1)</f>
        <v>4</v>
      </c>
      <c r="I260" s="23" t="s">
        <v>143</v>
      </c>
      <c r="J260" s="23">
        <f t="shared" ref="J260:J323" si="21">A260</f>
        <v>105204</v>
      </c>
      <c r="K260" s="23">
        <f t="shared" si="19"/>
        <v>-1</v>
      </c>
    </row>
    <row r="261" spans="1:11" x14ac:dyDescent="0.15">
      <c r="A261" s="23">
        <f t="shared" si="20"/>
        <v>105205</v>
      </c>
      <c r="B261" s="23" t="s">
        <v>10284</v>
      </c>
      <c r="C261" s="23" t="str">
        <f>"jingdian/"&amp;VLOOKUP(I261,city!$D$4:$P$352,12,FALSE)&amp;"/"&amp;VLOOKUP(I261,city!$D$4:$P$352,13,FALSE)&amp;"/tc/"&amp;H261&amp;".jpg"</f>
        <v>jingdian/heilongjiang/jixi/tc/5.jpg</v>
      </c>
      <c r="D261" s="31">
        <v>65</v>
      </c>
      <c r="E261" s="31" t="str">
        <f t="shared" ref="E261:E324" si="22">ROUND(D261*0.95,0)&amp;","&amp;ROUND(D261*1.05,0)&amp;","&amp;ROUND(D261*1.1,0)&amp;","&amp;ROUND(D261*IF(D261&gt;1000,1.15,1.2),0)&amp;","&amp;ROUND(D261*IF(D261&gt;1000,1.3,1.5),0)</f>
        <v>62,68,72,78,98</v>
      </c>
      <c r="F261" s="2" t="str">
        <f>VLOOKUP(G261,city!$A$4:$D$352,4,0)</f>
        <v>鸡西</v>
      </c>
      <c r="G261" s="9">
        <f t="shared" ref="G261:G324" si="23">IF(H261&gt;H260,G260,G260+1)</f>
        <v>52</v>
      </c>
      <c r="H261" s="9">
        <f>IF(VLOOKUP(G260,city!$K$4:$M$352,3,0)&gt;H260,H260+1,1)</f>
        <v>5</v>
      </c>
      <c r="I261" s="23" t="s">
        <v>143</v>
      </c>
      <c r="J261" s="23">
        <f t="shared" si="21"/>
        <v>105205</v>
      </c>
      <c r="K261" s="23">
        <f t="shared" ref="K261:K324" si="24">IF(D261&gt;1500,1,IF(D261&gt;800,2,IF(D261&gt;500,3,IF(D261&gt;300,5,IF(D261&gt;100,10,-1)))))</f>
        <v>-1</v>
      </c>
    </row>
    <row r="262" spans="1:11" x14ac:dyDescent="0.15">
      <c r="A262" s="23">
        <f t="shared" si="20"/>
        <v>105301</v>
      </c>
      <c r="B262" s="23" t="s">
        <v>10285</v>
      </c>
      <c r="C262" s="23" t="str">
        <f>"jingdian/"&amp;VLOOKUP(I262,city!$D$4:$P$352,12,FALSE)&amp;"/"&amp;VLOOKUP(I262,city!$D$4:$P$352,13,FALSE)&amp;"/tc/"&amp;H262&amp;".jpg"</f>
        <v>jingdian/heilongjiang/hegang/tc/1.jpg</v>
      </c>
      <c r="D262" s="31">
        <v>19</v>
      </c>
      <c r="E262" s="31" t="str">
        <f t="shared" si="22"/>
        <v>18,20,21,23,29</v>
      </c>
      <c r="F262" s="2" t="str">
        <f>VLOOKUP(G262,city!$A$4:$D$352,4,0)</f>
        <v>鹤岗</v>
      </c>
      <c r="G262" s="9">
        <f t="shared" si="23"/>
        <v>53</v>
      </c>
      <c r="H262" s="9">
        <f>IF(VLOOKUP(G261,city!$K$4:$M$352,3,0)&gt;H261,H261+1,1)</f>
        <v>1</v>
      </c>
      <c r="I262" s="23" t="s">
        <v>145</v>
      </c>
      <c r="J262" s="23">
        <f t="shared" si="21"/>
        <v>105301</v>
      </c>
      <c r="K262" s="23">
        <f t="shared" si="24"/>
        <v>-1</v>
      </c>
    </row>
    <row r="263" spans="1:11" x14ac:dyDescent="0.15">
      <c r="A263" s="23">
        <f t="shared" si="20"/>
        <v>105302</v>
      </c>
      <c r="B263" s="23" t="s">
        <v>10286</v>
      </c>
      <c r="C263" s="23" t="str">
        <f>"jingdian/"&amp;VLOOKUP(I263,city!$D$4:$P$352,12,FALSE)&amp;"/"&amp;VLOOKUP(I263,city!$D$4:$P$352,13,FALSE)&amp;"/tc/"&amp;H263&amp;".jpg"</f>
        <v>jingdian/heilongjiang/hegang/tc/2.jpg</v>
      </c>
      <c r="D263" s="31">
        <v>17</v>
      </c>
      <c r="E263" s="31" t="str">
        <f t="shared" si="22"/>
        <v>16,18,19,20,26</v>
      </c>
      <c r="F263" s="2" t="str">
        <f>VLOOKUP(G263,city!$A$4:$D$352,4,0)</f>
        <v>鹤岗</v>
      </c>
      <c r="G263" s="9">
        <f t="shared" si="23"/>
        <v>53</v>
      </c>
      <c r="H263" s="9">
        <f>IF(VLOOKUP(G262,city!$K$4:$M$352,3,0)&gt;H262,H262+1,1)</f>
        <v>2</v>
      </c>
      <c r="I263" s="23" t="s">
        <v>145</v>
      </c>
      <c r="J263" s="23">
        <f t="shared" si="21"/>
        <v>105302</v>
      </c>
      <c r="K263" s="23">
        <f t="shared" si="24"/>
        <v>-1</v>
      </c>
    </row>
    <row r="264" spans="1:11" x14ac:dyDescent="0.15">
      <c r="A264" s="23">
        <f t="shared" si="20"/>
        <v>105303</v>
      </c>
      <c r="B264" s="23" t="s">
        <v>10287</v>
      </c>
      <c r="C264" s="23" t="str">
        <f>"jingdian/"&amp;VLOOKUP(I264,city!$D$4:$P$352,12,FALSE)&amp;"/"&amp;VLOOKUP(I264,city!$D$4:$P$352,13,FALSE)&amp;"/tc/"&amp;H264&amp;".jpg"</f>
        <v>jingdian/heilongjiang/hegang/tc/3.jpg</v>
      </c>
      <c r="D264" s="31">
        <v>15</v>
      </c>
      <c r="E264" s="31" t="str">
        <f t="shared" si="22"/>
        <v>14,16,17,18,23</v>
      </c>
      <c r="F264" s="2" t="str">
        <f>VLOOKUP(G264,city!$A$4:$D$352,4,0)</f>
        <v>鹤岗</v>
      </c>
      <c r="G264" s="9">
        <f t="shared" si="23"/>
        <v>53</v>
      </c>
      <c r="H264" s="9">
        <f>IF(VLOOKUP(G263,city!$K$4:$M$352,3,0)&gt;H263,H263+1,1)</f>
        <v>3</v>
      </c>
      <c r="I264" s="23" t="s">
        <v>145</v>
      </c>
      <c r="J264" s="23">
        <f t="shared" si="21"/>
        <v>105303</v>
      </c>
      <c r="K264" s="23">
        <f t="shared" si="24"/>
        <v>-1</v>
      </c>
    </row>
    <row r="265" spans="1:11" x14ac:dyDescent="0.15">
      <c r="A265" s="23">
        <f t="shared" si="20"/>
        <v>105304</v>
      </c>
      <c r="B265" s="23" t="s">
        <v>10288</v>
      </c>
      <c r="C265" s="23" t="str">
        <f>"jingdian/"&amp;VLOOKUP(I265,city!$D$4:$P$352,12,FALSE)&amp;"/"&amp;VLOOKUP(I265,city!$D$4:$P$352,13,FALSE)&amp;"/tc/"&amp;H265&amp;".jpg"</f>
        <v>jingdian/heilongjiang/hegang/tc/4.jpg</v>
      </c>
      <c r="D265" s="31">
        <v>35</v>
      </c>
      <c r="E265" s="31" t="str">
        <f t="shared" si="22"/>
        <v>33,37,39,42,53</v>
      </c>
      <c r="F265" s="2" t="str">
        <f>VLOOKUP(G265,city!$A$4:$D$352,4,0)</f>
        <v>鹤岗</v>
      </c>
      <c r="G265" s="9">
        <f t="shared" si="23"/>
        <v>53</v>
      </c>
      <c r="H265" s="9">
        <f>IF(VLOOKUP(G264,city!$K$4:$M$352,3,0)&gt;H264,H264+1,1)</f>
        <v>4</v>
      </c>
      <c r="I265" s="23" t="s">
        <v>145</v>
      </c>
      <c r="J265" s="23">
        <f t="shared" si="21"/>
        <v>105304</v>
      </c>
      <c r="K265" s="23">
        <f t="shared" si="24"/>
        <v>-1</v>
      </c>
    </row>
    <row r="266" spans="1:11" x14ac:dyDescent="0.15">
      <c r="A266" s="23">
        <f t="shared" si="20"/>
        <v>105305</v>
      </c>
      <c r="B266" s="23" t="s">
        <v>10289</v>
      </c>
      <c r="C266" s="23" t="str">
        <f>"jingdian/"&amp;VLOOKUP(I266,city!$D$4:$P$352,12,FALSE)&amp;"/"&amp;VLOOKUP(I266,city!$D$4:$P$352,13,FALSE)&amp;"/tc/"&amp;H266&amp;".jpg"</f>
        <v>jingdian/heilongjiang/hegang/tc/5.jpg</v>
      </c>
      <c r="D266" s="31">
        <v>48</v>
      </c>
      <c r="E266" s="31" t="str">
        <f t="shared" si="22"/>
        <v>46,50,53,58,72</v>
      </c>
      <c r="F266" s="2" t="str">
        <f>VLOOKUP(G266,city!$A$4:$D$352,4,0)</f>
        <v>鹤岗</v>
      </c>
      <c r="G266" s="9">
        <f t="shared" si="23"/>
        <v>53</v>
      </c>
      <c r="H266" s="9">
        <f>IF(VLOOKUP(G265,city!$K$4:$M$352,3,0)&gt;H265,H265+1,1)</f>
        <v>5</v>
      </c>
      <c r="I266" s="23" t="s">
        <v>145</v>
      </c>
      <c r="J266" s="23">
        <f t="shared" si="21"/>
        <v>105305</v>
      </c>
      <c r="K266" s="23">
        <f t="shared" si="24"/>
        <v>-1</v>
      </c>
    </row>
    <row r="267" spans="1:11" x14ac:dyDescent="0.15">
      <c r="A267" s="23">
        <f t="shared" si="20"/>
        <v>105401</v>
      </c>
      <c r="B267" s="23" t="s">
        <v>10290</v>
      </c>
      <c r="C267" s="23" t="str">
        <f>"jingdian/"&amp;VLOOKUP(I267,city!$D$4:$P$352,12,FALSE)&amp;"/"&amp;VLOOKUP(I267,city!$D$4:$P$352,13,FALSE)&amp;"/tc/"&amp;H267&amp;".jpg"</f>
        <v>jingdian/heilongjiang/shuangyashan/tc/1.jpg</v>
      </c>
      <c r="D267" s="31">
        <v>13</v>
      </c>
      <c r="E267" s="31" t="str">
        <f t="shared" si="22"/>
        <v>12,14,14,16,20</v>
      </c>
      <c r="F267" s="2" t="str">
        <f>VLOOKUP(G267,city!$A$4:$D$352,4,0)</f>
        <v>双鸭山</v>
      </c>
      <c r="G267" s="9">
        <f t="shared" si="23"/>
        <v>54</v>
      </c>
      <c r="H267" s="9">
        <f>IF(VLOOKUP(G266,city!$K$4:$M$352,3,0)&gt;H266,H266+1,1)</f>
        <v>1</v>
      </c>
      <c r="I267" s="23" t="s">
        <v>147</v>
      </c>
      <c r="J267" s="23">
        <f t="shared" si="21"/>
        <v>105401</v>
      </c>
      <c r="K267" s="23">
        <f t="shared" si="24"/>
        <v>-1</v>
      </c>
    </row>
    <row r="268" spans="1:11" x14ac:dyDescent="0.15">
      <c r="A268" s="23">
        <f t="shared" si="20"/>
        <v>105402</v>
      </c>
      <c r="B268" s="23" t="s">
        <v>10291</v>
      </c>
      <c r="C268" s="23" t="str">
        <f>"jingdian/"&amp;VLOOKUP(I268,city!$D$4:$P$352,12,FALSE)&amp;"/"&amp;VLOOKUP(I268,city!$D$4:$P$352,13,FALSE)&amp;"/tc/"&amp;H268&amp;".jpg"</f>
        <v>jingdian/heilongjiang/shuangyashan/tc/2.jpg</v>
      </c>
      <c r="D268" s="31">
        <v>99</v>
      </c>
      <c r="E268" s="31" t="str">
        <f t="shared" si="22"/>
        <v>94,104,109,119,149</v>
      </c>
      <c r="F268" s="2" t="str">
        <f>VLOOKUP(G268,city!$A$4:$D$352,4,0)</f>
        <v>双鸭山</v>
      </c>
      <c r="G268" s="9">
        <f t="shared" si="23"/>
        <v>54</v>
      </c>
      <c r="H268" s="9">
        <f>IF(VLOOKUP(G267,city!$K$4:$M$352,3,0)&gt;H267,H267+1,1)</f>
        <v>2</v>
      </c>
      <c r="I268" s="23" t="s">
        <v>147</v>
      </c>
      <c r="J268" s="23">
        <f t="shared" si="21"/>
        <v>105402</v>
      </c>
      <c r="K268" s="23">
        <f t="shared" si="24"/>
        <v>-1</v>
      </c>
    </row>
    <row r="269" spans="1:11" x14ac:dyDescent="0.15">
      <c r="A269" s="23">
        <f t="shared" si="20"/>
        <v>105403</v>
      </c>
      <c r="B269" s="23" t="s">
        <v>10292</v>
      </c>
      <c r="C269" s="23" t="str">
        <f>"jingdian/"&amp;VLOOKUP(I269,city!$D$4:$P$352,12,FALSE)&amp;"/"&amp;VLOOKUP(I269,city!$D$4:$P$352,13,FALSE)&amp;"/tc/"&amp;H269&amp;".jpg"</f>
        <v>jingdian/heilongjiang/shuangyashan/tc/3.jpg</v>
      </c>
      <c r="D269" s="31">
        <v>28</v>
      </c>
      <c r="E269" s="31" t="str">
        <f t="shared" si="22"/>
        <v>27,29,31,34,42</v>
      </c>
      <c r="F269" s="2" t="str">
        <f>VLOOKUP(G269,city!$A$4:$D$352,4,0)</f>
        <v>双鸭山</v>
      </c>
      <c r="G269" s="9">
        <f t="shared" si="23"/>
        <v>54</v>
      </c>
      <c r="H269" s="9">
        <f>IF(VLOOKUP(G268,city!$K$4:$M$352,3,0)&gt;H268,H268+1,1)</f>
        <v>3</v>
      </c>
      <c r="I269" s="23" t="s">
        <v>147</v>
      </c>
      <c r="J269" s="23">
        <f t="shared" si="21"/>
        <v>105403</v>
      </c>
      <c r="K269" s="23">
        <f t="shared" si="24"/>
        <v>-1</v>
      </c>
    </row>
    <row r="270" spans="1:11" x14ac:dyDescent="0.15">
      <c r="A270" s="23">
        <f t="shared" si="20"/>
        <v>105404</v>
      </c>
      <c r="B270" s="23" t="s">
        <v>10293</v>
      </c>
      <c r="C270" s="23" t="str">
        <f>"jingdian/"&amp;VLOOKUP(I270,city!$D$4:$P$352,12,FALSE)&amp;"/"&amp;VLOOKUP(I270,city!$D$4:$P$352,13,FALSE)&amp;"/tc/"&amp;H270&amp;".jpg"</f>
        <v>jingdian/heilongjiang/shuangyashan/tc/4.jpg</v>
      </c>
      <c r="D270" s="31">
        <v>9</v>
      </c>
      <c r="E270" s="31" t="str">
        <f t="shared" si="22"/>
        <v>9,9,10,11,14</v>
      </c>
      <c r="F270" s="2" t="str">
        <f>VLOOKUP(G270,city!$A$4:$D$352,4,0)</f>
        <v>双鸭山</v>
      </c>
      <c r="G270" s="9">
        <f t="shared" si="23"/>
        <v>54</v>
      </c>
      <c r="H270" s="9">
        <f>IF(VLOOKUP(G269,city!$K$4:$M$352,3,0)&gt;H269,H269+1,1)</f>
        <v>4</v>
      </c>
      <c r="I270" s="23" t="s">
        <v>147</v>
      </c>
      <c r="J270" s="23">
        <f t="shared" si="21"/>
        <v>105404</v>
      </c>
      <c r="K270" s="23">
        <f t="shared" si="24"/>
        <v>-1</v>
      </c>
    </row>
    <row r="271" spans="1:11" x14ac:dyDescent="0.15">
      <c r="A271" s="23">
        <f t="shared" si="20"/>
        <v>105501</v>
      </c>
      <c r="B271" s="23" t="s">
        <v>10294</v>
      </c>
      <c r="C271" s="23" t="str">
        <f>"jingdian/"&amp;VLOOKUP(I271,city!$D$4:$P$352,12,FALSE)&amp;"/"&amp;VLOOKUP(I271,city!$D$4:$P$352,13,FALSE)&amp;"/tc/"&amp;H271&amp;".jpg"</f>
        <v>jingdian/heilongjiang/daqing/tc/1.jpg</v>
      </c>
      <c r="D271" s="31">
        <v>9</v>
      </c>
      <c r="E271" s="31" t="str">
        <f t="shared" si="22"/>
        <v>9,9,10,11,14</v>
      </c>
      <c r="F271" s="2" t="str">
        <f>VLOOKUP(G271,city!$A$4:$D$352,4,0)</f>
        <v>大庆</v>
      </c>
      <c r="G271" s="9">
        <f t="shared" si="23"/>
        <v>55</v>
      </c>
      <c r="H271" s="9">
        <f>IF(VLOOKUP(G270,city!$K$4:$M$352,3,0)&gt;H270,H270+1,1)</f>
        <v>1</v>
      </c>
      <c r="I271" s="23" t="s">
        <v>149</v>
      </c>
      <c r="J271" s="23">
        <f t="shared" si="21"/>
        <v>105501</v>
      </c>
      <c r="K271" s="23">
        <f t="shared" si="24"/>
        <v>-1</v>
      </c>
    </row>
    <row r="272" spans="1:11" x14ac:dyDescent="0.15">
      <c r="A272" s="23">
        <f t="shared" si="20"/>
        <v>105502</v>
      </c>
      <c r="B272" s="23" t="s">
        <v>10295</v>
      </c>
      <c r="C272" s="23" t="str">
        <f>"jingdian/"&amp;VLOOKUP(I272,city!$D$4:$P$352,12,FALSE)&amp;"/"&amp;VLOOKUP(I272,city!$D$4:$P$352,13,FALSE)&amp;"/tc/"&amp;H272&amp;".jpg"</f>
        <v>jingdian/heilongjiang/daqing/tc/2.jpg</v>
      </c>
      <c r="D272" s="31">
        <v>20</v>
      </c>
      <c r="E272" s="31" t="str">
        <f t="shared" si="22"/>
        <v>19,21,22,24,30</v>
      </c>
      <c r="F272" s="2" t="str">
        <f>VLOOKUP(G272,city!$A$4:$D$352,4,0)</f>
        <v>大庆</v>
      </c>
      <c r="G272" s="9">
        <f t="shared" si="23"/>
        <v>55</v>
      </c>
      <c r="H272" s="9">
        <f>IF(VLOOKUP(G271,city!$K$4:$M$352,3,0)&gt;H271,H271+1,1)</f>
        <v>2</v>
      </c>
      <c r="I272" s="23" t="s">
        <v>149</v>
      </c>
      <c r="J272" s="23">
        <f t="shared" si="21"/>
        <v>105502</v>
      </c>
      <c r="K272" s="23">
        <f t="shared" si="24"/>
        <v>-1</v>
      </c>
    </row>
    <row r="273" spans="1:11" x14ac:dyDescent="0.15">
      <c r="A273" s="23">
        <f t="shared" si="20"/>
        <v>105503</v>
      </c>
      <c r="B273" s="23" t="s">
        <v>10296</v>
      </c>
      <c r="C273" s="23" t="str">
        <f>"jingdian/"&amp;VLOOKUP(I273,city!$D$4:$P$352,12,FALSE)&amp;"/"&amp;VLOOKUP(I273,city!$D$4:$P$352,13,FALSE)&amp;"/tc/"&amp;H273&amp;".jpg"</f>
        <v>jingdian/heilongjiang/daqing/tc/3.jpg</v>
      </c>
      <c r="D273" s="31">
        <v>98</v>
      </c>
      <c r="E273" s="31" t="str">
        <f t="shared" si="22"/>
        <v>93,103,108,118,147</v>
      </c>
      <c r="F273" s="2" t="str">
        <f>VLOOKUP(G273,city!$A$4:$D$352,4,0)</f>
        <v>大庆</v>
      </c>
      <c r="G273" s="9">
        <f t="shared" si="23"/>
        <v>55</v>
      </c>
      <c r="H273" s="9">
        <f>IF(VLOOKUP(G272,city!$K$4:$M$352,3,0)&gt;H272,H272+1,1)</f>
        <v>3</v>
      </c>
      <c r="I273" s="23" t="s">
        <v>149</v>
      </c>
      <c r="J273" s="23">
        <f t="shared" si="21"/>
        <v>105503</v>
      </c>
      <c r="K273" s="23">
        <f t="shared" si="24"/>
        <v>-1</v>
      </c>
    </row>
    <row r="274" spans="1:11" x14ac:dyDescent="0.15">
      <c r="A274" s="23">
        <f t="shared" si="20"/>
        <v>105504</v>
      </c>
      <c r="B274" s="23" t="s">
        <v>10297</v>
      </c>
      <c r="C274" s="23" t="str">
        <f>"jingdian/"&amp;VLOOKUP(I274,city!$D$4:$P$352,12,FALSE)&amp;"/"&amp;VLOOKUP(I274,city!$D$4:$P$352,13,FALSE)&amp;"/tc/"&amp;H274&amp;".jpg"</f>
        <v>jingdian/heilongjiang/daqing/tc/4.jpg</v>
      </c>
      <c r="D274" s="31">
        <v>16</v>
      </c>
      <c r="E274" s="31" t="str">
        <f t="shared" si="22"/>
        <v>15,17,18,19,24</v>
      </c>
      <c r="F274" s="2" t="str">
        <f>VLOOKUP(G274,city!$A$4:$D$352,4,0)</f>
        <v>大庆</v>
      </c>
      <c r="G274" s="9">
        <f t="shared" si="23"/>
        <v>55</v>
      </c>
      <c r="H274" s="9">
        <f>IF(VLOOKUP(G273,city!$K$4:$M$352,3,0)&gt;H273,H273+1,1)</f>
        <v>4</v>
      </c>
      <c r="I274" s="23" t="s">
        <v>149</v>
      </c>
      <c r="J274" s="23">
        <f t="shared" si="21"/>
        <v>105504</v>
      </c>
      <c r="K274" s="23">
        <f t="shared" si="24"/>
        <v>-1</v>
      </c>
    </row>
    <row r="275" spans="1:11" x14ac:dyDescent="0.15">
      <c r="A275" s="23">
        <f t="shared" si="20"/>
        <v>105505</v>
      </c>
      <c r="B275" s="23" t="s">
        <v>10298</v>
      </c>
      <c r="C275" s="23" t="str">
        <f>"jingdian/"&amp;VLOOKUP(I275,city!$D$4:$P$352,12,FALSE)&amp;"/"&amp;VLOOKUP(I275,city!$D$4:$P$352,13,FALSE)&amp;"/tc/"&amp;H275&amp;".jpg"</f>
        <v>jingdian/heilongjiang/daqing/tc/5.jpg</v>
      </c>
      <c r="D275" s="31">
        <v>30</v>
      </c>
      <c r="E275" s="31" t="str">
        <f t="shared" si="22"/>
        <v>29,32,33,36,45</v>
      </c>
      <c r="F275" s="2" t="str">
        <f>VLOOKUP(G275,city!$A$4:$D$352,4,0)</f>
        <v>大庆</v>
      </c>
      <c r="G275" s="9">
        <f t="shared" si="23"/>
        <v>55</v>
      </c>
      <c r="H275" s="9">
        <f>IF(VLOOKUP(G274,city!$K$4:$M$352,3,0)&gt;H274,H274+1,1)</f>
        <v>5</v>
      </c>
      <c r="I275" s="23" t="s">
        <v>149</v>
      </c>
      <c r="J275" s="23">
        <f t="shared" si="21"/>
        <v>105505</v>
      </c>
      <c r="K275" s="23">
        <f t="shared" si="24"/>
        <v>-1</v>
      </c>
    </row>
    <row r="276" spans="1:11" x14ac:dyDescent="0.15">
      <c r="A276" s="23">
        <f t="shared" si="20"/>
        <v>105601</v>
      </c>
      <c r="B276" s="23" t="s">
        <v>10299</v>
      </c>
      <c r="C276" s="23" t="str">
        <f>"jingdian/"&amp;VLOOKUP(I276,city!$D$4:$P$352,12,FALSE)&amp;"/"&amp;VLOOKUP(I276,city!$D$4:$P$352,13,FALSE)&amp;"/tc/"&amp;H276&amp;".jpg"</f>
        <v>jingdian/heilongjiang/yichun/tc/1.jpg</v>
      </c>
      <c r="D276" s="31">
        <v>15</v>
      </c>
      <c r="E276" s="31" t="str">
        <f t="shared" si="22"/>
        <v>14,16,17,18,23</v>
      </c>
      <c r="F276" s="2" t="str">
        <f>VLOOKUP(G276,city!$A$4:$D$352,4,0)</f>
        <v>伊春</v>
      </c>
      <c r="G276" s="9">
        <f t="shared" si="23"/>
        <v>56</v>
      </c>
      <c r="H276" s="9">
        <f>IF(VLOOKUP(G275,city!$K$4:$M$352,3,0)&gt;H275,H275+1,1)</f>
        <v>1</v>
      </c>
      <c r="I276" s="23" t="s">
        <v>151</v>
      </c>
      <c r="J276" s="23">
        <f t="shared" si="21"/>
        <v>105601</v>
      </c>
      <c r="K276" s="23">
        <f t="shared" si="24"/>
        <v>-1</v>
      </c>
    </row>
    <row r="277" spans="1:11" x14ac:dyDescent="0.15">
      <c r="A277" s="23">
        <f t="shared" si="20"/>
        <v>105602</v>
      </c>
      <c r="B277" s="23" t="s">
        <v>10300</v>
      </c>
      <c r="C277" s="23" t="str">
        <f>"jingdian/"&amp;VLOOKUP(I277,city!$D$4:$P$352,12,FALSE)&amp;"/"&amp;VLOOKUP(I277,city!$D$4:$P$352,13,FALSE)&amp;"/tc/"&amp;H277&amp;".jpg"</f>
        <v>jingdian/heilongjiang/yichun/tc/2.jpg</v>
      </c>
      <c r="D277" s="31">
        <v>138</v>
      </c>
      <c r="E277" s="31" t="str">
        <f t="shared" si="22"/>
        <v>131,145,152,166,207</v>
      </c>
      <c r="F277" s="2" t="str">
        <f>VLOOKUP(G277,city!$A$4:$D$352,4,0)</f>
        <v>伊春</v>
      </c>
      <c r="G277" s="9">
        <f t="shared" si="23"/>
        <v>56</v>
      </c>
      <c r="H277" s="9">
        <f>IF(VLOOKUP(G276,city!$K$4:$M$352,3,0)&gt;H276,H276+1,1)</f>
        <v>2</v>
      </c>
      <c r="I277" s="23" t="s">
        <v>151</v>
      </c>
      <c r="J277" s="23">
        <f t="shared" si="21"/>
        <v>105602</v>
      </c>
      <c r="K277" s="23">
        <f t="shared" si="24"/>
        <v>10</v>
      </c>
    </row>
    <row r="278" spans="1:11" x14ac:dyDescent="0.15">
      <c r="A278" s="23">
        <f t="shared" si="20"/>
        <v>105603</v>
      </c>
      <c r="B278" s="23" t="s">
        <v>10301</v>
      </c>
      <c r="C278" s="23" t="str">
        <f>"jingdian/"&amp;VLOOKUP(I278,city!$D$4:$P$352,12,FALSE)&amp;"/"&amp;VLOOKUP(I278,city!$D$4:$P$352,13,FALSE)&amp;"/tc/"&amp;H278&amp;".jpg"</f>
        <v>jingdian/heilongjiang/yichun/tc/3.jpg</v>
      </c>
      <c r="D278" s="31">
        <v>65</v>
      </c>
      <c r="E278" s="31" t="str">
        <f t="shared" si="22"/>
        <v>62,68,72,78,98</v>
      </c>
      <c r="F278" s="2" t="str">
        <f>VLOOKUP(G278,city!$A$4:$D$352,4,0)</f>
        <v>伊春</v>
      </c>
      <c r="G278" s="9">
        <f t="shared" si="23"/>
        <v>56</v>
      </c>
      <c r="H278" s="9">
        <f>IF(VLOOKUP(G277,city!$K$4:$M$352,3,0)&gt;H277,H277+1,1)</f>
        <v>3</v>
      </c>
      <c r="I278" s="23" t="s">
        <v>151</v>
      </c>
      <c r="J278" s="23">
        <f t="shared" si="21"/>
        <v>105603</v>
      </c>
      <c r="K278" s="23">
        <f t="shared" si="24"/>
        <v>-1</v>
      </c>
    </row>
    <row r="279" spans="1:11" x14ac:dyDescent="0.15">
      <c r="A279" s="23">
        <f t="shared" si="20"/>
        <v>105604</v>
      </c>
      <c r="B279" s="23" t="s">
        <v>10302</v>
      </c>
      <c r="C279" s="23" t="str">
        <f>"jingdian/"&amp;VLOOKUP(I279,city!$D$4:$P$352,12,FALSE)&amp;"/"&amp;VLOOKUP(I279,city!$D$4:$P$352,13,FALSE)&amp;"/tc/"&amp;H279&amp;".jpg"</f>
        <v>jingdian/heilongjiang/yichun/tc/4.jpg</v>
      </c>
      <c r="D279" s="31">
        <v>21</v>
      </c>
      <c r="E279" s="31" t="str">
        <f t="shared" si="22"/>
        <v>20,22,23,25,32</v>
      </c>
      <c r="F279" s="2" t="str">
        <f>VLOOKUP(G279,city!$A$4:$D$352,4,0)</f>
        <v>伊春</v>
      </c>
      <c r="G279" s="9">
        <f t="shared" si="23"/>
        <v>56</v>
      </c>
      <c r="H279" s="9">
        <f>IF(VLOOKUP(G278,city!$K$4:$M$352,3,0)&gt;H278,H278+1,1)</f>
        <v>4</v>
      </c>
      <c r="I279" s="23" t="s">
        <v>151</v>
      </c>
      <c r="J279" s="23">
        <f t="shared" si="21"/>
        <v>105604</v>
      </c>
      <c r="K279" s="23">
        <f t="shared" si="24"/>
        <v>-1</v>
      </c>
    </row>
    <row r="280" spans="1:11" x14ac:dyDescent="0.15">
      <c r="A280" s="23">
        <f t="shared" si="20"/>
        <v>105605</v>
      </c>
      <c r="B280" s="23" t="s">
        <v>10303</v>
      </c>
      <c r="C280" s="23" t="str">
        <f>"jingdian/"&amp;VLOOKUP(I280,city!$D$4:$P$352,12,FALSE)&amp;"/"&amp;VLOOKUP(I280,city!$D$4:$P$352,13,FALSE)&amp;"/tc/"&amp;H280&amp;".jpg"</f>
        <v>jingdian/heilongjiang/yichun/tc/5.jpg</v>
      </c>
      <c r="D280" s="31">
        <v>4</v>
      </c>
      <c r="E280" s="31" t="str">
        <f t="shared" si="22"/>
        <v>4,4,4,5,6</v>
      </c>
      <c r="F280" s="2" t="str">
        <f>VLOOKUP(G280,city!$A$4:$D$352,4,0)</f>
        <v>伊春</v>
      </c>
      <c r="G280" s="9">
        <f t="shared" si="23"/>
        <v>56</v>
      </c>
      <c r="H280" s="9">
        <f>IF(VLOOKUP(G279,city!$K$4:$M$352,3,0)&gt;H279,H279+1,1)</f>
        <v>5</v>
      </c>
      <c r="I280" s="23" t="s">
        <v>151</v>
      </c>
      <c r="J280" s="23">
        <f t="shared" si="21"/>
        <v>105605</v>
      </c>
      <c r="K280" s="23">
        <f t="shared" si="24"/>
        <v>-1</v>
      </c>
    </row>
    <row r="281" spans="1:11" x14ac:dyDescent="0.15">
      <c r="A281" s="23">
        <f t="shared" si="20"/>
        <v>105701</v>
      </c>
      <c r="B281" s="23" t="s">
        <v>10304</v>
      </c>
      <c r="C281" s="23" t="str">
        <f>"jingdian/"&amp;VLOOKUP(I281,city!$D$4:$P$352,12,FALSE)&amp;"/"&amp;VLOOKUP(I281,city!$D$4:$P$352,13,FALSE)&amp;"/tc/"&amp;H281&amp;".jpg"</f>
        <v>jingdian/heilongjiang/jiamusi/tc/1.jpg</v>
      </c>
      <c r="D281" s="31">
        <v>11</v>
      </c>
      <c r="E281" s="31" t="str">
        <f t="shared" si="22"/>
        <v>10,12,12,13,17</v>
      </c>
      <c r="F281" s="2" t="str">
        <f>VLOOKUP(G281,city!$A$4:$D$352,4,0)</f>
        <v>佳木斯</v>
      </c>
      <c r="G281" s="9">
        <f t="shared" si="23"/>
        <v>57</v>
      </c>
      <c r="H281" s="9">
        <f>IF(VLOOKUP(G280,city!$K$4:$M$352,3,0)&gt;H280,H280+1,1)</f>
        <v>1</v>
      </c>
      <c r="I281" s="23" t="s">
        <v>153</v>
      </c>
      <c r="J281" s="23">
        <f t="shared" si="21"/>
        <v>105701</v>
      </c>
      <c r="K281" s="23">
        <f t="shared" si="24"/>
        <v>-1</v>
      </c>
    </row>
    <row r="282" spans="1:11" x14ac:dyDescent="0.15">
      <c r="A282" s="23">
        <f t="shared" si="20"/>
        <v>105702</v>
      </c>
      <c r="B282" s="23" t="s">
        <v>10305</v>
      </c>
      <c r="C282" s="23" t="str">
        <f>"jingdian/"&amp;VLOOKUP(I282,city!$D$4:$P$352,12,FALSE)&amp;"/"&amp;VLOOKUP(I282,city!$D$4:$P$352,13,FALSE)&amp;"/tc/"&amp;H282&amp;".jpg"</f>
        <v>jingdian/heilongjiang/jiamusi/tc/2.jpg</v>
      </c>
      <c r="D282" s="31">
        <v>20</v>
      </c>
      <c r="E282" s="31" t="str">
        <f t="shared" si="22"/>
        <v>19,21,22,24,30</v>
      </c>
      <c r="F282" s="2" t="str">
        <f>VLOOKUP(G282,city!$A$4:$D$352,4,0)</f>
        <v>佳木斯</v>
      </c>
      <c r="G282" s="9">
        <f t="shared" si="23"/>
        <v>57</v>
      </c>
      <c r="H282" s="9">
        <f>IF(VLOOKUP(G281,city!$K$4:$M$352,3,0)&gt;H281,H281+1,1)</f>
        <v>2</v>
      </c>
      <c r="I282" s="23" t="s">
        <v>153</v>
      </c>
      <c r="J282" s="23">
        <f t="shared" si="21"/>
        <v>105702</v>
      </c>
      <c r="K282" s="23">
        <f t="shared" si="24"/>
        <v>-1</v>
      </c>
    </row>
    <row r="283" spans="1:11" x14ac:dyDescent="0.15">
      <c r="A283" s="23">
        <f t="shared" si="20"/>
        <v>105703</v>
      </c>
      <c r="B283" s="23" t="s">
        <v>10306</v>
      </c>
      <c r="C283" s="23" t="str">
        <f>"jingdian/"&amp;VLOOKUP(I283,city!$D$4:$P$352,12,FALSE)&amp;"/"&amp;VLOOKUP(I283,city!$D$4:$P$352,13,FALSE)&amp;"/tc/"&amp;H283&amp;".jpg"</f>
        <v>jingdian/heilongjiang/jiamusi/tc/3.jpg</v>
      </c>
      <c r="D283" s="31">
        <v>145</v>
      </c>
      <c r="E283" s="31" t="str">
        <f t="shared" si="22"/>
        <v>138,152,160,174,218</v>
      </c>
      <c r="F283" s="2" t="str">
        <f>VLOOKUP(G283,city!$A$4:$D$352,4,0)</f>
        <v>佳木斯</v>
      </c>
      <c r="G283" s="9">
        <f t="shared" si="23"/>
        <v>57</v>
      </c>
      <c r="H283" s="9">
        <f>IF(VLOOKUP(G282,city!$K$4:$M$352,3,0)&gt;H282,H282+1,1)</f>
        <v>3</v>
      </c>
      <c r="I283" s="23" t="s">
        <v>153</v>
      </c>
      <c r="J283" s="23">
        <f t="shared" si="21"/>
        <v>105703</v>
      </c>
      <c r="K283" s="23">
        <f t="shared" si="24"/>
        <v>10</v>
      </c>
    </row>
    <row r="284" spans="1:11" x14ac:dyDescent="0.15">
      <c r="A284" s="23">
        <f t="shared" si="20"/>
        <v>105704</v>
      </c>
      <c r="B284" s="23" t="s">
        <v>10307</v>
      </c>
      <c r="C284" s="23" t="str">
        <f>"jingdian/"&amp;VLOOKUP(I284,city!$D$4:$P$352,12,FALSE)&amp;"/"&amp;VLOOKUP(I284,city!$D$4:$P$352,13,FALSE)&amp;"/tc/"&amp;H284&amp;".jpg"</f>
        <v>jingdian/heilongjiang/jiamusi/tc/4.jpg</v>
      </c>
      <c r="D284" s="31">
        <v>1</v>
      </c>
      <c r="E284" s="31" t="str">
        <f t="shared" si="22"/>
        <v>1,1,1,1,2</v>
      </c>
      <c r="F284" s="2" t="str">
        <f>VLOOKUP(G284,city!$A$4:$D$352,4,0)</f>
        <v>佳木斯</v>
      </c>
      <c r="G284" s="9">
        <f t="shared" si="23"/>
        <v>57</v>
      </c>
      <c r="H284" s="9">
        <f>IF(VLOOKUP(G283,city!$K$4:$M$352,3,0)&gt;H283,H283+1,1)</f>
        <v>4</v>
      </c>
      <c r="I284" s="23" t="s">
        <v>153</v>
      </c>
      <c r="J284" s="23">
        <f t="shared" si="21"/>
        <v>105704</v>
      </c>
      <c r="K284" s="23">
        <f t="shared" si="24"/>
        <v>-1</v>
      </c>
    </row>
    <row r="285" spans="1:11" x14ac:dyDescent="0.15">
      <c r="A285" s="23">
        <f t="shared" si="20"/>
        <v>105705</v>
      </c>
      <c r="B285" s="23" t="s">
        <v>10308</v>
      </c>
      <c r="C285" s="23" t="str">
        <f>"jingdian/"&amp;VLOOKUP(I285,city!$D$4:$P$352,12,FALSE)&amp;"/"&amp;VLOOKUP(I285,city!$D$4:$P$352,13,FALSE)&amp;"/tc/"&amp;H285&amp;".jpg"</f>
        <v>jingdian/heilongjiang/jiamusi/tc/5.jpg</v>
      </c>
      <c r="D285" s="31">
        <v>38</v>
      </c>
      <c r="E285" s="31" t="str">
        <f t="shared" si="22"/>
        <v>36,40,42,46,57</v>
      </c>
      <c r="F285" s="2" t="str">
        <f>VLOOKUP(G285,city!$A$4:$D$352,4,0)</f>
        <v>佳木斯</v>
      </c>
      <c r="G285" s="9">
        <f t="shared" si="23"/>
        <v>57</v>
      </c>
      <c r="H285" s="9">
        <f>IF(VLOOKUP(G284,city!$K$4:$M$352,3,0)&gt;H284,H284+1,1)</f>
        <v>5</v>
      </c>
      <c r="I285" s="23" t="s">
        <v>153</v>
      </c>
      <c r="J285" s="23">
        <f t="shared" si="21"/>
        <v>105705</v>
      </c>
      <c r="K285" s="23">
        <f t="shared" si="24"/>
        <v>-1</v>
      </c>
    </row>
    <row r="286" spans="1:11" x14ac:dyDescent="0.15">
      <c r="A286" s="23">
        <f t="shared" si="20"/>
        <v>105801</v>
      </c>
      <c r="B286" s="23" t="s">
        <v>10309</v>
      </c>
      <c r="C286" s="23" t="str">
        <f>"jingdian/"&amp;VLOOKUP(I286,city!$D$4:$P$352,12,FALSE)&amp;"/"&amp;VLOOKUP(I286,city!$D$4:$P$352,13,FALSE)&amp;"/tc/"&amp;H286&amp;".jpg"</f>
        <v>jingdian/heilongjiang/qitaihe/tc/1.jpg</v>
      </c>
      <c r="D286" s="31">
        <v>2</v>
      </c>
      <c r="E286" s="31" t="str">
        <f t="shared" si="22"/>
        <v>2,2,2,2,3</v>
      </c>
      <c r="F286" s="2" t="str">
        <f>VLOOKUP(G286,city!$A$4:$D$352,4,0)</f>
        <v>七台河</v>
      </c>
      <c r="G286" s="9">
        <f t="shared" si="23"/>
        <v>58</v>
      </c>
      <c r="H286" s="9">
        <f>IF(VLOOKUP(G285,city!$K$4:$M$352,3,0)&gt;H285,H285+1,1)</f>
        <v>1</v>
      </c>
      <c r="I286" s="23" t="s">
        <v>155</v>
      </c>
      <c r="J286" s="23">
        <f t="shared" si="21"/>
        <v>105801</v>
      </c>
      <c r="K286" s="23">
        <f t="shared" si="24"/>
        <v>-1</v>
      </c>
    </row>
    <row r="287" spans="1:11" x14ac:dyDescent="0.15">
      <c r="A287" s="23">
        <f t="shared" si="20"/>
        <v>105802</v>
      </c>
      <c r="B287" s="23" t="s">
        <v>10310</v>
      </c>
      <c r="C287" s="23" t="str">
        <f>"jingdian/"&amp;VLOOKUP(I287,city!$D$4:$P$352,12,FALSE)&amp;"/"&amp;VLOOKUP(I287,city!$D$4:$P$352,13,FALSE)&amp;"/tc/"&amp;H287&amp;".jpg"</f>
        <v>jingdian/heilongjiang/qitaihe/tc/2.jpg</v>
      </c>
      <c r="D287" s="31">
        <v>24</v>
      </c>
      <c r="E287" s="31" t="str">
        <f t="shared" si="22"/>
        <v>23,25,26,29,36</v>
      </c>
      <c r="F287" s="2" t="str">
        <f>VLOOKUP(G287,city!$A$4:$D$352,4,0)</f>
        <v>七台河</v>
      </c>
      <c r="G287" s="9">
        <f t="shared" si="23"/>
        <v>58</v>
      </c>
      <c r="H287" s="9">
        <f>IF(VLOOKUP(G286,city!$K$4:$M$352,3,0)&gt;H286,H286+1,1)</f>
        <v>2</v>
      </c>
      <c r="I287" s="23" t="s">
        <v>155</v>
      </c>
      <c r="J287" s="23">
        <f t="shared" si="21"/>
        <v>105802</v>
      </c>
      <c r="K287" s="23">
        <f t="shared" si="24"/>
        <v>-1</v>
      </c>
    </row>
    <row r="288" spans="1:11" x14ac:dyDescent="0.15">
      <c r="A288" s="23">
        <f t="shared" si="20"/>
        <v>105803</v>
      </c>
      <c r="B288" s="23" t="s">
        <v>10311</v>
      </c>
      <c r="C288" s="23" t="str">
        <f>"jingdian/"&amp;VLOOKUP(I288,city!$D$4:$P$352,12,FALSE)&amp;"/"&amp;VLOOKUP(I288,city!$D$4:$P$352,13,FALSE)&amp;"/tc/"&amp;H288&amp;".jpg"</f>
        <v>jingdian/heilongjiang/qitaihe/tc/3.jpg</v>
      </c>
      <c r="D288" s="31">
        <v>28</v>
      </c>
      <c r="E288" s="31" t="str">
        <f t="shared" si="22"/>
        <v>27,29,31,34,42</v>
      </c>
      <c r="F288" s="2" t="str">
        <f>VLOOKUP(G288,city!$A$4:$D$352,4,0)</f>
        <v>七台河</v>
      </c>
      <c r="G288" s="9">
        <f t="shared" si="23"/>
        <v>58</v>
      </c>
      <c r="H288" s="9">
        <f>IF(VLOOKUP(G287,city!$K$4:$M$352,3,0)&gt;H287,H287+1,1)</f>
        <v>3</v>
      </c>
      <c r="I288" s="23" t="s">
        <v>155</v>
      </c>
      <c r="J288" s="23">
        <f t="shared" si="21"/>
        <v>105803</v>
      </c>
      <c r="K288" s="23">
        <f t="shared" si="24"/>
        <v>-1</v>
      </c>
    </row>
    <row r="289" spans="1:11" x14ac:dyDescent="0.15">
      <c r="A289" s="23">
        <f t="shared" si="20"/>
        <v>105804</v>
      </c>
      <c r="B289" s="23" t="s">
        <v>10312</v>
      </c>
      <c r="C289" s="23" t="str">
        <f>"jingdian/"&amp;VLOOKUP(I289,city!$D$4:$P$352,12,FALSE)&amp;"/"&amp;VLOOKUP(I289,city!$D$4:$P$352,13,FALSE)&amp;"/tc/"&amp;H289&amp;".jpg"</f>
        <v>jingdian/heilongjiang/qitaihe/tc/4.jpg</v>
      </c>
      <c r="D289" s="31">
        <v>188</v>
      </c>
      <c r="E289" s="31" t="str">
        <f t="shared" si="22"/>
        <v>179,197,207,226,282</v>
      </c>
      <c r="F289" s="2" t="str">
        <f>VLOOKUP(G289,city!$A$4:$D$352,4,0)</f>
        <v>七台河</v>
      </c>
      <c r="G289" s="9">
        <f t="shared" si="23"/>
        <v>58</v>
      </c>
      <c r="H289" s="9">
        <f>IF(VLOOKUP(G288,city!$K$4:$M$352,3,0)&gt;H288,H288+1,1)</f>
        <v>4</v>
      </c>
      <c r="I289" s="23" t="s">
        <v>155</v>
      </c>
      <c r="J289" s="23">
        <f t="shared" si="21"/>
        <v>105804</v>
      </c>
      <c r="K289" s="23">
        <f t="shared" si="24"/>
        <v>10</v>
      </c>
    </row>
    <row r="290" spans="1:11" x14ac:dyDescent="0.15">
      <c r="A290" s="23">
        <f t="shared" si="20"/>
        <v>105805</v>
      </c>
      <c r="B290" s="23" t="s">
        <v>10313</v>
      </c>
      <c r="C290" s="23" t="str">
        <f>"jingdian/"&amp;VLOOKUP(I290,city!$D$4:$P$352,12,FALSE)&amp;"/"&amp;VLOOKUP(I290,city!$D$4:$P$352,13,FALSE)&amp;"/tc/"&amp;H290&amp;".jpg"</f>
        <v>jingdian/heilongjiang/qitaihe/tc/5.jpg</v>
      </c>
      <c r="D290" s="31">
        <v>1</v>
      </c>
      <c r="E290" s="31" t="str">
        <f t="shared" si="22"/>
        <v>1,1,1,1,2</v>
      </c>
      <c r="F290" s="2" t="str">
        <f>VLOOKUP(G290,city!$A$4:$D$352,4,0)</f>
        <v>七台河</v>
      </c>
      <c r="G290" s="9">
        <f t="shared" si="23"/>
        <v>58</v>
      </c>
      <c r="H290" s="9">
        <f>IF(VLOOKUP(G289,city!$K$4:$M$352,3,0)&gt;H289,H289+1,1)</f>
        <v>5</v>
      </c>
      <c r="I290" s="23" t="s">
        <v>155</v>
      </c>
      <c r="J290" s="23">
        <f t="shared" si="21"/>
        <v>105805</v>
      </c>
      <c r="K290" s="23">
        <f t="shared" si="24"/>
        <v>-1</v>
      </c>
    </row>
    <row r="291" spans="1:11" x14ac:dyDescent="0.15">
      <c r="A291" s="23">
        <f t="shared" si="20"/>
        <v>105901</v>
      </c>
      <c r="B291" s="23" t="s">
        <v>10314</v>
      </c>
      <c r="C291" s="23" t="str">
        <f>"jingdian/"&amp;VLOOKUP(I291,city!$D$4:$P$352,12,FALSE)&amp;"/"&amp;VLOOKUP(I291,city!$D$4:$P$352,13,FALSE)&amp;"/tc/"&amp;H291&amp;".jpg"</f>
        <v>jingdian/heilongjiang/mudanjiang/tc/1.jpg</v>
      </c>
      <c r="D291" s="31">
        <v>2</v>
      </c>
      <c r="E291" s="31" t="str">
        <f t="shared" si="22"/>
        <v>2,2,2,2,3</v>
      </c>
      <c r="F291" s="2" t="str">
        <f>VLOOKUP(G291,city!$A$4:$D$352,4,0)</f>
        <v>牡丹江</v>
      </c>
      <c r="G291" s="9">
        <f t="shared" si="23"/>
        <v>59</v>
      </c>
      <c r="H291" s="9">
        <f>IF(VLOOKUP(G290,city!$K$4:$M$352,3,0)&gt;H290,H290+1,1)</f>
        <v>1</v>
      </c>
      <c r="I291" s="23" t="s">
        <v>157</v>
      </c>
      <c r="J291" s="23">
        <f t="shared" si="21"/>
        <v>105901</v>
      </c>
      <c r="K291" s="23">
        <f t="shared" si="24"/>
        <v>-1</v>
      </c>
    </row>
    <row r="292" spans="1:11" x14ac:dyDescent="0.15">
      <c r="A292" s="23">
        <f t="shared" si="20"/>
        <v>105902</v>
      </c>
      <c r="B292" s="23" t="s">
        <v>10315</v>
      </c>
      <c r="C292" s="23" t="str">
        <f>"jingdian/"&amp;VLOOKUP(I292,city!$D$4:$P$352,12,FALSE)&amp;"/"&amp;VLOOKUP(I292,city!$D$4:$P$352,13,FALSE)&amp;"/tc/"&amp;H292&amp;".jpg"</f>
        <v>jingdian/heilongjiang/mudanjiang/tc/2.jpg</v>
      </c>
      <c r="D292" s="31">
        <v>5</v>
      </c>
      <c r="E292" s="31" t="str">
        <f t="shared" si="22"/>
        <v>5,5,6,6,8</v>
      </c>
      <c r="F292" s="2" t="str">
        <f>VLOOKUP(G292,city!$A$4:$D$352,4,0)</f>
        <v>牡丹江</v>
      </c>
      <c r="G292" s="9">
        <f t="shared" si="23"/>
        <v>59</v>
      </c>
      <c r="H292" s="9">
        <f>IF(VLOOKUP(G291,city!$K$4:$M$352,3,0)&gt;H291,H291+1,1)</f>
        <v>2</v>
      </c>
      <c r="I292" s="23" t="s">
        <v>157</v>
      </c>
      <c r="J292" s="23">
        <f t="shared" si="21"/>
        <v>105902</v>
      </c>
      <c r="K292" s="23">
        <f t="shared" si="24"/>
        <v>-1</v>
      </c>
    </row>
    <row r="293" spans="1:11" x14ac:dyDescent="0.15">
      <c r="A293" s="23">
        <f t="shared" si="20"/>
        <v>105903</v>
      </c>
      <c r="B293" s="23" t="s">
        <v>9568</v>
      </c>
      <c r="C293" s="23" t="str">
        <f>"jingdian/"&amp;VLOOKUP(I293,city!$D$4:$P$352,12,FALSE)&amp;"/"&amp;VLOOKUP(I293,city!$D$4:$P$352,13,FALSE)&amp;"/tc/"&amp;H293&amp;".jpg"</f>
        <v>jingdian/heilongjiang/mudanjiang/tc/3.jpg</v>
      </c>
      <c r="D293" s="31">
        <v>5</v>
      </c>
      <c r="E293" s="31" t="str">
        <f t="shared" si="22"/>
        <v>5,5,6,6,8</v>
      </c>
      <c r="F293" s="2" t="str">
        <f>VLOOKUP(G293,city!$A$4:$D$352,4,0)</f>
        <v>牡丹江</v>
      </c>
      <c r="G293" s="9">
        <f t="shared" si="23"/>
        <v>59</v>
      </c>
      <c r="H293" s="9">
        <f>IF(VLOOKUP(G292,city!$K$4:$M$352,3,0)&gt;H292,H292+1,1)</f>
        <v>3</v>
      </c>
      <c r="I293" s="23" t="s">
        <v>157</v>
      </c>
      <c r="J293" s="23">
        <f t="shared" si="21"/>
        <v>105903</v>
      </c>
      <c r="K293" s="23">
        <f t="shared" si="24"/>
        <v>-1</v>
      </c>
    </row>
    <row r="294" spans="1:11" x14ac:dyDescent="0.15">
      <c r="A294" s="23">
        <f t="shared" si="20"/>
        <v>105904</v>
      </c>
      <c r="B294" s="23" t="s">
        <v>10316</v>
      </c>
      <c r="C294" s="23" t="str">
        <f>"jingdian/"&amp;VLOOKUP(I294,city!$D$4:$P$352,12,FALSE)&amp;"/"&amp;VLOOKUP(I294,city!$D$4:$P$352,13,FALSE)&amp;"/tc/"&amp;H294&amp;".jpg"</f>
        <v>jingdian/heilongjiang/mudanjiang/tc/4.jpg</v>
      </c>
      <c r="D294" s="31">
        <v>13</v>
      </c>
      <c r="E294" s="31" t="str">
        <f t="shared" si="22"/>
        <v>12,14,14,16,20</v>
      </c>
      <c r="F294" s="2" t="str">
        <f>VLOOKUP(G294,city!$A$4:$D$352,4,0)</f>
        <v>牡丹江</v>
      </c>
      <c r="G294" s="9">
        <f t="shared" si="23"/>
        <v>59</v>
      </c>
      <c r="H294" s="9">
        <f>IF(VLOOKUP(G293,city!$K$4:$M$352,3,0)&gt;H293,H293+1,1)</f>
        <v>4</v>
      </c>
      <c r="I294" s="23" t="s">
        <v>157</v>
      </c>
      <c r="J294" s="23">
        <f t="shared" si="21"/>
        <v>105904</v>
      </c>
      <c r="K294" s="23">
        <f t="shared" si="24"/>
        <v>-1</v>
      </c>
    </row>
    <row r="295" spans="1:11" x14ac:dyDescent="0.15">
      <c r="A295" s="23">
        <f t="shared" si="20"/>
        <v>105905</v>
      </c>
      <c r="B295" s="23" t="s">
        <v>10317</v>
      </c>
      <c r="C295" s="23" t="str">
        <f>"jingdian/"&amp;VLOOKUP(I295,city!$D$4:$P$352,12,FALSE)&amp;"/"&amp;VLOOKUP(I295,city!$D$4:$P$352,13,FALSE)&amp;"/tc/"&amp;H295&amp;".jpg"</f>
        <v>jingdian/heilongjiang/mudanjiang/tc/5.jpg</v>
      </c>
      <c r="D295" s="31">
        <v>5</v>
      </c>
      <c r="E295" s="31" t="str">
        <f t="shared" si="22"/>
        <v>5,5,6,6,8</v>
      </c>
      <c r="F295" s="2" t="str">
        <f>VLOOKUP(G295,city!$A$4:$D$352,4,0)</f>
        <v>牡丹江</v>
      </c>
      <c r="G295" s="9">
        <f t="shared" si="23"/>
        <v>59</v>
      </c>
      <c r="H295" s="9">
        <f>IF(VLOOKUP(G294,city!$K$4:$M$352,3,0)&gt;H294,H294+1,1)</f>
        <v>5</v>
      </c>
      <c r="I295" s="23" t="s">
        <v>157</v>
      </c>
      <c r="J295" s="23">
        <f t="shared" si="21"/>
        <v>105905</v>
      </c>
      <c r="K295" s="23">
        <f t="shared" si="24"/>
        <v>-1</v>
      </c>
    </row>
    <row r="296" spans="1:11" x14ac:dyDescent="0.15">
      <c r="A296" s="23">
        <f t="shared" si="20"/>
        <v>106001</v>
      </c>
      <c r="B296" s="23" t="s">
        <v>10318</v>
      </c>
      <c r="C296" s="23" t="str">
        <f>"jingdian/"&amp;VLOOKUP(I296,city!$D$4:$P$352,12,FALSE)&amp;"/"&amp;VLOOKUP(I296,city!$D$4:$P$352,13,FALSE)&amp;"/tc/"&amp;H296&amp;".jpg"</f>
        <v>jingdian/heilongjiang/heihe/tc/1.jpg</v>
      </c>
      <c r="D296" s="31">
        <v>39</v>
      </c>
      <c r="E296" s="31" t="str">
        <f t="shared" si="22"/>
        <v>37,41,43,47,59</v>
      </c>
      <c r="F296" s="2" t="str">
        <f>VLOOKUP(G296,city!$A$4:$D$352,4,0)</f>
        <v>黑河</v>
      </c>
      <c r="G296" s="9">
        <f t="shared" si="23"/>
        <v>60</v>
      </c>
      <c r="H296" s="9">
        <f>IF(VLOOKUP(G295,city!$K$4:$M$352,3,0)&gt;H295,H295+1,1)</f>
        <v>1</v>
      </c>
      <c r="I296" s="23" t="s">
        <v>159</v>
      </c>
      <c r="J296" s="23">
        <f t="shared" si="21"/>
        <v>106001</v>
      </c>
      <c r="K296" s="23">
        <f t="shared" si="24"/>
        <v>-1</v>
      </c>
    </row>
    <row r="297" spans="1:11" x14ac:dyDescent="0.15">
      <c r="A297" s="23">
        <f t="shared" si="20"/>
        <v>106002</v>
      </c>
      <c r="B297" s="23" t="s">
        <v>10319</v>
      </c>
      <c r="C297" s="23" t="str">
        <f>"jingdian/"&amp;VLOOKUP(I297,city!$D$4:$P$352,12,FALSE)&amp;"/"&amp;VLOOKUP(I297,city!$D$4:$P$352,13,FALSE)&amp;"/tc/"&amp;H297&amp;".jpg"</f>
        <v>jingdian/heilongjiang/heihe/tc/2.jpg</v>
      </c>
      <c r="D297" s="31">
        <v>7</v>
      </c>
      <c r="E297" s="31" t="str">
        <f t="shared" si="22"/>
        <v>7,7,8,8,11</v>
      </c>
      <c r="F297" s="2" t="str">
        <f>VLOOKUP(G297,city!$A$4:$D$352,4,0)</f>
        <v>黑河</v>
      </c>
      <c r="G297" s="9">
        <f t="shared" si="23"/>
        <v>60</v>
      </c>
      <c r="H297" s="9">
        <f>IF(VLOOKUP(G296,city!$K$4:$M$352,3,0)&gt;H296,H296+1,1)</f>
        <v>2</v>
      </c>
      <c r="I297" s="23" t="s">
        <v>159</v>
      </c>
      <c r="J297" s="23">
        <f t="shared" si="21"/>
        <v>106002</v>
      </c>
      <c r="K297" s="23">
        <f t="shared" si="24"/>
        <v>-1</v>
      </c>
    </row>
    <row r="298" spans="1:11" x14ac:dyDescent="0.15">
      <c r="A298" s="23">
        <f t="shared" si="20"/>
        <v>106003</v>
      </c>
      <c r="B298" s="23" t="s">
        <v>10320</v>
      </c>
      <c r="C298" s="23" t="str">
        <f>"jingdian/"&amp;VLOOKUP(I298,city!$D$4:$P$352,12,FALSE)&amp;"/"&amp;VLOOKUP(I298,city!$D$4:$P$352,13,FALSE)&amp;"/tc/"&amp;H298&amp;".jpg"</f>
        <v>jingdian/heilongjiang/heihe/tc/3.jpg</v>
      </c>
      <c r="D298" s="31">
        <v>35</v>
      </c>
      <c r="E298" s="31" t="str">
        <f t="shared" si="22"/>
        <v>33,37,39,42,53</v>
      </c>
      <c r="F298" s="2" t="str">
        <f>VLOOKUP(G298,city!$A$4:$D$352,4,0)</f>
        <v>黑河</v>
      </c>
      <c r="G298" s="9">
        <f t="shared" si="23"/>
        <v>60</v>
      </c>
      <c r="H298" s="9">
        <f>IF(VLOOKUP(G297,city!$K$4:$M$352,3,0)&gt;H297,H297+1,1)</f>
        <v>3</v>
      </c>
      <c r="I298" s="23" t="s">
        <v>159</v>
      </c>
      <c r="J298" s="23">
        <f t="shared" si="21"/>
        <v>106003</v>
      </c>
      <c r="K298" s="23">
        <f t="shared" si="24"/>
        <v>-1</v>
      </c>
    </row>
    <row r="299" spans="1:11" x14ac:dyDescent="0.15">
      <c r="A299" s="23">
        <f t="shared" si="20"/>
        <v>106004</v>
      </c>
      <c r="B299" s="23" t="s">
        <v>10321</v>
      </c>
      <c r="C299" s="23" t="str">
        <f>"jingdian/"&amp;VLOOKUP(I299,city!$D$4:$P$352,12,FALSE)&amp;"/"&amp;VLOOKUP(I299,city!$D$4:$P$352,13,FALSE)&amp;"/tc/"&amp;H299&amp;".jpg"</f>
        <v>jingdian/heilongjiang/heihe/tc/4.jpg</v>
      </c>
      <c r="D299" s="31">
        <v>5</v>
      </c>
      <c r="E299" s="31" t="str">
        <f t="shared" si="22"/>
        <v>5,5,6,6,8</v>
      </c>
      <c r="F299" s="2" t="str">
        <f>VLOOKUP(G299,city!$A$4:$D$352,4,0)</f>
        <v>黑河</v>
      </c>
      <c r="G299" s="9">
        <f t="shared" si="23"/>
        <v>60</v>
      </c>
      <c r="H299" s="9">
        <f>IF(VLOOKUP(G298,city!$K$4:$M$352,3,0)&gt;H298,H298+1,1)</f>
        <v>4</v>
      </c>
      <c r="I299" s="23" t="s">
        <v>159</v>
      </c>
      <c r="J299" s="23">
        <f t="shared" si="21"/>
        <v>106004</v>
      </c>
      <c r="K299" s="23">
        <f t="shared" si="24"/>
        <v>-1</v>
      </c>
    </row>
    <row r="300" spans="1:11" x14ac:dyDescent="0.15">
      <c r="A300" s="23">
        <f t="shared" si="20"/>
        <v>106005</v>
      </c>
      <c r="B300" s="23" t="s">
        <v>10322</v>
      </c>
      <c r="C300" s="23" t="str">
        <f>"jingdian/"&amp;VLOOKUP(I300,city!$D$4:$P$352,12,FALSE)&amp;"/"&amp;VLOOKUP(I300,city!$D$4:$P$352,13,FALSE)&amp;"/tc/"&amp;H300&amp;".jpg"</f>
        <v>jingdian/heilongjiang/heihe/tc/5.jpg</v>
      </c>
      <c r="D300" s="31">
        <v>2</v>
      </c>
      <c r="E300" s="31" t="str">
        <f t="shared" si="22"/>
        <v>2,2,2,2,3</v>
      </c>
      <c r="F300" s="2" t="str">
        <f>VLOOKUP(G300,city!$A$4:$D$352,4,0)</f>
        <v>黑河</v>
      </c>
      <c r="G300" s="9">
        <f t="shared" si="23"/>
        <v>60</v>
      </c>
      <c r="H300" s="9">
        <f>IF(VLOOKUP(G299,city!$K$4:$M$352,3,0)&gt;H299,H299+1,1)</f>
        <v>5</v>
      </c>
      <c r="I300" s="23" t="s">
        <v>159</v>
      </c>
      <c r="J300" s="23">
        <f t="shared" si="21"/>
        <v>106005</v>
      </c>
      <c r="K300" s="23">
        <f t="shared" si="24"/>
        <v>-1</v>
      </c>
    </row>
    <row r="301" spans="1:11" x14ac:dyDescent="0.15">
      <c r="A301" s="23">
        <f t="shared" si="20"/>
        <v>106101</v>
      </c>
      <c r="B301" s="23" t="s">
        <v>10323</v>
      </c>
      <c r="C301" s="23" t="str">
        <f>"jingdian/"&amp;VLOOKUP(I301,city!$D$4:$P$352,12,FALSE)&amp;"/"&amp;VLOOKUP(I301,city!$D$4:$P$352,13,FALSE)&amp;"/tc/"&amp;H301&amp;".jpg"</f>
        <v>jingdian/heilongjiang/suihua/tc/1.jpg</v>
      </c>
      <c r="D301" s="31">
        <v>50</v>
      </c>
      <c r="E301" s="31" t="str">
        <f t="shared" si="22"/>
        <v>48,53,55,60,75</v>
      </c>
      <c r="F301" s="2" t="str">
        <f>VLOOKUP(G301,city!$A$4:$D$352,4,0)</f>
        <v>绥化</v>
      </c>
      <c r="G301" s="9">
        <f t="shared" si="23"/>
        <v>61</v>
      </c>
      <c r="H301" s="9">
        <f>IF(VLOOKUP(G300,city!$K$4:$M$352,3,0)&gt;H300,H300+1,1)</f>
        <v>1</v>
      </c>
      <c r="I301" s="23" t="s">
        <v>161</v>
      </c>
      <c r="J301" s="23">
        <f t="shared" si="21"/>
        <v>106101</v>
      </c>
      <c r="K301" s="23">
        <f t="shared" si="24"/>
        <v>-1</v>
      </c>
    </row>
    <row r="302" spans="1:11" x14ac:dyDescent="0.15">
      <c r="A302" s="23">
        <f t="shared" si="20"/>
        <v>106102</v>
      </c>
      <c r="B302" s="23" t="s">
        <v>10324</v>
      </c>
      <c r="C302" s="23" t="str">
        <f>"jingdian/"&amp;VLOOKUP(I302,city!$D$4:$P$352,12,FALSE)&amp;"/"&amp;VLOOKUP(I302,city!$D$4:$P$352,13,FALSE)&amp;"/tc/"&amp;H302&amp;".jpg"</f>
        <v>jingdian/heilongjiang/suihua/tc/2.jpg</v>
      </c>
      <c r="D302" s="31">
        <v>10</v>
      </c>
      <c r="E302" s="31" t="str">
        <f t="shared" si="22"/>
        <v>10,11,11,12,15</v>
      </c>
      <c r="F302" s="2" t="str">
        <f>VLOOKUP(G302,city!$A$4:$D$352,4,0)</f>
        <v>绥化</v>
      </c>
      <c r="G302" s="9">
        <f t="shared" si="23"/>
        <v>61</v>
      </c>
      <c r="H302" s="9">
        <f>IF(VLOOKUP(G301,city!$K$4:$M$352,3,0)&gt;H301,H301+1,1)</f>
        <v>2</v>
      </c>
      <c r="I302" s="23" t="s">
        <v>161</v>
      </c>
      <c r="J302" s="23">
        <f t="shared" si="21"/>
        <v>106102</v>
      </c>
      <c r="K302" s="23">
        <f t="shared" si="24"/>
        <v>-1</v>
      </c>
    </row>
    <row r="303" spans="1:11" x14ac:dyDescent="0.15">
      <c r="A303" s="23">
        <f t="shared" si="20"/>
        <v>106103</v>
      </c>
      <c r="B303" s="23" t="s">
        <v>10325</v>
      </c>
      <c r="C303" s="23" t="str">
        <f>"jingdian/"&amp;VLOOKUP(I303,city!$D$4:$P$352,12,FALSE)&amp;"/"&amp;VLOOKUP(I303,city!$D$4:$P$352,13,FALSE)&amp;"/tc/"&amp;H303&amp;".jpg"</f>
        <v>jingdian/heilongjiang/suihua/tc/3.jpg</v>
      </c>
      <c r="D303" s="31">
        <v>10</v>
      </c>
      <c r="E303" s="31" t="str">
        <f t="shared" si="22"/>
        <v>10,11,11,12,15</v>
      </c>
      <c r="F303" s="2" t="str">
        <f>VLOOKUP(G303,city!$A$4:$D$352,4,0)</f>
        <v>绥化</v>
      </c>
      <c r="G303" s="9">
        <f t="shared" si="23"/>
        <v>61</v>
      </c>
      <c r="H303" s="9">
        <f>IF(VLOOKUP(G302,city!$K$4:$M$352,3,0)&gt;H302,H302+1,1)</f>
        <v>3</v>
      </c>
      <c r="I303" s="23" t="s">
        <v>161</v>
      </c>
      <c r="J303" s="23">
        <f t="shared" si="21"/>
        <v>106103</v>
      </c>
      <c r="K303" s="23">
        <f t="shared" si="24"/>
        <v>-1</v>
      </c>
    </row>
    <row r="304" spans="1:11" x14ac:dyDescent="0.15">
      <c r="A304" s="23">
        <f t="shared" si="20"/>
        <v>106104</v>
      </c>
      <c r="B304" s="23" t="s">
        <v>10326</v>
      </c>
      <c r="C304" s="23" t="str">
        <f>"jingdian/"&amp;VLOOKUP(I304,city!$D$4:$P$352,12,FALSE)&amp;"/"&amp;VLOOKUP(I304,city!$D$4:$P$352,13,FALSE)&amp;"/tc/"&amp;H304&amp;".jpg"</f>
        <v>jingdian/heilongjiang/suihua/tc/4.jpg</v>
      </c>
      <c r="D304" s="31">
        <v>55</v>
      </c>
      <c r="E304" s="31" t="str">
        <f t="shared" si="22"/>
        <v>52,58,61,66,83</v>
      </c>
      <c r="F304" s="2" t="str">
        <f>VLOOKUP(G304,city!$A$4:$D$352,4,0)</f>
        <v>绥化</v>
      </c>
      <c r="G304" s="9">
        <f t="shared" si="23"/>
        <v>61</v>
      </c>
      <c r="H304" s="9">
        <f>IF(VLOOKUP(G303,city!$K$4:$M$352,3,0)&gt;H303,H303+1,1)</f>
        <v>4</v>
      </c>
      <c r="I304" s="23" t="s">
        <v>161</v>
      </c>
      <c r="J304" s="23">
        <f t="shared" si="21"/>
        <v>106104</v>
      </c>
      <c r="K304" s="23">
        <f t="shared" si="24"/>
        <v>-1</v>
      </c>
    </row>
    <row r="305" spans="1:11" x14ac:dyDescent="0.15">
      <c r="A305" s="23">
        <f t="shared" si="20"/>
        <v>106105</v>
      </c>
      <c r="B305" s="23" t="s">
        <v>10327</v>
      </c>
      <c r="C305" s="23" t="str">
        <f>"jingdian/"&amp;VLOOKUP(I305,city!$D$4:$P$352,12,FALSE)&amp;"/"&amp;VLOOKUP(I305,city!$D$4:$P$352,13,FALSE)&amp;"/tc/"&amp;H305&amp;".jpg"</f>
        <v>jingdian/heilongjiang/suihua/tc/5.jpg</v>
      </c>
      <c r="D305" s="31">
        <v>75</v>
      </c>
      <c r="E305" s="31" t="str">
        <f t="shared" si="22"/>
        <v>71,79,83,90,113</v>
      </c>
      <c r="F305" s="2" t="str">
        <f>VLOOKUP(G305,city!$A$4:$D$352,4,0)</f>
        <v>绥化</v>
      </c>
      <c r="G305" s="9">
        <f t="shared" si="23"/>
        <v>61</v>
      </c>
      <c r="H305" s="9">
        <f>IF(VLOOKUP(G304,city!$K$4:$M$352,3,0)&gt;H304,H304+1,1)</f>
        <v>5</v>
      </c>
      <c r="I305" s="23" t="s">
        <v>161</v>
      </c>
      <c r="J305" s="23">
        <f t="shared" si="21"/>
        <v>106105</v>
      </c>
      <c r="K305" s="23">
        <f t="shared" si="24"/>
        <v>-1</v>
      </c>
    </row>
    <row r="306" spans="1:11" x14ac:dyDescent="0.15">
      <c r="A306" s="23">
        <f t="shared" si="20"/>
        <v>106106</v>
      </c>
      <c r="B306" s="23" t="s">
        <v>10328</v>
      </c>
      <c r="C306" s="23" t="str">
        <f>"jingdian/"&amp;VLOOKUP(I306,city!$D$4:$P$352,12,FALSE)&amp;"/"&amp;VLOOKUP(I306,city!$D$4:$P$352,13,FALSE)&amp;"/tc/"&amp;H306&amp;".jpg"</f>
        <v>jingdian/heilongjiang/suihua/tc/6.jpg</v>
      </c>
      <c r="D306" s="31">
        <v>48</v>
      </c>
      <c r="E306" s="31" t="str">
        <f t="shared" si="22"/>
        <v>46,50,53,58,72</v>
      </c>
      <c r="F306" s="2" t="str">
        <f>VLOOKUP(G306,city!$A$4:$D$352,4,0)</f>
        <v>绥化</v>
      </c>
      <c r="G306" s="9">
        <f t="shared" si="23"/>
        <v>61</v>
      </c>
      <c r="H306" s="9">
        <f>IF(VLOOKUP(G305,city!$K$4:$M$352,3,0)&gt;H305,H305+1,1)</f>
        <v>6</v>
      </c>
      <c r="I306" s="23" t="s">
        <v>161</v>
      </c>
      <c r="J306" s="23">
        <f t="shared" si="21"/>
        <v>106106</v>
      </c>
      <c r="K306" s="23">
        <f t="shared" si="24"/>
        <v>-1</v>
      </c>
    </row>
    <row r="307" spans="1:11" x14ac:dyDescent="0.15">
      <c r="A307" s="23">
        <f t="shared" si="20"/>
        <v>106201</v>
      </c>
      <c r="B307" s="23" t="s">
        <v>10329</v>
      </c>
      <c r="C307" s="23" t="str">
        <f>"jingdian/"&amp;VLOOKUP(I307,city!$D$4:$P$352,12,FALSE)&amp;"/"&amp;VLOOKUP(I307,city!$D$4:$P$352,13,FALSE)&amp;"/tc/"&amp;H307&amp;".jpg"</f>
        <v>jingdian/heilongjiang/daxinganling/tc/1.jpg</v>
      </c>
      <c r="D307" s="31">
        <v>78</v>
      </c>
      <c r="E307" s="31" t="str">
        <f t="shared" si="22"/>
        <v>74,82,86,94,117</v>
      </c>
      <c r="F307" s="2" t="str">
        <f>VLOOKUP(G307,city!$A$4:$D$352,4,0)</f>
        <v>大兴安岭</v>
      </c>
      <c r="G307" s="9">
        <f t="shared" si="23"/>
        <v>62</v>
      </c>
      <c r="H307" s="9">
        <f>IF(VLOOKUP(G306,city!$K$4:$M$352,3,0)&gt;H306,H306+1,1)</f>
        <v>1</v>
      </c>
      <c r="I307" s="23" t="s">
        <v>163</v>
      </c>
      <c r="J307" s="23">
        <f t="shared" si="21"/>
        <v>106201</v>
      </c>
      <c r="K307" s="23">
        <f t="shared" si="24"/>
        <v>-1</v>
      </c>
    </row>
    <row r="308" spans="1:11" x14ac:dyDescent="0.15">
      <c r="A308" s="23">
        <f t="shared" si="20"/>
        <v>106202</v>
      </c>
      <c r="B308" s="23" t="s">
        <v>10330</v>
      </c>
      <c r="C308" s="23" t="str">
        <f>"jingdian/"&amp;VLOOKUP(I308,city!$D$4:$P$352,12,FALSE)&amp;"/"&amp;VLOOKUP(I308,city!$D$4:$P$352,13,FALSE)&amp;"/tc/"&amp;H308&amp;".jpg"</f>
        <v>jingdian/heilongjiang/daxinganling/tc/2.jpg</v>
      </c>
      <c r="D308" s="31">
        <v>32</v>
      </c>
      <c r="E308" s="31" t="str">
        <f t="shared" si="22"/>
        <v>30,34,35,38,48</v>
      </c>
      <c r="F308" s="2" t="str">
        <f>VLOOKUP(G308,city!$A$4:$D$352,4,0)</f>
        <v>大兴安岭</v>
      </c>
      <c r="G308" s="9">
        <f t="shared" si="23"/>
        <v>62</v>
      </c>
      <c r="H308" s="9">
        <f>IF(VLOOKUP(G307,city!$K$4:$M$352,3,0)&gt;H307,H307+1,1)</f>
        <v>2</v>
      </c>
      <c r="I308" s="23" t="s">
        <v>163</v>
      </c>
      <c r="J308" s="23">
        <f t="shared" si="21"/>
        <v>106202</v>
      </c>
      <c r="K308" s="23">
        <f t="shared" si="24"/>
        <v>-1</v>
      </c>
    </row>
    <row r="309" spans="1:11" x14ac:dyDescent="0.15">
      <c r="A309" s="23">
        <f t="shared" si="20"/>
        <v>106203</v>
      </c>
      <c r="B309" s="23" t="s">
        <v>10331</v>
      </c>
      <c r="C309" s="23" t="str">
        <f>"jingdian/"&amp;VLOOKUP(I309,city!$D$4:$P$352,12,FALSE)&amp;"/"&amp;VLOOKUP(I309,city!$D$4:$P$352,13,FALSE)&amp;"/tc/"&amp;H309&amp;".jpg"</f>
        <v>jingdian/heilongjiang/daxinganling/tc/3.jpg</v>
      </c>
      <c r="D309" s="31">
        <v>1300</v>
      </c>
      <c r="E309" s="31" t="str">
        <f t="shared" si="22"/>
        <v>1235,1365,1430,1495,1690</v>
      </c>
      <c r="F309" s="2" t="str">
        <f>VLOOKUP(G309,city!$A$4:$D$352,4,0)</f>
        <v>大兴安岭</v>
      </c>
      <c r="G309" s="9">
        <f t="shared" si="23"/>
        <v>62</v>
      </c>
      <c r="H309" s="9">
        <f>IF(VLOOKUP(G308,city!$K$4:$M$352,3,0)&gt;H308,H308+1,1)</f>
        <v>3</v>
      </c>
      <c r="I309" s="23" t="s">
        <v>163</v>
      </c>
      <c r="J309" s="23">
        <f t="shared" si="21"/>
        <v>106203</v>
      </c>
      <c r="K309" s="23">
        <f t="shared" si="24"/>
        <v>2</v>
      </c>
    </row>
    <row r="310" spans="1:11" x14ac:dyDescent="0.15">
      <c r="A310" s="23">
        <f t="shared" si="20"/>
        <v>106204</v>
      </c>
      <c r="B310" s="23" t="s">
        <v>10332</v>
      </c>
      <c r="C310" s="23" t="str">
        <f>"jingdian/"&amp;VLOOKUP(I310,city!$D$4:$P$352,12,FALSE)&amp;"/"&amp;VLOOKUP(I310,city!$D$4:$P$352,13,FALSE)&amp;"/tc/"&amp;H310&amp;".jpg"</f>
        <v>jingdian/heilongjiang/daxinganling/tc/4.jpg</v>
      </c>
      <c r="D310" s="31">
        <v>10</v>
      </c>
      <c r="E310" s="31" t="str">
        <f t="shared" si="22"/>
        <v>10,11,11,12,15</v>
      </c>
      <c r="F310" s="2" t="str">
        <f>VLOOKUP(G310,city!$A$4:$D$352,4,0)</f>
        <v>大兴安岭</v>
      </c>
      <c r="G310" s="9">
        <f t="shared" si="23"/>
        <v>62</v>
      </c>
      <c r="H310" s="9">
        <f>IF(VLOOKUP(G309,city!$K$4:$M$352,3,0)&gt;H309,H309+1,1)</f>
        <v>4</v>
      </c>
      <c r="I310" s="23" t="s">
        <v>163</v>
      </c>
      <c r="J310" s="23">
        <f t="shared" si="21"/>
        <v>106204</v>
      </c>
      <c r="K310" s="23">
        <f t="shared" si="24"/>
        <v>-1</v>
      </c>
    </row>
    <row r="311" spans="1:11" x14ac:dyDescent="0.15">
      <c r="A311" s="23">
        <f t="shared" si="20"/>
        <v>106205</v>
      </c>
      <c r="B311" s="23" t="s">
        <v>10333</v>
      </c>
      <c r="C311" s="23" t="str">
        <f>"jingdian/"&amp;VLOOKUP(I311,city!$D$4:$P$352,12,FALSE)&amp;"/"&amp;VLOOKUP(I311,city!$D$4:$P$352,13,FALSE)&amp;"/tc/"&amp;H311&amp;".jpg"</f>
        <v>jingdian/heilongjiang/daxinganling/tc/5.jpg</v>
      </c>
      <c r="D311" s="31">
        <v>7</v>
      </c>
      <c r="E311" s="31" t="str">
        <f t="shared" si="22"/>
        <v>7,7,8,8,11</v>
      </c>
      <c r="F311" s="2" t="str">
        <f>VLOOKUP(G311,city!$A$4:$D$352,4,0)</f>
        <v>大兴安岭</v>
      </c>
      <c r="G311" s="9">
        <f t="shared" si="23"/>
        <v>62</v>
      </c>
      <c r="H311" s="9">
        <f>IF(VLOOKUP(G310,city!$K$4:$M$352,3,0)&gt;H310,H310+1,1)</f>
        <v>5</v>
      </c>
      <c r="I311" s="23" t="s">
        <v>163</v>
      </c>
      <c r="J311" s="23">
        <f t="shared" si="21"/>
        <v>106205</v>
      </c>
      <c r="K311" s="23">
        <f t="shared" si="24"/>
        <v>-1</v>
      </c>
    </row>
    <row r="312" spans="1:11" x14ac:dyDescent="0.15">
      <c r="A312" s="23">
        <f t="shared" si="20"/>
        <v>106301</v>
      </c>
      <c r="B312" s="23" t="s">
        <v>10334</v>
      </c>
      <c r="C312" s="23" t="str">
        <f>"jingdian/"&amp;VLOOKUP(I312,city!$D$4:$P$352,12,FALSE)&amp;"/"&amp;VLOOKUP(I312,city!$D$4:$P$352,13,FALSE)&amp;"/tc/"&amp;H312&amp;".jpg"</f>
        <v>jingdian/jiangsu/nanjing/tc/1.jpg</v>
      </c>
      <c r="D312" s="31">
        <v>14</v>
      </c>
      <c r="E312" s="31" t="str">
        <f t="shared" si="22"/>
        <v>13,15,15,17,21</v>
      </c>
      <c r="F312" s="2" t="str">
        <f>VLOOKUP(G312,city!$A$4:$D$352,4,0)</f>
        <v>南京</v>
      </c>
      <c r="G312" s="9">
        <f t="shared" si="23"/>
        <v>63</v>
      </c>
      <c r="H312" s="9">
        <f>IF(VLOOKUP(G311,city!$K$4:$M$352,3,0)&gt;H311,H311+1,1)</f>
        <v>1</v>
      </c>
      <c r="I312" s="23" t="s">
        <v>166</v>
      </c>
      <c r="J312" s="23">
        <f t="shared" si="21"/>
        <v>106301</v>
      </c>
      <c r="K312" s="23">
        <f t="shared" si="24"/>
        <v>-1</v>
      </c>
    </row>
    <row r="313" spans="1:11" x14ac:dyDescent="0.15">
      <c r="A313" s="23">
        <f t="shared" si="20"/>
        <v>106302</v>
      </c>
      <c r="B313" s="23" t="s">
        <v>10335</v>
      </c>
      <c r="C313" s="23" t="str">
        <f>"jingdian/"&amp;VLOOKUP(I313,city!$D$4:$P$352,12,FALSE)&amp;"/"&amp;VLOOKUP(I313,city!$D$4:$P$352,13,FALSE)&amp;"/tc/"&amp;H313&amp;".jpg"</f>
        <v>jingdian/jiangsu/nanjing/tc/2.jpg</v>
      </c>
      <c r="D313" s="31">
        <v>129</v>
      </c>
      <c r="E313" s="31" t="str">
        <f t="shared" si="22"/>
        <v>123,135,142,155,194</v>
      </c>
      <c r="F313" s="2" t="str">
        <f>VLOOKUP(G313,city!$A$4:$D$352,4,0)</f>
        <v>南京</v>
      </c>
      <c r="G313" s="9">
        <f t="shared" si="23"/>
        <v>63</v>
      </c>
      <c r="H313" s="9">
        <f>IF(VLOOKUP(G312,city!$K$4:$M$352,3,0)&gt;H312,H312+1,1)</f>
        <v>2</v>
      </c>
      <c r="I313" s="23" t="s">
        <v>166</v>
      </c>
      <c r="J313" s="23">
        <f t="shared" si="21"/>
        <v>106302</v>
      </c>
      <c r="K313" s="23">
        <f t="shared" si="24"/>
        <v>10</v>
      </c>
    </row>
    <row r="314" spans="1:11" x14ac:dyDescent="0.15">
      <c r="A314" s="23">
        <f t="shared" si="20"/>
        <v>106303</v>
      </c>
      <c r="B314" s="23" t="s">
        <v>8906</v>
      </c>
      <c r="C314" s="23" t="str">
        <f>"jingdian/"&amp;VLOOKUP(I314,city!$D$4:$P$352,12,FALSE)&amp;"/"&amp;VLOOKUP(I314,city!$D$4:$P$352,13,FALSE)&amp;"/tc/"&amp;H314&amp;".jpg"</f>
        <v>jingdian/jiangsu/nanjing/tc/3.jpg</v>
      </c>
      <c r="D314" s="31">
        <v>65</v>
      </c>
      <c r="E314" s="31" t="str">
        <f t="shared" si="22"/>
        <v>62,68,72,78,98</v>
      </c>
      <c r="F314" s="2" t="str">
        <f>VLOOKUP(G314,city!$A$4:$D$352,4,0)</f>
        <v>南京</v>
      </c>
      <c r="G314" s="9">
        <f t="shared" si="23"/>
        <v>63</v>
      </c>
      <c r="H314" s="9">
        <f>IF(VLOOKUP(G313,city!$K$4:$M$352,3,0)&gt;H313,H313+1,1)</f>
        <v>3</v>
      </c>
      <c r="I314" s="23" t="s">
        <v>166</v>
      </c>
      <c r="J314" s="23">
        <f t="shared" si="21"/>
        <v>106303</v>
      </c>
      <c r="K314" s="23">
        <f t="shared" si="24"/>
        <v>-1</v>
      </c>
    </row>
    <row r="315" spans="1:11" x14ac:dyDescent="0.15">
      <c r="A315" s="23">
        <f t="shared" si="20"/>
        <v>106304</v>
      </c>
      <c r="B315" s="23" t="s">
        <v>10336</v>
      </c>
      <c r="C315" s="23" t="str">
        <f>"jingdian/"&amp;VLOOKUP(I315,city!$D$4:$P$352,12,FALSE)&amp;"/"&amp;VLOOKUP(I315,city!$D$4:$P$352,13,FALSE)&amp;"/tc/"&amp;H315&amp;".jpg"</f>
        <v>jingdian/jiangsu/nanjing/tc/4.jpg</v>
      </c>
      <c r="D315" s="31">
        <v>34</v>
      </c>
      <c r="E315" s="31" t="str">
        <f t="shared" si="22"/>
        <v>32,36,37,41,51</v>
      </c>
      <c r="F315" s="2" t="str">
        <f>VLOOKUP(G315,city!$A$4:$D$352,4,0)</f>
        <v>南京</v>
      </c>
      <c r="G315" s="9">
        <f t="shared" si="23"/>
        <v>63</v>
      </c>
      <c r="H315" s="9">
        <f>IF(VLOOKUP(G314,city!$K$4:$M$352,3,0)&gt;H314,H314+1,1)</f>
        <v>4</v>
      </c>
      <c r="I315" s="23" t="s">
        <v>166</v>
      </c>
      <c r="J315" s="23">
        <f t="shared" si="21"/>
        <v>106304</v>
      </c>
      <c r="K315" s="23">
        <f t="shared" si="24"/>
        <v>-1</v>
      </c>
    </row>
    <row r="316" spans="1:11" x14ac:dyDescent="0.15">
      <c r="A316" s="23">
        <f t="shared" si="20"/>
        <v>106305</v>
      </c>
      <c r="B316" s="23" t="s">
        <v>10337</v>
      </c>
      <c r="C316" s="23" t="str">
        <f>"jingdian/"&amp;VLOOKUP(I316,city!$D$4:$P$352,12,FALSE)&amp;"/"&amp;VLOOKUP(I316,city!$D$4:$P$352,13,FALSE)&amp;"/tc/"&amp;H316&amp;".jpg"</f>
        <v>jingdian/jiangsu/nanjing/tc/5.jpg</v>
      </c>
      <c r="D316" s="31">
        <v>26</v>
      </c>
      <c r="E316" s="31" t="str">
        <f t="shared" si="22"/>
        <v>25,27,29,31,39</v>
      </c>
      <c r="F316" s="2" t="str">
        <f>VLOOKUP(G316,city!$A$4:$D$352,4,0)</f>
        <v>南京</v>
      </c>
      <c r="G316" s="9">
        <f t="shared" si="23"/>
        <v>63</v>
      </c>
      <c r="H316" s="9">
        <f>IF(VLOOKUP(G315,city!$K$4:$M$352,3,0)&gt;H315,H315+1,1)</f>
        <v>5</v>
      </c>
      <c r="I316" s="23" t="s">
        <v>166</v>
      </c>
      <c r="J316" s="23">
        <f t="shared" si="21"/>
        <v>106305</v>
      </c>
      <c r="K316" s="23">
        <f t="shared" si="24"/>
        <v>-1</v>
      </c>
    </row>
    <row r="317" spans="1:11" x14ac:dyDescent="0.15">
      <c r="A317" s="23">
        <f t="shared" si="20"/>
        <v>106401</v>
      </c>
      <c r="B317" s="23" t="s">
        <v>10338</v>
      </c>
      <c r="C317" s="23" t="str">
        <f>"jingdian/"&amp;VLOOKUP(I317,city!$D$4:$P$352,12,FALSE)&amp;"/"&amp;VLOOKUP(I317,city!$D$4:$P$352,13,FALSE)&amp;"/tc/"&amp;H317&amp;".jpg"</f>
        <v>jingdian/jiangsu/wuxi/tc/1.jpg</v>
      </c>
      <c r="D317" s="31">
        <v>3</v>
      </c>
      <c r="E317" s="31" t="str">
        <f t="shared" si="22"/>
        <v>3,3,3,4,5</v>
      </c>
      <c r="F317" s="2" t="str">
        <f>VLOOKUP(G317,city!$A$4:$D$352,4,0)</f>
        <v>无锡</v>
      </c>
      <c r="G317" s="9">
        <f t="shared" si="23"/>
        <v>64</v>
      </c>
      <c r="H317" s="9">
        <f>IF(VLOOKUP(G316,city!$K$4:$M$352,3,0)&gt;H316,H316+1,1)</f>
        <v>1</v>
      </c>
      <c r="I317" s="23" t="s">
        <v>169</v>
      </c>
      <c r="J317" s="23">
        <f t="shared" si="21"/>
        <v>106401</v>
      </c>
      <c r="K317" s="23">
        <f t="shared" si="24"/>
        <v>-1</v>
      </c>
    </row>
    <row r="318" spans="1:11" x14ac:dyDescent="0.15">
      <c r="A318" s="23">
        <f t="shared" si="20"/>
        <v>106402</v>
      </c>
      <c r="B318" s="23" t="s">
        <v>10339</v>
      </c>
      <c r="C318" s="23" t="str">
        <f>"jingdian/"&amp;VLOOKUP(I318,city!$D$4:$P$352,12,FALSE)&amp;"/"&amp;VLOOKUP(I318,city!$D$4:$P$352,13,FALSE)&amp;"/tc/"&amp;H318&amp;".jpg"</f>
        <v>jingdian/jiangsu/wuxi/tc/2.jpg</v>
      </c>
      <c r="D318" s="31">
        <v>23</v>
      </c>
      <c r="E318" s="31" t="str">
        <f t="shared" si="22"/>
        <v>22,24,25,28,35</v>
      </c>
      <c r="F318" s="2" t="str">
        <f>VLOOKUP(G318,city!$A$4:$D$352,4,0)</f>
        <v>无锡</v>
      </c>
      <c r="G318" s="9">
        <f t="shared" si="23"/>
        <v>64</v>
      </c>
      <c r="H318" s="9">
        <f>IF(VLOOKUP(G317,city!$K$4:$M$352,3,0)&gt;H317,H317+1,1)</f>
        <v>2</v>
      </c>
      <c r="I318" s="23" t="s">
        <v>169</v>
      </c>
      <c r="J318" s="23">
        <f t="shared" si="21"/>
        <v>106402</v>
      </c>
      <c r="K318" s="23">
        <f t="shared" si="24"/>
        <v>-1</v>
      </c>
    </row>
    <row r="319" spans="1:11" x14ac:dyDescent="0.15">
      <c r="A319" s="23">
        <f t="shared" si="20"/>
        <v>106403</v>
      </c>
      <c r="B319" s="23" t="s">
        <v>8911</v>
      </c>
      <c r="C319" s="23" t="str">
        <f>"jingdian/"&amp;VLOOKUP(I319,city!$D$4:$P$352,12,FALSE)&amp;"/"&amp;VLOOKUP(I319,city!$D$4:$P$352,13,FALSE)&amp;"/tc/"&amp;H319&amp;".jpg"</f>
        <v>jingdian/jiangsu/wuxi/tc/3.jpg</v>
      </c>
      <c r="D319" s="31">
        <v>39</v>
      </c>
      <c r="E319" s="31" t="str">
        <f t="shared" si="22"/>
        <v>37,41,43,47,59</v>
      </c>
      <c r="F319" s="2" t="str">
        <f>VLOOKUP(G319,city!$A$4:$D$352,4,0)</f>
        <v>无锡</v>
      </c>
      <c r="G319" s="9">
        <f t="shared" si="23"/>
        <v>64</v>
      </c>
      <c r="H319" s="9">
        <f>IF(VLOOKUP(G318,city!$K$4:$M$352,3,0)&gt;H318,H318+1,1)</f>
        <v>3</v>
      </c>
      <c r="I319" s="23" t="s">
        <v>169</v>
      </c>
      <c r="J319" s="23">
        <f t="shared" si="21"/>
        <v>106403</v>
      </c>
      <c r="K319" s="23">
        <f t="shared" si="24"/>
        <v>-1</v>
      </c>
    </row>
    <row r="320" spans="1:11" x14ac:dyDescent="0.15">
      <c r="A320" s="23">
        <f t="shared" si="20"/>
        <v>106404</v>
      </c>
      <c r="B320" s="23" t="s">
        <v>10340</v>
      </c>
      <c r="C320" s="23" t="str">
        <f>"jingdian/"&amp;VLOOKUP(I320,city!$D$4:$P$352,12,FALSE)&amp;"/"&amp;VLOOKUP(I320,city!$D$4:$P$352,13,FALSE)&amp;"/tc/"&amp;H320&amp;".jpg"</f>
        <v>jingdian/jiangsu/wuxi/tc/4.jpg</v>
      </c>
      <c r="D320" s="31">
        <v>38</v>
      </c>
      <c r="E320" s="31" t="str">
        <f t="shared" si="22"/>
        <v>36,40,42,46,57</v>
      </c>
      <c r="F320" s="2" t="str">
        <f>VLOOKUP(G320,city!$A$4:$D$352,4,0)</f>
        <v>无锡</v>
      </c>
      <c r="G320" s="9">
        <f t="shared" si="23"/>
        <v>64</v>
      </c>
      <c r="H320" s="9">
        <f>IF(VLOOKUP(G319,city!$K$4:$M$352,3,0)&gt;H319,H319+1,1)</f>
        <v>4</v>
      </c>
      <c r="I320" s="23" t="s">
        <v>169</v>
      </c>
      <c r="J320" s="23">
        <f t="shared" si="21"/>
        <v>106404</v>
      </c>
      <c r="K320" s="23">
        <f t="shared" si="24"/>
        <v>-1</v>
      </c>
    </row>
    <row r="321" spans="1:11" x14ac:dyDescent="0.15">
      <c r="A321" s="23">
        <f t="shared" si="20"/>
        <v>106405</v>
      </c>
      <c r="B321" s="23" t="s">
        <v>10341</v>
      </c>
      <c r="C321" s="23" t="str">
        <f>"jingdian/"&amp;VLOOKUP(I321,city!$D$4:$P$352,12,FALSE)&amp;"/"&amp;VLOOKUP(I321,city!$D$4:$P$352,13,FALSE)&amp;"/tc/"&amp;H321&amp;".jpg"</f>
        <v>jingdian/jiangsu/wuxi/tc/5.jpg</v>
      </c>
      <c r="D321" s="31">
        <v>25</v>
      </c>
      <c r="E321" s="31" t="str">
        <f t="shared" si="22"/>
        <v>24,26,28,30,38</v>
      </c>
      <c r="F321" s="2" t="str">
        <f>VLOOKUP(G321,city!$A$4:$D$352,4,0)</f>
        <v>无锡</v>
      </c>
      <c r="G321" s="9">
        <f t="shared" si="23"/>
        <v>64</v>
      </c>
      <c r="H321" s="9">
        <f>IF(VLOOKUP(G320,city!$K$4:$M$352,3,0)&gt;H320,H320+1,1)</f>
        <v>5</v>
      </c>
      <c r="I321" s="23" t="s">
        <v>169</v>
      </c>
      <c r="J321" s="23">
        <f t="shared" si="21"/>
        <v>106405</v>
      </c>
      <c r="K321" s="23">
        <f t="shared" si="24"/>
        <v>-1</v>
      </c>
    </row>
    <row r="322" spans="1:11" x14ac:dyDescent="0.15">
      <c r="A322" s="23">
        <f t="shared" si="20"/>
        <v>106501</v>
      </c>
      <c r="B322" s="23" t="s">
        <v>10342</v>
      </c>
      <c r="C322" s="23" t="str">
        <f>"jingdian/"&amp;VLOOKUP(I322,city!$D$4:$P$352,12,FALSE)&amp;"/"&amp;VLOOKUP(I322,city!$D$4:$P$352,13,FALSE)&amp;"/tc/"&amp;H322&amp;".jpg"</f>
        <v>jingdian/jiangsu/xuzhou/tc/1.jpg</v>
      </c>
      <c r="D322" s="31">
        <v>20</v>
      </c>
      <c r="E322" s="31" t="str">
        <f t="shared" si="22"/>
        <v>19,21,22,24,30</v>
      </c>
      <c r="F322" s="2" t="str">
        <f>VLOOKUP(G322,city!$A$4:$D$352,4,0)</f>
        <v>徐州</v>
      </c>
      <c r="G322" s="9">
        <f t="shared" si="23"/>
        <v>65</v>
      </c>
      <c r="H322" s="9">
        <f>IF(VLOOKUP(G321,city!$K$4:$M$352,3,0)&gt;H321,H321+1,1)</f>
        <v>1</v>
      </c>
      <c r="I322" s="23" t="s">
        <v>171</v>
      </c>
      <c r="J322" s="23">
        <f t="shared" si="21"/>
        <v>106501</v>
      </c>
      <c r="K322" s="23">
        <f t="shared" si="24"/>
        <v>-1</v>
      </c>
    </row>
    <row r="323" spans="1:11" x14ac:dyDescent="0.15">
      <c r="A323" s="23">
        <f t="shared" si="20"/>
        <v>106502</v>
      </c>
      <c r="B323" s="23" t="s">
        <v>10343</v>
      </c>
      <c r="C323" s="23" t="str">
        <f>"jingdian/"&amp;VLOOKUP(I323,city!$D$4:$P$352,12,FALSE)&amp;"/"&amp;VLOOKUP(I323,city!$D$4:$P$352,13,FALSE)&amp;"/tc/"&amp;H323&amp;".jpg"</f>
        <v>jingdian/jiangsu/xuzhou/tc/2.jpg</v>
      </c>
      <c r="D323" s="31">
        <v>45</v>
      </c>
      <c r="E323" s="31" t="str">
        <f t="shared" si="22"/>
        <v>43,47,50,54,68</v>
      </c>
      <c r="F323" s="2" t="str">
        <f>VLOOKUP(G323,city!$A$4:$D$352,4,0)</f>
        <v>徐州</v>
      </c>
      <c r="G323" s="9">
        <f t="shared" si="23"/>
        <v>65</v>
      </c>
      <c r="H323" s="9">
        <f>IF(VLOOKUP(G322,city!$K$4:$M$352,3,0)&gt;H322,H322+1,1)</f>
        <v>2</v>
      </c>
      <c r="I323" s="23" t="s">
        <v>171</v>
      </c>
      <c r="J323" s="23">
        <f t="shared" si="21"/>
        <v>106502</v>
      </c>
      <c r="K323" s="23">
        <f t="shared" si="24"/>
        <v>-1</v>
      </c>
    </row>
    <row r="324" spans="1:11" x14ac:dyDescent="0.15">
      <c r="A324" s="23">
        <f t="shared" ref="A324:A387" si="25">H324+G324*100+100000</f>
        <v>106503</v>
      </c>
      <c r="B324" s="23" t="s">
        <v>8916</v>
      </c>
      <c r="C324" s="23" t="str">
        <f>"jingdian/"&amp;VLOOKUP(I324,city!$D$4:$P$352,12,FALSE)&amp;"/"&amp;VLOOKUP(I324,city!$D$4:$P$352,13,FALSE)&amp;"/tc/"&amp;H324&amp;".jpg"</f>
        <v>jingdian/jiangsu/xuzhou/tc/3.jpg</v>
      </c>
      <c r="D324" s="31">
        <v>33</v>
      </c>
      <c r="E324" s="31" t="str">
        <f t="shared" si="22"/>
        <v>31,35,36,40,50</v>
      </c>
      <c r="F324" s="2" t="str">
        <f>VLOOKUP(G324,city!$A$4:$D$352,4,0)</f>
        <v>徐州</v>
      </c>
      <c r="G324" s="9">
        <f t="shared" si="23"/>
        <v>65</v>
      </c>
      <c r="H324" s="9">
        <f>IF(VLOOKUP(G323,city!$K$4:$M$352,3,0)&gt;H323,H323+1,1)</f>
        <v>3</v>
      </c>
      <c r="I324" s="23" t="s">
        <v>171</v>
      </c>
      <c r="J324" s="23">
        <f t="shared" ref="J324:J387" si="26">A324</f>
        <v>106503</v>
      </c>
      <c r="K324" s="23">
        <f t="shared" si="24"/>
        <v>-1</v>
      </c>
    </row>
    <row r="325" spans="1:11" x14ac:dyDescent="0.15">
      <c r="A325" s="23">
        <f t="shared" si="25"/>
        <v>106504</v>
      </c>
      <c r="B325" s="23" t="s">
        <v>10344</v>
      </c>
      <c r="C325" s="23" t="str">
        <f>"jingdian/"&amp;VLOOKUP(I325,city!$D$4:$P$352,12,FALSE)&amp;"/"&amp;VLOOKUP(I325,city!$D$4:$P$352,13,FALSE)&amp;"/tc/"&amp;H325&amp;".jpg"</f>
        <v>jingdian/jiangsu/xuzhou/tc/4.jpg</v>
      </c>
      <c r="D325" s="31">
        <v>78</v>
      </c>
      <c r="E325" s="31" t="str">
        <f t="shared" ref="E325:E388" si="27">ROUND(D325*0.95,0)&amp;","&amp;ROUND(D325*1.05,0)&amp;","&amp;ROUND(D325*1.1,0)&amp;","&amp;ROUND(D325*IF(D325&gt;1000,1.15,1.2),0)&amp;","&amp;ROUND(D325*IF(D325&gt;1000,1.3,1.5),0)</f>
        <v>74,82,86,94,117</v>
      </c>
      <c r="F325" s="2" t="str">
        <f>VLOOKUP(G325,city!$A$4:$D$352,4,0)</f>
        <v>徐州</v>
      </c>
      <c r="G325" s="9">
        <f t="shared" ref="G325:G388" si="28">IF(H325&gt;H324,G324,G324+1)</f>
        <v>65</v>
      </c>
      <c r="H325" s="9">
        <f>IF(VLOOKUP(G324,city!$K$4:$M$352,3,0)&gt;H324,H324+1,1)</f>
        <v>4</v>
      </c>
      <c r="I325" s="23" t="s">
        <v>171</v>
      </c>
      <c r="J325" s="23">
        <f t="shared" si="26"/>
        <v>106504</v>
      </c>
      <c r="K325" s="23">
        <f t="shared" ref="K325:K388" si="29">IF(D325&gt;1500,1,IF(D325&gt;800,2,IF(D325&gt;500,3,IF(D325&gt;300,5,IF(D325&gt;100,10,-1)))))</f>
        <v>-1</v>
      </c>
    </row>
    <row r="326" spans="1:11" x14ac:dyDescent="0.15">
      <c r="A326" s="23">
        <f t="shared" si="25"/>
        <v>106505</v>
      </c>
      <c r="B326" s="23" t="s">
        <v>10345</v>
      </c>
      <c r="C326" s="23" t="str">
        <f>"jingdian/"&amp;VLOOKUP(I326,city!$D$4:$P$352,12,FALSE)&amp;"/"&amp;VLOOKUP(I326,city!$D$4:$P$352,13,FALSE)&amp;"/tc/"&amp;H326&amp;".jpg"</f>
        <v>jingdian/jiangsu/xuzhou/tc/5.jpg</v>
      </c>
      <c r="D326" s="31">
        <v>29</v>
      </c>
      <c r="E326" s="31" t="str">
        <f t="shared" si="27"/>
        <v>28,30,32,35,44</v>
      </c>
      <c r="F326" s="2" t="str">
        <f>VLOOKUP(G326,city!$A$4:$D$352,4,0)</f>
        <v>徐州</v>
      </c>
      <c r="G326" s="9">
        <f t="shared" si="28"/>
        <v>65</v>
      </c>
      <c r="H326" s="9">
        <f>IF(VLOOKUP(G325,city!$K$4:$M$352,3,0)&gt;H325,H325+1,1)</f>
        <v>5</v>
      </c>
      <c r="I326" s="23" t="s">
        <v>171</v>
      </c>
      <c r="J326" s="23">
        <f t="shared" si="26"/>
        <v>106505</v>
      </c>
      <c r="K326" s="23">
        <f t="shared" si="29"/>
        <v>-1</v>
      </c>
    </row>
    <row r="327" spans="1:11" x14ac:dyDescent="0.15">
      <c r="A327" s="23">
        <f t="shared" si="25"/>
        <v>106601</v>
      </c>
      <c r="B327" s="23" t="s">
        <v>10346</v>
      </c>
      <c r="C327" s="23" t="str">
        <f>"jingdian/"&amp;VLOOKUP(I327,city!$D$4:$P$352,12,FALSE)&amp;"/"&amp;VLOOKUP(I327,city!$D$4:$P$352,13,FALSE)&amp;"/tc/"&amp;H327&amp;".jpg"</f>
        <v>jingdian/jiangsu/changzhou/tc/1.jpg</v>
      </c>
      <c r="D327" s="31">
        <v>29</v>
      </c>
      <c r="E327" s="31" t="str">
        <f t="shared" si="27"/>
        <v>28,30,32,35,44</v>
      </c>
      <c r="F327" s="2" t="str">
        <f>VLOOKUP(G327,city!$A$4:$D$352,4,0)</f>
        <v>常州</v>
      </c>
      <c r="G327" s="9">
        <f t="shared" si="28"/>
        <v>66</v>
      </c>
      <c r="H327" s="9">
        <f>IF(VLOOKUP(G326,city!$K$4:$M$352,3,0)&gt;H326,H326+1,1)</f>
        <v>1</v>
      </c>
      <c r="I327" s="23" t="s">
        <v>173</v>
      </c>
      <c r="J327" s="23">
        <f t="shared" si="26"/>
        <v>106601</v>
      </c>
      <c r="K327" s="23">
        <f t="shared" si="29"/>
        <v>-1</v>
      </c>
    </row>
    <row r="328" spans="1:11" x14ac:dyDescent="0.15">
      <c r="A328" s="23">
        <f t="shared" si="25"/>
        <v>106602</v>
      </c>
      <c r="B328" s="23" t="s">
        <v>8921</v>
      </c>
      <c r="C328" s="23" t="str">
        <f>"jingdian/"&amp;VLOOKUP(I328,city!$D$4:$P$352,12,FALSE)&amp;"/"&amp;VLOOKUP(I328,city!$D$4:$P$352,13,FALSE)&amp;"/tc/"&amp;H328&amp;".jpg"</f>
        <v>jingdian/jiangsu/changzhou/tc/2.jpg</v>
      </c>
      <c r="D328" s="31">
        <v>29</v>
      </c>
      <c r="E328" s="31" t="str">
        <f t="shared" si="27"/>
        <v>28,30,32,35,44</v>
      </c>
      <c r="F328" s="2" t="str">
        <f>VLOOKUP(G328,city!$A$4:$D$352,4,0)</f>
        <v>常州</v>
      </c>
      <c r="G328" s="9">
        <f t="shared" si="28"/>
        <v>66</v>
      </c>
      <c r="H328" s="9">
        <f>IF(VLOOKUP(G327,city!$K$4:$M$352,3,0)&gt;H327,H327+1,1)</f>
        <v>2</v>
      </c>
      <c r="I328" s="23" t="s">
        <v>173</v>
      </c>
      <c r="J328" s="23">
        <f t="shared" si="26"/>
        <v>106602</v>
      </c>
      <c r="K328" s="23">
        <f t="shared" si="29"/>
        <v>-1</v>
      </c>
    </row>
    <row r="329" spans="1:11" x14ac:dyDescent="0.15">
      <c r="A329" s="23">
        <f t="shared" si="25"/>
        <v>106603</v>
      </c>
      <c r="B329" s="23" t="s">
        <v>10347</v>
      </c>
      <c r="C329" s="23" t="str">
        <f>"jingdian/"&amp;VLOOKUP(I329,city!$D$4:$P$352,12,FALSE)&amp;"/"&amp;VLOOKUP(I329,city!$D$4:$P$352,13,FALSE)&amp;"/tc/"&amp;H329&amp;".jpg"</f>
        <v>jingdian/jiangsu/changzhou/tc/3.jpg</v>
      </c>
      <c r="D329" s="31">
        <v>58</v>
      </c>
      <c r="E329" s="31" t="str">
        <f t="shared" si="27"/>
        <v>55,61,64,70,87</v>
      </c>
      <c r="F329" s="2" t="str">
        <f>VLOOKUP(G329,city!$A$4:$D$352,4,0)</f>
        <v>常州</v>
      </c>
      <c r="G329" s="9">
        <f t="shared" si="28"/>
        <v>66</v>
      </c>
      <c r="H329" s="9">
        <f>IF(VLOOKUP(G328,city!$K$4:$M$352,3,0)&gt;H328,H328+1,1)</f>
        <v>3</v>
      </c>
      <c r="I329" s="23" t="s">
        <v>173</v>
      </c>
      <c r="J329" s="23">
        <f t="shared" si="26"/>
        <v>106603</v>
      </c>
      <c r="K329" s="23">
        <f t="shared" si="29"/>
        <v>-1</v>
      </c>
    </row>
    <row r="330" spans="1:11" x14ac:dyDescent="0.15">
      <c r="A330" s="23">
        <f t="shared" si="25"/>
        <v>106604</v>
      </c>
      <c r="B330" s="23" t="s">
        <v>10348</v>
      </c>
      <c r="C330" s="23" t="str">
        <f>"jingdian/"&amp;VLOOKUP(I330,city!$D$4:$P$352,12,FALSE)&amp;"/"&amp;VLOOKUP(I330,city!$D$4:$P$352,13,FALSE)&amp;"/tc/"&amp;H330&amp;".jpg"</f>
        <v>jingdian/jiangsu/changzhou/tc/4.jpg</v>
      </c>
      <c r="D330" s="31">
        <v>30</v>
      </c>
      <c r="E330" s="31" t="str">
        <f t="shared" si="27"/>
        <v>29,32,33,36,45</v>
      </c>
      <c r="F330" s="2" t="str">
        <f>VLOOKUP(G330,city!$A$4:$D$352,4,0)</f>
        <v>常州</v>
      </c>
      <c r="G330" s="9">
        <f t="shared" si="28"/>
        <v>66</v>
      </c>
      <c r="H330" s="9">
        <f>IF(VLOOKUP(G329,city!$K$4:$M$352,3,0)&gt;H329,H329+1,1)</f>
        <v>4</v>
      </c>
      <c r="I330" s="23" t="s">
        <v>173</v>
      </c>
      <c r="J330" s="23">
        <f t="shared" si="26"/>
        <v>106604</v>
      </c>
      <c r="K330" s="23">
        <f t="shared" si="29"/>
        <v>-1</v>
      </c>
    </row>
    <row r="331" spans="1:11" x14ac:dyDescent="0.15">
      <c r="A331" s="23">
        <f t="shared" si="25"/>
        <v>106605</v>
      </c>
      <c r="B331" s="23" t="s">
        <v>10349</v>
      </c>
      <c r="C331" s="23" t="str">
        <f>"jingdian/"&amp;VLOOKUP(I331,city!$D$4:$P$352,12,FALSE)&amp;"/"&amp;VLOOKUP(I331,city!$D$4:$P$352,13,FALSE)&amp;"/tc/"&amp;H331&amp;".jpg"</f>
        <v>jingdian/jiangsu/changzhou/tc/5.jpg</v>
      </c>
      <c r="D331" s="31">
        <v>19</v>
      </c>
      <c r="E331" s="31" t="str">
        <f t="shared" si="27"/>
        <v>18,20,21,23,29</v>
      </c>
      <c r="F331" s="2" t="str">
        <f>VLOOKUP(G331,city!$A$4:$D$352,4,0)</f>
        <v>常州</v>
      </c>
      <c r="G331" s="9">
        <f t="shared" si="28"/>
        <v>66</v>
      </c>
      <c r="H331" s="9">
        <f>IF(VLOOKUP(G330,city!$K$4:$M$352,3,0)&gt;H330,H330+1,1)</f>
        <v>5</v>
      </c>
      <c r="I331" s="23" t="s">
        <v>173</v>
      </c>
      <c r="J331" s="23">
        <f t="shared" si="26"/>
        <v>106605</v>
      </c>
      <c r="K331" s="23">
        <f t="shared" si="29"/>
        <v>-1</v>
      </c>
    </row>
    <row r="332" spans="1:11" x14ac:dyDescent="0.15">
      <c r="A332" s="23">
        <f t="shared" si="25"/>
        <v>106701</v>
      </c>
      <c r="B332" s="23" t="s">
        <v>8926</v>
      </c>
      <c r="C332" s="23" t="str">
        <f>"jingdian/"&amp;VLOOKUP(I332,city!$D$4:$P$352,12,FALSE)&amp;"/"&amp;VLOOKUP(I332,city!$D$4:$P$352,13,FALSE)&amp;"/tc/"&amp;H332&amp;".jpg"</f>
        <v>jingdian/jiangsu/suzhou/tc/1.jpg</v>
      </c>
      <c r="D332" s="31">
        <v>33</v>
      </c>
      <c r="E332" s="31" t="str">
        <f t="shared" si="27"/>
        <v>31,35,36,40,50</v>
      </c>
      <c r="F332" s="2" t="str">
        <f>VLOOKUP(G332,city!$A$4:$D$352,4,0)</f>
        <v>苏州</v>
      </c>
      <c r="G332" s="9">
        <f t="shared" si="28"/>
        <v>67</v>
      </c>
      <c r="H332" s="9">
        <f>IF(VLOOKUP(G331,city!$K$4:$M$352,3,0)&gt;H331,H331+1,1)</f>
        <v>1</v>
      </c>
      <c r="I332" s="23" t="s">
        <v>175</v>
      </c>
      <c r="J332" s="23">
        <f t="shared" si="26"/>
        <v>106701</v>
      </c>
      <c r="K332" s="23">
        <f t="shared" si="29"/>
        <v>-1</v>
      </c>
    </row>
    <row r="333" spans="1:11" x14ac:dyDescent="0.15">
      <c r="A333" s="23">
        <f t="shared" si="25"/>
        <v>106702</v>
      </c>
      <c r="B333" s="23" t="s">
        <v>10350</v>
      </c>
      <c r="C333" s="23" t="str">
        <f>"jingdian/"&amp;VLOOKUP(I333,city!$D$4:$P$352,12,FALSE)&amp;"/"&amp;VLOOKUP(I333,city!$D$4:$P$352,13,FALSE)&amp;"/tc/"&amp;H333&amp;".jpg"</f>
        <v>jingdian/jiangsu/suzhou/tc/2.jpg</v>
      </c>
      <c r="D333" s="31">
        <v>151</v>
      </c>
      <c r="E333" s="31" t="str">
        <f t="shared" si="27"/>
        <v>143,159,166,181,227</v>
      </c>
      <c r="F333" s="2" t="str">
        <f>VLOOKUP(G333,city!$A$4:$D$352,4,0)</f>
        <v>苏州</v>
      </c>
      <c r="G333" s="9">
        <f t="shared" si="28"/>
        <v>67</v>
      </c>
      <c r="H333" s="9">
        <f>IF(VLOOKUP(G332,city!$K$4:$M$352,3,0)&gt;H332,H332+1,1)</f>
        <v>2</v>
      </c>
      <c r="I333" s="23" t="s">
        <v>175</v>
      </c>
      <c r="J333" s="23">
        <f t="shared" si="26"/>
        <v>106702</v>
      </c>
      <c r="K333" s="23">
        <f t="shared" si="29"/>
        <v>10</v>
      </c>
    </row>
    <row r="334" spans="1:11" x14ac:dyDescent="0.15">
      <c r="A334" s="23">
        <f t="shared" si="25"/>
        <v>106703</v>
      </c>
      <c r="B334" s="23" t="s">
        <v>10351</v>
      </c>
      <c r="C334" s="23" t="str">
        <f>"jingdian/"&amp;VLOOKUP(I334,city!$D$4:$P$352,12,FALSE)&amp;"/"&amp;VLOOKUP(I334,city!$D$4:$P$352,13,FALSE)&amp;"/tc/"&amp;H334&amp;".jpg"</f>
        <v>jingdian/jiangsu/suzhou/tc/3.jpg</v>
      </c>
      <c r="D334" s="31">
        <v>10</v>
      </c>
      <c r="E334" s="31" t="str">
        <f t="shared" si="27"/>
        <v>10,11,11,12,15</v>
      </c>
      <c r="F334" s="2" t="str">
        <f>VLOOKUP(G334,city!$A$4:$D$352,4,0)</f>
        <v>苏州</v>
      </c>
      <c r="G334" s="9">
        <f t="shared" si="28"/>
        <v>67</v>
      </c>
      <c r="H334" s="9">
        <f>IF(VLOOKUP(G333,city!$K$4:$M$352,3,0)&gt;H333,H333+1,1)</f>
        <v>3</v>
      </c>
      <c r="I334" s="23" t="s">
        <v>175</v>
      </c>
      <c r="J334" s="23">
        <f t="shared" si="26"/>
        <v>106703</v>
      </c>
      <c r="K334" s="23">
        <f t="shared" si="29"/>
        <v>-1</v>
      </c>
    </row>
    <row r="335" spans="1:11" x14ac:dyDescent="0.15">
      <c r="A335" s="23">
        <f t="shared" si="25"/>
        <v>106704</v>
      </c>
      <c r="B335" s="23" t="s">
        <v>10352</v>
      </c>
      <c r="C335" s="23" t="str">
        <f>"jingdian/"&amp;VLOOKUP(I335,city!$D$4:$P$352,12,FALSE)&amp;"/"&amp;VLOOKUP(I335,city!$D$4:$P$352,13,FALSE)&amp;"/tc/"&amp;H335&amp;".jpg"</f>
        <v>jingdian/jiangsu/suzhou/tc/4.jpg</v>
      </c>
      <c r="D335" s="31">
        <v>38</v>
      </c>
      <c r="E335" s="31" t="str">
        <f t="shared" si="27"/>
        <v>36,40,42,46,57</v>
      </c>
      <c r="F335" s="2" t="str">
        <f>VLOOKUP(G335,city!$A$4:$D$352,4,0)</f>
        <v>苏州</v>
      </c>
      <c r="G335" s="9">
        <f t="shared" si="28"/>
        <v>67</v>
      </c>
      <c r="H335" s="9">
        <f>IF(VLOOKUP(G334,city!$K$4:$M$352,3,0)&gt;H334,H334+1,1)</f>
        <v>4</v>
      </c>
      <c r="I335" s="23" t="s">
        <v>175</v>
      </c>
      <c r="J335" s="23">
        <f t="shared" si="26"/>
        <v>106704</v>
      </c>
      <c r="K335" s="23">
        <f t="shared" si="29"/>
        <v>-1</v>
      </c>
    </row>
    <row r="336" spans="1:11" x14ac:dyDescent="0.15">
      <c r="A336" s="23">
        <f t="shared" si="25"/>
        <v>106705</v>
      </c>
      <c r="B336" s="23" t="s">
        <v>10353</v>
      </c>
      <c r="C336" s="23" t="str">
        <f>"jingdian/"&amp;VLOOKUP(I336,city!$D$4:$P$352,12,FALSE)&amp;"/"&amp;VLOOKUP(I336,city!$D$4:$P$352,13,FALSE)&amp;"/tc/"&amp;H336&amp;".jpg"</f>
        <v>jingdian/jiangsu/suzhou/tc/5.jpg</v>
      </c>
      <c r="D336" s="31">
        <v>25</v>
      </c>
      <c r="E336" s="31" t="str">
        <f t="shared" si="27"/>
        <v>24,26,28,30,38</v>
      </c>
      <c r="F336" s="2" t="str">
        <f>VLOOKUP(G336,city!$A$4:$D$352,4,0)</f>
        <v>苏州</v>
      </c>
      <c r="G336" s="9">
        <f t="shared" si="28"/>
        <v>67</v>
      </c>
      <c r="H336" s="9">
        <f>IF(VLOOKUP(G335,city!$K$4:$M$352,3,0)&gt;H335,H335+1,1)</f>
        <v>5</v>
      </c>
      <c r="I336" s="23" t="s">
        <v>175</v>
      </c>
      <c r="J336" s="23">
        <f t="shared" si="26"/>
        <v>106705</v>
      </c>
      <c r="K336" s="23">
        <f t="shared" si="29"/>
        <v>-1</v>
      </c>
    </row>
    <row r="337" spans="1:11" x14ac:dyDescent="0.15">
      <c r="A337" s="23">
        <f t="shared" si="25"/>
        <v>106801</v>
      </c>
      <c r="B337" s="23" t="s">
        <v>10354</v>
      </c>
      <c r="C337" s="23" t="str">
        <f>"jingdian/"&amp;VLOOKUP(I337,city!$D$4:$P$352,12,FALSE)&amp;"/"&amp;VLOOKUP(I337,city!$D$4:$P$352,13,FALSE)&amp;"/tc/"&amp;H337&amp;".jpg"</f>
        <v>jingdian/jiangsu/nantong/tc/1.jpg</v>
      </c>
      <c r="D337" s="31">
        <v>19</v>
      </c>
      <c r="E337" s="31" t="str">
        <f t="shared" si="27"/>
        <v>18,20,21,23,29</v>
      </c>
      <c r="F337" s="2" t="str">
        <f>VLOOKUP(G337,city!$A$4:$D$352,4,0)</f>
        <v>南通</v>
      </c>
      <c r="G337" s="9">
        <f t="shared" si="28"/>
        <v>68</v>
      </c>
      <c r="H337" s="9">
        <f>IF(VLOOKUP(G336,city!$K$4:$M$352,3,0)&gt;H336,H336+1,1)</f>
        <v>1</v>
      </c>
      <c r="I337" s="23" t="s">
        <v>177</v>
      </c>
      <c r="J337" s="23">
        <f t="shared" si="26"/>
        <v>106801</v>
      </c>
      <c r="K337" s="23">
        <f t="shared" si="29"/>
        <v>-1</v>
      </c>
    </row>
    <row r="338" spans="1:11" x14ac:dyDescent="0.15">
      <c r="A338" s="23">
        <f t="shared" si="25"/>
        <v>106802</v>
      </c>
      <c r="B338" s="23" t="s">
        <v>8931</v>
      </c>
      <c r="C338" s="23" t="str">
        <f>"jingdian/"&amp;VLOOKUP(I338,city!$D$4:$P$352,12,FALSE)&amp;"/"&amp;VLOOKUP(I338,city!$D$4:$P$352,13,FALSE)&amp;"/tc/"&amp;H338&amp;".jpg"</f>
        <v>jingdian/jiangsu/nantong/tc/2.jpg</v>
      </c>
      <c r="D338" s="31">
        <v>12</v>
      </c>
      <c r="E338" s="31" t="str">
        <f t="shared" si="27"/>
        <v>11,13,13,14,18</v>
      </c>
      <c r="F338" s="2" t="str">
        <f>VLOOKUP(G338,city!$A$4:$D$352,4,0)</f>
        <v>南通</v>
      </c>
      <c r="G338" s="9">
        <f t="shared" si="28"/>
        <v>68</v>
      </c>
      <c r="H338" s="9">
        <f>IF(VLOOKUP(G337,city!$K$4:$M$352,3,0)&gt;H337,H337+1,1)</f>
        <v>2</v>
      </c>
      <c r="I338" s="23" t="s">
        <v>177</v>
      </c>
      <c r="J338" s="23">
        <f t="shared" si="26"/>
        <v>106802</v>
      </c>
      <c r="K338" s="23">
        <f t="shared" si="29"/>
        <v>-1</v>
      </c>
    </row>
    <row r="339" spans="1:11" x14ac:dyDescent="0.15">
      <c r="A339" s="23">
        <f t="shared" si="25"/>
        <v>106803</v>
      </c>
      <c r="B339" s="23" t="s">
        <v>10355</v>
      </c>
      <c r="C339" s="23" t="str">
        <f>"jingdian/"&amp;VLOOKUP(I339,city!$D$4:$P$352,12,FALSE)&amp;"/"&amp;VLOOKUP(I339,city!$D$4:$P$352,13,FALSE)&amp;"/tc/"&amp;H339&amp;".jpg"</f>
        <v>jingdian/jiangsu/nantong/tc/3.jpg</v>
      </c>
      <c r="D339" s="31">
        <v>3000</v>
      </c>
      <c r="E339" s="31" t="str">
        <f t="shared" si="27"/>
        <v>2850,3150,3300,3450,3900</v>
      </c>
      <c r="F339" s="2" t="str">
        <f>VLOOKUP(G339,city!$A$4:$D$352,4,0)</f>
        <v>南通</v>
      </c>
      <c r="G339" s="9">
        <f t="shared" si="28"/>
        <v>68</v>
      </c>
      <c r="H339" s="9">
        <f>IF(VLOOKUP(G338,city!$K$4:$M$352,3,0)&gt;H338,H338+1,1)</f>
        <v>3</v>
      </c>
      <c r="I339" s="23" t="s">
        <v>177</v>
      </c>
      <c r="J339" s="23">
        <f t="shared" si="26"/>
        <v>106803</v>
      </c>
      <c r="K339" s="23">
        <f t="shared" si="29"/>
        <v>1</v>
      </c>
    </row>
    <row r="340" spans="1:11" x14ac:dyDescent="0.15">
      <c r="A340" s="23">
        <f t="shared" si="25"/>
        <v>106804</v>
      </c>
      <c r="B340" s="23" t="s">
        <v>10356</v>
      </c>
      <c r="C340" s="23" t="str">
        <f>"jingdian/"&amp;VLOOKUP(I340,city!$D$4:$P$352,12,FALSE)&amp;"/"&amp;VLOOKUP(I340,city!$D$4:$P$352,13,FALSE)&amp;"/tc/"&amp;H340&amp;".jpg"</f>
        <v>jingdian/jiangsu/nantong/tc/4.jpg</v>
      </c>
      <c r="D340" s="31">
        <v>26</v>
      </c>
      <c r="E340" s="31" t="str">
        <f t="shared" si="27"/>
        <v>25,27,29,31,39</v>
      </c>
      <c r="F340" s="2" t="str">
        <f>VLOOKUP(G340,city!$A$4:$D$352,4,0)</f>
        <v>南通</v>
      </c>
      <c r="G340" s="9">
        <f t="shared" si="28"/>
        <v>68</v>
      </c>
      <c r="H340" s="9">
        <f>IF(VLOOKUP(G339,city!$K$4:$M$352,3,0)&gt;H339,H339+1,1)</f>
        <v>4</v>
      </c>
      <c r="I340" s="23" t="s">
        <v>177</v>
      </c>
      <c r="J340" s="23">
        <f t="shared" si="26"/>
        <v>106804</v>
      </c>
      <c r="K340" s="23">
        <f t="shared" si="29"/>
        <v>-1</v>
      </c>
    </row>
    <row r="341" spans="1:11" x14ac:dyDescent="0.15">
      <c r="A341" s="23">
        <f t="shared" si="25"/>
        <v>106805</v>
      </c>
      <c r="B341" s="23" t="s">
        <v>10357</v>
      </c>
      <c r="C341" s="23" t="str">
        <f>"jingdian/"&amp;VLOOKUP(I341,city!$D$4:$P$352,12,FALSE)&amp;"/"&amp;VLOOKUP(I341,city!$D$4:$P$352,13,FALSE)&amp;"/tc/"&amp;H341&amp;".jpg"</f>
        <v>jingdian/jiangsu/nantong/tc/5.jpg</v>
      </c>
      <c r="D341" s="31">
        <v>23</v>
      </c>
      <c r="E341" s="31" t="str">
        <f t="shared" si="27"/>
        <v>22,24,25,28,35</v>
      </c>
      <c r="F341" s="2" t="str">
        <f>VLOOKUP(G341,city!$A$4:$D$352,4,0)</f>
        <v>南通</v>
      </c>
      <c r="G341" s="9">
        <f t="shared" si="28"/>
        <v>68</v>
      </c>
      <c r="H341" s="9">
        <f>IF(VLOOKUP(G340,city!$K$4:$M$352,3,0)&gt;H340,H340+1,1)</f>
        <v>5</v>
      </c>
      <c r="I341" s="23" t="s">
        <v>177</v>
      </c>
      <c r="J341" s="23">
        <f t="shared" si="26"/>
        <v>106805</v>
      </c>
      <c r="K341" s="23">
        <f t="shared" si="29"/>
        <v>-1</v>
      </c>
    </row>
    <row r="342" spans="1:11" x14ac:dyDescent="0.15">
      <c r="A342" s="23">
        <f t="shared" si="25"/>
        <v>106901</v>
      </c>
      <c r="B342" s="23" t="s">
        <v>10358</v>
      </c>
      <c r="C342" s="23" t="str">
        <f>"jingdian/"&amp;VLOOKUP(I342,city!$D$4:$P$352,12,FALSE)&amp;"/"&amp;VLOOKUP(I342,city!$D$4:$P$352,13,FALSE)&amp;"/tc/"&amp;H342&amp;".jpg"</f>
        <v>jingdian/jiangsu/lianyungang/tc/1.jpg</v>
      </c>
      <c r="D342" s="31">
        <v>15</v>
      </c>
      <c r="E342" s="31" t="str">
        <f t="shared" si="27"/>
        <v>14,16,17,18,23</v>
      </c>
      <c r="F342" s="2" t="str">
        <f>VLOOKUP(G342,city!$A$4:$D$352,4,0)</f>
        <v>连云港</v>
      </c>
      <c r="G342" s="9">
        <f t="shared" si="28"/>
        <v>69</v>
      </c>
      <c r="H342" s="9">
        <f>IF(VLOOKUP(G341,city!$K$4:$M$352,3,0)&gt;H341,H341+1,1)</f>
        <v>1</v>
      </c>
      <c r="I342" s="23" t="s">
        <v>179</v>
      </c>
      <c r="J342" s="23">
        <f t="shared" si="26"/>
        <v>106901</v>
      </c>
      <c r="K342" s="23">
        <f t="shared" si="29"/>
        <v>-1</v>
      </c>
    </row>
    <row r="343" spans="1:11" x14ac:dyDescent="0.15">
      <c r="A343" s="23">
        <f t="shared" si="25"/>
        <v>106902</v>
      </c>
      <c r="B343" s="23" t="s">
        <v>10359</v>
      </c>
      <c r="C343" s="23" t="str">
        <f>"jingdian/"&amp;VLOOKUP(I343,city!$D$4:$P$352,12,FALSE)&amp;"/"&amp;VLOOKUP(I343,city!$D$4:$P$352,13,FALSE)&amp;"/tc/"&amp;H343&amp;".jpg"</f>
        <v>jingdian/jiangsu/lianyungang/tc/2.jpg</v>
      </c>
      <c r="D343" s="31">
        <v>45</v>
      </c>
      <c r="E343" s="31" t="str">
        <f t="shared" si="27"/>
        <v>43,47,50,54,68</v>
      </c>
      <c r="F343" s="2" t="str">
        <f>VLOOKUP(G343,city!$A$4:$D$352,4,0)</f>
        <v>连云港</v>
      </c>
      <c r="G343" s="9">
        <f t="shared" si="28"/>
        <v>69</v>
      </c>
      <c r="H343" s="9">
        <f>IF(VLOOKUP(G342,city!$K$4:$M$352,3,0)&gt;H342,H342+1,1)</f>
        <v>2</v>
      </c>
      <c r="I343" s="23" t="s">
        <v>179</v>
      </c>
      <c r="J343" s="23">
        <f t="shared" si="26"/>
        <v>106902</v>
      </c>
      <c r="K343" s="23">
        <f t="shared" si="29"/>
        <v>-1</v>
      </c>
    </row>
    <row r="344" spans="1:11" x14ac:dyDescent="0.15">
      <c r="A344" s="23">
        <f t="shared" si="25"/>
        <v>106903</v>
      </c>
      <c r="B344" s="23" t="s">
        <v>8936</v>
      </c>
      <c r="C344" s="23" t="str">
        <f>"jingdian/"&amp;VLOOKUP(I344,city!$D$4:$P$352,12,FALSE)&amp;"/"&amp;VLOOKUP(I344,city!$D$4:$P$352,13,FALSE)&amp;"/tc/"&amp;H344&amp;".jpg"</f>
        <v>jingdian/jiangsu/lianyungang/tc/3.jpg</v>
      </c>
      <c r="D344" s="31">
        <v>11</v>
      </c>
      <c r="E344" s="31" t="str">
        <f t="shared" si="27"/>
        <v>10,12,12,13,17</v>
      </c>
      <c r="F344" s="2" t="str">
        <f>VLOOKUP(G344,city!$A$4:$D$352,4,0)</f>
        <v>连云港</v>
      </c>
      <c r="G344" s="9">
        <f t="shared" si="28"/>
        <v>69</v>
      </c>
      <c r="H344" s="9">
        <f>IF(VLOOKUP(G343,city!$K$4:$M$352,3,0)&gt;H343,H343+1,1)</f>
        <v>3</v>
      </c>
      <c r="I344" s="23" t="s">
        <v>179</v>
      </c>
      <c r="J344" s="23">
        <f t="shared" si="26"/>
        <v>106903</v>
      </c>
      <c r="K344" s="23">
        <f t="shared" si="29"/>
        <v>-1</v>
      </c>
    </row>
    <row r="345" spans="1:11" x14ac:dyDescent="0.15">
      <c r="A345" s="23">
        <f t="shared" si="25"/>
        <v>106904</v>
      </c>
      <c r="B345" s="23" t="s">
        <v>10360</v>
      </c>
      <c r="C345" s="23" t="str">
        <f>"jingdian/"&amp;VLOOKUP(I345,city!$D$4:$P$352,12,FALSE)&amp;"/"&amp;VLOOKUP(I345,city!$D$4:$P$352,13,FALSE)&amp;"/tc/"&amp;H345&amp;".jpg"</f>
        <v>jingdian/jiangsu/lianyungang/tc/4.jpg</v>
      </c>
      <c r="D345" s="31">
        <v>4</v>
      </c>
      <c r="E345" s="31" t="str">
        <f t="shared" si="27"/>
        <v>4,4,4,5,6</v>
      </c>
      <c r="F345" s="2" t="str">
        <f>VLOOKUP(G345,city!$A$4:$D$352,4,0)</f>
        <v>连云港</v>
      </c>
      <c r="G345" s="9">
        <f t="shared" si="28"/>
        <v>69</v>
      </c>
      <c r="H345" s="9">
        <f>IF(VLOOKUP(G344,city!$K$4:$M$352,3,0)&gt;H344,H344+1,1)</f>
        <v>4</v>
      </c>
      <c r="I345" s="23" t="s">
        <v>179</v>
      </c>
      <c r="J345" s="23">
        <f t="shared" si="26"/>
        <v>106904</v>
      </c>
      <c r="K345" s="23">
        <f t="shared" si="29"/>
        <v>-1</v>
      </c>
    </row>
    <row r="346" spans="1:11" x14ac:dyDescent="0.15">
      <c r="A346" s="23">
        <f t="shared" si="25"/>
        <v>106905</v>
      </c>
      <c r="B346" s="23" t="s">
        <v>10361</v>
      </c>
      <c r="C346" s="23" t="str">
        <f>"jingdian/"&amp;VLOOKUP(I346,city!$D$4:$P$352,12,FALSE)&amp;"/"&amp;VLOOKUP(I346,city!$D$4:$P$352,13,FALSE)&amp;"/tc/"&amp;H346&amp;".jpg"</f>
        <v>jingdian/jiangsu/lianyungang/tc/5.jpg</v>
      </c>
      <c r="D346" s="31">
        <v>12</v>
      </c>
      <c r="E346" s="31" t="str">
        <f t="shared" si="27"/>
        <v>11,13,13,14,18</v>
      </c>
      <c r="F346" s="2" t="str">
        <f>VLOOKUP(G346,city!$A$4:$D$352,4,0)</f>
        <v>连云港</v>
      </c>
      <c r="G346" s="9">
        <f t="shared" si="28"/>
        <v>69</v>
      </c>
      <c r="H346" s="9">
        <f>IF(VLOOKUP(G345,city!$K$4:$M$352,3,0)&gt;H345,H345+1,1)</f>
        <v>5</v>
      </c>
      <c r="I346" s="23" t="s">
        <v>179</v>
      </c>
      <c r="J346" s="23">
        <f t="shared" si="26"/>
        <v>106905</v>
      </c>
      <c r="K346" s="23">
        <f t="shared" si="29"/>
        <v>-1</v>
      </c>
    </row>
    <row r="347" spans="1:11" x14ac:dyDescent="0.15">
      <c r="A347" s="23">
        <f t="shared" si="25"/>
        <v>107001</v>
      </c>
      <c r="B347" s="23" t="s">
        <v>10362</v>
      </c>
      <c r="C347" s="23" t="str">
        <f>"jingdian/"&amp;VLOOKUP(I347,city!$D$4:$P$352,12,FALSE)&amp;"/"&amp;VLOOKUP(I347,city!$D$4:$P$352,13,FALSE)&amp;"/tc/"&amp;H347&amp;".jpg"</f>
        <v>jingdian/jiangsu/huaian/tc/1.jpg</v>
      </c>
      <c r="D347" s="31">
        <v>68</v>
      </c>
      <c r="E347" s="31" t="str">
        <f t="shared" si="27"/>
        <v>65,71,75,82,102</v>
      </c>
      <c r="F347" s="2" t="str">
        <f>VLOOKUP(G347,city!$A$4:$D$352,4,0)</f>
        <v>淮安</v>
      </c>
      <c r="G347" s="9">
        <f t="shared" si="28"/>
        <v>70</v>
      </c>
      <c r="H347" s="9">
        <f>IF(VLOOKUP(G346,city!$K$4:$M$352,3,0)&gt;H346,H346+1,1)</f>
        <v>1</v>
      </c>
      <c r="I347" s="23" t="s">
        <v>181</v>
      </c>
      <c r="J347" s="23">
        <f t="shared" si="26"/>
        <v>107001</v>
      </c>
      <c r="K347" s="23">
        <f t="shared" si="29"/>
        <v>-1</v>
      </c>
    </row>
    <row r="348" spans="1:11" x14ac:dyDescent="0.15">
      <c r="A348" s="23">
        <f t="shared" si="25"/>
        <v>107002</v>
      </c>
      <c r="B348" s="23" t="s">
        <v>10363</v>
      </c>
      <c r="C348" s="23" t="str">
        <f>"jingdian/"&amp;VLOOKUP(I348,city!$D$4:$P$352,12,FALSE)&amp;"/"&amp;VLOOKUP(I348,city!$D$4:$P$352,13,FALSE)&amp;"/tc/"&amp;H348&amp;".jpg"</f>
        <v>jingdian/jiangsu/huaian/tc/2.jpg</v>
      </c>
      <c r="D348" s="31">
        <v>25</v>
      </c>
      <c r="E348" s="31" t="str">
        <f t="shared" si="27"/>
        <v>24,26,28,30,38</v>
      </c>
      <c r="F348" s="2" t="str">
        <f>VLOOKUP(G348,city!$A$4:$D$352,4,0)</f>
        <v>淮安</v>
      </c>
      <c r="G348" s="9">
        <f t="shared" si="28"/>
        <v>70</v>
      </c>
      <c r="H348" s="9">
        <f>IF(VLOOKUP(G347,city!$K$4:$M$352,3,0)&gt;H347,H347+1,1)</f>
        <v>2</v>
      </c>
      <c r="I348" s="23" t="s">
        <v>181</v>
      </c>
      <c r="J348" s="23">
        <f t="shared" si="26"/>
        <v>107002</v>
      </c>
      <c r="K348" s="23">
        <f t="shared" si="29"/>
        <v>-1</v>
      </c>
    </row>
    <row r="349" spans="1:11" x14ac:dyDescent="0.15">
      <c r="A349" s="23">
        <f t="shared" si="25"/>
        <v>107003</v>
      </c>
      <c r="B349" s="23" t="s">
        <v>8941</v>
      </c>
      <c r="C349" s="23" t="str">
        <f>"jingdian/"&amp;VLOOKUP(I349,city!$D$4:$P$352,12,FALSE)&amp;"/"&amp;VLOOKUP(I349,city!$D$4:$P$352,13,FALSE)&amp;"/tc/"&amp;H349&amp;".jpg"</f>
        <v>jingdian/jiangsu/huaian/tc/3.jpg</v>
      </c>
      <c r="D349" s="31">
        <v>58</v>
      </c>
      <c r="E349" s="31" t="str">
        <f t="shared" si="27"/>
        <v>55,61,64,70,87</v>
      </c>
      <c r="F349" s="2" t="str">
        <f>VLOOKUP(G349,city!$A$4:$D$352,4,0)</f>
        <v>淮安</v>
      </c>
      <c r="G349" s="9">
        <f t="shared" si="28"/>
        <v>70</v>
      </c>
      <c r="H349" s="9">
        <f>IF(VLOOKUP(G348,city!$K$4:$M$352,3,0)&gt;H348,H348+1,1)</f>
        <v>3</v>
      </c>
      <c r="I349" s="23" t="s">
        <v>181</v>
      </c>
      <c r="J349" s="23">
        <f t="shared" si="26"/>
        <v>107003</v>
      </c>
      <c r="K349" s="23">
        <f t="shared" si="29"/>
        <v>-1</v>
      </c>
    </row>
    <row r="350" spans="1:11" x14ac:dyDescent="0.15">
      <c r="A350" s="23">
        <f t="shared" si="25"/>
        <v>107004</v>
      </c>
      <c r="B350" s="23" t="s">
        <v>10364</v>
      </c>
      <c r="C350" s="23" t="str">
        <f>"jingdian/"&amp;VLOOKUP(I350,city!$D$4:$P$352,12,FALSE)&amp;"/"&amp;VLOOKUP(I350,city!$D$4:$P$352,13,FALSE)&amp;"/tc/"&amp;H350&amp;".jpg"</f>
        <v>jingdian/jiangsu/huaian/tc/4.jpg</v>
      </c>
      <c r="D350" s="31">
        <v>18</v>
      </c>
      <c r="E350" s="31" t="str">
        <f t="shared" si="27"/>
        <v>17,19,20,22,27</v>
      </c>
      <c r="F350" s="2" t="str">
        <f>VLOOKUP(G350,city!$A$4:$D$352,4,0)</f>
        <v>淮安</v>
      </c>
      <c r="G350" s="9">
        <f t="shared" si="28"/>
        <v>70</v>
      </c>
      <c r="H350" s="9">
        <f>IF(VLOOKUP(G349,city!$K$4:$M$352,3,0)&gt;H349,H349+1,1)</f>
        <v>4</v>
      </c>
      <c r="I350" s="23" t="s">
        <v>181</v>
      </c>
      <c r="J350" s="23">
        <f t="shared" si="26"/>
        <v>107004</v>
      </c>
      <c r="K350" s="23">
        <f t="shared" si="29"/>
        <v>-1</v>
      </c>
    </row>
    <row r="351" spans="1:11" x14ac:dyDescent="0.15">
      <c r="A351" s="23">
        <f t="shared" si="25"/>
        <v>107005</v>
      </c>
      <c r="B351" s="23" t="s">
        <v>10365</v>
      </c>
      <c r="C351" s="23" t="str">
        <f>"jingdian/"&amp;VLOOKUP(I351,city!$D$4:$P$352,12,FALSE)&amp;"/"&amp;VLOOKUP(I351,city!$D$4:$P$352,13,FALSE)&amp;"/tc/"&amp;H351&amp;".jpg"</f>
        <v>jingdian/jiangsu/huaian/tc/5.jpg</v>
      </c>
      <c r="D351" s="31">
        <v>57</v>
      </c>
      <c r="E351" s="31" t="str">
        <f t="shared" si="27"/>
        <v>54,60,63,68,86</v>
      </c>
      <c r="F351" s="2" t="str">
        <f>VLOOKUP(G351,city!$A$4:$D$352,4,0)</f>
        <v>淮安</v>
      </c>
      <c r="G351" s="9">
        <f t="shared" si="28"/>
        <v>70</v>
      </c>
      <c r="H351" s="9">
        <f>IF(VLOOKUP(G350,city!$K$4:$M$352,3,0)&gt;H350,H350+1,1)</f>
        <v>5</v>
      </c>
      <c r="I351" s="23" t="s">
        <v>181</v>
      </c>
      <c r="J351" s="23">
        <f t="shared" si="26"/>
        <v>107005</v>
      </c>
      <c r="K351" s="23">
        <f t="shared" si="29"/>
        <v>-1</v>
      </c>
    </row>
    <row r="352" spans="1:11" x14ac:dyDescent="0.15">
      <c r="A352" s="23">
        <f t="shared" si="25"/>
        <v>107101</v>
      </c>
      <c r="B352" s="23" t="s">
        <v>8946</v>
      </c>
      <c r="C352" s="23" t="str">
        <f>"jingdian/"&amp;VLOOKUP(I352,city!$D$4:$P$352,12,FALSE)&amp;"/"&amp;VLOOKUP(I352,city!$D$4:$P$352,13,FALSE)&amp;"/tc/"&amp;H352&amp;".jpg"</f>
        <v>jingdian/jiangsu/yancheng/tc/1.jpg</v>
      </c>
      <c r="D352" s="31">
        <v>46</v>
      </c>
      <c r="E352" s="31" t="str">
        <f t="shared" si="27"/>
        <v>44,48,51,55,69</v>
      </c>
      <c r="F352" s="2" t="str">
        <f>VLOOKUP(G352,city!$A$4:$D$352,4,0)</f>
        <v>盐城</v>
      </c>
      <c r="G352" s="9">
        <f t="shared" si="28"/>
        <v>71</v>
      </c>
      <c r="H352" s="9">
        <f>IF(VLOOKUP(G351,city!$K$4:$M$352,3,0)&gt;H351,H351+1,1)</f>
        <v>1</v>
      </c>
      <c r="I352" s="23" t="s">
        <v>183</v>
      </c>
      <c r="J352" s="23">
        <f t="shared" si="26"/>
        <v>107101</v>
      </c>
      <c r="K352" s="23">
        <f t="shared" si="29"/>
        <v>-1</v>
      </c>
    </row>
    <row r="353" spans="1:11" x14ac:dyDescent="0.15">
      <c r="A353" s="23">
        <f t="shared" si="25"/>
        <v>107102</v>
      </c>
      <c r="B353" s="23" t="s">
        <v>10366</v>
      </c>
      <c r="C353" s="23" t="str">
        <f>"jingdian/"&amp;VLOOKUP(I353,city!$D$4:$P$352,12,FALSE)&amp;"/"&amp;VLOOKUP(I353,city!$D$4:$P$352,13,FALSE)&amp;"/tc/"&amp;H353&amp;".jpg"</f>
        <v>jingdian/jiangsu/yancheng/tc/2.jpg</v>
      </c>
      <c r="D353" s="31">
        <v>21</v>
      </c>
      <c r="E353" s="31" t="str">
        <f t="shared" si="27"/>
        <v>20,22,23,25,32</v>
      </c>
      <c r="F353" s="2" t="str">
        <f>VLOOKUP(G353,city!$A$4:$D$352,4,0)</f>
        <v>盐城</v>
      </c>
      <c r="G353" s="9">
        <f t="shared" si="28"/>
        <v>71</v>
      </c>
      <c r="H353" s="9">
        <f>IF(VLOOKUP(G352,city!$K$4:$M$352,3,0)&gt;H352,H352+1,1)</f>
        <v>2</v>
      </c>
      <c r="I353" s="23" t="s">
        <v>183</v>
      </c>
      <c r="J353" s="23">
        <f t="shared" si="26"/>
        <v>107102</v>
      </c>
      <c r="K353" s="23">
        <f t="shared" si="29"/>
        <v>-1</v>
      </c>
    </row>
    <row r="354" spans="1:11" x14ac:dyDescent="0.15">
      <c r="A354" s="23">
        <f t="shared" si="25"/>
        <v>107103</v>
      </c>
      <c r="B354" s="23" t="s">
        <v>10367</v>
      </c>
      <c r="C354" s="23" t="str">
        <f>"jingdian/"&amp;VLOOKUP(I354,city!$D$4:$P$352,12,FALSE)&amp;"/"&amp;VLOOKUP(I354,city!$D$4:$P$352,13,FALSE)&amp;"/tc/"&amp;H354&amp;".jpg"</f>
        <v>jingdian/jiangsu/yancheng/tc/3.jpg</v>
      </c>
      <c r="D354" s="31">
        <v>15</v>
      </c>
      <c r="E354" s="31" t="str">
        <f t="shared" si="27"/>
        <v>14,16,17,18,23</v>
      </c>
      <c r="F354" s="2" t="str">
        <f>VLOOKUP(G354,city!$A$4:$D$352,4,0)</f>
        <v>盐城</v>
      </c>
      <c r="G354" s="9">
        <f t="shared" si="28"/>
        <v>71</v>
      </c>
      <c r="H354" s="9">
        <f>IF(VLOOKUP(G353,city!$K$4:$M$352,3,0)&gt;H353,H353+1,1)</f>
        <v>3</v>
      </c>
      <c r="I354" s="23" t="s">
        <v>183</v>
      </c>
      <c r="J354" s="23">
        <f t="shared" si="26"/>
        <v>107103</v>
      </c>
      <c r="K354" s="23">
        <f t="shared" si="29"/>
        <v>-1</v>
      </c>
    </row>
    <row r="355" spans="1:11" x14ac:dyDescent="0.15">
      <c r="A355" s="23">
        <f t="shared" si="25"/>
        <v>107104</v>
      </c>
      <c r="B355" s="23" t="s">
        <v>10368</v>
      </c>
      <c r="C355" s="23" t="str">
        <f>"jingdian/"&amp;VLOOKUP(I355,city!$D$4:$P$352,12,FALSE)&amp;"/"&amp;VLOOKUP(I355,city!$D$4:$P$352,13,FALSE)&amp;"/tc/"&amp;H355&amp;".jpg"</f>
        <v>jingdian/jiangsu/yancheng/tc/4.jpg</v>
      </c>
      <c r="D355" s="31">
        <v>108</v>
      </c>
      <c r="E355" s="31" t="str">
        <f t="shared" si="27"/>
        <v>103,113,119,130,162</v>
      </c>
      <c r="F355" s="2" t="str">
        <f>VLOOKUP(G355,city!$A$4:$D$352,4,0)</f>
        <v>盐城</v>
      </c>
      <c r="G355" s="9">
        <f t="shared" si="28"/>
        <v>71</v>
      </c>
      <c r="H355" s="9">
        <f>IF(VLOOKUP(G354,city!$K$4:$M$352,3,0)&gt;H354,H354+1,1)</f>
        <v>4</v>
      </c>
      <c r="I355" s="23" t="s">
        <v>183</v>
      </c>
      <c r="J355" s="23">
        <f t="shared" si="26"/>
        <v>107104</v>
      </c>
      <c r="K355" s="23">
        <f t="shared" si="29"/>
        <v>10</v>
      </c>
    </row>
    <row r="356" spans="1:11" x14ac:dyDescent="0.15">
      <c r="A356" s="23">
        <f t="shared" si="25"/>
        <v>107105</v>
      </c>
      <c r="B356" s="23" t="s">
        <v>10369</v>
      </c>
      <c r="C356" s="23" t="str">
        <f>"jingdian/"&amp;VLOOKUP(I356,city!$D$4:$P$352,12,FALSE)&amp;"/"&amp;VLOOKUP(I356,city!$D$4:$P$352,13,FALSE)&amp;"/tc/"&amp;H356&amp;".jpg"</f>
        <v>jingdian/jiangsu/yancheng/tc/5.jpg</v>
      </c>
      <c r="D356" s="31">
        <v>15</v>
      </c>
      <c r="E356" s="31" t="str">
        <f t="shared" si="27"/>
        <v>14,16,17,18,23</v>
      </c>
      <c r="F356" s="2" t="str">
        <f>VLOOKUP(G356,city!$A$4:$D$352,4,0)</f>
        <v>盐城</v>
      </c>
      <c r="G356" s="9">
        <f t="shared" si="28"/>
        <v>71</v>
      </c>
      <c r="H356" s="9">
        <f>IF(VLOOKUP(G355,city!$K$4:$M$352,3,0)&gt;H355,H355+1,1)</f>
        <v>5</v>
      </c>
      <c r="I356" s="23" t="s">
        <v>183</v>
      </c>
      <c r="J356" s="23">
        <f t="shared" si="26"/>
        <v>107105</v>
      </c>
      <c r="K356" s="23">
        <f t="shared" si="29"/>
        <v>-1</v>
      </c>
    </row>
    <row r="357" spans="1:11" x14ac:dyDescent="0.15">
      <c r="A357" s="23">
        <f t="shared" si="25"/>
        <v>107201</v>
      </c>
      <c r="B357" s="23" t="s">
        <v>10370</v>
      </c>
      <c r="C357" s="23" t="str">
        <f>"jingdian/"&amp;VLOOKUP(I357,city!$D$4:$P$352,12,FALSE)&amp;"/"&amp;VLOOKUP(I357,city!$D$4:$P$352,13,FALSE)&amp;"/tc/"&amp;H357&amp;".jpg"</f>
        <v>jingdian/jiangsu/yangzhou/tc/1.jpg</v>
      </c>
      <c r="D357" s="31">
        <v>19</v>
      </c>
      <c r="E357" s="31" t="str">
        <f t="shared" si="27"/>
        <v>18,20,21,23,29</v>
      </c>
      <c r="F357" s="2" t="str">
        <f>VLOOKUP(G357,city!$A$4:$D$352,4,0)</f>
        <v>扬州</v>
      </c>
      <c r="G357" s="9">
        <f t="shared" si="28"/>
        <v>72</v>
      </c>
      <c r="H357" s="9">
        <f>IF(VLOOKUP(G356,city!$K$4:$M$352,3,0)&gt;H356,H356+1,1)</f>
        <v>1</v>
      </c>
      <c r="I357" s="23" t="s">
        <v>185</v>
      </c>
      <c r="J357" s="23">
        <f t="shared" si="26"/>
        <v>107201</v>
      </c>
      <c r="K357" s="23">
        <f t="shared" si="29"/>
        <v>-1</v>
      </c>
    </row>
    <row r="358" spans="1:11" x14ac:dyDescent="0.15">
      <c r="A358" s="23">
        <f t="shared" si="25"/>
        <v>107202</v>
      </c>
      <c r="B358" s="23" t="s">
        <v>10371</v>
      </c>
      <c r="C358" s="23" t="str">
        <f>"jingdian/"&amp;VLOOKUP(I358,city!$D$4:$P$352,12,FALSE)&amp;"/"&amp;VLOOKUP(I358,city!$D$4:$P$352,13,FALSE)&amp;"/tc/"&amp;H358&amp;".jpg"</f>
        <v>jingdian/jiangsu/yangzhou/tc/2.jpg</v>
      </c>
      <c r="D358" s="31">
        <v>11</v>
      </c>
      <c r="E358" s="31" t="str">
        <f t="shared" si="27"/>
        <v>10,12,12,13,17</v>
      </c>
      <c r="F358" s="2" t="str">
        <f>VLOOKUP(G358,city!$A$4:$D$352,4,0)</f>
        <v>扬州</v>
      </c>
      <c r="G358" s="9">
        <f t="shared" si="28"/>
        <v>72</v>
      </c>
      <c r="H358" s="9">
        <f>IF(VLOOKUP(G357,city!$K$4:$M$352,3,0)&gt;H357,H357+1,1)</f>
        <v>2</v>
      </c>
      <c r="I358" s="23" t="s">
        <v>185</v>
      </c>
      <c r="J358" s="23">
        <f t="shared" si="26"/>
        <v>107202</v>
      </c>
      <c r="K358" s="23">
        <f t="shared" si="29"/>
        <v>-1</v>
      </c>
    </row>
    <row r="359" spans="1:11" x14ac:dyDescent="0.15">
      <c r="A359" s="23">
        <f t="shared" si="25"/>
        <v>107203</v>
      </c>
      <c r="B359" s="23" t="s">
        <v>8951</v>
      </c>
      <c r="C359" s="23" t="str">
        <f>"jingdian/"&amp;VLOOKUP(I359,city!$D$4:$P$352,12,FALSE)&amp;"/"&amp;VLOOKUP(I359,city!$D$4:$P$352,13,FALSE)&amp;"/tc/"&amp;H359&amp;".jpg"</f>
        <v>jingdian/jiangsu/yangzhou/tc/3.jpg</v>
      </c>
      <c r="D359" s="31">
        <v>25</v>
      </c>
      <c r="E359" s="31" t="str">
        <f t="shared" si="27"/>
        <v>24,26,28,30,38</v>
      </c>
      <c r="F359" s="2" t="str">
        <f>VLOOKUP(G359,city!$A$4:$D$352,4,0)</f>
        <v>扬州</v>
      </c>
      <c r="G359" s="9">
        <f t="shared" si="28"/>
        <v>72</v>
      </c>
      <c r="H359" s="9">
        <f>IF(VLOOKUP(G358,city!$K$4:$M$352,3,0)&gt;H358,H358+1,1)</f>
        <v>3</v>
      </c>
      <c r="I359" s="23" t="s">
        <v>185</v>
      </c>
      <c r="J359" s="23">
        <f t="shared" si="26"/>
        <v>107203</v>
      </c>
      <c r="K359" s="23">
        <f t="shared" si="29"/>
        <v>-1</v>
      </c>
    </row>
    <row r="360" spans="1:11" x14ac:dyDescent="0.15">
      <c r="A360" s="23">
        <f t="shared" si="25"/>
        <v>107204</v>
      </c>
      <c r="B360" s="23" t="s">
        <v>10372</v>
      </c>
      <c r="C360" s="23" t="str">
        <f>"jingdian/"&amp;VLOOKUP(I360,city!$D$4:$P$352,12,FALSE)&amp;"/"&amp;VLOOKUP(I360,city!$D$4:$P$352,13,FALSE)&amp;"/tc/"&amp;H360&amp;".jpg"</f>
        <v>jingdian/jiangsu/yangzhou/tc/4.jpg</v>
      </c>
      <c r="D360" s="31">
        <v>37</v>
      </c>
      <c r="E360" s="31" t="str">
        <f t="shared" si="27"/>
        <v>35,39,41,44,56</v>
      </c>
      <c r="F360" s="2" t="str">
        <f>VLOOKUP(G360,city!$A$4:$D$352,4,0)</f>
        <v>扬州</v>
      </c>
      <c r="G360" s="9">
        <f t="shared" si="28"/>
        <v>72</v>
      </c>
      <c r="H360" s="9">
        <f>IF(VLOOKUP(G359,city!$K$4:$M$352,3,0)&gt;H359,H359+1,1)</f>
        <v>4</v>
      </c>
      <c r="I360" s="23" t="s">
        <v>185</v>
      </c>
      <c r="J360" s="23">
        <f t="shared" si="26"/>
        <v>107204</v>
      </c>
      <c r="K360" s="23">
        <f t="shared" si="29"/>
        <v>-1</v>
      </c>
    </row>
    <row r="361" spans="1:11" x14ac:dyDescent="0.15">
      <c r="A361" s="23">
        <f t="shared" si="25"/>
        <v>107205</v>
      </c>
      <c r="B361" s="23" t="s">
        <v>10373</v>
      </c>
      <c r="C361" s="23" t="str">
        <f>"jingdian/"&amp;VLOOKUP(I361,city!$D$4:$P$352,12,FALSE)&amp;"/"&amp;VLOOKUP(I361,city!$D$4:$P$352,13,FALSE)&amp;"/tc/"&amp;H361&amp;".jpg"</f>
        <v>jingdian/jiangsu/yangzhou/tc/5.jpg</v>
      </c>
      <c r="D361" s="31">
        <v>4</v>
      </c>
      <c r="E361" s="31" t="str">
        <f t="shared" si="27"/>
        <v>4,4,4,5,6</v>
      </c>
      <c r="F361" s="2" t="str">
        <f>VLOOKUP(G361,city!$A$4:$D$352,4,0)</f>
        <v>扬州</v>
      </c>
      <c r="G361" s="9">
        <f t="shared" si="28"/>
        <v>72</v>
      </c>
      <c r="H361" s="9">
        <f>IF(VLOOKUP(G360,city!$K$4:$M$352,3,0)&gt;H360,H360+1,1)</f>
        <v>5</v>
      </c>
      <c r="I361" s="23" t="s">
        <v>185</v>
      </c>
      <c r="J361" s="23">
        <f t="shared" si="26"/>
        <v>107205</v>
      </c>
      <c r="K361" s="23">
        <f t="shared" si="29"/>
        <v>-1</v>
      </c>
    </row>
    <row r="362" spans="1:11" x14ac:dyDescent="0.15">
      <c r="A362" s="23">
        <f t="shared" si="25"/>
        <v>107301</v>
      </c>
      <c r="B362" s="23" t="s">
        <v>10374</v>
      </c>
      <c r="C362" s="23" t="str">
        <f>"jingdian/"&amp;VLOOKUP(I362,city!$D$4:$P$352,12,FALSE)&amp;"/"&amp;VLOOKUP(I362,city!$D$4:$P$352,13,FALSE)&amp;"/tc/"&amp;H362&amp;".jpg"</f>
        <v>jingdian/jiangsu/zhenjiang/tc/1.jpg</v>
      </c>
      <c r="D362" s="31">
        <v>10</v>
      </c>
      <c r="E362" s="31" t="str">
        <f t="shared" si="27"/>
        <v>10,11,11,12,15</v>
      </c>
      <c r="F362" s="2" t="str">
        <f>VLOOKUP(G362,city!$A$4:$D$352,4,0)</f>
        <v>镇江</v>
      </c>
      <c r="G362" s="9">
        <f t="shared" si="28"/>
        <v>73</v>
      </c>
      <c r="H362" s="9">
        <f>IF(VLOOKUP(G361,city!$K$4:$M$352,3,0)&gt;H361,H361+1,1)</f>
        <v>1</v>
      </c>
      <c r="I362" s="23" t="s">
        <v>187</v>
      </c>
      <c r="J362" s="23">
        <f t="shared" si="26"/>
        <v>107301</v>
      </c>
      <c r="K362" s="23">
        <f t="shared" si="29"/>
        <v>-1</v>
      </c>
    </row>
    <row r="363" spans="1:11" x14ac:dyDescent="0.15">
      <c r="A363" s="23">
        <f t="shared" si="25"/>
        <v>107302</v>
      </c>
      <c r="B363" s="23" t="s">
        <v>8956</v>
      </c>
      <c r="C363" s="23" t="str">
        <f>"jingdian/"&amp;VLOOKUP(I363,city!$D$4:$P$352,12,FALSE)&amp;"/"&amp;VLOOKUP(I363,city!$D$4:$P$352,13,FALSE)&amp;"/tc/"&amp;H363&amp;".jpg"</f>
        <v>jingdian/jiangsu/zhenjiang/tc/2.jpg</v>
      </c>
      <c r="D363" s="31">
        <v>25</v>
      </c>
      <c r="E363" s="31" t="str">
        <f t="shared" si="27"/>
        <v>24,26,28,30,38</v>
      </c>
      <c r="F363" s="2" t="str">
        <f>VLOOKUP(G363,city!$A$4:$D$352,4,0)</f>
        <v>镇江</v>
      </c>
      <c r="G363" s="9">
        <f t="shared" si="28"/>
        <v>73</v>
      </c>
      <c r="H363" s="9">
        <f>IF(VLOOKUP(G362,city!$K$4:$M$352,3,0)&gt;H362,H362+1,1)</f>
        <v>2</v>
      </c>
      <c r="I363" s="23" t="s">
        <v>187</v>
      </c>
      <c r="J363" s="23">
        <f t="shared" si="26"/>
        <v>107302</v>
      </c>
      <c r="K363" s="23">
        <f t="shared" si="29"/>
        <v>-1</v>
      </c>
    </row>
    <row r="364" spans="1:11" x14ac:dyDescent="0.15">
      <c r="A364" s="23">
        <f t="shared" si="25"/>
        <v>107303</v>
      </c>
      <c r="B364" s="23" t="s">
        <v>10375</v>
      </c>
      <c r="C364" s="23" t="str">
        <f>"jingdian/"&amp;VLOOKUP(I364,city!$D$4:$P$352,12,FALSE)&amp;"/"&amp;VLOOKUP(I364,city!$D$4:$P$352,13,FALSE)&amp;"/tc/"&amp;H364&amp;".jpg"</f>
        <v>jingdian/jiangsu/zhenjiang/tc/3.jpg</v>
      </c>
      <c r="D364" s="31">
        <v>15</v>
      </c>
      <c r="E364" s="31" t="str">
        <f t="shared" si="27"/>
        <v>14,16,17,18,23</v>
      </c>
      <c r="F364" s="2" t="str">
        <f>VLOOKUP(G364,city!$A$4:$D$352,4,0)</f>
        <v>镇江</v>
      </c>
      <c r="G364" s="9">
        <f t="shared" si="28"/>
        <v>73</v>
      </c>
      <c r="H364" s="9">
        <f>IF(VLOOKUP(G363,city!$K$4:$M$352,3,0)&gt;H363,H363+1,1)</f>
        <v>3</v>
      </c>
      <c r="I364" s="23" t="s">
        <v>187</v>
      </c>
      <c r="J364" s="23">
        <f t="shared" si="26"/>
        <v>107303</v>
      </c>
      <c r="K364" s="23">
        <f t="shared" si="29"/>
        <v>-1</v>
      </c>
    </row>
    <row r="365" spans="1:11" x14ac:dyDescent="0.15">
      <c r="A365" s="23">
        <f t="shared" si="25"/>
        <v>107304</v>
      </c>
      <c r="B365" s="23" t="s">
        <v>10376</v>
      </c>
      <c r="C365" s="23" t="str">
        <f>"jingdian/"&amp;VLOOKUP(I365,city!$D$4:$P$352,12,FALSE)&amp;"/"&amp;VLOOKUP(I365,city!$D$4:$P$352,13,FALSE)&amp;"/tc/"&amp;H365&amp;".jpg"</f>
        <v>jingdian/jiangsu/zhenjiang/tc/4.jpg</v>
      </c>
      <c r="D365" s="31">
        <v>45</v>
      </c>
      <c r="E365" s="31" t="str">
        <f t="shared" si="27"/>
        <v>43,47,50,54,68</v>
      </c>
      <c r="F365" s="2" t="str">
        <f>VLOOKUP(G365,city!$A$4:$D$352,4,0)</f>
        <v>镇江</v>
      </c>
      <c r="G365" s="9">
        <f t="shared" si="28"/>
        <v>73</v>
      </c>
      <c r="H365" s="9">
        <f>IF(VLOOKUP(G364,city!$K$4:$M$352,3,0)&gt;H364,H364+1,1)</f>
        <v>4</v>
      </c>
      <c r="I365" s="23" t="s">
        <v>187</v>
      </c>
      <c r="J365" s="23">
        <f t="shared" si="26"/>
        <v>107304</v>
      </c>
      <c r="K365" s="23">
        <f t="shared" si="29"/>
        <v>-1</v>
      </c>
    </row>
    <row r="366" spans="1:11" x14ac:dyDescent="0.15">
      <c r="A366" s="23">
        <f t="shared" si="25"/>
        <v>107305</v>
      </c>
      <c r="B366" s="23" t="s">
        <v>10377</v>
      </c>
      <c r="C366" s="23" t="str">
        <f>"jingdian/"&amp;VLOOKUP(I366,city!$D$4:$P$352,12,FALSE)&amp;"/"&amp;VLOOKUP(I366,city!$D$4:$P$352,13,FALSE)&amp;"/tc/"&amp;H366&amp;".jpg"</f>
        <v>jingdian/jiangsu/zhenjiang/tc/5.jpg</v>
      </c>
      <c r="D366" s="31">
        <v>10</v>
      </c>
      <c r="E366" s="31" t="str">
        <f t="shared" si="27"/>
        <v>10,11,11,12,15</v>
      </c>
      <c r="F366" s="2" t="str">
        <f>VLOOKUP(G366,city!$A$4:$D$352,4,0)</f>
        <v>镇江</v>
      </c>
      <c r="G366" s="9">
        <f t="shared" si="28"/>
        <v>73</v>
      </c>
      <c r="H366" s="9">
        <f>IF(VLOOKUP(G365,city!$K$4:$M$352,3,0)&gt;H365,H365+1,1)</f>
        <v>5</v>
      </c>
      <c r="I366" s="23" t="s">
        <v>187</v>
      </c>
      <c r="J366" s="23">
        <f t="shared" si="26"/>
        <v>107305</v>
      </c>
      <c r="K366" s="23">
        <f t="shared" si="29"/>
        <v>-1</v>
      </c>
    </row>
    <row r="367" spans="1:11" x14ac:dyDescent="0.15">
      <c r="A367" s="23">
        <f t="shared" si="25"/>
        <v>107401</v>
      </c>
      <c r="B367" s="23" t="s">
        <v>10378</v>
      </c>
      <c r="C367" s="23" t="str">
        <f>"jingdian/"&amp;VLOOKUP(I367,city!$D$4:$P$352,12,FALSE)&amp;"/"&amp;VLOOKUP(I367,city!$D$4:$P$352,13,FALSE)&amp;"/tc/"&amp;H367&amp;".jpg"</f>
        <v>jingdian/jiangsu/taizhou/tc/1.jpg</v>
      </c>
      <c r="D367" s="31">
        <v>24</v>
      </c>
      <c r="E367" s="31" t="str">
        <f t="shared" si="27"/>
        <v>23,25,26,29,36</v>
      </c>
      <c r="F367" s="2" t="str">
        <f>VLOOKUP(G367,city!$A$4:$D$352,4,0)</f>
        <v>泰州</v>
      </c>
      <c r="G367" s="9">
        <f t="shared" si="28"/>
        <v>74</v>
      </c>
      <c r="H367" s="9">
        <f>IF(VLOOKUP(G366,city!$K$4:$M$352,3,0)&gt;H366,H366+1,1)</f>
        <v>1</v>
      </c>
      <c r="I367" s="23" t="s">
        <v>189</v>
      </c>
      <c r="J367" s="23">
        <f t="shared" si="26"/>
        <v>107401</v>
      </c>
      <c r="K367" s="23">
        <f t="shared" si="29"/>
        <v>-1</v>
      </c>
    </row>
    <row r="368" spans="1:11" x14ac:dyDescent="0.15">
      <c r="A368" s="23">
        <f t="shared" si="25"/>
        <v>107402</v>
      </c>
      <c r="B368" s="23" t="s">
        <v>10379</v>
      </c>
      <c r="C368" s="23" t="str">
        <f>"jingdian/"&amp;VLOOKUP(I368,city!$D$4:$P$352,12,FALSE)&amp;"/"&amp;VLOOKUP(I368,city!$D$4:$P$352,13,FALSE)&amp;"/tc/"&amp;H368&amp;".jpg"</f>
        <v>jingdian/jiangsu/taizhou/tc/2.jpg</v>
      </c>
      <c r="D368" s="31">
        <v>65</v>
      </c>
      <c r="E368" s="31" t="str">
        <f t="shared" si="27"/>
        <v>62,68,72,78,98</v>
      </c>
      <c r="F368" s="2" t="str">
        <f>VLOOKUP(G368,city!$A$4:$D$352,4,0)</f>
        <v>泰州</v>
      </c>
      <c r="G368" s="9">
        <f t="shared" si="28"/>
        <v>74</v>
      </c>
      <c r="H368" s="9">
        <f>IF(VLOOKUP(G367,city!$K$4:$M$352,3,0)&gt;H367,H367+1,1)</f>
        <v>2</v>
      </c>
      <c r="I368" s="23" t="s">
        <v>189</v>
      </c>
      <c r="J368" s="23">
        <f t="shared" si="26"/>
        <v>107402</v>
      </c>
      <c r="K368" s="23">
        <f t="shared" si="29"/>
        <v>-1</v>
      </c>
    </row>
    <row r="369" spans="1:11" x14ac:dyDescent="0.15">
      <c r="A369" s="23">
        <f t="shared" si="25"/>
        <v>107403</v>
      </c>
      <c r="B369" s="23" t="s">
        <v>8961</v>
      </c>
      <c r="C369" s="23" t="str">
        <f>"jingdian/"&amp;VLOOKUP(I369,city!$D$4:$P$352,12,FALSE)&amp;"/"&amp;VLOOKUP(I369,city!$D$4:$P$352,13,FALSE)&amp;"/tc/"&amp;H369&amp;".jpg"</f>
        <v>jingdian/jiangsu/taizhou/tc/3.jpg</v>
      </c>
      <c r="D369" s="31">
        <v>19</v>
      </c>
      <c r="E369" s="31" t="str">
        <f t="shared" si="27"/>
        <v>18,20,21,23,29</v>
      </c>
      <c r="F369" s="2" t="str">
        <f>VLOOKUP(G369,city!$A$4:$D$352,4,0)</f>
        <v>泰州</v>
      </c>
      <c r="G369" s="9">
        <f t="shared" si="28"/>
        <v>74</v>
      </c>
      <c r="H369" s="9">
        <f>IF(VLOOKUP(G368,city!$K$4:$M$352,3,0)&gt;H368,H368+1,1)</f>
        <v>3</v>
      </c>
      <c r="I369" s="23" t="s">
        <v>189</v>
      </c>
      <c r="J369" s="23">
        <f t="shared" si="26"/>
        <v>107403</v>
      </c>
      <c r="K369" s="23">
        <f t="shared" si="29"/>
        <v>-1</v>
      </c>
    </row>
    <row r="370" spans="1:11" x14ac:dyDescent="0.15">
      <c r="A370" s="23">
        <f t="shared" si="25"/>
        <v>107404</v>
      </c>
      <c r="B370" s="23" t="s">
        <v>10380</v>
      </c>
      <c r="C370" s="23" t="str">
        <f>"jingdian/"&amp;VLOOKUP(I370,city!$D$4:$P$352,12,FALSE)&amp;"/"&amp;VLOOKUP(I370,city!$D$4:$P$352,13,FALSE)&amp;"/tc/"&amp;H370&amp;".jpg"</f>
        <v>jingdian/jiangsu/taizhou/tc/4.jpg</v>
      </c>
      <c r="D370" s="31">
        <v>17</v>
      </c>
      <c r="E370" s="31" t="str">
        <f t="shared" si="27"/>
        <v>16,18,19,20,26</v>
      </c>
      <c r="F370" s="2" t="str">
        <f>VLOOKUP(G370,city!$A$4:$D$352,4,0)</f>
        <v>泰州</v>
      </c>
      <c r="G370" s="9">
        <f t="shared" si="28"/>
        <v>74</v>
      </c>
      <c r="H370" s="9">
        <f>IF(VLOOKUP(G369,city!$K$4:$M$352,3,0)&gt;H369,H369+1,1)</f>
        <v>4</v>
      </c>
      <c r="I370" s="23" t="s">
        <v>189</v>
      </c>
      <c r="J370" s="23">
        <f t="shared" si="26"/>
        <v>107404</v>
      </c>
      <c r="K370" s="23">
        <f t="shared" si="29"/>
        <v>-1</v>
      </c>
    </row>
    <row r="371" spans="1:11" x14ac:dyDescent="0.15">
      <c r="A371" s="23">
        <f t="shared" si="25"/>
        <v>107405</v>
      </c>
      <c r="B371" s="23" t="s">
        <v>10381</v>
      </c>
      <c r="C371" s="23" t="str">
        <f>"jingdian/"&amp;VLOOKUP(I371,city!$D$4:$P$352,12,FALSE)&amp;"/"&amp;VLOOKUP(I371,city!$D$4:$P$352,13,FALSE)&amp;"/tc/"&amp;H371&amp;".jpg"</f>
        <v>jingdian/jiangsu/taizhou/tc/5.jpg</v>
      </c>
      <c r="D371" s="31">
        <v>15</v>
      </c>
      <c r="E371" s="31" t="str">
        <f t="shared" si="27"/>
        <v>14,16,17,18,23</v>
      </c>
      <c r="F371" s="2" t="str">
        <f>VLOOKUP(G371,city!$A$4:$D$352,4,0)</f>
        <v>泰州</v>
      </c>
      <c r="G371" s="9">
        <f t="shared" si="28"/>
        <v>74</v>
      </c>
      <c r="H371" s="9">
        <f>IF(VLOOKUP(G370,city!$K$4:$M$352,3,0)&gt;H370,H370+1,1)</f>
        <v>5</v>
      </c>
      <c r="I371" s="23" t="s">
        <v>189</v>
      </c>
      <c r="J371" s="23">
        <f t="shared" si="26"/>
        <v>107405</v>
      </c>
      <c r="K371" s="23">
        <f t="shared" si="29"/>
        <v>-1</v>
      </c>
    </row>
    <row r="372" spans="1:11" x14ac:dyDescent="0.15">
      <c r="A372" s="23">
        <f t="shared" si="25"/>
        <v>107501</v>
      </c>
      <c r="B372" s="23" t="s">
        <v>10382</v>
      </c>
      <c r="C372" s="23" t="str">
        <f>"jingdian/"&amp;VLOOKUP(I372,city!$D$4:$P$352,12,FALSE)&amp;"/"&amp;VLOOKUP(I372,city!$D$4:$P$352,13,FALSE)&amp;"/tc/"&amp;H372&amp;".jpg"</f>
        <v>jingdian/jiangsu/suqian/tc/1.jpg</v>
      </c>
      <c r="D372" s="31">
        <v>35</v>
      </c>
      <c r="E372" s="31" t="str">
        <f t="shared" si="27"/>
        <v>33,37,39,42,53</v>
      </c>
      <c r="F372" s="2" t="str">
        <f>VLOOKUP(G372,city!$A$4:$D$352,4,0)</f>
        <v>宿迁</v>
      </c>
      <c r="G372" s="9">
        <f t="shared" si="28"/>
        <v>75</v>
      </c>
      <c r="H372" s="9">
        <f>IF(VLOOKUP(G371,city!$K$4:$M$352,3,0)&gt;H371,H371+1,1)</f>
        <v>1</v>
      </c>
      <c r="I372" s="23" t="s">
        <v>191</v>
      </c>
      <c r="J372" s="23">
        <f t="shared" si="26"/>
        <v>107501</v>
      </c>
      <c r="K372" s="23">
        <f t="shared" si="29"/>
        <v>-1</v>
      </c>
    </row>
    <row r="373" spans="1:11" x14ac:dyDescent="0.15">
      <c r="A373" s="23">
        <f t="shared" si="25"/>
        <v>107502</v>
      </c>
      <c r="B373" s="23" t="s">
        <v>10383</v>
      </c>
      <c r="C373" s="23" t="str">
        <f>"jingdian/"&amp;VLOOKUP(I373,city!$D$4:$P$352,12,FALSE)&amp;"/"&amp;VLOOKUP(I373,city!$D$4:$P$352,13,FALSE)&amp;"/tc/"&amp;H373&amp;".jpg"</f>
        <v>jingdian/jiangsu/suqian/tc/2.jpg</v>
      </c>
      <c r="D373" s="31">
        <v>48</v>
      </c>
      <c r="E373" s="31" t="str">
        <f t="shared" si="27"/>
        <v>46,50,53,58,72</v>
      </c>
      <c r="F373" s="2" t="str">
        <f>VLOOKUP(G373,city!$A$4:$D$352,4,0)</f>
        <v>宿迁</v>
      </c>
      <c r="G373" s="9">
        <f t="shared" si="28"/>
        <v>75</v>
      </c>
      <c r="H373" s="9">
        <f>IF(VLOOKUP(G372,city!$K$4:$M$352,3,0)&gt;H372,H372+1,1)</f>
        <v>2</v>
      </c>
      <c r="I373" s="23" t="s">
        <v>191</v>
      </c>
      <c r="J373" s="23">
        <f t="shared" si="26"/>
        <v>107502</v>
      </c>
      <c r="K373" s="23">
        <f t="shared" si="29"/>
        <v>-1</v>
      </c>
    </row>
    <row r="374" spans="1:11" x14ac:dyDescent="0.15">
      <c r="A374" s="23">
        <f t="shared" si="25"/>
        <v>107503</v>
      </c>
      <c r="B374" s="23" t="s">
        <v>10384</v>
      </c>
      <c r="C374" s="23" t="str">
        <f>"jingdian/"&amp;VLOOKUP(I374,city!$D$4:$P$352,12,FALSE)&amp;"/"&amp;VLOOKUP(I374,city!$D$4:$P$352,13,FALSE)&amp;"/tc/"&amp;H374&amp;".jpg"</f>
        <v>jingdian/jiangsu/suqian/tc/3.jpg</v>
      </c>
      <c r="D374" s="31">
        <v>13</v>
      </c>
      <c r="E374" s="31" t="str">
        <f t="shared" si="27"/>
        <v>12,14,14,16,20</v>
      </c>
      <c r="F374" s="2" t="str">
        <f>VLOOKUP(G374,city!$A$4:$D$352,4,0)</f>
        <v>宿迁</v>
      </c>
      <c r="G374" s="9">
        <f t="shared" si="28"/>
        <v>75</v>
      </c>
      <c r="H374" s="9">
        <f>IF(VLOOKUP(G373,city!$K$4:$M$352,3,0)&gt;H373,H373+1,1)</f>
        <v>3</v>
      </c>
      <c r="I374" s="23" t="s">
        <v>191</v>
      </c>
      <c r="J374" s="23">
        <f t="shared" si="26"/>
        <v>107503</v>
      </c>
      <c r="K374" s="23">
        <f t="shared" si="29"/>
        <v>-1</v>
      </c>
    </row>
    <row r="375" spans="1:11" x14ac:dyDescent="0.15">
      <c r="A375" s="23">
        <f t="shared" si="25"/>
        <v>107504</v>
      </c>
      <c r="B375" s="23" t="s">
        <v>8966</v>
      </c>
      <c r="C375" s="23" t="str">
        <f>"jingdian/"&amp;VLOOKUP(I375,city!$D$4:$P$352,12,FALSE)&amp;"/"&amp;VLOOKUP(I375,city!$D$4:$P$352,13,FALSE)&amp;"/tc/"&amp;H375&amp;".jpg"</f>
        <v>jingdian/jiangsu/suqian/tc/4.jpg</v>
      </c>
      <c r="D375" s="31">
        <v>99</v>
      </c>
      <c r="E375" s="31" t="str">
        <f t="shared" si="27"/>
        <v>94,104,109,119,149</v>
      </c>
      <c r="F375" s="2" t="str">
        <f>VLOOKUP(G375,city!$A$4:$D$352,4,0)</f>
        <v>宿迁</v>
      </c>
      <c r="G375" s="9">
        <f t="shared" si="28"/>
        <v>75</v>
      </c>
      <c r="H375" s="9">
        <f>IF(VLOOKUP(G374,city!$K$4:$M$352,3,0)&gt;H374,H374+1,1)</f>
        <v>4</v>
      </c>
      <c r="I375" s="23" t="s">
        <v>191</v>
      </c>
      <c r="J375" s="23">
        <f t="shared" si="26"/>
        <v>107504</v>
      </c>
      <c r="K375" s="23">
        <f t="shared" si="29"/>
        <v>-1</v>
      </c>
    </row>
    <row r="376" spans="1:11" x14ac:dyDescent="0.15">
      <c r="A376" s="23">
        <f t="shared" si="25"/>
        <v>107505</v>
      </c>
      <c r="B376" s="23" t="s">
        <v>10385</v>
      </c>
      <c r="C376" s="23" t="str">
        <f>"jingdian/"&amp;VLOOKUP(I376,city!$D$4:$P$352,12,FALSE)&amp;"/"&amp;VLOOKUP(I376,city!$D$4:$P$352,13,FALSE)&amp;"/tc/"&amp;H376&amp;".jpg"</f>
        <v>jingdian/jiangsu/suqian/tc/5.jpg</v>
      </c>
      <c r="D376" s="31">
        <v>28</v>
      </c>
      <c r="E376" s="31" t="str">
        <f t="shared" si="27"/>
        <v>27,29,31,34,42</v>
      </c>
      <c r="F376" s="2" t="str">
        <f>VLOOKUP(G376,city!$A$4:$D$352,4,0)</f>
        <v>宿迁</v>
      </c>
      <c r="G376" s="9">
        <f t="shared" si="28"/>
        <v>75</v>
      </c>
      <c r="H376" s="9">
        <f>IF(VLOOKUP(G375,city!$K$4:$M$352,3,0)&gt;H375,H375+1,1)</f>
        <v>5</v>
      </c>
      <c r="I376" s="23" t="s">
        <v>191</v>
      </c>
      <c r="J376" s="23">
        <f t="shared" si="26"/>
        <v>107505</v>
      </c>
      <c r="K376" s="23">
        <f t="shared" si="29"/>
        <v>-1</v>
      </c>
    </row>
    <row r="377" spans="1:11" x14ac:dyDescent="0.15">
      <c r="A377" s="23">
        <f t="shared" si="25"/>
        <v>107601</v>
      </c>
      <c r="B377" s="23" t="s">
        <v>10386</v>
      </c>
      <c r="C377" s="23" t="str">
        <f>"jingdian/"&amp;VLOOKUP(I377,city!$D$4:$P$352,12,FALSE)&amp;"/"&amp;VLOOKUP(I377,city!$D$4:$P$352,13,FALSE)&amp;"/tc/"&amp;H377&amp;".jpg"</f>
        <v>jingdian/zhejiang/hangzhou/tc/1.jpg</v>
      </c>
      <c r="D377" s="31">
        <v>9</v>
      </c>
      <c r="E377" s="31" t="str">
        <f t="shared" si="27"/>
        <v>9,9,10,11,14</v>
      </c>
      <c r="F377" s="2" t="str">
        <f>VLOOKUP(G377,city!$A$4:$D$352,4,0)</f>
        <v>杭州</v>
      </c>
      <c r="G377" s="9">
        <f t="shared" si="28"/>
        <v>76</v>
      </c>
      <c r="H377" s="9">
        <f>IF(VLOOKUP(G376,city!$K$4:$M$352,3,0)&gt;H376,H376+1,1)</f>
        <v>1</v>
      </c>
      <c r="I377" s="23" t="s">
        <v>194</v>
      </c>
      <c r="J377" s="23">
        <f t="shared" si="26"/>
        <v>107601</v>
      </c>
      <c r="K377" s="23">
        <f t="shared" si="29"/>
        <v>-1</v>
      </c>
    </row>
    <row r="378" spans="1:11" x14ac:dyDescent="0.15">
      <c r="A378" s="23">
        <f t="shared" si="25"/>
        <v>107602</v>
      </c>
      <c r="B378" s="23" t="s">
        <v>8408</v>
      </c>
      <c r="C378" s="23" t="str">
        <f>"jingdian/"&amp;VLOOKUP(I378,city!$D$4:$P$352,12,FALSE)&amp;"/"&amp;VLOOKUP(I378,city!$D$4:$P$352,13,FALSE)&amp;"/tc/"&amp;H378&amp;".jpg"</f>
        <v>jingdian/zhejiang/hangzhou/tc/2.jpg</v>
      </c>
      <c r="D378" s="31">
        <v>9</v>
      </c>
      <c r="E378" s="31" t="str">
        <f t="shared" si="27"/>
        <v>9,9,10,11,14</v>
      </c>
      <c r="F378" s="2" t="str">
        <f>VLOOKUP(G378,city!$A$4:$D$352,4,0)</f>
        <v>杭州</v>
      </c>
      <c r="G378" s="9">
        <f t="shared" si="28"/>
        <v>76</v>
      </c>
      <c r="H378" s="9">
        <f>IF(VLOOKUP(G377,city!$K$4:$M$352,3,0)&gt;H377,H377+1,1)</f>
        <v>2</v>
      </c>
      <c r="I378" s="23" t="s">
        <v>194</v>
      </c>
      <c r="J378" s="23">
        <f t="shared" si="26"/>
        <v>107602</v>
      </c>
      <c r="K378" s="23">
        <f t="shared" si="29"/>
        <v>-1</v>
      </c>
    </row>
    <row r="379" spans="1:11" x14ac:dyDescent="0.15">
      <c r="A379" s="23">
        <f t="shared" si="25"/>
        <v>107603</v>
      </c>
      <c r="B379" s="23" t="s">
        <v>8406</v>
      </c>
      <c r="C379" s="23" t="str">
        <f>"jingdian/"&amp;VLOOKUP(I379,city!$D$4:$P$352,12,FALSE)&amp;"/"&amp;VLOOKUP(I379,city!$D$4:$P$352,13,FALSE)&amp;"/tc/"&amp;H379&amp;".jpg"</f>
        <v>jingdian/zhejiang/hangzhou/tc/3.jpg</v>
      </c>
      <c r="D379" s="31">
        <v>20</v>
      </c>
      <c r="E379" s="31" t="str">
        <f t="shared" si="27"/>
        <v>19,21,22,24,30</v>
      </c>
      <c r="F379" s="2" t="str">
        <f>VLOOKUP(G379,city!$A$4:$D$352,4,0)</f>
        <v>杭州</v>
      </c>
      <c r="G379" s="9">
        <f t="shared" si="28"/>
        <v>76</v>
      </c>
      <c r="H379" s="9">
        <f>IF(VLOOKUP(G378,city!$K$4:$M$352,3,0)&gt;H378,H378+1,1)</f>
        <v>3</v>
      </c>
      <c r="I379" s="23" t="s">
        <v>194</v>
      </c>
      <c r="J379" s="23">
        <f t="shared" si="26"/>
        <v>107603</v>
      </c>
      <c r="K379" s="23">
        <f t="shared" si="29"/>
        <v>-1</v>
      </c>
    </row>
    <row r="380" spans="1:11" x14ac:dyDescent="0.15">
      <c r="A380" s="23">
        <f t="shared" si="25"/>
        <v>107604</v>
      </c>
      <c r="B380" s="23" t="s">
        <v>8411</v>
      </c>
      <c r="C380" s="23" t="str">
        <f>"jingdian/"&amp;VLOOKUP(I380,city!$D$4:$P$352,12,FALSE)&amp;"/"&amp;VLOOKUP(I380,city!$D$4:$P$352,13,FALSE)&amp;"/tc/"&amp;H380&amp;".jpg"</f>
        <v>jingdian/zhejiang/hangzhou/tc/4.jpg</v>
      </c>
      <c r="D380" s="31">
        <v>98</v>
      </c>
      <c r="E380" s="31" t="str">
        <f t="shared" si="27"/>
        <v>93,103,108,118,147</v>
      </c>
      <c r="F380" s="2" t="str">
        <f>VLOOKUP(G380,city!$A$4:$D$352,4,0)</f>
        <v>杭州</v>
      </c>
      <c r="G380" s="9">
        <f t="shared" si="28"/>
        <v>76</v>
      </c>
      <c r="H380" s="9">
        <f>IF(VLOOKUP(G379,city!$K$4:$M$352,3,0)&gt;H379,H379+1,1)</f>
        <v>4</v>
      </c>
      <c r="I380" s="23" t="s">
        <v>194</v>
      </c>
      <c r="J380" s="23">
        <f t="shared" si="26"/>
        <v>107604</v>
      </c>
      <c r="K380" s="23">
        <f t="shared" si="29"/>
        <v>-1</v>
      </c>
    </row>
    <row r="381" spans="1:11" x14ac:dyDescent="0.15">
      <c r="A381" s="23">
        <f t="shared" si="25"/>
        <v>107605</v>
      </c>
      <c r="B381" s="23" t="s">
        <v>10387</v>
      </c>
      <c r="C381" s="23" t="str">
        <f>"jingdian/"&amp;VLOOKUP(I381,city!$D$4:$P$352,12,FALSE)&amp;"/"&amp;VLOOKUP(I381,city!$D$4:$P$352,13,FALSE)&amp;"/tc/"&amp;H381&amp;".jpg"</f>
        <v>jingdian/zhejiang/hangzhou/tc/5.jpg</v>
      </c>
      <c r="D381" s="31">
        <v>16</v>
      </c>
      <c r="E381" s="31" t="str">
        <f t="shared" si="27"/>
        <v>15,17,18,19,24</v>
      </c>
      <c r="F381" s="2" t="str">
        <f>VLOOKUP(G381,city!$A$4:$D$352,4,0)</f>
        <v>杭州</v>
      </c>
      <c r="G381" s="9">
        <f t="shared" si="28"/>
        <v>76</v>
      </c>
      <c r="H381" s="9">
        <f>IF(VLOOKUP(G380,city!$K$4:$M$352,3,0)&gt;H380,H380+1,1)</f>
        <v>5</v>
      </c>
      <c r="I381" s="23" t="s">
        <v>194</v>
      </c>
      <c r="J381" s="23">
        <f t="shared" si="26"/>
        <v>107605</v>
      </c>
      <c r="K381" s="23">
        <f t="shared" si="29"/>
        <v>-1</v>
      </c>
    </row>
    <row r="382" spans="1:11" x14ac:dyDescent="0.15">
      <c r="A382" s="23">
        <f t="shared" si="25"/>
        <v>107701</v>
      </c>
      <c r="B382" s="23" t="s">
        <v>8413</v>
      </c>
      <c r="C382" s="23" t="str">
        <f>"jingdian/"&amp;VLOOKUP(I382,city!$D$4:$P$352,12,FALSE)&amp;"/"&amp;VLOOKUP(I382,city!$D$4:$P$352,13,FALSE)&amp;"/tc/"&amp;H382&amp;".jpg"</f>
        <v>jingdian/zhejiang/ningbo/tc/1.jpg</v>
      </c>
      <c r="D382" s="31">
        <v>30</v>
      </c>
      <c r="E382" s="31" t="str">
        <f t="shared" si="27"/>
        <v>29,32,33,36,45</v>
      </c>
      <c r="F382" s="2" t="str">
        <f>VLOOKUP(G382,city!$A$4:$D$352,4,0)</f>
        <v>宁波</v>
      </c>
      <c r="G382" s="9">
        <f t="shared" si="28"/>
        <v>77</v>
      </c>
      <c r="H382" s="9">
        <f>IF(VLOOKUP(G381,city!$K$4:$M$352,3,0)&gt;H381,H381+1,1)</f>
        <v>1</v>
      </c>
      <c r="I382" s="23" t="s">
        <v>197</v>
      </c>
      <c r="J382" s="23">
        <f t="shared" si="26"/>
        <v>107701</v>
      </c>
      <c r="K382" s="23">
        <f t="shared" si="29"/>
        <v>-1</v>
      </c>
    </row>
    <row r="383" spans="1:11" x14ac:dyDescent="0.15">
      <c r="A383" s="23">
        <f t="shared" si="25"/>
        <v>107702</v>
      </c>
      <c r="B383" s="23" t="s">
        <v>8416</v>
      </c>
      <c r="C383" s="23" t="str">
        <f>"jingdian/"&amp;VLOOKUP(I383,city!$D$4:$P$352,12,FALSE)&amp;"/"&amp;VLOOKUP(I383,city!$D$4:$P$352,13,FALSE)&amp;"/tc/"&amp;H383&amp;".jpg"</f>
        <v>jingdian/zhejiang/ningbo/tc/2.jpg</v>
      </c>
      <c r="D383" s="31">
        <v>15</v>
      </c>
      <c r="E383" s="31" t="str">
        <f t="shared" si="27"/>
        <v>14,16,17,18,23</v>
      </c>
      <c r="F383" s="2" t="str">
        <f>VLOOKUP(G383,city!$A$4:$D$352,4,0)</f>
        <v>宁波</v>
      </c>
      <c r="G383" s="9">
        <f t="shared" si="28"/>
        <v>77</v>
      </c>
      <c r="H383" s="9">
        <f>IF(VLOOKUP(G382,city!$K$4:$M$352,3,0)&gt;H382,H382+1,1)</f>
        <v>2</v>
      </c>
      <c r="I383" s="23" t="s">
        <v>197</v>
      </c>
      <c r="J383" s="23">
        <f t="shared" si="26"/>
        <v>107702</v>
      </c>
      <c r="K383" s="23">
        <f t="shared" si="29"/>
        <v>-1</v>
      </c>
    </row>
    <row r="384" spans="1:11" x14ac:dyDescent="0.15">
      <c r="A384" s="23">
        <f t="shared" si="25"/>
        <v>107703</v>
      </c>
      <c r="B384" s="23" t="s">
        <v>10388</v>
      </c>
      <c r="C384" s="23" t="str">
        <f>"jingdian/"&amp;VLOOKUP(I384,city!$D$4:$P$352,12,FALSE)&amp;"/"&amp;VLOOKUP(I384,city!$D$4:$P$352,13,FALSE)&amp;"/tc/"&amp;H384&amp;".jpg"</f>
        <v>jingdian/zhejiang/ningbo/tc/3.jpg</v>
      </c>
      <c r="D384" s="31">
        <v>138</v>
      </c>
      <c r="E384" s="31" t="str">
        <f t="shared" si="27"/>
        <v>131,145,152,166,207</v>
      </c>
      <c r="F384" s="2" t="str">
        <f>VLOOKUP(G384,city!$A$4:$D$352,4,0)</f>
        <v>宁波</v>
      </c>
      <c r="G384" s="9">
        <f t="shared" si="28"/>
        <v>77</v>
      </c>
      <c r="H384" s="9">
        <f>IF(VLOOKUP(G383,city!$K$4:$M$352,3,0)&gt;H383,H383+1,1)</f>
        <v>3</v>
      </c>
      <c r="I384" s="23" t="s">
        <v>197</v>
      </c>
      <c r="J384" s="23">
        <f t="shared" si="26"/>
        <v>107703</v>
      </c>
      <c r="K384" s="23">
        <f t="shared" si="29"/>
        <v>10</v>
      </c>
    </row>
    <row r="385" spans="1:11" x14ac:dyDescent="0.15">
      <c r="A385" s="23">
        <f t="shared" si="25"/>
        <v>107704</v>
      </c>
      <c r="B385" s="23" t="s">
        <v>10389</v>
      </c>
      <c r="C385" s="23" t="str">
        <f>"jingdian/"&amp;VLOOKUP(I385,city!$D$4:$P$352,12,FALSE)&amp;"/"&amp;VLOOKUP(I385,city!$D$4:$P$352,13,FALSE)&amp;"/tc/"&amp;H385&amp;".jpg"</f>
        <v>jingdian/zhejiang/ningbo/tc/4.jpg</v>
      </c>
      <c r="D385" s="31">
        <v>65</v>
      </c>
      <c r="E385" s="31" t="str">
        <f t="shared" si="27"/>
        <v>62,68,72,78,98</v>
      </c>
      <c r="F385" s="2" t="str">
        <f>VLOOKUP(G385,city!$A$4:$D$352,4,0)</f>
        <v>宁波</v>
      </c>
      <c r="G385" s="9">
        <f t="shared" si="28"/>
        <v>77</v>
      </c>
      <c r="H385" s="9">
        <f>IF(VLOOKUP(G384,city!$K$4:$M$352,3,0)&gt;H384,H384+1,1)</f>
        <v>4</v>
      </c>
      <c r="I385" s="23" t="s">
        <v>197</v>
      </c>
      <c r="J385" s="23">
        <f t="shared" si="26"/>
        <v>107704</v>
      </c>
      <c r="K385" s="23">
        <f t="shared" si="29"/>
        <v>-1</v>
      </c>
    </row>
    <row r="386" spans="1:11" x14ac:dyDescent="0.15">
      <c r="A386" s="23">
        <f t="shared" si="25"/>
        <v>107801</v>
      </c>
      <c r="B386" s="23" t="s">
        <v>8421</v>
      </c>
      <c r="C386" s="23" t="str">
        <f>"jingdian/"&amp;VLOOKUP(I386,city!$D$4:$P$352,12,FALSE)&amp;"/"&amp;VLOOKUP(I386,city!$D$4:$P$352,13,FALSE)&amp;"/tc/"&amp;H386&amp;".jpg"</f>
        <v>jingdian/zhejiang/wenzhou/tc/1.jpg</v>
      </c>
      <c r="D386" s="31">
        <v>21</v>
      </c>
      <c r="E386" s="31" t="str">
        <f t="shared" si="27"/>
        <v>20,22,23,25,32</v>
      </c>
      <c r="F386" s="2" t="str">
        <f>VLOOKUP(G386,city!$A$4:$D$352,4,0)</f>
        <v>温州</v>
      </c>
      <c r="G386" s="9">
        <f t="shared" si="28"/>
        <v>78</v>
      </c>
      <c r="H386" s="9">
        <f>IF(VLOOKUP(G385,city!$K$4:$M$352,3,0)&gt;H385,H385+1,1)</f>
        <v>1</v>
      </c>
      <c r="I386" s="23" t="s">
        <v>199</v>
      </c>
      <c r="J386" s="23">
        <f t="shared" si="26"/>
        <v>107801</v>
      </c>
      <c r="K386" s="23">
        <f t="shared" si="29"/>
        <v>-1</v>
      </c>
    </row>
    <row r="387" spans="1:11" x14ac:dyDescent="0.15">
      <c r="A387" s="23">
        <f t="shared" si="25"/>
        <v>107802</v>
      </c>
      <c r="B387" s="23" t="s">
        <v>8419</v>
      </c>
      <c r="C387" s="23" t="str">
        <f>"jingdian/"&amp;VLOOKUP(I387,city!$D$4:$P$352,12,FALSE)&amp;"/"&amp;VLOOKUP(I387,city!$D$4:$P$352,13,FALSE)&amp;"/tc/"&amp;H387&amp;".jpg"</f>
        <v>jingdian/zhejiang/wenzhou/tc/2.jpg</v>
      </c>
      <c r="D387" s="31">
        <v>4</v>
      </c>
      <c r="E387" s="31" t="str">
        <f t="shared" si="27"/>
        <v>4,4,4,5,6</v>
      </c>
      <c r="F387" s="2" t="str">
        <f>VLOOKUP(G387,city!$A$4:$D$352,4,0)</f>
        <v>温州</v>
      </c>
      <c r="G387" s="9">
        <f t="shared" si="28"/>
        <v>78</v>
      </c>
      <c r="H387" s="9">
        <f>IF(VLOOKUP(G386,city!$K$4:$M$352,3,0)&gt;H386,H386+1,1)</f>
        <v>2</v>
      </c>
      <c r="I387" s="23" t="s">
        <v>199</v>
      </c>
      <c r="J387" s="23">
        <f t="shared" si="26"/>
        <v>107802</v>
      </c>
      <c r="K387" s="23">
        <f t="shared" si="29"/>
        <v>-1</v>
      </c>
    </row>
    <row r="388" spans="1:11" x14ac:dyDescent="0.15">
      <c r="A388" s="23">
        <f t="shared" ref="A388:A451" si="30">H388+G388*100+100000</f>
        <v>107803</v>
      </c>
      <c r="B388" s="23" t="s">
        <v>8423</v>
      </c>
      <c r="C388" s="23" t="str">
        <f>"jingdian/"&amp;VLOOKUP(I388,city!$D$4:$P$352,12,FALSE)&amp;"/"&amp;VLOOKUP(I388,city!$D$4:$P$352,13,FALSE)&amp;"/tc/"&amp;H388&amp;".jpg"</f>
        <v>jingdian/zhejiang/wenzhou/tc/3.jpg</v>
      </c>
      <c r="D388" s="31">
        <v>11</v>
      </c>
      <c r="E388" s="31" t="str">
        <f t="shared" si="27"/>
        <v>10,12,12,13,17</v>
      </c>
      <c r="F388" s="2" t="str">
        <f>VLOOKUP(G388,city!$A$4:$D$352,4,0)</f>
        <v>温州</v>
      </c>
      <c r="G388" s="9">
        <f t="shared" si="28"/>
        <v>78</v>
      </c>
      <c r="H388" s="9">
        <f>IF(VLOOKUP(G387,city!$K$4:$M$352,3,0)&gt;H387,H387+1,1)</f>
        <v>3</v>
      </c>
      <c r="I388" s="23" t="s">
        <v>199</v>
      </c>
      <c r="J388" s="23">
        <f t="shared" ref="J388:J451" si="31">A388</f>
        <v>107803</v>
      </c>
      <c r="K388" s="23">
        <f t="shared" si="29"/>
        <v>-1</v>
      </c>
    </row>
    <row r="389" spans="1:11" x14ac:dyDescent="0.15">
      <c r="A389" s="23">
        <f t="shared" si="30"/>
        <v>107901</v>
      </c>
      <c r="B389" s="23" t="s">
        <v>8425</v>
      </c>
      <c r="C389" s="23" t="str">
        <f>"jingdian/"&amp;VLOOKUP(I389,city!$D$4:$P$352,12,FALSE)&amp;"/"&amp;VLOOKUP(I389,city!$D$4:$P$352,13,FALSE)&amp;"/tc/"&amp;H389&amp;".jpg"</f>
        <v>jingdian/zhejiang/shaoxing/tc/1.jpg</v>
      </c>
      <c r="D389" s="31">
        <v>20</v>
      </c>
      <c r="E389" s="31" t="str">
        <f t="shared" ref="E389:E452" si="32">ROUND(D389*0.95,0)&amp;","&amp;ROUND(D389*1.05,0)&amp;","&amp;ROUND(D389*1.1,0)&amp;","&amp;ROUND(D389*IF(D389&gt;1000,1.15,1.2),0)&amp;","&amp;ROUND(D389*IF(D389&gt;1000,1.3,1.5),0)</f>
        <v>19,21,22,24,30</v>
      </c>
      <c r="F389" s="2" t="str">
        <f>VLOOKUP(G389,city!$A$4:$D$352,4,0)</f>
        <v>绍兴</v>
      </c>
      <c r="G389" s="9">
        <f t="shared" ref="G389:G452" si="33">IF(H389&gt;H388,G388,G388+1)</f>
        <v>79</v>
      </c>
      <c r="H389" s="9">
        <f>IF(VLOOKUP(G388,city!$K$4:$M$352,3,0)&gt;H388,H388+1,1)</f>
        <v>1</v>
      </c>
      <c r="I389" s="23" t="s">
        <v>201</v>
      </c>
      <c r="J389" s="23">
        <f t="shared" si="31"/>
        <v>107901</v>
      </c>
      <c r="K389" s="23">
        <f t="shared" ref="K389:K452" si="34">IF(D389&gt;1500,1,IF(D389&gt;800,2,IF(D389&gt;500,3,IF(D389&gt;300,5,IF(D389&gt;100,10,-1)))))</f>
        <v>-1</v>
      </c>
    </row>
    <row r="390" spans="1:11" x14ac:dyDescent="0.15">
      <c r="A390" s="23">
        <f t="shared" si="30"/>
        <v>107902</v>
      </c>
      <c r="B390" s="23" t="s">
        <v>8427</v>
      </c>
      <c r="C390" s="23" t="str">
        <f>"jingdian/"&amp;VLOOKUP(I390,city!$D$4:$P$352,12,FALSE)&amp;"/"&amp;VLOOKUP(I390,city!$D$4:$P$352,13,FALSE)&amp;"/tc/"&amp;H390&amp;".jpg"</f>
        <v>jingdian/zhejiang/shaoxing/tc/2.jpg</v>
      </c>
      <c r="D390" s="31">
        <v>145</v>
      </c>
      <c r="E390" s="31" t="str">
        <f t="shared" si="32"/>
        <v>138,152,160,174,218</v>
      </c>
      <c r="F390" s="2" t="str">
        <f>VLOOKUP(G390,city!$A$4:$D$352,4,0)</f>
        <v>绍兴</v>
      </c>
      <c r="G390" s="9">
        <f t="shared" si="33"/>
        <v>79</v>
      </c>
      <c r="H390" s="9">
        <f>IF(VLOOKUP(G389,city!$K$4:$M$352,3,0)&gt;H389,H389+1,1)</f>
        <v>2</v>
      </c>
      <c r="I390" s="23" t="s">
        <v>201</v>
      </c>
      <c r="J390" s="23">
        <f t="shared" si="31"/>
        <v>107902</v>
      </c>
      <c r="K390" s="23">
        <f t="shared" si="34"/>
        <v>10</v>
      </c>
    </row>
    <row r="391" spans="1:11" x14ac:dyDescent="0.15">
      <c r="A391" s="23">
        <f t="shared" si="30"/>
        <v>107903</v>
      </c>
      <c r="B391" s="23" t="s">
        <v>10390</v>
      </c>
      <c r="C391" s="23" t="str">
        <f>"jingdian/"&amp;VLOOKUP(I391,city!$D$4:$P$352,12,FALSE)&amp;"/"&amp;VLOOKUP(I391,city!$D$4:$P$352,13,FALSE)&amp;"/tc/"&amp;H391&amp;".jpg"</f>
        <v>jingdian/zhejiang/shaoxing/tc/3.jpg</v>
      </c>
      <c r="D391" s="31">
        <v>1</v>
      </c>
      <c r="E391" s="31" t="str">
        <f t="shared" si="32"/>
        <v>1,1,1,1,2</v>
      </c>
      <c r="F391" s="2" t="str">
        <f>VLOOKUP(G391,city!$A$4:$D$352,4,0)</f>
        <v>绍兴</v>
      </c>
      <c r="G391" s="9">
        <f t="shared" si="33"/>
        <v>79</v>
      </c>
      <c r="H391" s="9">
        <f>IF(VLOOKUP(G390,city!$K$4:$M$352,3,0)&gt;H390,H390+1,1)</f>
        <v>3</v>
      </c>
      <c r="I391" s="23" t="s">
        <v>201</v>
      </c>
      <c r="J391" s="23">
        <f t="shared" si="31"/>
        <v>107903</v>
      </c>
      <c r="K391" s="23">
        <f t="shared" si="34"/>
        <v>-1</v>
      </c>
    </row>
    <row r="392" spans="1:11" x14ac:dyDescent="0.15">
      <c r="A392" s="23">
        <f t="shared" si="30"/>
        <v>107904</v>
      </c>
      <c r="B392" s="23" t="s">
        <v>8429</v>
      </c>
      <c r="C392" s="23" t="str">
        <f>"jingdian/"&amp;VLOOKUP(I392,city!$D$4:$P$352,12,FALSE)&amp;"/"&amp;VLOOKUP(I392,city!$D$4:$P$352,13,FALSE)&amp;"/tc/"&amp;H392&amp;".jpg"</f>
        <v>jingdian/zhejiang/shaoxing/tc/4.jpg</v>
      </c>
      <c r="D392" s="31">
        <v>38</v>
      </c>
      <c r="E392" s="31" t="str">
        <f t="shared" si="32"/>
        <v>36,40,42,46,57</v>
      </c>
      <c r="F392" s="2" t="str">
        <f>VLOOKUP(G392,city!$A$4:$D$352,4,0)</f>
        <v>绍兴</v>
      </c>
      <c r="G392" s="9">
        <f t="shared" si="33"/>
        <v>79</v>
      </c>
      <c r="H392" s="9">
        <f>IF(VLOOKUP(G391,city!$K$4:$M$352,3,0)&gt;H391,H391+1,1)</f>
        <v>4</v>
      </c>
      <c r="I392" s="23" t="s">
        <v>201</v>
      </c>
      <c r="J392" s="23">
        <f t="shared" si="31"/>
        <v>107904</v>
      </c>
      <c r="K392" s="23">
        <f t="shared" si="34"/>
        <v>-1</v>
      </c>
    </row>
    <row r="393" spans="1:11" x14ac:dyDescent="0.15">
      <c r="A393" s="23">
        <f t="shared" si="30"/>
        <v>108001</v>
      </c>
      <c r="B393" s="23" t="s">
        <v>8432</v>
      </c>
      <c r="C393" s="23" t="str">
        <f>"jingdian/"&amp;VLOOKUP(I393,city!$D$4:$P$352,12,FALSE)&amp;"/"&amp;VLOOKUP(I393,city!$D$4:$P$352,13,FALSE)&amp;"/tc/"&amp;H393&amp;".jpg"</f>
        <v>jingdian/zhejiang/huzhou/tc/1.jpg</v>
      </c>
      <c r="D393" s="31">
        <v>2</v>
      </c>
      <c r="E393" s="31" t="str">
        <f t="shared" si="32"/>
        <v>2,2,2,2,3</v>
      </c>
      <c r="F393" s="2" t="str">
        <f>VLOOKUP(G393,city!$A$4:$D$352,4,0)</f>
        <v>湖州</v>
      </c>
      <c r="G393" s="9">
        <f t="shared" si="33"/>
        <v>80</v>
      </c>
      <c r="H393" s="9">
        <f>IF(VLOOKUP(G392,city!$K$4:$M$352,3,0)&gt;H392,H392+1,1)</f>
        <v>1</v>
      </c>
      <c r="I393" s="23" t="s">
        <v>203</v>
      </c>
      <c r="J393" s="23">
        <f t="shared" si="31"/>
        <v>108001</v>
      </c>
      <c r="K393" s="23">
        <f t="shared" si="34"/>
        <v>-1</v>
      </c>
    </row>
    <row r="394" spans="1:11" x14ac:dyDescent="0.15">
      <c r="A394" s="23">
        <f t="shared" si="30"/>
        <v>108002</v>
      </c>
      <c r="B394" s="23" t="s">
        <v>10391</v>
      </c>
      <c r="C394" s="23" t="str">
        <f>"jingdian/"&amp;VLOOKUP(I394,city!$D$4:$P$352,12,FALSE)&amp;"/"&amp;VLOOKUP(I394,city!$D$4:$P$352,13,FALSE)&amp;"/tc/"&amp;H394&amp;".jpg"</f>
        <v>jingdian/zhejiang/huzhou/tc/2.jpg</v>
      </c>
      <c r="D394" s="31">
        <v>24</v>
      </c>
      <c r="E394" s="31" t="str">
        <f t="shared" si="32"/>
        <v>23,25,26,29,36</v>
      </c>
      <c r="F394" s="2" t="str">
        <f>VLOOKUP(G394,city!$A$4:$D$352,4,0)</f>
        <v>湖州</v>
      </c>
      <c r="G394" s="9">
        <f t="shared" si="33"/>
        <v>80</v>
      </c>
      <c r="H394" s="9">
        <f>IF(VLOOKUP(G393,city!$K$4:$M$352,3,0)&gt;H393,H393+1,1)</f>
        <v>2</v>
      </c>
      <c r="I394" s="23" t="s">
        <v>203</v>
      </c>
      <c r="J394" s="23">
        <f t="shared" si="31"/>
        <v>108002</v>
      </c>
      <c r="K394" s="23">
        <f t="shared" si="34"/>
        <v>-1</v>
      </c>
    </row>
    <row r="395" spans="1:11" x14ac:dyDescent="0.15">
      <c r="A395" s="23">
        <f t="shared" si="30"/>
        <v>108003</v>
      </c>
      <c r="B395" s="23" t="s">
        <v>8435</v>
      </c>
      <c r="C395" s="23" t="str">
        <f>"jingdian/"&amp;VLOOKUP(I395,city!$D$4:$P$352,12,FALSE)&amp;"/"&amp;VLOOKUP(I395,city!$D$4:$P$352,13,FALSE)&amp;"/tc/"&amp;H395&amp;".jpg"</f>
        <v>jingdian/zhejiang/huzhou/tc/3.jpg</v>
      </c>
      <c r="D395" s="31">
        <v>28</v>
      </c>
      <c r="E395" s="31" t="str">
        <f t="shared" si="32"/>
        <v>27,29,31,34,42</v>
      </c>
      <c r="F395" s="2" t="str">
        <f>VLOOKUP(G395,city!$A$4:$D$352,4,0)</f>
        <v>湖州</v>
      </c>
      <c r="G395" s="9">
        <f t="shared" si="33"/>
        <v>80</v>
      </c>
      <c r="H395" s="9">
        <f>IF(VLOOKUP(G394,city!$K$4:$M$352,3,0)&gt;H394,H394+1,1)</f>
        <v>3</v>
      </c>
      <c r="I395" s="23" t="s">
        <v>203</v>
      </c>
      <c r="J395" s="23">
        <f t="shared" si="31"/>
        <v>108003</v>
      </c>
      <c r="K395" s="23">
        <f t="shared" si="34"/>
        <v>-1</v>
      </c>
    </row>
    <row r="396" spans="1:11" x14ac:dyDescent="0.15">
      <c r="A396" s="23">
        <f t="shared" si="30"/>
        <v>108101</v>
      </c>
      <c r="B396" s="23" t="s">
        <v>8442</v>
      </c>
      <c r="C396" s="23" t="str">
        <f>"jingdian/"&amp;VLOOKUP(I396,city!$D$4:$P$352,12,FALSE)&amp;"/"&amp;VLOOKUP(I396,city!$D$4:$P$352,13,FALSE)&amp;"/tc/"&amp;H396&amp;".jpg"</f>
        <v>jingdian/zhejiang/jiaxing/tc/1.jpg</v>
      </c>
      <c r="D396" s="31">
        <v>188</v>
      </c>
      <c r="E396" s="31" t="str">
        <f t="shared" si="32"/>
        <v>179,197,207,226,282</v>
      </c>
      <c r="F396" s="2" t="str">
        <f>VLOOKUP(G396,city!$A$4:$D$352,4,0)</f>
        <v>嘉兴</v>
      </c>
      <c r="G396" s="9">
        <f t="shared" si="33"/>
        <v>81</v>
      </c>
      <c r="H396" s="9">
        <f>IF(VLOOKUP(G395,city!$K$4:$M$352,3,0)&gt;H395,H395+1,1)</f>
        <v>1</v>
      </c>
      <c r="I396" s="23" t="s">
        <v>205</v>
      </c>
      <c r="J396" s="23">
        <f t="shared" si="31"/>
        <v>108101</v>
      </c>
      <c r="K396" s="23">
        <f t="shared" si="34"/>
        <v>10</v>
      </c>
    </row>
    <row r="397" spans="1:11" x14ac:dyDescent="0.15">
      <c r="A397" s="23">
        <f t="shared" si="30"/>
        <v>108102</v>
      </c>
      <c r="B397" s="23" t="s">
        <v>8438</v>
      </c>
      <c r="C397" s="23" t="str">
        <f>"jingdian/"&amp;VLOOKUP(I397,city!$D$4:$P$352,12,FALSE)&amp;"/"&amp;VLOOKUP(I397,city!$D$4:$P$352,13,FALSE)&amp;"/tc/"&amp;H397&amp;".jpg"</f>
        <v>jingdian/zhejiang/jiaxing/tc/2.jpg</v>
      </c>
      <c r="D397" s="31">
        <v>1</v>
      </c>
      <c r="E397" s="31" t="str">
        <f t="shared" si="32"/>
        <v>1,1,1,1,2</v>
      </c>
      <c r="F397" s="2" t="str">
        <f>VLOOKUP(G397,city!$A$4:$D$352,4,0)</f>
        <v>嘉兴</v>
      </c>
      <c r="G397" s="9">
        <f t="shared" si="33"/>
        <v>81</v>
      </c>
      <c r="H397" s="9">
        <f>IF(VLOOKUP(G396,city!$K$4:$M$352,3,0)&gt;H396,H396+1,1)</f>
        <v>2</v>
      </c>
      <c r="I397" s="23" t="s">
        <v>205</v>
      </c>
      <c r="J397" s="23">
        <f t="shared" si="31"/>
        <v>108102</v>
      </c>
      <c r="K397" s="23">
        <f t="shared" si="34"/>
        <v>-1</v>
      </c>
    </row>
    <row r="398" spans="1:11" x14ac:dyDescent="0.15">
      <c r="A398" s="23">
        <f t="shared" si="30"/>
        <v>108103</v>
      </c>
      <c r="B398" s="23" t="s">
        <v>8440</v>
      </c>
      <c r="C398" s="23" t="str">
        <f>"jingdian/"&amp;VLOOKUP(I398,city!$D$4:$P$352,12,FALSE)&amp;"/"&amp;VLOOKUP(I398,city!$D$4:$P$352,13,FALSE)&amp;"/tc/"&amp;H398&amp;".jpg"</f>
        <v>jingdian/zhejiang/jiaxing/tc/3.jpg</v>
      </c>
      <c r="D398" s="31">
        <v>2</v>
      </c>
      <c r="E398" s="31" t="str">
        <f t="shared" si="32"/>
        <v>2,2,2,2,3</v>
      </c>
      <c r="F398" s="2" t="str">
        <f>VLOOKUP(G398,city!$A$4:$D$352,4,0)</f>
        <v>嘉兴</v>
      </c>
      <c r="G398" s="9">
        <f t="shared" si="33"/>
        <v>81</v>
      </c>
      <c r="H398" s="9">
        <f>IF(VLOOKUP(G397,city!$K$4:$M$352,3,0)&gt;H397,H397+1,1)</f>
        <v>3</v>
      </c>
      <c r="I398" s="23" t="s">
        <v>205</v>
      </c>
      <c r="J398" s="23">
        <f t="shared" si="31"/>
        <v>108103</v>
      </c>
      <c r="K398" s="23">
        <f t="shared" si="34"/>
        <v>-1</v>
      </c>
    </row>
    <row r="399" spans="1:11" x14ac:dyDescent="0.15">
      <c r="A399" s="23">
        <f t="shared" si="30"/>
        <v>108104</v>
      </c>
      <c r="B399" s="23" t="s">
        <v>10392</v>
      </c>
      <c r="C399" s="23" t="str">
        <f>"jingdian/"&amp;VLOOKUP(I399,city!$D$4:$P$352,12,FALSE)&amp;"/"&amp;VLOOKUP(I399,city!$D$4:$P$352,13,FALSE)&amp;"/tc/"&amp;H399&amp;".jpg"</f>
        <v>jingdian/zhejiang/jiaxing/tc/4.jpg</v>
      </c>
      <c r="D399" s="31">
        <v>5</v>
      </c>
      <c r="E399" s="31" t="str">
        <f t="shared" si="32"/>
        <v>5,5,6,6,8</v>
      </c>
      <c r="F399" s="2" t="str">
        <f>VLOOKUP(G399,city!$A$4:$D$352,4,0)</f>
        <v>嘉兴</v>
      </c>
      <c r="G399" s="9">
        <f t="shared" si="33"/>
        <v>81</v>
      </c>
      <c r="H399" s="9">
        <f>IF(VLOOKUP(G398,city!$K$4:$M$352,3,0)&gt;H398,H398+1,1)</f>
        <v>4</v>
      </c>
      <c r="I399" s="23" t="s">
        <v>205</v>
      </c>
      <c r="J399" s="23">
        <f t="shared" si="31"/>
        <v>108104</v>
      </c>
      <c r="K399" s="23">
        <f t="shared" si="34"/>
        <v>-1</v>
      </c>
    </row>
    <row r="400" spans="1:11" x14ac:dyDescent="0.15">
      <c r="A400" s="23">
        <f t="shared" si="30"/>
        <v>108201</v>
      </c>
      <c r="B400" s="23" t="s">
        <v>8447</v>
      </c>
      <c r="C400" s="23" t="str">
        <f>"jingdian/"&amp;VLOOKUP(I400,city!$D$4:$P$352,12,FALSE)&amp;"/"&amp;VLOOKUP(I400,city!$D$4:$P$352,13,FALSE)&amp;"/tc/"&amp;H400&amp;".jpg"</f>
        <v>jingdian/zhejiang/jinhua/tc/1.jpg</v>
      </c>
      <c r="D400" s="31">
        <v>5</v>
      </c>
      <c r="E400" s="31" t="str">
        <f t="shared" si="32"/>
        <v>5,5,6,6,8</v>
      </c>
      <c r="F400" s="2" t="str">
        <f>VLOOKUP(G400,city!$A$4:$D$352,4,0)</f>
        <v>金华</v>
      </c>
      <c r="G400" s="9">
        <f t="shared" si="33"/>
        <v>82</v>
      </c>
      <c r="H400" s="9">
        <f>IF(VLOOKUP(G399,city!$K$4:$M$352,3,0)&gt;H399,H399+1,1)</f>
        <v>1</v>
      </c>
      <c r="I400" s="23" t="s">
        <v>207</v>
      </c>
      <c r="J400" s="23">
        <f t="shared" si="31"/>
        <v>108201</v>
      </c>
      <c r="K400" s="23">
        <f t="shared" si="34"/>
        <v>-1</v>
      </c>
    </row>
    <row r="401" spans="1:11" x14ac:dyDescent="0.15">
      <c r="A401" s="23">
        <f t="shared" si="30"/>
        <v>108202</v>
      </c>
      <c r="B401" s="23" t="s">
        <v>8445</v>
      </c>
      <c r="C401" s="23" t="str">
        <f>"jingdian/"&amp;VLOOKUP(I401,city!$D$4:$P$352,12,FALSE)&amp;"/"&amp;VLOOKUP(I401,city!$D$4:$P$352,13,FALSE)&amp;"/tc/"&amp;H401&amp;".jpg"</f>
        <v>jingdian/zhejiang/jinhua/tc/2.jpg</v>
      </c>
      <c r="D401" s="31">
        <v>13</v>
      </c>
      <c r="E401" s="31" t="str">
        <f t="shared" si="32"/>
        <v>12,14,14,16,20</v>
      </c>
      <c r="F401" s="2" t="str">
        <f>VLOOKUP(G401,city!$A$4:$D$352,4,0)</f>
        <v>金华</v>
      </c>
      <c r="G401" s="9">
        <f t="shared" si="33"/>
        <v>82</v>
      </c>
      <c r="H401" s="9">
        <f>IF(VLOOKUP(G400,city!$K$4:$M$352,3,0)&gt;H400,H400+1,1)</f>
        <v>2</v>
      </c>
      <c r="I401" s="23" t="s">
        <v>207</v>
      </c>
      <c r="J401" s="23">
        <f t="shared" si="31"/>
        <v>108202</v>
      </c>
      <c r="K401" s="23">
        <f t="shared" si="34"/>
        <v>-1</v>
      </c>
    </row>
    <row r="402" spans="1:11" x14ac:dyDescent="0.15">
      <c r="A402" s="23">
        <f t="shared" si="30"/>
        <v>108203</v>
      </c>
      <c r="B402" s="23" t="s">
        <v>10393</v>
      </c>
      <c r="C402" s="23" t="str">
        <f>"jingdian/"&amp;VLOOKUP(I402,city!$D$4:$P$352,12,FALSE)&amp;"/"&amp;VLOOKUP(I402,city!$D$4:$P$352,13,FALSE)&amp;"/tc/"&amp;H402&amp;".jpg"</f>
        <v>jingdian/zhejiang/jinhua/tc/3.jpg</v>
      </c>
      <c r="D402" s="31">
        <v>5</v>
      </c>
      <c r="E402" s="31" t="str">
        <f t="shared" si="32"/>
        <v>5,5,6,6,8</v>
      </c>
      <c r="F402" s="2" t="str">
        <f>VLOOKUP(G402,city!$A$4:$D$352,4,0)</f>
        <v>金华</v>
      </c>
      <c r="G402" s="9">
        <f t="shared" si="33"/>
        <v>82</v>
      </c>
      <c r="H402" s="9">
        <f>IF(VLOOKUP(G401,city!$K$4:$M$352,3,0)&gt;H401,H401+1,1)</f>
        <v>3</v>
      </c>
      <c r="I402" s="23" t="s">
        <v>207</v>
      </c>
      <c r="J402" s="23">
        <f t="shared" si="31"/>
        <v>108203</v>
      </c>
      <c r="K402" s="23">
        <f t="shared" si="34"/>
        <v>-1</v>
      </c>
    </row>
    <row r="403" spans="1:11" x14ac:dyDescent="0.15">
      <c r="A403" s="23">
        <f t="shared" si="30"/>
        <v>108204</v>
      </c>
      <c r="B403" s="23" t="s">
        <v>10394</v>
      </c>
      <c r="C403" s="23" t="str">
        <f>"jingdian/"&amp;VLOOKUP(I403,city!$D$4:$P$352,12,FALSE)&amp;"/"&amp;VLOOKUP(I403,city!$D$4:$P$352,13,FALSE)&amp;"/tc/"&amp;H403&amp;".jpg"</f>
        <v>jingdian/zhejiang/jinhua/tc/4.jpg</v>
      </c>
      <c r="D403" s="31">
        <v>39</v>
      </c>
      <c r="E403" s="31" t="str">
        <f t="shared" si="32"/>
        <v>37,41,43,47,59</v>
      </c>
      <c r="F403" s="2" t="str">
        <f>VLOOKUP(G403,city!$A$4:$D$352,4,0)</f>
        <v>金华</v>
      </c>
      <c r="G403" s="9">
        <f t="shared" si="33"/>
        <v>82</v>
      </c>
      <c r="H403" s="9">
        <f>IF(VLOOKUP(G402,city!$K$4:$M$352,3,0)&gt;H402,H402+1,1)</f>
        <v>4</v>
      </c>
      <c r="I403" s="23" t="s">
        <v>207</v>
      </c>
      <c r="J403" s="23">
        <f t="shared" si="31"/>
        <v>108204</v>
      </c>
      <c r="K403" s="23">
        <f t="shared" si="34"/>
        <v>-1</v>
      </c>
    </row>
    <row r="404" spans="1:11" x14ac:dyDescent="0.15">
      <c r="A404" s="23">
        <f t="shared" si="30"/>
        <v>108301</v>
      </c>
      <c r="B404" s="23" t="s">
        <v>10395</v>
      </c>
      <c r="C404" s="23" t="str">
        <f>"jingdian/"&amp;VLOOKUP(I404,city!$D$4:$P$352,12,FALSE)&amp;"/"&amp;VLOOKUP(I404,city!$D$4:$P$352,13,FALSE)&amp;"/tc/"&amp;H404&amp;".jpg"</f>
        <v>jingdian/zhejiang/quzhou/tc/1.jpg</v>
      </c>
      <c r="D404" s="31">
        <v>7</v>
      </c>
      <c r="E404" s="31" t="str">
        <f t="shared" si="32"/>
        <v>7,7,8,8,11</v>
      </c>
      <c r="F404" s="2" t="str">
        <f>VLOOKUP(G404,city!$A$4:$D$352,4,0)</f>
        <v>衢州</v>
      </c>
      <c r="G404" s="9">
        <f t="shared" si="33"/>
        <v>83</v>
      </c>
      <c r="H404" s="9">
        <f>IF(VLOOKUP(G403,city!$K$4:$M$352,3,0)&gt;H403,H403+1,1)</f>
        <v>1</v>
      </c>
      <c r="I404" s="23" t="s">
        <v>209</v>
      </c>
      <c r="J404" s="23">
        <f t="shared" si="31"/>
        <v>108301</v>
      </c>
      <c r="K404" s="23">
        <f t="shared" si="34"/>
        <v>-1</v>
      </c>
    </row>
    <row r="405" spans="1:11" x14ac:dyDescent="0.15">
      <c r="A405" s="23">
        <f t="shared" si="30"/>
        <v>108302</v>
      </c>
      <c r="B405" s="23" t="s">
        <v>10396</v>
      </c>
      <c r="C405" s="23" t="str">
        <f>"jingdian/"&amp;VLOOKUP(I405,city!$D$4:$P$352,12,FALSE)&amp;"/"&amp;VLOOKUP(I405,city!$D$4:$P$352,13,FALSE)&amp;"/tc/"&amp;H405&amp;".jpg"</f>
        <v>jingdian/zhejiang/quzhou/tc/2.jpg</v>
      </c>
      <c r="D405" s="31">
        <v>35</v>
      </c>
      <c r="E405" s="31" t="str">
        <f t="shared" si="32"/>
        <v>33,37,39,42,53</v>
      </c>
      <c r="F405" s="2" t="str">
        <f>VLOOKUP(G405,city!$A$4:$D$352,4,0)</f>
        <v>衢州</v>
      </c>
      <c r="G405" s="9">
        <f t="shared" si="33"/>
        <v>83</v>
      </c>
      <c r="H405" s="9">
        <f>IF(VLOOKUP(G404,city!$K$4:$M$352,3,0)&gt;H404,H404+1,1)</f>
        <v>2</v>
      </c>
      <c r="I405" s="23" t="s">
        <v>209</v>
      </c>
      <c r="J405" s="23">
        <f t="shared" si="31"/>
        <v>108302</v>
      </c>
      <c r="K405" s="23">
        <f t="shared" si="34"/>
        <v>-1</v>
      </c>
    </row>
    <row r="406" spans="1:11" x14ac:dyDescent="0.15">
      <c r="A406" s="23">
        <f t="shared" si="30"/>
        <v>108303</v>
      </c>
      <c r="B406" s="23" t="s">
        <v>8451</v>
      </c>
      <c r="C406" s="23" t="str">
        <f>"jingdian/"&amp;VLOOKUP(I406,city!$D$4:$P$352,12,FALSE)&amp;"/"&amp;VLOOKUP(I406,city!$D$4:$P$352,13,FALSE)&amp;"/tc/"&amp;H406&amp;".jpg"</f>
        <v>jingdian/zhejiang/quzhou/tc/3.jpg</v>
      </c>
      <c r="D406" s="31">
        <v>5</v>
      </c>
      <c r="E406" s="31" t="str">
        <f t="shared" si="32"/>
        <v>5,5,6,6,8</v>
      </c>
      <c r="F406" s="2" t="str">
        <f>VLOOKUP(G406,city!$A$4:$D$352,4,0)</f>
        <v>衢州</v>
      </c>
      <c r="G406" s="9">
        <f t="shared" si="33"/>
        <v>83</v>
      </c>
      <c r="H406" s="9">
        <f>IF(VLOOKUP(G405,city!$K$4:$M$352,3,0)&gt;H405,H405+1,1)</f>
        <v>3</v>
      </c>
      <c r="I406" s="23" t="s">
        <v>209</v>
      </c>
      <c r="J406" s="23">
        <f t="shared" si="31"/>
        <v>108303</v>
      </c>
      <c r="K406" s="23">
        <f t="shared" si="34"/>
        <v>-1</v>
      </c>
    </row>
    <row r="407" spans="1:11" x14ac:dyDescent="0.15">
      <c r="A407" s="23">
        <f t="shared" si="30"/>
        <v>108304</v>
      </c>
      <c r="B407" s="23" t="s">
        <v>8455</v>
      </c>
      <c r="C407" s="23" t="str">
        <f>"jingdian/"&amp;VLOOKUP(I407,city!$D$4:$P$352,12,FALSE)&amp;"/"&amp;VLOOKUP(I407,city!$D$4:$P$352,13,FALSE)&amp;"/tc/"&amp;H407&amp;".jpg"</f>
        <v>jingdian/zhejiang/quzhou/tc/4.jpg</v>
      </c>
      <c r="D407" s="31">
        <v>2</v>
      </c>
      <c r="E407" s="31" t="str">
        <f t="shared" si="32"/>
        <v>2,2,2,2,3</v>
      </c>
      <c r="F407" s="2" t="str">
        <f>VLOOKUP(G407,city!$A$4:$D$352,4,0)</f>
        <v>衢州</v>
      </c>
      <c r="G407" s="9">
        <f t="shared" si="33"/>
        <v>83</v>
      </c>
      <c r="H407" s="9">
        <f>IF(VLOOKUP(G406,city!$K$4:$M$352,3,0)&gt;H406,H406+1,1)</f>
        <v>4</v>
      </c>
      <c r="I407" s="23" t="s">
        <v>209</v>
      </c>
      <c r="J407" s="23">
        <f t="shared" si="31"/>
        <v>108304</v>
      </c>
      <c r="K407" s="23">
        <f t="shared" si="34"/>
        <v>-1</v>
      </c>
    </row>
    <row r="408" spans="1:11" x14ac:dyDescent="0.15">
      <c r="A408" s="23">
        <f t="shared" si="30"/>
        <v>108401</v>
      </c>
      <c r="B408" s="23" t="s">
        <v>8457</v>
      </c>
      <c r="C408" s="23" t="str">
        <f>"jingdian/"&amp;VLOOKUP(I408,city!$D$4:$P$352,12,FALSE)&amp;"/"&amp;VLOOKUP(I408,city!$D$4:$P$352,13,FALSE)&amp;"/tc/"&amp;H408&amp;".jpg"</f>
        <v>jingdian/zhejiang/taizhou/tc/1.jpg</v>
      </c>
      <c r="D408" s="31">
        <v>50</v>
      </c>
      <c r="E408" s="31" t="str">
        <f t="shared" si="32"/>
        <v>48,53,55,60,75</v>
      </c>
      <c r="F408" s="2" t="str">
        <f>VLOOKUP(G408,city!$A$4:$D$352,4,0)</f>
        <v>台州</v>
      </c>
      <c r="G408" s="9">
        <f t="shared" si="33"/>
        <v>84</v>
      </c>
      <c r="H408" s="9">
        <f>IF(VLOOKUP(G407,city!$K$4:$M$352,3,0)&gt;H407,H407+1,1)</f>
        <v>1</v>
      </c>
      <c r="I408" s="23" t="s">
        <v>211</v>
      </c>
      <c r="J408" s="23">
        <f t="shared" si="31"/>
        <v>108401</v>
      </c>
      <c r="K408" s="23">
        <f t="shared" si="34"/>
        <v>-1</v>
      </c>
    </row>
    <row r="409" spans="1:11" x14ac:dyDescent="0.15">
      <c r="A409" s="23">
        <f t="shared" si="30"/>
        <v>108402</v>
      </c>
      <c r="B409" s="23" t="s">
        <v>10397</v>
      </c>
      <c r="C409" s="23" t="str">
        <f>"jingdian/"&amp;VLOOKUP(I409,city!$D$4:$P$352,12,FALSE)&amp;"/"&amp;VLOOKUP(I409,city!$D$4:$P$352,13,FALSE)&amp;"/tc/"&amp;H409&amp;".jpg"</f>
        <v>jingdian/zhejiang/taizhou/tc/2.jpg</v>
      </c>
      <c r="D409" s="31">
        <v>10</v>
      </c>
      <c r="E409" s="31" t="str">
        <f t="shared" si="32"/>
        <v>10,11,11,12,15</v>
      </c>
      <c r="F409" s="2" t="str">
        <f>VLOOKUP(G409,city!$A$4:$D$352,4,0)</f>
        <v>台州</v>
      </c>
      <c r="G409" s="9">
        <f t="shared" si="33"/>
        <v>84</v>
      </c>
      <c r="H409" s="9">
        <f>IF(VLOOKUP(G408,city!$K$4:$M$352,3,0)&gt;H408,H408+1,1)</f>
        <v>2</v>
      </c>
      <c r="I409" s="23" t="s">
        <v>211</v>
      </c>
      <c r="J409" s="23">
        <f t="shared" si="31"/>
        <v>108402</v>
      </c>
      <c r="K409" s="23">
        <f t="shared" si="34"/>
        <v>-1</v>
      </c>
    </row>
    <row r="410" spans="1:11" x14ac:dyDescent="0.15">
      <c r="A410" s="23">
        <f t="shared" si="30"/>
        <v>108403</v>
      </c>
      <c r="B410" s="23" t="s">
        <v>10398</v>
      </c>
      <c r="C410" s="23" t="str">
        <f>"jingdian/"&amp;VLOOKUP(I410,city!$D$4:$P$352,12,FALSE)&amp;"/"&amp;VLOOKUP(I410,city!$D$4:$P$352,13,FALSE)&amp;"/tc/"&amp;H410&amp;".jpg"</f>
        <v>jingdian/zhejiang/taizhou/tc/3.jpg</v>
      </c>
      <c r="D410" s="31">
        <v>10</v>
      </c>
      <c r="E410" s="31" t="str">
        <f t="shared" si="32"/>
        <v>10,11,11,12,15</v>
      </c>
      <c r="F410" s="2" t="str">
        <f>VLOOKUP(G410,city!$A$4:$D$352,4,0)</f>
        <v>台州</v>
      </c>
      <c r="G410" s="9">
        <f t="shared" si="33"/>
        <v>84</v>
      </c>
      <c r="H410" s="9">
        <f>IF(VLOOKUP(G409,city!$K$4:$M$352,3,0)&gt;H409,H409+1,1)</f>
        <v>3</v>
      </c>
      <c r="I410" s="23" t="s">
        <v>211</v>
      </c>
      <c r="J410" s="23">
        <f t="shared" si="31"/>
        <v>108403</v>
      </c>
      <c r="K410" s="23">
        <f t="shared" si="34"/>
        <v>-1</v>
      </c>
    </row>
    <row r="411" spans="1:11" x14ac:dyDescent="0.15">
      <c r="A411" s="23">
        <f t="shared" si="30"/>
        <v>108404</v>
      </c>
      <c r="B411" s="23" t="s">
        <v>8461</v>
      </c>
      <c r="C411" s="23" t="str">
        <f>"jingdian/"&amp;VLOOKUP(I411,city!$D$4:$P$352,12,FALSE)&amp;"/"&amp;VLOOKUP(I411,city!$D$4:$P$352,13,FALSE)&amp;"/tc/"&amp;H411&amp;".jpg"</f>
        <v>jingdian/zhejiang/taizhou/tc/4.jpg</v>
      </c>
      <c r="D411" s="31">
        <v>55</v>
      </c>
      <c r="E411" s="31" t="str">
        <f t="shared" si="32"/>
        <v>52,58,61,66,83</v>
      </c>
      <c r="F411" s="2" t="str">
        <f>VLOOKUP(G411,city!$A$4:$D$352,4,0)</f>
        <v>台州</v>
      </c>
      <c r="G411" s="9">
        <f t="shared" si="33"/>
        <v>84</v>
      </c>
      <c r="H411" s="9">
        <f>IF(VLOOKUP(G410,city!$K$4:$M$352,3,0)&gt;H410,H410+1,1)</f>
        <v>4</v>
      </c>
      <c r="I411" s="23" t="s">
        <v>211</v>
      </c>
      <c r="J411" s="23">
        <f t="shared" si="31"/>
        <v>108404</v>
      </c>
      <c r="K411" s="23">
        <f t="shared" si="34"/>
        <v>-1</v>
      </c>
    </row>
    <row r="412" spans="1:11" x14ac:dyDescent="0.15">
      <c r="A412" s="23">
        <f t="shared" si="30"/>
        <v>108501</v>
      </c>
      <c r="B412" s="23" t="s">
        <v>8469</v>
      </c>
      <c r="C412" s="23" t="str">
        <f>"jingdian/"&amp;VLOOKUP(I412,city!$D$4:$P$352,12,FALSE)&amp;"/"&amp;VLOOKUP(I412,city!$D$4:$P$352,13,FALSE)&amp;"/tc/"&amp;H412&amp;".jpg"</f>
        <v>jingdian/zhejiang/lishui/tc/1.jpg</v>
      </c>
      <c r="D412" s="31">
        <v>75</v>
      </c>
      <c r="E412" s="31" t="str">
        <f t="shared" si="32"/>
        <v>71,79,83,90,113</v>
      </c>
      <c r="F412" s="2" t="str">
        <f>VLOOKUP(G412,city!$A$4:$D$352,4,0)</f>
        <v>丽水</v>
      </c>
      <c r="G412" s="9">
        <f t="shared" si="33"/>
        <v>85</v>
      </c>
      <c r="H412" s="9">
        <f>IF(VLOOKUP(G411,city!$K$4:$M$352,3,0)&gt;H411,H411+1,1)</f>
        <v>1</v>
      </c>
      <c r="I412" s="23" t="s">
        <v>212</v>
      </c>
      <c r="J412" s="23">
        <f t="shared" si="31"/>
        <v>108501</v>
      </c>
      <c r="K412" s="23">
        <f t="shared" si="34"/>
        <v>-1</v>
      </c>
    </row>
    <row r="413" spans="1:11" x14ac:dyDescent="0.15">
      <c r="A413" s="23">
        <f t="shared" si="30"/>
        <v>108502</v>
      </c>
      <c r="B413" s="23" t="s">
        <v>8467</v>
      </c>
      <c r="C413" s="23" t="str">
        <f>"jingdian/"&amp;VLOOKUP(I413,city!$D$4:$P$352,12,FALSE)&amp;"/"&amp;VLOOKUP(I413,city!$D$4:$P$352,13,FALSE)&amp;"/tc/"&amp;H413&amp;".jpg"</f>
        <v>jingdian/zhejiang/lishui/tc/2.jpg</v>
      </c>
      <c r="D413" s="31">
        <v>48</v>
      </c>
      <c r="E413" s="31" t="str">
        <f t="shared" si="32"/>
        <v>46,50,53,58,72</v>
      </c>
      <c r="F413" s="2" t="str">
        <f>VLOOKUP(G413,city!$A$4:$D$352,4,0)</f>
        <v>丽水</v>
      </c>
      <c r="G413" s="9">
        <f t="shared" si="33"/>
        <v>85</v>
      </c>
      <c r="H413" s="9">
        <f>IF(VLOOKUP(G412,city!$K$4:$M$352,3,0)&gt;H412,H412+1,1)</f>
        <v>2</v>
      </c>
      <c r="I413" s="23" t="s">
        <v>212</v>
      </c>
      <c r="J413" s="23">
        <f t="shared" si="31"/>
        <v>108502</v>
      </c>
      <c r="K413" s="23">
        <f t="shared" si="34"/>
        <v>-1</v>
      </c>
    </row>
    <row r="414" spans="1:11" x14ac:dyDescent="0.15">
      <c r="A414" s="23">
        <f t="shared" si="30"/>
        <v>108503</v>
      </c>
      <c r="B414" s="23" t="s">
        <v>8463</v>
      </c>
      <c r="C414" s="23" t="str">
        <f>"jingdian/"&amp;VLOOKUP(I414,city!$D$4:$P$352,12,FALSE)&amp;"/"&amp;VLOOKUP(I414,city!$D$4:$P$352,13,FALSE)&amp;"/tc/"&amp;H414&amp;".jpg"</f>
        <v>jingdian/zhejiang/lishui/tc/3.jpg</v>
      </c>
      <c r="D414" s="31">
        <v>78</v>
      </c>
      <c r="E414" s="31" t="str">
        <f t="shared" si="32"/>
        <v>74,82,86,94,117</v>
      </c>
      <c r="F414" s="2" t="str">
        <f>VLOOKUP(G414,city!$A$4:$D$352,4,0)</f>
        <v>丽水</v>
      </c>
      <c r="G414" s="9">
        <f t="shared" si="33"/>
        <v>85</v>
      </c>
      <c r="H414" s="9">
        <f>IF(VLOOKUP(G413,city!$K$4:$M$352,3,0)&gt;H413,H413+1,1)</f>
        <v>3</v>
      </c>
      <c r="I414" s="23" t="s">
        <v>212</v>
      </c>
      <c r="J414" s="23">
        <f t="shared" si="31"/>
        <v>108503</v>
      </c>
      <c r="K414" s="23">
        <f t="shared" si="34"/>
        <v>-1</v>
      </c>
    </row>
    <row r="415" spans="1:11" x14ac:dyDescent="0.15">
      <c r="A415" s="23">
        <f t="shared" si="30"/>
        <v>108504</v>
      </c>
      <c r="B415" s="23" t="s">
        <v>8465</v>
      </c>
      <c r="C415" s="23" t="str">
        <f>"jingdian/"&amp;VLOOKUP(I415,city!$D$4:$P$352,12,FALSE)&amp;"/"&amp;VLOOKUP(I415,city!$D$4:$P$352,13,FALSE)&amp;"/tc/"&amp;H415&amp;".jpg"</f>
        <v>jingdian/zhejiang/lishui/tc/4.jpg</v>
      </c>
      <c r="D415" s="31">
        <v>32</v>
      </c>
      <c r="E415" s="31" t="str">
        <f t="shared" si="32"/>
        <v>30,34,35,38,48</v>
      </c>
      <c r="F415" s="2" t="str">
        <f>VLOOKUP(G415,city!$A$4:$D$352,4,0)</f>
        <v>丽水</v>
      </c>
      <c r="G415" s="9">
        <f t="shared" si="33"/>
        <v>85</v>
      </c>
      <c r="H415" s="9">
        <f>IF(VLOOKUP(G414,city!$K$4:$M$352,3,0)&gt;H414,H414+1,1)</f>
        <v>4</v>
      </c>
      <c r="I415" s="23" t="s">
        <v>212</v>
      </c>
      <c r="J415" s="23">
        <f t="shared" si="31"/>
        <v>108504</v>
      </c>
      <c r="K415" s="23">
        <f t="shared" si="34"/>
        <v>-1</v>
      </c>
    </row>
    <row r="416" spans="1:11" x14ac:dyDescent="0.15">
      <c r="A416" s="23">
        <f t="shared" si="30"/>
        <v>108505</v>
      </c>
      <c r="B416" s="23" t="s">
        <v>10399</v>
      </c>
      <c r="C416" s="23" t="str">
        <f>"jingdian/"&amp;VLOOKUP(I416,city!$D$4:$P$352,12,FALSE)&amp;"/"&amp;VLOOKUP(I416,city!$D$4:$P$352,13,FALSE)&amp;"/tc/"&amp;H416&amp;".jpg"</f>
        <v>jingdian/zhejiang/lishui/tc/5.jpg</v>
      </c>
      <c r="D416" s="31">
        <v>1300</v>
      </c>
      <c r="E416" s="31" t="str">
        <f t="shared" si="32"/>
        <v>1235,1365,1430,1495,1690</v>
      </c>
      <c r="F416" s="2" t="str">
        <f>VLOOKUP(G416,city!$A$4:$D$352,4,0)</f>
        <v>丽水</v>
      </c>
      <c r="G416" s="9">
        <f t="shared" si="33"/>
        <v>85</v>
      </c>
      <c r="H416" s="9">
        <f>IF(VLOOKUP(G415,city!$K$4:$M$352,3,0)&gt;H415,H415+1,1)</f>
        <v>5</v>
      </c>
      <c r="I416" s="23" t="s">
        <v>212</v>
      </c>
      <c r="J416" s="23">
        <f t="shared" si="31"/>
        <v>108505</v>
      </c>
      <c r="K416" s="23">
        <f t="shared" si="34"/>
        <v>2</v>
      </c>
    </row>
    <row r="417" spans="1:11" x14ac:dyDescent="0.15">
      <c r="A417" s="23">
        <f t="shared" si="30"/>
        <v>108601</v>
      </c>
      <c r="B417" s="23" t="s">
        <v>10400</v>
      </c>
      <c r="C417" s="23" t="str">
        <f>"jingdian/"&amp;VLOOKUP(I417,city!$D$4:$P$352,12,FALSE)&amp;"/"&amp;VLOOKUP(I417,city!$D$4:$P$352,13,FALSE)&amp;"/tc/"&amp;H417&amp;".jpg"</f>
        <v>jingdian/zhejiang/zhoushan/tc/1.jpg</v>
      </c>
      <c r="D417" s="31">
        <v>10</v>
      </c>
      <c r="E417" s="31" t="str">
        <f t="shared" si="32"/>
        <v>10,11,11,12,15</v>
      </c>
      <c r="F417" s="2" t="str">
        <f>VLOOKUP(G417,city!$A$4:$D$352,4,0)</f>
        <v>舟山</v>
      </c>
      <c r="G417" s="9">
        <f t="shared" si="33"/>
        <v>86</v>
      </c>
      <c r="H417" s="9">
        <f>IF(VLOOKUP(G416,city!$K$4:$M$352,3,0)&gt;H416,H416+1,1)</f>
        <v>1</v>
      </c>
      <c r="I417" s="23" t="s">
        <v>214</v>
      </c>
      <c r="J417" s="23">
        <f t="shared" si="31"/>
        <v>108601</v>
      </c>
      <c r="K417" s="23">
        <f t="shared" si="34"/>
        <v>-1</v>
      </c>
    </row>
    <row r="418" spans="1:11" x14ac:dyDescent="0.15">
      <c r="A418" s="23">
        <f t="shared" si="30"/>
        <v>108602</v>
      </c>
      <c r="B418" s="23" t="s">
        <v>8474</v>
      </c>
      <c r="C418" s="23" t="str">
        <f>"jingdian/"&amp;VLOOKUP(I418,city!$D$4:$P$352,12,FALSE)&amp;"/"&amp;VLOOKUP(I418,city!$D$4:$P$352,13,FALSE)&amp;"/tc/"&amp;H418&amp;".jpg"</f>
        <v>jingdian/zhejiang/zhoushan/tc/2.jpg</v>
      </c>
      <c r="D418" s="31">
        <v>7</v>
      </c>
      <c r="E418" s="31" t="str">
        <f t="shared" si="32"/>
        <v>7,7,8,8,11</v>
      </c>
      <c r="F418" s="2" t="str">
        <f>VLOOKUP(G418,city!$A$4:$D$352,4,0)</f>
        <v>舟山</v>
      </c>
      <c r="G418" s="9">
        <f t="shared" si="33"/>
        <v>86</v>
      </c>
      <c r="H418" s="9">
        <f>IF(VLOOKUP(G417,city!$K$4:$M$352,3,0)&gt;H417,H417+1,1)</f>
        <v>2</v>
      </c>
      <c r="I418" s="23" t="s">
        <v>214</v>
      </c>
      <c r="J418" s="23">
        <f t="shared" si="31"/>
        <v>108602</v>
      </c>
      <c r="K418" s="23">
        <f t="shared" si="34"/>
        <v>-1</v>
      </c>
    </row>
    <row r="419" spans="1:11" x14ac:dyDescent="0.15">
      <c r="A419" s="23">
        <f t="shared" si="30"/>
        <v>108603</v>
      </c>
      <c r="B419" s="23" t="s">
        <v>8471</v>
      </c>
      <c r="C419" s="23" t="str">
        <f>"jingdian/"&amp;VLOOKUP(I419,city!$D$4:$P$352,12,FALSE)&amp;"/"&amp;VLOOKUP(I419,city!$D$4:$P$352,13,FALSE)&amp;"/tc/"&amp;H419&amp;".jpg"</f>
        <v>jingdian/zhejiang/zhoushan/tc/3.jpg</v>
      </c>
      <c r="D419" s="31">
        <v>14</v>
      </c>
      <c r="E419" s="31" t="str">
        <f t="shared" si="32"/>
        <v>13,15,15,17,21</v>
      </c>
      <c r="F419" s="2" t="str">
        <f>VLOOKUP(G419,city!$A$4:$D$352,4,0)</f>
        <v>舟山</v>
      </c>
      <c r="G419" s="9">
        <f t="shared" si="33"/>
        <v>86</v>
      </c>
      <c r="H419" s="9">
        <f>IF(VLOOKUP(G418,city!$K$4:$M$352,3,0)&gt;H418,H418+1,1)</f>
        <v>3</v>
      </c>
      <c r="I419" s="23" t="s">
        <v>214</v>
      </c>
      <c r="J419" s="23">
        <f t="shared" si="31"/>
        <v>108603</v>
      </c>
      <c r="K419" s="23">
        <f t="shared" si="34"/>
        <v>-1</v>
      </c>
    </row>
    <row r="420" spans="1:11" x14ac:dyDescent="0.15">
      <c r="A420" s="23">
        <f t="shared" si="30"/>
        <v>108604</v>
      </c>
      <c r="B420" s="23" t="s">
        <v>10401</v>
      </c>
      <c r="C420" s="23" t="str">
        <f>"jingdian/"&amp;VLOOKUP(I420,city!$D$4:$P$352,12,FALSE)&amp;"/"&amp;VLOOKUP(I420,city!$D$4:$P$352,13,FALSE)&amp;"/tc/"&amp;H420&amp;".jpg"</f>
        <v>jingdian/zhejiang/zhoushan/tc/4.jpg</v>
      </c>
      <c r="D420" s="31">
        <v>129</v>
      </c>
      <c r="E420" s="31" t="str">
        <f t="shared" si="32"/>
        <v>123,135,142,155,194</v>
      </c>
      <c r="F420" s="2" t="str">
        <f>VLOOKUP(G420,city!$A$4:$D$352,4,0)</f>
        <v>舟山</v>
      </c>
      <c r="G420" s="9">
        <f t="shared" si="33"/>
        <v>86</v>
      </c>
      <c r="H420" s="9">
        <f>IF(VLOOKUP(G419,city!$K$4:$M$352,3,0)&gt;H419,H419+1,1)</f>
        <v>4</v>
      </c>
      <c r="I420" s="23" t="s">
        <v>214</v>
      </c>
      <c r="J420" s="23">
        <f t="shared" si="31"/>
        <v>108604</v>
      </c>
      <c r="K420" s="23">
        <f t="shared" si="34"/>
        <v>10</v>
      </c>
    </row>
    <row r="421" spans="1:11" x14ac:dyDescent="0.15">
      <c r="A421" s="23">
        <f t="shared" si="30"/>
        <v>108701</v>
      </c>
      <c r="B421" s="23" t="s">
        <v>8517</v>
      </c>
      <c r="C421" s="23" t="str">
        <f>"jingdian/"&amp;VLOOKUP(I421,city!$D$4:$P$352,12,FALSE)&amp;"/"&amp;VLOOKUP(I421,city!$D$4:$P$352,13,FALSE)&amp;"/tc/"&amp;H421&amp;".jpg"</f>
        <v>jingdian/anhui/hefei/tc/1.jpg</v>
      </c>
      <c r="D421" s="31">
        <v>65</v>
      </c>
      <c r="E421" s="31" t="str">
        <f t="shared" si="32"/>
        <v>62,68,72,78,98</v>
      </c>
      <c r="F421" s="2" t="str">
        <f>VLOOKUP(G421,city!$A$4:$D$352,4,0)</f>
        <v>合肥</v>
      </c>
      <c r="G421" s="9">
        <f t="shared" si="33"/>
        <v>87</v>
      </c>
      <c r="H421" s="9">
        <f>IF(VLOOKUP(G420,city!$K$4:$M$352,3,0)&gt;H420,H420+1,1)</f>
        <v>1</v>
      </c>
      <c r="I421" s="23" t="s">
        <v>217</v>
      </c>
      <c r="J421" s="23">
        <f t="shared" si="31"/>
        <v>108701</v>
      </c>
      <c r="K421" s="23">
        <f t="shared" si="34"/>
        <v>-1</v>
      </c>
    </row>
    <row r="422" spans="1:11" x14ac:dyDescent="0.15">
      <c r="A422" s="23">
        <f t="shared" si="30"/>
        <v>108702</v>
      </c>
      <c r="B422" s="23" t="s">
        <v>8519</v>
      </c>
      <c r="C422" s="23" t="str">
        <f>"jingdian/"&amp;VLOOKUP(I422,city!$D$4:$P$352,12,FALSE)&amp;"/"&amp;VLOOKUP(I422,city!$D$4:$P$352,13,FALSE)&amp;"/tc/"&amp;H422&amp;".jpg"</f>
        <v>jingdian/anhui/hefei/tc/2.jpg</v>
      </c>
      <c r="D422" s="31">
        <v>34</v>
      </c>
      <c r="E422" s="31" t="str">
        <f t="shared" si="32"/>
        <v>32,36,37,41,51</v>
      </c>
      <c r="F422" s="2" t="str">
        <f>VLOOKUP(G422,city!$A$4:$D$352,4,0)</f>
        <v>合肥</v>
      </c>
      <c r="G422" s="9">
        <f t="shared" si="33"/>
        <v>87</v>
      </c>
      <c r="H422" s="9">
        <f>IF(VLOOKUP(G421,city!$K$4:$M$352,3,0)&gt;H421,H421+1,1)</f>
        <v>2</v>
      </c>
      <c r="I422" s="23" t="s">
        <v>217</v>
      </c>
      <c r="J422" s="23">
        <f t="shared" si="31"/>
        <v>108702</v>
      </c>
      <c r="K422" s="23">
        <f t="shared" si="34"/>
        <v>-1</v>
      </c>
    </row>
    <row r="423" spans="1:11" x14ac:dyDescent="0.15">
      <c r="A423" s="23">
        <f t="shared" si="30"/>
        <v>108703</v>
      </c>
      <c r="B423" s="23" t="s">
        <v>8521</v>
      </c>
      <c r="C423" s="23" t="str">
        <f>"jingdian/"&amp;VLOOKUP(I423,city!$D$4:$P$352,12,FALSE)&amp;"/"&amp;VLOOKUP(I423,city!$D$4:$P$352,13,FALSE)&amp;"/tc/"&amp;H423&amp;".jpg"</f>
        <v>jingdian/anhui/hefei/tc/3.jpg</v>
      </c>
      <c r="D423" s="31">
        <v>26</v>
      </c>
      <c r="E423" s="31" t="str">
        <f t="shared" si="32"/>
        <v>25,27,29,31,39</v>
      </c>
      <c r="F423" s="2" t="str">
        <f>VLOOKUP(G423,city!$A$4:$D$352,4,0)</f>
        <v>合肥</v>
      </c>
      <c r="G423" s="9">
        <f t="shared" si="33"/>
        <v>87</v>
      </c>
      <c r="H423" s="9">
        <f>IF(VLOOKUP(G422,city!$K$4:$M$352,3,0)&gt;H422,H422+1,1)</f>
        <v>3</v>
      </c>
      <c r="I423" s="23" t="s">
        <v>217</v>
      </c>
      <c r="J423" s="23">
        <f t="shared" si="31"/>
        <v>108703</v>
      </c>
      <c r="K423" s="23">
        <f t="shared" si="34"/>
        <v>-1</v>
      </c>
    </row>
    <row r="424" spans="1:11" x14ac:dyDescent="0.15">
      <c r="A424" s="23">
        <f t="shared" si="30"/>
        <v>108704</v>
      </c>
      <c r="B424" s="23" t="s">
        <v>8523</v>
      </c>
      <c r="C424" s="23" t="str">
        <f>"jingdian/"&amp;VLOOKUP(I424,city!$D$4:$P$352,12,FALSE)&amp;"/"&amp;VLOOKUP(I424,city!$D$4:$P$352,13,FALSE)&amp;"/tc/"&amp;H424&amp;".jpg"</f>
        <v>jingdian/anhui/hefei/tc/4.jpg</v>
      </c>
      <c r="D424" s="31">
        <v>3</v>
      </c>
      <c r="E424" s="31" t="str">
        <f t="shared" si="32"/>
        <v>3,3,3,4,5</v>
      </c>
      <c r="F424" s="2" t="str">
        <f>VLOOKUP(G424,city!$A$4:$D$352,4,0)</f>
        <v>合肥</v>
      </c>
      <c r="G424" s="9">
        <f t="shared" si="33"/>
        <v>87</v>
      </c>
      <c r="H424" s="9">
        <f>IF(VLOOKUP(G423,city!$K$4:$M$352,3,0)&gt;H423,H423+1,1)</f>
        <v>4</v>
      </c>
      <c r="I424" s="23" t="s">
        <v>217</v>
      </c>
      <c r="J424" s="23">
        <f t="shared" si="31"/>
        <v>108704</v>
      </c>
      <c r="K424" s="23">
        <f t="shared" si="34"/>
        <v>-1</v>
      </c>
    </row>
    <row r="425" spans="1:11" x14ac:dyDescent="0.15">
      <c r="A425" s="23">
        <f t="shared" si="30"/>
        <v>108705</v>
      </c>
      <c r="B425" s="23" t="s">
        <v>10402</v>
      </c>
      <c r="C425" s="23" t="str">
        <f>"jingdian/"&amp;VLOOKUP(I425,city!$D$4:$P$352,12,FALSE)&amp;"/"&amp;VLOOKUP(I425,city!$D$4:$P$352,13,FALSE)&amp;"/tc/"&amp;H425&amp;".jpg"</f>
        <v>jingdian/anhui/hefei/tc/5.jpg</v>
      </c>
      <c r="D425" s="31">
        <v>23</v>
      </c>
      <c r="E425" s="31" t="str">
        <f t="shared" si="32"/>
        <v>22,24,25,28,35</v>
      </c>
      <c r="F425" s="2" t="str">
        <f>VLOOKUP(G425,city!$A$4:$D$352,4,0)</f>
        <v>合肥</v>
      </c>
      <c r="G425" s="9">
        <f t="shared" si="33"/>
        <v>87</v>
      </c>
      <c r="H425" s="9">
        <f>IF(VLOOKUP(G424,city!$K$4:$M$352,3,0)&gt;H424,H424+1,1)</f>
        <v>5</v>
      </c>
      <c r="I425" s="23" t="s">
        <v>217</v>
      </c>
      <c r="J425" s="23">
        <f t="shared" si="31"/>
        <v>108705</v>
      </c>
      <c r="K425" s="23">
        <f t="shared" si="34"/>
        <v>-1</v>
      </c>
    </row>
    <row r="426" spans="1:11" x14ac:dyDescent="0.15">
      <c r="A426" s="23">
        <f t="shared" si="30"/>
        <v>108801</v>
      </c>
      <c r="B426" s="23" t="s">
        <v>8525</v>
      </c>
      <c r="C426" s="23" t="str">
        <f>"jingdian/"&amp;VLOOKUP(I426,city!$D$4:$P$352,12,FALSE)&amp;"/"&amp;VLOOKUP(I426,city!$D$4:$P$352,13,FALSE)&amp;"/tc/"&amp;H426&amp;".jpg"</f>
        <v>jingdian/anhui/wuhu/tc/1.jpg</v>
      </c>
      <c r="D426" s="31">
        <v>39</v>
      </c>
      <c r="E426" s="31" t="str">
        <f t="shared" si="32"/>
        <v>37,41,43,47,59</v>
      </c>
      <c r="F426" s="2" t="str">
        <f>VLOOKUP(G426,city!$A$4:$D$352,4,0)</f>
        <v>芜湖</v>
      </c>
      <c r="G426" s="9">
        <f t="shared" si="33"/>
        <v>88</v>
      </c>
      <c r="H426" s="9">
        <f>IF(VLOOKUP(G425,city!$K$4:$M$352,3,0)&gt;H425,H425+1,1)</f>
        <v>1</v>
      </c>
      <c r="I426" s="23" t="s">
        <v>220</v>
      </c>
      <c r="J426" s="23">
        <f t="shared" si="31"/>
        <v>108801</v>
      </c>
      <c r="K426" s="23">
        <f t="shared" si="34"/>
        <v>-1</v>
      </c>
    </row>
    <row r="427" spans="1:11" x14ac:dyDescent="0.15">
      <c r="A427" s="23">
        <f t="shared" si="30"/>
        <v>108802</v>
      </c>
      <c r="B427" s="23" t="s">
        <v>8527</v>
      </c>
      <c r="C427" s="23" t="str">
        <f>"jingdian/"&amp;VLOOKUP(I427,city!$D$4:$P$352,12,FALSE)&amp;"/"&amp;VLOOKUP(I427,city!$D$4:$P$352,13,FALSE)&amp;"/tc/"&amp;H427&amp;".jpg"</f>
        <v>jingdian/anhui/wuhu/tc/2.jpg</v>
      </c>
      <c r="D427" s="31">
        <v>38</v>
      </c>
      <c r="E427" s="31" t="str">
        <f t="shared" si="32"/>
        <v>36,40,42,46,57</v>
      </c>
      <c r="F427" s="2" t="str">
        <f>VLOOKUP(G427,city!$A$4:$D$352,4,0)</f>
        <v>芜湖</v>
      </c>
      <c r="G427" s="9">
        <f t="shared" si="33"/>
        <v>88</v>
      </c>
      <c r="H427" s="9">
        <f>IF(VLOOKUP(G426,city!$K$4:$M$352,3,0)&gt;H426,H426+1,1)</f>
        <v>2</v>
      </c>
      <c r="I427" s="23" t="s">
        <v>220</v>
      </c>
      <c r="J427" s="23">
        <f t="shared" si="31"/>
        <v>108802</v>
      </c>
      <c r="K427" s="23">
        <f t="shared" si="34"/>
        <v>-1</v>
      </c>
    </row>
    <row r="428" spans="1:11" x14ac:dyDescent="0.15">
      <c r="A428" s="23">
        <f t="shared" si="30"/>
        <v>108803</v>
      </c>
      <c r="B428" s="23" t="s">
        <v>10403</v>
      </c>
      <c r="C428" s="23" t="str">
        <f>"jingdian/"&amp;VLOOKUP(I428,city!$D$4:$P$352,12,FALSE)&amp;"/"&amp;VLOOKUP(I428,city!$D$4:$P$352,13,FALSE)&amp;"/tc/"&amp;H428&amp;".jpg"</f>
        <v>jingdian/anhui/wuhu/tc/3.jpg</v>
      </c>
      <c r="D428" s="31">
        <v>25</v>
      </c>
      <c r="E428" s="31" t="str">
        <f t="shared" si="32"/>
        <v>24,26,28,30,38</v>
      </c>
      <c r="F428" s="2" t="str">
        <f>VLOOKUP(G428,city!$A$4:$D$352,4,0)</f>
        <v>芜湖</v>
      </c>
      <c r="G428" s="9">
        <f t="shared" si="33"/>
        <v>88</v>
      </c>
      <c r="H428" s="9">
        <f>IF(VLOOKUP(G427,city!$K$4:$M$352,3,0)&gt;H427,H427+1,1)</f>
        <v>3</v>
      </c>
      <c r="I428" s="23" t="s">
        <v>220</v>
      </c>
      <c r="J428" s="23">
        <f t="shared" si="31"/>
        <v>108803</v>
      </c>
      <c r="K428" s="23">
        <f t="shared" si="34"/>
        <v>-1</v>
      </c>
    </row>
    <row r="429" spans="1:11" x14ac:dyDescent="0.15">
      <c r="A429" s="23">
        <f t="shared" si="30"/>
        <v>108804</v>
      </c>
      <c r="B429" s="23" t="s">
        <v>10404</v>
      </c>
      <c r="C429" s="23" t="str">
        <f>"jingdian/"&amp;VLOOKUP(I429,city!$D$4:$P$352,12,FALSE)&amp;"/"&amp;VLOOKUP(I429,city!$D$4:$P$352,13,FALSE)&amp;"/tc/"&amp;H429&amp;".jpg"</f>
        <v>jingdian/anhui/wuhu/tc/4.jpg</v>
      </c>
      <c r="D429" s="31">
        <v>20</v>
      </c>
      <c r="E429" s="31" t="str">
        <f t="shared" si="32"/>
        <v>19,21,22,24,30</v>
      </c>
      <c r="F429" s="2" t="str">
        <f>VLOOKUP(G429,city!$A$4:$D$352,4,0)</f>
        <v>芜湖</v>
      </c>
      <c r="G429" s="9">
        <f t="shared" si="33"/>
        <v>88</v>
      </c>
      <c r="H429" s="9">
        <f>IF(VLOOKUP(G428,city!$K$4:$M$352,3,0)&gt;H428,H428+1,1)</f>
        <v>4</v>
      </c>
      <c r="I429" s="23" t="s">
        <v>220</v>
      </c>
      <c r="J429" s="23">
        <f t="shared" si="31"/>
        <v>108804</v>
      </c>
      <c r="K429" s="23">
        <f t="shared" si="34"/>
        <v>-1</v>
      </c>
    </row>
    <row r="430" spans="1:11" x14ac:dyDescent="0.15">
      <c r="A430" s="23">
        <f t="shared" si="30"/>
        <v>108805</v>
      </c>
      <c r="B430" s="23" t="s">
        <v>8529</v>
      </c>
      <c r="C430" s="23" t="str">
        <f>"jingdian/"&amp;VLOOKUP(I430,city!$D$4:$P$352,12,FALSE)&amp;"/"&amp;VLOOKUP(I430,city!$D$4:$P$352,13,FALSE)&amp;"/tc/"&amp;H430&amp;".jpg"</f>
        <v>jingdian/anhui/wuhu/tc/5.jpg</v>
      </c>
      <c r="D430" s="31">
        <v>45</v>
      </c>
      <c r="E430" s="31" t="str">
        <f t="shared" si="32"/>
        <v>43,47,50,54,68</v>
      </c>
      <c r="F430" s="2" t="str">
        <f>VLOOKUP(G430,city!$A$4:$D$352,4,0)</f>
        <v>芜湖</v>
      </c>
      <c r="G430" s="9">
        <f t="shared" si="33"/>
        <v>88</v>
      </c>
      <c r="H430" s="9">
        <f>IF(VLOOKUP(G429,city!$K$4:$M$352,3,0)&gt;H429,H429+1,1)</f>
        <v>5</v>
      </c>
      <c r="I430" s="23" t="s">
        <v>220</v>
      </c>
      <c r="J430" s="23">
        <f t="shared" si="31"/>
        <v>108805</v>
      </c>
      <c r="K430" s="23">
        <f t="shared" si="34"/>
        <v>-1</v>
      </c>
    </row>
    <row r="431" spans="1:11" x14ac:dyDescent="0.15">
      <c r="A431" s="23">
        <f t="shared" si="30"/>
        <v>108901</v>
      </c>
      <c r="B431" s="23" t="s">
        <v>8533</v>
      </c>
      <c r="C431" s="23" t="str">
        <f>"jingdian/"&amp;VLOOKUP(I431,city!$D$4:$P$352,12,FALSE)&amp;"/"&amp;VLOOKUP(I431,city!$D$4:$P$352,13,FALSE)&amp;"/tc/"&amp;H431&amp;".jpg"</f>
        <v>jingdian/anhui/bengbu/tc/1.jpg</v>
      </c>
      <c r="D431" s="31">
        <v>33</v>
      </c>
      <c r="E431" s="31" t="str">
        <f t="shared" si="32"/>
        <v>31,35,36,40,50</v>
      </c>
      <c r="F431" s="2" t="str">
        <f>VLOOKUP(G431,city!$A$4:$D$352,4,0)</f>
        <v>蚌埠</v>
      </c>
      <c r="G431" s="9">
        <f t="shared" si="33"/>
        <v>89</v>
      </c>
      <c r="H431" s="9">
        <f>IF(VLOOKUP(G430,city!$K$4:$M$352,3,0)&gt;H430,H430+1,1)</f>
        <v>1</v>
      </c>
      <c r="I431" s="23" t="s">
        <v>222</v>
      </c>
      <c r="J431" s="23">
        <f t="shared" si="31"/>
        <v>108901</v>
      </c>
      <c r="K431" s="23">
        <f t="shared" si="34"/>
        <v>-1</v>
      </c>
    </row>
    <row r="432" spans="1:11" x14ac:dyDescent="0.15">
      <c r="A432" s="23">
        <f t="shared" si="30"/>
        <v>108902</v>
      </c>
      <c r="B432" s="1" t="s">
        <v>8531</v>
      </c>
      <c r="C432" s="23" t="str">
        <f>"jingdian/"&amp;VLOOKUP(I432,city!$D$4:$P$352,12,FALSE)&amp;"/"&amp;VLOOKUP(I432,city!$D$4:$P$352,13,FALSE)&amp;"/tc/"&amp;H432&amp;".jpg"</f>
        <v>jingdian/anhui/bengbu/tc/2.jpg</v>
      </c>
      <c r="D432" s="31">
        <v>78</v>
      </c>
      <c r="E432" s="31" t="str">
        <f t="shared" si="32"/>
        <v>74,82,86,94,117</v>
      </c>
      <c r="F432" s="2" t="str">
        <f>VLOOKUP(G432,city!$A$4:$D$352,4,0)</f>
        <v>蚌埠</v>
      </c>
      <c r="G432" s="9">
        <f t="shared" si="33"/>
        <v>89</v>
      </c>
      <c r="H432" s="9">
        <f>IF(VLOOKUP(G431,city!$K$4:$M$352,3,0)&gt;H431,H431+1,1)</f>
        <v>2</v>
      </c>
      <c r="I432" s="23" t="s">
        <v>222</v>
      </c>
      <c r="J432" s="23">
        <f t="shared" si="31"/>
        <v>108902</v>
      </c>
      <c r="K432" s="23">
        <f t="shared" si="34"/>
        <v>-1</v>
      </c>
    </row>
    <row r="433" spans="1:11" x14ac:dyDescent="0.15">
      <c r="A433" s="23">
        <f t="shared" si="30"/>
        <v>108903</v>
      </c>
      <c r="B433" s="23" t="s">
        <v>8535</v>
      </c>
      <c r="C433" s="23" t="str">
        <f>"jingdian/"&amp;VLOOKUP(I433,city!$D$4:$P$352,12,FALSE)&amp;"/"&amp;VLOOKUP(I433,city!$D$4:$P$352,13,FALSE)&amp;"/tc/"&amp;H433&amp;".jpg"</f>
        <v>jingdian/anhui/bengbu/tc/3.jpg</v>
      </c>
      <c r="D433" s="31">
        <v>29</v>
      </c>
      <c r="E433" s="31" t="str">
        <f t="shared" si="32"/>
        <v>28,30,32,35,44</v>
      </c>
      <c r="F433" s="2" t="str">
        <f>VLOOKUP(G433,city!$A$4:$D$352,4,0)</f>
        <v>蚌埠</v>
      </c>
      <c r="G433" s="9">
        <f t="shared" si="33"/>
        <v>89</v>
      </c>
      <c r="H433" s="9">
        <f>IF(VLOOKUP(G432,city!$K$4:$M$352,3,0)&gt;H432,H432+1,1)</f>
        <v>3</v>
      </c>
      <c r="I433" s="23" t="s">
        <v>222</v>
      </c>
      <c r="J433" s="23">
        <f t="shared" si="31"/>
        <v>108903</v>
      </c>
      <c r="K433" s="23">
        <f t="shared" si="34"/>
        <v>-1</v>
      </c>
    </row>
    <row r="434" spans="1:11" x14ac:dyDescent="0.15">
      <c r="A434" s="23">
        <f t="shared" si="30"/>
        <v>108904</v>
      </c>
      <c r="B434" s="23" t="s">
        <v>8537</v>
      </c>
      <c r="C434" s="23" t="str">
        <f>"jingdian/"&amp;VLOOKUP(I434,city!$D$4:$P$352,12,FALSE)&amp;"/"&amp;VLOOKUP(I434,city!$D$4:$P$352,13,FALSE)&amp;"/tc/"&amp;H434&amp;".jpg"</f>
        <v>jingdian/anhui/bengbu/tc/4.jpg</v>
      </c>
      <c r="D434" s="31">
        <v>29</v>
      </c>
      <c r="E434" s="31" t="str">
        <f t="shared" si="32"/>
        <v>28,30,32,35,44</v>
      </c>
      <c r="F434" s="2" t="str">
        <f>VLOOKUP(G434,city!$A$4:$D$352,4,0)</f>
        <v>蚌埠</v>
      </c>
      <c r="G434" s="9">
        <f t="shared" si="33"/>
        <v>89</v>
      </c>
      <c r="H434" s="9">
        <f>IF(VLOOKUP(G433,city!$K$4:$M$352,3,0)&gt;H433,H433+1,1)</f>
        <v>4</v>
      </c>
      <c r="I434" s="23" t="s">
        <v>222</v>
      </c>
      <c r="J434" s="23">
        <f t="shared" si="31"/>
        <v>108904</v>
      </c>
      <c r="K434" s="23">
        <f t="shared" si="34"/>
        <v>-1</v>
      </c>
    </row>
    <row r="435" spans="1:11" x14ac:dyDescent="0.15">
      <c r="A435" s="23">
        <f t="shared" si="30"/>
        <v>108905</v>
      </c>
      <c r="B435" s="23" t="s">
        <v>10405</v>
      </c>
      <c r="C435" s="23" t="str">
        <f>"jingdian/"&amp;VLOOKUP(I435,city!$D$4:$P$352,12,FALSE)&amp;"/"&amp;VLOOKUP(I435,city!$D$4:$P$352,13,FALSE)&amp;"/tc/"&amp;H435&amp;".jpg"</f>
        <v>jingdian/anhui/bengbu/tc/5.jpg</v>
      </c>
      <c r="D435" s="31">
        <v>29</v>
      </c>
      <c r="E435" s="31" t="str">
        <f t="shared" si="32"/>
        <v>28,30,32,35,44</v>
      </c>
      <c r="F435" s="2" t="str">
        <f>VLOOKUP(G435,city!$A$4:$D$352,4,0)</f>
        <v>蚌埠</v>
      </c>
      <c r="G435" s="9">
        <f t="shared" si="33"/>
        <v>89</v>
      </c>
      <c r="H435" s="9">
        <f>IF(VLOOKUP(G434,city!$K$4:$M$352,3,0)&gt;H434,H434+1,1)</f>
        <v>5</v>
      </c>
      <c r="I435" s="23" t="s">
        <v>222</v>
      </c>
      <c r="J435" s="23">
        <f t="shared" si="31"/>
        <v>108905</v>
      </c>
      <c r="K435" s="23">
        <f t="shared" si="34"/>
        <v>-1</v>
      </c>
    </row>
    <row r="436" spans="1:11" x14ac:dyDescent="0.15">
      <c r="A436" s="23">
        <f t="shared" si="30"/>
        <v>109001</v>
      </c>
      <c r="B436" s="23" t="s">
        <v>8539</v>
      </c>
      <c r="C436" s="23" t="str">
        <f>"jingdian/"&amp;VLOOKUP(I436,city!$D$4:$P$352,12,FALSE)&amp;"/"&amp;VLOOKUP(I436,city!$D$4:$P$352,13,FALSE)&amp;"/tc/"&amp;H436&amp;".jpg"</f>
        <v>jingdian/anhui/huainan/tc/1.jpg</v>
      </c>
      <c r="D436" s="31">
        <v>58</v>
      </c>
      <c r="E436" s="31" t="str">
        <f t="shared" si="32"/>
        <v>55,61,64,70,87</v>
      </c>
      <c r="F436" s="2" t="str">
        <f>VLOOKUP(G436,city!$A$4:$D$352,4,0)</f>
        <v>淮南</v>
      </c>
      <c r="G436" s="9">
        <f t="shared" si="33"/>
        <v>90</v>
      </c>
      <c r="H436" s="9">
        <f>IF(VLOOKUP(G435,city!$K$4:$M$352,3,0)&gt;H435,H435+1,1)</f>
        <v>1</v>
      </c>
      <c r="I436" s="23" t="s">
        <v>224</v>
      </c>
      <c r="J436" s="23">
        <f t="shared" si="31"/>
        <v>109001</v>
      </c>
      <c r="K436" s="23">
        <f t="shared" si="34"/>
        <v>-1</v>
      </c>
    </row>
    <row r="437" spans="1:11" x14ac:dyDescent="0.15">
      <c r="A437" s="23">
        <f t="shared" si="30"/>
        <v>109002</v>
      </c>
      <c r="B437" s="23" t="s">
        <v>8541</v>
      </c>
      <c r="C437" s="23" t="str">
        <f>"jingdian/"&amp;VLOOKUP(I437,city!$D$4:$P$352,12,FALSE)&amp;"/"&amp;VLOOKUP(I437,city!$D$4:$P$352,13,FALSE)&amp;"/tc/"&amp;H437&amp;".jpg"</f>
        <v>jingdian/anhui/huainan/tc/2.jpg</v>
      </c>
      <c r="D437" s="31">
        <v>30</v>
      </c>
      <c r="E437" s="31" t="str">
        <f t="shared" si="32"/>
        <v>29,32,33,36,45</v>
      </c>
      <c r="F437" s="2" t="str">
        <f>VLOOKUP(G437,city!$A$4:$D$352,4,0)</f>
        <v>淮南</v>
      </c>
      <c r="G437" s="9">
        <f t="shared" si="33"/>
        <v>90</v>
      </c>
      <c r="H437" s="9">
        <f>IF(VLOOKUP(G436,city!$K$4:$M$352,3,0)&gt;H436,H436+1,1)</f>
        <v>2</v>
      </c>
      <c r="I437" s="23" t="s">
        <v>224</v>
      </c>
      <c r="J437" s="23">
        <f t="shared" si="31"/>
        <v>109002</v>
      </c>
      <c r="K437" s="23">
        <f t="shared" si="34"/>
        <v>-1</v>
      </c>
    </row>
    <row r="438" spans="1:11" x14ac:dyDescent="0.15">
      <c r="A438" s="23">
        <f t="shared" si="30"/>
        <v>109003</v>
      </c>
      <c r="B438" s="23" t="s">
        <v>8543</v>
      </c>
      <c r="C438" s="23" t="str">
        <f>"jingdian/"&amp;VLOOKUP(I438,city!$D$4:$P$352,12,FALSE)&amp;"/"&amp;VLOOKUP(I438,city!$D$4:$P$352,13,FALSE)&amp;"/tc/"&amp;H438&amp;".jpg"</f>
        <v>jingdian/anhui/huainan/tc/3.jpg</v>
      </c>
      <c r="D438" s="31">
        <v>19</v>
      </c>
      <c r="E438" s="31" t="str">
        <f t="shared" si="32"/>
        <v>18,20,21,23,29</v>
      </c>
      <c r="F438" s="2" t="str">
        <f>VLOOKUP(G438,city!$A$4:$D$352,4,0)</f>
        <v>淮南</v>
      </c>
      <c r="G438" s="9">
        <f t="shared" si="33"/>
        <v>90</v>
      </c>
      <c r="H438" s="9">
        <f>IF(VLOOKUP(G437,city!$K$4:$M$352,3,0)&gt;H437,H437+1,1)</f>
        <v>3</v>
      </c>
      <c r="I438" s="23" t="s">
        <v>224</v>
      </c>
      <c r="J438" s="23">
        <f t="shared" si="31"/>
        <v>109003</v>
      </c>
      <c r="K438" s="23">
        <f t="shared" si="34"/>
        <v>-1</v>
      </c>
    </row>
    <row r="439" spans="1:11" x14ac:dyDescent="0.15">
      <c r="A439" s="23">
        <f t="shared" si="30"/>
        <v>109004</v>
      </c>
      <c r="B439" s="23" t="s">
        <v>8545</v>
      </c>
      <c r="C439" s="23" t="str">
        <f>"jingdian/"&amp;VLOOKUP(I439,city!$D$4:$P$352,12,FALSE)&amp;"/"&amp;VLOOKUP(I439,city!$D$4:$P$352,13,FALSE)&amp;"/tc/"&amp;H439&amp;".jpg"</f>
        <v>jingdian/anhui/huainan/tc/4.jpg</v>
      </c>
      <c r="D439" s="31">
        <v>33</v>
      </c>
      <c r="E439" s="31" t="str">
        <f t="shared" si="32"/>
        <v>31,35,36,40,50</v>
      </c>
      <c r="F439" s="2" t="str">
        <f>VLOOKUP(G439,city!$A$4:$D$352,4,0)</f>
        <v>淮南</v>
      </c>
      <c r="G439" s="9">
        <f t="shared" si="33"/>
        <v>90</v>
      </c>
      <c r="H439" s="9">
        <f>IF(VLOOKUP(G438,city!$K$4:$M$352,3,0)&gt;H438,H438+1,1)</f>
        <v>4</v>
      </c>
      <c r="I439" s="23" t="s">
        <v>224</v>
      </c>
      <c r="J439" s="23">
        <f t="shared" si="31"/>
        <v>109004</v>
      </c>
      <c r="K439" s="23">
        <f t="shared" si="34"/>
        <v>-1</v>
      </c>
    </row>
    <row r="440" spans="1:11" x14ac:dyDescent="0.15">
      <c r="A440" s="23">
        <f t="shared" si="30"/>
        <v>109005</v>
      </c>
      <c r="B440" s="23" t="s">
        <v>10406</v>
      </c>
      <c r="C440" s="23" t="str">
        <f>"jingdian/"&amp;VLOOKUP(I440,city!$D$4:$P$352,12,FALSE)&amp;"/"&amp;VLOOKUP(I440,city!$D$4:$P$352,13,FALSE)&amp;"/tc/"&amp;H440&amp;".jpg"</f>
        <v>jingdian/anhui/huainan/tc/5.jpg</v>
      </c>
      <c r="D440" s="31">
        <v>151</v>
      </c>
      <c r="E440" s="31" t="str">
        <f t="shared" si="32"/>
        <v>143,159,166,181,227</v>
      </c>
      <c r="F440" s="2" t="str">
        <f>VLOOKUP(G440,city!$A$4:$D$352,4,0)</f>
        <v>淮南</v>
      </c>
      <c r="G440" s="9">
        <f t="shared" si="33"/>
        <v>90</v>
      </c>
      <c r="H440" s="9">
        <f>IF(VLOOKUP(G439,city!$K$4:$M$352,3,0)&gt;H439,H439+1,1)</f>
        <v>5</v>
      </c>
      <c r="I440" s="23" t="s">
        <v>224</v>
      </c>
      <c r="J440" s="23">
        <f t="shared" si="31"/>
        <v>109005</v>
      </c>
      <c r="K440" s="23">
        <f t="shared" si="34"/>
        <v>10</v>
      </c>
    </row>
    <row r="441" spans="1:11" x14ac:dyDescent="0.15">
      <c r="A441" s="23">
        <f t="shared" si="30"/>
        <v>109101</v>
      </c>
      <c r="B441" s="23" t="s">
        <v>8547</v>
      </c>
      <c r="C441" s="23" t="str">
        <f>"jingdian/"&amp;VLOOKUP(I441,city!$D$4:$P$352,12,FALSE)&amp;"/"&amp;VLOOKUP(I441,city!$D$4:$P$352,13,FALSE)&amp;"/tc/"&amp;H441&amp;".jpg"</f>
        <v>jingdian/anhui/maanshan/tc/1.jpg</v>
      </c>
      <c r="D441" s="31">
        <v>10</v>
      </c>
      <c r="E441" s="31" t="str">
        <f t="shared" si="32"/>
        <v>10,11,11,12,15</v>
      </c>
      <c r="F441" s="2" t="str">
        <f>VLOOKUP(G441,city!$A$4:$D$352,4,0)</f>
        <v>马鞍山</v>
      </c>
      <c r="G441" s="9">
        <f t="shared" si="33"/>
        <v>91</v>
      </c>
      <c r="H441" s="9">
        <f>IF(VLOOKUP(G440,city!$K$4:$M$352,3,0)&gt;H440,H440+1,1)</f>
        <v>1</v>
      </c>
      <c r="I441" s="23" t="s">
        <v>226</v>
      </c>
      <c r="J441" s="23">
        <f t="shared" si="31"/>
        <v>109101</v>
      </c>
      <c r="K441" s="23">
        <f t="shared" si="34"/>
        <v>-1</v>
      </c>
    </row>
    <row r="442" spans="1:11" x14ac:dyDescent="0.15">
      <c r="A442" s="23">
        <f t="shared" si="30"/>
        <v>109102</v>
      </c>
      <c r="B442" s="23" t="s">
        <v>8549</v>
      </c>
      <c r="C442" s="23" t="str">
        <f>"jingdian/"&amp;VLOOKUP(I442,city!$D$4:$P$352,12,FALSE)&amp;"/"&amp;VLOOKUP(I442,city!$D$4:$P$352,13,FALSE)&amp;"/tc/"&amp;H442&amp;".jpg"</f>
        <v>jingdian/anhui/maanshan/tc/2.jpg</v>
      </c>
      <c r="D442" s="31">
        <v>38</v>
      </c>
      <c r="E442" s="31" t="str">
        <f t="shared" si="32"/>
        <v>36,40,42,46,57</v>
      </c>
      <c r="F442" s="2" t="str">
        <f>VLOOKUP(G442,city!$A$4:$D$352,4,0)</f>
        <v>马鞍山</v>
      </c>
      <c r="G442" s="9">
        <f t="shared" si="33"/>
        <v>91</v>
      </c>
      <c r="H442" s="9">
        <f>IF(VLOOKUP(G441,city!$K$4:$M$352,3,0)&gt;H441,H441+1,1)</f>
        <v>2</v>
      </c>
      <c r="I442" s="23" t="s">
        <v>226</v>
      </c>
      <c r="J442" s="23">
        <f t="shared" si="31"/>
        <v>109102</v>
      </c>
      <c r="K442" s="23">
        <f t="shared" si="34"/>
        <v>-1</v>
      </c>
    </row>
    <row r="443" spans="1:11" x14ac:dyDescent="0.15">
      <c r="A443" s="23">
        <f t="shared" si="30"/>
        <v>109103</v>
      </c>
      <c r="B443" s="23" t="s">
        <v>8551</v>
      </c>
      <c r="C443" s="23" t="str">
        <f>"jingdian/"&amp;VLOOKUP(I443,city!$D$4:$P$352,12,FALSE)&amp;"/"&amp;VLOOKUP(I443,city!$D$4:$P$352,13,FALSE)&amp;"/tc/"&amp;H443&amp;".jpg"</f>
        <v>jingdian/anhui/maanshan/tc/3.jpg</v>
      </c>
      <c r="D443" s="31">
        <v>25</v>
      </c>
      <c r="E443" s="31" t="str">
        <f t="shared" si="32"/>
        <v>24,26,28,30,38</v>
      </c>
      <c r="F443" s="2" t="str">
        <f>VLOOKUP(G443,city!$A$4:$D$352,4,0)</f>
        <v>马鞍山</v>
      </c>
      <c r="G443" s="9">
        <f t="shared" si="33"/>
        <v>91</v>
      </c>
      <c r="H443" s="9">
        <f>IF(VLOOKUP(G442,city!$K$4:$M$352,3,0)&gt;H442,H442+1,1)</f>
        <v>3</v>
      </c>
      <c r="I443" s="23" t="s">
        <v>226</v>
      </c>
      <c r="J443" s="23">
        <f t="shared" si="31"/>
        <v>109103</v>
      </c>
      <c r="K443" s="23">
        <f t="shared" si="34"/>
        <v>-1</v>
      </c>
    </row>
    <row r="444" spans="1:11" x14ac:dyDescent="0.15">
      <c r="A444" s="23">
        <f t="shared" si="30"/>
        <v>109104</v>
      </c>
      <c r="B444" s="23" t="s">
        <v>10407</v>
      </c>
      <c r="C444" s="23" t="str">
        <f>"jingdian/"&amp;VLOOKUP(I444,city!$D$4:$P$352,12,FALSE)&amp;"/"&amp;VLOOKUP(I444,city!$D$4:$P$352,13,FALSE)&amp;"/tc/"&amp;H444&amp;".jpg"</f>
        <v>jingdian/anhui/maanshan/tc/4.jpg</v>
      </c>
      <c r="D444" s="31">
        <v>19</v>
      </c>
      <c r="E444" s="31" t="str">
        <f t="shared" si="32"/>
        <v>18,20,21,23,29</v>
      </c>
      <c r="F444" s="2" t="str">
        <f>VLOOKUP(G444,city!$A$4:$D$352,4,0)</f>
        <v>马鞍山</v>
      </c>
      <c r="G444" s="9">
        <f t="shared" si="33"/>
        <v>91</v>
      </c>
      <c r="H444" s="9">
        <f>IF(VLOOKUP(G443,city!$K$4:$M$352,3,0)&gt;H443,H443+1,1)</f>
        <v>4</v>
      </c>
      <c r="I444" s="23" t="s">
        <v>226</v>
      </c>
      <c r="J444" s="23">
        <f t="shared" si="31"/>
        <v>109104</v>
      </c>
      <c r="K444" s="23">
        <f t="shared" si="34"/>
        <v>-1</v>
      </c>
    </row>
    <row r="445" spans="1:11" x14ac:dyDescent="0.15">
      <c r="A445" s="23">
        <f t="shared" si="30"/>
        <v>109105</v>
      </c>
      <c r="B445" s="23" t="s">
        <v>8553</v>
      </c>
      <c r="C445" s="23" t="str">
        <f>"jingdian/"&amp;VLOOKUP(I445,city!$D$4:$P$352,12,FALSE)&amp;"/"&amp;VLOOKUP(I445,city!$D$4:$P$352,13,FALSE)&amp;"/tc/"&amp;H445&amp;".jpg"</f>
        <v>jingdian/anhui/maanshan/tc/5.jpg</v>
      </c>
      <c r="D445" s="31">
        <v>12</v>
      </c>
      <c r="E445" s="31" t="str">
        <f t="shared" si="32"/>
        <v>11,13,13,14,18</v>
      </c>
      <c r="F445" s="2" t="str">
        <f>VLOOKUP(G445,city!$A$4:$D$352,4,0)</f>
        <v>马鞍山</v>
      </c>
      <c r="G445" s="9">
        <f t="shared" si="33"/>
        <v>91</v>
      </c>
      <c r="H445" s="9">
        <f>IF(VLOOKUP(G444,city!$K$4:$M$352,3,0)&gt;H444,H444+1,1)</f>
        <v>5</v>
      </c>
      <c r="I445" s="23" t="s">
        <v>226</v>
      </c>
      <c r="J445" s="23">
        <f t="shared" si="31"/>
        <v>109105</v>
      </c>
      <c r="K445" s="23">
        <f t="shared" si="34"/>
        <v>-1</v>
      </c>
    </row>
    <row r="446" spans="1:11" x14ac:dyDescent="0.15">
      <c r="A446" s="23">
        <f t="shared" si="30"/>
        <v>109201</v>
      </c>
      <c r="B446" s="23" t="s">
        <v>8555</v>
      </c>
      <c r="C446" s="23" t="str">
        <f>"jingdian/"&amp;VLOOKUP(I446,city!$D$4:$P$352,12,FALSE)&amp;"/"&amp;VLOOKUP(I446,city!$D$4:$P$352,13,FALSE)&amp;"/tc/"&amp;H446&amp;".jpg"</f>
        <v>jingdian/anhui/huaibei/tc/1.jpg</v>
      </c>
      <c r="D446" s="31">
        <v>3000</v>
      </c>
      <c r="E446" s="31" t="str">
        <f t="shared" si="32"/>
        <v>2850,3150,3300,3450,3900</v>
      </c>
      <c r="F446" s="2" t="str">
        <f>VLOOKUP(G446,city!$A$4:$D$352,4,0)</f>
        <v>淮北</v>
      </c>
      <c r="G446" s="9">
        <f t="shared" si="33"/>
        <v>92</v>
      </c>
      <c r="H446" s="9">
        <f>IF(VLOOKUP(G445,city!$K$4:$M$352,3,0)&gt;H445,H445+1,1)</f>
        <v>1</v>
      </c>
      <c r="I446" s="23" t="s">
        <v>228</v>
      </c>
      <c r="J446" s="23">
        <f t="shared" si="31"/>
        <v>109201</v>
      </c>
      <c r="K446" s="23">
        <f t="shared" si="34"/>
        <v>1</v>
      </c>
    </row>
    <row r="447" spans="1:11" x14ac:dyDescent="0.15">
      <c r="A447" s="23">
        <f t="shared" si="30"/>
        <v>109202</v>
      </c>
      <c r="B447" s="23" t="s">
        <v>8557</v>
      </c>
      <c r="C447" s="23" t="str">
        <f>"jingdian/"&amp;VLOOKUP(I447,city!$D$4:$P$352,12,FALSE)&amp;"/"&amp;VLOOKUP(I447,city!$D$4:$P$352,13,FALSE)&amp;"/tc/"&amp;H447&amp;".jpg"</f>
        <v>jingdian/anhui/huaibei/tc/2.jpg</v>
      </c>
      <c r="D447" s="31">
        <v>26</v>
      </c>
      <c r="E447" s="31" t="str">
        <f t="shared" si="32"/>
        <v>25,27,29,31,39</v>
      </c>
      <c r="F447" s="2" t="str">
        <f>VLOOKUP(G447,city!$A$4:$D$352,4,0)</f>
        <v>淮北</v>
      </c>
      <c r="G447" s="9">
        <f t="shared" si="33"/>
        <v>92</v>
      </c>
      <c r="H447" s="9">
        <f>IF(VLOOKUP(G446,city!$K$4:$M$352,3,0)&gt;H446,H446+1,1)</f>
        <v>2</v>
      </c>
      <c r="I447" s="23" t="s">
        <v>228</v>
      </c>
      <c r="J447" s="23">
        <f t="shared" si="31"/>
        <v>109202</v>
      </c>
      <c r="K447" s="23">
        <f t="shared" si="34"/>
        <v>-1</v>
      </c>
    </row>
    <row r="448" spans="1:11" x14ac:dyDescent="0.15">
      <c r="A448" s="23">
        <f t="shared" si="30"/>
        <v>109203</v>
      </c>
      <c r="B448" s="23" t="s">
        <v>8559</v>
      </c>
      <c r="C448" s="23" t="str">
        <f>"jingdian/"&amp;VLOOKUP(I448,city!$D$4:$P$352,12,FALSE)&amp;"/"&amp;VLOOKUP(I448,city!$D$4:$P$352,13,FALSE)&amp;"/tc/"&amp;H448&amp;".jpg"</f>
        <v>jingdian/anhui/huaibei/tc/3.jpg</v>
      </c>
      <c r="D448" s="31">
        <v>23</v>
      </c>
      <c r="E448" s="31" t="str">
        <f t="shared" si="32"/>
        <v>22,24,25,28,35</v>
      </c>
      <c r="F448" s="2" t="str">
        <f>VLOOKUP(G448,city!$A$4:$D$352,4,0)</f>
        <v>淮北</v>
      </c>
      <c r="G448" s="9">
        <f t="shared" si="33"/>
        <v>92</v>
      </c>
      <c r="H448" s="9">
        <f>IF(VLOOKUP(G447,city!$K$4:$M$352,3,0)&gt;H447,H447+1,1)</f>
        <v>3</v>
      </c>
      <c r="I448" s="23" t="s">
        <v>228</v>
      </c>
      <c r="J448" s="23">
        <f t="shared" si="31"/>
        <v>109203</v>
      </c>
      <c r="K448" s="23">
        <f t="shared" si="34"/>
        <v>-1</v>
      </c>
    </row>
    <row r="449" spans="1:11" x14ac:dyDescent="0.15">
      <c r="A449" s="23">
        <f t="shared" si="30"/>
        <v>109204</v>
      </c>
      <c r="B449" s="23" t="s">
        <v>8561</v>
      </c>
      <c r="C449" s="23" t="str">
        <f>"jingdian/"&amp;VLOOKUP(I449,city!$D$4:$P$352,12,FALSE)&amp;"/"&amp;VLOOKUP(I449,city!$D$4:$P$352,13,FALSE)&amp;"/tc/"&amp;H449&amp;".jpg"</f>
        <v>jingdian/anhui/huaibei/tc/4.jpg</v>
      </c>
      <c r="D449" s="31">
        <v>15</v>
      </c>
      <c r="E449" s="31" t="str">
        <f t="shared" si="32"/>
        <v>14,16,17,18,23</v>
      </c>
      <c r="F449" s="2" t="str">
        <f>VLOOKUP(G449,city!$A$4:$D$352,4,0)</f>
        <v>淮北</v>
      </c>
      <c r="G449" s="9">
        <f t="shared" si="33"/>
        <v>92</v>
      </c>
      <c r="H449" s="9">
        <f>IF(VLOOKUP(G448,city!$K$4:$M$352,3,0)&gt;H448,H448+1,1)</f>
        <v>4</v>
      </c>
      <c r="I449" s="23" t="s">
        <v>228</v>
      </c>
      <c r="J449" s="23">
        <f t="shared" si="31"/>
        <v>109204</v>
      </c>
      <c r="K449" s="23">
        <f t="shared" si="34"/>
        <v>-1</v>
      </c>
    </row>
    <row r="450" spans="1:11" x14ac:dyDescent="0.15">
      <c r="A450" s="23">
        <f t="shared" si="30"/>
        <v>109205</v>
      </c>
      <c r="B450" s="23" t="s">
        <v>10408</v>
      </c>
      <c r="C450" s="23" t="str">
        <f>"jingdian/"&amp;VLOOKUP(I450,city!$D$4:$P$352,12,FALSE)&amp;"/"&amp;VLOOKUP(I450,city!$D$4:$P$352,13,FALSE)&amp;"/tc/"&amp;H450&amp;".jpg"</f>
        <v>jingdian/anhui/huaibei/tc/5.jpg</v>
      </c>
      <c r="D450" s="31">
        <v>45</v>
      </c>
      <c r="E450" s="31" t="str">
        <f t="shared" si="32"/>
        <v>43,47,50,54,68</v>
      </c>
      <c r="F450" s="2" t="str">
        <f>VLOOKUP(G450,city!$A$4:$D$352,4,0)</f>
        <v>淮北</v>
      </c>
      <c r="G450" s="9">
        <f t="shared" si="33"/>
        <v>92</v>
      </c>
      <c r="H450" s="9">
        <f>IF(VLOOKUP(G449,city!$K$4:$M$352,3,0)&gt;H449,H449+1,1)</f>
        <v>5</v>
      </c>
      <c r="I450" s="23" t="s">
        <v>228</v>
      </c>
      <c r="J450" s="23">
        <f t="shared" si="31"/>
        <v>109205</v>
      </c>
      <c r="K450" s="23">
        <f t="shared" si="34"/>
        <v>-1</v>
      </c>
    </row>
    <row r="451" spans="1:11" x14ac:dyDescent="0.15">
      <c r="A451" s="23">
        <f t="shared" si="30"/>
        <v>109301</v>
      </c>
      <c r="B451" s="23" t="s">
        <v>8563</v>
      </c>
      <c r="C451" s="23" t="str">
        <f>"jingdian/"&amp;VLOOKUP(I451,city!$D$4:$P$352,12,FALSE)&amp;"/"&amp;VLOOKUP(I451,city!$D$4:$P$352,13,FALSE)&amp;"/tc/"&amp;H451&amp;".jpg"</f>
        <v>jingdian/anhui/tongling/tc/1.jpg</v>
      </c>
      <c r="D451" s="31">
        <v>11</v>
      </c>
      <c r="E451" s="31" t="str">
        <f t="shared" si="32"/>
        <v>10,12,12,13,17</v>
      </c>
      <c r="F451" s="2" t="str">
        <f>VLOOKUP(G451,city!$A$4:$D$352,4,0)</f>
        <v>铜陵</v>
      </c>
      <c r="G451" s="9">
        <f t="shared" si="33"/>
        <v>93</v>
      </c>
      <c r="H451" s="9">
        <f>IF(VLOOKUP(G450,city!$K$4:$M$352,3,0)&gt;H450,H450+1,1)</f>
        <v>1</v>
      </c>
      <c r="I451" s="23" t="s">
        <v>230</v>
      </c>
      <c r="J451" s="23">
        <f t="shared" si="31"/>
        <v>109301</v>
      </c>
      <c r="K451" s="23">
        <f t="shared" si="34"/>
        <v>-1</v>
      </c>
    </row>
    <row r="452" spans="1:11" x14ac:dyDescent="0.15">
      <c r="A452" s="23">
        <f t="shared" ref="A452:A515" si="35">H452+G452*100+100000</f>
        <v>109302</v>
      </c>
      <c r="B452" s="23" t="s">
        <v>8565</v>
      </c>
      <c r="C452" s="23" t="str">
        <f>"jingdian/"&amp;VLOOKUP(I452,city!$D$4:$P$352,12,FALSE)&amp;"/"&amp;VLOOKUP(I452,city!$D$4:$P$352,13,FALSE)&amp;"/tc/"&amp;H452&amp;".jpg"</f>
        <v>jingdian/anhui/tongling/tc/2.jpg</v>
      </c>
      <c r="D452" s="31">
        <v>4</v>
      </c>
      <c r="E452" s="31" t="str">
        <f t="shared" si="32"/>
        <v>4,4,4,5,6</v>
      </c>
      <c r="F452" s="2" t="str">
        <f>VLOOKUP(G452,city!$A$4:$D$352,4,0)</f>
        <v>铜陵</v>
      </c>
      <c r="G452" s="9">
        <f t="shared" si="33"/>
        <v>93</v>
      </c>
      <c r="H452" s="9">
        <f>IF(VLOOKUP(G451,city!$K$4:$M$352,3,0)&gt;H451,H451+1,1)</f>
        <v>2</v>
      </c>
      <c r="I452" s="23" t="s">
        <v>230</v>
      </c>
      <c r="J452" s="23">
        <f t="shared" ref="J452:J515" si="36">A452</f>
        <v>109302</v>
      </c>
      <c r="K452" s="23">
        <f t="shared" si="34"/>
        <v>-1</v>
      </c>
    </row>
    <row r="453" spans="1:11" x14ac:dyDescent="0.15">
      <c r="A453" s="23">
        <f t="shared" si="35"/>
        <v>109303</v>
      </c>
      <c r="B453" s="23" t="s">
        <v>8567</v>
      </c>
      <c r="C453" s="23" t="str">
        <f>"jingdian/"&amp;VLOOKUP(I453,city!$D$4:$P$352,12,FALSE)&amp;"/"&amp;VLOOKUP(I453,city!$D$4:$P$352,13,FALSE)&amp;"/tc/"&amp;H453&amp;".jpg"</f>
        <v>jingdian/anhui/tongling/tc/3.jpg</v>
      </c>
      <c r="D453" s="31">
        <v>12</v>
      </c>
      <c r="E453" s="31" t="str">
        <f t="shared" ref="E453:E516" si="37">ROUND(D453*0.95,0)&amp;","&amp;ROUND(D453*1.05,0)&amp;","&amp;ROUND(D453*1.1,0)&amp;","&amp;ROUND(D453*IF(D453&gt;1000,1.15,1.2),0)&amp;","&amp;ROUND(D453*IF(D453&gt;1000,1.3,1.5),0)</f>
        <v>11,13,13,14,18</v>
      </c>
      <c r="F453" s="2" t="str">
        <f>VLOOKUP(G453,city!$A$4:$D$352,4,0)</f>
        <v>铜陵</v>
      </c>
      <c r="G453" s="9">
        <f t="shared" ref="G453:G516" si="38">IF(H453&gt;H452,G452,G452+1)</f>
        <v>93</v>
      </c>
      <c r="H453" s="9">
        <f>IF(VLOOKUP(G452,city!$K$4:$M$352,3,0)&gt;H452,H452+1,1)</f>
        <v>3</v>
      </c>
      <c r="I453" s="23" t="s">
        <v>230</v>
      </c>
      <c r="J453" s="23">
        <f t="shared" si="36"/>
        <v>109303</v>
      </c>
      <c r="K453" s="23">
        <f t="shared" ref="K453:K516" si="39">IF(D453&gt;1500,1,IF(D453&gt;800,2,IF(D453&gt;500,3,IF(D453&gt;300,5,IF(D453&gt;100,10,-1)))))</f>
        <v>-1</v>
      </c>
    </row>
    <row r="454" spans="1:11" x14ac:dyDescent="0.15">
      <c r="A454" s="23">
        <f t="shared" si="35"/>
        <v>109304</v>
      </c>
      <c r="B454" s="23" t="s">
        <v>8569</v>
      </c>
      <c r="C454" s="23" t="str">
        <f>"jingdian/"&amp;VLOOKUP(I454,city!$D$4:$P$352,12,FALSE)&amp;"/"&amp;VLOOKUP(I454,city!$D$4:$P$352,13,FALSE)&amp;"/tc/"&amp;H454&amp;".jpg"</f>
        <v>jingdian/anhui/tongling/tc/4.jpg</v>
      </c>
      <c r="D454" s="31">
        <v>68</v>
      </c>
      <c r="E454" s="31" t="str">
        <f t="shared" si="37"/>
        <v>65,71,75,82,102</v>
      </c>
      <c r="F454" s="2" t="str">
        <f>VLOOKUP(G454,city!$A$4:$D$352,4,0)</f>
        <v>铜陵</v>
      </c>
      <c r="G454" s="9">
        <f t="shared" si="38"/>
        <v>93</v>
      </c>
      <c r="H454" s="9">
        <f>IF(VLOOKUP(G453,city!$K$4:$M$352,3,0)&gt;H453,H453+1,1)</f>
        <v>4</v>
      </c>
      <c r="I454" s="23" t="s">
        <v>230</v>
      </c>
      <c r="J454" s="23">
        <f t="shared" si="36"/>
        <v>109304</v>
      </c>
      <c r="K454" s="23">
        <f t="shared" si="39"/>
        <v>-1</v>
      </c>
    </row>
    <row r="455" spans="1:11" x14ac:dyDescent="0.15">
      <c r="A455" s="23">
        <f t="shared" si="35"/>
        <v>109305</v>
      </c>
      <c r="B455" s="23" t="s">
        <v>10409</v>
      </c>
      <c r="C455" s="23" t="str">
        <f>"jingdian/"&amp;VLOOKUP(I455,city!$D$4:$P$352,12,FALSE)&amp;"/"&amp;VLOOKUP(I455,city!$D$4:$P$352,13,FALSE)&amp;"/tc/"&amp;H455&amp;".jpg"</f>
        <v>jingdian/anhui/tongling/tc/5.jpg</v>
      </c>
      <c r="D455" s="31">
        <v>25</v>
      </c>
      <c r="E455" s="31" t="str">
        <f t="shared" si="37"/>
        <v>24,26,28,30,38</v>
      </c>
      <c r="F455" s="2" t="str">
        <f>VLOOKUP(G455,city!$A$4:$D$352,4,0)</f>
        <v>铜陵</v>
      </c>
      <c r="G455" s="9">
        <f t="shared" si="38"/>
        <v>93</v>
      </c>
      <c r="H455" s="9">
        <f>IF(VLOOKUP(G454,city!$K$4:$M$352,3,0)&gt;H454,H454+1,1)</f>
        <v>5</v>
      </c>
      <c r="I455" s="23" t="s">
        <v>230</v>
      </c>
      <c r="J455" s="23">
        <f t="shared" si="36"/>
        <v>109305</v>
      </c>
      <c r="K455" s="23">
        <f t="shared" si="39"/>
        <v>-1</v>
      </c>
    </row>
    <row r="456" spans="1:11" x14ac:dyDescent="0.15">
      <c r="A456" s="23">
        <f t="shared" si="35"/>
        <v>109401</v>
      </c>
      <c r="B456" s="23" t="s">
        <v>8571</v>
      </c>
      <c r="C456" s="23" t="str">
        <f>"jingdian/"&amp;VLOOKUP(I456,city!$D$4:$P$352,12,FALSE)&amp;"/"&amp;VLOOKUP(I456,city!$D$4:$P$352,13,FALSE)&amp;"/tc/"&amp;H456&amp;".jpg"</f>
        <v>jingdian/anhui/anqing/tc/1.jpg</v>
      </c>
      <c r="D456" s="31">
        <v>58</v>
      </c>
      <c r="E456" s="31" t="str">
        <f t="shared" si="37"/>
        <v>55,61,64,70,87</v>
      </c>
      <c r="F456" s="2" t="str">
        <f>VLOOKUP(G456,city!$A$4:$D$352,4,0)</f>
        <v>安庆</v>
      </c>
      <c r="G456" s="9">
        <f t="shared" si="38"/>
        <v>94</v>
      </c>
      <c r="H456" s="9">
        <f>IF(VLOOKUP(G455,city!$K$4:$M$352,3,0)&gt;H455,H455+1,1)</f>
        <v>1</v>
      </c>
      <c r="I456" s="23" t="s">
        <v>232</v>
      </c>
      <c r="J456" s="23">
        <f t="shared" si="36"/>
        <v>109401</v>
      </c>
      <c r="K456" s="23">
        <f t="shared" si="39"/>
        <v>-1</v>
      </c>
    </row>
    <row r="457" spans="1:11" x14ac:dyDescent="0.15">
      <c r="A457" s="23">
        <f t="shared" si="35"/>
        <v>109402</v>
      </c>
      <c r="B457" s="23" t="s">
        <v>8573</v>
      </c>
      <c r="C457" s="23" t="str">
        <f>"jingdian/"&amp;VLOOKUP(I457,city!$D$4:$P$352,12,FALSE)&amp;"/"&amp;VLOOKUP(I457,city!$D$4:$P$352,13,FALSE)&amp;"/tc/"&amp;H457&amp;".jpg"</f>
        <v>jingdian/anhui/anqing/tc/2.jpg</v>
      </c>
      <c r="D457" s="31">
        <v>18</v>
      </c>
      <c r="E457" s="31" t="str">
        <f t="shared" si="37"/>
        <v>17,19,20,22,27</v>
      </c>
      <c r="F457" s="2" t="str">
        <f>VLOOKUP(G457,city!$A$4:$D$352,4,0)</f>
        <v>安庆</v>
      </c>
      <c r="G457" s="9">
        <f t="shared" si="38"/>
        <v>94</v>
      </c>
      <c r="H457" s="9">
        <f>IF(VLOOKUP(G456,city!$K$4:$M$352,3,0)&gt;H456,H456+1,1)</f>
        <v>2</v>
      </c>
      <c r="I457" s="23" t="s">
        <v>232</v>
      </c>
      <c r="J457" s="23">
        <f t="shared" si="36"/>
        <v>109402</v>
      </c>
      <c r="K457" s="23">
        <f t="shared" si="39"/>
        <v>-1</v>
      </c>
    </row>
    <row r="458" spans="1:11" x14ac:dyDescent="0.15">
      <c r="A458" s="23">
        <f t="shared" si="35"/>
        <v>109403</v>
      </c>
      <c r="B458" s="23" t="s">
        <v>8575</v>
      </c>
      <c r="C458" s="23" t="str">
        <f>"jingdian/"&amp;VLOOKUP(I458,city!$D$4:$P$352,12,FALSE)&amp;"/"&amp;VLOOKUP(I458,city!$D$4:$P$352,13,FALSE)&amp;"/tc/"&amp;H458&amp;".jpg"</f>
        <v>jingdian/anhui/anqing/tc/3.jpg</v>
      </c>
      <c r="D458" s="31">
        <v>57</v>
      </c>
      <c r="E458" s="31" t="str">
        <f t="shared" si="37"/>
        <v>54,60,63,68,86</v>
      </c>
      <c r="F458" s="2" t="str">
        <f>VLOOKUP(G458,city!$A$4:$D$352,4,0)</f>
        <v>安庆</v>
      </c>
      <c r="G458" s="9">
        <f t="shared" si="38"/>
        <v>94</v>
      </c>
      <c r="H458" s="9">
        <f>IF(VLOOKUP(G457,city!$K$4:$M$352,3,0)&gt;H457,H457+1,1)</f>
        <v>3</v>
      </c>
      <c r="I458" s="23" t="s">
        <v>232</v>
      </c>
      <c r="J458" s="23">
        <f t="shared" si="36"/>
        <v>109403</v>
      </c>
      <c r="K458" s="23">
        <f t="shared" si="39"/>
        <v>-1</v>
      </c>
    </row>
    <row r="459" spans="1:11" x14ac:dyDescent="0.15">
      <c r="A459" s="23">
        <f t="shared" si="35"/>
        <v>109404</v>
      </c>
      <c r="B459" s="23" t="s">
        <v>8577</v>
      </c>
      <c r="C459" s="23" t="str">
        <f>"jingdian/"&amp;VLOOKUP(I459,city!$D$4:$P$352,12,FALSE)&amp;"/"&amp;VLOOKUP(I459,city!$D$4:$P$352,13,FALSE)&amp;"/tc/"&amp;H459&amp;".jpg"</f>
        <v>jingdian/anhui/anqing/tc/4.jpg</v>
      </c>
      <c r="D459" s="31">
        <v>46</v>
      </c>
      <c r="E459" s="31" t="str">
        <f t="shared" si="37"/>
        <v>44,48,51,55,69</v>
      </c>
      <c r="F459" s="2" t="str">
        <f>VLOOKUP(G459,city!$A$4:$D$352,4,0)</f>
        <v>安庆</v>
      </c>
      <c r="G459" s="9">
        <f t="shared" si="38"/>
        <v>94</v>
      </c>
      <c r="H459" s="9">
        <f>IF(VLOOKUP(G458,city!$K$4:$M$352,3,0)&gt;H458,H458+1,1)</f>
        <v>4</v>
      </c>
      <c r="I459" s="23" t="s">
        <v>232</v>
      </c>
      <c r="J459" s="23">
        <f t="shared" si="36"/>
        <v>109404</v>
      </c>
      <c r="K459" s="23">
        <f t="shared" si="39"/>
        <v>-1</v>
      </c>
    </row>
    <row r="460" spans="1:11" x14ac:dyDescent="0.15">
      <c r="A460" s="23">
        <f t="shared" si="35"/>
        <v>109405</v>
      </c>
      <c r="B460" s="23" t="s">
        <v>10410</v>
      </c>
      <c r="C460" s="23" t="str">
        <f>"jingdian/"&amp;VLOOKUP(I460,city!$D$4:$P$352,12,FALSE)&amp;"/"&amp;VLOOKUP(I460,city!$D$4:$P$352,13,FALSE)&amp;"/tc/"&amp;H460&amp;".jpg"</f>
        <v>jingdian/anhui/anqing/tc/5.jpg</v>
      </c>
      <c r="D460" s="31">
        <v>21</v>
      </c>
      <c r="E460" s="31" t="str">
        <f t="shared" si="37"/>
        <v>20,22,23,25,32</v>
      </c>
      <c r="F460" s="2" t="str">
        <f>VLOOKUP(G460,city!$A$4:$D$352,4,0)</f>
        <v>安庆</v>
      </c>
      <c r="G460" s="9">
        <f t="shared" si="38"/>
        <v>94</v>
      </c>
      <c r="H460" s="9">
        <f>IF(VLOOKUP(G459,city!$K$4:$M$352,3,0)&gt;H459,H459+1,1)</f>
        <v>5</v>
      </c>
      <c r="I460" s="23" t="s">
        <v>232</v>
      </c>
      <c r="J460" s="23">
        <f t="shared" si="36"/>
        <v>109405</v>
      </c>
      <c r="K460" s="23">
        <f t="shared" si="39"/>
        <v>-1</v>
      </c>
    </row>
    <row r="461" spans="1:11" x14ac:dyDescent="0.15">
      <c r="A461" s="23">
        <f t="shared" si="35"/>
        <v>109501</v>
      </c>
      <c r="B461" s="23" t="s">
        <v>8579</v>
      </c>
      <c r="C461" s="23" t="str">
        <f>"jingdian/"&amp;VLOOKUP(I461,city!$D$4:$P$352,12,FALSE)&amp;"/"&amp;VLOOKUP(I461,city!$D$4:$P$352,13,FALSE)&amp;"/tc/"&amp;H461&amp;".jpg"</f>
        <v>jingdian/anhui/huangshan/tc/1.jpg</v>
      </c>
      <c r="D461" s="31">
        <v>15</v>
      </c>
      <c r="E461" s="31" t="str">
        <f t="shared" si="37"/>
        <v>14,16,17,18,23</v>
      </c>
      <c r="F461" s="2" t="str">
        <f>VLOOKUP(G461,city!$A$4:$D$352,4,0)</f>
        <v>黄山</v>
      </c>
      <c r="G461" s="9">
        <f t="shared" si="38"/>
        <v>95</v>
      </c>
      <c r="H461" s="9">
        <f>IF(VLOOKUP(G460,city!$K$4:$M$352,3,0)&gt;H460,H460+1,1)</f>
        <v>1</v>
      </c>
      <c r="I461" s="23" t="s">
        <v>234</v>
      </c>
      <c r="J461" s="23">
        <f t="shared" si="36"/>
        <v>109501</v>
      </c>
      <c r="K461" s="23">
        <f t="shared" si="39"/>
        <v>-1</v>
      </c>
    </row>
    <row r="462" spans="1:11" x14ac:dyDescent="0.15">
      <c r="A462" s="23">
        <f t="shared" si="35"/>
        <v>109502</v>
      </c>
      <c r="B462" s="23" t="s">
        <v>8581</v>
      </c>
      <c r="C462" s="23" t="str">
        <f>"jingdian/"&amp;VLOOKUP(I462,city!$D$4:$P$352,12,FALSE)&amp;"/"&amp;VLOOKUP(I462,city!$D$4:$P$352,13,FALSE)&amp;"/tc/"&amp;H462&amp;".jpg"</f>
        <v>jingdian/anhui/huangshan/tc/2.jpg</v>
      </c>
      <c r="D462" s="31">
        <v>108</v>
      </c>
      <c r="E462" s="31" t="str">
        <f t="shared" si="37"/>
        <v>103,113,119,130,162</v>
      </c>
      <c r="F462" s="2" t="str">
        <f>VLOOKUP(G462,city!$A$4:$D$352,4,0)</f>
        <v>黄山</v>
      </c>
      <c r="G462" s="9">
        <f t="shared" si="38"/>
        <v>95</v>
      </c>
      <c r="H462" s="9">
        <f>IF(VLOOKUP(G461,city!$K$4:$M$352,3,0)&gt;H461,H461+1,1)</f>
        <v>2</v>
      </c>
      <c r="I462" s="23" t="s">
        <v>234</v>
      </c>
      <c r="J462" s="23">
        <f t="shared" si="36"/>
        <v>109502</v>
      </c>
      <c r="K462" s="23">
        <f t="shared" si="39"/>
        <v>10</v>
      </c>
    </row>
    <row r="463" spans="1:11" x14ac:dyDescent="0.15">
      <c r="A463" s="23">
        <f t="shared" si="35"/>
        <v>109503</v>
      </c>
      <c r="B463" s="23" t="s">
        <v>8584</v>
      </c>
      <c r="C463" s="23" t="str">
        <f>"jingdian/"&amp;VLOOKUP(I463,city!$D$4:$P$352,12,FALSE)&amp;"/"&amp;VLOOKUP(I463,city!$D$4:$P$352,13,FALSE)&amp;"/tc/"&amp;H463&amp;".jpg"</f>
        <v>jingdian/anhui/huangshan/tc/3.jpg</v>
      </c>
      <c r="D463" s="31">
        <v>15</v>
      </c>
      <c r="E463" s="31" t="str">
        <f t="shared" si="37"/>
        <v>14,16,17,18,23</v>
      </c>
      <c r="F463" s="2" t="str">
        <f>VLOOKUP(G463,city!$A$4:$D$352,4,0)</f>
        <v>黄山</v>
      </c>
      <c r="G463" s="9">
        <f t="shared" si="38"/>
        <v>95</v>
      </c>
      <c r="H463" s="9">
        <f>IF(VLOOKUP(G462,city!$K$4:$M$352,3,0)&gt;H462,H462+1,1)</f>
        <v>3</v>
      </c>
      <c r="I463" s="23" t="s">
        <v>234</v>
      </c>
      <c r="J463" s="23">
        <f t="shared" si="36"/>
        <v>109503</v>
      </c>
      <c r="K463" s="23">
        <f t="shared" si="39"/>
        <v>-1</v>
      </c>
    </row>
    <row r="464" spans="1:11" x14ac:dyDescent="0.15">
      <c r="A464" s="23">
        <f t="shared" si="35"/>
        <v>109504</v>
      </c>
      <c r="B464" s="23" t="s">
        <v>10411</v>
      </c>
      <c r="C464" s="23" t="str">
        <f>"jingdian/"&amp;VLOOKUP(I464,city!$D$4:$P$352,12,FALSE)&amp;"/"&amp;VLOOKUP(I464,city!$D$4:$P$352,13,FALSE)&amp;"/tc/"&amp;H464&amp;".jpg"</f>
        <v>jingdian/anhui/huangshan/tc/4.jpg</v>
      </c>
      <c r="D464" s="31">
        <v>19</v>
      </c>
      <c r="E464" s="31" t="str">
        <f t="shared" si="37"/>
        <v>18,20,21,23,29</v>
      </c>
      <c r="F464" s="2" t="str">
        <f>VLOOKUP(G464,city!$A$4:$D$352,4,0)</f>
        <v>黄山</v>
      </c>
      <c r="G464" s="9">
        <f t="shared" si="38"/>
        <v>95</v>
      </c>
      <c r="H464" s="9">
        <f>IF(VLOOKUP(G463,city!$K$4:$M$352,3,0)&gt;H463,H463+1,1)</f>
        <v>4</v>
      </c>
      <c r="I464" s="23" t="s">
        <v>234</v>
      </c>
      <c r="J464" s="23">
        <f t="shared" si="36"/>
        <v>109504</v>
      </c>
      <c r="K464" s="23">
        <f t="shared" si="39"/>
        <v>-1</v>
      </c>
    </row>
    <row r="465" spans="1:11" x14ac:dyDescent="0.15">
      <c r="A465" s="23">
        <f t="shared" si="35"/>
        <v>109505</v>
      </c>
      <c r="B465" s="23" t="s">
        <v>10412</v>
      </c>
      <c r="C465" s="23" t="str">
        <f>"jingdian/"&amp;VLOOKUP(I465,city!$D$4:$P$352,12,FALSE)&amp;"/"&amp;VLOOKUP(I465,city!$D$4:$P$352,13,FALSE)&amp;"/tc/"&amp;H465&amp;".jpg"</f>
        <v>jingdian/anhui/huangshan/tc/5.jpg</v>
      </c>
      <c r="D465" s="31">
        <v>11</v>
      </c>
      <c r="E465" s="31" t="str">
        <f t="shared" si="37"/>
        <v>10,12,12,13,17</v>
      </c>
      <c r="F465" s="2" t="str">
        <f>VLOOKUP(G465,city!$A$4:$D$352,4,0)</f>
        <v>黄山</v>
      </c>
      <c r="G465" s="9">
        <f t="shared" si="38"/>
        <v>95</v>
      </c>
      <c r="H465" s="9">
        <f>IF(VLOOKUP(G464,city!$K$4:$M$352,3,0)&gt;H464,H464+1,1)</f>
        <v>5</v>
      </c>
      <c r="I465" s="23" t="s">
        <v>234</v>
      </c>
      <c r="J465" s="23">
        <f t="shared" si="36"/>
        <v>109505</v>
      </c>
      <c r="K465" s="23">
        <f t="shared" si="39"/>
        <v>-1</v>
      </c>
    </row>
    <row r="466" spans="1:11" x14ac:dyDescent="0.15">
      <c r="A466" s="23">
        <f t="shared" si="35"/>
        <v>109601</v>
      </c>
      <c r="B466" s="23" t="s">
        <v>8586</v>
      </c>
      <c r="C466" s="23" t="str">
        <f>"jingdian/"&amp;VLOOKUP(I466,city!$D$4:$P$352,12,FALSE)&amp;"/"&amp;VLOOKUP(I466,city!$D$4:$P$352,13,FALSE)&amp;"/tc/"&amp;H466&amp;".jpg"</f>
        <v>jingdian/anhui/fuyang/tc/1.jpg</v>
      </c>
      <c r="D466" s="31">
        <v>25</v>
      </c>
      <c r="E466" s="31" t="str">
        <f t="shared" si="37"/>
        <v>24,26,28,30,38</v>
      </c>
      <c r="F466" s="2" t="str">
        <f>VLOOKUP(G466,city!$A$4:$D$352,4,0)</f>
        <v>阜阳</v>
      </c>
      <c r="G466" s="9">
        <f t="shared" si="38"/>
        <v>96</v>
      </c>
      <c r="H466" s="9">
        <f>IF(VLOOKUP(G465,city!$K$4:$M$352,3,0)&gt;H465,H465+1,1)</f>
        <v>1</v>
      </c>
      <c r="I466" s="23" t="s">
        <v>236</v>
      </c>
      <c r="J466" s="23">
        <f t="shared" si="36"/>
        <v>109601</v>
      </c>
      <c r="K466" s="23">
        <f t="shared" si="39"/>
        <v>-1</v>
      </c>
    </row>
    <row r="467" spans="1:11" x14ac:dyDescent="0.15">
      <c r="A467" s="23">
        <f t="shared" si="35"/>
        <v>109602</v>
      </c>
      <c r="B467" s="23" t="s">
        <v>8588</v>
      </c>
      <c r="C467" s="23" t="str">
        <f>"jingdian/"&amp;VLOOKUP(I467,city!$D$4:$P$352,12,FALSE)&amp;"/"&amp;VLOOKUP(I467,city!$D$4:$P$352,13,FALSE)&amp;"/tc/"&amp;H467&amp;".jpg"</f>
        <v>jingdian/anhui/fuyang/tc/2.jpg</v>
      </c>
      <c r="D467" s="31">
        <v>37</v>
      </c>
      <c r="E467" s="31" t="str">
        <f t="shared" si="37"/>
        <v>35,39,41,44,56</v>
      </c>
      <c r="F467" s="2" t="str">
        <f>VLOOKUP(G467,city!$A$4:$D$352,4,0)</f>
        <v>阜阳</v>
      </c>
      <c r="G467" s="9">
        <f t="shared" si="38"/>
        <v>96</v>
      </c>
      <c r="H467" s="9">
        <f>IF(VLOOKUP(G466,city!$K$4:$M$352,3,0)&gt;H466,H466+1,1)</f>
        <v>2</v>
      </c>
      <c r="I467" s="23" t="s">
        <v>236</v>
      </c>
      <c r="J467" s="23">
        <f t="shared" si="36"/>
        <v>109602</v>
      </c>
      <c r="K467" s="23">
        <f t="shared" si="39"/>
        <v>-1</v>
      </c>
    </row>
    <row r="468" spans="1:11" x14ac:dyDescent="0.15">
      <c r="A468" s="23">
        <f t="shared" si="35"/>
        <v>109603</v>
      </c>
      <c r="B468" s="23" t="s">
        <v>8590</v>
      </c>
      <c r="C468" s="23" t="str">
        <f>"jingdian/"&amp;VLOOKUP(I468,city!$D$4:$P$352,12,FALSE)&amp;"/"&amp;VLOOKUP(I468,city!$D$4:$P$352,13,FALSE)&amp;"/tc/"&amp;H468&amp;".jpg"</f>
        <v>jingdian/anhui/fuyang/tc/3.jpg</v>
      </c>
      <c r="D468" s="31">
        <v>4</v>
      </c>
      <c r="E468" s="31" t="str">
        <f t="shared" si="37"/>
        <v>4,4,4,5,6</v>
      </c>
      <c r="F468" s="2" t="str">
        <f>VLOOKUP(G468,city!$A$4:$D$352,4,0)</f>
        <v>阜阳</v>
      </c>
      <c r="G468" s="9">
        <f t="shared" si="38"/>
        <v>96</v>
      </c>
      <c r="H468" s="9">
        <f>IF(VLOOKUP(G467,city!$K$4:$M$352,3,0)&gt;H467,H467+1,1)</f>
        <v>3</v>
      </c>
      <c r="I468" s="23" t="s">
        <v>236</v>
      </c>
      <c r="J468" s="23">
        <f t="shared" si="36"/>
        <v>109603</v>
      </c>
      <c r="K468" s="23">
        <f t="shared" si="39"/>
        <v>-1</v>
      </c>
    </row>
    <row r="469" spans="1:11" x14ac:dyDescent="0.15">
      <c r="A469" s="23">
        <f t="shared" si="35"/>
        <v>109604</v>
      </c>
      <c r="B469" s="23" t="s">
        <v>8592</v>
      </c>
      <c r="C469" s="23" t="str">
        <f>"jingdian/"&amp;VLOOKUP(I469,city!$D$4:$P$352,12,FALSE)&amp;"/"&amp;VLOOKUP(I469,city!$D$4:$P$352,13,FALSE)&amp;"/tc/"&amp;H469&amp;".jpg"</f>
        <v>jingdian/anhui/fuyang/tc/4.jpg</v>
      </c>
      <c r="D469" s="31">
        <v>10</v>
      </c>
      <c r="E469" s="31" t="str">
        <f t="shared" si="37"/>
        <v>10,11,11,12,15</v>
      </c>
      <c r="F469" s="2" t="str">
        <f>VLOOKUP(G469,city!$A$4:$D$352,4,0)</f>
        <v>阜阳</v>
      </c>
      <c r="G469" s="9">
        <f t="shared" si="38"/>
        <v>96</v>
      </c>
      <c r="H469" s="9">
        <f>IF(VLOOKUP(G468,city!$K$4:$M$352,3,0)&gt;H468,H468+1,1)</f>
        <v>4</v>
      </c>
      <c r="I469" s="23" t="s">
        <v>236</v>
      </c>
      <c r="J469" s="23">
        <f t="shared" si="36"/>
        <v>109604</v>
      </c>
      <c r="K469" s="23">
        <f t="shared" si="39"/>
        <v>-1</v>
      </c>
    </row>
    <row r="470" spans="1:11" x14ac:dyDescent="0.15">
      <c r="A470" s="23">
        <f t="shared" si="35"/>
        <v>109605</v>
      </c>
      <c r="B470" s="23" t="s">
        <v>10413</v>
      </c>
      <c r="C470" s="23" t="str">
        <f>"jingdian/"&amp;VLOOKUP(I470,city!$D$4:$P$352,12,FALSE)&amp;"/"&amp;VLOOKUP(I470,city!$D$4:$P$352,13,FALSE)&amp;"/tc/"&amp;H470&amp;".jpg"</f>
        <v>jingdian/anhui/fuyang/tc/5.jpg</v>
      </c>
      <c r="D470" s="31">
        <v>25</v>
      </c>
      <c r="E470" s="31" t="str">
        <f t="shared" si="37"/>
        <v>24,26,28,30,38</v>
      </c>
      <c r="F470" s="2" t="str">
        <f>VLOOKUP(G470,city!$A$4:$D$352,4,0)</f>
        <v>阜阳</v>
      </c>
      <c r="G470" s="9">
        <f t="shared" si="38"/>
        <v>96</v>
      </c>
      <c r="H470" s="9">
        <f>IF(VLOOKUP(G469,city!$K$4:$M$352,3,0)&gt;H469,H469+1,1)</f>
        <v>5</v>
      </c>
      <c r="I470" s="23" t="s">
        <v>236</v>
      </c>
      <c r="J470" s="23">
        <f t="shared" si="36"/>
        <v>109605</v>
      </c>
      <c r="K470" s="23">
        <f t="shared" si="39"/>
        <v>-1</v>
      </c>
    </row>
    <row r="471" spans="1:11" x14ac:dyDescent="0.15">
      <c r="A471" s="23">
        <f t="shared" si="35"/>
        <v>109701</v>
      </c>
      <c r="B471" s="23" t="s">
        <v>8594</v>
      </c>
      <c r="C471" s="23" t="str">
        <f>"jingdian/"&amp;VLOOKUP(I471,city!$D$4:$P$352,12,FALSE)&amp;"/"&amp;VLOOKUP(I471,city!$D$4:$P$352,13,FALSE)&amp;"/tc/"&amp;H471&amp;".jpg"</f>
        <v>jingdian/anhui/suzhou/tc/1.jpg</v>
      </c>
      <c r="D471" s="31">
        <v>15</v>
      </c>
      <c r="E471" s="31" t="str">
        <f t="shared" si="37"/>
        <v>14,16,17,18,23</v>
      </c>
      <c r="F471" s="2" t="str">
        <f>VLOOKUP(G471,city!$A$4:$D$352,4,0)</f>
        <v>宿州</v>
      </c>
      <c r="G471" s="9">
        <f t="shared" si="38"/>
        <v>97</v>
      </c>
      <c r="H471" s="9">
        <f>IF(VLOOKUP(G470,city!$K$4:$M$352,3,0)&gt;H470,H470+1,1)</f>
        <v>1</v>
      </c>
      <c r="I471" s="23" t="s">
        <v>238</v>
      </c>
      <c r="J471" s="23">
        <f t="shared" si="36"/>
        <v>109701</v>
      </c>
      <c r="K471" s="23">
        <f t="shared" si="39"/>
        <v>-1</v>
      </c>
    </row>
    <row r="472" spans="1:11" x14ac:dyDescent="0.15">
      <c r="A472" s="23">
        <f t="shared" si="35"/>
        <v>109702</v>
      </c>
      <c r="B472" s="23" t="s">
        <v>8598</v>
      </c>
      <c r="C472" s="23" t="str">
        <f>"jingdian/"&amp;VLOOKUP(I472,city!$D$4:$P$352,12,FALSE)&amp;"/"&amp;VLOOKUP(I472,city!$D$4:$P$352,13,FALSE)&amp;"/tc/"&amp;H472&amp;".jpg"</f>
        <v>jingdian/anhui/suzhou/tc/2.jpg</v>
      </c>
      <c r="D472" s="31">
        <v>45</v>
      </c>
      <c r="E472" s="31" t="str">
        <f t="shared" si="37"/>
        <v>43,47,50,54,68</v>
      </c>
      <c r="F472" s="2" t="str">
        <f>VLOOKUP(G472,city!$A$4:$D$352,4,0)</f>
        <v>宿州</v>
      </c>
      <c r="G472" s="9">
        <f t="shared" si="38"/>
        <v>97</v>
      </c>
      <c r="H472" s="9">
        <f>IF(VLOOKUP(G471,city!$K$4:$M$352,3,0)&gt;H471,H471+1,1)</f>
        <v>2</v>
      </c>
      <c r="I472" s="23" t="s">
        <v>238</v>
      </c>
      <c r="J472" s="23">
        <f t="shared" si="36"/>
        <v>109702</v>
      </c>
      <c r="K472" s="23">
        <f t="shared" si="39"/>
        <v>-1</v>
      </c>
    </row>
    <row r="473" spans="1:11" x14ac:dyDescent="0.15">
      <c r="A473" s="23">
        <f t="shared" si="35"/>
        <v>109703</v>
      </c>
      <c r="B473" s="23" t="s">
        <v>8596</v>
      </c>
      <c r="C473" s="23" t="str">
        <f>"jingdian/"&amp;VLOOKUP(I473,city!$D$4:$P$352,12,FALSE)&amp;"/"&amp;VLOOKUP(I473,city!$D$4:$P$352,13,FALSE)&amp;"/tc/"&amp;H473&amp;".jpg"</f>
        <v>jingdian/anhui/suzhou/tc/3.jpg</v>
      </c>
      <c r="D473" s="31">
        <v>10</v>
      </c>
      <c r="E473" s="31" t="str">
        <f t="shared" si="37"/>
        <v>10,11,11,12,15</v>
      </c>
      <c r="F473" s="2" t="str">
        <f>VLOOKUP(G473,city!$A$4:$D$352,4,0)</f>
        <v>宿州</v>
      </c>
      <c r="G473" s="9">
        <f t="shared" si="38"/>
        <v>97</v>
      </c>
      <c r="H473" s="9">
        <f>IF(VLOOKUP(G472,city!$K$4:$M$352,3,0)&gt;H472,H472+1,1)</f>
        <v>3</v>
      </c>
      <c r="I473" s="23" t="s">
        <v>238</v>
      </c>
      <c r="J473" s="23">
        <f t="shared" si="36"/>
        <v>109703</v>
      </c>
      <c r="K473" s="23">
        <f t="shared" si="39"/>
        <v>-1</v>
      </c>
    </row>
    <row r="474" spans="1:11" x14ac:dyDescent="0.15">
      <c r="A474" s="23">
        <f t="shared" si="35"/>
        <v>109704</v>
      </c>
      <c r="B474" s="23" t="s">
        <v>10414</v>
      </c>
      <c r="C474" s="23" t="str">
        <f>"jingdian/"&amp;VLOOKUP(I474,city!$D$4:$P$352,12,FALSE)&amp;"/"&amp;VLOOKUP(I474,city!$D$4:$P$352,13,FALSE)&amp;"/tc/"&amp;H474&amp;".jpg"</f>
        <v>jingdian/anhui/suzhou/tc/4.jpg</v>
      </c>
      <c r="D474" s="31">
        <v>24</v>
      </c>
      <c r="E474" s="31" t="str">
        <f t="shared" si="37"/>
        <v>23,25,26,29,36</v>
      </c>
      <c r="F474" s="2" t="str">
        <f>VLOOKUP(G474,city!$A$4:$D$352,4,0)</f>
        <v>宿州</v>
      </c>
      <c r="G474" s="9">
        <f t="shared" si="38"/>
        <v>97</v>
      </c>
      <c r="H474" s="9">
        <f>IF(VLOOKUP(G473,city!$K$4:$M$352,3,0)&gt;H473,H473+1,1)</f>
        <v>4</v>
      </c>
      <c r="I474" s="23" t="s">
        <v>238</v>
      </c>
      <c r="J474" s="23">
        <f t="shared" si="36"/>
        <v>109704</v>
      </c>
      <c r="K474" s="23">
        <f t="shared" si="39"/>
        <v>-1</v>
      </c>
    </row>
    <row r="475" spans="1:11" x14ac:dyDescent="0.15">
      <c r="A475" s="23">
        <f t="shared" si="35"/>
        <v>109705</v>
      </c>
      <c r="B475" s="23" t="s">
        <v>8600</v>
      </c>
      <c r="C475" s="23" t="str">
        <f>"jingdian/"&amp;VLOOKUP(I475,city!$D$4:$P$352,12,FALSE)&amp;"/"&amp;VLOOKUP(I475,city!$D$4:$P$352,13,FALSE)&amp;"/tc/"&amp;H475&amp;".jpg"</f>
        <v>jingdian/anhui/suzhou/tc/5.jpg</v>
      </c>
      <c r="D475" s="31">
        <v>65</v>
      </c>
      <c r="E475" s="31" t="str">
        <f t="shared" si="37"/>
        <v>62,68,72,78,98</v>
      </c>
      <c r="F475" s="2" t="str">
        <f>VLOOKUP(G475,city!$A$4:$D$352,4,0)</f>
        <v>宿州</v>
      </c>
      <c r="G475" s="9">
        <f t="shared" si="38"/>
        <v>97</v>
      </c>
      <c r="H475" s="9">
        <f>IF(VLOOKUP(G474,city!$K$4:$M$352,3,0)&gt;H474,H474+1,1)</f>
        <v>5</v>
      </c>
      <c r="I475" s="23" t="s">
        <v>238</v>
      </c>
      <c r="J475" s="23">
        <f t="shared" si="36"/>
        <v>109705</v>
      </c>
      <c r="K475" s="23">
        <f t="shared" si="39"/>
        <v>-1</v>
      </c>
    </row>
    <row r="476" spans="1:11" x14ac:dyDescent="0.15">
      <c r="A476" s="23">
        <f t="shared" si="35"/>
        <v>109801</v>
      </c>
      <c r="B476" s="23" t="s">
        <v>8602</v>
      </c>
      <c r="C476" s="23" t="str">
        <f>"jingdian/"&amp;VLOOKUP(I476,city!$D$4:$P$352,12,FALSE)&amp;"/"&amp;VLOOKUP(I476,city!$D$4:$P$352,13,FALSE)&amp;"/tc/"&amp;H476&amp;".jpg"</f>
        <v>jingdian/anhui/chuzhou/tc/1.jpg</v>
      </c>
      <c r="D476" s="31">
        <v>19</v>
      </c>
      <c r="E476" s="31" t="str">
        <f t="shared" si="37"/>
        <v>18,20,21,23,29</v>
      </c>
      <c r="F476" s="2" t="str">
        <f>VLOOKUP(G476,city!$A$4:$D$352,4,0)</f>
        <v>滁州</v>
      </c>
      <c r="G476" s="9">
        <f t="shared" si="38"/>
        <v>98</v>
      </c>
      <c r="H476" s="9">
        <f>IF(VLOOKUP(G475,city!$K$4:$M$352,3,0)&gt;H475,H475+1,1)</f>
        <v>1</v>
      </c>
      <c r="I476" s="23" t="s">
        <v>239</v>
      </c>
      <c r="J476" s="23">
        <f t="shared" si="36"/>
        <v>109801</v>
      </c>
      <c r="K476" s="23">
        <f t="shared" si="39"/>
        <v>-1</v>
      </c>
    </row>
    <row r="477" spans="1:11" x14ac:dyDescent="0.15">
      <c r="A477" s="23">
        <f t="shared" si="35"/>
        <v>109802</v>
      </c>
      <c r="B477" s="23" t="s">
        <v>8606</v>
      </c>
      <c r="C477" s="23" t="str">
        <f>"jingdian/"&amp;VLOOKUP(I477,city!$D$4:$P$352,12,FALSE)&amp;"/"&amp;VLOOKUP(I477,city!$D$4:$P$352,13,FALSE)&amp;"/tc/"&amp;H477&amp;".jpg"</f>
        <v>jingdian/anhui/chuzhou/tc/2.jpg</v>
      </c>
      <c r="D477" s="31">
        <v>17</v>
      </c>
      <c r="E477" s="31" t="str">
        <f t="shared" si="37"/>
        <v>16,18,19,20,26</v>
      </c>
      <c r="F477" s="2" t="str">
        <f>VLOOKUP(G477,city!$A$4:$D$352,4,0)</f>
        <v>滁州</v>
      </c>
      <c r="G477" s="9">
        <f t="shared" si="38"/>
        <v>98</v>
      </c>
      <c r="H477" s="9">
        <f>IF(VLOOKUP(G476,city!$K$4:$M$352,3,0)&gt;H476,H476+1,1)</f>
        <v>2</v>
      </c>
      <c r="I477" s="23" t="s">
        <v>239</v>
      </c>
      <c r="J477" s="23">
        <f t="shared" si="36"/>
        <v>109802</v>
      </c>
      <c r="K477" s="23">
        <f t="shared" si="39"/>
        <v>-1</v>
      </c>
    </row>
    <row r="478" spans="1:11" x14ac:dyDescent="0.15">
      <c r="A478" s="23">
        <f t="shared" si="35"/>
        <v>109803</v>
      </c>
      <c r="B478" s="23" t="s">
        <v>8604</v>
      </c>
      <c r="C478" s="23" t="str">
        <f>"jingdian/"&amp;VLOOKUP(I478,city!$D$4:$P$352,12,FALSE)&amp;"/"&amp;VLOOKUP(I478,city!$D$4:$P$352,13,FALSE)&amp;"/tc/"&amp;H478&amp;".jpg"</f>
        <v>jingdian/anhui/chuzhou/tc/3.jpg</v>
      </c>
      <c r="D478" s="31">
        <v>15</v>
      </c>
      <c r="E478" s="31" t="str">
        <f t="shared" si="37"/>
        <v>14,16,17,18,23</v>
      </c>
      <c r="F478" s="2" t="str">
        <f>VLOOKUP(G478,city!$A$4:$D$352,4,0)</f>
        <v>滁州</v>
      </c>
      <c r="G478" s="9">
        <f t="shared" si="38"/>
        <v>98</v>
      </c>
      <c r="H478" s="9">
        <f>IF(VLOOKUP(G477,city!$K$4:$M$352,3,0)&gt;H477,H477+1,1)</f>
        <v>3</v>
      </c>
      <c r="I478" s="23" t="s">
        <v>239</v>
      </c>
      <c r="J478" s="23">
        <f t="shared" si="36"/>
        <v>109803</v>
      </c>
      <c r="K478" s="23">
        <f t="shared" si="39"/>
        <v>-1</v>
      </c>
    </row>
    <row r="479" spans="1:11" x14ac:dyDescent="0.15">
      <c r="A479" s="23">
        <f t="shared" si="35"/>
        <v>109804</v>
      </c>
      <c r="B479" s="23" t="s">
        <v>10415</v>
      </c>
      <c r="C479" s="23" t="str">
        <f>"jingdian/"&amp;VLOOKUP(I479,city!$D$4:$P$352,12,FALSE)&amp;"/"&amp;VLOOKUP(I479,city!$D$4:$P$352,13,FALSE)&amp;"/tc/"&amp;H479&amp;".jpg"</f>
        <v>jingdian/anhui/chuzhou/tc/4.jpg</v>
      </c>
      <c r="D479" s="31">
        <v>35</v>
      </c>
      <c r="E479" s="31" t="str">
        <f t="shared" si="37"/>
        <v>33,37,39,42,53</v>
      </c>
      <c r="F479" s="2" t="str">
        <f>VLOOKUP(G479,city!$A$4:$D$352,4,0)</f>
        <v>滁州</v>
      </c>
      <c r="G479" s="9">
        <f t="shared" si="38"/>
        <v>98</v>
      </c>
      <c r="H479" s="9">
        <f>IF(VLOOKUP(G478,city!$K$4:$M$352,3,0)&gt;H478,H478+1,1)</f>
        <v>4</v>
      </c>
      <c r="I479" s="23" t="s">
        <v>239</v>
      </c>
      <c r="J479" s="23">
        <f t="shared" si="36"/>
        <v>109804</v>
      </c>
      <c r="K479" s="23">
        <f t="shared" si="39"/>
        <v>-1</v>
      </c>
    </row>
    <row r="480" spans="1:11" x14ac:dyDescent="0.15">
      <c r="A480" s="23">
        <f t="shared" si="35"/>
        <v>109805</v>
      </c>
      <c r="B480" s="23" t="s">
        <v>8608</v>
      </c>
      <c r="C480" s="23" t="str">
        <f>"jingdian/"&amp;VLOOKUP(I480,city!$D$4:$P$352,12,FALSE)&amp;"/"&amp;VLOOKUP(I480,city!$D$4:$P$352,13,FALSE)&amp;"/tc/"&amp;H480&amp;".jpg"</f>
        <v>jingdian/anhui/chuzhou/tc/5.jpg</v>
      </c>
      <c r="D480" s="31">
        <v>48</v>
      </c>
      <c r="E480" s="31" t="str">
        <f t="shared" si="37"/>
        <v>46,50,53,58,72</v>
      </c>
      <c r="F480" s="2" t="str">
        <f>VLOOKUP(G480,city!$A$4:$D$352,4,0)</f>
        <v>滁州</v>
      </c>
      <c r="G480" s="9">
        <f t="shared" si="38"/>
        <v>98</v>
      </c>
      <c r="H480" s="9">
        <f>IF(VLOOKUP(G479,city!$K$4:$M$352,3,0)&gt;H479,H479+1,1)</f>
        <v>5</v>
      </c>
      <c r="I480" s="23" t="s">
        <v>239</v>
      </c>
      <c r="J480" s="23">
        <f t="shared" si="36"/>
        <v>109805</v>
      </c>
      <c r="K480" s="23">
        <f t="shared" si="39"/>
        <v>-1</v>
      </c>
    </row>
    <row r="481" spans="1:11" x14ac:dyDescent="0.15">
      <c r="A481" s="23">
        <f t="shared" si="35"/>
        <v>109901</v>
      </c>
      <c r="B481" s="23" t="s">
        <v>8610</v>
      </c>
      <c r="C481" s="23" t="str">
        <f>"jingdian/"&amp;VLOOKUP(I481,city!$D$4:$P$352,12,FALSE)&amp;"/"&amp;VLOOKUP(I481,city!$D$4:$P$352,13,FALSE)&amp;"/tc/"&amp;H481&amp;".jpg"</f>
        <v>jingdian/anhui/liuan/tc/1.jpg</v>
      </c>
      <c r="D481" s="31">
        <v>13</v>
      </c>
      <c r="E481" s="31" t="str">
        <f t="shared" si="37"/>
        <v>12,14,14,16,20</v>
      </c>
      <c r="F481" s="2" t="str">
        <f>VLOOKUP(G481,city!$A$4:$D$352,4,0)</f>
        <v>六安</v>
      </c>
      <c r="G481" s="9">
        <f t="shared" si="38"/>
        <v>99</v>
      </c>
      <c r="H481" s="9">
        <f>IF(VLOOKUP(G480,city!$K$4:$M$352,3,0)&gt;H480,H480+1,1)</f>
        <v>1</v>
      </c>
      <c r="I481" s="23" t="s">
        <v>241</v>
      </c>
      <c r="J481" s="23">
        <f t="shared" si="36"/>
        <v>109901</v>
      </c>
      <c r="K481" s="23">
        <f t="shared" si="39"/>
        <v>-1</v>
      </c>
    </row>
    <row r="482" spans="1:11" x14ac:dyDescent="0.15">
      <c r="A482" s="23">
        <f t="shared" si="35"/>
        <v>109902</v>
      </c>
      <c r="B482" s="23" t="s">
        <v>10416</v>
      </c>
      <c r="C482" s="23" t="str">
        <f>"jingdian/"&amp;VLOOKUP(I482,city!$D$4:$P$352,12,FALSE)&amp;"/"&amp;VLOOKUP(I482,city!$D$4:$P$352,13,FALSE)&amp;"/tc/"&amp;H482&amp;".jpg"</f>
        <v>jingdian/anhui/liuan/tc/2.jpg</v>
      </c>
      <c r="D482" s="31">
        <v>99</v>
      </c>
      <c r="E482" s="31" t="str">
        <f t="shared" si="37"/>
        <v>94,104,109,119,149</v>
      </c>
      <c r="F482" s="2" t="str">
        <f>VLOOKUP(G482,city!$A$4:$D$352,4,0)</f>
        <v>六安</v>
      </c>
      <c r="G482" s="9">
        <f t="shared" si="38"/>
        <v>99</v>
      </c>
      <c r="H482" s="9">
        <f>IF(VLOOKUP(G481,city!$K$4:$M$352,3,0)&gt;H481,H481+1,1)</f>
        <v>2</v>
      </c>
      <c r="I482" s="23" t="s">
        <v>241</v>
      </c>
      <c r="J482" s="23">
        <f t="shared" si="36"/>
        <v>109902</v>
      </c>
      <c r="K482" s="23">
        <f t="shared" si="39"/>
        <v>-1</v>
      </c>
    </row>
    <row r="483" spans="1:11" x14ac:dyDescent="0.15">
      <c r="A483" s="23">
        <f t="shared" si="35"/>
        <v>109903</v>
      </c>
      <c r="B483" s="23" t="s">
        <v>8613</v>
      </c>
      <c r="C483" s="23" t="str">
        <f>"jingdian/"&amp;VLOOKUP(I483,city!$D$4:$P$352,12,FALSE)&amp;"/"&amp;VLOOKUP(I483,city!$D$4:$P$352,13,FALSE)&amp;"/tc/"&amp;H483&amp;".jpg"</f>
        <v>jingdian/anhui/liuan/tc/3.jpg</v>
      </c>
      <c r="D483" s="31">
        <v>28</v>
      </c>
      <c r="E483" s="31" t="str">
        <f t="shared" si="37"/>
        <v>27,29,31,34,42</v>
      </c>
      <c r="F483" s="2" t="str">
        <f>VLOOKUP(G483,city!$A$4:$D$352,4,0)</f>
        <v>六安</v>
      </c>
      <c r="G483" s="9">
        <f t="shared" si="38"/>
        <v>99</v>
      </c>
      <c r="H483" s="9">
        <f>IF(VLOOKUP(G482,city!$K$4:$M$352,3,0)&gt;H482,H482+1,1)</f>
        <v>3</v>
      </c>
      <c r="I483" s="23" t="s">
        <v>241</v>
      </c>
      <c r="J483" s="23">
        <f t="shared" si="36"/>
        <v>109903</v>
      </c>
      <c r="K483" s="23">
        <f t="shared" si="39"/>
        <v>-1</v>
      </c>
    </row>
    <row r="484" spans="1:11" x14ac:dyDescent="0.15">
      <c r="A484" s="23">
        <f t="shared" si="35"/>
        <v>109904</v>
      </c>
      <c r="B484" s="23" t="s">
        <v>8615</v>
      </c>
      <c r="C484" s="23" t="str">
        <f>"jingdian/"&amp;VLOOKUP(I484,city!$D$4:$P$352,12,FALSE)&amp;"/"&amp;VLOOKUP(I484,city!$D$4:$P$352,13,FALSE)&amp;"/tc/"&amp;H484&amp;".jpg"</f>
        <v>jingdian/anhui/liuan/tc/4.jpg</v>
      </c>
      <c r="D484" s="31">
        <v>9</v>
      </c>
      <c r="E484" s="31" t="str">
        <f t="shared" si="37"/>
        <v>9,9,10,11,14</v>
      </c>
      <c r="F484" s="2" t="str">
        <f>VLOOKUP(G484,city!$A$4:$D$352,4,0)</f>
        <v>六安</v>
      </c>
      <c r="G484" s="9">
        <f t="shared" si="38"/>
        <v>99</v>
      </c>
      <c r="H484" s="9">
        <f>IF(VLOOKUP(G483,city!$K$4:$M$352,3,0)&gt;H483,H483+1,1)</f>
        <v>4</v>
      </c>
      <c r="I484" s="23" t="s">
        <v>241</v>
      </c>
      <c r="J484" s="23">
        <f t="shared" si="36"/>
        <v>109904</v>
      </c>
      <c r="K484" s="23">
        <f t="shared" si="39"/>
        <v>-1</v>
      </c>
    </row>
    <row r="485" spans="1:11" x14ac:dyDescent="0.15">
      <c r="A485" s="23">
        <f t="shared" si="35"/>
        <v>109905</v>
      </c>
      <c r="B485" s="23" t="s">
        <v>10417</v>
      </c>
      <c r="C485" s="23" t="str">
        <f>"jingdian/"&amp;VLOOKUP(I485,city!$D$4:$P$352,12,FALSE)&amp;"/"&amp;VLOOKUP(I485,city!$D$4:$P$352,13,FALSE)&amp;"/tc/"&amp;H485&amp;".jpg"</f>
        <v>jingdian/anhui/liuan/tc/5.jpg</v>
      </c>
      <c r="D485" s="31">
        <v>9</v>
      </c>
      <c r="E485" s="31" t="str">
        <f t="shared" si="37"/>
        <v>9,9,10,11,14</v>
      </c>
      <c r="F485" s="2" t="str">
        <f>VLOOKUP(G485,city!$A$4:$D$352,4,0)</f>
        <v>六安</v>
      </c>
      <c r="G485" s="9">
        <f t="shared" si="38"/>
        <v>99</v>
      </c>
      <c r="H485" s="9">
        <f>IF(VLOOKUP(G484,city!$K$4:$M$352,3,0)&gt;H484,H484+1,1)</f>
        <v>5</v>
      </c>
      <c r="I485" s="23" t="s">
        <v>241</v>
      </c>
      <c r="J485" s="23">
        <f t="shared" si="36"/>
        <v>109905</v>
      </c>
      <c r="K485" s="23">
        <f t="shared" si="39"/>
        <v>-1</v>
      </c>
    </row>
    <row r="486" spans="1:11" x14ac:dyDescent="0.15">
      <c r="A486" s="23">
        <f t="shared" si="35"/>
        <v>110001</v>
      </c>
      <c r="B486" s="23" t="s">
        <v>8617</v>
      </c>
      <c r="C486" s="23" t="str">
        <f>"jingdian/"&amp;VLOOKUP(I486,city!$D$4:$P$352,12,FALSE)&amp;"/"&amp;VLOOKUP(I486,city!$D$4:$P$352,13,FALSE)&amp;"/tc/"&amp;H486&amp;".jpg"</f>
        <v>jingdian/anhui/xuancheng/tc/1.jpg</v>
      </c>
      <c r="D486" s="31">
        <v>20</v>
      </c>
      <c r="E486" s="31" t="str">
        <f t="shared" si="37"/>
        <v>19,21,22,24,30</v>
      </c>
      <c r="F486" s="2" t="str">
        <f>VLOOKUP(G486,city!$A$4:$D$352,4,0)</f>
        <v>宣城</v>
      </c>
      <c r="G486" s="9">
        <f t="shared" si="38"/>
        <v>100</v>
      </c>
      <c r="H486" s="9">
        <f>IF(VLOOKUP(G485,city!$K$4:$M$352,3,0)&gt;H485,H485+1,1)</f>
        <v>1</v>
      </c>
      <c r="I486" s="23" t="s">
        <v>243</v>
      </c>
      <c r="J486" s="23">
        <f t="shared" si="36"/>
        <v>110001</v>
      </c>
      <c r="K486" s="23">
        <f t="shared" si="39"/>
        <v>-1</v>
      </c>
    </row>
    <row r="487" spans="1:11" x14ac:dyDescent="0.15">
      <c r="A487" s="23">
        <f t="shared" si="35"/>
        <v>110002</v>
      </c>
      <c r="B487" s="23" t="s">
        <v>10418</v>
      </c>
      <c r="C487" s="23" t="str">
        <f>"jingdian/"&amp;VLOOKUP(I487,city!$D$4:$P$352,12,FALSE)&amp;"/"&amp;VLOOKUP(I487,city!$D$4:$P$352,13,FALSE)&amp;"/tc/"&amp;H487&amp;".jpg"</f>
        <v>jingdian/anhui/xuancheng/tc/2.jpg</v>
      </c>
      <c r="D487" s="31">
        <v>98</v>
      </c>
      <c r="E487" s="31" t="str">
        <f t="shared" si="37"/>
        <v>93,103,108,118,147</v>
      </c>
      <c r="F487" s="2" t="str">
        <f>VLOOKUP(G487,city!$A$4:$D$352,4,0)</f>
        <v>宣城</v>
      </c>
      <c r="G487" s="9">
        <f t="shared" si="38"/>
        <v>100</v>
      </c>
      <c r="H487" s="9">
        <f>IF(VLOOKUP(G486,city!$K$4:$M$352,3,0)&gt;H486,H486+1,1)</f>
        <v>2</v>
      </c>
      <c r="I487" s="23" t="s">
        <v>243</v>
      </c>
      <c r="J487" s="23">
        <f t="shared" si="36"/>
        <v>110002</v>
      </c>
      <c r="K487" s="23">
        <f t="shared" si="39"/>
        <v>-1</v>
      </c>
    </row>
    <row r="488" spans="1:11" x14ac:dyDescent="0.15">
      <c r="A488" s="23">
        <f t="shared" si="35"/>
        <v>110003</v>
      </c>
      <c r="B488" s="23" t="s">
        <v>10419</v>
      </c>
      <c r="C488" s="23" t="str">
        <f>"jingdian/"&amp;VLOOKUP(I488,city!$D$4:$P$352,12,FALSE)&amp;"/"&amp;VLOOKUP(I488,city!$D$4:$P$352,13,FALSE)&amp;"/tc/"&amp;H488&amp;".jpg"</f>
        <v>jingdian/anhui/xuancheng/tc/3.jpg</v>
      </c>
      <c r="D488" s="31">
        <v>16</v>
      </c>
      <c r="E488" s="31" t="str">
        <f t="shared" si="37"/>
        <v>15,17,18,19,24</v>
      </c>
      <c r="F488" s="2" t="str">
        <f>VLOOKUP(G488,city!$A$4:$D$352,4,0)</f>
        <v>宣城</v>
      </c>
      <c r="G488" s="9">
        <f t="shared" si="38"/>
        <v>100</v>
      </c>
      <c r="H488" s="9">
        <f>IF(VLOOKUP(G487,city!$K$4:$M$352,3,0)&gt;H487,H487+1,1)</f>
        <v>3</v>
      </c>
      <c r="I488" s="23" t="s">
        <v>243</v>
      </c>
      <c r="J488" s="23">
        <f t="shared" si="36"/>
        <v>110003</v>
      </c>
      <c r="K488" s="23">
        <f t="shared" si="39"/>
        <v>-1</v>
      </c>
    </row>
    <row r="489" spans="1:11" x14ac:dyDescent="0.15">
      <c r="A489" s="23">
        <f t="shared" si="35"/>
        <v>110004</v>
      </c>
      <c r="B489" s="23" t="s">
        <v>8620</v>
      </c>
      <c r="C489" s="23" t="str">
        <f>"jingdian/"&amp;VLOOKUP(I489,city!$D$4:$P$352,12,FALSE)&amp;"/"&amp;VLOOKUP(I489,city!$D$4:$P$352,13,FALSE)&amp;"/tc/"&amp;H489&amp;".jpg"</f>
        <v>jingdian/anhui/xuancheng/tc/4.jpg</v>
      </c>
      <c r="D489" s="31">
        <v>30</v>
      </c>
      <c r="E489" s="31" t="str">
        <f t="shared" si="37"/>
        <v>29,32,33,36,45</v>
      </c>
      <c r="F489" s="2" t="str">
        <f>VLOOKUP(G489,city!$A$4:$D$352,4,0)</f>
        <v>宣城</v>
      </c>
      <c r="G489" s="9">
        <f t="shared" si="38"/>
        <v>100</v>
      </c>
      <c r="H489" s="9">
        <f>IF(VLOOKUP(G488,city!$K$4:$M$352,3,0)&gt;H488,H488+1,1)</f>
        <v>4</v>
      </c>
      <c r="I489" s="23" t="s">
        <v>243</v>
      </c>
      <c r="J489" s="23">
        <f t="shared" si="36"/>
        <v>110004</v>
      </c>
      <c r="K489" s="23">
        <f t="shared" si="39"/>
        <v>-1</v>
      </c>
    </row>
    <row r="490" spans="1:11" x14ac:dyDescent="0.15">
      <c r="A490" s="23">
        <f t="shared" si="35"/>
        <v>110005</v>
      </c>
      <c r="B490" s="23" t="s">
        <v>8622</v>
      </c>
      <c r="C490" s="23" t="str">
        <f>"jingdian/"&amp;VLOOKUP(I490,city!$D$4:$P$352,12,FALSE)&amp;"/"&amp;VLOOKUP(I490,city!$D$4:$P$352,13,FALSE)&amp;"/tc/"&amp;H490&amp;".jpg"</f>
        <v>jingdian/anhui/xuancheng/tc/5.jpg</v>
      </c>
      <c r="D490" s="31">
        <v>15</v>
      </c>
      <c r="E490" s="31" t="str">
        <f t="shared" si="37"/>
        <v>14,16,17,18,23</v>
      </c>
      <c r="F490" s="2" t="str">
        <f>VLOOKUP(G490,city!$A$4:$D$352,4,0)</f>
        <v>宣城</v>
      </c>
      <c r="G490" s="9">
        <f t="shared" si="38"/>
        <v>100</v>
      </c>
      <c r="H490" s="9">
        <f>IF(VLOOKUP(G489,city!$K$4:$M$352,3,0)&gt;H489,H489+1,1)</f>
        <v>5</v>
      </c>
      <c r="I490" s="23" t="s">
        <v>243</v>
      </c>
      <c r="J490" s="23">
        <f t="shared" si="36"/>
        <v>110005</v>
      </c>
      <c r="K490" s="23">
        <f t="shared" si="39"/>
        <v>-1</v>
      </c>
    </row>
    <row r="491" spans="1:11" x14ac:dyDescent="0.15">
      <c r="A491" s="23">
        <f t="shared" si="35"/>
        <v>110101</v>
      </c>
      <c r="B491" s="23" t="s">
        <v>10420</v>
      </c>
      <c r="C491" s="23" t="str">
        <f>"jingdian/"&amp;VLOOKUP(I491,city!$D$4:$P$352,12,FALSE)&amp;"/"&amp;VLOOKUP(I491,city!$D$4:$P$352,13,FALSE)&amp;"/tc/"&amp;H491&amp;".jpg"</f>
        <v>jingdian/anhui/chizhou/tc/1.jpg</v>
      </c>
      <c r="D491" s="31">
        <v>138</v>
      </c>
      <c r="E491" s="31" t="str">
        <f t="shared" si="37"/>
        <v>131,145,152,166,207</v>
      </c>
      <c r="F491" s="2" t="str">
        <f>VLOOKUP(G491,city!$A$4:$D$352,4,0)</f>
        <v>池州</v>
      </c>
      <c r="G491" s="9">
        <f t="shared" si="38"/>
        <v>101</v>
      </c>
      <c r="H491" s="9">
        <f>IF(VLOOKUP(G490,city!$K$4:$M$352,3,0)&gt;H490,H490+1,1)</f>
        <v>1</v>
      </c>
      <c r="I491" s="23" t="s">
        <v>245</v>
      </c>
      <c r="J491" s="23">
        <f t="shared" si="36"/>
        <v>110101</v>
      </c>
      <c r="K491" s="23">
        <f t="shared" si="39"/>
        <v>10</v>
      </c>
    </row>
    <row r="492" spans="1:11" x14ac:dyDescent="0.15">
      <c r="A492" s="23">
        <f t="shared" si="35"/>
        <v>110102</v>
      </c>
      <c r="B492" s="23" t="s">
        <v>8626</v>
      </c>
      <c r="C492" s="23" t="str">
        <f>"jingdian/"&amp;VLOOKUP(I492,city!$D$4:$P$352,12,FALSE)&amp;"/"&amp;VLOOKUP(I492,city!$D$4:$P$352,13,FALSE)&amp;"/tc/"&amp;H492&amp;".jpg"</f>
        <v>jingdian/anhui/chizhou/tc/2.jpg</v>
      </c>
      <c r="D492" s="31">
        <v>65</v>
      </c>
      <c r="E492" s="31" t="str">
        <f t="shared" si="37"/>
        <v>62,68,72,78,98</v>
      </c>
      <c r="F492" s="2" t="str">
        <f>VLOOKUP(G492,city!$A$4:$D$352,4,0)</f>
        <v>池州</v>
      </c>
      <c r="G492" s="9">
        <f t="shared" si="38"/>
        <v>101</v>
      </c>
      <c r="H492" s="9">
        <f>IF(VLOOKUP(G491,city!$K$4:$M$352,3,0)&gt;H491,H491+1,1)</f>
        <v>2</v>
      </c>
      <c r="I492" s="23" t="s">
        <v>245</v>
      </c>
      <c r="J492" s="23">
        <f t="shared" si="36"/>
        <v>110102</v>
      </c>
      <c r="K492" s="23">
        <f t="shared" si="39"/>
        <v>-1</v>
      </c>
    </row>
    <row r="493" spans="1:11" x14ac:dyDescent="0.15">
      <c r="A493" s="23">
        <f t="shared" si="35"/>
        <v>110103</v>
      </c>
      <c r="B493" s="23" t="s">
        <v>8628</v>
      </c>
      <c r="C493" s="23" t="str">
        <f>"jingdian/"&amp;VLOOKUP(I493,city!$D$4:$P$352,12,FALSE)&amp;"/"&amp;VLOOKUP(I493,city!$D$4:$P$352,13,FALSE)&amp;"/tc/"&amp;H493&amp;".jpg"</f>
        <v>jingdian/anhui/chizhou/tc/3.jpg</v>
      </c>
      <c r="D493" s="31">
        <v>21</v>
      </c>
      <c r="E493" s="31" t="str">
        <f t="shared" si="37"/>
        <v>20,22,23,25,32</v>
      </c>
      <c r="F493" s="2" t="str">
        <f>VLOOKUP(G493,city!$A$4:$D$352,4,0)</f>
        <v>池州</v>
      </c>
      <c r="G493" s="9">
        <f t="shared" si="38"/>
        <v>101</v>
      </c>
      <c r="H493" s="9">
        <f>IF(VLOOKUP(G492,city!$K$4:$M$352,3,0)&gt;H492,H492+1,1)</f>
        <v>3</v>
      </c>
      <c r="I493" s="23" t="s">
        <v>245</v>
      </c>
      <c r="J493" s="23">
        <f t="shared" si="36"/>
        <v>110103</v>
      </c>
      <c r="K493" s="23">
        <f t="shared" si="39"/>
        <v>-1</v>
      </c>
    </row>
    <row r="494" spans="1:11" x14ac:dyDescent="0.15">
      <c r="A494" s="23">
        <f t="shared" si="35"/>
        <v>110104</v>
      </c>
      <c r="B494" s="23" t="s">
        <v>10421</v>
      </c>
      <c r="C494" s="23" t="str">
        <f>"jingdian/"&amp;VLOOKUP(I494,city!$D$4:$P$352,12,FALSE)&amp;"/"&amp;VLOOKUP(I494,city!$D$4:$P$352,13,FALSE)&amp;"/tc/"&amp;H494&amp;".jpg"</f>
        <v>jingdian/anhui/chizhou/tc/4.jpg</v>
      </c>
      <c r="D494" s="31">
        <v>4</v>
      </c>
      <c r="E494" s="31" t="str">
        <f t="shared" si="37"/>
        <v>4,4,4,5,6</v>
      </c>
      <c r="F494" s="2" t="str">
        <f>VLOOKUP(G494,city!$A$4:$D$352,4,0)</f>
        <v>池州</v>
      </c>
      <c r="G494" s="9">
        <f t="shared" si="38"/>
        <v>101</v>
      </c>
      <c r="H494" s="9">
        <f>IF(VLOOKUP(G493,city!$K$4:$M$352,3,0)&gt;H493,H493+1,1)</f>
        <v>4</v>
      </c>
      <c r="I494" s="23" t="s">
        <v>245</v>
      </c>
      <c r="J494" s="23">
        <f t="shared" si="36"/>
        <v>110104</v>
      </c>
      <c r="K494" s="23">
        <f t="shared" si="39"/>
        <v>-1</v>
      </c>
    </row>
    <row r="495" spans="1:11" x14ac:dyDescent="0.15">
      <c r="A495" s="23">
        <f t="shared" si="35"/>
        <v>110105</v>
      </c>
      <c r="B495" s="23" t="s">
        <v>8624</v>
      </c>
      <c r="C495" s="23" t="str">
        <f>"jingdian/"&amp;VLOOKUP(I495,city!$D$4:$P$352,12,FALSE)&amp;"/"&amp;VLOOKUP(I495,city!$D$4:$P$352,13,FALSE)&amp;"/tc/"&amp;H495&amp;".jpg"</f>
        <v>jingdian/anhui/chizhou/tc/5.jpg</v>
      </c>
      <c r="D495" s="31">
        <v>11</v>
      </c>
      <c r="E495" s="31" t="str">
        <f t="shared" si="37"/>
        <v>10,12,12,13,17</v>
      </c>
      <c r="F495" s="2" t="str">
        <f>VLOOKUP(G495,city!$A$4:$D$352,4,0)</f>
        <v>池州</v>
      </c>
      <c r="G495" s="9">
        <f t="shared" si="38"/>
        <v>101</v>
      </c>
      <c r="H495" s="9">
        <f>IF(VLOOKUP(G494,city!$K$4:$M$352,3,0)&gt;H494,H494+1,1)</f>
        <v>5</v>
      </c>
      <c r="I495" s="23" t="s">
        <v>245</v>
      </c>
      <c r="J495" s="23">
        <f t="shared" si="36"/>
        <v>110105</v>
      </c>
      <c r="K495" s="23">
        <f t="shared" si="39"/>
        <v>-1</v>
      </c>
    </row>
    <row r="496" spans="1:11" x14ac:dyDescent="0.15">
      <c r="A496" s="23">
        <f t="shared" si="35"/>
        <v>110201</v>
      </c>
      <c r="B496" s="23" t="s">
        <v>8631</v>
      </c>
      <c r="C496" s="23" t="str">
        <f>"jingdian/"&amp;VLOOKUP(I496,city!$D$4:$P$352,12,FALSE)&amp;"/"&amp;VLOOKUP(I496,city!$D$4:$P$352,13,FALSE)&amp;"/tc/"&amp;H496&amp;".jpg"</f>
        <v>jingdian/anhui/bozhou/tc/1.jpg</v>
      </c>
      <c r="D496" s="31">
        <v>20</v>
      </c>
      <c r="E496" s="31" t="str">
        <f t="shared" si="37"/>
        <v>19,21,22,24,30</v>
      </c>
      <c r="F496" s="2" t="str">
        <f>VLOOKUP(G496,city!$A$4:$D$352,4,0)</f>
        <v>亳州</v>
      </c>
      <c r="G496" s="9">
        <f t="shared" si="38"/>
        <v>102</v>
      </c>
      <c r="H496" s="9">
        <f>IF(VLOOKUP(G495,city!$K$4:$M$352,3,0)&gt;H495,H495+1,1)</f>
        <v>1</v>
      </c>
      <c r="I496" s="23" t="s">
        <v>247</v>
      </c>
      <c r="J496" s="23">
        <f t="shared" si="36"/>
        <v>110201</v>
      </c>
      <c r="K496" s="23">
        <f t="shared" si="39"/>
        <v>-1</v>
      </c>
    </row>
    <row r="497" spans="1:11" x14ac:dyDescent="0.15">
      <c r="A497" s="23">
        <f t="shared" si="35"/>
        <v>110202</v>
      </c>
      <c r="B497" s="23" t="s">
        <v>10422</v>
      </c>
      <c r="C497" s="23" t="str">
        <f>"jingdian/"&amp;VLOOKUP(I497,city!$D$4:$P$352,12,FALSE)&amp;"/"&amp;VLOOKUP(I497,city!$D$4:$P$352,13,FALSE)&amp;"/tc/"&amp;H497&amp;".jpg"</f>
        <v>jingdian/anhui/bozhou/tc/2.jpg</v>
      </c>
      <c r="D497" s="31">
        <v>145</v>
      </c>
      <c r="E497" s="31" t="str">
        <f t="shared" si="37"/>
        <v>138,152,160,174,218</v>
      </c>
      <c r="F497" s="2" t="str">
        <f>VLOOKUP(G497,city!$A$4:$D$352,4,0)</f>
        <v>亳州</v>
      </c>
      <c r="G497" s="9">
        <f t="shared" si="38"/>
        <v>102</v>
      </c>
      <c r="H497" s="9">
        <f>IF(VLOOKUP(G496,city!$K$4:$M$352,3,0)&gt;H496,H496+1,1)</f>
        <v>2</v>
      </c>
      <c r="I497" s="23" t="s">
        <v>247</v>
      </c>
      <c r="J497" s="23">
        <f t="shared" si="36"/>
        <v>110202</v>
      </c>
      <c r="K497" s="23">
        <f t="shared" si="39"/>
        <v>10</v>
      </c>
    </row>
    <row r="498" spans="1:11" x14ac:dyDescent="0.15">
      <c r="A498" s="23">
        <f t="shared" si="35"/>
        <v>110203</v>
      </c>
      <c r="B498" s="23" t="s">
        <v>8633</v>
      </c>
      <c r="C498" s="23" t="str">
        <f>"jingdian/"&amp;VLOOKUP(I498,city!$D$4:$P$352,12,FALSE)&amp;"/"&amp;VLOOKUP(I498,city!$D$4:$P$352,13,FALSE)&amp;"/tc/"&amp;H498&amp;".jpg"</f>
        <v>jingdian/anhui/bozhou/tc/3.jpg</v>
      </c>
      <c r="D498" s="31">
        <v>1</v>
      </c>
      <c r="E498" s="31" t="str">
        <f t="shared" si="37"/>
        <v>1,1,1,1,2</v>
      </c>
      <c r="F498" s="2" t="str">
        <f>VLOOKUP(G498,city!$A$4:$D$352,4,0)</f>
        <v>亳州</v>
      </c>
      <c r="G498" s="9">
        <f t="shared" si="38"/>
        <v>102</v>
      </c>
      <c r="H498" s="9">
        <f>IF(VLOOKUP(G497,city!$K$4:$M$352,3,0)&gt;H497,H497+1,1)</f>
        <v>3</v>
      </c>
      <c r="I498" s="23" t="s">
        <v>247</v>
      </c>
      <c r="J498" s="23">
        <f t="shared" si="36"/>
        <v>110203</v>
      </c>
      <c r="K498" s="23">
        <f t="shared" si="39"/>
        <v>-1</v>
      </c>
    </row>
    <row r="499" spans="1:11" x14ac:dyDescent="0.15">
      <c r="A499" s="23">
        <f t="shared" si="35"/>
        <v>110204</v>
      </c>
      <c r="B499" s="23" t="s">
        <v>8635</v>
      </c>
      <c r="C499" s="23" t="str">
        <f>"jingdian/"&amp;VLOOKUP(I499,city!$D$4:$P$352,12,FALSE)&amp;"/"&amp;VLOOKUP(I499,city!$D$4:$P$352,13,FALSE)&amp;"/tc/"&amp;H499&amp;".jpg"</f>
        <v>jingdian/anhui/bozhou/tc/4.jpg</v>
      </c>
      <c r="D499" s="31">
        <v>38</v>
      </c>
      <c r="E499" s="31" t="str">
        <f t="shared" si="37"/>
        <v>36,40,42,46,57</v>
      </c>
      <c r="F499" s="2" t="str">
        <f>VLOOKUP(G499,city!$A$4:$D$352,4,0)</f>
        <v>亳州</v>
      </c>
      <c r="G499" s="9">
        <f t="shared" si="38"/>
        <v>102</v>
      </c>
      <c r="H499" s="9">
        <f>IF(VLOOKUP(G498,city!$K$4:$M$352,3,0)&gt;H498,H498+1,1)</f>
        <v>4</v>
      </c>
      <c r="I499" s="23" t="s">
        <v>247</v>
      </c>
      <c r="J499" s="23">
        <f t="shared" si="36"/>
        <v>110204</v>
      </c>
      <c r="K499" s="23">
        <f t="shared" si="39"/>
        <v>-1</v>
      </c>
    </row>
    <row r="500" spans="1:11" x14ac:dyDescent="0.15">
      <c r="A500" s="23">
        <f t="shared" si="35"/>
        <v>110205</v>
      </c>
      <c r="B500" s="23" t="s">
        <v>8637</v>
      </c>
      <c r="C500" s="23" t="str">
        <f>"jingdian/"&amp;VLOOKUP(I500,city!$D$4:$P$352,12,FALSE)&amp;"/"&amp;VLOOKUP(I500,city!$D$4:$P$352,13,FALSE)&amp;"/tc/"&amp;H500&amp;".jpg"</f>
        <v>jingdian/anhui/bozhou/tc/5.jpg</v>
      </c>
      <c r="D500" s="31">
        <v>2</v>
      </c>
      <c r="E500" s="31" t="str">
        <f t="shared" si="37"/>
        <v>2,2,2,2,3</v>
      </c>
      <c r="F500" s="2" t="str">
        <f>VLOOKUP(G500,city!$A$4:$D$352,4,0)</f>
        <v>亳州</v>
      </c>
      <c r="G500" s="9">
        <f t="shared" si="38"/>
        <v>102</v>
      </c>
      <c r="H500" s="9">
        <f>IF(VLOOKUP(G499,city!$K$4:$M$352,3,0)&gt;H499,H499+1,1)</f>
        <v>5</v>
      </c>
      <c r="I500" s="23" t="s">
        <v>247</v>
      </c>
      <c r="J500" s="23">
        <f t="shared" si="36"/>
        <v>110205</v>
      </c>
      <c r="K500" s="23">
        <f t="shared" si="39"/>
        <v>-1</v>
      </c>
    </row>
    <row r="501" spans="1:11" x14ac:dyDescent="0.15">
      <c r="A501" s="23">
        <f t="shared" si="35"/>
        <v>110301</v>
      </c>
      <c r="B501" s="23" t="s">
        <v>8751</v>
      </c>
      <c r="C501" s="23" t="str">
        <f>"jingdian/"&amp;VLOOKUP(I501,city!$D$4:$P$352,12,FALSE)&amp;"/"&amp;VLOOKUP(I501,city!$D$4:$P$352,13,FALSE)&amp;"/tc/"&amp;H501&amp;".jpg"</f>
        <v>jingdian/fujian/fuzhou/tc/1.jpg</v>
      </c>
      <c r="D501" s="31">
        <v>24</v>
      </c>
      <c r="E501" s="31" t="str">
        <f t="shared" si="37"/>
        <v>23,25,26,29,36</v>
      </c>
      <c r="F501" s="2" t="str">
        <f>VLOOKUP(G501,city!$A$4:$D$352,4,0)</f>
        <v>福州</v>
      </c>
      <c r="G501" s="9">
        <f t="shared" si="38"/>
        <v>103</v>
      </c>
      <c r="H501" s="9">
        <f>IF(VLOOKUP(G500,city!$K$4:$M$352,3,0)&gt;H500,H500+1,1)</f>
        <v>1</v>
      </c>
      <c r="I501" s="23" t="s">
        <v>250</v>
      </c>
      <c r="J501" s="23">
        <f t="shared" si="36"/>
        <v>110301</v>
      </c>
      <c r="K501" s="23">
        <f t="shared" si="39"/>
        <v>-1</v>
      </c>
    </row>
    <row r="502" spans="1:11" x14ac:dyDescent="0.15">
      <c r="A502" s="23">
        <f t="shared" si="35"/>
        <v>110302</v>
      </c>
      <c r="B502" s="23" t="s">
        <v>10423</v>
      </c>
      <c r="C502" s="23" t="str">
        <f>"jingdian/"&amp;VLOOKUP(I502,city!$D$4:$P$352,12,FALSE)&amp;"/"&amp;VLOOKUP(I502,city!$D$4:$P$352,13,FALSE)&amp;"/tc/"&amp;H502&amp;".jpg"</f>
        <v>jingdian/fujian/fuzhou/tc/2.jpg</v>
      </c>
      <c r="D502" s="31">
        <v>28</v>
      </c>
      <c r="E502" s="31" t="str">
        <f t="shared" si="37"/>
        <v>27,29,31,34,42</v>
      </c>
      <c r="F502" s="2" t="str">
        <f>VLOOKUP(G502,city!$A$4:$D$352,4,0)</f>
        <v>福州</v>
      </c>
      <c r="G502" s="9">
        <f t="shared" si="38"/>
        <v>103</v>
      </c>
      <c r="H502" s="9">
        <f>IF(VLOOKUP(G501,city!$K$4:$M$352,3,0)&gt;H501,H501+1,1)</f>
        <v>2</v>
      </c>
      <c r="I502" s="23" t="s">
        <v>250</v>
      </c>
      <c r="J502" s="23">
        <f t="shared" si="36"/>
        <v>110302</v>
      </c>
      <c r="K502" s="23">
        <f t="shared" si="39"/>
        <v>-1</v>
      </c>
    </row>
    <row r="503" spans="1:11" x14ac:dyDescent="0.15">
      <c r="A503" s="23">
        <f t="shared" si="35"/>
        <v>110303</v>
      </c>
      <c r="B503" s="23" t="s">
        <v>10424</v>
      </c>
      <c r="C503" s="23" t="str">
        <f>"jingdian/"&amp;VLOOKUP(I503,city!$D$4:$P$352,12,FALSE)&amp;"/"&amp;VLOOKUP(I503,city!$D$4:$P$352,13,FALSE)&amp;"/tc/"&amp;H503&amp;".jpg"</f>
        <v>jingdian/fujian/fuzhou/tc/3.jpg</v>
      </c>
      <c r="D503" s="31">
        <v>188</v>
      </c>
      <c r="E503" s="31" t="str">
        <f t="shared" si="37"/>
        <v>179,197,207,226,282</v>
      </c>
      <c r="F503" s="2" t="str">
        <f>VLOOKUP(G503,city!$A$4:$D$352,4,0)</f>
        <v>福州</v>
      </c>
      <c r="G503" s="9">
        <f t="shared" si="38"/>
        <v>103</v>
      </c>
      <c r="H503" s="9">
        <f>IF(VLOOKUP(G502,city!$K$4:$M$352,3,0)&gt;H502,H502+1,1)</f>
        <v>3</v>
      </c>
      <c r="I503" s="23" t="s">
        <v>250</v>
      </c>
      <c r="J503" s="23">
        <f t="shared" si="36"/>
        <v>110303</v>
      </c>
      <c r="K503" s="23">
        <f t="shared" si="39"/>
        <v>10</v>
      </c>
    </row>
    <row r="504" spans="1:11" x14ac:dyDescent="0.15">
      <c r="A504" s="23">
        <f t="shared" si="35"/>
        <v>110304</v>
      </c>
      <c r="B504" s="23" t="s">
        <v>10425</v>
      </c>
      <c r="C504" s="23" t="str">
        <f>"jingdian/"&amp;VLOOKUP(I504,city!$D$4:$P$352,12,FALSE)&amp;"/"&amp;VLOOKUP(I504,city!$D$4:$P$352,13,FALSE)&amp;"/tc/"&amp;H504&amp;".jpg"</f>
        <v>jingdian/fujian/fuzhou/tc/4.jpg</v>
      </c>
      <c r="D504" s="31">
        <v>1</v>
      </c>
      <c r="E504" s="31" t="str">
        <f t="shared" si="37"/>
        <v>1,1,1,1,2</v>
      </c>
      <c r="F504" s="2" t="str">
        <f>VLOOKUP(G504,city!$A$4:$D$352,4,0)</f>
        <v>福州</v>
      </c>
      <c r="G504" s="9">
        <f t="shared" si="38"/>
        <v>103</v>
      </c>
      <c r="H504" s="9">
        <f>IF(VLOOKUP(G503,city!$K$4:$M$352,3,0)&gt;H503,H503+1,1)</f>
        <v>4</v>
      </c>
      <c r="I504" s="23" t="s">
        <v>250</v>
      </c>
      <c r="J504" s="23">
        <f t="shared" si="36"/>
        <v>110304</v>
      </c>
      <c r="K504" s="23">
        <f t="shared" si="39"/>
        <v>-1</v>
      </c>
    </row>
    <row r="505" spans="1:11" x14ac:dyDescent="0.15">
      <c r="A505" s="23">
        <f t="shared" si="35"/>
        <v>110305</v>
      </c>
      <c r="B505" s="23" t="s">
        <v>10426</v>
      </c>
      <c r="C505" s="23" t="str">
        <f>"jingdian/"&amp;VLOOKUP(I505,city!$D$4:$P$352,12,FALSE)&amp;"/"&amp;VLOOKUP(I505,city!$D$4:$P$352,13,FALSE)&amp;"/tc/"&amp;H505&amp;".jpg"</f>
        <v>jingdian/fujian/fuzhou/tc/5.jpg</v>
      </c>
      <c r="D505" s="31">
        <v>2</v>
      </c>
      <c r="E505" s="31" t="str">
        <f t="shared" si="37"/>
        <v>2,2,2,2,3</v>
      </c>
      <c r="F505" s="2" t="str">
        <f>VLOOKUP(G505,city!$A$4:$D$352,4,0)</f>
        <v>福州</v>
      </c>
      <c r="G505" s="9">
        <f t="shared" si="38"/>
        <v>103</v>
      </c>
      <c r="H505" s="9">
        <f>IF(VLOOKUP(G504,city!$K$4:$M$352,3,0)&gt;H504,H504+1,1)</f>
        <v>5</v>
      </c>
      <c r="I505" s="23" t="s">
        <v>250</v>
      </c>
      <c r="J505" s="23">
        <f t="shared" si="36"/>
        <v>110305</v>
      </c>
      <c r="K505" s="23">
        <f t="shared" si="39"/>
        <v>-1</v>
      </c>
    </row>
    <row r="506" spans="1:11" x14ac:dyDescent="0.15">
      <c r="A506" s="23">
        <f t="shared" si="35"/>
        <v>110401</v>
      </c>
      <c r="B506" s="23" t="s">
        <v>8761</v>
      </c>
      <c r="C506" s="23" t="str">
        <f>"jingdian/"&amp;VLOOKUP(I506,city!$D$4:$P$352,12,FALSE)&amp;"/"&amp;VLOOKUP(I506,city!$D$4:$P$352,13,FALSE)&amp;"/tc/"&amp;H506&amp;".jpg"</f>
        <v>jingdian/fujian/xiamen/tc/1.jpg</v>
      </c>
      <c r="D506" s="31">
        <v>5</v>
      </c>
      <c r="E506" s="31" t="str">
        <f t="shared" si="37"/>
        <v>5,5,6,6,8</v>
      </c>
      <c r="F506" s="2" t="str">
        <f>VLOOKUP(G506,city!$A$4:$D$352,4,0)</f>
        <v>厦门</v>
      </c>
      <c r="G506" s="9">
        <f t="shared" si="38"/>
        <v>104</v>
      </c>
      <c r="H506" s="9">
        <f>IF(VLOOKUP(G505,city!$K$4:$M$352,3,0)&gt;H505,H505+1,1)</f>
        <v>1</v>
      </c>
      <c r="I506" s="23" t="s">
        <v>253</v>
      </c>
      <c r="J506" s="23">
        <f t="shared" si="36"/>
        <v>110401</v>
      </c>
      <c r="K506" s="23">
        <f t="shared" si="39"/>
        <v>-1</v>
      </c>
    </row>
    <row r="507" spans="1:11" x14ac:dyDescent="0.15">
      <c r="A507" s="23">
        <f t="shared" si="35"/>
        <v>110402</v>
      </c>
      <c r="B507" s="23" t="s">
        <v>10427</v>
      </c>
      <c r="C507" s="23" t="str">
        <f>"jingdian/"&amp;VLOOKUP(I507,city!$D$4:$P$352,12,FALSE)&amp;"/"&amp;VLOOKUP(I507,city!$D$4:$P$352,13,FALSE)&amp;"/tc/"&amp;H507&amp;".jpg"</f>
        <v>jingdian/fujian/xiamen/tc/2.jpg</v>
      </c>
      <c r="D507" s="31">
        <v>5</v>
      </c>
      <c r="E507" s="31" t="str">
        <f t="shared" si="37"/>
        <v>5,5,6,6,8</v>
      </c>
      <c r="F507" s="2" t="str">
        <f>VLOOKUP(G507,city!$A$4:$D$352,4,0)</f>
        <v>厦门</v>
      </c>
      <c r="G507" s="9">
        <f t="shared" si="38"/>
        <v>104</v>
      </c>
      <c r="H507" s="9">
        <f>IF(VLOOKUP(G506,city!$K$4:$M$352,3,0)&gt;H506,H506+1,1)</f>
        <v>2</v>
      </c>
      <c r="I507" s="23" t="s">
        <v>253</v>
      </c>
      <c r="J507" s="23">
        <f t="shared" si="36"/>
        <v>110402</v>
      </c>
      <c r="K507" s="23">
        <f t="shared" si="39"/>
        <v>-1</v>
      </c>
    </row>
    <row r="508" spans="1:11" x14ac:dyDescent="0.15">
      <c r="A508" s="23">
        <f t="shared" si="35"/>
        <v>110403</v>
      </c>
      <c r="B508" s="23" t="s">
        <v>10428</v>
      </c>
      <c r="C508" s="23" t="str">
        <f>"jingdian/"&amp;VLOOKUP(I508,city!$D$4:$P$352,12,FALSE)&amp;"/"&amp;VLOOKUP(I508,city!$D$4:$P$352,13,FALSE)&amp;"/tc/"&amp;H508&amp;".jpg"</f>
        <v>jingdian/fujian/xiamen/tc/3.jpg</v>
      </c>
      <c r="D508" s="31">
        <v>13</v>
      </c>
      <c r="E508" s="31" t="str">
        <f t="shared" si="37"/>
        <v>12,14,14,16,20</v>
      </c>
      <c r="F508" s="2" t="str">
        <f>VLOOKUP(G508,city!$A$4:$D$352,4,0)</f>
        <v>厦门</v>
      </c>
      <c r="G508" s="9">
        <f t="shared" si="38"/>
        <v>104</v>
      </c>
      <c r="H508" s="9">
        <f>IF(VLOOKUP(G507,city!$K$4:$M$352,3,0)&gt;H507,H507+1,1)</f>
        <v>3</v>
      </c>
      <c r="I508" s="23" t="s">
        <v>253</v>
      </c>
      <c r="J508" s="23">
        <f t="shared" si="36"/>
        <v>110403</v>
      </c>
      <c r="K508" s="23">
        <f t="shared" si="39"/>
        <v>-1</v>
      </c>
    </row>
    <row r="509" spans="1:11" x14ac:dyDescent="0.15">
      <c r="A509" s="23">
        <f t="shared" si="35"/>
        <v>110404</v>
      </c>
      <c r="B509" s="23" t="s">
        <v>10429</v>
      </c>
      <c r="C509" s="23" t="str">
        <f>"jingdian/"&amp;VLOOKUP(I509,city!$D$4:$P$352,12,FALSE)&amp;"/"&amp;VLOOKUP(I509,city!$D$4:$P$352,13,FALSE)&amp;"/tc/"&amp;H509&amp;".jpg"</f>
        <v>jingdian/fujian/xiamen/tc/4.jpg</v>
      </c>
      <c r="D509" s="31">
        <v>5</v>
      </c>
      <c r="E509" s="31" t="str">
        <f t="shared" si="37"/>
        <v>5,5,6,6,8</v>
      </c>
      <c r="F509" s="2" t="str">
        <f>VLOOKUP(G509,city!$A$4:$D$352,4,0)</f>
        <v>厦门</v>
      </c>
      <c r="G509" s="9">
        <f t="shared" si="38"/>
        <v>104</v>
      </c>
      <c r="H509" s="9">
        <f>IF(VLOOKUP(G508,city!$K$4:$M$352,3,0)&gt;H508,H508+1,1)</f>
        <v>4</v>
      </c>
      <c r="I509" s="23" t="s">
        <v>253</v>
      </c>
      <c r="J509" s="23">
        <f t="shared" si="36"/>
        <v>110404</v>
      </c>
      <c r="K509" s="23">
        <f t="shared" si="39"/>
        <v>-1</v>
      </c>
    </row>
    <row r="510" spans="1:11" x14ac:dyDescent="0.15">
      <c r="A510" s="23">
        <f t="shared" si="35"/>
        <v>110405</v>
      </c>
      <c r="B510" s="23" t="s">
        <v>10430</v>
      </c>
      <c r="C510" s="23" t="str">
        <f>"jingdian/"&amp;VLOOKUP(I510,city!$D$4:$P$352,12,FALSE)&amp;"/"&amp;VLOOKUP(I510,city!$D$4:$P$352,13,FALSE)&amp;"/tc/"&amp;H510&amp;".jpg"</f>
        <v>jingdian/fujian/xiamen/tc/5.jpg</v>
      </c>
      <c r="D510" s="31">
        <v>39</v>
      </c>
      <c r="E510" s="31" t="str">
        <f t="shared" si="37"/>
        <v>37,41,43,47,59</v>
      </c>
      <c r="F510" s="2" t="str">
        <f>VLOOKUP(G510,city!$A$4:$D$352,4,0)</f>
        <v>厦门</v>
      </c>
      <c r="G510" s="9">
        <f t="shared" si="38"/>
        <v>104</v>
      </c>
      <c r="H510" s="9">
        <f>IF(VLOOKUP(G509,city!$K$4:$M$352,3,0)&gt;H509,H509+1,1)</f>
        <v>5</v>
      </c>
      <c r="I510" s="23" t="s">
        <v>253</v>
      </c>
      <c r="J510" s="23">
        <f t="shared" si="36"/>
        <v>110405</v>
      </c>
      <c r="K510" s="23">
        <f t="shared" si="39"/>
        <v>-1</v>
      </c>
    </row>
    <row r="511" spans="1:11" x14ac:dyDescent="0.15">
      <c r="A511" s="23">
        <f t="shared" si="35"/>
        <v>110501</v>
      </c>
      <c r="B511" s="23" t="s">
        <v>10431</v>
      </c>
      <c r="C511" s="23" t="str">
        <f>"jingdian/"&amp;VLOOKUP(I511,city!$D$4:$P$352,12,FALSE)&amp;"/"&amp;VLOOKUP(I511,city!$D$4:$P$352,13,FALSE)&amp;"/tc/"&amp;H511&amp;".jpg"</f>
        <v>jingdian/fujian/zhangzhou/tc/1.jpg</v>
      </c>
      <c r="D511" s="31">
        <v>7</v>
      </c>
      <c r="E511" s="31" t="str">
        <f t="shared" si="37"/>
        <v>7,7,8,8,11</v>
      </c>
      <c r="F511" s="2" t="str">
        <f>VLOOKUP(G511,city!$A$4:$D$352,4,0)</f>
        <v>漳州</v>
      </c>
      <c r="G511" s="9">
        <f t="shared" si="38"/>
        <v>105</v>
      </c>
      <c r="H511" s="9">
        <f>IF(VLOOKUP(G510,city!$K$4:$M$352,3,0)&gt;H510,H510+1,1)</f>
        <v>1</v>
      </c>
      <c r="I511" s="23" t="s">
        <v>255</v>
      </c>
      <c r="J511" s="23">
        <f t="shared" si="36"/>
        <v>110501</v>
      </c>
      <c r="K511" s="23">
        <f t="shared" si="39"/>
        <v>-1</v>
      </c>
    </row>
    <row r="512" spans="1:11" x14ac:dyDescent="0.15">
      <c r="A512" s="23">
        <f t="shared" si="35"/>
        <v>110502</v>
      </c>
      <c r="B512" s="23" t="s">
        <v>10432</v>
      </c>
      <c r="C512" s="23" t="str">
        <f>"jingdian/"&amp;VLOOKUP(I512,city!$D$4:$P$352,12,FALSE)&amp;"/"&amp;VLOOKUP(I512,city!$D$4:$P$352,13,FALSE)&amp;"/tc/"&amp;H512&amp;".jpg"</f>
        <v>jingdian/fujian/zhangzhou/tc/2.jpg</v>
      </c>
      <c r="D512" s="31">
        <v>35</v>
      </c>
      <c r="E512" s="31" t="str">
        <f t="shared" si="37"/>
        <v>33,37,39,42,53</v>
      </c>
      <c r="F512" s="2" t="str">
        <f>VLOOKUP(G512,city!$A$4:$D$352,4,0)</f>
        <v>漳州</v>
      </c>
      <c r="G512" s="9">
        <f t="shared" si="38"/>
        <v>105</v>
      </c>
      <c r="H512" s="9">
        <f>IF(VLOOKUP(G511,city!$K$4:$M$352,3,0)&gt;H511,H511+1,1)</f>
        <v>2</v>
      </c>
      <c r="I512" s="23" t="s">
        <v>255</v>
      </c>
      <c r="J512" s="23">
        <f t="shared" si="36"/>
        <v>110502</v>
      </c>
      <c r="K512" s="23">
        <f t="shared" si="39"/>
        <v>-1</v>
      </c>
    </row>
    <row r="513" spans="1:11" x14ac:dyDescent="0.15">
      <c r="A513" s="23">
        <f t="shared" si="35"/>
        <v>110503</v>
      </c>
      <c r="B513" s="23" t="s">
        <v>10433</v>
      </c>
      <c r="C513" s="23" t="str">
        <f>"jingdian/"&amp;VLOOKUP(I513,city!$D$4:$P$352,12,FALSE)&amp;"/"&amp;VLOOKUP(I513,city!$D$4:$P$352,13,FALSE)&amp;"/tc/"&amp;H513&amp;".jpg"</f>
        <v>jingdian/fujian/zhangzhou/tc/3.jpg</v>
      </c>
      <c r="D513" s="31">
        <v>5</v>
      </c>
      <c r="E513" s="31" t="str">
        <f t="shared" si="37"/>
        <v>5,5,6,6,8</v>
      </c>
      <c r="F513" s="2" t="str">
        <f>VLOOKUP(G513,city!$A$4:$D$352,4,0)</f>
        <v>漳州</v>
      </c>
      <c r="G513" s="9">
        <f t="shared" si="38"/>
        <v>105</v>
      </c>
      <c r="H513" s="9">
        <f>IF(VLOOKUP(G512,city!$K$4:$M$352,3,0)&gt;H512,H512+1,1)</f>
        <v>3</v>
      </c>
      <c r="I513" s="23" t="s">
        <v>255</v>
      </c>
      <c r="J513" s="23">
        <f t="shared" si="36"/>
        <v>110503</v>
      </c>
      <c r="K513" s="23">
        <f t="shared" si="39"/>
        <v>-1</v>
      </c>
    </row>
    <row r="514" spans="1:11" x14ac:dyDescent="0.15">
      <c r="A514" s="23">
        <f t="shared" si="35"/>
        <v>110504</v>
      </c>
      <c r="B514" s="23" t="s">
        <v>8736</v>
      </c>
      <c r="C514" s="23" t="str">
        <f>"jingdian/"&amp;VLOOKUP(I514,city!$D$4:$P$352,12,FALSE)&amp;"/"&amp;VLOOKUP(I514,city!$D$4:$P$352,13,FALSE)&amp;"/tc/"&amp;H514&amp;".jpg"</f>
        <v>jingdian/fujian/zhangzhou/tc/4.jpg</v>
      </c>
      <c r="D514" s="31">
        <v>2</v>
      </c>
      <c r="E514" s="31" t="str">
        <f t="shared" si="37"/>
        <v>2,2,2,2,3</v>
      </c>
      <c r="F514" s="2" t="str">
        <f>VLOOKUP(G514,city!$A$4:$D$352,4,0)</f>
        <v>漳州</v>
      </c>
      <c r="G514" s="9">
        <f t="shared" si="38"/>
        <v>105</v>
      </c>
      <c r="H514" s="9">
        <f>IF(VLOOKUP(G513,city!$K$4:$M$352,3,0)&gt;H513,H513+1,1)</f>
        <v>4</v>
      </c>
      <c r="I514" s="23" t="s">
        <v>255</v>
      </c>
      <c r="J514" s="23">
        <f t="shared" si="36"/>
        <v>110504</v>
      </c>
      <c r="K514" s="23">
        <f t="shared" si="39"/>
        <v>-1</v>
      </c>
    </row>
    <row r="515" spans="1:11" x14ac:dyDescent="0.15">
      <c r="A515" s="23">
        <f t="shared" si="35"/>
        <v>110505</v>
      </c>
      <c r="B515" s="23" t="s">
        <v>10434</v>
      </c>
      <c r="C515" s="23" t="str">
        <f>"jingdian/"&amp;VLOOKUP(I515,city!$D$4:$P$352,12,FALSE)&amp;"/"&amp;VLOOKUP(I515,city!$D$4:$P$352,13,FALSE)&amp;"/tc/"&amp;H515&amp;".jpg"</f>
        <v>jingdian/fujian/zhangzhou/tc/5.jpg</v>
      </c>
      <c r="D515" s="31">
        <v>50</v>
      </c>
      <c r="E515" s="31" t="str">
        <f t="shared" si="37"/>
        <v>48,53,55,60,75</v>
      </c>
      <c r="F515" s="2" t="str">
        <f>VLOOKUP(G515,city!$A$4:$D$352,4,0)</f>
        <v>漳州</v>
      </c>
      <c r="G515" s="9">
        <f t="shared" si="38"/>
        <v>105</v>
      </c>
      <c r="H515" s="9">
        <f>IF(VLOOKUP(G514,city!$K$4:$M$352,3,0)&gt;H514,H514+1,1)</f>
        <v>5</v>
      </c>
      <c r="I515" s="23" t="s">
        <v>255</v>
      </c>
      <c r="J515" s="23">
        <f t="shared" si="36"/>
        <v>110505</v>
      </c>
      <c r="K515" s="23">
        <f t="shared" si="39"/>
        <v>-1</v>
      </c>
    </row>
    <row r="516" spans="1:11" x14ac:dyDescent="0.15">
      <c r="A516" s="23">
        <f t="shared" ref="A516:A579" si="40">H516+G516*100+100000</f>
        <v>110601</v>
      </c>
      <c r="B516" s="23" t="s">
        <v>10435</v>
      </c>
      <c r="C516" s="23" t="str">
        <f>"jingdian/"&amp;VLOOKUP(I516,city!$D$4:$P$352,12,FALSE)&amp;"/"&amp;VLOOKUP(I516,city!$D$4:$P$352,13,FALSE)&amp;"/tc/"&amp;H516&amp;".jpg"</f>
        <v>jingdian/fujian/quanzhou/tc/1.jpg</v>
      </c>
      <c r="D516" s="31">
        <v>10</v>
      </c>
      <c r="E516" s="31" t="str">
        <f t="shared" si="37"/>
        <v>10,11,11,12,15</v>
      </c>
      <c r="F516" s="2" t="str">
        <f>VLOOKUP(G516,city!$A$4:$D$352,4,0)</f>
        <v>泉州</v>
      </c>
      <c r="G516" s="9">
        <f t="shared" si="38"/>
        <v>106</v>
      </c>
      <c r="H516" s="9">
        <f>IF(VLOOKUP(G515,city!$K$4:$M$352,3,0)&gt;H515,H515+1,1)</f>
        <v>1</v>
      </c>
      <c r="I516" s="23" t="s">
        <v>257</v>
      </c>
      <c r="J516" s="23">
        <f t="shared" ref="J516:J579" si="41">A516</f>
        <v>110601</v>
      </c>
      <c r="K516" s="23">
        <f t="shared" si="39"/>
        <v>-1</v>
      </c>
    </row>
    <row r="517" spans="1:11" x14ac:dyDescent="0.15">
      <c r="A517" s="23">
        <f t="shared" si="40"/>
        <v>110602</v>
      </c>
      <c r="B517" s="23" t="s">
        <v>10436</v>
      </c>
      <c r="C517" s="23" t="str">
        <f>"jingdian/"&amp;VLOOKUP(I517,city!$D$4:$P$352,12,FALSE)&amp;"/"&amp;VLOOKUP(I517,city!$D$4:$P$352,13,FALSE)&amp;"/tc/"&amp;H517&amp;".jpg"</f>
        <v>jingdian/fujian/quanzhou/tc/2.jpg</v>
      </c>
      <c r="D517" s="31">
        <v>10</v>
      </c>
      <c r="E517" s="31" t="str">
        <f t="shared" ref="E517:E580" si="42">ROUND(D517*0.95,0)&amp;","&amp;ROUND(D517*1.05,0)&amp;","&amp;ROUND(D517*1.1,0)&amp;","&amp;ROUND(D517*IF(D517&gt;1000,1.15,1.2),0)&amp;","&amp;ROUND(D517*IF(D517&gt;1000,1.3,1.5),0)</f>
        <v>10,11,11,12,15</v>
      </c>
      <c r="F517" s="2" t="str">
        <f>VLOOKUP(G517,city!$A$4:$D$352,4,0)</f>
        <v>泉州</v>
      </c>
      <c r="G517" s="9">
        <f t="shared" ref="G517:G580" si="43">IF(H517&gt;H516,G516,G516+1)</f>
        <v>106</v>
      </c>
      <c r="H517" s="9">
        <f>IF(VLOOKUP(G516,city!$K$4:$M$352,3,0)&gt;H516,H516+1,1)</f>
        <v>2</v>
      </c>
      <c r="I517" s="23" t="s">
        <v>257</v>
      </c>
      <c r="J517" s="23">
        <f t="shared" si="41"/>
        <v>110602</v>
      </c>
      <c r="K517" s="23">
        <f t="shared" ref="K517:K580" si="44">IF(D517&gt;1500,1,IF(D517&gt;800,2,IF(D517&gt;500,3,IF(D517&gt;300,5,IF(D517&gt;100,10,-1)))))</f>
        <v>-1</v>
      </c>
    </row>
    <row r="518" spans="1:11" x14ac:dyDescent="0.15">
      <c r="A518" s="23">
        <f t="shared" si="40"/>
        <v>110603</v>
      </c>
      <c r="B518" s="23" t="s">
        <v>8741</v>
      </c>
      <c r="C518" s="23" t="str">
        <f>"jingdian/"&amp;VLOOKUP(I518,city!$D$4:$P$352,12,FALSE)&amp;"/"&amp;VLOOKUP(I518,city!$D$4:$P$352,13,FALSE)&amp;"/tc/"&amp;H518&amp;".jpg"</f>
        <v>jingdian/fujian/quanzhou/tc/3.jpg</v>
      </c>
      <c r="D518" s="31">
        <v>55</v>
      </c>
      <c r="E518" s="31" t="str">
        <f t="shared" si="42"/>
        <v>52,58,61,66,83</v>
      </c>
      <c r="F518" s="2" t="str">
        <f>VLOOKUP(G518,city!$A$4:$D$352,4,0)</f>
        <v>泉州</v>
      </c>
      <c r="G518" s="9">
        <f t="shared" si="43"/>
        <v>106</v>
      </c>
      <c r="H518" s="9">
        <f>IF(VLOOKUP(G517,city!$K$4:$M$352,3,0)&gt;H517,H517+1,1)</f>
        <v>3</v>
      </c>
      <c r="I518" s="23" t="s">
        <v>257</v>
      </c>
      <c r="J518" s="23">
        <f t="shared" si="41"/>
        <v>110603</v>
      </c>
      <c r="K518" s="23">
        <f t="shared" si="44"/>
        <v>-1</v>
      </c>
    </row>
    <row r="519" spans="1:11" x14ac:dyDescent="0.15">
      <c r="A519" s="23">
        <f t="shared" si="40"/>
        <v>110604</v>
      </c>
      <c r="B519" s="23" t="s">
        <v>10437</v>
      </c>
      <c r="C519" s="23" t="str">
        <f>"jingdian/"&amp;VLOOKUP(I519,city!$D$4:$P$352,12,FALSE)&amp;"/"&amp;VLOOKUP(I519,city!$D$4:$P$352,13,FALSE)&amp;"/tc/"&amp;H519&amp;".jpg"</f>
        <v>jingdian/fujian/quanzhou/tc/4.jpg</v>
      </c>
      <c r="D519" s="31">
        <v>75</v>
      </c>
      <c r="E519" s="31" t="str">
        <f t="shared" si="42"/>
        <v>71,79,83,90,113</v>
      </c>
      <c r="F519" s="2" t="str">
        <f>VLOOKUP(G519,city!$A$4:$D$352,4,0)</f>
        <v>泉州</v>
      </c>
      <c r="G519" s="9">
        <f t="shared" si="43"/>
        <v>106</v>
      </c>
      <c r="H519" s="9">
        <f>IF(VLOOKUP(G518,city!$K$4:$M$352,3,0)&gt;H518,H518+1,1)</f>
        <v>4</v>
      </c>
      <c r="I519" s="23" t="s">
        <v>257</v>
      </c>
      <c r="J519" s="23">
        <f t="shared" si="41"/>
        <v>110604</v>
      </c>
      <c r="K519" s="23">
        <f t="shared" si="44"/>
        <v>-1</v>
      </c>
    </row>
    <row r="520" spans="1:11" x14ac:dyDescent="0.15">
      <c r="A520" s="23">
        <f t="shared" si="40"/>
        <v>110605</v>
      </c>
      <c r="B520" s="23" t="s">
        <v>10438</v>
      </c>
      <c r="C520" s="23" t="str">
        <f>"jingdian/"&amp;VLOOKUP(I520,city!$D$4:$P$352,12,FALSE)&amp;"/"&amp;VLOOKUP(I520,city!$D$4:$P$352,13,FALSE)&amp;"/tc/"&amp;H520&amp;".jpg"</f>
        <v>jingdian/fujian/quanzhou/tc/5.jpg</v>
      </c>
      <c r="D520" s="31">
        <v>48</v>
      </c>
      <c r="E520" s="31" t="str">
        <f t="shared" si="42"/>
        <v>46,50,53,58,72</v>
      </c>
      <c r="F520" s="2" t="str">
        <f>VLOOKUP(G520,city!$A$4:$D$352,4,0)</f>
        <v>泉州</v>
      </c>
      <c r="G520" s="9">
        <f t="shared" si="43"/>
        <v>106</v>
      </c>
      <c r="H520" s="9">
        <f>IF(VLOOKUP(G519,city!$K$4:$M$352,3,0)&gt;H519,H519+1,1)</f>
        <v>5</v>
      </c>
      <c r="I520" s="23" t="s">
        <v>257</v>
      </c>
      <c r="J520" s="23">
        <f t="shared" si="41"/>
        <v>110605</v>
      </c>
      <c r="K520" s="23">
        <f t="shared" si="44"/>
        <v>-1</v>
      </c>
    </row>
    <row r="521" spans="1:11" x14ac:dyDescent="0.15">
      <c r="A521" s="23">
        <f t="shared" si="40"/>
        <v>110701</v>
      </c>
      <c r="B521" s="23" t="s">
        <v>10439</v>
      </c>
      <c r="C521" s="23" t="str">
        <f>"jingdian/"&amp;VLOOKUP(I521,city!$D$4:$P$352,12,FALSE)&amp;"/"&amp;VLOOKUP(I521,city!$D$4:$P$352,13,FALSE)&amp;"/tc/"&amp;H521&amp;".jpg"</f>
        <v>jingdian/fujian/sanming/tc/1.jpg</v>
      </c>
      <c r="D521" s="31">
        <v>78</v>
      </c>
      <c r="E521" s="31" t="str">
        <f t="shared" si="42"/>
        <v>74,82,86,94,117</v>
      </c>
      <c r="F521" s="2" t="str">
        <f>VLOOKUP(G521,city!$A$4:$D$352,4,0)</f>
        <v>三明</v>
      </c>
      <c r="G521" s="9">
        <f t="shared" si="43"/>
        <v>107</v>
      </c>
      <c r="H521" s="9">
        <f>IF(VLOOKUP(G520,city!$K$4:$M$352,3,0)&gt;H520,H520+1,1)</f>
        <v>1</v>
      </c>
      <c r="I521" s="23" t="s">
        <v>259</v>
      </c>
      <c r="J521" s="23">
        <f t="shared" si="41"/>
        <v>110701</v>
      </c>
      <c r="K521" s="23">
        <f t="shared" si="44"/>
        <v>-1</v>
      </c>
    </row>
    <row r="522" spans="1:11" x14ac:dyDescent="0.15">
      <c r="A522" s="23">
        <f t="shared" si="40"/>
        <v>110702</v>
      </c>
      <c r="B522" s="23" t="s">
        <v>8726</v>
      </c>
      <c r="C522" s="23" t="str">
        <f>"jingdian/"&amp;VLOOKUP(I522,city!$D$4:$P$352,12,FALSE)&amp;"/"&amp;VLOOKUP(I522,city!$D$4:$P$352,13,FALSE)&amp;"/tc/"&amp;H522&amp;".jpg"</f>
        <v>jingdian/fujian/sanming/tc/2.jpg</v>
      </c>
      <c r="D522" s="31">
        <v>32</v>
      </c>
      <c r="E522" s="31" t="str">
        <f t="shared" si="42"/>
        <v>30,34,35,38,48</v>
      </c>
      <c r="F522" s="2" t="str">
        <f>VLOOKUP(G522,city!$A$4:$D$352,4,0)</f>
        <v>三明</v>
      </c>
      <c r="G522" s="9">
        <f t="shared" si="43"/>
        <v>107</v>
      </c>
      <c r="H522" s="9">
        <f>IF(VLOOKUP(G521,city!$K$4:$M$352,3,0)&gt;H521,H521+1,1)</f>
        <v>2</v>
      </c>
      <c r="I522" s="23" t="s">
        <v>259</v>
      </c>
      <c r="J522" s="23">
        <f t="shared" si="41"/>
        <v>110702</v>
      </c>
      <c r="K522" s="23">
        <f t="shared" si="44"/>
        <v>-1</v>
      </c>
    </row>
    <row r="523" spans="1:11" x14ac:dyDescent="0.15">
      <c r="A523" s="23">
        <f t="shared" si="40"/>
        <v>110703</v>
      </c>
      <c r="B523" s="23" t="s">
        <v>10440</v>
      </c>
      <c r="C523" s="23" t="str">
        <f>"jingdian/"&amp;VLOOKUP(I523,city!$D$4:$P$352,12,FALSE)&amp;"/"&amp;VLOOKUP(I523,city!$D$4:$P$352,13,FALSE)&amp;"/tc/"&amp;H523&amp;".jpg"</f>
        <v>jingdian/fujian/sanming/tc/3.jpg</v>
      </c>
      <c r="D523" s="31">
        <v>1300</v>
      </c>
      <c r="E523" s="31" t="str">
        <f t="shared" si="42"/>
        <v>1235,1365,1430,1495,1690</v>
      </c>
      <c r="F523" s="2" t="str">
        <f>VLOOKUP(G523,city!$A$4:$D$352,4,0)</f>
        <v>三明</v>
      </c>
      <c r="G523" s="9">
        <f t="shared" si="43"/>
        <v>107</v>
      </c>
      <c r="H523" s="9">
        <f>IF(VLOOKUP(G522,city!$K$4:$M$352,3,0)&gt;H522,H522+1,1)</f>
        <v>3</v>
      </c>
      <c r="I523" s="23" t="s">
        <v>259</v>
      </c>
      <c r="J523" s="23">
        <f t="shared" si="41"/>
        <v>110703</v>
      </c>
      <c r="K523" s="23">
        <f t="shared" si="44"/>
        <v>2</v>
      </c>
    </row>
    <row r="524" spans="1:11" x14ac:dyDescent="0.15">
      <c r="A524" s="23">
        <f t="shared" si="40"/>
        <v>110704</v>
      </c>
      <c r="B524" s="23" t="s">
        <v>10441</v>
      </c>
      <c r="C524" s="23" t="str">
        <f>"jingdian/"&amp;VLOOKUP(I524,city!$D$4:$P$352,12,FALSE)&amp;"/"&amp;VLOOKUP(I524,city!$D$4:$P$352,13,FALSE)&amp;"/tc/"&amp;H524&amp;".jpg"</f>
        <v>jingdian/fujian/sanming/tc/4.jpg</v>
      </c>
      <c r="D524" s="31">
        <v>10</v>
      </c>
      <c r="E524" s="31" t="str">
        <f t="shared" si="42"/>
        <v>10,11,11,12,15</v>
      </c>
      <c r="F524" s="2" t="str">
        <f>VLOOKUP(G524,city!$A$4:$D$352,4,0)</f>
        <v>三明</v>
      </c>
      <c r="G524" s="9">
        <f t="shared" si="43"/>
        <v>107</v>
      </c>
      <c r="H524" s="9">
        <f>IF(VLOOKUP(G523,city!$K$4:$M$352,3,0)&gt;H523,H523+1,1)</f>
        <v>4</v>
      </c>
      <c r="I524" s="23" t="s">
        <v>259</v>
      </c>
      <c r="J524" s="23">
        <f t="shared" si="41"/>
        <v>110704</v>
      </c>
      <c r="K524" s="23">
        <f t="shared" si="44"/>
        <v>-1</v>
      </c>
    </row>
    <row r="525" spans="1:11" x14ac:dyDescent="0.15">
      <c r="A525" s="23">
        <f t="shared" si="40"/>
        <v>110705</v>
      </c>
      <c r="B525" s="23" t="s">
        <v>10442</v>
      </c>
      <c r="C525" s="23" t="str">
        <f>"jingdian/"&amp;VLOOKUP(I525,city!$D$4:$P$352,12,FALSE)&amp;"/"&amp;VLOOKUP(I525,city!$D$4:$P$352,13,FALSE)&amp;"/tc/"&amp;H525&amp;".jpg"</f>
        <v>jingdian/fujian/sanming/tc/5.jpg</v>
      </c>
      <c r="D525" s="31">
        <v>7</v>
      </c>
      <c r="E525" s="31" t="str">
        <f t="shared" si="42"/>
        <v>7,7,8,8,11</v>
      </c>
      <c r="F525" s="2" t="str">
        <f>VLOOKUP(G525,city!$A$4:$D$352,4,0)</f>
        <v>三明</v>
      </c>
      <c r="G525" s="9">
        <f t="shared" si="43"/>
        <v>107</v>
      </c>
      <c r="H525" s="9">
        <f>IF(VLOOKUP(G524,city!$K$4:$M$352,3,0)&gt;H524,H524+1,1)</f>
        <v>5</v>
      </c>
      <c r="I525" s="23" t="s">
        <v>259</v>
      </c>
      <c r="J525" s="23">
        <f t="shared" si="41"/>
        <v>110705</v>
      </c>
      <c r="K525" s="23">
        <f t="shared" si="44"/>
        <v>-1</v>
      </c>
    </row>
    <row r="526" spans="1:11" x14ac:dyDescent="0.15">
      <c r="A526" s="23">
        <f t="shared" si="40"/>
        <v>110801</v>
      </c>
      <c r="B526" s="23" t="s">
        <v>10443</v>
      </c>
      <c r="C526" s="23" t="str">
        <f>"jingdian/"&amp;VLOOKUP(I526,city!$D$4:$P$352,12,FALSE)&amp;"/"&amp;VLOOKUP(I526,city!$D$4:$P$352,13,FALSE)&amp;"/tc/"&amp;H526&amp;".jpg"</f>
        <v>jingdian/fujian/putian/tc/1.jpg</v>
      </c>
      <c r="D526" s="31">
        <v>14</v>
      </c>
      <c r="E526" s="31" t="str">
        <f t="shared" si="42"/>
        <v>13,15,15,17,21</v>
      </c>
      <c r="F526" s="2" t="str">
        <f>VLOOKUP(G526,city!$A$4:$D$352,4,0)</f>
        <v>莆田</v>
      </c>
      <c r="G526" s="9">
        <f t="shared" si="43"/>
        <v>108</v>
      </c>
      <c r="H526" s="9">
        <f>IF(VLOOKUP(G525,city!$K$4:$M$352,3,0)&gt;H525,H525+1,1)</f>
        <v>1</v>
      </c>
      <c r="I526" s="23" t="s">
        <v>261</v>
      </c>
      <c r="J526" s="23">
        <f t="shared" si="41"/>
        <v>110801</v>
      </c>
      <c r="K526" s="23">
        <f t="shared" si="44"/>
        <v>-1</v>
      </c>
    </row>
    <row r="527" spans="1:11" x14ac:dyDescent="0.15">
      <c r="A527" s="23">
        <f t="shared" si="40"/>
        <v>110802</v>
      </c>
      <c r="B527" s="23" t="s">
        <v>10444</v>
      </c>
      <c r="C527" s="23" t="str">
        <f>"jingdian/"&amp;VLOOKUP(I527,city!$D$4:$P$352,12,FALSE)&amp;"/"&amp;VLOOKUP(I527,city!$D$4:$P$352,13,FALSE)&amp;"/tc/"&amp;H527&amp;".jpg"</f>
        <v>jingdian/fujian/putian/tc/2.jpg</v>
      </c>
      <c r="D527" s="31">
        <v>129</v>
      </c>
      <c r="E527" s="31" t="str">
        <f t="shared" si="42"/>
        <v>123,135,142,155,194</v>
      </c>
      <c r="F527" s="2" t="str">
        <f>VLOOKUP(G527,city!$A$4:$D$352,4,0)</f>
        <v>莆田</v>
      </c>
      <c r="G527" s="9">
        <f t="shared" si="43"/>
        <v>108</v>
      </c>
      <c r="H527" s="9">
        <f>IF(VLOOKUP(G526,city!$K$4:$M$352,3,0)&gt;H526,H526+1,1)</f>
        <v>2</v>
      </c>
      <c r="I527" s="23" t="s">
        <v>261</v>
      </c>
      <c r="J527" s="23">
        <f t="shared" si="41"/>
        <v>110802</v>
      </c>
      <c r="K527" s="23">
        <f t="shared" si="44"/>
        <v>10</v>
      </c>
    </row>
    <row r="528" spans="1:11" x14ac:dyDescent="0.15">
      <c r="A528" s="23">
        <f t="shared" si="40"/>
        <v>110803</v>
      </c>
      <c r="B528" s="23" t="s">
        <v>10445</v>
      </c>
      <c r="C528" s="23" t="str">
        <f>"jingdian/"&amp;VLOOKUP(I528,city!$D$4:$P$352,12,FALSE)&amp;"/"&amp;VLOOKUP(I528,city!$D$4:$P$352,13,FALSE)&amp;"/tc/"&amp;H528&amp;".jpg"</f>
        <v>jingdian/fujian/putian/tc/3.jpg</v>
      </c>
      <c r="D528" s="31">
        <v>65</v>
      </c>
      <c r="E528" s="31" t="str">
        <f t="shared" si="42"/>
        <v>62,68,72,78,98</v>
      </c>
      <c r="F528" s="2" t="str">
        <f>VLOOKUP(G528,city!$A$4:$D$352,4,0)</f>
        <v>莆田</v>
      </c>
      <c r="G528" s="9">
        <f t="shared" si="43"/>
        <v>108</v>
      </c>
      <c r="H528" s="9">
        <f>IF(VLOOKUP(G527,city!$K$4:$M$352,3,0)&gt;H527,H527+1,1)</f>
        <v>3</v>
      </c>
      <c r="I528" s="23" t="s">
        <v>261</v>
      </c>
      <c r="J528" s="23">
        <f t="shared" si="41"/>
        <v>110803</v>
      </c>
      <c r="K528" s="23">
        <f t="shared" si="44"/>
        <v>-1</v>
      </c>
    </row>
    <row r="529" spans="1:11" x14ac:dyDescent="0.15">
      <c r="A529" s="23">
        <f t="shared" si="40"/>
        <v>110804</v>
      </c>
      <c r="B529" s="23" t="s">
        <v>8748</v>
      </c>
      <c r="C529" s="23" t="str">
        <f>"jingdian/"&amp;VLOOKUP(I529,city!$D$4:$P$352,12,FALSE)&amp;"/"&amp;VLOOKUP(I529,city!$D$4:$P$352,13,FALSE)&amp;"/tc/"&amp;H529&amp;".jpg"</f>
        <v>jingdian/fujian/putian/tc/4.jpg</v>
      </c>
      <c r="D529" s="31">
        <v>34</v>
      </c>
      <c r="E529" s="31" t="str">
        <f t="shared" si="42"/>
        <v>32,36,37,41,51</v>
      </c>
      <c r="F529" s="2" t="str">
        <f>VLOOKUP(G529,city!$A$4:$D$352,4,0)</f>
        <v>莆田</v>
      </c>
      <c r="G529" s="9">
        <f t="shared" si="43"/>
        <v>108</v>
      </c>
      <c r="H529" s="9">
        <f>IF(VLOOKUP(G528,city!$K$4:$M$352,3,0)&gt;H528,H528+1,1)</f>
        <v>4</v>
      </c>
      <c r="I529" s="23" t="s">
        <v>261</v>
      </c>
      <c r="J529" s="23">
        <f t="shared" si="41"/>
        <v>110804</v>
      </c>
      <c r="K529" s="23">
        <f t="shared" si="44"/>
        <v>-1</v>
      </c>
    </row>
    <row r="530" spans="1:11" x14ac:dyDescent="0.15">
      <c r="A530" s="23">
        <f t="shared" si="40"/>
        <v>110805</v>
      </c>
      <c r="B530" s="23" t="s">
        <v>10446</v>
      </c>
      <c r="C530" s="23" t="str">
        <f>"jingdian/"&amp;VLOOKUP(I530,city!$D$4:$P$352,12,FALSE)&amp;"/"&amp;VLOOKUP(I530,city!$D$4:$P$352,13,FALSE)&amp;"/tc/"&amp;H530&amp;".jpg"</f>
        <v>jingdian/fujian/putian/tc/5.jpg</v>
      </c>
      <c r="D530" s="31">
        <v>26</v>
      </c>
      <c r="E530" s="31" t="str">
        <f t="shared" si="42"/>
        <v>25,27,29,31,39</v>
      </c>
      <c r="F530" s="2" t="str">
        <f>VLOOKUP(G530,city!$A$4:$D$352,4,0)</f>
        <v>莆田</v>
      </c>
      <c r="G530" s="9">
        <f t="shared" si="43"/>
        <v>108</v>
      </c>
      <c r="H530" s="9">
        <f>IF(VLOOKUP(G529,city!$K$4:$M$352,3,0)&gt;H529,H529+1,1)</f>
        <v>5</v>
      </c>
      <c r="I530" s="23" t="s">
        <v>261</v>
      </c>
      <c r="J530" s="23">
        <f t="shared" si="41"/>
        <v>110805</v>
      </c>
      <c r="K530" s="23">
        <f t="shared" si="44"/>
        <v>-1</v>
      </c>
    </row>
    <row r="531" spans="1:11" x14ac:dyDescent="0.15">
      <c r="A531" s="23">
        <f t="shared" si="40"/>
        <v>110901</v>
      </c>
      <c r="B531" s="23" t="s">
        <v>8721</v>
      </c>
      <c r="C531" s="23" t="str">
        <f>"jingdian/"&amp;VLOOKUP(I531,city!$D$4:$P$352,12,FALSE)&amp;"/"&amp;VLOOKUP(I531,city!$D$4:$P$352,13,FALSE)&amp;"/tc/"&amp;H531&amp;".jpg"</f>
        <v>jingdian/fujian/nanping/tc/1.jpg</v>
      </c>
      <c r="D531" s="31">
        <v>3</v>
      </c>
      <c r="E531" s="31" t="str">
        <f t="shared" si="42"/>
        <v>3,3,3,4,5</v>
      </c>
      <c r="F531" s="2" t="str">
        <f>VLOOKUP(G531,city!$A$4:$D$352,4,0)</f>
        <v>南平</v>
      </c>
      <c r="G531" s="9">
        <f t="shared" si="43"/>
        <v>109</v>
      </c>
      <c r="H531" s="9">
        <f>IF(VLOOKUP(G530,city!$K$4:$M$352,3,0)&gt;H530,H530+1,1)</f>
        <v>1</v>
      </c>
      <c r="I531" s="23" t="s">
        <v>263</v>
      </c>
      <c r="J531" s="23">
        <f t="shared" si="41"/>
        <v>110901</v>
      </c>
      <c r="K531" s="23">
        <f t="shared" si="44"/>
        <v>-1</v>
      </c>
    </row>
    <row r="532" spans="1:11" x14ac:dyDescent="0.15">
      <c r="A532" s="23">
        <f t="shared" si="40"/>
        <v>110902</v>
      </c>
      <c r="B532" s="23" t="s">
        <v>10447</v>
      </c>
      <c r="C532" s="23" t="str">
        <f>"jingdian/"&amp;VLOOKUP(I532,city!$D$4:$P$352,12,FALSE)&amp;"/"&amp;VLOOKUP(I532,city!$D$4:$P$352,13,FALSE)&amp;"/tc/"&amp;H532&amp;".jpg"</f>
        <v>jingdian/fujian/nanping/tc/2.jpg</v>
      </c>
      <c r="D532" s="31">
        <v>23</v>
      </c>
      <c r="E532" s="31" t="str">
        <f t="shared" si="42"/>
        <v>22,24,25,28,35</v>
      </c>
      <c r="F532" s="2" t="str">
        <f>VLOOKUP(G532,city!$A$4:$D$352,4,0)</f>
        <v>南平</v>
      </c>
      <c r="G532" s="9">
        <f t="shared" si="43"/>
        <v>109</v>
      </c>
      <c r="H532" s="9">
        <f>IF(VLOOKUP(G531,city!$K$4:$M$352,3,0)&gt;H531,H531+1,1)</f>
        <v>2</v>
      </c>
      <c r="I532" s="23" t="s">
        <v>263</v>
      </c>
      <c r="J532" s="23">
        <f t="shared" si="41"/>
        <v>110902</v>
      </c>
      <c r="K532" s="23">
        <f t="shared" si="44"/>
        <v>-1</v>
      </c>
    </row>
    <row r="533" spans="1:11" x14ac:dyDescent="0.15">
      <c r="A533" s="23">
        <f t="shared" si="40"/>
        <v>110903</v>
      </c>
      <c r="B533" s="23" t="s">
        <v>10448</v>
      </c>
      <c r="C533" s="23" t="str">
        <f>"jingdian/"&amp;VLOOKUP(I533,city!$D$4:$P$352,12,FALSE)&amp;"/"&amp;VLOOKUP(I533,city!$D$4:$P$352,13,FALSE)&amp;"/tc/"&amp;H533&amp;".jpg"</f>
        <v>jingdian/fujian/nanping/tc/3.jpg</v>
      </c>
      <c r="D533" s="31">
        <v>39</v>
      </c>
      <c r="E533" s="31" t="str">
        <f t="shared" si="42"/>
        <v>37,41,43,47,59</v>
      </c>
      <c r="F533" s="2" t="str">
        <f>VLOOKUP(G533,city!$A$4:$D$352,4,0)</f>
        <v>南平</v>
      </c>
      <c r="G533" s="9">
        <f t="shared" si="43"/>
        <v>109</v>
      </c>
      <c r="H533" s="9">
        <f>IF(VLOOKUP(G532,city!$K$4:$M$352,3,0)&gt;H532,H532+1,1)</f>
        <v>3</v>
      </c>
      <c r="I533" s="23" t="s">
        <v>263</v>
      </c>
      <c r="J533" s="23">
        <f t="shared" si="41"/>
        <v>110903</v>
      </c>
      <c r="K533" s="23">
        <f t="shared" si="44"/>
        <v>-1</v>
      </c>
    </row>
    <row r="534" spans="1:11" x14ac:dyDescent="0.15">
      <c r="A534" s="23">
        <f t="shared" si="40"/>
        <v>110904</v>
      </c>
      <c r="B534" s="23" t="s">
        <v>10449</v>
      </c>
      <c r="C534" s="23" t="str">
        <f>"jingdian/"&amp;VLOOKUP(I534,city!$D$4:$P$352,12,FALSE)&amp;"/"&amp;VLOOKUP(I534,city!$D$4:$P$352,13,FALSE)&amp;"/tc/"&amp;H534&amp;".jpg"</f>
        <v>jingdian/fujian/nanping/tc/4.jpg</v>
      </c>
      <c r="D534" s="31">
        <v>38</v>
      </c>
      <c r="E534" s="31" t="str">
        <f t="shared" si="42"/>
        <v>36,40,42,46,57</v>
      </c>
      <c r="F534" s="2" t="str">
        <f>VLOOKUP(G534,city!$A$4:$D$352,4,0)</f>
        <v>南平</v>
      </c>
      <c r="G534" s="9">
        <f t="shared" si="43"/>
        <v>109</v>
      </c>
      <c r="H534" s="9">
        <f>IF(VLOOKUP(G533,city!$K$4:$M$352,3,0)&gt;H533,H533+1,1)</f>
        <v>4</v>
      </c>
      <c r="I534" s="23" t="s">
        <v>263</v>
      </c>
      <c r="J534" s="23">
        <f t="shared" si="41"/>
        <v>110904</v>
      </c>
      <c r="K534" s="23">
        <f t="shared" si="44"/>
        <v>-1</v>
      </c>
    </row>
    <row r="535" spans="1:11" x14ac:dyDescent="0.15">
      <c r="A535" s="23">
        <f t="shared" si="40"/>
        <v>110905</v>
      </c>
      <c r="B535" s="23" t="s">
        <v>10450</v>
      </c>
      <c r="C535" s="23" t="str">
        <f>"jingdian/"&amp;VLOOKUP(I535,city!$D$4:$P$352,12,FALSE)&amp;"/"&amp;VLOOKUP(I535,city!$D$4:$P$352,13,FALSE)&amp;"/tc/"&amp;H535&amp;".jpg"</f>
        <v>jingdian/fujian/nanping/tc/5.jpg</v>
      </c>
      <c r="D535" s="31">
        <v>25</v>
      </c>
      <c r="E535" s="31" t="str">
        <f t="shared" si="42"/>
        <v>24,26,28,30,38</v>
      </c>
      <c r="F535" s="2" t="str">
        <f>VLOOKUP(G535,city!$A$4:$D$352,4,0)</f>
        <v>南平</v>
      </c>
      <c r="G535" s="9">
        <f t="shared" si="43"/>
        <v>109</v>
      </c>
      <c r="H535" s="9">
        <f>IF(VLOOKUP(G534,city!$K$4:$M$352,3,0)&gt;H534,H534+1,1)</f>
        <v>5</v>
      </c>
      <c r="I535" s="23" t="s">
        <v>263</v>
      </c>
      <c r="J535" s="23">
        <f t="shared" si="41"/>
        <v>110905</v>
      </c>
      <c r="K535" s="23">
        <f t="shared" si="44"/>
        <v>-1</v>
      </c>
    </row>
    <row r="536" spans="1:11" x14ac:dyDescent="0.15">
      <c r="A536" s="23">
        <f t="shared" si="40"/>
        <v>111001</v>
      </c>
      <c r="B536" s="23" t="s">
        <v>8732</v>
      </c>
      <c r="C536" s="23" t="str">
        <f>"jingdian/"&amp;VLOOKUP(I536,city!$D$4:$P$352,12,FALSE)&amp;"/"&amp;VLOOKUP(I536,city!$D$4:$P$352,13,FALSE)&amp;"/tc/"&amp;H536&amp;".jpg"</f>
        <v>jingdian/fujian/longyan/tc/1.jpg</v>
      </c>
      <c r="D536" s="31">
        <v>20</v>
      </c>
      <c r="E536" s="31" t="str">
        <f t="shared" si="42"/>
        <v>19,21,22,24,30</v>
      </c>
      <c r="F536" s="2" t="str">
        <f>VLOOKUP(G536,city!$A$4:$D$352,4,0)</f>
        <v>龙岩</v>
      </c>
      <c r="G536" s="9">
        <f t="shared" si="43"/>
        <v>110</v>
      </c>
      <c r="H536" s="9">
        <f>IF(VLOOKUP(G535,city!$K$4:$M$352,3,0)&gt;H535,H535+1,1)</f>
        <v>1</v>
      </c>
      <c r="I536" s="23" t="s">
        <v>265</v>
      </c>
      <c r="J536" s="23">
        <f t="shared" si="41"/>
        <v>111001</v>
      </c>
      <c r="K536" s="23">
        <f t="shared" si="44"/>
        <v>-1</v>
      </c>
    </row>
    <row r="537" spans="1:11" x14ac:dyDescent="0.15">
      <c r="A537" s="23">
        <f t="shared" si="40"/>
        <v>111002</v>
      </c>
      <c r="B537" s="23" t="s">
        <v>10451</v>
      </c>
      <c r="C537" s="23" t="str">
        <f>"jingdian/"&amp;VLOOKUP(I537,city!$D$4:$P$352,12,FALSE)&amp;"/"&amp;VLOOKUP(I537,city!$D$4:$P$352,13,FALSE)&amp;"/tc/"&amp;H537&amp;".jpg"</f>
        <v>jingdian/fujian/longyan/tc/2.jpg</v>
      </c>
      <c r="D537" s="31">
        <v>45</v>
      </c>
      <c r="E537" s="31" t="str">
        <f t="shared" si="42"/>
        <v>43,47,50,54,68</v>
      </c>
      <c r="F537" s="2" t="str">
        <f>VLOOKUP(G537,city!$A$4:$D$352,4,0)</f>
        <v>龙岩</v>
      </c>
      <c r="G537" s="9">
        <f t="shared" si="43"/>
        <v>110</v>
      </c>
      <c r="H537" s="9">
        <f>IF(VLOOKUP(G536,city!$K$4:$M$352,3,0)&gt;H536,H536+1,1)</f>
        <v>2</v>
      </c>
      <c r="I537" s="23" t="s">
        <v>265</v>
      </c>
      <c r="J537" s="23">
        <f t="shared" si="41"/>
        <v>111002</v>
      </c>
      <c r="K537" s="23">
        <f t="shared" si="44"/>
        <v>-1</v>
      </c>
    </row>
    <row r="538" spans="1:11" x14ac:dyDescent="0.15">
      <c r="A538" s="23">
        <f t="shared" si="40"/>
        <v>111003</v>
      </c>
      <c r="B538" s="23" t="s">
        <v>10452</v>
      </c>
      <c r="C538" s="23" t="str">
        <f>"jingdian/"&amp;VLOOKUP(I538,city!$D$4:$P$352,12,FALSE)&amp;"/"&amp;VLOOKUP(I538,city!$D$4:$P$352,13,FALSE)&amp;"/tc/"&amp;H538&amp;".jpg"</f>
        <v>jingdian/fujian/longyan/tc/3.jpg</v>
      </c>
      <c r="D538" s="31">
        <v>33</v>
      </c>
      <c r="E538" s="31" t="str">
        <f t="shared" si="42"/>
        <v>31,35,36,40,50</v>
      </c>
      <c r="F538" s="2" t="str">
        <f>VLOOKUP(G538,city!$A$4:$D$352,4,0)</f>
        <v>龙岩</v>
      </c>
      <c r="G538" s="9">
        <f t="shared" si="43"/>
        <v>110</v>
      </c>
      <c r="H538" s="9">
        <f>IF(VLOOKUP(G537,city!$K$4:$M$352,3,0)&gt;H537,H537+1,1)</f>
        <v>3</v>
      </c>
      <c r="I538" s="23" t="s">
        <v>265</v>
      </c>
      <c r="J538" s="23">
        <f t="shared" si="41"/>
        <v>111003</v>
      </c>
      <c r="K538" s="23">
        <f t="shared" si="44"/>
        <v>-1</v>
      </c>
    </row>
    <row r="539" spans="1:11" x14ac:dyDescent="0.15">
      <c r="A539" s="23">
        <f t="shared" si="40"/>
        <v>111004</v>
      </c>
      <c r="B539" s="23" t="s">
        <v>10453</v>
      </c>
      <c r="C539" s="23" t="str">
        <f>"jingdian/"&amp;VLOOKUP(I539,city!$D$4:$P$352,12,FALSE)&amp;"/"&amp;VLOOKUP(I539,city!$D$4:$P$352,13,FALSE)&amp;"/tc/"&amp;H539&amp;".jpg"</f>
        <v>jingdian/fujian/longyan/tc/4.jpg</v>
      </c>
      <c r="D539" s="31">
        <v>78</v>
      </c>
      <c r="E539" s="31" t="str">
        <f t="shared" si="42"/>
        <v>74,82,86,94,117</v>
      </c>
      <c r="F539" s="2" t="str">
        <f>VLOOKUP(G539,city!$A$4:$D$352,4,0)</f>
        <v>龙岩</v>
      </c>
      <c r="G539" s="9">
        <f t="shared" si="43"/>
        <v>110</v>
      </c>
      <c r="H539" s="9">
        <f>IF(VLOOKUP(G538,city!$K$4:$M$352,3,0)&gt;H538,H538+1,1)</f>
        <v>4</v>
      </c>
      <c r="I539" s="23" t="s">
        <v>265</v>
      </c>
      <c r="J539" s="23">
        <f t="shared" si="41"/>
        <v>111004</v>
      </c>
      <c r="K539" s="23">
        <f t="shared" si="44"/>
        <v>-1</v>
      </c>
    </row>
    <row r="540" spans="1:11" x14ac:dyDescent="0.15">
      <c r="A540" s="23">
        <f t="shared" si="40"/>
        <v>111005</v>
      </c>
      <c r="B540" s="23" t="s">
        <v>10454</v>
      </c>
      <c r="C540" s="23" t="str">
        <f>"jingdian/"&amp;VLOOKUP(I540,city!$D$4:$P$352,12,FALSE)&amp;"/"&amp;VLOOKUP(I540,city!$D$4:$P$352,13,FALSE)&amp;"/tc/"&amp;H540&amp;".jpg"</f>
        <v>jingdian/fujian/longyan/tc/5.jpg</v>
      </c>
      <c r="D540" s="31">
        <v>29</v>
      </c>
      <c r="E540" s="31" t="str">
        <f t="shared" si="42"/>
        <v>28,30,32,35,44</v>
      </c>
      <c r="F540" s="2" t="str">
        <f>VLOOKUP(G540,city!$A$4:$D$352,4,0)</f>
        <v>龙岩</v>
      </c>
      <c r="G540" s="9">
        <f t="shared" si="43"/>
        <v>110</v>
      </c>
      <c r="H540" s="9">
        <f>IF(VLOOKUP(G539,city!$K$4:$M$352,3,0)&gt;H539,H539+1,1)</f>
        <v>5</v>
      </c>
      <c r="I540" s="23" t="s">
        <v>265</v>
      </c>
      <c r="J540" s="23">
        <f t="shared" si="41"/>
        <v>111005</v>
      </c>
      <c r="K540" s="23">
        <f t="shared" si="44"/>
        <v>-1</v>
      </c>
    </row>
    <row r="541" spans="1:11" x14ac:dyDescent="0.15">
      <c r="A541" s="23">
        <f t="shared" si="40"/>
        <v>111101</v>
      </c>
      <c r="B541" s="23" t="s">
        <v>10455</v>
      </c>
      <c r="C541" s="23" t="str">
        <f>"jingdian/"&amp;VLOOKUP(I541,city!$D$4:$P$352,12,FALSE)&amp;"/"&amp;VLOOKUP(I541,city!$D$4:$P$352,13,FALSE)&amp;"/tc/"&amp;H541&amp;".jpg"</f>
        <v>jingdian/fujian/ningde/tc/1.jpg</v>
      </c>
      <c r="D541" s="31">
        <v>29</v>
      </c>
      <c r="E541" s="31" t="str">
        <f t="shared" si="42"/>
        <v>28,30,32,35,44</v>
      </c>
      <c r="F541" s="2" t="str">
        <f>VLOOKUP(G541,city!$A$4:$D$352,4,0)</f>
        <v>宁德</v>
      </c>
      <c r="G541" s="9">
        <f t="shared" si="43"/>
        <v>111</v>
      </c>
      <c r="H541" s="9">
        <f>IF(VLOOKUP(G540,city!$K$4:$M$352,3,0)&gt;H540,H540+1,1)</f>
        <v>1</v>
      </c>
      <c r="I541" s="23" t="s">
        <v>267</v>
      </c>
      <c r="J541" s="23">
        <f t="shared" si="41"/>
        <v>111101</v>
      </c>
      <c r="K541" s="23">
        <f t="shared" si="44"/>
        <v>-1</v>
      </c>
    </row>
    <row r="542" spans="1:11" x14ac:dyDescent="0.15">
      <c r="A542" s="23">
        <f t="shared" si="40"/>
        <v>111102</v>
      </c>
      <c r="B542" s="23" t="s">
        <v>10456</v>
      </c>
      <c r="C542" s="23" t="str">
        <f>"jingdian/"&amp;VLOOKUP(I542,city!$D$4:$P$352,12,FALSE)&amp;"/"&amp;VLOOKUP(I542,city!$D$4:$P$352,13,FALSE)&amp;"/tc/"&amp;H542&amp;".jpg"</f>
        <v>jingdian/fujian/ningde/tc/2.jpg</v>
      </c>
      <c r="D542" s="31">
        <v>29</v>
      </c>
      <c r="E542" s="31" t="str">
        <f t="shared" si="42"/>
        <v>28,30,32,35,44</v>
      </c>
      <c r="F542" s="2" t="str">
        <f>VLOOKUP(G542,city!$A$4:$D$352,4,0)</f>
        <v>宁德</v>
      </c>
      <c r="G542" s="9">
        <f t="shared" si="43"/>
        <v>111</v>
      </c>
      <c r="H542" s="9">
        <f>IF(VLOOKUP(G541,city!$K$4:$M$352,3,0)&gt;H541,H541+1,1)</f>
        <v>2</v>
      </c>
      <c r="I542" s="23" t="s">
        <v>267</v>
      </c>
      <c r="J542" s="23">
        <f t="shared" si="41"/>
        <v>111102</v>
      </c>
      <c r="K542" s="23">
        <f t="shared" si="44"/>
        <v>-1</v>
      </c>
    </row>
    <row r="543" spans="1:11" x14ac:dyDescent="0.15">
      <c r="A543" s="23">
        <f t="shared" si="40"/>
        <v>111103</v>
      </c>
      <c r="B543" s="23" t="s">
        <v>8757</v>
      </c>
      <c r="C543" s="23" t="str">
        <f>"jingdian/"&amp;VLOOKUP(I543,city!$D$4:$P$352,12,FALSE)&amp;"/"&amp;VLOOKUP(I543,city!$D$4:$P$352,13,FALSE)&amp;"/tc/"&amp;H543&amp;".jpg"</f>
        <v>jingdian/fujian/ningde/tc/3.jpg</v>
      </c>
      <c r="D543" s="31">
        <v>58</v>
      </c>
      <c r="E543" s="31" t="str">
        <f t="shared" si="42"/>
        <v>55,61,64,70,87</v>
      </c>
      <c r="F543" s="2" t="str">
        <f>VLOOKUP(G543,city!$A$4:$D$352,4,0)</f>
        <v>宁德</v>
      </c>
      <c r="G543" s="9">
        <f t="shared" si="43"/>
        <v>111</v>
      </c>
      <c r="H543" s="9">
        <f>IF(VLOOKUP(G542,city!$K$4:$M$352,3,0)&gt;H542,H542+1,1)</f>
        <v>3</v>
      </c>
      <c r="I543" s="23" t="s">
        <v>267</v>
      </c>
      <c r="J543" s="23">
        <f t="shared" si="41"/>
        <v>111103</v>
      </c>
      <c r="K543" s="23">
        <f t="shared" si="44"/>
        <v>-1</v>
      </c>
    </row>
    <row r="544" spans="1:11" x14ac:dyDescent="0.15">
      <c r="A544" s="23">
        <f t="shared" si="40"/>
        <v>111104</v>
      </c>
      <c r="B544" s="23" t="s">
        <v>10457</v>
      </c>
      <c r="C544" s="23" t="str">
        <f>"jingdian/"&amp;VLOOKUP(I544,city!$D$4:$P$352,12,FALSE)&amp;"/"&amp;VLOOKUP(I544,city!$D$4:$P$352,13,FALSE)&amp;"/tc/"&amp;H544&amp;".jpg"</f>
        <v>jingdian/fujian/ningde/tc/4.jpg</v>
      </c>
      <c r="D544" s="31">
        <v>30</v>
      </c>
      <c r="E544" s="31" t="str">
        <f t="shared" si="42"/>
        <v>29,32,33,36,45</v>
      </c>
      <c r="F544" s="2" t="str">
        <f>VLOOKUP(G544,city!$A$4:$D$352,4,0)</f>
        <v>宁德</v>
      </c>
      <c r="G544" s="9">
        <f t="shared" si="43"/>
        <v>111</v>
      </c>
      <c r="H544" s="9">
        <f>IF(VLOOKUP(G543,city!$K$4:$M$352,3,0)&gt;H543,H543+1,1)</f>
        <v>4</v>
      </c>
      <c r="I544" s="23" t="s">
        <v>267</v>
      </c>
      <c r="J544" s="23">
        <f t="shared" si="41"/>
        <v>111104</v>
      </c>
      <c r="K544" s="23">
        <f t="shared" si="44"/>
        <v>-1</v>
      </c>
    </row>
    <row r="545" spans="1:11" x14ac:dyDescent="0.15">
      <c r="A545" s="23">
        <f t="shared" si="40"/>
        <v>111105</v>
      </c>
      <c r="B545" s="23" t="s">
        <v>10458</v>
      </c>
      <c r="C545" s="23" t="str">
        <f>"jingdian/"&amp;VLOOKUP(I545,city!$D$4:$P$352,12,FALSE)&amp;"/"&amp;VLOOKUP(I545,city!$D$4:$P$352,13,FALSE)&amp;"/tc/"&amp;H545&amp;".jpg"</f>
        <v>jingdian/fujian/ningde/tc/5.jpg</v>
      </c>
      <c r="D545" s="31">
        <v>19</v>
      </c>
      <c r="E545" s="31" t="str">
        <f t="shared" si="42"/>
        <v>18,20,21,23,29</v>
      </c>
      <c r="F545" s="2" t="str">
        <f>VLOOKUP(G545,city!$A$4:$D$352,4,0)</f>
        <v>宁德</v>
      </c>
      <c r="G545" s="9">
        <f t="shared" si="43"/>
        <v>111</v>
      </c>
      <c r="H545" s="9">
        <f>IF(VLOOKUP(G544,city!$K$4:$M$352,3,0)&gt;H544,H544+1,1)</f>
        <v>5</v>
      </c>
      <c r="I545" s="23" t="s">
        <v>267</v>
      </c>
      <c r="J545" s="23">
        <f t="shared" si="41"/>
        <v>111105</v>
      </c>
      <c r="K545" s="23">
        <f t="shared" si="44"/>
        <v>-1</v>
      </c>
    </row>
    <row r="546" spans="1:11" x14ac:dyDescent="0.15">
      <c r="A546" s="23">
        <f t="shared" si="40"/>
        <v>111201</v>
      </c>
      <c r="B546" s="23" t="s">
        <v>8781</v>
      </c>
      <c r="C546" s="23" t="str">
        <f>"jingdian/"&amp;VLOOKUP(I546,city!$D$4:$P$352,12,FALSE)&amp;"/"&amp;VLOOKUP(I546,city!$D$4:$P$352,13,FALSE)&amp;"/tc/"&amp;H546&amp;".jpg"</f>
        <v>jingdian/jiangxi/nanchang/tc/1.jpg</v>
      </c>
      <c r="D546" s="31">
        <v>33</v>
      </c>
      <c r="E546" s="31" t="str">
        <f t="shared" si="42"/>
        <v>31,35,36,40,50</v>
      </c>
      <c r="F546" s="2" t="str">
        <f>VLOOKUP(G546,city!$A$4:$D$352,4,0)</f>
        <v>南昌</v>
      </c>
      <c r="G546" s="9">
        <f t="shared" si="43"/>
        <v>112</v>
      </c>
      <c r="H546" s="9">
        <f>IF(VLOOKUP(G545,city!$K$4:$M$352,3,0)&gt;H545,H545+1,1)</f>
        <v>1</v>
      </c>
      <c r="I546" s="23" t="s">
        <v>270</v>
      </c>
      <c r="J546" s="23">
        <f t="shared" si="41"/>
        <v>111201</v>
      </c>
      <c r="K546" s="23">
        <f t="shared" si="44"/>
        <v>-1</v>
      </c>
    </row>
    <row r="547" spans="1:11" x14ac:dyDescent="0.15">
      <c r="A547" s="23">
        <f t="shared" si="40"/>
        <v>111202</v>
      </c>
      <c r="B547" s="23" t="s">
        <v>10459</v>
      </c>
      <c r="C547" s="23" t="str">
        <f>"jingdian/"&amp;VLOOKUP(I547,city!$D$4:$P$352,12,FALSE)&amp;"/"&amp;VLOOKUP(I547,city!$D$4:$P$352,13,FALSE)&amp;"/tc/"&amp;H547&amp;".jpg"</f>
        <v>jingdian/jiangxi/nanchang/tc/2.jpg</v>
      </c>
      <c r="D547" s="31">
        <v>151</v>
      </c>
      <c r="E547" s="31" t="str">
        <f t="shared" si="42"/>
        <v>143,159,166,181,227</v>
      </c>
      <c r="F547" s="2" t="str">
        <f>VLOOKUP(G547,city!$A$4:$D$352,4,0)</f>
        <v>南昌</v>
      </c>
      <c r="G547" s="9">
        <f t="shared" si="43"/>
        <v>112</v>
      </c>
      <c r="H547" s="9">
        <f>IF(VLOOKUP(G546,city!$K$4:$M$352,3,0)&gt;H546,H546+1,1)</f>
        <v>2</v>
      </c>
      <c r="I547" s="23" t="s">
        <v>270</v>
      </c>
      <c r="J547" s="23">
        <f t="shared" si="41"/>
        <v>111202</v>
      </c>
      <c r="K547" s="23">
        <f t="shared" si="44"/>
        <v>10</v>
      </c>
    </row>
    <row r="548" spans="1:11" x14ac:dyDescent="0.15">
      <c r="A548" s="23">
        <f t="shared" si="40"/>
        <v>111203</v>
      </c>
      <c r="B548" s="23" t="s">
        <v>10460</v>
      </c>
      <c r="C548" s="23" t="str">
        <f>"jingdian/"&amp;VLOOKUP(I548,city!$D$4:$P$352,12,FALSE)&amp;"/"&amp;VLOOKUP(I548,city!$D$4:$P$352,13,FALSE)&amp;"/tc/"&amp;H548&amp;".jpg"</f>
        <v>jingdian/jiangxi/nanchang/tc/3.jpg</v>
      </c>
      <c r="D548" s="31">
        <v>10</v>
      </c>
      <c r="E548" s="31" t="str">
        <f t="shared" si="42"/>
        <v>10,11,11,12,15</v>
      </c>
      <c r="F548" s="2" t="str">
        <f>VLOOKUP(G548,city!$A$4:$D$352,4,0)</f>
        <v>南昌</v>
      </c>
      <c r="G548" s="9">
        <f t="shared" si="43"/>
        <v>112</v>
      </c>
      <c r="H548" s="9">
        <f>IF(VLOOKUP(G547,city!$K$4:$M$352,3,0)&gt;H547,H547+1,1)</f>
        <v>3</v>
      </c>
      <c r="I548" s="23" t="s">
        <v>270</v>
      </c>
      <c r="J548" s="23">
        <f t="shared" si="41"/>
        <v>111203</v>
      </c>
      <c r="K548" s="23">
        <f t="shared" si="44"/>
        <v>-1</v>
      </c>
    </row>
    <row r="549" spans="1:11" x14ac:dyDescent="0.15">
      <c r="A549" s="23">
        <f t="shared" si="40"/>
        <v>111204</v>
      </c>
      <c r="B549" s="23" t="s">
        <v>10461</v>
      </c>
      <c r="C549" s="23" t="str">
        <f>"jingdian/"&amp;VLOOKUP(I549,city!$D$4:$P$352,12,FALSE)&amp;"/"&amp;VLOOKUP(I549,city!$D$4:$P$352,13,FALSE)&amp;"/tc/"&amp;H549&amp;".jpg"</f>
        <v>jingdian/jiangxi/nanchang/tc/4.jpg</v>
      </c>
      <c r="D549" s="31">
        <v>38</v>
      </c>
      <c r="E549" s="31" t="str">
        <f t="shared" si="42"/>
        <v>36,40,42,46,57</v>
      </c>
      <c r="F549" s="2" t="str">
        <f>VLOOKUP(G549,city!$A$4:$D$352,4,0)</f>
        <v>南昌</v>
      </c>
      <c r="G549" s="9">
        <f t="shared" si="43"/>
        <v>112</v>
      </c>
      <c r="H549" s="9">
        <f>IF(VLOOKUP(G548,city!$K$4:$M$352,3,0)&gt;H548,H548+1,1)</f>
        <v>4</v>
      </c>
      <c r="I549" s="23" t="s">
        <v>270</v>
      </c>
      <c r="J549" s="23">
        <f t="shared" si="41"/>
        <v>111204</v>
      </c>
      <c r="K549" s="23">
        <f t="shared" si="44"/>
        <v>-1</v>
      </c>
    </row>
    <row r="550" spans="1:11" x14ac:dyDescent="0.15">
      <c r="A550" s="23">
        <f t="shared" si="40"/>
        <v>111205</v>
      </c>
      <c r="B550" s="23" t="s">
        <v>10462</v>
      </c>
      <c r="C550" s="23" t="str">
        <f>"jingdian/"&amp;VLOOKUP(I550,city!$D$4:$P$352,12,FALSE)&amp;"/"&amp;VLOOKUP(I550,city!$D$4:$P$352,13,FALSE)&amp;"/tc/"&amp;H550&amp;".jpg"</f>
        <v>jingdian/jiangxi/nanchang/tc/5.jpg</v>
      </c>
      <c r="D550" s="31">
        <v>25</v>
      </c>
      <c r="E550" s="31" t="str">
        <f t="shared" si="42"/>
        <v>24,26,28,30,38</v>
      </c>
      <c r="F550" s="2" t="str">
        <f>VLOOKUP(G550,city!$A$4:$D$352,4,0)</f>
        <v>南昌</v>
      </c>
      <c r="G550" s="9">
        <f t="shared" si="43"/>
        <v>112</v>
      </c>
      <c r="H550" s="9">
        <f>IF(VLOOKUP(G549,city!$K$4:$M$352,3,0)&gt;H549,H549+1,1)</f>
        <v>5</v>
      </c>
      <c r="I550" s="23" t="s">
        <v>270</v>
      </c>
      <c r="J550" s="23">
        <f t="shared" si="41"/>
        <v>111205</v>
      </c>
      <c r="K550" s="23">
        <f t="shared" si="44"/>
        <v>-1</v>
      </c>
    </row>
    <row r="551" spans="1:11" x14ac:dyDescent="0.15">
      <c r="A551" s="23">
        <f t="shared" si="40"/>
        <v>111301</v>
      </c>
      <c r="B551" s="23" t="s">
        <v>8766</v>
      </c>
      <c r="C551" s="23" t="str">
        <f>"jingdian/"&amp;VLOOKUP(I551,city!$D$4:$P$352,12,FALSE)&amp;"/"&amp;VLOOKUP(I551,city!$D$4:$P$352,13,FALSE)&amp;"/tc/"&amp;H551&amp;".jpg"</f>
        <v>jingdian/jiangxi/jiujiang/tc/1.jpg</v>
      </c>
      <c r="D551" s="31">
        <v>19</v>
      </c>
      <c r="E551" s="31" t="str">
        <f t="shared" si="42"/>
        <v>18,20,21,23,29</v>
      </c>
      <c r="F551" s="2" t="str">
        <f>VLOOKUP(G551,city!$A$4:$D$352,4,0)</f>
        <v>九江</v>
      </c>
      <c r="G551" s="9">
        <f t="shared" si="43"/>
        <v>113</v>
      </c>
      <c r="H551" s="9">
        <f>IF(VLOOKUP(G550,city!$K$4:$M$352,3,0)&gt;H550,H550+1,1)</f>
        <v>1</v>
      </c>
      <c r="I551" s="23" t="s">
        <v>273</v>
      </c>
      <c r="J551" s="23">
        <f t="shared" si="41"/>
        <v>111301</v>
      </c>
      <c r="K551" s="23">
        <f t="shared" si="44"/>
        <v>-1</v>
      </c>
    </row>
    <row r="552" spans="1:11" x14ac:dyDescent="0.15">
      <c r="A552" s="23">
        <f t="shared" si="40"/>
        <v>111302</v>
      </c>
      <c r="B552" s="23" t="s">
        <v>10463</v>
      </c>
      <c r="C552" s="23" t="str">
        <f>"jingdian/"&amp;VLOOKUP(I552,city!$D$4:$P$352,12,FALSE)&amp;"/"&amp;VLOOKUP(I552,city!$D$4:$P$352,13,FALSE)&amp;"/tc/"&amp;H552&amp;".jpg"</f>
        <v>jingdian/jiangxi/jiujiang/tc/2.jpg</v>
      </c>
      <c r="D552" s="31">
        <v>12</v>
      </c>
      <c r="E552" s="31" t="str">
        <f t="shared" si="42"/>
        <v>11,13,13,14,18</v>
      </c>
      <c r="F552" s="2" t="str">
        <f>VLOOKUP(G552,city!$A$4:$D$352,4,0)</f>
        <v>九江</v>
      </c>
      <c r="G552" s="9">
        <f t="shared" si="43"/>
        <v>113</v>
      </c>
      <c r="H552" s="9">
        <f>IF(VLOOKUP(G551,city!$K$4:$M$352,3,0)&gt;H551,H551+1,1)</f>
        <v>2</v>
      </c>
      <c r="I552" s="23" t="s">
        <v>273</v>
      </c>
      <c r="J552" s="23">
        <f t="shared" si="41"/>
        <v>111302</v>
      </c>
      <c r="K552" s="23">
        <f t="shared" si="44"/>
        <v>-1</v>
      </c>
    </row>
    <row r="553" spans="1:11" x14ac:dyDescent="0.15">
      <c r="A553" s="23">
        <f t="shared" si="40"/>
        <v>111303</v>
      </c>
      <c r="B553" s="23" t="s">
        <v>10464</v>
      </c>
      <c r="C553" s="23" t="str">
        <f>"jingdian/"&amp;VLOOKUP(I553,city!$D$4:$P$352,12,FALSE)&amp;"/"&amp;VLOOKUP(I553,city!$D$4:$P$352,13,FALSE)&amp;"/tc/"&amp;H553&amp;".jpg"</f>
        <v>jingdian/jiangxi/jiujiang/tc/3.jpg</v>
      </c>
      <c r="D553" s="31">
        <v>3000</v>
      </c>
      <c r="E553" s="31" t="str">
        <f t="shared" si="42"/>
        <v>2850,3150,3300,3450,3900</v>
      </c>
      <c r="F553" s="2" t="str">
        <f>VLOOKUP(G553,city!$A$4:$D$352,4,0)</f>
        <v>九江</v>
      </c>
      <c r="G553" s="9">
        <f t="shared" si="43"/>
        <v>113</v>
      </c>
      <c r="H553" s="9">
        <f>IF(VLOOKUP(G552,city!$K$4:$M$352,3,0)&gt;H552,H552+1,1)</f>
        <v>3</v>
      </c>
      <c r="I553" s="23" t="s">
        <v>273</v>
      </c>
      <c r="J553" s="23">
        <f t="shared" si="41"/>
        <v>111303</v>
      </c>
      <c r="K553" s="23">
        <f t="shared" si="44"/>
        <v>1</v>
      </c>
    </row>
    <row r="554" spans="1:11" x14ac:dyDescent="0.15">
      <c r="A554" s="23">
        <f t="shared" si="40"/>
        <v>111304</v>
      </c>
      <c r="B554" s="23" t="s">
        <v>10465</v>
      </c>
      <c r="C554" s="23" t="str">
        <f>"jingdian/"&amp;VLOOKUP(I554,city!$D$4:$P$352,12,FALSE)&amp;"/"&amp;VLOOKUP(I554,city!$D$4:$P$352,13,FALSE)&amp;"/tc/"&amp;H554&amp;".jpg"</f>
        <v>jingdian/jiangxi/jiujiang/tc/4.jpg</v>
      </c>
      <c r="D554" s="31">
        <v>26</v>
      </c>
      <c r="E554" s="31" t="str">
        <f t="shared" si="42"/>
        <v>25,27,29,31,39</v>
      </c>
      <c r="F554" s="2" t="str">
        <f>VLOOKUP(G554,city!$A$4:$D$352,4,0)</f>
        <v>九江</v>
      </c>
      <c r="G554" s="9">
        <f t="shared" si="43"/>
        <v>113</v>
      </c>
      <c r="H554" s="9">
        <f>IF(VLOOKUP(G553,city!$K$4:$M$352,3,0)&gt;H553,H553+1,1)</f>
        <v>4</v>
      </c>
      <c r="I554" s="23" t="s">
        <v>273</v>
      </c>
      <c r="J554" s="23">
        <f t="shared" si="41"/>
        <v>111304</v>
      </c>
      <c r="K554" s="23">
        <f t="shared" si="44"/>
        <v>-1</v>
      </c>
    </row>
    <row r="555" spans="1:11" x14ac:dyDescent="0.15">
      <c r="A555" s="23">
        <f t="shared" si="40"/>
        <v>111305</v>
      </c>
      <c r="B555" s="23" t="s">
        <v>10466</v>
      </c>
      <c r="C555" s="23" t="str">
        <f>"jingdian/"&amp;VLOOKUP(I555,city!$D$4:$P$352,12,FALSE)&amp;"/"&amp;VLOOKUP(I555,city!$D$4:$P$352,13,FALSE)&amp;"/tc/"&amp;H555&amp;".jpg"</f>
        <v>jingdian/jiangxi/jiujiang/tc/5.jpg</v>
      </c>
      <c r="D555" s="31">
        <v>23</v>
      </c>
      <c r="E555" s="31" t="str">
        <f t="shared" si="42"/>
        <v>22,24,25,28,35</v>
      </c>
      <c r="F555" s="2" t="str">
        <f>VLOOKUP(G555,city!$A$4:$D$352,4,0)</f>
        <v>九江</v>
      </c>
      <c r="G555" s="9">
        <f t="shared" si="43"/>
        <v>113</v>
      </c>
      <c r="H555" s="9">
        <f>IF(VLOOKUP(G554,city!$K$4:$M$352,3,0)&gt;H554,H554+1,1)</f>
        <v>5</v>
      </c>
      <c r="I555" s="23" t="s">
        <v>273</v>
      </c>
      <c r="J555" s="23">
        <f t="shared" si="41"/>
        <v>111305</v>
      </c>
      <c r="K555" s="23">
        <f t="shared" si="44"/>
        <v>-1</v>
      </c>
    </row>
    <row r="556" spans="1:11" x14ac:dyDescent="0.15">
      <c r="A556" s="23">
        <f t="shared" si="40"/>
        <v>111401</v>
      </c>
      <c r="B556" s="23" t="s">
        <v>10467</v>
      </c>
      <c r="C556" s="23" t="str">
        <f>"jingdian/"&amp;VLOOKUP(I556,city!$D$4:$P$352,12,FALSE)&amp;"/"&amp;VLOOKUP(I556,city!$D$4:$P$352,13,FALSE)&amp;"/tc/"&amp;H556&amp;".jpg"</f>
        <v>jingdian/jiangxi/shangrao/tc/1.jpg</v>
      </c>
      <c r="D556" s="31">
        <v>15</v>
      </c>
      <c r="E556" s="31" t="str">
        <f t="shared" si="42"/>
        <v>14,16,17,18,23</v>
      </c>
      <c r="F556" s="2" t="str">
        <f>VLOOKUP(G556,city!$A$4:$D$352,4,0)</f>
        <v>上饶</v>
      </c>
      <c r="G556" s="9">
        <f t="shared" si="43"/>
        <v>114</v>
      </c>
      <c r="H556" s="9">
        <f>IF(VLOOKUP(G555,city!$K$4:$M$352,3,0)&gt;H555,H555+1,1)</f>
        <v>1</v>
      </c>
      <c r="I556" s="23" t="s">
        <v>275</v>
      </c>
      <c r="J556" s="23">
        <f t="shared" si="41"/>
        <v>111401</v>
      </c>
      <c r="K556" s="23">
        <f t="shared" si="44"/>
        <v>-1</v>
      </c>
    </row>
    <row r="557" spans="1:11" x14ac:dyDescent="0.15">
      <c r="A557" s="23">
        <f t="shared" si="40"/>
        <v>111402</v>
      </c>
      <c r="B557" s="23" t="s">
        <v>10468</v>
      </c>
      <c r="C557" s="23" t="str">
        <f>"jingdian/"&amp;VLOOKUP(I557,city!$D$4:$P$352,12,FALSE)&amp;"/"&amp;VLOOKUP(I557,city!$D$4:$P$352,13,FALSE)&amp;"/tc/"&amp;H557&amp;".jpg"</f>
        <v>jingdian/jiangxi/shangrao/tc/2.jpg</v>
      </c>
      <c r="D557" s="31">
        <v>45</v>
      </c>
      <c r="E557" s="31" t="str">
        <f t="shared" si="42"/>
        <v>43,47,50,54,68</v>
      </c>
      <c r="F557" s="2" t="str">
        <f>VLOOKUP(G557,city!$A$4:$D$352,4,0)</f>
        <v>上饶</v>
      </c>
      <c r="G557" s="9">
        <f t="shared" si="43"/>
        <v>114</v>
      </c>
      <c r="H557" s="9">
        <f>IF(VLOOKUP(G556,city!$K$4:$M$352,3,0)&gt;H556,H556+1,1)</f>
        <v>2</v>
      </c>
      <c r="I557" s="23" t="s">
        <v>275</v>
      </c>
      <c r="J557" s="23">
        <f t="shared" si="41"/>
        <v>111402</v>
      </c>
      <c r="K557" s="23">
        <f t="shared" si="44"/>
        <v>-1</v>
      </c>
    </row>
    <row r="558" spans="1:11" x14ac:dyDescent="0.15">
      <c r="A558" s="23">
        <f t="shared" si="40"/>
        <v>111403</v>
      </c>
      <c r="B558" s="23" t="s">
        <v>8776</v>
      </c>
      <c r="C558" s="23" t="str">
        <f>"jingdian/"&amp;VLOOKUP(I558,city!$D$4:$P$352,12,FALSE)&amp;"/"&amp;VLOOKUP(I558,city!$D$4:$P$352,13,FALSE)&amp;"/tc/"&amp;H558&amp;".jpg"</f>
        <v>jingdian/jiangxi/shangrao/tc/3.jpg</v>
      </c>
      <c r="D558" s="31">
        <v>11</v>
      </c>
      <c r="E558" s="31" t="str">
        <f t="shared" si="42"/>
        <v>10,12,12,13,17</v>
      </c>
      <c r="F558" s="2" t="str">
        <f>VLOOKUP(G558,city!$A$4:$D$352,4,0)</f>
        <v>上饶</v>
      </c>
      <c r="G558" s="9">
        <f t="shared" si="43"/>
        <v>114</v>
      </c>
      <c r="H558" s="9">
        <f>IF(VLOOKUP(G557,city!$K$4:$M$352,3,0)&gt;H557,H557+1,1)</f>
        <v>3</v>
      </c>
      <c r="I558" s="23" t="s">
        <v>275</v>
      </c>
      <c r="J558" s="23">
        <f t="shared" si="41"/>
        <v>111403</v>
      </c>
      <c r="K558" s="23">
        <f t="shared" si="44"/>
        <v>-1</v>
      </c>
    </row>
    <row r="559" spans="1:11" x14ac:dyDescent="0.15">
      <c r="A559" s="23">
        <f t="shared" si="40"/>
        <v>111404</v>
      </c>
      <c r="B559" s="23" t="s">
        <v>10469</v>
      </c>
      <c r="C559" s="23" t="str">
        <f>"jingdian/"&amp;VLOOKUP(I559,city!$D$4:$P$352,12,FALSE)&amp;"/"&amp;VLOOKUP(I559,city!$D$4:$P$352,13,FALSE)&amp;"/tc/"&amp;H559&amp;".jpg"</f>
        <v>jingdian/jiangxi/shangrao/tc/4.jpg</v>
      </c>
      <c r="D559" s="31">
        <v>4</v>
      </c>
      <c r="E559" s="31" t="str">
        <f t="shared" si="42"/>
        <v>4,4,4,5,6</v>
      </c>
      <c r="F559" s="2" t="str">
        <f>VLOOKUP(G559,city!$A$4:$D$352,4,0)</f>
        <v>上饶</v>
      </c>
      <c r="G559" s="9">
        <f t="shared" si="43"/>
        <v>114</v>
      </c>
      <c r="H559" s="9">
        <f>IF(VLOOKUP(G558,city!$K$4:$M$352,3,0)&gt;H558,H558+1,1)</f>
        <v>4</v>
      </c>
      <c r="I559" s="23" t="s">
        <v>275</v>
      </c>
      <c r="J559" s="23">
        <f t="shared" si="41"/>
        <v>111404</v>
      </c>
      <c r="K559" s="23">
        <f t="shared" si="44"/>
        <v>-1</v>
      </c>
    </row>
    <row r="560" spans="1:11" x14ac:dyDescent="0.15">
      <c r="A560" s="23">
        <f t="shared" si="40"/>
        <v>111405</v>
      </c>
      <c r="B560" s="23" t="s">
        <v>10470</v>
      </c>
      <c r="C560" s="23" t="str">
        <f>"jingdian/"&amp;VLOOKUP(I560,city!$D$4:$P$352,12,FALSE)&amp;"/"&amp;VLOOKUP(I560,city!$D$4:$P$352,13,FALSE)&amp;"/tc/"&amp;H560&amp;".jpg"</f>
        <v>jingdian/jiangxi/shangrao/tc/5.jpg</v>
      </c>
      <c r="D560" s="31">
        <v>12</v>
      </c>
      <c r="E560" s="31" t="str">
        <f t="shared" si="42"/>
        <v>11,13,13,14,18</v>
      </c>
      <c r="F560" s="2" t="str">
        <f>VLOOKUP(G560,city!$A$4:$D$352,4,0)</f>
        <v>上饶</v>
      </c>
      <c r="G560" s="9">
        <f t="shared" si="43"/>
        <v>114</v>
      </c>
      <c r="H560" s="9">
        <f>IF(VLOOKUP(G559,city!$K$4:$M$352,3,0)&gt;H559,H559+1,1)</f>
        <v>5</v>
      </c>
      <c r="I560" s="23" t="s">
        <v>275</v>
      </c>
      <c r="J560" s="23">
        <f t="shared" si="41"/>
        <v>111405</v>
      </c>
      <c r="K560" s="23">
        <f t="shared" si="44"/>
        <v>-1</v>
      </c>
    </row>
    <row r="561" spans="1:11" x14ac:dyDescent="0.15">
      <c r="A561" s="23">
        <f t="shared" si="40"/>
        <v>111501</v>
      </c>
      <c r="B561" s="23" t="s">
        <v>10471</v>
      </c>
      <c r="C561" s="23" t="str">
        <f>"jingdian/"&amp;VLOOKUP(I561,city!$D$4:$P$352,12,FALSE)&amp;"/"&amp;VLOOKUP(I561,city!$D$4:$P$352,13,FALSE)&amp;"/tc/"&amp;H561&amp;".jpg"</f>
        <v>jingdian/jiangxi/fuzhou/tc/1.jpg</v>
      </c>
      <c r="D561" s="31">
        <v>68</v>
      </c>
      <c r="E561" s="31" t="str">
        <f t="shared" si="42"/>
        <v>65,71,75,82,102</v>
      </c>
      <c r="F561" s="2" t="str">
        <f>VLOOKUP(G561,city!$A$4:$D$352,4,0)</f>
        <v>抚州</v>
      </c>
      <c r="G561" s="9">
        <f t="shared" si="43"/>
        <v>115</v>
      </c>
      <c r="H561" s="9">
        <f>IF(VLOOKUP(G560,city!$K$4:$M$352,3,0)&gt;H560,H560+1,1)</f>
        <v>1</v>
      </c>
      <c r="I561" s="23" t="s">
        <v>277</v>
      </c>
      <c r="J561" s="23">
        <f t="shared" si="41"/>
        <v>111501</v>
      </c>
      <c r="K561" s="23">
        <f t="shared" si="44"/>
        <v>-1</v>
      </c>
    </row>
    <row r="562" spans="1:11" x14ac:dyDescent="0.15">
      <c r="A562" s="23">
        <f t="shared" si="40"/>
        <v>111502</v>
      </c>
      <c r="B562" s="23" t="s">
        <v>10472</v>
      </c>
      <c r="C562" s="23" t="str">
        <f>"jingdian/"&amp;VLOOKUP(I562,city!$D$4:$P$352,12,FALSE)&amp;"/"&amp;VLOOKUP(I562,city!$D$4:$P$352,13,FALSE)&amp;"/tc/"&amp;H562&amp;".jpg"</f>
        <v>jingdian/jiangxi/fuzhou/tc/2.jpg</v>
      </c>
      <c r="D562" s="31">
        <v>25</v>
      </c>
      <c r="E562" s="31" t="str">
        <f t="shared" si="42"/>
        <v>24,26,28,30,38</v>
      </c>
      <c r="F562" s="2" t="str">
        <f>VLOOKUP(G562,city!$A$4:$D$352,4,0)</f>
        <v>抚州</v>
      </c>
      <c r="G562" s="9">
        <f t="shared" si="43"/>
        <v>115</v>
      </c>
      <c r="H562" s="9">
        <f>IF(VLOOKUP(G561,city!$K$4:$M$352,3,0)&gt;H561,H561+1,1)</f>
        <v>2</v>
      </c>
      <c r="I562" s="23" t="s">
        <v>277</v>
      </c>
      <c r="J562" s="23">
        <f t="shared" si="41"/>
        <v>111502</v>
      </c>
      <c r="K562" s="23">
        <f t="shared" si="44"/>
        <v>-1</v>
      </c>
    </row>
    <row r="563" spans="1:11" x14ac:dyDescent="0.15">
      <c r="A563" s="23">
        <f t="shared" si="40"/>
        <v>111503</v>
      </c>
      <c r="B563" s="23" t="s">
        <v>10473</v>
      </c>
      <c r="C563" s="23" t="str">
        <f>"jingdian/"&amp;VLOOKUP(I563,city!$D$4:$P$352,12,FALSE)&amp;"/"&amp;VLOOKUP(I563,city!$D$4:$P$352,13,FALSE)&amp;"/tc/"&amp;H563&amp;".jpg"</f>
        <v>jingdian/jiangxi/fuzhou/tc/3.jpg</v>
      </c>
      <c r="D563" s="31">
        <v>58</v>
      </c>
      <c r="E563" s="31" t="str">
        <f t="shared" si="42"/>
        <v>55,61,64,70,87</v>
      </c>
      <c r="F563" s="2" t="str">
        <f>VLOOKUP(G563,city!$A$4:$D$352,4,0)</f>
        <v>抚州</v>
      </c>
      <c r="G563" s="9">
        <f t="shared" si="43"/>
        <v>115</v>
      </c>
      <c r="H563" s="9">
        <f>IF(VLOOKUP(G562,city!$K$4:$M$352,3,0)&gt;H562,H562+1,1)</f>
        <v>3</v>
      </c>
      <c r="I563" s="23" t="s">
        <v>277</v>
      </c>
      <c r="J563" s="23">
        <f t="shared" si="41"/>
        <v>111503</v>
      </c>
      <c r="K563" s="23">
        <f t="shared" si="44"/>
        <v>-1</v>
      </c>
    </row>
    <row r="564" spans="1:11" x14ac:dyDescent="0.15">
      <c r="A564" s="23">
        <f t="shared" si="40"/>
        <v>111504</v>
      </c>
      <c r="B564" s="23" t="s">
        <v>8801</v>
      </c>
      <c r="C564" s="23" t="str">
        <f>"jingdian/"&amp;VLOOKUP(I564,city!$D$4:$P$352,12,FALSE)&amp;"/"&amp;VLOOKUP(I564,city!$D$4:$P$352,13,FALSE)&amp;"/tc/"&amp;H564&amp;".jpg"</f>
        <v>jingdian/jiangxi/fuzhou/tc/4.jpg</v>
      </c>
      <c r="D564" s="31">
        <v>18</v>
      </c>
      <c r="E564" s="31" t="str">
        <f t="shared" si="42"/>
        <v>17,19,20,22,27</v>
      </c>
      <c r="F564" s="2" t="str">
        <f>VLOOKUP(G564,city!$A$4:$D$352,4,0)</f>
        <v>抚州</v>
      </c>
      <c r="G564" s="9">
        <f t="shared" si="43"/>
        <v>115</v>
      </c>
      <c r="H564" s="9">
        <f>IF(VLOOKUP(G563,city!$K$4:$M$352,3,0)&gt;H563,H563+1,1)</f>
        <v>4</v>
      </c>
      <c r="I564" s="23" t="s">
        <v>277</v>
      </c>
      <c r="J564" s="23">
        <f t="shared" si="41"/>
        <v>111504</v>
      </c>
      <c r="K564" s="23">
        <f t="shared" si="44"/>
        <v>-1</v>
      </c>
    </row>
    <row r="565" spans="1:11" x14ac:dyDescent="0.15">
      <c r="A565" s="23">
        <f t="shared" si="40"/>
        <v>111505</v>
      </c>
      <c r="B565" s="23" t="s">
        <v>10474</v>
      </c>
      <c r="C565" s="23" t="str">
        <f>"jingdian/"&amp;VLOOKUP(I565,city!$D$4:$P$352,12,FALSE)&amp;"/"&amp;VLOOKUP(I565,city!$D$4:$P$352,13,FALSE)&amp;"/tc/"&amp;H565&amp;".jpg"</f>
        <v>jingdian/jiangxi/fuzhou/tc/5.jpg</v>
      </c>
      <c r="D565" s="31">
        <v>57</v>
      </c>
      <c r="E565" s="31" t="str">
        <f t="shared" si="42"/>
        <v>54,60,63,68,86</v>
      </c>
      <c r="F565" s="2" t="str">
        <f>VLOOKUP(G565,city!$A$4:$D$352,4,0)</f>
        <v>抚州</v>
      </c>
      <c r="G565" s="9">
        <f t="shared" si="43"/>
        <v>115</v>
      </c>
      <c r="H565" s="9">
        <f>IF(VLOOKUP(G564,city!$K$4:$M$352,3,0)&gt;H564,H564+1,1)</f>
        <v>5</v>
      </c>
      <c r="I565" s="23" t="s">
        <v>277</v>
      </c>
      <c r="J565" s="23">
        <f t="shared" si="41"/>
        <v>111505</v>
      </c>
      <c r="K565" s="23">
        <f t="shared" si="44"/>
        <v>-1</v>
      </c>
    </row>
    <row r="566" spans="1:11" x14ac:dyDescent="0.15">
      <c r="A566" s="23">
        <f t="shared" si="40"/>
        <v>111601</v>
      </c>
      <c r="B566" s="23" t="s">
        <v>10475</v>
      </c>
      <c r="C566" s="23" t="str">
        <f>"jingdian/"&amp;VLOOKUP(I566,city!$D$4:$P$352,12,FALSE)&amp;"/"&amp;VLOOKUP(I566,city!$D$4:$P$352,13,FALSE)&amp;"/tc/"&amp;H566&amp;".jpg"</f>
        <v>jingdian/jiangxi/yichun/tc/1.jpg</v>
      </c>
      <c r="D566" s="31">
        <v>46</v>
      </c>
      <c r="E566" s="31" t="str">
        <f t="shared" si="42"/>
        <v>44,48,51,55,69</v>
      </c>
      <c r="F566" s="2" t="str">
        <f>VLOOKUP(G566,city!$A$4:$D$352,4,0)</f>
        <v>宜春</v>
      </c>
      <c r="G566" s="9">
        <f t="shared" si="43"/>
        <v>116</v>
      </c>
      <c r="H566" s="9">
        <f>IF(VLOOKUP(G565,city!$K$4:$M$352,3,0)&gt;H565,H565+1,1)</f>
        <v>1</v>
      </c>
      <c r="I566" s="23" t="s">
        <v>278</v>
      </c>
      <c r="J566" s="23">
        <f t="shared" si="41"/>
        <v>111601</v>
      </c>
      <c r="K566" s="23">
        <f t="shared" si="44"/>
        <v>-1</v>
      </c>
    </row>
    <row r="567" spans="1:11" x14ac:dyDescent="0.15">
      <c r="A567" s="23">
        <f t="shared" si="40"/>
        <v>111602</v>
      </c>
      <c r="B567" s="23" t="s">
        <v>10476</v>
      </c>
      <c r="C567" s="23" t="str">
        <f>"jingdian/"&amp;VLOOKUP(I567,city!$D$4:$P$352,12,FALSE)&amp;"/"&amp;VLOOKUP(I567,city!$D$4:$P$352,13,FALSE)&amp;"/tc/"&amp;H567&amp;".jpg"</f>
        <v>jingdian/jiangxi/yichun/tc/2.jpg</v>
      </c>
      <c r="D567" s="31">
        <v>21</v>
      </c>
      <c r="E567" s="31" t="str">
        <f t="shared" si="42"/>
        <v>20,22,23,25,32</v>
      </c>
      <c r="F567" s="2" t="str">
        <f>VLOOKUP(G567,city!$A$4:$D$352,4,0)</f>
        <v>宜春</v>
      </c>
      <c r="G567" s="9">
        <f t="shared" si="43"/>
        <v>116</v>
      </c>
      <c r="H567" s="9">
        <f>IF(VLOOKUP(G566,city!$K$4:$M$352,3,0)&gt;H566,H566+1,1)</f>
        <v>2</v>
      </c>
      <c r="I567" s="23" t="s">
        <v>278</v>
      </c>
      <c r="J567" s="23">
        <f t="shared" si="41"/>
        <v>111602</v>
      </c>
      <c r="K567" s="23">
        <f t="shared" si="44"/>
        <v>-1</v>
      </c>
    </row>
    <row r="568" spans="1:11" x14ac:dyDescent="0.15">
      <c r="A568" s="23">
        <f t="shared" si="40"/>
        <v>111603</v>
      </c>
      <c r="B568" s="23" t="s">
        <v>10477</v>
      </c>
      <c r="C568" s="23" t="str">
        <f>"jingdian/"&amp;VLOOKUP(I568,city!$D$4:$P$352,12,FALSE)&amp;"/"&amp;VLOOKUP(I568,city!$D$4:$P$352,13,FALSE)&amp;"/tc/"&amp;H568&amp;".jpg"</f>
        <v>jingdian/jiangxi/yichun/tc/3.jpg</v>
      </c>
      <c r="D568" s="31">
        <v>15</v>
      </c>
      <c r="E568" s="31" t="str">
        <f t="shared" si="42"/>
        <v>14,16,17,18,23</v>
      </c>
      <c r="F568" s="2" t="str">
        <f>VLOOKUP(G568,city!$A$4:$D$352,4,0)</f>
        <v>宜春</v>
      </c>
      <c r="G568" s="9">
        <f t="shared" si="43"/>
        <v>116</v>
      </c>
      <c r="H568" s="9">
        <f>IF(VLOOKUP(G567,city!$K$4:$M$352,3,0)&gt;H567,H567+1,1)</f>
        <v>3</v>
      </c>
      <c r="I568" s="23" t="s">
        <v>278</v>
      </c>
      <c r="J568" s="23">
        <f t="shared" si="41"/>
        <v>111603</v>
      </c>
      <c r="K568" s="23">
        <f t="shared" si="44"/>
        <v>-1</v>
      </c>
    </row>
    <row r="569" spans="1:11" x14ac:dyDescent="0.15">
      <c r="A569" s="23">
        <f t="shared" si="40"/>
        <v>111604</v>
      </c>
      <c r="B569" s="23" t="s">
        <v>10478</v>
      </c>
      <c r="C569" s="23" t="str">
        <f>"jingdian/"&amp;VLOOKUP(I569,city!$D$4:$P$352,12,FALSE)&amp;"/"&amp;VLOOKUP(I569,city!$D$4:$P$352,13,FALSE)&amp;"/tc/"&amp;H569&amp;".jpg"</f>
        <v>jingdian/jiangxi/yichun/tc/4.jpg</v>
      </c>
      <c r="D569" s="31">
        <v>108</v>
      </c>
      <c r="E569" s="31" t="str">
        <f t="shared" si="42"/>
        <v>103,113,119,130,162</v>
      </c>
      <c r="F569" s="2" t="str">
        <f>VLOOKUP(G569,city!$A$4:$D$352,4,0)</f>
        <v>宜春</v>
      </c>
      <c r="G569" s="9">
        <f t="shared" si="43"/>
        <v>116</v>
      </c>
      <c r="H569" s="9">
        <f>IF(VLOOKUP(G568,city!$K$4:$M$352,3,0)&gt;H568,H568+1,1)</f>
        <v>4</v>
      </c>
      <c r="I569" s="23" t="s">
        <v>278</v>
      </c>
      <c r="J569" s="23">
        <f t="shared" si="41"/>
        <v>111604</v>
      </c>
      <c r="K569" s="23">
        <f t="shared" si="44"/>
        <v>10</v>
      </c>
    </row>
    <row r="570" spans="1:11" x14ac:dyDescent="0.15">
      <c r="A570" s="23">
        <f t="shared" si="40"/>
        <v>111605</v>
      </c>
      <c r="B570" s="23" t="s">
        <v>8791</v>
      </c>
      <c r="C570" s="23" t="str">
        <f>"jingdian/"&amp;VLOOKUP(I570,city!$D$4:$P$352,12,FALSE)&amp;"/"&amp;VLOOKUP(I570,city!$D$4:$P$352,13,FALSE)&amp;"/tc/"&amp;H570&amp;".jpg"</f>
        <v>jingdian/jiangxi/yichun/tc/5.jpg</v>
      </c>
      <c r="D570" s="31">
        <v>15</v>
      </c>
      <c r="E570" s="31" t="str">
        <f t="shared" si="42"/>
        <v>14,16,17,18,23</v>
      </c>
      <c r="F570" s="2" t="str">
        <f>VLOOKUP(G570,city!$A$4:$D$352,4,0)</f>
        <v>宜春</v>
      </c>
      <c r="G570" s="9">
        <f t="shared" si="43"/>
        <v>116</v>
      </c>
      <c r="H570" s="9">
        <f>IF(VLOOKUP(G569,city!$K$4:$M$352,3,0)&gt;H569,H569+1,1)</f>
        <v>5</v>
      </c>
      <c r="I570" s="23" t="s">
        <v>278</v>
      </c>
      <c r="J570" s="23">
        <f t="shared" si="41"/>
        <v>111605</v>
      </c>
      <c r="K570" s="23">
        <f t="shared" si="44"/>
        <v>-1</v>
      </c>
    </row>
    <row r="571" spans="1:11" x14ac:dyDescent="0.15">
      <c r="A571" s="23">
        <f t="shared" si="40"/>
        <v>111701</v>
      </c>
      <c r="B571" s="23" t="s">
        <v>10479</v>
      </c>
      <c r="C571" s="23" t="str">
        <f>"jingdian/"&amp;VLOOKUP(I571,city!$D$4:$P$352,12,FALSE)&amp;"/"&amp;VLOOKUP(I571,city!$D$4:$P$352,13,FALSE)&amp;"/tc/"&amp;H571&amp;".jpg"</f>
        <v>jingdian/jiangxi/jian/tc/1.jpg</v>
      </c>
      <c r="D571" s="31">
        <v>19</v>
      </c>
      <c r="E571" s="31" t="str">
        <f t="shared" si="42"/>
        <v>18,20,21,23,29</v>
      </c>
      <c r="F571" s="2" t="str">
        <f>VLOOKUP(G571,city!$A$4:$D$352,4,0)</f>
        <v>吉安</v>
      </c>
      <c r="G571" s="9">
        <f t="shared" si="43"/>
        <v>117</v>
      </c>
      <c r="H571" s="9">
        <f>IF(VLOOKUP(G570,city!$K$4:$M$352,3,0)&gt;H570,H570+1,1)</f>
        <v>1</v>
      </c>
      <c r="I571" s="23" t="s">
        <v>279</v>
      </c>
      <c r="J571" s="23">
        <f t="shared" si="41"/>
        <v>111701</v>
      </c>
      <c r="K571" s="23">
        <f t="shared" si="44"/>
        <v>-1</v>
      </c>
    </row>
    <row r="572" spans="1:11" x14ac:dyDescent="0.15">
      <c r="A572" s="23">
        <f t="shared" si="40"/>
        <v>111702</v>
      </c>
      <c r="B572" s="23" t="s">
        <v>10480</v>
      </c>
      <c r="C572" s="23" t="str">
        <f>"jingdian/"&amp;VLOOKUP(I572,city!$D$4:$P$352,12,FALSE)&amp;"/"&amp;VLOOKUP(I572,city!$D$4:$P$352,13,FALSE)&amp;"/tc/"&amp;H572&amp;".jpg"</f>
        <v>jingdian/jiangxi/jian/tc/2.jpg</v>
      </c>
      <c r="D572" s="31">
        <v>11</v>
      </c>
      <c r="E572" s="31" t="str">
        <f t="shared" si="42"/>
        <v>10,12,12,13,17</v>
      </c>
      <c r="F572" s="2" t="str">
        <f>VLOOKUP(G572,city!$A$4:$D$352,4,0)</f>
        <v>吉安</v>
      </c>
      <c r="G572" s="9">
        <f t="shared" si="43"/>
        <v>117</v>
      </c>
      <c r="H572" s="9">
        <f>IF(VLOOKUP(G571,city!$K$4:$M$352,3,0)&gt;H571,H571+1,1)</f>
        <v>2</v>
      </c>
      <c r="I572" s="23" t="s">
        <v>279</v>
      </c>
      <c r="J572" s="23">
        <f t="shared" si="41"/>
        <v>111702</v>
      </c>
      <c r="K572" s="23">
        <f t="shared" si="44"/>
        <v>-1</v>
      </c>
    </row>
    <row r="573" spans="1:11" x14ac:dyDescent="0.15">
      <c r="A573" s="23">
        <f t="shared" si="40"/>
        <v>111703</v>
      </c>
      <c r="B573" s="23" t="s">
        <v>8811</v>
      </c>
      <c r="C573" s="23" t="str">
        <f>"jingdian/"&amp;VLOOKUP(I573,city!$D$4:$P$352,12,FALSE)&amp;"/"&amp;VLOOKUP(I573,city!$D$4:$P$352,13,FALSE)&amp;"/tc/"&amp;H573&amp;".jpg"</f>
        <v>jingdian/jiangxi/jian/tc/3.jpg</v>
      </c>
      <c r="D573" s="31">
        <v>25</v>
      </c>
      <c r="E573" s="31" t="str">
        <f t="shared" si="42"/>
        <v>24,26,28,30,38</v>
      </c>
      <c r="F573" s="2" t="str">
        <f>VLOOKUP(G573,city!$A$4:$D$352,4,0)</f>
        <v>吉安</v>
      </c>
      <c r="G573" s="9">
        <f t="shared" si="43"/>
        <v>117</v>
      </c>
      <c r="H573" s="9">
        <f>IF(VLOOKUP(G572,city!$K$4:$M$352,3,0)&gt;H572,H572+1,1)</f>
        <v>3</v>
      </c>
      <c r="I573" s="23" t="s">
        <v>279</v>
      </c>
      <c r="J573" s="23">
        <f t="shared" si="41"/>
        <v>111703</v>
      </c>
      <c r="K573" s="23">
        <f t="shared" si="44"/>
        <v>-1</v>
      </c>
    </row>
    <row r="574" spans="1:11" x14ac:dyDescent="0.15">
      <c r="A574" s="23">
        <f t="shared" si="40"/>
        <v>111704</v>
      </c>
      <c r="B574" s="23" t="s">
        <v>10481</v>
      </c>
      <c r="C574" s="23" t="str">
        <f>"jingdian/"&amp;VLOOKUP(I574,city!$D$4:$P$352,12,FALSE)&amp;"/"&amp;VLOOKUP(I574,city!$D$4:$P$352,13,FALSE)&amp;"/tc/"&amp;H574&amp;".jpg"</f>
        <v>jingdian/jiangxi/jian/tc/4.jpg</v>
      </c>
      <c r="D574" s="31">
        <v>37</v>
      </c>
      <c r="E574" s="31" t="str">
        <f t="shared" si="42"/>
        <v>35,39,41,44,56</v>
      </c>
      <c r="F574" s="2" t="str">
        <f>VLOOKUP(G574,city!$A$4:$D$352,4,0)</f>
        <v>吉安</v>
      </c>
      <c r="G574" s="9">
        <f t="shared" si="43"/>
        <v>117</v>
      </c>
      <c r="H574" s="9">
        <f>IF(VLOOKUP(G573,city!$K$4:$M$352,3,0)&gt;H573,H573+1,1)</f>
        <v>4</v>
      </c>
      <c r="I574" s="23" t="s">
        <v>279</v>
      </c>
      <c r="J574" s="23">
        <f t="shared" si="41"/>
        <v>111704</v>
      </c>
      <c r="K574" s="23">
        <f t="shared" si="44"/>
        <v>-1</v>
      </c>
    </row>
    <row r="575" spans="1:11" x14ac:dyDescent="0.15">
      <c r="A575" s="23">
        <f t="shared" si="40"/>
        <v>111705</v>
      </c>
      <c r="B575" s="23" t="s">
        <v>10482</v>
      </c>
      <c r="C575" s="23" t="str">
        <f>"jingdian/"&amp;VLOOKUP(I575,city!$D$4:$P$352,12,FALSE)&amp;"/"&amp;VLOOKUP(I575,city!$D$4:$P$352,13,FALSE)&amp;"/tc/"&amp;H575&amp;".jpg"</f>
        <v>jingdian/jiangxi/jian/tc/5.jpg</v>
      </c>
      <c r="D575" s="31">
        <v>4</v>
      </c>
      <c r="E575" s="31" t="str">
        <f t="shared" si="42"/>
        <v>4,4,4,5,6</v>
      </c>
      <c r="F575" s="2" t="str">
        <f>VLOOKUP(G575,city!$A$4:$D$352,4,0)</f>
        <v>吉安</v>
      </c>
      <c r="G575" s="9">
        <f t="shared" si="43"/>
        <v>117</v>
      </c>
      <c r="H575" s="9">
        <f>IF(VLOOKUP(G574,city!$K$4:$M$352,3,0)&gt;H574,H574+1,1)</f>
        <v>5</v>
      </c>
      <c r="I575" s="23" t="s">
        <v>279</v>
      </c>
      <c r="J575" s="23">
        <f t="shared" si="41"/>
        <v>111705</v>
      </c>
      <c r="K575" s="23">
        <f t="shared" si="44"/>
        <v>-1</v>
      </c>
    </row>
    <row r="576" spans="1:11" x14ac:dyDescent="0.15">
      <c r="A576" s="23">
        <f t="shared" si="40"/>
        <v>111801</v>
      </c>
      <c r="B576" s="23" t="s">
        <v>8816</v>
      </c>
      <c r="C576" s="23" t="str">
        <f>"jingdian/"&amp;VLOOKUP(I576,city!$D$4:$P$352,12,FALSE)&amp;"/"&amp;VLOOKUP(I576,city!$D$4:$P$352,13,FALSE)&amp;"/tc/"&amp;H576&amp;".jpg"</f>
        <v>jingdian/jiangxi/ganzhou/tc/1.jpg</v>
      </c>
      <c r="D576" s="31">
        <v>10</v>
      </c>
      <c r="E576" s="31" t="str">
        <f t="shared" si="42"/>
        <v>10,11,11,12,15</v>
      </c>
      <c r="F576" s="2" t="str">
        <f>VLOOKUP(G576,city!$A$4:$D$352,4,0)</f>
        <v>赣州</v>
      </c>
      <c r="G576" s="9">
        <f t="shared" si="43"/>
        <v>118</v>
      </c>
      <c r="H576" s="9">
        <f>IF(VLOOKUP(G575,city!$K$4:$M$352,3,0)&gt;H575,H575+1,1)</f>
        <v>1</v>
      </c>
      <c r="I576" s="23" t="s">
        <v>281</v>
      </c>
      <c r="J576" s="23">
        <f t="shared" si="41"/>
        <v>111801</v>
      </c>
      <c r="K576" s="23">
        <f t="shared" si="44"/>
        <v>-1</v>
      </c>
    </row>
    <row r="577" spans="1:11" x14ac:dyDescent="0.15">
      <c r="A577" s="23">
        <f t="shared" si="40"/>
        <v>111802</v>
      </c>
      <c r="B577" s="23" t="s">
        <v>10483</v>
      </c>
      <c r="C577" s="23" t="str">
        <f>"jingdian/"&amp;VLOOKUP(I577,city!$D$4:$P$352,12,FALSE)&amp;"/"&amp;VLOOKUP(I577,city!$D$4:$P$352,13,FALSE)&amp;"/tc/"&amp;H577&amp;".jpg"</f>
        <v>jingdian/jiangxi/ganzhou/tc/2.jpg</v>
      </c>
      <c r="D577" s="31">
        <v>25</v>
      </c>
      <c r="E577" s="31" t="str">
        <f t="shared" si="42"/>
        <v>24,26,28,30,38</v>
      </c>
      <c r="F577" s="2" t="str">
        <f>VLOOKUP(G577,city!$A$4:$D$352,4,0)</f>
        <v>赣州</v>
      </c>
      <c r="G577" s="9">
        <f t="shared" si="43"/>
        <v>118</v>
      </c>
      <c r="H577" s="9">
        <f>IF(VLOOKUP(G576,city!$K$4:$M$352,3,0)&gt;H576,H576+1,1)</f>
        <v>2</v>
      </c>
      <c r="I577" s="23" t="s">
        <v>281</v>
      </c>
      <c r="J577" s="23">
        <f t="shared" si="41"/>
        <v>111802</v>
      </c>
      <c r="K577" s="23">
        <f t="shared" si="44"/>
        <v>-1</v>
      </c>
    </row>
    <row r="578" spans="1:11" x14ac:dyDescent="0.15">
      <c r="A578" s="23">
        <f t="shared" si="40"/>
        <v>111803</v>
      </c>
      <c r="B578" s="23" t="s">
        <v>10484</v>
      </c>
      <c r="C578" s="23" t="str">
        <f>"jingdian/"&amp;VLOOKUP(I578,city!$D$4:$P$352,12,FALSE)&amp;"/"&amp;VLOOKUP(I578,city!$D$4:$P$352,13,FALSE)&amp;"/tc/"&amp;H578&amp;".jpg"</f>
        <v>jingdian/jiangxi/ganzhou/tc/3.jpg</v>
      </c>
      <c r="D578" s="31">
        <v>15</v>
      </c>
      <c r="E578" s="31" t="str">
        <f t="shared" si="42"/>
        <v>14,16,17,18,23</v>
      </c>
      <c r="F578" s="2" t="str">
        <f>VLOOKUP(G578,city!$A$4:$D$352,4,0)</f>
        <v>赣州</v>
      </c>
      <c r="G578" s="9">
        <f t="shared" si="43"/>
        <v>118</v>
      </c>
      <c r="H578" s="9">
        <f>IF(VLOOKUP(G577,city!$K$4:$M$352,3,0)&gt;H577,H577+1,1)</f>
        <v>3</v>
      </c>
      <c r="I578" s="23" t="s">
        <v>281</v>
      </c>
      <c r="J578" s="23">
        <f t="shared" si="41"/>
        <v>111803</v>
      </c>
      <c r="K578" s="23">
        <f t="shared" si="44"/>
        <v>-1</v>
      </c>
    </row>
    <row r="579" spans="1:11" x14ac:dyDescent="0.15">
      <c r="A579" s="23">
        <f t="shared" si="40"/>
        <v>111804</v>
      </c>
      <c r="B579" s="23" t="s">
        <v>10485</v>
      </c>
      <c r="C579" s="23" t="str">
        <f>"jingdian/"&amp;VLOOKUP(I579,city!$D$4:$P$352,12,FALSE)&amp;"/"&amp;VLOOKUP(I579,city!$D$4:$P$352,13,FALSE)&amp;"/tc/"&amp;H579&amp;".jpg"</f>
        <v>jingdian/jiangxi/ganzhou/tc/4.jpg</v>
      </c>
      <c r="D579" s="31">
        <v>45</v>
      </c>
      <c r="E579" s="31" t="str">
        <f t="shared" si="42"/>
        <v>43,47,50,54,68</v>
      </c>
      <c r="F579" s="2" t="str">
        <f>VLOOKUP(G579,city!$A$4:$D$352,4,0)</f>
        <v>赣州</v>
      </c>
      <c r="G579" s="9">
        <f t="shared" si="43"/>
        <v>118</v>
      </c>
      <c r="H579" s="9">
        <f>IF(VLOOKUP(G578,city!$K$4:$M$352,3,0)&gt;H578,H578+1,1)</f>
        <v>4</v>
      </c>
      <c r="I579" s="23" t="s">
        <v>281</v>
      </c>
      <c r="J579" s="23">
        <f t="shared" si="41"/>
        <v>111804</v>
      </c>
      <c r="K579" s="23">
        <f t="shared" si="44"/>
        <v>-1</v>
      </c>
    </row>
    <row r="580" spans="1:11" x14ac:dyDescent="0.15">
      <c r="A580" s="23">
        <f t="shared" ref="A580:A643" si="45">H580+G580*100+100000</f>
        <v>111805</v>
      </c>
      <c r="B580" s="23" t="s">
        <v>10486</v>
      </c>
      <c r="C580" s="23" t="str">
        <f>"jingdian/"&amp;VLOOKUP(I580,city!$D$4:$P$352,12,FALSE)&amp;"/"&amp;VLOOKUP(I580,city!$D$4:$P$352,13,FALSE)&amp;"/tc/"&amp;H580&amp;".jpg"</f>
        <v>jingdian/jiangxi/ganzhou/tc/5.jpg</v>
      </c>
      <c r="D580" s="31">
        <v>10</v>
      </c>
      <c r="E580" s="31" t="str">
        <f t="shared" si="42"/>
        <v>10,11,11,12,15</v>
      </c>
      <c r="F580" s="2" t="str">
        <f>VLOOKUP(G580,city!$A$4:$D$352,4,0)</f>
        <v>赣州</v>
      </c>
      <c r="G580" s="9">
        <f t="shared" si="43"/>
        <v>118</v>
      </c>
      <c r="H580" s="9">
        <f>IF(VLOOKUP(G579,city!$K$4:$M$352,3,0)&gt;H579,H579+1,1)</f>
        <v>5</v>
      </c>
      <c r="I580" s="23" t="s">
        <v>281</v>
      </c>
      <c r="J580" s="23">
        <f t="shared" ref="J580:J643" si="46">A580</f>
        <v>111805</v>
      </c>
      <c r="K580" s="23">
        <f t="shared" si="44"/>
        <v>-1</v>
      </c>
    </row>
    <row r="581" spans="1:11" x14ac:dyDescent="0.15">
      <c r="A581" s="23">
        <f t="shared" si="45"/>
        <v>111901</v>
      </c>
      <c r="B581" s="23" t="s">
        <v>8771</v>
      </c>
      <c r="C581" s="23" t="str">
        <f>"jingdian/"&amp;VLOOKUP(I581,city!$D$4:$P$352,12,FALSE)&amp;"/"&amp;VLOOKUP(I581,city!$D$4:$P$352,13,FALSE)&amp;"/tc/"&amp;H581&amp;".jpg"</f>
        <v>jingdian/jiangxi/jingdezhen/tc/1.jpg</v>
      </c>
      <c r="D581" s="31">
        <v>24</v>
      </c>
      <c r="E581" s="31" t="str">
        <f t="shared" ref="E581:E644" si="47">ROUND(D581*0.95,0)&amp;","&amp;ROUND(D581*1.05,0)&amp;","&amp;ROUND(D581*1.1,0)&amp;","&amp;ROUND(D581*IF(D581&gt;1000,1.15,1.2),0)&amp;","&amp;ROUND(D581*IF(D581&gt;1000,1.3,1.5),0)</f>
        <v>23,25,26,29,36</v>
      </c>
      <c r="F581" s="2" t="str">
        <f>VLOOKUP(G581,city!$A$4:$D$352,4,0)</f>
        <v>景德镇</v>
      </c>
      <c r="G581" s="9">
        <f t="shared" ref="G581:G644" si="48">IF(H581&gt;H580,G580,G580+1)</f>
        <v>119</v>
      </c>
      <c r="H581" s="9">
        <f>IF(VLOOKUP(G580,city!$K$4:$M$352,3,0)&gt;H580,H580+1,1)</f>
        <v>1</v>
      </c>
      <c r="I581" s="23" t="s">
        <v>283</v>
      </c>
      <c r="J581" s="23">
        <f t="shared" si="46"/>
        <v>111901</v>
      </c>
      <c r="K581" s="23">
        <f t="shared" ref="K581:K644" si="49">IF(D581&gt;1500,1,IF(D581&gt;800,2,IF(D581&gt;500,3,IF(D581&gt;300,5,IF(D581&gt;100,10,-1)))))</f>
        <v>-1</v>
      </c>
    </row>
    <row r="582" spans="1:11" x14ac:dyDescent="0.15">
      <c r="A582" s="23">
        <f t="shared" si="45"/>
        <v>111902</v>
      </c>
      <c r="B582" s="23" t="s">
        <v>10487</v>
      </c>
      <c r="C582" s="23" t="str">
        <f>"jingdian/"&amp;VLOOKUP(I582,city!$D$4:$P$352,12,FALSE)&amp;"/"&amp;VLOOKUP(I582,city!$D$4:$P$352,13,FALSE)&amp;"/tc/"&amp;H582&amp;".jpg"</f>
        <v>jingdian/jiangxi/jingdezhen/tc/2.jpg</v>
      </c>
      <c r="D582" s="31">
        <v>65</v>
      </c>
      <c r="E582" s="31" t="str">
        <f t="shared" si="47"/>
        <v>62,68,72,78,98</v>
      </c>
      <c r="F582" s="2" t="str">
        <f>VLOOKUP(G582,city!$A$4:$D$352,4,0)</f>
        <v>景德镇</v>
      </c>
      <c r="G582" s="9">
        <f t="shared" si="48"/>
        <v>119</v>
      </c>
      <c r="H582" s="9">
        <f>IF(VLOOKUP(G581,city!$K$4:$M$352,3,0)&gt;H581,H581+1,1)</f>
        <v>2</v>
      </c>
      <c r="I582" s="23" t="s">
        <v>283</v>
      </c>
      <c r="J582" s="23">
        <f t="shared" si="46"/>
        <v>111902</v>
      </c>
      <c r="K582" s="23">
        <f t="shared" si="49"/>
        <v>-1</v>
      </c>
    </row>
    <row r="583" spans="1:11" x14ac:dyDescent="0.15">
      <c r="A583" s="23">
        <f t="shared" si="45"/>
        <v>111903</v>
      </c>
      <c r="B583" s="23" t="s">
        <v>10488</v>
      </c>
      <c r="C583" s="23" t="str">
        <f>"jingdian/"&amp;VLOOKUP(I583,city!$D$4:$P$352,12,FALSE)&amp;"/"&amp;VLOOKUP(I583,city!$D$4:$P$352,13,FALSE)&amp;"/tc/"&amp;H583&amp;".jpg"</f>
        <v>jingdian/jiangxi/jingdezhen/tc/3.jpg</v>
      </c>
      <c r="D583" s="31">
        <v>19</v>
      </c>
      <c r="E583" s="31" t="str">
        <f t="shared" si="47"/>
        <v>18,20,21,23,29</v>
      </c>
      <c r="F583" s="2" t="str">
        <f>VLOOKUP(G583,city!$A$4:$D$352,4,0)</f>
        <v>景德镇</v>
      </c>
      <c r="G583" s="9">
        <f t="shared" si="48"/>
        <v>119</v>
      </c>
      <c r="H583" s="9">
        <f>IF(VLOOKUP(G582,city!$K$4:$M$352,3,0)&gt;H582,H582+1,1)</f>
        <v>3</v>
      </c>
      <c r="I583" s="23" t="s">
        <v>283</v>
      </c>
      <c r="J583" s="23">
        <f t="shared" si="46"/>
        <v>111903</v>
      </c>
      <c r="K583" s="23">
        <f t="shared" si="49"/>
        <v>-1</v>
      </c>
    </row>
    <row r="584" spans="1:11" x14ac:dyDescent="0.15">
      <c r="A584" s="23">
        <f t="shared" si="45"/>
        <v>111904</v>
      </c>
      <c r="B584" s="23" t="s">
        <v>10489</v>
      </c>
      <c r="C584" s="23" t="str">
        <f>"jingdian/"&amp;VLOOKUP(I584,city!$D$4:$P$352,12,FALSE)&amp;"/"&amp;VLOOKUP(I584,city!$D$4:$P$352,13,FALSE)&amp;"/tc/"&amp;H584&amp;".jpg"</f>
        <v>jingdian/jiangxi/jingdezhen/tc/4.jpg</v>
      </c>
      <c r="D584" s="31">
        <v>17</v>
      </c>
      <c r="E584" s="31" t="str">
        <f t="shared" si="47"/>
        <v>16,18,19,20,26</v>
      </c>
      <c r="F584" s="2" t="str">
        <f>VLOOKUP(G584,city!$A$4:$D$352,4,0)</f>
        <v>景德镇</v>
      </c>
      <c r="G584" s="9">
        <f t="shared" si="48"/>
        <v>119</v>
      </c>
      <c r="H584" s="9">
        <f>IF(VLOOKUP(G583,city!$K$4:$M$352,3,0)&gt;H583,H583+1,1)</f>
        <v>4</v>
      </c>
      <c r="I584" s="23" t="s">
        <v>283</v>
      </c>
      <c r="J584" s="23">
        <f t="shared" si="46"/>
        <v>111904</v>
      </c>
      <c r="K584" s="23">
        <f t="shared" si="49"/>
        <v>-1</v>
      </c>
    </row>
    <row r="585" spans="1:11" x14ac:dyDescent="0.15">
      <c r="A585" s="23">
        <f t="shared" si="45"/>
        <v>111905</v>
      </c>
      <c r="B585" s="23" t="s">
        <v>10490</v>
      </c>
      <c r="C585" s="23" t="str">
        <f>"jingdian/"&amp;VLOOKUP(I585,city!$D$4:$P$352,12,FALSE)&amp;"/"&amp;VLOOKUP(I585,city!$D$4:$P$352,13,FALSE)&amp;"/tc/"&amp;H585&amp;".jpg"</f>
        <v>jingdian/jiangxi/jingdezhen/tc/5.jpg</v>
      </c>
      <c r="D585" s="31">
        <v>15</v>
      </c>
      <c r="E585" s="31" t="str">
        <f t="shared" si="47"/>
        <v>14,16,17,18,23</v>
      </c>
      <c r="F585" s="2" t="str">
        <f>VLOOKUP(G585,city!$A$4:$D$352,4,0)</f>
        <v>景德镇</v>
      </c>
      <c r="G585" s="9">
        <f t="shared" si="48"/>
        <v>119</v>
      </c>
      <c r="H585" s="9">
        <f>IF(VLOOKUP(G584,city!$K$4:$M$352,3,0)&gt;H584,H584+1,1)</f>
        <v>5</v>
      </c>
      <c r="I585" s="23" t="s">
        <v>283</v>
      </c>
      <c r="J585" s="23">
        <f t="shared" si="46"/>
        <v>111905</v>
      </c>
      <c r="K585" s="23">
        <f t="shared" si="49"/>
        <v>-1</v>
      </c>
    </row>
    <row r="586" spans="1:11" x14ac:dyDescent="0.15">
      <c r="A586" s="23">
        <f t="shared" si="45"/>
        <v>112001</v>
      </c>
      <c r="B586" s="23" t="s">
        <v>8806</v>
      </c>
      <c r="C586" s="23" t="str">
        <f>"jingdian/"&amp;VLOOKUP(I586,city!$D$4:$P$352,12,FALSE)&amp;"/"&amp;VLOOKUP(I586,city!$D$4:$P$352,13,FALSE)&amp;"/tc/"&amp;H586&amp;".jpg"</f>
        <v>jingdian/jiangxi/pingxiang/tc/1.jpg</v>
      </c>
      <c r="D586" s="31">
        <v>35</v>
      </c>
      <c r="E586" s="31" t="str">
        <f t="shared" si="47"/>
        <v>33,37,39,42,53</v>
      </c>
      <c r="F586" s="2" t="str">
        <f>VLOOKUP(G586,city!$A$4:$D$352,4,0)</f>
        <v>萍乡</v>
      </c>
      <c r="G586" s="9">
        <f t="shared" si="48"/>
        <v>120</v>
      </c>
      <c r="H586" s="9">
        <f>IF(VLOOKUP(G585,city!$K$4:$M$352,3,0)&gt;H585,H585+1,1)</f>
        <v>1</v>
      </c>
      <c r="I586" s="23" t="s">
        <v>285</v>
      </c>
      <c r="J586" s="23">
        <f t="shared" si="46"/>
        <v>112001</v>
      </c>
      <c r="K586" s="23">
        <f t="shared" si="49"/>
        <v>-1</v>
      </c>
    </row>
    <row r="587" spans="1:11" x14ac:dyDescent="0.15">
      <c r="A587" s="23">
        <f t="shared" si="45"/>
        <v>112002</v>
      </c>
      <c r="B587" s="23" t="s">
        <v>10491</v>
      </c>
      <c r="C587" s="23" t="str">
        <f>"jingdian/"&amp;VLOOKUP(I587,city!$D$4:$P$352,12,FALSE)&amp;"/"&amp;VLOOKUP(I587,city!$D$4:$P$352,13,FALSE)&amp;"/tc/"&amp;H587&amp;".jpg"</f>
        <v>jingdian/jiangxi/pingxiang/tc/2.jpg</v>
      </c>
      <c r="D587" s="31">
        <v>48</v>
      </c>
      <c r="E587" s="31" t="str">
        <f t="shared" si="47"/>
        <v>46,50,53,58,72</v>
      </c>
      <c r="F587" s="2" t="str">
        <f>VLOOKUP(G587,city!$A$4:$D$352,4,0)</f>
        <v>萍乡</v>
      </c>
      <c r="G587" s="9">
        <f t="shared" si="48"/>
        <v>120</v>
      </c>
      <c r="H587" s="9">
        <f>IF(VLOOKUP(G586,city!$K$4:$M$352,3,0)&gt;H586,H586+1,1)</f>
        <v>2</v>
      </c>
      <c r="I587" s="23" t="s">
        <v>285</v>
      </c>
      <c r="J587" s="23">
        <f t="shared" si="46"/>
        <v>112002</v>
      </c>
      <c r="K587" s="23">
        <f t="shared" si="49"/>
        <v>-1</v>
      </c>
    </row>
    <row r="588" spans="1:11" x14ac:dyDescent="0.15">
      <c r="A588" s="23">
        <f t="shared" si="45"/>
        <v>112003</v>
      </c>
      <c r="B588" s="23" t="s">
        <v>10492</v>
      </c>
      <c r="C588" s="23" t="str">
        <f>"jingdian/"&amp;VLOOKUP(I588,city!$D$4:$P$352,12,FALSE)&amp;"/"&amp;VLOOKUP(I588,city!$D$4:$P$352,13,FALSE)&amp;"/tc/"&amp;H588&amp;".jpg"</f>
        <v>jingdian/jiangxi/pingxiang/tc/3.jpg</v>
      </c>
      <c r="D588" s="31">
        <v>13</v>
      </c>
      <c r="E588" s="31" t="str">
        <f t="shared" si="47"/>
        <v>12,14,14,16,20</v>
      </c>
      <c r="F588" s="2" t="str">
        <f>VLOOKUP(G588,city!$A$4:$D$352,4,0)</f>
        <v>萍乡</v>
      </c>
      <c r="G588" s="9">
        <f t="shared" si="48"/>
        <v>120</v>
      </c>
      <c r="H588" s="9">
        <f>IF(VLOOKUP(G587,city!$K$4:$M$352,3,0)&gt;H587,H587+1,1)</f>
        <v>3</v>
      </c>
      <c r="I588" s="23" t="s">
        <v>285</v>
      </c>
      <c r="J588" s="23">
        <f t="shared" si="46"/>
        <v>112003</v>
      </c>
      <c r="K588" s="23">
        <f t="shared" si="49"/>
        <v>-1</v>
      </c>
    </row>
    <row r="589" spans="1:11" x14ac:dyDescent="0.15">
      <c r="A589" s="23">
        <f t="shared" si="45"/>
        <v>112004</v>
      </c>
      <c r="B589" s="23" t="s">
        <v>10493</v>
      </c>
      <c r="C589" s="23" t="str">
        <f>"jingdian/"&amp;VLOOKUP(I589,city!$D$4:$P$352,12,FALSE)&amp;"/"&amp;VLOOKUP(I589,city!$D$4:$P$352,13,FALSE)&amp;"/tc/"&amp;H589&amp;".jpg"</f>
        <v>jingdian/jiangxi/pingxiang/tc/4.jpg</v>
      </c>
      <c r="D589" s="31">
        <v>99</v>
      </c>
      <c r="E589" s="31" t="str">
        <f t="shared" si="47"/>
        <v>94,104,109,119,149</v>
      </c>
      <c r="F589" s="2" t="str">
        <f>VLOOKUP(G589,city!$A$4:$D$352,4,0)</f>
        <v>萍乡</v>
      </c>
      <c r="G589" s="9">
        <f t="shared" si="48"/>
        <v>120</v>
      </c>
      <c r="H589" s="9">
        <f>IF(VLOOKUP(G588,city!$K$4:$M$352,3,0)&gt;H588,H588+1,1)</f>
        <v>4</v>
      </c>
      <c r="I589" s="23" t="s">
        <v>285</v>
      </c>
      <c r="J589" s="23">
        <f t="shared" si="46"/>
        <v>112004</v>
      </c>
      <c r="K589" s="23">
        <f t="shared" si="49"/>
        <v>-1</v>
      </c>
    </row>
    <row r="590" spans="1:11" x14ac:dyDescent="0.15">
      <c r="A590" s="23">
        <f t="shared" si="45"/>
        <v>112005</v>
      </c>
      <c r="B590" s="23" t="s">
        <v>10494</v>
      </c>
      <c r="C590" s="23" t="str">
        <f>"jingdian/"&amp;VLOOKUP(I590,city!$D$4:$P$352,12,FALSE)&amp;"/"&amp;VLOOKUP(I590,city!$D$4:$P$352,13,FALSE)&amp;"/tc/"&amp;H590&amp;".jpg"</f>
        <v>jingdian/jiangxi/pingxiang/tc/5.jpg</v>
      </c>
      <c r="D590" s="31">
        <v>28</v>
      </c>
      <c r="E590" s="31" t="str">
        <f t="shared" si="47"/>
        <v>27,29,31,34,42</v>
      </c>
      <c r="F590" s="2" t="str">
        <f>VLOOKUP(G590,city!$A$4:$D$352,4,0)</f>
        <v>萍乡</v>
      </c>
      <c r="G590" s="9">
        <f t="shared" si="48"/>
        <v>120</v>
      </c>
      <c r="H590" s="9">
        <f>IF(VLOOKUP(G589,city!$K$4:$M$352,3,0)&gt;H589,H589+1,1)</f>
        <v>5</v>
      </c>
      <c r="I590" s="23" t="s">
        <v>285</v>
      </c>
      <c r="J590" s="23">
        <f t="shared" si="46"/>
        <v>112005</v>
      </c>
      <c r="K590" s="23">
        <f t="shared" si="49"/>
        <v>-1</v>
      </c>
    </row>
    <row r="591" spans="1:11" x14ac:dyDescent="0.15">
      <c r="A591" s="23">
        <f t="shared" si="45"/>
        <v>112101</v>
      </c>
      <c r="B591" s="23" t="s">
        <v>10495</v>
      </c>
      <c r="C591" s="23" t="str">
        <f>"jingdian/"&amp;VLOOKUP(I591,city!$D$4:$P$352,12,FALSE)&amp;"/"&amp;VLOOKUP(I591,city!$D$4:$P$352,13,FALSE)&amp;"/tc/"&amp;H591&amp;".jpg"</f>
        <v>jingdian/jiangxi/xinyu/tc/1.jpg</v>
      </c>
      <c r="D591" s="31">
        <v>9</v>
      </c>
      <c r="E591" s="31" t="str">
        <f t="shared" si="47"/>
        <v>9,9,10,11,14</v>
      </c>
      <c r="F591" s="2" t="str">
        <f>VLOOKUP(G591,city!$A$4:$D$352,4,0)</f>
        <v>新余</v>
      </c>
      <c r="G591" s="9">
        <f t="shared" si="48"/>
        <v>121</v>
      </c>
      <c r="H591" s="9">
        <f>IF(VLOOKUP(G590,city!$K$4:$M$352,3,0)&gt;H590,H590+1,1)</f>
        <v>1</v>
      </c>
      <c r="I591" s="23" t="s">
        <v>287</v>
      </c>
      <c r="J591" s="23">
        <f t="shared" si="46"/>
        <v>112101</v>
      </c>
      <c r="K591" s="23">
        <f t="shared" si="49"/>
        <v>-1</v>
      </c>
    </row>
    <row r="592" spans="1:11" x14ac:dyDescent="0.15">
      <c r="A592" s="23">
        <f t="shared" si="45"/>
        <v>112102</v>
      </c>
      <c r="B592" s="23" t="s">
        <v>8796</v>
      </c>
      <c r="C592" s="23" t="str">
        <f>"jingdian/"&amp;VLOOKUP(I592,city!$D$4:$P$352,12,FALSE)&amp;"/"&amp;VLOOKUP(I592,city!$D$4:$P$352,13,FALSE)&amp;"/tc/"&amp;H592&amp;".jpg"</f>
        <v>jingdian/jiangxi/xinyu/tc/2.jpg</v>
      </c>
      <c r="D592" s="31">
        <v>9</v>
      </c>
      <c r="E592" s="31" t="str">
        <f t="shared" si="47"/>
        <v>9,9,10,11,14</v>
      </c>
      <c r="F592" s="2" t="str">
        <f>VLOOKUP(G592,city!$A$4:$D$352,4,0)</f>
        <v>新余</v>
      </c>
      <c r="G592" s="9">
        <f t="shared" si="48"/>
        <v>121</v>
      </c>
      <c r="H592" s="9">
        <f>IF(VLOOKUP(G591,city!$K$4:$M$352,3,0)&gt;H591,H591+1,1)</f>
        <v>2</v>
      </c>
      <c r="I592" s="23" t="s">
        <v>287</v>
      </c>
      <c r="J592" s="23">
        <f t="shared" si="46"/>
        <v>112102</v>
      </c>
      <c r="K592" s="23">
        <f t="shared" si="49"/>
        <v>-1</v>
      </c>
    </row>
    <row r="593" spans="1:11" x14ac:dyDescent="0.15">
      <c r="A593" s="23">
        <f t="shared" si="45"/>
        <v>112103</v>
      </c>
      <c r="B593" s="23" t="s">
        <v>10496</v>
      </c>
      <c r="C593" s="23" t="str">
        <f>"jingdian/"&amp;VLOOKUP(I593,city!$D$4:$P$352,12,FALSE)&amp;"/"&amp;VLOOKUP(I593,city!$D$4:$P$352,13,FALSE)&amp;"/tc/"&amp;H593&amp;".jpg"</f>
        <v>jingdian/jiangxi/xinyu/tc/3.jpg</v>
      </c>
      <c r="D593" s="31">
        <v>20</v>
      </c>
      <c r="E593" s="31" t="str">
        <f t="shared" si="47"/>
        <v>19,21,22,24,30</v>
      </c>
      <c r="F593" s="2" t="str">
        <f>VLOOKUP(G593,city!$A$4:$D$352,4,0)</f>
        <v>新余</v>
      </c>
      <c r="G593" s="9">
        <f t="shared" si="48"/>
        <v>121</v>
      </c>
      <c r="H593" s="9">
        <f>IF(VLOOKUP(G592,city!$K$4:$M$352,3,0)&gt;H592,H592+1,1)</f>
        <v>3</v>
      </c>
      <c r="I593" s="23" t="s">
        <v>287</v>
      </c>
      <c r="J593" s="23">
        <f t="shared" si="46"/>
        <v>112103</v>
      </c>
      <c r="K593" s="23">
        <f t="shared" si="49"/>
        <v>-1</v>
      </c>
    </row>
    <row r="594" spans="1:11" x14ac:dyDescent="0.15">
      <c r="A594" s="23">
        <f t="shared" si="45"/>
        <v>112104</v>
      </c>
      <c r="B594" s="23" t="s">
        <v>10497</v>
      </c>
      <c r="C594" s="23" t="str">
        <f>"jingdian/"&amp;VLOOKUP(I594,city!$D$4:$P$352,12,FALSE)&amp;"/"&amp;VLOOKUP(I594,city!$D$4:$P$352,13,FALSE)&amp;"/tc/"&amp;H594&amp;".jpg"</f>
        <v>jingdian/jiangxi/xinyu/tc/4.jpg</v>
      </c>
      <c r="D594" s="31">
        <v>98</v>
      </c>
      <c r="E594" s="31" t="str">
        <f t="shared" si="47"/>
        <v>93,103,108,118,147</v>
      </c>
      <c r="F594" s="2" t="str">
        <f>VLOOKUP(G594,city!$A$4:$D$352,4,0)</f>
        <v>新余</v>
      </c>
      <c r="G594" s="9">
        <f t="shared" si="48"/>
        <v>121</v>
      </c>
      <c r="H594" s="9">
        <f>IF(VLOOKUP(G593,city!$K$4:$M$352,3,0)&gt;H593,H593+1,1)</f>
        <v>4</v>
      </c>
      <c r="I594" s="23" t="s">
        <v>287</v>
      </c>
      <c r="J594" s="23">
        <f t="shared" si="46"/>
        <v>112104</v>
      </c>
      <c r="K594" s="23">
        <f t="shared" si="49"/>
        <v>-1</v>
      </c>
    </row>
    <row r="595" spans="1:11" x14ac:dyDescent="0.15">
      <c r="A595" s="23">
        <f t="shared" si="45"/>
        <v>112105</v>
      </c>
      <c r="B595" s="23" t="s">
        <v>10498</v>
      </c>
      <c r="C595" s="23" t="str">
        <f>"jingdian/"&amp;VLOOKUP(I595,city!$D$4:$P$352,12,FALSE)&amp;"/"&amp;VLOOKUP(I595,city!$D$4:$P$352,13,FALSE)&amp;"/tc/"&amp;H595&amp;".jpg"</f>
        <v>jingdian/jiangxi/xinyu/tc/5.jpg</v>
      </c>
      <c r="D595" s="31">
        <v>16</v>
      </c>
      <c r="E595" s="31" t="str">
        <f t="shared" si="47"/>
        <v>15,17,18,19,24</v>
      </c>
      <c r="F595" s="2" t="str">
        <f>VLOOKUP(G595,city!$A$4:$D$352,4,0)</f>
        <v>新余</v>
      </c>
      <c r="G595" s="9">
        <f t="shared" si="48"/>
        <v>121</v>
      </c>
      <c r="H595" s="9">
        <f>IF(VLOOKUP(G594,city!$K$4:$M$352,3,0)&gt;H594,H594+1,1)</f>
        <v>5</v>
      </c>
      <c r="I595" s="23" t="s">
        <v>287</v>
      </c>
      <c r="J595" s="23">
        <f t="shared" si="46"/>
        <v>112105</v>
      </c>
      <c r="K595" s="23">
        <f t="shared" si="49"/>
        <v>-1</v>
      </c>
    </row>
    <row r="596" spans="1:11" x14ac:dyDescent="0.15">
      <c r="A596" s="23">
        <f t="shared" si="45"/>
        <v>112201</v>
      </c>
      <c r="B596" s="23" t="s">
        <v>10499</v>
      </c>
      <c r="C596" s="23" t="str">
        <f>"jingdian/"&amp;VLOOKUP(I596,city!$D$4:$P$352,12,FALSE)&amp;"/"&amp;VLOOKUP(I596,city!$D$4:$P$352,13,FALSE)&amp;"/tc/"&amp;H596&amp;".jpg"</f>
        <v>jingdian/jiangxi/yingtan/tc/1.jpg</v>
      </c>
      <c r="D596" s="31">
        <v>30</v>
      </c>
      <c r="E596" s="31" t="str">
        <f t="shared" si="47"/>
        <v>29,32,33,36,45</v>
      </c>
      <c r="F596" s="2" t="str">
        <f>VLOOKUP(G596,city!$A$4:$D$352,4,0)</f>
        <v>鹰潭</v>
      </c>
      <c r="G596" s="9">
        <f t="shared" si="48"/>
        <v>122</v>
      </c>
      <c r="H596" s="9">
        <f>IF(VLOOKUP(G595,city!$K$4:$M$352,3,0)&gt;H595,H595+1,1)</f>
        <v>1</v>
      </c>
      <c r="I596" s="23" t="s">
        <v>289</v>
      </c>
      <c r="J596" s="23">
        <f t="shared" si="46"/>
        <v>112201</v>
      </c>
      <c r="K596" s="23">
        <f t="shared" si="49"/>
        <v>-1</v>
      </c>
    </row>
    <row r="597" spans="1:11" x14ac:dyDescent="0.15">
      <c r="A597" s="23">
        <f t="shared" si="45"/>
        <v>112202</v>
      </c>
      <c r="B597" s="23" t="s">
        <v>10500</v>
      </c>
      <c r="C597" s="23" t="str">
        <f>"jingdian/"&amp;VLOOKUP(I597,city!$D$4:$P$352,12,FALSE)&amp;"/"&amp;VLOOKUP(I597,city!$D$4:$P$352,13,FALSE)&amp;"/tc/"&amp;H597&amp;".jpg"</f>
        <v>jingdian/jiangxi/yingtan/tc/2.jpg</v>
      </c>
      <c r="D597" s="31">
        <v>15</v>
      </c>
      <c r="E597" s="31" t="str">
        <f t="shared" si="47"/>
        <v>14,16,17,18,23</v>
      </c>
      <c r="F597" s="2" t="str">
        <f>VLOOKUP(G597,city!$A$4:$D$352,4,0)</f>
        <v>鹰潭</v>
      </c>
      <c r="G597" s="9">
        <f t="shared" si="48"/>
        <v>122</v>
      </c>
      <c r="H597" s="9">
        <f>IF(VLOOKUP(G596,city!$K$4:$M$352,3,0)&gt;H596,H596+1,1)</f>
        <v>2</v>
      </c>
      <c r="I597" s="23" t="s">
        <v>289</v>
      </c>
      <c r="J597" s="23">
        <f t="shared" si="46"/>
        <v>112202</v>
      </c>
      <c r="K597" s="23">
        <f t="shared" si="49"/>
        <v>-1</v>
      </c>
    </row>
    <row r="598" spans="1:11" x14ac:dyDescent="0.15">
      <c r="A598" s="23">
        <f t="shared" si="45"/>
        <v>112203</v>
      </c>
      <c r="B598" s="23" t="s">
        <v>10501</v>
      </c>
      <c r="C598" s="23" t="str">
        <f>"jingdian/"&amp;VLOOKUP(I598,city!$D$4:$P$352,12,FALSE)&amp;"/"&amp;VLOOKUP(I598,city!$D$4:$P$352,13,FALSE)&amp;"/tc/"&amp;H598&amp;".jpg"</f>
        <v>jingdian/jiangxi/yingtan/tc/3.jpg</v>
      </c>
      <c r="D598" s="31">
        <v>138</v>
      </c>
      <c r="E598" s="31" t="str">
        <f t="shared" si="47"/>
        <v>131,145,152,166,207</v>
      </c>
      <c r="F598" s="2" t="str">
        <f>VLOOKUP(G598,city!$A$4:$D$352,4,0)</f>
        <v>鹰潭</v>
      </c>
      <c r="G598" s="9">
        <f t="shared" si="48"/>
        <v>122</v>
      </c>
      <c r="H598" s="9">
        <f>IF(VLOOKUP(G597,city!$K$4:$M$352,3,0)&gt;H597,H597+1,1)</f>
        <v>3</v>
      </c>
      <c r="I598" s="23" t="s">
        <v>289</v>
      </c>
      <c r="J598" s="23">
        <f t="shared" si="46"/>
        <v>112203</v>
      </c>
      <c r="K598" s="23">
        <f t="shared" si="49"/>
        <v>10</v>
      </c>
    </row>
    <row r="599" spans="1:11" x14ac:dyDescent="0.15">
      <c r="A599" s="23">
        <f t="shared" si="45"/>
        <v>112204</v>
      </c>
      <c r="B599" s="23" t="s">
        <v>8786</v>
      </c>
      <c r="C599" s="23" t="str">
        <f>"jingdian/"&amp;VLOOKUP(I599,city!$D$4:$P$352,12,FALSE)&amp;"/"&amp;VLOOKUP(I599,city!$D$4:$P$352,13,FALSE)&amp;"/tc/"&amp;H599&amp;".jpg"</f>
        <v>jingdian/jiangxi/yingtan/tc/4.jpg</v>
      </c>
      <c r="D599" s="31">
        <v>65</v>
      </c>
      <c r="E599" s="31" t="str">
        <f t="shared" si="47"/>
        <v>62,68,72,78,98</v>
      </c>
      <c r="F599" s="2" t="str">
        <f>VLOOKUP(G599,city!$A$4:$D$352,4,0)</f>
        <v>鹰潭</v>
      </c>
      <c r="G599" s="9">
        <f t="shared" si="48"/>
        <v>122</v>
      </c>
      <c r="H599" s="9">
        <f>IF(VLOOKUP(G598,city!$K$4:$M$352,3,0)&gt;H598,H598+1,1)</f>
        <v>4</v>
      </c>
      <c r="I599" s="23" t="s">
        <v>289</v>
      </c>
      <c r="J599" s="23">
        <f t="shared" si="46"/>
        <v>112204</v>
      </c>
      <c r="K599" s="23">
        <f t="shared" si="49"/>
        <v>-1</v>
      </c>
    </row>
    <row r="600" spans="1:11" x14ac:dyDescent="0.15">
      <c r="A600" s="23">
        <f t="shared" si="45"/>
        <v>112205</v>
      </c>
      <c r="B600" s="23" t="s">
        <v>10502</v>
      </c>
      <c r="C600" s="23" t="str">
        <f>"jingdian/"&amp;VLOOKUP(I600,city!$D$4:$P$352,12,FALSE)&amp;"/"&amp;VLOOKUP(I600,city!$D$4:$P$352,13,FALSE)&amp;"/tc/"&amp;H600&amp;".jpg"</f>
        <v>jingdian/jiangxi/yingtan/tc/5.jpg</v>
      </c>
      <c r="D600" s="31">
        <v>21</v>
      </c>
      <c r="E600" s="31" t="str">
        <f t="shared" si="47"/>
        <v>20,22,23,25,32</v>
      </c>
      <c r="F600" s="2" t="str">
        <f>VLOOKUP(G600,city!$A$4:$D$352,4,0)</f>
        <v>鹰潭</v>
      </c>
      <c r="G600" s="9">
        <f t="shared" si="48"/>
        <v>122</v>
      </c>
      <c r="H600" s="9">
        <f>IF(VLOOKUP(G599,city!$K$4:$M$352,3,0)&gt;H599,H599+1,1)</f>
        <v>5</v>
      </c>
      <c r="I600" s="23" t="s">
        <v>289</v>
      </c>
      <c r="J600" s="23">
        <f t="shared" si="46"/>
        <v>112205</v>
      </c>
      <c r="K600" s="23">
        <f t="shared" si="49"/>
        <v>-1</v>
      </c>
    </row>
    <row r="601" spans="1:11" x14ac:dyDescent="0.15">
      <c r="A601" s="23">
        <f t="shared" si="45"/>
        <v>112301</v>
      </c>
      <c r="B601" s="23" t="s">
        <v>9360</v>
      </c>
      <c r="C601" s="23" t="str">
        <f>"jingdian/"&amp;VLOOKUP(I601,city!$D$4:$P$352,12,FALSE)&amp;"/"&amp;VLOOKUP(I601,city!$D$4:$P$352,13,FALSE)&amp;"/tc/"&amp;H601&amp;".jpg"</f>
        <v>jingdian/shandong/jinan/tc/1.jpg</v>
      </c>
      <c r="D601" s="31">
        <v>4</v>
      </c>
      <c r="E601" s="31" t="str">
        <f t="shared" si="47"/>
        <v>4,4,4,5,6</v>
      </c>
      <c r="F601" s="2" t="str">
        <f>VLOOKUP(G601,city!$A$4:$D$352,4,0)</f>
        <v>济南</v>
      </c>
      <c r="G601" s="9">
        <f t="shared" si="48"/>
        <v>123</v>
      </c>
      <c r="H601" s="9">
        <f>IF(VLOOKUP(G600,city!$K$4:$M$352,3,0)&gt;H600,H600+1,1)</f>
        <v>1</v>
      </c>
      <c r="I601" s="23" t="s">
        <v>292</v>
      </c>
      <c r="J601" s="23">
        <f t="shared" si="46"/>
        <v>112301</v>
      </c>
      <c r="K601" s="23">
        <f t="shared" si="49"/>
        <v>-1</v>
      </c>
    </row>
    <row r="602" spans="1:11" x14ac:dyDescent="0.15">
      <c r="A602" s="23">
        <f t="shared" si="45"/>
        <v>112302</v>
      </c>
      <c r="B602" s="23" t="s">
        <v>9362</v>
      </c>
      <c r="C602" s="23" t="str">
        <f>"jingdian/"&amp;VLOOKUP(I602,city!$D$4:$P$352,12,FALSE)&amp;"/"&amp;VLOOKUP(I602,city!$D$4:$P$352,13,FALSE)&amp;"/tc/"&amp;H602&amp;".jpg"</f>
        <v>jingdian/shandong/jinan/tc/2.jpg</v>
      </c>
      <c r="D602" s="31">
        <v>11</v>
      </c>
      <c r="E602" s="31" t="str">
        <f t="shared" si="47"/>
        <v>10,12,12,13,17</v>
      </c>
      <c r="F602" s="2" t="str">
        <f>VLOOKUP(G602,city!$A$4:$D$352,4,0)</f>
        <v>济南</v>
      </c>
      <c r="G602" s="9">
        <f t="shared" si="48"/>
        <v>123</v>
      </c>
      <c r="H602" s="9">
        <f>IF(VLOOKUP(G601,city!$K$4:$M$352,3,0)&gt;H601,H601+1,1)</f>
        <v>2</v>
      </c>
      <c r="I602" s="23" t="s">
        <v>292</v>
      </c>
      <c r="J602" s="23">
        <f t="shared" si="46"/>
        <v>112302</v>
      </c>
      <c r="K602" s="23">
        <f t="shared" si="49"/>
        <v>-1</v>
      </c>
    </row>
    <row r="603" spans="1:11" x14ac:dyDescent="0.15">
      <c r="A603" s="23">
        <f t="shared" si="45"/>
        <v>112303</v>
      </c>
      <c r="B603" s="23" t="s">
        <v>9364</v>
      </c>
      <c r="C603" s="23" t="str">
        <f>"jingdian/"&amp;VLOOKUP(I603,city!$D$4:$P$352,12,FALSE)&amp;"/"&amp;VLOOKUP(I603,city!$D$4:$P$352,13,FALSE)&amp;"/tc/"&amp;H603&amp;".jpg"</f>
        <v>jingdian/shandong/jinan/tc/3.jpg</v>
      </c>
      <c r="D603" s="31">
        <v>20</v>
      </c>
      <c r="E603" s="31" t="str">
        <f t="shared" si="47"/>
        <v>19,21,22,24,30</v>
      </c>
      <c r="F603" s="2" t="str">
        <f>VLOOKUP(G603,city!$A$4:$D$352,4,0)</f>
        <v>济南</v>
      </c>
      <c r="G603" s="9">
        <f t="shared" si="48"/>
        <v>123</v>
      </c>
      <c r="H603" s="9">
        <f>IF(VLOOKUP(G602,city!$K$4:$M$352,3,0)&gt;H602,H602+1,1)</f>
        <v>3</v>
      </c>
      <c r="I603" s="23" t="s">
        <v>292</v>
      </c>
      <c r="J603" s="23">
        <f t="shared" si="46"/>
        <v>112303</v>
      </c>
      <c r="K603" s="23">
        <f t="shared" si="49"/>
        <v>-1</v>
      </c>
    </row>
    <row r="604" spans="1:11" x14ac:dyDescent="0.15">
      <c r="A604" s="23">
        <f t="shared" si="45"/>
        <v>112304</v>
      </c>
      <c r="B604" s="23" t="s">
        <v>10503</v>
      </c>
      <c r="C604" s="23" t="str">
        <f>"jingdian/"&amp;VLOOKUP(I604,city!$D$4:$P$352,12,FALSE)&amp;"/"&amp;VLOOKUP(I604,city!$D$4:$P$352,13,FALSE)&amp;"/tc/"&amp;H604&amp;".jpg"</f>
        <v>jingdian/shandong/jinan/tc/4.jpg</v>
      </c>
      <c r="D604" s="31">
        <v>145</v>
      </c>
      <c r="E604" s="31" t="str">
        <f t="shared" si="47"/>
        <v>138,152,160,174,218</v>
      </c>
      <c r="F604" s="2" t="str">
        <f>VLOOKUP(G604,city!$A$4:$D$352,4,0)</f>
        <v>济南</v>
      </c>
      <c r="G604" s="9">
        <f t="shared" si="48"/>
        <v>123</v>
      </c>
      <c r="H604" s="9">
        <f>IF(VLOOKUP(G603,city!$K$4:$M$352,3,0)&gt;H603,H603+1,1)</f>
        <v>4</v>
      </c>
      <c r="I604" s="23" t="s">
        <v>292</v>
      </c>
      <c r="J604" s="23">
        <f t="shared" si="46"/>
        <v>112304</v>
      </c>
      <c r="K604" s="23">
        <f t="shared" si="49"/>
        <v>10</v>
      </c>
    </row>
    <row r="605" spans="1:11" x14ac:dyDescent="0.15">
      <c r="A605" s="23">
        <f t="shared" si="45"/>
        <v>112305</v>
      </c>
      <c r="B605" s="23" t="s">
        <v>9366</v>
      </c>
      <c r="C605" s="23" t="str">
        <f>"jingdian/"&amp;VLOOKUP(I605,city!$D$4:$P$352,12,FALSE)&amp;"/"&amp;VLOOKUP(I605,city!$D$4:$P$352,13,FALSE)&amp;"/tc/"&amp;H605&amp;".jpg"</f>
        <v>jingdian/shandong/jinan/tc/5.jpg</v>
      </c>
      <c r="D605" s="31">
        <v>1</v>
      </c>
      <c r="E605" s="31" t="str">
        <f t="shared" si="47"/>
        <v>1,1,1,1,2</v>
      </c>
      <c r="F605" s="2" t="str">
        <f>VLOOKUP(G605,city!$A$4:$D$352,4,0)</f>
        <v>济南</v>
      </c>
      <c r="G605" s="9">
        <f t="shared" si="48"/>
        <v>123</v>
      </c>
      <c r="H605" s="9">
        <f>IF(VLOOKUP(G604,city!$K$4:$M$352,3,0)&gt;H604,H604+1,1)</f>
        <v>5</v>
      </c>
      <c r="I605" s="23" t="s">
        <v>292</v>
      </c>
      <c r="J605" s="23">
        <f t="shared" si="46"/>
        <v>112305</v>
      </c>
      <c r="K605" s="23">
        <f t="shared" si="49"/>
        <v>-1</v>
      </c>
    </row>
    <row r="606" spans="1:11" x14ac:dyDescent="0.15">
      <c r="A606" s="23">
        <f t="shared" si="45"/>
        <v>112401</v>
      </c>
      <c r="B606" s="23" t="s">
        <v>9368</v>
      </c>
      <c r="C606" s="23" t="str">
        <f>"jingdian/"&amp;VLOOKUP(I606,city!$D$4:$P$352,12,FALSE)&amp;"/"&amp;VLOOKUP(I606,city!$D$4:$P$352,13,FALSE)&amp;"/tc/"&amp;H606&amp;".jpg"</f>
        <v>jingdian/shandong/qingdao/tc/1.jpg</v>
      </c>
      <c r="D606" s="31">
        <v>38</v>
      </c>
      <c r="E606" s="31" t="str">
        <f t="shared" si="47"/>
        <v>36,40,42,46,57</v>
      </c>
      <c r="F606" s="2" t="str">
        <f>VLOOKUP(G606,city!$A$4:$D$352,4,0)</f>
        <v>青岛</v>
      </c>
      <c r="G606" s="9">
        <f t="shared" si="48"/>
        <v>124</v>
      </c>
      <c r="H606" s="9">
        <f>IF(VLOOKUP(G605,city!$K$4:$M$352,3,0)&gt;H605,H605+1,1)</f>
        <v>1</v>
      </c>
      <c r="I606" s="23" t="s">
        <v>295</v>
      </c>
      <c r="J606" s="23">
        <f t="shared" si="46"/>
        <v>112401</v>
      </c>
      <c r="K606" s="23">
        <f t="shared" si="49"/>
        <v>-1</v>
      </c>
    </row>
    <row r="607" spans="1:11" x14ac:dyDescent="0.15">
      <c r="A607" s="23">
        <f t="shared" si="45"/>
        <v>112402</v>
      </c>
      <c r="B607" s="23" t="s">
        <v>9370</v>
      </c>
      <c r="C607" s="23" t="str">
        <f>"jingdian/"&amp;VLOOKUP(I607,city!$D$4:$P$352,12,FALSE)&amp;"/"&amp;VLOOKUP(I607,city!$D$4:$P$352,13,FALSE)&amp;"/tc/"&amp;H607&amp;".jpg"</f>
        <v>jingdian/shandong/qingdao/tc/2.jpg</v>
      </c>
      <c r="D607" s="31">
        <v>2</v>
      </c>
      <c r="E607" s="31" t="str">
        <f t="shared" si="47"/>
        <v>2,2,2,2,3</v>
      </c>
      <c r="F607" s="2" t="str">
        <f>VLOOKUP(G607,city!$A$4:$D$352,4,0)</f>
        <v>青岛</v>
      </c>
      <c r="G607" s="9">
        <f t="shared" si="48"/>
        <v>124</v>
      </c>
      <c r="H607" s="9">
        <f>IF(VLOOKUP(G606,city!$K$4:$M$352,3,0)&gt;H606,H606+1,1)</f>
        <v>2</v>
      </c>
      <c r="I607" s="23" t="s">
        <v>295</v>
      </c>
      <c r="J607" s="23">
        <f t="shared" si="46"/>
        <v>112402</v>
      </c>
      <c r="K607" s="23">
        <f t="shared" si="49"/>
        <v>-1</v>
      </c>
    </row>
    <row r="608" spans="1:11" x14ac:dyDescent="0.15">
      <c r="A608" s="23">
        <f t="shared" si="45"/>
        <v>112403</v>
      </c>
      <c r="B608" s="23" t="s">
        <v>10504</v>
      </c>
      <c r="C608" s="23" t="str">
        <f>"jingdian/"&amp;VLOOKUP(I608,city!$D$4:$P$352,12,FALSE)&amp;"/"&amp;VLOOKUP(I608,city!$D$4:$P$352,13,FALSE)&amp;"/tc/"&amp;H608&amp;".jpg"</f>
        <v>jingdian/shandong/qingdao/tc/3.jpg</v>
      </c>
      <c r="D608" s="31">
        <v>24</v>
      </c>
      <c r="E608" s="31" t="str">
        <f t="shared" si="47"/>
        <v>23,25,26,29,36</v>
      </c>
      <c r="F608" s="2" t="str">
        <f>VLOOKUP(G608,city!$A$4:$D$352,4,0)</f>
        <v>青岛</v>
      </c>
      <c r="G608" s="9">
        <f t="shared" si="48"/>
        <v>124</v>
      </c>
      <c r="H608" s="9">
        <f>IF(VLOOKUP(G607,city!$K$4:$M$352,3,0)&gt;H607,H607+1,1)</f>
        <v>3</v>
      </c>
      <c r="I608" s="23" t="s">
        <v>295</v>
      </c>
      <c r="J608" s="23">
        <f t="shared" si="46"/>
        <v>112403</v>
      </c>
      <c r="K608" s="23">
        <f t="shared" si="49"/>
        <v>-1</v>
      </c>
    </row>
    <row r="609" spans="1:11" x14ac:dyDescent="0.15">
      <c r="A609" s="23">
        <f t="shared" si="45"/>
        <v>112404</v>
      </c>
      <c r="B609" s="23" t="s">
        <v>10505</v>
      </c>
      <c r="C609" s="23" t="str">
        <f>"jingdian/"&amp;VLOOKUP(I609,city!$D$4:$P$352,12,FALSE)&amp;"/"&amp;VLOOKUP(I609,city!$D$4:$P$352,13,FALSE)&amp;"/tc/"&amp;H609&amp;".jpg"</f>
        <v>jingdian/shandong/qingdao/tc/4.jpg</v>
      </c>
      <c r="D609" s="31">
        <v>28</v>
      </c>
      <c r="E609" s="31" t="str">
        <f t="shared" si="47"/>
        <v>27,29,31,34,42</v>
      </c>
      <c r="F609" s="2" t="str">
        <f>VLOOKUP(G609,city!$A$4:$D$352,4,0)</f>
        <v>青岛</v>
      </c>
      <c r="G609" s="9">
        <f t="shared" si="48"/>
        <v>124</v>
      </c>
      <c r="H609" s="9">
        <f>IF(VLOOKUP(G608,city!$K$4:$M$352,3,0)&gt;H608,H608+1,1)</f>
        <v>4</v>
      </c>
      <c r="I609" s="23" t="s">
        <v>295</v>
      </c>
      <c r="J609" s="23">
        <f t="shared" si="46"/>
        <v>112404</v>
      </c>
      <c r="K609" s="23">
        <f t="shared" si="49"/>
        <v>-1</v>
      </c>
    </row>
    <row r="610" spans="1:11" x14ac:dyDescent="0.15">
      <c r="A610" s="23">
        <f t="shared" si="45"/>
        <v>112405</v>
      </c>
      <c r="B610" s="23" t="s">
        <v>10506</v>
      </c>
      <c r="C610" s="23" t="str">
        <f>"jingdian/"&amp;VLOOKUP(I610,city!$D$4:$P$352,12,FALSE)&amp;"/"&amp;VLOOKUP(I610,city!$D$4:$P$352,13,FALSE)&amp;"/tc/"&amp;H610&amp;".jpg"</f>
        <v>jingdian/shandong/qingdao/tc/5.jpg</v>
      </c>
      <c r="D610" s="31">
        <v>188</v>
      </c>
      <c r="E610" s="31" t="str">
        <f t="shared" si="47"/>
        <v>179,197,207,226,282</v>
      </c>
      <c r="F610" s="2" t="str">
        <f>VLOOKUP(G610,city!$A$4:$D$352,4,0)</f>
        <v>青岛</v>
      </c>
      <c r="G610" s="9">
        <f t="shared" si="48"/>
        <v>124</v>
      </c>
      <c r="H610" s="9">
        <f>IF(VLOOKUP(G609,city!$K$4:$M$352,3,0)&gt;H609,H609+1,1)</f>
        <v>5</v>
      </c>
      <c r="I610" s="23" t="s">
        <v>295</v>
      </c>
      <c r="J610" s="23">
        <f t="shared" si="46"/>
        <v>112405</v>
      </c>
      <c r="K610" s="23">
        <f t="shared" si="49"/>
        <v>10</v>
      </c>
    </row>
    <row r="611" spans="1:11" x14ac:dyDescent="0.15">
      <c r="A611" s="23">
        <f t="shared" si="45"/>
        <v>112501</v>
      </c>
      <c r="B611" s="23" t="s">
        <v>9374</v>
      </c>
      <c r="C611" s="23" t="str">
        <f>"jingdian/"&amp;VLOOKUP(I611,city!$D$4:$P$352,12,FALSE)&amp;"/"&amp;VLOOKUP(I611,city!$D$4:$P$352,13,FALSE)&amp;"/tc/"&amp;H611&amp;".jpg"</f>
        <v>jingdian/shandong/zibo/tc/1.jpg</v>
      </c>
      <c r="D611" s="31">
        <v>1</v>
      </c>
      <c r="E611" s="31" t="str">
        <f t="shared" si="47"/>
        <v>1,1,1,1,2</v>
      </c>
      <c r="F611" s="2" t="str">
        <f>VLOOKUP(G611,city!$A$4:$D$352,4,0)</f>
        <v>淄博</v>
      </c>
      <c r="G611" s="9">
        <f t="shared" si="48"/>
        <v>125</v>
      </c>
      <c r="H611" s="9">
        <f>IF(VLOOKUP(G610,city!$K$4:$M$352,3,0)&gt;H610,H610+1,1)</f>
        <v>1</v>
      </c>
      <c r="I611" s="23" t="s">
        <v>297</v>
      </c>
      <c r="J611" s="23">
        <f t="shared" si="46"/>
        <v>112501</v>
      </c>
      <c r="K611" s="23">
        <f t="shared" si="49"/>
        <v>-1</v>
      </c>
    </row>
    <row r="612" spans="1:11" x14ac:dyDescent="0.15">
      <c r="A612" s="23">
        <f t="shared" si="45"/>
        <v>112502</v>
      </c>
      <c r="B612" s="23" t="s">
        <v>9378</v>
      </c>
      <c r="C612" s="23" t="str">
        <f>"jingdian/"&amp;VLOOKUP(I612,city!$D$4:$P$352,12,FALSE)&amp;"/"&amp;VLOOKUP(I612,city!$D$4:$P$352,13,FALSE)&amp;"/tc/"&amp;H612&amp;".jpg"</f>
        <v>jingdian/shandong/zibo/tc/2.jpg</v>
      </c>
      <c r="D612" s="31">
        <v>2</v>
      </c>
      <c r="E612" s="31" t="str">
        <f t="shared" si="47"/>
        <v>2,2,2,2,3</v>
      </c>
      <c r="F612" s="2" t="str">
        <f>VLOOKUP(G612,city!$A$4:$D$352,4,0)</f>
        <v>淄博</v>
      </c>
      <c r="G612" s="9">
        <f t="shared" si="48"/>
        <v>125</v>
      </c>
      <c r="H612" s="9">
        <f>IF(VLOOKUP(G611,city!$K$4:$M$352,3,0)&gt;H611,H611+1,1)</f>
        <v>2</v>
      </c>
      <c r="I612" s="23" t="s">
        <v>297</v>
      </c>
      <c r="J612" s="23">
        <f t="shared" si="46"/>
        <v>112502</v>
      </c>
      <c r="K612" s="23">
        <f t="shared" si="49"/>
        <v>-1</v>
      </c>
    </row>
    <row r="613" spans="1:11" x14ac:dyDescent="0.15">
      <c r="A613" s="23">
        <f t="shared" si="45"/>
        <v>112503</v>
      </c>
      <c r="B613" s="23" t="s">
        <v>9380</v>
      </c>
      <c r="C613" s="23" t="str">
        <f>"jingdian/"&amp;VLOOKUP(I613,city!$D$4:$P$352,12,FALSE)&amp;"/"&amp;VLOOKUP(I613,city!$D$4:$P$352,13,FALSE)&amp;"/tc/"&amp;H613&amp;".jpg"</f>
        <v>jingdian/shandong/zibo/tc/3.jpg</v>
      </c>
      <c r="D613" s="31">
        <v>5</v>
      </c>
      <c r="E613" s="31" t="str">
        <f t="shared" si="47"/>
        <v>5,5,6,6,8</v>
      </c>
      <c r="F613" s="2" t="str">
        <f>VLOOKUP(G613,city!$A$4:$D$352,4,0)</f>
        <v>淄博</v>
      </c>
      <c r="G613" s="9">
        <f t="shared" si="48"/>
        <v>125</v>
      </c>
      <c r="H613" s="9">
        <f>IF(VLOOKUP(G612,city!$K$4:$M$352,3,0)&gt;H612,H612+1,1)</f>
        <v>3</v>
      </c>
      <c r="I613" s="23" t="s">
        <v>297</v>
      </c>
      <c r="J613" s="23">
        <f t="shared" si="46"/>
        <v>112503</v>
      </c>
      <c r="K613" s="23">
        <f t="shared" si="49"/>
        <v>-1</v>
      </c>
    </row>
    <row r="614" spans="1:11" x14ac:dyDescent="0.15">
      <c r="A614" s="23">
        <f t="shared" si="45"/>
        <v>112504</v>
      </c>
      <c r="B614" s="23" t="s">
        <v>9376</v>
      </c>
      <c r="C614" s="23" t="str">
        <f>"jingdian/"&amp;VLOOKUP(I614,city!$D$4:$P$352,12,FALSE)&amp;"/"&amp;VLOOKUP(I614,city!$D$4:$P$352,13,FALSE)&amp;"/tc/"&amp;H614&amp;".jpg"</f>
        <v>jingdian/shandong/zibo/tc/4.jpg</v>
      </c>
      <c r="D614" s="31">
        <v>5</v>
      </c>
      <c r="E614" s="31" t="str">
        <f t="shared" si="47"/>
        <v>5,5,6,6,8</v>
      </c>
      <c r="F614" s="2" t="str">
        <f>VLOOKUP(G614,city!$A$4:$D$352,4,0)</f>
        <v>淄博</v>
      </c>
      <c r="G614" s="9">
        <f t="shared" si="48"/>
        <v>125</v>
      </c>
      <c r="H614" s="9">
        <f>IF(VLOOKUP(G613,city!$K$4:$M$352,3,0)&gt;H613,H613+1,1)</f>
        <v>4</v>
      </c>
      <c r="I614" s="23" t="s">
        <v>297</v>
      </c>
      <c r="J614" s="23">
        <f t="shared" si="46"/>
        <v>112504</v>
      </c>
      <c r="K614" s="23">
        <f t="shared" si="49"/>
        <v>-1</v>
      </c>
    </row>
    <row r="615" spans="1:11" x14ac:dyDescent="0.15">
      <c r="A615" s="23">
        <f t="shared" si="45"/>
        <v>112505</v>
      </c>
      <c r="B615" s="23" t="s">
        <v>10507</v>
      </c>
      <c r="C615" s="23" t="str">
        <f>"jingdian/"&amp;VLOOKUP(I615,city!$D$4:$P$352,12,FALSE)&amp;"/"&amp;VLOOKUP(I615,city!$D$4:$P$352,13,FALSE)&amp;"/tc/"&amp;H615&amp;".jpg"</f>
        <v>jingdian/shandong/zibo/tc/5.jpg</v>
      </c>
      <c r="D615" s="31">
        <v>13</v>
      </c>
      <c r="E615" s="31" t="str">
        <f t="shared" si="47"/>
        <v>12,14,14,16,20</v>
      </c>
      <c r="F615" s="2" t="str">
        <f>VLOOKUP(G615,city!$A$4:$D$352,4,0)</f>
        <v>淄博</v>
      </c>
      <c r="G615" s="9">
        <f t="shared" si="48"/>
        <v>125</v>
      </c>
      <c r="H615" s="9">
        <f>IF(VLOOKUP(G614,city!$K$4:$M$352,3,0)&gt;H614,H614+1,1)</f>
        <v>5</v>
      </c>
      <c r="I615" s="23" t="s">
        <v>297</v>
      </c>
      <c r="J615" s="23">
        <f t="shared" si="46"/>
        <v>112505</v>
      </c>
      <c r="K615" s="23">
        <f t="shared" si="49"/>
        <v>-1</v>
      </c>
    </row>
    <row r="616" spans="1:11" x14ac:dyDescent="0.15">
      <c r="A616" s="23">
        <f t="shared" si="45"/>
        <v>112601</v>
      </c>
      <c r="B616" s="23" t="s">
        <v>9382</v>
      </c>
      <c r="C616" s="23" t="str">
        <f>"jingdian/"&amp;VLOOKUP(I616,city!$D$4:$P$352,12,FALSE)&amp;"/"&amp;VLOOKUP(I616,city!$D$4:$P$352,13,FALSE)&amp;"/tc/"&amp;H616&amp;".jpg"</f>
        <v>jingdian/shandong/zaozhuang/tc/1.jpg</v>
      </c>
      <c r="D616" s="31">
        <v>5</v>
      </c>
      <c r="E616" s="31" t="str">
        <f t="shared" si="47"/>
        <v>5,5,6,6,8</v>
      </c>
      <c r="F616" s="2" t="str">
        <f>VLOOKUP(G616,city!$A$4:$D$352,4,0)</f>
        <v>枣庄</v>
      </c>
      <c r="G616" s="9">
        <f t="shared" si="48"/>
        <v>126</v>
      </c>
      <c r="H616" s="9">
        <f>IF(VLOOKUP(G615,city!$K$4:$M$352,3,0)&gt;H615,H615+1,1)</f>
        <v>1</v>
      </c>
      <c r="I616" s="23" t="s">
        <v>299</v>
      </c>
      <c r="J616" s="23">
        <f t="shared" si="46"/>
        <v>112601</v>
      </c>
      <c r="K616" s="23">
        <f t="shared" si="49"/>
        <v>-1</v>
      </c>
    </row>
    <row r="617" spans="1:11" x14ac:dyDescent="0.15">
      <c r="A617" s="23">
        <f t="shared" si="45"/>
        <v>112602</v>
      </c>
      <c r="B617" s="23" t="s">
        <v>9387</v>
      </c>
      <c r="C617" s="23" t="str">
        <f>"jingdian/"&amp;VLOOKUP(I617,city!$D$4:$P$352,12,FALSE)&amp;"/"&amp;VLOOKUP(I617,city!$D$4:$P$352,13,FALSE)&amp;"/tc/"&amp;H617&amp;".jpg"</f>
        <v>jingdian/shandong/zaozhuang/tc/2.jpg</v>
      </c>
      <c r="D617" s="31">
        <v>39</v>
      </c>
      <c r="E617" s="31" t="str">
        <f t="shared" si="47"/>
        <v>37,41,43,47,59</v>
      </c>
      <c r="F617" s="2" t="str">
        <f>VLOOKUP(G617,city!$A$4:$D$352,4,0)</f>
        <v>枣庄</v>
      </c>
      <c r="G617" s="9">
        <f t="shared" si="48"/>
        <v>126</v>
      </c>
      <c r="H617" s="9">
        <f>IF(VLOOKUP(G616,city!$K$4:$M$352,3,0)&gt;H616,H616+1,1)</f>
        <v>2</v>
      </c>
      <c r="I617" s="23" t="s">
        <v>299</v>
      </c>
      <c r="J617" s="23">
        <f t="shared" si="46"/>
        <v>112602</v>
      </c>
      <c r="K617" s="23">
        <f t="shared" si="49"/>
        <v>-1</v>
      </c>
    </row>
    <row r="618" spans="1:11" x14ac:dyDescent="0.15">
      <c r="A618" s="23">
        <f t="shared" si="45"/>
        <v>112603</v>
      </c>
      <c r="B618" s="23" t="s">
        <v>10508</v>
      </c>
      <c r="C618" s="23" t="str">
        <f>"jingdian/"&amp;VLOOKUP(I618,city!$D$4:$P$352,12,FALSE)&amp;"/"&amp;VLOOKUP(I618,city!$D$4:$P$352,13,FALSE)&amp;"/tc/"&amp;H618&amp;".jpg"</f>
        <v>jingdian/shandong/zaozhuang/tc/3.jpg</v>
      </c>
      <c r="D618" s="31">
        <v>7</v>
      </c>
      <c r="E618" s="31" t="str">
        <f t="shared" si="47"/>
        <v>7,7,8,8,11</v>
      </c>
      <c r="F618" s="2" t="str">
        <f>VLOOKUP(G618,city!$A$4:$D$352,4,0)</f>
        <v>枣庄</v>
      </c>
      <c r="G618" s="9">
        <f t="shared" si="48"/>
        <v>126</v>
      </c>
      <c r="H618" s="9">
        <f>IF(VLOOKUP(G617,city!$K$4:$M$352,3,0)&gt;H617,H617+1,1)</f>
        <v>3</v>
      </c>
      <c r="I618" s="23" t="s">
        <v>299</v>
      </c>
      <c r="J618" s="23">
        <f t="shared" si="46"/>
        <v>112603</v>
      </c>
      <c r="K618" s="23">
        <f t="shared" si="49"/>
        <v>-1</v>
      </c>
    </row>
    <row r="619" spans="1:11" x14ac:dyDescent="0.15">
      <c r="A619" s="23">
        <f t="shared" si="45"/>
        <v>112604</v>
      </c>
      <c r="B619" s="23" t="s">
        <v>9385</v>
      </c>
      <c r="C619" s="23" t="str">
        <f>"jingdian/"&amp;VLOOKUP(I619,city!$D$4:$P$352,12,FALSE)&amp;"/"&amp;VLOOKUP(I619,city!$D$4:$P$352,13,FALSE)&amp;"/tc/"&amp;H619&amp;".jpg"</f>
        <v>jingdian/shandong/zaozhuang/tc/4.jpg</v>
      </c>
      <c r="D619" s="31">
        <v>35</v>
      </c>
      <c r="E619" s="31" t="str">
        <f t="shared" si="47"/>
        <v>33,37,39,42,53</v>
      </c>
      <c r="F619" s="2" t="str">
        <f>VLOOKUP(G619,city!$A$4:$D$352,4,0)</f>
        <v>枣庄</v>
      </c>
      <c r="G619" s="9">
        <f t="shared" si="48"/>
        <v>126</v>
      </c>
      <c r="H619" s="9">
        <f>IF(VLOOKUP(G618,city!$K$4:$M$352,3,0)&gt;H618,H618+1,1)</f>
        <v>4</v>
      </c>
      <c r="I619" s="23" t="s">
        <v>299</v>
      </c>
      <c r="J619" s="23">
        <f t="shared" si="46"/>
        <v>112604</v>
      </c>
      <c r="K619" s="23">
        <f t="shared" si="49"/>
        <v>-1</v>
      </c>
    </row>
    <row r="620" spans="1:11" x14ac:dyDescent="0.15">
      <c r="A620" s="23">
        <f t="shared" si="45"/>
        <v>112605</v>
      </c>
      <c r="B620" s="23" t="s">
        <v>10509</v>
      </c>
      <c r="C620" s="23" t="str">
        <f>"jingdian/"&amp;VLOOKUP(I620,city!$D$4:$P$352,12,FALSE)&amp;"/"&amp;VLOOKUP(I620,city!$D$4:$P$352,13,FALSE)&amp;"/tc/"&amp;H620&amp;".jpg"</f>
        <v>jingdian/shandong/zaozhuang/tc/5.jpg</v>
      </c>
      <c r="D620" s="31">
        <v>5</v>
      </c>
      <c r="E620" s="31" t="str">
        <f t="shared" si="47"/>
        <v>5,5,6,6,8</v>
      </c>
      <c r="F620" s="2" t="str">
        <f>VLOOKUP(G620,city!$A$4:$D$352,4,0)</f>
        <v>枣庄</v>
      </c>
      <c r="G620" s="9">
        <f t="shared" si="48"/>
        <v>126</v>
      </c>
      <c r="H620" s="9">
        <f>IF(VLOOKUP(G619,city!$K$4:$M$352,3,0)&gt;H619,H619+1,1)</f>
        <v>5</v>
      </c>
      <c r="I620" s="23" t="s">
        <v>299</v>
      </c>
      <c r="J620" s="23">
        <f t="shared" si="46"/>
        <v>112605</v>
      </c>
      <c r="K620" s="23">
        <f t="shared" si="49"/>
        <v>-1</v>
      </c>
    </row>
    <row r="621" spans="1:11" x14ac:dyDescent="0.15">
      <c r="A621" s="23">
        <f t="shared" si="45"/>
        <v>112701</v>
      </c>
      <c r="B621" s="23" t="s">
        <v>9395</v>
      </c>
      <c r="C621" s="23" t="str">
        <f>"jingdian/"&amp;VLOOKUP(I621,city!$D$4:$P$352,12,FALSE)&amp;"/"&amp;VLOOKUP(I621,city!$D$4:$P$352,13,FALSE)&amp;"/tc/"&amp;H621&amp;".jpg"</f>
        <v>jingdian/shandong/dongying/tc/1.jpg</v>
      </c>
      <c r="D621" s="31">
        <v>2</v>
      </c>
      <c r="E621" s="31" t="str">
        <f t="shared" si="47"/>
        <v>2,2,2,2,3</v>
      </c>
      <c r="F621" s="2" t="str">
        <f>VLOOKUP(G621,city!$A$4:$D$352,4,0)</f>
        <v>东营</v>
      </c>
      <c r="G621" s="9">
        <f t="shared" si="48"/>
        <v>127</v>
      </c>
      <c r="H621" s="9">
        <f>IF(VLOOKUP(G620,city!$K$4:$M$352,3,0)&gt;H620,H620+1,1)</f>
        <v>1</v>
      </c>
      <c r="I621" s="23" t="s">
        <v>301</v>
      </c>
      <c r="J621" s="23">
        <f t="shared" si="46"/>
        <v>112701</v>
      </c>
      <c r="K621" s="23">
        <f t="shared" si="49"/>
        <v>-1</v>
      </c>
    </row>
    <row r="622" spans="1:11" x14ac:dyDescent="0.15">
      <c r="A622" s="23">
        <f t="shared" si="45"/>
        <v>112702</v>
      </c>
      <c r="B622" s="23" t="s">
        <v>9391</v>
      </c>
      <c r="C622" s="23" t="str">
        <f>"jingdian/"&amp;VLOOKUP(I622,city!$D$4:$P$352,12,FALSE)&amp;"/"&amp;VLOOKUP(I622,city!$D$4:$P$352,13,FALSE)&amp;"/tc/"&amp;H622&amp;".jpg"</f>
        <v>jingdian/shandong/dongying/tc/2.jpg</v>
      </c>
      <c r="D622" s="31">
        <v>50</v>
      </c>
      <c r="E622" s="31" t="str">
        <f t="shared" si="47"/>
        <v>48,53,55,60,75</v>
      </c>
      <c r="F622" s="2" t="str">
        <f>VLOOKUP(G622,city!$A$4:$D$352,4,0)</f>
        <v>东营</v>
      </c>
      <c r="G622" s="9">
        <f t="shared" si="48"/>
        <v>127</v>
      </c>
      <c r="H622" s="9">
        <f>IF(VLOOKUP(G621,city!$K$4:$M$352,3,0)&gt;H621,H621+1,1)</f>
        <v>2</v>
      </c>
      <c r="I622" s="23" t="s">
        <v>301</v>
      </c>
      <c r="J622" s="23">
        <f t="shared" si="46"/>
        <v>112702</v>
      </c>
      <c r="K622" s="23">
        <f t="shared" si="49"/>
        <v>-1</v>
      </c>
    </row>
    <row r="623" spans="1:11" x14ac:dyDescent="0.15">
      <c r="A623" s="23">
        <f t="shared" si="45"/>
        <v>112703</v>
      </c>
      <c r="B623" s="23" t="s">
        <v>10510</v>
      </c>
      <c r="C623" s="23" t="str">
        <f>"jingdian/"&amp;VLOOKUP(I623,city!$D$4:$P$352,12,FALSE)&amp;"/"&amp;VLOOKUP(I623,city!$D$4:$P$352,13,FALSE)&amp;"/tc/"&amp;H623&amp;".jpg"</f>
        <v>jingdian/shandong/dongying/tc/3.jpg</v>
      </c>
      <c r="D623" s="31">
        <v>10</v>
      </c>
      <c r="E623" s="31" t="str">
        <f t="shared" si="47"/>
        <v>10,11,11,12,15</v>
      </c>
      <c r="F623" s="2" t="str">
        <f>VLOOKUP(G623,city!$A$4:$D$352,4,0)</f>
        <v>东营</v>
      </c>
      <c r="G623" s="9">
        <f t="shared" si="48"/>
        <v>127</v>
      </c>
      <c r="H623" s="9">
        <f>IF(VLOOKUP(G622,city!$K$4:$M$352,3,0)&gt;H622,H622+1,1)</f>
        <v>3</v>
      </c>
      <c r="I623" s="23" t="s">
        <v>301</v>
      </c>
      <c r="J623" s="23">
        <f t="shared" si="46"/>
        <v>112703</v>
      </c>
      <c r="K623" s="23">
        <f t="shared" si="49"/>
        <v>-1</v>
      </c>
    </row>
    <row r="624" spans="1:11" x14ac:dyDescent="0.15">
      <c r="A624" s="23">
        <f t="shared" si="45"/>
        <v>112704</v>
      </c>
      <c r="B624" s="23" t="s">
        <v>9393</v>
      </c>
      <c r="C624" s="23" t="str">
        <f>"jingdian/"&amp;VLOOKUP(I624,city!$D$4:$P$352,12,FALSE)&amp;"/"&amp;VLOOKUP(I624,city!$D$4:$P$352,13,FALSE)&amp;"/tc/"&amp;H624&amp;".jpg"</f>
        <v>jingdian/shandong/dongying/tc/4.jpg</v>
      </c>
      <c r="D624" s="31">
        <v>10</v>
      </c>
      <c r="E624" s="31" t="str">
        <f t="shared" si="47"/>
        <v>10,11,11,12,15</v>
      </c>
      <c r="F624" s="2" t="str">
        <f>VLOOKUP(G624,city!$A$4:$D$352,4,0)</f>
        <v>东营</v>
      </c>
      <c r="G624" s="9">
        <f t="shared" si="48"/>
        <v>127</v>
      </c>
      <c r="H624" s="9">
        <f>IF(VLOOKUP(G623,city!$K$4:$M$352,3,0)&gt;H623,H623+1,1)</f>
        <v>4</v>
      </c>
      <c r="I624" s="23" t="s">
        <v>301</v>
      </c>
      <c r="J624" s="23">
        <f t="shared" si="46"/>
        <v>112704</v>
      </c>
      <c r="K624" s="23">
        <f t="shared" si="49"/>
        <v>-1</v>
      </c>
    </row>
    <row r="625" spans="1:11" x14ac:dyDescent="0.15">
      <c r="A625" s="23">
        <f t="shared" si="45"/>
        <v>112705</v>
      </c>
      <c r="B625" s="23" t="s">
        <v>9389</v>
      </c>
      <c r="C625" s="23" t="str">
        <f>"jingdian/"&amp;VLOOKUP(I625,city!$D$4:$P$352,12,FALSE)&amp;"/"&amp;VLOOKUP(I625,city!$D$4:$P$352,13,FALSE)&amp;"/tc/"&amp;H625&amp;".jpg"</f>
        <v>jingdian/shandong/dongying/tc/5.jpg</v>
      </c>
      <c r="D625" s="31">
        <v>55</v>
      </c>
      <c r="E625" s="31" t="str">
        <f t="shared" si="47"/>
        <v>52,58,61,66,83</v>
      </c>
      <c r="F625" s="2" t="str">
        <f>VLOOKUP(G625,city!$A$4:$D$352,4,0)</f>
        <v>东营</v>
      </c>
      <c r="G625" s="9">
        <f t="shared" si="48"/>
        <v>127</v>
      </c>
      <c r="H625" s="9">
        <f>IF(VLOOKUP(G624,city!$K$4:$M$352,3,0)&gt;H624,H624+1,1)</f>
        <v>5</v>
      </c>
      <c r="I625" s="23" t="s">
        <v>301</v>
      </c>
      <c r="J625" s="23">
        <f t="shared" si="46"/>
        <v>112705</v>
      </c>
      <c r="K625" s="23">
        <f t="shared" si="49"/>
        <v>-1</v>
      </c>
    </row>
    <row r="626" spans="1:11" x14ac:dyDescent="0.15">
      <c r="A626" s="23">
        <f t="shared" si="45"/>
        <v>112801</v>
      </c>
      <c r="B626" s="23" t="s">
        <v>9397</v>
      </c>
      <c r="C626" s="23" t="str">
        <f>"jingdian/"&amp;VLOOKUP(I626,city!$D$4:$P$352,12,FALSE)&amp;"/"&amp;VLOOKUP(I626,city!$D$4:$P$352,13,FALSE)&amp;"/tc/"&amp;H626&amp;".jpg"</f>
        <v>jingdian/shandong/yantai/tc/1.jpg</v>
      </c>
      <c r="D626" s="31">
        <v>75</v>
      </c>
      <c r="E626" s="31" t="str">
        <f t="shared" si="47"/>
        <v>71,79,83,90,113</v>
      </c>
      <c r="F626" s="2" t="str">
        <f>VLOOKUP(G626,city!$A$4:$D$352,4,0)</f>
        <v>烟台</v>
      </c>
      <c r="G626" s="9">
        <f t="shared" si="48"/>
        <v>128</v>
      </c>
      <c r="H626" s="9">
        <f>IF(VLOOKUP(G625,city!$K$4:$M$352,3,0)&gt;H625,H625+1,1)</f>
        <v>1</v>
      </c>
      <c r="I626" s="23" t="s">
        <v>303</v>
      </c>
      <c r="J626" s="23">
        <f t="shared" si="46"/>
        <v>112801</v>
      </c>
      <c r="K626" s="23">
        <f t="shared" si="49"/>
        <v>-1</v>
      </c>
    </row>
    <row r="627" spans="1:11" x14ac:dyDescent="0.15">
      <c r="A627" s="23">
        <f t="shared" si="45"/>
        <v>112802</v>
      </c>
      <c r="B627" s="23" t="s">
        <v>10511</v>
      </c>
      <c r="C627" s="23" t="str">
        <f>"jingdian/"&amp;VLOOKUP(I627,city!$D$4:$P$352,12,FALSE)&amp;"/"&amp;VLOOKUP(I627,city!$D$4:$P$352,13,FALSE)&amp;"/tc/"&amp;H627&amp;".jpg"</f>
        <v>jingdian/shandong/yantai/tc/2.jpg</v>
      </c>
      <c r="D627" s="31">
        <v>48</v>
      </c>
      <c r="E627" s="31" t="str">
        <f t="shared" si="47"/>
        <v>46,50,53,58,72</v>
      </c>
      <c r="F627" s="2" t="str">
        <f>VLOOKUP(G627,city!$A$4:$D$352,4,0)</f>
        <v>烟台</v>
      </c>
      <c r="G627" s="9">
        <f t="shared" si="48"/>
        <v>128</v>
      </c>
      <c r="H627" s="9">
        <f>IF(VLOOKUP(G626,city!$K$4:$M$352,3,0)&gt;H626,H626+1,1)</f>
        <v>2</v>
      </c>
      <c r="I627" s="23" t="s">
        <v>303</v>
      </c>
      <c r="J627" s="23">
        <f t="shared" si="46"/>
        <v>112802</v>
      </c>
      <c r="K627" s="23">
        <f t="shared" si="49"/>
        <v>-1</v>
      </c>
    </row>
    <row r="628" spans="1:11" x14ac:dyDescent="0.15">
      <c r="A628" s="23">
        <f t="shared" si="45"/>
        <v>112803</v>
      </c>
      <c r="B628" s="23" t="s">
        <v>9402</v>
      </c>
      <c r="C628" s="23" t="str">
        <f>"jingdian/"&amp;VLOOKUP(I628,city!$D$4:$P$352,12,FALSE)&amp;"/"&amp;VLOOKUP(I628,city!$D$4:$P$352,13,FALSE)&amp;"/tc/"&amp;H628&amp;".jpg"</f>
        <v>jingdian/shandong/yantai/tc/3.jpg</v>
      </c>
      <c r="D628" s="31">
        <v>78</v>
      </c>
      <c r="E628" s="31" t="str">
        <f t="shared" si="47"/>
        <v>74,82,86,94,117</v>
      </c>
      <c r="F628" s="2" t="str">
        <f>VLOOKUP(G628,city!$A$4:$D$352,4,0)</f>
        <v>烟台</v>
      </c>
      <c r="G628" s="9">
        <f t="shared" si="48"/>
        <v>128</v>
      </c>
      <c r="H628" s="9">
        <f>IF(VLOOKUP(G627,city!$K$4:$M$352,3,0)&gt;H627,H627+1,1)</f>
        <v>3</v>
      </c>
      <c r="I628" s="23" t="s">
        <v>303</v>
      </c>
      <c r="J628" s="23">
        <f t="shared" si="46"/>
        <v>112803</v>
      </c>
      <c r="K628" s="23">
        <f t="shared" si="49"/>
        <v>-1</v>
      </c>
    </row>
    <row r="629" spans="1:11" x14ac:dyDescent="0.15">
      <c r="A629" s="23">
        <f t="shared" si="45"/>
        <v>112804</v>
      </c>
      <c r="B629" s="23" t="s">
        <v>10512</v>
      </c>
      <c r="C629" s="23" t="str">
        <f>"jingdian/"&amp;VLOOKUP(I629,city!$D$4:$P$352,12,FALSE)&amp;"/"&amp;VLOOKUP(I629,city!$D$4:$P$352,13,FALSE)&amp;"/tc/"&amp;H629&amp;".jpg"</f>
        <v>jingdian/shandong/yantai/tc/4.jpg</v>
      </c>
      <c r="D629" s="31">
        <v>32</v>
      </c>
      <c r="E629" s="31" t="str">
        <f t="shared" si="47"/>
        <v>30,34,35,38,48</v>
      </c>
      <c r="F629" s="2" t="str">
        <f>VLOOKUP(G629,city!$A$4:$D$352,4,0)</f>
        <v>烟台</v>
      </c>
      <c r="G629" s="9">
        <f t="shared" si="48"/>
        <v>128</v>
      </c>
      <c r="H629" s="9">
        <f>IF(VLOOKUP(G628,city!$K$4:$M$352,3,0)&gt;H628,H628+1,1)</f>
        <v>4</v>
      </c>
      <c r="I629" s="23" t="s">
        <v>303</v>
      </c>
      <c r="J629" s="23">
        <f t="shared" si="46"/>
        <v>112804</v>
      </c>
      <c r="K629" s="23">
        <f t="shared" si="49"/>
        <v>-1</v>
      </c>
    </row>
    <row r="630" spans="1:11" x14ac:dyDescent="0.15">
      <c r="A630" s="23">
        <f t="shared" si="45"/>
        <v>112805</v>
      </c>
      <c r="B630" s="23" t="s">
        <v>9400</v>
      </c>
      <c r="C630" s="23" t="str">
        <f>"jingdian/"&amp;VLOOKUP(I630,city!$D$4:$P$352,12,FALSE)&amp;"/"&amp;VLOOKUP(I630,city!$D$4:$P$352,13,FALSE)&amp;"/tc/"&amp;H630&amp;".jpg"</f>
        <v>jingdian/shandong/yantai/tc/5.jpg</v>
      </c>
      <c r="D630" s="31">
        <v>1300</v>
      </c>
      <c r="E630" s="31" t="str">
        <f t="shared" si="47"/>
        <v>1235,1365,1430,1495,1690</v>
      </c>
      <c r="F630" s="2" t="str">
        <f>VLOOKUP(G630,city!$A$4:$D$352,4,0)</f>
        <v>烟台</v>
      </c>
      <c r="G630" s="9">
        <f t="shared" si="48"/>
        <v>128</v>
      </c>
      <c r="H630" s="9">
        <f>IF(VLOOKUP(G629,city!$K$4:$M$352,3,0)&gt;H629,H629+1,1)</f>
        <v>5</v>
      </c>
      <c r="I630" s="23" t="s">
        <v>303</v>
      </c>
      <c r="J630" s="23">
        <f t="shared" si="46"/>
        <v>112805</v>
      </c>
      <c r="K630" s="23">
        <f t="shared" si="49"/>
        <v>2</v>
      </c>
    </row>
    <row r="631" spans="1:11" x14ac:dyDescent="0.15">
      <c r="A631" s="23">
        <f t="shared" si="45"/>
        <v>112901</v>
      </c>
      <c r="B631" s="23" t="s">
        <v>10513</v>
      </c>
      <c r="C631" s="23" t="str">
        <f>"jingdian/"&amp;VLOOKUP(I631,city!$D$4:$P$352,12,FALSE)&amp;"/"&amp;VLOOKUP(I631,city!$D$4:$P$352,13,FALSE)&amp;"/tc/"&amp;H631&amp;".jpg"</f>
        <v>jingdian/shandong/weifang/tc/1.jpg</v>
      </c>
      <c r="D631" s="31">
        <v>10</v>
      </c>
      <c r="E631" s="31" t="str">
        <f t="shared" si="47"/>
        <v>10,11,11,12,15</v>
      </c>
      <c r="F631" s="2" t="str">
        <f>VLOOKUP(G631,city!$A$4:$D$352,4,0)</f>
        <v>潍坊</v>
      </c>
      <c r="G631" s="9">
        <f t="shared" si="48"/>
        <v>129</v>
      </c>
      <c r="H631" s="9">
        <f>IF(VLOOKUP(G630,city!$K$4:$M$352,3,0)&gt;H630,H630+1,1)</f>
        <v>1</v>
      </c>
      <c r="I631" s="23" t="s">
        <v>305</v>
      </c>
      <c r="J631" s="23">
        <f t="shared" si="46"/>
        <v>112901</v>
      </c>
      <c r="K631" s="23">
        <f t="shared" si="49"/>
        <v>-1</v>
      </c>
    </row>
    <row r="632" spans="1:11" x14ac:dyDescent="0.15">
      <c r="A632" s="23">
        <f t="shared" si="45"/>
        <v>112902</v>
      </c>
      <c r="B632" s="23" t="s">
        <v>9406</v>
      </c>
      <c r="C632" s="23" t="str">
        <f>"jingdian/"&amp;VLOOKUP(I632,city!$D$4:$P$352,12,FALSE)&amp;"/"&amp;VLOOKUP(I632,city!$D$4:$P$352,13,FALSE)&amp;"/tc/"&amp;H632&amp;".jpg"</f>
        <v>jingdian/shandong/weifang/tc/2.jpg</v>
      </c>
      <c r="D632" s="31">
        <v>7</v>
      </c>
      <c r="E632" s="31" t="str">
        <f t="shared" si="47"/>
        <v>7,7,8,8,11</v>
      </c>
      <c r="F632" s="2" t="str">
        <f>VLOOKUP(G632,city!$A$4:$D$352,4,0)</f>
        <v>潍坊</v>
      </c>
      <c r="G632" s="9">
        <f t="shared" si="48"/>
        <v>129</v>
      </c>
      <c r="H632" s="9">
        <f>IF(VLOOKUP(G631,city!$K$4:$M$352,3,0)&gt;H631,H631+1,1)</f>
        <v>2</v>
      </c>
      <c r="I632" s="23" t="s">
        <v>305</v>
      </c>
      <c r="J632" s="23">
        <f t="shared" si="46"/>
        <v>112902</v>
      </c>
      <c r="K632" s="23">
        <f t="shared" si="49"/>
        <v>-1</v>
      </c>
    </row>
    <row r="633" spans="1:11" x14ac:dyDescent="0.15">
      <c r="A633" s="23">
        <f t="shared" si="45"/>
        <v>112903</v>
      </c>
      <c r="B633" s="23" t="s">
        <v>10514</v>
      </c>
      <c r="C633" s="23" t="str">
        <f>"jingdian/"&amp;VLOOKUP(I633,city!$D$4:$P$352,12,FALSE)&amp;"/"&amp;VLOOKUP(I633,city!$D$4:$P$352,13,FALSE)&amp;"/tc/"&amp;H633&amp;".jpg"</f>
        <v>jingdian/shandong/weifang/tc/3.jpg</v>
      </c>
      <c r="D633" s="31">
        <v>14</v>
      </c>
      <c r="E633" s="31" t="str">
        <f t="shared" si="47"/>
        <v>13,15,15,17,21</v>
      </c>
      <c r="F633" s="2" t="str">
        <f>VLOOKUP(G633,city!$A$4:$D$352,4,0)</f>
        <v>潍坊</v>
      </c>
      <c r="G633" s="9">
        <f t="shared" si="48"/>
        <v>129</v>
      </c>
      <c r="H633" s="9">
        <f>IF(VLOOKUP(G632,city!$K$4:$M$352,3,0)&gt;H632,H632+1,1)</f>
        <v>3</v>
      </c>
      <c r="I633" s="23" t="s">
        <v>305</v>
      </c>
      <c r="J633" s="23">
        <f t="shared" si="46"/>
        <v>112903</v>
      </c>
      <c r="K633" s="23">
        <f t="shared" si="49"/>
        <v>-1</v>
      </c>
    </row>
    <row r="634" spans="1:11" x14ac:dyDescent="0.15">
      <c r="A634" s="23">
        <f t="shared" si="45"/>
        <v>112904</v>
      </c>
      <c r="B634" s="23" t="s">
        <v>9409</v>
      </c>
      <c r="C634" s="23" t="str">
        <f>"jingdian/"&amp;VLOOKUP(I634,city!$D$4:$P$352,12,FALSE)&amp;"/"&amp;VLOOKUP(I634,city!$D$4:$P$352,13,FALSE)&amp;"/tc/"&amp;H634&amp;".jpg"</f>
        <v>jingdian/shandong/weifang/tc/4.jpg</v>
      </c>
      <c r="D634" s="31">
        <v>129</v>
      </c>
      <c r="E634" s="31" t="str">
        <f t="shared" si="47"/>
        <v>123,135,142,155,194</v>
      </c>
      <c r="F634" s="2" t="str">
        <f>VLOOKUP(G634,city!$A$4:$D$352,4,0)</f>
        <v>潍坊</v>
      </c>
      <c r="G634" s="9">
        <f t="shared" si="48"/>
        <v>129</v>
      </c>
      <c r="H634" s="9">
        <f>IF(VLOOKUP(G633,city!$K$4:$M$352,3,0)&gt;H633,H633+1,1)</f>
        <v>4</v>
      </c>
      <c r="I634" s="23" t="s">
        <v>305</v>
      </c>
      <c r="J634" s="23">
        <f t="shared" si="46"/>
        <v>112904</v>
      </c>
      <c r="K634" s="23">
        <f t="shared" si="49"/>
        <v>10</v>
      </c>
    </row>
    <row r="635" spans="1:11" x14ac:dyDescent="0.15">
      <c r="A635" s="23">
        <f t="shared" si="45"/>
        <v>112905</v>
      </c>
      <c r="B635" s="23" t="s">
        <v>9404</v>
      </c>
      <c r="C635" s="23" t="str">
        <f>"jingdian/"&amp;VLOOKUP(I635,city!$D$4:$P$352,12,FALSE)&amp;"/"&amp;VLOOKUP(I635,city!$D$4:$P$352,13,FALSE)&amp;"/tc/"&amp;H635&amp;".jpg"</f>
        <v>jingdian/shandong/weifang/tc/5.jpg</v>
      </c>
      <c r="D635" s="31">
        <v>65</v>
      </c>
      <c r="E635" s="31" t="str">
        <f t="shared" si="47"/>
        <v>62,68,72,78,98</v>
      </c>
      <c r="F635" s="2" t="str">
        <f>VLOOKUP(G635,city!$A$4:$D$352,4,0)</f>
        <v>潍坊</v>
      </c>
      <c r="G635" s="9">
        <f t="shared" si="48"/>
        <v>129</v>
      </c>
      <c r="H635" s="9">
        <f>IF(VLOOKUP(G634,city!$K$4:$M$352,3,0)&gt;H634,H634+1,1)</f>
        <v>5</v>
      </c>
      <c r="I635" s="23" t="s">
        <v>305</v>
      </c>
      <c r="J635" s="23">
        <f t="shared" si="46"/>
        <v>112905</v>
      </c>
      <c r="K635" s="23">
        <f t="shared" si="49"/>
        <v>-1</v>
      </c>
    </row>
    <row r="636" spans="1:11" x14ac:dyDescent="0.15">
      <c r="A636" s="23">
        <f t="shared" si="45"/>
        <v>113001</v>
      </c>
      <c r="B636" s="23" t="s">
        <v>9411</v>
      </c>
      <c r="C636" s="23" t="str">
        <f>"jingdian/"&amp;VLOOKUP(I636,city!$D$4:$P$352,12,FALSE)&amp;"/"&amp;VLOOKUP(I636,city!$D$4:$P$352,13,FALSE)&amp;"/tc/"&amp;H636&amp;".jpg"</f>
        <v>jingdian/shandong/jining/tc/1.jpg</v>
      </c>
      <c r="D636" s="31">
        <v>34</v>
      </c>
      <c r="E636" s="31" t="str">
        <f t="shared" si="47"/>
        <v>32,36,37,41,51</v>
      </c>
      <c r="F636" s="2" t="str">
        <f>VLOOKUP(G636,city!$A$4:$D$352,4,0)</f>
        <v>济宁</v>
      </c>
      <c r="G636" s="9">
        <f t="shared" si="48"/>
        <v>130</v>
      </c>
      <c r="H636" s="9">
        <f>IF(VLOOKUP(G635,city!$K$4:$M$352,3,0)&gt;H635,H635+1,1)</f>
        <v>1</v>
      </c>
      <c r="I636" s="23" t="s">
        <v>307</v>
      </c>
      <c r="J636" s="23">
        <f t="shared" si="46"/>
        <v>113001</v>
      </c>
      <c r="K636" s="23">
        <f t="shared" si="49"/>
        <v>-1</v>
      </c>
    </row>
    <row r="637" spans="1:11" x14ac:dyDescent="0.15">
      <c r="A637" s="23">
        <f t="shared" si="45"/>
        <v>113002</v>
      </c>
      <c r="B637" s="23" t="s">
        <v>9415</v>
      </c>
      <c r="C637" s="23" t="str">
        <f>"jingdian/"&amp;VLOOKUP(I637,city!$D$4:$P$352,12,FALSE)&amp;"/"&amp;VLOOKUP(I637,city!$D$4:$P$352,13,FALSE)&amp;"/tc/"&amp;H637&amp;".jpg"</f>
        <v>jingdian/shandong/jining/tc/2.jpg</v>
      </c>
      <c r="D637" s="31">
        <v>26</v>
      </c>
      <c r="E637" s="31" t="str">
        <f t="shared" si="47"/>
        <v>25,27,29,31,39</v>
      </c>
      <c r="F637" s="2" t="str">
        <f>VLOOKUP(G637,city!$A$4:$D$352,4,0)</f>
        <v>济宁</v>
      </c>
      <c r="G637" s="9">
        <f t="shared" si="48"/>
        <v>130</v>
      </c>
      <c r="H637" s="9">
        <f>IF(VLOOKUP(G636,city!$K$4:$M$352,3,0)&gt;H636,H636+1,1)</f>
        <v>2</v>
      </c>
      <c r="I637" s="23" t="s">
        <v>307</v>
      </c>
      <c r="J637" s="23">
        <f t="shared" si="46"/>
        <v>113002</v>
      </c>
      <c r="K637" s="23">
        <f t="shared" si="49"/>
        <v>-1</v>
      </c>
    </row>
    <row r="638" spans="1:11" x14ac:dyDescent="0.15">
      <c r="A638" s="23">
        <f t="shared" si="45"/>
        <v>113003</v>
      </c>
      <c r="B638" s="23" t="s">
        <v>9413</v>
      </c>
      <c r="C638" s="23" t="str">
        <f>"jingdian/"&amp;VLOOKUP(I638,city!$D$4:$P$352,12,FALSE)&amp;"/"&amp;VLOOKUP(I638,city!$D$4:$P$352,13,FALSE)&amp;"/tc/"&amp;H638&amp;".jpg"</f>
        <v>jingdian/shandong/jining/tc/3.jpg</v>
      </c>
      <c r="D638" s="31">
        <v>3</v>
      </c>
      <c r="E638" s="31" t="str">
        <f t="shared" si="47"/>
        <v>3,3,3,4,5</v>
      </c>
      <c r="F638" s="2" t="str">
        <f>VLOOKUP(G638,city!$A$4:$D$352,4,0)</f>
        <v>济宁</v>
      </c>
      <c r="G638" s="9">
        <f t="shared" si="48"/>
        <v>130</v>
      </c>
      <c r="H638" s="9">
        <f>IF(VLOOKUP(G637,city!$K$4:$M$352,3,0)&gt;H637,H637+1,1)</f>
        <v>3</v>
      </c>
      <c r="I638" s="23" t="s">
        <v>307</v>
      </c>
      <c r="J638" s="23">
        <f t="shared" si="46"/>
        <v>113003</v>
      </c>
      <c r="K638" s="23">
        <f t="shared" si="49"/>
        <v>-1</v>
      </c>
    </row>
    <row r="639" spans="1:11" x14ac:dyDescent="0.15">
      <c r="A639" s="23">
        <f t="shared" si="45"/>
        <v>113004</v>
      </c>
      <c r="B639" s="23" t="s">
        <v>9417</v>
      </c>
      <c r="C639" s="23" t="str">
        <f>"jingdian/"&amp;VLOOKUP(I639,city!$D$4:$P$352,12,FALSE)&amp;"/"&amp;VLOOKUP(I639,city!$D$4:$P$352,13,FALSE)&amp;"/tc/"&amp;H639&amp;".jpg"</f>
        <v>jingdian/shandong/jining/tc/4.jpg</v>
      </c>
      <c r="D639" s="31">
        <v>23</v>
      </c>
      <c r="E639" s="31" t="str">
        <f t="shared" si="47"/>
        <v>22,24,25,28,35</v>
      </c>
      <c r="F639" s="2" t="str">
        <f>VLOOKUP(G639,city!$A$4:$D$352,4,0)</f>
        <v>济宁</v>
      </c>
      <c r="G639" s="9">
        <f t="shared" si="48"/>
        <v>130</v>
      </c>
      <c r="H639" s="9">
        <f>IF(VLOOKUP(G638,city!$K$4:$M$352,3,0)&gt;H638,H638+1,1)</f>
        <v>4</v>
      </c>
      <c r="I639" s="23" t="s">
        <v>307</v>
      </c>
      <c r="J639" s="23">
        <f t="shared" si="46"/>
        <v>113004</v>
      </c>
      <c r="K639" s="23">
        <f t="shared" si="49"/>
        <v>-1</v>
      </c>
    </row>
    <row r="640" spans="1:11" x14ac:dyDescent="0.15">
      <c r="A640" s="23">
        <f t="shared" si="45"/>
        <v>113005</v>
      </c>
      <c r="B640" s="23" t="s">
        <v>10515</v>
      </c>
      <c r="C640" s="23" t="str">
        <f>"jingdian/"&amp;VLOOKUP(I640,city!$D$4:$P$352,12,FALSE)&amp;"/"&amp;VLOOKUP(I640,city!$D$4:$P$352,13,FALSE)&amp;"/tc/"&amp;H640&amp;".jpg"</f>
        <v>jingdian/shandong/jining/tc/5.jpg</v>
      </c>
      <c r="D640" s="31">
        <v>39</v>
      </c>
      <c r="E640" s="31" t="str">
        <f t="shared" si="47"/>
        <v>37,41,43,47,59</v>
      </c>
      <c r="F640" s="2" t="str">
        <f>VLOOKUP(G640,city!$A$4:$D$352,4,0)</f>
        <v>济宁</v>
      </c>
      <c r="G640" s="9">
        <f t="shared" si="48"/>
        <v>130</v>
      </c>
      <c r="H640" s="9">
        <f>IF(VLOOKUP(G639,city!$K$4:$M$352,3,0)&gt;H639,H639+1,1)</f>
        <v>5</v>
      </c>
      <c r="I640" s="23" t="s">
        <v>307</v>
      </c>
      <c r="J640" s="23">
        <f t="shared" si="46"/>
        <v>113005</v>
      </c>
      <c r="K640" s="23">
        <f t="shared" si="49"/>
        <v>-1</v>
      </c>
    </row>
    <row r="641" spans="1:11" x14ac:dyDescent="0.15">
      <c r="A641" s="23">
        <f t="shared" si="45"/>
        <v>113101</v>
      </c>
      <c r="B641" s="23" t="s">
        <v>9424</v>
      </c>
      <c r="C641" s="23" t="str">
        <f>"jingdian/"&amp;VLOOKUP(I641,city!$D$4:$P$352,12,FALSE)&amp;"/"&amp;VLOOKUP(I641,city!$D$4:$P$352,13,FALSE)&amp;"/tc/"&amp;H641&amp;".jpg"</f>
        <v>jingdian/shandong/taian/tc/1.jpg</v>
      </c>
      <c r="D641" s="31">
        <v>38</v>
      </c>
      <c r="E641" s="31" t="str">
        <f t="shared" si="47"/>
        <v>36,40,42,46,57</v>
      </c>
      <c r="F641" s="2" t="str">
        <f>VLOOKUP(G641,city!$A$4:$D$352,4,0)</f>
        <v>泰安</v>
      </c>
      <c r="G641" s="9">
        <f t="shared" si="48"/>
        <v>131</v>
      </c>
      <c r="H641" s="9">
        <f>IF(VLOOKUP(G640,city!$K$4:$M$352,3,0)&gt;H640,H640+1,1)</f>
        <v>1</v>
      </c>
      <c r="I641" s="23" t="s">
        <v>309</v>
      </c>
      <c r="J641" s="23">
        <f t="shared" si="46"/>
        <v>113101</v>
      </c>
      <c r="K641" s="23">
        <f t="shared" si="49"/>
        <v>-1</v>
      </c>
    </row>
    <row r="642" spans="1:11" x14ac:dyDescent="0.15">
      <c r="A642" s="23">
        <f t="shared" si="45"/>
        <v>113102</v>
      </c>
      <c r="B642" s="23" t="s">
        <v>10516</v>
      </c>
      <c r="C642" s="23" t="str">
        <f>"jingdian/"&amp;VLOOKUP(I642,city!$D$4:$P$352,12,FALSE)&amp;"/"&amp;VLOOKUP(I642,city!$D$4:$P$352,13,FALSE)&amp;"/tc/"&amp;H642&amp;".jpg"</f>
        <v>jingdian/shandong/taian/tc/2.jpg</v>
      </c>
      <c r="D642" s="31">
        <v>25</v>
      </c>
      <c r="E642" s="31" t="str">
        <f t="shared" si="47"/>
        <v>24,26,28,30,38</v>
      </c>
      <c r="F642" s="2" t="str">
        <f>VLOOKUP(G642,city!$A$4:$D$352,4,0)</f>
        <v>泰安</v>
      </c>
      <c r="G642" s="9">
        <f t="shared" si="48"/>
        <v>131</v>
      </c>
      <c r="H642" s="9">
        <f>IF(VLOOKUP(G641,city!$K$4:$M$352,3,0)&gt;H641,H641+1,1)</f>
        <v>2</v>
      </c>
      <c r="I642" s="23" t="s">
        <v>309</v>
      </c>
      <c r="J642" s="23">
        <f t="shared" si="46"/>
        <v>113102</v>
      </c>
      <c r="K642" s="23">
        <f t="shared" si="49"/>
        <v>-1</v>
      </c>
    </row>
    <row r="643" spans="1:11" x14ac:dyDescent="0.15">
      <c r="A643" s="23">
        <f t="shared" si="45"/>
        <v>113103</v>
      </c>
      <c r="B643" s="23" t="s">
        <v>9422</v>
      </c>
      <c r="C643" s="23" t="str">
        <f>"jingdian/"&amp;VLOOKUP(I643,city!$D$4:$P$352,12,FALSE)&amp;"/"&amp;VLOOKUP(I643,city!$D$4:$P$352,13,FALSE)&amp;"/tc/"&amp;H643&amp;".jpg"</f>
        <v>jingdian/shandong/taian/tc/3.jpg</v>
      </c>
      <c r="D643" s="31">
        <v>20</v>
      </c>
      <c r="E643" s="31" t="str">
        <f t="shared" si="47"/>
        <v>19,21,22,24,30</v>
      </c>
      <c r="F643" s="2" t="str">
        <f>VLOOKUP(G643,city!$A$4:$D$352,4,0)</f>
        <v>泰安</v>
      </c>
      <c r="G643" s="9">
        <f t="shared" si="48"/>
        <v>131</v>
      </c>
      <c r="H643" s="9">
        <f>IF(VLOOKUP(G642,city!$K$4:$M$352,3,0)&gt;H642,H642+1,1)</f>
        <v>3</v>
      </c>
      <c r="I643" s="23" t="s">
        <v>309</v>
      </c>
      <c r="J643" s="23">
        <f t="shared" si="46"/>
        <v>113103</v>
      </c>
      <c r="K643" s="23">
        <f t="shared" si="49"/>
        <v>-1</v>
      </c>
    </row>
    <row r="644" spans="1:11" x14ac:dyDescent="0.15">
      <c r="A644" s="23">
        <f t="shared" ref="A644:A707" si="50">H644+G644*100+100000</f>
        <v>113104</v>
      </c>
      <c r="B644" s="23" t="s">
        <v>10517</v>
      </c>
      <c r="C644" s="23" t="str">
        <f>"jingdian/"&amp;VLOOKUP(I644,city!$D$4:$P$352,12,FALSE)&amp;"/"&amp;VLOOKUP(I644,city!$D$4:$P$352,13,FALSE)&amp;"/tc/"&amp;H644&amp;".jpg"</f>
        <v>jingdian/shandong/taian/tc/4.jpg</v>
      </c>
      <c r="D644" s="31">
        <v>45</v>
      </c>
      <c r="E644" s="31" t="str">
        <f t="shared" si="47"/>
        <v>43,47,50,54,68</v>
      </c>
      <c r="F644" s="2" t="str">
        <f>VLOOKUP(G644,city!$A$4:$D$352,4,0)</f>
        <v>泰安</v>
      </c>
      <c r="G644" s="9">
        <f t="shared" si="48"/>
        <v>131</v>
      </c>
      <c r="H644" s="9">
        <f>IF(VLOOKUP(G643,city!$K$4:$M$352,3,0)&gt;H643,H643+1,1)</f>
        <v>4</v>
      </c>
      <c r="I644" s="23" t="s">
        <v>309</v>
      </c>
      <c r="J644" s="23">
        <f t="shared" ref="J644:J707" si="51">A644</f>
        <v>113104</v>
      </c>
      <c r="K644" s="23">
        <f t="shared" si="49"/>
        <v>-1</v>
      </c>
    </row>
    <row r="645" spans="1:11" x14ac:dyDescent="0.15">
      <c r="A645" s="23">
        <f t="shared" si="50"/>
        <v>113105</v>
      </c>
      <c r="B645" s="23" t="s">
        <v>9419</v>
      </c>
      <c r="C645" s="23" t="str">
        <f>"jingdian/"&amp;VLOOKUP(I645,city!$D$4:$P$352,12,FALSE)&amp;"/"&amp;VLOOKUP(I645,city!$D$4:$P$352,13,FALSE)&amp;"/tc/"&amp;H645&amp;".jpg"</f>
        <v>jingdian/shandong/taian/tc/5.jpg</v>
      </c>
      <c r="D645" s="31">
        <v>33</v>
      </c>
      <c r="E645" s="31" t="str">
        <f t="shared" ref="E645:E708" si="52">ROUND(D645*0.95,0)&amp;","&amp;ROUND(D645*1.05,0)&amp;","&amp;ROUND(D645*1.1,0)&amp;","&amp;ROUND(D645*IF(D645&gt;1000,1.15,1.2),0)&amp;","&amp;ROUND(D645*IF(D645&gt;1000,1.3,1.5),0)</f>
        <v>31,35,36,40,50</v>
      </c>
      <c r="F645" s="2" t="str">
        <f>VLOOKUP(G645,city!$A$4:$D$352,4,0)</f>
        <v>泰安</v>
      </c>
      <c r="G645" s="9">
        <f t="shared" ref="G645:G708" si="53">IF(H645&gt;H644,G644,G644+1)</f>
        <v>131</v>
      </c>
      <c r="H645" s="9">
        <f>IF(VLOOKUP(G644,city!$K$4:$M$352,3,0)&gt;H644,H644+1,1)</f>
        <v>5</v>
      </c>
      <c r="I645" s="23" t="s">
        <v>309</v>
      </c>
      <c r="J645" s="23">
        <f t="shared" si="51"/>
        <v>113105</v>
      </c>
      <c r="K645" s="23">
        <f t="shared" ref="K645:K708" si="54">IF(D645&gt;1500,1,IF(D645&gt;800,2,IF(D645&gt;500,3,IF(D645&gt;300,5,IF(D645&gt;100,10,-1)))))</f>
        <v>-1</v>
      </c>
    </row>
    <row r="646" spans="1:11" x14ac:dyDescent="0.15">
      <c r="A646" s="23">
        <f t="shared" si="50"/>
        <v>113201</v>
      </c>
      <c r="B646" s="23" t="s">
        <v>9426</v>
      </c>
      <c r="C646" s="23" t="str">
        <f>"jingdian/"&amp;VLOOKUP(I646,city!$D$4:$P$352,12,FALSE)&amp;"/"&amp;VLOOKUP(I646,city!$D$4:$P$352,13,FALSE)&amp;"/tc/"&amp;H646&amp;".jpg"</f>
        <v>jingdian/shandong/weihai/tc/1.jpg</v>
      </c>
      <c r="D646" s="31">
        <v>78</v>
      </c>
      <c r="E646" s="31" t="str">
        <f t="shared" si="52"/>
        <v>74,82,86,94,117</v>
      </c>
      <c r="F646" s="2" t="str">
        <f>VLOOKUP(G646,city!$A$4:$D$352,4,0)</f>
        <v>威海</v>
      </c>
      <c r="G646" s="9">
        <f t="shared" si="53"/>
        <v>132</v>
      </c>
      <c r="H646" s="9">
        <f>IF(VLOOKUP(G645,city!$K$4:$M$352,3,0)&gt;H645,H645+1,1)</f>
        <v>1</v>
      </c>
      <c r="I646" s="23" t="s">
        <v>311</v>
      </c>
      <c r="J646" s="23">
        <f t="shared" si="51"/>
        <v>113201</v>
      </c>
      <c r="K646" s="23">
        <f t="shared" si="54"/>
        <v>-1</v>
      </c>
    </row>
    <row r="647" spans="1:11" x14ac:dyDescent="0.15">
      <c r="A647" s="23">
        <f t="shared" si="50"/>
        <v>113202</v>
      </c>
      <c r="B647" s="23" t="s">
        <v>9431</v>
      </c>
      <c r="C647" s="23" t="str">
        <f>"jingdian/"&amp;VLOOKUP(I647,city!$D$4:$P$352,12,FALSE)&amp;"/"&amp;VLOOKUP(I647,city!$D$4:$P$352,13,FALSE)&amp;"/tc/"&amp;H647&amp;".jpg"</f>
        <v>jingdian/shandong/weihai/tc/2.jpg</v>
      </c>
      <c r="D647" s="31">
        <v>29</v>
      </c>
      <c r="E647" s="31" t="str">
        <f t="shared" si="52"/>
        <v>28,30,32,35,44</v>
      </c>
      <c r="F647" s="2" t="str">
        <f>VLOOKUP(G647,city!$A$4:$D$352,4,0)</f>
        <v>威海</v>
      </c>
      <c r="G647" s="9">
        <f t="shared" si="53"/>
        <v>132</v>
      </c>
      <c r="H647" s="9">
        <f>IF(VLOOKUP(G646,city!$K$4:$M$352,3,0)&gt;H646,H646+1,1)</f>
        <v>2</v>
      </c>
      <c r="I647" s="23" t="s">
        <v>311</v>
      </c>
      <c r="J647" s="23">
        <f t="shared" si="51"/>
        <v>113202</v>
      </c>
      <c r="K647" s="23">
        <f t="shared" si="54"/>
        <v>-1</v>
      </c>
    </row>
    <row r="648" spans="1:11" x14ac:dyDescent="0.15">
      <c r="A648" s="23">
        <f t="shared" si="50"/>
        <v>113203</v>
      </c>
      <c r="B648" s="23" t="s">
        <v>9429</v>
      </c>
      <c r="C648" s="23" t="str">
        <f>"jingdian/"&amp;VLOOKUP(I648,city!$D$4:$P$352,12,FALSE)&amp;"/"&amp;VLOOKUP(I648,city!$D$4:$P$352,13,FALSE)&amp;"/tc/"&amp;H648&amp;".jpg"</f>
        <v>jingdian/shandong/weihai/tc/3.jpg</v>
      </c>
      <c r="D648" s="31">
        <v>29</v>
      </c>
      <c r="E648" s="31" t="str">
        <f t="shared" si="52"/>
        <v>28,30,32,35,44</v>
      </c>
      <c r="F648" s="2" t="str">
        <f>VLOOKUP(G648,city!$A$4:$D$352,4,0)</f>
        <v>威海</v>
      </c>
      <c r="G648" s="9">
        <f t="shared" si="53"/>
        <v>132</v>
      </c>
      <c r="H648" s="9">
        <f>IF(VLOOKUP(G647,city!$K$4:$M$352,3,0)&gt;H647,H647+1,1)</f>
        <v>3</v>
      </c>
      <c r="I648" s="23" t="s">
        <v>311</v>
      </c>
      <c r="J648" s="23">
        <f t="shared" si="51"/>
        <v>113203</v>
      </c>
      <c r="K648" s="23">
        <f t="shared" si="54"/>
        <v>-1</v>
      </c>
    </row>
    <row r="649" spans="1:11" x14ac:dyDescent="0.15">
      <c r="A649" s="23">
        <f t="shared" si="50"/>
        <v>113204</v>
      </c>
      <c r="B649" s="23" t="s">
        <v>10518</v>
      </c>
      <c r="C649" s="23" t="str">
        <f>"jingdian/"&amp;VLOOKUP(I649,city!$D$4:$P$352,12,FALSE)&amp;"/"&amp;VLOOKUP(I649,city!$D$4:$P$352,13,FALSE)&amp;"/tc/"&amp;H649&amp;".jpg"</f>
        <v>jingdian/shandong/weihai/tc/4.jpg</v>
      </c>
      <c r="D649" s="31">
        <v>29</v>
      </c>
      <c r="E649" s="31" t="str">
        <f t="shared" si="52"/>
        <v>28,30,32,35,44</v>
      </c>
      <c r="F649" s="2" t="str">
        <f>VLOOKUP(G649,city!$A$4:$D$352,4,0)</f>
        <v>威海</v>
      </c>
      <c r="G649" s="9">
        <f t="shared" si="53"/>
        <v>132</v>
      </c>
      <c r="H649" s="9">
        <f>IF(VLOOKUP(G648,city!$K$4:$M$352,3,0)&gt;H648,H648+1,1)</f>
        <v>4</v>
      </c>
      <c r="I649" s="23" t="s">
        <v>311</v>
      </c>
      <c r="J649" s="23">
        <f t="shared" si="51"/>
        <v>113204</v>
      </c>
      <c r="K649" s="23">
        <f t="shared" si="54"/>
        <v>-1</v>
      </c>
    </row>
    <row r="650" spans="1:11" x14ac:dyDescent="0.15">
      <c r="A650" s="23">
        <f t="shared" si="50"/>
        <v>113205</v>
      </c>
      <c r="B650" s="23" t="s">
        <v>10519</v>
      </c>
      <c r="C650" s="23" t="str">
        <f>"jingdian/"&amp;VLOOKUP(I650,city!$D$4:$P$352,12,FALSE)&amp;"/"&amp;VLOOKUP(I650,city!$D$4:$P$352,13,FALSE)&amp;"/tc/"&amp;H650&amp;".jpg"</f>
        <v>jingdian/shandong/weihai/tc/5.jpg</v>
      </c>
      <c r="D650" s="31">
        <v>58</v>
      </c>
      <c r="E650" s="31" t="str">
        <f t="shared" si="52"/>
        <v>55,61,64,70,87</v>
      </c>
      <c r="F650" s="2" t="str">
        <f>VLOOKUP(G650,city!$A$4:$D$352,4,0)</f>
        <v>威海</v>
      </c>
      <c r="G650" s="9">
        <f t="shared" si="53"/>
        <v>132</v>
      </c>
      <c r="H650" s="9">
        <f>IF(VLOOKUP(G649,city!$K$4:$M$352,3,0)&gt;H649,H649+1,1)</f>
        <v>5</v>
      </c>
      <c r="I650" s="23" t="s">
        <v>311</v>
      </c>
      <c r="J650" s="23">
        <f t="shared" si="51"/>
        <v>113205</v>
      </c>
      <c r="K650" s="23">
        <f t="shared" si="54"/>
        <v>-1</v>
      </c>
    </row>
    <row r="651" spans="1:11" x14ac:dyDescent="0.15">
      <c r="A651" s="23">
        <f t="shared" si="50"/>
        <v>113301</v>
      </c>
      <c r="B651" s="23" t="s">
        <v>9433</v>
      </c>
      <c r="C651" s="23" t="str">
        <f>"jingdian/"&amp;VLOOKUP(I651,city!$D$4:$P$352,12,FALSE)&amp;"/"&amp;VLOOKUP(I651,city!$D$4:$P$352,13,FALSE)&amp;"/tc/"&amp;H651&amp;".jpg"</f>
        <v>jingdian/shandong/rizhao/tc/1.jpg</v>
      </c>
      <c r="D651" s="31">
        <v>30</v>
      </c>
      <c r="E651" s="31" t="str">
        <f t="shared" si="52"/>
        <v>29,32,33,36,45</v>
      </c>
      <c r="F651" s="2" t="str">
        <f>VLOOKUP(G651,city!$A$4:$D$352,4,0)</f>
        <v>日照</v>
      </c>
      <c r="G651" s="9">
        <f t="shared" si="53"/>
        <v>133</v>
      </c>
      <c r="H651" s="9">
        <f>IF(VLOOKUP(G650,city!$K$4:$M$352,3,0)&gt;H650,H650+1,1)</f>
        <v>1</v>
      </c>
      <c r="I651" s="23" t="s">
        <v>313</v>
      </c>
      <c r="J651" s="23">
        <f t="shared" si="51"/>
        <v>113301</v>
      </c>
      <c r="K651" s="23">
        <f t="shared" si="54"/>
        <v>-1</v>
      </c>
    </row>
    <row r="652" spans="1:11" x14ac:dyDescent="0.15">
      <c r="A652" s="23">
        <f t="shared" si="50"/>
        <v>113302</v>
      </c>
      <c r="B652" s="23" t="s">
        <v>10520</v>
      </c>
      <c r="C652" s="23" t="str">
        <f>"jingdian/"&amp;VLOOKUP(I652,city!$D$4:$P$352,12,FALSE)&amp;"/"&amp;VLOOKUP(I652,city!$D$4:$P$352,13,FALSE)&amp;"/tc/"&amp;H652&amp;".jpg"</f>
        <v>jingdian/shandong/rizhao/tc/2.jpg</v>
      </c>
      <c r="D652" s="31">
        <v>19</v>
      </c>
      <c r="E652" s="31" t="str">
        <f t="shared" si="52"/>
        <v>18,20,21,23,29</v>
      </c>
      <c r="F652" s="2" t="str">
        <f>VLOOKUP(G652,city!$A$4:$D$352,4,0)</f>
        <v>日照</v>
      </c>
      <c r="G652" s="9">
        <f t="shared" si="53"/>
        <v>133</v>
      </c>
      <c r="H652" s="9">
        <f>IF(VLOOKUP(G651,city!$K$4:$M$352,3,0)&gt;H651,H651+1,1)</f>
        <v>2</v>
      </c>
      <c r="I652" s="23" t="s">
        <v>313</v>
      </c>
      <c r="J652" s="23">
        <f t="shared" si="51"/>
        <v>113302</v>
      </c>
      <c r="K652" s="23">
        <f t="shared" si="54"/>
        <v>-1</v>
      </c>
    </row>
    <row r="653" spans="1:11" x14ac:dyDescent="0.15">
      <c r="A653" s="23">
        <f t="shared" si="50"/>
        <v>113303</v>
      </c>
      <c r="B653" s="23" t="s">
        <v>9439</v>
      </c>
      <c r="C653" s="23" t="str">
        <f>"jingdian/"&amp;VLOOKUP(I653,city!$D$4:$P$352,12,FALSE)&amp;"/"&amp;VLOOKUP(I653,city!$D$4:$P$352,13,FALSE)&amp;"/tc/"&amp;H653&amp;".jpg"</f>
        <v>jingdian/shandong/rizhao/tc/3.jpg</v>
      </c>
      <c r="D653" s="31">
        <v>33</v>
      </c>
      <c r="E653" s="31" t="str">
        <f t="shared" si="52"/>
        <v>31,35,36,40,50</v>
      </c>
      <c r="F653" s="2" t="str">
        <f>VLOOKUP(G653,city!$A$4:$D$352,4,0)</f>
        <v>日照</v>
      </c>
      <c r="G653" s="9">
        <f t="shared" si="53"/>
        <v>133</v>
      </c>
      <c r="H653" s="9">
        <f>IF(VLOOKUP(G652,city!$K$4:$M$352,3,0)&gt;H652,H652+1,1)</f>
        <v>3</v>
      </c>
      <c r="I653" s="23" t="s">
        <v>313</v>
      </c>
      <c r="J653" s="23">
        <f t="shared" si="51"/>
        <v>113303</v>
      </c>
      <c r="K653" s="23">
        <f t="shared" si="54"/>
        <v>-1</v>
      </c>
    </row>
    <row r="654" spans="1:11" x14ac:dyDescent="0.15">
      <c r="A654" s="23">
        <f t="shared" si="50"/>
        <v>113304</v>
      </c>
      <c r="B654" s="23" t="s">
        <v>9437</v>
      </c>
      <c r="C654" s="23" t="str">
        <f>"jingdian/"&amp;VLOOKUP(I654,city!$D$4:$P$352,12,FALSE)&amp;"/"&amp;VLOOKUP(I654,city!$D$4:$P$352,13,FALSE)&amp;"/tc/"&amp;H654&amp;".jpg"</f>
        <v>jingdian/shandong/rizhao/tc/4.jpg</v>
      </c>
      <c r="D654" s="31">
        <v>151</v>
      </c>
      <c r="E654" s="31" t="str">
        <f t="shared" si="52"/>
        <v>143,159,166,181,227</v>
      </c>
      <c r="F654" s="2" t="str">
        <f>VLOOKUP(G654,city!$A$4:$D$352,4,0)</f>
        <v>日照</v>
      </c>
      <c r="G654" s="9">
        <f t="shared" si="53"/>
        <v>133</v>
      </c>
      <c r="H654" s="9">
        <f>IF(VLOOKUP(G653,city!$K$4:$M$352,3,0)&gt;H653,H653+1,1)</f>
        <v>4</v>
      </c>
      <c r="I654" s="23" t="s">
        <v>313</v>
      </c>
      <c r="J654" s="23">
        <f t="shared" si="51"/>
        <v>113304</v>
      </c>
      <c r="K654" s="23">
        <f t="shared" si="54"/>
        <v>10</v>
      </c>
    </row>
    <row r="655" spans="1:11" x14ac:dyDescent="0.15">
      <c r="A655" s="23">
        <f t="shared" si="50"/>
        <v>113305</v>
      </c>
      <c r="B655" s="23" t="s">
        <v>9435</v>
      </c>
      <c r="C655" s="23" t="str">
        <f>"jingdian/"&amp;VLOOKUP(I655,city!$D$4:$P$352,12,FALSE)&amp;"/"&amp;VLOOKUP(I655,city!$D$4:$P$352,13,FALSE)&amp;"/tc/"&amp;H655&amp;".jpg"</f>
        <v>jingdian/shandong/rizhao/tc/5.jpg</v>
      </c>
      <c r="D655" s="31">
        <v>10</v>
      </c>
      <c r="E655" s="31" t="str">
        <f t="shared" si="52"/>
        <v>10,11,11,12,15</v>
      </c>
      <c r="F655" s="2" t="str">
        <f>VLOOKUP(G655,city!$A$4:$D$352,4,0)</f>
        <v>日照</v>
      </c>
      <c r="G655" s="9">
        <f t="shared" si="53"/>
        <v>133</v>
      </c>
      <c r="H655" s="9">
        <f>IF(VLOOKUP(G654,city!$K$4:$M$352,3,0)&gt;H654,H654+1,1)</f>
        <v>5</v>
      </c>
      <c r="I655" s="23" t="s">
        <v>313</v>
      </c>
      <c r="J655" s="23">
        <f t="shared" si="51"/>
        <v>113305</v>
      </c>
      <c r="K655" s="23">
        <f t="shared" si="54"/>
        <v>-1</v>
      </c>
    </row>
    <row r="656" spans="1:11" x14ac:dyDescent="0.15">
      <c r="A656" s="23">
        <f t="shared" si="50"/>
        <v>113401</v>
      </c>
      <c r="B656" s="23" t="s">
        <v>9441</v>
      </c>
      <c r="C656" s="23" t="str">
        <f>"jingdian/"&amp;VLOOKUP(I656,city!$D$4:$P$352,12,FALSE)&amp;"/"&amp;VLOOKUP(I656,city!$D$4:$P$352,13,FALSE)&amp;"/tc/"&amp;H656&amp;".jpg"</f>
        <v>jingdian/shandong/binzhou/tc/1.jpg</v>
      </c>
      <c r="D656" s="31">
        <v>38</v>
      </c>
      <c r="E656" s="31" t="str">
        <f t="shared" si="52"/>
        <v>36,40,42,46,57</v>
      </c>
      <c r="F656" s="2" t="str">
        <f>VLOOKUP(G656,city!$A$4:$D$352,4,0)</f>
        <v>滨州</v>
      </c>
      <c r="G656" s="9">
        <f t="shared" si="53"/>
        <v>134</v>
      </c>
      <c r="H656" s="9">
        <f>IF(VLOOKUP(G655,city!$K$4:$M$352,3,0)&gt;H655,H655+1,1)</f>
        <v>1</v>
      </c>
      <c r="I656" s="23" t="s">
        <v>315</v>
      </c>
      <c r="J656" s="23">
        <f t="shared" si="51"/>
        <v>113401</v>
      </c>
      <c r="K656" s="23">
        <f t="shared" si="54"/>
        <v>-1</v>
      </c>
    </row>
    <row r="657" spans="1:11" x14ac:dyDescent="0.15">
      <c r="A657" s="23">
        <f t="shared" si="50"/>
        <v>113402</v>
      </c>
      <c r="B657" s="23" t="s">
        <v>9443</v>
      </c>
      <c r="C657" s="23" t="str">
        <f>"jingdian/"&amp;VLOOKUP(I657,city!$D$4:$P$352,12,FALSE)&amp;"/"&amp;VLOOKUP(I657,city!$D$4:$P$352,13,FALSE)&amp;"/tc/"&amp;H657&amp;".jpg"</f>
        <v>jingdian/shandong/binzhou/tc/2.jpg</v>
      </c>
      <c r="D657" s="31">
        <v>25</v>
      </c>
      <c r="E657" s="31" t="str">
        <f t="shared" si="52"/>
        <v>24,26,28,30,38</v>
      </c>
      <c r="F657" s="2" t="str">
        <f>VLOOKUP(G657,city!$A$4:$D$352,4,0)</f>
        <v>滨州</v>
      </c>
      <c r="G657" s="9">
        <f t="shared" si="53"/>
        <v>134</v>
      </c>
      <c r="H657" s="9">
        <f>IF(VLOOKUP(G656,city!$K$4:$M$352,3,0)&gt;H656,H656+1,1)</f>
        <v>2</v>
      </c>
      <c r="I657" s="23" t="s">
        <v>315</v>
      </c>
      <c r="J657" s="23">
        <f t="shared" si="51"/>
        <v>113402</v>
      </c>
      <c r="K657" s="23">
        <f t="shared" si="54"/>
        <v>-1</v>
      </c>
    </row>
    <row r="658" spans="1:11" x14ac:dyDescent="0.15">
      <c r="A658" s="23">
        <f t="shared" si="50"/>
        <v>113403</v>
      </c>
      <c r="B658" s="23" t="s">
        <v>9447</v>
      </c>
      <c r="C658" s="23" t="str">
        <f>"jingdian/"&amp;VLOOKUP(I658,city!$D$4:$P$352,12,FALSE)&amp;"/"&amp;VLOOKUP(I658,city!$D$4:$P$352,13,FALSE)&amp;"/tc/"&amp;H658&amp;".jpg"</f>
        <v>jingdian/shandong/binzhou/tc/3.jpg</v>
      </c>
      <c r="D658" s="31">
        <v>19</v>
      </c>
      <c r="E658" s="31" t="str">
        <f t="shared" si="52"/>
        <v>18,20,21,23,29</v>
      </c>
      <c r="F658" s="2" t="str">
        <f>VLOOKUP(G658,city!$A$4:$D$352,4,0)</f>
        <v>滨州</v>
      </c>
      <c r="G658" s="9">
        <f t="shared" si="53"/>
        <v>134</v>
      </c>
      <c r="H658" s="9">
        <f>IF(VLOOKUP(G657,city!$K$4:$M$352,3,0)&gt;H657,H657+1,1)</f>
        <v>3</v>
      </c>
      <c r="I658" s="23" t="s">
        <v>315</v>
      </c>
      <c r="J658" s="23">
        <f t="shared" si="51"/>
        <v>113403</v>
      </c>
      <c r="K658" s="23">
        <f t="shared" si="54"/>
        <v>-1</v>
      </c>
    </row>
    <row r="659" spans="1:11" x14ac:dyDescent="0.15">
      <c r="A659" s="23">
        <f t="shared" si="50"/>
        <v>113404</v>
      </c>
      <c r="B659" s="23" t="s">
        <v>9445</v>
      </c>
      <c r="C659" s="23" t="str">
        <f>"jingdian/"&amp;VLOOKUP(I659,city!$D$4:$P$352,12,FALSE)&amp;"/"&amp;VLOOKUP(I659,city!$D$4:$P$352,13,FALSE)&amp;"/tc/"&amp;H659&amp;".jpg"</f>
        <v>jingdian/shandong/binzhou/tc/4.jpg</v>
      </c>
      <c r="D659" s="31">
        <v>12</v>
      </c>
      <c r="E659" s="31" t="str">
        <f t="shared" si="52"/>
        <v>11,13,13,14,18</v>
      </c>
      <c r="F659" s="2" t="str">
        <f>VLOOKUP(G659,city!$A$4:$D$352,4,0)</f>
        <v>滨州</v>
      </c>
      <c r="G659" s="9">
        <f t="shared" si="53"/>
        <v>134</v>
      </c>
      <c r="H659" s="9">
        <f>IF(VLOOKUP(G658,city!$K$4:$M$352,3,0)&gt;H658,H658+1,1)</f>
        <v>4</v>
      </c>
      <c r="I659" s="23" t="s">
        <v>315</v>
      </c>
      <c r="J659" s="23">
        <f t="shared" si="51"/>
        <v>113404</v>
      </c>
      <c r="K659" s="23">
        <f t="shared" si="54"/>
        <v>-1</v>
      </c>
    </row>
    <row r="660" spans="1:11" x14ac:dyDescent="0.15">
      <c r="A660" s="23">
        <f t="shared" si="50"/>
        <v>113405</v>
      </c>
      <c r="B660" s="23" t="s">
        <v>10521</v>
      </c>
      <c r="C660" s="23" t="str">
        <f>"jingdian/"&amp;VLOOKUP(I660,city!$D$4:$P$352,12,FALSE)&amp;"/"&amp;VLOOKUP(I660,city!$D$4:$P$352,13,FALSE)&amp;"/tc/"&amp;H660&amp;".jpg"</f>
        <v>jingdian/shandong/binzhou/tc/5.jpg</v>
      </c>
      <c r="D660" s="31">
        <v>3000</v>
      </c>
      <c r="E660" s="31" t="str">
        <f t="shared" si="52"/>
        <v>2850,3150,3300,3450,3900</v>
      </c>
      <c r="F660" s="2" t="str">
        <f>VLOOKUP(G660,city!$A$4:$D$352,4,0)</f>
        <v>滨州</v>
      </c>
      <c r="G660" s="9">
        <f t="shared" si="53"/>
        <v>134</v>
      </c>
      <c r="H660" s="9">
        <f>IF(VLOOKUP(G659,city!$K$4:$M$352,3,0)&gt;H659,H659+1,1)</f>
        <v>5</v>
      </c>
      <c r="I660" s="23" t="s">
        <v>315</v>
      </c>
      <c r="J660" s="23">
        <f t="shared" si="51"/>
        <v>113405</v>
      </c>
      <c r="K660" s="23">
        <f t="shared" si="54"/>
        <v>1</v>
      </c>
    </row>
    <row r="661" spans="1:11" x14ac:dyDescent="0.15">
      <c r="A661" s="23">
        <f t="shared" si="50"/>
        <v>113501</v>
      </c>
      <c r="B661" s="23" t="s">
        <v>9449</v>
      </c>
      <c r="C661" s="23" t="str">
        <f>"jingdian/"&amp;VLOOKUP(I661,city!$D$4:$P$352,12,FALSE)&amp;"/"&amp;VLOOKUP(I661,city!$D$4:$P$352,13,FALSE)&amp;"/tc/"&amp;H661&amp;".jpg"</f>
        <v>jingdian/shandong/dezhou/tc/1.jpg</v>
      </c>
      <c r="D661" s="31">
        <v>26</v>
      </c>
      <c r="E661" s="31" t="str">
        <f t="shared" si="52"/>
        <v>25,27,29,31,39</v>
      </c>
      <c r="F661" s="2" t="str">
        <f>VLOOKUP(G661,city!$A$4:$D$352,4,0)</f>
        <v>德州</v>
      </c>
      <c r="G661" s="9">
        <f t="shared" si="53"/>
        <v>135</v>
      </c>
      <c r="H661" s="9">
        <f>IF(VLOOKUP(G660,city!$K$4:$M$352,3,0)&gt;H660,H660+1,1)</f>
        <v>1</v>
      </c>
      <c r="I661" s="23" t="s">
        <v>317</v>
      </c>
      <c r="J661" s="23">
        <f t="shared" si="51"/>
        <v>113501</v>
      </c>
      <c r="K661" s="23">
        <f t="shared" si="54"/>
        <v>-1</v>
      </c>
    </row>
    <row r="662" spans="1:11" x14ac:dyDescent="0.15">
      <c r="A662" s="23">
        <f t="shared" si="50"/>
        <v>113502</v>
      </c>
      <c r="B662" s="23" t="s">
        <v>9455</v>
      </c>
      <c r="C662" s="23" t="str">
        <f>"jingdian/"&amp;VLOOKUP(I662,city!$D$4:$P$352,12,FALSE)&amp;"/"&amp;VLOOKUP(I662,city!$D$4:$P$352,13,FALSE)&amp;"/tc/"&amp;H662&amp;".jpg"</f>
        <v>jingdian/shandong/dezhou/tc/2.jpg</v>
      </c>
      <c r="D662" s="31">
        <v>23</v>
      </c>
      <c r="E662" s="31" t="str">
        <f t="shared" si="52"/>
        <v>22,24,25,28,35</v>
      </c>
      <c r="F662" s="2" t="str">
        <f>VLOOKUP(G662,city!$A$4:$D$352,4,0)</f>
        <v>德州</v>
      </c>
      <c r="G662" s="9">
        <f t="shared" si="53"/>
        <v>135</v>
      </c>
      <c r="H662" s="9">
        <f>IF(VLOOKUP(G661,city!$K$4:$M$352,3,0)&gt;H661,H661+1,1)</f>
        <v>2</v>
      </c>
      <c r="I662" s="23" t="s">
        <v>317</v>
      </c>
      <c r="J662" s="23">
        <f t="shared" si="51"/>
        <v>113502</v>
      </c>
      <c r="K662" s="23">
        <f t="shared" si="54"/>
        <v>-1</v>
      </c>
    </row>
    <row r="663" spans="1:11" x14ac:dyDescent="0.15">
      <c r="A663" s="23">
        <f t="shared" si="50"/>
        <v>113503</v>
      </c>
      <c r="B663" s="23" t="s">
        <v>9453</v>
      </c>
      <c r="C663" s="23" t="str">
        <f>"jingdian/"&amp;VLOOKUP(I663,city!$D$4:$P$352,12,FALSE)&amp;"/"&amp;VLOOKUP(I663,city!$D$4:$P$352,13,FALSE)&amp;"/tc/"&amp;H663&amp;".jpg"</f>
        <v>jingdian/shandong/dezhou/tc/3.jpg</v>
      </c>
      <c r="D663" s="31">
        <v>15</v>
      </c>
      <c r="E663" s="31" t="str">
        <f t="shared" si="52"/>
        <v>14,16,17,18,23</v>
      </c>
      <c r="F663" s="2" t="str">
        <f>VLOOKUP(G663,city!$A$4:$D$352,4,0)</f>
        <v>德州</v>
      </c>
      <c r="G663" s="9">
        <f t="shared" si="53"/>
        <v>135</v>
      </c>
      <c r="H663" s="9">
        <f>IF(VLOOKUP(G662,city!$K$4:$M$352,3,0)&gt;H662,H662+1,1)</f>
        <v>3</v>
      </c>
      <c r="I663" s="23" t="s">
        <v>317</v>
      </c>
      <c r="J663" s="23">
        <f t="shared" si="51"/>
        <v>113503</v>
      </c>
      <c r="K663" s="23">
        <f t="shared" si="54"/>
        <v>-1</v>
      </c>
    </row>
    <row r="664" spans="1:11" x14ac:dyDescent="0.15">
      <c r="A664" s="23">
        <f t="shared" si="50"/>
        <v>113504</v>
      </c>
      <c r="B664" s="23" t="s">
        <v>10522</v>
      </c>
      <c r="C664" s="23" t="str">
        <f>"jingdian/"&amp;VLOOKUP(I664,city!$D$4:$P$352,12,FALSE)&amp;"/"&amp;VLOOKUP(I664,city!$D$4:$P$352,13,FALSE)&amp;"/tc/"&amp;H664&amp;".jpg"</f>
        <v>jingdian/shandong/dezhou/tc/4.jpg</v>
      </c>
      <c r="D664" s="31">
        <v>45</v>
      </c>
      <c r="E664" s="31" t="str">
        <f t="shared" si="52"/>
        <v>43,47,50,54,68</v>
      </c>
      <c r="F664" s="2" t="str">
        <f>VLOOKUP(G664,city!$A$4:$D$352,4,0)</f>
        <v>德州</v>
      </c>
      <c r="G664" s="9">
        <f t="shared" si="53"/>
        <v>135</v>
      </c>
      <c r="H664" s="9">
        <f>IF(VLOOKUP(G663,city!$K$4:$M$352,3,0)&gt;H663,H663+1,1)</f>
        <v>4</v>
      </c>
      <c r="I664" s="23" t="s">
        <v>317</v>
      </c>
      <c r="J664" s="23">
        <f t="shared" si="51"/>
        <v>113504</v>
      </c>
      <c r="K664" s="23">
        <f t="shared" si="54"/>
        <v>-1</v>
      </c>
    </row>
    <row r="665" spans="1:11" x14ac:dyDescent="0.15">
      <c r="A665" s="23">
        <f t="shared" si="50"/>
        <v>113505</v>
      </c>
      <c r="B665" s="23" t="s">
        <v>9451</v>
      </c>
      <c r="C665" s="23" t="str">
        <f>"jingdian/"&amp;VLOOKUP(I665,city!$D$4:$P$352,12,FALSE)&amp;"/"&amp;VLOOKUP(I665,city!$D$4:$P$352,13,FALSE)&amp;"/tc/"&amp;H665&amp;".jpg"</f>
        <v>jingdian/shandong/dezhou/tc/5.jpg</v>
      </c>
      <c r="D665" s="31">
        <v>11</v>
      </c>
      <c r="E665" s="31" t="str">
        <f t="shared" si="52"/>
        <v>10,12,12,13,17</v>
      </c>
      <c r="F665" s="2" t="str">
        <f>VLOOKUP(G665,city!$A$4:$D$352,4,0)</f>
        <v>德州</v>
      </c>
      <c r="G665" s="9">
        <f t="shared" si="53"/>
        <v>135</v>
      </c>
      <c r="H665" s="9">
        <f>IF(VLOOKUP(G664,city!$K$4:$M$352,3,0)&gt;H664,H664+1,1)</f>
        <v>5</v>
      </c>
      <c r="I665" s="23" t="s">
        <v>317</v>
      </c>
      <c r="J665" s="23">
        <f t="shared" si="51"/>
        <v>113505</v>
      </c>
      <c r="K665" s="23">
        <f t="shared" si="54"/>
        <v>-1</v>
      </c>
    </row>
    <row r="666" spans="1:11" x14ac:dyDescent="0.15">
      <c r="A666" s="23">
        <f t="shared" si="50"/>
        <v>113601</v>
      </c>
      <c r="B666" s="23" t="s">
        <v>9459</v>
      </c>
      <c r="C666" s="23" t="str">
        <f>"jingdian/"&amp;VLOOKUP(I666,city!$D$4:$P$352,12,FALSE)&amp;"/"&amp;VLOOKUP(I666,city!$D$4:$P$352,13,FALSE)&amp;"/tc/"&amp;H666&amp;".jpg"</f>
        <v>jingdian/shandong/liaocheng/tc/1.jpg</v>
      </c>
      <c r="D666" s="31">
        <v>4</v>
      </c>
      <c r="E666" s="31" t="str">
        <f t="shared" si="52"/>
        <v>4,4,4,5,6</v>
      </c>
      <c r="F666" s="2" t="str">
        <f>VLOOKUP(G666,city!$A$4:$D$352,4,0)</f>
        <v>聊城</v>
      </c>
      <c r="G666" s="9">
        <f t="shared" si="53"/>
        <v>136</v>
      </c>
      <c r="H666" s="9">
        <f>IF(VLOOKUP(G665,city!$K$4:$M$352,3,0)&gt;H665,H665+1,1)</f>
        <v>1</v>
      </c>
      <c r="I666" s="23" t="s">
        <v>319</v>
      </c>
      <c r="J666" s="23">
        <f t="shared" si="51"/>
        <v>113601</v>
      </c>
      <c r="K666" s="23">
        <f t="shared" si="54"/>
        <v>-1</v>
      </c>
    </row>
    <row r="667" spans="1:11" x14ac:dyDescent="0.15">
      <c r="A667" s="23">
        <f t="shared" si="50"/>
        <v>113602</v>
      </c>
      <c r="B667" s="23" t="s">
        <v>9457</v>
      </c>
      <c r="C667" s="23" t="str">
        <f>"jingdian/"&amp;VLOOKUP(I667,city!$D$4:$P$352,12,FALSE)&amp;"/"&amp;VLOOKUP(I667,city!$D$4:$P$352,13,FALSE)&amp;"/tc/"&amp;H667&amp;".jpg"</f>
        <v>jingdian/shandong/liaocheng/tc/2.jpg</v>
      </c>
      <c r="D667" s="31">
        <v>12</v>
      </c>
      <c r="E667" s="31" t="str">
        <f t="shared" si="52"/>
        <v>11,13,13,14,18</v>
      </c>
      <c r="F667" s="2" t="str">
        <f>VLOOKUP(G667,city!$A$4:$D$352,4,0)</f>
        <v>聊城</v>
      </c>
      <c r="G667" s="9">
        <f t="shared" si="53"/>
        <v>136</v>
      </c>
      <c r="H667" s="9">
        <f>IF(VLOOKUP(G666,city!$K$4:$M$352,3,0)&gt;H666,H666+1,1)</f>
        <v>2</v>
      </c>
      <c r="I667" s="23" t="s">
        <v>319</v>
      </c>
      <c r="J667" s="23">
        <f t="shared" si="51"/>
        <v>113602</v>
      </c>
      <c r="K667" s="23">
        <f t="shared" si="54"/>
        <v>-1</v>
      </c>
    </row>
    <row r="668" spans="1:11" x14ac:dyDescent="0.15">
      <c r="A668" s="23">
        <f t="shared" si="50"/>
        <v>113603</v>
      </c>
      <c r="B668" s="23" t="s">
        <v>9461</v>
      </c>
      <c r="C668" s="23" t="str">
        <f>"jingdian/"&amp;VLOOKUP(I668,city!$D$4:$P$352,12,FALSE)&amp;"/"&amp;VLOOKUP(I668,city!$D$4:$P$352,13,FALSE)&amp;"/tc/"&amp;H668&amp;".jpg"</f>
        <v>jingdian/shandong/liaocheng/tc/3.jpg</v>
      </c>
      <c r="D668" s="31">
        <v>68</v>
      </c>
      <c r="E668" s="31" t="str">
        <f t="shared" si="52"/>
        <v>65,71,75,82,102</v>
      </c>
      <c r="F668" s="2" t="str">
        <f>VLOOKUP(G668,city!$A$4:$D$352,4,0)</f>
        <v>聊城</v>
      </c>
      <c r="G668" s="9">
        <f t="shared" si="53"/>
        <v>136</v>
      </c>
      <c r="H668" s="9">
        <f>IF(VLOOKUP(G667,city!$K$4:$M$352,3,0)&gt;H667,H667+1,1)</f>
        <v>3</v>
      </c>
      <c r="I668" s="23" t="s">
        <v>319</v>
      </c>
      <c r="J668" s="23">
        <f t="shared" si="51"/>
        <v>113603</v>
      </c>
      <c r="K668" s="23">
        <f t="shared" si="54"/>
        <v>-1</v>
      </c>
    </row>
    <row r="669" spans="1:11" x14ac:dyDescent="0.15">
      <c r="A669" s="23">
        <f t="shared" si="50"/>
        <v>113604</v>
      </c>
      <c r="B669" s="23" t="s">
        <v>10523</v>
      </c>
      <c r="C669" s="23" t="str">
        <f>"jingdian/"&amp;VLOOKUP(I669,city!$D$4:$P$352,12,FALSE)&amp;"/"&amp;VLOOKUP(I669,city!$D$4:$P$352,13,FALSE)&amp;"/tc/"&amp;H669&amp;".jpg"</f>
        <v>jingdian/shandong/liaocheng/tc/4.jpg</v>
      </c>
      <c r="D669" s="31">
        <v>25</v>
      </c>
      <c r="E669" s="31" t="str">
        <f t="shared" si="52"/>
        <v>24,26,28,30,38</v>
      </c>
      <c r="F669" s="2" t="str">
        <f>VLOOKUP(G669,city!$A$4:$D$352,4,0)</f>
        <v>聊城</v>
      </c>
      <c r="G669" s="9">
        <f t="shared" si="53"/>
        <v>136</v>
      </c>
      <c r="H669" s="9">
        <f>IF(VLOOKUP(G668,city!$K$4:$M$352,3,0)&gt;H668,H668+1,1)</f>
        <v>4</v>
      </c>
      <c r="I669" s="23" t="s">
        <v>319</v>
      </c>
      <c r="J669" s="23">
        <f t="shared" si="51"/>
        <v>113604</v>
      </c>
      <c r="K669" s="23">
        <f t="shared" si="54"/>
        <v>-1</v>
      </c>
    </row>
    <row r="670" spans="1:11" x14ac:dyDescent="0.15">
      <c r="A670" s="23">
        <f t="shared" si="50"/>
        <v>113605</v>
      </c>
      <c r="B670" s="23" t="s">
        <v>10524</v>
      </c>
      <c r="C670" s="23" t="str">
        <f>"jingdian/"&amp;VLOOKUP(I670,city!$D$4:$P$352,12,FALSE)&amp;"/"&amp;VLOOKUP(I670,city!$D$4:$P$352,13,FALSE)&amp;"/tc/"&amp;H670&amp;".jpg"</f>
        <v>jingdian/shandong/liaocheng/tc/5.jpg</v>
      </c>
      <c r="D670" s="31">
        <v>58</v>
      </c>
      <c r="E670" s="31" t="str">
        <f t="shared" si="52"/>
        <v>55,61,64,70,87</v>
      </c>
      <c r="F670" s="2" t="str">
        <f>VLOOKUP(G670,city!$A$4:$D$352,4,0)</f>
        <v>聊城</v>
      </c>
      <c r="G670" s="9">
        <f t="shared" si="53"/>
        <v>136</v>
      </c>
      <c r="H670" s="9">
        <f>IF(VLOOKUP(G669,city!$K$4:$M$352,3,0)&gt;H669,H669+1,1)</f>
        <v>5</v>
      </c>
      <c r="I670" s="23" t="s">
        <v>319</v>
      </c>
      <c r="J670" s="23">
        <f t="shared" si="51"/>
        <v>113605</v>
      </c>
      <c r="K670" s="23">
        <f t="shared" si="54"/>
        <v>-1</v>
      </c>
    </row>
    <row r="671" spans="1:11" x14ac:dyDescent="0.15">
      <c r="A671" s="23">
        <f t="shared" si="50"/>
        <v>113701</v>
      </c>
      <c r="B671" s="23" t="s">
        <v>9463</v>
      </c>
      <c r="C671" s="23" t="str">
        <f>"jingdian/"&amp;VLOOKUP(I671,city!$D$4:$P$352,12,FALSE)&amp;"/"&amp;VLOOKUP(I671,city!$D$4:$P$352,13,FALSE)&amp;"/tc/"&amp;H671&amp;".jpg"</f>
        <v>jingdian/shandong/linyi/tc/1.jpg</v>
      </c>
      <c r="D671" s="31">
        <v>18</v>
      </c>
      <c r="E671" s="31" t="str">
        <f t="shared" si="52"/>
        <v>17,19,20,22,27</v>
      </c>
      <c r="F671" s="2" t="str">
        <f>VLOOKUP(G671,city!$A$4:$D$352,4,0)</f>
        <v>临沂</v>
      </c>
      <c r="G671" s="9">
        <f t="shared" si="53"/>
        <v>137</v>
      </c>
      <c r="H671" s="9">
        <f>IF(VLOOKUP(G670,city!$K$4:$M$352,3,0)&gt;H670,H670+1,1)</f>
        <v>1</v>
      </c>
      <c r="I671" s="23" t="s">
        <v>321</v>
      </c>
      <c r="J671" s="23">
        <f t="shared" si="51"/>
        <v>113701</v>
      </c>
      <c r="K671" s="23">
        <f t="shared" si="54"/>
        <v>-1</v>
      </c>
    </row>
    <row r="672" spans="1:11" x14ac:dyDescent="0.15">
      <c r="A672" s="23">
        <f t="shared" si="50"/>
        <v>113702</v>
      </c>
      <c r="B672" s="23" t="s">
        <v>9465</v>
      </c>
      <c r="C672" s="23" t="str">
        <f>"jingdian/"&amp;VLOOKUP(I672,city!$D$4:$P$352,12,FALSE)&amp;"/"&amp;VLOOKUP(I672,city!$D$4:$P$352,13,FALSE)&amp;"/tc/"&amp;H672&amp;".jpg"</f>
        <v>jingdian/shandong/linyi/tc/2.jpg</v>
      </c>
      <c r="D672" s="31">
        <v>57</v>
      </c>
      <c r="E672" s="31" t="str">
        <f t="shared" si="52"/>
        <v>54,60,63,68,86</v>
      </c>
      <c r="F672" s="2" t="str">
        <f>VLOOKUP(G672,city!$A$4:$D$352,4,0)</f>
        <v>临沂</v>
      </c>
      <c r="G672" s="9">
        <f t="shared" si="53"/>
        <v>137</v>
      </c>
      <c r="H672" s="9">
        <f>IF(VLOOKUP(G671,city!$K$4:$M$352,3,0)&gt;H671,H671+1,1)</f>
        <v>2</v>
      </c>
      <c r="I672" s="23" t="s">
        <v>321</v>
      </c>
      <c r="J672" s="23">
        <f t="shared" si="51"/>
        <v>113702</v>
      </c>
      <c r="K672" s="23">
        <f t="shared" si="54"/>
        <v>-1</v>
      </c>
    </row>
    <row r="673" spans="1:11" x14ac:dyDescent="0.15">
      <c r="A673" s="23">
        <f t="shared" si="50"/>
        <v>113703</v>
      </c>
      <c r="B673" s="23" t="s">
        <v>9467</v>
      </c>
      <c r="C673" s="23" t="str">
        <f>"jingdian/"&amp;VLOOKUP(I673,city!$D$4:$P$352,12,FALSE)&amp;"/"&amp;VLOOKUP(I673,city!$D$4:$P$352,13,FALSE)&amp;"/tc/"&amp;H673&amp;".jpg"</f>
        <v>jingdian/shandong/linyi/tc/3.jpg</v>
      </c>
      <c r="D673" s="31">
        <v>46</v>
      </c>
      <c r="E673" s="31" t="str">
        <f t="shared" si="52"/>
        <v>44,48,51,55,69</v>
      </c>
      <c r="F673" s="2" t="str">
        <f>VLOOKUP(G673,city!$A$4:$D$352,4,0)</f>
        <v>临沂</v>
      </c>
      <c r="G673" s="9">
        <f t="shared" si="53"/>
        <v>137</v>
      </c>
      <c r="H673" s="9">
        <f>IF(VLOOKUP(G672,city!$K$4:$M$352,3,0)&gt;H672,H672+1,1)</f>
        <v>3</v>
      </c>
      <c r="I673" s="23" t="s">
        <v>321</v>
      </c>
      <c r="J673" s="23">
        <f t="shared" si="51"/>
        <v>113703</v>
      </c>
      <c r="K673" s="23">
        <f t="shared" si="54"/>
        <v>-1</v>
      </c>
    </row>
    <row r="674" spans="1:11" x14ac:dyDescent="0.15">
      <c r="A674" s="23">
        <f t="shared" si="50"/>
        <v>113704</v>
      </c>
      <c r="B674" s="23" t="s">
        <v>9469</v>
      </c>
      <c r="C674" s="23" t="str">
        <f>"jingdian/"&amp;VLOOKUP(I674,city!$D$4:$P$352,12,FALSE)&amp;"/"&amp;VLOOKUP(I674,city!$D$4:$P$352,13,FALSE)&amp;"/tc/"&amp;H674&amp;".jpg"</f>
        <v>jingdian/shandong/linyi/tc/4.jpg</v>
      </c>
      <c r="D674" s="31">
        <v>21</v>
      </c>
      <c r="E674" s="31" t="str">
        <f t="shared" si="52"/>
        <v>20,22,23,25,32</v>
      </c>
      <c r="F674" s="2" t="str">
        <f>VLOOKUP(G674,city!$A$4:$D$352,4,0)</f>
        <v>临沂</v>
      </c>
      <c r="G674" s="9">
        <f t="shared" si="53"/>
        <v>137</v>
      </c>
      <c r="H674" s="9">
        <f>IF(VLOOKUP(G673,city!$K$4:$M$352,3,0)&gt;H673,H673+1,1)</f>
        <v>4</v>
      </c>
      <c r="I674" s="23" t="s">
        <v>321</v>
      </c>
      <c r="J674" s="23">
        <f t="shared" si="51"/>
        <v>113704</v>
      </c>
      <c r="K674" s="23">
        <f t="shared" si="54"/>
        <v>-1</v>
      </c>
    </row>
    <row r="675" spans="1:11" x14ac:dyDescent="0.15">
      <c r="A675" s="23">
        <f t="shared" si="50"/>
        <v>113705</v>
      </c>
      <c r="B675" s="23" t="s">
        <v>10525</v>
      </c>
      <c r="C675" s="23" t="str">
        <f>"jingdian/"&amp;VLOOKUP(I675,city!$D$4:$P$352,12,FALSE)&amp;"/"&amp;VLOOKUP(I675,city!$D$4:$P$352,13,FALSE)&amp;"/tc/"&amp;H675&amp;".jpg"</f>
        <v>jingdian/shandong/linyi/tc/5.jpg</v>
      </c>
      <c r="D675" s="31">
        <v>15</v>
      </c>
      <c r="E675" s="31" t="str">
        <f t="shared" si="52"/>
        <v>14,16,17,18,23</v>
      </c>
      <c r="F675" s="2" t="str">
        <f>VLOOKUP(G675,city!$A$4:$D$352,4,0)</f>
        <v>临沂</v>
      </c>
      <c r="G675" s="9">
        <f t="shared" si="53"/>
        <v>137</v>
      </c>
      <c r="H675" s="9">
        <f>IF(VLOOKUP(G674,city!$K$4:$M$352,3,0)&gt;H674,H674+1,1)</f>
        <v>5</v>
      </c>
      <c r="I675" s="23" t="s">
        <v>321</v>
      </c>
      <c r="J675" s="23">
        <f t="shared" si="51"/>
        <v>113705</v>
      </c>
      <c r="K675" s="23">
        <f t="shared" si="54"/>
        <v>-1</v>
      </c>
    </row>
    <row r="676" spans="1:11" x14ac:dyDescent="0.15">
      <c r="A676" s="23">
        <f t="shared" si="50"/>
        <v>113801</v>
      </c>
      <c r="B676" s="23" t="s">
        <v>9471</v>
      </c>
      <c r="C676" s="23" t="str">
        <f>"jingdian/"&amp;VLOOKUP(I676,city!$D$4:$P$352,12,FALSE)&amp;"/"&amp;VLOOKUP(I676,city!$D$4:$P$352,13,FALSE)&amp;"/tc/"&amp;H676&amp;".jpg"</f>
        <v>jingdian/shandong/heze/tc/1.jpg</v>
      </c>
      <c r="D676" s="31">
        <v>108</v>
      </c>
      <c r="E676" s="31" t="str">
        <f t="shared" si="52"/>
        <v>103,113,119,130,162</v>
      </c>
      <c r="F676" s="2" t="str">
        <f>VLOOKUP(G676,city!$A$4:$D$352,4,0)</f>
        <v>菏泽</v>
      </c>
      <c r="G676" s="9">
        <f t="shared" si="53"/>
        <v>138</v>
      </c>
      <c r="H676" s="9">
        <f>IF(VLOOKUP(G675,city!$K$4:$M$352,3,0)&gt;H675,H675+1,1)</f>
        <v>1</v>
      </c>
      <c r="I676" s="23" t="s">
        <v>323</v>
      </c>
      <c r="J676" s="23">
        <f t="shared" si="51"/>
        <v>113801</v>
      </c>
      <c r="K676" s="23">
        <f t="shared" si="54"/>
        <v>10</v>
      </c>
    </row>
    <row r="677" spans="1:11" x14ac:dyDescent="0.15">
      <c r="A677" s="23">
        <f t="shared" si="50"/>
        <v>113802</v>
      </c>
      <c r="B677" s="23" t="s">
        <v>9473</v>
      </c>
      <c r="C677" s="23" t="str">
        <f>"jingdian/"&amp;VLOOKUP(I677,city!$D$4:$P$352,12,FALSE)&amp;"/"&amp;VLOOKUP(I677,city!$D$4:$P$352,13,FALSE)&amp;"/tc/"&amp;H677&amp;".jpg"</f>
        <v>jingdian/shandong/heze/tc/2.jpg</v>
      </c>
      <c r="D677" s="31">
        <v>15</v>
      </c>
      <c r="E677" s="31" t="str">
        <f t="shared" si="52"/>
        <v>14,16,17,18,23</v>
      </c>
      <c r="F677" s="2" t="str">
        <f>VLOOKUP(G677,city!$A$4:$D$352,4,0)</f>
        <v>菏泽</v>
      </c>
      <c r="G677" s="9">
        <f t="shared" si="53"/>
        <v>138</v>
      </c>
      <c r="H677" s="9">
        <f>IF(VLOOKUP(G676,city!$K$4:$M$352,3,0)&gt;H676,H676+1,1)</f>
        <v>2</v>
      </c>
      <c r="I677" s="23" t="s">
        <v>323</v>
      </c>
      <c r="J677" s="23">
        <f t="shared" si="51"/>
        <v>113802</v>
      </c>
      <c r="K677" s="23">
        <f t="shared" si="54"/>
        <v>-1</v>
      </c>
    </row>
    <row r="678" spans="1:11" x14ac:dyDescent="0.15">
      <c r="A678" s="23">
        <f t="shared" si="50"/>
        <v>113803</v>
      </c>
      <c r="B678" s="23" t="s">
        <v>9475</v>
      </c>
      <c r="C678" s="23" t="str">
        <f>"jingdian/"&amp;VLOOKUP(I678,city!$D$4:$P$352,12,FALSE)&amp;"/"&amp;VLOOKUP(I678,city!$D$4:$P$352,13,FALSE)&amp;"/tc/"&amp;H678&amp;".jpg"</f>
        <v>jingdian/shandong/heze/tc/3.jpg</v>
      </c>
      <c r="D678" s="31">
        <v>19</v>
      </c>
      <c r="E678" s="31" t="str">
        <f t="shared" si="52"/>
        <v>18,20,21,23,29</v>
      </c>
      <c r="F678" s="2" t="str">
        <f>VLOOKUP(G678,city!$A$4:$D$352,4,0)</f>
        <v>菏泽</v>
      </c>
      <c r="G678" s="9">
        <f t="shared" si="53"/>
        <v>138</v>
      </c>
      <c r="H678" s="9">
        <f>IF(VLOOKUP(G677,city!$K$4:$M$352,3,0)&gt;H677,H677+1,1)</f>
        <v>3</v>
      </c>
      <c r="I678" s="23" t="s">
        <v>323</v>
      </c>
      <c r="J678" s="23">
        <f t="shared" si="51"/>
        <v>113803</v>
      </c>
      <c r="K678" s="23">
        <f t="shared" si="54"/>
        <v>-1</v>
      </c>
    </row>
    <row r="679" spans="1:11" x14ac:dyDescent="0.15">
      <c r="A679" s="23">
        <f t="shared" si="50"/>
        <v>113804</v>
      </c>
      <c r="B679" s="23" t="s">
        <v>9477</v>
      </c>
      <c r="C679" s="23" t="str">
        <f>"jingdian/"&amp;VLOOKUP(I679,city!$D$4:$P$352,12,FALSE)&amp;"/"&amp;VLOOKUP(I679,city!$D$4:$P$352,13,FALSE)&amp;"/tc/"&amp;H679&amp;".jpg"</f>
        <v>jingdian/shandong/heze/tc/4.jpg</v>
      </c>
      <c r="D679" s="31">
        <v>11</v>
      </c>
      <c r="E679" s="31" t="str">
        <f t="shared" si="52"/>
        <v>10,12,12,13,17</v>
      </c>
      <c r="F679" s="2" t="str">
        <f>VLOOKUP(G679,city!$A$4:$D$352,4,0)</f>
        <v>菏泽</v>
      </c>
      <c r="G679" s="9">
        <f t="shared" si="53"/>
        <v>138</v>
      </c>
      <c r="H679" s="9">
        <f>IF(VLOOKUP(G678,city!$K$4:$M$352,3,0)&gt;H678,H678+1,1)</f>
        <v>4</v>
      </c>
      <c r="I679" s="23" t="s">
        <v>323</v>
      </c>
      <c r="J679" s="23">
        <f t="shared" si="51"/>
        <v>113804</v>
      </c>
      <c r="K679" s="23">
        <f t="shared" si="54"/>
        <v>-1</v>
      </c>
    </row>
    <row r="680" spans="1:11" x14ac:dyDescent="0.15">
      <c r="A680" s="23">
        <f t="shared" si="50"/>
        <v>113805</v>
      </c>
      <c r="B680" s="23" t="s">
        <v>10526</v>
      </c>
      <c r="C680" s="23" t="str">
        <f>"jingdian/"&amp;VLOOKUP(I680,city!$D$4:$P$352,12,FALSE)&amp;"/"&amp;VLOOKUP(I680,city!$D$4:$P$352,13,FALSE)&amp;"/tc/"&amp;H680&amp;".jpg"</f>
        <v>jingdian/shandong/heze/tc/5.jpg</v>
      </c>
      <c r="D680" s="31">
        <v>25</v>
      </c>
      <c r="E680" s="31" t="str">
        <f t="shared" si="52"/>
        <v>24,26,28,30,38</v>
      </c>
      <c r="F680" s="2" t="str">
        <f>VLOOKUP(G680,city!$A$4:$D$352,4,0)</f>
        <v>菏泽</v>
      </c>
      <c r="G680" s="9">
        <f t="shared" si="53"/>
        <v>138</v>
      </c>
      <c r="H680" s="9">
        <f>IF(VLOOKUP(G679,city!$K$4:$M$352,3,0)&gt;H679,H679+1,1)</f>
        <v>5</v>
      </c>
      <c r="I680" s="23" t="s">
        <v>323</v>
      </c>
      <c r="J680" s="23">
        <f t="shared" si="51"/>
        <v>113805</v>
      </c>
      <c r="K680" s="23">
        <f t="shared" si="54"/>
        <v>-1</v>
      </c>
    </row>
    <row r="681" spans="1:11" x14ac:dyDescent="0.15">
      <c r="A681" s="23">
        <f t="shared" si="50"/>
        <v>113901</v>
      </c>
      <c r="B681" s="23" t="s">
        <v>9479</v>
      </c>
      <c r="C681" s="23" t="str">
        <f>"jingdian/"&amp;VLOOKUP(I681,city!$D$4:$P$352,12,FALSE)&amp;"/"&amp;VLOOKUP(I681,city!$D$4:$P$352,13,FALSE)&amp;"/tc/"&amp;H681&amp;".jpg"</f>
        <v>jingdian/shandong/laiwu/tc/1.jpg</v>
      </c>
      <c r="D681" s="31">
        <v>37</v>
      </c>
      <c r="E681" s="31" t="str">
        <f t="shared" si="52"/>
        <v>35,39,41,44,56</v>
      </c>
      <c r="F681" s="2" t="str">
        <f>VLOOKUP(G681,city!$A$4:$D$352,4,0)</f>
        <v>莱芜</v>
      </c>
      <c r="G681" s="9">
        <f t="shared" si="53"/>
        <v>139</v>
      </c>
      <c r="H681" s="9">
        <f>IF(VLOOKUP(G680,city!$K$4:$M$352,3,0)&gt;H680,H680+1,1)</f>
        <v>1</v>
      </c>
      <c r="I681" s="23" t="s">
        <v>325</v>
      </c>
      <c r="J681" s="23">
        <f t="shared" si="51"/>
        <v>113901</v>
      </c>
      <c r="K681" s="23">
        <f t="shared" si="54"/>
        <v>-1</v>
      </c>
    </row>
    <row r="682" spans="1:11" x14ac:dyDescent="0.15">
      <c r="A682" s="23">
        <f t="shared" si="50"/>
        <v>113902</v>
      </c>
      <c r="B682" s="23" t="s">
        <v>9481</v>
      </c>
      <c r="C682" s="23" t="str">
        <f>"jingdian/"&amp;VLOOKUP(I682,city!$D$4:$P$352,12,FALSE)&amp;"/"&amp;VLOOKUP(I682,city!$D$4:$P$352,13,FALSE)&amp;"/tc/"&amp;H682&amp;".jpg"</f>
        <v>jingdian/shandong/laiwu/tc/2.jpg</v>
      </c>
      <c r="D682" s="31">
        <v>4</v>
      </c>
      <c r="E682" s="31" t="str">
        <f t="shared" si="52"/>
        <v>4,4,4,5,6</v>
      </c>
      <c r="F682" s="2" t="str">
        <f>VLOOKUP(G682,city!$A$4:$D$352,4,0)</f>
        <v>莱芜</v>
      </c>
      <c r="G682" s="9">
        <f t="shared" si="53"/>
        <v>139</v>
      </c>
      <c r="H682" s="9">
        <f>IF(VLOOKUP(G681,city!$K$4:$M$352,3,0)&gt;H681,H681+1,1)</f>
        <v>2</v>
      </c>
      <c r="I682" s="23" t="s">
        <v>325</v>
      </c>
      <c r="J682" s="23">
        <f t="shared" si="51"/>
        <v>113902</v>
      </c>
      <c r="K682" s="23">
        <f t="shared" si="54"/>
        <v>-1</v>
      </c>
    </row>
    <row r="683" spans="1:11" x14ac:dyDescent="0.15">
      <c r="A683" s="23">
        <f t="shared" si="50"/>
        <v>113903</v>
      </c>
      <c r="B683" s="23" t="s">
        <v>10527</v>
      </c>
      <c r="C683" s="23" t="str">
        <f>"jingdian/"&amp;VLOOKUP(I683,city!$D$4:$P$352,12,FALSE)&amp;"/"&amp;VLOOKUP(I683,city!$D$4:$P$352,13,FALSE)&amp;"/tc/"&amp;H683&amp;".jpg"</f>
        <v>jingdian/shandong/laiwu/tc/3.jpg</v>
      </c>
      <c r="D683" s="31">
        <v>10</v>
      </c>
      <c r="E683" s="31" t="str">
        <f t="shared" si="52"/>
        <v>10,11,11,12,15</v>
      </c>
      <c r="F683" s="2" t="str">
        <f>VLOOKUP(G683,city!$A$4:$D$352,4,0)</f>
        <v>莱芜</v>
      </c>
      <c r="G683" s="9">
        <f t="shared" si="53"/>
        <v>139</v>
      </c>
      <c r="H683" s="9">
        <f>IF(VLOOKUP(G682,city!$K$4:$M$352,3,0)&gt;H682,H682+1,1)</f>
        <v>3</v>
      </c>
      <c r="I683" s="23" t="s">
        <v>325</v>
      </c>
      <c r="J683" s="23">
        <f t="shared" si="51"/>
        <v>113903</v>
      </c>
      <c r="K683" s="23">
        <f t="shared" si="54"/>
        <v>-1</v>
      </c>
    </row>
    <row r="684" spans="1:11" x14ac:dyDescent="0.15">
      <c r="A684" s="23">
        <f t="shared" si="50"/>
        <v>113904</v>
      </c>
      <c r="B684" s="23" t="s">
        <v>9483</v>
      </c>
      <c r="C684" s="23" t="str">
        <f>"jingdian/"&amp;VLOOKUP(I684,city!$D$4:$P$352,12,FALSE)&amp;"/"&amp;VLOOKUP(I684,city!$D$4:$P$352,13,FALSE)&amp;"/tc/"&amp;H684&amp;".jpg"</f>
        <v>jingdian/shandong/laiwu/tc/4.jpg</v>
      </c>
      <c r="D684" s="31">
        <v>25</v>
      </c>
      <c r="E684" s="31" t="str">
        <f t="shared" si="52"/>
        <v>24,26,28,30,38</v>
      </c>
      <c r="F684" s="2" t="str">
        <f>VLOOKUP(G684,city!$A$4:$D$352,4,0)</f>
        <v>莱芜</v>
      </c>
      <c r="G684" s="9">
        <f t="shared" si="53"/>
        <v>139</v>
      </c>
      <c r="H684" s="9">
        <f>IF(VLOOKUP(G683,city!$K$4:$M$352,3,0)&gt;H683,H683+1,1)</f>
        <v>4</v>
      </c>
      <c r="I684" s="23" t="s">
        <v>325</v>
      </c>
      <c r="J684" s="23">
        <f t="shared" si="51"/>
        <v>113904</v>
      </c>
      <c r="K684" s="23">
        <f t="shared" si="54"/>
        <v>-1</v>
      </c>
    </row>
    <row r="685" spans="1:11" x14ac:dyDescent="0.15">
      <c r="A685" s="23">
        <f t="shared" si="50"/>
        <v>113905</v>
      </c>
      <c r="B685" s="23" t="s">
        <v>9485</v>
      </c>
      <c r="C685" s="23" t="str">
        <f>"jingdian/"&amp;VLOOKUP(I685,city!$D$4:$P$352,12,FALSE)&amp;"/"&amp;VLOOKUP(I685,city!$D$4:$P$352,13,FALSE)&amp;"/tc/"&amp;H685&amp;".jpg"</f>
        <v>jingdian/shandong/laiwu/tc/5.jpg</v>
      </c>
      <c r="D685" s="31">
        <v>15</v>
      </c>
      <c r="E685" s="31" t="str">
        <f t="shared" si="52"/>
        <v>14,16,17,18,23</v>
      </c>
      <c r="F685" s="2" t="str">
        <f>VLOOKUP(G685,city!$A$4:$D$352,4,0)</f>
        <v>莱芜</v>
      </c>
      <c r="G685" s="9">
        <f t="shared" si="53"/>
        <v>139</v>
      </c>
      <c r="H685" s="9">
        <f>IF(VLOOKUP(G684,city!$K$4:$M$352,3,0)&gt;H684,H684+1,1)</f>
        <v>5</v>
      </c>
      <c r="I685" s="23" t="s">
        <v>325</v>
      </c>
      <c r="J685" s="23">
        <f t="shared" si="51"/>
        <v>113905</v>
      </c>
      <c r="K685" s="23">
        <f t="shared" si="54"/>
        <v>-1</v>
      </c>
    </row>
    <row r="686" spans="1:11" x14ac:dyDescent="0.15">
      <c r="A686" s="23">
        <f t="shared" si="50"/>
        <v>114001</v>
      </c>
      <c r="B686" s="23" t="s">
        <v>10528</v>
      </c>
      <c r="C686" s="23" t="str">
        <f>"jingdian/"&amp;VLOOKUP(I686,city!$D$4:$P$352,12,FALSE)&amp;"/"&amp;VLOOKUP(I686,city!$D$4:$P$352,13,FALSE)&amp;"/tc/"&amp;H686&amp;".jpg"</f>
        <v>jingdian/henan/zhengzhou/tc/1.jpg</v>
      </c>
      <c r="D686" s="31">
        <v>45</v>
      </c>
      <c r="E686" s="31" t="str">
        <f t="shared" si="52"/>
        <v>43,47,50,54,68</v>
      </c>
      <c r="F686" s="2" t="str">
        <f>VLOOKUP(G686,city!$A$4:$D$352,4,0)</f>
        <v>郑州</v>
      </c>
      <c r="G686" s="9">
        <f t="shared" si="53"/>
        <v>140</v>
      </c>
      <c r="H686" s="9">
        <f>IF(VLOOKUP(G685,city!$K$4:$M$352,3,0)&gt;H685,H685+1,1)</f>
        <v>1</v>
      </c>
      <c r="I686" s="23" t="s">
        <v>328</v>
      </c>
      <c r="J686" s="23">
        <f t="shared" si="51"/>
        <v>114001</v>
      </c>
      <c r="K686" s="23">
        <f t="shared" si="54"/>
        <v>-1</v>
      </c>
    </row>
    <row r="687" spans="1:11" x14ac:dyDescent="0.15">
      <c r="A687" s="23">
        <f t="shared" si="50"/>
        <v>114002</v>
      </c>
      <c r="B687" s="23" t="s">
        <v>8821</v>
      </c>
      <c r="C687" s="23" t="str">
        <f>"jingdian/"&amp;VLOOKUP(I687,city!$D$4:$P$352,12,FALSE)&amp;"/"&amp;VLOOKUP(I687,city!$D$4:$P$352,13,FALSE)&amp;"/tc/"&amp;H687&amp;".jpg"</f>
        <v>jingdian/henan/zhengzhou/tc/2.jpg</v>
      </c>
      <c r="D687" s="31">
        <v>10</v>
      </c>
      <c r="E687" s="31" t="str">
        <f t="shared" si="52"/>
        <v>10,11,11,12,15</v>
      </c>
      <c r="F687" s="2" t="str">
        <f>VLOOKUP(G687,city!$A$4:$D$352,4,0)</f>
        <v>郑州</v>
      </c>
      <c r="G687" s="9">
        <f t="shared" si="53"/>
        <v>140</v>
      </c>
      <c r="H687" s="9">
        <f>IF(VLOOKUP(G686,city!$K$4:$M$352,3,0)&gt;H686,H686+1,1)</f>
        <v>2</v>
      </c>
      <c r="I687" s="23" t="s">
        <v>328</v>
      </c>
      <c r="J687" s="23">
        <f t="shared" si="51"/>
        <v>114002</v>
      </c>
      <c r="K687" s="23">
        <f t="shared" si="54"/>
        <v>-1</v>
      </c>
    </row>
    <row r="688" spans="1:11" x14ac:dyDescent="0.15">
      <c r="A688" s="23">
        <f t="shared" si="50"/>
        <v>114003</v>
      </c>
      <c r="B688" s="23" t="s">
        <v>10529</v>
      </c>
      <c r="C688" s="23" t="str">
        <f>"jingdian/"&amp;VLOOKUP(I688,city!$D$4:$P$352,12,FALSE)&amp;"/"&amp;VLOOKUP(I688,city!$D$4:$P$352,13,FALSE)&amp;"/tc/"&amp;H688&amp;".jpg"</f>
        <v>jingdian/henan/zhengzhou/tc/3.jpg</v>
      </c>
      <c r="D688" s="31">
        <v>24</v>
      </c>
      <c r="E688" s="31" t="str">
        <f t="shared" si="52"/>
        <v>23,25,26,29,36</v>
      </c>
      <c r="F688" s="2" t="str">
        <f>VLOOKUP(G688,city!$A$4:$D$352,4,0)</f>
        <v>郑州</v>
      </c>
      <c r="G688" s="9">
        <f t="shared" si="53"/>
        <v>140</v>
      </c>
      <c r="H688" s="9">
        <f>IF(VLOOKUP(G687,city!$K$4:$M$352,3,0)&gt;H687,H687+1,1)</f>
        <v>3</v>
      </c>
      <c r="I688" s="23" t="s">
        <v>328</v>
      </c>
      <c r="J688" s="23">
        <f t="shared" si="51"/>
        <v>114003</v>
      </c>
      <c r="K688" s="23">
        <f t="shared" si="54"/>
        <v>-1</v>
      </c>
    </row>
    <row r="689" spans="1:11" x14ac:dyDescent="0.15">
      <c r="A689" s="23">
        <f t="shared" si="50"/>
        <v>114004</v>
      </c>
      <c r="B689" s="23" t="s">
        <v>10530</v>
      </c>
      <c r="C689" s="23" t="str">
        <f>"jingdian/"&amp;VLOOKUP(I689,city!$D$4:$P$352,12,FALSE)&amp;"/"&amp;VLOOKUP(I689,city!$D$4:$P$352,13,FALSE)&amp;"/tc/"&amp;H689&amp;".jpg"</f>
        <v>jingdian/henan/zhengzhou/tc/4.jpg</v>
      </c>
      <c r="D689" s="31">
        <v>65</v>
      </c>
      <c r="E689" s="31" t="str">
        <f t="shared" si="52"/>
        <v>62,68,72,78,98</v>
      </c>
      <c r="F689" s="2" t="str">
        <f>VLOOKUP(G689,city!$A$4:$D$352,4,0)</f>
        <v>郑州</v>
      </c>
      <c r="G689" s="9">
        <f t="shared" si="53"/>
        <v>140</v>
      </c>
      <c r="H689" s="9">
        <f>IF(VLOOKUP(G688,city!$K$4:$M$352,3,0)&gt;H688,H688+1,1)</f>
        <v>4</v>
      </c>
      <c r="I689" s="23" t="s">
        <v>328</v>
      </c>
      <c r="J689" s="23">
        <f t="shared" si="51"/>
        <v>114004</v>
      </c>
      <c r="K689" s="23">
        <f t="shared" si="54"/>
        <v>-1</v>
      </c>
    </row>
    <row r="690" spans="1:11" x14ac:dyDescent="0.15">
      <c r="A690" s="23">
        <f t="shared" si="50"/>
        <v>114005</v>
      </c>
      <c r="B690" s="23" t="s">
        <v>10531</v>
      </c>
      <c r="C690" s="23" t="str">
        <f>"jingdian/"&amp;VLOOKUP(I690,city!$D$4:$P$352,12,FALSE)&amp;"/"&amp;VLOOKUP(I690,city!$D$4:$P$352,13,FALSE)&amp;"/tc/"&amp;H690&amp;".jpg"</f>
        <v>jingdian/henan/zhengzhou/tc/5.jpg</v>
      </c>
      <c r="D690" s="31">
        <v>19</v>
      </c>
      <c r="E690" s="31" t="str">
        <f t="shared" si="52"/>
        <v>18,20,21,23,29</v>
      </c>
      <c r="F690" s="2" t="str">
        <f>VLOOKUP(G690,city!$A$4:$D$352,4,0)</f>
        <v>郑州</v>
      </c>
      <c r="G690" s="9">
        <f t="shared" si="53"/>
        <v>140</v>
      </c>
      <c r="H690" s="9">
        <f>IF(VLOOKUP(G689,city!$K$4:$M$352,3,0)&gt;H689,H689+1,1)</f>
        <v>5</v>
      </c>
      <c r="I690" s="23" t="s">
        <v>328</v>
      </c>
      <c r="J690" s="23">
        <f t="shared" si="51"/>
        <v>114005</v>
      </c>
      <c r="K690" s="23">
        <f t="shared" si="54"/>
        <v>-1</v>
      </c>
    </row>
    <row r="691" spans="1:11" x14ac:dyDescent="0.15">
      <c r="A691" s="23">
        <f t="shared" si="50"/>
        <v>114101</v>
      </c>
      <c r="B691" s="23" t="s">
        <v>10532</v>
      </c>
      <c r="C691" s="23" t="str">
        <f>"jingdian/"&amp;VLOOKUP(I691,city!$D$4:$P$352,12,FALSE)&amp;"/"&amp;VLOOKUP(I691,city!$D$4:$P$352,13,FALSE)&amp;"/tc/"&amp;H691&amp;".jpg"</f>
        <v>jingdian/henan/kaifeng/tc/1.jpg</v>
      </c>
      <c r="D691" s="31">
        <v>17</v>
      </c>
      <c r="E691" s="31" t="str">
        <f t="shared" si="52"/>
        <v>16,18,19,20,26</v>
      </c>
      <c r="F691" s="2" t="str">
        <f>VLOOKUP(G691,city!$A$4:$D$352,4,0)</f>
        <v>开封</v>
      </c>
      <c r="G691" s="9">
        <f t="shared" si="53"/>
        <v>141</v>
      </c>
      <c r="H691" s="9">
        <f>IF(VLOOKUP(G690,city!$K$4:$M$352,3,0)&gt;H690,H690+1,1)</f>
        <v>1</v>
      </c>
      <c r="I691" s="23" t="s">
        <v>331</v>
      </c>
      <c r="J691" s="23">
        <f t="shared" si="51"/>
        <v>114101</v>
      </c>
      <c r="K691" s="23">
        <f t="shared" si="54"/>
        <v>-1</v>
      </c>
    </row>
    <row r="692" spans="1:11" x14ac:dyDescent="0.15">
      <c r="A692" s="23">
        <f t="shared" si="50"/>
        <v>114102</v>
      </c>
      <c r="B692" s="23" t="s">
        <v>10533</v>
      </c>
      <c r="C692" s="23" t="str">
        <f>"jingdian/"&amp;VLOOKUP(I692,city!$D$4:$P$352,12,FALSE)&amp;"/"&amp;VLOOKUP(I692,city!$D$4:$P$352,13,FALSE)&amp;"/tc/"&amp;H692&amp;".jpg"</f>
        <v>jingdian/henan/kaifeng/tc/2.jpg</v>
      </c>
      <c r="D692" s="31">
        <v>15</v>
      </c>
      <c r="E692" s="31" t="str">
        <f t="shared" si="52"/>
        <v>14,16,17,18,23</v>
      </c>
      <c r="F692" s="2" t="str">
        <f>VLOOKUP(G692,city!$A$4:$D$352,4,0)</f>
        <v>开封</v>
      </c>
      <c r="G692" s="9">
        <f t="shared" si="53"/>
        <v>141</v>
      </c>
      <c r="H692" s="9">
        <f>IF(VLOOKUP(G691,city!$K$4:$M$352,3,0)&gt;H691,H691+1,1)</f>
        <v>2</v>
      </c>
      <c r="I692" s="23" t="s">
        <v>331</v>
      </c>
      <c r="J692" s="23">
        <f t="shared" si="51"/>
        <v>114102</v>
      </c>
      <c r="K692" s="23">
        <f t="shared" si="54"/>
        <v>-1</v>
      </c>
    </row>
    <row r="693" spans="1:11" x14ac:dyDescent="0.15">
      <c r="A693" s="23">
        <f t="shared" si="50"/>
        <v>114103</v>
      </c>
      <c r="B693" s="23" t="s">
        <v>8831</v>
      </c>
      <c r="C693" s="23" t="str">
        <f>"jingdian/"&amp;VLOOKUP(I693,city!$D$4:$P$352,12,FALSE)&amp;"/"&amp;VLOOKUP(I693,city!$D$4:$P$352,13,FALSE)&amp;"/tc/"&amp;H693&amp;".jpg"</f>
        <v>jingdian/henan/kaifeng/tc/3.jpg</v>
      </c>
      <c r="D693" s="31">
        <v>35</v>
      </c>
      <c r="E693" s="31" t="str">
        <f t="shared" si="52"/>
        <v>33,37,39,42,53</v>
      </c>
      <c r="F693" s="2" t="str">
        <f>VLOOKUP(G693,city!$A$4:$D$352,4,0)</f>
        <v>开封</v>
      </c>
      <c r="G693" s="9">
        <f t="shared" si="53"/>
        <v>141</v>
      </c>
      <c r="H693" s="9">
        <f>IF(VLOOKUP(G692,city!$K$4:$M$352,3,0)&gt;H692,H692+1,1)</f>
        <v>3</v>
      </c>
      <c r="I693" s="23" t="s">
        <v>331</v>
      </c>
      <c r="J693" s="23">
        <f t="shared" si="51"/>
        <v>114103</v>
      </c>
      <c r="K693" s="23">
        <f t="shared" si="54"/>
        <v>-1</v>
      </c>
    </row>
    <row r="694" spans="1:11" x14ac:dyDescent="0.15">
      <c r="A694" s="23">
        <f t="shared" si="50"/>
        <v>114104</v>
      </c>
      <c r="B694" s="23" t="s">
        <v>10534</v>
      </c>
      <c r="C694" s="23" t="str">
        <f>"jingdian/"&amp;VLOOKUP(I694,city!$D$4:$P$352,12,FALSE)&amp;"/"&amp;VLOOKUP(I694,city!$D$4:$P$352,13,FALSE)&amp;"/tc/"&amp;H694&amp;".jpg"</f>
        <v>jingdian/henan/kaifeng/tc/4.jpg</v>
      </c>
      <c r="D694" s="31">
        <v>48</v>
      </c>
      <c r="E694" s="31" t="str">
        <f t="shared" si="52"/>
        <v>46,50,53,58,72</v>
      </c>
      <c r="F694" s="2" t="str">
        <f>VLOOKUP(G694,city!$A$4:$D$352,4,0)</f>
        <v>开封</v>
      </c>
      <c r="G694" s="9">
        <f t="shared" si="53"/>
        <v>141</v>
      </c>
      <c r="H694" s="9">
        <f>IF(VLOOKUP(G693,city!$K$4:$M$352,3,0)&gt;H693,H693+1,1)</f>
        <v>4</v>
      </c>
      <c r="I694" s="23" t="s">
        <v>331</v>
      </c>
      <c r="J694" s="23">
        <f t="shared" si="51"/>
        <v>114104</v>
      </c>
      <c r="K694" s="23">
        <f t="shared" si="54"/>
        <v>-1</v>
      </c>
    </row>
    <row r="695" spans="1:11" x14ac:dyDescent="0.15">
      <c r="A695" s="23">
        <f t="shared" si="50"/>
        <v>114105</v>
      </c>
      <c r="B695" s="23" t="s">
        <v>10535</v>
      </c>
      <c r="C695" s="23" t="str">
        <f>"jingdian/"&amp;VLOOKUP(I695,city!$D$4:$P$352,12,FALSE)&amp;"/"&amp;VLOOKUP(I695,city!$D$4:$P$352,13,FALSE)&amp;"/tc/"&amp;H695&amp;".jpg"</f>
        <v>jingdian/henan/kaifeng/tc/5.jpg</v>
      </c>
      <c r="D695" s="31">
        <v>13</v>
      </c>
      <c r="E695" s="31" t="str">
        <f t="shared" si="52"/>
        <v>12,14,14,16,20</v>
      </c>
      <c r="F695" s="2" t="str">
        <f>VLOOKUP(G695,city!$A$4:$D$352,4,0)</f>
        <v>开封</v>
      </c>
      <c r="G695" s="9">
        <f t="shared" si="53"/>
        <v>141</v>
      </c>
      <c r="H695" s="9">
        <f>IF(VLOOKUP(G694,city!$K$4:$M$352,3,0)&gt;H694,H694+1,1)</f>
        <v>5</v>
      </c>
      <c r="I695" s="23" t="s">
        <v>331</v>
      </c>
      <c r="J695" s="23">
        <f t="shared" si="51"/>
        <v>114105</v>
      </c>
      <c r="K695" s="23">
        <f t="shared" si="54"/>
        <v>-1</v>
      </c>
    </row>
    <row r="696" spans="1:11" x14ac:dyDescent="0.15">
      <c r="A696" s="23">
        <f t="shared" si="50"/>
        <v>114201</v>
      </c>
      <c r="B696" s="23" t="s">
        <v>8826</v>
      </c>
      <c r="C696" s="23" t="str">
        <f>"jingdian/"&amp;VLOOKUP(I696,city!$D$4:$P$352,12,FALSE)&amp;"/"&amp;VLOOKUP(I696,city!$D$4:$P$352,13,FALSE)&amp;"/tc/"&amp;H696&amp;".jpg"</f>
        <v>jingdian/henan/luoyang/tc/1.jpg</v>
      </c>
      <c r="D696" s="31">
        <v>99</v>
      </c>
      <c r="E696" s="31" t="str">
        <f t="shared" si="52"/>
        <v>94,104,109,119,149</v>
      </c>
      <c r="F696" s="2" t="str">
        <f>VLOOKUP(G696,city!$A$4:$D$352,4,0)</f>
        <v>洛阳</v>
      </c>
      <c r="G696" s="9">
        <f t="shared" si="53"/>
        <v>142</v>
      </c>
      <c r="H696" s="9">
        <f>IF(VLOOKUP(G695,city!$K$4:$M$352,3,0)&gt;H695,H695+1,1)</f>
        <v>1</v>
      </c>
      <c r="I696" s="23" t="s">
        <v>333</v>
      </c>
      <c r="J696" s="23">
        <f t="shared" si="51"/>
        <v>114201</v>
      </c>
      <c r="K696" s="23">
        <f t="shared" si="54"/>
        <v>-1</v>
      </c>
    </row>
    <row r="697" spans="1:11" x14ac:dyDescent="0.15">
      <c r="A697" s="23">
        <f t="shared" si="50"/>
        <v>114202</v>
      </c>
      <c r="B697" s="23" t="s">
        <v>10536</v>
      </c>
      <c r="C697" s="23" t="str">
        <f>"jingdian/"&amp;VLOOKUP(I697,city!$D$4:$P$352,12,FALSE)&amp;"/"&amp;VLOOKUP(I697,city!$D$4:$P$352,13,FALSE)&amp;"/tc/"&amp;H697&amp;".jpg"</f>
        <v>jingdian/henan/luoyang/tc/2.jpg</v>
      </c>
      <c r="D697" s="31">
        <v>28</v>
      </c>
      <c r="E697" s="31" t="str">
        <f t="shared" si="52"/>
        <v>27,29,31,34,42</v>
      </c>
      <c r="F697" s="2" t="str">
        <f>VLOOKUP(G697,city!$A$4:$D$352,4,0)</f>
        <v>洛阳</v>
      </c>
      <c r="G697" s="9">
        <f t="shared" si="53"/>
        <v>142</v>
      </c>
      <c r="H697" s="9">
        <f>IF(VLOOKUP(G696,city!$K$4:$M$352,3,0)&gt;H696,H696+1,1)</f>
        <v>2</v>
      </c>
      <c r="I697" s="23" t="s">
        <v>333</v>
      </c>
      <c r="J697" s="23">
        <f t="shared" si="51"/>
        <v>114202</v>
      </c>
      <c r="K697" s="23">
        <f t="shared" si="54"/>
        <v>-1</v>
      </c>
    </row>
    <row r="698" spans="1:11" x14ac:dyDescent="0.15">
      <c r="A698" s="23">
        <f t="shared" si="50"/>
        <v>114203</v>
      </c>
      <c r="B698" s="23" t="s">
        <v>10537</v>
      </c>
      <c r="C698" s="23" t="str">
        <f>"jingdian/"&amp;VLOOKUP(I698,city!$D$4:$P$352,12,FALSE)&amp;"/"&amp;VLOOKUP(I698,city!$D$4:$P$352,13,FALSE)&amp;"/tc/"&amp;H698&amp;".jpg"</f>
        <v>jingdian/henan/luoyang/tc/3.jpg</v>
      </c>
      <c r="D698" s="31">
        <v>9</v>
      </c>
      <c r="E698" s="31" t="str">
        <f t="shared" si="52"/>
        <v>9,9,10,11,14</v>
      </c>
      <c r="F698" s="2" t="str">
        <f>VLOOKUP(G698,city!$A$4:$D$352,4,0)</f>
        <v>洛阳</v>
      </c>
      <c r="G698" s="9">
        <f t="shared" si="53"/>
        <v>142</v>
      </c>
      <c r="H698" s="9">
        <f>IF(VLOOKUP(G697,city!$K$4:$M$352,3,0)&gt;H697,H697+1,1)</f>
        <v>3</v>
      </c>
      <c r="I698" s="23" t="s">
        <v>333</v>
      </c>
      <c r="J698" s="23">
        <f t="shared" si="51"/>
        <v>114203</v>
      </c>
      <c r="K698" s="23">
        <f t="shared" si="54"/>
        <v>-1</v>
      </c>
    </row>
    <row r="699" spans="1:11" x14ac:dyDescent="0.15">
      <c r="A699" s="23">
        <f t="shared" si="50"/>
        <v>114204</v>
      </c>
      <c r="B699" s="23" t="s">
        <v>10538</v>
      </c>
      <c r="C699" s="23" t="str">
        <f>"jingdian/"&amp;VLOOKUP(I699,city!$D$4:$P$352,12,FALSE)&amp;"/"&amp;VLOOKUP(I699,city!$D$4:$P$352,13,FALSE)&amp;"/tc/"&amp;H699&amp;".jpg"</f>
        <v>jingdian/henan/luoyang/tc/4.jpg</v>
      </c>
      <c r="D699" s="31">
        <v>9</v>
      </c>
      <c r="E699" s="31" t="str">
        <f t="shared" si="52"/>
        <v>9,9,10,11,14</v>
      </c>
      <c r="F699" s="2" t="str">
        <f>VLOOKUP(G699,city!$A$4:$D$352,4,0)</f>
        <v>洛阳</v>
      </c>
      <c r="G699" s="9">
        <f t="shared" si="53"/>
        <v>142</v>
      </c>
      <c r="H699" s="9">
        <f>IF(VLOOKUP(G698,city!$K$4:$M$352,3,0)&gt;H698,H698+1,1)</f>
        <v>4</v>
      </c>
      <c r="I699" s="23" t="s">
        <v>333</v>
      </c>
      <c r="J699" s="23">
        <f t="shared" si="51"/>
        <v>114204</v>
      </c>
      <c r="K699" s="23">
        <f t="shared" si="54"/>
        <v>-1</v>
      </c>
    </row>
    <row r="700" spans="1:11" x14ac:dyDescent="0.15">
      <c r="A700" s="23">
        <f t="shared" si="50"/>
        <v>114205</v>
      </c>
      <c r="B700" s="23" t="s">
        <v>10539</v>
      </c>
      <c r="C700" s="23" t="str">
        <f>"jingdian/"&amp;VLOOKUP(I700,city!$D$4:$P$352,12,FALSE)&amp;"/"&amp;VLOOKUP(I700,city!$D$4:$P$352,13,FALSE)&amp;"/tc/"&amp;H700&amp;".jpg"</f>
        <v>jingdian/henan/luoyang/tc/5.jpg</v>
      </c>
      <c r="D700" s="31">
        <v>20</v>
      </c>
      <c r="E700" s="31" t="str">
        <f t="shared" si="52"/>
        <v>19,21,22,24,30</v>
      </c>
      <c r="F700" s="2" t="str">
        <f>VLOOKUP(G700,city!$A$4:$D$352,4,0)</f>
        <v>洛阳</v>
      </c>
      <c r="G700" s="9">
        <f t="shared" si="53"/>
        <v>142</v>
      </c>
      <c r="H700" s="9">
        <f>IF(VLOOKUP(G699,city!$K$4:$M$352,3,0)&gt;H699,H699+1,1)</f>
        <v>5</v>
      </c>
      <c r="I700" s="23" t="s">
        <v>333</v>
      </c>
      <c r="J700" s="23">
        <f t="shared" si="51"/>
        <v>114205</v>
      </c>
      <c r="K700" s="23">
        <f t="shared" si="54"/>
        <v>-1</v>
      </c>
    </row>
    <row r="701" spans="1:11" x14ac:dyDescent="0.15">
      <c r="A701" s="23">
        <f t="shared" si="50"/>
        <v>114301</v>
      </c>
      <c r="B701" s="23" t="s">
        <v>10540</v>
      </c>
      <c r="C701" s="23" t="str">
        <f>"jingdian/"&amp;VLOOKUP(I701,city!$D$4:$P$352,12,FALSE)&amp;"/"&amp;VLOOKUP(I701,city!$D$4:$P$352,13,FALSE)&amp;"/tc/"&amp;H701&amp;".jpg"</f>
        <v>jingdian/henan/pingdingshan/tc/1.jpg</v>
      </c>
      <c r="D701" s="31">
        <v>98</v>
      </c>
      <c r="E701" s="31" t="str">
        <f t="shared" si="52"/>
        <v>93,103,108,118,147</v>
      </c>
      <c r="F701" s="2" t="str">
        <f>VLOOKUP(G701,city!$A$4:$D$352,4,0)</f>
        <v>平顶山</v>
      </c>
      <c r="G701" s="9">
        <f t="shared" si="53"/>
        <v>143</v>
      </c>
      <c r="H701" s="9">
        <f>IF(VLOOKUP(G700,city!$K$4:$M$352,3,0)&gt;H700,H700+1,1)</f>
        <v>1</v>
      </c>
      <c r="I701" s="23" t="s">
        <v>335</v>
      </c>
      <c r="J701" s="23">
        <f t="shared" si="51"/>
        <v>114301</v>
      </c>
      <c r="K701" s="23">
        <f t="shared" si="54"/>
        <v>-1</v>
      </c>
    </row>
    <row r="702" spans="1:11" x14ac:dyDescent="0.15">
      <c r="A702" s="23">
        <f t="shared" si="50"/>
        <v>114302</v>
      </c>
      <c r="B702" s="23" t="s">
        <v>10541</v>
      </c>
      <c r="C702" s="23" t="str">
        <f>"jingdian/"&amp;VLOOKUP(I702,city!$D$4:$P$352,12,FALSE)&amp;"/"&amp;VLOOKUP(I702,city!$D$4:$P$352,13,FALSE)&amp;"/tc/"&amp;H702&amp;".jpg"</f>
        <v>jingdian/henan/pingdingshan/tc/2.jpg</v>
      </c>
      <c r="D702" s="31">
        <v>16</v>
      </c>
      <c r="E702" s="31" t="str">
        <f t="shared" si="52"/>
        <v>15,17,18,19,24</v>
      </c>
      <c r="F702" s="2" t="str">
        <f>VLOOKUP(G702,city!$A$4:$D$352,4,0)</f>
        <v>平顶山</v>
      </c>
      <c r="G702" s="9">
        <f t="shared" si="53"/>
        <v>143</v>
      </c>
      <c r="H702" s="9">
        <f>IF(VLOOKUP(G701,city!$K$4:$M$352,3,0)&gt;H701,H701+1,1)</f>
        <v>2</v>
      </c>
      <c r="I702" s="23" t="s">
        <v>335</v>
      </c>
      <c r="J702" s="23">
        <f t="shared" si="51"/>
        <v>114302</v>
      </c>
      <c r="K702" s="23">
        <f t="shared" si="54"/>
        <v>-1</v>
      </c>
    </row>
    <row r="703" spans="1:11" x14ac:dyDescent="0.15">
      <c r="A703" s="23">
        <f t="shared" si="50"/>
        <v>114303</v>
      </c>
      <c r="B703" s="23" t="s">
        <v>10542</v>
      </c>
      <c r="C703" s="23" t="str">
        <f>"jingdian/"&amp;VLOOKUP(I703,city!$D$4:$P$352,12,FALSE)&amp;"/"&amp;VLOOKUP(I703,city!$D$4:$P$352,13,FALSE)&amp;"/tc/"&amp;H703&amp;".jpg"</f>
        <v>jingdian/henan/pingdingshan/tc/3.jpg</v>
      </c>
      <c r="D703" s="31">
        <v>30</v>
      </c>
      <c r="E703" s="31" t="str">
        <f t="shared" si="52"/>
        <v>29,32,33,36,45</v>
      </c>
      <c r="F703" s="2" t="str">
        <f>VLOOKUP(G703,city!$A$4:$D$352,4,0)</f>
        <v>平顶山</v>
      </c>
      <c r="G703" s="9">
        <f t="shared" si="53"/>
        <v>143</v>
      </c>
      <c r="H703" s="9">
        <f>IF(VLOOKUP(G702,city!$K$4:$M$352,3,0)&gt;H702,H702+1,1)</f>
        <v>3</v>
      </c>
      <c r="I703" s="23" t="s">
        <v>335</v>
      </c>
      <c r="J703" s="23">
        <f t="shared" si="51"/>
        <v>114303</v>
      </c>
      <c r="K703" s="23">
        <f t="shared" si="54"/>
        <v>-1</v>
      </c>
    </row>
    <row r="704" spans="1:11" x14ac:dyDescent="0.15">
      <c r="A704" s="23">
        <f t="shared" si="50"/>
        <v>114304</v>
      </c>
      <c r="B704" s="23" t="s">
        <v>8881</v>
      </c>
      <c r="C704" s="23" t="str">
        <f>"jingdian/"&amp;VLOOKUP(I704,city!$D$4:$P$352,12,FALSE)&amp;"/"&amp;VLOOKUP(I704,city!$D$4:$P$352,13,FALSE)&amp;"/tc/"&amp;H704&amp;".jpg"</f>
        <v>jingdian/henan/pingdingshan/tc/4.jpg</v>
      </c>
      <c r="D704" s="31">
        <v>15</v>
      </c>
      <c r="E704" s="31" t="str">
        <f t="shared" si="52"/>
        <v>14,16,17,18,23</v>
      </c>
      <c r="F704" s="2" t="str">
        <f>VLOOKUP(G704,city!$A$4:$D$352,4,0)</f>
        <v>平顶山</v>
      </c>
      <c r="G704" s="9">
        <f t="shared" si="53"/>
        <v>143</v>
      </c>
      <c r="H704" s="9">
        <f>IF(VLOOKUP(G703,city!$K$4:$M$352,3,0)&gt;H703,H703+1,1)</f>
        <v>4</v>
      </c>
      <c r="I704" s="23" t="s">
        <v>335</v>
      </c>
      <c r="J704" s="23">
        <f t="shared" si="51"/>
        <v>114304</v>
      </c>
      <c r="K704" s="23">
        <f t="shared" si="54"/>
        <v>-1</v>
      </c>
    </row>
    <row r="705" spans="1:11" x14ac:dyDescent="0.15">
      <c r="A705" s="23">
        <f t="shared" si="50"/>
        <v>114305</v>
      </c>
      <c r="B705" s="23" t="s">
        <v>10543</v>
      </c>
      <c r="C705" s="23" t="str">
        <f>"jingdian/"&amp;VLOOKUP(I705,city!$D$4:$P$352,12,FALSE)&amp;"/"&amp;VLOOKUP(I705,city!$D$4:$P$352,13,FALSE)&amp;"/tc/"&amp;H705&amp;".jpg"</f>
        <v>jingdian/henan/pingdingshan/tc/5.jpg</v>
      </c>
      <c r="D705" s="31">
        <v>138</v>
      </c>
      <c r="E705" s="31" t="str">
        <f t="shared" si="52"/>
        <v>131,145,152,166,207</v>
      </c>
      <c r="F705" s="2" t="str">
        <f>VLOOKUP(G705,city!$A$4:$D$352,4,0)</f>
        <v>平顶山</v>
      </c>
      <c r="G705" s="9">
        <f t="shared" si="53"/>
        <v>143</v>
      </c>
      <c r="H705" s="9">
        <f>IF(VLOOKUP(G704,city!$K$4:$M$352,3,0)&gt;H704,H704+1,1)</f>
        <v>5</v>
      </c>
      <c r="I705" s="23" t="s">
        <v>335</v>
      </c>
      <c r="J705" s="23">
        <f t="shared" si="51"/>
        <v>114305</v>
      </c>
      <c r="K705" s="23">
        <f t="shared" si="54"/>
        <v>10</v>
      </c>
    </row>
    <row r="706" spans="1:11" x14ac:dyDescent="0.15">
      <c r="A706" s="23">
        <f t="shared" si="50"/>
        <v>114401</v>
      </c>
      <c r="B706" s="23" t="s">
        <v>10544</v>
      </c>
      <c r="C706" s="23" t="str">
        <f>"jingdian/"&amp;VLOOKUP(I706,city!$D$4:$P$352,12,FALSE)&amp;"/"&amp;VLOOKUP(I706,city!$D$4:$P$352,13,FALSE)&amp;"/tc/"&amp;H706&amp;".jpg"</f>
        <v>jingdian/henan/anyang/tc/1.jpg</v>
      </c>
      <c r="D706" s="31">
        <v>65</v>
      </c>
      <c r="E706" s="31" t="str">
        <f t="shared" si="52"/>
        <v>62,68,72,78,98</v>
      </c>
      <c r="F706" s="2" t="str">
        <f>VLOOKUP(G706,city!$A$4:$D$352,4,0)</f>
        <v>安阳</v>
      </c>
      <c r="G706" s="9">
        <f t="shared" si="53"/>
        <v>144</v>
      </c>
      <c r="H706" s="9">
        <f>IF(VLOOKUP(G705,city!$K$4:$M$352,3,0)&gt;H705,H705+1,1)</f>
        <v>1</v>
      </c>
      <c r="I706" s="23" t="s">
        <v>337</v>
      </c>
      <c r="J706" s="23">
        <f t="shared" si="51"/>
        <v>114401</v>
      </c>
      <c r="K706" s="23">
        <f t="shared" si="54"/>
        <v>-1</v>
      </c>
    </row>
    <row r="707" spans="1:11" x14ac:dyDescent="0.15">
      <c r="A707" s="23">
        <f t="shared" si="50"/>
        <v>114402</v>
      </c>
      <c r="B707" s="23" t="s">
        <v>10545</v>
      </c>
      <c r="C707" s="23" t="str">
        <f>"jingdian/"&amp;VLOOKUP(I707,city!$D$4:$P$352,12,FALSE)&amp;"/"&amp;VLOOKUP(I707,city!$D$4:$P$352,13,FALSE)&amp;"/tc/"&amp;H707&amp;".jpg"</f>
        <v>jingdian/henan/anyang/tc/2.jpg</v>
      </c>
      <c r="D707" s="31">
        <v>21</v>
      </c>
      <c r="E707" s="31" t="str">
        <f t="shared" si="52"/>
        <v>20,22,23,25,32</v>
      </c>
      <c r="F707" s="2" t="str">
        <f>VLOOKUP(G707,city!$A$4:$D$352,4,0)</f>
        <v>安阳</v>
      </c>
      <c r="G707" s="9">
        <f t="shared" si="53"/>
        <v>144</v>
      </c>
      <c r="H707" s="9">
        <f>IF(VLOOKUP(G706,city!$K$4:$M$352,3,0)&gt;H706,H706+1,1)</f>
        <v>2</v>
      </c>
      <c r="I707" s="23" t="s">
        <v>337</v>
      </c>
      <c r="J707" s="23">
        <f t="shared" si="51"/>
        <v>114402</v>
      </c>
      <c r="K707" s="23">
        <f t="shared" si="54"/>
        <v>-1</v>
      </c>
    </row>
    <row r="708" spans="1:11" x14ac:dyDescent="0.15">
      <c r="A708" s="23">
        <f t="shared" ref="A708:A771" si="55">H708+G708*100+100000</f>
        <v>114403</v>
      </c>
      <c r="B708" s="23" t="s">
        <v>10546</v>
      </c>
      <c r="C708" s="23" t="str">
        <f>"jingdian/"&amp;VLOOKUP(I708,city!$D$4:$P$352,12,FALSE)&amp;"/"&amp;VLOOKUP(I708,city!$D$4:$P$352,13,FALSE)&amp;"/tc/"&amp;H708&amp;".jpg"</f>
        <v>jingdian/henan/anyang/tc/3.jpg</v>
      </c>
      <c r="D708" s="31">
        <v>4</v>
      </c>
      <c r="E708" s="31" t="str">
        <f t="shared" si="52"/>
        <v>4,4,4,5,6</v>
      </c>
      <c r="F708" s="2" t="str">
        <f>VLOOKUP(G708,city!$A$4:$D$352,4,0)</f>
        <v>安阳</v>
      </c>
      <c r="G708" s="9">
        <f t="shared" si="53"/>
        <v>144</v>
      </c>
      <c r="H708" s="9">
        <f>IF(VLOOKUP(G707,city!$K$4:$M$352,3,0)&gt;H707,H707+1,1)</f>
        <v>3</v>
      </c>
      <c r="I708" s="23" t="s">
        <v>337</v>
      </c>
      <c r="J708" s="23">
        <f t="shared" ref="J708:J771" si="56">A708</f>
        <v>114403</v>
      </c>
      <c r="K708" s="23">
        <f t="shared" si="54"/>
        <v>-1</v>
      </c>
    </row>
    <row r="709" spans="1:11" x14ac:dyDescent="0.15">
      <c r="A709" s="23">
        <f t="shared" si="55"/>
        <v>114404</v>
      </c>
      <c r="B709" s="23" t="s">
        <v>10547</v>
      </c>
      <c r="C709" s="23" t="str">
        <f>"jingdian/"&amp;VLOOKUP(I709,city!$D$4:$P$352,12,FALSE)&amp;"/"&amp;VLOOKUP(I709,city!$D$4:$P$352,13,FALSE)&amp;"/tc/"&amp;H709&amp;".jpg"</f>
        <v>jingdian/henan/anyang/tc/4.jpg</v>
      </c>
      <c r="D709" s="31">
        <v>11</v>
      </c>
      <c r="E709" s="31" t="str">
        <f t="shared" ref="E709:E772" si="57">ROUND(D709*0.95,0)&amp;","&amp;ROUND(D709*1.05,0)&amp;","&amp;ROUND(D709*1.1,0)&amp;","&amp;ROUND(D709*IF(D709&gt;1000,1.15,1.2),0)&amp;","&amp;ROUND(D709*IF(D709&gt;1000,1.3,1.5),0)</f>
        <v>10,12,12,13,17</v>
      </c>
      <c r="F709" s="2" t="str">
        <f>VLOOKUP(G709,city!$A$4:$D$352,4,0)</f>
        <v>安阳</v>
      </c>
      <c r="G709" s="9">
        <f t="shared" ref="G709:G772" si="58">IF(H709&gt;H708,G708,G708+1)</f>
        <v>144</v>
      </c>
      <c r="H709" s="9">
        <f>IF(VLOOKUP(G708,city!$K$4:$M$352,3,0)&gt;H708,H708+1,1)</f>
        <v>4</v>
      </c>
      <c r="I709" s="23" t="s">
        <v>337</v>
      </c>
      <c r="J709" s="23">
        <f t="shared" si="56"/>
        <v>114404</v>
      </c>
      <c r="K709" s="23">
        <f t="shared" ref="K709:K772" si="59">IF(D709&gt;1500,1,IF(D709&gt;800,2,IF(D709&gt;500,3,IF(D709&gt;300,5,IF(D709&gt;100,10,-1)))))</f>
        <v>-1</v>
      </c>
    </row>
    <row r="710" spans="1:11" x14ac:dyDescent="0.15">
      <c r="A710" s="23">
        <f t="shared" si="55"/>
        <v>114405</v>
      </c>
      <c r="B710" s="23" t="s">
        <v>8836</v>
      </c>
      <c r="C710" s="23" t="str">
        <f>"jingdian/"&amp;VLOOKUP(I710,city!$D$4:$P$352,12,FALSE)&amp;"/"&amp;VLOOKUP(I710,city!$D$4:$P$352,13,FALSE)&amp;"/tc/"&amp;H710&amp;".jpg"</f>
        <v>jingdian/henan/anyang/tc/5.jpg</v>
      </c>
      <c r="D710" s="31">
        <v>20</v>
      </c>
      <c r="E710" s="31" t="str">
        <f t="shared" si="57"/>
        <v>19,21,22,24,30</v>
      </c>
      <c r="F710" s="2" t="str">
        <f>VLOOKUP(G710,city!$A$4:$D$352,4,0)</f>
        <v>安阳</v>
      </c>
      <c r="G710" s="9">
        <f t="shared" si="58"/>
        <v>144</v>
      </c>
      <c r="H710" s="9">
        <f>IF(VLOOKUP(G709,city!$K$4:$M$352,3,0)&gt;H709,H709+1,1)</f>
        <v>5</v>
      </c>
      <c r="I710" s="23" t="s">
        <v>337</v>
      </c>
      <c r="J710" s="23">
        <f t="shared" si="56"/>
        <v>114405</v>
      </c>
      <c r="K710" s="23">
        <f t="shared" si="59"/>
        <v>-1</v>
      </c>
    </row>
    <row r="711" spans="1:11" x14ac:dyDescent="0.15">
      <c r="A711" s="23">
        <f t="shared" si="55"/>
        <v>114501</v>
      </c>
      <c r="B711" s="23" t="s">
        <v>10548</v>
      </c>
      <c r="C711" s="23" t="str">
        <f>"jingdian/"&amp;VLOOKUP(I711,city!$D$4:$P$352,12,FALSE)&amp;"/"&amp;VLOOKUP(I711,city!$D$4:$P$352,13,FALSE)&amp;"/tc/"&amp;H711&amp;".jpg"</f>
        <v>jingdian/henan/hebi/tc/1.jpg</v>
      </c>
      <c r="D711" s="31">
        <v>145</v>
      </c>
      <c r="E711" s="31" t="str">
        <f t="shared" si="57"/>
        <v>138,152,160,174,218</v>
      </c>
      <c r="F711" s="2" t="str">
        <f>VLOOKUP(G711,city!$A$4:$D$352,4,0)</f>
        <v>鹤壁</v>
      </c>
      <c r="G711" s="9">
        <f t="shared" si="58"/>
        <v>145</v>
      </c>
      <c r="H711" s="9">
        <f>IF(VLOOKUP(G710,city!$K$4:$M$352,3,0)&gt;H710,H710+1,1)</f>
        <v>1</v>
      </c>
      <c r="I711" s="23" t="s">
        <v>339</v>
      </c>
      <c r="J711" s="23">
        <f t="shared" si="56"/>
        <v>114501</v>
      </c>
      <c r="K711" s="23">
        <f t="shared" si="59"/>
        <v>10</v>
      </c>
    </row>
    <row r="712" spans="1:11" x14ac:dyDescent="0.15">
      <c r="A712" s="23">
        <f t="shared" si="55"/>
        <v>114502</v>
      </c>
      <c r="B712" s="23" t="s">
        <v>10549</v>
      </c>
      <c r="C712" s="23" t="str">
        <f>"jingdian/"&amp;VLOOKUP(I712,city!$D$4:$P$352,12,FALSE)&amp;"/"&amp;VLOOKUP(I712,city!$D$4:$P$352,13,FALSE)&amp;"/tc/"&amp;H712&amp;".jpg"</f>
        <v>jingdian/henan/hebi/tc/2.jpg</v>
      </c>
      <c r="D712" s="31">
        <v>1</v>
      </c>
      <c r="E712" s="31" t="str">
        <f t="shared" si="57"/>
        <v>1,1,1,1,2</v>
      </c>
      <c r="F712" s="2" t="str">
        <f>VLOOKUP(G712,city!$A$4:$D$352,4,0)</f>
        <v>鹤壁</v>
      </c>
      <c r="G712" s="9">
        <f t="shared" si="58"/>
        <v>145</v>
      </c>
      <c r="H712" s="9">
        <f>IF(VLOOKUP(G711,city!$K$4:$M$352,3,0)&gt;H711,H711+1,1)</f>
        <v>2</v>
      </c>
      <c r="I712" s="23" t="s">
        <v>339</v>
      </c>
      <c r="J712" s="23">
        <f t="shared" si="56"/>
        <v>114502</v>
      </c>
      <c r="K712" s="23">
        <f t="shared" si="59"/>
        <v>-1</v>
      </c>
    </row>
    <row r="713" spans="1:11" x14ac:dyDescent="0.15">
      <c r="A713" s="23">
        <f t="shared" si="55"/>
        <v>114503</v>
      </c>
      <c r="B713" s="23" t="s">
        <v>8856</v>
      </c>
      <c r="C713" s="23" t="str">
        <f>"jingdian/"&amp;VLOOKUP(I713,city!$D$4:$P$352,12,FALSE)&amp;"/"&amp;VLOOKUP(I713,city!$D$4:$P$352,13,FALSE)&amp;"/tc/"&amp;H713&amp;".jpg"</f>
        <v>jingdian/henan/hebi/tc/3.jpg</v>
      </c>
      <c r="D713" s="31">
        <v>38</v>
      </c>
      <c r="E713" s="31" t="str">
        <f t="shared" si="57"/>
        <v>36,40,42,46,57</v>
      </c>
      <c r="F713" s="2" t="str">
        <f>VLOOKUP(G713,city!$A$4:$D$352,4,0)</f>
        <v>鹤壁</v>
      </c>
      <c r="G713" s="9">
        <f t="shared" si="58"/>
        <v>145</v>
      </c>
      <c r="H713" s="9">
        <f>IF(VLOOKUP(G712,city!$K$4:$M$352,3,0)&gt;H712,H712+1,1)</f>
        <v>3</v>
      </c>
      <c r="I713" s="23" t="s">
        <v>339</v>
      </c>
      <c r="J713" s="23">
        <f t="shared" si="56"/>
        <v>114503</v>
      </c>
      <c r="K713" s="23">
        <f t="shared" si="59"/>
        <v>-1</v>
      </c>
    </row>
    <row r="714" spans="1:11" x14ac:dyDescent="0.15">
      <c r="A714" s="23">
        <f t="shared" si="55"/>
        <v>114504</v>
      </c>
      <c r="B714" s="23" t="s">
        <v>10550</v>
      </c>
      <c r="C714" s="23" t="str">
        <f>"jingdian/"&amp;VLOOKUP(I714,city!$D$4:$P$352,12,FALSE)&amp;"/"&amp;VLOOKUP(I714,city!$D$4:$P$352,13,FALSE)&amp;"/tc/"&amp;H714&amp;".jpg"</f>
        <v>jingdian/henan/hebi/tc/4.jpg</v>
      </c>
      <c r="D714" s="31">
        <v>2</v>
      </c>
      <c r="E714" s="31" t="str">
        <f t="shared" si="57"/>
        <v>2,2,2,2,3</v>
      </c>
      <c r="F714" s="2" t="str">
        <f>VLOOKUP(G714,city!$A$4:$D$352,4,0)</f>
        <v>鹤壁</v>
      </c>
      <c r="G714" s="9">
        <f t="shared" si="58"/>
        <v>145</v>
      </c>
      <c r="H714" s="9">
        <f>IF(VLOOKUP(G713,city!$K$4:$M$352,3,0)&gt;H713,H713+1,1)</f>
        <v>4</v>
      </c>
      <c r="I714" s="23" t="s">
        <v>339</v>
      </c>
      <c r="J714" s="23">
        <f t="shared" si="56"/>
        <v>114504</v>
      </c>
      <c r="K714" s="23">
        <f t="shared" si="59"/>
        <v>-1</v>
      </c>
    </row>
    <row r="715" spans="1:11" x14ac:dyDescent="0.15">
      <c r="A715" s="23">
        <f t="shared" si="55"/>
        <v>114505</v>
      </c>
      <c r="B715" s="23" t="s">
        <v>10551</v>
      </c>
      <c r="C715" s="23" t="str">
        <f>"jingdian/"&amp;VLOOKUP(I715,city!$D$4:$P$352,12,FALSE)&amp;"/"&amp;VLOOKUP(I715,city!$D$4:$P$352,13,FALSE)&amp;"/tc/"&amp;H715&amp;".jpg"</f>
        <v>jingdian/henan/hebi/tc/5.jpg</v>
      </c>
      <c r="D715" s="31">
        <v>24</v>
      </c>
      <c r="E715" s="31" t="str">
        <f t="shared" si="57"/>
        <v>23,25,26,29,36</v>
      </c>
      <c r="F715" s="2" t="str">
        <f>VLOOKUP(G715,city!$A$4:$D$352,4,0)</f>
        <v>鹤壁</v>
      </c>
      <c r="G715" s="9">
        <f t="shared" si="58"/>
        <v>145</v>
      </c>
      <c r="H715" s="9">
        <f>IF(VLOOKUP(G714,city!$K$4:$M$352,3,0)&gt;H714,H714+1,1)</f>
        <v>5</v>
      </c>
      <c r="I715" s="23" t="s">
        <v>339</v>
      </c>
      <c r="J715" s="23">
        <f t="shared" si="56"/>
        <v>114505</v>
      </c>
      <c r="K715" s="23">
        <f t="shared" si="59"/>
        <v>-1</v>
      </c>
    </row>
    <row r="716" spans="1:11" x14ac:dyDescent="0.15">
      <c r="A716" s="23">
        <f t="shared" si="55"/>
        <v>114601</v>
      </c>
      <c r="B716" s="23" t="s">
        <v>10552</v>
      </c>
      <c r="C716" s="23" t="str">
        <f>"jingdian/"&amp;VLOOKUP(I716,city!$D$4:$P$352,12,FALSE)&amp;"/"&amp;VLOOKUP(I716,city!$D$4:$P$352,13,FALSE)&amp;"/tc/"&amp;H716&amp;".jpg"</f>
        <v>jingdian/henan/xinxiang/tc/1.jpg</v>
      </c>
      <c r="D716" s="31">
        <v>28</v>
      </c>
      <c r="E716" s="31" t="str">
        <f t="shared" si="57"/>
        <v>27,29,31,34,42</v>
      </c>
      <c r="F716" s="2" t="str">
        <f>VLOOKUP(G716,city!$A$4:$D$352,4,0)</f>
        <v>新乡</v>
      </c>
      <c r="G716" s="9">
        <f t="shared" si="58"/>
        <v>146</v>
      </c>
      <c r="H716" s="9">
        <f>IF(VLOOKUP(G715,city!$K$4:$M$352,3,0)&gt;H715,H715+1,1)</f>
        <v>1</v>
      </c>
      <c r="I716" s="23" t="s">
        <v>341</v>
      </c>
      <c r="J716" s="23">
        <f t="shared" si="56"/>
        <v>114601</v>
      </c>
      <c r="K716" s="23">
        <f t="shared" si="59"/>
        <v>-1</v>
      </c>
    </row>
    <row r="717" spans="1:11" x14ac:dyDescent="0.15">
      <c r="A717" s="23">
        <f t="shared" si="55"/>
        <v>114602</v>
      </c>
      <c r="B717" s="23" t="s">
        <v>10553</v>
      </c>
      <c r="C717" s="23" t="str">
        <f>"jingdian/"&amp;VLOOKUP(I717,city!$D$4:$P$352,12,FALSE)&amp;"/"&amp;VLOOKUP(I717,city!$D$4:$P$352,13,FALSE)&amp;"/tc/"&amp;H717&amp;".jpg"</f>
        <v>jingdian/henan/xinxiang/tc/2.jpg</v>
      </c>
      <c r="D717" s="31">
        <v>188</v>
      </c>
      <c r="E717" s="31" t="str">
        <f t="shared" si="57"/>
        <v>179,197,207,226,282</v>
      </c>
      <c r="F717" s="2" t="str">
        <f>VLOOKUP(G717,city!$A$4:$D$352,4,0)</f>
        <v>新乡</v>
      </c>
      <c r="G717" s="9">
        <f t="shared" si="58"/>
        <v>146</v>
      </c>
      <c r="H717" s="9">
        <f>IF(VLOOKUP(G716,city!$K$4:$M$352,3,0)&gt;H716,H716+1,1)</f>
        <v>2</v>
      </c>
      <c r="I717" s="23" t="s">
        <v>341</v>
      </c>
      <c r="J717" s="23">
        <f t="shared" si="56"/>
        <v>114602</v>
      </c>
      <c r="K717" s="23">
        <f t="shared" si="59"/>
        <v>10</v>
      </c>
    </row>
    <row r="718" spans="1:11" x14ac:dyDescent="0.15">
      <c r="A718" s="23">
        <f t="shared" si="55"/>
        <v>114603</v>
      </c>
      <c r="B718" s="23" t="s">
        <v>10554</v>
      </c>
      <c r="C718" s="23" t="str">
        <f>"jingdian/"&amp;VLOOKUP(I718,city!$D$4:$P$352,12,FALSE)&amp;"/"&amp;VLOOKUP(I718,city!$D$4:$P$352,13,FALSE)&amp;"/tc/"&amp;H718&amp;".jpg"</f>
        <v>jingdian/henan/xinxiang/tc/3.jpg</v>
      </c>
      <c r="D718" s="31">
        <v>1</v>
      </c>
      <c r="E718" s="31" t="str">
        <f t="shared" si="57"/>
        <v>1,1,1,1,2</v>
      </c>
      <c r="F718" s="2" t="str">
        <f>VLOOKUP(G718,city!$A$4:$D$352,4,0)</f>
        <v>新乡</v>
      </c>
      <c r="G718" s="9">
        <f t="shared" si="58"/>
        <v>146</v>
      </c>
      <c r="H718" s="9">
        <f>IF(VLOOKUP(G717,city!$K$4:$M$352,3,0)&gt;H717,H717+1,1)</f>
        <v>3</v>
      </c>
      <c r="I718" s="23" t="s">
        <v>341</v>
      </c>
      <c r="J718" s="23">
        <f t="shared" si="56"/>
        <v>114603</v>
      </c>
      <c r="K718" s="23">
        <f t="shared" si="59"/>
        <v>-1</v>
      </c>
    </row>
    <row r="719" spans="1:11" x14ac:dyDescent="0.15">
      <c r="A719" s="23">
        <f t="shared" si="55"/>
        <v>114604</v>
      </c>
      <c r="B719" s="23" t="s">
        <v>8841</v>
      </c>
      <c r="C719" s="23" t="str">
        <f>"jingdian/"&amp;VLOOKUP(I719,city!$D$4:$P$352,12,FALSE)&amp;"/"&amp;VLOOKUP(I719,city!$D$4:$P$352,13,FALSE)&amp;"/tc/"&amp;H719&amp;".jpg"</f>
        <v>jingdian/henan/xinxiang/tc/4.jpg</v>
      </c>
      <c r="D719" s="31">
        <v>2</v>
      </c>
      <c r="E719" s="31" t="str">
        <f t="shared" si="57"/>
        <v>2,2,2,2,3</v>
      </c>
      <c r="F719" s="2" t="str">
        <f>VLOOKUP(G719,city!$A$4:$D$352,4,0)</f>
        <v>新乡</v>
      </c>
      <c r="G719" s="9">
        <f t="shared" si="58"/>
        <v>146</v>
      </c>
      <c r="H719" s="9">
        <f>IF(VLOOKUP(G718,city!$K$4:$M$352,3,0)&gt;H718,H718+1,1)</f>
        <v>4</v>
      </c>
      <c r="I719" s="23" t="s">
        <v>341</v>
      </c>
      <c r="J719" s="23">
        <f t="shared" si="56"/>
        <v>114604</v>
      </c>
      <c r="K719" s="23">
        <f t="shared" si="59"/>
        <v>-1</v>
      </c>
    </row>
    <row r="720" spans="1:11" x14ac:dyDescent="0.15">
      <c r="A720" s="23">
        <f t="shared" si="55"/>
        <v>114605</v>
      </c>
      <c r="B720" s="23" t="s">
        <v>10555</v>
      </c>
      <c r="C720" s="23" t="str">
        <f>"jingdian/"&amp;VLOOKUP(I720,city!$D$4:$P$352,12,FALSE)&amp;"/"&amp;VLOOKUP(I720,city!$D$4:$P$352,13,FALSE)&amp;"/tc/"&amp;H720&amp;".jpg"</f>
        <v>jingdian/henan/xinxiang/tc/5.jpg</v>
      </c>
      <c r="D720" s="31">
        <v>5</v>
      </c>
      <c r="E720" s="31" t="str">
        <f t="shared" si="57"/>
        <v>5,5,6,6,8</v>
      </c>
      <c r="F720" s="2" t="str">
        <f>VLOOKUP(G720,city!$A$4:$D$352,4,0)</f>
        <v>新乡</v>
      </c>
      <c r="G720" s="9">
        <f t="shared" si="58"/>
        <v>146</v>
      </c>
      <c r="H720" s="9">
        <f>IF(VLOOKUP(G719,city!$K$4:$M$352,3,0)&gt;H719,H719+1,1)</f>
        <v>5</v>
      </c>
      <c r="I720" s="23" t="s">
        <v>341</v>
      </c>
      <c r="J720" s="23">
        <f t="shared" si="56"/>
        <v>114605</v>
      </c>
      <c r="K720" s="23">
        <f t="shared" si="59"/>
        <v>-1</v>
      </c>
    </row>
    <row r="721" spans="1:11" x14ac:dyDescent="0.15">
      <c r="A721" s="23">
        <f t="shared" si="55"/>
        <v>114701</v>
      </c>
      <c r="B721" s="23" t="s">
        <v>10556</v>
      </c>
      <c r="C721" s="23" t="str">
        <f>"jingdian/"&amp;VLOOKUP(I721,city!$D$4:$P$352,12,FALSE)&amp;"/"&amp;VLOOKUP(I721,city!$D$4:$P$352,13,FALSE)&amp;"/tc/"&amp;H721&amp;".jpg"</f>
        <v>jingdian/henan/jiaozuo/tc/1.jpg</v>
      </c>
      <c r="D721" s="31">
        <v>5</v>
      </c>
      <c r="E721" s="31" t="str">
        <f t="shared" si="57"/>
        <v>5,5,6,6,8</v>
      </c>
      <c r="F721" s="2" t="str">
        <f>VLOOKUP(G721,city!$A$4:$D$352,4,0)</f>
        <v>焦作</v>
      </c>
      <c r="G721" s="9">
        <f t="shared" si="58"/>
        <v>147</v>
      </c>
      <c r="H721" s="9">
        <f>IF(VLOOKUP(G720,city!$K$4:$M$352,3,0)&gt;H720,H720+1,1)</f>
        <v>1</v>
      </c>
      <c r="I721" s="23" t="s">
        <v>343</v>
      </c>
      <c r="J721" s="23">
        <f t="shared" si="56"/>
        <v>114701</v>
      </c>
      <c r="K721" s="23">
        <f t="shared" si="59"/>
        <v>-1</v>
      </c>
    </row>
    <row r="722" spans="1:11" x14ac:dyDescent="0.15">
      <c r="A722" s="23">
        <f t="shared" si="55"/>
        <v>114702</v>
      </c>
      <c r="B722" s="23" t="s">
        <v>10557</v>
      </c>
      <c r="C722" s="23" t="str">
        <f>"jingdian/"&amp;VLOOKUP(I722,city!$D$4:$P$352,12,FALSE)&amp;"/"&amp;VLOOKUP(I722,city!$D$4:$P$352,13,FALSE)&amp;"/tc/"&amp;H722&amp;".jpg"</f>
        <v>jingdian/henan/jiaozuo/tc/2.jpg</v>
      </c>
      <c r="D722" s="31">
        <v>13</v>
      </c>
      <c r="E722" s="31" t="str">
        <f t="shared" si="57"/>
        <v>12,14,14,16,20</v>
      </c>
      <c r="F722" s="2" t="str">
        <f>VLOOKUP(G722,city!$A$4:$D$352,4,0)</f>
        <v>焦作</v>
      </c>
      <c r="G722" s="9">
        <f t="shared" si="58"/>
        <v>147</v>
      </c>
      <c r="H722" s="9">
        <f>IF(VLOOKUP(G721,city!$K$4:$M$352,3,0)&gt;H721,H721+1,1)</f>
        <v>2</v>
      </c>
      <c r="I722" s="23" t="s">
        <v>343</v>
      </c>
      <c r="J722" s="23">
        <f t="shared" si="56"/>
        <v>114702</v>
      </c>
      <c r="K722" s="23">
        <f t="shared" si="59"/>
        <v>-1</v>
      </c>
    </row>
    <row r="723" spans="1:11" x14ac:dyDescent="0.15">
      <c r="A723" s="23">
        <f t="shared" si="55"/>
        <v>114703</v>
      </c>
      <c r="B723" s="23" t="s">
        <v>10558</v>
      </c>
      <c r="C723" s="23" t="str">
        <f>"jingdian/"&amp;VLOOKUP(I723,city!$D$4:$P$352,12,FALSE)&amp;"/"&amp;VLOOKUP(I723,city!$D$4:$P$352,13,FALSE)&amp;"/tc/"&amp;H723&amp;".jpg"</f>
        <v>jingdian/henan/jiaozuo/tc/3.jpg</v>
      </c>
      <c r="D723" s="31">
        <v>5</v>
      </c>
      <c r="E723" s="31" t="str">
        <f t="shared" si="57"/>
        <v>5,5,6,6,8</v>
      </c>
      <c r="F723" s="2" t="str">
        <f>VLOOKUP(G723,city!$A$4:$D$352,4,0)</f>
        <v>焦作</v>
      </c>
      <c r="G723" s="9">
        <f t="shared" si="58"/>
        <v>147</v>
      </c>
      <c r="H723" s="9">
        <f>IF(VLOOKUP(G722,city!$K$4:$M$352,3,0)&gt;H722,H722+1,1)</f>
        <v>3</v>
      </c>
      <c r="I723" s="23" t="s">
        <v>343</v>
      </c>
      <c r="J723" s="23">
        <f t="shared" si="56"/>
        <v>114703</v>
      </c>
      <c r="K723" s="23">
        <f t="shared" si="59"/>
        <v>-1</v>
      </c>
    </row>
    <row r="724" spans="1:11" x14ac:dyDescent="0.15">
      <c r="A724" s="23">
        <f t="shared" si="55"/>
        <v>114704</v>
      </c>
      <c r="B724" s="23" t="s">
        <v>8851</v>
      </c>
      <c r="C724" s="23" t="str">
        <f>"jingdian/"&amp;VLOOKUP(I724,city!$D$4:$P$352,12,FALSE)&amp;"/"&amp;VLOOKUP(I724,city!$D$4:$P$352,13,FALSE)&amp;"/tc/"&amp;H724&amp;".jpg"</f>
        <v>jingdian/henan/jiaozuo/tc/4.jpg</v>
      </c>
      <c r="D724" s="31">
        <v>39</v>
      </c>
      <c r="E724" s="31" t="str">
        <f t="shared" si="57"/>
        <v>37,41,43,47,59</v>
      </c>
      <c r="F724" s="2" t="str">
        <f>VLOOKUP(G724,city!$A$4:$D$352,4,0)</f>
        <v>焦作</v>
      </c>
      <c r="G724" s="9">
        <f t="shared" si="58"/>
        <v>147</v>
      </c>
      <c r="H724" s="9">
        <f>IF(VLOOKUP(G723,city!$K$4:$M$352,3,0)&gt;H723,H723+1,1)</f>
        <v>4</v>
      </c>
      <c r="I724" s="23" t="s">
        <v>343</v>
      </c>
      <c r="J724" s="23">
        <f t="shared" si="56"/>
        <v>114704</v>
      </c>
      <c r="K724" s="23">
        <f t="shared" si="59"/>
        <v>-1</v>
      </c>
    </row>
    <row r="725" spans="1:11" x14ac:dyDescent="0.15">
      <c r="A725" s="23">
        <f t="shared" si="55"/>
        <v>114705</v>
      </c>
      <c r="B725" s="23" t="s">
        <v>10559</v>
      </c>
      <c r="C725" s="23" t="str">
        <f>"jingdian/"&amp;VLOOKUP(I725,city!$D$4:$P$352,12,FALSE)&amp;"/"&amp;VLOOKUP(I725,city!$D$4:$P$352,13,FALSE)&amp;"/tc/"&amp;H725&amp;".jpg"</f>
        <v>jingdian/henan/jiaozuo/tc/5.jpg</v>
      </c>
      <c r="D725" s="31">
        <v>7</v>
      </c>
      <c r="E725" s="31" t="str">
        <f t="shared" si="57"/>
        <v>7,7,8,8,11</v>
      </c>
      <c r="F725" s="2" t="str">
        <f>VLOOKUP(G725,city!$A$4:$D$352,4,0)</f>
        <v>焦作</v>
      </c>
      <c r="G725" s="9">
        <f t="shared" si="58"/>
        <v>147</v>
      </c>
      <c r="H725" s="9">
        <f>IF(VLOOKUP(G724,city!$K$4:$M$352,3,0)&gt;H724,H724+1,1)</f>
        <v>5</v>
      </c>
      <c r="I725" s="23" t="s">
        <v>343</v>
      </c>
      <c r="J725" s="23">
        <f t="shared" si="56"/>
        <v>114705</v>
      </c>
      <c r="K725" s="23">
        <f t="shared" si="59"/>
        <v>-1</v>
      </c>
    </row>
    <row r="726" spans="1:11" x14ac:dyDescent="0.15">
      <c r="A726" s="23">
        <f t="shared" si="55"/>
        <v>114801</v>
      </c>
      <c r="B726" s="23" t="s">
        <v>10560</v>
      </c>
      <c r="C726" s="23" t="str">
        <f>"jingdian/"&amp;VLOOKUP(I726,city!$D$4:$P$352,12,FALSE)&amp;"/"&amp;VLOOKUP(I726,city!$D$4:$P$352,13,FALSE)&amp;"/tc/"&amp;H726&amp;".jpg"</f>
        <v>jingdian/henan/puyang/tc/1.jpg</v>
      </c>
      <c r="D726" s="31">
        <v>35</v>
      </c>
      <c r="E726" s="31" t="str">
        <f t="shared" si="57"/>
        <v>33,37,39,42,53</v>
      </c>
      <c r="F726" s="2" t="str">
        <f>VLOOKUP(G726,city!$A$4:$D$352,4,0)</f>
        <v>濮阳</v>
      </c>
      <c r="G726" s="9">
        <f t="shared" si="58"/>
        <v>148</v>
      </c>
      <c r="H726" s="9">
        <f>IF(VLOOKUP(G725,city!$K$4:$M$352,3,0)&gt;H725,H725+1,1)</f>
        <v>1</v>
      </c>
      <c r="I726" s="23" t="s">
        <v>345</v>
      </c>
      <c r="J726" s="23">
        <f t="shared" si="56"/>
        <v>114801</v>
      </c>
      <c r="K726" s="23">
        <f t="shared" si="59"/>
        <v>-1</v>
      </c>
    </row>
    <row r="727" spans="1:11" x14ac:dyDescent="0.15">
      <c r="A727" s="23">
        <f t="shared" si="55"/>
        <v>114802</v>
      </c>
      <c r="B727" s="23" t="s">
        <v>10561</v>
      </c>
      <c r="C727" s="23" t="str">
        <f>"jingdian/"&amp;VLOOKUP(I727,city!$D$4:$P$352,12,FALSE)&amp;"/"&amp;VLOOKUP(I727,city!$D$4:$P$352,13,FALSE)&amp;"/tc/"&amp;H727&amp;".jpg"</f>
        <v>jingdian/henan/puyang/tc/2.jpg</v>
      </c>
      <c r="D727" s="31">
        <v>5</v>
      </c>
      <c r="E727" s="31" t="str">
        <f t="shared" si="57"/>
        <v>5,5,6,6,8</v>
      </c>
      <c r="F727" s="2" t="str">
        <f>VLOOKUP(G727,city!$A$4:$D$352,4,0)</f>
        <v>濮阳</v>
      </c>
      <c r="G727" s="9">
        <f t="shared" si="58"/>
        <v>148</v>
      </c>
      <c r="H727" s="9">
        <f>IF(VLOOKUP(G726,city!$K$4:$M$352,3,0)&gt;H726,H726+1,1)</f>
        <v>2</v>
      </c>
      <c r="I727" s="23" t="s">
        <v>345</v>
      </c>
      <c r="J727" s="23">
        <f t="shared" si="56"/>
        <v>114802</v>
      </c>
      <c r="K727" s="23">
        <f t="shared" si="59"/>
        <v>-1</v>
      </c>
    </row>
    <row r="728" spans="1:11" x14ac:dyDescent="0.15">
      <c r="A728" s="23">
        <f t="shared" si="55"/>
        <v>114803</v>
      </c>
      <c r="B728" s="23" t="s">
        <v>10562</v>
      </c>
      <c r="C728" s="23" t="str">
        <f>"jingdian/"&amp;VLOOKUP(I728,city!$D$4:$P$352,12,FALSE)&amp;"/"&amp;VLOOKUP(I728,city!$D$4:$P$352,13,FALSE)&amp;"/tc/"&amp;H728&amp;".jpg"</f>
        <v>jingdian/henan/puyang/tc/3.jpg</v>
      </c>
      <c r="D728" s="31">
        <v>2</v>
      </c>
      <c r="E728" s="31" t="str">
        <f t="shared" si="57"/>
        <v>2,2,2,2,3</v>
      </c>
      <c r="F728" s="2" t="str">
        <f>VLOOKUP(G728,city!$A$4:$D$352,4,0)</f>
        <v>濮阳</v>
      </c>
      <c r="G728" s="9">
        <f t="shared" si="58"/>
        <v>148</v>
      </c>
      <c r="H728" s="9">
        <f>IF(VLOOKUP(G727,city!$K$4:$M$352,3,0)&gt;H727,H727+1,1)</f>
        <v>3</v>
      </c>
      <c r="I728" s="23" t="s">
        <v>345</v>
      </c>
      <c r="J728" s="23">
        <f t="shared" si="56"/>
        <v>114803</v>
      </c>
      <c r="K728" s="23">
        <f t="shared" si="59"/>
        <v>-1</v>
      </c>
    </row>
    <row r="729" spans="1:11" x14ac:dyDescent="0.15">
      <c r="A729" s="23">
        <f t="shared" si="55"/>
        <v>114804</v>
      </c>
      <c r="B729" s="23" t="s">
        <v>10563</v>
      </c>
      <c r="C729" s="23" t="str">
        <f>"jingdian/"&amp;VLOOKUP(I729,city!$D$4:$P$352,12,FALSE)&amp;"/"&amp;VLOOKUP(I729,city!$D$4:$P$352,13,FALSE)&amp;"/tc/"&amp;H729&amp;".jpg"</f>
        <v>jingdian/henan/puyang/tc/4.jpg</v>
      </c>
      <c r="D729" s="31">
        <v>50</v>
      </c>
      <c r="E729" s="31" t="str">
        <f t="shared" si="57"/>
        <v>48,53,55,60,75</v>
      </c>
      <c r="F729" s="2" t="str">
        <f>VLOOKUP(G729,city!$A$4:$D$352,4,0)</f>
        <v>濮阳</v>
      </c>
      <c r="G729" s="9">
        <f t="shared" si="58"/>
        <v>148</v>
      </c>
      <c r="H729" s="9">
        <f>IF(VLOOKUP(G728,city!$K$4:$M$352,3,0)&gt;H728,H728+1,1)</f>
        <v>4</v>
      </c>
      <c r="I729" s="23" t="s">
        <v>345</v>
      </c>
      <c r="J729" s="23">
        <f t="shared" si="56"/>
        <v>114804</v>
      </c>
      <c r="K729" s="23">
        <f t="shared" si="59"/>
        <v>-1</v>
      </c>
    </row>
    <row r="730" spans="1:11" x14ac:dyDescent="0.15">
      <c r="A730" s="23">
        <f t="shared" si="55"/>
        <v>114805</v>
      </c>
      <c r="B730" s="23" t="s">
        <v>8846</v>
      </c>
      <c r="C730" s="23" t="str">
        <f>"jingdian/"&amp;VLOOKUP(I730,city!$D$4:$P$352,12,FALSE)&amp;"/"&amp;VLOOKUP(I730,city!$D$4:$P$352,13,FALSE)&amp;"/tc/"&amp;H730&amp;".jpg"</f>
        <v>jingdian/henan/puyang/tc/5.jpg</v>
      </c>
      <c r="D730" s="31">
        <v>10</v>
      </c>
      <c r="E730" s="31" t="str">
        <f t="shared" si="57"/>
        <v>10,11,11,12,15</v>
      </c>
      <c r="F730" s="2" t="str">
        <f>VLOOKUP(G730,city!$A$4:$D$352,4,0)</f>
        <v>濮阳</v>
      </c>
      <c r="G730" s="9">
        <f t="shared" si="58"/>
        <v>148</v>
      </c>
      <c r="H730" s="9">
        <f>IF(VLOOKUP(G729,city!$K$4:$M$352,3,0)&gt;H729,H729+1,1)</f>
        <v>5</v>
      </c>
      <c r="I730" s="23" t="s">
        <v>345</v>
      </c>
      <c r="J730" s="23">
        <f t="shared" si="56"/>
        <v>114805</v>
      </c>
      <c r="K730" s="23">
        <f t="shared" si="59"/>
        <v>-1</v>
      </c>
    </row>
    <row r="731" spans="1:11" x14ac:dyDescent="0.15">
      <c r="A731" s="23">
        <f t="shared" si="55"/>
        <v>114901</v>
      </c>
      <c r="B731" s="23" t="s">
        <v>8871</v>
      </c>
      <c r="C731" s="23" t="str">
        <f>"jingdian/"&amp;VLOOKUP(I731,city!$D$4:$P$352,12,FALSE)&amp;"/"&amp;VLOOKUP(I731,city!$D$4:$P$352,13,FALSE)&amp;"/tc/"&amp;H731&amp;".jpg"</f>
        <v>jingdian/henan/xuchang/tc/1.jpg</v>
      </c>
      <c r="D731" s="31">
        <v>10</v>
      </c>
      <c r="E731" s="31" t="str">
        <f t="shared" si="57"/>
        <v>10,11,11,12,15</v>
      </c>
      <c r="F731" s="2" t="str">
        <f>VLOOKUP(G731,city!$A$4:$D$352,4,0)</f>
        <v>许昌</v>
      </c>
      <c r="G731" s="9">
        <f t="shared" si="58"/>
        <v>149</v>
      </c>
      <c r="H731" s="9">
        <f>IF(VLOOKUP(G730,city!$K$4:$M$352,3,0)&gt;H730,H730+1,1)</f>
        <v>1</v>
      </c>
      <c r="I731" s="23" t="s">
        <v>347</v>
      </c>
      <c r="J731" s="23">
        <f t="shared" si="56"/>
        <v>114901</v>
      </c>
      <c r="K731" s="23">
        <f t="shared" si="59"/>
        <v>-1</v>
      </c>
    </row>
    <row r="732" spans="1:11" x14ac:dyDescent="0.15">
      <c r="A732" s="23">
        <f t="shared" si="55"/>
        <v>114902</v>
      </c>
      <c r="B732" s="23" t="s">
        <v>10564</v>
      </c>
      <c r="C732" s="23" t="str">
        <f>"jingdian/"&amp;VLOOKUP(I732,city!$D$4:$P$352,12,FALSE)&amp;"/"&amp;VLOOKUP(I732,city!$D$4:$P$352,13,FALSE)&amp;"/tc/"&amp;H732&amp;".jpg"</f>
        <v>jingdian/henan/xuchang/tc/2.jpg</v>
      </c>
      <c r="D732" s="31">
        <v>55</v>
      </c>
      <c r="E732" s="31" t="str">
        <f t="shared" si="57"/>
        <v>52,58,61,66,83</v>
      </c>
      <c r="F732" s="2" t="str">
        <f>VLOOKUP(G732,city!$A$4:$D$352,4,0)</f>
        <v>许昌</v>
      </c>
      <c r="G732" s="9">
        <f t="shared" si="58"/>
        <v>149</v>
      </c>
      <c r="H732" s="9">
        <f>IF(VLOOKUP(G731,city!$K$4:$M$352,3,0)&gt;H731,H731+1,1)</f>
        <v>2</v>
      </c>
      <c r="I732" s="23" t="s">
        <v>347</v>
      </c>
      <c r="J732" s="23">
        <f t="shared" si="56"/>
        <v>114902</v>
      </c>
      <c r="K732" s="23">
        <f t="shared" si="59"/>
        <v>-1</v>
      </c>
    </row>
    <row r="733" spans="1:11" x14ac:dyDescent="0.15">
      <c r="A733" s="23">
        <f t="shared" si="55"/>
        <v>114903</v>
      </c>
      <c r="B733" s="23" t="s">
        <v>10565</v>
      </c>
      <c r="C733" s="23" t="str">
        <f>"jingdian/"&amp;VLOOKUP(I733,city!$D$4:$P$352,12,FALSE)&amp;"/"&amp;VLOOKUP(I733,city!$D$4:$P$352,13,FALSE)&amp;"/tc/"&amp;H733&amp;".jpg"</f>
        <v>jingdian/henan/xuchang/tc/3.jpg</v>
      </c>
      <c r="D733" s="31">
        <v>75</v>
      </c>
      <c r="E733" s="31" t="str">
        <f t="shared" si="57"/>
        <v>71,79,83,90,113</v>
      </c>
      <c r="F733" s="2" t="str">
        <f>VLOOKUP(G733,city!$A$4:$D$352,4,0)</f>
        <v>许昌</v>
      </c>
      <c r="G733" s="9">
        <f t="shared" si="58"/>
        <v>149</v>
      </c>
      <c r="H733" s="9">
        <f>IF(VLOOKUP(G732,city!$K$4:$M$352,3,0)&gt;H732,H732+1,1)</f>
        <v>3</v>
      </c>
      <c r="I733" s="23" t="s">
        <v>347</v>
      </c>
      <c r="J733" s="23">
        <f t="shared" si="56"/>
        <v>114903</v>
      </c>
      <c r="K733" s="23">
        <f t="shared" si="59"/>
        <v>-1</v>
      </c>
    </row>
    <row r="734" spans="1:11" x14ac:dyDescent="0.15">
      <c r="A734" s="23">
        <f t="shared" si="55"/>
        <v>114904</v>
      </c>
      <c r="B734" s="23" t="s">
        <v>10566</v>
      </c>
      <c r="C734" s="23" t="str">
        <f>"jingdian/"&amp;VLOOKUP(I734,city!$D$4:$P$352,12,FALSE)&amp;"/"&amp;VLOOKUP(I734,city!$D$4:$P$352,13,FALSE)&amp;"/tc/"&amp;H734&amp;".jpg"</f>
        <v>jingdian/henan/xuchang/tc/4.jpg</v>
      </c>
      <c r="D734" s="31">
        <v>48</v>
      </c>
      <c r="E734" s="31" t="str">
        <f t="shared" si="57"/>
        <v>46,50,53,58,72</v>
      </c>
      <c r="F734" s="2" t="str">
        <f>VLOOKUP(G734,city!$A$4:$D$352,4,0)</f>
        <v>许昌</v>
      </c>
      <c r="G734" s="9">
        <f t="shared" si="58"/>
        <v>149</v>
      </c>
      <c r="H734" s="9">
        <f>IF(VLOOKUP(G733,city!$K$4:$M$352,3,0)&gt;H733,H733+1,1)</f>
        <v>4</v>
      </c>
      <c r="I734" s="23" t="s">
        <v>347</v>
      </c>
      <c r="J734" s="23">
        <f t="shared" si="56"/>
        <v>114904</v>
      </c>
      <c r="K734" s="23">
        <f t="shared" si="59"/>
        <v>-1</v>
      </c>
    </row>
    <row r="735" spans="1:11" x14ac:dyDescent="0.15">
      <c r="A735" s="23">
        <f t="shared" si="55"/>
        <v>114905</v>
      </c>
      <c r="B735" s="23" t="s">
        <v>10567</v>
      </c>
      <c r="C735" s="23" t="str">
        <f>"jingdian/"&amp;VLOOKUP(I735,city!$D$4:$P$352,12,FALSE)&amp;"/"&amp;VLOOKUP(I735,city!$D$4:$P$352,13,FALSE)&amp;"/tc/"&amp;H735&amp;".jpg"</f>
        <v>jingdian/henan/xuchang/tc/5.jpg</v>
      </c>
      <c r="D735" s="31">
        <v>78</v>
      </c>
      <c r="E735" s="31" t="str">
        <f t="shared" si="57"/>
        <v>74,82,86,94,117</v>
      </c>
      <c r="F735" s="2" t="str">
        <f>VLOOKUP(G735,city!$A$4:$D$352,4,0)</f>
        <v>许昌</v>
      </c>
      <c r="G735" s="9">
        <f t="shared" si="58"/>
        <v>149</v>
      </c>
      <c r="H735" s="9">
        <f>IF(VLOOKUP(G734,city!$K$4:$M$352,3,0)&gt;H734,H734+1,1)</f>
        <v>5</v>
      </c>
      <c r="I735" s="23" t="s">
        <v>347</v>
      </c>
      <c r="J735" s="23">
        <f t="shared" si="56"/>
        <v>114905</v>
      </c>
      <c r="K735" s="23">
        <f t="shared" si="59"/>
        <v>-1</v>
      </c>
    </row>
    <row r="736" spans="1:11" x14ac:dyDescent="0.15">
      <c r="A736" s="23">
        <f t="shared" si="55"/>
        <v>115001</v>
      </c>
      <c r="B736" s="23" t="s">
        <v>10568</v>
      </c>
      <c r="C736" s="23" t="str">
        <f>"jingdian/"&amp;VLOOKUP(I736,city!$D$4:$P$352,12,FALSE)&amp;"/"&amp;VLOOKUP(I736,city!$D$4:$P$352,13,FALSE)&amp;"/tc/"&amp;H736&amp;".jpg"</f>
        <v>jingdian/henan/luohe/tc/1.jpg</v>
      </c>
      <c r="D736" s="31">
        <v>32</v>
      </c>
      <c r="E736" s="31" t="str">
        <f t="shared" si="57"/>
        <v>30,34,35,38,48</v>
      </c>
      <c r="F736" s="2" t="str">
        <f>VLOOKUP(G736,city!$A$4:$D$352,4,0)</f>
        <v>漯河</v>
      </c>
      <c r="G736" s="9">
        <f t="shared" si="58"/>
        <v>150</v>
      </c>
      <c r="H736" s="9">
        <f>IF(VLOOKUP(G735,city!$K$4:$M$352,3,0)&gt;H735,H735+1,1)</f>
        <v>1</v>
      </c>
      <c r="I736" s="23" t="s">
        <v>349</v>
      </c>
      <c r="J736" s="23">
        <f t="shared" si="56"/>
        <v>115001</v>
      </c>
      <c r="K736" s="23">
        <f t="shared" si="59"/>
        <v>-1</v>
      </c>
    </row>
    <row r="737" spans="1:11" x14ac:dyDescent="0.15">
      <c r="A737" s="23">
        <f t="shared" si="55"/>
        <v>115002</v>
      </c>
      <c r="B737" s="23" t="s">
        <v>10569</v>
      </c>
      <c r="C737" s="23" t="str">
        <f>"jingdian/"&amp;VLOOKUP(I737,city!$D$4:$P$352,12,FALSE)&amp;"/"&amp;VLOOKUP(I737,city!$D$4:$P$352,13,FALSE)&amp;"/tc/"&amp;H737&amp;".jpg"</f>
        <v>jingdian/henan/luohe/tc/2.jpg</v>
      </c>
      <c r="D737" s="31">
        <v>1300</v>
      </c>
      <c r="E737" s="31" t="str">
        <f t="shared" si="57"/>
        <v>1235,1365,1430,1495,1690</v>
      </c>
      <c r="F737" s="2" t="str">
        <f>VLOOKUP(G737,city!$A$4:$D$352,4,0)</f>
        <v>漯河</v>
      </c>
      <c r="G737" s="9">
        <f t="shared" si="58"/>
        <v>150</v>
      </c>
      <c r="H737" s="9">
        <f>IF(VLOOKUP(G736,city!$K$4:$M$352,3,0)&gt;H736,H736+1,1)</f>
        <v>2</v>
      </c>
      <c r="I737" s="23" t="s">
        <v>349</v>
      </c>
      <c r="J737" s="23">
        <f t="shared" si="56"/>
        <v>115002</v>
      </c>
      <c r="K737" s="23">
        <f t="shared" si="59"/>
        <v>2</v>
      </c>
    </row>
    <row r="738" spans="1:11" x14ac:dyDescent="0.15">
      <c r="A738" s="23">
        <f t="shared" si="55"/>
        <v>115003</v>
      </c>
      <c r="B738" s="23" t="s">
        <v>10570</v>
      </c>
      <c r="C738" s="23" t="str">
        <f>"jingdian/"&amp;VLOOKUP(I738,city!$D$4:$P$352,12,FALSE)&amp;"/"&amp;VLOOKUP(I738,city!$D$4:$P$352,13,FALSE)&amp;"/tc/"&amp;H738&amp;".jpg"</f>
        <v>jingdian/henan/luohe/tc/3.jpg</v>
      </c>
      <c r="D738" s="31">
        <v>10</v>
      </c>
      <c r="E738" s="31" t="str">
        <f t="shared" si="57"/>
        <v>10,11,11,12,15</v>
      </c>
      <c r="F738" s="2" t="str">
        <f>VLOOKUP(G738,city!$A$4:$D$352,4,0)</f>
        <v>漯河</v>
      </c>
      <c r="G738" s="9">
        <f t="shared" si="58"/>
        <v>150</v>
      </c>
      <c r="H738" s="9">
        <f>IF(VLOOKUP(G737,city!$K$4:$M$352,3,0)&gt;H737,H737+1,1)</f>
        <v>3</v>
      </c>
      <c r="I738" s="23" t="s">
        <v>349</v>
      </c>
      <c r="J738" s="23">
        <f t="shared" si="56"/>
        <v>115003</v>
      </c>
      <c r="K738" s="23">
        <f t="shared" si="59"/>
        <v>-1</v>
      </c>
    </row>
    <row r="739" spans="1:11" x14ac:dyDescent="0.15">
      <c r="A739" s="23">
        <f t="shared" si="55"/>
        <v>115004</v>
      </c>
      <c r="B739" s="23" t="s">
        <v>10571</v>
      </c>
      <c r="C739" s="23" t="str">
        <f>"jingdian/"&amp;VLOOKUP(I739,city!$D$4:$P$352,12,FALSE)&amp;"/"&amp;VLOOKUP(I739,city!$D$4:$P$352,13,FALSE)&amp;"/tc/"&amp;H739&amp;".jpg"</f>
        <v>jingdian/henan/luohe/tc/4.jpg</v>
      </c>
      <c r="D739" s="31">
        <v>7</v>
      </c>
      <c r="E739" s="31" t="str">
        <f t="shared" si="57"/>
        <v>7,7,8,8,11</v>
      </c>
      <c r="F739" s="2" t="str">
        <f>VLOOKUP(G739,city!$A$4:$D$352,4,0)</f>
        <v>漯河</v>
      </c>
      <c r="G739" s="9">
        <f t="shared" si="58"/>
        <v>150</v>
      </c>
      <c r="H739" s="9">
        <f>IF(VLOOKUP(G738,city!$K$4:$M$352,3,0)&gt;H738,H738+1,1)</f>
        <v>4</v>
      </c>
      <c r="I739" s="23" t="s">
        <v>349</v>
      </c>
      <c r="J739" s="23">
        <f t="shared" si="56"/>
        <v>115004</v>
      </c>
      <c r="K739" s="23">
        <f t="shared" si="59"/>
        <v>-1</v>
      </c>
    </row>
    <row r="740" spans="1:11" x14ac:dyDescent="0.15">
      <c r="A740" s="23">
        <f t="shared" si="55"/>
        <v>115005</v>
      </c>
      <c r="B740" s="23" t="s">
        <v>8876</v>
      </c>
      <c r="C740" s="23" t="str">
        <f>"jingdian/"&amp;VLOOKUP(I740,city!$D$4:$P$352,12,FALSE)&amp;"/"&amp;VLOOKUP(I740,city!$D$4:$P$352,13,FALSE)&amp;"/tc/"&amp;H740&amp;".jpg"</f>
        <v>jingdian/henan/luohe/tc/5.jpg</v>
      </c>
      <c r="D740" s="31">
        <v>14</v>
      </c>
      <c r="E740" s="31" t="str">
        <f t="shared" si="57"/>
        <v>13,15,15,17,21</v>
      </c>
      <c r="F740" s="2" t="str">
        <f>VLOOKUP(G740,city!$A$4:$D$352,4,0)</f>
        <v>漯河</v>
      </c>
      <c r="G740" s="9">
        <f t="shared" si="58"/>
        <v>150</v>
      </c>
      <c r="H740" s="9">
        <f>IF(VLOOKUP(G739,city!$K$4:$M$352,3,0)&gt;H739,H739+1,1)</f>
        <v>5</v>
      </c>
      <c r="I740" s="23" t="s">
        <v>349</v>
      </c>
      <c r="J740" s="23">
        <f t="shared" si="56"/>
        <v>115005</v>
      </c>
      <c r="K740" s="23">
        <f t="shared" si="59"/>
        <v>-1</v>
      </c>
    </row>
    <row r="741" spans="1:11" x14ac:dyDescent="0.15">
      <c r="A741" s="23">
        <f t="shared" si="55"/>
        <v>115101</v>
      </c>
      <c r="B741" s="23" t="s">
        <v>10572</v>
      </c>
      <c r="C741" s="23" t="str">
        <f>"jingdian/"&amp;VLOOKUP(I741,city!$D$4:$P$352,12,FALSE)&amp;"/"&amp;VLOOKUP(I741,city!$D$4:$P$352,13,FALSE)&amp;"/tc/"&amp;H741&amp;".jpg"</f>
        <v>jingdian/henan/sanmenxia/tc/1.jpg</v>
      </c>
      <c r="D741" s="31">
        <v>129</v>
      </c>
      <c r="E741" s="31" t="str">
        <f t="shared" si="57"/>
        <v>123,135,142,155,194</v>
      </c>
      <c r="F741" s="2" t="str">
        <f>VLOOKUP(G741,city!$A$4:$D$352,4,0)</f>
        <v>三门峡</v>
      </c>
      <c r="G741" s="9">
        <f t="shared" si="58"/>
        <v>151</v>
      </c>
      <c r="H741" s="9">
        <f>IF(VLOOKUP(G740,city!$K$4:$M$352,3,0)&gt;H740,H740+1,1)</f>
        <v>1</v>
      </c>
      <c r="I741" s="23" t="s">
        <v>351</v>
      </c>
      <c r="J741" s="23">
        <f t="shared" si="56"/>
        <v>115101</v>
      </c>
      <c r="K741" s="23">
        <f t="shared" si="59"/>
        <v>10</v>
      </c>
    </row>
    <row r="742" spans="1:11" x14ac:dyDescent="0.15">
      <c r="A742" s="23">
        <f t="shared" si="55"/>
        <v>115102</v>
      </c>
      <c r="B742" s="23" t="s">
        <v>10573</v>
      </c>
      <c r="C742" s="23" t="str">
        <f>"jingdian/"&amp;VLOOKUP(I742,city!$D$4:$P$352,12,FALSE)&amp;"/"&amp;VLOOKUP(I742,city!$D$4:$P$352,13,FALSE)&amp;"/tc/"&amp;H742&amp;".jpg"</f>
        <v>jingdian/henan/sanmenxia/tc/2.jpg</v>
      </c>
      <c r="D742" s="31">
        <v>65</v>
      </c>
      <c r="E742" s="31" t="str">
        <f t="shared" si="57"/>
        <v>62,68,72,78,98</v>
      </c>
      <c r="F742" s="2" t="str">
        <f>VLOOKUP(G742,city!$A$4:$D$352,4,0)</f>
        <v>三门峡</v>
      </c>
      <c r="G742" s="9">
        <f t="shared" si="58"/>
        <v>151</v>
      </c>
      <c r="H742" s="9">
        <f>IF(VLOOKUP(G741,city!$K$4:$M$352,3,0)&gt;H741,H741+1,1)</f>
        <v>2</v>
      </c>
      <c r="I742" s="23" t="s">
        <v>351</v>
      </c>
      <c r="J742" s="23">
        <f t="shared" si="56"/>
        <v>115102</v>
      </c>
      <c r="K742" s="23">
        <f t="shared" si="59"/>
        <v>-1</v>
      </c>
    </row>
    <row r="743" spans="1:11" x14ac:dyDescent="0.15">
      <c r="A743" s="23">
        <f t="shared" si="55"/>
        <v>115103</v>
      </c>
      <c r="B743" s="23" t="s">
        <v>8861</v>
      </c>
      <c r="C743" s="23" t="str">
        <f>"jingdian/"&amp;VLOOKUP(I743,city!$D$4:$P$352,12,FALSE)&amp;"/"&amp;VLOOKUP(I743,city!$D$4:$P$352,13,FALSE)&amp;"/tc/"&amp;H743&amp;".jpg"</f>
        <v>jingdian/henan/sanmenxia/tc/3.jpg</v>
      </c>
      <c r="D743" s="31">
        <v>34</v>
      </c>
      <c r="E743" s="31" t="str">
        <f t="shared" si="57"/>
        <v>32,36,37,41,51</v>
      </c>
      <c r="F743" s="2" t="str">
        <f>VLOOKUP(G743,city!$A$4:$D$352,4,0)</f>
        <v>三门峡</v>
      </c>
      <c r="G743" s="9">
        <f t="shared" si="58"/>
        <v>151</v>
      </c>
      <c r="H743" s="9">
        <f>IF(VLOOKUP(G742,city!$K$4:$M$352,3,0)&gt;H742,H742+1,1)</f>
        <v>3</v>
      </c>
      <c r="I743" s="23" t="s">
        <v>351</v>
      </c>
      <c r="J743" s="23">
        <f t="shared" si="56"/>
        <v>115103</v>
      </c>
      <c r="K743" s="23">
        <f t="shared" si="59"/>
        <v>-1</v>
      </c>
    </row>
    <row r="744" spans="1:11" x14ac:dyDescent="0.15">
      <c r="A744" s="23">
        <f t="shared" si="55"/>
        <v>115104</v>
      </c>
      <c r="B744" s="23" t="s">
        <v>10574</v>
      </c>
      <c r="C744" s="23" t="str">
        <f>"jingdian/"&amp;VLOOKUP(I744,city!$D$4:$P$352,12,FALSE)&amp;"/"&amp;VLOOKUP(I744,city!$D$4:$P$352,13,FALSE)&amp;"/tc/"&amp;H744&amp;".jpg"</f>
        <v>jingdian/henan/sanmenxia/tc/4.jpg</v>
      </c>
      <c r="D744" s="31">
        <v>26</v>
      </c>
      <c r="E744" s="31" t="str">
        <f t="shared" si="57"/>
        <v>25,27,29,31,39</v>
      </c>
      <c r="F744" s="2" t="str">
        <f>VLOOKUP(G744,city!$A$4:$D$352,4,0)</f>
        <v>三门峡</v>
      </c>
      <c r="G744" s="9">
        <f t="shared" si="58"/>
        <v>151</v>
      </c>
      <c r="H744" s="9">
        <f>IF(VLOOKUP(G743,city!$K$4:$M$352,3,0)&gt;H743,H743+1,1)</f>
        <v>4</v>
      </c>
      <c r="I744" s="23" t="s">
        <v>351</v>
      </c>
      <c r="J744" s="23">
        <f t="shared" si="56"/>
        <v>115104</v>
      </c>
      <c r="K744" s="23">
        <f t="shared" si="59"/>
        <v>-1</v>
      </c>
    </row>
    <row r="745" spans="1:11" x14ac:dyDescent="0.15">
      <c r="A745" s="23">
        <f t="shared" si="55"/>
        <v>115105</v>
      </c>
      <c r="B745" s="23" t="s">
        <v>10575</v>
      </c>
      <c r="C745" s="23" t="str">
        <f>"jingdian/"&amp;VLOOKUP(I745,city!$D$4:$P$352,12,FALSE)&amp;"/"&amp;VLOOKUP(I745,city!$D$4:$P$352,13,FALSE)&amp;"/tc/"&amp;H745&amp;".jpg"</f>
        <v>jingdian/henan/sanmenxia/tc/5.jpg</v>
      </c>
      <c r="D745" s="31">
        <v>3</v>
      </c>
      <c r="E745" s="31" t="str">
        <f t="shared" si="57"/>
        <v>3,3,3,4,5</v>
      </c>
      <c r="F745" s="2" t="str">
        <f>VLOOKUP(G745,city!$A$4:$D$352,4,0)</f>
        <v>三门峡</v>
      </c>
      <c r="G745" s="9">
        <f t="shared" si="58"/>
        <v>151</v>
      </c>
      <c r="H745" s="9">
        <f>IF(VLOOKUP(G744,city!$K$4:$M$352,3,0)&gt;H744,H744+1,1)</f>
        <v>5</v>
      </c>
      <c r="I745" s="23" t="s">
        <v>351</v>
      </c>
      <c r="J745" s="23">
        <f t="shared" si="56"/>
        <v>115105</v>
      </c>
      <c r="K745" s="23">
        <f t="shared" si="59"/>
        <v>-1</v>
      </c>
    </row>
    <row r="746" spans="1:11" x14ac:dyDescent="0.15">
      <c r="A746" s="23">
        <f t="shared" si="55"/>
        <v>115201</v>
      </c>
      <c r="B746" s="23" t="s">
        <v>8866</v>
      </c>
      <c r="C746" s="23" t="str">
        <f>"jingdian/"&amp;VLOOKUP(I746,city!$D$4:$P$352,12,FALSE)&amp;"/"&amp;VLOOKUP(I746,city!$D$4:$P$352,13,FALSE)&amp;"/tc/"&amp;H746&amp;".jpg"</f>
        <v>jingdian/henan/shangqiu/tc/1.jpg</v>
      </c>
      <c r="D746" s="31">
        <v>23</v>
      </c>
      <c r="E746" s="31" t="str">
        <f t="shared" si="57"/>
        <v>22,24,25,28,35</v>
      </c>
      <c r="F746" s="2" t="str">
        <f>VLOOKUP(G746,city!$A$4:$D$352,4,0)</f>
        <v>商丘</v>
      </c>
      <c r="G746" s="9">
        <f t="shared" si="58"/>
        <v>152</v>
      </c>
      <c r="H746" s="9">
        <f>IF(VLOOKUP(G745,city!$K$4:$M$352,3,0)&gt;H745,H745+1,1)</f>
        <v>1</v>
      </c>
      <c r="I746" s="23" t="s">
        <v>353</v>
      </c>
      <c r="J746" s="23">
        <f t="shared" si="56"/>
        <v>115201</v>
      </c>
      <c r="K746" s="23">
        <f t="shared" si="59"/>
        <v>-1</v>
      </c>
    </row>
    <row r="747" spans="1:11" x14ac:dyDescent="0.15">
      <c r="A747" s="23">
        <f t="shared" si="55"/>
        <v>115202</v>
      </c>
      <c r="B747" s="23" t="s">
        <v>10576</v>
      </c>
      <c r="C747" s="23" t="str">
        <f>"jingdian/"&amp;VLOOKUP(I747,city!$D$4:$P$352,12,FALSE)&amp;"/"&amp;VLOOKUP(I747,city!$D$4:$P$352,13,FALSE)&amp;"/tc/"&amp;H747&amp;".jpg"</f>
        <v>jingdian/henan/shangqiu/tc/2.jpg</v>
      </c>
      <c r="D747" s="31">
        <v>39</v>
      </c>
      <c r="E747" s="31" t="str">
        <f t="shared" si="57"/>
        <v>37,41,43,47,59</v>
      </c>
      <c r="F747" s="2" t="str">
        <f>VLOOKUP(G747,city!$A$4:$D$352,4,0)</f>
        <v>商丘</v>
      </c>
      <c r="G747" s="9">
        <f t="shared" si="58"/>
        <v>152</v>
      </c>
      <c r="H747" s="9">
        <f>IF(VLOOKUP(G746,city!$K$4:$M$352,3,0)&gt;H746,H746+1,1)</f>
        <v>2</v>
      </c>
      <c r="I747" s="23" t="s">
        <v>353</v>
      </c>
      <c r="J747" s="23">
        <f t="shared" si="56"/>
        <v>115202</v>
      </c>
      <c r="K747" s="23">
        <f t="shared" si="59"/>
        <v>-1</v>
      </c>
    </row>
    <row r="748" spans="1:11" x14ac:dyDescent="0.15">
      <c r="A748" s="23">
        <f t="shared" si="55"/>
        <v>115203</v>
      </c>
      <c r="B748" s="23" t="s">
        <v>10577</v>
      </c>
      <c r="C748" s="23" t="str">
        <f>"jingdian/"&amp;VLOOKUP(I748,city!$D$4:$P$352,12,FALSE)&amp;"/"&amp;VLOOKUP(I748,city!$D$4:$P$352,13,FALSE)&amp;"/tc/"&amp;H748&amp;".jpg"</f>
        <v>jingdian/henan/shangqiu/tc/3.jpg</v>
      </c>
      <c r="D748" s="31">
        <v>38</v>
      </c>
      <c r="E748" s="31" t="str">
        <f t="shared" si="57"/>
        <v>36,40,42,46,57</v>
      </c>
      <c r="F748" s="2" t="str">
        <f>VLOOKUP(G748,city!$A$4:$D$352,4,0)</f>
        <v>商丘</v>
      </c>
      <c r="G748" s="9">
        <f t="shared" si="58"/>
        <v>152</v>
      </c>
      <c r="H748" s="9">
        <f>IF(VLOOKUP(G747,city!$K$4:$M$352,3,0)&gt;H747,H747+1,1)</f>
        <v>3</v>
      </c>
      <c r="I748" s="23" t="s">
        <v>353</v>
      </c>
      <c r="J748" s="23">
        <f t="shared" si="56"/>
        <v>115203</v>
      </c>
      <c r="K748" s="23">
        <f t="shared" si="59"/>
        <v>-1</v>
      </c>
    </row>
    <row r="749" spans="1:11" x14ac:dyDescent="0.15">
      <c r="A749" s="23">
        <f t="shared" si="55"/>
        <v>115204</v>
      </c>
      <c r="B749" s="23" t="s">
        <v>10578</v>
      </c>
      <c r="C749" s="23" t="str">
        <f>"jingdian/"&amp;VLOOKUP(I749,city!$D$4:$P$352,12,FALSE)&amp;"/"&amp;VLOOKUP(I749,city!$D$4:$P$352,13,FALSE)&amp;"/tc/"&amp;H749&amp;".jpg"</f>
        <v>jingdian/henan/shangqiu/tc/4.jpg</v>
      </c>
      <c r="D749" s="31">
        <v>25</v>
      </c>
      <c r="E749" s="31" t="str">
        <f t="shared" si="57"/>
        <v>24,26,28,30,38</v>
      </c>
      <c r="F749" s="2" t="str">
        <f>VLOOKUP(G749,city!$A$4:$D$352,4,0)</f>
        <v>商丘</v>
      </c>
      <c r="G749" s="9">
        <f t="shared" si="58"/>
        <v>152</v>
      </c>
      <c r="H749" s="9">
        <f>IF(VLOOKUP(G748,city!$K$4:$M$352,3,0)&gt;H748,H748+1,1)</f>
        <v>4</v>
      </c>
      <c r="I749" s="23" t="s">
        <v>353</v>
      </c>
      <c r="J749" s="23">
        <f t="shared" si="56"/>
        <v>115204</v>
      </c>
      <c r="K749" s="23">
        <f t="shared" si="59"/>
        <v>-1</v>
      </c>
    </row>
    <row r="750" spans="1:11" x14ac:dyDescent="0.15">
      <c r="A750" s="23">
        <f t="shared" si="55"/>
        <v>115205</v>
      </c>
      <c r="B750" s="23" t="s">
        <v>10579</v>
      </c>
      <c r="C750" s="23" t="str">
        <f>"jingdian/"&amp;VLOOKUP(I750,city!$D$4:$P$352,12,FALSE)&amp;"/"&amp;VLOOKUP(I750,city!$D$4:$P$352,13,FALSE)&amp;"/tc/"&amp;H750&amp;".jpg"</f>
        <v>jingdian/henan/shangqiu/tc/5.jpg</v>
      </c>
      <c r="D750" s="31">
        <v>20</v>
      </c>
      <c r="E750" s="31" t="str">
        <f t="shared" si="57"/>
        <v>19,21,22,24,30</v>
      </c>
      <c r="F750" s="2" t="str">
        <f>VLOOKUP(G750,city!$A$4:$D$352,4,0)</f>
        <v>商丘</v>
      </c>
      <c r="G750" s="9">
        <f t="shared" si="58"/>
        <v>152</v>
      </c>
      <c r="H750" s="9">
        <f>IF(VLOOKUP(G749,city!$K$4:$M$352,3,0)&gt;H749,H749+1,1)</f>
        <v>5</v>
      </c>
      <c r="I750" s="23" t="s">
        <v>353</v>
      </c>
      <c r="J750" s="23">
        <f t="shared" si="56"/>
        <v>115205</v>
      </c>
      <c r="K750" s="23">
        <f t="shared" si="59"/>
        <v>-1</v>
      </c>
    </row>
    <row r="751" spans="1:11" x14ac:dyDescent="0.15">
      <c r="A751" s="23">
        <f t="shared" si="55"/>
        <v>115301</v>
      </c>
      <c r="B751" s="23" t="s">
        <v>10580</v>
      </c>
      <c r="C751" s="23" t="str">
        <f>"jingdian/"&amp;VLOOKUP(I751,city!$D$4:$P$352,12,FALSE)&amp;"/"&amp;VLOOKUP(I751,city!$D$4:$P$352,13,FALSE)&amp;"/tc/"&amp;H751&amp;".jpg"</f>
        <v>jingdian/henan/zhoukou/tc/1.jpg</v>
      </c>
      <c r="D751" s="31">
        <v>45</v>
      </c>
      <c r="E751" s="31" t="str">
        <f t="shared" si="57"/>
        <v>43,47,50,54,68</v>
      </c>
      <c r="F751" s="2" t="str">
        <f>VLOOKUP(G751,city!$A$4:$D$352,4,0)</f>
        <v>周口</v>
      </c>
      <c r="G751" s="9">
        <f t="shared" si="58"/>
        <v>153</v>
      </c>
      <c r="H751" s="9">
        <f>IF(VLOOKUP(G750,city!$K$4:$M$352,3,0)&gt;H750,H750+1,1)</f>
        <v>1</v>
      </c>
      <c r="I751" s="23" t="s">
        <v>355</v>
      </c>
      <c r="J751" s="23">
        <f t="shared" si="56"/>
        <v>115301</v>
      </c>
      <c r="K751" s="23">
        <f t="shared" si="59"/>
        <v>-1</v>
      </c>
    </row>
    <row r="752" spans="1:11" x14ac:dyDescent="0.15">
      <c r="A752" s="23">
        <f t="shared" si="55"/>
        <v>115302</v>
      </c>
      <c r="B752" s="23" t="s">
        <v>10581</v>
      </c>
      <c r="C752" s="23" t="str">
        <f>"jingdian/"&amp;VLOOKUP(I752,city!$D$4:$P$352,12,FALSE)&amp;"/"&amp;VLOOKUP(I752,city!$D$4:$P$352,13,FALSE)&amp;"/tc/"&amp;H752&amp;".jpg"</f>
        <v>jingdian/henan/zhoukou/tc/2.jpg</v>
      </c>
      <c r="D752" s="31">
        <v>33</v>
      </c>
      <c r="E752" s="31" t="str">
        <f t="shared" si="57"/>
        <v>31,35,36,40,50</v>
      </c>
      <c r="F752" s="2" t="str">
        <f>VLOOKUP(G752,city!$A$4:$D$352,4,0)</f>
        <v>周口</v>
      </c>
      <c r="G752" s="9">
        <f t="shared" si="58"/>
        <v>153</v>
      </c>
      <c r="H752" s="9">
        <f>IF(VLOOKUP(G751,city!$K$4:$M$352,3,0)&gt;H751,H751+1,1)</f>
        <v>2</v>
      </c>
      <c r="I752" s="23" t="s">
        <v>355</v>
      </c>
      <c r="J752" s="23">
        <f t="shared" si="56"/>
        <v>115302</v>
      </c>
      <c r="K752" s="23">
        <f t="shared" si="59"/>
        <v>-1</v>
      </c>
    </row>
    <row r="753" spans="1:11" x14ac:dyDescent="0.15">
      <c r="A753" s="23">
        <f t="shared" si="55"/>
        <v>115303</v>
      </c>
      <c r="B753" s="23" t="s">
        <v>10582</v>
      </c>
      <c r="C753" s="23" t="str">
        <f>"jingdian/"&amp;VLOOKUP(I753,city!$D$4:$P$352,12,FALSE)&amp;"/"&amp;VLOOKUP(I753,city!$D$4:$P$352,13,FALSE)&amp;"/tc/"&amp;H753&amp;".jpg"</f>
        <v>jingdian/henan/zhoukou/tc/3.jpg</v>
      </c>
      <c r="D753" s="31">
        <v>78</v>
      </c>
      <c r="E753" s="31" t="str">
        <f t="shared" si="57"/>
        <v>74,82,86,94,117</v>
      </c>
      <c r="F753" s="2" t="str">
        <f>VLOOKUP(G753,city!$A$4:$D$352,4,0)</f>
        <v>周口</v>
      </c>
      <c r="G753" s="9">
        <f t="shared" si="58"/>
        <v>153</v>
      </c>
      <c r="H753" s="9">
        <f>IF(VLOOKUP(G752,city!$K$4:$M$352,3,0)&gt;H752,H752+1,1)</f>
        <v>3</v>
      </c>
      <c r="I753" s="23" t="s">
        <v>355</v>
      </c>
      <c r="J753" s="23">
        <f t="shared" si="56"/>
        <v>115303</v>
      </c>
      <c r="K753" s="23">
        <f t="shared" si="59"/>
        <v>-1</v>
      </c>
    </row>
    <row r="754" spans="1:11" x14ac:dyDescent="0.15">
      <c r="A754" s="23">
        <f t="shared" si="55"/>
        <v>115304</v>
      </c>
      <c r="B754" s="23" t="s">
        <v>10583</v>
      </c>
      <c r="C754" s="23" t="str">
        <f>"jingdian/"&amp;VLOOKUP(I754,city!$D$4:$P$352,12,FALSE)&amp;"/"&amp;VLOOKUP(I754,city!$D$4:$P$352,13,FALSE)&amp;"/tc/"&amp;H754&amp;".jpg"</f>
        <v>jingdian/henan/zhoukou/tc/4.jpg</v>
      </c>
      <c r="D754" s="31">
        <v>29</v>
      </c>
      <c r="E754" s="31" t="str">
        <f t="shared" si="57"/>
        <v>28,30,32,35,44</v>
      </c>
      <c r="F754" s="2" t="str">
        <f>VLOOKUP(G754,city!$A$4:$D$352,4,0)</f>
        <v>周口</v>
      </c>
      <c r="G754" s="9">
        <f t="shared" si="58"/>
        <v>153</v>
      </c>
      <c r="H754" s="9">
        <f>IF(VLOOKUP(G753,city!$K$4:$M$352,3,0)&gt;H753,H753+1,1)</f>
        <v>4</v>
      </c>
      <c r="I754" s="23" t="s">
        <v>355</v>
      </c>
      <c r="J754" s="23">
        <f t="shared" si="56"/>
        <v>115304</v>
      </c>
      <c r="K754" s="23">
        <f t="shared" si="59"/>
        <v>-1</v>
      </c>
    </row>
    <row r="755" spans="1:11" x14ac:dyDescent="0.15">
      <c r="A755" s="23">
        <f t="shared" si="55"/>
        <v>115305</v>
      </c>
      <c r="B755" s="23" t="s">
        <v>8891</v>
      </c>
      <c r="C755" s="23" t="str">
        <f>"jingdian/"&amp;VLOOKUP(I755,city!$D$4:$P$352,12,FALSE)&amp;"/"&amp;VLOOKUP(I755,city!$D$4:$P$352,13,FALSE)&amp;"/tc/"&amp;H755&amp;".jpg"</f>
        <v>jingdian/henan/zhoukou/tc/5.jpg</v>
      </c>
      <c r="D755" s="31">
        <v>29</v>
      </c>
      <c r="E755" s="31" t="str">
        <f t="shared" si="57"/>
        <v>28,30,32,35,44</v>
      </c>
      <c r="F755" s="2" t="str">
        <f>VLOOKUP(G755,city!$A$4:$D$352,4,0)</f>
        <v>周口</v>
      </c>
      <c r="G755" s="9">
        <f t="shared" si="58"/>
        <v>153</v>
      </c>
      <c r="H755" s="9">
        <f>IF(VLOOKUP(G754,city!$K$4:$M$352,3,0)&gt;H754,H754+1,1)</f>
        <v>5</v>
      </c>
      <c r="I755" s="23" t="s">
        <v>355</v>
      </c>
      <c r="J755" s="23">
        <f t="shared" si="56"/>
        <v>115305</v>
      </c>
      <c r="K755" s="23">
        <f t="shared" si="59"/>
        <v>-1</v>
      </c>
    </row>
    <row r="756" spans="1:11" x14ac:dyDescent="0.15">
      <c r="A756" s="23">
        <f t="shared" si="55"/>
        <v>115401</v>
      </c>
      <c r="B756" s="23" t="s">
        <v>8886</v>
      </c>
      <c r="C756" s="23" t="str">
        <f>"jingdian/"&amp;VLOOKUP(I756,city!$D$4:$P$352,12,FALSE)&amp;"/"&amp;VLOOKUP(I756,city!$D$4:$P$352,13,FALSE)&amp;"/tc/"&amp;H756&amp;".jpg"</f>
        <v>jingdian/henan/zhumadian/tc/1.jpg</v>
      </c>
      <c r="D756" s="31">
        <v>29</v>
      </c>
      <c r="E756" s="31" t="str">
        <f t="shared" si="57"/>
        <v>28,30,32,35,44</v>
      </c>
      <c r="F756" s="2" t="str">
        <f>VLOOKUP(G756,city!$A$4:$D$352,4,0)</f>
        <v>驻马店</v>
      </c>
      <c r="G756" s="9">
        <f t="shared" si="58"/>
        <v>154</v>
      </c>
      <c r="H756" s="9">
        <f>IF(VLOOKUP(G755,city!$K$4:$M$352,3,0)&gt;H755,H755+1,1)</f>
        <v>1</v>
      </c>
      <c r="I756" s="23" t="s">
        <v>357</v>
      </c>
      <c r="J756" s="23">
        <f t="shared" si="56"/>
        <v>115401</v>
      </c>
      <c r="K756" s="23">
        <f t="shared" si="59"/>
        <v>-1</v>
      </c>
    </row>
    <row r="757" spans="1:11" x14ac:dyDescent="0.15">
      <c r="A757" s="23">
        <f t="shared" si="55"/>
        <v>115402</v>
      </c>
      <c r="B757" s="23" t="s">
        <v>10584</v>
      </c>
      <c r="C757" s="23" t="str">
        <f>"jingdian/"&amp;VLOOKUP(I757,city!$D$4:$P$352,12,FALSE)&amp;"/"&amp;VLOOKUP(I757,city!$D$4:$P$352,13,FALSE)&amp;"/tc/"&amp;H757&amp;".jpg"</f>
        <v>jingdian/henan/zhumadian/tc/2.jpg</v>
      </c>
      <c r="D757" s="31">
        <v>58</v>
      </c>
      <c r="E757" s="31" t="str">
        <f t="shared" si="57"/>
        <v>55,61,64,70,87</v>
      </c>
      <c r="F757" s="2" t="str">
        <f>VLOOKUP(G757,city!$A$4:$D$352,4,0)</f>
        <v>驻马店</v>
      </c>
      <c r="G757" s="9">
        <f t="shared" si="58"/>
        <v>154</v>
      </c>
      <c r="H757" s="9">
        <f>IF(VLOOKUP(G756,city!$K$4:$M$352,3,0)&gt;H756,H756+1,1)</f>
        <v>2</v>
      </c>
      <c r="I757" s="23" t="s">
        <v>357</v>
      </c>
      <c r="J757" s="23">
        <f t="shared" si="56"/>
        <v>115402</v>
      </c>
      <c r="K757" s="23">
        <f t="shared" si="59"/>
        <v>-1</v>
      </c>
    </row>
    <row r="758" spans="1:11" x14ac:dyDescent="0.15">
      <c r="A758" s="23">
        <f t="shared" si="55"/>
        <v>115403</v>
      </c>
      <c r="B758" s="23" t="s">
        <v>10585</v>
      </c>
      <c r="C758" s="23" t="str">
        <f>"jingdian/"&amp;VLOOKUP(I758,city!$D$4:$P$352,12,FALSE)&amp;"/"&amp;VLOOKUP(I758,city!$D$4:$P$352,13,FALSE)&amp;"/tc/"&amp;H758&amp;".jpg"</f>
        <v>jingdian/henan/zhumadian/tc/3.jpg</v>
      </c>
      <c r="D758" s="31">
        <v>30</v>
      </c>
      <c r="E758" s="31" t="str">
        <f t="shared" si="57"/>
        <v>29,32,33,36,45</v>
      </c>
      <c r="F758" s="2" t="str">
        <f>VLOOKUP(G758,city!$A$4:$D$352,4,0)</f>
        <v>驻马店</v>
      </c>
      <c r="G758" s="9">
        <f t="shared" si="58"/>
        <v>154</v>
      </c>
      <c r="H758" s="9">
        <f>IF(VLOOKUP(G757,city!$K$4:$M$352,3,0)&gt;H757,H757+1,1)</f>
        <v>3</v>
      </c>
      <c r="I758" s="23" t="s">
        <v>357</v>
      </c>
      <c r="J758" s="23">
        <f t="shared" si="56"/>
        <v>115403</v>
      </c>
      <c r="K758" s="23">
        <f t="shared" si="59"/>
        <v>-1</v>
      </c>
    </row>
    <row r="759" spans="1:11" x14ac:dyDescent="0.15">
      <c r="A759" s="23">
        <f t="shared" si="55"/>
        <v>115404</v>
      </c>
      <c r="B759" s="23" t="s">
        <v>10586</v>
      </c>
      <c r="C759" s="23" t="str">
        <f>"jingdian/"&amp;VLOOKUP(I759,city!$D$4:$P$352,12,FALSE)&amp;"/"&amp;VLOOKUP(I759,city!$D$4:$P$352,13,FALSE)&amp;"/tc/"&amp;H759&amp;".jpg"</f>
        <v>jingdian/henan/zhumadian/tc/4.jpg</v>
      </c>
      <c r="D759" s="31">
        <v>19</v>
      </c>
      <c r="E759" s="31" t="str">
        <f t="shared" si="57"/>
        <v>18,20,21,23,29</v>
      </c>
      <c r="F759" s="2" t="str">
        <f>VLOOKUP(G759,city!$A$4:$D$352,4,0)</f>
        <v>驻马店</v>
      </c>
      <c r="G759" s="9">
        <f t="shared" si="58"/>
        <v>154</v>
      </c>
      <c r="H759" s="9">
        <f>IF(VLOOKUP(G758,city!$K$4:$M$352,3,0)&gt;H758,H758+1,1)</f>
        <v>4</v>
      </c>
      <c r="I759" s="23" t="s">
        <v>357</v>
      </c>
      <c r="J759" s="23">
        <f t="shared" si="56"/>
        <v>115404</v>
      </c>
      <c r="K759" s="23">
        <f t="shared" si="59"/>
        <v>-1</v>
      </c>
    </row>
    <row r="760" spans="1:11" x14ac:dyDescent="0.15">
      <c r="A760" s="23">
        <f t="shared" si="55"/>
        <v>115405</v>
      </c>
      <c r="B760" s="23" t="s">
        <v>10587</v>
      </c>
      <c r="C760" s="23" t="str">
        <f>"jingdian/"&amp;VLOOKUP(I760,city!$D$4:$P$352,12,FALSE)&amp;"/"&amp;VLOOKUP(I760,city!$D$4:$P$352,13,FALSE)&amp;"/tc/"&amp;H760&amp;".jpg"</f>
        <v>jingdian/henan/zhumadian/tc/5.jpg</v>
      </c>
      <c r="D760" s="31">
        <v>33</v>
      </c>
      <c r="E760" s="31" t="str">
        <f t="shared" si="57"/>
        <v>31,35,36,40,50</v>
      </c>
      <c r="F760" s="2" t="str">
        <f>VLOOKUP(G760,city!$A$4:$D$352,4,0)</f>
        <v>驻马店</v>
      </c>
      <c r="G760" s="9">
        <f t="shared" si="58"/>
        <v>154</v>
      </c>
      <c r="H760" s="9">
        <f>IF(VLOOKUP(G759,city!$K$4:$M$352,3,0)&gt;H759,H759+1,1)</f>
        <v>5</v>
      </c>
      <c r="I760" s="23" t="s">
        <v>357</v>
      </c>
      <c r="J760" s="23">
        <f t="shared" si="56"/>
        <v>115405</v>
      </c>
      <c r="K760" s="23">
        <f t="shared" si="59"/>
        <v>-1</v>
      </c>
    </row>
    <row r="761" spans="1:11" x14ac:dyDescent="0.15">
      <c r="A761" s="23">
        <f t="shared" si="55"/>
        <v>115501</v>
      </c>
      <c r="B761" s="23" t="s">
        <v>10588</v>
      </c>
      <c r="C761" s="23" t="str">
        <f>"jingdian/"&amp;VLOOKUP(I761,city!$D$4:$P$352,12,FALSE)&amp;"/"&amp;VLOOKUP(I761,city!$D$4:$P$352,13,FALSE)&amp;"/tc/"&amp;H761&amp;".jpg"</f>
        <v>jingdian/henan/nanyang/tc/1.jpg</v>
      </c>
      <c r="D761" s="31">
        <v>151</v>
      </c>
      <c r="E761" s="31" t="str">
        <f t="shared" si="57"/>
        <v>143,159,166,181,227</v>
      </c>
      <c r="F761" s="2" t="str">
        <f>VLOOKUP(G761,city!$A$4:$D$352,4,0)</f>
        <v>南阳</v>
      </c>
      <c r="G761" s="9">
        <f t="shared" si="58"/>
        <v>155</v>
      </c>
      <c r="H761" s="9">
        <f>IF(VLOOKUP(G760,city!$K$4:$M$352,3,0)&gt;H760,H760+1,1)</f>
        <v>1</v>
      </c>
      <c r="I761" s="23" t="s">
        <v>359</v>
      </c>
      <c r="J761" s="23">
        <f t="shared" si="56"/>
        <v>115501</v>
      </c>
      <c r="K761" s="23">
        <f t="shared" si="59"/>
        <v>10</v>
      </c>
    </row>
    <row r="762" spans="1:11" x14ac:dyDescent="0.15">
      <c r="A762" s="23">
        <f t="shared" si="55"/>
        <v>115502</v>
      </c>
      <c r="B762" s="23" t="s">
        <v>10589</v>
      </c>
      <c r="C762" s="23" t="str">
        <f>"jingdian/"&amp;VLOOKUP(I762,city!$D$4:$P$352,12,FALSE)&amp;"/"&amp;VLOOKUP(I762,city!$D$4:$P$352,13,FALSE)&amp;"/tc/"&amp;H762&amp;".jpg"</f>
        <v>jingdian/henan/nanyang/tc/2.jpg</v>
      </c>
      <c r="D762" s="31">
        <v>10</v>
      </c>
      <c r="E762" s="31" t="str">
        <f t="shared" si="57"/>
        <v>10,11,11,12,15</v>
      </c>
      <c r="F762" s="2" t="str">
        <f>VLOOKUP(G762,city!$A$4:$D$352,4,0)</f>
        <v>南阳</v>
      </c>
      <c r="G762" s="9">
        <f t="shared" si="58"/>
        <v>155</v>
      </c>
      <c r="H762" s="9">
        <f>IF(VLOOKUP(G761,city!$K$4:$M$352,3,0)&gt;H761,H761+1,1)</f>
        <v>2</v>
      </c>
      <c r="I762" s="23" t="s">
        <v>359</v>
      </c>
      <c r="J762" s="23">
        <f t="shared" si="56"/>
        <v>115502</v>
      </c>
      <c r="K762" s="23">
        <f t="shared" si="59"/>
        <v>-1</v>
      </c>
    </row>
    <row r="763" spans="1:11" x14ac:dyDescent="0.15">
      <c r="A763" s="23">
        <f t="shared" si="55"/>
        <v>115503</v>
      </c>
      <c r="B763" s="23" t="s">
        <v>10590</v>
      </c>
      <c r="C763" s="23" t="str">
        <f>"jingdian/"&amp;VLOOKUP(I763,city!$D$4:$P$352,12,FALSE)&amp;"/"&amp;VLOOKUP(I763,city!$D$4:$P$352,13,FALSE)&amp;"/tc/"&amp;H763&amp;".jpg"</f>
        <v>jingdian/henan/nanyang/tc/3.jpg</v>
      </c>
      <c r="D763" s="31">
        <v>38</v>
      </c>
      <c r="E763" s="31" t="str">
        <f t="shared" si="57"/>
        <v>36,40,42,46,57</v>
      </c>
      <c r="F763" s="2" t="str">
        <f>VLOOKUP(G763,city!$A$4:$D$352,4,0)</f>
        <v>南阳</v>
      </c>
      <c r="G763" s="9">
        <f t="shared" si="58"/>
        <v>155</v>
      </c>
      <c r="H763" s="9">
        <f>IF(VLOOKUP(G762,city!$K$4:$M$352,3,0)&gt;H762,H762+1,1)</f>
        <v>3</v>
      </c>
      <c r="I763" s="23" t="s">
        <v>359</v>
      </c>
      <c r="J763" s="23">
        <f t="shared" si="56"/>
        <v>115503</v>
      </c>
      <c r="K763" s="23">
        <f t="shared" si="59"/>
        <v>-1</v>
      </c>
    </row>
    <row r="764" spans="1:11" x14ac:dyDescent="0.15">
      <c r="A764" s="23">
        <f t="shared" si="55"/>
        <v>115504</v>
      </c>
      <c r="B764" s="23" t="s">
        <v>10591</v>
      </c>
      <c r="C764" s="23" t="str">
        <f>"jingdian/"&amp;VLOOKUP(I764,city!$D$4:$P$352,12,FALSE)&amp;"/"&amp;VLOOKUP(I764,city!$D$4:$P$352,13,FALSE)&amp;"/tc/"&amp;H764&amp;".jpg"</f>
        <v>jingdian/henan/nanyang/tc/4.jpg</v>
      </c>
      <c r="D764" s="31">
        <v>25</v>
      </c>
      <c r="E764" s="31" t="str">
        <f t="shared" si="57"/>
        <v>24,26,28,30,38</v>
      </c>
      <c r="F764" s="2" t="str">
        <f>VLOOKUP(G764,city!$A$4:$D$352,4,0)</f>
        <v>南阳</v>
      </c>
      <c r="G764" s="9">
        <f t="shared" si="58"/>
        <v>155</v>
      </c>
      <c r="H764" s="9">
        <f>IF(VLOOKUP(G763,city!$K$4:$M$352,3,0)&gt;H763,H763+1,1)</f>
        <v>4</v>
      </c>
      <c r="I764" s="23" t="s">
        <v>359</v>
      </c>
      <c r="J764" s="23">
        <f t="shared" si="56"/>
        <v>115504</v>
      </c>
      <c r="K764" s="23">
        <f t="shared" si="59"/>
        <v>-1</v>
      </c>
    </row>
    <row r="765" spans="1:11" x14ac:dyDescent="0.15">
      <c r="A765" s="23">
        <f t="shared" si="55"/>
        <v>115505</v>
      </c>
      <c r="B765" s="23" t="s">
        <v>8896</v>
      </c>
      <c r="C765" s="23" t="str">
        <f>"jingdian/"&amp;VLOOKUP(I765,city!$D$4:$P$352,12,FALSE)&amp;"/"&amp;VLOOKUP(I765,city!$D$4:$P$352,13,FALSE)&amp;"/tc/"&amp;H765&amp;".jpg"</f>
        <v>jingdian/henan/nanyang/tc/5.jpg</v>
      </c>
      <c r="D765" s="31">
        <v>19</v>
      </c>
      <c r="E765" s="31" t="str">
        <f t="shared" si="57"/>
        <v>18,20,21,23,29</v>
      </c>
      <c r="F765" s="2" t="str">
        <f>VLOOKUP(G765,city!$A$4:$D$352,4,0)</f>
        <v>南阳</v>
      </c>
      <c r="G765" s="9">
        <f t="shared" si="58"/>
        <v>155</v>
      </c>
      <c r="H765" s="9">
        <f>IF(VLOOKUP(G764,city!$K$4:$M$352,3,0)&gt;H764,H764+1,1)</f>
        <v>5</v>
      </c>
      <c r="I765" s="23" t="s">
        <v>359</v>
      </c>
      <c r="J765" s="23">
        <f t="shared" si="56"/>
        <v>115505</v>
      </c>
      <c r="K765" s="23">
        <f t="shared" si="59"/>
        <v>-1</v>
      </c>
    </row>
    <row r="766" spans="1:11" x14ac:dyDescent="0.15">
      <c r="A766" s="23">
        <f t="shared" si="55"/>
        <v>115601</v>
      </c>
      <c r="B766" s="23" t="s">
        <v>10592</v>
      </c>
      <c r="C766" s="23" t="str">
        <f>"jingdian/"&amp;VLOOKUP(I766,city!$D$4:$P$352,12,FALSE)&amp;"/"&amp;VLOOKUP(I766,city!$D$4:$P$352,13,FALSE)&amp;"/tc/"&amp;H766&amp;".jpg"</f>
        <v>jingdian/henan/xinyang/tc/1.jpg</v>
      </c>
      <c r="D766" s="31">
        <v>12</v>
      </c>
      <c r="E766" s="31" t="str">
        <f t="shared" si="57"/>
        <v>11,13,13,14,18</v>
      </c>
      <c r="F766" s="2" t="str">
        <f>VLOOKUP(G766,city!$A$4:$D$352,4,0)</f>
        <v>信阳</v>
      </c>
      <c r="G766" s="9">
        <f t="shared" si="58"/>
        <v>156</v>
      </c>
      <c r="H766" s="9">
        <f>IF(VLOOKUP(G765,city!$K$4:$M$352,3,0)&gt;H765,H765+1,1)</f>
        <v>1</v>
      </c>
      <c r="I766" s="23" t="s">
        <v>361</v>
      </c>
      <c r="J766" s="23">
        <f t="shared" si="56"/>
        <v>115601</v>
      </c>
      <c r="K766" s="23">
        <f t="shared" si="59"/>
        <v>-1</v>
      </c>
    </row>
    <row r="767" spans="1:11" x14ac:dyDescent="0.15">
      <c r="A767" s="23">
        <f t="shared" si="55"/>
        <v>115602</v>
      </c>
      <c r="B767" s="23" t="s">
        <v>10593</v>
      </c>
      <c r="C767" s="23" t="str">
        <f>"jingdian/"&amp;VLOOKUP(I767,city!$D$4:$P$352,12,FALSE)&amp;"/"&amp;VLOOKUP(I767,city!$D$4:$P$352,13,FALSE)&amp;"/tc/"&amp;H767&amp;".jpg"</f>
        <v>jingdian/henan/xinyang/tc/2.jpg</v>
      </c>
      <c r="D767" s="31">
        <v>3000</v>
      </c>
      <c r="E767" s="31" t="str">
        <f t="shared" si="57"/>
        <v>2850,3150,3300,3450,3900</v>
      </c>
      <c r="F767" s="2" t="str">
        <f>VLOOKUP(G767,city!$A$4:$D$352,4,0)</f>
        <v>信阳</v>
      </c>
      <c r="G767" s="9">
        <f t="shared" si="58"/>
        <v>156</v>
      </c>
      <c r="H767" s="9">
        <f>IF(VLOOKUP(G766,city!$K$4:$M$352,3,0)&gt;H766,H766+1,1)</f>
        <v>2</v>
      </c>
      <c r="I767" s="23" t="s">
        <v>361</v>
      </c>
      <c r="J767" s="23">
        <f t="shared" si="56"/>
        <v>115602</v>
      </c>
      <c r="K767" s="23">
        <f t="shared" si="59"/>
        <v>1</v>
      </c>
    </row>
    <row r="768" spans="1:11" x14ac:dyDescent="0.15">
      <c r="A768" s="23">
        <f t="shared" si="55"/>
        <v>115603</v>
      </c>
      <c r="B768" s="23" t="s">
        <v>10594</v>
      </c>
      <c r="C768" s="23" t="str">
        <f>"jingdian/"&amp;VLOOKUP(I768,city!$D$4:$P$352,12,FALSE)&amp;"/"&amp;VLOOKUP(I768,city!$D$4:$P$352,13,FALSE)&amp;"/tc/"&amp;H768&amp;".jpg"</f>
        <v>jingdian/henan/xinyang/tc/3.jpg</v>
      </c>
      <c r="D768" s="31">
        <v>26</v>
      </c>
      <c r="E768" s="31" t="str">
        <f t="shared" si="57"/>
        <v>25,27,29,31,39</v>
      </c>
      <c r="F768" s="2" t="str">
        <f>VLOOKUP(G768,city!$A$4:$D$352,4,0)</f>
        <v>信阳</v>
      </c>
      <c r="G768" s="9">
        <f t="shared" si="58"/>
        <v>156</v>
      </c>
      <c r="H768" s="9">
        <f>IF(VLOOKUP(G767,city!$K$4:$M$352,3,0)&gt;H767,H767+1,1)</f>
        <v>3</v>
      </c>
      <c r="I768" s="23" t="s">
        <v>361</v>
      </c>
      <c r="J768" s="23">
        <f t="shared" si="56"/>
        <v>115603</v>
      </c>
      <c r="K768" s="23">
        <f t="shared" si="59"/>
        <v>-1</v>
      </c>
    </row>
    <row r="769" spans="1:11" x14ac:dyDescent="0.15">
      <c r="A769" s="23">
        <f t="shared" si="55"/>
        <v>115604</v>
      </c>
      <c r="B769" s="23" t="s">
        <v>10595</v>
      </c>
      <c r="C769" s="23" t="str">
        <f>"jingdian/"&amp;VLOOKUP(I769,city!$D$4:$P$352,12,FALSE)&amp;"/"&amp;VLOOKUP(I769,city!$D$4:$P$352,13,FALSE)&amp;"/tc/"&amp;H769&amp;".jpg"</f>
        <v>jingdian/henan/xinyang/tc/4.jpg</v>
      </c>
      <c r="D769" s="31">
        <v>23</v>
      </c>
      <c r="E769" s="31" t="str">
        <f t="shared" si="57"/>
        <v>22,24,25,28,35</v>
      </c>
      <c r="F769" s="2" t="str">
        <f>VLOOKUP(G769,city!$A$4:$D$352,4,0)</f>
        <v>信阳</v>
      </c>
      <c r="G769" s="9">
        <f t="shared" si="58"/>
        <v>156</v>
      </c>
      <c r="H769" s="9">
        <f>IF(VLOOKUP(G768,city!$K$4:$M$352,3,0)&gt;H768,H768+1,1)</f>
        <v>4</v>
      </c>
      <c r="I769" s="23" t="s">
        <v>361</v>
      </c>
      <c r="J769" s="23">
        <f t="shared" si="56"/>
        <v>115604</v>
      </c>
      <c r="K769" s="23">
        <f t="shared" si="59"/>
        <v>-1</v>
      </c>
    </row>
    <row r="770" spans="1:11" x14ac:dyDescent="0.15">
      <c r="A770" s="23">
        <f t="shared" si="55"/>
        <v>115605</v>
      </c>
      <c r="B770" s="23" t="s">
        <v>8901</v>
      </c>
      <c r="C770" s="23" t="str">
        <f>"jingdian/"&amp;VLOOKUP(I770,city!$D$4:$P$352,12,FALSE)&amp;"/"&amp;VLOOKUP(I770,city!$D$4:$P$352,13,FALSE)&amp;"/tc/"&amp;H770&amp;".jpg"</f>
        <v>jingdian/henan/xinyang/tc/5.jpg</v>
      </c>
      <c r="D770" s="31">
        <v>15</v>
      </c>
      <c r="E770" s="31" t="str">
        <f t="shared" si="57"/>
        <v>14,16,17,18,23</v>
      </c>
      <c r="F770" s="2" t="str">
        <f>VLOOKUP(G770,city!$A$4:$D$352,4,0)</f>
        <v>信阳</v>
      </c>
      <c r="G770" s="9">
        <f t="shared" si="58"/>
        <v>156</v>
      </c>
      <c r="H770" s="9">
        <f>IF(VLOOKUP(G769,city!$K$4:$M$352,3,0)&gt;H769,H769+1,1)</f>
        <v>5</v>
      </c>
      <c r="I770" s="23" t="s">
        <v>361</v>
      </c>
      <c r="J770" s="23">
        <f t="shared" si="56"/>
        <v>115605</v>
      </c>
      <c r="K770" s="23">
        <f t="shared" si="59"/>
        <v>-1</v>
      </c>
    </row>
    <row r="771" spans="1:11" x14ac:dyDescent="0.15">
      <c r="A771" s="23">
        <f t="shared" si="55"/>
        <v>115701</v>
      </c>
      <c r="B771" s="23" t="s">
        <v>10596</v>
      </c>
      <c r="C771" s="23" t="str">
        <f>"jingdian/"&amp;VLOOKUP(I771,city!$D$4:$P$352,12,FALSE)&amp;"/"&amp;VLOOKUP(I771,city!$D$4:$P$352,13,FALSE)&amp;"/tc/"&amp;H771&amp;".jpg"</f>
        <v>jingdian/hubei/wuhan/tc/1.jpg</v>
      </c>
      <c r="D771" s="31">
        <v>45</v>
      </c>
      <c r="E771" s="31" t="str">
        <f t="shared" si="57"/>
        <v>43,47,50,54,68</v>
      </c>
      <c r="F771" s="2" t="str">
        <f>VLOOKUP(G771,city!$A$4:$D$352,4,0)</f>
        <v>武汉</v>
      </c>
      <c r="G771" s="9">
        <f t="shared" si="58"/>
        <v>157</v>
      </c>
      <c r="H771" s="9">
        <f>IF(VLOOKUP(G770,city!$K$4:$M$352,3,0)&gt;H770,H770+1,1)</f>
        <v>1</v>
      </c>
      <c r="I771" s="23" t="s">
        <v>364</v>
      </c>
      <c r="J771" s="23">
        <f t="shared" si="56"/>
        <v>115701</v>
      </c>
      <c r="K771" s="23">
        <f t="shared" si="59"/>
        <v>-1</v>
      </c>
    </row>
    <row r="772" spans="1:11" x14ac:dyDescent="0.15">
      <c r="A772" s="23">
        <f t="shared" ref="A772:A825" si="60">H772+G772*100+100000</f>
        <v>115702</v>
      </c>
      <c r="B772" s="23" t="s">
        <v>10597</v>
      </c>
      <c r="C772" s="23" t="str">
        <f>"jingdian/"&amp;VLOOKUP(I772,city!$D$4:$P$352,12,FALSE)&amp;"/"&amp;VLOOKUP(I772,city!$D$4:$P$352,13,FALSE)&amp;"/tc/"&amp;H772&amp;".jpg"</f>
        <v>jingdian/hubei/wuhan/tc/2.jpg</v>
      </c>
      <c r="D772" s="31">
        <v>11</v>
      </c>
      <c r="E772" s="31" t="str">
        <f t="shared" si="57"/>
        <v>10,12,12,13,17</v>
      </c>
      <c r="F772" s="2" t="str">
        <f>VLOOKUP(G772,city!$A$4:$D$352,4,0)</f>
        <v>武汉</v>
      </c>
      <c r="G772" s="9">
        <f t="shared" si="58"/>
        <v>157</v>
      </c>
      <c r="H772" s="9">
        <f>IF(VLOOKUP(G771,city!$K$4:$M$352,3,0)&gt;H771,H771+1,1)</f>
        <v>2</v>
      </c>
      <c r="I772" s="23" t="s">
        <v>364</v>
      </c>
      <c r="J772" s="23">
        <f t="shared" ref="J772:J825" si="61">A772</f>
        <v>115702</v>
      </c>
      <c r="K772" s="23">
        <f t="shared" si="59"/>
        <v>-1</v>
      </c>
    </row>
    <row r="773" spans="1:11" x14ac:dyDescent="0.15">
      <c r="A773" s="23">
        <f t="shared" si="60"/>
        <v>115703</v>
      </c>
      <c r="B773" s="23" t="s">
        <v>10598</v>
      </c>
      <c r="C773" s="23" t="str">
        <f>"jingdian/"&amp;VLOOKUP(I773,city!$D$4:$P$352,12,FALSE)&amp;"/"&amp;VLOOKUP(I773,city!$D$4:$P$352,13,FALSE)&amp;"/tc/"&amp;H773&amp;".jpg"</f>
        <v>jingdian/hubei/wuhan/tc/3.jpg</v>
      </c>
      <c r="D773" s="31">
        <v>4</v>
      </c>
      <c r="E773" s="31" t="str">
        <f t="shared" ref="E773:E836" si="62">ROUND(D773*0.95,0)&amp;","&amp;ROUND(D773*1.05,0)&amp;","&amp;ROUND(D773*1.1,0)&amp;","&amp;ROUND(D773*IF(D773&gt;1000,1.15,1.2),0)&amp;","&amp;ROUND(D773*IF(D773&gt;1000,1.3,1.5),0)</f>
        <v>4,4,4,5,6</v>
      </c>
      <c r="F773" s="2" t="str">
        <f>VLOOKUP(G773,city!$A$4:$D$352,4,0)</f>
        <v>武汉</v>
      </c>
      <c r="G773" s="9">
        <f t="shared" ref="G773:G779" si="63">IF(H773&gt;H772,G772,G772+1)</f>
        <v>157</v>
      </c>
      <c r="H773" s="9">
        <f>IF(VLOOKUP(G772,city!$K$4:$M$352,3,0)&gt;H772,H772+1,1)</f>
        <v>3</v>
      </c>
      <c r="I773" s="23" t="s">
        <v>364</v>
      </c>
      <c r="J773" s="23">
        <f t="shared" si="61"/>
        <v>115703</v>
      </c>
      <c r="K773" s="23">
        <f t="shared" ref="K773:K836" si="64">IF(D773&gt;1500,1,IF(D773&gt;800,2,IF(D773&gt;500,3,IF(D773&gt;300,5,IF(D773&gt;100,10,-1)))))</f>
        <v>-1</v>
      </c>
    </row>
    <row r="774" spans="1:11" x14ac:dyDescent="0.15">
      <c r="A774" s="23">
        <f t="shared" si="60"/>
        <v>115704</v>
      </c>
      <c r="B774" s="23" t="s">
        <v>10098</v>
      </c>
      <c r="C774" s="23" t="str">
        <f>"jingdian/"&amp;VLOOKUP(I774,city!$D$4:$P$352,12,FALSE)&amp;"/"&amp;VLOOKUP(I774,city!$D$4:$P$352,13,FALSE)&amp;"/tc/"&amp;H774&amp;".jpg"</f>
        <v>jingdian/hubei/wuhan/tc/4.jpg</v>
      </c>
      <c r="D774" s="31">
        <v>12</v>
      </c>
      <c r="E774" s="31" t="str">
        <f t="shared" si="62"/>
        <v>11,13,13,14,18</v>
      </c>
      <c r="F774" s="2" t="str">
        <f>VLOOKUP(G774,city!$A$4:$D$352,4,0)</f>
        <v>武汉</v>
      </c>
      <c r="G774" s="9">
        <f t="shared" si="63"/>
        <v>157</v>
      </c>
      <c r="H774" s="9">
        <f>IF(VLOOKUP(G773,city!$K$4:$M$352,3,0)&gt;H773,H773+1,1)</f>
        <v>4</v>
      </c>
      <c r="I774" s="23" t="s">
        <v>364</v>
      </c>
      <c r="J774" s="23">
        <f t="shared" si="61"/>
        <v>115704</v>
      </c>
      <c r="K774" s="23">
        <f t="shared" si="64"/>
        <v>-1</v>
      </c>
    </row>
    <row r="775" spans="1:11" x14ac:dyDescent="0.15">
      <c r="A775" s="23">
        <f t="shared" si="60"/>
        <v>115705</v>
      </c>
      <c r="B775" s="23" t="s">
        <v>10599</v>
      </c>
      <c r="C775" s="23" t="str">
        <f>"jingdian/"&amp;VLOOKUP(I775,city!$D$4:$P$352,12,FALSE)&amp;"/"&amp;VLOOKUP(I775,city!$D$4:$P$352,13,FALSE)&amp;"/tc/"&amp;H775&amp;".jpg"</f>
        <v>jingdian/hubei/wuhan/tc/5.jpg</v>
      </c>
      <c r="D775" s="31">
        <v>68</v>
      </c>
      <c r="E775" s="31" t="str">
        <f t="shared" si="62"/>
        <v>65,71,75,82,102</v>
      </c>
      <c r="F775" s="2" t="str">
        <f>VLOOKUP(G775,city!$A$4:$D$352,4,0)</f>
        <v>武汉</v>
      </c>
      <c r="G775" s="9">
        <f t="shared" si="63"/>
        <v>157</v>
      </c>
      <c r="H775" s="9">
        <f>IF(VLOOKUP(G774,city!$K$4:$M$352,3,0)&gt;H774,H774+1,1)</f>
        <v>5</v>
      </c>
      <c r="I775" s="23" t="s">
        <v>364</v>
      </c>
      <c r="J775" s="23">
        <f t="shared" si="61"/>
        <v>115705</v>
      </c>
      <c r="K775" s="23">
        <f t="shared" si="64"/>
        <v>-1</v>
      </c>
    </row>
    <row r="776" spans="1:11" x14ac:dyDescent="0.15">
      <c r="A776" s="23">
        <f t="shared" si="60"/>
        <v>115801</v>
      </c>
      <c r="B776" s="23" t="s">
        <v>10600</v>
      </c>
      <c r="C776" s="23" t="str">
        <f>"jingdian/"&amp;VLOOKUP(I776,city!$D$4:$P$352,12,FALSE)&amp;"/"&amp;VLOOKUP(I776,city!$D$4:$P$352,13,FALSE)&amp;"/tc/"&amp;H776&amp;".jpg"</f>
        <v>jingdian/hubei/huangshi/tc/1.jpg</v>
      </c>
      <c r="D776" s="31">
        <v>25</v>
      </c>
      <c r="E776" s="31" t="str">
        <f t="shared" si="62"/>
        <v>24,26,28,30,38</v>
      </c>
      <c r="F776" s="2" t="str">
        <f>VLOOKUP(G776,city!$A$4:$D$352,4,0)</f>
        <v>黄石</v>
      </c>
      <c r="G776" s="9">
        <f t="shared" si="63"/>
        <v>158</v>
      </c>
      <c r="H776" s="9">
        <f>IF(VLOOKUP(G775,city!$K$4:$M$352,3,0)&gt;H775,H775+1,1)</f>
        <v>1</v>
      </c>
      <c r="I776" s="23" t="s">
        <v>367</v>
      </c>
      <c r="J776" s="23">
        <f t="shared" si="61"/>
        <v>115801</v>
      </c>
      <c r="K776" s="23">
        <f t="shared" si="64"/>
        <v>-1</v>
      </c>
    </row>
    <row r="777" spans="1:11" x14ac:dyDescent="0.15">
      <c r="A777" s="23">
        <f t="shared" si="60"/>
        <v>115802</v>
      </c>
      <c r="B777" s="23" t="s">
        <v>10104</v>
      </c>
      <c r="C777" s="23" t="str">
        <f>"jingdian/"&amp;VLOOKUP(I777,city!$D$4:$P$352,12,FALSE)&amp;"/"&amp;VLOOKUP(I777,city!$D$4:$P$352,13,FALSE)&amp;"/tc/"&amp;H777&amp;".jpg"</f>
        <v>jingdian/hubei/huangshi/tc/2.jpg</v>
      </c>
      <c r="D777" s="31">
        <v>58</v>
      </c>
      <c r="E777" s="31" t="str">
        <f t="shared" si="62"/>
        <v>55,61,64,70,87</v>
      </c>
      <c r="F777" s="2" t="str">
        <f>VLOOKUP(G777,city!$A$4:$D$352,4,0)</f>
        <v>黄石</v>
      </c>
      <c r="G777" s="9">
        <f t="shared" si="63"/>
        <v>158</v>
      </c>
      <c r="H777" s="9">
        <f>IF(VLOOKUP(G776,city!$K$4:$M$352,3,0)&gt;H776,H776+1,1)</f>
        <v>2</v>
      </c>
      <c r="I777" s="23" t="s">
        <v>367</v>
      </c>
      <c r="J777" s="23">
        <f t="shared" si="61"/>
        <v>115802</v>
      </c>
      <c r="K777" s="23">
        <f t="shared" si="64"/>
        <v>-1</v>
      </c>
    </row>
    <row r="778" spans="1:11" x14ac:dyDescent="0.15">
      <c r="A778" s="23">
        <f t="shared" si="60"/>
        <v>115803</v>
      </c>
      <c r="B778" s="23" t="s">
        <v>10601</v>
      </c>
      <c r="C778" s="23" t="str">
        <f>"jingdian/"&amp;VLOOKUP(I778,city!$D$4:$P$352,12,FALSE)&amp;"/"&amp;VLOOKUP(I778,city!$D$4:$P$352,13,FALSE)&amp;"/tc/"&amp;H778&amp;".jpg"</f>
        <v>jingdian/hubei/huangshi/tc/3.jpg</v>
      </c>
      <c r="D778" s="31">
        <v>18</v>
      </c>
      <c r="E778" s="31" t="str">
        <f t="shared" si="62"/>
        <v>17,19,20,22,27</v>
      </c>
      <c r="F778" s="2" t="str">
        <f>VLOOKUP(G778,city!$A$4:$D$352,4,0)</f>
        <v>黄石</v>
      </c>
      <c r="G778" s="9">
        <f t="shared" si="63"/>
        <v>158</v>
      </c>
      <c r="H778" s="9">
        <f>IF(VLOOKUP(G777,city!$K$4:$M$352,3,0)&gt;H777,H777+1,1)</f>
        <v>3</v>
      </c>
      <c r="I778" s="23" t="s">
        <v>367</v>
      </c>
      <c r="J778" s="23">
        <f t="shared" si="61"/>
        <v>115803</v>
      </c>
      <c r="K778" s="23">
        <f t="shared" si="64"/>
        <v>-1</v>
      </c>
    </row>
    <row r="779" spans="1:11" x14ac:dyDescent="0.15">
      <c r="A779" s="23">
        <f t="shared" si="60"/>
        <v>115804</v>
      </c>
      <c r="B779" s="23" t="s">
        <v>10602</v>
      </c>
      <c r="C779" s="23" t="str">
        <f>"jingdian/"&amp;VLOOKUP(I779,city!$D$4:$P$352,12,FALSE)&amp;"/"&amp;VLOOKUP(I779,city!$D$4:$P$352,13,FALSE)&amp;"/tc/"&amp;H779&amp;".jpg"</f>
        <v>jingdian/hubei/huangshi/tc/4.jpg</v>
      </c>
      <c r="D779" s="31">
        <v>57</v>
      </c>
      <c r="E779" s="31" t="str">
        <f t="shared" si="62"/>
        <v>54,60,63,68,86</v>
      </c>
      <c r="F779" s="2" t="str">
        <f>VLOOKUP(G779,city!$A$4:$D$352,4,0)</f>
        <v>黄石</v>
      </c>
      <c r="G779" s="9">
        <f t="shared" si="63"/>
        <v>158</v>
      </c>
      <c r="H779" s="9">
        <f>IF(VLOOKUP(G778,city!$K$4:$M$352,3,0)&gt;H778,H778+1,1)</f>
        <v>4</v>
      </c>
      <c r="I779" s="23" t="s">
        <v>367</v>
      </c>
      <c r="J779" s="23">
        <f t="shared" si="61"/>
        <v>115804</v>
      </c>
      <c r="K779" s="23">
        <f t="shared" si="64"/>
        <v>-1</v>
      </c>
    </row>
    <row r="780" spans="1:11" x14ac:dyDescent="0.15">
      <c r="A780" s="23">
        <f t="shared" si="60"/>
        <v>115901</v>
      </c>
      <c r="B780" s="23" t="s">
        <v>10603</v>
      </c>
      <c r="C780" s="23" t="str">
        <f>"jingdian/"&amp;VLOOKUP(I780,city!$D$4:$P$352,12,FALSE)&amp;"/"&amp;VLOOKUP(I780,city!$D$4:$P$352,13,FALSE)&amp;"/tc/"&amp;H780&amp;".jpg"</f>
        <v>jingdian/hubei/shiyan/tc/1.jpg</v>
      </c>
      <c r="D780" s="31">
        <v>21</v>
      </c>
      <c r="E780" s="31" t="str">
        <f t="shared" si="62"/>
        <v>20,22,23,25,32</v>
      </c>
      <c r="F780" s="2" t="str">
        <f>VLOOKUP(G780,city!$A$4:$D$352,4,0)</f>
        <v>十堰</v>
      </c>
      <c r="G780" s="9">
        <f t="shared" ref="G780:G788" si="65">IF(H780&gt;H779,G779,G779+1)</f>
        <v>159</v>
      </c>
      <c r="H780" s="9">
        <f>IF(VLOOKUP(G779,city!$K$4:$M$352,3,0)&gt;H779,H779+1,1)</f>
        <v>1</v>
      </c>
      <c r="I780" s="23" t="s">
        <v>369</v>
      </c>
      <c r="J780" s="23">
        <f t="shared" si="61"/>
        <v>115901</v>
      </c>
      <c r="K780" s="23">
        <f t="shared" si="64"/>
        <v>-1</v>
      </c>
    </row>
    <row r="781" spans="1:11" x14ac:dyDescent="0.15">
      <c r="A781" s="23">
        <f t="shared" si="60"/>
        <v>115902</v>
      </c>
      <c r="B781" s="23" t="s">
        <v>10604</v>
      </c>
      <c r="C781" s="23" t="str">
        <f>"jingdian/"&amp;VLOOKUP(I781,city!$D$4:$P$352,12,FALSE)&amp;"/"&amp;VLOOKUP(I781,city!$D$4:$P$352,13,FALSE)&amp;"/tc/"&amp;H781&amp;".jpg"</f>
        <v>jingdian/hubei/shiyan/tc/2.jpg</v>
      </c>
      <c r="D781" s="31">
        <v>15</v>
      </c>
      <c r="E781" s="31" t="str">
        <f t="shared" si="62"/>
        <v>14,16,17,18,23</v>
      </c>
      <c r="F781" s="2" t="str">
        <f>VLOOKUP(G781,city!$A$4:$D$352,4,0)</f>
        <v>十堰</v>
      </c>
      <c r="G781" s="9">
        <f t="shared" si="65"/>
        <v>159</v>
      </c>
      <c r="H781" s="9">
        <f>IF(VLOOKUP(G780,city!$K$4:$M$352,3,0)&gt;H780,H780+1,1)</f>
        <v>2</v>
      </c>
      <c r="I781" s="23" t="s">
        <v>369</v>
      </c>
      <c r="J781" s="23">
        <f t="shared" si="61"/>
        <v>115902</v>
      </c>
      <c r="K781" s="23">
        <f t="shared" si="64"/>
        <v>-1</v>
      </c>
    </row>
    <row r="782" spans="1:11" x14ac:dyDescent="0.15">
      <c r="A782" s="23">
        <f t="shared" si="60"/>
        <v>115903</v>
      </c>
      <c r="B782" s="23" t="s">
        <v>10605</v>
      </c>
      <c r="C782" s="23" t="str">
        <f>"jingdian/"&amp;VLOOKUP(I782,city!$D$4:$P$352,12,FALSE)&amp;"/"&amp;VLOOKUP(I782,city!$D$4:$P$352,13,FALSE)&amp;"/tc/"&amp;H782&amp;".jpg"</f>
        <v>jingdian/hubei/shiyan/tc/3.jpg</v>
      </c>
      <c r="D782" s="31">
        <v>108</v>
      </c>
      <c r="E782" s="31" t="str">
        <f t="shared" si="62"/>
        <v>103,113,119,130,162</v>
      </c>
      <c r="F782" s="2" t="str">
        <f>VLOOKUP(G782,city!$A$4:$D$352,4,0)</f>
        <v>十堰</v>
      </c>
      <c r="G782" s="9">
        <f t="shared" si="65"/>
        <v>159</v>
      </c>
      <c r="H782" s="9">
        <f>IF(VLOOKUP(G781,city!$K$4:$M$352,3,0)&gt;H781,H781+1,1)</f>
        <v>3</v>
      </c>
      <c r="I782" s="23" t="s">
        <v>369</v>
      </c>
      <c r="J782" s="23">
        <f t="shared" si="61"/>
        <v>115903</v>
      </c>
      <c r="K782" s="23">
        <f t="shared" si="64"/>
        <v>10</v>
      </c>
    </row>
    <row r="783" spans="1:11" x14ac:dyDescent="0.15">
      <c r="A783" s="23">
        <f t="shared" si="60"/>
        <v>115904</v>
      </c>
      <c r="B783" s="23" t="s">
        <v>10606</v>
      </c>
      <c r="C783" s="23" t="str">
        <f>"jingdian/"&amp;VLOOKUP(I783,city!$D$4:$P$352,12,FALSE)&amp;"/"&amp;VLOOKUP(I783,city!$D$4:$P$352,13,FALSE)&amp;"/tc/"&amp;H783&amp;".jpg"</f>
        <v>jingdian/hubei/shiyan/tc/4.jpg</v>
      </c>
      <c r="D783" s="31">
        <v>15</v>
      </c>
      <c r="E783" s="31" t="str">
        <f t="shared" si="62"/>
        <v>14,16,17,18,23</v>
      </c>
      <c r="F783" s="2" t="str">
        <f>VLOOKUP(G783,city!$A$4:$D$352,4,0)</f>
        <v>十堰</v>
      </c>
      <c r="G783" s="9">
        <f t="shared" si="65"/>
        <v>159</v>
      </c>
      <c r="H783" s="9">
        <f>IF(VLOOKUP(G782,city!$K$4:$M$352,3,0)&gt;H782,H782+1,1)</f>
        <v>4</v>
      </c>
      <c r="I783" s="23" t="s">
        <v>369</v>
      </c>
      <c r="J783" s="23">
        <f t="shared" si="61"/>
        <v>115904</v>
      </c>
      <c r="K783" s="23">
        <f t="shared" si="64"/>
        <v>-1</v>
      </c>
    </row>
    <row r="784" spans="1:11" x14ac:dyDescent="0.15">
      <c r="A784" s="23">
        <f t="shared" si="60"/>
        <v>115905</v>
      </c>
      <c r="B784" s="23" t="s">
        <v>10607</v>
      </c>
      <c r="C784" s="23" t="str">
        <f>"jingdian/"&amp;VLOOKUP(I784,city!$D$4:$P$352,12,FALSE)&amp;"/"&amp;VLOOKUP(I784,city!$D$4:$P$352,13,FALSE)&amp;"/tc/"&amp;H784&amp;".jpg"</f>
        <v>jingdian/hubei/shiyan/tc/5.jpg</v>
      </c>
      <c r="D784" s="31">
        <v>19</v>
      </c>
      <c r="E784" s="31" t="str">
        <f t="shared" si="62"/>
        <v>18,20,21,23,29</v>
      </c>
      <c r="F784" s="2" t="str">
        <f>VLOOKUP(G784,city!$A$4:$D$352,4,0)</f>
        <v>十堰</v>
      </c>
      <c r="G784" s="9">
        <f t="shared" si="65"/>
        <v>159</v>
      </c>
      <c r="H784" s="9">
        <f>IF(VLOOKUP(G783,city!$K$4:$M$352,3,0)&gt;H783,H783+1,1)</f>
        <v>5</v>
      </c>
      <c r="I784" s="23" t="s">
        <v>369</v>
      </c>
      <c r="J784" s="23">
        <f t="shared" si="61"/>
        <v>115905</v>
      </c>
      <c r="K784" s="23">
        <f t="shared" si="64"/>
        <v>-1</v>
      </c>
    </row>
    <row r="785" spans="1:11" x14ac:dyDescent="0.15">
      <c r="A785" s="23">
        <f t="shared" si="60"/>
        <v>116001</v>
      </c>
      <c r="B785" s="23" t="s">
        <v>10608</v>
      </c>
      <c r="C785" s="23" t="str">
        <f>"jingdian/"&amp;VLOOKUP(I785,city!$D$4:$P$352,12,FALSE)&amp;"/"&amp;VLOOKUP(I785,city!$D$4:$P$352,13,FALSE)&amp;"/tc/"&amp;H785&amp;".jpg"</f>
        <v>jingdian/hubei/yichang/tc/1.jpg</v>
      </c>
      <c r="D785" s="31">
        <v>11</v>
      </c>
      <c r="E785" s="31" t="str">
        <f t="shared" si="62"/>
        <v>10,12,12,13,17</v>
      </c>
      <c r="F785" s="2" t="str">
        <f>VLOOKUP(G785,city!$A$4:$D$352,4,0)</f>
        <v>宜昌</v>
      </c>
      <c r="G785" s="9">
        <f t="shared" si="65"/>
        <v>160</v>
      </c>
      <c r="H785" s="9">
        <f>IF(VLOOKUP(G784,city!$K$4:$M$352,3,0)&gt;H784,H784+1,1)</f>
        <v>1</v>
      </c>
      <c r="I785" s="23" t="s">
        <v>371</v>
      </c>
      <c r="J785" s="23">
        <f t="shared" si="61"/>
        <v>116001</v>
      </c>
      <c r="K785" s="23">
        <f t="shared" si="64"/>
        <v>-1</v>
      </c>
    </row>
    <row r="786" spans="1:11" x14ac:dyDescent="0.15">
      <c r="A786" s="23">
        <f t="shared" si="60"/>
        <v>116002</v>
      </c>
      <c r="B786" s="23" t="s">
        <v>10609</v>
      </c>
      <c r="C786" s="23" t="str">
        <f>"jingdian/"&amp;VLOOKUP(I786,city!$D$4:$P$352,12,FALSE)&amp;"/"&amp;VLOOKUP(I786,city!$D$4:$P$352,13,FALSE)&amp;"/tc/"&amp;H786&amp;".jpg"</f>
        <v>jingdian/hubei/yichang/tc/2.jpg</v>
      </c>
      <c r="D786" s="31">
        <v>25</v>
      </c>
      <c r="E786" s="31" t="str">
        <f t="shared" si="62"/>
        <v>24,26,28,30,38</v>
      </c>
      <c r="F786" s="2" t="str">
        <f>VLOOKUP(G786,city!$A$4:$D$352,4,0)</f>
        <v>宜昌</v>
      </c>
      <c r="G786" s="9">
        <f t="shared" si="65"/>
        <v>160</v>
      </c>
      <c r="H786" s="9">
        <f>IF(VLOOKUP(G785,city!$K$4:$M$352,3,0)&gt;H785,H785+1,1)</f>
        <v>2</v>
      </c>
      <c r="I786" s="23" t="s">
        <v>371</v>
      </c>
      <c r="J786" s="23">
        <f t="shared" si="61"/>
        <v>116002</v>
      </c>
      <c r="K786" s="23">
        <f t="shared" si="64"/>
        <v>-1</v>
      </c>
    </row>
    <row r="787" spans="1:11" x14ac:dyDescent="0.15">
      <c r="A787" s="23">
        <f t="shared" si="60"/>
        <v>116003</v>
      </c>
      <c r="B787" s="23" t="s">
        <v>10610</v>
      </c>
      <c r="C787" s="23" t="str">
        <f>"jingdian/"&amp;VLOOKUP(I787,city!$D$4:$P$352,12,FALSE)&amp;"/"&amp;VLOOKUP(I787,city!$D$4:$P$352,13,FALSE)&amp;"/tc/"&amp;H787&amp;".jpg"</f>
        <v>jingdian/hubei/yichang/tc/3.jpg</v>
      </c>
      <c r="D787" s="31">
        <v>37</v>
      </c>
      <c r="E787" s="31" t="str">
        <f t="shared" si="62"/>
        <v>35,39,41,44,56</v>
      </c>
      <c r="F787" s="2" t="str">
        <f>VLOOKUP(G787,city!$A$4:$D$352,4,0)</f>
        <v>宜昌</v>
      </c>
      <c r="G787" s="9">
        <f t="shared" si="65"/>
        <v>160</v>
      </c>
      <c r="H787" s="9">
        <f>IF(VLOOKUP(G786,city!$K$4:$M$352,3,0)&gt;H786,H786+1,1)</f>
        <v>3</v>
      </c>
      <c r="I787" s="23" t="s">
        <v>371</v>
      </c>
      <c r="J787" s="23">
        <f t="shared" si="61"/>
        <v>116003</v>
      </c>
      <c r="K787" s="23">
        <f t="shared" si="64"/>
        <v>-1</v>
      </c>
    </row>
    <row r="788" spans="1:11" x14ac:dyDescent="0.15">
      <c r="A788" s="23">
        <f t="shared" si="60"/>
        <v>116004</v>
      </c>
      <c r="B788" s="23" t="s">
        <v>10611</v>
      </c>
      <c r="C788" s="23" t="str">
        <f>"jingdian/"&amp;VLOOKUP(I788,city!$D$4:$P$352,12,FALSE)&amp;"/"&amp;VLOOKUP(I788,city!$D$4:$P$352,13,FALSE)&amp;"/tc/"&amp;H788&amp;".jpg"</f>
        <v>jingdian/hubei/yichang/tc/4.jpg</v>
      </c>
      <c r="D788" s="31">
        <v>4</v>
      </c>
      <c r="E788" s="31" t="str">
        <f t="shared" si="62"/>
        <v>4,4,4,5,6</v>
      </c>
      <c r="F788" s="2" t="str">
        <f>VLOOKUP(G788,city!$A$4:$D$352,4,0)</f>
        <v>宜昌</v>
      </c>
      <c r="G788" s="9">
        <f t="shared" si="65"/>
        <v>160</v>
      </c>
      <c r="H788" s="9">
        <f>IF(VLOOKUP(G787,city!$K$4:$M$352,3,0)&gt;H787,H787+1,1)</f>
        <v>4</v>
      </c>
      <c r="I788" s="23" t="s">
        <v>371</v>
      </c>
      <c r="J788" s="23">
        <f t="shared" si="61"/>
        <v>116004</v>
      </c>
      <c r="K788" s="23">
        <f t="shared" si="64"/>
        <v>-1</v>
      </c>
    </row>
    <row r="789" spans="1:11" x14ac:dyDescent="0.15">
      <c r="A789" s="23">
        <f t="shared" si="60"/>
        <v>116101</v>
      </c>
      <c r="B789" s="23" t="s">
        <v>10612</v>
      </c>
      <c r="C789" s="23" t="str">
        <f>"jingdian/"&amp;VLOOKUP(I789,city!$D$4:$P$352,12,FALSE)&amp;"/"&amp;VLOOKUP(I789,city!$D$4:$P$352,13,FALSE)&amp;"/tc/"&amp;H789&amp;".jpg"</f>
        <v>jingdian/hubei/xiangyang/tc/1.jpg</v>
      </c>
      <c r="D789" s="31">
        <v>25</v>
      </c>
      <c r="E789" s="31" t="str">
        <f t="shared" si="62"/>
        <v>24,26,28,30,38</v>
      </c>
      <c r="F789" s="2" t="str">
        <f>VLOOKUP(G789,city!$A$4:$D$352,4,0)</f>
        <v>襄阳</v>
      </c>
      <c r="G789" s="9">
        <f t="shared" ref="G789:G797" si="66">IF(H789&gt;H788,G788,G788+1)</f>
        <v>161</v>
      </c>
      <c r="H789" s="9">
        <f>IF(VLOOKUP(G788,city!$K$4:$M$352,3,0)&gt;H788,H788+1,1)</f>
        <v>1</v>
      </c>
      <c r="I789" s="23" t="s">
        <v>373</v>
      </c>
      <c r="J789" s="23">
        <f t="shared" si="61"/>
        <v>116101</v>
      </c>
      <c r="K789" s="23">
        <f t="shared" si="64"/>
        <v>-1</v>
      </c>
    </row>
    <row r="790" spans="1:11" x14ac:dyDescent="0.15">
      <c r="A790" s="23">
        <f t="shared" si="60"/>
        <v>116102</v>
      </c>
      <c r="B790" s="23" t="s">
        <v>10613</v>
      </c>
      <c r="C790" s="23" t="str">
        <f>"jingdian/"&amp;VLOOKUP(I790,city!$D$4:$P$352,12,FALSE)&amp;"/"&amp;VLOOKUP(I790,city!$D$4:$P$352,13,FALSE)&amp;"/tc/"&amp;H790&amp;".jpg"</f>
        <v>jingdian/hubei/xiangyang/tc/2.jpg</v>
      </c>
      <c r="D790" s="31">
        <v>15</v>
      </c>
      <c r="E790" s="31" t="str">
        <f t="shared" si="62"/>
        <v>14,16,17,18,23</v>
      </c>
      <c r="F790" s="2" t="str">
        <f>VLOOKUP(G790,city!$A$4:$D$352,4,0)</f>
        <v>襄阳</v>
      </c>
      <c r="G790" s="9">
        <f t="shared" si="66"/>
        <v>161</v>
      </c>
      <c r="H790" s="9">
        <f>IF(VLOOKUP(G789,city!$K$4:$M$352,3,0)&gt;H789,H789+1,1)</f>
        <v>2</v>
      </c>
      <c r="I790" s="23" t="s">
        <v>373</v>
      </c>
      <c r="J790" s="23">
        <f t="shared" si="61"/>
        <v>116102</v>
      </c>
      <c r="K790" s="23">
        <f t="shared" si="64"/>
        <v>-1</v>
      </c>
    </row>
    <row r="791" spans="1:11" x14ac:dyDescent="0.15">
      <c r="A791" s="23">
        <f t="shared" si="60"/>
        <v>116103</v>
      </c>
      <c r="B791" s="23" t="s">
        <v>10614</v>
      </c>
      <c r="C791" s="23" t="str">
        <f>"jingdian/"&amp;VLOOKUP(I791,city!$D$4:$P$352,12,FALSE)&amp;"/"&amp;VLOOKUP(I791,city!$D$4:$P$352,13,FALSE)&amp;"/tc/"&amp;H791&amp;".jpg"</f>
        <v>jingdian/hubei/xiangyang/tc/3.jpg</v>
      </c>
      <c r="D791" s="31">
        <v>45</v>
      </c>
      <c r="E791" s="31" t="str">
        <f t="shared" si="62"/>
        <v>43,47,50,54,68</v>
      </c>
      <c r="F791" s="2" t="str">
        <f>VLOOKUP(G791,city!$A$4:$D$352,4,0)</f>
        <v>襄阳</v>
      </c>
      <c r="G791" s="9">
        <f t="shared" si="66"/>
        <v>161</v>
      </c>
      <c r="H791" s="9">
        <f>IF(VLOOKUP(G790,city!$K$4:$M$352,3,0)&gt;H790,H790+1,1)</f>
        <v>3</v>
      </c>
      <c r="I791" s="23" t="s">
        <v>373</v>
      </c>
      <c r="J791" s="23">
        <f t="shared" si="61"/>
        <v>116103</v>
      </c>
      <c r="K791" s="23">
        <f t="shared" si="64"/>
        <v>-1</v>
      </c>
    </row>
    <row r="792" spans="1:11" x14ac:dyDescent="0.15">
      <c r="A792" s="23">
        <f t="shared" si="60"/>
        <v>116104</v>
      </c>
      <c r="B792" s="23" t="s">
        <v>10615</v>
      </c>
      <c r="C792" s="23" t="str">
        <f>"jingdian/"&amp;VLOOKUP(I792,city!$D$4:$P$352,12,FALSE)&amp;"/"&amp;VLOOKUP(I792,city!$D$4:$P$352,13,FALSE)&amp;"/tc/"&amp;H792&amp;".jpg"</f>
        <v>jingdian/hubei/xiangyang/tc/4.jpg</v>
      </c>
      <c r="D792" s="31">
        <v>10</v>
      </c>
      <c r="E792" s="31" t="str">
        <f t="shared" si="62"/>
        <v>10,11,11,12,15</v>
      </c>
      <c r="F792" s="2" t="str">
        <f>VLOOKUP(G792,city!$A$4:$D$352,4,0)</f>
        <v>襄阳</v>
      </c>
      <c r="G792" s="9">
        <f t="shared" si="66"/>
        <v>161</v>
      </c>
      <c r="H792" s="9">
        <f>IF(VLOOKUP(G791,city!$K$4:$M$352,3,0)&gt;H791,H791+1,1)</f>
        <v>4</v>
      </c>
      <c r="I792" s="23" t="s">
        <v>373</v>
      </c>
      <c r="J792" s="23">
        <f t="shared" si="61"/>
        <v>116104</v>
      </c>
      <c r="K792" s="23">
        <f t="shared" si="64"/>
        <v>-1</v>
      </c>
    </row>
    <row r="793" spans="1:11" x14ac:dyDescent="0.15">
      <c r="A793" s="23">
        <f t="shared" si="60"/>
        <v>116105</v>
      </c>
      <c r="B793" s="23" t="s">
        <v>10616</v>
      </c>
      <c r="C793" s="23" t="str">
        <f>"jingdian/"&amp;VLOOKUP(I793,city!$D$4:$P$352,12,FALSE)&amp;"/"&amp;VLOOKUP(I793,city!$D$4:$P$352,13,FALSE)&amp;"/tc/"&amp;H793&amp;".jpg"</f>
        <v>jingdian/hubei/xiangyang/tc/5.jpg</v>
      </c>
      <c r="D793" s="31">
        <v>24</v>
      </c>
      <c r="E793" s="31" t="str">
        <f t="shared" si="62"/>
        <v>23,25,26,29,36</v>
      </c>
      <c r="F793" s="2" t="str">
        <f>VLOOKUP(G793,city!$A$4:$D$352,4,0)</f>
        <v>襄阳</v>
      </c>
      <c r="G793" s="9">
        <f t="shared" si="66"/>
        <v>161</v>
      </c>
      <c r="H793" s="9">
        <f>IF(VLOOKUP(G792,city!$K$4:$M$352,3,0)&gt;H792,H792+1,1)</f>
        <v>5</v>
      </c>
      <c r="I793" s="23" t="s">
        <v>373</v>
      </c>
      <c r="J793" s="23">
        <f t="shared" si="61"/>
        <v>116105</v>
      </c>
      <c r="K793" s="23">
        <f t="shared" si="64"/>
        <v>-1</v>
      </c>
    </row>
    <row r="794" spans="1:11" x14ac:dyDescent="0.15">
      <c r="A794" s="23">
        <f t="shared" si="60"/>
        <v>116201</v>
      </c>
      <c r="B794" s="23" t="s">
        <v>10617</v>
      </c>
      <c r="C794" s="23" t="str">
        <f>"jingdian/"&amp;VLOOKUP(I794,city!$D$4:$P$352,12,FALSE)&amp;"/"&amp;VLOOKUP(I794,city!$D$4:$P$352,13,FALSE)&amp;"/tc/"&amp;H794&amp;".jpg"</f>
        <v>jingdian/hubei/ezhou/tc/1.jpg</v>
      </c>
      <c r="D794" s="31">
        <v>65</v>
      </c>
      <c r="E794" s="31" t="str">
        <f t="shared" si="62"/>
        <v>62,68,72,78,98</v>
      </c>
      <c r="F794" s="2" t="str">
        <f>VLOOKUP(G794,city!$A$4:$D$352,4,0)</f>
        <v>鄂州</v>
      </c>
      <c r="G794" s="9">
        <f t="shared" si="66"/>
        <v>162</v>
      </c>
      <c r="H794" s="9">
        <f>IF(VLOOKUP(G793,city!$K$4:$M$352,3,0)&gt;H793,H793+1,1)</f>
        <v>1</v>
      </c>
      <c r="I794" s="23" t="s">
        <v>375</v>
      </c>
      <c r="J794" s="23">
        <f t="shared" si="61"/>
        <v>116201</v>
      </c>
      <c r="K794" s="23">
        <f t="shared" si="64"/>
        <v>-1</v>
      </c>
    </row>
    <row r="795" spans="1:11" x14ac:dyDescent="0.15">
      <c r="A795" s="23">
        <f t="shared" si="60"/>
        <v>116202</v>
      </c>
      <c r="B795" s="23" t="s">
        <v>10618</v>
      </c>
      <c r="C795" s="23" t="str">
        <f>"jingdian/"&amp;VLOOKUP(I795,city!$D$4:$P$352,12,FALSE)&amp;"/"&amp;VLOOKUP(I795,city!$D$4:$P$352,13,FALSE)&amp;"/tc/"&amp;H795&amp;".jpg"</f>
        <v>jingdian/hubei/ezhou/tc/2.jpg</v>
      </c>
      <c r="D795" s="31">
        <v>19</v>
      </c>
      <c r="E795" s="31" t="str">
        <f t="shared" si="62"/>
        <v>18,20,21,23,29</v>
      </c>
      <c r="F795" s="2" t="str">
        <f>VLOOKUP(G795,city!$A$4:$D$352,4,0)</f>
        <v>鄂州</v>
      </c>
      <c r="G795" s="9">
        <f t="shared" si="66"/>
        <v>162</v>
      </c>
      <c r="H795" s="9">
        <f>IF(VLOOKUP(G794,city!$K$4:$M$352,3,0)&gt;H794,H794+1,1)</f>
        <v>2</v>
      </c>
      <c r="I795" s="23" t="s">
        <v>375</v>
      </c>
      <c r="J795" s="23">
        <f t="shared" si="61"/>
        <v>116202</v>
      </c>
      <c r="K795" s="23">
        <f t="shared" si="64"/>
        <v>-1</v>
      </c>
    </row>
    <row r="796" spans="1:11" x14ac:dyDescent="0.15">
      <c r="A796" s="23">
        <f t="shared" si="60"/>
        <v>116203</v>
      </c>
      <c r="B796" s="23" t="s">
        <v>10619</v>
      </c>
      <c r="C796" s="23" t="str">
        <f>"jingdian/"&amp;VLOOKUP(I796,city!$D$4:$P$352,12,FALSE)&amp;"/"&amp;VLOOKUP(I796,city!$D$4:$P$352,13,FALSE)&amp;"/tc/"&amp;H796&amp;".jpg"</f>
        <v>jingdian/hubei/ezhou/tc/3.jpg</v>
      </c>
      <c r="D796" s="31">
        <v>17</v>
      </c>
      <c r="E796" s="31" t="str">
        <f t="shared" si="62"/>
        <v>16,18,19,20,26</v>
      </c>
      <c r="F796" s="2" t="str">
        <f>VLOOKUP(G796,city!$A$4:$D$352,4,0)</f>
        <v>鄂州</v>
      </c>
      <c r="G796" s="9">
        <f t="shared" si="66"/>
        <v>162</v>
      </c>
      <c r="H796" s="9">
        <f>IF(VLOOKUP(G795,city!$K$4:$M$352,3,0)&gt;H795,H795+1,1)</f>
        <v>3</v>
      </c>
      <c r="I796" s="23" t="s">
        <v>375</v>
      </c>
      <c r="J796" s="23">
        <f t="shared" si="61"/>
        <v>116203</v>
      </c>
      <c r="K796" s="23">
        <f t="shared" si="64"/>
        <v>-1</v>
      </c>
    </row>
    <row r="797" spans="1:11" x14ac:dyDescent="0.15">
      <c r="A797" s="23">
        <f t="shared" si="60"/>
        <v>116204</v>
      </c>
      <c r="B797" s="23" t="s">
        <v>10620</v>
      </c>
      <c r="C797" s="23" t="str">
        <f>"jingdian/"&amp;VLOOKUP(I797,city!$D$4:$P$352,12,FALSE)&amp;"/"&amp;VLOOKUP(I797,city!$D$4:$P$352,13,FALSE)&amp;"/tc/"&amp;H797&amp;".jpg"</f>
        <v>jingdian/hubei/ezhou/tc/4.jpg</v>
      </c>
      <c r="D797" s="31">
        <v>15</v>
      </c>
      <c r="E797" s="31" t="str">
        <f t="shared" si="62"/>
        <v>14,16,17,18,23</v>
      </c>
      <c r="F797" s="2" t="str">
        <f>VLOOKUP(G797,city!$A$4:$D$352,4,0)</f>
        <v>鄂州</v>
      </c>
      <c r="G797" s="9">
        <f t="shared" si="66"/>
        <v>162</v>
      </c>
      <c r="H797" s="9">
        <f>IF(VLOOKUP(G796,city!$K$4:$M$352,3,0)&gt;H796,H796+1,1)</f>
        <v>4</v>
      </c>
      <c r="I797" s="23" t="s">
        <v>375</v>
      </c>
      <c r="J797" s="23">
        <f t="shared" si="61"/>
        <v>116204</v>
      </c>
      <c r="K797" s="23">
        <f t="shared" si="64"/>
        <v>-1</v>
      </c>
    </row>
    <row r="798" spans="1:11" x14ac:dyDescent="0.15">
      <c r="A798" s="23">
        <f t="shared" si="60"/>
        <v>116301</v>
      </c>
      <c r="B798" s="23" t="s">
        <v>10621</v>
      </c>
      <c r="C798" s="23" t="str">
        <f>"jingdian/"&amp;VLOOKUP(I798,city!$D$4:$P$352,12,FALSE)&amp;"/"&amp;VLOOKUP(I798,city!$D$4:$P$352,13,FALSE)&amp;"/tc/"&amp;H798&amp;".jpg"</f>
        <v>jingdian/hubei/jingmen/tc/1.jpg</v>
      </c>
      <c r="D798" s="31">
        <v>48</v>
      </c>
      <c r="E798" s="31" t="str">
        <f t="shared" si="62"/>
        <v>46,50,53,58,72</v>
      </c>
      <c r="F798" s="2" t="str">
        <f>VLOOKUP(G798,city!$A$4:$D$352,4,0)</f>
        <v>荆门</v>
      </c>
      <c r="G798" s="9">
        <f t="shared" ref="G798:G801" si="67">IF(H798&gt;H797,G797,G797+1)</f>
        <v>163</v>
      </c>
      <c r="H798" s="9">
        <f>IF(VLOOKUP(G797,city!$K$4:$M$352,3,0)&gt;H797,H797+1,1)</f>
        <v>1</v>
      </c>
      <c r="I798" s="23" t="s">
        <v>377</v>
      </c>
      <c r="J798" s="23">
        <f t="shared" si="61"/>
        <v>116301</v>
      </c>
      <c r="K798" s="23">
        <f t="shared" si="64"/>
        <v>-1</v>
      </c>
    </row>
    <row r="799" spans="1:11" x14ac:dyDescent="0.15">
      <c r="A799" s="23">
        <f t="shared" si="60"/>
        <v>116302</v>
      </c>
      <c r="B799" s="23" t="s">
        <v>10622</v>
      </c>
      <c r="C799" s="23" t="str">
        <f>"jingdian/"&amp;VLOOKUP(I799,city!$D$4:$P$352,12,FALSE)&amp;"/"&amp;VLOOKUP(I799,city!$D$4:$P$352,13,FALSE)&amp;"/tc/"&amp;H799&amp;".jpg"</f>
        <v>jingdian/hubei/jingmen/tc/2.jpg</v>
      </c>
      <c r="D799" s="31">
        <v>13</v>
      </c>
      <c r="E799" s="31" t="str">
        <f t="shared" si="62"/>
        <v>12,14,14,16,20</v>
      </c>
      <c r="F799" s="2" t="str">
        <f>VLOOKUP(G799,city!$A$4:$D$352,4,0)</f>
        <v>荆门</v>
      </c>
      <c r="G799" s="9">
        <f t="shared" si="67"/>
        <v>163</v>
      </c>
      <c r="H799" s="9">
        <f>IF(VLOOKUP(G798,city!$K$4:$M$352,3,0)&gt;H798,H798+1,1)</f>
        <v>2</v>
      </c>
      <c r="I799" s="23" t="s">
        <v>377</v>
      </c>
      <c r="J799" s="23">
        <f t="shared" si="61"/>
        <v>116302</v>
      </c>
      <c r="K799" s="23">
        <f t="shared" si="64"/>
        <v>-1</v>
      </c>
    </row>
    <row r="800" spans="1:11" x14ac:dyDescent="0.15">
      <c r="A800" s="23">
        <f t="shared" si="60"/>
        <v>116303</v>
      </c>
      <c r="B800" s="23" t="s">
        <v>10623</v>
      </c>
      <c r="C800" s="23" t="str">
        <f>"jingdian/"&amp;VLOOKUP(I800,city!$D$4:$P$352,12,FALSE)&amp;"/"&amp;VLOOKUP(I800,city!$D$4:$P$352,13,FALSE)&amp;"/tc/"&amp;H800&amp;".jpg"</f>
        <v>jingdian/hubei/jingmen/tc/3.jpg</v>
      </c>
      <c r="D800" s="31">
        <v>99</v>
      </c>
      <c r="E800" s="31" t="str">
        <f t="shared" si="62"/>
        <v>94,104,109,119,149</v>
      </c>
      <c r="F800" s="2" t="str">
        <f>VLOOKUP(G800,city!$A$4:$D$352,4,0)</f>
        <v>荆门</v>
      </c>
      <c r="G800" s="9">
        <f t="shared" si="67"/>
        <v>163</v>
      </c>
      <c r="H800" s="9">
        <f>IF(VLOOKUP(G799,city!$K$4:$M$352,3,0)&gt;H799,H799+1,1)</f>
        <v>3</v>
      </c>
      <c r="I800" s="23" t="s">
        <v>377</v>
      </c>
      <c r="J800" s="23">
        <f t="shared" si="61"/>
        <v>116303</v>
      </c>
      <c r="K800" s="23">
        <f t="shared" si="64"/>
        <v>-1</v>
      </c>
    </row>
    <row r="801" spans="1:11" x14ac:dyDescent="0.15">
      <c r="A801" s="23">
        <f t="shared" si="60"/>
        <v>116304</v>
      </c>
      <c r="B801" s="23" t="s">
        <v>10624</v>
      </c>
      <c r="C801" s="23" t="str">
        <f>"jingdian/"&amp;VLOOKUP(I801,city!$D$4:$P$352,12,FALSE)&amp;"/"&amp;VLOOKUP(I801,city!$D$4:$P$352,13,FALSE)&amp;"/tc/"&amp;H801&amp;".jpg"</f>
        <v>jingdian/hubei/jingmen/tc/4.jpg</v>
      </c>
      <c r="D801" s="31">
        <v>28</v>
      </c>
      <c r="E801" s="31" t="str">
        <f t="shared" si="62"/>
        <v>27,29,31,34,42</v>
      </c>
      <c r="F801" s="2" t="str">
        <f>VLOOKUP(G801,city!$A$4:$D$352,4,0)</f>
        <v>荆门</v>
      </c>
      <c r="G801" s="9">
        <f t="shared" si="67"/>
        <v>163</v>
      </c>
      <c r="H801" s="9">
        <f>IF(VLOOKUP(G800,city!$K$4:$M$352,3,0)&gt;H800,H800+1,1)</f>
        <v>4</v>
      </c>
      <c r="I801" s="23" t="s">
        <v>377</v>
      </c>
      <c r="J801" s="23">
        <f t="shared" si="61"/>
        <v>116304</v>
      </c>
      <c r="K801" s="23">
        <f t="shared" si="64"/>
        <v>-1</v>
      </c>
    </row>
    <row r="802" spans="1:11" x14ac:dyDescent="0.15">
      <c r="A802" s="23">
        <f t="shared" si="60"/>
        <v>116401</v>
      </c>
      <c r="B802" s="23" t="s">
        <v>10625</v>
      </c>
      <c r="C802" s="23" t="str">
        <f>"jingdian/"&amp;VLOOKUP(I802,city!$D$4:$P$352,12,FALSE)&amp;"/"&amp;VLOOKUP(I802,city!$D$4:$P$352,13,FALSE)&amp;"/tc/"&amp;H802&amp;".jpg"</f>
        <v>jingdian/hubei/xiaogan/tc/1.jpg</v>
      </c>
      <c r="D802" s="31">
        <v>9</v>
      </c>
      <c r="E802" s="31" t="str">
        <f t="shared" si="62"/>
        <v>9,9,10,11,14</v>
      </c>
      <c r="F802" s="2" t="str">
        <f>VLOOKUP(G802,city!$A$4:$D$352,4,0)</f>
        <v>孝感</v>
      </c>
      <c r="G802" s="9">
        <f t="shared" ref="G802:G805" si="68">IF(H802&gt;H801,G801,G801+1)</f>
        <v>164</v>
      </c>
      <c r="H802" s="9">
        <f>IF(VLOOKUP(G801,city!$K$4:$M$352,3,0)&gt;H801,H801+1,1)</f>
        <v>1</v>
      </c>
      <c r="I802" s="23" t="s">
        <v>379</v>
      </c>
      <c r="J802" s="23">
        <f t="shared" si="61"/>
        <v>116401</v>
      </c>
      <c r="K802" s="23">
        <f t="shared" si="64"/>
        <v>-1</v>
      </c>
    </row>
    <row r="803" spans="1:11" x14ac:dyDescent="0.15">
      <c r="A803" s="23">
        <f t="shared" si="60"/>
        <v>116402</v>
      </c>
      <c r="B803" s="23" t="s">
        <v>10626</v>
      </c>
      <c r="C803" s="23" t="str">
        <f>"jingdian/"&amp;VLOOKUP(I803,city!$D$4:$P$352,12,FALSE)&amp;"/"&amp;VLOOKUP(I803,city!$D$4:$P$352,13,FALSE)&amp;"/tc/"&amp;H803&amp;".jpg"</f>
        <v>jingdian/hubei/xiaogan/tc/2.jpg</v>
      </c>
      <c r="D803" s="31">
        <v>20</v>
      </c>
      <c r="E803" s="31" t="str">
        <f t="shared" si="62"/>
        <v>19,21,22,24,30</v>
      </c>
      <c r="F803" s="2" t="str">
        <f>VLOOKUP(G803,city!$A$4:$D$352,4,0)</f>
        <v>孝感</v>
      </c>
      <c r="G803" s="9">
        <f t="shared" si="68"/>
        <v>164</v>
      </c>
      <c r="H803" s="9">
        <f>IF(VLOOKUP(G802,city!$K$4:$M$352,3,0)&gt;H802,H802+1,1)</f>
        <v>2</v>
      </c>
      <c r="I803" s="23" t="s">
        <v>379</v>
      </c>
      <c r="J803" s="23">
        <f t="shared" si="61"/>
        <v>116402</v>
      </c>
      <c r="K803" s="23">
        <f t="shared" si="64"/>
        <v>-1</v>
      </c>
    </row>
    <row r="804" spans="1:11" x14ac:dyDescent="0.15">
      <c r="A804" s="23">
        <f t="shared" si="60"/>
        <v>116403</v>
      </c>
      <c r="B804" s="23" t="s">
        <v>10627</v>
      </c>
      <c r="C804" s="23" t="str">
        <f>"jingdian/"&amp;VLOOKUP(I804,city!$D$4:$P$352,12,FALSE)&amp;"/"&amp;VLOOKUP(I804,city!$D$4:$P$352,13,FALSE)&amp;"/tc/"&amp;H804&amp;".jpg"</f>
        <v>jingdian/hubei/xiaogan/tc/3.jpg</v>
      </c>
      <c r="D804" s="31">
        <v>98</v>
      </c>
      <c r="E804" s="31" t="str">
        <f t="shared" si="62"/>
        <v>93,103,108,118,147</v>
      </c>
      <c r="F804" s="2" t="str">
        <f>VLOOKUP(G804,city!$A$4:$D$352,4,0)</f>
        <v>孝感</v>
      </c>
      <c r="G804" s="9">
        <f t="shared" si="68"/>
        <v>164</v>
      </c>
      <c r="H804" s="9">
        <f>IF(VLOOKUP(G803,city!$K$4:$M$352,3,0)&gt;H803,H803+1,1)</f>
        <v>3</v>
      </c>
      <c r="I804" s="23" t="s">
        <v>379</v>
      </c>
      <c r="J804" s="23">
        <f t="shared" si="61"/>
        <v>116403</v>
      </c>
      <c r="K804" s="23">
        <f t="shared" si="64"/>
        <v>-1</v>
      </c>
    </row>
    <row r="805" spans="1:11" x14ac:dyDescent="0.15">
      <c r="A805" s="23">
        <f t="shared" si="60"/>
        <v>116404</v>
      </c>
      <c r="B805" s="23" t="s">
        <v>10628</v>
      </c>
      <c r="C805" s="23" t="str">
        <f>"jingdian/"&amp;VLOOKUP(I805,city!$D$4:$P$352,12,FALSE)&amp;"/"&amp;VLOOKUP(I805,city!$D$4:$P$352,13,FALSE)&amp;"/tc/"&amp;H805&amp;".jpg"</f>
        <v>jingdian/hubei/xiaogan/tc/4.jpg</v>
      </c>
      <c r="D805" s="31">
        <v>16</v>
      </c>
      <c r="E805" s="31" t="str">
        <f t="shared" si="62"/>
        <v>15,17,18,19,24</v>
      </c>
      <c r="F805" s="2" t="str">
        <f>VLOOKUP(G805,city!$A$4:$D$352,4,0)</f>
        <v>孝感</v>
      </c>
      <c r="G805" s="9">
        <f t="shared" si="68"/>
        <v>164</v>
      </c>
      <c r="H805" s="9">
        <f>IF(VLOOKUP(G804,city!$K$4:$M$352,3,0)&gt;H804,H804+1,1)</f>
        <v>4</v>
      </c>
      <c r="I805" s="23" t="s">
        <v>379</v>
      </c>
      <c r="J805" s="23">
        <f t="shared" si="61"/>
        <v>116404</v>
      </c>
      <c r="K805" s="23">
        <f t="shared" si="64"/>
        <v>-1</v>
      </c>
    </row>
    <row r="806" spans="1:11" x14ac:dyDescent="0.15">
      <c r="A806" s="23">
        <f t="shared" si="60"/>
        <v>116501</v>
      </c>
      <c r="B806" s="23" t="s">
        <v>10629</v>
      </c>
      <c r="C806" s="23" t="str">
        <f>"jingdian/"&amp;VLOOKUP(I806,city!$D$4:$P$352,12,FALSE)&amp;"/"&amp;VLOOKUP(I806,city!$D$4:$P$352,13,FALSE)&amp;"/tc/"&amp;H806&amp;".jpg"</f>
        <v>jingdian/hubei/jingzhou/tc/1.jpg</v>
      </c>
      <c r="D806" s="31">
        <v>15</v>
      </c>
      <c r="E806" s="31" t="str">
        <f t="shared" si="62"/>
        <v>14,16,17,18,23</v>
      </c>
      <c r="F806" s="2" t="str">
        <f>VLOOKUP(G806,city!$A$4:$D$352,4,0)</f>
        <v>荆州</v>
      </c>
      <c r="G806" s="9">
        <f t="shared" ref="G806:G809" si="69">IF(H806&gt;H805,G805,G805+1)</f>
        <v>165</v>
      </c>
      <c r="H806" s="9">
        <f>IF(VLOOKUP(G805,city!$K$4:$M$352,3,0)&gt;H805,H805+1,1)</f>
        <v>1</v>
      </c>
      <c r="I806" s="23" t="s">
        <v>381</v>
      </c>
      <c r="J806" s="23">
        <f t="shared" si="61"/>
        <v>116501</v>
      </c>
      <c r="K806" s="23">
        <f t="shared" si="64"/>
        <v>-1</v>
      </c>
    </row>
    <row r="807" spans="1:11" x14ac:dyDescent="0.15">
      <c r="A807" s="23">
        <f t="shared" si="60"/>
        <v>116502</v>
      </c>
      <c r="B807" s="23" t="s">
        <v>10630</v>
      </c>
      <c r="C807" s="23" t="str">
        <f>"jingdian/"&amp;VLOOKUP(I807,city!$D$4:$P$352,12,FALSE)&amp;"/"&amp;VLOOKUP(I807,city!$D$4:$P$352,13,FALSE)&amp;"/tc/"&amp;H807&amp;".jpg"</f>
        <v>jingdian/hubei/jingzhou/tc/2.jpg</v>
      </c>
      <c r="D807" s="31">
        <v>138</v>
      </c>
      <c r="E807" s="31" t="str">
        <f t="shared" si="62"/>
        <v>131,145,152,166,207</v>
      </c>
      <c r="F807" s="2" t="str">
        <f>VLOOKUP(G807,city!$A$4:$D$352,4,0)</f>
        <v>荆州</v>
      </c>
      <c r="G807" s="9">
        <f t="shared" si="69"/>
        <v>165</v>
      </c>
      <c r="H807" s="9">
        <f>IF(VLOOKUP(G806,city!$K$4:$M$352,3,0)&gt;H806,H806+1,1)</f>
        <v>2</v>
      </c>
      <c r="I807" s="23" t="s">
        <v>381</v>
      </c>
      <c r="J807" s="23">
        <f t="shared" si="61"/>
        <v>116502</v>
      </c>
      <c r="K807" s="23">
        <f t="shared" si="64"/>
        <v>10</v>
      </c>
    </row>
    <row r="808" spans="1:11" x14ac:dyDescent="0.15">
      <c r="A808" s="23">
        <f t="shared" si="60"/>
        <v>116503</v>
      </c>
      <c r="B808" s="23" t="s">
        <v>10631</v>
      </c>
      <c r="C808" s="23" t="str">
        <f>"jingdian/"&amp;VLOOKUP(I808,city!$D$4:$P$352,12,FALSE)&amp;"/"&amp;VLOOKUP(I808,city!$D$4:$P$352,13,FALSE)&amp;"/tc/"&amp;H808&amp;".jpg"</f>
        <v>jingdian/hubei/jingzhou/tc/3.jpg</v>
      </c>
      <c r="D808" s="31">
        <v>65</v>
      </c>
      <c r="E808" s="31" t="str">
        <f t="shared" si="62"/>
        <v>62,68,72,78,98</v>
      </c>
      <c r="F808" s="2" t="str">
        <f>VLOOKUP(G808,city!$A$4:$D$352,4,0)</f>
        <v>荆州</v>
      </c>
      <c r="G808" s="9">
        <f t="shared" si="69"/>
        <v>165</v>
      </c>
      <c r="H808" s="9">
        <f>IF(VLOOKUP(G807,city!$K$4:$M$352,3,0)&gt;H807,H807+1,1)</f>
        <v>3</v>
      </c>
      <c r="I808" s="23" t="s">
        <v>381</v>
      </c>
      <c r="J808" s="23">
        <f t="shared" si="61"/>
        <v>116503</v>
      </c>
      <c r="K808" s="23">
        <f t="shared" si="64"/>
        <v>-1</v>
      </c>
    </row>
    <row r="809" spans="1:11" x14ac:dyDescent="0.15">
      <c r="A809" s="23">
        <f t="shared" si="60"/>
        <v>116504</v>
      </c>
      <c r="B809" s="23" t="s">
        <v>10632</v>
      </c>
      <c r="C809" s="23" t="str">
        <f>"jingdian/"&amp;VLOOKUP(I809,city!$D$4:$P$352,12,FALSE)&amp;"/"&amp;VLOOKUP(I809,city!$D$4:$P$352,13,FALSE)&amp;"/tc/"&amp;H809&amp;".jpg"</f>
        <v>jingdian/hubei/jingzhou/tc/4.jpg</v>
      </c>
      <c r="D809" s="31">
        <v>21</v>
      </c>
      <c r="E809" s="31" t="str">
        <f t="shared" si="62"/>
        <v>20,22,23,25,32</v>
      </c>
      <c r="F809" s="2" t="str">
        <f>VLOOKUP(G809,city!$A$4:$D$352,4,0)</f>
        <v>荆州</v>
      </c>
      <c r="G809" s="9">
        <f t="shared" si="69"/>
        <v>165</v>
      </c>
      <c r="H809" s="9">
        <f>IF(VLOOKUP(G808,city!$K$4:$M$352,3,0)&gt;H808,H808+1,1)</f>
        <v>4</v>
      </c>
      <c r="I809" s="23" t="s">
        <v>381</v>
      </c>
      <c r="J809" s="23">
        <f t="shared" si="61"/>
        <v>116504</v>
      </c>
      <c r="K809" s="23">
        <f t="shared" si="64"/>
        <v>-1</v>
      </c>
    </row>
    <row r="810" spans="1:11" x14ac:dyDescent="0.15">
      <c r="A810" s="23">
        <f t="shared" si="60"/>
        <v>116601</v>
      </c>
      <c r="B810" s="23" t="s">
        <v>10633</v>
      </c>
      <c r="C810" s="23" t="str">
        <f>"jingdian/"&amp;VLOOKUP(I810,city!$D$4:$P$352,12,FALSE)&amp;"/"&amp;VLOOKUP(I810,city!$D$4:$P$352,13,FALSE)&amp;"/tc/"&amp;H810&amp;".jpg"</f>
        <v>jingdian/hubei/huanggang/tc/1.jpg</v>
      </c>
      <c r="D810" s="31">
        <v>11</v>
      </c>
      <c r="E810" s="31" t="str">
        <f t="shared" si="62"/>
        <v>10,12,12,13,17</v>
      </c>
      <c r="F810" s="2" t="str">
        <f>VLOOKUP(G810,city!$A$4:$D$352,4,0)</f>
        <v>黄冈</v>
      </c>
      <c r="G810" s="9">
        <f t="shared" ref="G810:G813" si="70">IF(H810&gt;H809,G809,G809+1)</f>
        <v>166</v>
      </c>
      <c r="H810" s="9">
        <f>IF(VLOOKUP(G809,city!$K$4:$M$352,3,0)&gt;H809,H809+1,1)</f>
        <v>1</v>
      </c>
      <c r="I810" s="23" t="s">
        <v>383</v>
      </c>
      <c r="J810" s="23">
        <f t="shared" si="61"/>
        <v>116601</v>
      </c>
      <c r="K810" s="23">
        <f t="shared" si="64"/>
        <v>-1</v>
      </c>
    </row>
    <row r="811" spans="1:11" x14ac:dyDescent="0.15">
      <c r="A811" s="23">
        <f t="shared" si="60"/>
        <v>116602</v>
      </c>
      <c r="B811" s="23" t="s">
        <v>10634</v>
      </c>
      <c r="C811" s="23" t="str">
        <f>"jingdian/"&amp;VLOOKUP(I811,city!$D$4:$P$352,12,FALSE)&amp;"/"&amp;VLOOKUP(I811,city!$D$4:$P$352,13,FALSE)&amp;"/tc/"&amp;H811&amp;".jpg"</f>
        <v>jingdian/hubei/huanggang/tc/2.jpg</v>
      </c>
      <c r="D811" s="31">
        <v>20</v>
      </c>
      <c r="E811" s="31" t="str">
        <f t="shared" si="62"/>
        <v>19,21,22,24,30</v>
      </c>
      <c r="F811" s="2" t="str">
        <f>VLOOKUP(G811,city!$A$4:$D$352,4,0)</f>
        <v>黄冈</v>
      </c>
      <c r="G811" s="9">
        <f t="shared" si="70"/>
        <v>166</v>
      </c>
      <c r="H811" s="9">
        <f>IF(VLOOKUP(G810,city!$K$4:$M$352,3,0)&gt;H810,H810+1,1)</f>
        <v>2</v>
      </c>
      <c r="I811" s="23" t="s">
        <v>383</v>
      </c>
      <c r="J811" s="23">
        <f t="shared" si="61"/>
        <v>116602</v>
      </c>
      <c r="K811" s="23">
        <f t="shared" si="64"/>
        <v>-1</v>
      </c>
    </row>
    <row r="812" spans="1:11" x14ac:dyDescent="0.15">
      <c r="A812" s="23">
        <f t="shared" si="60"/>
        <v>116603</v>
      </c>
      <c r="B812" s="23" t="s">
        <v>10635</v>
      </c>
      <c r="C812" s="23" t="str">
        <f>"jingdian/"&amp;VLOOKUP(I812,city!$D$4:$P$352,12,FALSE)&amp;"/"&amp;VLOOKUP(I812,city!$D$4:$P$352,13,FALSE)&amp;"/tc/"&amp;H812&amp;".jpg"</f>
        <v>jingdian/hubei/huanggang/tc/3.jpg</v>
      </c>
      <c r="D812" s="31">
        <v>145</v>
      </c>
      <c r="E812" s="31" t="str">
        <f t="shared" si="62"/>
        <v>138,152,160,174,218</v>
      </c>
      <c r="F812" s="2" t="str">
        <f>VLOOKUP(G812,city!$A$4:$D$352,4,0)</f>
        <v>黄冈</v>
      </c>
      <c r="G812" s="9">
        <f t="shared" si="70"/>
        <v>166</v>
      </c>
      <c r="H812" s="9">
        <f>IF(VLOOKUP(G811,city!$K$4:$M$352,3,0)&gt;H811,H811+1,1)</f>
        <v>3</v>
      </c>
      <c r="I812" s="23" t="s">
        <v>383</v>
      </c>
      <c r="J812" s="23">
        <f t="shared" si="61"/>
        <v>116603</v>
      </c>
      <c r="K812" s="23">
        <f t="shared" si="64"/>
        <v>10</v>
      </c>
    </row>
    <row r="813" spans="1:11" x14ac:dyDescent="0.15">
      <c r="A813" s="23">
        <f t="shared" si="60"/>
        <v>116604</v>
      </c>
      <c r="B813" s="23" t="s">
        <v>10636</v>
      </c>
      <c r="C813" s="23" t="str">
        <f>"jingdian/"&amp;VLOOKUP(I813,city!$D$4:$P$352,12,FALSE)&amp;"/"&amp;VLOOKUP(I813,city!$D$4:$P$352,13,FALSE)&amp;"/tc/"&amp;H813&amp;".jpg"</f>
        <v>jingdian/hubei/huanggang/tc/4.jpg</v>
      </c>
      <c r="D813" s="31">
        <v>1</v>
      </c>
      <c r="E813" s="31" t="str">
        <f t="shared" si="62"/>
        <v>1,1,1,1,2</v>
      </c>
      <c r="F813" s="2" t="str">
        <f>VLOOKUP(G813,city!$A$4:$D$352,4,0)</f>
        <v>黄冈</v>
      </c>
      <c r="G813" s="9">
        <f t="shared" si="70"/>
        <v>166</v>
      </c>
      <c r="H813" s="9">
        <f>IF(VLOOKUP(G812,city!$K$4:$M$352,3,0)&gt;H812,H812+1,1)</f>
        <v>4</v>
      </c>
      <c r="I813" s="23" t="s">
        <v>383</v>
      </c>
      <c r="J813" s="23">
        <f t="shared" si="61"/>
        <v>116604</v>
      </c>
      <c r="K813" s="23">
        <f t="shared" si="64"/>
        <v>-1</v>
      </c>
    </row>
    <row r="814" spans="1:11" x14ac:dyDescent="0.15">
      <c r="A814" s="23">
        <f t="shared" si="60"/>
        <v>116701</v>
      </c>
      <c r="B814" s="23" t="s">
        <v>10637</v>
      </c>
      <c r="C814" s="23" t="str">
        <f>"jingdian/"&amp;VLOOKUP(I814,city!$D$4:$P$352,12,FALSE)&amp;"/"&amp;VLOOKUP(I814,city!$D$4:$P$352,13,FALSE)&amp;"/tc/"&amp;H814&amp;".jpg"</f>
        <v>jingdian/hubei/xianning/tc/1.jpg</v>
      </c>
      <c r="D814" s="31">
        <v>2</v>
      </c>
      <c r="E814" s="31" t="str">
        <f t="shared" si="62"/>
        <v>2,2,2,2,3</v>
      </c>
      <c r="F814" s="2" t="str">
        <f>VLOOKUP(G814,city!$A$4:$D$352,4,0)</f>
        <v>咸宁</v>
      </c>
      <c r="G814" s="9">
        <f t="shared" ref="G814:G817" si="71">IF(H814&gt;H813,G813,G813+1)</f>
        <v>167</v>
      </c>
      <c r="H814" s="9">
        <f>IF(VLOOKUP(G813,city!$K$4:$M$352,3,0)&gt;H813,H813+1,1)</f>
        <v>1</v>
      </c>
      <c r="I814" s="23" t="s">
        <v>385</v>
      </c>
      <c r="J814" s="23">
        <f t="shared" si="61"/>
        <v>116701</v>
      </c>
      <c r="K814" s="23">
        <f t="shared" si="64"/>
        <v>-1</v>
      </c>
    </row>
    <row r="815" spans="1:11" x14ac:dyDescent="0.15">
      <c r="A815" s="23">
        <f t="shared" si="60"/>
        <v>116702</v>
      </c>
      <c r="B815" s="23" t="s">
        <v>10638</v>
      </c>
      <c r="C815" s="23" t="str">
        <f>"jingdian/"&amp;VLOOKUP(I815,city!$D$4:$P$352,12,FALSE)&amp;"/"&amp;VLOOKUP(I815,city!$D$4:$P$352,13,FALSE)&amp;"/tc/"&amp;H815&amp;".jpg"</f>
        <v>jingdian/hubei/xianning/tc/2.jpg</v>
      </c>
      <c r="D815" s="31">
        <v>24</v>
      </c>
      <c r="E815" s="31" t="str">
        <f t="shared" si="62"/>
        <v>23,25,26,29,36</v>
      </c>
      <c r="F815" s="2" t="str">
        <f>VLOOKUP(G815,city!$A$4:$D$352,4,0)</f>
        <v>咸宁</v>
      </c>
      <c r="G815" s="9">
        <f t="shared" si="71"/>
        <v>167</v>
      </c>
      <c r="H815" s="9">
        <f>IF(VLOOKUP(G814,city!$K$4:$M$352,3,0)&gt;H814,H814+1,1)</f>
        <v>2</v>
      </c>
      <c r="I815" s="23" t="s">
        <v>385</v>
      </c>
      <c r="J815" s="23">
        <f t="shared" si="61"/>
        <v>116702</v>
      </c>
      <c r="K815" s="23">
        <f t="shared" si="64"/>
        <v>-1</v>
      </c>
    </row>
    <row r="816" spans="1:11" x14ac:dyDescent="0.15">
      <c r="A816" s="23">
        <f t="shared" si="60"/>
        <v>116703</v>
      </c>
      <c r="B816" s="23" t="s">
        <v>10639</v>
      </c>
      <c r="C816" s="23" t="str">
        <f>"jingdian/"&amp;VLOOKUP(I816,city!$D$4:$P$352,12,FALSE)&amp;"/"&amp;VLOOKUP(I816,city!$D$4:$P$352,13,FALSE)&amp;"/tc/"&amp;H816&amp;".jpg"</f>
        <v>jingdian/hubei/xianning/tc/3.jpg</v>
      </c>
      <c r="D816" s="31">
        <v>28</v>
      </c>
      <c r="E816" s="31" t="str">
        <f t="shared" si="62"/>
        <v>27,29,31,34,42</v>
      </c>
      <c r="F816" s="2" t="str">
        <f>VLOOKUP(G816,city!$A$4:$D$352,4,0)</f>
        <v>咸宁</v>
      </c>
      <c r="G816" s="9">
        <f t="shared" si="71"/>
        <v>167</v>
      </c>
      <c r="H816" s="9">
        <f>IF(VLOOKUP(G815,city!$K$4:$M$352,3,0)&gt;H815,H815+1,1)</f>
        <v>3</v>
      </c>
      <c r="I816" s="23" t="s">
        <v>385</v>
      </c>
      <c r="J816" s="23">
        <f t="shared" si="61"/>
        <v>116703</v>
      </c>
      <c r="K816" s="23">
        <f t="shared" si="64"/>
        <v>-1</v>
      </c>
    </row>
    <row r="817" spans="1:11" x14ac:dyDescent="0.15">
      <c r="A817" s="23">
        <f t="shared" si="60"/>
        <v>116704</v>
      </c>
      <c r="B817" s="23" t="s">
        <v>10640</v>
      </c>
      <c r="C817" s="23" t="str">
        <f>"jingdian/"&amp;VLOOKUP(I817,city!$D$4:$P$352,12,FALSE)&amp;"/"&amp;VLOOKUP(I817,city!$D$4:$P$352,13,FALSE)&amp;"/tc/"&amp;H817&amp;".jpg"</f>
        <v>jingdian/hubei/xianning/tc/4.jpg</v>
      </c>
      <c r="D817" s="31">
        <v>188</v>
      </c>
      <c r="E817" s="31" t="str">
        <f t="shared" si="62"/>
        <v>179,197,207,226,282</v>
      </c>
      <c r="F817" s="2" t="str">
        <f>VLOOKUP(G817,city!$A$4:$D$352,4,0)</f>
        <v>咸宁</v>
      </c>
      <c r="G817" s="9">
        <f t="shared" si="71"/>
        <v>167</v>
      </c>
      <c r="H817" s="9">
        <f>IF(VLOOKUP(G816,city!$K$4:$M$352,3,0)&gt;H816,H816+1,1)</f>
        <v>4</v>
      </c>
      <c r="I817" s="23" t="s">
        <v>385</v>
      </c>
      <c r="J817" s="23">
        <f t="shared" si="61"/>
        <v>116704</v>
      </c>
      <c r="K817" s="23">
        <f t="shared" si="64"/>
        <v>10</v>
      </c>
    </row>
    <row r="818" spans="1:11" x14ac:dyDescent="0.15">
      <c r="A818" s="23">
        <f t="shared" si="60"/>
        <v>116801</v>
      </c>
      <c r="B818" s="23" t="s">
        <v>10641</v>
      </c>
      <c r="C818" s="23" t="str">
        <f>"jingdian/"&amp;VLOOKUP(I818,city!$D$4:$P$352,12,FALSE)&amp;"/"&amp;VLOOKUP(I818,city!$D$4:$P$352,13,FALSE)&amp;"/tc/"&amp;H818&amp;".jpg"</f>
        <v>jingdian/hubei/suizhou/tc/1.jpg</v>
      </c>
      <c r="D818" s="31">
        <v>2</v>
      </c>
      <c r="E818" s="31" t="str">
        <f t="shared" si="62"/>
        <v>2,2,2,2,3</v>
      </c>
      <c r="F818" s="2" t="str">
        <f>VLOOKUP(G818,city!$A$4:$D$352,4,0)</f>
        <v>随州</v>
      </c>
      <c r="G818" s="9">
        <f t="shared" ref="G818:G821" si="72">IF(H818&gt;H817,G817,G817+1)</f>
        <v>168</v>
      </c>
      <c r="H818" s="9">
        <f>IF(VLOOKUP(G817,city!$K$4:$M$352,3,0)&gt;H817,H817+1,1)</f>
        <v>1</v>
      </c>
      <c r="I818" s="23" t="s">
        <v>387</v>
      </c>
      <c r="J818" s="23">
        <f t="shared" si="61"/>
        <v>116801</v>
      </c>
      <c r="K818" s="23">
        <f t="shared" si="64"/>
        <v>-1</v>
      </c>
    </row>
    <row r="819" spans="1:11" x14ac:dyDescent="0.15">
      <c r="A819" s="23">
        <f t="shared" si="60"/>
        <v>116802</v>
      </c>
      <c r="B819" s="23" t="s">
        <v>10642</v>
      </c>
      <c r="C819" s="23" t="str">
        <f>"jingdian/"&amp;VLOOKUP(I819,city!$D$4:$P$352,12,FALSE)&amp;"/"&amp;VLOOKUP(I819,city!$D$4:$P$352,13,FALSE)&amp;"/tc/"&amp;H819&amp;".jpg"</f>
        <v>jingdian/hubei/suizhou/tc/2.jpg</v>
      </c>
      <c r="D819" s="31">
        <v>5</v>
      </c>
      <c r="E819" s="31" t="str">
        <f t="shared" si="62"/>
        <v>5,5,6,6,8</v>
      </c>
      <c r="F819" s="2" t="str">
        <f>VLOOKUP(G819,city!$A$4:$D$352,4,0)</f>
        <v>随州</v>
      </c>
      <c r="G819" s="9">
        <f t="shared" si="72"/>
        <v>168</v>
      </c>
      <c r="H819" s="9">
        <f>IF(VLOOKUP(G818,city!$K$4:$M$352,3,0)&gt;H818,H818+1,1)</f>
        <v>2</v>
      </c>
      <c r="I819" s="23" t="s">
        <v>387</v>
      </c>
      <c r="J819" s="23">
        <f t="shared" si="61"/>
        <v>116802</v>
      </c>
      <c r="K819" s="23">
        <f t="shared" si="64"/>
        <v>-1</v>
      </c>
    </row>
    <row r="820" spans="1:11" x14ac:dyDescent="0.15">
      <c r="A820" s="23">
        <f t="shared" si="60"/>
        <v>116803</v>
      </c>
      <c r="B820" s="23" t="s">
        <v>10643</v>
      </c>
      <c r="C820" s="23" t="str">
        <f>"jingdian/"&amp;VLOOKUP(I820,city!$D$4:$P$352,12,FALSE)&amp;"/"&amp;VLOOKUP(I820,city!$D$4:$P$352,13,FALSE)&amp;"/tc/"&amp;H820&amp;".jpg"</f>
        <v>jingdian/hubei/suizhou/tc/3.jpg</v>
      </c>
      <c r="D820" s="31">
        <v>5</v>
      </c>
      <c r="E820" s="31" t="str">
        <f t="shared" si="62"/>
        <v>5,5,6,6,8</v>
      </c>
      <c r="F820" s="2" t="str">
        <f>VLOOKUP(G820,city!$A$4:$D$352,4,0)</f>
        <v>随州</v>
      </c>
      <c r="G820" s="9">
        <f t="shared" si="72"/>
        <v>168</v>
      </c>
      <c r="H820" s="9">
        <f>IF(VLOOKUP(G819,city!$K$4:$M$352,3,0)&gt;H819,H819+1,1)</f>
        <v>3</v>
      </c>
      <c r="I820" s="23" t="s">
        <v>387</v>
      </c>
      <c r="J820" s="23">
        <f t="shared" si="61"/>
        <v>116803</v>
      </c>
      <c r="K820" s="23">
        <f t="shared" si="64"/>
        <v>-1</v>
      </c>
    </row>
    <row r="821" spans="1:11" x14ac:dyDescent="0.15">
      <c r="A821" s="23">
        <f t="shared" si="60"/>
        <v>116804</v>
      </c>
      <c r="B821" s="23" t="s">
        <v>10644</v>
      </c>
      <c r="C821" s="23" t="str">
        <f>"jingdian/"&amp;VLOOKUP(I821,city!$D$4:$P$352,12,FALSE)&amp;"/"&amp;VLOOKUP(I821,city!$D$4:$P$352,13,FALSE)&amp;"/tc/"&amp;H821&amp;".jpg"</f>
        <v>jingdian/hubei/suizhou/tc/4.jpg</v>
      </c>
      <c r="D821" s="31">
        <v>13</v>
      </c>
      <c r="E821" s="31" t="str">
        <f t="shared" si="62"/>
        <v>12,14,14,16,20</v>
      </c>
      <c r="F821" s="2" t="str">
        <f>VLOOKUP(G821,city!$A$4:$D$352,4,0)</f>
        <v>随州</v>
      </c>
      <c r="G821" s="9">
        <f t="shared" si="72"/>
        <v>168</v>
      </c>
      <c r="H821" s="9">
        <f>IF(VLOOKUP(G820,city!$K$4:$M$352,3,0)&gt;H820,H820+1,1)</f>
        <v>4</v>
      </c>
      <c r="I821" s="23" t="s">
        <v>387</v>
      </c>
      <c r="J821" s="23">
        <f t="shared" si="61"/>
        <v>116804</v>
      </c>
      <c r="K821" s="23">
        <f t="shared" si="64"/>
        <v>-1</v>
      </c>
    </row>
    <row r="822" spans="1:11" x14ac:dyDescent="0.15">
      <c r="A822" s="23">
        <f t="shared" si="60"/>
        <v>116901</v>
      </c>
      <c r="B822" s="23" t="s">
        <v>10645</v>
      </c>
      <c r="C822" s="23" t="str">
        <f>"jingdian/"&amp;VLOOKUP(I822,city!$D$4:$P$352,12,FALSE)&amp;"/"&amp;VLOOKUP(I822,city!$D$4:$P$352,13,FALSE)&amp;"/tc/"&amp;H822&amp;".jpg"</f>
        <v>jingdian/hubei/enshi/tc/1.jpg</v>
      </c>
      <c r="D822" s="31">
        <v>39</v>
      </c>
      <c r="E822" s="31" t="str">
        <f t="shared" si="62"/>
        <v>37,41,43,47,59</v>
      </c>
      <c r="F822" s="2" t="str">
        <f>VLOOKUP(G822,city!$A$4:$D$352,4,0)</f>
        <v>恩施</v>
      </c>
      <c r="G822" s="9">
        <f t="shared" ref="G822:G825" si="73">IF(H822&gt;H821,G821,G821+1)</f>
        <v>169</v>
      </c>
      <c r="H822" s="9">
        <f>IF(VLOOKUP(G821,city!$K$4:$M$352,3,0)&gt;H821,H821+1,1)</f>
        <v>1</v>
      </c>
      <c r="I822" s="23" t="s">
        <v>389</v>
      </c>
      <c r="J822" s="23">
        <f t="shared" si="61"/>
        <v>116901</v>
      </c>
      <c r="K822" s="23">
        <f t="shared" si="64"/>
        <v>-1</v>
      </c>
    </row>
    <row r="823" spans="1:11" x14ac:dyDescent="0.15">
      <c r="A823" s="23">
        <f t="shared" si="60"/>
        <v>116902</v>
      </c>
      <c r="B823" s="23" t="s">
        <v>10646</v>
      </c>
      <c r="C823" s="23" t="str">
        <f>"jingdian/"&amp;VLOOKUP(I823,city!$D$4:$P$352,12,FALSE)&amp;"/"&amp;VLOOKUP(I823,city!$D$4:$P$352,13,FALSE)&amp;"/tc/"&amp;H823&amp;".jpg"</f>
        <v>jingdian/hubei/enshi/tc/2.jpg</v>
      </c>
      <c r="D823" s="31">
        <v>7</v>
      </c>
      <c r="E823" s="31" t="str">
        <f t="shared" si="62"/>
        <v>7,7,8,8,11</v>
      </c>
      <c r="F823" s="2" t="str">
        <f>VLOOKUP(G823,city!$A$4:$D$352,4,0)</f>
        <v>恩施</v>
      </c>
      <c r="G823" s="9">
        <f t="shared" si="73"/>
        <v>169</v>
      </c>
      <c r="H823" s="9">
        <f>IF(VLOOKUP(G822,city!$K$4:$M$352,3,0)&gt;H822,H822+1,1)</f>
        <v>2</v>
      </c>
      <c r="I823" s="23" t="s">
        <v>389</v>
      </c>
      <c r="J823" s="23">
        <f t="shared" si="61"/>
        <v>116902</v>
      </c>
      <c r="K823" s="23">
        <f t="shared" si="64"/>
        <v>-1</v>
      </c>
    </row>
    <row r="824" spans="1:11" x14ac:dyDescent="0.15">
      <c r="A824" s="23">
        <f t="shared" si="60"/>
        <v>116903</v>
      </c>
      <c r="B824" s="23" t="s">
        <v>10647</v>
      </c>
      <c r="C824" s="23" t="str">
        <f>"jingdian/"&amp;VLOOKUP(I824,city!$D$4:$P$352,12,FALSE)&amp;"/"&amp;VLOOKUP(I824,city!$D$4:$P$352,13,FALSE)&amp;"/tc/"&amp;H824&amp;".jpg"</f>
        <v>jingdian/hubei/enshi/tc/3.jpg</v>
      </c>
      <c r="D824" s="31">
        <v>35</v>
      </c>
      <c r="E824" s="31" t="str">
        <f t="shared" si="62"/>
        <v>33,37,39,42,53</v>
      </c>
      <c r="F824" s="2" t="str">
        <f>VLOOKUP(G824,city!$A$4:$D$352,4,0)</f>
        <v>恩施</v>
      </c>
      <c r="G824" s="9">
        <f t="shared" si="73"/>
        <v>169</v>
      </c>
      <c r="H824" s="9">
        <f>IF(VLOOKUP(G823,city!$K$4:$M$352,3,0)&gt;H823,H823+1,1)</f>
        <v>3</v>
      </c>
      <c r="I824" s="23" t="s">
        <v>389</v>
      </c>
      <c r="J824" s="23">
        <f t="shared" si="61"/>
        <v>116903</v>
      </c>
      <c r="K824" s="23">
        <f t="shared" si="64"/>
        <v>-1</v>
      </c>
    </row>
    <row r="825" spans="1:11" x14ac:dyDescent="0.15">
      <c r="A825" s="23">
        <f t="shared" si="60"/>
        <v>116904</v>
      </c>
      <c r="B825" s="23" t="s">
        <v>10648</v>
      </c>
      <c r="C825" s="23" t="str">
        <f>"jingdian/"&amp;VLOOKUP(I825,city!$D$4:$P$352,12,FALSE)&amp;"/"&amp;VLOOKUP(I825,city!$D$4:$P$352,13,FALSE)&amp;"/tc/"&amp;H825&amp;".jpg"</f>
        <v>jingdian/hubei/enshi/tc/4.jpg</v>
      </c>
      <c r="D825" s="31">
        <v>5</v>
      </c>
      <c r="E825" s="31" t="str">
        <f t="shared" si="62"/>
        <v>5,5,6,6,8</v>
      </c>
      <c r="F825" s="2" t="str">
        <f>VLOOKUP(G825,city!$A$4:$D$352,4,0)</f>
        <v>恩施</v>
      </c>
      <c r="G825" s="9">
        <f t="shared" si="73"/>
        <v>169</v>
      </c>
      <c r="H825" s="9">
        <f>IF(VLOOKUP(G824,city!$K$4:$M$352,3,0)&gt;H824,H824+1,1)</f>
        <v>4</v>
      </c>
      <c r="I825" s="23" t="s">
        <v>389</v>
      </c>
      <c r="J825" s="23">
        <f t="shared" si="61"/>
        <v>116904</v>
      </c>
      <c r="K825" s="23">
        <f t="shared" si="64"/>
        <v>-1</v>
      </c>
    </row>
    <row r="826" spans="1:11" x14ac:dyDescent="0.15">
      <c r="A826" s="23">
        <f t="shared" ref="A826:A889" si="74">H826+G826*100+100000</f>
        <v>117001</v>
      </c>
      <c r="B826" s="23" t="s">
        <v>10649</v>
      </c>
      <c r="C826" s="23" t="str">
        <f>"jingdian/"&amp;VLOOKUP(I826,city!$D$4:$P$352,12,FALSE)&amp;"/"&amp;VLOOKUP(I826,city!$D$4:$P$352,13,FALSE)&amp;"/tc/"&amp;H826&amp;".jpg"</f>
        <v>jingdian/hunan/changsha/tc/1.jpg</v>
      </c>
      <c r="D826" s="31">
        <v>50</v>
      </c>
      <c r="E826" s="31" t="str">
        <f t="shared" si="62"/>
        <v>48,53,55,60,75</v>
      </c>
      <c r="F826" s="2" t="str">
        <f>VLOOKUP(G826,city!$A$4:$D$352,4,0)</f>
        <v>长沙</v>
      </c>
      <c r="G826" s="9">
        <f t="shared" ref="G826:G889" si="75">IF(H826&gt;H825,G825,G825+1)</f>
        <v>170</v>
      </c>
      <c r="H826" s="9">
        <f>IF(VLOOKUP(G825,city!$K$4:$M$352,3,0)&gt;H825,H825+1,1)</f>
        <v>1</v>
      </c>
      <c r="I826" s="23" t="s">
        <v>392</v>
      </c>
      <c r="J826" s="23">
        <f t="shared" ref="J826:J889" si="76">A826</f>
        <v>117001</v>
      </c>
      <c r="K826" s="23">
        <f t="shared" si="64"/>
        <v>-1</v>
      </c>
    </row>
    <row r="827" spans="1:11" x14ac:dyDescent="0.15">
      <c r="A827" s="23">
        <f t="shared" si="74"/>
        <v>117002</v>
      </c>
      <c r="B827" s="23" t="s">
        <v>10650</v>
      </c>
      <c r="C827" s="23" t="str">
        <f>"jingdian/"&amp;VLOOKUP(I827,city!$D$4:$P$352,12,FALSE)&amp;"/"&amp;VLOOKUP(I827,city!$D$4:$P$352,13,FALSE)&amp;"/tc/"&amp;H827&amp;".jpg"</f>
        <v>jingdian/hunan/changsha/tc/2.jpg</v>
      </c>
      <c r="D827" s="31">
        <v>10</v>
      </c>
      <c r="E827" s="31" t="str">
        <f t="shared" si="62"/>
        <v>10,11,11,12,15</v>
      </c>
      <c r="F827" s="2" t="str">
        <f>VLOOKUP(G827,city!$A$4:$D$352,4,0)</f>
        <v>长沙</v>
      </c>
      <c r="G827" s="9">
        <f t="shared" si="75"/>
        <v>170</v>
      </c>
      <c r="H827" s="9">
        <f>IF(VLOOKUP(G826,city!$K$4:$M$352,3,0)&gt;H826,H826+1,1)</f>
        <v>2</v>
      </c>
      <c r="I827" s="23" t="s">
        <v>392</v>
      </c>
      <c r="J827" s="23">
        <f t="shared" si="76"/>
        <v>117002</v>
      </c>
      <c r="K827" s="23">
        <f t="shared" si="64"/>
        <v>-1</v>
      </c>
    </row>
    <row r="828" spans="1:11" x14ac:dyDescent="0.15">
      <c r="A828" s="23">
        <f t="shared" si="74"/>
        <v>117003</v>
      </c>
      <c r="B828" s="23" t="s">
        <v>10651</v>
      </c>
      <c r="C828" s="23" t="str">
        <f>"jingdian/"&amp;VLOOKUP(I828,city!$D$4:$P$352,12,FALSE)&amp;"/"&amp;VLOOKUP(I828,city!$D$4:$P$352,13,FALSE)&amp;"/tc/"&amp;H828&amp;".jpg"</f>
        <v>jingdian/hunan/changsha/tc/3.jpg</v>
      </c>
      <c r="D828" s="31">
        <v>10</v>
      </c>
      <c r="E828" s="31" t="str">
        <f t="shared" si="62"/>
        <v>10,11,11,12,15</v>
      </c>
      <c r="F828" s="2" t="str">
        <f>VLOOKUP(G828,city!$A$4:$D$352,4,0)</f>
        <v>长沙</v>
      </c>
      <c r="G828" s="9">
        <f t="shared" si="75"/>
        <v>170</v>
      </c>
      <c r="H828" s="9">
        <f>IF(VLOOKUP(G827,city!$K$4:$M$352,3,0)&gt;H827,H827+1,1)</f>
        <v>3</v>
      </c>
      <c r="I828" s="23" t="s">
        <v>392</v>
      </c>
      <c r="J828" s="23">
        <f t="shared" si="76"/>
        <v>117003</v>
      </c>
      <c r="K828" s="23">
        <f t="shared" si="64"/>
        <v>-1</v>
      </c>
    </row>
    <row r="829" spans="1:11" x14ac:dyDescent="0.15">
      <c r="A829" s="23">
        <f t="shared" si="74"/>
        <v>117004</v>
      </c>
      <c r="B829" s="23" t="s">
        <v>9233</v>
      </c>
      <c r="C829" s="23" t="str">
        <f>"jingdian/"&amp;VLOOKUP(I829,city!$D$4:$P$352,12,FALSE)&amp;"/"&amp;VLOOKUP(I829,city!$D$4:$P$352,13,FALSE)&amp;"/tc/"&amp;H829&amp;".jpg"</f>
        <v>jingdian/hunan/changsha/tc/4.jpg</v>
      </c>
      <c r="D829" s="31">
        <v>55</v>
      </c>
      <c r="E829" s="31" t="str">
        <f t="shared" si="62"/>
        <v>52,58,61,66,83</v>
      </c>
      <c r="F829" s="2" t="str">
        <f>VLOOKUP(G829,city!$A$4:$D$352,4,0)</f>
        <v>长沙</v>
      </c>
      <c r="G829" s="9">
        <f t="shared" si="75"/>
        <v>170</v>
      </c>
      <c r="H829" s="9">
        <f>IF(VLOOKUP(G828,city!$K$4:$M$352,3,0)&gt;H828,H828+1,1)</f>
        <v>4</v>
      </c>
      <c r="I829" s="23" t="s">
        <v>392</v>
      </c>
      <c r="J829" s="23">
        <f t="shared" si="76"/>
        <v>117004</v>
      </c>
      <c r="K829" s="23">
        <f t="shared" si="64"/>
        <v>-1</v>
      </c>
    </row>
    <row r="830" spans="1:11" x14ac:dyDescent="0.15">
      <c r="A830" s="23">
        <f t="shared" si="74"/>
        <v>117005</v>
      </c>
      <c r="B830" s="23" t="s">
        <v>10652</v>
      </c>
      <c r="C830" s="23" t="str">
        <f>"jingdian/"&amp;VLOOKUP(I830,city!$D$4:$P$352,12,FALSE)&amp;"/"&amp;VLOOKUP(I830,city!$D$4:$P$352,13,FALSE)&amp;"/tc/"&amp;H830&amp;".jpg"</f>
        <v>jingdian/hunan/changsha/tc/5.jpg</v>
      </c>
      <c r="D830" s="31">
        <v>75</v>
      </c>
      <c r="E830" s="31" t="str">
        <f t="shared" si="62"/>
        <v>71,79,83,90,113</v>
      </c>
      <c r="F830" s="2" t="str">
        <f>VLOOKUP(G830,city!$A$4:$D$352,4,0)</f>
        <v>长沙</v>
      </c>
      <c r="G830" s="9">
        <f t="shared" si="75"/>
        <v>170</v>
      </c>
      <c r="H830" s="9">
        <f>IF(VLOOKUP(G829,city!$K$4:$M$352,3,0)&gt;H829,H829+1,1)</f>
        <v>5</v>
      </c>
      <c r="I830" s="23" t="s">
        <v>392</v>
      </c>
      <c r="J830" s="23">
        <f t="shared" si="76"/>
        <v>117005</v>
      </c>
      <c r="K830" s="23">
        <f t="shared" si="64"/>
        <v>-1</v>
      </c>
    </row>
    <row r="831" spans="1:11" x14ac:dyDescent="0.15">
      <c r="A831" s="23">
        <f t="shared" si="74"/>
        <v>117101</v>
      </c>
      <c r="B831" s="23" t="s">
        <v>10653</v>
      </c>
      <c r="C831" s="23" t="str">
        <f>"jingdian/"&amp;VLOOKUP(I831,city!$D$4:$P$352,12,FALSE)&amp;"/"&amp;VLOOKUP(I831,city!$D$4:$P$352,13,FALSE)&amp;"/tc/"&amp;H831&amp;".jpg"</f>
        <v>jingdian/hunan/zhuzhou/tc/1.jpg</v>
      </c>
      <c r="D831" s="31">
        <v>48</v>
      </c>
      <c r="E831" s="31" t="str">
        <f t="shared" si="62"/>
        <v>46,50,53,58,72</v>
      </c>
      <c r="F831" s="2" t="str">
        <f>VLOOKUP(G831,city!$A$4:$D$352,4,0)</f>
        <v>株洲</v>
      </c>
      <c r="G831" s="9">
        <f t="shared" si="75"/>
        <v>171</v>
      </c>
      <c r="H831" s="9">
        <f>IF(VLOOKUP(G830,city!$K$4:$M$352,3,0)&gt;H830,H830+1,1)</f>
        <v>1</v>
      </c>
      <c r="I831" s="23" t="s">
        <v>395</v>
      </c>
      <c r="J831" s="23">
        <f t="shared" si="76"/>
        <v>117101</v>
      </c>
      <c r="K831" s="23">
        <f t="shared" si="64"/>
        <v>-1</v>
      </c>
    </row>
    <row r="832" spans="1:11" x14ac:dyDescent="0.15">
      <c r="A832" s="23">
        <f t="shared" si="74"/>
        <v>117102</v>
      </c>
      <c r="B832" s="23" t="s">
        <v>9239</v>
      </c>
      <c r="C832" s="23" t="str">
        <f>"jingdian/"&amp;VLOOKUP(I832,city!$D$4:$P$352,12,FALSE)&amp;"/"&amp;VLOOKUP(I832,city!$D$4:$P$352,13,FALSE)&amp;"/tc/"&amp;H832&amp;".jpg"</f>
        <v>jingdian/hunan/zhuzhou/tc/2.jpg</v>
      </c>
      <c r="D832" s="31">
        <v>78</v>
      </c>
      <c r="E832" s="31" t="str">
        <f t="shared" si="62"/>
        <v>74,82,86,94,117</v>
      </c>
      <c r="F832" s="2" t="str">
        <f>VLOOKUP(G832,city!$A$4:$D$352,4,0)</f>
        <v>株洲</v>
      </c>
      <c r="G832" s="9">
        <f t="shared" si="75"/>
        <v>171</v>
      </c>
      <c r="H832" s="9">
        <f>IF(VLOOKUP(G831,city!$K$4:$M$352,3,0)&gt;H831,H831+1,1)</f>
        <v>2</v>
      </c>
      <c r="I832" s="23" t="s">
        <v>395</v>
      </c>
      <c r="J832" s="23">
        <f t="shared" si="76"/>
        <v>117102</v>
      </c>
      <c r="K832" s="23">
        <f t="shared" si="64"/>
        <v>-1</v>
      </c>
    </row>
    <row r="833" spans="1:11" x14ac:dyDescent="0.15">
      <c r="A833" s="23">
        <f t="shared" si="74"/>
        <v>117103</v>
      </c>
      <c r="B833" s="23" t="s">
        <v>10654</v>
      </c>
      <c r="C833" s="23" t="str">
        <f>"jingdian/"&amp;VLOOKUP(I833,city!$D$4:$P$352,12,FALSE)&amp;"/"&amp;VLOOKUP(I833,city!$D$4:$P$352,13,FALSE)&amp;"/tc/"&amp;H833&amp;".jpg"</f>
        <v>jingdian/hunan/zhuzhou/tc/3.jpg</v>
      </c>
      <c r="D833" s="31">
        <v>32</v>
      </c>
      <c r="E833" s="31" t="str">
        <f t="shared" si="62"/>
        <v>30,34,35,38,48</v>
      </c>
      <c r="F833" s="2" t="str">
        <f>VLOOKUP(G833,city!$A$4:$D$352,4,0)</f>
        <v>株洲</v>
      </c>
      <c r="G833" s="9">
        <f t="shared" si="75"/>
        <v>171</v>
      </c>
      <c r="H833" s="9">
        <f>IF(VLOOKUP(G832,city!$K$4:$M$352,3,0)&gt;H832,H832+1,1)</f>
        <v>3</v>
      </c>
      <c r="I833" s="23" t="s">
        <v>395</v>
      </c>
      <c r="J833" s="23">
        <f t="shared" si="76"/>
        <v>117103</v>
      </c>
      <c r="K833" s="23">
        <f t="shared" si="64"/>
        <v>-1</v>
      </c>
    </row>
    <row r="834" spans="1:11" x14ac:dyDescent="0.15">
      <c r="A834" s="23">
        <f t="shared" si="74"/>
        <v>117104</v>
      </c>
      <c r="B834" s="23" t="s">
        <v>10655</v>
      </c>
      <c r="C834" s="23" t="str">
        <f>"jingdian/"&amp;VLOOKUP(I834,city!$D$4:$P$352,12,FALSE)&amp;"/"&amp;VLOOKUP(I834,city!$D$4:$P$352,13,FALSE)&amp;"/tc/"&amp;H834&amp;".jpg"</f>
        <v>jingdian/hunan/zhuzhou/tc/4.jpg</v>
      </c>
      <c r="D834" s="31">
        <v>1300</v>
      </c>
      <c r="E834" s="31" t="str">
        <f t="shared" si="62"/>
        <v>1235,1365,1430,1495,1690</v>
      </c>
      <c r="F834" s="2" t="str">
        <f>VLOOKUP(G834,city!$A$4:$D$352,4,0)</f>
        <v>株洲</v>
      </c>
      <c r="G834" s="9">
        <f t="shared" si="75"/>
        <v>171</v>
      </c>
      <c r="H834" s="9">
        <f>IF(VLOOKUP(G833,city!$K$4:$M$352,3,0)&gt;H833,H833+1,1)</f>
        <v>4</v>
      </c>
      <c r="I834" s="23" t="s">
        <v>395</v>
      </c>
      <c r="J834" s="23">
        <f t="shared" si="76"/>
        <v>117104</v>
      </c>
      <c r="K834" s="23">
        <f t="shared" si="64"/>
        <v>2</v>
      </c>
    </row>
    <row r="835" spans="1:11" x14ac:dyDescent="0.15">
      <c r="A835" s="23">
        <f t="shared" si="74"/>
        <v>117105</v>
      </c>
      <c r="B835" s="23" t="s">
        <v>9237</v>
      </c>
      <c r="C835" s="23" t="str">
        <f>"jingdian/"&amp;VLOOKUP(I835,city!$D$4:$P$352,12,FALSE)&amp;"/"&amp;VLOOKUP(I835,city!$D$4:$P$352,13,FALSE)&amp;"/tc/"&amp;H835&amp;".jpg"</f>
        <v>jingdian/hunan/zhuzhou/tc/5.jpg</v>
      </c>
      <c r="D835" s="31">
        <v>10</v>
      </c>
      <c r="E835" s="31" t="str">
        <f t="shared" si="62"/>
        <v>10,11,11,12,15</v>
      </c>
      <c r="F835" s="2" t="str">
        <f>VLOOKUP(G835,city!$A$4:$D$352,4,0)</f>
        <v>株洲</v>
      </c>
      <c r="G835" s="9">
        <f t="shared" si="75"/>
        <v>171</v>
      </c>
      <c r="H835" s="9">
        <f>IF(VLOOKUP(G834,city!$K$4:$M$352,3,0)&gt;H834,H834+1,1)</f>
        <v>5</v>
      </c>
      <c r="I835" s="23" t="s">
        <v>395</v>
      </c>
      <c r="J835" s="23">
        <f t="shared" si="76"/>
        <v>117105</v>
      </c>
      <c r="K835" s="23">
        <f t="shared" si="64"/>
        <v>-1</v>
      </c>
    </row>
    <row r="836" spans="1:11" x14ac:dyDescent="0.15">
      <c r="A836" s="23">
        <f t="shared" si="74"/>
        <v>117201</v>
      </c>
      <c r="B836" s="23" t="s">
        <v>10656</v>
      </c>
      <c r="C836" s="23" t="str">
        <f>"jingdian/"&amp;VLOOKUP(I836,city!$D$4:$P$352,12,FALSE)&amp;"/"&amp;VLOOKUP(I836,city!$D$4:$P$352,13,FALSE)&amp;"/tc/"&amp;H836&amp;".jpg"</f>
        <v>jingdian/hunan/xiangtan/tc/1.jpg</v>
      </c>
      <c r="D836" s="31">
        <v>7</v>
      </c>
      <c r="E836" s="31" t="str">
        <f t="shared" si="62"/>
        <v>7,7,8,8,11</v>
      </c>
      <c r="F836" s="2" t="str">
        <f>VLOOKUP(G836,city!$A$4:$D$352,4,0)</f>
        <v>湘潭</v>
      </c>
      <c r="G836" s="9">
        <f t="shared" si="75"/>
        <v>172</v>
      </c>
      <c r="H836" s="9">
        <f>IF(VLOOKUP(G835,city!$K$4:$M$352,3,0)&gt;H835,H835+1,1)</f>
        <v>1</v>
      </c>
      <c r="I836" s="23" t="s">
        <v>397</v>
      </c>
      <c r="J836" s="23">
        <f t="shared" si="76"/>
        <v>117201</v>
      </c>
      <c r="K836" s="23">
        <f t="shared" si="64"/>
        <v>-1</v>
      </c>
    </row>
    <row r="837" spans="1:11" x14ac:dyDescent="0.15">
      <c r="A837" s="23">
        <f t="shared" si="74"/>
        <v>117202</v>
      </c>
      <c r="B837" s="23" t="s">
        <v>9241</v>
      </c>
      <c r="C837" s="23" t="str">
        <f>"jingdian/"&amp;VLOOKUP(I837,city!$D$4:$P$352,12,FALSE)&amp;"/"&amp;VLOOKUP(I837,city!$D$4:$P$352,13,FALSE)&amp;"/tc/"&amp;H837&amp;".jpg"</f>
        <v>jingdian/hunan/xiangtan/tc/2.jpg</v>
      </c>
      <c r="D837" s="31">
        <v>14</v>
      </c>
      <c r="E837" s="31" t="str">
        <f t="shared" ref="E837:E900" si="77">ROUND(D837*0.95,0)&amp;","&amp;ROUND(D837*1.05,0)&amp;","&amp;ROUND(D837*1.1,0)&amp;","&amp;ROUND(D837*IF(D837&gt;1000,1.15,1.2),0)&amp;","&amp;ROUND(D837*IF(D837&gt;1000,1.3,1.5),0)</f>
        <v>13,15,15,17,21</v>
      </c>
      <c r="F837" s="2" t="str">
        <f>VLOOKUP(G837,city!$A$4:$D$352,4,0)</f>
        <v>湘潭</v>
      </c>
      <c r="G837" s="9">
        <f t="shared" si="75"/>
        <v>172</v>
      </c>
      <c r="H837" s="9">
        <f>IF(VLOOKUP(G836,city!$K$4:$M$352,3,0)&gt;H836,H836+1,1)</f>
        <v>2</v>
      </c>
      <c r="I837" s="23" t="s">
        <v>397</v>
      </c>
      <c r="J837" s="23">
        <f t="shared" si="76"/>
        <v>117202</v>
      </c>
      <c r="K837" s="23">
        <f t="shared" ref="K837:K900" si="78">IF(D837&gt;1500,1,IF(D837&gt;800,2,IF(D837&gt;500,3,IF(D837&gt;300,5,IF(D837&gt;100,10,-1)))))</f>
        <v>-1</v>
      </c>
    </row>
    <row r="838" spans="1:11" x14ac:dyDescent="0.15">
      <c r="A838" s="23">
        <f t="shared" si="74"/>
        <v>117203</v>
      </c>
      <c r="B838" s="23" t="s">
        <v>9244</v>
      </c>
      <c r="C838" s="23" t="str">
        <f>"jingdian/"&amp;VLOOKUP(I838,city!$D$4:$P$352,12,FALSE)&amp;"/"&amp;VLOOKUP(I838,city!$D$4:$P$352,13,FALSE)&amp;"/tc/"&amp;H838&amp;".jpg"</f>
        <v>jingdian/hunan/xiangtan/tc/3.jpg</v>
      </c>
      <c r="D838" s="31">
        <v>129</v>
      </c>
      <c r="E838" s="31" t="str">
        <f t="shared" si="77"/>
        <v>123,135,142,155,194</v>
      </c>
      <c r="F838" s="2" t="str">
        <f>VLOOKUP(G838,city!$A$4:$D$352,4,0)</f>
        <v>湘潭</v>
      </c>
      <c r="G838" s="9">
        <f t="shared" si="75"/>
        <v>172</v>
      </c>
      <c r="H838" s="9">
        <f>IF(VLOOKUP(G837,city!$K$4:$M$352,3,0)&gt;H837,H837+1,1)</f>
        <v>3</v>
      </c>
      <c r="I838" s="23" t="s">
        <v>397</v>
      </c>
      <c r="J838" s="23">
        <f t="shared" si="76"/>
        <v>117203</v>
      </c>
      <c r="K838" s="23">
        <f t="shared" si="78"/>
        <v>10</v>
      </c>
    </row>
    <row r="839" spans="1:11" x14ac:dyDescent="0.15">
      <c r="A839" s="23">
        <f t="shared" si="74"/>
        <v>117204</v>
      </c>
      <c r="B839" s="23" t="s">
        <v>10657</v>
      </c>
      <c r="C839" s="23" t="str">
        <f>"jingdian/"&amp;VLOOKUP(I839,city!$D$4:$P$352,12,FALSE)&amp;"/"&amp;VLOOKUP(I839,city!$D$4:$P$352,13,FALSE)&amp;"/tc/"&amp;H839&amp;".jpg"</f>
        <v>jingdian/hunan/xiangtan/tc/4.jpg</v>
      </c>
      <c r="D839" s="31">
        <v>65</v>
      </c>
      <c r="E839" s="31" t="str">
        <f t="shared" si="77"/>
        <v>62,68,72,78,98</v>
      </c>
      <c r="F839" s="2" t="str">
        <f>VLOOKUP(G839,city!$A$4:$D$352,4,0)</f>
        <v>湘潭</v>
      </c>
      <c r="G839" s="9">
        <f t="shared" si="75"/>
        <v>172</v>
      </c>
      <c r="H839" s="9">
        <f>IF(VLOOKUP(G838,city!$K$4:$M$352,3,0)&gt;H838,H838+1,1)</f>
        <v>4</v>
      </c>
      <c r="I839" s="23" t="s">
        <v>397</v>
      </c>
      <c r="J839" s="23">
        <f t="shared" si="76"/>
        <v>117204</v>
      </c>
      <c r="K839" s="23">
        <f t="shared" si="78"/>
        <v>-1</v>
      </c>
    </row>
    <row r="840" spans="1:11" x14ac:dyDescent="0.15">
      <c r="A840" s="23">
        <f t="shared" si="74"/>
        <v>117205</v>
      </c>
      <c r="B840" s="23" t="s">
        <v>10658</v>
      </c>
      <c r="C840" s="23" t="str">
        <f>"jingdian/"&amp;VLOOKUP(I840,city!$D$4:$P$352,12,FALSE)&amp;"/"&amp;VLOOKUP(I840,city!$D$4:$P$352,13,FALSE)&amp;"/tc/"&amp;H840&amp;".jpg"</f>
        <v>jingdian/hunan/xiangtan/tc/5.jpg</v>
      </c>
      <c r="D840" s="31">
        <v>34</v>
      </c>
      <c r="E840" s="31" t="str">
        <f t="shared" si="77"/>
        <v>32,36,37,41,51</v>
      </c>
      <c r="F840" s="2" t="str">
        <f>VLOOKUP(G840,city!$A$4:$D$352,4,0)</f>
        <v>湘潭</v>
      </c>
      <c r="G840" s="9">
        <f t="shared" si="75"/>
        <v>172</v>
      </c>
      <c r="H840" s="9">
        <f>IF(VLOOKUP(G839,city!$K$4:$M$352,3,0)&gt;H839,H839+1,1)</f>
        <v>5</v>
      </c>
      <c r="I840" s="23" t="s">
        <v>397</v>
      </c>
      <c r="J840" s="23">
        <f t="shared" si="76"/>
        <v>117205</v>
      </c>
      <c r="K840" s="23">
        <f t="shared" si="78"/>
        <v>-1</v>
      </c>
    </row>
    <row r="841" spans="1:11" x14ac:dyDescent="0.15">
      <c r="A841" s="23">
        <f t="shared" si="74"/>
        <v>117301</v>
      </c>
      <c r="B841" s="23" t="s">
        <v>10659</v>
      </c>
      <c r="C841" s="23" t="str">
        <f>"jingdian/"&amp;VLOOKUP(I841,city!$D$4:$P$352,12,FALSE)&amp;"/"&amp;VLOOKUP(I841,city!$D$4:$P$352,13,FALSE)&amp;"/tc/"&amp;H841&amp;".jpg"</f>
        <v>jingdian/hunan/hengyang/tc/1.jpg</v>
      </c>
      <c r="D841" s="31">
        <v>26</v>
      </c>
      <c r="E841" s="31" t="str">
        <f t="shared" si="77"/>
        <v>25,27,29,31,39</v>
      </c>
      <c r="F841" s="2" t="str">
        <f>VLOOKUP(G841,city!$A$4:$D$352,4,0)</f>
        <v>衡阳</v>
      </c>
      <c r="G841" s="9">
        <f t="shared" si="75"/>
        <v>173</v>
      </c>
      <c r="H841" s="9">
        <f>IF(VLOOKUP(G840,city!$K$4:$M$352,3,0)&gt;H840,H840+1,1)</f>
        <v>1</v>
      </c>
      <c r="I841" s="23" t="s">
        <v>399</v>
      </c>
      <c r="J841" s="23">
        <f t="shared" si="76"/>
        <v>117301</v>
      </c>
      <c r="K841" s="23">
        <f t="shared" si="78"/>
        <v>-1</v>
      </c>
    </row>
    <row r="842" spans="1:11" x14ac:dyDescent="0.15">
      <c r="A842" s="23">
        <f t="shared" si="74"/>
        <v>117302</v>
      </c>
      <c r="B842" s="23" t="s">
        <v>9249</v>
      </c>
      <c r="C842" s="23" t="str">
        <f>"jingdian/"&amp;VLOOKUP(I842,city!$D$4:$P$352,12,FALSE)&amp;"/"&amp;VLOOKUP(I842,city!$D$4:$P$352,13,FALSE)&amp;"/tc/"&amp;H842&amp;".jpg"</f>
        <v>jingdian/hunan/hengyang/tc/2.jpg</v>
      </c>
      <c r="D842" s="31">
        <v>3</v>
      </c>
      <c r="E842" s="31" t="str">
        <f t="shared" si="77"/>
        <v>3,3,3,4,5</v>
      </c>
      <c r="F842" s="2" t="str">
        <f>VLOOKUP(G842,city!$A$4:$D$352,4,0)</f>
        <v>衡阳</v>
      </c>
      <c r="G842" s="9">
        <f t="shared" si="75"/>
        <v>173</v>
      </c>
      <c r="H842" s="9">
        <f>IF(VLOOKUP(G841,city!$K$4:$M$352,3,0)&gt;H841,H841+1,1)</f>
        <v>2</v>
      </c>
      <c r="I842" s="23" t="s">
        <v>399</v>
      </c>
      <c r="J842" s="23">
        <f t="shared" si="76"/>
        <v>117302</v>
      </c>
      <c r="K842" s="23">
        <f t="shared" si="78"/>
        <v>-1</v>
      </c>
    </row>
    <row r="843" spans="1:11" x14ac:dyDescent="0.15">
      <c r="A843" s="23">
        <f t="shared" si="74"/>
        <v>117303</v>
      </c>
      <c r="B843" s="23" t="s">
        <v>10660</v>
      </c>
      <c r="C843" s="23" t="str">
        <f>"jingdian/"&amp;VLOOKUP(I843,city!$D$4:$P$352,12,FALSE)&amp;"/"&amp;VLOOKUP(I843,city!$D$4:$P$352,13,FALSE)&amp;"/tc/"&amp;H843&amp;".jpg"</f>
        <v>jingdian/hunan/hengyang/tc/3.jpg</v>
      </c>
      <c r="D843" s="31">
        <v>23</v>
      </c>
      <c r="E843" s="31" t="str">
        <f t="shared" si="77"/>
        <v>22,24,25,28,35</v>
      </c>
      <c r="F843" s="2" t="str">
        <f>VLOOKUP(G843,city!$A$4:$D$352,4,0)</f>
        <v>衡阳</v>
      </c>
      <c r="G843" s="9">
        <f t="shared" si="75"/>
        <v>173</v>
      </c>
      <c r="H843" s="9">
        <f>IF(VLOOKUP(G842,city!$K$4:$M$352,3,0)&gt;H842,H842+1,1)</f>
        <v>3</v>
      </c>
      <c r="I843" s="23" t="s">
        <v>399</v>
      </c>
      <c r="J843" s="23">
        <f t="shared" si="76"/>
        <v>117303</v>
      </c>
      <c r="K843" s="23">
        <f t="shared" si="78"/>
        <v>-1</v>
      </c>
    </row>
    <row r="844" spans="1:11" x14ac:dyDescent="0.15">
      <c r="A844" s="23">
        <f t="shared" si="74"/>
        <v>117304</v>
      </c>
      <c r="B844" s="23" t="s">
        <v>9247</v>
      </c>
      <c r="C844" s="23" t="str">
        <f>"jingdian/"&amp;VLOOKUP(I844,city!$D$4:$P$352,12,FALSE)&amp;"/"&amp;VLOOKUP(I844,city!$D$4:$P$352,13,FALSE)&amp;"/tc/"&amp;H844&amp;".jpg"</f>
        <v>jingdian/hunan/hengyang/tc/4.jpg</v>
      </c>
      <c r="D844" s="31">
        <v>39</v>
      </c>
      <c r="E844" s="31" t="str">
        <f t="shared" si="77"/>
        <v>37,41,43,47,59</v>
      </c>
      <c r="F844" s="2" t="str">
        <f>VLOOKUP(G844,city!$A$4:$D$352,4,0)</f>
        <v>衡阳</v>
      </c>
      <c r="G844" s="9">
        <f t="shared" si="75"/>
        <v>173</v>
      </c>
      <c r="H844" s="9">
        <f>IF(VLOOKUP(G843,city!$K$4:$M$352,3,0)&gt;H843,H843+1,1)</f>
        <v>4</v>
      </c>
      <c r="I844" s="23" t="s">
        <v>399</v>
      </c>
      <c r="J844" s="23">
        <f t="shared" si="76"/>
        <v>117304</v>
      </c>
      <c r="K844" s="23">
        <f t="shared" si="78"/>
        <v>-1</v>
      </c>
    </row>
    <row r="845" spans="1:11" x14ac:dyDescent="0.15">
      <c r="A845" s="23">
        <f t="shared" si="74"/>
        <v>117305</v>
      </c>
      <c r="B845" s="23" t="s">
        <v>10661</v>
      </c>
      <c r="C845" s="23" t="str">
        <f>"jingdian/"&amp;VLOOKUP(I845,city!$D$4:$P$352,12,FALSE)&amp;"/"&amp;VLOOKUP(I845,city!$D$4:$P$352,13,FALSE)&amp;"/tc/"&amp;H845&amp;".jpg"</f>
        <v>jingdian/hunan/hengyang/tc/5.jpg</v>
      </c>
      <c r="D845" s="31">
        <v>38</v>
      </c>
      <c r="E845" s="31" t="str">
        <f t="shared" si="77"/>
        <v>36,40,42,46,57</v>
      </c>
      <c r="F845" s="2" t="str">
        <f>VLOOKUP(G845,city!$A$4:$D$352,4,0)</f>
        <v>衡阳</v>
      </c>
      <c r="G845" s="9">
        <f t="shared" si="75"/>
        <v>173</v>
      </c>
      <c r="H845" s="9">
        <f>IF(VLOOKUP(G844,city!$K$4:$M$352,3,0)&gt;H844,H844+1,1)</f>
        <v>5</v>
      </c>
      <c r="I845" s="23" t="s">
        <v>399</v>
      </c>
      <c r="J845" s="23">
        <f t="shared" si="76"/>
        <v>117305</v>
      </c>
      <c r="K845" s="23">
        <f t="shared" si="78"/>
        <v>-1</v>
      </c>
    </row>
    <row r="846" spans="1:11" x14ac:dyDescent="0.15">
      <c r="A846" s="23">
        <f t="shared" si="74"/>
        <v>117401</v>
      </c>
      <c r="B846" s="23" t="s">
        <v>10662</v>
      </c>
      <c r="C846" s="23" t="str">
        <f>"jingdian/"&amp;VLOOKUP(I846,city!$D$4:$P$352,12,FALSE)&amp;"/"&amp;VLOOKUP(I846,city!$D$4:$P$352,13,FALSE)&amp;"/tc/"&amp;H846&amp;".jpg"</f>
        <v>jingdian/hunan/shaoyang/tc/1.jpg</v>
      </c>
      <c r="D846" s="31">
        <v>25</v>
      </c>
      <c r="E846" s="31" t="str">
        <f t="shared" si="77"/>
        <v>24,26,28,30,38</v>
      </c>
      <c r="F846" s="2" t="str">
        <f>VLOOKUP(G846,city!$A$4:$D$352,4,0)</f>
        <v>邵阳</v>
      </c>
      <c r="G846" s="9">
        <f t="shared" si="75"/>
        <v>174</v>
      </c>
      <c r="H846" s="9">
        <f>IF(VLOOKUP(G845,city!$K$4:$M$352,3,0)&gt;H845,H845+1,1)</f>
        <v>1</v>
      </c>
      <c r="I846" s="23" t="s">
        <v>401</v>
      </c>
      <c r="J846" s="23">
        <f t="shared" si="76"/>
        <v>117401</v>
      </c>
      <c r="K846" s="23">
        <f t="shared" si="78"/>
        <v>-1</v>
      </c>
    </row>
    <row r="847" spans="1:11" x14ac:dyDescent="0.15">
      <c r="A847" s="23">
        <f t="shared" si="74"/>
        <v>117402</v>
      </c>
      <c r="B847" s="23" t="s">
        <v>10663</v>
      </c>
      <c r="C847" s="23" t="str">
        <f>"jingdian/"&amp;VLOOKUP(I847,city!$D$4:$P$352,12,FALSE)&amp;"/"&amp;VLOOKUP(I847,city!$D$4:$P$352,13,FALSE)&amp;"/tc/"&amp;H847&amp;".jpg"</f>
        <v>jingdian/hunan/shaoyang/tc/2.jpg</v>
      </c>
      <c r="D847" s="31">
        <v>20</v>
      </c>
      <c r="E847" s="31" t="str">
        <f t="shared" si="77"/>
        <v>19,21,22,24,30</v>
      </c>
      <c r="F847" s="2" t="str">
        <f>VLOOKUP(G847,city!$A$4:$D$352,4,0)</f>
        <v>邵阳</v>
      </c>
      <c r="G847" s="9">
        <f t="shared" si="75"/>
        <v>174</v>
      </c>
      <c r="H847" s="9">
        <f>IF(VLOOKUP(G846,city!$K$4:$M$352,3,0)&gt;H846,H846+1,1)</f>
        <v>2</v>
      </c>
      <c r="I847" s="23" t="s">
        <v>401</v>
      </c>
      <c r="J847" s="23">
        <f t="shared" si="76"/>
        <v>117402</v>
      </c>
      <c r="K847" s="23">
        <f t="shared" si="78"/>
        <v>-1</v>
      </c>
    </row>
    <row r="848" spans="1:11" x14ac:dyDescent="0.15">
      <c r="A848" s="23">
        <f t="shared" si="74"/>
        <v>117403</v>
      </c>
      <c r="B848" s="23" t="s">
        <v>10664</v>
      </c>
      <c r="C848" s="23" t="str">
        <f>"jingdian/"&amp;VLOOKUP(I848,city!$D$4:$P$352,12,FALSE)&amp;"/"&amp;VLOOKUP(I848,city!$D$4:$P$352,13,FALSE)&amp;"/tc/"&amp;H848&amp;".jpg"</f>
        <v>jingdian/hunan/shaoyang/tc/3.jpg</v>
      </c>
      <c r="D848" s="31">
        <v>45</v>
      </c>
      <c r="E848" s="31" t="str">
        <f t="shared" si="77"/>
        <v>43,47,50,54,68</v>
      </c>
      <c r="F848" s="2" t="str">
        <f>VLOOKUP(G848,city!$A$4:$D$352,4,0)</f>
        <v>邵阳</v>
      </c>
      <c r="G848" s="9">
        <f t="shared" si="75"/>
        <v>174</v>
      </c>
      <c r="H848" s="9">
        <f>IF(VLOOKUP(G847,city!$K$4:$M$352,3,0)&gt;H847,H847+1,1)</f>
        <v>3</v>
      </c>
      <c r="I848" s="23" t="s">
        <v>401</v>
      </c>
      <c r="J848" s="23">
        <f t="shared" si="76"/>
        <v>117403</v>
      </c>
      <c r="K848" s="23">
        <f t="shared" si="78"/>
        <v>-1</v>
      </c>
    </row>
    <row r="849" spans="1:11" x14ac:dyDescent="0.15">
      <c r="A849" s="23">
        <f t="shared" si="74"/>
        <v>117404</v>
      </c>
      <c r="B849" s="23" t="s">
        <v>9253</v>
      </c>
      <c r="C849" s="23" t="str">
        <f>"jingdian/"&amp;VLOOKUP(I849,city!$D$4:$P$352,12,FALSE)&amp;"/"&amp;VLOOKUP(I849,city!$D$4:$P$352,13,FALSE)&amp;"/tc/"&amp;H849&amp;".jpg"</f>
        <v>jingdian/hunan/shaoyang/tc/4.jpg</v>
      </c>
      <c r="D849" s="31">
        <v>33</v>
      </c>
      <c r="E849" s="31" t="str">
        <f t="shared" si="77"/>
        <v>31,35,36,40,50</v>
      </c>
      <c r="F849" s="2" t="str">
        <f>VLOOKUP(G849,city!$A$4:$D$352,4,0)</f>
        <v>邵阳</v>
      </c>
      <c r="G849" s="9">
        <f t="shared" si="75"/>
        <v>174</v>
      </c>
      <c r="H849" s="9">
        <f>IF(VLOOKUP(G848,city!$K$4:$M$352,3,0)&gt;H848,H848+1,1)</f>
        <v>4</v>
      </c>
      <c r="I849" s="23" t="s">
        <v>401</v>
      </c>
      <c r="J849" s="23">
        <f t="shared" si="76"/>
        <v>117404</v>
      </c>
      <c r="K849" s="23">
        <f t="shared" si="78"/>
        <v>-1</v>
      </c>
    </row>
    <row r="850" spans="1:11" x14ac:dyDescent="0.15">
      <c r="A850" s="23">
        <f t="shared" si="74"/>
        <v>117405</v>
      </c>
      <c r="B850" s="23" t="s">
        <v>9251</v>
      </c>
      <c r="C850" s="23" t="str">
        <f>"jingdian/"&amp;VLOOKUP(I850,city!$D$4:$P$352,12,FALSE)&amp;"/"&amp;VLOOKUP(I850,city!$D$4:$P$352,13,FALSE)&amp;"/tc/"&amp;H850&amp;".jpg"</f>
        <v>jingdian/hunan/shaoyang/tc/5.jpg</v>
      </c>
      <c r="D850" s="31">
        <v>78</v>
      </c>
      <c r="E850" s="31" t="str">
        <f t="shared" si="77"/>
        <v>74,82,86,94,117</v>
      </c>
      <c r="F850" s="2" t="str">
        <f>VLOOKUP(G850,city!$A$4:$D$352,4,0)</f>
        <v>邵阳</v>
      </c>
      <c r="G850" s="9">
        <f t="shared" si="75"/>
        <v>174</v>
      </c>
      <c r="H850" s="9">
        <f>IF(VLOOKUP(G849,city!$K$4:$M$352,3,0)&gt;H849,H849+1,1)</f>
        <v>5</v>
      </c>
      <c r="I850" s="23" t="s">
        <v>401</v>
      </c>
      <c r="J850" s="23">
        <f t="shared" si="76"/>
        <v>117405</v>
      </c>
      <c r="K850" s="23">
        <f t="shared" si="78"/>
        <v>-1</v>
      </c>
    </row>
    <row r="851" spans="1:11" x14ac:dyDescent="0.15">
      <c r="A851" s="23">
        <f t="shared" si="74"/>
        <v>117501</v>
      </c>
      <c r="B851" s="23" t="s">
        <v>10665</v>
      </c>
      <c r="C851" s="23" t="str">
        <f>"jingdian/"&amp;VLOOKUP(I851,city!$D$4:$P$352,12,FALSE)&amp;"/"&amp;VLOOKUP(I851,city!$D$4:$P$352,13,FALSE)&amp;"/tc/"&amp;H851&amp;".jpg"</f>
        <v>jingdian/hunan/yueyang/tc/1.jpg</v>
      </c>
      <c r="D851" s="31">
        <v>29</v>
      </c>
      <c r="E851" s="31" t="str">
        <f t="shared" si="77"/>
        <v>28,30,32,35,44</v>
      </c>
      <c r="F851" s="2" t="str">
        <f>VLOOKUP(G851,city!$A$4:$D$352,4,0)</f>
        <v>岳阳</v>
      </c>
      <c r="G851" s="9">
        <f t="shared" si="75"/>
        <v>175</v>
      </c>
      <c r="H851" s="9">
        <f>IF(VLOOKUP(G850,city!$K$4:$M$352,3,0)&gt;H850,H850+1,1)</f>
        <v>1</v>
      </c>
      <c r="I851" s="23" t="s">
        <v>403</v>
      </c>
      <c r="J851" s="23">
        <f t="shared" si="76"/>
        <v>117501</v>
      </c>
      <c r="K851" s="23">
        <f t="shared" si="78"/>
        <v>-1</v>
      </c>
    </row>
    <row r="852" spans="1:11" x14ac:dyDescent="0.15">
      <c r="A852" s="23">
        <f t="shared" si="74"/>
        <v>117502</v>
      </c>
      <c r="B852" s="23" t="s">
        <v>10666</v>
      </c>
      <c r="C852" s="23" t="str">
        <f>"jingdian/"&amp;VLOOKUP(I852,city!$D$4:$P$352,12,FALSE)&amp;"/"&amp;VLOOKUP(I852,city!$D$4:$P$352,13,FALSE)&amp;"/tc/"&amp;H852&amp;".jpg"</f>
        <v>jingdian/hunan/yueyang/tc/2.jpg</v>
      </c>
      <c r="D852" s="31">
        <v>29</v>
      </c>
      <c r="E852" s="31" t="str">
        <f t="shared" si="77"/>
        <v>28,30,32,35,44</v>
      </c>
      <c r="F852" s="2" t="str">
        <f>VLOOKUP(G852,city!$A$4:$D$352,4,0)</f>
        <v>岳阳</v>
      </c>
      <c r="G852" s="9">
        <f t="shared" si="75"/>
        <v>175</v>
      </c>
      <c r="H852" s="9">
        <f>IF(VLOOKUP(G851,city!$K$4:$M$352,3,0)&gt;H851,H851+1,1)</f>
        <v>2</v>
      </c>
      <c r="I852" s="23" t="s">
        <v>403</v>
      </c>
      <c r="J852" s="23">
        <f t="shared" si="76"/>
        <v>117502</v>
      </c>
      <c r="K852" s="23">
        <f t="shared" si="78"/>
        <v>-1</v>
      </c>
    </row>
    <row r="853" spans="1:11" x14ac:dyDescent="0.15">
      <c r="A853" s="23">
        <f t="shared" si="74"/>
        <v>117503</v>
      </c>
      <c r="B853" s="23" t="s">
        <v>9259</v>
      </c>
      <c r="C853" s="23" t="str">
        <f>"jingdian/"&amp;VLOOKUP(I853,city!$D$4:$P$352,12,FALSE)&amp;"/"&amp;VLOOKUP(I853,city!$D$4:$P$352,13,FALSE)&amp;"/tc/"&amp;H853&amp;".jpg"</f>
        <v>jingdian/hunan/yueyang/tc/3.jpg</v>
      </c>
      <c r="D853" s="31">
        <v>29</v>
      </c>
      <c r="E853" s="31" t="str">
        <f t="shared" si="77"/>
        <v>28,30,32,35,44</v>
      </c>
      <c r="F853" s="2" t="str">
        <f>VLOOKUP(G853,city!$A$4:$D$352,4,0)</f>
        <v>岳阳</v>
      </c>
      <c r="G853" s="9">
        <f t="shared" si="75"/>
        <v>175</v>
      </c>
      <c r="H853" s="9">
        <f>IF(VLOOKUP(G852,city!$K$4:$M$352,3,0)&gt;H852,H852+1,1)</f>
        <v>3</v>
      </c>
      <c r="I853" s="23" t="s">
        <v>403</v>
      </c>
      <c r="J853" s="23">
        <f t="shared" si="76"/>
        <v>117503</v>
      </c>
      <c r="K853" s="23">
        <f t="shared" si="78"/>
        <v>-1</v>
      </c>
    </row>
    <row r="854" spans="1:11" x14ac:dyDescent="0.15">
      <c r="A854" s="23">
        <f t="shared" si="74"/>
        <v>117504</v>
      </c>
      <c r="B854" s="23" t="s">
        <v>10667</v>
      </c>
      <c r="C854" s="23" t="str">
        <f>"jingdian/"&amp;VLOOKUP(I854,city!$D$4:$P$352,12,FALSE)&amp;"/"&amp;VLOOKUP(I854,city!$D$4:$P$352,13,FALSE)&amp;"/tc/"&amp;H854&amp;".jpg"</f>
        <v>jingdian/hunan/yueyang/tc/4.jpg</v>
      </c>
      <c r="D854" s="31">
        <v>58</v>
      </c>
      <c r="E854" s="31" t="str">
        <f t="shared" si="77"/>
        <v>55,61,64,70,87</v>
      </c>
      <c r="F854" s="2" t="str">
        <f>VLOOKUP(G854,city!$A$4:$D$352,4,0)</f>
        <v>岳阳</v>
      </c>
      <c r="G854" s="9">
        <f t="shared" si="75"/>
        <v>175</v>
      </c>
      <c r="H854" s="9">
        <f>IF(VLOOKUP(G853,city!$K$4:$M$352,3,0)&gt;H853,H853+1,1)</f>
        <v>4</v>
      </c>
      <c r="I854" s="23" t="s">
        <v>403</v>
      </c>
      <c r="J854" s="23">
        <f t="shared" si="76"/>
        <v>117504</v>
      </c>
      <c r="K854" s="23">
        <f t="shared" si="78"/>
        <v>-1</v>
      </c>
    </row>
    <row r="855" spans="1:11" x14ac:dyDescent="0.15">
      <c r="A855" s="23">
        <f t="shared" si="74"/>
        <v>117505</v>
      </c>
      <c r="B855" s="23" t="s">
        <v>10668</v>
      </c>
      <c r="C855" s="23" t="str">
        <f>"jingdian/"&amp;VLOOKUP(I855,city!$D$4:$P$352,12,FALSE)&amp;"/"&amp;VLOOKUP(I855,city!$D$4:$P$352,13,FALSE)&amp;"/tc/"&amp;H855&amp;".jpg"</f>
        <v>jingdian/hunan/yueyang/tc/5.jpg</v>
      </c>
      <c r="D855" s="31">
        <v>30</v>
      </c>
      <c r="E855" s="31" t="str">
        <f t="shared" si="77"/>
        <v>29,32,33,36,45</v>
      </c>
      <c r="F855" s="2" t="str">
        <f>VLOOKUP(G855,city!$A$4:$D$352,4,0)</f>
        <v>岳阳</v>
      </c>
      <c r="G855" s="9">
        <f t="shared" si="75"/>
        <v>175</v>
      </c>
      <c r="H855" s="9">
        <f>IF(VLOOKUP(G854,city!$K$4:$M$352,3,0)&gt;H854,H854+1,1)</f>
        <v>5</v>
      </c>
      <c r="I855" s="23" t="s">
        <v>403</v>
      </c>
      <c r="J855" s="23">
        <f t="shared" si="76"/>
        <v>117505</v>
      </c>
      <c r="K855" s="23">
        <f t="shared" si="78"/>
        <v>-1</v>
      </c>
    </row>
    <row r="856" spans="1:11" x14ac:dyDescent="0.15">
      <c r="A856" s="23">
        <f t="shared" si="74"/>
        <v>117601</v>
      </c>
      <c r="B856" s="23" t="s">
        <v>10669</v>
      </c>
      <c r="C856" s="23" t="str">
        <f>"jingdian/"&amp;VLOOKUP(I856,city!$D$4:$P$352,12,FALSE)&amp;"/"&amp;VLOOKUP(I856,city!$D$4:$P$352,13,FALSE)&amp;"/tc/"&amp;H856&amp;".jpg"</f>
        <v>jingdian/hunan/changde/tc/1.jpg</v>
      </c>
      <c r="D856" s="31">
        <v>19</v>
      </c>
      <c r="E856" s="31" t="str">
        <f t="shared" si="77"/>
        <v>18,20,21,23,29</v>
      </c>
      <c r="F856" s="2" t="str">
        <f>VLOOKUP(G856,city!$A$4:$D$352,4,0)</f>
        <v>常德</v>
      </c>
      <c r="G856" s="9">
        <f t="shared" si="75"/>
        <v>176</v>
      </c>
      <c r="H856" s="9">
        <f>IF(VLOOKUP(G855,city!$K$4:$M$352,3,0)&gt;H855,H855+1,1)</f>
        <v>1</v>
      </c>
      <c r="I856" s="23" t="s">
        <v>405</v>
      </c>
      <c r="J856" s="23">
        <f t="shared" si="76"/>
        <v>117601</v>
      </c>
      <c r="K856" s="23">
        <f t="shared" si="78"/>
        <v>-1</v>
      </c>
    </row>
    <row r="857" spans="1:11" x14ac:dyDescent="0.15">
      <c r="A857" s="23">
        <f t="shared" si="74"/>
        <v>117602</v>
      </c>
      <c r="B857" s="23" t="s">
        <v>9261</v>
      </c>
      <c r="C857" s="23" t="str">
        <f>"jingdian/"&amp;VLOOKUP(I857,city!$D$4:$P$352,12,FALSE)&amp;"/"&amp;VLOOKUP(I857,city!$D$4:$P$352,13,FALSE)&amp;"/tc/"&amp;H857&amp;".jpg"</f>
        <v>jingdian/hunan/changde/tc/2.jpg</v>
      </c>
      <c r="D857" s="31">
        <v>33</v>
      </c>
      <c r="E857" s="31" t="str">
        <f t="shared" si="77"/>
        <v>31,35,36,40,50</v>
      </c>
      <c r="F857" s="2" t="str">
        <f>VLOOKUP(G857,city!$A$4:$D$352,4,0)</f>
        <v>常德</v>
      </c>
      <c r="G857" s="9">
        <f t="shared" si="75"/>
        <v>176</v>
      </c>
      <c r="H857" s="9">
        <f>IF(VLOOKUP(G856,city!$K$4:$M$352,3,0)&gt;H856,H856+1,1)</f>
        <v>2</v>
      </c>
      <c r="I857" s="23" t="s">
        <v>405</v>
      </c>
      <c r="J857" s="23">
        <f t="shared" si="76"/>
        <v>117602</v>
      </c>
      <c r="K857" s="23">
        <f t="shared" si="78"/>
        <v>-1</v>
      </c>
    </row>
    <row r="858" spans="1:11" x14ac:dyDescent="0.15">
      <c r="A858" s="23">
        <f t="shared" si="74"/>
        <v>117603</v>
      </c>
      <c r="B858" s="23" t="s">
        <v>9263</v>
      </c>
      <c r="C858" s="23" t="str">
        <f>"jingdian/"&amp;VLOOKUP(I858,city!$D$4:$P$352,12,FALSE)&amp;"/"&amp;VLOOKUP(I858,city!$D$4:$P$352,13,FALSE)&amp;"/tc/"&amp;H858&amp;".jpg"</f>
        <v>jingdian/hunan/changde/tc/3.jpg</v>
      </c>
      <c r="D858" s="31">
        <v>151</v>
      </c>
      <c r="E858" s="31" t="str">
        <f t="shared" si="77"/>
        <v>143,159,166,181,227</v>
      </c>
      <c r="F858" s="2" t="str">
        <f>VLOOKUP(G858,city!$A$4:$D$352,4,0)</f>
        <v>常德</v>
      </c>
      <c r="G858" s="9">
        <f t="shared" si="75"/>
        <v>176</v>
      </c>
      <c r="H858" s="9">
        <f>IF(VLOOKUP(G857,city!$K$4:$M$352,3,0)&gt;H857,H857+1,1)</f>
        <v>3</v>
      </c>
      <c r="I858" s="23" t="s">
        <v>405</v>
      </c>
      <c r="J858" s="23">
        <f t="shared" si="76"/>
        <v>117603</v>
      </c>
      <c r="K858" s="23">
        <f t="shared" si="78"/>
        <v>10</v>
      </c>
    </row>
    <row r="859" spans="1:11" x14ac:dyDescent="0.15">
      <c r="A859" s="23">
        <f t="shared" si="74"/>
        <v>117604</v>
      </c>
      <c r="B859" s="23" t="s">
        <v>10670</v>
      </c>
      <c r="C859" s="23" t="str">
        <f>"jingdian/"&amp;VLOOKUP(I859,city!$D$4:$P$352,12,FALSE)&amp;"/"&amp;VLOOKUP(I859,city!$D$4:$P$352,13,FALSE)&amp;"/tc/"&amp;H859&amp;".jpg"</f>
        <v>jingdian/hunan/changde/tc/4.jpg</v>
      </c>
      <c r="D859" s="31">
        <v>10</v>
      </c>
      <c r="E859" s="31" t="str">
        <f t="shared" si="77"/>
        <v>10,11,11,12,15</v>
      </c>
      <c r="F859" s="2" t="str">
        <f>VLOOKUP(G859,city!$A$4:$D$352,4,0)</f>
        <v>常德</v>
      </c>
      <c r="G859" s="9">
        <f t="shared" si="75"/>
        <v>176</v>
      </c>
      <c r="H859" s="9">
        <f>IF(VLOOKUP(G858,city!$K$4:$M$352,3,0)&gt;H858,H858+1,1)</f>
        <v>4</v>
      </c>
      <c r="I859" s="23" t="s">
        <v>405</v>
      </c>
      <c r="J859" s="23">
        <f t="shared" si="76"/>
        <v>117604</v>
      </c>
      <c r="K859" s="23">
        <f t="shared" si="78"/>
        <v>-1</v>
      </c>
    </row>
    <row r="860" spans="1:11" x14ac:dyDescent="0.15">
      <c r="A860" s="23">
        <f t="shared" si="74"/>
        <v>117605</v>
      </c>
      <c r="B860" s="23" t="s">
        <v>10671</v>
      </c>
      <c r="C860" s="23" t="str">
        <f>"jingdian/"&amp;VLOOKUP(I860,city!$D$4:$P$352,12,FALSE)&amp;"/"&amp;VLOOKUP(I860,city!$D$4:$P$352,13,FALSE)&amp;"/tc/"&amp;H860&amp;".jpg"</f>
        <v>jingdian/hunan/changde/tc/5.jpg</v>
      </c>
      <c r="D860" s="31">
        <v>38</v>
      </c>
      <c r="E860" s="31" t="str">
        <f t="shared" si="77"/>
        <v>36,40,42,46,57</v>
      </c>
      <c r="F860" s="2" t="str">
        <f>VLOOKUP(G860,city!$A$4:$D$352,4,0)</f>
        <v>常德</v>
      </c>
      <c r="G860" s="9">
        <f t="shared" si="75"/>
        <v>176</v>
      </c>
      <c r="H860" s="9">
        <f>IF(VLOOKUP(G859,city!$K$4:$M$352,3,0)&gt;H859,H859+1,1)</f>
        <v>5</v>
      </c>
      <c r="I860" s="23" t="s">
        <v>405</v>
      </c>
      <c r="J860" s="23">
        <f t="shared" si="76"/>
        <v>117605</v>
      </c>
      <c r="K860" s="23">
        <f t="shared" si="78"/>
        <v>-1</v>
      </c>
    </row>
    <row r="861" spans="1:11" x14ac:dyDescent="0.15">
      <c r="A861" s="23">
        <f t="shared" si="74"/>
        <v>117701</v>
      </c>
      <c r="B861" s="23" t="s">
        <v>9265</v>
      </c>
      <c r="C861" s="23" t="str">
        <f>"jingdian/"&amp;VLOOKUP(I861,city!$D$4:$P$352,12,FALSE)&amp;"/"&amp;VLOOKUP(I861,city!$D$4:$P$352,13,FALSE)&amp;"/tc/"&amp;H861&amp;".jpg"</f>
        <v>jingdian/hunan/zhangjiajie/tc/1.jpg</v>
      </c>
      <c r="D861" s="31">
        <v>25</v>
      </c>
      <c r="E861" s="31" t="str">
        <f t="shared" si="77"/>
        <v>24,26,28,30,38</v>
      </c>
      <c r="F861" s="2" t="str">
        <f>VLOOKUP(G861,city!$A$4:$D$352,4,0)</f>
        <v>张家界</v>
      </c>
      <c r="G861" s="9">
        <f t="shared" si="75"/>
        <v>177</v>
      </c>
      <c r="H861" s="9">
        <f>IF(VLOOKUP(G860,city!$K$4:$M$352,3,0)&gt;H860,H860+1,1)</f>
        <v>1</v>
      </c>
      <c r="I861" s="23" t="s">
        <v>407</v>
      </c>
      <c r="J861" s="23">
        <f t="shared" si="76"/>
        <v>117701</v>
      </c>
      <c r="K861" s="23">
        <f t="shared" si="78"/>
        <v>-1</v>
      </c>
    </row>
    <row r="862" spans="1:11" x14ac:dyDescent="0.15">
      <c r="A862" s="23">
        <f t="shared" si="74"/>
        <v>117702</v>
      </c>
      <c r="B862" s="23" t="s">
        <v>10672</v>
      </c>
      <c r="C862" s="23" t="str">
        <f>"jingdian/"&amp;VLOOKUP(I862,city!$D$4:$P$352,12,FALSE)&amp;"/"&amp;VLOOKUP(I862,city!$D$4:$P$352,13,FALSE)&amp;"/tc/"&amp;H862&amp;".jpg"</f>
        <v>jingdian/hunan/zhangjiajie/tc/2.jpg</v>
      </c>
      <c r="D862" s="31">
        <v>19</v>
      </c>
      <c r="E862" s="31" t="str">
        <f t="shared" si="77"/>
        <v>18,20,21,23,29</v>
      </c>
      <c r="F862" s="2" t="str">
        <f>VLOOKUP(G862,city!$A$4:$D$352,4,0)</f>
        <v>张家界</v>
      </c>
      <c r="G862" s="9">
        <f t="shared" si="75"/>
        <v>177</v>
      </c>
      <c r="H862" s="9">
        <f>IF(VLOOKUP(G861,city!$K$4:$M$352,3,0)&gt;H861,H861+1,1)</f>
        <v>2</v>
      </c>
      <c r="I862" s="23" t="s">
        <v>407</v>
      </c>
      <c r="J862" s="23">
        <f t="shared" si="76"/>
        <v>117702</v>
      </c>
      <c r="K862" s="23">
        <f t="shared" si="78"/>
        <v>-1</v>
      </c>
    </row>
    <row r="863" spans="1:11" x14ac:dyDescent="0.15">
      <c r="A863" s="23">
        <f t="shared" si="74"/>
        <v>117703</v>
      </c>
      <c r="B863" s="23" t="s">
        <v>10673</v>
      </c>
      <c r="C863" s="23" t="str">
        <f>"jingdian/"&amp;VLOOKUP(I863,city!$D$4:$P$352,12,FALSE)&amp;"/"&amp;VLOOKUP(I863,city!$D$4:$P$352,13,FALSE)&amp;"/tc/"&amp;H863&amp;".jpg"</f>
        <v>jingdian/hunan/zhangjiajie/tc/3.jpg</v>
      </c>
      <c r="D863" s="31">
        <v>12</v>
      </c>
      <c r="E863" s="31" t="str">
        <f t="shared" si="77"/>
        <v>11,13,13,14,18</v>
      </c>
      <c r="F863" s="2" t="str">
        <f>VLOOKUP(G863,city!$A$4:$D$352,4,0)</f>
        <v>张家界</v>
      </c>
      <c r="G863" s="9">
        <f t="shared" si="75"/>
        <v>177</v>
      </c>
      <c r="H863" s="9">
        <f>IF(VLOOKUP(G862,city!$K$4:$M$352,3,0)&gt;H862,H862+1,1)</f>
        <v>3</v>
      </c>
      <c r="I863" s="23" t="s">
        <v>407</v>
      </c>
      <c r="J863" s="23">
        <f t="shared" si="76"/>
        <v>117703</v>
      </c>
      <c r="K863" s="23">
        <f t="shared" si="78"/>
        <v>-1</v>
      </c>
    </row>
    <row r="864" spans="1:11" x14ac:dyDescent="0.15">
      <c r="A864" s="23">
        <f t="shared" si="74"/>
        <v>117704</v>
      </c>
      <c r="B864" s="23" t="s">
        <v>10674</v>
      </c>
      <c r="C864" s="23" t="str">
        <f>"jingdian/"&amp;VLOOKUP(I864,city!$D$4:$P$352,12,FALSE)&amp;"/"&amp;VLOOKUP(I864,city!$D$4:$P$352,13,FALSE)&amp;"/tc/"&amp;H864&amp;".jpg"</f>
        <v>jingdian/hunan/zhangjiajie/tc/4.jpg</v>
      </c>
      <c r="D864" s="31">
        <v>3000</v>
      </c>
      <c r="E864" s="31" t="str">
        <f t="shared" si="77"/>
        <v>2850,3150,3300,3450,3900</v>
      </c>
      <c r="F864" s="2" t="str">
        <f>VLOOKUP(G864,city!$A$4:$D$352,4,0)</f>
        <v>张家界</v>
      </c>
      <c r="G864" s="9">
        <f t="shared" si="75"/>
        <v>177</v>
      </c>
      <c r="H864" s="9">
        <f>IF(VLOOKUP(G863,city!$K$4:$M$352,3,0)&gt;H863,H863+1,1)</f>
        <v>4</v>
      </c>
      <c r="I864" s="23" t="s">
        <v>407</v>
      </c>
      <c r="J864" s="23">
        <f t="shared" si="76"/>
        <v>117704</v>
      </c>
      <c r="K864" s="23">
        <f t="shared" si="78"/>
        <v>1</v>
      </c>
    </row>
    <row r="865" spans="1:11" x14ac:dyDescent="0.15">
      <c r="A865" s="23">
        <f t="shared" si="74"/>
        <v>117705</v>
      </c>
      <c r="B865" s="23" t="s">
        <v>9268</v>
      </c>
      <c r="C865" s="23" t="str">
        <f>"jingdian/"&amp;VLOOKUP(I865,city!$D$4:$P$352,12,FALSE)&amp;"/"&amp;VLOOKUP(I865,city!$D$4:$P$352,13,FALSE)&amp;"/tc/"&amp;H865&amp;".jpg"</f>
        <v>jingdian/hunan/zhangjiajie/tc/5.jpg</v>
      </c>
      <c r="D865" s="31">
        <v>26</v>
      </c>
      <c r="E865" s="31" t="str">
        <f t="shared" si="77"/>
        <v>25,27,29,31,39</v>
      </c>
      <c r="F865" s="2" t="str">
        <f>VLOOKUP(G865,city!$A$4:$D$352,4,0)</f>
        <v>张家界</v>
      </c>
      <c r="G865" s="9">
        <f t="shared" si="75"/>
        <v>177</v>
      </c>
      <c r="H865" s="9">
        <f>IF(VLOOKUP(G864,city!$K$4:$M$352,3,0)&gt;H864,H864+1,1)</f>
        <v>5</v>
      </c>
      <c r="I865" s="23" t="s">
        <v>407</v>
      </c>
      <c r="J865" s="23">
        <f t="shared" si="76"/>
        <v>117705</v>
      </c>
      <c r="K865" s="23">
        <f t="shared" si="78"/>
        <v>-1</v>
      </c>
    </row>
    <row r="866" spans="1:11" x14ac:dyDescent="0.15">
      <c r="A866" s="23">
        <f t="shared" si="74"/>
        <v>117801</v>
      </c>
      <c r="B866" s="23" t="s">
        <v>10675</v>
      </c>
      <c r="C866" s="23" t="str">
        <f>"jingdian/"&amp;VLOOKUP(I866,city!$D$4:$P$352,12,FALSE)&amp;"/"&amp;VLOOKUP(I866,city!$D$4:$P$352,13,FALSE)&amp;"/tc/"&amp;H866&amp;".jpg"</f>
        <v>jingdian/hunan/yiyang/tc/1.jpg</v>
      </c>
      <c r="D866" s="31">
        <v>23</v>
      </c>
      <c r="E866" s="31" t="str">
        <f t="shared" si="77"/>
        <v>22,24,25,28,35</v>
      </c>
      <c r="F866" s="2" t="str">
        <f>VLOOKUP(G866,city!$A$4:$D$352,4,0)</f>
        <v>益阳</v>
      </c>
      <c r="G866" s="9">
        <f t="shared" si="75"/>
        <v>178</v>
      </c>
      <c r="H866" s="9">
        <f>IF(VLOOKUP(G865,city!$K$4:$M$352,3,0)&gt;H865,H865+1,1)</f>
        <v>1</v>
      </c>
      <c r="I866" s="23" t="s">
        <v>409</v>
      </c>
      <c r="J866" s="23">
        <f t="shared" si="76"/>
        <v>117801</v>
      </c>
      <c r="K866" s="23">
        <f t="shared" si="78"/>
        <v>-1</v>
      </c>
    </row>
    <row r="867" spans="1:11" x14ac:dyDescent="0.15">
      <c r="A867" s="23">
        <f t="shared" si="74"/>
        <v>117802</v>
      </c>
      <c r="B867" s="23" t="s">
        <v>9273</v>
      </c>
      <c r="C867" s="23" t="str">
        <f>"jingdian/"&amp;VLOOKUP(I867,city!$D$4:$P$352,12,FALSE)&amp;"/"&amp;VLOOKUP(I867,city!$D$4:$P$352,13,FALSE)&amp;"/tc/"&amp;H867&amp;".jpg"</f>
        <v>jingdian/hunan/yiyang/tc/2.jpg</v>
      </c>
      <c r="D867" s="31">
        <v>15</v>
      </c>
      <c r="E867" s="31" t="str">
        <f t="shared" si="77"/>
        <v>14,16,17,18,23</v>
      </c>
      <c r="F867" s="2" t="str">
        <f>VLOOKUP(G867,city!$A$4:$D$352,4,0)</f>
        <v>益阳</v>
      </c>
      <c r="G867" s="9">
        <f t="shared" si="75"/>
        <v>178</v>
      </c>
      <c r="H867" s="9">
        <f>IF(VLOOKUP(G866,city!$K$4:$M$352,3,0)&gt;H866,H866+1,1)</f>
        <v>2</v>
      </c>
      <c r="I867" s="23" t="s">
        <v>409</v>
      </c>
      <c r="J867" s="23">
        <f t="shared" si="76"/>
        <v>117802</v>
      </c>
      <c r="K867" s="23">
        <f t="shared" si="78"/>
        <v>-1</v>
      </c>
    </row>
    <row r="868" spans="1:11" x14ac:dyDescent="0.15">
      <c r="A868" s="23">
        <f t="shared" si="74"/>
        <v>117803</v>
      </c>
      <c r="B868" s="23" t="s">
        <v>9271</v>
      </c>
      <c r="C868" s="23" t="str">
        <f>"jingdian/"&amp;VLOOKUP(I868,city!$D$4:$P$352,12,FALSE)&amp;"/"&amp;VLOOKUP(I868,city!$D$4:$P$352,13,FALSE)&amp;"/tc/"&amp;H868&amp;".jpg"</f>
        <v>jingdian/hunan/yiyang/tc/3.jpg</v>
      </c>
      <c r="D868" s="31">
        <v>45</v>
      </c>
      <c r="E868" s="31" t="str">
        <f t="shared" si="77"/>
        <v>43,47,50,54,68</v>
      </c>
      <c r="F868" s="2" t="str">
        <f>VLOOKUP(G868,city!$A$4:$D$352,4,0)</f>
        <v>益阳</v>
      </c>
      <c r="G868" s="9">
        <f t="shared" si="75"/>
        <v>178</v>
      </c>
      <c r="H868" s="9">
        <f>IF(VLOOKUP(G867,city!$K$4:$M$352,3,0)&gt;H867,H867+1,1)</f>
        <v>3</v>
      </c>
      <c r="I868" s="23" t="s">
        <v>409</v>
      </c>
      <c r="J868" s="23">
        <f t="shared" si="76"/>
        <v>117803</v>
      </c>
      <c r="K868" s="23">
        <f t="shared" si="78"/>
        <v>-1</v>
      </c>
    </row>
    <row r="869" spans="1:11" x14ac:dyDescent="0.15">
      <c r="A869" s="23">
        <f t="shared" si="74"/>
        <v>117804</v>
      </c>
      <c r="B869" s="23" t="s">
        <v>10676</v>
      </c>
      <c r="C869" s="23" t="str">
        <f>"jingdian/"&amp;VLOOKUP(I869,city!$D$4:$P$352,12,FALSE)&amp;"/"&amp;VLOOKUP(I869,city!$D$4:$P$352,13,FALSE)&amp;"/tc/"&amp;H869&amp;".jpg"</f>
        <v>jingdian/hunan/yiyang/tc/4.jpg</v>
      </c>
      <c r="D869" s="31">
        <v>11</v>
      </c>
      <c r="E869" s="31" t="str">
        <f t="shared" si="77"/>
        <v>10,12,12,13,17</v>
      </c>
      <c r="F869" s="2" t="str">
        <f>VLOOKUP(G869,city!$A$4:$D$352,4,0)</f>
        <v>益阳</v>
      </c>
      <c r="G869" s="9">
        <f t="shared" si="75"/>
        <v>178</v>
      </c>
      <c r="H869" s="9">
        <f>IF(VLOOKUP(G868,city!$K$4:$M$352,3,0)&gt;H868,H868+1,1)</f>
        <v>4</v>
      </c>
      <c r="I869" s="23" t="s">
        <v>409</v>
      </c>
      <c r="J869" s="23">
        <f t="shared" si="76"/>
        <v>117804</v>
      </c>
      <c r="K869" s="23">
        <f t="shared" si="78"/>
        <v>-1</v>
      </c>
    </row>
    <row r="870" spans="1:11" x14ac:dyDescent="0.15">
      <c r="A870" s="23">
        <f t="shared" si="74"/>
        <v>117805</v>
      </c>
      <c r="B870" s="23" t="s">
        <v>10677</v>
      </c>
      <c r="C870" s="23" t="str">
        <f>"jingdian/"&amp;VLOOKUP(I870,city!$D$4:$P$352,12,FALSE)&amp;"/"&amp;VLOOKUP(I870,city!$D$4:$P$352,13,FALSE)&amp;"/tc/"&amp;H870&amp;".jpg"</f>
        <v>jingdian/hunan/yiyang/tc/5.jpg</v>
      </c>
      <c r="D870" s="31">
        <v>4</v>
      </c>
      <c r="E870" s="31" t="str">
        <f t="shared" si="77"/>
        <v>4,4,4,5,6</v>
      </c>
      <c r="F870" s="2" t="str">
        <f>VLOOKUP(G870,city!$A$4:$D$352,4,0)</f>
        <v>益阳</v>
      </c>
      <c r="G870" s="9">
        <f t="shared" si="75"/>
        <v>178</v>
      </c>
      <c r="H870" s="9">
        <f>IF(VLOOKUP(G869,city!$K$4:$M$352,3,0)&gt;H869,H869+1,1)</f>
        <v>5</v>
      </c>
      <c r="I870" s="23" t="s">
        <v>409</v>
      </c>
      <c r="J870" s="23">
        <f t="shared" si="76"/>
        <v>117805</v>
      </c>
      <c r="K870" s="23">
        <f t="shared" si="78"/>
        <v>-1</v>
      </c>
    </row>
    <row r="871" spans="1:11" x14ac:dyDescent="0.15">
      <c r="A871" s="23">
        <f t="shared" si="74"/>
        <v>117901</v>
      </c>
      <c r="B871" s="23" t="s">
        <v>10678</v>
      </c>
      <c r="C871" s="23" t="str">
        <f>"jingdian/"&amp;VLOOKUP(I871,city!$D$4:$P$352,12,FALSE)&amp;"/"&amp;VLOOKUP(I871,city!$D$4:$P$352,13,FALSE)&amp;"/tc/"&amp;H871&amp;".jpg"</f>
        <v>jingdian/hunan/loudi/tc/1.jpg</v>
      </c>
      <c r="D871" s="31">
        <v>12</v>
      </c>
      <c r="E871" s="31" t="str">
        <f t="shared" si="77"/>
        <v>11,13,13,14,18</v>
      </c>
      <c r="F871" s="2" t="str">
        <f>VLOOKUP(G871,city!$A$4:$D$352,4,0)</f>
        <v>娄底</v>
      </c>
      <c r="G871" s="9">
        <f t="shared" si="75"/>
        <v>179</v>
      </c>
      <c r="H871" s="9">
        <f>IF(VLOOKUP(G870,city!$K$4:$M$352,3,0)&gt;H870,H870+1,1)</f>
        <v>1</v>
      </c>
      <c r="I871" s="23" t="s">
        <v>411</v>
      </c>
      <c r="J871" s="23">
        <f t="shared" si="76"/>
        <v>117901</v>
      </c>
      <c r="K871" s="23">
        <f t="shared" si="78"/>
        <v>-1</v>
      </c>
    </row>
    <row r="872" spans="1:11" x14ac:dyDescent="0.15">
      <c r="A872" s="23">
        <f t="shared" si="74"/>
        <v>117902</v>
      </c>
      <c r="B872" s="23" t="s">
        <v>9291</v>
      </c>
      <c r="C872" s="23" t="str">
        <f>"jingdian/"&amp;VLOOKUP(I872,city!$D$4:$P$352,12,FALSE)&amp;"/"&amp;VLOOKUP(I872,city!$D$4:$P$352,13,FALSE)&amp;"/tc/"&amp;H872&amp;".jpg"</f>
        <v>jingdian/hunan/loudi/tc/2.jpg</v>
      </c>
      <c r="D872" s="31">
        <v>68</v>
      </c>
      <c r="E872" s="31" t="str">
        <f t="shared" si="77"/>
        <v>65,71,75,82,102</v>
      </c>
      <c r="F872" s="2" t="str">
        <f>VLOOKUP(G872,city!$A$4:$D$352,4,0)</f>
        <v>娄底</v>
      </c>
      <c r="G872" s="9">
        <f t="shared" si="75"/>
        <v>179</v>
      </c>
      <c r="H872" s="9">
        <f>IF(VLOOKUP(G871,city!$K$4:$M$352,3,0)&gt;H871,H871+1,1)</f>
        <v>2</v>
      </c>
      <c r="I872" s="23" t="s">
        <v>411</v>
      </c>
      <c r="J872" s="23">
        <f t="shared" si="76"/>
        <v>117902</v>
      </c>
      <c r="K872" s="23">
        <f t="shared" si="78"/>
        <v>-1</v>
      </c>
    </row>
    <row r="873" spans="1:11" x14ac:dyDescent="0.15">
      <c r="A873" s="23">
        <f t="shared" si="74"/>
        <v>117903</v>
      </c>
      <c r="B873" s="23" t="s">
        <v>9289</v>
      </c>
      <c r="C873" s="23" t="str">
        <f>"jingdian/"&amp;VLOOKUP(I873,city!$D$4:$P$352,12,FALSE)&amp;"/"&amp;VLOOKUP(I873,city!$D$4:$P$352,13,FALSE)&amp;"/tc/"&amp;H873&amp;".jpg"</f>
        <v>jingdian/hunan/loudi/tc/3.jpg</v>
      </c>
      <c r="D873" s="31">
        <v>25</v>
      </c>
      <c r="E873" s="31" t="str">
        <f t="shared" si="77"/>
        <v>24,26,28,30,38</v>
      </c>
      <c r="F873" s="2" t="str">
        <f>VLOOKUP(G873,city!$A$4:$D$352,4,0)</f>
        <v>娄底</v>
      </c>
      <c r="G873" s="9">
        <f t="shared" si="75"/>
        <v>179</v>
      </c>
      <c r="H873" s="9">
        <f>IF(VLOOKUP(G872,city!$K$4:$M$352,3,0)&gt;H872,H872+1,1)</f>
        <v>3</v>
      </c>
      <c r="I873" s="23" t="s">
        <v>411</v>
      </c>
      <c r="J873" s="23">
        <f t="shared" si="76"/>
        <v>117903</v>
      </c>
      <c r="K873" s="23">
        <f t="shared" si="78"/>
        <v>-1</v>
      </c>
    </row>
    <row r="874" spans="1:11" x14ac:dyDescent="0.15">
      <c r="A874" s="23">
        <f t="shared" si="74"/>
        <v>117904</v>
      </c>
      <c r="B874" s="23" t="s">
        <v>9293</v>
      </c>
      <c r="C874" s="23" t="str">
        <f>"jingdian/"&amp;VLOOKUP(I874,city!$D$4:$P$352,12,FALSE)&amp;"/"&amp;VLOOKUP(I874,city!$D$4:$P$352,13,FALSE)&amp;"/tc/"&amp;H874&amp;".jpg"</f>
        <v>jingdian/hunan/loudi/tc/4.jpg</v>
      </c>
      <c r="D874" s="31">
        <v>58</v>
      </c>
      <c r="E874" s="31" t="str">
        <f t="shared" si="77"/>
        <v>55,61,64,70,87</v>
      </c>
      <c r="F874" s="2" t="str">
        <f>VLOOKUP(G874,city!$A$4:$D$352,4,0)</f>
        <v>娄底</v>
      </c>
      <c r="G874" s="9">
        <f t="shared" si="75"/>
        <v>179</v>
      </c>
      <c r="H874" s="9">
        <f>IF(VLOOKUP(G873,city!$K$4:$M$352,3,0)&gt;H873,H873+1,1)</f>
        <v>4</v>
      </c>
      <c r="I874" s="23" t="s">
        <v>411</v>
      </c>
      <c r="J874" s="23">
        <f t="shared" si="76"/>
        <v>117904</v>
      </c>
      <c r="K874" s="23">
        <f t="shared" si="78"/>
        <v>-1</v>
      </c>
    </row>
    <row r="875" spans="1:11" x14ac:dyDescent="0.15">
      <c r="A875" s="23">
        <f t="shared" si="74"/>
        <v>117905</v>
      </c>
      <c r="B875" s="23" t="s">
        <v>10679</v>
      </c>
      <c r="C875" s="23" t="str">
        <f>"jingdian/"&amp;VLOOKUP(I875,city!$D$4:$P$352,12,FALSE)&amp;"/"&amp;VLOOKUP(I875,city!$D$4:$P$352,13,FALSE)&amp;"/tc/"&amp;H875&amp;".jpg"</f>
        <v>jingdian/hunan/loudi/tc/5.jpg</v>
      </c>
      <c r="D875" s="31">
        <v>18</v>
      </c>
      <c r="E875" s="31" t="str">
        <f t="shared" si="77"/>
        <v>17,19,20,22,27</v>
      </c>
      <c r="F875" s="2" t="str">
        <f>VLOOKUP(G875,city!$A$4:$D$352,4,0)</f>
        <v>娄底</v>
      </c>
      <c r="G875" s="9">
        <f t="shared" si="75"/>
        <v>179</v>
      </c>
      <c r="H875" s="9">
        <f>IF(VLOOKUP(G874,city!$K$4:$M$352,3,0)&gt;H874,H874+1,1)</f>
        <v>5</v>
      </c>
      <c r="I875" s="23" t="s">
        <v>411</v>
      </c>
      <c r="J875" s="23">
        <f t="shared" si="76"/>
        <v>117905</v>
      </c>
      <c r="K875" s="23">
        <f t="shared" si="78"/>
        <v>-1</v>
      </c>
    </row>
    <row r="876" spans="1:11" x14ac:dyDescent="0.15">
      <c r="A876" s="23">
        <f t="shared" si="74"/>
        <v>118001</v>
      </c>
      <c r="B876" s="23" t="s">
        <v>10680</v>
      </c>
      <c r="C876" s="23" t="str">
        <f>"jingdian/"&amp;VLOOKUP(I876,city!$D$4:$P$352,12,FALSE)&amp;"/"&amp;VLOOKUP(I876,city!$D$4:$P$352,13,FALSE)&amp;"/tc/"&amp;H876&amp;".jpg"</f>
        <v>jingdian/hunan/chenzhou/tc/1.jpg</v>
      </c>
      <c r="D876" s="31">
        <v>57</v>
      </c>
      <c r="E876" s="31" t="str">
        <f t="shared" si="77"/>
        <v>54,60,63,68,86</v>
      </c>
      <c r="F876" s="2" t="str">
        <f>VLOOKUP(G876,city!$A$4:$D$352,4,0)</f>
        <v>郴州</v>
      </c>
      <c r="G876" s="9">
        <f t="shared" si="75"/>
        <v>180</v>
      </c>
      <c r="H876" s="9">
        <f>IF(VLOOKUP(G875,city!$K$4:$M$352,3,0)&gt;H875,H875+1,1)</f>
        <v>1</v>
      </c>
      <c r="I876" s="23" t="s">
        <v>413</v>
      </c>
      <c r="J876" s="23">
        <f t="shared" si="76"/>
        <v>118001</v>
      </c>
      <c r="K876" s="23">
        <f t="shared" si="78"/>
        <v>-1</v>
      </c>
    </row>
    <row r="877" spans="1:11" x14ac:dyDescent="0.15">
      <c r="A877" s="23">
        <f t="shared" si="74"/>
        <v>118002</v>
      </c>
      <c r="B877" s="23" t="s">
        <v>10681</v>
      </c>
      <c r="C877" s="23" t="str">
        <f>"jingdian/"&amp;VLOOKUP(I877,city!$D$4:$P$352,12,FALSE)&amp;"/"&amp;VLOOKUP(I877,city!$D$4:$P$352,13,FALSE)&amp;"/tc/"&amp;H877&amp;".jpg"</f>
        <v>jingdian/hunan/chenzhou/tc/2.jpg</v>
      </c>
      <c r="D877" s="31">
        <v>46</v>
      </c>
      <c r="E877" s="31" t="str">
        <f t="shared" si="77"/>
        <v>44,48,51,55,69</v>
      </c>
      <c r="F877" s="2" t="str">
        <f>VLOOKUP(G877,city!$A$4:$D$352,4,0)</f>
        <v>郴州</v>
      </c>
      <c r="G877" s="9">
        <f t="shared" si="75"/>
        <v>180</v>
      </c>
      <c r="H877" s="9">
        <f>IF(VLOOKUP(G876,city!$K$4:$M$352,3,0)&gt;H876,H876+1,1)</f>
        <v>2</v>
      </c>
      <c r="I877" s="23" t="s">
        <v>413</v>
      </c>
      <c r="J877" s="23">
        <f t="shared" si="76"/>
        <v>118002</v>
      </c>
      <c r="K877" s="23">
        <f t="shared" si="78"/>
        <v>-1</v>
      </c>
    </row>
    <row r="878" spans="1:11" x14ac:dyDescent="0.15">
      <c r="A878" s="23">
        <f t="shared" si="74"/>
        <v>118003</v>
      </c>
      <c r="B878" s="23" t="s">
        <v>10682</v>
      </c>
      <c r="C878" s="23" t="str">
        <f>"jingdian/"&amp;VLOOKUP(I878,city!$D$4:$P$352,12,FALSE)&amp;"/"&amp;VLOOKUP(I878,city!$D$4:$P$352,13,FALSE)&amp;"/tc/"&amp;H878&amp;".jpg"</f>
        <v>jingdian/hunan/chenzhou/tc/3.jpg</v>
      </c>
      <c r="D878" s="31">
        <v>21</v>
      </c>
      <c r="E878" s="31" t="str">
        <f t="shared" si="77"/>
        <v>20,22,23,25,32</v>
      </c>
      <c r="F878" s="2" t="str">
        <f>VLOOKUP(G878,city!$A$4:$D$352,4,0)</f>
        <v>郴州</v>
      </c>
      <c r="G878" s="9">
        <f t="shared" si="75"/>
        <v>180</v>
      </c>
      <c r="H878" s="9">
        <f>IF(VLOOKUP(G877,city!$K$4:$M$352,3,0)&gt;H877,H877+1,1)</f>
        <v>3</v>
      </c>
      <c r="I878" s="23" t="s">
        <v>413</v>
      </c>
      <c r="J878" s="23">
        <f t="shared" si="76"/>
        <v>118003</v>
      </c>
      <c r="K878" s="23">
        <f t="shared" si="78"/>
        <v>-1</v>
      </c>
    </row>
    <row r="879" spans="1:11" x14ac:dyDescent="0.15">
      <c r="A879" s="23">
        <f t="shared" si="74"/>
        <v>118004</v>
      </c>
      <c r="B879" s="23" t="s">
        <v>9275</v>
      </c>
      <c r="C879" s="23" t="str">
        <f>"jingdian/"&amp;VLOOKUP(I879,city!$D$4:$P$352,12,FALSE)&amp;"/"&amp;VLOOKUP(I879,city!$D$4:$P$352,13,FALSE)&amp;"/tc/"&amp;H879&amp;".jpg"</f>
        <v>jingdian/hunan/chenzhou/tc/4.jpg</v>
      </c>
      <c r="D879" s="31">
        <v>15</v>
      </c>
      <c r="E879" s="31" t="str">
        <f t="shared" si="77"/>
        <v>14,16,17,18,23</v>
      </c>
      <c r="F879" s="2" t="str">
        <f>VLOOKUP(G879,city!$A$4:$D$352,4,0)</f>
        <v>郴州</v>
      </c>
      <c r="G879" s="9">
        <f t="shared" si="75"/>
        <v>180</v>
      </c>
      <c r="H879" s="9">
        <f>IF(VLOOKUP(G878,city!$K$4:$M$352,3,0)&gt;H878,H878+1,1)</f>
        <v>4</v>
      </c>
      <c r="I879" s="23" t="s">
        <v>413</v>
      </c>
      <c r="J879" s="23">
        <f t="shared" si="76"/>
        <v>118004</v>
      </c>
      <c r="K879" s="23">
        <f t="shared" si="78"/>
        <v>-1</v>
      </c>
    </row>
    <row r="880" spans="1:11" x14ac:dyDescent="0.15">
      <c r="A880" s="23">
        <f t="shared" si="74"/>
        <v>118005</v>
      </c>
      <c r="B880" s="23" t="s">
        <v>9277</v>
      </c>
      <c r="C880" s="23" t="str">
        <f>"jingdian/"&amp;VLOOKUP(I880,city!$D$4:$P$352,12,FALSE)&amp;"/"&amp;VLOOKUP(I880,city!$D$4:$P$352,13,FALSE)&amp;"/tc/"&amp;H880&amp;".jpg"</f>
        <v>jingdian/hunan/chenzhou/tc/5.jpg</v>
      </c>
      <c r="D880" s="31">
        <v>108</v>
      </c>
      <c r="E880" s="31" t="str">
        <f t="shared" si="77"/>
        <v>103,113,119,130,162</v>
      </c>
      <c r="F880" s="2" t="str">
        <f>VLOOKUP(G880,city!$A$4:$D$352,4,0)</f>
        <v>郴州</v>
      </c>
      <c r="G880" s="9">
        <f t="shared" si="75"/>
        <v>180</v>
      </c>
      <c r="H880" s="9">
        <f>IF(VLOOKUP(G879,city!$K$4:$M$352,3,0)&gt;H879,H879+1,1)</f>
        <v>5</v>
      </c>
      <c r="I880" s="23" t="s">
        <v>413</v>
      </c>
      <c r="J880" s="23">
        <f t="shared" si="76"/>
        <v>118005</v>
      </c>
      <c r="K880" s="23">
        <f t="shared" si="78"/>
        <v>10</v>
      </c>
    </row>
    <row r="881" spans="1:11" x14ac:dyDescent="0.15">
      <c r="A881" s="23">
        <f t="shared" si="74"/>
        <v>118101</v>
      </c>
      <c r="B881" s="23" t="s">
        <v>10683</v>
      </c>
      <c r="C881" s="23" t="str">
        <f>"jingdian/"&amp;VLOOKUP(I881,city!$D$4:$P$352,12,FALSE)&amp;"/"&amp;VLOOKUP(I881,city!$D$4:$P$352,13,FALSE)&amp;"/tc/"&amp;H881&amp;".jpg"</f>
        <v>jingdian/hunan/yongzhou/tc/1.jpg</v>
      </c>
      <c r="D881" s="31">
        <v>15</v>
      </c>
      <c r="E881" s="31" t="str">
        <f t="shared" si="77"/>
        <v>14,16,17,18,23</v>
      </c>
      <c r="F881" s="2" t="str">
        <f>VLOOKUP(G881,city!$A$4:$D$352,4,0)</f>
        <v>永州</v>
      </c>
      <c r="G881" s="9">
        <f t="shared" si="75"/>
        <v>181</v>
      </c>
      <c r="H881" s="9">
        <f>IF(VLOOKUP(G880,city!$K$4:$M$352,3,0)&gt;H880,H880+1,1)</f>
        <v>1</v>
      </c>
      <c r="I881" s="23" t="s">
        <v>415</v>
      </c>
      <c r="J881" s="23">
        <f t="shared" si="76"/>
        <v>118101</v>
      </c>
      <c r="K881" s="23">
        <f t="shared" si="78"/>
        <v>-1</v>
      </c>
    </row>
    <row r="882" spans="1:11" x14ac:dyDescent="0.15">
      <c r="A882" s="23">
        <f t="shared" si="74"/>
        <v>118102</v>
      </c>
      <c r="B882" s="23" t="s">
        <v>10684</v>
      </c>
      <c r="C882" s="23" t="str">
        <f>"jingdian/"&amp;VLOOKUP(I882,city!$D$4:$P$352,12,FALSE)&amp;"/"&amp;VLOOKUP(I882,city!$D$4:$P$352,13,FALSE)&amp;"/tc/"&amp;H882&amp;".jpg"</f>
        <v>jingdian/hunan/yongzhou/tc/2.jpg</v>
      </c>
      <c r="D882" s="31">
        <v>19</v>
      </c>
      <c r="E882" s="31" t="str">
        <f t="shared" si="77"/>
        <v>18,20,21,23,29</v>
      </c>
      <c r="F882" s="2" t="str">
        <f>VLOOKUP(G882,city!$A$4:$D$352,4,0)</f>
        <v>永州</v>
      </c>
      <c r="G882" s="9">
        <f t="shared" si="75"/>
        <v>181</v>
      </c>
      <c r="H882" s="9">
        <f>IF(VLOOKUP(G881,city!$K$4:$M$352,3,0)&gt;H881,H881+1,1)</f>
        <v>2</v>
      </c>
      <c r="I882" s="23" t="s">
        <v>415</v>
      </c>
      <c r="J882" s="23">
        <f t="shared" si="76"/>
        <v>118102</v>
      </c>
      <c r="K882" s="23">
        <f t="shared" si="78"/>
        <v>-1</v>
      </c>
    </row>
    <row r="883" spans="1:11" x14ac:dyDescent="0.15">
      <c r="A883" s="23">
        <f t="shared" si="74"/>
        <v>118103</v>
      </c>
      <c r="B883" s="23" t="s">
        <v>9280</v>
      </c>
      <c r="C883" s="23" t="str">
        <f>"jingdian/"&amp;VLOOKUP(I883,city!$D$4:$P$352,12,FALSE)&amp;"/"&amp;VLOOKUP(I883,city!$D$4:$P$352,13,FALSE)&amp;"/tc/"&amp;H883&amp;".jpg"</f>
        <v>jingdian/hunan/yongzhou/tc/3.jpg</v>
      </c>
      <c r="D883" s="31">
        <v>11</v>
      </c>
      <c r="E883" s="31" t="str">
        <f t="shared" si="77"/>
        <v>10,12,12,13,17</v>
      </c>
      <c r="F883" s="2" t="str">
        <f>VLOOKUP(G883,city!$A$4:$D$352,4,0)</f>
        <v>永州</v>
      </c>
      <c r="G883" s="9">
        <f t="shared" si="75"/>
        <v>181</v>
      </c>
      <c r="H883" s="9">
        <f>IF(VLOOKUP(G882,city!$K$4:$M$352,3,0)&gt;H882,H882+1,1)</f>
        <v>3</v>
      </c>
      <c r="I883" s="23" t="s">
        <v>415</v>
      </c>
      <c r="J883" s="23">
        <f t="shared" si="76"/>
        <v>118103</v>
      </c>
      <c r="K883" s="23">
        <f t="shared" si="78"/>
        <v>-1</v>
      </c>
    </row>
    <row r="884" spans="1:11" x14ac:dyDescent="0.15">
      <c r="A884" s="23">
        <f t="shared" si="74"/>
        <v>118104</v>
      </c>
      <c r="B884" s="23" t="s">
        <v>10685</v>
      </c>
      <c r="C884" s="23" t="str">
        <f>"jingdian/"&amp;VLOOKUP(I884,city!$D$4:$P$352,12,FALSE)&amp;"/"&amp;VLOOKUP(I884,city!$D$4:$P$352,13,FALSE)&amp;"/tc/"&amp;H884&amp;".jpg"</f>
        <v>jingdian/hunan/yongzhou/tc/4.jpg</v>
      </c>
      <c r="D884" s="31">
        <v>25</v>
      </c>
      <c r="E884" s="31" t="str">
        <f t="shared" si="77"/>
        <v>24,26,28,30,38</v>
      </c>
      <c r="F884" s="2" t="str">
        <f>VLOOKUP(G884,city!$A$4:$D$352,4,0)</f>
        <v>永州</v>
      </c>
      <c r="G884" s="9">
        <f t="shared" si="75"/>
        <v>181</v>
      </c>
      <c r="H884" s="9">
        <f>IF(VLOOKUP(G883,city!$K$4:$M$352,3,0)&gt;H883,H883+1,1)</f>
        <v>4</v>
      </c>
      <c r="I884" s="23" t="s">
        <v>415</v>
      </c>
      <c r="J884" s="23">
        <f t="shared" si="76"/>
        <v>118104</v>
      </c>
      <c r="K884" s="23">
        <f t="shared" si="78"/>
        <v>-1</v>
      </c>
    </row>
    <row r="885" spans="1:11" x14ac:dyDescent="0.15">
      <c r="A885" s="23">
        <f t="shared" si="74"/>
        <v>118105</v>
      </c>
      <c r="B885" s="23" t="s">
        <v>9282</v>
      </c>
      <c r="C885" s="23" t="str">
        <f>"jingdian/"&amp;VLOOKUP(I885,city!$D$4:$P$352,12,FALSE)&amp;"/"&amp;VLOOKUP(I885,city!$D$4:$P$352,13,FALSE)&amp;"/tc/"&amp;H885&amp;".jpg"</f>
        <v>jingdian/hunan/yongzhou/tc/5.jpg</v>
      </c>
      <c r="D885" s="31">
        <v>37</v>
      </c>
      <c r="E885" s="31" t="str">
        <f t="shared" si="77"/>
        <v>35,39,41,44,56</v>
      </c>
      <c r="F885" s="2" t="str">
        <f>VLOOKUP(G885,city!$A$4:$D$352,4,0)</f>
        <v>永州</v>
      </c>
      <c r="G885" s="9">
        <f t="shared" si="75"/>
        <v>181</v>
      </c>
      <c r="H885" s="9">
        <f>IF(VLOOKUP(G884,city!$K$4:$M$352,3,0)&gt;H884,H884+1,1)</f>
        <v>5</v>
      </c>
      <c r="I885" s="23" t="s">
        <v>415</v>
      </c>
      <c r="J885" s="23">
        <f t="shared" si="76"/>
        <v>118105</v>
      </c>
      <c r="K885" s="23">
        <f t="shared" si="78"/>
        <v>-1</v>
      </c>
    </row>
    <row r="886" spans="1:11" x14ac:dyDescent="0.15">
      <c r="A886" s="23">
        <f t="shared" si="74"/>
        <v>118201</v>
      </c>
      <c r="B886" s="23" t="s">
        <v>10686</v>
      </c>
      <c r="C886" s="23" t="str">
        <f>"jingdian/"&amp;VLOOKUP(I886,city!$D$4:$P$352,12,FALSE)&amp;"/"&amp;VLOOKUP(I886,city!$D$4:$P$352,13,FALSE)&amp;"/tc/"&amp;H886&amp;".jpg"</f>
        <v>jingdian/hunan/huaihua/tc/1.jpg</v>
      </c>
      <c r="D886" s="31">
        <v>4</v>
      </c>
      <c r="E886" s="31" t="str">
        <f t="shared" si="77"/>
        <v>4,4,4,5,6</v>
      </c>
      <c r="F886" s="2" t="str">
        <f>VLOOKUP(G886,city!$A$4:$D$352,4,0)</f>
        <v>怀化</v>
      </c>
      <c r="G886" s="9">
        <f t="shared" si="75"/>
        <v>182</v>
      </c>
      <c r="H886" s="9">
        <f>IF(VLOOKUP(G885,city!$K$4:$M$352,3,0)&gt;H885,H885+1,1)</f>
        <v>1</v>
      </c>
      <c r="I886" s="23" t="s">
        <v>417</v>
      </c>
      <c r="J886" s="23">
        <f t="shared" si="76"/>
        <v>118201</v>
      </c>
      <c r="K886" s="23">
        <f t="shared" si="78"/>
        <v>-1</v>
      </c>
    </row>
    <row r="887" spans="1:11" x14ac:dyDescent="0.15">
      <c r="A887" s="23">
        <f t="shared" si="74"/>
        <v>118202</v>
      </c>
      <c r="B887" s="23" t="s">
        <v>10687</v>
      </c>
      <c r="C887" s="23" t="str">
        <f>"jingdian/"&amp;VLOOKUP(I887,city!$D$4:$P$352,12,FALSE)&amp;"/"&amp;VLOOKUP(I887,city!$D$4:$P$352,13,FALSE)&amp;"/tc/"&amp;H887&amp;".jpg"</f>
        <v>jingdian/hunan/huaihua/tc/2.jpg</v>
      </c>
      <c r="D887" s="31">
        <v>10</v>
      </c>
      <c r="E887" s="31" t="str">
        <f t="shared" si="77"/>
        <v>10,11,11,12,15</v>
      </c>
      <c r="F887" s="2" t="str">
        <f>VLOOKUP(G887,city!$A$4:$D$352,4,0)</f>
        <v>怀化</v>
      </c>
      <c r="G887" s="9">
        <f t="shared" si="75"/>
        <v>182</v>
      </c>
      <c r="H887" s="9">
        <f>IF(VLOOKUP(G886,city!$K$4:$M$352,3,0)&gt;H886,H886+1,1)</f>
        <v>2</v>
      </c>
      <c r="I887" s="23" t="s">
        <v>417</v>
      </c>
      <c r="J887" s="23">
        <f t="shared" si="76"/>
        <v>118202</v>
      </c>
      <c r="K887" s="23">
        <f t="shared" si="78"/>
        <v>-1</v>
      </c>
    </row>
    <row r="888" spans="1:11" x14ac:dyDescent="0.15">
      <c r="A888" s="23">
        <f t="shared" si="74"/>
        <v>118203</v>
      </c>
      <c r="B888" s="23" t="s">
        <v>9284</v>
      </c>
      <c r="C888" s="23" t="str">
        <f>"jingdian/"&amp;VLOOKUP(I888,city!$D$4:$P$352,12,FALSE)&amp;"/"&amp;VLOOKUP(I888,city!$D$4:$P$352,13,FALSE)&amp;"/tc/"&amp;H888&amp;".jpg"</f>
        <v>jingdian/hunan/huaihua/tc/3.jpg</v>
      </c>
      <c r="D888" s="31">
        <v>25</v>
      </c>
      <c r="E888" s="31" t="str">
        <f t="shared" si="77"/>
        <v>24,26,28,30,38</v>
      </c>
      <c r="F888" s="2" t="str">
        <f>VLOOKUP(G888,city!$A$4:$D$352,4,0)</f>
        <v>怀化</v>
      </c>
      <c r="G888" s="9">
        <f t="shared" si="75"/>
        <v>182</v>
      </c>
      <c r="H888" s="9">
        <f>IF(VLOOKUP(G887,city!$K$4:$M$352,3,0)&gt;H887,H887+1,1)</f>
        <v>3</v>
      </c>
      <c r="I888" s="23" t="s">
        <v>417</v>
      </c>
      <c r="J888" s="23">
        <f t="shared" si="76"/>
        <v>118203</v>
      </c>
      <c r="K888" s="23">
        <f t="shared" si="78"/>
        <v>-1</v>
      </c>
    </row>
    <row r="889" spans="1:11" x14ac:dyDescent="0.15">
      <c r="A889" s="23">
        <f t="shared" si="74"/>
        <v>118204</v>
      </c>
      <c r="B889" s="23" t="s">
        <v>9286</v>
      </c>
      <c r="C889" s="23" t="str">
        <f>"jingdian/"&amp;VLOOKUP(I889,city!$D$4:$P$352,12,FALSE)&amp;"/"&amp;VLOOKUP(I889,city!$D$4:$P$352,13,FALSE)&amp;"/tc/"&amp;H889&amp;".jpg"</f>
        <v>jingdian/hunan/huaihua/tc/4.jpg</v>
      </c>
      <c r="D889" s="31">
        <v>15</v>
      </c>
      <c r="E889" s="31" t="str">
        <f t="shared" si="77"/>
        <v>14,16,17,18,23</v>
      </c>
      <c r="F889" s="2" t="str">
        <f>VLOOKUP(G889,city!$A$4:$D$352,4,0)</f>
        <v>怀化</v>
      </c>
      <c r="G889" s="9">
        <f t="shared" si="75"/>
        <v>182</v>
      </c>
      <c r="H889" s="9">
        <f>IF(VLOOKUP(G888,city!$K$4:$M$352,3,0)&gt;H888,H888+1,1)</f>
        <v>4</v>
      </c>
      <c r="I889" s="23" t="s">
        <v>417</v>
      </c>
      <c r="J889" s="23">
        <f t="shared" si="76"/>
        <v>118204</v>
      </c>
      <c r="K889" s="23">
        <f t="shared" si="78"/>
        <v>-1</v>
      </c>
    </row>
    <row r="890" spans="1:11" x14ac:dyDescent="0.15">
      <c r="A890" s="23">
        <f t="shared" ref="A890:A953" si="79">H890+G890*100+100000</f>
        <v>118205</v>
      </c>
      <c r="B890" s="23" t="s">
        <v>10688</v>
      </c>
      <c r="C890" s="23" t="str">
        <f>"jingdian/"&amp;VLOOKUP(I890,city!$D$4:$P$352,12,FALSE)&amp;"/"&amp;VLOOKUP(I890,city!$D$4:$P$352,13,FALSE)&amp;"/tc/"&amp;H890&amp;".jpg"</f>
        <v>jingdian/hunan/huaihua/tc/5.jpg</v>
      </c>
      <c r="D890" s="31">
        <v>45</v>
      </c>
      <c r="E890" s="31" t="str">
        <f t="shared" si="77"/>
        <v>43,47,50,54,68</v>
      </c>
      <c r="F890" s="2" t="str">
        <f>VLOOKUP(G890,city!$A$4:$D$352,4,0)</f>
        <v>怀化</v>
      </c>
      <c r="G890" s="9">
        <f t="shared" ref="G890:G953" si="80">IF(H890&gt;H889,G889,G889+1)</f>
        <v>182</v>
      </c>
      <c r="H890" s="9">
        <f>IF(VLOOKUP(G889,city!$K$4:$M$352,3,0)&gt;H889,H889+1,1)</f>
        <v>5</v>
      </c>
      <c r="I890" s="23" t="s">
        <v>417</v>
      </c>
      <c r="J890" s="23">
        <f t="shared" ref="J890:J953" si="81">A890</f>
        <v>118205</v>
      </c>
      <c r="K890" s="23">
        <f t="shared" si="78"/>
        <v>-1</v>
      </c>
    </row>
    <row r="891" spans="1:11" x14ac:dyDescent="0.15">
      <c r="A891" s="23">
        <f t="shared" si="79"/>
        <v>118301</v>
      </c>
      <c r="B891" s="23" t="s">
        <v>10689</v>
      </c>
      <c r="C891" s="23" t="str">
        <f>"jingdian/"&amp;VLOOKUP(I891,city!$D$4:$P$352,12,FALSE)&amp;"/"&amp;VLOOKUP(I891,city!$D$4:$P$352,13,FALSE)&amp;"/tc/"&amp;H891&amp;".jpg"</f>
        <v>jingdian/hunan/xiangxi/tc/1.jpg</v>
      </c>
      <c r="D891" s="31">
        <v>10</v>
      </c>
      <c r="E891" s="31" t="str">
        <f t="shared" si="77"/>
        <v>10,11,11,12,15</v>
      </c>
      <c r="F891" s="2" t="str">
        <f>VLOOKUP(G891,city!$A$4:$D$352,4,0)</f>
        <v>湘西</v>
      </c>
      <c r="G891" s="9">
        <f t="shared" si="80"/>
        <v>183</v>
      </c>
      <c r="H891" s="9">
        <f>IF(VLOOKUP(G890,city!$K$4:$M$352,3,0)&gt;H890,H890+1,1)</f>
        <v>1</v>
      </c>
      <c r="I891" s="23" t="s">
        <v>419</v>
      </c>
      <c r="J891" s="23">
        <f t="shared" si="81"/>
        <v>118301</v>
      </c>
      <c r="K891" s="23">
        <f t="shared" si="78"/>
        <v>-1</v>
      </c>
    </row>
    <row r="892" spans="1:11" x14ac:dyDescent="0.15">
      <c r="A892" s="23">
        <f t="shared" si="79"/>
        <v>118302</v>
      </c>
      <c r="B892" s="23" t="s">
        <v>10690</v>
      </c>
      <c r="C892" s="23" t="str">
        <f>"jingdian/"&amp;VLOOKUP(I892,city!$D$4:$P$352,12,FALSE)&amp;"/"&amp;VLOOKUP(I892,city!$D$4:$P$352,13,FALSE)&amp;"/tc/"&amp;H892&amp;".jpg"</f>
        <v>jingdian/hunan/xiangxi/tc/2.jpg</v>
      </c>
      <c r="D892" s="31">
        <v>24</v>
      </c>
      <c r="E892" s="31" t="str">
        <f t="shared" si="77"/>
        <v>23,25,26,29,36</v>
      </c>
      <c r="F892" s="2" t="str">
        <f>VLOOKUP(G892,city!$A$4:$D$352,4,0)</f>
        <v>湘西</v>
      </c>
      <c r="G892" s="9">
        <f t="shared" si="80"/>
        <v>183</v>
      </c>
      <c r="H892" s="9">
        <f>IF(VLOOKUP(G891,city!$K$4:$M$352,3,0)&gt;H891,H891+1,1)</f>
        <v>2</v>
      </c>
      <c r="I892" s="23" t="s">
        <v>419</v>
      </c>
      <c r="J892" s="23">
        <f t="shared" si="81"/>
        <v>118302</v>
      </c>
      <c r="K892" s="23">
        <f t="shared" si="78"/>
        <v>-1</v>
      </c>
    </row>
    <row r="893" spans="1:11" x14ac:dyDescent="0.15">
      <c r="A893" s="23">
        <f t="shared" si="79"/>
        <v>118303</v>
      </c>
      <c r="B893" s="23" t="s">
        <v>10691</v>
      </c>
      <c r="C893" s="23" t="str">
        <f>"jingdian/"&amp;VLOOKUP(I893,city!$D$4:$P$352,12,FALSE)&amp;"/"&amp;VLOOKUP(I893,city!$D$4:$P$352,13,FALSE)&amp;"/tc/"&amp;H893&amp;".jpg"</f>
        <v>jingdian/hunan/xiangxi/tc/3.jpg</v>
      </c>
      <c r="D893" s="31">
        <v>65</v>
      </c>
      <c r="E893" s="31" t="str">
        <f t="shared" si="77"/>
        <v>62,68,72,78,98</v>
      </c>
      <c r="F893" s="2" t="str">
        <f>VLOOKUP(G893,city!$A$4:$D$352,4,0)</f>
        <v>湘西</v>
      </c>
      <c r="G893" s="9">
        <f t="shared" si="80"/>
        <v>183</v>
      </c>
      <c r="H893" s="9">
        <f>IF(VLOOKUP(G892,city!$K$4:$M$352,3,0)&gt;H892,H892+1,1)</f>
        <v>3</v>
      </c>
      <c r="I893" s="23" t="s">
        <v>419</v>
      </c>
      <c r="J893" s="23">
        <f t="shared" si="81"/>
        <v>118303</v>
      </c>
      <c r="K893" s="23">
        <f t="shared" si="78"/>
        <v>-1</v>
      </c>
    </row>
    <row r="894" spans="1:11" x14ac:dyDescent="0.15">
      <c r="A894" s="23">
        <f t="shared" si="79"/>
        <v>118304</v>
      </c>
      <c r="B894" s="23" t="s">
        <v>9296</v>
      </c>
      <c r="C894" s="23" t="str">
        <f>"jingdian/"&amp;VLOOKUP(I894,city!$D$4:$P$352,12,FALSE)&amp;"/"&amp;VLOOKUP(I894,city!$D$4:$P$352,13,FALSE)&amp;"/tc/"&amp;H894&amp;".jpg"</f>
        <v>jingdian/hunan/xiangxi/tc/4.jpg</v>
      </c>
      <c r="D894" s="31">
        <v>19</v>
      </c>
      <c r="E894" s="31" t="str">
        <f t="shared" si="77"/>
        <v>18,20,21,23,29</v>
      </c>
      <c r="F894" s="2" t="str">
        <f>VLOOKUP(G894,city!$A$4:$D$352,4,0)</f>
        <v>湘西</v>
      </c>
      <c r="G894" s="9">
        <f t="shared" si="80"/>
        <v>183</v>
      </c>
      <c r="H894" s="9">
        <f>IF(VLOOKUP(G893,city!$K$4:$M$352,3,0)&gt;H893,H893+1,1)</f>
        <v>4</v>
      </c>
      <c r="I894" s="23" t="s">
        <v>419</v>
      </c>
      <c r="J894" s="23">
        <f t="shared" si="81"/>
        <v>118304</v>
      </c>
      <c r="K894" s="23">
        <f t="shared" si="78"/>
        <v>-1</v>
      </c>
    </row>
    <row r="895" spans="1:11" x14ac:dyDescent="0.15">
      <c r="A895" s="23">
        <f t="shared" si="79"/>
        <v>118305</v>
      </c>
      <c r="B895" s="23" t="s">
        <v>10692</v>
      </c>
      <c r="C895" s="23" t="str">
        <f>"jingdian/"&amp;VLOOKUP(I895,city!$D$4:$P$352,12,FALSE)&amp;"/"&amp;VLOOKUP(I895,city!$D$4:$P$352,13,FALSE)&amp;"/tc/"&amp;H895&amp;".jpg"</f>
        <v>jingdian/hunan/xiangxi/tc/5.jpg</v>
      </c>
      <c r="D895" s="31">
        <v>17</v>
      </c>
      <c r="E895" s="31" t="str">
        <f t="shared" si="77"/>
        <v>16,18,19,20,26</v>
      </c>
      <c r="F895" s="2" t="str">
        <f>VLOOKUP(G895,city!$A$4:$D$352,4,0)</f>
        <v>湘西</v>
      </c>
      <c r="G895" s="9">
        <f t="shared" si="80"/>
        <v>183</v>
      </c>
      <c r="H895" s="9">
        <f>IF(VLOOKUP(G894,city!$K$4:$M$352,3,0)&gt;H894,H894+1,1)</f>
        <v>5</v>
      </c>
      <c r="I895" s="23" t="s">
        <v>419</v>
      </c>
      <c r="J895" s="23">
        <f t="shared" si="81"/>
        <v>118305</v>
      </c>
      <c r="K895" s="23">
        <f t="shared" si="78"/>
        <v>-1</v>
      </c>
    </row>
    <row r="896" spans="1:11" x14ac:dyDescent="0.15">
      <c r="A896" s="23">
        <f t="shared" si="79"/>
        <v>118401</v>
      </c>
      <c r="B896" s="23" t="s">
        <v>10693</v>
      </c>
      <c r="C896" s="23" t="str">
        <f>"jingdian/"&amp;VLOOKUP(I896,city!$D$4:$P$352,12,FALSE)&amp;"/"&amp;VLOOKUP(I896,city!$D$4:$P$352,13,FALSE)&amp;"/tc/"&amp;H896&amp;".jpg"</f>
        <v>jingdian/guangdong/guangzhou/tc/1.jpg</v>
      </c>
      <c r="D896" s="31">
        <v>15</v>
      </c>
      <c r="E896" s="31" t="str">
        <f t="shared" si="77"/>
        <v>14,16,17,18,23</v>
      </c>
      <c r="F896" s="2" t="str">
        <f>VLOOKUP(G896,city!$A$4:$D$352,4,0)</f>
        <v>广州</v>
      </c>
      <c r="G896" s="9">
        <f t="shared" si="80"/>
        <v>184</v>
      </c>
      <c r="H896" s="9">
        <f>IF(VLOOKUP(G895,city!$K$4:$M$352,3,0)&gt;H895,H895+1,1)</f>
        <v>1</v>
      </c>
      <c r="I896" s="23" t="s">
        <v>422</v>
      </c>
      <c r="J896" s="23">
        <f t="shared" si="81"/>
        <v>118401</v>
      </c>
      <c r="K896" s="23">
        <f t="shared" si="78"/>
        <v>-1</v>
      </c>
    </row>
    <row r="897" spans="1:11" x14ac:dyDescent="0.15">
      <c r="A897" s="23">
        <f t="shared" si="79"/>
        <v>118402</v>
      </c>
      <c r="B897" s="23" t="s">
        <v>10694</v>
      </c>
      <c r="C897" s="23" t="str">
        <f>"jingdian/"&amp;VLOOKUP(I897,city!$D$4:$P$352,12,FALSE)&amp;"/"&amp;VLOOKUP(I897,city!$D$4:$P$352,13,FALSE)&amp;"/tc/"&amp;H897&amp;".jpg"</f>
        <v>jingdian/guangdong/guangzhou/tc/2.jpg</v>
      </c>
      <c r="D897" s="31">
        <v>35</v>
      </c>
      <c r="E897" s="31" t="str">
        <f t="shared" si="77"/>
        <v>33,37,39,42,53</v>
      </c>
      <c r="F897" s="2" t="str">
        <f>VLOOKUP(G897,city!$A$4:$D$352,4,0)</f>
        <v>广州</v>
      </c>
      <c r="G897" s="9">
        <f t="shared" si="80"/>
        <v>184</v>
      </c>
      <c r="H897" s="9">
        <f>IF(VLOOKUP(G896,city!$K$4:$M$352,3,0)&gt;H896,H896+1,1)</f>
        <v>2</v>
      </c>
      <c r="I897" s="23" t="s">
        <v>422</v>
      </c>
      <c r="J897" s="23">
        <f t="shared" si="81"/>
        <v>118402</v>
      </c>
      <c r="K897" s="23">
        <f t="shared" si="78"/>
        <v>-1</v>
      </c>
    </row>
    <row r="898" spans="1:11" x14ac:dyDescent="0.15">
      <c r="A898" s="23">
        <f t="shared" si="79"/>
        <v>118403</v>
      </c>
      <c r="B898" s="23" t="s">
        <v>10695</v>
      </c>
      <c r="C898" s="23" t="str">
        <f>"jingdian/"&amp;VLOOKUP(I898,city!$D$4:$P$352,12,FALSE)&amp;"/"&amp;VLOOKUP(I898,city!$D$4:$P$352,13,FALSE)&amp;"/tc/"&amp;H898&amp;".jpg"</f>
        <v>jingdian/guangdong/guangzhou/tc/3.jpg</v>
      </c>
      <c r="D898" s="31">
        <v>48</v>
      </c>
      <c r="E898" s="31" t="str">
        <f t="shared" si="77"/>
        <v>46,50,53,58,72</v>
      </c>
      <c r="F898" s="2" t="str">
        <f>VLOOKUP(G898,city!$A$4:$D$352,4,0)</f>
        <v>广州</v>
      </c>
      <c r="G898" s="9">
        <f t="shared" si="80"/>
        <v>184</v>
      </c>
      <c r="H898" s="9">
        <f>IF(VLOOKUP(G897,city!$K$4:$M$352,3,0)&gt;H897,H897+1,1)</f>
        <v>3</v>
      </c>
      <c r="I898" s="23" t="s">
        <v>422</v>
      </c>
      <c r="J898" s="23">
        <f t="shared" si="81"/>
        <v>118403</v>
      </c>
      <c r="K898" s="23">
        <f t="shared" si="78"/>
        <v>-1</v>
      </c>
    </row>
    <row r="899" spans="1:11" x14ac:dyDescent="0.15">
      <c r="A899" s="23">
        <f t="shared" si="79"/>
        <v>118404</v>
      </c>
      <c r="B899" s="23" t="s">
        <v>10696</v>
      </c>
      <c r="C899" s="23" t="str">
        <f>"jingdian/"&amp;VLOOKUP(I899,city!$D$4:$P$352,12,FALSE)&amp;"/"&amp;VLOOKUP(I899,city!$D$4:$P$352,13,FALSE)&amp;"/tc/"&amp;H899&amp;".jpg"</f>
        <v>jingdian/guangdong/guangzhou/tc/4.jpg</v>
      </c>
      <c r="D899" s="31">
        <v>13</v>
      </c>
      <c r="E899" s="31" t="str">
        <f t="shared" si="77"/>
        <v>12,14,14,16,20</v>
      </c>
      <c r="F899" s="2" t="str">
        <f>VLOOKUP(G899,city!$A$4:$D$352,4,0)</f>
        <v>广州</v>
      </c>
      <c r="G899" s="9">
        <f t="shared" si="80"/>
        <v>184</v>
      </c>
      <c r="H899" s="9">
        <f>IF(VLOOKUP(G898,city!$K$4:$M$352,3,0)&gt;H898,H898+1,1)</f>
        <v>4</v>
      </c>
      <c r="I899" s="23" t="s">
        <v>422</v>
      </c>
      <c r="J899" s="23">
        <f t="shared" si="81"/>
        <v>118404</v>
      </c>
      <c r="K899" s="23">
        <f t="shared" si="78"/>
        <v>-1</v>
      </c>
    </row>
    <row r="900" spans="1:11" x14ac:dyDescent="0.15">
      <c r="A900" s="23">
        <f t="shared" si="79"/>
        <v>118405</v>
      </c>
      <c r="B900" s="23" t="s">
        <v>10697</v>
      </c>
      <c r="C900" s="23" t="str">
        <f>"jingdian/"&amp;VLOOKUP(I900,city!$D$4:$P$352,12,FALSE)&amp;"/"&amp;VLOOKUP(I900,city!$D$4:$P$352,13,FALSE)&amp;"/tc/"&amp;H900&amp;".jpg"</f>
        <v>jingdian/guangdong/guangzhou/tc/5.jpg</v>
      </c>
      <c r="D900" s="31">
        <v>99</v>
      </c>
      <c r="E900" s="31" t="str">
        <f t="shared" si="77"/>
        <v>94,104,109,119,149</v>
      </c>
      <c r="F900" s="2" t="str">
        <f>VLOOKUP(G900,city!$A$4:$D$352,4,0)</f>
        <v>广州</v>
      </c>
      <c r="G900" s="9">
        <f t="shared" si="80"/>
        <v>184</v>
      </c>
      <c r="H900" s="9">
        <f>IF(VLOOKUP(G899,city!$K$4:$M$352,3,0)&gt;H899,H899+1,1)</f>
        <v>5</v>
      </c>
      <c r="I900" s="23" t="s">
        <v>422</v>
      </c>
      <c r="J900" s="23">
        <f t="shared" si="81"/>
        <v>118405</v>
      </c>
      <c r="K900" s="23">
        <f t="shared" si="78"/>
        <v>-1</v>
      </c>
    </row>
    <row r="901" spans="1:11" x14ac:dyDescent="0.15">
      <c r="A901" s="23">
        <f t="shared" si="79"/>
        <v>118501</v>
      </c>
      <c r="B901" s="23" t="s">
        <v>10698</v>
      </c>
      <c r="C901" s="23" t="str">
        <f>"jingdian/"&amp;VLOOKUP(I901,city!$D$4:$P$352,12,FALSE)&amp;"/"&amp;VLOOKUP(I901,city!$D$4:$P$352,13,FALSE)&amp;"/tc/"&amp;H901&amp;".jpg"</f>
        <v>jingdian/guangdong/shenzhen/tc/1.jpg</v>
      </c>
      <c r="D901" s="31">
        <v>28</v>
      </c>
      <c r="E901" s="31" t="str">
        <f t="shared" ref="E901:E964" si="82">ROUND(D901*0.95,0)&amp;","&amp;ROUND(D901*1.05,0)&amp;","&amp;ROUND(D901*1.1,0)&amp;","&amp;ROUND(D901*IF(D901&gt;1000,1.15,1.2),0)&amp;","&amp;ROUND(D901*IF(D901&gt;1000,1.3,1.5),0)</f>
        <v>27,29,31,34,42</v>
      </c>
      <c r="F901" s="2" t="str">
        <f>VLOOKUP(G901,city!$A$4:$D$352,4,0)</f>
        <v>深圳</v>
      </c>
      <c r="G901" s="9">
        <f t="shared" si="80"/>
        <v>185</v>
      </c>
      <c r="H901" s="9">
        <f>IF(VLOOKUP(G900,city!$K$4:$M$352,3,0)&gt;H900,H900+1,1)</f>
        <v>1</v>
      </c>
      <c r="I901" s="23" t="s">
        <v>425</v>
      </c>
      <c r="J901" s="23">
        <f t="shared" si="81"/>
        <v>118501</v>
      </c>
      <c r="K901" s="23">
        <f t="shared" ref="K901:K964" si="83">IF(D901&gt;1500,1,IF(D901&gt;800,2,IF(D901&gt;500,3,IF(D901&gt;300,5,IF(D901&gt;100,10,-1)))))</f>
        <v>-1</v>
      </c>
    </row>
    <row r="902" spans="1:11" x14ac:dyDescent="0.15">
      <c r="A902" s="23">
        <f t="shared" si="79"/>
        <v>118502</v>
      </c>
      <c r="B902" s="23" t="s">
        <v>10699</v>
      </c>
      <c r="C902" s="23" t="str">
        <f>"jingdian/"&amp;VLOOKUP(I902,city!$D$4:$P$352,12,FALSE)&amp;"/"&amp;VLOOKUP(I902,city!$D$4:$P$352,13,FALSE)&amp;"/tc/"&amp;H902&amp;".jpg"</f>
        <v>jingdian/guangdong/shenzhen/tc/2.jpg</v>
      </c>
      <c r="D902" s="31">
        <v>9</v>
      </c>
      <c r="E902" s="31" t="str">
        <f t="shared" si="82"/>
        <v>9,9,10,11,14</v>
      </c>
      <c r="F902" s="2" t="str">
        <f>VLOOKUP(G902,city!$A$4:$D$352,4,0)</f>
        <v>深圳</v>
      </c>
      <c r="G902" s="9">
        <f t="shared" si="80"/>
        <v>185</v>
      </c>
      <c r="H902" s="9">
        <f>IF(VLOOKUP(G901,city!$K$4:$M$352,3,0)&gt;H901,H901+1,1)</f>
        <v>2</v>
      </c>
      <c r="I902" s="23" t="s">
        <v>425</v>
      </c>
      <c r="J902" s="23">
        <f t="shared" si="81"/>
        <v>118502</v>
      </c>
      <c r="K902" s="23">
        <f t="shared" si="83"/>
        <v>-1</v>
      </c>
    </row>
    <row r="903" spans="1:11" x14ac:dyDescent="0.15">
      <c r="A903" s="23">
        <f t="shared" si="79"/>
        <v>118503</v>
      </c>
      <c r="B903" s="23" t="s">
        <v>10700</v>
      </c>
      <c r="C903" s="23" t="str">
        <f>"jingdian/"&amp;VLOOKUP(I903,city!$D$4:$P$352,12,FALSE)&amp;"/"&amp;VLOOKUP(I903,city!$D$4:$P$352,13,FALSE)&amp;"/tc/"&amp;H903&amp;".jpg"</f>
        <v>jingdian/guangdong/shenzhen/tc/3.jpg</v>
      </c>
      <c r="D903" s="31">
        <v>9</v>
      </c>
      <c r="E903" s="31" t="str">
        <f t="shared" si="82"/>
        <v>9,9,10,11,14</v>
      </c>
      <c r="F903" s="2" t="str">
        <f>VLOOKUP(G903,city!$A$4:$D$352,4,0)</f>
        <v>深圳</v>
      </c>
      <c r="G903" s="9">
        <f t="shared" si="80"/>
        <v>185</v>
      </c>
      <c r="H903" s="9">
        <f>IF(VLOOKUP(G902,city!$K$4:$M$352,3,0)&gt;H902,H902+1,1)</f>
        <v>3</v>
      </c>
      <c r="I903" s="23" t="s">
        <v>425</v>
      </c>
      <c r="J903" s="23">
        <f t="shared" si="81"/>
        <v>118503</v>
      </c>
      <c r="K903" s="23">
        <f t="shared" si="83"/>
        <v>-1</v>
      </c>
    </row>
    <row r="904" spans="1:11" x14ac:dyDescent="0.15">
      <c r="A904" s="23">
        <f t="shared" si="79"/>
        <v>118504</v>
      </c>
      <c r="B904" s="23" t="s">
        <v>10701</v>
      </c>
      <c r="C904" s="23" t="str">
        <f>"jingdian/"&amp;VLOOKUP(I904,city!$D$4:$P$352,12,FALSE)&amp;"/"&amp;VLOOKUP(I904,city!$D$4:$P$352,13,FALSE)&amp;"/tc/"&amp;H904&amp;".jpg"</f>
        <v>jingdian/guangdong/shenzhen/tc/4.jpg</v>
      </c>
      <c r="D904" s="31">
        <v>20</v>
      </c>
      <c r="E904" s="31" t="str">
        <f t="shared" si="82"/>
        <v>19,21,22,24,30</v>
      </c>
      <c r="F904" s="2" t="str">
        <f>VLOOKUP(G904,city!$A$4:$D$352,4,0)</f>
        <v>深圳</v>
      </c>
      <c r="G904" s="9">
        <f t="shared" si="80"/>
        <v>185</v>
      </c>
      <c r="H904" s="9">
        <f>IF(VLOOKUP(G903,city!$K$4:$M$352,3,0)&gt;H903,H903+1,1)</f>
        <v>4</v>
      </c>
      <c r="I904" s="23" t="s">
        <v>425</v>
      </c>
      <c r="J904" s="23">
        <f t="shared" si="81"/>
        <v>118504</v>
      </c>
      <c r="K904" s="23">
        <f t="shared" si="83"/>
        <v>-1</v>
      </c>
    </row>
    <row r="905" spans="1:11" x14ac:dyDescent="0.15">
      <c r="A905" s="23">
        <f t="shared" si="79"/>
        <v>118505</v>
      </c>
      <c r="B905" s="23" t="s">
        <v>10702</v>
      </c>
      <c r="C905" s="23" t="str">
        <f>"jingdian/"&amp;VLOOKUP(I905,city!$D$4:$P$352,12,FALSE)&amp;"/"&amp;VLOOKUP(I905,city!$D$4:$P$352,13,FALSE)&amp;"/tc/"&amp;H905&amp;".jpg"</f>
        <v>jingdian/guangdong/shenzhen/tc/5.jpg</v>
      </c>
      <c r="D905" s="31">
        <v>98</v>
      </c>
      <c r="E905" s="31" t="str">
        <f t="shared" si="82"/>
        <v>93,103,108,118,147</v>
      </c>
      <c r="F905" s="2" t="str">
        <f>VLOOKUP(G905,city!$A$4:$D$352,4,0)</f>
        <v>深圳</v>
      </c>
      <c r="G905" s="9">
        <f t="shared" si="80"/>
        <v>185</v>
      </c>
      <c r="H905" s="9">
        <f>IF(VLOOKUP(G904,city!$K$4:$M$352,3,0)&gt;H904,H904+1,1)</f>
        <v>5</v>
      </c>
      <c r="I905" s="23" t="s">
        <v>425</v>
      </c>
      <c r="J905" s="23">
        <f t="shared" si="81"/>
        <v>118505</v>
      </c>
      <c r="K905" s="23">
        <f t="shared" si="83"/>
        <v>-1</v>
      </c>
    </row>
    <row r="906" spans="1:11" x14ac:dyDescent="0.15">
      <c r="A906" s="23">
        <f t="shared" si="79"/>
        <v>118601</v>
      </c>
      <c r="B906" s="23" t="s">
        <v>10703</v>
      </c>
      <c r="C906" s="23" t="str">
        <f>"jingdian/"&amp;VLOOKUP(I906,city!$D$4:$P$352,12,FALSE)&amp;"/"&amp;VLOOKUP(I906,city!$D$4:$P$352,13,FALSE)&amp;"/tc/"&amp;H906&amp;".jpg"</f>
        <v>jingdian/guangdong/zhuhai/tc/1.jpg</v>
      </c>
      <c r="D906" s="31">
        <v>16</v>
      </c>
      <c r="E906" s="31" t="str">
        <f t="shared" si="82"/>
        <v>15,17,18,19,24</v>
      </c>
      <c r="F906" s="2" t="str">
        <f>VLOOKUP(G906,city!$A$4:$D$352,4,0)</f>
        <v>珠海</v>
      </c>
      <c r="G906" s="9">
        <f t="shared" si="80"/>
        <v>186</v>
      </c>
      <c r="H906" s="9">
        <f>IF(VLOOKUP(G905,city!$K$4:$M$352,3,0)&gt;H905,H905+1,1)</f>
        <v>1</v>
      </c>
      <c r="I906" s="23" t="s">
        <v>427</v>
      </c>
      <c r="J906" s="23">
        <f t="shared" si="81"/>
        <v>118601</v>
      </c>
      <c r="K906" s="23">
        <f t="shared" si="83"/>
        <v>-1</v>
      </c>
    </row>
    <row r="907" spans="1:11" x14ac:dyDescent="0.15">
      <c r="A907" s="23">
        <f t="shared" si="79"/>
        <v>118602</v>
      </c>
      <c r="B907" s="23" t="s">
        <v>10704</v>
      </c>
      <c r="C907" s="23" t="str">
        <f>"jingdian/"&amp;VLOOKUP(I907,city!$D$4:$P$352,12,FALSE)&amp;"/"&amp;VLOOKUP(I907,city!$D$4:$P$352,13,FALSE)&amp;"/tc/"&amp;H907&amp;".jpg"</f>
        <v>jingdian/guangdong/zhuhai/tc/2.jpg</v>
      </c>
      <c r="D907" s="31">
        <v>30</v>
      </c>
      <c r="E907" s="31" t="str">
        <f t="shared" si="82"/>
        <v>29,32,33,36,45</v>
      </c>
      <c r="F907" s="2" t="str">
        <f>VLOOKUP(G907,city!$A$4:$D$352,4,0)</f>
        <v>珠海</v>
      </c>
      <c r="G907" s="9">
        <f t="shared" si="80"/>
        <v>186</v>
      </c>
      <c r="H907" s="9">
        <f>IF(VLOOKUP(G906,city!$K$4:$M$352,3,0)&gt;H906,H906+1,1)</f>
        <v>2</v>
      </c>
      <c r="I907" s="23" t="s">
        <v>427</v>
      </c>
      <c r="J907" s="23">
        <f t="shared" si="81"/>
        <v>118602</v>
      </c>
      <c r="K907" s="23">
        <f t="shared" si="83"/>
        <v>-1</v>
      </c>
    </row>
    <row r="908" spans="1:11" x14ac:dyDescent="0.15">
      <c r="A908" s="23">
        <f t="shared" si="79"/>
        <v>118603</v>
      </c>
      <c r="B908" s="23" t="s">
        <v>10705</v>
      </c>
      <c r="C908" s="23" t="str">
        <f>"jingdian/"&amp;VLOOKUP(I908,city!$D$4:$P$352,12,FALSE)&amp;"/"&amp;VLOOKUP(I908,city!$D$4:$P$352,13,FALSE)&amp;"/tc/"&amp;H908&amp;".jpg"</f>
        <v>jingdian/guangdong/zhuhai/tc/3.jpg</v>
      </c>
      <c r="D908" s="31">
        <v>15</v>
      </c>
      <c r="E908" s="31" t="str">
        <f t="shared" si="82"/>
        <v>14,16,17,18,23</v>
      </c>
      <c r="F908" s="2" t="str">
        <f>VLOOKUP(G908,city!$A$4:$D$352,4,0)</f>
        <v>珠海</v>
      </c>
      <c r="G908" s="9">
        <f t="shared" si="80"/>
        <v>186</v>
      </c>
      <c r="H908" s="9">
        <f>IF(VLOOKUP(G907,city!$K$4:$M$352,3,0)&gt;H907,H907+1,1)</f>
        <v>3</v>
      </c>
      <c r="I908" s="23" t="s">
        <v>427</v>
      </c>
      <c r="J908" s="23">
        <f t="shared" si="81"/>
        <v>118603</v>
      </c>
      <c r="K908" s="23">
        <f t="shared" si="83"/>
        <v>-1</v>
      </c>
    </row>
    <row r="909" spans="1:11" x14ac:dyDescent="0.15">
      <c r="A909" s="23">
        <f t="shared" si="79"/>
        <v>118604</v>
      </c>
      <c r="B909" s="23" t="s">
        <v>10706</v>
      </c>
      <c r="C909" s="23" t="str">
        <f>"jingdian/"&amp;VLOOKUP(I909,city!$D$4:$P$352,12,FALSE)&amp;"/"&amp;VLOOKUP(I909,city!$D$4:$P$352,13,FALSE)&amp;"/tc/"&amp;H909&amp;".jpg"</f>
        <v>jingdian/guangdong/zhuhai/tc/4.jpg</v>
      </c>
      <c r="D909" s="31">
        <v>138</v>
      </c>
      <c r="E909" s="31" t="str">
        <f t="shared" si="82"/>
        <v>131,145,152,166,207</v>
      </c>
      <c r="F909" s="2" t="str">
        <f>VLOOKUP(G909,city!$A$4:$D$352,4,0)</f>
        <v>珠海</v>
      </c>
      <c r="G909" s="9">
        <f t="shared" si="80"/>
        <v>186</v>
      </c>
      <c r="H909" s="9">
        <f>IF(VLOOKUP(G908,city!$K$4:$M$352,3,0)&gt;H908,H908+1,1)</f>
        <v>4</v>
      </c>
      <c r="I909" s="23" t="s">
        <v>427</v>
      </c>
      <c r="J909" s="23">
        <f t="shared" si="81"/>
        <v>118604</v>
      </c>
      <c r="K909" s="23">
        <f t="shared" si="83"/>
        <v>10</v>
      </c>
    </row>
    <row r="910" spans="1:11" x14ac:dyDescent="0.15">
      <c r="A910" s="23">
        <f t="shared" si="79"/>
        <v>118605</v>
      </c>
      <c r="B910" s="23" t="s">
        <v>10707</v>
      </c>
      <c r="C910" s="23" t="str">
        <f>"jingdian/"&amp;VLOOKUP(I910,city!$D$4:$P$352,12,FALSE)&amp;"/"&amp;VLOOKUP(I910,city!$D$4:$P$352,13,FALSE)&amp;"/tc/"&amp;H910&amp;".jpg"</f>
        <v>jingdian/guangdong/zhuhai/tc/5.jpg</v>
      </c>
      <c r="D910" s="31">
        <v>65</v>
      </c>
      <c r="E910" s="31" t="str">
        <f t="shared" si="82"/>
        <v>62,68,72,78,98</v>
      </c>
      <c r="F910" s="2" t="str">
        <f>VLOOKUP(G910,city!$A$4:$D$352,4,0)</f>
        <v>珠海</v>
      </c>
      <c r="G910" s="9">
        <f t="shared" si="80"/>
        <v>186</v>
      </c>
      <c r="H910" s="9">
        <f>IF(VLOOKUP(G909,city!$K$4:$M$352,3,0)&gt;H909,H909+1,1)</f>
        <v>5</v>
      </c>
      <c r="I910" s="23" t="s">
        <v>427</v>
      </c>
      <c r="J910" s="23">
        <f t="shared" si="81"/>
        <v>118605</v>
      </c>
      <c r="K910" s="23">
        <f t="shared" si="83"/>
        <v>-1</v>
      </c>
    </row>
    <row r="911" spans="1:11" x14ac:dyDescent="0.15">
      <c r="A911" s="23">
        <f t="shared" si="79"/>
        <v>118701</v>
      </c>
      <c r="B911" s="23" t="s">
        <v>10694</v>
      </c>
      <c r="C911" s="23" t="str">
        <f>"jingdian/"&amp;VLOOKUP(I911,city!$D$4:$P$352,12,FALSE)&amp;"/"&amp;VLOOKUP(I911,city!$D$4:$P$352,13,FALSE)&amp;"/tc/"&amp;H911&amp;".jpg"</f>
        <v>jingdian/guangdong/shantou/tc/1.jpg</v>
      </c>
      <c r="D911" s="31">
        <v>21</v>
      </c>
      <c r="E911" s="31" t="str">
        <f t="shared" si="82"/>
        <v>20,22,23,25,32</v>
      </c>
      <c r="F911" s="2" t="str">
        <f>VLOOKUP(G911,city!$A$4:$D$352,4,0)</f>
        <v>汕头</v>
      </c>
      <c r="G911" s="9">
        <f t="shared" si="80"/>
        <v>187</v>
      </c>
      <c r="H911" s="9">
        <f>IF(VLOOKUP(G910,city!$K$4:$M$352,3,0)&gt;H910,H910+1,1)</f>
        <v>1</v>
      </c>
      <c r="I911" s="23" t="s">
        <v>429</v>
      </c>
      <c r="J911" s="23">
        <f t="shared" si="81"/>
        <v>118701</v>
      </c>
      <c r="K911" s="23">
        <f t="shared" si="83"/>
        <v>-1</v>
      </c>
    </row>
    <row r="912" spans="1:11" x14ac:dyDescent="0.15">
      <c r="A912" s="23">
        <f t="shared" si="79"/>
        <v>118702</v>
      </c>
      <c r="B912" s="23" t="s">
        <v>10708</v>
      </c>
      <c r="C912" s="23" t="str">
        <f>"jingdian/"&amp;VLOOKUP(I912,city!$D$4:$P$352,12,FALSE)&amp;"/"&amp;VLOOKUP(I912,city!$D$4:$P$352,13,FALSE)&amp;"/tc/"&amp;H912&amp;".jpg"</f>
        <v>jingdian/guangdong/shantou/tc/2.jpg</v>
      </c>
      <c r="D912" s="31">
        <v>4</v>
      </c>
      <c r="E912" s="31" t="str">
        <f t="shared" si="82"/>
        <v>4,4,4,5,6</v>
      </c>
      <c r="F912" s="2" t="str">
        <f>VLOOKUP(G912,city!$A$4:$D$352,4,0)</f>
        <v>汕头</v>
      </c>
      <c r="G912" s="9">
        <f t="shared" si="80"/>
        <v>187</v>
      </c>
      <c r="H912" s="9">
        <f>IF(VLOOKUP(G911,city!$K$4:$M$352,3,0)&gt;H911,H911+1,1)</f>
        <v>2</v>
      </c>
      <c r="I912" s="23" t="s">
        <v>429</v>
      </c>
      <c r="J912" s="23">
        <f t="shared" si="81"/>
        <v>118702</v>
      </c>
      <c r="K912" s="23">
        <f t="shared" si="83"/>
        <v>-1</v>
      </c>
    </row>
    <row r="913" spans="1:11" x14ac:dyDescent="0.15">
      <c r="A913" s="23">
        <f t="shared" si="79"/>
        <v>118703</v>
      </c>
      <c r="B913" s="23" t="s">
        <v>10709</v>
      </c>
      <c r="C913" s="23" t="str">
        <f>"jingdian/"&amp;VLOOKUP(I913,city!$D$4:$P$352,12,FALSE)&amp;"/"&amp;VLOOKUP(I913,city!$D$4:$P$352,13,FALSE)&amp;"/tc/"&amp;H913&amp;".jpg"</f>
        <v>jingdian/guangdong/shantou/tc/3.jpg</v>
      </c>
      <c r="D913" s="31">
        <v>11</v>
      </c>
      <c r="E913" s="31" t="str">
        <f t="shared" si="82"/>
        <v>10,12,12,13,17</v>
      </c>
      <c r="F913" s="2" t="str">
        <f>VLOOKUP(G913,city!$A$4:$D$352,4,0)</f>
        <v>汕头</v>
      </c>
      <c r="G913" s="9">
        <f t="shared" si="80"/>
        <v>187</v>
      </c>
      <c r="H913" s="9">
        <f>IF(VLOOKUP(G912,city!$K$4:$M$352,3,0)&gt;H912,H912+1,1)</f>
        <v>3</v>
      </c>
      <c r="I913" s="23" t="s">
        <v>429</v>
      </c>
      <c r="J913" s="23">
        <f t="shared" si="81"/>
        <v>118703</v>
      </c>
      <c r="K913" s="23">
        <f t="shared" si="83"/>
        <v>-1</v>
      </c>
    </row>
    <row r="914" spans="1:11" x14ac:dyDescent="0.15">
      <c r="A914" s="23">
        <f t="shared" si="79"/>
        <v>118704</v>
      </c>
      <c r="B914" s="23" t="s">
        <v>10710</v>
      </c>
      <c r="C914" s="23" t="str">
        <f>"jingdian/"&amp;VLOOKUP(I914,city!$D$4:$P$352,12,FALSE)&amp;"/"&amp;VLOOKUP(I914,city!$D$4:$P$352,13,FALSE)&amp;"/tc/"&amp;H914&amp;".jpg"</f>
        <v>jingdian/guangdong/shantou/tc/4.jpg</v>
      </c>
      <c r="D914" s="31">
        <v>20</v>
      </c>
      <c r="E914" s="31" t="str">
        <f t="shared" si="82"/>
        <v>19,21,22,24,30</v>
      </c>
      <c r="F914" s="2" t="str">
        <f>VLOOKUP(G914,city!$A$4:$D$352,4,0)</f>
        <v>汕头</v>
      </c>
      <c r="G914" s="9">
        <f t="shared" si="80"/>
        <v>187</v>
      </c>
      <c r="H914" s="9">
        <f>IF(VLOOKUP(G913,city!$K$4:$M$352,3,0)&gt;H913,H913+1,1)</f>
        <v>4</v>
      </c>
      <c r="I914" s="23" t="s">
        <v>429</v>
      </c>
      <c r="J914" s="23">
        <f t="shared" si="81"/>
        <v>118704</v>
      </c>
      <c r="K914" s="23">
        <f t="shared" si="83"/>
        <v>-1</v>
      </c>
    </row>
    <row r="915" spans="1:11" x14ac:dyDescent="0.15">
      <c r="A915" s="23">
        <f t="shared" si="79"/>
        <v>118705</v>
      </c>
      <c r="B915" s="23" t="s">
        <v>10711</v>
      </c>
      <c r="C915" s="23" t="str">
        <f>"jingdian/"&amp;VLOOKUP(I915,city!$D$4:$P$352,12,FALSE)&amp;"/"&amp;VLOOKUP(I915,city!$D$4:$P$352,13,FALSE)&amp;"/tc/"&amp;H915&amp;".jpg"</f>
        <v>jingdian/guangdong/shantou/tc/5.jpg</v>
      </c>
      <c r="D915" s="31">
        <v>145</v>
      </c>
      <c r="E915" s="31" t="str">
        <f t="shared" si="82"/>
        <v>138,152,160,174,218</v>
      </c>
      <c r="F915" s="2" t="str">
        <f>VLOOKUP(G915,city!$A$4:$D$352,4,0)</f>
        <v>汕头</v>
      </c>
      <c r="G915" s="9">
        <f t="shared" si="80"/>
        <v>187</v>
      </c>
      <c r="H915" s="9">
        <f>IF(VLOOKUP(G914,city!$K$4:$M$352,3,0)&gt;H914,H914+1,1)</f>
        <v>5</v>
      </c>
      <c r="I915" s="23" t="s">
        <v>429</v>
      </c>
      <c r="J915" s="23">
        <f t="shared" si="81"/>
        <v>118705</v>
      </c>
      <c r="K915" s="23">
        <f t="shared" si="83"/>
        <v>10</v>
      </c>
    </row>
    <row r="916" spans="1:11" x14ac:dyDescent="0.15">
      <c r="A916" s="23">
        <f t="shared" si="79"/>
        <v>118801</v>
      </c>
      <c r="B916" s="23" t="s">
        <v>10712</v>
      </c>
      <c r="C916" s="23" t="str">
        <f>"jingdian/"&amp;VLOOKUP(I916,city!$D$4:$P$352,12,FALSE)&amp;"/"&amp;VLOOKUP(I916,city!$D$4:$P$352,13,FALSE)&amp;"/tc/"&amp;H916&amp;".jpg"</f>
        <v>jingdian/guangdong/foshan/tc/1.jpg</v>
      </c>
      <c r="D916" s="31">
        <v>1</v>
      </c>
      <c r="E916" s="31" t="str">
        <f t="shared" si="82"/>
        <v>1,1,1,1,2</v>
      </c>
      <c r="F916" s="2" t="str">
        <f>VLOOKUP(G916,city!$A$4:$D$352,4,0)</f>
        <v>佛山</v>
      </c>
      <c r="G916" s="9">
        <f t="shared" si="80"/>
        <v>188</v>
      </c>
      <c r="H916" s="9">
        <f>IF(VLOOKUP(G915,city!$K$4:$M$352,3,0)&gt;H915,H915+1,1)</f>
        <v>1</v>
      </c>
      <c r="I916" s="23" t="s">
        <v>431</v>
      </c>
      <c r="J916" s="23">
        <f t="shared" si="81"/>
        <v>118801</v>
      </c>
      <c r="K916" s="23">
        <f t="shared" si="83"/>
        <v>-1</v>
      </c>
    </row>
    <row r="917" spans="1:11" x14ac:dyDescent="0.15">
      <c r="A917" s="23">
        <f t="shared" si="79"/>
        <v>118802</v>
      </c>
      <c r="B917" s="23" t="s">
        <v>10713</v>
      </c>
      <c r="C917" s="23" t="str">
        <f>"jingdian/"&amp;VLOOKUP(I917,city!$D$4:$P$352,12,FALSE)&amp;"/"&amp;VLOOKUP(I917,city!$D$4:$P$352,13,FALSE)&amp;"/tc/"&amp;H917&amp;".jpg"</f>
        <v>jingdian/guangdong/foshan/tc/2.jpg</v>
      </c>
      <c r="D917" s="31">
        <v>38</v>
      </c>
      <c r="E917" s="31" t="str">
        <f t="shared" si="82"/>
        <v>36,40,42,46,57</v>
      </c>
      <c r="F917" s="2" t="str">
        <f>VLOOKUP(G917,city!$A$4:$D$352,4,0)</f>
        <v>佛山</v>
      </c>
      <c r="G917" s="9">
        <f t="shared" si="80"/>
        <v>188</v>
      </c>
      <c r="H917" s="9">
        <f>IF(VLOOKUP(G916,city!$K$4:$M$352,3,0)&gt;H916,H916+1,1)</f>
        <v>2</v>
      </c>
      <c r="I917" s="23" t="s">
        <v>431</v>
      </c>
      <c r="J917" s="23">
        <f t="shared" si="81"/>
        <v>118802</v>
      </c>
      <c r="K917" s="23">
        <f t="shared" si="83"/>
        <v>-1</v>
      </c>
    </row>
    <row r="918" spans="1:11" x14ac:dyDescent="0.15">
      <c r="A918" s="23">
        <f t="shared" si="79"/>
        <v>118803</v>
      </c>
      <c r="B918" s="23" t="s">
        <v>10714</v>
      </c>
      <c r="C918" s="23" t="str">
        <f>"jingdian/"&amp;VLOOKUP(I918,city!$D$4:$P$352,12,FALSE)&amp;"/"&amp;VLOOKUP(I918,city!$D$4:$P$352,13,FALSE)&amp;"/tc/"&amp;H918&amp;".jpg"</f>
        <v>jingdian/guangdong/foshan/tc/3.jpg</v>
      </c>
      <c r="D918" s="31">
        <v>2</v>
      </c>
      <c r="E918" s="31" t="str">
        <f t="shared" si="82"/>
        <v>2,2,2,2,3</v>
      </c>
      <c r="F918" s="2" t="str">
        <f>VLOOKUP(G918,city!$A$4:$D$352,4,0)</f>
        <v>佛山</v>
      </c>
      <c r="G918" s="9">
        <f t="shared" si="80"/>
        <v>188</v>
      </c>
      <c r="H918" s="9">
        <f>IF(VLOOKUP(G917,city!$K$4:$M$352,3,0)&gt;H917,H917+1,1)</f>
        <v>3</v>
      </c>
      <c r="I918" s="23" t="s">
        <v>431</v>
      </c>
      <c r="J918" s="23">
        <f t="shared" si="81"/>
        <v>118803</v>
      </c>
      <c r="K918" s="23">
        <f t="shared" si="83"/>
        <v>-1</v>
      </c>
    </row>
    <row r="919" spans="1:11" x14ac:dyDescent="0.15">
      <c r="A919" s="23">
        <f t="shared" si="79"/>
        <v>118804</v>
      </c>
      <c r="B919" s="23" t="s">
        <v>10715</v>
      </c>
      <c r="C919" s="23" t="str">
        <f>"jingdian/"&amp;VLOOKUP(I919,city!$D$4:$P$352,12,FALSE)&amp;"/"&amp;VLOOKUP(I919,city!$D$4:$P$352,13,FALSE)&amp;"/tc/"&amp;H919&amp;".jpg"</f>
        <v>jingdian/guangdong/foshan/tc/4.jpg</v>
      </c>
      <c r="D919" s="31">
        <v>24</v>
      </c>
      <c r="E919" s="31" t="str">
        <f t="shared" si="82"/>
        <v>23,25,26,29,36</v>
      </c>
      <c r="F919" s="2" t="str">
        <f>VLOOKUP(G919,city!$A$4:$D$352,4,0)</f>
        <v>佛山</v>
      </c>
      <c r="G919" s="9">
        <f t="shared" si="80"/>
        <v>188</v>
      </c>
      <c r="H919" s="9">
        <f>IF(VLOOKUP(G918,city!$K$4:$M$352,3,0)&gt;H918,H918+1,1)</f>
        <v>4</v>
      </c>
      <c r="I919" s="23" t="s">
        <v>431</v>
      </c>
      <c r="J919" s="23">
        <f t="shared" si="81"/>
        <v>118804</v>
      </c>
      <c r="K919" s="23">
        <f t="shared" si="83"/>
        <v>-1</v>
      </c>
    </row>
    <row r="920" spans="1:11" x14ac:dyDescent="0.15">
      <c r="A920" s="23">
        <f t="shared" si="79"/>
        <v>118805</v>
      </c>
      <c r="B920" s="23" t="s">
        <v>10716</v>
      </c>
      <c r="C920" s="23" t="str">
        <f>"jingdian/"&amp;VLOOKUP(I920,city!$D$4:$P$352,12,FALSE)&amp;"/"&amp;VLOOKUP(I920,city!$D$4:$P$352,13,FALSE)&amp;"/tc/"&amp;H920&amp;".jpg"</f>
        <v>jingdian/guangdong/foshan/tc/5.jpg</v>
      </c>
      <c r="D920" s="31">
        <v>28</v>
      </c>
      <c r="E920" s="31" t="str">
        <f t="shared" si="82"/>
        <v>27,29,31,34,42</v>
      </c>
      <c r="F920" s="2" t="str">
        <f>VLOOKUP(G920,city!$A$4:$D$352,4,0)</f>
        <v>佛山</v>
      </c>
      <c r="G920" s="9">
        <f t="shared" si="80"/>
        <v>188</v>
      </c>
      <c r="H920" s="9">
        <f>IF(VLOOKUP(G919,city!$K$4:$M$352,3,0)&gt;H919,H919+1,1)</f>
        <v>5</v>
      </c>
      <c r="I920" s="23" t="s">
        <v>431</v>
      </c>
      <c r="J920" s="23">
        <f t="shared" si="81"/>
        <v>118805</v>
      </c>
      <c r="K920" s="23">
        <f t="shared" si="83"/>
        <v>-1</v>
      </c>
    </row>
    <row r="921" spans="1:11" x14ac:dyDescent="0.15">
      <c r="A921" s="23">
        <f t="shared" si="79"/>
        <v>118901</v>
      </c>
      <c r="B921" s="23" t="s">
        <v>10717</v>
      </c>
      <c r="C921" s="23" t="str">
        <f>"jingdian/"&amp;VLOOKUP(I921,city!$D$4:$P$352,12,FALSE)&amp;"/"&amp;VLOOKUP(I921,city!$D$4:$P$352,13,FALSE)&amp;"/tc/"&amp;H921&amp;".jpg"</f>
        <v>jingdian/guangdong/shaoguan/tc/1.jpg</v>
      </c>
      <c r="D921" s="31">
        <v>188</v>
      </c>
      <c r="E921" s="31" t="str">
        <f t="shared" si="82"/>
        <v>179,197,207,226,282</v>
      </c>
      <c r="F921" s="2" t="str">
        <f>VLOOKUP(G921,city!$A$4:$D$352,4,0)</f>
        <v>韶关</v>
      </c>
      <c r="G921" s="9">
        <f t="shared" si="80"/>
        <v>189</v>
      </c>
      <c r="H921" s="9">
        <f>IF(VLOOKUP(G920,city!$K$4:$M$352,3,0)&gt;H920,H920+1,1)</f>
        <v>1</v>
      </c>
      <c r="I921" s="23" t="s">
        <v>433</v>
      </c>
      <c r="J921" s="23">
        <f t="shared" si="81"/>
        <v>118901</v>
      </c>
      <c r="K921" s="23">
        <f t="shared" si="83"/>
        <v>10</v>
      </c>
    </row>
    <row r="922" spans="1:11" x14ac:dyDescent="0.15">
      <c r="A922" s="23">
        <f t="shared" si="79"/>
        <v>118902</v>
      </c>
      <c r="B922" s="23" t="s">
        <v>10718</v>
      </c>
      <c r="C922" s="23" t="str">
        <f>"jingdian/"&amp;VLOOKUP(I922,city!$D$4:$P$352,12,FALSE)&amp;"/"&amp;VLOOKUP(I922,city!$D$4:$P$352,13,FALSE)&amp;"/tc/"&amp;H922&amp;".jpg"</f>
        <v>jingdian/guangdong/shaoguan/tc/2.jpg</v>
      </c>
      <c r="D922" s="31">
        <v>1</v>
      </c>
      <c r="E922" s="31" t="str">
        <f t="shared" si="82"/>
        <v>1,1,1,1,2</v>
      </c>
      <c r="F922" s="2" t="str">
        <f>VLOOKUP(G922,city!$A$4:$D$352,4,0)</f>
        <v>韶关</v>
      </c>
      <c r="G922" s="9">
        <f t="shared" si="80"/>
        <v>189</v>
      </c>
      <c r="H922" s="9">
        <f>IF(VLOOKUP(G921,city!$K$4:$M$352,3,0)&gt;H921,H921+1,1)</f>
        <v>2</v>
      </c>
      <c r="I922" s="23" t="s">
        <v>433</v>
      </c>
      <c r="J922" s="23">
        <f t="shared" si="81"/>
        <v>118902</v>
      </c>
      <c r="K922" s="23">
        <f t="shared" si="83"/>
        <v>-1</v>
      </c>
    </row>
    <row r="923" spans="1:11" x14ac:dyDescent="0.15">
      <c r="A923" s="23">
        <f t="shared" si="79"/>
        <v>118903</v>
      </c>
      <c r="B923" s="23" t="s">
        <v>10719</v>
      </c>
      <c r="C923" s="23" t="str">
        <f>"jingdian/"&amp;VLOOKUP(I923,city!$D$4:$P$352,12,FALSE)&amp;"/"&amp;VLOOKUP(I923,city!$D$4:$P$352,13,FALSE)&amp;"/tc/"&amp;H923&amp;".jpg"</f>
        <v>jingdian/guangdong/shaoguan/tc/3.jpg</v>
      </c>
      <c r="D923" s="31">
        <v>2</v>
      </c>
      <c r="E923" s="31" t="str">
        <f t="shared" si="82"/>
        <v>2,2,2,2,3</v>
      </c>
      <c r="F923" s="2" t="str">
        <f>VLOOKUP(G923,city!$A$4:$D$352,4,0)</f>
        <v>韶关</v>
      </c>
      <c r="G923" s="9">
        <f t="shared" si="80"/>
        <v>189</v>
      </c>
      <c r="H923" s="9">
        <f>IF(VLOOKUP(G922,city!$K$4:$M$352,3,0)&gt;H922,H922+1,1)</f>
        <v>3</v>
      </c>
      <c r="I923" s="23" t="s">
        <v>433</v>
      </c>
      <c r="J923" s="23">
        <f t="shared" si="81"/>
        <v>118903</v>
      </c>
      <c r="K923" s="23">
        <f t="shared" si="83"/>
        <v>-1</v>
      </c>
    </row>
    <row r="924" spans="1:11" x14ac:dyDescent="0.15">
      <c r="A924" s="23">
        <f t="shared" si="79"/>
        <v>118904</v>
      </c>
      <c r="B924" s="23" t="s">
        <v>10720</v>
      </c>
      <c r="C924" s="23" t="str">
        <f>"jingdian/"&amp;VLOOKUP(I924,city!$D$4:$P$352,12,FALSE)&amp;"/"&amp;VLOOKUP(I924,city!$D$4:$P$352,13,FALSE)&amp;"/tc/"&amp;H924&amp;".jpg"</f>
        <v>jingdian/guangdong/shaoguan/tc/4.jpg</v>
      </c>
      <c r="D924" s="31">
        <v>5</v>
      </c>
      <c r="E924" s="31" t="str">
        <f t="shared" si="82"/>
        <v>5,5,6,6,8</v>
      </c>
      <c r="F924" s="2" t="str">
        <f>VLOOKUP(G924,city!$A$4:$D$352,4,0)</f>
        <v>韶关</v>
      </c>
      <c r="G924" s="9">
        <f t="shared" si="80"/>
        <v>189</v>
      </c>
      <c r="H924" s="9">
        <f>IF(VLOOKUP(G923,city!$K$4:$M$352,3,0)&gt;H923,H923+1,1)</f>
        <v>4</v>
      </c>
      <c r="I924" s="23" t="s">
        <v>433</v>
      </c>
      <c r="J924" s="23">
        <f t="shared" si="81"/>
        <v>118904</v>
      </c>
      <c r="K924" s="23">
        <f t="shared" si="83"/>
        <v>-1</v>
      </c>
    </row>
    <row r="925" spans="1:11" x14ac:dyDescent="0.15">
      <c r="A925" s="23">
        <f t="shared" si="79"/>
        <v>118905</v>
      </c>
      <c r="B925" s="23" t="s">
        <v>10721</v>
      </c>
      <c r="C925" s="23" t="str">
        <f>"jingdian/"&amp;VLOOKUP(I925,city!$D$4:$P$352,12,FALSE)&amp;"/"&amp;VLOOKUP(I925,city!$D$4:$P$352,13,FALSE)&amp;"/tc/"&amp;H925&amp;".jpg"</f>
        <v>jingdian/guangdong/shaoguan/tc/5.jpg</v>
      </c>
      <c r="D925" s="31">
        <v>5</v>
      </c>
      <c r="E925" s="31" t="str">
        <f t="shared" si="82"/>
        <v>5,5,6,6,8</v>
      </c>
      <c r="F925" s="2" t="str">
        <f>VLOOKUP(G925,city!$A$4:$D$352,4,0)</f>
        <v>韶关</v>
      </c>
      <c r="G925" s="9">
        <f t="shared" si="80"/>
        <v>189</v>
      </c>
      <c r="H925" s="9">
        <f>IF(VLOOKUP(G924,city!$K$4:$M$352,3,0)&gt;H924,H924+1,1)</f>
        <v>5</v>
      </c>
      <c r="I925" s="23" t="s">
        <v>433</v>
      </c>
      <c r="J925" s="23">
        <f t="shared" si="81"/>
        <v>118905</v>
      </c>
      <c r="K925" s="23">
        <f t="shared" si="83"/>
        <v>-1</v>
      </c>
    </row>
    <row r="926" spans="1:11" x14ac:dyDescent="0.15">
      <c r="A926" s="23">
        <f t="shared" si="79"/>
        <v>119001</v>
      </c>
      <c r="B926" s="23" t="s">
        <v>10722</v>
      </c>
      <c r="C926" s="23" t="str">
        <f>"jingdian/"&amp;VLOOKUP(I926,city!$D$4:$P$352,12,FALSE)&amp;"/"&amp;VLOOKUP(I926,city!$D$4:$P$352,13,FALSE)&amp;"/tc/"&amp;H926&amp;".jpg"</f>
        <v>jingdian/guangdong/zhanjiang/tc/1.jpg</v>
      </c>
      <c r="D926" s="31">
        <v>13</v>
      </c>
      <c r="E926" s="31" t="str">
        <f t="shared" si="82"/>
        <v>12,14,14,16,20</v>
      </c>
      <c r="F926" s="2" t="str">
        <f>VLOOKUP(G926,city!$A$4:$D$352,4,0)</f>
        <v>湛江</v>
      </c>
      <c r="G926" s="9">
        <f t="shared" si="80"/>
        <v>190</v>
      </c>
      <c r="H926" s="9">
        <f>IF(VLOOKUP(G925,city!$K$4:$M$352,3,0)&gt;H925,H925+1,1)</f>
        <v>1</v>
      </c>
      <c r="I926" s="23" t="s">
        <v>435</v>
      </c>
      <c r="J926" s="23">
        <f t="shared" si="81"/>
        <v>119001</v>
      </c>
      <c r="K926" s="23">
        <f t="shared" si="83"/>
        <v>-1</v>
      </c>
    </row>
    <row r="927" spans="1:11" x14ac:dyDescent="0.15">
      <c r="A927" s="23">
        <f t="shared" si="79"/>
        <v>119002</v>
      </c>
      <c r="B927" s="23" t="s">
        <v>10723</v>
      </c>
      <c r="C927" s="23" t="str">
        <f>"jingdian/"&amp;VLOOKUP(I927,city!$D$4:$P$352,12,FALSE)&amp;"/"&amp;VLOOKUP(I927,city!$D$4:$P$352,13,FALSE)&amp;"/tc/"&amp;H927&amp;".jpg"</f>
        <v>jingdian/guangdong/zhanjiang/tc/2.jpg</v>
      </c>
      <c r="D927" s="31">
        <v>5</v>
      </c>
      <c r="E927" s="31" t="str">
        <f t="shared" si="82"/>
        <v>5,5,6,6,8</v>
      </c>
      <c r="F927" s="2" t="str">
        <f>VLOOKUP(G927,city!$A$4:$D$352,4,0)</f>
        <v>湛江</v>
      </c>
      <c r="G927" s="9">
        <f t="shared" si="80"/>
        <v>190</v>
      </c>
      <c r="H927" s="9">
        <f>IF(VLOOKUP(G926,city!$K$4:$M$352,3,0)&gt;H926,H926+1,1)</f>
        <v>2</v>
      </c>
      <c r="I927" s="23" t="s">
        <v>435</v>
      </c>
      <c r="J927" s="23">
        <f t="shared" si="81"/>
        <v>119002</v>
      </c>
      <c r="K927" s="23">
        <f t="shared" si="83"/>
        <v>-1</v>
      </c>
    </row>
    <row r="928" spans="1:11" x14ac:dyDescent="0.15">
      <c r="A928" s="23">
        <f t="shared" si="79"/>
        <v>119003</v>
      </c>
      <c r="B928" s="23" t="s">
        <v>10724</v>
      </c>
      <c r="C928" s="23" t="str">
        <f>"jingdian/"&amp;VLOOKUP(I928,city!$D$4:$P$352,12,FALSE)&amp;"/"&amp;VLOOKUP(I928,city!$D$4:$P$352,13,FALSE)&amp;"/tc/"&amp;H928&amp;".jpg"</f>
        <v>jingdian/guangdong/zhanjiang/tc/3.jpg</v>
      </c>
      <c r="D928" s="31">
        <v>39</v>
      </c>
      <c r="E928" s="31" t="str">
        <f t="shared" si="82"/>
        <v>37,41,43,47,59</v>
      </c>
      <c r="F928" s="2" t="str">
        <f>VLOOKUP(G928,city!$A$4:$D$352,4,0)</f>
        <v>湛江</v>
      </c>
      <c r="G928" s="9">
        <f t="shared" si="80"/>
        <v>190</v>
      </c>
      <c r="H928" s="9">
        <f>IF(VLOOKUP(G927,city!$K$4:$M$352,3,0)&gt;H927,H927+1,1)</f>
        <v>3</v>
      </c>
      <c r="I928" s="23" t="s">
        <v>435</v>
      </c>
      <c r="J928" s="23">
        <f t="shared" si="81"/>
        <v>119003</v>
      </c>
      <c r="K928" s="23">
        <f t="shared" si="83"/>
        <v>-1</v>
      </c>
    </row>
    <row r="929" spans="1:11" x14ac:dyDescent="0.15">
      <c r="A929" s="23">
        <f t="shared" si="79"/>
        <v>119004</v>
      </c>
      <c r="B929" s="23" t="s">
        <v>10725</v>
      </c>
      <c r="C929" s="23" t="str">
        <f>"jingdian/"&amp;VLOOKUP(I929,city!$D$4:$P$352,12,FALSE)&amp;"/"&amp;VLOOKUP(I929,city!$D$4:$P$352,13,FALSE)&amp;"/tc/"&amp;H929&amp;".jpg"</f>
        <v>jingdian/guangdong/zhanjiang/tc/4.jpg</v>
      </c>
      <c r="D929" s="31">
        <v>7</v>
      </c>
      <c r="E929" s="31" t="str">
        <f t="shared" si="82"/>
        <v>7,7,8,8,11</v>
      </c>
      <c r="F929" s="2" t="str">
        <f>VLOOKUP(G929,city!$A$4:$D$352,4,0)</f>
        <v>湛江</v>
      </c>
      <c r="G929" s="9">
        <f t="shared" si="80"/>
        <v>190</v>
      </c>
      <c r="H929" s="9">
        <f>IF(VLOOKUP(G928,city!$K$4:$M$352,3,0)&gt;H928,H928+1,1)</f>
        <v>4</v>
      </c>
      <c r="I929" s="23" t="s">
        <v>435</v>
      </c>
      <c r="J929" s="23">
        <f t="shared" si="81"/>
        <v>119004</v>
      </c>
      <c r="K929" s="23">
        <f t="shared" si="83"/>
        <v>-1</v>
      </c>
    </row>
    <row r="930" spans="1:11" x14ac:dyDescent="0.15">
      <c r="A930" s="23">
        <f t="shared" si="79"/>
        <v>119005</v>
      </c>
      <c r="B930" s="23" t="s">
        <v>10726</v>
      </c>
      <c r="C930" s="23" t="str">
        <f>"jingdian/"&amp;VLOOKUP(I930,city!$D$4:$P$352,12,FALSE)&amp;"/"&amp;VLOOKUP(I930,city!$D$4:$P$352,13,FALSE)&amp;"/tc/"&amp;H930&amp;".jpg"</f>
        <v>jingdian/guangdong/zhanjiang/tc/5.jpg</v>
      </c>
      <c r="D930" s="31">
        <v>35</v>
      </c>
      <c r="E930" s="31" t="str">
        <f t="shared" si="82"/>
        <v>33,37,39,42,53</v>
      </c>
      <c r="F930" s="2" t="str">
        <f>VLOOKUP(G930,city!$A$4:$D$352,4,0)</f>
        <v>湛江</v>
      </c>
      <c r="G930" s="9">
        <f t="shared" si="80"/>
        <v>190</v>
      </c>
      <c r="H930" s="9">
        <f>IF(VLOOKUP(G929,city!$K$4:$M$352,3,0)&gt;H929,H929+1,1)</f>
        <v>5</v>
      </c>
      <c r="I930" s="23" t="s">
        <v>435</v>
      </c>
      <c r="J930" s="23">
        <f t="shared" si="81"/>
        <v>119005</v>
      </c>
      <c r="K930" s="23">
        <f t="shared" si="83"/>
        <v>-1</v>
      </c>
    </row>
    <row r="931" spans="1:11" x14ac:dyDescent="0.15">
      <c r="A931" s="23">
        <f t="shared" si="79"/>
        <v>119101</v>
      </c>
      <c r="B931" s="23" t="s">
        <v>10727</v>
      </c>
      <c r="C931" s="23" t="str">
        <f>"jingdian/"&amp;VLOOKUP(I931,city!$D$4:$P$352,12,FALSE)&amp;"/"&amp;VLOOKUP(I931,city!$D$4:$P$352,13,FALSE)&amp;"/tc/"&amp;H931&amp;".jpg"</f>
        <v>jingdian/guangdong/zhaoqing/tc/1.jpg</v>
      </c>
      <c r="D931" s="31">
        <v>5</v>
      </c>
      <c r="E931" s="31" t="str">
        <f t="shared" si="82"/>
        <v>5,5,6,6,8</v>
      </c>
      <c r="F931" s="2" t="str">
        <f>VLOOKUP(G931,city!$A$4:$D$352,4,0)</f>
        <v>肇庆</v>
      </c>
      <c r="G931" s="9">
        <f t="shared" si="80"/>
        <v>191</v>
      </c>
      <c r="H931" s="9">
        <f>IF(VLOOKUP(G930,city!$K$4:$M$352,3,0)&gt;H930,H930+1,1)</f>
        <v>1</v>
      </c>
      <c r="I931" s="23" t="s">
        <v>437</v>
      </c>
      <c r="J931" s="23">
        <f t="shared" si="81"/>
        <v>119101</v>
      </c>
      <c r="K931" s="23">
        <f t="shared" si="83"/>
        <v>-1</v>
      </c>
    </row>
    <row r="932" spans="1:11" x14ac:dyDescent="0.15">
      <c r="A932" s="23">
        <f t="shared" si="79"/>
        <v>119102</v>
      </c>
      <c r="B932" s="23" t="s">
        <v>10728</v>
      </c>
      <c r="C932" s="23" t="str">
        <f>"jingdian/"&amp;VLOOKUP(I932,city!$D$4:$P$352,12,FALSE)&amp;"/"&amp;VLOOKUP(I932,city!$D$4:$P$352,13,FALSE)&amp;"/tc/"&amp;H932&amp;".jpg"</f>
        <v>jingdian/guangdong/zhaoqing/tc/2.jpg</v>
      </c>
      <c r="D932" s="31">
        <v>2</v>
      </c>
      <c r="E932" s="31" t="str">
        <f t="shared" si="82"/>
        <v>2,2,2,2,3</v>
      </c>
      <c r="F932" s="2" t="str">
        <f>VLOOKUP(G932,city!$A$4:$D$352,4,0)</f>
        <v>肇庆</v>
      </c>
      <c r="G932" s="9">
        <f t="shared" si="80"/>
        <v>191</v>
      </c>
      <c r="H932" s="9">
        <f>IF(VLOOKUP(G931,city!$K$4:$M$352,3,0)&gt;H931,H931+1,1)</f>
        <v>2</v>
      </c>
      <c r="I932" s="23" t="s">
        <v>437</v>
      </c>
      <c r="J932" s="23">
        <f t="shared" si="81"/>
        <v>119102</v>
      </c>
      <c r="K932" s="23">
        <f t="shared" si="83"/>
        <v>-1</v>
      </c>
    </row>
    <row r="933" spans="1:11" x14ac:dyDescent="0.15">
      <c r="A933" s="23">
        <f t="shared" si="79"/>
        <v>119103</v>
      </c>
      <c r="B933" s="23" t="s">
        <v>10729</v>
      </c>
      <c r="C933" s="23" t="str">
        <f>"jingdian/"&amp;VLOOKUP(I933,city!$D$4:$P$352,12,FALSE)&amp;"/"&amp;VLOOKUP(I933,city!$D$4:$P$352,13,FALSE)&amp;"/tc/"&amp;H933&amp;".jpg"</f>
        <v>jingdian/guangdong/zhaoqing/tc/3.jpg</v>
      </c>
      <c r="D933" s="31">
        <v>50</v>
      </c>
      <c r="E933" s="31" t="str">
        <f t="shared" si="82"/>
        <v>48,53,55,60,75</v>
      </c>
      <c r="F933" s="2" t="str">
        <f>VLOOKUP(G933,city!$A$4:$D$352,4,0)</f>
        <v>肇庆</v>
      </c>
      <c r="G933" s="9">
        <f t="shared" si="80"/>
        <v>191</v>
      </c>
      <c r="H933" s="9">
        <f>IF(VLOOKUP(G932,city!$K$4:$M$352,3,0)&gt;H932,H932+1,1)</f>
        <v>3</v>
      </c>
      <c r="I933" s="23" t="s">
        <v>437</v>
      </c>
      <c r="J933" s="23">
        <f t="shared" si="81"/>
        <v>119103</v>
      </c>
      <c r="K933" s="23">
        <f t="shared" si="83"/>
        <v>-1</v>
      </c>
    </row>
    <row r="934" spans="1:11" x14ac:dyDescent="0.15">
      <c r="A934" s="23">
        <f t="shared" si="79"/>
        <v>119104</v>
      </c>
      <c r="B934" s="23" t="s">
        <v>10730</v>
      </c>
      <c r="C934" s="23" t="str">
        <f>"jingdian/"&amp;VLOOKUP(I934,city!$D$4:$P$352,12,FALSE)&amp;"/"&amp;VLOOKUP(I934,city!$D$4:$P$352,13,FALSE)&amp;"/tc/"&amp;H934&amp;".jpg"</f>
        <v>jingdian/guangdong/zhaoqing/tc/4.jpg</v>
      </c>
      <c r="D934" s="31">
        <v>10</v>
      </c>
      <c r="E934" s="31" t="str">
        <f t="shared" si="82"/>
        <v>10,11,11,12,15</v>
      </c>
      <c r="F934" s="2" t="str">
        <f>VLOOKUP(G934,city!$A$4:$D$352,4,0)</f>
        <v>肇庆</v>
      </c>
      <c r="G934" s="9">
        <f t="shared" si="80"/>
        <v>191</v>
      </c>
      <c r="H934" s="9">
        <f>IF(VLOOKUP(G933,city!$K$4:$M$352,3,0)&gt;H933,H933+1,1)</f>
        <v>4</v>
      </c>
      <c r="I934" s="23" t="s">
        <v>437</v>
      </c>
      <c r="J934" s="23">
        <f t="shared" si="81"/>
        <v>119104</v>
      </c>
      <c r="K934" s="23">
        <f t="shared" si="83"/>
        <v>-1</v>
      </c>
    </row>
    <row r="935" spans="1:11" x14ac:dyDescent="0.15">
      <c r="A935" s="23">
        <f t="shared" si="79"/>
        <v>119105</v>
      </c>
      <c r="B935" s="23" t="s">
        <v>10731</v>
      </c>
      <c r="C935" s="23" t="str">
        <f>"jingdian/"&amp;VLOOKUP(I935,city!$D$4:$P$352,12,FALSE)&amp;"/"&amp;VLOOKUP(I935,city!$D$4:$P$352,13,FALSE)&amp;"/tc/"&amp;H935&amp;".jpg"</f>
        <v>jingdian/guangdong/zhaoqing/tc/5.jpg</v>
      </c>
      <c r="D935" s="31">
        <v>10</v>
      </c>
      <c r="E935" s="31" t="str">
        <f t="shared" si="82"/>
        <v>10,11,11,12,15</v>
      </c>
      <c r="F935" s="2" t="str">
        <f>VLOOKUP(G935,city!$A$4:$D$352,4,0)</f>
        <v>肇庆</v>
      </c>
      <c r="G935" s="9">
        <f t="shared" si="80"/>
        <v>191</v>
      </c>
      <c r="H935" s="9">
        <f>IF(VLOOKUP(G934,city!$K$4:$M$352,3,0)&gt;H934,H934+1,1)</f>
        <v>5</v>
      </c>
      <c r="I935" s="23" t="s">
        <v>437</v>
      </c>
      <c r="J935" s="23">
        <f t="shared" si="81"/>
        <v>119105</v>
      </c>
      <c r="K935" s="23">
        <f t="shared" si="83"/>
        <v>-1</v>
      </c>
    </row>
    <row r="936" spans="1:11" x14ac:dyDescent="0.15">
      <c r="A936" s="23">
        <f t="shared" si="79"/>
        <v>119201</v>
      </c>
      <c r="B936" s="23" t="s">
        <v>10732</v>
      </c>
      <c r="C936" s="23" t="str">
        <f>"jingdian/"&amp;VLOOKUP(I936,city!$D$4:$P$352,12,FALSE)&amp;"/"&amp;VLOOKUP(I936,city!$D$4:$P$352,13,FALSE)&amp;"/tc/"&amp;H936&amp;".jpg"</f>
        <v>jingdian/guangdong/jiangmen/tc/1.jpg</v>
      </c>
      <c r="D936" s="31">
        <v>55</v>
      </c>
      <c r="E936" s="31" t="str">
        <f t="shared" si="82"/>
        <v>52,58,61,66,83</v>
      </c>
      <c r="F936" s="2" t="str">
        <f>VLOOKUP(G936,city!$A$4:$D$352,4,0)</f>
        <v>江门</v>
      </c>
      <c r="G936" s="9">
        <f t="shared" si="80"/>
        <v>192</v>
      </c>
      <c r="H936" s="9">
        <f>IF(VLOOKUP(G935,city!$K$4:$M$352,3,0)&gt;H935,H935+1,1)</f>
        <v>1</v>
      </c>
      <c r="I936" s="23" t="s">
        <v>439</v>
      </c>
      <c r="J936" s="23">
        <f t="shared" si="81"/>
        <v>119201</v>
      </c>
      <c r="K936" s="23">
        <f t="shared" si="83"/>
        <v>-1</v>
      </c>
    </row>
    <row r="937" spans="1:11" x14ac:dyDescent="0.15">
      <c r="A937" s="23">
        <f t="shared" si="79"/>
        <v>119202</v>
      </c>
      <c r="B937" s="23" t="s">
        <v>10733</v>
      </c>
      <c r="C937" s="23" t="str">
        <f>"jingdian/"&amp;VLOOKUP(I937,city!$D$4:$P$352,12,FALSE)&amp;"/"&amp;VLOOKUP(I937,city!$D$4:$P$352,13,FALSE)&amp;"/tc/"&amp;H937&amp;".jpg"</f>
        <v>jingdian/guangdong/jiangmen/tc/2.jpg</v>
      </c>
      <c r="D937" s="31">
        <v>75</v>
      </c>
      <c r="E937" s="31" t="str">
        <f t="shared" si="82"/>
        <v>71,79,83,90,113</v>
      </c>
      <c r="F937" s="2" t="str">
        <f>VLOOKUP(G937,city!$A$4:$D$352,4,0)</f>
        <v>江门</v>
      </c>
      <c r="G937" s="9">
        <f t="shared" si="80"/>
        <v>192</v>
      </c>
      <c r="H937" s="9">
        <f>IF(VLOOKUP(G936,city!$K$4:$M$352,3,0)&gt;H936,H936+1,1)</f>
        <v>2</v>
      </c>
      <c r="I937" s="23" t="s">
        <v>439</v>
      </c>
      <c r="J937" s="23">
        <f t="shared" si="81"/>
        <v>119202</v>
      </c>
      <c r="K937" s="23">
        <f t="shared" si="83"/>
        <v>-1</v>
      </c>
    </row>
    <row r="938" spans="1:11" x14ac:dyDescent="0.15">
      <c r="A938" s="23">
        <f t="shared" si="79"/>
        <v>119203</v>
      </c>
      <c r="B938" s="23" t="s">
        <v>10734</v>
      </c>
      <c r="C938" s="23" t="str">
        <f>"jingdian/"&amp;VLOOKUP(I938,city!$D$4:$P$352,12,FALSE)&amp;"/"&amp;VLOOKUP(I938,city!$D$4:$P$352,13,FALSE)&amp;"/tc/"&amp;H938&amp;".jpg"</f>
        <v>jingdian/guangdong/jiangmen/tc/3.jpg</v>
      </c>
      <c r="D938" s="31">
        <v>48</v>
      </c>
      <c r="E938" s="31" t="str">
        <f t="shared" si="82"/>
        <v>46,50,53,58,72</v>
      </c>
      <c r="F938" s="2" t="str">
        <f>VLOOKUP(G938,city!$A$4:$D$352,4,0)</f>
        <v>江门</v>
      </c>
      <c r="G938" s="9">
        <f t="shared" si="80"/>
        <v>192</v>
      </c>
      <c r="H938" s="9">
        <f>IF(VLOOKUP(G937,city!$K$4:$M$352,3,0)&gt;H937,H937+1,1)</f>
        <v>3</v>
      </c>
      <c r="I938" s="23" t="s">
        <v>439</v>
      </c>
      <c r="J938" s="23">
        <f t="shared" si="81"/>
        <v>119203</v>
      </c>
      <c r="K938" s="23">
        <f t="shared" si="83"/>
        <v>-1</v>
      </c>
    </row>
    <row r="939" spans="1:11" x14ac:dyDescent="0.15">
      <c r="A939" s="23">
        <f t="shared" si="79"/>
        <v>119204</v>
      </c>
      <c r="B939" s="23" t="s">
        <v>10735</v>
      </c>
      <c r="C939" s="23" t="str">
        <f>"jingdian/"&amp;VLOOKUP(I939,city!$D$4:$P$352,12,FALSE)&amp;"/"&amp;VLOOKUP(I939,city!$D$4:$P$352,13,FALSE)&amp;"/tc/"&amp;H939&amp;".jpg"</f>
        <v>jingdian/guangdong/jiangmen/tc/4.jpg</v>
      </c>
      <c r="D939" s="31">
        <v>78</v>
      </c>
      <c r="E939" s="31" t="str">
        <f t="shared" si="82"/>
        <v>74,82,86,94,117</v>
      </c>
      <c r="F939" s="2" t="str">
        <f>VLOOKUP(G939,city!$A$4:$D$352,4,0)</f>
        <v>江门</v>
      </c>
      <c r="G939" s="9">
        <f t="shared" si="80"/>
        <v>192</v>
      </c>
      <c r="H939" s="9">
        <f>IF(VLOOKUP(G938,city!$K$4:$M$352,3,0)&gt;H938,H938+1,1)</f>
        <v>4</v>
      </c>
      <c r="I939" s="23" t="s">
        <v>439</v>
      </c>
      <c r="J939" s="23">
        <f t="shared" si="81"/>
        <v>119204</v>
      </c>
      <c r="K939" s="23">
        <f t="shared" si="83"/>
        <v>-1</v>
      </c>
    </row>
    <row r="940" spans="1:11" x14ac:dyDescent="0.15">
      <c r="A940" s="23">
        <f t="shared" si="79"/>
        <v>119205</v>
      </c>
      <c r="B940" s="23" t="s">
        <v>10736</v>
      </c>
      <c r="C940" s="23" t="str">
        <f>"jingdian/"&amp;VLOOKUP(I940,city!$D$4:$P$352,12,FALSE)&amp;"/"&amp;VLOOKUP(I940,city!$D$4:$P$352,13,FALSE)&amp;"/tc/"&amp;H940&amp;".jpg"</f>
        <v>jingdian/guangdong/jiangmen/tc/5.jpg</v>
      </c>
      <c r="D940" s="31">
        <v>32</v>
      </c>
      <c r="E940" s="31" t="str">
        <f t="shared" si="82"/>
        <v>30,34,35,38,48</v>
      </c>
      <c r="F940" s="2" t="str">
        <f>VLOOKUP(G940,city!$A$4:$D$352,4,0)</f>
        <v>江门</v>
      </c>
      <c r="G940" s="9">
        <f t="shared" si="80"/>
        <v>192</v>
      </c>
      <c r="H940" s="9">
        <f>IF(VLOOKUP(G939,city!$K$4:$M$352,3,0)&gt;H939,H939+1,1)</f>
        <v>5</v>
      </c>
      <c r="I940" s="23" t="s">
        <v>439</v>
      </c>
      <c r="J940" s="23">
        <f t="shared" si="81"/>
        <v>119205</v>
      </c>
      <c r="K940" s="23">
        <f t="shared" si="83"/>
        <v>-1</v>
      </c>
    </row>
    <row r="941" spans="1:11" x14ac:dyDescent="0.15">
      <c r="A941" s="23">
        <f t="shared" si="79"/>
        <v>119301</v>
      </c>
      <c r="B941" s="23" t="s">
        <v>10737</v>
      </c>
      <c r="C941" s="23" t="str">
        <f>"jingdian/"&amp;VLOOKUP(I941,city!$D$4:$P$352,12,FALSE)&amp;"/"&amp;VLOOKUP(I941,city!$D$4:$P$352,13,FALSE)&amp;"/tc/"&amp;H941&amp;".jpg"</f>
        <v>jingdian/guangdong/maoming/tc/1.jpg</v>
      </c>
      <c r="D941" s="31">
        <v>1300</v>
      </c>
      <c r="E941" s="31" t="str">
        <f t="shared" si="82"/>
        <v>1235,1365,1430,1495,1690</v>
      </c>
      <c r="F941" s="2" t="str">
        <f>VLOOKUP(G941,city!$A$4:$D$352,4,0)</f>
        <v>茂名</v>
      </c>
      <c r="G941" s="9">
        <f t="shared" si="80"/>
        <v>193</v>
      </c>
      <c r="H941" s="9">
        <f>IF(VLOOKUP(G940,city!$K$4:$M$352,3,0)&gt;H940,H940+1,1)</f>
        <v>1</v>
      </c>
      <c r="I941" s="23" t="s">
        <v>441</v>
      </c>
      <c r="J941" s="23">
        <f t="shared" si="81"/>
        <v>119301</v>
      </c>
      <c r="K941" s="23">
        <f t="shared" si="83"/>
        <v>2</v>
      </c>
    </row>
    <row r="942" spans="1:11" x14ac:dyDescent="0.15">
      <c r="A942" s="23">
        <f t="shared" si="79"/>
        <v>119302</v>
      </c>
      <c r="B942" s="23" t="s">
        <v>10738</v>
      </c>
      <c r="C942" s="23" t="str">
        <f>"jingdian/"&amp;VLOOKUP(I942,city!$D$4:$P$352,12,FALSE)&amp;"/"&amp;VLOOKUP(I942,city!$D$4:$P$352,13,FALSE)&amp;"/tc/"&amp;H942&amp;".jpg"</f>
        <v>jingdian/guangdong/maoming/tc/2.jpg</v>
      </c>
      <c r="D942" s="31">
        <v>10</v>
      </c>
      <c r="E942" s="31" t="str">
        <f t="shared" si="82"/>
        <v>10,11,11,12,15</v>
      </c>
      <c r="F942" s="2" t="str">
        <f>VLOOKUP(G942,city!$A$4:$D$352,4,0)</f>
        <v>茂名</v>
      </c>
      <c r="G942" s="9">
        <f t="shared" si="80"/>
        <v>193</v>
      </c>
      <c r="H942" s="9">
        <f>IF(VLOOKUP(G941,city!$K$4:$M$352,3,0)&gt;H941,H941+1,1)</f>
        <v>2</v>
      </c>
      <c r="I942" s="23" t="s">
        <v>441</v>
      </c>
      <c r="J942" s="23">
        <f t="shared" si="81"/>
        <v>119302</v>
      </c>
      <c r="K942" s="23">
        <f t="shared" si="83"/>
        <v>-1</v>
      </c>
    </row>
    <row r="943" spans="1:11" x14ac:dyDescent="0.15">
      <c r="A943" s="23">
        <f t="shared" si="79"/>
        <v>119303</v>
      </c>
      <c r="B943" s="23" t="s">
        <v>10739</v>
      </c>
      <c r="C943" s="23" t="str">
        <f>"jingdian/"&amp;VLOOKUP(I943,city!$D$4:$P$352,12,FALSE)&amp;"/"&amp;VLOOKUP(I943,city!$D$4:$P$352,13,FALSE)&amp;"/tc/"&amp;H943&amp;".jpg"</f>
        <v>jingdian/guangdong/maoming/tc/3.jpg</v>
      </c>
      <c r="D943" s="31">
        <v>7</v>
      </c>
      <c r="E943" s="31" t="str">
        <f t="shared" si="82"/>
        <v>7,7,8,8,11</v>
      </c>
      <c r="F943" s="2" t="str">
        <f>VLOOKUP(G943,city!$A$4:$D$352,4,0)</f>
        <v>茂名</v>
      </c>
      <c r="G943" s="9">
        <f t="shared" si="80"/>
        <v>193</v>
      </c>
      <c r="H943" s="9">
        <f>IF(VLOOKUP(G942,city!$K$4:$M$352,3,0)&gt;H942,H942+1,1)</f>
        <v>3</v>
      </c>
      <c r="I943" s="23" t="s">
        <v>441</v>
      </c>
      <c r="J943" s="23">
        <f t="shared" si="81"/>
        <v>119303</v>
      </c>
      <c r="K943" s="23">
        <f t="shared" si="83"/>
        <v>-1</v>
      </c>
    </row>
    <row r="944" spans="1:11" x14ac:dyDescent="0.15">
      <c r="A944" s="23">
        <f t="shared" si="79"/>
        <v>119304</v>
      </c>
      <c r="B944" s="23" t="s">
        <v>10740</v>
      </c>
      <c r="C944" s="23" t="str">
        <f>"jingdian/"&amp;VLOOKUP(I944,city!$D$4:$P$352,12,FALSE)&amp;"/"&amp;VLOOKUP(I944,city!$D$4:$P$352,13,FALSE)&amp;"/tc/"&amp;H944&amp;".jpg"</f>
        <v>jingdian/guangdong/maoming/tc/4.jpg</v>
      </c>
      <c r="D944" s="31">
        <v>14</v>
      </c>
      <c r="E944" s="31" t="str">
        <f t="shared" si="82"/>
        <v>13,15,15,17,21</v>
      </c>
      <c r="F944" s="2" t="str">
        <f>VLOOKUP(G944,city!$A$4:$D$352,4,0)</f>
        <v>茂名</v>
      </c>
      <c r="G944" s="9">
        <f t="shared" si="80"/>
        <v>193</v>
      </c>
      <c r="H944" s="9">
        <f>IF(VLOOKUP(G943,city!$K$4:$M$352,3,0)&gt;H943,H943+1,1)</f>
        <v>4</v>
      </c>
      <c r="I944" s="23" t="s">
        <v>441</v>
      </c>
      <c r="J944" s="23">
        <f t="shared" si="81"/>
        <v>119304</v>
      </c>
      <c r="K944" s="23">
        <f t="shared" si="83"/>
        <v>-1</v>
      </c>
    </row>
    <row r="945" spans="1:11" x14ac:dyDescent="0.15">
      <c r="A945" s="23">
        <f t="shared" si="79"/>
        <v>119305</v>
      </c>
      <c r="B945" s="23" t="s">
        <v>10741</v>
      </c>
      <c r="C945" s="23" t="str">
        <f>"jingdian/"&amp;VLOOKUP(I945,city!$D$4:$P$352,12,FALSE)&amp;"/"&amp;VLOOKUP(I945,city!$D$4:$P$352,13,FALSE)&amp;"/tc/"&amp;H945&amp;".jpg"</f>
        <v>jingdian/guangdong/maoming/tc/5.jpg</v>
      </c>
      <c r="D945" s="31">
        <v>129</v>
      </c>
      <c r="E945" s="31" t="str">
        <f t="shared" si="82"/>
        <v>123,135,142,155,194</v>
      </c>
      <c r="F945" s="2" t="str">
        <f>VLOOKUP(G945,city!$A$4:$D$352,4,0)</f>
        <v>茂名</v>
      </c>
      <c r="G945" s="9">
        <f t="shared" si="80"/>
        <v>193</v>
      </c>
      <c r="H945" s="9">
        <f>IF(VLOOKUP(G944,city!$K$4:$M$352,3,0)&gt;H944,H944+1,1)</f>
        <v>5</v>
      </c>
      <c r="I945" s="23" t="s">
        <v>441</v>
      </c>
      <c r="J945" s="23">
        <f t="shared" si="81"/>
        <v>119305</v>
      </c>
      <c r="K945" s="23">
        <f t="shared" si="83"/>
        <v>10</v>
      </c>
    </row>
    <row r="946" spans="1:11" x14ac:dyDescent="0.15">
      <c r="A946" s="23">
        <f t="shared" si="79"/>
        <v>119401</v>
      </c>
      <c r="B946" s="23" t="s">
        <v>10742</v>
      </c>
      <c r="C946" s="23" t="str">
        <f>"jingdian/"&amp;VLOOKUP(I946,city!$D$4:$P$352,12,FALSE)&amp;"/"&amp;VLOOKUP(I946,city!$D$4:$P$352,13,FALSE)&amp;"/tc/"&amp;H946&amp;".jpg"</f>
        <v>jingdian/guangdong/huizhou/tc/1.jpg</v>
      </c>
      <c r="D946" s="31">
        <v>65</v>
      </c>
      <c r="E946" s="31" t="str">
        <f t="shared" si="82"/>
        <v>62,68,72,78,98</v>
      </c>
      <c r="F946" s="2" t="str">
        <f>VLOOKUP(G946,city!$A$4:$D$352,4,0)</f>
        <v>惠州</v>
      </c>
      <c r="G946" s="9">
        <f t="shared" si="80"/>
        <v>194</v>
      </c>
      <c r="H946" s="9">
        <f>IF(VLOOKUP(G945,city!$K$4:$M$352,3,0)&gt;H945,H945+1,1)</f>
        <v>1</v>
      </c>
      <c r="I946" s="23" t="s">
        <v>443</v>
      </c>
      <c r="J946" s="23">
        <f t="shared" si="81"/>
        <v>119401</v>
      </c>
      <c r="K946" s="23">
        <f t="shared" si="83"/>
        <v>-1</v>
      </c>
    </row>
    <row r="947" spans="1:11" x14ac:dyDescent="0.15">
      <c r="A947" s="23">
        <f t="shared" si="79"/>
        <v>119402</v>
      </c>
      <c r="B947" s="23" t="s">
        <v>10743</v>
      </c>
      <c r="C947" s="23" t="str">
        <f>"jingdian/"&amp;VLOOKUP(I947,city!$D$4:$P$352,12,FALSE)&amp;"/"&amp;VLOOKUP(I947,city!$D$4:$P$352,13,FALSE)&amp;"/tc/"&amp;H947&amp;".jpg"</f>
        <v>jingdian/guangdong/huizhou/tc/2.jpg</v>
      </c>
      <c r="D947" s="31">
        <v>34</v>
      </c>
      <c r="E947" s="31" t="str">
        <f t="shared" si="82"/>
        <v>32,36,37,41,51</v>
      </c>
      <c r="F947" s="2" t="str">
        <f>VLOOKUP(G947,city!$A$4:$D$352,4,0)</f>
        <v>惠州</v>
      </c>
      <c r="G947" s="9">
        <f t="shared" si="80"/>
        <v>194</v>
      </c>
      <c r="H947" s="9">
        <f>IF(VLOOKUP(G946,city!$K$4:$M$352,3,0)&gt;H946,H946+1,1)</f>
        <v>2</v>
      </c>
      <c r="I947" s="23" t="s">
        <v>443</v>
      </c>
      <c r="J947" s="23">
        <f t="shared" si="81"/>
        <v>119402</v>
      </c>
      <c r="K947" s="23">
        <f t="shared" si="83"/>
        <v>-1</v>
      </c>
    </row>
    <row r="948" spans="1:11" x14ac:dyDescent="0.15">
      <c r="A948" s="23">
        <f t="shared" si="79"/>
        <v>119403</v>
      </c>
      <c r="B948" s="23" t="s">
        <v>10744</v>
      </c>
      <c r="C948" s="23" t="str">
        <f>"jingdian/"&amp;VLOOKUP(I948,city!$D$4:$P$352,12,FALSE)&amp;"/"&amp;VLOOKUP(I948,city!$D$4:$P$352,13,FALSE)&amp;"/tc/"&amp;H948&amp;".jpg"</f>
        <v>jingdian/guangdong/huizhou/tc/3.jpg</v>
      </c>
      <c r="D948" s="31">
        <v>26</v>
      </c>
      <c r="E948" s="31" t="str">
        <f t="shared" si="82"/>
        <v>25,27,29,31,39</v>
      </c>
      <c r="F948" s="2" t="str">
        <f>VLOOKUP(G948,city!$A$4:$D$352,4,0)</f>
        <v>惠州</v>
      </c>
      <c r="G948" s="9">
        <f t="shared" si="80"/>
        <v>194</v>
      </c>
      <c r="H948" s="9">
        <f>IF(VLOOKUP(G947,city!$K$4:$M$352,3,0)&gt;H947,H947+1,1)</f>
        <v>3</v>
      </c>
      <c r="I948" s="23" t="s">
        <v>443</v>
      </c>
      <c r="J948" s="23">
        <f t="shared" si="81"/>
        <v>119403</v>
      </c>
      <c r="K948" s="23">
        <f t="shared" si="83"/>
        <v>-1</v>
      </c>
    </row>
    <row r="949" spans="1:11" x14ac:dyDescent="0.15">
      <c r="A949" s="23">
        <f t="shared" si="79"/>
        <v>119404</v>
      </c>
      <c r="B949" s="23" t="s">
        <v>10745</v>
      </c>
      <c r="C949" s="23" t="str">
        <f>"jingdian/"&amp;VLOOKUP(I949,city!$D$4:$P$352,12,FALSE)&amp;"/"&amp;VLOOKUP(I949,city!$D$4:$P$352,13,FALSE)&amp;"/tc/"&amp;H949&amp;".jpg"</f>
        <v>jingdian/guangdong/huizhou/tc/4.jpg</v>
      </c>
      <c r="D949" s="31">
        <v>3</v>
      </c>
      <c r="E949" s="31" t="str">
        <f t="shared" si="82"/>
        <v>3,3,3,4,5</v>
      </c>
      <c r="F949" s="2" t="str">
        <f>VLOOKUP(G949,city!$A$4:$D$352,4,0)</f>
        <v>惠州</v>
      </c>
      <c r="G949" s="9">
        <f t="shared" si="80"/>
        <v>194</v>
      </c>
      <c r="H949" s="9">
        <f>IF(VLOOKUP(G948,city!$K$4:$M$352,3,0)&gt;H948,H948+1,1)</f>
        <v>4</v>
      </c>
      <c r="I949" s="23" t="s">
        <v>443</v>
      </c>
      <c r="J949" s="23">
        <f t="shared" si="81"/>
        <v>119404</v>
      </c>
      <c r="K949" s="23">
        <f t="shared" si="83"/>
        <v>-1</v>
      </c>
    </row>
    <row r="950" spans="1:11" x14ac:dyDescent="0.15">
      <c r="A950" s="23">
        <f t="shared" si="79"/>
        <v>119405</v>
      </c>
      <c r="B950" s="23" t="s">
        <v>10746</v>
      </c>
      <c r="C950" s="23" t="str">
        <f>"jingdian/"&amp;VLOOKUP(I950,city!$D$4:$P$352,12,FALSE)&amp;"/"&amp;VLOOKUP(I950,city!$D$4:$P$352,13,FALSE)&amp;"/tc/"&amp;H950&amp;".jpg"</f>
        <v>jingdian/guangdong/huizhou/tc/5.jpg</v>
      </c>
      <c r="D950" s="31">
        <v>23</v>
      </c>
      <c r="E950" s="31" t="str">
        <f t="shared" si="82"/>
        <v>22,24,25,28,35</v>
      </c>
      <c r="F950" s="2" t="str">
        <f>VLOOKUP(G950,city!$A$4:$D$352,4,0)</f>
        <v>惠州</v>
      </c>
      <c r="G950" s="9">
        <f t="shared" si="80"/>
        <v>194</v>
      </c>
      <c r="H950" s="9">
        <f>IF(VLOOKUP(G949,city!$K$4:$M$352,3,0)&gt;H949,H949+1,1)</f>
        <v>5</v>
      </c>
      <c r="I950" s="23" t="s">
        <v>443</v>
      </c>
      <c r="J950" s="23">
        <f t="shared" si="81"/>
        <v>119405</v>
      </c>
      <c r="K950" s="23">
        <f t="shared" si="83"/>
        <v>-1</v>
      </c>
    </row>
    <row r="951" spans="1:11" x14ac:dyDescent="0.15">
      <c r="A951" s="23">
        <f t="shared" si="79"/>
        <v>119501</v>
      </c>
      <c r="B951" s="23" t="s">
        <v>10747</v>
      </c>
      <c r="C951" s="23" t="str">
        <f>"jingdian/"&amp;VLOOKUP(I951,city!$D$4:$P$352,12,FALSE)&amp;"/"&amp;VLOOKUP(I951,city!$D$4:$P$352,13,FALSE)&amp;"/tc/"&amp;H951&amp;".jpg"</f>
        <v>jingdian/guangdong/meizhou/tc/1.jpg</v>
      </c>
      <c r="D951" s="31">
        <v>39</v>
      </c>
      <c r="E951" s="31" t="str">
        <f t="shared" si="82"/>
        <v>37,41,43,47,59</v>
      </c>
      <c r="F951" s="2" t="str">
        <f>VLOOKUP(G951,city!$A$4:$D$352,4,0)</f>
        <v>梅州</v>
      </c>
      <c r="G951" s="9">
        <f t="shared" si="80"/>
        <v>195</v>
      </c>
      <c r="H951" s="9">
        <f>IF(VLOOKUP(G950,city!$K$4:$M$352,3,0)&gt;H950,H950+1,1)</f>
        <v>1</v>
      </c>
      <c r="I951" s="23" t="s">
        <v>445</v>
      </c>
      <c r="J951" s="23">
        <f t="shared" si="81"/>
        <v>119501</v>
      </c>
      <c r="K951" s="23">
        <f t="shared" si="83"/>
        <v>-1</v>
      </c>
    </row>
    <row r="952" spans="1:11" x14ac:dyDescent="0.15">
      <c r="A952" s="23">
        <f t="shared" si="79"/>
        <v>119502</v>
      </c>
      <c r="B952" s="23" t="s">
        <v>10748</v>
      </c>
      <c r="C952" s="23" t="str">
        <f>"jingdian/"&amp;VLOOKUP(I952,city!$D$4:$P$352,12,FALSE)&amp;"/"&amp;VLOOKUP(I952,city!$D$4:$P$352,13,FALSE)&amp;"/tc/"&amp;H952&amp;".jpg"</f>
        <v>jingdian/guangdong/meizhou/tc/2.jpg</v>
      </c>
      <c r="D952" s="31">
        <v>38</v>
      </c>
      <c r="E952" s="31" t="str">
        <f t="shared" si="82"/>
        <v>36,40,42,46,57</v>
      </c>
      <c r="F952" s="2" t="str">
        <f>VLOOKUP(G952,city!$A$4:$D$352,4,0)</f>
        <v>梅州</v>
      </c>
      <c r="G952" s="9">
        <f t="shared" si="80"/>
        <v>195</v>
      </c>
      <c r="H952" s="9">
        <f>IF(VLOOKUP(G951,city!$K$4:$M$352,3,0)&gt;H951,H951+1,1)</f>
        <v>2</v>
      </c>
      <c r="I952" s="23" t="s">
        <v>445</v>
      </c>
      <c r="J952" s="23">
        <f t="shared" si="81"/>
        <v>119502</v>
      </c>
      <c r="K952" s="23">
        <f t="shared" si="83"/>
        <v>-1</v>
      </c>
    </row>
    <row r="953" spans="1:11" x14ac:dyDescent="0.15">
      <c r="A953" s="23">
        <f t="shared" si="79"/>
        <v>119503</v>
      </c>
      <c r="B953" s="23" t="s">
        <v>10749</v>
      </c>
      <c r="C953" s="23" t="str">
        <f>"jingdian/"&amp;VLOOKUP(I953,city!$D$4:$P$352,12,FALSE)&amp;"/"&amp;VLOOKUP(I953,city!$D$4:$P$352,13,FALSE)&amp;"/tc/"&amp;H953&amp;".jpg"</f>
        <v>jingdian/guangdong/meizhou/tc/3.jpg</v>
      </c>
      <c r="D953" s="31">
        <v>25</v>
      </c>
      <c r="E953" s="31" t="str">
        <f t="shared" si="82"/>
        <v>24,26,28,30,38</v>
      </c>
      <c r="F953" s="2" t="str">
        <f>VLOOKUP(G953,city!$A$4:$D$352,4,0)</f>
        <v>梅州</v>
      </c>
      <c r="G953" s="9">
        <f t="shared" si="80"/>
        <v>195</v>
      </c>
      <c r="H953" s="9">
        <f>IF(VLOOKUP(G952,city!$K$4:$M$352,3,0)&gt;H952,H952+1,1)</f>
        <v>3</v>
      </c>
      <c r="I953" s="23" t="s">
        <v>445</v>
      </c>
      <c r="J953" s="23">
        <f t="shared" si="81"/>
        <v>119503</v>
      </c>
      <c r="K953" s="23">
        <f t="shared" si="83"/>
        <v>-1</v>
      </c>
    </row>
    <row r="954" spans="1:11" x14ac:dyDescent="0.15">
      <c r="A954" s="23">
        <f t="shared" ref="A954:A1017" si="84">H954+G954*100+100000</f>
        <v>119504</v>
      </c>
      <c r="B954" s="23" t="s">
        <v>10750</v>
      </c>
      <c r="C954" s="23" t="str">
        <f>"jingdian/"&amp;VLOOKUP(I954,city!$D$4:$P$352,12,FALSE)&amp;"/"&amp;VLOOKUP(I954,city!$D$4:$P$352,13,FALSE)&amp;"/tc/"&amp;H954&amp;".jpg"</f>
        <v>jingdian/guangdong/meizhou/tc/4.jpg</v>
      </c>
      <c r="D954" s="31">
        <v>20</v>
      </c>
      <c r="E954" s="31" t="str">
        <f t="shared" si="82"/>
        <v>19,21,22,24,30</v>
      </c>
      <c r="F954" s="2" t="str">
        <f>VLOOKUP(G954,city!$A$4:$D$352,4,0)</f>
        <v>梅州</v>
      </c>
      <c r="G954" s="9">
        <f t="shared" ref="G954:G1017" si="85">IF(H954&gt;H953,G953,G953+1)</f>
        <v>195</v>
      </c>
      <c r="H954" s="9">
        <f>IF(VLOOKUP(G953,city!$K$4:$M$352,3,0)&gt;H953,H953+1,1)</f>
        <v>4</v>
      </c>
      <c r="I954" s="23" t="s">
        <v>445</v>
      </c>
      <c r="J954" s="23">
        <f t="shared" ref="J954:J1017" si="86">A954</f>
        <v>119504</v>
      </c>
      <c r="K954" s="23">
        <f t="shared" si="83"/>
        <v>-1</v>
      </c>
    </row>
    <row r="955" spans="1:11" x14ac:dyDescent="0.15">
      <c r="A955" s="23">
        <f t="shared" si="84"/>
        <v>119505</v>
      </c>
      <c r="B955" s="23" t="s">
        <v>10751</v>
      </c>
      <c r="C955" s="23" t="str">
        <f>"jingdian/"&amp;VLOOKUP(I955,city!$D$4:$P$352,12,FALSE)&amp;"/"&amp;VLOOKUP(I955,city!$D$4:$P$352,13,FALSE)&amp;"/tc/"&amp;H955&amp;".jpg"</f>
        <v>jingdian/guangdong/meizhou/tc/5.jpg</v>
      </c>
      <c r="D955" s="31">
        <v>45</v>
      </c>
      <c r="E955" s="31" t="str">
        <f t="shared" si="82"/>
        <v>43,47,50,54,68</v>
      </c>
      <c r="F955" s="2" t="str">
        <f>VLOOKUP(G955,city!$A$4:$D$352,4,0)</f>
        <v>梅州</v>
      </c>
      <c r="G955" s="9">
        <f t="shared" si="85"/>
        <v>195</v>
      </c>
      <c r="H955" s="9">
        <f>IF(VLOOKUP(G954,city!$K$4:$M$352,3,0)&gt;H954,H954+1,1)</f>
        <v>5</v>
      </c>
      <c r="I955" s="23" t="s">
        <v>445</v>
      </c>
      <c r="J955" s="23">
        <f t="shared" si="86"/>
        <v>119505</v>
      </c>
      <c r="K955" s="23">
        <f t="shared" si="83"/>
        <v>-1</v>
      </c>
    </row>
    <row r="956" spans="1:11" x14ac:dyDescent="0.15">
      <c r="A956" s="23">
        <f t="shared" si="84"/>
        <v>119601</v>
      </c>
      <c r="B956" s="23" t="s">
        <v>10752</v>
      </c>
      <c r="C956" s="23" t="str">
        <f>"jingdian/"&amp;VLOOKUP(I956,city!$D$4:$P$352,12,FALSE)&amp;"/"&amp;VLOOKUP(I956,city!$D$4:$P$352,13,FALSE)&amp;"/tc/"&amp;H956&amp;".jpg"</f>
        <v>jingdian/guangdong/shanwei/tc/1.jpg</v>
      </c>
      <c r="D956" s="31">
        <v>33</v>
      </c>
      <c r="E956" s="31" t="str">
        <f t="shared" si="82"/>
        <v>31,35,36,40,50</v>
      </c>
      <c r="F956" s="2" t="str">
        <f>VLOOKUP(G956,city!$A$4:$D$352,4,0)</f>
        <v>汕尾</v>
      </c>
      <c r="G956" s="9">
        <f t="shared" si="85"/>
        <v>196</v>
      </c>
      <c r="H956" s="9">
        <f>IF(VLOOKUP(G955,city!$K$4:$M$352,3,0)&gt;H955,H955+1,1)</f>
        <v>1</v>
      </c>
      <c r="I956" s="23" t="s">
        <v>447</v>
      </c>
      <c r="J956" s="23">
        <f t="shared" si="86"/>
        <v>119601</v>
      </c>
      <c r="K956" s="23">
        <f t="shared" si="83"/>
        <v>-1</v>
      </c>
    </row>
    <row r="957" spans="1:11" x14ac:dyDescent="0.15">
      <c r="A957" s="23">
        <f t="shared" si="84"/>
        <v>119602</v>
      </c>
      <c r="B957" s="23" t="s">
        <v>10753</v>
      </c>
      <c r="C957" s="23" t="str">
        <f>"jingdian/"&amp;VLOOKUP(I957,city!$D$4:$P$352,12,FALSE)&amp;"/"&amp;VLOOKUP(I957,city!$D$4:$P$352,13,FALSE)&amp;"/tc/"&amp;H957&amp;".jpg"</f>
        <v>jingdian/guangdong/shanwei/tc/2.jpg</v>
      </c>
      <c r="D957" s="31">
        <v>78</v>
      </c>
      <c r="E957" s="31" t="str">
        <f t="shared" si="82"/>
        <v>74,82,86,94,117</v>
      </c>
      <c r="F957" s="2" t="str">
        <f>VLOOKUP(G957,city!$A$4:$D$352,4,0)</f>
        <v>汕尾</v>
      </c>
      <c r="G957" s="9">
        <f t="shared" si="85"/>
        <v>196</v>
      </c>
      <c r="H957" s="9">
        <f>IF(VLOOKUP(G956,city!$K$4:$M$352,3,0)&gt;H956,H956+1,1)</f>
        <v>2</v>
      </c>
      <c r="I957" s="23" t="s">
        <v>447</v>
      </c>
      <c r="J957" s="23">
        <f t="shared" si="86"/>
        <v>119602</v>
      </c>
      <c r="K957" s="23">
        <f t="shared" si="83"/>
        <v>-1</v>
      </c>
    </row>
    <row r="958" spans="1:11" x14ac:dyDescent="0.15">
      <c r="A958" s="23">
        <f t="shared" si="84"/>
        <v>119603</v>
      </c>
      <c r="B958" s="23" t="s">
        <v>10754</v>
      </c>
      <c r="C958" s="23" t="str">
        <f>"jingdian/"&amp;VLOOKUP(I958,city!$D$4:$P$352,12,FALSE)&amp;"/"&amp;VLOOKUP(I958,city!$D$4:$P$352,13,FALSE)&amp;"/tc/"&amp;H958&amp;".jpg"</f>
        <v>jingdian/guangdong/shanwei/tc/3.jpg</v>
      </c>
      <c r="D958" s="31">
        <v>29</v>
      </c>
      <c r="E958" s="31" t="str">
        <f t="shared" si="82"/>
        <v>28,30,32,35,44</v>
      </c>
      <c r="F958" s="2" t="str">
        <f>VLOOKUP(G958,city!$A$4:$D$352,4,0)</f>
        <v>汕尾</v>
      </c>
      <c r="G958" s="9">
        <f t="shared" si="85"/>
        <v>196</v>
      </c>
      <c r="H958" s="9">
        <f>IF(VLOOKUP(G957,city!$K$4:$M$352,3,0)&gt;H957,H957+1,1)</f>
        <v>3</v>
      </c>
      <c r="I958" s="23" t="s">
        <v>447</v>
      </c>
      <c r="J958" s="23">
        <f t="shared" si="86"/>
        <v>119603</v>
      </c>
      <c r="K958" s="23">
        <f t="shared" si="83"/>
        <v>-1</v>
      </c>
    </row>
    <row r="959" spans="1:11" x14ac:dyDescent="0.15">
      <c r="A959" s="23">
        <f t="shared" si="84"/>
        <v>119604</v>
      </c>
      <c r="B959" s="23" t="s">
        <v>10755</v>
      </c>
      <c r="C959" s="23" t="str">
        <f>"jingdian/"&amp;VLOOKUP(I959,city!$D$4:$P$352,12,FALSE)&amp;"/"&amp;VLOOKUP(I959,city!$D$4:$P$352,13,FALSE)&amp;"/tc/"&amp;H959&amp;".jpg"</f>
        <v>jingdian/guangdong/shanwei/tc/4.jpg</v>
      </c>
      <c r="D959" s="31">
        <v>29</v>
      </c>
      <c r="E959" s="31" t="str">
        <f t="shared" si="82"/>
        <v>28,30,32,35,44</v>
      </c>
      <c r="F959" s="2" t="str">
        <f>VLOOKUP(G959,city!$A$4:$D$352,4,0)</f>
        <v>汕尾</v>
      </c>
      <c r="G959" s="9">
        <f t="shared" si="85"/>
        <v>196</v>
      </c>
      <c r="H959" s="9">
        <f>IF(VLOOKUP(G958,city!$K$4:$M$352,3,0)&gt;H958,H958+1,1)</f>
        <v>4</v>
      </c>
      <c r="I959" s="23" t="s">
        <v>447</v>
      </c>
      <c r="J959" s="23">
        <f t="shared" si="86"/>
        <v>119604</v>
      </c>
      <c r="K959" s="23">
        <f t="shared" si="83"/>
        <v>-1</v>
      </c>
    </row>
    <row r="960" spans="1:11" x14ac:dyDescent="0.15">
      <c r="A960" s="23">
        <f t="shared" si="84"/>
        <v>119605</v>
      </c>
      <c r="B960" s="23" t="s">
        <v>10756</v>
      </c>
      <c r="C960" s="23" t="str">
        <f>"jingdian/"&amp;VLOOKUP(I960,city!$D$4:$P$352,12,FALSE)&amp;"/"&amp;VLOOKUP(I960,city!$D$4:$P$352,13,FALSE)&amp;"/tc/"&amp;H960&amp;".jpg"</f>
        <v>jingdian/guangdong/shanwei/tc/5.jpg</v>
      </c>
      <c r="D960" s="31">
        <v>29</v>
      </c>
      <c r="E960" s="31" t="str">
        <f t="shared" si="82"/>
        <v>28,30,32,35,44</v>
      </c>
      <c r="F960" s="2" t="str">
        <f>VLOOKUP(G960,city!$A$4:$D$352,4,0)</f>
        <v>汕尾</v>
      </c>
      <c r="G960" s="9">
        <f t="shared" si="85"/>
        <v>196</v>
      </c>
      <c r="H960" s="9">
        <f>IF(VLOOKUP(G959,city!$K$4:$M$352,3,0)&gt;H959,H959+1,1)</f>
        <v>5</v>
      </c>
      <c r="I960" s="23" t="s">
        <v>447</v>
      </c>
      <c r="J960" s="23">
        <f t="shared" si="86"/>
        <v>119605</v>
      </c>
      <c r="K960" s="23">
        <f t="shared" si="83"/>
        <v>-1</v>
      </c>
    </row>
    <row r="961" spans="1:11" x14ac:dyDescent="0.15">
      <c r="A961" s="23">
        <f t="shared" si="84"/>
        <v>119701</v>
      </c>
      <c r="B961" s="23" t="s">
        <v>10742</v>
      </c>
      <c r="C961" s="23" t="str">
        <f>"jingdian/"&amp;VLOOKUP(I961,city!$D$4:$P$352,12,FALSE)&amp;"/"&amp;VLOOKUP(I961,city!$D$4:$P$352,13,FALSE)&amp;"/tc/"&amp;H961&amp;".jpg"</f>
        <v>jingdian/guangdong/heyuan/tc/1.jpg</v>
      </c>
      <c r="D961" s="31">
        <v>58</v>
      </c>
      <c r="E961" s="31" t="str">
        <f t="shared" si="82"/>
        <v>55,61,64,70,87</v>
      </c>
      <c r="F961" s="2" t="str">
        <f>VLOOKUP(G961,city!$A$4:$D$352,4,0)</f>
        <v>河源</v>
      </c>
      <c r="G961" s="9">
        <f t="shared" si="85"/>
        <v>197</v>
      </c>
      <c r="H961" s="9">
        <f>IF(VLOOKUP(G960,city!$K$4:$M$352,3,0)&gt;H960,H960+1,1)</f>
        <v>1</v>
      </c>
      <c r="I961" s="23" t="s">
        <v>449</v>
      </c>
      <c r="J961" s="23">
        <f t="shared" si="86"/>
        <v>119701</v>
      </c>
      <c r="K961" s="23">
        <f t="shared" si="83"/>
        <v>-1</v>
      </c>
    </row>
    <row r="962" spans="1:11" x14ac:dyDescent="0.15">
      <c r="A962" s="23">
        <f t="shared" si="84"/>
        <v>119702</v>
      </c>
      <c r="B962" s="23" t="s">
        <v>10757</v>
      </c>
      <c r="C962" s="23" t="str">
        <f>"jingdian/"&amp;VLOOKUP(I962,city!$D$4:$P$352,12,FALSE)&amp;"/"&amp;VLOOKUP(I962,city!$D$4:$P$352,13,FALSE)&amp;"/tc/"&amp;H962&amp;".jpg"</f>
        <v>jingdian/guangdong/heyuan/tc/2.jpg</v>
      </c>
      <c r="D962" s="31">
        <v>30</v>
      </c>
      <c r="E962" s="31" t="str">
        <f t="shared" si="82"/>
        <v>29,32,33,36,45</v>
      </c>
      <c r="F962" s="2" t="str">
        <f>VLOOKUP(G962,city!$A$4:$D$352,4,0)</f>
        <v>河源</v>
      </c>
      <c r="G962" s="9">
        <f t="shared" si="85"/>
        <v>197</v>
      </c>
      <c r="H962" s="9">
        <f>IF(VLOOKUP(G961,city!$K$4:$M$352,3,0)&gt;H961,H961+1,1)</f>
        <v>2</v>
      </c>
      <c r="I962" s="23" t="s">
        <v>449</v>
      </c>
      <c r="J962" s="23">
        <f t="shared" si="86"/>
        <v>119702</v>
      </c>
      <c r="K962" s="23">
        <f t="shared" si="83"/>
        <v>-1</v>
      </c>
    </row>
    <row r="963" spans="1:11" x14ac:dyDescent="0.15">
      <c r="A963" s="23">
        <f t="shared" si="84"/>
        <v>119703</v>
      </c>
      <c r="B963" s="23" t="s">
        <v>10758</v>
      </c>
      <c r="C963" s="23" t="str">
        <f>"jingdian/"&amp;VLOOKUP(I963,city!$D$4:$P$352,12,FALSE)&amp;"/"&amp;VLOOKUP(I963,city!$D$4:$P$352,13,FALSE)&amp;"/tc/"&amp;H963&amp;".jpg"</f>
        <v>jingdian/guangdong/heyuan/tc/3.jpg</v>
      </c>
      <c r="D963" s="31">
        <v>19</v>
      </c>
      <c r="E963" s="31" t="str">
        <f t="shared" si="82"/>
        <v>18,20,21,23,29</v>
      </c>
      <c r="F963" s="2" t="str">
        <f>VLOOKUP(G963,city!$A$4:$D$352,4,0)</f>
        <v>河源</v>
      </c>
      <c r="G963" s="9">
        <f t="shared" si="85"/>
        <v>197</v>
      </c>
      <c r="H963" s="9">
        <f>IF(VLOOKUP(G962,city!$K$4:$M$352,3,0)&gt;H962,H962+1,1)</f>
        <v>3</v>
      </c>
      <c r="I963" s="23" t="s">
        <v>449</v>
      </c>
      <c r="J963" s="23">
        <f t="shared" si="86"/>
        <v>119703</v>
      </c>
      <c r="K963" s="23">
        <f t="shared" si="83"/>
        <v>-1</v>
      </c>
    </row>
    <row r="964" spans="1:11" x14ac:dyDescent="0.15">
      <c r="A964" s="23">
        <f t="shared" si="84"/>
        <v>119704</v>
      </c>
      <c r="B964" s="23" t="s">
        <v>10759</v>
      </c>
      <c r="C964" s="23" t="str">
        <f>"jingdian/"&amp;VLOOKUP(I964,city!$D$4:$P$352,12,FALSE)&amp;"/"&amp;VLOOKUP(I964,city!$D$4:$P$352,13,FALSE)&amp;"/tc/"&amp;H964&amp;".jpg"</f>
        <v>jingdian/guangdong/heyuan/tc/4.jpg</v>
      </c>
      <c r="D964" s="31">
        <v>33</v>
      </c>
      <c r="E964" s="31" t="str">
        <f t="shared" si="82"/>
        <v>31,35,36,40,50</v>
      </c>
      <c r="F964" s="2" t="str">
        <f>VLOOKUP(G964,city!$A$4:$D$352,4,0)</f>
        <v>河源</v>
      </c>
      <c r="G964" s="9">
        <f t="shared" si="85"/>
        <v>197</v>
      </c>
      <c r="H964" s="9">
        <f>IF(VLOOKUP(G963,city!$K$4:$M$352,3,0)&gt;H963,H963+1,1)</f>
        <v>4</v>
      </c>
      <c r="I964" s="23" t="s">
        <v>449</v>
      </c>
      <c r="J964" s="23">
        <f t="shared" si="86"/>
        <v>119704</v>
      </c>
      <c r="K964" s="23">
        <f t="shared" si="83"/>
        <v>-1</v>
      </c>
    </row>
    <row r="965" spans="1:11" x14ac:dyDescent="0.15">
      <c r="A965" s="23">
        <f t="shared" si="84"/>
        <v>119705</v>
      </c>
      <c r="B965" s="23" t="s">
        <v>10760</v>
      </c>
      <c r="C965" s="23" t="str">
        <f>"jingdian/"&amp;VLOOKUP(I965,city!$D$4:$P$352,12,FALSE)&amp;"/"&amp;VLOOKUP(I965,city!$D$4:$P$352,13,FALSE)&amp;"/tc/"&amp;H965&amp;".jpg"</f>
        <v>jingdian/guangdong/heyuan/tc/5.jpg</v>
      </c>
      <c r="D965" s="31">
        <v>151</v>
      </c>
      <c r="E965" s="31" t="str">
        <f t="shared" ref="E965:E1028" si="87">ROUND(D965*0.95,0)&amp;","&amp;ROUND(D965*1.05,0)&amp;","&amp;ROUND(D965*1.1,0)&amp;","&amp;ROUND(D965*IF(D965&gt;1000,1.15,1.2),0)&amp;","&amp;ROUND(D965*IF(D965&gt;1000,1.3,1.5),0)</f>
        <v>143,159,166,181,227</v>
      </c>
      <c r="F965" s="2" t="str">
        <f>VLOOKUP(G965,city!$A$4:$D$352,4,0)</f>
        <v>河源</v>
      </c>
      <c r="G965" s="9">
        <f t="shared" si="85"/>
        <v>197</v>
      </c>
      <c r="H965" s="9">
        <f>IF(VLOOKUP(G964,city!$K$4:$M$352,3,0)&gt;H964,H964+1,1)</f>
        <v>5</v>
      </c>
      <c r="I965" s="23" t="s">
        <v>449</v>
      </c>
      <c r="J965" s="23">
        <f t="shared" si="86"/>
        <v>119705</v>
      </c>
      <c r="K965" s="23">
        <f t="shared" ref="K965:K1028" si="88">IF(D965&gt;1500,1,IF(D965&gt;800,2,IF(D965&gt;500,3,IF(D965&gt;300,5,IF(D965&gt;100,10,-1)))))</f>
        <v>10</v>
      </c>
    </row>
    <row r="966" spans="1:11" x14ac:dyDescent="0.15">
      <c r="A966" s="23">
        <f t="shared" si="84"/>
        <v>119801</v>
      </c>
      <c r="B966" s="23" t="s">
        <v>10761</v>
      </c>
      <c r="C966" s="23" t="str">
        <f>"jingdian/"&amp;VLOOKUP(I966,city!$D$4:$P$352,12,FALSE)&amp;"/"&amp;VLOOKUP(I966,city!$D$4:$P$352,13,FALSE)&amp;"/tc/"&amp;H966&amp;".jpg"</f>
        <v>jingdian/guangdong/yangjiang/tc/1.jpg</v>
      </c>
      <c r="D966" s="31">
        <v>10</v>
      </c>
      <c r="E966" s="31" t="str">
        <f t="shared" si="87"/>
        <v>10,11,11,12,15</v>
      </c>
      <c r="F966" s="2" t="str">
        <f>VLOOKUP(G966,city!$A$4:$D$352,4,0)</f>
        <v>阳江</v>
      </c>
      <c r="G966" s="9">
        <f t="shared" si="85"/>
        <v>198</v>
      </c>
      <c r="H966" s="9">
        <f>IF(VLOOKUP(G965,city!$K$4:$M$352,3,0)&gt;H965,H965+1,1)</f>
        <v>1</v>
      </c>
      <c r="I966" s="23" t="s">
        <v>451</v>
      </c>
      <c r="J966" s="23">
        <f t="shared" si="86"/>
        <v>119801</v>
      </c>
      <c r="K966" s="23">
        <f t="shared" si="88"/>
        <v>-1</v>
      </c>
    </row>
    <row r="967" spans="1:11" x14ac:dyDescent="0.15">
      <c r="A967" s="23">
        <f t="shared" si="84"/>
        <v>119802</v>
      </c>
      <c r="B967" s="23" t="s">
        <v>10762</v>
      </c>
      <c r="C967" s="23" t="str">
        <f>"jingdian/"&amp;VLOOKUP(I967,city!$D$4:$P$352,12,FALSE)&amp;"/"&amp;VLOOKUP(I967,city!$D$4:$P$352,13,FALSE)&amp;"/tc/"&amp;H967&amp;".jpg"</f>
        <v>jingdian/guangdong/yangjiang/tc/2.jpg</v>
      </c>
      <c r="D967" s="31">
        <v>38</v>
      </c>
      <c r="E967" s="31" t="str">
        <f t="shared" si="87"/>
        <v>36,40,42,46,57</v>
      </c>
      <c r="F967" s="2" t="str">
        <f>VLOOKUP(G967,city!$A$4:$D$352,4,0)</f>
        <v>阳江</v>
      </c>
      <c r="G967" s="9">
        <f t="shared" si="85"/>
        <v>198</v>
      </c>
      <c r="H967" s="9">
        <f>IF(VLOOKUP(G966,city!$K$4:$M$352,3,0)&gt;H966,H966+1,1)</f>
        <v>2</v>
      </c>
      <c r="I967" s="23" t="s">
        <v>451</v>
      </c>
      <c r="J967" s="23">
        <f t="shared" si="86"/>
        <v>119802</v>
      </c>
      <c r="K967" s="23">
        <f t="shared" si="88"/>
        <v>-1</v>
      </c>
    </row>
    <row r="968" spans="1:11" x14ac:dyDescent="0.15">
      <c r="A968" s="23">
        <f t="shared" si="84"/>
        <v>119803</v>
      </c>
      <c r="B968" s="23" t="s">
        <v>10763</v>
      </c>
      <c r="C968" s="23" t="str">
        <f>"jingdian/"&amp;VLOOKUP(I968,city!$D$4:$P$352,12,FALSE)&amp;"/"&amp;VLOOKUP(I968,city!$D$4:$P$352,13,FALSE)&amp;"/tc/"&amp;H968&amp;".jpg"</f>
        <v>jingdian/guangdong/yangjiang/tc/3.jpg</v>
      </c>
      <c r="D968" s="31">
        <v>25</v>
      </c>
      <c r="E968" s="31" t="str">
        <f t="shared" si="87"/>
        <v>24,26,28,30,38</v>
      </c>
      <c r="F968" s="2" t="str">
        <f>VLOOKUP(G968,city!$A$4:$D$352,4,0)</f>
        <v>阳江</v>
      </c>
      <c r="G968" s="9">
        <f t="shared" si="85"/>
        <v>198</v>
      </c>
      <c r="H968" s="9">
        <f>IF(VLOOKUP(G967,city!$K$4:$M$352,3,0)&gt;H967,H967+1,1)</f>
        <v>3</v>
      </c>
      <c r="I968" s="23" t="s">
        <v>451</v>
      </c>
      <c r="J968" s="23">
        <f t="shared" si="86"/>
        <v>119803</v>
      </c>
      <c r="K968" s="23">
        <f t="shared" si="88"/>
        <v>-1</v>
      </c>
    </row>
    <row r="969" spans="1:11" x14ac:dyDescent="0.15">
      <c r="A969" s="23">
        <f t="shared" si="84"/>
        <v>119804</v>
      </c>
      <c r="B969" s="23" t="s">
        <v>10764</v>
      </c>
      <c r="C969" s="23" t="str">
        <f>"jingdian/"&amp;VLOOKUP(I969,city!$D$4:$P$352,12,FALSE)&amp;"/"&amp;VLOOKUP(I969,city!$D$4:$P$352,13,FALSE)&amp;"/tc/"&amp;H969&amp;".jpg"</f>
        <v>jingdian/guangdong/yangjiang/tc/4.jpg</v>
      </c>
      <c r="D969" s="31">
        <v>19</v>
      </c>
      <c r="E969" s="31" t="str">
        <f t="shared" si="87"/>
        <v>18,20,21,23,29</v>
      </c>
      <c r="F969" s="2" t="str">
        <f>VLOOKUP(G969,city!$A$4:$D$352,4,0)</f>
        <v>阳江</v>
      </c>
      <c r="G969" s="9">
        <f t="shared" si="85"/>
        <v>198</v>
      </c>
      <c r="H969" s="9">
        <f>IF(VLOOKUP(G968,city!$K$4:$M$352,3,0)&gt;H968,H968+1,1)</f>
        <v>4</v>
      </c>
      <c r="I969" s="23" t="s">
        <v>451</v>
      </c>
      <c r="J969" s="23">
        <f t="shared" si="86"/>
        <v>119804</v>
      </c>
      <c r="K969" s="23">
        <f t="shared" si="88"/>
        <v>-1</v>
      </c>
    </row>
    <row r="970" spans="1:11" x14ac:dyDescent="0.15">
      <c r="A970" s="23">
        <f t="shared" si="84"/>
        <v>119805</v>
      </c>
      <c r="B970" s="23" t="s">
        <v>10765</v>
      </c>
      <c r="C970" s="23" t="str">
        <f>"jingdian/"&amp;VLOOKUP(I970,city!$D$4:$P$352,12,FALSE)&amp;"/"&amp;VLOOKUP(I970,city!$D$4:$P$352,13,FALSE)&amp;"/tc/"&amp;H970&amp;".jpg"</f>
        <v>jingdian/guangdong/yangjiang/tc/5.jpg</v>
      </c>
      <c r="D970" s="31">
        <v>12</v>
      </c>
      <c r="E970" s="31" t="str">
        <f t="shared" si="87"/>
        <v>11,13,13,14,18</v>
      </c>
      <c r="F970" s="2" t="str">
        <f>VLOOKUP(G970,city!$A$4:$D$352,4,0)</f>
        <v>阳江</v>
      </c>
      <c r="G970" s="9">
        <f t="shared" si="85"/>
        <v>198</v>
      </c>
      <c r="H970" s="9">
        <f>IF(VLOOKUP(G969,city!$K$4:$M$352,3,0)&gt;H969,H969+1,1)</f>
        <v>5</v>
      </c>
      <c r="I970" s="23" t="s">
        <v>451</v>
      </c>
      <c r="J970" s="23">
        <f t="shared" si="86"/>
        <v>119805</v>
      </c>
      <c r="K970" s="23">
        <f t="shared" si="88"/>
        <v>-1</v>
      </c>
    </row>
    <row r="971" spans="1:11" x14ac:dyDescent="0.15">
      <c r="A971" s="23">
        <f t="shared" si="84"/>
        <v>119901</v>
      </c>
      <c r="B971" s="23" t="s">
        <v>10766</v>
      </c>
      <c r="C971" s="23" t="str">
        <f>"jingdian/"&amp;VLOOKUP(I971,city!$D$4:$P$352,12,FALSE)&amp;"/"&amp;VLOOKUP(I971,city!$D$4:$P$352,13,FALSE)&amp;"/tc/"&amp;H971&amp;".jpg"</f>
        <v>jingdian/guangdong/qingyuan/tc/1.jpg</v>
      </c>
      <c r="D971" s="31">
        <v>3000</v>
      </c>
      <c r="E971" s="31" t="str">
        <f t="shared" si="87"/>
        <v>2850,3150,3300,3450,3900</v>
      </c>
      <c r="F971" s="2" t="str">
        <f>VLOOKUP(G971,city!$A$4:$D$352,4,0)</f>
        <v>清远</v>
      </c>
      <c r="G971" s="9">
        <f t="shared" si="85"/>
        <v>199</v>
      </c>
      <c r="H971" s="9">
        <f>IF(VLOOKUP(G970,city!$K$4:$M$352,3,0)&gt;H970,H970+1,1)</f>
        <v>1</v>
      </c>
      <c r="I971" s="23" t="s">
        <v>453</v>
      </c>
      <c r="J971" s="23">
        <f t="shared" si="86"/>
        <v>119901</v>
      </c>
      <c r="K971" s="23">
        <f t="shared" si="88"/>
        <v>1</v>
      </c>
    </row>
    <row r="972" spans="1:11" x14ac:dyDescent="0.15">
      <c r="A972" s="23">
        <f t="shared" si="84"/>
        <v>119902</v>
      </c>
      <c r="B972" s="23" t="s">
        <v>10767</v>
      </c>
      <c r="C972" s="23" t="str">
        <f>"jingdian/"&amp;VLOOKUP(I972,city!$D$4:$P$352,12,FALSE)&amp;"/"&amp;VLOOKUP(I972,city!$D$4:$P$352,13,FALSE)&amp;"/tc/"&amp;H972&amp;".jpg"</f>
        <v>jingdian/guangdong/qingyuan/tc/2.jpg</v>
      </c>
      <c r="D972" s="31">
        <v>26</v>
      </c>
      <c r="E972" s="31" t="str">
        <f t="shared" si="87"/>
        <v>25,27,29,31,39</v>
      </c>
      <c r="F972" s="2" t="str">
        <f>VLOOKUP(G972,city!$A$4:$D$352,4,0)</f>
        <v>清远</v>
      </c>
      <c r="G972" s="9">
        <f t="shared" si="85"/>
        <v>199</v>
      </c>
      <c r="H972" s="9">
        <f>IF(VLOOKUP(G971,city!$K$4:$M$352,3,0)&gt;H971,H971+1,1)</f>
        <v>2</v>
      </c>
      <c r="I972" s="23" t="s">
        <v>453</v>
      </c>
      <c r="J972" s="23">
        <f t="shared" si="86"/>
        <v>119902</v>
      </c>
      <c r="K972" s="23">
        <f t="shared" si="88"/>
        <v>-1</v>
      </c>
    </row>
    <row r="973" spans="1:11" x14ac:dyDescent="0.15">
      <c r="A973" s="23">
        <f t="shared" si="84"/>
        <v>119903</v>
      </c>
      <c r="B973" s="23" t="s">
        <v>10768</v>
      </c>
      <c r="C973" s="23" t="str">
        <f>"jingdian/"&amp;VLOOKUP(I973,city!$D$4:$P$352,12,FALSE)&amp;"/"&amp;VLOOKUP(I973,city!$D$4:$P$352,13,FALSE)&amp;"/tc/"&amp;H973&amp;".jpg"</f>
        <v>jingdian/guangdong/qingyuan/tc/3.jpg</v>
      </c>
      <c r="D973" s="31">
        <v>23</v>
      </c>
      <c r="E973" s="31" t="str">
        <f t="shared" si="87"/>
        <v>22,24,25,28,35</v>
      </c>
      <c r="F973" s="2" t="str">
        <f>VLOOKUP(G973,city!$A$4:$D$352,4,0)</f>
        <v>清远</v>
      </c>
      <c r="G973" s="9">
        <f t="shared" si="85"/>
        <v>199</v>
      </c>
      <c r="H973" s="9">
        <f>IF(VLOOKUP(G972,city!$K$4:$M$352,3,0)&gt;H972,H972+1,1)</f>
        <v>3</v>
      </c>
      <c r="I973" s="23" t="s">
        <v>453</v>
      </c>
      <c r="J973" s="23">
        <f t="shared" si="86"/>
        <v>119903</v>
      </c>
      <c r="K973" s="23">
        <f t="shared" si="88"/>
        <v>-1</v>
      </c>
    </row>
    <row r="974" spans="1:11" x14ac:dyDescent="0.15">
      <c r="A974" s="23">
        <f t="shared" si="84"/>
        <v>119904</v>
      </c>
      <c r="B974" s="23" t="s">
        <v>10769</v>
      </c>
      <c r="C974" s="23" t="str">
        <f>"jingdian/"&amp;VLOOKUP(I974,city!$D$4:$P$352,12,FALSE)&amp;"/"&amp;VLOOKUP(I974,city!$D$4:$P$352,13,FALSE)&amp;"/tc/"&amp;H974&amp;".jpg"</f>
        <v>jingdian/guangdong/qingyuan/tc/4.jpg</v>
      </c>
      <c r="D974" s="31">
        <v>15</v>
      </c>
      <c r="E974" s="31" t="str">
        <f t="shared" si="87"/>
        <v>14,16,17,18,23</v>
      </c>
      <c r="F974" s="2" t="str">
        <f>VLOOKUP(G974,city!$A$4:$D$352,4,0)</f>
        <v>清远</v>
      </c>
      <c r="G974" s="9">
        <f t="shared" si="85"/>
        <v>199</v>
      </c>
      <c r="H974" s="9">
        <f>IF(VLOOKUP(G973,city!$K$4:$M$352,3,0)&gt;H973,H973+1,1)</f>
        <v>4</v>
      </c>
      <c r="I974" s="23" t="s">
        <v>453</v>
      </c>
      <c r="J974" s="23">
        <f t="shared" si="86"/>
        <v>119904</v>
      </c>
      <c r="K974" s="23">
        <f t="shared" si="88"/>
        <v>-1</v>
      </c>
    </row>
    <row r="975" spans="1:11" x14ac:dyDescent="0.15">
      <c r="A975" s="23">
        <f t="shared" si="84"/>
        <v>119905</v>
      </c>
      <c r="B975" s="23" t="s">
        <v>10770</v>
      </c>
      <c r="C975" s="23" t="str">
        <f>"jingdian/"&amp;VLOOKUP(I975,city!$D$4:$P$352,12,FALSE)&amp;"/"&amp;VLOOKUP(I975,city!$D$4:$P$352,13,FALSE)&amp;"/tc/"&amp;H975&amp;".jpg"</f>
        <v>jingdian/guangdong/qingyuan/tc/5.jpg</v>
      </c>
      <c r="D975" s="31">
        <v>45</v>
      </c>
      <c r="E975" s="31" t="str">
        <f t="shared" si="87"/>
        <v>43,47,50,54,68</v>
      </c>
      <c r="F975" s="2" t="str">
        <f>VLOOKUP(G975,city!$A$4:$D$352,4,0)</f>
        <v>清远</v>
      </c>
      <c r="G975" s="9">
        <f t="shared" si="85"/>
        <v>199</v>
      </c>
      <c r="H975" s="9">
        <f>IF(VLOOKUP(G974,city!$K$4:$M$352,3,0)&gt;H974,H974+1,1)</f>
        <v>5</v>
      </c>
      <c r="I975" s="23" t="s">
        <v>453</v>
      </c>
      <c r="J975" s="23">
        <f t="shared" si="86"/>
        <v>119905</v>
      </c>
      <c r="K975" s="23">
        <f t="shared" si="88"/>
        <v>-1</v>
      </c>
    </row>
    <row r="976" spans="1:11" x14ac:dyDescent="0.15">
      <c r="A976" s="23">
        <f t="shared" si="84"/>
        <v>120001</v>
      </c>
      <c r="B976" s="23" t="s">
        <v>10771</v>
      </c>
      <c r="C976" s="23" t="str">
        <f>"jingdian/"&amp;VLOOKUP(I976,city!$D$4:$P$352,12,FALSE)&amp;"/"&amp;VLOOKUP(I976,city!$D$4:$P$352,13,FALSE)&amp;"/tc/"&amp;H976&amp;".jpg"</f>
        <v>jingdian/guangdong/dongguan/tc/1.jpg</v>
      </c>
      <c r="D976" s="31">
        <v>11</v>
      </c>
      <c r="E976" s="31" t="str">
        <f t="shared" si="87"/>
        <v>10,12,12,13,17</v>
      </c>
      <c r="F976" s="2" t="str">
        <f>VLOOKUP(G976,city!$A$4:$D$352,4,0)</f>
        <v>东莞</v>
      </c>
      <c r="G976" s="9">
        <f t="shared" si="85"/>
        <v>200</v>
      </c>
      <c r="H976" s="9">
        <f>IF(VLOOKUP(G975,city!$K$4:$M$352,3,0)&gt;H975,H975+1,1)</f>
        <v>1</v>
      </c>
      <c r="I976" s="23" t="s">
        <v>455</v>
      </c>
      <c r="J976" s="23">
        <f t="shared" si="86"/>
        <v>120001</v>
      </c>
      <c r="K976" s="23">
        <f t="shared" si="88"/>
        <v>-1</v>
      </c>
    </row>
    <row r="977" spans="1:11" x14ac:dyDescent="0.15">
      <c r="A977" s="23">
        <f t="shared" si="84"/>
        <v>120002</v>
      </c>
      <c r="B977" s="23" t="s">
        <v>10742</v>
      </c>
      <c r="C977" s="23" t="str">
        <f>"jingdian/"&amp;VLOOKUP(I977,city!$D$4:$P$352,12,FALSE)&amp;"/"&amp;VLOOKUP(I977,city!$D$4:$P$352,13,FALSE)&amp;"/tc/"&amp;H977&amp;".jpg"</f>
        <v>jingdian/guangdong/dongguan/tc/2.jpg</v>
      </c>
      <c r="D977" s="31">
        <v>4</v>
      </c>
      <c r="E977" s="31" t="str">
        <f t="shared" si="87"/>
        <v>4,4,4,5,6</v>
      </c>
      <c r="F977" s="2" t="str">
        <f>VLOOKUP(G977,city!$A$4:$D$352,4,0)</f>
        <v>东莞</v>
      </c>
      <c r="G977" s="9">
        <f t="shared" si="85"/>
        <v>200</v>
      </c>
      <c r="H977" s="9">
        <f>IF(VLOOKUP(G976,city!$K$4:$M$352,3,0)&gt;H976,H976+1,1)</f>
        <v>2</v>
      </c>
      <c r="I977" s="23" t="s">
        <v>455</v>
      </c>
      <c r="J977" s="23">
        <f t="shared" si="86"/>
        <v>120002</v>
      </c>
      <c r="K977" s="23">
        <f t="shared" si="88"/>
        <v>-1</v>
      </c>
    </row>
    <row r="978" spans="1:11" x14ac:dyDescent="0.15">
      <c r="A978" s="23">
        <f t="shared" si="84"/>
        <v>120003</v>
      </c>
      <c r="B978" s="23" t="s">
        <v>10772</v>
      </c>
      <c r="C978" s="23" t="str">
        <f>"jingdian/"&amp;VLOOKUP(I978,city!$D$4:$P$352,12,FALSE)&amp;"/"&amp;VLOOKUP(I978,city!$D$4:$P$352,13,FALSE)&amp;"/tc/"&amp;H978&amp;".jpg"</f>
        <v>jingdian/guangdong/dongguan/tc/3.jpg</v>
      </c>
      <c r="D978" s="31">
        <v>12</v>
      </c>
      <c r="E978" s="31" t="str">
        <f t="shared" si="87"/>
        <v>11,13,13,14,18</v>
      </c>
      <c r="F978" s="2" t="str">
        <f>VLOOKUP(G978,city!$A$4:$D$352,4,0)</f>
        <v>东莞</v>
      </c>
      <c r="G978" s="9">
        <f t="shared" si="85"/>
        <v>200</v>
      </c>
      <c r="H978" s="9">
        <f>IF(VLOOKUP(G977,city!$K$4:$M$352,3,0)&gt;H977,H977+1,1)</f>
        <v>3</v>
      </c>
      <c r="I978" s="23" t="s">
        <v>455</v>
      </c>
      <c r="J978" s="23">
        <f t="shared" si="86"/>
        <v>120003</v>
      </c>
      <c r="K978" s="23">
        <f t="shared" si="88"/>
        <v>-1</v>
      </c>
    </row>
    <row r="979" spans="1:11" x14ac:dyDescent="0.15">
      <c r="A979" s="23">
        <f t="shared" si="84"/>
        <v>120004</v>
      </c>
      <c r="B979" s="23" t="s">
        <v>10773</v>
      </c>
      <c r="C979" s="23" t="str">
        <f>"jingdian/"&amp;VLOOKUP(I979,city!$D$4:$P$352,12,FALSE)&amp;"/"&amp;VLOOKUP(I979,city!$D$4:$P$352,13,FALSE)&amp;"/tc/"&amp;H979&amp;".jpg"</f>
        <v>jingdian/guangdong/dongguan/tc/4.jpg</v>
      </c>
      <c r="D979" s="31">
        <v>68</v>
      </c>
      <c r="E979" s="31" t="str">
        <f t="shared" si="87"/>
        <v>65,71,75,82,102</v>
      </c>
      <c r="F979" s="2" t="str">
        <f>VLOOKUP(G979,city!$A$4:$D$352,4,0)</f>
        <v>东莞</v>
      </c>
      <c r="G979" s="9">
        <f t="shared" si="85"/>
        <v>200</v>
      </c>
      <c r="H979" s="9">
        <f>IF(VLOOKUP(G978,city!$K$4:$M$352,3,0)&gt;H978,H978+1,1)</f>
        <v>4</v>
      </c>
      <c r="I979" s="23" t="s">
        <v>455</v>
      </c>
      <c r="J979" s="23">
        <f t="shared" si="86"/>
        <v>120004</v>
      </c>
      <c r="K979" s="23">
        <f t="shared" si="88"/>
        <v>-1</v>
      </c>
    </row>
    <row r="980" spans="1:11" x14ac:dyDescent="0.15">
      <c r="A980" s="23">
        <f t="shared" si="84"/>
        <v>120005</v>
      </c>
      <c r="B980" s="23" t="s">
        <v>10774</v>
      </c>
      <c r="C980" s="23" t="str">
        <f>"jingdian/"&amp;VLOOKUP(I980,city!$D$4:$P$352,12,FALSE)&amp;"/"&amp;VLOOKUP(I980,city!$D$4:$P$352,13,FALSE)&amp;"/tc/"&amp;H980&amp;".jpg"</f>
        <v>jingdian/guangdong/dongguan/tc/5.jpg</v>
      </c>
      <c r="D980" s="31">
        <v>25</v>
      </c>
      <c r="E980" s="31" t="str">
        <f t="shared" si="87"/>
        <v>24,26,28,30,38</v>
      </c>
      <c r="F980" s="2" t="str">
        <f>VLOOKUP(G980,city!$A$4:$D$352,4,0)</f>
        <v>东莞</v>
      </c>
      <c r="G980" s="9">
        <f t="shared" si="85"/>
        <v>200</v>
      </c>
      <c r="H980" s="9">
        <f>IF(VLOOKUP(G979,city!$K$4:$M$352,3,0)&gt;H979,H979+1,1)</f>
        <v>5</v>
      </c>
      <c r="I980" s="23" t="s">
        <v>455</v>
      </c>
      <c r="J980" s="23">
        <f t="shared" si="86"/>
        <v>120005</v>
      </c>
      <c r="K980" s="23">
        <f t="shared" si="88"/>
        <v>-1</v>
      </c>
    </row>
    <row r="981" spans="1:11" x14ac:dyDescent="0.15">
      <c r="A981" s="23">
        <f t="shared" si="84"/>
        <v>120101</v>
      </c>
      <c r="B981" s="23" t="s">
        <v>10775</v>
      </c>
      <c r="C981" s="23" t="str">
        <f>"jingdian/"&amp;VLOOKUP(I981,city!$D$4:$P$352,12,FALSE)&amp;"/"&amp;VLOOKUP(I981,city!$D$4:$P$352,13,FALSE)&amp;"/tc/"&amp;H981&amp;".jpg"</f>
        <v>jingdian/guangdong/zhongshan/tc/1.jpg</v>
      </c>
      <c r="D981" s="31">
        <v>58</v>
      </c>
      <c r="E981" s="31" t="str">
        <f t="shared" si="87"/>
        <v>55,61,64,70,87</v>
      </c>
      <c r="F981" s="2" t="str">
        <f>VLOOKUP(G981,city!$A$4:$D$352,4,0)</f>
        <v>中山</v>
      </c>
      <c r="G981" s="9">
        <f t="shared" si="85"/>
        <v>201</v>
      </c>
      <c r="H981" s="9">
        <f>IF(VLOOKUP(G980,city!$K$4:$M$352,3,0)&gt;H980,H980+1,1)</f>
        <v>1</v>
      </c>
      <c r="I981" s="23" t="s">
        <v>457</v>
      </c>
      <c r="J981" s="23">
        <f t="shared" si="86"/>
        <v>120101</v>
      </c>
      <c r="K981" s="23">
        <f t="shared" si="88"/>
        <v>-1</v>
      </c>
    </row>
    <row r="982" spans="1:11" x14ac:dyDescent="0.15">
      <c r="A982" s="23">
        <f t="shared" si="84"/>
        <v>120102</v>
      </c>
      <c r="B982" s="23" t="s">
        <v>10776</v>
      </c>
      <c r="C982" s="23" t="str">
        <f>"jingdian/"&amp;VLOOKUP(I982,city!$D$4:$P$352,12,FALSE)&amp;"/"&amp;VLOOKUP(I982,city!$D$4:$P$352,13,FALSE)&amp;"/tc/"&amp;H982&amp;".jpg"</f>
        <v>jingdian/guangdong/zhongshan/tc/2.jpg</v>
      </c>
      <c r="D982" s="31">
        <v>18</v>
      </c>
      <c r="E982" s="31" t="str">
        <f t="shared" si="87"/>
        <v>17,19,20,22,27</v>
      </c>
      <c r="F982" s="2" t="str">
        <f>VLOOKUP(G982,city!$A$4:$D$352,4,0)</f>
        <v>中山</v>
      </c>
      <c r="G982" s="9">
        <f t="shared" si="85"/>
        <v>201</v>
      </c>
      <c r="H982" s="9">
        <f>IF(VLOOKUP(G981,city!$K$4:$M$352,3,0)&gt;H981,H981+1,1)</f>
        <v>2</v>
      </c>
      <c r="I982" s="23" t="s">
        <v>457</v>
      </c>
      <c r="J982" s="23">
        <f t="shared" si="86"/>
        <v>120102</v>
      </c>
      <c r="K982" s="23">
        <f t="shared" si="88"/>
        <v>-1</v>
      </c>
    </row>
    <row r="983" spans="1:11" x14ac:dyDescent="0.15">
      <c r="A983" s="23">
        <f t="shared" si="84"/>
        <v>120103</v>
      </c>
      <c r="B983" s="23" t="s">
        <v>10777</v>
      </c>
      <c r="C983" s="23" t="str">
        <f>"jingdian/"&amp;VLOOKUP(I983,city!$D$4:$P$352,12,FALSE)&amp;"/"&amp;VLOOKUP(I983,city!$D$4:$P$352,13,FALSE)&amp;"/tc/"&amp;H983&amp;".jpg"</f>
        <v>jingdian/guangdong/zhongshan/tc/3.jpg</v>
      </c>
      <c r="D983" s="31">
        <v>57</v>
      </c>
      <c r="E983" s="31" t="str">
        <f t="shared" si="87"/>
        <v>54,60,63,68,86</v>
      </c>
      <c r="F983" s="2" t="str">
        <f>VLOOKUP(G983,city!$A$4:$D$352,4,0)</f>
        <v>中山</v>
      </c>
      <c r="G983" s="9">
        <f t="shared" si="85"/>
        <v>201</v>
      </c>
      <c r="H983" s="9">
        <f>IF(VLOOKUP(G982,city!$K$4:$M$352,3,0)&gt;H982,H982+1,1)</f>
        <v>3</v>
      </c>
      <c r="I983" s="23" t="s">
        <v>457</v>
      </c>
      <c r="J983" s="23">
        <f t="shared" si="86"/>
        <v>120103</v>
      </c>
      <c r="K983" s="23">
        <f t="shared" si="88"/>
        <v>-1</v>
      </c>
    </row>
    <row r="984" spans="1:11" x14ac:dyDescent="0.15">
      <c r="A984" s="23">
        <f t="shared" si="84"/>
        <v>120104</v>
      </c>
      <c r="B984" s="23" t="s">
        <v>10778</v>
      </c>
      <c r="C984" s="23" t="str">
        <f>"jingdian/"&amp;VLOOKUP(I984,city!$D$4:$P$352,12,FALSE)&amp;"/"&amp;VLOOKUP(I984,city!$D$4:$P$352,13,FALSE)&amp;"/tc/"&amp;H984&amp;".jpg"</f>
        <v>jingdian/guangdong/zhongshan/tc/4.jpg</v>
      </c>
      <c r="D984" s="31">
        <v>46</v>
      </c>
      <c r="E984" s="31" t="str">
        <f t="shared" si="87"/>
        <v>44,48,51,55,69</v>
      </c>
      <c r="F984" s="2" t="str">
        <f>VLOOKUP(G984,city!$A$4:$D$352,4,0)</f>
        <v>中山</v>
      </c>
      <c r="G984" s="9">
        <f t="shared" si="85"/>
        <v>201</v>
      </c>
      <c r="H984" s="9">
        <f>IF(VLOOKUP(G983,city!$K$4:$M$352,3,0)&gt;H983,H983+1,1)</f>
        <v>4</v>
      </c>
      <c r="I984" s="23" t="s">
        <v>457</v>
      </c>
      <c r="J984" s="23">
        <f t="shared" si="86"/>
        <v>120104</v>
      </c>
      <c r="K984" s="23">
        <f t="shared" si="88"/>
        <v>-1</v>
      </c>
    </row>
    <row r="985" spans="1:11" x14ac:dyDescent="0.15">
      <c r="A985" s="23">
        <f t="shared" si="84"/>
        <v>120105</v>
      </c>
      <c r="B985" s="23" t="s">
        <v>10779</v>
      </c>
      <c r="C985" s="23" t="str">
        <f>"jingdian/"&amp;VLOOKUP(I985,city!$D$4:$P$352,12,FALSE)&amp;"/"&amp;VLOOKUP(I985,city!$D$4:$P$352,13,FALSE)&amp;"/tc/"&amp;H985&amp;".jpg"</f>
        <v>jingdian/guangdong/zhongshan/tc/5.jpg</v>
      </c>
      <c r="D985" s="31">
        <v>21</v>
      </c>
      <c r="E985" s="31" t="str">
        <f t="shared" si="87"/>
        <v>20,22,23,25,32</v>
      </c>
      <c r="F985" s="2" t="str">
        <f>VLOOKUP(G985,city!$A$4:$D$352,4,0)</f>
        <v>中山</v>
      </c>
      <c r="G985" s="9">
        <f t="shared" si="85"/>
        <v>201</v>
      </c>
      <c r="H985" s="9">
        <f>IF(VLOOKUP(G984,city!$K$4:$M$352,3,0)&gt;H984,H984+1,1)</f>
        <v>5</v>
      </c>
      <c r="I985" s="23" t="s">
        <v>457</v>
      </c>
      <c r="J985" s="23">
        <f t="shared" si="86"/>
        <v>120105</v>
      </c>
      <c r="K985" s="23">
        <f t="shared" si="88"/>
        <v>-1</v>
      </c>
    </row>
    <row r="986" spans="1:11" x14ac:dyDescent="0.15">
      <c r="A986" s="23">
        <f t="shared" si="84"/>
        <v>120201</v>
      </c>
      <c r="B986" s="23" t="s">
        <v>10780</v>
      </c>
      <c r="C986" s="23" t="str">
        <f>"jingdian/"&amp;VLOOKUP(I986,city!$D$4:$P$352,12,FALSE)&amp;"/"&amp;VLOOKUP(I986,city!$D$4:$P$352,13,FALSE)&amp;"/tc/"&amp;H986&amp;".jpg"</f>
        <v>jingdian/guangdong/chaozhou/tc/1.jpg</v>
      </c>
      <c r="D986" s="31">
        <v>15</v>
      </c>
      <c r="E986" s="31" t="str">
        <f t="shared" si="87"/>
        <v>14,16,17,18,23</v>
      </c>
      <c r="F986" s="2" t="str">
        <f>VLOOKUP(G986,city!$A$4:$D$352,4,0)</f>
        <v>潮州</v>
      </c>
      <c r="G986" s="9">
        <f t="shared" si="85"/>
        <v>202</v>
      </c>
      <c r="H986" s="9">
        <f>IF(VLOOKUP(G985,city!$K$4:$M$352,3,0)&gt;H985,H985+1,1)</f>
        <v>1</v>
      </c>
      <c r="I986" s="23" t="s">
        <v>459</v>
      </c>
      <c r="J986" s="23">
        <f t="shared" si="86"/>
        <v>120201</v>
      </c>
      <c r="K986" s="23">
        <f t="shared" si="88"/>
        <v>-1</v>
      </c>
    </row>
    <row r="987" spans="1:11" x14ac:dyDescent="0.15">
      <c r="A987" s="23">
        <f t="shared" si="84"/>
        <v>120202</v>
      </c>
      <c r="B987" s="23" t="s">
        <v>10781</v>
      </c>
      <c r="C987" s="23" t="str">
        <f>"jingdian/"&amp;VLOOKUP(I987,city!$D$4:$P$352,12,FALSE)&amp;"/"&amp;VLOOKUP(I987,city!$D$4:$P$352,13,FALSE)&amp;"/tc/"&amp;H987&amp;".jpg"</f>
        <v>jingdian/guangdong/chaozhou/tc/2.jpg</v>
      </c>
      <c r="D987" s="31">
        <v>108</v>
      </c>
      <c r="E987" s="31" t="str">
        <f t="shared" si="87"/>
        <v>103,113,119,130,162</v>
      </c>
      <c r="F987" s="2" t="str">
        <f>VLOOKUP(G987,city!$A$4:$D$352,4,0)</f>
        <v>潮州</v>
      </c>
      <c r="G987" s="9">
        <f t="shared" si="85"/>
        <v>202</v>
      </c>
      <c r="H987" s="9">
        <f>IF(VLOOKUP(G986,city!$K$4:$M$352,3,0)&gt;H986,H986+1,1)</f>
        <v>2</v>
      </c>
      <c r="I987" s="23" t="s">
        <v>459</v>
      </c>
      <c r="J987" s="23">
        <f t="shared" si="86"/>
        <v>120202</v>
      </c>
      <c r="K987" s="23">
        <f t="shared" si="88"/>
        <v>10</v>
      </c>
    </row>
    <row r="988" spans="1:11" x14ac:dyDescent="0.15">
      <c r="A988" s="23">
        <f t="shared" si="84"/>
        <v>120203</v>
      </c>
      <c r="B988" s="23" t="s">
        <v>10782</v>
      </c>
      <c r="C988" s="23" t="str">
        <f>"jingdian/"&amp;VLOOKUP(I988,city!$D$4:$P$352,12,FALSE)&amp;"/"&amp;VLOOKUP(I988,city!$D$4:$P$352,13,FALSE)&amp;"/tc/"&amp;H988&amp;".jpg"</f>
        <v>jingdian/guangdong/chaozhou/tc/3.jpg</v>
      </c>
      <c r="D988" s="31">
        <v>15</v>
      </c>
      <c r="E988" s="31" t="str">
        <f t="shared" si="87"/>
        <v>14,16,17,18,23</v>
      </c>
      <c r="F988" s="2" t="str">
        <f>VLOOKUP(G988,city!$A$4:$D$352,4,0)</f>
        <v>潮州</v>
      </c>
      <c r="G988" s="9">
        <f t="shared" si="85"/>
        <v>202</v>
      </c>
      <c r="H988" s="9">
        <f>IF(VLOOKUP(G987,city!$K$4:$M$352,3,0)&gt;H987,H987+1,1)</f>
        <v>3</v>
      </c>
      <c r="I988" s="23" t="s">
        <v>459</v>
      </c>
      <c r="J988" s="23">
        <f t="shared" si="86"/>
        <v>120203</v>
      </c>
      <c r="K988" s="23">
        <f t="shared" si="88"/>
        <v>-1</v>
      </c>
    </row>
    <row r="989" spans="1:11" x14ac:dyDescent="0.15">
      <c r="A989" s="23">
        <f t="shared" si="84"/>
        <v>120204</v>
      </c>
      <c r="B989" s="23" t="s">
        <v>10783</v>
      </c>
      <c r="C989" s="23" t="str">
        <f>"jingdian/"&amp;VLOOKUP(I989,city!$D$4:$P$352,12,FALSE)&amp;"/"&amp;VLOOKUP(I989,city!$D$4:$P$352,13,FALSE)&amp;"/tc/"&amp;H989&amp;".jpg"</f>
        <v>jingdian/guangdong/chaozhou/tc/4.jpg</v>
      </c>
      <c r="D989" s="31">
        <v>19</v>
      </c>
      <c r="E989" s="31" t="str">
        <f t="shared" si="87"/>
        <v>18,20,21,23,29</v>
      </c>
      <c r="F989" s="2" t="str">
        <f>VLOOKUP(G989,city!$A$4:$D$352,4,0)</f>
        <v>潮州</v>
      </c>
      <c r="G989" s="9">
        <f t="shared" si="85"/>
        <v>202</v>
      </c>
      <c r="H989" s="9">
        <f>IF(VLOOKUP(G988,city!$K$4:$M$352,3,0)&gt;H988,H988+1,1)</f>
        <v>4</v>
      </c>
      <c r="I989" s="23" t="s">
        <v>459</v>
      </c>
      <c r="J989" s="23">
        <f t="shared" si="86"/>
        <v>120204</v>
      </c>
      <c r="K989" s="23">
        <f t="shared" si="88"/>
        <v>-1</v>
      </c>
    </row>
    <row r="990" spans="1:11" x14ac:dyDescent="0.15">
      <c r="A990" s="23">
        <f t="shared" si="84"/>
        <v>120205</v>
      </c>
      <c r="B990" s="23" t="s">
        <v>10784</v>
      </c>
      <c r="C990" s="23" t="str">
        <f>"jingdian/"&amp;VLOOKUP(I990,city!$D$4:$P$352,12,FALSE)&amp;"/"&amp;VLOOKUP(I990,city!$D$4:$P$352,13,FALSE)&amp;"/tc/"&amp;H990&amp;".jpg"</f>
        <v>jingdian/guangdong/chaozhou/tc/5.jpg</v>
      </c>
      <c r="D990" s="31">
        <v>11</v>
      </c>
      <c r="E990" s="31" t="str">
        <f t="shared" si="87"/>
        <v>10,12,12,13,17</v>
      </c>
      <c r="F990" s="2" t="str">
        <f>VLOOKUP(G990,city!$A$4:$D$352,4,0)</f>
        <v>潮州</v>
      </c>
      <c r="G990" s="9">
        <f t="shared" si="85"/>
        <v>202</v>
      </c>
      <c r="H990" s="9">
        <f>IF(VLOOKUP(G989,city!$K$4:$M$352,3,0)&gt;H989,H989+1,1)</f>
        <v>5</v>
      </c>
      <c r="I990" s="23" t="s">
        <v>459</v>
      </c>
      <c r="J990" s="23">
        <f t="shared" si="86"/>
        <v>120205</v>
      </c>
      <c r="K990" s="23">
        <f t="shared" si="88"/>
        <v>-1</v>
      </c>
    </row>
    <row r="991" spans="1:11" x14ac:dyDescent="0.15">
      <c r="A991" s="23">
        <f t="shared" si="84"/>
        <v>120301</v>
      </c>
      <c r="B991" s="23" t="s">
        <v>10785</v>
      </c>
      <c r="C991" s="23" t="str">
        <f>"jingdian/"&amp;VLOOKUP(I991,city!$D$4:$P$352,12,FALSE)&amp;"/"&amp;VLOOKUP(I991,city!$D$4:$P$352,13,FALSE)&amp;"/tc/"&amp;H991&amp;".jpg"</f>
        <v>jingdian/guangdong/jieyang/tc/1.jpg</v>
      </c>
      <c r="D991" s="31">
        <v>25</v>
      </c>
      <c r="E991" s="31" t="str">
        <f t="shared" si="87"/>
        <v>24,26,28,30,38</v>
      </c>
      <c r="F991" s="2" t="str">
        <f>VLOOKUP(G991,city!$A$4:$D$352,4,0)</f>
        <v>揭阳</v>
      </c>
      <c r="G991" s="9">
        <f t="shared" si="85"/>
        <v>203</v>
      </c>
      <c r="H991" s="9">
        <f>IF(VLOOKUP(G990,city!$K$4:$M$352,3,0)&gt;H990,H990+1,1)</f>
        <v>1</v>
      </c>
      <c r="I991" s="23" t="s">
        <v>461</v>
      </c>
      <c r="J991" s="23">
        <f t="shared" si="86"/>
        <v>120301</v>
      </c>
      <c r="K991" s="23">
        <f t="shared" si="88"/>
        <v>-1</v>
      </c>
    </row>
    <row r="992" spans="1:11" x14ac:dyDescent="0.15">
      <c r="A992" s="23">
        <f t="shared" si="84"/>
        <v>120302</v>
      </c>
      <c r="B992" s="23" t="s">
        <v>10786</v>
      </c>
      <c r="C992" s="23" t="str">
        <f>"jingdian/"&amp;VLOOKUP(I992,city!$D$4:$P$352,12,FALSE)&amp;"/"&amp;VLOOKUP(I992,city!$D$4:$P$352,13,FALSE)&amp;"/tc/"&amp;H992&amp;".jpg"</f>
        <v>jingdian/guangdong/jieyang/tc/2.jpg</v>
      </c>
      <c r="D992" s="31">
        <v>37</v>
      </c>
      <c r="E992" s="31" t="str">
        <f t="shared" si="87"/>
        <v>35,39,41,44,56</v>
      </c>
      <c r="F992" s="2" t="str">
        <f>VLOOKUP(G992,city!$A$4:$D$352,4,0)</f>
        <v>揭阳</v>
      </c>
      <c r="G992" s="9">
        <f t="shared" si="85"/>
        <v>203</v>
      </c>
      <c r="H992" s="9">
        <f>IF(VLOOKUP(G991,city!$K$4:$M$352,3,0)&gt;H991,H991+1,1)</f>
        <v>2</v>
      </c>
      <c r="I992" s="23" t="s">
        <v>461</v>
      </c>
      <c r="J992" s="23">
        <f t="shared" si="86"/>
        <v>120302</v>
      </c>
      <c r="K992" s="23">
        <f t="shared" si="88"/>
        <v>-1</v>
      </c>
    </row>
    <row r="993" spans="1:11" x14ac:dyDescent="0.15">
      <c r="A993" s="23">
        <f t="shared" si="84"/>
        <v>120303</v>
      </c>
      <c r="B993" s="23" t="s">
        <v>10787</v>
      </c>
      <c r="C993" s="23" t="str">
        <f>"jingdian/"&amp;VLOOKUP(I993,city!$D$4:$P$352,12,FALSE)&amp;"/"&amp;VLOOKUP(I993,city!$D$4:$P$352,13,FALSE)&amp;"/tc/"&amp;H993&amp;".jpg"</f>
        <v>jingdian/guangdong/jieyang/tc/3.jpg</v>
      </c>
      <c r="D993" s="31">
        <v>4</v>
      </c>
      <c r="E993" s="31" t="str">
        <f t="shared" si="87"/>
        <v>4,4,4,5,6</v>
      </c>
      <c r="F993" s="2" t="str">
        <f>VLOOKUP(G993,city!$A$4:$D$352,4,0)</f>
        <v>揭阳</v>
      </c>
      <c r="G993" s="9">
        <f t="shared" si="85"/>
        <v>203</v>
      </c>
      <c r="H993" s="9">
        <f>IF(VLOOKUP(G992,city!$K$4:$M$352,3,0)&gt;H992,H992+1,1)</f>
        <v>3</v>
      </c>
      <c r="I993" s="23" t="s">
        <v>461</v>
      </c>
      <c r="J993" s="23">
        <f t="shared" si="86"/>
        <v>120303</v>
      </c>
      <c r="K993" s="23">
        <f t="shared" si="88"/>
        <v>-1</v>
      </c>
    </row>
    <row r="994" spans="1:11" x14ac:dyDescent="0.15">
      <c r="A994" s="23">
        <f t="shared" si="84"/>
        <v>120304</v>
      </c>
      <c r="B994" s="23" t="s">
        <v>10788</v>
      </c>
      <c r="C994" s="23" t="str">
        <f>"jingdian/"&amp;VLOOKUP(I994,city!$D$4:$P$352,12,FALSE)&amp;"/"&amp;VLOOKUP(I994,city!$D$4:$P$352,13,FALSE)&amp;"/tc/"&amp;H994&amp;".jpg"</f>
        <v>jingdian/guangdong/jieyang/tc/4.jpg</v>
      </c>
      <c r="D994" s="31">
        <v>10</v>
      </c>
      <c r="E994" s="31" t="str">
        <f t="shared" si="87"/>
        <v>10,11,11,12,15</v>
      </c>
      <c r="F994" s="2" t="str">
        <f>VLOOKUP(G994,city!$A$4:$D$352,4,0)</f>
        <v>揭阳</v>
      </c>
      <c r="G994" s="9">
        <f t="shared" si="85"/>
        <v>203</v>
      </c>
      <c r="H994" s="9">
        <f>IF(VLOOKUP(G993,city!$K$4:$M$352,3,0)&gt;H993,H993+1,1)</f>
        <v>4</v>
      </c>
      <c r="I994" s="23" t="s">
        <v>461</v>
      </c>
      <c r="J994" s="23">
        <f t="shared" si="86"/>
        <v>120304</v>
      </c>
      <c r="K994" s="23">
        <f t="shared" si="88"/>
        <v>-1</v>
      </c>
    </row>
    <row r="995" spans="1:11" x14ac:dyDescent="0.15">
      <c r="A995" s="23">
        <f t="shared" si="84"/>
        <v>120305</v>
      </c>
      <c r="B995" s="23" t="s">
        <v>10789</v>
      </c>
      <c r="C995" s="23" t="str">
        <f>"jingdian/"&amp;VLOOKUP(I995,city!$D$4:$P$352,12,FALSE)&amp;"/"&amp;VLOOKUP(I995,city!$D$4:$P$352,13,FALSE)&amp;"/tc/"&amp;H995&amp;".jpg"</f>
        <v>jingdian/guangdong/jieyang/tc/5.jpg</v>
      </c>
      <c r="D995" s="31">
        <v>25</v>
      </c>
      <c r="E995" s="31" t="str">
        <f t="shared" si="87"/>
        <v>24,26,28,30,38</v>
      </c>
      <c r="F995" s="2" t="str">
        <f>VLOOKUP(G995,city!$A$4:$D$352,4,0)</f>
        <v>揭阳</v>
      </c>
      <c r="G995" s="9">
        <f t="shared" si="85"/>
        <v>203</v>
      </c>
      <c r="H995" s="9">
        <f>IF(VLOOKUP(G994,city!$K$4:$M$352,3,0)&gt;H994,H994+1,1)</f>
        <v>5</v>
      </c>
      <c r="I995" s="23" t="s">
        <v>461</v>
      </c>
      <c r="J995" s="23">
        <f t="shared" si="86"/>
        <v>120305</v>
      </c>
      <c r="K995" s="23">
        <f t="shared" si="88"/>
        <v>-1</v>
      </c>
    </row>
    <row r="996" spans="1:11" x14ac:dyDescent="0.15">
      <c r="A996" s="23">
        <f t="shared" si="84"/>
        <v>120401</v>
      </c>
      <c r="B996" s="23" t="s">
        <v>10790</v>
      </c>
      <c r="C996" s="23" t="str">
        <f>"jingdian/"&amp;VLOOKUP(I996,city!$D$4:$P$352,12,FALSE)&amp;"/"&amp;VLOOKUP(I996,city!$D$4:$P$352,13,FALSE)&amp;"/tc/"&amp;H996&amp;".jpg"</f>
        <v>jingdian/guangdong/yunfu/tc/1.jpg</v>
      </c>
      <c r="D996" s="31">
        <v>15</v>
      </c>
      <c r="E996" s="31" t="str">
        <f t="shared" si="87"/>
        <v>14,16,17,18,23</v>
      </c>
      <c r="F996" s="2" t="str">
        <f>VLOOKUP(G996,city!$A$4:$D$352,4,0)</f>
        <v>云浮</v>
      </c>
      <c r="G996" s="9">
        <f t="shared" si="85"/>
        <v>204</v>
      </c>
      <c r="H996" s="9">
        <f>IF(VLOOKUP(G995,city!$K$4:$M$352,3,0)&gt;H995,H995+1,1)</f>
        <v>1</v>
      </c>
      <c r="I996" s="23" t="s">
        <v>463</v>
      </c>
      <c r="J996" s="23">
        <f t="shared" si="86"/>
        <v>120401</v>
      </c>
      <c r="K996" s="23">
        <f t="shared" si="88"/>
        <v>-1</v>
      </c>
    </row>
    <row r="997" spans="1:11" x14ac:dyDescent="0.15">
      <c r="A997" s="23">
        <f t="shared" si="84"/>
        <v>120402</v>
      </c>
      <c r="B997" s="23" t="s">
        <v>10791</v>
      </c>
      <c r="C997" s="23" t="str">
        <f>"jingdian/"&amp;VLOOKUP(I997,city!$D$4:$P$352,12,FALSE)&amp;"/"&amp;VLOOKUP(I997,city!$D$4:$P$352,13,FALSE)&amp;"/tc/"&amp;H997&amp;".jpg"</f>
        <v>jingdian/guangdong/yunfu/tc/2.jpg</v>
      </c>
      <c r="D997" s="31">
        <v>45</v>
      </c>
      <c r="E997" s="31" t="str">
        <f t="shared" si="87"/>
        <v>43,47,50,54,68</v>
      </c>
      <c r="F997" s="2" t="str">
        <f>VLOOKUP(G997,city!$A$4:$D$352,4,0)</f>
        <v>云浮</v>
      </c>
      <c r="G997" s="9">
        <f t="shared" si="85"/>
        <v>204</v>
      </c>
      <c r="H997" s="9">
        <f>IF(VLOOKUP(G996,city!$K$4:$M$352,3,0)&gt;H996,H996+1,1)</f>
        <v>2</v>
      </c>
      <c r="I997" s="23" t="s">
        <v>463</v>
      </c>
      <c r="J997" s="23">
        <f t="shared" si="86"/>
        <v>120402</v>
      </c>
      <c r="K997" s="23">
        <f t="shared" si="88"/>
        <v>-1</v>
      </c>
    </row>
    <row r="998" spans="1:11" x14ac:dyDescent="0.15">
      <c r="A998" s="23">
        <f t="shared" si="84"/>
        <v>120403</v>
      </c>
      <c r="B998" s="23" t="s">
        <v>10792</v>
      </c>
      <c r="C998" s="23" t="str">
        <f>"jingdian/"&amp;VLOOKUP(I998,city!$D$4:$P$352,12,FALSE)&amp;"/"&amp;VLOOKUP(I998,city!$D$4:$P$352,13,FALSE)&amp;"/tc/"&amp;H998&amp;".jpg"</f>
        <v>jingdian/guangdong/yunfu/tc/3.jpg</v>
      </c>
      <c r="D998" s="31">
        <v>10</v>
      </c>
      <c r="E998" s="31" t="str">
        <f t="shared" si="87"/>
        <v>10,11,11,12,15</v>
      </c>
      <c r="F998" s="2" t="str">
        <f>VLOOKUP(G998,city!$A$4:$D$352,4,0)</f>
        <v>云浮</v>
      </c>
      <c r="G998" s="9">
        <f t="shared" si="85"/>
        <v>204</v>
      </c>
      <c r="H998" s="9">
        <f>IF(VLOOKUP(G997,city!$K$4:$M$352,3,0)&gt;H997,H997+1,1)</f>
        <v>3</v>
      </c>
      <c r="I998" s="23" t="s">
        <v>463</v>
      </c>
      <c r="J998" s="23">
        <f t="shared" si="86"/>
        <v>120403</v>
      </c>
      <c r="K998" s="23">
        <f t="shared" si="88"/>
        <v>-1</v>
      </c>
    </row>
    <row r="999" spans="1:11" x14ac:dyDescent="0.15">
      <c r="A999" s="23">
        <f t="shared" si="84"/>
        <v>120404</v>
      </c>
      <c r="B999" s="23" t="s">
        <v>10793</v>
      </c>
      <c r="C999" s="23" t="str">
        <f>"jingdian/"&amp;VLOOKUP(I999,city!$D$4:$P$352,12,FALSE)&amp;"/"&amp;VLOOKUP(I999,city!$D$4:$P$352,13,FALSE)&amp;"/tc/"&amp;H999&amp;".jpg"</f>
        <v>jingdian/guangdong/yunfu/tc/4.jpg</v>
      </c>
      <c r="D999" s="31">
        <v>24</v>
      </c>
      <c r="E999" s="31" t="str">
        <f t="shared" si="87"/>
        <v>23,25,26,29,36</v>
      </c>
      <c r="F999" s="2" t="str">
        <f>VLOOKUP(G999,city!$A$4:$D$352,4,0)</f>
        <v>云浮</v>
      </c>
      <c r="G999" s="9">
        <f t="shared" si="85"/>
        <v>204</v>
      </c>
      <c r="H999" s="9">
        <f>IF(VLOOKUP(G998,city!$K$4:$M$352,3,0)&gt;H998,H998+1,1)</f>
        <v>4</v>
      </c>
      <c r="I999" s="23" t="s">
        <v>463</v>
      </c>
      <c r="J999" s="23">
        <f t="shared" si="86"/>
        <v>120404</v>
      </c>
      <c r="K999" s="23">
        <f t="shared" si="88"/>
        <v>-1</v>
      </c>
    </row>
    <row r="1000" spans="1:11" x14ac:dyDescent="0.15">
      <c r="A1000" s="23">
        <f t="shared" si="84"/>
        <v>120405</v>
      </c>
      <c r="B1000" s="23" t="s">
        <v>10794</v>
      </c>
      <c r="C1000" s="23" t="str">
        <f>"jingdian/"&amp;VLOOKUP(I1000,city!$D$4:$P$352,12,FALSE)&amp;"/"&amp;VLOOKUP(I1000,city!$D$4:$P$352,13,FALSE)&amp;"/tc/"&amp;H1000&amp;".jpg"</f>
        <v>jingdian/guangdong/yunfu/tc/5.jpg</v>
      </c>
      <c r="D1000" s="31">
        <v>65</v>
      </c>
      <c r="E1000" s="31" t="str">
        <f t="shared" si="87"/>
        <v>62,68,72,78,98</v>
      </c>
      <c r="F1000" s="2" t="str">
        <f>VLOOKUP(G1000,city!$A$4:$D$352,4,0)</f>
        <v>云浮</v>
      </c>
      <c r="G1000" s="9">
        <f t="shared" si="85"/>
        <v>204</v>
      </c>
      <c r="H1000" s="9">
        <f>IF(VLOOKUP(G999,city!$K$4:$M$352,3,0)&gt;H999,H999+1,1)</f>
        <v>5</v>
      </c>
      <c r="I1000" s="23" t="s">
        <v>463</v>
      </c>
      <c r="J1000" s="23">
        <f t="shared" si="86"/>
        <v>120405</v>
      </c>
      <c r="K1000" s="23">
        <f t="shared" si="88"/>
        <v>-1</v>
      </c>
    </row>
    <row r="1001" spans="1:11" x14ac:dyDescent="0.15">
      <c r="A1001" s="23">
        <f t="shared" si="84"/>
        <v>120501</v>
      </c>
      <c r="B1001" s="23" t="s">
        <v>10795</v>
      </c>
      <c r="C1001" s="23" t="str">
        <f>"jingdian/"&amp;VLOOKUP(I1001,city!$D$4:$P$352,12,FALSE)&amp;"/"&amp;VLOOKUP(I1001,city!$D$4:$P$352,13,FALSE)&amp;"/tc/"&amp;H1001&amp;".jpg"</f>
        <v>jingdian/hainan/haikou/tc/1.jpg</v>
      </c>
      <c r="D1001" s="31">
        <v>19</v>
      </c>
      <c r="E1001" s="31" t="str">
        <f t="shared" si="87"/>
        <v>18,20,21,23,29</v>
      </c>
      <c r="F1001" s="2" t="str">
        <f>VLOOKUP(G1001,city!$A$4:$D$352,4,0)</f>
        <v>海口</v>
      </c>
      <c r="G1001" s="9">
        <f t="shared" si="85"/>
        <v>205</v>
      </c>
      <c r="H1001" s="9">
        <f>IF(VLOOKUP(G1000,city!$K$4:$M$352,3,0)&gt;H1000,H1000+1,1)</f>
        <v>1</v>
      </c>
      <c r="I1001" s="23" t="s">
        <v>466</v>
      </c>
      <c r="J1001" s="23">
        <f t="shared" si="86"/>
        <v>120501</v>
      </c>
      <c r="K1001" s="23">
        <f t="shared" si="88"/>
        <v>-1</v>
      </c>
    </row>
    <row r="1002" spans="1:11" x14ac:dyDescent="0.15">
      <c r="A1002" s="23">
        <f t="shared" si="84"/>
        <v>120502</v>
      </c>
      <c r="B1002" s="23" t="s">
        <v>10796</v>
      </c>
      <c r="C1002" s="23" t="str">
        <f>"jingdian/"&amp;VLOOKUP(I1002,city!$D$4:$P$352,12,FALSE)&amp;"/"&amp;VLOOKUP(I1002,city!$D$4:$P$352,13,FALSE)&amp;"/tc/"&amp;H1002&amp;".jpg"</f>
        <v>jingdian/hainan/haikou/tc/2.jpg</v>
      </c>
      <c r="D1002" s="31">
        <v>17</v>
      </c>
      <c r="E1002" s="31" t="str">
        <f t="shared" si="87"/>
        <v>16,18,19,20,26</v>
      </c>
      <c r="F1002" s="2" t="str">
        <f>VLOOKUP(G1002,city!$A$4:$D$352,4,0)</f>
        <v>海口</v>
      </c>
      <c r="G1002" s="9">
        <f t="shared" si="85"/>
        <v>205</v>
      </c>
      <c r="H1002" s="9">
        <f>IF(VLOOKUP(G1001,city!$K$4:$M$352,3,0)&gt;H1001,H1001+1,1)</f>
        <v>2</v>
      </c>
      <c r="I1002" s="23" t="s">
        <v>466</v>
      </c>
      <c r="J1002" s="23">
        <f t="shared" si="86"/>
        <v>120502</v>
      </c>
      <c r="K1002" s="23">
        <f t="shared" si="88"/>
        <v>-1</v>
      </c>
    </row>
    <row r="1003" spans="1:11" x14ac:dyDescent="0.15">
      <c r="A1003" s="23">
        <f t="shared" si="84"/>
        <v>120503</v>
      </c>
      <c r="B1003" s="23" t="s">
        <v>10797</v>
      </c>
      <c r="C1003" s="23" t="str">
        <f>"jingdian/"&amp;VLOOKUP(I1003,city!$D$4:$P$352,12,FALSE)&amp;"/"&amp;VLOOKUP(I1003,city!$D$4:$P$352,13,FALSE)&amp;"/tc/"&amp;H1003&amp;".jpg"</f>
        <v>jingdian/hainan/haikou/tc/3.jpg</v>
      </c>
      <c r="D1003" s="31">
        <v>15</v>
      </c>
      <c r="E1003" s="31" t="str">
        <f t="shared" si="87"/>
        <v>14,16,17,18,23</v>
      </c>
      <c r="F1003" s="2" t="str">
        <f>VLOOKUP(G1003,city!$A$4:$D$352,4,0)</f>
        <v>海口</v>
      </c>
      <c r="G1003" s="9">
        <f t="shared" si="85"/>
        <v>205</v>
      </c>
      <c r="H1003" s="9">
        <f>IF(VLOOKUP(G1002,city!$K$4:$M$352,3,0)&gt;H1002,H1002+1,1)</f>
        <v>3</v>
      </c>
      <c r="I1003" s="23" t="s">
        <v>466</v>
      </c>
      <c r="J1003" s="23">
        <f t="shared" si="86"/>
        <v>120503</v>
      </c>
      <c r="K1003" s="23">
        <f t="shared" si="88"/>
        <v>-1</v>
      </c>
    </row>
    <row r="1004" spans="1:11" x14ac:dyDescent="0.15">
      <c r="A1004" s="23">
        <f t="shared" si="84"/>
        <v>120504</v>
      </c>
      <c r="B1004" s="23" t="s">
        <v>10029</v>
      </c>
      <c r="C1004" s="23" t="str">
        <f>"jingdian/"&amp;VLOOKUP(I1004,city!$D$4:$P$352,12,FALSE)&amp;"/"&amp;VLOOKUP(I1004,city!$D$4:$P$352,13,FALSE)&amp;"/tc/"&amp;H1004&amp;".jpg"</f>
        <v>jingdian/hainan/haikou/tc/4.jpg</v>
      </c>
      <c r="D1004" s="31">
        <v>35</v>
      </c>
      <c r="E1004" s="31" t="str">
        <f t="shared" si="87"/>
        <v>33,37,39,42,53</v>
      </c>
      <c r="F1004" s="2" t="str">
        <f>VLOOKUP(G1004,city!$A$4:$D$352,4,0)</f>
        <v>海口</v>
      </c>
      <c r="G1004" s="9">
        <f t="shared" si="85"/>
        <v>205</v>
      </c>
      <c r="H1004" s="9">
        <f>IF(VLOOKUP(G1003,city!$K$4:$M$352,3,0)&gt;H1003,H1003+1,1)</f>
        <v>4</v>
      </c>
      <c r="I1004" s="23" t="s">
        <v>466</v>
      </c>
      <c r="J1004" s="23">
        <f t="shared" si="86"/>
        <v>120504</v>
      </c>
      <c r="K1004" s="23">
        <f t="shared" si="88"/>
        <v>-1</v>
      </c>
    </row>
    <row r="1005" spans="1:11" x14ac:dyDescent="0.15">
      <c r="A1005" s="23">
        <f t="shared" si="84"/>
        <v>120505</v>
      </c>
      <c r="B1005" s="23" t="s">
        <v>10798</v>
      </c>
      <c r="C1005" s="23" t="str">
        <f>"jingdian/"&amp;VLOOKUP(I1005,city!$D$4:$P$352,12,FALSE)&amp;"/"&amp;VLOOKUP(I1005,city!$D$4:$P$352,13,FALSE)&amp;"/tc/"&amp;H1005&amp;".jpg"</f>
        <v>jingdian/hainan/haikou/tc/5.jpg</v>
      </c>
      <c r="D1005" s="31">
        <v>48</v>
      </c>
      <c r="E1005" s="31" t="str">
        <f t="shared" si="87"/>
        <v>46,50,53,58,72</v>
      </c>
      <c r="F1005" s="2" t="str">
        <f>VLOOKUP(G1005,city!$A$4:$D$352,4,0)</f>
        <v>海口</v>
      </c>
      <c r="G1005" s="9">
        <f t="shared" si="85"/>
        <v>205</v>
      </c>
      <c r="H1005" s="9">
        <f>IF(VLOOKUP(G1004,city!$K$4:$M$352,3,0)&gt;H1004,H1004+1,1)</f>
        <v>5</v>
      </c>
      <c r="I1005" s="23" t="s">
        <v>466</v>
      </c>
      <c r="J1005" s="23">
        <f t="shared" si="86"/>
        <v>120505</v>
      </c>
      <c r="K1005" s="23">
        <f t="shared" si="88"/>
        <v>-1</v>
      </c>
    </row>
    <row r="1006" spans="1:11" x14ac:dyDescent="0.15">
      <c r="A1006" s="23">
        <f t="shared" si="84"/>
        <v>120601</v>
      </c>
      <c r="B1006" s="23" t="s">
        <v>10799</v>
      </c>
      <c r="C1006" s="23" t="str">
        <f>"jingdian/"&amp;VLOOKUP(I1006,city!$D$4:$P$352,12,FALSE)&amp;"/"&amp;VLOOKUP(I1006,city!$D$4:$P$352,13,FALSE)&amp;"/tc/"&amp;H1006&amp;".jpg"</f>
        <v>jingdian/hainan/sanya/tc/1.jpg</v>
      </c>
      <c r="D1006" s="31">
        <v>13</v>
      </c>
      <c r="E1006" s="31" t="str">
        <f t="shared" si="87"/>
        <v>12,14,14,16,20</v>
      </c>
      <c r="F1006" s="2" t="str">
        <f>VLOOKUP(G1006,city!$A$4:$D$352,4,0)</f>
        <v>三亚</v>
      </c>
      <c r="G1006" s="9">
        <f t="shared" si="85"/>
        <v>206</v>
      </c>
      <c r="H1006" s="9">
        <f>IF(VLOOKUP(G1005,city!$K$4:$M$352,3,0)&gt;H1005,H1005+1,1)</f>
        <v>1</v>
      </c>
      <c r="I1006" s="23" t="s">
        <v>469</v>
      </c>
      <c r="J1006" s="23">
        <f t="shared" si="86"/>
        <v>120601</v>
      </c>
      <c r="K1006" s="23">
        <f t="shared" si="88"/>
        <v>-1</v>
      </c>
    </row>
    <row r="1007" spans="1:11" x14ac:dyDescent="0.15">
      <c r="A1007" s="23">
        <f t="shared" si="84"/>
        <v>120602</v>
      </c>
      <c r="B1007" s="23" t="s">
        <v>10800</v>
      </c>
      <c r="C1007" s="23" t="str">
        <f>"jingdian/"&amp;VLOOKUP(I1007,city!$D$4:$P$352,12,FALSE)&amp;"/"&amp;VLOOKUP(I1007,city!$D$4:$P$352,13,FALSE)&amp;"/tc/"&amp;H1007&amp;".jpg"</f>
        <v>jingdian/hainan/sanya/tc/2.jpg</v>
      </c>
      <c r="D1007" s="31">
        <v>99</v>
      </c>
      <c r="E1007" s="31" t="str">
        <f t="shared" si="87"/>
        <v>94,104,109,119,149</v>
      </c>
      <c r="F1007" s="2" t="str">
        <f>VLOOKUP(G1007,city!$A$4:$D$352,4,0)</f>
        <v>三亚</v>
      </c>
      <c r="G1007" s="9">
        <f t="shared" si="85"/>
        <v>206</v>
      </c>
      <c r="H1007" s="9">
        <f>IF(VLOOKUP(G1006,city!$K$4:$M$352,3,0)&gt;H1006,H1006+1,1)</f>
        <v>2</v>
      </c>
      <c r="I1007" s="23" t="s">
        <v>469</v>
      </c>
      <c r="J1007" s="23">
        <f t="shared" si="86"/>
        <v>120602</v>
      </c>
      <c r="K1007" s="23">
        <f t="shared" si="88"/>
        <v>-1</v>
      </c>
    </row>
    <row r="1008" spans="1:11" x14ac:dyDescent="0.15">
      <c r="A1008" s="23">
        <f t="shared" si="84"/>
        <v>120603</v>
      </c>
      <c r="B1008" s="23" t="s">
        <v>10801</v>
      </c>
      <c r="C1008" s="23" t="str">
        <f>"jingdian/"&amp;VLOOKUP(I1008,city!$D$4:$P$352,12,FALSE)&amp;"/"&amp;VLOOKUP(I1008,city!$D$4:$P$352,13,FALSE)&amp;"/tc/"&amp;H1008&amp;".jpg"</f>
        <v>jingdian/hainan/sanya/tc/3.jpg</v>
      </c>
      <c r="D1008" s="31">
        <v>28</v>
      </c>
      <c r="E1008" s="31" t="str">
        <f t="shared" si="87"/>
        <v>27,29,31,34,42</v>
      </c>
      <c r="F1008" s="2" t="str">
        <f>VLOOKUP(G1008,city!$A$4:$D$352,4,0)</f>
        <v>三亚</v>
      </c>
      <c r="G1008" s="9">
        <f t="shared" si="85"/>
        <v>206</v>
      </c>
      <c r="H1008" s="9">
        <f>IF(VLOOKUP(G1007,city!$K$4:$M$352,3,0)&gt;H1007,H1007+1,1)</f>
        <v>3</v>
      </c>
      <c r="I1008" s="23" t="s">
        <v>469</v>
      </c>
      <c r="J1008" s="23">
        <f t="shared" si="86"/>
        <v>120603</v>
      </c>
      <c r="K1008" s="23">
        <f t="shared" si="88"/>
        <v>-1</v>
      </c>
    </row>
    <row r="1009" spans="1:11" x14ac:dyDescent="0.15">
      <c r="A1009" s="23">
        <f t="shared" si="84"/>
        <v>120604</v>
      </c>
      <c r="B1009" s="23" t="s">
        <v>10802</v>
      </c>
      <c r="C1009" s="23" t="str">
        <f>"jingdian/"&amp;VLOOKUP(I1009,city!$D$4:$P$352,12,FALSE)&amp;"/"&amp;VLOOKUP(I1009,city!$D$4:$P$352,13,FALSE)&amp;"/tc/"&amp;H1009&amp;".jpg"</f>
        <v>jingdian/hainan/sanya/tc/4.jpg</v>
      </c>
      <c r="D1009" s="31">
        <v>9</v>
      </c>
      <c r="E1009" s="31" t="str">
        <f t="shared" si="87"/>
        <v>9,9,10,11,14</v>
      </c>
      <c r="F1009" s="2" t="str">
        <f>VLOOKUP(G1009,city!$A$4:$D$352,4,0)</f>
        <v>三亚</v>
      </c>
      <c r="G1009" s="9">
        <f t="shared" si="85"/>
        <v>206</v>
      </c>
      <c r="H1009" s="9">
        <f>IF(VLOOKUP(G1008,city!$K$4:$M$352,3,0)&gt;H1008,H1008+1,1)</f>
        <v>4</v>
      </c>
      <c r="I1009" s="23" t="s">
        <v>469</v>
      </c>
      <c r="J1009" s="23">
        <f t="shared" si="86"/>
        <v>120604</v>
      </c>
      <c r="K1009" s="23">
        <f t="shared" si="88"/>
        <v>-1</v>
      </c>
    </row>
    <row r="1010" spans="1:11" x14ac:dyDescent="0.15">
      <c r="A1010" s="23">
        <f t="shared" si="84"/>
        <v>120605</v>
      </c>
      <c r="B1010" s="23" t="s">
        <v>10025</v>
      </c>
      <c r="C1010" s="23" t="str">
        <f>"jingdian/"&amp;VLOOKUP(I1010,city!$D$4:$P$352,12,FALSE)&amp;"/"&amp;VLOOKUP(I1010,city!$D$4:$P$352,13,FALSE)&amp;"/tc/"&amp;H1010&amp;".jpg"</f>
        <v>jingdian/hainan/sanya/tc/5.jpg</v>
      </c>
      <c r="D1010" s="31">
        <v>9</v>
      </c>
      <c r="E1010" s="31" t="str">
        <f t="shared" si="87"/>
        <v>9,9,10,11,14</v>
      </c>
      <c r="F1010" s="2" t="str">
        <f>VLOOKUP(G1010,city!$A$4:$D$352,4,0)</f>
        <v>三亚</v>
      </c>
      <c r="G1010" s="9">
        <f t="shared" si="85"/>
        <v>206</v>
      </c>
      <c r="H1010" s="9">
        <f>IF(VLOOKUP(G1009,city!$K$4:$M$352,3,0)&gt;H1009,H1009+1,1)</f>
        <v>5</v>
      </c>
      <c r="I1010" s="23" t="s">
        <v>469</v>
      </c>
      <c r="J1010" s="23">
        <f t="shared" si="86"/>
        <v>120605</v>
      </c>
      <c r="K1010" s="23">
        <f t="shared" si="88"/>
        <v>-1</v>
      </c>
    </row>
    <row r="1011" spans="1:11" x14ac:dyDescent="0.15">
      <c r="A1011" s="23">
        <f t="shared" si="84"/>
        <v>120701</v>
      </c>
      <c r="B1011" s="23" t="s">
        <v>10035</v>
      </c>
      <c r="C1011" s="23" t="str">
        <f>"jingdian/"&amp;VLOOKUP(I1011,city!$D$4:$P$352,12,FALSE)&amp;"/"&amp;VLOOKUP(I1011,city!$D$4:$P$352,13,FALSE)&amp;"/tc/"&amp;H1011&amp;".jpg"</f>
        <v>jingdian/hainan/sansha/tc/1.jpg</v>
      </c>
      <c r="D1011" s="31">
        <v>20</v>
      </c>
      <c r="E1011" s="31" t="str">
        <f t="shared" si="87"/>
        <v>19,21,22,24,30</v>
      </c>
      <c r="F1011" s="2" t="str">
        <f>VLOOKUP(G1011,city!$A$4:$D$352,4,0)</f>
        <v>三沙</v>
      </c>
      <c r="G1011" s="9">
        <f t="shared" si="85"/>
        <v>207</v>
      </c>
      <c r="H1011" s="9">
        <f>IF(VLOOKUP(G1010,city!$K$4:$M$352,3,0)&gt;H1010,H1010+1,1)</f>
        <v>1</v>
      </c>
      <c r="I1011" s="23" t="s">
        <v>471</v>
      </c>
      <c r="J1011" s="23">
        <f t="shared" si="86"/>
        <v>120701</v>
      </c>
      <c r="K1011" s="23">
        <f t="shared" si="88"/>
        <v>-1</v>
      </c>
    </row>
    <row r="1012" spans="1:11" x14ac:dyDescent="0.15">
      <c r="A1012" s="23">
        <f t="shared" si="84"/>
        <v>120702</v>
      </c>
      <c r="B1012" s="23" t="s">
        <v>10803</v>
      </c>
      <c r="C1012" s="23" t="str">
        <f>"jingdian/"&amp;VLOOKUP(I1012,city!$D$4:$P$352,12,FALSE)&amp;"/"&amp;VLOOKUP(I1012,city!$D$4:$P$352,13,FALSE)&amp;"/tc/"&amp;H1012&amp;".jpg"</f>
        <v>jingdian/hainan/sansha/tc/2.jpg</v>
      </c>
      <c r="D1012" s="31">
        <v>98</v>
      </c>
      <c r="E1012" s="31" t="str">
        <f t="shared" si="87"/>
        <v>93,103,108,118,147</v>
      </c>
      <c r="F1012" s="2" t="str">
        <f>VLOOKUP(G1012,city!$A$4:$D$352,4,0)</f>
        <v>三沙</v>
      </c>
      <c r="G1012" s="9">
        <f t="shared" si="85"/>
        <v>207</v>
      </c>
      <c r="H1012" s="9">
        <f>IF(VLOOKUP(G1011,city!$K$4:$M$352,3,0)&gt;H1011,H1011+1,1)</f>
        <v>2</v>
      </c>
      <c r="I1012" s="23" t="s">
        <v>471</v>
      </c>
      <c r="J1012" s="23">
        <f t="shared" si="86"/>
        <v>120702</v>
      </c>
      <c r="K1012" s="23">
        <f t="shared" si="88"/>
        <v>-1</v>
      </c>
    </row>
    <row r="1013" spans="1:11" x14ac:dyDescent="0.15">
      <c r="A1013" s="23">
        <f t="shared" si="84"/>
        <v>120703</v>
      </c>
      <c r="B1013" s="23" t="s">
        <v>10804</v>
      </c>
      <c r="C1013" s="23" t="str">
        <f>"jingdian/"&amp;VLOOKUP(I1013,city!$D$4:$P$352,12,FALSE)&amp;"/"&amp;VLOOKUP(I1013,city!$D$4:$P$352,13,FALSE)&amp;"/tc/"&amp;H1013&amp;".jpg"</f>
        <v>jingdian/hainan/sansha/tc/3.jpg</v>
      </c>
      <c r="D1013" s="31">
        <v>16</v>
      </c>
      <c r="E1013" s="31" t="str">
        <f t="shared" si="87"/>
        <v>15,17,18,19,24</v>
      </c>
      <c r="F1013" s="2" t="str">
        <f>VLOOKUP(G1013,city!$A$4:$D$352,4,0)</f>
        <v>三沙</v>
      </c>
      <c r="G1013" s="9">
        <f t="shared" si="85"/>
        <v>207</v>
      </c>
      <c r="H1013" s="9">
        <f>IF(VLOOKUP(G1012,city!$K$4:$M$352,3,0)&gt;H1012,H1012+1,1)</f>
        <v>3</v>
      </c>
      <c r="I1013" s="23" t="s">
        <v>471</v>
      </c>
      <c r="J1013" s="23">
        <f t="shared" si="86"/>
        <v>120703</v>
      </c>
      <c r="K1013" s="23">
        <f t="shared" si="88"/>
        <v>-1</v>
      </c>
    </row>
    <row r="1014" spans="1:11" x14ac:dyDescent="0.15">
      <c r="A1014" s="23">
        <f t="shared" si="84"/>
        <v>120704</v>
      </c>
      <c r="B1014" s="23" t="s">
        <v>10805</v>
      </c>
      <c r="C1014" s="23" t="str">
        <f>"jingdian/"&amp;VLOOKUP(I1014,city!$D$4:$P$352,12,FALSE)&amp;"/"&amp;VLOOKUP(I1014,city!$D$4:$P$352,13,FALSE)&amp;"/tc/"&amp;H1014&amp;".jpg"</f>
        <v>jingdian/hainan/sansha/tc/4.jpg</v>
      </c>
      <c r="D1014" s="31">
        <v>30</v>
      </c>
      <c r="E1014" s="31" t="str">
        <f t="shared" si="87"/>
        <v>29,32,33,36,45</v>
      </c>
      <c r="F1014" s="2" t="str">
        <f>VLOOKUP(G1014,city!$A$4:$D$352,4,0)</f>
        <v>三沙</v>
      </c>
      <c r="G1014" s="9">
        <f t="shared" si="85"/>
        <v>207</v>
      </c>
      <c r="H1014" s="9">
        <f>IF(VLOOKUP(G1013,city!$K$4:$M$352,3,0)&gt;H1013,H1013+1,1)</f>
        <v>4</v>
      </c>
      <c r="I1014" s="23" t="s">
        <v>471</v>
      </c>
      <c r="J1014" s="23">
        <f t="shared" si="86"/>
        <v>120704</v>
      </c>
      <c r="K1014" s="23">
        <f t="shared" si="88"/>
        <v>-1</v>
      </c>
    </row>
    <row r="1015" spans="1:11" x14ac:dyDescent="0.15">
      <c r="A1015" s="23">
        <f t="shared" si="84"/>
        <v>120705</v>
      </c>
      <c r="B1015" s="23" t="s">
        <v>10037</v>
      </c>
      <c r="C1015" s="23" t="str">
        <f>"jingdian/"&amp;VLOOKUP(I1015,city!$D$4:$P$352,12,FALSE)&amp;"/"&amp;VLOOKUP(I1015,city!$D$4:$P$352,13,FALSE)&amp;"/tc/"&amp;H1015&amp;".jpg"</f>
        <v>jingdian/hainan/sansha/tc/5.jpg</v>
      </c>
      <c r="D1015" s="31">
        <v>15</v>
      </c>
      <c r="E1015" s="31" t="str">
        <f t="shared" si="87"/>
        <v>14,16,17,18,23</v>
      </c>
      <c r="F1015" s="2" t="str">
        <f>VLOOKUP(G1015,city!$A$4:$D$352,4,0)</f>
        <v>三沙</v>
      </c>
      <c r="G1015" s="9">
        <f t="shared" si="85"/>
        <v>207</v>
      </c>
      <c r="H1015" s="9">
        <f>IF(VLOOKUP(G1014,city!$K$4:$M$352,3,0)&gt;H1014,H1014+1,1)</f>
        <v>5</v>
      </c>
      <c r="I1015" s="23" t="s">
        <v>471</v>
      </c>
      <c r="J1015" s="23">
        <f t="shared" si="86"/>
        <v>120705</v>
      </c>
      <c r="K1015" s="23">
        <f t="shared" si="88"/>
        <v>-1</v>
      </c>
    </row>
    <row r="1016" spans="1:11" x14ac:dyDescent="0.15">
      <c r="A1016" s="23">
        <f t="shared" si="84"/>
        <v>120801</v>
      </c>
      <c r="B1016" s="23" t="s">
        <v>10041</v>
      </c>
      <c r="C1016" s="23" t="str">
        <f>"jingdian/"&amp;VLOOKUP(I1016,city!$D$4:$P$352,12,FALSE)&amp;"/"&amp;VLOOKUP(I1016,city!$D$4:$P$352,13,FALSE)&amp;"/tc/"&amp;H1016&amp;".jpg"</f>
        <v>jingdian/hainan/danzhou/tc/1.jpg</v>
      </c>
      <c r="D1016" s="31">
        <v>138</v>
      </c>
      <c r="E1016" s="31" t="str">
        <f t="shared" si="87"/>
        <v>131,145,152,166,207</v>
      </c>
      <c r="F1016" s="2" t="str">
        <f>VLOOKUP(G1016,city!$A$4:$D$352,4,0)</f>
        <v>儋州</v>
      </c>
      <c r="G1016" s="9">
        <f t="shared" si="85"/>
        <v>208</v>
      </c>
      <c r="H1016" s="9">
        <f>IF(VLOOKUP(G1015,city!$K$4:$M$352,3,0)&gt;H1015,H1015+1,1)</f>
        <v>1</v>
      </c>
      <c r="I1016" s="23" t="s">
        <v>473</v>
      </c>
      <c r="J1016" s="23">
        <f t="shared" si="86"/>
        <v>120801</v>
      </c>
      <c r="K1016" s="23">
        <f t="shared" si="88"/>
        <v>10</v>
      </c>
    </row>
    <row r="1017" spans="1:11" x14ac:dyDescent="0.15">
      <c r="A1017" s="23">
        <f t="shared" si="84"/>
        <v>120802</v>
      </c>
      <c r="B1017" s="23" t="s">
        <v>10806</v>
      </c>
      <c r="C1017" s="23" t="str">
        <f>"jingdian/"&amp;VLOOKUP(I1017,city!$D$4:$P$352,12,FALSE)&amp;"/"&amp;VLOOKUP(I1017,city!$D$4:$P$352,13,FALSE)&amp;"/tc/"&amp;H1017&amp;".jpg"</f>
        <v>jingdian/hainan/danzhou/tc/2.jpg</v>
      </c>
      <c r="D1017" s="31">
        <v>65</v>
      </c>
      <c r="E1017" s="31" t="str">
        <f t="shared" si="87"/>
        <v>62,68,72,78,98</v>
      </c>
      <c r="F1017" s="2" t="str">
        <f>VLOOKUP(G1017,city!$A$4:$D$352,4,0)</f>
        <v>儋州</v>
      </c>
      <c r="G1017" s="9">
        <f t="shared" si="85"/>
        <v>208</v>
      </c>
      <c r="H1017" s="9">
        <f>IF(VLOOKUP(G1016,city!$K$4:$M$352,3,0)&gt;H1016,H1016+1,1)</f>
        <v>2</v>
      </c>
      <c r="I1017" s="23" t="s">
        <v>473</v>
      </c>
      <c r="J1017" s="23">
        <f t="shared" si="86"/>
        <v>120802</v>
      </c>
      <c r="K1017" s="23">
        <f t="shared" si="88"/>
        <v>-1</v>
      </c>
    </row>
    <row r="1018" spans="1:11" x14ac:dyDescent="0.15">
      <c r="A1018" s="23">
        <f t="shared" ref="A1018:A1081" si="89">H1018+G1018*100+100000</f>
        <v>120803</v>
      </c>
      <c r="B1018" s="23" t="s">
        <v>10807</v>
      </c>
      <c r="C1018" s="23" t="str">
        <f>"jingdian/"&amp;VLOOKUP(I1018,city!$D$4:$P$352,12,FALSE)&amp;"/"&amp;VLOOKUP(I1018,city!$D$4:$P$352,13,FALSE)&amp;"/tc/"&amp;H1018&amp;".jpg"</f>
        <v>jingdian/hainan/danzhou/tc/3.jpg</v>
      </c>
      <c r="D1018" s="31">
        <v>21</v>
      </c>
      <c r="E1018" s="31" t="str">
        <f t="shared" si="87"/>
        <v>20,22,23,25,32</v>
      </c>
      <c r="F1018" s="2" t="str">
        <f>VLOOKUP(G1018,city!$A$4:$D$352,4,0)</f>
        <v>儋州</v>
      </c>
      <c r="G1018" s="9">
        <f t="shared" ref="G1018:G1081" si="90">IF(H1018&gt;H1017,G1017,G1017+1)</f>
        <v>208</v>
      </c>
      <c r="H1018" s="9">
        <f>IF(VLOOKUP(G1017,city!$K$4:$M$352,3,0)&gt;H1017,H1017+1,1)</f>
        <v>3</v>
      </c>
      <c r="I1018" s="23" t="s">
        <v>473</v>
      </c>
      <c r="J1018" s="23">
        <f t="shared" ref="J1018:J1081" si="91">A1018</f>
        <v>120803</v>
      </c>
      <c r="K1018" s="23">
        <f t="shared" si="88"/>
        <v>-1</v>
      </c>
    </row>
    <row r="1019" spans="1:11" x14ac:dyDescent="0.15">
      <c r="A1019" s="23">
        <f t="shared" si="89"/>
        <v>120804</v>
      </c>
      <c r="B1019" s="23" t="s">
        <v>10808</v>
      </c>
      <c r="C1019" s="23" t="str">
        <f>"jingdian/"&amp;VLOOKUP(I1019,city!$D$4:$P$352,12,FALSE)&amp;"/"&amp;VLOOKUP(I1019,city!$D$4:$P$352,13,FALSE)&amp;"/tc/"&amp;H1019&amp;".jpg"</f>
        <v>jingdian/hainan/danzhou/tc/4.jpg</v>
      </c>
      <c r="D1019" s="31">
        <v>4</v>
      </c>
      <c r="E1019" s="31" t="str">
        <f t="shared" si="87"/>
        <v>4,4,4,5,6</v>
      </c>
      <c r="F1019" s="2" t="str">
        <f>VLOOKUP(G1019,city!$A$4:$D$352,4,0)</f>
        <v>儋州</v>
      </c>
      <c r="G1019" s="9">
        <f t="shared" si="90"/>
        <v>208</v>
      </c>
      <c r="H1019" s="9">
        <f>IF(VLOOKUP(G1018,city!$K$4:$M$352,3,0)&gt;H1018,H1018+1,1)</f>
        <v>4</v>
      </c>
      <c r="I1019" s="23" t="s">
        <v>473</v>
      </c>
      <c r="J1019" s="23">
        <f t="shared" si="91"/>
        <v>120804</v>
      </c>
      <c r="K1019" s="23">
        <f t="shared" si="88"/>
        <v>-1</v>
      </c>
    </row>
    <row r="1020" spans="1:11" x14ac:dyDescent="0.15">
      <c r="A1020" s="23">
        <f t="shared" si="89"/>
        <v>120805</v>
      </c>
      <c r="B1020" s="23" t="s">
        <v>10809</v>
      </c>
      <c r="C1020" s="23" t="str">
        <f>"jingdian/"&amp;VLOOKUP(I1020,city!$D$4:$P$352,12,FALSE)&amp;"/"&amp;VLOOKUP(I1020,city!$D$4:$P$352,13,FALSE)&amp;"/tc/"&amp;H1020&amp;".jpg"</f>
        <v>jingdian/hainan/danzhou/tc/5.jpg</v>
      </c>
      <c r="D1020" s="31">
        <v>11</v>
      </c>
      <c r="E1020" s="31" t="str">
        <f t="shared" si="87"/>
        <v>10,12,12,13,17</v>
      </c>
      <c r="F1020" s="2" t="str">
        <f>VLOOKUP(G1020,city!$A$4:$D$352,4,0)</f>
        <v>儋州</v>
      </c>
      <c r="G1020" s="9">
        <f t="shared" si="90"/>
        <v>208</v>
      </c>
      <c r="H1020" s="9">
        <f>IF(VLOOKUP(G1019,city!$K$4:$M$352,3,0)&gt;H1019,H1019+1,1)</f>
        <v>5</v>
      </c>
      <c r="I1020" s="23" t="s">
        <v>473</v>
      </c>
      <c r="J1020" s="23">
        <f t="shared" si="91"/>
        <v>120805</v>
      </c>
      <c r="K1020" s="23">
        <f t="shared" si="88"/>
        <v>-1</v>
      </c>
    </row>
    <row r="1021" spans="1:11" x14ac:dyDescent="0.15">
      <c r="A1021" s="23">
        <f t="shared" si="89"/>
        <v>120901</v>
      </c>
      <c r="B1021" s="23" t="s">
        <v>10810</v>
      </c>
      <c r="C1021" s="23" t="str">
        <f>"jingdian/"&amp;VLOOKUP(I1021,city!$D$4:$P$352,12,FALSE)&amp;"/"&amp;VLOOKUP(I1021,city!$D$4:$P$352,13,FALSE)&amp;"/tc/"&amp;H1021&amp;".jpg"</f>
        <v>jingdian/sichuan/chengdou/tc/1.jpg</v>
      </c>
      <c r="D1021" s="31">
        <v>20</v>
      </c>
      <c r="E1021" s="31" t="str">
        <f t="shared" si="87"/>
        <v>19,21,22,24,30</v>
      </c>
      <c r="F1021" s="2" t="str">
        <f>VLOOKUP(G1021,city!$A$4:$D$352,4,0)</f>
        <v>成都</v>
      </c>
      <c r="G1021" s="9">
        <f t="shared" si="90"/>
        <v>209</v>
      </c>
      <c r="H1021" s="9">
        <f>IF(VLOOKUP(G1020,city!$K$4:$M$352,3,0)&gt;H1020,H1020+1,1)</f>
        <v>1</v>
      </c>
      <c r="I1021" s="23" t="s">
        <v>476</v>
      </c>
      <c r="J1021" s="23">
        <f t="shared" si="91"/>
        <v>120901</v>
      </c>
      <c r="K1021" s="23">
        <f t="shared" si="88"/>
        <v>-1</v>
      </c>
    </row>
    <row r="1022" spans="1:11" x14ac:dyDescent="0.15">
      <c r="A1022" s="23">
        <f t="shared" si="89"/>
        <v>120902</v>
      </c>
      <c r="B1022" s="23" t="s">
        <v>10811</v>
      </c>
      <c r="C1022" s="23" t="str">
        <f>"jingdian/"&amp;VLOOKUP(I1022,city!$D$4:$P$352,12,FALSE)&amp;"/"&amp;VLOOKUP(I1022,city!$D$4:$P$352,13,FALSE)&amp;"/tc/"&amp;H1022&amp;".jpg"</f>
        <v>jingdian/sichuan/chengdou/tc/2.jpg</v>
      </c>
      <c r="D1022" s="31">
        <v>145</v>
      </c>
      <c r="E1022" s="31" t="str">
        <f t="shared" si="87"/>
        <v>138,152,160,174,218</v>
      </c>
      <c r="F1022" s="2" t="str">
        <f>VLOOKUP(G1022,city!$A$4:$D$352,4,0)</f>
        <v>成都</v>
      </c>
      <c r="G1022" s="9">
        <f t="shared" si="90"/>
        <v>209</v>
      </c>
      <c r="H1022" s="9">
        <f>IF(VLOOKUP(G1021,city!$K$4:$M$352,3,0)&gt;H1021,H1021+1,1)</f>
        <v>2</v>
      </c>
      <c r="I1022" s="23" t="s">
        <v>476</v>
      </c>
      <c r="J1022" s="23">
        <f t="shared" si="91"/>
        <v>120902</v>
      </c>
      <c r="K1022" s="23">
        <f t="shared" si="88"/>
        <v>10</v>
      </c>
    </row>
    <row r="1023" spans="1:11" x14ac:dyDescent="0.15">
      <c r="A1023" s="23">
        <f t="shared" si="89"/>
        <v>120903</v>
      </c>
      <c r="B1023" s="23" t="s">
        <v>10812</v>
      </c>
      <c r="C1023" s="23" t="str">
        <f>"jingdian/"&amp;VLOOKUP(I1023,city!$D$4:$P$352,12,FALSE)&amp;"/"&amp;VLOOKUP(I1023,city!$D$4:$P$352,13,FALSE)&amp;"/tc/"&amp;H1023&amp;".jpg"</f>
        <v>jingdian/sichuan/chengdou/tc/3.jpg</v>
      </c>
      <c r="D1023" s="31">
        <v>1</v>
      </c>
      <c r="E1023" s="31" t="str">
        <f t="shared" si="87"/>
        <v>1,1,1,1,2</v>
      </c>
      <c r="F1023" s="2" t="str">
        <f>VLOOKUP(G1023,city!$A$4:$D$352,4,0)</f>
        <v>成都</v>
      </c>
      <c r="G1023" s="9">
        <f t="shared" si="90"/>
        <v>209</v>
      </c>
      <c r="H1023" s="9">
        <f>IF(VLOOKUP(G1022,city!$K$4:$M$352,3,0)&gt;H1022,H1022+1,1)</f>
        <v>3</v>
      </c>
      <c r="I1023" s="23" t="s">
        <v>476</v>
      </c>
      <c r="J1023" s="23">
        <f t="shared" si="91"/>
        <v>120903</v>
      </c>
      <c r="K1023" s="23">
        <f t="shared" si="88"/>
        <v>-1</v>
      </c>
    </row>
    <row r="1024" spans="1:11" x14ac:dyDescent="0.15">
      <c r="A1024" s="23">
        <f t="shared" si="89"/>
        <v>120904</v>
      </c>
      <c r="B1024" s="23" t="s">
        <v>9025</v>
      </c>
      <c r="C1024" s="23" t="str">
        <f>"jingdian/"&amp;VLOOKUP(I1024,city!$D$4:$P$352,12,FALSE)&amp;"/"&amp;VLOOKUP(I1024,city!$D$4:$P$352,13,FALSE)&amp;"/tc/"&amp;H1024&amp;".jpg"</f>
        <v>jingdian/sichuan/chengdou/tc/4.jpg</v>
      </c>
      <c r="D1024" s="31">
        <v>38</v>
      </c>
      <c r="E1024" s="31" t="str">
        <f t="shared" si="87"/>
        <v>36,40,42,46,57</v>
      </c>
      <c r="F1024" s="2" t="str">
        <f>VLOOKUP(G1024,city!$A$4:$D$352,4,0)</f>
        <v>成都</v>
      </c>
      <c r="G1024" s="9">
        <f t="shared" si="90"/>
        <v>209</v>
      </c>
      <c r="H1024" s="9">
        <f>IF(VLOOKUP(G1023,city!$K$4:$M$352,3,0)&gt;H1023,H1023+1,1)</f>
        <v>4</v>
      </c>
      <c r="I1024" s="23" t="s">
        <v>476</v>
      </c>
      <c r="J1024" s="23">
        <f t="shared" si="91"/>
        <v>120904</v>
      </c>
      <c r="K1024" s="23">
        <f t="shared" si="88"/>
        <v>-1</v>
      </c>
    </row>
    <row r="1025" spans="1:11" x14ac:dyDescent="0.15">
      <c r="A1025" s="23">
        <f t="shared" si="89"/>
        <v>120905</v>
      </c>
      <c r="B1025" s="23" t="s">
        <v>10813</v>
      </c>
      <c r="C1025" s="23" t="str">
        <f>"jingdian/"&amp;VLOOKUP(I1025,city!$D$4:$P$352,12,FALSE)&amp;"/"&amp;VLOOKUP(I1025,city!$D$4:$P$352,13,FALSE)&amp;"/tc/"&amp;H1025&amp;".jpg"</f>
        <v>jingdian/sichuan/chengdou/tc/5.jpg</v>
      </c>
      <c r="D1025" s="31">
        <v>2</v>
      </c>
      <c r="E1025" s="31" t="str">
        <f t="shared" si="87"/>
        <v>2,2,2,2,3</v>
      </c>
      <c r="F1025" s="2" t="str">
        <f>VLOOKUP(G1025,city!$A$4:$D$352,4,0)</f>
        <v>成都</v>
      </c>
      <c r="G1025" s="9">
        <f t="shared" si="90"/>
        <v>209</v>
      </c>
      <c r="H1025" s="9">
        <f>IF(VLOOKUP(G1024,city!$K$4:$M$352,3,0)&gt;H1024,H1024+1,1)</f>
        <v>5</v>
      </c>
      <c r="I1025" s="23" t="s">
        <v>476</v>
      </c>
      <c r="J1025" s="23">
        <f t="shared" si="91"/>
        <v>120905</v>
      </c>
      <c r="K1025" s="23">
        <f t="shared" si="88"/>
        <v>-1</v>
      </c>
    </row>
    <row r="1026" spans="1:11" x14ac:dyDescent="0.15">
      <c r="A1026" s="23">
        <f t="shared" si="89"/>
        <v>121001</v>
      </c>
      <c r="B1026" s="23" t="s">
        <v>9044</v>
      </c>
      <c r="C1026" s="23" t="str">
        <f>"jingdian/"&amp;VLOOKUP(I1026,city!$D$4:$P$352,12,FALSE)&amp;"/"&amp;VLOOKUP(I1026,city!$D$4:$P$352,13,FALSE)&amp;"/tc/"&amp;H1026&amp;".jpg"</f>
        <v>jingdian/sichuan/mianyang/tc/1.jpg</v>
      </c>
      <c r="D1026" s="31">
        <v>24</v>
      </c>
      <c r="E1026" s="31" t="str">
        <f t="shared" si="87"/>
        <v>23,25,26,29,36</v>
      </c>
      <c r="F1026" s="2" t="str">
        <f>VLOOKUP(G1026,city!$A$4:$D$352,4,0)</f>
        <v>绵阳</v>
      </c>
      <c r="G1026" s="9">
        <f t="shared" si="90"/>
        <v>210</v>
      </c>
      <c r="H1026" s="9">
        <f>IF(VLOOKUP(G1025,city!$K$4:$M$352,3,0)&gt;H1025,H1025+1,1)</f>
        <v>1</v>
      </c>
      <c r="I1026" s="23" t="s">
        <v>479</v>
      </c>
      <c r="J1026" s="23">
        <f t="shared" si="91"/>
        <v>121001</v>
      </c>
      <c r="K1026" s="23">
        <f t="shared" si="88"/>
        <v>-1</v>
      </c>
    </row>
    <row r="1027" spans="1:11" x14ac:dyDescent="0.15">
      <c r="A1027" s="23">
        <f t="shared" si="89"/>
        <v>121002</v>
      </c>
      <c r="B1027" s="23" t="s">
        <v>10814</v>
      </c>
      <c r="C1027" s="23" t="str">
        <f>"jingdian/"&amp;VLOOKUP(I1027,city!$D$4:$P$352,12,FALSE)&amp;"/"&amp;VLOOKUP(I1027,city!$D$4:$P$352,13,FALSE)&amp;"/tc/"&amp;H1027&amp;".jpg"</f>
        <v>jingdian/sichuan/mianyang/tc/2.jpg</v>
      </c>
      <c r="D1027" s="31">
        <v>28</v>
      </c>
      <c r="E1027" s="31" t="str">
        <f t="shared" si="87"/>
        <v>27,29,31,34,42</v>
      </c>
      <c r="F1027" s="2" t="str">
        <f>VLOOKUP(G1027,city!$A$4:$D$352,4,0)</f>
        <v>绵阳</v>
      </c>
      <c r="G1027" s="9">
        <f t="shared" si="90"/>
        <v>210</v>
      </c>
      <c r="H1027" s="9">
        <f>IF(VLOOKUP(G1026,city!$K$4:$M$352,3,0)&gt;H1026,H1026+1,1)</f>
        <v>2</v>
      </c>
      <c r="I1027" s="23" t="s">
        <v>479</v>
      </c>
      <c r="J1027" s="23">
        <f t="shared" si="91"/>
        <v>121002</v>
      </c>
      <c r="K1027" s="23">
        <f t="shared" si="88"/>
        <v>-1</v>
      </c>
    </row>
    <row r="1028" spans="1:11" x14ac:dyDescent="0.15">
      <c r="A1028" s="23">
        <f t="shared" si="89"/>
        <v>121003</v>
      </c>
      <c r="B1028" s="23" t="s">
        <v>9048</v>
      </c>
      <c r="C1028" s="23" t="str">
        <f>"jingdian/"&amp;VLOOKUP(I1028,city!$D$4:$P$352,12,FALSE)&amp;"/"&amp;VLOOKUP(I1028,city!$D$4:$P$352,13,FALSE)&amp;"/tc/"&amp;H1028&amp;".jpg"</f>
        <v>jingdian/sichuan/mianyang/tc/3.jpg</v>
      </c>
      <c r="D1028" s="31">
        <v>188</v>
      </c>
      <c r="E1028" s="31" t="str">
        <f t="shared" si="87"/>
        <v>179,197,207,226,282</v>
      </c>
      <c r="F1028" s="2" t="str">
        <f>VLOOKUP(G1028,city!$A$4:$D$352,4,0)</f>
        <v>绵阳</v>
      </c>
      <c r="G1028" s="9">
        <f t="shared" si="90"/>
        <v>210</v>
      </c>
      <c r="H1028" s="9">
        <f>IF(VLOOKUP(G1027,city!$K$4:$M$352,3,0)&gt;H1027,H1027+1,1)</f>
        <v>3</v>
      </c>
      <c r="I1028" s="23" t="s">
        <v>479</v>
      </c>
      <c r="J1028" s="23">
        <f t="shared" si="91"/>
        <v>121003</v>
      </c>
      <c r="K1028" s="23">
        <f t="shared" si="88"/>
        <v>10</v>
      </c>
    </row>
    <row r="1029" spans="1:11" x14ac:dyDescent="0.15">
      <c r="A1029" s="23">
        <f t="shared" si="89"/>
        <v>121004</v>
      </c>
      <c r="B1029" s="23" t="s">
        <v>10815</v>
      </c>
      <c r="C1029" s="23" t="str">
        <f>"jingdian/"&amp;VLOOKUP(I1029,city!$D$4:$P$352,12,FALSE)&amp;"/"&amp;VLOOKUP(I1029,city!$D$4:$P$352,13,FALSE)&amp;"/tc/"&amp;H1029&amp;".jpg"</f>
        <v>jingdian/sichuan/mianyang/tc/4.jpg</v>
      </c>
      <c r="D1029" s="31">
        <v>1</v>
      </c>
      <c r="E1029" s="31" t="str">
        <f t="shared" ref="E1029:E1092" si="92">ROUND(D1029*0.95,0)&amp;","&amp;ROUND(D1029*1.05,0)&amp;","&amp;ROUND(D1029*1.1,0)&amp;","&amp;ROUND(D1029*IF(D1029&gt;1000,1.15,1.2),0)&amp;","&amp;ROUND(D1029*IF(D1029&gt;1000,1.3,1.5),0)</f>
        <v>1,1,1,1,2</v>
      </c>
      <c r="F1029" s="2" t="str">
        <f>VLOOKUP(G1029,city!$A$4:$D$352,4,0)</f>
        <v>绵阳</v>
      </c>
      <c r="G1029" s="9">
        <f t="shared" si="90"/>
        <v>210</v>
      </c>
      <c r="H1029" s="9">
        <f>IF(VLOOKUP(G1028,city!$K$4:$M$352,3,0)&gt;H1028,H1028+1,1)</f>
        <v>4</v>
      </c>
      <c r="I1029" s="23" t="s">
        <v>479</v>
      </c>
      <c r="J1029" s="23">
        <f t="shared" si="91"/>
        <v>121004</v>
      </c>
      <c r="K1029" s="23">
        <f t="shared" ref="K1029:K1092" si="93">IF(D1029&gt;1500,1,IF(D1029&gt;800,2,IF(D1029&gt;500,3,IF(D1029&gt;300,5,IF(D1029&gt;100,10,-1)))))</f>
        <v>-1</v>
      </c>
    </row>
    <row r="1030" spans="1:11" x14ac:dyDescent="0.15">
      <c r="A1030" s="23">
        <f t="shared" si="89"/>
        <v>121005</v>
      </c>
      <c r="B1030" s="23" t="s">
        <v>9046</v>
      </c>
      <c r="C1030" s="23" t="str">
        <f>"jingdian/"&amp;VLOOKUP(I1030,city!$D$4:$P$352,12,FALSE)&amp;"/"&amp;VLOOKUP(I1030,city!$D$4:$P$352,13,FALSE)&amp;"/tc/"&amp;H1030&amp;".jpg"</f>
        <v>jingdian/sichuan/mianyang/tc/5.jpg</v>
      </c>
      <c r="D1030" s="31">
        <v>2</v>
      </c>
      <c r="E1030" s="31" t="str">
        <f t="shared" si="92"/>
        <v>2,2,2,2,3</v>
      </c>
      <c r="F1030" s="2" t="str">
        <f>VLOOKUP(G1030,city!$A$4:$D$352,4,0)</f>
        <v>绵阳</v>
      </c>
      <c r="G1030" s="9">
        <f t="shared" si="90"/>
        <v>210</v>
      </c>
      <c r="H1030" s="9">
        <f>IF(VLOOKUP(G1029,city!$K$4:$M$352,3,0)&gt;H1029,H1029+1,1)</f>
        <v>5</v>
      </c>
      <c r="I1030" s="23" t="s">
        <v>479</v>
      </c>
      <c r="J1030" s="23">
        <f t="shared" si="91"/>
        <v>121005</v>
      </c>
      <c r="K1030" s="23">
        <f t="shared" si="93"/>
        <v>-1</v>
      </c>
    </row>
    <row r="1031" spans="1:11" x14ac:dyDescent="0.15">
      <c r="A1031" s="23">
        <f t="shared" si="89"/>
        <v>121101</v>
      </c>
      <c r="B1031" s="23" t="s">
        <v>9030</v>
      </c>
      <c r="C1031" s="23" t="str">
        <f>"jingdian/"&amp;VLOOKUP(I1031,city!$D$4:$P$352,12,FALSE)&amp;"/"&amp;VLOOKUP(I1031,city!$D$4:$P$352,13,FALSE)&amp;"/tc/"&amp;H1031&amp;".jpg"</f>
        <v>jingdian/sichuan/zigong/tc/1.jpg</v>
      </c>
      <c r="D1031" s="31">
        <v>5</v>
      </c>
      <c r="E1031" s="31" t="str">
        <f t="shared" si="92"/>
        <v>5,5,6,6,8</v>
      </c>
      <c r="F1031" s="2" t="str">
        <f>VLOOKUP(G1031,city!$A$4:$D$352,4,0)</f>
        <v>自贡</v>
      </c>
      <c r="G1031" s="9">
        <f t="shared" si="90"/>
        <v>211</v>
      </c>
      <c r="H1031" s="9">
        <f>IF(VLOOKUP(G1030,city!$K$4:$M$352,3,0)&gt;H1030,H1030+1,1)</f>
        <v>1</v>
      </c>
      <c r="I1031" s="23" t="s">
        <v>481</v>
      </c>
      <c r="J1031" s="23">
        <f t="shared" si="91"/>
        <v>121101</v>
      </c>
      <c r="K1031" s="23">
        <f t="shared" si="93"/>
        <v>-1</v>
      </c>
    </row>
    <row r="1032" spans="1:11" x14ac:dyDescent="0.15">
      <c r="A1032" s="23">
        <f t="shared" si="89"/>
        <v>121102</v>
      </c>
      <c r="B1032" s="23" t="s">
        <v>10816</v>
      </c>
      <c r="C1032" s="23" t="str">
        <f>"jingdian/"&amp;VLOOKUP(I1032,city!$D$4:$P$352,12,FALSE)&amp;"/"&amp;VLOOKUP(I1032,city!$D$4:$P$352,13,FALSE)&amp;"/tc/"&amp;H1032&amp;".jpg"</f>
        <v>jingdian/sichuan/zigong/tc/2.jpg</v>
      </c>
      <c r="D1032" s="31">
        <v>5</v>
      </c>
      <c r="E1032" s="31" t="str">
        <f t="shared" si="92"/>
        <v>5,5,6,6,8</v>
      </c>
      <c r="F1032" s="2" t="str">
        <f>VLOOKUP(G1032,city!$A$4:$D$352,4,0)</f>
        <v>自贡</v>
      </c>
      <c r="G1032" s="9">
        <f t="shared" si="90"/>
        <v>211</v>
      </c>
      <c r="H1032" s="9">
        <f>IF(VLOOKUP(G1031,city!$K$4:$M$352,3,0)&gt;H1031,H1031+1,1)</f>
        <v>2</v>
      </c>
      <c r="I1032" s="23" t="s">
        <v>481</v>
      </c>
      <c r="J1032" s="23">
        <f t="shared" si="91"/>
        <v>121102</v>
      </c>
      <c r="K1032" s="23">
        <f t="shared" si="93"/>
        <v>-1</v>
      </c>
    </row>
    <row r="1033" spans="1:11" x14ac:dyDescent="0.15">
      <c r="A1033" s="23">
        <f t="shared" si="89"/>
        <v>121103</v>
      </c>
      <c r="B1033" s="23" t="s">
        <v>10817</v>
      </c>
      <c r="C1033" s="23" t="str">
        <f>"jingdian/"&amp;VLOOKUP(I1033,city!$D$4:$P$352,12,FALSE)&amp;"/"&amp;VLOOKUP(I1033,city!$D$4:$P$352,13,FALSE)&amp;"/tc/"&amp;H1033&amp;".jpg"</f>
        <v>jingdian/sichuan/zigong/tc/3.jpg</v>
      </c>
      <c r="D1033" s="31">
        <v>13</v>
      </c>
      <c r="E1033" s="31" t="str">
        <f t="shared" si="92"/>
        <v>12,14,14,16,20</v>
      </c>
      <c r="F1033" s="2" t="str">
        <f>VLOOKUP(G1033,city!$A$4:$D$352,4,0)</f>
        <v>自贡</v>
      </c>
      <c r="G1033" s="9">
        <f t="shared" si="90"/>
        <v>211</v>
      </c>
      <c r="H1033" s="9">
        <f>IF(VLOOKUP(G1032,city!$K$4:$M$352,3,0)&gt;H1032,H1032+1,1)</f>
        <v>3</v>
      </c>
      <c r="I1033" s="23" t="s">
        <v>481</v>
      </c>
      <c r="J1033" s="23">
        <f t="shared" si="91"/>
        <v>121103</v>
      </c>
      <c r="K1033" s="23">
        <f t="shared" si="93"/>
        <v>-1</v>
      </c>
    </row>
    <row r="1034" spans="1:11" x14ac:dyDescent="0.15">
      <c r="A1034" s="23">
        <f t="shared" si="89"/>
        <v>121104</v>
      </c>
      <c r="B1034" s="23" t="s">
        <v>10818</v>
      </c>
      <c r="C1034" s="23" t="str">
        <f>"jingdian/"&amp;VLOOKUP(I1034,city!$D$4:$P$352,12,FALSE)&amp;"/"&amp;VLOOKUP(I1034,city!$D$4:$P$352,13,FALSE)&amp;"/tc/"&amp;H1034&amp;".jpg"</f>
        <v>jingdian/sichuan/zigong/tc/4.jpg</v>
      </c>
      <c r="D1034" s="31">
        <v>5</v>
      </c>
      <c r="E1034" s="31" t="str">
        <f t="shared" si="92"/>
        <v>5,5,6,6,8</v>
      </c>
      <c r="F1034" s="2" t="str">
        <f>VLOOKUP(G1034,city!$A$4:$D$352,4,0)</f>
        <v>自贡</v>
      </c>
      <c r="G1034" s="9">
        <f t="shared" si="90"/>
        <v>211</v>
      </c>
      <c r="H1034" s="9">
        <f>IF(VLOOKUP(G1033,city!$K$4:$M$352,3,0)&gt;H1033,H1033+1,1)</f>
        <v>4</v>
      </c>
      <c r="I1034" s="23" t="s">
        <v>481</v>
      </c>
      <c r="J1034" s="23">
        <f t="shared" si="91"/>
        <v>121104</v>
      </c>
      <c r="K1034" s="23">
        <f t="shared" si="93"/>
        <v>-1</v>
      </c>
    </row>
    <row r="1035" spans="1:11" x14ac:dyDescent="0.15">
      <c r="A1035" s="23">
        <f t="shared" si="89"/>
        <v>121105</v>
      </c>
      <c r="B1035" s="23" t="s">
        <v>10819</v>
      </c>
      <c r="C1035" s="23" t="str">
        <f>"jingdian/"&amp;VLOOKUP(I1035,city!$D$4:$P$352,12,FALSE)&amp;"/"&amp;VLOOKUP(I1035,city!$D$4:$P$352,13,FALSE)&amp;"/tc/"&amp;H1035&amp;".jpg"</f>
        <v>jingdian/sichuan/zigong/tc/5.jpg</v>
      </c>
      <c r="D1035" s="31">
        <v>39</v>
      </c>
      <c r="E1035" s="31" t="str">
        <f t="shared" si="92"/>
        <v>37,41,43,47,59</v>
      </c>
      <c r="F1035" s="2" t="str">
        <f>VLOOKUP(G1035,city!$A$4:$D$352,4,0)</f>
        <v>自贡</v>
      </c>
      <c r="G1035" s="9">
        <f t="shared" si="90"/>
        <v>211</v>
      </c>
      <c r="H1035" s="9">
        <f>IF(VLOOKUP(G1034,city!$K$4:$M$352,3,0)&gt;H1034,H1034+1,1)</f>
        <v>5</v>
      </c>
      <c r="I1035" s="23" t="s">
        <v>481</v>
      </c>
      <c r="J1035" s="23">
        <f t="shared" si="91"/>
        <v>121105</v>
      </c>
      <c r="K1035" s="23">
        <f t="shared" si="93"/>
        <v>-1</v>
      </c>
    </row>
    <row r="1036" spans="1:11" x14ac:dyDescent="0.15">
      <c r="A1036" s="23">
        <f t="shared" si="89"/>
        <v>121201</v>
      </c>
      <c r="B1036" s="23" t="s">
        <v>9032</v>
      </c>
      <c r="C1036" s="23" t="str">
        <f>"jingdian/"&amp;VLOOKUP(I1036,city!$D$4:$P$352,12,FALSE)&amp;"/"&amp;VLOOKUP(I1036,city!$D$4:$P$352,13,FALSE)&amp;"/tc/"&amp;H1036&amp;".jpg"</f>
        <v>jingdian/sichuan/panzhihua/tc/1.jpg</v>
      </c>
      <c r="D1036" s="31">
        <v>7</v>
      </c>
      <c r="E1036" s="31" t="str">
        <f t="shared" si="92"/>
        <v>7,7,8,8,11</v>
      </c>
      <c r="F1036" s="2" t="str">
        <f>VLOOKUP(G1036,city!$A$4:$D$352,4,0)</f>
        <v>攀枝花</v>
      </c>
      <c r="G1036" s="9">
        <f t="shared" si="90"/>
        <v>212</v>
      </c>
      <c r="H1036" s="9">
        <f>IF(VLOOKUP(G1035,city!$K$4:$M$352,3,0)&gt;H1035,H1035+1,1)</f>
        <v>1</v>
      </c>
      <c r="I1036" s="23" t="s">
        <v>483</v>
      </c>
      <c r="J1036" s="23">
        <f t="shared" si="91"/>
        <v>121201</v>
      </c>
      <c r="K1036" s="23">
        <f t="shared" si="93"/>
        <v>-1</v>
      </c>
    </row>
    <row r="1037" spans="1:11" x14ac:dyDescent="0.15">
      <c r="A1037" s="23">
        <f t="shared" si="89"/>
        <v>121202</v>
      </c>
      <c r="B1037" s="23" t="s">
        <v>10820</v>
      </c>
      <c r="C1037" s="23" t="str">
        <f>"jingdian/"&amp;VLOOKUP(I1037,city!$D$4:$P$352,12,FALSE)&amp;"/"&amp;VLOOKUP(I1037,city!$D$4:$P$352,13,FALSE)&amp;"/tc/"&amp;H1037&amp;".jpg"</f>
        <v>jingdian/sichuan/panzhihua/tc/2.jpg</v>
      </c>
      <c r="D1037" s="31">
        <v>35</v>
      </c>
      <c r="E1037" s="31" t="str">
        <f t="shared" si="92"/>
        <v>33,37,39,42,53</v>
      </c>
      <c r="F1037" s="2" t="str">
        <f>VLOOKUP(G1037,city!$A$4:$D$352,4,0)</f>
        <v>攀枝花</v>
      </c>
      <c r="G1037" s="9">
        <f t="shared" si="90"/>
        <v>212</v>
      </c>
      <c r="H1037" s="9">
        <f>IF(VLOOKUP(G1036,city!$K$4:$M$352,3,0)&gt;H1036,H1036+1,1)</f>
        <v>2</v>
      </c>
      <c r="I1037" s="23" t="s">
        <v>483</v>
      </c>
      <c r="J1037" s="23">
        <f t="shared" si="91"/>
        <v>121202</v>
      </c>
      <c r="K1037" s="23">
        <f t="shared" si="93"/>
        <v>-1</v>
      </c>
    </row>
    <row r="1038" spans="1:11" x14ac:dyDescent="0.15">
      <c r="A1038" s="23">
        <f t="shared" si="89"/>
        <v>121203</v>
      </c>
      <c r="B1038" s="23" t="s">
        <v>10821</v>
      </c>
      <c r="C1038" s="23" t="str">
        <f>"jingdian/"&amp;VLOOKUP(I1038,city!$D$4:$P$352,12,FALSE)&amp;"/"&amp;VLOOKUP(I1038,city!$D$4:$P$352,13,FALSE)&amp;"/tc/"&amp;H1038&amp;".jpg"</f>
        <v>jingdian/sichuan/panzhihua/tc/3.jpg</v>
      </c>
      <c r="D1038" s="31">
        <v>5</v>
      </c>
      <c r="E1038" s="31" t="str">
        <f t="shared" si="92"/>
        <v>5,5,6,6,8</v>
      </c>
      <c r="F1038" s="2" t="str">
        <f>VLOOKUP(G1038,city!$A$4:$D$352,4,0)</f>
        <v>攀枝花</v>
      </c>
      <c r="G1038" s="9">
        <f t="shared" si="90"/>
        <v>212</v>
      </c>
      <c r="H1038" s="9">
        <f>IF(VLOOKUP(G1037,city!$K$4:$M$352,3,0)&gt;H1037,H1037+1,1)</f>
        <v>3</v>
      </c>
      <c r="I1038" s="23" t="s">
        <v>483</v>
      </c>
      <c r="J1038" s="23">
        <f t="shared" si="91"/>
        <v>121203</v>
      </c>
      <c r="K1038" s="23">
        <f t="shared" si="93"/>
        <v>-1</v>
      </c>
    </row>
    <row r="1039" spans="1:11" x14ac:dyDescent="0.15">
      <c r="A1039" s="23">
        <f t="shared" si="89"/>
        <v>121204</v>
      </c>
      <c r="B1039" s="23" t="s">
        <v>10822</v>
      </c>
      <c r="C1039" s="23" t="str">
        <f>"jingdian/"&amp;VLOOKUP(I1039,city!$D$4:$P$352,12,FALSE)&amp;"/"&amp;VLOOKUP(I1039,city!$D$4:$P$352,13,FALSE)&amp;"/tc/"&amp;H1039&amp;".jpg"</f>
        <v>jingdian/sichuan/panzhihua/tc/4.jpg</v>
      </c>
      <c r="D1039" s="31">
        <v>2</v>
      </c>
      <c r="E1039" s="31" t="str">
        <f t="shared" si="92"/>
        <v>2,2,2,2,3</v>
      </c>
      <c r="F1039" s="2" t="str">
        <f>VLOOKUP(G1039,city!$A$4:$D$352,4,0)</f>
        <v>攀枝花</v>
      </c>
      <c r="G1039" s="9">
        <f t="shared" si="90"/>
        <v>212</v>
      </c>
      <c r="H1039" s="9">
        <f>IF(VLOOKUP(G1038,city!$K$4:$M$352,3,0)&gt;H1038,H1038+1,1)</f>
        <v>4</v>
      </c>
      <c r="I1039" s="23" t="s">
        <v>483</v>
      </c>
      <c r="J1039" s="23">
        <f t="shared" si="91"/>
        <v>121204</v>
      </c>
      <c r="K1039" s="23">
        <f t="shared" si="93"/>
        <v>-1</v>
      </c>
    </row>
    <row r="1040" spans="1:11" x14ac:dyDescent="0.15">
      <c r="A1040" s="23">
        <f t="shared" si="89"/>
        <v>121205</v>
      </c>
      <c r="B1040" s="23" t="s">
        <v>9034</v>
      </c>
      <c r="C1040" s="23" t="str">
        <f>"jingdian/"&amp;VLOOKUP(I1040,city!$D$4:$P$352,12,FALSE)&amp;"/"&amp;VLOOKUP(I1040,city!$D$4:$P$352,13,FALSE)&amp;"/tc/"&amp;H1040&amp;".jpg"</f>
        <v>jingdian/sichuan/panzhihua/tc/5.jpg</v>
      </c>
      <c r="D1040" s="31">
        <v>50</v>
      </c>
      <c r="E1040" s="31" t="str">
        <f t="shared" si="92"/>
        <v>48,53,55,60,75</v>
      </c>
      <c r="F1040" s="2" t="str">
        <f>VLOOKUP(G1040,city!$A$4:$D$352,4,0)</f>
        <v>攀枝花</v>
      </c>
      <c r="G1040" s="9">
        <f t="shared" si="90"/>
        <v>212</v>
      </c>
      <c r="H1040" s="9">
        <f>IF(VLOOKUP(G1039,city!$K$4:$M$352,3,0)&gt;H1039,H1039+1,1)</f>
        <v>5</v>
      </c>
      <c r="I1040" s="23" t="s">
        <v>483</v>
      </c>
      <c r="J1040" s="23">
        <f t="shared" si="91"/>
        <v>121205</v>
      </c>
      <c r="K1040" s="23">
        <f t="shared" si="93"/>
        <v>-1</v>
      </c>
    </row>
    <row r="1041" spans="1:11" x14ac:dyDescent="0.15">
      <c r="A1041" s="23">
        <f t="shared" si="89"/>
        <v>121301</v>
      </c>
      <c r="B1041" s="23" t="s">
        <v>9036</v>
      </c>
      <c r="C1041" s="23" t="str">
        <f>"jingdian/"&amp;VLOOKUP(I1041,city!$D$4:$P$352,12,FALSE)&amp;"/"&amp;VLOOKUP(I1041,city!$D$4:$P$352,13,FALSE)&amp;"/tc/"&amp;H1041&amp;".jpg"</f>
        <v>jingdian/sichuan/luzhou/tc/1.jpg</v>
      </c>
      <c r="D1041" s="31">
        <v>10</v>
      </c>
      <c r="E1041" s="31" t="str">
        <f t="shared" si="92"/>
        <v>10,11,11,12,15</v>
      </c>
      <c r="F1041" s="2" t="str">
        <f>VLOOKUP(G1041,city!$A$4:$D$352,4,0)</f>
        <v>泸州</v>
      </c>
      <c r="G1041" s="9">
        <f t="shared" si="90"/>
        <v>213</v>
      </c>
      <c r="H1041" s="9">
        <f>IF(VLOOKUP(G1040,city!$K$4:$M$352,3,0)&gt;H1040,H1040+1,1)</f>
        <v>1</v>
      </c>
      <c r="I1041" s="23" t="s">
        <v>485</v>
      </c>
      <c r="J1041" s="23">
        <f t="shared" si="91"/>
        <v>121301</v>
      </c>
      <c r="K1041" s="23">
        <f t="shared" si="93"/>
        <v>-1</v>
      </c>
    </row>
    <row r="1042" spans="1:11" x14ac:dyDescent="0.15">
      <c r="A1042" s="23">
        <f t="shared" si="89"/>
        <v>121302</v>
      </c>
      <c r="B1042" s="23" t="s">
        <v>10823</v>
      </c>
      <c r="C1042" s="23" t="str">
        <f>"jingdian/"&amp;VLOOKUP(I1042,city!$D$4:$P$352,12,FALSE)&amp;"/"&amp;VLOOKUP(I1042,city!$D$4:$P$352,13,FALSE)&amp;"/tc/"&amp;H1042&amp;".jpg"</f>
        <v>jingdian/sichuan/luzhou/tc/2.jpg</v>
      </c>
      <c r="D1042" s="31">
        <v>10</v>
      </c>
      <c r="E1042" s="31" t="str">
        <f t="shared" si="92"/>
        <v>10,11,11,12,15</v>
      </c>
      <c r="F1042" s="2" t="str">
        <f>VLOOKUP(G1042,city!$A$4:$D$352,4,0)</f>
        <v>泸州</v>
      </c>
      <c r="G1042" s="9">
        <f t="shared" si="90"/>
        <v>213</v>
      </c>
      <c r="H1042" s="9">
        <f>IF(VLOOKUP(G1041,city!$K$4:$M$352,3,0)&gt;H1041,H1041+1,1)</f>
        <v>2</v>
      </c>
      <c r="I1042" s="23" t="s">
        <v>485</v>
      </c>
      <c r="J1042" s="23">
        <f t="shared" si="91"/>
        <v>121302</v>
      </c>
      <c r="K1042" s="23">
        <f t="shared" si="93"/>
        <v>-1</v>
      </c>
    </row>
    <row r="1043" spans="1:11" x14ac:dyDescent="0.15">
      <c r="A1043" s="23">
        <f t="shared" si="89"/>
        <v>121303</v>
      </c>
      <c r="B1043" s="23" t="s">
        <v>10824</v>
      </c>
      <c r="C1043" s="23" t="str">
        <f>"jingdian/"&amp;VLOOKUP(I1043,city!$D$4:$P$352,12,FALSE)&amp;"/"&amp;VLOOKUP(I1043,city!$D$4:$P$352,13,FALSE)&amp;"/tc/"&amp;H1043&amp;".jpg"</f>
        <v>jingdian/sichuan/luzhou/tc/3.jpg</v>
      </c>
      <c r="D1043" s="31">
        <v>55</v>
      </c>
      <c r="E1043" s="31" t="str">
        <f t="shared" si="92"/>
        <v>52,58,61,66,83</v>
      </c>
      <c r="F1043" s="2" t="str">
        <f>VLOOKUP(G1043,city!$A$4:$D$352,4,0)</f>
        <v>泸州</v>
      </c>
      <c r="G1043" s="9">
        <f t="shared" si="90"/>
        <v>213</v>
      </c>
      <c r="H1043" s="9">
        <f>IF(VLOOKUP(G1042,city!$K$4:$M$352,3,0)&gt;H1042,H1042+1,1)</f>
        <v>3</v>
      </c>
      <c r="I1043" s="23" t="s">
        <v>485</v>
      </c>
      <c r="J1043" s="23">
        <f t="shared" si="91"/>
        <v>121303</v>
      </c>
      <c r="K1043" s="23">
        <f t="shared" si="93"/>
        <v>-1</v>
      </c>
    </row>
    <row r="1044" spans="1:11" x14ac:dyDescent="0.15">
      <c r="A1044" s="23">
        <f t="shared" si="89"/>
        <v>121304</v>
      </c>
      <c r="B1044" s="23" t="s">
        <v>10825</v>
      </c>
      <c r="C1044" s="23" t="str">
        <f>"jingdian/"&amp;VLOOKUP(I1044,city!$D$4:$P$352,12,FALSE)&amp;"/"&amp;VLOOKUP(I1044,city!$D$4:$P$352,13,FALSE)&amp;"/tc/"&amp;H1044&amp;".jpg"</f>
        <v>jingdian/sichuan/luzhou/tc/4.jpg</v>
      </c>
      <c r="D1044" s="31">
        <v>75</v>
      </c>
      <c r="E1044" s="31" t="str">
        <f t="shared" si="92"/>
        <v>71,79,83,90,113</v>
      </c>
      <c r="F1044" s="2" t="str">
        <f>VLOOKUP(G1044,city!$A$4:$D$352,4,0)</f>
        <v>泸州</v>
      </c>
      <c r="G1044" s="9">
        <f t="shared" si="90"/>
        <v>213</v>
      </c>
      <c r="H1044" s="9">
        <f>IF(VLOOKUP(G1043,city!$K$4:$M$352,3,0)&gt;H1043,H1043+1,1)</f>
        <v>4</v>
      </c>
      <c r="I1044" s="23" t="s">
        <v>485</v>
      </c>
      <c r="J1044" s="23">
        <f t="shared" si="91"/>
        <v>121304</v>
      </c>
      <c r="K1044" s="23">
        <f t="shared" si="93"/>
        <v>-1</v>
      </c>
    </row>
    <row r="1045" spans="1:11" x14ac:dyDescent="0.15">
      <c r="A1045" s="23">
        <f t="shared" si="89"/>
        <v>121305</v>
      </c>
      <c r="B1045" s="23" t="s">
        <v>9039</v>
      </c>
      <c r="C1045" s="23" t="str">
        <f>"jingdian/"&amp;VLOOKUP(I1045,city!$D$4:$P$352,12,FALSE)&amp;"/"&amp;VLOOKUP(I1045,city!$D$4:$P$352,13,FALSE)&amp;"/tc/"&amp;H1045&amp;".jpg"</f>
        <v>jingdian/sichuan/luzhou/tc/5.jpg</v>
      </c>
      <c r="D1045" s="31">
        <v>48</v>
      </c>
      <c r="E1045" s="31" t="str">
        <f t="shared" si="92"/>
        <v>46,50,53,58,72</v>
      </c>
      <c r="F1045" s="2" t="str">
        <f>VLOOKUP(G1045,city!$A$4:$D$352,4,0)</f>
        <v>泸州</v>
      </c>
      <c r="G1045" s="9">
        <f t="shared" si="90"/>
        <v>213</v>
      </c>
      <c r="H1045" s="9">
        <f>IF(VLOOKUP(G1044,city!$K$4:$M$352,3,0)&gt;H1044,H1044+1,1)</f>
        <v>5</v>
      </c>
      <c r="I1045" s="23" t="s">
        <v>485</v>
      </c>
      <c r="J1045" s="23">
        <f t="shared" si="91"/>
        <v>121305</v>
      </c>
      <c r="K1045" s="23">
        <f t="shared" si="93"/>
        <v>-1</v>
      </c>
    </row>
    <row r="1046" spans="1:11" x14ac:dyDescent="0.15">
      <c r="A1046" s="23">
        <f t="shared" si="89"/>
        <v>121401</v>
      </c>
      <c r="B1046" s="23" t="s">
        <v>10826</v>
      </c>
      <c r="C1046" s="23" t="str">
        <f>"jingdian/"&amp;VLOOKUP(I1046,city!$D$4:$P$352,12,FALSE)&amp;"/"&amp;VLOOKUP(I1046,city!$D$4:$P$352,13,FALSE)&amp;"/tc/"&amp;H1046&amp;".jpg"</f>
        <v>jingdian/sichuan/deyang/tc/1.jpg</v>
      </c>
      <c r="D1046" s="31">
        <v>78</v>
      </c>
      <c r="E1046" s="31" t="str">
        <f t="shared" si="92"/>
        <v>74,82,86,94,117</v>
      </c>
      <c r="F1046" s="2" t="str">
        <f>VLOOKUP(G1046,city!$A$4:$D$352,4,0)</f>
        <v>德阳</v>
      </c>
      <c r="G1046" s="9">
        <f t="shared" si="90"/>
        <v>214</v>
      </c>
      <c r="H1046" s="9">
        <f>IF(VLOOKUP(G1045,city!$K$4:$M$352,3,0)&gt;H1045,H1045+1,1)</f>
        <v>1</v>
      </c>
      <c r="I1046" s="23" t="s">
        <v>487</v>
      </c>
      <c r="J1046" s="23">
        <f t="shared" si="91"/>
        <v>121401</v>
      </c>
      <c r="K1046" s="23">
        <f t="shared" si="93"/>
        <v>-1</v>
      </c>
    </row>
    <row r="1047" spans="1:11" x14ac:dyDescent="0.15">
      <c r="A1047" s="23">
        <f t="shared" si="89"/>
        <v>121402</v>
      </c>
      <c r="B1047" s="23" t="s">
        <v>10827</v>
      </c>
      <c r="C1047" s="23" t="str">
        <f>"jingdian/"&amp;VLOOKUP(I1047,city!$D$4:$P$352,12,FALSE)&amp;"/"&amp;VLOOKUP(I1047,city!$D$4:$P$352,13,FALSE)&amp;"/tc/"&amp;H1047&amp;".jpg"</f>
        <v>jingdian/sichuan/deyang/tc/2.jpg</v>
      </c>
      <c r="D1047" s="31">
        <v>32</v>
      </c>
      <c r="E1047" s="31" t="str">
        <f t="shared" si="92"/>
        <v>30,34,35,38,48</v>
      </c>
      <c r="F1047" s="2" t="str">
        <f>VLOOKUP(G1047,city!$A$4:$D$352,4,0)</f>
        <v>德阳</v>
      </c>
      <c r="G1047" s="9">
        <f t="shared" si="90"/>
        <v>214</v>
      </c>
      <c r="H1047" s="9">
        <f>IF(VLOOKUP(G1046,city!$K$4:$M$352,3,0)&gt;H1046,H1046+1,1)</f>
        <v>2</v>
      </c>
      <c r="I1047" s="23" t="s">
        <v>487</v>
      </c>
      <c r="J1047" s="23">
        <f t="shared" si="91"/>
        <v>121402</v>
      </c>
      <c r="K1047" s="23">
        <f t="shared" si="93"/>
        <v>-1</v>
      </c>
    </row>
    <row r="1048" spans="1:11" x14ac:dyDescent="0.15">
      <c r="A1048" s="23">
        <f t="shared" si="89"/>
        <v>121403</v>
      </c>
      <c r="B1048" s="23" t="s">
        <v>10828</v>
      </c>
      <c r="C1048" s="23" t="str">
        <f>"jingdian/"&amp;VLOOKUP(I1048,city!$D$4:$P$352,12,FALSE)&amp;"/"&amp;VLOOKUP(I1048,city!$D$4:$P$352,13,FALSE)&amp;"/tc/"&amp;H1048&amp;".jpg"</f>
        <v>jingdian/sichuan/deyang/tc/3.jpg</v>
      </c>
      <c r="D1048" s="31">
        <v>1300</v>
      </c>
      <c r="E1048" s="31" t="str">
        <f t="shared" si="92"/>
        <v>1235,1365,1430,1495,1690</v>
      </c>
      <c r="F1048" s="2" t="str">
        <f>VLOOKUP(G1048,city!$A$4:$D$352,4,0)</f>
        <v>德阳</v>
      </c>
      <c r="G1048" s="9">
        <f t="shared" si="90"/>
        <v>214</v>
      </c>
      <c r="H1048" s="9">
        <f>IF(VLOOKUP(G1047,city!$K$4:$M$352,3,0)&gt;H1047,H1047+1,1)</f>
        <v>3</v>
      </c>
      <c r="I1048" s="23" t="s">
        <v>487</v>
      </c>
      <c r="J1048" s="23">
        <f t="shared" si="91"/>
        <v>121403</v>
      </c>
      <c r="K1048" s="23">
        <f t="shared" si="93"/>
        <v>2</v>
      </c>
    </row>
    <row r="1049" spans="1:11" x14ac:dyDescent="0.15">
      <c r="A1049" s="23">
        <f t="shared" si="89"/>
        <v>121404</v>
      </c>
      <c r="B1049" s="23" t="s">
        <v>10829</v>
      </c>
      <c r="C1049" s="23" t="str">
        <f>"jingdian/"&amp;VLOOKUP(I1049,city!$D$4:$P$352,12,FALSE)&amp;"/"&amp;VLOOKUP(I1049,city!$D$4:$P$352,13,FALSE)&amp;"/tc/"&amp;H1049&amp;".jpg"</f>
        <v>jingdian/sichuan/deyang/tc/4.jpg</v>
      </c>
      <c r="D1049" s="31">
        <v>10</v>
      </c>
      <c r="E1049" s="31" t="str">
        <f t="shared" si="92"/>
        <v>10,11,11,12,15</v>
      </c>
      <c r="F1049" s="2" t="str">
        <f>VLOOKUP(G1049,city!$A$4:$D$352,4,0)</f>
        <v>德阳</v>
      </c>
      <c r="G1049" s="9">
        <f t="shared" si="90"/>
        <v>214</v>
      </c>
      <c r="H1049" s="9">
        <f>IF(VLOOKUP(G1048,city!$K$4:$M$352,3,0)&gt;H1048,H1048+1,1)</f>
        <v>4</v>
      </c>
      <c r="I1049" s="23" t="s">
        <v>487</v>
      </c>
      <c r="J1049" s="23">
        <f t="shared" si="91"/>
        <v>121404</v>
      </c>
      <c r="K1049" s="23">
        <f t="shared" si="93"/>
        <v>-1</v>
      </c>
    </row>
    <row r="1050" spans="1:11" x14ac:dyDescent="0.15">
      <c r="A1050" s="23">
        <f t="shared" si="89"/>
        <v>121405</v>
      </c>
      <c r="B1050" s="23" t="s">
        <v>10830</v>
      </c>
      <c r="C1050" s="23" t="str">
        <f>"jingdian/"&amp;VLOOKUP(I1050,city!$D$4:$P$352,12,FALSE)&amp;"/"&amp;VLOOKUP(I1050,city!$D$4:$P$352,13,FALSE)&amp;"/tc/"&amp;H1050&amp;".jpg"</f>
        <v>jingdian/sichuan/deyang/tc/5.jpg</v>
      </c>
      <c r="D1050" s="31">
        <v>7</v>
      </c>
      <c r="E1050" s="31" t="str">
        <f t="shared" si="92"/>
        <v>7,7,8,8,11</v>
      </c>
      <c r="F1050" s="2" t="str">
        <f>VLOOKUP(G1050,city!$A$4:$D$352,4,0)</f>
        <v>德阳</v>
      </c>
      <c r="G1050" s="9">
        <f t="shared" si="90"/>
        <v>214</v>
      </c>
      <c r="H1050" s="9">
        <f>IF(VLOOKUP(G1049,city!$K$4:$M$352,3,0)&gt;H1049,H1049+1,1)</f>
        <v>5</v>
      </c>
      <c r="I1050" s="23" t="s">
        <v>487</v>
      </c>
      <c r="J1050" s="23">
        <f t="shared" si="91"/>
        <v>121405</v>
      </c>
      <c r="K1050" s="23">
        <f t="shared" si="93"/>
        <v>-1</v>
      </c>
    </row>
    <row r="1051" spans="1:11" x14ac:dyDescent="0.15">
      <c r="A1051" s="23">
        <f t="shared" si="89"/>
        <v>121501</v>
      </c>
      <c r="B1051" s="23" t="s">
        <v>9050</v>
      </c>
      <c r="C1051" s="23" t="str">
        <f>"jingdian/"&amp;VLOOKUP(I1051,city!$D$4:$P$352,12,FALSE)&amp;"/"&amp;VLOOKUP(I1051,city!$D$4:$P$352,13,FALSE)&amp;"/tc/"&amp;H1051&amp;".jpg"</f>
        <v>jingdian/sichuan/guangyuan/tc/1.jpg</v>
      </c>
      <c r="D1051" s="31">
        <v>14</v>
      </c>
      <c r="E1051" s="31" t="str">
        <f t="shared" si="92"/>
        <v>13,15,15,17,21</v>
      </c>
      <c r="F1051" s="2" t="str">
        <f>VLOOKUP(G1051,city!$A$4:$D$352,4,0)</f>
        <v>广元</v>
      </c>
      <c r="G1051" s="9">
        <f t="shared" si="90"/>
        <v>215</v>
      </c>
      <c r="H1051" s="9">
        <f>IF(VLOOKUP(G1050,city!$K$4:$M$352,3,0)&gt;H1050,H1050+1,1)</f>
        <v>1</v>
      </c>
      <c r="I1051" s="23" t="s">
        <v>489</v>
      </c>
      <c r="J1051" s="23">
        <f t="shared" si="91"/>
        <v>121501</v>
      </c>
      <c r="K1051" s="23">
        <f t="shared" si="93"/>
        <v>-1</v>
      </c>
    </row>
    <row r="1052" spans="1:11" x14ac:dyDescent="0.15">
      <c r="A1052" s="23">
        <f t="shared" si="89"/>
        <v>121502</v>
      </c>
      <c r="B1052" s="23" t="s">
        <v>10831</v>
      </c>
      <c r="C1052" s="23" t="str">
        <f>"jingdian/"&amp;VLOOKUP(I1052,city!$D$4:$P$352,12,FALSE)&amp;"/"&amp;VLOOKUP(I1052,city!$D$4:$P$352,13,FALSE)&amp;"/tc/"&amp;H1052&amp;".jpg"</f>
        <v>jingdian/sichuan/guangyuan/tc/2.jpg</v>
      </c>
      <c r="D1052" s="31">
        <v>129</v>
      </c>
      <c r="E1052" s="31" t="str">
        <f t="shared" si="92"/>
        <v>123,135,142,155,194</v>
      </c>
      <c r="F1052" s="2" t="str">
        <f>VLOOKUP(G1052,city!$A$4:$D$352,4,0)</f>
        <v>广元</v>
      </c>
      <c r="G1052" s="9">
        <f t="shared" si="90"/>
        <v>215</v>
      </c>
      <c r="H1052" s="9">
        <f>IF(VLOOKUP(G1051,city!$K$4:$M$352,3,0)&gt;H1051,H1051+1,1)</f>
        <v>2</v>
      </c>
      <c r="I1052" s="23" t="s">
        <v>489</v>
      </c>
      <c r="J1052" s="23">
        <f t="shared" si="91"/>
        <v>121502</v>
      </c>
      <c r="K1052" s="23">
        <f t="shared" si="93"/>
        <v>10</v>
      </c>
    </row>
    <row r="1053" spans="1:11" x14ac:dyDescent="0.15">
      <c r="A1053" s="23">
        <f t="shared" si="89"/>
        <v>121503</v>
      </c>
      <c r="B1053" s="23" t="s">
        <v>10832</v>
      </c>
      <c r="C1053" s="23" t="str">
        <f>"jingdian/"&amp;VLOOKUP(I1053,city!$D$4:$P$352,12,FALSE)&amp;"/"&amp;VLOOKUP(I1053,city!$D$4:$P$352,13,FALSE)&amp;"/tc/"&amp;H1053&amp;".jpg"</f>
        <v>jingdian/sichuan/guangyuan/tc/3.jpg</v>
      </c>
      <c r="D1053" s="31">
        <v>65</v>
      </c>
      <c r="E1053" s="31" t="str">
        <f t="shared" si="92"/>
        <v>62,68,72,78,98</v>
      </c>
      <c r="F1053" s="2" t="str">
        <f>VLOOKUP(G1053,city!$A$4:$D$352,4,0)</f>
        <v>广元</v>
      </c>
      <c r="G1053" s="9">
        <f t="shared" si="90"/>
        <v>215</v>
      </c>
      <c r="H1053" s="9">
        <f>IF(VLOOKUP(G1052,city!$K$4:$M$352,3,0)&gt;H1052,H1052+1,1)</f>
        <v>3</v>
      </c>
      <c r="I1053" s="23" t="s">
        <v>489</v>
      </c>
      <c r="J1053" s="23">
        <f t="shared" si="91"/>
        <v>121503</v>
      </c>
      <c r="K1053" s="23">
        <f t="shared" si="93"/>
        <v>-1</v>
      </c>
    </row>
    <row r="1054" spans="1:11" x14ac:dyDescent="0.15">
      <c r="A1054" s="23">
        <f t="shared" si="89"/>
        <v>121504</v>
      </c>
      <c r="B1054" s="23" t="s">
        <v>10833</v>
      </c>
      <c r="C1054" s="23" t="str">
        <f>"jingdian/"&amp;VLOOKUP(I1054,city!$D$4:$P$352,12,FALSE)&amp;"/"&amp;VLOOKUP(I1054,city!$D$4:$P$352,13,FALSE)&amp;"/tc/"&amp;H1054&amp;".jpg"</f>
        <v>jingdian/sichuan/guangyuan/tc/4.jpg</v>
      </c>
      <c r="D1054" s="31">
        <v>34</v>
      </c>
      <c r="E1054" s="31" t="str">
        <f t="shared" si="92"/>
        <v>32,36,37,41,51</v>
      </c>
      <c r="F1054" s="2" t="str">
        <f>VLOOKUP(G1054,city!$A$4:$D$352,4,0)</f>
        <v>广元</v>
      </c>
      <c r="G1054" s="9">
        <f t="shared" si="90"/>
        <v>215</v>
      </c>
      <c r="H1054" s="9">
        <f>IF(VLOOKUP(G1053,city!$K$4:$M$352,3,0)&gt;H1053,H1053+1,1)</f>
        <v>4</v>
      </c>
      <c r="I1054" s="23" t="s">
        <v>489</v>
      </c>
      <c r="J1054" s="23">
        <f t="shared" si="91"/>
        <v>121504</v>
      </c>
      <c r="K1054" s="23">
        <f t="shared" si="93"/>
        <v>-1</v>
      </c>
    </row>
    <row r="1055" spans="1:11" x14ac:dyDescent="0.15">
      <c r="A1055" s="23">
        <f t="shared" si="89"/>
        <v>121505</v>
      </c>
      <c r="B1055" s="23" t="s">
        <v>10834</v>
      </c>
      <c r="C1055" s="23" t="str">
        <f>"jingdian/"&amp;VLOOKUP(I1055,city!$D$4:$P$352,12,FALSE)&amp;"/"&amp;VLOOKUP(I1055,city!$D$4:$P$352,13,FALSE)&amp;"/tc/"&amp;H1055&amp;".jpg"</f>
        <v>jingdian/sichuan/guangyuan/tc/5.jpg</v>
      </c>
      <c r="D1055" s="31">
        <v>26</v>
      </c>
      <c r="E1055" s="31" t="str">
        <f t="shared" si="92"/>
        <v>25,27,29,31,39</v>
      </c>
      <c r="F1055" s="2" t="str">
        <f>VLOOKUP(G1055,city!$A$4:$D$352,4,0)</f>
        <v>广元</v>
      </c>
      <c r="G1055" s="9">
        <f t="shared" si="90"/>
        <v>215</v>
      </c>
      <c r="H1055" s="9">
        <f>IF(VLOOKUP(G1054,city!$K$4:$M$352,3,0)&gt;H1054,H1054+1,1)</f>
        <v>5</v>
      </c>
      <c r="I1055" s="23" t="s">
        <v>489</v>
      </c>
      <c r="J1055" s="23">
        <f t="shared" si="91"/>
        <v>121505</v>
      </c>
      <c r="K1055" s="23">
        <f t="shared" si="93"/>
        <v>-1</v>
      </c>
    </row>
    <row r="1056" spans="1:11" x14ac:dyDescent="0.15">
      <c r="A1056" s="23">
        <f t="shared" si="89"/>
        <v>121601</v>
      </c>
      <c r="B1056" s="23" t="s">
        <v>10835</v>
      </c>
      <c r="C1056" s="23" t="str">
        <f>"jingdian/"&amp;VLOOKUP(I1056,city!$D$4:$P$352,12,FALSE)&amp;"/"&amp;VLOOKUP(I1056,city!$D$4:$P$352,13,FALSE)&amp;"/tc/"&amp;H1056&amp;".jpg"</f>
        <v>jingdian/sichuan/suining/tc/1.jpg</v>
      </c>
      <c r="D1056" s="31">
        <v>3</v>
      </c>
      <c r="E1056" s="31" t="str">
        <f t="shared" si="92"/>
        <v>3,3,3,4,5</v>
      </c>
      <c r="F1056" s="2" t="str">
        <f>VLOOKUP(G1056,city!$A$4:$D$352,4,0)</f>
        <v>遂宁</v>
      </c>
      <c r="G1056" s="9">
        <f t="shared" si="90"/>
        <v>216</v>
      </c>
      <c r="H1056" s="9">
        <f>IF(VLOOKUP(G1055,city!$K$4:$M$352,3,0)&gt;H1055,H1055+1,1)</f>
        <v>1</v>
      </c>
      <c r="I1056" s="23" t="s">
        <v>491</v>
      </c>
      <c r="J1056" s="23">
        <f t="shared" si="91"/>
        <v>121601</v>
      </c>
      <c r="K1056" s="23">
        <f t="shared" si="93"/>
        <v>-1</v>
      </c>
    </row>
    <row r="1057" spans="1:11" x14ac:dyDescent="0.15">
      <c r="A1057" s="23">
        <f t="shared" si="89"/>
        <v>121602</v>
      </c>
      <c r="B1057" s="23" t="s">
        <v>9058</v>
      </c>
      <c r="C1057" s="23" t="str">
        <f>"jingdian/"&amp;VLOOKUP(I1057,city!$D$4:$P$352,12,FALSE)&amp;"/"&amp;VLOOKUP(I1057,city!$D$4:$P$352,13,FALSE)&amp;"/tc/"&amp;H1057&amp;".jpg"</f>
        <v>jingdian/sichuan/suining/tc/2.jpg</v>
      </c>
      <c r="D1057" s="31">
        <v>23</v>
      </c>
      <c r="E1057" s="31" t="str">
        <f t="shared" si="92"/>
        <v>22,24,25,28,35</v>
      </c>
      <c r="F1057" s="2" t="str">
        <f>VLOOKUP(G1057,city!$A$4:$D$352,4,0)</f>
        <v>遂宁</v>
      </c>
      <c r="G1057" s="9">
        <f t="shared" si="90"/>
        <v>216</v>
      </c>
      <c r="H1057" s="9">
        <f>IF(VLOOKUP(G1056,city!$K$4:$M$352,3,0)&gt;H1056,H1056+1,1)</f>
        <v>2</v>
      </c>
      <c r="I1057" s="23" t="s">
        <v>491</v>
      </c>
      <c r="J1057" s="23">
        <f t="shared" si="91"/>
        <v>121602</v>
      </c>
      <c r="K1057" s="23">
        <f t="shared" si="93"/>
        <v>-1</v>
      </c>
    </row>
    <row r="1058" spans="1:11" x14ac:dyDescent="0.15">
      <c r="A1058" s="23">
        <f t="shared" si="89"/>
        <v>121603</v>
      </c>
      <c r="B1058" s="23" t="s">
        <v>9056</v>
      </c>
      <c r="C1058" s="23" t="str">
        <f>"jingdian/"&amp;VLOOKUP(I1058,city!$D$4:$P$352,12,FALSE)&amp;"/"&amp;VLOOKUP(I1058,city!$D$4:$P$352,13,FALSE)&amp;"/tc/"&amp;H1058&amp;".jpg"</f>
        <v>jingdian/sichuan/suining/tc/3.jpg</v>
      </c>
      <c r="D1058" s="31">
        <v>39</v>
      </c>
      <c r="E1058" s="31" t="str">
        <f t="shared" si="92"/>
        <v>37,41,43,47,59</v>
      </c>
      <c r="F1058" s="2" t="str">
        <f>VLOOKUP(G1058,city!$A$4:$D$352,4,0)</f>
        <v>遂宁</v>
      </c>
      <c r="G1058" s="9">
        <f t="shared" si="90"/>
        <v>216</v>
      </c>
      <c r="H1058" s="9">
        <f>IF(VLOOKUP(G1057,city!$K$4:$M$352,3,0)&gt;H1057,H1057+1,1)</f>
        <v>3</v>
      </c>
      <c r="I1058" s="23" t="s">
        <v>491</v>
      </c>
      <c r="J1058" s="23">
        <f t="shared" si="91"/>
        <v>121603</v>
      </c>
      <c r="K1058" s="23">
        <f t="shared" si="93"/>
        <v>-1</v>
      </c>
    </row>
    <row r="1059" spans="1:11" x14ac:dyDescent="0.15">
      <c r="A1059" s="23">
        <f t="shared" si="89"/>
        <v>121604</v>
      </c>
      <c r="B1059" s="23" t="s">
        <v>10836</v>
      </c>
      <c r="C1059" s="23" t="str">
        <f>"jingdian/"&amp;VLOOKUP(I1059,city!$D$4:$P$352,12,FALSE)&amp;"/"&amp;VLOOKUP(I1059,city!$D$4:$P$352,13,FALSE)&amp;"/tc/"&amp;H1059&amp;".jpg"</f>
        <v>jingdian/sichuan/suining/tc/4.jpg</v>
      </c>
      <c r="D1059" s="31">
        <v>38</v>
      </c>
      <c r="E1059" s="31" t="str">
        <f t="shared" si="92"/>
        <v>36,40,42,46,57</v>
      </c>
      <c r="F1059" s="2" t="str">
        <f>VLOOKUP(G1059,city!$A$4:$D$352,4,0)</f>
        <v>遂宁</v>
      </c>
      <c r="G1059" s="9">
        <f t="shared" si="90"/>
        <v>216</v>
      </c>
      <c r="H1059" s="9">
        <f>IF(VLOOKUP(G1058,city!$K$4:$M$352,3,0)&gt;H1058,H1058+1,1)</f>
        <v>4</v>
      </c>
      <c r="I1059" s="23" t="s">
        <v>491</v>
      </c>
      <c r="J1059" s="23">
        <f t="shared" si="91"/>
        <v>121604</v>
      </c>
      <c r="K1059" s="23">
        <f t="shared" si="93"/>
        <v>-1</v>
      </c>
    </row>
    <row r="1060" spans="1:11" x14ac:dyDescent="0.15">
      <c r="A1060" s="23">
        <f t="shared" si="89"/>
        <v>121605</v>
      </c>
      <c r="B1060" s="23" t="s">
        <v>9054</v>
      </c>
      <c r="C1060" s="23" t="str">
        <f>"jingdian/"&amp;VLOOKUP(I1060,city!$D$4:$P$352,12,FALSE)&amp;"/"&amp;VLOOKUP(I1060,city!$D$4:$P$352,13,FALSE)&amp;"/tc/"&amp;H1060&amp;".jpg"</f>
        <v>jingdian/sichuan/suining/tc/5.jpg</v>
      </c>
      <c r="D1060" s="31">
        <v>25</v>
      </c>
      <c r="E1060" s="31" t="str">
        <f t="shared" si="92"/>
        <v>24,26,28,30,38</v>
      </c>
      <c r="F1060" s="2" t="str">
        <f>VLOOKUP(G1060,city!$A$4:$D$352,4,0)</f>
        <v>遂宁</v>
      </c>
      <c r="G1060" s="9">
        <f t="shared" si="90"/>
        <v>216</v>
      </c>
      <c r="H1060" s="9">
        <f>IF(VLOOKUP(G1059,city!$K$4:$M$352,3,0)&gt;H1059,H1059+1,1)</f>
        <v>5</v>
      </c>
      <c r="I1060" s="23" t="s">
        <v>491</v>
      </c>
      <c r="J1060" s="23">
        <f t="shared" si="91"/>
        <v>121605</v>
      </c>
      <c r="K1060" s="23">
        <f t="shared" si="93"/>
        <v>-1</v>
      </c>
    </row>
    <row r="1061" spans="1:11" x14ac:dyDescent="0.15">
      <c r="A1061" s="23">
        <f t="shared" si="89"/>
        <v>121701</v>
      </c>
      <c r="B1061" s="23" t="s">
        <v>9060</v>
      </c>
      <c r="C1061" s="23" t="str">
        <f>"jingdian/"&amp;VLOOKUP(I1061,city!$D$4:$P$352,12,FALSE)&amp;"/"&amp;VLOOKUP(I1061,city!$D$4:$P$352,13,FALSE)&amp;"/tc/"&amp;H1061&amp;".jpg"</f>
        <v>jingdian/sichuan/neijiang/tc/1.jpg</v>
      </c>
      <c r="D1061" s="31">
        <v>20</v>
      </c>
      <c r="E1061" s="31" t="str">
        <f t="shared" si="92"/>
        <v>19,21,22,24,30</v>
      </c>
      <c r="F1061" s="2" t="str">
        <f>VLOOKUP(G1061,city!$A$4:$D$352,4,0)</f>
        <v>内江</v>
      </c>
      <c r="G1061" s="9">
        <f t="shared" si="90"/>
        <v>217</v>
      </c>
      <c r="H1061" s="9">
        <f>IF(VLOOKUP(G1060,city!$K$4:$M$352,3,0)&gt;H1060,H1060+1,1)</f>
        <v>1</v>
      </c>
      <c r="I1061" s="23" t="s">
        <v>493</v>
      </c>
      <c r="J1061" s="23">
        <f t="shared" si="91"/>
        <v>121701</v>
      </c>
      <c r="K1061" s="23">
        <f t="shared" si="93"/>
        <v>-1</v>
      </c>
    </row>
    <row r="1062" spans="1:11" x14ac:dyDescent="0.15">
      <c r="A1062" s="23">
        <f t="shared" si="89"/>
        <v>121702</v>
      </c>
      <c r="B1062" s="23" t="s">
        <v>9062</v>
      </c>
      <c r="C1062" s="23" t="str">
        <f>"jingdian/"&amp;VLOOKUP(I1062,city!$D$4:$P$352,12,FALSE)&amp;"/"&amp;VLOOKUP(I1062,city!$D$4:$P$352,13,FALSE)&amp;"/tc/"&amp;H1062&amp;".jpg"</f>
        <v>jingdian/sichuan/neijiang/tc/2.jpg</v>
      </c>
      <c r="D1062" s="31">
        <v>45</v>
      </c>
      <c r="E1062" s="31" t="str">
        <f t="shared" si="92"/>
        <v>43,47,50,54,68</v>
      </c>
      <c r="F1062" s="2" t="str">
        <f>VLOOKUP(G1062,city!$A$4:$D$352,4,0)</f>
        <v>内江</v>
      </c>
      <c r="G1062" s="9">
        <f t="shared" si="90"/>
        <v>217</v>
      </c>
      <c r="H1062" s="9">
        <f>IF(VLOOKUP(G1061,city!$K$4:$M$352,3,0)&gt;H1061,H1061+1,1)</f>
        <v>2</v>
      </c>
      <c r="I1062" s="23" t="s">
        <v>493</v>
      </c>
      <c r="J1062" s="23">
        <f t="shared" si="91"/>
        <v>121702</v>
      </c>
      <c r="K1062" s="23">
        <f t="shared" si="93"/>
        <v>-1</v>
      </c>
    </row>
    <row r="1063" spans="1:11" x14ac:dyDescent="0.15">
      <c r="A1063" s="23">
        <f t="shared" si="89"/>
        <v>121703</v>
      </c>
      <c r="B1063" s="23" t="s">
        <v>10837</v>
      </c>
      <c r="C1063" s="23" t="str">
        <f>"jingdian/"&amp;VLOOKUP(I1063,city!$D$4:$P$352,12,FALSE)&amp;"/"&amp;VLOOKUP(I1063,city!$D$4:$P$352,13,FALSE)&amp;"/tc/"&amp;H1063&amp;".jpg"</f>
        <v>jingdian/sichuan/neijiang/tc/3.jpg</v>
      </c>
      <c r="D1063" s="31">
        <v>33</v>
      </c>
      <c r="E1063" s="31" t="str">
        <f t="shared" si="92"/>
        <v>31,35,36,40,50</v>
      </c>
      <c r="F1063" s="2" t="str">
        <f>VLOOKUP(G1063,city!$A$4:$D$352,4,0)</f>
        <v>内江</v>
      </c>
      <c r="G1063" s="9">
        <f t="shared" si="90"/>
        <v>217</v>
      </c>
      <c r="H1063" s="9">
        <f>IF(VLOOKUP(G1062,city!$K$4:$M$352,3,0)&gt;H1062,H1062+1,1)</f>
        <v>3</v>
      </c>
      <c r="I1063" s="23" t="s">
        <v>493</v>
      </c>
      <c r="J1063" s="23">
        <f t="shared" si="91"/>
        <v>121703</v>
      </c>
      <c r="K1063" s="23">
        <f t="shared" si="93"/>
        <v>-1</v>
      </c>
    </row>
    <row r="1064" spans="1:11" x14ac:dyDescent="0.15">
      <c r="A1064" s="23">
        <f t="shared" si="89"/>
        <v>121704</v>
      </c>
      <c r="B1064" s="23" t="s">
        <v>10838</v>
      </c>
      <c r="C1064" s="23" t="str">
        <f>"jingdian/"&amp;VLOOKUP(I1064,city!$D$4:$P$352,12,FALSE)&amp;"/"&amp;VLOOKUP(I1064,city!$D$4:$P$352,13,FALSE)&amp;"/tc/"&amp;H1064&amp;".jpg"</f>
        <v>jingdian/sichuan/neijiang/tc/4.jpg</v>
      </c>
      <c r="D1064" s="31">
        <v>78</v>
      </c>
      <c r="E1064" s="31" t="str">
        <f t="shared" si="92"/>
        <v>74,82,86,94,117</v>
      </c>
      <c r="F1064" s="2" t="str">
        <f>VLOOKUP(G1064,city!$A$4:$D$352,4,0)</f>
        <v>内江</v>
      </c>
      <c r="G1064" s="9">
        <f t="shared" si="90"/>
        <v>217</v>
      </c>
      <c r="H1064" s="9">
        <f>IF(VLOOKUP(G1063,city!$K$4:$M$352,3,0)&gt;H1063,H1063+1,1)</f>
        <v>4</v>
      </c>
      <c r="I1064" s="23" t="s">
        <v>493</v>
      </c>
      <c r="J1064" s="23">
        <f t="shared" si="91"/>
        <v>121704</v>
      </c>
      <c r="K1064" s="23">
        <f t="shared" si="93"/>
        <v>-1</v>
      </c>
    </row>
    <row r="1065" spans="1:11" x14ac:dyDescent="0.15">
      <c r="A1065" s="23">
        <f t="shared" si="89"/>
        <v>121705</v>
      </c>
      <c r="B1065" s="23" t="s">
        <v>10839</v>
      </c>
      <c r="C1065" s="23" t="str">
        <f>"jingdian/"&amp;VLOOKUP(I1065,city!$D$4:$P$352,12,FALSE)&amp;"/"&amp;VLOOKUP(I1065,city!$D$4:$P$352,13,FALSE)&amp;"/tc/"&amp;H1065&amp;".jpg"</f>
        <v>jingdian/sichuan/neijiang/tc/5.jpg</v>
      </c>
      <c r="D1065" s="31">
        <v>29</v>
      </c>
      <c r="E1065" s="31" t="str">
        <f t="shared" si="92"/>
        <v>28,30,32,35,44</v>
      </c>
      <c r="F1065" s="2" t="str">
        <f>VLOOKUP(G1065,city!$A$4:$D$352,4,0)</f>
        <v>内江</v>
      </c>
      <c r="G1065" s="9">
        <f t="shared" si="90"/>
        <v>217</v>
      </c>
      <c r="H1065" s="9">
        <f>IF(VLOOKUP(G1064,city!$K$4:$M$352,3,0)&gt;H1064,H1064+1,1)</f>
        <v>5</v>
      </c>
      <c r="I1065" s="23" t="s">
        <v>493</v>
      </c>
      <c r="J1065" s="23">
        <f t="shared" si="91"/>
        <v>121705</v>
      </c>
      <c r="K1065" s="23">
        <f t="shared" si="93"/>
        <v>-1</v>
      </c>
    </row>
    <row r="1066" spans="1:11" x14ac:dyDescent="0.15">
      <c r="A1066" s="23">
        <f t="shared" si="89"/>
        <v>121801</v>
      </c>
      <c r="B1066" s="23" t="s">
        <v>9067</v>
      </c>
      <c r="C1066" s="23" t="str">
        <f>"jingdian/"&amp;VLOOKUP(I1066,city!$D$4:$P$352,12,FALSE)&amp;"/"&amp;VLOOKUP(I1066,city!$D$4:$P$352,13,FALSE)&amp;"/tc/"&amp;H1066&amp;".jpg"</f>
        <v>jingdian/sichuan/leshan/tc/1.jpg</v>
      </c>
      <c r="D1066" s="31">
        <v>29</v>
      </c>
      <c r="E1066" s="31" t="str">
        <f t="shared" si="92"/>
        <v>28,30,32,35,44</v>
      </c>
      <c r="F1066" s="2" t="str">
        <f>VLOOKUP(G1066,city!$A$4:$D$352,4,0)</f>
        <v>乐山</v>
      </c>
      <c r="G1066" s="9">
        <f t="shared" si="90"/>
        <v>218</v>
      </c>
      <c r="H1066" s="9">
        <f>IF(VLOOKUP(G1065,city!$K$4:$M$352,3,0)&gt;H1065,H1065+1,1)</f>
        <v>1</v>
      </c>
      <c r="I1066" s="23" t="s">
        <v>495</v>
      </c>
      <c r="J1066" s="23">
        <f t="shared" si="91"/>
        <v>121801</v>
      </c>
      <c r="K1066" s="23">
        <f t="shared" si="93"/>
        <v>-1</v>
      </c>
    </row>
    <row r="1067" spans="1:11" x14ac:dyDescent="0.15">
      <c r="A1067" s="23">
        <f t="shared" si="89"/>
        <v>121802</v>
      </c>
      <c r="B1067" s="23" t="s">
        <v>9064</v>
      </c>
      <c r="C1067" s="23" t="str">
        <f>"jingdian/"&amp;VLOOKUP(I1067,city!$D$4:$P$352,12,FALSE)&amp;"/"&amp;VLOOKUP(I1067,city!$D$4:$P$352,13,FALSE)&amp;"/tc/"&amp;H1067&amp;".jpg"</f>
        <v>jingdian/sichuan/leshan/tc/2.jpg</v>
      </c>
      <c r="D1067" s="31">
        <v>29</v>
      </c>
      <c r="E1067" s="31" t="str">
        <f t="shared" si="92"/>
        <v>28,30,32,35,44</v>
      </c>
      <c r="F1067" s="2" t="str">
        <f>VLOOKUP(G1067,city!$A$4:$D$352,4,0)</f>
        <v>乐山</v>
      </c>
      <c r="G1067" s="9">
        <f t="shared" si="90"/>
        <v>218</v>
      </c>
      <c r="H1067" s="9">
        <f>IF(VLOOKUP(G1066,city!$K$4:$M$352,3,0)&gt;H1066,H1066+1,1)</f>
        <v>2</v>
      </c>
      <c r="I1067" s="23" t="s">
        <v>495</v>
      </c>
      <c r="J1067" s="23">
        <f t="shared" si="91"/>
        <v>121802</v>
      </c>
      <c r="K1067" s="23">
        <f t="shared" si="93"/>
        <v>-1</v>
      </c>
    </row>
    <row r="1068" spans="1:11" x14ac:dyDescent="0.15">
      <c r="A1068" s="23">
        <f t="shared" si="89"/>
        <v>121803</v>
      </c>
      <c r="B1068" s="23" t="s">
        <v>10840</v>
      </c>
      <c r="C1068" s="23" t="str">
        <f>"jingdian/"&amp;VLOOKUP(I1068,city!$D$4:$P$352,12,FALSE)&amp;"/"&amp;VLOOKUP(I1068,city!$D$4:$P$352,13,FALSE)&amp;"/tc/"&amp;H1068&amp;".jpg"</f>
        <v>jingdian/sichuan/leshan/tc/3.jpg</v>
      </c>
      <c r="D1068" s="31">
        <v>58</v>
      </c>
      <c r="E1068" s="31" t="str">
        <f t="shared" si="92"/>
        <v>55,61,64,70,87</v>
      </c>
      <c r="F1068" s="2" t="str">
        <f>VLOOKUP(G1068,city!$A$4:$D$352,4,0)</f>
        <v>乐山</v>
      </c>
      <c r="G1068" s="9">
        <f t="shared" si="90"/>
        <v>218</v>
      </c>
      <c r="H1068" s="9">
        <f>IF(VLOOKUP(G1067,city!$K$4:$M$352,3,0)&gt;H1067,H1067+1,1)</f>
        <v>3</v>
      </c>
      <c r="I1068" s="23" t="s">
        <v>495</v>
      </c>
      <c r="J1068" s="23">
        <f t="shared" si="91"/>
        <v>121803</v>
      </c>
      <c r="K1068" s="23">
        <f t="shared" si="93"/>
        <v>-1</v>
      </c>
    </row>
    <row r="1069" spans="1:11" x14ac:dyDescent="0.15">
      <c r="A1069" s="23">
        <f t="shared" si="89"/>
        <v>121804</v>
      </c>
      <c r="B1069" s="23" t="s">
        <v>10841</v>
      </c>
      <c r="C1069" s="23" t="str">
        <f>"jingdian/"&amp;VLOOKUP(I1069,city!$D$4:$P$352,12,FALSE)&amp;"/"&amp;VLOOKUP(I1069,city!$D$4:$P$352,13,FALSE)&amp;"/tc/"&amp;H1069&amp;".jpg"</f>
        <v>jingdian/sichuan/leshan/tc/4.jpg</v>
      </c>
      <c r="D1069" s="31">
        <v>30</v>
      </c>
      <c r="E1069" s="31" t="str">
        <f t="shared" si="92"/>
        <v>29,32,33,36,45</v>
      </c>
      <c r="F1069" s="2" t="str">
        <f>VLOOKUP(G1069,city!$A$4:$D$352,4,0)</f>
        <v>乐山</v>
      </c>
      <c r="G1069" s="9">
        <f t="shared" si="90"/>
        <v>218</v>
      </c>
      <c r="H1069" s="9">
        <f>IF(VLOOKUP(G1068,city!$K$4:$M$352,3,0)&gt;H1068,H1068+1,1)</f>
        <v>4</v>
      </c>
      <c r="I1069" s="23" t="s">
        <v>495</v>
      </c>
      <c r="J1069" s="23">
        <f t="shared" si="91"/>
        <v>121804</v>
      </c>
      <c r="K1069" s="23">
        <f t="shared" si="93"/>
        <v>-1</v>
      </c>
    </row>
    <row r="1070" spans="1:11" x14ac:dyDescent="0.15">
      <c r="A1070" s="23">
        <f t="shared" si="89"/>
        <v>121805</v>
      </c>
      <c r="B1070" s="23" t="s">
        <v>10842</v>
      </c>
      <c r="C1070" s="23" t="str">
        <f>"jingdian/"&amp;VLOOKUP(I1070,city!$D$4:$P$352,12,FALSE)&amp;"/"&amp;VLOOKUP(I1070,city!$D$4:$P$352,13,FALSE)&amp;"/tc/"&amp;H1070&amp;".jpg"</f>
        <v>jingdian/sichuan/leshan/tc/5.jpg</v>
      </c>
      <c r="D1070" s="31">
        <v>19</v>
      </c>
      <c r="E1070" s="31" t="str">
        <f t="shared" si="92"/>
        <v>18,20,21,23,29</v>
      </c>
      <c r="F1070" s="2" t="str">
        <f>VLOOKUP(G1070,city!$A$4:$D$352,4,0)</f>
        <v>乐山</v>
      </c>
      <c r="G1070" s="9">
        <f t="shared" si="90"/>
        <v>218</v>
      </c>
      <c r="H1070" s="9">
        <f>IF(VLOOKUP(G1069,city!$K$4:$M$352,3,0)&gt;H1069,H1069+1,1)</f>
        <v>5</v>
      </c>
      <c r="I1070" s="23" t="s">
        <v>495</v>
      </c>
      <c r="J1070" s="23">
        <f t="shared" si="91"/>
        <v>121805</v>
      </c>
      <c r="K1070" s="23">
        <f t="shared" si="93"/>
        <v>-1</v>
      </c>
    </row>
    <row r="1071" spans="1:11" x14ac:dyDescent="0.15">
      <c r="A1071" s="23">
        <f t="shared" si="89"/>
        <v>121901</v>
      </c>
      <c r="B1071" s="23" t="s">
        <v>9102</v>
      </c>
      <c r="C1071" s="23" t="str">
        <f>"jingdian/"&amp;VLOOKUP(I1071,city!$D$4:$P$352,12,FALSE)&amp;"/"&amp;VLOOKUP(I1071,city!$D$4:$P$352,13,FALSE)&amp;"/tc/"&amp;H1071&amp;".jpg"</f>
        <v>jingdian/sichuan/ziyang/tc/1.jpg</v>
      </c>
      <c r="D1071" s="31">
        <v>33</v>
      </c>
      <c r="E1071" s="31" t="str">
        <f t="shared" si="92"/>
        <v>31,35,36,40,50</v>
      </c>
      <c r="F1071" s="2" t="str">
        <f>VLOOKUP(G1071,city!$A$4:$D$352,4,0)</f>
        <v>资阳</v>
      </c>
      <c r="G1071" s="9">
        <f t="shared" si="90"/>
        <v>219</v>
      </c>
      <c r="H1071" s="9">
        <f>IF(VLOOKUP(G1070,city!$K$4:$M$352,3,0)&gt;H1070,H1070+1,1)</f>
        <v>1</v>
      </c>
      <c r="I1071" s="23" t="s">
        <v>497</v>
      </c>
      <c r="J1071" s="23">
        <f t="shared" si="91"/>
        <v>121901</v>
      </c>
      <c r="K1071" s="23">
        <f t="shared" si="93"/>
        <v>-1</v>
      </c>
    </row>
    <row r="1072" spans="1:11" x14ac:dyDescent="0.15">
      <c r="A1072" s="23">
        <f t="shared" si="89"/>
        <v>121902</v>
      </c>
      <c r="B1072" s="23" t="s">
        <v>9104</v>
      </c>
      <c r="C1072" s="23" t="str">
        <f>"jingdian/"&amp;VLOOKUP(I1072,city!$D$4:$P$352,12,FALSE)&amp;"/"&amp;VLOOKUP(I1072,city!$D$4:$P$352,13,FALSE)&amp;"/tc/"&amp;H1072&amp;".jpg"</f>
        <v>jingdian/sichuan/ziyang/tc/2.jpg</v>
      </c>
      <c r="D1072" s="31">
        <v>151</v>
      </c>
      <c r="E1072" s="31" t="str">
        <f t="shared" si="92"/>
        <v>143,159,166,181,227</v>
      </c>
      <c r="F1072" s="2" t="str">
        <f>VLOOKUP(G1072,city!$A$4:$D$352,4,0)</f>
        <v>资阳</v>
      </c>
      <c r="G1072" s="9">
        <f t="shared" si="90"/>
        <v>219</v>
      </c>
      <c r="H1072" s="9">
        <f>IF(VLOOKUP(G1071,city!$K$4:$M$352,3,0)&gt;H1071,H1071+1,1)</f>
        <v>2</v>
      </c>
      <c r="I1072" s="23" t="s">
        <v>497</v>
      </c>
      <c r="J1072" s="23">
        <f t="shared" si="91"/>
        <v>121902</v>
      </c>
      <c r="K1072" s="23">
        <f t="shared" si="93"/>
        <v>10</v>
      </c>
    </row>
    <row r="1073" spans="1:11" x14ac:dyDescent="0.15">
      <c r="A1073" s="23">
        <f t="shared" si="89"/>
        <v>121903</v>
      </c>
      <c r="B1073" s="23" t="s">
        <v>9106</v>
      </c>
      <c r="C1073" s="23" t="str">
        <f>"jingdian/"&amp;VLOOKUP(I1073,city!$D$4:$P$352,12,FALSE)&amp;"/"&amp;VLOOKUP(I1073,city!$D$4:$P$352,13,FALSE)&amp;"/tc/"&amp;H1073&amp;".jpg"</f>
        <v>jingdian/sichuan/ziyang/tc/3.jpg</v>
      </c>
      <c r="D1073" s="31">
        <v>10</v>
      </c>
      <c r="E1073" s="31" t="str">
        <f t="shared" si="92"/>
        <v>10,11,11,12,15</v>
      </c>
      <c r="F1073" s="2" t="str">
        <f>VLOOKUP(G1073,city!$A$4:$D$352,4,0)</f>
        <v>资阳</v>
      </c>
      <c r="G1073" s="9">
        <f t="shared" si="90"/>
        <v>219</v>
      </c>
      <c r="H1073" s="9">
        <f>IF(VLOOKUP(G1072,city!$K$4:$M$352,3,0)&gt;H1072,H1072+1,1)</f>
        <v>3</v>
      </c>
      <c r="I1073" s="23" t="s">
        <v>497</v>
      </c>
      <c r="J1073" s="23">
        <f t="shared" si="91"/>
        <v>121903</v>
      </c>
      <c r="K1073" s="23">
        <f t="shared" si="93"/>
        <v>-1</v>
      </c>
    </row>
    <row r="1074" spans="1:11" x14ac:dyDescent="0.15">
      <c r="A1074" s="23">
        <f t="shared" si="89"/>
        <v>121904</v>
      </c>
      <c r="B1074" s="23" t="s">
        <v>10843</v>
      </c>
      <c r="C1074" s="23" t="str">
        <f>"jingdian/"&amp;VLOOKUP(I1074,city!$D$4:$P$352,12,FALSE)&amp;"/"&amp;VLOOKUP(I1074,city!$D$4:$P$352,13,FALSE)&amp;"/tc/"&amp;H1074&amp;".jpg"</f>
        <v>jingdian/sichuan/ziyang/tc/4.jpg</v>
      </c>
      <c r="D1074" s="31">
        <v>38</v>
      </c>
      <c r="E1074" s="31" t="str">
        <f t="shared" si="92"/>
        <v>36,40,42,46,57</v>
      </c>
      <c r="F1074" s="2" t="str">
        <f>VLOOKUP(G1074,city!$A$4:$D$352,4,0)</f>
        <v>资阳</v>
      </c>
      <c r="G1074" s="9">
        <f t="shared" si="90"/>
        <v>219</v>
      </c>
      <c r="H1074" s="9">
        <f>IF(VLOOKUP(G1073,city!$K$4:$M$352,3,0)&gt;H1073,H1073+1,1)</f>
        <v>4</v>
      </c>
      <c r="I1074" s="23" t="s">
        <v>497</v>
      </c>
      <c r="J1074" s="23">
        <f t="shared" si="91"/>
        <v>121904</v>
      </c>
      <c r="K1074" s="23">
        <f t="shared" si="93"/>
        <v>-1</v>
      </c>
    </row>
    <row r="1075" spans="1:11" x14ac:dyDescent="0.15">
      <c r="A1075" s="23">
        <f t="shared" si="89"/>
        <v>121905</v>
      </c>
      <c r="B1075" s="23" t="s">
        <v>10844</v>
      </c>
      <c r="C1075" s="23" t="str">
        <f>"jingdian/"&amp;VLOOKUP(I1075,city!$D$4:$P$352,12,FALSE)&amp;"/"&amp;VLOOKUP(I1075,city!$D$4:$P$352,13,FALSE)&amp;"/tc/"&amp;H1075&amp;".jpg"</f>
        <v>jingdian/sichuan/ziyang/tc/5.jpg</v>
      </c>
      <c r="D1075" s="31">
        <v>25</v>
      </c>
      <c r="E1075" s="31" t="str">
        <f t="shared" si="92"/>
        <v>24,26,28,30,38</v>
      </c>
      <c r="F1075" s="2" t="str">
        <f>VLOOKUP(G1075,city!$A$4:$D$352,4,0)</f>
        <v>资阳</v>
      </c>
      <c r="G1075" s="9">
        <f t="shared" si="90"/>
        <v>219</v>
      </c>
      <c r="H1075" s="9">
        <f>IF(VLOOKUP(G1074,city!$K$4:$M$352,3,0)&gt;H1074,H1074+1,1)</f>
        <v>5</v>
      </c>
      <c r="I1075" s="23" t="s">
        <v>497</v>
      </c>
      <c r="J1075" s="23">
        <f t="shared" si="91"/>
        <v>121905</v>
      </c>
      <c r="K1075" s="23">
        <f t="shared" si="93"/>
        <v>-1</v>
      </c>
    </row>
    <row r="1076" spans="1:11" x14ac:dyDescent="0.15">
      <c r="A1076" s="23">
        <f t="shared" si="89"/>
        <v>122001</v>
      </c>
      <c r="B1076" s="23" t="s">
        <v>9082</v>
      </c>
      <c r="C1076" s="23" t="str">
        <f>"jingdian/"&amp;VLOOKUP(I1076,city!$D$4:$P$352,12,FALSE)&amp;"/"&amp;VLOOKUP(I1076,city!$D$4:$P$352,13,FALSE)&amp;"/tc/"&amp;H1076&amp;".jpg"</f>
        <v>jingdian/sichuan/yibin/tc/1.jpg</v>
      </c>
      <c r="D1076" s="31">
        <v>19</v>
      </c>
      <c r="E1076" s="31" t="str">
        <f t="shared" si="92"/>
        <v>18,20,21,23,29</v>
      </c>
      <c r="F1076" s="2" t="str">
        <f>VLOOKUP(G1076,city!$A$4:$D$352,4,0)</f>
        <v>宜宾</v>
      </c>
      <c r="G1076" s="9">
        <f t="shared" si="90"/>
        <v>220</v>
      </c>
      <c r="H1076" s="9">
        <f>IF(VLOOKUP(G1075,city!$K$4:$M$352,3,0)&gt;H1075,H1075+1,1)</f>
        <v>1</v>
      </c>
      <c r="I1076" s="23" t="s">
        <v>499</v>
      </c>
      <c r="J1076" s="23">
        <f t="shared" si="91"/>
        <v>122001</v>
      </c>
      <c r="K1076" s="23">
        <f t="shared" si="93"/>
        <v>-1</v>
      </c>
    </row>
    <row r="1077" spans="1:11" x14ac:dyDescent="0.15">
      <c r="A1077" s="23">
        <f t="shared" si="89"/>
        <v>122002</v>
      </c>
      <c r="B1077" s="23" t="s">
        <v>10845</v>
      </c>
      <c r="C1077" s="23" t="str">
        <f>"jingdian/"&amp;VLOOKUP(I1077,city!$D$4:$P$352,12,FALSE)&amp;"/"&amp;VLOOKUP(I1077,city!$D$4:$P$352,13,FALSE)&amp;"/tc/"&amp;H1077&amp;".jpg"</f>
        <v>jingdian/sichuan/yibin/tc/2.jpg</v>
      </c>
      <c r="D1077" s="31">
        <v>12</v>
      </c>
      <c r="E1077" s="31" t="str">
        <f t="shared" si="92"/>
        <v>11,13,13,14,18</v>
      </c>
      <c r="F1077" s="2" t="str">
        <f>VLOOKUP(G1077,city!$A$4:$D$352,4,0)</f>
        <v>宜宾</v>
      </c>
      <c r="G1077" s="9">
        <f t="shared" si="90"/>
        <v>220</v>
      </c>
      <c r="H1077" s="9">
        <f>IF(VLOOKUP(G1076,city!$K$4:$M$352,3,0)&gt;H1076,H1076+1,1)</f>
        <v>2</v>
      </c>
      <c r="I1077" s="23" t="s">
        <v>499</v>
      </c>
      <c r="J1077" s="23">
        <f t="shared" si="91"/>
        <v>122002</v>
      </c>
      <c r="K1077" s="23">
        <f t="shared" si="93"/>
        <v>-1</v>
      </c>
    </row>
    <row r="1078" spans="1:11" x14ac:dyDescent="0.15">
      <c r="A1078" s="23">
        <f t="shared" si="89"/>
        <v>122003</v>
      </c>
      <c r="B1078" s="23" t="s">
        <v>10846</v>
      </c>
      <c r="C1078" s="23" t="str">
        <f>"jingdian/"&amp;VLOOKUP(I1078,city!$D$4:$P$352,12,FALSE)&amp;"/"&amp;VLOOKUP(I1078,city!$D$4:$P$352,13,FALSE)&amp;"/tc/"&amp;H1078&amp;".jpg"</f>
        <v>jingdian/sichuan/yibin/tc/3.jpg</v>
      </c>
      <c r="D1078" s="31">
        <v>3000</v>
      </c>
      <c r="E1078" s="31" t="str">
        <f t="shared" si="92"/>
        <v>2850,3150,3300,3450,3900</v>
      </c>
      <c r="F1078" s="2" t="str">
        <f>VLOOKUP(G1078,city!$A$4:$D$352,4,0)</f>
        <v>宜宾</v>
      </c>
      <c r="G1078" s="9">
        <f t="shared" si="90"/>
        <v>220</v>
      </c>
      <c r="H1078" s="9">
        <f>IF(VLOOKUP(G1077,city!$K$4:$M$352,3,0)&gt;H1077,H1077+1,1)</f>
        <v>3</v>
      </c>
      <c r="I1078" s="23" t="s">
        <v>499</v>
      </c>
      <c r="J1078" s="23">
        <f t="shared" si="91"/>
        <v>122003</v>
      </c>
      <c r="K1078" s="23">
        <f t="shared" si="93"/>
        <v>1</v>
      </c>
    </row>
    <row r="1079" spans="1:11" x14ac:dyDescent="0.15">
      <c r="A1079" s="23">
        <f t="shared" si="89"/>
        <v>122004</v>
      </c>
      <c r="B1079" s="23" t="s">
        <v>10847</v>
      </c>
      <c r="C1079" s="23" t="str">
        <f>"jingdian/"&amp;VLOOKUP(I1079,city!$D$4:$P$352,12,FALSE)&amp;"/"&amp;VLOOKUP(I1079,city!$D$4:$P$352,13,FALSE)&amp;"/tc/"&amp;H1079&amp;".jpg"</f>
        <v>jingdian/sichuan/yibin/tc/4.jpg</v>
      </c>
      <c r="D1079" s="31">
        <v>26</v>
      </c>
      <c r="E1079" s="31" t="str">
        <f t="shared" si="92"/>
        <v>25,27,29,31,39</v>
      </c>
      <c r="F1079" s="2" t="str">
        <f>VLOOKUP(G1079,city!$A$4:$D$352,4,0)</f>
        <v>宜宾</v>
      </c>
      <c r="G1079" s="9">
        <f t="shared" si="90"/>
        <v>220</v>
      </c>
      <c r="H1079" s="9">
        <f>IF(VLOOKUP(G1078,city!$K$4:$M$352,3,0)&gt;H1078,H1078+1,1)</f>
        <v>4</v>
      </c>
      <c r="I1079" s="23" t="s">
        <v>499</v>
      </c>
      <c r="J1079" s="23">
        <f t="shared" si="91"/>
        <v>122004</v>
      </c>
      <c r="K1079" s="23">
        <f t="shared" si="93"/>
        <v>-1</v>
      </c>
    </row>
    <row r="1080" spans="1:11" x14ac:dyDescent="0.15">
      <c r="A1080" s="23">
        <f t="shared" si="89"/>
        <v>122005</v>
      </c>
      <c r="B1080" s="23" t="s">
        <v>10848</v>
      </c>
      <c r="C1080" s="23" t="str">
        <f>"jingdian/"&amp;VLOOKUP(I1080,city!$D$4:$P$352,12,FALSE)&amp;"/"&amp;VLOOKUP(I1080,city!$D$4:$P$352,13,FALSE)&amp;"/tc/"&amp;H1080&amp;".jpg"</f>
        <v>jingdian/sichuan/yibin/tc/5.jpg</v>
      </c>
      <c r="D1080" s="31">
        <v>23</v>
      </c>
      <c r="E1080" s="31" t="str">
        <f t="shared" si="92"/>
        <v>22,24,25,28,35</v>
      </c>
      <c r="F1080" s="2" t="str">
        <f>VLOOKUP(G1080,city!$A$4:$D$352,4,0)</f>
        <v>宜宾</v>
      </c>
      <c r="G1080" s="9">
        <f t="shared" si="90"/>
        <v>220</v>
      </c>
      <c r="H1080" s="9">
        <f>IF(VLOOKUP(G1079,city!$K$4:$M$352,3,0)&gt;H1079,H1079+1,1)</f>
        <v>5</v>
      </c>
      <c r="I1080" s="23" t="s">
        <v>499</v>
      </c>
      <c r="J1080" s="23">
        <f t="shared" si="91"/>
        <v>122005</v>
      </c>
      <c r="K1080" s="23">
        <f t="shared" si="93"/>
        <v>-1</v>
      </c>
    </row>
    <row r="1081" spans="1:11" x14ac:dyDescent="0.15">
      <c r="A1081" s="23">
        <f t="shared" si="89"/>
        <v>122101</v>
      </c>
      <c r="B1081" s="23" t="s">
        <v>10849</v>
      </c>
      <c r="C1081" s="23" t="str">
        <f>"jingdian/"&amp;VLOOKUP(I1081,city!$D$4:$P$352,12,FALSE)&amp;"/"&amp;VLOOKUP(I1081,city!$D$4:$P$352,13,FALSE)&amp;"/tc/"&amp;H1081&amp;".jpg"</f>
        <v>jingdian/sichuan/nanchong/tc/1.jpg</v>
      </c>
      <c r="D1081" s="31">
        <v>15</v>
      </c>
      <c r="E1081" s="31" t="str">
        <f t="shared" si="92"/>
        <v>14,16,17,18,23</v>
      </c>
      <c r="F1081" s="2" t="str">
        <f>VLOOKUP(G1081,city!$A$4:$D$352,4,0)</f>
        <v>南充</v>
      </c>
      <c r="G1081" s="9">
        <f t="shared" si="90"/>
        <v>221</v>
      </c>
      <c r="H1081" s="9">
        <f>IF(VLOOKUP(G1080,city!$K$4:$M$352,3,0)&gt;H1080,H1080+1,1)</f>
        <v>1</v>
      </c>
      <c r="I1081" s="23" t="s">
        <v>501</v>
      </c>
      <c r="J1081" s="23">
        <f t="shared" si="91"/>
        <v>122101</v>
      </c>
      <c r="K1081" s="23">
        <f t="shared" si="93"/>
        <v>-1</v>
      </c>
    </row>
    <row r="1082" spans="1:11" x14ac:dyDescent="0.15">
      <c r="A1082" s="23">
        <f t="shared" ref="A1082:A1145" si="94">H1082+G1082*100+100000</f>
        <v>122102</v>
      </c>
      <c r="B1082" s="23" t="s">
        <v>10850</v>
      </c>
      <c r="C1082" s="23" t="str">
        <f>"jingdian/"&amp;VLOOKUP(I1082,city!$D$4:$P$352,12,FALSE)&amp;"/"&amp;VLOOKUP(I1082,city!$D$4:$P$352,13,FALSE)&amp;"/tc/"&amp;H1082&amp;".jpg"</f>
        <v>jingdian/sichuan/nanchong/tc/2.jpg</v>
      </c>
      <c r="D1082" s="31">
        <v>45</v>
      </c>
      <c r="E1082" s="31" t="str">
        <f t="shared" si="92"/>
        <v>43,47,50,54,68</v>
      </c>
      <c r="F1082" s="2" t="str">
        <f>VLOOKUP(G1082,city!$A$4:$D$352,4,0)</f>
        <v>南充</v>
      </c>
      <c r="G1082" s="9">
        <f t="shared" ref="G1082:G1145" si="95">IF(H1082&gt;H1081,G1081,G1081+1)</f>
        <v>221</v>
      </c>
      <c r="H1082" s="9">
        <f>IF(VLOOKUP(G1081,city!$K$4:$M$352,3,0)&gt;H1081,H1081+1,1)</f>
        <v>2</v>
      </c>
      <c r="I1082" s="23" t="s">
        <v>501</v>
      </c>
      <c r="J1082" s="23">
        <f t="shared" ref="J1082:J1145" si="96">A1082</f>
        <v>122102</v>
      </c>
      <c r="K1082" s="23">
        <f t="shared" si="93"/>
        <v>-1</v>
      </c>
    </row>
    <row r="1083" spans="1:11" x14ac:dyDescent="0.15">
      <c r="A1083" s="23">
        <f t="shared" si="94"/>
        <v>122103</v>
      </c>
      <c r="B1083" s="23" t="s">
        <v>9072</v>
      </c>
      <c r="C1083" s="23" t="str">
        <f>"jingdian/"&amp;VLOOKUP(I1083,city!$D$4:$P$352,12,FALSE)&amp;"/"&amp;VLOOKUP(I1083,city!$D$4:$P$352,13,FALSE)&amp;"/tc/"&amp;H1083&amp;".jpg"</f>
        <v>jingdian/sichuan/nanchong/tc/3.jpg</v>
      </c>
      <c r="D1083" s="31">
        <v>11</v>
      </c>
      <c r="E1083" s="31" t="str">
        <f t="shared" si="92"/>
        <v>10,12,12,13,17</v>
      </c>
      <c r="F1083" s="2" t="str">
        <f>VLOOKUP(G1083,city!$A$4:$D$352,4,0)</f>
        <v>南充</v>
      </c>
      <c r="G1083" s="9">
        <f t="shared" si="95"/>
        <v>221</v>
      </c>
      <c r="H1083" s="9">
        <f>IF(VLOOKUP(G1082,city!$K$4:$M$352,3,0)&gt;H1082,H1082+1,1)</f>
        <v>3</v>
      </c>
      <c r="I1083" s="23" t="s">
        <v>501</v>
      </c>
      <c r="J1083" s="23">
        <f t="shared" si="96"/>
        <v>122103</v>
      </c>
      <c r="K1083" s="23">
        <f t="shared" si="93"/>
        <v>-1</v>
      </c>
    </row>
    <row r="1084" spans="1:11" x14ac:dyDescent="0.15">
      <c r="A1084" s="23">
        <f t="shared" si="94"/>
        <v>122104</v>
      </c>
      <c r="B1084" s="23" t="s">
        <v>9074</v>
      </c>
      <c r="C1084" s="23" t="str">
        <f>"jingdian/"&amp;VLOOKUP(I1084,city!$D$4:$P$352,12,FALSE)&amp;"/"&amp;VLOOKUP(I1084,city!$D$4:$P$352,13,FALSE)&amp;"/tc/"&amp;H1084&amp;".jpg"</f>
        <v>jingdian/sichuan/nanchong/tc/4.jpg</v>
      </c>
      <c r="D1084" s="31">
        <v>4</v>
      </c>
      <c r="E1084" s="31" t="str">
        <f t="shared" si="92"/>
        <v>4,4,4,5,6</v>
      </c>
      <c r="F1084" s="2" t="str">
        <f>VLOOKUP(G1084,city!$A$4:$D$352,4,0)</f>
        <v>南充</v>
      </c>
      <c r="G1084" s="9">
        <f t="shared" si="95"/>
        <v>221</v>
      </c>
      <c r="H1084" s="9">
        <f>IF(VLOOKUP(G1083,city!$K$4:$M$352,3,0)&gt;H1083,H1083+1,1)</f>
        <v>4</v>
      </c>
      <c r="I1084" s="23" t="s">
        <v>501</v>
      </c>
      <c r="J1084" s="23">
        <f t="shared" si="96"/>
        <v>122104</v>
      </c>
      <c r="K1084" s="23">
        <f t="shared" si="93"/>
        <v>-1</v>
      </c>
    </row>
    <row r="1085" spans="1:11" x14ac:dyDescent="0.15">
      <c r="A1085" s="23">
        <f t="shared" si="94"/>
        <v>122105</v>
      </c>
      <c r="B1085" s="23" t="s">
        <v>9070</v>
      </c>
      <c r="C1085" s="23" t="str">
        <f>"jingdian/"&amp;VLOOKUP(I1085,city!$D$4:$P$352,12,FALSE)&amp;"/"&amp;VLOOKUP(I1085,city!$D$4:$P$352,13,FALSE)&amp;"/tc/"&amp;H1085&amp;".jpg"</f>
        <v>jingdian/sichuan/nanchong/tc/5.jpg</v>
      </c>
      <c r="D1085" s="31">
        <v>12</v>
      </c>
      <c r="E1085" s="31" t="str">
        <f t="shared" si="92"/>
        <v>11,13,13,14,18</v>
      </c>
      <c r="F1085" s="2" t="str">
        <f>VLOOKUP(G1085,city!$A$4:$D$352,4,0)</f>
        <v>南充</v>
      </c>
      <c r="G1085" s="9">
        <f t="shared" si="95"/>
        <v>221</v>
      </c>
      <c r="H1085" s="9">
        <f>IF(VLOOKUP(G1084,city!$K$4:$M$352,3,0)&gt;H1084,H1084+1,1)</f>
        <v>5</v>
      </c>
      <c r="I1085" s="23" t="s">
        <v>501</v>
      </c>
      <c r="J1085" s="23">
        <f t="shared" si="96"/>
        <v>122105</v>
      </c>
      <c r="K1085" s="23">
        <f t="shared" si="93"/>
        <v>-1</v>
      </c>
    </row>
    <row r="1086" spans="1:11" x14ac:dyDescent="0.15">
      <c r="A1086" s="23">
        <f t="shared" si="94"/>
        <v>122201</v>
      </c>
      <c r="B1086" s="23" t="s">
        <v>10851</v>
      </c>
      <c r="C1086" s="23" t="str">
        <f>"jingdian/"&amp;VLOOKUP(I1086,city!$D$4:$P$352,12,FALSE)&amp;"/"&amp;VLOOKUP(I1086,city!$D$4:$P$352,13,FALSE)&amp;"/tc/"&amp;H1086&amp;".jpg"</f>
        <v>jingdian/sichuan/yaan/tc/1.jpg</v>
      </c>
      <c r="D1086" s="31">
        <v>68</v>
      </c>
      <c r="E1086" s="31" t="str">
        <f t="shared" si="92"/>
        <v>65,71,75,82,102</v>
      </c>
      <c r="F1086" s="2" t="str">
        <f>VLOOKUP(G1086,city!$A$4:$D$352,4,0)</f>
        <v>雅安</v>
      </c>
      <c r="G1086" s="9">
        <f t="shared" si="95"/>
        <v>222</v>
      </c>
      <c r="H1086" s="9">
        <f>IF(VLOOKUP(G1085,city!$K$4:$M$352,3,0)&gt;H1085,H1085+1,1)</f>
        <v>1</v>
      </c>
      <c r="I1086" s="23" t="s">
        <v>503</v>
      </c>
      <c r="J1086" s="23">
        <f t="shared" si="96"/>
        <v>122201</v>
      </c>
      <c r="K1086" s="23">
        <f t="shared" si="93"/>
        <v>-1</v>
      </c>
    </row>
    <row r="1087" spans="1:11" x14ac:dyDescent="0.15">
      <c r="A1087" s="23">
        <f t="shared" si="94"/>
        <v>122202</v>
      </c>
      <c r="B1087" s="23" t="s">
        <v>9093</v>
      </c>
      <c r="C1087" s="23" t="str">
        <f>"jingdian/"&amp;VLOOKUP(I1087,city!$D$4:$P$352,12,FALSE)&amp;"/"&amp;VLOOKUP(I1087,city!$D$4:$P$352,13,FALSE)&amp;"/tc/"&amp;H1087&amp;".jpg"</f>
        <v>jingdian/sichuan/yaan/tc/2.jpg</v>
      </c>
      <c r="D1087" s="31">
        <v>25</v>
      </c>
      <c r="E1087" s="31" t="str">
        <f t="shared" si="92"/>
        <v>24,26,28,30,38</v>
      </c>
      <c r="F1087" s="2" t="str">
        <f>VLOOKUP(G1087,city!$A$4:$D$352,4,0)</f>
        <v>雅安</v>
      </c>
      <c r="G1087" s="9">
        <f t="shared" si="95"/>
        <v>222</v>
      </c>
      <c r="H1087" s="9">
        <f>IF(VLOOKUP(G1086,city!$K$4:$M$352,3,0)&gt;H1086,H1086+1,1)</f>
        <v>2</v>
      </c>
      <c r="I1087" s="23" t="s">
        <v>503</v>
      </c>
      <c r="J1087" s="23">
        <f t="shared" si="96"/>
        <v>122202</v>
      </c>
      <c r="K1087" s="23">
        <f t="shared" si="93"/>
        <v>-1</v>
      </c>
    </row>
    <row r="1088" spans="1:11" x14ac:dyDescent="0.15">
      <c r="A1088" s="23">
        <f t="shared" si="94"/>
        <v>122203</v>
      </c>
      <c r="B1088" s="23" t="s">
        <v>9095</v>
      </c>
      <c r="C1088" s="23" t="str">
        <f>"jingdian/"&amp;VLOOKUP(I1088,city!$D$4:$P$352,12,FALSE)&amp;"/"&amp;VLOOKUP(I1088,city!$D$4:$P$352,13,FALSE)&amp;"/tc/"&amp;H1088&amp;".jpg"</f>
        <v>jingdian/sichuan/yaan/tc/3.jpg</v>
      </c>
      <c r="D1088" s="31">
        <v>58</v>
      </c>
      <c r="E1088" s="31" t="str">
        <f t="shared" si="92"/>
        <v>55,61,64,70,87</v>
      </c>
      <c r="F1088" s="2" t="str">
        <f>VLOOKUP(G1088,city!$A$4:$D$352,4,0)</f>
        <v>雅安</v>
      </c>
      <c r="G1088" s="9">
        <f t="shared" si="95"/>
        <v>222</v>
      </c>
      <c r="H1088" s="9">
        <f>IF(VLOOKUP(G1087,city!$K$4:$M$352,3,0)&gt;H1087,H1087+1,1)</f>
        <v>3</v>
      </c>
      <c r="I1088" s="23" t="s">
        <v>503</v>
      </c>
      <c r="J1088" s="23">
        <f t="shared" si="96"/>
        <v>122203</v>
      </c>
      <c r="K1088" s="23">
        <f t="shared" si="93"/>
        <v>-1</v>
      </c>
    </row>
    <row r="1089" spans="1:11" x14ac:dyDescent="0.15">
      <c r="A1089" s="23">
        <f t="shared" si="94"/>
        <v>122204</v>
      </c>
      <c r="B1089" s="23" t="s">
        <v>10852</v>
      </c>
      <c r="C1089" s="23" t="str">
        <f>"jingdian/"&amp;VLOOKUP(I1089,city!$D$4:$P$352,12,FALSE)&amp;"/"&amp;VLOOKUP(I1089,city!$D$4:$P$352,13,FALSE)&amp;"/tc/"&amp;H1089&amp;".jpg"</f>
        <v>jingdian/sichuan/yaan/tc/4.jpg</v>
      </c>
      <c r="D1089" s="31">
        <v>18</v>
      </c>
      <c r="E1089" s="31" t="str">
        <f t="shared" si="92"/>
        <v>17,19,20,22,27</v>
      </c>
      <c r="F1089" s="2" t="str">
        <f>VLOOKUP(G1089,city!$A$4:$D$352,4,0)</f>
        <v>雅安</v>
      </c>
      <c r="G1089" s="9">
        <f t="shared" si="95"/>
        <v>222</v>
      </c>
      <c r="H1089" s="9">
        <f>IF(VLOOKUP(G1088,city!$K$4:$M$352,3,0)&gt;H1088,H1088+1,1)</f>
        <v>4</v>
      </c>
      <c r="I1089" s="23" t="s">
        <v>503</v>
      </c>
      <c r="J1089" s="23">
        <f t="shared" si="96"/>
        <v>122204</v>
      </c>
      <c r="K1089" s="23">
        <f t="shared" si="93"/>
        <v>-1</v>
      </c>
    </row>
    <row r="1090" spans="1:11" x14ac:dyDescent="0.15">
      <c r="A1090" s="23">
        <f t="shared" si="94"/>
        <v>122205</v>
      </c>
      <c r="B1090" s="23" t="s">
        <v>10853</v>
      </c>
      <c r="C1090" s="23" t="str">
        <f>"jingdian/"&amp;VLOOKUP(I1090,city!$D$4:$P$352,12,FALSE)&amp;"/"&amp;VLOOKUP(I1090,city!$D$4:$P$352,13,FALSE)&amp;"/tc/"&amp;H1090&amp;".jpg"</f>
        <v>jingdian/sichuan/yaan/tc/5.jpg</v>
      </c>
      <c r="D1090" s="31">
        <v>57</v>
      </c>
      <c r="E1090" s="31" t="str">
        <f t="shared" si="92"/>
        <v>54,60,63,68,86</v>
      </c>
      <c r="F1090" s="2" t="str">
        <f>VLOOKUP(G1090,city!$A$4:$D$352,4,0)</f>
        <v>雅安</v>
      </c>
      <c r="G1090" s="9">
        <f t="shared" si="95"/>
        <v>222</v>
      </c>
      <c r="H1090" s="9">
        <f>IF(VLOOKUP(G1089,city!$K$4:$M$352,3,0)&gt;H1089,H1089+1,1)</f>
        <v>5</v>
      </c>
      <c r="I1090" s="23" t="s">
        <v>503</v>
      </c>
      <c r="J1090" s="23">
        <f t="shared" si="96"/>
        <v>122205</v>
      </c>
      <c r="K1090" s="23">
        <f t="shared" si="93"/>
        <v>-1</v>
      </c>
    </row>
    <row r="1091" spans="1:11" x14ac:dyDescent="0.15">
      <c r="A1091" s="23">
        <f t="shared" si="94"/>
        <v>122301</v>
      </c>
      <c r="B1091" s="23" t="s">
        <v>9091</v>
      </c>
      <c r="C1091" s="23" t="str">
        <f>"jingdian/"&amp;VLOOKUP(I1091,city!$D$4:$P$352,12,FALSE)&amp;"/"&amp;VLOOKUP(I1091,city!$D$4:$P$352,13,FALSE)&amp;"/tc/"&amp;H1091&amp;".jpg"</f>
        <v>jingdian/sichuan/dazhou/tc/1.jpg</v>
      </c>
      <c r="D1091" s="31">
        <v>46</v>
      </c>
      <c r="E1091" s="31" t="str">
        <f t="shared" si="92"/>
        <v>44,48,51,55,69</v>
      </c>
      <c r="F1091" s="2" t="str">
        <f>VLOOKUP(G1091,city!$A$4:$D$352,4,0)</f>
        <v>达州</v>
      </c>
      <c r="G1091" s="9">
        <f t="shared" si="95"/>
        <v>223</v>
      </c>
      <c r="H1091" s="9">
        <f>IF(VLOOKUP(G1090,city!$K$4:$M$352,3,0)&gt;H1090,H1090+1,1)</f>
        <v>1</v>
      </c>
      <c r="I1091" s="23" t="s">
        <v>505</v>
      </c>
      <c r="J1091" s="23">
        <f t="shared" si="96"/>
        <v>122301</v>
      </c>
      <c r="K1091" s="23">
        <f t="shared" si="93"/>
        <v>-1</v>
      </c>
    </row>
    <row r="1092" spans="1:11" x14ac:dyDescent="0.15">
      <c r="A1092" s="23">
        <f t="shared" si="94"/>
        <v>122302</v>
      </c>
      <c r="B1092" s="23" t="s">
        <v>9089</v>
      </c>
      <c r="C1092" s="23" t="str">
        <f>"jingdian/"&amp;VLOOKUP(I1092,city!$D$4:$P$352,12,FALSE)&amp;"/"&amp;VLOOKUP(I1092,city!$D$4:$P$352,13,FALSE)&amp;"/tc/"&amp;H1092&amp;".jpg"</f>
        <v>jingdian/sichuan/dazhou/tc/2.jpg</v>
      </c>
      <c r="D1092" s="31">
        <v>21</v>
      </c>
      <c r="E1092" s="31" t="str">
        <f t="shared" si="92"/>
        <v>20,22,23,25,32</v>
      </c>
      <c r="F1092" s="2" t="str">
        <f>VLOOKUP(G1092,city!$A$4:$D$352,4,0)</f>
        <v>达州</v>
      </c>
      <c r="G1092" s="9">
        <f t="shared" si="95"/>
        <v>223</v>
      </c>
      <c r="H1092" s="9">
        <f>IF(VLOOKUP(G1091,city!$K$4:$M$352,3,0)&gt;H1091,H1091+1,1)</f>
        <v>2</v>
      </c>
      <c r="I1092" s="23" t="s">
        <v>505</v>
      </c>
      <c r="J1092" s="23">
        <f t="shared" si="96"/>
        <v>122302</v>
      </c>
      <c r="K1092" s="23">
        <f t="shared" si="93"/>
        <v>-1</v>
      </c>
    </row>
    <row r="1093" spans="1:11" x14ac:dyDescent="0.15">
      <c r="A1093" s="23">
        <f t="shared" si="94"/>
        <v>122303</v>
      </c>
      <c r="B1093" s="23" t="s">
        <v>10854</v>
      </c>
      <c r="C1093" s="23" t="str">
        <f>"jingdian/"&amp;VLOOKUP(I1093,city!$D$4:$P$352,12,FALSE)&amp;"/"&amp;VLOOKUP(I1093,city!$D$4:$P$352,13,FALSE)&amp;"/tc/"&amp;H1093&amp;".jpg"</f>
        <v>jingdian/sichuan/dazhou/tc/3.jpg</v>
      </c>
      <c r="D1093" s="31">
        <v>15</v>
      </c>
      <c r="E1093" s="31" t="str">
        <f t="shared" ref="E1093:E1156" si="97">ROUND(D1093*0.95,0)&amp;","&amp;ROUND(D1093*1.05,0)&amp;","&amp;ROUND(D1093*1.1,0)&amp;","&amp;ROUND(D1093*IF(D1093&gt;1000,1.15,1.2),0)&amp;","&amp;ROUND(D1093*IF(D1093&gt;1000,1.3,1.5),0)</f>
        <v>14,16,17,18,23</v>
      </c>
      <c r="F1093" s="2" t="str">
        <f>VLOOKUP(G1093,city!$A$4:$D$352,4,0)</f>
        <v>达州</v>
      </c>
      <c r="G1093" s="9">
        <f t="shared" si="95"/>
        <v>223</v>
      </c>
      <c r="H1093" s="9">
        <f>IF(VLOOKUP(G1092,city!$K$4:$M$352,3,0)&gt;H1092,H1092+1,1)</f>
        <v>3</v>
      </c>
      <c r="I1093" s="23" t="s">
        <v>505</v>
      </c>
      <c r="J1093" s="23">
        <f t="shared" si="96"/>
        <v>122303</v>
      </c>
      <c r="K1093" s="23">
        <f t="shared" ref="K1093:K1156" si="98">IF(D1093&gt;1500,1,IF(D1093&gt;800,2,IF(D1093&gt;500,3,IF(D1093&gt;300,5,IF(D1093&gt;100,10,-1)))))</f>
        <v>-1</v>
      </c>
    </row>
    <row r="1094" spans="1:11" x14ac:dyDescent="0.15">
      <c r="A1094" s="23">
        <f t="shared" si="94"/>
        <v>122304</v>
      </c>
      <c r="B1094" s="23" t="s">
        <v>10855</v>
      </c>
      <c r="C1094" s="23" t="str">
        <f>"jingdian/"&amp;VLOOKUP(I1094,city!$D$4:$P$352,12,FALSE)&amp;"/"&amp;VLOOKUP(I1094,city!$D$4:$P$352,13,FALSE)&amp;"/tc/"&amp;H1094&amp;".jpg"</f>
        <v>jingdian/sichuan/dazhou/tc/4.jpg</v>
      </c>
      <c r="D1094" s="31">
        <v>108</v>
      </c>
      <c r="E1094" s="31" t="str">
        <f t="shared" si="97"/>
        <v>103,113,119,130,162</v>
      </c>
      <c r="F1094" s="2" t="str">
        <f>VLOOKUP(G1094,city!$A$4:$D$352,4,0)</f>
        <v>达州</v>
      </c>
      <c r="G1094" s="9">
        <f t="shared" si="95"/>
        <v>223</v>
      </c>
      <c r="H1094" s="9">
        <f>IF(VLOOKUP(G1093,city!$K$4:$M$352,3,0)&gt;H1093,H1093+1,1)</f>
        <v>4</v>
      </c>
      <c r="I1094" s="23" t="s">
        <v>505</v>
      </c>
      <c r="J1094" s="23">
        <f t="shared" si="96"/>
        <v>122304</v>
      </c>
      <c r="K1094" s="23">
        <f t="shared" si="98"/>
        <v>10</v>
      </c>
    </row>
    <row r="1095" spans="1:11" x14ac:dyDescent="0.15">
      <c r="A1095" s="23">
        <f t="shared" si="94"/>
        <v>122305</v>
      </c>
      <c r="B1095" s="23" t="s">
        <v>10856</v>
      </c>
      <c r="C1095" s="23" t="str">
        <f>"jingdian/"&amp;VLOOKUP(I1095,city!$D$4:$P$352,12,FALSE)&amp;"/"&amp;VLOOKUP(I1095,city!$D$4:$P$352,13,FALSE)&amp;"/tc/"&amp;H1095&amp;".jpg"</f>
        <v>jingdian/sichuan/dazhou/tc/5.jpg</v>
      </c>
      <c r="D1095" s="31">
        <v>15</v>
      </c>
      <c r="E1095" s="31" t="str">
        <f t="shared" si="97"/>
        <v>14,16,17,18,23</v>
      </c>
      <c r="F1095" s="2" t="str">
        <f>VLOOKUP(G1095,city!$A$4:$D$352,4,0)</f>
        <v>达州</v>
      </c>
      <c r="G1095" s="9">
        <f t="shared" si="95"/>
        <v>223</v>
      </c>
      <c r="H1095" s="9">
        <f>IF(VLOOKUP(G1094,city!$K$4:$M$352,3,0)&gt;H1094,H1094+1,1)</f>
        <v>5</v>
      </c>
      <c r="I1095" s="23" t="s">
        <v>505</v>
      </c>
      <c r="J1095" s="23">
        <f t="shared" si="96"/>
        <v>122305</v>
      </c>
      <c r="K1095" s="23">
        <f t="shared" si="98"/>
        <v>-1</v>
      </c>
    </row>
    <row r="1096" spans="1:11" x14ac:dyDescent="0.15">
      <c r="A1096" s="23">
        <f t="shared" si="94"/>
        <v>122401</v>
      </c>
      <c r="B1096" s="23" t="s">
        <v>9086</v>
      </c>
      <c r="C1096" s="23" t="str">
        <f>"jingdian/"&amp;VLOOKUP(I1096,city!$D$4:$P$352,12,FALSE)&amp;"/"&amp;VLOOKUP(I1096,city!$D$4:$P$352,13,FALSE)&amp;"/tc/"&amp;H1096&amp;".jpg"</f>
        <v>jingdian/sichuan/guangan/tc/1.jpg</v>
      </c>
      <c r="D1096" s="31">
        <v>19</v>
      </c>
      <c r="E1096" s="31" t="str">
        <f t="shared" si="97"/>
        <v>18,20,21,23,29</v>
      </c>
      <c r="F1096" s="2" t="str">
        <f>VLOOKUP(G1096,city!$A$4:$D$352,4,0)</f>
        <v>广安</v>
      </c>
      <c r="G1096" s="9">
        <f t="shared" si="95"/>
        <v>224</v>
      </c>
      <c r="H1096" s="9">
        <f>IF(VLOOKUP(G1095,city!$K$4:$M$352,3,0)&gt;H1095,H1095+1,1)</f>
        <v>1</v>
      </c>
      <c r="I1096" s="23" t="s">
        <v>507</v>
      </c>
      <c r="J1096" s="23">
        <f t="shared" si="96"/>
        <v>122401</v>
      </c>
      <c r="K1096" s="23">
        <f t="shared" si="98"/>
        <v>-1</v>
      </c>
    </row>
    <row r="1097" spans="1:11" x14ac:dyDescent="0.15">
      <c r="A1097" s="23">
        <f t="shared" si="94"/>
        <v>122402</v>
      </c>
      <c r="B1097" s="23" t="s">
        <v>10857</v>
      </c>
      <c r="C1097" s="23" t="str">
        <f>"jingdian/"&amp;VLOOKUP(I1097,city!$D$4:$P$352,12,FALSE)&amp;"/"&amp;VLOOKUP(I1097,city!$D$4:$P$352,13,FALSE)&amp;"/tc/"&amp;H1097&amp;".jpg"</f>
        <v>jingdian/sichuan/guangan/tc/2.jpg</v>
      </c>
      <c r="D1097" s="31">
        <v>11</v>
      </c>
      <c r="E1097" s="31" t="str">
        <f t="shared" si="97"/>
        <v>10,12,12,13,17</v>
      </c>
      <c r="F1097" s="2" t="str">
        <f>VLOOKUP(G1097,city!$A$4:$D$352,4,0)</f>
        <v>广安</v>
      </c>
      <c r="G1097" s="9">
        <f t="shared" si="95"/>
        <v>224</v>
      </c>
      <c r="H1097" s="9">
        <f>IF(VLOOKUP(G1096,city!$K$4:$M$352,3,0)&gt;H1096,H1096+1,1)</f>
        <v>2</v>
      </c>
      <c r="I1097" s="23" t="s">
        <v>507</v>
      </c>
      <c r="J1097" s="23">
        <f t="shared" si="96"/>
        <v>122402</v>
      </c>
      <c r="K1097" s="23">
        <f t="shared" si="98"/>
        <v>-1</v>
      </c>
    </row>
    <row r="1098" spans="1:11" x14ac:dyDescent="0.15">
      <c r="A1098" s="23">
        <f t="shared" si="94"/>
        <v>122403</v>
      </c>
      <c r="B1098" s="23" t="s">
        <v>9084</v>
      </c>
      <c r="C1098" s="23" t="str">
        <f>"jingdian/"&amp;VLOOKUP(I1098,city!$D$4:$P$352,12,FALSE)&amp;"/"&amp;VLOOKUP(I1098,city!$D$4:$P$352,13,FALSE)&amp;"/tc/"&amp;H1098&amp;".jpg"</f>
        <v>jingdian/sichuan/guangan/tc/3.jpg</v>
      </c>
      <c r="D1098" s="31">
        <v>25</v>
      </c>
      <c r="E1098" s="31" t="str">
        <f t="shared" si="97"/>
        <v>24,26,28,30,38</v>
      </c>
      <c r="F1098" s="2" t="str">
        <f>VLOOKUP(G1098,city!$A$4:$D$352,4,0)</f>
        <v>广安</v>
      </c>
      <c r="G1098" s="9">
        <f t="shared" si="95"/>
        <v>224</v>
      </c>
      <c r="H1098" s="9">
        <f>IF(VLOOKUP(G1097,city!$K$4:$M$352,3,0)&gt;H1097,H1097+1,1)</f>
        <v>3</v>
      </c>
      <c r="I1098" s="23" t="s">
        <v>507</v>
      </c>
      <c r="J1098" s="23">
        <f t="shared" si="96"/>
        <v>122403</v>
      </c>
      <c r="K1098" s="23">
        <f t="shared" si="98"/>
        <v>-1</v>
      </c>
    </row>
    <row r="1099" spans="1:11" x14ac:dyDescent="0.15">
      <c r="A1099" s="23">
        <f t="shared" si="94"/>
        <v>122404</v>
      </c>
      <c r="B1099" s="23" t="s">
        <v>10858</v>
      </c>
      <c r="C1099" s="23" t="str">
        <f>"jingdian/"&amp;VLOOKUP(I1099,city!$D$4:$P$352,12,FALSE)&amp;"/"&amp;VLOOKUP(I1099,city!$D$4:$P$352,13,FALSE)&amp;"/tc/"&amp;H1099&amp;".jpg"</f>
        <v>jingdian/sichuan/guangan/tc/4.jpg</v>
      </c>
      <c r="D1099" s="31">
        <v>37</v>
      </c>
      <c r="E1099" s="31" t="str">
        <f t="shared" si="97"/>
        <v>35,39,41,44,56</v>
      </c>
      <c r="F1099" s="2" t="str">
        <f>VLOOKUP(G1099,city!$A$4:$D$352,4,0)</f>
        <v>广安</v>
      </c>
      <c r="G1099" s="9">
        <f t="shared" si="95"/>
        <v>224</v>
      </c>
      <c r="H1099" s="9">
        <f>IF(VLOOKUP(G1098,city!$K$4:$M$352,3,0)&gt;H1098,H1098+1,1)</f>
        <v>4</v>
      </c>
      <c r="I1099" s="23" t="s">
        <v>507</v>
      </c>
      <c r="J1099" s="23">
        <f t="shared" si="96"/>
        <v>122404</v>
      </c>
      <c r="K1099" s="23">
        <f t="shared" si="98"/>
        <v>-1</v>
      </c>
    </row>
    <row r="1100" spans="1:11" x14ac:dyDescent="0.15">
      <c r="A1100" s="23">
        <f t="shared" si="94"/>
        <v>122405</v>
      </c>
      <c r="B1100" s="23" t="s">
        <v>10859</v>
      </c>
      <c r="C1100" s="23" t="str">
        <f>"jingdian/"&amp;VLOOKUP(I1100,city!$D$4:$P$352,12,FALSE)&amp;"/"&amp;VLOOKUP(I1100,city!$D$4:$P$352,13,FALSE)&amp;"/tc/"&amp;H1100&amp;".jpg"</f>
        <v>jingdian/sichuan/guangan/tc/5.jpg</v>
      </c>
      <c r="D1100" s="31">
        <v>4</v>
      </c>
      <c r="E1100" s="31" t="str">
        <f t="shared" si="97"/>
        <v>4,4,4,5,6</v>
      </c>
      <c r="F1100" s="2" t="str">
        <f>VLOOKUP(G1100,city!$A$4:$D$352,4,0)</f>
        <v>广安</v>
      </c>
      <c r="G1100" s="9">
        <f t="shared" si="95"/>
        <v>224</v>
      </c>
      <c r="H1100" s="9">
        <f>IF(VLOOKUP(G1099,city!$K$4:$M$352,3,0)&gt;H1099,H1099+1,1)</f>
        <v>5</v>
      </c>
      <c r="I1100" s="23" t="s">
        <v>507</v>
      </c>
      <c r="J1100" s="23">
        <f t="shared" si="96"/>
        <v>122405</v>
      </c>
      <c r="K1100" s="23">
        <f t="shared" si="98"/>
        <v>-1</v>
      </c>
    </row>
    <row r="1101" spans="1:11" x14ac:dyDescent="0.15">
      <c r="A1101" s="23">
        <f t="shared" si="94"/>
        <v>122501</v>
      </c>
      <c r="B1101" s="23" t="s">
        <v>10860</v>
      </c>
      <c r="C1101" s="23" t="str">
        <f>"jingdian/"&amp;VLOOKUP(I1101,city!$D$4:$P$352,12,FALSE)&amp;"/"&amp;VLOOKUP(I1101,city!$D$4:$P$352,13,FALSE)&amp;"/tc/"&amp;H1101&amp;".jpg"</f>
        <v>jingdian/sichuan/bazhong/tc/1.jpg</v>
      </c>
      <c r="D1101" s="31">
        <v>10</v>
      </c>
      <c r="E1101" s="31" t="str">
        <f t="shared" si="97"/>
        <v>10,11,11,12,15</v>
      </c>
      <c r="F1101" s="2" t="str">
        <f>VLOOKUP(G1101,city!$A$4:$D$352,4,0)</f>
        <v>巴中</v>
      </c>
      <c r="G1101" s="9">
        <f t="shared" si="95"/>
        <v>225</v>
      </c>
      <c r="H1101" s="9">
        <f>IF(VLOOKUP(G1100,city!$K$4:$M$352,3,0)&gt;H1100,H1100+1,1)</f>
        <v>1</v>
      </c>
      <c r="I1101" s="23" t="s">
        <v>509</v>
      </c>
      <c r="J1101" s="23">
        <f t="shared" si="96"/>
        <v>122501</v>
      </c>
      <c r="K1101" s="23">
        <f t="shared" si="98"/>
        <v>-1</v>
      </c>
    </row>
    <row r="1102" spans="1:11" x14ac:dyDescent="0.15">
      <c r="A1102" s="23">
        <f t="shared" si="94"/>
        <v>122502</v>
      </c>
      <c r="B1102" s="23" t="s">
        <v>10861</v>
      </c>
      <c r="C1102" s="23" t="str">
        <f>"jingdian/"&amp;VLOOKUP(I1102,city!$D$4:$P$352,12,FALSE)&amp;"/"&amp;VLOOKUP(I1102,city!$D$4:$P$352,13,FALSE)&amp;"/tc/"&amp;H1102&amp;".jpg"</f>
        <v>jingdian/sichuan/bazhong/tc/2.jpg</v>
      </c>
      <c r="D1102" s="31">
        <v>25</v>
      </c>
      <c r="E1102" s="31" t="str">
        <f t="shared" si="97"/>
        <v>24,26,28,30,38</v>
      </c>
      <c r="F1102" s="2" t="str">
        <f>VLOOKUP(G1102,city!$A$4:$D$352,4,0)</f>
        <v>巴中</v>
      </c>
      <c r="G1102" s="9">
        <f t="shared" si="95"/>
        <v>225</v>
      </c>
      <c r="H1102" s="9">
        <f>IF(VLOOKUP(G1101,city!$K$4:$M$352,3,0)&gt;H1101,H1101+1,1)</f>
        <v>2</v>
      </c>
      <c r="I1102" s="23" t="s">
        <v>509</v>
      </c>
      <c r="J1102" s="23">
        <f t="shared" si="96"/>
        <v>122502</v>
      </c>
      <c r="K1102" s="23">
        <f t="shared" si="98"/>
        <v>-1</v>
      </c>
    </row>
    <row r="1103" spans="1:11" x14ac:dyDescent="0.15">
      <c r="A1103" s="23">
        <f t="shared" si="94"/>
        <v>122503</v>
      </c>
      <c r="B1103" s="23" t="s">
        <v>9100</v>
      </c>
      <c r="C1103" s="23" t="str">
        <f>"jingdian/"&amp;VLOOKUP(I1103,city!$D$4:$P$352,12,FALSE)&amp;"/"&amp;VLOOKUP(I1103,city!$D$4:$P$352,13,FALSE)&amp;"/tc/"&amp;H1103&amp;".jpg"</f>
        <v>jingdian/sichuan/bazhong/tc/3.jpg</v>
      </c>
      <c r="D1103" s="31">
        <v>15</v>
      </c>
      <c r="E1103" s="31" t="str">
        <f t="shared" si="97"/>
        <v>14,16,17,18,23</v>
      </c>
      <c r="F1103" s="2" t="str">
        <f>VLOOKUP(G1103,city!$A$4:$D$352,4,0)</f>
        <v>巴中</v>
      </c>
      <c r="G1103" s="9">
        <f t="shared" si="95"/>
        <v>225</v>
      </c>
      <c r="H1103" s="9">
        <f>IF(VLOOKUP(G1102,city!$K$4:$M$352,3,0)&gt;H1102,H1102+1,1)</f>
        <v>3</v>
      </c>
      <c r="I1103" s="23" t="s">
        <v>509</v>
      </c>
      <c r="J1103" s="23">
        <f t="shared" si="96"/>
        <v>122503</v>
      </c>
      <c r="K1103" s="23">
        <f t="shared" si="98"/>
        <v>-1</v>
      </c>
    </row>
    <row r="1104" spans="1:11" x14ac:dyDescent="0.15">
      <c r="A1104" s="23">
        <f t="shared" si="94"/>
        <v>122504</v>
      </c>
      <c r="B1104" s="23" t="s">
        <v>10862</v>
      </c>
      <c r="C1104" s="23" t="str">
        <f>"jingdian/"&amp;VLOOKUP(I1104,city!$D$4:$P$352,12,FALSE)&amp;"/"&amp;VLOOKUP(I1104,city!$D$4:$P$352,13,FALSE)&amp;"/tc/"&amp;H1104&amp;".jpg"</f>
        <v>jingdian/sichuan/bazhong/tc/4.jpg</v>
      </c>
      <c r="D1104" s="31">
        <v>45</v>
      </c>
      <c r="E1104" s="31" t="str">
        <f t="shared" si="97"/>
        <v>43,47,50,54,68</v>
      </c>
      <c r="F1104" s="2" t="str">
        <f>VLOOKUP(G1104,city!$A$4:$D$352,4,0)</f>
        <v>巴中</v>
      </c>
      <c r="G1104" s="9">
        <f t="shared" si="95"/>
        <v>225</v>
      </c>
      <c r="H1104" s="9">
        <f>IF(VLOOKUP(G1103,city!$K$4:$M$352,3,0)&gt;H1103,H1103+1,1)</f>
        <v>4</v>
      </c>
      <c r="I1104" s="23" t="s">
        <v>509</v>
      </c>
      <c r="J1104" s="23">
        <f t="shared" si="96"/>
        <v>122504</v>
      </c>
      <c r="K1104" s="23">
        <f t="shared" si="98"/>
        <v>-1</v>
      </c>
    </row>
    <row r="1105" spans="1:11" x14ac:dyDescent="0.15">
      <c r="A1105" s="23">
        <f t="shared" si="94"/>
        <v>122505</v>
      </c>
      <c r="B1105" s="23" t="s">
        <v>10863</v>
      </c>
      <c r="C1105" s="23" t="str">
        <f>"jingdian/"&amp;VLOOKUP(I1105,city!$D$4:$P$352,12,FALSE)&amp;"/"&amp;VLOOKUP(I1105,city!$D$4:$P$352,13,FALSE)&amp;"/tc/"&amp;H1105&amp;".jpg"</f>
        <v>jingdian/sichuan/bazhong/tc/5.jpg</v>
      </c>
      <c r="D1105" s="31">
        <v>10</v>
      </c>
      <c r="E1105" s="31" t="str">
        <f t="shared" si="97"/>
        <v>10,11,11,12,15</v>
      </c>
      <c r="F1105" s="2" t="str">
        <f>VLOOKUP(G1105,city!$A$4:$D$352,4,0)</f>
        <v>巴中</v>
      </c>
      <c r="G1105" s="9">
        <f t="shared" si="95"/>
        <v>225</v>
      </c>
      <c r="H1105" s="9">
        <f>IF(VLOOKUP(G1104,city!$K$4:$M$352,3,0)&gt;H1104,H1104+1,1)</f>
        <v>5</v>
      </c>
      <c r="I1105" s="23" t="s">
        <v>509</v>
      </c>
      <c r="J1105" s="23">
        <f t="shared" si="96"/>
        <v>122505</v>
      </c>
      <c r="K1105" s="23">
        <f t="shared" si="98"/>
        <v>-1</v>
      </c>
    </row>
    <row r="1106" spans="1:11" x14ac:dyDescent="0.15">
      <c r="A1106" s="23">
        <f t="shared" si="94"/>
        <v>122601</v>
      </c>
      <c r="B1106" s="23" t="s">
        <v>9076</v>
      </c>
      <c r="C1106" s="23" t="str">
        <f>"jingdian/"&amp;VLOOKUP(I1106,city!$D$4:$P$352,12,FALSE)&amp;"/"&amp;VLOOKUP(I1106,city!$D$4:$P$352,13,FALSE)&amp;"/tc/"&amp;H1106&amp;".jpg"</f>
        <v>jingdian/sichuan/meishan/tc/1.jpg</v>
      </c>
      <c r="D1106" s="31">
        <v>24</v>
      </c>
      <c r="E1106" s="31" t="str">
        <f t="shared" si="97"/>
        <v>23,25,26,29,36</v>
      </c>
      <c r="F1106" s="2" t="str">
        <f>VLOOKUP(G1106,city!$A$4:$D$352,4,0)</f>
        <v>眉山</v>
      </c>
      <c r="G1106" s="9">
        <f t="shared" si="95"/>
        <v>226</v>
      </c>
      <c r="H1106" s="9">
        <f>IF(VLOOKUP(G1105,city!$K$4:$M$352,3,0)&gt;H1105,H1105+1,1)</f>
        <v>1</v>
      </c>
      <c r="I1106" s="23" t="s">
        <v>511</v>
      </c>
      <c r="J1106" s="23">
        <f t="shared" si="96"/>
        <v>122601</v>
      </c>
      <c r="K1106" s="23">
        <f t="shared" si="98"/>
        <v>-1</v>
      </c>
    </row>
    <row r="1107" spans="1:11" x14ac:dyDescent="0.15">
      <c r="A1107" s="23">
        <f t="shared" si="94"/>
        <v>122602</v>
      </c>
      <c r="B1107" s="23" t="s">
        <v>10864</v>
      </c>
      <c r="C1107" s="23" t="str">
        <f>"jingdian/"&amp;VLOOKUP(I1107,city!$D$4:$P$352,12,FALSE)&amp;"/"&amp;VLOOKUP(I1107,city!$D$4:$P$352,13,FALSE)&amp;"/tc/"&amp;H1107&amp;".jpg"</f>
        <v>jingdian/sichuan/meishan/tc/2.jpg</v>
      </c>
      <c r="D1107" s="31">
        <v>65</v>
      </c>
      <c r="E1107" s="31" t="str">
        <f t="shared" si="97"/>
        <v>62,68,72,78,98</v>
      </c>
      <c r="F1107" s="2" t="str">
        <f>VLOOKUP(G1107,city!$A$4:$D$352,4,0)</f>
        <v>眉山</v>
      </c>
      <c r="G1107" s="9">
        <f t="shared" si="95"/>
        <v>226</v>
      </c>
      <c r="H1107" s="9">
        <f>IF(VLOOKUP(G1106,city!$K$4:$M$352,3,0)&gt;H1106,H1106+1,1)</f>
        <v>2</v>
      </c>
      <c r="I1107" s="23" t="s">
        <v>511</v>
      </c>
      <c r="J1107" s="23">
        <f t="shared" si="96"/>
        <v>122602</v>
      </c>
      <c r="K1107" s="23">
        <f t="shared" si="98"/>
        <v>-1</v>
      </c>
    </row>
    <row r="1108" spans="1:11" x14ac:dyDescent="0.15">
      <c r="A1108" s="23">
        <f t="shared" si="94"/>
        <v>122603</v>
      </c>
      <c r="B1108" s="23" t="s">
        <v>10865</v>
      </c>
      <c r="C1108" s="23" t="str">
        <f>"jingdian/"&amp;VLOOKUP(I1108,city!$D$4:$P$352,12,FALSE)&amp;"/"&amp;VLOOKUP(I1108,city!$D$4:$P$352,13,FALSE)&amp;"/tc/"&amp;H1108&amp;".jpg"</f>
        <v>jingdian/sichuan/meishan/tc/3.jpg</v>
      </c>
      <c r="D1108" s="31">
        <v>19</v>
      </c>
      <c r="E1108" s="31" t="str">
        <f t="shared" si="97"/>
        <v>18,20,21,23,29</v>
      </c>
      <c r="F1108" s="2" t="str">
        <f>VLOOKUP(G1108,city!$A$4:$D$352,4,0)</f>
        <v>眉山</v>
      </c>
      <c r="G1108" s="9">
        <f t="shared" si="95"/>
        <v>226</v>
      </c>
      <c r="H1108" s="9">
        <f>IF(VLOOKUP(G1107,city!$K$4:$M$352,3,0)&gt;H1107,H1107+1,1)</f>
        <v>3</v>
      </c>
      <c r="I1108" s="23" t="s">
        <v>511</v>
      </c>
      <c r="J1108" s="23">
        <f t="shared" si="96"/>
        <v>122603</v>
      </c>
      <c r="K1108" s="23">
        <f t="shared" si="98"/>
        <v>-1</v>
      </c>
    </row>
    <row r="1109" spans="1:11" x14ac:dyDescent="0.15">
      <c r="A1109" s="23">
        <f t="shared" si="94"/>
        <v>122604</v>
      </c>
      <c r="B1109" s="23" t="s">
        <v>9078</v>
      </c>
      <c r="C1109" s="23" t="str">
        <f>"jingdian/"&amp;VLOOKUP(I1109,city!$D$4:$P$352,12,FALSE)&amp;"/"&amp;VLOOKUP(I1109,city!$D$4:$P$352,13,FALSE)&amp;"/tc/"&amp;H1109&amp;".jpg"</f>
        <v>jingdian/sichuan/meishan/tc/4.jpg</v>
      </c>
      <c r="D1109" s="31">
        <v>17</v>
      </c>
      <c r="E1109" s="31" t="str">
        <f t="shared" si="97"/>
        <v>16,18,19,20,26</v>
      </c>
      <c r="F1109" s="2" t="str">
        <f>VLOOKUP(G1109,city!$A$4:$D$352,4,0)</f>
        <v>眉山</v>
      </c>
      <c r="G1109" s="9">
        <f t="shared" si="95"/>
        <v>226</v>
      </c>
      <c r="H1109" s="9">
        <f>IF(VLOOKUP(G1108,city!$K$4:$M$352,3,0)&gt;H1108,H1108+1,1)</f>
        <v>4</v>
      </c>
      <c r="I1109" s="23" t="s">
        <v>511</v>
      </c>
      <c r="J1109" s="23">
        <f t="shared" si="96"/>
        <v>122604</v>
      </c>
      <c r="K1109" s="23">
        <f t="shared" si="98"/>
        <v>-1</v>
      </c>
    </row>
    <row r="1110" spans="1:11" x14ac:dyDescent="0.15">
      <c r="A1110" s="23">
        <f t="shared" si="94"/>
        <v>122605</v>
      </c>
      <c r="B1110" s="23" t="s">
        <v>10866</v>
      </c>
      <c r="C1110" s="23" t="str">
        <f>"jingdian/"&amp;VLOOKUP(I1110,city!$D$4:$P$352,12,FALSE)&amp;"/"&amp;VLOOKUP(I1110,city!$D$4:$P$352,13,FALSE)&amp;"/tc/"&amp;H1110&amp;".jpg"</f>
        <v>jingdian/sichuan/meishan/tc/5.jpg</v>
      </c>
      <c r="D1110" s="31">
        <v>15</v>
      </c>
      <c r="E1110" s="31" t="str">
        <f t="shared" si="97"/>
        <v>14,16,17,18,23</v>
      </c>
      <c r="F1110" s="2" t="str">
        <f>VLOOKUP(G1110,city!$A$4:$D$352,4,0)</f>
        <v>眉山</v>
      </c>
      <c r="G1110" s="9">
        <f t="shared" si="95"/>
        <v>226</v>
      </c>
      <c r="H1110" s="9">
        <f>IF(VLOOKUP(G1109,city!$K$4:$M$352,3,0)&gt;H1109,H1109+1,1)</f>
        <v>5</v>
      </c>
      <c r="I1110" s="23" t="s">
        <v>511</v>
      </c>
      <c r="J1110" s="23">
        <f t="shared" si="96"/>
        <v>122605</v>
      </c>
      <c r="K1110" s="23">
        <f t="shared" si="98"/>
        <v>-1</v>
      </c>
    </row>
    <row r="1111" spans="1:11" x14ac:dyDescent="0.15">
      <c r="A1111" s="23">
        <f t="shared" si="94"/>
        <v>122701</v>
      </c>
      <c r="B1111" s="23" t="s">
        <v>10867</v>
      </c>
      <c r="C1111" s="23" t="str">
        <f>"jingdian/"&amp;VLOOKUP(I1111,city!$D$4:$P$352,12,FALSE)&amp;"/"&amp;VLOOKUP(I1111,city!$D$4:$P$352,13,FALSE)&amp;"/tc/"&amp;H1111&amp;".jpg"</f>
        <v>jingdian/sichuan/aba/tc/1.jpg</v>
      </c>
      <c r="D1111" s="31">
        <v>35</v>
      </c>
      <c r="E1111" s="31" t="str">
        <f t="shared" si="97"/>
        <v>33,37,39,42,53</v>
      </c>
      <c r="F1111" s="2" t="str">
        <f>VLOOKUP(G1111,city!$A$4:$D$352,4,0)</f>
        <v>阿坝</v>
      </c>
      <c r="G1111" s="9">
        <f t="shared" si="95"/>
        <v>227</v>
      </c>
      <c r="H1111" s="9">
        <f>IF(VLOOKUP(G1110,city!$K$4:$M$352,3,0)&gt;H1110,H1110+1,1)</f>
        <v>1</v>
      </c>
      <c r="I1111" s="23" t="s">
        <v>513</v>
      </c>
      <c r="J1111" s="23">
        <f t="shared" si="96"/>
        <v>122701</v>
      </c>
      <c r="K1111" s="23">
        <f t="shared" si="98"/>
        <v>-1</v>
      </c>
    </row>
    <row r="1112" spans="1:11" x14ac:dyDescent="0.15">
      <c r="A1112" s="23">
        <f t="shared" si="94"/>
        <v>122702</v>
      </c>
      <c r="B1112" s="23" t="s">
        <v>10868</v>
      </c>
      <c r="C1112" s="23" t="str">
        <f>"jingdian/"&amp;VLOOKUP(I1112,city!$D$4:$P$352,12,FALSE)&amp;"/"&amp;VLOOKUP(I1112,city!$D$4:$P$352,13,FALSE)&amp;"/tc/"&amp;H1112&amp;".jpg"</f>
        <v>jingdian/sichuan/aba/tc/2.jpg</v>
      </c>
      <c r="D1112" s="31">
        <v>48</v>
      </c>
      <c r="E1112" s="31" t="str">
        <f t="shared" si="97"/>
        <v>46,50,53,58,72</v>
      </c>
      <c r="F1112" s="2" t="str">
        <f>VLOOKUP(G1112,city!$A$4:$D$352,4,0)</f>
        <v>阿坝</v>
      </c>
      <c r="G1112" s="9">
        <f t="shared" si="95"/>
        <v>227</v>
      </c>
      <c r="H1112" s="9">
        <f>IF(VLOOKUP(G1111,city!$K$4:$M$352,3,0)&gt;H1111,H1111+1,1)</f>
        <v>2</v>
      </c>
      <c r="I1112" s="23" t="s">
        <v>513</v>
      </c>
      <c r="J1112" s="23">
        <f t="shared" si="96"/>
        <v>122702</v>
      </c>
      <c r="K1112" s="23">
        <f t="shared" si="98"/>
        <v>-1</v>
      </c>
    </row>
    <row r="1113" spans="1:11" x14ac:dyDescent="0.15">
      <c r="A1113" s="23">
        <f t="shared" si="94"/>
        <v>122703</v>
      </c>
      <c r="B1113" s="23" t="s">
        <v>9838</v>
      </c>
      <c r="C1113" s="23" t="str">
        <f>"jingdian/"&amp;VLOOKUP(I1113,city!$D$4:$P$352,12,FALSE)&amp;"/"&amp;VLOOKUP(I1113,city!$D$4:$P$352,13,FALSE)&amp;"/tc/"&amp;H1113&amp;".jpg"</f>
        <v>jingdian/sichuan/aba/tc/3.jpg</v>
      </c>
      <c r="D1113" s="31">
        <v>13</v>
      </c>
      <c r="E1113" s="31" t="str">
        <f t="shared" si="97"/>
        <v>12,14,14,16,20</v>
      </c>
      <c r="F1113" s="2" t="str">
        <f>VLOOKUP(G1113,city!$A$4:$D$352,4,0)</f>
        <v>阿坝</v>
      </c>
      <c r="G1113" s="9">
        <f t="shared" si="95"/>
        <v>227</v>
      </c>
      <c r="H1113" s="9">
        <f>IF(VLOOKUP(G1112,city!$K$4:$M$352,3,0)&gt;H1112,H1112+1,1)</f>
        <v>3</v>
      </c>
      <c r="I1113" s="23" t="s">
        <v>513</v>
      </c>
      <c r="J1113" s="23">
        <f t="shared" si="96"/>
        <v>122703</v>
      </c>
      <c r="K1113" s="23">
        <f t="shared" si="98"/>
        <v>-1</v>
      </c>
    </row>
    <row r="1114" spans="1:11" x14ac:dyDescent="0.15">
      <c r="A1114" s="23">
        <f t="shared" si="94"/>
        <v>122704</v>
      </c>
      <c r="B1114" s="23" t="s">
        <v>10869</v>
      </c>
      <c r="C1114" s="23" t="str">
        <f>"jingdian/"&amp;VLOOKUP(I1114,city!$D$4:$P$352,12,FALSE)&amp;"/"&amp;VLOOKUP(I1114,city!$D$4:$P$352,13,FALSE)&amp;"/tc/"&amp;H1114&amp;".jpg"</f>
        <v>jingdian/sichuan/aba/tc/4.jpg</v>
      </c>
      <c r="D1114" s="31">
        <v>99</v>
      </c>
      <c r="E1114" s="31" t="str">
        <f t="shared" si="97"/>
        <v>94,104,109,119,149</v>
      </c>
      <c r="F1114" s="2" t="str">
        <f>VLOOKUP(G1114,city!$A$4:$D$352,4,0)</f>
        <v>阿坝</v>
      </c>
      <c r="G1114" s="9">
        <f t="shared" si="95"/>
        <v>227</v>
      </c>
      <c r="H1114" s="9">
        <f>IF(VLOOKUP(G1113,city!$K$4:$M$352,3,0)&gt;H1113,H1113+1,1)</f>
        <v>4</v>
      </c>
      <c r="I1114" s="23" t="s">
        <v>513</v>
      </c>
      <c r="J1114" s="23">
        <f t="shared" si="96"/>
        <v>122704</v>
      </c>
      <c r="K1114" s="23">
        <f t="shared" si="98"/>
        <v>-1</v>
      </c>
    </row>
    <row r="1115" spans="1:11" x14ac:dyDescent="0.15">
      <c r="A1115" s="23">
        <f t="shared" si="94"/>
        <v>122705</v>
      </c>
      <c r="B1115" s="23" t="s">
        <v>9114</v>
      </c>
      <c r="C1115" s="23" t="str">
        <f>"jingdian/"&amp;VLOOKUP(I1115,city!$D$4:$P$352,12,FALSE)&amp;"/"&amp;VLOOKUP(I1115,city!$D$4:$P$352,13,FALSE)&amp;"/tc/"&amp;H1115&amp;".jpg"</f>
        <v>jingdian/sichuan/aba/tc/5.jpg</v>
      </c>
      <c r="D1115" s="31">
        <v>28</v>
      </c>
      <c r="E1115" s="31" t="str">
        <f t="shared" si="97"/>
        <v>27,29,31,34,42</v>
      </c>
      <c r="F1115" s="2" t="str">
        <f>VLOOKUP(G1115,city!$A$4:$D$352,4,0)</f>
        <v>阿坝</v>
      </c>
      <c r="G1115" s="9">
        <f t="shared" si="95"/>
        <v>227</v>
      </c>
      <c r="H1115" s="9">
        <f>IF(VLOOKUP(G1114,city!$K$4:$M$352,3,0)&gt;H1114,H1114+1,1)</f>
        <v>5</v>
      </c>
      <c r="I1115" s="23" t="s">
        <v>513</v>
      </c>
      <c r="J1115" s="23">
        <f t="shared" si="96"/>
        <v>122705</v>
      </c>
      <c r="K1115" s="23">
        <f t="shared" si="98"/>
        <v>-1</v>
      </c>
    </row>
    <row r="1116" spans="1:11" x14ac:dyDescent="0.15">
      <c r="A1116" s="23">
        <f t="shared" si="94"/>
        <v>122801</v>
      </c>
      <c r="B1116" s="23" t="s">
        <v>10870</v>
      </c>
      <c r="C1116" s="23" t="str">
        <f>"jingdian/"&amp;VLOOKUP(I1116,city!$D$4:$P$352,12,FALSE)&amp;"/"&amp;VLOOKUP(I1116,city!$D$4:$P$352,13,FALSE)&amp;"/tc/"&amp;H1116&amp;".jpg"</f>
        <v>jingdian/sichuan/ganzi/tc/1.jpg</v>
      </c>
      <c r="D1116" s="31">
        <v>9</v>
      </c>
      <c r="E1116" s="31" t="str">
        <f t="shared" si="97"/>
        <v>9,9,10,11,14</v>
      </c>
      <c r="F1116" s="2" t="str">
        <f>VLOOKUP(G1116,city!$A$4:$D$352,4,0)</f>
        <v>甘孜</v>
      </c>
      <c r="G1116" s="9">
        <f t="shared" si="95"/>
        <v>228</v>
      </c>
      <c r="H1116" s="9">
        <f>IF(VLOOKUP(G1115,city!$K$4:$M$352,3,0)&gt;H1115,H1115+1,1)</f>
        <v>1</v>
      </c>
      <c r="I1116" s="23" t="s">
        <v>515</v>
      </c>
      <c r="J1116" s="23">
        <f t="shared" si="96"/>
        <v>122801</v>
      </c>
      <c r="K1116" s="23">
        <f t="shared" si="98"/>
        <v>-1</v>
      </c>
    </row>
    <row r="1117" spans="1:11" x14ac:dyDescent="0.15">
      <c r="A1117" s="23">
        <f t="shared" si="94"/>
        <v>122802</v>
      </c>
      <c r="B1117" s="23" t="s">
        <v>9111</v>
      </c>
      <c r="C1117" s="23" t="str">
        <f>"jingdian/"&amp;VLOOKUP(I1117,city!$D$4:$P$352,12,FALSE)&amp;"/"&amp;VLOOKUP(I1117,city!$D$4:$P$352,13,FALSE)&amp;"/tc/"&amp;H1117&amp;".jpg"</f>
        <v>jingdian/sichuan/ganzi/tc/2.jpg</v>
      </c>
      <c r="D1117" s="31">
        <v>9</v>
      </c>
      <c r="E1117" s="31" t="str">
        <f t="shared" si="97"/>
        <v>9,9,10,11,14</v>
      </c>
      <c r="F1117" s="2" t="str">
        <f>VLOOKUP(G1117,city!$A$4:$D$352,4,0)</f>
        <v>甘孜</v>
      </c>
      <c r="G1117" s="9">
        <f t="shared" si="95"/>
        <v>228</v>
      </c>
      <c r="H1117" s="9">
        <f>IF(VLOOKUP(G1116,city!$K$4:$M$352,3,0)&gt;H1116,H1116+1,1)</f>
        <v>2</v>
      </c>
      <c r="I1117" s="23" t="s">
        <v>515</v>
      </c>
      <c r="J1117" s="23">
        <f t="shared" si="96"/>
        <v>122802</v>
      </c>
      <c r="K1117" s="23">
        <f t="shared" si="98"/>
        <v>-1</v>
      </c>
    </row>
    <row r="1118" spans="1:11" x14ac:dyDescent="0.15">
      <c r="A1118" s="23">
        <f t="shared" si="94"/>
        <v>122803</v>
      </c>
      <c r="B1118" s="23" t="s">
        <v>9109</v>
      </c>
      <c r="C1118" s="23" t="str">
        <f>"jingdian/"&amp;VLOOKUP(I1118,city!$D$4:$P$352,12,FALSE)&amp;"/"&amp;VLOOKUP(I1118,city!$D$4:$P$352,13,FALSE)&amp;"/tc/"&amp;H1118&amp;".jpg"</f>
        <v>jingdian/sichuan/ganzi/tc/3.jpg</v>
      </c>
      <c r="D1118" s="31">
        <v>20</v>
      </c>
      <c r="E1118" s="31" t="str">
        <f t="shared" si="97"/>
        <v>19,21,22,24,30</v>
      </c>
      <c r="F1118" s="2" t="str">
        <f>VLOOKUP(G1118,city!$A$4:$D$352,4,0)</f>
        <v>甘孜</v>
      </c>
      <c r="G1118" s="9">
        <f t="shared" si="95"/>
        <v>228</v>
      </c>
      <c r="H1118" s="9">
        <f>IF(VLOOKUP(G1117,city!$K$4:$M$352,3,0)&gt;H1117,H1117+1,1)</f>
        <v>3</v>
      </c>
      <c r="I1118" s="23" t="s">
        <v>515</v>
      </c>
      <c r="J1118" s="23">
        <f t="shared" si="96"/>
        <v>122803</v>
      </c>
      <c r="K1118" s="23">
        <f t="shared" si="98"/>
        <v>-1</v>
      </c>
    </row>
    <row r="1119" spans="1:11" x14ac:dyDescent="0.15">
      <c r="A1119" s="23">
        <f t="shared" si="94"/>
        <v>122804</v>
      </c>
      <c r="B1119" s="23" t="s">
        <v>10871</v>
      </c>
      <c r="C1119" s="23" t="str">
        <f>"jingdian/"&amp;VLOOKUP(I1119,city!$D$4:$P$352,12,FALSE)&amp;"/"&amp;VLOOKUP(I1119,city!$D$4:$P$352,13,FALSE)&amp;"/tc/"&amp;H1119&amp;".jpg"</f>
        <v>jingdian/sichuan/ganzi/tc/4.jpg</v>
      </c>
      <c r="D1119" s="31">
        <v>98</v>
      </c>
      <c r="E1119" s="31" t="str">
        <f t="shared" si="97"/>
        <v>93,103,108,118,147</v>
      </c>
      <c r="F1119" s="2" t="str">
        <f>VLOOKUP(G1119,city!$A$4:$D$352,4,0)</f>
        <v>甘孜</v>
      </c>
      <c r="G1119" s="9">
        <f t="shared" si="95"/>
        <v>228</v>
      </c>
      <c r="H1119" s="9">
        <f>IF(VLOOKUP(G1118,city!$K$4:$M$352,3,0)&gt;H1118,H1118+1,1)</f>
        <v>4</v>
      </c>
      <c r="I1119" s="23" t="s">
        <v>515</v>
      </c>
      <c r="J1119" s="23">
        <f t="shared" si="96"/>
        <v>122804</v>
      </c>
      <c r="K1119" s="23">
        <f t="shared" si="98"/>
        <v>-1</v>
      </c>
    </row>
    <row r="1120" spans="1:11" x14ac:dyDescent="0.15">
      <c r="A1120" s="23">
        <f t="shared" si="94"/>
        <v>122805</v>
      </c>
      <c r="B1120" s="23" t="s">
        <v>10872</v>
      </c>
      <c r="C1120" s="23" t="str">
        <f>"jingdian/"&amp;VLOOKUP(I1120,city!$D$4:$P$352,12,FALSE)&amp;"/"&amp;VLOOKUP(I1120,city!$D$4:$P$352,13,FALSE)&amp;"/tc/"&amp;H1120&amp;".jpg"</f>
        <v>jingdian/sichuan/ganzi/tc/5.jpg</v>
      </c>
      <c r="D1120" s="31">
        <v>16</v>
      </c>
      <c r="E1120" s="31" t="str">
        <f t="shared" si="97"/>
        <v>15,17,18,19,24</v>
      </c>
      <c r="F1120" s="2" t="str">
        <f>VLOOKUP(G1120,city!$A$4:$D$352,4,0)</f>
        <v>甘孜</v>
      </c>
      <c r="G1120" s="9">
        <f t="shared" si="95"/>
        <v>228</v>
      </c>
      <c r="H1120" s="9">
        <f>IF(VLOOKUP(G1119,city!$K$4:$M$352,3,0)&gt;H1119,H1119+1,1)</f>
        <v>5</v>
      </c>
      <c r="I1120" s="23" t="s">
        <v>515</v>
      </c>
      <c r="J1120" s="23">
        <f t="shared" si="96"/>
        <v>122805</v>
      </c>
      <c r="K1120" s="23">
        <f t="shared" si="98"/>
        <v>-1</v>
      </c>
    </row>
    <row r="1121" spans="1:11" x14ac:dyDescent="0.15">
      <c r="A1121" s="23">
        <f t="shared" si="94"/>
        <v>122901</v>
      </c>
      <c r="B1121" s="23" t="s">
        <v>9118</v>
      </c>
      <c r="C1121" s="23" t="str">
        <f>"jingdian/"&amp;VLOOKUP(I1121,city!$D$4:$P$352,12,FALSE)&amp;"/"&amp;VLOOKUP(I1121,city!$D$4:$P$352,13,FALSE)&amp;"/tc/"&amp;H1121&amp;".jpg"</f>
        <v>jingdian/sichuan/liangshan/tc/1.jpg</v>
      </c>
      <c r="D1121" s="31">
        <v>30</v>
      </c>
      <c r="E1121" s="31" t="str">
        <f t="shared" si="97"/>
        <v>29,32,33,36,45</v>
      </c>
      <c r="F1121" s="2" t="str">
        <f>VLOOKUP(G1121,city!$A$4:$D$352,4,0)</f>
        <v>凉山</v>
      </c>
      <c r="G1121" s="9">
        <f t="shared" si="95"/>
        <v>229</v>
      </c>
      <c r="H1121" s="9">
        <f>IF(VLOOKUP(G1120,city!$K$4:$M$352,3,0)&gt;H1120,H1120+1,1)</f>
        <v>1</v>
      </c>
      <c r="I1121" s="23" t="s">
        <v>517</v>
      </c>
      <c r="J1121" s="23">
        <f t="shared" si="96"/>
        <v>122901</v>
      </c>
      <c r="K1121" s="23">
        <f t="shared" si="98"/>
        <v>-1</v>
      </c>
    </row>
    <row r="1122" spans="1:11" x14ac:dyDescent="0.15">
      <c r="A1122" s="23">
        <f t="shared" si="94"/>
        <v>122902</v>
      </c>
      <c r="B1122" s="23" t="s">
        <v>10873</v>
      </c>
      <c r="C1122" s="23" t="str">
        <f>"jingdian/"&amp;VLOOKUP(I1122,city!$D$4:$P$352,12,FALSE)&amp;"/"&amp;VLOOKUP(I1122,city!$D$4:$P$352,13,FALSE)&amp;"/tc/"&amp;H1122&amp;".jpg"</f>
        <v>jingdian/sichuan/liangshan/tc/2.jpg</v>
      </c>
      <c r="D1122" s="31">
        <v>15</v>
      </c>
      <c r="E1122" s="31" t="str">
        <f t="shared" si="97"/>
        <v>14,16,17,18,23</v>
      </c>
      <c r="F1122" s="2" t="str">
        <f>VLOOKUP(G1122,city!$A$4:$D$352,4,0)</f>
        <v>凉山</v>
      </c>
      <c r="G1122" s="9">
        <f t="shared" si="95"/>
        <v>229</v>
      </c>
      <c r="H1122" s="9">
        <f>IF(VLOOKUP(G1121,city!$K$4:$M$352,3,0)&gt;H1121,H1121+1,1)</f>
        <v>2</v>
      </c>
      <c r="I1122" s="23" t="s">
        <v>517</v>
      </c>
      <c r="J1122" s="23">
        <f t="shared" si="96"/>
        <v>122902</v>
      </c>
      <c r="K1122" s="23">
        <f t="shared" si="98"/>
        <v>-1</v>
      </c>
    </row>
    <row r="1123" spans="1:11" x14ac:dyDescent="0.15">
      <c r="A1123" s="23">
        <f t="shared" si="94"/>
        <v>122903</v>
      </c>
      <c r="B1123" s="23" t="s">
        <v>10874</v>
      </c>
      <c r="C1123" s="23" t="str">
        <f>"jingdian/"&amp;VLOOKUP(I1123,city!$D$4:$P$352,12,FALSE)&amp;"/"&amp;VLOOKUP(I1123,city!$D$4:$P$352,13,FALSE)&amp;"/tc/"&amp;H1123&amp;".jpg"</f>
        <v>jingdian/sichuan/liangshan/tc/3.jpg</v>
      </c>
      <c r="D1123" s="31">
        <v>138</v>
      </c>
      <c r="E1123" s="31" t="str">
        <f t="shared" si="97"/>
        <v>131,145,152,166,207</v>
      </c>
      <c r="F1123" s="2" t="str">
        <f>VLOOKUP(G1123,city!$A$4:$D$352,4,0)</f>
        <v>凉山</v>
      </c>
      <c r="G1123" s="9">
        <f t="shared" si="95"/>
        <v>229</v>
      </c>
      <c r="H1123" s="9">
        <f>IF(VLOOKUP(G1122,city!$K$4:$M$352,3,0)&gt;H1122,H1122+1,1)</f>
        <v>3</v>
      </c>
      <c r="I1123" s="23" t="s">
        <v>517</v>
      </c>
      <c r="J1123" s="23">
        <f t="shared" si="96"/>
        <v>122903</v>
      </c>
      <c r="K1123" s="23">
        <f t="shared" si="98"/>
        <v>10</v>
      </c>
    </row>
    <row r="1124" spans="1:11" x14ac:dyDescent="0.15">
      <c r="A1124" s="23">
        <f t="shared" si="94"/>
        <v>122904</v>
      </c>
      <c r="B1124" s="23" t="s">
        <v>9120</v>
      </c>
      <c r="C1124" s="23" t="str">
        <f>"jingdian/"&amp;VLOOKUP(I1124,city!$D$4:$P$352,12,FALSE)&amp;"/"&amp;VLOOKUP(I1124,city!$D$4:$P$352,13,FALSE)&amp;"/tc/"&amp;H1124&amp;".jpg"</f>
        <v>jingdian/sichuan/liangshan/tc/4.jpg</v>
      </c>
      <c r="D1124" s="31">
        <v>65</v>
      </c>
      <c r="E1124" s="31" t="str">
        <f t="shared" si="97"/>
        <v>62,68,72,78,98</v>
      </c>
      <c r="F1124" s="2" t="str">
        <f>VLOOKUP(G1124,city!$A$4:$D$352,4,0)</f>
        <v>凉山</v>
      </c>
      <c r="G1124" s="9">
        <f t="shared" si="95"/>
        <v>229</v>
      </c>
      <c r="H1124" s="9">
        <f>IF(VLOOKUP(G1123,city!$K$4:$M$352,3,0)&gt;H1123,H1123+1,1)</f>
        <v>4</v>
      </c>
      <c r="I1124" s="23" t="s">
        <v>517</v>
      </c>
      <c r="J1124" s="23">
        <f t="shared" si="96"/>
        <v>122904</v>
      </c>
      <c r="K1124" s="23">
        <f t="shared" si="98"/>
        <v>-1</v>
      </c>
    </row>
    <row r="1125" spans="1:11" x14ac:dyDescent="0.15">
      <c r="A1125" s="23">
        <f t="shared" si="94"/>
        <v>122905</v>
      </c>
      <c r="B1125" s="23" t="s">
        <v>10875</v>
      </c>
      <c r="C1125" s="23" t="str">
        <f>"jingdian/"&amp;VLOOKUP(I1125,city!$D$4:$P$352,12,FALSE)&amp;"/"&amp;VLOOKUP(I1125,city!$D$4:$P$352,13,FALSE)&amp;"/tc/"&amp;H1125&amp;".jpg"</f>
        <v>jingdian/sichuan/liangshan/tc/5.jpg</v>
      </c>
      <c r="D1125" s="31">
        <v>21</v>
      </c>
      <c r="E1125" s="31" t="str">
        <f t="shared" si="97"/>
        <v>20,22,23,25,32</v>
      </c>
      <c r="F1125" s="2" t="str">
        <f>VLOOKUP(G1125,city!$A$4:$D$352,4,0)</f>
        <v>凉山</v>
      </c>
      <c r="G1125" s="9">
        <f t="shared" si="95"/>
        <v>229</v>
      </c>
      <c r="H1125" s="9">
        <f>IF(VLOOKUP(G1124,city!$K$4:$M$352,3,0)&gt;H1124,H1124+1,1)</f>
        <v>5</v>
      </c>
      <c r="I1125" s="23" t="s">
        <v>517</v>
      </c>
      <c r="J1125" s="23">
        <f t="shared" si="96"/>
        <v>122905</v>
      </c>
      <c r="K1125" s="23">
        <f t="shared" si="98"/>
        <v>-1</v>
      </c>
    </row>
    <row r="1126" spans="1:11" x14ac:dyDescent="0.15">
      <c r="A1126" s="23">
        <f t="shared" si="94"/>
        <v>123001</v>
      </c>
      <c r="B1126" s="23" t="s">
        <v>10876</v>
      </c>
      <c r="C1126" s="23" t="str">
        <f>"jingdian/"&amp;VLOOKUP(I1126,city!$D$4:$P$352,12,FALSE)&amp;"/"&amp;VLOOKUP(I1126,city!$D$4:$P$352,13,FALSE)&amp;"/tc/"&amp;H1126&amp;".jpg"</f>
        <v>jingdian/guizhou/guiyang/tc/1.jpg</v>
      </c>
      <c r="D1126" s="31">
        <v>4</v>
      </c>
      <c r="E1126" s="31" t="str">
        <f t="shared" si="97"/>
        <v>4,4,4,5,6</v>
      </c>
      <c r="F1126" s="2" t="str">
        <f>VLOOKUP(G1126,city!$A$4:$D$352,4,0)</f>
        <v>贵阳</v>
      </c>
      <c r="G1126" s="9">
        <f t="shared" si="95"/>
        <v>230</v>
      </c>
      <c r="H1126" s="9">
        <f>IF(VLOOKUP(G1125,city!$K$4:$M$352,3,0)&gt;H1125,H1125+1,1)</f>
        <v>1</v>
      </c>
      <c r="I1126" s="23" t="s">
        <v>520</v>
      </c>
      <c r="J1126" s="23">
        <f t="shared" si="96"/>
        <v>123001</v>
      </c>
      <c r="K1126" s="23">
        <f t="shared" si="98"/>
        <v>-1</v>
      </c>
    </row>
    <row r="1127" spans="1:11" x14ac:dyDescent="0.15">
      <c r="A1127" s="23">
        <f t="shared" si="94"/>
        <v>123002</v>
      </c>
      <c r="B1127" s="23" t="s">
        <v>8972</v>
      </c>
      <c r="C1127" s="23" t="str">
        <f>"jingdian/"&amp;VLOOKUP(I1127,city!$D$4:$P$352,12,FALSE)&amp;"/"&amp;VLOOKUP(I1127,city!$D$4:$P$352,13,FALSE)&amp;"/tc/"&amp;H1127&amp;".jpg"</f>
        <v>jingdian/guizhou/guiyang/tc/2.jpg</v>
      </c>
      <c r="D1127" s="31">
        <v>11</v>
      </c>
      <c r="E1127" s="31" t="str">
        <f t="shared" si="97"/>
        <v>10,12,12,13,17</v>
      </c>
      <c r="F1127" s="2" t="str">
        <f>VLOOKUP(G1127,city!$A$4:$D$352,4,0)</f>
        <v>贵阳</v>
      </c>
      <c r="G1127" s="9">
        <f t="shared" si="95"/>
        <v>230</v>
      </c>
      <c r="H1127" s="9">
        <f>IF(VLOOKUP(G1126,city!$K$4:$M$352,3,0)&gt;H1126,H1126+1,1)</f>
        <v>2</v>
      </c>
      <c r="I1127" s="23" t="s">
        <v>520</v>
      </c>
      <c r="J1127" s="23">
        <f t="shared" si="96"/>
        <v>123002</v>
      </c>
      <c r="K1127" s="23">
        <f t="shared" si="98"/>
        <v>-1</v>
      </c>
    </row>
    <row r="1128" spans="1:11" x14ac:dyDescent="0.15">
      <c r="A1128" s="23">
        <f t="shared" si="94"/>
        <v>123003</v>
      </c>
      <c r="B1128" s="23" t="s">
        <v>10877</v>
      </c>
      <c r="C1128" s="23" t="str">
        <f>"jingdian/"&amp;VLOOKUP(I1128,city!$D$4:$P$352,12,FALSE)&amp;"/"&amp;VLOOKUP(I1128,city!$D$4:$P$352,13,FALSE)&amp;"/tc/"&amp;H1128&amp;".jpg"</f>
        <v>jingdian/guizhou/guiyang/tc/3.jpg</v>
      </c>
      <c r="D1128" s="31">
        <v>20</v>
      </c>
      <c r="E1128" s="31" t="str">
        <f t="shared" si="97"/>
        <v>19,21,22,24,30</v>
      </c>
      <c r="F1128" s="2" t="str">
        <f>VLOOKUP(G1128,city!$A$4:$D$352,4,0)</f>
        <v>贵阳</v>
      </c>
      <c r="G1128" s="9">
        <f t="shared" si="95"/>
        <v>230</v>
      </c>
      <c r="H1128" s="9">
        <f>IF(VLOOKUP(G1127,city!$K$4:$M$352,3,0)&gt;H1127,H1127+1,1)</f>
        <v>3</v>
      </c>
      <c r="I1128" s="23" t="s">
        <v>520</v>
      </c>
      <c r="J1128" s="23">
        <f t="shared" si="96"/>
        <v>123003</v>
      </c>
      <c r="K1128" s="23">
        <f t="shared" si="98"/>
        <v>-1</v>
      </c>
    </row>
    <row r="1129" spans="1:11" x14ac:dyDescent="0.15">
      <c r="A1129" s="23">
        <f t="shared" si="94"/>
        <v>123004</v>
      </c>
      <c r="B1129" s="23" t="s">
        <v>10878</v>
      </c>
      <c r="C1129" s="23" t="str">
        <f>"jingdian/"&amp;VLOOKUP(I1129,city!$D$4:$P$352,12,FALSE)&amp;"/"&amp;VLOOKUP(I1129,city!$D$4:$P$352,13,FALSE)&amp;"/tc/"&amp;H1129&amp;".jpg"</f>
        <v>jingdian/guizhou/guiyang/tc/4.jpg</v>
      </c>
      <c r="D1129" s="31">
        <v>145</v>
      </c>
      <c r="E1129" s="31" t="str">
        <f t="shared" si="97"/>
        <v>138,152,160,174,218</v>
      </c>
      <c r="F1129" s="2" t="str">
        <f>VLOOKUP(G1129,city!$A$4:$D$352,4,0)</f>
        <v>贵阳</v>
      </c>
      <c r="G1129" s="9">
        <f t="shared" si="95"/>
        <v>230</v>
      </c>
      <c r="H1129" s="9">
        <f>IF(VLOOKUP(G1128,city!$K$4:$M$352,3,0)&gt;H1128,H1128+1,1)</f>
        <v>4</v>
      </c>
      <c r="I1129" s="23" t="s">
        <v>520</v>
      </c>
      <c r="J1129" s="23">
        <f t="shared" si="96"/>
        <v>123004</v>
      </c>
      <c r="K1129" s="23">
        <f t="shared" si="98"/>
        <v>10</v>
      </c>
    </row>
    <row r="1130" spans="1:11" x14ac:dyDescent="0.15">
      <c r="A1130" s="23">
        <f t="shared" si="94"/>
        <v>123005</v>
      </c>
      <c r="B1130" s="23" t="s">
        <v>10879</v>
      </c>
      <c r="C1130" s="23" t="str">
        <f>"jingdian/"&amp;VLOOKUP(I1130,city!$D$4:$P$352,12,FALSE)&amp;"/"&amp;VLOOKUP(I1130,city!$D$4:$P$352,13,FALSE)&amp;"/tc/"&amp;H1130&amp;".jpg"</f>
        <v>jingdian/guizhou/guiyang/tc/5.jpg</v>
      </c>
      <c r="D1130" s="31">
        <v>1</v>
      </c>
      <c r="E1130" s="31" t="str">
        <f t="shared" si="97"/>
        <v>1,1,1,1,2</v>
      </c>
      <c r="F1130" s="2" t="str">
        <f>VLOOKUP(G1130,city!$A$4:$D$352,4,0)</f>
        <v>贵阳</v>
      </c>
      <c r="G1130" s="9">
        <f t="shared" si="95"/>
        <v>230</v>
      </c>
      <c r="H1130" s="9">
        <f>IF(VLOOKUP(G1129,city!$K$4:$M$352,3,0)&gt;H1129,H1129+1,1)</f>
        <v>5</v>
      </c>
      <c r="I1130" s="23" t="s">
        <v>520</v>
      </c>
      <c r="J1130" s="23">
        <f t="shared" si="96"/>
        <v>123005</v>
      </c>
      <c r="K1130" s="23">
        <f t="shared" si="98"/>
        <v>-1</v>
      </c>
    </row>
    <row r="1131" spans="1:11" x14ac:dyDescent="0.15">
      <c r="A1131" s="23">
        <f t="shared" si="94"/>
        <v>123101</v>
      </c>
      <c r="B1131" s="23" t="s">
        <v>10880</v>
      </c>
      <c r="C1131" s="23" t="str">
        <f>"jingdian/"&amp;VLOOKUP(I1131,city!$D$4:$P$352,12,FALSE)&amp;"/"&amp;VLOOKUP(I1131,city!$D$4:$P$352,13,FALSE)&amp;"/tc/"&amp;H1131&amp;".jpg"</f>
        <v>jingdian/guizhou/zunyi/tc/1.jpg</v>
      </c>
      <c r="D1131" s="31">
        <v>38</v>
      </c>
      <c r="E1131" s="31" t="str">
        <f t="shared" si="97"/>
        <v>36,40,42,46,57</v>
      </c>
      <c r="F1131" s="2" t="str">
        <f>VLOOKUP(G1131,city!$A$4:$D$352,4,0)</f>
        <v>遵义</v>
      </c>
      <c r="G1131" s="9">
        <f t="shared" si="95"/>
        <v>231</v>
      </c>
      <c r="H1131" s="9">
        <f>IF(VLOOKUP(G1130,city!$K$4:$M$352,3,0)&gt;H1130,H1130+1,1)</f>
        <v>1</v>
      </c>
      <c r="I1131" s="23" t="s">
        <v>523</v>
      </c>
      <c r="J1131" s="23">
        <f t="shared" si="96"/>
        <v>123101</v>
      </c>
      <c r="K1131" s="23">
        <f t="shared" si="98"/>
        <v>-1</v>
      </c>
    </row>
    <row r="1132" spans="1:11" x14ac:dyDescent="0.15">
      <c r="A1132" s="23">
        <f t="shared" si="94"/>
        <v>123102</v>
      </c>
      <c r="B1132" s="23" t="s">
        <v>10881</v>
      </c>
      <c r="C1132" s="23" t="str">
        <f>"jingdian/"&amp;VLOOKUP(I1132,city!$D$4:$P$352,12,FALSE)&amp;"/"&amp;VLOOKUP(I1132,city!$D$4:$P$352,13,FALSE)&amp;"/tc/"&amp;H1132&amp;".jpg"</f>
        <v>jingdian/guizhou/zunyi/tc/2.jpg</v>
      </c>
      <c r="D1132" s="31">
        <v>2</v>
      </c>
      <c r="E1132" s="31" t="str">
        <f t="shared" si="97"/>
        <v>2,2,2,2,3</v>
      </c>
      <c r="F1132" s="2" t="str">
        <f>VLOOKUP(G1132,city!$A$4:$D$352,4,0)</f>
        <v>遵义</v>
      </c>
      <c r="G1132" s="9">
        <f t="shared" si="95"/>
        <v>231</v>
      </c>
      <c r="H1132" s="9">
        <f>IF(VLOOKUP(G1131,city!$K$4:$M$352,3,0)&gt;H1131,H1131+1,1)</f>
        <v>2</v>
      </c>
      <c r="I1132" s="23" t="s">
        <v>523</v>
      </c>
      <c r="J1132" s="23">
        <f t="shared" si="96"/>
        <v>123102</v>
      </c>
      <c r="K1132" s="23">
        <f t="shared" si="98"/>
        <v>-1</v>
      </c>
    </row>
    <row r="1133" spans="1:11" x14ac:dyDescent="0.15">
      <c r="A1133" s="23">
        <f t="shared" si="94"/>
        <v>123103</v>
      </c>
      <c r="B1133" s="23" t="s">
        <v>8991</v>
      </c>
      <c r="C1133" s="23" t="str">
        <f>"jingdian/"&amp;VLOOKUP(I1133,city!$D$4:$P$352,12,FALSE)&amp;"/"&amp;VLOOKUP(I1133,city!$D$4:$P$352,13,FALSE)&amp;"/tc/"&amp;H1133&amp;".jpg"</f>
        <v>jingdian/guizhou/zunyi/tc/3.jpg</v>
      </c>
      <c r="D1133" s="31">
        <v>24</v>
      </c>
      <c r="E1133" s="31" t="str">
        <f t="shared" si="97"/>
        <v>23,25,26,29,36</v>
      </c>
      <c r="F1133" s="2" t="str">
        <f>VLOOKUP(G1133,city!$A$4:$D$352,4,0)</f>
        <v>遵义</v>
      </c>
      <c r="G1133" s="9">
        <f t="shared" si="95"/>
        <v>231</v>
      </c>
      <c r="H1133" s="9">
        <f>IF(VLOOKUP(G1132,city!$K$4:$M$352,3,0)&gt;H1132,H1132+1,1)</f>
        <v>3</v>
      </c>
      <c r="I1133" s="23" t="s">
        <v>523</v>
      </c>
      <c r="J1133" s="23">
        <f t="shared" si="96"/>
        <v>123103</v>
      </c>
      <c r="K1133" s="23">
        <f t="shared" si="98"/>
        <v>-1</v>
      </c>
    </row>
    <row r="1134" spans="1:11" x14ac:dyDescent="0.15">
      <c r="A1134" s="23">
        <f t="shared" si="94"/>
        <v>123104</v>
      </c>
      <c r="B1134" s="23" t="s">
        <v>10882</v>
      </c>
      <c r="C1134" s="23" t="str">
        <f>"jingdian/"&amp;VLOOKUP(I1134,city!$D$4:$P$352,12,FALSE)&amp;"/"&amp;VLOOKUP(I1134,city!$D$4:$P$352,13,FALSE)&amp;"/tc/"&amp;H1134&amp;".jpg"</f>
        <v>jingdian/guizhou/zunyi/tc/4.jpg</v>
      </c>
      <c r="D1134" s="31">
        <v>28</v>
      </c>
      <c r="E1134" s="31" t="str">
        <f t="shared" si="97"/>
        <v>27,29,31,34,42</v>
      </c>
      <c r="F1134" s="2" t="str">
        <f>VLOOKUP(G1134,city!$A$4:$D$352,4,0)</f>
        <v>遵义</v>
      </c>
      <c r="G1134" s="9">
        <f t="shared" si="95"/>
        <v>231</v>
      </c>
      <c r="H1134" s="9">
        <f>IF(VLOOKUP(G1133,city!$K$4:$M$352,3,0)&gt;H1133,H1133+1,1)</f>
        <v>4</v>
      </c>
      <c r="I1134" s="23" t="s">
        <v>523</v>
      </c>
      <c r="J1134" s="23">
        <f t="shared" si="96"/>
        <v>123104</v>
      </c>
      <c r="K1134" s="23">
        <f t="shared" si="98"/>
        <v>-1</v>
      </c>
    </row>
    <row r="1135" spans="1:11" x14ac:dyDescent="0.15">
      <c r="A1135" s="23">
        <f t="shared" si="94"/>
        <v>123105</v>
      </c>
      <c r="B1135" s="23" t="s">
        <v>8993</v>
      </c>
      <c r="C1135" s="23" t="str">
        <f>"jingdian/"&amp;VLOOKUP(I1135,city!$D$4:$P$352,12,FALSE)&amp;"/"&amp;VLOOKUP(I1135,city!$D$4:$P$352,13,FALSE)&amp;"/tc/"&amp;H1135&amp;".jpg"</f>
        <v>jingdian/guizhou/zunyi/tc/5.jpg</v>
      </c>
      <c r="D1135" s="31">
        <v>188</v>
      </c>
      <c r="E1135" s="31" t="str">
        <f t="shared" si="97"/>
        <v>179,197,207,226,282</v>
      </c>
      <c r="F1135" s="2" t="str">
        <f>VLOOKUP(G1135,city!$A$4:$D$352,4,0)</f>
        <v>遵义</v>
      </c>
      <c r="G1135" s="9">
        <f t="shared" si="95"/>
        <v>231</v>
      </c>
      <c r="H1135" s="9">
        <f>IF(VLOOKUP(G1134,city!$K$4:$M$352,3,0)&gt;H1134,H1134+1,1)</f>
        <v>5</v>
      </c>
      <c r="I1135" s="23" t="s">
        <v>523</v>
      </c>
      <c r="J1135" s="23">
        <f t="shared" si="96"/>
        <v>123105</v>
      </c>
      <c r="K1135" s="23">
        <f t="shared" si="98"/>
        <v>10</v>
      </c>
    </row>
    <row r="1136" spans="1:11" x14ac:dyDescent="0.15">
      <c r="A1136" s="23">
        <f t="shared" si="94"/>
        <v>123201</v>
      </c>
      <c r="B1136" s="23" t="s">
        <v>10883</v>
      </c>
      <c r="C1136" s="23" t="str">
        <f>"jingdian/"&amp;VLOOKUP(I1136,city!$D$4:$P$352,12,FALSE)&amp;"/"&amp;VLOOKUP(I1136,city!$D$4:$P$352,13,FALSE)&amp;"/tc/"&amp;H1136&amp;".jpg"</f>
        <v>jingdian/guizhou/liupanshui/tc/1.jpg</v>
      </c>
      <c r="D1136" s="31">
        <v>1</v>
      </c>
      <c r="E1136" s="31" t="str">
        <f t="shared" si="97"/>
        <v>1,1,1,1,2</v>
      </c>
      <c r="F1136" s="2" t="str">
        <f>VLOOKUP(G1136,city!$A$4:$D$352,4,0)</f>
        <v>六盘水</v>
      </c>
      <c r="G1136" s="9">
        <f t="shared" si="95"/>
        <v>232</v>
      </c>
      <c r="H1136" s="9">
        <f>IF(VLOOKUP(G1135,city!$K$4:$M$352,3,0)&gt;H1135,H1135+1,1)</f>
        <v>1</v>
      </c>
      <c r="I1136" s="23" t="s">
        <v>525</v>
      </c>
      <c r="J1136" s="23">
        <f t="shared" si="96"/>
        <v>123201</v>
      </c>
      <c r="K1136" s="23">
        <f t="shared" si="98"/>
        <v>-1</v>
      </c>
    </row>
    <row r="1137" spans="1:11" x14ac:dyDescent="0.15">
      <c r="A1137" s="23">
        <f t="shared" si="94"/>
        <v>123202</v>
      </c>
      <c r="B1137" s="23" t="s">
        <v>10884</v>
      </c>
      <c r="C1137" s="23" t="str">
        <f>"jingdian/"&amp;VLOOKUP(I1137,city!$D$4:$P$352,12,FALSE)&amp;"/"&amp;VLOOKUP(I1137,city!$D$4:$P$352,13,FALSE)&amp;"/tc/"&amp;H1137&amp;".jpg"</f>
        <v>jingdian/guizhou/liupanshui/tc/2.jpg</v>
      </c>
      <c r="D1137" s="31">
        <v>2</v>
      </c>
      <c r="E1137" s="31" t="str">
        <f t="shared" si="97"/>
        <v>2,2,2,2,3</v>
      </c>
      <c r="F1137" s="2" t="str">
        <f>VLOOKUP(G1137,city!$A$4:$D$352,4,0)</f>
        <v>六盘水</v>
      </c>
      <c r="G1137" s="9">
        <f t="shared" si="95"/>
        <v>232</v>
      </c>
      <c r="H1137" s="9">
        <f>IF(VLOOKUP(G1136,city!$K$4:$M$352,3,0)&gt;H1136,H1136+1,1)</f>
        <v>2</v>
      </c>
      <c r="I1137" s="23" t="s">
        <v>525</v>
      </c>
      <c r="J1137" s="23">
        <f t="shared" si="96"/>
        <v>123202</v>
      </c>
      <c r="K1137" s="23">
        <f t="shared" si="98"/>
        <v>-1</v>
      </c>
    </row>
    <row r="1138" spans="1:11" x14ac:dyDescent="0.15">
      <c r="A1138" s="23">
        <f t="shared" si="94"/>
        <v>123203</v>
      </c>
      <c r="B1138" s="23" t="s">
        <v>10885</v>
      </c>
      <c r="C1138" s="23" t="str">
        <f>"jingdian/"&amp;VLOOKUP(I1138,city!$D$4:$P$352,12,FALSE)&amp;"/"&amp;VLOOKUP(I1138,city!$D$4:$P$352,13,FALSE)&amp;"/tc/"&amp;H1138&amp;".jpg"</f>
        <v>jingdian/guizhou/liupanshui/tc/3.jpg</v>
      </c>
      <c r="D1138" s="31">
        <v>5</v>
      </c>
      <c r="E1138" s="31" t="str">
        <f t="shared" si="97"/>
        <v>5,5,6,6,8</v>
      </c>
      <c r="F1138" s="2" t="str">
        <f>VLOOKUP(G1138,city!$A$4:$D$352,4,0)</f>
        <v>六盘水</v>
      </c>
      <c r="G1138" s="9">
        <f t="shared" si="95"/>
        <v>232</v>
      </c>
      <c r="H1138" s="9">
        <f>IF(VLOOKUP(G1137,city!$K$4:$M$352,3,0)&gt;H1137,H1137+1,1)</f>
        <v>3</v>
      </c>
      <c r="I1138" s="23" t="s">
        <v>525</v>
      </c>
      <c r="J1138" s="23">
        <f t="shared" si="96"/>
        <v>123203</v>
      </c>
      <c r="K1138" s="23">
        <f t="shared" si="98"/>
        <v>-1</v>
      </c>
    </row>
    <row r="1139" spans="1:11" x14ac:dyDescent="0.15">
      <c r="A1139" s="23">
        <f t="shared" si="94"/>
        <v>123204</v>
      </c>
      <c r="B1139" s="23" t="s">
        <v>8987</v>
      </c>
      <c r="C1139" s="23" t="str">
        <f>"jingdian/"&amp;VLOOKUP(I1139,city!$D$4:$P$352,12,FALSE)&amp;"/"&amp;VLOOKUP(I1139,city!$D$4:$P$352,13,FALSE)&amp;"/tc/"&amp;H1139&amp;".jpg"</f>
        <v>jingdian/guizhou/liupanshui/tc/4.jpg</v>
      </c>
      <c r="D1139" s="31">
        <v>5</v>
      </c>
      <c r="E1139" s="31" t="str">
        <f t="shared" si="97"/>
        <v>5,5,6,6,8</v>
      </c>
      <c r="F1139" s="2" t="str">
        <f>VLOOKUP(G1139,city!$A$4:$D$352,4,0)</f>
        <v>六盘水</v>
      </c>
      <c r="G1139" s="9">
        <f t="shared" si="95"/>
        <v>232</v>
      </c>
      <c r="H1139" s="9">
        <f>IF(VLOOKUP(G1138,city!$K$4:$M$352,3,0)&gt;H1138,H1138+1,1)</f>
        <v>4</v>
      </c>
      <c r="I1139" s="23" t="s">
        <v>525</v>
      </c>
      <c r="J1139" s="23">
        <f t="shared" si="96"/>
        <v>123204</v>
      </c>
      <c r="K1139" s="23">
        <f t="shared" si="98"/>
        <v>-1</v>
      </c>
    </row>
    <row r="1140" spans="1:11" x14ac:dyDescent="0.15">
      <c r="A1140" s="23">
        <f t="shared" si="94"/>
        <v>123205</v>
      </c>
      <c r="B1140" s="23" t="s">
        <v>8985</v>
      </c>
      <c r="C1140" s="23" t="str">
        <f>"jingdian/"&amp;VLOOKUP(I1140,city!$D$4:$P$352,12,FALSE)&amp;"/"&amp;VLOOKUP(I1140,city!$D$4:$P$352,13,FALSE)&amp;"/tc/"&amp;H1140&amp;".jpg"</f>
        <v>jingdian/guizhou/liupanshui/tc/5.jpg</v>
      </c>
      <c r="D1140" s="31">
        <v>13</v>
      </c>
      <c r="E1140" s="31" t="str">
        <f t="shared" si="97"/>
        <v>12,14,14,16,20</v>
      </c>
      <c r="F1140" s="2" t="str">
        <f>VLOOKUP(G1140,city!$A$4:$D$352,4,0)</f>
        <v>六盘水</v>
      </c>
      <c r="G1140" s="9">
        <f t="shared" si="95"/>
        <v>232</v>
      </c>
      <c r="H1140" s="9">
        <f>IF(VLOOKUP(G1139,city!$K$4:$M$352,3,0)&gt;H1139,H1139+1,1)</f>
        <v>5</v>
      </c>
      <c r="I1140" s="23" t="s">
        <v>525</v>
      </c>
      <c r="J1140" s="23">
        <f t="shared" si="96"/>
        <v>123205</v>
      </c>
      <c r="K1140" s="23">
        <f t="shared" si="98"/>
        <v>-1</v>
      </c>
    </row>
    <row r="1141" spans="1:11" x14ac:dyDescent="0.15">
      <c r="A1141" s="23">
        <f t="shared" si="94"/>
        <v>123301</v>
      </c>
      <c r="B1141" s="23" t="s">
        <v>10886</v>
      </c>
      <c r="C1141" s="23" t="str">
        <f>"jingdian/"&amp;VLOOKUP(I1141,city!$D$4:$P$352,12,FALSE)&amp;"/"&amp;VLOOKUP(I1141,city!$D$4:$P$352,13,FALSE)&amp;"/tc/"&amp;H1141&amp;".jpg"</f>
        <v>jingdian/guizhou/anshun/tc/1.jpg</v>
      </c>
      <c r="D1141" s="31">
        <v>5</v>
      </c>
      <c r="E1141" s="31" t="str">
        <f t="shared" si="97"/>
        <v>5,5,6,6,8</v>
      </c>
      <c r="F1141" s="2" t="str">
        <f>VLOOKUP(G1141,city!$A$4:$D$352,4,0)</f>
        <v>安顺</v>
      </c>
      <c r="G1141" s="9">
        <f t="shared" si="95"/>
        <v>233</v>
      </c>
      <c r="H1141" s="9">
        <f>IF(VLOOKUP(G1140,city!$K$4:$M$352,3,0)&gt;H1140,H1140+1,1)</f>
        <v>1</v>
      </c>
      <c r="I1141" s="23" t="s">
        <v>527</v>
      </c>
      <c r="J1141" s="23">
        <f t="shared" si="96"/>
        <v>123301</v>
      </c>
      <c r="K1141" s="23">
        <f t="shared" si="98"/>
        <v>-1</v>
      </c>
    </row>
    <row r="1142" spans="1:11" x14ac:dyDescent="0.15">
      <c r="A1142" s="23">
        <f t="shared" si="94"/>
        <v>123302</v>
      </c>
      <c r="B1142" s="23" t="s">
        <v>10887</v>
      </c>
      <c r="C1142" s="23" t="str">
        <f>"jingdian/"&amp;VLOOKUP(I1142,city!$D$4:$P$352,12,FALSE)&amp;"/"&amp;VLOOKUP(I1142,city!$D$4:$P$352,13,FALSE)&amp;"/tc/"&amp;H1142&amp;".jpg"</f>
        <v>jingdian/guizhou/anshun/tc/2.jpg</v>
      </c>
      <c r="D1142" s="31">
        <v>39</v>
      </c>
      <c r="E1142" s="31" t="str">
        <f t="shared" si="97"/>
        <v>37,41,43,47,59</v>
      </c>
      <c r="F1142" s="2" t="str">
        <f>VLOOKUP(G1142,city!$A$4:$D$352,4,0)</f>
        <v>安顺</v>
      </c>
      <c r="G1142" s="9">
        <f t="shared" si="95"/>
        <v>233</v>
      </c>
      <c r="H1142" s="9">
        <f>IF(VLOOKUP(G1141,city!$K$4:$M$352,3,0)&gt;H1141,H1141+1,1)</f>
        <v>2</v>
      </c>
      <c r="I1142" s="23" t="s">
        <v>527</v>
      </c>
      <c r="J1142" s="23">
        <f t="shared" si="96"/>
        <v>123302</v>
      </c>
      <c r="K1142" s="23">
        <f t="shared" si="98"/>
        <v>-1</v>
      </c>
    </row>
    <row r="1143" spans="1:11" x14ac:dyDescent="0.15">
      <c r="A1143" s="23">
        <f t="shared" si="94"/>
        <v>123303</v>
      </c>
      <c r="B1143" s="23" t="s">
        <v>10888</v>
      </c>
      <c r="C1143" s="23" t="str">
        <f>"jingdian/"&amp;VLOOKUP(I1143,city!$D$4:$P$352,12,FALSE)&amp;"/"&amp;VLOOKUP(I1143,city!$D$4:$P$352,13,FALSE)&amp;"/tc/"&amp;H1143&amp;".jpg"</f>
        <v>jingdian/guizhou/anshun/tc/3.jpg</v>
      </c>
      <c r="D1143" s="31">
        <v>7</v>
      </c>
      <c r="E1143" s="31" t="str">
        <f t="shared" si="97"/>
        <v>7,7,8,8,11</v>
      </c>
      <c r="F1143" s="2" t="str">
        <f>VLOOKUP(G1143,city!$A$4:$D$352,4,0)</f>
        <v>安顺</v>
      </c>
      <c r="G1143" s="9">
        <f t="shared" si="95"/>
        <v>233</v>
      </c>
      <c r="H1143" s="9">
        <f>IF(VLOOKUP(G1142,city!$K$4:$M$352,3,0)&gt;H1142,H1142+1,1)</f>
        <v>3</v>
      </c>
      <c r="I1143" s="23" t="s">
        <v>527</v>
      </c>
      <c r="J1143" s="23">
        <f t="shared" si="96"/>
        <v>123303</v>
      </c>
      <c r="K1143" s="23">
        <f t="shared" si="98"/>
        <v>-1</v>
      </c>
    </row>
    <row r="1144" spans="1:11" x14ac:dyDescent="0.15">
      <c r="A1144" s="23">
        <f t="shared" si="94"/>
        <v>123304</v>
      </c>
      <c r="B1144" s="23" t="s">
        <v>10889</v>
      </c>
      <c r="C1144" s="23" t="str">
        <f>"jingdian/"&amp;VLOOKUP(I1144,city!$D$4:$P$352,12,FALSE)&amp;"/"&amp;VLOOKUP(I1144,city!$D$4:$P$352,13,FALSE)&amp;"/tc/"&amp;H1144&amp;".jpg"</f>
        <v>jingdian/guizhou/anshun/tc/4.jpg</v>
      </c>
      <c r="D1144" s="31">
        <v>35</v>
      </c>
      <c r="E1144" s="31" t="str">
        <f t="shared" si="97"/>
        <v>33,37,39,42,53</v>
      </c>
      <c r="F1144" s="2" t="str">
        <f>VLOOKUP(G1144,city!$A$4:$D$352,4,0)</f>
        <v>安顺</v>
      </c>
      <c r="G1144" s="9">
        <f t="shared" si="95"/>
        <v>233</v>
      </c>
      <c r="H1144" s="9">
        <f>IF(VLOOKUP(G1143,city!$K$4:$M$352,3,0)&gt;H1143,H1143+1,1)</f>
        <v>4</v>
      </c>
      <c r="I1144" s="23" t="s">
        <v>527</v>
      </c>
      <c r="J1144" s="23">
        <f t="shared" si="96"/>
        <v>123304</v>
      </c>
      <c r="K1144" s="23">
        <f t="shared" si="98"/>
        <v>-1</v>
      </c>
    </row>
    <row r="1145" spans="1:11" x14ac:dyDescent="0.15">
      <c r="A1145" s="23">
        <f t="shared" si="94"/>
        <v>123305</v>
      </c>
      <c r="B1145" s="23" t="s">
        <v>10890</v>
      </c>
      <c r="C1145" s="23" t="str">
        <f>"jingdian/"&amp;VLOOKUP(I1145,city!$D$4:$P$352,12,FALSE)&amp;"/"&amp;VLOOKUP(I1145,city!$D$4:$P$352,13,FALSE)&amp;"/tc/"&amp;H1145&amp;".jpg"</f>
        <v>jingdian/guizhou/anshun/tc/5.jpg</v>
      </c>
      <c r="D1145" s="31">
        <v>5</v>
      </c>
      <c r="E1145" s="31" t="str">
        <f t="shared" si="97"/>
        <v>5,5,6,6,8</v>
      </c>
      <c r="F1145" s="2" t="str">
        <f>VLOOKUP(G1145,city!$A$4:$D$352,4,0)</f>
        <v>安顺</v>
      </c>
      <c r="G1145" s="9">
        <f t="shared" si="95"/>
        <v>233</v>
      </c>
      <c r="H1145" s="9">
        <f>IF(VLOOKUP(G1144,city!$K$4:$M$352,3,0)&gt;H1144,H1144+1,1)</f>
        <v>5</v>
      </c>
      <c r="I1145" s="23" t="s">
        <v>527</v>
      </c>
      <c r="J1145" s="23">
        <f t="shared" si="96"/>
        <v>123305</v>
      </c>
      <c r="K1145" s="23">
        <f t="shared" si="98"/>
        <v>-1</v>
      </c>
    </row>
    <row r="1146" spans="1:11" x14ac:dyDescent="0.15">
      <c r="A1146" s="23">
        <f t="shared" ref="A1146:A1209" si="99">H1146+G1146*100+100000</f>
        <v>123401</v>
      </c>
      <c r="B1146" s="23" t="s">
        <v>9013</v>
      </c>
      <c r="C1146" s="23" t="str">
        <f>"jingdian/"&amp;VLOOKUP(I1146,city!$D$4:$P$352,12,FALSE)&amp;"/"&amp;VLOOKUP(I1146,city!$D$4:$P$352,13,FALSE)&amp;"/tc/"&amp;H1146&amp;".jpg"</f>
        <v>jingdian/guizhou/tongren/tc/1.jpg</v>
      </c>
      <c r="D1146" s="31">
        <v>2</v>
      </c>
      <c r="E1146" s="31" t="str">
        <f t="shared" si="97"/>
        <v>2,2,2,2,3</v>
      </c>
      <c r="F1146" s="2" t="str">
        <f>VLOOKUP(G1146,city!$A$4:$D$352,4,0)</f>
        <v>铜仁</v>
      </c>
      <c r="G1146" s="9">
        <f t="shared" ref="G1146:G1209" si="100">IF(H1146&gt;H1145,G1145,G1145+1)</f>
        <v>234</v>
      </c>
      <c r="H1146" s="9">
        <f>IF(VLOOKUP(G1145,city!$K$4:$M$352,3,0)&gt;H1145,H1145+1,1)</f>
        <v>1</v>
      </c>
      <c r="I1146" s="23" t="s">
        <v>529</v>
      </c>
      <c r="J1146" s="23">
        <f t="shared" ref="J1146:J1209" si="101">A1146</f>
        <v>123401</v>
      </c>
      <c r="K1146" s="23">
        <f t="shared" si="98"/>
        <v>-1</v>
      </c>
    </row>
    <row r="1147" spans="1:11" x14ac:dyDescent="0.15">
      <c r="A1147" s="23">
        <f t="shared" si="99"/>
        <v>123402</v>
      </c>
      <c r="B1147" s="23" t="s">
        <v>10891</v>
      </c>
      <c r="C1147" s="23" t="str">
        <f>"jingdian/"&amp;VLOOKUP(I1147,city!$D$4:$P$352,12,FALSE)&amp;"/"&amp;VLOOKUP(I1147,city!$D$4:$P$352,13,FALSE)&amp;"/tc/"&amp;H1147&amp;".jpg"</f>
        <v>jingdian/guizhou/tongren/tc/2.jpg</v>
      </c>
      <c r="D1147" s="31">
        <v>50</v>
      </c>
      <c r="E1147" s="31" t="str">
        <f t="shared" si="97"/>
        <v>48,53,55,60,75</v>
      </c>
      <c r="F1147" s="2" t="str">
        <f>VLOOKUP(G1147,city!$A$4:$D$352,4,0)</f>
        <v>铜仁</v>
      </c>
      <c r="G1147" s="9">
        <f t="shared" si="100"/>
        <v>234</v>
      </c>
      <c r="H1147" s="9">
        <f>IF(VLOOKUP(G1146,city!$K$4:$M$352,3,0)&gt;H1146,H1146+1,1)</f>
        <v>2</v>
      </c>
      <c r="I1147" s="23" t="s">
        <v>529</v>
      </c>
      <c r="J1147" s="23">
        <f t="shared" si="101"/>
        <v>123402</v>
      </c>
      <c r="K1147" s="23">
        <f t="shared" si="98"/>
        <v>-1</v>
      </c>
    </row>
    <row r="1148" spans="1:11" x14ac:dyDescent="0.15">
      <c r="A1148" s="23">
        <f t="shared" si="99"/>
        <v>123403</v>
      </c>
      <c r="B1148" s="23" t="s">
        <v>10892</v>
      </c>
      <c r="C1148" s="23" t="str">
        <f>"jingdian/"&amp;VLOOKUP(I1148,city!$D$4:$P$352,12,FALSE)&amp;"/"&amp;VLOOKUP(I1148,city!$D$4:$P$352,13,FALSE)&amp;"/tc/"&amp;H1148&amp;".jpg"</f>
        <v>jingdian/guizhou/tongren/tc/3.jpg</v>
      </c>
      <c r="D1148" s="31">
        <v>10</v>
      </c>
      <c r="E1148" s="31" t="str">
        <f t="shared" si="97"/>
        <v>10,11,11,12,15</v>
      </c>
      <c r="F1148" s="2" t="str">
        <f>VLOOKUP(G1148,city!$A$4:$D$352,4,0)</f>
        <v>铜仁</v>
      </c>
      <c r="G1148" s="9">
        <f t="shared" si="100"/>
        <v>234</v>
      </c>
      <c r="H1148" s="9">
        <f>IF(VLOOKUP(G1147,city!$K$4:$M$352,3,0)&gt;H1147,H1147+1,1)</f>
        <v>3</v>
      </c>
      <c r="I1148" s="23" t="s">
        <v>529</v>
      </c>
      <c r="J1148" s="23">
        <f t="shared" si="101"/>
        <v>123403</v>
      </c>
      <c r="K1148" s="23">
        <f t="shared" si="98"/>
        <v>-1</v>
      </c>
    </row>
    <row r="1149" spans="1:11" x14ac:dyDescent="0.15">
      <c r="A1149" s="23">
        <f t="shared" si="99"/>
        <v>123404</v>
      </c>
      <c r="B1149" s="23" t="s">
        <v>10893</v>
      </c>
      <c r="C1149" s="23" t="str">
        <f>"jingdian/"&amp;VLOOKUP(I1149,city!$D$4:$P$352,12,FALSE)&amp;"/"&amp;VLOOKUP(I1149,city!$D$4:$P$352,13,FALSE)&amp;"/tc/"&amp;H1149&amp;".jpg"</f>
        <v>jingdian/guizhou/tongren/tc/4.jpg</v>
      </c>
      <c r="D1149" s="31">
        <v>10</v>
      </c>
      <c r="E1149" s="31" t="str">
        <f t="shared" si="97"/>
        <v>10,11,11,12,15</v>
      </c>
      <c r="F1149" s="2" t="str">
        <f>VLOOKUP(G1149,city!$A$4:$D$352,4,0)</f>
        <v>铜仁</v>
      </c>
      <c r="G1149" s="9">
        <f t="shared" si="100"/>
        <v>234</v>
      </c>
      <c r="H1149" s="9">
        <f>IF(VLOOKUP(G1148,city!$K$4:$M$352,3,0)&gt;H1148,H1148+1,1)</f>
        <v>4</v>
      </c>
      <c r="I1149" s="23" t="s">
        <v>529</v>
      </c>
      <c r="J1149" s="23">
        <f t="shared" si="101"/>
        <v>123404</v>
      </c>
      <c r="K1149" s="23">
        <f t="shared" si="98"/>
        <v>-1</v>
      </c>
    </row>
    <row r="1150" spans="1:11" x14ac:dyDescent="0.15">
      <c r="A1150" s="23">
        <f t="shared" si="99"/>
        <v>123405</v>
      </c>
      <c r="B1150" s="23" t="s">
        <v>10894</v>
      </c>
      <c r="C1150" s="23" t="str">
        <f>"jingdian/"&amp;VLOOKUP(I1150,city!$D$4:$P$352,12,FALSE)&amp;"/"&amp;VLOOKUP(I1150,city!$D$4:$P$352,13,FALSE)&amp;"/tc/"&amp;H1150&amp;".jpg"</f>
        <v>jingdian/guizhou/tongren/tc/5.jpg</v>
      </c>
      <c r="D1150" s="31">
        <v>55</v>
      </c>
      <c r="E1150" s="31" t="str">
        <f t="shared" si="97"/>
        <v>52,58,61,66,83</v>
      </c>
      <c r="F1150" s="2" t="str">
        <f>VLOOKUP(G1150,city!$A$4:$D$352,4,0)</f>
        <v>铜仁</v>
      </c>
      <c r="G1150" s="9">
        <f t="shared" si="100"/>
        <v>234</v>
      </c>
      <c r="H1150" s="9">
        <f>IF(VLOOKUP(G1149,city!$K$4:$M$352,3,0)&gt;H1149,H1149+1,1)</f>
        <v>5</v>
      </c>
      <c r="I1150" s="23" t="s">
        <v>529</v>
      </c>
      <c r="J1150" s="23">
        <f t="shared" si="101"/>
        <v>123405</v>
      </c>
      <c r="K1150" s="23">
        <f t="shared" si="98"/>
        <v>-1</v>
      </c>
    </row>
    <row r="1151" spans="1:11" x14ac:dyDescent="0.15">
      <c r="A1151" s="23">
        <f t="shared" si="99"/>
        <v>123501</v>
      </c>
      <c r="B1151" s="23" t="s">
        <v>10895</v>
      </c>
      <c r="C1151" s="23" t="str">
        <f>"jingdian/"&amp;VLOOKUP(I1151,city!$D$4:$P$352,12,FALSE)&amp;"/"&amp;VLOOKUP(I1151,city!$D$4:$P$352,13,FALSE)&amp;"/tc/"&amp;H1151&amp;".jpg"</f>
        <v>jingdian/guizhou/bijie/tc/1.jpg</v>
      </c>
      <c r="D1151" s="31">
        <v>75</v>
      </c>
      <c r="E1151" s="31" t="str">
        <f t="shared" si="97"/>
        <v>71,79,83,90,113</v>
      </c>
      <c r="F1151" s="2" t="str">
        <f>VLOOKUP(G1151,city!$A$4:$D$352,4,0)</f>
        <v>毕节</v>
      </c>
      <c r="G1151" s="9">
        <f t="shared" si="100"/>
        <v>235</v>
      </c>
      <c r="H1151" s="9">
        <f>IF(VLOOKUP(G1150,city!$K$4:$M$352,3,0)&gt;H1150,H1150+1,1)</f>
        <v>1</v>
      </c>
      <c r="I1151" s="23" t="s">
        <v>531</v>
      </c>
      <c r="J1151" s="23">
        <f t="shared" si="101"/>
        <v>123501</v>
      </c>
      <c r="K1151" s="23">
        <f t="shared" si="98"/>
        <v>-1</v>
      </c>
    </row>
    <row r="1152" spans="1:11" x14ac:dyDescent="0.15">
      <c r="A1152" s="23">
        <f t="shared" si="99"/>
        <v>123502</v>
      </c>
      <c r="B1152" s="23" t="s">
        <v>10896</v>
      </c>
      <c r="C1152" s="23" t="str">
        <f>"jingdian/"&amp;VLOOKUP(I1152,city!$D$4:$P$352,12,FALSE)&amp;"/"&amp;VLOOKUP(I1152,city!$D$4:$P$352,13,FALSE)&amp;"/tc/"&amp;H1152&amp;".jpg"</f>
        <v>jingdian/guizhou/bijie/tc/2.jpg</v>
      </c>
      <c r="D1152" s="31">
        <v>48</v>
      </c>
      <c r="E1152" s="31" t="str">
        <f t="shared" si="97"/>
        <v>46,50,53,58,72</v>
      </c>
      <c r="F1152" s="2" t="str">
        <f>VLOOKUP(G1152,city!$A$4:$D$352,4,0)</f>
        <v>毕节</v>
      </c>
      <c r="G1152" s="9">
        <f t="shared" si="100"/>
        <v>235</v>
      </c>
      <c r="H1152" s="9">
        <f>IF(VLOOKUP(G1151,city!$K$4:$M$352,3,0)&gt;H1151,H1151+1,1)</f>
        <v>2</v>
      </c>
      <c r="I1152" s="23" t="s">
        <v>531</v>
      </c>
      <c r="J1152" s="23">
        <f t="shared" si="101"/>
        <v>123502</v>
      </c>
      <c r="K1152" s="23">
        <f t="shared" si="98"/>
        <v>-1</v>
      </c>
    </row>
    <row r="1153" spans="1:11" x14ac:dyDescent="0.15">
      <c r="A1153" s="23">
        <f t="shared" si="99"/>
        <v>123503</v>
      </c>
      <c r="B1153" s="23" t="s">
        <v>9018</v>
      </c>
      <c r="C1153" s="23" t="str">
        <f>"jingdian/"&amp;VLOOKUP(I1153,city!$D$4:$P$352,12,FALSE)&amp;"/"&amp;VLOOKUP(I1153,city!$D$4:$P$352,13,FALSE)&amp;"/tc/"&amp;H1153&amp;".jpg"</f>
        <v>jingdian/guizhou/bijie/tc/3.jpg</v>
      </c>
      <c r="D1153" s="31">
        <v>78</v>
      </c>
      <c r="E1153" s="31" t="str">
        <f t="shared" si="97"/>
        <v>74,82,86,94,117</v>
      </c>
      <c r="F1153" s="2" t="str">
        <f>VLOOKUP(G1153,city!$A$4:$D$352,4,0)</f>
        <v>毕节</v>
      </c>
      <c r="G1153" s="9">
        <f t="shared" si="100"/>
        <v>235</v>
      </c>
      <c r="H1153" s="9">
        <f>IF(VLOOKUP(G1152,city!$K$4:$M$352,3,0)&gt;H1152,H1152+1,1)</f>
        <v>3</v>
      </c>
      <c r="I1153" s="23" t="s">
        <v>531</v>
      </c>
      <c r="J1153" s="23">
        <f t="shared" si="101"/>
        <v>123503</v>
      </c>
      <c r="K1153" s="23">
        <f t="shared" si="98"/>
        <v>-1</v>
      </c>
    </row>
    <row r="1154" spans="1:11" x14ac:dyDescent="0.15">
      <c r="A1154" s="23">
        <f t="shared" si="99"/>
        <v>123504</v>
      </c>
      <c r="B1154" s="23" t="s">
        <v>10897</v>
      </c>
      <c r="C1154" s="23" t="str">
        <f>"jingdian/"&amp;VLOOKUP(I1154,city!$D$4:$P$352,12,FALSE)&amp;"/"&amp;VLOOKUP(I1154,city!$D$4:$P$352,13,FALSE)&amp;"/tc/"&amp;H1154&amp;".jpg"</f>
        <v>jingdian/guizhou/bijie/tc/4.jpg</v>
      </c>
      <c r="D1154" s="31">
        <v>32</v>
      </c>
      <c r="E1154" s="31" t="str">
        <f t="shared" si="97"/>
        <v>30,34,35,38,48</v>
      </c>
      <c r="F1154" s="2" t="str">
        <f>VLOOKUP(G1154,city!$A$4:$D$352,4,0)</f>
        <v>毕节</v>
      </c>
      <c r="G1154" s="9">
        <f t="shared" si="100"/>
        <v>235</v>
      </c>
      <c r="H1154" s="9">
        <f>IF(VLOOKUP(G1153,city!$K$4:$M$352,3,0)&gt;H1153,H1153+1,1)</f>
        <v>4</v>
      </c>
      <c r="I1154" s="23" t="s">
        <v>531</v>
      </c>
      <c r="J1154" s="23">
        <f t="shared" si="101"/>
        <v>123504</v>
      </c>
      <c r="K1154" s="23">
        <f t="shared" si="98"/>
        <v>-1</v>
      </c>
    </row>
    <row r="1155" spans="1:11" x14ac:dyDescent="0.15">
      <c r="A1155" s="23">
        <f t="shared" si="99"/>
        <v>123505</v>
      </c>
      <c r="B1155" s="23" t="s">
        <v>10898</v>
      </c>
      <c r="C1155" s="23" t="str">
        <f>"jingdian/"&amp;VLOOKUP(I1155,city!$D$4:$P$352,12,FALSE)&amp;"/"&amp;VLOOKUP(I1155,city!$D$4:$P$352,13,FALSE)&amp;"/tc/"&amp;H1155&amp;".jpg"</f>
        <v>jingdian/guizhou/bijie/tc/5.jpg</v>
      </c>
      <c r="D1155" s="31">
        <v>1300</v>
      </c>
      <c r="E1155" s="31" t="str">
        <f t="shared" si="97"/>
        <v>1235,1365,1430,1495,1690</v>
      </c>
      <c r="F1155" s="2" t="str">
        <f>VLOOKUP(G1155,city!$A$4:$D$352,4,0)</f>
        <v>毕节</v>
      </c>
      <c r="G1155" s="9">
        <f t="shared" si="100"/>
        <v>235</v>
      </c>
      <c r="H1155" s="9">
        <f>IF(VLOOKUP(G1154,city!$K$4:$M$352,3,0)&gt;H1154,H1154+1,1)</f>
        <v>5</v>
      </c>
      <c r="I1155" s="23" t="s">
        <v>531</v>
      </c>
      <c r="J1155" s="23">
        <f t="shared" si="101"/>
        <v>123505</v>
      </c>
      <c r="K1155" s="23">
        <f t="shared" si="98"/>
        <v>2</v>
      </c>
    </row>
    <row r="1156" spans="1:11" x14ac:dyDescent="0.15">
      <c r="A1156" s="23">
        <f t="shared" si="99"/>
        <v>123601</v>
      </c>
      <c r="B1156" s="23" t="s">
        <v>8977</v>
      </c>
      <c r="C1156" s="23" t="str">
        <f>"jingdian/"&amp;VLOOKUP(I1156,city!$D$4:$P$352,12,FALSE)&amp;"/"&amp;VLOOKUP(I1156,city!$D$4:$P$352,13,FALSE)&amp;"/tc/"&amp;H1156&amp;".jpg"</f>
        <v>jingdian/guizhou/qianxinan/tc/1.jpg</v>
      </c>
      <c r="D1156" s="31">
        <v>10</v>
      </c>
      <c r="E1156" s="31" t="str">
        <f t="shared" si="97"/>
        <v>10,11,11,12,15</v>
      </c>
      <c r="F1156" s="2" t="str">
        <f>VLOOKUP(G1156,city!$A$4:$D$352,4,0)</f>
        <v>黔西南</v>
      </c>
      <c r="G1156" s="9">
        <f t="shared" si="100"/>
        <v>236</v>
      </c>
      <c r="H1156" s="9">
        <f>IF(VLOOKUP(G1155,city!$K$4:$M$352,3,0)&gt;H1155,H1155+1,1)</f>
        <v>1</v>
      </c>
      <c r="I1156" s="23" t="s">
        <v>533</v>
      </c>
      <c r="J1156" s="23">
        <f t="shared" si="101"/>
        <v>123601</v>
      </c>
      <c r="K1156" s="23">
        <f t="shared" si="98"/>
        <v>-1</v>
      </c>
    </row>
    <row r="1157" spans="1:11" x14ac:dyDescent="0.15">
      <c r="A1157" s="23">
        <f t="shared" si="99"/>
        <v>123602</v>
      </c>
      <c r="B1157" s="23" t="s">
        <v>10899</v>
      </c>
      <c r="C1157" s="23" t="str">
        <f>"jingdian/"&amp;VLOOKUP(I1157,city!$D$4:$P$352,12,FALSE)&amp;"/"&amp;VLOOKUP(I1157,city!$D$4:$P$352,13,FALSE)&amp;"/tc/"&amp;H1157&amp;".jpg"</f>
        <v>jingdian/guizhou/qianxinan/tc/2.jpg</v>
      </c>
      <c r="D1157" s="31">
        <v>7</v>
      </c>
      <c r="E1157" s="31" t="str">
        <f t="shared" ref="E1157:E1220" si="102">ROUND(D1157*0.95,0)&amp;","&amp;ROUND(D1157*1.05,0)&amp;","&amp;ROUND(D1157*1.1,0)&amp;","&amp;ROUND(D1157*IF(D1157&gt;1000,1.15,1.2),0)&amp;","&amp;ROUND(D1157*IF(D1157&gt;1000,1.3,1.5),0)</f>
        <v>7,7,8,8,11</v>
      </c>
      <c r="F1157" s="2" t="str">
        <f>VLOOKUP(G1157,city!$A$4:$D$352,4,0)</f>
        <v>黔西南</v>
      </c>
      <c r="G1157" s="9">
        <f t="shared" si="100"/>
        <v>236</v>
      </c>
      <c r="H1157" s="9">
        <f>IF(VLOOKUP(G1156,city!$K$4:$M$352,3,0)&gt;H1156,H1156+1,1)</f>
        <v>2</v>
      </c>
      <c r="I1157" s="23" t="s">
        <v>533</v>
      </c>
      <c r="J1157" s="23">
        <f t="shared" si="101"/>
        <v>123602</v>
      </c>
      <c r="K1157" s="23">
        <f t="shared" ref="K1157:K1220" si="103">IF(D1157&gt;1500,1,IF(D1157&gt;800,2,IF(D1157&gt;500,3,IF(D1157&gt;300,5,IF(D1157&gt;100,10,-1)))))</f>
        <v>-1</v>
      </c>
    </row>
    <row r="1158" spans="1:11" x14ac:dyDescent="0.15">
      <c r="A1158" s="23">
        <f t="shared" si="99"/>
        <v>123603</v>
      </c>
      <c r="B1158" s="23" t="s">
        <v>10900</v>
      </c>
      <c r="C1158" s="23" t="str">
        <f>"jingdian/"&amp;VLOOKUP(I1158,city!$D$4:$P$352,12,FALSE)&amp;"/"&amp;VLOOKUP(I1158,city!$D$4:$P$352,13,FALSE)&amp;"/tc/"&amp;H1158&amp;".jpg"</f>
        <v>jingdian/guizhou/qianxinan/tc/3.jpg</v>
      </c>
      <c r="D1158" s="31">
        <v>14</v>
      </c>
      <c r="E1158" s="31" t="str">
        <f t="shared" si="102"/>
        <v>13,15,15,17,21</v>
      </c>
      <c r="F1158" s="2" t="str">
        <f>VLOOKUP(G1158,city!$A$4:$D$352,4,0)</f>
        <v>黔西南</v>
      </c>
      <c r="G1158" s="9">
        <f t="shared" si="100"/>
        <v>236</v>
      </c>
      <c r="H1158" s="9">
        <f>IF(VLOOKUP(G1157,city!$K$4:$M$352,3,0)&gt;H1157,H1157+1,1)</f>
        <v>3</v>
      </c>
      <c r="I1158" s="23" t="s">
        <v>533</v>
      </c>
      <c r="J1158" s="23">
        <f t="shared" si="101"/>
        <v>123603</v>
      </c>
      <c r="K1158" s="23">
        <f t="shared" si="103"/>
        <v>-1</v>
      </c>
    </row>
    <row r="1159" spans="1:11" x14ac:dyDescent="0.15">
      <c r="A1159" s="23">
        <f t="shared" si="99"/>
        <v>123604</v>
      </c>
      <c r="B1159" s="23" t="s">
        <v>10881</v>
      </c>
      <c r="C1159" s="23" t="str">
        <f>"jingdian/"&amp;VLOOKUP(I1159,city!$D$4:$P$352,12,FALSE)&amp;"/"&amp;VLOOKUP(I1159,city!$D$4:$P$352,13,FALSE)&amp;"/tc/"&amp;H1159&amp;".jpg"</f>
        <v>jingdian/guizhou/qianxinan/tc/4.jpg</v>
      </c>
      <c r="D1159" s="31">
        <v>129</v>
      </c>
      <c r="E1159" s="31" t="str">
        <f t="shared" si="102"/>
        <v>123,135,142,155,194</v>
      </c>
      <c r="F1159" s="2" t="str">
        <f>VLOOKUP(G1159,city!$A$4:$D$352,4,0)</f>
        <v>黔西南</v>
      </c>
      <c r="G1159" s="9">
        <f t="shared" si="100"/>
        <v>236</v>
      </c>
      <c r="H1159" s="9">
        <f>IF(VLOOKUP(G1158,city!$K$4:$M$352,3,0)&gt;H1158,H1158+1,1)</f>
        <v>4</v>
      </c>
      <c r="I1159" s="23" t="s">
        <v>533</v>
      </c>
      <c r="J1159" s="23">
        <f t="shared" si="101"/>
        <v>123604</v>
      </c>
      <c r="K1159" s="23">
        <f t="shared" si="103"/>
        <v>10</v>
      </c>
    </row>
    <row r="1160" spans="1:11" x14ac:dyDescent="0.15">
      <c r="A1160" s="23">
        <f t="shared" si="99"/>
        <v>123605</v>
      </c>
      <c r="B1160" s="23" t="s">
        <v>10901</v>
      </c>
      <c r="C1160" s="23" t="str">
        <f>"jingdian/"&amp;VLOOKUP(I1160,city!$D$4:$P$352,12,FALSE)&amp;"/"&amp;VLOOKUP(I1160,city!$D$4:$P$352,13,FALSE)&amp;"/tc/"&amp;H1160&amp;".jpg"</f>
        <v>jingdian/guizhou/qianxinan/tc/5.jpg</v>
      </c>
      <c r="D1160" s="31">
        <v>65</v>
      </c>
      <c r="E1160" s="31" t="str">
        <f t="shared" si="102"/>
        <v>62,68,72,78,98</v>
      </c>
      <c r="F1160" s="2" t="str">
        <f>VLOOKUP(G1160,city!$A$4:$D$352,4,0)</f>
        <v>黔西南</v>
      </c>
      <c r="G1160" s="9">
        <f t="shared" si="100"/>
        <v>236</v>
      </c>
      <c r="H1160" s="9">
        <f>IF(VLOOKUP(G1159,city!$K$4:$M$352,3,0)&gt;H1159,H1159+1,1)</f>
        <v>5</v>
      </c>
      <c r="I1160" s="23" t="s">
        <v>533</v>
      </c>
      <c r="J1160" s="23">
        <f t="shared" si="101"/>
        <v>123605</v>
      </c>
      <c r="K1160" s="23">
        <f t="shared" si="103"/>
        <v>-1</v>
      </c>
    </row>
    <row r="1161" spans="1:11" x14ac:dyDescent="0.15">
      <c r="A1161" s="23">
        <f t="shared" si="99"/>
        <v>123701</v>
      </c>
      <c r="B1161" s="23" t="s">
        <v>9004</v>
      </c>
      <c r="C1161" s="23" t="str">
        <f>"jingdian/"&amp;VLOOKUP(I1161,city!$D$4:$P$352,12,FALSE)&amp;"/"&amp;VLOOKUP(I1161,city!$D$4:$P$352,13,FALSE)&amp;"/tc/"&amp;H1161&amp;".jpg"</f>
        <v>jingdian/guizhou/qiandongnan/tc/1.jpg</v>
      </c>
      <c r="D1161" s="31">
        <v>34</v>
      </c>
      <c r="E1161" s="31" t="str">
        <f t="shared" si="102"/>
        <v>32,36,37,41,51</v>
      </c>
      <c r="F1161" s="2" t="str">
        <f>VLOOKUP(G1161,city!$A$4:$D$352,4,0)</f>
        <v>黔东南</v>
      </c>
      <c r="G1161" s="9">
        <f t="shared" si="100"/>
        <v>237</v>
      </c>
      <c r="H1161" s="9">
        <f>IF(VLOOKUP(G1160,city!$K$4:$M$352,3,0)&gt;H1160,H1160+1,1)</f>
        <v>1</v>
      </c>
      <c r="I1161" s="23" t="s">
        <v>535</v>
      </c>
      <c r="J1161" s="23">
        <f t="shared" si="101"/>
        <v>123701</v>
      </c>
      <c r="K1161" s="23">
        <f t="shared" si="103"/>
        <v>-1</v>
      </c>
    </row>
    <row r="1162" spans="1:11" x14ac:dyDescent="0.15">
      <c r="A1162" s="23">
        <f t="shared" si="99"/>
        <v>123702</v>
      </c>
      <c r="B1162" s="23" t="s">
        <v>9006</v>
      </c>
      <c r="C1162" s="23" t="str">
        <f>"jingdian/"&amp;VLOOKUP(I1162,city!$D$4:$P$352,12,FALSE)&amp;"/"&amp;VLOOKUP(I1162,city!$D$4:$P$352,13,FALSE)&amp;"/tc/"&amp;H1162&amp;".jpg"</f>
        <v>jingdian/guizhou/qiandongnan/tc/2.jpg</v>
      </c>
      <c r="D1162" s="31">
        <v>26</v>
      </c>
      <c r="E1162" s="31" t="str">
        <f t="shared" si="102"/>
        <v>25,27,29,31,39</v>
      </c>
      <c r="F1162" s="2" t="str">
        <f>VLOOKUP(G1162,city!$A$4:$D$352,4,0)</f>
        <v>黔东南</v>
      </c>
      <c r="G1162" s="9">
        <f t="shared" si="100"/>
        <v>237</v>
      </c>
      <c r="H1162" s="9">
        <f>IF(VLOOKUP(G1161,city!$K$4:$M$352,3,0)&gt;H1161,H1161+1,1)</f>
        <v>2</v>
      </c>
      <c r="I1162" s="23" t="s">
        <v>535</v>
      </c>
      <c r="J1162" s="23">
        <f t="shared" si="101"/>
        <v>123702</v>
      </c>
      <c r="K1162" s="23">
        <f t="shared" si="103"/>
        <v>-1</v>
      </c>
    </row>
    <row r="1163" spans="1:11" x14ac:dyDescent="0.15">
      <c r="A1163" s="23">
        <f t="shared" si="99"/>
        <v>123703</v>
      </c>
      <c r="B1163" s="23" t="s">
        <v>10902</v>
      </c>
      <c r="C1163" s="23" t="str">
        <f>"jingdian/"&amp;VLOOKUP(I1163,city!$D$4:$P$352,12,FALSE)&amp;"/"&amp;VLOOKUP(I1163,city!$D$4:$P$352,13,FALSE)&amp;"/tc/"&amp;H1163&amp;".jpg"</f>
        <v>jingdian/guizhou/qiandongnan/tc/3.jpg</v>
      </c>
      <c r="D1163" s="31">
        <v>3</v>
      </c>
      <c r="E1163" s="31" t="str">
        <f t="shared" si="102"/>
        <v>3,3,3,4,5</v>
      </c>
      <c r="F1163" s="2" t="str">
        <f>VLOOKUP(G1163,city!$A$4:$D$352,4,0)</f>
        <v>黔东南</v>
      </c>
      <c r="G1163" s="9">
        <f t="shared" si="100"/>
        <v>237</v>
      </c>
      <c r="H1163" s="9">
        <f>IF(VLOOKUP(G1162,city!$K$4:$M$352,3,0)&gt;H1162,H1162+1,1)</f>
        <v>3</v>
      </c>
      <c r="I1163" s="23" t="s">
        <v>535</v>
      </c>
      <c r="J1163" s="23">
        <f t="shared" si="101"/>
        <v>123703</v>
      </c>
      <c r="K1163" s="23">
        <f t="shared" si="103"/>
        <v>-1</v>
      </c>
    </row>
    <row r="1164" spans="1:11" x14ac:dyDescent="0.15">
      <c r="A1164" s="23">
        <f t="shared" si="99"/>
        <v>123704</v>
      </c>
      <c r="B1164" s="23" t="s">
        <v>9011</v>
      </c>
      <c r="C1164" s="23" t="str">
        <f>"jingdian/"&amp;VLOOKUP(I1164,city!$D$4:$P$352,12,FALSE)&amp;"/"&amp;VLOOKUP(I1164,city!$D$4:$P$352,13,FALSE)&amp;"/tc/"&amp;H1164&amp;".jpg"</f>
        <v>jingdian/guizhou/qiandongnan/tc/4.jpg</v>
      </c>
      <c r="D1164" s="31">
        <v>23</v>
      </c>
      <c r="E1164" s="31" t="str">
        <f t="shared" si="102"/>
        <v>22,24,25,28,35</v>
      </c>
      <c r="F1164" s="2" t="str">
        <f>VLOOKUP(G1164,city!$A$4:$D$352,4,0)</f>
        <v>黔东南</v>
      </c>
      <c r="G1164" s="9">
        <f t="shared" si="100"/>
        <v>237</v>
      </c>
      <c r="H1164" s="9">
        <f>IF(VLOOKUP(G1163,city!$K$4:$M$352,3,0)&gt;H1163,H1163+1,1)</f>
        <v>4</v>
      </c>
      <c r="I1164" s="23" t="s">
        <v>535</v>
      </c>
      <c r="J1164" s="23">
        <f t="shared" si="101"/>
        <v>123704</v>
      </c>
      <c r="K1164" s="23">
        <f t="shared" si="103"/>
        <v>-1</v>
      </c>
    </row>
    <row r="1165" spans="1:11" x14ac:dyDescent="0.15">
      <c r="A1165" s="23">
        <f t="shared" si="99"/>
        <v>123705</v>
      </c>
      <c r="B1165" s="23" t="s">
        <v>9009</v>
      </c>
      <c r="C1165" s="23" t="str">
        <f>"jingdian/"&amp;VLOOKUP(I1165,city!$D$4:$P$352,12,FALSE)&amp;"/"&amp;VLOOKUP(I1165,city!$D$4:$P$352,13,FALSE)&amp;"/tc/"&amp;H1165&amp;".jpg"</f>
        <v>jingdian/guizhou/qiandongnan/tc/5.jpg</v>
      </c>
      <c r="D1165" s="31">
        <v>39</v>
      </c>
      <c r="E1165" s="31" t="str">
        <f t="shared" si="102"/>
        <v>37,41,43,47,59</v>
      </c>
      <c r="F1165" s="2" t="str">
        <f>VLOOKUP(G1165,city!$A$4:$D$352,4,0)</f>
        <v>黔东南</v>
      </c>
      <c r="G1165" s="9">
        <f t="shared" si="100"/>
        <v>237</v>
      </c>
      <c r="H1165" s="9">
        <f>IF(VLOOKUP(G1164,city!$K$4:$M$352,3,0)&gt;H1164,H1164+1,1)</f>
        <v>5</v>
      </c>
      <c r="I1165" s="23" t="s">
        <v>535</v>
      </c>
      <c r="J1165" s="23">
        <f t="shared" si="101"/>
        <v>123705</v>
      </c>
      <c r="K1165" s="23">
        <f t="shared" si="103"/>
        <v>-1</v>
      </c>
    </row>
    <row r="1166" spans="1:11" x14ac:dyDescent="0.15">
      <c r="A1166" s="23">
        <f t="shared" si="99"/>
        <v>123801</v>
      </c>
      <c r="B1166" s="23" t="s">
        <v>8996</v>
      </c>
      <c r="C1166" s="23" t="str">
        <f>"jingdian/"&amp;VLOOKUP(I1166,city!$D$4:$P$352,12,FALSE)&amp;"/"&amp;VLOOKUP(I1166,city!$D$4:$P$352,13,FALSE)&amp;"/tc/"&amp;H1166&amp;".jpg"</f>
        <v>jingdian/guizhou/qiannan/tc/1.jpg</v>
      </c>
      <c r="D1166" s="31">
        <v>38</v>
      </c>
      <c r="E1166" s="31" t="str">
        <f t="shared" si="102"/>
        <v>36,40,42,46,57</v>
      </c>
      <c r="F1166" s="2" t="str">
        <f>VLOOKUP(G1166,city!$A$4:$D$352,4,0)</f>
        <v>黔南</v>
      </c>
      <c r="G1166" s="9">
        <f t="shared" si="100"/>
        <v>238</v>
      </c>
      <c r="H1166" s="9">
        <f>IF(VLOOKUP(G1165,city!$K$4:$M$352,3,0)&gt;H1165,H1165+1,1)</f>
        <v>1</v>
      </c>
      <c r="I1166" s="23" t="s">
        <v>537</v>
      </c>
      <c r="J1166" s="23">
        <f t="shared" si="101"/>
        <v>123801</v>
      </c>
      <c r="K1166" s="23">
        <f t="shared" si="103"/>
        <v>-1</v>
      </c>
    </row>
    <row r="1167" spans="1:11" x14ac:dyDescent="0.15">
      <c r="A1167" s="23">
        <f t="shared" si="99"/>
        <v>123802</v>
      </c>
      <c r="B1167" s="23" t="s">
        <v>9000</v>
      </c>
      <c r="C1167" s="23" t="str">
        <f>"jingdian/"&amp;VLOOKUP(I1167,city!$D$4:$P$352,12,FALSE)&amp;"/"&amp;VLOOKUP(I1167,city!$D$4:$P$352,13,FALSE)&amp;"/tc/"&amp;H1167&amp;".jpg"</f>
        <v>jingdian/guizhou/qiannan/tc/2.jpg</v>
      </c>
      <c r="D1167" s="31">
        <v>25</v>
      </c>
      <c r="E1167" s="31" t="str">
        <f t="shared" si="102"/>
        <v>24,26,28,30,38</v>
      </c>
      <c r="F1167" s="2" t="str">
        <f>VLOOKUP(G1167,city!$A$4:$D$352,4,0)</f>
        <v>黔南</v>
      </c>
      <c r="G1167" s="9">
        <f t="shared" si="100"/>
        <v>238</v>
      </c>
      <c r="H1167" s="9">
        <f>IF(VLOOKUP(G1166,city!$K$4:$M$352,3,0)&gt;H1166,H1166+1,1)</f>
        <v>2</v>
      </c>
      <c r="I1167" s="23" t="s">
        <v>537</v>
      </c>
      <c r="J1167" s="23">
        <f t="shared" si="101"/>
        <v>123802</v>
      </c>
      <c r="K1167" s="23">
        <f t="shared" si="103"/>
        <v>-1</v>
      </c>
    </row>
    <row r="1168" spans="1:11" x14ac:dyDescent="0.15">
      <c r="A1168" s="23">
        <f t="shared" si="99"/>
        <v>123803</v>
      </c>
      <c r="B1168" s="23" t="s">
        <v>10903</v>
      </c>
      <c r="C1168" s="23" t="str">
        <f>"jingdian/"&amp;VLOOKUP(I1168,city!$D$4:$P$352,12,FALSE)&amp;"/"&amp;VLOOKUP(I1168,city!$D$4:$P$352,13,FALSE)&amp;"/tc/"&amp;H1168&amp;".jpg"</f>
        <v>jingdian/guizhou/qiannan/tc/3.jpg</v>
      </c>
      <c r="D1168" s="31">
        <v>20</v>
      </c>
      <c r="E1168" s="31" t="str">
        <f t="shared" si="102"/>
        <v>19,21,22,24,30</v>
      </c>
      <c r="F1168" s="2" t="str">
        <f>VLOOKUP(G1168,city!$A$4:$D$352,4,0)</f>
        <v>黔南</v>
      </c>
      <c r="G1168" s="9">
        <f t="shared" si="100"/>
        <v>238</v>
      </c>
      <c r="H1168" s="9">
        <f>IF(VLOOKUP(G1167,city!$K$4:$M$352,3,0)&gt;H1167,H1167+1,1)</f>
        <v>3</v>
      </c>
      <c r="I1168" s="23" t="s">
        <v>537</v>
      </c>
      <c r="J1168" s="23">
        <f t="shared" si="101"/>
        <v>123803</v>
      </c>
      <c r="K1168" s="23">
        <f t="shared" si="103"/>
        <v>-1</v>
      </c>
    </row>
    <row r="1169" spans="1:11" x14ac:dyDescent="0.15">
      <c r="A1169" s="23">
        <f t="shared" si="99"/>
        <v>123804</v>
      </c>
      <c r="B1169" s="23" t="s">
        <v>8998</v>
      </c>
      <c r="C1169" s="23" t="str">
        <f>"jingdian/"&amp;VLOOKUP(I1169,city!$D$4:$P$352,12,FALSE)&amp;"/"&amp;VLOOKUP(I1169,city!$D$4:$P$352,13,FALSE)&amp;"/tc/"&amp;H1169&amp;".jpg"</f>
        <v>jingdian/guizhou/qiannan/tc/4.jpg</v>
      </c>
      <c r="D1169" s="31">
        <v>45</v>
      </c>
      <c r="E1169" s="31" t="str">
        <f t="shared" si="102"/>
        <v>43,47,50,54,68</v>
      </c>
      <c r="F1169" s="2" t="str">
        <f>VLOOKUP(G1169,city!$A$4:$D$352,4,0)</f>
        <v>黔南</v>
      </c>
      <c r="G1169" s="9">
        <f t="shared" si="100"/>
        <v>238</v>
      </c>
      <c r="H1169" s="9">
        <f>IF(VLOOKUP(G1168,city!$K$4:$M$352,3,0)&gt;H1168,H1168+1,1)</f>
        <v>4</v>
      </c>
      <c r="I1169" s="23" t="s">
        <v>537</v>
      </c>
      <c r="J1169" s="23">
        <f t="shared" si="101"/>
        <v>123804</v>
      </c>
      <c r="K1169" s="23">
        <f t="shared" si="103"/>
        <v>-1</v>
      </c>
    </row>
    <row r="1170" spans="1:11" x14ac:dyDescent="0.15">
      <c r="A1170" s="23">
        <f t="shared" si="99"/>
        <v>123805</v>
      </c>
      <c r="B1170" s="23" t="s">
        <v>9002</v>
      </c>
      <c r="C1170" s="23" t="str">
        <f>"jingdian/"&amp;VLOOKUP(I1170,city!$D$4:$P$352,12,FALSE)&amp;"/"&amp;VLOOKUP(I1170,city!$D$4:$P$352,13,FALSE)&amp;"/tc/"&amp;H1170&amp;".jpg"</f>
        <v>jingdian/guizhou/qiannan/tc/5.jpg</v>
      </c>
      <c r="D1170" s="31">
        <v>33</v>
      </c>
      <c r="E1170" s="31" t="str">
        <f t="shared" si="102"/>
        <v>31,35,36,40,50</v>
      </c>
      <c r="F1170" s="2" t="str">
        <f>VLOOKUP(G1170,city!$A$4:$D$352,4,0)</f>
        <v>黔南</v>
      </c>
      <c r="G1170" s="9">
        <f t="shared" si="100"/>
        <v>238</v>
      </c>
      <c r="H1170" s="9">
        <f>IF(VLOOKUP(G1169,city!$K$4:$M$352,3,0)&gt;H1169,H1169+1,1)</f>
        <v>5</v>
      </c>
      <c r="I1170" s="23" t="s">
        <v>537</v>
      </c>
      <c r="J1170" s="23">
        <f t="shared" si="101"/>
        <v>123805</v>
      </c>
      <c r="K1170" s="23">
        <f t="shared" si="103"/>
        <v>-1</v>
      </c>
    </row>
    <row r="1171" spans="1:11" x14ac:dyDescent="0.15">
      <c r="A1171" s="23">
        <f t="shared" si="99"/>
        <v>123901</v>
      </c>
      <c r="B1171" s="23" t="s">
        <v>10904</v>
      </c>
      <c r="C1171" s="23" t="str">
        <f>"jingdian/"&amp;VLOOKUP(I1171,city!$D$4:$P$352,12,FALSE)&amp;"/"&amp;VLOOKUP(I1171,city!$D$4:$P$352,13,FALSE)&amp;"/tc/"&amp;H1171&amp;".jpg"</f>
        <v>jingdian/yunnan/kunming/tc/1.jpg</v>
      </c>
      <c r="D1171" s="31">
        <v>78</v>
      </c>
      <c r="E1171" s="31" t="str">
        <f t="shared" si="102"/>
        <v>74,82,86,94,117</v>
      </c>
      <c r="F1171" s="2" t="str">
        <f>VLOOKUP(G1171,city!$A$4:$D$352,4,0)</f>
        <v>昆明</v>
      </c>
      <c r="G1171" s="9">
        <f t="shared" si="100"/>
        <v>239</v>
      </c>
      <c r="H1171" s="9">
        <f>IF(VLOOKUP(G1170,city!$K$4:$M$352,3,0)&gt;H1170,H1170+1,1)</f>
        <v>1</v>
      </c>
      <c r="I1171" s="23" t="s">
        <v>540</v>
      </c>
      <c r="J1171" s="23">
        <f t="shared" si="101"/>
        <v>123901</v>
      </c>
      <c r="K1171" s="23">
        <f t="shared" si="103"/>
        <v>-1</v>
      </c>
    </row>
    <row r="1172" spans="1:11" x14ac:dyDescent="0.15">
      <c r="A1172" s="23">
        <f t="shared" si="99"/>
        <v>123902</v>
      </c>
      <c r="B1172" s="23" t="s">
        <v>10905</v>
      </c>
      <c r="C1172" s="23" t="str">
        <f>"jingdian/"&amp;VLOOKUP(I1172,city!$D$4:$P$352,12,FALSE)&amp;"/"&amp;VLOOKUP(I1172,city!$D$4:$P$352,13,FALSE)&amp;"/tc/"&amp;H1172&amp;".jpg"</f>
        <v>jingdian/yunnan/kunming/tc/2.jpg</v>
      </c>
      <c r="D1172" s="31">
        <v>29</v>
      </c>
      <c r="E1172" s="31" t="str">
        <f t="shared" si="102"/>
        <v>28,30,32,35,44</v>
      </c>
      <c r="F1172" s="2" t="str">
        <f>VLOOKUP(G1172,city!$A$4:$D$352,4,0)</f>
        <v>昆明</v>
      </c>
      <c r="G1172" s="9">
        <f t="shared" si="100"/>
        <v>239</v>
      </c>
      <c r="H1172" s="9">
        <f>IF(VLOOKUP(G1171,city!$K$4:$M$352,3,0)&gt;H1171,H1171+1,1)</f>
        <v>2</v>
      </c>
      <c r="I1172" s="23" t="s">
        <v>540</v>
      </c>
      <c r="J1172" s="23">
        <f t="shared" si="101"/>
        <v>123902</v>
      </c>
      <c r="K1172" s="23">
        <f t="shared" si="103"/>
        <v>-1</v>
      </c>
    </row>
    <row r="1173" spans="1:11" x14ac:dyDescent="0.15">
      <c r="A1173" s="23">
        <f t="shared" si="99"/>
        <v>123903</v>
      </c>
      <c r="B1173" s="23" t="s">
        <v>10906</v>
      </c>
      <c r="C1173" s="23" t="str">
        <f>"jingdian/"&amp;VLOOKUP(I1173,city!$D$4:$P$352,12,FALSE)&amp;"/"&amp;VLOOKUP(I1173,city!$D$4:$P$352,13,FALSE)&amp;"/tc/"&amp;H1173&amp;".jpg"</f>
        <v>jingdian/yunnan/kunming/tc/3.jpg</v>
      </c>
      <c r="D1173" s="31">
        <v>29</v>
      </c>
      <c r="E1173" s="31" t="str">
        <f t="shared" si="102"/>
        <v>28,30,32,35,44</v>
      </c>
      <c r="F1173" s="2" t="str">
        <f>VLOOKUP(G1173,city!$A$4:$D$352,4,0)</f>
        <v>昆明</v>
      </c>
      <c r="G1173" s="9">
        <f t="shared" si="100"/>
        <v>239</v>
      </c>
      <c r="H1173" s="9">
        <f>IF(VLOOKUP(G1172,city!$K$4:$M$352,3,0)&gt;H1172,H1172+1,1)</f>
        <v>3</v>
      </c>
      <c r="I1173" s="23" t="s">
        <v>540</v>
      </c>
      <c r="J1173" s="23">
        <f t="shared" si="101"/>
        <v>123903</v>
      </c>
      <c r="K1173" s="23">
        <f t="shared" si="103"/>
        <v>-1</v>
      </c>
    </row>
    <row r="1174" spans="1:11" x14ac:dyDescent="0.15">
      <c r="A1174" s="23">
        <f t="shared" si="99"/>
        <v>123904</v>
      </c>
      <c r="B1174" s="23" t="s">
        <v>9161</v>
      </c>
      <c r="C1174" s="23" t="str">
        <f>"jingdian/"&amp;VLOOKUP(I1174,city!$D$4:$P$352,12,FALSE)&amp;"/"&amp;VLOOKUP(I1174,city!$D$4:$P$352,13,FALSE)&amp;"/tc/"&amp;H1174&amp;".jpg"</f>
        <v>jingdian/yunnan/kunming/tc/4.jpg</v>
      </c>
      <c r="D1174" s="31">
        <v>29</v>
      </c>
      <c r="E1174" s="31" t="str">
        <f t="shared" si="102"/>
        <v>28,30,32,35,44</v>
      </c>
      <c r="F1174" s="2" t="str">
        <f>VLOOKUP(G1174,city!$A$4:$D$352,4,0)</f>
        <v>昆明</v>
      </c>
      <c r="G1174" s="9">
        <f t="shared" si="100"/>
        <v>239</v>
      </c>
      <c r="H1174" s="9">
        <f>IF(VLOOKUP(G1173,city!$K$4:$M$352,3,0)&gt;H1173,H1173+1,1)</f>
        <v>4</v>
      </c>
      <c r="I1174" s="23" t="s">
        <v>540</v>
      </c>
      <c r="J1174" s="23">
        <f t="shared" si="101"/>
        <v>123904</v>
      </c>
      <c r="K1174" s="23">
        <f t="shared" si="103"/>
        <v>-1</v>
      </c>
    </row>
    <row r="1175" spans="1:11" x14ac:dyDescent="0.15">
      <c r="A1175" s="23">
        <f t="shared" si="99"/>
        <v>123905</v>
      </c>
      <c r="B1175" s="23" t="s">
        <v>9159</v>
      </c>
      <c r="C1175" s="23" t="str">
        <f>"jingdian/"&amp;VLOOKUP(I1175,city!$D$4:$P$352,12,FALSE)&amp;"/"&amp;VLOOKUP(I1175,city!$D$4:$P$352,13,FALSE)&amp;"/tc/"&amp;H1175&amp;".jpg"</f>
        <v>jingdian/yunnan/kunming/tc/5.jpg</v>
      </c>
      <c r="D1175" s="31">
        <v>58</v>
      </c>
      <c r="E1175" s="31" t="str">
        <f t="shared" si="102"/>
        <v>55,61,64,70,87</v>
      </c>
      <c r="F1175" s="2" t="str">
        <f>VLOOKUP(G1175,city!$A$4:$D$352,4,0)</f>
        <v>昆明</v>
      </c>
      <c r="G1175" s="9">
        <f t="shared" si="100"/>
        <v>239</v>
      </c>
      <c r="H1175" s="9">
        <f>IF(VLOOKUP(G1174,city!$K$4:$M$352,3,0)&gt;H1174,H1174+1,1)</f>
        <v>5</v>
      </c>
      <c r="I1175" s="23" t="s">
        <v>540</v>
      </c>
      <c r="J1175" s="23">
        <f t="shared" si="101"/>
        <v>123905</v>
      </c>
      <c r="K1175" s="23">
        <f t="shared" si="103"/>
        <v>-1</v>
      </c>
    </row>
    <row r="1176" spans="1:11" x14ac:dyDescent="0.15">
      <c r="A1176" s="23">
        <f t="shared" si="99"/>
        <v>124001</v>
      </c>
      <c r="B1176" s="23" t="s">
        <v>9165</v>
      </c>
      <c r="C1176" s="23" t="str">
        <f>"jingdian/"&amp;VLOOKUP(I1176,city!$D$4:$P$352,12,FALSE)&amp;"/"&amp;VLOOKUP(I1176,city!$D$4:$P$352,13,FALSE)&amp;"/tc/"&amp;H1176&amp;".jpg"</f>
        <v>jingdian/yunnan/qujing/tc/1.jpg</v>
      </c>
      <c r="D1176" s="31">
        <v>30</v>
      </c>
      <c r="E1176" s="31" t="str">
        <f t="shared" si="102"/>
        <v>29,32,33,36,45</v>
      </c>
      <c r="F1176" s="2" t="str">
        <f>VLOOKUP(G1176,city!$A$4:$D$352,4,0)</f>
        <v>曲靖</v>
      </c>
      <c r="G1176" s="9">
        <f t="shared" si="100"/>
        <v>240</v>
      </c>
      <c r="H1176" s="9">
        <f>IF(VLOOKUP(G1175,city!$K$4:$M$352,3,0)&gt;H1175,H1175+1,1)</f>
        <v>1</v>
      </c>
      <c r="I1176" s="23" t="s">
        <v>543</v>
      </c>
      <c r="J1176" s="23">
        <f t="shared" si="101"/>
        <v>124001</v>
      </c>
      <c r="K1176" s="23">
        <f t="shared" si="103"/>
        <v>-1</v>
      </c>
    </row>
    <row r="1177" spans="1:11" x14ac:dyDescent="0.15">
      <c r="A1177" s="23">
        <f t="shared" si="99"/>
        <v>124002</v>
      </c>
      <c r="B1177" s="23" t="s">
        <v>10907</v>
      </c>
      <c r="C1177" s="23" t="str">
        <f>"jingdian/"&amp;VLOOKUP(I1177,city!$D$4:$P$352,12,FALSE)&amp;"/"&amp;VLOOKUP(I1177,city!$D$4:$P$352,13,FALSE)&amp;"/tc/"&amp;H1177&amp;".jpg"</f>
        <v>jingdian/yunnan/qujing/tc/2.jpg</v>
      </c>
      <c r="D1177" s="31">
        <v>19</v>
      </c>
      <c r="E1177" s="31" t="str">
        <f t="shared" si="102"/>
        <v>18,20,21,23,29</v>
      </c>
      <c r="F1177" s="2" t="str">
        <f>VLOOKUP(G1177,city!$A$4:$D$352,4,0)</f>
        <v>曲靖</v>
      </c>
      <c r="G1177" s="9">
        <f t="shared" si="100"/>
        <v>240</v>
      </c>
      <c r="H1177" s="9">
        <f>IF(VLOOKUP(G1176,city!$K$4:$M$352,3,0)&gt;H1176,H1176+1,1)</f>
        <v>2</v>
      </c>
      <c r="I1177" s="23" t="s">
        <v>543</v>
      </c>
      <c r="J1177" s="23">
        <f t="shared" si="101"/>
        <v>124002</v>
      </c>
      <c r="K1177" s="23">
        <f t="shared" si="103"/>
        <v>-1</v>
      </c>
    </row>
    <row r="1178" spans="1:11" x14ac:dyDescent="0.15">
      <c r="A1178" s="23">
        <f t="shared" si="99"/>
        <v>124003</v>
      </c>
      <c r="B1178" s="23" t="s">
        <v>10908</v>
      </c>
      <c r="C1178" s="23" t="str">
        <f>"jingdian/"&amp;VLOOKUP(I1178,city!$D$4:$P$352,12,FALSE)&amp;"/"&amp;VLOOKUP(I1178,city!$D$4:$P$352,13,FALSE)&amp;"/tc/"&amp;H1178&amp;".jpg"</f>
        <v>jingdian/yunnan/qujing/tc/3.jpg</v>
      </c>
      <c r="D1178" s="31">
        <v>33</v>
      </c>
      <c r="E1178" s="31" t="str">
        <f t="shared" si="102"/>
        <v>31,35,36,40,50</v>
      </c>
      <c r="F1178" s="2" t="str">
        <f>VLOOKUP(G1178,city!$A$4:$D$352,4,0)</f>
        <v>曲靖</v>
      </c>
      <c r="G1178" s="9">
        <f t="shared" si="100"/>
        <v>240</v>
      </c>
      <c r="H1178" s="9">
        <f>IF(VLOOKUP(G1177,city!$K$4:$M$352,3,0)&gt;H1177,H1177+1,1)</f>
        <v>3</v>
      </c>
      <c r="I1178" s="23" t="s">
        <v>543</v>
      </c>
      <c r="J1178" s="23">
        <f t="shared" si="101"/>
        <v>124003</v>
      </c>
      <c r="K1178" s="23">
        <f t="shared" si="103"/>
        <v>-1</v>
      </c>
    </row>
    <row r="1179" spans="1:11" x14ac:dyDescent="0.15">
      <c r="A1179" s="23">
        <f t="shared" si="99"/>
        <v>124004</v>
      </c>
      <c r="B1179" s="23" t="s">
        <v>10909</v>
      </c>
      <c r="C1179" s="23" t="str">
        <f>"jingdian/"&amp;VLOOKUP(I1179,city!$D$4:$P$352,12,FALSE)&amp;"/"&amp;VLOOKUP(I1179,city!$D$4:$P$352,13,FALSE)&amp;"/tc/"&amp;H1179&amp;".jpg"</f>
        <v>jingdian/yunnan/qujing/tc/4.jpg</v>
      </c>
      <c r="D1179" s="31">
        <v>151</v>
      </c>
      <c r="E1179" s="31" t="str">
        <f t="shared" si="102"/>
        <v>143,159,166,181,227</v>
      </c>
      <c r="F1179" s="2" t="str">
        <f>VLOOKUP(G1179,city!$A$4:$D$352,4,0)</f>
        <v>曲靖</v>
      </c>
      <c r="G1179" s="9">
        <f t="shared" si="100"/>
        <v>240</v>
      </c>
      <c r="H1179" s="9">
        <f>IF(VLOOKUP(G1178,city!$K$4:$M$352,3,0)&gt;H1178,H1178+1,1)</f>
        <v>4</v>
      </c>
      <c r="I1179" s="23" t="s">
        <v>543</v>
      </c>
      <c r="J1179" s="23">
        <f t="shared" si="101"/>
        <v>124004</v>
      </c>
      <c r="K1179" s="23">
        <f t="shared" si="103"/>
        <v>10</v>
      </c>
    </row>
    <row r="1180" spans="1:11" x14ac:dyDescent="0.15">
      <c r="A1180" s="23">
        <f t="shared" si="99"/>
        <v>124005</v>
      </c>
      <c r="B1180" s="23" t="s">
        <v>10910</v>
      </c>
      <c r="C1180" s="23" t="str">
        <f>"jingdian/"&amp;VLOOKUP(I1180,city!$D$4:$P$352,12,FALSE)&amp;"/"&amp;VLOOKUP(I1180,city!$D$4:$P$352,13,FALSE)&amp;"/tc/"&amp;H1180&amp;".jpg"</f>
        <v>jingdian/yunnan/qujing/tc/5.jpg</v>
      </c>
      <c r="D1180" s="31">
        <v>10</v>
      </c>
      <c r="E1180" s="31" t="str">
        <f t="shared" si="102"/>
        <v>10,11,11,12,15</v>
      </c>
      <c r="F1180" s="2" t="str">
        <f>VLOOKUP(G1180,city!$A$4:$D$352,4,0)</f>
        <v>曲靖</v>
      </c>
      <c r="G1180" s="9">
        <f t="shared" si="100"/>
        <v>240</v>
      </c>
      <c r="H1180" s="9">
        <f>IF(VLOOKUP(G1179,city!$K$4:$M$352,3,0)&gt;H1179,H1179+1,1)</f>
        <v>5</v>
      </c>
      <c r="I1180" s="23" t="s">
        <v>543</v>
      </c>
      <c r="J1180" s="23">
        <f t="shared" si="101"/>
        <v>124005</v>
      </c>
      <c r="K1180" s="23">
        <f t="shared" si="103"/>
        <v>-1</v>
      </c>
    </row>
    <row r="1181" spans="1:11" x14ac:dyDescent="0.15">
      <c r="A1181" s="23">
        <f t="shared" si="99"/>
        <v>124101</v>
      </c>
      <c r="B1181" s="23" t="s">
        <v>10911</v>
      </c>
      <c r="C1181" s="23" t="str">
        <f>"jingdian/"&amp;VLOOKUP(I1181,city!$D$4:$P$352,12,FALSE)&amp;"/"&amp;VLOOKUP(I1181,city!$D$4:$P$352,13,FALSE)&amp;"/tc/"&amp;H1181&amp;".jpg"</f>
        <v>jingdian/yunnan/yuxi/tc/1.jpg</v>
      </c>
      <c r="D1181" s="31">
        <v>38</v>
      </c>
      <c r="E1181" s="31" t="str">
        <f t="shared" si="102"/>
        <v>36,40,42,46,57</v>
      </c>
      <c r="F1181" s="2" t="str">
        <f>VLOOKUP(G1181,city!$A$4:$D$352,4,0)</f>
        <v>玉溪</v>
      </c>
      <c r="G1181" s="9">
        <f t="shared" si="100"/>
        <v>241</v>
      </c>
      <c r="H1181" s="9">
        <f>IF(VLOOKUP(G1180,city!$K$4:$M$352,3,0)&gt;H1180,H1180+1,1)</f>
        <v>1</v>
      </c>
      <c r="I1181" s="23" t="s">
        <v>545</v>
      </c>
      <c r="J1181" s="23">
        <f t="shared" si="101"/>
        <v>124101</v>
      </c>
      <c r="K1181" s="23">
        <f t="shared" si="103"/>
        <v>-1</v>
      </c>
    </row>
    <row r="1182" spans="1:11" x14ac:dyDescent="0.15">
      <c r="A1182" s="23">
        <f t="shared" si="99"/>
        <v>124102</v>
      </c>
      <c r="B1182" s="23" t="s">
        <v>9172</v>
      </c>
      <c r="C1182" s="23" t="str">
        <f>"jingdian/"&amp;VLOOKUP(I1182,city!$D$4:$P$352,12,FALSE)&amp;"/"&amp;VLOOKUP(I1182,city!$D$4:$P$352,13,FALSE)&amp;"/tc/"&amp;H1182&amp;".jpg"</f>
        <v>jingdian/yunnan/yuxi/tc/2.jpg</v>
      </c>
      <c r="D1182" s="31">
        <v>25</v>
      </c>
      <c r="E1182" s="31" t="str">
        <f t="shared" si="102"/>
        <v>24,26,28,30,38</v>
      </c>
      <c r="F1182" s="2" t="str">
        <f>VLOOKUP(G1182,city!$A$4:$D$352,4,0)</f>
        <v>玉溪</v>
      </c>
      <c r="G1182" s="9">
        <f t="shared" si="100"/>
        <v>241</v>
      </c>
      <c r="H1182" s="9">
        <f>IF(VLOOKUP(G1181,city!$K$4:$M$352,3,0)&gt;H1181,H1181+1,1)</f>
        <v>2</v>
      </c>
      <c r="I1182" s="23" t="s">
        <v>545</v>
      </c>
      <c r="J1182" s="23">
        <f t="shared" si="101"/>
        <v>124102</v>
      </c>
      <c r="K1182" s="23">
        <f t="shared" si="103"/>
        <v>-1</v>
      </c>
    </row>
    <row r="1183" spans="1:11" x14ac:dyDescent="0.15">
      <c r="A1183" s="23">
        <f t="shared" si="99"/>
        <v>124103</v>
      </c>
      <c r="B1183" s="23" t="s">
        <v>9174</v>
      </c>
      <c r="C1183" s="23" t="str">
        <f>"jingdian/"&amp;VLOOKUP(I1183,city!$D$4:$P$352,12,FALSE)&amp;"/"&amp;VLOOKUP(I1183,city!$D$4:$P$352,13,FALSE)&amp;"/tc/"&amp;H1183&amp;".jpg"</f>
        <v>jingdian/yunnan/yuxi/tc/3.jpg</v>
      </c>
      <c r="D1183" s="31">
        <v>19</v>
      </c>
      <c r="E1183" s="31" t="str">
        <f t="shared" si="102"/>
        <v>18,20,21,23,29</v>
      </c>
      <c r="F1183" s="2" t="str">
        <f>VLOOKUP(G1183,city!$A$4:$D$352,4,0)</f>
        <v>玉溪</v>
      </c>
      <c r="G1183" s="9">
        <f t="shared" si="100"/>
        <v>241</v>
      </c>
      <c r="H1183" s="9">
        <f>IF(VLOOKUP(G1182,city!$K$4:$M$352,3,0)&gt;H1182,H1182+1,1)</f>
        <v>3</v>
      </c>
      <c r="I1183" s="23" t="s">
        <v>545</v>
      </c>
      <c r="J1183" s="23">
        <f t="shared" si="101"/>
        <v>124103</v>
      </c>
      <c r="K1183" s="23">
        <f t="shared" si="103"/>
        <v>-1</v>
      </c>
    </row>
    <row r="1184" spans="1:11" x14ac:dyDescent="0.15">
      <c r="A1184" s="23">
        <f t="shared" si="99"/>
        <v>124104</v>
      </c>
      <c r="B1184" s="23" t="s">
        <v>10912</v>
      </c>
      <c r="C1184" s="23" t="str">
        <f>"jingdian/"&amp;VLOOKUP(I1184,city!$D$4:$P$352,12,FALSE)&amp;"/"&amp;VLOOKUP(I1184,city!$D$4:$P$352,13,FALSE)&amp;"/tc/"&amp;H1184&amp;".jpg"</f>
        <v>jingdian/yunnan/yuxi/tc/4.jpg</v>
      </c>
      <c r="D1184" s="31">
        <v>12</v>
      </c>
      <c r="E1184" s="31" t="str">
        <f t="shared" si="102"/>
        <v>11,13,13,14,18</v>
      </c>
      <c r="F1184" s="2" t="str">
        <f>VLOOKUP(G1184,city!$A$4:$D$352,4,0)</f>
        <v>玉溪</v>
      </c>
      <c r="G1184" s="9">
        <f t="shared" si="100"/>
        <v>241</v>
      </c>
      <c r="H1184" s="9">
        <f>IF(VLOOKUP(G1183,city!$K$4:$M$352,3,0)&gt;H1183,H1183+1,1)</f>
        <v>4</v>
      </c>
      <c r="I1184" s="23" t="s">
        <v>545</v>
      </c>
      <c r="J1184" s="23">
        <f t="shared" si="101"/>
        <v>124104</v>
      </c>
      <c r="K1184" s="23">
        <f t="shared" si="103"/>
        <v>-1</v>
      </c>
    </row>
    <row r="1185" spans="1:11" x14ac:dyDescent="0.15">
      <c r="A1185" s="23">
        <f t="shared" si="99"/>
        <v>124105</v>
      </c>
      <c r="B1185" s="23" t="s">
        <v>9176</v>
      </c>
      <c r="C1185" s="23" t="str">
        <f>"jingdian/"&amp;VLOOKUP(I1185,city!$D$4:$P$352,12,FALSE)&amp;"/"&amp;VLOOKUP(I1185,city!$D$4:$P$352,13,FALSE)&amp;"/tc/"&amp;H1185&amp;".jpg"</f>
        <v>jingdian/yunnan/yuxi/tc/5.jpg</v>
      </c>
      <c r="D1185" s="31">
        <v>3000</v>
      </c>
      <c r="E1185" s="31" t="str">
        <f t="shared" si="102"/>
        <v>2850,3150,3300,3450,3900</v>
      </c>
      <c r="F1185" s="2" t="str">
        <f>VLOOKUP(G1185,city!$A$4:$D$352,4,0)</f>
        <v>玉溪</v>
      </c>
      <c r="G1185" s="9">
        <f t="shared" si="100"/>
        <v>241</v>
      </c>
      <c r="H1185" s="9">
        <f>IF(VLOOKUP(G1184,city!$K$4:$M$352,3,0)&gt;H1184,H1184+1,1)</f>
        <v>5</v>
      </c>
      <c r="I1185" s="23" t="s">
        <v>545</v>
      </c>
      <c r="J1185" s="23">
        <f t="shared" si="101"/>
        <v>124105</v>
      </c>
      <c r="K1185" s="23">
        <f t="shared" si="103"/>
        <v>1</v>
      </c>
    </row>
    <row r="1186" spans="1:11" x14ac:dyDescent="0.15">
      <c r="A1186" s="23">
        <f t="shared" si="99"/>
        <v>124201</v>
      </c>
      <c r="B1186" s="23" t="s">
        <v>10913</v>
      </c>
      <c r="C1186" s="23" t="str">
        <f>"jingdian/"&amp;VLOOKUP(I1186,city!$D$4:$P$352,12,FALSE)&amp;"/"&amp;VLOOKUP(I1186,city!$D$4:$P$352,13,FALSE)&amp;"/tc/"&amp;H1186&amp;".jpg"</f>
        <v>jingdian/yunnan/zhaotong/tc/1.jpg</v>
      </c>
      <c r="D1186" s="31">
        <v>26</v>
      </c>
      <c r="E1186" s="31" t="str">
        <f t="shared" si="102"/>
        <v>25,27,29,31,39</v>
      </c>
      <c r="F1186" s="2" t="str">
        <f>VLOOKUP(G1186,city!$A$4:$D$352,4,0)</f>
        <v>昭通</v>
      </c>
      <c r="G1186" s="9">
        <f t="shared" si="100"/>
        <v>242</v>
      </c>
      <c r="H1186" s="9">
        <f>IF(VLOOKUP(G1185,city!$K$4:$M$352,3,0)&gt;H1185,H1185+1,1)</f>
        <v>1</v>
      </c>
      <c r="I1186" s="23" t="s">
        <v>547</v>
      </c>
      <c r="J1186" s="23">
        <f t="shared" si="101"/>
        <v>124201</v>
      </c>
      <c r="K1186" s="23">
        <f t="shared" si="103"/>
        <v>-1</v>
      </c>
    </row>
    <row r="1187" spans="1:11" x14ac:dyDescent="0.15">
      <c r="A1187" s="23">
        <f t="shared" si="99"/>
        <v>124202</v>
      </c>
      <c r="B1187" s="23" t="s">
        <v>10914</v>
      </c>
      <c r="C1187" s="23" t="str">
        <f>"jingdian/"&amp;VLOOKUP(I1187,city!$D$4:$P$352,12,FALSE)&amp;"/"&amp;VLOOKUP(I1187,city!$D$4:$P$352,13,FALSE)&amp;"/tc/"&amp;H1187&amp;".jpg"</f>
        <v>jingdian/yunnan/zhaotong/tc/2.jpg</v>
      </c>
      <c r="D1187" s="31">
        <v>23</v>
      </c>
      <c r="E1187" s="31" t="str">
        <f t="shared" si="102"/>
        <v>22,24,25,28,35</v>
      </c>
      <c r="F1187" s="2" t="str">
        <f>VLOOKUP(G1187,city!$A$4:$D$352,4,0)</f>
        <v>昭通</v>
      </c>
      <c r="G1187" s="9">
        <f t="shared" si="100"/>
        <v>242</v>
      </c>
      <c r="H1187" s="9">
        <f>IF(VLOOKUP(G1186,city!$K$4:$M$352,3,0)&gt;H1186,H1186+1,1)</f>
        <v>2</v>
      </c>
      <c r="I1187" s="23" t="s">
        <v>547</v>
      </c>
      <c r="J1187" s="23">
        <f t="shared" si="101"/>
        <v>124202</v>
      </c>
      <c r="K1187" s="23">
        <f t="shared" si="103"/>
        <v>-1</v>
      </c>
    </row>
    <row r="1188" spans="1:11" x14ac:dyDescent="0.15">
      <c r="A1188" s="23">
        <f t="shared" si="99"/>
        <v>124203</v>
      </c>
      <c r="B1188" s="23" t="s">
        <v>9167</v>
      </c>
      <c r="C1188" s="23" t="str">
        <f>"jingdian/"&amp;VLOOKUP(I1188,city!$D$4:$P$352,12,FALSE)&amp;"/"&amp;VLOOKUP(I1188,city!$D$4:$P$352,13,FALSE)&amp;"/tc/"&amp;H1188&amp;".jpg"</f>
        <v>jingdian/yunnan/zhaotong/tc/3.jpg</v>
      </c>
      <c r="D1188" s="31">
        <v>15</v>
      </c>
      <c r="E1188" s="31" t="str">
        <f t="shared" si="102"/>
        <v>14,16,17,18,23</v>
      </c>
      <c r="F1188" s="2" t="str">
        <f>VLOOKUP(G1188,city!$A$4:$D$352,4,0)</f>
        <v>昭通</v>
      </c>
      <c r="G1188" s="9">
        <f t="shared" si="100"/>
        <v>242</v>
      </c>
      <c r="H1188" s="9">
        <f>IF(VLOOKUP(G1187,city!$K$4:$M$352,3,0)&gt;H1187,H1187+1,1)</f>
        <v>3</v>
      </c>
      <c r="I1188" s="23" t="s">
        <v>547</v>
      </c>
      <c r="J1188" s="23">
        <f t="shared" si="101"/>
        <v>124203</v>
      </c>
      <c r="K1188" s="23">
        <f t="shared" si="103"/>
        <v>-1</v>
      </c>
    </row>
    <row r="1189" spans="1:11" x14ac:dyDescent="0.15">
      <c r="A1189" s="23">
        <f t="shared" si="99"/>
        <v>124204</v>
      </c>
      <c r="B1189" s="23" t="s">
        <v>9169</v>
      </c>
      <c r="C1189" s="23" t="str">
        <f>"jingdian/"&amp;VLOOKUP(I1189,city!$D$4:$P$352,12,FALSE)&amp;"/"&amp;VLOOKUP(I1189,city!$D$4:$P$352,13,FALSE)&amp;"/tc/"&amp;H1189&amp;".jpg"</f>
        <v>jingdian/yunnan/zhaotong/tc/4.jpg</v>
      </c>
      <c r="D1189" s="31">
        <v>45</v>
      </c>
      <c r="E1189" s="31" t="str">
        <f t="shared" si="102"/>
        <v>43,47,50,54,68</v>
      </c>
      <c r="F1189" s="2" t="str">
        <f>VLOOKUP(G1189,city!$A$4:$D$352,4,0)</f>
        <v>昭通</v>
      </c>
      <c r="G1189" s="9">
        <f t="shared" si="100"/>
        <v>242</v>
      </c>
      <c r="H1189" s="9">
        <f>IF(VLOOKUP(G1188,city!$K$4:$M$352,3,0)&gt;H1188,H1188+1,1)</f>
        <v>4</v>
      </c>
      <c r="I1189" s="23" t="s">
        <v>547</v>
      </c>
      <c r="J1189" s="23">
        <f t="shared" si="101"/>
        <v>124204</v>
      </c>
      <c r="K1189" s="23">
        <f t="shared" si="103"/>
        <v>-1</v>
      </c>
    </row>
    <row r="1190" spans="1:11" x14ac:dyDescent="0.15">
      <c r="A1190" s="23">
        <f t="shared" si="99"/>
        <v>124205</v>
      </c>
      <c r="B1190" s="23" t="s">
        <v>10915</v>
      </c>
      <c r="C1190" s="23" t="str">
        <f>"jingdian/"&amp;VLOOKUP(I1190,city!$D$4:$P$352,12,FALSE)&amp;"/"&amp;VLOOKUP(I1190,city!$D$4:$P$352,13,FALSE)&amp;"/tc/"&amp;H1190&amp;".jpg"</f>
        <v>jingdian/yunnan/zhaotong/tc/5.jpg</v>
      </c>
      <c r="D1190" s="31">
        <v>11</v>
      </c>
      <c r="E1190" s="31" t="str">
        <f t="shared" si="102"/>
        <v>10,12,12,13,17</v>
      </c>
      <c r="F1190" s="2" t="str">
        <f>VLOOKUP(G1190,city!$A$4:$D$352,4,0)</f>
        <v>昭通</v>
      </c>
      <c r="G1190" s="9">
        <f t="shared" si="100"/>
        <v>242</v>
      </c>
      <c r="H1190" s="9">
        <f>IF(VLOOKUP(G1189,city!$K$4:$M$352,3,0)&gt;H1189,H1189+1,1)</f>
        <v>5</v>
      </c>
      <c r="I1190" s="23" t="s">
        <v>547</v>
      </c>
      <c r="J1190" s="23">
        <f t="shared" si="101"/>
        <v>124205</v>
      </c>
      <c r="K1190" s="23">
        <f t="shared" si="103"/>
        <v>-1</v>
      </c>
    </row>
    <row r="1191" spans="1:11" x14ac:dyDescent="0.15">
      <c r="A1191" s="23">
        <f t="shared" si="99"/>
        <v>124301</v>
      </c>
      <c r="B1191" s="23" t="s">
        <v>10916</v>
      </c>
      <c r="C1191" s="23" t="str">
        <f>"jingdian/"&amp;VLOOKUP(I1191,city!$D$4:$P$352,12,FALSE)&amp;"/"&amp;VLOOKUP(I1191,city!$D$4:$P$352,13,FALSE)&amp;"/tc/"&amp;H1191&amp;".jpg"</f>
        <v>jingdian/yunnan/baoshan/tc/1.jpg</v>
      </c>
      <c r="D1191" s="31">
        <v>4</v>
      </c>
      <c r="E1191" s="31" t="str">
        <f t="shared" si="102"/>
        <v>4,4,4,5,6</v>
      </c>
      <c r="F1191" s="2" t="str">
        <f>VLOOKUP(G1191,city!$A$4:$D$352,4,0)</f>
        <v>保山</v>
      </c>
      <c r="G1191" s="9">
        <f t="shared" si="100"/>
        <v>243</v>
      </c>
      <c r="H1191" s="9">
        <f>IF(VLOOKUP(G1190,city!$K$4:$M$352,3,0)&gt;H1190,H1190+1,1)</f>
        <v>1</v>
      </c>
      <c r="I1191" s="23" t="s">
        <v>549</v>
      </c>
      <c r="J1191" s="23">
        <f t="shared" si="101"/>
        <v>124301</v>
      </c>
      <c r="K1191" s="23">
        <f t="shared" si="103"/>
        <v>-1</v>
      </c>
    </row>
    <row r="1192" spans="1:11" x14ac:dyDescent="0.15">
      <c r="A1192" s="23">
        <f t="shared" si="99"/>
        <v>124302</v>
      </c>
      <c r="B1192" s="23" t="s">
        <v>10917</v>
      </c>
      <c r="C1192" s="23" t="str">
        <f>"jingdian/"&amp;VLOOKUP(I1192,city!$D$4:$P$352,12,FALSE)&amp;"/"&amp;VLOOKUP(I1192,city!$D$4:$P$352,13,FALSE)&amp;"/tc/"&amp;H1192&amp;".jpg"</f>
        <v>jingdian/yunnan/baoshan/tc/2.jpg</v>
      </c>
      <c r="D1192" s="31">
        <v>12</v>
      </c>
      <c r="E1192" s="31" t="str">
        <f t="shared" si="102"/>
        <v>11,13,13,14,18</v>
      </c>
      <c r="F1192" s="2" t="str">
        <f>VLOOKUP(G1192,city!$A$4:$D$352,4,0)</f>
        <v>保山</v>
      </c>
      <c r="G1192" s="9">
        <f t="shared" si="100"/>
        <v>243</v>
      </c>
      <c r="H1192" s="9">
        <f>IF(VLOOKUP(G1191,city!$K$4:$M$352,3,0)&gt;H1191,H1191+1,1)</f>
        <v>2</v>
      </c>
      <c r="I1192" s="23" t="s">
        <v>549</v>
      </c>
      <c r="J1192" s="23">
        <f t="shared" si="101"/>
        <v>124302</v>
      </c>
      <c r="K1192" s="23">
        <f t="shared" si="103"/>
        <v>-1</v>
      </c>
    </row>
    <row r="1193" spans="1:11" x14ac:dyDescent="0.15">
      <c r="A1193" s="23">
        <f t="shared" si="99"/>
        <v>124303</v>
      </c>
      <c r="B1193" s="23" t="s">
        <v>9220</v>
      </c>
      <c r="C1193" s="23" t="str">
        <f>"jingdian/"&amp;VLOOKUP(I1193,city!$D$4:$P$352,12,FALSE)&amp;"/"&amp;VLOOKUP(I1193,city!$D$4:$P$352,13,FALSE)&amp;"/tc/"&amp;H1193&amp;".jpg"</f>
        <v>jingdian/yunnan/baoshan/tc/3.jpg</v>
      </c>
      <c r="D1193" s="31">
        <v>68</v>
      </c>
      <c r="E1193" s="31" t="str">
        <f t="shared" si="102"/>
        <v>65,71,75,82,102</v>
      </c>
      <c r="F1193" s="2" t="str">
        <f>VLOOKUP(G1193,city!$A$4:$D$352,4,0)</f>
        <v>保山</v>
      </c>
      <c r="G1193" s="9">
        <f t="shared" si="100"/>
        <v>243</v>
      </c>
      <c r="H1193" s="9">
        <f>IF(VLOOKUP(G1192,city!$K$4:$M$352,3,0)&gt;H1192,H1192+1,1)</f>
        <v>3</v>
      </c>
      <c r="I1193" s="23" t="s">
        <v>549</v>
      </c>
      <c r="J1193" s="23">
        <f t="shared" si="101"/>
        <v>124303</v>
      </c>
      <c r="K1193" s="23">
        <f t="shared" si="103"/>
        <v>-1</v>
      </c>
    </row>
    <row r="1194" spans="1:11" x14ac:dyDescent="0.15">
      <c r="A1194" s="23">
        <f t="shared" si="99"/>
        <v>124304</v>
      </c>
      <c r="B1194" s="23" t="s">
        <v>10918</v>
      </c>
      <c r="C1194" s="23" t="str">
        <f>"jingdian/"&amp;VLOOKUP(I1194,city!$D$4:$P$352,12,FALSE)&amp;"/"&amp;VLOOKUP(I1194,city!$D$4:$P$352,13,FALSE)&amp;"/tc/"&amp;H1194&amp;".jpg"</f>
        <v>jingdian/yunnan/baoshan/tc/4.jpg</v>
      </c>
      <c r="D1194" s="31">
        <v>25</v>
      </c>
      <c r="E1194" s="31" t="str">
        <f t="shared" si="102"/>
        <v>24,26,28,30,38</v>
      </c>
      <c r="F1194" s="2" t="str">
        <f>VLOOKUP(G1194,city!$A$4:$D$352,4,0)</f>
        <v>保山</v>
      </c>
      <c r="G1194" s="9">
        <f t="shared" si="100"/>
        <v>243</v>
      </c>
      <c r="H1194" s="9">
        <f>IF(VLOOKUP(G1193,city!$K$4:$M$352,3,0)&gt;H1193,H1193+1,1)</f>
        <v>4</v>
      </c>
      <c r="I1194" s="23" t="s">
        <v>549</v>
      </c>
      <c r="J1194" s="23">
        <f t="shared" si="101"/>
        <v>124304</v>
      </c>
      <c r="K1194" s="23">
        <f t="shared" si="103"/>
        <v>-1</v>
      </c>
    </row>
    <row r="1195" spans="1:11" x14ac:dyDescent="0.15">
      <c r="A1195" s="23">
        <f t="shared" si="99"/>
        <v>124305</v>
      </c>
      <c r="B1195" s="23" t="s">
        <v>9222</v>
      </c>
      <c r="C1195" s="23" t="str">
        <f>"jingdian/"&amp;VLOOKUP(I1195,city!$D$4:$P$352,12,FALSE)&amp;"/"&amp;VLOOKUP(I1195,city!$D$4:$P$352,13,FALSE)&amp;"/tc/"&amp;H1195&amp;".jpg"</f>
        <v>jingdian/yunnan/baoshan/tc/5.jpg</v>
      </c>
      <c r="D1195" s="31">
        <v>58</v>
      </c>
      <c r="E1195" s="31" t="str">
        <f t="shared" si="102"/>
        <v>55,61,64,70,87</v>
      </c>
      <c r="F1195" s="2" t="str">
        <f>VLOOKUP(G1195,city!$A$4:$D$352,4,0)</f>
        <v>保山</v>
      </c>
      <c r="G1195" s="9">
        <f t="shared" si="100"/>
        <v>243</v>
      </c>
      <c r="H1195" s="9">
        <f>IF(VLOOKUP(G1194,city!$K$4:$M$352,3,0)&gt;H1194,H1194+1,1)</f>
        <v>5</v>
      </c>
      <c r="I1195" s="23" t="s">
        <v>549</v>
      </c>
      <c r="J1195" s="23">
        <f t="shared" si="101"/>
        <v>124305</v>
      </c>
      <c r="K1195" s="23">
        <f t="shared" si="103"/>
        <v>-1</v>
      </c>
    </row>
    <row r="1196" spans="1:11" x14ac:dyDescent="0.15">
      <c r="A1196" s="23">
        <f t="shared" si="99"/>
        <v>124401</v>
      </c>
      <c r="B1196" s="23" t="s">
        <v>10919</v>
      </c>
      <c r="C1196" s="23" t="str">
        <f>"jingdian/"&amp;VLOOKUP(I1196,city!$D$4:$P$352,12,FALSE)&amp;"/"&amp;VLOOKUP(I1196,city!$D$4:$P$352,13,FALSE)&amp;"/tc/"&amp;H1196&amp;".jpg"</f>
        <v>jingdian/yunnan/lijiang/tc/1.jpg</v>
      </c>
      <c r="D1196" s="31">
        <v>18</v>
      </c>
      <c r="E1196" s="31" t="str">
        <f t="shared" si="102"/>
        <v>17,19,20,22,27</v>
      </c>
      <c r="F1196" s="2" t="str">
        <f>VLOOKUP(G1196,city!$A$4:$D$352,4,0)</f>
        <v>丽江</v>
      </c>
      <c r="G1196" s="9">
        <f t="shared" si="100"/>
        <v>244</v>
      </c>
      <c r="H1196" s="9">
        <f>IF(VLOOKUP(G1195,city!$K$4:$M$352,3,0)&gt;H1195,H1195+1,1)</f>
        <v>1</v>
      </c>
      <c r="I1196" s="23" t="s">
        <v>551</v>
      </c>
      <c r="J1196" s="23">
        <f t="shared" si="101"/>
        <v>124401</v>
      </c>
      <c r="K1196" s="23">
        <f t="shared" si="103"/>
        <v>-1</v>
      </c>
    </row>
    <row r="1197" spans="1:11" x14ac:dyDescent="0.15">
      <c r="A1197" s="23">
        <f t="shared" si="99"/>
        <v>124402</v>
      </c>
      <c r="B1197" s="23" t="s">
        <v>9225</v>
      </c>
      <c r="C1197" s="23" t="str">
        <f>"jingdian/"&amp;VLOOKUP(I1197,city!$D$4:$P$352,12,FALSE)&amp;"/"&amp;VLOOKUP(I1197,city!$D$4:$P$352,13,FALSE)&amp;"/tc/"&amp;H1197&amp;".jpg"</f>
        <v>jingdian/yunnan/lijiang/tc/2.jpg</v>
      </c>
      <c r="D1197" s="31">
        <v>57</v>
      </c>
      <c r="E1197" s="31" t="str">
        <f t="shared" si="102"/>
        <v>54,60,63,68,86</v>
      </c>
      <c r="F1197" s="2" t="str">
        <f>VLOOKUP(G1197,city!$A$4:$D$352,4,0)</f>
        <v>丽江</v>
      </c>
      <c r="G1197" s="9">
        <f t="shared" si="100"/>
        <v>244</v>
      </c>
      <c r="H1197" s="9">
        <f>IF(VLOOKUP(G1196,city!$K$4:$M$352,3,0)&gt;H1196,H1196+1,1)</f>
        <v>2</v>
      </c>
      <c r="I1197" s="23" t="s">
        <v>551</v>
      </c>
      <c r="J1197" s="23">
        <f t="shared" si="101"/>
        <v>124402</v>
      </c>
      <c r="K1197" s="23">
        <f t="shared" si="103"/>
        <v>-1</v>
      </c>
    </row>
    <row r="1198" spans="1:11" x14ac:dyDescent="0.15">
      <c r="A1198" s="23">
        <f t="shared" si="99"/>
        <v>124403</v>
      </c>
      <c r="B1198" s="23" t="s">
        <v>10920</v>
      </c>
      <c r="C1198" s="23" t="str">
        <f>"jingdian/"&amp;VLOOKUP(I1198,city!$D$4:$P$352,12,FALSE)&amp;"/"&amp;VLOOKUP(I1198,city!$D$4:$P$352,13,FALSE)&amp;"/tc/"&amp;H1198&amp;".jpg"</f>
        <v>jingdian/yunnan/lijiang/tc/3.jpg</v>
      </c>
      <c r="D1198" s="31">
        <v>46</v>
      </c>
      <c r="E1198" s="31" t="str">
        <f t="shared" si="102"/>
        <v>44,48,51,55,69</v>
      </c>
      <c r="F1198" s="2" t="str">
        <f>VLOOKUP(G1198,city!$A$4:$D$352,4,0)</f>
        <v>丽江</v>
      </c>
      <c r="G1198" s="9">
        <f t="shared" si="100"/>
        <v>244</v>
      </c>
      <c r="H1198" s="9">
        <f>IF(VLOOKUP(G1197,city!$K$4:$M$352,3,0)&gt;H1197,H1197+1,1)</f>
        <v>3</v>
      </c>
      <c r="I1198" s="23" t="s">
        <v>551</v>
      </c>
      <c r="J1198" s="23">
        <f t="shared" si="101"/>
        <v>124403</v>
      </c>
      <c r="K1198" s="23">
        <f t="shared" si="103"/>
        <v>-1</v>
      </c>
    </row>
    <row r="1199" spans="1:11" x14ac:dyDescent="0.15">
      <c r="A1199" s="23">
        <f t="shared" si="99"/>
        <v>124404</v>
      </c>
      <c r="B1199" s="23" t="s">
        <v>10921</v>
      </c>
      <c r="C1199" s="23" t="str">
        <f>"jingdian/"&amp;VLOOKUP(I1199,city!$D$4:$P$352,12,FALSE)&amp;"/"&amp;VLOOKUP(I1199,city!$D$4:$P$352,13,FALSE)&amp;"/tc/"&amp;H1199&amp;".jpg"</f>
        <v>jingdian/yunnan/lijiang/tc/4.jpg</v>
      </c>
      <c r="D1199" s="31">
        <v>21</v>
      </c>
      <c r="E1199" s="31" t="str">
        <f t="shared" si="102"/>
        <v>20,22,23,25,32</v>
      </c>
      <c r="F1199" s="2" t="str">
        <f>VLOOKUP(G1199,city!$A$4:$D$352,4,0)</f>
        <v>丽江</v>
      </c>
      <c r="G1199" s="9">
        <f t="shared" si="100"/>
        <v>244</v>
      </c>
      <c r="H1199" s="9">
        <f>IF(VLOOKUP(G1198,city!$K$4:$M$352,3,0)&gt;H1198,H1198+1,1)</f>
        <v>4</v>
      </c>
      <c r="I1199" s="23" t="s">
        <v>551</v>
      </c>
      <c r="J1199" s="23">
        <f t="shared" si="101"/>
        <v>124404</v>
      </c>
      <c r="K1199" s="23">
        <f t="shared" si="103"/>
        <v>-1</v>
      </c>
    </row>
    <row r="1200" spans="1:11" x14ac:dyDescent="0.15">
      <c r="A1200" s="23">
        <f t="shared" si="99"/>
        <v>124405</v>
      </c>
      <c r="B1200" s="23" t="s">
        <v>9227</v>
      </c>
      <c r="C1200" s="23" t="str">
        <f>"jingdian/"&amp;VLOOKUP(I1200,city!$D$4:$P$352,12,FALSE)&amp;"/"&amp;VLOOKUP(I1200,city!$D$4:$P$352,13,FALSE)&amp;"/tc/"&amp;H1200&amp;".jpg"</f>
        <v>jingdian/yunnan/lijiang/tc/5.jpg</v>
      </c>
      <c r="D1200" s="31">
        <v>15</v>
      </c>
      <c r="E1200" s="31" t="str">
        <f t="shared" si="102"/>
        <v>14,16,17,18,23</v>
      </c>
      <c r="F1200" s="2" t="str">
        <f>VLOOKUP(G1200,city!$A$4:$D$352,4,0)</f>
        <v>丽江</v>
      </c>
      <c r="G1200" s="9">
        <f t="shared" si="100"/>
        <v>244</v>
      </c>
      <c r="H1200" s="9">
        <f>IF(VLOOKUP(G1199,city!$K$4:$M$352,3,0)&gt;H1199,H1199+1,1)</f>
        <v>5</v>
      </c>
      <c r="I1200" s="23" t="s">
        <v>551</v>
      </c>
      <c r="J1200" s="23">
        <f t="shared" si="101"/>
        <v>124405</v>
      </c>
      <c r="K1200" s="23">
        <f t="shared" si="103"/>
        <v>-1</v>
      </c>
    </row>
    <row r="1201" spans="1:11" x14ac:dyDescent="0.15">
      <c r="A1201" s="23">
        <f t="shared" si="99"/>
        <v>124501</v>
      </c>
      <c r="B1201" s="23" t="s">
        <v>9178</v>
      </c>
      <c r="C1201" s="23" t="str">
        <f>"jingdian/"&amp;VLOOKUP(I1201,city!$D$4:$P$352,12,FALSE)&amp;"/"&amp;VLOOKUP(I1201,city!$D$4:$P$352,13,FALSE)&amp;"/tc/"&amp;H1201&amp;".jpg"</f>
        <v>jingdian/yunnan/puer/tc/1.jpg</v>
      </c>
      <c r="D1201" s="31">
        <v>108</v>
      </c>
      <c r="E1201" s="31" t="str">
        <f t="shared" si="102"/>
        <v>103,113,119,130,162</v>
      </c>
      <c r="F1201" s="2" t="str">
        <f>VLOOKUP(G1201,city!$A$4:$D$352,4,0)</f>
        <v>普洱</v>
      </c>
      <c r="G1201" s="9">
        <f t="shared" si="100"/>
        <v>245</v>
      </c>
      <c r="H1201" s="9">
        <f>IF(VLOOKUP(G1200,city!$K$4:$M$352,3,0)&gt;H1200,H1200+1,1)</f>
        <v>1</v>
      </c>
      <c r="I1201" s="23" t="s">
        <v>553</v>
      </c>
      <c r="J1201" s="23">
        <f t="shared" si="101"/>
        <v>124501</v>
      </c>
      <c r="K1201" s="23">
        <f t="shared" si="103"/>
        <v>10</v>
      </c>
    </row>
    <row r="1202" spans="1:11" x14ac:dyDescent="0.15">
      <c r="A1202" s="23">
        <f t="shared" si="99"/>
        <v>124502</v>
      </c>
      <c r="B1202" s="23" t="s">
        <v>10922</v>
      </c>
      <c r="C1202" s="23" t="str">
        <f>"jingdian/"&amp;VLOOKUP(I1202,city!$D$4:$P$352,12,FALSE)&amp;"/"&amp;VLOOKUP(I1202,city!$D$4:$P$352,13,FALSE)&amp;"/tc/"&amp;H1202&amp;".jpg"</f>
        <v>jingdian/yunnan/puer/tc/2.jpg</v>
      </c>
      <c r="D1202" s="31">
        <v>15</v>
      </c>
      <c r="E1202" s="31" t="str">
        <f t="shared" si="102"/>
        <v>14,16,17,18,23</v>
      </c>
      <c r="F1202" s="2" t="str">
        <f>VLOOKUP(G1202,city!$A$4:$D$352,4,0)</f>
        <v>普洱</v>
      </c>
      <c r="G1202" s="9">
        <f t="shared" si="100"/>
        <v>245</v>
      </c>
      <c r="H1202" s="9">
        <f>IF(VLOOKUP(G1201,city!$K$4:$M$352,3,0)&gt;H1201,H1201+1,1)</f>
        <v>2</v>
      </c>
      <c r="I1202" s="23" t="s">
        <v>553</v>
      </c>
      <c r="J1202" s="23">
        <f t="shared" si="101"/>
        <v>124502</v>
      </c>
      <c r="K1202" s="23">
        <f t="shared" si="103"/>
        <v>-1</v>
      </c>
    </row>
    <row r="1203" spans="1:11" x14ac:dyDescent="0.15">
      <c r="A1203" s="23">
        <f t="shared" si="99"/>
        <v>124503</v>
      </c>
      <c r="B1203" s="23" t="s">
        <v>9181</v>
      </c>
      <c r="C1203" s="23" t="str">
        <f>"jingdian/"&amp;VLOOKUP(I1203,city!$D$4:$P$352,12,FALSE)&amp;"/"&amp;VLOOKUP(I1203,city!$D$4:$P$352,13,FALSE)&amp;"/tc/"&amp;H1203&amp;".jpg"</f>
        <v>jingdian/yunnan/puer/tc/3.jpg</v>
      </c>
      <c r="D1203" s="31">
        <v>19</v>
      </c>
      <c r="E1203" s="31" t="str">
        <f t="shared" si="102"/>
        <v>18,20,21,23,29</v>
      </c>
      <c r="F1203" s="2" t="str">
        <f>VLOOKUP(G1203,city!$A$4:$D$352,4,0)</f>
        <v>普洱</v>
      </c>
      <c r="G1203" s="9">
        <f t="shared" si="100"/>
        <v>245</v>
      </c>
      <c r="H1203" s="9">
        <f>IF(VLOOKUP(G1202,city!$K$4:$M$352,3,0)&gt;H1202,H1202+1,1)</f>
        <v>3</v>
      </c>
      <c r="I1203" s="23" t="s">
        <v>553</v>
      </c>
      <c r="J1203" s="23">
        <f t="shared" si="101"/>
        <v>124503</v>
      </c>
      <c r="K1203" s="23">
        <f t="shared" si="103"/>
        <v>-1</v>
      </c>
    </row>
    <row r="1204" spans="1:11" x14ac:dyDescent="0.15">
      <c r="A1204" s="23">
        <f t="shared" si="99"/>
        <v>124504</v>
      </c>
      <c r="B1204" s="23" t="s">
        <v>10923</v>
      </c>
      <c r="C1204" s="23" t="str">
        <f>"jingdian/"&amp;VLOOKUP(I1204,city!$D$4:$P$352,12,FALSE)&amp;"/"&amp;VLOOKUP(I1204,city!$D$4:$P$352,13,FALSE)&amp;"/tc/"&amp;H1204&amp;".jpg"</f>
        <v>jingdian/yunnan/puer/tc/4.jpg</v>
      </c>
      <c r="D1204" s="31">
        <v>11</v>
      </c>
      <c r="E1204" s="31" t="str">
        <f t="shared" si="102"/>
        <v>10,12,12,13,17</v>
      </c>
      <c r="F1204" s="2" t="str">
        <f>VLOOKUP(G1204,city!$A$4:$D$352,4,0)</f>
        <v>普洱</v>
      </c>
      <c r="G1204" s="9">
        <f t="shared" si="100"/>
        <v>245</v>
      </c>
      <c r="H1204" s="9">
        <f>IF(VLOOKUP(G1203,city!$K$4:$M$352,3,0)&gt;H1203,H1203+1,1)</f>
        <v>4</v>
      </c>
      <c r="I1204" s="23" t="s">
        <v>553</v>
      </c>
      <c r="J1204" s="23">
        <f t="shared" si="101"/>
        <v>124504</v>
      </c>
      <c r="K1204" s="23">
        <f t="shared" si="103"/>
        <v>-1</v>
      </c>
    </row>
    <row r="1205" spans="1:11" x14ac:dyDescent="0.15">
      <c r="A1205" s="23">
        <f t="shared" si="99"/>
        <v>124505</v>
      </c>
      <c r="B1205" s="23" t="s">
        <v>10924</v>
      </c>
      <c r="C1205" s="23" t="str">
        <f>"jingdian/"&amp;VLOOKUP(I1205,city!$D$4:$P$352,12,FALSE)&amp;"/"&amp;VLOOKUP(I1205,city!$D$4:$P$352,13,FALSE)&amp;"/tc/"&amp;H1205&amp;".jpg"</f>
        <v>jingdian/yunnan/puer/tc/5.jpg</v>
      </c>
      <c r="D1205" s="31">
        <v>25</v>
      </c>
      <c r="E1205" s="31" t="str">
        <f t="shared" si="102"/>
        <v>24,26,28,30,38</v>
      </c>
      <c r="F1205" s="2" t="str">
        <f>VLOOKUP(G1205,city!$A$4:$D$352,4,0)</f>
        <v>普洱</v>
      </c>
      <c r="G1205" s="9">
        <f t="shared" si="100"/>
        <v>245</v>
      </c>
      <c r="H1205" s="9">
        <f>IF(VLOOKUP(G1204,city!$K$4:$M$352,3,0)&gt;H1204,H1204+1,1)</f>
        <v>5</v>
      </c>
      <c r="I1205" s="23" t="s">
        <v>553</v>
      </c>
      <c r="J1205" s="23">
        <f t="shared" si="101"/>
        <v>124505</v>
      </c>
      <c r="K1205" s="23">
        <f t="shared" si="103"/>
        <v>-1</v>
      </c>
    </row>
    <row r="1206" spans="1:11" x14ac:dyDescent="0.15">
      <c r="A1206" s="23">
        <f t="shared" si="99"/>
        <v>124601</v>
      </c>
      <c r="B1206" s="23" t="s">
        <v>10925</v>
      </c>
      <c r="C1206" s="23" t="str">
        <f>"jingdian/"&amp;VLOOKUP(I1206,city!$D$4:$P$352,12,FALSE)&amp;"/"&amp;VLOOKUP(I1206,city!$D$4:$P$352,13,FALSE)&amp;"/tc/"&amp;H1206&amp;".jpg"</f>
        <v>jingdian/yunnan/lincang/tc/1.jpg</v>
      </c>
      <c r="D1206" s="31">
        <v>37</v>
      </c>
      <c r="E1206" s="31" t="str">
        <f t="shared" si="102"/>
        <v>35,39,41,44,56</v>
      </c>
      <c r="F1206" s="2" t="str">
        <f>VLOOKUP(G1206,city!$A$4:$D$352,4,0)</f>
        <v>临沧</v>
      </c>
      <c r="G1206" s="9">
        <f t="shared" si="100"/>
        <v>246</v>
      </c>
      <c r="H1206" s="9">
        <f>IF(VLOOKUP(G1205,city!$K$4:$M$352,3,0)&gt;H1205,H1205+1,1)</f>
        <v>1</v>
      </c>
      <c r="I1206" s="23" t="s">
        <v>555</v>
      </c>
      <c r="J1206" s="23">
        <f t="shared" si="101"/>
        <v>124601</v>
      </c>
      <c r="K1206" s="23">
        <f t="shared" si="103"/>
        <v>-1</v>
      </c>
    </row>
    <row r="1207" spans="1:11" x14ac:dyDescent="0.15">
      <c r="A1207" s="23">
        <f t="shared" si="99"/>
        <v>124602</v>
      </c>
      <c r="B1207" s="23" t="s">
        <v>10926</v>
      </c>
      <c r="C1207" s="23" t="str">
        <f>"jingdian/"&amp;VLOOKUP(I1207,city!$D$4:$P$352,12,FALSE)&amp;"/"&amp;VLOOKUP(I1207,city!$D$4:$P$352,13,FALSE)&amp;"/tc/"&amp;H1207&amp;".jpg"</f>
        <v>jingdian/yunnan/lincang/tc/2.jpg</v>
      </c>
      <c r="D1207" s="31">
        <v>4</v>
      </c>
      <c r="E1207" s="31" t="str">
        <f t="shared" si="102"/>
        <v>4,4,4,5,6</v>
      </c>
      <c r="F1207" s="2" t="str">
        <f>VLOOKUP(G1207,city!$A$4:$D$352,4,0)</f>
        <v>临沧</v>
      </c>
      <c r="G1207" s="9">
        <f t="shared" si="100"/>
        <v>246</v>
      </c>
      <c r="H1207" s="9">
        <f>IF(VLOOKUP(G1206,city!$K$4:$M$352,3,0)&gt;H1206,H1206+1,1)</f>
        <v>2</v>
      </c>
      <c r="I1207" s="23" t="s">
        <v>555</v>
      </c>
      <c r="J1207" s="23">
        <f t="shared" si="101"/>
        <v>124602</v>
      </c>
      <c r="K1207" s="23">
        <f t="shared" si="103"/>
        <v>-1</v>
      </c>
    </row>
    <row r="1208" spans="1:11" x14ac:dyDescent="0.15">
      <c r="A1208" s="23">
        <f t="shared" si="99"/>
        <v>124603</v>
      </c>
      <c r="B1208" s="23" t="s">
        <v>10927</v>
      </c>
      <c r="C1208" s="23" t="str">
        <f>"jingdian/"&amp;VLOOKUP(I1208,city!$D$4:$P$352,12,FALSE)&amp;"/"&amp;VLOOKUP(I1208,city!$D$4:$P$352,13,FALSE)&amp;"/tc/"&amp;H1208&amp;".jpg"</f>
        <v>jingdian/yunnan/lincang/tc/3.jpg</v>
      </c>
      <c r="D1208" s="31">
        <v>10</v>
      </c>
      <c r="E1208" s="31" t="str">
        <f t="shared" si="102"/>
        <v>10,11,11,12,15</v>
      </c>
      <c r="F1208" s="2" t="str">
        <f>VLOOKUP(G1208,city!$A$4:$D$352,4,0)</f>
        <v>临沧</v>
      </c>
      <c r="G1208" s="9">
        <f t="shared" si="100"/>
        <v>246</v>
      </c>
      <c r="H1208" s="9">
        <f>IF(VLOOKUP(G1207,city!$K$4:$M$352,3,0)&gt;H1207,H1207+1,1)</f>
        <v>3</v>
      </c>
      <c r="I1208" s="23" t="s">
        <v>555</v>
      </c>
      <c r="J1208" s="23">
        <f t="shared" si="101"/>
        <v>124603</v>
      </c>
      <c r="K1208" s="23">
        <f t="shared" si="103"/>
        <v>-1</v>
      </c>
    </row>
    <row r="1209" spans="1:11" x14ac:dyDescent="0.15">
      <c r="A1209" s="23">
        <f t="shared" si="99"/>
        <v>124604</v>
      </c>
      <c r="B1209" s="23" t="s">
        <v>10928</v>
      </c>
      <c r="C1209" s="23" t="str">
        <f>"jingdian/"&amp;VLOOKUP(I1209,city!$D$4:$P$352,12,FALSE)&amp;"/"&amp;VLOOKUP(I1209,city!$D$4:$P$352,13,FALSE)&amp;"/tc/"&amp;H1209&amp;".jpg"</f>
        <v>jingdian/yunnan/lincang/tc/4.jpg</v>
      </c>
      <c r="D1209" s="31">
        <v>25</v>
      </c>
      <c r="E1209" s="31" t="str">
        <f t="shared" si="102"/>
        <v>24,26,28,30,38</v>
      </c>
      <c r="F1209" s="2" t="str">
        <f>VLOOKUP(G1209,city!$A$4:$D$352,4,0)</f>
        <v>临沧</v>
      </c>
      <c r="G1209" s="9">
        <f t="shared" si="100"/>
        <v>246</v>
      </c>
      <c r="H1209" s="9">
        <f>IF(VLOOKUP(G1208,city!$K$4:$M$352,3,0)&gt;H1208,H1208+1,1)</f>
        <v>4</v>
      </c>
      <c r="I1209" s="23" t="s">
        <v>555</v>
      </c>
      <c r="J1209" s="23">
        <f t="shared" si="101"/>
        <v>124604</v>
      </c>
      <c r="K1209" s="23">
        <f t="shared" si="103"/>
        <v>-1</v>
      </c>
    </row>
    <row r="1210" spans="1:11" x14ac:dyDescent="0.15">
      <c r="A1210" s="23">
        <f t="shared" ref="A1210:A1273" si="104">H1210+G1210*100+100000</f>
        <v>124605</v>
      </c>
      <c r="B1210" s="23" t="s">
        <v>10929</v>
      </c>
      <c r="C1210" s="23" t="str">
        <f>"jingdian/"&amp;VLOOKUP(I1210,city!$D$4:$P$352,12,FALSE)&amp;"/"&amp;VLOOKUP(I1210,city!$D$4:$P$352,13,FALSE)&amp;"/tc/"&amp;H1210&amp;".jpg"</f>
        <v>jingdian/yunnan/lincang/tc/5.jpg</v>
      </c>
      <c r="D1210" s="31">
        <v>15</v>
      </c>
      <c r="E1210" s="31" t="str">
        <f t="shared" si="102"/>
        <v>14,16,17,18,23</v>
      </c>
      <c r="F1210" s="2" t="str">
        <f>VLOOKUP(G1210,city!$A$4:$D$352,4,0)</f>
        <v>临沧</v>
      </c>
      <c r="G1210" s="9">
        <f t="shared" ref="G1210:G1273" si="105">IF(H1210&gt;H1209,G1209,G1209+1)</f>
        <v>246</v>
      </c>
      <c r="H1210" s="9">
        <f>IF(VLOOKUP(G1209,city!$K$4:$M$352,3,0)&gt;H1209,H1209+1,1)</f>
        <v>5</v>
      </c>
      <c r="I1210" s="23" t="s">
        <v>555</v>
      </c>
      <c r="J1210" s="23">
        <f t="shared" ref="J1210:J1273" si="106">A1210</f>
        <v>124605</v>
      </c>
      <c r="K1210" s="23">
        <f t="shared" si="103"/>
        <v>-1</v>
      </c>
    </row>
    <row r="1211" spans="1:11" x14ac:dyDescent="0.15">
      <c r="A1211" s="23">
        <f t="shared" si="104"/>
        <v>124701</v>
      </c>
      <c r="B1211" s="23" t="s">
        <v>10930</v>
      </c>
      <c r="C1211" s="23" t="str">
        <f>"jingdian/"&amp;VLOOKUP(I1211,city!$D$4:$P$352,12,FALSE)&amp;"/"&amp;VLOOKUP(I1211,city!$D$4:$P$352,13,FALSE)&amp;"/tc/"&amp;H1211&amp;".jpg"</f>
        <v>jingdian/yunnan/dehong/tc/1.jpg</v>
      </c>
      <c r="D1211" s="31">
        <v>45</v>
      </c>
      <c r="E1211" s="31" t="str">
        <f t="shared" si="102"/>
        <v>43,47,50,54,68</v>
      </c>
      <c r="F1211" s="2" t="str">
        <f>VLOOKUP(G1211,city!$A$4:$D$352,4,0)</f>
        <v>德宏</v>
      </c>
      <c r="G1211" s="9">
        <f t="shared" si="105"/>
        <v>247</v>
      </c>
      <c r="H1211" s="9">
        <f>IF(VLOOKUP(G1210,city!$K$4:$M$352,3,0)&gt;H1210,H1210+1,1)</f>
        <v>1</v>
      </c>
      <c r="I1211" s="23" t="s">
        <v>557</v>
      </c>
      <c r="J1211" s="23">
        <f t="shared" si="106"/>
        <v>124701</v>
      </c>
      <c r="K1211" s="23">
        <f t="shared" si="103"/>
        <v>-1</v>
      </c>
    </row>
    <row r="1212" spans="1:11" x14ac:dyDescent="0.15">
      <c r="A1212" s="23">
        <f t="shared" si="104"/>
        <v>124702</v>
      </c>
      <c r="B1212" s="23" t="s">
        <v>9208</v>
      </c>
      <c r="C1212" s="23" t="str">
        <f>"jingdian/"&amp;VLOOKUP(I1212,city!$D$4:$P$352,12,FALSE)&amp;"/"&amp;VLOOKUP(I1212,city!$D$4:$P$352,13,FALSE)&amp;"/tc/"&amp;H1212&amp;".jpg"</f>
        <v>jingdian/yunnan/dehong/tc/2.jpg</v>
      </c>
      <c r="D1212" s="31">
        <v>10</v>
      </c>
      <c r="E1212" s="31" t="str">
        <f t="shared" si="102"/>
        <v>10,11,11,12,15</v>
      </c>
      <c r="F1212" s="2" t="str">
        <f>VLOOKUP(G1212,city!$A$4:$D$352,4,0)</f>
        <v>德宏</v>
      </c>
      <c r="G1212" s="9">
        <f t="shared" si="105"/>
        <v>247</v>
      </c>
      <c r="H1212" s="9">
        <f>IF(VLOOKUP(G1211,city!$K$4:$M$352,3,0)&gt;H1211,H1211+1,1)</f>
        <v>2</v>
      </c>
      <c r="I1212" s="23" t="s">
        <v>557</v>
      </c>
      <c r="J1212" s="23">
        <f t="shared" si="106"/>
        <v>124702</v>
      </c>
      <c r="K1212" s="23">
        <f t="shared" si="103"/>
        <v>-1</v>
      </c>
    </row>
    <row r="1213" spans="1:11" x14ac:dyDescent="0.15">
      <c r="A1213" s="23">
        <f t="shared" si="104"/>
        <v>124703</v>
      </c>
      <c r="B1213" s="23" t="s">
        <v>10931</v>
      </c>
      <c r="C1213" s="23" t="str">
        <f>"jingdian/"&amp;VLOOKUP(I1213,city!$D$4:$P$352,12,FALSE)&amp;"/"&amp;VLOOKUP(I1213,city!$D$4:$P$352,13,FALSE)&amp;"/tc/"&amp;H1213&amp;".jpg"</f>
        <v>jingdian/yunnan/dehong/tc/3.jpg</v>
      </c>
      <c r="D1213" s="31">
        <v>24</v>
      </c>
      <c r="E1213" s="31" t="str">
        <f t="shared" si="102"/>
        <v>23,25,26,29,36</v>
      </c>
      <c r="F1213" s="2" t="str">
        <f>VLOOKUP(G1213,city!$A$4:$D$352,4,0)</f>
        <v>德宏</v>
      </c>
      <c r="G1213" s="9">
        <f t="shared" si="105"/>
        <v>247</v>
      </c>
      <c r="H1213" s="9">
        <f>IF(VLOOKUP(G1212,city!$K$4:$M$352,3,0)&gt;H1212,H1212+1,1)</f>
        <v>3</v>
      </c>
      <c r="I1213" s="23" t="s">
        <v>557</v>
      </c>
      <c r="J1213" s="23">
        <f t="shared" si="106"/>
        <v>124703</v>
      </c>
      <c r="K1213" s="23">
        <f t="shared" si="103"/>
        <v>-1</v>
      </c>
    </row>
    <row r="1214" spans="1:11" x14ac:dyDescent="0.15">
      <c r="A1214" s="23">
        <f t="shared" si="104"/>
        <v>124704</v>
      </c>
      <c r="B1214" s="23" t="s">
        <v>9206</v>
      </c>
      <c r="C1214" s="23" t="str">
        <f>"jingdian/"&amp;VLOOKUP(I1214,city!$D$4:$P$352,12,FALSE)&amp;"/"&amp;VLOOKUP(I1214,city!$D$4:$P$352,13,FALSE)&amp;"/tc/"&amp;H1214&amp;".jpg"</f>
        <v>jingdian/yunnan/dehong/tc/4.jpg</v>
      </c>
      <c r="D1214" s="31">
        <v>65</v>
      </c>
      <c r="E1214" s="31" t="str">
        <f t="shared" si="102"/>
        <v>62,68,72,78,98</v>
      </c>
      <c r="F1214" s="2" t="str">
        <f>VLOOKUP(G1214,city!$A$4:$D$352,4,0)</f>
        <v>德宏</v>
      </c>
      <c r="G1214" s="9">
        <f t="shared" si="105"/>
        <v>247</v>
      </c>
      <c r="H1214" s="9">
        <f>IF(VLOOKUP(G1213,city!$K$4:$M$352,3,0)&gt;H1213,H1213+1,1)</f>
        <v>4</v>
      </c>
      <c r="I1214" s="23" t="s">
        <v>557</v>
      </c>
      <c r="J1214" s="23">
        <f t="shared" si="106"/>
        <v>124704</v>
      </c>
      <c r="K1214" s="23">
        <f t="shared" si="103"/>
        <v>-1</v>
      </c>
    </row>
    <row r="1215" spans="1:11" x14ac:dyDescent="0.15">
      <c r="A1215" s="23">
        <f t="shared" si="104"/>
        <v>124705</v>
      </c>
      <c r="B1215" s="23" t="s">
        <v>10932</v>
      </c>
      <c r="C1215" s="23" t="str">
        <f>"jingdian/"&amp;VLOOKUP(I1215,city!$D$4:$P$352,12,FALSE)&amp;"/"&amp;VLOOKUP(I1215,city!$D$4:$P$352,13,FALSE)&amp;"/tc/"&amp;H1215&amp;".jpg"</f>
        <v>jingdian/yunnan/dehong/tc/5.jpg</v>
      </c>
      <c r="D1215" s="31">
        <v>19</v>
      </c>
      <c r="E1215" s="31" t="str">
        <f t="shared" si="102"/>
        <v>18,20,21,23,29</v>
      </c>
      <c r="F1215" s="2" t="str">
        <f>VLOOKUP(G1215,city!$A$4:$D$352,4,0)</f>
        <v>德宏</v>
      </c>
      <c r="G1215" s="9">
        <f t="shared" si="105"/>
        <v>247</v>
      </c>
      <c r="H1215" s="9">
        <f>IF(VLOOKUP(G1214,city!$K$4:$M$352,3,0)&gt;H1214,H1214+1,1)</f>
        <v>5</v>
      </c>
      <c r="I1215" s="23" t="s">
        <v>557</v>
      </c>
      <c r="J1215" s="23">
        <f t="shared" si="106"/>
        <v>124705</v>
      </c>
      <c r="K1215" s="23">
        <f t="shared" si="103"/>
        <v>-1</v>
      </c>
    </row>
    <row r="1216" spans="1:11" x14ac:dyDescent="0.15">
      <c r="A1216" s="23">
        <f t="shared" si="104"/>
        <v>124801</v>
      </c>
      <c r="B1216" s="23" t="s">
        <v>10933</v>
      </c>
      <c r="C1216" s="23" t="str">
        <f>"jingdian/"&amp;VLOOKUP(I1216,city!$D$4:$P$352,12,FALSE)&amp;"/"&amp;VLOOKUP(I1216,city!$D$4:$P$352,13,FALSE)&amp;"/tc/"&amp;H1216&amp;".jpg"</f>
        <v>jingdian/yunnan/nujiang/tc/1.jpg</v>
      </c>
      <c r="D1216" s="31">
        <v>17</v>
      </c>
      <c r="E1216" s="31" t="str">
        <f t="shared" si="102"/>
        <v>16,18,19,20,26</v>
      </c>
      <c r="F1216" s="2" t="str">
        <f>VLOOKUP(G1216,city!$A$4:$D$352,4,0)</f>
        <v>怒江</v>
      </c>
      <c r="G1216" s="9">
        <f t="shared" si="105"/>
        <v>248</v>
      </c>
      <c r="H1216" s="9">
        <f>IF(VLOOKUP(G1215,city!$K$4:$M$352,3,0)&gt;H1215,H1215+1,1)</f>
        <v>1</v>
      </c>
      <c r="I1216" s="23" t="s">
        <v>559</v>
      </c>
      <c r="J1216" s="23">
        <f t="shared" si="106"/>
        <v>124801</v>
      </c>
      <c r="K1216" s="23">
        <f t="shared" si="103"/>
        <v>-1</v>
      </c>
    </row>
    <row r="1217" spans="1:11" x14ac:dyDescent="0.15">
      <c r="A1217" s="23">
        <f t="shared" si="104"/>
        <v>124802</v>
      </c>
      <c r="B1217" s="23" t="s">
        <v>9212</v>
      </c>
      <c r="C1217" s="23" t="str">
        <f>"jingdian/"&amp;VLOOKUP(I1217,city!$D$4:$P$352,12,FALSE)&amp;"/"&amp;VLOOKUP(I1217,city!$D$4:$P$352,13,FALSE)&amp;"/tc/"&amp;H1217&amp;".jpg"</f>
        <v>jingdian/yunnan/nujiang/tc/2.jpg</v>
      </c>
      <c r="D1217" s="31">
        <v>15</v>
      </c>
      <c r="E1217" s="31" t="str">
        <f t="shared" si="102"/>
        <v>14,16,17,18,23</v>
      </c>
      <c r="F1217" s="2" t="str">
        <f>VLOOKUP(G1217,city!$A$4:$D$352,4,0)</f>
        <v>怒江</v>
      </c>
      <c r="G1217" s="9">
        <f t="shared" si="105"/>
        <v>248</v>
      </c>
      <c r="H1217" s="9">
        <f>IF(VLOOKUP(G1216,city!$K$4:$M$352,3,0)&gt;H1216,H1216+1,1)</f>
        <v>2</v>
      </c>
      <c r="I1217" s="23" t="s">
        <v>559</v>
      </c>
      <c r="J1217" s="23">
        <f t="shared" si="106"/>
        <v>124802</v>
      </c>
      <c r="K1217" s="23">
        <f t="shared" si="103"/>
        <v>-1</v>
      </c>
    </row>
    <row r="1218" spans="1:11" x14ac:dyDescent="0.15">
      <c r="A1218" s="23">
        <f t="shared" si="104"/>
        <v>124803</v>
      </c>
      <c r="B1218" s="23" t="s">
        <v>10934</v>
      </c>
      <c r="C1218" s="23" t="str">
        <f>"jingdian/"&amp;VLOOKUP(I1218,city!$D$4:$P$352,12,FALSE)&amp;"/"&amp;VLOOKUP(I1218,city!$D$4:$P$352,13,FALSE)&amp;"/tc/"&amp;H1218&amp;".jpg"</f>
        <v>jingdian/yunnan/nujiang/tc/3.jpg</v>
      </c>
      <c r="D1218" s="31">
        <v>35</v>
      </c>
      <c r="E1218" s="31" t="str">
        <f t="shared" si="102"/>
        <v>33,37,39,42,53</v>
      </c>
      <c r="F1218" s="2" t="str">
        <f>VLOOKUP(G1218,city!$A$4:$D$352,4,0)</f>
        <v>怒江</v>
      </c>
      <c r="G1218" s="9">
        <f t="shared" si="105"/>
        <v>248</v>
      </c>
      <c r="H1218" s="9">
        <f>IF(VLOOKUP(G1217,city!$K$4:$M$352,3,0)&gt;H1217,H1217+1,1)</f>
        <v>3</v>
      </c>
      <c r="I1218" s="23" t="s">
        <v>559</v>
      </c>
      <c r="J1218" s="23">
        <f t="shared" si="106"/>
        <v>124803</v>
      </c>
      <c r="K1218" s="23">
        <f t="shared" si="103"/>
        <v>-1</v>
      </c>
    </row>
    <row r="1219" spans="1:11" x14ac:dyDescent="0.15">
      <c r="A1219" s="23">
        <f t="shared" si="104"/>
        <v>124804</v>
      </c>
      <c r="B1219" s="23" t="s">
        <v>10935</v>
      </c>
      <c r="C1219" s="23" t="str">
        <f>"jingdian/"&amp;VLOOKUP(I1219,city!$D$4:$P$352,12,FALSE)&amp;"/"&amp;VLOOKUP(I1219,city!$D$4:$P$352,13,FALSE)&amp;"/tc/"&amp;H1219&amp;".jpg"</f>
        <v>jingdian/yunnan/nujiang/tc/4.jpg</v>
      </c>
      <c r="D1219" s="31">
        <v>48</v>
      </c>
      <c r="E1219" s="31" t="str">
        <f t="shared" si="102"/>
        <v>46,50,53,58,72</v>
      </c>
      <c r="F1219" s="2" t="str">
        <f>VLOOKUP(G1219,city!$A$4:$D$352,4,0)</f>
        <v>怒江</v>
      </c>
      <c r="G1219" s="9">
        <f t="shared" si="105"/>
        <v>248</v>
      </c>
      <c r="H1219" s="9">
        <f>IF(VLOOKUP(G1218,city!$K$4:$M$352,3,0)&gt;H1218,H1218+1,1)</f>
        <v>4</v>
      </c>
      <c r="I1219" s="23" t="s">
        <v>559</v>
      </c>
      <c r="J1219" s="23">
        <f t="shared" si="106"/>
        <v>124804</v>
      </c>
      <c r="K1219" s="23">
        <f t="shared" si="103"/>
        <v>-1</v>
      </c>
    </row>
    <row r="1220" spans="1:11" x14ac:dyDescent="0.15">
      <c r="A1220" s="23">
        <f t="shared" si="104"/>
        <v>124805</v>
      </c>
      <c r="B1220" s="23" t="s">
        <v>10936</v>
      </c>
      <c r="C1220" s="23" t="str">
        <f>"jingdian/"&amp;VLOOKUP(I1220,city!$D$4:$P$352,12,FALSE)&amp;"/"&amp;VLOOKUP(I1220,city!$D$4:$P$352,13,FALSE)&amp;"/tc/"&amp;H1220&amp;".jpg"</f>
        <v>jingdian/yunnan/nujiang/tc/5.jpg</v>
      </c>
      <c r="D1220" s="31">
        <v>13</v>
      </c>
      <c r="E1220" s="31" t="str">
        <f t="shared" si="102"/>
        <v>12,14,14,16,20</v>
      </c>
      <c r="F1220" s="2" t="str">
        <f>VLOOKUP(G1220,city!$A$4:$D$352,4,0)</f>
        <v>怒江</v>
      </c>
      <c r="G1220" s="9">
        <f t="shared" si="105"/>
        <v>248</v>
      </c>
      <c r="H1220" s="9">
        <f>IF(VLOOKUP(G1219,city!$K$4:$M$352,3,0)&gt;H1219,H1219+1,1)</f>
        <v>5</v>
      </c>
      <c r="I1220" s="23" t="s">
        <v>559</v>
      </c>
      <c r="J1220" s="23">
        <f t="shared" si="106"/>
        <v>124805</v>
      </c>
      <c r="K1220" s="23">
        <f t="shared" si="103"/>
        <v>-1</v>
      </c>
    </row>
    <row r="1221" spans="1:11" x14ac:dyDescent="0.15">
      <c r="A1221" s="23">
        <f t="shared" si="104"/>
        <v>124901</v>
      </c>
      <c r="B1221" s="23" t="s">
        <v>10937</v>
      </c>
      <c r="C1221" s="23" t="str">
        <f>"jingdian/"&amp;VLOOKUP(I1221,city!$D$4:$P$352,12,FALSE)&amp;"/"&amp;VLOOKUP(I1221,city!$D$4:$P$352,13,FALSE)&amp;"/tc/"&amp;H1221&amp;".jpg"</f>
        <v>jingdian/yunnan/diqing/tc/1.jpg</v>
      </c>
      <c r="D1221" s="31">
        <v>99</v>
      </c>
      <c r="E1221" s="31" t="str">
        <f t="shared" ref="E1221:E1284" si="107">ROUND(D1221*0.95,0)&amp;","&amp;ROUND(D1221*1.05,0)&amp;","&amp;ROUND(D1221*1.1,0)&amp;","&amp;ROUND(D1221*IF(D1221&gt;1000,1.15,1.2),0)&amp;","&amp;ROUND(D1221*IF(D1221&gt;1000,1.3,1.5),0)</f>
        <v>94,104,109,119,149</v>
      </c>
      <c r="F1221" s="2" t="str">
        <f>VLOOKUP(G1221,city!$A$4:$D$352,4,0)</f>
        <v>迪庆</v>
      </c>
      <c r="G1221" s="9">
        <f t="shared" si="105"/>
        <v>249</v>
      </c>
      <c r="H1221" s="9">
        <f>IF(VLOOKUP(G1220,city!$K$4:$M$352,3,0)&gt;H1220,H1220+1,1)</f>
        <v>1</v>
      </c>
      <c r="I1221" s="23" t="s">
        <v>561</v>
      </c>
      <c r="J1221" s="23">
        <f t="shared" si="106"/>
        <v>124901</v>
      </c>
      <c r="K1221" s="23">
        <f t="shared" ref="K1221:K1284" si="108">IF(D1221&gt;1500,1,IF(D1221&gt;800,2,IF(D1221&gt;500,3,IF(D1221&gt;300,5,IF(D1221&gt;100,10,-1)))))</f>
        <v>-1</v>
      </c>
    </row>
    <row r="1222" spans="1:11" x14ac:dyDescent="0.15">
      <c r="A1222" s="23">
        <f t="shared" si="104"/>
        <v>124902</v>
      </c>
      <c r="B1222" s="23" t="s">
        <v>9217</v>
      </c>
      <c r="C1222" s="23" t="str">
        <f>"jingdian/"&amp;VLOOKUP(I1222,city!$D$4:$P$352,12,FALSE)&amp;"/"&amp;VLOOKUP(I1222,city!$D$4:$P$352,13,FALSE)&amp;"/tc/"&amp;H1222&amp;".jpg"</f>
        <v>jingdian/yunnan/diqing/tc/2.jpg</v>
      </c>
      <c r="D1222" s="31">
        <v>28</v>
      </c>
      <c r="E1222" s="31" t="str">
        <f t="shared" si="107"/>
        <v>27,29,31,34,42</v>
      </c>
      <c r="F1222" s="2" t="str">
        <f>VLOOKUP(G1222,city!$A$4:$D$352,4,0)</f>
        <v>迪庆</v>
      </c>
      <c r="G1222" s="9">
        <f t="shared" si="105"/>
        <v>249</v>
      </c>
      <c r="H1222" s="9">
        <f>IF(VLOOKUP(G1221,city!$K$4:$M$352,3,0)&gt;H1221,H1221+1,1)</f>
        <v>2</v>
      </c>
      <c r="I1222" s="23" t="s">
        <v>561</v>
      </c>
      <c r="J1222" s="23">
        <f t="shared" si="106"/>
        <v>124902</v>
      </c>
      <c r="K1222" s="23">
        <f t="shared" si="108"/>
        <v>-1</v>
      </c>
    </row>
    <row r="1223" spans="1:11" x14ac:dyDescent="0.15">
      <c r="A1223" s="23">
        <f t="shared" si="104"/>
        <v>124903</v>
      </c>
      <c r="B1223" s="23" t="s">
        <v>10938</v>
      </c>
      <c r="C1223" s="23" t="str">
        <f>"jingdian/"&amp;VLOOKUP(I1223,city!$D$4:$P$352,12,FALSE)&amp;"/"&amp;VLOOKUP(I1223,city!$D$4:$P$352,13,FALSE)&amp;"/tc/"&amp;H1223&amp;".jpg"</f>
        <v>jingdian/yunnan/diqing/tc/3.jpg</v>
      </c>
      <c r="D1223" s="31">
        <v>9</v>
      </c>
      <c r="E1223" s="31" t="str">
        <f t="shared" si="107"/>
        <v>9,9,10,11,14</v>
      </c>
      <c r="F1223" s="2" t="str">
        <f>VLOOKUP(G1223,city!$A$4:$D$352,4,0)</f>
        <v>迪庆</v>
      </c>
      <c r="G1223" s="9">
        <f t="shared" si="105"/>
        <v>249</v>
      </c>
      <c r="H1223" s="9">
        <f>IF(VLOOKUP(G1222,city!$K$4:$M$352,3,0)&gt;H1222,H1222+1,1)</f>
        <v>3</v>
      </c>
      <c r="I1223" s="23" t="s">
        <v>561</v>
      </c>
      <c r="J1223" s="23">
        <f t="shared" si="106"/>
        <v>124903</v>
      </c>
      <c r="K1223" s="23">
        <f t="shared" si="108"/>
        <v>-1</v>
      </c>
    </row>
    <row r="1224" spans="1:11" x14ac:dyDescent="0.15">
      <c r="A1224" s="23">
        <f t="shared" si="104"/>
        <v>124904</v>
      </c>
      <c r="B1224" s="23" t="s">
        <v>10939</v>
      </c>
      <c r="C1224" s="23" t="str">
        <f>"jingdian/"&amp;VLOOKUP(I1224,city!$D$4:$P$352,12,FALSE)&amp;"/"&amp;VLOOKUP(I1224,city!$D$4:$P$352,13,FALSE)&amp;"/tc/"&amp;H1224&amp;".jpg"</f>
        <v>jingdian/yunnan/diqing/tc/4.jpg</v>
      </c>
      <c r="D1224" s="31">
        <v>9</v>
      </c>
      <c r="E1224" s="31" t="str">
        <f t="shared" si="107"/>
        <v>9,9,10,11,14</v>
      </c>
      <c r="F1224" s="2" t="str">
        <f>VLOOKUP(G1224,city!$A$4:$D$352,4,0)</f>
        <v>迪庆</v>
      </c>
      <c r="G1224" s="9">
        <f t="shared" si="105"/>
        <v>249</v>
      </c>
      <c r="H1224" s="9">
        <f>IF(VLOOKUP(G1223,city!$K$4:$M$352,3,0)&gt;H1223,H1223+1,1)</f>
        <v>4</v>
      </c>
      <c r="I1224" s="23" t="s">
        <v>561</v>
      </c>
      <c r="J1224" s="23">
        <f t="shared" si="106"/>
        <v>124904</v>
      </c>
      <c r="K1224" s="23">
        <f t="shared" si="108"/>
        <v>-1</v>
      </c>
    </row>
    <row r="1225" spans="1:11" x14ac:dyDescent="0.15">
      <c r="A1225" s="23">
        <f t="shared" si="104"/>
        <v>124905</v>
      </c>
      <c r="B1225" s="23" t="s">
        <v>9214</v>
      </c>
      <c r="C1225" s="23" t="str">
        <f>"jingdian/"&amp;VLOOKUP(I1225,city!$D$4:$P$352,12,FALSE)&amp;"/"&amp;VLOOKUP(I1225,city!$D$4:$P$352,13,FALSE)&amp;"/tc/"&amp;H1225&amp;".jpg"</f>
        <v>jingdian/yunnan/diqing/tc/5.jpg</v>
      </c>
      <c r="D1225" s="31">
        <v>20</v>
      </c>
      <c r="E1225" s="31" t="str">
        <f t="shared" si="107"/>
        <v>19,21,22,24,30</v>
      </c>
      <c r="F1225" s="2" t="str">
        <f>VLOOKUP(G1225,city!$A$4:$D$352,4,0)</f>
        <v>迪庆</v>
      </c>
      <c r="G1225" s="9">
        <f t="shared" si="105"/>
        <v>249</v>
      </c>
      <c r="H1225" s="9">
        <f>IF(VLOOKUP(G1224,city!$K$4:$M$352,3,0)&gt;H1224,H1224+1,1)</f>
        <v>5</v>
      </c>
      <c r="I1225" s="23" t="s">
        <v>561</v>
      </c>
      <c r="J1225" s="23">
        <f t="shared" si="106"/>
        <v>124905</v>
      </c>
      <c r="K1225" s="23">
        <f t="shared" si="108"/>
        <v>-1</v>
      </c>
    </row>
    <row r="1226" spans="1:11" x14ac:dyDescent="0.15">
      <c r="A1226" s="23">
        <f t="shared" si="104"/>
        <v>125001</v>
      </c>
      <c r="B1226" s="23" t="s">
        <v>10940</v>
      </c>
      <c r="C1226" s="23" t="str">
        <f>"jingdian/"&amp;VLOOKUP(I1226,city!$D$4:$P$352,12,FALSE)&amp;"/"&amp;VLOOKUP(I1226,city!$D$4:$P$352,13,FALSE)&amp;"/tc/"&amp;H1226&amp;".jpg"</f>
        <v>jingdian/yunnan/dali/tc/1.jpg</v>
      </c>
      <c r="D1226" s="31">
        <v>98</v>
      </c>
      <c r="E1226" s="31" t="str">
        <f t="shared" si="107"/>
        <v>93,103,108,118,147</v>
      </c>
      <c r="F1226" s="2" t="str">
        <f>VLOOKUP(G1226,city!$A$4:$D$352,4,0)</f>
        <v>大理</v>
      </c>
      <c r="G1226" s="9">
        <f t="shared" si="105"/>
        <v>250</v>
      </c>
      <c r="H1226" s="9">
        <f>IF(VLOOKUP(G1225,city!$K$4:$M$352,3,0)&gt;H1225,H1225+1,1)</f>
        <v>1</v>
      </c>
      <c r="I1226" s="23" t="s">
        <v>563</v>
      </c>
      <c r="J1226" s="23">
        <f t="shared" si="106"/>
        <v>125001</v>
      </c>
      <c r="K1226" s="23">
        <f t="shared" si="108"/>
        <v>-1</v>
      </c>
    </row>
    <row r="1227" spans="1:11" x14ac:dyDescent="0.15">
      <c r="A1227" s="23">
        <f t="shared" si="104"/>
        <v>125002</v>
      </c>
      <c r="B1227" s="23" t="s">
        <v>10941</v>
      </c>
      <c r="C1227" s="23" t="str">
        <f>"jingdian/"&amp;VLOOKUP(I1227,city!$D$4:$P$352,12,FALSE)&amp;"/"&amp;VLOOKUP(I1227,city!$D$4:$P$352,13,FALSE)&amp;"/tc/"&amp;H1227&amp;".jpg"</f>
        <v>jingdian/yunnan/dali/tc/2.jpg</v>
      </c>
      <c r="D1227" s="31">
        <v>16</v>
      </c>
      <c r="E1227" s="31" t="str">
        <f t="shared" si="107"/>
        <v>15,17,18,19,24</v>
      </c>
      <c r="F1227" s="2" t="str">
        <f>VLOOKUP(G1227,city!$A$4:$D$352,4,0)</f>
        <v>大理</v>
      </c>
      <c r="G1227" s="9">
        <f t="shared" si="105"/>
        <v>250</v>
      </c>
      <c r="H1227" s="9">
        <f>IF(VLOOKUP(G1226,city!$K$4:$M$352,3,0)&gt;H1226,H1226+1,1)</f>
        <v>2</v>
      </c>
      <c r="I1227" s="23" t="s">
        <v>563</v>
      </c>
      <c r="J1227" s="23">
        <f t="shared" si="106"/>
        <v>125002</v>
      </c>
      <c r="K1227" s="23">
        <f t="shared" si="108"/>
        <v>-1</v>
      </c>
    </row>
    <row r="1228" spans="1:11" x14ac:dyDescent="0.15">
      <c r="A1228" s="23">
        <f t="shared" si="104"/>
        <v>125003</v>
      </c>
      <c r="B1228" s="23" t="s">
        <v>9203</v>
      </c>
      <c r="C1228" s="23" t="str">
        <f>"jingdian/"&amp;VLOOKUP(I1228,city!$D$4:$P$352,12,FALSE)&amp;"/"&amp;VLOOKUP(I1228,city!$D$4:$P$352,13,FALSE)&amp;"/tc/"&amp;H1228&amp;".jpg"</f>
        <v>jingdian/yunnan/dali/tc/3.jpg</v>
      </c>
      <c r="D1228" s="31">
        <v>30</v>
      </c>
      <c r="E1228" s="31" t="str">
        <f t="shared" si="107"/>
        <v>29,32,33,36,45</v>
      </c>
      <c r="F1228" s="2" t="str">
        <f>VLOOKUP(G1228,city!$A$4:$D$352,4,0)</f>
        <v>大理</v>
      </c>
      <c r="G1228" s="9">
        <f t="shared" si="105"/>
        <v>250</v>
      </c>
      <c r="H1228" s="9">
        <f>IF(VLOOKUP(G1227,city!$K$4:$M$352,3,0)&gt;H1227,H1227+1,1)</f>
        <v>3</v>
      </c>
      <c r="I1228" s="23" t="s">
        <v>563</v>
      </c>
      <c r="J1228" s="23">
        <f t="shared" si="106"/>
        <v>125003</v>
      </c>
      <c r="K1228" s="23">
        <f t="shared" si="108"/>
        <v>-1</v>
      </c>
    </row>
    <row r="1229" spans="1:11" x14ac:dyDescent="0.15">
      <c r="A1229" s="23">
        <f t="shared" si="104"/>
        <v>125004</v>
      </c>
      <c r="B1229" s="23" t="s">
        <v>10942</v>
      </c>
      <c r="C1229" s="23" t="str">
        <f>"jingdian/"&amp;VLOOKUP(I1229,city!$D$4:$P$352,12,FALSE)&amp;"/"&amp;VLOOKUP(I1229,city!$D$4:$P$352,13,FALSE)&amp;"/tc/"&amp;H1229&amp;".jpg"</f>
        <v>jingdian/yunnan/dali/tc/4.jpg</v>
      </c>
      <c r="D1229" s="31">
        <v>15</v>
      </c>
      <c r="E1229" s="31" t="str">
        <f t="shared" si="107"/>
        <v>14,16,17,18,23</v>
      </c>
      <c r="F1229" s="2" t="str">
        <f>VLOOKUP(G1229,city!$A$4:$D$352,4,0)</f>
        <v>大理</v>
      </c>
      <c r="G1229" s="9">
        <f t="shared" si="105"/>
        <v>250</v>
      </c>
      <c r="H1229" s="9">
        <f>IF(VLOOKUP(G1228,city!$K$4:$M$352,3,0)&gt;H1228,H1228+1,1)</f>
        <v>4</v>
      </c>
      <c r="I1229" s="23" t="s">
        <v>563</v>
      </c>
      <c r="J1229" s="23">
        <f t="shared" si="106"/>
        <v>125004</v>
      </c>
      <c r="K1229" s="23">
        <f t="shared" si="108"/>
        <v>-1</v>
      </c>
    </row>
    <row r="1230" spans="1:11" x14ac:dyDescent="0.15">
      <c r="A1230" s="23">
        <f t="shared" si="104"/>
        <v>125005</v>
      </c>
      <c r="B1230" s="23" t="s">
        <v>9201</v>
      </c>
      <c r="C1230" s="23" t="str">
        <f>"jingdian/"&amp;VLOOKUP(I1230,city!$D$4:$P$352,12,FALSE)&amp;"/"&amp;VLOOKUP(I1230,city!$D$4:$P$352,13,FALSE)&amp;"/tc/"&amp;H1230&amp;".jpg"</f>
        <v>jingdian/yunnan/dali/tc/5.jpg</v>
      </c>
      <c r="D1230" s="31">
        <v>138</v>
      </c>
      <c r="E1230" s="31" t="str">
        <f t="shared" si="107"/>
        <v>131,145,152,166,207</v>
      </c>
      <c r="F1230" s="2" t="str">
        <f>VLOOKUP(G1230,city!$A$4:$D$352,4,0)</f>
        <v>大理</v>
      </c>
      <c r="G1230" s="9">
        <f t="shared" si="105"/>
        <v>250</v>
      </c>
      <c r="H1230" s="9">
        <f>IF(VLOOKUP(G1229,city!$K$4:$M$352,3,0)&gt;H1229,H1229+1,1)</f>
        <v>5</v>
      </c>
      <c r="I1230" s="23" t="s">
        <v>563</v>
      </c>
      <c r="J1230" s="23">
        <f t="shared" si="106"/>
        <v>125005</v>
      </c>
      <c r="K1230" s="23">
        <f t="shared" si="108"/>
        <v>10</v>
      </c>
    </row>
    <row r="1231" spans="1:11" x14ac:dyDescent="0.15">
      <c r="A1231" s="23">
        <f t="shared" si="104"/>
        <v>125101</v>
      </c>
      <c r="B1231" s="23" t="s">
        <v>10943</v>
      </c>
      <c r="C1231" s="23" t="str">
        <f>"jingdian/"&amp;VLOOKUP(I1231,city!$D$4:$P$352,12,FALSE)&amp;"/"&amp;VLOOKUP(I1231,city!$D$4:$P$352,13,FALSE)&amp;"/tc/"&amp;H1231&amp;".jpg"</f>
        <v>jingdian/yunnan/chuxiong/tc/1.jpg</v>
      </c>
      <c r="D1231" s="31">
        <v>65</v>
      </c>
      <c r="E1231" s="31" t="str">
        <f t="shared" si="107"/>
        <v>62,68,72,78,98</v>
      </c>
      <c r="F1231" s="2" t="str">
        <f>VLOOKUP(G1231,city!$A$4:$D$352,4,0)</f>
        <v>楚雄</v>
      </c>
      <c r="G1231" s="9">
        <f t="shared" si="105"/>
        <v>251</v>
      </c>
      <c r="H1231" s="9">
        <f>IF(VLOOKUP(G1230,city!$K$4:$M$352,3,0)&gt;H1230,H1230+1,1)</f>
        <v>1</v>
      </c>
      <c r="I1231" s="23" t="s">
        <v>565</v>
      </c>
      <c r="J1231" s="23">
        <f t="shared" si="106"/>
        <v>125101</v>
      </c>
      <c r="K1231" s="23">
        <f t="shared" si="108"/>
        <v>-1</v>
      </c>
    </row>
    <row r="1232" spans="1:11" x14ac:dyDescent="0.15">
      <c r="A1232" s="23">
        <f t="shared" si="104"/>
        <v>125102</v>
      </c>
      <c r="B1232" s="23" t="s">
        <v>10944</v>
      </c>
      <c r="C1232" s="23" t="str">
        <f>"jingdian/"&amp;VLOOKUP(I1232,city!$D$4:$P$352,12,FALSE)&amp;"/"&amp;VLOOKUP(I1232,city!$D$4:$P$352,13,FALSE)&amp;"/tc/"&amp;H1232&amp;".jpg"</f>
        <v>jingdian/yunnan/chuxiong/tc/2.jpg</v>
      </c>
      <c r="D1232" s="31">
        <v>21</v>
      </c>
      <c r="E1232" s="31" t="str">
        <f t="shared" si="107"/>
        <v>20,22,23,25,32</v>
      </c>
      <c r="F1232" s="2" t="str">
        <f>VLOOKUP(G1232,city!$A$4:$D$352,4,0)</f>
        <v>楚雄</v>
      </c>
      <c r="G1232" s="9">
        <f t="shared" si="105"/>
        <v>251</v>
      </c>
      <c r="H1232" s="9">
        <f>IF(VLOOKUP(G1231,city!$K$4:$M$352,3,0)&gt;H1231,H1231+1,1)</f>
        <v>2</v>
      </c>
      <c r="I1232" s="23" t="s">
        <v>565</v>
      </c>
      <c r="J1232" s="23">
        <f t="shared" si="106"/>
        <v>125102</v>
      </c>
      <c r="K1232" s="23">
        <f t="shared" si="108"/>
        <v>-1</v>
      </c>
    </row>
    <row r="1233" spans="1:11" x14ac:dyDescent="0.15">
      <c r="A1233" s="23">
        <f t="shared" si="104"/>
        <v>125103</v>
      </c>
      <c r="B1233" s="23" t="s">
        <v>10945</v>
      </c>
      <c r="C1233" s="23" t="str">
        <f>"jingdian/"&amp;VLOOKUP(I1233,city!$D$4:$P$352,12,FALSE)&amp;"/"&amp;VLOOKUP(I1233,city!$D$4:$P$352,13,FALSE)&amp;"/tc/"&amp;H1233&amp;".jpg"</f>
        <v>jingdian/yunnan/chuxiong/tc/3.jpg</v>
      </c>
      <c r="D1233" s="31">
        <v>4</v>
      </c>
      <c r="E1233" s="31" t="str">
        <f t="shared" si="107"/>
        <v>4,4,4,5,6</v>
      </c>
      <c r="F1233" s="2" t="str">
        <f>VLOOKUP(G1233,city!$A$4:$D$352,4,0)</f>
        <v>楚雄</v>
      </c>
      <c r="G1233" s="9">
        <f t="shared" si="105"/>
        <v>251</v>
      </c>
      <c r="H1233" s="9">
        <f>IF(VLOOKUP(G1232,city!$K$4:$M$352,3,0)&gt;H1232,H1232+1,1)</f>
        <v>3</v>
      </c>
      <c r="I1233" s="23" t="s">
        <v>565</v>
      </c>
      <c r="J1233" s="23">
        <f t="shared" si="106"/>
        <v>125103</v>
      </c>
      <c r="K1233" s="23">
        <f t="shared" si="108"/>
        <v>-1</v>
      </c>
    </row>
    <row r="1234" spans="1:11" x14ac:dyDescent="0.15">
      <c r="A1234" s="23">
        <f t="shared" si="104"/>
        <v>125104</v>
      </c>
      <c r="B1234" s="23" t="s">
        <v>10946</v>
      </c>
      <c r="C1234" s="23" t="str">
        <f>"jingdian/"&amp;VLOOKUP(I1234,city!$D$4:$P$352,12,FALSE)&amp;"/"&amp;VLOOKUP(I1234,city!$D$4:$P$352,13,FALSE)&amp;"/tc/"&amp;H1234&amp;".jpg"</f>
        <v>jingdian/yunnan/chuxiong/tc/4.jpg</v>
      </c>
      <c r="D1234" s="31">
        <v>11</v>
      </c>
      <c r="E1234" s="31" t="str">
        <f t="shared" si="107"/>
        <v>10,12,12,13,17</v>
      </c>
      <c r="F1234" s="2" t="str">
        <f>VLOOKUP(G1234,city!$A$4:$D$352,4,0)</f>
        <v>楚雄</v>
      </c>
      <c r="G1234" s="9">
        <f t="shared" si="105"/>
        <v>251</v>
      </c>
      <c r="H1234" s="9">
        <f>IF(VLOOKUP(G1233,city!$K$4:$M$352,3,0)&gt;H1233,H1233+1,1)</f>
        <v>4</v>
      </c>
      <c r="I1234" s="23" t="s">
        <v>565</v>
      </c>
      <c r="J1234" s="23">
        <f t="shared" si="106"/>
        <v>125104</v>
      </c>
      <c r="K1234" s="23">
        <f t="shared" si="108"/>
        <v>-1</v>
      </c>
    </row>
    <row r="1235" spans="1:11" x14ac:dyDescent="0.15">
      <c r="A1235" s="23">
        <f t="shared" si="104"/>
        <v>125105</v>
      </c>
      <c r="B1235" s="23" t="s">
        <v>9198</v>
      </c>
      <c r="C1235" s="23" t="str">
        <f>"jingdian/"&amp;VLOOKUP(I1235,city!$D$4:$P$352,12,FALSE)&amp;"/"&amp;VLOOKUP(I1235,city!$D$4:$P$352,13,FALSE)&amp;"/tc/"&amp;H1235&amp;".jpg"</f>
        <v>jingdian/yunnan/chuxiong/tc/5.jpg</v>
      </c>
      <c r="D1235" s="31">
        <v>20</v>
      </c>
      <c r="E1235" s="31" t="str">
        <f t="shared" si="107"/>
        <v>19,21,22,24,30</v>
      </c>
      <c r="F1235" s="2" t="str">
        <f>VLOOKUP(G1235,city!$A$4:$D$352,4,0)</f>
        <v>楚雄</v>
      </c>
      <c r="G1235" s="9">
        <f t="shared" si="105"/>
        <v>251</v>
      </c>
      <c r="H1235" s="9">
        <f>IF(VLOOKUP(G1234,city!$K$4:$M$352,3,0)&gt;H1234,H1234+1,1)</f>
        <v>5</v>
      </c>
      <c r="I1235" s="23" t="s">
        <v>565</v>
      </c>
      <c r="J1235" s="23">
        <f t="shared" si="106"/>
        <v>125105</v>
      </c>
      <c r="K1235" s="23">
        <f t="shared" si="108"/>
        <v>-1</v>
      </c>
    </row>
    <row r="1236" spans="1:11" x14ac:dyDescent="0.15">
      <c r="A1236" s="23">
        <f t="shared" si="104"/>
        <v>125201</v>
      </c>
      <c r="B1236" s="23" t="s">
        <v>9188</v>
      </c>
      <c r="C1236" s="23" t="str">
        <f>"jingdian/"&amp;VLOOKUP(I1236,city!$D$4:$P$352,12,FALSE)&amp;"/"&amp;VLOOKUP(I1236,city!$D$4:$P$352,13,FALSE)&amp;"/tc/"&amp;H1236&amp;".jpg"</f>
        <v>jingdian/yunnan/honghe/tc/1.jpg</v>
      </c>
      <c r="D1236" s="31">
        <v>145</v>
      </c>
      <c r="E1236" s="31" t="str">
        <f t="shared" si="107"/>
        <v>138,152,160,174,218</v>
      </c>
      <c r="F1236" s="2" t="str">
        <f>VLOOKUP(G1236,city!$A$4:$D$352,4,0)</f>
        <v>红河</v>
      </c>
      <c r="G1236" s="9">
        <f t="shared" si="105"/>
        <v>252</v>
      </c>
      <c r="H1236" s="9">
        <f>IF(VLOOKUP(G1235,city!$K$4:$M$352,3,0)&gt;H1235,H1235+1,1)</f>
        <v>1</v>
      </c>
      <c r="I1236" s="23" t="s">
        <v>567</v>
      </c>
      <c r="J1236" s="23">
        <f t="shared" si="106"/>
        <v>125201</v>
      </c>
      <c r="K1236" s="23">
        <f t="shared" si="108"/>
        <v>10</v>
      </c>
    </row>
    <row r="1237" spans="1:11" x14ac:dyDescent="0.15">
      <c r="A1237" s="23">
        <f t="shared" si="104"/>
        <v>125202</v>
      </c>
      <c r="B1237" s="23" t="s">
        <v>10947</v>
      </c>
      <c r="C1237" s="23" t="str">
        <f>"jingdian/"&amp;VLOOKUP(I1237,city!$D$4:$P$352,12,FALSE)&amp;"/"&amp;VLOOKUP(I1237,city!$D$4:$P$352,13,FALSE)&amp;"/tc/"&amp;H1237&amp;".jpg"</f>
        <v>jingdian/yunnan/honghe/tc/2.jpg</v>
      </c>
      <c r="D1237" s="31">
        <v>1</v>
      </c>
      <c r="E1237" s="31" t="str">
        <f t="shared" si="107"/>
        <v>1,1,1,1,2</v>
      </c>
      <c r="F1237" s="2" t="str">
        <f>VLOOKUP(G1237,city!$A$4:$D$352,4,0)</f>
        <v>红河</v>
      </c>
      <c r="G1237" s="9">
        <f t="shared" si="105"/>
        <v>252</v>
      </c>
      <c r="H1237" s="9">
        <f>IF(VLOOKUP(G1236,city!$K$4:$M$352,3,0)&gt;H1236,H1236+1,1)</f>
        <v>2</v>
      </c>
      <c r="I1237" s="23" t="s">
        <v>567</v>
      </c>
      <c r="J1237" s="23">
        <f t="shared" si="106"/>
        <v>125202</v>
      </c>
      <c r="K1237" s="23">
        <f t="shared" si="108"/>
        <v>-1</v>
      </c>
    </row>
    <row r="1238" spans="1:11" x14ac:dyDescent="0.15">
      <c r="A1238" s="23">
        <f t="shared" si="104"/>
        <v>125203</v>
      </c>
      <c r="B1238" s="23" t="s">
        <v>10948</v>
      </c>
      <c r="C1238" s="23" t="str">
        <f>"jingdian/"&amp;VLOOKUP(I1238,city!$D$4:$P$352,12,FALSE)&amp;"/"&amp;VLOOKUP(I1238,city!$D$4:$P$352,13,FALSE)&amp;"/tc/"&amp;H1238&amp;".jpg"</f>
        <v>jingdian/yunnan/honghe/tc/3.jpg</v>
      </c>
      <c r="D1238" s="31">
        <v>38</v>
      </c>
      <c r="E1238" s="31" t="str">
        <f t="shared" si="107"/>
        <v>36,40,42,46,57</v>
      </c>
      <c r="F1238" s="2" t="str">
        <f>VLOOKUP(G1238,city!$A$4:$D$352,4,0)</f>
        <v>红河</v>
      </c>
      <c r="G1238" s="9">
        <f t="shared" si="105"/>
        <v>252</v>
      </c>
      <c r="H1238" s="9">
        <f>IF(VLOOKUP(G1237,city!$K$4:$M$352,3,0)&gt;H1237,H1237+1,1)</f>
        <v>3</v>
      </c>
      <c r="I1238" s="23" t="s">
        <v>567</v>
      </c>
      <c r="J1238" s="23">
        <f t="shared" si="106"/>
        <v>125203</v>
      </c>
      <c r="K1238" s="23">
        <f t="shared" si="108"/>
        <v>-1</v>
      </c>
    </row>
    <row r="1239" spans="1:11" x14ac:dyDescent="0.15">
      <c r="A1239" s="23">
        <f t="shared" si="104"/>
        <v>125204</v>
      </c>
      <c r="B1239" s="23" t="s">
        <v>10949</v>
      </c>
      <c r="C1239" s="23" t="str">
        <f>"jingdian/"&amp;VLOOKUP(I1239,city!$D$4:$P$352,12,FALSE)&amp;"/"&amp;VLOOKUP(I1239,city!$D$4:$P$352,13,FALSE)&amp;"/tc/"&amp;H1239&amp;".jpg"</f>
        <v>jingdian/yunnan/honghe/tc/4.jpg</v>
      </c>
      <c r="D1239" s="31">
        <v>2</v>
      </c>
      <c r="E1239" s="31" t="str">
        <f t="shared" si="107"/>
        <v>2,2,2,2,3</v>
      </c>
      <c r="F1239" s="2" t="str">
        <f>VLOOKUP(G1239,city!$A$4:$D$352,4,0)</f>
        <v>红河</v>
      </c>
      <c r="G1239" s="9">
        <f t="shared" si="105"/>
        <v>252</v>
      </c>
      <c r="H1239" s="9">
        <f>IF(VLOOKUP(G1238,city!$K$4:$M$352,3,0)&gt;H1238,H1238+1,1)</f>
        <v>4</v>
      </c>
      <c r="I1239" s="23" t="s">
        <v>567</v>
      </c>
      <c r="J1239" s="23">
        <f t="shared" si="106"/>
        <v>125204</v>
      </c>
      <c r="K1239" s="23">
        <f t="shared" si="108"/>
        <v>-1</v>
      </c>
    </row>
    <row r="1240" spans="1:11" x14ac:dyDescent="0.15">
      <c r="A1240" s="23">
        <f t="shared" si="104"/>
        <v>125205</v>
      </c>
      <c r="B1240" s="23" t="s">
        <v>10950</v>
      </c>
      <c r="C1240" s="23" t="str">
        <f>"jingdian/"&amp;VLOOKUP(I1240,city!$D$4:$P$352,12,FALSE)&amp;"/"&amp;VLOOKUP(I1240,city!$D$4:$P$352,13,FALSE)&amp;"/tc/"&amp;H1240&amp;".jpg"</f>
        <v>jingdian/yunnan/honghe/tc/5.jpg</v>
      </c>
      <c r="D1240" s="31">
        <v>24</v>
      </c>
      <c r="E1240" s="31" t="str">
        <f t="shared" si="107"/>
        <v>23,25,26,29,36</v>
      </c>
      <c r="F1240" s="2" t="str">
        <f>VLOOKUP(G1240,city!$A$4:$D$352,4,0)</f>
        <v>红河</v>
      </c>
      <c r="G1240" s="9">
        <f t="shared" si="105"/>
        <v>252</v>
      </c>
      <c r="H1240" s="9">
        <f>IF(VLOOKUP(G1239,city!$K$4:$M$352,3,0)&gt;H1239,H1239+1,1)</f>
        <v>5</v>
      </c>
      <c r="I1240" s="23" t="s">
        <v>567</v>
      </c>
      <c r="J1240" s="23">
        <f t="shared" si="106"/>
        <v>125205</v>
      </c>
      <c r="K1240" s="23">
        <f t="shared" si="108"/>
        <v>-1</v>
      </c>
    </row>
    <row r="1241" spans="1:11" x14ac:dyDescent="0.15">
      <c r="A1241" s="23">
        <f t="shared" si="104"/>
        <v>125301</v>
      </c>
      <c r="B1241" s="23" t="s">
        <v>10951</v>
      </c>
      <c r="C1241" s="23" t="str">
        <f>"jingdian/"&amp;VLOOKUP(I1241,city!$D$4:$P$352,12,FALSE)&amp;"/"&amp;VLOOKUP(I1241,city!$D$4:$P$352,13,FALSE)&amp;"/tc/"&amp;H1241&amp;".jpg"</f>
        <v>jingdian/yunnan/wenshan/tc/1.jpg</v>
      </c>
      <c r="D1241" s="31">
        <v>28</v>
      </c>
      <c r="E1241" s="31" t="str">
        <f t="shared" si="107"/>
        <v>27,29,31,34,42</v>
      </c>
      <c r="F1241" s="2" t="str">
        <f>VLOOKUP(G1241,city!$A$4:$D$352,4,0)</f>
        <v>文山</v>
      </c>
      <c r="G1241" s="9">
        <f t="shared" si="105"/>
        <v>253</v>
      </c>
      <c r="H1241" s="9">
        <f>IF(VLOOKUP(G1240,city!$K$4:$M$352,3,0)&gt;H1240,H1240+1,1)</f>
        <v>1</v>
      </c>
      <c r="I1241" s="23" t="s">
        <v>569</v>
      </c>
      <c r="J1241" s="23">
        <f t="shared" si="106"/>
        <v>125301</v>
      </c>
      <c r="K1241" s="23">
        <f t="shared" si="108"/>
        <v>-1</v>
      </c>
    </row>
    <row r="1242" spans="1:11" x14ac:dyDescent="0.15">
      <c r="A1242" s="23">
        <f t="shared" si="104"/>
        <v>125302</v>
      </c>
      <c r="B1242" s="23" t="s">
        <v>10952</v>
      </c>
      <c r="C1242" s="23" t="str">
        <f>"jingdian/"&amp;VLOOKUP(I1242,city!$D$4:$P$352,12,FALSE)&amp;"/"&amp;VLOOKUP(I1242,city!$D$4:$P$352,13,FALSE)&amp;"/tc/"&amp;H1242&amp;".jpg"</f>
        <v>jingdian/yunnan/wenshan/tc/2.jpg</v>
      </c>
      <c r="D1242" s="31">
        <v>188</v>
      </c>
      <c r="E1242" s="31" t="str">
        <f t="shared" si="107"/>
        <v>179,197,207,226,282</v>
      </c>
      <c r="F1242" s="2" t="str">
        <f>VLOOKUP(G1242,city!$A$4:$D$352,4,0)</f>
        <v>文山</v>
      </c>
      <c r="G1242" s="9">
        <f t="shared" si="105"/>
        <v>253</v>
      </c>
      <c r="H1242" s="9">
        <f>IF(VLOOKUP(G1241,city!$K$4:$M$352,3,0)&gt;H1241,H1241+1,1)</f>
        <v>2</v>
      </c>
      <c r="I1242" s="23" t="s">
        <v>569</v>
      </c>
      <c r="J1242" s="23">
        <f t="shared" si="106"/>
        <v>125302</v>
      </c>
      <c r="K1242" s="23">
        <f t="shared" si="108"/>
        <v>10</v>
      </c>
    </row>
    <row r="1243" spans="1:11" x14ac:dyDescent="0.15">
      <c r="A1243" s="23">
        <f t="shared" si="104"/>
        <v>125303</v>
      </c>
      <c r="B1243" s="23" t="s">
        <v>10953</v>
      </c>
      <c r="C1243" s="23" t="str">
        <f>"jingdian/"&amp;VLOOKUP(I1243,city!$D$4:$P$352,12,FALSE)&amp;"/"&amp;VLOOKUP(I1243,city!$D$4:$P$352,13,FALSE)&amp;"/tc/"&amp;H1243&amp;".jpg"</f>
        <v>jingdian/yunnan/wenshan/tc/3.jpg</v>
      </c>
      <c r="D1243" s="31">
        <v>1</v>
      </c>
      <c r="E1243" s="31" t="str">
        <f t="shared" si="107"/>
        <v>1,1,1,1,2</v>
      </c>
      <c r="F1243" s="2" t="str">
        <f>VLOOKUP(G1243,city!$A$4:$D$352,4,0)</f>
        <v>文山</v>
      </c>
      <c r="G1243" s="9">
        <f t="shared" si="105"/>
        <v>253</v>
      </c>
      <c r="H1243" s="9">
        <f>IF(VLOOKUP(G1242,city!$K$4:$M$352,3,0)&gt;H1242,H1242+1,1)</f>
        <v>3</v>
      </c>
      <c r="I1243" s="23" t="s">
        <v>569</v>
      </c>
      <c r="J1243" s="23">
        <f t="shared" si="106"/>
        <v>125303</v>
      </c>
      <c r="K1243" s="23">
        <f t="shared" si="108"/>
        <v>-1</v>
      </c>
    </row>
    <row r="1244" spans="1:11" x14ac:dyDescent="0.15">
      <c r="A1244" s="23">
        <f t="shared" si="104"/>
        <v>125304</v>
      </c>
      <c r="B1244" s="23" t="s">
        <v>10954</v>
      </c>
      <c r="C1244" s="23" t="str">
        <f>"jingdian/"&amp;VLOOKUP(I1244,city!$D$4:$P$352,12,FALSE)&amp;"/"&amp;VLOOKUP(I1244,city!$D$4:$P$352,13,FALSE)&amp;"/tc/"&amp;H1244&amp;".jpg"</f>
        <v>jingdian/yunnan/wenshan/tc/4.jpg</v>
      </c>
      <c r="D1244" s="31">
        <v>2</v>
      </c>
      <c r="E1244" s="31" t="str">
        <f t="shared" si="107"/>
        <v>2,2,2,2,3</v>
      </c>
      <c r="F1244" s="2" t="str">
        <f>VLOOKUP(G1244,city!$A$4:$D$352,4,0)</f>
        <v>文山</v>
      </c>
      <c r="G1244" s="9">
        <f t="shared" si="105"/>
        <v>253</v>
      </c>
      <c r="H1244" s="9">
        <f>IF(VLOOKUP(G1243,city!$K$4:$M$352,3,0)&gt;H1243,H1243+1,1)</f>
        <v>4</v>
      </c>
      <c r="I1244" s="23" t="s">
        <v>569</v>
      </c>
      <c r="J1244" s="23">
        <f t="shared" si="106"/>
        <v>125304</v>
      </c>
      <c r="K1244" s="23">
        <f t="shared" si="108"/>
        <v>-1</v>
      </c>
    </row>
    <row r="1245" spans="1:11" x14ac:dyDescent="0.15">
      <c r="A1245" s="23">
        <f t="shared" si="104"/>
        <v>125305</v>
      </c>
      <c r="B1245" s="23" t="s">
        <v>10955</v>
      </c>
      <c r="C1245" s="23" t="str">
        <f>"jingdian/"&amp;VLOOKUP(I1245,city!$D$4:$P$352,12,FALSE)&amp;"/"&amp;VLOOKUP(I1245,city!$D$4:$P$352,13,FALSE)&amp;"/tc/"&amp;H1245&amp;".jpg"</f>
        <v>jingdian/yunnan/wenshan/tc/5.jpg</v>
      </c>
      <c r="D1245" s="31">
        <v>5</v>
      </c>
      <c r="E1245" s="31" t="str">
        <f t="shared" si="107"/>
        <v>5,5,6,6,8</v>
      </c>
      <c r="F1245" s="2" t="str">
        <f>VLOOKUP(G1245,city!$A$4:$D$352,4,0)</f>
        <v>文山</v>
      </c>
      <c r="G1245" s="9">
        <f t="shared" si="105"/>
        <v>253</v>
      </c>
      <c r="H1245" s="9">
        <f>IF(VLOOKUP(G1244,city!$K$4:$M$352,3,0)&gt;H1244,H1244+1,1)</f>
        <v>5</v>
      </c>
      <c r="I1245" s="23" t="s">
        <v>569</v>
      </c>
      <c r="J1245" s="23">
        <f t="shared" si="106"/>
        <v>125305</v>
      </c>
      <c r="K1245" s="23">
        <f t="shared" si="108"/>
        <v>-1</v>
      </c>
    </row>
    <row r="1246" spans="1:11" x14ac:dyDescent="0.15">
      <c r="A1246" s="23">
        <f t="shared" si="104"/>
        <v>125401</v>
      </c>
      <c r="B1246" s="23" t="s">
        <v>10956</v>
      </c>
      <c r="C1246" s="23" t="str">
        <f>"jingdian/"&amp;VLOOKUP(I1246,city!$D$4:$P$352,12,FALSE)&amp;"/"&amp;VLOOKUP(I1246,city!$D$4:$P$352,13,FALSE)&amp;"/tc/"&amp;H1246&amp;".jpg"</f>
        <v>jingdian/yunnan/xishuangbanna/tc/1.jpg</v>
      </c>
      <c r="D1246" s="31">
        <v>5</v>
      </c>
      <c r="E1246" s="31" t="str">
        <f t="shared" si="107"/>
        <v>5,5,6,6,8</v>
      </c>
      <c r="F1246" s="2" t="str">
        <f>VLOOKUP(G1246,city!$A$4:$D$352,4,0)</f>
        <v>西双版纳</v>
      </c>
      <c r="G1246" s="9">
        <f t="shared" si="105"/>
        <v>254</v>
      </c>
      <c r="H1246" s="9">
        <f>IF(VLOOKUP(G1245,city!$K$4:$M$352,3,0)&gt;H1245,H1245+1,1)</f>
        <v>1</v>
      </c>
      <c r="I1246" s="23" t="s">
        <v>571</v>
      </c>
      <c r="J1246" s="23">
        <f t="shared" si="106"/>
        <v>125401</v>
      </c>
      <c r="K1246" s="23">
        <f t="shared" si="108"/>
        <v>-1</v>
      </c>
    </row>
    <row r="1247" spans="1:11" x14ac:dyDescent="0.15">
      <c r="A1247" s="23">
        <f t="shared" si="104"/>
        <v>125402</v>
      </c>
      <c r="B1247" s="23" t="s">
        <v>9192</v>
      </c>
      <c r="C1247" s="23" t="str">
        <f>"jingdian/"&amp;VLOOKUP(I1247,city!$D$4:$P$352,12,FALSE)&amp;"/"&amp;VLOOKUP(I1247,city!$D$4:$P$352,13,FALSE)&amp;"/tc/"&amp;H1247&amp;".jpg"</f>
        <v>jingdian/yunnan/xishuangbanna/tc/2.jpg</v>
      </c>
      <c r="D1247" s="31">
        <v>13</v>
      </c>
      <c r="E1247" s="31" t="str">
        <f t="shared" si="107"/>
        <v>12,14,14,16,20</v>
      </c>
      <c r="F1247" s="2" t="str">
        <f>VLOOKUP(G1247,city!$A$4:$D$352,4,0)</f>
        <v>西双版纳</v>
      </c>
      <c r="G1247" s="9">
        <f t="shared" si="105"/>
        <v>254</v>
      </c>
      <c r="H1247" s="9">
        <f>IF(VLOOKUP(G1246,city!$K$4:$M$352,3,0)&gt;H1246,H1246+1,1)</f>
        <v>2</v>
      </c>
      <c r="I1247" s="23" t="s">
        <v>571</v>
      </c>
      <c r="J1247" s="23">
        <f t="shared" si="106"/>
        <v>125402</v>
      </c>
      <c r="K1247" s="23">
        <f t="shared" si="108"/>
        <v>-1</v>
      </c>
    </row>
    <row r="1248" spans="1:11" x14ac:dyDescent="0.15">
      <c r="A1248" s="23">
        <f t="shared" si="104"/>
        <v>125403</v>
      </c>
      <c r="B1248" s="23" t="s">
        <v>9194</v>
      </c>
      <c r="C1248" s="23" t="str">
        <f>"jingdian/"&amp;VLOOKUP(I1248,city!$D$4:$P$352,12,FALSE)&amp;"/"&amp;VLOOKUP(I1248,city!$D$4:$P$352,13,FALSE)&amp;"/tc/"&amp;H1248&amp;".jpg"</f>
        <v>jingdian/yunnan/xishuangbanna/tc/3.jpg</v>
      </c>
      <c r="D1248" s="31">
        <v>5</v>
      </c>
      <c r="E1248" s="31" t="str">
        <f t="shared" si="107"/>
        <v>5,5,6,6,8</v>
      </c>
      <c r="F1248" s="2" t="str">
        <f>VLOOKUP(G1248,city!$A$4:$D$352,4,0)</f>
        <v>西双版纳</v>
      </c>
      <c r="G1248" s="9">
        <f t="shared" si="105"/>
        <v>254</v>
      </c>
      <c r="H1248" s="9">
        <f>IF(VLOOKUP(G1247,city!$K$4:$M$352,3,0)&gt;H1247,H1247+1,1)</f>
        <v>3</v>
      </c>
      <c r="I1248" s="23" t="s">
        <v>571</v>
      </c>
      <c r="J1248" s="23">
        <f t="shared" si="106"/>
        <v>125403</v>
      </c>
      <c r="K1248" s="23">
        <f t="shared" si="108"/>
        <v>-1</v>
      </c>
    </row>
    <row r="1249" spans="1:11" x14ac:dyDescent="0.15">
      <c r="A1249" s="23">
        <f t="shared" si="104"/>
        <v>125404</v>
      </c>
      <c r="B1249" s="23" t="s">
        <v>10957</v>
      </c>
      <c r="C1249" s="23" t="str">
        <f>"jingdian/"&amp;VLOOKUP(I1249,city!$D$4:$P$352,12,FALSE)&amp;"/"&amp;VLOOKUP(I1249,city!$D$4:$P$352,13,FALSE)&amp;"/tc/"&amp;H1249&amp;".jpg"</f>
        <v>jingdian/yunnan/xishuangbanna/tc/4.jpg</v>
      </c>
      <c r="D1249" s="31">
        <v>39</v>
      </c>
      <c r="E1249" s="31" t="str">
        <f t="shared" si="107"/>
        <v>37,41,43,47,59</v>
      </c>
      <c r="F1249" s="2" t="str">
        <f>VLOOKUP(G1249,city!$A$4:$D$352,4,0)</f>
        <v>西双版纳</v>
      </c>
      <c r="G1249" s="9">
        <f t="shared" si="105"/>
        <v>254</v>
      </c>
      <c r="H1249" s="9">
        <f>IF(VLOOKUP(G1248,city!$K$4:$M$352,3,0)&gt;H1248,H1248+1,1)</f>
        <v>4</v>
      </c>
      <c r="I1249" s="23" t="s">
        <v>571</v>
      </c>
      <c r="J1249" s="23">
        <f t="shared" si="106"/>
        <v>125404</v>
      </c>
      <c r="K1249" s="23">
        <f t="shared" si="108"/>
        <v>-1</v>
      </c>
    </row>
    <row r="1250" spans="1:11" x14ac:dyDescent="0.15">
      <c r="A1250" s="23">
        <f t="shared" si="104"/>
        <v>125405</v>
      </c>
      <c r="B1250" s="23" t="s">
        <v>9190</v>
      </c>
      <c r="C1250" s="23" t="str">
        <f>"jingdian/"&amp;VLOOKUP(I1250,city!$D$4:$P$352,12,FALSE)&amp;"/"&amp;VLOOKUP(I1250,city!$D$4:$P$352,13,FALSE)&amp;"/tc/"&amp;H1250&amp;".jpg"</f>
        <v>jingdian/yunnan/xishuangbanna/tc/5.jpg</v>
      </c>
      <c r="D1250" s="31">
        <v>7</v>
      </c>
      <c r="E1250" s="31" t="str">
        <f t="shared" si="107"/>
        <v>7,7,8,8,11</v>
      </c>
      <c r="F1250" s="2" t="str">
        <f>VLOOKUP(G1250,city!$A$4:$D$352,4,0)</f>
        <v>西双版纳</v>
      </c>
      <c r="G1250" s="9">
        <f t="shared" si="105"/>
        <v>254</v>
      </c>
      <c r="H1250" s="9">
        <f>IF(VLOOKUP(G1249,city!$K$4:$M$352,3,0)&gt;H1249,H1249+1,1)</f>
        <v>5</v>
      </c>
      <c r="I1250" s="23" t="s">
        <v>571</v>
      </c>
      <c r="J1250" s="23">
        <f t="shared" si="106"/>
        <v>125405</v>
      </c>
      <c r="K1250" s="23">
        <f t="shared" si="108"/>
        <v>-1</v>
      </c>
    </row>
    <row r="1251" spans="1:11" x14ac:dyDescent="0.15">
      <c r="A1251" s="23">
        <f t="shared" si="104"/>
        <v>125501</v>
      </c>
      <c r="B1251" s="23" t="s">
        <v>10958</v>
      </c>
      <c r="C1251" s="23" t="str">
        <f>"jingdian/"&amp;VLOOKUP(I1251,city!$D$4:$P$352,12,FALSE)&amp;"/"&amp;VLOOKUP(I1251,city!$D$4:$P$352,13,FALSE)&amp;"/tc/"&amp;H1251&amp;".jpg"</f>
        <v>jingdian/shanxi2/xian/tc/1.jpg</v>
      </c>
      <c r="D1251" s="31">
        <v>35</v>
      </c>
      <c r="E1251" s="31" t="str">
        <f t="shared" si="107"/>
        <v>33,37,39,42,53</v>
      </c>
      <c r="F1251" s="2" t="str">
        <f>VLOOKUP(G1251,city!$A$4:$D$352,4,0)</f>
        <v>西安</v>
      </c>
      <c r="G1251" s="9">
        <f t="shared" si="105"/>
        <v>255</v>
      </c>
      <c r="H1251" s="9">
        <f>IF(VLOOKUP(G1250,city!$K$4:$M$352,3,0)&gt;H1250,H1250+1,1)</f>
        <v>1</v>
      </c>
      <c r="I1251" s="23" t="s">
        <v>574</v>
      </c>
      <c r="J1251" s="23">
        <f t="shared" si="106"/>
        <v>125501</v>
      </c>
      <c r="K1251" s="23">
        <f t="shared" si="108"/>
        <v>-1</v>
      </c>
    </row>
    <row r="1252" spans="1:11" x14ac:dyDescent="0.15">
      <c r="A1252" s="23">
        <f t="shared" si="104"/>
        <v>125502</v>
      </c>
      <c r="B1252" s="23" t="s">
        <v>10959</v>
      </c>
      <c r="C1252" s="23" t="str">
        <f>"jingdian/"&amp;VLOOKUP(I1252,city!$D$4:$P$352,12,FALSE)&amp;"/"&amp;VLOOKUP(I1252,city!$D$4:$P$352,13,FALSE)&amp;"/tc/"&amp;H1252&amp;".jpg"</f>
        <v>jingdian/shanxi2/xian/tc/2.jpg</v>
      </c>
      <c r="D1252" s="31">
        <v>5</v>
      </c>
      <c r="E1252" s="31" t="str">
        <f t="shared" si="107"/>
        <v>5,5,6,6,8</v>
      </c>
      <c r="F1252" s="2" t="str">
        <f>VLOOKUP(G1252,city!$A$4:$D$352,4,0)</f>
        <v>西安</v>
      </c>
      <c r="G1252" s="9">
        <f t="shared" si="105"/>
        <v>255</v>
      </c>
      <c r="H1252" s="9">
        <f>IF(VLOOKUP(G1251,city!$K$4:$M$352,3,0)&gt;H1251,H1251+1,1)</f>
        <v>2</v>
      </c>
      <c r="I1252" s="23" t="s">
        <v>574</v>
      </c>
      <c r="J1252" s="23">
        <f t="shared" si="106"/>
        <v>125502</v>
      </c>
      <c r="K1252" s="23">
        <f t="shared" si="108"/>
        <v>-1</v>
      </c>
    </row>
    <row r="1253" spans="1:11" x14ac:dyDescent="0.15">
      <c r="A1253" s="23">
        <f t="shared" si="104"/>
        <v>125503</v>
      </c>
      <c r="B1253" s="23" t="s">
        <v>10960</v>
      </c>
      <c r="C1253" s="23" t="str">
        <f>"jingdian/"&amp;VLOOKUP(I1253,city!$D$4:$P$352,12,FALSE)&amp;"/"&amp;VLOOKUP(I1253,city!$D$4:$P$352,13,FALSE)&amp;"/tc/"&amp;H1253&amp;".jpg"</f>
        <v>jingdian/shanxi2/xian/tc/3.jpg</v>
      </c>
      <c r="D1253" s="31">
        <v>2</v>
      </c>
      <c r="E1253" s="31" t="str">
        <f t="shared" si="107"/>
        <v>2,2,2,2,3</v>
      </c>
      <c r="F1253" s="2" t="str">
        <f>VLOOKUP(G1253,city!$A$4:$D$352,4,0)</f>
        <v>西安</v>
      </c>
      <c r="G1253" s="9">
        <f t="shared" si="105"/>
        <v>255</v>
      </c>
      <c r="H1253" s="9">
        <f>IF(VLOOKUP(G1252,city!$K$4:$M$352,3,0)&gt;H1252,H1252+1,1)</f>
        <v>3</v>
      </c>
      <c r="I1253" s="23" t="s">
        <v>574</v>
      </c>
      <c r="J1253" s="23">
        <f t="shared" si="106"/>
        <v>125503</v>
      </c>
      <c r="K1253" s="23">
        <f t="shared" si="108"/>
        <v>-1</v>
      </c>
    </row>
    <row r="1254" spans="1:11" x14ac:dyDescent="0.15">
      <c r="A1254" s="23">
        <f t="shared" si="104"/>
        <v>125504</v>
      </c>
      <c r="B1254" s="23" t="s">
        <v>10961</v>
      </c>
      <c r="C1254" s="23" t="str">
        <f>"jingdian/"&amp;VLOOKUP(I1254,city!$D$4:$P$352,12,FALSE)&amp;"/"&amp;VLOOKUP(I1254,city!$D$4:$P$352,13,FALSE)&amp;"/tc/"&amp;H1254&amp;".jpg"</f>
        <v>jingdian/shanxi2/xian/tc/4.jpg</v>
      </c>
      <c r="D1254" s="31">
        <v>50</v>
      </c>
      <c r="E1254" s="31" t="str">
        <f t="shared" si="107"/>
        <v>48,53,55,60,75</v>
      </c>
      <c r="F1254" s="2" t="str">
        <f>VLOOKUP(G1254,city!$A$4:$D$352,4,0)</f>
        <v>西安</v>
      </c>
      <c r="G1254" s="9">
        <f t="shared" si="105"/>
        <v>255</v>
      </c>
      <c r="H1254" s="9">
        <f>IF(VLOOKUP(G1253,city!$K$4:$M$352,3,0)&gt;H1253,H1253+1,1)</f>
        <v>4</v>
      </c>
      <c r="I1254" s="23" t="s">
        <v>574</v>
      </c>
      <c r="J1254" s="23">
        <f t="shared" si="106"/>
        <v>125504</v>
      </c>
      <c r="K1254" s="23">
        <f t="shared" si="108"/>
        <v>-1</v>
      </c>
    </row>
    <row r="1255" spans="1:11" x14ac:dyDescent="0.15">
      <c r="A1255" s="23">
        <f t="shared" si="104"/>
        <v>125505</v>
      </c>
      <c r="B1255" s="23" t="s">
        <v>10962</v>
      </c>
      <c r="C1255" s="23" t="str">
        <f>"jingdian/"&amp;VLOOKUP(I1255,city!$D$4:$P$352,12,FALSE)&amp;"/"&amp;VLOOKUP(I1255,city!$D$4:$P$352,13,FALSE)&amp;"/tc/"&amp;H1255&amp;".jpg"</f>
        <v>jingdian/shanxi2/xian/tc/5.jpg</v>
      </c>
      <c r="D1255" s="31">
        <v>10</v>
      </c>
      <c r="E1255" s="31" t="str">
        <f t="shared" si="107"/>
        <v>10,11,11,12,15</v>
      </c>
      <c r="F1255" s="2" t="str">
        <f>VLOOKUP(G1255,city!$A$4:$D$352,4,0)</f>
        <v>西安</v>
      </c>
      <c r="G1255" s="9">
        <f t="shared" si="105"/>
        <v>255</v>
      </c>
      <c r="H1255" s="9">
        <f>IF(VLOOKUP(G1254,city!$K$4:$M$352,3,0)&gt;H1254,H1254+1,1)</f>
        <v>5</v>
      </c>
      <c r="I1255" s="23" t="s">
        <v>574</v>
      </c>
      <c r="J1255" s="23">
        <f t="shared" si="106"/>
        <v>125505</v>
      </c>
      <c r="K1255" s="23">
        <f t="shared" si="108"/>
        <v>-1</v>
      </c>
    </row>
    <row r="1256" spans="1:11" x14ac:dyDescent="0.15">
      <c r="A1256" s="23">
        <f t="shared" si="104"/>
        <v>125601</v>
      </c>
      <c r="B1256" s="23" t="s">
        <v>10963</v>
      </c>
      <c r="C1256" s="23" t="str">
        <f>"jingdian/"&amp;VLOOKUP(I1256,city!$D$4:$P$352,12,FALSE)&amp;"/"&amp;VLOOKUP(I1256,city!$D$4:$P$352,13,FALSE)&amp;"/tc/"&amp;H1256&amp;".jpg"</f>
        <v>jingdian/shanxi2/tongchuan/tc/1.jpg</v>
      </c>
      <c r="D1256" s="31">
        <v>10</v>
      </c>
      <c r="E1256" s="31" t="str">
        <f t="shared" si="107"/>
        <v>10,11,11,12,15</v>
      </c>
      <c r="F1256" s="2" t="str">
        <f>VLOOKUP(G1256,city!$A$4:$D$352,4,0)</f>
        <v>铜川</v>
      </c>
      <c r="G1256" s="9">
        <f t="shared" si="105"/>
        <v>256</v>
      </c>
      <c r="H1256" s="9">
        <f>IF(VLOOKUP(G1255,city!$K$4:$M$352,3,0)&gt;H1255,H1255+1,1)</f>
        <v>1</v>
      </c>
      <c r="I1256" s="23" t="s">
        <v>577</v>
      </c>
      <c r="J1256" s="23">
        <f t="shared" si="106"/>
        <v>125601</v>
      </c>
      <c r="K1256" s="23">
        <f t="shared" si="108"/>
        <v>-1</v>
      </c>
    </row>
    <row r="1257" spans="1:11" x14ac:dyDescent="0.15">
      <c r="A1257" s="23">
        <f t="shared" si="104"/>
        <v>125602</v>
      </c>
      <c r="B1257" s="23" t="s">
        <v>10964</v>
      </c>
      <c r="C1257" s="23" t="str">
        <f>"jingdian/"&amp;VLOOKUP(I1257,city!$D$4:$P$352,12,FALSE)&amp;"/"&amp;VLOOKUP(I1257,city!$D$4:$P$352,13,FALSE)&amp;"/tc/"&amp;H1257&amp;".jpg"</f>
        <v>jingdian/shanxi2/tongchuan/tc/2.jpg</v>
      </c>
      <c r="D1257" s="31">
        <v>55</v>
      </c>
      <c r="E1257" s="31" t="str">
        <f t="shared" si="107"/>
        <v>52,58,61,66,83</v>
      </c>
      <c r="F1257" s="2" t="str">
        <f>VLOOKUP(G1257,city!$A$4:$D$352,4,0)</f>
        <v>铜川</v>
      </c>
      <c r="G1257" s="9">
        <f t="shared" si="105"/>
        <v>256</v>
      </c>
      <c r="H1257" s="9">
        <f>IF(VLOOKUP(G1256,city!$K$4:$M$352,3,0)&gt;H1256,H1256+1,1)</f>
        <v>2</v>
      </c>
      <c r="I1257" s="23" t="s">
        <v>577</v>
      </c>
      <c r="J1257" s="23">
        <f t="shared" si="106"/>
        <v>125602</v>
      </c>
      <c r="K1257" s="23">
        <f t="shared" si="108"/>
        <v>-1</v>
      </c>
    </row>
    <row r="1258" spans="1:11" x14ac:dyDescent="0.15">
      <c r="A1258" s="23">
        <f t="shared" si="104"/>
        <v>125603</v>
      </c>
      <c r="B1258" s="23" t="s">
        <v>10965</v>
      </c>
      <c r="C1258" s="23" t="str">
        <f>"jingdian/"&amp;VLOOKUP(I1258,city!$D$4:$P$352,12,FALSE)&amp;"/"&amp;VLOOKUP(I1258,city!$D$4:$P$352,13,FALSE)&amp;"/tc/"&amp;H1258&amp;".jpg"</f>
        <v>jingdian/shanxi2/tongchuan/tc/3.jpg</v>
      </c>
      <c r="D1258" s="31">
        <v>75</v>
      </c>
      <c r="E1258" s="31" t="str">
        <f t="shared" si="107"/>
        <v>71,79,83,90,113</v>
      </c>
      <c r="F1258" s="2" t="str">
        <f>VLOOKUP(G1258,city!$A$4:$D$352,4,0)</f>
        <v>铜川</v>
      </c>
      <c r="G1258" s="9">
        <f t="shared" si="105"/>
        <v>256</v>
      </c>
      <c r="H1258" s="9">
        <f>IF(VLOOKUP(G1257,city!$K$4:$M$352,3,0)&gt;H1257,H1257+1,1)</f>
        <v>3</v>
      </c>
      <c r="I1258" s="23" t="s">
        <v>577</v>
      </c>
      <c r="J1258" s="23">
        <f t="shared" si="106"/>
        <v>125603</v>
      </c>
      <c r="K1258" s="23">
        <f t="shared" si="108"/>
        <v>-1</v>
      </c>
    </row>
    <row r="1259" spans="1:11" x14ac:dyDescent="0.15">
      <c r="A1259" s="23">
        <f t="shared" si="104"/>
        <v>125604</v>
      </c>
      <c r="B1259" s="23" t="s">
        <v>10966</v>
      </c>
      <c r="C1259" s="23" t="str">
        <f>"jingdian/"&amp;VLOOKUP(I1259,city!$D$4:$P$352,12,FALSE)&amp;"/"&amp;VLOOKUP(I1259,city!$D$4:$P$352,13,FALSE)&amp;"/tc/"&amp;H1259&amp;".jpg"</f>
        <v>jingdian/shanxi2/tongchuan/tc/4.jpg</v>
      </c>
      <c r="D1259" s="31">
        <v>48</v>
      </c>
      <c r="E1259" s="31" t="str">
        <f t="shared" si="107"/>
        <v>46,50,53,58,72</v>
      </c>
      <c r="F1259" s="2" t="str">
        <f>VLOOKUP(G1259,city!$A$4:$D$352,4,0)</f>
        <v>铜川</v>
      </c>
      <c r="G1259" s="9">
        <f t="shared" si="105"/>
        <v>256</v>
      </c>
      <c r="H1259" s="9">
        <f>IF(VLOOKUP(G1258,city!$K$4:$M$352,3,0)&gt;H1258,H1258+1,1)</f>
        <v>4</v>
      </c>
      <c r="I1259" s="23" t="s">
        <v>577</v>
      </c>
      <c r="J1259" s="23">
        <f t="shared" si="106"/>
        <v>125604</v>
      </c>
      <c r="K1259" s="23">
        <f t="shared" si="108"/>
        <v>-1</v>
      </c>
    </row>
    <row r="1260" spans="1:11" x14ac:dyDescent="0.15">
      <c r="A1260" s="23">
        <f t="shared" si="104"/>
        <v>125605</v>
      </c>
      <c r="B1260" s="23" t="s">
        <v>10967</v>
      </c>
      <c r="C1260" s="23" t="str">
        <f>"jingdian/"&amp;VLOOKUP(I1260,city!$D$4:$P$352,12,FALSE)&amp;"/"&amp;VLOOKUP(I1260,city!$D$4:$P$352,13,FALSE)&amp;"/tc/"&amp;H1260&amp;".jpg"</f>
        <v>jingdian/shanxi2/tongchuan/tc/5.jpg</v>
      </c>
      <c r="D1260" s="31">
        <v>78</v>
      </c>
      <c r="E1260" s="31" t="str">
        <f t="shared" si="107"/>
        <v>74,82,86,94,117</v>
      </c>
      <c r="F1260" s="2" t="str">
        <f>VLOOKUP(G1260,city!$A$4:$D$352,4,0)</f>
        <v>铜川</v>
      </c>
      <c r="G1260" s="9">
        <f t="shared" si="105"/>
        <v>256</v>
      </c>
      <c r="H1260" s="9">
        <f>IF(VLOOKUP(G1259,city!$K$4:$M$352,3,0)&gt;H1259,H1259+1,1)</f>
        <v>5</v>
      </c>
      <c r="I1260" s="23" t="s">
        <v>577</v>
      </c>
      <c r="J1260" s="23">
        <f t="shared" si="106"/>
        <v>125605</v>
      </c>
      <c r="K1260" s="23">
        <f t="shared" si="108"/>
        <v>-1</v>
      </c>
    </row>
    <row r="1261" spans="1:11" x14ac:dyDescent="0.15">
      <c r="A1261" s="23">
        <f t="shared" si="104"/>
        <v>125701</v>
      </c>
      <c r="B1261" s="23" t="s">
        <v>10968</v>
      </c>
      <c r="C1261" s="23" t="str">
        <f>"jingdian/"&amp;VLOOKUP(I1261,city!$D$4:$P$352,12,FALSE)&amp;"/"&amp;VLOOKUP(I1261,city!$D$4:$P$352,13,FALSE)&amp;"/tc/"&amp;H1261&amp;".jpg"</f>
        <v>jingdian/shanxi2/baoji/tc/1.jpg</v>
      </c>
      <c r="D1261" s="31">
        <v>32</v>
      </c>
      <c r="E1261" s="31" t="str">
        <f t="shared" si="107"/>
        <v>30,34,35,38,48</v>
      </c>
      <c r="F1261" s="2" t="str">
        <f>VLOOKUP(G1261,city!$A$4:$D$352,4,0)</f>
        <v>宝鸡</v>
      </c>
      <c r="G1261" s="9">
        <f t="shared" si="105"/>
        <v>257</v>
      </c>
      <c r="H1261" s="9">
        <f>IF(VLOOKUP(G1260,city!$K$4:$M$352,3,0)&gt;H1260,H1260+1,1)</f>
        <v>1</v>
      </c>
      <c r="I1261" s="23" t="s">
        <v>579</v>
      </c>
      <c r="J1261" s="23">
        <f t="shared" si="106"/>
        <v>125701</v>
      </c>
      <c r="K1261" s="23">
        <f t="shared" si="108"/>
        <v>-1</v>
      </c>
    </row>
    <row r="1262" spans="1:11" x14ac:dyDescent="0.15">
      <c r="A1262" s="23">
        <f t="shared" si="104"/>
        <v>125702</v>
      </c>
      <c r="B1262" s="23" t="s">
        <v>10969</v>
      </c>
      <c r="C1262" s="23" t="str">
        <f>"jingdian/"&amp;VLOOKUP(I1262,city!$D$4:$P$352,12,FALSE)&amp;"/"&amp;VLOOKUP(I1262,city!$D$4:$P$352,13,FALSE)&amp;"/tc/"&amp;H1262&amp;".jpg"</f>
        <v>jingdian/shanxi2/baoji/tc/2.jpg</v>
      </c>
      <c r="D1262" s="31">
        <v>1300</v>
      </c>
      <c r="E1262" s="31" t="str">
        <f t="shared" si="107"/>
        <v>1235,1365,1430,1495,1690</v>
      </c>
      <c r="F1262" s="2" t="str">
        <f>VLOOKUP(G1262,city!$A$4:$D$352,4,0)</f>
        <v>宝鸡</v>
      </c>
      <c r="G1262" s="9">
        <f t="shared" si="105"/>
        <v>257</v>
      </c>
      <c r="H1262" s="9">
        <f>IF(VLOOKUP(G1261,city!$K$4:$M$352,3,0)&gt;H1261,H1261+1,1)</f>
        <v>2</v>
      </c>
      <c r="I1262" s="23" t="s">
        <v>579</v>
      </c>
      <c r="J1262" s="23">
        <f t="shared" si="106"/>
        <v>125702</v>
      </c>
      <c r="K1262" s="23">
        <f t="shared" si="108"/>
        <v>2</v>
      </c>
    </row>
    <row r="1263" spans="1:11" x14ac:dyDescent="0.15">
      <c r="A1263" s="23">
        <f t="shared" si="104"/>
        <v>125703</v>
      </c>
      <c r="B1263" s="23" t="s">
        <v>10970</v>
      </c>
      <c r="C1263" s="23" t="str">
        <f>"jingdian/"&amp;VLOOKUP(I1263,city!$D$4:$P$352,12,FALSE)&amp;"/"&amp;VLOOKUP(I1263,city!$D$4:$P$352,13,FALSE)&amp;"/tc/"&amp;H1263&amp;".jpg"</f>
        <v>jingdian/shanxi2/baoji/tc/3.jpg</v>
      </c>
      <c r="D1263" s="31">
        <v>10</v>
      </c>
      <c r="E1263" s="31" t="str">
        <f t="shared" si="107"/>
        <v>10,11,11,12,15</v>
      </c>
      <c r="F1263" s="2" t="str">
        <f>VLOOKUP(G1263,city!$A$4:$D$352,4,0)</f>
        <v>宝鸡</v>
      </c>
      <c r="G1263" s="9">
        <f t="shared" si="105"/>
        <v>257</v>
      </c>
      <c r="H1263" s="9">
        <f>IF(VLOOKUP(G1262,city!$K$4:$M$352,3,0)&gt;H1262,H1262+1,1)</f>
        <v>3</v>
      </c>
      <c r="I1263" s="23" t="s">
        <v>579</v>
      </c>
      <c r="J1263" s="23">
        <f t="shared" si="106"/>
        <v>125703</v>
      </c>
      <c r="K1263" s="23">
        <f t="shared" si="108"/>
        <v>-1</v>
      </c>
    </row>
    <row r="1264" spans="1:11" x14ac:dyDescent="0.15">
      <c r="A1264" s="23">
        <f t="shared" si="104"/>
        <v>125704</v>
      </c>
      <c r="B1264" s="23" t="s">
        <v>10971</v>
      </c>
      <c r="C1264" s="23" t="str">
        <f>"jingdian/"&amp;VLOOKUP(I1264,city!$D$4:$P$352,12,FALSE)&amp;"/"&amp;VLOOKUP(I1264,city!$D$4:$P$352,13,FALSE)&amp;"/tc/"&amp;H1264&amp;".jpg"</f>
        <v>jingdian/shanxi2/baoji/tc/4.jpg</v>
      </c>
      <c r="D1264" s="31">
        <v>7</v>
      </c>
      <c r="E1264" s="31" t="str">
        <f t="shared" si="107"/>
        <v>7,7,8,8,11</v>
      </c>
      <c r="F1264" s="2" t="str">
        <f>VLOOKUP(G1264,city!$A$4:$D$352,4,0)</f>
        <v>宝鸡</v>
      </c>
      <c r="G1264" s="9">
        <f t="shared" si="105"/>
        <v>257</v>
      </c>
      <c r="H1264" s="9">
        <f>IF(VLOOKUP(G1263,city!$K$4:$M$352,3,0)&gt;H1263,H1263+1,1)</f>
        <v>4</v>
      </c>
      <c r="I1264" s="23" t="s">
        <v>579</v>
      </c>
      <c r="J1264" s="23">
        <f t="shared" si="106"/>
        <v>125704</v>
      </c>
      <c r="K1264" s="23">
        <f t="shared" si="108"/>
        <v>-1</v>
      </c>
    </row>
    <row r="1265" spans="1:11" x14ac:dyDescent="0.15">
      <c r="A1265" s="23">
        <f t="shared" si="104"/>
        <v>125705</v>
      </c>
      <c r="B1265" s="23" t="s">
        <v>10972</v>
      </c>
      <c r="C1265" s="23" t="str">
        <f>"jingdian/"&amp;VLOOKUP(I1265,city!$D$4:$P$352,12,FALSE)&amp;"/"&amp;VLOOKUP(I1265,city!$D$4:$P$352,13,FALSE)&amp;"/tc/"&amp;H1265&amp;".jpg"</f>
        <v>jingdian/shanxi2/baoji/tc/5.jpg</v>
      </c>
      <c r="D1265" s="31">
        <v>14</v>
      </c>
      <c r="E1265" s="31" t="str">
        <f t="shared" si="107"/>
        <v>13,15,15,17,21</v>
      </c>
      <c r="F1265" s="2" t="str">
        <f>VLOOKUP(G1265,city!$A$4:$D$352,4,0)</f>
        <v>宝鸡</v>
      </c>
      <c r="G1265" s="9">
        <f t="shared" si="105"/>
        <v>257</v>
      </c>
      <c r="H1265" s="9">
        <f>IF(VLOOKUP(G1264,city!$K$4:$M$352,3,0)&gt;H1264,H1264+1,1)</f>
        <v>5</v>
      </c>
      <c r="I1265" s="23" t="s">
        <v>579</v>
      </c>
      <c r="J1265" s="23">
        <f t="shared" si="106"/>
        <v>125705</v>
      </c>
      <c r="K1265" s="23">
        <f t="shared" si="108"/>
        <v>-1</v>
      </c>
    </row>
    <row r="1266" spans="1:11" x14ac:dyDescent="0.15">
      <c r="A1266" s="23">
        <f t="shared" si="104"/>
        <v>125801</v>
      </c>
      <c r="B1266" s="23" t="s">
        <v>10973</v>
      </c>
      <c r="C1266" s="23" t="str">
        <f>"jingdian/"&amp;VLOOKUP(I1266,city!$D$4:$P$352,12,FALSE)&amp;"/"&amp;VLOOKUP(I1266,city!$D$4:$P$352,13,FALSE)&amp;"/tc/"&amp;H1266&amp;".jpg"</f>
        <v>jingdian/shanxi2/xianyang/tc/1.jpg</v>
      </c>
      <c r="D1266" s="31">
        <v>129</v>
      </c>
      <c r="E1266" s="31" t="str">
        <f t="shared" si="107"/>
        <v>123,135,142,155,194</v>
      </c>
      <c r="F1266" s="2" t="str">
        <f>VLOOKUP(G1266,city!$A$4:$D$352,4,0)</f>
        <v>咸阳</v>
      </c>
      <c r="G1266" s="9">
        <f t="shared" si="105"/>
        <v>258</v>
      </c>
      <c r="H1266" s="9">
        <f>IF(VLOOKUP(G1265,city!$K$4:$M$352,3,0)&gt;H1265,H1265+1,1)</f>
        <v>1</v>
      </c>
      <c r="I1266" s="23" t="s">
        <v>581</v>
      </c>
      <c r="J1266" s="23">
        <f t="shared" si="106"/>
        <v>125801</v>
      </c>
      <c r="K1266" s="23">
        <f t="shared" si="108"/>
        <v>10</v>
      </c>
    </row>
    <row r="1267" spans="1:11" x14ac:dyDescent="0.15">
      <c r="A1267" s="23">
        <f t="shared" si="104"/>
        <v>125802</v>
      </c>
      <c r="B1267" s="23" t="s">
        <v>10974</v>
      </c>
      <c r="C1267" s="23" t="str">
        <f>"jingdian/"&amp;VLOOKUP(I1267,city!$D$4:$P$352,12,FALSE)&amp;"/"&amp;VLOOKUP(I1267,city!$D$4:$P$352,13,FALSE)&amp;"/tc/"&amp;H1267&amp;".jpg"</f>
        <v>jingdian/shanxi2/xianyang/tc/2.jpg</v>
      </c>
      <c r="D1267" s="31">
        <v>65</v>
      </c>
      <c r="E1267" s="31" t="str">
        <f t="shared" si="107"/>
        <v>62,68,72,78,98</v>
      </c>
      <c r="F1267" s="2" t="str">
        <f>VLOOKUP(G1267,city!$A$4:$D$352,4,0)</f>
        <v>咸阳</v>
      </c>
      <c r="G1267" s="9">
        <f t="shared" si="105"/>
        <v>258</v>
      </c>
      <c r="H1267" s="9">
        <f>IF(VLOOKUP(G1266,city!$K$4:$M$352,3,0)&gt;H1266,H1266+1,1)</f>
        <v>2</v>
      </c>
      <c r="I1267" s="23" t="s">
        <v>581</v>
      </c>
      <c r="J1267" s="23">
        <f t="shared" si="106"/>
        <v>125802</v>
      </c>
      <c r="K1267" s="23">
        <f t="shared" si="108"/>
        <v>-1</v>
      </c>
    </row>
    <row r="1268" spans="1:11" x14ac:dyDescent="0.15">
      <c r="A1268" s="23">
        <f t="shared" si="104"/>
        <v>125803</v>
      </c>
      <c r="B1268" s="23" t="s">
        <v>10975</v>
      </c>
      <c r="C1268" s="23" t="str">
        <f>"jingdian/"&amp;VLOOKUP(I1268,city!$D$4:$P$352,12,FALSE)&amp;"/"&amp;VLOOKUP(I1268,city!$D$4:$P$352,13,FALSE)&amp;"/tc/"&amp;H1268&amp;".jpg"</f>
        <v>jingdian/shanxi2/xianyang/tc/3.jpg</v>
      </c>
      <c r="D1268" s="31">
        <v>34</v>
      </c>
      <c r="E1268" s="31" t="str">
        <f t="shared" si="107"/>
        <v>32,36,37,41,51</v>
      </c>
      <c r="F1268" s="2" t="str">
        <f>VLOOKUP(G1268,city!$A$4:$D$352,4,0)</f>
        <v>咸阳</v>
      </c>
      <c r="G1268" s="9">
        <f t="shared" si="105"/>
        <v>258</v>
      </c>
      <c r="H1268" s="9">
        <f>IF(VLOOKUP(G1267,city!$K$4:$M$352,3,0)&gt;H1267,H1267+1,1)</f>
        <v>3</v>
      </c>
      <c r="I1268" s="23" t="s">
        <v>581</v>
      </c>
      <c r="J1268" s="23">
        <f t="shared" si="106"/>
        <v>125803</v>
      </c>
      <c r="K1268" s="23">
        <f t="shared" si="108"/>
        <v>-1</v>
      </c>
    </row>
    <row r="1269" spans="1:11" x14ac:dyDescent="0.15">
      <c r="A1269" s="23">
        <f t="shared" si="104"/>
        <v>125804</v>
      </c>
      <c r="B1269" s="23" t="s">
        <v>10976</v>
      </c>
      <c r="C1269" s="23" t="str">
        <f>"jingdian/"&amp;VLOOKUP(I1269,city!$D$4:$P$352,12,FALSE)&amp;"/"&amp;VLOOKUP(I1269,city!$D$4:$P$352,13,FALSE)&amp;"/tc/"&amp;H1269&amp;".jpg"</f>
        <v>jingdian/shanxi2/xianyang/tc/4.jpg</v>
      </c>
      <c r="D1269" s="31">
        <v>26</v>
      </c>
      <c r="E1269" s="31" t="str">
        <f t="shared" si="107"/>
        <v>25,27,29,31,39</v>
      </c>
      <c r="F1269" s="2" t="str">
        <f>VLOOKUP(G1269,city!$A$4:$D$352,4,0)</f>
        <v>咸阳</v>
      </c>
      <c r="G1269" s="9">
        <f t="shared" si="105"/>
        <v>258</v>
      </c>
      <c r="H1269" s="9">
        <f>IF(VLOOKUP(G1268,city!$K$4:$M$352,3,0)&gt;H1268,H1268+1,1)</f>
        <v>4</v>
      </c>
      <c r="I1269" s="23" t="s">
        <v>581</v>
      </c>
      <c r="J1269" s="23">
        <f t="shared" si="106"/>
        <v>125804</v>
      </c>
      <c r="K1269" s="23">
        <f t="shared" si="108"/>
        <v>-1</v>
      </c>
    </row>
    <row r="1270" spans="1:11" x14ac:dyDescent="0.15">
      <c r="A1270" s="23">
        <f t="shared" si="104"/>
        <v>125805</v>
      </c>
      <c r="B1270" s="23" t="s">
        <v>9743</v>
      </c>
      <c r="C1270" s="23" t="str">
        <f>"jingdian/"&amp;VLOOKUP(I1270,city!$D$4:$P$352,12,FALSE)&amp;"/"&amp;VLOOKUP(I1270,city!$D$4:$P$352,13,FALSE)&amp;"/tc/"&amp;H1270&amp;".jpg"</f>
        <v>jingdian/shanxi2/xianyang/tc/5.jpg</v>
      </c>
      <c r="D1270" s="31">
        <v>3</v>
      </c>
      <c r="E1270" s="31" t="str">
        <f t="shared" si="107"/>
        <v>3,3,3,4,5</v>
      </c>
      <c r="F1270" s="2" t="str">
        <f>VLOOKUP(G1270,city!$A$4:$D$352,4,0)</f>
        <v>咸阳</v>
      </c>
      <c r="G1270" s="9">
        <f t="shared" si="105"/>
        <v>258</v>
      </c>
      <c r="H1270" s="9">
        <f>IF(VLOOKUP(G1269,city!$K$4:$M$352,3,0)&gt;H1269,H1269+1,1)</f>
        <v>5</v>
      </c>
      <c r="I1270" s="23" t="s">
        <v>581</v>
      </c>
      <c r="J1270" s="23">
        <f t="shared" si="106"/>
        <v>125805</v>
      </c>
      <c r="K1270" s="23">
        <f t="shared" si="108"/>
        <v>-1</v>
      </c>
    </row>
    <row r="1271" spans="1:11" x14ac:dyDescent="0.15">
      <c r="A1271" s="23">
        <f t="shared" si="104"/>
        <v>125901</v>
      </c>
      <c r="B1271" s="23" t="s">
        <v>10977</v>
      </c>
      <c r="C1271" s="23" t="str">
        <f>"jingdian/"&amp;VLOOKUP(I1271,city!$D$4:$P$352,12,FALSE)&amp;"/"&amp;VLOOKUP(I1271,city!$D$4:$P$352,13,FALSE)&amp;"/tc/"&amp;H1271&amp;".jpg"</f>
        <v>jingdian/shanxi2/weinan/tc/1.jpg</v>
      </c>
      <c r="D1271" s="31">
        <v>23</v>
      </c>
      <c r="E1271" s="31" t="str">
        <f t="shared" si="107"/>
        <v>22,24,25,28,35</v>
      </c>
      <c r="F1271" s="2" t="str">
        <f>VLOOKUP(G1271,city!$A$4:$D$352,4,0)</f>
        <v>渭南</v>
      </c>
      <c r="G1271" s="9">
        <f t="shared" si="105"/>
        <v>259</v>
      </c>
      <c r="H1271" s="9">
        <f>IF(VLOOKUP(G1270,city!$K$4:$M$352,3,0)&gt;H1270,H1270+1,1)</f>
        <v>1</v>
      </c>
      <c r="I1271" s="23" t="s">
        <v>583</v>
      </c>
      <c r="J1271" s="23">
        <f t="shared" si="106"/>
        <v>125901</v>
      </c>
      <c r="K1271" s="23">
        <f t="shared" si="108"/>
        <v>-1</v>
      </c>
    </row>
    <row r="1272" spans="1:11" x14ac:dyDescent="0.15">
      <c r="A1272" s="23">
        <f t="shared" si="104"/>
        <v>125902</v>
      </c>
      <c r="B1272" s="23" t="s">
        <v>10978</v>
      </c>
      <c r="C1272" s="23" t="str">
        <f>"jingdian/"&amp;VLOOKUP(I1272,city!$D$4:$P$352,12,FALSE)&amp;"/"&amp;VLOOKUP(I1272,city!$D$4:$P$352,13,FALSE)&amp;"/tc/"&amp;H1272&amp;".jpg"</f>
        <v>jingdian/shanxi2/weinan/tc/2.jpg</v>
      </c>
      <c r="D1272" s="31">
        <v>39</v>
      </c>
      <c r="E1272" s="31" t="str">
        <f t="shared" si="107"/>
        <v>37,41,43,47,59</v>
      </c>
      <c r="F1272" s="2" t="str">
        <f>VLOOKUP(G1272,city!$A$4:$D$352,4,0)</f>
        <v>渭南</v>
      </c>
      <c r="G1272" s="9">
        <f t="shared" si="105"/>
        <v>259</v>
      </c>
      <c r="H1272" s="9">
        <f>IF(VLOOKUP(G1271,city!$K$4:$M$352,3,0)&gt;H1271,H1271+1,1)</f>
        <v>2</v>
      </c>
      <c r="I1272" s="23" t="s">
        <v>583</v>
      </c>
      <c r="J1272" s="23">
        <f t="shared" si="106"/>
        <v>125902</v>
      </c>
      <c r="K1272" s="23">
        <f t="shared" si="108"/>
        <v>-1</v>
      </c>
    </row>
    <row r="1273" spans="1:11" x14ac:dyDescent="0.15">
      <c r="A1273" s="23">
        <f t="shared" si="104"/>
        <v>125903</v>
      </c>
      <c r="B1273" s="23" t="s">
        <v>10979</v>
      </c>
      <c r="C1273" s="23" t="str">
        <f>"jingdian/"&amp;VLOOKUP(I1273,city!$D$4:$P$352,12,FALSE)&amp;"/"&amp;VLOOKUP(I1273,city!$D$4:$P$352,13,FALSE)&amp;"/tc/"&amp;H1273&amp;".jpg"</f>
        <v>jingdian/shanxi2/weinan/tc/3.jpg</v>
      </c>
      <c r="D1273" s="31">
        <v>38</v>
      </c>
      <c r="E1273" s="31" t="str">
        <f t="shared" si="107"/>
        <v>36,40,42,46,57</v>
      </c>
      <c r="F1273" s="2" t="str">
        <f>VLOOKUP(G1273,city!$A$4:$D$352,4,0)</f>
        <v>渭南</v>
      </c>
      <c r="G1273" s="9">
        <f t="shared" si="105"/>
        <v>259</v>
      </c>
      <c r="H1273" s="9">
        <f>IF(VLOOKUP(G1272,city!$K$4:$M$352,3,0)&gt;H1272,H1272+1,1)</f>
        <v>3</v>
      </c>
      <c r="I1273" s="23" t="s">
        <v>583</v>
      </c>
      <c r="J1273" s="23">
        <f t="shared" si="106"/>
        <v>125903</v>
      </c>
      <c r="K1273" s="23">
        <f t="shared" si="108"/>
        <v>-1</v>
      </c>
    </row>
    <row r="1274" spans="1:11" x14ac:dyDescent="0.15">
      <c r="A1274" s="23">
        <f t="shared" ref="A1274:A1337" si="109">H1274+G1274*100+100000</f>
        <v>125904</v>
      </c>
      <c r="B1274" s="23" t="s">
        <v>10980</v>
      </c>
      <c r="C1274" s="23" t="str">
        <f>"jingdian/"&amp;VLOOKUP(I1274,city!$D$4:$P$352,12,FALSE)&amp;"/"&amp;VLOOKUP(I1274,city!$D$4:$P$352,13,FALSE)&amp;"/tc/"&amp;H1274&amp;".jpg"</f>
        <v>jingdian/shanxi2/weinan/tc/4.jpg</v>
      </c>
      <c r="D1274" s="31">
        <v>25</v>
      </c>
      <c r="E1274" s="31" t="str">
        <f t="shared" si="107"/>
        <v>24,26,28,30,38</v>
      </c>
      <c r="F1274" s="2" t="str">
        <f>VLOOKUP(G1274,city!$A$4:$D$352,4,0)</f>
        <v>渭南</v>
      </c>
      <c r="G1274" s="9">
        <f t="shared" ref="G1274:G1337" si="110">IF(H1274&gt;H1273,G1273,G1273+1)</f>
        <v>259</v>
      </c>
      <c r="H1274" s="9">
        <f>IF(VLOOKUP(G1273,city!$K$4:$M$352,3,0)&gt;H1273,H1273+1,1)</f>
        <v>4</v>
      </c>
      <c r="I1274" s="23" t="s">
        <v>583</v>
      </c>
      <c r="J1274" s="23">
        <f t="shared" ref="J1274:J1337" si="111">A1274</f>
        <v>125904</v>
      </c>
      <c r="K1274" s="23">
        <f t="shared" si="108"/>
        <v>-1</v>
      </c>
    </row>
    <row r="1275" spans="1:11" x14ac:dyDescent="0.15">
      <c r="A1275" s="23">
        <f t="shared" si="109"/>
        <v>125905</v>
      </c>
      <c r="B1275" s="23" t="s">
        <v>10981</v>
      </c>
      <c r="C1275" s="23" t="str">
        <f>"jingdian/"&amp;VLOOKUP(I1275,city!$D$4:$P$352,12,FALSE)&amp;"/"&amp;VLOOKUP(I1275,city!$D$4:$P$352,13,FALSE)&amp;"/tc/"&amp;H1275&amp;".jpg"</f>
        <v>jingdian/shanxi2/weinan/tc/5.jpg</v>
      </c>
      <c r="D1275" s="31">
        <v>20</v>
      </c>
      <c r="E1275" s="31" t="str">
        <f t="shared" si="107"/>
        <v>19,21,22,24,30</v>
      </c>
      <c r="F1275" s="2" t="str">
        <f>VLOOKUP(G1275,city!$A$4:$D$352,4,0)</f>
        <v>渭南</v>
      </c>
      <c r="G1275" s="9">
        <f t="shared" si="110"/>
        <v>259</v>
      </c>
      <c r="H1275" s="9">
        <f>IF(VLOOKUP(G1274,city!$K$4:$M$352,3,0)&gt;H1274,H1274+1,1)</f>
        <v>5</v>
      </c>
      <c r="I1275" s="23" t="s">
        <v>583</v>
      </c>
      <c r="J1275" s="23">
        <f t="shared" si="111"/>
        <v>125905</v>
      </c>
      <c r="K1275" s="23">
        <f t="shared" si="108"/>
        <v>-1</v>
      </c>
    </row>
    <row r="1276" spans="1:11" x14ac:dyDescent="0.15">
      <c r="A1276" s="23">
        <f t="shared" si="109"/>
        <v>126001</v>
      </c>
      <c r="B1276" s="23" t="s">
        <v>10982</v>
      </c>
      <c r="C1276" s="23" t="str">
        <f>"jingdian/"&amp;VLOOKUP(I1276,city!$D$4:$P$352,12,FALSE)&amp;"/"&amp;VLOOKUP(I1276,city!$D$4:$P$352,13,FALSE)&amp;"/tc/"&amp;H1276&amp;".jpg"</f>
        <v>jingdian/shanxi2/yanan/tc/1.jpg</v>
      </c>
      <c r="D1276" s="31">
        <v>45</v>
      </c>
      <c r="E1276" s="31" t="str">
        <f t="shared" si="107"/>
        <v>43,47,50,54,68</v>
      </c>
      <c r="F1276" s="2" t="str">
        <f>VLOOKUP(G1276,city!$A$4:$D$352,4,0)</f>
        <v>延安</v>
      </c>
      <c r="G1276" s="9">
        <f t="shared" si="110"/>
        <v>260</v>
      </c>
      <c r="H1276" s="9">
        <f>IF(VLOOKUP(G1275,city!$K$4:$M$352,3,0)&gt;H1275,H1275+1,1)</f>
        <v>1</v>
      </c>
      <c r="I1276" s="23" t="s">
        <v>585</v>
      </c>
      <c r="J1276" s="23">
        <f t="shared" si="111"/>
        <v>126001</v>
      </c>
      <c r="K1276" s="23">
        <f t="shared" si="108"/>
        <v>-1</v>
      </c>
    </row>
    <row r="1277" spans="1:11" x14ac:dyDescent="0.15">
      <c r="A1277" s="23">
        <f t="shared" si="109"/>
        <v>126002</v>
      </c>
      <c r="B1277" s="23" t="s">
        <v>10983</v>
      </c>
      <c r="C1277" s="23" t="str">
        <f>"jingdian/"&amp;VLOOKUP(I1277,city!$D$4:$P$352,12,FALSE)&amp;"/"&amp;VLOOKUP(I1277,city!$D$4:$P$352,13,FALSE)&amp;"/tc/"&amp;H1277&amp;".jpg"</f>
        <v>jingdian/shanxi2/yanan/tc/2.jpg</v>
      </c>
      <c r="D1277" s="31">
        <v>33</v>
      </c>
      <c r="E1277" s="31" t="str">
        <f t="shared" si="107"/>
        <v>31,35,36,40,50</v>
      </c>
      <c r="F1277" s="2" t="str">
        <f>VLOOKUP(G1277,city!$A$4:$D$352,4,0)</f>
        <v>延安</v>
      </c>
      <c r="G1277" s="9">
        <f t="shared" si="110"/>
        <v>260</v>
      </c>
      <c r="H1277" s="9">
        <f>IF(VLOOKUP(G1276,city!$K$4:$M$352,3,0)&gt;H1276,H1276+1,1)</f>
        <v>2</v>
      </c>
      <c r="I1277" s="23" t="s">
        <v>585</v>
      </c>
      <c r="J1277" s="23">
        <f t="shared" si="111"/>
        <v>126002</v>
      </c>
      <c r="K1277" s="23">
        <f t="shared" si="108"/>
        <v>-1</v>
      </c>
    </row>
    <row r="1278" spans="1:11" x14ac:dyDescent="0.15">
      <c r="A1278" s="23">
        <f t="shared" si="109"/>
        <v>126003</v>
      </c>
      <c r="B1278" s="23" t="s">
        <v>10984</v>
      </c>
      <c r="C1278" s="23" t="str">
        <f>"jingdian/"&amp;VLOOKUP(I1278,city!$D$4:$P$352,12,FALSE)&amp;"/"&amp;VLOOKUP(I1278,city!$D$4:$P$352,13,FALSE)&amp;"/tc/"&amp;H1278&amp;".jpg"</f>
        <v>jingdian/shanxi2/yanan/tc/3.jpg</v>
      </c>
      <c r="D1278" s="31">
        <v>78</v>
      </c>
      <c r="E1278" s="31" t="str">
        <f t="shared" si="107"/>
        <v>74,82,86,94,117</v>
      </c>
      <c r="F1278" s="2" t="str">
        <f>VLOOKUP(G1278,city!$A$4:$D$352,4,0)</f>
        <v>延安</v>
      </c>
      <c r="G1278" s="9">
        <f t="shared" si="110"/>
        <v>260</v>
      </c>
      <c r="H1278" s="9">
        <f>IF(VLOOKUP(G1277,city!$K$4:$M$352,3,0)&gt;H1277,H1277+1,1)</f>
        <v>3</v>
      </c>
      <c r="I1278" s="23" t="s">
        <v>585</v>
      </c>
      <c r="J1278" s="23">
        <f t="shared" si="111"/>
        <v>126003</v>
      </c>
      <c r="K1278" s="23">
        <f t="shared" si="108"/>
        <v>-1</v>
      </c>
    </row>
    <row r="1279" spans="1:11" x14ac:dyDescent="0.15">
      <c r="A1279" s="23">
        <f t="shared" si="109"/>
        <v>126004</v>
      </c>
      <c r="B1279" s="23" t="s">
        <v>10985</v>
      </c>
      <c r="C1279" s="23" t="str">
        <f>"jingdian/"&amp;VLOOKUP(I1279,city!$D$4:$P$352,12,FALSE)&amp;"/"&amp;VLOOKUP(I1279,city!$D$4:$P$352,13,FALSE)&amp;"/tc/"&amp;H1279&amp;".jpg"</f>
        <v>jingdian/shanxi2/yanan/tc/4.jpg</v>
      </c>
      <c r="D1279" s="31">
        <v>29</v>
      </c>
      <c r="E1279" s="31" t="str">
        <f t="shared" si="107"/>
        <v>28,30,32,35,44</v>
      </c>
      <c r="F1279" s="2" t="str">
        <f>VLOOKUP(G1279,city!$A$4:$D$352,4,0)</f>
        <v>延安</v>
      </c>
      <c r="G1279" s="9">
        <f t="shared" si="110"/>
        <v>260</v>
      </c>
      <c r="H1279" s="9">
        <f>IF(VLOOKUP(G1278,city!$K$4:$M$352,3,0)&gt;H1278,H1278+1,1)</f>
        <v>4</v>
      </c>
      <c r="I1279" s="23" t="s">
        <v>585</v>
      </c>
      <c r="J1279" s="23">
        <f t="shared" si="111"/>
        <v>126004</v>
      </c>
      <c r="K1279" s="23">
        <f t="shared" si="108"/>
        <v>-1</v>
      </c>
    </row>
    <row r="1280" spans="1:11" ht="28" x14ac:dyDescent="0.15">
      <c r="A1280" s="23">
        <f t="shared" si="109"/>
        <v>126005</v>
      </c>
      <c r="B1280" s="1" t="s">
        <v>10986</v>
      </c>
      <c r="C1280" s="23" t="str">
        <f>"jingdian/"&amp;VLOOKUP(I1280,city!$D$4:$P$352,12,FALSE)&amp;"/"&amp;VLOOKUP(I1280,city!$D$4:$P$352,13,FALSE)&amp;"/tc/"&amp;H1280&amp;".jpg"</f>
        <v>jingdian/shanxi2/yanan/tc/5.jpg</v>
      </c>
      <c r="D1280" s="31">
        <v>29</v>
      </c>
      <c r="E1280" s="31" t="str">
        <f t="shared" si="107"/>
        <v>28,30,32,35,44</v>
      </c>
      <c r="F1280" s="2" t="str">
        <f>VLOOKUP(G1280,city!$A$4:$D$352,4,0)</f>
        <v>延安</v>
      </c>
      <c r="G1280" s="9">
        <f t="shared" si="110"/>
        <v>260</v>
      </c>
      <c r="H1280" s="9">
        <f>IF(VLOOKUP(G1279,city!$K$4:$M$352,3,0)&gt;H1279,H1279+1,1)</f>
        <v>5</v>
      </c>
      <c r="I1280" s="23" t="s">
        <v>585</v>
      </c>
      <c r="J1280" s="23">
        <f t="shared" si="111"/>
        <v>126005</v>
      </c>
      <c r="K1280" s="23">
        <f t="shared" si="108"/>
        <v>-1</v>
      </c>
    </row>
    <row r="1281" spans="1:11" x14ac:dyDescent="0.15">
      <c r="A1281" s="23">
        <f t="shared" si="109"/>
        <v>126101</v>
      </c>
      <c r="B1281" s="23" t="s">
        <v>10987</v>
      </c>
      <c r="C1281" s="23" t="str">
        <f>"jingdian/"&amp;VLOOKUP(I1281,city!$D$4:$P$352,12,FALSE)&amp;"/"&amp;VLOOKUP(I1281,city!$D$4:$P$352,13,FALSE)&amp;"/tc/"&amp;H1281&amp;".jpg"</f>
        <v>jingdian/shanxi2/hanzhong/tc/1.jpg</v>
      </c>
      <c r="D1281" s="31">
        <v>29</v>
      </c>
      <c r="E1281" s="31" t="str">
        <f t="shared" si="107"/>
        <v>28,30,32,35,44</v>
      </c>
      <c r="F1281" s="2" t="str">
        <f>VLOOKUP(G1281,city!$A$4:$D$352,4,0)</f>
        <v>汉中</v>
      </c>
      <c r="G1281" s="9">
        <f t="shared" si="110"/>
        <v>261</v>
      </c>
      <c r="H1281" s="9">
        <f>IF(VLOOKUP(G1280,city!$K$4:$M$352,3,0)&gt;H1280,H1280+1,1)</f>
        <v>1</v>
      </c>
      <c r="I1281" s="23" t="s">
        <v>587</v>
      </c>
      <c r="J1281" s="23">
        <f t="shared" si="111"/>
        <v>126101</v>
      </c>
      <c r="K1281" s="23">
        <f t="shared" si="108"/>
        <v>-1</v>
      </c>
    </row>
    <row r="1282" spans="1:11" x14ac:dyDescent="0.15">
      <c r="A1282" s="23">
        <f t="shared" si="109"/>
        <v>126102</v>
      </c>
      <c r="B1282" s="23" t="s">
        <v>10988</v>
      </c>
      <c r="C1282" s="23" t="str">
        <f>"jingdian/"&amp;VLOOKUP(I1282,city!$D$4:$P$352,12,FALSE)&amp;"/"&amp;VLOOKUP(I1282,city!$D$4:$P$352,13,FALSE)&amp;"/tc/"&amp;H1282&amp;".jpg"</f>
        <v>jingdian/shanxi2/hanzhong/tc/2.jpg</v>
      </c>
      <c r="D1282" s="31">
        <v>58</v>
      </c>
      <c r="E1282" s="31" t="str">
        <f t="shared" si="107"/>
        <v>55,61,64,70,87</v>
      </c>
      <c r="F1282" s="2" t="str">
        <f>VLOOKUP(G1282,city!$A$4:$D$352,4,0)</f>
        <v>汉中</v>
      </c>
      <c r="G1282" s="9">
        <f t="shared" si="110"/>
        <v>261</v>
      </c>
      <c r="H1282" s="9">
        <f>IF(VLOOKUP(G1281,city!$K$4:$M$352,3,0)&gt;H1281,H1281+1,1)</f>
        <v>2</v>
      </c>
      <c r="I1282" s="23" t="s">
        <v>587</v>
      </c>
      <c r="J1282" s="23">
        <f t="shared" si="111"/>
        <v>126102</v>
      </c>
      <c r="K1282" s="23">
        <f t="shared" si="108"/>
        <v>-1</v>
      </c>
    </row>
    <row r="1283" spans="1:11" x14ac:dyDescent="0.15">
      <c r="A1283" s="23">
        <f t="shared" si="109"/>
        <v>126103</v>
      </c>
      <c r="B1283" s="23" t="s">
        <v>10989</v>
      </c>
      <c r="C1283" s="23" t="str">
        <f>"jingdian/"&amp;VLOOKUP(I1283,city!$D$4:$P$352,12,FALSE)&amp;"/"&amp;VLOOKUP(I1283,city!$D$4:$P$352,13,FALSE)&amp;"/tc/"&amp;H1283&amp;".jpg"</f>
        <v>jingdian/shanxi2/hanzhong/tc/3.jpg</v>
      </c>
      <c r="D1283" s="31">
        <v>30</v>
      </c>
      <c r="E1283" s="31" t="str">
        <f t="shared" si="107"/>
        <v>29,32,33,36,45</v>
      </c>
      <c r="F1283" s="2" t="str">
        <f>VLOOKUP(G1283,city!$A$4:$D$352,4,0)</f>
        <v>汉中</v>
      </c>
      <c r="G1283" s="9">
        <f t="shared" si="110"/>
        <v>261</v>
      </c>
      <c r="H1283" s="9">
        <f>IF(VLOOKUP(G1282,city!$K$4:$M$352,3,0)&gt;H1282,H1282+1,1)</f>
        <v>3</v>
      </c>
      <c r="I1283" s="23" t="s">
        <v>587</v>
      </c>
      <c r="J1283" s="23">
        <f t="shared" si="111"/>
        <v>126103</v>
      </c>
      <c r="K1283" s="23">
        <f t="shared" si="108"/>
        <v>-1</v>
      </c>
    </row>
    <row r="1284" spans="1:11" x14ac:dyDescent="0.15">
      <c r="A1284" s="23">
        <f t="shared" si="109"/>
        <v>126104</v>
      </c>
      <c r="B1284" s="23" t="s">
        <v>10990</v>
      </c>
      <c r="C1284" s="23" t="str">
        <f>"jingdian/"&amp;VLOOKUP(I1284,city!$D$4:$P$352,12,FALSE)&amp;"/"&amp;VLOOKUP(I1284,city!$D$4:$P$352,13,FALSE)&amp;"/tc/"&amp;H1284&amp;".jpg"</f>
        <v>jingdian/shanxi2/hanzhong/tc/4.jpg</v>
      </c>
      <c r="D1284" s="31">
        <v>19</v>
      </c>
      <c r="E1284" s="31" t="str">
        <f t="shared" si="107"/>
        <v>18,20,21,23,29</v>
      </c>
      <c r="F1284" s="2" t="str">
        <f>VLOOKUP(G1284,city!$A$4:$D$352,4,0)</f>
        <v>汉中</v>
      </c>
      <c r="G1284" s="9">
        <f t="shared" si="110"/>
        <v>261</v>
      </c>
      <c r="H1284" s="9">
        <f>IF(VLOOKUP(G1283,city!$K$4:$M$352,3,0)&gt;H1283,H1283+1,1)</f>
        <v>4</v>
      </c>
      <c r="I1284" s="23" t="s">
        <v>587</v>
      </c>
      <c r="J1284" s="23">
        <f t="shared" si="111"/>
        <v>126104</v>
      </c>
      <c r="K1284" s="23">
        <f t="shared" si="108"/>
        <v>-1</v>
      </c>
    </row>
    <row r="1285" spans="1:11" x14ac:dyDescent="0.15">
      <c r="A1285" s="23">
        <f t="shared" si="109"/>
        <v>126105</v>
      </c>
      <c r="B1285" s="23" t="s">
        <v>10991</v>
      </c>
      <c r="C1285" s="23" t="str">
        <f>"jingdian/"&amp;VLOOKUP(I1285,city!$D$4:$P$352,12,FALSE)&amp;"/"&amp;VLOOKUP(I1285,city!$D$4:$P$352,13,FALSE)&amp;"/tc/"&amp;H1285&amp;".jpg"</f>
        <v>jingdian/shanxi2/hanzhong/tc/5.jpg</v>
      </c>
      <c r="D1285" s="31">
        <v>33</v>
      </c>
      <c r="E1285" s="31" t="str">
        <f t="shared" ref="E1285:E1348" si="112">ROUND(D1285*0.95,0)&amp;","&amp;ROUND(D1285*1.05,0)&amp;","&amp;ROUND(D1285*1.1,0)&amp;","&amp;ROUND(D1285*IF(D1285&gt;1000,1.15,1.2),0)&amp;","&amp;ROUND(D1285*IF(D1285&gt;1000,1.3,1.5),0)</f>
        <v>31,35,36,40,50</v>
      </c>
      <c r="F1285" s="2" t="str">
        <f>VLOOKUP(G1285,city!$A$4:$D$352,4,0)</f>
        <v>汉中</v>
      </c>
      <c r="G1285" s="9">
        <f t="shared" si="110"/>
        <v>261</v>
      </c>
      <c r="H1285" s="9">
        <f>IF(VLOOKUP(G1284,city!$K$4:$M$352,3,0)&gt;H1284,H1284+1,1)</f>
        <v>5</v>
      </c>
      <c r="I1285" s="23" t="s">
        <v>587</v>
      </c>
      <c r="J1285" s="23">
        <f t="shared" si="111"/>
        <v>126105</v>
      </c>
      <c r="K1285" s="23">
        <f t="shared" ref="K1285:K1348" si="113">IF(D1285&gt;1500,1,IF(D1285&gt;800,2,IF(D1285&gt;500,3,IF(D1285&gt;300,5,IF(D1285&gt;100,10,-1)))))</f>
        <v>-1</v>
      </c>
    </row>
    <row r="1286" spans="1:11" x14ac:dyDescent="0.15">
      <c r="A1286" s="23">
        <f t="shared" si="109"/>
        <v>126201</v>
      </c>
      <c r="B1286" s="23" t="s">
        <v>10992</v>
      </c>
      <c r="C1286" s="23" t="str">
        <f>"jingdian/"&amp;VLOOKUP(I1286,city!$D$4:$P$352,12,FALSE)&amp;"/"&amp;VLOOKUP(I1286,city!$D$4:$P$352,13,FALSE)&amp;"/tc/"&amp;H1286&amp;".jpg"</f>
        <v>jingdian/shanxi2/yulin/tc/1.jpg</v>
      </c>
      <c r="D1286" s="31">
        <v>151</v>
      </c>
      <c r="E1286" s="31" t="str">
        <f t="shared" si="112"/>
        <v>143,159,166,181,227</v>
      </c>
      <c r="F1286" s="2" t="str">
        <f>VLOOKUP(G1286,city!$A$4:$D$352,4,0)</f>
        <v>榆林</v>
      </c>
      <c r="G1286" s="9">
        <f t="shared" si="110"/>
        <v>262</v>
      </c>
      <c r="H1286" s="9">
        <f>IF(VLOOKUP(G1285,city!$K$4:$M$352,3,0)&gt;H1285,H1285+1,1)</f>
        <v>1</v>
      </c>
      <c r="I1286" s="23" t="s">
        <v>589</v>
      </c>
      <c r="J1286" s="23">
        <f t="shared" si="111"/>
        <v>126201</v>
      </c>
      <c r="K1286" s="23">
        <f t="shared" si="113"/>
        <v>10</v>
      </c>
    </row>
    <row r="1287" spans="1:11" x14ac:dyDescent="0.15">
      <c r="A1287" s="23">
        <f t="shared" si="109"/>
        <v>126202</v>
      </c>
      <c r="B1287" s="23" t="s">
        <v>9782</v>
      </c>
      <c r="C1287" s="23" t="str">
        <f>"jingdian/"&amp;VLOOKUP(I1287,city!$D$4:$P$352,12,FALSE)&amp;"/"&amp;VLOOKUP(I1287,city!$D$4:$P$352,13,FALSE)&amp;"/tc/"&amp;H1287&amp;".jpg"</f>
        <v>jingdian/shanxi2/yulin/tc/2.jpg</v>
      </c>
      <c r="D1287" s="31">
        <v>10</v>
      </c>
      <c r="E1287" s="31" t="str">
        <f t="shared" si="112"/>
        <v>10,11,11,12,15</v>
      </c>
      <c r="F1287" s="2" t="str">
        <f>VLOOKUP(G1287,city!$A$4:$D$352,4,0)</f>
        <v>榆林</v>
      </c>
      <c r="G1287" s="9">
        <f t="shared" si="110"/>
        <v>262</v>
      </c>
      <c r="H1287" s="9">
        <f>IF(VLOOKUP(G1286,city!$K$4:$M$352,3,0)&gt;H1286,H1286+1,1)</f>
        <v>2</v>
      </c>
      <c r="I1287" s="23" t="s">
        <v>589</v>
      </c>
      <c r="J1287" s="23">
        <f t="shared" si="111"/>
        <v>126202</v>
      </c>
      <c r="K1287" s="23">
        <f t="shared" si="113"/>
        <v>-1</v>
      </c>
    </row>
    <row r="1288" spans="1:11" x14ac:dyDescent="0.15">
      <c r="A1288" s="23">
        <f t="shared" si="109"/>
        <v>126203</v>
      </c>
      <c r="B1288" s="23" t="s">
        <v>10993</v>
      </c>
      <c r="C1288" s="23" t="str">
        <f>"jingdian/"&amp;VLOOKUP(I1288,city!$D$4:$P$352,12,FALSE)&amp;"/"&amp;VLOOKUP(I1288,city!$D$4:$P$352,13,FALSE)&amp;"/tc/"&amp;H1288&amp;".jpg"</f>
        <v>jingdian/shanxi2/yulin/tc/3.jpg</v>
      </c>
      <c r="D1288" s="31">
        <v>38</v>
      </c>
      <c r="E1288" s="31" t="str">
        <f t="shared" si="112"/>
        <v>36,40,42,46,57</v>
      </c>
      <c r="F1288" s="2" t="str">
        <f>VLOOKUP(G1288,city!$A$4:$D$352,4,0)</f>
        <v>榆林</v>
      </c>
      <c r="G1288" s="9">
        <f t="shared" si="110"/>
        <v>262</v>
      </c>
      <c r="H1288" s="9">
        <f>IF(VLOOKUP(G1287,city!$K$4:$M$352,3,0)&gt;H1287,H1287+1,1)</f>
        <v>3</v>
      </c>
      <c r="I1288" s="23" t="s">
        <v>589</v>
      </c>
      <c r="J1288" s="23">
        <f t="shared" si="111"/>
        <v>126203</v>
      </c>
      <c r="K1288" s="23">
        <f t="shared" si="113"/>
        <v>-1</v>
      </c>
    </row>
    <row r="1289" spans="1:11" x14ac:dyDescent="0.15">
      <c r="A1289" s="23">
        <f t="shared" si="109"/>
        <v>126204</v>
      </c>
      <c r="B1289" s="23" t="s">
        <v>10994</v>
      </c>
      <c r="C1289" s="23" t="str">
        <f>"jingdian/"&amp;VLOOKUP(I1289,city!$D$4:$P$352,12,FALSE)&amp;"/"&amp;VLOOKUP(I1289,city!$D$4:$P$352,13,FALSE)&amp;"/tc/"&amp;H1289&amp;".jpg"</f>
        <v>jingdian/shanxi2/yulin/tc/4.jpg</v>
      </c>
      <c r="D1289" s="31">
        <v>25</v>
      </c>
      <c r="E1289" s="31" t="str">
        <f t="shared" si="112"/>
        <v>24,26,28,30,38</v>
      </c>
      <c r="F1289" s="2" t="str">
        <f>VLOOKUP(G1289,city!$A$4:$D$352,4,0)</f>
        <v>榆林</v>
      </c>
      <c r="G1289" s="9">
        <f t="shared" si="110"/>
        <v>262</v>
      </c>
      <c r="H1289" s="9">
        <f>IF(VLOOKUP(G1288,city!$K$4:$M$352,3,0)&gt;H1288,H1288+1,1)</f>
        <v>4</v>
      </c>
      <c r="I1289" s="23" t="s">
        <v>589</v>
      </c>
      <c r="J1289" s="23">
        <f t="shared" si="111"/>
        <v>126204</v>
      </c>
      <c r="K1289" s="23">
        <f t="shared" si="113"/>
        <v>-1</v>
      </c>
    </row>
    <row r="1290" spans="1:11" x14ac:dyDescent="0.15">
      <c r="A1290" s="23">
        <f t="shared" si="109"/>
        <v>126205</v>
      </c>
      <c r="B1290" s="23" t="s">
        <v>10995</v>
      </c>
      <c r="C1290" s="23" t="str">
        <f>"jingdian/"&amp;VLOOKUP(I1290,city!$D$4:$P$352,12,FALSE)&amp;"/"&amp;VLOOKUP(I1290,city!$D$4:$P$352,13,FALSE)&amp;"/tc/"&amp;H1290&amp;".jpg"</f>
        <v>jingdian/shanxi2/yulin/tc/5.jpg</v>
      </c>
      <c r="D1290" s="31">
        <v>19</v>
      </c>
      <c r="E1290" s="31" t="str">
        <f t="shared" si="112"/>
        <v>18,20,21,23,29</v>
      </c>
      <c r="F1290" s="2" t="str">
        <f>VLOOKUP(G1290,city!$A$4:$D$352,4,0)</f>
        <v>榆林</v>
      </c>
      <c r="G1290" s="9">
        <f t="shared" si="110"/>
        <v>262</v>
      </c>
      <c r="H1290" s="9">
        <f>IF(VLOOKUP(G1289,city!$K$4:$M$352,3,0)&gt;H1289,H1289+1,1)</f>
        <v>5</v>
      </c>
      <c r="I1290" s="23" t="s">
        <v>589</v>
      </c>
      <c r="J1290" s="23">
        <f t="shared" si="111"/>
        <v>126205</v>
      </c>
      <c r="K1290" s="23">
        <f t="shared" si="113"/>
        <v>-1</v>
      </c>
    </row>
    <row r="1291" spans="1:11" x14ac:dyDescent="0.15">
      <c r="A1291" s="23">
        <f t="shared" si="109"/>
        <v>126301</v>
      </c>
      <c r="B1291" s="23" t="s">
        <v>10996</v>
      </c>
      <c r="C1291" s="23" t="str">
        <f>"jingdian/"&amp;VLOOKUP(I1291,city!$D$4:$P$352,12,FALSE)&amp;"/"&amp;VLOOKUP(I1291,city!$D$4:$P$352,13,FALSE)&amp;"/tc/"&amp;H1291&amp;".jpg"</f>
        <v>jingdian/shanxi2/ankang/tc/1.jpg</v>
      </c>
      <c r="D1291" s="31">
        <v>12</v>
      </c>
      <c r="E1291" s="31" t="str">
        <f t="shared" si="112"/>
        <v>11,13,13,14,18</v>
      </c>
      <c r="F1291" s="2" t="str">
        <f>VLOOKUP(G1291,city!$A$4:$D$352,4,0)</f>
        <v>安康</v>
      </c>
      <c r="G1291" s="9">
        <f t="shared" si="110"/>
        <v>263</v>
      </c>
      <c r="H1291" s="9">
        <f>IF(VLOOKUP(G1290,city!$K$4:$M$352,3,0)&gt;H1290,H1290+1,1)</f>
        <v>1</v>
      </c>
      <c r="I1291" s="23" t="s">
        <v>591</v>
      </c>
      <c r="J1291" s="23">
        <f t="shared" si="111"/>
        <v>126301</v>
      </c>
      <c r="K1291" s="23">
        <f t="shared" si="113"/>
        <v>-1</v>
      </c>
    </row>
    <row r="1292" spans="1:11" x14ac:dyDescent="0.15">
      <c r="A1292" s="23">
        <f t="shared" si="109"/>
        <v>126302</v>
      </c>
      <c r="B1292" s="23" t="s">
        <v>9768</v>
      </c>
      <c r="C1292" s="23" t="str">
        <f>"jingdian/"&amp;VLOOKUP(I1292,city!$D$4:$P$352,12,FALSE)&amp;"/"&amp;VLOOKUP(I1292,city!$D$4:$P$352,13,FALSE)&amp;"/tc/"&amp;H1292&amp;".jpg"</f>
        <v>jingdian/shanxi2/ankang/tc/2.jpg</v>
      </c>
      <c r="D1292" s="31">
        <v>3000</v>
      </c>
      <c r="E1292" s="31" t="str">
        <f t="shared" si="112"/>
        <v>2850,3150,3300,3450,3900</v>
      </c>
      <c r="F1292" s="2" t="str">
        <f>VLOOKUP(G1292,city!$A$4:$D$352,4,0)</f>
        <v>安康</v>
      </c>
      <c r="G1292" s="9">
        <f t="shared" si="110"/>
        <v>263</v>
      </c>
      <c r="H1292" s="9">
        <f>IF(VLOOKUP(G1291,city!$K$4:$M$352,3,0)&gt;H1291,H1291+1,1)</f>
        <v>2</v>
      </c>
      <c r="I1292" s="23" t="s">
        <v>591</v>
      </c>
      <c r="J1292" s="23">
        <f t="shared" si="111"/>
        <v>126302</v>
      </c>
      <c r="K1292" s="23">
        <f t="shared" si="113"/>
        <v>1</v>
      </c>
    </row>
    <row r="1293" spans="1:11" x14ac:dyDescent="0.15">
      <c r="A1293" s="23">
        <f t="shared" si="109"/>
        <v>126303</v>
      </c>
      <c r="B1293" s="23" t="s">
        <v>10997</v>
      </c>
      <c r="C1293" s="23" t="str">
        <f>"jingdian/"&amp;VLOOKUP(I1293,city!$D$4:$P$352,12,FALSE)&amp;"/"&amp;VLOOKUP(I1293,city!$D$4:$P$352,13,FALSE)&amp;"/tc/"&amp;H1293&amp;".jpg"</f>
        <v>jingdian/shanxi2/ankang/tc/3.jpg</v>
      </c>
      <c r="D1293" s="31">
        <v>26</v>
      </c>
      <c r="E1293" s="31" t="str">
        <f t="shared" si="112"/>
        <v>25,27,29,31,39</v>
      </c>
      <c r="F1293" s="2" t="str">
        <f>VLOOKUP(G1293,city!$A$4:$D$352,4,0)</f>
        <v>安康</v>
      </c>
      <c r="G1293" s="9">
        <f t="shared" si="110"/>
        <v>263</v>
      </c>
      <c r="H1293" s="9">
        <f>IF(VLOOKUP(G1292,city!$K$4:$M$352,3,0)&gt;H1292,H1292+1,1)</f>
        <v>3</v>
      </c>
      <c r="I1293" s="23" t="s">
        <v>591</v>
      </c>
      <c r="J1293" s="23">
        <f t="shared" si="111"/>
        <v>126303</v>
      </c>
      <c r="K1293" s="23">
        <f t="shared" si="113"/>
        <v>-1</v>
      </c>
    </row>
    <row r="1294" spans="1:11" x14ac:dyDescent="0.15">
      <c r="A1294" s="23">
        <f t="shared" si="109"/>
        <v>126304</v>
      </c>
      <c r="B1294" s="23" t="s">
        <v>10998</v>
      </c>
      <c r="C1294" s="23" t="str">
        <f>"jingdian/"&amp;VLOOKUP(I1294,city!$D$4:$P$352,12,FALSE)&amp;"/"&amp;VLOOKUP(I1294,city!$D$4:$P$352,13,FALSE)&amp;"/tc/"&amp;H1294&amp;".jpg"</f>
        <v>jingdian/shanxi2/ankang/tc/4.jpg</v>
      </c>
      <c r="D1294" s="31">
        <v>23</v>
      </c>
      <c r="E1294" s="31" t="str">
        <f t="shared" si="112"/>
        <v>22,24,25,28,35</v>
      </c>
      <c r="F1294" s="2" t="str">
        <f>VLOOKUP(G1294,city!$A$4:$D$352,4,0)</f>
        <v>安康</v>
      </c>
      <c r="G1294" s="9">
        <f t="shared" si="110"/>
        <v>263</v>
      </c>
      <c r="H1294" s="9">
        <f>IF(VLOOKUP(G1293,city!$K$4:$M$352,3,0)&gt;H1293,H1293+1,1)</f>
        <v>4</v>
      </c>
      <c r="I1294" s="23" t="s">
        <v>591</v>
      </c>
      <c r="J1294" s="23">
        <f t="shared" si="111"/>
        <v>126304</v>
      </c>
      <c r="K1294" s="23">
        <f t="shared" si="113"/>
        <v>-1</v>
      </c>
    </row>
    <row r="1295" spans="1:11" x14ac:dyDescent="0.15">
      <c r="A1295" s="23">
        <f t="shared" si="109"/>
        <v>126305</v>
      </c>
      <c r="B1295" s="23" t="s">
        <v>10999</v>
      </c>
      <c r="C1295" s="23" t="str">
        <f>"jingdian/"&amp;VLOOKUP(I1295,city!$D$4:$P$352,12,FALSE)&amp;"/"&amp;VLOOKUP(I1295,city!$D$4:$P$352,13,FALSE)&amp;"/tc/"&amp;H1295&amp;".jpg"</f>
        <v>jingdian/shanxi2/ankang/tc/5.jpg</v>
      </c>
      <c r="D1295" s="31">
        <v>15</v>
      </c>
      <c r="E1295" s="31" t="str">
        <f t="shared" si="112"/>
        <v>14,16,17,18,23</v>
      </c>
      <c r="F1295" s="2" t="str">
        <f>VLOOKUP(G1295,city!$A$4:$D$352,4,0)</f>
        <v>安康</v>
      </c>
      <c r="G1295" s="9">
        <f t="shared" si="110"/>
        <v>263</v>
      </c>
      <c r="H1295" s="9">
        <f>IF(VLOOKUP(G1294,city!$K$4:$M$352,3,0)&gt;H1294,H1294+1,1)</f>
        <v>5</v>
      </c>
      <c r="I1295" s="23" t="s">
        <v>591</v>
      </c>
      <c r="J1295" s="23">
        <f t="shared" si="111"/>
        <v>126305</v>
      </c>
      <c r="K1295" s="23">
        <f t="shared" si="113"/>
        <v>-1</v>
      </c>
    </row>
    <row r="1296" spans="1:11" x14ac:dyDescent="0.15">
      <c r="A1296" s="23">
        <f t="shared" si="109"/>
        <v>126401</v>
      </c>
      <c r="B1296" s="23" t="s">
        <v>11000</v>
      </c>
      <c r="C1296" s="23" t="str">
        <f>"jingdian/"&amp;VLOOKUP(I1296,city!$D$4:$P$352,12,FALSE)&amp;"/"&amp;VLOOKUP(I1296,city!$D$4:$P$352,13,FALSE)&amp;"/tc/"&amp;H1296&amp;".jpg"</f>
        <v>jingdian/shanxi2/shangluo/tc/1.jpg</v>
      </c>
      <c r="D1296" s="31">
        <v>45</v>
      </c>
      <c r="E1296" s="31" t="str">
        <f t="shared" si="112"/>
        <v>43,47,50,54,68</v>
      </c>
      <c r="F1296" s="2" t="str">
        <f>VLOOKUP(G1296,city!$A$4:$D$352,4,0)</f>
        <v>商洛</v>
      </c>
      <c r="G1296" s="9">
        <f t="shared" si="110"/>
        <v>264</v>
      </c>
      <c r="H1296" s="9">
        <f>IF(VLOOKUP(G1295,city!$K$4:$M$352,3,0)&gt;H1295,H1295+1,1)</f>
        <v>1</v>
      </c>
      <c r="I1296" s="23" t="s">
        <v>593</v>
      </c>
      <c r="J1296" s="23">
        <f t="shared" si="111"/>
        <v>126401</v>
      </c>
      <c r="K1296" s="23">
        <f t="shared" si="113"/>
        <v>-1</v>
      </c>
    </row>
    <row r="1297" spans="1:11" x14ac:dyDescent="0.15">
      <c r="A1297" s="23">
        <f t="shared" si="109"/>
        <v>126402</v>
      </c>
      <c r="B1297" s="23" t="s">
        <v>11001</v>
      </c>
      <c r="C1297" s="23" t="str">
        <f>"jingdian/"&amp;VLOOKUP(I1297,city!$D$4:$P$352,12,FALSE)&amp;"/"&amp;VLOOKUP(I1297,city!$D$4:$P$352,13,FALSE)&amp;"/tc/"&amp;H1297&amp;".jpg"</f>
        <v>jingdian/shanxi2/shangluo/tc/2.jpg</v>
      </c>
      <c r="D1297" s="31">
        <v>11</v>
      </c>
      <c r="E1297" s="31" t="str">
        <f t="shared" si="112"/>
        <v>10,12,12,13,17</v>
      </c>
      <c r="F1297" s="2" t="str">
        <f>VLOOKUP(G1297,city!$A$4:$D$352,4,0)</f>
        <v>商洛</v>
      </c>
      <c r="G1297" s="9">
        <f t="shared" si="110"/>
        <v>264</v>
      </c>
      <c r="H1297" s="9">
        <f>IF(VLOOKUP(G1296,city!$K$4:$M$352,3,0)&gt;H1296,H1296+1,1)</f>
        <v>2</v>
      </c>
      <c r="I1297" s="23" t="s">
        <v>593</v>
      </c>
      <c r="J1297" s="23">
        <f t="shared" si="111"/>
        <v>126402</v>
      </c>
      <c r="K1297" s="23">
        <f t="shared" si="113"/>
        <v>-1</v>
      </c>
    </row>
    <row r="1298" spans="1:11" x14ac:dyDescent="0.15">
      <c r="A1298" s="23">
        <f t="shared" si="109"/>
        <v>126403</v>
      </c>
      <c r="B1298" s="23" t="s">
        <v>11002</v>
      </c>
      <c r="C1298" s="23" t="str">
        <f>"jingdian/"&amp;VLOOKUP(I1298,city!$D$4:$P$352,12,FALSE)&amp;"/"&amp;VLOOKUP(I1298,city!$D$4:$P$352,13,FALSE)&amp;"/tc/"&amp;H1298&amp;".jpg"</f>
        <v>jingdian/shanxi2/shangluo/tc/3.jpg</v>
      </c>
      <c r="D1298" s="31">
        <v>4</v>
      </c>
      <c r="E1298" s="31" t="str">
        <f t="shared" si="112"/>
        <v>4,4,4,5,6</v>
      </c>
      <c r="F1298" s="2" t="str">
        <f>VLOOKUP(G1298,city!$A$4:$D$352,4,0)</f>
        <v>商洛</v>
      </c>
      <c r="G1298" s="9">
        <f t="shared" si="110"/>
        <v>264</v>
      </c>
      <c r="H1298" s="9">
        <f>IF(VLOOKUP(G1297,city!$K$4:$M$352,3,0)&gt;H1297,H1297+1,1)</f>
        <v>3</v>
      </c>
      <c r="I1298" s="23" t="s">
        <v>593</v>
      </c>
      <c r="J1298" s="23">
        <f t="shared" si="111"/>
        <v>126403</v>
      </c>
      <c r="K1298" s="23">
        <f t="shared" si="113"/>
        <v>-1</v>
      </c>
    </row>
    <row r="1299" spans="1:11" x14ac:dyDescent="0.15">
      <c r="A1299" s="23">
        <f t="shared" si="109"/>
        <v>126404</v>
      </c>
      <c r="B1299" s="23" t="s">
        <v>11003</v>
      </c>
      <c r="C1299" s="23" t="str">
        <f>"jingdian/"&amp;VLOOKUP(I1299,city!$D$4:$P$352,12,FALSE)&amp;"/"&amp;VLOOKUP(I1299,city!$D$4:$P$352,13,FALSE)&amp;"/tc/"&amp;H1299&amp;".jpg"</f>
        <v>jingdian/shanxi2/shangluo/tc/4.jpg</v>
      </c>
      <c r="D1299" s="31">
        <v>12</v>
      </c>
      <c r="E1299" s="31" t="str">
        <f t="shared" si="112"/>
        <v>11,13,13,14,18</v>
      </c>
      <c r="F1299" s="2" t="str">
        <f>VLOOKUP(G1299,city!$A$4:$D$352,4,0)</f>
        <v>商洛</v>
      </c>
      <c r="G1299" s="9">
        <f t="shared" si="110"/>
        <v>264</v>
      </c>
      <c r="H1299" s="9">
        <f>IF(VLOOKUP(G1298,city!$K$4:$M$352,3,0)&gt;H1298,H1298+1,1)</f>
        <v>4</v>
      </c>
      <c r="I1299" s="23" t="s">
        <v>593</v>
      </c>
      <c r="J1299" s="23">
        <f t="shared" si="111"/>
        <v>126404</v>
      </c>
      <c r="K1299" s="23">
        <f t="shared" si="113"/>
        <v>-1</v>
      </c>
    </row>
    <row r="1300" spans="1:11" x14ac:dyDescent="0.15">
      <c r="A1300" s="23">
        <f t="shared" si="109"/>
        <v>126405</v>
      </c>
      <c r="B1300" s="23" t="s">
        <v>11004</v>
      </c>
      <c r="C1300" s="23" t="str">
        <f>"jingdian/"&amp;VLOOKUP(I1300,city!$D$4:$P$352,12,FALSE)&amp;"/"&amp;VLOOKUP(I1300,city!$D$4:$P$352,13,FALSE)&amp;"/tc/"&amp;H1300&amp;".jpg"</f>
        <v>jingdian/shanxi2/shangluo/tc/5.jpg</v>
      </c>
      <c r="D1300" s="31">
        <v>68</v>
      </c>
      <c r="E1300" s="31" t="str">
        <f t="shared" si="112"/>
        <v>65,71,75,82,102</v>
      </c>
      <c r="F1300" s="2" t="str">
        <f>VLOOKUP(G1300,city!$A$4:$D$352,4,0)</f>
        <v>商洛</v>
      </c>
      <c r="G1300" s="9">
        <f t="shared" si="110"/>
        <v>264</v>
      </c>
      <c r="H1300" s="9">
        <f>IF(VLOOKUP(G1299,city!$K$4:$M$352,3,0)&gt;H1299,H1299+1,1)</f>
        <v>5</v>
      </c>
      <c r="I1300" s="23" t="s">
        <v>593</v>
      </c>
      <c r="J1300" s="23">
        <f t="shared" si="111"/>
        <v>126405</v>
      </c>
      <c r="K1300" s="23">
        <f t="shared" si="113"/>
        <v>-1</v>
      </c>
    </row>
    <row r="1301" spans="1:11" x14ac:dyDescent="0.15">
      <c r="A1301" s="23">
        <f t="shared" si="109"/>
        <v>126501</v>
      </c>
      <c r="B1301" s="23" t="s">
        <v>11005</v>
      </c>
      <c r="C1301" s="23" t="str">
        <f>"jingdian/"&amp;VLOOKUP(I1301,city!$D$4:$P$352,12,FALSE)&amp;"/"&amp;VLOOKUP(I1301,city!$D$4:$P$352,13,FALSE)&amp;"/tc/"&amp;H1301&amp;".jpg"</f>
        <v>jingdian/gansu/lanzhou/tc/1.jpg</v>
      </c>
      <c r="D1301" s="31">
        <v>25</v>
      </c>
      <c r="E1301" s="31" t="str">
        <f t="shared" si="112"/>
        <v>24,26,28,30,38</v>
      </c>
      <c r="F1301" s="2" t="str">
        <f>VLOOKUP(G1301,city!$A$4:$D$352,4,0)</f>
        <v>兰州</v>
      </c>
      <c r="G1301" s="9">
        <f t="shared" si="110"/>
        <v>265</v>
      </c>
      <c r="H1301" s="9">
        <f>IF(VLOOKUP(G1300,city!$K$4:$M$352,3,0)&gt;H1300,H1300+1,1)</f>
        <v>1</v>
      </c>
      <c r="I1301" s="23" t="s">
        <v>596</v>
      </c>
      <c r="J1301" s="23">
        <f t="shared" si="111"/>
        <v>126501</v>
      </c>
      <c r="K1301" s="23">
        <f t="shared" si="113"/>
        <v>-1</v>
      </c>
    </row>
    <row r="1302" spans="1:11" x14ac:dyDescent="0.15">
      <c r="A1302" s="23">
        <f t="shared" si="109"/>
        <v>126502</v>
      </c>
      <c r="B1302" s="23" t="s">
        <v>11006</v>
      </c>
      <c r="C1302" s="23" t="str">
        <f>"jingdian/"&amp;VLOOKUP(I1302,city!$D$4:$P$352,12,FALSE)&amp;"/"&amp;VLOOKUP(I1302,city!$D$4:$P$352,13,FALSE)&amp;"/tc/"&amp;H1302&amp;".jpg"</f>
        <v>jingdian/gansu/lanzhou/tc/2.jpg</v>
      </c>
      <c r="D1302" s="31">
        <v>58</v>
      </c>
      <c r="E1302" s="31" t="str">
        <f t="shared" si="112"/>
        <v>55,61,64,70,87</v>
      </c>
      <c r="F1302" s="2" t="str">
        <f>VLOOKUP(G1302,city!$A$4:$D$352,4,0)</f>
        <v>兰州</v>
      </c>
      <c r="G1302" s="9">
        <f t="shared" si="110"/>
        <v>265</v>
      </c>
      <c r="H1302" s="9">
        <f>IF(VLOOKUP(G1301,city!$K$4:$M$352,3,0)&gt;H1301,H1301+1,1)</f>
        <v>2</v>
      </c>
      <c r="I1302" s="23" t="s">
        <v>596</v>
      </c>
      <c r="J1302" s="23">
        <f t="shared" si="111"/>
        <v>126502</v>
      </c>
      <c r="K1302" s="23">
        <f t="shared" si="113"/>
        <v>-1</v>
      </c>
    </row>
    <row r="1303" spans="1:11" x14ac:dyDescent="0.15">
      <c r="A1303" s="23">
        <f t="shared" si="109"/>
        <v>126503</v>
      </c>
      <c r="B1303" s="23" t="s">
        <v>11007</v>
      </c>
      <c r="C1303" s="23" t="str">
        <f>"jingdian/"&amp;VLOOKUP(I1303,city!$D$4:$P$352,12,FALSE)&amp;"/"&amp;VLOOKUP(I1303,city!$D$4:$P$352,13,FALSE)&amp;"/tc/"&amp;H1303&amp;".jpg"</f>
        <v>jingdian/gansu/lanzhou/tc/3.jpg</v>
      </c>
      <c r="D1303" s="31">
        <v>18</v>
      </c>
      <c r="E1303" s="31" t="str">
        <f t="shared" si="112"/>
        <v>17,19,20,22,27</v>
      </c>
      <c r="F1303" s="2" t="str">
        <f>VLOOKUP(G1303,city!$A$4:$D$352,4,0)</f>
        <v>兰州</v>
      </c>
      <c r="G1303" s="9">
        <f t="shared" si="110"/>
        <v>265</v>
      </c>
      <c r="H1303" s="9">
        <f>IF(VLOOKUP(G1302,city!$K$4:$M$352,3,0)&gt;H1302,H1302+1,1)</f>
        <v>3</v>
      </c>
      <c r="I1303" s="23" t="s">
        <v>596</v>
      </c>
      <c r="J1303" s="23">
        <f t="shared" si="111"/>
        <v>126503</v>
      </c>
      <c r="K1303" s="23">
        <f t="shared" si="113"/>
        <v>-1</v>
      </c>
    </row>
    <row r="1304" spans="1:11" x14ac:dyDescent="0.15">
      <c r="A1304" s="23">
        <f t="shared" si="109"/>
        <v>126504</v>
      </c>
      <c r="B1304" s="23" t="s">
        <v>11008</v>
      </c>
      <c r="C1304" s="23" t="str">
        <f>"jingdian/"&amp;VLOOKUP(I1304,city!$D$4:$P$352,12,FALSE)&amp;"/"&amp;VLOOKUP(I1304,city!$D$4:$P$352,13,FALSE)&amp;"/tc/"&amp;H1304&amp;".jpg"</f>
        <v>jingdian/gansu/lanzhou/tc/4.jpg</v>
      </c>
      <c r="D1304" s="31">
        <v>57</v>
      </c>
      <c r="E1304" s="31" t="str">
        <f t="shared" si="112"/>
        <v>54,60,63,68,86</v>
      </c>
      <c r="F1304" s="2" t="str">
        <f>VLOOKUP(G1304,city!$A$4:$D$352,4,0)</f>
        <v>兰州</v>
      </c>
      <c r="G1304" s="9">
        <f t="shared" si="110"/>
        <v>265</v>
      </c>
      <c r="H1304" s="9">
        <f>IF(VLOOKUP(G1303,city!$K$4:$M$352,3,0)&gt;H1303,H1303+1,1)</f>
        <v>4</v>
      </c>
      <c r="I1304" s="23" t="s">
        <v>596</v>
      </c>
      <c r="J1304" s="23">
        <f t="shared" si="111"/>
        <v>126504</v>
      </c>
      <c r="K1304" s="23">
        <f t="shared" si="113"/>
        <v>-1</v>
      </c>
    </row>
    <row r="1305" spans="1:11" x14ac:dyDescent="0.15">
      <c r="A1305" s="23">
        <f t="shared" si="109"/>
        <v>126505</v>
      </c>
      <c r="B1305" s="23" t="s">
        <v>9788</v>
      </c>
      <c r="C1305" s="23" t="str">
        <f>"jingdian/"&amp;VLOOKUP(I1305,city!$D$4:$P$352,12,FALSE)&amp;"/"&amp;VLOOKUP(I1305,city!$D$4:$P$352,13,FALSE)&amp;"/tc/"&amp;H1305&amp;".jpg"</f>
        <v>jingdian/gansu/lanzhou/tc/5.jpg</v>
      </c>
      <c r="D1305" s="31">
        <v>46</v>
      </c>
      <c r="E1305" s="31" t="str">
        <f t="shared" si="112"/>
        <v>44,48,51,55,69</v>
      </c>
      <c r="F1305" s="2" t="str">
        <f>VLOOKUP(G1305,city!$A$4:$D$352,4,0)</f>
        <v>兰州</v>
      </c>
      <c r="G1305" s="9">
        <f t="shared" si="110"/>
        <v>265</v>
      </c>
      <c r="H1305" s="9">
        <f>IF(VLOOKUP(G1304,city!$K$4:$M$352,3,0)&gt;H1304,H1304+1,1)</f>
        <v>5</v>
      </c>
      <c r="I1305" s="23" t="s">
        <v>596</v>
      </c>
      <c r="J1305" s="23">
        <f t="shared" si="111"/>
        <v>126505</v>
      </c>
      <c r="K1305" s="23">
        <f t="shared" si="113"/>
        <v>-1</v>
      </c>
    </row>
    <row r="1306" spans="1:11" x14ac:dyDescent="0.15">
      <c r="A1306" s="23">
        <f t="shared" si="109"/>
        <v>126601</v>
      </c>
      <c r="B1306" s="23" t="s">
        <v>11009</v>
      </c>
      <c r="C1306" s="23" t="str">
        <f>"jingdian/"&amp;VLOOKUP(I1306,city!$D$4:$P$352,12,FALSE)&amp;"/"&amp;VLOOKUP(I1306,city!$D$4:$P$352,13,FALSE)&amp;"/tc/"&amp;H1306&amp;".jpg"</f>
        <v>jingdian/gansu/jiayuguan/tc/1.jpg</v>
      </c>
      <c r="D1306" s="31">
        <v>21</v>
      </c>
      <c r="E1306" s="31" t="str">
        <f t="shared" si="112"/>
        <v>20,22,23,25,32</v>
      </c>
      <c r="F1306" s="2" t="str">
        <f>VLOOKUP(G1306,city!$A$4:$D$352,4,0)</f>
        <v>嘉峪关</v>
      </c>
      <c r="G1306" s="9">
        <f t="shared" si="110"/>
        <v>266</v>
      </c>
      <c r="H1306" s="9">
        <f>IF(VLOOKUP(G1305,city!$K$4:$M$352,3,0)&gt;H1305,H1305+1,1)</f>
        <v>1</v>
      </c>
      <c r="I1306" s="23" t="s">
        <v>599</v>
      </c>
      <c r="J1306" s="23">
        <f t="shared" si="111"/>
        <v>126601</v>
      </c>
      <c r="K1306" s="23">
        <f t="shared" si="113"/>
        <v>-1</v>
      </c>
    </row>
    <row r="1307" spans="1:11" x14ac:dyDescent="0.15">
      <c r="A1307" s="23">
        <f t="shared" si="109"/>
        <v>126602</v>
      </c>
      <c r="B1307" s="23" t="s">
        <v>11010</v>
      </c>
      <c r="C1307" s="23" t="str">
        <f>"jingdian/"&amp;VLOOKUP(I1307,city!$D$4:$P$352,12,FALSE)&amp;"/"&amp;VLOOKUP(I1307,city!$D$4:$P$352,13,FALSE)&amp;"/tc/"&amp;H1307&amp;".jpg"</f>
        <v>jingdian/gansu/jiayuguan/tc/2.jpg</v>
      </c>
      <c r="D1307" s="31">
        <v>15</v>
      </c>
      <c r="E1307" s="31" t="str">
        <f t="shared" si="112"/>
        <v>14,16,17,18,23</v>
      </c>
      <c r="F1307" s="2" t="str">
        <f>VLOOKUP(G1307,city!$A$4:$D$352,4,0)</f>
        <v>嘉峪关</v>
      </c>
      <c r="G1307" s="9">
        <f t="shared" si="110"/>
        <v>266</v>
      </c>
      <c r="H1307" s="9">
        <f>IF(VLOOKUP(G1306,city!$K$4:$M$352,3,0)&gt;H1306,H1306+1,1)</f>
        <v>2</v>
      </c>
      <c r="I1307" s="23" t="s">
        <v>599</v>
      </c>
      <c r="J1307" s="23">
        <f t="shared" si="111"/>
        <v>126602</v>
      </c>
      <c r="K1307" s="23">
        <f t="shared" si="113"/>
        <v>-1</v>
      </c>
    </row>
    <row r="1308" spans="1:11" x14ac:dyDescent="0.15">
      <c r="A1308" s="23">
        <f t="shared" si="109"/>
        <v>126603</v>
      </c>
      <c r="B1308" s="23" t="s">
        <v>11011</v>
      </c>
      <c r="C1308" s="23" t="str">
        <f>"jingdian/"&amp;VLOOKUP(I1308,city!$D$4:$P$352,12,FALSE)&amp;"/"&amp;VLOOKUP(I1308,city!$D$4:$P$352,13,FALSE)&amp;"/tc/"&amp;H1308&amp;".jpg"</f>
        <v>jingdian/gansu/jiayuguan/tc/3.jpg</v>
      </c>
      <c r="D1308" s="31">
        <v>108</v>
      </c>
      <c r="E1308" s="31" t="str">
        <f t="shared" si="112"/>
        <v>103,113,119,130,162</v>
      </c>
      <c r="F1308" s="2" t="str">
        <f>VLOOKUP(G1308,city!$A$4:$D$352,4,0)</f>
        <v>嘉峪关</v>
      </c>
      <c r="G1308" s="9">
        <f t="shared" si="110"/>
        <v>266</v>
      </c>
      <c r="H1308" s="9">
        <f>IF(VLOOKUP(G1307,city!$K$4:$M$352,3,0)&gt;H1307,H1307+1,1)</f>
        <v>3</v>
      </c>
      <c r="I1308" s="23" t="s">
        <v>599</v>
      </c>
      <c r="J1308" s="23">
        <f t="shared" si="111"/>
        <v>126603</v>
      </c>
      <c r="K1308" s="23">
        <f t="shared" si="113"/>
        <v>10</v>
      </c>
    </row>
    <row r="1309" spans="1:11" x14ac:dyDescent="0.15">
      <c r="A1309" s="23">
        <f t="shared" si="109"/>
        <v>126604</v>
      </c>
      <c r="B1309" s="23" t="s">
        <v>11012</v>
      </c>
      <c r="C1309" s="23" t="str">
        <f>"jingdian/"&amp;VLOOKUP(I1309,city!$D$4:$P$352,12,FALSE)&amp;"/"&amp;VLOOKUP(I1309,city!$D$4:$P$352,13,FALSE)&amp;"/tc/"&amp;H1309&amp;".jpg"</f>
        <v>jingdian/gansu/jiayuguan/tc/4.jpg</v>
      </c>
      <c r="D1309" s="31">
        <v>15</v>
      </c>
      <c r="E1309" s="31" t="str">
        <f t="shared" si="112"/>
        <v>14,16,17,18,23</v>
      </c>
      <c r="F1309" s="2" t="str">
        <f>VLOOKUP(G1309,city!$A$4:$D$352,4,0)</f>
        <v>嘉峪关</v>
      </c>
      <c r="G1309" s="9">
        <f t="shared" si="110"/>
        <v>266</v>
      </c>
      <c r="H1309" s="9">
        <f>IF(VLOOKUP(G1308,city!$K$4:$M$352,3,0)&gt;H1308,H1308+1,1)</f>
        <v>4</v>
      </c>
      <c r="I1309" s="23" t="s">
        <v>599</v>
      </c>
      <c r="J1309" s="23">
        <f t="shared" si="111"/>
        <v>126604</v>
      </c>
      <c r="K1309" s="23">
        <f t="shared" si="113"/>
        <v>-1</v>
      </c>
    </row>
    <row r="1310" spans="1:11" x14ac:dyDescent="0.15">
      <c r="A1310" s="23">
        <f t="shared" si="109"/>
        <v>126605</v>
      </c>
      <c r="B1310" s="23" t="s">
        <v>9851</v>
      </c>
      <c r="C1310" s="23" t="str">
        <f>"jingdian/"&amp;VLOOKUP(I1310,city!$D$4:$P$352,12,FALSE)&amp;"/"&amp;VLOOKUP(I1310,city!$D$4:$P$352,13,FALSE)&amp;"/tc/"&amp;H1310&amp;".jpg"</f>
        <v>jingdian/gansu/jiayuguan/tc/5.jpg</v>
      </c>
      <c r="D1310" s="31">
        <v>19</v>
      </c>
      <c r="E1310" s="31" t="str">
        <f t="shared" si="112"/>
        <v>18,20,21,23,29</v>
      </c>
      <c r="F1310" s="2" t="str">
        <f>VLOOKUP(G1310,city!$A$4:$D$352,4,0)</f>
        <v>嘉峪关</v>
      </c>
      <c r="G1310" s="9">
        <f t="shared" si="110"/>
        <v>266</v>
      </c>
      <c r="H1310" s="9">
        <f>IF(VLOOKUP(G1309,city!$K$4:$M$352,3,0)&gt;H1309,H1309+1,1)</f>
        <v>5</v>
      </c>
      <c r="I1310" s="23" t="s">
        <v>599</v>
      </c>
      <c r="J1310" s="23">
        <f t="shared" si="111"/>
        <v>126605</v>
      </c>
      <c r="K1310" s="23">
        <f t="shared" si="113"/>
        <v>-1</v>
      </c>
    </row>
    <row r="1311" spans="1:11" x14ac:dyDescent="0.15">
      <c r="A1311" s="23">
        <f t="shared" si="109"/>
        <v>126701</v>
      </c>
      <c r="B1311" s="23" t="s">
        <v>9838</v>
      </c>
      <c r="C1311" s="23" t="str">
        <f>"jingdian/"&amp;VLOOKUP(I1311,city!$D$4:$P$352,12,FALSE)&amp;"/"&amp;VLOOKUP(I1311,city!$D$4:$P$352,13,FALSE)&amp;"/tc/"&amp;H1311&amp;".jpg"</f>
        <v>jingdian/gansu/jinchang/tc/1.jpg</v>
      </c>
      <c r="D1311" s="31">
        <v>11</v>
      </c>
      <c r="E1311" s="31" t="str">
        <f t="shared" si="112"/>
        <v>10,12,12,13,17</v>
      </c>
      <c r="F1311" s="2" t="str">
        <f>VLOOKUP(G1311,city!$A$4:$D$352,4,0)</f>
        <v>金昌</v>
      </c>
      <c r="G1311" s="9">
        <f t="shared" si="110"/>
        <v>267</v>
      </c>
      <c r="H1311" s="9">
        <f>IF(VLOOKUP(G1310,city!$K$4:$M$352,3,0)&gt;H1310,H1310+1,1)</f>
        <v>1</v>
      </c>
      <c r="I1311" s="23" t="s">
        <v>601</v>
      </c>
      <c r="J1311" s="23">
        <f t="shared" si="111"/>
        <v>126701</v>
      </c>
      <c r="K1311" s="23">
        <f t="shared" si="113"/>
        <v>-1</v>
      </c>
    </row>
    <row r="1312" spans="1:11" x14ac:dyDescent="0.15">
      <c r="A1312" s="23">
        <f t="shared" si="109"/>
        <v>126702</v>
      </c>
      <c r="B1312" s="23" t="s">
        <v>11013</v>
      </c>
      <c r="C1312" s="23" t="str">
        <f>"jingdian/"&amp;VLOOKUP(I1312,city!$D$4:$P$352,12,FALSE)&amp;"/"&amp;VLOOKUP(I1312,city!$D$4:$P$352,13,FALSE)&amp;"/tc/"&amp;H1312&amp;".jpg"</f>
        <v>jingdian/gansu/jinchang/tc/2.jpg</v>
      </c>
      <c r="D1312" s="31">
        <v>25</v>
      </c>
      <c r="E1312" s="31" t="str">
        <f t="shared" si="112"/>
        <v>24,26,28,30,38</v>
      </c>
      <c r="F1312" s="2" t="str">
        <f>VLOOKUP(G1312,city!$A$4:$D$352,4,0)</f>
        <v>金昌</v>
      </c>
      <c r="G1312" s="9">
        <f t="shared" si="110"/>
        <v>267</v>
      </c>
      <c r="H1312" s="9">
        <f>IF(VLOOKUP(G1311,city!$K$4:$M$352,3,0)&gt;H1311,H1311+1,1)</f>
        <v>2</v>
      </c>
      <c r="I1312" s="23" t="s">
        <v>601</v>
      </c>
      <c r="J1312" s="23">
        <f t="shared" si="111"/>
        <v>126702</v>
      </c>
      <c r="K1312" s="23">
        <f t="shared" si="113"/>
        <v>-1</v>
      </c>
    </row>
    <row r="1313" spans="1:11" x14ac:dyDescent="0.15">
      <c r="A1313" s="23">
        <f t="shared" si="109"/>
        <v>126703</v>
      </c>
      <c r="B1313" s="23" t="s">
        <v>9841</v>
      </c>
      <c r="C1313" s="23" t="str">
        <f>"jingdian/"&amp;VLOOKUP(I1313,city!$D$4:$P$352,12,FALSE)&amp;"/"&amp;VLOOKUP(I1313,city!$D$4:$P$352,13,FALSE)&amp;"/tc/"&amp;H1313&amp;".jpg"</f>
        <v>jingdian/gansu/jinchang/tc/3.jpg</v>
      </c>
      <c r="D1313" s="31">
        <v>37</v>
      </c>
      <c r="E1313" s="31" t="str">
        <f t="shared" si="112"/>
        <v>35,39,41,44,56</v>
      </c>
      <c r="F1313" s="2" t="str">
        <f>VLOOKUP(G1313,city!$A$4:$D$352,4,0)</f>
        <v>金昌</v>
      </c>
      <c r="G1313" s="9">
        <f t="shared" si="110"/>
        <v>267</v>
      </c>
      <c r="H1313" s="9">
        <f>IF(VLOOKUP(G1312,city!$K$4:$M$352,3,0)&gt;H1312,H1312+1,1)</f>
        <v>3</v>
      </c>
      <c r="I1313" s="23" t="s">
        <v>601</v>
      </c>
      <c r="J1313" s="23">
        <f t="shared" si="111"/>
        <v>126703</v>
      </c>
      <c r="K1313" s="23">
        <f t="shared" si="113"/>
        <v>-1</v>
      </c>
    </row>
    <row r="1314" spans="1:11" x14ac:dyDescent="0.15">
      <c r="A1314" s="23">
        <f t="shared" si="109"/>
        <v>126704</v>
      </c>
      <c r="B1314" s="23" t="s">
        <v>11014</v>
      </c>
      <c r="C1314" s="23" t="str">
        <f>"jingdian/"&amp;VLOOKUP(I1314,city!$D$4:$P$352,12,FALSE)&amp;"/"&amp;VLOOKUP(I1314,city!$D$4:$P$352,13,FALSE)&amp;"/tc/"&amp;H1314&amp;".jpg"</f>
        <v>jingdian/gansu/jinchang/tc/4.jpg</v>
      </c>
      <c r="D1314" s="31">
        <v>4</v>
      </c>
      <c r="E1314" s="31" t="str">
        <f t="shared" si="112"/>
        <v>4,4,4,5,6</v>
      </c>
      <c r="F1314" s="2" t="str">
        <f>VLOOKUP(G1314,city!$A$4:$D$352,4,0)</f>
        <v>金昌</v>
      </c>
      <c r="G1314" s="9">
        <f t="shared" si="110"/>
        <v>267</v>
      </c>
      <c r="H1314" s="9">
        <f>IF(VLOOKUP(G1313,city!$K$4:$M$352,3,0)&gt;H1313,H1313+1,1)</f>
        <v>4</v>
      </c>
      <c r="I1314" s="23" t="s">
        <v>601</v>
      </c>
      <c r="J1314" s="23">
        <f t="shared" si="111"/>
        <v>126704</v>
      </c>
      <c r="K1314" s="23">
        <f t="shared" si="113"/>
        <v>-1</v>
      </c>
    </row>
    <row r="1315" spans="1:11" x14ac:dyDescent="0.15">
      <c r="A1315" s="23">
        <f t="shared" si="109"/>
        <v>126705</v>
      </c>
      <c r="B1315" s="23" t="s">
        <v>11015</v>
      </c>
      <c r="C1315" s="23" t="str">
        <f>"jingdian/"&amp;VLOOKUP(I1315,city!$D$4:$P$352,12,FALSE)&amp;"/"&amp;VLOOKUP(I1315,city!$D$4:$P$352,13,FALSE)&amp;"/tc/"&amp;H1315&amp;".jpg"</f>
        <v>jingdian/gansu/jinchang/tc/5.jpg</v>
      </c>
      <c r="D1315" s="31">
        <v>10</v>
      </c>
      <c r="E1315" s="31" t="str">
        <f t="shared" si="112"/>
        <v>10,11,11,12,15</v>
      </c>
      <c r="F1315" s="2" t="str">
        <f>VLOOKUP(G1315,city!$A$4:$D$352,4,0)</f>
        <v>金昌</v>
      </c>
      <c r="G1315" s="9">
        <f t="shared" si="110"/>
        <v>267</v>
      </c>
      <c r="H1315" s="9">
        <f>IF(VLOOKUP(G1314,city!$K$4:$M$352,3,0)&gt;H1314,H1314+1,1)</f>
        <v>5</v>
      </c>
      <c r="I1315" s="23" t="s">
        <v>601</v>
      </c>
      <c r="J1315" s="23">
        <f t="shared" si="111"/>
        <v>126705</v>
      </c>
      <c r="K1315" s="23">
        <f t="shared" si="113"/>
        <v>-1</v>
      </c>
    </row>
    <row r="1316" spans="1:11" x14ac:dyDescent="0.15">
      <c r="A1316" s="23">
        <f t="shared" si="109"/>
        <v>126801</v>
      </c>
      <c r="B1316" s="23" t="s">
        <v>11016</v>
      </c>
      <c r="C1316" s="23" t="str">
        <f>"jingdian/"&amp;VLOOKUP(I1316,city!$D$4:$P$352,12,FALSE)&amp;"/"&amp;VLOOKUP(I1316,city!$D$4:$P$352,13,FALSE)&amp;"/tc/"&amp;H1316&amp;".jpg"</f>
        <v>jingdian/gansu/baiyin/tc/1.jpg</v>
      </c>
      <c r="D1316" s="31">
        <v>25</v>
      </c>
      <c r="E1316" s="31" t="str">
        <f t="shared" si="112"/>
        <v>24,26,28,30,38</v>
      </c>
      <c r="F1316" s="2" t="str">
        <f>VLOOKUP(G1316,city!$A$4:$D$352,4,0)</f>
        <v>白银</v>
      </c>
      <c r="G1316" s="9">
        <f t="shared" si="110"/>
        <v>268</v>
      </c>
      <c r="H1316" s="9">
        <f>IF(VLOOKUP(G1315,city!$K$4:$M$352,3,0)&gt;H1315,H1315+1,1)</f>
        <v>1</v>
      </c>
      <c r="I1316" s="23" t="s">
        <v>603</v>
      </c>
      <c r="J1316" s="23">
        <f t="shared" si="111"/>
        <v>126801</v>
      </c>
      <c r="K1316" s="23">
        <f t="shared" si="113"/>
        <v>-1</v>
      </c>
    </row>
    <row r="1317" spans="1:11" x14ac:dyDescent="0.15">
      <c r="A1317" s="23">
        <f t="shared" si="109"/>
        <v>126802</v>
      </c>
      <c r="B1317" s="23" t="s">
        <v>11017</v>
      </c>
      <c r="C1317" s="23" t="str">
        <f>"jingdian/"&amp;VLOOKUP(I1317,city!$D$4:$P$352,12,FALSE)&amp;"/"&amp;VLOOKUP(I1317,city!$D$4:$P$352,13,FALSE)&amp;"/tc/"&amp;H1317&amp;".jpg"</f>
        <v>jingdian/gansu/baiyin/tc/2.jpg</v>
      </c>
      <c r="D1317" s="31">
        <v>15</v>
      </c>
      <c r="E1317" s="31" t="str">
        <f t="shared" si="112"/>
        <v>14,16,17,18,23</v>
      </c>
      <c r="F1317" s="2" t="str">
        <f>VLOOKUP(G1317,city!$A$4:$D$352,4,0)</f>
        <v>白银</v>
      </c>
      <c r="G1317" s="9">
        <f t="shared" si="110"/>
        <v>268</v>
      </c>
      <c r="H1317" s="9">
        <f>IF(VLOOKUP(G1316,city!$K$4:$M$352,3,0)&gt;H1316,H1316+1,1)</f>
        <v>2</v>
      </c>
      <c r="I1317" s="23" t="s">
        <v>603</v>
      </c>
      <c r="J1317" s="23">
        <f t="shared" si="111"/>
        <v>126802</v>
      </c>
      <c r="K1317" s="23">
        <f t="shared" si="113"/>
        <v>-1</v>
      </c>
    </row>
    <row r="1318" spans="1:11" x14ac:dyDescent="0.15">
      <c r="A1318" s="23">
        <f t="shared" si="109"/>
        <v>126803</v>
      </c>
      <c r="B1318" s="23" t="s">
        <v>11018</v>
      </c>
      <c r="C1318" s="23" t="str">
        <f>"jingdian/"&amp;VLOOKUP(I1318,city!$D$4:$P$352,12,FALSE)&amp;"/"&amp;VLOOKUP(I1318,city!$D$4:$P$352,13,FALSE)&amp;"/tc/"&amp;H1318&amp;".jpg"</f>
        <v>jingdian/gansu/baiyin/tc/3.jpg</v>
      </c>
      <c r="D1318" s="31">
        <v>45</v>
      </c>
      <c r="E1318" s="31" t="str">
        <f t="shared" si="112"/>
        <v>43,47,50,54,68</v>
      </c>
      <c r="F1318" s="2" t="str">
        <f>VLOOKUP(G1318,city!$A$4:$D$352,4,0)</f>
        <v>白银</v>
      </c>
      <c r="G1318" s="9">
        <f t="shared" si="110"/>
        <v>268</v>
      </c>
      <c r="H1318" s="9">
        <f>IF(VLOOKUP(G1317,city!$K$4:$M$352,3,0)&gt;H1317,H1317+1,1)</f>
        <v>3</v>
      </c>
      <c r="I1318" s="23" t="s">
        <v>603</v>
      </c>
      <c r="J1318" s="23">
        <f t="shared" si="111"/>
        <v>126803</v>
      </c>
      <c r="K1318" s="23">
        <f t="shared" si="113"/>
        <v>-1</v>
      </c>
    </row>
    <row r="1319" spans="1:11" x14ac:dyDescent="0.15">
      <c r="A1319" s="23">
        <f t="shared" si="109"/>
        <v>126804</v>
      </c>
      <c r="B1319" s="23" t="s">
        <v>11019</v>
      </c>
      <c r="C1319" s="23" t="str">
        <f>"jingdian/"&amp;VLOOKUP(I1319,city!$D$4:$P$352,12,FALSE)&amp;"/"&amp;VLOOKUP(I1319,city!$D$4:$P$352,13,FALSE)&amp;"/tc/"&amp;H1319&amp;".jpg"</f>
        <v>jingdian/gansu/baiyin/tc/4.jpg</v>
      </c>
      <c r="D1319" s="31">
        <v>10</v>
      </c>
      <c r="E1319" s="31" t="str">
        <f t="shared" si="112"/>
        <v>10,11,11,12,15</v>
      </c>
      <c r="F1319" s="2" t="str">
        <f>VLOOKUP(G1319,city!$A$4:$D$352,4,0)</f>
        <v>白银</v>
      </c>
      <c r="G1319" s="9">
        <f t="shared" si="110"/>
        <v>268</v>
      </c>
      <c r="H1319" s="9">
        <f>IF(VLOOKUP(G1318,city!$K$4:$M$352,3,0)&gt;H1318,H1318+1,1)</f>
        <v>4</v>
      </c>
      <c r="I1319" s="23" t="s">
        <v>603</v>
      </c>
      <c r="J1319" s="23">
        <f t="shared" si="111"/>
        <v>126804</v>
      </c>
      <c r="K1319" s="23">
        <f t="shared" si="113"/>
        <v>-1</v>
      </c>
    </row>
    <row r="1320" spans="1:11" x14ac:dyDescent="0.15">
      <c r="A1320" s="23">
        <f t="shared" si="109"/>
        <v>126805</v>
      </c>
      <c r="B1320" s="23" t="s">
        <v>11020</v>
      </c>
      <c r="C1320" s="23" t="str">
        <f>"jingdian/"&amp;VLOOKUP(I1320,city!$D$4:$P$352,12,FALSE)&amp;"/"&amp;VLOOKUP(I1320,city!$D$4:$P$352,13,FALSE)&amp;"/tc/"&amp;H1320&amp;".jpg"</f>
        <v>jingdian/gansu/baiyin/tc/5.jpg</v>
      </c>
      <c r="D1320" s="31">
        <v>24</v>
      </c>
      <c r="E1320" s="31" t="str">
        <f t="shared" si="112"/>
        <v>23,25,26,29,36</v>
      </c>
      <c r="F1320" s="2" t="str">
        <f>VLOOKUP(G1320,city!$A$4:$D$352,4,0)</f>
        <v>白银</v>
      </c>
      <c r="G1320" s="9">
        <f t="shared" si="110"/>
        <v>268</v>
      </c>
      <c r="H1320" s="9">
        <f>IF(VLOOKUP(G1319,city!$K$4:$M$352,3,0)&gt;H1319,H1319+1,1)</f>
        <v>5</v>
      </c>
      <c r="I1320" s="23" t="s">
        <v>603</v>
      </c>
      <c r="J1320" s="23">
        <f t="shared" si="111"/>
        <v>126805</v>
      </c>
      <c r="K1320" s="23">
        <f t="shared" si="113"/>
        <v>-1</v>
      </c>
    </row>
    <row r="1321" spans="1:11" x14ac:dyDescent="0.15">
      <c r="A1321" s="23">
        <f t="shared" si="109"/>
        <v>126901</v>
      </c>
      <c r="B1321" s="23" t="s">
        <v>11021</v>
      </c>
      <c r="C1321" s="23" t="str">
        <f>"jingdian/"&amp;VLOOKUP(I1321,city!$D$4:$P$352,12,FALSE)&amp;"/"&amp;VLOOKUP(I1321,city!$D$4:$P$352,13,FALSE)&amp;"/tc/"&amp;H1321&amp;".jpg"</f>
        <v>jingdian/gansu/tianshui/tc/1.jpg</v>
      </c>
      <c r="D1321" s="31">
        <v>65</v>
      </c>
      <c r="E1321" s="31" t="str">
        <f t="shared" si="112"/>
        <v>62,68,72,78,98</v>
      </c>
      <c r="F1321" s="2" t="str">
        <f>VLOOKUP(G1321,city!$A$4:$D$352,4,0)</f>
        <v>天水</v>
      </c>
      <c r="G1321" s="9">
        <f t="shared" si="110"/>
        <v>269</v>
      </c>
      <c r="H1321" s="9">
        <f>IF(VLOOKUP(G1320,city!$K$4:$M$352,3,0)&gt;H1320,H1320+1,1)</f>
        <v>1</v>
      </c>
      <c r="I1321" s="23" t="s">
        <v>605</v>
      </c>
      <c r="J1321" s="23">
        <f t="shared" si="111"/>
        <v>126901</v>
      </c>
      <c r="K1321" s="23">
        <f t="shared" si="113"/>
        <v>-1</v>
      </c>
    </row>
    <row r="1322" spans="1:11" x14ac:dyDescent="0.15">
      <c r="A1322" s="23">
        <f t="shared" si="109"/>
        <v>126902</v>
      </c>
      <c r="B1322" s="23" t="s">
        <v>9792</v>
      </c>
      <c r="C1322" s="23" t="str">
        <f>"jingdian/"&amp;VLOOKUP(I1322,city!$D$4:$P$352,12,FALSE)&amp;"/"&amp;VLOOKUP(I1322,city!$D$4:$P$352,13,FALSE)&amp;"/tc/"&amp;H1322&amp;".jpg"</f>
        <v>jingdian/gansu/tianshui/tc/2.jpg</v>
      </c>
      <c r="D1322" s="31">
        <v>19</v>
      </c>
      <c r="E1322" s="31" t="str">
        <f t="shared" si="112"/>
        <v>18,20,21,23,29</v>
      </c>
      <c r="F1322" s="2" t="str">
        <f>VLOOKUP(G1322,city!$A$4:$D$352,4,0)</f>
        <v>天水</v>
      </c>
      <c r="G1322" s="9">
        <f t="shared" si="110"/>
        <v>269</v>
      </c>
      <c r="H1322" s="9">
        <f>IF(VLOOKUP(G1321,city!$K$4:$M$352,3,0)&gt;H1321,H1321+1,1)</f>
        <v>2</v>
      </c>
      <c r="I1322" s="23" t="s">
        <v>605</v>
      </c>
      <c r="J1322" s="23">
        <f t="shared" si="111"/>
        <v>126902</v>
      </c>
      <c r="K1322" s="23">
        <f t="shared" si="113"/>
        <v>-1</v>
      </c>
    </row>
    <row r="1323" spans="1:11" x14ac:dyDescent="0.15">
      <c r="A1323" s="23">
        <f t="shared" si="109"/>
        <v>126903</v>
      </c>
      <c r="B1323" s="23" t="s">
        <v>11022</v>
      </c>
      <c r="C1323" s="23" t="str">
        <f>"jingdian/"&amp;VLOOKUP(I1323,city!$D$4:$P$352,12,FALSE)&amp;"/"&amp;VLOOKUP(I1323,city!$D$4:$P$352,13,FALSE)&amp;"/tc/"&amp;H1323&amp;".jpg"</f>
        <v>jingdian/gansu/tianshui/tc/3.jpg</v>
      </c>
      <c r="D1323" s="31">
        <v>17</v>
      </c>
      <c r="E1323" s="31" t="str">
        <f t="shared" si="112"/>
        <v>16,18,19,20,26</v>
      </c>
      <c r="F1323" s="2" t="str">
        <f>VLOOKUP(G1323,city!$A$4:$D$352,4,0)</f>
        <v>天水</v>
      </c>
      <c r="G1323" s="9">
        <f t="shared" si="110"/>
        <v>269</v>
      </c>
      <c r="H1323" s="9">
        <f>IF(VLOOKUP(G1322,city!$K$4:$M$352,3,0)&gt;H1322,H1322+1,1)</f>
        <v>3</v>
      </c>
      <c r="I1323" s="23" t="s">
        <v>605</v>
      </c>
      <c r="J1323" s="23">
        <f t="shared" si="111"/>
        <v>126903</v>
      </c>
      <c r="K1323" s="23">
        <f t="shared" si="113"/>
        <v>-1</v>
      </c>
    </row>
    <row r="1324" spans="1:11" x14ac:dyDescent="0.15">
      <c r="A1324" s="23">
        <f t="shared" si="109"/>
        <v>126904</v>
      </c>
      <c r="B1324" s="23" t="s">
        <v>11023</v>
      </c>
      <c r="C1324" s="23" t="str">
        <f>"jingdian/"&amp;VLOOKUP(I1324,city!$D$4:$P$352,12,FALSE)&amp;"/"&amp;VLOOKUP(I1324,city!$D$4:$P$352,13,FALSE)&amp;"/tc/"&amp;H1324&amp;".jpg"</f>
        <v>jingdian/gansu/tianshui/tc/4.jpg</v>
      </c>
      <c r="D1324" s="31">
        <v>15</v>
      </c>
      <c r="E1324" s="31" t="str">
        <f t="shared" si="112"/>
        <v>14,16,17,18,23</v>
      </c>
      <c r="F1324" s="2" t="str">
        <f>VLOOKUP(G1324,city!$A$4:$D$352,4,0)</f>
        <v>天水</v>
      </c>
      <c r="G1324" s="9">
        <f t="shared" si="110"/>
        <v>269</v>
      </c>
      <c r="H1324" s="9">
        <f>IF(VLOOKUP(G1323,city!$K$4:$M$352,3,0)&gt;H1323,H1323+1,1)</f>
        <v>4</v>
      </c>
      <c r="I1324" s="23" t="s">
        <v>605</v>
      </c>
      <c r="J1324" s="23">
        <f t="shared" si="111"/>
        <v>126904</v>
      </c>
      <c r="K1324" s="23">
        <f t="shared" si="113"/>
        <v>-1</v>
      </c>
    </row>
    <row r="1325" spans="1:11" x14ac:dyDescent="0.15">
      <c r="A1325" s="23">
        <f t="shared" si="109"/>
        <v>126905</v>
      </c>
      <c r="B1325" s="23" t="s">
        <v>11024</v>
      </c>
      <c r="C1325" s="23" t="str">
        <f>"jingdian/"&amp;VLOOKUP(I1325,city!$D$4:$P$352,12,FALSE)&amp;"/"&amp;VLOOKUP(I1325,city!$D$4:$P$352,13,FALSE)&amp;"/tc/"&amp;H1325&amp;".jpg"</f>
        <v>jingdian/gansu/tianshui/tc/5.jpg</v>
      </c>
      <c r="D1325" s="31">
        <v>35</v>
      </c>
      <c r="E1325" s="31" t="str">
        <f t="shared" si="112"/>
        <v>33,37,39,42,53</v>
      </c>
      <c r="F1325" s="2" t="str">
        <f>VLOOKUP(G1325,city!$A$4:$D$352,4,0)</f>
        <v>天水</v>
      </c>
      <c r="G1325" s="9">
        <f t="shared" si="110"/>
        <v>269</v>
      </c>
      <c r="H1325" s="9">
        <f>IF(VLOOKUP(G1324,city!$K$4:$M$352,3,0)&gt;H1324,H1324+1,1)</f>
        <v>5</v>
      </c>
      <c r="I1325" s="23" t="s">
        <v>605</v>
      </c>
      <c r="J1325" s="23">
        <f t="shared" si="111"/>
        <v>126905</v>
      </c>
      <c r="K1325" s="23">
        <f t="shared" si="113"/>
        <v>-1</v>
      </c>
    </row>
    <row r="1326" spans="1:11" x14ac:dyDescent="0.15">
      <c r="A1326" s="23">
        <f t="shared" si="109"/>
        <v>127001</v>
      </c>
      <c r="B1326" s="23" t="s">
        <v>11025</v>
      </c>
      <c r="C1326" s="23" t="str">
        <f>"jingdian/"&amp;VLOOKUP(I1326,city!$D$4:$P$352,12,FALSE)&amp;"/"&amp;VLOOKUP(I1326,city!$D$4:$P$352,13,FALSE)&amp;"/tc/"&amp;H1326&amp;".jpg"</f>
        <v>jingdian/gansu/jiuquan/tc/1.jpg</v>
      </c>
      <c r="D1326" s="31">
        <v>48</v>
      </c>
      <c r="E1326" s="31" t="str">
        <f t="shared" si="112"/>
        <v>46,50,53,58,72</v>
      </c>
      <c r="F1326" s="2" t="str">
        <f>VLOOKUP(G1326,city!$A$4:$D$352,4,0)</f>
        <v>酒泉</v>
      </c>
      <c r="G1326" s="9">
        <f t="shared" si="110"/>
        <v>270</v>
      </c>
      <c r="H1326" s="9">
        <f>IF(VLOOKUP(G1325,city!$K$4:$M$352,3,0)&gt;H1325,H1325+1,1)</f>
        <v>1</v>
      </c>
      <c r="I1326" s="23" t="s">
        <v>607</v>
      </c>
      <c r="J1326" s="23">
        <f t="shared" si="111"/>
        <v>127001</v>
      </c>
      <c r="K1326" s="23">
        <f t="shared" si="113"/>
        <v>-1</v>
      </c>
    </row>
    <row r="1327" spans="1:11" x14ac:dyDescent="0.15">
      <c r="A1327" s="23">
        <f t="shared" si="109"/>
        <v>127002</v>
      </c>
      <c r="B1327" s="23" t="s">
        <v>11026</v>
      </c>
      <c r="C1327" s="23" t="str">
        <f>"jingdian/"&amp;VLOOKUP(I1327,city!$D$4:$P$352,12,FALSE)&amp;"/"&amp;VLOOKUP(I1327,city!$D$4:$P$352,13,FALSE)&amp;"/tc/"&amp;H1327&amp;".jpg"</f>
        <v>jingdian/gansu/jiuquan/tc/2.jpg</v>
      </c>
      <c r="D1327" s="31">
        <v>13</v>
      </c>
      <c r="E1327" s="31" t="str">
        <f t="shared" si="112"/>
        <v>12,14,14,16,20</v>
      </c>
      <c r="F1327" s="2" t="str">
        <f>VLOOKUP(G1327,city!$A$4:$D$352,4,0)</f>
        <v>酒泉</v>
      </c>
      <c r="G1327" s="9">
        <f t="shared" si="110"/>
        <v>270</v>
      </c>
      <c r="H1327" s="9">
        <f>IF(VLOOKUP(G1326,city!$K$4:$M$352,3,0)&gt;H1326,H1326+1,1)</f>
        <v>2</v>
      </c>
      <c r="I1327" s="23" t="s">
        <v>607</v>
      </c>
      <c r="J1327" s="23">
        <f t="shared" si="111"/>
        <v>127002</v>
      </c>
      <c r="K1327" s="23">
        <f t="shared" si="113"/>
        <v>-1</v>
      </c>
    </row>
    <row r="1328" spans="1:11" x14ac:dyDescent="0.15">
      <c r="A1328" s="23">
        <f t="shared" si="109"/>
        <v>127003</v>
      </c>
      <c r="B1328" s="23" t="s">
        <v>9800</v>
      </c>
      <c r="C1328" s="23" t="str">
        <f>"jingdian/"&amp;VLOOKUP(I1328,city!$D$4:$P$352,12,FALSE)&amp;"/"&amp;VLOOKUP(I1328,city!$D$4:$P$352,13,FALSE)&amp;"/tc/"&amp;H1328&amp;".jpg"</f>
        <v>jingdian/gansu/jiuquan/tc/3.jpg</v>
      </c>
      <c r="D1328" s="31">
        <v>99</v>
      </c>
      <c r="E1328" s="31" t="str">
        <f t="shared" si="112"/>
        <v>94,104,109,119,149</v>
      </c>
      <c r="F1328" s="2" t="str">
        <f>VLOOKUP(G1328,city!$A$4:$D$352,4,0)</f>
        <v>酒泉</v>
      </c>
      <c r="G1328" s="9">
        <f t="shared" si="110"/>
        <v>270</v>
      </c>
      <c r="H1328" s="9">
        <f>IF(VLOOKUP(G1327,city!$K$4:$M$352,3,0)&gt;H1327,H1327+1,1)</f>
        <v>3</v>
      </c>
      <c r="I1328" s="23" t="s">
        <v>607</v>
      </c>
      <c r="J1328" s="23">
        <f t="shared" si="111"/>
        <v>127003</v>
      </c>
      <c r="K1328" s="23">
        <f t="shared" si="113"/>
        <v>-1</v>
      </c>
    </row>
    <row r="1329" spans="1:11" x14ac:dyDescent="0.15">
      <c r="A1329" s="23">
        <f t="shared" si="109"/>
        <v>127004</v>
      </c>
      <c r="B1329" s="23" t="s">
        <v>11027</v>
      </c>
      <c r="C1329" s="23" t="str">
        <f>"jingdian/"&amp;VLOOKUP(I1329,city!$D$4:$P$352,12,FALSE)&amp;"/"&amp;VLOOKUP(I1329,city!$D$4:$P$352,13,FALSE)&amp;"/tc/"&amp;H1329&amp;".jpg"</f>
        <v>jingdian/gansu/jiuquan/tc/4.jpg</v>
      </c>
      <c r="D1329" s="31">
        <v>28</v>
      </c>
      <c r="E1329" s="31" t="str">
        <f t="shared" si="112"/>
        <v>27,29,31,34,42</v>
      </c>
      <c r="F1329" s="2" t="str">
        <f>VLOOKUP(G1329,city!$A$4:$D$352,4,0)</f>
        <v>酒泉</v>
      </c>
      <c r="G1329" s="9">
        <f t="shared" si="110"/>
        <v>270</v>
      </c>
      <c r="H1329" s="9">
        <f>IF(VLOOKUP(G1328,city!$K$4:$M$352,3,0)&gt;H1328,H1328+1,1)</f>
        <v>4</v>
      </c>
      <c r="I1329" s="23" t="s">
        <v>607</v>
      </c>
      <c r="J1329" s="23">
        <f t="shared" si="111"/>
        <v>127004</v>
      </c>
      <c r="K1329" s="23">
        <f t="shared" si="113"/>
        <v>-1</v>
      </c>
    </row>
    <row r="1330" spans="1:11" x14ac:dyDescent="0.15">
      <c r="A1330" s="23">
        <f t="shared" si="109"/>
        <v>127005</v>
      </c>
      <c r="B1330" s="23" t="s">
        <v>11028</v>
      </c>
      <c r="C1330" s="23" t="str">
        <f>"jingdian/"&amp;VLOOKUP(I1330,city!$D$4:$P$352,12,FALSE)&amp;"/"&amp;VLOOKUP(I1330,city!$D$4:$P$352,13,FALSE)&amp;"/tc/"&amp;H1330&amp;".jpg"</f>
        <v>jingdian/gansu/jiuquan/tc/5.jpg</v>
      </c>
      <c r="D1330" s="31">
        <v>9</v>
      </c>
      <c r="E1330" s="31" t="str">
        <f t="shared" si="112"/>
        <v>9,9,10,11,14</v>
      </c>
      <c r="F1330" s="2" t="str">
        <f>VLOOKUP(G1330,city!$A$4:$D$352,4,0)</f>
        <v>酒泉</v>
      </c>
      <c r="G1330" s="9">
        <f t="shared" si="110"/>
        <v>270</v>
      </c>
      <c r="H1330" s="9">
        <f>IF(VLOOKUP(G1329,city!$K$4:$M$352,3,0)&gt;H1329,H1329+1,1)</f>
        <v>5</v>
      </c>
      <c r="I1330" s="23" t="s">
        <v>607</v>
      </c>
      <c r="J1330" s="23">
        <f t="shared" si="111"/>
        <v>127005</v>
      </c>
      <c r="K1330" s="23">
        <f t="shared" si="113"/>
        <v>-1</v>
      </c>
    </row>
    <row r="1331" spans="1:11" x14ac:dyDescent="0.15">
      <c r="A1331" s="23">
        <f t="shared" si="109"/>
        <v>127101</v>
      </c>
      <c r="B1331" s="23" t="s">
        <v>11029</v>
      </c>
      <c r="C1331" s="23" t="str">
        <f>"jingdian/"&amp;VLOOKUP(I1331,city!$D$4:$P$352,12,FALSE)&amp;"/"&amp;VLOOKUP(I1331,city!$D$4:$P$352,13,FALSE)&amp;"/tc/"&amp;H1331&amp;".jpg"</f>
        <v>jingdian/gansu/zhangye/tc/1.jpg</v>
      </c>
      <c r="D1331" s="31">
        <v>9</v>
      </c>
      <c r="E1331" s="31" t="str">
        <f t="shared" si="112"/>
        <v>9,9,10,11,14</v>
      </c>
      <c r="F1331" s="2" t="str">
        <f>VLOOKUP(G1331,city!$A$4:$D$352,4,0)</f>
        <v>张掖</v>
      </c>
      <c r="G1331" s="9">
        <f t="shared" si="110"/>
        <v>271</v>
      </c>
      <c r="H1331" s="9">
        <f>IF(VLOOKUP(G1330,city!$K$4:$M$352,3,0)&gt;H1330,H1330+1,1)</f>
        <v>1</v>
      </c>
      <c r="I1331" s="23" t="s">
        <v>609</v>
      </c>
      <c r="J1331" s="23">
        <f t="shared" si="111"/>
        <v>127101</v>
      </c>
      <c r="K1331" s="23">
        <f t="shared" si="113"/>
        <v>-1</v>
      </c>
    </row>
    <row r="1332" spans="1:11" x14ac:dyDescent="0.15">
      <c r="A1332" s="23">
        <f t="shared" si="109"/>
        <v>127102</v>
      </c>
      <c r="B1332" s="23" t="s">
        <v>11030</v>
      </c>
      <c r="C1332" s="23" t="str">
        <f>"jingdian/"&amp;VLOOKUP(I1332,city!$D$4:$P$352,12,FALSE)&amp;"/"&amp;VLOOKUP(I1332,city!$D$4:$P$352,13,FALSE)&amp;"/tc/"&amp;H1332&amp;".jpg"</f>
        <v>jingdian/gansu/zhangye/tc/2.jpg</v>
      </c>
      <c r="D1332" s="31">
        <v>20</v>
      </c>
      <c r="E1332" s="31" t="str">
        <f t="shared" si="112"/>
        <v>19,21,22,24,30</v>
      </c>
      <c r="F1332" s="2" t="str">
        <f>VLOOKUP(G1332,city!$A$4:$D$352,4,0)</f>
        <v>张掖</v>
      </c>
      <c r="G1332" s="9">
        <f t="shared" si="110"/>
        <v>271</v>
      </c>
      <c r="H1332" s="9">
        <f>IF(VLOOKUP(G1331,city!$K$4:$M$352,3,0)&gt;H1331,H1331+1,1)</f>
        <v>2</v>
      </c>
      <c r="I1332" s="23" t="s">
        <v>609</v>
      </c>
      <c r="J1332" s="23">
        <f t="shared" si="111"/>
        <v>127102</v>
      </c>
      <c r="K1332" s="23">
        <f t="shared" si="113"/>
        <v>-1</v>
      </c>
    </row>
    <row r="1333" spans="1:11" x14ac:dyDescent="0.15">
      <c r="A1333" s="23">
        <f t="shared" si="109"/>
        <v>127103</v>
      </c>
      <c r="B1333" s="23" t="s">
        <v>11031</v>
      </c>
      <c r="C1333" s="23" t="str">
        <f>"jingdian/"&amp;VLOOKUP(I1333,city!$D$4:$P$352,12,FALSE)&amp;"/"&amp;VLOOKUP(I1333,city!$D$4:$P$352,13,FALSE)&amp;"/tc/"&amp;H1333&amp;".jpg"</f>
        <v>jingdian/gansu/zhangye/tc/3.jpg</v>
      </c>
      <c r="D1333" s="31">
        <v>98</v>
      </c>
      <c r="E1333" s="31" t="str">
        <f t="shared" si="112"/>
        <v>93,103,108,118,147</v>
      </c>
      <c r="F1333" s="2" t="str">
        <f>VLOOKUP(G1333,city!$A$4:$D$352,4,0)</f>
        <v>张掖</v>
      </c>
      <c r="G1333" s="9">
        <f t="shared" si="110"/>
        <v>271</v>
      </c>
      <c r="H1333" s="9">
        <f>IF(VLOOKUP(G1332,city!$K$4:$M$352,3,0)&gt;H1332,H1332+1,1)</f>
        <v>3</v>
      </c>
      <c r="I1333" s="23" t="s">
        <v>609</v>
      </c>
      <c r="J1333" s="23">
        <f t="shared" si="111"/>
        <v>127103</v>
      </c>
      <c r="K1333" s="23">
        <f t="shared" si="113"/>
        <v>-1</v>
      </c>
    </row>
    <row r="1334" spans="1:11" x14ac:dyDescent="0.15">
      <c r="A1334" s="23">
        <f t="shared" si="109"/>
        <v>127104</v>
      </c>
      <c r="B1334" s="23" t="s">
        <v>9810</v>
      </c>
      <c r="C1334" s="23" t="str">
        <f>"jingdian/"&amp;VLOOKUP(I1334,city!$D$4:$P$352,12,FALSE)&amp;"/"&amp;VLOOKUP(I1334,city!$D$4:$P$352,13,FALSE)&amp;"/tc/"&amp;H1334&amp;".jpg"</f>
        <v>jingdian/gansu/zhangye/tc/4.jpg</v>
      </c>
      <c r="D1334" s="31">
        <v>16</v>
      </c>
      <c r="E1334" s="31" t="str">
        <f t="shared" si="112"/>
        <v>15,17,18,19,24</v>
      </c>
      <c r="F1334" s="2" t="str">
        <f>VLOOKUP(G1334,city!$A$4:$D$352,4,0)</f>
        <v>张掖</v>
      </c>
      <c r="G1334" s="9">
        <f t="shared" si="110"/>
        <v>271</v>
      </c>
      <c r="H1334" s="9">
        <f>IF(VLOOKUP(G1333,city!$K$4:$M$352,3,0)&gt;H1333,H1333+1,1)</f>
        <v>4</v>
      </c>
      <c r="I1334" s="23" t="s">
        <v>609</v>
      </c>
      <c r="J1334" s="23">
        <f t="shared" si="111"/>
        <v>127104</v>
      </c>
      <c r="K1334" s="23">
        <f t="shared" si="113"/>
        <v>-1</v>
      </c>
    </row>
    <row r="1335" spans="1:11" x14ac:dyDescent="0.15">
      <c r="A1335" s="23">
        <f t="shared" si="109"/>
        <v>127105</v>
      </c>
      <c r="B1335" s="23" t="s">
        <v>11032</v>
      </c>
      <c r="C1335" s="23" t="str">
        <f>"jingdian/"&amp;VLOOKUP(I1335,city!$D$4:$P$352,12,FALSE)&amp;"/"&amp;VLOOKUP(I1335,city!$D$4:$P$352,13,FALSE)&amp;"/tc/"&amp;H1335&amp;".jpg"</f>
        <v>jingdian/gansu/zhangye/tc/5.jpg</v>
      </c>
      <c r="D1335" s="31">
        <v>30</v>
      </c>
      <c r="E1335" s="31" t="str">
        <f t="shared" si="112"/>
        <v>29,32,33,36,45</v>
      </c>
      <c r="F1335" s="2" t="str">
        <f>VLOOKUP(G1335,city!$A$4:$D$352,4,0)</f>
        <v>张掖</v>
      </c>
      <c r="G1335" s="9">
        <f t="shared" si="110"/>
        <v>271</v>
      </c>
      <c r="H1335" s="9">
        <f>IF(VLOOKUP(G1334,city!$K$4:$M$352,3,0)&gt;H1334,H1334+1,1)</f>
        <v>5</v>
      </c>
      <c r="I1335" s="23" t="s">
        <v>609</v>
      </c>
      <c r="J1335" s="23">
        <f t="shared" si="111"/>
        <v>127105</v>
      </c>
      <c r="K1335" s="23">
        <f t="shared" si="113"/>
        <v>-1</v>
      </c>
    </row>
    <row r="1336" spans="1:11" x14ac:dyDescent="0.15">
      <c r="A1336" s="23">
        <f t="shared" si="109"/>
        <v>127201</v>
      </c>
      <c r="B1336" s="23" t="s">
        <v>11033</v>
      </c>
      <c r="C1336" s="23" t="str">
        <f>"jingdian/"&amp;VLOOKUP(I1336,city!$D$4:$P$352,12,FALSE)&amp;"/"&amp;VLOOKUP(I1336,city!$D$4:$P$352,13,FALSE)&amp;"/tc/"&amp;H1336&amp;".jpg"</f>
        <v>jingdian/gansu/wuwei/tc/1.jpg</v>
      </c>
      <c r="D1336" s="31">
        <v>15</v>
      </c>
      <c r="E1336" s="31" t="str">
        <f t="shared" si="112"/>
        <v>14,16,17,18,23</v>
      </c>
      <c r="F1336" s="2" t="str">
        <f>VLOOKUP(G1336,city!$A$4:$D$352,4,0)</f>
        <v>武威</v>
      </c>
      <c r="G1336" s="9">
        <f t="shared" si="110"/>
        <v>272</v>
      </c>
      <c r="H1336" s="9">
        <f>IF(VLOOKUP(G1335,city!$K$4:$M$352,3,0)&gt;H1335,H1335+1,1)</f>
        <v>1</v>
      </c>
      <c r="I1336" s="23" t="s">
        <v>611</v>
      </c>
      <c r="J1336" s="23">
        <f t="shared" si="111"/>
        <v>127201</v>
      </c>
      <c r="K1336" s="23">
        <f t="shared" si="113"/>
        <v>-1</v>
      </c>
    </row>
    <row r="1337" spans="1:11" x14ac:dyDescent="0.15">
      <c r="A1337" s="23">
        <f t="shared" si="109"/>
        <v>127202</v>
      </c>
      <c r="B1337" s="23" t="s">
        <v>11034</v>
      </c>
      <c r="C1337" s="23" t="str">
        <f>"jingdian/"&amp;VLOOKUP(I1337,city!$D$4:$P$352,12,FALSE)&amp;"/"&amp;VLOOKUP(I1337,city!$D$4:$P$352,13,FALSE)&amp;"/tc/"&amp;H1337&amp;".jpg"</f>
        <v>jingdian/gansu/wuwei/tc/2.jpg</v>
      </c>
      <c r="D1337" s="31">
        <v>138</v>
      </c>
      <c r="E1337" s="31" t="str">
        <f t="shared" si="112"/>
        <v>131,145,152,166,207</v>
      </c>
      <c r="F1337" s="2" t="str">
        <f>VLOOKUP(G1337,city!$A$4:$D$352,4,0)</f>
        <v>武威</v>
      </c>
      <c r="G1337" s="9">
        <f t="shared" si="110"/>
        <v>272</v>
      </c>
      <c r="H1337" s="9">
        <f>IF(VLOOKUP(G1336,city!$K$4:$M$352,3,0)&gt;H1336,H1336+1,1)</f>
        <v>2</v>
      </c>
      <c r="I1337" s="23" t="s">
        <v>611</v>
      </c>
      <c r="J1337" s="23">
        <f t="shared" si="111"/>
        <v>127202</v>
      </c>
      <c r="K1337" s="23">
        <f t="shared" si="113"/>
        <v>10</v>
      </c>
    </row>
    <row r="1338" spans="1:11" x14ac:dyDescent="0.15">
      <c r="A1338" s="23">
        <f t="shared" ref="A1338:A1401" si="114">H1338+G1338*100+100000</f>
        <v>127203</v>
      </c>
      <c r="B1338" s="23" t="s">
        <v>11035</v>
      </c>
      <c r="C1338" s="23" t="str">
        <f>"jingdian/"&amp;VLOOKUP(I1338,city!$D$4:$P$352,12,FALSE)&amp;"/"&amp;VLOOKUP(I1338,city!$D$4:$P$352,13,FALSE)&amp;"/tc/"&amp;H1338&amp;".jpg"</f>
        <v>jingdian/gansu/wuwei/tc/3.jpg</v>
      </c>
      <c r="D1338" s="31">
        <v>65</v>
      </c>
      <c r="E1338" s="31" t="str">
        <f t="shared" si="112"/>
        <v>62,68,72,78,98</v>
      </c>
      <c r="F1338" s="2" t="str">
        <f>VLOOKUP(G1338,city!$A$4:$D$352,4,0)</f>
        <v>武威</v>
      </c>
      <c r="G1338" s="9">
        <f t="shared" ref="G1338:G1401" si="115">IF(H1338&gt;H1337,G1337,G1337+1)</f>
        <v>272</v>
      </c>
      <c r="H1338" s="9">
        <f>IF(VLOOKUP(G1337,city!$K$4:$M$352,3,0)&gt;H1337,H1337+1,1)</f>
        <v>3</v>
      </c>
      <c r="I1338" s="23" t="s">
        <v>611</v>
      </c>
      <c r="J1338" s="23">
        <f t="shared" ref="J1338:J1401" si="116">A1338</f>
        <v>127203</v>
      </c>
      <c r="K1338" s="23">
        <f t="shared" si="113"/>
        <v>-1</v>
      </c>
    </row>
    <row r="1339" spans="1:11" x14ac:dyDescent="0.15">
      <c r="A1339" s="23">
        <f t="shared" si="114"/>
        <v>127204</v>
      </c>
      <c r="B1339" s="23" t="s">
        <v>11036</v>
      </c>
      <c r="C1339" s="23" t="str">
        <f>"jingdian/"&amp;VLOOKUP(I1339,city!$D$4:$P$352,12,FALSE)&amp;"/"&amp;VLOOKUP(I1339,city!$D$4:$P$352,13,FALSE)&amp;"/tc/"&amp;H1339&amp;".jpg"</f>
        <v>jingdian/gansu/wuwei/tc/4.jpg</v>
      </c>
      <c r="D1339" s="31">
        <v>21</v>
      </c>
      <c r="E1339" s="31" t="str">
        <f t="shared" si="112"/>
        <v>20,22,23,25,32</v>
      </c>
      <c r="F1339" s="2" t="str">
        <f>VLOOKUP(G1339,city!$A$4:$D$352,4,0)</f>
        <v>武威</v>
      </c>
      <c r="G1339" s="9">
        <f t="shared" si="115"/>
        <v>272</v>
      </c>
      <c r="H1339" s="9">
        <f>IF(VLOOKUP(G1338,city!$K$4:$M$352,3,0)&gt;H1338,H1338+1,1)</f>
        <v>4</v>
      </c>
      <c r="I1339" s="23" t="s">
        <v>611</v>
      </c>
      <c r="J1339" s="23">
        <f t="shared" si="116"/>
        <v>127204</v>
      </c>
      <c r="K1339" s="23">
        <f t="shared" si="113"/>
        <v>-1</v>
      </c>
    </row>
    <row r="1340" spans="1:11" x14ac:dyDescent="0.15">
      <c r="A1340" s="23">
        <f t="shared" si="114"/>
        <v>127205</v>
      </c>
      <c r="B1340" s="23" t="s">
        <v>11037</v>
      </c>
      <c r="C1340" s="23" t="str">
        <f>"jingdian/"&amp;VLOOKUP(I1340,city!$D$4:$P$352,12,FALSE)&amp;"/"&amp;VLOOKUP(I1340,city!$D$4:$P$352,13,FALSE)&amp;"/tc/"&amp;H1340&amp;".jpg"</f>
        <v>jingdian/gansu/wuwei/tc/5.jpg</v>
      </c>
      <c r="D1340" s="31">
        <v>4</v>
      </c>
      <c r="E1340" s="31" t="str">
        <f t="shared" si="112"/>
        <v>4,4,4,5,6</v>
      </c>
      <c r="F1340" s="2" t="str">
        <f>VLOOKUP(G1340,city!$A$4:$D$352,4,0)</f>
        <v>武威</v>
      </c>
      <c r="G1340" s="9">
        <f t="shared" si="115"/>
        <v>272</v>
      </c>
      <c r="H1340" s="9">
        <f>IF(VLOOKUP(G1339,city!$K$4:$M$352,3,0)&gt;H1339,H1339+1,1)</f>
        <v>5</v>
      </c>
      <c r="I1340" s="23" t="s">
        <v>611</v>
      </c>
      <c r="J1340" s="23">
        <f t="shared" si="116"/>
        <v>127205</v>
      </c>
      <c r="K1340" s="23">
        <f t="shared" si="113"/>
        <v>-1</v>
      </c>
    </row>
    <row r="1341" spans="1:11" x14ac:dyDescent="0.15">
      <c r="A1341" s="23">
        <f t="shared" si="114"/>
        <v>127301</v>
      </c>
      <c r="B1341" s="23" t="s">
        <v>9834</v>
      </c>
      <c r="C1341" s="23" t="str">
        <f>"jingdian/"&amp;VLOOKUP(I1341,city!$D$4:$P$352,12,FALSE)&amp;"/"&amp;VLOOKUP(I1341,city!$D$4:$P$352,13,FALSE)&amp;"/tc/"&amp;H1341&amp;".jpg"</f>
        <v>jingdian/gansu/dingxi/tc/1.jpg</v>
      </c>
      <c r="D1341" s="31">
        <v>11</v>
      </c>
      <c r="E1341" s="31" t="str">
        <f t="shared" si="112"/>
        <v>10,12,12,13,17</v>
      </c>
      <c r="F1341" s="2" t="str">
        <f>VLOOKUP(G1341,city!$A$4:$D$352,4,0)</f>
        <v>定西</v>
      </c>
      <c r="G1341" s="9">
        <f t="shared" si="115"/>
        <v>273</v>
      </c>
      <c r="H1341" s="9">
        <f>IF(VLOOKUP(G1340,city!$K$4:$M$352,3,0)&gt;H1340,H1340+1,1)</f>
        <v>1</v>
      </c>
      <c r="I1341" s="23" t="s">
        <v>613</v>
      </c>
      <c r="J1341" s="23">
        <f t="shared" si="116"/>
        <v>127301</v>
      </c>
      <c r="K1341" s="23">
        <f t="shared" si="113"/>
        <v>-1</v>
      </c>
    </row>
    <row r="1342" spans="1:11" x14ac:dyDescent="0.15">
      <c r="A1342" s="23">
        <f t="shared" si="114"/>
        <v>127302</v>
      </c>
      <c r="B1342" s="23" t="s">
        <v>11038</v>
      </c>
      <c r="C1342" s="23" t="str">
        <f>"jingdian/"&amp;VLOOKUP(I1342,city!$D$4:$P$352,12,FALSE)&amp;"/"&amp;VLOOKUP(I1342,city!$D$4:$P$352,13,FALSE)&amp;"/tc/"&amp;H1342&amp;".jpg"</f>
        <v>jingdian/gansu/dingxi/tc/2.jpg</v>
      </c>
      <c r="D1342" s="31">
        <v>20</v>
      </c>
      <c r="E1342" s="31" t="str">
        <f t="shared" si="112"/>
        <v>19,21,22,24,30</v>
      </c>
      <c r="F1342" s="2" t="str">
        <f>VLOOKUP(G1342,city!$A$4:$D$352,4,0)</f>
        <v>定西</v>
      </c>
      <c r="G1342" s="9">
        <f t="shared" si="115"/>
        <v>273</v>
      </c>
      <c r="H1342" s="9">
        <f>IF(VLOOKUP(G1341,city!$K$4:$M$352,3,0)&gt;H1341,H1341+1,1)</f>
        <v>2</v>
      </c>
      <c r="I1342" s="23" t="s">
        <v>613</v>
      </c>
      <c r="J1342" s="23">
        <f t="shared" si="116"/>
        <v>127302</v>
      </c>
      <c r="K1342" s="23">
        <f t="shared" si="113"/>
        <v>-1</v>
      </c>
    </row>
    <row r="1343" spans="1:11" x14ac:dyDescent="0.15">
      <c r="A1343" s="23">
        <f t="shared" si="114"/>
        <v>127303</v>
      </c>
      <c r="B1343" s="23" t="s">
        <v>11039</v>
      </c>
      <c r="C1343" s="23" t="str">
        <f>"jingdian/"&amp;VLOOKUP(I1343,city!$D$4:$P$352,12,FALSE)&amp;"/"&amp;VLOOKUP(I1343,city!$D$4:$P$352,13,FALSE)&amp;"/tc/"&amp;H1343&amp;".jpg"</f>
        <v>jingdian/gansu/dingxi/tc/3.jpg</v>
      </c>
      <c r="D1343" s="31">
        <v>145</v>
      </c>
      <c r="E1343" s="31" t="str">
        <f t="shared" si="112"/>
        <v>138,152,160,174,218</v>
      </c>
      <c r="F1343" s="2" t="str">
        <f>VLOOKUP(G1343,city!$A$4:$D$352,4,0)</f>
        <v>定西</v>
      </c>
      <c r="G1343" s="9">
        <f t="shared" si="115"/>
        <v>273</v>
      </c>
      <c r="H1343" s="9">
        <f>IF(VLOOKUP(G1342,city!$K$4:$M$352,3,0)&gt;H1342,H1342+1,1)</f>
        <v>3</v>
      </c>
      <c r="I1343" s="23" t="s">
        <v>613</v>
      </c>
      <c r="J1343" s="23">
        <f t="shared" si="116"/>
        <v>127303</v>
      </c>
      <c r="K1343" s="23">
        <f t="shared" si="113"/>
        <v>10</v>
      </c>
    </row>
    <row r="1344" spans="1:11" x14ac:dyDescent="0.15">
      <c r="A1344" s="23">
        <f t="shared" si="114"/>
        <v>127304</v>
      </c>
      <c r="B1344" s="23" t="s">
        <v>11040</v>
      </c>
      <c r="C1344" s="23" t="str">
        <f>"jingdian/"&amp;VLOOKUP(I1344,city!$D$4:$P$352,12,FALSE)&amp;"/"&amp;VLOOKUP(I1344,city!$D$4:$P$352,13,FALSE)&amp;"/tc/"&amp;H1344&amp;".jpg"</f>
        <v>jingdian/gansu/dingxi/tc/4.jpg</v>
      </c>
      <c r="D1344" s="31">
        <v>1</v>
      </c>
      <c r="E1344" s="31" t="str">
        <f t="shared" si="112"/>
        <v>1,1,1,1,2</v>
      </c>
      <c r="F1344" s="2" t="str">
        <f>VLOOKUP(G1344,city!$A$4:$D$352,4,0)</f>
        <v>定西</v>
      </c>
      <c r="G1344" s="9">
        <f t="shared" si="115"/>
        <v>273</v>
      </c>
      <c r="H1344" s="9">
        <f>IF(VLOOKUP(G1343,city!$K$4:$M$352,3,0)&gt;H1343,H1343+1,1)</f>
        <v>4</v>
      </c>
      <c r="I1344" s="23" t="s">
        <v>613</v>
      </c>
      <c r="J1344" s="23">
        <f t="shared" si="116"/>
        <v>127304</v>
      </c>
      <c r="K1344" s="23">
        <f t="shared" si="113"/>
        <v>-1</v>
      </c>
    </row>
    <row r="1345" spans="1:11" x14ac:dyDescent="0.15">
      <c r="A1345" s="23">
        <f t="shared" si="114"/>
        <v>127305</v>
      </c>
      <c r="B1345" s="23" t="s">
        <v>11041</v>
      </c>
      <c r="C1345" s="23" t="str">
        <f>"jingdian/"&amp;VLOOKUP(I1345,city!$D$4:$P$352,12,FALSE)&amp;"/"&amp;VLOOKUP(I1345,city!$D$4:$P$352,13,FALSE)&amp;"/tc/"&amp;H1345&amp;".jpg"</f>
        <v>jingdian/gansu/dingxi/tc/5.jpg</v>
      </c>
      <c r="D1345" s="31">
        <v>38</v>
      </c>
      <c r="E1345" s="31" t="str">
        <f t="shared" si="112"/>
        <v>36,40,42,46,57</v>
      </c>
      <c r="F1345" s="2" t="str">
        <f>VLOOKUP(G1345,city!$A$4:$D$352,4,0)</f>
        <v>定西</v>
      </c>
      <c r="G1345" s="9">
        <f t="shared" si="115"/>
        <v>273</v>
      </c>
      <c r="H1345" s="9">
        <f>IF(VLOOKUP(G1344,city!$K$4:$M$352,3,0)&gt;H1344,H1344+1,1)</f>
        <v>5</v>
      </c>
      <c r="I1345" s="23" t="s">
        <v>613</v>
      </c>
      <c r="J1345" s="23">
        <f t="shared" si="116"/>
        <v>127305</v>
      </c>
      <c r="K1345" s="23">
        <f t="shared" si="113"/>
        <v>-1</v>
      </c>
    </row>
    <row r="1346" spans="1:11" x14ac:dyDescent="0.15">
      <c r="A1346" s="23">
        <f t="shared" si="114"/>
        <v>127401</v>
      </c>
      <c r="B1346" s="23" t="s">
        <v>11042</v>
      </c>
      <c r="C1346" s="23" t="str">
        <f>"jingdian/"&amp;VLOOKUP(I1346,city!$D$4:$P$352,12,FALSE)&amp;"/"&amp;VLOOKUP(I1346,city!$D$4:$P$352,13,FALSE)&amp;"/tc/"&amp;H1346&amp;".jpg"</f>
        <v>jingdian/gansu/longnan/tc/1.jpg</v>
      </c>
      <c r="D1346" s="31">
        <v>2</v>
      </c>
      <c r="E1346" s="31" t="str">
        <f t="shared" si="112"/>
        <v>2,2,2,2,3</v>
      </c>
      <c r="F1346" s="2" t="str">
        <f>VLOOKUP(G1346,city!$A$4:$D$352,4,0)</f>
        <v>陇南</v>
      </c>
      <c r="G1346" s="9">
        <f t="shared" si="115"/>
        <v>274</v>
      </c>
      <c r="H1346" s="9">
        <f>IF(VLOOKUP(G1345,city!$K$4:$M$352,3,0)&gt;H1345,H1345+1,1)</f>
        <v>1</v>
      </c>
      <c r="I1346" s="23" t="s">
        <v>615</v>
      </c>
      <c r="J1346" s="23">
        <f t="shared" si="116"/>
        <v>127401</v>
      </c>
      <c r="K1346" s="23">
        <f t="shared" si="113"/>
        <v>-1</v>
      </c>
    </row>
    <row r="1347" spans="1:11" x14ac:dyDescent="0.15">
      <c r="A1347" s="23">
        <f t="shared" si="114"/>
        <v>127402</v>
      </c>
      <c r="B1347" s="23" t="s">
        <v>9828</v>
      </c>
      <c r="C1347" s="23" t="str">
        <f>"jingdian/"&amp;VLOOKUP(I1347,city!$D$4:$P$352,12,FALSE)&amp;"/"&amp;VLOOKUP(I1347,city!$D$4:$P$352,13,FALSE)&amp;"/tc/"&amp;H1347&amp;".jpg"</f>
        <v>jingdian/gansu/longnan/tc/2.jpg</v>
      </c>
      <c r="D1347" s="31">
        <v>24</v>
      </c>
      <c r="E1347" s="31" t="str">
        <f t="shared" si="112"/>
        <v>23,25,26,29,36</v>
      </c>
      <c r="F1347" s="2" t="str">
        <f>VLOOKUP(G1347,city!$A$4:$D$352,4,0)</f>
        <v>陇南</v>
      </c>
      <c r="G1347" s="9">
        <f t="shared" si="115"/>
        <v>274</v>
      </c>
      <c r="H1347" s="9">
        <f>IF(VLOOKUP(G1346,city!$K$4:$M$352,3,0)&gt;H1346,H1346+1,1)</f>
        <v>2</v>
      </c>
      <c r="I1347" s="23" t="s">
        <v>615</v>
      </c>
      <c r="J1347" s="23">
        <f t="shared" si="116"/>
        <v>127402</v>
      </c>
      <c r="K1347" s="23">
        <f t="shared" si="113"/>
        <v>-1</v>
      </c>
    </row>
    <row r="1348" spans="1:11" x14ac:dyDescent="0.15">
      <c r="A1348" s="23">
        <f t="shared" si="114"/>
        <v>127403</v>
      </c>
      <c r="B1348" s="23" t="s">
        <v>11043</v>
      </c>
      <c r="C1348" s="23" t="str">
        <f>"jingdian/"&amp;VLOOKUP(I1348,city!$D$4:$P$352,12,FALSE)&amp;"/"&amp;VLOOKUP(I1348,city!$D$4:$P$352,13,FALSE)&amp;"/tc/"&amp;H1348&amp;".jpg"</f>
        <v>jingdian/gansu/longnan/tc/3.jpg</v>
      </c>
      <c r="D1348" s="31">
        <v>28</v>
      </c>
      <c r="E1348" s="31" t="str">
        <f t="shared" si="112"/>
        <v>27,29,31,34,42</v>
      </c>
      <c r="F1348" s="2" t="str">
        <f>VLOOKUP(G1348,city!$A$4:$D$352,4,0)</f>
        <v>陇南</v>
      </c>
      <c r="G1348" s="9">
        <f t="shared" si="115"/>
        <v>274</v>
      </c>
      <c r="H1348" s="9">
        <f>IF(VLOOKUP(G1347,city!$K$4:$M$352,3,0)&gt;H1347,H1347+1,1)</f>
        <v>3</v>
      </c>
      <c r="I1348" s="23" t="s">
        <v>615</v>
      </c>
      <c r="J1348" s="23">
        <f t="shared" si="116"/>
        <v>127403</v>
      </c>
      <c r="K1348" s="23">
        <f t="shared" si="113"/>
        <v>-1</v>
      </c>
    </row>
    <row r="1349" spans="1:11" x14ac:dyDescent="0.15">
      <c r="A1349" s="23">
        <f t="shared" si="114"/>
        <v>127404</v>
      </c>
      <c r="B1349" s="23" t="s">
        <v>11044</v>
      </c>
      <c r="C1349" s="23" t="str">
        <f>"jingdian/"&amp;VLOOKUP(I1349,city!$D$4:$P$352,12,FALSE)&amp;"/"&amp;VLOOKUP(I1349,city!$D$4:$P$352,13,FALSE)&amp;"/tc/"&amp;H1349&amp;".jpg"</f>
        <v>jingdian/gansu/longnan/tc/4.jpg</v>
      </c>
      <c r="D1349" s="31">
        <v>188</v>
      </c>
      <c r="E1349" s="31" t="str">
        <f t="shared" ref="E1349:E1412" si="117">ROUND(D1349*0.95,0)&amp;","&amp;ROUND(D1349*1.05,0)&amp;","&amp;ROUND(D1349*1.1,0)&amp;","&amp;ROUND(D1349*IF(D1349&gt;1000,1.15,1.2),0)&amp;","&amp;ROUND(D1349*IF(D1349&gt;1000,1.3,1.5),0)</f>
        <v>179,197,207,226,282</v>
      </c>
      <c r="F1349" s="2" t="str">
        <f>VLOOKUP(G1349,city!$A$4:$D$352,4,0)</f>
        <v>陇南</v>
      </c>
      <c r="G1349" s="9">
        <f t="shared" si="115"/>
        <v>274</v>
      </c>
      <c r="H1349" s="9">
        <f>IF(VLOOKUP(G1348,city!$K$4:$M$352,3,0)&gt;H1348,H1348+1,1)</f>
        <v>4</v>
      </c>
      <c r="I1349" s="23" t="s">
        <v>615</v>
      </c>
      <c r="J1349" s="23">
        <f t="shared" si="116"/>
        <v>127404</v>
      </c>
      <c r="K1349" s="23">
        <f t="shared" ref="K1349:K1412" si="118">IF(D1349&gt;1500,1,IF(D1349&gt;800,2,IF(D1349&gt;500,3,IF(D1349&gt;300,5,IF(D1349&gt;100,10,-1)))))</f>
        <v>10</v>
      </c>
    </row>
    <row r="1350" spans="1:11" x14ac:dyDescent="0.15">
      <c r="A1350" s="23">
        <f t="shared" si="114"/>
        <v>127405</v>
      </c>
      <c r="B1350" s="23" t="s">
        <v>11045</v>
      </c>
      <c r="C1350" s="23" t="str">
        <f>"jingdian/"&amp;VLOOKUP(I1350,city!$D$4:$P$352,12,FALSE)&amp;"/"&amp;VLOOKUP(I1350,city!$D$4:$P$352,13,FALSE)&amp;"/tc/"&amp;H1350&amp;".jpg"</f>
        <v>jingdian/gansu/longnan/tc/5.jpg</v>
      </c>
      <c r="D1350" s="31">
        <v>1</v>
      </c>
      <c r="E1350" s="31" t="str">
        <f t="shared" si="117"/>
        <v>1,1,1,1,2</v>
      </c>
      <c r="F1350" s="2" t="str">
        <f>VLOOKUP(G1350,city!$A$4:$D$352,4,0)</f>
        <v>陇南</v>
      </c>
      <c r="G1350" s="9">
        <f t="shared" si="115"/>
        <v>274</v>
      </c>
      <c r="H1350" s="9">
        <f>IF(VLOOKUP(G1349,city!$K$4:$M$352,3,0)&gt;H1349,H1349+1,1)</f>
        <v>5</v>
      </c>
      <c r="I1350" s="23" t="s">
        <v>615</v>
      </c>
      <c r="J1350" s="23">
        <f t="shared" si="116"/>
        <v>127405</v>
      </c>
      <c r="K1350" s="23">
        <f t="shared" si="118"/>
        <v>-1</v>
      </c>
    </row>
    <row r="1351" spans="1:11" x14ac:dyDescent="0.15">
      <c r="A1351" s="23">
        <f t="shared" si="114"/>
        <v>127501</v>
      </c>
      <c r="B1351" s="23" t="s">
        <v>11046</v>
      </c>
      <c r="C1351" s="23" t="str">
        <f>"jingdian/"&amp;VLOOKUP(I1351,city!$D$4:$P$352,12,FALSE)&amp;"/"&amp;VLOOKUP(I1351,city!$D$4:$P$352,13,FALSE)&amp;"/tc/"&amp;H1351&amp;".jpg"</f>
        <v>jingdian/gansu/pingliang/tc/1.jpg</v>
      </c>
      <c r="D1351" s="31">
        <v>2</v>
      </c>
      <c r="E1351" s="31" t="str">
        <f t="shared" si="117"/>
        <v>2,2,2,2,3</v>
      </c>
      <c r="F1351" s="2" t="str">
        <f>VLOOKUP(G1351,city!$A$4:$D$352,4,0)</f>
        <v>平凉</v>
      </c>
      <c r="G1351" s="9">
        <f t="shared" si="115"/>
        <v>275</v>
      </c>
      <c r="H1351" s="9">
        <f>IF(VLOOKUP(G1350,city!$K$4:$M$352,3,0)&gt;H1350,H1350+1,1)</f>
        <v>1</v>
      </c>
      <c r="I1351" s="23" t="s">
        <v>617</v>
      </c>
      <c r="J1351" s="23">
        <f t="shared" si="116"/>
        <v>127501</v>
      </c>
      <c r="K1351" s="23">
        <f t="shared" si="118"/>
        <v>-1</v>
      </c>
    </row>
    <row r="1352" spans="1:11" x14ac:dyDescent="0.15">
      <c r="A1352" s="23">
        <f t="shared" si="114"/>
        <v>127502</v>
      </c>
      <c r="B1352" s="23" t="s">
        <v>11047</v>
      </c>
      <c r="C1352" s="23" t="str">
        <f>"jingdian/"&amp;VLOOKUP(I1352,city!$D$4:$P$352,12,FALSE)&amp;"/"&amp;VLOOKUP(I1352,city!$D$4:$P$352,13,FALSE)&amp;"/tc/"&amp;H1352&amp;".jpg"</f>
        <v>jingdian/gansu/pingliang/tc/2.jpg</v>
      </c>
      <c r="D1352" s="31">
        <v>5</v>
      </c>
      <c r="E1352" s="31" t="str">
        <f t="shared" si="117"/>
        <v>5,5,6,6,8</v>
      </c>
      <c r="F1352" s="2" t="str">
        <f>VLOOKUP(G1352,city!$A$4:$D$352,4,0)</f>
        <v>平凉</v>
      </c>
      <c r="G1352" s="9">
        <f t="shared" si="115"/>
        <v>275</v>
      </c>
      <c r="H1352" s="9">
        <f>IF(VLOOKUP(G1351,city!$K$4:$M$352,3,0)&gt;H1351,H1351+1,1)</f>
        <v>2</v>
      </c>
      <c r="I1352" s="23" t="s">
        <v>617</v>
      </c>
      <c r="J1352" s="23">
        <f t="shared" si="116"/>
        <v>127502</v>
      </c>
      <c r="K1352" s="23">
        <f t="shared" si="118"/>
        <v>-1</v>
      </c>
    </row>
    <row r="1353" spans="1:11" x14ac:dyDescent="0.15">
      <c r="A1353" s="23">
        <f t="shared" si="114"/>
        <v>127503</v>
      </c>
      <c r="B1353" s="23" t="s">
        <v>11048</v>
      </c>
      <c r="C1353" s="23" t="str">
        <f>"jingdian/"&amp;VLOOKUP(I1353,city!$D$4:$P$352,12,FALSE)&amp;"/"&amp;VLOOKUP(I1353,city!$D$4:$P$352,13,FALSE)&amp;"/tc/"&amp;H1353&amp;".jpg"</f>
        <v>jingdian/gansu/pingliang/tc/3.jpg</v>
      </c>
      <c r="D1353" s="31">
        <v>5</v>
      </c>
      <c r="E1353" s="31" t="str">
        <f t="shared" si="117"/>
        <v>5,5,6,6,8</v>
      </c>
      <c r="F1353" s="2" t="str">
        <f>VLOOKUP(G1353,city!$A$4:$D$352,4,0)</f>
        <v>平凉</v>
      </c>
      <c r="G1353" s="9">
        <f t="shared" si="115"/>
        <v>275</v>
      </c>
      <c r="H1353" s="9">
        <f>IF(VLOOKUP(G1352,city!$K$4:$M$352,3,0)&gt;H1352,H1352+1,1)</f>
        <v>3</v>
      </c>
      <c r="I1353" s="23" t="s">
        <v>617</v>
      </c>
      <c r="J1353" s="23">
        <f t="shared" si="116"/>
        <v>127503</v>
      </c>
      <c r="K1353" s="23">
        <f t="shared" si="118"/>
        <v>-1</v>
      </c>
    </row>
    <row r="1354" spans="1:11" x14ac:dyDescent="0.15">
      <c r="A1354" s="23">
        <f t="shared" si="114"/>
        <v>127504</v>
      </c>
      <c r="B1354" s="23" t="s">
        <v>11049</v>
      </c>
      <c r="C1354" s="23" t="str">
        <f>"jingdian/"&amp;VLOOKUP(I1354,city!$D$4:$P$352,12,FALSE)&amp;"/"&amp;VLOOKUP(I1354,city!$D$4:$P$352,13,FALSE)&amp;"/tc/"&amp;H1354&amp;".jpg"</f>
        <v>jingdian/gansu/pingliang/tc/4.jpg</v>
      </c>
      <c r="D1354" s="31">
        <v>13</v>
      </c>
      <c r="E1354" s="31" t="str">
        <f t="shared" si="117"/>
        <v>12,14,14,16,20</v>
      </c>
      <c r="F1354" s="2" t="str">
        <f>VLOOKUP(G1354,city!$A$4:$D$352,4,0)</f>
        <v>平凉</v>
      </c>
      <c r="G1354" s="9">
        <f t="shared" si="115"/>
        <v>275</v>
      </c>
      <c r="H1354" s="9">
        <f>IF(VLOOKUP(G1353,city!$K$4:$M$352,3,0)&gt;H1353,H1353+1,1)</f>
        <v>4</v>
      </c>
      <c r="I1354" s="23" t="s">
        <v>617</v>
      </c>
      <c r="J1354" s="23">
        <f t="shared" si="116"/>
        <v>127504</v>
      </c>
      <c r="K1354" s="23">
        <f t="shared" si="118"/>
        <v>-1</v>
      </c>
    </row>
    <row r="1355" spans="1:11" x14ac:dyDescent="0.15">
      <c r="A1355" s="23">
        <f t="shared" si="114"/>
        <v>127505</v>
      </c>
      <c r="B1355" s="23" t="s">
        <v>11050</v>
      </c>
      <c r="C1355" s="23" t="str">
        <f>"jingdian/"&amp;VLOOKUP(I1355,city!$D$4:$P$352,12,FALSE)&amp;"/"&amp;VLOOKUP(I1355,city!$D$4:$P$352,13,FALSE)&amp;"/tc/"&amp;H1355&amp;".jpg"</f>
        <v>jingdian/gansu/pingliang/tc/5.jpg</v>
      </c>
      <c r="D1355" s="31">
        <v>5</v>
      </c>
      <c r="E1355" s="31" t="str">
        <f t="shared" si="117"/>
        <v>5,5,6,6,8</v>
      </c>
      <c r="F1355" s="2" t="str">
        <f>VLOOKUP(G1355,city!$A$4:$D$352,4,0)</f>
        <v>平凉</v>
      </c>
      <c r="G1355" s="9">
        <f t="shared" si="115"/>
        <v>275</v>
      </c>
      <c r="H1355" s="9">
        <f>IF(VLOOKUP(G1354,city!$K$4:$M$352,3,0)&gt;H1354,H1354+1,1)</f>
        <v>5</v>
      </c>
      <c r="I1355" s="23" t="s">
        <v>617</v>
      </c>
      <c r="J1355" s="23">
        <f t="shared" si="116"/>
        <v>127505</v>
      </c>
      <c r="K1355" s="23">
        <f t="shared" si="118"/>
        <v>-1</v>
      </c>
    </row>
    <row r="1356" spans="1:11" x14ac:dyDescent="0.15">
      <c r="A1356" s="23">
        <f t="shared" si="114"/>
        <v>127601</v>
      </c>
      <c r="B1356" s="23" t="s">
        <v>11051</v>
      </c>
      <c r="C1356" s="23" t="str">
        <f>"jingdian/"&amp;VLOOKUP(I1356,city!$D$4:$P$352,12,FALSE)&amp;"/"&amp;VLOOKUP(I1356,city!$D$4:$P$352,13,FALSE)&amp;"/tc/"&amp;H1356&amp;".jpg"</f>
        <v>jingdian/gansu/qingyang/tc/1.jpg</v>
      </c>
      <c r="D1356" s="31">
        <v>39</v>
      </c>
      <c r="E1356" s="31" t="str">
        <f t="shared" si="117"/>
        <v>37,41,43,47,59</v>
      </c>
      <c r="F1356" s="2" t="str">
        <f>VLOOKUP(G1356,city!$A$4:$D$352,4,0)</f>
        <v>庆阳</v>
      </c>
      <c r="G1356" s="9">
        <f t="shared" si="115"/>
        <v>276</v>
      </c>
      <c r="H1356" s="9">
        <f>IF(VLOOKUP(G1355,city!$K$4:$M$352,3,0)&gt;H1355,H1355+1,1)</f>
        <v>1</v>
      </c>
      <c r="I1356" s="23" t="s">
        <v>619</v>
      </c>
      <c r="J1356" s="23">
        <f t="shared" si="116"/>
        <v>127601</v>
      </c>
      <c r="K1356" s="23">
        <f t="shared" si="118"/>
        <v>-1</v>
      </c>
    </row>
    <row r="1357" spans="1:11" x14ac:dyDescent="0.15">
      <c r="A1357" s="23">
        <f t="shared" si="114"/>
        <v>127602</v>
      </c>
      <c r="B1357" s="23" t="s">
        <v>11052</v>
      </c>
      <c r="C1357" s="23" t="str">
        <f>"jingdian/"&amp;VLOOKUP(I1357,city!$D$4:$P$352,12,FALSE)&amp;"/"&amp;VLOOKUP(I1357,city!$D$4:$P$352,13,FALSE)&amp;"/tc/"&amp;H1357&amp;".jpg"</f>
        <v>jingdian/gansu/qingyang/tc/2.jpg</v>
      </c>
      <c r="D1357" s="31">
        <v>7</v>
      </c>
      <c r="E1357" s="31" t="str">
        <f t="shared" si="117"/>
        <v>7,7,8,8,11</v>
      </c>
      <c r="F1357" s="2" t="str">
        <f>VLOOKUP(G1357,city!$A$4:$D$352,4,0)</f>
        <v>庆阳</v>
      </c>
      <c r="G1357" s="9">
        <f t="shared" si="115"/>
        <v>276</v>
      </c>
      <c r="H1357" s="9">
        <f>IF(VLOOKUP(G1356,city!$K$4:$M$352,3,0)&gt;H1356,H1356+1,1)</f>
        <v>2</v>
      </c>
      <c r="I1357" s="23" t="s">
        <v>619</v>
      </c>
      <c r="J1357" s="23">
        <f t="shared" si="116"/>
        <v>127602</v>
      </c>
      <c r="K1357" s="23">
        <f t="shared" si="118"/>
        <v>-1</v>
      </c>
    </row>
    <row r="1358" spans="1:11" x14ac:dyDescent="0.15">
      <c r="A1358" s="23">
        <f t="shared" si="114"/>
        <v>127603</v>
      </c>
      <c r="B1358" s="23" t="s">
        <v>11053</v>
      </c>
      <c r="C1358" s="23" t="str">
        <f>"jingdian/"&amp;VLOOKUP(I1358,city!$D$4:$P$352,12,FALSE)&amp;"/"&amp;VLOOKUP(I1358,city!$D$4:$P$352,13,FALSE)&amp;"/tc/"&amp;H1358&amp;".jpg"</f>
        <v>jingdian/gansu/qingyang/tc/3.jpg</v>
      </c>
      <c r="D1358" s="31">
        <v>35</v>
      </c>
      <c r="E1358" s="31" t="str">
        <f t="shared" si="117"/>
        <v>33,37,39,42,53</v>
      </c>
      <c r="F1358" s="2" t="str">
        <f>VLOOKUP(G1358,city!$A$4:$D$352,4,0)</f>
        <v>庆阳</v>
      </c>
      <c r="G1358" s="9">
        <f t="shared" si="115"/>
        <v>276</v>
      </c>
      <c r="H1358" s="9">
        <f>IF(VLOOKUP(G1357,city!$K$4:$M$352,3,0)&gt;H1357,H1357+1,1)</f>
        <v>3</v>
      </c>
      <c r="I1358" s="23" t="s">
        <v>619</v>
      </c>
      <c r="J1358" s="23">
        <f t="shared" si="116"/>
        <v>127603</v>
      </c>
      <c r="K1358" s="23">
        <f t="shared" si="118"/>
        <v>-1</v>
      </c>
    </row>
    <row r="1359" spans="1:11" x14ac:dyDescent="0.15">
      <c r="A1359" s="23">
        <f t="shared" si="114"/>
        <v>127604</v>
      </c>
      <c r="B1359" s="23" t="s">
        <v>11054</v>
      </c>
      <c r="C1359" s="23" t="str">
        <f>"jingdian/"&amp;VLOOKUP(I1359,city!$D$4:$P$352,12,FALSE)&amp;"/"&amp;VLOOKUP(I1359,city!$D$4:$P$352,13,FALSE)&amp;"/tc/"&amp;H1359&amp;".jpg"</f>
        <v>jingdian/gansu/qingyang/tc/4.jpg</v>
      </c>
      <c r="D1359" s="31">
        <v>5</v>
      </c>
      <c r="E1359" s="31" t="str">
        <f t="shared" si="117"/>
        <v>5,5,6,6,8</v>
      </c>
      <c r="F1359" s="2" t="str">
        <f>VLOOKUP(G1359,city!$A$4:$D$352,4,0)</f>
        <v>庆阳</v>
      </c>
      <c r="G1359" s="9">
        <f t="shared" si="115"/>
        <v>276</v>
      </c>
      <c r="H1359" s="9">
        <f>IF(VLOOKUP(G1358,city!$K$4:$M$352,3,0)&gt;H1358,H1358+1,1)</f>
        <v>4</v>
      </c>
      <c r="I1359" s="23" t="s">
        <v>619</v>
      </c>
      <c r="J1359" s="23">
        <f t="shared" si="116"/>
        <v>127604</v>
      </c>
      <c r="K1359" s="23">
        <f t="shared" si="118"/>
        <v>-1</v>
      </c>
    </row>
    <row r="1360" spans="1:11" x14ac:dyDescent="0.15">
      <c r="A1360" s="23">
        <f t="shared" si="114"/>
        <v>127605</v>
      </c>
      <c r="B1360" s="23" t="s">
        <v>9821</v>
      </c>
      <c r="C1360" s="23" t="str">
        <f>"jingdian/"&amp;VLOOKUP(I1360,city!$D$4:$P$352,12,FALSE)&amp;"/"&amp;VLOOKUP(I1360,city!$D$4:$P$352,13,FALSE)&amp;"/tc/"&amp;H1360&amp;".jpg"</f>
        <v>jingdian/gansu/qingyang/tc/5.jpg</v>
      </c>
      <c r="D1360" s="31">
        <v>2</v>
      </c>
      <c r="E1360" s="31" t="str">
        <f t="shared" si="117"/>
        <v>2,2,2,2,3</v>
      </c>
      <c r="F1360" s="2" t="str">
        <f>VLOOKUP(G1360,city!$A$4:$D$352,4,0)</f>
        <v>庆阳</v>
      </c>
      <c r="G1360" s="9">
        <f t="shared" si="115"/>
        <v>276</v>
      </c>
      <c r="H1360" s="9">
        <f>IF(VLOOKUP(G1359,city!$K$4:$M$352,3,0)&gt;H1359,H1359+1,1)</f>
        <v>5</v>
      </c>
      <c r="I1360" s="23" t="s">
        <v>619</v>
      </c>
      <c r="J1360" s="23">
        <f t="shared" si="116"/>
        <v>127605</v>
      </c>
      <c r="K1360" s="23">
        <f t="shared" si="118"/>
        <v>-1</v>
      </c>
    </row>
    <row r="1361" spans="1:11" x14ac:dyDescent="0.15">
      <c r="A1361" s="23">
        <f t="shared" si="114"/>
        <v>127701</v>
      </c>
      <c r="B1361" s="23" t="s">
        <v>11055</v>
      </c>
      <c r="C1361" s="23" t="str">
        <f>"jingdian/"&amp;VLOOKUP(I1361,city!$D$4:$P$352,12,FALSE)&amp;"/"&amp;VLOOKUP(I1361,city!$D$4:$P$352,13,FALSE)&amp;"/tc/"&amp;H1361&amp;".jpg"</f>
        <v>jingdian/gansu/linxia/tc/1.jpg</v>
      </c>
      <c r="D1361" s="31">
        <v>50</v>
      </c>
      <c r="E1361" s="31" t="str">
        <f t="shared" si="117"/>
        <v>48,53,55,60,75</v>
      </c>
      <c r="F1361" s="2" t="str">
        <f>VLOOKUP(G1361,city!$A$4:$D$352,4,0)</f>
        <v>临夏</v>
      </c>
      <c r="G1361" s="9">
        <f t="shared" si="115"/>
        <v>277</v>
      </c>
      <c r="H1361" s="9">
        <f>IF(VLOOKUP(G1360,city!$K$4:$M$352,3,0)&gt;H1360,H1360+1,1)</f>
        <v>1</v>
      </c>
      <c r="I1361" s="23" t="s">
        <v>621</v>
      </c>
      <c r="J1361" s="23">
        <f t="shared" si="116"/>
        <v>127701</v>
      </c>
      <c r="K1361" s="23">
        <f t="shared" si="118"/>
        <v>-1</v>
      </c>
    </row>
    <row r="1362" spans="1:11" x14ac:dyDescent="0.15">
      <c r="A1362" s="23">
        <f t="shared" si="114"/>
        <v>127702</v>
      </c>
      <c r="B1362" s="23" t="s">
        <v>11056</v>
      </c>
      <c r="C1362" s="23" t="str">
        <f>"jingdian/"&amp;VLOOKUP(I1362,city!$D$4:$P$352,12,FALSE)&amp;"/"&amp;VLOOKUP(I1362,city!$D$4:$P$352,13,FALSE)&amp;"/tc/"&amp;H1362&amp;".jpg"</f>
        <v>jingdian/gansu/linxia/tc/2.jpg</v>
      </c>
      <c r="D1362" s="31">
        <v>10</v>
      </c>
      <c r="E1362" s="31" t="str">
        <f t="shared" si="117"/>
        <v>10,11,11,12,15</v>
      </c>
      <c r="F1362" s="2" t="str">
        <f>VLOOKUP(G1362,city!$A$4:$D$352,4,0)</f>
        <v>临夏</v>
      </c>
      <c r="G1362" s="9">
        <f t="shared" si="115"/>
        <v>277</v>
      </c>
      <c r="H1362" s="9">
        <f>IF(VLOOKUP(G1361,city!$K$4:$M$352,3,0)&gt;H1361,H1361+1,1)</f>
        <v>2</v>
      </c>
      <c r="I1362" s="23" t="s">
        <v>621</v>
      </c>
      <c r="J1362" s="23">
        <f t="shared" si="116"/>
        <v>127702</v>
      </c>
      <c r="K1362" s="23">
        <f t="shared" si="118"/>
        <v>-1</v>
      </c>
    </row>
    <row r="1363" spans="1:11" x14ac:dyDescent="0.15">
      <c r="A1363" s="23">
        <f t="shared" si="114"/>
        <v>127703</v>
      </c>
      <c r="B1363" s="23" t="s">
        <v>11057</v>
      </c>
      <c r="C1363" s="23" t="str">
        <f>"jingdian/"&amp;VLOOKUP(I1363,city!$D$4:$P$352,12,FALSE)&amp;"/"&amp;VLOOKUP(I1363,city!$D$4:$P$352,13,FALSE)&amp;"/tc/"&amp;H1363&amp;".jpg"</f>
        <v>jingdian/gansu/linxia/tc/3.jpg</v>
      </c>
      <c r="D1363" s="31">
        <v>10</v>
      </c>
      <c r="E1363" s="31" t="str">
        <f t="shared" si="117"/>
        <v>10,11,11,12,15</v>
      </c>
      <c r="F1363" s="2" t="str">
        <f>VLOOKUP(G1363,city!$A$4:$D$352,4,0)</f>
        <v>临夏</v>
      </c>
      <c r="G1363" s="9">
        <f t="shared" si="115"/>
        <v>277</v>
      </c>
      <c r="H1363" s="9">
        <f>IF(VLOOKUP(G1362,city!$K$4:$M$352,3,0)&gt;H1362,H1362+1,1)</f>
        <v>3</v>
      </c>
      <c r="I1363" s="23" t="s">
        <v>621</v>
      </c>
      <c r="J1363" s="23">
        <f t="shared" si="116"/>
        <v>127703</v>
      </c>
      <c r="K1363" s="23">
        <f t="shared" si="118"/>
        <v>-1</v>
      </c>
    </row>
    <row r="1364" spans="1:11" x14ac:dyDescent="0.15">
      <c r="A1364" s="23">
        <f t="shared" si="114"/>
        <v>127704</v>
      </c>
      <c r="B1364" s="23" t="s">
        <v>9856</v>
      </c>
      <c r="C1364" s="23" t="str">
        <f>"jingdian/"&amp;VLOOKUP(I1364,city!$D$4:$P$352,12,FALSE)&amp;"/"&amp;VLOOKUP(I1364,city!$D$4:$P$352,13,FALSE)&amp;"/tc/"&amp;H1364&amp;".jpg"</f>
        <v>jingdian/gansu/linxia/tc/4.jpg</v>
      </c>
      <c r="D1364" s="31">
        <v>55</v>
      </c>
      <c r="E1364" s="31" t="str">
        <f t="shared" si="117"/>
        <v>52,58,61,66,83</v>
      </c>
      <c r="F1364" s="2" t="str">
        <f>VLOOKUP(G1364,city!$A$4:$D$352,4,0)</f>
        <v>临夏</v>
      </c>
      <c r="G1364" s="9">
        <f t="shared" si="115"/>
        <v>277</v>
      </c>
      <c r="H1364" s="9">
        <f>IF(VLOOKUP(G1363,city!$K$4:$M$352,3,0)&gt;H1363,H1363+1,1)</f>
        <v>4</v>
      </c>
      <c r="I1364" s="23" t="s">
        <v>621</v>
      </c>
      <c r="J1364" s="23">
        <f t="shared" si="116"/>
        <v>127704</v>
      </c>
      <c r="K1364" s="23">
        <f t="shared" si="118"/>
        <v>-1</v>
      </c>
    </row>
    <row r="1365" spans="1:11" x14ac:dyDescent="0.15">
      <c r="A1365" s="23">
        <f t="shared" si="114"/>
        <v>127705</v>
      </c>
      <c r="B1365" s="23" t="s">
        <v>11058</v>
      </c>
      <c r="C1365" s="23" t="str">
        <f>"jingdian/"&amp;VLOOKUP(I1365,city!$D$4:$P$352,12,FALSE)&amp;"/"&amp;VLOOKUP(I1365,city!$D$4:$P$352,13,FALSE)&amp;"/tc/"&amp;H1365&amp;".jpg"</f>
        <v>jingdian/gansu/linxia/tc/5.jpg</v>
      </c>
      <c r="D1365" s="31">
        <v>75</v>
      </c>
      <c r="E1365" s="31" t="str">
        <f t="shared" si="117"/>
        <v>71,79,83,90,113</v>
      </c>
      <c r="F1365" s="2" t="str">
        <f>VLOOKUP(G1365,city!$A$4:$D$352,4,0)</f>
        <v>临夏</v>
      </c>
      <c r="G1365" s="9">
        <f t="shared" si="115"/>
        <v>277</v>
      </c>
      <c r="H1365" s="9">
        <f>IF(VLOOKUP(G1364,city!$K$4:$M$352,3,0)&gt;H1364,H1364+1,1)</f>
        <v>5</v>
      </c>
      <c r="I1365" s="23" t="s">
        <v>621</v>
      </c>
      <c r="J1365" s="23">
        <f t="shared" si="116"/>
        <v>127705</v>
      </c>
      <c r="K1365" s="23">
        <f t="shared" si="118"/>
        <v>-1</v>
      </c>
    </row>
    <row r="1366" spans="1:11" x14ac:dyDescent="0.15">
      <c r="A1366" s="23">
        <f t="shared" si="114"/>
        <v>127801</v>
      </c>
      <c r="B1366" s="23" t="s">
        <v>11059</v>
      </c>
      <c r="C1366" s="23" t="str">
        <f>"jingdian/"&amp;VLOOKUP(I1366,city!$D$4:$P$352,12,FALSE)&amp;"/"&amp;VLOOKUP(I1366,city!$D$4:$P$352,13,FALSE)&amp;"/tc/"&amp;H1366&amp;".jpg"</f>
        <v>jingdian/gansu/gannan/tc/1.jpg</v>
      </c>
      <c r="D1366" s="31">
        <v>48</v>
      </c>
      <c r="E1366" s="31" t="str">
        <f t="shared" si="117"/>
        <v>46,50,53,58,72</v>
      </c>
      <c r="F1366" s="2" t="str">
        <f>VLOOKUP(G1366,city!$A$4:$D$352,4,0)</f>
        <v>甘南</v>
      </c>
      <c r="G1366" s="9">
        <f t="shared" si="115"/>
        <v>278</v>
      </c>
      <c r="H1366" s="9">
        <f>IF(VLOOKUP(G1365,city!$K$4:$M$352,3,0)&gt;H1365,H1365+1,1)</f>
        <v>1</v>
      </c>
      <c r="I1366" s="23" t="s">
        <v>623</v>
      </c>
      <c r="J1366" s="23">
        <f t="shared" si="116"/>
        <v>127801</v>
      </c>
      <c r="K1366" s="23">
        <f t="shared" si="118"/>
        <v>-1</v>
      </c>
    </row>
    <row r="1367" spans="1:11" x14ac:dyDescent="0.15">
      <c r="A1367" s="23">
        <f t="shared" si="114"/>
        <v>127802</v>
      </c>
      <c r="B1367" s="23" t="s">
        <v>11060</v>
      </c>
      <c r="C1367" s="23" t="str">
        <f>"jingdian/"&amp;VLOOKUP(I1367,city!$D$4:$P$352,12,FALSE)&amp;"/"&amp;VLOOKUP(I1367,city!$D$4:$P$352,13,FALSE)&amp;"/tc/"&amp;H1367&amp;".jpg"</f>
        <v>jingdian/gansu/gannan/tc/2.jpg</v>
      </c>
      <c r="D1367" s="31">
        <v>78</v>
      </c>
      <c r="E1367" s="31" t="str">
        <f t="shared" si="117"/>
        <v>74,82,86,94,117</v>
      </c>
      <c r="F1367" s="2" t="str">
        <f>VLOOKUP(G1367,city!$A$4:$D$352,4,0)</f>
        <v>甘南</v>
      </c>
      <c r="G1367" s="9">
        <f t="shared" si="115"/>
        <v>278</v>
      </c>
      <c r="H1367" s="9">
        <f>IF(VLOOKUP(G1366,city!$K$4:$M$352,3,0)&gt;H1366,H1366+1,1)</f>
        <v>2</v>
      </c>
      <c r="I1367" s="23" t="s">
        <v>623</v>
      </c>
      <c r="J1367" s="23">
        <f t="shared" si="116"/>
        <v>127802</v>
      </c>
      <c r="K1367" s="23">
        <f t="shared" si="118"/>
        <v>-1</v>
      </c>
    </row>
    <row r="1368" spans="1:11" x14ac:dyDescent="0.15">
      <c r="A1368" s="23">
        <f t="shared" si="114"/>
        <v>127803</v>
      </c>
      <c r="B1368" s="23" t="s">
        <v>11061</v>
      </c>
      <c r="C1368" s="23" t="str">
        <f>"jingdian/"&amp;VLOOKUP(I1368,city!$D$4:$P$352,12,FALSE)&amp;"/"&amp;VLOOKUP(I1368,city!$D$4:$P$352,13,FALSE)&amp;"/tc/"&amp;H1368&amp;".jpg"</f>
        <v>jingdian/gansu/gannan/tc/3.jpg</v>
      </c>
      <c r="D1368" s="31">
        <v>32</v>
      </c>
      <c r="E1368" s="31" t="str">
        <f t="shared" si="117"/>
        <v>30,34,35,38,48</v>
      </c>
      <c r="F1368" s="2" t="str">
        <f>VLOOKUP(G1368,city!$A$4:$D$352,4,0)</f>
        <v>甘南</v>
      </c>
      <c r="G1368" s="9">
        <f t="shared" si="115"/>
        <v>278</v>
      </c>
      <c r="H1368" s="9">
        <f>IF(VLOOKUP(G1367,city!$K$4:$M$352,3,0)&gt;H1367,H1367+1,1)</f>
        <v>3</v>
      </c>
      <c r="I1368" s="23" t="s">
        <v>623</v>
      </c>
      <c r="J1368" s="23">
        <f t="shared" si="116"/>
        <v>127803</v>
      </c>
      <c r="K1368" s="23">
        <f t="shared" si="118"/>
        <v>-1</v>
      </c>
    </row>
    <row r="1369" spans="1:11" x14ac:dyDescent="0.15">
      <c r="A1369" s="23">
        <f t="shared" si="114"/>
        <v>127804</v>
      </c>
      <c r="B1369" s="23" t="s">
        <v>9864</v>
      </c>
      <c r="C1369" s="23" t="str">
        <f>"jingdian/"&amp;VLOOKUP(I1369,city!$D$4:$P$352,12,FALSE)&amp;"/"&amp;VLOOKUP(I1369,city!$D$4:$P$352,13,FALSE)&amp;"/tc/"&amp;H1369&amp;".jpg"</f>
        <v>jingdian/gansu/gannan/tc/4.jpg</v>
      </c>
      <c r="D1369" s="31">
        <v>1300</v>
      </c>
      <c r="E1369" s="31" t="str">
        <f t="shared" si="117"/>
        <v>1235,1365,1430,1495,1690</v>
      </c>
      <c r="F1369" s="2" t="str">
        <f>VLOOKUP(G1369,city!$A$4:$D$352,4,0)</f>
        <v>甘南</v>
      </c>
      <c r="G1369" s="9">
        <f t="shared" si="115"/>
        <v>278</v>
      </c>
      <c r="H1369" s="9">
        <f>IF(VLOOKUP(G1368,city!$K$4:$M$352,3,0)&gt;H1368,H1368+1,1)</f>
        <v>4</v>
      </c>
      <c r="I1369" s="23" t="s">
        <v>623</v>
      </c>
      <c r="J1369" s="23">
        <f t="shared" si="116"/>
        <v>127804</v>
      </c>
      <c r="K1369" s="23">
        <f t="shared" si="118"/>
        <v>2</v>
      </c>
    </row>
    <row r="1370" spans="1:11" x14ac:dyDescent="0.15">
      <c r="A1370" s="23">
        <f t="shared" si="114"/>
        <v>127805</v>
      </c>
      <c r="B1370" s="23" t="s">
        <v>11062</v>
      </c>
      <c r="C1370" s="23" t="str">
        <f>"jingdian/"&amp;VLOOKUP(I1370,city!$D$4:$P$352,12,FALSE)&amp;"/"&amp;VLOOKUP(I1370,city!$D$4:$P$352,13,FALSE)&amp;"/tc/"&amp;H1370&amp;".jpg"</f>
        <v>jingdian/gansu/gannan/tc/5.jpg</v>
      </c>
      <c r="D1370" s="31">
        <v>10</v>
      </c>
      <c r="E1370" s="31" t="str">
        <f t="shared" si="117"/>
        <v>10,11,11,12,15</v>
      </c>
      <c r="F1370" s="2" t="str">
        <f>VLOOKUP(G1370,city!$A$4:$D$352,4,0)</f>
        <v>甘南</v>
      </c>
      <c r="G1370" s="9">
        <f t="shared" si="115"/>
        <v>278</v>
      </c>
      <c r="H1370" s="9">
        <f>IF(VLOOKUP(G1369,city!$K$4:$M$352,3,0)&gt;H1369,H1369+1,1)</f>
        <v>5</v>
      </c>
      <c r="I1370" s="23" t="s">
        <v>623</v>
      </c>
      <c r="J1370" s="23">
        <f t="shared" si="116"/>
        <v>127805</v>
      </c>
      <c r="K1370" s="23">
        <f t="shared" si="118"/>
        <v>-1</v>
      </c>
    </row>
    <row r="1371" spans="1:11" x14ac:dyDescent="0.15">
      <c r="A1371" s="23">
        <f t="shared" si="114"/>
        <v>127901</v>
      </c>
      <c r="B1371" s="23" t="s">
        <v>11063</v>
      </c>
      <c r="C1371" s="23" t="str">
        <f>"jingdian/"&amp;VLOOKUP(I1371,city!$D$4:$P$352,12,FALSE)&amp;"/"&amp;VLOOKUP(I1371,city!$D$4:$P$352,13,FALSE)&amp;"/tc/"&amp;H1371&amp;".jpg"</f>
        <v>jingdian/qinghai/xining/tc/1.jpg</v>
      </c>
      <c r="D1371" s="31">
        <v>7</v>
      </c>
      <c r="E1371" s="31" t="str">
        <f t="shared" si="117"/>
        <v>7,7,8,8,11</v>
      </c>
      <c r="F1371" s="2" t="str">
        <f>VLOOKUP(G1371,city!$A$4:$D$352,4,0)</f>
        <v>西宁</v>
      </c>
      <c r="G1371" s="9">
        <f t="shared" si="115"/>
        <v>279</v>
      </c>
      <c r="H1371" s="9">
        <f>IF(VLOOKUP(G1370,city!$K$4:$M$352,3,0)&gt;H1370,H1370+1,1)</f>
        <v>1</v>
      </c>
      <c r="I1371" s="23" t="s">
        <v>626</v>
      </c>
      <c r="J1371" s="23">
        <f t="shared" si="116"/>
        <v>127901</v>
      </c>
      <c r="K1371" s="23">
        <f t="shared" si="118"/>
        <v>-1</v>
      </c>
    </row>
    <row r="1372" spans="1:11" x14ac:dyDescent="0.15">
      <c r="A1372" s="23">
        <f t="shared" si="114"/>
        <v>127902</v>
      </c>
      <c r="B1372" s="23" t="s">
        <v>11064</v>
      </c>
      <c r="C1372" s="23" t="str">
        <f>"jingdian/"&amp;VLOOKUP(I1372,city!$D$4:$P$352,12,FALSE)&amp;"/"&amp;VLOOKUP(I1372,city!$D$4:$P$352,13,FALSE)&amp;"/tc/"&amp;H1372&amp;".jpg"</f>
        <v>jingdian/qinghai/xining/tc/2.jpg</v>
      </c>
      <c r="D1372" s="31">
        <v>14</v>
      </c>
      <c r="E1372" s="31" t="str">
        <f t="shared" si="117"/>
        <v>13,15,15,17,21</v>
      </c>
      <c r="F1372" s="2" t="str">
        <f>VLOOKUP(G1372,city!$A$4:$D$352,4,0)</f>
        <v>西宁</v>
      </c>
      <c r="G1372" s="9">
        <f t="shared" si="115"/>
        <v>279</v>
      </c>
      <c r="H1372" s="9">
        <f>IF(VLOOKUP(G1371,city!$K$4:$M$352,3,0)&gt;H1371,H1371+1,1)</f>
        <v>2</v>
      </c>
      <c r="I1372" s="23" t="s">
        <v>626</v>
      </c>
      <c r="J1372" s="23">
        <f t="shared" si="116"/>
        <v>127902</v>
      </c>
      <c r="K1372" s="23">
        <f t="shared" si="118"/>
        <v>-1</v>
      </c>
    </row>
    <row r="1373" spans="1:11" x14ac:dyDescent="0.15">
      <c r="A1373" s="23">
        <f t="shared" si="114"/>
        <v>127903</v>
      </c>
      <c r="B1373" s="23" t="s">
        <v>11065</v>
      </c>
      <c r="C1373" s="23" t="str">
        <f>"jingdian/"&amp;VLOOKUP(I1373,city!$D$4:$P$352,12,FALSE)&amp;"/"&amp;VLOOKUP(I1373,city!$D$4:$P$352,13,FALSE)&amp;"/tc/"&amp;H1373&amp;".jpg"</f>
        <v>jingdian/qinghai/xining/tc/3.jpg</v>
      </c>
      <c r="D1373" s="31">
        <v>129</v>
      </c>
      <c r="E1373" s="31" t="str">
        <f t="shared" si="117"/>
        <v>123,135,142,155,194</v>
      </c>
      <c r="F1373" s="2" t="str">
        <f>VLOOKUP(G1373,city!$A$4:$D$352,4,0)</f>
        <v>西宁</v>
      </c>
      <c r="G1373" s="9">
        <f t="shared" si="115"/>
        <v>279</v>
      </c>
      <c r="H1373" s="9">
        <f>IF(VLOOKUP(G1372,city!$K$4:$M$352,3,0)&gt;H1372,H1372+1,1)</f>
        <v>3</v>
      </c>
      <c r="I1373" s="23" t="s">
        <v>626</v>
      </c>
      <c r="J1373" s="23">
        <f t="shared" si="116"/>
        <v>127903</v>
      </c>
      <c r="K1373" s="23">
        <f t="shared" si="118"/>
        <v>10</v>
      </c>
    </row>
    <row r="1374" spans="1:11" x14ac:dyDescent="0.15">
      <c r="A1374" s="23">
        <f t="shared" si="114"/>
        <v>127904</v>
      </c>
      <c r="B1374" s="23" t="s">
        <v>11066</v>
      </c>
      <c r="C1374" s="23" t="str">
        <f>"jingdian/"&amp;VLOOKUP(I1374,city!$D$4:$P$352,12,FALSE)&amp;"/"&amp;VLOOKUP(I1374,city!$D$4:$P$352,13,FALSE)&amp;"/tc/"&amp;H1374&amp;".jpg"</f>
        <v>jingdian/qinghai/xining/tc/4.jpg</v>
      </c>
      <c r="D1374" s="31">
        <v>65</v>
      </c>
      <c r="E1374" s="31" t="str">
        <f t="shared" si="117"/>
        <v>62,68,72,78,98</v>
      </c>
      <c r="F1374" s="2" t="str">
        <f>VLOOKUP(G1374,city!$A$4:$D$352,4,0)</f>
        <v>西宁</v>
      </c>
      <c r="G1374" s="9">
        <f t="shared" si="115"/>
        <v>279</v>
      </c>
      <c r="H1374" s="9">
        <f>IF(VLOOKUP(G1373,city!$K$4:$M$352,3,0)&gt;H1373,H1373+1,1)</f>
        <v>4</v>
      </c>
      <c r="I1374" s="23" t="s">
        <v>626</v>
      </c>
      <c r="J1374" s="23">
        <f t="shared" si="116"/>
        <v>127904</v>
      </c>
      <c r="K1374" s="23">
        <f t="shared" si="118"/>
        <v>-1</v>
      </c>
    </row>
    <row r="1375" spans="1:11" x14ac:dyDescent="0.15">
      <c r="A1375" s="23">
        <f t="shared" si="114"/>
        <v>127905</v>
      </c>
      <c r="B1375" s="23" t="s">
        <v>11067</v>
      </c>
      <c r="C1375" s="23" t="str">
        <f>"jingdian/"&amp;VLOOKUP(I1375,city!$D$4:$P$352,12,FALSE)&amp;"/"&amp;VLOOKUP(I1375,city!$D$4:$P$352,13,FALSE)&amp;"/tc/"&amp;H1375&amp;".jpg"</f>
        <v>jingdian/qinghai/xining/tc/5.jpg</v>
      </c>
      <c r="D1375" s="31">
        <v>34</v>
      </c>
      <c r="E1375" s="31" t="str">
        <f t="shared" si="117"/>
        <v>32,36,37,41,51</v>
      </c>
      <c r="F1375" s="2" t="str">
        <f>VLOOKUP(G1375,city!$A$4:$D$352,4,0)</f>
        <v>西宁</v>
      </c>
      <c r="G1375" s="9">
        <f t="shared" si="115"/>
        <v>279</v>
      </c>
      <c r="H1375" s="9">
        <f>IF(VLOOKUP(G1374,city!$K$4:$M$352,3,0)&gt;H1374,H1374+1,1)</f>
        <v>5</v>
      </c>
      <c r="I1375" s="23" t="s">
        <v>626</v>
      </c>
      <c r="J1375" s="23">
        <f t="shared" si="116"/>
        <v>127905</v>
      </c>
      <c r="K1375" s="23">
        <f t="shared" si="118"/>
        <v>-1</v>
      </c>
    </row>
    <row r="1376" spans="1:11" x14ac:dyDescent="0.15">
      <c r="A1376" s="23">
        <f t="shared" si="114"/>
        <v>128001</v>
      </c>
      <c r="B1376" s="23" t="s">
        <v>11068</v>
      </c>
      <c r="C1376" s="23" t="str">
        <f>"jingdian/"&amp;VLOOKUP(I1376,city!$D$4:$P$352,12,FALSE)&amp;"/"&amp;VLOOKUP(I1376,city!$D$4:$P$352,13,FALSE)&amp;"/tc/"&amp;H1376&amp;".jpg"</f>
        <v>jingdian/qinghai/haidong/tc/1.jpg</v>
      </c>
      <c r="D1376" s="31">
        <v>26</v>
      </c>
      <c r="E1376" s="31" t="str">
        <f t="shared" si="117"/>
        <v>25,27,29,31,39</v>
      </c>
      <c r="F1376" s="2" t="str">
        <f>VLOOKUP(G1376,city!$A$4:$D$352,4,0)</f>
        <v>海东</v>
      </c>
      <c r="G1376" s="9">
        <f t="shared" si="115"/>
        <v>280</v>
      </c>
      <c r="H1376" s="9">
        <f>IF(VLOOKUP(G1375,city!$K$4:$M$352,3,0)&gt;H1375,H1375+1,1)</f>
        <v>1</v>
      </c>
      <c r="I1376" s="23" t="s">
        <v>629</v>
      </c>
      <c r="J1376" s="23">
        <f t="shared" si="116"/>
        <v>128001</v>
      </c>
      <c r="K1376" s="23">
        <f t="shared" si="118"/>
        <v>-1</v>
      </c>
    </row>
    <row r="1377" spans="1:11" x14ac:dyDescent="0.15">
      <c r="A1377" s="23">
        <f t="shared" si="114"/>
        <v>128002</v>
      </c>
      <c r="B1377" s="23" t="s">
        <v>9902</v>
      </c>
      <c r="C1377" s="23" t="str">
        <f>"jingdian/"&amp;VLOOKUP(I1377,city!$D$4:$P$352,12,FALSE)&amp;"/"&amp;VLOOKUP(I1377,city!$D$4:$P$352,13,FALSE)&amp;"/tc/"&amp;H1377&amp;".jpg"</f>
        <v>jingdian/qinghai/haidong/tc/2.jpg</v>
      </c>
      <c r="D1377" s="31">
        <v>3</v>
      </c>
      <c r="E1377" s="31" t="str">
        <f t="shared" si="117"/>
        <v>3,3,3,4,5</v>
      </c>
      <c r="F1377" s="2" t="str">
        <f>VLOOKUP(G1377,city!$A$4:$D$352,4,0)</f>
        <v>海东</v>
      </c>
      <c r="G1377" s="9">
        <f t="shared" si="115"/>
        <v>280</v>
      </c>
      <c r="H1377" s="9">
        <f>IF(VLOOKUP(G1376,city!$K$4:$M$352,3,0)&gt;H1376,H1376+1,1)</f>
        <v>2</v>
      </c>
      <c r="I1377" s="23" t="s">
        <v>629</v>
      </c>
      <c r="J1377" s="23">
        <f t="shared" si="116"/>
        <v>128002</v>
      </c>
      <c r="K1377" s="23">
        <f t="shared" si="118"/>
        <v>-1</v>
      </c>
    </row>
    <row r="1378" spans="1:11" x14ac:dyDescent="0.15">
      <c r="A1378" s="23">
        <f t="shared" si="114"/>
        <v>128003</v>
      </c>
      <c r="B1378" s="23" t="s">
        <v>11069</v>
      </c>
      <c r="C1378" s="23" t="str">
        <f>"jingdian/"&amp;VLOOKUP(I1378,city!$D$4:$P$352,12,FALSE)&amp;"/"&amp;VLOOKUP(I1378,city!$D$4:$P$352,13,FALSE)&amp;"/tc/"&amp;H1378&amp;".jpg"</f>
        <v>jingdian/qinghai/haidong/tc/3.jpg</v>
      </c>
      <c r="D1378" s="31">
        <v>23</v>
      </c>
      <c r="E1378" s="31" t="str">
        <f t="shared" si="117"/>
        <v>22,24,25,28,35</v>
      </c>
      <c r="F1378" s="2" t="str">
        <f>VLOOKUP(G1378,city!$A$4:$D$352,4,0)</f>
        <v>海东</v>
      </c>
      <c r="G1378" s="9">
        <f t="shared" si="115"/>
        <v>280</v>
      </c>
      <c r="H1378" s="9">
        <f>IF(VLOOKUP(G1377,city!$K$4:$M$352,3,0)&gt;H1377,H1377+1,1)</f>
        <v>3</v>
      </c>
      <c r="I1378" s="23" t="s">
        <v>629</v>
      </c>
      <c r="J1378" s="23">
        <f t="shared" si="116"/>
        <v>128003</v>
      </c>
      <c r="K1378" s="23">
        <f t="shared" si="118"/>
        <v>-1</v>
      </c>
    </row>
    <row r="1379" spans="1:11" x14ac:dyDescent="0.15">
      <c r="A1379" s="23">
        <f t="shared" si="114"/>
        <v>128004</v>
      </c>
      <c r="B1379" s="23" t="s">
        <v>11070</v>
      </c>
      <c r="C1379" s="23" t="str">
        <f>"jingdian/"&amp;VLOOKUP(I1379,city!$D$4:$P$352,12,FALSE)&amp;"/"&amp;VLOOKUP(I1379,city!$D$4:$P$352,13,FALSE)&amp;"/tc/"&amp;H1379&amp;".jpg"</f>
        <v>jingdian/qinghai/haidong/tc/4.jpg</v>
      </c>
      <c r="D1379" s="31">
        <v>39</v>
      </c>
      <c r="E1379" s="31" t="str">
        <f t="shared" si="117"/>
        <v>37,41,43,47,59</v>
      </c>
      <c r="F1379" s="2" t="str">
        <f>VLOOKUP(G1379,city!$A$4:$D$352,4,0)</f>
        <v>海东</v>
      </c>
      <c r="G1379" s="9">
        <f t="shared" si="115"/>
        <v>280</v>
      </c>
      <c r="H1379" s="9">
        <f>IF(VLOOKUP(G1378,city!$K$4:$M$352,3,0)&gt;H1378,H1378+1,1)</f>
        <v>4</v>
      </c>
      <c r="I1379" s="23" t="s">
        <v>629</v>
      </c>
      <c r="J1379" s="23">
        <f t="shared" si="116"/>
        <v>128004</v>
      </c>
      <c r="K1379" s="23">
        <f t="shared" si="118"/>
        <v>-1</v>
      </c>
    </row>
    <row r="1380" spans="1:11" x14ac:dyDescent="0.15">
      <c r="A1380" s="23">
        <f t="shared" si="114"/>
        <v>128005</v>
      </c>
      <c r="B1380" s="23" t="s">
        <v>11071</v>
      </c>
      <c r="C1380" s="23" t="str">
        <f>"jingdian/"&amp;VLOOKUP(I1380,city!$D$4:$P$352,12,FALSE)&amp;"/"&amp;VLOOKUP(I1380,city!$D$4:$P$352,13,FALSE)&amp;"/tc/"&amp;H1380&amp;".jpg"</f>
        <v>jingdian/qinghai/haidong/tc/5.jpg</v>
      </c>
      <c r="D1380" s="31">
        <v>38</v>
      </c>
      <c r="E1380" s="31" t="str">
        <f t="shared" si="117"/>
        <v>36,40,42,46,57</v>
      </c>
      <c r="F1380" s="2" t="str">
        <f>VLOOKUP(G1380,city!$A$4:$D$352,4,0)</f>
        <v>海东</v>
      </c>
      <c r="G1380" s="9">
        <f t="shared" si="115"/>
        <v>280</v>
      </c>
      <c r="H1380" s="9">
        <f>IF(VLOOKUP(G1379,city!$K$4:$M$352,3,0)&gt;H1379,H1379+1,1)</f>
        <v>5</v>
      </c>
      <c r="I1380" s="23" t="s">
        <v>629</v>
      </c>
      <c r="J1380" s="23">
        <f t="shared" si="116"/>
        <v>128005</v>
      </c>
      <c r="K1380" s="23">
        <f t="shared" si="118"/>
        <v>-1</v>
      </c>
    </row>
    <row r="1381" spans="1:11" x14ac:dyDescent="0.15">
      <c r="A1381" s="23">
        <f t="shared" si="114"/>
        <v>128101</v>
      </c>
      <c r="B1381" s="23" t="s">
        <v>11072</v>
      </c>
      <c r="C1381" s="23" t="str">
        <f>"jingdian/"&amp;VLOOKUP(I1381,city!$D$4:$P$352,12,FALSE)&amp;"/"&amp;VLOOKUP(I1381,city!$D$4:$P$352,13,FALSE)&amp;"/tc/"&amp;H1381&amp;".jpg"</f>
        <v>jingdian/qinghai/hainan/tc/1.jpg</v>
      </c>
      <c r="D1381" s="31">
        <v>25</v>
      </c>
      <c r="E1381" s="31" t="str">
        <f t="shared" si="117"/>
        <v>24,26,28,30,38</v>
      </c>
      <c r="F1381" s="2" t="str">
        <f>VLOOKUP(G1381,city!$A$4:$D$352,4,0)</f>
        <v>海南</v>
      </c>
      <c r="G1381" s="9">
        <f t="shared" si="115"/>
        <v>281</v>
      </c>
      <c r="H1381" s="9">
        <f>IF(VLOOKUP(G1380,city!$K$4:$M$352,3,0)&gt;H1380,H1380+1,1)</f>
        <v>1</v>
      </c>
      <c r="I1381" s="23" t="s">
        <v>465</v>
      </c>
      <c r="J1381" s="23">
        <f t="shared" si="116"/>
        <v>128101</v>
      </c>
      <c r="K1381" s="23">
        <f t="shared" si="118"/>
        <v>-1</v>
      </c>
    </row>
    <row r="1382" spans="1:11" x14ac:dyDescent="0.15">
      <c r="A1382" s="23">
        <f t="shared" si="114"/>
        <v>128102</v>
      </c>
      <c r="B1382" s="23" t="s">
        <v>11073</v>
      </c>
      <c r="C1382" s="23" t="str">
        <f>"jingdian/"&amp;VLOOKUP(I1382,city!$D$4:$P$352,12,FALSE)&amp;"/"&amp;VLOOKUP(I1382,city!$D$4:$P$352,13,FALSE)&amp;"/tc/"&amp;H1382&amp;".jpg"</f>
        <v>jingdian/qinghai/hainan/tc/2.jpg</v>
      </c>
      <c r="D1382" s="31">
        <v>20</v>
      </c>
      <c r="E1382" s="31" t="str">
        <f t="shared" si="117"/>
        <v>19,21,22,24,30</v>
      </c>
      <c r="F1382" s="2" t="str">
        <f>VLOOKUP(G1382,city!$A$4:$D$352,4,0)</f>
        <v>海南</v>
      </c>
      <c r="G1382" s="9">
        <f t="shared" si="115"/>
        <v>281</v>
      </c>
      <c r="H1382" s="9">
        <f>IF(VLOOKUP(G1381,city!$K$4:$M$352,3,0)&gt;H1381,H1381+1,1)</f>
        <v>2</v>
      </c>
      <c r="I1382" s="23" t="s">
        <v>465</v>
      </c>
      <c r="J1382" s="23">
        <f t="shared" si="116"/>
        <v>128102</v>
      </c>
      <c r="K1382" s="23">
        <f t="shared" si="118"/>
        <v>-1</v>
      </c>
    </row>
    <row r="1383" spans="1:11" x14ac:dyDescent="0.15">
      <c r="A1383" s="23">
        <f t="shared" si="114"/>
        <v>128103</v>
      </c>
      <c r="B1383" s="23" t="s">
        <v>11074</v>
      </c>
      <c r="C1383" s="23" t="str">
        <f>"jingdian/"&amp;VLOOKUP(I1383,city!$D$4:$P$352,12,FALSE)&amp;"/"&amp;VLOOKUP(I1383,city!$D$4:$P$352,13,FALSE)&amp;"/tc/"&amp;H1383&amp;".jpg"</f>
        <v>jingdian/qinghai/hainan/tc/3.jpg</v>
      </c>
      <c r="D1383" s="31">
        <v>45</v>
      </c>
      <c r="E1383" s="31" t="str">
        <f t="shared" si="117"/>
        <v>43,47,50,54,68</v>
      </c>
      <c r="F1383" s="2" t="str">
        <f>VLOOKUP(G1383,city!$A$4:$D$352,4,0)</f>
        <v>海南</v>
      </c>
      <c r="G1383" s="9">
        <f t="shared" si="115"/>
        <v>281</v>
      </c>
      <c r="H1383" s="9">
        <f>IF(VLOOKUP(G1382,city!$K$4:$M$352,3,0)&gt;H1382,H1382+1,1)</f>
        <v>3</v>
      </c>
      <c r="I1383" s="23" t="s">
        <v>465</v>
      </c>
      <c r="J1383" s="23">
        <f t="shared" si="116"/>
        <v>128103</v>
      </c>
      <c r="K1383" s="23">
        <f t="shared" si="118"/>
        <v>-1</v>
      </c>
    </row>
    <row r="1384" spans="1:11" x14ac:dyDescent="0.15">
      <c r="A1384" s="23">
        <f t="shared" si="114"/>
        <v>128104</v>
      </c>
      <c r="B1384" s="23" t="s">
        <v>11075</v>
      </c>
      <c r="C1384" s="23" t="str">
        <f>"jingdian/"&amp;VLOOKUP(I1384,city!$D$4:$P$352,12,FALSE)&amp;"/"&amp;VLOOKUP(I1384,city!$D$4:$P$352,13,FALSE)&amp;"/tc/"&amp;H1384&amp;".jpg"</f>
        <v>jingdian/qinghai/hainan/tc/4.jpg</v>
      </c>
      <c r="D1384" s="31">
        <v>33</v>
      </c>
      <c r="E1384" s="31" t="str">
        <f t="shared" si="117"/>
        <v>31,35,36,40,50</v>
      </c>
      <c r="F1384" s="2" t="str">
        <f>VLOOKUP(G1384,city!$A$4:$D$352,4,0)</f>
        <v>海南</v>
      </c>
      <c r="G1384" s="9">
        <f t="shared" si="115"/>
        <v>281</v>
      </c>
      <c r="H1384" s="9">
        <f>IF(VLOOKUP(G1383,city!$K$4:$M$352,3,0)&gt;H1383,H1383+1,1)</f>
        <v>4</v>
      </c>
      <c r="I1384" s="23" t="s">
        <v>465</v>
      </c>
      <c r="J1384" s="23">
        <f t="shared" si="116"/>
        <v>128104</v>
      </c>
      <c r="K1384" s="23">
        <f t="shared" si="118"/>
        <v>-1</v>
      </c>
    </row>
    <row r="1385" spans="1:11" x14ac:dyDescent="0.15">
      <c r="A1385" s="23">
        <f t="shared" si="114"/>
        <v>128105</v>
      </c>
      <c r="B1385" s="23" t="s">
        <v>9907</v>
      </c>
      <c r="C1385" s="23" t="str">
        <f>"jingdian/"&amp;VLOOKUP(I1385,city!$D$4:$P$352,12,FALSE)&amp;"/"&amp;VLOOKUP(I1385,city!$D$4:$P$352,13,FALSE)&amp;"/tc/"&amp;H1385&amp;".jpg"</f>
        <v>jingdian/qinghai/hainan/tc/5.jpg</v>
      </c>
      <c r="D1385" s="31">
        <v>78</v>
      </c>
      <c r="E1385" s="31" t="str">
        <f t="shared" si="117"/>
        <v>74,82,86,94,117</v>
      </c>
      <c r="F1385" s="2" t="str">
        <f>VLOOKUP(G1385,city!$A$4:$D$352,4,0)</f>
        <v>海南</v>
      </c>
      <c r="G1385" s="9">
        <f t="shared" si="115"/>
        <v>281</v>
      </c>
      <c r="H1385" s="9">
        <f>IF(VLOOKUP(G1384,city!$K$4:$M$352,3,0)&gt;H1384,H1384+1,1)</f>
        <v>5</v>
      </c>
      <c r="I1385" s="23" t="s">
        <v>465</v>
      </c>
      <c r="J1385" s="23">
        <f t="shared" si="116"/>
        <v>128105</v>
      </c>
      <c r="K1385" s="23">
        <f t="shared" si="118"/>
        <v>-1</v>
      </c>
    </row>
    <row r="1386" spans="1:11" x14ac:dyDescent="0.15">
      <c r="A1386" s="23">
        <f t="shared" si="114"/>
        <v>128201</v>
      </c>
      <c r="B1386" s="23" t="s">
        <v>11076</v>
      </c>
      <c r="C1386" s="23" t="str">
        <f>"jingdian/"&amp;VLOOKUP(I1386,city!$D$4:$P$352,12,FALSE)&amp;"/"&amp;VLOOKUP(I1386,city!$D$4:$P$352,13,FALSE)&amp;"/tc/"&amp;H1386&amp;".jpg"</f>
        <v>jingdian/qinghai/haixi/tc/1.jpg</v>
      </c>
      <c r="D1386" s="31">
        <v>29</v>
      </c>
      <c r="E1386" s="31" t="str">
        <f t="shared" si="117"/>
        <v>28,30,32,35,44</v>
      </c>
      <c r="F1386" s="2" t="str">
        <f>VLOOKUP(G1386,city!$A$4:$D$352,4,0)</f>
        <v>海西</v>
      </c>
      <c r="G1386" s="9">
        <f t="shared" si="115"/>
        <v>282</v>
      </c>
      <c r="H1386" s="9">
        <f>IF(VLOOKUP(G1385,city!$K$4:$M$352,3,0)&gt;H1385,H1385+1,1)</f>
        <v>1</v>
      </c>
      <c r="I1386" s="23" t="s">
        <v>631</v>
      </c>
      <c r="J1386" s="23">
        <f t="shared" si="116"/>
        <v>128201</v>
      </c>
      <c r="K1386" s="23">
        <f t="shared" si="118"/>
        <v>-1</v>
      </c>
    </row>
    <row r="1387" spans="1:11" x14ac:dyDescent="0.15">
      <c r="A1387" s="23">
        <f t="shared" si="114"/>
        <v>128202</v>
      </c>
      <c r="B1387" s="23" t="s">
        <v>11077</v>
      </c>
      <c r="C1387" s="23" t="str">
        <f>"jingdian/"&amp;VLOOKUP(I1387,city!$D$4:$P$352,12,FALSE)&amp;"/"&amp;VLOOKUP(I1387,city!$D$4:$P$352,13,FALSE)&amp;"/tc/"&amp;H1387&amp;".jpg"</f>
        <v>jingdian/qinghai/haixi/tc/2.jpg</v>
      </c>
      <c r="D1387" s="31">
        <v>29</v>
      </c>
      <c r="E1387" s="31" t="str">
        <f t="shared" si="117"/>
        <v>28,30,32,35,44</v>
      </c>
      <c r="F1387" s="2" t="str">
        <f>VLOOKUP(G1387,city!$A$4:$D$352,4,0)</f>
        <v>海西</v>
      </c>
      <c r="G1387" s="9">
        <f t="shared" si="115"/>
        <v>282</v>
      </c>
      <c r="H1387" s="9">
        <f>IF(VLOOKUP(G1386,city!$K$4:$M$352,3,0)&gt;H1386,H1386+1,1)</f>
        <v>2</v>
      </c>
      <c r="I1387" s="23" t="s">
        <v>631</v>
      </c>
      <c r="J1387" s="23">
        <f t="shared" si="116"/>
        <v>128202</v>
      </c>
      <c r="K1387" s="23">
        <f t="shared" si="118"/>
        <v>-1</v>
      </c>
    </row>
    <row r="1388" spans="1:11" x14ac:dyDescent="0.15">
      <c r="A1388" s="23">
        <f t="shared" si="114"/>
        <v>128203</v>
      </c>
      <c r="B1388" s="23" t="s">
        <v>11078</v>
      </c>
      <c r="C1388" s="23" t="str">
        <f>"jingdian/"&amp;VLOOKUP(I1388,city!$D$4:$P$352,12,FALSE)&amp;"/"&amp;VLOOKUP(I1388,city!$D$4:$P$352,13,FALSE)&amp;"/tc/"&amp;H1388&amp;".jpg"</f>
        <v>jingdian/qinghai/haixi/tc/3.jpg</v>
      </c>
      <c r="D1388" s="31">
        <v>29</v>
      </c>
      <c r="E1388" s="31" t="str">
        <f t="shared" si="117"/>
        <v>28,30,32,35,44</v>
      </c>
      <c r="F1388" s="2" t="str">
        <f>VLOOKUP(G1388,city!$A$4:$D$352,4,0)</f>
        <v>海西</v>
      </c>
      <c r="G1388" s="9">
        <f t="shared" si="115"/>
        <v>282</v>
      </c>
      <c r="H1388" s="9">
        <f>IF(VLOOKUP(G1387,city!$K$4:$M$352,3,0)&gt;H1387,H1387+1,1)</f>
        <v>3</v>
      </c>
      <c r="I1388" s="23" t="s">
        <v>631</v>
      </c>
      <c r="J1388" s="23">
        <f t="shared" si="116"/>
        <v>128203</v>
      </c>
      <c r="K1388" s="23">
        <f t="shared" si="118"/>
        <v>-1</v>
      </c>
    </row>
    <row r="1389" spans="1:11" x14ac:dyDescent="0.15">
      <c r="A1389" s="23">
        <f t="shared" si="114"/>
        <v>128204</v>
      </c>
      <c r="B1389" s="23" t="s">
        <v>11079</v>
      </c>
      <c r="C1389" s="23" t="str">
        <f>"jingdian/"&amp;VLOOKUP(I1389,city!$D$4:$P$352,12,FALSE)&amp;"/"&amp;VLOOKUP(I1389,city!$D$4:$P$352,13,FALSE)&amp;"/tc/"&amp;H1389&amp;".jpg"</f>
        <v>jingdian/qinghai/haixi/tc/4.jpg</v>
      </c>
      <c r="D1389" s="31">
        <v>58</v>
      </c>
      <c r="E1389" s="31" t="str">
        <f t="shared" si="117"/>
        <v>55,61,64,70,87</v>
      </c>
      <c r="F1389" s="2" t="str">
        <f>VLOOKUP(G1389,city!$A$4:$D$352,4,0)</f>
        <v>海西</v>
      </c>
      <c r="G1389" s="9">
        <f t="shared" si="115"/>
        <v>282</v>
      </c>
      <c r="H1389" s="9">
        <f>IF(VLOOKUP(G1388,city!$K$4:$M$352,3,0)&gt;H1388,H1388+1,1)</f>
        <v>4</v>
      </c>
      <c r="I1389" s="23" t="s">
        <v>631</v>
      </c>
      <c r="J1389" s="23">
        <f t="shared" si="116"/>
        <v>128204</v>
      </c>
      <c r="K1389" s="23">
        <f t="shared" si="118"/>
        <v>-1</v>
      </c>
    </row>
    <row r="1390" spans="1:11" x14ac:dyDescent="0.15">
      <c r="A1390" s="23">
        <f t="shared" si="114"/>
        <v>128205</v>
      </c>
      <c r="B1390" s="23" t="s">
        <v>11080</v>
      </c>
      <c r="C1390" s="23" t="str">
        <f>"jingdian/"&amp;VLOOKUP(I1390,city!$D$4:$P$352,12,FALSE)&amp;"/"&amp;VLOOKUP(I1390,city!$D$4:$P$352,13,FALSE)&amp;"/tc/"&amp;H1390&amp;".jpg"</f>
        <v>jingdian/qinghai/haixi/tc/5.jpg</v>
      </c>
      <c r="D1390" s="31">
        <v>30</v>
      </c>
      <c r="E1390" s="31" t="str">
        <f t="shared" si="117"/>
        <v>29,32,33,36,45</v>
      </c>
      <c r="F1390" s="2" t="str">
        <f>VLOOKUP(G1390,city!$A$4:$D$352,4,0)</f>
        <v>海西</v>
      </c>
      <c r="G1390" s="9">
        <f t="shared" si="115"/>
        <v>282</v>
      </c>
      <c r="H1390" s="9">
        <f>IF(VLOOKUP(G1389,city!$K$4:$M$352,3,0)&gt;H1389,H1389+1,1)</f>
        <v>5</v>
      </c>
      <c r="I1390" s="23" t="s">
        <v>631</v>
      </c>
      <c r="J1390" s="23">
        <f t="shared" si="116"/>
        <v>128205</v>
      </c>
      <c r="K1390" s="23">
        <f t="shared" si="118"/>
        <v>-1</v>
      </c>
    </row>
    <row r="1391" spans="1:11" x14ac:dyDescent="0.15">
      <c r="A1391" s="23">
        <f t="shared" si="114"/>
        <v>128301</v>
      </c>
      <c r="B1391" s="23" t="s">
        <v>11081</v>
      </c>
      <c r="C1391" s="23" t="str">
        <f>"jingdian/"&amp;VLOOKUP(I1391,city!$D$4:$P$352,12,FALSE)&amp;"/"&amp;VLOOKUP(I1391,city!$D$4:$P$352,13,FALSE)&amp;"/tc/"&amp;H1391&amp;".jpg"</f>
        <v>jingdian/qinghai/haibei/tc/1.jpg</v>
      </c>
      <c r="D1391" s="31">
        <v>19</v>
      </c>
      <c r="E1391" s="31" t="str">
        <f t="shared" si="117"/>
        <v>18,20,21,23,29</v>
      </c>
      <c r="F1391" s="2" t="str">
        <f>VLOOKUP(G1391,city!$A$4:$D$352,4,0)</f>
        <v>海北</v>
      </c>
      <c r="G1391" s="9">
        <f t="shared" si="115"/>
        <v>283</v>
      </c>
      <c r="H1391" s="9">
        <f>IF(VLOOKUP(G1390,city!$K$4:$M$352,3,0)&gt;H1390,H1390+1,1)</f>
        <v>1</v>
      </c>
      <c r="I1391" s="23" t="s">
        <v>633</v>
      </c>
      <c r="J1391" s="23">
        <f t="shared" si="116"/>
        <v>128301</v>
      </c>
      <c r="K1391" s="23">
        <f t="shared" si="118"/>
        <v>-1</v>
      </c>
    </row>
    <row r="1392" spans="1:11" x14ac:dyDescent="0.15">
      <c r="A1392" s="23">
        <f t="shared" si="114"/>
        <v>128302</v>
      </c>
      <c r="B1392" s="23" t="s">
        <v>11082</v>
      </c>
      <c r="C1392" s="23" t="str">
        <f>"jingdian/"&amp;VLOOKUP(I1392,city!$D$4:$P$352,12,FALSE)&amp;"/"&amp;VLOOKUP(I1392,city!$D$4:$P$352,13,FALSE)&amp;"/tc/"&amp;H1392&amp;".jpg"</f>
        <v>jingdian/qinghai/haibei/tc/2.jpg</v>
      </c>
      <c r="D1392" s="31">
        <v>33</v>
      </c>
      <c r="E1392" s="31" t="str">
        <f t="shared" si="117"/>
        <v>31,35,36,40,50</v>
      </c>
      <c r="F1392" s="2" t="str">
        <f>VLOOKUP(G1392,city!$A$4:$D$352,4,0)</f>
        <v>海北</v>
      </c>
      <c r="G1392" s="9">
        <f t="shared" si="115"/>
        <v>283</v>
      </c>
      <c r="H1392" s="9">
        <f>IF(VLOOKUP(G1391,city!$K$4:$M$352,3,0)&gt;H1391,H1391+1,1)</f>
        <v>2</v>
      </c>
      <c r="I1392" s="23" t="s">
        <v>633</v>
      </c>
      <c r="J1392" s="23">
        <f t="shared" si="116"/>
        <v>128302</v>
      </c>
      <c r="K1392" s="23">
        <f t="shared" si="118"/>
        <v>-1</v>
      </c>
    </row>
    <row r="1393" spans="1:11" x14ac:dyDescent="0.15">
      <c r="A1393" s="23">
        <f t="shared" si="114"/>
        <v>128303</v>
      </c>
      <c r="B1393" s="23" t="s">
        <v>11083</v>
      </c>
      <c r="C1393" s="23" t="str">
        <f>"jingdian/"&amp;VLOOKUP(I1393,city!$D$4:$P$352,12,FALSE)&amp;"/"&amp;VLOOKUP(I1393,city!$D$4:$P$352,13,FALSE)&amp;"/tc/"&amp;H1393&amp;".jpg"</f>
        <v>jingdian/qinghai/haibei/tc/3.jpg</v>
      </c>
      <c r="D1393" s="31">
        <v>151</v>
      </c>
      <c r="E1393" s="31" t="str">
        <f t="shared" si="117"/>
        <v>143,159,166,181,227</v>
      </c>
      <c r="F1393" s="2" t="str">
        <f>VLOOKUP(G1393,city!$A$4:$D$352,4,0)</f>
        <v>海北</v>
      </c>
      <c r="G1393" s="9">
        <f t="shared" si="115"/>
        <v>283</v>
      </c>
      <c r="H1393" s="9">
        <f>IF(VLOOKUP(G1392,city!$K$4:$M$352,3,0)&gt;H1392,H1392+1,1)</f>
        <v>3</v>
      </c>
      <c r="I1393" s="23" t="s">
        <v>633</v>
      </c>
      <c r="J1393" s="23">
        <f t="shared" si="116"/>
        <v>128303</v>
      </c>
      <c r="K1393" s="23">
        <f t="shared" si="118"/>
        <v>10</v>
      </c>
    </row>
    <row r="1394" spans="1:11" x14ac:dyDescent="0.15">
      <c r="A1394" s="23">
        <f t="shared" si="114"/>
        <v>128304</v>
      </c>
      <c r="B1394" s="23" t="s">
        <v>11084</v>
      </c>
      <c r="C1394" s="23" t="str">
        <f>"jingdian/"&amp;VLOOKUP(I1394,city!$D$4:$P$352,12,FALSE)&amp;"/"&amp;VLOOKUP(I1394,city!$D$4:$P$352,13,FALSE)&amp;"/tc/"&amp;H1394&amp;".jpg"</f>
        <v>jingdian/qinghai/haibei/tc/4.jpg</v>
      </c>
      <c r="D1394" s="31">
        <v>10</v>
      </c>
      <c r="E1394" s="31" t="str">
        <f t="shared" si="117"/>
        <v>10,11,11,12,15</v>
      </c>
      <c r="F1394" s="2" t="str">
        <f>VLOOKUP(G1394,city!$A$4:$D$352,4,0)</f>
        <v>海北</v>
      </c>
      <c r="G1394" s="9">
        <f t="shared" si="115"/>
        <v>283</v>
      </c>
      <c r="H1394" s="9">
        <f>IF(VLOOKUP(G1393,city!$K$4:$M$352,3,0)&gt;H1393,H1393+1,1)</f>
        <v>4</v>
      </c>
      <c r="I1394" s="23" t="s">
        <v>633</v>
      </c>
      <c r="J1394" s="23">
        <f t="shared" si="116"/>
        <v>128304</v>
      </c>
      <c r="K1394" s="23">
        <f t="shared" si="118"/>
        <v>-1</v>
      </c>
    </row>
    <row r="1395" spans="1:11" x14ac:dyDescent="0.15">
      <c r="A1395" s="23">
        <f t="shared" si="114"/>
        <v>128305</v>
      </c>
      <c r="B1395" s="23" t="s">
        <v>11085</v>
      </c>
      <c r="C1395" s="23" t="str">
        <f>"jingdian/"&amp;VLOOKUP(I1395,city!$D$4:$P$352,12,FALSE)&amp;"/"&amp;VLOOKUP(I1395,city!$D$4:$P$352,13,FALSE)&amp;"/tc/"&amp;H1395&amp;".jpg"</f>
        <v>jingdian/qinghai/haibei/tc/5.jpg</v>
      </c>
      <c r="D1395" s="31">
        <v>38</v>
      </c>
      <c r="E1395" s="31" t="str">
        <f t="shared" si="117"/>
        <v>36,40,42,46,57</v>
      </c>
      <c r="F1395" s="2" t="str">
        <f>VLOOKUP(G1395,city!$A$4:$D$352,4,0)</f>
        <v>海北</v>
      </c>
      <c r="G1395" s="9">
        <f t="shared" si="115"/>
        <v>283</v>
      </c>
      <c r="H1395" s="9">
        <f>IF(VLOOKUP(G1394,city!$K$4:$M$352,3,0)&gt;H1394,H1394+1,1)</f>
        <v>5</v>
      </c>
      <c r="I1395" s="23" t="s">
        <v>633</v>
      </c>
      <c r="J1395" s="23">
        <f t="shared" si="116"/>
        <v>128305</v>
      </c>
      <c r="K1395" s="23">
        <f t="shared" si="118"/>
        <v>-1</v>
      </c>
    </row>
    <row r="1396" spans="1:11" x14ac:dyDescent="0.15">
      <c r="A1396" s="23">
        <f t="shared" si="114"/>
        <v>128401</v>
      </c>
      <c r="B1396" s="23" t="s">
        <v>11063</v>
      </c>
      <c r="C1396" s="23" t="str">
        <f>"jingdian/"&amp;VLOOKUP(I1396,city!$D$4:$P$352,12,FALSE)&amp;"/"&amp;VLOOKUP(I1396,city!$D$4:$P$352,13,FALSE)&amp;"/tc/"&amp;H1396&amp;".jpg"</f>
        <v>jingdian/qinghai/huangnan/tc/1.jpg</v>
      </c>
      <c r="D1396" s="31">
        <v>25</v>
      </c>
      <c r="E1396" s="31" t="str">
        <f t="shared" si="117"/>
        <v>24,26,28,30,38</v>
      </c>
      <c r="F1396" s="2" t="str">
        <f>VLOOKUP(G1396,city!$A$4:$D$352,4,0)</f>
        <v>黄南</v>
      </c>
      <c r="G1396" s="9">
        <f t="shared" si="115"/>
        <v>284</v>
      </c>
      <c r="H1396" s="9">
        <f>IF(VLOOKUP(G1395,city!$K$4:$M$352,3,0)&gt;H1395,H1395+1,1)</f>
        <v>1</v>
      </c>
      <c r="I1396" s="23" t="s">
        <v>635</v>
      </c>
      <c r="J1396" s="23">
        <f t="shared" si="116"/>
        <v>128401</v>
      </c>
      <c r="K1396" s="23">
        <f t="shared" si="118"/>
        <v>-1</v>
      </c>
    </row>
    <row r="1397" spans="1:11" x14ac:dyDescent="0.15">
      <c r="A1397" s="23">
        <f t="shared" si="114"/>
        <v>128402</v>
      </c>
      <c r="B1397" s="23" t="s">
        <v>11086</v>
      </c>
      <c r="C1397" s="23" t="str">
        <f>"jingdian/"&amp;VLOOKUP(I1397,city!$D$4:$P$352,12,FALSE)&amp;"/"&amp;VLOOKUP(I1397,city!$D$4:$P$352,13,FALSE)&amp;"/tc/"&amp;H1397&amp;".jpg"</f>
        <v>jingdian/qinghai/huangnan/tc/2.jpg</v>
      </c>
      <c r="D1397" s="31">
        <v>19</v>
      </c>
      <c r="E1397" s="31" t="str">
        <f t="shared" si="117"/>
        <v>18,20,21,23,29</v>
      </c>
      <c r="F1397" s="2" t="str">
        <f>VLOOKUP(G1397,city!$A$4:$D$352,4,0)</f>
        <v>黄南</v>
      </c>
      <c r="G1397" s="9">
        <f t="shared" si="115"/>
        <v>284</v>
      </c>
      <c r="H1397" s="9">
        <f>IF(VLOOKUP(G1396,city!$K$4:$M$352,3,0)&gt;H1396,H1396+1,1)</f>
        <v>2</v>
      </c>
      <c r="I1397" s="23" t="s">
        <v>635</v>
      </c>
      <c r="J1397" s="23">
        <f t="shared" si="116"/>
        <v>128402</v>
      </c>
      <c r="K1397" s="23">
        <f t="shared" si="118"/>
        <v>-1</v>
      </c>
    </row>
    <row r="1398" spans="1:11" x14ac:dyDescent="0.15">
      <c r="A1398" s="23">
        <f t="shared" si="114"/>
        <v>128403</v>
      </c>
      <c r="B1398" s="23" t="s">
        <v>11087</v>
      </c>
      <c r="C1398" s="23" t="str">
        <f>"jingdian/"&amp;VLOOKUP(I1398,city!$D$4:$P$352,12,FALSE)&amp;"/"&amp;VLOOKUP(I1398,city!$D$4:$P$352,13,FALSE)&amp;"/tc/"&amp;H1398&amp;".jpg"</f>
        <v>jingdian/qinghai/huangnan/tc/3.jpg</v>
      </c>
      <c r="D1398" s="31">
        <v>12</v>
      </c>
      <c r="E1398" s="31" t="str">
        <f t="shared" si="117"/>
        <v>11,13,13,14,18</v>
      </c>
      <c r="F1398" s="2" t="str">
        <f>VLOOKUP(G1398,city!$A$4:$D$352,4,0)</f>
        <v>黄南</v>
      </c>
      <c r="G1398" s="9">
        <f t="shared" si="115"/>
        <v>284</v>
      </c>
      <c r="H1398" s="9">
        <f>IF(VLOOKUP(G1397,city!$K$4:$M$352,3,0)&gt;H1397,H1397+1,1)</f>
        <v>3</v>
      </c>
      <c r="I1398" s="23" t="s">
        <v>635</v>
      </c>
      <c r="J1398" s="23">
        <f t="shared" si="116"/>
        <v>128403</v>
      </c>
      <c r="K1398" s="23">
        <f t="shared" si="118"/>
        <v>-1</v>
      </c>
    </row>
    <row r="1399" spans="1:11" x14ac:dyDescent="0.15">
      <c r="A1399" s="23">
        <f t="shared" si="114"/>
        <v>128404</v>
      </c>
      <c r="B1399" s="23" t="s">
        <v>11088</v>
      </c>
      <c r="C1399" s="23" t="str">
        <f>"jingdian/"&amp;VLOOKUP(I1399,city!$D$4:$P$352,12,FALSE)&amp;"/"&amp;VLOOKUP(I1399,city!$D$4:$P$352,13,FALSE)&amp;"/tc/"&amp;H1399&amp;".jpg"</f>
        <v>jingdian/qinghai/huangnan/tc/4.jpg</v>
      </c>
      <c r="D1399" s="31">
        <v>3000</v>
      </c>
      <c r="E1399" s="31" t="str">
        <f t="shared" si="117"/>
        <v>2850,3150,3300,3450,3900</v>
      </c>
      <c r="F1399" s="2" t="str">
        <f>VLOOKUP(G1399,city!$A$4:$D$352,4,0)</f>
        <v>黄南</v>
      </c>
      <c r="G1399" s="9">
        <f t="shared" si="115"/>
        <v>284</v>
      </c>
      <c r="H1399" s="9">
        <f>IF(VLOOKUP(G1398,city!$K$4:$M$352,3,0)&gt;H1398,H1398+1,1)</f>
        <v>4</v>
      </c>
      <c r="I1399" s="23" t="s">
        <v>635</v>
      </c>
      <c r="J1399" s="23">
        <f t="shared" si="116"/>
        <v>128404</v>
      </c>
      <c r="K1399" s="23">
        <f t="shared" si="118"/>
        <v>1</v>
      </c>
    </row>
    <row r="1400" spans="1:11" x14ac:dyDescent="0.15">
      <c r="A1400" s="23">
        <f t="shared" si="114"/>
        <v>128405</v>
      </c>
      <c r="B1400" s="23" t="s">
        <v>11089</v>
      </c>
      <c r="C1400" s="23" t="str">
        <f>"jingdian/"&amp;VLOOKUP(I1400,city!$D$4:$P$352,12,FALSE)&amp;"/"&amp;VLOOKUP(I1400,city!$D$4:$P$352,13,FALSE)&amp;"/tc/"&amp;H1400&amp;".jpg"</f>
        <v>jingdian/qinghai/huangnan/tc/5.jpg</v>
      </c>
      <c r="D1400" s="31">
        <v>26</v>
      </c>
      <c r="E1400" s="31" t="str">
        <f t="shared" si="117"/>
        <v>25,27,29,31,39</v>
      </c>
      <c r="F1400" s="2" t="str">
        <f>VLOOKUP(G1400,city!$A$4:$D$352,4,0)</f>
        <v>黄南</v>
      </c>
      <c r="G1400" s="9">
        <f t="shared" si="115"/>
        <v>284</v>
      </c>
      <c r="H1400" s="9">
        <f>IF(VLOOKUP(G1399,city!$K$4:$M$352,3,0)&gt;H1399,H1399+1,1)</f>
        <v>5</v>
      </c>
      <c r="I1400" s="23" t="s">
        <v>635</v>
      </c>
      <c r="J1400" s="23">
        <f t="shared" si="116"/>
        <v>128405</v>
      </c>
      <c r="K1400" s="23">
        <f t="shared" si="118"/>
        <v>-1</v>
      </c>
    </row>
    <row r="1401" spans="1:11" x14ac:dyDescent="0.15">
      <c r="A1401" s="23">
        <f t="shared" si="114"/>
        <v>128501</v>
      </c>
      <c r="B1401" s="23" t="s">
        <v>11090</v>
      </c>
      <c r="C1401" s="23" t="str">
        <f>"jingdian/"&amp;VLOOKUP(I1401,city!$D$4:$P$352,12,FALSE)&amp;"/"&amp;VLOOKUP(I1401,city!$D$4:$P$352,13,FALSE)&amp;"/tc/"&amp;H1401&amp;".jpg"</f>
        <v>jingdian/qinghai/guoluo/tc/1.jpg</v>
      </c>
      <c r="D1401" s="31">
        <v>23</v>
      </c>
      <c r="E1401" s="31" t="str">
        <f t="shared" si="117"/>
        <v>22,24,25,28,35</v>
      </c>
      <c r="F1401" s="2" t="str">
        <f>VLOOKUP(G1401,city!$A$4:$D$352,4,0)</f>
        <v>果洛</v>
      </c>
      <c r="G1401" s="9">
        <f t="shared" si="115"/>
        <v>285</v>
      </c>
      <c r="H1401" s="9">
        <f>IF(VLOOKUP(G1400,city!$K$4:$M$352,3,0)&gt;H1400,H1400+1,1)</f>
        <v>1</v>
      </c>
      <c r="I1401" s="23" t="s">
        <v>637</v>
      </c>
      <c r="J1401" s="23">
        <f t="shared" si="116"/>
        <v>128501</v>
      </c>
      <c r="K1401" s="23">
        <f t="shared" si="118"/>
        <v>-1</v>
      </c>
    </row>
    <row r="1402" spans="1:11" x14ac:dyDescent="0.15">
      <c r="A1402" s="23">
        <f t="shared" ref="A1402:A1465" si="119">H1402+G1402*100+100000</f>
        <v>128502</v>
      </c>
      <c r="B1402" s="23" t="s">
        <v>11091</v>
      </c>
      <c r="C1402" s="23" t="str">
        <f>"jingdian/"&amp;VLOOKUP(I1402,city!$D$4:$P$352,12,FALSE)&amp;"/"&amp;VLOOKUP(I1402,city!$D$4:$P$352,13,FALSE)&amp;"/tc/"&amp;H1402&amp;".jpg"</f>
        <v>jingdian/qinghai/guoluo/tc/2.jpg</v>
      </c>
      <c r="D1402" s="31">
        <v>15</v>
      </c>
      <c r="E1402" s="31" t="str">
        <f t="shared" si="117"/>
        <v>14,16,17,18,23</v>
      </c>
      <c r="F1402" s="2" t="str">
        <f>VLOOKUP(G1402,city!$A$4:$D$352,4,0)</f>
        <v>果洛</v>
      </c>
      <c r="G1402" s="9">
        <f t="shared" ref="G1402:G1465" si="120">IF(H1402&gt;H1401,G1401,G1401+1)</f>
        <v>285</v>
      </c>
      <c r="H1402" s="9">
        <f>IF(VLOOKUP(G1401,city!$K$4:$M$352,3,0)&gt;H1401,H1401+1,1)</f>
        <v>2</v>
      </c>
      <c r="I1402" s="23" t="s">
        <v>637</v>
      </c>
      <c r="J1402" s="23">
        <f t="shared" ref="J1402:J1465" si="121">A1402</f>
        <v>128502</v>
      </c>
      <c r="K1402" s="23">
        <f t="shared" si="118"/>
        <v>-1</v>
      </c>
    </row>
    <row r="1403" spans="1:11" x14ac:dyDescent="0.15">
      <c r="A1403" s="23">
        <f t="shared" si="119"/>
        <v>128503</v>
      </c>
      <c r="B1403" s="23" t="s">
        <v>11092</v>
      </c>
      <c r="C1403" s="23" t="str">
        <f>"jingdian/"&amp;VLOOKUP(I1403,city!$D$4:$P$352,12,FALSE)&amp;"/"&amp;VLOOKUP(I1403,city!$D$4:$P$352,13,FALSE)&amp;"/tc/"&amp;H1403&amp;".jpg"</f>
        <v>jingdian/qinghai/guoluo/tc/3.jpg</v>
      </c>
      <c r="D1403" s="31">
        <v>45</v>
      </c>
      <c r="E1403" s="31" t="str">
        <f t="shared" si="117"/>
        <v>43,47,50,54,68</v>
      </c>
      <c r="F1403" s="2" t="str">
        <f>VLOOKUP(G1403,city!$A$4:$D$352,4,0)</f>
        <v>果洛</v>
      </c>
      <c r="G1403" s="9">
        <f t="shared" si="120"/>
        <v>285</v>
      </c>
      <c r="H1403" s="9">
        <f>IF(VLOOKUP(G1402,city!$K$4:$M$352,3,0)&gt;H1402,H1402+1,1)</f>
        <v>3</v>
      </c>
      <c r="I1403" s="23" t="s">
        <v>637</v>
      </c>
      <c r="J1403" s="23">
        <f t="shared" si="121"/>
        <v>128503</v>
      </c>
      <c r="K1403" s="23">
        <f t="shared" si="118"/>
        <v>-1</v>
      </c>
    </row>
    <row r="1404" spans="1:11" x14ac:dyDescent="0.15">
      <c r="A1404" s="23">
        <f t="shared" si="119"/>
        <v>128504</v>
      </c>
      <c r="B1404" s="23" t="s">
        <v>11093</v>
      </c>
      <c r="C1404" s="23" t="str">
        <f>"jingdian/"&amp;VLOOKUP(I1404,city!$D$4:$P$352,12,FALSE)&amp;"/"&amp;VLOOKUP(I1404,city!$D$4:$P$352,13,FALSE)&amp;"/tc/"&amp;H1404&amp;".jpg"</f>
        <v>jingdian/qinghai/guoluo/tc/4.jpg</v>
      </c>
      <c r="D1404" s="31">
        <v>11</v>
      </c>
      <c r="E1404" s="31" t="str">
        <f t="shared" si="117"/>
        <v>10,12,12,13,17</v>
      </c>
      <c r="F1404" s="2" t="str">
        <f>VLOOKUP(G1404,city!$A$4:$D$352,4,0)</f>
        <v>果洛</v>
      </c>
      <c r="G1404" s="9">
        <f t="shared" si="120"/>
        <v>285</v>
      </c>
      <c r="H1404" s="9">
        <f>IF(VLOOKUP(G1403,city!$K$4:$M$352,3,0)&gt;H1403,H1403+1,1)</f>
        <v>4</v>
      </c>
      <c r="I1404" s="23" t="s">
        <v>637</v>
      </c>
      <c r="J1404" s="23">
        <f t="shared" si="121"/>
        <v>128504</v>
      </c>
      <c r="K1404" s="23">
        <f t="shared" si="118"/>
        <v>-1</v>
      </c>
    </row>
    <row r="1405" spans="1:11" x14ac:dyDescent="0.15">
      <c r="A1405" s="23">
        <f t="shared" si="119"/>
        <v>128505</v>
      </c>
      <c r="B1405" s="23" t="s">
        <v>11094</v>
      </c>
      <c r="C1405" s="23" t="str">
        <f>"jingdian/"&amp;VLOOKUP(I1405,city!$D$4:$P$352,12,FALSE)&amp;"/"&amp;VLOOKUP(I1405,city!$D$4:$P$352,13,FALSE)&amp;"/tc/"&amp;H1405&amp;".jpg"</f>
        <v>jingdian/qinghai/guoluo/tc/5.jpg</v>
      </c>
      <c r="D1405" s="31">
        <v>4</v>
      </c>
      <c r="E1405" s="31" t="str">
        <f t="shared" si="117"/>
        <v>4,4,4,5,6</v>
      </c>
      <c r="F1405" s="2" t="str">
        <f>VLOOKUP(G1405,city!$A$4:$D$352,4,0)</f>
        <v>果洛</v>
      </c>
      <c r="G1405" s="9">
        <f t="shared" si="120"/>
        <v>285</v>
      </c>
      <c r="H1405" s="9">
        <f>IF(VLOOKUP(G1404,city!$K$4:$M$352,3,0)&gt;H1404,H1404+1,1)</f>
        <v>5</v>
      </c>
      <c r="I1405" s="23" t="s">
        <v>637</v>
      </c>
      <c r="J1405" s="23">
        <f t="shared" si="121"/>
        <v>128505</v>
      </c>
      <c r="K1405" s="23">
        <f t="shared" si="118"/>
        <v>-1</v>
      </c>
    </row>
    <row r="1406" spans="1:11" x14ac:dyDescent="0.15">
      <c r="A1406" s="23">
        <f t="shared" si="119"/>
        <v>128601</v>
      </c>
      <c r="B1406" s="23" t="s">
        <v>11095</v>
      </c>
      <c r="C1406" s="23" t="str">
        <f>"jingdian/"&amp;VLOOKUP(I1406,city!$D$4:$P$352,12,FALSE)&amp;"/"&amp;VLOOKUP(I1406,city!$D$4:$P$352,13,FALSE)&amp;"/tc/"&amp;H1406&amp;".jpg"</f>
        <v>jingdian/qinghai/yushu/tc/1.jpg</v>
      </c>
      <c r="D1406" s="31">
        <v>12</v>
      </c>
      <c r="E1406" s="31" t="str">
        <f t="shared" si="117"/>
        <v>11,13,13,14,18</v>
      </c>
      <c r="F1406" s="2" t="str">
        <f>VLOOKUP(G1406,city!$A$4:$D$352,4,0)</f>
        <v>玉树</v>
      </c>
      <c r="G1406" s="9">
        <f t="shared" si="120"/>
        <v>286</v>
      </c>
      <c r="H1406" s="9">
        <f>IF(VLOOKUP(G1405,city!$K$4:$M$352,3,0)&gt;H1405,H1405+1,1)</f>
        <v>1</v>
      </c>
      <c r="I1406" s="23" t="s">
        <v>639</v>
      </c>
      <c r="J1406" s="23">
        <f t="shared" si="121"/>
        <v>128601</v>
      </c>
      <c r="K1406" s="23">
        <f t="shared" si="118"/>
        <v>-1</v>
      </c>
    </row>
    <row r="1407" spans="1:11" x14ac:dyDescent="0.15">
      <c r="A1407" s="23">
        <f t="shared" si="119"/>
        <v>128602</v>
      </c>
      <c r="B1407" s="23" t="s">
        <v>11096</v>
      </c>
      <c r="C1407" s="23" t="str">
        <f>"jingdian/"&amp;VLOOKUP(I1407,city!$D$4:$P$352,12,FALSE)&amp;"/"&amp;VLOOKUP(I1407,city!$D$4:$P$352,13,FALSE)&amp;"/tc/"&amp;H1407&amp;".jpg"</f>
        <v>jingdian/qinghai/yushu/tc/2.jpg</v>
      </c>
      <c r="D1407" s="31">
        <v>68</v>
      </c>
      <c r="E1407" s="31" t="str">
        <f t="shared" si="117"/>
        <v>65,71,75,82,102</v>
      </c>
      <c r="F1407" s="2" t="str">
        <f>VLOOKUP(G1407,city!$A$4:$D$352,4,0)</f>
        <v>玉树</v>
      </c>
      <c r="G1407" s="9">
        <f t="shared" si="120"/>
        <v>286</v>
      </c>
      <c r="H1407" s="9">
        <f>IF(VLOOKUP(G1406,city!$K$4:$M$352,3,0)&gt;H1406,H1406+1,1)</f>
        <v>2</v>
      </c>
      <c r="I1407" s="23" t="s">
        <v>639</v>
      </c>
      <c r="J1407" s="23">
        <f t="shared" si="121"/>
        <v>128602</v>
      </c>
      <c r="K1407" s="23">
        <f t="shared" si="118"/>
        <v>-1</v>
      </c>
    </row>
    <row r="1408" spans="1:11" x14ac:dyDescent="0.15">
      <c r="A1408" s="23">
        <f t="shared" si="119"/>
        <v>128603</v>
      </c>
      <c r="B1408" s="23" t="s">
        <v>11097</v>
      </c>
      <c r="C1408" s="23" t="str">
        <f>"jingdian/"&amp;VLOOKUP(I1408,city!$D$4:$P$352,12,FALSE)&amp;"/"&amp;VLOOKUP(I1408,city!$D$4:$P$352,13,FALSE)&amp;"/tc/"&amp;H1408&amp;".jpg"</f>
        <v>jingdian/qinghai/yushu/tc/3.jpg</v>
      </c>
      <c r="D1408" s="31">
        <v>25</v>
      </c>
      <c r="E1408" s="31" t="str">
        <f t="shared" si="117"/>
        <v>24,26,28,30,38</v>
      </c>
      <c r="F1408" s="2" t="str">
        <f>VLOOKUP(G1408,city!$A$4:$D$352,4,0)</f>
        <v>玉树</v>
      </c>
      <c r="G1408" s="9">
        <f t="shared" si="120"/>
        <v>286</v>
      </c>
      <c r="H1408" s="9">
        <f>IF(VLOOKUP(G1407,city!$K$4:$M$352,3,0)&gt;H1407,H1407+1,1)</f>
        <v>3</v>
      </c>
      <c r="I1408" s="23" t="s">
        <v>639</v>
      </c>
      <c r="J1408" s="23">
        <f t="shared" si="121"/>
        <v>128603</v>
      </c>
      <c r="K1408" s="23">
        <f t="shared" si="118"/>
        <v>-1</v>
      </c>
    </row>
    <row r="1409" spans="1:11" x14ac:dyDescent="0.15">
      <c r="A1409" s="23">
        <f t="shared" si="119"/>
        <v>128604</v>
      </c>
      <c r="B1409" s="23" t="s">
        <v>11098</v>
      </c>
      <c r="C1409" s="23" t="str">
        <f>"jingdian/"&amp;VLOOKUP(I1409,city!$D$4:$P$352,12,FALSE)&amp;"/"&amp;VLOOKUP(I1409,city!$D$4:$P$352,13,FALSE)&amp;"/tc/"&amp;H1409&amp;".jpg"</f>
        <v>jingdian/qinghai/yushu/tc/4.jpg</v>
      </c>
      <c r="D1409" s="31">
        <v>58</v>
      </c>
      <c r="E1409" s="31" t="str">
        <f t="shared" si="117"/>
        <v>55,61,64,70,87</v>
      </c>
      <c r="F1409" s="2" t="str">
        <f>VLOOKUP(G1409,city!$A$4:$D$352,4,0)</f>
        <v>玉树</v>
      </c>
      <c r="G1409" s="9">
        <f t="shared" si="120"/>
        <v>286</v>
      </c>
      <c r="H1409" s="9">
        <f>IF(VLOOKUP(G1408,city!$K$4:$M$352,3,0)&gt;H1408,H1408+1,1)</f>
        <v>4</v>
      </c>
      <c r="I1409" s="23" t="s">
        <v>639</v>
      </c>
      <c r="J1409" s="23">
        <f t="shared" si="121"/>
        <v>128604</v>
      </c>
      <c r="K1409" s="23">
        <f t="shared" si="118"/>
        <v>-1</v>
      </c>
    </row>
    <row r="1410" spans="1:11" x14ac:dyDescent="0.15">
      <c r="A1410" s="23">
        <f t="shared" si="119"/>
        <v>128605</v>
      </c>
      <c r="B1410" s="23" t="s">
        <v>11099</v>
      </c>
      <c r="C1410" s="23" t="str">
        <f>"jingdian/"&amp;VLOOKUP(I1410,city!$D$4:$P$352,12,FALSE)&amp;"/"&amp;VLOOKUP(I1410,city!$D$4:$P$352,13,FALSE)&amp;"/tc/"&amp;H1410&amp;".jpg"</f>
        <v>jingdian/qinghai/yushu/tc/5.jpg</v>
      </c>
      <c r="D1410" s="31">
        <v>18</v>
      </c>
      <c r="E1410" s="31" t="str">
        <f t="shared" si="117"/>
        <v>17,19,20,22,27</v>
      </c>
      <c r="F1410" s="2" t="str">
        <f>VLOOKUP(G1410,city!$A$4:$D$352,4,0)</f>
        <v>玉树</v>
      </c>
      <c r="G1410" s="9">
        <f t="shared" si="120"/>
        <v>286</v>
      </c>
      <c r="H1410" s="9">
        <f>IF(VLOOKUP(G1409,city!$K$4:$M$352,3,0)&gt;H1409,H1409+1,1)</f>
        <v>5</v>
      </c>
      <c r="I1410" s="23" t="s">
        <v>639</v>
      </c>
      <c r="J1410" s="23">
        <f t="shared" si="121"/>
        <v>128605</v>
      </c>
      <c r="K1410" s="23">
        <f t="shared" si="118"/>
        <v>-1</v>
      </c>
    </row>
    <row r="1411" spans="1:11" x14ac:dyDescent="0.15">
      <c r="A1411" s="23">
        <f t="shared" si="119"/>
        <v>128701</v>
      </c>
      <c r="B1411" s="23" t="s">
        <v>11100</v>
      </c>
      <c r="C1411" s="23" t="str">
        <f>"jingdian/"&amp;VLOOKUP(I1411,city!$D$4:$P$352,12,FALSE)&amp;"/"&amp;VLOOKUP(I1411,city!$D$4:$P$352,13,FALSE)&amp;"/tc/"&amp;H1411&amp;".jpg"</f>
        <v>jingdian/taiwan/taibei/tc/1.jpg</v>
      </c>
      <c r="D1411" s="31">
        <v>57</v>
      </c>
      <c r="E1411" s="31" t="str">
        <f t="shared" si="117"/>
        <v>54,60,63,68,86</v>
      </c>
      <c r="F1411" s="2" t="str">
        <f>VLOOKUP(G1411,city!$A$4:$D$352,4,0)</f>
        <v>台北</v>
      </c>
      <c r="G1411" s="9">
        <f t="shared" si="120"/>
        <v>287</v>
      </c>
      <c r="H1411" s="9">
        <f>IF(VLOOKUP(G1410,city!$K$4:$M$352,3,0)&gt;H1410,H1410+1,1)</f>
        <v>1</v>
      </c>
      <c r="I1411" s="23" t="s">
        <v>642</v>
      </c>
      <c r="J1411" s="23">
        <f t="shared" si="121"/>
        <v>128701</v>
      </c>
      <c r="K1411" s="23">
        <f t="shared" si="118"/>
        <v>-1</v>
      </c>
    </row>
    <row r="1412" spans="1:11" x14ac:dyDescent="0.15">
      <c r="A1412" s="23">
        <f t="shared" si="119"/>
        <v>128702</v>
      </c>
      <c r="B1412" s="23" t="s">
        <v>11101</v>
      </c>
      <c r="C1412" s="23" t="str">
        <f>"jingdian/"&amp;VLOOKUP(I1412,city!$D$4:$P$352,12,FALSE)&amp;"/"&amp;VLOOKUP(I1412,city!$D$4:$P$352,13,FALSE)&amp;"/tc/"&amp;H1412&amp;".jpg"</f>
        <v>jingdian/taiwan/taibei/tc/2.jpg</v>
      </c>
      <c r="D1412" s="31">
        <v>46</v>
      </c>
      <c r="E1412" s="31" t="str">
        <f t="shared" si="117"/>
        <v>44,48,51,55,69</v>
      </c>
      <c r="F1412" s="2" t="str">
        <f>VLOOKUP(G1412,city!$A$4:$D$352,4,0)</f>
        <v>台北</v>
      </c>
      <c r="G1412" s="9">
        <f t="shared" si="120"/>
        <v>287</v>
      </c>
      <c r="H1412" s="9">
        <f>IF(VLOOKUP(G1411,city!$K$4:$M$352,3,0)&gt;H1411,H1411+1,1)</f>
        <v>2</v>
      </c>
      <c r="I1412" s="23" t="s">
        <v>642</v>
      </c>
      <c r="J1412" s="23">
        <f t="shared" si="121"/>
        <v>128702</v>
      </c>
      <c r="K1412" s="23">
        <f t="shared" si="118"/>
        <v>-1</v>
      </c>
    </row>
    <row r="1413" spans="1:11" x14ac:dyDescent="0.15">
      <c r="A1413" s="23">
        <f t="shared" si="119"/>
        <v>128703</v>
      </c>
      <c r="B1413" s="23" t="s">
        <v>11102</v>
      </c>
      <c r="C1413" s="23" t="str">
        <f>"jingdian/"&amp;VLOOKUP(I1413,city!$D$4:$P$352,12,FALSE)&amp;"/"&amp;VLOOKUP(I1413,city!$D$4:$P$352,13,FALSE)&amp;"/tc/"&amp;H1413&amp;".jpg"</f>
        <v>jingdian/taiwan/taibei/tc/3.jpg</v>
      </c>
      <c r="D1413" s="31">
        <v>21</v>
      </c>
      <c r="E1413" s="31" t="str">
        <f t="shared" ref="E1413:E1476" si="122">ROUND(D1413*0.95,0)&amp;","&amp;ROUND(D1413*1.05,0)&amp;","&amp;ROUND(D1413*1.1,0)&amp;","&amp;ROUND(D1413*IF(D1413&gt;1000,1.15,1.2),0)&amp;","&amp;ROUND(D1413*IF(D1413&gt;1000,1.3,1.5),0)</f>
        <v>20,22,23,25,32</v>
      </c>
      <c r="F1413" s="2" t="str">
        <f>VLOOKUP(G1413,city!$A$4:$D$352,4,0)</f>
        <v>台北</v>
      </c>
      <c r="G1413" s="9">
        <f t="shared" si="120"/>
        <v>287</v>
      </c>
      <c r="H1413" s="9">
        <f>IF(VLOOKUP(G1412,city!$K$4:$M$352,3,0)&gt;H1412,H1412+1,1)</f>
        <v>3</v>
      </c>
      <c r="I1413" s="23" t="s">
        <v>642</v>
      </c>
      <c r="J1413" s="23">
        <f t="shared" si="121"/>
        <v>128703</v>
      </c>
      <c r="K1413" s="23">
        <f t="shared" ref="K1413:K1476" si="123">IF(D1413&gt;1500,1,IF(D1413&gt;800,2,IF(D1413&gt;500,3,IF(D1413&gt;300,5,IF(D1413&gt;100,10,-1)))))</f>
        <v>-1</v>
      </c>
    </row>
    <row r="1414" spans="1:11" x14ac:dyDescent="0.15">
      <c r="A1414" s="23">
        <f t="shared" si="119"/>
        <v>128704</v>
      </c>
      <c r="B1414" s="23" t="s">
        <v>11103</v>
      </c>
      <c r="C1414" s="23" t="str">
        <f>"jingdian/"&amp;VLOOKUP(I1414,city!$D$4:$P$352,12,FALSE)&amp;"/"&amp;VLOOKUP(I1414,city!$D$4:$P$352,13,FALSE)&amp;"/tc/"&amp;H1414&amp;".jpg"</f>
        <v>jingdian/taiwan/taibei/tc/4.jpg</v>
      </c>
      <c r="D1414" s="31">
        <v>15</v>
      </c>
      <c r="E1414" s="31" t="str">
        <f t="shared" si="122"/>
        <v>14,16,17,18,23</v>
      </c>
      <c r="F1414" s="2" t="str">
        <f>VLOOKUP(G1414,city!$A$4:$D$352,4,0)</f>
        <v>台北</v>
      </c>
      <c r="G1414" s="9">
        <f t="shared" si="120"/>
        <v>287</v>
      </c>
      <c r="H1414" s="9">
        <f>IF(VLOOKUP(G1413,city!$K$4:$M$352,3,0)&gt;H1413,H1413+1,1)</f>
        <v>4</v>
      </c>
      <c r="I1414" s="23" t="s">
        <v>642</v>
      </c>
      <c r="J1414" s="23">
        <f t="shared" si="121"/>
        <v>128704</v>
      </c>
      <c r="K1414" s="23">
        <f t="shared" si="123"/>
        <v>-1</v>
      </c>
    </row>
    <row r="1415" spans="1:11" x14ac:dyDescent="0.15">
      <c r="A1415" s="23">
        <f t="shared" si="119"/>
        <v>128705</v>
      </c>
      <c r="B1415" s="23" t="s">
        <v>11104</v>
      </c>
      <c r="C1415" s="23" t="str">
        <f>"jingdian/"&amp;VLOOKUP(I1415,city!$D$4:$P$352,12,FALSE)&amp;"/"&amp;VLOOKUP(I1415,city!$D$4:$P$352,13,FALSE)&amp;"/tc/"&amp;H1415&amp;".jpg"</f>
        <v>jingdian/taiwan/taibei/tc/5.jpg</v>
      </c>
      <c r="D1415" s="31">
        <v>108</v>
      </c>
      <c r="E1415" s="31" t="str">
        <f t="shared" si="122"/>
        <v>103,113,119,130,162</v>
      </c>
      <c r="F1415" s="2" t="str">
        <f>VLOOKUP(G1415,city!$A$4:$D$352,4,0)</f>
        <v>台北</v>
      </c>
      <c r="G1415" s="9">
        <f t="shared" si="120"/>
        <v>287</v>
      </c>
      <c r="H1415" s="9">
        <f>IF(VLOOKUP(G1414,city!$K$4:$M$352,3,0)&gt;H1414,H1414+1,1)</f>
        <v>5</v>
      </c>
      <c r="I1415" s="23" t="s">
        <v>642</v>
      </c>
      <c r="J1415" s="23">
        <f t="shared" si="121"/>
        <v>128705</v>
      </c>
      <c r="K1415" s="23">
        <f t="shared" si="123"/>
        <v>10</v>
      </c>
    </row>
    <row r="1416" spans="1:11" x14ac:dyDescent="0.15">
      <c r="A1416" s="23">
        <f t="shared" si="119"/>
        <v>128801</v>
      </c>
      <c r="B1416" s="23" t="s">
        <v>9125</v>
      </c>
      <c r="C1416" s="23" t="str">
        <f>"jingdian/"&amp;VLOOKUP(I1416,city!$D$4:$P$352,12,FALSE)&amp;"/"&amp;VLOOKUP(I1416,city!$D$4:$P$352,13,FALSE)&amp;"/tc/"&amp;H1416&amp;".jpg"</f>
        <v>jingdian/taiwan/xinbei/tc/1.jpg</v>
      </c>
      <c r="D1416" s="31">
        <v>15</v>
      </c>
      <c r="E1416" s="31" t="str">
        <f t="shared" si="122"/>
        <v>14,16,17,18,23</v>
      </c>
      <c r="F1416" s="2" t="str">
        <f>VLOOKUP(G1416,city!$A$4:$D$352,4,0)</f>
        <v>新北</v>
      </c>
      <c r="G1416" s="9">
        <f t="shared" si="120"/>
        <v>288</v>
      </c>
      <c r="H1416" s="9">
        <f>IF(VLOOKUP(G1415,city!$K$4:$M$352,3,0)&gt;H1415,H1415+1,1)</f>
        <v>1</v>
      </c>
      <c r="I1416" s="23" t="s">
        <v>645</v>
      </c>
      <c r="J1416" s="23">
        <f t="shared" si="121"/>
        <v>128801</v>
      </c>
      <c r="K1416" s="23">
        <f t="shared" si="123"/>
        <v>-1</v>
      </c>
    </row>
    <row r="1417" spans="1:11" x14ac:dyDescent="0.15">
      <c r="A1417" s="23">
        <f t="shared" si="119"/>
        <v>128802</v>
      </c>
      <c r="B1417" s="23" t="s">
        <v>11105</v>
      </c>
      <c r="C1417" s="23" t="str">
        <f>"jingdian/"&amp;VLOOKUP(I1417,city!$D$4:$P$352,12,FALSE)&amp;"/"&amp;VLOOKUP(I1417,city!$D$4:$P$352,13,FALSE)&amp;"/tc/"&amp;H1417&amp;".jpg"</f>
        <v>jingdian/taiwan/xinbei/tc/2.jpg</v>
      </c>
      <c r="D1417" s="31">
        <v>19</v>
      </c>
      <c r="E1417" s="31" t="str">
        <f t="shared" si="122"/>
        <v>18,20,21,23,29</v>
      </c>
      <c r="F1417" s="2" t="str">
        <f>VLOOKUP(G1417,city!$A$4:$D$352,4,0)</f>
        <v>新北</v>
      </c>
      <c r="G1417" s="9">
        <f t="shared" si="120"/>
        <v>288</v>
      </c>
      <c r="H1417" s="9">
        <f>IF(VLOOKUP(G1416,city!$K$4:$M$352,3,0)&gt;H1416,H1416+1,1)</f>
        <v>2</v>
      </c>
      <c r="I1417" s="23" t="s">
        <v>645</v>
      </c>
      <c r="J1417" s="23">
        <f t="shared" si="121"/>
        <v>128802</v>
      </c>
      <c r="K1417" s="23">
        <f t="shared" si="123"/>
        <v>-1</v>
      </c>
    </row>
    <row r="1418" spans="1:11" x14ac:dyDescent="0.15">
      <c r="A1418" s="23">
        <f t="shared" si="119"/>
        <v>128803</v>
      </c>
      <c r="B1418" s="23" t="s">
        <v>11106</v>
      </c>
      <c r="C1418" s="23" t="str">
        <f>"jingdian/"&amp;VLOOKUP(I1418,city!$D$4:$P$352,12,FALSE)&amp;"/"&amp;VLOOKUP(I1418,city!$D$4:$P$352,13,FALSE)&amp;"/tc/"&amp;H1418&amp;".jpg"</f>
        <v>jingdian/taiwan/xinbei/tc/3.jpg</v>
      </c>
      <c r="D1418" s="31">
        <v>11</v>
      </c>
      <c r="E1418" s="31" t="str">
        <f t="shared" si="122"/>
        <v>10,12,12,13,17</v>
      </c>
      <c r="F1418" s="2" t="str">
        <f>VLOOKUP(G1418,city!$A$4:$D$352,4,0)</f>
        <v>新北</v>
      </c>
      <c r="G1418" s="9">
        <f t="shared" si="120"/>
        <v>288</v>
      </c>
      <c r="H1418" s="9">
        <f>IF(VLOOKUP(G1417,city!$K$4:$M$352,3,0)&gt;H1417,H1417+1,1)</f>
        <v>3</v>
      </c>
      <c r="I1418" s="23" t="s">
        <v>645</v>
      </c>
      <c r="J1418" s="23">
        <f t="shared" si="121"/>
        <v>128803</v>
      </c>
      <c r="K1418" s="23">
        <f t="shared" si="123"/>
        <v>-1</v>
      </c>
    </row>
    <row r="1419" spans="1:11" x14ac:dyDescent="0.15">
      <c r="A1419" s="23">
        <f t="shared" si="119"/>
        <v>128804</v>
      </c>
      <c r="B1419" s="23" t="s">
        <v>9127</v>
      </c>
      <c r="C1419" s="23" t="str">
        <f>"jingdian/"&amp;VLOOKUP(I1419,city!$D$4:$P$352,12,FALSE)&amp;"/"&amp;VLOOKUP(I1419,city!$D$4:$P$352,13,FALSE)&amp;"/tc/"&amp;H1419&amp;".jpg"</f>
        <v>jingdian/taiwan/xinbei/tc/4.jpg</v>
      </c>
      <c r="D1419" s="31">
        <v>25</v>
      </c>
      <c r="E1419" s="31" t="str">
        <f t="shared" si="122"/>
        <v>24,26,28,30,38</v>
      </c>
      <c r="F1419" s="2" t="str">
        <f>VLOOKUP(G1419,city!$A$4:$D$352,4,0)</f>
        <v>新北</v>
      </c>
      <c r="G1419" s="9">
        <f t="shared" si="120"/>
        <v>288</v>
      </c>
      <c r="H1419" s="9">
        <f>IF(VLOOKUP(G1418,city!$K$4:$M$352,3,0)&gt;H1418,H1418+1,1)</f>
        <v>4</v>
      </c>
      <c r="I1419" s="23" t="s">
        <v>645</v>
      </c>
      <c r="J1419" s="23">
        <f t="shared" si="121"/>
        <v>128804</v>
      </c>
      <c r="K1419" s="23">
        <f t="shared" si="123"/>
        <v>-1</v>
      </c>
    </row>
    <row r="1420" spans="1:11" x14ac:dyDescent="0.15">
      <c r="A1420" s="23">
        <f t="shared" si="119"/>
        <v>128805</v>
      </c>
      <c r="B1420" s="23" t="s">
        <v>11107</v>
      </c>
      <c r="C1420" s="23" t="str">
        <f>"jingdian/"&amp;VLOOKUP(I1420,city!$D$4:$P$352,12,FALSE)&amp;"/"&amp;VLOOKUP(I1420,city!$D$4:$P$352,13,FALSE)&amp;"/tc/"&amp;H1420&amp;".jpg"</f>
        <v>jingdian/taiwan/xinbei/tc/5.jpg</v>
      </c>
      <c r="D1420" s="31">
        <v>37</v>
      </c>
      <c r="E1420" s="31" t="str">
        <f t="shared" si="122"/>
        <v>35,39,41,44,56</v>
      </c>
      <c r="F1420" s="2" t="str">
        <f>VLOOKUP(G1420,city!$A$4:$D$352,4,0)</f>
        <v>新北</v>
      </c>
      <c r="G1420" s="9">
        <f t="shared" si="120"/>
        <v>288</v>
      </c>
      <c r="H1420" s="9">
        <f>IF(VLOOKUP(G1419,city!$K$4:$M$352,3,0)&gt;H1419,H1419+1,1)</f>
        <v>5</v>
      </c>
      <c r="I1420" s="23" t="s">
        <v>645</v>
      </c>
      <c r="J1420" s="23">
        <f t="shared" si="121"/>
        <v>128805</v>
      </c>
      <c r="K1420" s="23">
        <f t="shared" si="123"/>
        <v>-1</v>
      </c>
    </row>
    <row r="1421" spans="1:11" x14ac:dyDescent="0.15">
      <c r="A1421" s="23">
        <f t="shared" si="119"/>
        <v>128901</v>
      </c>
      <c r="B1421" s="23" t="s">
        <v>9129</v>
      </c>
      <c r="C1421" s="23" t="str">
        <f>"jingdian/"&amp;VLOOKUP(I1421,city!$D$4:$P$352,12,FALSE)&amp;"/"&amp;VLOOKUP(I1421,city!$D$4:$P$352,13,FALSE)&amp;"/tc/"&amp;H1421&amp;".jpg"</f>
        <v>jingdian/taiwan/taoyuan/tc/1.jpg</v>
      </c>
      <c r="D1421" s="31">
        <v>4</v>
      </c>
      <c r="E1421" s="31" t="str">
        <f t="shared" si="122"/>
        <v>4,4,4,5,6</v>
      </c>
      <c r="F1421" s="2" t="str">
        <f>VLOOKUP(G1421,city!$A$4:$D$352,4,0)</f>
        <v>桃园</v>
      </c>
      <c r="G1421" s="9">
        <f t="shared" si="120"/>
        <v>289</v>
      </c>
      <c r="H1421" s="9">
        <f>IF(VLOOKUP(G1420,city!$K$4:$M$352,3,0)&gt;H1420,H1420+1,1)</f>
        <v>1</v>
      </c>
      <c r="I1421" s="23" t="s">
        <v>647</v>
      </c>
      <c r="J1421" s="23">
        <f t="shared" si="121"/>
        <v>128901</v>
      </c>
      <c r="K1421" s="23">
        <f t="shared" si="123"/>
        <v>-1</v>
      </c>
    </row>
    <row r="1422" spans="1:11" x14ac:dyDescent="0.15">
      <c r="A1422" s="23">
        <f t="shared" si="119"/>
        <v>128902</v>
      </c>
      <c r="B1422" s="23" t="s">
        <v>11108</v>
      </c>
      <c r="C1422" s="23" t="str">
        <f>"jingdian/"&amp;VLOOKUP(I1422,city!$D$4:$P$352,12,FALSE)&amp;"/"&amp;VLOOKUP(I1422,city!$D$4:$P$352,13,FALSE)&amp;"/tc/"&amp;H1422&amp;".jpg"</f>
        <v>jingdian/taiwan/taoyuan/tc/2.jpg</v>
      </c>
      <c r="D1422" s="31">
        <v>10</v>
      </c>
      <c r="E1422" s="31" t="str">
        <f t="shared" si="122"/>
        <v>10,11,11,12,15</v>
      </c>
      <c r="F1422" s="2" t="str">
        <f>VLOOKUP(G1422,city!$A$4:$D$352,4,0)</f>
        <v>桃园</v>
      </c>
      <c r="G1422" s="9">
        <f t="shared" si="120"/>
        <v>289</v>
      </c>
      <c r="H1422" s="9">
        <f>IF(VLOOKUP(G1421,city!$K$4:$M$352,3,0)&gt;H1421,H1421+1,1)</f>
        <v>2</v>
      </c>
      <c r="I1422" s="23" t="s">
        <v>647</v>
      </c>
      <c r="J1422" s="23">
        <f t="shared" si="121"/>
        <v>128902</v>
      </c>
      <c r="K1422" s="23">
        <f t="shared" si="123"/>
        <v>-1</v>
      </c>
    </row>
    <row r="1423" spans="1:11" x14ac:dyDescent="0.15">
      <c r="A1423" s="23">
        <f t="shared" si="119"/>
        <v>128903</v>
      </c>
      <c r="B1423" s="23" t="s">
        <v>11109</v>
      </c>
      <c r="C1423" s="23" t="str">
        <f>"jingdian/"&amp;VLOOKUP(I1423,city!$D$4:$P$352,12,FALSE)&amp;"/"&amp;VLOOKUP(I1423,city!$D$4:$P$352,13,FALSE)&amp;"/tc/"&amp;H1423&amp;".jpg"</f>
        <v>jingdian/taiwan/taoyuan/tc/3.jpg</v>
      </c>
      <c r="D1423" s="31">
        <v>25</v>
      </c>
      <c r="E1423" s="31" t="str">
        <f t="shared" si="122"/>
        <v>24,26,28,30,38</v>
      </c>
      <c r="F1423" s="2" t="str">
        <f>VLOOKUP(G1423,city!$A$4:$D$352,4,0)</f>
        <v>桃园</v>
      </c>
      <c r="G1423" s="9">
        <f t="shared" si="120"/>
        <v>289</v>
      </c>
      <c r="H1423" s="9">
        <f>IF(VLOOKUP(G1422,city!$K$4:$M$352,3,0)&gt;H1422,H1422+1,1)</f>
        <v>3</v>
      </c>
      <c r="I1423" s="23" t="s">
        <v>647</v>
      </c>
      <c r="J1423" s="23">
        <f t="shared" si="121"/>
        <v>128903</v>
      </c>
      <c r="K1423" s="23">
        <f t="shared" si="123"/>
        <v>-1</v>
      </c>
    </row>
    <row r="1424" spans="1:11" x14ac:dyDescent="0.15">
      <c r="A1424" s="23">
        <f t="shared" si="119"/>
        <v>128904</v>
      </c>
      <c r="B1424" s="23" t="s">
        <v>11110</v>
      </c>
      <c r="C1424" s="23" t="str">
        <f>"jingdian/"&amp;VLOOKUP(I1424,city!$D$4:$P$352,12,FALSE)&amp;"/"&amp;VLOOKUP(I1424,city!$D$4:$P$352,13,FALSE)&amp;"/tc/"&amp;H1424&amp;".jpg"</f>
        <v>jingdian/taiwan/taoyuan/tc/4.jpg</v>
      </c>
      <c r="D1424" s="31">
        <v>15</v>
      </c>
      <c r="E1424" s="31" t="str">
        <f t="shared" si="122"/>
        <v>14,16,17,18,23</v>
      </c>
      <c r="F1424" s="2" t="str">
        <f>VLOOKUP(G1424,city!$A$4:$D$352,4,0)</f>
        <v>桃园</v>
      </c>
      <c r="G1424" s="9">
        <f t="shared" si="120"/>
        <v>289</v>
      </c>
      <c r="H1424" s="9">
        <f>IF(VLOOKUP(G1423,city!$K$4:$M$352,3,0)&gt;H1423,H1423+1,1)</f>
        <v>4</v>
      </c>
      <c r="I1424" s="23" t="s">
        <v>647</v>
      </c>
      <c r="J1424" s="23">
        <f t="shared" si="121"/>
        <v>128904</v>
      </c>
      <c r="K1424" s="23">
        <f t="shared" si="123"/>
        <v>-1</v>
      </c>
    </row>
    <row r="1425" spans="1:11" x14ac:dyDescent="0.15">
      <c r="A1425" s="23">
        <f t="shared" si="119"/>
        <v>128905</v>
      </c>
      <c r="B1425" s="23" t="s">
        <v>11111</v>
      </c>
      <c r="C1425" s="23" t="str">
        <f>"jingdian/"&amp;VLOOKUP(I1425,city!$D$4:$P$352,12,FALSE)&amp;"/"&amp;VLOOKUP(I1425,city!$D$4:$P$352,13,FALSE)&amp;"/tc/"&amp;H1425&amp;".jpg"</f>
        <v>jingdian/taiwan/taoyuan/tc/5.jpg</v>
      </c>
      <c r="D1425" s="31">
        <v>45</v>
      </c>
      <c r="E1425" s="31" t="str">
        <f t="shared" si="122"/>
        <v>43,47,50,54,68</v>
      </c>
      <c r="F1425" s="2" t="str">
        <f>VLOOKUP(G1425,city!$A$4:$D$352,4,0)</f>
        <v>桃园</v>
      </c>
      <c r="G1425" s="9">
        <f t="shared" si="120"/>
        <v>289</v>
      </c>
      <c r="H1425" s="9">
        <f>IF(VLOOKUP(G1424,city!$K$4:$M$352,3,0)&gt;H1424,H1424+1,1)</f>
        <v>5</v>
      </c>
      <c r="I1425" s="23" t="s">
        <v>647</v>
      </c>
      <c r="J1425" s="23">
        <f t="shared" si="121"/>
        <v>128905</v>
      </c>
      <c r="K1425" s="23">
        <f t="shared" si="123"/>
        <v>-1</v>
      </c>
    </row>
    <row r="1426" spans="1:11" x14ac:dyDescent="0.15">
      <c r="A1426" s="23">
        <f t="shared" si="119"/>
        <v>129001</v>
      </c>
      <c r="B1426" s="23" t="s">
        <v>11112</v>
      </c>
      <c r="C1426" s="23" t="str">
        <f>"jingdian/"&amp;VLOOKUP(I1426,city!$D$4:$P$352,12,FALSE)&amp;"/"&amp;VLOOKUP(I1426,city!$D$4:$P$352,13,FALSE)&amp;"/tc/"&amp;H1426&amp;".jpg"</f>
        <v>jingdian/taiwan/taizhong/tc/1.jpg</v>
      </c>
      <c r="D1426" s="31">
        <v>10</v>
      </c>
      <c r="E1426" s="31" t="str">
        <f t="shared" si="122"/>
        <v>10,11,11,12,15</v>
      </c>
      <c r="F1426" s="2" t="str">
        <f>VLOOKUP(G1426,city!$A$4:$D$352,4,0)</f>
        <v>台中</v>
      </c>
      <c r="G1426" s="9">
        <f t="shared" si="120"/>
        <v>290</v>
      </c>
      <c r="H1426" s="9">
        <f>IF(VLOOKUP(G1425,city!$K$4:$M$352,3,0)&gt;H1425,H1425+1,1)</f>
        <v>1</v>
      </c>
      <c r="I1426" s="23" t="s">
        <v>649</v>
      </c>
      <c r="J1426" s="23">
        <f t="shared" si="121"/>
        <v>129001</v>
      </c>
      <c r="K1426" s="23">
        <f t="shared" si="123"/>
        <v>-1</v>
      </c>
    </row>
    <row r="1427" spans="1:11" x14ac:dyDescent="0.15">
      <c r="A1427" s="23">
        <f t="shared" si="119"/>
        <v>129002</v>
      </c>
      <c r="B1427" s="23" t="s">
        <v>11113</v>
      </c>
      <c r="C1427" s="23" t="str">
        <f>"jingdian/"&amp;VLOOKUP(I1427,city!$D$4:$P$352,12,FALSE)&amp;"/"&amp;VLOOKUP(I1427,city!$D$4:$P$352,13,FALSE)&amp;"/tc/"&amp;H1427&amp;".jpg"</f>
        <v>jingdian/taiwan/taizhong/tc/2.jpg</v>
      </c>
      <c r="D1427" s="31">
        <v>24</v>
      </c>
      <c r="E1427" s="31" t="str">
        <f t="shared" si="122"/>
        <v>23,25,26,29,36</v>
      </c>
      <c r="F1427" s="2" t="str">
        <f>VLOOKUP(G1427,city!$A$4:$D$352,4,0)</f>
        <v>台中</v>
      </c>
      <c r="G1427" s="9">
        <f t="shared" si="120"/>
        <v>290</v>
      </c>
      <c r="H1427" s="9">
        <f>IF(VLOOKUP(G1426,city!$K$4:$M$352,3,0)&gt;H1426,H1426+1,1)</f>
        <v>2</v>
      </c>
      <c r="I1427" s="23" t="s">
        <v>649</v>
      </c>
      <c r="J1427" s="23">
        <f t="shared" si="121"/>
        <v>129002</v>
      </c>
      <c r="K1427" s="23">
        <f t="shared" si="123"/>
        <v>-1</v>
      </c>
    </row>
    <row r="1428" spans="1:11" x14ac:dyDescent="0.15">
      <c r="A1428" s="23">
        <f t="shared" si="119"/>
        <v>129003</v>
      </c>
      <c r="B1428" s="23" t="s">
        <v>9134</v>
      </c>
      <c r="C1428" s="23" t="str">
        <f>"jingdian/"&amp;VLOOKUP(I1428,city!$D$4:$P$352,12,FALSE)&amp;"/"&amp;VLOOKUP(I1428,city!$D$4:$P$352,13,FALSE)&amp;"/tc/"&amp;H1428&amp;".jpg"</f>
        <v>jingdian/taiwan/taizhong/tc/3.jpg</v>
      </c>
      <c r="D1428" s="31">
        <v>65</v>
      </c>
      <c r="E1428" s="31" t="str">
        <f t="shared" si="122"/>
        <v>62,68,72,78,98</v>
      </c>
      <c r="F1428" s="2" t="str">
        <f>VLOOKUP(G1428,city!$A$4:$D$352,4,0)</f>
        <v>台中</v>
      </c>
      <c r="G1428" s="9">
        <f t="shared" si="120"/>
        <v>290</v>
      </c>
      <c r="H1428" s="9">
        <f>IF(VLOOKUP(G1427,city!$K$4:$M$352,3,0)&gt;H1427,H1427+1,1)</f>
        <v>3</v>
      </c>
      <c r="I1428" s="23" t="s">
        <v>649</v>
      </c>
      <c r="J1428" s="23">
        <f t="shared" si="121"/>
        <v>129003</v>
      </c>
      <c r="K1428" s="23">
        <f t="shared" si="123"/>
        <v>-1</v>
      </c>
    </row>
    <row r="1429" spans="1:11" x14ac:dyDescent="0.15">
      <c r="A1429" s="23">
        <f t="shared" si="119"/>
        <v>129004</v>
      </c>
      <c r="B1429" s="23" t="s">
        <v>11114</v>
      </c>
      <c r="C1429" s="23" t="str">
        <f>"jingdian/"&amp;VLOOKUP(I1429,city!$D$4:$P$352,12,FALSE)&amp;"/"&amp;VLOOKUP(I1429,city!$D$4:$P$352,13,FALSE)&amp;"/tc/"&amp;H1429&amp;".jpg"</f>
        <v>jingdian/taiwan/taizhong/tc/4.jpg</v>
      </c>
      <c r="D1429" s="31">
        <v>19</v>
      </c>
      <c r="E1429" s="31" t="str">
        <f t="shared" si="122"/>
        <v>18,20,21,23,29</v>
      </c>
      <c r="F1429" s="2" t="str">
        <f>VLOOKUP(G1429,city!$A$4:$D$352,4,0)</f>
        <v>台中</v>
      </c>
      <c r="G1429" s="9">
        <f t="shared" si="120"/>
        <v>290</v>
      </c>
      <c r="H1429" s="9">
        <f>IF(VLOOKUP(G1428,city!$K$4:$M$352,3,0)&gt;H1428,H1428+1,1)</f>
        <v>4</v>
      </c>
      <c r="I1429" s="23" t="s">
        <v>649</v>
      </c>
      <c r="J1429" s="23">
        <f t="shared" si="121"/>
        <v>129004</v>
      </c>
      <c r="K1429" s="23">
        <f t="shared" si="123"/>
        <v>-1</v>
      </c>
    </row>
    <row r="1430" spans="1:11" x14ac:dyDescent="0.15">
      <c r="A1430" s="23">
        <f t="shared" si="119"/>
        <v>129005</v>
      </c>
      <c r="B1430" s="23" t="s">
        <v>11115</v>
      </c>
      <c r="C1430" s="23" t="str">
        <f>"jingdian/"&amp;VLOOKUP(I1430,city!$D$4:$P$352,12,FALSE)&amp;"/"&amp;VLOOKUP(I1430,city!$D$4:$P$352,13,FALSE)&amp;"/tc/"&amp;H1430&amp;".jpg"</f>
        <v>jingdian/taiwan/taizhong/tc/5.jpg</v>
      </c>
      <c r="D1430" s="31">
        <v>17</v>
      </c>
      <c r="E1430" s="31" t="str">
        <f t="shared" si="122"/>
        <v>16,18,19,20,26</v>
      </c>
      <c r="F1430" s="2" t="str">
        <f>VLOOKUP(G1430,city!$A$4:$D$352,4,0)</f>
        <v>台中</v>
      </c>
      <c r="G1430" s="9">
        <f t="shared" si="120"/>
        <v>290</v>
      </c>
      <c r="H1430" s="9">
        <f>IF(VLOOKUP(G1429,city!$K$4:$M$352,3,0)&gt;H1429,H1429+1,1)</f>
        <v>5</v>
      </c>
      <c r="I1430" s="23" t="s">
        <v>649</v>
      </c>
      <c r="J1430" s="23">
        <f t="shared" si="121"/>
        <v>129005</v>
      </c>
      <c r="K1430" s="23">
        <f t="shared" si="123"/>
        <v>-1</v>
      </c>
    </row>
    <row r="1431" spans="1:11" x14ac:dyDescent="0.15">
      <c r="A1431" s="23">
        <f t="shared" si="119"/>
        <v>129101</v>
      </c>
      <c r="B1431" s="23" t="s">
        <v>9137</v>
      </c>
      <c r="C1431" s="23" t="str">
        <f>"jingdian/"&amp;VLOOKUP(I1431,city!$D$4:$P$352,12,FALSE)&amp;"/"&amp;VLOOKUP(I1431,city!$D$4:$P$352,13,FALSE)&amp;"/tc/"&amp;H1431&amp;".jpg"</f>
        <v>jingdian/taiwan/tainan/tc/1.jpg</v>
      </c>
      <c r="D1431" s="31">
        <v>15</v>
      </c>
      <c r="E1431" s="31" t="str">
        <f t="shared" si="122"/>
        <v>14,16,17,18,23</v>
      </c>
      <c r="F1431" s="2" t="str">
        <f>VLOOKUP(G1431,city!$A$4:$D$352,4,0)</f>
        <v>台南</v>
      </c>
      <c r="G1431" s="9">
        <f t="shared" si="120"/>
        <v>291</v>
      </c>
      <c r="H1431" s="9">
        <f>IF(VLOOKUP(G1430,city!$K$4:$M$352,3,0)&gt;H1430,H1430+1,1)</f>
        <v>1</v>
      </c>
      <c r="I1431" s="23" t="s">
        <v>651</v>
      </c>
      <c r="J1431" s="23">
        <f t="shared" si="121"/>
        <v>129101</v>
      </c>
      <c r="K1431" s="23">
        <f t="shared" si="123"/>
        <v>-1</v>
      </c>
    </row>
    <row r="1432" spans="1:11" x14ac:dyDescent="0.15">
      <c r="A1432" s="23">
        <f t="shared" si="119"/>
        <v>129102</v>
      </c>
      <c r="B1432" s="23" t="s">
        <v>11116</v>
      </c>
      <c r="C1432" s="23" t="str">
        <f>"jingdian/"&amp;VLOOKUP(I1432,city!$D$4:$P$352,12,FALSE)&amp;"/"&amp;VLOOKUP(I1432,city!$D$4:$P$352,13,FALSE)&amp;"/tc/"&amp;H1432&amp;".jpg"</f>
        <v>jingdian/taiwan/tainan/tc/2.jpg</v>
      </c>
      <c r="D1432" s="31">
        <v>35</v>
      </c>
      <c r="E1432" s="31" t="str">
        <f t="shared" si="122"/>
        <v>33,37,39,42,53</v>
      </c>
      <c r="F1432" s="2" t="str">
        <f>VLOOKUP(G1432,city!$A$4:$D$352,4,0)</f>
        <v>台南</v>
      </c>
      <c r="G1432" s="9">
        <f t="shared" si="120"/>
        <v>291</v>
      </c>
      <c r="H1432" s="9">
        <f>IF(VLOOKUP(G1431,city!$K$4:$M$352,3,0)&gt;H1431,H1431+1,1)</f>
        <v>2</v>
      </c>
      <c r="I1432" s="23" t="s">
        <v>651</v>
      </c>
      <c r="J1432" s="23">
        <f t="shared" si="121"/>
        <v>129102</v>
      </c>
      <c r="K1432" s="23">
        <f t="shared" si="123"/>
        <v>-1</v>
      </c>
    </row>
    <row r="1433" spans="1:11" x14ac:dyDescent="0.15">
      <c r="A1433" s="23">
        <f t="shared" si="119"/>
        <v>129103</v>
      </c>
      <c r="B1433" s="23" t="s">
        <v>11117</v>
      </c>
      <c r="C1433" s="23" t="str">
        <f>"jingdian/"&amp;VLOOKUP(I1433,city!$D$4:$P$352,12,FALSE)&amp;"/"&amp;VLOOKUP(I1433,city!$D$4:$P$352,13,FALSE)&amp;"/tc/"&amp;H1433&amp;".jpg"</f>
        <v>jingdian/taiwan/tainan/tc/3.jpg</v>
      </c>
      <c r="D1433" s="31">
        <v>48</v>
      </c>
      <c r="E1433" s="31" t="str">
        <f t="shared" si="122"/>
        <v>46,50,53,58,72</v>
      </c>
      <c r="F1433" s="2" t="str">
        <f>VLOOKUP(G1433,city!$A$4:$D$352,4,0)</f>
        <v>台南</v>
      </c>
      <c r="G1433" s="9">
        <f t="shared" si="120"/>
        <v>291</v>
      </c>
      <c r="H1433" s="9">
        <f>IF(VLOOKUP(G1432,city!$K$4:$M$352,3,0)&gt;H1432,H1432+1,1)</f>
        <v>3</v>
      </c>
      <c r="I1433" s="23" t="s">
        <v>651</v>
      </c>
      <c r="J1433" s="23">
        <f t="shared" si="121"/>
        <v>129103</v>
      </c>
      <c r="K1433" s="23">
        <f t="shared" si="123"/>
        <v>-1</v>
      </c>
    </row>
    <row r="1434" spans="1:11" x14ac:dyDescent="0.15">
      <c r="A1434" s="23">
        <f t="shared" si="119"/>
        <v>129104</v>
      </c>
      <c r="B1434" s="23" t="s">
        <v>9139</v>
      </c>
      <c r="C1434" s="23" t="str">
        <f>"jingdian/"&amp;VLOOKUP(I1434,city!$D$4:$P$352,12,FALSE)&amp;"/"&amp;VLOOKUP(I1434,city!$D$4:$P$352,13,FALSE)&amp;"/tc/"&amp;H1434&amp;".jpg"</f>
        <v>jingdian/taiwan/tainan/tc/4.jpg</v>
      </c>
      <c r="D1434" s="31">
        <v>13</v>
      </c>
      <c r="E1434" s="31" t="str">
        <f t="shared" si="122"/>
        <v>12,14,14,16,20</v>
      </c>
      <c r="F1434" s="2" t="str">
        <f>VLOOKUP(G1434,city!$A$4:$D$352,4,0)</f>
        <v>台南</v>
      </c>
      <c r="G1434" s="9">
        <f t="shared" si="120"/>
        <v>291</v>
      </c>
      <c r="H1434" s="9">
        <f>IF(VLOOKUP(G1433,city!$K$4:$M$352,3,0)&gt;H1433,H1433+1,1)</f>
        <v>4</v>
      </c>
      <c r="I1434" s="23" t="s">
        <v>651</v>
      </c>
      <c r="J1434" s="23">
        <f t="shared" si="121"/>
        <v>129104</v>
      </c>
      <c r="K1434" s="23">
        <f t="shared" si="123"/>
        <v>-1</v>
      </c>
    </row>
    <row r="1435" spans="1:11" x14ac:dyDescent="0.15">
      <c r="A1435" s="23">
        <f t="shared" si="119"/>
        <v>129105</v>
      </c>
      <c r="B1435" s="23" t="s">
        <v>11118</v>
      </c>
      <c r="C1435" s="23" t="str">
        <f>"jingdian/"&amp;VLOOKUP(I1435,city!$D$4:$P$352,12,FALSE)&amp;"/"&amp;VLOOKUP(I1435,city!$D$4:$P$352,13,FALSE)&amp;"/tc/"&amp;H1435&amp;".jpg"</f>
        <v>jingdian/taiwan/tainan/tc/5.jpg</v>
      </c>
      <c r="D1435" s="31">
        <v>99</v>
      </c>
      <c r="E1435" s="31" t="str">
        <f t="shared" si="122"/>
        <v>94,104,109,119,149</v>
      </c>
      <c r="F1435" s="2" t="str">
        <f>VLOOKUP(G1435,city!$A$4:$D$352,4,0)</f>
        <v>台南</v>
      </c>
      <c r="G1435" s="9">
        <f t="shared" si="120"/>
        <v>291</v>
      </c>
      <c r="H1435" s="9">
        <f>IF(VLOOKUP(G1434,city!$K$4:$M$352,3,0)&gt;H1434,H1434+1,1)</f>
        <v>5</v>
      </c>
      <c r="I1435" s="23" t="s">
        <v>651</v>
      </c>
      <c r="J1435" s="23">
        <f t="shared" si="121"/>
        <v>129105</v>
      </c>
      <c r="K1435" s="23">
        <f t="shared" si="123"/>
        <v>-1</v>
      </c>
    </row>
    <row r="1436" spans="1:11" x14ac:dyDescent="0.15">
      <c r="A1436" s="23">
        <f t="shared" si="119"/>
        <v>129201</v>
      </c>
      <c r="B1436" s="23" t="s">
        <v>11119</v>
      </c>
      <c r="C1436" s="23" t="str">
        <f>"jingdian/"&amp;VLOOKUP(I1436,city!$D$4:$P$352,12,FALSE)&amp;"/"&amp;VLOOKUP(I1436,city!$D$4:$P$352,13,FALSE)&amp;"/tc/"&amp;H1436&amp;".jpg"</f>
        <v>jingdian/taiwan/gaoxiong/tc/1.jpg</v>
      </c>
      <c r="D1436" s="31">
        <v>28</v>
      </c>
      <c r="E1436" s="31" t="str">
        <f t="shared" si="122"/>
        <v>27,29,31,34,42</v>
      </c>
      <c r="F1436" s="2" t="str">
        <f>VLOOKUP(G1436,city!$A$4:$D$352,4,0)</f>
        <v>高雄</v>
      </c>
      <c r="G1436" s="9">
        <f t="shared" si="120"/>
        <v>292</v>
      </c>
      <c r="H1436" s="9">
        <f>IF(VLOOKUP(G1435,city!$K$4:$M$352,3,0)&gt;H1435,H1435+1,1)</f>
        <v>1</v>
      </c>
      <c r="I1436" s="23" t="s">
        <v>653</v>
      </c>
      <c r="J1436" s="23">
        <f t="shared" si="121"/>
        <v>129201</v>
      </c>
      <c r="K1436" s="23">
        <f t="shared" si="123"/>
        <v>-1</v>
      </c>
    </row>
    <row r="1437" spans="1:11" x14ac:dyDescent="0.15">
      <c r="A1437" s="23">
        <f t="shared" si="119"/>
        <v>129202</v>
      </c>
      <c r="B1437" s="23" t="s">
        <v>11120</v>
      </c>
      <c r="C1437" s="23" t="str">
        <f>"jingdian/"&amp;VLOOKUP(I1437,city!$D$4:$P$352,12,FALSE)&amp;"/"&amp;VLOOKUP(I1437,city!$D$4:$P$352,13,FALSE)&amp;"/tc/"&amp;H1437&amp;".jpg"</f>
        <v>jingdian/taiwan/gaoxiong/tc/2.jpg</v>
      </c>
      <c r="D1437" s="31">
        <v>9</v>
      </c>
      <c r="E1437" s="31" t="str">
        <f t="shared" si="122"/>
        <v>9,9,10,11,14</v>
      </c>
      <c r="F1437" s="2" t="str">
        <f>VLOOKUP(G1437,city!$A$4:$D$352,4,0)</f>
        <v>高雄</v>
      </c>
      <c r="G1437" s="9">
        <f t="shared" si="120"/>
        <v>292</v>
      </c>
      <c r="H1437" s="9">
        <f>IF(VLOOKUP(G1436,city!$K$4:$M$352,3,0)&gt;H1436,H1436+1,1)</f>
        <v>2</v>
      </c>
      <c r="I1437" s="23" t="s">
        <v>653</v>
      </c>
      <c r="J1437" s="23">
        <f t="shared" si="121"/>
        <v>129202</v>
      </c>
      <c r="K1437" s="23">
        <f t="shared" si="123"/>
        <v>-1</v>
      </c>
    </row>
    <row r="1438" spans="1:11" x14ac:dyDescent="0.15">
      <c r="A1438" s="23">
        <f t="shared" si="119"/>
        <v>129203</v>
      </c>
      <c r="B1438" s="23" t="s">
        <v>9143</v>
      </c>
      <c r="C1438" s="23" t="str">
        <f>"jingdian/"&amp;VLOOKUP(I1438,city!$D$4:$P$352,12,FALSE)&amp;"/"&amp;VLOOKUP(I1438,city!$D$4:$P$352,13,FALSE)&amp;"/tc/"&amp;H1438&amp;".jpg"</f>
        <v>jingdian/taiwan/gaoxiong/tc/3.jpg</v>
      </c>
      <c r="D1438" s="31">
        <v>9</v>
      </c>
      <c r="E1438" s="31" t="str">
        <f t="shared" si="122"/>
        <v>9,9,10,11,14</v>
      </c>
      <c r="F1438" s="2" t="str">
        <f>VLOOKUP(G1438,city!$A$4:$D$352,4,0)</f>
        <v>高雄</v>
      </c>
      <c r="G1438" s="9">
        <f t="shared" si="120"/>
        <v>292</v>
      </c>
      <c r="H1438" s="9">
        <f>IF(VLOOKUP(G1437,city!$K$4:$M$352,3,0)&gt;H1437,H1437+1,1)</f>
        <v>3</v>
      </c>
      <c r="I1438" s="23" t="s">
        <v>653</v>
      </c>
      <c r="J1438" s="23">
        <f t="shared" si="121"/>
        <v>129203</v>
      </c>
      <c r="K1438" s="23">
        <f t="shared" si="123"/>
        <v>-1</v>
      </c>
    </row>
    <row r="1439" spans="1:11" x14ac:dyDescent="0.15">
      <c r="A1439" s="23">
        <f t="shared" si="119"/>
        <v>129204</v>
      </c>
      <c r="B1439" s="23" t="s">
        <v>11121</v>
      </c>
      <c r="C1439" s="23" t="str">
        <f>"jingdian/"&amp;VLOOKUP(I1439,city!$D$4:$P$352,12,FALSE)&amp;"/"&amp;VLOOKUP(I1439,city!$D$4:$P$352,13,FALSE)&amp;"/tc/"&amp;H1439&amp;".jpg"</f>
        <v>jingdian/taiwan/gaoxiong/tc/4.jpg</v>
      </c>
      <c r="D1439" s="31">
        <v>20</v>
      </c>
      <c r="E1439" s="31" t="str">
        <f t="shared" si="122"/>
        <v>19,21,22,24,30</v>
      </c>
      <c r="F1439" s="2" t="str">
        <f>VLOOKUP(G1439,city!$A$4:$D$352,4,0)</f>
        <v>高雄</v>
      </c>
      <c r="G1439" s="9">
        <f t="shared" si="120"/>
        <v>292</v>
      </c>
      <c r="H1439" s="9">
        <f>IF(VLOOKUP(G1438,city!$K$4:$M$352,3,0)&gt;H1438,H1438+1,1)</f>
        <v>4</v>
      </c>
      <c r="I1439" s="23" t="s">
        <v>653</v>
      </c>
      <c r="J1439" s="23">
        <f t="shared" si="121"/>
        <v>129204</v>
      </c>
      <c r="K1439" s="23">
        <f t="shared" si="123"/>
        <v>-1</v>
      </c>
    </row>
    <row r="1440" spans="1:11" x14ac:dyDescent="0.15">
      <c r="A1440" s="23">
        <f t="shared" si="119"/>
        <v>129205</v>
      </c>
      <c r="B1440" s="23" t="s">
        <v>11122</v>
      </c>
      <c r="C1440" s="23" t="str">
        <f>"jingdian/"&amp;VLOOKUP(I1440,city!$D$4:$P$352,12,FALSE)&amp;"/"&amp;VLOOKUP(I1440,city!$D$4:$P$352,13,FALSE)&amp;"/tc/"&amp;H1440&amp;".jpg"</f>
        <v>jingdian/taiwan/gaoxiong/tc/5.jpg</v>
      </c>
      <c r="D1440" s="31">
        <v>98</v>
      </c>
      <c r="E1440" s="31" t="str">
        <f t="shared" si="122"/>
        <v>93,103,108,118,147</v>
      </c>
      <c r="F1440" s="2" t="str">
        <f>VLOOKUP(G1440,city!$A$4:$D$352,4,0)</f>
        <v>高雄</v>
      </c>
      <c r="G1440" s="9">
        <f t="shared" si="120"/>
        <v>292</v>
      </c>
      <c r="H1440" s="9">
        <f>IF(VLOOKUP(G1439,city!$K$4:$M$352,3,0)&gt;H1439,H1439+1,1)</f>
        <v>5</v>
      </c>
      <c r="I1440" s="23" t="s">
        <v>653</v>
      </c>
      <c r="J1440" s="23">
        <f t="shared" si="121"/>
        <v>129205</v>
      </c>
      <c r="K1440" s="23">
        <f t="shared" si="123"/>
        <v>-1</v>
      </c>
    </row>
    <row r="1441" spans="1:11" x14ac:dyDescent="0.15">
      <c r="A1441" s="23">
        <f t="shared" si="119"/>
        <v>129301</v>
      </c>
      <c r="B1441" s="23" t="s">
        <v>9146</v>
      </c>
      <c r="C1441" s="23" t="str">
        <f>"jingdian/"&amp;VLOOKUP(I1441,city!$D$4:$P$352,12,FALSE)&amp;"/"&amp;VLOOKUP(I1441,city!$D$4:$P$352,13,FALSE)&amp;"/tc/"&amp;H1441&amp;".jpg"</f>
        <v>jingdian/taiwan/jilong/tc/1.jpg</v>
      </c>
      <c r="D1441" s="31">
        <v>16</v>
      </c>
      <c r="E1441" s="31" t="str">
        <f t="shared" si="122"/>
        <v>15,17,18,19,24</v>
      </c>
      <c r="F1441" s="2" t="str">
        <f>VLOOKUP(G1441,city!$A$4:$D$352,4,0)</f>
        <v>基隆</v>
      </c>
      <c r="G1441" s="9">
        <f t="shared" si="120"/>
        <v>293</v>
      </c>
      <c r="H1441" s="9">
        <f>IF(VLOOKUP(G1440,city!$K$4:$M$352,3,0)&gt;H1440,H1440+1,1)</f>
        <v>1</v>
      </c>
      <c r="I1441" s="23" t="s">
        <v>655</v>
      </c>
      <c r="J1441" s="23">
        <f t="shared" si="121"/>
        <v>129301</v>
      </c>
      <c r="K1441" s="23">
        <f t="shared" si="123"/>
        <v>-1</v>
      </c>
    </row>
    <row r="1442" spans="1:11" x14ac:dyDescent="0.15">
      <c r="A1442" s="23">
        <f t="shared" si="119"/>
        <v>129302</v>
      </c>
      <c r="B1442" s="23" t="s">
        <v>11123</v>
      </c>
      <c r="C1442" s="23" t="str">
        <f>"jingdian/"&amp;VLOOKUP(I1442,city!$D$4:$P$352,12,FALSE)&amp;"/"&amp;VLOOKUP(I1442,city!$D$4:$P$352,13,FALSE)&amp;"/tc/"&amp;H1442&amp;".jpg"</f>
        <v>jingdian/taiwan/jilong/tc/2.jpg</v>
      </c>
      <c r="D1442" s="31">
        <v>30</v>
      </c>
      <c r="E1442" s="31" t="str">
        <f t="shared" si="122"/>
        <v>29,32,33,36,45</v>
      </c>
      <c r="F1442" s="2" t="str">
        <f>VLOOKUP(G1442,city!$A$4:$D$352,4,0)</f>
        <v>基隆</v>
      </c>
      <c r="G1442" s="9">
        <f t="shared" si="120"/>
        <v>293</v>
      </c>
      <c r="H1442" s="9">
        <f>IF(VLOOKUP(G1441,city!$K$4:$M$352,3,0)&gt;H1441,H1441+1,1)</f>
        <v>2</v>
      </c>
      <c r="I1442" s="23" t="s">
        <v>655</v>
      </c>
      <c r="J1442" s="23">
        <f t="shared" si="121"/>
        <v>129302</v>
      </c>
      <c r="K1442" s="23">
        <f t="shared" si="123"/>
        <v>-1</v>
      </c>
    </row>
    <row r="1443" spans="1:11" x14ac:dyDescent="0.15">
      <c r="A1443" s="23">
        <f t="shared" si="119"/>
        <v>129303</v>
      </c>
      <c r="B1443" s="23" t="s">
        <v>11124</v>
      </c>
      <c r="C1443" s="23" t="str">
        <f>"jingdian/"&amp;VLOOKUP(I1443,city!$D$4:$P$352,12,FALSE)&amp;"/"&amp;VLOOKUP(I1443,city!$D$4:$P$352,13,FALSE)&amp;"/tc/"&amp;H1443&amp;".jpg"</f>
        <v>jingdian/taiwan/jilong/tc/3.jpg</v>
      </c>
      <c r="D1443" s="31">
        <v>15</v>
      </c>
      <c r="E1443" s="31" t="str">
        <f t="shared" si="122"/>
        <v>14,16,17,18,23</v>
      </c>
      <c r="F1443" s="2" t="str">
        <f>VLOOKUP(G1443,city!$A$4:$D$352,4,0)</f>
        <v>基隆</v>
      </c>
      <c r="G1443" s="9">
        <f t="shared" si="120"/>
        <v>293</v>
      </c>
      <c r="H1443" s="9">
        <f>IF(VLOOKUP(G1442,city!$K$4:$M$352,3,0)&gt;H1442,H1442+1,1)</f>
        <v>3</v>
      </c>
      <c r="I1443" s="23" t="s">
        <v>655</v>
      </c>
      <c r="J1443" s="23">
        <f t="shared" si="121"/>
        <v>129303</v>
      </c>
      <c r="K1443" s="23">
        <f t="shared" si="123"/>
        <v>-1</v>
      </c>
    </row>
    <row r="1444" spans="1:11" x14ac:dyDescent="0.15">
      <c r="A1444" s="23">
        <f t="shared" si="119"/>
        <v>129304</v>
      </c>
      <c r="B1444" s="23" t="s">
        <v>11125</v>
      </c>
      <c r="C1444" s="23" t="str">
        <f>"jingdian/"&amp;VLOOKUP(I1444,city!$D$4:$P$352,12,FALSE)&amp;"/"&amp;VLOOKUP(I1444,city!$D$4:$P$352,13,FALSE)&amp;"/tc/"&amp;H1444&amp;".jpg"</f>
        <v>jingdian/taiwan/jilong/tc/4.jpg</v>
      </c>
      <c r="D1444" s="31">
        <v>138</v>
      </c>
      <c r="E1444" s="31" t="str">
        <f t="shared" si="122"/>
        <v>131,145,152,166,207</v>
      </c>
      <c r="F1444" s="2" t="str">
        <f>VLOOKUP(G1444,city!$A$4:$D$352,4,0)</f>
        <v>基隆</v>
      </c>
      <c r="G1444" s="9">
        <f t="shared" si="120"/>
        <v>293</v>
      </c>
      <c r="H1444" s="9">
        <f>IF(VLOOKUP(G1443,city!$K$4:$M$352,3,0)&gt;H1443,H1443+1,1)</f>
        <v>4</v>
      </c>
      <c r="I1444" s="23" t="s">
        <v>655</v>
      </c>
      <c r="J1444" s="23">
        <f t="shared" si="121"/>
        <v>129304</v>
      </c>
      <c r="K1444" s="23">
        <f t="shared" si="123"/>
        <v>10</v>
      </c>
    </row>
    <row r="1445" spans="1:11" x14ac:dyDescent="0.15">
      <c r="A1445" s="23">
        <f t="shared" si="119"/>
        <v>129305</v>
      </c>
      <c r="B1445" s="23" t="s">
        <v>11126</v>
      </c>
      <c r="C1445" s="23" t="str">
        <f>"jingdian/"&amp;VLOOKUP(I1445,city!$D$4:$P$352,12,FALSE)&amp;"/"&amp;VLOOKUP(I1445,city!$D$4:$P$352,13,FALSE)&amp;"/tc/"&amp;H1445&amp;".jpg"</f>
        <v>jingdian/taiwan/jilong/tc/5.jpg</v>
      </c>
      <c r="D1445" s="31">
        <v>65</v>
      </c>
      <c r="E1445" s="31" t="str">
        <f t="shared" si="122"/>
        <v>62,68,72,78,98</v>
      </c>
      <c r="F1445" s="2" t="str">
        <f>VLOOKUP(G1445,city!$A$4:$D$352,4,0)</f>
        <v>基隆</v>
      </c>
      <c r="G1445" s="9">
        <f t="shared" si="120"/>
        <v>293</v>
      </c>
      <c r="H1445" s="9">
        <f>IF(VLOOKUP(G1444,city!$K$4:$M$352,3,0)&gt;H1444,H1444+1,1)</f>
        <v>5</v>
      </c>
      <c r="I1445" s="23" t="s">
        <v>655</v>
      </c>
      <c r="J1445" s="23">
        <f t="shared" si="121"/>
        <v>129305</v>
      </c>
      <c r="K1445" s="23">
        <f t="shared" si="123"/>
        <v>-1</v>
      </c>
    </row>
    <row r="1446" spans="1:11" x14ac:dyDescent="0.15">
      <c r="A1446" s="23">
        <f t="shared" si="119"/>
        <v>129401</v>
      </c>
      <c r="B1446" s="23" t="s">
        <v>9148</v>
      </c>
      <c r="C1446" s="23" t="str">
        <f>"jingdian/"&amp;VLOOKUP(I1446,city!$D$4:$P$352,12,FALSE)&amp;"/"&amp;VLOOKUP(I1446,city!$D$4:$P$352,13,FALSE)&amp;"/tc/"&amp;H1446&amp;".jpg"</f>
        <v>jingdian/taiwan/xinzhu/tc/1.jpg</v>
      </c>
      <c r="D1446" s="31">
        <v>21</v>
      </c>
      <c r="E1446" s="31" t="str">
        <f t="shared" si="122"/>
        <v>20,22,23,25,32</v>
      </c>
      <c r="F1446" s="2" t="str">
        <f>VLOOKUP(G1446,city!$A$4:$D$352,4,0)</f>
        <v>新竹</v>
      </c>
      <c r="G1446" s="9">
        <f t="shared" si="120"/>
        <v>294</v>
      </c>
      <c r="H1446" s="9">
        <f>IF(VLOOKUP(G1445,city!$K$4:$M$352,3,0)&gt;H1445,H1445+1,1)</f>
        <v>1</v>
      </c>
      <c r="I1446" s="23" t="s">
        <v>657</v>
      </c>
      <c r="J1446" s="23">
        <f t="shared" si="121"/>
        <v>129401</v>
      </c>
      <c r="K1446" s="23">
        <f t="shared" si="123"/>
        <v>-1</v>
      </c>
    </row>
    <row r="1447" spans="1:11" x14ac:dyDescent="0.15">
      <c r="A1447" s="23">
        <f t="shared" si="119"/>
        <v>129402</v>
      </c>
      <c r="B1447" s="23" t="s">
        <v>11127</v>
      </c>
      <c r="C1447" s="23" t="str">
        <f>"jingdian/"&amp;VLOOKUP(I1447,city!$D$4:$P$352,12,FALSE)&amp;"/"&amp;VLOOKUP(I1447,city!$D$4:$P$352,13,FALSE)&amp;"/tc/"&amp;H1447&amp;".jpg"</f>
        <v>jingdian/taiwan/xinzhu/tc/2.jpg</v>
      </c>
      <c r="D1447" s="31">
        <v>4</v>
      </c>
      <c r="E1447" s="31" t="str">
        <f t="shared" si="122"/>
        <v>4,4,4,5,6</v>
      </c>
      <c r="F1447" s="2" t="str">
        <f>VLOOKUP(G1447,city!$A$4:$D$352,4,0)</f>
        <v>新竹</v>
      </c>
      <c r="G1447" s="9">
        <f t="shared" si="120"/>
        <v>294</v>
      </c>
      <c r="H1447" s="9">
        <f>IF(VLOOKUP(G1446,city!$K$4:$M$352,3,0)&gt;H1446,H1446+1,1)</f>
        <v>2</v>
      </c>
      <c r="I1447" s="23" t="s">
        <v>657</v>
      </c>
      <c r="J1447" s="23">
        <f t="shared" si="121"/>
        <v>129402</v>
      </c>
      <c r="K1447" s="23">
        <f t="shared" si="123"/>
        <v>-1</v>
      </c>
    </row>
    <row r="1448" spans="1:11" x14ac:dyDescent="0.15">
      <c r="A1448" s="23">
        <f t="shared" si="119"/>
        <v>129403</v>
      </c>
      <c r="B1448" s="23" t="s">
        <v>9152</v>
      </c>
      <c r="C1448" s="23" t="str">
        <f>"jingdian/"&amp;VLOOKUP(I1448,city!$D$4:$P$352,12,FALSE)&amp;"/"&amp;VLOOKUP(I1448,city!$D$4:$P$352,13,FALSE)&amp;"/tc/"&amp;H1448&amp;".jpg"</f>
        <v>jingdian/taiwan/xinzhu/tc/3.jpg</v>
      </c>
      <c r="D1448" s="31">
        <v>11</v>
      </c>
      <c r="E1448" s="31" t="str">
        <f t="shared" si="122"/>
        <v>10,12,12,13,17</v>
      </c>
      <c r="F1448" s="2" t="str">
        <f>VLOOKUP(G1448,city!$A$4:$D$352,4,0)</f>
        <v>新竹</v>
      </c>
      <c r="G1448" s="9">
        <f t="shared" si="120"/>
        <v>294</v>
      </c>
      <c r="H1448" s="9">
        <f>IF(VLOOKUP(G1447,city!$K$4:$M$352,3,0)&gt;H1447,H1447+1,1)</f>
        <v>3</v>
      </c>
      <c r="I1448" s="23" t="s">
        <v>657</v>
      </c>
      <c r="J1448" s="23">
        <f t="shared" si="121"/>
        <v>129403</v>
      </c>
      <c r="K1448" s="23">
        <f t="shared" si="123"/>
        <v>-1</v>
      </c>
    </row>
    <row r="1449" spans="1:11" x14ac:dyDescent="0.15">
      <c r="A1449" s="23">
        <f t="shared" si="119"/>
        <v>129404</v>
      </c>
      <c r="B1449" s="23" t="s">
        <v>11128</v>
      </c>
      <c r="C1449" s="23" t="str">
        <f>"jingdian/"&amp;VLOOKUP(I1449,city!$D$4:$P$352,12,FALSE)&amp;"/"&amp;VLOOKUP(I1449,city!$D$4:$P$352,13,FALSE)&amp;"/tc/"&amp;H1449&amp;".jpg"</f>
        <v>jingdian/taiwan/xinzhu/tc/4.jpg</v>
      </c>
      <c r="D1449" s="31">
        <v>20</v>
      </c>
      <c r="E1449" s="31" t="str">
        <f t="shared" si="122"/>
        <v>19,21,22,24,30</v>
      </c>
      <c r="F1449" s="2" t="str">
        <f>VLOOKUP(G1449,city!$A$4:$D$352,4,0)</f>
        <v>新竹</v>
      </c>
      <c r="G1449" s="9">
        <f t="shared" si="120"/>
        <v>294</v>
      </c>
      <c r="H1449" s="9">
        <f>IF(VLOOKUP(G1448,city!$K$4:$M$352,3,0)&gt;H1448,H1448+1,1)</f>
        <v>4</v>
      </c>
      <c r="I1449" s="23" t="s">
        <v>657</v>
      </c>
      <c r="J1449" s="23">
        <f t="shared" si="121"/>
        <v>129404</v>
      </c>
      <c r="K1449" s="23">
        <f t="shared" si="123"/>
        <v>-1</v>
      </c>
    </row>
    <row r="1450" spans="1:11" x14ac:dyDescent="0.15">
      <c r="A1450" s="23">
        <f t="shared" si="119"/>
        <v>129405</v>
      </c>
      <c r="B1450" s="23" t="s">
        <v>9150</v>
      </c>
      <c r="C1450" s="23" t="str">
        <f>"jingdian/"&amp;VLOOKUP(I1450,city!$D$4:$P$352,12,FALSE)&amp;"/"&amp;VLOOKUP(I1450,city!$D$4:$P$352,13,FALSE)&amp;"/tc/"&amp;H1450&amp;".jpg"</f>
        <v>jingdian/taiwan/xinzhu/tc/5.jpg</v>
      </c>
      <c r="D1450" s="31">
        <v>145</v>
      </c>
      <c r="E1450" s="31" t="str">
        <f t="shared" si="122"/>
        <v>138,152,160,174,218</v>
      </c>
      <c r="F1450" s="2" t="str">
        <f>VLOOKUP(G1450,city!$A$4:$D$352,4,0)</f>
        <v>新竹</v>
      </c>
      <c r="G1450" s="9">
        <f t="shared" si="120"/>
        <v>294</v>
      </c>
      <c r="H1450" s="9">
        <f>IF(VLOOKUP(G1449,city!$K$4:$M$352,3,0)&gt;H1449,H1449+1,1)</f>
        <v>5</v>
      </c>
      <c r="I1450" s="23" t="s">
        <v>657</v>
      </c>
      <c r="J1450" s="23">
        <f t="shared" si="121"/>
        <v>129405</v>
      </c>
      <c r="K1450" s="23">
        <f t="shared" si="123"/>
        <v>10</v>
      </c>
    </row>
    <row r="1451" spans="1:11" x14ac:dyDescent="0.15">
      <c r="A1451" s="23">
        <f t="shared" si="119"/>
        <v>129501</v>
      </c>
      <c r="B1451" s="23" t="s">
        <v>9154</v>
      </c>
      <c r="C1451" s="23" t="str">
        <f>"jingdian/"&amp;VLOOKUP(I1451,city!$D$4:$P$352,12,FALSE)&amp;"/"&amp;VLOOKUP(I1451,city!$D$4:$P$352,13,FALSE)&amp;"/tc/"&amp;H1451&amp;".jpg"</f>
        <v>jingdian/taiwan/jiayi/tc/1.jpg</v>
      </c>
      <c r="D1451" s="31">
        <v>1</v>
      </c>
      <c r="E1451" s="31" t="str">
        <f t="shared" si="122"/>
        <v>1,1,1,1,2</v>
      </c>
      <c r="F1451" s="2" t="str">
        <f>VLOOKUP(G1451,city!$A$4:$D$352,4,0)</f>
        <v>嘉义</v>
      </c>
      <c r="G1451" s="9">
        <f t="shared" si="120"/>
        <v>295</v>
      </c>
      <c r="H1451" s="9">
        <f>IF(VLOOKUP(G1450,city!$K$4:$M$352,3,0)&gt;H1450,H1450+1,1)</f>
        <v>1</v>
      </c>
      <c r="I1451" s="23" t="s">
        <v>659</v>
      </c>
      <c r="J1451" s="23">
        <f t="shared" si="121"/>
        <v>129501</v>
      </c>
      <c r="K1451" s="23">
        <f t="shared" si="123"/>
        <v>-1</v>
      </c>
    </row>
    <row r="1452" spans="1:11" x14ac:dyDescent="0.15">
      <c r="A1452" s="23">
        <f t="shared" si="119"/>
        <v>129502</v>
      </c>
      <c r="B1452" s="23" t="s">
        <v>11129</v>
      </c>
      <c r="C1452" s="23" t="str">
        <f>"jingdian/"&amp;VLOOKUP(I1452,city!$D$4:$P$352,12,FALSE)&amp;"/"&amp;VLOOKUP(I1452,city!$D$4:$P$352,13,FALSE)&amp;"/tc/"&amp;H1452&amp;".jpg"</f>
        <v>jingdian/taiwan/jiayi/tc/2.jpg</v>
      </c>
      <c r="D1452" s="31">
        <v>38</v>
      </c>
      <c r="E1452" s="31" t="str">
        <f t="shared" si="122"/>
        <v>36,40,42,46,57</v>
      </c>
      <c r="F1452" s="2" t="str">
        <f>VLOOKUP(G1452,city!$A$4:$D$352,4,0)</f>
        <v>嘉义</v>
      </c>
      <c r="G1452" s="9">
        <f t="shared" si="120"/>
        <v>295</v>
      </c>
      <c r="H1452" s="9">
        <f>IF(VLOOKUP(G1451,city!$K$4:$M$352,3,0)&gt;H1451,H1451+1,1)</f>
        <v>2</v>
      </c>
      <c r="I1452" s="23" t="s">
        <v>659</v>
      </c>
      <c r="J1452" s="23">
        <f t="shared" si="121"/>
        <v>129502</v>
      </c>
      <c r="K1452" s="23">
        <f t="shared" si="123"/>
        <v>-1</v>
      </c>
    </row>
    <row r="1453" spans="1:11" x14ac:dyDescent="0.15">
      <c r="A1453" s="23">
        <f t="shared" si="119"/>
        <v>129503</v>
      </c>
      <c r="B1453" s="23" t="s">
        <v>11130</v>
      </c>
      <c r="C1453" s="23" t="str">
        <f>"jingdian/"&amp;VLOOKUP(I1453,city!$D$4:$P$352,12,FALSE)&amp;"/"&amp;VLOOKUP(I1453,city!$D$4:$P$352,13,FALSE)&amp;"/tc/"&amp;H1453&amp;".jpg"</f>
        <v>jingdian/taiwan/jiayi/tc/3.jpg</v>
      </c>
      <c r="D1453" s="31">
        <v>2</v>
      </c>
      <c r="E1453" s="31" t="str">
        <f t="shared" si="122"/>
        <v>2,2,2,2,3</v>
      </c>
      <c r="F1453" s="2" t="str">
        <f>VLOOKUP(G1453,city!$A$4:$D$352,4,0)</f>
        <v>嘉义</v>
      </c>
      <c r="G1453" s="9">
        <f t="shared" si="120"/>
        <v>295</v>
      </c>
      <c r="H1453" s="9">
        <f>IF(VLOOKUP(G1452,city!$K$4:$M$352,3,0)&gt;H1452,H1452+1,1)</f>
        <v>3</v>
      </c>
      <c r="I1453" s="23" t="s">
        <v>659</v>
      </c>
      <c r="J1453" s="23">
        <f t="shared" si="121"/>
        <v>129503</v>
      </c>
      <c r="K1453" s="23">
        <f t="shared" si="123"/>
        <v>-1</v>
      </c>
    </row>
    <row r="1454" spans="1:11" x14ac:dyDescent="0.15">
      <c r="A1454" s="23">
        <f t="shared" si="119"/>
        <v>129504</v>
      </c>
      <c r="B1454" s="23" t="s">
        <v>9156</v>
      </c>
      <c r="C1454" s="23" t="str">
        <f>"jingdian/"&amp;VLOOKUP(I1454,city!$D$4:$P$352,12,FALSE)&amp;"/"&amp;VLOOKUP(I1454,city!$D$4:$P$352,13,FALSE)&amp;"/tc/"&amp;H1454&amp;".jpg"</f>
        <v>jingdian/taiwan/jiayi/tc/4.jpg</v>
      </c>
      <c r="D1454" s="31">
        <v>24</v>
      </c>
      <c r="E1454" s="31" t="str">
        <f t="shared" si="122"/>
        <v>23,25,26,29,36</v>
      </c>
      <c r="F1454" s="2" t="str">
        <f>VLOOKUP(G1454,city!$A$4:$D$352,4,0)</f>
        <v>嘉义</v>
      </c>
      <c r="G1454" s="9">
        <f t="shared" si="120"/>
        <v>295</v>
      </c>
      <c r="H1454" s="9">
        <f>IF(VLOOKUP(G1453,city!$K$4:$M$352,3,0)&gt;H1453,H1453+1,1)</f>
        <v>4</v>
      </c>
      <c r="I1454" s="23" t="s">
        <v>659</v>
      </c>
      <c r="J1454" s="23">
        <f t="shared" si="121"/>
        <v>129504</v>
      </c>
      <c r="K1454" s="23">
        <f t="shared" si="123"/>
        <v>-1</v>
      </c>
    </row>
    <row r="1455" spans="1:11" x14ac:dyDescent="0.15">
      <c r="A1455" s="23">
        <f t="shared" si="119"/>
        <v>129505</v>
      </c>
      <c r="B1455" s="23" t="s">
        <v>11131</v>
      </c>
      <c r="C1455" s="23" t="str">
        <f>"jingdian/"&amp;VLOOKUP(I1455,city!$D$4:$P$352,12,FALSE)&amp;"/"&amp;VLOOKUP(I1455,city!$D$4:$P$352,13,FALSE)&amp;"/tc/"&amp;H1455&amp;".jpg"</f>
        <v>jingdian/taiwan/jiayi/tc/5.jpg</v>
      </c>
      <c r="D1455" s="31">
        <v>28</v>
      </c>
      <c r="E1455" s="31" t="str">
        <f t="shared" si="122"/>
        <v>27,29,31,34,42</v>
      </c>
      <c r="F1455" s="2" t="str">
        <f>VLOOKUP(G1455,city!$A$4:$D$352,4,0)</f>
        <v>嘉义</v>
      </c>
      <c r="G1455" s="9">
        <f t="shared" si="120"/>
        <v>295</v>
      </c>
      <c r="H1455" s="9">
        <f>IF(VLOOKUP(G1454,city!$K$4:$M$352,3,0)&gt;H1454,H1454+1,1)</f>
        <v>5</v>
      </c>
      <c r="I1455" s="23" t="s">
        <v>659</v>
      </c>
      <c r="J1455" s="23">
        <f t="shared" si="121"/>
        <v>129505</v>
      </c>
      <c r="K1455" s="23">
        <f t="shared" si="123"/>
        <v>-1</v>
      </c>
    </row>
    <row r="1456" spans="1:11" x14ac:dyDescent="0.15">
      <c r="A1456" s="23">
        <f t="shared" si="119"/>
        <v>129601</v>
      </c>
      <c r="B1456" s="23" t="s">
        <v>11132</v>
      </c>
      <c r="C1456" s="23" t="str">
        <f>"jingdian/"&amp;VLOOKUP(I1456,city!$D$4:$P$352,12,FALSE)&amp;"/"&amp;VLOOKUP(I1456,city!$D$4:$P$352,13,FALSE)&amp;"/tc/"&amp;H1456&amp;".jpg"</f>
        <v>jingdian/neimenggu/huhehaote/tc/1.jpg</v>
      </c>
      <c r="D1456" s="31">
        <v>188</v>
      </c>
      <c r="E1456" s="31" t="str">
        <f t="shared" si="122"/>
        <v>179,197,207,226,282</v>
      </c>
      <c r="F1456" s="2" t="str">
        <f>VLOOKUP(G1456,city!$A$4:$D$352,4,0)</f>
        <v>呼和浩特</v>
      </c>
      <c r="G1456" s="9">
        <f t="shared" si="120"/>
        <v>296</v>
      </c>
      <c r="H1456" s="9">
        <f>IF(VLOOKUP(G1455,city!$K$4:$M$352,3,0)&gt;H1455,H1455+1,1)</f>
        <v>1</v>
      </c>
      <c r="I1456" s="23" t="s">
        <v>662</v>
      </c>
      <c r="J1456" s="23">
        <f t="shared" si="121"/>
        <v>129601</v>
      </c>
      <c r="K1456" s="23">
        <f t="shared" si="123"/>
        <v>10</v>
      </c>
    </row>
    <row r="1457" spans="1:11" x14ac:dyDescent="0.15">
      <c r="A1457" s="23">
        <f t="shared" si="119"/>
        <v>129602</v>
      </c>
      <c r="B1457" s="23" t="s">
        <v>9488</v>
      </c>
      <c r="C1457" s="23" t="str">
        <f>"jingdian/"&amp;VLOOKUP(I1457,city!$D$4:$P$352,12,FALSE)&amp;"/"&amp;VLOOKUP(I1457,city!$D$4:$P$352,13,FALSE)&amp;"/tc/"&amp;H1457&amp;".jpg"</f>
        <v>jingdian/neimenggu/huhehaote/tc/2.jpg</v>
      </c>
      <c r="D1457" s="31">
        <v>1</v>
      </c>
      <c r="E1457" s="31" t="str">
        <f t="shared" si="122"/>
        <v>1,1,1,1,2</v>
      </c>
      <c r="F1457" s="2" t="str">
        <f>VLOOKUP(G1457,city!$A$4:$D$352,4,0)</f>
        <v>呼和浩特</v>
      </c>
      <c r="G1457" s="9">
        <f t="shared" si="120"/>
        <v>296</v>
      </c>
      <c r="H1457" s="9">
        <f>IF(VLOOKUP(G1456,city!$K$4:$M$352,3,0)&gt;H1456,H1456+1,1)</f>
        <v>2</v>
      </c>
      <c r="I1457" s="23" t="s">
        <v>662</v>
      </c>
      <c r="J1457" s="23">
        <f t="shared" si="121"/>
        <v>129602</v>
      </c>
      <c r="K1457" s="23">
        <f t="shared" si="123"/>
        <v>-1</v>
      </c>
    </row>
    <row r="1458" spans="1:11" x14ac:dyDescent="0.15">
      <c r="A1458" s="23">
        <f t="shared" si="119"/>
        <v>129603</v>
      </c>
      <c r="B1458" s="23" t="s">
        <v>9490</v>
      </c>
      <c r="C1458" s="23" t="str">
        <f>"jingdian/"&amp;VLOOKUP(I1458,city!$D$4:$P$352,12,FALSE)&amp;"/"&amp;VLOOKUP(I1458,city!$D$4:$P$352,13,FALSE)&amp;"/tc/"&amp;H1458&amp;".jpg"</f>
        <v>jingdian/neimenggu/huhehaote/tc/3.jpg</v>
      </c>
      <c r="D1458" s="31">
        <v>2</v>
      </c>
      <c r="E1458" s="31" t="str">
        <f t="shared" si="122"/>
        <v>2,2,2,2,3</v>
      </c>
      <c r="F1458" s="2" t="str">
        <f>VLOOKUP(G1458,city!$A$4:$D$352,4,0)</f>
        <v>呼和浩特</v>
      </c>
      <c r="G1458" s="9">
        <f t="shared" si="120"/>
        <v>296</v>
      </c>
      <c r="H1458" s="9">
        <f>IF(VLOOKUP(G1457,city!$K$4:$M$352,3,0)&gt;H1457,H1457+1,1)</f>
        <v>3</v>
      </c>
      <c r="I1458" s="23" t="s">
        <v>662</v>
      </c>
      <c r="J1458" s="23">
        <f t="shared" si="121"/>
        <v>129603</v>
      </c>
      <c r="K1458" s="23">
        <f t="shared" si="123"/>
        <v>-1</v>
      </c>
    </row>
    <row r="1459" spans="1:11" x14ac:dyDescent="0.15">
      <c r="A1459" s="23">
        <f t="shared" si="119"/>
        <v>129604</v>
      </c>
      <c r="B1459" s="23" t="s">
        <v>9492</v>
      </c>
      <c r="C1459" s="23" t="str">
        <f>"jingdian/"&amp;VLOOKUP(I1459,city!$D$4:$P$352,12,FALSE)&amp;"/"&amp;VLOOKUP(I1459,city!$D$4:$P$352,13,FALSE)&amp;"/tc/"&amp;H1459&amp;".jpg"</f>
        <v>jingdian/neimenggu/huhehaote/tc/4.jpg</v>
      </c>
      <c r="D1459" s="31">
        <v>5</v>
      </c>
      <c r="E1459" s="31" t="str">
        <f t="shared" si="122"/>
        <v>5,5,6,6,8</v>
      </c>
      <c r="F1459" s="2" t="str">
        <f>VLOOKUP(G1459,city!$A$4:$D$352,4,0)</f>
        <v>呼和浩特</v>
      </c>
      <c r="G1459" s="9">
        <f t="shared" si="120"/>
        <v>296</v>
      </c>
      <c r="H1459" s="9">
        <f>IF(VLOOKUP(G1458,city!$K$4:$M$352,3,0)&gt;H1458,H1458+1,1)</f>
        <v>4</v>
      </c>
      <c r="I1459" s="23" t="s">
        <v>662</v>
      </c>
      <c r="J1459" s="23">
        <f t="shared" si="121"/>
        <v>129604</v>
      </c>
      <c r="K1459" s="23">
        <f t="shared" si="123"/>
        <v>-1</v>
      </c>
    </row>
    <row r="1460" spans="1:11" x14ac:dyDescent="0.15">
      <c r="A1460" s="23">
        <f t="shared" si="119"/>
        <v>129605</v>
      </c>
      <c r="B1460" s="23" t="s">
        <v>11133</v>
      </c>
      <c r="C1460" s="23" t="str">
        <f>"jingdian/"&amp;VLOOKUP(I1460,city!$D$4:$P$352,12,FALSE)&amp;"/"&amp;VLOOKUP(I1460,city!$D$4:$P$352,13,FALSE)&amp;"/tc/"&amp;H1460&amp;".jpg"</f>
        <v>jingdian/neimenggu/huhehaote/tc/5.jpg</v>
      </c>
      <c r="D1460" s="31">
        <v>5</v>
      </c>
      <c r="E1460" s="31" t="str">
        <f t="shared" si="122"/>
        <v>5,5,6,6,8</v>
      </c>
      <c r="F1460" s="2" t="str">
        <f>VLOOKUP(G1460,city!$A$4:$D$352,4,0)</f>
        <v>呼和浩特</v>
      </c>
      <c r="G1460" s="9">
        <f t="shared" si="120"/>
        <v>296</v>
      </c>
      <c r="H1460" s="9">
        <f>IF(VLOOKUP(G1459,city!$K$4:$M$352,3,0)&gt;H1459,H1459+1,1)</f>
        <v>5</v>
      </c>
      <c r="I1460" s="23" t="s">
        <v>662</v>
      </c>
      <c r="J1460" s="23">
        <f t="shared" si="121"/>
        <v>129605</v>
      </c>
      <c r="K1460" s="23">
        <f t="shared" si="123"/>
        <v>-1</v>
      </c>
    </row>
    <row r="1461" spans="1:11" x14ac:dyDescent="0.15">
      <c r="A1461" s="23">
        <f t="shared" si="119"/>
        <v>129701</v>
      </c>
      <c r="B1461" s="23" t="s">
        <v>9494</v>
      </c>
      <c r="C1461" s="23" t="str">
        <f>"jingdian/"&amp;VLOOKUP(I1461,city!$D$4:$P$352,12,FALSE)&amp;"/"&amp;VLOOKUP(I1461,city!$D$4:$P$352,13,FALSE)&amp;"/tc/"&amp;H1461&amp;".jpg"</f>
        <v>jingdian/neimenggu/baotou/tc/1.jpg</v>
      </c>
      <c r="D1461" s="31">
        <v>13</v>
      </c>
      <c r="E1461" s="31" t="str">
        <f t="shared" si="122"/>
        <v>12,14,14,16,20</v>
      </c>
      <c r="F1461" s="2" t="str">
        <f>VLOOKUP(G1461,city!$A$4:$D$352,4,0)</f>
        <v>包头</v>
      </c>
      <c r="G1461" s="9">
        <f t="shared" si="120"/>
        <v>297</v>
      </c>
      <c r="H1461" s="9">
        <f>IF(VLOOKUP(G1460,city!$K$4:$M$352,3,0)&gt;H1460,H1460+1,1)</f>
        <v>1</v>
      </c>
      <c r="I1461" s="23" t="s">
        <v>665</v>
      </c>
      <c r="J1461" s="23">
        <f t="shared" si="121"/>
        <v>129701</v>
      </c>
      <c r="K1461" s="23">
        <f t="shared" si="123"/>
        <v>-1</v>
      </c>
    </row>
    <row r="1462" spans="1:11" x14ac:dyDescent="0.15">
      <c r="A1462" s="23">
        <f t="shared" si="119"/>
        <v>129702</v>
      </c>
      <c r="B1462" s="23" t="s">
        <v>9496</v>
      </c>
      <c r="C1462" s="23" t="str">
        <f>"jingdian/"&amp;VLOOKUP(I1462,city!$D$4:$P$352,12,FALSE)&amp;"/"&amp;VLOOKUP(I1462,city!$D$4:$P$352,13,FALSE)&amp;"/tc/"&amp;H1462&amp;".jpg"</f>
        <v>jingdian/neimenggu/baotou/tc/2.jpg</v>
      </c>
      <c r="D1462" s="31">
        <v>5</v>
      </c>
      <c r="E1462" s="31" t="str">
        <f t="shared" si="122"/>
        <v>5,5,6,6,8</v>
      </c>
      <c r="F1462" s="2" t="str">
        <f>VLOOKUP(G1462,city!$A$4:$D$352,4,0)</f>
        <v>包头</v>
      </c>
      <c r="G1462" s="9">
        <f t="shared" si="120"/>
        <v>297</v>
      </c>
      <c r="H1462" s="9">
        <f>IF(VLOOKUP(G1461,city!$K$4:$M$352,3,0)&gt;H1461,H1461+1,1)</f>
        <v>2</v>
      </c>
      <c r="I1462" s="23" t="s">
        <v>665</v>
      </c>
      <c r="J1462" s="23">
        <f t="shared" si="121"/>
        <v>129702</v>
      </c>
      <c r="K1462" s="23">
        <f t="shared" si="123"/>
        <v>-1</v>
      </c>
    </row>
    <row r="1463" spans="1:11" x14ac:dyDescent="0.15">
      <c r="A1463" s="23">
        <f t="shared" si="119"/>
        <v>129703</v>
      </c>
      <c r="B1463" s="23" t="s">
        <v>11134</v>
      </c>
      <c r="C1463" s="23" t="str">
        <f>"jingdian/"&amp;VLOOKUP(I1463,city!$D$4:$P$352,12,FALSE)&amp;"/"&amp;VLOOKUP(I1463,city!$D$4:$P$352,13,FALSE)&amp;"/tc/"&amp;H1463&amp;".jpg"</f>
        <v>jingdian/neimenggu/baotou/tc/3.jpg</v>
      </c>
      <c r="D1463" s="31">
        <v>39</v>
      </c>
      <c r="E1463" s="31" t="str">
        <f t="shared" si="122"/>
        <v>37,41,43,47,59</v>
      </c>
      <c r="F1463" s="2" t="str">
        <f>VLOOKUP(G1463,city!$A$4:$D$352,4,0)</f>
        <v>包头</v>
      </c>
      <c r="G1463" s="9">
        <f t="shared" si="120"/>
        <v>297</v>
      </c>
      <c r="H1463" s="9">
        <f>IF(VLOOKUP(G1462,city!$K$4:$M$352,3,0)&gt;H1462,H1462+1,1)</f>
        <v>3</v>
      </c>
      <c r="I1463" s="23" t="s">
        <v>665</v>
      </c>
      <c r="J1463" s="23">
        <f t="shared" si="121"/>
        <v>129703</v>
      </c>
      <c r="K1463" s="23">
        <f t="shared" si="123"/>
        <v>-1</v>
      </c>
    </row>
    <row r="1464" spans="1:11" x14ac:dyDescent="0.15">
      <c r="A1464" s="23">
        <f t="shared" si="119"/>
        <v>129704</v>
      </c>
      <c r="B1464" s="23" t="s">
        <v>9499</v>
      </c>
      <c r="C1464" s="23" t="str">
        <f>"jingdian/"&amp;VLOOKUP(I1464,city!$D$4:$P$352,12,FALSE)&amp;"/"&amp;VLOOKUP(I1464,city!$D$4:$P$352,13,FALSE)&amp;"/tc/"&amp;H1464&amp;".jpg"</f>
        <v>jingdian/neimenggu/baotou/tc/4.jpg</v>
      </c>
      <c r="D1464" s="31">
        <v>7</v>
      </c>
      <c r="E1464" s="31" t="str">
        <f t="shared" si="122"/>
        <v>7,7,8,8,11</v>
      </c>
      <c r="F1464" s="2" t="str">
        <f>VLOOKUP(G1464,city!$A$4:$D$352,4,0)</f>
        <v>包头</v>
      </c>
      <c r="G1464" s="9">
        <f t="shared" si="120"/>
        <v>297</v>
      </c>
      <c r="H1464" s="9">
        <f>IF(VLOOKUP(G1463,city!$K$4:$M$352,3,0)&gt;H1463,H1463+1,1)</f>
        <v>4</v>
      </c>
      <c r="I1464" s="23" t="s">
        <v>665</v>
      </c>
      <c r="J1464" s="23">
        <f t="shared" si="121"/>
        <v>129704</v>
      </c>
      <c r="K1464" s="23">
        <f t="shared" si="123"/>
        <v>-1</v>
      </c>
    </row>
    <row r="1465" spans="1:11" x14ac:dyDescent="0.15">
      <c r="A1465" s="23">
        <f t="shared" si="119"/>
        <v>129705</v>
      </c>
      <c r="B1465" s="23" t="s">
        <v>11135</v>
      </c>
      <c r="C1465" s="23" t="str">
        <f>"jingdian/"&amp;VLOOKUP(I1465,city!$D$4:$P$352,12,FALSE)&amp;"/"&amp;VLOOKUP(I1465,city!$D$4:$P$352,13,FALSE)&amp;"/tc/"&amp;H1465&amp;".jpg"</f>
        <v>jingdian/neimenggu/baotou/tc/5.jpg</v>
      </c>
      <c r="D1465" s="31">
        <v>35</v>
      </c>
      <c r="E1465" s="31" t="str">
        <f t="shared" si="122"/>
        <v>33,37,39,42,53</v>
      </c>
      <c r="F1465" s="2" t="str">
        <f>VLOOKUP(G1465,city!$A$4:$D$352,4,0)</f>
        <v>包头</v>
      </c>
      <c r="G1465" s="9">
        <f t="shared" si="120"/>
        <v>297</v>
      </c>
      <c r="H1465" s="9">
        <f>IF(VLOOKUP(G1464,city!$K$4:$M$352,3,0)&gt;H1464,H1464+1,1)</f>
        <v>5</v>
      </c>
      <c r="I1465" s="23" t="s">
        <v>665</v>
      </c>
      <c r="J1465" s="23">
        <f t="shared" si="121"/>
        <v>129705</v>
      </c>
      <c r="K1465" s="23">
        <f t="shared" si="123"/>
        <v>-1</v>
      </c>
    </row>
    <row r="1466" spans="1:11" x14ac:dyDescent="0.15">
      <c r="A1466" s="23">
        <f t="shared" ref="A1466:A1529" si="124">H1466+G1466*100+100000</f>
        <v>129801</v>
      </c>
      <c r="B1466" s="23" t="s">
        <v>9501</v>
      </c>
      <c r="C1466" s="23" t="str">
        <f>"jingdian/"&amp;VLOOKUP(I1466,city!$D$4:$P$352,12,FALSE)&amp;"/"&amp;VLOOKUP(I1466,city!$D$4:$P$352,13,FALSE)&amp;"/tc/"&amp;H1466&amp;".jpg"</f>
        <v>jingdian/neimenggu/wuhai/tc/1.jpg</v>
      </c>
      <c r="D1466" s="31">
        <v>5</v>
      </c>
      <c r="E1466" s="31" t="str">
        <f t="shared" si="122"/>
        <v>5,5,6,6,8</v>
      </c>
      <c r="F1466" s="2" t="str">
        <f>VLOOKUP(G1466,city!$A$4:$D$352,4,0)</f>
        <v>乌海</v>
      </c>
      <c r="G1466" s="9">
        <f t="shared" ref="G1466:G1529" si="125">IF(H1466&gt;H1465,G1465,G1465+1)</f>
        <v>298</v>
      </c>
      <c r="H1466" s="9">
        <f>IF(VLOOKUP(G1465,city!$K$4:$M$352,3,0)&gt;H1465,H1465+1,1)</f>
        <v>1</v>
      </c>
      <c r="I1466" s="23" t="s">
        <v>667</v>
      </c>
      <c r="J1466" s="23">
        <f t="shared" ref="J1466:J1529" si="126">A1466</f>
        <v>129801</v>
      </c>
      <c r="K1466" s="23">
        <f t="shared" si="123"/>
        <v>-1</v>
      </c>
    </row>
    <row r="1467" spans="1:11" x14ac:dyDescent="0.15">
      <c r="A1467" s="23">
        <f t="shared" si="124"/>
        <v>129802</v>
      </c>
      <c r="B1467" s="23" t="s">
        <v>9503</v>
      </c>
      <c r="C1467" s="23" t="str">
        <f>"jingdian/"&amp;VLOOKUP(I1467,city!$D$4:$P$352,12,FALSE)&amp;"/"&amp;VLOOKUP(I1467,city!$D$4:$P$352,13,FALSE)&amp;"/tc/"&amp;H1467&amp;".jpg"</f>
        <v>jingdian/neimenggu/wuhai/tc/2.jpg</v>
      </c>
      <c r="D1467" s="31">
        <v>2</v>
      </c>
      <c r="E1467" s="31" t="str">
        <f t="shared" si="122"/>
        <v>2,2,2,2,3</v>
      </c>
      <c r="F1467" s="2" t="str">
        <f>VLOOKUP(G1467,city!$A$4:$D$352,4,0)</f>
        <v>乌海</v>
      </c>
      <c r="G1467" s="9">
        <f t="shared" si="125"/>
        <v>298</v>
      </c>
      <c r="H1467" s="9">
        <f>IF(VLOOKUP(G1466,city!$K$4:$M$352,3,0)&gt;H1466,H1466+1,1)</f>
        <v>2</v>
      </c>
      <c r="I1467" s="23" t="s">
        <v>667</v>
      </c>
      <c r="J1467" s="23">
        <f t="shared" si="126"/>
        <v>129802</v>
      </c>
      <c r="K1467" s="23">
        <f t="shared" si="123"/>
        <v>-1</v>
      </c>
    </row>
    <row r="1468" spans="1:11" x14ac:dyDescent="0.15">
      <c r="A1468" s="23">
        <f t="shared" si="124"/>
        <v>129803</v>
      </c>
      <c r="B1468" s="23" t="s">
        <v>11136</v>
      </c>
      <c r="C1468" s="23" t="str">
        <f>"jingdian/"&amp;VLOOKUP(I1468,city!$D$4:$P$352,12,FALSE)&amp;"/"&amp;VLOOKUP(I1468,city!$D$4:$P$352,13,FALSE)&amp;"/tc/"&amp;H1468&amp;".jpg"</f>
        <v>jingdian/neimenggu/wuhai/tc/3.jpg</v>
      </c>
      <c r="D1468" s="31">
        <v>50</v>
      </c>
      <c r="E1468" s="31" t="str">
        <f t="shared" si="122"/>
        <v>48,53,55,60,75</v>
      </c>
      <c r="F1468" s="2" t="str">
        <f>VLOOKUP(G1468,city!$A$4:$D$352,4,0)</f>
        <v>乌海</v>
      </c>
      <c r="G1468" s="9">
        <f t="shared" si="125"/>
        <v>298</v>
      </c>
      <c r="H1468" s="9">
        <f>IF(VLOOKUP(G1467,city!$K$4:$M$352,3,0)&gt;H1467,H1467+1,1)</f>
        <v>3</v>
      </c>
      <c r="I1468" s="23" t="s">
        <v>667</v>
      </c>
      <c r="J1468" s="23">
        <f t="shared" si="126"/>
        <v>129803</v>
      </c>
      <c r="K1468" s="23">
        <f t="shared" si="123"/>
        <v>-1</v>
      </c>
    </row>
    <row r="1469" spans="1:11" x14ac:dyDescent="0.15">
      <c r="A1469" s="23">
        <f t="shared" si="124"/>
        <v>129804</v>
      </c>
      <c r="B1469" s="23" t="s">
        <v>11137</v>
      </c>
      <c r="C1469" s="23" t="str">
        <f>"jingdian/"&amp;VLOOKUP(I1469,city!$D$4:$P$352,12,FALSE)&amp;"/"&amp;VLOOKUP(I1469,city!$D$4:$P$352,13,FALSE)&amp;"/tc/"&amp;H1469&amp;".jpg"</f>
        <v>jingdian/neimenggu/wuhai/tc/4.jpg</v>
      </c>
      <c r="D1469" s="31">
        <v>10</v>
      </c>
      <c r="E1469" s="31" t="str">
        <f t="shared" si="122"/>
        <v>10,11,11,12,15</v>
      </c>
      <c r="F1469" s="2" t="str">
        <f>VLOOKUP(G1469,city!$A$4:$D$352,4,0)</f>
        <v>乌海</v>
      </c>
      <c r="G1469" s="9">
        <f t="shared" si="125"/>
        <v>298</v>
      </c>
      <c r="H1469" s="9">
        <f>IF(VLOOKUP(G1468,city!$K$4:$M$352,3,0)&gt;H1468,H1468+1,1)</f>
        <v>4</v>
      </c>
      <c r="I1469" s="23" t="s">
        <v>667</v>
      </c>
      <c r="J1469" s="23">
        <f t="shared" si="126"/>
        <v>129804</v>
      </c>
      <c r="K1469" s="23">
        <f t="shared" si="123"/>
        <v>-1</v>
      </c>
    </row>
    <row r="1470" spans="1:11" x14ac:dyDescent="0.15">
      <c r="A1470" s="23">
        <f t="shared" si="124"/>
        <v>129805</v>
      </c>
      <c r="B1470" s="23" t="s">
        <v>9506</v>
      </c>
      <c r="C1470" s="23" t="str">
        <f>"jingdian/"&amp;VLOOKUP(I1470,city!$D$4:$P$352,12,FALSE)&amp;"/"&amp;VLOOKUP(I1470,city!$D$4:$P$352,13,FALSE)&amp;"/tc/"&amp;H1470&amp;".jpg"</f>
        <v>jingdian/neimenggu/wuhai/tc/5.jpg</v>
      </c>
      <c r="D1470" s="31">
        <v>10</v>
      </c>
      <c r="E1470" s="31" t="str">
        <f t="shared" si="122"/>
        <v>10,11,11,12,15</v>
      </c>
      <c r="F1470" s="2" t="str">
        <f>VLOOKUP(G1470,city!$A$4:$D$352,4,0)</f>
        <v>乌海</v>
      </c>
      <c r="G1470" s="9">
        <f t="shared" si="125"/>
        <v>298</v>
      </c>
      <c r="H1470" s="9">
        <f>IF(VLOOKUP(G1469,city!$K$4:$M$352,3,0)&gt;H1469,H1469+1,1)</f>
        <v>5</v>
      </c>
      <c r="I1470" s="23" t="s">
        <v>667</v>
      </c>
      <c r="J1470" s="23">
        <f t="shared" si="126"/>
        <v>129805</v>
      </c>
      <c r="K1470" s="23">
        <f t="shared" si="123"/>
        <v>-1</v>
      </c>
    </row>
    <row r="1471" spans="1:11" x14ac:dyDescent="0.15">
      <c r="A1471" s="23">
        <f t="shared" si="124"/>
        <v>129901</v>
      </c>
      <c r="B1471" s="23" t="s">
        <v>9508</v>
      </c>
      <c r="C1471" s="23" t="str">
        <f>"jingdian/"&amp;VLOOKUP(I1471,city!$D$4:$P$352,12,FALSE)&amp;"/"&amp;VLOOKUP(I1471,city!$D$4:$P$352,13,FALSE)&amp;"/tc/"&amp;H1471&amp;".jpg"</f>
        <v>jingdian/neimenggu/chifeng/tc/1.jpg</v>
      </c>
      <c r="D1471" s="31">
        <v>55</v>
      </c>
      <c r="E1471" s="31" t="str">
        <f t="shared" si="122"/>
        <v>52,58,61,66,83</v>
      </c>
      <c r="F1471" s="2" t="str">
        <f>VLOOKUP(G1471,city!$A$4:$D$352,4,0)</f>
        <v>赤峰</v>
      </c>
      <c r="G1471" s="9">
        <f t="shared" si="125"/>
        <v>299</v>
      </c>
      <c r="H1471" s="9">
        <f>IF(VLOOKUP(G1470,city!$K$4:$M$352,3,0)&gt;H1470,H1470+1,1)</f>
        <v>1</v>
      </c>
      <c r="I1471" s="23" t="s">
        <v>669</v>
      </c>
      <c r="J1471" s="23">
        <f t="shared" si="126"/>
        <v>129901</v>
      </c>
      <c r="K1471" s="23">
        <f t="shared" si="123"/>
        <v>-1</v>
      </c>
    </row>
    <row r="1472" spans="1:11" x14ac:dyDescent="0.15">
      <c r="A1472" s="23">
        <f t="shared" si="124"/>
        <v>129902</v>
      </c>
      <c r="B1472" s="23" t="s">
        <v>11138</v>
      </c>
      <c r="C1472" s="23" t="str">
        <f>"jingdian/"&amp;VLOOKUP(I1472,city!$D$4:$P$352,12,FALSE)&amp;"/"&amp;VLOOKUP(I1472,city!$D$4:$P$352,13,FALSE)&amp;"/tc/"&amp;H1472&amp;".jpg"</f>
        <v>jingdian/neimenggu/chifeng/tc/2.jpg</v>
      </c>
      <c r="D1472" s="31">
        <v>75</v>
      </c>
      <c r="E1472" s="31" t="str">
        <f t="shared" si="122"/>
        <v>71,79,83,90,113</v>
      </c>
      <c r="F1472" s="2" t="str">
        <f>VLOOKUP(G1472,city!$A$4:$D$352,4,0)</f>
        <v>赤峰</v>
      </c>
      <c r="G1472" s="9">
        <f t="shared" si="125"/>
        <v>299</v>
      </c>
      <c r="H1472" s="9">
        <f>IF(VLOOKUP(G1471,city!$K$4:$M$352,3,0)&gt;H1471,H1471+1,1)</f>
        <v>2</v>
      </c>
      <c r="I1472" s="23" t="s">
        <v>669</v>
      </c>
      <c r="J1472" s="23">
        <f t="shared" si="126"/>
        <v>129902</v>
      </c>
      <c r="K1472" s="23">
        <f t="shared" si="123"/>
        <v>-1</v>
      </c>
    </row>
    <row r="1473" spans="1:11" x14ac:dyDescent="0.15">
      <c r="A1473" s="23">
        <f t="shared" si="124"/>
        <v>129903</v>
      </c>
      <c r="B1473" s="23" t="s">
        <v>9511</v>
      </c>
      <c r="C1473" s="23" t="str">
        <f>"jingdian/"&amp;VLOOKUP(I1473,city!$D$4:$P$352,12,FALSE)&amp;"/"&amp;VLOOKUP(I1473,city!$D$4:$P$352,13,FALSE)&amp;"/tc/"&amp;H1473&amp;".jpg"</f>
        <v>jingdian/neimenggu/chifeng/tc/3.jpg</v>
      </c>
      <c r="D1473" s="31">
        <v>48</v>
      </c>
      <c r="E1473" s="31" t="str">
        <f t="shared" si="122"/>
        <v>46,50,53,58,72</v>
      </c>
      <c r="F1473" s="2" t="str">
        <f>VLOOKUP(G1473,city!$A$4:$D$352,4,0)</f>
        <v>赤峰</v>
      </c>
      <c r="G1473" s="9">
        <f t="shared" si="125"/>
        <v>299</v>
      </c>
      <c r="H1473" s="9">
        <f>IF(VLOOKUP(G1472,city!$K$4:$M$352,3,0)&gt;H1472,H1472+1,1)</f>
        <v>3</v>
      </c>
      <c r="I1473" s="23" t="s">
        <v>669</v>
      </c>
      <c r="J1473" s="23">
        <f t="shared" si="126"/>
        <v>129903</v>
      </c>
      <c r="K1473" s="23">
        <f t="shared" si="123"/>
        <v>-1</v>
      </c>
    </row>
    <row r="1474" spans="1:11" x14ac:dyDescent="0.15">
      <c r="A1474" s="23">
        <f t="shared" si="124"/>
        <v>129904</v>
      </c>
      <c r="B1474" s="23" t="s">
        <v>11139</v>
      </c>
      <c r="C1474" s="23" t="str">
        <f>"jingdian/"&amp;VLOOKUP(I1474,city!$D$4:$P$352,12,FALSE)&amp;"/"&amp;VLOOKUP(I1474,city!$D$4:$P$352,13,FALSE)&amp;"/tc/"&amp;H1474&amp;".jpg"</f>
        <v>jingdian/neimenggu/chifeng/tc/4.jpg</v>
      </c>
      <c r="D1474" s="31">
        <v>78</v>
      </c>
      <c r="E1474" s="31" t="str">
        <f t="shared" si="122"/>
        <v>74,82,86,94,117</v>
      </c>
      <c r="F1474" s="2" t="str">
        <f>VLOOKUP(G1474,city!$A$4:$D$352,4,0)</f>
        <v>赤峰</v>
      </c>
      <c r="G1474" s="9">
        <f t="shared" si="125"/>
        <v>299</v>
      </c>
      <c r="H1474" s="9">
        <f>IF(VLOOKUP(G1473,city!$K$4:$M$352,3,0)&gt;H1473,H1473+1,1)</f>
        <v>4</v>
      </c>
      <c r="I1474" s="23" t="s">
        <v>669</v>
      </c>
      <c r="J1474" s="23">
        <f t="shared" si="126"/>
        <v>129904</v>
      </c>
      <c r="K1474" s="23">
        <f t="shared" si="123"/>
        <v>-1</v>
      </c>
    </row>
    <row r="1475" spans="1:11" x14ac:dyDescent="0.15">
      <c r="A1475" s="23">
        <f t="shared" si="124"/>
        <v>129905</v>
      </c>
      <c r="B1475" s="23" t="s">
        <v>11140</v>
      </c>
      <c r="C1475" s="23" t="str">
        <f>"jingdian/"&amp;VLOOKUP(I1475,city!$D$4:$P$352,12,FALSE)&amp;"/"&amp;VLOOKUP(I1475,city!$D$4:$P$352,13,FALSE)&amp;"/tc/"&amp;H1475&amp;".jpg"</f>
        <v>jingdian/neimenggu/chifeng/tc/5.jpg</v>
      </c>
      <c r="D1475" s="31">
        <v>32</v>
      </c>
      <c r="E1475" s="31" t="str">
        <f t="shared" si="122"/>
        <v>30,34,35,38,48</v>
      </c>
      <c r="F1475" s="2" t="str">
        <f>VLOOKUP(G1475,city!$A$4:$D$352,4,0)</f>
        <v>赤峰</v>
      </c>
      <c r="G1475" s="9">
        <f t="shared" si="125"/>
        <v>299</v>
      </c>
      <c r="H1475" s="9">
        <f>IF(VLOOKUP(G1474,city!$K$4:$M$352,3,0)&gt;H1474,H1474+1,1)</f>
        <v>5</v>
      </c>
      <c r="I1475" s="23" t="s">
        <v>669</v>
      </c>
      <c r="J1475" s="23">
        <f t="shared" si="126"/>
        <v>129905</v>
      </c>
      <c r="K1475" s="23">
        <f t="shared" si="123"/>
        <v>-1</v>
      </c>
    </row>
    <row r="1476" spans="1:11" x14ac:dyDescent="0.15">
      <c r="A1476" s="23">
        <f t="shared" si="124"/>
        <v>130001</v>
      </c>
      <c r="B1476" s="23" t="s">
        <v>9521</v>
      </c>
      <c r="C1476" s="23" t="str">
        <f>"jingdian/"&amp;VLOOKUP(I1476,city!$D$4:$P$352,12,FALSE)&amp;"/"&amp;VLOOKUP(I1476,city!$D$4:$P$352,13,FALSE)&amp;"/tc/"&amp;H1476&amp;".jpg"</f>
        <v>jingdian/neimenggu/tongliao/tc/1.jpg</v>
      </c>
      <c r="D1476" s="31">
        <v>1300</v>
      </c>
      <c r="E1476" s="31" t="str">
        <f t="shared" si="122"/>
        <v>1235,1365,1430,1495,1690</v>
      </c>
      <c r="F1476" s="2" t="str">
        <f>VLOOKUP(G1476,city!$A$4:$D$352,4,0)</f>
        <v>通辽</v>
      </c>
      <c r="G1476" s="9">
        <f t="shared" si="125"/>
        <v>300</v>
      </c>
      <c r="H1476" s="9">
        <f>IF(VLOOKUP(G1475,city!$K$4:$M$352,3,0)&gt;H1475,H1475+1,1)</f>
        <v>1</v>
      </c>
      <c r="I1476" s="23" t="s">
        <v>671</v>
      </c>
      <c r="J1476" s="23">
        <f t="shared" si="126"/>
        <v>130001</v>
      </c>
      <c r="K1476" s="23">
        <f t="shared" si="123"/>
        <v>2</v>
      </c>
    </row>
    <row r="1477" spans="1:11" x14ac:dyDescent="0.15">
      <c r="A1477" s="23">
        <f t="shared" si="124"/>
        <v>130002</v>
      </c>
      <c r="B1477" s="23" t="s">
        <v>11141</v>
      </c>
      <c r="C1477" s="23" t="str">
        <f>"jingdian/"&amp;VLOOKUP(I1477,city!$D$4:$P$352,12,FALSE)&amp;"/"&amp;VLOOKUP(I1477,city!$D$4:$P$352,13,FALSE)&amp;"/tc/"&amp;H1477&amp;".jpg"</f>
        <v>jingdian/neimenggu/tongliao/tc/2.jpg</v>
      </c>
      <c r="D1477" s="31">
        <v>10</v>
      </c>
      <c r="E1477" s="31" t="str">
        <f t="shared" ref="E1477:E1540" si="127">ROUND(D1477*0.95,0)&amp;","&amp;ROUND(D1477*1.05,0)&amp;","&amp;ROUND(D1477*1.1,0)&amp;","&amp;ROUND(D1477*IF(D1477&gt;1000,1.15,1.2),0)&amp;","&amp;ROUND(D1477*IF(D1477&gt;1000,1.3,1.5),0)</f>
        <v>10,11,11,12,15</v>
      </c>
      <c r="F1477" s="2" t="str">
        <f>VLOOKUP(G1477,city!$A$4:$D$352,4,0)</f>
        <v>通辽</v>
      </c>
      <c r="G1477" s="9">
        <f t="shared" si="125"/>
        <v>300</v>
      </c>
      <c r="H1477" s="9">
        <f>IF(VLOOKUP(G1476,city!$K$4:$M$352,3,0)&gt;H1476,H1476+1,1)</f>
        <v>2</v>
      </c>
      <c r="I1477" s="23" t="s">
        <v>671</v>
      </c>
      <c r="J1477" s="23">
        <f t="shared" si="126"/>
        <v>130002</v>
      </c>
      <c r="K1477" s="23">
        <f t="shared" ref="K1477:K1540" si="128">IF(D1477&gt;1500,1,IF(D1477&gt;800,2,IF(D1477&gt;500,3,IF(D1477&gt;300,5,IF(D1477&gt;100,10,-1)))))</f>
        <v>-1</v>
      </c>
    </row>
    <row r="1478" spans="1:11" x14ac:dyDescent="0.15">
      <c r="A1478" s="23">
        <f t="shared" si="124"/>
        <v>130003</v>
      </c>
      <c r="B1478" s="23" t="s">
        <v>9524</v>
      </c>
      <c r="C1478" s="23" t="str">
        <f>"jingdian/"&amp;VLOOKUP(I1478,city!$D$4:$P$352,12,FALSE)&amp;"/"&amp;VLOOKUP(I1478,city!$D$4:$P$352,13,FALSE)&amp;"/tc/"&amp;H1478&amp;".jpg"</f>
        <v>jingdian/neimenggu/tongliao/tc/3.jpg</v>
      </c>
      <c r="D1478" s="31">
        <v>7</v>
      </c>
      <c r="E1478" s="31" t="str">
        <f t="shared" si="127"/>
        <v>7,7,8,8,11</v>
      </c>
      <c r="F1478" s="2" t="str">
        <f>VLOOKUP(G1478,city!$A$4:$D$352,4,0)</f>
        <v>通辽</v>
      </c>
      <c r="G1478" s="9">
        <f t="shared" si="125"/>
        <v>300</v>
      </c>
      <c r="H1478" s="9">
        <f>IF(VLOOKUP(G1477,city!$K$4:$M$352,3,0)&gt;H1477,H1477+1,1)</f>
        <v>3</v>
      </c>
      <c r="I1478" s="23" t="s">
        <v>671</v>
      </c>
      <c r="J1478" s="23">
        <f t="shared" si="126"/>
        <v>130003</v>
      </c>
      <c r="K1478" s="23">
        <f t="shared" si="128"/>
        <v>-1</v>
      </c>
    </row>
    <row r="1479" spans="1:11" x14ac:dyDescent="0.15">
      <c r="A1479" s="23">
        <f t="shared" si="124"/>
        <v>130004</v>
      </c>
      <c r="B1479" s="23" t="s">
        <v>9526</v>
      </c>
      <c r="C1479" s="23" t="str">
        <f>"jingdian/"&amp;VLOOKUP(I1479,city!$D$4:$P$352,12,FALSE)&amp;"/"&amp;VLOOKUP(I1479,city!$D$4:$P$352,13,FALSE)&amp;"/tc/"&amp;H1479&amp;".jpg"</f>
        <v>jingdian/neimenggu/tongliao/tc/4.jpg</v>
      </c>
      <c r="D1479" s="31">
        <v>14</v>
      </c>
      <c r="E1479" s="31" t="str">
        <f t="shared" si="127"/>
        <v>13,15,15,17,21</v>
      </c>
      <c r="F1479" s="2" t="str">
        <f>VLOOKUP(G1479,city!$A$4:$D$352,4,0)</f>
        <v>通辽</v>
      </c>
      <c r="G1479" s="9">
        <f t="shared" si="125"/>
        <v>300</v>
      </c>
      <c r="H1479" s="9">
        <f>IF(VLOOKUP(G1478,city!$K$4:$M$352,3,0)&gt;H1478,H1478+1,1)</f>
        <v>4</v>
      </c>
      <c r="I1479" s="23" t="s">
        <v>671</v>
      </c>
      <c r="J1479" s="23">
        <f t="shared" si="126"/>
        <v>130004</v>
      </c>
      <c r="K1479" s="23">
        <f t="shared" si="128"/>
        <v>-1</v>
      </c>
    </row>
    <row r="1480" spans="1:11" x14ac:dyDescent="0.15">
      <c r="A1480" s="23">
        <f t="shared" si="124"/>
        <v>130005</v>
      </c>
      <c r="B1480" s="23" t="s">
        <v>11142</v>
      </c>
      <c r="C1480" s="23" t="str">
        <f>"jingdian/"&amp;VLOOKUP(I1480,city!$D$4:$P$352,12,FALSE)&amp;"/"&amp;VLOOKUP(I1480,city!$D$4:$P$352,13,FALSE)&amp;"/tc/"&amp;H1480&amp;".jpg"</f>
        <v>jingdian/neimenggu/tongliao/tc/5.jpg</v>
      </c>
      <c r="D1480" s="31">
        <v>129</v>
      </c>
      <c r="E1480" s="31" t="str">
        <f t="shared" si="127"/>
        <v>123,135,142,155,194</v>
      </c>
      <c r="F1480" s="2" t="str">
        <f>VLOOKUP(G1480,city!$A$4:$D$352,4,0)</f>
        <v>通辽</v>
      </c>
      <c r="G1480" s="9">
        <f t="shared" si="125"/>
        <v>300</v>
      </c>
      <c r="H1480" s="9">
        <f>IF(VLOOKUP(G1479,city!$K$4:$M$352,3,0)&gt;H1479,H1479+1,1)</f>
        <v>5</v>
      </c>
      <c r="I1480" s="23" t="s">
        <v>671</v>
      </c>
      <c r="J1480" s="23">
        <f t="shared" si="126"/>
        <v>130005</v>
      </c>
      <c r="K1480" s="23">
        <f t="shared" si="128"/>
        <v>10</v>
      </c>
    </row>
    <row r="1481" spans="1:11" x14ac:dyDescent="0.15">
      <c r="A1481" s="23">
        <f t="shared" si="124"/>
        <v>130101</v>
      </c>
      <c r="B1481" s="23" t="s">
        <v>11143</v>
      </c>
      <c r="C1481" s="23" t="str">
        <f>"jingdian/"&amp;VLOOKUP(I1481,city!$D$4:$P$352,12,FALSE)&amp;"/"&amp;VLOOKUP(I1481,city!$D$4:$P$352,13,FALSE)&amp;"/tc/"&amp;H1481&amp;".jpg"</f>
        <v>jingdian/neimenggu/eerduosi/tc/1.jpg</v>
      </c>
      <c r="D1481" s="31">
        <v>65</v>
      </c>
      <c r="E1481" s="31" t="str">
        <f t="shared" si="127"/>
        <v>62,68,72,78,98</v>
      </c>
      <c r="F1481" s="2" t="str">
        <f>VLOOKUP(G1481,city!$A$4:$D$352,4,0)</f>
        <v>鄂尔多斯</v>
      </c>
      <c r="G1481" s="9">
        <f t="shared" si="125"/>
        <v>301</v>
      </c>
      <c r="H1481" s="9">
        <f>IF(VLOOKUP(G1480,city!$K$4:$M$352,3,0)&gt;H1480,H1480+1,1)</f>
        <v>1</v>
      </c>
      <c r="I1481" s="23" t="s">
        <v>673</v>
      </c>
      <c r="J1481" s="23">
        <f t="shared" si="126"/>
        <v>130101</v>
      </c>
      <c r="K1481" s="23">
        <f t="shared" si="128"/>
        <v>-1</v>
      </c>
    </row>
    <row r="1482" spans="1:11" x14ac:dyDescent="0.15">
      <c r="A1482" s="23">
        <f t="shared" si="124"/>
        <v>130102</v>
      </c>
      <c r="B1482" s="23" t="s">
        <v>9535</v>
      </c>
      <c r="C1482" s="23" t="str">
        <f>"jingdian/"&amp;VLOOKUP(I1482,city!$D$4:$P$352,12,FALSE)&amp;"/"&amp;VLOOKUP(I1482,city!$D$4:$P$352,13,FALSE)&amp;"/tc/"&amp;H1482&amp;".jpg"</f>
        <v>jingdian/neimenggu/eerduosi/tc/2.jpg</v>
      </c>
      <c r="D1482" s="31">
        <v>34</v>
      </c>
      <c r="E1482" s="31" t="str">
        <f t="shared" si="127"/>
        <v>32,36,37,41,51</v>
      </c>
      <c r="F1482" s="2" t="str">
        <f>VLOOKUP(G1482,city!$A$4:$D$352,4,0)</f>
        <v>鄂尔多斯</v>
      </c>
      <c r="G1482" s="9">
        <f t="shared" si="125"/>
        <v>301</v>
      </c>
      <c r="H1482" s="9">
        <f>IF(VLOOKUP(G1481,city!$K$4:$M$352,3,0)&gt;H1481,H1481+1,1)</f>
        <v>2</v>
      </c>
      <c r="I1482" s="23" t="s">
        <v>673</v>
      </c>
      <c r="J1482" s="23">
        <f t="shared" si="126"/>
        <v>130102</v>
      </c>
      <c r="K1482" s="23">
        <f t="shared" si="128"/>
        <v>-1</v>
      </c>
    </row>
    <row r="1483" spans="1:11" x14ac:dyDescent="0.15">
      <c r="A1483" s="23">
        <f t="shared" si="124"/>
        <v>130103</v>
      </c>
      <c r="B1483" s="23" t="s">
        <v>11144</v>
      </c>
      <c r="C1483" s="23" t="str">
        <f>"jingdian/"&amp;VLOOKUP(I1483,city!$D$4:$P$352,12,FALSE)&amp;"/"&amp;VLOOKUP(I1483,city!$D$4:$P$352,13,FALSE)&amp;"/tc/"&amp;H1483&amp;".jpg"</f>
        <v>jingdian/neimenggu/eerduosi/tc/3.jpg</v>
      </c>
      <c r="D1483" s="31">
        <v>26</v>
      </c>
      <c r="E1483" s="31" t="str">
        <f t="shared" si="127"/>
        <v>25,27,29,31,39</v>
      </c>
      <c r="F1483" s="2" t="str">
        <f>VLOOKUP(G1483,city!$A$4:$D$352,4,0)</f>
        <v>鄂尔多斯</v>
      </c>
      <c r="G1483" s="9">
        <f t="shared" si="125"/>
        <v>301</v>
      </c>
      <c r="H1483" s="9">
        <f>IF(VLOOKUP(G1482,city!$K$4:$M$352,3,0)&gt;H1482,H1482+1,1)</f>
        <v>3</v>
      </c>
      <c r="I1483" s="23" t="s">
        <v>673</v>
      </c>
      <c r="J1483" s="23">
        <f t="shared" si="126"/>
        <v>130103</v>
      </c>
      <c r="K1483" s="23">
        <f t="shared" si="128"/>
        <v>-1</v>
      </c>
    </row>
    <row r="1484" spans="1:11" x14ac:dyDescent="0.15">
      <c r="A1484" s="23">
        <f t="shared" si="124"/>
        <v>130104</v>
      </c>
      <c r="B1484" s="23" t="s">
        <v>9538</v>
      </c>
      <c r="C1484" s="23" t="str">
        <f>"jingdian/"&amp;VLOOKUP(I1484,city!$D$4:$P$352,12,FALSE)&amp;"/"&amp;VLOOKUP(I1484,city!$D$4:$P$352,13,FALSE)&amp;"/tc/"&amp;H1484&amp;".jpg"</f>
        <v>jingdian/neimenggu/eerduosi/tc/4.jpg</v>
      </c>
      <c r="D1484" s="31">
        <v>3</v>
      </c>
      <c r="E1484" s="31" t="str">
        <f t="shared" si="127"/>
        <v>3,3,3,4,5</v>
      </c>
      <c r="F1484" s="2" t="str">
        <f>VLOOKUP(G1484,city!$A$4:$D$352,4,0)</f>
        <v>鄂尔多斯</v>
      </c>
      <c r="G1484" s="9">
        <f t="shared" si="125"/>
        <v>301</v>
      </c>
      <c r="H1484" s="9">
        <f>IF(VLOOKUP(G1483,city!$K$4:$M$352,3,0)&gt;H1483,H1483+1,1)</f>
        <v>4</v>
      </c>
      <c r="I1484" s="23" t="s">
        <v>673</v>
      </c>
      <c r="J1484" s="23">
        <f t="shared" si="126"/>
        <v>130104</v>
      </c>
      <c r="K1484" s="23">
        <f t="shared" si="128"/>
        <v>-1</v>
      </c>
    </row>
    <row r="1485" spans="1:11" x14ac:dyDescent="0.15">
      <c r="A1485" s="23">
        <f t="shared" si="124"/>
        <v>130105</v>
      </c>
      <c r="B1485" s="23" t="s">
        <v>11145</v>
      </c>
      <c r="C1485" s="23" t="str">
        <f>"jingdian/"&amp;VLOOKUP(I1485,city!$D$4:$P$352,12,FALSE)&amp;"/"&amp;VLOOKUP(I1485,city!$D$4:$P$352,13,FALSE)&amp;"/tc/"&amp;H1485&amp;".jpg"</f>
        <v>jingdian/neimenggu/eerduosi/tc/5.jpg</v>
      </c>
      <c r="D1485" s="31">
        <v>23</v>
      </c>
      <c r="E1485" s="31" t="str">
        <f t="shared" si="127"/>
        <v>22,24,25,28,35</v>
      </c>
      <c r="F1485" s="2" t="str">
        <f>VLOOKUP(G1485,city!$A$4:$D$352,4,0)</f>
        <v>鄂尔多斯</v>
      </c>
      <c r="G1485" s="9">
        <f t="shared" si="125"/>
        <v>301</v>
      </c>
      <c r="H1485" s="9">
        <f>IF(VLOOKUP(G1484,city!$K$4:$M$352,3,0)&gt;H1484,H1484+1,1)</f>
        <v>5</v>
      </c>
      <c r="I1485" s="23" t="s">
        <v>673</v>
      </c>
      <c r="J1485" s="23">
        <f t="shared" si="126"/>
        <v>130105</v>
      </c>
      <c r="K1485" s="23">
        <f t="shared" si="128"/>
        <v>-1</v>
      </c>
    </row>
    <row r="1486" spans="1:11" x14ac:dyDescent="0.15">
      <c r="A1486" s="23">
        <f t="shared" si="124"/>
        <v>130201</v>
      </c>
      <c r="B1486" s="23" t="s">
        <v>9514</v>
      </c>
      <c r="C1486" s="23" t="str">
        <f>"jingdian/"&amp;VLOOKUP(I1486,city!$D$4:$P$352,12,FALSE)&amp;"/"&amp;VLOOKUP(I1486,city!$D$4:$P$352,13,FALSE)&amp;"/tc/"&amp;H1486&amp;".jpg"</f>
        <v>jingdian/neimenggu/hulunbeier/tc/1.jpg</v>
      </c>
      <c r="D1486" s="31">
        <v>39</v>
      </c>
      <c r="E1486" s="31" t="str">
        <f t="shared" si="127"/>
        <v>37,41,43,47,59</v>
      </c>
      <c r="F1486" s="2" t="str">
        <f>VLOOKUP(G1486,city!$A$4:$D$352,4,0)</f>
        <v>呼伦贝尔</v>
      </c>
      <c r="G1486" s="9">
        <f t="shared" si="125"/>
        <v>302</v>
      </c>
      <c r="H1486" s="9">
        <f>IF(VLOOKUP(G1485,city!$K$4:$M$352,3,0)&gt;H1485,H1485+1,1)</f>
        <v>1</v>
      </c>
      <c r="I1486" s="23" t="s">
        <v>675</v>
      </c>
      <c r="J1486" s="23">
        <f t="shared" si="126"/>
        <v>130201</v>
      </c>
      <c r="K1486" s="23">
        <f t="shared" si="128"/>
        <v>-1</v>
      </c>
    </row>
    <row r="1487" spans="1:11" x14ac:dyDescent="0.15">
      <c r="A1487" s="23">
        <f t="shared" si="124"/>
        <v>130202</v>
      </c>
      <c r="B1487" s="23" t="s">
        <v>11146</v>
      </c>
      <c r="C1487" s="23" t="str">
        <f>"jingdian/"&amp;VLOOKUP(I1487,city!$D$4:$P$352,12,FALSE)&amp;"/"&amp;VLOOKUP(I1487,city!$D$4:$P$352,13,FALSE)&amp;"/tc/"&amp;H1487&amp;".jpg"</f>
        <v>jingdian/neimenggu/hulunbeier/tc/2.jpg</v>
      </c>
      <c r="D1487" s="31">
        <v>38</v>
      </c>
      <c r="E1487" s="31" t="str">
        <f t="shared" si="127"/>
        <v>36,40,42,46,57</v>
      </c>
      <c r="F1487" s="2" t="str">
        <f>VLOOKUP(G1487,city!$A$4:$D$352,4,0)</f>
        <v>呼伦贝尔</v>
      </c>
      <c r="G1487" s="9">
        <f t="shared" si="125"/>
        <v>302</v>
      </c>
      <c r="H1487" s="9">
        <f>IF(VLOOKUP(G1486,city!$K$4:$M$352,3,0)&gt;H1486,H1486+1,1)</f>
        <v>2</v>
      </c>
      <c r="I1487" s="23" t="s">
        <v>675</v>
      </c>
      <c r="J1487" s="23">
        <f t="shared" si="126"/>
        <v>130202</v>
      </c>
      <c r="K1487" s="23">
        <f t="shared" si="128"/>
        <v>-1</v>
      </c>
    </row>
    <row r="1488" spans="1:11" x14ac:dyDescent="0.15">
      <c r="A1488" s="23">
        <f t="shared" si="124"/>
        <v>130203</v>
      </c>
      <c r="B1488" s="23" t="s">
        <v>9517</v>
      </c>
      <c r="C1488" s="23" t="str">
        <f>"jingdian/"&amp;VLOOKUP(I1488,city!$D$4:$P$352,12,FALSE)&amp;"/"&amp;VLOOKUP(I1488,city!$D$4:$P$352,13,FALSE)&amp;"/tc/"&amp;H1488&amp;".jpg"</f>
        <v>jingdian/neimenggu/hulunbeier/tc/3.jpg</v>
      </c>
      <c r="D1488" s="31">
        <v>25</v>
      </c>
      <c r="E1488" s="31" t="str">
        <f t="shared" si="127"/>
        <v>24,26,28,30,38</v>
      </c>
      <c r="F1488" s="2" t="str">
        <f>VLOOKUP(G1488,city!$A$4:$D$352,4,0)</f>
        <v>呼伦贝尔</v>
      </c>
      <c r="G1488" s="9">
        <f t="shared" si="125"/>
        <v>302</v>
      </c>
      <c r="H1488" s="9">
        <f>IF(VLOOKUP(G1487,city!$K$4:$M$352,3,0)&gt;H1487,H1487+1,1)</f>
        <v>3</v>
      </c>
      <c r="I1488" s="23" t="s">
        <v>675</v>
      </c>
      <c r="J1488" s="23">
        <f t="shared" si="126"/>
        <v>130203</v>
      </c>
      <c r="K1488" s="23">
        <f t="shared" si="128"/>
        <v>-1</v>
      </c>
    </row>
    <row r="1489" spans="1:11" x14ac:dyDescent="0.15">
      <c r="A1489" s="23">
        <f t="shared" si="124"/>
        <v>130204</v>
      </c>
      <c r="B1489" s="23" t="s">
        <v>9519</v>
      </c>
      <c r="C1489" s="23" t="str">
        <f>"jingdian/"&amp;VLOOKUP(I1489,city!$D$4:$P$352,12,FALSE)&amp;"/"&amp;VLOOKUP(I1489,city!$D$4:$P$352,13,FALSE)&amp;"/tc/"&amp;H1489&amp;".jpg"</f>
        <v>jingdian/neimenggu/hulunbeier/tc/4.jpg</v>
      </c>
      <c r="D1489" s="31">
        <v>20</v>
      </c>
      <c r="E1489" s="31" t="str">
        <f t="shared" si="127"/>
        <v>19,21,22,24,30</v>
      </c>
      <c r="F1489" s="2" t="str">
        <f>VLOOKUP(G1489,city!$A$4:$D$352,4,0)</f>
        <v>呼伦贝尔</v>
      </c>
      <c r="G1489" s="9">
        <f t="shared" si="125"/>
        <v>302</v>
      </c>
      <c r="H1489" s="9">
        <f>IF(VLOOKUP(G1488,city!$K$4:$M$352,3,0)&gt;H1488,H1488+1,1)</f>
        <v>4</v>
      </c>
      <c r="I1489" s="23" t="s">
        <v>675</v>
      </c>
      <c r="J1489" s="23">
        <f t="shared" si="126"/>
        <v>130204</v>
      </c>
      <c r="K1489" s="23">
        <f t="shared" si="128"/>
        <v>-1</v>
      </c>
    </row>
    <row r="1490" spans="1:11" x14ac:dyDescent="0.15">
      <c r="A1490" s="23">
        <f t="shared" si="124"/>
        <v>130205</v>
      </c>
      <c r="B1490" s="23" t="s">
        <v>11147</v>
      </c>
      <c r="C1490" s="23" t="str">
        <f>"jingdian/"&amp;VLOOKUP(I1490,city!$D$4:$P$352,12,FALSE)&amp;"/"&amp;VLOOKUP(I1490,city!$D$4:$P$352,13,FALSE)&amp;"/tc/"&amp;H1490&amp;".jpg"</f>
        <v>jingdian/neimenggu/hulunbeier/tc/5.jpg</v>
      </c>
      <c r="D1490" s="31">
        <v>45</v>
      </c>
      <c r="E1490" s="31" t="str">
        <f t="shared" si="127"/>
        <v>43,47,50,54,68</v>
      </c>
      <c r="F1490" s="2" t="str">
        <f>VLOOKUP(G1490,city!$A$4:$D$352,4,0)</f>
        <v>呼伦贝尔</v>
      </c>
      <c r="G1490" s="9">
        <f t="shared" si="125"/>
        <v>302</v>
      </c>
      <c r="H1490" s="9">
        <f>IF(VLOOKUP(G1489,city!$K$4:$M$352,3,0)&gt;H1489,H1489+1,1)</f>
        <v>5</v>
      </c>
      <c r="I1490" s="23" t="s">
        <v>675</v>
      </c>
      <c r="J1490" s="23">
        <f t="shared" si="126"/>
        <v>130205</v>
      </c>
      <c r="K1490" s="23">
        <f t="shared" si="128"/>
        <v>-1</v>
      </c>
    </row>
    <row r="1491" spans="1:11" x14ac:dyDescent="0.15">
      <c r="A1491" s="23">
        <f t="shared" si="124"/>
        <v>130301</v>
      </c>
      <c r="B1491" s="23" t="s">
        <v>11148</v>
      </c>
      <c r="C1491" s="23" t="str">
        <f>"jingdian/"&amp;VLOOKUP(I1491,city!$D$4:$P$352,12,FALSE)&amp;"/"&amp;VLOOKUP(I1491,city!$D$4:$P$352,13,FALSE)&amp;"/tc/"&amp;H1491&amp;".jpg"</f>
        <v>jingdian/neimenggu/bayannaoer/tc/1.jpg</v>
      </c>
      <c r="D1491" s="31">
        <v>33</v>
      </c>
      <c r="E1491" s="31" t="str">
        <f t="shared" si="127"/>
        <v>31,35,36,40,50</v>
      </c>
      <c r="F1491" s="2" t="str">
        <f>VLOOKUP(G1491,city!$A$4:$D$352,4,0)</f>
        <v>巴彦淖尔</v>
      </c>
      <c r="G1491" s="9">
        <f t="shared" si="125"/>
        <v>303</v>
      </c>
      <c r="H1491" s="9">
        <f>IF(VLOOKUP(G1490,city!$K$4:$M$352,3,0)&gt;H1490,H1490+1,1)</f>
        <v>1</v>
      </c>
      <c r="I1491" s="23" t="s">
        <v>677</v>
      </c>
      <c r="J1491" s="23">
        <f t="shared" si="126"/>
        <v>130301</v>
      </c>
      <c r="K1491" s="23">
        <f t="shared" si="128"/>
        <v>-1</v>
      </c>
    </row>
    <row r="1492" spans="1:11" x14ac:dyDescent="0.15">
      <c r="A1492" s="23">
        <f t="shared" si="124"/>
        <v>130302</v>
      </c>
      <c r="B1492" s="23" t="s">
        <v>9541</v>
      </c>
      <c r="C1492" s="23" t="str">
        <f>"jingdian/"&amp;VLOOKUP(I1492,city!$D$4:$P$352,12,FALSE)&amp;"/"&amp;VLOOKUP(I1492,city!$D$4:$P$352,13,FALSE)&amp;"/tc/"&amp;H1492&amp;".jpg"</f>
        <v>jingdian/neimenggu/bayannaoer/tc/2.jpg</v>
      </c>
      <c r="D1492" s="31">
        <v>33</v>
      </c>
      <c r="E1492" s="31" t="str">
        <f t="shared" si="127"/>
        <v>31,35,36,40,50</v>
      </c>
      <c r="F1492" s="2" t="str">
        <f>VLOOKUP(G1492,city!$A$4:$D$352,4,0)</f>
        <v>巴彦淖尔</v>
      </c>
      <c r="G1492" s="9">
        <f t="shared" si="125"/>
        <v>303</v>
      </c>
      <c r="H1492" s="9">
        <f>IF(VLOOKUP(G1491,city!$K$4:$M$352,3,0)&gt;H1491,H1491+1,1)</f>
        <v>2</v>
      </c>
      <c r="I1492" s="23" t="s">
        <v>677</v>
      </c>
      <c r="J1492" s="23">
        <f t="shared" si="126"/>
        <v>130302</v>
      </c>
      <c r="K1492" s="23">
        <f t="shared" si="128"/>
        <v>-1</v>
      </c>
    </row>
    <row r="1493" spans="1:11" x14ac:dyDescent="0.15">
      <c r="A1493" s="23">
        <f t="shared" si="124"/>
        <v>130303</v>
      </c>
      <c r="B1493" s="23" t="s">
        <v>9543</v>
      </c>
      <c r="C1493" s="23" t="str">
        <f>"jingdian/"&amp;VLOOKUP(I1493,city!$D$4:$P$352,12,FALSE)&amp;"/"&amp;VLOOKUP(I1493,city!$D$4:$P$352,13,FALSE)&amp;"/tc/"&amp;H1493&amp;".jpg"</f>
        <v>jingdian/neimenggu/bayannaoer/tc/3.jpg</v>
      </c>
      <c r="D1493" s="31">
        <v>33</v>
      </c>
      <c r="E1493" s="31" t="str">
        <f t="shared" si="127"/>
        <v>31,35,36,40,50</v>
      </c>
      <c r="F1493" s="2" t="str">
        <f>VLOOKUP(G1493,city!$A$4:$D$352,4,0)</f>
        <v>巴彦淖尔</v>
      </c>
      <c r="G1493" s="9">
        <f t="shared" si="125"/>
        <v>303</v>
      </c>
      <c r="H1493" s="9">
        <f>IF(VLOOKUP(G1492,city!$K$4:$M$352,3,0)&gt;H1492,H1492+1,1)</f>
        <v>3</v>
      </c>
      <c r="I1493" s="23" t="s">
        <v>677</v>
      </c>
      <c r="J1493" s="23">
        <f t="shared" si="126"/>
        <v>130303</v>
      </c>
      <c r="K1493" s="23">
        <f t="shared" si="128"/>
        <v>-1</v>
      </c>
    </row>
    <row r="1494" spans="1:11" x14ac:dyDescent="0.15">
      <c r="A1494" s="23">
        <f t="shared" si="124"/>
        <v>130304</v>
      </c>
      <c r="B1494" s="23" t="s">
        <v>11149</v>
      </c>
      <c r="C1494" s="23" t="str">
        <f>"jingdian/"&amp;VLOOKUP(I1494,city!$D$4:$P$352,12,FALSE)&amp;"/"&amp;VLOOKUP(I1494,city!$D$4:$P$352,13,FALSE)&amp;"/tc/"&amp;H1494&amp;".jpg"</f>
        <v>jingdian/neimenggu/bayannaoer/tc/4.jpg</v>
      </c>
      <c r="D1494" s="31">
        <v>33</v>
      </c>
      <c r="E1494" s="31" t="str">
        <f t="shared" si="127"/>
        <v>31,35,36,40,50</v>
      </c>
      <c r="F1494" s="2" t="str">
        <f>VLOOKUP(G1494,city!$A$4:$D$352,4,0)</f>
        <v>巴彦淖尔</v>
      </c>
      <c r="G1494" s="9">
        <f t="shared" si="125"/>
        <v>303</v>
      </c>
      <c r="H1494" s="9">
        <f>IF(VLOOKUP(G1493,city!$K$4:$M$352,3,0)&gt;H1493,H1493+1,1)</f>
        <v>4</v>
      </c>
      <c r="I1494" s="23" t="s">
        <v>677</v>
      </c>
      <c r="J1494" s="23">
        <f t="shared" si="126"/>
        <v>130304</v>
      </c>
      <c r="K1494" s="23">
        <f t="shared" si="128"/>
        <v>-1</v>
      </c>
    </row>
    <row r="1495" spans="1:11" x14ac:dyDescent="0.15">
      <c r="A1495" s="23">
        <f t="shared" si="124"/>
        <v>130305</v>
      </c>
      <c r="B1495" s="23" t="s">
        <v>11150</v>
      </c>
      <c r="C1495" s="23" t="str">
        <f>"jingdian/"&amp;VLOOKUP(I1495,city!$D$4:$P$352,12,FALSE)&amp;"/"&amp;VLOOKUP(I1495,city!$D$4:$P$352,13,FALSE)&amp;"/tc/"&amp;H1495&amp;".jpg"</f>
        <v>jingdian/neimenggu/bayannaoer/tc/5.jpg</v>
      </c>
      <c r="D1495" s="31">
        <v>33</v>
      </c>
      <c r="E1495" s="31" t="str">
        <f t="shared" si="127"/>
        <v>31,35,36,40,50</v>
      </c>
      <c r="F1495" s="2" t="str">
        <f>VLOOKUP(G1495,city!$A$4:$D$352,4,0)</f>
        <v>巴彦淖尔</v>
      </c>
      <c r="G1495" s="9">
        <f t="shared" si="125"/>
        <v>303</v>
      </c>
      <c r="H1495" s="9">
        <f>IF(VLOOKUP(G1494,city!$K$4:$M$352,3,0)&gt;H1494,H1494+1,1)</f>
        <v>5</v>
      </c>
      <c r="I1495" s="23" t="s">
        <v>677</v>
      </c>
      <c r="J1495" s="23">
        <f t="shared" si="126"/>
        <v>130305</v>
      </c>
      <c r="K1495" s="23">
        <f t="shared" si="128"/>
        <v>-1</v>
      </c>
    </row>
    <row r="1496" spans="1:11" x14ac:dyDescent="0.15">
      <c r="A1496" s="23">
        <f t="shared" si="124"/>
        <v>130401</v>
      </c>
      <c r="B1496" s="23" t="s">
        <v>9528</v>
      </c>
      <c r="C1496" s="23" t="str">
        <f>"jingdian/"&amp;VLOOKUP(I1496,city!$D$4:$P$352,12,FALSE)&amp;"/"&amp;VLOOKUP(I1496,city!$D$4:$P$352,13,FALSE)&amp;"/tc/"&amp;H1496&amp;".jpg"</f>
        <v>jingdian/neimenggu/wulanchabu/tc/1.jpg</v>
      </c>
      <c r="D1496" s="31">
        <v>33</v>
      </c>
      <c r="E1496" s="31" t="str">
        <f t="shared" si="127"/>
        <v>31,35,36,40,50</v>
      </c>
      <c r="F1496" s="2" t="str">
        <f>VLOOKUP(G1496,city!$A$4:$D$352,4,0)</f>
        <v>乌兰察布</v>
      </c>
      <c r="G1496" s="9">
        <f t="shared" si="125"/>
        <v>304</v>
      </c>
      <c r="H1496" s="9">
        <f>IF(VLOOKUP(G1495,city!$K$4:$M$352,3,0)&gt;H1495,H1495+1,1)</f>
        <v>1</v>
      </c>
      <c r="I1496" s="23" t="s">
        <v>679</v>
      </c>
      <c r="J1496" s="23">
        <f t="shared" si="126"/>
        <v>130401</v>
      </c>
      <c r="K1496" s="23">
        <f t="shared" si="128"/>
        <v>-1</v>
      </c>
    </row>
    <row r="1497" spans="1:11" x14ac:dyDescent="0.15">
      <c r="A1497" s="23">
        <f t="shared" si="124"/>
        <v>130402</v>
      </c>
      <c r="B1497" s="23" t="s">
        <v>11151</v>
      </c>
      <c r="C1497" s="23" t="str">
        <f>"jingdian/"&amp;VLOOKUP(I1497,city!$D$4:$P$352,12,FALSE)&amp;"/"&amp;VLOOKUP(I1497,city!$D$4:$P$352,13,FALSE)&amp;"/tc/"&amp;H1497&amp;".jpg"</f>
        <v>jingdian/neimenggu/wulanchabu/tc/2.jpg</v>
      </c>
      <c r="D1497" s="31">
        <v>33</v>
      </c>
      <c r="E1497" s="31" t="str">
        <f t="shared" si="127"/>
        <v>31,35,36,40,50</v>
      </c>
      <c r="F1497" s="2" t="str">
        <f>VLOOKUP(G1497,city!$A$4:$D$352,4,0)</f>
        <v>乌兰察布</v>
      </c>
      <c r="G1497" s="9">
        <f t="shared" si="125"/>
        <v>304</v>
      </c>
      <c r="H1497" s="9">
        <f>IF(VLOOKUP(G1496,city!$K$4:$M$352,3,0)&gt;H1496,H1496+1,1)</f>
        <v>2</v>
      </c>
      <c r="I1497" s="23" t="s">
        <v>679</v>
      </c>
      <c r="J1497" s="23">
        <f t="shared" si="126"/>
        <v>130402</v>
      </c>
      <c r="K1497" s="23">
        <f t="shared" si="128"/>
        <v>-1</v>
      </c>
    </row>
    <row r="1498" spans="1:11" x14ac:dyDescent="0.15">
      <c r="A1498" s="23">
        <f t="shared" si="124"/>
        <v>130403</v>
      </c>
      <c r="B1498" s="23" t="s">
        <v>9531</v>
      </c>
      <c r="C1498" s="23" t="str">
        <f>"jingdian/"&amp;VLOOKUP(I1498,city!$D$4:$P$352,12,FALSE)&amp;"/"&amp;VLOOKUP(I1498,city!$D$4:$P$352,13,FALSE)&amp;"/tc/"&amp;H1498&amp;".jpg"</f>
        <v>jingdian/neimenggu/wulanchabu/tc/3.jpg</v>
      </c>
      <c r="D1498" s="31">
        <v>33</v>
      </c>
      <c r="E1498" s="31" t="str">
        <f t="shared" si="127"/>
        <v>31,35,36,40,50</v>
      </c>
      <c r="F1498" s="2" t="str">
        <f>VLOOKUP(G1498,city!$A$4:$D$352,4,0)</f>
        <v>乌兰察布</v>
      </c>
      <c r="G1498" s="9">
        <f t="shared" si="125"/>
        <v>304</v>
      </c>
      <c r="H1498" s="9">
        <f>IF(VLOOKUP(G1497,city!$K$4:$M$352,3,0)&gt;H1497,H1497+1,1)</f>
        <v>3</v>
      </c>
      <c r="I1498" s="23" t="s">
        <v>679</v>
      </c>
      <c r="J1498" s="23">
        <f t="shared" si="126"/>
        <v>130403</v>
      </c>
      <c r="K1498" s="23">
        <f t="shared" si="128"/>
        <v>-1</v>
      </c>
    </row>
    <row r="1499" spans="1:11" x14ac:dyDescent="0.15">
      <c r="A1499" s="23">
        <f t="shared" si="124"/>
        <v>130404</v>
      </c>
      <c r="B1499" s="23" t="s">
        <v>11152</v>
      </c>
      <c r="C1499" s="23" t="str">
        <f>"jingdian/"&amp;VLOOKUP(I1499,city!$D$4:$P$352,12,FALSE)&amp;"/"&amp;VLOOKUP(I1499,city!$D$4:$P$352,13,FALSE)&amp;"/tc/"&amp;H1499&amp;".jpg"</f>
        <v>jingdian/neimenggu/wulanchabu/tc/4.jpg</v>
      </c>
      <c r="D1499" s="31">
        <v>33</v>
      </c>
      <c r="E1499" s="31" t="str">
        <f t="shared" si="127"/>
        <v>31,35,36,40,50</v>
      </c>
      <c r="F1499" s="2" t="str">
        <f>VLOOKUP(G1499,city!$A$4:$D$352,4,0)</f>
        <v>乌兰察布</v>
      </c>
      <c r="G1499" s="9">
        <f t="shared" si="125"/>
        <v>304</v>
      </c>
      <c r="H1499" s="9">
        <f>IF(VLOOKUP(G1498,city!$K$4:$M$352,3,0)&gt;H1498,H1498+1,1)</f>
        <v>4</v>
      </c>
      <c r="I1499" s="23" t="s">
        <v>679</v>
      </c>
      <c r="J1499" s="23">
        <f t="shared" si="126"/>
        <v>130404</v>
      </c>
      <c r="K1499" s="23">
        <f t="shared" si="128"/>
        <v>-1</v>
      </c>
    </row>
    <row r="1500" spans="1:11" x14ac:dyDescent="0.15">
      <c r="A1500" s="23">
        <f t="shared" si="124"/>
        <v>130405</v>
      </c>
      <c r="B1500" s="23" t="s">
        <v>11153</v>
      </c>
      <c r="C1500" s="23" t="str">
        <f>"jingdian/"&amp;VLOOKUP(I1500,city!$D$4:$P$352,12,FALSE)&amp;"/"&amp;VLOOKUP(I1500,city!$D$4:$P$352,13,FALSE)&amp;"/tc/"&amp;H1500&amp;".jpg"</f>
        <v>jingdian/neimenggu/wulanchabu/tc/5.jpg</v>
      </c>
      <c r="D1500" s="31">
        <v>33</v>
      </c>
      <c r="E1500" s="31" t="str">
        <f t="shared" si="127"/>
        <v>31,35,36,40,50</v>
      </c>
      <c r="F1500" s="2" t="str">
        <f>VLOOKUP(G1500,city!$A$4:$D$352,4,0)</f>
        <v>乌兰察布</v>
      </c>
      <c r="G1500" s="9">
        <f t="shared" si="125"/>
        <v>304</v>
      </c>
      <c r="H1500" s="9">
        <f>IF(VLOOKUP(G1499,city!$K$4:$M$352,3,0)&gt;H1499,H1499+1,1)</f>
        <v>5</v>
      </c>
      <c r="I1500" s="23" t="s">
        <v>679</v>
      </c>
      <c r="J1500" s="23">
        <f t="shared" si="126"/>
        <v>130405</v>
      </c>
      <c r="K1500" s="23">
        <f t="shared" si="128"/>
        <v>-1</v>
      </c>
    </row>
    <row r="1501" spans="1:11" x14ac:dyDescent="0.15">
      <c r="A1501" s="23">
        <f t="shared" si="124"/>
        <v>130501</v>
      </c>
      <c r="B1501" s="23" t="s">
        <v>9546</v>
      </c>
      <c r="C1501" s="23" t="str">
        <f>"jingdian/"&amp;VLOOKUP(I1501,city!$D$4:$P$352,12,FALSE)&amp;"/"&amp;VLOOKUP(I1501,city!$D$4:$P$352,13,FALSE)&amp;"/tc/"&amp;H1501&amp;".jpg"</f>
        <v>jingdian/neimenggu/xinganmeng/tc/1.jpg</v>
      </c>
      <c r="D1501" s="31">
        <v>33</v>
      </c>
      <c r="E1501" s="31" t="str">
        <f t="shared" si="127"/>
        <v>31,35,36,40,50</v>
      </c>
      <c r="F1501" s="2" t="str">
        <f>VLOOKUP(G1501,city!$A$4:$D$352,4,0)</f>
        <v>兴安盟</v>
      </c>
      <c r="G1501" s="9">
        <f t="shared" si="125"/>
        <v>305</v>
      </c>
      <c r="H1501" s="9">
        <f>IF(VLOOKUP(G1500,city!$K$4:$M$352,3,0)&gt;H1500,H1500+1,1)</f>
        <v>1</v>
      </c>
      <c r="I1501" s="32" t="s">
        <v>681</v>
      </c>
      <c r="J1501" s="23">
        <f t="shared" si="126"/>
        <v>130501</v>
      </c>
      <c r="K1501" s="23">
        <f t="shared" si="128"/>
        <v>-1</v>
      </c>
    </row>
    <row r="1502" spans="1:11" x14ac:dyDescent="0.15">
      <c r="A1502" s="23">
        <f t="shared" si="124"/>
        <v>130502</v>
      </c>
      <c r="B1502" s="23" t="s">
        <v>9548</v>
      </c>
      <c r="C1502" s="23" t="str">
        <f>"jingdian/"&amp;VLOOKUP(I1502,city!$D$4:$P$352,12,FALSE)&amp;"/"&amp;VLOOKUP(I1502,city!$D$4:$P$352,13,FALSE)&amp;"/tc/"&amp;H1502&amp;".jpg"</f>
        <v>jingdian/neimenggu/xinganmeng/tc/2.jpg</v>
      </c>
      <c r="D1502" s="31">
        <v>33</v>
      </c>
      <c r="E1502" s="31" t="str">
        <f t="shared" si="127"/>
        <v>31,35,36,40,50</v>
      </c>
      <c r="F1502" s="2" t="str">
        <f>VLOOKUP(G1502,city!$A$4:$D$352,4,0)</f>
        <v>兴安盟</v>
      </c>
      <c r="G1502" s="9">
        <f t="shared" si="125"/>
        <v>305</v>
      </c>
      <c r="H1502" s="9">
        <f>IF(VLOOKUP(G1501,city!$K$4:$M$352,3,0)&gt;H1501,H1501+1,1)</f>
        <v>2</v>
      </c>
      <c r="I1502" s="32" t="s">
        <v>681</v>
      </c>
      <c r="J1502" s="23">
        <f t="shared" si="126"/>
        <v>130502</v>
      </c>
      <c r="K1502" s="23">
        <f t="shared" si="128"/>
        <v>-1</v>
      </c>
    </row>
    <row r="1503" spans="1:11" x14ac:dyDescent="0.15">
      <c r="A1503" s="23">
        <f t="shared" si="124"/>
        <v>130503</v>
      </c>
      <c r="B1503" s="23" t="s">
        <v>9551</v>
      </c>
      <c r="C1503" s="23" t="str">
        <f>"jingdian/"&amp;VLOOKUP(I1503,city!$D$4:$P$352,12,FALSE)&amp;"/"&amp;VLOOKUP(I1503,city!$D$4:$P$352,13,FALSE)&amp;"/tc/"&amp;H1503&amp;".jpg"</f>
        <v>jingdian/neimenggu/xinganmeng/tc/3.jpg</v>
      </c>
      <c r="D1503" s="31">
        <v>33</v>
      </c>
      <c r="E1503" s="31" t="str">
        <f t="shared" si="127"/>
        <v>31,35,36,40,50</v>
      </c>
      <c r="F1503" s="2" t="str">
        <f>VLOOKUP(G1503,city!$A$4:$D$352,4,0)</f>
        <v>兴安盟</v>
      </c>
      <c r="G1503" s="9">
        <f t="shared" si="125"/>
        <v>305</v>
      </c>
      <c r="H1503" s="9">
        <f>IF(VLOOKUP(G1502,city!$K$4:$M$352,3,0)&gt;H1502,H1502+1,1)</f>
        <v>3</v>
      </c>
      <c r="I1503" s="32" t="s">
        <v>681</v>
      </c>
      <c r="J1503" s="23">
        <f t="shared" si="126"/>
        <v>130503</v>
      </c>
      <c r="K1503" s="23">
        <f t="shared" si="128"/>
        <v>-1</v>
      </c>
    </row>
    <row r="1504" spans="1:11" x14ac:dyDescent="0.15">
      <c r="A1504" s="23">
        <f t="shared" si="124"/>
        <v>130504</v>
      </c>
      <c r="B1504" s="23" t="s">
        <v>11154</v>
      </c>
      <c r="C1504" s="23" t="str">
        <f>"jingdian/"&amp;VLOOKUP(I1504,city!$D$4:$P$352,12,FALSE)&amp;"/"&amp;VLOOKUP(I1504,city!$D$4:$P$352,13,FALSE)&amp;"/tc/"&amp;H1504&amp;".jpg"</f>
        <v>jingdian/neimenggu/xinganmeng/tc/4.jpg</v>
      </c>
      <c r="D1504" s="31">
        <v>33</v>
      </c>
      <c r="E1504" s="31" t="str">
        <f t="shared" si="127"/>
        <v>31,35,36,40,50</v>
      </c>
      <c r="F1504" s="2" t="str">
        <f>VLOOKUP(G1504,city!$A$4:$D$352,4,0)</f>
        <v>兴安盟</v>
      </c>
      <c r="G1504" s="9">
        <f t="shared" si="125"/>
        <v>305</v>
      </c>
      <c r="H1504" s="9">
        <f>IF(VLOOKUP(G1503,city!$K$4:$M$352,3,0)&gt;H1503,H1503+1,1)</f>
        <v>4</v>
      </c>
      <c r="I1504" s="32" t="s">
        <v>681</v>
      </c>
      <c r="J1504" s="23">
        <f t="shared" si="126"/>
        <v>130504</v>
      </c>
      <c r="K1504" s="23">
        <f t="shared" si="128"/>
        <v>-1</v>
      </c>
    </row>
    <row r="1505" spans="1:11" x14ac:dyDescent="0.15">
      <c r="A1505" s="23">
        <f t="shared" si="124"/>
        <v>130505</v>
      </c>
      <c r="B1505" s="23" t="s">
        <v>11155</v>
      </c>
      <c r="C1505" s="23" t="str">
        <f>"jingdian/"&amp;VLOOKUP(I1505,city!$D$4:$P$352,12,FALSE)&amp;"/"&amp;VLOOKUP(I1505,city!$D$4:$P$352,13,FALSE)&amp;"/tc/"&amp;H1505&amp;".jpg"</f>
        <v>jingdian/neimenggu/xinganmeng/tc/5.jpg</v>
      </c>
      <c r="D1505" s="31">
        <v>33</v>
      </c>
      <c r="E1505" s="31" t="str">
        <f t="shared" si="127"/>
        <v>31,35,36,40,50</v>
      </c>
      <c r="F1505" s="2" t="str">
        <f>VLOOKUP(G1505,city!$A$4:$D$352,4,0)</f>
        <v>兴安盟</v>
      </c>
      <c r="G1505" s="9">
        <f t="shared" si="125"/>
        <v>305</v>
      </c>
      <c r="H1505" s="9">
        <f>IF(VLOOKUP(G1504,city!$K$4:$M$352,3,0)&gt;H1504,H1504+1,1)</f>
        <v>5</v>
      </c>
      <c r="I1505" s="32" t="s">
        <v>681</v>
      </c>
      <c r="J1505" s="23">
        <f t="shared" si="126"/>
        <v>130505</v>
      </c>
      <c r="K1505" s="23">
        <f t="shared" si="128"/>
        <v>-1</v>
      </c>
    </row>
    <row r="1506" spans="1:11" x14ac:dyDescent="0.15">
      <c r="A1506" s="23">
        <f t="shared" si="124"/>
        <v>130601</v>
      </c>
      <c r="B1506" s="23" t="s">
        <v>9566</v>
      </c>
      <c r="C1506" s="23" t="str">
        <f>"jingdian/"&amp;VLOOKUP(I1506,city!$D$4:$P$352,12,FALSE)&amp;"/"&amp;VLOOKUP(I1506,city!$D$4:$P$352,13,FALSE)&amp;"/tc/"&amp;H1506&amp;".jpg"</f>
        <v>jingdian/neimenggu/xilinguole/tc/1.jpg</v>
      </c>
      <c r="D1506" s="31">
        <v>33</v>
      </c>
      <c r="E1506" s="31" t="str">
        <f t="shared" si="127"/>
        <v>31,35,36,40,50</v>
      </c>
      <c r="F1506" s="2" t="str">
        <f>VLOOKUP(G1506,city!$A$4:$D$352,4,0)</f>
        <v>锡林郭勒</v>
      </c>
      <c r="G1506" s="9">
        <f t="shared" si="125"/>
        <v>306</v>
      </c>
      <c r="H1506" s="9">
        <f>IF(VLOOKUP(G1505,city!$K$4:$M$352,3,0)&gt;H1505,H1505+1,1)</f>
        <v>1</v>
      </c>
      <c r="I1506" s="23" t="s">
        <v>683</v>
      </c>
      <c r="J1506" s="23">
        <f t="shared" si="126"/>
        <v>130601</v>
      </c>
      <c r="K1506" s="23">
        <f t="shared" si="128"/>
        <v>-1</v>
      </c>
    </row>
    <row r="1507" spans="1:11" x14ac:dyDescent="0.15">
      <c r="A1507" s="23">
        <f t="shared" si="124"/>
        <v>130602</v>
      </c>
      <c r="B1507" s="23" t="s">
        <v>9560</v>
      </c>
      <c r="C1507" s="23" t="str">
        <f>"jingdian/"&amp;VLOOKUP(I1507,city!$D$4:$P$352,12,FALSE)&amp;"/"&amp;VLOOKUP(I1507,city!$D$4:$P$352,13,FALSE)&amp;"/tc/"&amp;H1507&amp;".jpg"</f>
        <v>jingdian/neimenggu/xilinguole/tc/2.jpg</v>
      </c>
      <c r="D1507" s="31">
        <v>33</v>
      </c>
      <c r="E1507" s="31" t="str">
        <f t="shared" si="127"/>
        <v>31,35,36,40,50</v>
      </c>
      <c r="F1507" s="2" t="str">
        <f>VLOOKUP(G1507,city!$A$4:$D$352,4,0)</f>
        <v>锡林郭勒</v>
      </c>
      <c r="G1507" s="9">
        <f t="shared" si="125"/>
        <v>306</v>
      </c>
      <c r="H1507" s="9">
        <f>IF(VLOOKUP(G1506,city!$K$4:$M$352,3,0)&gt;H1506,H1506+1,1)</f>
        <v>2</v>
      </c>
      <c r="I1507" s="23" t="s">
        <v>683</v>
      </c>
      <c r="J1507" s="23">
        <f t="shared" si="126"/>
        <v>130602</v>
      </c>
      <c r="K1507" s="23">
        <f t="shared" si="128"/>
        <v>-1</v>
      </c>
    </row>
    <row r="1508" spans="1:11" x14ac:dyDescent="0.15">
      <c r="A1508" s="23">
        <f t="shared" si="124"/>
        <v>130603</v>
      </c>
      <c r="B1508" s="23" t="s">
        <v>11156</v>
      </c>
      <c r="C1508" s="23" t="str">
        <f>"jingdian/"&amp;VLOOKUP(I1508,city!$D$4:$P$352,12,FALSE)&amp;"/"&amp;VLOOKUP(I1508,city!$D$4:$P$352,13,FALSE)&amp;"/tc/"&amp;H1508&amp;".jpg"</f>
        <v>jingdian/neimenggu/xilinguole/tc/3.jpg</v>
      </c>
      <c r="D1508" s="31">
        <v>33</v>
      </c>
      <c r="E1508" s="31" t="str">
        <f t="shared" si="127"/>
        <v>31,35,36,40,50</v>
      </c>
      <c r="F1508" s="2" t="str">
        <f>VLOOKUP(G1508,city!$A$4:$D$352,4,0)</f>
        <v>锡林郭勒</v>
      </c>
      <c r="G1508" s="9">
        <f t="shared" si="125"/>
        <v>306</v>
      </c>
      <c r="H1508" s="9">
        <f>IF(VLOOKUP(G1507,city!$K$4:$M$352,3,0)&gt;H1507,H1507+1,1)</f>
        <v>3</v>
      </c>
      <c r="I1508" s="23" t="s">
        <v>683</v>
      </c>
      <c r="J1508" s="23">
        <f t="shared" si="126"/>
        <v>130603</v>
      </c>
      <c r="K1508" s="23">
        <f t="shared" si="128"/>
        <v>-1</v>
      </c>
    </row>
    <row r="1509" spans="1:11" x14ac:dyDescent="0.15">
      <c r="A1509" s="23">
        <f t="shared" si="124"/>
        <v>130604</v>
      </c>
      <c r="B1509" s="23" t="s">
        <v>9562</v>
      </c>
      <c r="C1509" s="23" t="str">
        <f>"jingdian/"&amp;VLOOKUP(I1509,city!$D$4:$P$352,12,FALSE)&amp;"/"&amp;VLOOKUP(I1509,city!$D$4:$P$352,13,FALSE)&amp;"/tc/"&amp;H1509&amp;".jpg"</f>
        <v>jingdian/neimenggu/xilinguole/tc/4.jpg</v>
      </c>
      <c r="D1509" s="31">
        <v>33</v>
      </c>
      <c r="E1509" s="31" t="str">
        <f t="shared" si="127"/>
        <v>31,35,36,40,50</v>
      </c>
      <c r="F1509" s="2" t="str">
        <f>VLOOKUP(G1509,city!$A$4:$D$352,4,0)</f>
        <v>锡林郭勒</v>
      </c>
      <c r="G1509" s="9">
        <f t="shared" si="125"/>
        <v>306</v>
      </c>
      <c r="H1509" s="9">
        <f>IF(VLOOKUP(G1508,city!$K$4:$M$352,3,0)&gt;H1508,H1508+1,1)</f>
        <v>4</v>
      </c>
      <c r="I1509" s="23" t="s">
        <v>683</v>
      </c>
      <c r="J1509" s="23">
        <f t="shared" si="126"/>
        <v>130604</v>
      </c>
      <c r="K1509" s="23">
        <f t="shared" si="128"/>
        <v>-1</v>
      </c>
    </row>
    <row r="1510" spans="1:11" x14ac:dyDescent="0.15">
      <c r="A1510" s="23">
        <f t="shared" si="124"/>
        <v>130605</v>
      </c>
      <c r="B1510" s="23" t="s">
        <v>9564</v>
      </c>
      <c r="C1510" s="23" t="str">
        <f>"jingdian/"&amp;VLOOKUP(I1510,city!$D$4:$P$352,12,FALSE)&amp;"/"&amp;VLOOKUP(I1510,city!$D$4:$P$352,13,FALSE)&amp;"/tc/"&amp;H1510&amp;".jpg"</f>
        <v>jingdian/neimenggu/xilinguole/tc/5.jpg</v>
      </c>
      <c r="D1510" s="31">
        <v>33</v>
      </c>
      <c r="E1510" s="31" t="str">
        <f t="shared" si="127"/>
        <v>31,35,36,40,50</v>
      </c>
      <c r="F1510" s="2" t="str">
        <f>VLOOKUP(G1510,city!$A$4:$D$352,4,0)</f>
        <v>锡林郭勒</v>
      </c>
      <c r="G1510" s="9">
        <f t="shared" si="125"/>
        <v>306</v>
      </c>
      <c r="H1510" s="9">
        <f>IF(VLOOKUP(G1509,city!$K$4:$M$352,3,0)&gt;H1509,H1509+1,1)</f>
        <v>5</v>
      </c>
      <c r="I1510" s="23" t="s">
        <v>683</v>
      </c>
      <c r="J1510" s="23">
        <f t="shared" si="126"/>
        <v>130605</v>
      </c>
      <c r="K1510" s="23">
        <f t="shared" si="128"/>
        <v>-1</v>
      </c>
    </row>
    <row r="1511" spans="1:11" x14ac:dyDescent="0.15">
      <c r="A1511" s="23">
        <f t="shared" si="124"/>
        <v>130701</v>
      </c>
      <c r="B1511" s="23" t="s">
        <v>9553</v>
      </c>
      <c r="C1511" s="23" t="str">
        <f>"jingdian/"&amp;VLOOKUP(I1511,city!$D$4:$P$352,12,FALSE)&amp;"/"&amp;VLOOKUP(I1511,city!$D$4:$P$352,13,FALSE)&amp;"/tc/"&amp;H1511&amp;".jpg"</f>
        <v>jingdian/neimenggu/alashanmeng/tc/1.jpg</v>
      </c>
      <c r="D1511" s="31">
        <v>33</v>
      </c>
      <c r="E1511" s="31" t="str">
        <f t="shared" si="127"/>
        <v>31,35,36,40,50</v>
      </c>
      <c r="F1511" s="2" t="str">
        <f>VLOOKUP(G1511,city!$A$4:$D$352,4,0)</f>
        <v>阿拉善盟</v>
      </c>
      <c r="G1511" s="9">
        <f t="shared" si="125"/>
        <v>307</v>
      </c>
      <c r="H1511" s="9">
        <f>IF(VLOOKUP(G1510,city!$K$4:$M$352,3,0)&gt;H1510,H1510+1,1)</f>
        <v>1</v>
      </c>
      <c r="I1511" s="32" t="s">
        <v>685</v>
      </c>
      <c r="J1511" s="23">
        <f t="shared" si="126"/>
        <v>130701</v>
      </c>
      <c r="K1511" s="23">
        <f t="shared" si="128"/>
        <v>-1</v>
      </c>
    </row>
    <row r="1512" spans="1:11" x14ac:dyDescent="0.15">
      <c r="A1512" s="23">
        <f t="shared" si="124"/>
        <v>130702</v>
      </c>
      <c r="B1512" s="23" t="s">
        <v>9558</v>
      </c>
      <c r="C1512" s="23" t="str">
        <f>"jingdian/"&amp;VLOOKUP(I1512,city!$D$4:$P$352,12,FALSE)&amp;"/"&amp;VLOOKUP(I1512,city!$D$4:$P$352,13,FALSE)&amp;"/tc/"&amp;H1512&amp;".jpg"</f>
        <v>jingdian/neimenggu/alashanmeng/tc/2.jpg</v>
      </c>
      <c r="D1512" s="31">
        <v>33</v>
      </c>
      <c r="E1512" s="31" t="str">
        <f t="shared" si="127"/>
        <v>31,35,36,40,50</v>
      </c>
      <c r="F1512" s="2" t="str">
        <f>VLOOKUP(G1512,city!$A$4:$D$352,4,0)</f>
        <v>阿拉善盟</v>
      </c>
      <c r="G1512" s="9">
        <f t="shared" si="125"/>
        <v>307</v>
      </c>
      <c r="H1512" s="9">
        <f>IF(VLOOKUP(G1511,city!$K$4:$M$352,3,0)&gt;H1511,H1511+1,1)</f>
        <v>2</v>
      </c>
      <c r="I1512" s="32" t="s">
        <v>685</v>
      </c>
      <c r="J1512" s="23">
        <f t="shared" si="126"/>
        <v>130702</v>
      </c>
      <c r="K1512" s="23">
        <f t="shared" si="128"/>
        <v>-1</v>
      </c>
    </row>
    <row r="1513" spans="1:11" x14ac:dyDescent="0.15">
      <c r="A1513" s="23">
        <f t="shared" si="124"/>
        <v>130703</v>
      </c>
      <c r="B1513" s="23" t="s">
        <v>11157</v>
      </c>
      <c r="C1513" s="23" t="str">
        <f>"jingdian/"&amp;VLOOKUP(I1513,city!$D$4:$P$352,12,FALSE)&amp;"/"&amp;VLOOKUP(I1513,city!$D$4:$P$352,13,FALSE)&amp;"/tc/"&amp;H1513&amp;".jpg"</f>
        <v>jingdian/neimenggu/alashanmeng/tc/3.jpg</v>
      </c>
      <c r="D1513" s="31">
        <v>33</v>
      </c>
      <c r="E1513" s="31" t="str">
        <f t="shared" si="127"/>
        <v>31,35,36,40,50</v>
      </c>
      <c r="F1513" s="2" t="str">
        <f>VLOOKUP(G1513,city!$A$4:$D$352,4,0)</f>
        <v>阿拉善盟</v>
      </c>
      <c r="G1513" s="9">
        <f t="shared" si="125"/>
        <v>307</v>
      </c>
      <c r="H1513" s="9">
        <f>IF(VLOOKUP(G1512,city!$K$4:$M$352,3,0)&gt;H1512,H1512+1,1)</f>
        <v>3</v>
      </c>
      <c r="I1513" s="32" t="s">
        <v>685</v>
      </c>
      <c r="J1513" s="23">
        <f t="shared" si="126"/>
        <v>130703</v>
      </c>
      <c r="K1513" s="23">
        <f t="shared" si="128"/>
        <v>-1</v>
      </c>
    </row>
    <row r="1514" spans="1:11" x14ac:dyDescent="0.15">
      <c r="A1514" s="23">
        <f t="shared" si="124"/>
        <v>130704</v>
      </c>
      <c r="B1514" s="23" t="s">
        <v>11158</v>
      </c>
      <c r="C1514" s="23" t="str">
        <f>"jingdian/"&amp;VLOOKUP(I1514,city!$D$4:$P$352,12,FALSE)&amp;"/"&amp;VLOOKUP(I1514,city!$D$4:$P$352,13,FALSE)&amp;"/tc/"&amp;H1514&amp;".jpg"</f>
        <v>jingdian/neimenggu/alashanmeng/tc/4.jpg</v>
      </c>
      <c r="D1514" s="31">
        <v>33</v>
      </c>
      <c r="E1514" s="31" t="str">
        <f t="shared" si="127"/>
        <v>31,35,36,40,50</v>
      </c>
      <c r="F1514" s="2" t="str">
        <f>VLOOKUP(G1514,city!$A$4:$D$352,4,0)</f>
        <v>阿拉善盟</v>
      </c>
      <c r="G1514" s="9">
        <f t="shared" si="125"/>
        <v>307</v>
      </c>
      <c r="H1514" s="9">
        <f>IF(VLOOKUP(G1513,city!$K$4:$M$352,3,0)&gt;H1513,H1513+1,1)</f>
        <v>4</v>
      </c>
      <c r="I1514" s="32" t="s">
        <v>685</v>
      </c>
      <c r="J1514" s="23">
        <f t="shared" si="126"/>
        <v>130704</v>
      </c>
      <c r="K1514" s="23">
        <f t="shared" si="128"/>
        <v>-1</v>
      </c>
    </row>
    <row r="1515" spans="1:11" x14ac:dyDescent="0.15">
      <c r="A1515" s="23">
        <f t="shared" si="124"/>
        <v>130705</v>
      </c>
      <c r="B1515" s="23" t="s">
        <v>9555</v>
      </c>
      <c r="C1515" s="23" t="str">
        <f>"jingdian/"&amp;VLOOKUP(I1515,city!$D$4:$P$352,12,FALSE)&amp;"/"&amp;VLOOKUP(I1515,city!$D$4:$P$352,13,FALSE)&amp;"/tc/"&amp;H1515&amp;".jpg"</f>
        <v>jingdian/neimenggu/alashanmeng/tc/5.jpg</v>
      </c>
      <c r="D1515" s="31">
        <v>33</v>
      </c>
      <c r="E1515" s="31" t="str">
        <f t="shared" si="127"/>
        <v>31,35,36,40,50</v>
      </c>
      <c r="F1515" s="2" t="str">
        <f>VLOOKUP(G1515,city!$A$4:$D$352,4,0)</f>
        <v>阿拉善盟</v>
      </c>
      <c r="G1515" s="9">
        <f t="shared" si="125"/>
        <v>307</v>
      </c>
      <c r="H1515" s="9">
        <f>IF(VLOOKUP(G1514,city!$K$4:$M$352,3,0)&gt;H1514,H1514+1,1)</f>
        <v>5</v>
      </c>
      <c r="I1515" s="32" t="s">
        <v>685</v>
      </c>
      <c r="J1515" s="23">
        <f t="shared" si="126"/>
        <v>130705</v>
      </c>
      <c r="K1515" s="23">
        <f t="shared" si="128"/>
        <v>-1</v>
      </c>
    </row>
    <row r="1516" spans="1:11" x14ac:dyDescent="0.15">
      <c r="A1516" s="23">
        <f t="shared" si="124"/>
        <v>130801</v>
      </c>
      <c r="B1516" s="23" t="s">
        <v>9299</v>
      </c>
      <c r="C1516" s="23" t="str">
        <f>"jingdian/"&amp;VLOOKUP(I1516,city!$D$4:$P$352,12,FALSE)&amp;"/"&amp;VLOOKUP(I1516,city!$D$4:$P$352,13,FALSE)&amp;"/tc/"&amp;H1516&amp;".jpg"</f>
        <v>jingdian/guangxi/nanning/tc/1.jpg</v>
      </c>
      <c r="D1516" s="31">
        <v>33</v>
      </c>
      <c r="E1516" s="31" t="str">
        <f t="shared" si="127"/>
        <v>31,35,36,40,50</v>
      </c>
      <c r="F1516" s="2" t="str">
        <f>VLOOKUP(G1516,city!$A$4:$D$352,4,0)</f>
        <v>南宁</v>
      </c>
      <c r="G1516" s="9">
        <f t="shared" si="125"/>
        <v>308</v>
      </c>
      <c r="H1516" s="9">
        <f>IF(VLOOKUP(G1515,city!$K$4:$M$352,3,0)&gt;H1515,H1515+1,1)</f>
        <v>1</v>
      </c>
      <c r="I1516" s="23" t="s">
        <v>688</v>
      </c>
      <c r="J1516" s="23">
        <f t="shared" si="126"/>
        <v>130801</v>
      </c>
      <c r="K1516" s="23">
        <f t="shared" si="128"/>
        <v>-1</v>
      </c>
    </row>
    <row r="1517" spans="1:11" x14ac:dyDescent="0.15">
      <c r="A1517" s="23">
        <f t="shared" si="124"/>
        <v>130802</v>
      </c>
      <c r="B1517" s="23" t="s">
        <v>9303</v>
      </c>
      <c r="C1517" s="23" t="str">
        <f>"jingdian/"&amp;VLOOKUP(I1517,city!$D$4:$P$352,12,FALSE)&amp;"/"&amp;VLOOKUP(I1517,city!$D$4:$P$352,13,FALSE)&amp;"/tc/"&amp;H1517&amp;".jpg"</f>
        <v>jingdian/guangxi/nanning/tc/2.jpg</v>
      </c>
      <c r="D1517" s="31">
        <v>33</v>
      </c>
      <c r="E1517" s="31" t="str">
        <f t="shared" si="127"/>
        <v>31,35,36,40,50</v>
      </c>
      <c r="F1517" s="2" t="str">
        <f>VLOOKUP(G1517,city!$A$4:$D$352,4,0)</f>
        <v>南宁</v>
      </c>
      <c r="G1517" s="9">
        <f t="shared" si="125"/>
        <v>308</v>
      </c>
      <c r="H1517" s="9">
        <f>IF(VLOOKUP(G1516,city!$K$4:$M$352,3,0)&gt;H1516,H1516+1,1)</f>
        <v>2</v>
      </c>
      <c r="I1517" s="23" t="s">
        <v>688</v>
      </c>
      <c r="J1517" s="23">
        <f t="shared" si="126"/>
        <v>130802</v>
      </c>
      <c r="K1517" s="23">
        <f t="shared" si="128"/>
        <v>-1</v>
      </c>
    </row>
    <row r="1518" spans="1:11" x14ac:dyDescent="0.15">
      <c r="A1518" s="23">
        <f t="shared" si="124"/>
        <v>130803</v>
      </c>
      <c r="B1518" s="23" t="s">
        <v>11159</v>
      </c>
      <c r="C1518" s="23" t="str">
        <f>"jingdian/"&amp;VLOOKUP(I1518,city!$D$4:$P$352,12,FALSE)&amp;"/"&amp;VLOOKUP(I1518,city!$D$4:$P$352,13,FALSE)&amp;"/tc/"&amp;H1518&amp;".jpg"</f>
        <v>jingdian/guangxi/nanning/tc/3.jpg</v>
      </c>
      <c r="D1518" s="31">
        <v>33</v>
      </c>
      <c r="E1518" s="31" t="str">
        <f t="shared" si="127"/>
        <v>31,35,36,40,50</v>
      </c>
      <c r="F1518" s="2" t="str">
        <f>VLOOKUP(G1518,city!$A$4:$D$352,4,0)</f>
        <v>南宁</v>
      </c>
      <c r="G1518" s="9">
        <f t="shared" si="125"/>
        <v>308</v>
      </c>
      <c r="H1518" s="9">
        <f>IF(VLOOKUP(G1517,city!$K$4:$M$352,3,0)&gt;H1517,H1517+1,1)</f>
        <v>3</v>
      </c>
      <c r="I1518" s="23" t="s">
        <v>688</v>
      </c>
      <c r="J1518" s="23">
        <f t="shared" si="126"/>
        <v>130803</v>
      </c>
      <c r="K1518" s="23">
        <f t="shared" si="128"/>
        <v>-1</v>
      </c>
    </row>
    <row r="1519" spans="1:11" x14ac:dyDescent="0.15">
      <c r="A1519" s="23">
        <f t="shared" si="124"/>
        <v>130804</v>
      </c>
      <c r="B1519" s="23" t="s">
        <v>9301</v>
      </c>
      <c r="C1519" s="23" t="str">
        <f>"jingdian/"&amp;VLOOKUP(I1519,city!$D$4:$P$352,12,FALSE)&amp;"/"&amp;VLOOKUP(I1519,city!$D$4:$P$352,13,FALSE)&amp;"/tc/"&amp;H1519&amp;".jpg"</f>
        <v>jingdian/guangxi/nanning/tc/4.jpg</v>
      </c>
      <c r="D1519" s="31">
        <v>33</v>
      </c>
      <c r="E1519" s="31" t="str">
        <f t="shared" si="127"/>
        <v>31,35,36,40,50</v>
      </c>
      <c r="F1519" s="2" t="str">
        <f>VLOOKUP(G1519,city!$A$4:$D$352,4,0)</f>
        <v>南宁</v>
      </c>
      <c r="G1519" s="9">
        <f t="shared" si="125"/>
        <v>308</v>
      </c>
      <c r="H1519" s="9">
        <f>IF(VLOOKUP(G1518,city!$K$4:$M$352,3,0)&gt;H1518,H1518+1,1)</f>
        <v>4</v>
      </c>
      <c r="I1519" s="23" t="s">
        <v>688</v>
      </c>
      <c r="J1519" s="23">
        <f t="shared" si="126"/>
        <v>130804</v>
      </c>
      <c r="K1519" s="23">
        <f t="shared" si="128"/>
        <v>-1</v>
      </c>
    </row>
    <row r="1520" spans="1:11" x14ac:dyDescent="0.15">
      <c r="A1520" s="23">
        <f t="shared" si="124"/>
        <v>130805</v>
      </c>
      <c r="B1520" s="23" t="s">
        <v>11160</v>
      </c>
      <c r="C1520" s="23" t="str">
        <f>"jingdian/"&amp;VLOOKUP(I1520,city!$D$4:$P$352,12,FALSE)&amp;"/"&amp;VLOOKUP(I1520,city!$D$4:$P$352,13,FALSE)&amp;"/tc/"&amp;H1520&amp;".jpg"</f>
        <v>jingdian/guangxi/nanning/tc/5.jpg</v>
      </c>
      <c r="D1520" s="31">
        <v>33</v>
      </c>
      <c r="E1520" s="31" t="str">
        <f t="shared" si="127"/>
        <v>31,35,36,40,50</v>
      </c>
      <c r="F1520" s="2" t="str">
        <f>VLOOKUP(G1520,city!$A$4:$D$352,4,0)</f>
        <v>南宁</v>
      </c>
      <c r="G1520" s="9">
        <f t="shared" si="125"/>
        <v>308</v>
      </c>
      <c r="H1520" s="9">
        <f>IF(VLOOKUP(G1519,city!$K$4:$M$352,3,0)&gt;H1519,H1519+1,1)</f>
        <v>5</v>
      </c>
      <c r="I1520" s="23" t="s">
        <v>688</v>
      </c>
      <c r="J1520" s="23">
        <f t="shared" si="126"/>
        <v>130805</v>
      </c>
      <c r="K1520" s="23">
        <f t="shared" si="128"/>
        <v>-1</v>
      </c>
    </row>
    <row r="1521" spans="1:11" x14ac:dyDescent="0.15">
      <c r="A1521" s="23">
        <f t="shared" si="124"/>
        <v>130901</v>
      </c>
      <c r="B1521" s="23" t="s">
        <v>11161</v>
      </c>
      <c r="C1521" s="23" t="str">
        <f>"jingdian/"&amp;VLOOKUP(I1521,city!$D$4:$P$352,12,FALSE)&amp;"/"&amp;VLOOKUP(I1521,city!$D$4:$P$352,13,FALSE)&amp;"/tc/"&amp;H1521&amp;".jpg"</f>
        <v>jingdian/guangxi/liuzhou/tc/1.jpg</v>
      </c>
      <c r="D1521" s="31">
        <v>33</v>
      </c>
      <c r="E1521" s="31" t="str">
        <f t="shared" si="127"/>
        <v>31,35,36,40,50</v>
      </c>
      <c r="F1521" s="2" t="str">
        <f>VLOOKUP(G1521,city!$A$4:$D$352,4,0)</f>
        <v>柳州</v>
      </c>
      <c r="G1521" s="9">
        <f t="shared" si="125"/>
        <v>309</v>
      </c>
      <c r="H1521" s="9">
        <f>IF(VLOOKUP(G1520,city!$K$4:$M$352,3,0)&gt;H1520,H1520+1,1)</f>
        <v>1</v>
      </c>
      <c r="I1521" s="23" t="s">
        <v>691</v>
      </c>
      <c r="J1521" s="23">
        <f t="shared" si="126"/>
        <v>130901</v>
      </c>
      <c r="K1521" s="23">
        <f t="shared" si="128"/>
        <v>-1</v>
      </c>
    </row>
    <row r="1522" spans="1:11" x14ac:dyDescent="0.15">
      <c r="A1522" s="23">
        <f t="shared" si="124"/>
        <v>130902</v>
      </c>
      <c r="B1522" s="23" t="s">
        <v>9305</v>
      </c>
      <c r="C1522" s="23" t="str">
        <f>"jingdian/"&amp;VLOOKUP(I1522,city!$D$4:$P$352,12,FALSE)&amp;"/"&amp;VLOOKUP(I1522,city!$D$4:$P$352,13,FALSE)&amp;"/tc/"&amp;H1522&amp;".jpg"</f>
        <v>jingdian/guangxi/liuzhou/tc/2.jpg</v>
      </c>
      <c r="D1522" s="31">
        <v>33</v>
      </c>
      <c r="E1522" s="31" t="str">
        <f t="shared" si="127"/>
        <v>31,35,36,40,50</v>
      </c>
      <c r="F1522" s="2" t="str">
        <f>VLOOKUP(G1522,city!$A$4:$D$352,4,0)</f>
        <v>柳州</v>
      </c>
      <c r="G1522" s="9">
        <f t="shared" si="125"/>
        <v>309</v>
      </c>
      <c r="H1522" s="9">
        <f>IF(VLOOKUP(G1521,city!$K$4:$M$352,3,0)&gt;H1521,H1521+1,1)</f>
        <v>2</v>
      </c>
      <c r="I1522" s="23" t="s">
        <v>691</v>
      </c>
      <c r="J1522" s="23">
        <f t="shared" si="126"/>
        <v>130902</v>
      </c>
      <c r="K1522" s="23">
        <f t="shared" si="128"/>
        <v>-1</v>
      </c>
    </row>
    <row r="1523" spans="1:11" x14ac:dyDescent="0.15">
      <c r="A1523" s="23">
        <f t="shared" si="124"/>
        <v>130903</v>
      </c>
      <c r="B1523" s="23" t="s">
        <v>9307</v>
      </c>
      <c r="C1523" s="23" t="str">
        <f>"jingdian/"&amp;VLOOKUP(I1523,city!$D$4:$P$352,12,FALSE)&amp;"/"&amp;VLOOKUP(I1523,city!$D$4:$P$352,13,FALSE)&amp;"/tc/"&amp;H1523&amp;".jpg"</f>
        <v>jingdian/guangxi/liuzhou/tc/3.jpg</v>
      </c>
      <c r="D1523" s="31">
        <v>33</v>
      </c>
      <c r="E1523" s="31" t="str">
        <f t="shared" si="127"/>
        <v>31,35,36,40,50</v>
      </c>
      <c r="F1523" s="2" t="str">
        <f>VLOOKUP(G1523,city!$A$4:$D$352,4,0)</f>
        <v>柳州</v>
      </c>
      <c r="G1523" s="9">
        <f t="shared" si="125"/>
        <v>309</v>
      </c>
      <c r="H1523" s="9">
        <f>IF(VLOOKUP(G1522,city!$K$4:$M$352,3,0)&gt;H1522,H1522+1,1)</f>
        <v>3</v>
      </c>
      <c r="I1523" s="23" t="s">
        <v>691</v>
      </c>
      <c r="J1523" s="23">
        <f t="shared" si="126"/>
        <v>130903</v>
      </c>
      <c r="K1523" s="23">
        <f t="shared" si="128"/>
        <v>-1</v>
      </c>
    </row>
    <row r="1524" spans="1:11" x14ac:dyDescent="0.15">
      <c r="A1524" s="23">
        <f t="shared" si="124"/>
        <v>130904</v>
      </c>
      <c r="B1524" s="23" t="s">
        <v>11162</v>
      </c>
      <c r="C1524" s="23" t="str">
        <f>"jingdian/"&amp;VLOOKUP(I1524,city!$D$4:$P$352,12,FALSE)&amp;"/"&amp;VLOOKUP(I1524,city!$D$4:$P$352,13,FALSE)&amp;"/tc/"&amp;H1524&amp;".jpg"</f>
        <v>jingdian/guangxi/liuzhou/tc/4.jpg</v>
      </c>
      <c r="D1524" s="31">
        <v>33</v>
      </c>
      <c r="E1524" s="31" t="str">
        <f t="shared" si="127"/>
        <v>31,35,36,40,50</v>
      </c>
      <c r="F1524" s="2" t="str">
        <f>VLOOKUP(G1524,city!$A$4:$D$352,4,0)</f>
        <v>柳州</v>
      </c>
      <c r="G1524" s="9">
        <f t="shared" si="125"/>
        <v>309</v>
      </c>
      <c r="H1524" s="9">
        <f>IF(VLOOKUP(G1523,city!$K$4:$M$352,3,0)&gt;H1523,H1523+1,1)</f>
        <v>4</v>
      </c>
      <c r="I1524" s="23" t="s">
        <v>691</v>
      </c>
      <c r="J1524" s="23">
        <f t="shared" si="126"/>
        <v>130904</v>
      </c>
      <c r="K1524" s="23">
        <f t="shared" si="128"/>
        <v>-1</v>
      </c>
    </row>
    <row r="1525" spans="1:11" x14ac:dyDescent="0.15">
      <c r="A1525" s="23">
        <f t="shared" si="124"/>
        <v>130905</v>
      </c>
      <c r="B1525" s="23" t="s">
        <v>9309</v>
      </c>
      <c r="C1525" s="23" t="str">
        <f>"jingdian/"&amp;VLOOKUP(I1525,city!$D$4:$P$352,12,FALSE)&amp;"/"&amp;VLOOKUP(I1525,city!$D$4:$P$352,13,FALSE)&amp;"/tc/"&amp;H1525&amp;".jpg"</f>
        <v>jingdian/guangxi/liuzhou/tc/5.jpg</v>
      </c>
      <c r="D1525" s="31">
        <v>33</v>
      </c>
      <c r="E1525" s="31" t="str">
        <f t="shared" si="127"/>
        <v>31,35,36,40,50</v>
      </c>
      <c r="F1525" s="2" t="str">
        <f>VLOOKUP(G1525,city!$A$4:$D$352,4,0)</f>
        <v>柳州</v>
      </c>
      <c r="G1525" s="9">
        <f t="shared" si="125"/>
        <v>309</v>
      </c>
      <c r="H1525" s="9">
        <f>IF(VLOOKUP(G1524,city!$K$4:$M$352,3,0)&gt;H1524,H1524+1,1)</f>
        <v>5</v>
      </c>
      <c r="I1525" s="23" t="s">
        <v>691</v>
      </c>
      <c r="J1525" s="23">
        <f t="shared" si="126"/>
        <v>130905</v>
      </c>
      <c r="K1525" s="23">
        <f t="shared" si="128"/>
        <v>-1</v>
      </c>
    </row>
    <row r="1526" spans="1:11" x14ac:dyDescent="0.15">
      <c r="A1526" s="23">
        <f t="shared" si="124"/>
        <v>131001</v>
      </c>
      <c r="B1526" s="23" t="s">
        <v>11163</v>
      </c>
      <c r="C1526" s="23" t="str">
        <f>"jingdian/"&amp;VLOOKUP(I1526,city!$D$4:$P$352,12,FALSE)&amp;"/"&amp;VLOOKUP(I1526,city!$D$4:$P$352,13,FALSE)&amp;"/tc/"&amp;H1526&amp;".jpg"</f>
        <v>jingdian/guangxi/guilin/tc/1.jpg</v>
      </c>
      <c r="D1526" s="31">
        <v>33</v>
      </c>
      <c r="E1526" s="31" t="str">
        <f t="shared" si="127"/>
        <v>31,35,36,40,50</v>
      </c>
      <c r="F1526" s="2" t="str">
        <f>VLOOKUP(G1526,city!$A$4:$D$352,4,0)</f>
        <v>桂林</v>
      </c>
      <c r="G1526" s="9">
        <f t="shared" si="125"/>
        <v>310</v>
      </c>
      <c r="H1526" s="9">
        <f>IF(VLOOKUP(G1525,city!$K$4:$M$352,3,0)&gt;H1525,H1525+1,1)</f>
        <v>1</v>
      </c>
      <c r="I1526" s="23" t="s">
        <v>693</v>
      </c>
      <c r="J1526" s="23">
        <f t="shared" si="126"/>
        <v>131001</v>
      </c>
      <c r="K1526" s="23">
        <f t="shared" si="128"/>
        <v>-1</v>
      </c>
    </row>
    <row r="1527" spans="1:11" x14ac:dyDescent="0.15">
      <c r="A1527" s="23">
        <f t="shared" si="124"/>
        <v>131002</v>
      </c>
      <c r="B1527" s="23" t="s">
        <v>11164</v>
      </c>
      <c r="C1527" s="23" t="str">
        <f>"jingdian/"&amp;VLOOKUP(I1527,city!$D$4:$P$352,12,FALSE)&amp;"/"&amp;VLOOKUP(I1527,city!$D$4:$P$352,13,FALSE)&amp;"/tc/"&amp;H1527&amp;".jpg"</f>
        <v>jingdian/guangxi/guilin/tc/2.jpg</v>
      </c>
      <c r="D1527" s="31">
        <v>33</v>
      </c>
      <c r="E1527" s="31" t="str">
        <f t="shared" si="127"/>
        <v>31,35,36,40,50</v>
      </c>
      <c r="F1527" s="2" t="str">
        <f>VLOOKUP(G1527,city!$A$4:$D$352,4,0)</f>
        <v>桂林</v>
      </c>
      <c r="G1527" s="9">
        <f t="shared" si="125"/>
        <v>310</v>
      </c>
      <c r="H1527" s="9">
        <f>IF(VLOOKUP(G1526,city!$K$4:$M$352,3,0)&gt;H1526,H1526+1,1)</f>
        <v>2</v>
      </c>
      <c r="I1527" s="23" t="s">
        <v>693</v>
      </c>
      <c r="J1527" s="23">
        <f t="shared" si="126"/>
        <v>131002</v>
      </c>
      <c r="K1527" s="23">
        <f t="shared" si="128"/>
        <v>-1</v>
      </c>
    </row>
    <row r="1528" spans="1:11" x14ac:dyDescent="0.15">
      <c r="A1528" s="23">
        <f t="shared" si="124"/>
        <v>131003</v>
      </c>
      <c r="B1528" s="23" t="s">
        <v>11165</v>
      </c>
      <c r="C1528" s="23" t="str">
        <f>"jingdian/"&amp;VLOOKUP(I1528,city!$D$4:$P$352,12,FALSE)&amp;"/"&amp;VLOOKUP(I1528,city!$D$4:$P$352,13,FALSE)&amp;"/tc/"&amp;H1528&amp;".jpg"</f>
        <v>jingdian/guangxi/guilin/tc/3.jpg</v>
      </c>
      <c r="D1528" s="31">
        <v>33</v>
      </c>
      <c r="E1528" s="31" t="str">
        <f t="shared" si="127"/>
        <v>31,35,36,40,50</v>
      </c>
      <c r="F1528" s="2" t="str">
        <f>VLOOKUP(G1528,city!$A$4:$D$352,4,0)</f>
        <v>桂林</v>
      </c>
      <c r="G1528" s="9">
        <f t="shared" si="125"/>
        <v>310</v>
      </c>
      <c r="H1528" s="9">
        <f>IF(VLOOKUP(G1527,city!$K$4:$M$352,3,0)&gt;H1527,H1527+1,1)</f>
        <v>3</v>
      </c>
      <c r="I1528" s="23" t="s">
        <v>693</v>
      </c>
      <c r="J1528" s="23">
        <f t="shared" si="126"/>
        <v>131003</v>
      </c>
      <c r="K1528" s="23">
        <f t="shared" si="128"/>
        <v>-1</v>
      </c>
    </row>
    <row r="1529" spans="1:11" x14ac:dyDescent="0.15">
      <c r="A1529" s="23">
        <f t="shared" si="124"/>
        <v>131004</v>
      </c>
      <c r="B1529" s="23" t="s">
        <v>11166</v>
      </c>
      <c r="C1529" s="23" t="str">
        <f>"jingdian/"&amp;VLOOKUP(I1529,city!$D$4:$P$352,12,FALSE)&amp;"/"&amp;VLOOKUP(I1529,city!$D$4:$P$352,13,FALSE)&amp;"/tc/"&amp;H1529&amp;".jpg"</f>
        <v>jingdian/guangxi/guilin/tc/4.jpg</v>
      </c>
      <c r="D1529" s="31">
        <v>33</v>
      </c>
      <c r="E1529" s="31" t="str">
        <f t="shared" si="127"/>
        <v>31,35,36,40,50</v>
      </c>
      <c r="F1529" s="2" t="str">
        <f>VLOOKUP(G1529,city!$A$4:$D$352,4,0)</f>
        <v>桂林</v>
      </c>
      <c r="G1529" s="9">
        <f t="shared" si="125"/>
        <v>310</v>
      </c>
      <c r="H1529" s="9">
        <f>IF(VLOOKUP(G1528,city!$K$4:$M$352,3,0)&gt;H1528,H1528+1,1)</f>
        <v>4</v>
      </c>
      <c r="I1529" s="23" t="s">
        <v>693</v>
      </c>
      <c r="J1529" s="23">
        <f t="shared" si="126"/>
        <v>131004</v>
      </c>
      <c r="K1529" s="23">
        <f t="shared" si="128"/>
        <v>-1</v>
      </c>
    </row>
    <row r="1530" spans="1:11" x14ac:dyDescent="0.15">
      <c r="A1530" s="23">
        <f t="shared" ref="A1530:A1593" si="129">H1530+G1530*100+100000</f>
        <v>131005</v>
      </c>
      <c r="B1530" s="23" t="s">
        <v>11167</v>
      </c>
      <c r="C1530" s="23" t="str">
        <f>"jingdian/"&amp;VLOOKUP(I1530,city!$D$4:$P$352,12,FALSE)&amp;"/"&amp;VLOOKUP(I1530,city!$D$4:$P$352,13,FALSE)&amp;"/tc/"&amp;H1530&amp;".jpg"</f>
        <v>jingdian/guangxi/guilin/tc/5.jpg</v>
      </c>
      <c r="D1530" s="31">
        <v>33</v>
      </c>
      <c r="E1530" s="31" t="str">
        <f t="shared" si="127"/>
        <v>31,35,36,40,50</v>
      </c>
      <c r="F1530" s="2" t="str">
        <f>VLOOKUP(G1530,city!$A$4:$D$352,4,0)</f>
        <v>桂林</v>
      </c>
      <c r="G1530" s="9">
        <f t="shared" ref="G1530:G1593" si="130">IF(H1530&gt;H1529,G1529,G1529+1)</f>
        <v>310</v>
      </c>
      <c r="H1530" s="9">
        <f>IF(VLOOKUP(G1529,city!$K$4:$M$352,3,0)&gt;H1529,H1529+1,1)</f>
        <v>5</v>
      </c>
      <c r="I1530" s="23" t="s">
        <v>693</v>
      </c>
      <c r="J1530" s="23">
        <f t="shared" ref="J1530:J1593" si="131">A1530</f>
        <v>131005</v>
      </c>
      <c r="K1530" s="23">
        <f t="shared" si="128"/>
        <v>-1</v>
      </c>
    </row>
    <row r="1531" spans="1:11" x14ac:dyDescent="0.15">
      <c r="A1531" s="23">
        <f t="shared" si="129"/>
        <v>131101</v>
      </c>
      <c r="B1531" s="23" t="s">
        <v>9315</v>
      </c>
      <c r="C1531" s="23" t="str">
        <f>"jingdian/"&amp;VLOOKUP(I1531,city!$D$4:$P$352,12,FALSE)&amp;"/"&amp;VLOOKUP(I1531,city!$D$4:$P$352,13,FALSE)&amp;"/tc/"&amp;H1531&amp;".jpg"</f>
        <v>jingdian/guangxi/wuzhou/tc/1.jpg</v>
      </c>
      <c r="D1531" s="31">
        <v>33</v>
      </c>
      <c r="E1531" s="31" t="str">
        <f t="shared" si="127"/>
        <v>31,35,36,40,50</v>
      </c>
      <c r="F1531" s="2" t="str">
        <f>VLOOKUP(G1531,city!$A$4:$D$352,4,0)</f>
        <v>梧州</v>
      </c>
      <c r="G1531" s="9">
        <f t="shared" si="130"/>
        <v>311</v>
      </c>
      <c r="H1531" s="9">
        <f>IF(VLOOKUP(G1530,city!$K$4:$M$352,3,0)&gt;H1530,H1530+1,1)</f>
        <v>1</v>
      </c>
      <c r="I1531" s="23" t="s">
        <v>695</v>
      </c>
      <c r="J1531" s="23">
        <f t="shared" si="131"/>
        <v>131101</v>
      </c>
      <c r="K1531" s="23">
        <f t="shared" si="128"/>
        <v>-1</v>
      </c>
    </row>
    <row r="1532" spans="1:11" x14ac:dyDescent="0.15">
      <c r="A1532" s="23">
        <f t="shared" si="129"/>
        <v>131102</v>
      </c>
      <c r="B1532" s="23" t="s">
        <v>11168</v>
      </c>
      <c r="C1532" s="23" t="str">
        <f>"jingdian/"&amp;VLOOKUP(I1532,city!$D$4:$P$352,12,FALSE)&amp;"/"&amp;VLOOKUP(I1532,city!$D$4:$P$352,13,FALSE)&amp;"/tc/"&amp;H1532&amp;".jpg"</f>
        <v>jingdian/guangxi/wuzhou/tc/2.jpg</v>
      </c>
      <c r="D1532" s="31">
        <v>33</v>
      </c>
      <c r="E1532" s="31" t="str">
        <f t="shared" si="127"/>
        <v>31,35,36,40,50</v>
      </c>
      <c r="F1532" s="2" t="str">
        <f>VLOOKUP(G1532,city!$A$4:$D$352,4,0)</f>
        <v>梧州</v>
      </c>
      <c r="G1532" s="9">
        <f t="shared" si="130"/>
        <v>311</v>
      </c>
      <c r="H1532" s="9">
        <f>IF(VLOOKUP(G1531,city!$K$4:$M$352,3,0)&gt;H1531,H1531+1,1)</f>
        <v>2</v>
      </c>
      <c r="I1532" s="23" t="s">
        <v>695</v>
      </c>
      <c r="J1532" s="23">
        <f t="shared" si="131"/>
        <v>131102</v>
      </c>
      <c r="K1532" s="23">
        <f t="shared" si="128"/>
        <v>-1</v>
      </c>
    </row>
    <row r="1533" spans="1:11" x14ac:dyDescent="0.15">
      <c r="A1533" s="23">
        <f t="shared" si="129"/>
        <v>131103</v>
      </c>
      <c r="B1533" s="23" t="s">
        <v>9317</v>
      </c>
      <c r="C1533" s="23" t="str">
        <f>"jingdian/"&amp;VLOOKUP(I1533,city!$D$4:$P$352,12,FALSE)&amp;"/"&amp;VLOOKUP(I1533,city!$D$4:$P$352,13,FALSE)&amp;"/tc/"&amp;H1533&amp;".jpg"</f>
        <v>jingdian/guangxi/wuzhou/tc/3.jpg</v>
      </c>
      <c r="D1533" s="31">
        <v>33</v>
      </c>
      <c r="E1533" s="31" t="str">
        <f t="shared" si="127"/>
        <v>31,35,36,40,50</v>
      </c>
      <c r="F1533" s="2" t="str">
        <f>VLOOKUP(G1533,city!$A$4:$D$352,4,0)</f>
        <v>梧州</v>
      </c>
      <c r="G1533" s="9">
        <f t="shared" si="130"/>
        <v>311</v>
      </c>
      <c r="H1533" s="9">
        <f>IF(VLOOKUP(G1532,city!$K$4:$M$352,3,0)&gt;H1532,H1532+1,1)</f>
        <v>3</v>
      </c>
      <c r="I1533" s="23" t="s">
        <v>695</v>
      </c>
      <c r="J1533" s="23">
        <f t="shared" si="131"/>
        <v>131103</v>
      </c>
      <c r="K1533" s="23">
        <f t="shared" si="128"/>
        <v>-1</v>
      </c>
    </row>
    <row r="1534" spans="1:11" x14ac:dyDescent="0.15">
      <c r="A1534" s="23">
        <f t="shared" si="129"/>
        <v>131104</v>
      </c>
      <c r="B1534" s="23" t="s">
        <v>11169</v>
      </c>
      <c r="C1534" s="23" t="str">
        <f>"jingdian/"&amp;VLOOKUP(I1534,city!$D$4:$P$352,12,FALSE)&amp;"/"&amp;VLOOKUP(I1534,city!$D$4:$P$352,13,FALSE)&amp;"/tc/"&amp;H1534&amp;".jpg"</f>
        <v>jingdian/guangxi/wuzhou/tc/4.jpg</v>
      </c>
      <c r="D1534" s="31">
        <v>33</v>
      </c>
      <c r="E1534" s="31" t="str">
        <f t="shared" si="127"/>
        <v>31,35,36,40,50</v>
      </c>
      <c r="F1534" s="2" t="str">
        <f>VLOOKUP(G1534,city!$A$4:$D$352,4,0)</f>
        <v>梧州</v>
      </c>
      <c r="G1534" s="9">
        <f t="shared" si="130"/>
        <v>311</v>
      </c>
      <c r="H1534" s="9">
        <f>IF(VLOOKUP(G1533,city!$K$4:$M$352,3,0)&gt;H1533,H1533+1,1)</f>
        <v>4</v>
      </c>
      <c r="I1534" s="23" t="s">
        <v>695</v>
      </c>
      <c r="J1534" s="23">
        <f t="shared" si="131"/>
        <v>131104</v>
      </c>
      <c r="K1534" s="23">
        <f t="shared" si="128"/>
        <v>-1</v>
      </c>
    </row>
    <row r="1535" spans="1:11" x14ac:dyDescent="0.15">
      <c r="A1535" s="23">
        <f t="shared" si="129"/>
        <v>131105</v>
      </c>
      <c r="B1535" s="23" t="s">
        <v>11170</v>
      </c>
      <c r="C1535" s="23" t="str">
        <f>"jingdian/"&amp;VLOOKUP(I1535,city!$D$4:$P$352,12,FALSE)&amp;"/"&amp;VLOOKUP(I1535,city!$D$4:$P$352,13,FALSE)&amp;"/tc/"&amp;H1535&amp;".jpg"</f>
        <v>jingdian/guangxi/wuzhou/tc/5.jpg</v>
      </c>
      <c r="D1535" s="31">
        <v>33</v>
      </c>
      <c r="E1535" s="31" t="str">
        <f t="shared" si="127"/>
        <v>31,35,36,40,50</v>
      </c>
      <c r="F1535" s="2" t="str">
        <f>VLOOKUP(G1535,city!$A$4:$D$352,4,0)</f>
        <v>梧州</v>
      </c>
      <c r="G1535" s="9">
        <f t="shared" si="130"/>
        <v>311</v>
      </c>
      <c r="H1535" s="9">
        <f>IF(VLOOKUP(G1534,city!$K$4:$M$352,3,0)&gt;H1534,H1534+1,1)</f>
        <v>5</v>
      </c>
      <c r="I1535" s="23" t="s">
        <v>695</v>
      </c>
      <c r="J1535" s="23">
        <f t="shared" si="131"/>
        <v>131105</v>
      </c>
      <c r="K1535" s="23">
        <f t="shared" si="128"/>
        <v>-1</v>
      </c>
    </row>
    <row r="1536" spans="1:11" x14ac:dyDescent="0.15">
      <c r="A1536" s="23">
        <f t="shared" si="129"/>
        <v>131201</v>
      </c>
      <c r="B1536" s="23" t="s">
        <v>11171</v>
      </c>
      <c r="C1536" s="23" t="str">
        <f>"jingdian/"&amp;VLOOKUP(I1536,city!$D$4:$P$352,12,FALSE)&amp;"/"&amp;VLOOKUP(I1536,city!$D$4:$P$352,13,FALSE)&amp;"/tc/"&amp;H1536&amp;".jpg"</f>
        <v>jingdian/guangxi/beihai/tc/1.jpg</v>
      </c>
      <c r="D1536" s="31">
        <v>33</v>
      </c>
      <c r="E1536" s="31" t="str">
        <f t="shared" si="127"/>
        <v>31,35,36,40,50</v>
      </c>
      <c r="F1536" s="2" t="str">
        <f>VLOOKUP(G1536,city!$A$4:$D$352,4,0)</f>
        <v>北海</v>
      </c>
      <c r="G1536" s="9">
        <f t="shared" si="130"/>
        <v>312</v>
      </c>
      <c r="H1536" s="9">
        <f>IF(VLOOKUP(G1535,city!$K$4:$M$352,3,0)&gt;H1535,H1535+1,1)</f>
        <v>1</v>
      </c>
      <c r="I1536" s="23" t="s">
        <v>697</v>
      </c>
      <c r="J1536" s="23">
        <f t="shared" si="131"/>
        <v>131201</v>
      </c>
      <c r="K1536" s="23">
        <f t="shared" si="128"/>
        <v>-1</v>
      </c>
    </row>
    <row r="1537" spans="1:11" x14ac:dyDescent="0.15">
      <c r="A1537" s="23">
        <f t="shared" si="129"/>
        <v>131202</v>
      </c>
      <c r="B1537" s="23" t="s">
        <v>11172</v>
      </c>
      <c r="C1537" s="23" t="str">
        <f>"jingdian/"&amp;VLOOKUP(I1537,city!$D$4:$P$352,12,FALSE)&amp;"/"&amp;VLOOKUP(I1537,city!$D$4:$P$352,13,FALSE)&amp;"/tc/"&amp;H1537&amp;".jpg"</f>
        <v>jingdian/guangxi/beihai/tc/2.jpg</v>
      </c>
      <c r="D1537" s="31">
        <v>33</v>
      </c>
      <c r="E1537" s="31" t="str">
        <f t="shared" si="127"/>
        <v>31,35,36,40,50</v>
      </c>
      <c r="F1537" s="2" t="str">
        <f>VLOOKUP(G1537,city!$A$4:$D$352,4,0)</f>
        <v>北海</v>
      </c>
      <c r="G1537" s="9">
        <f t="shared" si="130"/>
        <v>312</v>
      </c>
      <c r="H1537" s="9">
        <f>IF(VLOOKUP(G1536,city!$K$4:$M$352,3,0)&gt;H1536,H1536+1,1)</f>
        <v>2</v>
      </c>
      <c r="I1537" s="23" t="s">
        <v>697</v>
      </c>
      <c r="J1537" s="23">
        <f t="shared" si="131"/>
        <v>131202</v>
      </c>
      <c r="K1537" s="23">
        <f t="shared" si="128"/>
        <v>-1</v>
      </c>
    </row>
    <row r="1538" spans="1:11" x14ac:dyDescent="0.15">
      <c r="A1538" s="23">
        <f t="shared" si="129"/>
        <v>131203</v>
      </c>
      <c r="B1538" s="23" t="s">
        <v>9322</v>
      </c>
      <c r="C1538" s="23" t="str">
        <f>"jingdian/"&amp;VLOOKUP(I1538,city!$D$4:$P$352,12,FALSE)&amp;"/"&amp;VLOOKUP(I1538,city!$D$4:$P$352,13,FALSE)&amp;"/tc/"&amp;H1538&amp;".jpg"</f>
        <v>jingdian/guangxi/beihai/tc/3.jpg</v>
      </c>
      <c r="D1538" s="31">
        <v>33</v>
      </c>
      <c r="E1538" s="31" t="str">
        <f t="shared" si="127"/>
        <v>31,35,36,40,50</v>
      </c>
      <c r="F1538" s="2" t="str">
        <f>VLOOKUP(G1538,city!$A$4:$D$352,4,0)</f>
        <v>北海</v>
      </c>
      <c r="G1538" s="9">
        <f t="shared" si="130"/>
        <v>312</v>
      </c>
      <c r="H1538" s="9">
        <f>IF(VLOOKUP(G1537,city!$K$4:$M$352,3,0)&gt;H1537,H1537+1,1)</f>
        <v>3</v>
      </c>
      <c r="I1538" s="23" t="s">
        <v>697</v>
      </c>
      <c r="J1538" s="23">
        <f t="shared" si="131"/>
        <v>131203</v>
      </c>
      <c r="K1538" s="23">
        <f t="shared" si="128"/>
        <v>-1</v>
      </c>
    </row>
    <row r="1539" spans="1:11" x14ac:dyDescent="0.15">
      <c r="A1539" s="23">
        <f t="shared" si="129"/>
        <v>131204</v>
      </c>
      <c r="B1539" s="23" t="s">
        <v>9319</v>
      </c>
      <c r="C1539" s="23" t="str">
        <f>"jingdian/"&amp;VLOOKUP(I1539,city!$D$4:$P$352,12,FALSE)&amp;"/"&amp;VLOOKUP(I1539,city!$D$4:$P$352,13,FALSE)&amp;"/tc/"&amp;H1539&amp;".jpg"</f>
        <v>jingdian/guangxi/beihai/tc/4.jpg</v>
      </c>
      <c r="D1539" s="31">
        <v>33</v>
      </c>
      <c r="E1539" s="31" t="str">
        <f t="shared" si="127"/>
        <v>31,35,36,40,50</v>
      </c>
      <c r="F1539" s="2" t="str">
        <f>VLOOKUP(G1539,city!$A$4:$D$352,4,0)</f>
        <v>北海</v>
      </c>
      <c r="G1539" s="9">
        <f t="shared" si="130"/>
        <v>312</v>
      </c>
      <c r="H1539" s="9">
        <f>IF(VLOOKUP(G1538,city!$K$4:$M$352,3,0)&gt;H1538,H1538+1,1)</f>
        <v>4</v>
      </c>
      <c r="I1539" s="23" t="s">
        <v>697</v>
      </c>
      <c r="J1539" s="23">
        <f t="shared" si="131"/>
        <v>131204</v>
      </c>
      <c r="K1539" s="23">
        <f t="shared" si="128"/>
        <v>-1</v>
      </c>
    </row>
    <row r="1540" spans="1:11" x14ac:dyDescent="0.15">
      <c r="A1540" s="23">
        <f t="shared" si="129"/>
        <v>131205</v>
      </c>
      <c r="B1540" s="23" t="s">
        <v>11173</v>
      </c>
      <c r="C1540" s="23" t="str">
        <f>"jingdian/"&amp;VLOOKUP(I1540,city!$D$4:$P$352,12,FALSE)&amp;"/"&amp;VLOOKUP(I1540,city!$D$4:$P$352,13,FALSE)&amp;"/tc/"&amp;H1540&amp;".jpg"</f>
        <v>jingdian/guangxi/beihai/tc/5.jpg</v>
      </c>
      <c r="D1540" s="31">
        <v>33</v>
      </c>
      <c r="E1540" s="31" t="str">
        <f t="shared" si="127"/>
        <v>31,35,36,40,50</v>
      </c>
      <c r="F1540" s="2" t="str">
        <f>VLOOKUP(G1540,city!$A$4:$D$352,4,0)</f>
        <v>北海</v>
      </c>
      <c r="G1540" s="9">
        <f t="shared" si="130"/>
        <v>312</v>
      </c>
      <c r="H1540" s="9">
        <f>IF(VLOOKUP(G1539,city!$K$4:$M$352,3,0)&gt;H1539,H1539+1,1)</f>
        <v>5</v>
      </c>
      <c r="I1540" s="23" t="s">
        <v>697</v>
      </c>
      <c r="J1540" s="23">
        <f t="shared" si="131"/>
        <v>131205</v>
      </c>
      <c r="K1540" s="23">
        <f t="shared" si="128"/>
        <v>-1</v>
      </c>
    </row>
    <row r="1541" spans="1:11" x14ac:dyDescent="0.15">
      <c r="A1541" s="23">
        <f t="shared" si="129"/>
        <v>131301</v>
      </c>
      <c r="B1541" s="23" t="s">
        <v>11174</v>
      </c>
      <c r="C1541" s="23" t="str">
        <f>"jingdian/"&amp;VLOOKUP(I1541,city!$D$4:$P$352,12,FALSE)&amp;"/"&amp;VLOOKUP(I1541,city!$D$4:$P$352,13,FALSE)&amp;"/tc/"&amp;H1541&amp;".jpg"</f>
        <v>jingdian/guangxi/fangchenggang/tc/1.jpg</v>
      </c>
      <c r="D1541" s="31">
        <v>33</v>
      </c>
      <c r="E1541" s="31" t="str">
        <f t="shared" ref="E1541:E1604" si="132">ROUND(D1541*0.95,0)&amp;","&amp;ROUND(D1541*1.05,0)&amp;","&amp;ROUND(D1541*1.1,0)&amp;","&amp;ROUND(D1541*IF(D1541&gt;1000,1.15,1.2),0)&amp;","&amp;ROUND(D1541*IF(D1541&gt;1000,1.3,1.5),0)</f>
        <v>31,35,36,40,50</v>
      </c>
      <c r="F1541" s="2" t="str">
        <f>VLOOKUP(G1541,city!$A$4:$D$352,4,0)</f>
        <v>防城港</v>
      </c>
      <c r="G1541" s="9">
        <f t="shared" si="130"/>
        <v>313</v>
      </c>
      <c r="H1541" s="9">
        <f>IF(VLOOKUP(G1540,city!$K$4:$M$352,3,0)&gt;H1540,H1540+1,1)</f>
        <v>1</v>
      </c>
      <c r="I1541" s="23" t="s">
        <v>699</v>
      </c>
      <c r="J1541" s="23">
        <f t="shared" si="131"/>
        <v>131301</v>
      </c>
      <c r="K1541" s="23">
        <f t="shared" ref="K1541:K1604" si="133">IF(D1541&gt;1500,1,IF(D1541&gt;800,2,IF(D1541&gt;500,3,IF(D1541&gt;300,5,IF(D1541&gt;100,10,-1)))))</f>
        <v>-1</v>
      </c>
    </row>
    <row r="1542" spans="1:11" x14ac:dyDescent="0.15">
      <c r="A1542" s="23">
        <f t="shared" si="129"/>
        <v>131302</v>
      </c>
      <c r="B1542" s="23" t="s">
        <v>11175</v>
      </c>
      <c r="C1542" s="23" t="str">
        <f>"jingdian/"&amp;VLOOKUP(I1542,city!$D$4:$P$352,12,FALSE)&amp;"/"&amp;VLOOKUP(I1542,city!$D$4:$P$352,13,FALSE)&amp;"/tc/"&amp;H1542&amp;".jpg"</f>
        <v>jingdian/guangxi/fangchenggang/tc/2.jpg</v>
      </c>
      <c r="D1542" s="31">
        <v>33</v>
      </c>
      <c r="E1542" s="31" t="str">
        <f t="shared" si="132"/>
        <v>31,35,36,40,50</v>
      </c>
      <c r="F1542" s="2" t="str">
        <f>VLOOKUP(G1542,city!$A$4:$D$352,4,0)</f>
        <v>防城港</v>
      </c>
      <c r="G1542" s="9">
        <f t="shared" si="130"/>
        <v>313</v>
      </c>
      <c r="H1542" s="9">
        <f>IF(VLOOKUP(G1541,city!$K$4:$M$352,3,0)&gt;H1541,H1541+1,1)</f>
        <v>2</v>
      </c>
      <c r="I1542" s="23" t="s">
        <v>699</v>
      </c>
      <c r="J1542" s="23">
        <f t="shared" si="131"/>
        <v>131302</v>
      </c>
      <c r="K1542" s="23">
        <f t="shared" si="133"/>
        <v>-1</v>
      </c>
    </row>
    <row r="1543" spans="1:11" x14ac:dyDescent="0.15">
      <c r="A1543" s="23">
        <f t="shared" si="129"/>
        <v>131303</v>
      </c>
      <c r="B1543" s="23" t="s">
        <v>11176</v>
      </c>
      <c r="C1543" s="23" t="str">
        <f>"jingdian/"&amp;VLOOKUP(I1543,city!$D$4:$P$352,12,FALSE)&amp;"/"&amp;VLOOKUP(I1543,city!$D$4:$P$352,13,FALSE)&amp;"/tc/"&amp;H1543&amp;".jpg"</f>
        <v>jingdian/guangxi/fangchenggang/tc/3.jpg</v>
      </c>
      <c r="D1543" s="31">
        <v>33</v>
      </c>
      <c r="E1543" s="31" t="str">
        <f t="shared" si="132"/>
        <v>31,35,36,40,50</v>
      </c>
      <c r="F1543" s="2" t="str">
        <f>VLOOKUP(G1543,city!$A$4:$D$352,4,0)</f>
        <v>防城港</v>
      </c>
      <c r="G1543" s="9">
        <f t="shared" si="130"/>
        <v>313</v>
      </c>
      <c r="H1543" s="9">
        <f>IF(VLOOKUP(G1542,city!$K$4:$M$352,3,0)&gt;H1542,H1542+1,1)</f>
        <v>3</v>
      </c>
      <c r="I1543" s="23" t="s">
        <v>699</v>
      </c>
      <c r="J1543" s="23">
        <f t="shared" si="131"/>
        <v>131303</v>
      </c>
      <c r="K1543" s="23">
        <f t="shared" si="133"/>
        <v>-1</v>
      </c>
    </row>
    <row r="1544" spans="1:11" x14ac:dyDescent="0.15">
      <c r="A1544" s="23">
        <f t="shared" si="129"/>
        <v>131304</v>
      </c>
      <c r="B1544" s="23" t="s">
        <v>9326</v>
      </c>
      <c r="C1544" s="23" t="str">
        <f>"jingdian/"&amp;VLOOKUP(I1544,city!$D$4:$P$352,12,FALSE)&amp;"/"&amp;VLOOKUP(I1544,city!$D$4:$P$352,13,FALSE)&amp;"/tc/"&amp;H1544&amp;".jpg"</f>
        <v>jingdian/guangxi/fangchenggang/tc/4.jpg</v>
      </c>
      <c r="D1544" s="31">
        <v>33</v>
      </c>
      <c r="E1544" s="31" t="str">
        <f t="shared" si="132"/>
        <v>31,35,36,40,50</v>
      </c>
      <c r="F1544" s="2" t="str">
        <f>VLOOKUP(G1544,city!$A$4:$D$352,4,0)</f>
        <v>防城港</v>
      </c>
      <c r="G1544" s="9">
        <f t="shared" si="130"/>
        <v>313</v>
      </c>
      <c r="H1544" s="9">
        <f>IF(VLOOKUP(G1543,city!$K$4:$M$352,3,0)&gt;H1543,H1543+1,1)</f>
        <v>4</v>
      </c>
      <c r="I1544" s="23" t="s">
        <v>699</v>
      </c>
      <c r="J1544" s="23">
        <f t="shared" si="131"/>
        <v>131304</v>
      </c>
      <c r="K1544" s="23">
        <f t="shared" si="133"/>
        <v>-1</v>
      </c>
    </row>
    <row r="1545" spans="1:11" x14ac:dyDescent="0.15">
      <c r="A1545" s="23">
        <f t="shared" si="129"/>
        <v>131305</v>
      </c>
      <c r="B1545" s="23" t="s">
        <v>11177</v>
      </c>
      <c r="C1545" s="23" t="str">
        <f>"jingdian/"&amp;VLOOKUP(I1545,city!$D$4:$P$352,12,FALSE)&amp;"/"&amp;VLOOKUP(I1545,city!$D$4:$P$352,13,FALSE)&amp;"/tc/"&amp;H1545&amp;".jpg"</f>
        <v>jingdian/guangxi/fangchenggang/tc/5.jpg</v>
      </c>
      <c r="D1545" s="31">
        <v>33</v>
      </c>
      <c r="E1545" s="31" t="str">
        <f t="shared" si="132"/>
        <v>31,35,36,40,50</v>
      </c>
      <c r="F1545" s="2" t="str">
        <f>VLOOKUP(G1545,city!$A$4:$D$352,4,0)</f>
        <v>防城港</v>
      </c>
      <c r="G1545" s="9">
        <f t="shared" si="130"/>
        <v>313</v>
      </c>
      <c r="H1545" s="9">
        <f>IF(VLOOKUP(G1544,city!$K$4:$M$352,3,0)&gt;H1544,H1544+1,1)</f>
        <v>5</v>
      </c>
      <c r="I1545" s="23" t="s">
        <v>699</v>
      </c>
      <c r="J1545" s="23">
        <f t="shared" si="131"/>
        <v>131305</v>
      </c>
      <c r="K1545" s="23">
        <f t="shared" si="133"/>
        <v>-1</v>
      </c>
    </row>
    <row r="1546" spans="1:11" x14ac:dyDescent="0.15">
      <c r="A1546" s="23">
        <f t="shared" si="129"/>
        <v>131401</v>
      </c>
      <c r="B1546" s="23" t="s">
        <v>9330</v>
      </c>
      <c r="C1546" s="23" t="str">
        <f>"jingdian/"&amp;VLOOKUP(I1546,city!$D$4:$P$352,12,FALSE)&amp;"/"&amp;VLOOKUP(I1546,city!$D$4:$P$352,13,FALSE)&amp;"/tc/"&amp;H1546&amp;".jpg"</f>
        <v>jingdian/guangxi/qinzhou/tc/1.jpg</v>
      </c>
      <c r="D1546" s="31">
        <v>33</v>
      </c>
      <c r="E1546" s="31" t="str">
        <f t="shared" si="132"/>
        <v>31,35,36,40,50</v>
      </c>
      <c r="F1546" s="2" t="str">
        <f>VLOOKUP(G1546,city!$A$4:$D$352,4,0)</f>
        <v>钦州</v>
      </c>
      <c r="G1546" s="9">
        <f t="shared" si="130"/>
        <v>314</v>
      </c>
      <c r="H1546" s="9">
        <f>IF(VLOOKUP(G1545,city!$K$4:$M$352,3,0)&gt;H1545,H1545+1,1)</f>
        <v>1</v>
      </c>
      <c r="I1546" s="23" t="s">
        <v>701</v>
      </c>
      <c r="J1546" s="23">
        <f t="shared" si="131"/>
        <v>131401</v>
      </c>
      <c r="K1546" s="23">
        <f t="shared" si="133"/>
        <v>-1</v>
      </c>
    </row>
    <row r="1547" spans="1:11" x14ac:dyDescent="0.15">
      <c r="A1547" s="23">
        <f t="shared" si="129"/>
        <v>131402</v>
      </c>
      <c r="B1547" s="23" t="s">
        <v>11178</v>
      </c>
      <c r="C1547" s="23" t="str">
        <f>"jingdian/"&amp;VLOOKUP(I1547,city!$D$4:$P$352,12,FALSE)&amp;"/"&amp;VLOOKUP(I1547,city!$D$4:$P$352,13,FALSE)&amp;"/tc/"&amp;H1547&amp;".jpg"</f>
        <v>jingdian/guangxi/qinzhou/tc/2.jpg</v>
      </c>
      <c r="D1547" s="31">
        <v>33</v>
      </c>
      <c r="E1547" s="31" t="str">
        <f t="shared" si="132"/>
        <v>31,35,36,40,50</v>
      </c>
      <c r="F1547" s="2" t="str">
        <f>VLOOKUP(G1547,city!$A$4:$D$352,4,0)</f>
        <v>钦州</v>
      </c>
      <c r="G1547" s="9">
        <f t="shared" si="130"/>
        <v>314</v>
      </c>
      <c r="H1547" s="9">
        <f>IF(VLOOKUP(G1546,city!$K$4:$M$352,3,0)&gt;H1546,H1546+1,1)</f>
        <v>2</v>
      </c>
      <c r="I1547" s="23" t="s">
        <v>701</v>
      </c>
      <c r="J1547" s="23">
        <f t="shared" si="131"/>
        <v>131402</v>
      </c>
      <c r="K1547" s="23">
        <f t="shared" si="133"/>
        <v>-1</v>
      </c>
    </row>
    <row r="1548" spans="1:11" x14ac:dyDescent="0.15">
      <c r="A1548" s="23">
        <f t="shared" si="129"/>
        <v>131403</v>
      </c>
      <c r="B1548" s="23" t="s">
        <v>11179</v>
      </c>
      <c r="C1548" s="23" t="str">
        <f>"jingdian/"&amp;VLOOKUP(I1548,city!$D$4:$P$352,12,FALSE)&amp;"/"&amp;VLOOKUP(I1548,city!$D$4:$P$352,13,FALSE)&amp;"/tc/"&amp;H1548&amp;".jpg"</f>
        <v>jingdian/guangxi/qinzhou/tc/3.jpg</v>
      </c>
      <c r="D1548" s="31">
        <v>33</v>
      </c>
      <c r="E1548" s="31" t="str">
        <f t="shared" si="132"/>
        <v>31,35,36,40,50</v>
      </c>
      <c r="F1548" s="2" t="str">
        <f>VLOOKUP(G1548,city!$A$4:$D$352,4,0)</f>
        <v>钦州</v>
      </c>
      <c r="G1548" s="9">
        <f t="shared" si="130"/>
        <v>314</v>
      </c>
      <c r="H1548" s="9">
        <f>IF(VLOOKUP(G1547,city!$K$4:$M$352,3,0)&gt;H1547,H1547+1,1)</f>
        <v>3</v>
      </c>
      <c r="I1548" s="23" t="s">
        <v>701</v>
      </c>
      <c r="J1548" s="23">
        <f t="shared" si="131"/>
        <v>131403</v>
      </c>
      <c r="K1548" s="23">
        <f t="shared" si="133"/>
        <v>-1</v>
      </c>
    </row>
    <row r="1549" spans="1:11" x14ac:dyDescent="0.15">
      <c r="A1549" s="23">
        <f t="shared" si="129"/>
        <v>131404</v>
      </c>
      <c r="B1549" s="23" t="s">
        <v>11180</v>
      </c>
      <c r="C1549" s="23" t="str">
        <f>"jingdian/"&amp;VLOOKUP(I1549,city!$D$4:$P$352,12,FALSE)&amp;"/"&amp;VLOOKUP(I1549,city!$D$4:$P$352,13,FALSE)&amp;"/tc/"&amp;H1549&amp;".jpg"</f>
        <v>jingdian/guangxi/qinzhou/tc/4.jpg</v>
      </c>
      <c r="D1549" s="31">
        <v>33</v>
      </c>
      <c r="E1549" s="31" t="str">
        <f t="shared" si="132"/>
        <v>31,35,36,40,50</v>
      </c>
      <c r="F1549" s="2" t="str">
        <f>VLOOKUP(G1549,city!$A$4:$D$352,4,0)</f>
        <v>钦州</v>
      </c>
      <c r="G1549" s="9">
        <f t="shared" si="130"/>
        <v>314</v>
      </c>
      <c r="H1549" s="9">
        <f>IF(VLOOKUP(G1548,city!$K$4:$M$352,3,0)&gt;H1548,H1548+1,1)</f>
        <v>4</v>
      </c>
      <c r="I1549" s="23" t="s">
        <v>701</v>
      </c>
      <c r="J1549" s="23">
        <f t="shared" si="131"/>
        <v>131404</v>
      </c>
      <c r="K1549" s="23">
        <f t="shared" si="133"/>
        <v>-1</v>
      </c>
    </row>
    <row r="1550" spans="1:11" x14ac:dyDescent="0.15">
      <c r="A1550" s="23">
        <f t="shared" si="129"/>
        <v>131405</v>
      </c>
      <c r="B1550" s="23" t="s">
        <v>11181</v>
      </c>
      <c r="C1550" s="23" t="str">
        <f>"jingdian/"&amp;VLOOKUP(I1550,city!$D$4:$P$352,12,FALSE)&amp;"/"&amp;VLOOKUP(I1550,city!$D$4:$P$352,13,FALSE)&amp;"/tc/"&amp;H1550&amp;".jpg"</f>
        <v>jingdian/guangxi/qinzhou/tc/5.jpg</v>
      </c>
      <c r="D1550" s="31">
        <v>33</v>
      </c>
      <c r="E1550" s="31" t="str">
        <f t="shared" si="132"/>
        <v>31,35,36,40,50</v>
      </c>
      <c r="F1550" s="2" t="str">
        <f>VLOOKUP(G1550,city!$A$4:$D$352,4,0)</f>
        <v>钦州</v>
      </c>
      <c r="G1550" s="9">
        <f t="shared" si="130"/>
        <v>314</v>
      </c>
      <c r="H1550" s="9">
        <f>IF(VLOOKUP(G1549,city!$K$4:$M$352,3,0)&gt;H1549,H1549+1,1)</f>
        <v>5</v>
      </c>
      <c r="I1550" s="23" t="s">
        <v>701</v>
      </c>
      <c r="J1550" s="23">
        <f t="shared" si="131"/>
        <v>131405</v>
      </c>
      <c r="K1550" s="23">
        <f t="shared" si="133"/>
        <v>-1</v>
      </c>
    </row>
    <row r="1551" spans="1:11" x14ac:dyDescent="0.15">
      <c r="A1551" s="23">
        <f t="shared" si="129"/>
        <v>131501</v>
      </c>
      <c r="B1551" s="23" t="s">
        <v>11182</v>
      </c>
      <c r="C1551" s="23" t="str">
        <f>"jingdian/"&amp;VLOOKUP(I1551,city!$D$4:$P$352,12,FALSE)&amp;"/"&amp;VLOOKUP(I1551,city!$D$4:$P$352,13,FALSE)&amp;"/tc/"&amp;H1551&amp;".jpg"</f>
        <v>jingdian/guangxi/guigang/tc/1.jpg</v>
      </c>
      <c r="D1551" s="31">
        <v>33</v>
      </c>
      <c r="E1551" s="31" t="str">
        <f t="shared" si="132"/>
        <v>31,35,36,40,50</v>
      </c>
      <c r="F1551" s="2" t="str">
        <f>VLOOKUP(G1551,city!$A$4:$D$352,4,0)</f>
        <v>贵港</v>
      </c>
      <c r="G1551" s="9">
        <f t="shared" si="130"/>
        <v>315</v>
      </c>
      <c r="H1551" s="9">
        <f>IF(VLOOKUP(G1550,city!$K$4:$M$352,3,0)&gt;H1550,H1550+1,1)</f>
        <v>1</v>
      </c>
      <c r="I1551" s="23" t="s">
        <v>703</v>
      </c>
      <c r="J1551" s="23">
        <f t="shared" si="131"/>
        <v>131501</v>
      </c>
      <c r="K1551" s="23">
        <f t="shared" si="133"/>
        <v>-1</v>
      </c>
    </row>
    <row r="1552" spans="1:11" x14ac:dyDescent="0.15">
      <c r="A1552" s="23">
        <f t="shared" si="129"/>
        <v>131502</v>
      </c>
      <c r="B1552" s="23" t="s">
        <v>11183</v>
      </c>
      <c r="C1552" s="23" t="str">
        <f>"jingdian/"&amp;VLOOKUP(I1552,city!$D$4:$P$352,12,FALSE)&amp;"/"&amp;VLOOKUP(I1552,city!$D$4:$P$352,13,FALSE)&amp;"/tc/"&amp;H1552&amp;".jpg"</f>
        <v>jingdian/guangxi/guigang/tc/2.jpg</v>
      </c>
      <c r="D1552" s="31">
        <v>33</v>
      </c>
      <c r="E1552" s="31" t="str">
        <f t="shared" si="132"/>
        <v>31,35,36,40,50</v>
      </c>
      <c r="F1552" s="2" t="str">
        <f>VLOOKUP(G1552,city!$A$4:$D$352,4,0)</f>
        <v>贵港</v>
      </c>
      <c r="G1552" s="9">
        <f t="shared" si="130"/>
        <v>315</v>
      </c>
      <c r="H1552" s="9">
        <f>IF(VLOOKUP(G1551,city!$K$4:$M$352,3,0)&gt;H1551,H1551+1,1)</f>
        <v>2</v>
      </c>
      <c r="I1552" s="23" t="s">
        <v>703</v>
      </c>
      <c r="J1552" s="23">
        <f t="shared" si="131"/>
        <v>131502</v>
      </c>
      <c r="K1552" s="23">
        <f t="shared" si="133"/>
        <v>-1</v>
      </c>
    </row>
    <row r="1553" spans="1:11" x14ac:dyDescent="0.15">
      <c r="A1553" s="23">
        <f t="shared" si="129"/>
        <v>131503</v>
      </c>
      <c r="B1553" s="23" t="s">
        <v>9332</v>
      </c>
      <c r="C1553" s="23" t="str">
        <f>"jingdian/"&amp;VLOOKUP(I1553,city!$D$4:$P$352,12,FALSE)&amp;"/"&amp;VLOOKUP(I1553,city!$D$4:$P$352,13,FALSE)&amp;"/tc/"&amp;H1553&amp;".jpg"</f>
        <v>jingdian/guangxi/guigang/tc/3.jpg</v>
      </c>
      <c r="D1553" s="31">
        <v>33</v>
      </c>
      <c r="E1553" s="31" t="str">
        <f t="shared" si="132"/>
        <v>31,35,36,40,50</v>
      </c>
      <c r="F1553" s="2" t="str">
        <f>VLOOKUP(G1553,city!$A$4:$D$352,4,0)</f>
        <v>贵港</v>
      </c>
      <c r="G1553" s="9">
        <f t="shared" si="130"/>
        <v>315</v>
      </c>
      <c r="H1553" s="9">
        <f>IF(VLOOKUP(G1552,city!$K$4:$M$352,3,0)&gt;H1552,H1552+1,1)</f>
        <v>3</v>
      </c>
      <c r="I1553" s="23" t="s">
        <v>703</v>
      </c>
      <c r="J1553" s="23">
        <f t="shared" si="131"/>
        <v>131503</v>
      </c>
      <c r="K1553" s="23">
        <f t="shared" si="133"/>
        <v>-1</v>
      </c>
    </row>
    <row r="1554" spans="1:11" x14ac:dyDescent="0.15">
      <c r="A1554" s="23">
        <f t="shared" si="129"/>
        <v>131504</v>
      </c>
      <c r="B1554" s="23" t="s">
        <v>11184</v>
      </c>
      <c r="C1554" s="23" t="str">
        <f>"jingdian/"&amp;VLOOKUP(I1554,city!$D$4:$P$352,12,FALSE)&amp;"/"&amp;VLOOKUP(I1554,city!$D$4:$P$352,13,FALSE)&amp;"/tc/"&amp;H1554&amp;".jpg"</f>
        <v>jingdian/guangxi/guigang/tc/4.jpg</v>
      </c>
      <c r="D1554" s="31">
        <v>33</v>
      </c>
      <c r="E1554" s="31" t="str">
        <f t="shared" si="132"/>
        <v>31,35,36,40,50</v>
      </c>
      <c r="F1554" s="2" t="str">
        <f>VLOOKUP(G1554,city!$A$4:$D$352,4,0)</f>
        <v>贵港</v>
      </c>
      <c r="G1554" s="9">
        <f t="shared" si="130"/>
        <v>315</v>
      </c>
      <c r="H1554" s="9">
        <f>IF(VLOOKUP(G1553,city!$K$4:$M$352,3,0)&gt;H1553,H1553+1,1)</f>
        <v>4</v>
      </c>
      <c r="I1554" s="23" t="s">
        <v>703</v>
      </c>
      <c r="J1554" s="23">
        <f t="shared" si="131"/>
        <v>131504</v>
      </c>
      <c r="K1554" s="23">
        <f t="shared" si="133"/>
        <v>-1</v>
      </c>
    </row>
    <row r="1555" spans="1:11" x14ac:dyDescent="0.15">
      <c r="A1555" s="23">
        <f t="shared" si="129"/>
        <v>131505</v>
      </c>
      <c r="B1555" s="23" t="s">
        <v>11185</v>
      </c>
      <c r="C1555" s="23" t="str">
        <f>"jingdian/"&amp;VLOOKUP(I1555,city!$D$4:$P$352,12,FALSE)&amp;"/"&amp;VLOOKUP(I1555,city!$D$4:$P$352,13,FALSE)&amp;"/tc/"&amp;H1555&amp;".jpg"</f>
        <v>jingdian/guangxi/guigang/tc/5.jpg</v>
      </c>
      <c r="D1555" s="31">
        <v>33</v>
      </c>
      <c r="E1555" s="31" t="str">
        <f t="shared" si="132"/>
        <v>31,35,36,40,50</v>
      </c>
      <c r="F1555" s="2" t="str">
        <f>VLOOKUP(G1555,city!$A$4:$D$352,4,0)</f>
        <v>贵港</v>
      </c>
      <c r="G1555" s="9">
        <f t="shared" si="130"/>
        <v>315</v>
      </c>
      <c r="H1555" s="9">
        <f>IF(VLOOKUP(G1554,city!$K$4:$M$352,3,0)&gt;H1554,H1554+1,1)</f>
        <v>5</v>
      </c>
      <c r="I1555" s="23" t="s">
        <v>703</v>
      </c>
      <c r="J1555" s="23">
        <f t="shared" si="131"/>
        <v>131505</v>
      </c>
      <c r="K1555" s="23">
        <f t="shared" si="133"/>
        <v>-1</v>
      </c>
    </row>
    <row r="1556" spans="1:11" x14ac:dyDescent="0.15">
      <c r="A1556" s="23">
        <f t="shared" si="129"/>
        <v>131601</v>
      </c>
      <c r="B1556" s="23" t="s">
        <v>11186</v>
      </c>
      <c r="C1556" s="23" t="str">
        <f>"jingdian/"&amp;VLOOKUP(I1556,city!$D$4:$P$352,12,FALSE)&amp;"/"&amp;VLOOKUP(I1556,city!$D$4:$P$352,13,FALSE)&amp;"/tc/"&amp;H1556&amp;".jpg"</f>
        <v>jingdian/guangxi/yulin/tc/1.jpg</v>
      </c>
      <c r="D1556" s="31">
        <v>33</v>
      </c>
      <c r="E1556" s="31" t="str">
        <f t="shared" si="132"/>
        <v>31,35,36,40,50</v>
      </c>
      <c r="F1556" s="2" t="str">
        <f>VLOOKUP(G1556,city!$A$4:$D$352,4,0)</f>
        <v>玉林</v>
      </c>
      <c r="G1556" s="9">
        <f t="shared" si="130"/>
        <v>316</v>
      </c>
      <c r="H1556" s="9">
        <f>IF(VLOOKUP(G1555,city!$K$4:$M$352,3,0)&gt;H1555,H1555+1,1)</f>
        <v>1</v>
      </c>
      <c r="I1556" s="23" t="s">
        <v>705</v>
      </c>
      <c r="J1556" s="23">
        <f t="shared" si="131"/>
        <v>131601</v>
      </c>
      <c r="K1556" s="23">
        <f t="shared" si="133"/>
        <v>-1</v>
      </c>
    </row>
    <row r="1557" spans="1:11" x14ac:dyDescent="0.15">
      <c r="A1557" s="23">
        <f t="shared" si="129"/>
        <v>131602</v>
      </c>
      <c r="B1557" s="23" t="s">
        <v>11187</v>
      </c>
      <c r="C1557" s="23" t="str">
        <f>"jingdian/"&amp;VLOOKUP(I1557,city!$D$4:$P$352,12,FALSE)&amp;"/"&amp;VLOOKUP(I1557,city!$D$4:$P$352,13,FALSE)&amp;"/tc/"&amp;H1557&amp;".jpg"</f>
        <v>jingdian/guangxi/yulin/tc/2.jpg</v>
      </c>
      <c r="D1557" s="31">
        <v>33</v>
      </c>
      <c r="E1557" s="31" t="str">
        <f t="shared" si="132"/>
        <v>31,35,36,40,50</v>
      </c>
      <c r="F1557" s="2" t="str">
        <f>VLOOKUP(G1557,city!$A$4:$D$352,4,0)</f>
        <v>玉林</v>
      </c>
      <c r="G1557" s="9">
        <f t="shared" si="130"/>
        <v>316</v>
      </c>
      <c r="H1557" s="9">
        <f>IF(VLOOKUP(G1556,city!$K$4:$M$352,3,0)&gt;H1556,H1556+1,1)</f>
        <v>2</v>
      </c>
      <c r="I1557" s="23" t="s">
        <v>705</v>
      </c>
      <c r="J1557" s="23">
        <f t="shared" si="131"/>
        <v>131602</v>
      </c>
      <c r="K1557" s="23">
        <f t="shared" si="133"/>
        <v>-1</v>
      </c>
    </row>
    <row r="1558" spans="1:11" x14ac:dyDescent="0.15">
      <c r="A1558" s="23">
        <f t="shared" si="129"/>
        <v>131603</v>
      </c>
      <c r="B1558" s="23" t="s">
        <v>11188</v>
      </c>
      <c r="C1558" s="23" t="str">
        <f>"jingdian/"&amp;VLOOKUP(I1558,city!$D$4:$P$352,12,FALSE)&amp;"/"&amp;VLOOKUP(I1558,city!$D$4:$P$352,13,FALSE)&amp;"/tc/"&amp;H1558&amp;".jpg"</f>
        <v>jingdian/guangxi/yulin/tc/3.jpg</v>
      </c>
      <c r="D1558" s="31">
        <v>33</v>
      </c>
      <c r="E1558" s="31" t="str">
        <f t="shared" si="132"/>
        <v>31,35,36,40,50</v>
      </c>
      <c r="F1558" s="2" t="str">
        <f>VLOOKUP(G1558,city!$A$4:$D$352,4,0)</f>
        <v>玉林</v>
      </c>
      <c r="G1558" s="9">
        <f t="shared" si="130"/>
        <v>316</v>
      </c>
      <c r="H1558" s="9">
        <f>IF(VLOOKUP(G1557,city!$K$4:$M$352,3,0)&gt;H1557,H1557+1,1)</f>
        <v>3</v>
      </c>
      <c r="I1558" s="23" t="s">
        <v>705</v>
      </c>
      <c r="J1558" s="23">
        <f t="shared" si="131"/>
        <v>131603</v>
      </c>
      <c r="K1558" s="23">
        <f t="shared" si="133"/>
        <v>-1</v>
      </c>
    </row>
    <row r="1559" spans="1:11" x14ac:dyDescent="0.15">
      <c r="A1559" s="23">
        <f t="shared" si="129"/>
        <v>131604</v>
      </c>
      <c r="B1559" s="23" t="s">
        <v>9336</v>
      </c>
      <c r="C1559" s="23" t="str">
        <f>"jingdian/"&amp;VLOOKUP(I1559,city!$D$4:$P$352,12,FALSE)&amp;"/"&amp;VLOOKUP(I1559,city!$D$4:$P$352,13,FALSE)&amp;"/tc/"&amp;H1559&amp;".jpg"</f>
        <v>jingdian/guangxi/yulin/tc/4.jpg</v>
      </c>
      <c r="D1559" s="31">
        <v>33</v>
      </c>
      <c r="E1559" s="31" t="str">
        <f t="shared" si="132"/>
        <v>31,35,36,40,50</v>
      </c>
      <c r="F1559" s="2" t="str">
        <f>VLOOKUP(G1559,city!$A$4:$D$352,4,0)</f>
        <v>玉林</v>
      </c>
      <c r="G1559" s="9">
        <f t="shared" si="130"/>
        <v>316</v>
      </c>
      <c r="H1559" s="9">
        <f>IF(VLOOKUP(G1558,city!$K$4:$M$352,3,0)&gt;H1558,H1558+1,1)</f>
        <v>4</v>
      </c>
      <c r="I1559" s="23" t="s">
        <v>705</v>
      </c>
      <c r="J1559" s="23">
        <f t="shared" si="131"/>
        <v>131604</v>
      </c>
      <c r="K1559" s="23">
        <f t="shared" si="133"/>
        <v>-1</v>
      </c>
    </row>
    <row r="1560" spans="1:11" x14ac:dyDescent="0.15">
      <c r="A1560" s="23">
        <f t="shared" si="129"/>
        <v>131605</v>
      </c>
      <c r="B1560" s="23" t="s">
        <v>11189</v>
      </c>
      <c r="C1560" s="23" t="str">
        <f>"jingdian/"&amp;VLOOKUP(I1560,city!$D$4:$P$352,12,FALSE)&amp;"/"&amp;VLOOKUP(I1560,city!$D$4:$P$352,13,FALSE)&amp;"/tc/"&amp;H1560&amp;".jpg"</f>
        <v>jingdian/guangxi/yulin/tc/5.jpg</v>
      </c>
      <c r="D1560" s="31">
        <v>33</v>
      </c>
      <c r="E1560" s="31" t="str">
        <f t="shared" si="132"/>
        <v>31,35,36,40,50</v>
      </c>
      <c r="F1560" s="2" t="str">
        <f>VLOOKUP(G1560,city!$A$4:$D$352,4,0)</f>
        <v>玉林</v>
      </c>
      <c r="G1560" s="9">
        <f t="shared" si="130"/>
        <v>316</v>
      </c>
      <c r="H1560" s="9">
        <f>IF(VLOOKUP(G1559,city!$K$4:$M$352,3,0)&gt;H1559,H1559+1,1)</f>
        <v>5</v>
      </c>
      <c r="I1560" s="23" t="s">
        <v>705</v>
      </c>
      <c r="J1560" s="23">
        <f t="shared" si="131"/>
        <v>131605</v>
      </c>
      <c r="K1560" s="23">
        <f t="shared" si="133"/>
        <v>-1</v>
      </c>
    </row>
    <row r="1561" spans="1:11" x14ac:dyDescent="0.15">
      <c r="A1561" s="23">
        <f t="shared" si="129"/>
        <v>131701</v>
      </c>
      <c r="B1561" s="23" t="s">
        <v>11190</v>
      </c>
      <c r="C1561" s="23" t="str">
        <f>"jingdian/"&amp;VLOOKUP(I1561,city!$D$4:$P$352,12,FALSE)&amp;"/"&amp;VLOOKUP(I1561,city!$D$4:$P$352,13,FALSE)&amp;"/tc/"&amp;H1561&amp;".jpg"</f>
        <v>jingdian/guangxi/baise/tc/1.jpg</v>
      </c>
      <c r="D1561" s="31">
        <v>33</v>
      </c>
      <c r="E1561" s="31" t="str">
        <f t="shared" si="132"/>
        <v>31,35,36,40,50</v>
      </c>
      <c r="F1561" s="2" t="str">
        <f>VLOOKUP(G1561,city!$A$4:$D$352,4,0)</f>
        <v>百色</v>
      </c>
      <c r="G1561" s="9">
        <f t="shared" si="130"/>
        <v>317</v>
      </c>
      <c r="H1561" s="9">
        <f>IF(VLOOKUP(G1560,city!$K$4:$M$352,3,0)&gt;H1560,H1560+1,1)</f>
        <v>1</v>
      </c>
      <c r="I1561" s="23" t="s">
        <v>706</v>
      </c>
      <c r="J1561" s="23">
        <f t="shared" si="131"/>
        <v>131701</v>
      </c>
      <c r="K1561" s="23">
        <f t="shared" si="133"/>
        <v>-1</v>
      </c>
    </row>
    <row r="1562" spans="1:11" x14ac:dyDescent="0.15">
      <c r="A1562" s="23">
        <f t="shared" si="129"/>
        <v>131702</v>
      </c>
      <c r="B1562" s="23" t="s">
        <v>11191</v>
      </c>
      <c r="C1562" s="23" t="str">
        <f>"jingdian/"&amp;VLOOKUP(I1562,city!$D$4:$P$352,12,FALSE)&amp;"/"&amp;VLOOKUP(I1562,city!$D$4:$P$352,13,FALSE)&amp;"/tc/"&amp;H1562&amp;".jpg"</f>
        <v>jingdian/guangxi/baise/tc/2.jpg</v>
      </c>
      <c r="D1562" s="31">
        <v>33</v>
      </c>
      <c r="E1562" s="31" t="str">
        <f t="shared" si="132"/>
        <v>31,35,36,40,50</v>
      </c>
      <c r="F1562" s="2" t="str">
        <f>VLOOKUP(G1562,city!$A$4:$D$352,4,0)</f>
        <v>百色</v>
      </c>
      <c r="G1562" s="9">
        <f t="shared" si="130"/>
        <v>317</v>
      </c>
      <c r="H1562" s="9">
        <f>IF(VLOOKUP(G1561,city!$K$4:$M$352,3,0)&gt;H1561,H1561+1,1)</f>
        <v>2</v>
      </c>
      <c r="I1562" s="23" t="s">
        <v>706</v>
      </c>
      <c r="J1562" s="23">
        <f t="shared" si="131"/>
        <v>131702</v>
      </c>
      <c r="K1562" s="23">
        <f t="shared" si="133"/>
        <v>-1</v>
      </c>
    </row>
    <row r="1563" spans="1:11" x14ac:dyDescent="0.15">
      <c r="A1563" s="23">
        <f t="shared" si="129"/>
        <v>131703</v>
      </c>
      <c r="B1563" s="23" t="s">
        <v>9339</v>
      </c>
      <c r="C1563" s="23" t="str">
        <f>"jingdian/"&amp;VLOOKUP(I1563,city!$D$4:$P$352,12,FALSE)&amp;"/"&amp;VLOOKUP(I1563,city!$D$4:$P$352,13,FALSE)&amp;"/tc/"&amp;H1563&amp;".jpg"</f>
        <v>jingdian/guangxi/baise/tc/3.jpg</v>
      </c>
      <c r="D1563" s="31">
        <v>33</v>
      </c>
      <c r="E1563" s="31" t="str">
        <f t="shared" si="132"/>
        <v>31,35,36,40,50</v>
      </c>
      <c r="F1563" s="2" t="str">
        <f>VLOOKUP(G1563,city!$A$4:$D$352,4,0)</f>
        <v>百色</v>
      </c>
      <c r="G1563" s="9">
        <f t="shared" si="130"/>
        <v>317</v>
      </c>
      <c r="H1563" s="9">
        <f>IF(VLOOKUP(G1562,city!$K$4:$M$352,3,0)&gt;H1562,H1562+1,1)</f>
        <v>3</v>
      </c>
      <c r="I1563" s="23" t="s">
        <v>706</v>
      </c>
      <c r="J1563" s="23">
        <f t="shared" si="131"/>
        <v>131703</v>
      </c>
      <c r="K1563" s="23">
        <f t="shared" si="133"/>
        <v>-1</v>
      </c>
    </row>
    <row r="1564" spans="1:11" x14ac:dyDescent="0.15">
      <c r="A1564" s="23">
        <f t="shared" si="129"/>
        <v>131704</v>
      </c>
      <c r="B1564" s="23" t="s">
        <v>9342</v>
      </c>
      <c r="C1564" s="23" t="str">
        <f>"jingdian/"&amp;VLOOKUP(I1564,city!$D$4:$P$352,12,FALSE)&amp;"/"&amp;VLOOKUP(I1564,city!$D$4:$P$352,13,FALSE)&amp;"/tc/"&amp;H1564&amp;".jpg"</f>
        <v>jingdian/guangxi/baise/tc/4.jpg</v>
      </c>
      <c r="D1564" s="31">
        <v>33</v>
      </c>
      <c r="E1564" s="31" t="str">
        <f t="shared" si="132"/>
        <v>31,35,36,40,50</v>
      </c>
      <c r="F1564" s="2" t="str">
        <f>VLOOKUP(G1564,city!$A$4:$D$352,4,0)</f>
        <v>百色</v>
      </c>
      <c r="G1564" s="9">
        <f t="shared" si="130"/>
        <v>317</v>
      </c>
      <c r="H1564" s="9">
        <f>IF(VLOOKUP(G1563,city!$K$4:$M$352,3,0)&gt;H1563,H1563+1,1)</f>
        <v>4</v>
      </c>
      <c r="I1564" s="23" t="s">
        <v>706</v>
      </c>
      <c r="J1564" s="23">
        <f t="shared" si="131"/>
        <v>131704</v>
      </c>
      <c r="K1564" s="23">
        <f t="shared" si="133"/>
        <v>-1</v>
      </c>
    </row>
    <row r="1565" spans="1:11" x14ac:dyDescent="0.15">
      <c r="A1565" s="23">
        <f t="shared" si="129"/>
        <v>131705</v>
      </c>
      <c r="B1565" s="23" t="s">
        <v>11192</v>
      </c>
      <c r="C1565" s="23" t="str">
        <f>"jingdian/"&amp;VLOOKUP(I1565,city!$D$4:$P$352,12,FALSE)&amp;"/"&amp;VLOOKUP(I1565,city!$D$4:$P$352,13,FALSE)&amp;"/tc/"&amp;H1565&amp;".jpg"</f>
        <v>jingdian/guangxi/baise/tc/5.jpg</v>
      </c>
      <c r="D1565" s="31">
        <v>33</v>
      </c>
      <c r="E1565" s="31" t="str">
        <f t="shared" si="132"/>
        <v>31,35,36,40,50</v>
      </c>
      <c r="F1565" s="2" t="str">
        <f>VLOOKUP(G1565,city!$A$4:$D$352,4,0)</f>
        <v>百色</v>
      </c>
      <c r="G1565" s="9">
        <f t="shared" si="130"/>
        <v>317</v>
      </c>
      <c r="H1565" s="9">
        <f>IF(VLOOKUP(G1564,city!$K$4:$M$352,3,0)&gt;H1564,H1564+1,1)</f>
        <v>5</v>
      </c>
      <c r="I1565" s="23" t="s">
        <v>706</v>
      </c>
      <c r="J1565" s="23">
        <f t="shared" si="131"/>
        <v>131705</v>
      </c>
      <c r="K1565" s="23">
        <f t="shared" si="133"/>
        <v>-1</v>
      </c>
    </row>
    <row r="1566" spans="1:11" x14ac:dyDescent="0.15">
      <c r="A1566" s="23">
        <f t="shared" si="129"/>
        <v>131801</v>
      </c>
      <c r="B1566" s="23" t="s">
        <v>11193</v>
      </c>
      <c r="C1566" s="23" t="str">
        <f>"jingdian/"&amp;VLOOKUP(I1566,city!$D$4:$P$352,12,FALSE)&amp;"/"&amp;VLOOKUP(I1566,city!$D$4:$P$352,13,FALSE)&amp;"/tc/"&amp;H1566&amp;".jpg"</f>
        <v>jingdian/guangxi/hezhou/tc/1.jpg</v>
      </c>
      <c r="D1566" s="31">
        <v>33</v>
      </c>
      <c r="E1566" s="31" t="str">
        <f t="shared" si="132"/>
        <v>31,35,36,40,50</v>
      </c>
      <c r="F1566" s="2" t="str">
        <f>VLOOKUP(G1566,city!$A$4:$D$352,4,0)</f>
        <v>贺州</v>
      </c>
      <c r="G1566" s="9">
        <f t="shared" si="130"/>
        <v>318</v>
      </c>
      <c r="H1566" s="9">
        <f>IF(VLOOKUP(G1565,city!$K$4:$M$352,3,0)&gt;H1565,H1565+1,1)</f>
        <v>1</v>
      </c>
      <c r="I1566" s="23" t="s">
        <v>708</v>
      </c>
      <c r="J1566" s="23">
        <f t="shared" si="131"/>
        <v>131801</v>
      </c>
      <c r="K1566" s="23">
        <f t="shared" si="133"/>
        <v>-1</v>
      </c>
    </row>
    <row r="1567" spans="1:11" x14ac:dyDescent="0.15">
      <c r="A1567" s="23">
        <f t="shared" si="129"/>
        <v>131802</v>
      </c>
      <c r="B1567" s="23" t="s">
        <v>11194</v>
      </c>
      <c r="C1567" s="23" t="str">
        <f>"jingdian/"&amp;VLOOKUP(I1567,city!$D$4:$P$352,12,FALSE)&amp;"/"&amp;VLOOKUP(I1567,city!$D$4:$P$352,13,FALSE)&amp;"/tc/"&amp;H1567&amp;".jpg"</f>
        <v>jingdian/guangxi/hezhou/tc/2.jpg</v>
      </c>
      <c r="D1567" s="31">
        <v>33</v>
      </c>
      <c r="E1567" s="31" t="str">
        <f t="shared" si="132"/>
        <v>31,35,36,40,50</v>
      </c>
      <c r="F1567" s="2" t="str">
        <f>VLOOKUP(G1567,city!$A$4:$D$352,4,0)</f>
        <v>贺州</v>
      </c>
      <c r="G1567" s="9">
        <f t="shared" si="130"/>
        <v>318</v>
      </c>
      <c r="H1567" s="9">
        <f>IF(VLOOKUP(G1566,city!$K$4:$M$352,3,0)&gt;H1566,H1566+1,1)</f>
        <v>2</v>
      </c>
      <c r="I1567" s="23" t="s">
        <v>708</v>
      </c>
      <c r="J1567" s="23">
        <f t="shared" si="131"/>
        <v>131802</v>
      </c>
      <c r="K1567" s="23">
        <f t="shared" si="133"/>
        <v>-1</v>
      </c>
    </row>
    <row r="1568" spans="1:11" x14ac:dyDescent="0.15">
      <c r="A1568" s="23">
        <f t="shared" si="129"/>
        <v>131803</v>
      </c>
      <c r="B1568" s="23" t="s">
        <v>11195</v>
      </c>
      <c r="C1568" s="23" t="str">
        <f>"jingdian/"&amp;VLOOKUP(I1568,city!$D$4:$P$352,12,FALSE)&amp;"/"&amp;VLOOKUP(I1568,city!$D$4:$P$352,13,FALSE)&amp;"/tc/"&amp;H1568&amp;".jpg"</f>
        <v>jingdian/guangxi/hezhou/tc/3.jpg</v>
      </c>
      <c r="D1568" s="31">
        <v>33</v>
      </c>
      <c r="E1568" s="31" t="str">
        <f t="shared" si="132"/>
        <v>31,35,36,40,50</v>
      </c>
      <c r="F1568" s="2" t="str">
        <f>VLOOKUP(G1568,city!$A$4:$D$352,4,0)</f>
        <v>贺州</v>
      </c>
      <c r="G1568" s="9">
        <f t="shared" si="130"/>
        <v>318</v>
      </c>
      <c r="H1568" s="9">
        <f>IF(VLOOKUP(G1567,city!$K$4:$M$352,3,0)&gt;H1567,H1567+1,1)</f>
        <v>3</v>
      </c>
      <c r="I1568" s="23" t="s">
        <v>708</v>
      </c>
      <c r="J1568" s="23">
        <f t="shared" si="131"/>
        <v>131803</v>
      </c>
      <c r="K1568" s="23">
        <f t="shared" si="133"/>
        <v>-1</v>
      </c>
    </row>
    <row r="1569" spans="1:11" x14ac:dyDescent="0.15">
      <c r="A1569" s="23">
        <f t="shared" si="129"/>
        <v>131804</v>
      </c>
      <c r="B1569" s="23" t="s">
        <v>11196</v>
      </c>
      <c r="C1569" s="23" t="str">
        <f>"jingdian/"&amp;VLOOKUP(I1569,city!$D$4:$P$352,12,FALSE)&amp;"/"&amp;VLOOKUP(I1569,city!$D$4:$P$352,13,FALSE)&amp;"/tc/"&amp;H1569&amp;".jpg"</f>
        <v>jingdian/guangxi/hezhou/tc/4.jpg</v>
      </c>
      <c r="D1569" s="31">
        <v>33</v>
      </c>
      <c r="E1569" s="31" t="str">
        <f t="shared" si="132"/>
        <v>31,35,36,40,50</v>
      </c>
      <c r="F1569" s="2" t="str">
        <f>VLOOKUP(G1569,city!$A$4:$D$352,4,0)</f>
        <v>贺州</v>
      </c>
      <c r="G1569" s="9">
        <f t="shared" si="130"/>
        <v>318</v>
      </c>
      <c r="H1569" s="9">
        <f>IF(VLOOKUP(G1568,city!$K$4:$M$352,3,0)&gt;H1568,H1568+1,1)</f>
        <v>4</v>
      </c>
      <c r="I1569" s="23" t="s">
        <v>708</v>
      </c>
      <c r="J1569" s="23">
        <f t="shared" si="131"/>
        <v>131804</v>
      </c>
      <c r="K1569" s="23">
        <f t="shared" si="133"/>
        <v>-1</v>
      </c>
    </row>
    <row r="1570" spans="1:11" x14ac:dyDescent="0.15">
      <c r="A1570" s="23">
        <f t="shared" si="129"/>
        <v>131805</v>
      </c>
      <c r="B1570" s="23" t="s">
        <v>11197</v>
      </c>
      <c r="C1570" s="23" t="str">
        <f>"jingdian/"&amp;VLOOKUP(I1570,city!$D$4:$P$352,12,FALSE)&amp;"/"&amp;VLOOKUP(I1570,city!$D$4:$P$352,13,FALSE)&amp;"/tc/"&amp;H1570&amp;".jpg"</f>
        <v>jingdian/guangxi/hezhou/tc/5.jpg</v>
      </c>
      <c r="D1570" s="31">
        <v>33</v>
      </c>
      <c r="E1570" s="31" t="str">
        <f t="shared" si="132"/>
        <v>31,35,36,40,50</v>
      </c>
      <c r="F1570" s="2" t="str">
        <f>VLOOKUP(G1570,city!$A$4:$D$352,4,0)</f>
        <v>贺州</v>
      </c>
      <c r="G1570" s="9">
        <f t="shared" si="130"/>
        <v>318</v>
      </c>
      <c r="H1570" s="9">
        <f>IF(VLOOKUP(G1569,city!$K$4:$M$352,3,0)&gt;H1569,H1569+1,1)</f>
        <v>5</v>
      </c>
      <c r="I1570" s="23" t="s">
        <v>708</v>
      </c>
      <c r="J1570" s="23">
        <f t="shared" si="131"/>
        <v>131805</v>
      </c>
      <c r="K1570" s="23">
        <f t="shared" si="133"/>
        <v>-1</v>
      </c>
    </row>
    <row r="1571" spans="1:11" x14ac:dyDescent="0.15">
      <c r="A1571" s="23">
        <f t="shared" si="129"/>
        <v>131901</v>
      </c>
      <c r="B1571" s="23" t="s">
        <v>11198</v>
      </c>
      <c r="C1571" s="23" t="str">
        <f>"jingdian/"&amp;VLOOKUP(I1571,city!$D$4:$P$352,12,FALSE)&amp;"/"&amp;VLOOKUP(I1571,city!$D$4:$P$352,13,FALSE)&amp;"/tc/"&amp;H1571&amp;".jpg"</f>
        <v>jingdian/guangxi/hechi/tc/1.jpg</v>
      </c>
      <c r="D1571" s="31">
        <v>33</v>
      </c>
      <c r="E1571" s="31" t="str">
        <f t="shared" si="132"/>
        <v>31,35,36,40,50</v>
      </c>
      <c r="F1571" s="2" t="str">
        <f>VLOOKUP(G1571,city!$A$4:$D$352,4,0)</f>
        <v>河池</v>
      </c>
      <c r="G1571" s="9">
        <f t="shared" si="130"/>
        <v>319</v>
      </c>
      <c r="H1571" s="9">
        <f>IF(VLOOKUP(G1570,city!$K$4:$M$352,3,0)&gt;H1570,H1570+1,1)</f>
        <v>1</v>
      </c>
      <c r="I1571" s="23" t="s">
        <v>710</v>
      </c>
      <c r="J1571" s="23">
        <f t="shared" si="131"/>
        <v>131901</v>
      </c>
      <c r="K1571" s="23">
        <f t="shared" si="133"/>
        <v>-1</v>
      </c>
    </row>
    <row r="1572" spans="1:11" x14ac:dyDescent="0.15">
      <c r="A1572" s="23">
        <f t="shared" si="129"/>
        <v>131902</v>
      </c>
      <c r="B1572" s="23" t="s">
        <v>9350</v>
      </c>
      <c r="C1572" s="23" t="str">
        <f>"jingdian/"&amp;VLOOKUP(I1572,city!$D$4:$P$352,12,FALSE)&amp;"/"&amp;VLOOKUP(I1572,city!$D$4:$P$352,13,FALSE)&amp;"/tc/"&amp;H1572&amp;".jpg"</f>
        <v>jingdian/guangxi/hechi/tc/2.jpg</v>
      </c>
      <c r="D1572" s="31">
        <v>33</v>
      </c>
      <c r="E1572" s="31" t="str">
        <f t="shared" si="132"/>
        <v>31,35,36,40,50</v>
      </c>
      <c r="F1572" s="2" t="str">
        <f>VLOOKUP(G1572,city!$A$4:$D$352,4,0)</f>
        <v>河池</v>
      </c>
      <c r="G1572" s="9">
        <f t="shared" si="130"/>
        <v>319</v>
      </c>
      <c r="H1572" s="9">
        <f>IF(VLOOKUP(G1571,city!$K$4:$M$352,3,0)&gt;H1571,H1571+1,1)</f>
        <v>2</v>
      </c>
      <c r="I1572" s="23" t="s">
        <v>710</v>
      </c>
      <c r="J1572" s="23">
        <f t="shared" si="131"/>
        <v>131902</v>
      </c>
      <c r="K1572" s="23">
        <f t="shared" si="133"/>
        <v>-1</v>
      </c>
    </row>
    <row r="1573" spans="1:11" x14ac:dyDescent="0.15">
      <c r="A1573" s="23">
        <f t="shared" si="129"/>
        <v>131903</v>
      </c>
      <c r="B1573" s="23" t="s">
        <v>9347</v>
      </c>
      <c r="C1573" s="23" t="str">
        <f>"jingdian/"&amp;VLOOKUP(I1573,city!$D$4:$P$352,12,FALSE)&amp;"/"&amp;VLOOKUP(I1573,city!$D$4:$P$352,13,FALSE)&amp;"/tc/"&amp;H1573&amp;".jpg"</f>
        <v>jingdian/guangxi/hechi/tc/3.jpg</v>
      </c>
      <c r="D1573" s="31">
        <v>33</v>
      </c>
      <c r="E1573" s="31" t="str">
        <f t="shared" si="132"/>
        <v>31,35,36,40,50</v>
      </c>
      <c r="F1573" s="2" t="str">
        <f>VLOOKUP(G1573,city!$A$4:$D$352,4,0)</f>
        <v>河池</v>
      </c>
      <c r="G1573" s="9">
        <f t="shared" si="130"/>
        <v>319</v>
      </c>
      <c r="H1573" s="9">
        <f>IF(VLOOKUP(G1572,city!$K$4:$M$352,3,0)&gt;H1572,H1572+1,1)</f>
        <v>3</v>
      </c>
      <c r="I1573" s="23" t="s">
        <v>710</v>
      </c>
      <c r="J1573" s="23">
        <f t="shared" si="131"/>
        <v>131903</v>
      </c>
      <c r="K1573" s="23">
        <f t="shared" si="133"/>
        <v>-1</v>
      </c>
    </row>
    <row r="1574" spans="1:11" x14ac:dyDescent="0.15">
      <c r="A1574" s="23">
        <f t="shared" si="129"/>
        <v>131904</v>
      </c>
      <c r="B1574" s="23" t="s">
        <v>11199</v>
      </c>
      <c r="C1574" s="23" t="str">
        <f>"jingdian/"&amp;VLOOKUP(I1574,city!$D$4:$P$352,12,FALSE)&amp;"/"&amp;VLOOKUP(I1574,city!$D$4:$P$352,13,FALSE)&amp;"/tc/"&amp;H1574&amp;".jpg"</f>
        <v>jingdian/guangxi/hechi/tc/4.jpg</v>
      </c>
      <c r="D1574" s="31">
        <v>33</v>
      </c>
      <c r="E1574" s="31" t="str">
        <f t="shared" si="132"/>
        <v>31,35,36,40,50</v>
      </c>
      <c r="F1574" s="2" t="str">
        <f>VLOOKUP(G1574,city!$A$4:$D$352,4,0)</f>
        <v>河池</v>
      </c>
      <c r="G1574" s="9">
        <f t="shared" si="130"/>
        <v>319</v>
      </c>
      <c r="H1574" s="9">
        <f>IF(VLOOKUP(G1573,city!$K$4:$M$352,3,0)&gt;H1573,H1573+1,1)</f>
        <v>4</v>
      </c>
      <c r="I1574" s="23" t="s">
        <v>710</v>
      </c>
      <c r="J1574" s="23">
        <f t="shared" si="131"/>
        <v>131904</v>
      </c>
      <c r="K1574" s="23">
        <f t="shared" si="133"/>
        <v>-1</v>
      </c>
    </row>
    <row r="1575" spans="1:11" x14ac:dyDescent="0.15">
      <c r="A1575" s="23">
        <f t="shared" si="129"/>
        <v>131905</v>
      </c>
      <c r="B1575" s="23" t="s">
        <v>11200</v>
      </c>
      <c r="C1575" s="23" t="str">
        <f>"jingdian/"&amp;VLOOKUP(I1575,city!$D$4:$P$352,12,FALSE)&amp;"/"&amp;VLOOKUP(I1575,city!$D$4:$P$352,13,FALSE)&amp;"/tc/"&amp;H1575&amp;".jpg"</f>
        <v>jingdian/guangxi/hechi/tc/5.jpg</v>
      </c>
      <c r="D1575" s="31">
        <v>33</v>
      </c>
      <c r="E1575" s="31" t="str">
        <f t="shared" si="132"/>
        <v>31,35,36,40,50</v>
      </c>
      <c r="F1575" s="2" t="str">
        <f>VLOOKUP(G1575,city!$A$4:$D$352,4,0)</f>
        <v>河池</v>
      </c>
      <c r="G1575" s="9">
        <f t="shared" si="130"/>
        <v>319</v>
      </c>
      <c r="H1575" s="9">
        <f>IF(VLOOKUP(G1574,city!$K$4:$M$352,3,0)&gt;H1574,H1574+1,1)</f>
        <v>5</v>
      </c>
      <c r="I1575" s="23" t="s">
        <v>710</v>
      </c>
      <c r="J1575" s="23">
        <f t="shared" si="131"/>
        <v>131905</v>
      </c>
      <c r="K1575" s="23">
        <f t="shared" si="133"/>
        <v>-1</v>
      </c>
    </row>
    <row r="1576" spans="1:11" x14ac:dyDescent="0.15">
      <c r="A1576" s="23">
        <f t="shared" si="129"/>
        <v>132001</v>
      </c>
      <c r="B1576" s="23" t="s">
        <v>9352</v>
      </c>
      <c r="C1576" s="23" t="str">
        <f>"jingdian/"&amp;VLOOKUP(I1576,city!$D$4:$P$352,12,FALSE)&amp;"/"&amp;VLOOKUP(I1576,city!$D$4:$P$352,13,FALSE)&amp;"/tc/"&amp;H1576&amp;".jpg"</f>
        <v>jingdian/guangxi/laibin/tc/1.jpg</v>
      </c>
      <c r="D1576" s="31">
        <v>33</v>
      </c>
      <c r="E1576" s="31" t="str">
        <f t="shared" si="132"/>
        <v>31,35,36,40,50</v>
      </c>
      <c r="F1576" s="2" t="str">
        <f>VLOOKUP(G1576,city!$A$4:$D$352,4,0)</f>
        <v>来宾</v>
      </c>
      <c r="G1576" s="9">
        <f t="shared" si="130"/>
        <v>320</v>
      </c>
      <c r="H1576" s="9">
        <f>IF(VLOOKUP(G1575,city!$K$4:$M$352,3,0)&gt;H1575,H1575+1,1)</f>
        <v>1</v>
      </c>
      <c r="I1576" s="23" t="s">
        <v>712</v>
      </c>
      <c r="J1576" s="23">
        <f t="shared" si="131"/>
        <v>132001</v>
      </c>
      <c r="K1576" s="23">
        <f t="shared" si="133"/>
        <v>-1</v>
      </c>
    </row>
    <row r="1577" spans="1:11" x14ac:dyDescent="0.15">
      <c r="A1577" s="23">
        <f t="shared" si="129"/>
        <v>132002</v>
      </c>
      <c r="B1577" s="23" t="s">
        <v>9354</v>
      </c>
      <c r="C1577" s="23" t="str">
        <f>"jingdian/"&amp;VLOOKUP(I1577,city!$D$4:$P$352,12,FALSE)&amp;"/"&amp;VLOOKUP(I1577,city!$D$4:$P$352,13,FALSE)&amp;"/tc/"&amp;H1577&amp;".jpg"</f>
        <v>jingdian/guangxi/laibin/tc/2.jpg</v>
      </c>
      <c r="D1577" s="31">
        <v>33</v>
      </c>
      <c r="E1577" s="31" t="str">
        <f t="shared" si="132"/>
        <v>31,35,36,40,50</v>
      </c>
      <c r="F1577" s="2" t="str">
        <f>VLOOKUP(G1577,city!$A$4:$D$352,4,0)</f>
        <v>来宾</v>
      </c>
      <c r="G1577" s="9">
        <f t="shared" si="130"/>
        <v>320</v>
      </c>
      <c r="H1577" s="9">
        <f>IF(VLOOKUP(G1576,city!$K$4:$M$352,3,0)&gt;H1576,H1576+1,1)</f>
        <v>2</v>
      </c>
      <c r="I1577" s="23" t="s">
        <v>712</v>
      </c>
      <c r="J1577" s="23">
        <f t="shared" si="131"/>
        <v>132002</v>
      </c>
      <c r="K1577" s="23">
        <f t="shared" si="133"/>
        <v>-1</v>
      </c>
    </row>
    <row r="1578" spans="1:11" x14ac:dyDescent="0.15">
      <c r="A1578" s="23">
        <f t="shared" si="129"/>
        <v>132003</v>
      </c>
      <c r="B1578" s="23" t="s">
        <v>11201</v>
      </c>
      <c r="C1578" s="23" t="str">
        <f>"jingdian/"&amp;VLOOKUP(I1578,city!$D$4:$P$352,12,FALSE)&amp;"/"&amp;VLOOKUP(I1578,city!$D$4:$P$352,13,FALSE)&amp;"/tc/"&amp;H1578&amp;".jpg"</f>
        <v>jingdian/guangxi/laibin/tc/3.jpg</v>
      </c>
      <c r="D1578" s="31">
        <v>33</v>
      </c>
      <c r="E1578" s="31" t="str">
        <f t="shared" si="132"/>
        <v>31,35,36,40,50</v>
      </c>
      <c r="F1578" s="2" t="str">
        <f>VLOOKUP(G1578,city!$A$4:$D$352,4,0)</f>
        <v>来宾</v>
      </c>
      <c r="G1578" s="9">
        <f t="shared" si="130"/>
        <v>320</v>
      </c>
      <c r="H1578" s="9">
        <f>IF(VLOOKUP(G1577,city!$K$4:$M$352,3,0)&gt;H1577,H1577+1,1)</f>
        <v>3</v>
      </c>
      <c r="I1578" s="23" t="s">
        <v>712</v>
      </c>
      <c r="J1578" s="23">
        <f t="shared" si="131"/>
        <v>132003</v>
      </c>
      <c r="K1578" s="23">
        <f t="shared" si="133"/>
        <v>-1</v>
      </c>
    </row>
    <row r="1579" spans="1:11" x14ac:dyDescent="0.15">
      <c r="A1579" s="23">
        <f t="shared" si="129"/>
        <v>132004</v>
      </c>
      <c r="B1579" s="23" t="s">
        <v>11202</v>
      </c>
      <c r="C1579" s="23" t="str">
        <f>"jingdian/"&amp;VLOOKUP(I1579,city!$D$4:$P$352,12,FALSE)&amp;"/"&amp;VLOOKUP(I1579,city!$D$4:$P$352,13,FALSE)&amp;"/tc/"&amp;H1579&amp;".jpg"</f>
        <v>jingdian/guangxi/laibin/tc/4.jpg</v>
      </c>
      <c r="D1579" s="31">
        <v>33</v>
      </c>
      <c r="E1579" s="31" t="str">
        <f t="shared" si="132"/>
        <v>31,35,36,40,50</v>
      </c>
      <c r="F1579" s="2" t="str">
        <f>VLOOKUP(G1579,city!$A$4:$D$352,4,0)</f>
        <v>来宾</v>
      </c>
      <c r="G1579" s="9">
        <f t="shared" si="130"/>
        <v>320</v>
      </c>
      <c r="H1579" s="9">
        <f>IF(VLOOKUP(G1578,city!$K$4:$M$352,3,0)&gt;H1578,H1578+1,1)</f>
        <v>4</v>
      </c>
      <c r="I1579" s="23" t="s">
        <v>712</v>
      </c>
      <c r="J1579" s="23">
        <f t="shared" si="131"/>
        <v>132004</v>
      </c>
      <c r="K1579" s="23">
        <f t="shared" si="133"/>
        <v>-1</v>
      </c>
    </row>
    <row r="1580" spans="1:11" x14ac:dyDescent="0.15">
      <c r="A1580" s="23">
        <f t="shared" si="129"/>
        <v>132005</v>
      </c>
      <c r="B1580" s="23" t="s">
        <v>11203</v>
      </c>
      <c r="C1580" s="23" t="str">
        <f>"jingdian/"&amp;VLOOKUP(I1580,city!$D$4:$P$352,12,FALSE)&amp;"/"&amp;VLOOKUP(I1580,city!$D$4:$P$352,13,FALSE)&amp;"/tc/"&amp;H1580&amp;".jpg"</f>
        <v>jingdian/guangxi/laibin/tc/5.jpg</v>
      </c>
      <c r="D1580" s="31">
        <v>33</v>
      </c>
      <c r="E1580" s="31" t="str">
        <f t="shared" si="132"/>
        <v>31,35,36,40,50</v>
      </c>
      <c r="F1580" s="2" t="str">
        <f>VLOOKUP(G1580,city!$A$4:$D$352,4,0)</f>
        <v>来宾</v>
      </c>
      <c r="G1580" s="9">
        <f t="shared" si="130"/>
        <v>320</v>
      </c>
      <c r="H1580" s="9">
        <f>IF(VLOOKUP(G1579,city!$K$4:$M$352,3,0)&gt;H1579,H1579+1,1)</f>
        <v>5</v>
      </c>
      <c r="I1580" s="23" t="s">
        <v>712</v>
      </c>
      <c r="J1580" s="23">
        <f t="shared" si="131"/>
        <v>132005</v>
      </c>
      <c r="K1580" s="23">
        <f t="shared" si="133"/>
        <v>-1</v>
      </c>
    </row>
    <row r="1581" spans="1:11" x14ac:dyDescent="0.15">
      <c r="A1581" s="23">
        <f t="shared" si="129"/>
        <v>132101</v>
      </c>
      <c r="B1581" s="23" t="s">
        <v>11204</v>
      </c>
      <c r="C1581" s="23" t="str">
        <f>"jingdian/"&amp;VLOOKUP(I1581,city!$D$4:$P$352,12,FALSE)&amp;"/"&amp;VLOOKUP(I1581,city!$D$4:$P$352,13,FALSE)&amp;"/tc/"&amp;H1581&amp;".jpg"</f>
        <v>jingdian/guangxi/chongzuo/tc/1.jpg</v>
      </c>
      <c r="D1581" s="31">
        <v>33</v>
      </c>
      <c r="E1581" s="31" t="str">
        <f t="shared" si="132"/>
        <v>31,35,36,40,50</v>
      </c>
      <c r="F1581" s="2" t="str">
        <f>VLOOKUP(G1581,city!$A$4:$D$352,4,0)</f>
        <v>崇左</v>
      </c>
      <c r="G1581" s="9">
        <f t="shared" si="130"/>
        <v>321</v>
      </c>
      <c r="H1581" s="9">
        <f>IF(VLOOKUP(G1580,city!$K$4:$M$352,3,0)&gt;H1580,H1580+1,1)</f>
        <v>1</v>
      </c>
      <c r="I1581" s="23" t="s">
        <v>714</v>
      </c>
      <c r="J1581" s="23">
        <f t="shared" si="131"/>
        <v>132101</v>
      </c>
      <c r="K1581" s="23">
        <f t="shared" si="133"/>
        <v>-1</v>
      </c>
    </row>
    <row r="1582" spans="1:11" x14ac:dyDescent="0.15">
      <c r="A1582" s="23">
        <f t="shared" si="129"/>
        <v>132102</v>
      </c>
      <c r="B1582" s="23" t="s">
        <v>11205</v>
      </c>
      <c r="C1582" s="23" t="str">
        <f>"jingdian/"&amp;VLOOKUP(I1582,city!$D$4:$P$352,12,FALSE)&amp;"/"&amp;VLOOKUP(I1582,city!$D$4:$P$352,13,FALSE)&amp;"/tc/"&amp;H1582&amp;".jpg"</f>
        <v>jingdian/guangxi/chongzuo/tc/2.jpg</v>
      </c>
      <c r="D1582" s="31">
        <v>33</v>
      </c>
      <c r="E1582" s="31" t="str">
        <f t="shared" si="132"/>
        <v>31,35,36,40,50</v>
      </c>
      <c r="F1582" s="2" t="str">
        <f>VLOOKUP(G1582,city!$A$4:$D$352,4,0)</f>
        <v>崇左</v>
      </c>
      <c r="G1582" s="9">
        <f t="shared" si="130"/>
        <v>321</v>
      </c>
      <c r="H1582" s="9">
        <f>IF(VLOOKUP(G1581,city!$K$4:$M$352,3,0)&gt;H1581,H1581+1,1)</f>
        <v>2</v>
      </c>
      <c r="I1582" s="23" t="s">
        <v>714</v>
      </c>
      <c r="J1582" s="23">
        <f t="shared" si="131"/>
        <v>132102</v>
      </c>
      <c r="K1582" s="23">
        <f t="shared" si="133"/>
        <v>-1</v>
      </c>
    </row>
    <row r="1583" spans="1:11" x14ac:dyDescent="0.15">
      <c r="A1583" s="23">
        <f t="shared" si="129"/>
        <v>132103</v>
      </c>
      <c r="B1583" s="23" t="s">
        <v>9358</v>
      </c>
      <c r="C1583" s="23" t="str">
        <f>"jingdian/"&amp;VLOOKUP(I1583,city!$D$4:$P$352,12,FALSE)&amp;"/"&amp;VLOOKUP(I1583,city!$D$4:$P$352,13,FALSE)&amp;"/tc/"&amp;H1583&amp;".jpg"</f>
        <v>jingdian/guangxi/chongzuo/tc/3.jpg</v>
      </c>
      <c r="D1583" s="31">
        <v>33</v>
      </c>
      <c r="E1583" s="31" t="str">
        <f t="shared" si="132"/>
        <v>31,35,36,40,50</v>
      </c>
      <c r="F1583" s="2" t="str">
        <f>VLOOKUP(G1583,city!$A$4:$D$352,4,0)</f>
        <v>崇左</v>
      </c>
      <c r="G1583" s="9">
        <f t="shared" si="130"/>
        <v>321</v>
      </c>
      <c r="H1583" s="9">
        <f>IF(VLOOKUP(G1582,city!$K$4:$M$352,3,0)&gt;H1582,H1582+1,1)</f>
        <v>3</v>
      </c>
      <c r="I1583" s="23" t="s">
        <v>714</v>
      </c>
      <c r="J1583" s="23">
        <f t="shared" si="131"/>
        <v>132103</v>
      </c>
      <c r="K1583" s="23">
        <f t="shared" si="133"/>
        <v>-1</v>
      </c>
    </row>
    <row r="1584" spans="1:11" x14ac:dyDescent="0.15">
      <c r="A1584" s="23">
        <f t="shared" si="129"/>
        <v>132104</v>
      </c>
      <c r="B1584" s="23" t="s">
        <v>11206</v>
      </c>
      <c r="C1584" s="23" t="str">
        <f>"jingdian/"&amp;VLOOKUP(I1584,city!$D$4:$P$352,12,FALSE)&amp;"/"&amp;VLOOKUP(I1584,city!$D$4:$P$352,13,FALSE)&amp;"/tc/"&amp;H1584&amp;".jpg"</f>
        <v>jingdian/guangxi/chongzuo/tc/4.jpg</v>
      </c>
      <c r="D1584" s="31">
        <v>33</v>
      </c>
      <c r="E1584" s="31" t="str">
        <f t="shared" si="132"/>
        <v>31,35,36,40,50</v>
      </c>
      <c r="F1584" s="2" t="str">
        <f>VLOOKUP(G1584,city!$A$4:$D$352,4,0)</f>
        <v>崇左</v>
      </c>
      <c r="G1584" s="9">
        <f t="shared" si="130"/>
        <v>321</v>
      </c>
      <c r="H1584" s="9">
        <f>IF(VLOOKUP(G1583,city!$K$4:$M$352,3,0)&gt;H1583,H1583+1,1)</f>
        <v>4</v>
      </c>
      <c r="I1584" s="23" t="s">
        <v>714</v>
      </c>
      <c r="J1584" s="23">
        <f t="shared" si="131"/>
        <v>132104</v>
      </c>
      <c r="K1584" s="23">
        <f t="shared" si="133"/>
        <v>-1</v>
      </c>
    </row>
    <row r="1585" spans="1:11" x14ac:dyDescent="0.15">
      <c r="A1585" s="23">
        <f t="shared" si="129"/>
        <v>132105</v>
      </c>
      <c r="B1585" s="23" t="s">
        <v>11207</v>
      </c>
      <c r="C1585" s="23" t="str">
        <f>"jingdian/"&amp;VLOOKUP(I1585,city!$D$4:$P$352,12,FALSE)&amp;"/"&amp;VLOOKUP(I1585,city!$D$4:$P$352,13,FALSE)&amp;"/tc/"&amp;H1585&amp;".jpg"</f>
        <v>jingdian/guangxi/chongzuo/tc/5.jpg</v>
      </c>
      <c r="D1585" s="31">
        <v>33</v>
      </c>
      <c r="E1585" s="31" t="str">
        <f t="shared" si="132"/>
        <v>31,35,36,40,50</v>
      </c>
      <c r="F1585" s="2" t="str">
        <f>VLOOKUP(G1585,city!$A$4:$D$352,4,0)</f>
        <v>崇左</v>
      </c>
      <c r="G1585" s="9">
        <f t="shared" si="130"/>
        <v>321</v>
      </c>
      <c r="H1585" s="9">
        <f>IF(VLOOKUP(G1584,city!$K$4:$M$352,3,0)&gt;H1584,H1584+1,1)</f>
        <v>5</v>
      </c>
      <c r="I1585" s="23" t="s">
        <v>714</v>
      </c>
      <c r="J1585" s="23">
        <f t="shared" si="131"/>
        <v>132105</v>
      </c>
      <c r="K1585" s="23">
        <f t="shared" si="133"/>
        <v>-1</v>
      </c>
    </row>
    <row r="1586" spans="1:11" x14ac:dyDescent="0.15">
      <c r="A1586" s="23">
        <f t="shared" si="129"/>
        <v>132201</v>
      </c>
      <c r="B1586" s="23" t="s">
        <v>11208</v>
      </c>
      <c r="C1586" s="23" t="str">
        <f>"jingdian/"&amp;VLOOKUP(I1586,city!$D$4:$P$352,12,FALSE)&amp;"/"&amp;VLOOKUP(I1586,city!$D$4:$P$352,13,FALSE)&amp;"/tc/"&amp;H1586&amp;".jpg"</f>
        <v>jingdian/ningxia/yinchuan/tc/1.jpg</v>
      </c>
      <c r="D1586" s="31">
        <v>33</v>
      </c>
      <c r="E1586" s="31" t="str">
        <f t="shared" si="132"/>
        <v>31,35,36,40,50</v>
      </c>
      <c r="F1586" s="2" t="str">
        <f>VLOOKUP(G1586,city!$A$4:$D$352,4,0)</f>
        <v>银川</v>
      </c>
      <c r="G1586" s="9">
        <f t="shared" si="130"/>
        <v>322</v>
      </c>
      <c r="H1586" s="9">
        <f>IF(VLOOKUP(G1585,city!$K$4:$M$352,3,0)&gt;H1585,H1585+1,1)</f>
        <v>1</v>
      </c>
      <c r="I1586" s="23" t="s">
        <v>717</v>
      </c>
      <c r="J1586" s="23">
        <f t="shared" si="131"/>
        <v>132201</v>
      </c>
      <c r="K1586" s="23">
        <f t="shared" si="133"/>
        <v>-1</v>
      </c>
    </row>
    <row r="1587" spans="1:11" x14ac:dyDescent="0.15">
      <c r="A1587" s="23">
        <f t="shared" si="129"/>
        <v>132202</v>
      </c>
      <c r="B1587" s="23" t="s">
        <v>9869</v>
      </c>
      <c r="C1587" s="23" t="str">
        <f>"jingdian/"&amp;VLOOKUP(I1587,city!$D$4:$P$352,12,FALSE)&amp;"/"&amp;VLOOKUP(I1587,city!$D$4:$P$352,13,FALSE)&amp;"/tc/"&amp;H1587&amp;".jpg"</f>
        <v>jingdian/ningxia/yinchuan/tc/2.jpg</v>
      </c>
      <c r="D1587" s="31">
        <v>33</v>
      </c>
      <c r="E1587" s="31" t="str">
        <f t="shared" si="132"/>
        <v>31,35,36,40,50</v>
      </c>
      <c r="F1587" s="2" t="str">
        <f>VLOOKUP(G1587,city!$A$4:$D$352,4,0)</f>
        <v>银川</v>
      </c>
      <c r="G1587" s="9">
        <f t="shared" si="130"/>
        <v>322</v>
      </c>
      <c r="H1587" s="9">
        <f>IF(VLOOKUP(G1586,city!$K$4:$M$352,3,0)&gt;H1586,H1586+1,1)</f>
        <v>2</v>
      </c>
      <c r="I1587" s="23" t="s">
        <v>717</v>
      </c>
      <c r="J1587" s="23">
        <f t="shared" si="131"/>
        <v>132202</v>
      </c>
      <c r="K1587" s="23">
        <f t="shared" si="133"/>
        <v>-1</v>
      </c>
    </row>
    <row r="1588" spans="1:11" x14ac:dyDescent="0.15">
      <c r="A1588" s="23">
        <f t="shared" si="129"/>
        <v>132203</v>
      </c>
      <c r="B1588" s="23" t="s">
        <v>11209</v>
      </c>
      <c r="C1588" s="23" t="str">
        <f>"jingdian/"&amp;VLOOKUP(I1588,city!$D$4:$P$352,12,FALSE)&amp;"/"&amp;VLOOKUP(I1588,city!$D$4:$P$352,13,FALSE)&amp;"/tc/"&amp;H1588&amp;".jpg"</f>
        <v>jingdian/ningxia/yinchuan/tc/3.jpg</v>
      </c>
      <c r="D1588" s="31">
        <v>33</v>
      </c>
      <c r="E1588" s="31" t="str">
        <f t="shared" si="132"/>
        <v>31,35,36,40,50</v>
      </c>
      <c r="F1588" s="2" t="str">
        <f>VLOOKUP(G1588,city!$A$4:$D$352,4,0)</f>
        <v>银川</v>
      </c>
      <c r="G1588" s="9">
        <f t="shared" si="130"/>
        <v>322</v>
      </c>
      <c r="H1588" s="9">
        <f>IF(VLOOKUP(G1587,city!$K$4:$M$352,3,0)&gt;H1587,H1587+1,1)</f>
        <v>3</v>
      </c>
      <c r="I1588" s="23" t="s">
        <v>717</v>
      </c>
      <c r="J1588" s="23">
        <f t="shared" si="131"/>
        <v>132203</v>
      </c>
      <c r="K1588" s="23">
        <f t="shared" si="133"/>
        <v>-1</v>
      </c>
    </row>
    <row r="1589" spans="1:11" x14ac:dyDescent="0.15">
      <c r="A1589" s="23">
        <f t="shared" si="129"/>
        <v>132204</v>
      </c>
      <c r="B1589" s="23" t="s">
        <v>11210</v>
      </c>
      <c r="C1589" s="23" t="str">
        <f>"jingdian/"&amp;VLOOKUP(I1589,city!$D$4:$P$352,12,FALSE)&amp;"/"&amp;VLOOKUP(I1589,city!$D$4:$P$352,13,FALSE)&amp;"/tc/"&amp;H1589&amp;".jpg"</f>
        <v>jingdian/ningxia/yinchuan/tc/4.jpg</v>
      </c>
      <c r="D1589" s="31">
        <v>33</v>
      </c>
      <c r="E1589" s="31" t="str">
        <f t="shared" si="132"/>
        <v>31,35,36,40,50</v>
      </c>
      <c r="F1589" s="2" t="str">
        <f>VLOOKUP(G1589,city!$A$4:$D$352,4,0)</f>
        <v>银川</v>
      </c>
      <c r="G1589" s="9">
        <f t="shared" si="130"/>
        <v>322</v>
      </c>
      <c r="H1589" s="9">
        <f>IF(VLOOKUP(G1588,city!$K$4:$M$352,3,0)&gt;H1588,H1588+1,1)</f>
        <v>4</v>
      </c>
      <c r="I1589" s="23" t="s">
        <v>717</v>
      </c>
      <c r="J1589" s="23">
        <f t="shared" si="131"/>
        <v>132204</v>
      </c>
      <c r="K1589" s="23">
        <f t="shared" si="133"/>
        <v>-1</v>
      </c>
    </row>
    <row r="1590" spans="1:11" x14ac:dyDescent="0.15">
      <c r="A1590" s="23">
        <f t="shared" si="129"/>
        <v>132205</v>
      </c>
      <c r="B1590" s="23" t="s">
        <v>11211</v>
      </c>
      <c r="C1590" s="23" t="str">
        <f>"jingdian/"&amp;VLOOKUP(I1590,city!$D$4:$P$352,12,FALSE)&amp;"/"&amp;VLOOKUP(I1590,city!$D$4:$P$352,13,FALSE)&amp;"/tc/"&amp;H1590&amp;".jpg"</f>
        <v>jingdian/ningxia/yinchuan/tc/5.jpg</v>
      </c>
      <c r="D1590" s="31">
        <v>33</v>
      </c>
      <c r="E1590" s="31" t="str">
        <f t="shared" si="132"/>
        <v>31,35,36,40,50</v>
      </c>
      <c r="F1590" s="2" t="str">
        <f>VLOOKUP(G1590,city!$A$4:$D$352,4,0)</f>
        <v>银川</v>
      </c>
      <c r="G1590" s="9">
        <f t="shared" si="130"/>
        <v>322</v>
      </c>
      <c r="H1590" s="9">
        <f>IF(VLOOKUP(G1589,city!$K$4:$M$352,3,0)&gt;H1589,H1589+1,1)</f>
        <v>5</v>
      </c>
      <c r="I1590" s="23" t="s">
        <v>717</v>
      </c>
      <c r="J1590" s="23">
        <f t="shared" si="131"/>
        <v>132205</v>
      </c>
      <c r="K1590" s="23">
        <f t="shared" si="133"/>
        <v>-1</v>
      </c>
    </row>
    <row r="1591" spans="1:11" x14ac:dyDescent="0.15">
      <c r="A1591" s="23">
        <f t="shared" si="129"/>
        <v>132301</v>
      </c>
      <c r="B1591" s="23" t="s">
        <v>9873</v>
      </c>
      <c r="C1591" s="23" t="str">
        <f>"jingdian/"&amp;VLOOKUP(I1591,city!$D$4:$P$352,12,FALSE)&amp;"/"&amp;VLOOKUP(I1591,city!$D$4:$P$352,13,FALSE)&amp;"/tc/"&amp;H1591&amp;".jpg"</f>
        <v>jingdian/ningxia/shizuishan/tc/1.jpg</v>
      </c>
      <c r="D1591" s="31">
        <v>33</v>
      </c>
      <c r="E1591" s="31" t="str">
        <f t="shared" si="132"/>
        <v>31,35,36,40,50</v>
      </c>
      <c r="F1591" s="2" t="str">
        <f>VLOOKUP(G1591,city!$A$4:$D$352,4,0)</f>
        <v>石嘴山</v>
      </c>
      <c r="G1591" s="9">
        <f t="shared" si="130"/>
        <v>323</v>
      </c>
      <c r="H1591" s="9">
        <f>IF(VLOOKUP(G1590,city!$K$4:$M$352,3,0)&gt;H1590,H1590+1,1)</f>
        <v>1</v>
      </c>
      <c r="I1591" s="23" t="s">
        <v>720</v>
      </c>
      <c r="J1591" s="23">
        <f t="shared" si="131"/>
        <v>132301</v>
      </c>
      <c r="K1591" s="23">
        <f t="shared" si="133"/>
        <v>-1</v>
      </c>
    </row>
    <row r="1592" spans="1:11" x14ac:dyDescent="0.15">
      <c r="A1592" s="23">
        <f t="shared" si="129"/>
        <v>132302</v>
      </c>
      <c r="B1592" s="23" t="s">
        <v>11212</v>
      </c>
      <c r="C1592" s="23" t="str">
        <f>"jingdian/"&amp;VLOOKUP(I1592,city!$D$4:$P$352,12,FALSE)&amp;"/"&amp;VLOOKUP(I1592,city!$D$4:$P$352,13,FALSE)&amp;"/tc/"&amp;H1592&amp;".jpg"</f>
        <v>jingdian/ningxia/shizuishan/tc/2.jpg</v>
      </c>
      <c r="D1592" s="31">
        <v>33</v>
      </c>
      <c r="E1592" s="31" t="str">
        <f t="shared" si="132"/>
        <v>31,35,36,40,50</v>
      </c>
      <c r="F1592" s="2" t="str">
        <f>VLOOKUP(G1592,city!$A$4:$D$352,4,0)</f>
        <v>石嘴山</v>
      </c>
      <c r="G1592" s="9">
        <f t="shared" si="130"/>
        <v>323</v>
      </c>
      <c r="H1592" s="9">
        <f>IF(VLOOKUP(G1591,city!$K$4:$M$352,3,0)&gt;H1591,H1591+1,1)</f>
        <v>2</v>
      </c>
      <c r="I1592" s="23" t="s">
        <v>720</v>
      </c>
      <c r="J1592" s="23">
        <f t="shared" si="131"/>
        <v>132302</v>
      </c>
      <c r="K1592" s="23">
        <f t="shared" si="133"/>
        <v>-1</v>
      </c>
    </row>
    <row r="1593" spans="1:11" x14ac:dyDescent="0.15">
      <c r="A1593" s="23">
        <f t="shared" si="129"/>
        <v>132303</v>
      </c>
      <c r="B1593" s="23" t="s">
        <v>11213</v>
      </c>
      <c r="C1593" s="23" t="str">
        <f>"jingdian/"&amp;VLOOKUP(I1593,city!$D$4:$P$352,12,FALSE)&amp;"/"&amp;VLOOKUP(I1593,city!$D$4:$P$352,13,FALSE)&amp;"/tc/"&amp;H1593&amp;".jpg"</f>
        <v>jingdian/ningxia/shizuishan/tc/3.jpg</v>
      </c>
      <c r="D1593" s="31">
        <v>33</v>
      </c>
      <c r="E1593" s="31" t="str">
        <f t="shared" si="132"/>
        <v>31,35,36,40,50</v>
      </c>
      <c r="F1593" s="2" t="str">
        <f>VLOOKUP(G1593,city!$A$4:$D$352,4,0)</f>
        <v>石嘴山</v>
      </c>
      <c r="G1593" s="9">
        <f t="shared" si="130"/>
        <v>323</v>
      </c>
      <c r="H1593" s="9">
        <f>IF(VLOOKUP(G1592,city!$K$4:$M$352,3,0)&gt;H1592,H1592+1,1)</f>
        <v>3</v>
      </c>
      <c r="I1593" s="23" t="s">
        <v>720</v>
      </c>
      <c r="J1593" s="23">
        <f t="shared" si="131"/>
        <v>132303</v>
      </c>
      <c r="K1593" s="23">
        <f t="shared" si="133"/>
        <v>-1</v>
      </c>
    </row>
    <row r="1594" spans="1:11" x14ac:dyDescent="0.15">
      <c r="A1594" s="23">
        <f t="shared" ref="A1594:A1657" si="134">H1594+G1594*100+100000</f>
        <v>132304</v>
      </c>
      <c r="B1594" s="23" t="s">
        <v>11214</v>
      </c>
      <c r="C1594" s="23" t="str">
        <f>"jingdian/"&amp;VLOOKUP(I1594,city!$D$4:$P$352,12,FALSE)&amp;"/"&amp;VLOOKUP(I1594,city!$D$4:$P$352,13,FALSE)&amp;"/tc/"&amp;H1594&amp;".jpg"</f>
        <v>jingdian/ningxia/shizuishan/tc/4.jpg</v>
      </c>
      <c r="D1594" s="31">
        <v>33</v>
      </c>
      <c r="E1594" s="31" t="str">
        <f t="shared" si="132"/>
        <v>31,35,36,40,50</v>
      </c>
      <c r="F1594" s="2" t="str">
        <f>VLOOKUP(G1594,city!$A$4:$D$352,4,0)</f>
        <v>石嘴山</v>
      </c>
      <c r="G1594" s="9">
        <f t="shared" ref="G1594:G1657" si="135">IF(H1594&gt;H1593,G1593,G1593+1)</f>
        <v>323</v>
      </c>
      <c r="H1594" s="9">
        <f>IF(VLOOKUP(G1593,city!$K$4:$M$352,3,0)&gt;H1593,H1593+1,1)</f>
        <v>4</v>
      </c>
      <c r="I1594" s="23" t="s">
        <v>720</v>
      </c>
      <c r="J1594" s="23">
        <f t="shared" ref="J1594:J1657" si="136">A1594</f>
        <v>132304</v>
      </c>
      <c r="K1594" s="23">
        <f t="shared" si="133"/>
        <v>-1</v>
      </c>
    </row>
    <row r="1595" spans="1:11" x14ac:dyDescent="0.15">
      <c r="A1595" s="23">
        <f t="shared" si="134"/>
        <v>132305</v>
      </c>
      <c r="B1595" s="23" t="s">
        <v>11215</v>
      </c>
      <c r="C1595" s="23" t="str">
        <f>"jingdian/"&amp;VLOOKUP(I1595,city!$D$4:$P$352,12,FALSE)&amp;"/"&amp;VLOOKUP(I1595,city!$D$4:$P$352,13,FALSE)&amp;"/tc/"&amp;H1595&amp;".jpg"</f>
        <v>jingdian/ningxia/shizuishan/tc/5.jpg</v>
      </c>
      <c r="D1595" s="31">
        <v>33</v>
      </c>
      <c r="E1595" s="31" t="str">
        <f t="shared" si="132"/>
        <v>31,35,36,40,50</v>
      </c>
      <c r="F1595" s="2" t="str">
        <f>VLOOKUP(G1595,city!$A$4:$D$352,4,0)</f>
        <v>石嘴山</v>
      </c>
      <c r="G1595" s="9">
        <f t="shared" si="135"/>
        <v>323</v>
      </c>
      <c r="H1595" s="9">
        <f>IF(VLOOKUP(G1594,city!$K$4:$M$352,3,0)&gt;H1594,H1594+1,1)</f>
        <v>5</v>
      </c>
      <c r="I1595" s="23" t="s">
        <v>720</v>
      </c>
      <c r="J1595" s="23">
        <f t="shared" si="136"/>
        <v>132305</v>
      </c>
      <c r="K1595" s="23">
        <f t="shared" si="133"/>
        <v>-1</v>
      </c>
    </row>
    <row r="1596" spans="1:11" x14ac:dyDescent="0.15">
      <c r="A1596" s="23">
        <f t="shared" si="134"/>
        <v>132401</v>
      </c>
      <c r="B1596" s="23" t="s">
        <v>11216</v>
      </c>
      <c r="C1596" s="23" t="str">
        <f>"jingdian/"&amp;VLOOKUP(I1596,city!$D$4:$P$352,12,FALSE)&amp;"/"&amp;VLOOKUP(I1596,city!$D$4:$P$352,13,FALSE)&amp;"/tc/"&amp;H1596&amp;".jpg"</f>
        <v>jingdian/ningxia/wuzhong/tc/1.jpg</v>
      </c>
      <c r="D1596" s="31">
        <v>33</v>
      </c>
      <c r="E1596" s="31" t="str">
        <f t="shared" si="132"/>
        <v>31,35,36,40,50</v>
      </c>
      <c r="F1596" s="2" t="str">
        <f>VLOOKUP(G1596,city!$A$4:$D$352,4,0)</f>
        <v>吴忠</v>
      </c>
      <c r="G1596" s="9">
        <f t="shared" si="135"/>
        <v>324</v>
      </c>
      <c r="H1596" s="9">
        <f>IF(VLOOKUP(G1595,city!$K$4:$M$352,3,0)&gt;H1595,H1595+1,1)</f>
        <v>1</v>
      </c>
      <c r="I1596" s="23" t="s">
        <v>722</v>
      </c>
      <c r="J1596" s="23">
        <f t="shared" si="136"/>
        <v>132401</v>
      </c>
      <c r="K1596" s="23">
        <f t="shared" si="133"/>
        <v>-1</v>
      </c>
    </row>
    <row r="1597" spans="1:11" x14ac:dyDescent="0.15">
      <c r="A1597" s="23">
        <f t="shared" si="134"/>
        <v>132402</v>
      </c>
      <c r="B1597" s="23" t="s">
        <v>11217</v>
      </c>
      <c r="C1597" s="23" t="str">
        <f>"jingdian/"&amp;VLOOKUP(I1597,city!$D$4:$P$352,12,FALSE)&amp;"/"&amp;VLOOKUP(I1597,city!$D$4:$P$352,13,FALSE)&amp;"/tc/"&amp;H1597&amp;".jpg"</f>
        <v>jingdian/ningxia/wuzhong/tc/2.jpg</v>
      </c>
      <c r="D1597" s="31">
        <v>33</v>
      </c>
      <c r="E1597" s="31" t="str">
        <f t="shared" si="132"/>
        <v>31,35,36,40,50</v>
      </c>
      <c r="F1597" s="2" t="str">
        <f>VLOOKUP(G1597,city!$A$4:$D$352,4,0)</f>
        <v>吴忠</v>
      </c>
      <c r="G1597" s="9">
        <f t="shared" si="135"/>
        <v>324</v>
      </c>
      <c r="H1597" s="9">
        <f>IF(VLOOKUP(G1596,city!$K$4:$M$352,3,0)&gt;H1596,H1596+1,1)</f>
        <v>2</v>
      </c>
      <c r="I1597" s="23" t="s">
        <v>722</v>
      </c>
      <c r="J1597" s="23">
        <f t="shared" si="136"/>
        <v>132402</v>
      </c>
      <c r="K1597" s="23">
        <f t="shared" si="133"/>
        <v>-1</v>
      </c>
    </row>
    <row r="1598" spans="1:11" x14ac:dyDescent="0.15">
      <c r="A1598" s="23">
        <f t="shared" si="134"/>
        <v>132403</v>
      </c>
      <c r="B1598" s="23" t="s">
        <v>11218</v>
      </c>
      <c r="C1598" s="23" t="str">
        <f>"jingdian/"&amp;VLOOKUP(I1598,city!$D$4:$P$352,12,FALSE)&amp;"/"&amp;VLOOKUP(I1598,city!$D$4:$P$352,13,FALSE)&amp;"/tc/"&amp;H1598&amp;".jpg"</f>
        <v>jingdian/ningxia/wuzhong/tc/3.jpg</v>
      </c>
      <c r="D1598" s="31">
        <v>33</v>
      </c>
      <c r="E1598" s="31" t="str">
        <f t="shared" si="132"/>
        <v>31,35,36,40,50</v>
      </c>
      <c r="F1598" s="2" t="str">
        <f>VLOOKUP(G1598,city!$A$4:$D$352,4,0)</f>
        <v>吴忠</v>
      </c>
      <c r="G1598" s="9">
        <f t="shared" si="135"/>
        <v>324</v>
      </c>
      <c r="H1598" s="9">
        <f>IF(VLOOKUP(G1597,city!$K$4:$M$352,3,0)&gt;H1597,H1597+1,1)</f>
        <v>3</v>
      </c>
      <c r="I1598" s="23" t="s">
        <v>722</v>
      </c>
      <c r="J1598" s="23">
        <f t="shared" si="136"/>
        <v>132403</v>
      </c>
      <c r="K1598" s="23">
        <f t="shared" si="133"/>
        <v>-1</v>
      </c>
    </row>
    <row r="1599" spans="1:11" x14ac:dyDescent="0.15">
      <c r="A1599" s="23">
        <f t="shared" si="134"/>
        <v>132404</v>
      </c>
      <c r="B1599" s="23" t="s">
        <v>11219</v>
      </c>
      <c r="C1599" s="23" t="str">
        <f>"jingdian/"&amp;VLOOKUP(I1599,city!$D$4:$P$352,12,FALSE)&amp;"/"&amp;VLOOKUP(I1599,city!$D$4:$P$352,13,FALSE)&amp;"/tc/"&amp;H1599&amp;".jpg"</f>
        <v>jingdian/ningxia/wuzhong/tc/4.jpg</v>
      </c>
      <c r="D1599" s="31">
        <v>33</v>
      </c>
      <c r="E1599" s="31" t="str">
        <f t="shared" si="132"/>
        <v>31,35,36,40,50</v>
      </c>
      <c r="F1599" s="2" t="str">
        <f>VLOOKUP(G1599,city!$A$4:$D$352,4,0)</f>
        <v>吴忠</v>
      </c>
      <c r="G1599" s="9">
        <f t="shared" si="135"/>
        <v>324</v>
      </c>
      <c r="H1599" s="9">
        <f>IF(VLOOKUP(G1598,city!$K$4:$M$352,3,0)&gt;H1598,H1598+1,1)</f>
        <v>4</v>
      </c>
      <c r="I1599" s="23" t="s">
        <v>722</v>
      </c>
      <c r="J1599" s="23">
        <f t="shared" si="136"/>
        <v>132404</v>
      </c>
      <c r="K1599" s="23">
        <f t="shared" si="133"/>
        <v>-1</v>
      </c>
    </row>
    <row r="1600" spans="1:11" x14ac:dyDescent="0.15">
      <c r="A1600" s="23">
        <f t="shared" si="134"/>
        <v>132405</v>
      </c>
      <c r="B1600" s="23" t="s">
        <v>9876</v>
      </c>
      <c r="C1600" s="23" t="str">
        <f>"jingdian/"&amp;VLOOKUP(I1600,city!$D$4:$P$352,12,FALSE)&amp;"/"&amp;VLOOKUP(I1600,city!$D$4:$P$352,13,FALSE)&amp;"/tc/"&amp;H1600&amp;".jpg"</f>
        <v>jingdian/ningxia/wuzhong/tc/5.jpg</v>
      </c>
      <c r="D1600" s="31">
        <v>33</v>
      </c>
      <c r="E1600" s="31" t="str">
        <f t="shared" si="132"/>
        <v>31,35,36,40,50</v>
      </c>
      <c r="F1600" s="2" t="str">
        <f>VLOOKUP(G1600,city!$A$4:$D$352,4,0)</f>
        <v>吴忠</v>
      </c>
      <c r="G1600" s="9">
        <f t="shared" si="135"/>
        <v>324</v>
      </c>
      <c r="H1600" s="9">
        <f>IF(VLOOKUP(G1599,city!$K$4:$M$352,3,0)&gt;H1599,H1599+1,1)</f>
        <v>5</v>
      </c>
      <c r="I1600" s="23" t="s">
        <v>722</v>
      </c>
      <c r="J1600" s="23">
        <f t="shared" si="136"/>
        <v>132405</v>
      </c>
      <c r="K1600" s="23">
        <f t="shared" si="133"/>
        <v>-1</v>
      </c>
    </row>
    <row r="1601" spans="1:11" x14ac:dyDescent="0.15">
      <c r="A1601" s="23">
        <f t="shared" si="134"/>
        <v>132501</v>
      </c>
      <c r="B1601" s="23" t="s">
        <v>9887</v>
      </c>
      <c r="C1601" s="23" t="str">
        <f>"jingdian/"&amp;VLOOKUP(I1601,city!$D$4:$P$352,12,FALSE)&amp;"/"&amp;VLOOKUP(I1601,city!$D$4:$P$352,13,FALSE)&amp;"/tc/"&amp;H1601&amp;".jpg"</f>
        <v>jingdian/ningxia/guyuan/tc/1.jpg</v>
      </c>
      <c r="D1601" s="31">
        <v>33</v>
      </c>
      <c r="E1601" s="31" t="str">
        <f t="shared" si="132"/>
        <v>31,35,36,40,50</v>
      </c>
      <c r="F1601" s="2" t="str">
        <f>VLOOKUP(G1601,city!$A$4:$D$352,4,0)</f>
        <v>固原</v>
      </c>
      <c r="G1601" s="9">
        <f t="shared" si="135"/>
        <v>325</v>
      </c>
      <c r="H1601" s="9">
        <f>IF(VLOOKUP(G1600,city!$K$4:$M$352,3,0)&gt;H1600,H1600+1,1)</f>
        <v>1</v>
      </c>
      <c r="I1601" s="23" t="s">
        <v>724</v>
      </c>
      <c r="J1601" s="23">
        <f t="shared" si="136"/>
        <v>132501</v>
      </c>
      <c r="K1601" s="23">
        <f t="shared" si="133"/>
        <v>-1</v>
      </c>
    </row>
    <row r="1602" spans="1:11" x14ac:dyDescent="0.15">
      <c r="A1602" s="23">
        <f t="shared" si="134"/>
        <v>132502</v>
      </c>
      <c r="B1602" s="23" t="s">
        <v>11220</v>
      </c>
      <c r="C1602" s="23" t="str">
        <f>"jingdian/"&amp;VLOOKUP(I1602,city!$D$4:$P$352,12,FALSE)&amp;"/"&amp;VLOOKUP(I1602,city!$D$4:$P$352,13,FALSE)&amp;"/tc/"&amp;H1602&amp;".jpg"</f>
        <v>jingdian/ningxia/guyuan/tc/2.jpg</v>
      </c>
      <c r="D1602" s="31">
        <v>33</v>
      </c>
      <c r="E1602" s="31" t="str">
        <f t="shared" si="132"/>
        <v>31,35,36,40,50</v>
      </c>
      <c r="F1602" s="2" t="str">
        <f>VLOOKUP(G1602,city!$A$4:$D$352,4,0)</f>
        <v>固原</v>
      </c>
      <c r="G1602" s="9">
        <f t="shared" si="135"/>
        <v>325</v>
      </c>
      <c r="H1602" s="9">
        <f>IF(VLOOKUP(G1601,city!$K$4:$M$352,3,0)&gt;H1601,H1601+1,1)</f>
        <v>2</v>
      </c>
      <c r="I1602" s="23" t="s">
        <v>724</v>
      </c>
      <c r="J1602" s="23">
        <f t="shared" si="136"/>
        <v>132502</v>
      </c>
      <c r="K1602" s="23">
        <f t="shared" si="133"/>
        <v>-1</v>
      </c>
    </row>
    <row r="1603" spans="1:11" x14ac:dyDescent="0.15">
      <c r="A1603" s="23">
        <f t="shared" si="134"/>
        <v>132503</v>
      </c>
      <c r="B1603" s="23" t="s">
        <v>11221</v>
      </c>
      <c r="C1603" s="23" t="str">
        <f>"jingdian/"&amp;VLOOKUP(I1603,city!$D$4:$P$352,12,FALSE)&amp;"/"&amp;VLOOKUP(I1603,city!$D$4:$P$352,13,FALSE)&amp;"/tc/"&amp;H1603&amp;".jpg"</f>
        <v>jingdian/ningxia/guyuan/tc/3.jpg</v>
      </c>
      <c r="D1603" s="31">
        <v>33</v>
      </c>
      <c r="E1603" s="31" t="str">
        <f t="shared" si="132"/>
        <v>31,35,36,40,50</v>
      </c>
      <c r="F1603" s="2" t="str">
        <f>VLOOKUP(G1603,city!$A$4:$D$352,4,0)</f>
        <v>固原</v>
      </c>
      <c r="G1603" s="9">
        <f t="shared" si="135"/>
        <v>325</v>
      </c>
      <c r="H1603" s="9">
        <f>IF(VLOOKUP(G1602,city!$K$4:$M$352,3,0)&gt;H1602,H1602+1,1)</f>
        <v>3</v>
      </c>
      <c r="I1603" s="23" t="s">
        <v>724</v>
      </c>
      <c r="J1603" s="23">
        <f t="shared" si="136"/>
        <v>132503</v>
      </c>
      <c r="K1603" s="23">
        <f t="shared" si="133"/>
        <v>-1</v>
      </c>
    </row>
    <row r="1604" spans="1:11" x14ac:dyDescent="0.15">
      <c r="A1604" s="23">
        <f t="shared" si="134"/>
        <v>132504</v>
      </c>
      <c r="B1604" s="23" t="s">
        <v>11222</v>
      </c>
      <c r="C1604" s="23" t="str">
        <f>"jingdian/"&amp;VLOOKUP(I1604,city!$D$4:$P$352,12,FALSE)&amp;"/"&amp;VLOOKUP(I1604,city!$D$4:$P$352,13,FALSE)&amp;"/tc/"&amp;H1604&amp;".jpg"</f>
        <v>jingdian/ningxia/guyuan/tc/4.jpg</v>
      </c>
      <c r="D1604" s="31">
        <v>33</v>
      </c>
      <c r="E1604" s="31" t="str">
        <f t="shared" si="132"/>
        <v>31,35,36,40,50</v>
      </c>
      <c r="F1604" s="2" t="str">
        <f>VLOOKUP(G1604,city!$A$4:$D$352,4,0)</f>
        <v>固原</v>
      </c>
      <c r="G1604" s="9">
        <f t="shared" si="135"/>
        <v>325</v>
      </c>
      <c r="H1604" s="9">
        <f>IF(VLOOKUP(G1603,city!$K$4:$M$352,3,0)&gt;H1603,H1603+1,1)</f>
        <v>4</v>
      </c>
      <c r="I1604" s="23" t="s">
        <v>724</v>
      </c>
      <c r="J1604" s="23">
        <f t="shared" si="136"/>
        <v>132504</v>
      </c>
      <c r="K1604" s="23">
        <f t="shared" si="133"/>
        <v>-1</v>
      </c>
    </row>
    <row r="1605" spans="1:11" x14ac:dyDescent="0.15">
      <c r="A1605" s="23">
        <f t="shared" si="134"/>
        <v>132505</v>
      </c>
      <c r="B1605" s="23" t="s">
        <v>11223</v>
      </c>
      <c r="C1605" s="23" t="str">
        <f>"jingdian/"&amp;VLOOKUP(I1605,city!$D$4:$P$352,12,FALSE)&amp;"/"&amp;VLOOKUP(I1605,city!$D$4:$P$352,13,FALSE)&amp;"/tc/"&amp;H1605&amp;".jpg"</f>
        <v>jingdian/ningxia/guyuan/tc/5.jpg</v>
      </c>
      <c r="D1605" s="31">
        <v>33</v>
      </c>
      <c r="E1605" s="31" t="str">
        <f t="shared" ref="E1605:E1668" si="137">ROUND(D1605*0.95,0)&amp;","&amp;ROUND(D1605*1.05,0)&amp;","&amp;ROUND(D1605*1.1,0)&amp;","&amp;ROUND(D1605*IF(D1605&gt;1000,1.15,1.2),0)&amp;","&amp;ROUND(D1605*IF(D1605&gt;1000,1.3,1.5),0)</f>
        <v>31,35,36,40,50</v>
      </c>
      <c r="F1605" s="2" t="str">
        <f>VLOOKUP(G1605,city!$A$4:$D$352,4,0)</f>
        <v>固原</v>
      </c>
      <c r="G1605" s="9">
        <f t="shared" si="135"/>
        <v>325</v>
      </c>
      <c r="H1605" s="9">
        <f>IF(VLOOKUP(G1604,city!$K$4:$M$352,3,0)&gt;H1604,H1604+1,1)</f>
        <v>5</v>
      </c>
      <c r="I1605" s="23" t="s">
        <v>724</v>
      </c>
      <c r="J1605" s="23">
        <f t="shared" si="136"/>
        <v>132505</v>
      </c>
      <c r="K1605" s="23">
        <f t="shared" ref="K1605:K1668" si="138">IF(D1605&gt;1500,1,IF(D1605&gt;800,2,IF(D1605&gt;500,3,IF(D1605&gt;300,5,IF(D1605&gt;100,10,-1)))))</f>
        <v>-1</v>
      </c>
    </row>
    <row r="1606" spans="1:11" x14ac:dyDescent="0.15">
      <c r="A1606" s="23">
        <f t="shared" si="134"/>
        <v>132601</v>
      </c>
      <c r="B1606" s="23" t="s">
        <v>9882</v>
      </c>
      <c r="C1606" s="23" t="str">
        <f>"jingdian/"&amp;VLOOKUP(I1606,city!$D$4:$P$352,12,FALSE)&amp;"/"&amp;VLOOKUP(I1606,city!$D$4:$P$352,13,FALSE)&amp;"/tc/"&amp;H1606&amp;".jpg"</f>
        <v>jingdian/ningxia/zhongwei/tc/1.jpg</v>
      </c>
      <c r="D1606" s="31">
        <v>33</v>
      </c>
      <c r="E1606" s="31" t="str">
        <f t="shared" si="137"/>
        <v>31,35,36,40,50</v>
      </c>
      <c r="F1606" s="2" t="str">
        <f>VLOOKUP(G1606,city!$A$4:$D$352,4,0)</f>
        <v>中卫</v>
      </c>
      <c r="G1606" s="9">
        <f t="shared" si="135"/>
        <v>326</v>
      </c>
      <c r="H1606" s="9">
        <f>IF(VLOOKUP(G1605,city!$K$4:$M$352,3,0)&gt;H1605,H1605+1,1)</f>
        <v>1</v>
      </c>
      <c r="I1606" s="23" t="s">
        <v>726</v>
      </c>
      <c r="J1606" s="23">
        <f t="shared" si="136"/>
        <v>132601</v>
      </c>
      <c r="K1606" s="23">
        <f t="shared" si="138"/>
        <v>-1</v>
      </c>
    </row>
    <row r="1607" spans="1:11" x14ac:dyDescent="0.15">
      <c r="A1607" s="23">
        <f t="shared" si="134"/>
        <v>132602</v>
      </c>
      <c r="B1607" s="23" t="s">
        <v>11224</v>
      </c>
      <c r="C1607" s="23" t="str">
        <f>"jingdian/"&amp;VLOOKUP(I1607,city!$D$4:$P$352,12,FALSE)&amp;"/"&amp;VLOOKUP(I1607,city!$D$4:$P$352,13,FALSE)&amp;"/tc/"&amp;H1607&amp;".jpg"</f>
        <v>jingdian/ningxia/zhongwei/tc/2.jpg</v>
      </c>
      <c r="D1607" s="31">
        <v>33</v>
      </c>
      <c r="E1607" s="31" t="str">
        <f t="shared" si="137"/>
        <v>31,35,36,40,50</v>
      </c>
      <c r="F1607" s="2" t="str">
        <f>VLOOKUP(G1607,city!$A$4:$D$352,4,0)</f>
        <v>中卫</v>
      </c>
      <c r="G1607" s="9">
        <f t="shared" si="135"/>
        <v>326</v>
      </c>
      <c r="H1607" s="9">
        <f>IF(VLOOKUP(G1606,city!$K$4:$M$352,3,0)&gt;H1606,H1606+1,1)</f>
        <v>2</v>
      </c>
      <c r="I1607" s="23" t="s">
        <v>726</v>
      </c>
      <c r="J1607" s="23">
        <f t="shared" si="136"/>
        <v>132602</v>
      </c>
      <c r="K1607" s="23">
        <f t="shared" si="138"/>
        <v>-1</v>
      </c>
    </row>
    <row r="1608" spans="1:11" x14ac:dyDescent="0.15">
      <c r="A1608" s="23">
        <f t="shared" si="134"/>
        <v>132603</v>
      </c>
      <c r="B1608" s="23" t="s">
        <v>11225</v>
      </c>
      <c r="C1608" s="23" t="str">
        <f>"jingdian/"&amp;VLOOKUP(I1608,city!$D$4:$P$352,12,FALSE)&amp;"/"&amp;VLOOKUP(I1608,city!$D$4:$P$352,13,FALSE)&amp;"/tc/"&amp;H1608&amp;".jpg"</f>
        <v>jingdian/ningxia/zhongwei/tc/3.jpg</v>
      </c>
      <c r="D1608" s="31">
        <v>33</v>
      </c>
      <c r="E1608" s="31" t="str">
        <f t="shared" si="137"/>
        <v>31,35,36,40,50</v>
      </c>
      <c r="F1608" s="2" t="str">
        <f>VLOOKUP(G1608,city!$A$4:$D$352,4,0)</f>
        <v>中卫</v>
      </c>
      <c r="G1608" s="9">
        <f t="shared" si="135"/>
        <v>326</v>
      </c>
      <c r="H1608" s="9">
        <f>IF(VLOOKUP(G1607,city!$K$4:$M$352,3,0)&gt;H1607,H1607+1,1)</f>
        <v>3</v>
      </c>
      <c r="I1608" s="23" t="s">
        <v>726</v>
      </c>
      <c r="J1608" s="23">
        <f t="shared" si="136"/>
        <v>132603</v>
      </c>
      <c r="K1608" s="23">
        <f t="shared" si="138"/>
        <v>-1</v>
      </c>
    </row>
    <row r="1609" spans="1:11" x14ac:dyDescent="0.15">
      <c r="A1609" s="23">
        <f t="shared" si="134"/>
        <v>132604</v>
      </c>
      <c r="B1609" s="23" t="s">
        <v>11226</v>
      </c>
      <c r="C1609" s="23" t="str">
        <f>"jingdian/"&amp;VLOOKUP(I1609,city!$D$4:$P$352,12,FALSE)&amp;"/"&amp;VLOOKUP(I1609,city!$D$4:$P$352,13,FALSE)&amp;"/tc/"&amp;H1609&amp;".jpg"</f>
        <v>jingdian/ningxia/zhongwei/tc/4.jpg</v>
      </c>
      <c r="D1609" s="31">
        <v>33</v>
      </c>
      <c r="E1609" s="31" t="str">
        <f t="shared" si="137"/>
        <v>31,35,36,40,50</v>
      </c>
      <c r="F1609" s="2" t="str">
        <f>VLOOKUP(G1609,city!$A$4:$D$352,4,0)</f>
        <v>中卫</v>
      </c>
      <c r="G1609" s="9">
        <f t="shared" si="135"/>
        <v>326</v>
      </c>
      <c r="H1609" s="9">
        <f>IF(VLOOKUP(G1608,city!$K$4:$M$352,3,0)&gt;H1608,H1608+1,1)</f>
        <v>4</v>
      </c>
      <c r="I1609" s="23" t="s">
        <v>726</v>
      </c>
      <c r="J1609" s="23">
        <f t="shared" si="136"/>
        <v>132604</v>
      </c>
      <c r="K1609" s="23">
        <f t="shared" si="138"/>
        <v>-1</v>
      </c>
    </row>
    <row r="1610" spans="1:11" x14ac:dyDescent="0.15">
      <c r="A1610" s="23">
        <f t="shared" si="134"/>
        <v>132605</v>
      </c>
      <c r="B1610" s="23" t="s">
        <v>11227</v>
      </c>
      <c r="C1610" s="23" t="str">
        <f>"jingdian/"&amp;VLOOKUP(I1610,city!$D$4:$P$352,12,FALSE)&amp;"/"&amp;VLOOKUP(I1610,city!$D$4:$P$352,13,FALSE)&amp;"/tc/"&amp;H1610&amp;".jpg"</f>
        <v>jingdian/ningxia/zhongwei/tc/5.jpg</v>
      </c>
      <c r="D1610" s="31">
        <v>33</v>
      </c>
      <c r="E1610" s="31" t="str">
        <f t="shared" si="137"/>
        <v>31,35,36,40,50</v>
      </c>
      <c r="F1610" s="2" t="str">
        <f>VLOOKUP(G1610,city!$A$4:$D$352,4,0)</f>
        <v>中卫</v>
      </c>
      <c r="G1610" s="9">
        <f t="shared" si="135"/>
        <v>326</v>
      </c>
      <c r="H1610" s="9">
        <f>IF(VLOOKUP(G1609,city!$K$4:$M$352,3,0)&gt;H1609,H1609+1,1)</f>
        <v>5</v>
      </c>
      <c r="I1610" s="23" t="s">
        <v>726</v>
      </c>
      <c r="J1610" s="23">
        <f t="shared" si="136"/>
        <v>132605</v>
      </c>
      <c r="K1610" s="23">
        <f t="shared" si="138"/>
        <v>-1</v>
      </c>
    </row>
    <row r="1611" spans="1:11" x14ac:dyDescent="0.15">
      <c r="A1611" s="23">
        <f t="shared" si="134"/>
        <v>132701</v>
      </c>
      <c r="B1611" s="23" t="s">
        <v>9956</v>
      </c>
      <c r="C1611" s="23" t="str">
        <f>"jingdian/"&amp;VLOOKUP(I1611,city!$D$4:$P$352,12,FALSE)&amp;"/"&amp;VLOOKUP(I1611,city!$D$4:$P$352,13,FALSE)&amp;"/tc/"&amp;H1611&amp;".jpg"</f>
        <v>jingdian/xinjiang/wulumuqi/tc/1.jpg</v>
      </c>
      <c r="D1611" s="31">
        <v>33</v>
      </c>
      <c r="E1611" s="31" t="str">
        <f t="shared" si="137"/>
        <v>31,35,36,40,50</v>
      </c>
      <c r="F1611" s="2" t="str">
        <f>VLOOKUP(G1611,city!$A$4:$D$352,4,0)</f>
        <v>乌鲁木齐</v>
      </c>
      <c r="G1611" s="9">
        <f t="shared" si="135"/>
        <v>327</v>
      </c>
      <c r="H1611" s="9">
        <f>IF(VLOOKUP(G1610,city!$K$4:$M$352,3,0)&gt;H1610,H1610+1,1)</f>
        <v>1</v>
      </c>
      <c r="I1611" s="23" t="s">
        <v>729</v>
      </c>
      <c r="J1611" s="23">
        <f t="shared" si="136"/>
        <v>132701</v>
      </c>
      <c r="K1611" s="23">
        <f t="shared" si="138"/>
        <v>-1</v>
      </c>
    </row>
    <row r="1612" spans="1:11" x14ac:dyDescent="0.15">
      <c r="A1612" s="23">
        <f t="shared" si="134"/>
        <v>132702</v>
      </c>
      <c r="B1612" s="23" t="s">
        <v>11228</v>
      </c>
      <c r="C1612" s="23" t="str">
        <f>"jingdian/"&amp;VLOOKUP(I1612,city!$D$4:$P$352,12,FALSE)&amp;"/"&amp;VLOOKUP(I1612,city!$D$4:$P$352,13,FALSE)&amp;"/tc/"&amp;H1612&amp;".jpg"</f>
        <v>jingdian/xinjiang/wulumuqi/tc/2.jpg</v>
      </c>
      <c r="D1612" s="31">
        <v>33</v>
      </c>
      <c r="E1612" s="31" t="str">
        <f t="shared" si="137"/>
        <v>31,35,36,40,50</v>
      </c>
      <c r="F1612" s="2" t="str">
        <f>VLOOKUP(G1612,city!$A$4:$D$352,4,0)</f>
        <v>乌鲁木齐</v>
      </c>
      <c r="G1612" s="9">
        <f t="shared" si="135"/>
        <v>327</v>
      </c>
      <c r="H1612" s="9">
        <f>IF(VLOOKUP(G1611,city!$K$4:$M$352,3,0)&gt;H1611,H1611+1,1)</f>
        <v>2</v>
      </c>
      <c r="I1612" s="23" t="s">
        <v>729</v>
      </c>
      <c r="J1612" s="23">
        <f t="shared" si="136"/>
        <v>132702</v>
      </c>
      <c r="K1612" s="23">
        <f t="shared" si="138"/>
        <v>-1</v>
      </c>
    </row>
    <row r="1613" spans="1:11" x14ac:dyDescent="0.15">
      <c r="A1613" s="23">
        <f t="shared" si="134"/>
        <v>132703</v>
      </c>
      <c r="B1613" s="23" t="s">
        <v>11229</v>
      </c>
      <c r="C1613" s="23" t="str">
        <f>"jingdian/"&amp;VLOOKUP(I1613,city!$D$4:$P$352,12,FALSE)&amp;"/"&amp;VLOOKUP(I1613,city!$D$4:$P$352,13,FALSE)&amp;"/tc/"&amp;H1613&amp;".jpg"</f>
        <v>jingdian/xinjiang/wulumuqi/tc/3.jpg</v>
      </c>
      <c r="D1613" s="31">
        <v>33</v>
      </c>
      <c r="E1613" s="31" t="str">
        <f t="shared" si="137"/>
        <v>31,35,36,40,50</v>
      </c>
      <c r="F1613" s="2" t="str">
        <f>VLOOKUP(G1613,city!$A$4:$D$352,4,0)</f>
        <v>乌鲁木齐</v>
      </c>
      <c r="G1613" s="9">
        <f t="shared" si="135"/>
        <v>327</v>
      </c>
      <c r="H1613" s="9">
        <f>IF(VLOOKUP(G1612,city!$K$4:$M$352,3,0)&gt;H1612,H1612+1,1)</f>
        <v>3</v>
      </c>
      <c r="I1613" s="23" t="s">
        <v>729</v>
      </c>
      <c r="J1613" s="23">
        <f t="shared" si="136"/>
        <v>132703</v>
      </c>
      <c r="K1613" s="23">
        <f t="shared" si="138"/>
        <v>-1</v>
      </c>
    </row>
    <row r="1614" spans="1:11" x14ac:dyDescent="0.15">
      <c r="A1614" s="23">
        <f t="shared" si="134"/>
        <v>132704</v>
      </c>
      <c r="B1614" s="23" t="s">
        <v>11230</v>
      </c>
      <c r="C1614" s="23" t="str">
        <f>"jingdian/"&amp;VLOOKUP(I1614,city!$D$4:$P$352,12,FALSE)&amp;"/"&amp;VLOOKUP(I1614,city!$D$4:$P$352,13,FALSE)&amp;"/tc/"&amp;H1614&amp;".jpg"</f>
        <v>jingdian/xinjiang/wulumuqi/tc/4.jpg</v>
      </c>
      <c r="D1614" s="31">
        <v>33</v>
      </c>
      <c r="E1614" s="31" t="str">
        <f t="shared" si="137"/>
        <v>31,35,36,40,50</v>
      </c>
      <c r="F1614" s="2" t="str">
        <f>VLOOKUP(G1614,city!$A$4:$D$352,4,0)</f>
        <v>乌鲁木齐</v>
      </c>
      <c r="G1614" s="9">
        <f t="shared" si="135"/>
        <v>327</v>
      </c>
      <c r="H1614" s="9">
        <f>IF(VLOOKUP(G1613,city!$K$4:$M$352,3,0)&gt;H1613,H1613+1,1)</f>
        <v>4</v>
      </c>
      <c r="I1614" s="23" t="s">
        <v>729</v>
      </c>
      <c r="J1614" s="23">
        <f t="shared" si="136"/>
        <v>132704</v>
      </c>
      <c r="K1614" s="23">
        <f t="shared" si="138"/>
        <v>-1</v>
      </c>
    </row>
    <row r="1615" spans="1:11" x14ac:dyDescent="0.15">
      <c r="A1615" s="23">
        <f t="shared" si="134"/>
        <v>132705</v>
      </c>
      <c r="B1615" s="23" t="s">
        <v>11231</v>
      </c>
      <c r="C1615" s="23" t="str">
        <f>"jingdian/"&amp;VLOOKUP(I1615,city!$D$4:$P$352,12,FALSE)&amp;"/"&amp;VLOOKUP(I1615,city!$D$4:$P$352,13,FALSE)&amp;"/tc/"&amp;H1615&amp;".jpg"</f>
        <v>jingdian/xinjiang/wulumuqi/tc/5.jpg</v>
      </c>
      <c r="D1615" s="31">
        <v>33</v>
      </c>
      <c r="E1615" s="31" t="str">
        <f t="shared" si="137"/>
        <v>31,35,36,40,50</v>
      </c>
      <c r="F1615" s="2" t="str">
        <f>VLOOKUP(G1615,city!$A$4:$D$352,4,0)</f>
        <v>乌鲁木齐</v>
      </c>
      <c r="G1615" s="9">
        <f t="shared" si="135"/>
        <v>327</v>
      </c>
      <c r="H1615" s="9">
        <f>IF(VLOOKUP(G1614,city!$K$4:$M$352,3,0)&gt;H1614,H1614+1,1)</f>
        <v>5</v>
      </c>
      <c r="I1615" s="23" t="s">
        <v>729</v>
      </c>
      <c r="J1615" s="23">
        <f t="shared" si="136"/>
        <v>132705</v>
      </c>
      <c r="K1615" s="23">
        <f t="shared" si="138"/>
        <v>-1</v>
      </c>
    </row>
    <row r="1616" spans="1:11" x14ac:dyDescent="0.15">
      <c r="A1616" s="23">
        <f t="shared" si="134"/>
        <v>132801</v>
      </c>
      <c r="B1616" s="23" t="s">
        <v>9963</v>
      </c>
      <c r="C1616" s="23" t="str">
        <f>"jingdian/"&amp;VLOOKUP(I1616,city!$D$4:$P$352,12,FALSE)&amp;"/"&amp;VLOOKUP(I1616,city!$D$4:$P$352,13,FALSE)&amp;"/tc/"&amp;H1616&amp;".jpg"</f>
        <v>jingdian/xinjiang/kelamayi/tc/1.jpg</v>
      </c>
      <c r="D1616" s="31">
        <v>33</v>
      </c>
      <c r="E1616" s="31" t="str">
        <f t="shared" si="137"/>
        <v>31,35,36,40,50</v>
      </c>
      <c r="F1616" s="2" t="str">
        <f>VLOOKUP(G1616,city!$A$4:$D$352,4,0)</f>
        <v>克拉玛依</v>
      </c>
      <c r="G1616" s="9">
        <f t="shared" si="135"/>
        <v>328</v>
      </c>
      <c r="H1616" s="9">
        <f>IF(VLOOKUP(G1615,city!$K$4:$M$352,3,0)&gt;H1615,H1615+1,1)</f>
        <v>1</v>
      </c>
      <c r="I1616" s="23" t="s">
        <v>732</v>
      </c>
      <c r="J1616" s="23">
        <f t="shared" si="136"/>
        <v>132801</v>
      </c>
      <c r="K1616" s="23">
        <f t="shared" si="138"/>
        <v>-1</v>
      </c>
    </row>
    <row r="1617" spans="1:11" x14ac:dyDescent="0.15">
      <c r="A1617" s="23">
        <f t="shared" si="134"/>
        <v>132802</v>
      </c>
      <c r="B1617" s="23" t="s">
        <v>11232</v>
      </c>
      <c r="C1617" s="23" t="str">
        <f>"jingdian/"&amp;VLOOKUP(I1617,city!$D$4:$P$352,12,FALSE)&amp;"/"&amp;VLOOKUP(I1617,city!$D$4:$P$352,13,FALSE)&amp;"/tc/"&amp;H1617&amp;".jpg"</f>
        <v>jingdian/xinjiang/kelamayi/tc/2.jpg</v>
      </c>
      <c r="D1617" s="31">
        <v>33</v>
      </c>
      <c r="E1617" s="31" t="str">
        <f t="shared" si="137"/>
        <v>31,35,36,40,50</v>
      </c>
      <c r="F1617" s="2" t="str">
        <f>VLOOKUP(G1617,city!$A$4:$D$352,4,0)</f>
        <v>克拉玛依</v>
      </c>
      <c r="G1617" s="9">
        <f t="shared" si="135"/>
        <v>328</v>
      </c>
      <c r="H1617" s="9">
        <f>IF(VLOOKUP(G1616,city!$K$4:$M$352,3,0)&gt;H1616,H1616+1,1)</f>
        <v>2</v>
      </c>
      <c r="I1617" s="23" t="s">
        <v>732</v>
      </c>
      <c r="J1617" s="23">
        <f t="shared" si="136"/>
        <v>132802</v>
      </c>
      <c r="K1617" s="23">
        <f t="shared" si="138"/>
        <v>-1</v>
      </c>
    </row>
    <row r="1618" spans="1:11" x14ac:dyDescent="0.15">
      <c r="A1618" s="23">
        <f t="shared" si="134"/>
        <v>132803</v>
      </c>
      <c r="B1618" s="23" t="s">
        <v>11233</v>
      </c>
      <c r="C1618" s="23" t="str">
        <f>"jingdian/"&amp;VLOOKUP(I1618,city!$D$4:$P$352,12,FALSE)&amp;"/"&amp;VLOOKUP(I1618,city!$D$4:$P$352,13,FALSE)&amp;"/tc/"&amp;H1618&amp;".jpg"</f>
        <v>jingdian/xinjiang/kelamayi/tc/3.jpg</v>
      </c>
      <c r="D1618" s="31">
        <v>33</v>
      </c>
      <c r="E1618" s="31" t="str">
        <f t="shared" si="137"/>
        <v>31,35,36,40,50</v>
      </c>
      <c r="F1618" s="2" t="str">
        <f>VLOOKUP(G1618,city!$A$4:$D$352,4,0)</f>
        <v>克拉玛依</v>
      </c>
      <c r="G1618" s="9">
        <f t="shared" si="135"/>
        <v>328</v>
      </c>
      <c r="H1618" s="9">
        <f>IF(VLOOKUP(G1617,city!$K$4:$M$352,3,0)&gt;H1617,H1617+1,1)</f>
        <v>3</v>
      </c>
      <c r="I1618" s="23" t="s">
        <v>732</v>
      </c>
      <c r="J1618" s="23">
        <f t="shared" si="136"/>
        <v>132803</v>
      </c>
      <c r="K1618" s="23">
        <f t="shared" si="138"/>
        <v>-1</v>
      </c>
    </row>
    <row r="1619" spans="1:11" x14ac:dyDescent="0.15">
      <c r="A1619" s="23">
        <f t="shared" si="134"/>
        <v>132804</v>
      </c>
      <c r="B1619" s="23" t="s">
        <v>11234</v>
      </c>
      <c r="C1619" s="23" t="str">
        <f>"jingdian/"&amp;VLOOKUP(I1619,city!$D$4:$P$352,12,FALSE)&amp;"/"&amp;VLOOKUP(I1619,city!$D$4:$P$352,13,FALSE)&amp;"/tc/"&amp;H1619&amp;".jpg"</f>
        <v>jingdian/xinjiang/kelamayi/tc/4.jpg</v>
      </c>
      <c r="D1619" s="31">
        <v>33</v>
      </c>
      <c r="E1619" s="31" t="str">
        <f t="shared" si="137"/>
        <v>31,35,36,40,50</v>
      </c>
      <c r="F1619" s="2" t="str">
        <f>VLOOKUP(G1619,city!$A$4:$D$352,4,0)</f>
        <v>克拉玛依</v>
      </c>
      <c r="G1619" s="9">
        <f t="shared" si="135"/>
        <v>328</v>
      </c>
      <c r="H1619" s="9">
        <f>IF(VLOOKUP(G1618,city!$K$4:$M$352,3,0)&gt;H1618,H1618+1,1)</f>
        <v>4</v>
      </c>
      <c r="I1619" s="23" t="s">
        <v>732</v>
      </c>
      <c r="J1619" s="23">
        <f t="shared" si="136"/>
        <v>132804</v>
      </c>
      <c r="K1619" s="23">
        <f t="shared" si="138"/>
        <v>-1</v>
      </c>
    </row>
    <row r="1620" spans="1:11" x14ac:dyDescent="0.15">
      <c r="A1620" s="23">
        <f t="shared" si="134"/>
        <v>132805</v>
      </c>
      <c r="B1620" s="23" t="s">
        <v>11235</v>
      </c>
      <c r="C1620" s="23" t="str">
        <f>"jingdian/"&amp;VLOOKUP(I1620,city!$D$4:$P$352,12,FALSE)&amp;"/"&amp;VLOOKUP(I1620,city!$D$4:$P$352,13,FALSE)&amp;"/tc/"&amp;H1620&amp;".jpg"</f>
        <v>jingdian/xinjiang/kelamayi/tc/5.jpg</v>
      </c>
      <c r="D1620" s="31">
        <v>33</v>
      </c>
      <c r="E1620" s="31" t="str">
        <f t="shared" si="137"/>
        <v>31,35,36,40,50</v>
      </c>
      <c r="F1620" s="2" t="str">
        <f>VLOOKUP(G1620,city!$A$4:$D$352,4,0)</f>
        <v>克拉玛依</v>
      </c>
      <c r="G1620" s="9">
        <f t="shared" si="135"/>
        <v>328</v>
      </c>
      <c r="H1620" s="9">
        <f>IF(VLOOKUP(G1619,city!$K$4:$M$352,3,0)&gt;H1619,H1619+1,1)</f>
        <v>5</v>
      </c>
      <c r="I1620" s="23" t="s">
        <v>732</v>
      </c>
      <c r="J1620" s="23">
        <f t="shared" si="136"/>
        <v>132805</v>
      </c>
      <c r="K1620" s="23">
        <f t="shared" si="138"/>
        <v>-1</v>
      </c>
    </row>
    <row r="1621" spans="1:11" x14ac:dyDescent="0.15">
      <c r="A1621" s="23">
        <f t="shared" si="134"/>
        <v>132901</v>
      </c>
      <c r="B1621" s="23" t="s">
        <v>9966</v>
      </c>
      <c r="C1621" s="23" t="str">
        <f>"jingdian/"&amp;VLOOKUP(I1621,city!$D$4:$P$352,12,FALSE)&amp;"/"&amp;VLOOKUP(I1621,city!$D$4:$P$352,13,FALSE)&amp;"/tc/"&amp;H1621&amp;".jpg"</f>
        <v>jingdian/xinjiang/tulufan/tc/1.jpg</v>
      </c>
      <c r="D1621" s="31">
        <v>33</v>
      </c>
      <c r="E1621" s="31" t="str">
        <f t="shared" si="137"/>
        <v>31,35,36,40,50</v>
      </c>
      <c r="F1621" s="2" t="str">
        <f>VLOOKUP(G1621,city!$A$4:$D$352,4,0)</f>
        <v>吐鲁番</v>
      </c>
      <c r="G1621" s="9">
        <f t="shared" si="135"/>
        <v>329</v>
      </c>
      <c r="H1621" s="9">
        <f>IF(VLOOKUP(G1620,city!$K$4:$M$352,3,0)&gt;H1620,H1620+1,1)</f>
        <v>1</v>
      </c>
      <c r="I1621" s="23" t="s">
        <v>734</v>
      </c>
      <c r="J1621" s="23">
        <f t="shared" si="136"/>
        <v>132901</v>
      </c>
      <c r="K1621" s="23">
        <f t="shared" si="138"/>
        <v>-1</v>
      </c>
    </row>
    <row r="1622" spans="1:11" x14ac:dyDescent="0.15">
      <c r="A1622" s="23">
        <f t="shared" si="134"/>
        <v>132902</v>
      </c>
      <c r="B1622" s="23" t="s">
        <v>11236</v>
      </c>
      <c r="C1622" s="23" t="str">
        <f>"jingdian/"&amp;VLOOKUP(I1622,city!$D$4:$P$352,12,FALSE)&amp;"/"&amp;VLOOKUP(I1622,city!$D$4:$P$352,13,FALSE)&amp;"/tc/"&amp;H1622&amp;".jpg"</f>
        <v>jingdian/xinjiang/tulufan/tc/2.jpg</v>
      </c>
      <c r="D1622" s="31">
        <v>33</v>
      </c>
      <c r="E1622" s="31" t="str">
        <f t="shared" si="137"/>
        <v>31,35,36,40,50</v>
      </c>
      <c r="F1622" s="2" t="str">
        <f>VLOOKUP(G1622,city!$A$4:$D$352,4,0)</f>
        <v>吐鲁番</v>
      </c>
      <c r="G1622" s="9">
        <f t="shared" si="135"/>
        <v>329</v>
      </c>
      <c r="H1622" s="9">
        <f>IF(VLOOKUP(G1621,city!$K$4:$M$352,3,0)&gt;H1621,H1621+1,1)</f>
        <v>2</v>
      </c>
      <c r="I1622" s="23" t="s">
        <v>734</v>
      </c>
      <c r="J1622" s="23">
        <f t="shared" si="136"/>
        <v>132902</v>
      </c>
      <c r="K1622" s="23">
        <f t="shared" si="138"/>
        <v>-1</v>
      </c>
    </row>
    <row r="1623" spans="1:11" x14ac:dyDescent="0.15">
      <c r="A1623" s="23">
        <f t="shared" si="134"/>
        <v>132903</v>
      </c>
      <c r="B1623" s="23" t="s">
        <v>11237</v>
      </c>
      <c r="C1623" s="23" t="str">
        <f>"jingdian/"&amp;VLOOKUP(I1623,city!$D$4:$P$352,12,FALSE)&amp;"/"&amp;VLOOKUP(I1623,city!$D$4:$P$352,13,FALSE)&amp;"/tc/"&amp;H1623&amp;".jpg"</f>
        <v>jingdian/xinjiang/tulufan/tc/3.jpg</v>
      </c>
      <c r="D1623" s="31">
        <v>33</v>
      </c>
      <c r="E1623" s="31" t="str">
        <f t="shared" si="137"/>
        <v>31,35,36,40,50</v>
      </c>
      <c r="F1623" s="2" t="str">
        <f>VLOOKUP(G1623,city!$A$4:$D$352,4,0)</f>
        <v>吐鲁番</v>
      </c>
      <c r="G1623" s="9">
        <f t="shared" si="135"/>
        <v>329</v>
      </c>
      <c r="H1623" s="9">
        <f>IF(VLOOKUP(G1622,city!$K$4:$M$352,3,0)&gt;H1622,H1622+1,1)</f>
        <v>3</v>
      </c>
      <c r="I1623" s="23" t="s">
        <v>734</v>
      </c>
      <c r="J1623" s="23">
        <f t="shared" si="136"/>
        <v>132903</v>
      </c>
      <c r="K1623" s="23">
        <f t="shared" si="138"/>
        <v>-1</v>
      </c>
    </row>
    <row r="1624" spans="1:11" x14ac:dyDescent="0.15">
      <c r="A1624" s="23">
        <f t="shared" si="134"/>
        <v>132904</v>
      </c>
      <c r="B1624" s="23" t="s">
        <v>11238</v>
      </c>
      <c r="C1624" s="23" t="str">
        <f>"jingdian/"&amp;VLOOKUP(I1624,city!$D$4:$P$352,12,FALSE)&amp;"/"&amp;VLOOKUP(I1624,city!$D$4:$P$352,13,FALSE)&amp;"/tc/"&amp;H1624&amp;".jpg"</f>
        <v>jingdian/xinjiang/tulufan/tc/4.jpg</v>
      </c>
      <c r="D1624" s="31">
        <v>33</v>
      </c>
      <c r="E1624" s="31" t="str">
        <f t="shared" si="137"/>
        <v>31,35,36,40,50</v>
      </c>
      <c r="F1624" s="2" t="str">
        <f>VLOOKUP(G1624,city!$A$4:$D$352,4,0)</f>
        <v>吐鲁番</v>
      </c>
      <c r="G1624" s="9">
        <f t="shared" si="135"/>
        <v>329</v>
      </c>
      <c r="H1624" s="9">
        <f>IF(VLOOKUP(G1623,city!$K$4:$M$352,3,0)&gt;H1623,H1623+1,1)</f>
        <v>4</v>
      </c>
      <c r="I1624" s="23" t="s">
        <v>734</v>
      </c>
      <c r="J1624" s="23">
        <f t="shared" si="136"/>
        <v>132904</v>
      </c>
      <c r="K1624" s="23">
        <f t="shared" si="138"/>
        <v>-1</v>
      </c>
    </row>
    <row r="1625" spans="1:11" x14ac:dyDescent="0.15">
      <c r="A1625" s="23">
        <f t="shared" si="134"/>
        <v>132905</v>
      </c>
      <c r="B1625" s="23" t="s">
        <v>11239</v>
      </c>
      <c r="C1625" s="23" t="str">
        <f>"jingdian/"&amp;VLOOKUP(I1625,city!$D$4:$P$352,12,FALSE)&amp;"/"&amp;VLOOKUP(I1625,city!$D$4:$P$352,13,FALSE)&amp;"/tc/"&amp;H1625&amp;".jpg"</f>
        <v>jingdian/xinjiang/tulufan/tc/5.jpg</v>
      </c>
      <c r="D1625" s="31">
        <v>33</v>
      </c>
      <c r="E1625" s="31" t="str">
        <f t="shared" si="137"/>
        <v>31,35,36,40,50</v>
      </c>
      <c r="F1625" s="2" t="str">
        <f>VLOOKUP(G1625,city!$A$4:$D$352,4,0)</f>
        <v>吐鲁番</v>
      </c>
      <c r="G1625" s="9">
        <f t="shared" si="135"/>
        <v>329</v>
      </c>
      <c r="H1625" s="9">
        <f>IF(VLOOKUP(G1624,city!$K$4:$M$352,3,0)&gt;H1624,H1624+1,1)</f>
        <v>5</v>
      </c>
      <c r="I1625" s="23" t="s">
        <v>734</v>
      </c>
      <c r="J1625" s="23">
        <f t="shared" si="136"/>
        <v>132905</v>
      </c>
      <c r="K1625" s="23">
        <f t="shared" si="138"/>
        <v>-1</v>
      </c>
    </row>
    <row r="1626" spans="1:11" x14ac:dyDescent="0.15">
      <c r="A1626" s="23">
        <f t="shared" si="134"/>
        <v>133001</v>
      </c>
      <c r="B1626" s="23" t="s">
        <v>11240</v>
      </c>
      <c r="C1626" s="23" t="str">
        <f>"jingdian/"&amp;VLOOKUP(I1626,city!$D$4:$P$352,12,FALSE)&amp;"/"&amp;VLOOKUP(I1626,city!$D$4:$P$352,13,FALSE)&amp;"/tc/"&amp;H1626&amp;".jpg"</f>
        <v>jingdian/xinjiang/hami/tc/1.jpg</v>
      </c>
      <c r="D1626" s="31">
        <v>33</v>
      </c>
      <c r="E1626" s="31" t="str">
        <f t="shared" si="137"/>
        <v>31,35,36,40,50</v>
      </c>
      <c r="F1626" s="2" t="str">
        <f>VLOOKUP(G1626,city!$A$4:$D$352,4,0)</f>
        <v>哈密</v>
      </c>
      <c r="G1626" s="9">
        <f t="shared" si="135"/>
        <v>330</v>
      </c>
      <c r="H1626" s="9">
        <f>IF(VLOOKUP(G1625,city!$K$4:$M$352,3,0)&gt;H1625,H1625+1,1)</f>
        <v>1</v>
      </c>
      <c r="I1626" s="23" t="s">
        <v>736</v>
      </c>
      <c r="J1626" s="23">
        <f t="shared" si="136"/>
        <v>133001</v>
      </c>
      <c r="K1626" s="23">
        <f t="shared" si="138"/>
        <v>-1</v>
      </c>
    </row>
    <row r="1627" spans="1:11" x14ac:dyDescent="0.15">
      <c r="A1627" s="23">
        <f t="shared" si="134"/>
        <v>133002</v>
      </c>
      <c r="B1627" s="23" t="s">
        <v>11241</v>
      </c>
      <c r="C1627" s="23" t="str">
        <f>"jingdian/"&amp;VLOOKUP(I1627,city!$D$4:$P$352,12,FALSE)&amp;"/"&amp;VLOOKUP(I1627,city!$D$4:$P$352,13,FALSE)&amp;"/tc/"&amp;H1627&amp;".jpg"</f>
        <v>jingdian/xinjiang/hami/tc/2.jpg</v>
      </c>
      <c r="D1627" s="31">
        <v>33</v>
      </c>
      <c r="E1627" s="31" t="str">
        <f t="shared" si="137"/>
        <v>31,35,36,40,50</v>
      </c>
      <c r="F1627" s="2" t="str">
        <f>VLOOKUP(G1627,city!$A$4:$D$352,4,0)</f>
        <v>哈密</v>
      </c>
      <c r="G1627" s="9">
        <f t="shared" si="135"/>
        <v>330</v>
      </c>
      <c r="H1627" s="9">
        <f>IF(VLOOKUP(G1626,city!$K$4:$M$352,3,0)&gt;H1626,H1626+1,1)</f>
        <v>2</v>
      </c>
      <c r="I1627" s="23" t="s">
        <v>736</v>
      </c>
      <c r="J1627" s="23">
        <f t="shared" si="136"/>
        <v>133002</v>
      </c>
      <c r="K1627" s="23">
        <f t="shared" si="138"/>
        <v>-1</v>
      </c>
    </row>
    <row r="1628" spans="1:11" x14ac:dyDescent="0.15">
      <c r="A1628" s="23">
        <f t="shared" si="134"/>
        <v>133003</v>
      </c>
      <c r="B1628" s="23" t="s">
        <v>11242</v>
      </c>
      <c r="C1628" s="23" t="str">
        <f>"jingdian/"&amp;VLOOKUP(I1628,city!$D$4:$P$352,12,FALSE)&amp;"/"&amp;VLOOKUP(I1628,city!$D$4:$P$352,13,FALSE)&amp;"/tc/"&amp;H1628&amp;".jpg"</f>
        <v>jingdian/xinjiang/hami/tc/3.jpg</v>
      </c>
      <c r="D1628" s="31">
        <v>33</v>
      </c>
      <c r="E1628" s="31" t="str">
        <f t="shared" si="137"/>
        <v>31,35,36,40,50</v>
      </c>
      <c r="F1628" s="2" t="str">
        <f>VLOOKUP(G1628,city!$A$4:$D$352,4,0)</f>
        <v>哈密</v>
      </c>
      <c r="G1628" s="9">
        <f t="shared" si="135"/>
        <v>330</v>
      </c>
      <c r="H1628" s="9">
        <f>IF(VLOOKUP(G1627,city!$K$4:$M$352,3,0)&gt;H1627,H1627+1,1)</f>
        <v>3</v>
      </c>
      <c r="I1628" s="23" t="s">
        <v>736</v>
      </c>
      <c r="J1628" s="23">
        <f t="shared" si="136"/>
        <v>133003</v>
      </c>
      <c r="K1628" s="23">
        <f t="shared" si="138"/>
        <v>-1</v>
      </c>
    </row>
    <row r="1629" spans="1:11" x14ac:dyDescent="0.15">
      <c r="A1629" s="23">
        <f t="shared" si="134"/>
        <v>133004</v>
      </c>
      <c r="B1629" s="23" t="s">
        <v>11243</v>
      </c>
      <c r="C1629" s="23" t="str">
        <f>"jingdian/"&amp;VLOOKUP(I1629,city!$D$4:$P$352,12,FALSE)&amp;"/"&amp;VLOOKUP(I1629,city!$D$4:$P$352,13,FALSE)&amp;"/tc/"&amp;H1629&amp;".jpg"</f>
        <v>jingdian/xinjiang/hami/tc/4.jpg</v>
      </c>
      <c r="D1629" s="31">
        <v>33</v>
      </c>
      <c r="E1629" s="31" t="str">
        <f t="shared" si="137"/>
        <v>31,35,36,40,50</v>
      </c>
      <c r="F1629" s="2" t="str">
        <f>VLOOKUP(G1629,city!$A$4:$D$352,4,0)</f>
        <v>哈密</v>
      </c>
      <c r="G1629" s="9">
        <f t="shared" si="135"/>
        <v>330</v>
      </c>
      <c r="H1629" s="9">
        <f>IF(VLOOKUP(G1628,city!$K$4:$M$352,3,0)&gt;H1628,H1628+1,1)</f>
        <v>4</v>
      </c>
      <c r="I1629" s="23" t="s">
        <v>736</v>
      </c>
      <c r="J1629" s="23">
        <f t="shared" si="136"/>
        <v>133004</v>
      </c>
      <c r="K1629" s="23">
        <f t="shared" si="138"/>
        <v>-1</v>
      </c>
    </row>
    <row r="1630" spans="1:11" x14ac:dyDescent="0.15">
      <c r="A1630" s="23">
        <f t="shared" si="134"/>
        <v>133005</v>
      </c>
      <c r="B1630" s="23" t="s">
        <v>11244</v>
      </c>
      <c r="C1630" s="23" t="str">
        <f>"jingdian/"&amp;VLOOKUP(I1630,city!$D$4:$P$352,12,FALSE)&amp;"/"&amp;VLOOKUP(I1630,city!$D$4:$P$352,13,FALSE)&amp;"/tc/"&amp;H1630&amp;".jpg"</f>
        <v>jingdian/xinjiang/hami/tc/5.jpg</v>
      </c>
      <c r="D1630" s="31">
        <v>33</v>
      </c>
      <c r="E1630" s="31" t="str">
        <f t="shared" si="137"/>
        <v>31,35,36,40,50</v>
      </c>
      <c r="F1630" s="2" t="str">
        <f>VLOOKUP(G1630,city!$A$4:$D$352,4,0)</f>
        <v>哈密</v>
      </c>
      <c r="G1630" s="9">
        <f t="shared" si="135"/>
        <v>330</v>
      </c>
      <c r="H1630" s="9">
        <f>IF(VLOOKUP(G1629,city!$K$4:$M$352,3,0)&gt;H1629,H1629+1,1)</f>
        <v>5</v>
      </c>
      <c r="I1630" s="23" t="s">
        <v>736</v>
      </c>
      <c r="J1630" s="23">
        <f t="shared" si="136"/>
        <v>133005</v>
      </c>
      <c r="K1630" s="23">
        <f t="shared" si="138"/>
        <v>-1</v>
      </c>
    </row>
    <row r="1631" spans="1:11" x14ac:dyDescent="0.15">
      <c r="A1631" s="23">
        <f t="shared" si="134"/>
        <v>133101</v>
      </c>
      <c r="B1631" s="23" t="s">
        <v>11245</v>
      </c>
      <c r="C1631" s="23" t="str">
        <f>"jingdian/"&amp;VLOOKUP(I1631,city!$D$4:$P$352,12,FALSE)&amp;"/"&amp;VLOOKUP(I1631,city!$D$4:$P$352,13,FALSE)&amp;"/tc/"&amp;H1631&amp;".jpg"</f>
        <v>jingdian/xinjiang/akesu/tc/1.jpg</v>
      </c>
      <c r="D1631" s="31">
        <v>33</v>
      </c>
      <c r="E1631" s="31" t="str">
        <f t="shared" si="137"/>
        <v>31,35,36,40,50</v>
      </c>
      <c r="F1631" s="2" t="str">
        <f>VLOOKUP(G1631,city!$A$4:$D$352,4,0)</f>
        <v>阿克苏</v>
      </c>
      <c r="G1631" s="9">
        <f t="shared" si="135"/>
        <v>331</v>
      </c>
      <c r="H1631" s="9">
        <f>IF(VLOOKUP(G1630,city!$K$4:$M$352,3,0)&gt;H1630,H1630+1,1)</f>
        <v>1</v>
      </c>
      <c r="I1631" s="23" t="s">
        <v>738</v>
      </c>
      <c r="J1631" s="23">
        <f t="shared" si="136"/>
        <v>133101</v>
      </c>
      <c r="K1631" s="23">
        <f t="shared" si="138"/>
        <v>-1</v>
      </c>
    </row>
    <row r="1632" spans="1:11" x14ac:dyDescent="0.15">
      <c r="A1632" s="23">
        <f t="shared" si="134"/>
        <v>133102</v>
      </c>
      <c r="B1632" s="23" t="s">
        <v>11246</v>
      </c>
      <c r="C1632" s="23" t="str">
        <f>"jingdian/"&amp;VLOOKUP(I1632,city!$D$4:$P$352,12,FALSE)&amp;"/"&amp;VLOOKUP(I1632,city!$D$4:$P$352,13,FALSE)&amp;"/tc/"&amp;H1632&amp;".jpg"</f>
        <v>jingdian/xinjiang/akesu/tc/2.jpg</v>
      </c>
      <c r="D1632" s="31">
        <v>33</v>
      </c>
      <c r="E1632" s="31" t="str">
        <f t="shared" si="137"/>
        <v>31,35,36,40,50</v>
      </c>
      <c r="F1632" s="2" t="str">
        <f>VLOOKUP(G1632,city!$A$4:$D$352,4,0)</f>
        <v>阿克苏</v>
      </c>
      <c r="G1632" s="9">
        <f t="shared" si="135"/>
        <v>331</v>
      </c>
      <c r="H1632" s="9">
        <f>IF(VLOOKUP(G1631,city!$K$4:$M$352,3,0)&gt;H1631,H1631+1,1)</f>
        <v>2</v>
      </c>
      <c r="I1632" s="23" t="s">
        <v>738</v>
      </c>
      <c r="J1632" s="23">
        <f t="shared" si="136"/>
        <v>133102</v>
      </c>
      <c r="K1632" s="23">
        <f t="shared" si="138"/>
        <v>-1</v>
      </c>
    </row>
    <row r="1633" spans="1:11" x14ac:dyDescent="0.15">
      <c r="A1633" s="23">
        <f t="shared" si="134"/>
        <v>133103</v>
      </c>
      <c r="B1633" s="23" t="s">
        <v>11247</v>
      </c>
      <c r="C1633" s="23" t="str">
        <f>"jingdian/"&amp;VLOOKUP(I1633,city!$D$4:$P$352,12,FALSE)&amp;"/"&amp;VLOOKUP(I1633,city!$D$4:$P$352,13,FALSE)&amp;"/tc/"&amp;H1633&amp;".jpg"</f>
        <v>jingdian/xinjiang/akesu/tc/3.jpg</v>
      </c>
      <c r="D1633" s="31">
        <v>33</v>
      </c>
      <c r="E1633" s="31" t="str">
        <f t="shared" si="137"/>
        <v>31,35,36,40,50</v>
      </c>
      <c r="F1633" s="2" t="str">
        <f>VLOOKUP(G1633,city!$A$4:$D$352,4,0)</f>
        <v>阿克苏</v>
      </c>
      <c r="G1633" s="9">
        <f t="shared" si="135"/>
        <v>331</v>
      </c>
      <c r="H1633" s="9">
        <f>IF(VLOOKUP(G1632,city!$K$4:$M$352,3,0)&gt;H1632,H1632+1,1)</f>
        <v>3</v>
      </c>
      <c r="I1633" s="23" t="s">
        <v>738</v>
      </c>
      <c r="J1633" s="23">
        <f t="shared" si="136"/>
        <v>133103</v>
      </c>
      <c r="K1633" s="23">
        <f t="shared" si="138"/>
        <v>-1</v>
      </c>
    </row>
    <row r="1634" spans="1:11" x14ac:dyDescent="0.15">
      <c r="A1634" s="23">
        <f t="shared" si="134"/>
        <v>133104</v>
      </c>
      <c r="B1634" s="23" t="s">
        <v>11248</v>
      </c>
      <c r="C1634" s="23" t="str">
        <f>"jingdian/"&amp;VLOOKUP(I1634,city!$D$4:$P$352,12,FALSE)&amp;"/"&amp;VLOOKUP(I1634,city!$D$4:$P$352,13,FALSE)&amp;"/tc/"&amp;H1634&amp;".jpg"</f>
        <v>jingdian/xinjiang/akesu/tc/4.jpg</v>
      </c>
      <c r="D1634" s="31">
        <v>33</v>
      </c>
      <c r="E1634" s="31" t="str">
        <f t="shared" si="137"/>
        <v>31,35,36,40,50</v>
      </c>
      <c r="F1634" s="2" t="str">
        <f>VLOOKUP(G1634,city!$A$4:$D$352,4,0)</f>
        <v>阿克苏</v>
      </c>
      <c r="G1634" s="9">
        <f t="shared" si="135"/>
        <v>331</v>
      </c>
      <c r="H1634" s="9">
        <f>IF(VLOOKUP(G1633,city!$K$4:$M$352,3,0)&gt;H1633,H1633+1,1)</f>
        <v>4</v>
      </c>
      <c r="I1634" s="23" t="s">
        <v>738</v>
      </c>
      <c r="J1634" s="23">
        <f t="shared" si="136"/>
        <v>133104</v>
      </c>
      <c r="K1634" s="23">
        <f t="shared" si="138"/>
        <v>-1</v>
      </c>
    </row>
    <row r="1635" spans="1:11" x14ac:dyDescent="0.15">
      <c r="A1635" s="23">
        <f t="shared" si="134"/>
        <v>133105</v>
      </c>
      <c r="B1635" s="23" t="s">
        <v>11249</v>
      </c>
      <c r="C1635" s="23" t="str">
        <f>"jingdian/"&amp;VLOOKUP(I1635,city!$D$4:$P$352,12,FALSE)&amp;"/"&amp;VLOOKUP(I1635,city!$D$4:$P$352,13,FALSE)&amp;"/tc/"&amp;H1635&amp;".jpg"</f>
        <v>jingdian/xinjiang/akesu/tc/5.jpg</v>
      </c>
      <c r="D1635" s="31">
        <v>33</v>
      </c>
      <c r="E1635" s="31" t="str">
        <f t="shared" si="137"/>
        <v>31,35,36,40,50</v>
      </c>
      <c r="F1635" s="2" t="str">
        <f>VLOOKUP(G1635,city!$A$4:$D$352,4,0)</f>
        <v>阿克苏</v>
      </c>
      <c r="G1635" s="9">
        <f t="shared" si="135"/>
        <v>331</v>
      </c>
      <c r="H1635" s="9">
        <f>IF(VLOOKUP(G1634,city!$K$4:$M$352,3,0)&gt;H1634,H1634+1,1)</f>
        <v>5</v>
      </c>
      <c r="I1635" s="23" t="s">
        <v>738</v>
      </c>
      <c r="J1635" s="23">
        <f t="shared" si="136"/>
        <v>133105</v>
      </c>
      <c r="K1635" s="23">
        <f t="shared" si="138"/>
        <v>-1</v>
      </c>
    </row>
    <row r="1636" spans="1:11" x14ac:dyDescent="0.15">
      <c r="A1636" s="23">
        <f t="shared" si="134"/>
        <v>133201</v>
      </c>
      <c r="B1636" s="23" t="s">
        <v>11250</v>
      </c>
      <c r="C1636" s="23" t="str">
        <f>"jingdian/"&amp;VLOOKUP(I1636,city!$D$4:$P$352,12,FALSE)&amp;"/"&amp;VLOOKUP(I1636,city!$D$4:$P$352,13,FALSE)&amp;"/tc/"&amp;H1636&amp;".jpg"</f>
        <v>jingdian/xinjiang/kashi/tc/1.jpg</v>
      </c>
      <c r="D1636" s="31">
        <v>33</v>
      </c>
      <c r="E1636" s="31" t="str">
        <f t="shared" si="137"/>
        <v>31,35,36,40,50</v>
      </c>
      <c r="F1636" s="2" t="str">
        <f>VLOOKUP(G1636,city!$A$4:$D$352,4,0)</f>
        <v>喀什</v>
      </c>
      <c r="G1636" s="9">
        <f t="shared" si="135"/>
        <v>332</v>
      </c>
      <c r="H1636" s="9">
        <f>IF(VLOOKUP(G1635,city!$K$4:$M$352,3,0)&gt;H1635,H1635+1,1)</f>
        <v>1</v>
      </c>
      <c r="I1636" s="23" t="s">
        <v>740</v>
      </c>
      <c r="J1636" s="23">
        <f t="shared" si="136"/>
        <v>133201</v>
      </c>
      <c r="K1636" s="23">
        <f t="shared" si="138"/>
        <v>-1</v>
      </c>
    </row>
    <row r="1637" spans="1:11" x14ac:dyDescent="0.15">
      <c r="A1637" s="23">
        <f t="shared" si="134"/>
        <v>133202</v>
      </c>
      <c r="B1637" s="23" t="s">
        <v>10000</v>
      </c>
      <c r="C1637" s="23" t="str">
        <f>"jingdian/"&amp;VLOOKUP(I1637,city!$D$4:$P$352,12,FALSE)&amp;"/"&amp;VLOOKUP(I1637,city!$D$4:$P$352,13,FALSE)&amp;"/tc/"&amp;H1637&amp;".jpg"</f>
        <v>jingdian/xinjiang/kashi/tc/2.jpg</v>
      </c>
      <c r="D1637" s="31">
        <v>33</v>
      </c>
      <c r="E1637" s="31" t="str">
        <f t="shared" si="137"/>
        <v>31,35,36,40,50</v>
      </c>
      <c r="F1637" s="2" t="str">
        <f>VLOOKUP(G1637,city!$A$4:$D$352,4,0)</f>
        <v>喀什</v>
      </c>
      <c r="G1637" s="9">
        <f t="shared" si="135"/>
        <v>332</v>
      </c>
      <c r="H1637" s="9">
        <f>IF(VLOOKUP(G1636,city!$K$4:$M$352,3,0)&gt;H1636,H1636+1,1)</f>
        <v>2</v>
      </c>
      <c r="I1637" s="23" t="s">
        <v>740</v>
      </c>
      <c r="J1637" s="23">
        <f t="shared" si="136"/>
        <v>133202</v>
      </c>
      <c r="K1637" s="23">
        <f t="shared" si="138"/>
        <v>-1</v>
      </c>
    </row>
    <row r="1638" spans="1:11" x14ac:dyDescent="0.15">
      <c r="A1638" s="23">
        <f t="shared" si="134"/>
        <v>133203</v>
      </c>
      <c r="B1638" s="23" t="s">
        <v>11251</v>
      </c>
      <c r="C1638" s="23" t="str">
        <f>"jingdian/"&amp;VLOOKUP(I1638,city!$D$4:$P$352,12,FALSE)&amp;"/"&amp;VLOOKUP(I1638,city!$D$4:$P$352,13,FALSE)&amp;"/tc/"&amp;H1638&amp;".jpg"</f>
        <v>jingdian/xinjiang/kashi/tc/3.jpg</v>
      </c>
      <c r="D1638" s="31">
        <v>33</v>
      </c>
      <c r="E1638" s="31" t="str">
        <f t="shared" si="137"/>
        <v>31,35,36,40,50</v>
      </c>
      <c r="F1638" s="2" t="str">
        <f>VLOOKUP(G1638,city!$A$4:$D$352,4,0)</f>
        <v>喀什</v>
      </c>
      <c r="G1638" s="9">
        <f t="shared" si="135"/>
        <v>332</v>
      </c>
      <c r="H1638" s="9">
        <f>IF(VLOOKUP(G1637,city!$K$4:$M$352,3,0)&gt;H1637,H1637+1,1)</f>
        <v>3</v>
      </c>
      <c r="I1638" s="23" t="s">
        <v>740</v>
      </c>
      <c r="J1638" s="23">
        <f t="shared" si="136"/>
        <v>133203</v>
      </c>
      <c r="K1638" s="23">
        <f t="shared" si="138"/>
        <v>-1</v>
      </c>
    </row>
    <row r="1639" spans="1:11" x14ac:dyDescent="0.15">
      <c r="A1639" s="23">
        <f t="shared" si="134"/>
        <v>133204</v>
      </c>
      <c r="B1639" s="23" t="s">
        <v>11252</v>
      </c>
      <c r="C1639" s="23" t="str">
        <f>"jingdian/"&amp;VLOOKUP(I1639,city!$D$4:$P$352,12,FALSE)&amp;"/"&amp;VLOOKUP(I1639,city!$D$4:$P$352,13,FALSE)&amp;"/tc/"&amp;H1639&amp;".jpg"</f>
        <v>jingdian/xinjiang/kashi/tc/4.jpg</v>
      </c>
      <c r="D1639" s="31">
        <v>33</v>
      </c>
      <c r="E1639" s="31" t="str">
        <f t="shared" si="137"/>
        <v>31,35,36,40,50</v>
      </c>
      <c r="F1639" s="2" t="str">
        <f>VLOOKUP(G1639,city!$A$4:$D$352,4,0)</f>
        <v>喀什</v>
      </c>
      <c r="G1639" s="9">
        <f t="shared" si="135"/>
        <v>332</v>
      </c>
      <c r="H1639" s="9">
        <f>IF(VLOOKUP(G1638,city!$K$4:$M$352,3,0)&gt;H1638,H1638+1,1)</f>
        <v>4</v>
      </c>
      <c r="I1639" s="23" t="s">
        <v>740</v>
      </c>
      <c r="J1639" s="23">
        <f t="shared" si="136"/>
        <v>133204</v>
      </c>
      <c r="K1639" s="23">
        <f t="shared" si="138"/>
        <v>-1</v>
      </c>
    </row>
    <row r="1640" spans="1:11" x14ac:dyDescent="0.15">
      <c r="A1640" s="23">
        <f t="shared" si="134"/>
        <v>133205</v>
      </c>
      <c r="B1640" s="23" t="s">
        <v>11253</v>
      </c>
      <c r="C1640" s="23" t="str">
        <f>"jingdian/"&amp;VLOOKUP(I1640,city!$D$4:$P$352,12,FALSE)&amp;"/"&amp;VLOOKUP(I1640,city!$D$4:$P$352,13,FALSE)&amp;"/tc/"&amp;H1640&amp;".jpg"</f>
        <v>jingdian/xinjiang/kashi/tc/5.jpg</v>
      </c>
      <c r="D1640" s="31">
        <v>33</v>
      </c>
      <c r="E1640" s="31" t="str">
        <f t="shared" si="137"/>
        <v>31,35,36,40,50</v>
      </c>
      <c r="F1640" s="2" t="str">
        <f>VLOOKUP(G1640,city!$A$4:$D$352,4,0)</f>
        <v>喀什</v>
      </c>
      <c r="G1640" s="9">
        <f t="shared" si="135"/>
        <v>332</v>
      </c>
      <c r="H1640" s="9">
        <f>IF(VLOOKUP(G1639,city!$K$4:$M$352,3,0)&gt;H1639,H1639+1,1)</f>
        <v>5</v>
      </c>
      <c r="I1640" s="23" t="s">
        <v>740</v>
      </c>
      <c r="J1640" s="23">
        <f t="shared" si="136"/>
        <v>133205</v>
      </c>
      <c r="K1640" s="23">
        <f t="shared" si="138"/>
        <v>-1</v>
      </c>
    </row>
    <row r="1641" spans="1:11" x14ac:dyDescent="0.15">
      <c r="A1641" s="23">
        <f t="shared" si="134"/>
        <v>133301</v>
      </c>
      <c r="B1641" s="23" t="s">
        <v>11254</v>
      </c>
      <c r="C1641" s="23" t="str">
        <f>"jingdian/"&amp;VLOOKUP(I1641,city!$D$4:$P$352,12,FALSE)&amp;"/"&amp;VLOOKUP(I1641,city!$D$4:$P$352,13,FALSE)&amp;"/tc/"&amp;H1641&amp;".jpg"</f>
        <v>jingdian/xinjiang/hetian/tc/1.jpg</v>
      </c>
      <c r="D1641" s="31">
        <v>33</v>
      </c>
      <c r="E1641" s="31" t="str">
        <f t="shared" si="137"/>
        <v>31,35,36,40,50</v>
      </c>
      <c r="F1641" s="2" t="str">
        <f>VLOOKUP(G1641,city!$A$4:$D$352,4,0)</f>
        <v>和田</v>
      </c>
      <c r="G1641" s="9">
        <f t="shared" si="135"/>
        <v>333</v>
      </c>
      <c r="H1641" s="9">
        <f>IF(VLOOKUP(G1640,city!$K$4:$M$352,3,0)&gt;H1640,H1640+1,1)</f>
        <v>1</v>
      </c>
      <c r="I1641" s="23" t="s">
        <v>742</v>
      </c>
      <c r="J1641" s="23">
        <f t="shared" si="136"/>
        <v>133301</v>
      </c>
      <c r="K1641" s="23">
        <f t="shared" si="138"/>
        <v>-1</v>
      </c>
    </row>
    <row r="1642" spans="1:11" x14ac:dyDescent="0.15">
      <c r="A1642" s="23">
        <f t="shared" si="134"/>
        <v>133302</v>
      </c>
      <c r="B1642" s="23" t="s">
        <v>11255</v>
      </c>
      <c r="C1642" s="23" t="str">
        <f>"jingdian/"&amp;VLOOKUP(I1642,city!$D$4:$P$352,12,FALSE)&amp;"/"&amp;VLOOKUP(I1642,city!$D$4:$P$352,13,FALSE)&amp;"/tc/"&amp;H1642&amp;".jpg"</f>
        <v>jingdian/xinjiang/hetian/tc/2.jpg</v>
      </c>
      <c r="D1642" s="31">
        <v>33</v>
      </c>
      <c r="E1642" s="31" t="str">
        <f t="shared" si="137"/>
        <v>31,35,36,40,50</v>
      </c>
      <c r="F1642" s="2" t="str">
        <f>VLOOKUP(G1642,city!$A$4:$D$352,4,0)</f>
        <v>和田</v>
      </c>
      <c r="G1642" s="9">
        <f t="shared" si="135"/>
        <v>333</v>
      </c>
      <c r="H1642" s="9">
        <f>IF(VLOOKUP(G1641,city!$K$4:$M$352,3,0)&gt;H1641,H1641+1,1)</f>
        <v>2</v>
      </c>
      <c r="I1642" s="23" t="s">
        <v>742</v>
      </c>
      <c r="J1642" s="23">
        <f t="shared" si="136"/>
        <v>133302</v>
      </c>
      <c r="K1642" s="23">
        <f t="shared" si="138"/>
        <v>-1</v>
      </c>
    </row>
    <row r="1643" spans="1:11" x14ac:dyDescent="0.15">
      <c r="A1643" s="23">
        <f t="shared" si="134"/>
        <v>133303</v>
      </c>
      <c r="B1643" s="23" t="s">
        <v>11256</v>
      </c>
      <c r="C1643" s="23" t="str">
        <f>"jingdian/"&amp;VLOOKUP(I1643,city!$D$4:$P$352,12,FALSE)&amp;"/"&amp;VLOOKUP(I1643,city!$D$4:$P$352,13,FALSE)&amp;"/tc/"&amp;H1643&amp;".jpg"</f>
        <v>jingdian/xinjiang/hetian/tc/3.jpg</v>
      </c>
      <c r="D1643" s="31">
        <v>33</v>
      </c>
      <c r="E1643" s="31" t="str">
        <f t="shared" si="137"/>
        <v>31,35,36,40,50</v>
      </c>
      <c r="F1643" s="2" t="str">
        <f>VLOOKUP(G1643,city!$A$4:$D$352,4,0)</f>
        <v>和田</v>
      </c>
      <c r="G1643" s="9">
        <f t="shared" si="135"/>
        <v>333</v>
      </c>
      <c r="H1643" s="9">
        <f>IF(VLOOKUP(G1642,city!$K$4:$M$352,3,0)&gt;H1642,H1642+1,1)</f>
        <v>3</v>
      </c>
      <c r="I1643" s="23" t="s">
        <v>742</v>
      </c>
      <c r="J1643" s="23">
        <f t="shared" si="136"/>
        <v>133303</v>
      </c>
      <c r="K1643" s="23">
        <f t="shared" si="138"/>
        <v>-1</v>
      </c>
    </row>
    <row r="1644" spans="1:11" x14ac:dyDescent="0.15">
      <c r="A1644" s="23">
        <f t="shared" si="134"/>
        <v>133304</v>
      </c>
      <c r="B1644" s="23" t="s">
        <v>11257</v>
      </c>
      <c r="C1644" s="23" t="str">
        <f>"jingdian/"&amp;VLOOKUP(I1644,city!$D$4:$P$352,12,FALSE)&amp;"/"&amp;VLOOKUP(I1644,city!$D$4:$P$352,13,FALSE)&amp;"/tc/"&amp;H1644&amp;".jpg"</f>
        <v>jingdian/xinjiang/hetian/tc/4.jpg</v>
      </c>
      <c r="D1644" s="31">
        <v>33</v>
      </c>
      <c r="E1644" s="31" t="str">
        <f t="shared" si="137"/>
        <v>31,35,36,40,50</v>
      </c>
      <c r="F1644" s="2" t="str">
        <f>VLOOKUP(G1644,city!$A$4:$D$352,4,0)</f>
        <v>和田</v>
      </c>
      <c r="G1644" s="9">
        <f t="shared" si="135"/>
        <v>333</v>
      </c>
      <c r="H1644" s="9">
        <f>IF(VLOOKUP(G1643,city!$K$4:$M$352,3,0)&gt;H1643,H1643+1,1)</f>
        <v>4</v>
      </c>
      <c r="I1644" s="23" t="s">
        <v>742</v>
      </c>
      <c r="J1644" s="23">
        <f t="shared" si="136"/>
        <v>133304</v>
      </c>
      <c r="K1644" s="23">
        <f t="shared" si="138"/>
        <v>-1</v>
      </c>
    </row>
    <row r="1645" spans="1:11" x14ac:dyDescent="0.15">
      <c r="A1645" s="23">
        <f t="shared" si="134"/>
        <v>133305</v>
      </c>
      <c r="B1645" s="23" t="s">
        <v>10005</v>
      </c>
      <c r="C1645" s="23" t="str">
        <f>"jingdian/"&amp;VLOOKUP(I1645,city!$D$4:$P$352,12,FALSE)&amp;"/"&amp;VLOOKUP(I1645,city!$D$4:$P$352,13,FALSE)&amp;"/tc/"&amp;H1645&amp;".jpg"</f>
        <v>jingdian/xinjiang/hetian/tc/5.jpg</v>
      </c>
      <c r="D1645" s="31">
        <v>33</v>
      </c>
      <c r="E1645" s="31" t="str">
        <f t="shared" si="137"/>
        <v>31,35,36,40,50</v>
      </c>
      <c r="F1645" s="2" t="str">
        <f>VLOOKUP(G1645,city!$A$4:$D$352,4,0)</f>
        <v>和田</v>
      </c>
      <c r="G1645" s="9">
        <f t="shared" si="135"/>
        <v>333</v>
      </c>
      <c r="H1645" s="9">
        <f>IF(VLOOKUP(G1644,city!$K$4:$M$352,3,0)&gt;H1644,H1644+1,1)</f>
        <v>5</v>
      </c>
      <c r="I1645" s="23" t="s">
        <v>742</v>
      </c>
      <c r="J1645" s="23">
        <f t="shared" si="136"/>
        <v>133305</v>
      </c>
      <c r="K1645" s="23">
        <f t="shared" si="138"/>
        <v>-1</v>
      </c>
    </row>
    <row r="1646" spans="1:11" x14ac:dyDescent="0.15">
      <c r="A1646" s="23">
        <f t="shared" si="134"/>
        <v>133401</v>
      </c>
      <c r="B1646" s="23" t="s">
        <v>11258</v>
      </c>
      <c r="C1646" s="23" t="str">
        <f>"jingdian/"&amp;VLOOKUP(I1646,city!$D$4:$P$352,12,FALSE)&amp;"/"&amp;VLOOKUP(I1646,city!$D$4:$P$352,13,FALSE)&amp;"/tc/"&amp;H1646&amp;".jpg"</f>
        <v>jingdian/xinjiang/changji/tc/1.jpg</v>
      </c>
      <c r="D1646" s="31">
        <v>33</v>
      </c>
      <c r="E1646" s="31" t="str">
        <f t="shared" si="137"/>
        <v>31,35,36,40,50</v>
      </c>
      <c r="F1646" s="2" t="str">
        <f>VLOOKUP(G1646,city!$A$4:$D$352,4,0)</f>
        <v>昌吉</v>
      </c>
      <c r="G1646" s="9">
        <f t="shared" si="135"/>
        <v>334</v>
      </c>
      <c r="H1646" s="9">
        <f>IF(VLOOKUP(G1645,city!$K$4:$M$352,3,0)&gt;H1645,H1645+1,1)</f>
        <v>1</v>
      </c>
      <c r="I1646" s="23" t="s">
        <v>744</v>
      </c>
      <c r="J1646" s="23">
        <f t="shared" si="136"/>
        <v>133401</v>
      </c>
      <c r="K1646" s="23">
        <f t="shared" si="138"/>
        <v>-1</v>
      </c>
    </row>
    <row r="1647" spans="1:11" x14ac:dyDescent="0.15">
      <c r="A1647" s="23">
        <f t="shared" si="134"/>
        <v>133402</v>
      </c>
      <c r="B1647" s="23" t="s">
        <v>11259</v>
      </c>
      <c r="C1647" s="23" t="str">
        <f>"jingdian/"&amp;VLOOKUP(I1647,city!$D$4:$P$352,12,FALSE)&amp;"/"&amp;VLOOKUP(I1647,city!$D$4:$P$352,13,FALSE)&amp;"/tc/"&amp;H1647&amp;".jpg"</f>
        <v>jingdian/xinjiang/changji/tc/2.jpg</v>
      </c>
      <c r="D1647" s="31">
        <v>33</v>
      </c>
      <c r="E1647" s="31" t="str">
        <f t="shared" si="137"/>
        <v>31,35,36,40,50</v>
      </c>
      <c r="F1647" s="2" t="str">
        <f>VLOOKUP(G1647,city!$A$4:$D$352,4,0)</f>
        <v>昌吉</v>
      </c>
      <c r="G1647" s="9">
        <f t="shared" si="135"/>
        <v>334</v>
      </c>
      <c r="H1647" s="9">
        <f>IF(VLOOKUP(G1646,city!$K$4:$M$352,3,0)&gt;H1646,H1646+1,1)</f>
        <v>2</v>
      </c>
      <c r="I1647" s="23" t="s">
        <v>744</v>
      </c>
      <c r="J1647" s="23">
        <f t="shared" si="136"/>
        <v>133402</v>
      </c>
      <c r="K1647" s="23">
        <f t="shared" si="138"/>
        <v>-1</v>
      </c>
    </row>
    <row r="1648" spans="1:11" x14ac:dyDescent="0.15">
      <c r="A1648" s="23">
        <f t="shared" si="134"/>
        <v>133403</v>
      </c>
      <c r="B1648" s="23" t="s">
        <v>11260</v>
      </c>
      <c r="C1648" s="23" t="str">
        <f>"jingdian/"&amp;VLOOKUP(I1648,city!$D$4:$P$352,12,FALSE)&amp;"/"&amp;VLOOKUP(I1648,city!$D$4:$P$352,13,FALSE)&amp;"/tc/"&amp;H1648&amp;".jpg"</f>
        <v>jingdian/xinjiang/changji/tc/3.jpg</v>
      </c>
      <c r="D1648" s="31">
        <v>33</v>
      </c>
      <c r="E1648" s="31" t="str">
        <f t="shared" si="137"/>
        <v>31,35,36,40,50</v>
      </c>
      <c r="F1648" s="2" t="str">
        <f>VLOOKUP(G1648,city!$A$4:$D$352,4,0)</f>
        <v>昌吉</v>
      </c>
      <c r="G1648" s="9">
        <f t="shared" si="135"/>
        <v>334</v>
      </c>
      <c r="H1648" s="9">
        <f>IF(VLOOKUP(G1647,city!$K$4:$M$352,3,0)&gt;H1647,H1647+1,1)</f>
        <v>3</v>
      </c>
      <c r="I1648" s="23" t="s">
        <v>744</v>
      </c>
      <c r="J1648" s="23">
        <f t="shared" si="136"/>
        <v>133403</v>
      </c>
      <c r="K1648" s="23">
        <f t="shared" si="138"/>
        <v>-1</v>
      </c>
    </row>
    <row r="1649" spans="1:11" x14ac:dyDescent="0.15">
      <c r="A1649" s="23">
        <f t="shared" si="134"/>
        <v>133404</v>
      </c>
      <c r="B1649" s="23" t="s">
        <v>9978</v>
      </c>
      <c r="C1649" s="23" t="str">
        <f>"jingdian/"&amp;VLOOKUP(I1649,city!$D$4:$P$352,12,FALSE)&amp;"/"&amp;VLOOKUP(I1649,city!$D$4:$P$352,13,FALSE)&amp;"/tc/"&amp;H1649&amp;".jpg"</f>
        <v>jingdian/xinjiang/changji/tc/4.jpg</v>
      </c>
      <c r="D1649" s="31">
        <v>33</v>
      </c>
      <c r="E1649" s="31" t="str">
        <f t="shared" si="137"/>
        <v>31,35,36,40,50</v>
      </c>
      <c r="F1649" s="2" t="str">
        <f>VLOOKUP(G1649,city!$A$4:$D$352,4,0)</f>
        <v>昌吉</v>
      </c>
      <c r="G1649" s="9">
        <f t="shared" si="135"/>
        <v>334</v>
      </c>
      <c r="H1649" s="9">
        <f>IF(VLOOKUP(G1648,city!$K$4:$M$352,3,0)&gt;H1648,H1648+1,1)</f>
        <v>4</v>
      </c>
      <c r="I1649" s="23" t="s">
        <v>744</v>
      </c>
      <c r="J1649" s="23">
        <f t="shared" si="136"/>
        <v>133404</v>
      </c>
      <c r="K1649" s="23">
        <f t="shared" si="138"/>
        <v>-1</v>
      </c>
    </row>
    <row r="1650" spans="1:11" x14ac:dyDescent="0.15">
      <c r="A1650" s="23">
        <f t="shared" si="134"/>
        <v>133405</v>
      </c>
      <c r="B1650" s="23" t="s">
        <v>11261</v>
      </c>
      <c r="C1650" s="23" t="str">
        <f>"jingdian/"&amp;VLOOKUP(I1650,city!$D$4:$P$352,12,FALSE)&amp;"/"&amp;VLOOKUP(I1650,city!$D$4:$P$352,13,FALSE)&amp;"/tc/"&amp;H1650&amp;".jpg"</f>
        <v>jingdian/xinjiang/changji/tc/5.jpg</v>
      </c>
      <c r="D1650" s="31">
        <v>33</v>
      </c>
      <c r="E1650" s="31" t="str">
        <f t="shared" si="137"/>
        <v>31,35,36,40,50</v>
      </c>
      <c r="F1650" s="2" t="str">
        <f>VLOOKUP(G1650,city!$A$4:$D$352,4,0)</f>
        <v>昌吉</v>
      </c>
      <c r="G1650" s="9">
        <f t="shared" si="135"/>
        <v>334</v>
      </c>
      <c r="H1650" s="9">
        <f>IF(VLOOKUP(G1649,city!$K$4:$M$352,3,0)&gt;H1649,H1649+1,1)</f>
        <v>5</v>
      </c>
      <c r="I1650" s="23" t="s">
        <v>744</v>
      </c>
      <c r="J1650" s="23">
        <f t="shared" si="136"/>
        <v>133405</v>
      </c>
      <c r="K1650" s="23">
        <f t="shared" si="138"/>
        <v>-1</v>
      </c>
    </row>
    <row r="1651" spans="1:11" x14ac:dyDescent="0.15">
      <c r="A1651" s="23">
        <f t="shared" si="134"/>
        <v>133501</v>
      </c>
      <c r="B1651" s="23" t="s">
        <v>9980</v>
      </c>
      <c r="C1651" s="23" t="str">
        <f>"jingdian/"&amp;VLOOKUP(I1651,city!$D$4:$P$352,12,FALSE)&amp;"/"&amp;VLOOKUP(I1651,city!$D$4:$P$352,13,FALSE)&amp;"/tc/"&amp;H1651&amp;".jpg"</f>
        <v>jingdian/xinjiang/boertala/tc/1.jpg</v>
      </c>
      <c r="D1651" s="31">
        <v>33</v>
      </c>
      <c r="E1651" s="31" t="str">
        <f t="shared" si="137"/>
        <v>31,35,36,40,50</v>
      </c>
      <c r="F1651" s="2" t="str">
        <f>VLOOKUP(G1651,city!$A$4:$D$352,4,0)</f>
        <v>博尔塔拉</v>
      </c>
      <c r="G1651" s="9">
        <f t="shared" si="135"/>
        <v>335</v>
      </c>
      <c r="H1651" s="9">
        <f>IF(VLOOKUP(G1650,city!$K$4:$M$352,3,0)&gt;H1650,H1650+1,1)</f>
        <v>1</v>
      </c>
      <c r="I1651" s="23" t="s">
        <v>746</v>
      </c>
      <c r="J1651" s="23">
        <f t="shared" si="136"/>
        <v>133501</v>
      </c>
      <c r="K1651" s="23">
        <f t="shared" si="138"/>
        <v>-1</v>
      </c>
    </row>
    <row r="1652" spans="1:11" x14ac:dyDescent="0.15">
      <c r="A1652" s="23">
        <f t="shared" si="134"/>
        <v>133502</v>
      </c>
      <c r="B1652" s="23" t="s">
        <v>11262</v>
      </c>
      <c r="C1652" s="23" t="str">
        <f>"jingdian/"&amp;VLOOKUP(I1652,city!$D$4:$P$352,12,FALSE)&amp;"/"&amp;VLOOKUP(I1652,city!$D$4:$P$352,13,FALSE)&amp;"/tc/"&amp;H1652&amp;".jpg"</f>
        <v>jingdian/xinjiang/boertala/tc/2.jpg</v>
      </c>
      <c r="D1652" s="31">
        <v>33</v>
      </c>
      <c r="E1652" s="31" t="str">
        <f t="shared" si="137"/>
        <v>31,35,36,40,50</v>
      </c>
      <c r="F1652" s="2" t="str">
        <f>VLOOKUP(G1652,city!$A$4:$D$352,4,0)</f>
        <v>博尔塔拉</v>
      </c>
      <c r="G1652" s="9">
        <f t="shared" si="135"/>
        <v>335</v>
      </c>
      <c r="H1652" s="9">
        <f>IF(VLOOKUP(G1651,city!$K$4:$M$352,3,0)&gt;H1651,H1651+1,1)</f>
        <v>2</v>
      </c>
      <c r="I1652" s="23" t="s">
        <v>746</v>
      </c>
      <c r="J1652" s="23">
        <f t="shared" si="136"/>
        <v>133502</v>
      </c>
      <c r="K1652" s="23">
        <f t="shared" si="138"/>
        <v>-1</v>
      </c>
    </row>
    <row r="1653" spans="1:11" x14ac:dyDescent="0.15">
      <c r="A1653" s="23">
        <f t="shared" si="134"/>
        <v>133503</v>
      </c>
      <c r="B1653" s="23" t="s">
        <v>11263</v>
      </c>
      <c r="C1653" s="23" t="str">
        <f>"jingdian/"&amp;VLOOKUP(I1653,city!$D$4:$P$352,12,FALSE)&amp;"/"&amp;VLOOKUP(I1653,city!$D$4:$P$352,13,FALSE)&amp;"/tc/"&amp;H1653&amp;".jpg"</f>
        <v>jingdian/xinjiang/boertala/tc/3.jpg</v>
      </c>
      <c r="D1653" s="31">
        <v>33</v>
      </c>
      <c r="E1653" s="31" t="str">
        <f t="shared" si="137"/>
        <v>31,35,36,40,50</v>
      </c>
      <c r="F1653" s="2" t="str">
        <f>VLOOKUP(G1653,city!$A$4:$D$352,4,0)</f>
        <v>博尔塔拉</v>
      </c>
      <c r="G1653" s="9">
        <f t="shared" si="135"/>
        <v>335</v>
      </c>
      <c r="H1653" s="9">
        <f>IF(VLOOKUP(G1652,city!$K$4:$M$352,3,0)&gt;H1652,H1652+1,1)</f>
        <v>3</v>
      </c>
      <c r="I1653" s="23" t="s">
        <v>746</v>
      </c>
      <c r="J1653" s="23">
        <f t="shared" si="136"/>
        <v>133503</v>
      </c>
      <c r="K1653" s="23">
        <f t="shared" si="138"/>
        <v>-1</v>
      </c>
    </row>
    <row r="1654" spans="1:11" x14ac:dyDescent="0.15">
      <c r="A1654" s="23">
        <f t="shared" si="134"/>
        <v>133504</v>
      </c>
      <c r="B1654" s="23" t="s">
        <v>9982</v>
      </c>
      <c r="C1654" s="23" t="str">
        <f>"jingdian/"&amp;VLOOKUP(I1654,city!$D$4:$P$352,12,FALSE)&amp;"/"&amp;VLOOKUP(I1654,city!$D$4:$P$352,13,FALSE)&amp;"/tc/"&amp;H1654&amp;".jpg"</f>
        <v>jingdian/xinjiang/boertala/tc/4.jpg</v>
      </c>
      <c r="D1654" s="31">
        <v>33</v>
      </c>
      <c r="E1654" s="31" t="str">
        <f t="shared" si="137"/>
        <v>31,35,36,40,50</v>
      </c>
      <c r="F1654" s="2" t="str">
        <f>VLOOKUP(G1654,city!$A$4:$D$352,4,0)</f>
        <v>博尔塔拉</v>
      </c>
      <c r="G1654" s="9">
        <f t="shared" si="135"/>
        <v>335</v>
      </c>
      <c r="H1654" s="9">
        <f>IF(VLOOKUP(G1653,city!$K$4:$M$352,3,0)&gt;H1653,H1653+1,1)</f>
        <v>4</v>
      </c>
      <c r="I1654" s="23" t="s">
        <v>746</v>
      </c>
      <c r="J1654" s="23">
        <f t="shared" si="136"/>
        <v>133504</v>
      </c>
      <c r="K1654" s="23">
        <f t="shared" si="138"/>
        <v>-1</v>
      </c>
    </row>
    <row r="1655" spans="1:11" x14ac:dyDescent="0.15">
      <c r="A1655" s="23">
        <f t="shared" si="134"/>
        <v>133505</v>
      </c>
      <c r="B1655" s="23" t="s">
        <v>9985</v>
      </c>
      <c r="C1655" s="23" t="str">
        <f>"jingdian/"&amp;VLOOKUP(I1655,city!$D$4:$P$352,12,FALSE)&amp;"/"&amp;VLOOKUP(I1655,city!$D$4:$P$352,13,FALSE)&amp;"/tc/"&amp;H1655&amp;".jpg"</f>
        <v>jingdian/xinjiang/boertala/tc/5.jpg</v>
      </c>
      <c r="D1655" s="31">
        <v>33</v>
      </c>
      <c r="E1655" s="31" t="str">
        <f t="shared" si="137"/>
        <v>31,35,36,40,50</v>
      </c>
      <c r="F1655" s="2" t="str">
        <f>VLOOKUP(G1655,city!$A$4:$D$352,4,0)</f>
        <v>博尔塔拉</v>
      </c>
      <c r="G1655" s="9">
        <f t="shared" si="135"/>
        <v>335</v>
      </c>
      <c r="H1655" s="9">
        <f>IF(VLOOKUP(G1654,city!$K$4:$M$352,3,0)&gt;H1654,H1654+1,1)</f>
        <v>5</v>
      </c>
      <c r="I1655" s="23" t="s">
        <v>746</v>
      </c>
      <c r="J1655" s="23">
        <f t="shared" si="136"/>
        <v>133505</v>
      </c>
      <c r="K1655" s="23">
        <f t="shared" si="138"/>
        <v>-1</v>
      </c>
    </row>
    <row r="1656" spans="1:11" x14ac:dyDescent="0.15">
      <c r="A1656" s="23">
        <f t="shared" si="134"/>
        <v>133601</v>
      </c>
      <c r="B1656" s="23" t="s">
        <v>11264</v>
      </c>
      <c r="C1656" s="23" t="str">
        <f>"jingdian/"&amp;VLOOKUP(I1656,city!$D$4:$P$352,12,FALSE)&amp;"/"&amp;VLOOKUP(I1656,city!$D$4:$P$352,13,FALSE)&amp;"/tc/"&amp;H1656&amp;".jpg"</f>
        <v>jingdian/xinjiang/bayinguoleng/tc/1.jpg</v>
      </c>
      <c r="D1656" s="31">
        <v>33</v>
      </c>
      <c r="E1656" s="31" t="str">
        <f t="shared" si="137"/>
        <v>31,35,36,40,50</v>
      </c>
      <c r="F1656" s="2" t="str">
        <f>VLOOKUP(G1656,city!$A$4:$D$352,4,0)</f>
        <v>巴音郭楞</v>
      </c>
      <c r="G1656" s="9">
        <f t="shared" si="135"/>
        <v>336</v>
      </c>
      <c r="H1656" s="9">
        <f>IF(VLOOKUP(G1655,city!$K$4:$M$352,3,0)&gt;H1655,H1655+1,1)</f>
        <v>1</v>
      </c>
      <c r="I1656" s="23" t="s">
        <v>748</v>
      </c>
      <c r="J1656" s="23">
        <f t="shared" si="136"/>
        <v>133601</v>
      </c>
      <c r="K1656" s="23">
        <f t="shared" si="138"/>
        <v>-1</v>
      </c>
    </row>
    <row r="1657" spans="1:11" x14ac:dyDescent="0.15">
      <c r="A1657" s="23">
        <f t="shared" si="134"/>
        <v>133602</v>
      </c>
      <c r="B1657" s="23" t="s">
        <v>11265</v>
      </c>
      <c r="C1657" s="23" t="str">
        <f>"jingdian/"&amp;VLOOKUP(I1657,city!$D$4:$P$352,12,FALSE)&amp;"/"&amp;VLOOKUP(I1657,city!$D$4:$P$352,13,FALSE)&amp;"/tc/"&amp;H1657&amp;".jpg"</f>
        <v>jingdian/xinjiang/bayinguoleng/tc/2.jpg</v>
      </c>
      <c r="D1657" s="31">
        <v>33</v>
      </c>
      <c r="E1657" s="31" t="str">
        <f t="shared" si="137"/>
        <v>31,35,36,40,50</v>
      </c>
      <c r="F1657" s="2" t="str">
        <f>VLOOKUP(G1657,city!$A$4:$D$352,4,0)</f>
        <v>巴音郭楞</v>
      </c>
      <c r="G1657" s="9">
        <f t="shared" si="135"/>
        <v>336</v>
      </c>
      <c r="H1657" s="9">
        <f>IF(VLOOKUP(G1656,city!$K$4:$M$352,3,0)&gt;H1656,H1656+1,1)</f>
        <v>2</v>
      </c>
      <c r="I1657" s="23" t="s">
        <v>748</v>
      </c>
      <c r="J1657" s="23">
        <f t="shared" si="136"/>
        <v>133602</v>
      </c>
      <c r="K1657" s="23">
        <f t="shared" si="138"/>
        <v>-1</v>
      </c>
    </row>
    <row r="1658" spans="1:11" x14ac:dyDescent="0.15">
      <c r="A1658" s="23">
        <f t="shared" ref="A1658:A1721" si="139">H1658+G1658*100+100000</f>
        <v>133603</v>
      </c>
      <c r="B1658" s="23" t="s">
        <v>11266</v>
      </c>
      <c r="C1658" s="23" t="str">
        <f>"jingdian/"&amp;VLOOKUP(I1658,city!$D$4:$P$352,12,FALSE)&amp;"/"&amp;VLOOKUP(I1658,city!$D$4:$P$352,13,FALSE)&amp;"/tc/"&amp;H1658&amp;".jpg"</f>
        <v>jingdian/xinjiang/bayinguoleng/tc/3.jpg</v>
      </c>
      <c r="D1658" s="31">
        <v>33</v>
      </c>
      <c r="E1658" s="31" t="str">
        <f t="shared" si="137"/>
        <v>31,35,36,40,50</v>
      </c>
      <c r="F1658" s="2" t="str">
        <f>VLOOKUP(G1658,city!$A$4:$D$352,4,0)</f>
        <v>巴音郭楞</v>
      </c>
      <c r="G1658" s="9">
        <f t="shared" ref="G1658:G1721" si="140">IF(H1658&gt;H1657,G1657,G1657+1)</f>
        <v>336</v>
      </c>
      <c r="H1658" s="9">
        <f>IF(VLOOKUP(G1657,city!$K$4:$M$352,3,0)&gt;H1657,H1657+1,1)</f>
        <v>3</v>
      </c>
      <c r="I1658" s="23" t="s">
        <v>748</v>
      </c>
      <c r="J1658" s="23">
        <f t="shared" ref="J1658:J1721" si="141">A1658</f>
        <v>133603</v>
      </c>
      <c r="K1658" s="23">
        <f t="shared" si="138"/>
        <v>-1</v>
      </c>
    </row>
    <row r="1659" spans="1:11" x14ac:dyDescent="0.15">
      <c r="A1659" s="23">
        <f t="shared" si="139"/>
        <v>133604</v>
      </c>
      <c r="B1659" s="23" t="s">
        <v>11267</v>
      </c>
      <c r="C1659" s="23" t="str">
        <f>"jingdian/"&amp;VLOOKUP(I1659,city!$D$4:$P$352,12,FALSE)&amp;"/"&amp;VLOOKUP(I1659,city!$D$4:$P$352,13,FALSE)&amp;"/tc/"&amp;H1659&amp;".jpg"</f>
        <v>jingdian/xinjiang/bayinguoleng/tc/4.jpg</v>
      </c>
      <c r="D1659" s="31">
        <v>33</v>
      </c>
      <c r="E1659" s="31" t="str">
        <f t="shared" si="137"/>
        <v>31,35,36,40,50</v>
      </c>
      <c r="F1659" s="2" t="str">
        <f>VLOOKUP(G1659,city!$A$4:$D$352,4,0)</f>
        <v>巴音郭楞</v>
      </c>
      <c r="G1659" s="9">
        <f t="shared" si="140"/>
        <v>336</v>
      </c>
      <c r="H1659" s="9">
        <f>IF(VLOOKUP(G1658,city!$K$4:$M$352,3,0)&gt;H1658,H1658+1,1)</f>
        <v>4</v>
      </c>
      <c r="I1659" s="23" t="s">
        <v>748</v>
      </c>
      <c r="J1659" s="23">
        <f t="shared" si="141"/>
        <v>133604</v>
      </c>
      <c r="K1659" s="23">
        <f t="shared" si="138"/>
        <v>-1</v>
      </c>
    </row>
    <row r="1660" spans="1:11" x14ac:dyDescent="0.15">
      <c r="A1660" s="23">
        <f t="shared" si="139"/>
        <v>133605</v>
      </c>
      <c r="B1660" s="23" t="s">
        <v>11268</v>
      </c>
      <c r="C1660" s="23" t="str">
        <f>"jingdian/"&amp;VLOOKUP(I1660,city!$D$4:$P$352,12,FALSE)&amp;"/"&amp;VLOOKUP(I1660,city!$D$4:$P$352,13,FALSE)&amp;"/tc/"&amp;H1660&amp;".jpg"</f>
        <v>jingdian/xinjiang/bayinguoleng/tc/5.jpg</v>
      </c>
      <c r="D1660" s="31">
        <v>33</v>
      </c>
      <c r="E1660" s="31" t="str">
        <f t="shared" si="137"/>
        <v>31,35,36,40,50</v>
      </c>
      <c r="F1660" s="2" t="str">
        <f>VLOOKUP(G1660,city!$A$4:$D$352,4,0)</f>
        <v>巴音郭楞</v>
      </c>
      <c r="G1660" s="9">
        <f t="shared" si="140"/>
        <v>336</v>
      </c>
      <c r="H1660" s="9">
        <f>IF(VLOOKUP(G1659,city!$K$4:$M$352,3,0)&gt;H1659,H1659+1,1)</f>
        <v>5</v>
      </c>
      <c r="I1660" s="23" t="s">
        <v>748</v>
      </c>
      <c r="J1660" s="23">
        <f t="shared" si="141"/>
        <v>133605</v>
      </c>
      <c r="K1660" s="23">
        <f t="shared" si="138"/>
        <v>-1</v>
      </c>
    </row>
    <row r="1661" spans="1:11" x14ac:dyDescent="0.15">
      <c r="A1661" s="23">
        <f t="shared" si="139"/>
        <v>133701</v>
      </c>
      <c r="B1661" s="23" t="s">
        <v>9996</v>
      </c>
      <c r="C1661" s="23" t="str">
        <f>"jingdian/"&amp;VLOOKUP(I1661,city!$D$4:$P$352,12,FALSE)&amp;"/"&amp;VLOOKUP(I1661,city!$D$4:$P$352,13,FALSE)&amp;"/tc/"&amp;H1661&amp;".jpg"</f>
        <v>jingdian/xinjiang/kezhou/tc/1.jpg</v>
      </c>
      <c r="D1661" s="31">
        <v>33</v>
      </c>
      <c r="E1661" s="31" t="str">
        <f t="shared" si="137"/>
        <v>31,35,36,40,50</v>
      </c>
      <c r="F1661" s="2" t="str">
        <f>VLOOKUP(G1661,city!$A$4:$D$352,4,0)</f>
        <v>克州</v>
      </c>
      <c r="G1661" s="9">
        <f t="shared" si="140"/>
        <v>337</v>
      </c>
      <c r="H1661" s="9">
        <f>IF(VLOOKUP(G1660,city!$K$4:$M$352,3,0)&gt;H1660,H1660+1,1)</f>
        <v>1</v>
      </c>
      <c r="I1661" s="32" t="s">
        <v>750</v>
      </c>
      <c r="J1661" s="23">
        <f t="shared" si="141"/>
        <v>133701</v>
      </c>
      <c r="K1661" s="23">
        <f t="shared" si="138"/>
        <v>-1</v>
      </c>
    </row>
    <row r="1662" spans="1:11" x14ac:dyDescent="0.15">
      <c r="A1662" s="23">
        <f t="shared" si="139"/>
        <v>133702</v>
      </c>
      <c r="B1662" s="23" t="s">
        <v>11269</v>
      </c>
      <c r="C1662" s="23" t="str">
        <f>"jingdian/"&amp;VLOOKUP(I1662,city!$D$4:$P$352,12,FALSE)&amp;"/"&amp;VLOOKUP(I1662,city!$D$4:$P$352,13,FALSE)&amp;"/tc/"&amp;H1662&amp;".jpg"</f>
        <v>jingdian/xinjiang/kezhou/tc/2.jpg</v>
      </c>
      <c r="D1662" s="31">
        <v>33</v>
      </c>
      <c r="E1662" s="31" t="str">
        <f t="shared" si="137"/>
        <v>31,35,36,40,50</v>
      </c>
      <c r="F1662" s="2" t="str">
        <f>VLOOKUP(G1662,city!$A$4:$D$352,4,0)</f>
        <v>克州</v>
      </c>
      <c r="G1662" s="9">
        <f t="shared" si="140"/>
        <v>337</v>
      </c>
      <c r="H1662" s="9">
        <f>IF(VLOOKUP(G1661,city!$K$4:$M$352,3,0)&gt;H1661,H1661+1,1)</f>
        <v>2</v>
      </c>
      <c r="I1662" s="32" t="s">
        <v>750</v>
      </c>
      <c r="J1662" s="23">
        <f t="shared" si="141"/>
        <v>133702</v>
      </c>
      <c r="K1662" s="23">
        <f t="shared" si="138"/>
        <v>-1</v>
      </c>
    </row>
    <row r="1663" spans="1:11" x14ac:dyDescent="0.15">
      <c r="A1663" s="23">
        <f t="shared" si="139"/>
        <v>133703</v>
      </c>
      <c r="B1663" s="23" t="s">
        <v>11270</v>
      </c>
      <c r="C1663" s="23" t="str">
        <f>"jingdian/"&amp;VLOOKUP(I1663,city!$D$4:$P$352,12,FALSE)&amp;"/"&amp;VLOOKUP(I1663,city!$D$4:$P$352,13,FALSE)&amp;"/tc/"&amp;H1663&amp;".jpg"</f>
        <v>jingdian/xinjiang/kezhou/tc/3.jpg</v>
      </c>
      <c r="D1663" s="31">
        <v>33</v>
      </c>
      <c r="E1663" s="31" t="str">
        <f t="shared" si="137"/>
        <v>31,35,36,40,50</v>
      </c>
      <c r="F1663" s="2" t="str">
        <f>VLOOKUP(G1663,city!$A$4:$D$352,4,0)</f>
        <v>克州</v>
      </c>
      <c r="G1663" s="9">
        <f t="shared" si="140"/>
        <v>337</v>
      </c>
      <c r="H1663" s="9">
        <f>IF(VLOOKUP(G1662,city!$K$4:$M$352,3,0)&gt;H1662,H1662+1,1)</f>
        <v>3</v>
      </c>
      <c r="I1663" s="32" t="s">
        <v>750</v>
      </c>
      <c r="J1663" s="23">
        <f t="shared" si="141"/>
        <v>133703</v>
      </c>
      <c r="K1663" s="23">
        <f t="shared" si="138"/>
        <v>-1</v>
      </c>
    </row>
    <row r="1664" spans="1:11" x14ac:dyDescent="0.15">
      <c r="A1664" s="23">
        <f t="shared" si="139"/>
        <v>133704</v>
      </c>
      <c r="B1664" s="23" t="s">
        <v>11271</v>
      </c>
      <c r="C1664" s="23" t="str">
        <f>"jingdian/"&amp;VLOOKUP(I1664,city!$D$4:$P$352,12,FALSE)&amp;"/"&amp;VLOOKUP(I1664,city!$D$4:$P$352,13,FALSE)&amp;"/tc/"&amp;H1664&amp;".jpg"</f>
        <v>jingdian/xinjiang/kezhou/tc/4.jpg</v>
      </c>
      <c r="D1664" s="31">
        <v>33</v>
      </c>
      <c r="E1664" s="31" t="str">
        <f t="shared" si="137"/>
        <v>31,35,36,40,50</v>
      </c>
      <c r="F1664" s="2" t="str">
        <f>VLOOKUP(G1664,city!$A$4:$D$352,4,0)</f>
        <v>克州</v>
      </c>
      <c r="G1664" s="9">
        <f t="shared" si="140"/>
        <v>337</v>
      </c>
      <c r="H1664" s="9">
        <f>IF(VLOOKUP(G1663,city!$K$4:$M$352,3,0)&gt;H1663,H1663+1,1)</f>
        <v>4</v>
      </c>
      <c r="I1664" s="32" t="s">
        <v>750</v>
      </c>
      <c r="J1664" s="23">
        <f t="shared" si="141"/>
        <v>133704</v>
      </c>
      <c r="K1664" s="23">
        <f t="shared" si="138"/>
        <v>-1</v>
      </c>
    </row>
    <row r="1665" spans="1:11" x14ac:dyDescent="0.15">
      <c r="A1665" s="23">
        <f t="shared" si="139"/>
        <v>133705</v>
      </c>
      <c r="B1665" s="23" t="s">
        <v>11272</v>
      </c>
      <c r="C1665" s="23" t="str">
        <f>"jingdian/"&amp;VLOOKUP(I1665,city!$D$4:$P$352,12,FALSE)&amp;"/"&amp;VLOOKUP(I1665,city!$D$4:$P$352,13,FALSE)&amp;"/tc/"&amp;H1665&amp;".jpg"</f>
        <v>jingdian/xinjiang/kezhou/tc/5.jpg</v>
      </c>
      <c r="D1665" s="31">
        <v>33</v>
      </c>
      <c r="E1665" s="31" t="str">
        <f t="shared" si="137"/>
        <v>31,35,36,40,50</v>
      </c>
      <c r="F1665" s="2" t="str">
        <f>VLOOKUP(G1665,city!$A$4:$D$352,4,0)</f>
        <v>克州</v>
      </c>
      <c r="G1665" s="9">
        <f t="shared" si="140"/>
        <v>337</v>
      </c>
      <c r="H1665" s="9">
        <f>IF(VLOOKUP(G1664,city!$K$4:$M$352,3,0)&gt;H1664,H1664+1,1)</f>
        <v>5</v>
      </c>
      <c r="I1665" s="32" t="s">
        <v>750</v>
      </c>
      <c r="J1665" s="23">
        <f t="shared" si="141"/>
        <v>133705</v>
      </c>
      <c r="K1665" s="23">
        <f t="shared" si="138"/>
        <v>-1</v>
      </c>
    </row>
    <row r="1666" spans="1:11" x14ac:dyDescent="0.15">
      <c r="A1666" s="23">
        <f t="shared" si="139"/>
        <v>133801</v>
      </c>
      <c r="B1666" s="23" t="s">
        <v>11273</v>
      </c>
      <c r="C1666" s="23" t="str">
        <f>"jingdian/"&amp;VLOOKUP(I1666,city!$D$4:$P$352,12,FALSE)&amp;"/"&amp;VLOOKUP(I1666,city!$D$4:$P$352,13,FALSE)&amp;"/tc/"&amp;H1666&amp;".jpg"</f>
        <v>jingdian/xinjiang/yili/tc/1.jpg</v>
      </c>
      <c r="D1666" s="31">
        <v>33</v>
      </c>
      <c r="E1666" s="31" t="str">
        <f t="shared" si="137"/>
        <v>31,35,36,40,50</v>
      </c>
      <c r="F1666" s="2" t="str">
        <f>VLOOKUP(G1666,city!$A$4:$D$352,4,0)</f>
        <v>伊犁</v>
      </c>
      <c r="G1666" s="9">
        <f t="shared" si="140"/>
        <v>338</v>
      </c>
      <c r="H1666" s="9">
        <f>IF(VLOOKUP(G1665,city!$K$4:$M$352,3,0)&gt;H1665,H1665+1,1)</f>
        <v>1</v>
      </c>
      <c r="I1666" s="23" t="s">
        <v>752</v>
      </c>
      <c r="J1666" s="23">
        <f t="shared" si="141"/>
        <v>133801</v>
      </c>
      <c r="K1666" s="23">
        <f t="shared" si="138"/>
        <v>-1</v>
      </c>
    </row>
    <row r="1667" spans="1:11" x14ac:dyDescent="0.15">
      <c r="A1667" s="23">
        <f t="shared" si="139"/>
        <v>133802</v>
      </c>
      <c r="B1667" s="23" t="s">
        <v>11274</v>
      </c>
      <c r="C1667" s="23" t="str">
        <f>"jingdian/"&amp;VLOOKUP(I1667,city!$D$4:$P$352,12,FALSE)&amp;"/"&amp;VLOOKUP(I1667,city!$D$4:$P$352,13,FALSE)&amp;"/tc/"&amp;H1667&amp;".jpg"</f>
        <v>jingdian/xinjiang/yili/tc/2.jpg</v>
      </c>
      <c r="D1667" s="31">
        <v>33</v>
      </c>
      <c r="E1667" s="31" t="str">
        <f t="shared" si="137"/>
        <v>31,35,36,40,50</v>
      </c>
      <c r="F1667" s="2" t="str">
        <f>VLOOKUP(G1667,city!$A$4:$D$352,4,0)</f>
        <v>伊犁</v>
      </c>
      <c r="G1667" s="9">
        <f t="shared" si="140"/>
        <v>338</v>
      </c>
      <c r="H1667" s="9">
        <f>IF(VLOOKUP(G1666,city!$K$4:$M$352,3,0)&gt;H1666,H1666+1,1)</f>
        <v>2</v>
      </c>
      <c r="I1667" s="23" t="s">
        <v>752</v>
      </c>
      <c r="J1667" s="23">
        <f t="shared" si="141"/>
        <v>133802</v>
      </c>
      <c r="K1667" s="23">
        <f t="shared" si="138"/>
        <v>-1</v>
      </c>
    </row>
    <row r="1668" spans="1:11" x14ac:dyDescent="0.15">
      <c r="A1668" s="23">
        <f t="shared" si="139"/>
        <v>133803</v>
      </c>
      <c r="B1668" s="23" t="s">
        <v>11275</v>
      </c>
      <c r="C1668" s="23" t="str">
        <f>"jingdian/"&amp;VLOOKUP(I1668,city!$D$4:$P$352,12,FALSE)&amp;"/"&amp;VLOOKUP(I1668,city!$D$4:$P$352,13,FALSE)&amp;"/tc/"&amp;H1668&amp;".jpg"</f>
        <v>jingdian/xinjiang/yili/tc/3.jpg</v>
      </c>
      <c r="D1668" s="31">
        <v>33</v>
      </c>
      <c r="E1668" s="31" t="str">
        <f t="shared" si="137"/>
        <v>31,35,36,40,50</v>
      </c>
      <c r="F1668" s="2" t="str">
        <f>VLOOKUP(G1668,city!$A$4:$D$352,4,0)</f>
        <v>伊犁</v>
      </c>
      <c r="G1668" s="9">
        <f t="shared" si="140"/>
        <v>338</v>
      </c>
      <c r="H1668" s="9">
        <f>IF(VLOOKUP(G1667,city!$K$4:$M$352,3,0)&gt;H1667,H1667+1,1)</f>
        <v>3</v>
      </c>
      <c r="I1668" s="23" t="s">
        <v>752</v>
      </c>
      <c r="J1668" s="23">
        <f t="shared" si="141"/>
        <v>133803</v>
      </c>
      <c r="K1668" s="23">
        <f t="shared" si="138"/>
        <v>-1</v>
      </c>
    </row>
    <row r="1669" spans="1:11" x14ac:dyDescent="0.15">
      <c r="A1669" s="23">
        <f t="shared" si="139"/>
        <v>133804</v>
      </c>
      <c r="B1669" s="23" t="s">
        <v>10013</v>
      </c>
      <c r="C1669" s="23" t="str">
        <f>"jingdian/"&amp;VLOOKUP(I1669,city!$D$4:$P$352,12,FALSE)&amp;"/"&amp;VLOOKUP(I1669,city!$D$4:$P$352,13,FALSE)&amp;"/tc/"&amp;H1669&amp;".jpg"</f>
        <v>jingdian/xinjiang/yili/tc/4.jpg</v>
      </c>
      <c r="D1669" s="31">
        <v>33</v>
      </c>
      <c r="E1669" s="31" t="str">
        <f t="shared" ref="E1669:E1727" si="142">ROUND(D1669*0.95,0)&amp;","&amp;ROUND(D1669*1.05,0)&amp;","&amp;ROUND(D1669*1.1,0)&amp;","&amp;ROUND(D1669*IF(D1669&gt;1000,1.15,1.2),0)&amp;","&amp;ROUND(D1669*IF(D1669&gt;1000,1.3,1.5),0)</f>
        <v>31,35,36,40,50</v>
      </c>
      <c r="F1669" s="2" t="str">
        <f>VLOOKUP(G1669,city!$A$4:$D$352,4,0)</f>
        <v>伊犁</v>
      </c>
      <c r="G1669" s="9">
        <f t="shared" si="140"/>
        <v>338</v>
      </c>
      <c r="H1669" s="9">
        <f>IF(VLOOKUP(G1668,city!$K$4:$M$352,3,0)&gt;H1668,H1668+1,1)</f>
        <v>4</v>
      </c>
      <c r="I1669" s="23" t="s">
        <v>752</v>
      </c>
      <c r="J1669" s="23">
        <f t="shared" si="141"/>
        <v>133804</v>
      </c>
      <c r="K1669" s="23">
        <f t="shared" ref="K1669:K1727" si="143">IF(D1669&gt;1500,1,IF(D1669&gt;800,2,IF(D1669&gt;500,3,IF(D1669&gt;300,5,IF(D1669&gt;100,10,-1)))))</f>
        <v>-1</v>
      </c>
    </row>
    <row r="1670" spans="1:11" x14ac:dyDescent="0.15">
      <c r="A1670" s="23">
        <f t="shared" si="139"/>
        <v>133805</v>
      </c>
      <c r="B1670" s="23" t="s">
        <v>11276</v>
      </c>
      <c r="C1670" s="23" t="str">
        <f>"jingdian/"&amp;VLOOKUP(I1670,city!$D$4:$P$352,12,FALSE)&amp;"/"&amp;VLOOKUP(I1670,city!$D$4:$P$352,13,FALSE)&amp;"/tc/"&amp;H1670&amp;".jpg"</f>
        <v>jingdian/xinjiang/yili/tc/5.jpg</v>
      </c>
      <c r="D1670" s="31">
        <v>33</v>
      </c>
      <c r="E1670" s="31" t="str">
        <f t="shared" si="142"/>
        <v>31,35,36,40,50</v>
      </c>
      <c r="F1670" s="2" t="str">
        <f>VLOOKUP(G1670,city!$A$4:$D$352,4,0)</f>
        <v>伊犁</v>
      </c>
      <c r="G1670" s="9">
        <f t="shared" si="140"/>
        <v>338</v>
      </c>
      <c r="H1670" s="9">
        <f>IF(VLOOKUP(G1669,city!$K$4:$M$352,3,0)&gt;H1669,H1669+1,1)</f>
        <v>5</v>
      </c>
      <c r="I1670" s="23" t="s">
        <v>752</v>
      </c>
      <c r="J1670" s="23">
        <f t="shared" si="141"/>
        <v>133805</v>
      </c>
      <c r="K1670" s="23">
        <f t="shared" si="143"/>
        <v>-1</v>
      </c>
    </row>
    <row r="1671" spans="1:11" x14ac:dyDescent="0.15">
      <c r="A1671" s="23">
        <f t="shared" si="139"/>
        <v>133901</v>
      </c>
      <c r="B1671" s="23" t="s">
        <v>11277</v>
      </c>
      <c r="C1671" s="23" t="str">
        <f>"jingdian/"&amp;VLOOKUP(I1671,city!$D$4:$P$352,12,FALSE)&amp;"/"&amp;VLOOKUP(I1671,city!$D$4:$P$352,13,FALSE)&amp;"/tc/"&amp;H1671&amp;".jpg"</f>
        <v>jingdian/xinjiang/tacheng/tc/1.jpg</v>
      </c>
      <c r="D1671" s="31">
        <v>33</v>
      </c>
      <c r="E1671" s="31" t="str">
        <f t="shared" si="142"/>
        <v>31,35,36,40,50</v>
      </c>
      <c r="F1671" s="2" t="str">
        <f>VLOOKUP(G1671,city!$A$4:$D$352,4,0)</f>
        <v>塔城</v>
      </c>
      <c r="G1671" s="9">
        <f t="shared" si="140"/>
        <v>339</v>
      </c>
      <c r="H1671" s="9">
        <f>IF(VLOOKUP(G1670,city!$K$4:$M$352,3,0)&gt;H1670,H1670+1,1)</f>
        <v>1</v>
      </c>
      <c r="I1671" s="23" t="s">
        <v>754</v>
      </c>
      <c r="J1671" s="23">
        <f t="shared" si="141"/>
        <v>133901</v>
      </c>
      <c r="K1671" s="23">
        <f t="shared" si="143"/>
        <v>-1</v>
      </c>
    </row>
    <row r="1672" spans="1:11" x14ac:dyDescent="0.15">
      <c r="A1672" s="23">
        <f t="shared" si="139"/>
        <v>133902</v>
      </c>
      <c r="B1672" s="23" t="s">
        <v>10015</v>
      </c>
      <c r="C1672" s="23" t="str">
        <f>"jingdian/"&amp;VLOOKUP(I1672,city!$D$4:$P$352,12,FALSE)&amp;"/"&amp;VLOOKUP(I1672,city!$D$4:$P$352,13,FALSE)&amp;"/tc/"&amp;H1672&amp;".jpg"</f>
        <v>jingdian/xinjiang/tacheng/tc/2.jpg</v>
      </c>
      <c r="D1672" s="31">
        <v>33</v>
      </c>
      <c r="E1672" s="31" t="str">
        <f t="shared" si="142"/>
        <v>31,35,36,40,50</v>
      </c>
      <c r="F1672" s="2" t="str">
        <f>VLOOKUP(G1672,city!$A$4:$D$352,4,0)</f>
        <v>塔城</v>
      </c>
      <c r="G1672" s="9">
        <f t="shared" si="140"/>
        <v>339</v>
      </c>
      <c r="H1672" s="9">
        <f>IF(VLOOKUP(G1671,city!$K$4:$M$352,3,0)&gt;H1671,H1671+1,1)</f>
        <v>2</v>
      </c>
      <c r="I1672" s="23" t="s">
        <v>754</v>
      </c>
      <c r="J1672" s="23">
        <f t="shared" si="141"/>
        <v>133902</v>
      </c>
      <c r="K1672" s="23">
        <f t="shared" si="143"/>
        <v>-1</v>
      </c>
    </row>
    <row r="1673" spans="1:11" x14ac:dyDescent="0.15">
      <c r="A1673" s="23">
        <f t="shared" si="139"/>
        <v>133903</v>
      </c>
      <c r="B1673" s="23" t="s">
        <v>11278</v>
      </c>
      <c r="C1673" s="23" t="str">
        <f>"jingdian/"&amp;VLOOKUP(I1673,city!$D$4:$P$352,12,FALSE)&amp;"/"&amp;VLOOKUP(I1673,city!$D$4:$P$352,13,FALSE)&amp;"/tc/"&amp;H1673&amp;".jpg"</f>
        <v>jingdian/xinjiang/tacheng/tc/3.jpg</v>
      </c>
      <c r="D1673" s="31">
        <v>33</v>
      </c>
      <c r="E1673" s="31" t="str">
        <f t="shared" si="142"/>
        <v>31,35,36,40,50</v>
      </c>
      <c r="F1673" s="2" t="str">
        <f>VLOOKUP(G1673,city!$A$4:$D$352,4,0)</f>
        <v>塔城</v>
      </c>
      <c r="G1673" s="9">
        <f t="shared" si="140"/>
        <v>339</v>
      </c>
      <c r="H1673" s="9">
        <f>IF(VLOOKUP(G1672,city!$K$4:$M$352,3,0)&gt;H1672,H1672+1,1)</f>
        <v>3</v>
      </c>
      <c r="I1673" s="23" t="s">
        <v>754</v>
      </c>
      <c r="J1673" s="23">
        <f t="shared" si="141"/>
        <v>133903</v>
      </c>
      <c r="K1673" s="23">
        <f t="shared" si="143"/>
        <v>-1</v>
      </c>
    </row>
    <row r="1674" spans="1:11" x14ac:dyDescent="0.15">
      <c r="A1674" s="23">
        <f t="shared" si="139"/>
        <v>133904</v>
      </c>
      <c r="B1674" s="23" t="s">
        <v>11279</v>
      </c>
      <c r="C1674" s="23" t="str">
        <f>"jingdian/"&amp;VLOOKUP(I1674,city!$D$4:$P$352,12,FALSE)&amp;"/"&amp;VLOOKUP(I1674,city!$D$4:$P$352,13,FALSE)&amp;"/tc/"&amp;H1674&amp;".jpg"</f>
        <v>jingdian/xinjiang/tacheng/tc/4.jpg</v>
      </c>
      <c r="D1674" s="31">
        <v>33</v>
      </c>
      <c r="E1674" s="31" t="str">
        <f t="shared" si="142"/>
        <v>31,35,36,40,50</v>
      </c>
      <c r="F1674" s="2" t="str">
        <f>VLOOKUP(G1674,city!$A$4:$D$352,4,0)</f>
        <v>塔城</v>
      </c>
      <c r="G1674" s="9">
        <f t="shared" si="140"/>
        <v>339</v>
      </c>
      <c r="H1674" s="9">
        <f>IF(VLOOKUP(G1673,city!$K$4:$M$352,3,0)&gt;H1673,H1673+1,1)</f>
        <v>4</v>
      </c>
      <c r="I1674" s="23" t="s">
        <v>754</v>
      </c>
      <c r="J1674" s="23">
        <f t="shared" si="141"/>
        <v>133904</v>
      </c>
      <c r="K1674" s="23">
        <f t="shared" si="143"/>
        <v>-1</v>
      </c>
    </row>
    <row r="1675" spans="1:11" x14ac:dyDescent="0.15">
      <c r="A1675" s="23">
        <f t="shared" si="139"/>
        <v>133905</v>
      </c>
      <c r="B1675" s="23" t="s">
        <v>11280</v>
      </c>
      <c r="C1675" s="23" t="str">
        <f>"jingdian/"&amp;VLOOKUP(I1675,city!$D$4:$P$352,12,FALSE)&amp;"/"&amp;VLOOKUP(I1675,city!$D$4:$P$352,13,FALSE)&amp;"/tc/"&amp;H1675&amp;".jpg"</f>
        <v>jingdian/xinjiang/tacheng/tc/5.jpg</v>
      </c>
      <c r="D1675" s="31">
        <v>33</v>
      </c>
      <c r="E1675" s="31" t="str">
        <f t="shared" si="142"/>
        <v>31,35,36,40,50</v>
      </c>
      <c r="F1675" s="2" t="str">
        <f>VLOOKUP(G1675,city!$A$4:$D$352,4,0)</f>
        <v>塔城</v>
      </c>
      <c r="G1675" s="9">
        <f t="shared" si="140"/>
        <v>339</v>
      </c>
      <c r="H1675" s="9">
        <f>IF(VLOOKUP(G1674,city!$K$4:$M$352,3,0)&gt;H1674,H1674+1,1)</f>
        <v>5</v>
      </c>
      <c r="I1675" s="23" t="s">
        <v>754</v>
      </c>
      <c r="J1675" s="23">
        <f t="shared" si="141"/>
        <v>133905</v>
      </c>
      <c r="K1675" s="23">
        <f t="shared" si="143"/>
        <v>-1</v>
      </c>
    </row>
    <row r="1676" spans="1:11" x14ac:dyDescent="0.15">
      <c r="A1676" s="23">
        <f t="shared" si="139"/>
        <v>134001</v>
      </c>
      <c r="B1676" s="23" t="s">
        <v>11281</v>
      </c>
      <c r="C1676" s="23" t="str">
        <f>"jingdian/"&amp;VLOOKUP(I1676,city!$D$4:$P$352,12,FALSE)&amp;"/"&amp;VLOOKUP(I1676,city!$D$4:$P$352,13,FALSE)&amp;"/tc/"&amp;H1676&amp;".jpg"</f>
        <v>jingdian/xinjiang/aletai/tc/1.jpg</v>
      </c>
      <c r="D1676" s="31">
        <v>33</v>
      </c>
      <c r="E1676" s="31" t="str">
        <f t="shared" si="142"/>
        <v>31,35,36,40,50</v>
      </c>
      <c r="F1676" s="2" t="str">
        <f>VLOOKUP(G1676,city!$A$4:$D$352,4,0)</f>
        <v>阿勒泰</v>
      </c>
      <c r="G1676" s="9">
        <f t="shared" si="140"/>
        <v>340</v>
      </c>
      <c r="H1676" s="9">
        <f>IF(VLOOKUP(G1675,city!$K$4:$M$352,3,0)&gt;H1675,H1675+1,1)</f>
        <v>1</v>
      </c>
      <c r="I1676" s="23" t="s">
        <v>756</v>
      </c>
      <c r="J1676" s="23">
        <f t="shared" si="141"/>
        <v>134001</v>
      </c>
      <c r="K1676" s="23">
        <f t="shared" si="143"/>
        <v>-1</v>
      </c>
    </row>
    <row r="1677" spans="1:11" x14ac:dyDescent="0.15">
      <c r="A1677" s="23">
        <f t="shared" si="139"/>
        <v>134002</v>
      </c>
      <c r="B1677" s="23" t="s">
        <v>11282</v>
      </c>
      <c r="C1677" s="23" t="str">
        <f>"jingdian/"&amp;VLOOKUP(I1677,city!$D$4:$P$352,12,FALSE)&amp;"/"&amp;VLOOKUP(I1677,city!$D$4:$P$352,13,FALSE)&amp;"/tc/"&amp;H1677&amp;".jpg"</f>
        <v>jingdian/xinjiang/aletai/tc/2.jpg</v>
      </c>
      <c r="D1677" s="31">
        <v>33</v>
      </c>
      <c r="E1677" s="31" t="str">
        <f t="shared" si="142"/>
        <v>31,35,36,40,50</v>
      </c>
      <c r="F1677" s="2" t="str">
        <f>VLOOKUP(G1677,city!$A$4:$D$352,4,0)</f>
        <v>阿勒泰</v>
      </c>
      <c r="G1677" s="9">
        <f t="shared" si="140"/>
        <v>340</v>
      </c>
      <c r="H1677" s="9">
        <f>IF(VLOOKUP(G1676,city!$K$4:$M$352,3,0)&gt;H1676,H1676+1,1)</f>
        <v>2</v>
      </c>
      <c r="I1677" s="23" t="s">
        <v>756</v>
      </c>
      <c r="J1677" s="23">
        <f t="shared" si="141"/>
        <v>134002</v>
      </c>
      <c r="K1677" s="23">
        <f t="shared" si="143"/>
        <v>-1</v>
      </c>
    </row>
    <row r="1678" spans="1:11" x14ac:dyDescent="0.15">
      <c r="A1678" s="23">
        <f t="shared" si="139"/>
        <v>134003</v>
      </c>
      <c r="B1678" s="23" t="s">
        <v>11283</v>
      </c>
      <c r="C1678" s="23" t="str">
        <f>"jingdian/"&amp;VLOOKUP(I1678,city!$D$4:$P$352,12,FALSE)&amp;"/"&amp;VLOOKUP(I1678,city!$D$4:$P$352,13,FALSE)&amp;"/tc/"&amp;H1678&amp;".jpg"</f>
        <v>jingdian/xinjiang/aletai/tc/3.jpg</v>
      </c>
      <c r="D1678" s="31">
        <v>33</v>
      </c>
      <c r="E1678" s="31" t="str">
        <f t="shared" si="142"/>
        <v>31,35,36,40,50</v>
      </c>
      <c r="F1678" s="2" t="str">
        <f>VLOOKUP(G1678,city!$A$4:$D$352,4,0)</f>
        <v>阿勒泰</v>
      </c>
      <c r="G1678" s="9">
        <f t="shared" si="140"/>
        <v>340</v>
      </c>
      <c r="H1678" s="9">
        <f>IF(VLOOKUP(G1677,city!$K$4:$M$352,3,0)&gt;H1677,H1677+1,1)</f>
        <v>3</v>
      </c>
      <c r="I1678" s="23" t="s">
        <v>756</v>
      </c>
      <c r="J1678" s="23">
        <f t="shared" si="141"/>
        <v>134003</v>
      </c>
      <c r="K1678" s="23">
        <f t="shared" si="143"/>
        <v>-1</v>
      </c>
    </row>
    <row r="1679" spans="1:11" x14ac:dyDescent="0.15">
      <c r="A1679" s="23">
        <f t="shared" si="139"/>
        <v>134004</v>
      </c>
      <c r="B1679" s="23" t="s">
        <v>11284</v>
      </c>
      <c r="C1679" s="23" t="str">
        <f>"jingdian/"&amp;VLOOKUP(I1679,city!$D$4:$P$352,12,FALSE)&amp;"/"&amp;VLOOKUP(I1679,city!$D$4:$P$352,13,FALSE)&amp;"/tc/"&amp;H1679&amp;".jpg"</f>
        <v>jingdian/xinjiang/aletai/tc/4.jpg</v>
      </c>
      <c r="D1679" s="31">
        <v>33</v>
      </c>
      <c r="E1679" s="31" t="str">
        <f t="shared" si="142"/>
        <v>31,35,36,40,50</v>
      </c>
      <c r="F1679" s="2" t="str">
        <f>VLOOKUP(G1679,city!$A$4:$D$352,4,0)</f>
        <v>阿勒泰</v>
      </c>
      <c r="G1679" s="9">
        <f t="shared" si="140"/>
        <v>340</v>
      </c>
      <c r="H1679" s="9">
        <f>IF(VLOOKUP(G1678,city!$K$4:$M$352,3,0)&gt;H1678,H1678+1,1)</f>
        <v>4</v>
      </c>
      <c r="I1679" s="23" t="s">
        <v>756</v>
      </c>
      <c r="J1679" s="23">
        <f t="shared" si="141"/>
        <v>134004</v>
      </c>
      <c r="K1679" s="23">
        <f t="shared" si="143"/>
        <v>-1</v>
      </c>
    </row>
    <row r="1680" spans="1:11" x14ac:dyDescent="0.15">
      <c r="A1680" s="23">
        <f t="shared" si="139"/>
        <v>134005</v>
      </c>
      <c r="B1680" s="23" t="s">
        <v>10020</v>
      </c>
      <c r="C1680" s="23" t="str">
        <f>"jingdian/"&amp;VLOOKUP(I1680,city!$D$4:$P$352,12,FALSE)&amp;"/"&amp;VLOOKUP(I1680,city!$D$4:$P$352,13,FALSE)&amp;"/tc/"&amp;H1680&amp;".jpg"</f>
        <v>jingdian/xinjiang/aletai/tc/5.jpg</v>
      </c>
      <c r="D1680" s="31">
        <v>33</v>
      </c>
      <c r="E1680" s="31" t="str">
        <f t="shared" si="142"/>
        <v>31,35,36,40,50</v>
      </c>
      <c r="F1680" s="2" t="str">
        <f>VLOOKUP(G1680,city!$A$4:$D$352,4,0)</f>
        <v>阿勒泰</v>
      </c>
      <c r="G1680" s="9">
        <f t="shared" si="140"/>
        <v>340</v>
      </c>
      <c r="H1680" s="9">
        <f>IF(VLOOKUP(G1679,city!$K$4:$M$352,3,0)&gt;H1679,H1679+1,1)</f>
        <v>5</v>
      </c>
      <c r="I1680" s="23" t="s">
        <v>756</v>
      </c>
      <c r="J1680" s="23">
        <f t="shared" si="141"/>
        <v>134005</v>
      </c>
      <c r="K1680" s="23">
        <f t="shared" si="143"/>
        <v>-1</v>
      </c>
    </row>
    <row r="1681" spans="1:11" x14ac:dyDescent="0.15">
      <c r="A1681" s="23">
        <f t="shared" si="139"/>
        <v>134101</v>
      </c>
      <c r="B1681" s="23" t="s">
        <v>11285</v>
      </c>
      <c r="C1681" s="23" t="str">
        <f>"jingdian/"&amp;VLOOKUP(I1681,city!$D$4:$P$352,12,FALSE)&amp;"/"&amp;VLOOKUP(I1681,city!$D$4:$P$352,13,FALSE)&amp;"/tc/"&amp;H1681&amp;".jpg"</f>
        <v>jingdian/xizang/lasa/tc/1.jpg</v>
      </c>
      <c r="D1681" s="31">
        <v>33</v>
      </c>
      <c r="E1681" s="31" t="str">
        <f t="shared" si="142"/>
        <v>31,35,36,40,50</v>
      </c>
      <c r="F1681" s="2" t="str">
        <f>VLOOKUP(G1681,city!$A$4:$D$352,4,0)</f>
        <v>拉萨</v>
      </c>
      <c r="G1681" s="9">
        <f t="shared" si="140"/>
        <v>341</v>
      </c>
      <c r="H1681" s="9">
        <f>IF(VLOOKUP(G1680,city!$K$4:$M$352,3,0)&gt;H1680,H1680+1,1)</f>
        <v>1</v>
      </c>
      <c r="I1681" s="23" t="s">
        <v>759</v>
      </c>
      <c r="J1681" s="23">
        <f t="shared" si="141"/>
        <v>134101</v>
      </c>
      <c r="K1681" s="23">
        <f t="shared" si="143"/>
        <v>-1</v>
      </c>
    </row>
    <row r="1682" spans="1:11" x14ac:dyDescent="0.15">
      <c r="A1682" s="23">
        <f t="shared" si="139"/>
        <v>134102</v>
      </c>
      <c r="B1682" s="23" t="s">
        <v>11286</v>
      </c>
      <c r="C1682" s="23" t="str">
        <f>"jingdian/"&amp;VLOOKUP(I1682,city!$D$4:$P$352,12,FALSE)&amp;"/"&amp;VLOOKUP(I1682,city!$D$4:$P$352,13,FALSE)&amp;"/tc/"&amp;H1682&amp;".jpg"</f>
        <v>jingdian/xizang/lasa/tc/2.jpg</v>
      </c>
      <c r="D1682" s="31">
        <v>33</v>
      </c>
      <c r="E1682" s="31" t="str">
        <f t="shared" si="142"/>
        <v>31,35,36,40,50</v>
      </c>
      <c r="F1682" s="2" t="str">
        <f>VLOOKUP(G1682,city!$A$4:$D$352,4,0)</f>
        <v>拉萨</v>
      </c>
      <c r="G1682" s="9">
        <f t="shared" si="140"/>
        <v>341</v>
      </c>
      <c r="H1682" s="9">
        <f>IF(VLOOKUP(G1681,city!$K$4:$M$352,3,0)&gt;H1681,H1681+1,1)</f>
        <v>2</v>
      </c>
      <c r="I1682" s="23" t="s">
        <v>759</v>
      </c>
      <c r="J1682" s="23">
        <f t="shared" si="141"/>
        <v>134102</v>
      </c>
      <c r="K1682" s="23">
        <f t="shared" si="143"/>
        <v>-1</v>
      </c>
    </row>
    <row r="1683" spans="1:11" x14ac:dyDescent="0.15">
      <c r="A1683" s="23">
        <f t="shared" si="139"/>
        <v>134103</v>
      </c>
      <c r="B1683" s="23" t="s">
        <v>11287</v>
      </c>
      <c r="C1683" s="23" t="str">
        <f>"jingdian/"&amp;VLOOKUP(I1683,city!$D$4:$P$352,12,FALSE)&amp;"/"&amp;VLOOKUP(I1683,city!$D$4:$P$352,13,FALSE)&amp;"/tc/"&amp;H1683&amp;".jpg"</f>
        <v>jingdian/xizang/lasa/tc/3.jpg</v>
      </c>
      <c r="D1683" s="31">
        <v>33</v>
      </c>
      <c r="E1683" s="31" t="str">
        <f t="shared" si="142"/>
        <v>31,35,36,40,50</v>
      </c>
      <c r="F1683" s="2" t="str">
        <f>VLOOKUP(G1683,city!$A$4:$D$352,4,0)</f>
        <v>拉萨</v>
      </c>
      <c r="G1683" s="9">
        <f t="shared" si="140"/>
        <v>341</v>
      </c>
      <c r="H1683" s="9">
        <f>IF(VLOOKUP(G1682,city!$K$4:$M$352,3,0)&gt;H1682,H1682+1,1)</f>
        <v>3</v>
      </c>
      <c r="I1683" s="23" t="s">
        <v>759</v>
      </c>
      <c r="J1683" s="23">
        <f t="shared" si="141"/>
        <v>134103</v>
      </c>
      <c r="K1683" s="23">
        <f t="shared" si="143"/>
        <v>-1</v>
      </c>
    </row>
    <row r="1684" spans="1:11" x14ac:dyDescent="0.15">
      <c r="A1684" s="23">
        <f t="shared" si="139"/>
        <v>134104</v>
      </c>
      <c r="B1684" s="23" t="s">
        <v>11288</v>
      </c>
      <c r="C1684" s="23" t="str">
        <f>"jingdian/"&amp;VLOOKUP(I1684,city!$D$4:$P$352,12,FALSE)&amp;"/"&amp;VLOOKUP(I1684,city!$D$4:$P$352,13,FALSE)&amp;"/tc/"&amp;H1684&amp;".jpg"</f>
        <v>jingdian/xizang/lasa/tc/4.jpg</v>
      </c>
      <c r="D1684" s="31">
        <v>33</v>
      </c>
      <c r="E1684" s="31" t="str">
        <f t="shared" si="142"/>
        <v>31,35,36,40,50</v>
      </c>
      <c r="F1684" s="2" t="str">
        <f>VLOOKUP(G1684,city!$A$4:$D$352,4,0)</f>
        <v>拉萨</v>
      </c>
      <c r="G1684" s="9">
        <f t="shared" si="140"/>
        <v>341</v>
      </c>
      <c r="H1684" s="9">
        <f>IF(VLOOKUP(G1683,city!$K$4:$M$352,3,0)&gt;H1683,H1683+1,1)</f>
        <v>4</v>
      </c>
      <c r="I1684" s="23" t="s">
        <v>759</v>
      </c>
      <c r="J1684" s="23">
        <f t="shared" si="141"/>
        <v>134104</v>
      </c>
      <c r="K1684" s="23">
        <f t="shared" si="143"/>
        <v>-1</v>
      </c>
    </row>
    <row r="1685" spans="1:11" x14ac:dyDescent="0.15">
      <c r="A1685" s="23">
        <f t="shared" si="139"/>
        <v>134105</v>
      </c>
      <c r="B1685" s="23" t="s">
        <v>11289</v>
      </c>
      <c r="C1685" s="23" t="str">
        <f>"jingdian/"&amp;VLOOKUP(I1685,city!$D$4:$P$352,12,FALSE)&amp;"/"&amp;VLOOKUP(I1685,city!$D$4:$P$352,13,FALSE)&amp;"/tc/"&amp;H1685&amp;".jpg"</f>
        <v>jingdian/xizang/lasa/tc/5.jpg</v>
      </c>
      <c r="D1685" s="31">
        <v>33</v>
      </c>
      <c r="E1685" s="31" t="str">
        <f t="shared" si="142"/>
        <v>31,35,36,40,50</v>
      </c>
      <c r="F1685" s="2" t="str">
        <f>VLOOKUP(G1685,city!$A$4:$D$352,4,0)</f>
        <v>拉萨</v>
      </c>
      <c r="G1685" s="9">
        <f t="shared" si="140"/>
        <v>341</v>
      </c>
      <c r="H1685" s="9">
        <f>IF(VLOOKUP(G1684,city!$K$4:$M$352,3,0)&gt;H1684,H1684+1,1)</f>
        <v>5</v>
      </c>
      <c r="I1685" s="23" t="s">
        <v>759</v>
      </c>
      <c r="J1685" s="23">
        <f t="shared" si="141"/>
        <v>134105</v>
      </c>
      <c r="K1685" s="23">
        <f t="shared" si="143"/>
        <v>-1</v>
      </c>
    </row>
    <row r="1686" spans="1:11" x14ac:dyDescent="0.15">
      <c r="A1686" s="23">
        <f t="shared" si="139"/>
        <v>134201</v>
      </c>
      <c r="B1686" s="23" t="s">
        <v>9941</v>
      </c>
      <c r="C1686" s="23" t="str">
        <f>"jingdian/"&amp;VLOOKUP(I1686,city!$D$4:$P$352,12,FALSE)&amp;"/"&amp;VLOOKUP(I1686,city!$D$4:$P$352,13,FALSE)&amp;"/tc/"&amp;H1686&amp;".jpg"</f>
        <v>jingdian/xizang/changdou/tc/1.jpg</v>
      </c>
      <c r="D1686" s="31">
        <v>33</v>
      </c>
      <c r="E1686" s="31" t="str">
        <f t="shared" si="142"/>
        <v>31,35,36,40,50</v>
      </c>
      <c r="F1686" s="2" t="str">
        <f>VLOOKUP(G1686,city!$A$4:$D$352,4,0)</f>
        <v>昌都</v>
      </c>
      <c r="G1686" s="9">
        <f t="shared" si="140"/>
        <v>342</v>
      </c>
      <c r="H1686" s="9">
        <f>IF(VLOOKUP(G1685,city!$K$4:$M$352,3,0)&gt;H1685,H1685+1,1)</f>
        <v>1</v>
      </c>
      <c r="I1686" s="23" t="s">
        <v>762</v>
      </c>
      <c r="J1686" s="23">
        <f t="shared" si="141"/>
        <v>134201</v>
      </c>
      <c r="K1686" s="23">
        <f t="shared" si="143"/>
        <v>-1</v>
      </c>
    </row>
    <row r="1687" spans="1:11" x14ac:dyDescent="0.15">
      <c r="A1687" s="23">
        <f t="shared" si="139"/>
        <v>134202</v>
      </c>
      <c r="B1687" s="23" t="s">
        <v>11290</v>
      </c>
      <c r="C1687" s="23" t="str">
        <f>"jingdian/"&amp;VLOOKUP(I1687,city!$D$4:$P$352,12,FALSE)&amp;"/"&amp;VLOOKUP(I1687,city!$D$4:$P$352,13,FALSE)&amp;"/tc/"&amp;H1687&amp;".jpg"</f>
        <v>jingdian/xizang/changdou/tc/2.jpg</v>
      </c>
      <c r="D1687" s="31">
        <v>33</v>
      </c>
      <c r="E1687" s="31" t="str">
        <f t="shared" si="142"/>
        <v>31,35,36,40,50</v>
      </c>
      <c r="F1687" s="2" t="str">
        <f>VLOOKUP(G1687,city!$A$4:$D$352,4,0)</f>
        <v>昌都</v>
      </c>
      <c r="G1687" s="9">
        <f t="shared" si="140"/>
        <v>342</v>
      </c>
      <c r="H1687" s="9">
        <f>IF(VLOOKUP(G1686,city!$K$4:$M$352,3,0)&gt;H1686,H1686+1,1)</f>
        <v>2</v>
      </c>
      <c r="I1687" s="23" t="s">
        <v>762</v>
      </c>
      <c r="J1687" s="23">
        <f t="shared" si="141"/>
        <v>134202</v>
      </c>
      <c r="K1687" s="23">
        <f t="shared" si="143"/>
        <v>-1</v>
      </c>
    </row>
    <row r="1688" spans="1:11" x14ac:dyDescent="0.15">
      <c r="A1688" s="23">
        <f t="shared" si="139"/>
        <v>134203</v>
      </c>
      <c r="B1688" s="23" t="s">
        <v>11291</v>
      </c>
      <c r="C1688" s="23" t="str">
        <f>"jingdian/"&amp;VLOOKUP(I1688,city!$D$4:$P$352,12,FALSE)&amp;"/"&amp;VLOOKUP(I1688,city!$D$4:$P$352,13,FALSE)&amp;"/tc/"&amp;H1688&amp;".jpg"</f>
        <v>jingdian/xizang/changdou/tc/3.jpg</v>
      </c>
      <c r="D1688" s="31">
        <v>33</v>
      </c>
      <c r="E1688" s="31" t="str">
        <f t="shared" si="142"/>
        <v>31,35,36,40,50</v>
      </c>
      <c r="F1688" s="2" t="str">
        <f>VLOOKUP(G1688,city!$A$4:$D$352,4,0)</f>
        <v>昌都</v>
      </c>
      <c r="G1688" s="9">
        <f t="shared" si="140"/>
        <v>342</v>
      </c>
      <c r="H1688" s="9">
        <f>IF(VLOOKUP(G1687,city!$K$4:$M$352,3,0)&gt;H1687,H1687+1,1)</f>
        <v>3</v>
      </c>
      <c r="I1688" s="23" t="s">
        <v>762</v>
      </c>
      <c r="J1688" s="23">
        <f t="shared" si="141"/>
        <v>134203</v>
      </c>
      <c r="K1688" s="23">
        <f t="shared" si="143"/>
        <v>-1</v>
      </c>
    </row>
    <row r="1689" spans="1:11" x14ac:dyDescent="0.15">
      <c r="A1689" s="23">
        <f t="shared" si="139"/>
        <v>134204</v>
      </c>
      <c r="B1689" s="23" t="s">
        <v>11292</v>
      </c>
      <c r="C1689" s="23" t="str">
        <f>"jingdian/"&amp;VLOOKUP(I1689,city!$D$4:$P$352,12,FALSE)&amp;"/"&amp;VLOOKUP(I1689,city!$D$4:$P$352,13,FALSE)&amp;"/tc/"&amp;H1689&amp;".jpg"</f>
        <v>jingdian/xizang/changdou/tc/4.jpg</v>
      </c>
      <c r="D1689" s="31">
        <v>33</v>
      </c>
      <c r="E1689" s="31" t="str">
        <f t="shared" si="142"/>
        <v>31,35,36,40,50</v>
      </c>
      <c r="F1689" s="2" t="str">
        <f>VLOOKUP(G1689,city!$A$4:$D$352,4,0)</f>
        <v>昌都</v>
      </c>
      <c r="G1689" s="9">
        <f t="shared" si="140"/>
        <v>342</v>
      </c>
      <c r="H1689" s="9">
        <f>IF(VLOOKUP(G1688,city!$K$4:$M$352,3,0)&gt;H1688,H1688+1,1)</f>
        <v>4</v>
      </c>
      <c r="I1689" s="23" t="s">
        <v>762</v>
      </c>
      <c r="J1689" s="23">
        <f t="shared" si="141"/>
        <v>134204</v>
      </c>
      <c r="K1689" s="23">
        <f t="shared" si="143"/>
        <v>-1</v>
      </c>
    </row>
    <row r="1690" spans="1:11" x14ac:dyDescent="0.15">
      <c r="A1690" s="23">
        <f t="shared" si="139"/>
        <v>134205</v>
      </c>
      <c r="B1690" s="23" t="s">
        <v>11293</v>
      </c>
      <c r="C1690" s="23" t="str">
        <f>"jingdian/"&amp;VLOOKUP(I1690,city!$D$4:$P$352,12,FALSE)&amp;"/"&amp;VLOOKUP(I1690,city!$D$4:$P$352,13,FALSE)&amp;"/tc/"&amp;H1690&amp;".jpg"</f>
        <v>jingdian/xizang/changdou/tc/5.jpg</v>
      </c>
      <c r="D1690" s="31">
        <v>33</v>
      </c>
      <c r="E1690" s="31" t="str">
        <f t="shared" si="142"/>
        <v>31,35,36,40,50</v>
      </c>
      <c r="F1690" s="2" t="str">
        <f>VLOOKUP(G1690,city!$A$4:$D$352,4,0)</f>
        <v>昌都</v>
      </c>
      <c r="G1690" s="9">
        <f t="shared" si="140"/>
        <v>342</v>
      </c>
      <c r="H1690" s="9">
        <f>IF(VLOOKUP(G1689,city!$K$4:$M$352,3,0)&gt;H1689,H1689+1,1)</f>
        <v>5</v>
      </c>
      <c r="I1690" s="23" t="s">
        <v>762</v>
      </c>
      <c r="J1690" s="23">
        <f t="shared" si="141"/>
        <v>134205</v>
      </c>
      <c r="K1690" s="23">
        <f t="shared" si="143"/>
        <v>-1</v>
      </c>
    </row>
    <row r="1691" spans="1:11" x14ac:dyDescent="0.15">
      <c r="A1691" s="23">
        <f t="shared" si="139"/>
        <v>134301</v>
      </c>
      <c r="B1691" s="23" t="s">
        <v>11286</v>
      </c>
      <c r="C1691" s="23" t="str">
        <f>"jingdian/"&amp;VLOOKUP(I1691,city!$D$4:$P$352,12,FALSE)&amp;"/"&amp;VLOOKUP(I1691,city!$D$4:$P$352,13,FALSE)&amp;"/tc/"&amp;H1691&amp;".jpg"</f>
        <v>jingdian/xizang/rikaze/tc/1.jpg</v>
      </c>
      <c r="D1691" s="31">
        <v>33</v>
      </c>
      <c r="E1691" s="31" t="str">
        <f t="shared" si="142"/>
        <v>31,35,36,40,50</v>
      </c>
      <c r="F1691" s="2" t="str">
        <f>VLOOKUP(G1691,city!$A$4:$D$352,4,0)</f>
        <v>日喀则</v>
      </c>
      <c r="G1691" s="9">
        <f t="shared" si="140"/>
        <v>343</v>
      </c>
      <c r="H1691" s="9">
        <f>IF(VLOOKUP(G1690,city!$K$4:$M$352,3,0)&gt;H1690,H1690+1,1)</f>
        <v>1</v>
      </c>
      <c r="I1691" s="23" t="s">
        <v>764</v>
      </c>
      <c r="J1691" s="23">
        <f t="shared" si="141"/>
        <v>134301</v>
      </c>
      <c r="K1691" s="23">
        <f t="shared" si="143"/>
        <v>-1</v>
      </c>
    </row>
    <row r="1692" spans="1:11" x14ac:dyDescent="0.15">
      <c r="A1692" s="23">
        <f t="shared" si="139"/>
        <v>134302</v>
      </c>
      <c r="B1692" s="23" t="s">
        <v>11294</v>
      </c>
      <c r="C1692" s="23" t="str">
        <f>"jingdian/"&amp;VLOOKUP(I1692,city!$D$4:$P$352,12,FALSE)&amp;"/"&amp;VLOOKUP(I1692,city!$D$4:$P$352,13,FALSE)&amp;"/tc/"&amp;H1692&amp;".jpg"</f>
        <v>jingdian/xizang/rikaze/tc/2.jpg</v>
      </c>
      <c r="D1692" s="31">
        <v>33</v>
      </c>
      <c r="E1692" s="31" t="str">
        <f t="shared" si="142"/>
        <v>31,35,36,40,50</v>
      </c>
      <c r="F1692" s="2" t="str">
        <f>VLOOKUP(G1692,city!$A$4:$D$352,4,0)</f>
        <v>日喀则</v>
      </c>
      <c r="G1692" s="9">
        <f t="shared" si="140"/>
        <v>343</v>
      </c>
      <c r="H1692" s="9">
        <f>IF(VLOOKUP(G1691,city!$K$4:$M$352,3,0)&gt;H1691,H1691+1,1)</f>
        <v>2</v>
      </c>
      <c r="I1692" s="23" t="s">
        <v>764</v>
      </c>
      <c r="J1692" s="23">
        <f t="shared" si="141"/>
        <v>134302</v>
      </c>
      <c r="K1692" s="23">
        <f t="shared" si="143"/>
        <v>-1</v>
      </c>
    </row>
    <row r="1693" spans="1:11" x14ac:dyDescent="0.15">
      <c r="A1693" s="23">
        <f t="shared" si="139"/>
        <v>134303</v>
      </c>
      <c r="B1693" s="23" t="s">
        <v>11295</v>
      </c>
      <c r="C1693" s="23" t="str">
        <f>"jingdian/"&amp;VLOOKUP(I1693,city!$D$4:$P$352,12,FALSE)&amp;"/"&amp;VLOOKUP(I1693,city!$D$4:$P$352,13,FALSE)&amp;"/tc/"&amp;H1693&amp;".jpg"</f>
        <v>jingdian/xizang/rikaze/tc/3.jpg</v>
      </c>
      <c r="D1693" s="31">
        <v>33</v>
      </c>
      <c r="E1693" s="31" t="str">
        <f t="shared" si="142"/>
        <v>31,35,36,40,50</v>
      </c>
      <c r="F1693" s="2" t="str">
        <f>VLOOKUP(G1693,city!$A$4:$D$352,4,0)</f>
        <v>日喀则</v>
      </c>
      <c r="G1693" s="9">
        <f t="shared" si="140"/>
        <v>343</v>
      </c>
      <c r="H1693" s="9">
        <f>IF(VLOOKUP(G1692,city!$K$4:$M$352,3,0)&gt;H1692,H1692+1,1)</f>
        <v>3</v>
      </c>
      <c r="I1693" s="23" t="s">
        <v>764</v>
      </c>
      <c r="J1693" s="23">
        <f t="shared" si="141"/>
        <v>134303</v>
      </c>
      <c r="K1693" s="23">
        <f t="shared" si="143"/>
        <v>-1</v>
      </c>
    </row>
    <row r="1694" spans="1:11" x14ac:dyDescent="0.15">
      <c r="A1694" s="23">
        <f t="shared" si="139"/>
        <v>134304</v>
      </c>
      <c r="B1694" s="23" t="s">
        <v>11296</v>
      </c>
      <c r="C1694" s="23" t="str">
        <f>"jingdian/"&amp;VLOOKUP(I1694,city!$D$4:$P$352,12,FALSE)&amp;"/"&amp;VLOOKUP(I1694,city!$D$4:$P$352,13,FALSE)&amp;"/tc/"&amp;H1694&amp;".jpg"</f>
        <v>jingdian/xizang/rikaze/tc/4.jpg</v>
      </c>
      <c r="D1694" s="31">
        <v>33</v>
      </c>
      <c r="E1694" s="31" t="str">
        <f t="shared" si="142"/>
        <v>31,35,36,40,50</v>
      </c>
      <c r="F1694" s="2" t="str">
        <f>VLOOKUP(G1694,city!$A$4:$D$352,4,0)</f>
        <v>日喀则</v>
      </c>
      <c r="G1694" s="9">
        <f t="shared" si="140"/>
        <v>343</v>
      </c>
      <c r="H1694" s="9">
        <f>IF(VLOOKUP(G1693,city!$K$4:$M$352,3,0)&gt;H1693,H1693+1,1)</f>
        <v>4</v>
      </c>
      <c r="I1694" s="23" t="s">
        <v>764</v>
      </c>
      <c r="J1694" s="23">
        <f t="shared" si="141"/>
        <v>134304</v>
      </c>
      <c r="K1694" s="23">
        <f t="shared" si="143"/>
        <v>-1</v>
      </c>
    </row>
    <row r="1695" spans="1:11" x14ac:dyDescent="0.15">
      <c r="A1695" s="23">
        <f t="shared" si="139"/>
        <v>134305</v>
      </c>
      <c r="B1695" s="23" t="s">
        <v>11297</v>
      </c>
      <c r="C1695" s="23" t="str">
        <f>"jingdian/"&amp;VLOOKUP(I1695,city!$D$4:$P$352,12,FALSE)&amp;"/"&amp;VLOOKUP(I1695,city!$D$4:$P$352,13,FALSE)&amp;"/tc/"&amp;H1695&amp;".jpg"</f>
        <v>jingdian/xizang/rikaze/tc/5.jpg</v>
      </c>
      <c r="D1695" s="31">
        <v>33</v>
      </c>
      <c r="E1695" s="31" t="str">
        <f t="shared" si="142"/>
        <v>31,35,36,40,50</v>
      </c>
      <c r="F1695" s="2" t="str">
        <f>VLOOKUP(G1695,city!$A$4:$D$352,4,0)</f>
        <v>日喀则</v>
      </c>
      <c r="G1695" s="9">
        <f t="shared" si="140"/>
        <v>343</v>
      </c>
      <c r="H1695" s="9">
        <f>IF(VLOOKUP(G1694,city!$K$4:$M$352,3,0)&gt;H1694,H1694+1,1)</f>
        <v>5</v>
      </c>
      <c r="I1695" s="23" t="s">
        <v>764</v>
      </c>
      <c r="J1695" s="23">
        <f t="shared" si="141"/>
        <v>134305</v>
      </c>
      <c r="K1695" s="23">
        <f t="shared" si="143"/>
        <v>-1</v>
      </c>
    </row>
    <row r="1696" spans="1:11" x14ac:dyDescent="0.15">
      <c r="A1696" s="23">
        <f t="shared" si="139"/>
        <v>134401</v>
      </c>
      <c r="B1696" s="23" t="s">
        <v>9931</v>
      </c>
      <c r="C1696" s="23" t="str">
        <f>"jingdian/"&amp;VLOOKUP(I1696,city!$D$4:$P$352,12,FALSE)&amp;"/"&amp;VLOOKUP(I1696,city!$D$4:$P$352,13,FALSE)&amp;"/tc/"&amp;H1696&amp;".jpg"</f>
        <v>jingdian/xizang/linzhi/tc/1.jpg</v>
      </c>
      <c r="D1696" s="31">
        <v>33</v>
      </c>
      <c r="E1696" s="31" t="str">
        <f t="shared" si="142"/>
        <v>31,35,36,40,50</v>
      </c>
      <c r="F1696" s="2" t="str">
        <f>VLOOKUP(G1696,city!$A$4:$D$352,4,0)</f>
        <v>林芝</v>
      </c>
      <c r="G1696" s="9">
        <f t="shared" si="140"/>
        <v>344</v>
      </c>
      <c r="H1696" s="9">
        <f>IF(VLOOKUP(G1695,city!$K$4:$M$352,3,0)&gt;H1695,H1695+1,1)</f>
        <v>1</v>
      </c>
      <c r="I1696" s="23" t="s">
        <v>766</v>
      </c>
      <c r="J1696" s="23">
        <f t="shared" si="141"/>
        <v>134401</v>
      </c>
      <c r="K1696" s="23">
        <f t="shared" si="143"/>
        <v>-1</v>
      </c>
    </row>
    <row r="1697" spans="1:11" x14ac:dyDescent="0.15">
      <c r="A1697" s="23">
        <f t="shared" si="139"/>
        <v>134402</v>
      </c>
      <c r="B1697" s="23" t="s">
        <v>11298</v>
      </c>
      <c r="C1697" s="23" t="str">
        <f>"jingdian/"&amp;VLOOKUP(I1697,city!$D$4:$P$352,12,FALSE)&amp;"/"&amp;VLOOKUP(I1697,city!$D$4:$P$352,13,FALSE)&amp;"/tc/"&amp;H1697&amp;".jpg"</f>
        <v>jingdian/xizang/linzhi/tc/2.jpg</v>
      </c>
      <c r="D1697" s="31">
        <v>33</v>
      </c>
      <c r="E1697" s="31" t="str">
        <f t="shared" si="142"/>
        <v>31,35,36,40,50</v>
      </c>
      <c r="F1697" s="2" t="str">
        <f>VLOOKUP(G1697,city!$A$4:$D$352,4,0)</f>
        <v>林芝</v>
      </c>
      <c r="G1697" s="9">
        <f t="shared" si="140"/>
        <v>344</v>
      </c>
      <c r="H1697" s="9">
        <f>IF(VLOOKUP(G1696,city!$K$4:$M$352,3,0)&gt;H1696,H1696+1,1)</f>
        <v>2</v>
      </c>
      <c r="I1697" s="23" t="s">
        <v>766</v>
      </c>
      <c r="J1697" s="23">
        <f t="shared" si="141"/>
        <v>134402</v>
      </c>
      <c r="K1697" s="23">
        <f t="shared" si="143"/>
        <v>-1</v>
      </c>
    </row>
    <row r="1698" spans="1:11" x14ac:dyDescent="0.15">
      <c r="A1698" s="23">
        <f t="shared" si="139"/>
        <v>134403</v>
      </c>
      <c r="B1698" s="23" t="s">
        <v>11299</v>
      </c>
      <c r="C1698" s="23" t="str">
        <f>"jingdian/"&amp;VLOOKUP(I1698,city!$D$4:$P$352,12,FALSE)&amp;"/"&amp;VLOOKUP(I1698,city!$D$4:$P$352,13,FALSE)&amp;"/tc/"&amp;H1698&amp;".jpg"</f>
        <v>jingdian/xizang/linzhi/tc/3.jpg</v>
      </c>
      <c r="D1698" s="31">
        <v>33</v>
      </c>
      <c r="E1698" s="31" t="str">
        <f t="shared" si="142"/>
        <v>31,35,36,40,50</v>
      </c>
      <c r="F1698" s="2" t="str">
        <f>VLOOKUP(G1698,city!$A$4:$D$352,4,0)</f>
        <v>林芝</v>
      </c>
      <c r="G1698" s="9">
        <f t="shared" si="140"/>
        <v>344</v>
      </c>
      <c r="H1698" s="9">
        <f>IF(VLOOKUP(G1697,city!$K$4:$M$352,3,0)&gt;H1697,H1697+1,1)</f>
        <v>3</v>
      </c>
      <c r="I1698" s="23" t="s">
        <v>766</v>
      </c>
      <c r="J1698" s="23">
        <f t="shared" si="141"/>
        <v>134403</v>
      </c>
      <c r="K1698" s="23">
        <f t="shared" si="143"/>
        <v>-1</v>
      </c>
    </row>
    <row r="1699" spans="1:11" x14ac:dyDescent="0.15">
      <c r="A1699" s="23">
        <f t="shared" si="139"/>
        <v>134404</v>
      </c>
      <c r="B1699" s="23" t="s">
        <v>11300</v>
      </c>
      <c r="C1699" s="23" t="str">
        <f>"jingdian/"&amp;VLOOKUP(I1699,city!$D$4:$P$352,12,FALSE)&amp;"/"&amp;VLOOKUP(I1699,city!$D$4:$P$352,13,FALSE)&amp;"/tc/"&amp;H1699&amp;".jpg"</f>
        <v>jingdian/xizang/linzhi/tc/4.jpg</v>
      </c>
      <c r="D1699" s="31">
        <v>33</v>
      </c>
      <c r="E1699" s="31" t="str">
        <f t="shared" si="142"/>
        <v>31,35,36,40,50</v>
      </c>
      <c r="F1699" s="2" t="str">
        <f>VLOOKUP(G1699,city!$A$4:$D$352,4,0)</f>
        <v>林芝</v>
      </c>
      <c r="G1699" s="9">
        <f t="shared" si="140"/>
        <v>344</v>
      </c>
      <c r="H1699" s="9">
        <f>IF(VLOOKUP(G1698,city!$K$4:$M$352,3,0)&gt;H1698,H1698+1,1)</f>
        <v>4</v>
      </c>
      <c r="I1699" s="23" t="s">
        <v>766</v>
      </c>
      <c r="J1699" s="23">
        <f t="shared" si="141"/>
        <v>134404</v>
      </c>
      <c r="K1699" s="23">
        <f t="shared" si="143"/>
        <v>-1</v>
      </c>
    </row>
    <row r="1700" spans="1:11" x14ac:dyDescent="0.15">
      <c r="A1700" s="23">
        <f t="shared" si="139"/>
        <v>134405</v>
      </c>
      <c r="B1700" s="23" t="s">
        <v>11301</v>
      </c>
      <c r="C1700" s="23" t="str">
        <f>"jingdian/"&amp;VLOOKUP(I1700,city!$D$4:$P$352,12,FALSE)&amp;"/"&amp;VLOOKUP(I1700,city!$D$4:$P$352,13,FALSE)&amp;"/tc/"&amp;H1700&amp;".jpg"</f>
        <v>jingdian/xizang/linzhi/tc/5.jpg</v>
      </c>
      <c r="D1700" s="31">
        <v>33</v>
      </c>
      <c r="E1700" s="31" t="str">
        <f t="shared" si="142"/>
        <v>31,35,36,40,50</v>
      </c>
      <c r="F1700" s="2" t="str">
        <f>VLOOKUP(G1700,city!$A$4:$D$352,4,0)</f>
        <v>林芝</v>
      </c>
      <c r="G1700" s="9">
        <f t="shared" si="140"/>
        <v>344</v>
      </c>
      <c r="H1700" s="9">
        <f>IF(VLOOKUP(G1699,city!$K$4:$M$352,3,0)&gt;H1699,H1699+1,1)</f>
        <v>5</v>
      </c>
      <c r="I1700" s="23" t="s">
        <v>766</v>
      </c>
      <c r="J1700" s="23">
        <f t="shared" si="141"/>
        <v>134405</v>
      </c>
      <c r="K1700" s="23">
        <f t="shared" si="143"/>
        <v>-1</v>
      </c>
    </row>
    <row r="1701" spans="1:11" x14ac:dyDescent="0.15">
      <c r="A1701" s="23">
        <f t="shared" si="139"/>
        <v>134501</v>
      </c>
      <c r="B1701" s="23" t="s">
        <v>11302</v>
      </c>
      <c r="C1701" s="23" t="str">
        <f>"jingdian/"&amp;VLOOKUP(I1701,city!$D$4:$P$352,12,FALSE)&amp;"/"&amp;VLOOKUP(I1701,city!$D$4:$P$352,13,FALSE)&amp;"/tc/"&amp;H1701&amp;".jpg"</f>
        <v>jingdian/xizang/shannan/tc/1.jpg</v>
      </c>
      <c r="D1701" s="31">
        <v>33</v>
      </c>
      <c r="E1701" s="31" t="str">
        <f t="shared" si="142"/>
        <v>31,35,36,40,50</v>
      </c>
      <c r="F1701" s="2" t="str">
        <f>VLOOKUP(G1701,city!$A$4:$D$352,4,0)</f>
        <v>山南</v>
      </c>
      <c r="G1701" s="9">
        <f t="shared" si="140"/>
        <v>345</v>
      </c>
      <c r="H1701" s="9">
        <f>IF(VLOOKUP(G1700,city!$K$4:$M$352,3,0)&gt;H1700,H1700+1,1)</f>
        <v>1</v>
      </c>
      <c r="I1701" s="23" t="s">
        <v>768</v>
      </c>
      <c r="J1701" s="23">
        <f t="shared" si="141"/>
        <v>134501</v>
      </c>
      <c r="K1701" s="23">
        <f t="shared" si="143"/>
        <v>-1</v>
      </c>
    </row>
    <row r="1702" spans="1:11" x14ac:dyDescent="0.15">
      <c r="A1702" s="23">
        <f t="shared" si="139"/>
        <v>134502</v>
      </c>
      <c r="B1702" s="23" t="s">
        <v>11303</v>
      </c>
      <c r="C1702" s="23" t="str">
        <f>"jingdian/"&amp;VLOOKUP(I1702,city!$D$4:$P$352,12,FALSE)&amp;"/"&amp;VLOOKUP(I1702,city!$D$4:$P$352,13,FALSE)&amp;"/tc/"&amp;H1702&amp;".jpg"</f>
        <v>jingdian/xizang/shannan/tc/2.jpg</v>
      </c>
      <c r="D1702" s="31">
        <v>33</v>
      </c>
      <c r="E1702" s="31" t="str">
        <f t="shared" si="142"/>
        <v>31,35,36,40,50</v>
      </c>
      <c r="F1702" s="2" t="str">
        <f>VLOOKUP(G1702,city!$A$4:$D$352,4,0)</f>
        <v>山南</v>
      </c>
      <c r="G1702" s="9">
        <f t="shared" si="140"/>
        <v>345</v>
      </c>
      <c r="H1702" s="9">
        <f>IF(VLOOKUP(G1701,city!$K$4:$M$352,3,0)&gt;H1701,H1701+1,1)</f>
        <v>2</v>
      </c>
      <c r="I1702" s="23" t="s">
        <v>768</v>
      </c>
      <c r="J1702" s="23">
        <f t="shared" si="141"/>
        <v>134502</v>
      </c>
      <c r="K1702" s="23">
        <f t="shared" si="143"/>
        <v>-1</v>
      </c>
    </row>
    <row r="1703" spans="1:11" x14ac:dyDescent="0.15">
      <c r="A1703" s="23">
        <f t="shared" si="139"/>
        <v>134503</v>
      </c>
      <c r="B1703" s="23" t="s">
        <v>11304</v>
      </c>
      <c r="C1703" s="23" t="str">
        <f>"jingdian/"&amp;VLOOKUP(I1703,city!$D$4:$P$352,12,FALSE)&amp;"/"&amp;VLOOKUP(I1703,city!$D$4:$P$352,13,FALSE)&amp;"/tc/"&amp;H1703&amp;".jpg"</f>
        <v>jingdian/xizang/shannan/tc/3.jpg</v>
      </c>
      <c r="D1703" s="31">
        <v>33</v>
      </c>
      <c r="E1703" s="31" t="str">
        <f t="shared" si="142"/>
        <v>31,35,36,40,50</v>
      </c>
      <c r="F1703" s="2" t="str">
        <f>VLOOKUP(G1703,city!$A$4:$D$352,4,0)</f>
        <v>山南</v>
      </c>
      <c r="G1703" s="9">
        <f t="shared" si="140"/>
        <v>345</v>
      </c>
      <c r="H1703" s="9">
        <f>IF(VLOOKUP(G1702,city!$K$4:$M$352,3,0)&gt;H1702,H1702+1,1)</f>
        <v>3</v>
      </c>
      <c r="I1703" s="23" t="s">
        <v>768</v>
      </c>
      <c r="J1703" s="23">
        <f t="shared" si="141"/>
        <v>134503</v>
      </c>
      <c r="K1703" s="23">
        <f t="shared" si="143"/>
        <v>-1</v>
      </c>
    </row>
    <row r="1704" spans="1:11" x14ac:dyDescent="0.15">
      <c r="A1704" s="23">
        <f t="shared" si="139"/>
        <v>134504</v>
      </c>
      <c r="B1704" s="23" t="s">
        <v>11305</v>
      </c>
      <c r="C1704" s="23" t="str">
        <f>"jingdian/"&amp;VLOOKUP(I1704,city!$D$4:$P$352,12,FALSE)&amp;"/"&amp;VLOOKUP(I1704,city!$D$4:$P$352,13,FALSE)&amp;"/tc/"&amp;H1704&amp;".jpg"</f>
        <v>jingdian/xizang/shannan/tc/4.jpg</v>
      </c>
      <c r="D1704" s="31">
        <v>33</v>
      </c>
      <c r="E1704" s="31" t="str">
        <f t="shared" si="142"/>
        <v>31,35,36,40,50</v>
      </c>
      <c r="F1704" s="2" t="str">
        <f>VLOOKUP(G1704,city!$A$4:$D$352,4,0)</f>
        <v>山南</v>
      </c>
      <c r="G1704" s="9">
        <f t="shared" si="140"/>
        <v>345</v>
      </c>
      <c r="H1704" s="9">
        <f>IF(VLOOKUP(G1703,city!$K$4:$M$352,3,0)&gt;H1703,H1703+1,1)</f>
        <v>4</v>
      </c>
      <c r="I1704" s="23" t="s">
        <v>768</v>
      </c>
      <c r="J1704" s="23">
        <f t="shared" si="141"/>
        <v>134504</v>
      </c>
      <c r="K1704" s="23">
        <f t="shared" si="143"/>
        <v>-1</v>
      </c>
    </row>
    <row r="1705" spans="1:11" x14ac:dyDescent="0.15">
      <c r="A1705" s="23">
        <f t="shared" si="139"/>
        <v>134505</v>
      </c>
      <c r="B1705" s="23" t="s">
        <v>11306</v>
      </c>
      <c r="C1705" s="23" t="str">
        <f>"jingdian/"&amp;VLOOKUP(I1705,city!$D$4:$P$352,12,FALSE)&amp;"/"&amp;VLOOKUP(I1705,city!$D$4:$P$352,13,FALSE)&amp;"/tc/"&amp;H1705&amp;".jpg"</f>
        <v>jingdian/xizang/shannan/tc/5.jpg</v>
      </c>
      <c r="D1705" s="31">
        <v>33</v>
      </c>
      <c r="E1705" s="31" t="str">
        <f t="shared" si="142"/>
        <v>31,35,36,40,50</v>
      </c>
      <c r="F1705" s="2" t="str">
        <f>VLOOKUP(G1705,city!$A$4:$D$352,4,0)</f>
        <v>山南</v>
      </c>
      <c r="G1705" s="9">
        <f t="shared" si="140"/>
        <v>345</v>
      </c>
      <c r="H1705" s="9">
        <f>IF(VLOOKUP(G1704,city!$K$4:$M$352,3,0)&gt;H1704,H1704+1,1)</f>
        <v>5</v>
      </c>
      <c r="I1705" s="23" t="s">
        <v>768</v>
      </c>
      <c r="J1705" s="23">
        <f t="shared" si="141"/>
        <v>134505</v>
      </c>
      <c r="K1705" s="23">
        <f t="shared" si="143"/>
        <v>-1</v>
      </c>
    </row>
    <row r="1706" spans="1:11" x14ac:dyDescent="0.15">
      <c r="A1706" s="23">
        <f t="shared" si="139"/>
        <v>134601</v>
      </c>
      <c r="B1706" s="23" t="s">
        <v>11307</v>
      </c>
      <c r="C1706" s="23" t="str">
        <f>"jingdian/"&amp;VLOOKUP(I1706,city!$D$4:$P$352,12,FALSE)&amp;"/"&amp;VLOOKUP(I1706,city!$D$4:$P$352,13,FALSE)&amp;"/tc/"&amp;H1706&amp;".jpg"</f>
        <v>jingdian/xizang/naqu/tc/1.jpg</v>
      </c>
      <c r="D1706" s="31">
        <v>33</v>
      </c>
      <c r="E1706" s="31" t="str">
        <f t="shared" si="142"/>
        <v>31,35,36,40,50</v>
      </c>
      <c r="F1706" s="2" t="str">
        <f>VLOOKUP(G1706,city!$A$4:$D$352,4,0)</f>
        <v>那曲</v>
      </c>
      <c r="G1706" s="9">
        <f t="shared" si="140"/>
        <v>346</v>
      </c>
      <c r="H1706" s="9">
        <f>IF(VLOOKUP(G1705,city!$K$4:$M$352,3,0)&gt;H1705,H1705+1,1)</f>
        <v>1</v>
      </c>
      <c r="I1706" s="23" t="s">
        <v>770</v>
      </c>
      <c r="J1706" s="23">
        <f t="shared" si="141"/>
        <v>134601</v>
      </c>
      <c r="K1706" s="23">
        <f t="shared" si="143"/>
        <v>-1</v>
      </c>
    </row>
    <row r="1707" spans="1:11" x14ac:dyDescent="0.15">
      <c r="A1707" s="23">
        <f t="shared" si="139"/>
        <v>134602</v>
      </c>
      <c r="B1707" s="23" t="s">
        <v>9935</v>
      </c>
      <c r="C1707" s="23" t="str">
        <f>"jingdian/"&amp;VLOOKUP(I1707,city!$D$4:$P$352,12,FALSE)&amp;"/"&amp;VLOOKUP(I1707,city!$D$4:$P$352,13,FALSE)&amp;"/tc/"&amp;H1707&amp;".jpg"</f>
        <v>jingdian/xizang/naqu/tc/2.jpg</v>
      </c>
      <c r="D1707" s="31">
        <v>33</v>
      </c>
      <c r="E1707" s="31" t="str">
        <f t="shared" si="142"/>
        <v>31,35,36,40,50</v>
      </c>
      <c r="F1707" s="2" t="str">
        <f>VLOOKUP(G1707,city!$A$4:$D$352,4,0)</f>
        <v>那曲</v>
      </c>
      <c r="G1707" s="9">
        <f t="shared" si="140"/>
        <v>346</v>
      </c>
      <c r="H1707" s="9">
        <f>IF(VLOOKUP(G1706,city!$K$4:$M$352,3,0)&gt;H1706,H1706+1,1)</f>
        <v>2</v>
      </c>
      <c r="I1707" s="23" t="s">
        <v>770</v>
      </c>
      <c r="J1707" s="23">
        <f t="shared" si="141"/>
        <v>134602</v>
      </c>
      <c r="K1707" s="23">
        <f t="shared" si="143"/>
        <v>-1</v>
      </c>
    </row>
    <row r="1708" spans="1:11" x14ac:dyDescent="0.15">
      <c r="A1708" s="23">
        <f t="shared" si="139"/>
        <v>134603</v>
      </c>
      <c r="B1708" s="23" t="s">
        <v>11308</v>
      </c>
      <c r="C1708" s="23" t="str">
        <f>"jingdian/"&amp;VLOOKUP(I1708,city!$D$4:$P$352,12,FALSE)&amp;"/"&amp;VLOOKUP(I1708,city!$D$4:$P$352,13,FALSE)&amp;"/tc/"&amp;H1708&amp;".jpg"</f>
        <v>jingdian/xizang/naqu/tc/3.jpg</v>
      </c>
      <c r="D1708" s="31">
        <v>33</v>
      </c>
      <c r="E1708" s="31" t="str">
        <f t="shared" si="142"/>
        <v>31,35,36,40,50</v>
      </c>
      <c r="F1708" s="2" t="str">
        <f>VLOOKUP(G1708,city!$A$4:$D$352,4,0)</f>
        <v>那曲</v>
      </c>
      <c r="G1708" s="9">
        <f t="shared" si="140"/>
        <v>346</v>
      </c>
      <c r="H1708" s="9">
        <f>IF(VLOOKUP(G1707,city!$K$4:$M$352,3,0)&gt;H1707,H1707+1,1)</f>
        <v>3</v>
      </c>
      <c r="I1708" s="23" t="s">
        <v>770</v>
      </c>
      <c r="J1708" s="23">
        <f t="shared" si="141"/>
        <v>134603</v>
      </c>
      <c r="K1708" s="23">
        <f t="shared" si="143"/>
        <v>-1</v>
      </c>
    </row>
    <row r="1709" spans="1:11" x14ac:dyDescent="0.15">
      <c r="A1709" s="23">
        <f t="shared" si="139"/>
        <v>134604</v>
      </c>
      <c r="B1709" s="23" t="s">
        <v>11309</v>
      </c>
      <c r="C1709" s="23" t="str">
        <f>"jingdian/"&amp;VLOOKUP(I1709,city!$D$4:$P$352,12,FALSE)&amp;"/"&amp;VLOOKUP(I1709,city!$D$4:$P$352,13,FALSE)&amp;"/tc/"&amp;H1709&amp;".jpg"</f>
        <v>jingdian/xizang/naqu/tc/4.jpg</v>
      </c>
      <c r="D1709" s="31">
        <v>33</v>
      </c>
      <c r="E1709" s="31" t="str">
        <f t="shared" si="142"/>
        <v>31,35,36,40,50</v>
      </c>
      <c r="F1709" s="2" t="str">
        <f>VLOOKUP(G1709,city!$A$4:$D$352,4,0)</f>
        <v>那曲</v>
      </c>
      <c r="G1709" s="9">
        <f t="shared" si="140"/>
        <v>346</v>
      </c>
      <c r="H1709" s="9">
        <f>IF(VLOOKUP(G1708,city!$K$4:$M$352,3,0)&gt;H1708,H1708+1,1)</f>
        <v>4</v>
      </c>
      <c r="I1709" s="23" t="s">
        <v>770</v>
      </c>
      <c r="J1709" s="23">
        <f t="shared" si="141"/>
        <v>134604</v>
      </c>
      <c r="K1709" s="23">
        <f t="shared" si="143"/>
        <v>-1</v>
      </c>
    </row>
    <row r="1710" spans="1:11" x14ac:dyDescent="0.15">
      <c r="A1710" s="23">
        <f t="shared" si="139"/>
        <v>134605</v>
      </c>
      <c r="B1710" s="23" t="s">
        <v>11310</v>
      </c>
      <c r="C1710" s="23" t="str">
        <f>"jingdian/"&amp;VLOOKUP(I1710,city!$D$4:$P$352,12,FALSE)&amp;"/"&amp;VLOOKUP(I1710,city!$D$4:$P$352,13,FALSE)&amp;"/tc/"&amp;H1710&amp;".jpg"</f>
        <v>jingdian/xizang/naqu/tc/5.jpg</v>
      </c>
      <c r="D1710" s="31">
        <v>33</v>
      </c>
      <c r="E1710" s="31" t="str">
        <f t="shared" si="142"/>
        <v>31,35,36,40,50</v>
      </c>
      <c r="F1710" s="2" t="str">
        <f>VLOOKUP(G1710,city!$A$4:$D$352,4,0)</f>
        <v>那曲</v>
      </c>
      <c r="G1710" s="9">
        <f t="shared" si="140"/>
        <v>346</v>
      </c>
      <c r="H1710" s="9">
        <f>IF(VLOOKUP(G1709,city!$K$4:$M$352,3,0)&gt;H1709,H1709+1,1)</f>
        <v>5</v>
      </c>
      <c r="I1710" s="23" t="s">
        <v>770</v>
      </c>
      <c r="J1710" s="23">
        <f t="shared" si="141"/>
        <v>134605</v>
      </c>
      <c r="K1710" s="23">
        <f t="shared" si="143"/>
        <v>-1</v>
      </c>
    </row>
    <row r="1711" spans="1:11" x14ac:dyDescent="0.15">
      <c r="A1711" s="23">
        <f t="shared" si="139"/>
        <v>134701</v>
      </c>
      <c r="B1711" s="23" t="s">
        <v>11311</v>
      </c>
      <c r="C1711" s="23" t="str">
        <f>"jingdian/"&amp;VLOOKUP(I1711,city!$D$4:$P$352,12,FALSE)&amp;"/"&amp;VLOOKUP(I1711,city!$D$4:$P$352,13,FALSE)&amp;"/tc/"&amp;H1711&amp;".jpg"</f>
        <v>jingdian/xizang/ali/tc/1.jpg</v>
      </c>
      <c r="D1711" s="31">
        <v>33</v>
      </c>
      <c r="E1711" s="31" t="str">
        <f t="shared" si="142"/>
        <v>31,35,36,40,50</v>
      </c>
      <c r="F1711" s="2" t="str">
        <f>VLOOKUP(G1711,city!$A$4:$D$352,4,0)</f>
        <v>阿里</v>
      </c>
      <c r="G1711" s="9">
        <f t="shared" si="140"/>
        <v>347</v>
      </c>
      <c r="H1711" s="9">
        <f>IF(VLOOKUP(G1710,city!$K$4:$M$352,3,0)&gt;H1710,H1710+1,1)</f>
        <v>1</v>
      </c>
      <c r="I1711" s="23" t="s">
        <v>772</v>
      </c>
      <c r="J1711" s="23">
        <f t="shared" si="141"/>
        <v>134701</v>
      </c>
      <c r="K1711" s="23">
        <f t="shared" si="143"/>
        <v>-1</v>
      </c>
    </row>
    <row r="1712" spans="1:11" x14ac:dyDescent="0.15">
      <c r="A1712" s="23">
        <f t="shared" si="139"/>
        <v>134702</v>
      </c>
      <c r="B1712" s="23" t="s">
        <v>9954</v>
      </c>
      <c r="C1712" s="23" t="str">
        <f>"jingdian/"&amp;VLOOKUP(I1712,city!$D$4:$P$352,12,FALSE)&amp;"/"&amp;VLOOKUP(I1712,city!$D$4:$P$352,13,FALSE)&amp;"/tc/"&amp;H1712&amp;".jpg"</f>
        <v>jingdian/xizang/ali/tc/2.jpg</v>
      </c>
      <c r="D1712" s="31">
        <v>33</v>
      </c>
      <c r="E1712" s="31" t="str">
        <f t="shared" si="142"/>
        <v>31,35,36,40,50</v>
      </c>
      <c r="F1712" s="2" t="str">
        <f>VLOOKUP(G1712,city!$A$4:$D$352,4,0)</f>
        <v>阿里</v>
      </c>
      <c r="G1712" s="9">
        <f t="shared" si="140"/>
        <v>347</v>
      </c>
      <c r="H1712" s="9">
        <f>IF(VLOOKUP(G1711,city!$K$4:$M$352,3,0)&gt;H1711,H1711+1,1)</f>
        <v>2</v>
      </c>
      <c r="I1712" s="23" t="s">
        <v>772</v>
      </c>
      <c r="J1712" s="23">
        <f t="shared" si="141"/>
        <v>134702</v>
      </c>
      <c r="K1712" s="23">
        <f t="shared" si="143"/>
        <v>-1</v>
      </c>
    </row>
    <row r="1713" spans="1:11" x14ac:dyDescent="0.15">
      <c r="A1713" s="23">
        <f t="shared" si="139"/>
        <v>134703</v>
      </c>
      <c r="B1713" s="23" t="s">
        <v>11312</v>
      </c>
      <c r="C1713" s="23" t="str">
        <f>"jingdian/"&amp;VLOOKUP(I1713,city!$D$4:$P$352,12,FALSE)&amp;"/"&amp;VLOOKUP(I1713,city!$D$4:$P$352,13,FALSE)&amp;"/tc/"&amp;H1713&amp;".jpg"</f>
        <v>jingdian/xizang/ali/tc/3.jpg</v>
      </c>
      <c r="D1713" s="31">
        <v>33</v>
      </c>
      <c r="E1713" s="31" t="str">
        <f t="shared" si="142"/>
        <v>31,35,36,40,50</v>
      </c>
      <c r="F1713" s="2" t="str">
        <f>VLOOKUP(G1713,city!$A$4:$D$352,4,0)</f>
        <v>阿里</v>
      </c>
      <c r="G1713" s="9">
        <f t="shared" si="140"/>
        <v>347</v>
      </c>
      <c r="H1713" s="9">
        <f>IF(VLOOKUP(G1712,city!$K$4:$M$352,3,0)&gt;H1712,H1712+1,1)</f>
        <v>3</v>
      </c>
      <c r="I1713" s="23" t="s">
        <v>772</v>
      </c>
      <c r="J1713" s="23">
        <f t="shared" si="141"/>
        <v>134703</v>
      </c>
      <c r="K1713" s="23">
        <f t="shared" si="143"/>
        <v>-1</v>
      </c>
    </row>
    <row r="1714" spans="1:11" x14ac:dyDescent="0.15">
      <c r="A1714" s="23">
        <f t="shared" si="139"/>
        <v>134704</v>
      </c>
      <c r="B1714" s="23" t="s">
        <v>11313</v>
      </c>
      <c r="C1714" s="23" t="str">
        <f>"jingdian/"&amp;VLOOKUP(I1714,city!$D$4:$P$352,12,FALSE)&amp;"/"&amp;VLOOKUP(I1714,city!$D$4:$P$352,13,FALSE)&amp;"/tc/"&amp;H1714&amp;".jpg"</f>
        <v>jingdian/xizang/ali/tc/4.jpg</v>
      </c>
      <c r="D1714" s="31">
        <v>33</v>
      </c>
      <c r="E1714" s="31" t="str">
        <f t="shared" si="142"/>
        <v>31,35,36,40,50</v>
      </c>
      <c r="F1714" s="2" t="str">
        <f>VLOOKUP(G1714,city!$A$4:$D$352,4,0)</f>
        <v>阿里</v>
      </c>
      <c r="G1714" s="9">
        <f t="shared" si="140"/>
        <v>347</v>
      </c>
      <c r="H1714" s="9">
        <f>IF(VLOOKUP(G1713,city!$K$4:$M$352,3,0)&gt;H1713,H1713+1,1)</f>
        <v>4</v>
      </c>
      <c r="I1714" s="23" t="s">
        <v>772</v>
      </c>
      <c r="J1714" s="23">
        <f t="shared" si="141"/>
        <v>134704</v>
      </c>
      <c r="K1714" s="23">
        <f t="shared" si="143"/>
        <v>-1</v>
      </c>
    </row>
    <row r="1715" spans="1:11" x14ac:dyDescent="0.15">
      <c r="A1715" s="23">
        <f t="shared" si="139"/>
        <v>134705</v>
      </c>
      <c r="B1715" s="23" t="s">
        <v>11314</v>
      </c>
      <c r="C1715" s="23" t="str">
        <f>"jingdian/"&amp;VLOOKUP(I1715,city!$D$4:$P$352,12,FALSE)&amp;"/"&amp;VLOOKUP(I1715,city!$D$4:$P$352,13,FALSE)&amp;"/tc/"&amp;H1715&amp;".jpg"</f>
        <v>jingdian/xizang/ali/tc/5.jpg</v>
      </c>
      <c r="D1715" s="31">
        <v>33</v>
      </c>
      <c r="E1715" s="31" t="str">
        <f t="shared" si="142"/>
        <v>31,35,36,40,50</v>
      </c>
      <c r="F1715" s="2" t="str">
        <f>VLOOKUP(G1715,city!$A$4:$D$352,4,0)</f>
        <v>阿里</v>
      </c>
      <c r="G1715" s="9">
        <f t="shared" si="140"/>
        <v>347</v>
      </c>
      <c r="H1715" s="9">
        <f>IF(VLOOKUP(G1714,city!$K$4:$M$352,3,0)&gt;H1714,H1714+1,1)</f>
        <v>5</v>
      </c>
      <c r="I1715" s="23" t="s">
        <v>772</v>
      </c>
      <c r="J1715" s="23">
        <f t="shared" si="141"/>
        <v>134705</v>
      </c>
      <c r="K1715" s="23">
        <f t="shared" si="143"/>
        <v>-1</v>
      </c>
    </row>
    <row r="1716" spans="1:11" x14ac:dyDescent="0.15">
      <c r="A1716" s="23">
        <f t="shared" si="139"/>
        <v>134801</v>
      </c>
      <c r="B1716" s="23" t="s">
        <v>8502</v>
      </c>
      <c r="C1716" s="23" t="str">
        <f>"jingdian/"&amp;VLOOKUP(I1716,city!$D$4:$P$352,12,FALSE)&amp;"/"&amp;VLOOKUP(I1716,city!$D$4:$P$352,13,FALSE)&amp;"/tc/"&amp;H1716&amp;".jpg"</f>
        <v>jingdian/xianggang/xianggang/tc/1.jpg</v>
      </c>
      <c r="D1716" s="31">
        <v>33</v>
      </c>
      <c r="E1716" s="31" t="str">
        <f t="shared" si="142"/>
        <v>31,35,36,40,50</v>
      </c>
      <c r="F1716" s="2" t="str">
        <f>VLOOKUP(G1716,city!$A$4:$D$352,4,0)</f>
        <v>香港</v>
      </c>
      <c r="G1716" s="9">
        <f t="shared" si="140"/>
        <v>348</v>
      </c>
      <c r="H1716" s="9">
        <f>IF(VLOOKUP(G1715,city!$K$4:$M$352,3,0)&gt;H1715,H1715+1,1)</f>
        <v>1</v>
      </c>
      <c r="I1716" s="23" t="s">
        <v>774</v>
      </c>
      <c r="J1716" s="23">
        <f t="shared" si="141"/>
        <v>134801</v>
      </c>
      <c r="K1716" s="23">
        <f t="shared" si="143"/>
        <v>-1</v>
      </c>
    </row>
    <row r="1717" spans="1:11" x14ac:dyDescent="0.15">
      <c r="A1717" s="23">
        <f t="shared" si="139"/>
        <v>134802</v>
      </c>
      <c r="B1717" s="23" t="s">
        <v>8504</v>
      </c>
      <c r="C1717" s="23" t="str">
        <f>"jingdian/"&amp;VLOOKUP(I1717,city!$D$4:$P$352,12,FALSE)&amp;"/"&amp;VLOOKUP(I1717,city!$D$4:$P$352,13,FALSE)&amp;"/tc/"&amp;H1717&amp;".jpg"</f>
        <v>jingdian/xianggang/xianggang/tc/2.jpg</v>
      </c>
      <c r="D1717" s="31">
        <v>33</v>
      </c>
      <c r="E1717" s="31" t="str">
        <f t="shared" si="142"/>
        <v>31,35,36,40,50</v>
      </c>
      <c r="F1717" s="2" t="str">
        <f>VLOOKUP(G1717,city!$A$4:$D$352,4,0)</f>
        <v>香港</v>
      </c>
      <c r="G1717" s="9">
        <f t="shared" si="140"/>
        <v>348</v>
      </c>
      <c r="H1717" s="9">
        <f>IF(VLOOKUP(G1716,city!$K$4:$M$352,3,0)&gt;H1716,H1716+1,1)</f>
        <v>2</v>
      </c>
      <c r="I1717" s="23" t="s">
        <v>774</v>
      </c>
      <c r="J1717" s="23">
        <f t="shared" si="141"/>
        <v>134802</v>
      </c>
      <c r="K1717" s="23">
        <f t="shared" si="143"/>
        <v>-1</v>
      </c>
    </row>
    <row r="1718" spans="1:11" x14ac:dyDescent="0.15">
      <c r="A1718" s="23">
        <f t="shared" si="139"/>
        <v>134803</v>
      </c>
      <c r="B1718" s="23" t="s">
        <v>11315</v>
      </c>
      <c r="C1718" s="23" t="str">
        <f>"jingdian/"&amp;VLOOKUP(I1718,city!$D$4:$P$352,12,FALSE)&amp;"/"&amp;VLOOKUP(I1718,city!$D$4:$P$352,13,FALSE)&amp;"/tc/"&amp;H1718&amp;".jpg"</f>
        <v>jingdian/xianggang/xianggang/tc/3.jpg</v>
      </c>
      <c r="D1718" s="31">
        <v>33</v>
      </c>
      <c r="E1718" s="31" t="str">
        <f t="shared" si="142"/>
        <v>31,35,36,40,50</v>
      </c>
      <c r="F1718" s="2" t="str">
        <f>VLOOKUP(G1718,city!$A$4:$D$352,4,0)</f>
        <v>香港</v>
      </c>
      <c r="G1718" s="9">
        <f t="shared" si="140"/>
        <v>348</v>
      </c>
      <c r="H1718" s="9">
        <f>IF(VLOOKUP(G1717,city!$K$4:$M$352,3,0)&gt;H1717,H1717+1,1)</f>
        <v>3</v>
      </c>
      <c r="I1718" s="23" t="s">
        <v>774</v>
      </c>
      <c r="J1718" s="23">
        <f t="shared" si="141"/>
        <v>134803</v>
      </c>
      <c r="K1718" s="23">
        <f t="shared" si="143"/>
        <v>-1</v>
      </c>
    </row>
    <row r="1719" spans="1:11" x14ac:dyDescent="0.15">
      <c r="A1719" s="23">
        <f t="shared" si="139"/>
        <v>134804</v>
      </c>
      <c r="B1719" s="23" t="s">
        <v>8506</v>
      </c>
      <c r="C1719" s="23" t="str">
        <f>"jingdian/"&amp;VLOOKUP(I1719,city!$D$4:$P$352,12,FALSE)&amp;"/"&amp;VLOOKUP(I1719,city!$D$4:$P$352,13,FALSE)&amp;"/tc/"&amp;H1719&amp;".jpg"</f>
        <v>jingdian/xianggang/xianggang/tc/4.jpg</v>
      </c>
      <c r="D1719" s="31">
        <v>33</v>
      </c>
      <c r="E1719" s="31" t="str">
        <f t="shared" si="142"/>
        <v>31,35,36,40,50</v>
      </c>
      <c r="F1719" s="2" t="str">
        <f>VLOOKUP(G1719,city!$A$4:$D$352,4,0)</f>
        <v>香港</v>
      </c>
      <c r="G1719" s="9">
        <f t="shared" si="140"/>
        <v>348</v>
      </c>
      <c r="H1719" s="9">
        <f>IF(VLOOKUP(G1718,city!$K$4:$M$352,3,0)&gt;H1718,H1718+1,1)</f>
        <v>4</v>
      </c>
      <c r="I1719" s="23" t="s">
        <v>774</v>
      </c>
      <c r="J1719" s="23">
        <f t="shared" si="141"/>
        <v>134804</v>
      </c>
      <c r="K1719" s="23">
        <f t="shared" si="143"/>
        <v>-1</v>
      </c>
    </row>
    <row r="1720" spans="1:11" x14ac:dyDescent="0.15">
      <c r="A1720" s="23">
        <f t="shared" si="139"/>
        <v>134805</v>
      </c>
      <c r="B1720" s="23" t="s">
        <v>8508</v>
      </c>
      <c r="C1720" s="23" t="str">
        <f>"jingdian/"&amp;VLOOKUP(I1720,city!$D$4:$P$352,12,FALSE)&amp;"/"&amp;VLOOKUP(I1720,city!$D$4:$P$352,13,FALSE)&amp;"/tc/"&amp;H1720&amp;".jpg"</f>
        <v>jingdian/xianggang/xianggang/tc/5.jpg</v>
      </c>
      <c r="D1720" s="31">
        <v>33</v>
      </c>
      <c r="E1720" s="31" t="str">
        <f t="shared" si="142"/>
        <v>31,35,36,40,50</v>
      </c>
      <c r="F1720" s="2" t="str">
        <f>VLOOKUP(G1720,city!$A$4:$D$352,4,0)</f>
        <v>香港</v>
      </c>
      <c r="G1720" s="9">
        <f t="shared" si="140"/>
        <v>348</v>
      </c>
      <c r="H1720" s="9">
        <f>IF(VLOOKUP(G1719,city!$K$4:$M$352,3,0)&gt;H1719,H1719+1,1)</f>
        <v>5</v>
      </c>
      <c r="I1720" s="23" t="s">
        <v>774</v>
      </c>
      <c r="J1720" s="23">
        <f t="shared" si="141"/>
        <v>134805</v>
      </c>
      <c r="K1720" s="23">
        <f t="shared" si="143"/>
        <v>-1</v>
      </c>
    </row>
    <row r="1721" spans="1:11" x14ac:dyDescent="0.15">
      <c r="A1721" s="23">
        <f t="shared" si="139"/>
        <v>134806</v>
      </c>
      <c r="B1721" s="23" t="s">
        <v>11316</v>
      </c>
      <c r="C1721" s="23" t="str">
        <f>"jingdian/"&amp;VLOOKUP(I1721,city!$D$4:$P$352,12,FALSE)&amp;"/"&amp;VLOOKUP(I1721,city!$D$4:$P$352,13,FALSE)&amp;"/tc/"&amp;H1721&amp;".jpg"</f>
        <v>jingdian/xianggang/xianggang/tc/6.jpg</v>
      </c>
      <c r="D1721" s="31">
        <v>33</v>
      </c>
      <c r="E1721" s="31" t="str">
        <f t="shared" si="142"/>
        <v>31,35,36,40,50</v>
      </c>
      <c r="F1721" s="2" t="str">
        <f>VLOOKUP(G1721,city!$A$4:$D$352,4,0)</f>
        <v>香港</v>
      </c>
      <c r="G1721" s="9">
        <f t="shared" si="140"/>
        <v>348</v>
      </c>
      <c r="H1721" s="9">
        <f>IF(VLOOKUP(G1720,city!$K$4:$M$352,3,0)&gt;H1720,H1720+1,1)</f>
        <v>6</v>
      </c>
      <c r="I1721" s="23" t="s">
        <v>774</v>
      </c>
      <c r="J1721" s="23">
        <f t="shared" si="141"/>
        <v>134806</v>
      </c>
      <c r="K1721" s="23">
        <f t="shared" si="143"/>
        <v>-1</v>
      </c>
    </row>
    <row r="1722" spans="1:11" x14ac:dyDescent="0.15">
      <c r="A1722" s="23">
        <f t="shared" ref="A1722:A1727" si="144">H1722+G1722*100+100000</f>
        <v>134901</v>
      </c>
      <c r="B1722" s="23" t="s">
        <v>8511</v>
      </c>
      <c r="C1722" s="23" t="str">
        <f>"jingdian/"&amp;VLOOKUP(I1722,city!$D$4:$P$352,12,FALSE)&amp;"/"&amp;VLOOKUP(I1722,city!$D$4:$P$352,13,FALSE)&amp;"/tc/"&amp;H1722&amp;".jpg"</f>
        <v>jingdian/aomen/aomen/tc/1.jpg</v>
      </c>
      <c r="D1722" s="31">
        <v>33</v>
      </c>
      <c r="E1722" s="31" t="str">
        <f t="shared" si="142"/>
        <v>31,35,36,40,50</v>
      </c>
      <c r="F1722" s="2" t="str">
        <f>VLOOKUP(G1722,city!$A$4:$D$352,4,0)</f>
        <v>澳门</v>
      </c>
      <c r="G1722" s="9">
        <f t="shared" ref="G1722:G1727" si="145">IF(H1722&gt;H1721,G1721,G1721+1)</f>
        <v>349</v>
      </c>
      <c r="H1722" s="9">
        <f>IF(VLOOKUP(G1721,city!$K$4:$M$352,3,0)&gt;H1721,H1721+1,1)</f>
        <v>1</v>
      </c>
      <c r="I1722" s="23" t="s">
        <v>776</v>
      </c>
      <c r="J1722" s="23">
        <f t="shared" ref="J1722:J1727" si="146">A1722</f>
        <v>134901</v>
      </c>
      <c r="K1722" s="23">
        <f t="shared" si="143"/>
        <v>-1</v>
      </c>
    </row>
    <row r="1723" spans="1:11" x14ac:dyDescent="0.15">
      <c r="A1723" s="23">
        <f t="shared" si="144"/>
        <v>134902</v>
      </c>
      <c r="B1723" s="23" t="s">
        <v>11317</v>
      </c>
      <c r="C1723" s="23" t="str">
        <f>"jingdian/"&amp;VLOOKUP(I1723,city!$D$4:$P$352,12,FALSE)&amp;"/"&amp;VLOOKUP(I1723,city!$D$4:$P$352,13,FALSE)&amp;"/tc/"&amp;H1723&amp;".jpg"</f>
        <v>jingdian/aomen/aomen/tc/2.jpg</v>
      </c>
      <c r="D1723" s="31">
        <v>33</v>
      </c>
      <c r="E1723" s="31" t="str">
        <f t="shared" si="142"/>
        <v>31,35,36,40,50</v>
      </c>
      <c r="F1723" s="2" t="str">
        <f>VLOOKUP(G1723,city!$A$4:$D$352,4,0)</f>
        <v>澳门</v>
      </c>
      <c r="G1723" s="9">
        <f t="shared" si="145"/>
        <v>349</v>
      </c>
      <c r="H1723" s="9">
        <f>IF(VLOOKUP(G1722,city!$K$4:$M$352,3,0)&gt;H1722,H1722+1,1)</f>
        <v>2</v>
      </c>
      <c r="I1723" s="23" t="s">
        <v>776</v>
      </c>
      <c r="J1723" s="23">
        <f t="shared" si="146"/>
        <v>134902</v>
      </c>
      <c r="K1723" s="23">
        <f t="shared" si="143"/>
        <v>-1</v>
      </c>
    </row>
    <row r="1724" spans="1:11" x14ac:dyDescent="0.15">
      <c r="A1724" s="23">
        <f t="shared" si="144"/>
        <v>134903</v>
      </c>
      <c r="B1724" s="23" t="s">
        <v>11318</v>
      </c>
      <c r="C1724" s="23" t="str">
        <f>"jingdian/"&amp;VLOOKUP(I1724,city!$D$4:$P$352,12,FALSE)&amp;"/"&amp;VLOOKUP(I1724,city!$D$4:$P$352,13,FALSE)&amp;"/tc/"&amp;H1724&amp;".jpg"</f>
        <v>jingdian/aomen/aomen/tc/3.jpg</v>
      </c>
      <c r="D1724" s="31">
        <v>33</v>
      </c>
      <c r="E1724" s="31" t="str">
        <f t="shared" si="142"/>
        <v>31,35,36,40,50</v>
      </c>
      <c r="F1724" s="2" t="str">
        <f>VLOOKUP(G1724,city!$A$4:$D$352,4,0)</f>
        <v>澳门</v>
      </c>
      <c r="G1724" s="9">
        <f t="shared" si="145"/>
        <v>349</v>
      </c>
      <c r="H1724" s="9">
        <f>IF(VLOOKUP(G1723,city!$K$4:$M$352,3,0)&gt;H1723,H1723+1,1)</f>
        <v>3</v>
      </c>
      <c r="I1724" s="23" t="s">
        <v>776</v>
      </c>
      <c r="J1724" s="23">
        <f t="shared" si="146"/>
        <v>134903</v>
      </c>
      <c r="K1724" s="23">
        <f t="shared" si="143"/>
        <v>-1</v>
      </c>
    </row>
    <row r="1725" spans="1:11" x14ac:dyDescent="0.15">
      <c r="A1725" s="23">
        <f t="shared" si="144"/>
        <v>134904</v>
      </c>
      <c r="B1725" s="23" t="s">
        <v>8513</v>
      </c>
      <c r="C1725" s="23" t="str">
        <f>"jingdian/"&amp;VLOOKUP(I1725,city!$D$4:$P$352,12,FALSE)&amp;"/"&amp;VLOOKUP(I1725,city!$D$4:$P$352,13,FALSE)&amp;"/tc/"&amp;H1725&amp;".jpg"</f>
        <v>jingdian/aomen/aomen/tc/4.jpg</v>
      </c>
      <c r="D1725" s="31">
        <v>33</v>
      </c>
      <c r="E1725" s="31" t="str">
        <f t="shared" si="142"/>
        <v>31,35,36,40,50</v>
      </c>
      <c r="F1725" s="2" t="str">
        <f>VLOOKUP(G1725,city!$A$4:$D$352,4,0)</f>
        <v>澳门</v>
      </c>
      <c r="G1725" s="9">
        <f t="shared" si="145"/>
        <v>349</v>
      </c>
      <c r="H1725" s="9">
        <f>IF(VLOOKUP(G1724,city!$K$4:$M$352,3,0)&gt;H1724,H1724+1,1)</f>
        <v>4</v>
      </c>
      <c r="I1725" s="23" t="s">
        <v>776</v>
      </c>
      <c r="J1725" s="23">
        <f t="shared" si="146"/>
        <v>134904</v>
      </c>
      <c r="K1725" s="23">
        <f t="shared" si="143"/>
        <v>-1</v>
      </c>
    </row>
    <row r="1726" spans="1:11" x14ac:dyDescent="0.15">
      <c r="A1726" s="23">
        <f t="shared" si="144"/>
        <v>134905</v>
      </c>
      <c r="B1726" s="23" t="s">
        <v>8515</v>
      </c>
      <c r="C1726" s="23" t="str">
        <f>"jingdian/"&amp;VLOOKUP(I1726,city!$D$4:$P$352,12,FALSE)&amp;"/"&amp;VLOOKUP(I1726,city!$D$4:$P$352,13,FALSE)&amp;"/tc/"&amp;H1726&amp;".jpg"</f>
        <v>jingdian/aomen/aomen/tc/5.jpg</v>
      </c>
      <c r="D1726" s="31">
        <v>33</v>
      </c>
      <c r="E1726" s="31" t="str">
        <f t="shared" si="142"/>
        <v>31,35,36,40,50</v>
      </c>
      <c r="F1726" s="2" t="str">
        <f>VLOOKUP(G1726,city!$A$4:$D$352,4,0)</f>
        <v>澳门</v>
      </c>
      <c r="G1726" s="9">
        <f t="shared" si="145"/>
        <v>349</v>
      </c>
      <c r="H1726" s="9">
        <f>IF(VLOOKUP(G1725,city!$K$4:$M$352,3,0)&gt;H1725,H1725+1,1)</f>
        <v>5</v>
      </c>
      <c r="I1726" s="23" t="s">
        <v>776</v>
      </c>
      <c r="J1726" s="23">
        <f t="shared" si="146"/>
        <v>134905</v>
      </c>
      <c r="K1726" s="23">
        <f t="shared" si="143"/>
        <v>-1</v>
      </c>
    </row>
    <row r="1727" spans="1:11" x14ac:dyDescent="0.15">
      <c r="A1727" s="23">
        <f t="shared" si="144"/>
        <v>134906</v>
      </c>
      <c r="B1727" s="23" t="s">
        <v>11319</v>
      </c>
      <c r="C1727" s="23" t="str">
        <f>"jingdian/"&amp;VLOOKUP(I1727,city!$D$4:$P$352,12,FALSE)&amp;"/"&amp;VLOOKUP(I1727,city!$D$4:$P$352,13,FALSE)&amp;"/tc/"&amp;H1727&amp;".jpg"</f>
        <v>jingdian/aomen/aomen/tc/6.jpg</v>
      </c>
      <c r="D1727" s="31">
        <v>33</v>
      </c>
      <c r="E1727" s="31" t="str">
        <f t="shared" si="142"/>
        <v>31,35,36,40,50</v>
      </c>
      <c r="F1727" s="2" t="str">
        <f>VLOOKUP(G1727,city!$A$4:$D$352,4,0)</f>
        <v>澳门</v>
      </c>
      <c r="G1727" s="9">
        <f t="shared" si="145"/>
        <v>349</v>
      </c>
      <c r="H1727" s="9">
        <f>IF(VLOOKUP(G1726,city!$K$4:$M$352,3,0)&gt;H1726,H1726+1,1)</f>
        <v>6</v>
      </c>
      <c r="I1727" s="23" t="s">
        <v>776</v>
      </c>
      <c r="J1727" s="23">
        <f t="shared" si="146"/>
        <v>134906</v>
      </c>
      <c r="K1727" s="23">
        <f t="shared" si="143"/>
        <v>-1</v>
      </c>
    </row>
  </sheetData>
  <phoneticPr fontId="32"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5936"/>
  <sheetViews>
    <sheetView workbookViewId="0">
      <selection activeCell="C10" sqref="C10"/>
    </sheetView>
  </sheetViews>
  <sheetFormatPr baseColWidth="10" defaultColWidth="9" defaultRowHeight="17" x14ac:dyDescent="0.15"/>
  <cols>
    <col min="2" max="2" width="13.33203125" style="20" customWidth="1"/>
    <col min="3" max="3" width="39.33203125" style="21" customWidth="1"/>
    <col min="4" max="4" width="14.33203125" customWidth="1"/>
    <col min="5" max="5" width="11.6640625" customWidth="1"/>
    <col min="6" max="7" width="9" style="22"/>
  </cols>
  <sheetData>
    <row r="1" spans="1:7" x14ac:dyDescent="0.15">
      <c r="A1" s="23" t="s">
        <v>0</v>
      </c>
      <c r="B1" s="24" t="s">
        <v>11320</v>
      </c>
      <c r="C1" s="21" t="s">
        <v>11321</v>
      </c>
      <c r="D1" s="23" t="s">
        <v>11322</v>
      </c>
      <c r="E1" s="23" t="s">
        <v>10154</v>
      </c>
      <c r="F1" s="22" t="s">
        <v>783</v>
      </c>
      <c r="G1" s="22" t="s">
        <v>784</v>
      </c>
    </row>
    <row r="2" spans="1:7" x14ac:dyDescent="0.15">
      <c r="A2" s="23" t="s">
        <v>0</v>
      </c>
      <c r="B2" s="25" t="s">
        <v>11323</v>
      </c>
      <c r="C2" s="23" t="s">
        <v>25</v>
      </c>
      <c r="D2" s="23" t="s">
        <v>7965</v>
      </c>
      <c r="F2" s="22" t="s">
        <v>10160</v>
      </c>
    </row>
    <row r="3" spans="1:7" x14ac:dyDescent="0.15">
      <c r="A3" s="26" t="s">
        <v>31</v>
      </c>
      <c r="B3" s="27" t="s">
        <v>31</v>
      </c>
      <c r="C3" s="21" t="s">
        <v>27</v>
      </c>
      <c r="D3" s="26" t="s">
        <v>31</v>
      </c>
      <c r="F3" s="22" t="s">
        <v>31</v>
      </c>
    </row>
    <row r="4" spans="1:7" x14ac:dyDescent="0.15">
      <c r="A4" s="23">
        <f>IF(G4&lt;11,G4,IF(G4&lt;16,G4+40,G4+65))+F4*100+100000</f>
        <v>100101</v>
      </c>
      <c r="B4" s="24">
        <v>1</v>
      </c>
      <c r="C4" s="28" t="str">
        <f>"jingdian/"&amp;VLOOKUP(E4,city!$D$4:$P$352,12,FALSE)&amp;"/"&amp;VLOOKUP(E4,city!$D$4:$P$352,13,FALSE)&amp;"/"&amp;IF(G4&lt;11,"jd",IF(G4&lt;16,"tc","cs"))&amp;"/"&amp;IF(G4&lt;11,G4,IF(G4&lt;16,G4-10,G4-15))&amp;".jpg"</f>
        <v>jingdian/beijing/beijing/jd/1.jpg</v>
      </c>
      <c r="D4" s="23">
        <f>IF(G4&lt;11,1,IF(G4&lt;16,2,3))</f>
        <v>1</v>
      </c>
      <c r="E4" s="2" t="str">
        <f>VLOOKUP(F4,city!$A$4:$D$352,4,FALSE)</f>
        <v>北京</v>
      </c>
      <c r="F4" s="22">
        <v>1</v>
      </c>
      <c r="G4" s="22">
        <v>1</v>
      </c>
    </row>
    <row r="5" spans="1:7" x14ac:dyDescent="0.15">
      <c r="A5" s="23">
        <f t="shared" ref="A5:A68" si="0">IF(G5&lt;11,G5,IF(G5&lt;16,G5+40,G5+65))+F5*100+100000</f>
        <v>100102</v>
      </c>
      <c r="B5" s="24">
        <v>1</v>
      </c>
      <c r="C5" s="28" t="str">
        <f>"jingdian/"&amp;VLOOKUP(E5,city!$D$4:$P$352,12,FALSE)&amp;"/"&amp;VLOOKUP(E5,city!$D$4:$P$352,13,FALSE)&amp;"/"&amp;IF(G5&lt;11,"jd",IF(G5&lt;16,"tc","cs"))&amp;"/"&amp;IF(G5&lt;11,G5,IF(G5&lt;16,G5-10,G5-15))&amp;".jpg"</f>
        <v>jingdian/beijing/beijing/jd/2.jpg</v>
      </c>
      <c r="D5" s="23">
        <f t="shared" ref="D5:D68" si="1">IF(G5&lt;11,1,IF(G5&lt;16,2,3))</f>
        <v>1</v>
      </c>
      <c r="E5" s="2" t="str">
        <f>VLOOKUP(F5,city!$A$4:$D$352,4,FALSE)</f>
        <v>北京</v>
      </c>
      <c r="F5" s="22">
        <f t="shared" ref="F5:F68" si="2">IF(G5&gt;G4,F4,F4+1)</f>
        <v>1</v>
      </c>
      <c r="G5" s="22">
        <f>IF(VLOOKUP(F4,city!$A$4:$H$352,8,FALSE)&gt;G4,G4+1,1)</f>
        <v>2</v>
      </c>
    </row>
    <row r="6" spans="1:7" x14ac:dyDescent="0.15">
      <c r="A6" s="23">
        <f t="shared" si="0"/>
        <v>100103</v>
      </c>
      <c r="B6" s="24">
        <v>1</v>
      </c>
      <c r="C6" s="28" t="str">
        <f>"jingdian/"&amp;VLOOKUP(E6,city!$D$4:$P$352,12,FALSE)&amp;"/"&amp;VLOOKUP(E6,city!$D$4:$P$352,13,FALSE)&amp;"/"&amp;IF(G6&lt;11,"jd",IF(G6&lt;16,"tc","cs"))&amp;"/"&amp;IF(G6&lt;11,G6,IF(G6&lt;16,G6-10,G6-15))&amp;".jpg"</f>
        <v>jingdian/beijing/beijing/jd/3.jpg</v>
      </c>
      <c r="D6" s="23">
        <f t="shared" si="1"/>
        <v>1</v>
      </c>
      <c r="E6" s="2" t="str">
        <f>VLOOKUP(F6,city!$A$4:$D$352,4,FALSE)</f>
        <v>北京</v>
      </c>
      <c r="F6" s="22">
        <f t="shared" si="2"/>
        <v>1</v>
      </c>
      <c r="G6" s="22">
        <f>IF(VLOOKUP(F5,city!$A$4:$H$352,8,FALSE)&gt;G5,G5+1,1)</f>
        <v>3</v>
      </c>
    </row>
    <row r="7" spans="1:7" x14ac:dyDescent="0.15">
      <c r="A7" s="23">
        <f t="shared" si="0"/>
        <v>100104</v>
      </c>
      <c r="B7" s="24">
        <v>1</v>
      </c>
      <c r="C7" s="28" t="str">
        <f>"jingdian/"&amp;VLOOKUP(E7,city!$D$4:$P$352,12,FALSE)&amp;"/"&amp;VLOOKUP(E7,city!$D$4:$P$352,13,FALSE)&amp;"/"&amp;IF(G7&lt;11,"jd",IF(G7&lt;16,"tc","cs"))&amp;"/"&amp;IF(G7&lt;11,G7,IF(G7&lt;16,G7-10,G7-15))&amp;".jpg"</f>
        <v>jingdian/beijing/beijing/jd/4.jpg</v>
      </c>
      <c r="D7" s="23">
        <f t="shared" si="1"/>
        <v>1</v>
      </c>
      <c r="E7" s="2" t="str">
        <f>VLOOKUP(F7,city!$A$4:$D$352,4,FALSE)</f>
        <v>北京</v>
      </c>
      <c r="F7" s="22">
        <f t="shared" si="2"/>
        <v>1</v>
      </c>
      <c r="G7" s="22">
        <f>IF(VLOOKUP(F6,city!$A$4:$H$352,8,FALSE)&gt;G6,G6+1,1)</f>
        <v>4</v>
      </c>
    </row>
    <row r="8" spans="1:7" x14ac:dyDescent="0.15">
      <c r="A8" s="23">
        <f t="shared" si="0"/>
        <v>100105</v>
      </c>
      <c r="B8" s="24">
        <v>1</v>
      </c>
      <c r="C8" s="28" t="str">
        <f>"jingdian/"&amp;VLOOKUP(E8,city!$D$4:$P$352,12,FALSE)&amp;"/"&amp;VLOOKUP(E8,city!$D$4:$P$352,13,FALSE)&amp;"/"&amp;IF(G8&lt;11,"jd",IF(G8&lt;16,"tc","cs"))&amp;"/"&amp;IF(G8&lt;11,G8,IF(G8&lt;16,G8-10,G8-15))&amp;".jpg"</f>
        <v>jingdian/beijing/beijing/jd/5.jpg</v>
      </c>
      <c r="D8" s="23">
        <f t="shared" si="1"/>
        <v>1</v>
      </c>
      <c r="E8" s="2" t="str">
        <f>VLOOKUP(F8,city!$A$4:$D$352,4,FALSE)</f>
        <v>北京</v>
      </c>
      <c r="F8" s="22">
        <f t="shared" si="2"/>
        <v>1</v>
      </c>
      <c r="G8" s="22">
        <f>IF(VLOOKUP(F7,city!$A$4:$H$352,8,FALSE)&gt;G7,G7+1,1)</f>
        <v>5</v>
      </c>
    </row>
    <row r="9" spans="1:7" x14ac:dyDescent="0.15">
      <c r="A9" s="23">
        <f t="shared" si="0"/>
        <v>100106</v>
      </c>
      <c r="B9" s="24">
        <v>1</v>
      </c>
      <c r="C9" s="28" t="str">
        <f>"jingdian/"&amp;VLOOKUP(E9,city!$D$4:$P$352,12,FALSE)&amp;"/"&amp;VLOOKUP(E9,city!$D$4:$P$352,13,FALSE)&amp;"/"&amp;IF(G9&lt;11,"jd",IF(G9&lt;16,"tc","cs"))&amp;"/"&amp;IF(G9&lt;11,G9,IF(G9&lt;16,G9-10,G9-15))&amp;".jpg"</f>
        <v>jingdian/beijing/beijing/jd/6.jpg</v>
      </c>
      <c r="D9" s="23">
        <f t="shared" si="1"/>
        <v>1</v>
      </c>
      <c r="E9" s="2" t="str">
        <f>VLOOKUP(F9,city!$A$4:$D$352,4,FALSE)</f>
        <v>北京</v>
      </c>
      <c r="F9" s="22">
        <f t="shared" si="2"/>
        <v>1</v>
      </c>
      <c r="G9" s="22">
        <f>IF(VLOOKUP(F8,city!$A$4:$H$352,8,FALSE)&gt;G8,G8+1,1)</f>
        <v>6</v>
      </c>
    </row>
    <row r="10" spans="1:7" x14ac:dyDescent="0.15">
      <c r="A10" s="23">
        <f t="shared" si="0"/>
        <v>100107</v>
      </c>
      <c r="B10" s="24">
        <v>1</v>
      </c>
      <c r="C10" s="28" t="str">
        <f>"jingdian/"&amp;VLOOKUP(E10,city!$D$4:$P$352,12,FALSE)&amp;"/"&amp;VLOOKUP(E10,city!$D$4:$P$352,13,FALSE)&amp;"/"&amp;IF(G10&lt;11,"jd",IF(G10&lt;16,"tc","cs"))&amp;"/"&amp;IF(G10&lt;11,G10,IF(G10&lt;16,G10-10,G10-15))&amp;".jpg"</f>
        <v>jingdian/beijing/beijing/jd/7.jpg</v>
      </c>
      <c r="D10" s="23">
        <f t="shared" si="1"/>
        <v>1</v>
      </c>
      <c r="E10" s="2" t="str">
        <f>VLOOKUP(F10,city!$A$4:$D$352,4,FALSE)</f>
        <v>北京</v>
      </c>
      <c r="F10" s="22">
        <f t="shared" si="2"/>
        <v>1</v>
      </c>
      <c r="G10" s="22">
        <f>IF(VLOOKUP(F9,city!$A$4:$H$352,8,FALSE)&gt;G9,G9+1,1)</f>
        <v>7</v>
      </c>
    </row>
    <row r="11" spans="1:7" x14ac:dyDescent="0.15">
      <c r="A11" s="23">
        <f t="shared" si="0"/>
        <v>100108</v>
      </c>
      <c r="B11" s="24">
        <v>1</v>
      </c>
      <c r="C11" s="28" t="str">
        <f>"jingdian/"&amp;VLOOKUP(E11,city!$D$4:$P$352,12,FALSE)&amp;"/"&amp;VLOOKUP(E11,city!$D$4:$P$352,13,FALSE)&amp;"/"&amp;IF(G11&lt;11,"jd",IF(G11&lt;16,"tc","cs"))&amp;"/"&amp;IF(G11&lt;11,G11,IF(G11&lt;16,G11-10,G11-15))&amp;".jpg"</f>
        <v>jingdian/beijing/beijing/jd/8.jpg</v>
      </c>
      <c r="D11" s="23">
        <f t="shared" si="1"/>
        <v>1</v>
      </c>
      <c r="E11" s="2" t="str">
        <f>VLOOKUP(F11,city!$A$4:$D$352,4,FALSE)</f>
        <v>北京</v>
      </c>
      <c r="F11" s="22">
        <f t="shared" si="2"/>
        <v>1</v>
      </c>
      <c r="G11" s="22">
        <f>IF(VLOOKUP(F10,city!$A$4:$H$352,8,FALSE)&gt;G10,G10+1,1)</f>
        <v>8</v>
      </c>
    </row>
    <row r="12" spans="1:7" x14ac:dyDescent="0.15">
      <c r="A12" s="23">
        <f t="shared" si="0"/>
        <v>100109</v>
      </c>
      <c r="B12" s="24">
        <v>1</v>
      </c>
      <c r="C12" s="28" t="str">
        <f>"jingdian/"&amp;VLOOKUP(E12,city!$D$4:$P$352,12,FALSE)&amp;"/"&amp;VLOOKUP(E12,city!$D$4:$P$352,13,FALSE)&amp;"/"&amp;IF(G12&lt;11,"jd",IF(G12&lt;16,"tc","cs"))&amp;"/"&amp;IF(G12&lt;11,G12,IF(G12&lt;16,G12-10,G12-15))&amp;".jpg"</f>
        <v>jingdian/beijing/beijing/jd/9.jpg</v>
      </c>
      <c r="D12" s="23">
        <f t="shared" si="1"/>
        <v>1</v>
      </c>
      <c r="E12" s="2" t="str">
        <f>VLOOKUP(F12,city!$A$4:$D$352,4,FALSE)</f>
        <v>北京</v>
      </c>
      <c r="F12" s="22">
        <f t="shared" si="2"/>
        <v>1</v>
      </c>
      <c r="G12" s="22">
        <f>IF(VLOOKUP(F11,city!$A$4:$H$352,8,FALSE)&gt;G11,G11+1,1)</f>
        <v>9</v>
      </c>
    </row>
    <row r="13" spans="1:7" x14ac:dyDescent="0.15">
      <c r="A13" s="23">
        <f t="shared" si="0"/>
        <v>100110</v>
      </c>
      <c r="B13" s="24">
        <v>1</v>
      </c>
      <c r="C13" s="28" t="str">
        <f>"jingdian/"&amp;VLOOKUP(E13,city!$D$4:$P$352,12,FALSE)&amp;"/"&amp;VLOOKUP(E13,city!$D$4:$P$352,13,FALSE)&amp;"/"&amp;IF(G13&lt;11,"jd",IF(G13&lt;16,"tc","cs"))&amp;"/"&amp;IF(G13&lt;11,G13,IF(G13&lt;16,G13-10,G13-15))&amp;".jpg"</f>
        <v>jingdian/beijing/beijing/jd/10.jpg</v>
      </c>
      <c r="D13" s="23">
        <f t="shared" si="1"/>
        <v>1</v>
      </c>
      <c r="E13" s="2" t="str">
        <f>VLOOKUP(F13,city!$A$4:$D$352,4,FALSE)</f>
        <v>北京</v>
      </c>
      <c r="F13" s="22">
        <f t="shared" si="2"/>
        <v>1</v>
      </c>
      <c r="G13" s="22">
        <f>IF(VLOOKUP(F12,city!$A$4:$H$352,8,FALSE)&gt;G12,G12+1,1)</f>
        <v>10</v>
      </c>
    </row>
    <row r="14" spans="1:7" x14ac:dyDescent="0.15">
      <c r="A14" s="23">
        <f t="shared" si="0"/>
        <v>100151</v>
      </c>
      <c r="B14" s="24">
        <v>4</v>
      </c>
      <c r="C14" s="28" t="str">
        <f>"jingdian/"&amp;VLOOKUP(E14,city!$D$4:$P$352,12,FALSE)&amp;"/"&amp;VLOOKUP(E14,city!$D$4:$P$352,13,FALSE)&amp;"/"&amp;IF(G14&lt;11,"jd",IF(G14&lt;16,"tc","cs"))&amp;"/"&amp;IF(G14&lt;11,G14,IF(G14&lt;16,G14-10,G14-15))&amp;".jpg"</f>
        <v>jingdian/beijing/beijing/tc/1.jpg</v>
      </c>
      <c r="D14" s="23">
        <f t="shared" si="1"/>
        <v>2</v>
      </c>
      <c r="E14" s="2" t="str">
        <f>VLOOKUP(F14,city!$A$4:$D$352,4,FALSE)</f>
        <v>北京</v>
      </c>
      <c r="F14" s="22">
        <f t="shared" si="2"/>
        <v>1</v>
      </c>
      <c r="G14" s="22">
        <f>IF(VLOOKUP(F13,city!$A$4:$H$352,8,FALSE)&gt;G13,G13+1,1)</f>
        <v>11</v>
      </c>
    </row>
    <row r="15" spans="1:7" x14ac:dyDescent="0.15">
      <c r="A15" s="23">
        <f t="shared" si="0"/>
        <v>100152</v>
      </c>
      <c r="B15" s="24">
        <v>3</v>
      </c>
      <c r="C15" s="28" t="str">
        <f>"jingdian/"&amp;VLOOKUP(E15,city!$D$4:$P$352,12,FALSE)&amp;"/"&amp;VLOOKUP(E15,city!$D$4:$P$352,13,FALSE)&amp;"/"&amp;IF(G15&lt;11,"jd",IF(G15&lt;16,"tc","cs"))&amp;"/"&amp;IF(G15&lt;11,G15,IF(G15&lt;16,G15-10,G15-15))&amp;".jpg"</f>
        <v>jingdian/beijing/beijing/tc/2.jpg</v>
      </c>
      <c r="D15" s="23">
        <f t="shared" si="1"/>
        <v>2</v>
      </c>
      <c r="E15" s="2" t="str">
        <f>VLOOKUP(F15,city!$A$4:$D$352,4,FALSE)</f>
        <v>北京</v>
      </c>
      <c r="F15" s="22">
        <f t="shared" si="2"/>
        <v>1</v>
      </c>
      <c r="G15" s="22">
        <f>IF(VLOOKUP(F14,city!$A$4:$H$352,8,FALSE)&gt;G14,G14+1,1)</f>
        <v>12</v>
      </c>
    </row>
    <row r="16" spans="1:7" x14ac:dyDescent="0.15">
      <c r="A16" s="23">
        <f t="shared" si="0"/>
        <v>100153</v>
      </c>
      <c r="B16" s="24">
        <v>2</v>
      </c>
      <c r="C16" s="28" t="str">
        <f>"jingdian/"&amp;VLOOKUP(E16,city!$D$4:$P$352,12,FALSE)&amp;"/"&amp;VLOOKUP(E16,city!$D$4:$P$352,13,FALSE)&amp;"/"&amp;IF(G16&lt;11,"jd",IF(G16&lt;16,"tc","cs"))&amp;"/"&amp;IF(G16&lt;11,G16,IF(G16&lt;16,G16-10,G16-15))&amp;".jpg"</f>
        <v>jingdian/beijing/beijing/tc/3.jpg</v>
      </c>
      <c r="D16" s="23">
        <f t="shared" si="1"/>
        <v>2</v>
      </c>
      <c r="E16" s="2" t="str">
        <f>VLOOKUP(F16,city!$A$4:$D$352,4,FALSE)</f>
        <v>北京</v>
      </c>
      <c r="F16" s="22">
        <f t="shared" si="2"/>
        <v>1</v>
      </c>
      <c r="G16" s="22">
        <f>IF(VLOOKUP(F15,city!$A$4:$H$352,8,FALSE)&gt;G15,G15+1,1)</f>
        <v>13</v>
      </c>
    </row>
    <row r="17" spans="1:7" x14ac:dyDescent="0.15">
      <c r="A17" s="23">
        <f t="shared" si="0"/>
        <v>100154</v>
      </c>
      <c r="B17" s="24">
        <v>3</v>
      </c>
      <c r="C17" s="28" t="str">
        <f>"jingdian/"&amp;VLOOKUP(E17,city!$D$4:$P$352,12,FALSE)&amp;"/"&amp;VLOOKUP(E17,city!$D$4:$P$352,13,FALSE)&amp;"/"&amp;IF(G17&lt;11,"jd",IF(G17&lt;16,"tc","cs"))&amp;"/"&amp;IF(G17&lt;11,G17,IF(G17&lt;16,G17-10,G17-15))&amp;".jpg"</f>
        <v>jingdian/beijing/beijing/tc/4.jpg</v>
      </c>
      <c r="D17" s="23">
        <f t="shared" si="1"/>
        <v>2</v>
      </c>
      <c r="E17" s="2" t="str">
        <f>VLOOKUP(F17,city!$A$4:$D$352,4,FALSE)</f>
        <v>北京</v>
      </c>
      <c r="F17" s="22">
        <f t="shared" si="2"/>
        <v>1</v>
      </c>
      <c r="G17" s="22">
        <f>IF(VLOOKUP(F16,city!$A$4:$H$352,8,FALSE)&gt;G16,G16+1,1)</f>
        <v>14</v>
      </c>
    </row>
    <row r="18" spans="1:7" x14ac:dyDescent="0.15">
      <c r="A18" s="23">
        <f t="shared" si="0"/>
        <v>100155</v>
      </c>
      <c r="B18" s="24">
        <v>4</v>
      </c>
      <c r="C18" s="28" t="str">
        <f>"jingdian/"&amp;VLOOKUP(E18,city!$D$4:$P$352,12,FALSE)&amp;"/"&amp;VLOOKUP(E18,city!$D$4:$P$352,13,FALSE)&amp;"/"&amp;IF(G18&lt;11,"jd",IF(G18&lt;16,"tc","cs"))&amp;"/"&amp;IF(G18&lt;11,G18,IF(G18&lt;16,G18-10,G18-15))&amp;".jpg"</f>
        <v>jingdian/beijing/beijing/tc/5.jpg</v>
      </c>
      <c r="D18" s="23">
        <f t="shared" si="1"/>
        <v>2</v>
      </c>
      <c r="E18" s="2" t="str">
        <f>VLOOKUP(F18,city!$A$4:$D$352,4,FALSE)</f>
        <v>北京</v>
      </c>
      <c r="F18" s="22">
        <f t="shared" si="2"/>
        <v>1</v>
      </c>
      <c r="G18" s="22">
        <f>IF(VLOOKUP(F17,city!$A$4:$H$352,8,FALSE)&gt;G17,G17+1,1)</f>
        <v>15</v>
      </c>
    </row>
    <row r="19" spans="1:7" x14ac:dyDescent="0.15">
      <c r="A19" s="23">
        <f t="shared" si="0"/>
        <v>100181</v>
      </c>
      <c r="B19" s="24">
        <v>5</v>
      </c>
      <c r="C19" s="28" t="str">
        <f>"jingdian/"&amp;VLOOKUP(E19,city!$D$4:$P$352,12,FALSE)&amp;"/"&amp;VLOOKUP(E19,city!$D$4:$P$352,13,FALSE)&amp;"/"&amp;IF(G19&lt;11,"jd",IF(G19&lt;16,"tc","cs"))&amp;"/"&amp;IF(G19&lt;11,G19,IF(G19&lt;16,G19-10,G19-15))&amp;".jpg"</f>
        <v>jingdian/beijing/beijing/cs/1.jpg</v>
      </c>
      <c r="D19" s="23">
        <f t="shared" si="1"/>
        <v>3</v>
      </c>
      <c r="E19" s="2" t="str">
        <f>VLOOKUP(F19,city!$A$4:$D$352,4,FALSE)</f>
        <v>北京</v>
      </c>
      <c r="F19" s="22">
        <f t="shared" si="2"/>
        <v>1</v>
      </c>
      <c r="G19" s="22">
        <f>IF(VLOOKUP(F18,city!$A$4:$H$352,8,FALSE)&gt;G18,G18+1,1)</f>
        <v>16</v>
      </c>
    </row>
    <row r="20" spans="1:7" x14ac:dyDescent="0.15">
      <c r="A20" s="23">
        <f t="shared" si="0"/>
        <v>100182</v>
      </c>
      <c r="B20" s="24">
        <v>5</v>
      </c>
      <c r="C20" s="28" t="str">
        <f>"jingdian/"&amp;VLOOKUP(E20,city!$D$4:$P$352,12,FALSE)&amp;"/"&amp;VLOOKUP(E20,city!$D$4:$P$352,13,FALSE)&amp;"/"&amp;IF(G20&lt;11,"jd",IF(G20&lt;16,"tc","cs"))&amp;"/"&amp;IF(G20&lt;11,G20,IF(G20&lt;16,G20-10,G20-15))&amp;".jpg"</f>
        <v>jingdian/beijing/beijing/cs/2.jpg</v>
      </c>
      <c r="D20" s="23">
        <f t="shared" si="1"/>
        <v>3</v>
      </c>
      <c r="E20" s="2" t="str">
        <f>VLOOKUP(F20,city!$A$4:$D$352,4,FALSE)</f>
        <v>北京</v>
      </c>
      <c r="F20" s="22">
        <f t="shared" si="2"/>
        <v>1</v>
      </c>
      <c r="G20" s="22">
        <f>IF(VLOOKUP(F19,city!$A$4:$H$352,8,FALSE)&gt;G19,G19+1,1)</f>
        <v>17</v>
      </c>
    </row>
    <row r="21" spans="1:7" x14ac:dyDescent="0.15">
      <c r="A21" s="23">
        <f t="shared" si="0"/>
        <v>100201</v>
      </c>
      <c r="B21" s="24">
        <v>1</v>
      </c>
      <c r="C21" s="28" t="str">
        <f>"jingdian/"&amp;VLOOKUP(E21,city!$D$4:$P$352,12,FALSE)&amp;"/"&amp;VLOOKUP(E21,city!$D$4:$P$352,13,FALSE)&amp;"/"&amp;IF(G21&lt;11,"jd",IF(G21&lt;16,"tc","cs"))&amp;"/"&amp;IF(G21&lt;11,G21,IF(G21&lt;16,G21-10,G21-15))&amp;".jpg"</f>
        <v>jingdian/tianjin/tianjin/jd/1.jpg</v>
      </c>
      <c r="D21" s="23">
        <f t="shared" si="1"/>
        <v>1</v>
      </c>
      <c r="E21" s="2" t="str">
        <f>VLOOKUP(F21,city!$A$4:$D$352,4,FALSE)</f>
        <v>天津</v>
      </c>
      <c r="F21" s="22">
        <f t="shared" si="2"/>
        <v>2</v>
      </c>
      <c r="G21" s="22">
        <f>IF(VLOOKUP(F20,city!$A$4:$H$352,8,FALSE)&gt;G20,G20+1,1)</f>
        <v>1</v>
      </c>
    </row>
    <row r="22" spans="1:7" x14ac:dyDescent="0.15">
      <c r="A22" s="23">
        <f t="shared" si="0"/>
        <v>100202</v>
      </c>
      <c r="B22" s="24">
        <v>1</v>
      </c>
      <c r="C22" s="28" t="str">
        <f>"jingdian/"&amp;VLOOKUP(E22,city!$D$4:$P$352,12,FALSE)&amp;"/"&amp;VLOOKUP(E22,city!$D$4:$P$352,13,FALSE)&amp;"/"&amp;IF(G22&lt;11,"jd",IF(G22&lt;16,"tc","cs"))&amp;"/"&amp;IF(G22&lt;11,G22,IF(G22&lt;16,G22-10,G22-15))&amp;".jpg"</f>
        <v>jingdian/tianjin/tianjin/jd/2.jpg</v>
      </c>
      <c r="D22" s="23">
        <f t="shared" si="1"/>
        <v>1</v>
      </c>
      <c r="E22" s="2" t="str">
        <f>VLOOKUP(F22,city!$A$4:$D$352,4,FALSE)</f>
        <v>天津</v>
      </c>
      <c r="F22" s="22">
        <f t="shared" si="2"/>
        <v>2</v>
      </c>
      <c r="G22" s="22">
        <f>IF(VLOOKUP(F21,city!$A$4:$H$352,8,FALSE)&gt;G21,G21+1,1)</f>
        <v>2</v>
      </c>
    </row>
    <row r="23" spans="1:7" x14ac:dyDescent="0.15">
      <c r="A23" s="23">
        <f t="shared" si="0"/>
        <v>100203</v>
      </c>
      <c r="B23" s="24">
        <v>1</v>
      </c>
      <c r="C23" s="28" t="str">
        <f>"jingdian/"&amp;VLOOKUP(E23,city!$D$4:$P$352,12,FALSE)&amp;"/"&amp;VLOOKUP(E23,city!$D$4:$P$352,13,FALSE)&amp;"/"&amp;IF(G23&lt;11,"jd",IF(G23&lt;16,"tc","cs"))&amp;"/"&amp;IF(G23&lt;11,G23,IF(G23&lt;16,G23-10,G23-15))&amp;".jpg"</f>
        <v>jingdian/tianjin/tianjin/jd/3.jpg</v>
      </c>
      <c r="D23" s="23">
        <f t="shared" si="1"/>
        <v>1</v>
      </c>
      <c r="E23" s="2" t="str">
        <f>VLOOKUP(F23,city!$A$4:$D$352,4,FALSE)</f>
        <v>天津</v>
      </c>
      <c r="F23" s="22">
        <f t="shared" si="2"/>
        <v>2</v>
      </c>
      <c r="G23" s="22">
        <f>IF(VLOOKUP(F22,city!$A$4:$H$352,8,FALSE)&gt;G22,G22+1,1)</f>
        <v>3</v>
      </c>
    </row>
    <row r="24" spans="1:7" x14ac:dyDescent="0.15">
      <c r="A24" s="23">
        <f t="shared" si="0"/>
        <v>100204</v>
      </c>
      <c r="B24" s="24">
        <v>1</v>
      </c>
      <c r="C24" s="28" t="str">
        <f>"jingdian/"&amp;VLOOKUP(E24,city!$D$4:$P$352,12,FALSE)&amp;"/"&amp;VLOOKUP(E24,city!$D$4:$P$352,13,FALSE)&amp;"/"&amp;IF(G24&lt;11,"jd",IF(G24&lt;16,"tc","cs"))&amp;"/"&amp;IF(G24&lt;11,G24,IF(G24&lt;16,G24-10,G24-15))&amp;".jpg"</f>
        <v>jingdian/tianjin/tianjin/jd/4.jpg</v>
      </c>
      <c r="D24" s="23">
        <f t="shared" si="1"/>
        <v>1</v>
      </c>
      <c r="E24" s="2" t="str">
        <f>VLOOKUP(F24,city!$A$4:$D$352,4,FALSE)</f>
        <v>天津</v>
      </c>
      <c r="F24" s="22">
        <f t="shared" si="2"/>
        <v>2</v>
      </c>
      <c r="G24" s="22">
        <f>IF(VLOOKUP(F23,city!$A$4:$H$352,8,FALSE)&gt;G23,G23+1,1)</f>
        <v>4</v>
      </c>
    </row>
    <row r="25" spans="1:7" x14ac:dyDescent="0.15">
      <c r="A25" s="23">
        <f t="shared" si="0"/>
        <v>100205</v>
      </c>
      <c r="B25" s="24">
        <v>1</v>
      </c>
      <c r="C25" s="28" t="str">
        <f>"jingdian/"&amp;VLOOKUP(E25,city!$D$4:$P$352,12,FALSE)&amp;"/"&amp;VLOOKUP(E25,city!$D$4:$P$352,13,FALSE)&amp;"/"&amp;IF(G25&lt;11,"jd",IF(G25&lt;16,"tc","cs"))&amp;"/"&amp;IF(G25&lt;11,G25,IF(G25&lt;16,G25-10,G25-15))&amp;".jpg"</f>
        <v>jingdian/tianjin/tianjin/jd/5.jpg</v>
      </c>
      <c r="D25" s="23">
        <f t="shared" si="1"/>
        <v>1</v>
      </c>
      <c r="E25" s="2" t="str">
        <f>VLOOKUP(F25,city!$A$4:$D$352,4,FALSE)</f>
        <v>天津</v>
      </c>
      <c r="F25" s="22">
        <f t="shared" si="2"/>
        <v>2</v>
      </c>
      <c r="G25" s="22">
        <f>IF(VLOOKUP(F24,city!$A$4:$H$352,8,FALSE)&gt;G24,G24+1,1)</f>
        <v>5</v>
      </c>
    </row>
    <row r="26" spans="1:7" x14ac:dyDescent="0.15">
      <c r="A26" s="23">
        <f t="shared" si="0"/>
        <v>100206</v>
      </c>
      <c r="B26" s="24">
        <v>1</v>
      </c>
      <c r="C26" s="28" t="str">
        <f>"jingdian/"&amp;VLOOKUP(E26,city!$D$4:$P$352,12,FALSE)&amp;"/"&amp;VLOOKUP(E26,city!$D$4:$P$352,13,FALSE)&amp;"/"&amp;IF(G26&lt;11,"jd",IF(G26&lt;16,"tc","cs"))&amp;"/"&amp;IF(G26&lt;11,G26,IF(G26&lt;16,G26-10,G26-15))&amp;".jpg"</f>
        <v>jingdian/tianjin/tianjin/jd/6.jpg</v>
      </c>
      <c r="D26" s="23">
        <f t="shared" si="1"/>
        <v>1</v>
      </c>
      <c r="E26" s="2" t="str">
        <f>VLOOKUP(F26,city!$A$4:$D$352,4,FALSE)</f>
        <v>天津</v>
      </c>
      <c r="F26" s="22">
        <f t="shared" si="2"/>
        <v>2</v>
      </c>
      <c r="G26" s="22">
        <f>IF(VLOOKUP(F25,city!$A$4:$H$352,8,FALSE)&gt;G25,G25+1,1)</f>
        <v>6</v>
      </c>
    </row>
    <row r="27" spans="1:7" x14ac:dyDescent="0.15">
      <c r="A27" s="23">
        <f t="shared" si="0"/>
        <v>100207</v>
      </c>
      <c r="B27" s="24">
        <v>1</v>
      </c>
      <c r="C27" s="28" t="str">
        <f>"jingdian/"&amp;VLOOKUP(E27,city!$D$4:$P$352,12,FALSE)&amp;"/"&amp;VLOOKUP(E27,city!$D$4:$P$352,13,FALSE)&amp;"/"&amp;IF(G27&lt;11,"jd",IF(G27&lt;16,"tc","cs"))&amp;"/"&amp;IF(G27&lt;11,G27,IF(G27&lt;16,G27-10,G27-15))&amp;".jpg"</f>
        <v>jingdian/tianjin/tianjin/jd/7.jpg</v>
      </c>
      <c r="D27" s="23">
        <f t="shared" si="1"/>
        <v>1</v>
      </c>
      <c r="E27" s="2" t="str">
        <f>VLOOKUP(F27,city!$A$4:$D$352,4,FALSE)</f>
        <v>天津</v>
      </c>
      <c r="F27" s="22">
        <f t="shared" si="2"/>
        <v>2</v>
      </c>
      <c r="G27" s="22">
        <f>IF(VLOOKUP(F26,city!$A$4:$H$352,8,FALSE)&gt;G26,G26+1,1)</f>
        <v>7</v>
      </c>
    </row>
    <row r="28" spans="1:7" x14ac:dyDescent="0.15">
      <c r="A28" s="23">
        <f t="shared" si="0"/>
        <v>100208</v>
      </c>
      <c r="B28" s="24">
        <v>1</v>
      </c>
      <c r="C28" s="28" t="str">
        <f>"jingdian/"&amp;VLOOKUP(E28,city!$D$4:$P$352,12,FALSE)&amp;"/"&amp;VLOOKUP(E28,city!$D$4:$P$352,13,FALSE)&amp;"/"&amp;IF(G28&lt;11,"jd",IF(G28&lt;16,"tc","cs"))&amp;"/"&amp;IF(G28&lt;11,G28,IF(G28&lt;16,G28-10,G28-15))&amp;".jpg"</f>
        <v>jingdian/tianjin/tianjin/jd/8.jpg</v>
      </c>
      <c r="D28" s="23">
        <f t="shared" si="1"/>
        <v>1</v>
      </c>
      <c r="E28" s="2" t="str">
        <f>VLOOKUP(F28,city!$A$4:$D$352,4,FALSE)</f>
        <v>天津</v>
      </c>
      <c r="F28" s="22">
        <f t="shared" si="2"/>
        <v>2</v>
      </c>
      <c r="G28" s="22">
        <f>IF(VLOOKUP(F27,city!$A$4:$H$352,8,FALSE)&gt;G27,G27+1,1)</f>
        <v>8</v>
      </c>
    </row>
    <row r="29" spans="1:7" x14ac:dyDescent="0.15">
      <c r="A29" s="23">
        <f t="shared" si="0"/>
        <v>100209</v>
      </c>
      <c r="B29" s="24">
        <v>1</v>
      </c>
      <c r="C29" s="28" t="str">
        <f>"jingdian/"&amp;VLOOKUP(E29,city!$D$4:$P$352,12,FALSE)&amp;"/"&amp;VLOOKUP(E29,city!$D$4:$P$352,13,FALSE)&amp;"/"&amp;IF(G29&lt;11,"jd",IF(G29&lt;16,"tc","cs"))&amp;"/"&amp;IF(G29&lt;11,G29,IF(G29&lt;16,G29-10,G29-15))&amp;".jpg"</f>
        <v>jingdian/tianjin/tianjin/jd/9.jpg</v>
      </c>
      <c r="D29" s="23">
        <f t="shared" si="1"/>
        <v>1</v>
      </c>
      <c r="E29" s="2" t="str">
        <f>VLOOKUP(F29,city!$A$4:$D$352,4,FALSE)</f>
        <v>天津</v>
      </c>
      <c r="F29" s="22">
        <f t="shared" si="2"/>
        <v>2</v>
      </c>
      <c r="G29" s="22">
        <f>IF(VLOOKUP(F28,city!$A$4:$H$352,8,FALSE)&gt;G28,G28+1,1)</f>
        <v>9</v>
      </c>
    </row>
    <row r="30" spans="1:7" x14ac:dyDescent="0.15">
      <c r="A30" s="23">
        <f t="shared" si="0"/>
        <v>100210</v>
      </c>
      <c r="B30" s="24">
        <v>1</v>
      </c>
      <c r="C30" s="28" t="str">
        <f>"jingdian/"&amp;VLOOKUP(E30,city!$D$4:$P$352,12,FALSE)&amp;"/"&amp;VLOOKUP(E30,city!$D$4:$P$352,13,FALSE)&amp;"/"&amp;IF(G30&lt;11,"jd",IF(G30&lt;16,"tc","cs"))&amp;"/"&amp;IF(G30&lt;11,G30,IF(G30&lt;16,G30-10,G30-15))&amp;".jpg"</f>
        <v>jingdian/tianjin/tianjin/jd/10.jpg</v>
      </c>
      <c r="D30" s="23">
        <f t="shared" si="1"/>
        <v>1</v>
      </c>
      <c r="E30" s="2" t="str">
        <f>VLOOKUP(F30,city!$A$4:$D$352,4,FALSE)</f>
        <v>天津</v>
      </c>
      <c r="F30" s="22">
        <f t="shared" si="2"/>
        <v>2</v>
      </c>
      <c r="G30" s="22">
        <f>IF(VLOOKUP(F29,city!$A$4:$H$352,8,FALSE)&gt;G29,G29+1,1)</f>
        <v>10</v>
      </c>
    </row>
    <row r="31" spans="1:7" x14ac:dyDescent="0.15">
      <c r="A31" s="23">
        <f t="shared" si="0"/>
        <v>100251</v>
      </c>
      <c r="B31" s="24">
        <v>4</v>
      </c>
      <c r="C31" s="28" t="str">
        <f>"jingdian/"&amp;VLOOKUP(E31,city!$D$4:$P$352,12,FALSE)&amp;"/"&amp;VLOOKUP(E31,city!$D$4:$P$352,13,FALSE)&amp;"/"&amp;IF(G31&lt;11,"jd",IF(G31&lt;16,"tc","cs"))&amp;"/"&amp;IF(G31&lt;11,G31,IF(G31&lt;16,G31-10,G31-15))&amp;".jpg"</f>
        <v>jingdian/tianjin/tianjin/tc/1.jpg</v>
      </c>
      <c r="D31" s="23">
        <f t="shared" si="1"/>
        <v>2</v>
      </c>
      <c r="E31" s="2" t="str">
        <f>VLOOKUP(F31,city!$A$4:$D$352,4,FALSE)</f>
        <v>天津</v>
      </c>
      <c r="F31" s="22">
        <f t="shared" si="2"/>
        <v>2</v>
      </c>
      <c r="G31" s="22">
        <f>IF(VLOOKUP(F30,city!$A$4:$H$352,8,FALSE)&gt;G30,G30+1,1)</f>
        <v>11</v>
      </c>
    </row>
    <row r="32" spans="1:7" x14ac:dyDescent="0.15">
      <c r="A32" s="23">
        <f t="shared" si="0"/>
        <v>100252</v>
      </c>
      <c r="B32" s="24">
        <v>4</v>
      </c>
      <c r="C32" s="28" t="str">
        <f>"jingdian/"&amp;VLOOKUP(E32,city!$D$4:$P$352,12,FALSE)&amp;"/"&amp;VLOOKUP(E32,city!$D$4:$P$352,13,FALSE)&amp;"/"&amp;IF(G32&lt;11,"jd",IF(G32&lt;16,"tc","cs"))&amp;"/"&amp;IF(G32&lt;11,G32,IF(G32&lt;16,G32-10,G32-15))&amp;".jpg"</f>
        <v>jingdian/tianjin/tianjin/tc/2.jpg</v>
      </c>
      <c r="D32" s="23">
        <f t="shared" si="1"/>
        <v>2</v>
      </c>
      <c r="E32" s="2" t="str">
        <f>VLOOKUP(F32,city!$A$4:$D$352,4,FALSE)</f>
        <v>天津</v>
      </c>
      <c r="F32" s="22">
        <f t="shared" si="2"/>
        <v>2</v>
      </c>
      <c r="G32" s="22">
        <f>IF(VLOOKUP(F31,city!$A$4:$H$352,8,FALSE)&gt;G31,G31+1,1)</f>
        <v>12</v>
      </c>
    </row>
    <row r="33" spans="1:7" x14ac:dyDescent="0.15">
      <c r="A33" s="23">
        <f t="shared" si="0"/>
        <v>100253</v>
      </c>
      <c r="B33" s="24">
        <v>3</v>
      </c>
      <c r="C33" s="28" t="str">
        <f>"jingdian/"&amp;VLOOKUP(E33,city!$D$4:$P$352,12,FALSE)&amp;"/"&amp;VLOOKUP(E33,city!$D$4:$P$352,13,FALSE)&amp;"/"&amp;IF(G33&lt;11,"jd",IF(G33&lt;16,"tc","cs"))&amp;"/"&amp;IF(G33&lt;11,G33,IF(G33&lt;16,G33-10,G33-15))&amp;".jpg"</f>
        <v>jingdian/tianjin/tianjin/tc/3.jpg</v>
      </c>
      <c r="D33" s="23">
        <f t="shared" si="1"/>
        <v>2</v>
      </c>
      <c r="E33" s="2" t="str">
        <f>VLOOKUP(F33,city!$A$4:$D$352,4,FALSE)</f>
        <v>天津</v>
      </c>
      <c r="F33" s="22">
        <f t="shared" si="2"/>
        <v>2</v>
      </c>
      <c r="G33" s="22">
        <f>IF(VLOOKUP(F32,city!$A$4:$H$352,8,FALSE)&gt;G32,G32+1,1)</f>
        <v>13</v>
      </c>
    </row>
    <row r="34" spans="1:7" x14ac:dyDescent="0.15">
      <c r="A34" s="23">
        <f t="shared" si="0"/>
        <v>100254</v>
      </c>
      <c r="B34" s="24">
        <v>4</v>
      </c>
      <c r="C34" s="28" t="str">
        <f>"jingdian/"&amp;VLOOKUP(E34,city!$D$4:$P$352,12,FALSE)&amp;"/"&amp;VLOOKUP(E34,city!$D$4:$P$352,13,FALSE)&amp;"/"&amp;IF(G34&lt;11,"jd",IF(G34&lt;16,"tc","cs"))&amp;"/"&amp;IF(G34&lt;11,G34,IF(G34&lt;16,G34-10,G34-15))&amp;".jpg"</f>
        <v>jingdian/tianjin/tianjin/tc/4.jpg</v>
      </c>
      <c r="D34" s="23">
        <f t="shared" si="1"/>
        <v>2</v>
      </c>
      <c r="E34" s="2" t="str">
        <f>VLOOKUP(F34,city!$A$4:$D$352,4,FALSE)</f>
        <v>天津</v>
      </c>
      <c r="F34" s="22">
        <f t="shared" si="2"/>
        <v>2</v>
      </c>
      <c r="G34" s="22">
        <f>IF(VLOOKUP(F33,city!$A$4:$H$352,8,FALSE)&gt;G33,G33+1,1)</f>
        <v>14</v>
      </c>
    </row>
    <row r="35" spans="1:7" x14ac:dyDescent="0.15">
      <c r="A35" s="23">
        <f t="shared" si="0"/>
        <v>100255</v>
      </c>
      <c r="B35" s="24">
        <v>5</v>
      </c>
      <c r="C35" s="28" t="str">
        <f>"jingdian/"&amp;VLOOKUP(E35,city!$D$4:$P$352,12,FALSE)&amp;"/"&amp;VLOOKUP(E35,city!$D$4:$P$352,13,FALSE)&amp;"/"&amp;IF(G35&lt;11,"jd",IF(G35&lt;16,"tc","cs"))&amp;"/"&amp;IF(G35&lt;11,G35,IF(G35&lt;16,G35-10,G35-15))&amp;".jpg"</f>
        <v>jingdian/tianjin/tianjin/tc/5.jpg</v>
      </c>
      <c r="D35" s="23">
        <f t="shared" si="1"/>
        <v>2</v>
      </c>
      <c r="E35" s="2" t="str">
        <f>VLOOKUP(F35,city!$A$4:$D$352,4,FALSE)</f>
        <v>天津</v>
      </c>
      <c r="F35" s="22">
        <f t="shared" si="2"/>
        <v>2</v>
      </c>
      <c r="G35" s="22">
        <f>IF(VLOOKUP(F34,city!$A$4:$H$352,8,FALSE)&gt;G34,G34+1,1)</f>
        <v>15</v>
      </c>
    </row>
    <row r="36" spans="1:7" x14ac:dyDescent="0.15">
      <c r="A36" s="23">
        <f t="shared" si="0"/>
        <v>100281</v>
      </c>
      <c r="B36" s="24">
        <v>4</v>
      </c>
      <c r="C36" s="28" t="str">
        <f>"jingdian/"&amp;VLOOKUP(E36,city!$D$4:$P$352,12,FALSE)&amp;"/"&amp;VLOOKUP(E36,city!$D$4:$P$352,13,FALSE)&amp;"/"&amp;IF(G36&lt;11,"jd",IF(G36&lt;16,"tc","cs"))&amp;"/"&amp;IF(G36&lt;11,G36,IF(G36&lt;16,G36-10,G36-15))&amp;".jpg"</f>
        <v>jingdian/tianjin/tianjin/cs/1.jpg</v>
      </c>
      <c r="D36" s="23">
        <f t="shared" si="1"/>
        <v>3</v>
      </c>
      <c r="E36" s="2" t="str">
        <f>VLOOKUP(F36,city!$A$4:$D$352,4,FALSE)</f>
        <v>天津</v>
      </c>
      <c r="F36" s="22">
        <f t="shared" si="2"/>
        <v>2</v>
      </c>
      <c r="G36" s="22">
        <f>IF(VLOOKUP(F35,city!$A$4:$H$352,8,FALSE)&gt;G35,G35+1,1)</f>
        <v>16</v>
      </c>
    </row>
    <row r="37" spans="1:7" x14ac:dyDescent="0.15">
      <c r="A37" s="23">
        <f t="shared" si="0"/>
        <v>100282</v>
      </c>
      <c r="B37" s="24">
        <v>5</v>
      </c>
      <c r="C37" s="28" t="str">
        <f>"jingdian/"&amp;VLOOKUP(E37,city!$D$4:$P$352,12,FALSE)&amp;"/"&amp;VLOOKUP(E37,city!$D$4:$P$352,13,FALSE)&amp;"/"&amp;IF(G37&lt;11,"jd",IF(G37&lt;16,"tc","cs"))&amp;"/"&amp;IF(G37&lt;11,G37,IF(G37&lt;16,G37-10,G37-15))&amp;".jpg"</f>
        <v>jingdian/tianjin/tianjin/cs/2.jpg</v>
      </c>
      <c r="D37" s="23">
        <f t="shared" si="1"/>
        <v>3</v>
      </c>
      <c r="E37" s="2" t="str">
        <f>VLOOKUP(F37,city!$A$4:$D$352,4,FALSE)</f>
        <v>天津</v>
      </c>
      <c r="F37" s="22">
        <f t="shared" si="2"/>
        <v>2</v>
      </c>
      <c r="G37" s="22">
        <f>IF(VLOOKUP(F36,city!$A$4:$H$352,8,FALSE)&gt;G36,G36+1,1)</f>
        <v>17</v>
      </c>
    </row>
    <row r="38" spans="1:7" x14ac:dyDescent="0.15">
      <c r="A38" s="23">
        <f t="shared" si="0"/>
        <v>100301</v>
      </c>
      <c r="B38" s="24">
        <v>1</v>
      </c>
      <c r="C38" s="28" t="str">
        <f>"jingdian/"&amp;VLOOKUP(E38,city!$D$4:$P$352,12,FALSE)&amp;"/"&amp;VLOOKUP(E38,city!$D$4:$P$352,13,FALSE)&amp;"/"&amp;IF(G38&lt;11,"jd",IF(G38&lt;16,"tc","cs"))&amp;"/"&amp;IF(G38&lt;11,G38,IF(G38&lt;16,G38-10,G38-15))&amp;".jpg"</f>
        <v>jingdian/shanghai/shanghai/jd/1.jpg</v>
      </c>
      <c r="D38" s="23">
        <f t="shared" si="1"/>
        <v>1</v>
      </c>
      <c r="E38" s="2" t="str">
        <f>VLOOKUP(F38,city!$A$4:$D$352,4,FALSE)</f>
        <v>上海</v>
      </c>
      <c r="F38" s="22">
        <f t="shared" si="2"/>
        <v>3</v>
      </c>
      <c r="G38" s="22">
        <f>IF(VLOOKUP(F37,city!$A$4:$H$352,8,FALSE)&gt;G37,G37+1,1)</f>
        <v>1</v>
      </c>
    </row>
    <row r="39" spans="1:7" x14ac:dyDescent="0.15">
      <c r="A39" s="23">
        <f t="shared" si="0"/>
        <v>100302</v>
      </c>
      <c r="B39" s="24">
        <v>1</v>
      </c>
      <c r="C39" s="28" t="str">
        <f>"jingdian/"&amp;VLOOKUP(E39,city!$D$4:$P$352,12,FALSE)&amp;"/"&amp;VLOOKUP(E39,city!$D$4:$P$352,13,FALSE)&amp;"/"&amp;IF(G39&lt;11,"jd",IF(G39&lt;16,"tc","cs"))&amp;"/"&amp;IF(G39&lt;11,G39,IF(G39&lt;16,G39-10,G39-15))&amp;".jpg"</f>
        <v>jingdian/shanghai/shanghai/jd/2.jpg</v>
      </c>
      <c r="D39" s="23">
        <f t="shared" si="1"/>
        <v>1</v>
      </c>
      <c r="E39" s="2" t="str">
        <f>VLOOKUP(F39,city!$A$4:$D$352,4,FALSE)</f>
        <v>上海</v>
      </c>
      <c r="F39" s="22">
        <f t="shared" si="2"/>
        <v>3</v>
      </c>
      <c r="G39" s="22">
        <f>IF(VLOOKUP(F38,city!$A$4:$H$352,8,FALSE)&gt;G38,G38+1,1)</f>
        <v>2</v>
      </c>
    </row>
    <row r="40" spans="1:7" x14ac:dyDescent="0.15">
      <c r="A40" s="23">
        <f t="shared" si="0"/>
        <v>100303</v>
      </c>
      <c r="B40" s="24">
        <v>1</v>
      </c>
      <c r="C40" s="28" t="str">
        <f>"jingdian/"&amp;VLOOKUP(E40,city!$D$4:$P$352,12,FALSE)&amp;"/"&amp;VLOOKUP(E40,city!$D$4:$P$352,13,FALSE)&amp;"/"&amp;IF(G40&lt;11,"jd",IF(G40&lt;16,"tc","cs"))&amp;"/"&amp;IF(G40&lt;11,G40,IF(G40&lt;16,G40-10,G40-15))&amp;".jpg"</f>
        <v>jingdian/shanghai/shanghai/jd/3.jpg</v>
      </c>
      <c r="D40" s="23">
        <f t="shared" si="1"/>
        <v>1</v>
      </c>
      <c r="E40" s="2" t="str">
        <f>VLOOKUP(F40,city!$A$4:$D$352,4,FALSE)</f>
        <v>上海</v>
      </c>
      <c r="F40" s="22">
        <f t="shared" si="2"/>
        <v>3</v>
      </c>
      <c r="G40" s="22">
        <f>IF(VLOOKUP(F39,city!$A$4:$H$352,8,FALSE)&gt;G39,G39+1,1)</f>
        <v>3</v>
      </c>
    </row>
    <row r="41" spans="1:7" x14ac:dyDescent="0.15">
      <c r="A41" s="23">
        <f t="shared" si="0"/>
        <v>100304</v>
      </c>
      <c r="B41" s="24">
        <v>1</v>
      </c>
      <c r="C41" s="28" t="str">
        <f>"jingdian/"&amp;VLOOKUP(E41,city!$D$4:$P$352,12,FALSE)&amp;"/"&amp;VLOOKUP(E41,city!$D$4:$P$352,13,FALSE)&amp;"/"&amp;IF(G41&lt;11,"jd",IF(G41&lt;16,"tc","cs"))&amp;"/"&amp;IF(G41&lt;11,G41,IF(G41&lt;16,G41-10,G41-15))&amp;".jpg"</f>
        <v>jingdian/shanghai/shanghai/jd/4.jpg</v>
      </c>
      <c r="D41" s="23">
        <f t="shared" si="1"/>
        <v>1</v>
      </c>
      <c r="E41" s="2" t="str">
        <f>VLOOKUP(F41,city!$A$4:$D$352,4,FALSE)</f>
        <v>上海</v>
      </c>
      <c r="F41" s="22">
        <f t="shared" si="2"/>
        <v>3</v>
      </c>
      <c r="G41" s="22">
        <f>IF(VLOOKUP(F40,city!$A$4:$H$352,8,FALSE)&gt;G40,G40+1,1)</f>
        <v>4</v>
      </c>
    </row>
    <row r="42" spans="1:7" x14ac:dyDescent="0.15">
      <c r="A42" s="23">
        <f t="shared" si="0"/>
        <v>100305</v>
      </c>
      <c r="B42" s="24">
        <v>1</v>
      </c>
      <c r="C42" s="28" t="str">
        <f>"jingdian/"&amp;VLOOKUP(E42,city!$D$4:$P$352,12,FALSE)&amp;"/"&amp;VLOOKUP(E42,city!$D$4:$P$352,13,FALSE)&amp;"/"&amp;IF(G42&lt;11,"jd",IF(G42&lt;16,"tc","cs"))&amp;"/"&amp;IF(G42&lt;11,G42,IF(G42&lt;16,G42-10,G42-15))&amp;".jpg"</f>
        <v>jingdian/shanghai/shanghai/jd/5.jpg</v>
      </c>
      <c r="D42" s="23">
        <f t="shared" si="1"/>
        <v>1</v>
      </c>
      <c r="E42" s="2" t="str">
        <f>VLOOKUP(F42,city!$A$4:$D$352,4,FALSE)</f>
        <v>上海</v>
      </c>
      <c r="F42" s="22">
        <f t="shared" si="2"/>
        <v>3</v>
      </c>
      <c r="G42" s="22">
        <f>IF(VLOOKUP(F41,city!$A$4:$H$352,8,FALSE)&gt;G41,G41+1,1)</f>
        <v>5</v>
      </c>
    </row>
    <row r="43" spans="1:7" x14ac:dyDescent="0.15">
      <c r="A43" s="23">
        <f t="shared" si="0"/>
        <v>100306</v>
      </c>
      <c r="B43" s="24">
        <v>1</v>
      </c>
      <c r="C43" s="28" t="str">
        <f>"jingdian/"&amp;VLOOKUP(E43,city!$D$4:$P$352,12,FALSE)&amp;"/"&amp;VLOOKUP(E43,city!$D$4:$P$352,13,FALSE)&amp;"/"&amp;IF(G43&lt;11,"jd",IF(G43&lt;16,"tc","cs"))&amp;"/"&amp;IF(G43&lt;11,G43,IF(G43&lt;16,G43-10,G43-15))&amp;".jpg"</f>
        <v>jingdian/shanghai/shanghai/jd/6.jpg</v>
      </c>
      <c r="D43" s="23">
        <f t="shared" si="1"/>
        <v>1</v>
      </c>
      <c r="E43" s="2" t="str">
        <f>VLOOKUP(F43,city!$A$4:$D$352,4,FALSE)</f>
        <v>上海</v>
      </c>
      <c r="F43" s="22">
        <f t="shared" si="2"/>
        <v>3</v>
      </c>
      <c r="G43" s="22">
        <f>IF(VLOOKUP(F42,city!$A$4:$H$352,8,FALSE)&gt;G42,G42+1,1)</f>
        <v>6</v>
      </c>
    </row>
    <row r="44" spans="1:7" x14ac:dyDescent="0.15">
      <c r="A44" s="23">
        <f t="shared" si="0"/>
        <v>100307</v>
      </c>
      <c r="B44" s="24">
        <v>1</v>
      </c>
      <c r="C44" s="28" t="str">
        <f>"jingdian/"&amp;VLOOKUP(E44,city!$D$4:$P$352,12,FALSE)&amp;"/"&amp;VLOOKUP(E44,city!$D$4:$P$352,13,FALSE)&amp;"/"&amp;IF(G44&lt;11,"jd",IF(G44&lt;16,"tc","cs"))&amp;"/"&amp;IF(G44&lt;11,G44,IF(G44&lt;16,G44-10,G44-15))&amp;".jpg"</f>
        <v>jingdian/shanghai/shanghai/jd/7.jpg</v>
      </c>
      <c r="D44" s="23">
        <f t="shared" si="1"/>
        <v>1</v>
      </c>
      <c r="E44" s="2" t="str">
        <f>VLOOKUP(F44,city!$A$4:$D$352,4,FALSE)</f>
        <v>上海</v>
      </c>
      <c r="F44" s="22">
        <f t="shared" si="2"/>
        <v>3</v>
      </c>
      <c r="G44" s="22">
        <f>IF(VLOOKUP(F43,city!$A$4:$H$352,8,FALSE)&gt;G43,G43+1,1)</f>
        <v>7</v>
      </c>
    </row>
    <row r="45" spans="1:7" x14ac:dyDescent="0.15">
      <c r="A45" s="23">
        <f t="shared" si="0"/>
        <v>100308</v>
      </c>
      <c r="B45" s="24">
        <v>1</v>
      </c>
      <c r="C45" s="28" t="str">
        <f>"jingdian/"&amp;VLOOKUP(E45,city!$D$4:$P$352,12,FALSE)&amp;"/"&amp;VLOOKUP(E45,city!$D$4:$P$352,13,FALSE)&amp;"/"&amp;IF(G45&lt;11,"jd",IF(G45&lt;16,"tc","cs"))&amp;"/"&amp;IF(G45&lt;11,G45,IF(G45&lt;16,G45-10,G45-15))&amp;".jpg"</f>
        <v>jingdian/shanghai/shanghai/jd/8.jpg</v>
      </c>
      <c r="D45" s="23">
        <f t="shared" si="1"/>
        <v>1</v>
      </c>
      <c r="E45" s="2" t="str">
        <f>VLOOKUP(F45,city!$A$4:$D$352,4,FALSE)</f>
        <v>上海</v>
      </c>
      <c r="F45" s="22">
        <f t="shared" si="2"/>
        <v>3</v>
      </c>
      <c r="G45" s="22">
        <f>IF(VLOOKUP(F44,city!$A$4:$H$352,8,FALSE)&gt;G44,G44+1,1)</f>
        <v>8</v>
      </c>
    </row>
    <row r="46" spans="1:7" x14ac:dyDescent="0.15">
      <c r="A46" s="23">
        <f t="shared" si="0"/>
        <v>100309</v>
      </c>
      <c r="B46" s="24">
        <v>1</v>
      </c>
      <c r="C46" s="28" t="str">
        <f>"jingdian/"&amp;VLOOKUP(E46,city!$D$4:$P$352,12,FALSE)&amp;"/"&amp;VLOOKUP(E46,city!$D$4:$P$352,13,FALSE)&amp;"/"&amp;IF(G46&lt;11,"jd",IF(G46&lt;16,"tc","cs"))&amp;"/"&amp;IF(G46&lt;11,G46,IF(G46&lt;16,G46-10,G46-15))&amp;".jpg"</f>
        <v>jingdian/shanghai/shanghai/jd/9.jpg</v>
      </c>
      <c r="D46" s="23">
        <f t="shared" si="1"/>
        <v>1</v>
      </c>
      <c r="E46" s="2" t="str">
        <f>VLOOKUP(F46,city!$A$4:$D$352,4,FALSE)</f>
        <v>上海</v>
      </c>
      <c r="F46" s="22">
        <f t="shared" si="2"/>
        <v>3</v>
      </c>
      <c r="G46" s="22">
        <f>IF(VLOOKUP(F45,city!$A$4:$H$352,8,FALSE)&gt;G45,G45+1,1)</f>
        <v>9</v>
      </c>
    </row>
    <row r="47" spans="1:7" x14ac:dyDescent="0.15">
      <c r="A47" s="23">
        <f t="shared" si="0"/>
        <v>100310</v>
      </c>
      <c r="B47" s="24">
        <v>1</v>
      </c>
      <c r="C47" s="28" t="str">
        <f>"jingdian/"&amp;VLOOKUP(E47,city!$D$4:$P$352,12,FALSE)&amp;"/"&amp;VLOOKUP(E47,city!$D$4:$P$352,13,FALSE)&amp;"/"&amp;IF(G47&lt;11,"jd",IF(G47&lt;16,"tc","cs"))&amp;"/"&amp;IF(G47&lt;11,G47,IF(G47&lt;16,G47-10,G47-15))&amp;".jpg"</f>
        <v>jingdian/shanghai/shanghai/jd/10.jpg</v>
      </c>
      <c r="D47" s="23">
        <f t="shared" si="1"/>
        <v>1</v>
      </c>
      <c r="E47" s="2" t="str">
        <f>VLOOKUP(F47,city!$A$4:$D$352,4,FALSE)</f>
        <v>上海</v>
      </c>
      <c r="F47" s="22">
        <f t="shared" si="2"/>
        <v>3</v>
      </c>
      <c r="G47" s="22">
        <f>IF(VLOOKUP(F46,city!$A$4:$H$352,8,FALSE)&gt;G46,G46+1,1)</f>
        <v>10</v>
      </c>
    </row>
    <row r="48" spans="1:7" x14ac:dyDescent="0.15">
      <c r="A48" s="23">
        <f t="shared" si="0"/>
        <v>100351</v>
      </c>
      <c r="B48" s="24">
        <v>3</v>
      </c>
      <c r="C48" s="28" t="str">
        <f>"jingdian/"&amp;VLOOKUP(E48,city!$D$4:$P$352,12,FALSE)&amp;"/"&amp;VLOOKUP(E48,city!$D$4:$P$352,13,FALSE)&amp;"/"&amp;IF(G48&lt;11,"jd",IF(G48&lt;16,"tc","cs"))&amp;"/"&amp;IF(G48&lt;11,G48,IF(G48&lt;16,G48-10,G48-15))&amp;".jpg"</f>
        <v>jingdian/shanghai/shanghai/tc/1.jpg</v>
      </c>
      <c r="D48" s="23">
        <f t="shared" si="1"/>
        <v>2</v>
      </c>
      <c r="E48" s="2" t="str">
        <f>VLOOKUP(F48,city!$A$4:$D$352,4,FALSE)</f>
        <v>上海</v>
      </c>
      <c r="F48" s="22">
        <f t="shared" si="2"/>
        <v>3</v>
      </c>
      <c r="G48" s="22">
        <f>IF(VLOOKUP(F47,city!$A$4:$H$352,8,FALSE)&gt;G47,G47+1,1)</f>
        <v>11</v>
      </c>
    </row>
    <row r="49" spans="1:7" x14ac:dyDescent="0.15">
      <c r="A49" s="23">
        <f t="shared" si="0"/>
        <v>100352</v>
      </c>
      <c r="B49" s="24">
        <v>5</v>
      </c>
      <c r="C49" s="28" t="str">
        <f>"jingdian/"&amp;VLOOKUP(E49,city!$D$4:$P$352,12,FALSE)&amp;"/"&amp;VLOOKUP(E49,city!$D$4:$P$352,13,FALSE)&amp;"/"&amp;IF(G49&lt;11,"jd",IF(G49&lt;16,"tc","cs"))&amp;"/"&amp;IF(G49&lt;11,G49,IF(G49&lt;16,G49-10,G49-15))&amp;".jpg"</f>
        <v>jingdian/shanghai/shanghai/tc/2.jpg</v>
      </c>
      <c r="D49" s="23">
        <f t="shared" si="1"/>
        <v>2</v>
      </c>
      <c r="E49" s="2" t="str">
        <f>VLOOKUP(F49,city!$A$4:$D$352,4,FALSE)</f>
        <v>上海</v>
      </c>
      <c r="F49" s="22">
        <f t="shared" si="2"/>
        <v>3</v>
      </c>
      <c r="G49" s="22">
        <f>IF(VLOOKUP(F48,city!$A$4:$H$352,8,FALSE)&gt;G48,G48+1,1)</f>
        <v>12</v>
      </c>
    </row>
    <row r="50" spans="1:7" x14ac:dyDescent="0.15">
      <c r="A50" s="23">
        <f t="shared" si="0"/>
        <v>100353</v>
      </c>
      <c r="B50" s="24">
        <v>3</v>
      </c>
      <c r="C50" s="28" t="str">
        <f>"jingdian/"&amp;VLOOKUP(E50,city!$D$4:$P$352,12,FALSE)&amp;"/"&amp;VLOOKUP(E50,city!$D$4:$P$352,13,FALSE)&amp;"/"&amp;IF(G50&lt;11,"jd",IF(G50&lt;16,"tc","cs"))&amp;"/"&amp;IF(G50&lt;11,G50,IF(G50&lt;16,G50-10,G50-15))&amp;".jpg"</f>
        <v>jingdian/shanghai/shanghai/tc/3.jpg</v>
      </c>
      <c r="D50" s="23">
        <f t="shared" si="1"/>
        <v>2</v>
      </c>
      <c r="E50" s="2" t="str">
        <f>VLOOKUP(F50,city!$A$4:$D$352,4,FALSE)</f>
        <v>上海</v>
      </c>
      <c r="F50" s="22">
        <f t="shared" si="2"/>
        <v>3</v>
      </c>
      <c r="G50" s="22">
        <f>IF(VLOOKUP(F49,city!$A$4:$H$352,8,FALSE)&gt;G49,G49+1,1)</f>
        <v>13</v>
      </c>
    </row>
    <row r="51" spans="1:7" x14ac:dyDescent="0.15">
      <c r="A51" s="23">
        <f t="shared" si="0"/>
        <v>100354</v>
      </c>
      <c r="B51" s="24">
        <v>3</v>
      </c>
      <c r="C51" s="28" t="str">
        <f>"jingdian/"&amp;VLOOKUP(E51,city!$D$4:$P$352,12,FALSE)&amp;"/"&amp;VLOOKUP(E51,city!$D$4:$P$352,13,FALSE)&amp;"/"&amp;IF(G51&lt;11,"jd",IF(G51&lt;16,"tc","cs"))&amp;"/"&amp;IF(G51&lt;11,G51,IF(G51&lt;16,G51-10,G51-15))&amp;".jpg"</f>
        <v>jingdian/shanghai/shanghai/tc/4.jpg</v>
      </c>
      <c r="D51" s="23">
        <f t="shared" si="1"/>
        <v>2</v>
      </c>
      <c r="E51" s="2" t="str">
        <f>VLOOKUP(F51,city!$A$4:$D$352,4,FALSE)</f>
        <v>上海</v>
      </c>
      <c r="F51" s="22">
        <f t="shared" si="2"/>
        <v>3</v>
      </c>
      <c r="G51" s="22">
        <f>IF(VLOOKUP(F50,city!$A$4:$H$352,8,FALSE)&gt;G50,G50+1,1)</f>
        <v>14</v>
      </c>
    </row>
    <row r="52" spans="1:7" x14ac:dyDescent="0.15">
      <c r="A52" s="23">
        <f t="shared" si="0"/>
        <v>100355</v>
      </c>
      <c r="B52" s="24">
        <v>3</v>
      </c>
      <c r="C52" s="28" t="str">
        <f>"jingdian/"&amp;VLOOKUP(E52,city!$D$4:$P$352,12,FALSE)&amp;"/"&amp;VLOOKUP(E52,city!$D$4:$P$352,13,FALSE)&amp;"/"&amp;IF(G52&lt;11,"jd",IF(G52&lt;16,"tc","cs"))&amp;"/"&amp;IF(G52&lt;11,G52,IF(G52&lt;16,G52-10,G52-15))&amp;".jpg"</f>
        <v>jingdian/shanghai/shanghai/tc/5.jpg</v>
      </c>
      <c r="D52" s="23">
        <f t="shared" si="1"/>
        <v>2</v>
      </c>
      <c r="E52" s="2" t="str">
        <f>VLOOKUP(F52,city!$A$4:$D$352,4,FALSE)</f>
        <v>上海</v>
      </c>
      <c r="F52" s="22">
        <f t="shared" si="2"/>
        <v>3</v>
      </c>
      <c r="G52" s="22">
        <f>IF(VLOOKUP(F51,city!$A$4:$H$352,8,FALSE)&gt;G51,G51+1,1)</f>
        <v>15</v>
      </c>
    </row>
    <row r="53" spans="1:7" x14ac:dyDescent="0.15">
      <c r="A53" s="23">
        <f t="shared" si="0"/>
        <v>100381</v>
      </c>
      <c r="B53" s="24">
        <v>2</v>
      </c>
      <c r="C53" s="28" t="str">
        <f>"jingdian/"&amp;VLOOKUP(E53,city!$D$4:$P$352,12,FALSE)&amp;"/"&amp;VLOOKUP(E53,city!$D$4:$P$352,13,FALSE)&amp;"/"&amp;IF(G53&lt;11,"jd",IF(G53&lt;16,"tc","cs"))&amp;"/"&amp;IF(G53&lt;11,G53,IF(G53&lt;16,G53-10,G53-15))&amp;".jpg"</f>
        <v>jingdian/shanghai/shanghai/cs/1.jpg</v>
      </c>
      <c r="D53" s="23">
        <f t="shared" si="1"/>
        <v>3</v>
      </c>
      <c r="E53" s="2" t="str">
        <f>VLOOKUP(F53,city!$A$4:$D$352,4,FALSE)</f>
        <v>上海</v>
      </c>
      <c r="F53" s="22">
        <f t="shared" si="2"/>
        <v>3</v>
      </c>
      <c r="G53" s="22">
        <f>IF(VLOOKUP(F52,city!$A$4:$H$352,8,FALSE)&gt;G52,G52+1,1)</f>
        <v>16</v>
      </c>
    </row>
    <row r="54" spans="1:7" x14ac:dyDescent="0.15">
      <c r="A54" s="23">
        <f t="shared" si="0"/>
        <v>100382</v>
      </c>
      <c r="B54" s="24">
        <v>2</v>
      </c>
      <c r="C54" s="28" t="str">
        <f>"jingdian/"&amp;VLOOKUP(E54,city!$D$4:$P$352,12,FALSE)&amp;"/"&amp;VLOOKUP(E54,city!$D$4:$P$352,13,FALSE)&amp;"/"&amp;IF(G54&lt;11,"jd",IF(G54&lt;16,"tc","cs"))&amp;"/"&amp;IF(G54&lt;11,G54,IF(G54&lt;16,G54-10,G54-15))&amp;".jpg"</f>
        <v>jingdian/shanghai/shanghai/cs/2.jpg</v>
      </c>
      <c r="D54" s="23">
        <f t="shared" si="1"/>
        <v>3</v>
      </c>
      <c r="E54" s="2" t="str">
        <f>VLOOKUP(F54,city!$A$4:$D$352,4,FALSE)</f>
        <v>上海</v>
      </c>
      <c r="F54" s="22">
        <f t="shared" si="2"/>
        <v>3</v>
      </c>
      <c r="G54" s="22">
        <f>IF(VLOOKUP(F53,city!$A$4:$H$352,8,FALSE)&gt;G53,G53+1,1)</f>
        <v>17</v>
      </c>
    </row>
    <row r="55" spans="1:7" x14ac:dyDescent="0.15">
      <c r="A55" s="23">
        <f t="shared" si="0"/>
        <v>100401</v>
      </c>
      <c r="B55" s="24">
        <v>1</v>
      </c>
      <c r="C55" s="28" t="str">
        <f>"jingdian/"&amp;VLOOKUP(E55,city!$D$4:$P$352,12,FALSE)&amp;"/"&amp;VLOOKUP(E55,city!$D$4:$P$352,13,FALSE)&amp;"/"&amp;IF(G55&lt;11,"jd",IF(G55&lt;16,"tc","cs"))&amp;"/"&amp;IF(G55&lt;11,G55,IF(G55&lt;16,G55-10,G55-15))&amp;".jpg"</f>
        <v>jingdian/chongqing/chongqing/jd/1.jpg</v>
      </c>
      <c r="D55" s="23">
        <f t="shared" si="1"/>
        <v>1</v>
      </c>
      <c r="E55" s="2" t="str">
        <f>VLOOKUP(F55,city!$A$4:$D$352,4,FALSE)</f>
        <v>重庆</v>
      </c>
      <c r="F55" s="22">
        <f t="shared" si="2"/>
        <v>4</v>
      </c>
      <c r="G55" s="22">
        <f>IF(VLOOKUP(F54,city!$A$4:$H$352,8,FALSE)&gt;G54,G54+1,1)</f>
        <v>1</v>
      </c>
    </row>
    <row r="56" spans="1:7" x14ac:dyDescent="0.15">
      <c r="A56" s="23">
        <f t="shared" si="0"/>
        <v>100402</v>
      </c>
      <c r="B56" s="24">
        <v>1</v>
      </c>
      <c r="C56" s="28" t="str">
        <f>"jingdian/"&amp;VLOOKUP(E56,city!$D$4:$P$352,12,FALSE)&amp;"/"&amp;VLOOKUP(E56,city!$D$4:$P$352,13,FALSE)&amp;"/"&amp;IF(G56&lt;11,"jd",IF(G56&lt;16,"tc","cs"))&amp;"/"&amp;IF(G56&lt;11,G56,IF(G56&lt;16,G56-10,G56-15))&amp;".jpg"</f>
        <v>jingdian/chongqing/chongqing/jd/2.jpg</v>
      </c>
      <c r="D56" s="23">
        <f t="shared" si="1"/>
        <v>1</v>
      </c>
      <c r="E56" s="2" t="str">
        <f>VLOOKUP(F56,city!$A$4:$D$352,4,FALSE)</f>
        <v>重庆</v>
      </c>
      <c r="F56" s="22">
        <f t="shared" si="2"/>
        <v>4</v>
      </c>
      <c r="G56" s="22">
        <f>IF(VLOOKUP(F55,city!$A$4:$H$352,8,FALSE)&gt;G55,G55+1,1)</f>
        <v>2</v>
      </c>
    </row>
    <row r="57" spans="1:7" x14ac:dyDescent="0.15">
      <c r="A57" s="23">
        <f t="shared" si="0"/>
        <v>100403</v>
      </c>
      <c r="B57" s="24">
        <v>1</v>
      </c>
      <c r="C57" s="28" t="str">
        <f>"jingdian/"&amp;VLOOKUP(E57,city!$D$4:$P$352,12,FALSE)&amp;"/"&amp;VLOOKUP(E57,city!$D$4:$P$352,13,FALSE)&amp;"/"&amp;IF(G57&lt;11,"jd",IF(G57&lt;16,"tc","cs"))&amp;"/"&amp;IF(G57&lt;11,G57,IF(G57&lt;16,G57-10,G57-15))&amp;".jpg"</f>
        <v>jingdian/chongqing/chongqing/jd/3.jpg</v>
      </c>
      <c r="D57" s="23">
        <f t="shared" si="1"/>
        <v>1</v>
      </c>
      <c r="E57" s="2" t="str">
        <f>VLOOKUP(F57,city!$A$4:$D$352,4,FALSE)</f>
        <v>重庆</v>
      </c>
      <c r="F57" s="22">
        <f t="shared" si="2"/>
        <v>4</v>
      </c>
      <c r="G57" s="22">
        <f>IF(VLOOKUP(F56,city!$A$4:$H$352,8,FALSE)&gt;G56,G56+1,1)</f>
        <v>3</v>
      </c>
    </row>
    <row r="58" spans="1:7" x14ac:dyDescent="0.15">
      <c r="A58" s="23">
        <f t="shared" si="0"/>
        <v>100404</v>
      </c>
      <c r="B58" s="24">
        <v>1</v>
      </c>
      <c r="C58" s="28" t="str">
        <f>"jingdian/"&amp;VLOOKUP(E58,city!$D$4:$P$352,12,FALSE)&amp;"/"&amp;VLOOKUP(E58,city!$D$4:$P$352,13,FALSE)&amp;"/"&amp;IF(G58&lt;11,"jd",IF(G58&lt;16,"tc","cs"))&amp;"/"&amp;IF(G58&lt;11,G58,IF(G58&lt;16,G58-10,G58-15))&amp;".jpg"</f>
        <v>jingdian/chongqing/chongqing/jd/4.jpg</v>
      </c>
      <c r="D58" s="23">
        <f t="shared" si="1"/>
        <v>1</v>
      </c>
      <c r="E58" s="2" t="str">
        <f>VLOOKUP(F58,city!$A$4:$D$352,4,FALSE)</f>
        <v>重庆</v>
      </c>
      <c r="F58" s="22">
        <f t="shared" si="2"/>
        <v>4</v>
      </c>
      <c r="G58" s="22">
        <f>IF(VLOOKUP(F57,city!$A$4:$H$352,8,FALSE)&gt;G57,G57+1,1)</f>
        <v>4</v>
      </c>
    </row>
    <row r="59" spans="1:7" x14ac:dyDescent="0.15">
      <c r="A59" s="23">
        <f t="shared" si="0"/>
        <v>100405</v>
      </c>
      <c r="B59" s="24">
        <v>1</v>
      </c>
      <c r="C59" s="28" t="str">
        <f>"jingdian/"&amp;VLOOKUP(E59,city!$D$4:$P$352,12,FALSE)&amp;"/"&amp;VLOOKUP(E59,city!$D$4:$P$352,13,FALSE)&amp;"/"&amp;IF(G59&lt;11,"jd",IF(G59&lt;16,"tc","cs"))&amp;"/"&amp;IF(G59&lt;11,G59,IF(G59&lt;16,G59-10,G59-15))&amp;".jpg"</f>
        <v>jingdian/chongqing/chongqing/jd/5.jpg</v>
      </c>
      <c r="D59" s="23">
        <f t="shared" si="1"/>
        <v>1</v>
      </c>
      <c r="E59" s="2" t="str">
        <f>VLOOKUP(F59,city!$A$4:$D$352,4,FALSE)</f>
        <v>重庆</v>
      </c>
      <c r="F59" s="22">
        <f t="shared" si="2"/>
        <v>4</v>
      </c>
      <c r="G59" s="22">
        <f>IF(VLOOKUP(F58,city!$A$4:$H$352,8,FALSE)&gt;G58,G58+1,1)</f>
        <v>5</v>
      </c>
    </row>
    <row r="60" spans="1:7" x14ac:dyDescent="0.15">
      <c r="A60" s="23">
        <f t="shared" si="0"/>
        <v>100406</v>
      </c>
      <c r="B60" s="24">
        <v>1</v>
      </c>
      <c r="C60" s="28" t="str">
        <f>"jingdian/"&amp;VLOOKUP(E60,city!$D$4:$P$352,12,FALSE)&amp;"/"&amp;VLOOKUP(E60,city!$D$4:$P$352,13,FALSE)&amp;"/"&amp;IF(G60&lt;11,"jd",IF(G60&lt;16,"tc","cs"))&amp;"/"&amp;IF(G60&lt;11,G60,IF(G60&lt;16,G60-10,G60-15))&amp;".jpg"</f>
        <v>jingdian/chongqing/chongqing/jd/6.jpg</v>
      </c>
      <c r="D60" s="23">
        <f t="shared" si="1"/>
        <v>1</v>
      </c>
      <c r="E60" s="2" t="str">
        <f>VLOOKUP(F60,city!$A$4:$D$352,4,FALSE)</f>
        <v>重庆</v>
      </c>
      <c r="F60" s="22">
        <f t="shared" si="2"/>
        <v>4</v>
      </c>
      <c r="G60" s="22">
        <f>IF(VLOOKUP(F59,city!$A$4:$H$352,8,FALSE)&gt;G59,G59+1,1)</f>
        <v>6</v>
      </c>
    </row>
    <row r="61" spans="1:7" x14ac:dyDescent="0.15">
      <c r="A61" s="23">
        <f t="shared" si="0"/>
        <v>100407</v>
      </c>
      <c r="B61" s="24">
        <v>1</v>
      </c>
      <c r="C61" s="28" t="str">
        <f>"jingdian/"&amp;VLOOKUP(E61,city!$D$4:$P$352,12,FALSE)&amp;"/"&amp;VLOOKUP(E61,city!$D$4:$P$352,13,FALSE)&amp;"/"&amp;IF(G61&lt;11,"jd",IF(G61&lt;16,"tc","cs"))&amp;"/"&amp;IF(G61&lt;11,G61,IF(G61&lt;16,G61-10,G61-15))&amp;".jpg"</f>
        <v>jingdian/chongqing/chongqing/jd/7.jpg</v>
      </c>
      <c r="D61" s="23">
        <f t="shared" si="1"/>
        <v>1</v>
      </c>
      <c r="E61" s="2" t="str">
        <f>VLOOKUP(F61,city!$A$4:$D$352,4,FALSE)</f>
        <v>重庆</v>
      </c>
      <c r="F61" s="22">
        <f t="shared" si="2"/>
        <v>4</v>
      </c>
      <c r="G61" s="22">
        <f>IF(VLOOKUP(F60,city!$A$4:$H$352,8,FALSE)&gt;G60,G60+1,1)</f>
        <v>7</v>
      </c>
    </row>
    <row r="62" spans="1:7" x14ac:dyDescent="0.15">
      <c r="A62" s="23">
        <f t="shared" si="0"/>
        <v>100408</v>
      </c>
      <c r="B62" s="24">
        <v>1</v>
      </c>
      <c r="C62" s="28" t="str">
        <f>"jingdian/"&amp;VLOOKUP(E62,city!$D$4:$P$352,12,FALSE)&amp;"/"&amp;VLOOKUP(E62,city!$D$4:$P$352,13,FALSE)&amp;"/"&amp;IF(G62&lt;11,"jd",IF(G62&lt;16,"tc","cs"))&amp;"/"&amp;IF(G62&lt;11,G62,IF(G62&lt;16,G62-10,G62-15))&amp;".jpg"</f>
        <v>jingdian/chongqing/chongqing/jd/8.jpg</v>
      </c>
      <c r="D62" s="23">
        <f t="shared" si="1"/>
        <v>1</v>
      </c>
      <c r="E62" s="2" t="str">
        <f>VLOOKUP(F62,city!$A$4:$D$352,4,FALSE)</f>
        <v>重庆</v>
      </c>
      <c r="F62" s="22">
        <f t="shared" si="2"/>
        <v>4</v>
      </c>
      <c r="G62" s="22">
        <f>IF(VLOOKUP(F61,city!$A$4:$H$352,8,FALSE)&gt;G61,G61+1,1)</f>
        <v>8</v>
      </c>
    </row>
    <row r="63" spans="1:7" x14ac:dyDescent="0.15">
      <c r="A63" s="23">
        <f t="shared" si="0"/>
        <v>100409</v>
      </c>
      <c r="B63" s="24">
        <v>1</v>
      </c>
      <c r="C63" s="28" t="str">
        <f>"jingdian/"&amp;VLOOKUP(E63,city!$D$4:$P$352,12,FALSE)&amp;"/"&amp;VLOOKUP(E63,city!$D$4:$P$352,13,FALSE)&amp;"/"&amp;IF(G63&lt;11,"jd",IF(G63&lt;16,"tc","cs"))&amp;"/"&amp;IF(G63&lt;11,G63,IF(G63&lt;16,G63-10,G63-15))&amp;".jpg"</f>
        <v>jingdian/chongqing/chongqing/jd/9.jpg</v>
      </c>
      <c r="D63" s="23">
        <f t="shared" si="1"/>
        <v>1</v>
      </c>
      <c r="E63" s="2" t="str">
        <f>VLOOKUP(F63,city!$A$4:$D$352,4,FALSE)</f>
        <v>重庆</v>
      </c>
      <c r="F63" s="22">
        <f t="shared" si="2"/>
        <v>4</v>
      </c>
      <c r="G63" s="22">
        <f>IF(VLOOKUP(F62,city!$A$4:$H$352,8,FALSE)&gt;G62,G62+1,1)</f>
        <v>9</v>
      </c>
    </row>
    <row r="64" spans="1:7" x14ac:dyDescent="0.15">
      <c r="A64" s="23">
        <f t="shared" si="0"/>
        <v>100410</v>
      </c>
      <c r="B64" s="24">
        <v>1</v>
      </c>
      <c r="C64" s="28" t="str">
        <f>"jingdian/"&amp;VLOOKUP(E64,city!$D$4:$P$352,12,FALSE)&amp;"/"&amp;VLOOKUP(E64,city!$D$4:$P$352,13,FALSE)&amp;"/"&amp;IF(G64&lt;11,"jd",IF(G64&lt;16,"tc","cs"))&amp;"/"&amp;IF(G64&lt;11,G64,IF(G64&lt;16,G64-10,G64-15))&amp;".jpg"</f>
        <v>jingdian/chongqing/chongqing/jd/10.jpg</v>
      </c>
      <c r="D64" s="23">
        <f t="shared" si="1"/>
        <v>1</v>
      </c>
      <c r="E64" s="2" t="str">
        <f>VLOOKUP(F64,city!$A$4:$D$352,4,FALSE)</f>
        <v>重庆</v>
      </c>
      <c r="F64" s="22">
        <f t="shared" si="2"/>
        <v>4</v>
      </c>
      <c r="G64" s="22">
        <f>IF(VLOOKUP(F63,city!$A$4:$H$352,8,FALSE)&gt;G63,G63+1,1)</f>
        <v>10</v>
      </c>
    </row>
    <row r="65" spans="1:7" x14ac:dyDescent="0.15">
      <c r="A65" s="23">
        <f t="shared" si="0"/>
        <v>100451</v>
      </c>
      <c r="B65" s="24">
        <v>3</v>
      </c>
      <c r="C65" s="28" t="str">
        <f>"jingdian/"&amp;VLOOKUP(E65,city!$D$4:$P$352,12,FALSE)&amp;"/"&amp;VLOOKUP(E65,city!$D$4:$P$352,13,FALSE)&amp;"/"&amp;IF(G65&lt;11,"jd",IF(G65&lt;16,"tc","cs"))&amp;"/"&amp;IF(G65&lt;11,G65,IF(G65&lt;16,G65-10,G65-15))&amp;".jpg"</f>
        <v>jingdian/chongqing/chongqing/tc/1.jpg</v>
      </c>
      <c r="D65" s="23">
        <f t="shared" si="1"/>
        <v>2</v>
      </c>
      <c r="E65" s="2" t="str">
        <f>VLOOKUP(F65,city!$A$4:$D$352,4,FALSE)</f>
        <v>重庆</v>
      </c>
      <c r="F65" s="22">
        <f t="shared" si="2"/>
        <v>4</v>
      </c>
      <c r="G65" s="22">
        <f>IF(VLOOKUP(F64,city!$A$4:$H$352,8,FALSE)&gt;G64,G64+1,1)</f>
        <v>11</v>
      </c>
    </row>
    <row r="66" spans="1:7" x14ac:dyDescent="0.15">
      <c r="A66" s="23">
        <f t="shared" si="0"/>
        <v>100452</v>
      </c>
      <c r="B66" s="24">
        <v>5</v>
      </c>
      <c r="C66" s="28" t="str">
        <f>"jingdian/"&amp;VLOOKUP(E66,city!$D$4:$P$352,12,FALSE)&amp;"/"&amp;VLOOKUP(E66,city!$D$4:$P$352,13,FALSE)&amp;"/"&amp;IF(G66&lt;11,"jd",IF(G66&lt;16,"tc","cs"))&amp;"/"&amp;IF(G66&lt;11,G66,IF(G66&lt;16,G66-10,G66-15))&amp;".jpg"</f>
        <v>jingdian/chongqing/chongqing/tc/2.jpg</v>
      </c>
      <c r="D66" s="23">
        <f t="shared" si="1"/>
        <v>2</v>
      </c>
      <c r="E66" s="2" t="str">
        <f>VLOOKUP(F66,city!$A$4:$D$352,4,FALSE)</f>
        <v>重庆</v>
      </c>
      <c r="F66" s="22">
        <f t="shared" si="2"/>
        <v>4</v>
      </c>
      <c r="G66" s="22">
        <f>IF(VLOOKUP(F65,city!$A$4:$H$352,8,FALSE)&gt;G65,G65+1,1)</f>
        <v>12</v>
      </c>
    </row>
    <row r="67" spans="1:7" x14ac:dyDescent="0.15">
      <c r="A67" s="23">
        <f t="shared" si="0"/>
        <v>100453</v>
      </c>
      <c r="B67" s="24">
        <v>3</v>
      </c>
      <c r="C67" s="28" t="str">
        <f>"jingdian/"&amp;VLOOKUP(E67,city!$D$4:$P$352,12,FALSE)&amp;"/"&amp;VLOOKUP(E67,city!$D$4:$P$352,13,FALSE)&amp;"/"&amp;IF(G67&lt;11,"jd",IF(G67&lt;16,"tc","cs"))&amp;"/"&amp;IF(G67&lt;11,G67,IF(G67&lt;16,G67-10,G67-15))&amp;".jpg"</f>
        <v>jingdian/chongqing/chongqing/tc/3.jpg</v>
      </c>
      <c r="D67" s="23">
        <f t="shared" si="1"/>
        <v>2</v>
      </c>
      <c r="E67" s="2" t="str">
        <f>VLOOKUP(F67,city!$A$4:$D$352,4,FALSE)</f>
        <v>重庆</v>
      </c>
      <c r="F67" s="22">
        <f t="shared" si="2"/>
        <v>4</v>
      </c>
      <c r="G67" s="22">
        <f>IF(VLOOKUP(F66,city!$A$4:$H$352,8,FALSE)&gt;G66,G66+1,1)</f>
        <v>13</v>
      </c>
    </row>
    <row r="68" spans="1:7" x14ac:dyDescent="0.15">
      <c r="A68" s="23">
        <f t="shared" si="0"/>
        <v>100454</v>
      </c>
      <c r="B68" s="24">
        <v>5</v>
      </c>
      <c r="C68" s="28" t="str">
        <f>"jingdian/"&amp;VLOOKUP(E68,city!$D$4:$P$352,12,FALSE)&amp;"/"&amp;VLOOKUP(E68,city!$D$4:$P$352,13,FALSE)&amp;"/"&amp;IF(G68&lt;11,"jd",IF(G68&lt;16,"tc","cs"))&amp;"/"&amp;IF(G68&lt;11,G68,IF(G68&lt;16,G68-10,G68-15))&amp;".jpg"</f>
        <v>jingdian/chongqing/chongqing/tc/4.jpg</v>
      </c>
      <c r="D68" s="23">
        <f t="shared" si="1"/>
        <v>2</v>
      </c>
      <c r="E68" s="2" t="str">
        <f>VLOOKUP(F68,city!$A$4:$D$352,4,FALSE)</f>
        <v>重庆</v>
      </c>
      <c r="F68" s="22">
        <f t="shared" si="2"/>
        <v>4</v>
      </c>
      <c r="G68" s="22">
        <f>IF(VLOOKUP(F67,city!$A$4:$H$352,8,FALSE)&gt;G67,G67+1,1)</f>
        <v>14</v>
      </c>
    </row>
    <row r="69" spans="1:7" x14ac:dyDescent="0.15">
      <c r="A69" s="23">
        <f t="shared" ref="A69:A132" si="3">IF(G69&lt;11,G69,IF(G69&lt;16,G69+40,G69+65))+F69*100+100000</f>
        <v>100455</v>
      </c>
      <c r="B69" s="24">
        <v>5</v>
      </c>
      <c r="C69" s="28" t="str">
        <f>"jingdian/"&amp;VLOOKUP(E69,city!$D$4:$P$352,12,FALSE)&amp;"/"&amp;VLOOKUP(E69,city!$D$4:$P$352,13,FALSE)&amp;"/"&amp;IF(G69&lt;11,"jd",IF(G69&lt;16,"tc","cs"))&amp;"/"&amp;IF(G69&lt;11,G69,IF(G69&lt;16,G69-10,G69-15))&amp;".jpg"</f>
        <v>jingdian/chongqing/chongqing/tc/5.jpg</v>
      </c>
      <c r="D69" s="23">
        <f t="shared" ref="D69:D132" si="4">IF(G69&lt;11,1,IF(G69&lt;16,2,3))</f>
        <v>2</v>
      </c>
      <c r="E69" s="2" t="str">
        <f>VLOOKUP(F69,city!$A$4:$D$352,4,FALSE)</f>
        <v>重庆</v>
      </c>
      <c r="F69" s="22">
        <f t="shared" ref="F69:F132" si="5">IF(G69&gt;G68,F68,F68+1)</f>
        <v>4</v>
      </c>
      <c r="G69" s="22">
        <f>IF(VLOOKUP(F68,city!$A$4:$H$352,8,FALSE)&gt;G68,G68+1,1)</f>
        <v>15</v>
      </c>
    </row>
    <row r="70" spans="1:7" x14ac:dyDescent="0.15">
      <c r="A70" s="23">
        <f t="shared" si="3"/>
        <v>100481</v>
      </c>
      <c r="B70" s="24">
        <v>5</v>
      </c>
      <c r="C70" s="28" t="str">
        <f>"jingdian/"&amp;VLOOKUP(E70,city!$D$4:$P$352,12,FALSE)&amp;"/"&amp;VLOOKUP(E70,city!$D$4:$P$352,13,FALSE)&amp;"/"&amp;IF(G70&lt;11,"jd",IF(G70&lt;16,"tc","cs"))&amp;"/"&amp;IF(G70&lt;11,G70,IF(G70&lt;16,G70-10,G70-15))&amp;".jpg"</f>
        <v>jingdian/chongqing/chongqing/cs/1.jpg</v>
      </c>
      <c r="D70" s="23">
        <f t="shared" si="4"/>
        <v>3</v>
      </c>
      <c r="E70" s="2" t="str">
        <f>VLOOKUP(F70,city!$A$4:$D$352,4,FALSE)</f>
        <v>重庆</v>
      </c>
      <c r="F70" s="22">
        <f t="shared" si="5"/>
        <v>4</v>
      </c>
      <c r="G70" s="22">
        <f>IF(VLOOKUP(F69,city!$A$4:$H$352,8,FALSE)&gt;G69,G69+1,1)</f>
        <v>16</v>
      </c>
    </row>
    <row r="71" spans="1:7" x14ac:dyDescent="0.15">
      <c r="A71" s="23">
        <f t="shared" si="3"/>
        <v>100482</v>
      </c>
      <c r="B71" s="24">
        <v>2</v>
      </c>
      <c r="C71" s="28" t="str">
        <f>"jingdian/"&amp;VLOOKUP(E71,city!$D$4:$P$352,12,FALSE)&amp;"/"&amp;VLOOKUP(E71,city!$D$4:$P$352,13,FALSE)&amp;"/"&amp;IF(G71&lt;11,"jd",IF(G71&lt;16,"tc","cs"))&amp;"/"&amp;IF(G71&lt;11,G71,IF(G71&lt;16,G71-10,G71-15))&amp;".jpg"</f>
        <v>jingdian/chongqing/chongqing/cs/2.jpg</v>
      </c>
      <c r="D71" s="23">
        <f t="shared" si="4"/>
        <v>3</v>
      </c>
      <c r="E71" s="2" t="str">
        <f>VLOOKUP(F71,city!$A$4:$D$352,4,FALSE)</f>
        <v>重庆</v>
      </c>
      <c r="F71" s="22">
        <f t="shared" si="5"/>
        <v>4</v>
      </c>
      <c r="G71" s="22">
        <f>IF(VLOOKUP(F70,city!$A$4:$H$352,8,FALSE)&gt;G70,G70+1,1)</f>
        <v>17</v>
      </c>
    </row>
    <row r="72" spans="1:7" x14ac:dyDescent="0.15">
      <c r="A72" s="23">
        <f t="shared" si="3"/>
        <v>100501</v>
      </c>
      <c r="B72" s="24">
        <v>1</v>
      </c>
      <c r="C72" s="28" t="str">
        <f>"jingdian/"&amp;VLOOKUP(E72,city!$D$4:$P$352,12,FALSE)&amp;"/"&amp;VLOOKUP(E72,city!$D$4:$P$352,13,FALSE)&amp;"/"&amp;IF(G72&lt;11,"jd",IF(G72&lt;16,"tc","cs"))&amp;"/"&amp;IF(G72&lt;11,G72,IF(G72&lt;16,G72-10,G72-15))&amp;".jpg"</f>
        <v>jingdian/hebei/shijiazhuang/jd/1.jpg</v>
      </c>
      <c r="D72" s="23">
        <f t="shared" si="4"/>
        <v>1</v>
      </c>
      <c r="E72" s="2" t="str">
        <f>VLOOKUP(F72,city!$A$4:$D$352,4,FALSE)</f>
        <v>石家庄</v>
      </c>
      <c r="F72" s="22">
        <f t="shared" si="5"/>
        <v>5</v>
      </c>
      <c r="G72" s="22">
        <f>IF(VLOOKUP(F71,city!$A$4:$H$352,8,FALSE)&gt;G71,G71+1,1)</f>
        <v>1</v>
      </c>
    </row>
    <row r="73" spans="1:7" x14ac:dyDescent="0.15">
      <c r="A73" s="23">
        <f t="shared" si="3"/>
        <v>100502</v>
      </c>
      <c r="B73" s="24">
        <v>1</v>
      </c>
      <c r="C73" s="28" t="str">
        <f>"jingdian/"&amp;VLOOKUP(E73,city!$D$4:$P$352,12,FALSE)&amp;"/"&amp;VLOOKUP(E73,city!$D$4:$P$352,13,FALSE)&amp;"/"&amp;IF(G73&lt;11,"jd",IF(G73&lt;16,"tc","cs"))&amp;"/"&amp;IF(G73&lt;11,G73,IF(G73&lt;16,G73-10,G73-15))&amp;".jpg"</f>
        <v>jingdian/hebei/shijiazhuang/jd/2.jpg</v>
      </c>
      <c r="D73" s="23">
        <f t="shared" si="4"/>
        <v>1</v>
      </c>
      <c r="E73" s="2" t="str">
        <f>VLOOKUP(F73,city!$A$4:$D$352,4,FALSE)</f>
        <v>石家庄</v>
      </c>
      <c r="F73" s="22">
        <f t="shared" si="5"/>
        <v>5</v>
      </c>
      <c r="G73" s="22">
        <f>IF(VLOOKUP(F72,city!$A$4:$H$352,8,FALSE)&gt;G72,G72+1,1)</f>
        <v>2</v>
      </c>
    </row>
    <row r="74" spans="1:7" x14ac:dyDescent="0.15">
      <c r="A74" s="23">
        <f t="shared" si="3"/>
        <v>100503</v>
      </c>
      <c r="B74" s="24">
        <v>1</v>
      </c>
      <c r="C74" s="28" t="str">
        <f>"jingdian/"&amp;VLOOKUP(E74,city!$D$4:$P$352,12,FALSE)&amp;"/"&amp;VLOOKUP(E74,city!$D$4:$P$352,13,FALSE)&amp;"/"&amp;IF(G74&lt;11,"jd",IF(G74&lt;16,"tc","cs"))&amp;"/"&amp;IF(G74&lt;11,G74,IF(G74&lt;16,G74-10,G74-15))&amp;".jpg"</f>
        <v>jingdian/hebei/shijiazhuang/jd/3.jpg</v>
      </c>
      <c r="D74" s="23">
        <f t="shared" si="4"/>
        <v>1</v>
      </c>
      <c r="E74" s="2" t="str">
        <f>VLOOKUP(F74,city!$A$4:$D$352,4,FALSE)</f>
        <v>石家庄</v>
      </c>
      <c r="F74" s="22">
        <f t="shared" si="5"/>
        <v>5</v>
      </c>
      <c r="G74" s="22">
        <f>IF(VLOOKUP(F73,city!$A$4:$H$352,8,FALSE)&gt;G73,G73+1,1)</f>
        <v>3</v>
      </c>
    </row>
    <row r="75" spans="1:7" x14ac:dyDescent="0.15">
      <c r="A75" s="23">
        <f t="shared" si="3"/>
        <v>100504</v>
      </c>
      <c r="B75" s="24">
        <v>1</v>
      </c>
      <c r="C75" s="28" t="str">
        <f>"jingdian/"&amp;VLOOKUP(E75,city!$D$4:$P$352,12,FALSE)&amp;"/"&amp;VLOOKUP(E75,city!$D$4:$P$352,13,FALSE)&amp;"/"&amp;IF(G75&lt;11,"jd",IF(G75&lt;16,"tc","cs"))&amp;"/"&amp;IF(G75&lt;11,G75,IF(G75&lt;16,G75-10,G75-15))&amp;".jpg"</f>
        <v>jingdian/hebei/shijiazhuang/jd/4.jpg</v>
      </c>
      <c r="D75" s="23">
        <f t="shared" si="4"/>
        <v>1</v>
      </c>
      <c r="E75" s="2" t="str">
        <f>VLOOKUP(F75,city!$A$4:$D$352,4,FALSE)</f>
        <v>石家庄</v>
      </c>
      <c r="F75" s="22">
        <f t="shared" si="5"/>
        <v>5</v>
      </c>
      <c r="G75" s="22">
        <f>IF(VLOOKUP(F74,city!$A$4:$H$352,8,FALSE)&gt;G74,G74+1,1)</f>
        <v>4</v>
      </c>
    </row>
    <row r="76" spans="1:7" x14ac:dyDescent="0.15">
      <c r="A76" s="23">
        <f t="shared" si="3"/>
        <v>100505</v>
      </c>
      <c r="B76" s="24">
        <v>1</v>
      </c>
      <c r="C76" s="28" t="str">
        <f>"jingdian/"&amp;VLOOKUP(E76,city!$D$4:$P$352,12,FALSE)&amp;"/"&amp;VLOOKUP(E76,city!$D$4:$P$352,13,FALSE)&amp;"/"&amp;IF(G76&lt;11,"jd",IF(G76&lt;16,"tc","cs"))&amp;"/"&amp;IF(G76&lt;11,G76,IF(G76&lt;16,G76-10,G76-15))&amp;".jpg"</f>
        <v>jingdian/hebei/shijiazhuang/jd/5.jpg</v>
      </c>
      <c r="D76" s="23">
        <f t="shared" si="4"/>
        <v>1</v>
      </c>
      <c r="E76" s="2" t="str">
        <f>VLOOKUP(F76,city!$A$4:$D$352,4,FALSE)</f>
        <v>石家庄</v>
      </c>
      <c r="F76" s="22">
        <f t="shared" si="5"/>
        <v>5</v>
      </c>
      <c r="G76" s="22">
        <f>IF(VLOOKUP(F75,city!$A$4:$H$352,8,FALSE)&gt;G75,G75+1,1)</f>
        <v>5</v>
      </c>
    </row>
    <row r="77" spans="1:7" x14ac:dyDescent="0.15">
      <c r="A77" s="23">
        <f t="shared" si="3"/>
        <v>100506</v>
      </c>
      <c r="B77" s="24">
        <v>1</v>
      </c>
      <c r="C77" s="28" t="str">
        <f>"jingdian/"&amp;VLOOKUP(E77,city!$D$4:$P$352,12,FALSE)&amp;"/"&amp;VLOOKUP(E77,city!$D$4:$P$352,13,FALSE)&amp;"/"&amp;IF(G77&lt;11,"jd",IF(G77&lt;16,"tc","cs"))&amp;"/"&amp;IF(G77&lt;11,G77,IF(G77&lt;16,G77-10,G77-15))&amp;".jpg"</f>
        <v>jingdian/hebei/shijiazhuang/jd/6.jpg</v>
      </c>
      <c r="D77" s="23">
        <f t="shared" si="4"/>
        <v>1</v>
      </c>
      <c r="E77" s="2" t="str">
        <f>VLOOKUP(F77,city!$A$4:$D$352,4,FALSE)</f>
        <v>石家庄</v>
      </c>
      <c r="F77" s="22">
        <f t="shared" si="5"/>
        <v>5</v>
      </c>
      <c r="G77" s="22">
        <f>IF(VLOOKUP(F76,city!$A$4:$H$352,8,FALSE)&gt;G76,G76+1,1)</f>
        <v>6</v>
      </c>
    </row>
    <row r="78" spans="1:7" x14ac:dyDescent="0.15">
      <c r="A78" s="23">
        <f t="shared" si="3"/>
        <v>100507</v>
      </c>
      <c r="B78" s="24">
        <v>1</v>
      </c>
      <c r="C78" s="28" t="str">
        <f>"jingdian/"&amp;VLOOKUP(E78,city!$D$4:$P$352,12,FALSE)&amp;"/"&amp;VLOOKUP(E78,city!$D$4:$P$352,13,FALSE)&amp;"/"&amp;IF(G78&lt;11,"jd",IF(G78&lt;16,"tc","cs"))&amp;"/"&amp;IF(G78&lt;11,G78,IF(G78&lt;16,G78-10,G78-15))&amp;".jpg"</f>
        <v>jingdian/hebei/shijiazhuang/jd/7.jpg</v>
      </c>
      <c r="D78" s="23">
        <f t="shared" si="4"/>
        <v>1</v>
      </c>
      <c r="E78" s="2" t="str">
        <f>VLOOKUP(F78,city!$A$4:$D$352,4,FALSE)</f>
        <v>石家庄</v>
      </c>
      <c r="F78" s="22">
        <f t="shared" si="5"/>
        <v>5</v>
      </c>
      <c r="G78" s="22">
        <f>IF(VLOOKUP(F77,city!$A$4:$H$352,8,FALSE)&gt;G77,G77+1,1)</f>
        <v>7</v>
      </c>
    </row>
    <row r="79" spans="1:7" x14ac:dyDescent="0.15">
      <c r="A79" s="23">
        <f t="shared" si="3"/>
        <v>100508</v>
      </c>
      <c r="B79" s="24">
        <v>1</v>
      </c>
      <c r="C79" s="28" t="str">
        <f>"jingdian/"&amp;VLOOKUP(E79,city!$D$4:$P$352,12,FALSE)&amp;"/"&amp;VLOOKUP(E79,city!$D$4:$P$352,13,FALSE)&amp;"/"&amp;IF(G79&lt;11,"jd",IF(G79&lt;16,"tc","cs"))&amp;"/"&amp;IF(G79&lt;11,G79,IF(G79&lt;16,G79-10,G79-15))&amp;".jpg"</f>
        <v>jingdian/hebei/shijiazhuang/jd/8.jpg</v>
      </c>
      <c r="D79" s="23">
        <f t="shared" si="4"/>
        <v>1</v>
      </c>
      <c r="E79" s="2" t="str">
        <f>VLOOKUP(F79,city!$A$4:$D$352,4,FALSE)</f>
        <v>石家庄</v>
      </c>
      <c r="F79" s="22">
        <f t="shared" si="5"/>
        <v>5</v>
      </c>
      <c r="G79" s="22">
        <f>IF(VLOOKUP(F78,city!$A$4:$H$352,8,FALSE)&gt;G78,G78+1,1)</f>
        <v>8</v>
      </c>
    </row>
    <row r="80" spans="1:7" x14ac:dyDescent="0.15">
      <c r="A80" s="23">
        <f t="shared" si="3"/>
        <v>100509</v>
      </c>
      <c r="B80" s="24">
        <v>1</v>
      </c>
      <c r="C80" s="28" t="str">
        <f>"jingdian/"&amp;VLOOKUP(E80,city!$D$4:$P$352,12,FALSE)&amp;"/"&amp;VLOOKUP(E80,city!$D$4:$P$352,13,FALSE)&amp;"/"&amp;IF(G80&lt;11,"jd",IF(G80&lt;16,"tc","cs"))&amp;"/"&amp;IF(G80&lt;11,G80,IF(G80&lt;16,G80-10,G80-15))&amp;".jpg"</f>
        <v>jingdian/hebei/shijiazhuang/jd/9.jpg</v>
      </c>
      <c r="D80" s="23">
        <f t="shared" si="4"/>
        <v>1</v>
      </c>
      <c r="E80" s="2" t="str">
        <f>VLOOKUP(F80,city!$A$4:$D$352,4,FALSE)</f>
        <v>石家庄</v>
      </c>
      <c r="F80" s="22">
        <f t="shared" si="5"/>
        <v>5</v>
      </c>
      <c r="G80" s="22">
        <f>IF(VLOOKUP(F79,city!$A$4:$H$352,8,FALSE)&gt;G79,G79+1,1)</f>
        <v>9</v>
      </c>
    </row>
    <row r="81" spans="1:7" x14ac:dyDescent="0.15">
      <c r="A81" s="23">
        <f t="shared" si="3"/>
        <v>100510</v>
      </c>
      <c r="B81" s="24">
        <v>1</v>
      </c>
      <c r="C81" s="28" t="str">
        <f>"jingdian/"&amp;VLOOKUP(E81,city!$D$4:$P$352,12,FALSE)&amp;"/"&amp;VLOOKUP(E81,city!$D$4:$P$352,13,FALSE)&amp;"/"&amp;IF(G81&lt;11,"jd",IF(G81&lt;16,"tc","cs"))&amp;"/"&amp;IF(G81&lt;11,G81,IF(G81&lt;16,G81-10,G81-15))&amp;".jpg"</f>
        <v>jingdian/hebei/shijiazhuang/jd/10.jpg</v>
      </c>
      <c r="D81" s="23">
        <f t="shared" si="4"/>
        <v>1</v>
      </c>
      <c r="E81" s="2" t="str">
        <f>VLOOKUP(F81,city!$A$4:$D$352,4,FALSE)</f>
        <v>石家庄</v>
      </c>
      <c r="F81" s="22">
        <f t="shared" si="5"/>
        <v>5</v>
      </c>
      <c r="G81" s="22">
        <f>IF(VLOOKUP(F80,city!$A$4:$H$352,8,FALSE)&gt;G80,G80+1,1)</f>
        <v>10</v>
      </c>
    </row>
    <row r="82" spans="1:7" x14ac:dyDescent="0.15">
      <c r="A82" s="23">
        <f t="shared" si="3"/>
        <v>100551</v>
      </c>
      <c r="B82" s="24">
        <v>4</v>
      </c>
      <c r="C82" s="28" t="str">
        <f>"jingdian/"&amp;VLOOKUP(E82,city!$D$4:$P$352,12,FALSE)&amp;"/"&amp;VLOOKUP(E82,city!$D$4:$P$352,13,FALSE)&amp;"/"&amp;IF(G82&lt;11,"jd",IF(G82&lt;16,"tc","cs"))&amp;"/"&amp;IF(G82&lt;11,G82,IF(G82&lt;16,G82-10,G82-15))&amp;".jpg"</f>
        <v>jingdian/hebei/shijiazhuang/tc/1.jpg</v>
      </c>
      <c r="D82" s="23">
        <f t="shared" si="4"/>
        <v>2</v>
      </c>
      <c r="E82" s="2" t="str">
        <f>VLOOKUP(F82,city!$A$4:$D$352,4,FALSE)</f>
        <v>石家庄</v>
      </c>
      <c r="F82" s="22">
        <f t="shared" si="5"/>
        <v>5</v>
      </c>
      <c r="G82" s="22">
        <f>IF(VLOOKUP(F81,city!$A$4:$H$352,8,FALSE)&gt;G81,G81+1,1)</f>
        <v>11</v>
      </c>
    </row>
    <row r="83" spans="1:7" x14ac:dyDescent="0.15">
      <c r="A83" s="23">
        <f t="shared" si="3"/>
        <v>100552</v>
      </c>
      <c r="B83" s="24">
        <v>3</v>
      </c>
      <c r="C83" s="28" t="str">
        <f>"jingdian/"&amp;VLOOKUP(E83,city!$D$4:$P$352,12,FALSE)&amp;"/"&amp;VLOOKUP(E83,city!$D$4:$P$352,13,FALSE)&amp;"/"&amp;IF(G83&lt;11,"jd",IF(G83&lt;16,"tc","cs"))&amp;"/"&amp;IF(G83&lt;11,G83,IF(G83&lt;16,G83-10,G83-15))&amp;".jpg"</f>
        <v>jingdian/hebei/shijiazhuang/tc/2.jpg</v>
      </c>
      <c r="D83" s="23">
        <f t="shared" si="4"/>
        <v>2</v>
      </c>
      <c r="E83" s="2" t="str">
        <f>VLOOKUP(F83,city!$A$4:$D$352,4,FALSE)</f>
        <v>石家庄</v>
      </c>
      <c r="F83" s="22">
        <f t="shared" si="5"/>
        <v>5</v>
      </c>
      <c r="G83" s="22">
        <f>IF(VLOOKUP(F82,city!$A$4:$H$352,8,FALSE)&gt;G82,G82+1,1)</f>
        <v>12</v>
      </c>
    </row>
    <row r="84" spans="1:7" x14ac:dyDescent="0.15">
      <c r="A84" s="23">
        <f t="shared" si="3"/>
        <v>100553</v>
      </c>
      <c r="B84" s="24">
        <v>2</v>
      </c>
      <c r="C84" s="28" t="str">
        <f>"jingdian/"&amp;VLOOKUP(E84,city!$D$4:$P$352,12,FALSE)&amp;"/"&amp;VLOOKUP(E84,city!$D$4:$P$352,13,FALSE)&amp;"/"&amp;IF(G84&lt;11,"jd",IF(G84&lt;16,"tc","cs"))&amp;"/"&amp;IF(G84&lt;11,G84,IF(G84&lt;16,G84-10,G84-15))&amp;".jpg"</f>
        <v>jingdian/hebei/shijiazhuang/tc/3.jpg</v>
      </c>
      <c r="D84" s="23">
        <f t="shared" si="4"/>
        <v>2</v>
      </c>
      <c r="E84" s="2" t="str">
        <f>VLOOKUP(F84,city!$A$4:$D$352,4,FALSE)</f>
        <v>石家庄</v>
      </c>
      <c r="F84" s="22">
        <f t="shared" si="5"/>
        <v>5</v>
      </c>
      <c r="G84" s="22">
        <f>IF(VLOOKUP(F83,city!$A$4:$H$352,8,FALSE)&gt;G83,G83+1,1)</f>
        <v>13</v>
      </c>
    </row>
    <row r="85" spans="1:7" x14ac:dyDescent="0.15">
      <c r="A85" s="23">
        <f t="shared" si="3"/>
        <v>100554</v>
      </c>
      <c r="B85" s="24">
        <v>3</v>
      </c>
      <c r="C85" s="28" t="str">
        <f>"jingdian/"&amp;VLOOKUP(E85,city!$D$4:$P$352,12,FALSE)&amp;"/"&amp;VLOOKUP(E85,city!$D$4:$P$352,13,FALSE)&amp;"/"&amp;IF(G85&lt;11,"jd",IF(G85&lt;16,"tc","cs"))&amp;"/"&amp;IF(G85&lt;11,G85,IF(G85&lt;16,G85-10,G85-15))&amp;".jpg"</f>
        <v>jingdian/hebei/shijiazhuang/tc/4.jpg</v>
      </c>
      <c r="D85" s="23">
        <f t="shared" si="4"/>
        <v>2</v>
      </c>
      <c r="E85" s="2" t="str">
        <f>VLOOKUP(F85,city!$A$4:$D$352,4,FALSE)</f>
        <v>石家庄</v>
      </c>
      <c r="F85" s="22">
        <f t="shared" si="5"/>
        <v>5</v>
      </c>
      <c r="G85" s="22">
        <f>IF(VLOOKUP(F84,city!$A$4:$H$352,8,FALSE)&gt;G84,G84+1,1)</f>
        <v>14</v>
      </c>
    </row>
    <row r="86" spans="1:7" x14ac:dyDescent="0.15">
      <c r="A86" s="23">
        <f t="shared" si="3"/>
        <v>100555</v>
      </c>
      <c r="B86" s="24">
        <v>5</v>
      </c>
      <c r="C86" s="28" t="str">
        <f>"jingdian/"&amp;VLOOKUP(E86,city!$D$4:$P$352,12,FALSE)&amp;"/"&amp;VLOOKUP(E86,city!$D$4:$P$352,13,FALSE)&amp;"/"&amp;IF(G86&lt;11,"jd",IF(G86&lt;16,"tc","cs"))&amp;"/"&amp;IF(G86&lt;11,G86,IF(G86&lt;16,G86-10,G86-15))&amp;".jpg"</f>
        <v>jingdian/hebei/shijiazhuang/tc/5.jpg</v>
      </c>
      <c r="D86" s="23">
        <f t="shared" si="4"/>
        <v>2</v>
      </c>
      <c r="E86" s="2" t="str">
        <f>VLOOKUP(F86,city!$A$4:$D$352,4,FALSE)</f>
        <v>石家庄</v>
      </c>
      <c r="F86" s="22">
        <f t="shared" si="5"/>
        <v>5</v>
      </c>
      <c r="G86" s="22">
        <f>IF(VLOOKUP(F85,city!$A$4:$H$352,8,FALSE)&gt;G85,G85+1,1)</f>
        <v>15</v>
      </c>
    </row>
    <row r="87" spans="1:7" x14ac:dyDescent="0.15">
      <c r="A87" s="23">
        <f t="shared" si="3"/>
        <v>100581</v>
      </c>
      <c r="B87" s="24">
        <v>4</v>
      </c>
      <c r="C87" s="28" t="str">
        <f>"jingdian/"&amp;VLOOKUP(E87,city!$D$4:$P$352,12,FALSE)&amp;"/"&amp;VLOOKUP(E87,city!$D$4:$P$352,13,FALSE)&amp;"/"&amp;IF(G87&lt;11,"jd",IF(G87&lt;16,"tc","cs"))&amp;"/"&amp;IF(G87&lt;11,G87,IF(G87&lt;16,G87-10,G87-15))&amp;".jpg"</f>
        <v>jingdian/hebei/shijiazhuang/cs/1.jpg</v>
      </c>
      <c r="D87" s="23">
        <f t="shared" si="4"/>
        <v>3</v>
      </c>
      <c r="E87" s="2" t="str">
        <f>VLOOKUP(F87,city!$A$4:$D$352,4,FALSE)</f>
        <v>石家庄</v>
      </c>
      <c r="F87" s="22">
        <f t="shared" si="5"/>
        <v>5</v>
      </c>
      <c r="G87" s="22">
        <f>IF(VLOOKUP(F86,city!$A$4:$H$352,8,FALSE)&gt;G86,G86+1,1)</f>
        <v>16</v>
      </c>
    </row>
    <row r="88" spans="1:7" x14ac:dyDescent="0.15">
      <c r="A88" s="23">
        <f t="shared" si="3"/>
        <v>100582</v>
      </c>
      <c r="B88" s="24">
        <v>3</v>
      </c>
      <c r="C88" s="28" t="str">
        <f>"jingdian/"&amp;VLOOKUP(E88,city!$D$4:$P$352,12,FALSE)&amp;"/"&amp;VLOOKUP(E88,city!$D$4:$P$352,13,FALSE)&amp;"/"&amp;IF(G88&lt;11,"jd",IF(G88&lt;16,"tc","cs"))&amp;"/"&amp;IF(G88&lt;11,G88,IF(G88&lt;16,G88-10,G88-15))&amp;".jpg"</f>
        <v>jingdian/hebei/shijiazhuang/cs/2.jpg</v>
      </c>
      <c r="D88" s="23">
        <f t="shared" si="4"/>
        <v>3</v>
      </c>
      <c r="E88" s="2" t="str">
        <f>VLOOKUP(F88,city!$A$4:$D$352,4,FALSE)</f>
        <v>石家庄</v>
      </c>
      <c r="F88" s="22">
        <f t="shared" si="5"/>
        <v>5</v>
      </c>
      <c r="G88" s="22">
        <f>IF(VLOOKUP(F87,city!$A$4:$H$352,8,FALSE)&gt;G87,G87+1,1)</f>
        <v>17</v>
      </c>
    </row>
    <row r="89" spans="1:7" x14ac:dyDescent="0.15">
      <c r="A89" s="23">
        <f t="shared" si="3"/>
        <v>100601</v>
      </c>
      <c r="B89" s="24">
        <v>1</v>
      </c>
      <c r="C89" s="28" t="str">
        <f>"jingdian/"&amp;VLOOKUP(E89,city!$D$4:$P$352,12,FALSE)&amp;"/"&amp;VLOOKUP(E89,city!$D$4:$P$352,13,FALSE)&amp;"/"&amp;IF(G89&lt;11,"jd",IF(G89&lt;16,"tc","cs"))&amp;"/"&amp;IF(G89&lt;11,G89,IF(G89&lt;16,G89-10,G89-15))&amp;".jpg"</f>
        <v>jingdian/hebei/tangshan/jd/1.jpg</v>
      </c>
      <c r="D89" s="23">
        <f t="shared" si="4"/>
        <v>1</v>
      </c>
      <c r="E89" s="2" t="str">
        <f>VLOOKUP(F89,city!$A$4:$D$352,4,FALSE)</f>
        <v>唐山</v>
      </c>
      <c r="F89" s="22">
        <f t="shared" si="5"/>
        <v>6</v>
      </c>
      <c r="G89" s="22">
        <f>IF(VLOOKUP(F88,city!$A$4:$H$352,8,FALSE)&gt;G88,G88+1,1)</f>
        <v>1</v>
      </c>
    </row>
    <row r="90" spans="1:7" x14ac:dyDescent="0.15">
      <c r="A90" s="23">
        <f t="shared" si="3"/>
        <v>100602</v>
      </c>
      <c r="B90" s="24">
        <v>1</v>
      </c>
      <c r="C90" s="28" t="str">
        <f>"jingdian/"&amp;VLOOKUP(E90,city!$D$4:$P$352,12,FALSE)&amp;"/"&amp;VLOOKUP(E90,city!$D$4:$P$352,13,FALSE)&amp;"/"&amp;IF(G90&lt;11,"jd",IF(G90&lt;16,"tc","cs"))&amp;"/"&amp;IF(G90&lt;11,G90,IF(G90&lt;16,G90-10,G90-15))&amp;".jpg"</f>
        <v>jingdian/hebei/tangshan/jd/2.jpg</v>
      </c>
      <c r="D90" s="23">
        <f t="shared" si="4"/>
        <v>1</v>
      </c>
      <c r="E90" s="2" t="str">
        <f>VLOOKUP(F90,city!$A$4:$D$352,4,FALSE)</f>
        <v>唐山</v>
      </c>
      <c r="F90" s="22">
        <f t="shared" si="5"/>
        <v>6</v>
      </c>
      <c r="G90" s="22">
        <f>IF(VLOOKUP(F89,city!$A$4:$H$352,8,FALSE)&gt;G89,G89+1,1)</f>
        <v>2</v>
      </c>
    </row>
    <row r="91" spans="1:7" x14ac:dyDescent="0.15">
      <c r="A91" s="23">
        <f t="shared" si="3"/>
        <v>100603</v>
      </c>
      <c r="B91" s="24">
        <v>1</v>
      </c>
      <c r="C91" s="28" t="str">
        <f>"jingdian/"&amp;VLOOKUP(E91,city!$D$4:$P$352,12,FALSE)&amp;"/"&amp;VLOOKUP(E91,city!$D$4:$P$352,13,FALSE)&amp;"/"&amp;IF(G91&lt;11,"jd",IF(G91&lt;16,"tc","cs"))&amp;"/"&amp;IF(G91&lt;11,G91,IF(G91&lt;16,G91-10,G91-15))&amp;".jpg"</f>
        <v>jingdian/hebei/tangshan/jd/3.jpg</v>
      </c>
      <c r="D91" s="23">
        <f t="shared" si="4"/>
        <v>1</v>
      </c>
      <c r="E91" s="2" t="str">
        <f>VLOOKUP(F91,city!$A$4:$D$352,4,FALSE)</f>
        <v>唐山</v>
      </c>
      <c r="F91" s="22">
        <f t="shared" si="5"/>
        <v>6</v>
      </c>
      <c r="G91" s="22">
        <f>IF(VLOOKUP(F90,city!$A$4:$H$352,8,FALSE)&gt;G90,G90+1,1)</f>
        <v>3</v>
      </c>
    </row>
    <row r="92" spans="1:7" x14ac:dyDescent="0.15">
      <c r="A92" s="23">
        <f t="shared" si="3"/>
        <v>100604</v>
      </c>
      <c r="B92" s="24">
        <v>1</v>
      </c>
      <c r="C92" s="28" t="str">
        <f>"jingdian/"&amp;VLOOKUP(E92,city!$D$4:$P$352,12,FALSE)&amp;"/"&amp;VLOOKUP(E92,city!$D$4:$P$352,13,FALSE)&amp;"/"&amp;IF(G92&lt;11,"jd",IF(G92&lt;16,"tc","cs"))&amp;"/"&amp;IF(G92&lt;11,G92,IF(G92&lt;16,G92-10,G92-15))&amp;".jpg"</f>
        <v>jingdian/hebei/tangshan/jd/4.jpg</v>
      </c>
      <c r="D92" s="23">
        <f t="shared" si="4"/>
        <v>1</v>
      </c>
      <c r="E92" s="2" t="str">
        <f>VLOOKUP(F92,city!$A$4:$D$352,4,FALSE)</f>
        <v>唐山</v>
      </c>
      <c r="F92" s="22">
        <f t="shared" si="5"/>
        <v>6</v>
      </c>
      <c r="G92" s="22">
        <f>IF(VLOOKUP(F91,city!$A$4:$H$352,8,FALSE)&gt;G91,G91+1,1)</f>
        <v>4</v>
      </c>
    </row>
    <row r="93" spans="1:7" x14ac:dyDescent="0.15">
      <c r="A93" s="23">
        <f t="shared" si="3"/>
        <v>100605</v>
      </c>
      <c r="B93" s="24">
        <v>1</v>
      </c>
      <c r="C93" s="28" t="str">
        <f>"jingdian/"&amp;VLOOKUP(E93,city!$D$4:$P$352,12,FALSE)&amp;"/"&amp;VLOOKUP(E93,city!$D$4:$P$352,13,FALSE)&amp;"/"&amp;IF(G93&lt;11,"jd",IF(G93&lt;16,"tc","cs"))&amp;"/"&amp;IF(G93&lt;11,G93,IF(G93&lt;16,G93-10,G93-15))&amp;".jpg"</f>
        <v>jingdian/hebei/tangshan/jd/5.jpg</v>
      </c>
      <c r="D93" s="23">
        <f t="shared" si="4"/>
        <v>1</v>
      </c>
      <c r="E93" s="2" t="str">
        <f>VLOOKUP(F93,city!$A$4:$D$352,4,FALSE)</f>
        <v>唐山</v>
      </c>
      <c r="F93" s="22">
        <f t="shared" si="5"/>
        <v>6</v>
      </c>
      <c r="G93" s="22">
        <f>IF(VLOOKUP(F92,city!$A$4:$H$352,8,FALSE)&gt;G92,G92+1,1)</f>
        <v>5</v>
      </c>
    </row>
    <row r="94" spans="1:7" x14ac:dyDescent="0.15">
      <c r="A94" s="23">
        <f t="shared" si="3"/>
        <v>100606</v>
      </c>
      <c r="B94" s="24">
        <v>1</v>
      </c>
      <c r="C94" s="28" t="str">
        <f>"jingdian/"&amp;VLOOKUP(E94,city!$D$4:$P$352,12,FALSE)&amp;"/"&amp;VLOOKUP(E94,city!$D$4:$P$352,13,FALSE)&amp;"/"&amp;IF(G94&lt;11,"jd",IF(G94&lt;16,"tc","cs"))&amp;"/"&amp;IF(G94&lt;11,G94,IF(G94&lt;16,G94-10,G94-15))&amp;".jpg"</f>
        <v>jingdian/hebei/tangshan/jd/6.jpg</v>
      </c>
      <c r="D94" s="23">
        <f t="shared" si="4"/>
        <v>1</v>
      </c>
      <c r="E94" s="2" t="str">
        <f>VLOOKUP(F94,city!$A$4:$D$352,4,FALSE)</f>
        <v>唐山</v>
      </c>
      <c r="F94" s="22">
        <f t="shared" si="5"/>
        <v>6</v>
      </c>
      <c r="G94" s="22">
        <f>IF(VLOOKUP(F93,city!$A$4:$H$352,8,FALSE)&gt;G93,G93+1,1)</f>
        <v>6</v>
      </c>
    </row>
    <row r="95" spans="1:7" x14ac:dyDescent="0.15">
      <c r="A95" s="23">
        <f t="shared" si="3"/>
        <v>100607</v>
      </c>
      <c r="B95" s="24">
        <v>1</v>
      </c>
      <c r="C95" s="28" t="str">
        <f>"jingdian/"&amp;VLOOKUP(E95,city!$D$4:$P$352,12,FALSE)&amp;"/"&amp;VLOOKUP(E95,city!$D$4:$P$352,13,FALSE)&amp;"/"&amp;IF(G95&lt;11,"jd",IF(G95&lt;16,"tc","cs"))&amp;"/"&amp;IF(G95&lt;11,G95,IF(G95&lt;16,G95-10,G95-15))&amp;".jpg"</f>
        <v>jingdian/hebei/tangshan/jd/7.jpg</v>
      </c>
      <c r="D95" s="23">
        <f t="shared" si="4"/>
        <v>1</v>
      </c>
      <c r="E95" s="2" t="str">
        <f>VLOOKUP(F95,city!$A$4:$D$352,4,FALSE)</f>
        <v>唐山</v>
      </c>
      <c r="F95" s="22">
        <f t="shared" si="5"/>
        <v>6</v>
      </c>
      <c r="G95" s="22">
        <f>IF(VLOOKUP(F94,city!$A$4:$H$352,8,FALSE)&gt;G94,G94+1,1)</f>
        <v>7</v>
      </c>
    </row>
    <row r="96" spans="1:7" x14ac:dyDescent="0.15">
      <c r="A96" s="23">
        <f t="shared" si="3"/>
        <v>100608</v>
      </c>
      <c r="B96" s="24">
        <v>1</v>
      </c>
      <c r="C96" s="28" t="str">
        <f>"jingdian/"&amp;VLOOKUP(E96,city!$D$4:$P$352,12,FALSE)&amp;"/"&amp;VLOOKUP(E96,city!$D$4:$P$352,13,FALSE)&amp;"/"&amp;IF(G96&lt;11,"jd",IF(G96&lt;16,"tc","cs"))&amp;"/"&amp;IF(G96&lt;11,G96,IF(G96&lt;16,G96-10,G96-15))&amp;".jpg"</f>
        <v>jingdian/hebei/tangshan/jd/8.jpg</v>
      </c>
      <c r="D96" s="23">
        <f t="shared" si="4"/>
        <v>1</v>
      </c>
      <c r="E96" s="2" t="str">
        <f>VLOOKUP(F96,city!$A$4:$D$352,4,FALSE)</f>
        <v>唐山</v>
      </c>
      <c r="F96" s="22">
        <f t="shared" si="5"/>
        <v>6</v>
      </c>
      <c r="G96" s="22">
        <f>IF(VLOOKUP(F95,city!$A$4:$H$352,8,FALSE)&gt;G95,G95+1,1)</f>
        <v>8</v>
      </c>
    </row>
    <row r="97" spans="1:7" x14ac:dyDescent="0.15">
      <c r="A97" s="23">
        <f t="shared" si="3"/>
        <v>100609</v>
      </c>
      <c r="B97" s="24">
        <v>1</v>
      </c>
      <c r="C97" s="28" t="str">
        <f>"jingdian/"&amp;VLOOKUP(E97,city!$D$4:$P$352,12,FALSE)&amp;"/"&amp;VLOOKUP(E97,city!$D$4:$P$352,13,FALSE)&amp;"/"&amp;IF(G97&lt;11,"jd",IF(G97&lt;16,"tc","cs"))&amp;"/"&amp;IF(G97&lt;11,G97,IF(G97&lt;16,G97-10,G97-15))&amp;".jpg"</f>
        <v>jingdian/hebei/tangshan/jd/9.jpg</v>
      </c>
      <c r="D97" s="23">
        <f t="shared" si="4"/>
        <v>1</v>
      </c>
      <c r="E97" s="2" t="str">
        <f>VLOOKUP(F97,city!$A$4:$D$352,4,FALSE)</f>
        <v>唐山</v>
      </c>
      <c r="F97" s="22">
        <f t="shared" si="5"/>
        <v>6</v>
      </c>
      <c r="G97" s="22">
        <f>IF(VLOOKUP(F96,city!$A$4:$H$352,8,FALSE)&gt;G96,G96+1,1)</f>
        <v>9</v>
      </c>
    </row>
    <row r="98" spans="1:7" x14ac:dyDescent="0.15">
      <c r="A98" s="23">
        <f t="shared" si="3"/>
        <v>100610</v>
      </c>
      <c r="B98" s="24">
        <v>1</v>
      </c>
      <c r="C98" s="28" t="str">
        <f>"jingdian/"&amp;VLOOKUP(E98,city!$D$4:$P$352,12,FALSE)&amp;"/"&amp;VLOOKUP(E98,city!$D$4:$P$352,13,FALSE)&amp;"/"&amp;IF(G98&lt;11,"jd",IF(G98&lt;16,"tc","cs"))&amp;"/"&amp;IF(G98&lt;11,G98,IF(G98&lt;16,G98-10,G98-15))&amp;".jpg"</f>
        <v>jingdian/hebei/tangshan/jd/10.jpg</v>
      </c>
      <c r="D98" s="23">
        <f t="shared" si="4"/>
        <v>1</v>
      </c>
      <c r="E98" s="2" t="str">
        <f>VLOOKUP(F98,city!$A$4:$D$352,4,FALSE)</f>
        <v>唐山</v>
      </c>
      <c r="F98" s="22">
        <f t="shared" si="5"/>
        <v>6</v>
      </c>
      <c r="G98" s="22">
        <f>IF(VLOOKUP(F97,city!$A$4:$H$352,8,FALSE)&gt;G97,G97+1,1)</f>
        <v>10</v>
      </c>
    </row>
    <row r="99" spans="1:7" x14ac:dyDescent="0.15">
      <c r="A99" s="23">
        <f t="shared" si="3"/>
        <v>100651</v>
      </c>
      <c r="B99" s="24">
        <v>4</v>
      </c>
      <c r="C99" s="28" t="str">
        <f>"jingdian/"&amp;VLOOKUP(E99,city!$D$4:$P$352,12,FALSE)&amp;"/"&amp;VLOOKUP(E99,city!$D$4:$P$352,13,FALSE)&amp;"/"&amp;IF(G99&lt;11,"jd",IF(G99&lt;16,"tc","cs"))&amp;"/"&amp;IF(G99&lt;11,G99,IF(G99&lt;16,G99-10,G99-15))&amp;".jpg"</f>
        <v>jingdian/hebei/tangshan/tc/1.jpg</v>
      </c>
      <c r="D99" s="23">
        <f t="shared" si="4"/>
        <v>2</v>
      </c>
      <c r="E99" s="2" t="str">
        <f>VLOOKUP(F99,city!$A$4:$D$352,4,FALSE)</f>
        <v>唐山</v>
      </c>
      <c r="F99" s="22">
        <f t="shared" si="5"/>
        <v>6</v>
      </c>
      <c r="G99" s="22">
        <f>IF(VLOOKUP(F98,city!$A$4:$H$352,8,FALSE)&gt;G98,G98+1,1)</f>
        <v>11</v>
      </c>
    </row>
    <row r="100" spans="1:7" x14ac:dyDescent="0.15">
      <c r="A100" s="23">
        <f t="shared" si="3"/>
        <v>100652</v>
      </c>
      <c r="B100" s="24">
        <v>2</v>
      </c>
      <c r="C100" s="28" t="str">
        <f>"jingdian/"&amp;VLOOKUP(E100,city!$D$4:$P$352,12,FALSE)&amp;"/"&amp;VLOOKUP(E100,city!$D$4:$P$352,13,FALSE)&amp;"/"&amp;IF(G100&lt;11,"jd",IF(G100&lt;16,"tc","cs"))&amp;"/"&amp;IF(G100&lt;11,G100,IF(G100&lt;16,G100-10,G100-15))&amp;".jpg"</f>
        <v>jingdian/hebei/tangshan/tc/2.jpg</v>
      </c>
      <c r="D100" s="23">
        <f t="shared" si="4"/>
        <v>2</v>
      </c>
      <c r="E100" s="2" t="str">
        <f>VLOOKUP(F100,city!$A$4:$D$352,4,FALSE)</f>
        <v>唐山</v>
      </c>
      <c r="F100" s="22">
        <f t="shared" si="5"/>
        <v>6</v>
      </c>
      <c r="G100" s="22">
        <f>IF(VLOOKUP(F99,city!$A$4:$H$352,8,FALSE)&gt;G99,G99+1,1)</f>
        <v>12</v>
      </c>
    </row>
    <row r="101" spans="1:7" x14ac:dyDescent="0.15">
      <c r="A101" s="23">
        <f t="shared" si="3"/>
        <v>100653</v>
      </c>
      <c r="B101" s="24">
        <v>5</v>
      </c>
      <c r="C101" s="28" t="str">
        <f>"jingdian/"&amp;VLOOKUP(E101,city!$D$4:$P$352,12,FALSE)&amp;"/"&amp;VLOOKUP(E101,city!$D$4:$P$352,13,FALSE)&amp;"/"&amp;IF(G101&lt;11,"jd",IF(G101&lt;16,"tc","cs"))&amp;"/"&amp;IF(G101&lt;11,G101,IF(G101&lt;16,G101-10,G101-15))&amp;".jpg"</f>
        <v>jingdian/hebei/tangshan/tc/3.jpg</v>
      </c>
      <c r="D101" s="23">
        <f t="shared" si="4"/>
        <v>2</v>
      </c>
      <c r="E101" s="2" t="str">
        <f>VLOOKUP(F101,city!$A$4:$D$352,4,FALSE)</f>
        <v>唐山</v>
      </c>
      <c r="F101" s="22">
        <f t="shared" si="5"/>
        <v>6</v>
      </c>
      <c r="G101" s="22">
        <f>IF(VLOOKUP(F100,city!$A$4:$H$352,8,FALSE)&gt;G100,G100+1,1)</f>
        <v>13</v>
      </c>
    </row>
    <row r="102" spans="1:7" x14ac:dyDescent="0.15">
      <c r="A102" s="23">
        <f t="shared" si="3"/>
        <v>100654</v>
      </c>
      <c r="B102" s="24">
        <v>4</v>
      </c>
      <c r="C102" s="28" t="str">
        <f>"jingdian/"&amp;VLOOKUP(E102,city!$D$4:$P$352,12,FALSE)&amp;"/"&amp;VLOOKUP(E102,city!$D$4:$P$352,13,FALSE)&amp;"/"&amp;IF(G102&lt;11,"jd",IF(G102&lt;16,"tc","cs"))&amp;"/"&amp;IF(G102&lt;11,G102,IF(G102&lt;16,G102-10,G102-15))&amp;".jpg"</f>
        <v>jingdian/hebei/tangshan/tc/4.jpg</v>
      </c>
      <c r="D102" s="23">
        <f t="shared" si="4"/>
        <v>2</v>
      </c>
      <c r="E102" s="2" t="str">
        <f>VLOOKUP(F102,city!$A$4:$D$352,4,FALSE)</f>
        <v>唐山</v>
      </c>
      <c r="F102" s="22">
        <f t="shared" si="5"/>
        <v>6</v>
      </c>
      <c r="G102" s="22">
        <f>IF(VLOOKUP(F101,city!$A$4:$H$352,8,FALSE)&gt;G101,G101+1,1)</f>
        <v>14</v>
      </c>
    </row>
    <row r="103" spans="1:7" x14ac:dyDescent="0.15">
      <c r="A103" s="23">
        <f t="shared" si="3"/>
        <v>100655</v>
      </c>
      <c r="B103" s="24">
        <v>4</v>
      </c>
      <c r="C103" s="28" t="str">
        <f>"jingdian/"&amp;VLOOKUP(E103,city!$D$4:$P$352,12,FALSE)&amp;"/"&amp;VLOOKUP(E103,city!$D$4:$P$352,13,FALSE)&amp;"/"&amp;IF(G103&lt;11,"jd",IF(G103&lt;16,"tc","cs"))&amp;"/"&amp;IF(G103&lt;11,G103,IF(G103&lt;16,G103-10,G103-15))&amp;".jpg"</f>
        <v>jingdian/hebei/tangshan/tc/5.jpg</v>
      </c>
      <c r="D103" s="23">
        <f t="shared" si="4"/>
        <v>2</v>
      </c>
      <c r="E103" s="2" t="str">
        <f>VLOOKUP(F103,city!$A$4:$D$352,4,FALSE)</f>
        <v>唐山</v>
      </c>
      <c r="F103" s="22">
        <f t="shared" si="5"/>
        <v>6</v>
      </c>
      <c r="G103" s="22">
        <f>IF(VLOOKUP(F102,city!$A$4:$H$352,8,FALSE)&gt;G102,G102+1,1)</f>
        <v>15</v>
      </c>
    </row>
    <row r="104" spans="1:7" x14ac:dyDescent="0.15">
      <c r="A104" s="23">
        <f t="shared" si="3"/>
        <v>100681</v>
      </c>
      <c r="B104" s="24">
        <v>5</v>
      </c>
      <c r="C104" s="28" t="str">
        <f>"jingdian/"&amp;VLOOKUP(E104,city!$D$4:$P$352,12,FALSE)&amp;"/"&amp;VLOOKUP(E104,city!$D$4:$P$352,13,FALSE)&amp;"/"&amp;IF(G104&lt;11,"jd",IF(G104&lt;16,"tc","cs"))&amp;"/"&amp;IF(G104&lt;11,G104,IF(G104&lt;16,G104-10,G104-15))&amp;".jpg"</f>
        <v>jingdian/hebei/tangshan/cs/1.jpg</v>
      </c>
      <c r="D104" s="23">
        <f t="shared" si="4"/>
        <v>3</v>
      </c>
      <c r="E104" s="2" t="str">
        <f>VLOOKUP(F104,city!$A$4:$D$352,4,FALSE)</f>
        <v>唐山</v>
      </c>
      <c r="F104" s="22">
        <f t="shared" si="5"/>
        <v>6</v>
      </c>
      <c r="G104" s="22">
        <f>IF(VLOOKUP(F103,city!$A$4:$H$352,8,FALSE)&gt;G103,G103+1,1)</f>
        <v>16</v>
      </c>
    </row>
    <row r="105" spans="1:7" x14ac:dyDescent="0.15">
      <c r="A105" s="23">
        <f t="shared" si="3"/>
        <v>100682</v>
      </c>
      <c r="B105" s="24">
        <v>5</v>
      </c>
      <c r="C105" s="28" t="str">
        <f>"jingdian/"&amp;VLOOKUP(E105,city!$D$4:$P$352,12,FALSE)&amp;"/"&amp;VLOOKUP(E105,city!$D$4:$P$352,13,FALSE)&amp;"/"&amp;IF(G105&lt;11,"jd",IF(G105&lt;16,"tc","cs"))&amp;"/"&amp;IF(G105&lt;11,G105,IF(G105&lt;16,G105-10,G105-15))&amp;".jpg"</f>
        <v>jingdian/hebei/tangshan/cs/2.jpg</v>
      </c>
      <c r="D105" s="23">
        <f t="shared" si="4"/>
        <v>3</v>
      </c>
      <c r="E105" s="2" t="str">
        <f>VLOOKUP(F105,city!$A$4:$D$352,4,FALSE)</f>
        <v>唐山</v>
      </c>
      <c r="F105" s="22">
        <f t="shared" si="5"/>
        <v>6</v>
      </c>
      <c r="G105" s="22">
        <f>IF(VLOOKUP(F104,city!$A$4:$H$352,8,FALSE)&gt;G104,G104+1,1)</f>
        <v>17</v>
      </c>
    </row>
    <row r="106" spans="1:7" x14ac:dyDescent="0.15">
      <c r="A106" s="23">
        <f t="shared" si="3"/>
        <v>100701</v>
      </c>
      <c r="B106" s="24">
        <v>1</v>
      </c>
      <c r="C106" s="28" t="str">
        <f>"jingdian/"&amp;VLOOKUP(E106,city!$D$4:$P$352,12,FALSE)&amp;"/"&amp;VLOOKUP(E106,city!$D$4:$P$352,13,FALSE)&amp;"/"&amp;IF(G106&lt;11,"jd",IF(G106&lt;16,"tc","cs"))&amp;"/"&amp;IF(G106&lt;11,G106,IF(G106&lt;16,G106-10,G106-15))&amp;".jpg"</f>
        <v>jingdian/hebei/qinhuangdao/jd/1.jpg</v>
      </c>
      <c r="D106" s="23">
        <f t="shared" si="4"/>
        <v>1</v>
      </c>
      <c r="E106" s="2" t="str">
        <f>VLOOKUP(F106,city!$A$4:$D$352,4,FALSE)</f>
        <v>秦皇岛</v>
      </c>
      <c r="F106" s="22">
        <f t="shared" si="5"/>
        <v>7</v>
      </c>
      <c r="G106" s="22">
        <f>IF(VLOOKUP(F105,city!$A$4:$H$352,8,FALSE)&gt;G105,G105+1,1)</f>
        <v>1</v>
      </c>
    </row>
    <row r="107" spans="1:7" x14ac:dyDescent="0.15">
      <c r="A107" s="23">
        <f t="shared" si="3"/>
        <v>100702</v>
      </c>
      <c r="B107" s="24">
        <v>1</v>
      </c>
      <c r="C107" s="28" t="str">
        <f>"jingdian/"&amp;VLOOKUP(E107,city!$D$4:$P$352,12,FALSE)&amp;"/"&amp;VLOOKUP(E107,city!$D$4:$P$352,13,FALSE)&amp;"/"&amp;IF(G107&lt;11,"jd",IF(G107&lt;16,"tc","cs"))&amp;"/"&amp;IF(G107&lt;11,G107,IF(G107&lt;16,G107-10,G107-15))&amp;".jpg"</f>
        <v>jingdian/hebei/qinhuangdao/jd/2.jpg</v>
      </c>
      <c r="D107" s="23">
        <f t="shared" si="4"/>
        <v>1</v>
      </c>
      <c r="E107" s="2" t="str">
        <f>VLOOKUP(F107,city!$A$4:$D$352,4,FALSE)</f>
        <v>秦皇岛</v>
      </c>
      <c r="F107" s="22">
        <f t="shared" si="5"/>
        <v>7</v>
      </c>
      <c r="G107" s="22">
        <f>IF(VLOOKUP(F106,city!$A$4:$H$352,8,FALSE)&gt;G106,G106+1,1)</f>
        <v>2</v>
      </c>
    </row>
    <row r="108" spans="1:7" x14ac:dyDescent="0.15">
      <c r="A108" s="23">
        <f t="shared" si="3"/>
        <v>100703</v>
      </c>
      <c r="B108" s="24">
        <v>1</v>
      </c>
      <c r="C108" s="28" t="str">
        <f>"jingdian/"&amp;VLOOKUP(E108,city!$D$4:$P$352,12,FALSE)&amp;"/"&amp;VLOOKUP(E108,city!$D$4:$P$352,13,FALSE)&amp;"/"&amp;IF(G108&lt;11,"jd",IF(G108&lt;16,"tc","cs"))&amp;"/"&amp;IF(G108&lt;11,G108,IF(G108&lt;16,G108-10,G108-15))&amp;".jpg"</f>
        <v>jingdian/hebei/qinhuangdao/jd/3.jpg</v>
      </c>
      <c r="D108" s="23">
        <f t="shared" si="4"/>
        <v>1</v>
      </c>
      <c r="E108" s="2" t="str">
        <f>VLOOKUP(F108,city!$A$4:$D$352,4,FALSE)</f>
        <v>秦皇岛</v>
      </c>
      <c r="F108" s="22">
        <f t="shared" si="5"/>
        <v>7</v>
      </c>
      <c r="G108" s="22">
        <f>IF(VLOOKUP(F107,city!$A$4:$H$352,8,FALSE)&gt;G107,G107+1,1)</f>
        <v>3</v>
      </c>
    </row>
    <row r="109" spans="1:7" x14ac:dyDescent="0.15">
      <c r="A109" s="23">
        <f t="shared" si="3"/>
        <v>100704</v>
      </c>
      <c r="B109" s="24">
        <v>1</v>
      </c>
      <c r="C109" s="28" t="str">
        <f>"jingdian/"&amp;VLOOKUP(E109,city!$D$4:$P$352,12,FALSE)&amp;"/"&amp;VLOOKUP(E109,city!$D$4:$P$352,13,FALSE)&amp;"/"&amp;IF(G109&lt;11,"jd",IF(G109&lt;16,"tc","cs"))&amp;"/"&amp;IF(G109&lt;11,G109,IF(G109&lt;16,G109-10,G109-15))&amp;".jpg"</f>
        <v>jingdian/hebei/qinhuangdao/jd/4.jpg</v>
      </c>
      <c r="D109" s="23">
        <f t="shared" si="4"/>
        <v>1</v>
      </c>
      <c r="E109" s="2" t="str">
        <f>VLOOKUP(F109,city!$A$4:$D$352,4,FALSE)</f>
        <v>秦皇岛</v>
      </c>
      <c r="F109" s="22">
        <f t="shared" si="5"/>
        <v>7</v>
      </c>
      <c r="G109" s="22">
        <f>IF(VLOOKUP(F108,city!$A$4:$H$352,8,FALSE)&gt;G108,G108+1,1)</f>
        <v>4</v>
      </c>
    </row>
    <row r="110" spans="1:7" x14ac:dyDescent="0.15">
      <c r="A110" s="23">
        <f t="shared" si="3"/>
        <v>100705</v>
      </c>
      <c r="B110" s="24">
        <v>1</v>
      </c>
      <c r="C110" s="28" t="str">
        <f>"jingdian/"&amp;VLOOKUP(E110,city!$D$4:$P$352,12,FALSE)&amp;"/"&amp;VLOOKUP(E110,city!$D$4:$P$352,13,FALSE)&amp;"/"&amp;IF(G110&lt;11,"jd",IF(G110&lt;16,"tc","cs"))&amp;"/"&amp;IF(G110&lt;11,G110,IF(G110&lt;16,G110-10,G110-15))&amp;".jpg"</f>
        <v>jingdian/hebei/qinhuangdao/jd/5.jpg</v>
      </c>
      <c r="D110" s="23">
        <f t="shared" si="4"/>
        <v>1</v>
      </c>
      <c r="E110" s="2" t="str">
        <f>VLOOKUP(F110,city!$A$4:$D$352,4,FALSE)</f>
        <v>秦皇岛</v>
      </c>
      <c r="F110" s="22">
        <f t="shared" si="5"/>
        <v>7</v>
      </c>
      <c r="G110" s="22">
        <f>IF(VLOOKUP(F109,city!$A$4:$H$352,8,FALSE)&gt;G109,G109+1,1)</f>
        <v>5</v>
      </c>
    </row>
    <row r="111" spans="1:7" x14ac:dyDescent="0.15">
      <c r="A111" s="23">
        <f t="shared" si="3"/>
        <v>100706</v>
      </c>
      <c r="B111" s="24">
        <v>1</v>
      </c>
      <c r="C111" s="28" t="str">
        <f>"jingdian/"&amp;VLOOKUP(E111,city!$D$4:$P$352,12,FALSE)&amp;"/"&amp;VLOOKUP(E111,city!$D$4:$P$352,13,FALSE)&amp;"/"&amp;IF(G111&lt;11,"jd",IF(G111&lt;16,"tc","cs"))&amp;"/"&amp;IF(G111&lt;11,G111,IF(G111&lt;16,G111-10,G111-15))&amp;".jpg"</f>
        <v>jingdian/hebei/qinhuangdao/jd/6.jpg</v>
      </c>
      <c r="D111" s="23">
        <f t="shared" si="4"/>
        <v>1</v>
      </c>
      <c r="E111" s="2" t="str">
        <f>VLOOKUP(F111,city!$A$4:$D$352,4,FALSE)</f>
        <v>秦皇岛</v>
      </c>
      <c r="F111" s="22">
        <f t="shared" si="5"/>
        <v>7</v>
      </c>
      <c r="G111" s="22">
        <f>IF(VLOOKUP(F110,city!$A$4:$H$352,8,FALSE)&gt;G110,G110+1,1)</f>
        <v>6</v>
      </c>
    </row>
    <row r="112" spans="1:7" x14ac:dyDescent="0.15">
      <c r="A112" s="23">
        <f t="shared" si="3"/>
        <v>100707</v>
      </c>
      <c r="B112" s="24">
        <v>1</v>
      </c>
      <c r="C112" s="28" t="str">
        <f>"jingdian/"&amp;VLOOKUP(E112,city!$D$4:$P$352,12,FALSE)&amp;"/"&amp;VLOOKUP(E112,city!$D$4:$P$352,13,FALSE)&amp;"/"&amp;IF(G112&lt;11,"jd",IF(G112&lt;16,"tc","cs"))&amp;"/"&amp;IF(G112&lt;11,G112,IF(G112&lt;16,G112-10,G112-15))&amp;".jpg"</f>
        <v>jingdian/hebei/qinhuangdao/jd/7.jpg</v>
      </c>
      <c r="D112" s="23">
        <f t="shared" si="4"/>
        <v>1</v>
      </c>
      <c r="E112" s="2" t="str">
        <f>VLOOKUP(F112,city!$A$4:$D$352,4,FALSE)</f>
        <v>秦皇岛</v>
      </c>
      <c r="F112" s="22">
        <f t="shared" si="5"/>
        <v>7</v>
      </c>
      <c r="G112" s="22">
        <f>IF(VLOOKUP(F111,city!$A$4:$H$352,8,FALSE)&gt;G111,G111+1,1)</f>
        <v>7</v>
      </c>
    </row>
    <row r="113" spans="1:7" x14ac:dyDescent="0.15">
      <c r="A113" s="23">
        <f t="shared" si="3"/>
        <v>100708</v>
      </c>
      <c r="B113" s="24">
        <v>1</v>
      </c>
      <c r="C113" s="28" t="str">
        <f>"jingdian/"&amp;VLOOKUP(E113,city!$D$4:$P$352,12,FALSE)&amp;"/"&amp;VLOOKUP(E113,city!$D$4:$P$352,13,FALSE)&amp;"/"&amp;IF(G113&lt;11,"jd",IF(G113&lt;16,"tc","cs"))&amp;"/"&amp;IF(G113&lt;11,G113,IF(G113&lt;16,G113-10,G113-15))&amp;".jpg"</f>
        <v>jingdian/hebei/qinhuangdao/jd/8.jpg</v>
      </c>
      <c r="D113" s="23">
        <f t="shared" si="4"/>
        <v>1</v>
      </c>
      <c r="E113" s="2" t="str">
        <f>VLOOKUP(F113,city!$A$4:$D$352,4,FALSE)</f>
        <v>秦皇岛</v>
      </c>
      <c r="F113" s="22">
        <f t="shared" si="5"/>
        <v>7</v>
      </c>
      <c r="G113" s="22">
        <f>IF(VLOOKUP(F112,city!$A$4:$H$352,8,FALSE)&gt;G112,G112+1,1)</f>
        <v>8</v>
      </c>
    </row>
    <row r="114" spans="1:7" x14ac:dyDescent="0.15">
      <c r="A114" s="23">
        <f t="shared" si="3"/>
        <v>100709</v>
      </c>
      <c r="B114" s="24">
        <v>1</v>
      </c>
      <c r="C114" s="28" t="str">
        <f>"jingdian/"&amp;VLOOKUP(E114,city!$D$4:$P$352,12,FALSE)&amp;"/"&amp;VLOOKUP(E114,city!$D$4:$P$352,13,FALSE)&amp;"/"&amp;IF(G114&lt;11,"jd",IF(G114&lt;16,"tc","cs"))&amp;"/"&amp;IF(G114&lt;11,G114,IF(G114&lt;16,G114-10,G114-15))&amp;".jpg"</f>
        <v>jingdian/hebei/qinhuangdao/jd/9.jpg</v>
      </c>
      <c r="D114" s="23">
        <f t="shared" si="4"/>
        <v>1</v>
      </c>
      <c r="E114" s="2" t="str">
        <f>VLOOKUP(F114,city!$A$4:$D$352,4,FALSE)</f>
        <v>秦皇岛</v>
      </c>
      <c r="F114" s="22">
        <f t="shared" si="5"/>
        <v>7</v>
      </c>
      <c r="G114" s="22">
        <f>IF(VLOOKUP(F113,city!$A$4:$H$352,8,FALSE)&gt;G113,G113+1,1)</f>
        <v>9</v>
      </c>
    </row>
    <row r="115" spans="1:7" x14ac:dyDescent="0.15">
      <c r="A115" s="23">
        <f t="shared" si="3"/>
        <v>100710</v>
      </c>
      <c r="B115" s="24">
        <v>1</v>
      </c>
      <c r="C115" s="28" t="str">
        <f>"jingdian/"&amp;VLOOKUP(E115,city!$D$4:$P$352,12,FALSE)&amp;"/"&amp;VLOOKUP(E115,city!$D$4:$P$352,13,FALSE)&amp;"/"&amp;IF(G115&lt;11,"jd",IF(G115&lt;16,"tc","cs"))&amp;"/"&amp;IF(G115&lt;11,G115,IF(G115&lt;16,G115-10,G115-15))&amp;".jpg"</f>
        <v>jingdian/hebei/qinhuangdao/jd/10.jpg</v>
      </c>
      <c r="D115" s="23">
        <f t="shared" si="4"/>
        <v>1</v>
      </c>
      <c r="E115" s="2" t="str">
        <f>VLOOKUP(F115,city!$A$4:$D$352,4,FALSE)</f>
        <v>秦皇岛</v>
      </c>
      <c r="F115" s="22">
        <f t="shared" si="5"/>
        <v>7</v>
      </c>
      <c r="G115" s="22">
        <f>IF(VLOOKUP(F114,city!$A$4:$H$352,8,FALSE)&gt;G114,G114+1,1)</f>
        <v>10</v>
      </c>
    </row>
    <row r="116" spans="1:7" x14ac:dyDescent="0.15">
      <c r="A116" s="23">
        <f t="shared" si="3"/>
        <v>100751</v>
      </c>
      <c r="B116" s="24">
        <v>3</v>
      </c>
      <c r="C116" s="28" t="str">
        <f>"jingdian/"&amp;VLOOKUP(E116,city!$D$4:$P$352,12,FALSE)&amp;"/"&amp;VLOOKUP(E116,city!$D$4:$P$352,13,FALSE)&amp;"/"&amp;IF(G116&lt;11,"jd",IF(G116&lt;16,"tc","cs"))&amp;"/"&amp;IF(G116&lt;11,G116,IF(G116&lt;16,G116-10,G116-15))&amp;".jpg"</f>
        <v>jingdian/hebei/qinhuangdao/tc/1.jpg</v>
      </c>
      <c r="D116" s="23">
        <f t="shared" si="4"/>
        <v>2</v>
      </c>
      <c r="E116" s="2" t="str">
        <f>VLOOKUP(F116,city!$A$4:$D$352,4,FALSE)</f>
        <v>秦皇岛</v>
      </c>
      <c r="F116" s="22">
        <f t="shared" si="5"/>
        <v>7</v>
      </c>
      <c r="G116" s="22">
        <f>IF(VLOOKUP(F115,city!$A$4:$H$352,8,FALSE)&gt;G115,G115+1,1)</f>
        <v>11</v>
      </c>
    </row>
    <row r="117" spans="1:7" x14ac:dyDescent="0.15">
      <c r="A117" s="23">
        <f t="shared" si="3"/>
        <v>100752</v>
      </c>
      <c r="B117" s="24">
        <v>4</v>
      </c>
      <c r="C117" s="28" t="str">
        <f>"jingdian/"&amp;VLOOKUP(E117,city!$D$4:$P$352,12,FALSE)&amp;"/"&amp;VLOOKUP(E117,city!$D$4:$P$352,13,FALSE)&amp;"/"&amp;IF(G117&lt;11,"jd",IF(G117&lt;16,"tc","cs"))&amp;"/"&amp;IF(G117&lt;11,G117,IF(G117&lt;16,G117-10,G117-15))&amp;".jpg"</f>
        <v>jingdian/hebei/qinhuangdao/tc/2.jpg</v>
      </c>
      <c r="D117" s="23">
        <f t="shared" si="4"/>
        <v>2</v>
      </c>
      <c r="E117" s="2" t="str">
        <f>VLOOKUP(F117,city!$A$4:$D$352,4,FALSE)</f>
        <v>秦皇岛</v>
      </c>
      <c r="F117" s="22">
        <f t="shared" si="5"/>
        <v>7</v>
      </c>
      <c r="G117" s="22">
        <f>IF(VLOOKUP(F116,city!$A$4:$H$352,8,FALSE)&gt;G116,G116+1,1)</f>
        <v>12</v>
      </c>
    </row>
    <row r="118" spans="1:7" x14ac:dyDescent="0.15">
      <c r="A118" s="23">
        <f t="shared" si="3"/>
        <v>100753</v>
      </c>
      <c r="B118" s="24">
        <v>5</v>
      </c>
      <c r="C118" s="28" t="str">
        <f>"jingdian/"&amp;VLOOKUP(E118,city!$D$4:$P$352,12,FALSE)&amp;"/"&amp;VLOOKUP(E118,city!$D$4:$P$352,13,FALSE)&amp;"/"&amp;IF(G118&lt;11,"jd",IF(G118&lt;16,"tc","cs"))&amp;"/"&amp;IF(G118&lt;11,G118,IF(G118&lt;16,G118-10,G118-15))&amp;".jpg"</f>
        <v>jingdian/hebei/qinhuangdao/tc/3.jpg</v>
      </c>
      <c r="D118" s="23">
        <f t="shared" si="4"/>
        <v>2</v>
      </c>
      <c r="E118" s="2" t="str">
        <f>VLOOKUP(F118,city!$A$4:$D$352,4,FALSE)</f>
        <v>秦皇岛</v>
      </c>
      <c r="F118" s="22">
        <f t="shared" si="5"/>
        <v>7</v>
      </c>
      <c r="G118" s="22">
        <f>IF(VLOOKUP(F117,city!$A$4:$H$352,8,FALSE)&gt;G117,G117+1,1)</f>
        <v>13</v>
      </c>
    </row>
    <row r="119" spans="1:7" x14ac:dyDescent="0.15">
      <c r="A119" s="23">
        <f t="shared" si="3"/>
        <v>100754</v>
      </c>
      <c r="B119" s="24">
        <v>5</v>
      </c>
      <c r="C119" s="28" t="str">
        <f>"jingdian/"&amp;VLOOKUP(E119,city!$D$4:$P$352,12,FALSE)&amp;"/"&amp;VLOOKUP(E119,city!$D$4:$P$352,13,FALSE)&amp;"/"&amp;IF(G119&lt;11,"jd",IF(G119&lt;16,"tc","cs"))&amp;"/"&amp;IF(G119&lt;11,G119,IF(G119&lt;16,G119-10,G119-15))&amp;".jpg"</f>
        <v>jingdian/hebei/qinhuangdao/tc/4.jpg</v>
      </c>
      <c r="D119" s="23">
        <f t="shared" si="4"/>
        <v>2</v>
      </c>
      <c r="E119" s="2" t="str">
        <f>VLOOKUP(F119,city!$A$4:$D$352,4,FALSE)</f>
        <v>秦皇岛</v>
      </c>
      <c r="F119" s="22">
        <f t="shared" si="5"/>
        <v>7</v>
      </c>
      <c r="G119" s="22">
        <f>IF(VLOOKUP(F118,city!$A$4:$H$352,8,FALSE)&gt;G118,G118+1,1)</f>
        <v>14</v>
      </c>
    </row>
    <row r="120" spans="1:7" x14ac:dyDescent="0.15">
      <c r="A120" s="23">
        <f t="shared" si="3"/>
        <v>100755</v>
      </c>
      <c r="B120" s="24">
        <v>5</v>
      </c>
      <c r="C120" s="28" t="str">
        <f>"jingdian/"&amp;VLOOKUP(E120,city!$D$4:$P$352,12,FALSE)&amp;"/"&amp;VLOOKUP(E120,city!$D$4:$P$352,13,FALSE)&amp;"/"&amp;IF(G120&lt;11,"jd",IF(G120&lt;16,"tc","cs"))&amp;"/"&amp;IF(G120&lt;11,G120,IF(G120&lt;16,G120-10,G120-15))&amp;".jpg"</f>
        <v>jingdian/hebei/qinhuangdao/tc/5.jpg</v>
      </c>
      <c r="D120" s="23">
        <f t="shared" si="4"/>
        <v>2</v>
      </c>
      <c r="E120" s="2" t="str">
        <f>VLOOKUP(F120,city!$A$4:$D$352,4,FALSE)</f>
        <v>秦皇岛</v>
      </c>
      <c r="F120" s="22">
        <f t="shared" si="5"/>
        <v>7</v>
      </c>
      <c r="G120" s="22">
        <f>IF(VLOOKUP(F119,city!$A$4:$H$352,8,FALSE)&gt;G119,G119+1,1)</f>
        <v>15</v>
      </c>
    </row>
    <row r="121" spans="1:7" x14ac:dyDescent="0.15">
      <c r="A121" s="23">
        <f t="shared" si="3"/>
        <v>100781</v>
      </c>
      <c r="B121" s="24">
        <v>3</v>
      </c>
      <c r="C121" s="28" t="str">
        <f>"jingdian/"&amp;VLOOKUP(E121,city!$D$4:$P$352,12,FALSE)&amp;"/"&amp;VLOOKUP(E121,city!$D$4:$P$352,13,FALSE)&amp;"/"&amp;IF(G121&lt;11,"jd",IF(G121&lt;16,"tc","cs"))&amp;"/"&amp;IF(G121&lt;11,G121,IF(G121&lt;16,G121-10,G121-15))&amp;".jpg"</f>
        <v>jingdian/hebei/qinhuangdao/cs/1.jpg</v>
      </c>
      <c r="D121" s="23">
        <f t="shared" si="4"/>
        <v>3</v>
      </c>
      <c r="E121" s="2" t="str">
        <f>VLOOKUP(F121,city!$A$4:$D$352,4,FALSE)</f>
        <v>秦皇岛</v>
      </c>
      <c r="F121" s="22">
        <f t="shared" si="5"/>
        <v>7</v>
      </c>
      <c r="G121" s="22">
        <f>IF(VLOOKUP(F120,city!$A$4:$H$352,8,FALSE)&gt;G120,G120+1,1)</f>
        <v>16</v>
      </c>
    </row>
    <row r="122" spans="1:7" x14ac:dyDescent="0.15">
      <c r="A122" s="23">
        <f t="shared" si="3"/>
        <v>100782</v>
      </c>
      <c r="B122" s="24">
        <v>4</v>
      </c>
      <c r="C122" s="28" t="str">
        <f>"jingdian/"&amp;VLOOKUP(E122,city!$D$4:$P$352,12,FALSE)&amp;"/"&amp;VLOOKUP(E122,city!$D$4:$P$352,13,FALSE)&amp;"/"&amp;IF(G122&lt;11,"jd",IF(G122&lt;16,"tc","cs"))&amp;"/"&amp;IF(G122&lt;11,G122,IF(G122&lt;16,G122-10,G122-15))&amp;".jpg"</f>
        <v>jingdian/hebei/qinhuangdao/cs/2.jpg</v>
      </c>
      <c r="D122" s="23">
        <f t="shared" si="4"/>
        <v>3</v>
      </c>
      <c r="E122" s="2" t="str">
        <f>VLOOKUP(F122,city!$A$4:$D$352,4,FALSE)</f>
        <v>秦皇岛</v>
      </c>
      <c r="F122" s="22">
        <f t="shared" si="5"/>
        <v>7</v>
      </c>
      <c r="G122" s="22">
        <f>IF(VLOOKUP(F121,city!$A$4:$H$352,8,FALSE)&gt;G121,G121+1,1)</f>
        <v>17</v>
      </c>
    </row>
    <row r="123" spans="1:7" x14ac:dyDescent="0.15">
      <c r="A123" s="23">
        <f t="shared" si="3"/>
        <v>100801</v>
      </c>
      <c r="B123" s="24">
        <v>1</v>
      </c>
      <c r="C123" s="28" t="str">
        <f>"jingdian/"&amp;VLOOKUP(E123,city!$D$4:$P$352,12,FALSE)&amp;"/"&amp;VLOOKUP(E123,city!$D$4:$P$352,13,FALSE)&amp;"/"&amp;IF(G123&lt;11,"jd",IF(G123&lt;16,"tc","cs"))&amp;"/"&amp;IF(G123&lt;11,G123,IF(G123&lt;16,G123-10,G123-15))&amp;".jpg"</f>
        <v>jingdian/hebei/handan/jd/1.jpg</v>
      </c>
      <c r="D123" s="23">
        <f t="shared" si="4"/>
        <v>1</v>
      </c>
      <c r="E123" s="2" t="str">
        <f>VLOOKUP(F123,city!$A$4:$D$352,4,FALSE)</f>
        <v>邯郸</v>
      </c>
      <c r="F123" s="22">
        <f t="shared" si="5"/>
        <v>8</v>
      </c>
      <c r="G123" s="22">
        <f>IF(VLOOKUP(F122,city!$A$4:$H$352,8,FALSE)&gt;G122,G122+1,1)</f>
        <v>1</v>
      </c>
    </row>
    <row r="124" spans="1:7" x14ac:dyDescent="0.15">
      <c r="A124" s="23">
        <f t="shared" si="3"/>
        <v>100802</v>
      </c>
      <c r="B124" s="24">
        <v>1</v>
      </c>
      <c r="C124" s="28" t="str">
        <f>"jingdian/"&amp;VLOOKUP(E124,city!$D$4:$P$352,12,FALSE)&amp;"/"&amp;VLOOKUP(E124,city!$D$4:$P$352,13,FALSE)&amp;"/"&amp;IF(G124&lt;11,"jd",IF(G124&lt;16,"tc","cs"))&amp;"/"&amp;IF(G124&lt;11,G124,IF(G124&lt;16,G124-10,G124-15))&amp;".jpg"</f>
        <v>jingdian/hebei/handan/jd/2.jpg</v>
      </c>
      <c r="D124" s="23">
        <f t="shared" si="4"/>
        <v>1</v>
      </c>
      <c r="E124" s="2" t="str">
        <f>VLOOKUP(F124,city!$A$4:$D$352,4,FALSE)</f>
        <v>邯郸</v>
      </c>
      <c r="F124" s="22">
        <f t="shared" si="5"/>
        <v>8</v>
      </c>
      <c r="G124" s="22">
        <f>IF(VLOOKUP(F123,city!$A$4:$H$352,8,FALSE)&gt;G123,G123+1,1)</f>
        <v>2</v>
      </c>
    </row>
    <row r="125" spans="1:7" x14ac:dyDescent="0.15">
      <c r="A125" s="23">
        <f t="shared" si="3"/>
        <v>100803</v>
      </c>
      <c r="B125" s="24">
        <v>1</v>
      </c>
      <c r="C125" s="28" t="str">
        <f>"jingdian/"&amp;VLOOKUP(E125,city!$D$4:$P$352,12,FALSE)&amp;"/"&amp;VLOOKUP(E125,city!$D$4:$P$352,13,FALSE)&amp;"/"&amp;IF(G125&lt;11,"jd",IF(G125&lt;16,"tc","cs"))&amp;"/"&amp;IF(G125&lt;11,G125,IF(G125&lt;16,G125-10,G125-15))&amp;".jpg"</f>
        <v>jingdian/hebei/handan/jd/3.jpg</v>
      </c>
      <c r="D125" s="23">
        <f t="shared" si="4"/>
        <v>1</v>
      </c>
      <c r="E125" s="2" t="str">
        <f>VLOOKUP(F125,city!$A$4:$D$352,4,FALSE)</f>
        <v>邯郸</v>
      </c>
      <c r="F125" s="22">
        <f t="shared" si="5"/>
        <v>8</v>
      </c>
      <c r="G125" s="22">
        <f>IF(VLOOKUP(F124,city!$A$4:$H$352,8,FALSE)&gt;G124,G124+1,1)</f>
        <v>3</v>
      </c>
    </row>
    <row r="126" spans="1:7" x14ac:dyDescent="0.15">
      <c r="A126" s="23">
        <f t="shared" si="3"/>
        <v>100804</v>
      </c>
      <c r="B126" s="24">
        <v>1</v>
      </c>
      <c r="C126" s="28" t="str">
        <f>"jingdian/"&amp;VLOOKUP(E126,city!$D$4:$P$352,12,FALSE)&amp;"/"&amp;VLOOKUP(E126,city!$D$4:$P$352,13,FALSE)&amp;"/"&amp;IF(G126&lt;11,"jd",IF(G126&lt;16,"tc","cs"))&amp;"/"&amp;IF(G126&lt;11,G126,IF(G126&lt;16,G126-10,G126-15))&amp;".jpg"</f>
        <v>jingdian/hebei/handan/jd/4.jpg</v>
      </c>
      <c r="D126" s="23">
        <f t="shared" si="4"/>
        <v>1</v>
      </c>
      <c r="E126" s="2" t="str">
        <f>VLOOKUP(F126,city!$A$4:$D$352,4,FALSE)</f>
        <v>邯郸</v>
      </c>
      <c r="F126" s="22">
        <f t="shared" si="5"/>
        <v>8</v>
      </c>
      <c r="G126" s="22">
        <f>IF(VLOOKUP(F125,city!$A$4:$H$352,8,FALSE)&gt;G125,G125+1,1)</f>
        <v>4</v>
      </c>
    </row>
    <row r="127" spans="1:7" x14ac:dyDescent="0.15">
      <c r="A127" s="23">
        <f t="shared" si="3"/>
        <v>100805</v>
      </c>
      <c r="B127" s="24">
        <v>1</v>
      </c>
      <c r="C127" s="28" t="str">
        <f>"jingdian/"&amp;VLOOKUP(E127,city!$D$4:$P$352,12,FALSE)&amp;"/"&amp;VLOOKUP(E127,city!$D$4:$P$352,13,FALSE)&amp;"/"&amp;IF(G127&lt;11,"jd",IF(G127&lt;16,"tc","cs"))&amp;"/"&amp;IF(G127&lt;11,G127,IF(G127&lt;16,G127-10,G127-15))&amp;".jpg"</f>
        <v>jingdian/hebei/handan/jd/5.jpg</v>
      </c>
      <c r="D127" s="23">
        <f t="shared" si="4"/>
        <v>1</v>
      </c>
      <c r="E127" s="2" t="str">
        <f>VLOOKUP(F127,city!$A$4:$D$352,4,FALSE)</f>
        <v>邯郸</v>
      </c>
      <c r="F127" s="22">
        <f t="shared" si="5"/>
        <v>8</v>
      </c>
      <c r="G127" s="22">
        <f>IF(VLOOKUP(F126,city!$A$4:$H$352,8,FALSE)&gt;G126,G126+1,1)</f>
        <v>5</v>
      </c>
    </row>
    <row r="128" spans="1:7" x14ac:dyDescent="0.15">
      <c r="A128" s="23">
        <f t="shared" si="3"/>
        <v>100806</v>
      </c>
      <c r="B128" s="24">
        <v>1</v>
      </c>
      <c r="C128" s="28" t="str">
        <f>"jingdian/"&amp;VLOOKUP(E128,city!$D$4:$P$352,12,FALSE)&amp;"/"&amp;VLOOKUP(E128,city!$D$4:$P$352,13,FALSE)&amp;"/"&amp;IF(G128&lt;11,"jd",IF(G128&lt;16,"tc","cs"))&amp;"/"&amp;IF(G128&lt;11,G128,IF(G128&lt;16,G128-10,G128-15))&amp;".jpg"</f>
        <v>jingdian/hebei/handan/jd/6.jpg</v>
      </c>
      <c r="D128" s="23">
        <f t="shared" si="4"/>
        <v>1</v>
      </c>
      <c r="E128" s="2" t="str">
        <f>VLOOKUP(F128,city!$A$4:$D$352,4,FALSE)</f>
        <v>邯郸</v>
      </c>
      <c r="F128" s="22">
        <f t="shared" si="5"/>
        <v>8</v>
      </c>
      <c r="G128" s="22">
        <f>IF(VLOOKUP(F127,city!$A$4:$H$352,8,FALSE)&gt;G127,G127+1,1)</f>
        <v>6</v>
      </c>
    </row>
    <row r="129" spans="1:7" x14ac:dyDescent="0.15">
      <c r="A129" s="23">
        <f t="shared" si="3"/>
        <v>100807</v>
      </c>
      <c r="B129" s="24">
        <v>1</v>
      </c>
      <c r="C129" s="28" t="str">
        <f>"jingdian/"&amp;VLOOKUP(E129,city!$D$4:$P$352,12,FALSE)&amp;"/"&amp;VLOOKUP(E129,city!$D$4:$P$352,13,FALSE)&amp;"/"&amp;IF(G129&lt;11,"jd",IF(G129&lt;16,"tc","cs"))&amp;"/"&amp;IF(G129&lt;11,G129,IF(G129&lt;16,G129-10,G129-15))&amp;".jpg"</f>
        <v>jingdian/hebei/handan/jd/7.jpg</v>
      </c>
      <c r="D129" s="23">
        <f t="shared" si="4"/>
        <v>1</v>
      </c>
      <c r="E129" s="2" t="str">
        <f>VLOOKUP(F129,city!$A$4:$D$352,4,FALSE)</f>
        <v>邯郸</v>
      </c>
      <c r="F129" s="22">
        <f t="shared" si="5"/>
        <v>8</v>
      </c>
      <c r="G129" s="22">
        <f>IF(VLOOKUP(F128,city!$A$4:$H$352,8,FALSE)&gt;G128,G128+1,1)</f>
        <v>7</v>
      </c>
    </row>
    <row r="130" spans="1:7" x14ac:dyDescent="0.15">
      <c r="A130" s="23">
        <f t="shared" si="3"/>
        <v>100808</v>
      </c>
      <c r="B130" s="24">
        <v>1</v>
      </c>
      <c r="C130" s="28" t="str">
        <f>"jingdian/"&amp;VLOOKUP(E130,city!$D$4:$P$352,12,FALSE)&amp;"/"&amp;VLOOKUP(E130,city!$D$4:$P$352,13,FALSE)&amp;"/"&amp;IF(G130&lt;11,"jd",IF(G130&lt;16,"tc","cs"))&amp;"/"&amp;IF(G130&lt;11,G130,IF(G130&lt;16,G130-10,G130-15))&amp;".jpg"</f>
        <v>jingdian/hebei/handan/jd/8.jpg</v>
      </c>
      <c r="D130" s="23">
        <f t="shared" si="4"/>
        <v>1</v>
      </c>
      <c r="E130" s="2" t="str">
        <f>VLOOKUP(F130,city!$A$4:$D$352,4,FALSE)</f>
        <v>邯郸</v>
      </c>
      <c r="F130" s="22">
        <f t="shared" si="5"/>
        <v>8</v>
      </c>
      <c r="G130" s="22">
        <f>IF(VLOOKUP(F129,city!$A$4:$H$352,8,FALSE)&gt;G129,G129+1,1)</f>
        <v>8</v>
      </c>
    </row>
    <row r="131" spans="1:7" x14ac:dyDescent="0.15">
      <c r="A131" s="23">
        <f t="shared" si="3"/>
        <v>100809</v>
      </c>
      <c r="B131" s="24">
        <v>1</v>
      </c>
      <c r="C131" s="28" t="str">
        <f>"jingdian/"&amp;VLOOKUP(E131,city!$D$4:$P$352,12,FALSE)&amp;"/"&amp;VLOOKUP(E131,city!$D$4:$P$352,13,FALSE)&amp;"/"&amp;IF(G131&lt;11,"jd",IF(G131&lt;16,"tc","cs"))&amp;"/"&amp;IF(G131&lt;11,G131,IF(G131&lt;16,G131-10,G131-15))&amp;".jpg"</f>
        <v>jingdian/hebei/handan/jd/9.jpg</v>
      </c>
      <c r="D131" s="23">
        <f t="shared" si="4"/>
        <v>1</v>
      </c>
      <c r="E131" s="2" t="str">
        <f>VLOOKUP(F131,city!$A$4:$D$352,4,FALSE)</f>
        <v>邯郸</v>
      </c>
      <c r="F131" s="22">
        <f t="shared" si="5"/>
        <v>8</v>
      </c>
      <c r="G131" s="22">
        <f>IF(VLOOKUP(F130,city!$A$4:$H$352,8,FALSE)&gt;G130,G130+1,1)</f>
        <v>9</v>
      </c>
    </row>
    <row r="132" spans="1:7" x14ac:dyDescent="0.15">
      <c r="A132" s="23">
        <f t="shared" si="3"/>
        <v>100810</v>
      </c>
      <c r="B132" s="24">
        <v>1</v>
      </c>
      <c r="C132" s="28" t="str">
        <f>"jingdian/"&amp;VLOOKUP(E132,city!$D$4:$P$352,12,FALSE)&amp;"/"&amp;VLOOKUP(E132,city!$D$4:$P$352,13,FALSE)&amp;"/"&amp;IF(G132&lt;11,"jd",IF(G132&lt;16,"tc","cs"))&amp;"/"&amp;IF(G132&lt;11,G132,IF(G132&lt;16,G132-10,G132-15))&amp;".jpg"</f>
        <v>jingdian/hebei/handan/jd/10.jpg</v>
      </c>
      <c r="D132" s="23">
        <f t="shared" si="4"/>
        <v>1</v>
      </c>
      <c r="E132" s="2" t="str">
        <f>VLOOKUP(F132,city!$A$4:$D$352,4,FALSE)</f>
        <v>邯郸</v>
      </c>
      <c r="F132" s="22">
        <f t="shared" si="5"/>
        <v>8</v>
      </c>
      <c r="G132" s="22">
        <f>IF(VLOOKUP(F131,city!$A$4:$H$352,8,FALSE)&gt;G131,G131+1,1)</f>
        <v>10</v>
      </c>
    </row>
    <row r="133" spans="1:7" x14ac:dyDescent="0.15">
      <c r="A133" s="23">
        <f t="shared" ref="A133:A196" si="6">IF(G133&lt;11,G133,IF(G133&lt;16,G133+40,G133+65))+F133*100+100000</f>
        <v>100851</v>
      </c>
      <c r="B133" s="24">
        <v>4</v>
      </c>
      <c r="C133" s="28" t="str">
        <f>"jingdian/"&amp;VLOOKUP(E133,city!$D$4:$P$352,12,FALSE)&amp;"/"&amp;VLOOKUP(E133,city!$D$4:$P$352,13,FALSE)&amp;"/"&amp;IF(G133&lt;11,"jd",IF(G133&lt;16,"tc","cs"))&amp;"/"&amp;IF(G133&lt;11,G133,IF(G133&lt;16,G133-10,G133-15))&amp;".jpg"</f>
        <v>jingdian/hebei/handan/tc/1.jpg</v>
      </c>
      <c r="D133" s="23">
        <f t="shared" ref="D133:D196" si="7">IF(G133&lt;11,1,IF(G133&lt;16,2,3))</f>
        <v>2</v>
      </c>
      <c r="E133" s="2" t="str">
        <f>VLOOKUP(F133,city!$A$4:$D$352,4,FALSE)</f>
        <v>邯郸</v>
      </c>
      <c r="F133" s="22">
        <f t="shared" ref="F133:F196" si="8">IF(G133&gt;G132,F132,F132+1)</f>
        <v>8</v>
      </c>
      <c r="G133" s="22">
        <f>IF(VLOOKUP(F132,city!$A$4:$H$352,8,FALSE)&gt;G132,G132+1,1)</f>
        <v>11</v>
      </c>
    </row>
    <row r="134" spans="1:7" x14ac:dyDescent="0.15">
      <c r="A134" s="23">
        <f t="shared" si="6"/>
        <v>100852</v>
      </c>
      <c r="B134" s="24">
        <v>4</v>
      </c>
      <c r="C134" s="28" t="str">
        <f>"jingdian/"&amp;VLOOKUP(E134,city!$D$4:$P$352,12,FALSE)&amp;"/"&amp;VLOOKUP(E134,city!$D$4:$P$352,13,FALSE)&amp;"/"&amp;IF(G134&lt;11,"jd",IF(G134&lt;16,"tc","cs"))&amp;"/"&amp;IF(G134&lt;11,G134,IF(G134&lt;16,G134-10,G134-15))&amp;".jpg"</f>
        <v>jingdian/hebei/handan/tc/2.jpg</v>
      </c>
      <c r="D134" s="23">
        <f t="shared" si="7"/>
        <v>2</v>
      </c>
      <c r="E134" s="2" t="str">
        <f>VLOOKUP(F134,city!$A$4:$D$352,4,FALSE)</f>
        <v>邯郸</v>
      </c>
      <c r="F134" s="22">
        <f t="shared" si="8"/>
        <v>8</v>
      </c>
      <c r="G134" s="22">
        <f>IF(VLOOKUP(F133,city!$A$4:$H$352,8,FALSE)&gt;G133,G133+1,1)</f>
        <v>12</v>
      </c>
    </row>
    <row r="135" spans="1:7" x14ac:dyDescent="0.15">
      <c r="A135" s="23">
        <f t="shared" si="6"/>
        <v>100853</v>
      </c>
      <c r="B135" s="24">
        <v>4</v>
      </c>
      <c r="C135" s="28" t="str">
        <f>"jingdian/"&amp;VLOOKUP(E135,city!$D$4:$P$352,12,FALSE)&amp;"/"&amp;VLOOKUP(E135,city!$D$4:$P$352,13,FALSE)&amp;"/"&amp;IF(G135&lt;11,"jd",IF(G135&lt;16,"tc","cs"))&amp;"/"&amp;IF(G135&lt;11,G135,IF(G135&lt;16,G135-10,G135-15))&amp;".jpg"</f>
        <v>jingdian/hebei/handan/tc/3.jpg</v>
      </c>
      <c r="D135" s="23">
        <f t="shared" si="7"/>
        <v>2</v>
      </c>
      <c r="E135" s="2" t="str">
        <f>VLOOKUP(F135,city!$A$4:$D$352,4,FALSE)</f>
        <v>邯郸</v>
      </c>
      <c r="F135" s="22">
        <f t="shared" si="8"/>
        <v>8</v>
      </c>
      <c r="G135" s="22">
        <f>IF(VLOOKUP(F134,city!$A$4:$H$352,8,FALSE)&gt;G134,G134+1,1)</f>
        <v>13</v>
      </c>
    </row>
    <row r="136" spans="1:7" x14ac:dyDescent="0.15">
      <c r="A136" s="23">
        <f t="shared" si="6"/>
        <v>100854</v>
      </c>
      <c r="B136" s="24">
        <v>3</v>
      </c>
      <c r="C136" s="28" t="str">
        <f>"jingdian/"&amp;VLOOKUP(E136,city!$D$4:$P$352,12,FALSE)&amp;"/"&amp;VLOOKUP(E136,city!$D$4:$P$352,13,FALSE)&amp;"/"&amp;IF(G136&lt;11,"jd",IF(G136&lt;16,"tc","cs"))&amp;"/"&amp;IF(G136&lt;11,G136,IF(G136&lt;16,G136-10,G136-15))&amp;".jpg"</f>
        <v>jingdian/hebei/handan/tc/4.jpg</v>
      </c>
      <c r="D136" s="23">
        <f t="shared" si="7"/>
        <v>2</v>
      </c>
      <c r="E136" s="2" t="str">
        <f>VLOOKUP(F136,city!$A$4:$D$352,4,FALSE)</f>
        <v>邯郸</v>
      </c>
      <c r="F136" s="22">
        <f t="shared" si="8"/>
        <v>8</v>
      </c>
      <c r="G136" s="22">
        <f>IF(VLOOKUP(F135,city!$A$4:$H$352,8,FALSE)&gt;G135,G135+1,1)</f>
        <v>14</v>
      </c>
    </row>
    <row r="137" spans="1:7" x14ac:dyDescent="0.15">
      <c r="A137" s="23">
        <f t="shared" si="6"/>
        <v>100855</v>
      </c>
      <c r="B137" s="24">
        <v>2</v>
      </c>
      <c r="C137" s="28" t="str">
        <f>"jingdian/"&amp;VLOOKUP(E137,city!$D$4:$P$352,12,FALSE)&amp;"/"&amp;VLOOKUP(E137,city!$D$4:$P$352,13,FALSE)&amp;"/"&amp;IF(G137&lt;11,"jd",IF(G137&lt;16,"tc","cs"))&amp;"/"&amp;IF(G137&lt;11,G137,IF(G137&lt;16,G137-10,G137-15))&amp;".jpg"</f>
        <v>jingdian/hebei/handan/tc/5.jpg</v>
      </c>
      <c r="D137" s="23">
        <f t="shared" si="7"/>
        <v>2</v>
      </c>
      <c r="E137" s="2" t="str">
        <f>VLOOKUP(F137,city!$A$4:$D$352,4,FALSE)</f>
        <v>邯郸</v>
      </c>
      <c r="F137" s="22">
        <f t="shared" si="8"/>
        <v>8</v>
      </c>
      <c r="G137" s="22">
        <f>IF(VLOOKUP(F136,city!$A$4:$H$352,8,FALSE)&gt;G136,G136+1,1)</f>
        <v>15</v>
      </c>
    </row>
    <row r="138" spans="1:7" x14ac:dyDescent="0.15">
      <c r="A138" s="23">
        <f t="shared" si="6"/>
        <v>100881</v>
      </c>
      <c r="B138" s="24">
        <v>2</v>
      </c>
      <c r="C138" s="28" t="str">
        <f>"jingdian/"&amp;VLOOKUP(E138,city!$D$4:$P$352,12,FALSE)&amp;"/"&amp;VLOOKUP(E138,city!$D$4:$P$352,13,FALSE)&amp;"/"&amp;IF(G138&lt;11,"jd",IF(G138&lt;16,"tc","cs"))&amp;"/"&amp;IF(G138&lt;11,G138,IF(G138&lt;16,G138-10,G138-15))&amp;".jpg"</f>
        <v>jingdian/hebei/handan/cs/1.jpg</v>
      </c>
      <c r="D138" s="23">
        <f t="shared" si="7"/>
        <v>3</v>
      </c>
      <c r="E138" s="2" t="str">
        <f>VLOOKUP(F138,city!$A$4:$D$352,4,FALSE)</f>
        <v>邯郸</v>
      </c>
      <c r="F138" s="22">
        <f t="shared" si="8"/>
        <v>8</v>
      </c>
      <c r="G138" s="22">
        <f>IF(VLOOKUP(F137,city!$A$4:$H$352,8,FALSE)&gt;G137,G137+1,1)</f>
        <v>16</v>
      </c>
    </row>
    <row r="139" spans="1:7" x14ac:dyDescent="0.15">
      <c r="A139" s="23">
        <f t="shared" si="6"/>
        <v>100882</v>
      </c>
      <c r="B139" s="24">
        <v>4</v>
      </c>
      <c r="C139" s="28" t="str">
        <f>"jingdian/"&amp;VLOOKUP(E139,city!$D$4:$P$352,12,FALSE)&amp;"/"&amp;VLOOKUP(E139,city!$D$4:$P$352,13,FALSE)&amp;"/"&amp;IF(G139&lt;11,"jd",IF(G139&lt;16,"tc","cs"))&amp;"/"&amp;IF(G139&lt;11,G139,IF(G139&lt;16,G139-10,G139-15))&amp;".jpg"</f>
        <v>jingdian/hebei/handan/cs/2.jpg</v>
      </c>
      <c r="D139" s="23">
        <f t="shared" si="7"/>
        <v>3</v>
      </c>
      <c r="E139" s="2" t="str">
        <f>VLOOKUP(F139,city!$A$4:$D$352,4,FALSE)</f>
        <v>邯郸</v>
      </c>
      <c r="F139" s="22">
        <f t="shared" si="8"/>
        <v>8</v>
      </c>
      <c r="G139" s="22">
        <f>IF(VLOOKUP(F138,city!$A$4:$H$352,8,FALSE)&gt;G138,G138+1,1)</f>
        <v>17</v>
      </c>
    </row>
    <row r="140" spans="1:7" x14ac:dyDescent="0.15">
      <c r="A140" s="23">
        <f t="shared" si="6"/>
        <v>100901</v>
      </c>
      <c r="B140" s="24">
        <v>1</v>
      </c>
      <c r="C140" s="28" t="str">
        <f>"jingdian/"&amp;VLOOKUP(E140,city!$D$4:$P$352,12,FALSE)&amp;"/"&amp;VLOOKUP(E140,city!$D$4:$P$352,13,FALSE)&amp;"/"&amp;IF(G140&lt;11,"jd",IF(G140&lt;16,"tc","cs"))&amp;"/"&amp;IF(G140&lt;11,G140,IF(G140&lt;16,G140-10,G140-15))&amp;".jpg"</f>
        <v>jingdian/hebei/xingtai/jd/1.jpg</v>
      </c>
      <c r="D140" s="23">
        <f t="shared" si="7"/>
        <v>1</v>
      </c>
      <c r="E140" s="2" t="str">
        <f>VLOOKUP(F140,city!$A$4:$D$352,4,FALSE)</f>
        <v>邢台</v>
      </c>
      <c r="F140" s="22">
        <f t="shared" si="8"/>
        <v>9</v>
      </c>
      <c r="G140" s="22">
        <f>IF(VLOOKUP(F139,city!$A$4:$H$352,8,FALSE)&gt;G139,G139+1,1)</f>
        <v>1</v>
      </c>
    </row>
    <row r="141" spans="1:7" x14ac:dyDescent="0.15">
      <c r="A141" s="23">
        <f t="shared" si="6"/>
        <v>100902</v>
      </c>
      <c r="B141" s="24">
        <v>1</v>
      </c>
      <c r="C141" s="28" t="str">
        <f>"jingdian/"&amp;VLOOKUP(E141,city!$D$4:$P$352,12,FALSE)&amp;"/"&amp;VLOOKUP(E141,city!$D$4:$P$352,13,FALSE)&amp;"/"&amp;IF(G141&lt;11,"jd",IF(G141&lt;16,"tc","cs"))&amp;"/"&amp;IF(G141&lt;11,G141,IF(G141&lt;16,G141-10,G141-15))&amp;".jpg"</f>
        <v>jingdian/hebei/xingtai/jd/2.jpg</v>
      </c>
      <c r="D141" s="23">
        <f t="shared" si="7"/>
        <v>1</v>
      </c>
      <c r="E141" s="2" t="str">
        <f>VLOOKUP(F141,city!$A$4:$D$352,4,FALSE)</f>
        <v>邢台</v>
      </c>
      <c r="F141" s="22">
        <f t="shared" si="8"/>
        <v>9</v>
      </c>
      <c r="G141" s="22">
        <f>IF(VLOOKUP(F140,city!$A$4:$H$352,8,FALSE)&gt;G140,G140+1,1)</f>
        <v>2</v>
      </c>
    </row>
    <row r="142" spans="1:7" x14ac:dyDescent="0.15">
      <c r="A142" s="23">
        <f t="shared" si="6"/>
        <v>100903</v>
      </c>
      <c r="B142" s="24">
        <v>1</v>
      </c>
      <c r="C142" s="28" t="str">
        <f>"jingdian/"&amp;VLOOKUP(E142,city!$D$4:$P$352,12,FALSE)&amp;"/"&amp;VLOOKUP(E142,city!$D$4:$P$352,13,FALSE)&amp;"/"&amp;IF(G142&lt;11,"jd",IF(G142&lt;16,"tc","cs"))&amp;"/"&amp;IF(G142&lt;11,G142,IF(G142&lt;16,G142-10,G142-15))&amp;".jpg"</f>
        <v>jingdian/hebei/xingtai/jd/3.jpg</v>
      </c>
      <c r="D142" s="23">
        <f t="shared" si="7"/>
        <v>1</v>
      </c>
      <c r="E142" s="2" t="str">
        <f>VLOOKUP(F142,city!$A$4:$D$352,4,FALSE)</f>
        <v>邢台</v>
      </c>
      <c r="F142" s="22">
        <f t="shared" si="8"/>
        <v>9</v>
      </c>
      <c r="G142" s="22">
        <f>IF(VLOOKUP(F141,city!$A$4:$H$352,8,FALSE)&gt;G141,G141+1,1)</f>
        <v>3</v>
      </c>
    </row>
    <row r="143" spans="1:7" x14ac:dyDescent="0.15">
      <c r="A143" s="23">
        <f t="shared" si="6"/>
        <v>100904</v>
      </c>
      <c r="B143" s="24">
        <v>1</v>
      </c>
      <c r="C143" s="28" t="str">
        <f>"jingdian/"&amp;VLOOKUP(E143,city!$D$4:$P$352,12,FALSE)&amp;"/"&amp;VLOOKUP(E143,city!$D$4:$P$352,13,FALSE)&amp;"/"&amp;IF(G143&lt;11,"jd",IF(G143&lt;16,"tc","cs"))&amp;"/"&amp;IF(G143&lt;11,G143,IF(G143&lt;16,G143-10,G143-15))&amp;".jpg"</f>
        <v>jingdian/hebei/xingtai/jd/4.jpg</v>
      </c>
      <c r="D143" s="23">
        <f t="shared" si="7"/>
        <v>1</v>
      </c>
      <c r="E143" s="2" t="str">
        <f>VLOOKUP(F143,city!$A$4:$D$352,4,FALSE)</f>
        <v>邢台</v>
      </c>
      <c r="F143" s="22">
        <f t="shared" si="8"/>
        <v>9</v>
      </c>
      <c r="G143" s="22">
        <f>IF(VLOOKUP(F142,city!$A$4:$H$352,8,FALSE)&gt;G142,G142+1,1)</f>
        <v>4</v>
      </c>
    </row>
    <row r="144" spans="1:7" x14ac:dyDescent="0.15">
      <c r="A144" s="23">
        <f t="shared" si="6"/>
        <v>100905</v>
      </c>
      <c r="B144" s="24">
        <v>1</v>
      </c>
      <c r="C144" s="28" t="str">
        <f>"jingdian/"&amp;VLOOKUP(E144,city!$D$4:$P$352,12,FALSE)&amp;"/"&amp;VLOOKUP(E144,city!$D$4:$P$352,13,FALSE)&amp;"/"&amp;IF(G144&lt;11,"jd",IF(G144&lt;16,"tc","cs"))&amp;"/"&amp;IF(G144&lt;11,G144,IF(G144&lt;16,G144-10,G144-15))&amp;".jpg"</f>
        <v>jingdian/hebei/xingtai/jd/5.jpg</v>
      </c>
      <c r="D144" s="23">
        <f t="shared" si="7"/>
        <v>1</v>
      </c>
      <c r="E144" s="2" t="str">
        <f>VLOOKUP(F144,city!$A$4:$D$352,4,FALSE)</f>
        <v>邢台</v>
      </c>
      <c r="F144" s="22">
        <f t="shared" si="8"/>
        <v>9</v>
      </c>
      <c r="G144" s="22">
        <f>IF(VLOOKUP(F143,city!$A$4:$H$352,8,FALSE)&gt;G143,G143+1,1)</f>
        <v>5</v>
      </c>
    </row>
    <row r="145" spans="1:7" x14ac:dyDescent="0.15">
      <c r="A145" s="23">
        <f t="shared" si="6"/>
        <v>100906</v>
      </c>
      <c r="B145" s="24">
        <v>1</v>
      </c>
      <c r="C145" s="28" t="str">
        <f>"jingdian/"&amp;VLOOKUP(E145,city!$D$4:$P$352,12,FALSE)&amp;"/"&amp;VLOOKUP(E145,city!$D$4:$P$352,13,FALSE)&amp;"/"&amp;IF(G145&lt;11,"jd",IF(G145&lt;16,"tc","cs"))&amp;"/"&amp;IF(G145&lt;11,G145,IF(G145&lt;16,G145-10,G145-15))&amp;".jpg"</f>
        <v>jingdian/hebei/xingtai/jd/6.jpg</v>
      </c>
      <c r="D145" s="23">
        <f t="shared" si="7"/>
        <v>1</v>
      </c>
      <c r="E145" s="2" t="str">
        <f>VLOOKUP(F145,city!$A$4:$D$352,4,FALSE)</f>
        <v>邢台</v>
      </c>
      <c r="F145" s="22">
        <f t="shared" si="8"/>
        <v>9</v>
      </c>
      <c r="G145" s="22">
        <f>IF(VLOOKUP(F144,city!$A$4:$H$352,8,FALSE)&gt;G144,G144+1,1)</f>
        <v>6</v>
      </c>
    </row>
    <row r="146" spans="1:7" x14ac:dyDescent="0.15">
      <c r="A146" s="23">
        <f t="shared" si="6"/>
        <v>100907</v>
      </c>
      <c r="B146" s="24">
        <v>1</v>
      </c>
      <c r="C146" s="28" t="str">
        <f>"jingdian/"&amp;VLOOKUP(E146,city!$D$4:$P$352,12,FALSE)&amp;"/"&amp;VLOOKUP(E146,city!$D$4:$P$352,13,FALSE)&amp;"/"&amp;IF(G146&lt;11,"jd",IF(G146&lt;16,"tc","cs"))&amp;"/"&amp;IF(G146&lt;11,G146,IF(G146&lt;16,G146-10,G146-15))&amp;".jpg"</f>
        <v>jingdian/hebei/xingtai/jd/7.jpg</v>
      </c>
      <c r="D146" s="23">
        <f t="shared" si="7"/>
        <v>1</v>
      </c>
      <c r="E146" s="2" t="str">
        <f>VLOOKUP(F146,city!$A$4:$D$352,4,FALSE)</f>
        <v>邢台</v>
      </c>
      <c r="F146" s="22">
        <f t="shared" si="8"/>
        <v>9</v>
      </c>
      <c r="G146" s="22">
        <f>IF(VLOOKUP(F145,city!$A$4:$H$352,8,FALSE)&gt;G145,G145+1,1)</f>
        <v>7</v>
      </c>
    </row>
    <row r="147" spans="1:7" x14ac:dyDescent="0.15">
      <c r="A147" s="23">
        <f t="shared" si="6"/>
        <v>100908</v>
      </c>
      <c r="B147" s="24">
        <v>1</v>
      </c>
      <c r="C147" s="28" t="str">
        <f>"jingdian/"&amp;VLOOKUP(E147,city!$D$4:$P$352,12,FALSE)&amp;"/"&amp;VLOOKUP(E147,city!$D$4:$P$352,13,FALSE)&amp;"/"&amp;IF(G147&lt;11,"jd",IF(G147&lt;16,"tc","cs"))&amp;"/"&amp;IF(G147&lt;11,G147,IF(G147&lt;16,G147-10,G147-15))&amp;".jpg"</f>
        <v>jingdian/hebei/xingtai/jd/8.jpg</v>
      </c>
      <c r="D147" s="23">
        <f t="shared" si="7"/>
        <v>1</v>
      </c>
      <c r="E147" s="2" t="str">
        <f>VLOOKUP(F147,city!$A$4:$D$352,4,FALSE)</f>
        <v>邢台</v>
      </c>
      <c r="F147" s="22">
        <f t="shared" si="8"/>
        <v>9</v>
      </c>
      <c r="G147" s="22">
        <f>IF(VLOOKUP(F146,city!$A$4:$H$352,8,FALSE)&gt;G146,G146+1,1)</f>
        <v>8</v>
      </c>
    </row>
    <row r="148" spans="1:7" x14ac:dyDescent="0.15">
      <c r="A148" s="23">
        <f t="shared" si="6"/>
        <v>100909</v>
      </c>
      <c r="B148" s="24">
        <v>1</v>
      </c>
      <c r="C148" s="28" t="str">
        <f>"jingdian/"&amp;VLOOKUP(E148,city!$D$4:$P$352,12,FALSE)&amp;"/"&amp;VLOOKUP(E148,city!$D$4:$P$352,13,FALSE)&amp;"/"&amp;IF(G148&lt;11,"jd",IF(G148&lt;16,"tc","cs"))&amp;"/"&amp;IF(G148&lt;11,G148,IF(G148&lt;16,G148-10,G148-15))&amp;".jpg"</f>
        <v>jingdian/hebei/xingtai/jd/9.jpg</v>
      </c>
      <c r="D148" s="23">
        <f t="shared" si="7"/>
        <v>1</v>
      </c>
      <c r="E148" s="2" t="str">
        <f>VLOOKUP(F148,city!$A$4:$D$352,4,FALSE)</f>
        <v>邢台</v>
      </c>
      <c r="F148" s="22">
        <f t="shared" si="8"/>
        <v>9</v>
      </c>
      <c r="G148" s="22">
        <f>IF(VLOOKUP(F147,city!$A$4:$H$352,8,FALSE)&gt;G147,G147+1,1)</f>
        <v>9</v>
      </c>
    </row>
    <row r="149" spans="1:7" x14ac:dyDescent="0.15">
      <c r="A149" s="23">
        <f t="shared" si="6"/>
        <v>100910</v>
      </c>
      <c r="B149" s="24">
        <v>1</v>
      </c>
      <c r="C149" s="28" t="str">
        <f>"jingdian/"&amp;VLOOKUP(E149,city!$D$4:$P$352,12,FALSE)&amp;"/"&amp;VLOOKUP(E149,city!$D$4:$P$352,13,FALSE)&amp;"/"&amp;IF(G149&lt;11,"jd",IF(G149&lt;16,"tc","cs"))&amp;"/"&amp;IF(G149&lt;11,G149,IF(G149&lt;16,G149-10,G149-15))&amp;".jpg"</f>
        <v>jingdian/hebei/xingtai/jd/10.jpg</v>
      </c>
      <c r="D149" s="23">
        <f t="shared" si="7"/>
        <v>1</v>
      </c>
      <c r="E149" s="2" t="str">
        <f>VLOOKUP(F149,city!$A$4:$D$352,4,FALSE)</f>
        <v>邢台</v>
      </c>
      <c r="F149" s="22">
        <f t="shared" si="8"/>
        <v>9</v>
      </c>
      <c r="G149" s="22">
        <f>IF(VLOOKUP(F148,city!$A$4:$H$352,8,FALSE)&gt;G148,G148+1,1)</f>
        <v>10</v>
      </c>
    </row>
    <row r="150" spans="1:7" x14ac:dyDescent="0.15">
      <c r="A150" s="23">
        <f t="shared" si="6"/>
        <v>100951</v>
      </c>
      <c r="B150" s="24">
        <v>4</v>
      </c>
      <c r="C150" s="28" t="str">
        <f>"jingdian/"&amp;VLOOKUP(E150,city!$D$4:$P$352,12,FALSE)&amp;"/"&amp;VLOOKUP(E150,city!$D$4:$P$352,13,FALSE)&amp;"/"&amp;IF(G150&lt;11,"jd",IF(G150&lt;16,"tc","cs"))&amp;"/"&amp;IF(G150&lt;11,G150,IF(G150&lt;16,G150-10,G150-15))&amp;".jpg"</f>
        <v>jingdian/hebei/xingtai/tc/1.jpg</v>
      </c>
      <c r="D150" s="23">
        <f t="shared" si="7"/>
        <v>2</v>
      </c>
      <c r="E150" s="2" t="str">
        <f>VLOOKUP(F150,city!$A$4:$D$352,4,FALSE)</f>
        <v>邢台</v>
      </c>
      <c r="F150" s="22">
        <f t="shared" si="8"/>
        <v>9</v>
      </c>
      <c r="G150" s="22">
        <f>IF(VLOOKUP(F149,city!$A$4:$H$352,8,FALSE)&gt;G149,G149+1,1)</f>
        <v>11</v>
      </c>
    </row>
    <row r="151" spans="1:7" x14ac:dyDescent="0.15">
      <c r="A151" s="23">
        <f t="shared" si="6"/>
        <v>100952</v>
      </c>
      <c r="B151" s="24">
        <v>5</v>
      </c>
      <c r="C151" s="28" t="str">
        <f>"jingdian/"&amp;VLOOKUP(E151,city!$D$4:$P$352,12,FALSE)&amp;"/"&amp;VLOOKUP(E151,city!$D$4:$P$352,13,FALSE)&amp;"/"&amp;IF(G151&lt;11,"jd",IF(G151&lt;16,"tc","cs"))&amp;"/"&amp;IF(G151&lt;11,G151,IF(G151&lt;16,G151-10,G151-15))&amp;".jpg"</f>
        <v>jingdian/hebei/xingtai/tc/2.jpg</v>
      </c>
      <c r="D151" s="23">
        <f t="shared" si="7"/>
        <v>2</v>
      </c>
      <c r="E151" s="2" t="str">
        <f>VLOOKUP(F151,city!$A$4:$D$352,4,FALSE)</f>
        <v>邢台</v>
      </c>
      <c r="F151" s="22">
        <f t="shared" si="8"/>
        <v>9</v>
      </c>
      <c r="G151" s="22">
        <f>IF(VLOOKUP(F150,city!$A$4:$H$352,8,FALSE)&gt;G150,G150+1,1)</f>
        <v>12</v>
      </c>
    </row>
    <row r="152" spans="1:7" x14ac:dyDescent="0.15">
      <c r="A152" s="23">
        <f t="shared" si="6"/>
        <v>100953</v>
      </c>
      <c r="B152" s="24">
        <v>3</v>
      </c>
      <c r="C152" s="28" t="str">
        <f>"jingdian/"&amp;VLOOKUP(E152,city!$D$4:$P$352,12,FALSE)&amp;"/"&amp;VLOOKUP(E152,city!$D$4:$P$352,13,FALSE)&amp;"/"&amp;IF(G152&lt;11,"jd",IF(G152&lt;16,"tc","cs"))&amp;"/"&amp;IF(G152&lt;11,G152,IF(G152&lt;16,G152-10,G152-15))&amp;".jpg"</f>
        <v>jingdian/hebei/xingtai/tc/3.jpg</v>
      </c>
      <c r="D152" s="23">
        <f t="shared" si="7"/>
        <v>2</v>
      </c>
      <c r="E152" s="2" t="str">
        <f>VLOOKUP(F152,city!$A$4:$D$352,4,FALSE)</f>
        <v>邢台</v>
      </c>
      <c r="F152" s="22">
        <f t="shared" si="8"/>
        <v>9</v>
      </c>
      <c r="G152" s="22">
        <f>IF(VLOOKUP(F151,city!$A$4:$H$352,8,FALSE)&gt;G151,G151+1,1)</f>
        <v>13</v>
      </c>
    </row>
    <row r="153" spans="1:7" x14ac:dyDescent="0.15">
      <c r="A153" s="23">
        <f t="shared" si="6"/>
        <v>100954</v>
      </c>
      <c r="B153" s="24">
        <v>5</v>
      </c>
      <c r="C153" s="28" t="str">
        <f>"jingdian/"&amp;VLOOKUP(E153,city!$D$4:$P$352,12,FALSE)&amp;"/"&amp;VLOOKUP(E153,city!$D$4:$P$352,13,FALSE)&amp;"/"&amp;IF(G153&lt;11,"jd",IF(G153&lt;16,"tc","cs"))&amp;"/"&amp;IF(G153&lt;11,G153,IF(G153&lt;16,G153-10,G153-15))&amp;".jpg"</f>
        <v>jingdian/hebei/xingtai/tc/4.jpg</v>
      </c>
      <c r="D153" s="23">
        <f t="shared" si="7"/>
        <v>2</v>
      </c>
      <c r="E153" s="2" t="str">
        <f>VLOOKUP(F153,city!$A$4:$D$352,4,FALSE)</f>
        <v>邢台</v>
      </c>
      <c r="F153" s="22">
        <f t="shared" si="8"/>
        <v>9</v>
      </c>
      <c r="G153" s="22">
        <f>IF(VLOOKUP(F152,city!$A$4:$H$352,8,FALSE)&gt;G152,G152+1,1)</f>
        <v>14</v>
      </c>
    </row>
    <row r="154" spans="1:7" x14ac:dyDescent="0.15">
      <c r="A154" s="23">
        <f t="shared" si="6"/>
        <v>100955</v>
      </c>
      <c r="B154" s="24">
        <v>4</v>
      </c>
      <c r="C154" s="28" t="str">
        <f>"jingdian/"&amp;VLOOKUP(E154,city!$D$4:$P$352,12,FALSE)&amp;"/"&amp;VLOOKUP(E154,city!$D$4:$P$352,13,FALSE)&amp;"/"&amp;IF(G154&lt;11,"jd",IF(G154&lt;16,"tc","cs"))&amp;"/"&amp;IF(G154&lt;11,G154,IF(G154&lt;16,G154-10,G154-15))&amp;".jpg"</f>
        <v>jingdian/hebei/xingtai/tc/5.jpg</v>
      </c>
      <c r="D154" s="23">
        <f t="shared" si="7"/>
        <v>2</v>
      </c>
      <c r="E154" s="2" t="str">
        <f>VLOOKUP(F154,city!$A$4:$D$352,4,FALSE)</f>
        <v>邢台</v>
      </c>
      <c r="F154" s="22">
        <f t="shared" si="8"/>
        <v>9</v>
      </c>
      <c r="G154" s="22">
        <f>IF(VLOOKUP(F153,city!$A$4:$H$352,8,FALSE)&gt;G153,G153+1,1)</f>
        <v>15</v>
      </c>
    </row>
    <row r="155" spans="1:7" x14ac:dyDescent="0.15">
      <c r="A155" s="23">
        <f t="shared" si="6"/>
        <v>100981</v>
      </c>
      <c r="B155" s="24">
        <v>5</v>
      </c>
      <c r="C155" s="28" t="str">
        <f>"jingdian/"&amp;VLOOKUP(E155,city!$D$4:$P$352,12,FALSE)&amp;"/"&amp;VLOOKUP(E155,city!$D$4:$P$352,13,FALSE)&amp;"/"&amp;IF(G155&lt;11,"jd",IF(G155&lt;16,"tc","cs"))&amp;"/"&amp;IF(G155&lt;11,G155,IF(G155&lt;16,G155-10,G155-15))&amp;".jpg"</f>
        <v>jingdian/hebei/xingtai/cs/1.jpg</v>
      </c>
      <c r="D155" s="23">
        <f t="shared" si="7"/>
        <v>3</v>
      </c>
      <c r="E155" s="2" t="str">
        <f>VLOOKUP(F155,city!$A$4:$D$352,4,FALSE)</f>
        <v>邢台</v>
      </c>
      <c r="F155" s="22">
        <f t="shared" si="8"/>
        <v>9</v>
      </c>
      <c r="G155" s="22">
        <f>IF(VLOOKUP(F154,city!$A$4:$H$352,8,FALSE)&gt;G154,G154+1,1)</f>
        <v>16</v>
      </c>
    </row>
    <row r="156" spans="1:7" x14ac:dyDescent="0.15">
      <c r="A156" s="23">
        <f t="shared" si="6"/>
        <v>100982</v>
      </c>
      <c r="B156" s="24">
        <v>3</v>
      </c>
      <c r="C156" s="28" t="str">
        <f>"jingdian/"&amp;VLOOKUP(E156,city!$D$4:$P$352,12,FALSE)&amp;"/"&amp;VLOOKUP(E156,city!$D$4:$P$352,13,FALSE)&amp;"/"&amp;IF(G156&lt;11,"jd",IF(G156&lt;16,"tc","cs"))&amp;"/"&amp;IF(G156&lt;11,G156,IF(G156&lt;16,G156-10,G156-15))&amp;".jpg"</f>
        <v>jingdian/hebei/xingtai/cs/2.jpg</v>
      </c>
      <c r="D156" s="23">
        <f t="shared" si="7"/>
        <v>3</v>
      </c>
      <c r="E156" s="2" t="str">
        <f>VLOOKUP(F156,city!$A$4:$D$352,4,FALSE)</f>
        <v>邢台</v>
      </c>
      <c r="F156" s="22">
        <f t="shared" si="8"/>
        <v>9</v>
      </c>
      <c r="G156" s="22">
        <f>IF(VLOOKUP(F155,city!$A$4:$H$352,8,FALSE)&gt;G155,G155+1,1)</f>
        <v>17</v>
      </c>
    </row>
    <row r="157" spans="1:7" x14ac:dyDescent="0.15">
      <c r="A157" s="23">
        <f t="shared" si="6"/>
        <v>101001</v>
      </c>
      <c r="B157" s="24">
        <v>1</v>
      </c>
      <c r="C157" s="28" t="str">
        <f>"jingdian/"&amp;VLOOKUP(E157,city!$D$4:$P$352,12,FALSE)&amp;"/"&amp;VLOOKUP(E157,city!$D$4:$P$352,13,FALSE)&amp;"/"&amp;IF(G157&lt;11,"jd",IF(G157&lt;16,"tc","cs"))&amp;"/"&amp;IF(G157&lt;11,G157,IF(G157&lt;16,G157-10,G157-15))&amp;".jpg"</f>
        <v>jingdian/hebei/baoding/jd/1.jpg</v>
      </c>
      <c r="D157" s="23">
        <f t="shared" si="7"/>
        <v>1</v>
      </c>
      <c r="E157" s="2" t="str">
        <f>VLOOKUP(F157,city!$A$4:$D$352,4,FALSE)</f>
        <v>保定</v>
      </c>
      <c r="F157" s="22">
        <f t="shared" si="8"/>
        <v>10</v>
      </c>
      <c r="G157" s="22">
        <f>IF(VLOOKUP(F156,city!$A$4:$H$352,8,FALSE)&gt;G156,G156+1,1)</f>
        <v>1</v>
      </c>
    </row>
    <row r="158" spans="1:7" x14ac:dyDescent="0.15">
      <c r="A158" s="23">
        <f t="shared" si="6"/>
        <v>101002</v>
      </c>
      <c r="B158" s="24">
        <v>1</v>
      </c>
      <c r="C158" s="28" t="str">
        <f>"jingdian/"&amp;VLOOKUP(E158,city!$D$4:$P$352,12,FALSE)&amp;"/"&amp;VLOOKUP(E158,city!$D$4:$P$352,13,FALSE)&amp;"/"&amp;IF(G158&lt;11,"jd",IF(G158&lt;16,"tc","cs"))&amp;"/"&amp;IF(G158&lt;11,G158,IF(G158&lt;16,G158-10,G158-15))&amp;".jpg"</f>
        <v>jingdian/hebei/baoding/jd/2.jpg</v>
      </c>
      <c r="D158" s="23">
        <f t="shared" si="7"/>
        <v>1</v>
      </c>
      <c r="E158" s="2" t="str">
        <f>VLOOKUP(F158,city!$A$4:$D$352,4,FALSE)</f>
        <v>保定</v>
      </c>
      <c r="F158" s="22">
        <f t="shared" si="8"/>
        <v>10</v>
      </c>
      <c r="G158" s="22">
        <f>IF(VLOOKUP(F157,city!$A$4:$H$352,8,FALSE)&gt;G157,G157+1,1)</f>
        <v>2</v>
      </c>
    </row>
    <row r="159" spans="1:7" x14ac:dyDescent="0.15">
      <c r="A159" s="23">
        <f t="shared" si="6"/>
        <v>101003</v>
      </c>
      <c r="B159" s="24">
        <v>1</v>
      </c>
      <c r="C159" s="28" t="str">
        <f>"jingdian/"&amp;VLOOKUP(E159,city!$D$4:$P$352,12,FALSE)&amp;"/"&amp;VLOOKUP(E159,city!$D$4:$P$352,13,FALSE)&amp;"/"&amp;IF(G159&lt;11,"jd",IF(G159&lt;16,"tc","cs"))&amp;"/"&amp;IF(G159&lt;11,G159,IF(G159&lt;16,G159-10,G159-15))&amp;".jpg"</f>
        <v>jingdian/hebei/baoding/jd/3.jpg</v>
      </c>
      <c r="D159" s="23">
        <f t="shared" si="7"/>
        <v>1</v>
      </c>
      <c r="E159" s="2" t="str">
        <f>VLOOKUP(F159,city!$A$4:$D$352,4,FALSE)</f>
        <v>保定</v>
      </c>
      <c r="F159" s="22">
        <f t="shared" si="8"/>
        <v>10</v>
      </c>
      <c r="G159" s="22">
        <f>IF(VLOOKUP(F158,city!$A$4:$H$352,8,FALSE)&gt;G158,G158+1,1)</f>
        <v>3</v>
      </c>
    </row>
    <row r="160" spans="1:7" x14ac:dyDescent="0.15">
      <c r="A160" s="23">
        <f t="shared" si="6"/>
        <v>101004</v>
      </c>
      <c r="B160" s="24">
        <v>1</v>
      </c>
      <c r="C160" s="28" t="str">
        <f>"jingdian/"&amp;VLOOKUP(E160,city!$D$4:$P$352,12,FALSE)&amp;"/"&amp;VLOOKUP(E160,city!$D$4:$P$352,13,FALSE)&amp;"/"&amp;IF(G160&lt;11,"jd",IF(G160&lt;16,"tc","cs"))&amp;"/"&amp;IF(G160&lt;11,G160,IF(G160&lt;16,G160-10,G160-15))&amp;".jpg"</f>
        <v>jingdian/hebei/baoding/jd/4.jpg</v>
      </c>
      <c r="D160" s="23">
        <f t="shared" si="7"/>
        <v>1</v>
      </c>
      <c r="E160" s="2" t="str">
        <f>VLOOKUP(F160,city!$A$4:$D$352,4,FALSE)</f>
        <v>保定</v>
      </c>
      <c r="F160" s="22">
        <f t="shared" si="8"/>
        <v>10</v>
      </c>
      <c r="G160" s="22">
        <f>IF(VLOOKUP(F159,city!$A$4:$H$352,8,FALSE)&gt;G159,G159+1,1)</f>
        <v>4</v>
      </c>
    </row>
    <row r="161" spans="1:7" x14ac:dyDescent="0.15">
      <c r="A161" s="23">
        <f t="shared" si="6"/>
        <v>101005</v>
      </c>
      <c r="B161" s="24">
        <v>1</v>
      </c>
      <c r="C161" s="28" t="str">
        <f>"jingdian/"&amp;VLOOKUP(E161,city!$D$4:$P$352,12,FALSE)&amp;"/"&amp;VLOOKUP(E161,city!$D$4:$P$352,13,FALSE)&amp;"/"&amp;IF(G161&lt;11,"jd",IF(G161&lt;16,"tc","cs"))&amp;"/"&amp;IF(G161&lt;11,G161,IF(G161&lt;16,G161-10,G161-15))&amp;".jpg"</f>
        <v>jingdian/hebei/baoding/jd/5.jpg</v>
      </c>
      <c r="D161" s="23">
        <f t="shared" si="7"/>
        <v>1</v>
      </c>
      <c r="E161" s="2" t="str">
        <f>VLOOKUP(F161,city!$A$4:$D$352,4,FALSE)</f>
        <v>保定</v>
      </c>
      <c r="F161" s="22">
        <f t="shared" si="8"/>
        <v>10</v>
      </c>
      <c r="G161" s="22">
        <f>IF(VLOOKUP(F160,city!$A$4:$H$352,8,FALSE)&gt;G160,G160+1,1)</f>
        <v>5</v>
      </c>
    </row>
    <row r="162" spans="1:7" x14ac:dyDescent="0.15">
      <c r="A162" s="23">
        <f t="shared" si="6"/>
        <v>101006</v>
      </c>
      <c r="B162" s="24">
        <v>1</v>
      </c>
      <c r="C162" s="28" t="str">
        <f>"jingdian/"&amp;VLOOKUP(E162,city!$D$4:$P$352,12,FALSE)&amp;"/"&amp;VLOOKUP(E162,city!$D$4:$P$352,13,FALSE)&amp;"/"&amp;IF(G162&lt;11,"jd",IF(G162&lt;16,"tc","cs"))&amp;"/"&amp;IF(G162&lt;11,G162,IF(G162&lt;16,G162-10,G162-15))&amp;".jpg"</f>
        <v>jingdian/hebei/baoding/jd/6.jpg</v>
      </c>
      <c r="D162" s="23">
        <f t="shared" si="7"/>
        <v>1</v>
      </c>
      <c r="E162" s="2" t="str">
        <f>VLOOKUP(F162,city!$A$4:$D$352,4,FALSE)</f>
        <v>保定</v>
      </c>
      <c r="F162" s="22">
        <f t="shared" si="8"/>
        <v>10</v>
      </c>
      <c r="G162" s="22">
        <f>IF(VLOOKUP(F161,city!$A$4:$H$352,8,FALSE)&gt;G161,G161+1,1)</f>
        <v>6</v>
      </c>
    </row>
    <row r="163" spans="1:7" x14ac:dyDescent="0.15">
      <c r="A163" s="23">
        <f t="shared" si="6"/>
        <v>101007</v>
      </c>
      <c r="B163" s="24">
        <v>1</v>
      </c>
      <c r="C163" s="28" t="str">
        <f>"jingdian/"&amp;VLOOKUP(E163,city!$D$4:$P$352,12,FALSE)&amp;"/"&amp;VLOOKUP(E163,city!$D$4:$P$352,13,FALSE)&amp;"/"&amp;IF(G163&lt;11,"jd",IF(G163&lt;16,"tc","cs"))&amp;"/"&amp;IF(G163&lt;11,G163,IF(G163&lt;16,G163-10,G163-15))&amp;".jpg"</f>
        <v>jingdian/hebei/baoding/jd/7.jpg</v>
      </c>
      <c r="D163" s="23">
        <f t="shared" si="7"/>
        <v>1</v>
      </c>
      <c r="E163" s="2" t="str">
        <f>VLOOKUP(F163,city!$A$4:$D$352,4,FALSE)</f>
        <v>保定</v>
      </c>
      <c r="F163" s="22">
        <f t="shared" si="8"/>
        <v>10</v>
      </c>
      <c r="G163" s="22">
        <f>IF(VLOOKUP(F162,city!$A$4:$H$352,8,FALSE)&gt;G162,G162+1,1)</f>
        <v>7</v>
      </c>
    </row>
    <row r="164" spans="1:7" x14ac:dyDescent="0.15">
      <c r="A164" s="23">
        <f t="shared" si="6"/>
        <v>101008</v>
      </c>
      <c r="B164" s="24">
        <v>1</v>
      </c>
      <c r="C164" s="28" t="str">
        <f>"jingdian/"&amp;VLOOKUP(E164,city!$D$4:$P$352,12,FALSE)&amp;"/"&amp;VLOOKUP(E164,city!$D$4:$P$352,13,FALSE)&amp;"/"&amp;IF(G164&lt;11,"jd",IF(G164&lt;16,"tc","cs"))&amp;"/"&amp;IF(G164&lt;11,G164,IF(G164&lt;16,G164-10,G164-15))&amp;".jpg"</f>
        <v>jingdian/hebei/baoding/jd/8.jpg</v>
      </c>
      <c r="D164" s="23">
        <f t="shared" si="7"/>
        <v>1</v>
      </c>
      <c r="E164" s="2" t="str">
        <f>VLOOKUP(F164,city!$A$4:$D$352,4,FALSE)</f>
        <v>保定</v>
      </c>
      <c r="F164" s="22">
        <f t="shared" si="8"/>
        <v>10</v>
      </c>
      <c r="G164" s="22">
        <f>IF(VLOOKUP(F163,city!$A$4:$H$352,8,FALSE)&gt;G163,G163+1,1)</f>
        <v>8</v>
      </c>
    </row>
    <row r="165" spans="1:7" x14ac:dyDescent="0.15">
      <c r="A165" s="23">
        <f t="shared" si="6"/>
        <v>101009</v>
      </c>
      <c r="B165" s="24">
        <v>1</v>
      </c>
      <c r="C165" s="28" t="str">
        <f>"jingdian/"&amp;VLOOKUP(E165,city!$D$4:$P$352,12,FALSE)&amp;"/"&amp;VLOOKUP(E165,city!$D$4:$P$352,13,FALSE)&amp;"/"&amp;IF(G165&lt;11,"jd",IF(G165&lt;16,"tc","cs"))&amp;"/"&amp;IF(G165&lt;11,G165,IF(G165&lt;16,G165-10,G165-15))&amp;".jpg"</f>
        <v>jingdian/hebei/baoding/jd/9.jpg</v>
      </c>
      <c r="D165" s="23">
        <f t="shared" si="7"/>
        <v>1</v>
      </c>
      <c r="E165" s="2" t="str">
        <f>VLOOKUP(F165,city!$A$4:$D$352,4,FALSE)</f>
        <v>保定</v>
      </c>
      <c r="F165" s="22">
        <f t="shared" si="8"/>
        <v>10</v>
      </c>
      <c r="G165" s="22">
        <f>IF(VLOOKUP(F164,city!$A$4:$H$352,8,FALSE)&gt;G164,G164+1,1)</f>
        <v>9</v>
      </c>
    </row>
    <row r="166" spans="1:7" x14ac:dyDescent="0.15">
      <c r="A166" s="23">
        <f t="shared" si="6"/>
        <v>101010</v>
      </c>
      <c r="B166" s="24">
        <v>1</v>
      </c>
      <c r="C166" s="28" t="str">
        <f>"jingdian/"&amp;VLOOKUP(E166,city!$D$4:$P$352,12,FALSE)&amp;"/"&amp;VLOOKUP(E166,city!$D$4:$P$352,13,FALSE)&amp;"/"&amp;IF(G166&lt;11,"jd",IF(G166&lt;16,"tc","cs"))&amp;"/"&amp;IF(G166&lt;11,G166,IF(G166&lt;16,G166-10,G166-15))&amp;".jpg"</f>
        <v>jingdian/hebei/baoding/jd/10.jpg</v>
      </c>
      <c r="D166" s="23">
        <f t="shared" si="7"/>
        <v>1</v>
      </c>
      <c r="E166" s="2" t="str">
        <f>VLOOKUP(F166,city!$A$4:$D$352,4,FALSE)</f>
        <v>保定</v>
      </c>
      <c r="F166" s="22">
        <f t="shared" si="8"/>
        <v>10</v>
      </c>
      <c r="G166" s="22">
        <f>IF(VLOOKUP(F165,city!$A$4:$H$352,8,FALSE)&gt;G165,G165+1,1)</f>
        <v>10</v>
      </c>
    </row>
    <row r="167" spans="1:7" x14ac:dyDescent="0.15">
      <c r="A167" s="23">
        <f t="shared" si="6"/>
        <v>101051</v>
      </c>
      <c r="B167" s="24">
        <v>2</v>
      </c>
      <c r="C167" s="28" t="str">
        <f>"jingdian/"&amp;VLOOKUP(E167,city!$D$4:$P$352,12,FALSE)&amp;"/"&amp;VLOOKUP(E167,city!$D$4:$P$352,13,FALSE)&amp;"/"&amp;IF(G167&lt;11,"jd",IF(G167&lt;16,"tc","cs"))&amp;"/"&amp;IF(G167&lt;11,G167,IF(G167&lt;16,G167-10,G167-15))&amp;".jpg"</f>
        <v>jingdian/hebei/baoding/tc/1.jpg</v>
      </c>
      <c r="D167" s="23">
        <f t="shared" si="7"/>
        <v>2</v>
      </c>
      <c r="E167" s="2" t="str">
        <f>VLOOKUP(F167,city!$A$4:$D$352,4,FALSE)</f>
        <v>保定</v>
      </c>
      <c r="F167" s="22">
        <f t="shared" si="8"/>
        <v>10</v>
      </c>
      <c r="G167" s="22">
        <f>IF(VLOOKUP(F166,city!$A$4:$H$352,8,FALSE)&gt;G166,G166+1,1)</f>
        <v>11</v>
      </c>
    </row>
    <row r="168" spans="1:7" x14ac:dyDescent="0.15">
      <c r="A168" s="23">
        <f t="shared" si="6"/>
        <v>101052</v>
      </c>
      <c r="B168" s="24">
        <v>5</v>
      </c>
      <c r="C168" s="28" t="str">
        <f>"jingdian/"&amp;VLOOKUP(E168,city!$D$4:$P$352,12,FALSE)&amp;"/"&amp;VLOOKUP(E168,city!$D$4:$P$352,13,FALSE)&amp;"/"&amp;IF(G168&lt;11,"jd",IF(G168&lt;16,"tc","cs"))&amp;"/"&amp;IF(G168&lt;11,G168,IF(G168&lt;16,G168-10,G168-15))&amp;".jpg"</f>
        <v>jingdian/hebei/baoding/tc/2.jpg</v>
      </c>
      <c r="D168" s="23">
        <f t="shared" si="7"/>
        <v>2</v>
      </c>
      <c r="E168" s="2" t="str">
        <f>VLOOKUP(F168,city!$A$4:$D$352,4,FALSE)</f>
        <v>保定</v>
      </c>
      <c r="F168" s="22">
        <f t="shared" si="8"/>
        <v>10</v>
      </c>
      <c r="G168" s="22">
        <f>IF(VLOOKUP(F167,city!$A$4:$H$352,8,FALSE)&gt;G167,G167+1,1)</f>
        <v>12</v>
      </c>
    </row>
    <row r="169" spans="1:7" x14ac:dyDescent="0.15">
      <c r="A169" s="23">
        <f t="shared" si="6"/>
        <v>101053</v>
      </c>
      <c r="B169" s="24">
        <v>5</v>
      </c>
      <c r="C169" s="28" t="str">
        <f>"jingdian/"&amp;VLOOKUP(E169,city!$D$4:$P$352,12,FALSE)&amp;"/"&amp;VLOOKUP(E169,city!$D$4:$P$352,13,FALSE)&amp;"/"&amp;IF(G169&lt;11,"jd",IF(G169&lt;16,"tc","cs"))&amp;"/"&amp;IF(G169&lt;11,G169,IF(G169&lt;16,G169-10,G169-15))&amp;".jpg"</f>
        <v>jingdian/hebei/baoding/tc/3.jpg</v>
      </c>
      <c r="D169" s="23">
        <f t="shared" si="7"/>
        <v>2</v>
      </c>
      <c r="E169" s="2" t="str">
        <f>VLOOKUP(F169,city!$A$4:$D$352,4,FALSE)</f>
        <v>保定</v>
      </c>
      <c r="F169" s="22">
        <f t="shared" si="8"/>
        <v>10</v>
      </c>
      <c r="G169" s="22">
        <f>IF(VLOOKUP(F168,city!$A$4:$H$352,8,FALSE)&gt;G168,G168+1,1)</f>
        <v>13</v>
      </c>
    </row>
    <row r="170" spans="1:7" x14ac:dyDescent="0.15">
      <c r="A170" s="23">
        <f t="shared" si="6"/>
        <v>101054</v>
      </c>
      <c r="B170" s="24">
        <v>3</v>
      </c>
      <c r="C170" s="28" t="str">
        <f>"jingdian/"&amp;VLOOKUP(E170,city!$D$4:$P$352,12,FALSE)&amp;"/"&amp;VLOOKUP(E170,city!$D$4:$P$352,13,FALSE)&amp;"/"&amp;IF(G170&lt;11,"jd",IF(G170&lt;16,"tc","cs"))&amp;"/"&amp;IF(G170&lt;11,G170,IF(G170&lt;16,G170-10,G170-15))&amp;".jpg"</f>
        <v>jingdian/hebei/baoding/tc/4.jpg</v>
      </c>
      <c r="D170" s="23">
        <f t="shared" si="7"/>
        <v>2</v>
      </c>
      <c r="E170" s="2" t="str">
        <f>VLOOKUP(F170,city!$A$4:$D$352,4,FALSE)</f>
        <v>保定</v>
      </c>
      <c r="F170" s="22">
        <f t="shared" si="8"/>
        <v>10</v>
      </c>
      <c r="G170" s="22">
        <f>IF(VLOOKUP(F169,city!$A$4:$H$352,8,FALSE)&gt;G169,G169+1,1)</f>
        <v>14</v>
      </c>
    </row>
    <row r="171" spans="1:7" x14ac:dyDescent="0.15">
      <c r="A171" s="23">
        <f t="shared" si="6"/>
        <v>101055</v>
      </c>
      <c r="B171" s="24">
        <v>4</v>
      </c>
      <c r="C171" s="28" t="str">
        <f>"jingdian/"&amp;VLOOKUP(E171,city!$D$4:$P$352,12,FALSE)&amp;"/"&amp;VLOOKUP(E171,city!$D$4:$P$352,13,FALSE)&amp;"/"&amp;IF(G171&lt;11,"jd",IF(G171&lt;16,"tc","cs"))&amp;"/"&amp;IF(G171&lt;11,G171,IF(G171&lt;16,G171-10,G171-15))&amp;".jpg"</f>
        <v>jingdian/hebei/baoding/tc/5.jpg</v>
      </c>
      <c r="D171" s="23">
        <f t="shared" si="7"/>
        <v>2</v>
      </c>
      <c r="E171" s="2" t="str">
        <f>VLOOKUP(F171,city!$A$4:$D$352,4,FALSE)</f>
        <v>保定</v>
      </c>
      <c r="F171" s="22">
        <f t="shared" si="8"/>
        <v>10</v>
      </c>
      <c r="G171" s="22">
        <f>IF(VLOOKUP(F170,city!$A$4:$H$352,8,FALSE)&gt;G170,G170+1,1)</f>
        <v>15</v>
      </c>
    </row>
    <row r="172" spans="1:7" x14ac:dyDescent="0.15">
      <c r="A172" s="23">
        <f t="shared" si="6"/>
        <v>101081</v>
      </c>
      <c r="B172" s="24">
        <v>3</v>
      </c>
      <c r="C172" s="28" t="str">
        <f>"jingdian/"&amp;VLOOKUP(E172,city!$D$4:$P$352,12,FALSE)&amp;"/"&amp;VLOOKUP(E172,city!$D$4:$P$352,13,FALSE)&amp;"/"&amp;IF(G172&lt;11,"jd",IF(G172&lt;16,"tc","cs"))&amp;"/"&amp;IF(G172&lt;11,G172,IF(G172&lt;16,G172-10,G172-15))&amp;".jpg"</f>
        <v>jingdian/hebei/baoding/cs/1.jpg</v>
      </c>
      <c r="D172" s="23">
        <f t="shared" si="7"/>
        <v>3</v>
      </c>
      <c r="E172" s="2" t="str">
        <f>VLOOKUP(F172,city!$A$4:$D$352,4,FALSE)</f>
        <v>保定</v>
      </c>
      <c r="F172" s="22">
        <f t="shared" si="8"/>
        <v>10</v>
      </c>
      <c r="G172" s="22">
        <f>IF(VLOOKUP(F171,city!$A$4:$H$352,8,FALSE)&gt;G171,G171+1,1)</f>
        <v>16</v>
      </c>
    </row>
    <row r="173" spans="1:7" x14ac:dyDescent="0.15">
      <c r="A173" s="23">
        <f t="shared" si="6"/>
        <v>101082</v>
      </c>
      <c r="B173" s="24">
        <v>3</v>
      </c>
      <c r="C173" s="28" t="str">
        <f>"jingdian/"&amp;VLOOKUP(E173,city!$D$4:$P$352,12,FALSE)&amp;"/"&amp;VLOOKUP(E173,city!$D$4:$P$352,13,FALSE)&amp;"/"&amp;IF(G173&lt;11,"jd",IF(G173&lt;16,"tc","cs"))&amp;"/"&amp;IF(G173&lt;11,G173,IF(G173&lt;16,G173-10,G173-15))&amp;".jpg"</f>
        <v>jingdian/hebei/baoding/cs/2.jpg</v>
      </c>
      <c r="D173" s="23">
        <f t="shared" si="7"/>
        <v>3</v>
      </c>
      <c r="E173" s="2" t="str">
        <f>VLOOKUP(F173,city!$A$4:$D$352,4,FALSE)</f>
        <v>保定</v>
      </c>
      <c r="F173" s="22">
        <f t="shared" si="8"/>
        <v>10</v>
      </c>
      <c r="G173" s="22">
        <f>IF(VLOOKUP(F172,city!$A$4:$H$352,8,FALSE)&gt;G172,G172+1,1)</f>
        <v>17</v>
      </c>
    </row>
    <row r="174" spans="1:7" x14ac:dyDescent="0.15">
      <c r="A174" s="23">
        <f t="shared" si="6"/>
        <v>101101</v>
      </c>
      <c r="B174" s="24">
        <v>1</v>
      </c>
      <c r="C174" s="28" t="str">
        <f>"jingdian/"&amp;VLOOKUP(E174,city!$D$4:$P$352,12,FALSE)&amp;"/"&amp;VLOOKUP(E174,city!$D$4:$P$352,13,FALSE)&amp;"/"&amp;IF(G174&lt;11,"jd",IF(G174&lt;16,"tc","cs"))&amp;"/"&amp;IF(G174&lt;11,G174,IF(G174&lt;16,G174-10,G174-15))&amp;".jpg"</f>
        <v>jingdian/hebei/zhangjiakou/jd/1.jpg</v>
      </c>
      <c r="D174" s="23">
        <f t="shared" si="7"/>
        <v>1</v>
      </c>
      <c r="E174" s="2" t="str">
        <f>VLOOKUP(F174,city!$A$4:$D$352,4,FALSE)</f>
        <v>张家口</v>
      </c>
      <c r="F174" s="22">
        <f t="shared" si="8"/>
        <v>11</v>
      </c>
      <c r="G174" s="22">
        <f>IF(VLOOKUP(F173,city!$A$4:$H$352,8,FALSE)&gt;G173,G173+1,1)</f>
        <v>1</v>
      </c>
    </row>
    <row r="175" spans="1:7" x14ac:dyDescent="0.15">
      <c r="A175" s="23">
        <f t="shared" si="6"/>
        <v>101102</v>
      </c>
      <c r="B175" s="24">
        <v>1</v>
      </c>
      <c r="C175" s="28" t="str">
        <f>"jingdian/"&amp;VLOOKUP(E175,city!$D$4:$P$352,12,FALSE)&amp;"/"&amp;VLOOKUP(E175,city!$D$4:$P$352,13,FALSE)&amp;"/"&amp;IF(G175&lt;11,"jd",IF(G175&lt;16,"tc","cs"))&amp;"/"&amp;IF(G175&lt;11,G175,IF(G175&lt;16,G175-10,G175-15))&amp;".jpg"</f>
        <v>jingdian/hebei/zhangjiakou/jd/2.jpg</v>
      </c>
      <c r="D175" s="23">
        <f t="shared" si="7"/>
        <v>1</v>
      </c>
      <c r="E175" s="2" t="str">
        <f>VLOOKUP(F175,city!$A$4:$D$352,4,FALSE)</f>
        <v>张家口</v>
      </c>
      <c r="F175" s="22">
        <f t="shared" si="8"/>
        <v>11</v>
      </c>
      <c r="G175" s="22">
        <f>IF(VLOOKUP(F174,city!$A$4:$H$352,8,FALSE)&gt;G174,G174+1,1)</f>
        <v>2</v>
      </c>
    </row>
    <row r="176" spans="1:7" x14ac:dyDescent="0.15">
      <c r="A176" s="23">
        <f t="shared" si="6"/>
        <v>101103</v>
      </c>
      <c r="B176" s="24">
        <v>1</v>
      </c>
      <c r="C176" s="28" t="str">
        <f>"jingdian/"&amp;VLOOKUP(E176,city!$D$4:$P$352,12,FALSE)&amp;"/"&amp;VLOOKUP(E176,city!$D$4:$P$352,13,FALSE)&amp;"/"&amp;IF(G176&lt;11,"jd",IF(G176&lt;16,"tc","cs"))&amp;"/"&amp;IF(G176&lt;11,G176,IF(G176&lt;16,G176-10,G176-15))&amp;".jpg"</f>
        <v>jingdian/hebei/zhangjiakou/jd/3.jpg</v>
      </c>
      <c r="D176" s="23">
        <f t="shared" si="7"/>
        <v>1</v>
      </c>
      <c r="E176" s="2" t="str">
        <f>VLOOKUP(F176,city!$A$4:$D$352,4,FALSE)</f>
        <v>张家口</v>
      </c>
      <c r="F176" s="22">
        <f t="shared" si="8"/>
        <v>11</v>
      </c>
      <c r="G176" s="22">
        <f>IF(VLOOKUP(F175,city!$A$4:$H$352,8,FALSE)&gt;G175,G175+1,1)</f>
        <v>3</v>
      </c>
    </row>
    <row r="177" spans="1:7" x14ac:dyDescent="0.15">
      <c r="A177" s="23">
        <f t="shared" si="6"/>
        <v>101104</v>
      </c>
      <c r="B177" s="24">
        <v>1</v>
      </c>
      <c r="C177" s="28" t="str">
        <f>"jingdian/"&amp;VLOOKUP(E177,city!$D$4:$P$352,12,FALSE)&amp;"/"&amp;VLOOKUP(E177,city!$D$4:$P$352,13,FALSE)&amp;"/"&amp;IF(G177&lt;11,"jd",IF(G177&lt;16,"tc","cs"))&amp;"/"&amp;IF(G177&lt;11,G177,IF(G177&lt;16,G177-10,G177-15))&amp;".jpg"</f>
        <v>jingdian/hebei/zhangjiakou/jd/4.jpg</v>
      </c>
      <c r="D177" s="23">
        <f t="shared" si="7"/>
        <v>1</v>
      </c>
      <c r="E177" s="2" t="str">
        <f>VLOOKUP(F177,city!$A$4:$D$352,4,FALSE)</f>
        <v>张家口</v>
      </c>
      <c r="F177" s="22">
        <f t="shared" si="8"/>
        <v>11</v>
      </c>
      <c r="G177" s="22">
        <f>IF(VLOOKUP(F176,city!$A$4:$H$352,8,FALSE)&gt;G176,G176+1,1)</f>
        <v>4</v>
      </c>
    </row>
    <row r="178" spans="1:7" x14ac:dyDescent="0.15">
      <c r="A178" s="23">
        <f t="shared" si="6"/>
        <v>101105</v>
      </c>
      <c r="B178" s="24">
        <v>1</v>
      </c>
      <c r="C178" s="28" t="str">
        <f>"jingdian/"&amp;VLOOKUP(E178,city!$D$4:$P$352,12,FALSE)&amp;"/"&amp;VLOOKUP(E178,city!$D$4:$P$352,13,FALSE)&amp;"/"&amp;IF(G178&lt;11,"jd",IF(G178&lt;16,"tc","cs"))&amp;"/"&amp;IF(G178&lt;11,G178,IF(G178&lt;16,G178-10,G178-15))&amp;".jpg"</f>
        <v>jingdian/hebei/zhangjiakou/jd/5.jpg</v>
      </c>
      <c r="D178" s="23">
        <f t="shared" si="7"/>
        <v>1</v>
      </c>
      <c r="E178" s="2" t="str">
        <f>VLOOKUP(F178,city!$A$4:$D$352,4,FALSE)</f>
        <v>张家口</v>
      </c>
      <c r="F178" s="22">
        <f t="shared" si="8"/>
        <v>11</v>
      </c>
      <c r="G178" s="22">
        <f>IF(VLOOKUP(F177,city!$A$4:$H$352,8,FALSE)&gt;G177,G177+1,1)</f>
        <v>5</v>
      </c>
    </row>
    <row r="179" spans="1:7" x14ac:dyDescent="0.15">
      <c r="A179" s="23">
        <f t="shared" si="6"/>
        <v>101106</v>
      </c>
      <c r="B179" s="24">
        <v>1</v>
      </c>
      <c r="C179" s="28" t="str">
        <f>"jingdian/"&amp;VLOOKUP(E179,city!$D$4:$P$352,12,FALSE)&amp;"/"&amp;VLOOKUP(E179,city!$D$4:$P$352,13,FALSE)&amp;"/"&amp;IF(G179&lt;11,"jd",IF(G179&lt;16,"tc","cs"))&amp;"/"&amp;IF(G179&lt;11,G179,IF(G179&lt;16,G179-10,G179-15))&amp;".jpg"</f>
        <v>jingdian/hebei/zhangjiakou/jd/6.jpg</v>
      </c>
      <c r="D179" s="23">
        <f t="shared" si="7"/>
        <v>1</v>
      </c>
      <c r="E179" s="2" t="str">
        <f>VLOOKUP(F179,city!$A$4:$D$352,4,FALSE)</f>
        <v>张家口</v>
      </c>
      <c r="F179" s="22">
        <f t="shared" si="8"/>
        <v>11</v>
      </c>
      <c r="G179" s="22">
        <f>IF(VLOOKUP(F178,city!$A$4:$H$352,8,FALSE)&gt;G178,G178+1,1)</f>
        <v>6</v>
      </c>
    </row>
    <row r="180" spans="1:7" x14ac:dyDescent="0.15">
      <c r="A180" s="23">
        <f t="shared" si="6"/>
        <v>101107</v>
      </c>
      <c r="B180" s="24">
        <v>1</v>
      </c>
      <c r="C180" s="28" t="str">
        <f>"jingdian/"&amp;VLOOKUP(E180,city!$D$4:$P$352,12,FALSE)&amp;"/"&amp;VLOOKUP(E180,city!$D$4:$P$352,13,FALSE)&amp;"/"&amp;IF(G180&lt;11,"jd",IF(G180&lt;16,"tc","cs"))&amp;"/"&amp;IF(G180&lt;11,G180,IF(G180&lt;16,G180-10,G180-15))&amp;".jpg"</f>
        <v>jingdian/hebei/zhangjiakou/jd/7.jpg</v>
      </c>
      <c r="D180" s="23">
        <f t="shared" si="7"/>
        <v>1</v>
      </c>
      <c r="E180" s="2" t="str">
        <f>VLOOKUP(F180,city!$A$4:$D$352,4,FALSE)</f>
        <v>张家口</v>
      </c>
      <c r="F180" s="22">
        <f t="shared" si="8"/>
        <v>11</v>
      </c>
      <c r="G180" s="22">
        <f>IF(VLOOKUP(F179,city!$A$4:$H$352,8,FALSE)&gt;G179,G179+1,1)</f>
        <v>7</v>
      </c>
    </row>
    <row r="181" spans="1:7" x14ac:dyDescent="0.15">
      <c r="A181" s="23">
        <f t="shared" si="6"/>
        <v>101108</v>
      </c>
      <c r="B181" s="24">
        <v>1</v>
      </c>
      <c r="C181" s="28" t="str">
        <f>"jingdian/"&amp;VLOOKUP(E181,city!$D$4:$P$352,12,FALSE)&amp;"/"&amp;VLOOKUP(E181,city!$D$4:$P$352,13,FALSE)&amp;"/"&amp;IF(G181&lt;11,"jd",IF(G181&lt;16,"tc","cs"))&amp;"/"&amp;IF(G181&lt;11,G181,IF(G181&lt;16,G181-10,G181-15))&amp;".jpg"</f>
        <v>jingdian/hebei/zhangjiakou/jd/8.jpg</v>
      </c>
      <c r="D181" s="23">
        <f t="shared" si="7"/>
        <v>1</v>
      </c>
      <c r="E181" s="2" t="str">
        <f>VLOOKUP(F181,city!$A$4:$D$352,4,FALSE)</f>
        <v>张家口</v>
      </c>
      <c r="F181" s="22">
        <f t="shared" si="8"/>
        <v>11</v>
      </c>
      <c r="G181" s="22">
        <f>IF(VLOOKUP(F180,city!$A$4:$H$352,8,FALSE)&gt;G180,G180+1,1)</f>
        <v>8</v>
      </c>
    </row>
    <row r="182" spans="1:7" x14ac:dyDescent="0.15">
      <c r="A182" s="23">
        <f t="shared" si="6"/>
        <v>101109</v>
      </c>
      <c r="B182" s="24">
        <v>1</v>
      </c>
      <c r="C182" s="28" t="str">
        <f>"jingdian/"&amp;VLOOKUP(E182,city!$D$4:$P$352,12,FALSE)&amp;"/"&amp;VLOOKUP(E182,city!$D$4:$P$352,13,FALSE)&amp;"/"&amp;IF(G182&lt;11,"jd",IF(G182&lt;16,"tc","cs"))&amp;"/"&amp;IF(G182&lt;11,G182,IF(G182&lt;16,G182-10,G182-15))&amp;".jpg"</f>
        <v>jingdian/hebei/zhangjiakou/jd/9.jpg</v>
      </c>
      <c r="D182" s="23">
        <f t="shared" si="7"/>
        <v>1</v>
      </c>
      <c r="E182" s="2" t="str">
        <f>VLOOKUP(F182,city!$A$4:$D$352,4,FALSE)</f>
        <v>张家口</v>
      </c>
      <c r="F182" s="22">
        <f t="shared" si="8"/>
        <v>11</v>
      </c>
      <c r="G182" s="22">
        <f>IF(VLOOKUP(F181,city!$A$4:$H$352,8,FALSE)&gt;G181,G181+1,1)</f>
        <v>9</v>
      </c>
    </row>
    <row r="183" spans="1:7" x14ac:dyDescent="0.15">
      <c r="A183" s="23">
        <f t="shared" si="6"/>
        <v>101110</v>
      </c>
      <c r="B183" s="24">
        <v>1</v>
      </c>
      <c r="C183" s="28" t="str">
        <f>"jingdian/"&amp;VLOOKUP(E183,city!$D$4:$P$352,12,FALSE)&amp;"/"&amp;VLOOKUP(E183,city!$D$4:$P$352,13,FALSE)&amp;"/"&amp;IF(G183&lt;11,"jd",IF(G183&lt;16,"tc","cs"))&amp;"/"&amp;IF(G183&lt;11,G183,IF(G183&lt;16,G183-10,G183-15))&amp;".jpg"</f>
        <v>jingdian/hebei/zhangjiakou/jd/10.jpg</v>
      </c>
      <c r="D183" s="23">
        <f t="shared" si="7"/>
        <v>1</v>
      </c>
      <c r="E183" s="2" t="str">
        <f>VLOOKUP(F183,city!$A$4:$D$352,4,FALSE)</f>
        <v>张家口</v>
      </c>
      <c r="F183" s="22">
        <f t="shared" si="8"/>
        <v>11</v>
      </c>
      <c r="G183" s="22">
        <f>IF(VLOOKUP(F182,city!$A$4:$H$352,8,FALSE)&gt;G182,G182+1,1)</f>
        <v>10</v>
      </c>
    </row>
    <row r="184" spans="1:7" x14ac:dyDescent="0.15">
      <c r="A184" s="23">
        <f t="shared" si="6"/>
        <v>101151</v>
      </c>
      <c r="B184" s="24">
        <v>3</v>
      </c>
      <c r="C184" s="28" t="str">
        <f>"jingdian/"&amp;VLOOKUP(E184,city!$D$4:$P$352,12,FALSE)&amp;"/"&amp;VLOOKUP(E184,city!$D$4:$P$352,13,FALSE)&amp;"/"&amp;IF(G184&lt;11,"jd",IF(G184&lt;16,"tc","cs"))&amp;"/"&amp;IF(G184&lt;11,G184,IF(G184&lt;16,G184-10,G184-15))&amp;".jpg"</f>
        <v>jingdian/hebei/zhangjiakou/tc/1.jpg</v>
      </c>
      <c r="D184" s="23">
        <f t="shared" si="7"/>
        <v>2</v>
      </c>
      <c r="E184" s="2" t="str">
        <f>VLOOKUP(F184,city!$A$4:$D$352,4,FALSE)</f>
        <v>张家口</v>
      </c>
      <c r="F184" s="22">
        <f t="shared" si="8"/>
        <v>11</v>
      </c>
      <c r="G184" s="22">
        <f>IF(VLOOKUP(F183,city!$A$4:$H$352,8,FALSE)&gt;G183,G183+1,1)</f>
        <v>11</v>
      </c>
    </row>
    <row r="185" spans="1:7" x14ac:dyDescent="0.15">
      <c r="A185" s="23">
        <f t="shared" si="6"/>
        <v>101152</v>
      </c>
      <c r="B185" s="24">
        <v>3</v>
      </c>
      <c r="C185" s="28" t="str">
        <f>"jingdian/"&amp;VLOOKUP(E185,city!$D$4:$P$352,12,FALSE)&amp;"/"&amp;VLOOKUP(E185,city!$D$4:$P$352,13,FALSE)&amp;"/"&amp;IF(G185&lt;11,"jd",IF(G185&lt;16,"tc","cs"))&amp;"/"&amp;IF(G185&lt;11,G185,IF(G185&lt;16,G185-10,G185-15))&amp;".jpg"</f>
        <v>jingdian/hebei/zhangjiakou/tc/2.jpg</v>
      </c>
      <c r="D185" s="23">
        <f t="shared" si="7"/>
        <v>2</v>
      </c>
      <c r="E185" s="2" t="str">
        <f>VLOOKUP(F185,city!$A$4:$D$352,4,FALSE)</f>
        <v>张家口</v>
      </c>
      <c r="F185" s="22">
        <f t="shared" si="8"/>
        <v>11</v>
      </c>
      <c r="G185" s="22">
        <f>IF(VLOOKUP(F184,city!$A$4:$H$352,8,FALSE)&gt;G184,G184+1,1)</f>
        <v>12</v>
      </c>
    </row>
    <row r="186" spans="1:7" x14ac:dyDescent="0.15">
      <c r="A186" s="23">
        <f t="shared" si="6"/>
        <v>101153</v>
      </c>
      <c r="B186" s="24">
        <v>4</v>
      </c>
      <c r="C186" s="28" t="str">
        <f>"jingdian/"&amp;VLOOKUP(E186,city!$D$4:$P$352,12,FALSE)&amp;"/"&amp;VLOOKUP(E186,city!$D$4:$P$352,13,FALSE)&amp;"/"&amp;IF(G186&lt;11,"jd",IF(G186&lt;16,"tc","cs"))&amp;"/"&amp;IF(G186&lt;11,G186,IF(G186&lt;16,G186-10,G186-15))&amp;".jpg"</f>
        <v>jingdian/hebei/zhangjiakou/tc/3.jpg</v>
      </c>
      <c r="D186" s="23">
        <f t="shared" si="7"/>
        <v>2</v>
      </c>
      <c r="E186" s="2" t="str">
        <f>VLOOKUP(F186,city!$A$4:$D$352,4,FALSE)</f>
        <v>张家口</v>
      </c>
      <c r="F186" s="22">
        <f t="shared" si="8"/>
        <v>11</v>
      </c>
      <c r="G186" s="22">
        <f>IF(VLOOKUP(F185,city!$A$4:$H$352,8,FALSE)&gt;G185,G185+1,1)</f>
        <v>13</v>
      </c>
    </row>
    <row r="187" spans="1:7" x14ac:dyDescent="0.15">
      <c r="A187" s="23">
        <f t="shared" si="6"/>
        <v>101154</v>
      </c>
      <c r="B187" s="24">
        <v>3</v>
      </c>
      <c r="C187" s="28" t="str">
        <f>"jingdian/"&amp;VLOOKUP(E187,city!$D$4:$P$352,12,FALSE)&amp;"/"&amp;VLOOKUP(E187,city!$D$4:$P$352,13,FALSE)&amp;"/"&amp;IF(G187&lt;11,"jd",IF(G187&lt;16,"tc","cs"))&amp;"/"&amp;IF(G187&lt;11,G187,IF(G187&lt;16,G187-10,G187-15))&amp;".jpg"</f>
        <v>jingdian/hebei/zhangjiakou/tc/4.jpg</v>
      </c>
      <c r="D187" s="23">
        <f t="shared" si="7"/>
        <v>2</v>
      </c>
      <c r="E187" s="2" t="str">
        <f>VLOOKUP(F187,city!$A$4:$D$352,4,FALSE)</f>
        <v>张家口</v>
      </c>
      <c r="F187" s="22">
        <f t="shared" si="8"/>
        <v>11</v>
      </c>
      <c r="G187" s="22">
        <f>IF(VLOOKUP(F186,city!$A$4:$H$352,8,FALSE)&gt;G186,G186+1,1)</f>
        <v>14</v>
      </c>
    </row>
    <row r="188" spans="1:7" x14ac:dyDescent="0.15">
      <c r="A188" s="23">
        <f t="shared" si="6"/>
        <v>101155</v>
      </c>
      <c r="B188" s="24">
        <v>5</v>
      </c>
      <c r="C188" s="28" t="str">
        <f>"jingdian/"&amp;VLOOKUP(E188,city!$D$4:$P$352,12,FALSE)&amp;"/"&amp;VLOOKUP(E188,city!$D$4:$P$352,13,FALSE)&amp;"/"&amp;IF(G188&lt;11,"jd",IF(G188&lt;16,"tc","cs"))&amp;"/"&amp;IF(G188&lt;11,G188,IF(G188&lt;16,G188-10,G188-15))&amp;".jpg"</f>
        <v>jingdian/hebei/zhangjiakou/tc/5.jpg</v>
      </c>
      <c r="D188" s="23">
        <f t="shared" si="7"/>
        <v>2</v>
      </c>
      <c r="E188" s="2" t="str">
        <f>VLOOKUP(F188,city!$A$4:$D$352,4,FALSE)</f>
        <v>张家口</v>
      </c>
      <c r="F188" s="22">
        <f t="shared" si="8"/>
        <v>11</v>
      </c>
      <c r="G188" s="22">
        <f>IF(VLOOKUP(F187,city!$A$4:$H$352,8,FALSE)&gt;G187,G187+1,1)</f>
        <v>15</v>
      </c>
    </row>
    <row r="189" spans="1:7" x14ac:dyDescent="0.15">
      <c r="A189" s="23">
        <f t="shared" si="6"/>
        <v>101181</v>
      </c>
      <c r="B189" s="24">
        <v>5</v>
      </c>
      <c r="C189" s="28" t="str">
        <f>"jingdian/"&amp;VLOOKUP(E189,city!$D$4:$P$352,12,FALSE)&amp;"/"&amp;VLOOKUP(E189,city!$D$4:$P$352,13,FALSE)&amp;"/"&amp;IF(G189&lt;11,"jd",IF(G189&lt;16,"tc","cs"))&amp;"/"&amp;IF(G189&lt;11,G189,IF(G189&lt;16,G189-10,G189-15))&amp;".jpg"</f>
        <v>jingdian/hebei/zhangjiakou/cs/1.jpg</v>
      </c>
      <c r="D189" s="23">
        <f t="shared" si="7"/>
        <v>3</v>
      </c>
      <c r="E189" s="2" t="str">
        <f>VLOOKUP(F189,city!$A$4:$D$352,4,FALSE)</f>
        <v>张家口</v>
      </c>
      <c r="F189" s="22">
        <f t="shared" si="8"/>
        <v>11</v>
      </c>
      <c r="G189" s="22">
        <f>IF(VLOOKUP(F188,city!$A$4:$H$352,8,FALSE)&gt;G188,G188+1,1)</f>
        <v>16</v>
      </c>
    </row>
    <row r="190" spans="1:7" x14ac:dyDescent="0.15">
      <c r="A190" s="23">
        <f t="shared" si="6"/>
        <v>101182</v>
      </c>
      <c r="B190" s="24">
        <v>2</v>
      </c>
      <c r="C190" s="28" t="str">
        <f>"jingdian/"&amp;VLOOKUP(E190,city!$D$4:$P$352,12,FALSE)&amp;"/"&amp;VLOOKUP(E190,city!$D$4:$P$352,13,FALSE)&amp;"/"&amp;IF(G190&lt;11,"jd",IF(G190&lt;16,"tc","cs"))&amp;"/"&amp;IF(G190&lt;11,G190,IF(G190&lt;16,G190-10,G190-15))&amp;".jpg"</f>
        <v>jingdian/hebei/zhangjiakou/cs/2.jpg</v>
      </c>
      <c r="D190" s="23">
        <f t="shared" si="7"/>
        <v>3</v>
      </c>
      <c r="E190" s="2" t="str">
        <f>VLOOKUP(F190,city!$A$4:$D$352,4,FALSE)</f>
        <v>张家口</v>
      </c>
      <c r="F190" s="22">
        <f t="shared" si="8"/>
        <v>11</v>
      </c>
      <c r="G190" s="22">
        <f>IF(VLOOKUP(F189,city!$A$4:$H$352,8,FALSE)&gt;G189,G189+1,1)</f>
        <v>17</v>
      </c>
    </row>
    <row r="191" spans="1:7" x14ac:dyDescent="0.15">
      <c r="A191" s="23">
        <f t="shared" si="6"/>
        <v>101201</v>
      </c>
      <c r="B191" s="24">
        <v>1</v>
      </c>
      <c r="C191" s="28" t="str">
        <f>"jingdian/"&amp;VLOOKUP(E191,city!$D$4:$P$352,12,FALSE)&amp;"/"&amp;VLOOKUP(E191,city!$D$4:$P$352,13,FALSE)&amp;"/"&amp;IF(G191&lt;11,"jd",IF(G191&lt;16,"tc","cs"))&amp;"/"&amp;IF(G191&lt;11,G191,IF(G191&lt;16,G191-10,G191-15))&amp;".jpg"</f>
        <v>jingdian/hebei/chengde/jd/1.jpg</v>
      </c>
      <c r="D191" s="23">
        <f t="shared" si="7"/>
        <v>1</v>
      </c>
      <c r="E191" s="2" t="str">
        <f>VLOOKUP(F191,city!$A$4:$D$352,4,FALSE)</f>
        <v>承德</v>
      </c>
      <c r="F191" s="22">
        <f t="shared" si="8"/>
        <v>12</v>
      </c>
      <c r="G191" s="22">
        <f>IF(VLOOKUP(F190,city!$A$4:$H$352,8,FALSE)&gt;G190,G190+1,1)</f>
        <v>1</v>
      </c>
    </row>
    <row r="192" spans="1:7" x14ac:dyDescent="0.15">
      <c r="A192" s="23">
        <f t="shared" si="6"/>
        <v>101202</v>
      </c>
      <c r="B192" s="24">
        <v>1</v>
      </c>
      <c r="C192" s="28" t="str">
        <f>"jingdian/"&amp;VLOOKUP(E192,city!$D$4:$P$352,12,FALSE)&amp;"/"&amp;VLOOKUP(E192,city!$D$4:$P$352,13,FALSE)&amp;"/"&amp;IF(G192&lt;11,"jd",IF(G192&lt;16,"tc","cs"))&amp;"/"&amp;IF(G192&lt;11,G192,IF(G192&lt;16,G192-10,G192-15))&amp;".jpg"</f>
        <v>jingdian/hebei/chengde/jd/2.jpg</v>
      </c>
      <c r="D192" s="23">
        <f t="shared" si="7"/>
        <v>1</v>
      </c>
      <c r="E192" s="2" t="str">
        <f>VLOOKUP(F192,city!$A$4:$D$352,4,FALSE)</f>
        <v>承德</v>
      </c>
      <c r="F192" s="22">
        <f t="shared" si="8"/>
        <v>12</v>
      </c>
      <c r="G192" s="22">
        <f>IF(VLOOKUP(F191,city!$A$4:$H$352,8,FALSE)&gt;G191,G191+1,1)</f>
        <v>2</v>
      </c>
    </row>
    <row r="193" spans="1:7" x14ac:dyDescent="0.15">
      <c r="A193" s="23">
        <f t="shared" si="6"/>
        <v>101203</v>
      </c>
      <c r="B193" s="24">
        <v>1</v>
      </c>
      <c r="C193" s="28" t="str">
        <f>"jingdian/"&amp;VLOOKUP(E193,city!$D$4:$P$352,12,FALSE)&amp;"/"&amp;VLOOKUP(E193,city!$D$4:$P$352,13,FALSE)&amp;"/"&amp;IF(G193&lt;11,"jd",IF(G193&lt;16,"tc","cs"))&amp;"/"&amp;IF(G193&lt;11,G193,IF(G193&lt;16,G193-10,G193-15))&amp;".jpg"</f>
        <v>jingdian/hebei/chengde/jd/3.jpg</v>
      </c>
      <c r="D193" s="23">
        <f t="shared" si="7"/>
        <v>1</v>
      </c>
      <c r="E193" s="2" t="str">
        <f>VLOOKUP(F193,city!$A$4:$D$352,4,FALSE)</f>
        <v>承德</v>
      </c>
      <c r="F193" s="22">
        <f t="shared" si="8"/>
        <v>12</v>
      </c>
      <c r="G193" s="22">
        <f>IF(VLOOKUP(F192,city!$A$4:$H$352,8,FALSE)&gt;G192,G192+1,1)</f>
        <v>3</v>
      </c>
    </row>
    <row r="194" spans="1:7" x14ac:dyDescent="0.15">
      <c r="A194" s="23">
        <f t="shared" si="6"/>
        <v>101204</v>
      </c>
      <c r="B194" s="24">
        <v>1</v>
      </c>
      <c r="C194" s="28" t="str">
        <f>"jingdian/"&amp;VLOOKUP(E194,city!$D$4:$P$352,12,FALSE)&amp;"/"&amp;VLOOKUP(E194,city!$D$4:$P$352,13,FALSE)&amp;"/"&amp;IF(G194&lt;11,"jd",IF(G194&lt;16,"tc","cs"))&amp;"/"&amp;IF(G194&lt;11,G194,IF(G194&lt;16,G194-10,G194-15))&amp;".jpg"</f>
        <v>jingdian/hebei/chengde/jd/4.jpg</v>
      </c>
      <c r="D194" s="23">
        <f t="shared" si="7"/>
        <v>1</v>
      </c>
      <c r="E194" s="2" t="str">
        <f>VLOOKUP(F194,city!$A$4:$D$352,4,FALSE)</f>
        <v>承德</v>
      </c>
      <c r="F194" s="22">
        <f t="shared" si="8"/>
        <v>12</v>
      </c>
      <c r="G194" s="22">
        <f>IF(VLOOKUP(F193,city!$A$4:$H$352,8,FALSE)&gt;G193,G193+1,1)</f>
        <v>4</v>
      </c>
    </row>
    <row r="195" spans="1:7" x14ac:dyDescent="0.15">
      <c r="A195" s="23">
        <f t="shared" si="6"/>
        <v>101205</v>
      </c>
      <c r="B195" s="24">
        <v>1</v>
      </c>
      <c r="C195" s="28" t="str">
        <f>"jingdian/"&amp;VLOOKUP(E195,city!$D$4:$P$352,12,FALSE)&amp;"/"&amp;VLOOKUP(E195,city!$D$4:$P$352,13,FALSE)&amp;"/"&amp;IF(G195&lt;11,"jd",IF(G195&lt;16,"tc","cs"))&amp;"/"&amp;IF(G195&lt;11,G195,IF(G195&lt;16,G195-10,G195-15))&amp;".jpg"</f>
        <v>jingdian/hebei/chengde/jd/5.jpg</v>
      </c>
      <c r="D195" s="23">
        <f t="shared" si="7"/>
        <v>1</v>
      </c>
      <c r="E195" s="2" t="str">
        <f>VLOOKUP(F195,city!$A$4:$D$352,4,FALSE)</f>
        <v>承德</v>
      </c>
      <c r="F195" s="22">
        <f t="shared" si="8"/>
        <v>12</v>
      </c>
      <c r="G195" s="22">
        <f>IF(VLOOKUP(F194,city!$A$4:$H$352,8,FALSE)&gt;G194,G194+1,1)</f>
        <v>5</v>
      </c>
    </row>
    <row r="196" spans="1:7" x14ac:dyDescent="0.15">
      <c r="A196" s="23">
        <f t="shared" si="6"/>
        <v>101206</v>
      </c>
      <c r="B196" s="24">
        <v>1</v>
      </c>
      <c r="C196" s="28" t="str">
        <f>"jingdian/"&amp;VLOOKUP(E196,city!$D$4:$P$352,12,FALSE)&amp;"/"&amp;VLOOKUP(E196,city!$D$4:$P$352,13,FALSE)&amp;"/"&amp;IF(G196&lt;11,"jd",IF(G196&lt;16,"tc","cs"))&amp;"/"&amp;IF(G196&lt;11,G196,IF(G196&lt;16,G196-10,G196-15))&amp;".jpg"</f>
        <v>jingdian/hebei/chengde/jd/6.jpg</v>
      </c>
      <c r="D196" s="23">
        <f t="shared" si="7"/>
        <v>1</v>
      </c>
      <c r="E196" s="2" t="str">
        <f>VLOOKUP(F196,city!$A$4:$D$352,4,FALSE)</f>
        <v>承德</v>
      </c>
      <c r="F196" s="22">
        <f t="shared" si="8"/>
        <v>12</v>
      </c>
      <c r="G196" s="22">
        <f>IF(VLOOKUP(F195,city!$A$4:$H$352,8,FALSE)&gt;G195,G195+1,1)</f>
        <v>6</v>
      </c>
    </row>
    <row r="197" spans="1:7" x14ac:dyDescent="0.15">
      <c r="A197" s="23">
        <f t="shared" ref="A197:A260" si="9">IF(G197&lt;11,G197,IF(G197&lt;16,G197+40,G197+65))+F197*100+100000</f>
        <v>101207</v>
      </c>
      <c r="B197" s="24">
        <v>1</v>
      </c>
      <c r="C197" s="28" t="str">
        <f>"jingdian/"&amp;VLOOKUP(E197,city!$D$4:$P$352,12,FALSE)&amp;"/"&amp;VLOOKUP(E197,city!$D$4:$P$352,13,FALSE)&amp;"/"&amp;IF(G197&lt;11,"jd",IF(G197&lt;16,"tc","cs"))&amp;"/"&amp;IF(G197&lt;11,G197,IF(G197&lt;16,G197-10,G197-15))&amp;".jpg"</f>
        <v>jingdian/hebei/chengde/jd/7.jpg</v>
      </c>
      <c r="D197" s="23">
        <f t="shared" ref="D197:D260" si="10">IF(G197&lt;11,1,IF(G197&lt;16,2,3))</f>
        <v>1</v>
      </c>
      <c r="E197" s="2" t="str">
        <f>VLOOKUP(F197,city!$A$4:$D$352,4,FALSE)</f>
        <v>承德</v>
      </c>
      <c r="F197" s="22">
        <f t="shared" ref="F197:F260" si="11">IF(G197&gt;G196,F196,F196+1)</f>
        <v>12</v>
      </c>
      <c r="G197" s="22">
        <f>IF(VLOOKUP(F196,city!$A$4:$H$352,8,FALSE)&gt;G196,G196+1,1)</f>
        <v>7</v>
      </c>
    </row>
    <row r="198" spans="1:7" x14ac:dyDescent="0.15">
      <c r="A198" s="23">
        <f t="shared" si="9"/>
        <v>101208</v>
      </c>
      <c r="B198" s="24">
        <v>1</v>
      </c>
      <c r="C198" s="28" t="str">
        <f>"jingdian/"&amp;VLOOKUP(E198,city!$D$4:$P$352,12,FALSE)&amp;"/"&amp;VLOOKUP(E198,city!$D$4:$P$352,13,FALSE)&amp;"/"&amp;IF(G198&lt;11,"jd",IF(G198&lt;16,"tc","cs"))&amp;"/"&amp;IF(G198&lt;11,G198,IF(G198&lt;16,G198-10,G198-15))&amp;".jpg"</f>
        <v>jingdian/hebei/chengde/jd/8.jpg</v>
      </c>
      <c r="D198" s="23">
        <f t="shared" si="10"/>
        <v>1</v>
      </c>
      <c r="E198" s="2" t="str">
        <f>VLOOKUP(F198,city!$A$4:$D$352,4,FALSE)</f>
        <v>承德</v>
      </c>
      <c r="F198" s="22">
        <f t="shared" si="11"/>
        <v>12</v>
      </c>
      <c r="G198" s="22">
        <f>IF(VLOOKUP(F197,city!$A$4:$H$352,8,FALSE)&gt;G197,G197+1,1)</f>
        <v>8</v>
      </c>
    </row>
    <row r="199" spans="1:7" x14ac:dyDescent="0.15">
      <c r="A199" s="23">
        <f t="shared" si="9"/>
        <v>101209</v>
      </c>
      <c r="B199" s="24">
        <v>1</v>
      </c>
      <c r="C199" s="28" t="str">
        <f>"jingdian/"&amp;VLOOKUP(E199,city!$D$4:$P$352,12,FALSE)&amp;"/"&amp;VLOOKUP(E199,city!$D$4:$P$352,13,FALSE)&amp;"/"&amp;IF(G199&lt;11,"jd",IF(G199&lt;16,"tc","cs"))&amp;"/"&amp;IF(G199&lt;11,G199,IF(G199&lt;16,G199-10,G199-15))&amp;".jpg"</f>
        <v>jingdian/hebei/chengde/jd/9.jpg</v>
      </c>
      <c r="D199" s="23">
        <f t="shared" si="10"/>
        <v>1</v>
      </c>
      <c r="E199" s="2" t="str">
        <f>VLOOKUP(F199,city!$A$4:$D$352,4,FALSE)</f>
        <v>承德</v>
      </c>
      <c r="F199" s="22">
        <f t="shared" si="11"/>
        <v>12</v>
      </c>
      <c r="G199" s="22">
        <f>IF(VLOOKUP(F198,city!$A$4:$H$352,8,FALSE)&gt;G198,G198+1,1)</f>
        <v>9</v>
      </c>
    </row>
    <row r="200" spans="1:7" x14ac:dyDescent="0.15">
      <c r="A200" s="23">
        <f t="shared" si="9"/>
        <v>101210</v>
      </c>
      <c r="B200" s="24">
        <v>1</v>
      </c>
      <c r="C200" s="28" t="str">
        <f>"jingdian/"&amp;VLOOKUP(E200,city!$D$4:$P$352,12,FALSE)&amp;"/"&amp;VLOOKUP(E200,city!$D$4:$P$352,13,FALSE)&amp;"/"&amp;IF(G200&lt;11,"jd",IF(G200&lt;16,"tc","cs"))&amp;"/"&amp;IF(G200&lt;11,G200,IF(G200&lt;16,G200-10,G200-15))&amp;".jpg"</f>
        <v>jingdian/hebei/chengde/jd/10.jpg</v>
      </c>
      <c r="D200" s="23">
        <f t="shared" si="10"/>
        <v>1</v>
      </c>
      <c r="E200" s="2" t="str">
        <f>VLOOKUP(F200,city!$A$4:$D$352,4,FALSE)</f>
        <v>承德</v>
      </c>
      <c r="F200" s="22">
        <f t="shared" si="11"/>
        <v>12</v>
      </c>
      <c r="G200" s="22">
        <f>IF(VLOOKUP(F199,city!$A$4:$H$352,8,FALSE)&gt;G199,G199+1,1)</f>
        <v>10</v>
      </c>
    </row>
    <row r="201" spans="1:7" x14ac:dyDescent="0.15">
      <c r="A201" s="23">
        <f t="shared" si="9"/>
        <v>101251</v>
      </c>
      <c r="B201" s="24">
        <v>4</v>
      </c>
      <c r="C201" s="28" t="str">
        <f>"jingdian/"&amp;VLOOKUP(E201,city!$D$4:$P$352,12,FALSE)&amp;"/"&amp;VLOOKUP(E201,city!$D$4:$P$352,13,FALSE)&amp;"/"&amp;IF(G201&lt;11,"jd",IF(G201&lt;16,"tc","cs"))&amp;"/"&amp;IF(G201&lt;11,G201,IF(G201&lt;16,G201-10,G201-15))&amp;".jpg"</f>
        <v>jingdian/hebei/chengde/tc/1.jpg</v>
      </c>
      <c r="D201" s="23">
        <f t="shared" si="10"/>
        <v>2</v>
      </c>
      <c r="E201" s="2" t="str">
        <f>VLOOKUP(F201,city!$A$4:$D$352,4,FALSE)</f>
        <v>承德</v>
      </c>
      <c r="F201" s="22">
        <f t="shared" si="11"/>
        <v>12</v>
      </c>
      <c r="G201" s="22">
        <f>IF(VLOOKUP(F200,city!$A$4:$H$352,8,FALSE)&gt;G200,G200+1,1)</f>
        <v>11</v>
      </c>
    </row>
    <row r="202" spans="1:7" x14ac:dyDescent="0.15">
      <c r="A202" s="23">
        <f t="shared" si="9"/>
        <v>101252</v>
      </c>
      <c r="B202" s="24">
        <v>4</v>
      </c>
      <c r="C202" s="28" t="str">
        <f>"jingdian/"&amp;VLOOKUP(E202,city!$D$4:$P$352,12,FALSE)&amp;"/"&amp;VLOOKUP(E202,city!$D$4:$P$352,13,FALSE)&amp;"/"&amp;IF(G202&lt;11,"jd",IF(G202&lt;16,"tc","cs"))&amp;"/"&amp;IF(G202&lt;11,G202,IF(G202&lt;16,G202-10,G202-15))&amp;".jpg"</f>
        <v>jingdian/hebei/chengde/tc/2.jpg</v>
      </c>
      <c r="D202" s="23">
        <f t="shared" si="10"/>
        <v>2</v>
      </c>
      <c r="E202" s="2" t="str">
        <f>VLOOKUP(F202,city!$A$4:$D$352,4,FALSE)</f>
        <v>承德</v>
      </c>
      <c r="F202" s="22">
        <f t="shared" si="11"/>
        <v>12</v>
      </c>
      <c r="G202" s="22">
        <f>IF(VLOOKUP(F201,city!$A$4:$H$352,8,FALSE)&gt;G201,G201+1,1)</f>
        <v>12</v>
      </c>
    </row>
    <row r="203" spans="1:7" x14ac:dyDescent="0.15">
      <c r="A203" s="23">
        <f t="shared" si="9"/>
        <v>101253</v>
      </c>
      <c r="B203" s="24">
        <v>2</v>
      </c>
      <c r="C203" s="28" t="str">
        <f>"jingdian/"&amp;VLOOKUP(E203,city!$D$4:$P$352,12,FALSE)&amp;"/"&amp;VLOOKUP(E203,city!$D$4:$P$352,13,FALSE)&amp;"/"&amp;IF(G203&lt;11,"jd",IF(G203&lt;16,"tc","cs"))&amp;"/"&amp;IF(G203&lt;11,G203,IF(G203&lt;16,G203-10,G203-15))&amp;".jpg"</f>
        <v>jingdian/hebei/chengde/tc/3.jpg</v>
      </c>
      <c r="D203" s="23">
        <f t="shared" si="10"/>
        <v>2</v>
      </c>
      <c r="E203" s="2" t="str">
        <f>VLOOKUP(F203,city!$A$4:$D$352,4,FALSE)</f>
        <v>承德</v>
      </c>
      <c r="F203" s="22">
        <f t="shared" si="11"/>
        <v>12</v>
      </c>
      <c r="G203" s="22">
        <f>IF(VLOOKUP(F202,city!$A$4:$H$352,8,FALSE)&gt;G202,G202+1,1)</f>
        <v>13</v>
      </c>
    </row>
    <row r="204" spans="1:7" x14ac:dyDescent="0.15">
      <c r="A204" s="23">
        <f t="shared" si="9"/>
        <v>101254</v>
      </c>
      <c r="B204" s="24">
        <v>5</v>
      </c>
      <c r="C204" s="28" t="str">
        <f>"jingdian/"&amp;VLOOKUP(E204,city!$D$4:$P$352,12,FALSE)&amp;"/"&amp;VLOOKUP(E204,city!$D$4:$P$352,13,FALSE)&amp;"/"&amp;IF(G204&lt;11,"jd",IF(G204&lt;16,"tc","cs"))&amp;"/"&amp;IF(G204&lt;11,G204,IF(G204&lt;16,G204-10,G204-15))&amp;".jpg"</f>
        <v>jingdian/hebei/chengde/tc/4.jpg</v>
      </c>
      <c r="D204" s="23">
        <f t="shared" si="10"/>
        <v>2</v>
      </c>
      <c r="E204" s="2" t="str">
        <f>VLOOKUP(F204,city!$A$4:$D$352,4,FALSE)</f>
        <v>承德</v>
      </c>
      <c r="F204" s="22">
        <f t="shared" si="11"/>
        <v>12</v>
      </c>
      <c r="G204" s="22">
        <f>IF(VLOOKUP(F203,city!$A$4:$H$352,8,FALSE)&gt;G203,G203+1,1)</f>
        <v>14</v>
      </c>
    </row>
    <row r="205" spans="1:7" x14ac:dyDescent="0.15">
      <c r="A205" s="23">
        <f t="shared" si="9"/>
        <v>101255</v>
      </c>
      <c r="B205" s="24">
        <v>4</v>
      </c>
      <c r="C205" s="28" t="str">
        <f>"jingdian/"&amp;VLOOKUP(E205,city!$D$4:$P$352,12,FALSE)&amp;"/"&amp;VLOOKUP(E205,city!$D$4:$P$352,13,FALSE)&amp;"/"&amp;IF(G205&lt;11,"jd",IF(G205&lt;16,"tc","cs"))&amp;"/"&amp;IF(G205&lt;11,G205,IF(G205&lt;16,G205-10,G205-15))&amp;".jpg"</f>
        <v>jingdian/hebei/chengde/tc/5.jpg</v>
      </c>
      <c r="D205" s="23">
        <f t="shared" si="10"/>
        <v>2</v>
      </c>
      <c r="E205" s="2" t="str">
        <f>VLOOKUP(F205,city!$A$4:$D$352,4,FALSE)</f>
        <v>承德</v>
      </c>
      <c r="F205" s="22">
        <f t="shared" si="11"/>
        <v>12</v>
      </c>
      <c r="G205" s="22">
        <f>IF(VLOOKUP(F204,city!$A$4:$H$352,8,FALSE)&gt;G204,G204+1,1)</f>
        <v>15</v>
      </c>
    </row>
    <row r="206" spans="1:7" x14ac:dyDescent="0.15">
      <c r="A206" s="23">
        <f t="shared" si="9"/>
        <v>101281</v>
      </c>
      <c r="B206" s="24">
        <v>2</v>
      </c>
      <c r="C206" s="28" t="str">
        <f>"jingdian/"&amp;VLOOKUP(E206,city!$D$4:$P$352,12,FALSE)&amp;"/"&amp;VLOOKUP(E206,city!$D$4:$P$352,13,FALSE)&amp;"/"&amp;IF(G206&lt;11,"jd",IF(G206&lt;16,"tc","cs"))&amp;"/"&amp;IF(G206&lt;11,G206,IF(G206&lt;16,G206-10,G206-15))&amp;".jpg"</f>
        <v>jingdian/hebei/chengde/cs/1.jpg</v>
      </c>
      <c r="D206" s="23">
        <f t="shared" si="10"/>
        <v>3</v>
      </c>
      <c r="E206" s="2" t="str">
        <f>VLOOKUP(F206,city!$A$4:$D$352,4,FALSE)</f>
        <v>承德</v>
      </c>
      <c r="F206" s="22">
        <f t="shared" si="11"/>
        <v>12</v>
      </c>
      <c r="G206" s="22">
        <f>IF(VLOOKUP(F205,city!$A$4:$H$352,8,FALSE)&gt;G205,G205+1,1)</f>
        <v>16</v>
      </c>
    </row>
    <row r="207" spans="1:7" x14ac:dyDescent="0.15">
      <c r="A207" s="23">
        <f t="shared" si="9"/>
        <v>101282</v>
      </c>
      <c r="B207" s="24">
        <v>2</v>
      </c>
      <c r="C207" s="28" t="str">
        <f>"jingdian/"&amp;VLOOKUP(E207,city!$D$4:$P$352,12,FALSE)&amp;"/"&amp;VLOOKUP(E207,city!$D$4:$P$352,13,FALSE)&amp;"/"&amp;IF(G207&lt;11,"jd",IF(G207&lt;16,"tc","cs"))&amp;"/"&amp;IF(G207&lt;11,G207,IF(G207&lt;16,G207-10,G207-15))&amp;".jpg"</f>
        <v>jingdian/hebei/chengde/cs/2.jpg</v>
      </c>
      <c r="D207" s="23">
        <f t="shared" si="10"/>
        <v>3</v>
      </c>
      <c r="E207" s="2" t="str">
        <f>VLOOKUP(F207,city!$A$4:$D$352,4,FALSE)</f>
        <v>承德</v>
      </c>
      <c r="F207" s="22">
        <f t="shared" si="11"/>
        <v>12</v>
      </c>
      <c r="G207" s="22">
        <f>IF(VLOOKUP(F206,city!$A$4:$H$352,8,FALSE)&gt;G206,G206+1,1)</f>
        <v>17</v>
      </c>
    </row>
    <row r="208" spans="1:7" x14ac:dyDescent="0.15">
      <c r="A208" s="23">
        <f t="shared" si="9"/>
        <v>101301</v>
      </c>
      <c r="B208" s="24">
        <v>1</v>
      </c>
      <c r="C208" s="28" t="str">
        <f>"jingdian/"&amp;VLOOKUP(E208,city!$D$4:$P$352,12,FALSE)&amp;"/"&amp;VLOOKUP(E208,city!$D$4:$P$352,13,FALSE)&amp;"/"&amp;IF(G208&lt;11,"jd",IF(G208&lt;16,"tc","cs"))&amp;"/"&amp;IF(G208&lt;11,G208,IF(G208&lt;16,G208-10,G208-15))&amp;".jpg"</f>
        <v>jingdian/hebei/cangzhou/jd/1.jpg</v>
      </c>
      <c r="D208" s="23">
        <f t="shared" si="10"/>
        <v>1</v>
      </c>
      <c r="E208" s="2" t="str">
        <f>VLOOKUP(F208,city!$A$4:$D$352,4,FALSE)</f>
        <v>沧州</v>
      </c>
      <c r="F208" s="22">
        <f t="shared" si="11"/>
        <v>13</v>
      </c>
      <c r="G208" s="22">
        <f>IF(VLOOKUP(F207,city!$A$4:$H$352,8,FALSE)&gt;G207,G207+1,1)</f>
        <v>1</v>
      </c>
    </row>
    <row r="209" spans="1:7" x14ac:dyDescent="0.15">
      <c r="A209" s="23">
        <f t="shared" si="9"/>
        <v>101302</v>
      </c>
      <c r="B209" s="24">
        <v>1</v>
      </c>
      <c r="C209" s="28" t="str">
        <f>"jingdian/"&amp;VLOOKUP(E209,city!$D$4:$P$352,12,FALSE)&amp;"/"&amp;VLOOKUP(E209,city!$D$4:$P$352,13,FALSE)&amp;"/"&amp;IF(G209&lt;11,"jd",IF(G209&lt;16,"tc","cs"))&amp;"/"&amp;IF(G209&lt;11,G209,IF(G209&lt;16,G209-10,G209-15))&amp;".jpg"</f>
        <v>jingdian/hebei/cangzhou/jd/2.jpg</v>
      </c>
      <c r="D209" s="23">
        <f t="shared" si="10"/>
        <v>1</v>
      </c>
      <c r="E209" s="2" t="str">
        <f>VLOOKUP(F209,city!$A$4:$D$352,4,FALSE)</f>
        <v>沧州</v>
      </c>
      <c r="F209" s="22">
        <f t="shared" si="11"/>
        <v>13</v>
      </c>
      <c r="G209" s="22">
        <f>IF(VLOOKUP(F208,city!$A$4:$H$352,8,FALSE)&gt;G208,G208+1,1)</f>
        <v>2</v>
      </c>
    </row>
    <row r="210" spans="1:7" x14ac:dyDescent="0.15">
      <c r="A210" s="23">
        <f t="shared" si="9"/>
        <v>101303</v>
      </c>
      <c r="B210" s="24">
        <v>1</v>
      </c>
      <c r="C210" s="28" t="str">
        <f>"jingdian/"&amp;VLOOKUP(E210,city!$D$4:$P$352,12,FALSE)&amp;"/"&amp;VLOOKUP(E210,city!$D$4:$P$352,13,FALSE)&amp;"/"&amp;IF(G210&lt;11,"jd",IF(G210&lt;16,"tc","cs"))&amp;"/"&amp;IF(G210&lt;11,G210,IF(G210&lt;16,G210-10,G210-15))&amp;".jpg"</f>
        <v>jingdian/hebei/cangzhou/jd/3.jpg</v>
      </c>
      <c r="D210" s="23">
        <f t="shared" si="10"/>
        <v>1</v>
      </c>
      <c r="E210" s="2" t="str">
        <f>VLOOKUP(F210,city!$A$4:$D$352,4,FALSE)</f>
        <v>沧州</v>
      </c>
      <c r="F210" s="22">
        <f t="shared" si="11"/>
        <v>13</v>
      </c>
      <c r="G210" s="22">
        <f>IF(VLOOKUP(F209,city!$A$4:$H$352,8,FALSE)&gt;G209,G209+1,1)</f>
        <v>3</v>
      </c>
    </row>
    <row r="211" spans="1:7" x14ac:dyDescent="0.15">
      <c r="A211" s="23">
        <f t="shared" si="9"/>
        <v>101304</v>
      </c>
      <c r="B211" s="24">
        <v>1</v>
      </c>
      <c r="C211" s="28" t="str">
        <f>"jingdian/"&amp;VLOOKUP(E211,city!$D$4:$P$352,12,FALSE)&amp;"/"&amp;VLOOKUP(E211,city!$D$4:$P$352,13,FALSE)&amp;"/"&amp;IF(G211&lt;11,"jd",IF(G211&lt;16,"tc","cs"))&amp;"/"&amp;IF(G211&lt;11,G211,IF(G211&lt;16,G211-10,G211-15))&amp;".jpg"</f>
        <v>jingdian/hebei/cangzhou/jd/4.jpg</v>
      </c>
      <c r="D211" s="23">
        <f t="shared" si="10"/>
        <v>1</v>
      </c>
      <c r="E211" s="2" t="str">
        <f>VLOOKUP(F211,city!$A$4:$D$352,4,FALSE)</f>
        <v>沧州</v>
      </c>
      <c r="F211" s="22">
        <f t="shared" si="11"/>
        <v>13</v>
      </c>
      <c r="G211" s="22">
        <f>IF(VLOOKUP(F210,city!$A$4:$H$352,8,FALSE)&gt;G210,G210+1,1)</f>
        <v>4</v>
      </c>
    </row>
    <row r="212" spans="1:7" x14ac:dyDescent="0.15">
      <c r="A212" s="23">
        <f t="shared" si="9"/>
        <v>101305</v>
      </c>
      <c r="B212" s="24">
        <v>1</v>
      </c>
      <c r="C212" s="28" t="str">
        <f>"jingdian/"&amp;VLOOKUP(E212,city!$D$4:$P$352,12,FALSE)&amp;"/"&amp;VLOOKUP(E212,city!$D$4:$P$352,13,FALSE)&amp;"/"&amp;IF(G212&lt;11,"jd",IF(G212&lt;16,"tc","cs"))&amp;"/"&amp;IF(G212&lt;11,G212,IF(G212&lt;16,G212-10,G212-15))&amp;".jpg"</f>
        <v>jingdian/hebei/cangzhou/jd/5.jpg</v>
      </c>
      <c r="D212" s="23">
        <f t="shared" si="10"/>
        <v>1</v>
      </c>
      <c r="E212" s="2" t="str">
        <f>VLOOKUP(F212,city!$A$4:$D$352,4,FALSE)</f>
        <v>沧州</v>
      </c>
      <c r="F212" s="22">
        <f t="shared" si="11"/>
        <v>13</v>
      </c>
      <c r="G212" s="22">
        <f>IF(VLOOKUP(F211,city!$A$4:$H$352,8,FALSE)&gt;G211,G211+1,1)</f>
        <v>5</v>
      </c>
    </row>
    <row r="213" spans="1:7" x14ac:dyDescent="0.15">
      <c r="A213" s="23">
        <f t="shared" si="9"/>
        <v>101306</v>
      </c>
      <c r="B213" s="24">
        <v>1</v>
      </c>
      <c r="C213" s="28" t="str">
        <f>"jingdian/"&amp;VLOOKUP(E213,city!$D$4:$P$352,12,FALSE)&amp;"/"&amp;VLOOKUP(E213,city!$D$4:$P$352,13,FALSE)&amp;"/"&amp;IF(G213&lt;11,"jd",IF(G213&lt;16,"tc","cs"))&amp;"/"&amp;IF(G213&lt;11,G213,IF(G213&lt;16,G213-10,G213-15))&amp;".jpg"</f>
        <v>jingdian/hebei/cangzhou/jd/6.jpg</v>
      </c>
      <c r="D213" s="23">
        <f t="shared" si="10"/>
        <v>1</v>
      </c>
      <c r="E213" s="2" t="str">
        <f>VLOOKUP(F213,city!$A$4:$D$352,4,FALSE)</f>
        <v>沧州</v>
      </c>
      <c r="F213" s="22">
        <f t="shared" si="11"/>
        <v>13</v>
      </c>
      <c r="G213" s="22">
        <f>IF(VLOOKUP(F212,city!$A$4:$H$352,8,FALSE)&gt;G212,G212+1,1)</f>
        <v>6</v>
      </c>
    </row>
    <row r="214" spans="1:7" x14ac:dyDescent="0.15">
      <c r="A214" s="23">
        <f t="shared" si="9"/>
        <v>101307</v>
      </c>
      <c r="B214" s="24">
        <v>1</v>
      </c>
      <c r="C214" s="28" t="str">
        <f>"jingdian/"&amp;VLOOKUP(E214,city!$D$4:$P$352,12,FALSE)&amp;"/"&amp;VLOOKUP(E214,city!$D$4:$P$352,13,FALSE)&amp;"/"&amp;IF(G214&lt;11,"jd",IF(G214&lt;16,"tc","cs"))&amp;"/"&amp;IF(G214&lt;11,G214,IF(G214&lt;16,G214-10,G214-15))&amp;".jpg"</f>
        <v>jingdian/hebei/cangzhou/jd/7.jpg</v>
      </c>
      <c r="D214" s="23">
        <f t="shared" si="10"/>
        <v>1</v>
      </c>
      <c r="E214" s="2" t="str">
        <f>VLOOKUP(F214,city!$A$4:$D$352,4,FALSE)</f>
        <v>沧州</v>
      </c>
      <c r="F214" s="22">
        <f t="shared" si="11"/>
        <v>13</v>
      </c>
      <c r="G214" s="22">
        <f>IF(VLOOKUP(F213,city!$A$4:$H$352,8,FALSE)&gt;G213,G213+1,1)</f>
        <v>7</v>
      </c>
    </row>
    <row r="215" spans="1:7" x14ac:dyDescent="0.15">
      <c r="A215" s="23">
        <f t="shared" si="9"/>
        <v>101308</v>
      </c>
      <c r="B215" s="24">
        <v>1</v>
      </c>
      <c r="C215" s="28" t="str">
        <f>"jingdian/"&amp;VLOOKUP(E215,city!$D$4:$P$352,12,FALSE)&amp;"/"&amp;VLOOKUP(E215,city!$D$4:$P$352,13,FALSE)&amp;"/"&amp;IF(G215&lt;11,"jd",IF(G215&lt;16,"tc","cs"))&amp;"/"&amp;IF(G215&lt;11,G215,IF(G215&lt;16,G215-10,G215-15))&amp;".jpg"</f>
        <v>jingdian/hebei/cangzhou/jd/8.jpg</v>
      </c>
      <c r="D215" s="23">
        <f t="shared" si="10"/>
        <v>1</v>
      </c>
      <c r="E215" s="2" t="str">
        <f>VLOOKUP(F215,city!$A$4:$D$352,4,FALSE)</f>
        <v>沧州</v>
      </c>
      <c r="F215" s="22">
        <f t="shared" si="11"/>
        <v>13</v>
      </c>
      <c r="G215" s="22">
        <f>IF(VLOOKUP(F214,city!$A$4:$H$352,8,FALSE)&gt;G214,G214+1,1)</f>
        <v>8</v>
      </c>
    </row>
    <row r="216" spans="1:7" x14ac:dyDescent="0.15">
      <c r="A216" s="23">
        <f t="shared" si="9"/>
        <v>101309</v>
      </c>
      <c r="B216" s="24">
        <v>1</v>
      </c>
      <c r="C216" s="28" t="str">
        <f>"jingdian/"&amp;VLOOKUP(E216,city!$D$4:$P$352,12,FALSE)&amp;"/"&amp;VLOOKUP(E216,city!$D$4:$P$352,13,FALSE)&amp;"/"&amp;IF(G216&lt;11,"jd",IF(G216&lt;16,"tc","cs"))&amp;"/"&amp;IF(G216&lt;11,G216,IF(G216&lt;16,G216-10,G216-15))&amp;".jpg"</f>
        <v>jingdian/hebei/cangzhou/jd/9.jpg</v>
      </c>
      <c r="D216" s="23">
        <f t="shared" si="10"/>
        <v>1</v>
      </c>
      <c r="E216" s="2" t="str">
        <f>VLOOKUP(F216,city!$A$4:$D$352,4,FALSE)</f>
        <v>沧州</v>
      </c>
      <c r="F216" s="22">
        <f t="shared" si="11"/>
        <v>13</v>
      </c>
      <c r="G216" s="22">
        <f>IF(VLOOKUP(F215,city!$A$4:$H$352,8,FALSE)&gt;G215,G215+1,1)</f>
        <v>9</v>
      </c>
    </row>
    <row r="217" spans="1:7" x14ac:dyDescent="0.15">
      <c r="A217" s="23">
        <f t="shared" si="9"/>
        <v>101310</v>
      </c>
      <c r="B217" s="24">
        <v>1</v>
      </c>
      <c r="C217" s="28" t="str">
        <f>"jingdian/"&amp;VLOOKUP(E217,city!$D$4:$P$352,12,FALSE)&amp;"/"&amp;VLOOKUP(E217,city!$D$4:$P$352,13,FALSE)&amp;"/"&amp;IF(G217&lt;11,"jd",IF(G217&lt;16,"tc","cs"))&amp;"/"&amp;IF(G217&lt;11,G217,IF(G217&lt;16,G217-10,G217-15))&amp;".jpg"</f>
        <v>jingdian/hebei/cangzhou/jd/10.jpg</v>
      </c>
      <c r="D217" s="23">
        <f t="shared" si="10"/>
        <v>1</v>
      </c>
      <c r="E217" s="2" t="str">
        <f>VLOOKUP(F217,city!$A$4:$D$352,4,FALSE)</f>
        <v>沧州</v>
      </c>
      <c r="F217" s="22">
        <f t="shared" si="11"/>
        <v>13</v>
      </c>
      <c r="G217" s="22">
        <f>IF(VLOOKUP(F216,city!$A$4:$H$352,8,FALSE)&gt;G216,G216+1,1)</f>
        <v>10</v>
      </c>
    </row>
    <row r="218" spans="1:7" x14ac:dyDescent="0.15">
      <c r="A218" s="23">
        <f t="shared" si="9"/>
        <v>101351</v>
      </c>
      <c r="B218" s="24">
        <v>2</v>
      </c>
      <c r="C218" s="28" t="str">
        <f>"jingdian/"&amp;VLOOKUP(E218,city!$D$4:$P$352,12,FALSE)&amp;"/"&amp;VLOOKUP(E218,city!$D$4:$P$352,13,FALSE)&amp;"/"&amp;IF(G218&lt;11,"jd",IF(G218&lt;16,"tc","cs"))&amp;"/"&amp;IF(G218&lt;11,G218,IF(G218&lt;16,G218-10,G218-15))&amp;".jpg"</f>
        <v>jingdian/hebei/cangzhou/tc/1.jpg</v>
      </c>
      <c r="D218" s="23">
        <f t="shared" si="10"/>
        <v>2</v>
      </c>
      <c r="E218" s="2" t="str">
        <f>VLOOKUP(F218,city!$A$4:$D$352,4,FALSE)</f>
        <v>沧州</v>
      </c>
      <c r="F218" s="22">
        <f t="shared" si="11"/>
        <v>13</v>
      </c>
      <c r="G218" s="22">
        <f>IF(VLOOKUP(F217,city!$A$4:$H$352,8,FALSE)&gt;G217,G217+1,1)</f>
        <v>11</v>
      </c>
    </row>
    <row r="219" spans="1:7" x14ac:dyDescent="0.15">
      <c r="A219" s="23">
        <f t="shared" si="9"/>
        <v>101352</v>
      </c>
      <c r="B219" s="24">
        <v>4</v>
      </c>
      <c r="C219" s="28" t="str">
        <f>"jingdian/"&amp;VLOOKUP(E219,city!$D$4:$P$352,12,FALSE)&amp;"/"&amp;VLOOKUP(E219,city!$D$4:$P$352,13,FALSE)&amp;"/"&amp;IF(G219&lt;11,"jd",IF(G219&lt;16,"tc","cs"))&amp;"/"&amp;IF(G219&lt;11,G219,IF(G219&lt;16,G219-10,G219-15))&amp;".jpg"</f>
        <v>jingdian/hebei/cangzhou/tc/2.jpg</v>
      </c>
      <c r="D219" s="23">
        <f t="shared" si="10"/>
        <v>2</v>
      </c>
      <c r="E219" s="2" t="str">
        <f>VLOOKUP(F219,city!$A$4:$D$352,4,FALSE)</f>
        <v>沧州</v>
      </c>
      <c r="F219" s="22">
        <f t="shared" si="11"/>
        <v>13</v>
      </c>
      <c r="G219" s="22">
        <f>IF(VLOOKUP(F218,city!$A$4:$H$352,8,FALSE)&gt;G218,G218+1,1)</f>
        <v>12</v>
      </c>
    </row>
    <row r="220" spans="1:7" x14ac:dyDescent="0.15">
      <c r="A220" s="23">
        <f t="shared" si="9"/>
        <v>101353</v>
      </c>
      <c r="B220" s="24">
        <v>2</v>
      </c>
      <c r="C220" s="28" t="str">
        <f>"jingdian/"&amp;VLOOKUP(E220,city!$D$4:$P$352,12,FALSE)&amp;"/"&amp;VLOOKUP(E220,city!$D$4:$P$352,13,FALSE)&amp;"/"&amp;IF(G220&lt;11,"jd",IF(G220&lt;16,"tc","cs"))&amp;"/"&amp;IF(G220&lt;11,G220,IF(G220&lt;16,G220-10,G220-15))&amp;".jpg"</f>
        <v>jingdian/hebei/cangzhou/tc/3.jpg</v>
      </c>
      <c r="D220" s="23">
        <f t="shared" si="10"/>
        <v>2</v>
      </c>
      <c r="E220" s="2" t="str">
        <f>VLOOKUP(F220,city!$A$4:$D$352,4,FALSE)</f>
        <v>沧州</v>
      </c>
      <c r="F220" s="22">
        <f t="shared" si="11"/>
        <v>13</v>
      </c>
      <c r="G220" s="22">
        <f>IF(VLOOKUP(F219,city!$A$4:$H$352,8,FALSE)&gt;G219,G219+1,1)</f>
        <v>13</v>
      </c>
    </row>
    <row r="221" spans="1:7" x14ac:dyDescent="0.15">
      <c r="A221" s="23">
        <f t="shared" si="9"/>
        <v>101354</v>
      </c>
      <c r="B221" s="24">
        <v>2</v>
      </c>
      <c r="C221" s="28" t="str">
        <f>"jingdian/"&amp;VLOOKUP(E221,city!$D$4:$P$352,12,FALSE)&amp;"/"&amp;VLOOKUP(E221,city!$D$4:$P$352,13,FALSE)&amp;"/"&amp;IF(G221&lt;11,"jd",IF(G221&lt;16,"tc","cs"))&amp;"/"&amp;IF(G221&lt;11,G221,IF(G221&lt;16,G221-10,G221-15))&amp;".jpg"</f>
        <v>jingdian/hebei/cangzhou/tc/4.jpg</v>
      </c>
      <c r="D221" s="23">
        <f t="shared" si="10"/>
        <v>2</v>
      </c>
      <c r="E221" s="2" t="str">
        <f>VLOOKUP(F221,city!$A$4:$D$352,4,FALSE)</f>
        <v>沧州</v>
      </c>
      <c r="F221" s="22">
        <f t="shared" si="11"/>
        <v>13</v>
      </c>
      <c r="G221" s="22">
        <f>IF(VLOOKUP(F220,city!$A$4:$H$352,8,FALSE)&gt;G220,G220+1,1)</f>
        <v>14</v>
      </c>
    </row>
    <row r="222" spans="1:7" x14ac:dyDescent="0.15">
      <c r="A222" s="23">
        <f t="shared" si="9"/>
        <v>101355</v>
      </c>
      <c r="B222" s="24">
        <v>2</v>
      </c>
      <c r="C222" s="28" t="str">
        <f>"jingdian/"&amp;VLOOKUP(E222,city!$D$4:$P$352,12,FALSE)&amp;"/"&amp;VLOOKUP(E222,city!$D$4:$P$352,13,FALSE)&amp;"/"&amp;IF(G222&lt;11,"jd",IF(G222&lt;16,"tc","cs"))&amp;"/"&amp;IF(G222&lt;11,G222,IF(G222&lt;16,G222-10,G222-15))&amp;".jpg"</f>
        <v>jingdian/hebei/cangzhou/tc/5.jpg</v>
      </c>
      <c r="D222" s="23">
        <f t="shared" si="10"/>
        <v>2</v>
      </c>
      <c r="E222" s="2" t="str">
        <f>VLOOKUP(F222,city!$A$4:$D$352,4,FALSE)</f>
        <v>沧州</v>
      </c>
      <c r="F222" s="22">
        <f t="shared" si="11"/>
        <v>13</v>
      </c>
      <c r="G222" s="22">
        <f>IF(VLOOKUP(F221,city!$A$4:$H$352,8,FALSE)&gt;G221,G221+1,1)</f>
        <v>15</v>
      </c>
    </row>
    <row r="223" spans="1:7" x14ac:dyDescent="0.15">
      <c r="A223" s="23">
        <f t="shared" si="9"/>
        <v>101381</v>
      </c>
      <c r="B223" s="24">
        <v>5</v>
      </c>
      <c r="C223" s="28" t="str">
        <f>"jingdian/"&amp;VLOOKUP(E223,city!$D$4:$P$352,12,FALSE)&amp;"/"&amp;VLOOKUP(E223,city!$D$4:$P$352,13,FALSE)&amp;"/"&amp;IF(G223&lt;11,"jd",IF(G223&lt;16,"tc","cs"))&amp;"/"&amp;IF(G223&lt;11,G223,IF(G223&lt;16,G223-10,G223-15))&amp;".jpg"</f>
        <v>jingdian/hebei/cangzhou/cs/1.jpg</v>
      </c>
      <c r="D223" s="23">
        <f t="shared" si="10"/>
        <v>3</v>
      </c>
      <c r="E223" s="2" t="str">
        <f>VLOOKUP(F223,city!$A$4:$D$352,4,FALSE)</f>
        <v>沧州</v>
      </c>
      <c r="F223" s="22">
        <f t="shared" si="11"/>
        <v>13</v>
      </c>
      <c r="G223" s="22">
        <f>IF(VLOOKUP(F222,city!$A$4:$H$352,8,FALSE)&gt;G222,G222+1,1)</f>
        <v>16</v>
      </c>
    </row>
    <row r="224" spans="1:7" x14ac:dyDescent="0.15">
      <c r="A224" s="23">
        <f t="shared" si="9"/>
        <v>101382</v>
      </c>
      <c r="B224" s="24">
        <v>2</v>
      </c>
      <c r="C224" s="28" t="str">
        <f>"jingdian/"&amp;VLOOKUP(E224,city!$D$4:$P$352,12,FALSE)&amp;"/"&amp;VLOOKUP(E224,city!$D$4:$P$352,13,FALSE)&amp;"/"&amp;IF(G224&lt;11,"jd",IF(G224&lt;16,"tc","cs"))&amp;"/"&amp;IF(G224&lt;11,G224,IF(G224&lt;16,G224-10,G224-15))&amp;".jpg"</f>
        <v>jingdian/hebei/cangzhou/cs/2.jpg</v>
      </c>
      <c r="D224" s="23">
        <f t="shared" si="10"/>
        <v>3</v>
      </c>
      <c r="E224" s="2" t="str">
        <f>VLOOKUP(F224,city!$A$4:$D$352,4,FALSE)</f>
        <v>沧州</v>
      </c>
      <c r="F224" s="22">
        <f t="shared" si="11"/>
        <v>13</v>
      </c>
      <c r="G224" s="22">
        <f>IF(VLOOKUP(F223,city!$A$4:$H$352,8,FALSE)&gt;G223,G223+1,1)</f>
        <v>17</v>
      </c>
    </row>
    <row r="225" spans="1:7" x14ac:dyDescent="0.15">
      <c r="A225" s="23">
        <f t="shared" si="9"/>
        <v>101401</v>
      </c>
      <c r="B225" s="24">
        <v>1</v>
      </c>
      <c r="C225" s="28" t="str">
        <f>"jingdian/"&amp;VLOOKUP(E225,city!$D$4:$P$352,12,FALSE)&amp;"/"&amp;VLOOKUP(E225,city!$D$4:$P$352,13,FALSE)&amp;"/"&amp;IF(G225&lt;11,"jd",IF(G225&lt;16,"tc","cs"))&amp;"/"&amp;IF(G225&lt;11,G225,IF(G225&lt;16,G225-10,G225-15))&amp;".jpg"</f>
        <v>jingdian/hebei/langfang/jd/1.jpg</v>
      </c>
      <c r="D225" s="23">
        <f t="shared" si="10"/>
        <v>1</v>
      </c>
      <c r="E225" s="2" t="str">
        <f>VLOOKUP(F225,city!$A$4:$D$352,4,FALSE)</f>
        <v>廊坊</v>
      </c>
      <c r="F225" s="22">
        <f t="shared" si="11"/>
        <v>14</v>
      </c>
      <c r="G225" s="22">
        <f>IF(VLOOKUP(F224,city!$A$4:$H$352,8,FALSE)&gt;G224,G224+1,1)</f>
        <v>1</v>
      </c>
    </row>
    <row r="226" spans="1:7" x14ac:dyDescent="0.15">
      <c r="A226" s="23">
        <f t="shared" si="9"/>
        <v>101402</v>
      </c>
      <c r="B226" s="24">
        <v>1</v>
      </c>
      <c r="C226" s="28" t="str">
        <f>"jingdian/"&amp;VLOOKUP(E226,city!$D$4:$P$352,12,FALSE)&amp;"/"&amp;VLOOKUP(E226,city!$D$4:$P$352,13,FALSE)&amp;"/"&amp;IF(G226&lt;11,"jd",IF(G226&lt;16,"tc","cs"))&amp;"/"&amp;IF(G226&lt;11,G226,IF(G226&lt;16,G226-10,G226-15))&amp;".jpg"</f>
        <v>jingdian/hebei/langfang/jd/2.jpg</v>
      </c>
      <c r="D226" s="23">
        <f t="shared" si="10"/>
        <v>1</v>
      </c>
      <c r="E226" s="2" t="str">
        <f>VLOOKUP(F226,city!$A$4:$D$352,4,FALSE)</f>
        <v>廊坊</v>
      </c>
      <c r="F226" s="22">
        <f t="shared" si="11"/>
        <v>14</v>
      </c>
      <c r="G226" s="22">
        <f>IF(VLOOKUP(F225,city!$A$4:$H$352,8,FALSE)&gt;G225,G225+1,1)</f>
        <v>2</v>
      </c>
    </row>
    <row r="227" spans="1:7" x14ac:dyDescent="0.15">
      <c r="A227" s="23">
        <f t="shared" si="9"/>
        <v>101403</v>
      </c>
      <c r="B227" s="24">
        <v>1</v>
      </c>
      <c r="C227" s="28" t="str">
        <f>"jingdian/"&amp;VLOOKUP(E227,city!$D$4:$P$352,12,FALSE)&amp;"/"&amp;VLOOKUP(E227,city!$D$4:$P$352,13,FALSE)&amp;"/"&amp;IF(G227&lt;11,"jd",IF(G227&lt;16,"tc","cs"))&amp;"/"&amp;IF(G227&lt;11,G227,IF(G227&lt;16,G227-10,G227-15))&amp;".jpg"</f>
        <v>jingdian/hebei/langfang/jd/3.jpg</v>
      </c>
      <c r="D227" s="23">
        <f t="shared" si="10"/>
        <v>1</v>
      </c>
      <c r="E227" s="2" t="str">
        <f>VLOOKUP(F227,city!$A$4:$D$352,4,FALSE)</f>
        <v>廊坊</v>
      </c>
      <c r="F227" s="22">
        <f t="shared" si="11"/>
        <v>14</v>
      </c>
      <c r="G227" s="22">
        <f>IF(VLOOKUP(F226,city!$A$4:$H$352,8,FALSE)&gt;G226,G226+1,1)</f>
        <v>3</v>
      </c>
    </row>
    <row r="228" spans="1:7" x14ac:dyDescent="0.15">
      <c r="A228" s="23">
        <f t="shared" si="9"/>
        <v>101404</v>
      </c>
      <c r="B228" s="24">
        <v>1</v>
      </c>
      <c r="C228" s="28" t="str">
        <f>"jingdian/"&amp;VLOOKUP(E228,city!$D$4:$P$352,12,FALSE)&amp;"/"&amp;VLOOKUP(E228,city!$D$4:$P$352,13,FALSE)&amp;"/"&amp;IF(G228&lt;11,"jd",IF(G228&lt;16,"tc","cs"))&amp;"/"&amp;IF(G228&lt;11,G228,IF(G228&lt;16,G228-10,G228-15))&amp;".jpg"</f>
        <v>jingdian/hebei/langfang/jd/4.jpg</v>
      </c>
      <c r="D228" s="23">
        <f t="shared" si="10"/>
        <v>1</v>
      </c>
      <c r="E228" s="2" t="str">
        <f>VLOOKUP(F228,city!$A$4:$D$352,4,FALSE)</f>
        <v>廊坊</v>
      </c>
      <c r="F228" s="22">
        <f t="shared" si="11"/>
        <v>14</v>
      </c>
      <c r="G228" s="22">
        <f>IF(VLOOKUP(F227,city!$A$4:$H$352,8,FALSE)&gt;G227,G227+1,1)</f>
        <v>4</v>
      </c>
    </row>
    <row r="229" spans="1:7" x14ac:dyDescent="0.15">
      <c r="A229" s="23">
        <f t="shared" si="9"/>
        <v>101405</v>
      </c>
      <c r="B229" s="24">
        <v>1</v>
      </c>
      <c r="C229" s="28" t="str">
        <f>"jingdian/"&amp;VLOOKUP(E229,city!$D$4:$P$352,12,FALSE)&amp;"/"&amp;VLOOKUP(E229,city!$D$4:$P$352,13,FALSE)&amp;"/"&amp;IF(G229&lt;11,"jd",IF(G229&lt;16,"tc","cs"))&amp;"/"&amp;IF(G229&lt;11,G229,IF(G229&lt;16,G229-10,G229-15))&amp;".jpg"</f>
        <v>jingdian/hebei/langfang/jd/5.jpg</v>
      </c>
      <c r="D229" s="23">
        <f t="shared" si="10"/>
        <v>1</v>
      </c>
      <c r="E229" s="2" t="str">
        <f>VLOOKUP(F229,city!$A$4:$D$352,4,FALSE)</f>
        <v>廊坊</v>
      </c>
      <c r="F229" s="22">
        <f t="shared" si="11"/>
        <v>14</v>
      </c>
      <c r="G229" s="22">
        <f>IF(VLOOKUP(F228,city!$A$4:$H$352,8,FALSE)&gt;G228,G228+1,1)</f>
        <v>5</v>
      </c>
    </row>
    <row r="230" spans="1:7" x14ac:dyDescent="0.15">
      <c r="A230" s="23">
        <f t="shared" si="9"/>
        <v>101406</v>
      </c>
      <c r="B230" s="24">
        <v>1</v>
      </c>
      <c r="C230" s="28" t="str">
        <f>"jingdian/"&amp;VLOOKUP(E230,city!$D$4:$P$352,12,FALSE)&amp;"/"&amp;VLOOKUP(E230,city!$D$4:$P$352,13,FALSE)&amp;"/"&amp;IF(G230&lt;11,"jd",IF(G230&lt;16,"tc","cs"))&amp;"/"&amp;IF(G230&lt;11,G230,IF(G230&lt;16,G230-10,G230-15))&amp;".jpg"</f>
        <v>jingdian/hebei/langfang/jd/6.jpg</v>
      </c>
      <c r="D230" s="23">
        <f t="shared" si="10"/>
        <v>1</v>
      </c>
      <c r="E230" s="2" t="str">
        <f>VLOOKUP(F230,city!$A$4:$D$352,4,FALSE)</f>
        <v>廊坊</v>
      </c>
      <c r="F230" s="22">
        <f t="shared" si="11"/>
        <v>14</v>
      </c>
      <c r="G230" s="22">
        <f>IF(VLOOKUP(F229,city!$A$4:$H$352,8,FALSE)&gt;G229,G229+1,1)</f>
        <v>6</v>
      </c>
    </row>
    <row r="231" spans="1:7" x14ac:dyDescent="0.15">
      <c r="A231" s="23">
        <f t="shared" si="9"/>
        <v>101407</v>
      </c>
      <c r="B231" s="24">
        <v>1</v>
      </c>
      <c r="C231" s="28" t="str">
        <f>"jingdian/"&amp;VLOOKUP(E231,city!$D$4:$P$352,12,FALSE)&amp;"/"&amp;VLOOKUP(E231,city!$D$4:$P$352,13,FALSE)&amp;"/"&amp;IF(G231&lt;11,"jd",IF(G231&lt;16,"tc","cs"))&amp;"/"&amp;IF(G231&lt;11,G231,IF(G231&lt;16,G231-10,G231-15))&amp;".jpg"</f>
        <v>jingdian/hebei/langfang/jd/7.jpg</v>
      </c>
      <c r="D231" s="23">
        <f t="shared" si="10"/>
        <v>1</v>
      </c>
      <c r="E231" s="2" t="str">
        <f>VLOOKUP(F231,city!$A$4:$D$352,4,FALSE)</f>
        <v>廊坊</v>
      </c>
      <c r="F231" s="22">
        <f t="shared" si="11"/>
        <v>14</v>
      </c>
      <c r="G231" s="22">
        <f>IF(VLOOKUP(F230,city!$A$4:$H$352,8,FALSE)&gt;G230,G230+1,1)</f>
        <v>7</v>
      </c>
    </row>
    <row r="232" spans="1:7" x14ac:dyDescent="0.15">
      <c r="A232" s="23">
        <f t="shared" si="9"/>
        <v>101408</v>
      </c>
      <c r="B232" s="24">
        <v>1</v>
      </c>
      <c r="C232" s="28" t="str">
        <f>"jingdian/"&amp;VLOOKUP(E232,city!$D$4:$P$352,12,FALSE)&amp;"/"&amp;VLOOKUP(E232,city!$D$4:$P$352,13,FALSE)&amp;"/"&amp;IF(G232&lt;11,"jd",IF(G232&lt;16,"tc","cs"))&amp;"/"&amp;IF(G232&lt;11,G232,IF(G232&lt;16,G232-10,G232-15))&amp;".jpg"</f>
        <v>jingdian/hebei/langfang/jd/8.jpg</v>
      </c>
      <c r="D232" s="23">
        <f t="shared" si="10"/>
        <v>1</v>
      </c>
      <c r="E232" s="2" t="str">
        <f>VLOOKUP(F232,city!$A$4:$D$352,4,FALSE)</f>
        <v>廊坊</v>
      </c>
      <c r="F232" s="22">
        <f t="shared" si="11"/>
        <v>14</v>
      </c>
      <c r="G232" s="22">
        <f>IF(VLOOKUP(F231,city!$A$4:$H$352,8,FALSE)&gt;G231,G231+1,1)</f>
        <v>8</v>
      </c>
    </row>
    <row r="233" spans="1:7" x14ac:dyDescent="0.15">
      <c r="A233" s="23">
        <f t="shared" si="9"/>
        <v>101409</v>
      </c>
      <c r="B233" s="24">
        <v>1</v>
      </c>
      <c r="C233" s="28" t="str">
        <f>"jingdian/"&amp;VLOOKUP(E233,city!$D$4:$P$352,12,FALSE)&amp;"/"&amp;VLOOKUP(E233,city!$D$4:$P$352,13,FALSE)&amp;"/"&amp;IF(G233&lt;11,"jd",IF(G233&lt;16,"tc","cs"))&amp;"/"&amp;IF(G233&lt;11,G233,IF(G233&lt;16,G233-10,G233-15))&amp;".jpg"</f>
        <v>jingdian/hebei/langfang/jd/9.jpg</v>
      </c>
      <c r="D233" s="23">
        <f t="shared" si="10"/>
        <v>1</v>
      </c>
      <c r="E233" s="2" t="str">
        <f>VLOOKUP(F233,city!$A$4:$D$352,4,FALSE)</f>
        <v>廊坊</v>
      </c>
      <c r="F233" s="22">
        <f t="shared" si="11"/>
        <v>14</v>
      </c>
      <c r="G233" s="22">
        <f>IF(VLOOKUP(F232,city!$A$4:$H$352,8,FALSE)&gt;G232,G232+1,1)</f>
        <v>9</v>
      </c>
    </row>
    <row r="234" spans="1:7" x14ac:dyDescent="0.15">
      <c r="A234" s="23">
        <f t="shared" si="9"/>
        <v>101410</v>
      </c>
      <c r="B234" s="24">
        <v>1</v>
      </c>
      <c r="C234" s="28" t="str">
        <f>"jingdian/"&amp;VLOOKUP(E234,city!$D$4:$P$352,12,FALSE)&amp;"/"&amp;VLOOKUP(E234,city!$D$4:$P$352,13,FALSE)&amp;"/"&amp;IF(G234&lt;11,"jd",IF(G234&lt;16,"tc","cs"))&amp;"/"&amp;IF(G234&lt;11,G234,IF(G234&lt;16,G234-10,G234-15))&amp;".jpg"</f>
        <v>jingdian/hebei/langfang/jd/10.jpg</v>
      </c>
      <c r="D234" s="23">
        <f t="shared" si="10"/>
        <v>1</v>
      </c>
      <c r="E234" s="2" t="str">
        <f>VLOOKUP(F234,city!$A$4:$D$352,4,FALSE)</f>
        <v>廊坊</v>
      </c>
      <c r="F234" s="22">
        <f t="shared" si="11"/>
        <v>14</v>
      </c>
      <c r="G234" s="22">
        <f>IF(VLOOKUP(F233,city!$A$4:$H$352,8,FALSE)&gt;G233,G233+1,1)</f>
        <v>10</v>
      </c>
    </row>
    <row r="235" spans="1:7" x14ac:dyDescent="0.15">
      <c r="A235" s="23">
        <f t="shared" si="9"/>
        <v>101451</v>
      </c>
      <c r="B235" s="24">
        <v>3</v>
      </c>
      <c r="C235" s="28" t="str">
        <f>"jingdian/"&amp;VLOOKUP(E235,city!$D$4:$P$352,12,FALSE)&amp;"/"&amp;VLOOKUP(E235,city!$D$4:$P$352,13,FALSE)&amp;"/"&amp;IF(G235&lt;11,"jd",IF(G235&lt;16,"tc","cs"))&amp;"/"&amp;IF(G235&lt;11,G235,IF(G235&lt;16,G235-10,G235-15))&amp;".jpg"</f>
        <v>jingdian/hebei/langfang/tc/1.jpg</v>
      </c>
      <c r="D235" s="23">
        <f t="shared" si="10"/>
        <v>2</v>
      </c>
      <c r="E235" s="2" t="str">
        <f>VLOOKUP(F235,city!$A$4:$D$352,4,FALSE)</f>
        <v>廊坊</v>
      </c>
      <c r="F235" s="22">
        <f t="shared" si="11"/>
        <v>14</v>
      </c>
      <c r="G235" s="22">
        <f>IF(VLOOKUP(F234,city!$A$4:$H$352,8,FALSE)&gt;G234,G234+1,1)</f>
        <v>11</v>
      </c>
    </row>
    <row r="236" spans="1:7" x14ac:dyDescent="0.15">
      <c r="A236" s="23">
        <f t="shared" si="9"/>
        <v>101452</v>
      </c>
      <c r="B236" s="24">
        <v>3</v>
      </c>
      <c r="C236" s="28" t="str">
        <f>"jingdian/"&amp;VLOOKUP(E236,city!$D$4:$P$352,12,FALSE)&amp;"/"&amp;VLOOKUP(E236,city!$D$4:$P$352,13,FALSE)&amp;"/"&amp;IF(G236&lt;11,"jd",IF(G236&lt;16,"tc","cs"))&amp;"/"&amp;IF(G236&lt;11,G236,IF(G236&lt;16,G236-10,G236-15))&amp;".jpg"</f>
        <v>jingdian/hebei/langfang/tc/2.jpg</v>
      </c>
      <c r="D236" s="23">
        <f t="shared" si="10"/>
        <v>2</v>
      </c>
      <c r="E236" s="2" t="str">
        <f>VLOOKUP(F236,city!$A$4:$D$352,4,FALSE)</f>
        <v>廊坊</v>
      </c>
      <c r="F236" s="22">
        <f t="shared" si="11"/>
        <v>14</v>
      </c>
      <c r="G236" s="22">
        <f>IF(VLOOKUP(F235,city!$A$4:$H$352,8,FALSE)&gt;G235,G235+1,1)</f>
        <v>12</v>
      </c>
    </row>
    <row r="237" spans="1:7" x14ac:dyDescent="0.15">
      <c r="A237" s="23">
        <f t="shared" si="9"/>
        <v>101453</v>
      </c>
      <c r="B237" s="24">
        <v>5</v>
      </c>
      <c r="C237" s="28" t="str">
        <f>"jingdian/"&amp;VLOOKUP(E237,city!$D$4:$P$352,12,FALSE)&amp;"/"&amp;VLOOKUP(E237,city!$D$4:$P$352,13,FALSE)&amp;"/"&amp;IF(G237&lt;11,"jd",IF(G237&lt;16,"tc","cs"))&amp;"/"&amp;IF(G237&lt;11,G237,IF(G237&lt;16,G237-10,G237-15))&amp;".jpg"</f>
        <v>jingdian/hebei/langfang/tc/3.jpg</v>
      </c>
      <c r="D237" s="23">
        <f t="shared" si="10"/>
        <v>2</v>
      </c>
      <c r="E237" s="2" t="str">
        <f>VLOOKUP(F237,city!$A$4:$D$352,4,FALSE)</f>
        <v>廊坊</v>
      </c>
      <c r="F237" s="22">
        <f t="shared" si="11"/>
        <v>14</v>
      </c>
      <c r="G237" s="22">
        <f>IF(VLOOKUP(F236,city!$A$4:$H$352,8,FALSE)&gt;G236,G236+1,1)</f>
        <v>13</v>
      </c>
    </row>
    <row r="238" spans="1:7" x14ac:dyDescent="0.15">
      <c r="A238" s="23">
        <f t="shared" si="9"/>
        <v>101454</v>
      </c>
      <c r="B238" s="24">
        <v>5</v>
      </c>
      <c r="C238" s="28" t="str">
        <f>"jingdian/"&amp;VLOOKUP(E238,city!$D$4:$P$352,12,FALSE)&amp;"/"&amp;VLOOKUP(E238,city!$D$4:$P$352,13,FALSE)&amp;"/"&amp;IF(G238&lt;11,"jd",IF(G238&lt;16,"tc","cs"))&amp;"/"&amp;IF(G238&lt;11,G238,IF(G238&lt;16,G238-10,G238-15))&amp;".jpg"</f>
        <v>jingdian/hebei/langfang/tc/4.jpg</v>
      </c>
      <c r="D238" s="23">
        <f t="shared" si="10"/>
        <v>2</v>
      </c>
      <c r="E238" s="2" t="str">
        <f>VLOOKUP(F238,city!$A$4:$D$352,4,FALSE)</f>
        <v>廊坊</v>
      </c>
      <c r="F238" s="22">
        <f t="shared" si="11"/>
        <v>14</v>
      </c>
      <c r="G238" s="22">
        <f>IF(VLOOKUP(F237,city!$A$4:$H$352,8,FALSE)&gt;G237,G237+1,1)</f>
        <v>14</v>
      </c>
    </row>
    <row r="239" spans="1:7" x14ac:dyDescent="0.15">
      <c r="A239" s="23">
        <f t="shared" si="9"/>
        <v>101455</v>
      </c>
      <c r="B239" s="24">
        <v>5</v>
      </c>
      <c r="C239" s="28" t="str">
        <f>"jingdian/"&amp;VLOOKUP(E239,city!$D$4:$P$352,12,FALSE)&amp;"/"&amp;VLOOKUP(E239,city!$D$4:$P$352,13,FALSE)&amp;"/"&amp;IF(G239&lt;11,"jd",IF(G239&lt;16,"tc","cs"))&amp;"/"&amp;IF(G239&lt;11,G239,IF(G239&lt;16,G239-10,G239-15))&amp;".jpg"</f>
        <v>jingdian/hebei/langfang/tc/5.jpg</v>
      </c>
      <c r="D239" s="23">
        <f t="shared" si="10"/>
        <v>2</v>
      </c>
      <c r="E239" s="2" t="str">
        <f>VLOOKUP(F239,city!$A$4:$D$352,4,FALSE)</f>
        <v>廊坊</v>
      </c>
      <c r="F239" s="22">
        <f t="shared" si="11"/>
        <v>14</v>
      </c>
      <c r="G239" s="22">
        <f>IF(VLOOKUP(F238,city!$A$4:$H$352,8,FALSE)&gt;G238,G238+1,1)</f>
        <v>15</v>
      </c>
    </row>
    <row r="240" spans="1:7" x14ac:dyDescent="0.15">
      <c r="A240" s="23">
        <f t="shared" si="9"/>
        <v>101481</v>
      </c>
      <c r="B240" s="24">
        <v>4</v>
      </c>
      <c r="C240" s="28" t="str">
        <f>"jingdian/"&amp;VLOOKUP(E240,city!$D$4:$P$352,12,FALSE)&amp;"/"&amp;VLOOKUP(E240,city!$D$4:$P$352,13,FALSE)&amp;"/"&amp;IF(G240&lt;11,"jd",IF(G240&lt;16,"tc","cs"))&amp;"/"&amp;IF(G240&lt;11,G240,IF(G240&lt;16,G240-10,G240-15))&amp;".jpg"</f>
        <v>jingdian/hebei/langfang/cs/1.jpg</v>
      </c>
      <c r="D240" s="23">
        <f t="shared" si="10"/>
        <v>3</v>
      </c>
      <c r="E240" s="2" t="str">
        <f>VLOOKUP(F240,city!$A$4:$D$352,4,FALSE)</f>
        <v>廊坊</v>
      </c>
      <c r="F240" s="22">
        <f t="shared" si="11"/>
        <v>14</v>
      </c>
      <c r="G240" s="22">
        <f>IF(VLOOKUP(F239,city!$A$4:$H$352,8,FALSE)&gt;G239,G239+1,1)</f>
        <v>16</v>
      </c>
    </row>
    <row r="241" spans="1:7" x14ac:dyDescent="0.15">
      <c r="A241" s="23">
        <f t="shared" si="9"/>
        <v>101482</v>
      </c>
      <c r="B241" s="24">
        <v>3</v>
      </c>
      <c r="C241" s="28" t="str">
        <f>"jingdian/"&amp;VLOOKUP(E241,city!$D$4:$P$352,12,FALSE)&amp;"/"&amp;VLOOKUP(E241,city!$D$4:$P$352,13,FALSE)&amp;"/"&amp;IF(G241&lt;11,"jd",IF(G241&lt;16,"tc","cs"))&amp;"/"&amp;IF(G241&lt;11,G241,IF(G241&lt;16,G241-10,G241-15))&amp;".jpg"</f>
        <v>jingdian/hebei/langfang/cs/2.jpg</v>
      </c>
      <c r="D241" s="23">
        <f t="shared" si="10"/>
        <v>3</v>
      </c>
      <c r="E241" s="2" t="str">
        <f>VLOOKUP(F241,city!$A$4:$D$352,4,FALSE)</f>
        <v>廊坊</v>
      </c>
      <c r="F241" s="22">
        <f t="shared" si="11"/>
        <v>14</v>
      </c>
      <c r="G241" s="22">
        <f>IF(VLOOKUP(F240,city!$A$4:$H$352,8,FALSE)&gt;G240,G240+1,1)</f>
        <v>17</v>
      </c>
    </row>
    <row r="242" spans="1:7" x14ac:dyDescent="0.15">
      <c r="A242" s="23">
        <f t="shared" si="9"/>
        <v>101501</v>
      </c>
      <c r="B242" s="24">
        <v>1</v>
      </c>
      <c r="C242" s="28" t="str">
        <f>"jingdian/"&amp;VLOOKUP(E242,city!$D$4:$P$352,12,FALSE)&amp;"/"&amp;VLOOKUP(E242,city!$D$4:$P$352,13,FALSE)&amp;"/"&amp;IF(G242&lt;11,"jd",IF(G242&lt;16,"tc","cs"))&amp;"/"&amp;IF(G242&lt;11,G242,IF(G242&lt;16,G242-10,G242-15))&amp;".jpg"</f>
        <v>jingdian/hebei/hengshui/jd/1.jpg</v>
      </c>
      <c r="D242" s="23">
        <f t="shared" si="10"/>
        <v>1</v>
      </c>
      <c r="E242" s="2" t="str">
        <f>VLOOKUP(F242,city!$A$4:$D$352,4,FALSE)</f>
        <v>衡水</v>
      </c>
      <c r="F242" s="22">
        <f t="shared" si="11"/>
        <v>15</v>
      </c>
      <c r="G242" s="22">
        <f>IF(VLOOKUP(F241,city!$A$4:$H$352,8,FALSE)&gt;G241,G241+1,1)</f>
        <v>1</v>
      </c>
    </row>
    <row r="243" spans="1:7" x14ac:dyDescent="0.15">
      <c r="A243" s="23">
        <f t="shared" si="9"/>
        <v>101502</v>
      </c>
      <c r="B243" s="24">
        <v>1</v>
      </c>
      <c r="C243" s="28" t="str">
        <f>"jingdian/"&amp;VLOOKUP(E243,city!$D$4:$P$352,12,FALSE)&amp;"/"&amp;VLOOKUP(E243,city!$D$4:$P$352,13,FALSE)&amp;"/"&amp;IF(G243&lt;11,"jd",IF(G243&lt;16,"tc","cs"))&amp;"/"&amp;IF(G243&lt;11,G243,IF(G243&lt;16,G243-10,G243-15))&amp;".jpg"</f>
        <v>jingdian/hebei/hengshui/jd/2.jpg</v>
      </c>
      <c r="D243" s="23">
        <f t="shared" si="10"/>
        <v>1</v>
      </c>
      <c r="E243" s="2" t="str">
        <f>VLOOKUP(F243,city!$A$4:$D$352,4,FALSE)</f>
        <v>衡水</v>
      </c>
      <c r="F243" s="22">
        <f t="shared" si="11"/>
        <v>15</v>
      </c>
      <c r="G243" s="22">
        <f>IF(VLOOKUP(F242,city!$A$4:$H$352,8,FALSE)&gt;G242,G242+1,1)</f>
        <v>2</v>
      </c>
    </row>
    <row r="244" spans="1:7" x14ac:dyDescent="0.15">
      <c r="A244" s="23">
        <f t="shared" si="9"/>
        <v>101503</v>
      </c>
      <c r="B244" s="24">
        <v>1</v>
      </c>
      <c r="C244" s="28" t="str">
        <f>"jingdian/"&amp;VLOOKUP(E244,city!$D$4:$P$352,12,FALSE)&amp;"/"&amp;VLOOKUP(E244,city!$D$4:$P$352,13,FALSE)&amp;"/"&amp;IF(G244&lt;11,"jd",IF(G244&lt;16,"tc","cs"))&amp;"/"&amp;IF(G244&lt;11,G244,IF(G244&lt;16,G244-10,G244-15))&amp;".jpg"</f>
        <v>jingdian/hebei/hengshui/jd/3.jpg</v>
      </c>
      <c r="D244" s="23">
        <f t="shared" si="10"/>
        <v>1</v>
      </c>
      <c r="E244" s="2" t="str">
        <f>VLOOKUP(F244,city!$A$4:$D$352,4,FALSE)</f>
        <v>衡水</v>
      </c>
      <c r="F244" s="22">
        <f t="shared" si="11"/>
        <v>15</v>
      </c>
      <c r="G244" s="22">
        <f>IF(VLOOKUP(F243,city!$A$4:$H$352,8,FALSE)&gt;G243,G243+1,1)</f>
        <v>3</v>
      </c>
    </row>
    <row r="245" spans="1:7" x14ac:dyDescent="0.15">
      <c r="A245" s="23">
        <f t="shared" si="9"/>
        <v>101504</v>
      </c>
      <c r="B245" s="24">
        <v>1</v>
      </c>
      <c r="C245" s="28" t="str">
        <f>"jingdian/"&amp;VLOOKUP(E245,city!$D$4:$P$352,12,FALSE)&amp;"/"&amp;VLOOKUP(E245,city!$D$4:$P$352,13,FALSE)&amp;"/"&amp;IF(G245&lt;11,"jd",IF(G245&lt;16,"tc","cs"))&amp;"/"&amp;IF(G245&lt;11,G245,IF(G245&lt;16,G245-10,G245-15))&amp;".jpg"</f>
        <v>jingdian/hebei/hengshui/jd/4.jpg</v>
      </c>
      <c r="D245" s="23">
        <f t="shared" si="10"/>
        <v>1</v>
      </c>
      <c r="E245" s="2" t="str">
        <f>VLOOKUP(F245,city!$A$4:$D$352,4,FALSE)</f>
        <v>衡水</v>
      </c>
      <c r="F245" s="22">
        <f t="shared" si="11"/>
        <v>15</v>
      </c>
      <c r="G245" s="22">
        <f>IF(VLOOKUP(F244,city!$A$4:$H$352,8,FALSE)&gt;G244,G244+1,1)</f>
        <v>4</v>
      </c>
    </row>
    <row r="246" spans="1:7" x14ac:dyDescent="0.15">
      <c r="A246" s="23">
        <f t="shared" si="9"/>
        <v>101505</v>
      </c>
      <c r="B246" s="24">
        <v>1</v>
      </c>
      <c r="C246" s="28" t="str">
        <f>"jingdian/"&amp;VLOOKUP(E246,city!$D$4:$P$352,12,FALSE)&amp;"/"&amp;VLOOKUP(E246,city!$D$4:$P$352,13,FALSE)&amp;"/"&amp;IF(G246&lt;11,"jd",IF(G246&lt;16,"tc","cs"))&amp;"/"&amp;IF(G246&lt;11,G246,IF(G246&lt;16,G246-10,G246-15))&amp;".jpg"</f>
        <v>jingdian/hebei/hengshui/jd/5.jpg</v>
      </c>
      <c r="D246" s="23">
        <f t="shared" si="10"/>
        <v>1</v>
      </c>
      <c r="E246" s="2" t="str">
        <f>VLOOKUP(F246,city!$A$4:$D$352,4,FALSE)</f>
        <v>衡水</v>
      </c>
      <c r="F246" s="22">
        <f t="shared" si="11"/>
        <v>15</v>
      </c>
      <c r="G246" s="22">
        <f>IF(VLOOKUP(F245,city!$A$4:$H$352,8,FALSE)&gt;G245,G245+1,1)</f>
        <v>5</v>
      </c>
    </row>
    <row r="247" spans="1:7" x14ac:dyDescent="0.15">
      <c r="A247" s="23">
        <f t="shared" si="9"/>
        <v>101506</v>
      </c>
      <c r="B247" s="24">
        <v>1</v>
      </c>
      <c r="C247" s="28" t="str">
        <f>"jingdian/"&amp;VLOOKUP(E247,city!$D$4:$P$352,12,FALSE)&amp;"/"&amp;VLOOKUP(E247,city!$D$4:$P$352,13,FALSE)&amp;"/"&amp;IF(G247&lt;11,"jd",IF(G247&lt;16,"tc","cs"))&amp;"/"&amp;IF(G247&lt;11,G247,IF(G247&lt;16,G247-10,G247-15))&amp;".jpg"</f>
        <v>jingdian/hebei/hengshui/jd/6.jpg</v>
      </c>
      <c r="D247" s="23">
        <f t="shared" si="10"/>
        <v>1</v>
      </c>
      <c r="E247" s="2" t="str">
        <f>VLOOKUP(F247,city!$A$4:$D$352,4,FALSE)</f>
        <v>衡水</v>
      </c>
      <c r="F247" s="22">
        <f t="shared" si="11"/>
        <v>15</v>
      </c>
      <c r="G247" s="22">
        <f>IF(VLOOKUP(F246,city!$A$4:$H$352,8,FALSE)&gt;G246,G246+1,1)</f>
        <v>6</v>
      </c>
    </row>
    <row r="248" spans="1:7" x14ac:dyDescent="0.15">
      <c r="A248" s="23">
        <f t="shared" si="9"/>
        <v>101507</v>
      </c>
      <c r="B248" s="24">
        <v>1</v>
      </c>
      <c r="C248" s="28" t="str">
        <f>"jingdian/"&amp;VLOOKUP(E248,city!$D$4:$P$352,12,FALSE)&amp;"/"&amp;VLOOKUP(E248,city!$D$4:$P$352,13,FALSE)&amp;"/"&amp;IF(G248&lt;11,"jd",IF(G248&lt;16,"tc","cs"))&amp;"/"&amp;IF(G248&lt;11,G248,IF(G248&lt;16,G248-10,G248-15))&amp;".jpg"</f>
        <v>jingdian/hebei/hengshui/jd/7.jpg</v>
      </c>
      <c r="D248" s="23">
        <f t="shared" si="10"/>
        <v>1</v>
      </c>
      <c r="E248" s="2" t="str">
        <f>VLOOKUP(F248,city!$A$4:$D$352,4,FALSE)</f>
        <v>衡水</v>
      </c>
      <c r="F248" s="22">
        <f t="shared" si="11"/>
        <v>15</v>
      </c>
      <c r="G248" s="22">
        <f>IF(VLOOKUP(F247,city!$A$4:$H$352,8,FALSE)&gt;G247,G247+1,1)</f>
        <v>7</v>
      </c>
    </row>
    <row r="249" spans="1:7" x14ac:dyDescent="0.15">
      <c r="A249" s="23">
        <f t="shared" si="9"/>
        <v>101508</v>
      </c>
      <c r="B249" s="24">
        <v>1</v>
      </c>
      <c r="C249" s="28" t="str">
        <f>"jingdian/"&amp;VLOOKUP(E249,city!$D$4:$P$352,12,FALSE)&amp;"/"&amp;VLOOKUP(E249,city!$D$4:$P$352,13,FALSE)&amp;"/"&amp;IF(G249&lt;11,"jd",IF(G249&lt;16,"tc","cs"))&amp;"/"&amp;IF(G249&lt;11,G249,IF(G249&lt;16,G249-10,G249-15))&amp;".jpg"</f>
        <v>jingdian/hebei/hengshui/jd/8.jpg</v>
      </c>
      <c r="D249" s="23">
        <f t="shared" si="10"/>
        <v>1</v>
      </c>
      <c r="E249" s="2" t="str">
        <f>VLOOKUP(F249,city!$A$4:$D$352,4,FALSE)</f>
        <v>衡水</v>
      </c>
      <c r="F249" s="22">
        <f t="shared" si="11"/>
        <v>15</v>
      </c>
      <c r="G249" s="22">
        <f>IF(VLOOKUP(F248,city!$A$4:$H$352,8,FALSE)&gt;G248,G248+1,1)</f>
        <v>8</v>
      </c>
    </row>
    <row r="250" spans="1:7" x14ac:dyDescent="0.15">
      <c r="A250" s="23">
        <f t="shared" si="9"/>
        <v>101509</v>
      </c>
      <c r="B250" s="24">
        <v>1</v>
      </c>
      <c r="C250" s="28" t="str">
        <f>"jingdian/"&amp;VLOOKUP(E250,city!$D$4:$P$352,12,FALSE)&amp;"/"&amp;VLOOKUP(E250,city!$D$4:$P$352,13,FALSE)&amp;"/"&amp;IF(G250&lt;11,"jd",IF(G250&lt;16,"tc","cs"))&amp;"/"&amp;IF(G250&lt;11,G250,IF(G250&lt;16,G250-10,G250-15))&amp;".jpg"</f>
        <v>jingdian/hebei/hengshui/jd/9.jpg</v>
      </c>
      <c r="D250" s="23">
        <f t="shared" si="10"/>
        <v>1</v>
      </c>
      <c r="E250" s="2" t="str">
        <f>VLOOKUP(F250,city!$A$4:$D$352,4,FALSE)</f>
        <v>衡水</v>
      </c>
      <c r="F250" s="22">
        <f t="shared" si="11"/>
        <v>15</v>
      </c>
      <c r="G250" s="22">
        <f>IF(VLOOKUP(F249,city!$A$4:$H$352,8,FALSE)&gt;G249,G249+1,1)</f>
        <v>9</v>
      </c>
    </row>
    <row r="251" spans="1:7" x14ac:dyDescent="0.15">
      <c r="A251" s="23">
        <f t="shared" si="9"/>
        <v>101510</v>
      </c>
      <c r="B251" s="24">
        <v>1</v>
      </c>
      <c r="C251" s="28" t="str">
        <f>"jingdian/"&amp;VLOOKUP(E251,city!$D$4:$P$352,12,FALSE)&amp;"/"&amp;VLOOKUP(E251,city!$D$4:$P$352,13,FALSE)&amp;"/"&amp;IF(G251&lt;11,"jd",IF(G251&lt;16,"tc","cs"))&amp;"/"&amp;IF(G251&lt;11,G251,IF(G251&lt;16,G251-10,G251-15))&amp;".jpg"</f>
        <v>jingdian/hebei/hengshui/jd/10.jpg</v>
      </c>
      <c r="D251" s="23">
        <f t="shared" si="10"/>
        <v>1</v>
      </c>
      <c r="E251" s="2" t="str">
        <f>VLOOKUP(F251,city!$A$4:$D$352,4,FALSE)</f>
        <v>衡水</v>
      </c>
      <c r="F251" s="22">
        <f t="shared" si="11"/>
        <v>15</v>
      </c>
      <c r="G251" s="22">
        <f>IF(VLOOKUP(F250,city!$A$4:$H$352,8,FALSE)&gt;G250,G250+1,1)</f>
        <v>10</v>
      </c>
    </row>
    <row r="252" spans="1:7" x14ac:dyDescent="0.15">
      <c r="A252" s="23">
        <f t="shared" si="9"/>
        <v>101551</v>
      </c>
      <c r="B252" s="24">
        <v>2</v>
      </c>
      <c r="C252" s="28" t="str">
        <f>"jingdian/"&amp;VLOOKUP(E252,city!$D$4:$P$352,12,FALSE)&amp;"/"&amp;VLOOKUP(E252,city!$D$4:$P$352,13,FALSE)&amp;"/"&amp;IF(G252&lt;11,"jd",IF(G252&lt;16,"tc","cs"))&amp;"/"&amp;IF(G252&lt;11,G252,IF(G252&lt;16,G252-10,G252-15))&amp;".jpg"</f>
        <v>jingdian/hebei/hengshui/tc/1.jpg</v>
      </c>
      <c r="D252" s="23">
        <f t="shared" si="10"/>
        <v>2</v>
      </c>
      <c r="E252" s="2" t="str">
        <f>VLOOKUP(F252,city!$A$4:$D$352,4,FALSE)</f>
        <v>衡水</v>
      </c>
      <c r="F252" s="22">
        <f t="shared" si="11"/>
        <v>15</v>
      </c>
      <c r="G252" s="22">
        <f>IF(VLOOKUP(F251,city!$A$4:$H$352,8,FALSE)&gt;G251,G251+1,1)</f>
        <v>11</v>
      </c>
    </row>
    <row r="253" spans="1:7" x14ac:dyDescent="0.15">
      <c r="A253" s="23">
        <f t="shared" si="9"/>
        <v>101552</v>
      </c>
      <c r="B253" s="24">
        <v>3</v>
      </c>
      <c r="C253" s="28" t="str">
        <f>"jingdian/"&amp;VLOOKUP(E253,city!$D$4:$P$352,12,FALSE)&amp;"/"&amp;VLOOKUP(E253,city!$D$4:$P$352,13,FALSE)&amp;"/"&amp;IF(G253&lt;11,"jd",IF(G253&lt;16,"tc","cs"))&amp;"/"&amp;IF(G253&lt;11,G253,IF(G253&lt;16,G253-10,G253-15))&amp;".jpg"</f>
        <v>jingdian/hebei/hengshui/tc/2.jpg</v>
      </c>
      <c r="D253" s="23">
        <f t="shared" si="10"/>
        <v>2</v>
      </c>
      <c r="E253" s="2" t="str">
        <f>VLOOKUP(F253,city!$A$4:$D$352,4,FALSE)</f>
        <v>衡水</v>
      </c>
      <c r="F253" s="22">
        <f t="shared" si="11"/>
        <v>15</v>
      </c>
      <c r="G253" s="22">
        <f>IF(VLOOKUP(F252,city!$A$4:$H$352,8,FALSE)&gt;G252,G252+1,1)</f>
        <v>12</v>
      </c>
    </row>
    <row r="254" spans="1:7" x14ac:dyDescent="0.15">
      <c r="A254" s="23">
        <f t="shared" si="9"/>
        <v>101553</v>
      </c>
      <c r="B254" s="24">
        <v>2</v>
      </c>
      <c r="C254" s="28" t="str">
        <f>"jingdian/"&amp;VLOOKUP(E254,city!$D$4:$P$352,12,FALSE)&amp;"/"&amp;VLOOKUP(E254,city!$D$4:$P$352,13,FALSE)&amp;"/"&amp;IF(G254&lt;11,"jd",IF(G254&lt;16,"tc","cs"))&amp;"/"&amp;IF(G254&lt;11,G254,IF(G254&lt;16,G254-10,G254-15))&amp;".jpg"</f>
        <v>jingdian/hebei/hengshui/tc/3.jpg</v>
      </c>
      <c r="D254" s="23">
        <f t="shared" si="10"/>
        <v>2</v>
      </c>
      <c r="E254" s="2" t="str">
        <f>VLOOKUP(F254,city!$A$4:$D$352,4,FALSE)</f>
        <v>衡水</v>
      </c>
      <c r="F254" s="22">
        <f t="shared" si="11"/>
        <v>15</v>
      </c>
      <c r="G254" s="22">
        <f>IF(VLOOKUP(F253,city!$A$4:$H$352,8,FALSE)&gt;G253,G253+1,1)</f>
        <v>13</v>
      </c>
    </row>
    <row r="255" spans="1:7" x14ac:dyDescent="0.15">
      <c r="A255" s="23">
        <f t="shared" si="9"/>
        <v>101554</v>
      </c>
      <c r="B255" s="24">
        <v>4</v>
      </c>
      <c r="C255" s="28" t="str">
        <f>"jingdian/"&amp;VLOOKUP(E255,city!$D$4:$P$352,12,FALSE)&amp;"/"&amp;VLOOKUP(E255,city!$D$4:$P$352,13,FALSE)&amp;"/"&amp;IF(G255&lt;11,"jd",IF(G255&lt;16,"tc","cs"))&amp;"/"&amp;IF(G255&lt;11,G255,IF(G255&lt;16,G255-10,G255-15))&amp;".jpg"</f>
        <v>jingdian/hebei/hengshui/tc/4.jpg</v>
      </c>
      <c r="D255" s="23">
        <f t="shared" si="10"/>
        <v>2</v>
      </c>
      <c r="E255" s="2" t="str">
        <f>VLOOKUP(F255,city!$A$4:$D$352,4,FALSE)</f>
        <v>衡水</v>
      </c>
      <c r="F255" s="22">
        <f t="shared" si="11"/>
        <v>15</v>
      </c>
      <c r="G255" s="22">
        <f>IF(VLOOKUP(F254,city!$A$4:$H$352,8,FALSE)&gt;G254,G254+1,1)</f>
        <v>14</v>
      </c>
    </row>
    <row r="256" spans="1:7" x14ac:dyDescent="0.15">
      <c r="A256" s="23">
        <f t="shared" si="9"/>
        <v>101555</v>
      </c>
      <c r="B256" s="24">
        <v>4</v>
      </c>
      <c r="C256" s="28" t="str">
        <f>"jingdian/"&amp;VLOOKUP(E256,city!$D$4:$P$352,12,FALSE)&amp;"/"&amp;VLOOKUP(E256,city!$D$4:$P$352,13,FALSE)&amp;"/"&amp;IF(G256&lt;11,"jd",IF(G256&lt;16,"tc","cs"))&amp;"/"&amp;IF(G256&lt;11,G256,IF(G256&lt;16,G256-10,G256-15))&amp;".jpg"</f>
        <v>jingdian/hebei/hengshui/tc/5.jpg</v>
      </c>
      <c r="D256" s="23">
        <f t="shared" si="10"/>
        <v>2</v>
      </c>
      <c r="E256" s="2" t="str">
        <f>VLOOKUP(F256,city!$A$4:$D$352,4,FALSE)</f>
        <v>衡水</v>
      </c>
      <c r="F256" s="22">
        <f t="shared" si="11"/>
        <v>15</v>
      </c>
      <c r="G256" s="22">
        <f>IF(VLOOKUP(F255,city!$A$4:$H$352,8,FALSE)&gt;G255,G255+1,1)</f>
        <v>15</v>
      </c>
    </row>
    <row r="257" spans="1:7" x14ac:dyDescent="0.15">
      <c r="A257" s="23">
        <f t="shared" si="9"/>
        <v>101581</v>
      </c>
      <c r="B257" s="24">
        <v>3</v>
      </c>
      <c r="C257" s="28" t="str">
        <f>"jingdian/"&amp;VLOOKUP(E257,city!$D$4:$P$352,12,FALSE)&amp;"/"&amp;VLOOKUP(E257,city!$D$4:$P$352,13,FALSE)&amp;"/"&amp;IF(G257&lt;11,"jd",IF(G257&lt;16,"tc","cs"))&amp;"/"&amp;IF(G257&lt;11,G257,IF(G257&lt;16,G257-10,G257-15))&amp;".jpg"</f>
        <v>jingdian/hebei/hengshui/cs/1.jpg</v>
      </c>
      <c r="D257" s="23">
        <f t="shared" si="10"/>
        <v>3</v>
      </c>
      <c r="E257" s="2" t="str">
        <f>VLOOKUP(F257,city!$A$4:$D$352,4,FALSE)</f>
        <v>衡水</v>
      </c>
      <c r="F257" s="22">
        <f t="shared" si="11"/>
        <v>15</v>
      </c>
      <c r="G257" s="22">
        <f>IF(VLOOKUP(F256,city!$A$4:$H$352,8,FALSE)&gt;G256,G256+1,1)</f>
        <v>16</v>
      </c>
    </row>
    <row r="258" spans="1:7" x14ac:dyDescent="0.15">
      <c r="A258" s="23">
        <f t="shared" si="9"/>
        <v>101582</v>
      </c>
      <c r="B258" s="24">
        <v>2</v>
      </c>
      <c r="C258" s="28" t="str">
        <f>"jingdian/"&amp;VLOOKUP(E258,city!$D$4:$P$352,12,FALSE)&amp;"/"&amp;VLOOKUP(E258,city!$D$4:$P$352,13,FALSE)&amp;"/"&amp;IF(G258&lt;11,"jd",IF(G258&lt;16,"tc","cs"))&amp;"/"&amp;IF(G258&lt;11,G258,IF(G258&lt;16,G258-10,G258-15))&amp;".jpg"</f>
        <v>jingdian/hebei/hengshui/cs/2.jpg</v>
      </c>
      <c r="D258" s="23">
        <f t="shared" si="10"/>
        <v>3</v>
      </c>
      <c r="E258" s="2" t="str">
        <f>VLOOKUP(F258,city!$A$4:$D$352,4,FALSE)</f>
        <v>衡水</v>
      </c>
      <c r="F258" s="22">
        <f t="shared" si="11"/>
        <v>15</v>
      </c>
      <c r="G258" s="22">
        <f>IF(VLOOKUP(F257,city!$A$4:$H$352,8,FALSE)&gt;G257,G257+1,1)</f>
        <v>17</v>
      </c>
    </row>
    <row r="259" spans="1:7" x14ac:dyDescent="0.15">
      <c r="A259" s="23">
        <f t="shared" si="9"/>
        <v>101601</v>
      </c>
      <c r="B259" s="24">
        <v>1</v>
      </c>
      <c r="C259" s="28" t="str">
        <f>"jingdian/"&amp;VLOOKUP(E259,city!$D$4:$P$352,12,FALSE)&amp;"/"&amp;VLOOKUP(E259,city!$D$4:$P$352,13,FALSE)&amp;"/"&amp;IF(G259&lt;11,"jd",IF(G259&lt;16,"tc","cs"))&amp;"/"&amp;IF(G259&lt;11,G259,IF(G259&lt;16,G259-10,G259-15))&amp;".jpg"</f>
        <v>jingdian/shanxi/taiyuan/jd/1.jpg</v>
      </c>
      <c r="D259" s="23">
        <f t="shared" si="10"/>
        <v>1</v>
      </c>
      <c r="E259" s="2" t="str">
        <f>VLOOKUP(F259,city!$A$4:$D$352,4,FALSE)</f>
        <v>太原</v>
      </c>
      <c r="F259" s="22">
        <f t="shared" si="11"/>
        <v>16</v>
      </c>
      <c r="G259" s="22">
        <f>IF(VLOOKUP(F258,city!$A$4:$H$352,8,FALSE)&gt;G258,G258+1,1)</f>
        <v>1</v>
      </c>
    </row>
    <row r="260" spans="1:7" x14ac:dyDescent="0.15">
      <c r="A260" s="23">
        <f t="shared" si="9"/>
        <v>101602</v>
      </c>
      <c r="B260" s="24">
        <v>1</v>
      </c>
      <c r="C260" s="28" t="str">
        <f>"jingdian/"&amp;VLOOKUP(E260,city!$D$4:$P$352,12,FALSE)&amp;"/"&amp;VLOOKUP(E260,city!$D$4:$P$352,13,FALSE)&amp;"/"&amp;IF(G260&lt;11,"jd",IF(G260&lt;16,"tc","cs"))&amp;"/"&amp;IF(G260&lt;11,G260,IF(G260&lt;16,G260-10,G260-15))&amp;".jpg"</f>
        <v>jingdian/shanxi/taiyuan/jd/2.jpg</v>
      </c>
      <c r="D260" s="23">
        <f t="shared" si="10"/>
        <v>1</v>
      </c>
      <c r="E260" s="2" t="str">
        <f>VLOOKUP(F260,city!$A$4:$D$352,4,FALSE)</f>
        <v>太原</v>
      </c>
      <c r="F260" s="22">
        <f t="shared" si="11"/>
        <v>16</v>
      </c>
      <c r="G260" s="22">
        <f>IF(VLOOKUP(F259,city!$A$4:$H$352,8,FALSE)&gt;G259,G259+1,1)</f>
        <v>2</v>
      </c>
    </row>
    <row r="261" spans="1:7" x14ac:dyDescent="0.15">
      <c r="A261" s="23">
        <f t="shared" ref="A261:A324" si="12">IF(G261&lt;11,G261,IF(G261&lt;16,G261+40,G261+65))+F261*100+100000</f>
        <v>101603</v>
      </c>
      <c r="B261" s="24">
        <v>1</v>
      </c>
      <c r="C261" s="28" t="str">
        <f>"jingdian/"&amp;VLOOKUP(E261,city!$D$4:$P$352,12,FALSE)&amp;"/"&amp;VLOOKUP(E261,city!$D$4:$P$352,13,FALSE)&amp;"/"&amp;IF(G261&lt;11,"jd",IF(G261&lt;16,"tc","cs"))&amp;"/"&amp;IF(G261&lt;11,G261,IF(G261&lt;16,G261-10,G261-15))&amp;".jpg"</f>
        <v>jingdian/shanxi/taiyuan/jd/3.jpg</v>
      </c>
      <c r="D261" s="23">
        <f t="shared" ref="D261:D324" si="13">IF(G261&lt;11,1,IF(G261&lt;16,2,3))</f>
        <v>1</v>
      </c>
      <c r="E261" s="2" t="str">
        <f>VLOOKUP(F261,city!$A$4:$D$352,4,FALSE)</f>
        <v>太原</v>
      </c>
      <c r="F261" s="22">
        <f t="shared" ref="F261:F324" si="14">IF(G261&gt;G260,F260,F260+1)</f>
        <v>16</v>
      </c>
      <c r="G261" s="22">
        <f>IF(VLOOKUP(F260,city!$A$4:$H$352,8,FALSE)&gt;G260,G260+1,1)</f>
        <v>3</v>
      </c>
    </row>
    <row r="262" spans="1:7" x14ac:dyDescent="0.15">
      <c r="A262" s="23">
        <f t="shared" si="12"/>
        <v>101604</v>
      </c>
      <c r="B262" s="24">
        <v>1</v>
      </c>
      <c r="C262" s="28" t="str">
        <f>"jingdian/"&amp;VLOOKUP(E262,city!$D$4:$P$352,12,FALSE)&amp;"/"&amp;VLOOKUP(E262,city!$D$4:$P$352,13,FALSE)&amp;"/"&amp;IF(G262&lt;11,"jd",IF(G262&lt;16,"tc","cs"))&amp;"/"&amp;IF(G262&lt;11,G262,IF(G262&lt;16,G262-10,G262-15))&amp;".jpg"</f>
        <v>jingdian/shanxi/taiyuan/jd/4.jpg</v>
      </c>
      <c r="D262" s="23">
        <f t="shared" si="13"/>
        <v>1</v>
      </c>
      <c r="E262" s="2" t="str">
        <f>VLOOKUP(F262,city!$A$4:$D$352,4,FALSE)</f>
        <v>太原</v>
      </c>
      <c r="F262" s="22">
        <f t="shared" si="14"/>
        <v>16</v>
      </c>
      <c r="G262" s="22">
        <f>IF(VLOOKUP(F261,city!$A$4:$H$352,8,FALSE)&gt;G261,G261+1,1)</f>
        <v>4</v>
      </c>
    </row>
    <row r="263" spans="1:7" x14ac:dyDescent="0.15">
      <c r="A263" s="23">
        <f t="shared" si="12"/>
        <v>101605</v>
      </c>
      <c r="B263" s="24">
        <v>1</v>
      </c>
      <c r="C263" s="28" t="str">
        <f>"jingdian/"&amp;VLOOKUP(E263,city!$D$4:$P$352,12,FALSE)&amp;"/"&amp;VLOOKUP(E263,city!$D$4:$P$352,13,FALSE)&amp;"/"&amp;IF(G263&lt;11,"jd",IF(G263&lt;16,"tc","cs"))&amp;"/"&amp;IF(G263&lt;11,G263,IF(G263&lt;16,G263-10,G263-15))&amp;".jpg"</f>
        <v>jingdian/shanxi/taiyuan/jd/5.jpg</v>
      </c>
      <c r="D263" s="23">
        <f t="shared" si="13"/>
        <v>1</v>
      </c>
      <c r="E263" s="2" t="str">
        <f>VLOOKUP(F263,city!$A$4:$D$352,4,FALSE)</f>
        <v>太原</v>
      </c>
      <c r="F263" s="22">
        <f t="shared" si="14"/>
        <v>16</v>
      </c>
      <c r="G263" s="22">
        <f>IF(VLOOKUP(F262,city!$A$4:$H$352,8,FALSE)&gt;G262,G262+1,1)</f>
        <v>5</v>
      </c>
    </row>
    <row r="264" spans="1:7" x14ac:dyDescent="0.15">
      <c r="A264" s="23">
        <f t="shared" si="12"/>
        <v>101606</v>
      </c>
      <c r="B264" s="24">
        <v>1</v>
      </c>
      <c r="C264" s="28" t="str">
        <f>"jingdian/"&amp;VLOOKUP(E264,city!$D$4:$P$352,12,FALSE)&amp;"/"&amp;VLOOKUP(E264,city!$D$4:$P$352,13,FALSE)&amp;"/"&amp;IF(G264&lt;11,"jd",IF(G264&lt;16,"tc","cs"))&amp;"/"&amp;IF(G264&lt;11,G264,IF(G264&lt;16,G264-10,G264-15))&amp;".jpg"</f>
        <v>jingdian/shanxi/taiyuan/jd/6.jpg</v>
      </c>
      <c r="D264" s="23">
        <f t="shared" si="13"/>
        <v>1</v>
      </c>
      <c r="E264" s="2" t="str">
        <f>VLOOKUP(F264,city!$A$4:$D$352,4,FALSE)</f>
        <v>太原</v>
      </c>
      <c r="F264" s="22">
        <f t="shared" si="14"/>
        <v>16</v>
      </c>
      <c r="G264" s="22">
        <f>IF(VLOOKUP(F263,city!$A$4:$H$352,8,FALSE)&gt;G263,G263+1,1)</f>
        <v>6</v>
      </c>
    </row>
    <row r="265" spans="1:7" x14ac:dyDescent="0.15">
      <c r="A265" s="23">
        <f t="shared" si="12"/>
        <v>101607</v>
      </c>
      <c r="B265" s="24">
        <v>1</v>
      </c>
      <c r="C265" s="28" t="str">
        <f>"jingdian/"&amp;VLOOKUP(E265,city!$D$4:$P$352,12,FALSE)&amp;"/"&amp;VLOOKUP(E265,city!$D$4:$P$352,13,FALSE)&amp;"/"&amp;IF(G265&lt;11,"jd",IF(G265&lt;16,"tc","cs"))&amp;"/"&amp;IF(G265&lt;11,G265,IF(G265&lt;16,G265-10,G265-15))&amp;".jpg"</f>
        <v>jingdian/shanxi/taiyuan/jd/7.jpg</v>
      </c>
      <c r="D265" s="23">
        <f t="shared" si="13"/>
        <v>1</v>
      </c>
      <c r="E265" s="2" t="str">
        <f>VLOOKUP(F265,city!$A$4:$D$352,4,FALSE)</f>
        <v>太原</v>
      </c>
      <c r="F265" s="22">
        <f t="shared" si="14"/>
        <v>16</v>
      </c>
      <c r="G265" s="22">
        <f>IF(VLOOKUP(F264,city!$A$4:$H$352,8,FALSE)&gt;G264,G264+1,1)</f>
        <v>7</v>
      </c>
    </row>
    <row r="266" spans="1:7" x14ac:dyDescent="0.15">
      <c r="A266" s="23">
        <f t="shared" si="12"/>
        <v>101608</v>
      </c>
      <c r="B266" s="24">
        <v>1</v>
      </c>
      <c r="C266" s="28" t="str">
        <f>"jingdian/"&amp;VLOOKUP(E266,city!$D$4:$P$352,12,FALSE)&amp;"/"&amp;VLOOKUP(E266,city!$D$4:$P$352,13,FALSE)&amp;"/"&amp;IF(G266&lt;11,"jd",IF(G266&lt;16,"tc","cs"))&amp;"/"&amp;IF(G266&lt;11,G266,IF(G266&lt;16,G266-10,G266-15))&amp;".jpg"</f>
        <v>jingdian/shanxi/taiyuan/jd/8.jpg</v>
      </c>
      <c r="D266" s="23">
        <f t="shared" si="13"/>
        <v>1</v>
      </c>
      <c r="E266" s="2" t="str">
        <f>VLOOKUP(F266,city!$A$4:$D$352,4,FALSE)</f>
        <v>太原</v>
      </c>
      <c r="F266" s="22">
        <f t="shared" si="14"/>
        <v>16</v>
      </c>
      <c r="G266" s="22">
        <f>IF(VLOOKUP(F265,city!$A$4:$H$352,8,FALSE)&gt;G265,G265+1,1)</f>
        <v>8</v>
      </c>
    </row>
    <row r="267" spans="1:7" x14ac:dyDescent="0.15">
      <c r="A267" s="23">
        <f t="shared" si="12"/>
        <v>101609</v>
      </c>
      <c r="B267" s="24">
        <v>1</v>
      </c>
      <c r="C267" s="28" t="str">
        <f>"jingdian/"&amp;VLOOKUP(E267,city!$D$4:$P$352,12,FALSE)&amp;"/"&amp;VLOOKUP(E267,city!$D$4:$P$352,13,FALSE)&amp;"/"&amp;IF(G267&lt;11,"jd",IF(G267&lt;16,"tc","cs"))&amp;"/"&amp;IF(G267&lt;11,G267,IF(G267&lt;16,G267-10,G267-15))&amp;".jpg"</f>
        <v>jingdian/shanxi/taiyuan/jd/9.jpg</v>
      </c>
      <c r="D267" s="23">
        <f t="shared" si="13"/>
        <v>1</v>
      </c>
      <c r="E267" s="2" t="str">
        <f>VLOOKUP(F267,city!$A$4:$D$352,4,FALSE)</f>
        <v>太原</v>
      </c>
      <c r="F267" s="22">
        <f t="shared" si="14"/>
        <v>16</v>
      </c>
      <c r="G267" s="22">
        <f>IF(VLOOKUP(F266,city!$A$4:$H$352,8,FALSE)&gt;G266,G266+1,1)</f>
        <v>9</v>
      </c>
    </row>
    <row r="268" spans="1:7" x14ac:dyDescent="0.15">
      <c r="A268" s="23">
        <f t="shared" si="12"/>
        <v>101610</v>
      </c>
      <c r="B268" s="24">
        <v>1</v>
      </c>
      <c r="C268" s="28" t="str">
        <f>"jingdian/"&amp;VLOOKUP(E268,city!$D$4:$P$352,12,FALSE)&amp;"/"&amp;VLOOKUP(E268,city!$D$4:$P$352,13,FALSE)&amp;"/"&amp;IF(G268&lt;11,"jd",IF(G268&lt;16,"tc","cs"))&amp;"/"&amp;IF(G268&lt;11,G268,IF(G268&lt;16,G268-10,G268-15))&amp;".jpg"</f>
        <v>jingdian/shanxi/taiyuan/jd/10.jpg</v>
      </c>
      <c r="D268" s="23">
        <f t="shared" si="13"/>
        <v>1</v>
      </c>
      <c r="E268" s="2" t="str">
        <f>VLOOKUP(F268,city!$A$4:$D$352,4,FALSE)</f>
        <v>太原</v>
      </c>
      <c r="F268" s="22">
        <f t="shared" si="14"/>
        <v>16</v>
      </c>
      <c r="G268" s="22">
        <f>IF(VLOOKUP(F267,city!$A$4:$H$352,8,FALSE)&gt;G267,G267+1,1)</f>
        <v>10</v>
      </c>
    </row>
    <row r="269" spans="1:7" x14ac:dyDescent="0.15">
      <c r="A269" s="23">
        <f t="shared" si="12"/>
        <v>101651</v>
      </c>
      <c r="B269" s="24">
        <v>5</v>
      </c>
      <c r="C269" s="28" t="str">
        <f>"jingdian/"&amp;VLOOKUP(E269,city!$D$4:$P$352,12,FALSE)&amp;"/"&amp;VLOOKUP(E269,city!$D$4:$P$352,13,FALSE)&amp;"/"&amp;IF(G269&lt;11,"jd",IF(G269&lt;16,"tc","cs"))&amp;"/"&amp;IF(G269&lt;11,G269,IF(G269&lt;16,G269-10,G269-15))&amp;".jpg"</f>
        <v>jingdian/shanxi/taiyuan/tc/1.jpg</v>
      </c>
      <c r="D269" s="23">
        <f t="shared" si="13"/>
        <v>2</v>
      </c>
      <c r="E269" s="2" t="str">
        <f>VLOOKUP(F269,city!$A$4:$D$352,4,FALSE)</f>
        <v>太原</v>
      </c>
      <c r="F269" s="22">
        <f t="shared" si="14"/>
        <v>16</v>
      </c>
      <c r="G269" s="22">
        <f>IF(VLOOKUP(F268,city!$A$4:$H$352,8,FALSE)&gt;G268,G268+1,1)</f>
        <v>11</v>
      </c>
    </row>
    <row r="270" spans="1:7" x14ac:dyDescent="0.15">
      <c r="A270" s="23">
        <f t="shared" si="12"/>
        <v>101652</v>
      </c>
      <c r="B270" s="24">
        <v>2</v>
      </c>
      <c r="C270" s="28" t="str">
        <f>"jingdian/"&amp;VLOOKUP(E270,city!$D$4:$P$352,12,FALSE)&amp;"/"&amp;VLOOKUP(E270,city!$D$4:$P$352,13,FALSE)&amp;"/"&amp;IF(G270&lt;11,"jd",IF(G270&lt;16,"tc","cs"))&amp;"/"&amp;IF(G270&lt;11,G270,IF(G270&lt;16,G270-10,G270-15))&amp;".jpg"</f>
        <v>jingdian/shanxi/taiyuan/tc/2.jpg</v>
      </c>
      <c r="D270" s="23">
        <f t="shared" si="13"/>
        <v>2</v>
      </c>
      <c r="E270" s="2" t="str">
        <f>VLOOKUP(F270,city!$A$4:$D$352,4,FALSE)</f>
        <v>太原</v>
      </c>
      <c r="F270" s="22">
        <f t="shared" si="14"/>
        <v>16</v>
      </c>
      <c r="G270" s="22">
        <f>IF(VLOOKUP(F269,city!$A$4:$H$352,8,FALSE)&gt;G269,G269+1,1)</f>
        <v>12</v>
      </c>
    </row>
    <row r="271" spans="1:7" x14ac:dyDescent="0.15">
      <c r="A271" s="23">
        <f t="shared" si="12"/>
        <v>101653</v>
      </c>
      <c r="B271" s="24">
        <v>4</v>
      </c>
      <c r="C271" s="28" t="str">
        <f>"jingdian/"&amp;VLOOKUP(E271,city!$D$4:$P$352,12,FALSE)&amp;"/"&amp;VLOOKUP(E271,city!$D$4:$P$352,13,FALSE)&amp;"/"&amp;IF(G271&lt;11,"jd",IF(G271&lt;16,"tc","cs"))&amp;"/"&amp;IF(G271&lt;11,G271,IF(G271&lt;16,G271-10,G271-15))&amp;".jpg"</f>
        <v>jingdian/shanxi/taiyuan/tc/3.jpg</v>
      </c>
      <c r="D271" s="23">
        <f t="shared" si="13"/>
        <v>2</v>
      </c>
      <c r="E271" s="2" t="str">
        <f>VLOOKUP(F271,city!$A$4:$D$352,4,FALSE)</f>
        <v>太原</v>
      </c>
      <c r="F271" s="22">
        <f t="shared" si="14"/>
        <v>16</v>
      </c>
      <c r="G271" s="22">
        <f>IF(VLOOKUP(F270,city!$A$4:$H$352,8,FALSE)&gt;G270,G270+1,1)</f>
        <v>13</v>
      </c>
    </row>
    <row r="272" spans="1:7" x14ac:dyDescent="0.15">
      <c r="A272" s="23">
        <f t="shared" si="12"/>
        <v>101654</v>
      </c>
      <c r="B272" s="24">
        <v>4</v>
      </c>
      <c r="C272" s="28" t="str">
        <f>"jingdian/"&amp;VLOOKUP(E272,city!$D$4:$P$352,12,FALSE)&amp;"/"&amp;VLOOKUP(E272,city!$D$4:$P$352,13,FALSE)&amp;"/"&amp;IF(G272&lt;11,"jd",IF(G272&lt;16,"tc","cs"))&amp;"/"&amp;IF(G272&lt;11,G272,IF(G272&lt;16,G272-10,G272-15))&amp;".jpg"</f>
        <v>jingdian/shanxi/taiyuan/tc/4.jpg</v>
      </c>
      <c r="D272" s="23">
        <f t="shared" si="13"/>
        <v>2</v>
      </c>
      <c r="E272" s="2" t="str">
        <f>VLOOKUP(F272,city!$A$4:$D$352,4,FALSE)</f>
        <v>太原</v>
      </c>
      <c r="F272" s="22">
        <f t="shared" si="14"/>
        <v>16</v>
      </c>
      <c r="G272" s="22">
        <f>IF(VLOOKUP(F271,city!$A$4:$H$352,8,FALSE)&gt;G271,G271+1,1)</f>
        <v>14</v>
      </c>
    </row>
    <row r="273" spans="1:7" x14ac:dyDescent="0.15">
      <c r="A273" s="23">
        <f t="shared" si="12"/>
        <v>101655</v>
      </c>
      <c r="B273" s="24">
        <v>2</v>
      </c>
      <c r="C273" s="28" t="str">
        <f>"jingdian/"&amp;VLOOKUP(E273,city!$D$4:$P$352,12,FALSE)&amp;"/"&amp;VLOOKUP(E273,city!$D$4:$P$352,13,FALSE)&amp;"/"&amp;IF(G273&lt;11,"jd",IF(G273&lt;16,"tc","cs"))&amp;"/"&amp;IF(G273&lt;11,G273,IF(G273&lt;16,G273-10,G273-15))&amp;".jpg"</f>
        <v>jingdian/shanxi/taiyuan/tc/5.jpg</v>
      </c>
      <c r="D273" s="23">
        <f t="shared" si="13"/>
        <v>2</v>
      </c>
      <c r="E273" s="2" t="str">
        <f>VLOOKUP(F273,city!$A$4:$D$352,4,FALSE)</f>
        <v>太原</v>
      </c>
      <c r="F273" s="22">
        <f t="shared" si="14"/>
        <v>16</v>
      </c>
      <c r="G273" s="22">
        <f>IF(VLOOKUP(F272,city!$A$4:$H$352,8,FALSE)&gt;G272,G272+1,1)</f>
        <v>15</v>
      </c>
    </row>
    <row r="274" spans="1:7" x14ac:dyDescent="0.15">
      <c r="A274" s="23">
        <f t="shared" si="12"/>
        <v>101681</v>
      </c>
      <c r="B274" s="24">
        <v>5</v>
      </c>
      <c r="C274" s="28" t="str">
        <f>"jingdian/"&amp;VLOOKUP(E274,city!$D$4:$P$352,12,FALSE)&amp;"/"&amp;VLOOKUP(E274,city!$D$4:$P$352,13,FALSE)&amp;"/"&amp;IF(G274&lt;11,"jd",IF(G274&lt;16,"tc","cs"))&amp;"/"&amp;IF(G274&lt;11,G274,IF(G274&lt;16,G274-10,G274-15))&amp;".jpg"</f>
        <v>jingdian/shanxi/taiyuan/cs/1.jpg</v>
      </c>
      <c r="D274" s="23">
        <f t="shared" si="13"/>
        <v>3</v>
      </c>
      <c r="E274" s="2" t="str">
        <f>VLOOKUP(F274,city!$A$4:$D$352,4,FALSE)</f>
        <v>太原</v>
      </c>
      <c r="F274" s="22">
        <f t="shared" si="14"/>
        <v>16</v>
      </c>
      <c r="G274" s="22">
        <f>IF(VLOOKUP(F273,city!$A$4:$H$352,8,FALSE)&gt;G273,G273+1,1)</f>
        <v>16</v>
      </c>
    </row>
    <row r="275" spans="1:7" x14ac:dyDescent="0.15">
      <c r="A275" s="23">
        <f t="shared" si="12"/>
        <v>101682</v>
      </c>
      <c r="B275" s="24">
        <v>2</v>
      </c>
      <c r="C275" s="28" t="str">
        <f>"jingdian/"&amp;VLOOKUP(E275,city!$D$4:$P$352,12,FALSE)&amp;"/"&amp;VLOOKUP(E275,city!$D$4:$P$352,13,FALSE)&amp;"/"&amp;IF(G275&lt;11,"jd",IF(G275&lt;16,"tc","cs"))&amp;"/"&amp;IF(G275&lt;11,G275,IF(G275&lt;16,G275-10,G275-15))&amp;".jpg"</f>
        <v>jingdian/shanxi/taiyuan/cs/2.jpg</v>
      </c>
      <c r="D275" s="23">
        <f t="shared" si="13"/>
        <v>3</v>
      </c>
      <c r="E275" s="2" t="str">
        <f>VLOOKUP(F275,city!$A$4:$D$352,4,FALSE)</f>
        <v>太原</v>
      </c>
      <c r="F275" s="22">
        <f t="shared" si="14"/>
        <v>16</v>
      </c>
      <c r="G275" s="22">
        <f>IF(VLOOKUP(F274,city!$A$4:$H$352,8,FALSE)&gt;G274,G274+1,1)</f>
        <v>17</v>
      </c>
    </row>
    <row r="276" spans="1:7" x14ac:dyDescent="0.15">
      <c r="A276" s="23">
        <f t="shared" si="12"/>
        <v>101701</v>
      </c>
      <c r="B276" s="24">
        <v>1</v>
      </c>
      <c r="C276" s="28" t="str">
        <f>"jingdian/"&amp;VLOOKUP(E276,city!$D$4:$P$352,12,FALSE)&amp;"/"&amp;VLOOKUP(E276,city!$D$4:$P$352,13,FALSE)&amp;"/"&amp;IF(G276&lt;11,"jd",IF(G276&lt;16,"tc","cs"))&amp;"/"&amp;IF(G276&lt;11,G276,IF(G276&lt;16,G276-10,G276-15))&amp;".jpg"</f>
        <v>jingdian/shanxi/datong/jd/1.jpg</v>
      </c>
      <c r="D276" s="23">
        <f t="shared" si="13"/>
        <v>1</v>
      </c>
      <c r="E276" s="2" t="str">
        <f>VLOOKUP(F276,city!$A$4:$D$352,4,FALSE)</f>
        <v>大同</v>
      </c>
      <c r="F276" s="22">
        <f t="shared" si="14"/>
        <v>17</v>
      </c>
      <c r="G276" s="22">
        <f>IF(VLOOKUP(F275,city!$A$4:$H$352,8,FALSE)&gt;G275,G275+1,1)</f>
        <v>1</v>
      </c>
    </row>
    <row r="277" spans="1:7" x14ac:dyDescent="0.15">
      <c r="A277" s="23">
        <f t="shared" si="12"/>
        <v>101702</v>
      </c>
      <c r="B277" s="24">
        <v>1</v>
      </c>
      <c r="C277" s="28" t="str">
        <f>"jingdian/"&amp;VLOOKUP(E277,city!$D$4:$P$352,12,FALSE)&amp;"/"&amp;VLOOKUP(E277,city!$D$4:$P$352,13,FALSE)&amp;"/"&amp;IF(G277&lt;11,"jd",IF(G277&lt;16,"tc","cs"))&amp;"/"&amp;IF(G277&lt;11,G277,IF(G277&lt;16,G277-10,G277-15))&amp;".jpg"</f>
        <v>jingdian/shanxi/datong/jd/2.jpg</v>
      </c>
      <c r="D277" s="23">
        <f t="shared" si="13"/>
        <v>1</v>
      </c>
      <c r="E277" s="2" t="str">
        <f>VLOOKUP(F277,city!$A$4:$D$352,4,FALSE)</f>
        <v>大同</v>
      </c>
      <c r="F277" s="22">
        <f t="shared" si="14"/>
        <v>17</v>
      </c>
      <c r="G277" s="22">
        <f>IF(VLOOKUP(F276,city!$A$4:$H$352,8,FALSE)&gt;G276,G276+1,1)</f>
        <v>2</v>
      </c>
    </row>
    <row r="278" spans="1:7" x14ac:dyDescent="0.15">
      <c r="A278" s="23">
        <f t="shared" si="12"/>
        <v>101703</v>
      </c>
      <c r="B278" s="24">
        <v>1</v>
      </c>
      <c r="C278" s="28" t="str">
        <f>"jingdian/"&amp;VLOOKUP(E278,city!$D$4:$P$352,12,FALSE)&amp;"/"&amp;VLOOKUP(E278,city!$D$4:$P$352,13,FALSE)&amp;"/"&amp;IF(G278&lt;11,"jd",IF(G278&lt;16,"tc","cs"))&amp;"/"&amp;IF(G278&lt;11,G278,IF(G278&lt;16,G278-10,G278-15))&amp;".jpg"</f>
        <v>jingdian/shanxi/datong/jd/3.jpg</v>
      </c>
      <c r="D278" s="23">
        <f t="shared" si="13"/>
        <v>1</v>
      </c>
      <c r="E278" s="2" t="str">
        <f>VLOOKUP(F278,city!$A$4:$D$352,4,FALSE)</f>
        <v>大同</v>
      </c>
      <c r="F278" s="22">
        <f t="shared" si="14"/>
        <v>17</v>
      </c>
      <c r="G278" s="22">
        <f>IF(VLOOKUP(F277,city!$A$4:$H$352,8,FALSE)&gt;G277,G277+1,1)</f>
        <v>3</v>
      </c>
    </row>
    <row r="279" spans="1:7" x14ac:dyDescent="0.15">
      <c r="A279" s="23">
        <f t="shared" si="12"/>
        <v>101704</v>
      </c>
      <c r="B279" s="24">
        <v>1</v>
      </c>
      <c r="C279" s="28" t="str">
        <f>"jingdian/"&amp;VLOOKUP(E279,city!$D$4:$P$352,12,FALSE)&amp;"/"&amp;VLOOKUP(E279,city!$D$4:$P$352,13,FALSE)&amp;"/"&amp;IF(G279&lt;11,"jd",IF(G279&lt;16,"tc","cs"))&amp;"/"&amp;IF(G279&lt;11,G279,IF(G279&lt;16,G279-10,G279-15))&amp;".jpg"</f>
        <v>jingdian/shanxi/datong/jd/4.jpg</v>
      </c>
      <c r="D279" s="23">
        <f t="shared" si="13"/>
        <v>1</v>
      </c>
      <c r="E279" s="2" t="str">
        <f>VLOOKUP(F279,city!$A$4:$D$352,4,FALSE)</f>
        <v>大同</v>
      </c>
      <c r="F279" s="22">
        <f t="shared" si="14"/>
        <v>17</v>
      </c>
      <c r="G279" s="22">
        <f>IF(VLOOKUP(F278,city!$A$4:$H$352,8,FALSE)&gt;G278,G278+1,1)</f>
        <v>4</v>
      </c>
    </row>
    <row r="280" spans="1:7" x14ac:dyDescent="0.15">
      <c r="A280" s="23">
        <f t="shared" si="12"/>
        <v>101705</v>
      </c>
      <c r="B280" s="24">
        <v>1</v>
      </c>
      <c r="C280" s="28" t="str">
        <f>"jingdian/"&amp;VLOOKUP(E280,city!$D$4:$P$352,12,FALSE)&amp;"/"&amp;VLOOKUP(E280,city!$D$4:$P$352,13,FALSE)&amp;"/"&amp;IF(G280&lt;11,"jd",IF(G280&lt;16,"tc","cs"))&amp;"/"&amp;IF(G280&lt;11,G280,IF(G280&lt;16,G280-10,G280-15))&amp;".jpg"</f>
        <v>jingdian/shanxi/datong/jd/5.jpg</v>
      </c>
      <c r="D280" s="23">
        <f t="shared" si="13"/>
        <v>1</v>
      </c>
      <c r="E280" s="2" t="str">
        <f>VLOOKUP(F280,city!$A$4:$D$352,4,FALSE)</f>
        <v>大同</v>
      </c>
      <c r="F280" s="22">
        <f t="shared" si="14"/>
        <v>17</v>
      </c>
      <c r="G280" s="22">
        <f>IF(VLOOKUP(F279,city!$A$4:$H$352,8,FALSE)&gt;G279,G279+1,1)</f>
        <v>5</v>
      </c>
    </row>
    <row r="281" spans="1:7" x14ac:dyDescent="0.15">
      <c r="A281" s="23">
        <f t="shared" si="12"/>
        <v>101706</v>
      </c>
      <c r="B281" s="24">
        <v>1</v>
      </c>
      <c r="C281" s="28" t="str">
        <f>"jingdian/"&amp;VLOOKUP(E281,city!$D$4:$P$352,12,FALSE)&amp;"/"&amp;VLOOKUP(E281,city!$D$4:$P$352,13,FALSE)&amp;"/"&amp;IF(G281&lt;11,"jd",IF(G281&lt;16,"tc","cs"))&amp;"/"&amp;IF(G281&lt;11,G281,IF(G281&lt;16,G281-10,G281-15))&amp;".jpg"</f>
        <v>jingdian/shanxi/datong/jd/6.jpg</v>
      </c>
      <c r="D281" s="23">
        <f t="shared" si="13"/>
        <v>1</v>
      </c>
      <c r="E281" s="2" t="str">
        <f>VLOOKUP(F281,city!$A$4:$D$352,4,FALSE)</f>
        <v>大同</v>
      </c>
      <c r="F281" s="22">
        <f t="shared" si="14"/>
        <v>17</v>
      </c>
      <c r="G281" s="22">
        <f>IF(VLOOKUP(F280,city!$A$4:$H$352,8,FALSE)&gt;G280,G280+1,1)</f>
        <v>6</v>
      </c>
    </row>
    <row r="282" spans="1:7" x14ac:dyDescent="0.15">
      <c r="A282" s="23">
        <f t="shared" si="12"/>
        <v>101707</v>
      </c>
      <c r="B282" s="24">
        <v>1</v>
      </c>
      <c r="C282" s="28" t="str">
        <f>"jingdian/"&amp;VLOOKUP(E282,city!$D$4:$P$352,12,FALSE)&amp;"/"&amp;VLOOKUP(E282,city!$D$4:$P$352,13,FALSE)&amp;"/"&amp;IF(G282&lt;11,"jd",IF(G282&lt;16,"tc","cs"))&amp;"/"&amp;IF(G282&lt;11,G282,IF(G282&lt;16,G282-10,G282-15))&amp;".jpg"</f>
        <v>jingdian/shanxi/datong/jd/7.jpg</v>
      </c>
      <c r="D282" s="23">
        <f t="shared" si="13"/>
        <v>1</v>
      </c>
      <c r="E282" s="2" t="str">
        <f>VLOOKUP(F282,city!$A$4:$D$352,4,FALSE)</f>
        <v>大同</v>
      </c>
      <c r="F282" s="22">
        <f t="shared" si="14"/>
        <v>17</v>
      </c>
      <c r="G282" s="22">
        <f>IF(VLOOKUP(F281,city!$A$4:$H$352,8,FALSE)&gt;G281,G281+1,1)</f>
        <v>7</v>
      </c>
    </row>
    <row r="283" spans="1:7" x14ac:dyDescent="0.15">
      <c r="A283" s="23">
        <f t="shared" si="12"/>
        <v>101708</v>
      </c>
      <c r="B283" s="24">
        <v>1</v>
      </c>
      <c r="C283" s="28" t="str">
        <f>"jingdian/"&amp;VLOOKUP(E283,city!$D$4:$P$352,12,FALSE)&amp;"/"&amp;VLOOKUP(E283,city!$D$4:$P$352,13,FALSE)&amp;"/"&amp;IF(G283&lt;11,"jd",IF(G283&lt;16,"tc","cs"))&amp;"/"&amp;IF(G283&lt;11,G283,IF(G283&lt;16,G283-10,G283-15))&amp;".jpg"</f>
        <v>jingdian/shanxi/datong/jd/8.jpg</v>
      </c>
      <c r="D283" s="23">
        <f t="shared" si="13"/>
        <v>1</v>
      </c>
      <c r="E283" s="2" t="str">
        <f>VLOOKUP(F283,city!$A$4:$D$352,4,FALSE)</f>
        <v>大同</v>
      </c>
      <c r="F283" s="22">
        <f t="shared" si="14"/>
        <v>17</v>
      </c>
      <c r="G283" s="22">
        <f>IF(VLOOKUP(F282,city!$A$4:$H$352,8,FALSE)&gt;G282,G282+1,1)</f>
        <v>8</v>
      </c>
    </row>
    <row r="284" spans="1:7" x14ac:dyDescent="0.15">
      <c r="A284" s="23">
        <f t="shared" si="12"/>
        <v>101709</v>
      </c>
      <c r="B284" s="24">
        <v>1</v>
      </c>
      <c r="C284" s="28" t="str">
        <f>"jingdian/"&amp;VLOOKUP(E284,city!$D$4:$P$352,12,FALSE)&amp;"/"&amp;VLOOKUP(E284,city!$D$4:$P$352,13,FALSE)&amp;"/"&amp;IF(G284&lt;11,"jd",IF(G284&lt;16,"tc","cs"))&amp;"/"&amp;IF(G284&lt;11,G284,IF(G284&lt;16,G284-10,G284-15))&amp;".jpg"</f>
        <v>jingdian/shanxi/datong/jd/9.jpg</v>
      </c>
      <c r="D284" s="23">
        <f t="shared" si="13"/>
        <v>1</v>
      </c>
      <c r="E284" s="2" t="str">
        <f>VLOOKUP(F284,city!$A$4:$D$352,4,FALSE)</f>
        <v>大同</v>
      </c>
      <c r="F284" s="22">
        <f t="shared" si="14"/>
        <v>17</v>
      </c>
      <c r="G284" s="22">
        <f>IF(VLOOKUP(F283,city!$A$4:$H$352,8,FALSE)&gt;G283,G283+1,1)</f>
        <v>9</v>
      </c>
    </row>
    <row r="285" spans="1:7" x14ac:dyDescent="0.15">
      <c r="A285" s="23">
        <f t="shared" si="12"/>
        <v>101710</v>
      </c>
      <c r="B285" s="24">
        <v>1</v>
      </c>
      <c r="C285" s="28" t="str">
        <f>"jingdian/"&amp;VLOOKUP(E285,city!$D$4:$P$352,12,FALSE)&amp;"/"&amp;VLOOKUP(E285,city!$D$4:$P$352,13,FALSE)&amp;"/"&amp;IF(G285&lt;11,"jd",IF(G285&lt;16,"tc","cs"))&amp;"/"&amp;IF(G285&lt;11,G285,IF(G285&lt;16,G285-10,G285-15))&amp;".jpg"</f>
        <v>jingdian/shanxi/datong/jd/10.jpg</v>
      </c>
      <c r="D285" s="23">
        <f t="shared" si="13"/>
        <v>1</v>
      </c>
      <c r="E285" s="2" t="str">
        <f>VLOOKUP(F285,city!$A$4:$D$352,4,FALSE)</f>
        <v>大同</v>
      </c>
      <c r="F285" s="22">
        <f t="shared" si="14"/>
        <v>17</v>
      </c>
      <c r="G285" s="22">
        <f>IF(VLOOKUP(F284,city!$A$4:$H$352,8,FALSE)&gt;G284,G284+1,1)</f>
        <v>10</v>
      </c>
    </row>
    <row r="286" spans="1:7" x14ac:dyDescent="0.15">
      <c r="A286" s="23">
        <f t="shared" si="12"/>
        <v>101751</v>
      </c>
      <c r="B286" s="24">
        <v>4</v>
      </c>
      <c r="C286" s="28" t="str">
        <f>"jingdian/"&amp;VLOOKUP(E286,city!$D$4:$P$352,12,FALSE)&amp;"/"&amp;VLOOKUP(E286,city!$D$4:$P$352,13,FALSE)&amp;"/"&amp;IF(G286&lt;11,"jd",IF(G286&lt;16,"tc","cs"))&amp;"/"&amp;IF(G286&lt;11,G286,IF(G286&lt;16,G286-10,G286-15))&amp;".jpg"</f>
        <v>jingdian/shanxi/datong/tc/1.jpg</v>
      </c>
      <c r="D286" s="23">
        <f t="shared" si="13"/>
        <v>2</v>
      </c>
      <c r="E286" s="2" t="str">
        <f>VLOOKUP(F286,city!$A$4:$D$352,4,FALSE)</f>
        <v>大同</v>
      </c>
      <c r="F286" s="22">
        <f t="shared" si="14"/>
        <v>17</v>
      </c>
      <c r="G286" s="22">
        <f>IF(VLOOKUP(F285,city!$A$4:$H$352,8,FALSE)&gt;G285,G285+1,1)</f>
        <v>11</v>
      </c>
    </row>
    <row r="287" spans="1:7" x14ac:dyDescent="0.15">
      <c r="A287" s="23">
        <f t="shared" si="12"/>
        <v>101752</v>
      </c>
      <c r="B287" s="24">
        <v>4</v>
      </c>
      <c r="C287" s="28" t="str">
        <f>"jingdian/"&amp;VLOOKUP(E287,city!$D$4:$P$352,12,FALSE)&amp;"/"&amp;VLOOKUP(E287,city!$D$4:$P$352,13,FALSE)&amp;"/"&amp;IF(G287&lt;11,"jd",IF(G287&lt;16,"tc","cs"))&amp;"/"&amp;IF(G287&lt;11,G287,IF(G287&lt;16,G287-10,G287-15))&amp;".jpg"</f>
        <v>jingdian/shanxi/datong/tc/2.jpg</v>
      </c>
      <c r="D287" s="23">
        <f t="shared" si="13"/>
        <v>2</v>
      </c>
      <c r="E287" s="2" t="str">
        <f>VLOOKUP(F287,city!$A$4:$D$352,4,FALSE)</f>
        <v>大同</v>
      </c>
      <c r="F287" s="22">
        <f t="shared" si="14"/>
        <v>17</v>
      </c>
      <c r="G287" s="22">
        <f>IF(VLOOKUP(F286,city!$A$4:$H$352,8,FALSE)&gt;G286,G286+1,1)</f>
        <v>12</v>
      </c>
    </row>
    <row r="288" spans="1:7" x14ac:dyDescent="0.15">
      <c r="A288" s="23">
        <f t="shared" si="12"/>
        <v>101753</v>
      </c>
      <c r="B288" s="24">
        <v>5</v>
      </c>
      <c r="C288" s="28" t="str">
        <f>"jingdian/"&amp;VLOOKUP(E288,city!$D$4:$P$352,12,FALSE)&amp;"/"&amp;VLOOKUP(E288,city!$D$4:$P$352,13,FALSE)&amp;"/"&amp;IF(G288&lt;11,"jd",IF(G288&lt;16,"tc","cs"))&amp;"/"&amp;IF(G288&lt;11,G288,IF(G288&lt;16,G288-10,G288-15))&amp;".jpg"</f>
        <v>jingdian/shanxi/datong/tc/3.jpg</v>
      </c>
      <c r="D288" s="23">
        <f t="shared" si="13"/>
        <v>2</v>
      </c>
      <c r="E288" s="2" t="str">
        <f>VLOOKUP(F288,city!$A$4:$D$352,4,FALSE)</f>
        <v>大同</v>
      </c>
      <c r="F288" s="22">
        <f t="shared" si="14"/>
        <v>17</v>
      </c>
      <c r="G288" s="22">
        <f>IF(VLOOKUP(F287,city!$A$4:$H$352,8,FALSE)&gt;G287,G287+1,1)</f>
        <v>13</v>
      </c>
    </row>
    <row r="289" spans="1:7" x14ac:dyDescent="0.15">
      <c r="A289" s="23">
        <f t="shared" si="12"/>
        <v>101754</v>
      </c>
      <c r="B289" s="24">
        <v>4</v>
      </c>
      <c r="C289" s="28" t="str">
        <f>"jingdian/"&amp;VLOOKUP(E289,city!$D$4:$P$352,12,FALSE)&amp;"/"&amp;VLOOKUP(E289,city!$D$4:$P$352,13,FALSE)&amp;"/"&amp;IF(G289&lt;11,"jd",IF(G289&lt;16,"tc","cs"))&amp;"/"&amp;IF(G289&lt;11,G289,IF(G289&lt;16,G289-10,G289-15))&amp;".jpg"</f>
        <v>jingdian/shanxi/datong/tc/4.jpg</v>
      </c>
      <c r="D289" s="23">
        <f t="shared" si="13"/>
        <v>2</v>
      </c>
      <c r="E289" s="2" t="str">
        <f>VLOOKUP(F289,city!$A$4:$D$352,4,FALSE)</f>
        <v>大同</v>
      </c>
      <c r="F289" s="22">
        <f t="shared" si="14"/>
        <v>17</v>
      </c>
      <c r="G289" s="22">
        <f>IF(VLOOKUP(F288,city!$A$4:$H$352,8,FALSE)&gt;G288,G288+1,1)</f>
        <v>14</v>
      </c>
    </row>
    <row r="290" spans="1:7" x14ac:dyDescent="0.15">
      <c r="A290" s="23">
        <f t="shared" si="12"/>
        <v>101755</v>
      </c>
      <c r="B290" s="24">
        <v>5</v>
      </c>
      <c r="C290" s="28" t="str">
        <f>"jingdian/"&amp;VLOOKUP(E290,city!$D$4:$P$352,12,FALSE)&amp;"/"&amp;VLOOKUP(E290,city!$D$4:$P$352,13,FALSE)&amp;"/"&amp;IF(G290&lt;11,"jd",IF(G290&lt;16,"tc","cs"))&amp;"/"&amp;IF(G290&lt;11,G290,IF(G290&lt;16,G290-10,G290-15))&amp;".jpg"</f>
        <v>jingdian/shanxi/datong/tc/5.jpg</v>
      </c>
      <c r="D290" s="23">
        <f t="shared" si="13"/>
        <v>2</v>
      </c>
      <c r="E290" s="2" t="str">
        <f>VLOOKUP(F290,city!$A$4:$D$352,4,FALSE)</f>
        <v>大同</v>
      </c>
      <c r="F290" s="22">
        <f t="shared" si="14"/>
        <v>17</v>
      </c>
      <c r="G290" s="22">
        <f>IF(VLOOKUP(F289,city!$A$4:$H$352,8,FALSE)&gt;G289,G289+1,1)</f>
        <v>15</v>
      </c>
    </row>
    <row r="291" spans="1:7" x14ac:dyDescent="0.15">
      <c r="A291" s="23">
        <f t="shared" si="12"/>
        <v>101781</v>
      </c>
      <c r="B291" s="24">
        <v>3</v>
      </c>
      <c r="C291" s="28" t="str">
        <f>"jingdian/"&amp;VLOOKUP(E291,city!$D$4:$P$352,12,FALSE)&amp;"/"&amp;VLOOKUP(E291,city!$D$4:$P$352,13,FALSE)&amp;"/"&amp;IF(G291&lt;11,"jd",IF(G291&lt;16,"tc","cs"))&amp;"/"&amp;IF(G291&lt;11,G291,IF(G291&lt;16,G291-10,G291-15))&amp;".jpg"</f>
        <v>jingdian/shanxi/datong/cs/1.jpg</v>
      </c>
      <c r="D291" s="23">
        <f t="shared" si="13"/>
        <v>3</v>
      </c>
      <c r="E291" s="2" t="str">
        <f>VLOOKUP(F291,city!$A$4:$D$352,4,FALSE)</f>
        <v>大同</v>
      </c>
      <c r="F291" s="22">
        <f t="shared" si="14"/>
        <v>17</v>
      </c>
      <c r="G291" s="22">
        <f>IF(VLOOKUP(F290,city!$A$4:$H$352,8,FALSE)&gt;G290,G290+1,1)</f>
        <v>16</v>
      </c>
    </row>
    <row r="292" spans="1:7" x14ac:dyDescent="0.15">
      <c r="A292" s="23">
        <f t="shared" si="12"/>
        <v>101782</v>
      </c>
      <c r="B292" s="24">
        <v>4</v>
      </c>
      <c r="C292" s="28" t="str">
        <f>"jingdian/"&amp;VLOOKUP(E292,city!$D$4:$P$352,12,FALSE)&amp;"/"&amp;VLOOKUP(E292,city!$D$4:$P$352,13,FALSE)&amp;"/"&amp;IF(G292&lt;11,"jd",IF(G292&lt;16,"tc","cs"))&amp;"/"&amp;IF(G292&lt;11,G292,IF(G292&lt;16,G292-10,G292-15))&amp;".jpg"</f>
        <v>jingdian/shanxi/datong/cs/2.jpg</v>
      </c>
      <c r="D292" s="23">
        <f t="shared" si="13"/>
        <v>3</v>
      </c>
      <c r="E292" s="2" t="str">
        <f>VLOOKUP(F292,city!$A$4:$D$352,4,FALSE)</f>
        <v>大同</v>
      </c>
      <c r="F292" s="22">
        <f t="shared" si="14"/>
        <v>17</v>
      </c>
      <c r="G292" s="22">
        <f>IF(VLOOKUP(F291,city!$A$4:$H$352,8,FALSE)&gt;G291,G291+1,1)</f>
        <v>17</v>
      </c>
    </row>
    <row r="293" spans="1:7" x14ac:dyDescent="0.15">
      <c r="A293" s="23">
        <f t="shared" si="12"/>
        <v>101801</v>
      </c>
      <c r="B293" s="24">
        <v>1</v>
      </c>
      <c r="C293" s="28" t="str">
        <f>"jingdian/"&amp;VLOOKUP(E293,city!$D$4:$P$352,12,FALSE)&amp;"/"&amp;VLOOKUP(E293,city!$D$4:$P$352,13,FALSE)&amp;"/"&amp;IF(G293&lt;11,"jd",IF(G293&lt;16,"tc","cs"))&amp;"/"&amp;IF(G293&lt;11,G293,IF(G293&lt;16,G293-10,G293-15))&amp;".jpg"</f>
        <v>jingdian/shanxi/yangquan/jd/1.jpg</v>
      </c>
      <c r="D293" s="23">
        <f t="shared" si="13"/>
        <v>1</v>
      </c>
      <c r="E293" s="2" t="str">
        <f>VLOOKUP(F293,city!$A$4:$D$352,4,FALSE)</f>
        <v>阳泉</v>
      </c>
      <c r="F293" s="22">
        <f t="shared" si="14"/>
        <v>18</v>
      </c>
      <c r="G293" s="22">
        <f>IF(VLOOKUP(F292,city!$A$4:$H$352,8,FALSE)&gt;G292,G292+1,1)</f>
        <v>1</v>
      </c>
    </row>
    <row r="294" spans="1:7" x14ac:dyDescent="0.15">
      <c r="A294" s="23">
        <f t="shared" si="12"/>
        <v>101802</v>
      </c>
      <c r="B294" s="24">
        <v>1</v>
      </c>
      <c r="C294" s="28" t="str">
        <f>"jingdian/"&amp;VLOOKUP(E294,city!$D$4:$P$352,12,FALSE)&amp;"/"&amp;VLOOKUP(E294,city!$D$4:$P$352,13,FALSE)&amp;"/"&amp;IF(G294&lt;11,"jd",IF(G294&lt;16,"tc","cs"))&amp;"/"&amp;IF(G294&lt;11,G294,IF(G294&lt;16,G294-10,G294-15))&amp;".jpg"</f>
        <v>jingdian/shanxi/yangquan/jd/2.jpg</v>
      </c>
      <c r="D294" s="23">
        <f t="shared" si="13"/>
        <v>1</v>
      </c>
      <c r="E294" s="2" t="str">
        <f>VLOOKUP(F294,city!$A$4:$D$352,4,FALSE)</f>
        <v>阳泉</v>
      </c>
      <c r="F294" s="22">
        <f t="shared" si="14"/>
        <v>18</v>
      </c>
      <c r="G294" s="22">
        <f>IF(VLOOKUP(F293,city!$A$4:$H$352,8,FALSE)&gt;G293,G293+1,1)</f>
        <v>2</v>
      </c>
    </row>
    <row r="295" spans="1:7" x14ac:dyDescent="0.15">
      <c r="A295" s="23">
        <f t="shared" si="12"/>
        <v>101803</v>
      </c>
      <c r="B295" s="24">
        <v>1</v>
      </c>
      <c r="C295" s="28" t="str">
        <f>"jingdian/"&amp;VLOOKUP(E295,city!$D$4:$P$352,12,FALSE)&amp;"/"&amp;VLOOKUP(E295,city!$D$4:$P$352,13,FALSE)&amp;"/"&amp;IF(G295&lt;11,"jd",IF(G295&lt;16,"tc","cs"))&amp;"/"&amp;IF(G295&lt;11,G295,IF(G295&lt;16,G295-10,G295-15))&amp;".jpg"</f>
        <v>jingdian/shanxi/yangquan/jd/3.jpg</v>
      </c>
      <c r="D295" s="23">
        <f t="shared" si="13"/>
        <v>1</v>
      </c>
      <c r="E295" s="2" t="str">
        <f>VLOOKUP(F295,city!$A$4:$D$352,4,FALSE)</f>
        <v>阳泉</v>
      </c>
      <c r="F295" s="22">
        <f t="shared" si="14"/>
        <v>18</v>
      </c>
      <c r="G295" s="22">
        <f>IF(VLOOKUP(F294,city!$A$4:$H$352,8,FALSE)&gt;G294,G294+1,1)</f>
        <v>3</v>
      </c>
    </row>
    <row r="296" spans="1:7" x14ac:dyDescent="0.15">
      <c r="A296" s="23">
        <f t="shared" si="12"/>
        <v>101804</v>
      </c>
      <c r="B296" s="24">
        <v>1</v>
      </c>
      <c r="C296" s="28" t="str">
        <f>"jingdian/"&amp;VLOOKUP(E296,city!$D$4:$P$352,12,FALSE)&amp;"/"&amp;VLOOKUP(E296,city!$D$4:$P$352,13,FALSE)&amp;"/"&amp;IF(G296&lt;11,"jd",IF(G296&lt;16,"tc","cs"))&amp;"/"&amp;IF(G296&lt;11,G296,IF(G296&lt;16,G296-10,G296-15))&amp;".jpg"</f>
        <v>jingdian/shanxi/yangquan/jd/4.jpg</v>
      </c>
      <c r="D296" s="23">
        <f t="shared" si="13"/>
        <v>1</v>
      </c>
      <c r="E296" s="2" t="str">
        <f>VLOOKUP(F296,city!$A$4:$D$352,4,FALSE)</f>
        <v>阳泉</v>
      </c>
      <c r="F296" s="22">
        <f t="shared" si="14"/>
        <v>18</v>
      </c>
      <c r="G296" s="22">
        <f>IF(VLOOKUP(F295,city!$A$4:$H$352,8,FALSE)&gt;G295,G295+1,1)</f>
        <v>4</v>
      </c>
    </row>
    <row r="297" spans="1:7" x14ac:dyDescent="0.15">
      <c r="A297" s="23">
        <f t="shared" si="12"/>
        <v>101805</v>
      </c>
      <c r="B297" s="24">
        <v>1</v>
      </c>
      <c r="C297" s="28" t="str">
        <f>"jingdian/"&amp;VLOOKUP(E297,city!$D$4:$P$352,12,FALSE)&amp;"/"&amp;VLOOKUP(E297,city!$D$4:$P$352,13,FALSE)&amp;"/"&amp;IF(G297&lt;11,"jd",IF(G297&lt;16,"tc","cs"))&amp;"/"&amp;IF(G297&lt;11,G297,IF(G297&lt;16,G297-10,G297-15))&amp;".jpg"</f>
        <v>jingdian/shanxi/yangquan/jd/5.jpg</v>
      </c>
      <c r="D297" s="23">
        <f t="shared" si="13"/>
        <v>1</v>
      </c>
      <c r="E297" s="2" t="str">
        <f>VLOOKUP(F297,city!$A$4:$D$352,4,FALSE)</f>
        <v>阳泉</v>
      </c>
      <c r="F297" s="22">
        <f t="shared" si="14"/>
        <v>18</v>
      </c>
      <c r="G297" s="22">
        <f>IF(VLOOKUP(F296,city!$A$4:$H$352,8,FALSE)&gt;G296,G296+1,1)</f>
        <v>5</v>
      </c>
    </row>
    <row r="298" spans="1:7" x14ac:dyDescent="0.15">
      <c r="A298" s="23">
        <f t="shared" si="12"/>
        <v>101806</v>
      </c>
      <c r="B298" s="24">
        <v>1</v>
      </c>
      <c r="C298" s="28" t="str">
        <f>"jingdian/"&amp;VLOOKUP(E298,city!$D$4:$P$352,12,FALSE)&amp;"/"&amp;VLOOKUP(E298,city!$D$4:$P$352,13,FALSE)&amp;"/"&amp;IF(G298&lt;11,"jd",IF(G298&lt;16,"tc","cs"))&amp;"/"&amp;IF(G298&lt;11,G298,IF(G298&lt;16,G298-10,G298-15))&amp;".jpg"</f>
        <v>jingdian/shanxi/yangquan/jd/6.jpg</v>
      </c>
      <c r="D298" s="23">
        <f t="shared" si="13"/>
        <v>1</v>
      </c>
      <c r="E298" s="2" t="str">
        <f>VLOOKUP(F298,city!$A$4:$D$352,4,FALSE)</f>
        <v>阳泉</v>
      </c>
      <c r="F298" s="22">
        <f t="shared" si="14"/>
        <v>18</v>
      </c>
      <c r="G298" s="22">
        <f>IF(VLOOKUP(F297,city!$A$4:$H$352,8,FALSE)&gt;G297,G297+1,1)</f>
        <v>6</v>
      </c>
    </row>
    <row r="299" spans="1:7" x14ac:dyDescent="0.15">
      <c r="A299" s="23">
        <f t="shared" si="12"/>
        <v>101807</v>
      </c>
      <c r="B299" s="24">
        <v>1</v>
      </c>
      <c r="C299" s="28" t="str">
        <f>"jingdian/"&amp;VLOOKUP(E299,city!$D$4:$P$352,12,FALSE)&amp;"/"&amp;VLOOKUP(E299,city!$D$4:$P$352,13,FALSE)&amp;"/"&amp;IF(G299&lt;11,"jd",IF(G299&lt;16,"tc","cs"))&amp;"/"&amp;IF(G299&lt;11,G299,IF(G299&lt;16,G299-10,G299-15))&amp;".jpg"</f>
        <v>jingdian/shanxi/yangquan/jd/7.jpg</v>
      </c>
      <c r="D299" s="23">
        <f t="shared" si="13"/>
        <v>1</v>
      </c>
      <c r="E299" s="2" t="str">
        <f>VLOOKUP(F299,city!$A$4:$D$352,4,FALSE)</f>
        <v>阳泉</v>
      </c>
      <c r="F299" s="22">
        <f t="shared" si="14"/>
        <v>18</v>
      </c>
      <c r="G299" s="22">
        <f>IF(VLOOKUP(F298,city!$A$4:$H$352,8,FALSE)&gt;G298,G298+1,1)</f>
        <v>7</v>
      </c>
    </row>
    <row r="300" spans="1:7" x14ac:dyDescent="0.15">
      <c r="A300" s="23">
        <f t="shared" si="12"/>
        <v>101808</v>
      </c>
      <c r="B300" s="24">
        <v>1</v>
      </c>
      <c r="C300" s="28" t="str">
        <f>"jingdian/"&amp;VLOOKUP(E300,city!$D$4:$P$352,12,FALSE)&amp;"/"&amp;VLOOKUP(E300,city!$D$4:$P$352,13,FALSE)&amp;"/"&amp;IF(G300&lt;11,"jd",IF(G300&lt;16,"tc","cs"))&amp;"/"&amp;IF(G300&lt;11,G300,IF(G300&lt;16,G300-10,G300-15))&amp;".jpg"</f>
        <v>jingdian/shanxi/yangquan/jd/8.jpg</v>
      </c>
      <c r="D300" s="23">
        <f t="shared" si="13"/>
        <v>1</v>
      </c>
      <c r="E300" s="2" t="str">
        <f>VLOOKUP(F300,city!$A$4:$D$352,4,FALSE)</f>
        <v>阳泉</v>
      </c>
      <c r="F300" s="22">
        <f t="shared" si="14"/>
        <v>18</v>
      </c>
      <c r="G300" s="22">
        <f>IF(VLOOKUP(F299,city!$A$4:$H$352,8,FALSE)&gt;G299,G299+1,1)</f>
        <v>8</v>
      </c>
    </row>
    <row r="301" spans="1:7" x14ac:dyDescent="0.15">
      <c r="A301" s="23">
        <f t="shared" si="12"/>
        <v>101809</v>
      </c>
      <c r="B301" s="24">
        <v>1</v>
      </c>
      <c r="C301" s="28" t="str">
        <f>"jingdian/"&amp;VLOOKUP(E301,city!$D$4:$P$352,12,FALSE)&amp;"/"&amp;VLOOKUP(E301,city!$D$4:$P$352,13,FALSE)&amp;"/"&amp;IF(G301&lt;11,"jd",IF(G301&lt;16,"tc","cs"))&amp;"/"&amp;IF(G301&lt;11,G301,IF(G301&lt;16,G301-10,G301-15))&amp;".jpg"</f>
        <v>jingdian/shanxi/yangquan/jd/9.jpg</v>
      </c>
      <c r="D301" s="23">
        <f t="shared" si="13"/>
        <v>1</v>
      </c>
      <c r="E301" s="2" t="str">
        <f>VLOOKUP(F301,city!$A$4:$D$352,4,FALSE)</f>
        <v>阳泉</v>
      </c>
      <c r="F301" s="22">
        <f t="shared" si="14"/>
        <v>18</v>
      </c>
      <c r="G301" s="22">
        <f>IF(VLOOKUP(F300,city!$A$4:$H$352,8,FALSE)&gt;G300,G300+1,1)</f>
        <v>9</v>
      </c>
    </row>
    <row r="302" spans="1:7" x14ac:dyDescent="0.15">
      <c r="A302" s="23">
        <f t="shared" si="12"/>
        <v>101810</v>
      </c>
      <c r="B302" s="24">
        <v>1</v>
      </c>
      <c r="C302" s="28" t="str">
        <f>"jingdian/"&amp;VLOOKUP(E302,city!$D$4:$P$352,12,FALSE)&amp;"/"&amp;VLOOKUP(E302,city!$D$4:$P$352,13,FALSE)&amp;"/"&amp;IF(G302&lt;11,"jd",IF(G302&lt;16,"tc","cs"))&amp;"/"&amp;IF(G302&lt;11,G302,IF(G302&lt;16,G302-10,G302-15))&amp;".jpg"</f>
        <v>jingdian/shanxi/yangquan/jd/10.jpg</v>
      </c>
      <c r="D302" s="23">
        <f t="shared" si="13"/>
        <v>1</v>
      </c>
      <c r="E302" s="2" t="str">
        <f>VLOOKUP(F302,city!$A$4:$D$352,4,FALSE)</f>
        <v>阳泉</v>
      </c>
      <c r="F302" s="22">
        <f t="shared" si="14"/>
        <v>18</v>
      </c>
      <c r="G302" s="22">
        <f>IF(VLOOKUP(F301,city!$A$4:$H$352,8,FALSE)&gt;G301,G301+1,1)</f>
        <v>10</v>
      </c>
    </row>
    <row r="303" spans="1:7" x14ac:dyDescent="0.15">
      <c r="A303" s="23">
        <f t="shared" si="12"/>
        <v>101851</v>
      </c>
      <c r="B303" s="24">
        <v>3</v>
      </c>
      <c r="C303" s="28" t="str">
        <f>"jingdian/"&amp;VLOOKUP(E303,city!$D$4:$P$352,12,FALSE)&amp;"/"&amp;VLOOKUP(E303,city!$D$4:$P$352,13,FALSE)&amp;"/"&amp;IF(G303&lt;11,"jd",IF(G303&lt;16,"tc","cs"))&amp;"/"&amp;IF(G303&lt;11,G303,IF(G303&lt;16,G303-10,G303-15))&amp;".jpg"</f>
        <v>jingdian/shanxi/yangquan/tc/1.jpg</v>
      </c>
      <c r="D303" s="23">
        <f t="shared" si="13"/>
        <v>2</v>
      </c>
      <c r="E303" s="2" t="str">
        <f>VLOOKUP(F303,city!$A$4:$D$352,4,FALSE)</f>
        <v>阳泉</v>
      </c>
      <c r="F303" s="22">
        <f t="shared" si="14"/>
        <v>18</v>
      </c>
      <c r="G303" s="22">
        <f>IF(VLOOKUP(F302,city!$A$4:$H$352,8,FALSE)&gt;G302,G302+1,1)</f>
        <v>11</v>
      </c>
    </row>
    <row r="304" spans="1:7" x14ac:dyDescent="0.15">
      <c r="A304" s="23">
        <f t="shared" si="12"/>
        <v>101852</v>
      </c>
      <c r="B304" s="24">
        <v>5</v>
      </c>
      <c r="C304" s="28" t="str">
        <f>"jingdian/"&amp;VLOOKUP(E304,city!$D$4:$P$352,12,FALSE)&amp;"/"&amp;VLOOKUP(E304,city!$D$4:$P$352,13,FALSE)&amp;"/"&amp;IF(G304&lt;11,"jd",IF(G304&lt;16,"tc","cs"))&amp;"/"&amp;IF(G304&lt;11,G304,IF(G304&lt;16,G304-10,G304-15))&amp;".jpg"</f>
        <v>jingdian/shanxi/yangquan/tc/2.jpg</v>
      </c>
      <c r="D304" s="23">
        <f t="shared" si="13"/>
        <v>2</v>
      </c>
      <c r="E304" s="2" t="str">
        <f>VLOOKUP(F304,city!$A$4:$D$352,4,FALSE)</f>
        <v>阳泉</v>
      </c>
      <c r="F304" s="22">
        <f t="shared" si="14"/>
        <v>18</v>
      </c>
      <c r="G304" s="22">
        <f>IF(VLOOKUP(F303,city!$A$4:$H$352,8,FALSE)&gt;G303,G303+1,1)</f>
        <v>12</v>
      </c>
    </row>
    <row r="305" spans="1:7" x14ac:dyDescent="0.15">
      <c r="A305" s="23">
        <f t="shared" si="12"/>
        <v>101853</v>
      </c>
      <c r="B305" s="24">
        <v>4</v>
      </c>
      <c r="C305" s="28" t="str">
        <f>"jingdian/"&amp;VLOOKUP(E305,city!$D$4:$P$352,12,FALSE)&amp;"/"&amp;VLOOKUP(E305,city!$D$4:$P$352,13,FALSE)&amp;"/"&amp;IF(G305&lt;11,"jd",IF(G305&lt;16,"tc","cs"))&amp;"/"&amp;IF(G305&lt;11,G305,IF(G305&lt;16,G305-10,G305-15))&amp;".jpg"</f>
        <v>jingdian/shanxi/yangquan/tc/3.jpg</v>
      </c>
      <c r="D305" s="23">
        <f t="shared" si="13"/>
        <v>2</v>
      </c>
      <c r="E305" s="2" t="str">
        <f>VLOOKUP(F305,city!$A$4:$D$352,4,FALSE)</f>
        <v>阳泉</v>
      </c>
      <c r="F305" s="22">
        <f t="shared" si="14"/>
        <v>18</v>
      </c>
      <c r="G305" s="22">
        <f>IF(VLOOKUP(F304,city!$A$4:$H$352,8,FALSE)&gt;G304,G304+1,1)</f>
        <v>13</v>
      </c>
    </row>
    <row r="306" spans="1:7" x14ac:dyDescent="0.15">
      <c r="A306" s="23">
        <f t="shared" si="12"/>
        <v>101854</v>
      </c>
      <c r="B306" s="24">
        <v>3</v>
      </c>
      <c r="C306" s="28" t="str">
        <f>"jingdian/"&amp;VLOOKUP(E306,city!$D$4:$P$352,12,FALSE)&amp;"/"&amp;VLOOKUP(E306,city!$D$4:$P$352,13,FALSE)&amp;"/"&amp;IF(G306&lt;11,"jd",IF(G306&lt;16,"tc","cs"))&amp;"/"&amp;IF(G306&lt;11,G306,IF(G306&lt;16,G306-10,G306-15))&amp;".jpg"</f>
        <v>jingdian/shanxi/yangquan/tc/4.jpg</v>
      </c>
      <c r="D306" s="23">
        <f t="shared" si="13"/>
        <v>2</v>
      </c>
      <c r="E306" s="2" t="str">
        <f>VLOOKUP(F306,city!$A$4:$D$352,4,FALSE)</f>
        <v>阳泉</v>
      </c>
      <c r="F306" s="22">
        <f t="shared" si="14"/>
        <v>18</v>
      </c>
      <c r="G306" s="22">
        <f>IF(VLOOKUP(F305,city!$A$4:$H$352,8,FALSE)&gt;G305,G305+1,1)</f>
        <v>14</v>
      </c>
    </row>
    <row r="307" spans="1:7" x14ac:dyDescent="0.15">
      <c r="A307" s="23">
        <f t="shared" si="12"/>
        <v>101855</v>
      </c>
      <c r="B307" s="24">
        <v>5</v>
      </c>
      <c r="C307" s="28" t="str">
        <f>"jingdian/"&amp;VLOOKUP(E307,city!$D$4:$P$352,12,FALSE)&amp;"/"&amp;VLOOKUP(E307,city!$D$4:$P$352,13,FALSE)&amp;"/"&amp;IF(G307&lt;11,"jd",IF(G307&lt;16,"tc","cs"))&amp;"/"&amp;IF(G307&lt;11,G307,IF(G307&lt;16,G307-10,G307-15))&amp;".jpg"</f>
        <v>jingdian/shanxi/yangquan/tc/5.jpg</v>
      </c>
      <c r="D307" s="23">
        <f t="shared" si="13"/>
        <v>2</v>
      </c>
      <c r="E307" s="2" t="str">
        <f>VLOOKUP(F307,city!$A$4:$D$352,4,FALSE)</f>
        <v>阳泉</v>
      </c>
      <c r="F307" s="22">
        <f t="shared" si="14"/>
        <v>18</v>
      </c>
      <c r="G307" s="22">
        <f>IF(VLOOKUP(F306,city!$A$4:$H$352,8,FALSE)&gt;G306,G306+1,1)</f>
        <v>15</v>
      </c>
    </row>
    <row r="308" spans="1:7" x14ac:dyDescent="0.15">
      <c r="A308" s="23">
        <f t="shared" si="12"/>
        <v>101881</v>
      </c>
      <c r="B308" s="24">
        <v>4</v>
      </c>
      <c r="C308" s="28" t="str">
        <f>"jingdian/"&amp;VLOOKUP(E308,city!$D$4:$P$352,12,FALSE)&amp;"/"&amp;VLOOKUP(E308,city!$D$4:$P$352,13,FALSE)&amp;"/"&amp;IF(G308&lt;11,"jd",IF(G308&lt;16,"tc","cs"))&amp;"/"&amp;IF(G308&lt;11,G308,IF(G308&lt;16,G308-10,G308-15))&amp;".jpg"</f>
        <v>jingdian/shanxi/yangquan/cs/1.jpg</v>
      </c>
      <c r="D308" s="23">
        <f t="shared" si="13"/>
        <v>3</v>
      </c>
      <c r="E308" s="2" t="str">
        <f>VLOOKUP(F308,city!$A$4:$D$352,4,FALSE)</f>
        <v>阳泉</v>
      </c>
      <c r="F308" s="22">
        <f t="shared" si="14"/>
        <v>18</v>
      </c>
      <c r="G308" s="22">
        <f>IF(VLOOKUP(F307,city!$A$4:$H$352,8,FALSE)&gt;G307,G307+1,1)</f>
        <v>16</v>
      </c>
    </row>
    <row r="309" spans="1:7" x14ac:dyDescent="0.15">
      <c r="A309" s="23">
        <f t="shared" si="12"/>
        <v>101882</v>
      </c>
      <c r="B309" s="24">
        <v>3</v>
      </c>
      <c r="C309" s="28" t="str">
        <f>"jingdian/"&amp;VLOOKUP(E309,city!$D$4:$P$352,12,FALSE)&amp;"/"&amp;VLOOKUP(E309,city!$D$4:$P$352,13,FALSE)&amp;"/"&amp;IF(G309&lt;11,"jd",IF(G309&lt;16,"tc","cs"))&amp;"/"&amp;IF(G309&lt;11,G309,IF(G309&lt;16,G309-10,G309-15))&amp;".jpg"</f>
        <v>jingdian/shanxi/yangquan/cs/2.jpg</v>
      </c>
      <c r="D309" s="23">
        <f t="shared" si="13"/>
        <v>3</v>
      </c>
      <c r="E309" s="2" t="str">
        <f>VLOOKUP(F309,city!$A$4:$D$352,4,FALSE)</f>
        <v>阳泉</v>
      </c>
      <c r="F309" s="22">
        <f t="shared" si="14"/>
        <v>18</v>
      </c>
      <c r="G309" s="22">
        <f>IF(VLOOKUP(F308,city!$A$4:$H$352,8,FALSE)&gt;G308,G308+1,1)</f>
        <v>17</v>
      </c>
    </row>
    <row r="310" spans="1:7" x14ac:dyDescent="0.15">
      <c r="A310" s="23">
        <f t="shared" si="12"/>
        <v>101901</v>
      </c>
      <c r="B310" s="24">
        <v>1</v>
      </c>
      <c r="C310" s="28" t="str">
        <f>"jingdian/"&amp;VLOOKUP(E310,city!$D$4:$P$352,12,FALSE)&amp;"/"&amp;VLOOKUP(E310,city!$D$4:$P$352,13,FALSE)&amp;"/"&amp;IF(G310&lt;11,"jd",IF(G310&lt;16,"tc","cs"))&amp;"/"&amp;IF(G310&lt;11,G310,IF(G310&lt;16,G310-10,G310-15))&amp;".jpg"</f>
        <v>jingdian/shanxi/changzhi/jd/1.jpg</v>
      </c>
      <c r="D310" s="23">
        <f t="shared" si="13"/>
        <v>1</v>
      </c>
      <c r="E310" s="2" t="str">
        <f>VLOOKUP(F310,city!$A$4:$D$352,4,FALSE)</f>
        <v>长治</v>
      </c>
      <c r="F310" s="22">
        <f t="shared" si="14"/>
        <v>19</v>
      </c>
      <c r="G310" s="22">
        <f>IF(VLOOKUP(F309,city!$A$4:$H$352,8,FALSE)&gt;G309,G309+1,1)</f>
        <v>1</v>
      </c>
    </row>
    <row r="311" spans="1:7" x14ac:dyDescent="0.15">
      <c r="A311" s="23">
        <f t="shared" si="12"/>
        <v>101902</v>
      </c>
      <c r="B311" s="24">
        <v>1</v>
      </c>
      <c r="C311" s="28" t="str">
        <f>"jingdian/"&amp;VLOOKUP(E311,city!$D$4:$P$352,12,FALSE)&amp;"/"&amp;VLOOKUP(E311,city!$D$4:$P$352,13,FALSE)&amp;"/"&amp;IF(G311&lt;11,"jd",IF(G311&lt;16,"tc","cs"))&amp;"/"&amp;IF(G311&lt;11,G311,IF(G311&lt;16,G311-10,G311-15))&amp;".jpg"</f>
        <v>jingdian/shanxi/changzhi/jd/2.jpg</v>
      </c>
      <c r="D311" s="23">
        <f t="shared" si="13"/>
        <v>1</v>
      </c>
      <c r="E311" s="2" t="str">
        <f>VLOOKUP(F311,city!$A$4:$D$352,4,FALSE)</f>
        <v>长治</v>
      </c>
      <c r="F311" s="22">
        <f t="shared" si="14"/>
        <v>19</v>
      </c>
      <c r="G311" s="22">
        <f>IF(VLOOKUP(F310,city!$A$4:$H$352,8,FALSE)&gt;G310,G310+1,1)</f>
        <v>2</v>
      </c>
    </row>
    <row r="312" spans="1:7" x14ac:dyDescent="0.15">
      <c r="A312" s="23">
        <f t="shared" si="12"/>
        <v>101903</v>
      </c>
      <c r="B312" s="24">
        <v>1</v>
      </c>
      <c r="C312" s="28" t="str">
        <f>"jingdian/"&amp;VLOOKUP(E312,city!$D$4:$P$352,12,FALSE)&amp;"/"&amp;VLOOKUP(E312,city!$D$4:$P$352,13,FALSE)&amp;"/"&amp;IF(G312&lt;11,"jd",IF(G312&lt;16,"tc","cs"))&amp;"/"&amp;IF(G312&lt;11,G312,IF(G312&lt;16,G312-10,G312-15))&amp;".jpg"</f>
        <v>jingdian/shanxi/changzhi/jd/3.jpg</v>
      </c>
      <c r="D312" s="23">
        <f t="shared" si="13"/>
        <v>1</v>
      </c>
      <c r="E312" s="2" t="str">
        <f>VLOOKUP(F312,city!$A$4:$D$352,4,FALSE)</f>
        <v>长治</v>
      </c>
      <c r="F312" s="22">
        <f t="shared" si="14"/>
        <v>19</v>
      </c>
      <c r="G312" s="22">
        <f>IF(VLOOKUP(F311,city!$A$4:$H$352,8,FALSE)&gt;G311,G311+1,1)</f>
        <v>3</v>
      </c>
    </row>
    <row r="313" spans="1:7" x14ac:dyDescent="0.15">
      <c r="A313" s="23">
        <f t="shared" si="12"/>
        <v>101904</v>
      </c>
      <c r="B313" s="24">
        <v>1</v>
      </c>
      <c r="C313" s="28" t="str">
        <f>"jingdian/"&amp;VLOOKUP(E313,city!$D$4:$P$352,12,FALSE)&amp;"/"&amp;VLOOKUP(E313,city!$D$4:$P$352,13,FALSE)&amp;"/"&amp;IF(G313&lt;11,"jd",IF(G313&lt;16,"tc","cs"))&amp;"/"&amp;IF(G313&lt;11,G313,IF(G313&lt;16,G313-10,G313-15))&amp;".jpg"</f>
        <v>jingdian/shanxi/changzhi/jd/4.jpg</v>
      </c>
      <c r="D313" s="23">
        <f t="shared" si="13"/>
        <v>1</v>
      </c>
      <c r="E313" s="2" t="str">
        <f>VLOOKUP(F313,city!$A$4:$D$352,4,FALSE)</f>
        <v>长治</v>
      </c>
      <c r="F313" s="22">
        <f t="shared" si="14"/>
        <v>19</v>
      </c>
      <c r="G313" s="22">
        <f>IF(VLOOKUP(F312,city!$A$4:$H$352,8,FALSE)&gt;G312,G312+1,1)</f>
        <v>4</v>
      </c>
    </row>
    <row r="314" spans="1:7" x14ac:dyDescent="0.15">
      <c r="A314" s="23">
        <f t="shared" si="12"/>
        <v>101905</v>
      </c>
      <c r="B314" s="24">
        <v>1</v>
      </c>
      <c r="C314" s="28" t="str">
        <f>"jingdian/"&amp;VLOOKUP(E314,city!$D$4:$P$352,12,FALSE)&amp;"/"&amp;VLOOKUP(E314,city!$D$4:$P$352,13,FALSE)&amp;"/"&amp;IF(G314&lt;11,"jd",IF(G314&lt;16,"tc","cs"))&amp;"/"&amp;IF(G314&lt;11,G314,IF(G314&lt;16,G314-10,G314-15))&amp;".jpg"</f>
        <v>jingdian/shanxi/changzhi/jd/5.jpg</v>
      </c>
      <c r="D314" s="23">
        <f t="shared" si="13"/>
        <v>1</v>
      </c>
      <c r="E314" s="2" t="str">
        <f>VLOOKUP(F314,city!$A$4:$D$352,4,FALSE)</f>
        <v>长治</v>
      </c>
      <c r="F314" s="22">
        <f t="shared" si="14"/>
        <v>19</v>
      </c>
      <c r="G314" s="22">
        <f>IF(VLOOKUP(F313,city!$A$4:$H$352,8,FALSE)&gt;G313,G313+1,1)</f>
        <v>5</v>
      </c>
    </row>
    <row r="315" spans="1:7" x14ac:dyDescent="0.15">
      <c r="A315" s="23">
        <f t="shared" si="12"/>
        <v>101906</v>
      </c>
      <c r="B315" s="24">
        <v>1</v>
      </c>
      <c r="C315" s="28" t="str">
        <f>"jingdian/"&amp;VLOOKUP(E315,city!$D$4:$P$352,12,FALSE)&amp;"/"&amp;VLOOKUP(E315,city!$D$4:$P$352,13,FALSE)&amp;"/"&amp;IF(G315&lt;11,"jd",IF(G315&lt;16,"tc","cs"))&amp;"/"&amp;IF(G315&lt;11,G315,IF(G315&lt;16,G315-10,G315-15))&amp;".jpg"</f>
        <v>jingdian/shanxi/changzhi/jd/6.jpg</v>
      </c>
      <c r="D315" s="23">
        <f t="shared" si="13"/>
        <v>1</v>
      </c>
      <c r="E315" s="2" t="str">
        <f>VLOOKUP(F315,city!$A$4:$D$352,4,FALSE)</f>
        <v>长治</v>
      </c>
      <c r="F315" s="22">
        <f t="shared" si="14"/>
        <v>19</v>
      </c>
      <c r="G315" s="22">
        <f>IF(VLOOKUP(F314,city!$A$4:$H$352,8,FALSE)&gt;G314,G314+1,1)</f>
        <v>6</v>
      </c>
    </row>
    <row r="316" spans="1:7" x14ac:dyDescent="0.15">
      <c r="A316" s="23">
        <f t="shared" si="12"/>
        <v>101907</v>
      </c>
      <c r="B316" s="24">
        <v>1</v>
      </c>
      <c r="C316" s="28" t="str">
        <f>"jingdian/"&amp;VLOOKUP(E316,city!$D$4:$P$352,12,FALSE)&amp;"/"&amp;VLOOKUP(E316,city!$D$4:$P$352,13,FALSE)&amp;"/"&amp;IF(G316&lt;11,"jd",IF(G316&lt;16,"tc","cs"))&amp;"/"&amp;IF(G316&lt;11,G316,IF(G316&lt;16,G316-10,G316-15))&amp;".jpg"</f>
        <v>jingdian/shanxi/changzhi/jd/7.jpg</v>
      </c>
      <c r="D316" s="23">
        <f t="shared" si="13"/>
        <v>1</v>
      </c>
      <c r="E316" s="2" t="str">
        <f>VLOOKUP(F316,city!$A$4:$D$352,4,FALSE)</f>
        <v>长治</v>
      </c>
      <c r="F316" s="22">
        <f t="shared" si="14"/>
        <v>19</v>
      </c>
      <c r="G316" s="22">
        <f>IF(VLOOKUP(F315,city!$A$4:$H$352,8,FALSE)&gt;G315,G315+1,1)</f>
        <v>7</v>
      </c>
    </row>
    <row r="317" spans="1:7" x14ac:dyDescent="0.15">
      <c r="A317" s="23">
        <f t="shared" si="12"/>
        <v>101908</v>
      </c>
      <c r="B317" s="24">
        <v>1</v>
      </c>
      <c r="C317" s="28" t="str">
        <f>"jingdian/"&amp;VLOOKUP(E317,city!$D$4:$P$352,12,FALSE)&amp;"/"&amp;VLOOKUP(E317,city!$D$4:$P$352,13,FALSE)&amp;"/"&amp;IF(G317&lt;11,"jd",IF(G317&lt;16,"tc","cs"))&amp;"/"&amp;IF(G317&lt;11,G317,IF(G317&lt;16,G317-10,G317-15))&amp;".jpg"</f>
        <v>jingdian/shanxi/changzhi/jd/8.jpg</v>
      </c>
      <c r="D317" s="23">
        <f t="shared" si="13"/>
        <v>1</v>
      </c>
      <c r="E317" s="2" t="str">
        <f>VLOOKUP(F317,city!$A$4:$D$352,4,FALSE)</f>
        <v>长治</v>
      </c>
      <c r="F317" s="22">
        <f t="shared" si="14"/>
        <v>19</v>
      </c>
      <c r="G317" s="22">
        <f>IF(VLOOKUP(F316,city!$A$4:$H$352,8,FALSE)&gt;G316,G316+1,1)</f>
        <v>8</v>
      </c>
    </row>
    <row r="318" spans="1:7" x14ac:dyDescent="0.15">
      <c r="A318" s="23">
        <f t="shared" si="12"/>
        <v>101909</v>
      </c>
      <c r="B318" s="24">
        <v>1</v>
      </c>
      <c r="C318" s="28" t="str">
        <f>"jingdian/"&amp;VLOOKUP(E318,city!$D$4:$P$352,12,FALSE)&amp;"/"&amp;VLOOKUP(E318,city!$D$4:$P$352,13,FALSE)&amp;"/"&amp;IF(G318&lt;11,"jd",IF(G318&lt;16,"tc","cs"))&amp;"/"&amp;IF(G318&lt;11,G318,IF(G318&lt;16,G318-10,G318-15))&amp;".jpg"</f>
        <v>jingdian/shanxi/changzhi/jd/9.jpg</v>
      </c>
      <c r="D318" s="23">
        <f t="shared" si="13"/>
        <v>1</v>
      </c>
      <c r="E318" s="2" t="str">
        <f>VLOOKUP(F318,city!$A$4:$D$352,4,FALSE)</f>
        <v>长治</v>
      </c>
      <c r="F318" s="22">
        <f t="shared" si="14"/>
        <v>19</v>
      </c>
      <c r="G318" s="22">
        <f>IF(VLOOKUP(F317,city!$A$4:$H$352,8,FALSE)&gt;G317,G317+1,1)</f>
        <v>9</v>
      </c>
    </row>
    <row r="319" spans="1:7" x14ac:dyDescent="0.15">
      <c r="A319" s="23">
        <f t="shared" si="12"/>
        <v>101910</v>
      </c>
      <c r="B319" s="24">
        <v>1</v>
      </c>
      <c r="C319" s="28" t="str">
        <f>"jingdian/"&amp;VLOOKUP(E319,city!$D$4:$P$352,12,FALSE)&amp;"/"&amp;VLOOKUP(E319,city!$D$4:$P$352,13,FALSE)&amp;"/"&amp;IF(G319&lt;11,"jd",IF(G319&lt;16,"tc","cs"))&amp;"/"&amp;IF(G319&lt;11,G319,IF(G319&lt;16,G319-10,G319-15))&amp;".jpg"</f>
        <v>jingdian/shanxi/changzhi/jd/10.jpg</v>
      </c>
      <c r="D319" s="23">
        <f t="shared" si="13"/>
        <v>1</v>
      </c>
      <c r="E319" s="2" t="str">
        <f>VLOOKUP(F319,city!$A$4:$D$352,4,FALSE)</f>
        <v>长治</v>
      </c>
      <c r="F319" s="22">
        <f t="shared" si="14"/>
        <v>19</v>
      </c>
      <c r="G319" s="22">
        <f>IF(VLOOKUP(F318,city!$A$4:$H$352,8,FALSE)&gt;G318,G318+1,1)</f>
        <v>10</v>
      </c>
    </row>
    <row r="320" spans="1:7" x14ac:dyDescent="0.15">
      <c r="A320" s="23">
        <f t="shared" si="12"/>
        <v>101951</v>
      </c>
      <c r="B320" s="24">
        <v>4</v>
      </c>
      <c r="C320" s="28" t="str">
        <f>"jingdian/"&amp;VLOOKUP(E320,city!$D$4:$P$352,12,FALSE)&amp;"/"&amp;VLOOKUP(E320,city!$D$4:$P$352,13,FALSE)&amp;"/"&amp;IF(G320&lt;11,"jd",IF(G320&lt;16,"tc","cs"))&amp;"/"&amp;IF(G320&lt;11,G320,IF(G320&lt;16,G320-10,G320-15))&amp;".jpg"</f>
        <v>jingdian/shanxi/changzhi/tc/1.jpg</v>
      </c>
      <c r="D320" s="23">
        <f t="shared" si="13"/>
        <v>2</v>
      </c>
      <c r="E320" s="2" t="str">
        <f>VLOOKUP(F320,city!$A$4:$D$352,4,FALSE)</f>
        <v>长治</v>
      </c>
      <c r="F320" s="22">
        <f t="shared" si="14"/>
        <v>19</v>
      </c>
      <c r="G320" s="22">
        <f>IF(VLOOKUP(F319,city!$A$4:$H$352,8,FALSE)&gt;G319,G319+1,1)</f>
        <v>11</v>
      </c>
    </row>
    <row r="321" spans="1:7" x14ac:dyDescent="0.15">
      <c r="A321" s="23">
        <f t="shared" si="12"/>
        <v>101952</v>
      </c>
      <c r="B321" s="24">
        <v>3</v>
      </c>
      <c r="C321" s="28" t="str">
        <f>"jingdian/"&amp;VLOOKUP(E321,city!$D$4:$P$352,12,FALSE)&amp;"/"&amp;VLOOKUP(E321,city!$D$4:$P$352,13,FALSE)&amp;"/"&amp;IF(G321&lt;11,"jd",IF(G321&lt;16,"tc","cs"))&amp;"/"&amp;IF(G321&lt;11,G321,IF(G321&lt;16,G321-10,G321-15))&amp;".jpg"</f>
        <v>jingdian/shanxi/changzhi/tc/2.jpg</v>
      </c>
      <c r="D321" s="23">
        <f t="shared" si="13"/>
        <v>2</v>
      </c>
      <c r="E321" s="2" t="str">
        <f>VLOOKUP(F321,city!$A$4:$D$352,4,FALSE)</f>
        <v>长治</v>
      </c>
      <c r="F321" s="22">
        <f t="shared" si="14"/>
        <v>19</v>
      </c>
      <c r="G321" s="22">
        <f>IF(VLOOKUP(F320,city!$A$4:$H$352,8,FALSE)&gt;G320,G320+1,1)</f>
        <v>12</v>
      </c>
    </row>
    <row r="322" spans="1:7" x14ac:dyDescent="0.15">
      <c r="A322" s="23">
        <f t="shared" si="12"/>
        <v>101953</v>
      </c>
      <c r="B322" s="24">
        <v>4</v>
      </c>
      <c r="C322" s="28" t="str">
        <f>"jingdian/"&amp;VLOOKUP(E322,city!$D$4:$P$352,12,FALSE)&amp;"/"&amp;VLOOKUP(E322,city!$D$4:$P$352,13,FALSE)&amp;"/"&amp;IF(G322&lt;11,"jd",IF(G322&lt;16,"tc","cs"))&amp;"/"&amp;IF(G322&lt;11,G322,IF(G322&lt;16,G322-10,G322-15))&amp;".jpg"</f>
        <v>jingdian/shanxi/changzhi/tc/3.jpg</v>
      </c>
      <c r="D322" s="23">
        <f t="shared" si="13"/>
        <v>2</v>
      </c>
      <c r="E322" s="2" t="str">
        <f>VLOOKUP(F322,city!$A$4:$D$352,4,FALSE)</f>
        <v>长治</v>
      </c>
      <c r="F322" s="22">
        <f t="shared" si="14"/>
        <v>19</v>
      </c>
      <c r="G322" s="22">
        <f>IF(VLOOKUP(F321,city!$A$4:$H$352,8,FALSE)&gt;G321,G321+1,1)</f>
        <v>13</v>
      </c>
    </row>
    <row r="323" spans="1:7" x14ac:dyDescent="0.15">
      <c r="A323" s="23">
        <f t="shared" si="12"/>
        <v>101954</v>
      </c>
      <c r="B323" s="24">
        <v>3</v>
      </c>
      <c r="C323" s="28" t="str">
        <f>"jingdian/"&amp;VLOOKUP(E323,city!$D$4:$P$352,12,FALSE)&amp;"/"&amp;VLOOKUP(E323,city!$D$4:$P$352,13,FALSE)&amp;"/"&amp;IF(G323&lt;11,"jd",IF(G323&lt;16,"tc","cs"))&amp;"/"&amp;IF(G323&lt;11,G323,IF(G323&lt;16,G323-10,G323-15))&amp;".jpg"</f>
        <v>jingdian/shanxi/changzhi/tc/4.jpg</v>
      </c>
      <c r="D323" s="23">
        <f t="shared" si="13"/>
        <v>2</v>
      </c>
      <c r="E323" s="2" t="str">
        <f>VLOOKUP(F323,city!$A$4:$D$352,4,FALSE)</f>
        <v>长治</v>
      </c>
      <c r="F323" s="22">
        <f t="shared" si="14"/>
        <v>19</v>
      </c>
      <c r="G323" s="22">
        <f>IF(VLOOKUP(F322,city!$A$4:$H$352,8,FALSE)&gt;G322,G322+1,1)</f>
        <v>14</v>
      </c>
    </row>
    <row r="324" spans="1:7" x14ac:dyDescent="0.15">
      <c r="A324" s="23">
        <f t="shared" si="12"/>
        <v>101955</v>
      </c>
      <c r="B324" s="24">
        <v>4</v>
      </c>
      <c r="C324" s="28" t="str">
        <f>"jingdian/"&amp;VLOOKUP(E324,city!$D$4:$P$352,12,FALSE)&amp;"/"&amp;VLOOKUP(E324,city!$D$4:$P$352,13,FALSE)&amp;"/"&amp;IF(G324&lt;11,"jd",IF(G324&lt;16,"tc","cs"))&amp;"/"&amp;IF(G324&lt;11,G324,IF(G324&lt;16,G324-10,G324-15))&amp;".jpg"</f>
        <v>jingdian/shanxi/changzhi/tc/5.jpg</v>
      </c>
      <c r="D324" s="23">
        <f t="shared" si="13"/>
        <v>2</v>
      </c>
      <c r="E324" s="2" t="str">
        <f>VLOOKUP(F324,city!$A$4:$D$352,4,FALSE)</f>
        <v>长治</v>
      </c>
      <c r="F324" s="22">
        <f t="shared" si="14"/>
        <v>19</v>
      </c>
      <c r="G324" s="22">
        <f>IF(VLOOKUP(F323,city!$A$4:$H$352,8,FALSE)&gt;G323,G323+1,1)</f>
        <v>15</v>
      </c>
    </row>
    <row r="325" spans="1:7" x14ac:dyDescent="0.15">
      <c r="A325" s="23">
        <f t="shared" ref="A325:A388" si="15">IF(G325&lt;11,G325,IF(G325&lt;16,G325+40,G325+65))+F325*100+100000</f>
        <v>101981</v>
      </c>
      <c r="B325" s="24">
        <v>5</v>
      </c>
      <c r="C325" s="28" t="str">
        <f>"jingdian/"&amp;VLOOKUP(E325,city!$D$4:$P$352,12,FALSE)&amp;"/"&amp;VLOOKUP(E325,city!$D$4:$P$352,13,FALSE)&amp;"/"&amp;IF(G325&lt;11,"jd",IF(G325&lt;16,"tc","cs"))&amp;"/"&amp;IF(G325&lt;11,G325,IF(G325&lt;16,G325-10,G325-15))&amp;".jpg"</f>
        <v>jingdian/shanxi/changzhi/cs/1.jpg</v>
      </c>
      <c r="D325" s="23">
        <f t="shared" ref="D325:D388" si="16">IF(G325&lt;11,1,IF(G325&lt;16,2,3))</f>
        <v>3</v>
      </c>
      <c r="E325" s="2" t="str">
        <f>VLOOKUP(F325,city!$A$4:$D$352,4,FALSE)</f>
        <v>长治</v>
      </c>
      <c r="F325" s="22">
        <f t="shared" ref="F325:F388" si="17">IF(G325&gt;G324,F324,F324+1)</f>
        <v>19</v>
      </c>
      <c r="G325" s="22">
        <f>IF(VLOOKUP(F324,city!$A$4:$H$352,8,FALSE)&gt;G324,G324+1,1)</f>
        <v>16</v>
      </c>
    </row>
    <row r="326" spans="1:7" x14ac:dyDescent="0.15">
      <c r="A326" s="23">
        <f t="shared" si="15"/>
        <v>101982</v>
      </c>
      <c r="B326" s="24">
        <v>4</v>
      </c>
      <c r="C326" s="28" t="str">
        <f>"jingdian/"&amp;VLOOKUP(E326,city!$D$4:$P$352,12,FALSE)&amp;"/"&amp;VLOOKUP(E326,city!$D$4:$P$352,13,FALSE)&amp;"/"&amp;IF(G326&lt;11,"jd",IF(G326&lt;16,"tc","cs"))&amp;"/"&amp;IF(G326&lt;11,G326,IF(G326&lt;16,G326-10,G326-15))&amp;".jpg"</f>
        <v>jingdian/shanxi/changzhi/cs/2.jpg</v>
      </c>
      <c r="D326" s="23">
        <f t="shared" si="16"/>
        <v>3</v>
      </c>
      <c r="E326" s="2" t="str">
        <f>VLOOKUP(F326,city!$A$4:$D$352,4,FALSE)</f>
        <v>长治</v>
      </c>
      <c r="F326" s="22">
        <f t="shared" si="17"/>
        <v>19</v>
      </c>
      <c r="G326" s="22">
        <f>IF(VLOOKUP(F325,city!$A$4:$H$352,8,FALSE)&gt;G325,G325+1,1)</f>
        <v>17</v>
      </c>
    </row>
    <row r="327" spans="1:7" x14ac:dyDescent="0.15">
      <c r="A327" s="23">
        <f t="shared" si="15"/>
        <v>102001</v>
      </c>
      <c r="B327" s="24">
        <v>1</v>
      </c>
      <c r="C327" s="28" t="str">
        <f>"jingdian/"&amp;VLOOKUP(E327,city!$D$4:$P$352,12,FALSE)&amp;"/"&amp;VLOOKUP(E327,city!$D$4:$P$352,13,FALSE)&amp;"/"&amp;IF(G327&lt;11,"jd",IF(G327&lt;16,"tc","cs"))&amp;"/"&amp;IF(G327&lt;11,G327,IF(G327&lt;16,G327-10,G327-15))&amp;".jpg"</f>
        <v>jingdian/shanxi/jincheng/jd/1.jpg</v>
      </c>
      <c r="D327" s="23">
        <f t="shared" si="16"/>
        <v>1</v>
      </c>
      <c r="E327" s="2" t="str">
        <f>VLOOKUP(F327,city!$A$4:$D$352,4,FALSE)</f>
        <v>晋城</v>
      </c>
      <c r="F327" s="22">
        <f t="shared" si="17"/>
        <v>20</v>
      </c>
      <c r="G327" s="22">
        <f>IF(VLOOKUP(F326,city!$A$4:$H$352,8,FALSE)&gt;G326,G326+1,1)</f>
        <v>1</v>
      </c>
    </row>
    <row r="328" spans="1:7" x14ac:dyDescent="0.15">
      <c r="A328" s="23">
        <f t="shared" si="15"/>
        <v>102002</v>
      </c>
      <c r="B328" s="24">
        <v>1</v>
      </c>
      <c r="C328" s="28" t="str">
        <f>"jingdian/"&amp;VLOOKUP(E328,city!$D$4:$P$352,12,FALSE)&amp;"/"&amp;VLOOKUP(E328,city!$D$4:$P$352,13,FALSE)&amp;"/"&amp;IF(G328&lt;11,"jd",IF(G328&lt;16,"tc","cs"))&amp;"/"&amp;IF(G328&lt;11,G328,IF(G328&lt;16,G328-10,G328-15))&amp;".jpg"</f>
        <v>jingdian/shanxi/jincheng/jd/2.jpg</v>
      </c>
      <c r="D328" s="23">
        <f t="shared" si="16"/>
        <v>1</v>
      </c>
      <c r="E328" s="2" t="str">
        <f>VLOOKUP(F328,city!$A$4:$D$352,4,FALSE)</f>
        <v>晋城</v>
      </c>
      <c r="F328" s="22">
        <f t="shared" si="17"/>
        <v>20</v>
      </c>
      <c r="G328" s="22">
        <f>IF(VLOOKUP(F327,city!$A$4:$H$352,8,FALSE)&gt;G327,G327+1,1)</f>
        <v>2</v>
      </c>
    </row>
    <row r="329" spans="1:7" x14ac:dyDescent="0.15">
      <c r="A329" s="23">
        <f t="shared" si="15"/>
        <v>102003</v>
      </c>
      <c r="B329" s="24">
        <v>1</v>
      </c>
      <c r="C329" s="28" t="str">
        <f>"jingdian/"&amp;VLOOKUP(E329,city!$D$4:$P$352,12,FALSE)&amp;"/"&amp;VLOOKUP(E329,city!$D$4:$P$352,13,FALSE)&amp;"/"&amp;IF(G329&lt;11,"jd",IF(G329&lt;16,"tc","cs"))&amp;"/"&amp;IF(G329&lt;11,G329,IF(G329&lt;16,G329-10,G329-15))&amp;".jpg"</f>
        <v>jingdian/shanxi/jincheng/jd/3.jpg</v>
      </c>
      <c r="D329" s="23">
        <f t="shared" si="16"/>
        <v>1</v>
      </c>
      <c r="E329" s="2" t="str">
        <f>VLOOKUP(F329,city!$A$4:$D$352,4,FALSE)</f>
        <v>晋城</v>
      </c>
      <c r="F329" s="22">
        <f t="shared" si="17"/>
        <v>20</v>
      </c>
      <c r="G329" s="22">
        <f>IF(VLOOKUP(F328,city!$A$4:$H$352,8,FALSE)&gt;G328,G328+1,1)</f>
        <v>3</v>
      </c>
    </row>
    <row r="330" spans="1:7" x14ac:dyDescent="0.15">
      <c r="A330" s="23">
        <f t="shared" si="15"/>
        <v>102004</v>
      </c>
      <c r="B330" s="24">
        <v>1</v>
      </c>
      <c r="C330" s="28" t="str">
        <f>"jingdian/"&amp;VLOOKUP(E330,city!$D$4:$P$352,12,FALSE)&amp;"/"&amp;VLOOKUP(E330,city!$D$4:$P$352,13,FALSE)&amp;"/"&amp;IF(G330&lt;11,"jd",IF(G330&lt;16,"tc","cs"))&amp;"/"&amp;IF(G330&lt;11,G330,IF(G330&lt;16,G330-10,G330-15))&amp;".jpg"</f>
        <v>jingdian/shanxi/jincheng/jd/4.jpg</v>
      </c>
      <c r="D330" s="23">
        <f t="shared" si="16"/>
        <v>1</v>
      </c>
      <c r="E330" s="2" t="str">
        <f>VLOOKUP(F330,city!$A$4:$D$352,4,FALSE)</f>
        <v>晋城</v>
      </c>
      <c r="F330" s="22">
        <f t="shared" si="17"/>
        <v>20</v>
      </c>
      <c r="G330" s="22">
        <f>IF(VLOOKUP(F329,city!$A$4:$H$352,8,FALSE)&gt;G329,G329+1,1)</f>
        <v>4</v>
      </c>
    </row>
    <row r="331" spans="1:7" x14ac:dyDescent="0.15">
      <c r="A331" s="23">
        <f t="shared" si="15"/>
        <v>102005</v>
      </c>
      <c r="B331" s="24">
        <v>1</v>
      </c>
      <c r="C331" s="28" t="str">
        <f>"jingdian/"&amp;VLOOKUP(E331,city!$D$4:$P$352,12,FALSE)&amp;"/"&amp;VLOOKUP(E331,city!$D$4:$P$352,13,FALSE)&amp;"/"&amp;IF(G331&lt;11,"jd",IF(G331&lt;16,"tc","cs"))&amp;"/"&amp;IF(G331&lt;11,G331,IF(G331&lt;16,G331-10,G331-15))&amp;".jpg"</f>
        <v>jingdian/shanxi/jincheng/jd/5.jpg</v>
      </c>
      <c r="D331" s="23">
        <f t="shared" si="16"/>
        <v>1</v>
      </c>
      <c r="E331" s="2" t="str">
        <f>VLOOKUP(F331,city!$A$4:$D$352,4,FALSE)</f>
        <v>晋城</v>
      </c>
      <c r="F331" s="22">
        <f t="shared" si="17"/>
        <v>20</v>
      </c>
      <c r="G331" s="22">
        <f>IF(VLOOKUP(F330,city!$A$4:$H$352,8,FALSE)&gt;G330,G330+1,1)</f>
        <v>5</v>
      </c>
    </row>
    <row r="332" spans="1:7" x14ac:dyDescent="0.15">
      <c r="A332" s="23">
        <f t="shared" si="15"/>
        <v>102006</v>
      </c>
      <c r="B332" s="24">
        <v>1</v>
      </c>
      <c r="C332" s="28" t="str">
        <f>"jingdian/"&amp;VLOOKUP(E332,city!$D$4:$P$352,12,FALSE)&amp;"/"&amp;VLOOKUP(E332,city!$D$4:$P$352,13,FALSE)&amp;"/"&amp;IF(G332&lt;11,"jd",IF(G332&lt;16,"tc","cs"))&amp;"/"&amp;IF(G332&lt;11,G332,IF(G332&lt;16,G332-10,G332-15))&amp;".jpg"</f>
        <v>jingdian/shanxi/jincheng/jd/6.jpg</v>
      </c>
      <c r="D332" s="23">
        <f t="shared" si="16"/>
        <v>1</v>
      </c>
      <c r="E332" s="2" t="str">
        <f>VLOOKUP(F332,city!$A$4:$D$352,4,FALSE)</f>
        <v>晋城</v>
      </c>
      <c r="F332" s="22">
        <f t="shared" si="17"/>
        <v>20</v>
      </c>
      <c r="G332" s="22">
        <f>IF(VLOOKUP(F331,city!$A$4:$H$352,8,FALSE)&gt;G331,G331+1,1)</f>
        <v>6</v>
      </c>
    </row>
    <row r="333" spans="1:7" x14ac:dyDescent="0.15">
      <c r="A333" s="23">
        <f t="shared" si="15"/>
        <v>102007</v>
      </c>
      <c r="B333" s="24">
        <v>1</v>
      </c>
      <c r="C333" s="28" t="str">
        <f>"jingdian/"&amp;VLOOKUP(E333,city!$D$4:$P$352,12,FALSE)&amp;"/"&amp;VLOOKUP(E333,city!$D$4:$P$352,13,FALSE)&amp;"/"&amp;IF(G333&lt;11,"jd",IF(G333&lt;16,"tc","cs"))&amp;"/"&amp;IF(G333&lt;11,G333,IF(G333&lt;16,G333-10,G333-15))&amp;".jpg"</f>
        <v>jingdian/shanxi/jincheng/jd/7.jpg</v>
      </c>
      <c r="D333" s="23">
        <f t="shared" si="16"/>
        <v>1</v>
      </c>
      <c r="E333" s="2" t="str">
        <f>VLOOKUP(F333,city!$A$4:$D$352,4,FALSE)</f>
        <v>晋城</v>
      </c>
      <c r="F333" s="22">
        <f t="shared" si="17"/>
        <v>20</v>
      </c>
      <c r="G333" s="22">
        <f>IF(VLOOKUP(F332,city!$A$4:$H$352,8,FALSE)&gt;G332,G332+1,1)</f>
        <v>7</v>
      </c>
    </row>
    <row r="334" spans="1:7" x14ac:dyDescent="0.15">
      <c r="A334" s="23">
        <f t="shared" si="15"/>
        <v>102008</v>
      </c>
      <c r="B334" s="24">
        <v>1</v>
      </c>
      <c r="C334" s="28" t="str">
        <f>"jingdian/"&amp;VLOOKUP(E334,city!$D$4:$P$352,12,FALSE)&amp;"/"&amp;VLOOKUP(E334,city!$D$4:$P$352,13,FALSE)&amp;"/"&amp;IF(G334&lt;11,"jd",IF(G334&lt;16,"tc","cs"))&amp;"/"&amp;IF(G334&lt;11,G334,IF(G334&lt;16,G334-10,G334-15))&amp;".jpg"</f>
        <v>jingdian/shanxi/jincheng/jd/8.jpg</v>
      </c>
      <c r="D334" s="23">
        <f t="shared" si="16"/>
        <v>1</v>
      </c>
      <c r="E334" s="2" t="str">
        <f>VLOOKUP(F334,city!$A$4:$D$352,4,FALSE)</f>
        <v>晋城</v>
      </c>
      <c r="F334" s="22">
        <f t="shared" si="17"/>
        <v>20</v>
      </c>
      <c r="G334" s="22">
        <f>IF(VLOOKUP(F333,city!$A$4:$H$352,8,FALSE)&gt;G333,G333+1,1)</f>
        <v>8</v>
      </c>
    </row>
    <row r="335" spans="1:7" x14ac:dyDescent="0.15">
      <c r="A335" s="23">
        <f t="shared" si="15"/>
        <v>102009</v>
      </c>
      <c r="B335" s="24">
        <v>1</v>
      </c>
      <c r="C335" s="28" t="str">
        <f>"jingdian/"&amp;VLOOKUP(E335,city!$D$4:$P$352,12,FALSE)&amp;"/"&amp;VLOOKUP(E335,city!$D$4:$P$352,13,FALSE)&amp;"/"&amp;IF(G335&lt;11,"jd",IF(G335&lt;16,"tc","cs"))&amp;"/"&amp;IF(G335&lt;11,G335,IF(G335&lt;16,G335-10,G335-15))&amp;".jpg"</f>
        <v>jingdian/shanxi/jincheng/jd/9.jpg</v>
      </c>
      <c r="D335" s="23">
        <f t="shared" si="16"/>
        <v>1</v>
      </c>
      <c r="E335" s="2" t="str">
        <f>VLOOKUP(F335,city!$A$4:$D$352,4,FALSE)</f>
        <v>晋城</v>
      </c>
      <c r="F335" s="22">
        <f t="shared" si="17"/>
        <v>20</v>
      </c>
      <c r="G335" s="22">
        <f>IF(VLOOKUP(F334,city!$A$4:$H$352,8,FALSE)&gt;G334,G334+1,1)</f>
        <v>9</v>
      </c>
    </row>
    <row r="336" spans="1:7" x14ac:dyDescent="0.15">
      <c r="A336" s="23">
        <f t="shared" si="15"/>
        <v>102010</v>
      </c>
      <c r="B336" s="24">
        <v>1</v>
      </c>
      <c r="C336" s="28" t="str">
        <f>"jingdian/"&amp;VLOOKUP(E336,city!$D$4:$P$352,12,FALSE)&amp;"/"&amp;VLOOKUP(E336,city!$D$4:$P$352,13,FALSE)&amp;"/"&amp;IF(G336&lt;11,"jd",IF(G336&lt;16,"tc","cs"))&amp;"/"&amp;IF(G336&lt;11,G336,IF(G336&lt;16,G336-10,G336-15))&amp;".jpg"</f>
        <v>jingdian/shanxi/jincheng/jd/10.jpg</v>
      </c>
      <c r="D336" s="23">
        <f t="shared" si="16"/>
        <v>1</v>
      </c>
      <c r="E336" s="2" t="str">
        <f>VLOOKUP(F336,city!$A$4:$D$352,4,FALSE)</f>
        <v>晋城</v>
      </c>
      <c r="F336" s="22">
        <f t="shared" si="17"/>
        <v>20</v>
      </c>
      <c r="G336" s="22">
        <f>IF(VLOOKUP(F335,city!$A$4:$H$352,8,FALSE)&gt;G335,G335+1,1)</f>
        <v>10</v>
      </c>
    </row>
    <row r="337" spans="1:7" x14ac:dyDescent="0.15">
      <c r="A337" s="23">
        <f t="shared" si="15"/>
        <v>102051</v>
      </c>
      <c r="B337" s="24">
        <v>5</v>
      </c>
      <c r="C337" s="28" t="str">
        <f>"jingdian/"&amp;VLOOKUP(E337,city!$D$4:$P$352,12,FALSE)&amp;"/"&amp;VLOOKUP(E337,city!$D$4:$P$352,13,FALSE)&amp;"/"&amp;IF(G337&lt;11,"jd",IF(G337&lt;16,"tc","cs"))&amp;"/"&amp;IF(G337&lt;11,G337,IF(G337&lt;16,G337-10,G337-15))&amp;".jpg"</f>
        <v>jingdian/shanxi/jincheng/tc/1.jpg</v>
      </c>
      <c r="D337" s="23">
        <f t="shared" si="16"/>
        <v>2</v>
      </c>
      <c r="E337" s="2" t="str">
        <f>VLOOKUP(F337,city!$A$4:$D$352,4,FALSE)</f>
        <v>晋城</v>
      </c>
      <c r="F337" s="22">
        <f t="shared" si="17"/>
        <v>20</v>
      </c>
      <c r="G337" s="22">
        <f>IF(VLOOKUP(F336,city!$A$4:$H$352,8,FALSE)&gt;G336,G336+1,1)</f>
        <v>11</v>
      </c>
    </row>
    <row r="338" spans="1:7" x14ac:dyDescent="0.15">
      <c r="A338" s="23">
        <f t="shared" si="15"/>
        <v>102052</v>
      </c>
      <c r="B338" s="24">
        <v>2</v>
      </c>
      <c r="C338" s="28" t="str">
        <f>"jingdian/"&amp;VLOOKUP(E338,city!$D$4:$P$352,12,FALSE)&amp;"/"&amp;VLOOKUP(E338,city!$D$4:$P$352,13,FALSE)&amp;"/"&amp;IF(G338&lt;11,"jd",IF(G338&lt;16,"tc","cs"))&amp;"/"&amp;IF(G338&lt;11,G338,IF(G338&lt;16,G338-10,G338-15))&amp;".jpg"</f>
        <v>jingdian/shanxi/jincheng/tc/2.jpg</v>
      </c>
      <c r="D338" s="23">
        <f t="shared" si="16"/>
        <v>2</v>
      </c>
      <c r="E338" s="2" t="str">
        <f>VLOOKUP(F338,city!$A$4:$D$352,4,FALSE)</f>
        <v>晋城</v>
      </c>
      <c r="F338" s="22">
        <f t="shared" si="17"/>
        <v>20</v>
      </c>
      <c r="G338" s="22">
        <f>IF(VLOOKUP(F337,city!$A$4:$H$352,8,FALSE)&gt;G337,G337+1,1)</f>
        <v>12</v>
      </c>
    </row>
    <row r="339" spans="1:7" x14ac:dyDescent="0.15">
      <c r="A339" s="23">
        <f t="shared" si="15"/>
        <v>102053</v>
      </c>
      <c r="B339" s="24">
        <v>3</v>
      </c>
      <c r="C339" s="28" t="str">
        <f>"jingdian/"&amp;VLOOKUP(E339,city!$D$4:$P$352,12,FALSE)&amp;"/"&amp;VLOOKUP(E339,city!$D$4:$P$352,13,FALSE)&amp;"/"&amp;IF(G339&lt;11,"jd",IF(G339&lt;16,"tc","cs"))&amp;"/"&amp;IF(G339&lt;11,G339,IF(G339&lt;16,G339-10,G339-15))&amp;".jpg"</f>
        <v>jingdian/shanxi/jincheng/tc/3.jpg</v>
      </c>
      <c r="D339" s="23">
        <f t="shared" si="16"/>
        <v>2</v>
      </c>
      <c r="E339" s="2" t="str">
        <f>VLOOKUP(F339,city!$A$4:$D$352,4,FALSE)</f>
        <v>晋城</v>
      </c>
      <c r="F339" s="22">
        <f t="shared" si="17"/>
        <v>20</v>
      </c>
      <c r="G339" s="22">
        <f>IF(VLOOKUP(F338,city!$A$4:$H$352,8,FALSE)&gt;G338,G338+1,1)</f>
        <v>13</v>
      </c>
    </row>
    <row r="340" spans="1:7" x14ac:dyDescent="0.15">
      <c r="A340" s="23">
        <f t="shared" si="15"/>
        <v>102054</v>
      </c>
      <c r="B340" s="24">
        <v>3</v>
      </c>
      <c r="C340" s="28" t="str">
        <f>"jingdian/"&amp;VLOOKUP(E340,city!$D$4:$P$352,12,FALSE)&amp;"/"&amp;VLOOKUP(E340,city!$D$4:$P$352,13,FALSE)&amp;"/"&amp;IF(G340&lt;11,"jd",IF(G340&lt;16,"tc","cs"))&amp;"/"&amp;IF(G340&lt;11,G340,IF(G340&lt;16,G340-10,G340-15))&amp;".jpg"</f>
        <v>jingdian/shanxi/jincheng/tc/4.jpg</v>
      </c>
      <c r="D340" s="23">
        <f t="shared" si="16"/>
        <v>2</v>
      </c>
      <c r="E340" s="2" t="str">
        <f>VLOOKUP(F340,city!$A$4:$D$352,4,FALSE)</f>
        <v>晋城</v>
      </c>
      <c r="F340" s="22">
        <f t="shared" si="17"/>
        <v>20</v>
      </c>
      <c r="G340" s="22">
        <f>IF(VLOOKUP(F339,city!$A$4:$H$352,8,FALSE)&gt;G339,G339+1,1)</f>
        <v>14</v>
      </c>
    </row>
    <row r="341" spans="1:7" x14ac:dyDescent="0.15">
      <c r="A341" s="23">
        <f t="shared" si="15"/>
        <v>102055</v>
      </c>
      <c r="B341" s="24">
        <v>2</v>
      </c>
      <c r="C341" s="28" t="str">
        <f>"jingdian/"&amp;VLOOKUP(E341,city!$D$4:$P$352,12,FALSE)&amp;"/"&amp;VLOOKUP(E341,city!$D$4:$P$352,13,FALSE)&amp;"/"&amp;IF(G341&lt;11,"jd",IF(G341&lt;16,"tc","cs"))&amp;"/"&amp;IF(G341&lt;11,G341,IF(G341&lt;16,G341-10,G341-15))&amp;".jpg"</f>
        <v>jingdian/shanxi/jincheng/tc/5.jpg</v>
      </c>
      <c r="D341" s="23">
        <f t="shared" si="16"/>
        <v>2</v>
      </c>
      <c r="E341" s="2" t="str">
        <f>VLOOKUP(F341,city!$A$4:$D$352,4,FALSE)</f>
        <v>晋城</v>
      </c>
      <c r="F341" s="22">
        <f t="shared" si="17"/>
        <v>20</v>
      </c>
      <c r="G341" s="22">
        <f>IF(VLOOKUP(F340,city!$A$4:$H$352,8,FALSE)&gt;G340,G340+1,1)</f>
        <v>15</v>
      </c>
    </row>
    <row r="342" spans="1:7" x14ac:dyDescent="0.15">
      <c r="A342" s="23">
        <f t="shared" si="15"/>
        <v>102081</v>
      </c>
      <c r="B342" s="24">
        <v>4</v>
      </c>
      <c r="C342" s="28" t="str">
        <f>"jingdian/"&amp;VLOOKUP(E342,city!$D$4:$P$352,12,FALSE)&amp;"/"&amp;VLOOKUP(E342,city!$D$4:$P$352,13,FALSE)&amp;"/"&amp;IF(G342&lt;11,"jd",IF(G342&lt;16,"tc","cs"))&amp;"/"&amp;IF(G342&lt;11,G342,IF(G342&lt;16,G342-10,G342-15))&amp;".jpg"</f>
        <v>jingdian/shanxi/jincheng/cs/1.jpg</v>
      </c>
      <c r="D342" s="23">
        <f t="shared" si="16"/>
        <v>3</v>
      </c>
      <c r="E342" s="2" t="str">
        <f>VLOOKUP(F342,city!$A$4:$D$352,4,FALSE)</f>
        <v>晋城</v>
      </c>
      <c r="F342" s="22">
        <f t="shared" si="17"/>
        <v>20</v>
      </c>
      <c r="G342" s="22">
        <f>IF(VLOOKUP(F341,city!$A$4:$H$352,8,FALSE)&gt;G341,G341+1,1)</f>
        <v>16</v>
      </c>
    </row>
    <row r="343" spans="1:7" x14ac:dyDescent="0.15">
      <c r="A343" s="23">
        <f t="shared" si="15"/>
        <v>102082</v>
      </c>
      <c r="B343" s="24">
        <v>5</v>
      </c>
      <c r="C343" s="28" t="str">
        <f>"jingdian/"&amp;VLOOKUP(E343,city!$D$4:$P$352,12,FALSE)&amp;"/"&amp;VLOOKUP(E343,city!$D$4:$P$352,13,FALSE)&amp;"/"&amp;IF(G343&lt;11,"jd",IF(G343&lt;16,"tc","cs"))&amp;"/"&amp;IF(G343&lt;11,G343,IF(G343&lt;16,G343-10,G343-15))&amp;".jpg"</f>
        <v>jingdian/shanxi/jincheng/cs/2.jpg</v>
      </c>
      <c r="D343" s="23">
        <f t="shared" si="16"/>
        <v>3</v>
      </c>
      <c r="E343" s="2" t="str">
        <f>VLOOKUP(F343,city!$A$4:$D$352,4,FALSE)</f>
        <v>晋城</v>
      </c>
      <c r="F343" s="22">
        <f t="shared" si="17"/>
        <v>20</v>
      </c>
      <c r="G343" s="22">
        <f>IF(VLOOKUP(F342,city!$A$4:$H$352,8,FALSE)&gt;G342,G342+1,1)</f>
        <v>17</v>
      </c>
    </row>
    <row r="344" spans="1:7" x14ac:dyDescent="0.15">
      <c r="A344" s="23">
        <f t="shared" si="15"/>
        <v>102101</v>
      </c>
      <c r="B344" s="24">
        <v>1</v>
      </c>
      <c r="C344" s="28" t="str">
        <f>"jingdian/"&amp;VLOOKUP(E344,city!$D$4:$P$352,12,FALSE)&amp;"/"&amp;VLOOKUP(E344,city!$D$4:$P$352,13,FALSE)&amp;"/"&amp;IF(G344&lt;11,"jd",IF(G344&lt;16,"tc","cs"))&amp;"/"&amp;IF(G344&lt;11,G344,IF(G344&lt;16,G344-10,G344-15))&amp;".jpg"</f>
        <v>jingdian/shanxi/shuozhou/jd/1.jpg</v>
      </c>
      <c r="D344" s="23">
        <f t="shared" si="16"/>
        <v>1</v>
      </c>
      <c r="E344" s="2" t="str">
        <f>VLOOKUP(F344,city!$A$4:$D$352,4,FALSE)</f>
        <v>朔州</v>
      </c>
      <c r="F344" s="22">
        <f t="shared" si="17"/>
        <v>21</v>
      </c>
      <c r="G344" s="22">
        <f>IF(VLOOKUP(F343,city!$A$4:$H$352,8,FALSE)&gt;G343,G343+1,1)</f>
        <v>1</v>
      </c>
    </row>
    <row r="345" spans="1:7" x14ac:dyDescent="0.15">
      <c r="A345" s="23">
        <f t="shared" si="15"/>
        <v>102102</v>
      </c>
      <c r="B345" s="24">
        <v>1</v>
      </c>
      <c r="C345" s="28" t="str">
        <f>"jingdian/"&amp;VLOOKUP(E345,city!$D$4:$P$352,12,FALSE)&amp;"/"&amp;VLOOKUP(E345,city!$D$4:$P$352,13,FALSE)&amp;"/"&amp;IF(G345&lt;11,"jd",IF(G345&lt;16,"tc","cs"))&amp;"/"&amp;IF(G345&lt;11,G345,IF(G345&lt;16,G345-10,G345-15))&amp;".jpg"</f>
        <v>jingdian/shanxi/shuozhou/jd/2.jpg</v>
      </c>
      <c r="D345" s="23">
        <f t="shared" si="16"/>
        <v>1</v>
      </c>
      <c r="E345" s="2" t="str">
        <f>VLOOKUP(F345,city!$A$4:$D$352,4,FALSE)</f>
        <v>朔州</v>
      </c>
      <c r="F345" s="22">
        <f t="shared" si="17"/>
        <v>21</v>
      </c>
      <c r="G345" s="22">
        <f>IF(VLOOKUP(F344,city!$A$4:$H$352,8,FALSE)&gt;G344,G344+1,1)</f>
        <v>2</v>
      </c>
    </row>
    <row r="346" spans="1:7" x14ac:dyDescent="0.15">
      <c r="A346" s="23">
        <f t="shared" si="15"/>
        <v>102103</v>
      </c>
      <c r="B346" s="24">
        <v>1</v>
      </c>
      <c r="C346" s="28" t="str">
        <f>"jingdian/"&amp;VLOOKUP(E346,city!$D$4:$P$352,12,FALSE)&amp;"/"&amp;VLOOKUP(E346,city!$D$4:$P$352,13,FALSE)&amp;"/"&amp;IF(G346&lt;11,"jd",IF(G346&lt;16,"tc","cs"))&amp;"/"&amp;IF(G346&lt;11,G346,IF(G346&lt;16,G346-10,G346-15))&amp;".jpg"</f>
        <v>jingdian/shanxi/shuozhou/jd/3.jpg</v>
      </c>
      <c r="D346" s="23">
        <f t="shared" si="16"/>
        <v>1</v>
      </c>
      <c r="E346" s="2" t="str">
        <f>VLOOKUP(F346,city!$A$4:$D$352,4,FALSE)</f>
        <v>朔州</v>
      </c>
      <c r="F346" s="22">
        <f t="shared" si="17"/>
        <v>21</v>
      </c>
      <c r="G346" s="22">
        <f>IF(VLOOKUP(F345,city!$A$4:$H$352,8,FALSE)&gt;G345,G345+1,1)</f>
        <v>3</v>
      </c>
    </row>
    <row r="347" spans="1:7" x14ac:dyDescent="0.15">
      <c r="A347" s="23">
        <f t="shared" si="15"/>
        <v>102104</v>
      </c>
      <c r="B347" s="24">
        <v>1</v>
      </c>
      <c r="C347" s="28" t="str">
        <f>"jingdian/"&amp;VLOOKUP(E347,city!$D$4:$P$352,12,FALSE)&amp;"/"&amp;VLOOKUP(E347,city!$D$4:$P$352,13,FALSE)&amp;"/"&amp;IF(G347&lt;11,"jd",IF(G347&lt;16,"tc","cs"))&amp;"/"&amp;IF(G347&lt;11,G347,IF(G347&lt;16,G347-10,G347-15))&amp;".jpg"</f>
        <v>jingdian/shanxi/shuozhou/jd/4.jpg</v>
      </c>
      <c r="D347" s="23">
        <f t="shared" si="16"/>
        <v>1</v>
      </c>
      <c r="E347" s="2" t="str">
        <f>VLOOKUP(F347,city!$A$4:$D$352,4,FALSE)</f>
        <v>朔州</v>
      </c>
      <c r="F347" s="22">
        <f t="shared" si="17"/>
        <v>21</v>
      </c>
      <c r="G347" s="22">
        <f>IF(VLOOKUP(F346,city!$A$4:$H$352,8,FALSE)&gt;G346,G346+1,1)</f>
        <v>4</v>
      </c>
    </row>
    <row r="348" spans="1:7" x14ac:dyDescent="0.15">
      <c r="A348" s="23">
        <f t="shared" si="15"/>
        <v>102105</v>
      </c>
      <c r="B348" s="24">
        <v>1</v>
      </c>
      <c r="C348" s="28" t="str">
        <f>"jingdian/"&amp;VLOOKUP(E348,city!$D$4:$P$352,12,FALSE)&amp;"/"&amp;VLOOKUP(E348,city!$D$4:$P$352,13,FALSE)&amp;"/"&amp;IF(G348&lt;11,"jd",IF(G348&lt;16,"tc","cs"))&amp;"/"&amp;IF(G348&lt;11,G348,IF(G348&lt;16,G348-10,G348-15))&amp;".jpg"</f>
        <v>jingdian/shanxi/shuozhou/jd/5.jpg</v>
      </c>
      <c r="D348" s="23">
        <f t="shared" si="16"/>
        <v>1</v>
      </c>
      <c r="E348" s="2" t="str">
        <f>VLOOKUP(F348,city!$A$4:$D$352,4,FALSE)</f>
        <v>朔州</v>
      </c>
      <c r="F348" s="22">
        <f t="shared" si="17"/>
        <v>21</v>
      </c>
      <c r="G348" s="22">
        <f>IF(VLOOKUP(F347,city!$A$4:$H$352,8,FALSE)&gt;G347,G347+1,1)</f>
        <v>5</v>
      </c>
    </row>
    <row r="349" spans="1:7" x14ac:dyDescent="0.15">
      <c r="A349" s="23">
        <f t="shared" si="15"/>
        <v>102106</v>
      </c>
      <c r="B349" s="24">
        <v>1</v>
      </c>
      <c r="C349" s="28" t="str">
        <f>"jingdian/"&amp;VLOOKUP(E349,city!$D$4:$P$352,12,FALSE)&amp;"/"&amp;VLOOKUP(E349,city!$D$4:$P$352,13,FALSE)&amp;"/"&amp;IF(G349&lt;11,"jd",IF(G349&lt;16,"tc","cs"))&amp;"/"&amp;IF(G349&lt;11,G349,IF(G349&lt;16,G349-10,G349-15))&amp;".jpg"</f>
        <v>jingdian/shanxi/shuozhou/jd/6.jpg</v>
      </c>
      <c r="D349" s="23">
        <f t="shared" si="16"/>
        <v>1</v>
      </c>
      <c r="E349" s="2" t="str">
        <f>VLOOKUP(F349,city!$A$4:$D$352,4,FALSE)</f>
        <v>朔州</v>
      </c>
      <c r="F349" s="22">
        <f t="shared" si="17"/>
        <v>21</v>
      </c>
      <c r="G349" s="22">
        <f>IF(VLOOKUP(F348,city!$A$4:$H$352,8,FALSE)&gt;G348,G348+1,1)</f>
        <v>6</v>
      </c>
    </row>
    <row r="350" spans="1:7" x14ac:dyDescent="0.15">
      <c r="A350" s="23">
        <f t="shared" si="15"/>
        <v>102107</v>
      </c>
      <c r="B350" s="24">
        <v>1</v>
      </c>
      <c r="C350" s="28" t="str">
        <f>"jingdian/"&amp;VLOOKUP(E350,city!$D$4:$P$352,12,FALSE)&amp;"/"&amp;VLOOKUP(E350,city!$D$4:$P$352,13,FALSE)&amp;"/"&amp;IF(G350&lt;11,"jd",IF(G350&lt;16,"tc","cs"))&amp;"/"&amp;IF(G350&lt;11,G350,IF(G350&lt;16,G350-10,G350-15))&amp;".jpg"</f>
        <v>jingdian/shanxi/shuozhou/jd/7.jpg</v>
      </c>
      <c r="D350" s="23">
        <f t="shared" si="16"/>
        <v>1</v>
      </c>
      <c r="E350" s="2" t="str">
        <f>VLOOKUP(F350,city!$A$4:$D$352,4,FALSE)</f>
        <v>朔州</v>
      </c>
      <c r="F350" s="22">
        <f t="shared" si="17"/>
        <v>21</v>
      </c>
      <c r="G350" s="22">
        <f>IF(VLOOKUP(F349,city!$A$4:$H$352,8,FALSE)&gt;G349,G349+1,1)</f>
        <v>7</v>
      </c>
    </row>
    <row r="351" spans="1:7" x14ac:dyDescent="0.15">
      <c r="A351" s="23">
        <f t="shared" si="15"/>
        <v>102108</v>
      </c>
      <c r="B351" s="24">
        <v>1</v>
      </c>
      <c r="C351" s="28" t="str">
        <f>"jingdian/"&amp;VLOOKUP(E351,city!$D$4:$P$352,12,FALSE)&amp;"/"&amp;VLOOKUP(E351,city!$D$4:$P$352,13,FALSE)&amp;"/"&amp;IF(G351&lt;11,"jd",IF(G351&lt;16,"tc","cs"))&amp;"/"&amp;IF(G351&lt;11,G351,IF(G351&lt;16,G351-10,G351-15))&amp;".jpg"</f>
        <v>jingdian/shanxi/shuozhou/jd/8.jpg</v>
      </c>
      <c r="D351" s="23">
        <f t="shared" si="16"/>
        <v>1</v>
      </c>
      <c r="E351" s="2" t="str">
        <f>VLOOKUP(F351,city!$A$4:$D$352,4,FALSE)</f>
        <v>朔州</v>
      </c>
      <c r="F351" s="22">
        <f t="shared" si="17"/>
        <v>21</v>
      </c>
      <c r="G351" s="22">
        <f>IF(VLOOKUP(F350,city!$A$4:$H$352,8,FALSE)&gt;G350,G350+1,1)</f>
        <v>8</v>
      </c>
    </row>
    <row r="352" spans="1:7" x14ac:dyDescent="0.15">
      <c r="A352" s="23">
        <f t="shared" si="15"/>
        <v>102109</v>
      </c>
      <c r="B352" s="24">
        <v>1</v>
      </c>
      <c r="C352" s="28" t="str">
        <f>"jingdian/"&amp;VLOOKUP(E352,city!$D$4:$P$352,12,FALSE)&amp;"/"&amp;VLOOKUP(E352,city!$D$4:$P$352,13,FALSE)&amp;"/"&amp;IF(G352&lt;11,"jd",IF(G352&lt;16,"tc","cs"))&amp;"/"&amp;IF(G352&lt;11,G352,IF(G352&lt;16,G352-10,G352-15))&amp;".jpg"</f>
        <v>jingdian/shanxi/shuozhou/jd/9.jpg</v>
      </c>
      <c r="D352" s="23">
        <f t="shared" si="16"/>
        <v>1</v>
      </c>
      <c r="E352" s="2" t="str">
        <f>VLOOKUP(F352,city!$A$4:$D$352,4,FALSE)</f>
        <v>朔州</v>
      </c>
      <c r="F352" s="22">
        <f t="shared" si="17"/>
        <v>21</v>
      </c>
      <c r="G352" s="22">
        <f>IF(VLOOKUP(F351,city!$A$4:$H$352,8,FALSE)&gt;G351,G351+1,1)</f>
        <v>9</v>
      </c>
    </row>
    <row r="353" spans="1:7" x14ac:dyDescent="0.15">
      <c r="A353" s="23">
        <f t="shared" si="15"/>
        <v>102110</v>
      </c>
      <c r="B353" s="24">
        <v>1</v>
      </c>
      <c r="C353" s="28" t="str">
        <f>"jingdian/"&amp;VLOOKUP(E353,city!$D$4:$P$352,12,FALSE)&amp;"/"&amp;VLOOKUP(E353,city!$D$4:$P$352,13,FALSE)&amp;"/"&amp;IF(G353&lt;11,"jd",IF(G353&lt;16,"tc","cs"))&amp;"/"&amp;IF(G353&lt;11,G353,IF(G353&lt;16,G353-10,G353-15))&amp;".jpg"</f>
        <v>jingdian/shanxi/shuozhou/jd/10.jpg</v>
      </c>
      <c r="D353" s="23">
        <f t="shared" si="16"/>
        <v>1</v>
      </c>
      <c r="E353" s="2" t="str">
        <f>VLOOKUP(F353,city!$A$4:$D$352,4,FALSE)</f>
        <v>朔州</v>
      </c>
      <c r="F353" s="22">
        <f t="shared" si="17"/>
        <v>21</v>
      </c>
      <c r="G353" s="22">
        <f>IF(VLOOKUP(F352,city!$A$4:$H$352,8,FALSE)&gt;G352,G352+1,1)</f>
        <v>10</v>
      </c>
    </row>
    <row r="354" spans="1:7" x14ac:dyDescent="0.15">
      <c r="A354" s="23">
        <f t="shared" si="15"/>
        <v>102151</v>
      </c>
      <c r="B354" s="24">
        <v>3</v>
      </c>
      <c r="C354" s="28" t="str">
        <f>"jingdian/"&amp;VLOOKUP(E354,city!$D$4:$P$352,12,FALSE)&amp;"/"&amp;VLOOKUP(E354,city!$D$4:$P$352,13,FALSE)&amp;"/"&amp;IF(G354&lt;11,"jd",IF(G354&lt;16,"tc","cs"))&amp;"/"&amp;IF(G354&lt;11,G354,IF(G354&lt;16,G354-10,G354-15))&amp;".jpg"</f>
        <v>jingdian/shanxi/shuozhou/tc/1.jpg</v>
      </c>
      <c r="D354" s="23">
        <f t="shared" si="16"/>
        <v>2</v>
      </c>
      <c r="E354" s="2" t="str">
        <f>VLOOKUP(F354,city!$A$4:$D$352,4,FALSE)</f>
        <v>朔州</v>
      </c>
      <c r="F354" s="22">
        <f t="shared" si="17"/>
        <v>21</v>
      </c>
      <c r="G354" s="22">
        <f>IF(VLOOKUP(F353,city!$A$4:$H$352,8,FALSE)&gt;G353,G353+1,1)</f>
        <v>11</v>
      </c>
    </row>
    <row r="355" spans="1:7" x14ac:dyDescent="0.15">
      <c r="A355" s="23">
        <f t="shared" si="15"/>
        <v>102152</v>
      </c>
      <c r="B355" s="24">
        <v>2</v>
      </c>
      <c r="C355" s="28" t="str">
        <f>"jingdian/"&amp;VLOOKUP(E355,city!$D$4:$P$352,12,FALSE)&amp;"/"&amp;VLOOKUP(E355,city!$D$4:$P$352,13,FALSE)&amp;"/"&amp;IF(G355&lt;11,"jd",IF(G355&lt;16,"tc","cs"))&amp;"/"&amp;IF(G355&lt;11,G355,IF(G355&lt;16,G355-10,G355-15))&amp;".jpg"</f>
        <v>jingdian/shanxi/shuozhou/tc/2.jpg</v>
      </c>
      <c r="D355" s="23">
        <f t="shared" si="16"/>
        <v>2</v>
      </c>
      <c r="E355" s="2" t="str">
        <f>VLOOKUP(F355,city!$A$4:$D$352,4,FALSE)</f>
        <v>朔州</v>
      </c>
      <c r="F355" s="22">
        <f t="shared" si="17"/>
        <v>21</v>
      </c>
      <c r="G355" s="22">
        <f>IF(VLOOKUP(F354,city!$A$4:$H$352,8,FALSE)&gt;G354,G354+1,1)</f>
        <v>12</v>
      </c>
    </row>
    <row r="356" spans="1:7" x14ac:dyDescent="0.15">
      <c r="A356" s="23">
        <f t="shared" si="15"/>
        <v>102153</v>
      </c>
      <c r="B356" s="24">
        <v>5</v>
      </c>
      <c r="C356" s="28" t="str">
        <f>"jingdian/"&amp;VLOOKUP(E356,city!$D$4:$P$352,12,FALSE)&amp;"/"&amp;VLOOKUP(E356,city!$D$4:$P$352,13,FALSE)&amp;"/"&amp;IF(G356&lt;11,"jd",IF(G356&lt;16,"tc","cs"))&amp;"/"&amp;IF(G356&lt;11,G356,IF(G356&lt;16,G356-10,G356-15))&amp;".jpg"</f>
        <v>jingdian/shanxi/shuozhou/tc/3.jpg</v>
      </c>
      <c r="D356" s="23">
        <f t="shared" si="16"/>
        <v>2</v>
      </c>
      <c r="E356" s="2" t="str">
        <f>VLOOKUP(F356,city!$A$4:$D$352,4,FALSE)</f>
        <v>朔州</v>
      </c>
      <c r="F356" s="22">
        <f t="shared" si="17"/>
        <v>21</v>
      </c>
      <c r="G356" s="22">
        <f>IF(VLOOKUP(F355,city!$A$4:$H$352,8,FALSE)&gt;G355,G355+1,1)</f>
        <v>13</v>
      </c>
    </row>
    <row r="357" spans="1:7" x14ac:dyDescent="0.15">
      <c r="A357" s="23">
        <f t="shared" si="15"/>
        <v>102154</v>
      </c>
      <c r="B357" s="24">
        <v>4</v>
      </c>
      <c r="C357" s="28" t="str">
        <f>"jingdian/"&amp;VLOOKUP(E357,city!$D$4:$P$352,12,FALSE)&amp;"/"&amp;VLOOKUP(E357,city!$D$4:$P$352,13,FALSE)&amp;"/"&amp;IF(G357&lt;11,"jd",IF(G357&lt;16,"tc","cs"))&amp;"/"&amp;IF(G357&lt;11,G357,IF(G357&lt;16,G357-10,G357-15))&amp;".jpg"</f>
        <v>jingdian/shanxi/shuozhou/tc/4.jpg</v>
      </c>
      <c r="D357" s="23">
        <f t="shared" si="16"/>
        <v>2</v>
      </c>
      <c r="E357" s="2" t="str">
        <f>VLOOKUP(F357,city!$A$4:$D$352,4,FALSE)</f>
        <v>朔州</v>
      </c>
      <c r="F357" s="22">
        <f t="shared" si="17"/>
        <v>21</v>
      </c>
      <c r="G357" s="22">
        <f>IF(VLOOKUP(F356,city!$A$4:$H$352,8,FALSE)&gt;G356,G356+1,1)</f>
        <v>14</v>
      </c>
    </row>
    <row r="358" spans="1:7" x14ac:dyDescent="0.15">
      <c r="A358" s="23">
        <f t="shared" si="15"/>
        <v>102155</v>
      </c>
      <c r="B358" s="24">
        <v>5</v>
      </c>
      <c r="C358" s="28" t="str">
        <f>"jingdian/"&amp;VLOOKUP(E358,city!$D$4:$P$352,12,FALSE)&amp;"/"&amp;VLOOKUP(E358,city!$D$4:$P$352,13,FALSE)&amp;"/"&amp;IF(G358&lt;11,"jd",IF(G358&lt;16,"tc","cs"))&amp;"/"&amp;IF(G358&lt;11,G358,IF(G358&lt;16,G358-10,G358-15))&amp;".jpg"</f>
        <v>jingdian/shanxi/shuozhou/tc/5.jpg</v>
      </c>
      <c r="D358" s="23">
        <f t="shared" si="16"/>
        <v>2</v>
      </c>
      <c r="E358" s="2" t="str">
        <f>VLOOKUP(F358,city!$A$4:$D$352,4,FALSE)</f>
        <v>朔州</v>
      </c>
      <c r="F358" s="22">
        <f t="shared" si="17"/>
        <v>21</v>
      </c>
      <c r="G358" s="22">
        <f>IF(VLOOKUP(F357,city!$A$4:$H$352,8,FALSE)&gt;G357,G357+1,1)</f>
        <v>15</v>
      </c>
    </row>
    <row r="359" spans="1:7" x14ac:dyDescent="0.15">
      <c r="A359" s="23">
        <f t="shared" si="15"/>
        <v>102181</v>
      </c>
      <c r="B359" s="24">
        <v>5</v>
      </c>
      <c r="C359" s="28" t="str">
        <f>"jingdian/"&amp;VLOOKUP(E359,city!$D$4:$P$352,12,FALSE)&amp;"/"&amp;VLOOKUP(E359,city!$D$4:$P$352,13,FALSE)&amp;"/"&amp;IF(G359&lt;11,"jd",IF(G359&lt;16,"tc","cs"))&amp;"/"&amp;IF(G359&lt;11,G359,IF(G359&lt;16,G359-10,G359-15))&amp;".jpg"</f>
        <v>jingdian/shanxi/shuozhou/cs/1.jpg</v>
      </c>
      <c r="D359" s="23">
        <f t="shared" si="16"/>
        <v>3</v>
      </c>
      <c r="E359" s="2" t="str">
        <f>VLOOKUP(F359,city!$A$4:$D$352,4,FALSE)</f>
        <v>朔州</v>
      </c>
      <c r="F359" s="22">
        <f t="shared" si="17"/>
        <v>21</v>
      </c>
      <c r="G359" s="22">
        <f>IF(VLOOKUP(F358,city!$A$4:$H$352,8,FALSE)&gt;G358,G358+1,1)</f>
        <v>16</v>
      </c>
    </row>
    <row r="360" spans="1:7" x14ac:dyDescent="0.15">
      <c r="A360" s="23">
        <f t="shared" si="15"/>
        <v>102182</v>
      </c>
      <c r="B360" s="24">
        <v>3</v>
      </c>
      <c r="C360" s="28" t="str">
        <f>"jingdian/"&amp;VLOOKUP(E360,city!$D$4:$P$352,12,FALSE)&amp;"/"&amp;VLOOKUP(E360,city!$D$4:$P$352,13,FALSE)&amp;"/"&amp;IF(G360&lt;11,"jd",IF(G360&lt;16,"tc","cs"))&amp;"/"&amp;IF(G360&lt;11,G360,IF(G360&lt;16,G360-10,G360-15))&amp;".jpg"</f>
        <v>jingdian/shanxi/shuozhou/cs/2.jpg</v>
      </c>
      <c r="D360" s="23">
        <f t="shared" si="16"/>
        <v>3</v>
      </c>
      <c r="E360" s="2" t="str">
        <f>VLOOKUP(F360,city!$A$4:$D$352,4,FALSE)</f>
        <v>朔州</v>
      </c>
      <c r="F360" s="22">
        <f t="shared" si="17"/>
        <v>21</v>
      </c>
      <c r="G360" s="22">
        <f>IF(VLOOKUP(F359,city!$A$4:$H$352,8,FALSE)&gt;G359,G359+1,1)</f>
        <v>17</v>
      </c>
    </row>
    <row r="361" spans="1:7" x14ac:dyDescent="0.15">
      <c r="A361" s="23">
        <f t="shared" si="15"/>
        <v>102201</v>
      </c>
      <c r="B361" s="24">
        <v>1</v>
      </c>
      <c r="C361" s="28" t="str">
        <f>"jingdian/"&amp;VLOOKUP(E361,city!$D$4:$P$352,12,FALSE)&amp;"/"&amp;VLOOKUP(E361,city!$D$4:$P$352,13,FALSE)&amp;"/"&amp;IF(G361&lt;11,"jd",IF(G361&lt;16,"tc","cs"))&amp;"/"&amp;IF(G361&lt;11,G361,IF(G361&lt;16,G361-10,G361-15))&amp;".jpg"</f>
        <v>jingdian/shanxi/jinzhong/jd/1.jpg</v>
      </c>
      <c r="D361" s="23">
        <f t="shared" si="16"/>
        <v>1</v>
      </c>
      <c r="E361" s="2" t="str">
        <f>VLOOKUP(F361,city!$A$4:$D$352,4,FALSE)</f>
        <v>晋中</v>
      </c>
      <c r="F361" s="22">
        <f t="shared" si="17"/>
        <v>22</v>
      </c>
      <c r="G361" s="22">
        <f>IF(VLOOKUP(F360,city!$A$4:$H$352,8,FALSE)&gt;G360,G360+1,1)</f>
        <v>1</v>
      </c>
    </row>
    <row r="362" spans="1:7" x14ac:dyDescent="0.15">
      <c r="A362" s="23">
        <f t="shared" si="15"/>
        <v>102202</v>
      </c>
      <c r="B362" s="24">
        <v>1</v>
      </c>
      <c r="C362" s="28" t="str">
        <f>"jingdian/"&amp;VLOOKUP(E362,city!$D$4:$P$352,12,FALSE)&amp;"/"&amp;VLOOKUP(E362,city!$D$4:$P$352,13,FALSE)&amp;"/"&amp;IF(G362&lt;11,"jd",IF(G362&lt;16,"tc","cs"))&amp;"/"&amp;IF(G362&lt;11,G362,IF(G362&lt;16,G362-10,G362-15))&amp;".jpg"</f>
        <v>jingdian/shanxi/jinzhong/jd/2.jpg</v>
      </c>
      <c r="D362" s="23">
        <f t="shared" si="16"/>
        <v>1</v>
      </c>
      <c r="E362" s="2" t="str">
        <f>VLOOKUP(F362,city!$A$4:$D$352,4,FALSE)</f>
        <v>晋中</v>
      </c>
      <c r="F362" s="22">
        <f t="shared" si="17"/>
        <v>22</v>
      </c>
      <c r="G362" s="22">
        <f>IF(VLOOKUP(F361,city!$A$4:$H$352,8,FALSE)&gt;G361,G361+1,1)</f>
        <v>2</v>
      </c>
    </row>
    <row r="363" spans="1:7" x14ac:dyDescent="0.15">
      <c r="A363" s="23">
        <f t="shared" si="15"/>
        <v>102203</v>
      </c>
      <c r="B363" s="24">
        <v>1</v>
      </c>
      <c r="C363" s="28" t="str">
        <f>"jingdian/"&amp;VLOOKUP(E363,city!$D$4:$P$352,12,FALSE)&amp;"/"&amp;VLOOKUP(E363,city!$D$4:$P$352,13,FALSE)&amp;"/"&amp;IF(G363&lt;11,"jd",IF(G363&lt;16,"tc","cs"))&amp;"/"&amp;IF(G363&lt;11,G363,IF(G363&lt;16,G363-10,G363-15))&amp;".jpg"</f>
        <v>jingdian/shanxi/jinzhong/jd/3.jpg</v>
      </c>
      <c r="D363" s="23">
        <f t="shared" si="16"/>
        <v>1</v>
      </c>
      <c r="E363" s="2" t="str">
        <f>VLOOKUP(F363,city!$A$4:$D$352,4,FALSE)</f>
        <v>晋中</v>
      </c>
      <c r="F363" s="22">
        <f t="shared" si="17"/>
        <v>22</v>
      </c>
      <c r="G363" s="22">
        <f>IF(VLOOKUP(F362,city!$A$4:$H$352,8,FALSE)&gt;G362,G362+1,1)</f>
        <v>3</v>
      </c>
    </row>
    <row r="364" spans="1:7" x14ac:dyDescent="0.15">
      <c r="A364" s="23">
        <f t="shared" si="15"/>
        <v>102204</v>
      </c>
      <c r="B364" s="24">
        <v>1</v>
      </c>
      <c r="C364" s="28" t="str">
        <f>"jingdian/"&amp;VLOOKUP(E364,city!$D$4:$P$352,12,FALSE)&amp;"/"&amp;VLOOKUP(E364,city!$D$4:$P$352,13,FALSE)&amp;"/"&amp;IF(G364&lt;11,"jd",IF(G364&lt;16,"tc","cs"))&amp;"/"&amp;IF(G364&lt;11,G364,IF(G364&lt;16,G364-10,G364-15))&amp;".jpg"</f>
        <v>jingdian/shanxi/jinzhong/jd/4.jpg</v>
      </c>
      <c r="D364" s="23">
        <f t="shared" si="16"/>
        <v>1</v>
      </c>
      <c r="E364" s="2" t="str">
        <f>VLOOKUP(F364,city!$A$4:$D$352,4,FALSE)</f>
        <v>晋中</v>
      </c>
      <c r="F364" s="22">
        <f t="shared" si="17"/>
        <v>22</v>
      </c>
      <c r="G364" s="22">
        <f>IF(VLOOKUP(F363,city!$A$4:$H$352,8,FALSE)&gt;G363,G363+1,1)</f>
        <v>4</v>
      </c>
    </row>
    <row r="365" spans="1:7" x14ac:dyDescent="0.15">
      <c r="A365" s="23">
        <f t="shared" si="15"/>
        <v>102205</v>
      </c>
      <c r="B365" s="24">
        <v>1</v>
      </c>
      <c r="C365" s="28" t="str">
        <f>"jingdian/"&amp;VLOOKUP(E365,city!$D$4:$P$352,12,FALSE)&amp;"/"&amp;VLOOKUP(E365,city!$D$4:$P$352,13,FALSE)&amp;"/"&amp;IF(G365&lt;11,"jd",IF(G365&lt;16,"tc","cs"))&amp;"/"&amp;IF(G365&lt;11,G365,IF(G365&lt;16,G365-10,G365-15))&amp;".jpg"</f>
        <v>jingdian/shanxi/jinzhong/jd/5.jpg</v>
      </c>
      <c r="D365" s="23">
        <f t="shared" si="16"/>
        <v>1</v>
      </c>
      <c r="E365" s="2" t="str">
        <f>VLOOKUP(F365,city!$A$4:$D$352,4,FALSE)</f>
        <v>晋中</v>
      </c>
      <c r="F365" s="22">
        <f t="shared" si="17"/>
        <v>22</v>
      </c>
      <c r="G365" s="22">
        <f>IF(VLOOKUP(F364,city!$A$4:$H$352,8,FALSE)&gt;G364,G364+1,1)</f>
        <v>5</v>
      </c>
    </row>
    <row r="366" spans="1:7" x14ac:dyDescent="0.15">
      <c r="A366" s="23">
        <f t="shared" si="15"/>
        <v>102206</v>
      </c>
      <c r="B366" s="24">
        <v>1</v>
      </c>
      <c r="C366" s="28" t="str">
        <f>"jingdian/"&amp;VLOOKUP(E366,city!$D$4:$P$352,12,FALSE)&amp;"/"&amp;VLOOKUP(E366,city!$D$4:$P$352,13,FALSE)&amp;"/"&amp;IF(G366&lt;11,"jd",IF(G366&lt;16,"tc","cs"))&amp;"/"&amp;IF(G366&lt;11,G366,IF(G366&lt;16,G366-10,G366-15))&amp;".jpg"</f>
        <v>jingdian/shanxi/jinzhong/jd/6.jpg</v>
      </c>
      <c r="D366" s="23">
        <f t="shared" si="16"/>
        <v>1</v>
      </c>
      <c r="E366" s="2" t="str">
        <f>VLOOKUP(F366,city!$A$4:$D$352,4,FALSE)</f>
        <v>晋中</v>
      </c>
      <c r="F366" s="22">
        <f t="shared" si="17"/>
        <v>22</v>
      </c>
      <c r="G366" s="22">
        <f>IF(VLOOKUP(F365,city!$A$4:$H$352,8,FALSE)&gt;G365,G365+1,1)</f>
        <v>6</v>
      </c>
    </row>
    <row r="367" spans="1:7" x14ac:dyDescent="0.15">
      <c r="A367" s="23">
        <f t="shared" si="15"/>
        <v>102207</v>
      </c>
      <c r="B367" s="24">
        <v>1</v>
      </c>
      <c r="C367" s="28" t="str">
        <f>"jingdian/"&amp;VLOOKUP(E367,city!$D$4:$P$352,12,FALSE)&amp;"/"&amp;VLOOKUP(E367,city!$D$4:$P$352,13,FALSE)&amp;"/"&amp;IF(G367&lt;11,"jd",IF(G367&lt;16,"tc","cs"))&amp;"/"&amp;IF(G367&lt;11,G367,IF(G367&lt;16,G367-10,G367-15))&amp;".jpg"</f>
        <v>jingdian/shanxi/jinzhong/jd/7.jpg</v>
      </c>
      <c r="D367" s="23">
        <f t="shared" si="16"/>
        <v>1</v>
      </c>
      <c r="E367" s="2" t="str">
        <f>VLOOKUP(F367,city!$A$4:$D$352,4,FALSE)</f>
        <v>晋中</v>
      </c>
      <c r="F367" s="22">
        <f t="shared" si="17"/>
        <v>22</v>
      </c>
      <c r="G367" s="22">
        <f>IF(VLOOKUP(F366,city!$A$4:$H$352,8,FALSE)&gt;G366,G366+1,1)</f>
        <v>7</v>
      </c>
    </row>
    <row r="368" spans="1:7" x14ac:dyDescent="0.15">
      <c r="A368" s="23">
        <f t="shared" si="15"/>
        <v>102208</v>
      </c>
      <c r="B368" s="24">
        <v>1</v>
      </c>
      <c r="C368" s="28" t="str">
        <f>"jingdian/"&amp;VLOOKUP(E368,city!$D$4:$P$352,12,FALSE)&amp;"/"&amp;VLOOKUP(E368,city!$D$4:$P$352,13,FALSE)&amp;"/"&amp;IF(G368&lt;11,"jd",IF(G368&lt;16,"tc","cs"))&amp;"/"&amp;IF(G368&lt;11,G368,IF(G368&lt;16,G368-10,G368-15))&amp;".jpg"</f>
        <v>jingdian/shanxi/jinzhong/jd/8.jpg</v>
      </c>
      <c r="D368" s="23">
        <f t="shared" si="16"/>
        <v>1</v>
      </c>
      <c r="E368" s="2" t="str">
        <f>VLOOKUP(F368,city!$A$4:$D$352,4,FALSE)</f>
        <v>晋中</v>
      </c>
      <c r="F368" s="22">
        <f t="shared" si="17"/>
        <v>22</v>
      </c>
      <c r="G368" s="22">
        <f>IF(VLOOKUP(F367,city!$A$4:$H$352,8,FALSE)&gt;G367,G367+1,1)</f>
        <v>8</v>
      </c>
    </row>
    <row r="369" spans="1:7" x14ac:dyDescent="0.15">
      <c r="A369" s="23">
        <f t="shared" si="15"/>
        <v>102209</v>
      </c>
      <c r="B369" s="24">
        <v>1</v>
      </c>
      <c r="C369" s="28" t="str">
        <f>"jingdian/"&amp;VLOOKUP(E369,city!$D$4:$P$352,12,FALSE)&amp;"/"&amp;VLOOKUP(E369,city!$D$4:$P$352,13,FALSE)&amp;"/"&amp;IF(G369&lt;11,"jd",IF(G369&lt;16,"tc","cs"))&amp;"/"&amp;IF(G369&lt;11,G369,IF(G369&lt;16,G369-10,G369-15))&amp;".jpg"</f>
        <v>jingdian/shanxi/jinzhong/jd/9.jpg</v>
      </c>
      <c r="D369" s="23">
        <f t="shared" si="16"/>
        <v>1</v>
      </c>
      <c r="E369" s="2" t="str">
        <f>VLOOKUP(F369,city!$A$4:$D$352,4,FALSE)</f>
        <v>晋中</v>
      </c>
      <c r="F369" s="22">
        <f t="shared" si="17"/>
        <v>22</v>
      </c>
      <c r="G369" s="22">
        <f>IF(VLOOKUP(F368,city!$A$4:$H$352,8,FALSE)&gt;G368,G368+1,1)</f>
        <v>9</v>
      </c>
    </row>
    <row r="370" spans="1:7" x14ac:dyDescent="0.15">
      <c r="A370" s="23">
        <f t="shared" si="15"/>
        <v>102210</v>
      </c>
      <c r="B370" s="24">
        <v>1</v>
      </c>
      <c r="C370" s="28" t="str">
        <f>"jingdian/"&amp;VLOOKUP(E370,city!$D$4:$P$352,12,FALSE)&amp;"/"&amp;VLOOKUP(E370,city!$D$4:$P$352,13,FALSE)&amp;"/"&amp;IF(G370&lt;11,"jd",IF(G370&lt;16,"tc","cs"))&amp;"/"&amp;IF(G370&lt;11,G370,IF(G370&lt;16,G370-10,G370-15))&amp;".jpg"</f>
        <v>jingdian/shanxi/jinzhong/jd/10.jpg</v>
      </c>
      <c r="D370" s="23">
        <f t="shared" si="16"/>
        <v>1</v>
      </c>
      <c r="E370" s="2" t="str">
        <f>VLOOKUP(F370,city!$A$4:$D$352,4,FALSE)</f>
        <v>晋中</v>
      </c>
      <c r="F370" s="22">
        <f t="shared" si="17"/>
        <v>22</v>
      </c>
      <c r="G370" s="22">
        <f>IF(VLOOKUP(F369,city!$A$4:$H$352,8,FALSE)&gt;G369,G369+1,1)</f>
        <v>10</v>
      </c>
    </row>
    <row r="371" spans="1:7" x14ac:dyDescent="0.15">
      <c r="A371" s="23">
        <f t="shared" si="15"/>
        <v>102251</v>
      </c>
      <c r="B371" s="24">
        <v>4</v>
      </c>
      <c r="C371" s="28" t="str">
        <f>"jingdian/"&amp;VLOOKUP(E371,city!$D$4:$P$352,12,FALSE)&amp;"/"&amp;VLOOKUP(E371,city!$D$4:$P$352,13,FALSE)&amp;"/"&amp;IF(G371&lt;11,"jd",IF(G371&lt;16,"tc","cs"))&amp;"/"&amp;IF(G371&lt;11,G371,IF(G371&lt;16,G371-10,G371-15))&amp;".jpg"</f>
        <v>jingdian/shanxi/jinzhong/tc/1.jpg</v>
      </c>
      <c r="D371" s="23">
        <f t="shared" si="16"/>
        <v>2</v>
      </c>
      <c r="E371" s="2" t="str">
        <f>VLOOKUP(F371,city!$A$4:$D$352,4,FALSE)</f>
        <v>晋中</v>
      </c>
      <c r="F371" s="22">
        <f t="shared" si="17"/>
        <v>22</v>
      </c>
      <c r="G371" s="22">
        <f>IF(VLOOKUP(F370,city!$A$4:$H$352,8,FALSE)&gt;G370,G370+1,1)</f>
        <v>11</v>
      </c>
    </row>
    <row r="372" spans="1:7" x14ac:dyDescent="0.15">
      <c r="A372" s="23">
        <f t="shared" si="15"/>
        <v>102252</v>
      </c>
      <c r="B372" s="24">
        <v>4</v>
      </c>
      <c r="C372" s="28" t="str">
        <f>"jingdian/"&amp;VLOOKUP(E372,city!$D$4:$P$352,12,FALSE)&amp;"/"&amp;VLOOKUP(E372,city!$D$4:$P$352,13,FALSE)&amp;"/"&amp;IF(G372&lt;11,"jd",IF(G372&lt;16,"tc","cs"))&amp;"/"&amp;IF(G372&lt;11,G372,IF(G372&lt;16,G372-10,G372-15))&amp;".jpg"</f>
        <v>jingdian/shanxi/jinzhong/tc/2.jpg</v>
      </c>
      <c r="D372" s="23">
        <f t="shared" si="16"/>
        <v>2</v>
      </c>
      <c r="E372" s="2" t="str">
        <f>VLOOKUP(F372,city!$A$4:$D$352,4,FALSE)</f>
        <v>晋中</v>
      </c>
      <c r="F372" s="22">
        <f t="shared" si="17"/>
        <v>22</v>
      </c>
      <c r="G372" s="22">
        <f>IF(VLOOKUP(F371,city!$A$4:$H$352,8,FALSE)&gt;G371,G371+1,1)</f>
        <v>12</v>
      </c>
    </row>
    <row r="373" spans="1:7" x14ac:dyDescent="0.15">
      <c r="A373" s="23">
        <f t="shared" si="15"/>
        <v>102253</v>
      </c>
      <c r="B373" s="24">
        <v>4</v>
      </c>
      <c r="C373" s="28" t="str">
        <f>"jingdian/"&amp;VLOOKUP(E373,city!$D$4:$P$352,12,FALSE)&amp;"/"&amp;VLOOKUP(E373,city!$D$4:$P$352,13,FALSE)&amp;"/"&amp;IF(G373&lt;11,"jd",IF(G373&lt;16,"tc","cs"))&amp;"/"&amp;IF(G373&lt;11,G373,IF(G373&lt;16,G373-10,G373-15))&amp;".jpg"</f>
        <v>jingdian/shanxi/jinzhong/tc/3.jpg</v>
      </c>
      <c r="D373" s="23">
        <f t="shared" si="16"/>
        <v>2</v>
      </c>
      <c r="E373" s="2" t="str">
        <f>VLOOKUP(F373,city!$A$4:$D$352,4,FALSE)</f>
        <v>晋中</v>
      </c>
      <c r="F373" s="22">
        <f t="shared" si="17"/>
        <v>22</v>
      </c>
      <c r="G373" s="22">
        <f>IF(VLOOKUP(F372,city!$A$4:$H$352,8,FALSE)&gt;G372,G372+1,1)</f>
        <v>13</v>
      </c>
    </row>
    <row r="374" spans="1:7" x14ac:dyDescent="0.15">
      <c r="A374" s="23">
        <f t="shared" si="15"/>
        <v>102254</v>
      </c>
      <c r="B374" s="24">
        <v>4</v>
      </c>
      <c r="C374" s="28" t="str">
        <f>"jingdian/"&amp;VLOOKUP(E374,city!$D$4:$P$352,12,FALSE)&amp;"/"&amp;VLOOKUP(E374,city!$D$4:$P$352,13,FALSE)&amp;"/"&amp;IF(G374&lt;11,"jd",IF(G374&lt;16,"tc","cs"))&amp;"/"&amp;IF(G374&lt;11,G374,IF(G374&lt;16,G374-10,G374-15))&amp;".jpg"</f>
        <v>jingdian/shanxi/jinzhong/tc/4.jpg</v>
      </c>
      <c r="D374" s="23">
        <f t="shared" si="16"/>
        <v>2</v>
      </c>
      <c r="E374" s="2" t="str">
        <f>VLOOKUP(F374,city!$A$4:$D$352,4,FALSE)</f>
        <v>晋中</v>
      </c>
      <c r="F374" s="22">
        <f t="shared" si="17"/>
        <v>22</v>
      </c>
      <c r="G374" s="22">
        <f>IF(VLOOKUP(F373,city!$A$4:$H$352,8,FALSE)&gt;G373,G373+1,1)</f>
        <v>14</v>
      </c>
    </row>
    <row r="375" spans="1:7" x14ac:dyDescent="0.15">
      <c r="A375" s="23">
        <f t="shared" si="15"/>
        <v>102255</v>
      </c>
      <c r="B375" s="24">
        <v>3</v>
      </c>
      <c r="C375" s="28" t="str">
        <f>"jingdian/"&amp;VLOOKUP(E375,city!$D$4:$P$352,12,FALSE)&amp;"/"&amp;VLOOKUP(E375,city!$D$4:$P$352,13,FALSE)&amp;"/"&amp;IF(G375&lt;11,"jd",IF(G375&lt;16,"tc","cs"))&amp;"/"&amp;IF(G375&lt;11,G375,IF(G375&lt;16,G375-10,G375-15))&amp;".jpg"</f>
        <v>jingdian/shanxi/jinzhong/tc/5.jpg</v>
      </c>
      <c r="D375" s="23">
        <f t="shared" si="16"/>
        <v>2</v>
      </c>
      <c r="E375" s="2" t="str">
        <f>VLOOKUP(F375,city!$A$4:$D$352,4,FALSE)</f>
        <v>晋中</v>
      </c>
      <c r="F375" s="22">
        <f t="shared" si="17"/>
        <v>22</v>
      </c>
      <c r="G375" s="22">
        <f>IF(VLOOKUP(F374,city!$A$4:$H$352,8,FALSE)&gt;G374,G374+1,1)</f>
        <v>15</v>
      </c>
    </row>
    <row r="376" spans="1:7" x14ac:dyDescent="0.15">
      <c r="A376" s="23">
        <f t="shared" si="15"/>
        <v>102281</v>
      </c>
      <c r="B376" s="24">
        <v>4</v>
      </c>
      <c r="C376" s="28" t="str">
        <f>"jingdian/"&amp;VLOOKUP(E376,city!$D$4:$P$352,12,FALSE)&amp;"/"&amp;VLOOKUP(E376,city!$D$4:$P$352,13,FALSE)&amp;"/"&amp;IF(G376&lt;11,"jd",IF(G376&lt;16,"tc","cs"))&amp;"/"&amp;IF(G376&lt;11,G376,IF(G376&lt;16,G376-10,G376-15))&amp;".jpg"</f>
        <v>jingdian/shanxi/jinzhong/cs/1.jpg</v>
      </c>
      <c r="D376" s="23">
        <f t="shared" si="16"/>
        <v>3</v>
      </c>
      <c r="E376" s="2" t="str">
        <f>VLOOKUP(F376,city!$A$4:$D$352,4,FALSE)</f>
        <v>晋中</v>
      </c>
      <c r="F376" s="22">
        <f t="shared" si="17"/>
        <v>22</v>
      </c>
      <c r="G376" s="22">
        <f>IF(VLOOKUP(F375,city!$A$4:$H$352,8,FALSE)&gt;G375,G375+1,1)</f>
        <v>16</v>
      </c>
    </row>
    <row r="377" spans="1:7" x14ac:dyDescent="0.15">
      <c r="A377" s="23">
        <f t="shared" si="15"/>
        <v>102282</v>
      </c>
      <c r="B377" s="24">
        <v>4</v>
      </c>
      <c r="C377" s="28" t="str">
        <f>"jingdian/"&amp;VLOOKUP(E377,city!$D$4:$P$352,12,FALSE)&amp;"/"&amp;VLOOKUP(E377,city!$D$4:$P$352,13,FALSE)&amp;"/"&amp;IF(G377&lt;11,"jd",IF(G377&lt;16,"tc","cs"))&amp;"/"&amp;IF(G377&lt;11,G377,IF(G377&lt;16,G377-10,G377-15))&amp;".jpg"</f>
        <v>jingdian/shanxi/jinzhong/cs/2.jpg</v>
      </c>
      <c r="D377" s="23">
        <f t="shared" si="16"/>
        <v>3</v>
      </c>
      <c r="E377" s="2" t="str">
        <f>VLOOKUP(F377,city!$A$4:$D$352,4,FALSE)</f>
        <v>晋中</v>
      </c>
      <c r="F377" s="22">
        <f t="shared" si="17"/>
        <v>22</v>
      </c>
      <c r="G377" s="22">
        <f>IF(VLOOKUP(F376,city!$A$4:$H$352,8,FALSE)&gt;G376,G376+1,1)</f>
        <v>17</v>
      </c>
    </row>
    <row r="378" spans="1:7" x14ac:dyDescent="0.15">
      <c r="A378" s="23">
        <f t="shared" si="15"/>
        <v>102301</v>
      </c>
      <c r="B378" s="24">
        <v>1</v>
      </c>
      <c r="C378" s="28" t="str">
        <f>"jingdian/"&amp;VLOOKUP(E378,city!$D$4:$P$352,12,FALSE)&amp;"/"&amp;VLOOKUP(E378,city!$D$4:$P$352,13,FALSE)&amp;"/"&amp;IF(G378&lt;11,"jd",IF(G378&lt;16,"tc","cs"))&amp;"/"&amp;IF(G378&lt;11,G378,IF(G378&lt;16,G378-10,G378-15))&amp;".jpg"</f>
        <v>jingdian/shanxi/yuncheng/jd/1.jpg</v>
      </c>
      <c r="D378" s="23">
        <f t="shared" si="16"/>
        <v>1</v>
      </c>
      <c r="E378" s="2" t="str">
        <f>VLOOKUP(F378,city!$A$4:$D$352,4,FALSE)</f>
        <v>运城</v>
      </c>
      <c r="F378" s="22">
        <f t="shared" si="17"/>
        <v>23</v>
      </c>
      <c r="G378" s="22">
        <f>IF(VLOOKUP(F377,city!$A$4:$H$352,8,FALSE)&gt;G377,G377+1,1)</f>
        <v>1</v>
      </c>
    </row>
    <row r="379" spans="1:7" x14ac:dyDescent="0.15">
      <c r="A379" s="23">
        <f t="shared" si="15"/>
        <v>102302</v>
      </c>
      <c r="B379" s="24">
        <v>1</v>
      </c>
      <c r="C379" s="28" t="str">
        <f>"jingdian/"&amp;VLOOKUP(E379,city!$D$4:$P$352,12,FALSE)&amp;"/"&amp;VLOOKUP(E379,city!$D$4:$P$352,13,FALSE)&amp;"/"&amp;IF(G379&lt;11,"jd",IF(G379&lt;16,"tc","cs"))&amp;"/"&amp;IF(G379&lt;11,G379,IF(G379&lt;16,G379-10,G379-15))&amp;".jpg"</f>
        <v>jingdian/shanxi/yuncheng/jd/2.jpg</v>
      </c>
      <c r="D379" s="23">
        <f t="shared" si="16"/>
        <v>1</v>
      </c>
      <c r="E379" s="2" t="str">
        <f>VLOOKUP(F379,city!$A$4:$D$352,4,FALSE)</f>
        <v>运城</v>
      </c>
      <c r="F379" s="22">
        <f t="shared" si="17"/>
        <v>23</v>
      </c>
      <c r="G379" s="22">
        <f>IF(VLOOKUP(F378,city!$A$4:$H$352,8,FALSE)&gt;G378,G378+1,1)</f>
        <v>2</v>
      </c>
    </row>
    <row r="380" spans="1:7" x14ac:dyDescent="0.15">
      <c r="A380" s="23">
        <f t="shared" si="15"/>
        <v>102303</v>
      </c>
      <c r="B380" s="24">
        <v>1</v>
      </c>
      <c r="C380" s="28" t="str">
        <f>"jingdian/"&amp;VLOOKUP(E380,city!$D$4:$P$352,12,FALSE)&amp;"/"&amp;VLOOKUP(E380,city!$D$4:$P$352,13,FALSE)&amp;"/"&amp;IF(G380&lt;11,"jd",IF(G380&lt;16,"tc","cs"))&amp;"/"&amp;IF(G380&lt;11,G380,IF(G380&lt;16,G380-10,G380-15))&amp;".jpg"</f>
        <v>jingdian/shanxi/yuncheng/jd/3.jpg</v>
      </c>
      <c r="D380" s="23">
        <f t="shared" si="16"/>
        <v>1</v>
      </c>
      <c r="E380" s="2" t="str">
        <f>VLOOKUP(F380,city!$A$4:$D$352,4,FALSE)</f>
        <v>运城</v>
      </c>
      <c r="F380" s="22">
        <f t="shared" si="17"/>
        <v>23</v>
      </c>
      <c r="G380" s="22">
        <f>IF(VLOOKUP(F379,city!$A$4:$H$352,8,FALSE)&gt;G379,G379+1,1)</f>
        <v>3</v>
      </c>
    </row>
    <row r="381" spans="1:7" x14ac:dyDescent="0.15">
      <c r="A381" s="23">
        <f t="shared" si="15"/>
        <v>102304</v>
      </c>
      <c r="B381" s="24">
        <v>1</v>
      </c>
      <c r="C381" s="28" t="str">
        <f>"jingdian/"&amp;VLOOKUP(E381,city!$D$4:$P$352,12,FALSE)&amp;"/"&amp;VLOOKUP(E381,city!$D$4:$P$352,13,FALSE)&amp;"/"&amp;IF(G381&lt;11,"jd",IF(G381&lt;16,"tc","cs"))&amp;"/"&amp;IF(G381&lt;11,G381,IF(G381&lt;16,G381-10,G381-15))&amp;".jpg"</f>
        <v>jingdian/shanxi/yuncheng/jd/4.jpg</v>
      </c>
      <c r="D381" s="23">
        <f t="shared" si="16"/>
        <v>1</v>
      </c>
      <c r="E381" s="2" t="str">
        <f>VLOOKUP(F381,city!$A$4:$D$352,4,FALSE)</f>
        <v>运城</v>
      </c>
      <c r="F381" s="22">
        <f t="shared" si="17"/>
        <v>23</v>
      </c>
      <c r="G381" s="22">
        <f>IF(VLOOKUP(F380,city!$A$4:$H$352,8,FALSE)&gt;G380,G380+1,1)</f>
        <v>4</v>
      </c>
    </row>
    <row r="382" spans="1:7" x14ac:dyDescent="0.15">
      <c r="A382" s="23">
        <f t="shared" si="15"/>
        <v>102305</v>
      </c>
      <c r="B382" s="24">
        <v>1</v>
      </c>
      <c r="C382" s="28" t="str">
        <f>"jingdian/"&amp;VLOOKUP(E382,city!$D$4:$P$352,12,FALSE)&amp;"/"&amp;VLOOKUP(E382,city!$D$4:$P$352,13,FALSE)&amp;"/"&amp;IF(G382&lt;11,"jd",IF(G382&lt;16,"tc","cs"))&amp;"/"&amp;IF(G382&lt;11,G382,IF(G382&lt;16,G382-10,G382-15))&amp;".jpg"</f>
        <v>jingdian/shanxi/yuncheng/jd/5.jpg</v>
      </c>
      <c r="D382" s="23">
        <f t="shared" si="16"/>
        <v>1</v>
      </c>
      <c r="E382" s="2" t="str">
        <f>VLOOKUP(F382,city!$A$4:$D$352,4,FALSE)</f>
        <v>运城</v>
      </c>
      <c r="F382" s="22">
        <f t="shared" si="17"/>
        <v>23</v>
      </c>
      <c r="G382" s="22">
        <f>IF(VLOOKUP(F381,city!$A$4:$H$352,8,FALSE)&gt;G381,G381+1,1)</f>
        <v>5</v>
      </c>
    </row>
    <row r="383" spans="1:7" x14ac:dyDescent="0.15">
      <c r="A383" s="23">
        <f t="shared" si="15"/>
        <v>102306</v>
      </c>
      <c r="B383" s="24">
        <v>1</v>
      </c>
      <c r="C383" s="28" t="str">
        <f>"jingdian/"&amp;VLOOKUP(E383,city!$D$4:$P$352,12,FALSE)&amp;"/"&amp;VLOOKUP(E383,city!$D$4:$P$352,13,FALSE)&amp;"/"&amp;IF(G383&lt;11,"jd",IF(G383&lt;16,"tc","cs"))&amp;"/"&amp;IF(G383&lt;11,G383,IF(G383&lt;16,G383-10,G383-15))&amp;".jpg"</f>
        <v>jingdian/shanxi/yuncheng/jd/6.jpg</v>
      </c>
      <c r="D383" s="23">
        <f t="shared" si="16"/>
        <v>1</v>
      </c>
      <c r="E383" s="2" t="str">
        <f>VLOOKUP(F383,city!$A$4:$D$352,4,FALSE)</f>
        <v>运城</v>
      </c>
      <c r="F383" s="22">
        <f t="shared" si="17"/>
        <v>23</v>
      </c>
      <c r="G383" s="22">
        <f>IF(VLOOKUP(F382,city!$A$4:$H$352,8,FALSE)&gt;G382,G382+1,1)</f>
        <v>6</v>
      </c>
    </row>
    <row r="384" spans="1:7" x14ac:dyDescent="0.15">
      <c r="A384" s="23">
        <f t="shared" si="15"/>
        <v>102307</v>
      </c>
      <c r="B384" s="24">
        <v>1</v>
      </c>
      <c r="C384" s="28" t="str">
        <f>"jingdian/"&amp;VLOOKUP(E384,city!$D$4:$P$352,12,FALSE)&amp;"/"&amp;VLOOKUP(E384,city!$D$4:$P$352,13,FALSE)&amp;"/"&amp;IF(G384&lt;11,"jd",IF(G384&lt;16,"tc","cs"))&amp;"/"&amp;IF(G384&lt;11,G384,IF(G384&lt;16,G384-10,G384-15))&amp;".jpg"</f>
        <v>jingdian/shanxi/yuncheng/jd/7.jpg</v>
      </c>
      <c r="D384" s="23">
        <f t="shared" si="16"/>
        <v>1</v>
      </c>
      <c r="E384" s="2" t="str">
        <f>VLOOKUP(F384,city!$A$4:$D$352,4,FALSE)</f>
        <v>运城</v>
      </c>
      <c r="F384" s="22">
        <f t="shared" si="17"/>
        <v>23</v>
      </c>
      <c r="G384" s="22">
        <f>IF(VLOOKUP(F383,city!$A$4:$H$352,8,FALSE)&gt;G383,G383+1,1)</f>
        <v>7</v>
      </c>
    </row>
    <row r="385" spans="1:7" x14ac:dyDescent="0.15">
      <c r="A385" s="23">
        <f t="shared" si="15"/>
        <v>102308</v>
      </c>
      <c r="B385" s="24">
        <v>1</v>
      </c>
      <c r="C385" s="28" t="str">
        <f>"jingdian/"&amp;VLOOKUP(E385,city!$D$4:$P$352,12,FALSE)&amp;"/"&amp;VLOOKUP(E385,city!$D$4:$P$352,13,FALSE)&amp;"/"&amp;IF(G385&lt;11,"jd",IF(G385&lt;16,"tc","cs"))&amp;"/"&amp;IF(G385&lt;11,G385,IF(G385&lt;16,G385-10,G385-15))&amp;".jpg"</f>
        <v>jingdian/shanxi/yuncheng/jd/8.jpg</v>
      </c>
      <c r="D385" s="23">
        <f t="shared" si="16"/>
        <v>1</v>
      </c>
      <c r="E385" s="2" t="str">
        <f>VLOOKUP(F385,city!$A$4:$D$352,4,FALSE)</f>
        <v>运城</v>
      </c>
      <c r="F385" s="22">
        <f t="shared" si="17"/>
        <v>23</v>
      </c>
      <c r="G385" s="22">
        <f>IF(VLOOKUP(F384,city!$A$4:$H$352,8,FALSE)&gt;G384,G384+1,1)</f>
        <v>8</v>
      </c>
    </row>
    <row r="386" spans="1:7" x14ac:dyDescent="0.15">
      <c r="A386" s="23">
        <f t="shared" si="15"/>
        <v>102309</v>
      </c>
      <c r="B386" s="24">
        <v>1</v>
      </c>
      <c r="C386" s="28" t="str">
        <f>"jingdian/"&amp;VLOOKUP(E386,city!$D$4:$P$352,12,FALSE)&amp;"/"&amp;VLOOKUP(E386,city!$D$4:$P$352,13,FALSE)&amp;"/"&amp;IF(G386&lt;11,"jd",IF(G386&lt;16,"tc","cs"))&amp;"/"&amp;IF(G386&lt;11,G386,IF(G386&lt;16,G386-10,G386-15))&amp;".jpg"</f>
        <v>jingdian/shanxi/yuncheng/jd/9.jpg</v>
      </c>
      <c r="D386" s="23">
        <f t="shared" si="16"/>
        <v>1</v>
      </c>
      <c r="E386" s="2" t="str">
        <f>VLOOKUP(F386,city!$A$4:$D$352,4,FALSE)</f>
        <v>运城</v>
      </c>
      <c r="F386" s="22">
        <f t="shared" si="17"/>
        <v>23</v>
      </c>
      <c r="G386" s="22">
        <f>IF(VLOOKUP(F385,city!$A$4:$H$352,8,FALSE)&gt;G385,G385+1,1)</f>
        <v>9</v>
      </c>
    </row>
    <row r="387" spans="1:7" x14ac:dyDescent="0.15">
      <c r="A387" s="23">
        <f t="shared" si="15"/>
        <v>102310</v>
      </c>
      <c r="B387" s="24">
        <v>1</v>
      </c>
      <c r="C387" s="28" t="str">
        <f>"jingdian/"&amp;VLOOKUP(E387,city!$D$4:$P$352,12,FALSE)&amp;"/"&amp;VLOOKUP(E387,city!$D$4:$P$352,13,FALSE)&amp;"/"&amp;IF(G387&lt;11,"jd",IF(G387&lt;16,"tc","cs"))&amp;"/"&amp;IF(G387&lt;11,G387,IF(G387&lt;16,G387-10,G387-15))&amp;".jpg"</f>
        <v>jingdian/shanxi/yuncheng/jd/10.jpg</v>
      </c>
      <c r="D387" s="23">
        <f t="shared" si="16"/>
        <v>1</v>
      </c>
      <c r="E387" s="2" t="str">
        <f>VLOOKUP(F387,city!$A$4:$D$352,4,FALSE)</f>
        <v>运城</v>
      </c>
      <c r="F387" s="22">
        <f t="shared" si="17"/>
        <v>23</v>
      </c>
      <c r="G387" s="22">
        <f>IF(VLOOKUP(F386,city!$A$4:$H$352,8,FALSE)&gt;G386,G386+1,1)</f>
        <v>10</v>
      </c>
    </row>
    <row r="388" spans="1:7" x14ac:dyDescent="0.15">
      <c r="A388" s="23">
        <f t="shared" si="15"/>
        <v>102351</v>
      </c>
      <c r="B388" s="24">
        <v>2</v>
      </c>
      <c r="C388" s="28" t="str">
        <f>"jingdian/"&amp;VLOOKUP(E388,city!$D$4:$P$352,12,FALSE)&amp;"/"&amp;VLOOKUP(E388,city!$D$4:$P$352,13,FALSE)&amp;"/"&amp;IF(G388&lt;11,"jd",IF(G388&lt;16,"tc","cs"))&amp;"/"&amp;IF(G388&lt;11,G388,IF(G388&lt;16,G388-10,G388-15))&amp;".jpg"</f>
        <v>jingdian/shanxi/yuncheng/tc/1.jpg</v>
      </c>
      <c r="D388" s="23">
        <f t="shared" si="16"/>
        <v>2</v>
      </c>
      <c r="E388" s="2" t="str">
        <f>VLOOKUP(F388,city!$A$4:$D$352,4,FALSE)</f>
        <v>运城</v>
      </c>
      <c r="F388" s="22">
        <f t="shared" si="17"/>
        <v>23</v>
      </c>
      <c r="G388" s="22">
        <f>IF(VLOOKUP(F387,city!$A$4:$H$352,8,FALSE)&gt;G387,G387+1,1)</f>
        <v>11</v>
      </c>
    </row>
    <row r="389" spans="1:7" x14ac:dyDescent="0.15">
      <c r="A389" s="23">
        <f t="shared" ref="A389:A452" si="18">IF(G389&lt;11,G389,IF(G389&lt;16,G389+40,G389+65))+F389*100+100000</f>
        <v>102352</v>
      </c>
      <c r="B389" s="24">
        <v>4</v>
      </c>
      <c r="C389" s="28" t="str">
        <f>"jingdian/"&amp;VLOOKUP(E389,city!$D$4:$P$352,12,FALSE)&amp;"/"&amp;VLOOKUP(E389,city!$D$4:$P$352,13,FALSE)&amp;"/"&amp;IF(G389&lt;11,"jd",IF(G389&lt;16,"tc","cs"))&amp;"/"&amp;IF(G389&lt;11,G389,IF(G389&lt;16,G389-10,G389-15))&amp;".jpg"</f>
        <v>jingdian/shanxi/yuncheng/tc/2.jpg</v>
      </c>
      <c r="D389" s="23">
        <f t="shared" ref="D389:D452" si="19">IF(G389&lt;11,1,IF(G389&lt;16,2,3))</f>
        <v>2</v>
      </c>
      <c r="E389" s="2" t="str">
        <f>VLOOKUP(F389,city!$A$4:$D$352,4,FALSE)</f>
        <v>运城</v>
      </c>
      <c r="F389" s="22">
        <f t="shared" ref="F389:F452" si="20">IF(G389&gt;G388,F388,F388+1)</f>
        <v>23</v>
      </c>
      <c r="G389" s="22">
        <f>IF(VLOOKUP(F388,city!$A$4:$H$352,8,FALSE)&gt;G388,G388+1,1)</f>
        <v>12</v>
      </c>
    </row>
    <row r="390" spans="1:7" x14ac:dyDescent="0.15">
      <c r="A390" s="23">
        <f t="shared" si="18"/>
        <v>102353</v>
      </c>
      <c r="B390" s="24">
        <v>3</v>
      </c>
      <c r="C390" s="28" t="str">
        <f>"jingdian/"&amp;VLOOKUP(E390,city!$D$4:$P$352,12,FALSE)&amp;"/"&amp;VLOOKUP(E390,city!$D$4:$P$352,13,FALSE)&amp;"/"&amp;IF(G390&lt;11,"jd",IF(G390&lt;16,"tc","cs"))&amp;"/"&amp;IF(G390&lt;11,G390,IF(G390&lt;16,G390-10,G390-15))&amp;".jpg"</f>
        <v>jingdian/shanxi/yuncheng/tc/3.jpg</v>
      </c>
      <c r="D390" s="23">
        <f t="shared" si="19"/>
        <v>2</v>
      </c>
      <c r="E390" s="2" t="str">
        <f>VLOOKUP(F390,city!$A$4:$D$352,4,FALSE)</f>
        <v>运城</v>
      </c>
      <c r="F390" s="22">
        <f t="shared" si="20"/>
        <v>23</v>
      </c>
      <c r="G390" s="22">
        <f>IF(VLOOKUP(F389,city!$A$4:$H$352,8,FALSE)&gt;G389,G389+1,1)</f>
        <v>13</v>
      </c>
    </row>
    <row r="391" spans="1:7" x14ac:dyDescent="0.15">
      <c r="A391" s="23">
        <f t="shared" si="18"/>
        <v>102354</v>
      </c>
      <c r="B391" s="24">
        <v>2</v>
      </c>
      <c r="C391" s="28" t="str">
        <f>"jingdian/"&amp;VLOOKUP(E391,city!$D$4:$P$352,12,FALSE)&amp;"/"&amp;VLOOKUP(E391,city!$D$4:$P$352,13,FALSE)&amp;"/"&amp;IF(G391&lt;11,"jd",IF(G391&lt;16,"tc","cs"))&amp;"/"&amp;IF(G391&lt;11,G391,IF(G391&lt;16,G391-10,G391-15))&amp;".jpg"</f>
        <v>jingdian/shanxi/yuncheng/tc/4.jpg</v>
      </c>
      <c r="D391" s="23">
        <f t="shared" si="19"/>
        <v>2</v>
      </c>
      <c r="E391" s="2" t="str">
        <f>VLOOKUP(F391,city!$A$4:$D$352,4,FALSE)</f>
        <v>运城</v>
      </c>
      <c r="F391" s="22">
        <f t="shared" si="20"/>
        <v>23</v>
      </c>
      <c r="G391" s="22">
        <f>IF(VLOOKUP(F390,city!$A$4:$H$352,8,FALSE)&gt;G390,G390+1,1)</f>
        <v>14</v>
      </c>
    </row>
    <row r="392" spans="1:7" x14ac:dyDescent="0.15">
      <c r="A392" s="23">
        <f t="shared" si="18"/>
        <v>102355</v>
      </c>
      <c r="B392" s="24">
        <v>4</v>
      </c>
      <c r="C392" s="28" t="str">
        <f>"jingdian/"&amp;VLOOKUP(E392,city!$D$4:$P$352,12,FALSE)&amp;"/"&amp;VLOOKUP(E392,city!$D$4:$P$352,13,FALSE)&amp;"/"&amp;IF(G392&lt;11,"jd",IF(G392&lt;16,"tc","cs"))&amp;"/"&amp;IF(G392&lt;11,G392,IF(G392&lt;16,G392-10,G392-15))&amp;".jpg"</f>
        <v>jingdian/shanxi/yuncheng/tc/5.jpg</v>
      </c>
      <c r="D392" s="23">
        <f t="shared" si="19"/>
        <v>2</v>
      </c>
      <c r="E392" s="2" t="str">
        <f>VLOOKUP(F392,city!$A$4:$D$352,4,FALSE)</f>
        <v>运城</v>
      </c>
      <c r="F392" s="22">
        <f t="shared" si="20"/>
        <v>23</v>
      </c>
      <c r="G392" s="22">
        <f>IF(VLOOKUP(F391,city!$A$4:$H$352,8,FALSE)&gt;G391,G391+1,1)</f>
        <v>15</v>
      </c>
    </row>
    <row r="393" spans="1:7" x14ac:dyDescent="0.15">
      <c r="A393" s="23">
        <f t="shared" si="18"/>
        <v>102381</v>
      </c>
      <c r="B393" s="24">
        <v>2</v>
      </c>
      <c r="C393" s="28" t="str">
        <f>"jingdian/"&amp;VLOOKUP(E393,city!$D$4:$P$352,12,FALSE)&amp;"/"&amp;VLOOKUP(E393,city!$D$4:$P$352,13,FALSE)&amp;"/"&amp;IF(G393&lt;11,"jd",IF(G393&lt;16,"tc","cs"))&amp;"/"&amp;IF(G393&lt;11,G393,IF(G393&lt;16,G393-10,G393-15))&amp;".jpg"</f>
        <v>jingdian/shanxi/yuncheng/cs/1.jpg</v>
      </c>
      <c r="D393" s="23">
        <f t="shared" si="19"/>
        <v>3</v>
      </c>
      <c r="E393" s="2" t="str">
        <f>VLOOKUP(F393,city!$A$4:$D$352,4,FALSE)</f>
        <v>运城</v>
      </c>
      <c r="F393" s="22">
        <f t="shared" si="20"/>
        <v>23</v>
      </c>
      <c r="G393" s="22">
        <f>IF(VLOOKUP(F392,city!$A$4:$H$352,8,FALSE)&gt;G392,G392+1,1)</f>
        <v>16</v>
      </c>
    </row>
    <row r="394" spans="1:7" x14ac:dyDescent="0.15">
      <c r="A394" s="23">
        <f t="shared" si="18"/>
        <v>102382</v>
      </c>
      <c r="B394" s="24">
        <v>2</v>
      </c>
      <c r="C394" s="28" t="str">
        <f>"jingdian/"&amp;VLOOKUP(E394,city!$D$4:$P$352,12,FALSE)&amp;"/"&amp;VLOOKUP(E394,city!$D$4:$P$352,13,FALSE)&amp;"/"&amp;IF(G394&lt;11,"jd",IF(G394&lt;16,"tc","cs"))&amp;"/"&amp;IF(G394&lt;11,G394,IF(G394&lt;16,G394-10,G394-15))&amp;".jpg"</f>
        <v>jingdian/shanxi/yuncheng/cs/2.jpg</v>
      </c>
      <c r="D394" s="23">
        <f t="shared" si="19"/>
        <v>3</v>
      </c>
      <c r="E394" s="2" t="str">
        <f>VLOOKUP(F394,city!$A$4:$D$352,4,FALSE)</f>
        <v>运城</v>
      </c>
      <c r="F394" s="22">
        <f t="shared" si="20"/>
        <v>23</v>
      </c>
      <c r="G394" s="22">
        <f>IF(VLOOKUP(F393,city!$A$4:$H$352,8,FALSE)&gt;G393,G393+1,1)</f>
        <v>17</v>
      </c>
    </row>
    <row r="395" spans="1:7" x14ac:dyDescent="0.15">
      <c r="A395" s="23">
        <f t="shared" si="18"/>
        <v>102401</v>
      </c>
      <c r="B395" s="24">
        <v>1</v>
      </c>
      <c r="C395" s="28" t="str">
        <f>"jingdian/"&amp;VLOOKUP(E395,city!$D$4:$P$352,12,FALSE)&amp;"/"&amp;VLOOKUP(E395,city!$D$4:$P$352,13,FALSE)&amp;"/"&amp;IF(G395&lt;11,"jd",IF(G395&lt;16,"tc","cs"))&amp;"/"&amp;IF(G395&lt;11,G395,IF(G395&lt;16,G395-10,G395-15))&amp;".jpg"</f>
        <v>jingdian/shanxi/xinzhou/jd/1.jpg</v>
      </c>
      <c r="D395" s="23">
        <f t="shared" si="19"/>
        <v>1</v>
      </c>
      <c r="E395" s="2" t="str">
        <f>VLOOKUP(F395,city!$A$4:$D$352,4,FALSE)</f>
        <v>忻州</v>
      </c>
      <c r="F395" s="22">
        <f t="shared" si="20"/>
        <v>24</v>
      </c>
      <c r="G395" s="22">
        <f>IF(VLOOKUP(F394,city!$A$4:$H$352,8,FALSE)&gt;G394,G394+1,1)</f>
        <v>1</v>
      </c>
    </row>
    <row r="396" spans="1:7" x14ac:dyDescent="0.15">
      <c r="A396" s="23">
        <f t="shared" si="18"/>
        <v>102402</v>
      </c>
      <c r="B396" s="24">
        <v>1</v>
      </c>
      <c r="C396" s="28" t="str">
        <f>"jingdian/"&amp;VLOOKUP(E396,city!$D$4:$P$352,12,FALSE)&amp;"/"&amp;VLOOKUP(E396,city!$D$4:$P$352,13,FALSE)&amp;"/"&amp;IF(G396&lt;11,"jd",IF(G396&lt;16,"tc","cs"))&amp;"/"&amp;IF(G396&lt;11,G396,IF(G396&lt;16,G396-10,G396-15))&amp;".jpg"</f>
        <v>jingdian/shanxi/xinzhou/jd/2.jpg</v>
      </c>
      <c r="D396" s="23">
        <f t="shared" si="19"/>
        <v>1</v>
      </c>
      <c r="E396" s="2" t="str">
        <f>VLOOKUP(F396,city!$A$4:$D$352,4,FALSE)</f>
        <v>忻州</v>
      </c>
      <c r="F396" s="22">
        <f t="shared" si="20"/>
        <v>24</v>
      </c>
      <c r="G396" s="22">
        <f>IF(VLOOKUP(F395,city!$A$4:$H$352,8,FALSE)&gt;G395,G395+1,1)</f>
        <v>2</v>
      </c>
    </row>
    <row r="397" spans="1:7" x14ac:dyDescent="0.15">
      <c r="A397" s="23">
        <f t="shared" si="18"/>
        <v>102403</v>
      </c>
      <c r="B397" s="24">
        <v>1</v>
      </c>
      <c r="C397" s="28" t="str">
        <f>"jingdian/"&amp;VLOOKUP(E397,city!$D$4:$P$352,12,FALSE)&amp;"/"&amp;VLOOKUP(E397,city!$D$4:$P$352,13,FALSE)&amp;"/"&amp;IF(G397&lt;11,"jd",IF(G397&lt;16,"tc","cs"))&amp;"/"&amp;IF(G397&lt;11,G397,IF(G397&lt;16,G397-10,G397-15))&amp;".jpg"</f>
        <v>jingdian/shanxi/xinzhou/jd/3.jpg</v>
      </c>
      <c r="D397" s="23">
        <f t="shared" si="19"/>
        <v>1</v>
      </c>
      <c r="E397" s="2" t="str">
        <f>VLOOKUP(F397,city!$A$4:$D$352,4,FALSE)</f>
        <v>忻州</v>
      </c>
      <c r="F397" s="22">
        <f t="shared" si="20"/>
        <v>24</v>
      </c>
      <c r="G397" s="22">
        <f>IF(VLOOKUP(F396,city!$A$4:$H$352,8,FALSE)&gt;G396,G396+1,1)</f>
        <v>3</v>
      </c>
    </row>
    <row r="398" spans="1:7" x14ac:dyDescent="0.15">
      <c r="A398" s="23">
        <f t="shared" si="18"/>
        <v>102404</v>
      </c>
      <c r="B398" s="24">
        <v>1</v>
      </c>
      <c r="C398" s="28" t="str">
        <f>"jingdian/"&amp;VLOOKUP(E398,city!$D$4:$P$352,12,FALSE)&amp;"/"&amp;VLOOKUP(E398,city!$D$4:$P$352,13,FALSE)&amp;"/"&amp;IF(G398&lt;11,"jd",IF(G398&lt;16,"tc","cs"))&amp;"/"&amp;IF(G398&lt;11,G398,IF(G398&lt;16,G398-10,G398-15))&amp;".jpg"</f>
        <v>jingdian/shanxi/xinzhou/jd/4.jpg</v>
      </c>
      <c r="D398" s="23">
        <f t="shared" si="19"/>
        <v>1</v>
      </c>
      <c r="E398" s="2" t="str">
        <f>VLOOKUP(F398,city!$A$4:$D$352,4,FALSE)</f>
        <v>忻州</v>
      </c>
      <c r="F398" s="22">
        <f t="shared" si="20"/>
        <v>24</v>
      </c>
      <c r="G398" s="22">
        <f>IF(VLOOKUP(F397,city!$A$4:$H$352,8,FALSE)&gt;G397,G397+1,1)</f>
        <v>4</v>
      </c>
    </row>
    <row r="399" spans="1:7" x14ac:dyDescent="0.15">
      <c r="A399" s="23">
        <f t="shared" si="18"/>
        <v>102405</v>
      </c>
      <c r="B399" s="24">
        <v>1</v>
      </c>
      <c r="C399" s="28" t="str">
        <f>"jingdian/"&amp;VLOOKUP(E399,city!$D$4:$P$352,12,FALSE)&amp;"/"&amp;VLOOKUP(E399,city!$D$4:$P$352,13,FALSE)&amp;"/"&amp;IF(G399&lt;11,"jd",IF(G399&lt;16,"tc","cs"))&amp;"/"&amp;IF(G399&lt;11,G399,IF(G399&lt;16,G399-10,G399-15))&amp;".jpg"</f>
        <v>jingdian/shanxi/xinzhou/jd/5.jpg</v>
      </c>
      <c r="D399" s="23">
        <f t="shared" si="19"/>
        <v>1</v>
      </c>
      <c r="E399" s="2" t="str">
        <f>VLOOKUP(F399,city!$A$4:$D$352,4,FALSE)</f>
        <v>忻州</v>
      </c>
      <c r="F399" s="22">
        <f t="shared" si="20"/>
        <v>24</v>
      </c>
      <c r="G399" s="22">
        <f>IF(VLOOKUP(F398,city!$A$4:$H$352,8,FALSE)&gt;G398,G398+1,1)</f>
        <v>5</v>
      </c>
    </row>
    <row r="400" spans="1:7" x14ac:dyDescent="0.15">
      <c r="A400" s="23">
        <f t="shared" si="18"/>
        <v>102406</v>
      </c>
      <c r="B400" s="24">
        <v>1</v>
      </c>
      <c r="C400" s="28" t="str">
        <f>"jingdian/"&amp;VLOOKUP(E400,city!$D$4:$P$352,12,FALSE)&amp;"/"&amp;VLOOKUP(E400,city!$D$4:$P$352,13,FALSE)&amp;"/"&amp;IF(G400&lt;11,"jd",IF(G400&lt;16,"tc","cs"))&amp;"/"&amp;IF(G400&lt;11,G400,IF(G400&lt;16,G400-10,G400-15))&amp;".jpg"</f>
        <v>jingdian/shanxi/xinzhou/jd/6.jpg</v>
      </c>
      <c r="D400" s="23">
        <f t="shared" si="19"/>
        <v>1</v>
      </c>
      <c r="E400" s="2" t="str">
        <f>VLOOKUP(F400,city!$A$4:$D$352,4,FALSE)</f>
        <v>忻州</v>
      </c>
      <c r="F400" s="22">
        <f t="shared" si="20"/>
        <v>24</v>
      </c>
      <c r="G400" s="22">
        <f>IF(VLOOKUP(F399,city!$A$4:$H$352,8,FALSE)&gt;G399,G399+1,1)</f>
        <v>6</v>
      </c>
    </row>
    <row r="401" spans="1:7" x14ac:dyDescent="0.15">
      <c r="A401" s="23">
        <f t="shared" si="18"/>
        <v>102407</v>
      </c>
      <c r="B401" s="24">
        <v>1</v>
      </c>
      <c r="C401" s="28" t="str">
        <f>"jingdian/"&amp;VLOOKUP(E401,city!$D$4:$P$352,12,FALSE)&amp;"/"&amp;VLOOKUP(E401,city!$D$4:$P$352,13,FALSE)&amp;"/"&amp;IF(G401&lt;11,"jd",IF(G401&lt;16,"tc","cs"))&amp;"/"&amp;IF(G401&lt;11,G401,IF(G401&lt;16,G401-10,G401-15))&amp;".jpg"</f>
        <v>jingdian/shanxi/xinzhou/jd/7.jpg</v>
      </c>
      <c r="D401" s="23">
        <f t="shared" si="19"/>
        <v>1</v>
      </c>
      <c r="E401" s="2" t="str">
        <f>VLOOKUP(F401,city!$A$4:$D$352,4,FALSE)</f>
        <v>忻州</v>
      </c>
      <c r="F401" s="22">
        <f t="shared" si="20"/>
        <v>24</v>
      </c>
      <c r="G401" s="22">
        <f>IF(VLOOKUP(F400,city!$A$4:$H$352,8,FALSE)&gt;G400,G400+1,1)</f>
        <v>7</v>
      </c>
    </row>
    <row r="402" spans="1:7" x14ac:dyDescent="0.15">
      <c r="A402" s="23">
        <f t="shared" si="18"/>
        <v>102408</v>
      </c>
      <c r="B402" s="24">
        <v>1</v>
      </c>
      <c r="C402" s="28" t="str">
        <f>"jingdian/"&amp;VLOOKUP(E402,city!$D$4:$P$352,12,FALSE)&amp;"/"&amp;VLOOKUP(E402,city!$D$4:$P$352,13,FALSE)&amp;"/"&amp;IF(G402&lt;11,"jd",IF(G402&lt;16,"tc","cs"))&amp;"/"&amp;IF(G402&lt;11,G402,IF(G402&lt;16,G402-10,G402-15))&amp;".jpg"</f>
        <v>jingdian/shanxi/xinzhou/jd/8.jpg</v>
      </c>
      <c r="D402" s="23">
        <f t="shared" si="19"/>
        <v>1</v>
      </c>
      <c r="E402" s="2" t="str">
        <f>VLOOKUP(F402,city!$A$4:$D$352,4,FALSE)</f>
        <v>忻州</v>
      </c>
      <c r="F402" s="22">
        <f t="shared" si="20"/>
        <v>24</v>
      </c>
      <c r="G402" s="22">
        <f>IF(VLOOKUP(F401,city!$A$4:$H$352,8,FALSE)&gt;G401,G401+1,1)</f>
        <v>8</v>
      </c>
    </row>
    <row r="403" spans="1:7" x14ac:dyDescent="0.15">
      <c r="A403" s="23">
        <f t="shared" si="18"/>
        <v>102409</v>
      </c>
      <c r="B403" s="24">
        <v>1</v>
      </c>
      <c r="C403" s="28" t="str">
        <f>"jingdian/"&amp;VLOOKUP(E403,city!$D$4:$P$352,12,FALSE)&amp;"/"&amp;VLOOKUP(E403,city!$D$4:$P$352,13,FALSE)&amp;"/"&amp;IF(G403&lt;11,"jd",IF(G403&lt;16,"tc","cs"))&amp;"/"&amp;IF(G403&lt;11,G403,IF(G403&lt;16,G403-10,G403-15))&amp;".jpg"</f>
        <v>jingdian/shanxi/xinzhou/jd/9.jpg</v>
      </c>
      <c r="D403" s="23">
        <f t="shared" si="19"/>
        <v>1</v>
      </c>
      <c r="E403" s="2" t="str">
        <f>VLOOKUP(F403,city!$A$4:$D$352,4,FALSE)</f>
        <v>忻州</v>
      </c>
      <c r="F403" s="22">
        <f t="shared" si="20"/>
        <v>24</v>
      </c>
      <c r="G403" s="22">
        <f>IF(VLOOKUP(F402,city!$A$4:$H$352,8,FALSE)&gt;G402,G402+1,1)</f>
        <v>9</v>
      </c>
    </row>
    <row r="404" spans="1:7" x14ac:dyDescent="0.15">
      <c r="A404" s="23">
        <f t="shared" si="18"/>
        <v>102410</v>
      </c>
      <c r="B404" s="24">
        <v>1</v>
      </c>
      <c r="C404" s="28" t="str">
        <f>"jingdian/"&amp;VLOOKUP(E404,city!$D$4:$P$352,12,FALSE)&amp;"/"&amp;VLOOKUP(E404,city!$D$4:$P$352,13,FALSE)&amp;"/"&amp;IF(G404&lt;11,"jd",IF(G404&lt;16,"tc","cs"))&amp;"/"&amp;IF(G404&lt;11,G404,IF(G404&lt;16,G404-10,G404-15))&amp;".jpg"</f>
        <v>jingdian/shanxi/xinzhou/jd/10.jpg</v>
      </c>
      <c r="D404" s="23">
        <f t="shared" si="19"/>
        <v>1</v>
      </c>
      <c r="E404" s="2" t="str">
        <f>VLOOKUP(F404,city!$A$4:$D$352,4,FALSE)</f>
        <v>忻州</v>
      </c>
      <c r="F404" s="22">
        <f t="shared" si="20"/>
        <v>24</v>
      </c>
      <c r="G404" s="22">
        <f>IF(VLOOKUP(F403,city!$A$4:$H$352,8,FALSE)&gt;G403,G403+1,1)</f>
        <v>10</v>
      </c>
    </row>
    <row r="405" spans="1:7" x14ac:dyDescent="0.15">
      <c r="A405" s="23">
        <f t="shared" si="18"/>
        <v>102451</v>
      </c>
      <c r="B405" s="24">
        <v>3</v>
      </c>
      <c r="C405" s="28" t="str">
        <f>"jingdian/"&amp;VLOOKUP(E405,city!$D$4:$P$352,12,FALSE)&amp;"/"&amp;VLOOKUP(E405,city!$D$4:$P$352,13,FALSE)&amp;"/"&amp;IF(G405&lt;11,"jd",IF(G405&lt;16,"tc","cs"))&amp;"/"&amp;IF(G405&lt;11,G405,IF(G405&lt;16,G405-10,G405-15))&amp;".jpg"</f>
        <v>jingdian/shanxi/xinzhou/tc/1.jpg</v>
      </c>
      <c r="D405" s="23">
        <f t="shared" si="19"/>
        <v>2</v>
      </c>
      <c r="E405" s="2" t="str">
        <f>VLOOKUP(F405,city!$A$4:$D$352,4,FALSE)</f>
        <v>忻州</v>
      </c>
      <c r="F405" s="22">
        <f t="shared" si="20"/>
        <v>24</v>
      </c>
      <c r="G405" s="22">
        <f>IF(VLOOKUP(F404,city!$A$4:$H$352,8,FALSE)&gt;G404,G404+1,1)</f>
        <v>11</v>
      </c>
    </row>
    <row r="406" spans="1:7" x14ac:dyDescent="0.15">
      <c r="A406" s="23">
        <f t="shared" si="18"/>
        <v>102452</v>
      </c>
      <c r="B406" s="24">
        <v>2</v>
      </c>
      <c r="C406" s="28" t="str">
        <f>"jingdian/"&amp;VLOOKUP(E406,city!$D$4:$P$352,12,FALSE)&amp;"/"&amp;VLOOKUP(E406,city!$D$4:$P$352,13,FALSE)&amp;"/"&amp;IF(G406&lt;11,"jd",IF(G406&lt;16,"tc","cs"))&amp;"/"&amp;IF(G406&lt;11,G406,IF(G406&lt;16,G406-10,G406-15))&amp;".jpg"</f>
        <v>jingdian/shanxi/xinzhou/tc/2.jpg</v>
      </c>
      <c r="D406" s="23">
        <f t="shared" si="19"/>
        <v>2</v>
      </c>
      <c r="E406" s="2" t="str">
        <f>VLOOKUP(F406,city!$A$4:$D$352,4,FALSE)</f>
        <v>忻州</v>
      </c>
      <c r="F406" s="22">
        <f t="shared" si="20"/>
        <v>24</v>
      </c>
      <c r="G406" s="22">
        <f>IF(VLOOKUP(F405,city!$A$4:$H$352,8,FALSE)&gt;G405,G405+1,1)</f>
        <v>12</v>
      </c>
    </row>
    <row r="407" spans="1:7" x14ac:dyDescent="0.15">
      <c r="A407" s="23">
        <f t="shared" si="18"/>
        <v>102453</v>
      </c>
      <c r="B407" s="24">
        <v>2</v>
      </c>
      <c r="C407" s="28" t="str">
        <f>"jingdian/"&amp;VLOOKUP(E407,city!$D$4:$P$352,12,FALSE)&amp;"/"&amp;VLOOKUP(E407,city!$D$4:$P$352,13,FALSE)&amp;"/"&amp;IF(G407&lt;11,"jd",IF(G407&lt;16,"tc","cs"))&amp;"/"&amp;IF(G407&lt;11,G407,IF(G407&lt;16,G407-10,G407-15))&amp;".jpg"</f>
        <v>jingdian/shanxi/xinzhou/tc/3.jpg</v>
      </c>
      <c r="D407" s="23">
        <f t="shared" si="19"/>
        <v>2</v>
      </c>
      <c r="E407" s="2" t="str">
        <f>VLOOKUP(F407,city!$A$4:$D$352,4,FALSE)</f>
        <v>忻州</v>
      </c>
      <c r="F407" s="22">
        <f t="shared" si="20"/>
        <v>24</v>
      </c>
      <c r="G407" s="22">
        <f>IF(VLOOKUP(F406,city!$A$4:$H$352,8,FALSE)&gt;G406,G406+1,1)</f>
        <v>13</v>
      </c>
    </row>
    <row r="408" spans="1:7" x14ac:dyDescent="0.15">
      <c r="A408" s="23">
        <f t="shared" si="18"/>
        <v>102454</v>
      </c>
      <c r="B408" s="24">
        <v>2</v>
      </c>
      <c r="C408" s="28" t="str">
        <f>"jingdian/"&amp;VLOOKUP(E408,city!$D$4:$P$352,12,FALSE)&amp;"/"&amp;VLOOKUP(E408,city!$D$4:$P$352,13,FALSE)&amp;"/"&amp;IF(G408&lt;11,"jd",IF(G408&lt;16,"tc","cs"))&amp;"/"&amp;IF(G408&lt;11,G408,IF(G408&lt;16,G408-10,G408-15))&amp;".jpg"</f>
        <v>jingdian/shanxi/xinzhou/tc/4.jpg</v>
      </c>
      <c r="D408" s="23">
        <f t="shared" si="19"/>
        <v>2</v>
      </c>
      <c r="E408" s="2" t="str">
        <f>VLOOKUP(F408,city!$A$4:$D$352,4,FALSE)</f>
        <v>忻州</v>
      </c>
      <c r="F408" s="22">
        <f t="shared" si="20"/>
        <v>24</v>
      </c>
      <c r="G408" s="22">
        <f>IF(VLOOKUP(F407,city!$A$4:$H$352,8,FALSE)&gt;G407,G407+1,1)</f>
        <v>14</v>
      </c>
    </row>
    <row r="409" spans="1:7" x14ac:dyDescent="0.15">
      <c r="A409" s="23">
        <f t="shared" si="18"/>
        <v>102455</v>
      </c>
      <c r="B409" s="24">
        <v>2</v>
      </c>
      <c r="C409" s="28" t="str">
        <f>"jingdian/"&amp;VLOOKUP(E409,city!$D$4:$P$352,12,FALSE)&amp;"/"&amp;VLOOKUP(E409,city!$D$4:$P$352,13,FALSE)&amp;"/"&amp;IF(G409&lt;11,"jd",IF(G409&lt;16,"tc","cs"))&amp;"/"&amp;IF(G409&lt;11,G409,IF(G409&lt;16,G409-10,G409-15))&amp;".jpg"</f>
        <v>jingdian/shanxi/xinzhou/tc/5.jpg</v>
      </c>
      <c r="D409" s="23">
        <f t="shared" si="19"/>
        <v>2</v>
      </c>
      <c r="E409" s="2" t="str">
        <f>VLOOKUP(F409,city!$A$4:$D$352,4,FALSE)</f>
        <v>忻州</v>
      </c>
      <c r="F409" s="22">
        <f t="shared" si="20"/>
        <v>24</v>
      </c>
      <c r="G409" s="22">
        <f>IF(VLOOKUP(F408,city!$A$4:$H$352,8,FALSE)&gt;G408,G408+1,1)</f>
        <v>15</v>
      </c>
    </row>
    <row r="410" spans="1:7" x14ac:dyDescent="0.15">
      <c r="A410" s="23">
        <f t="shared" si="18"/>
        <v>102481</v>
      </c>
      <c r="B410" s="24">
        <v>3</v>
      </c>
      <c r="C410" s="28" t="str">
        <f>"jingdian/"&amp;VLOOKUP(E410,city!$D$4:$P$352,12,FALSE)&amp;"/"&amp;VLOOKUP(E410,city!$D$4:$P$352,13,FALSE)&amp;"/"&amp;IF(G410&lt;11,"jd",IF(G410&lt;16,"tc","cs"))&amp;"/"&amp;IF(G410&lt;11,G410,IF(G410&lt;16,G410-10,G410-15))&amp;".jpg"</f>
        <v>jingdian/shanxi/xinzhou/cs/1.jpg</v>
      </c>
      <c r="D410" s="23">
        <f t="shared" si="19"/>
        <v>3</v>
      </c>
      <c r="E410" s="2" t="str">
        <f>VLOOKUP(F410,city!$A$4:$D$352,4,FALSE)</f>
        <v>忻州</v>
      </c>
      <c r="F410" s="22">
        <f t="shared" si="20"/>
        <v>24</v>
      </c>
      <c r="G410" s="22">
        <f>IF(VLOOKUP(F409,city!$A$4:$H$352,8,FALSE)&gt;G409,G409+1,1)</f>
        <v>16</v>
      </c>
    </row>
    <row r="411" spans="1:7" x14ac:dyDescent="0.15">
      <c r="A411" s="23">
        <f t="shared" si="18"/>
        <v>102482</v>
      </c>
      <c r="B411" s="24">
        <v>4</v>
      </c>
      <c r="C411" s="28" t="str">
        <f>"jingdian/"&amp;VLOOKUP(E411,city!$D$4:$P$352,12,FALSE)&amp;"/"&amp;VLOOKUP(E411,city!$D$4:$P$352,13,FALSE)&amp;"/"&amp;IF(G411&lt;11,"jd",IF(G411&lt;16,"tc","cs"))&amp;"/"&amp;IF(G411&lt;11,G411,IF(G411&lt;16,G411-10,G411-15))&amp;".jpg"</f>
        <v>jingdian/shanxi/xinzhou/cs/2.jpg</v>
      </c>
      <c r="D411" s="23">
        <f t="shared" si="19"/>
        <v>3</v>
      </c>
      <c r="E411" s="2" t="str">
        <f>VLOOKUP(F411,city!$A$4:$D$352,4,FALSE)</f>
        <v>忻州</v>
      </c>
      <c r="F411" s="22">
        <f t="shared" si="20"/>
        <v>24</v>
      </c>
      <c r="G411" s="22">
        <f>IF(VLOOKUP(F410,city!$A$4:$H$352,8,FALSE)&gt;G410,G410+1,1)</f>
        <v>17</v>
      </c>
    </row>
    <row r="412" spans="1:7" x14ac:dyDescent="0.15">
      <c r="A412" s="23">
        <f t="shared" si="18"/>
        <v>102501</v>
      </c>
      <c r="B412" s="24">
        <v>1</v>
      </c>
      <c r="C412" s="28" t="str">
        <f>"jingdian/"&amp;VLOOKUP(E412,city!$D$4:$P$352,12,FALSE)&amp;"/"&amp;VLOOKUP(E412,city!$D$4:$P$352,13,FALSE)&amp;"/"&amp;IF(G412&lt;11,"jd",IF(G412&lt;16,"tc","cs"))&amp;"/"&amp;IF(G412&lt;11,G412,IF(G412&lt;16,G412-10,G412-15))&amp;".jpg"</f>
        <v>jingdian/shanxi/linfen/jd/1.jpg</v>
      </c>
      <c r="D412" s="23">
        <f t="shared" si="19"/>
        <v>1</v>
      </c>
      <c r="E412" s="2" t="str">
        <f>VLOOKUP(F412,city!$A$4:$D$352,4,FALSE)</f>
        <v>临汾</v>
      </c>
      <c r="F412" s="22">
        <f t="shared" si="20"/>
        <v>25</v>
      </c>
      <c r="G412" s="22">
        <f>IF(VLOOKUP(F411,city!$A$4:$H$352,8,FALSE)&gt;G411,G411+1,1)</f>
        <v>1</v>
      </c>
    </row>
    <row r="413" spans="1:7" x14ac:dyDescent="0.15">
      <c r="A413" s="23">
        <f t="shared" si="18"/>
        <v>102502</v>
      </c>
      <c r="B413" s="24">
        <v>1</v>
      </c>
      <c r="C413" s="28" t="str">
        <f>"jingdian/"&amp;VLOOKUP(E413,city!$D$4:$P$352,12,FALSE)&amp;"/"&amp;VLOOKUP(E413,city!$D$4:$P$352,13,FALSE)&amp;"/"&amp;IF(G413&lt;11,"jd",IF(G413&lt;16,"tc","cs"))&amp;"/"&amp;IF(G413&lt;11,G413,IF(G413&lt;16,G413-10,G413-15))&amp;".jpg"</f>
        <v>jingdian/shanxi/linfen/jd/2.jpg</v>
      </c>
      <c r="D413" s="23">
        <f t="shared" si="19"/>
        <v>1</v>
      </c>
      <c r="E413" s="2" t="str">
        <f>VLOOKUP(F413,city!$A$4:$D$352,4,FALSE)</f>
        <v>临汾</v>
      </c>
      <c r="F413" s="22">
        <f t="shared" si="20"/>
        <v>25</v>
      </c>
      <c r="G413" s="22">
        <f>IF(VLOOKUP(F412,city!$A$4:$H$352,8,FALSE)&gt;G412,G412+1,1)</f>
        <v>2</v>
      </c>
    </row>
    <row r="414" spans="1:7" x14ac:dyDescent="0.15">
      <c r="A414" s="23">
        <f t="shared" si="18"/>
        <v>102503</v>
      </c>
      <c r="B414" s="24">
        <v>1</v>
      </c>
      <c r="C414" s="28" t="str">
        <f>"jingdian/"&amp;VLOOKUP(E414,city!$D$4:$P$352,12,FALSE)&amp;"/"&amp;VLOOKUP(E414,city!$D$4:$P$352,13,FALSE)&amp;"/"&amp;IF(G414&lt;11,"jd",IF(G414&lt;16,"tc","cs"))&amp;"/"&amp;IF(G414&lt;11,G414,IF(G414&lt;16,G414-10,G414-15))&amp;".jpg"</f>
        <v>jingdian/shanxi/linfen/jd/3.jpg</v>
      </c>
      <c r="D414" s="23">
        <f t="shared" si="19"/>
        <v>1</v>
      </c>
      <c r="E414" s="2" t="str">
        <f>VLOOKUP(F414,city!$A$4:$D$352,4,FALSE)</f>
        <v>临汾</v>
      </c>
      <c r="F414" s="22">
        <f t="shared" si="20"/>
        <v>25</v>
      </c>
      <c r="G414" s="22">
        <f>IF(VLOOKUP(F413,city!$A$4:$H$352,8,FALSE)&gt;G413,G413+1,1)</f>
        <v>3</v>
      </c>
    </row>
    <row r="415" spans="1:7" x14ac:dyDescent="0.15">
      <c r="A415" s="23">
        <f t="shared" si="18"/>
        <v>102504</v>
      </c>
      <c r="B415" s="24">
        <v>1</v>
      </c>
      <c r="C415" s="28" t="str">
        <f>"jingdian/"&amp;VLOOKUP(E415,city!$D$4:$P$352,12,FALSE)&amp;"/"&amp;VLOOKUP(E415,city!$D$4:$P$352,13,FALSE)&amp;"/"&amp;IF(G415&lt;11,"jd",IF(G415&lt;16,"tc","cs"))&amp;"/"&amp;IF(G415&lt;11,G415,IF(G415&lt;16,G415-10,G415-15))&amp;".jpg"</f>
        <v>jingdian/shanxi/linfen/jd/4.jpg</v>
      </c>
      <c r="D415" s="23">
        <f t="shared" si="19"/>
        <v>1</v>
      </c>
      <c r="E415" s="2" t="str">
        <f>VLOOKUP(F415,city!$A$4:$D$352,4,FALSE)</f>
        <v>临汾</v>
      </c>
      <c r="F415" s="22">
        <f t="shared" si="20"/>
        <v>25</v>
      </c>
      <c r="G415" s="22">
        <f>IF(VLOOKUP(F414,city!$A$4:$H$352,8,FALSE)&gt;G414,G414+1,1)</f>
        <v>4</v>
      </c>
    </row>
    <row r="416" spans="1:7" x14ac:dyDescent="0.15">
      <c r="A416" s="23">
        <f t="shared" si="18"/>
        <v>102505</v>
      </c>
      <c r="B416" s="24">
        <v>1</v>
      </c>
      <c r="C416" s="28" t="str">
        <f>"jingdian/"&amp;VLOOKUP(E416,city!$D$4:$P$352,12,FALSE)&amp;"/"&amp;VLOOKUP(E416,city!$D$4:$P$352,13,FALSE)&amp;"/"&amp;IF(G416&lt;11,"jd",IF(G416&lt;16,"tc","cs"))&amp;"/"&amp;IF(G416&lt;11,G416,IF(G416&lt;16,G416-10,G416-15))&amp;".jpg"</f>
        <v>jingdian/shanxi/linfen/jd/5.jpg</v>
      </c>
      <c r="D416" s="23">
        <f t="shared" si="19"/>
        <v>1</v>
      </c>
      <c r="E416" s="2" t="str">
        <f>VLOOKUP(F416,city!$A$4:$D$352,4,FALSE)</f>
        <v>临汾</v>
      </c>
      <c r="F416" s="22">
        <f t="shared" si="20"/>
        <v>25</v>
      </c>
      <c r="G416" s="22">
        <f>IF(VLOOKUP(F415,city!$A$4:$H$352,8,FALSE)&gt;G415,G415+1,1)</f>
        <v>5</v>
      </c>
    </row>
    <row r="417" spans="1:7" x14ac:dyDescent="0.15">
      <c r="A417" s="23">
        <f t="shared" si="18"/>
        <v>102506</v>
      </c>
      <c r="B417" s="24">
        <v>1</v>
      </c>
      <c r="C417" s="28" t="str">
        <f>"jingdian/"&amp;VLOOKUP(E417,city!$D$4:$P$352,12,FALSE)&amp;"/"&amp;VLOOKUP(E417,city!$D$4:$P$352,13,FALSE)&amp;"/"&amp;IF(G417&lt;11,"jd",IF(G417&lt;16,"tc","cs"))&amp;"/"&amp;IF(G417&lt;11,G417,IF(G417&lt;16,G417-10,G417-15))&amp;".jpg"</f>
        <v>jingdian/shanxi/linfen/jd/6.jpg</v>
      </c>
      <c r="D417" s="23">
        <f t="shared" si="19"/>
        <v>1</v>
      </c>
      <c r="E417" s="2" t="str">
        <f>VLOOKUP(F417,city!$A$4:$D$352,4,FALSE)</f>
        <v>临汾</v>
      </c>
      <c r="F417" s="22">
        <f t="shared" si="20"/>
        <v>25</v>
      </c>
      <c r="G417" s="22">
        <f>IF(VLOOKUP(F416,city!$A$4:$H$352,8,FALSE)&gt;G416,G416+1,1)</f>
        <v>6</v>
      </c>
    </row>
    <row r="418" spans="1:7" x14ac:dyDescent="0.15">
      <c r="A418" s="23">
        <f t="shared" si="18"/>
        <v>102507</v>
      </c>
      <c r="B418" s="24">
        <v>1</v>
      </c>
      <c r="C418" s="28" t="str">
        <f>"jingdian/"&amp;VLOOKUP(E418,city!$D$4:$P$352,12,FALSE)&amp;"/"&amp;VLOOKUP(E418,city!$D$4:$P$352,13,FALSE)&amp;"/"&amp;IF(G418&lt;11,"jd",IF(G418&lt;16,"tc","cs"))&amp;"/"&amp;IF(G418&lt;11,G418,IF(G418&lt;16,G418-10,G418-15))&amp;".jpg"</f>
        <v>jingdian/shanxi/linfen/jd/7.jpg</v>
      </c>
      <c r="D418" s="23">
        <f t="shared" si="19"/>
        <v>1</v>
      </c>
      <c r="E418" s="2" t="str">
        <f>VLOOKUP(F418,city!$A$4:$D$352,4,FALSE)</f>
        <v>临汾</v>
      </c>
      <c r="F418" s="22">
        <f t="shared" si="20"/>
        <v>25</v>
      </c>
      <c r="G418" s="22">
        <f>IF(VLOOKUP(F417,city!$A$4:$H$352,8,FALSE)&gt;G417,G417+1,1)</f>
        <v>7</v>
      </c>
    </row>
    <row r="419" spans="1:7" x14ac:dyDescent="0.15">
      <c r="A419" s="23">
        <f t="shared" si="18"/>
        <v>102508</v>
      </c>
      <c r="B419" s="24">
        <v>1</v>
      </c>
      <c r="C419" s="28" t="str">
        <f>"jingdian/"&amp;VLOOKUP(E419,city!$D$4:$P$352,12,FALSE)&amp;"/"&amp;VLOOKUP(E419,city!$D$4:$P$352,13,FALSE)&amp;"/"&amp;IF(G419&lt;11,"jd",IF(G419&lt;16,"tc","cs"))&amp;"/"&amp;IF(G419&lt;11,G419,IF(G419&lt;16,G419-10,G419-15))&amp;".jpg"</f>
        <v>jingdian/shanxi/linfen/jd/8.jpg</v>
      </c>
      <c r="D419" s="23">
        <f t="shared" si="19"/>
        <v>1</v>
      </c>
      <c r="E419" s="2" t="str">
        <f>VLOOKUP(F419,city!$A$4:$D$352,4,FALSE)</f>
        <v>临汾</v>
      </c>
      <c r="F419" s="22">
        <f t="shared" si="20"/>
        <v>25</v>
      </c>
      <c r="G419" s="22">
        <f>IF(VLOOKUP(F418,city!$A$4:$H$352,8,FALSE)&gt;G418,G418+1,1)</f>
        <v>8</v>
      </c>
    </row>
    <row r="420" spans="1:7" x14ac:dyDescent="0.15">
      <c r="A420" s="23">
        <f t="shared" si="18"/>
        <v>102509</v>
      </c>
      <c r="B420" s="24">
        <v>1</v>
      </c>
      <c r="C420" s="28" t="str">
        <f>"jingdian/"&amp;VLOOKUP(E420,city!$D$4:$P$352,12,FALSE)&amp;"/"&amp;VLOOKUP(E420,city!$D$4:$P$352,13,FALSE)&amp;"/"&amp;IF(G420&lt;11,"jd",IF(G420&lt;16,"tc","cs"))&amp;"/"&amp;IF(G420&lt;11,G420,IF(G420&lt;16,G420-10,G420-15))&amp;".jpg"</f>
        <v>jingdian/shanxi/linfen/jd/9.jpg</v>
      </c>
      <c r="D420" s="23">
        <f t="shared" si="19"/>
        <v>1</v>
      </c>
      <c r="E420" s="2" t="str">
        <f>VLOOKUP(F420,city!$A$4:$D$352,4,FALSE)</f>
        <v>临汾</v>
      </c>
      <c r="F420" s="22">
        <f t="shared" si="20"/>
        <v>25</v>
      </c>
      <c r="G420" s="22">
        <f>IF(VLOOKUP(F419,city!$A$4:$H$352,8,FALSE)&gt;G419,G419+1,1)</f>
        <v>9</v>
      </c>
    </row>
    <row r="421" spans="1:7" x14ac:dyDescent="0.15">
      <c r="A421" s="23">
        <f t="shared" si="18"/>
        <v>102510</v>
      </c>
      <c r="B421" s="24">
        <v>1</v>
      </c>
      <c r="C421" s="28" t="str">
        <f>"jingdian/"&amp;VLOOKUP(E421,city!$D$4:$P$352,12,FALSE)&amp;"/"&amp;VLOOKUP(E421,city!$D$4:$P$352,13,FALSE)&amp;"/"&amp;IF(G421&lt;11,"jd",IF(G421&lt;16,"tc","cs"))&amp;"/"&amp;IF(G421&lt;11,G421,IF(G421&lt;16,G421-10,G421-15))&amp;".jpg"</f>
        <v>jingdian/shanxi/linfen/jd/10.jpg</v>
      </c>
      <c r="D421" s="23">
        <f t="shared" si="19"/>
        <v>1</v>
      </c>
      <c r="E421" s="2" t="str">
        <f>VLOOKUP(F421,city!$A$4:$D$352,4,FALSE)</f>
        <v>临汾</v>
      </c>
      <c r="F421" s="22">
        <f t="shared" si="20"/>
        <v>25</v>
      </c>
      <c r="G421" s="22">
        <f>IF(VLOOKUP(F420,city!$A$4:$H$352,8,FALSE)&gt;G420,G420+1,1)</f>
        <v>10</v>
      </c>
    </row>
    <row r="422" spans="1:7" x14ac:dyDescent="0.15">
      <c r="A422" s="23">
        <f t="shared" si="18"/>
        <v>102551</v>
      </c>
      <c r="B422" s="24">
        <v>5</v>
      </c>
      <c r="C422" s="28" t="str">
        <f>"jingdian/"&amp;VLOOKUP(E422,city!$D$4:$P$352,12,FALSE)&amp;"/"&amp;VLOOKUP(E422,city!$D$4:$P$352,13,FALSE)&amp;"/"&amp;IF(G422&lt;11,"jd",IF(G422&lt;16,"tc","cs"))&amp;"/"&amp;IF(G422&lt;11,G422,IF(G422&lt;16,G422-10,G422-15))&amp;".jpg"</f>
        <v>jingdian/shanxi/linfen/tc/1.jpg</v>
      </c>
      <c r="D422" s="23">
        <f t="shared" si="19"/>
        <v>2</v>
      </c>
      <c r="E422" s="2" t="str">
        <f>VLOOKUP(F422,city!$A$4:$D$352,4,FALSE)</f>
        <v>临汾</v>
      </c>
      <c r="F422" s="22">
        <f t="shared" si="20"/>
        <v>25</v>
      </c>
      <c r="G422" s="22">
        <f>IF(VLOOKUP(F421,city!$A$4:$H$352,8,FALSE)&gt;G421,G421+1,1)</f>
        <v>11</v>
      </c>
    </row>
    <row r="423" spans="1:7" x14ac:dyDescent="0.15">
      <c r="A423" s="23">
        <f t="shared" si="18"/>
        <v>102552</v>
      </c>
      <c r="B423" s="24">
        <v>2</v>
      </c>
      <c r="C423" s="28" t="str">
        <f>"jingdian/"&amp;VLOOKUP(E423,city!$D$4:$P$352,12,FALSE)&amp;"/"&amp;VLOOKUP(E423,city!$D$4:$P$352,13,FALSE)&amp;"/"&amp;IF(G423&lt;11,"jd",IF(G423&lt;16,"tc","cs"))&amp;"/"&amp;IF(G423&lt;11,G423,IF(G423&lt;16,G423-10,G423-15))&amp;".jpg"</f>
        <v>jingdian/shanxi/linfen/tc/2.jpg</v>
      </c>
      <c r="D423" s="23">
        <f t="shared" si="19"/>
        <v>2</v>
      </c>
      <c r="E423" s="2" t="str">
        <f>VLOOKUP(F423,city!$A$4:$D$352,4,FALSE)</f>
        <v>临汾</v>
      </c>
      <c r="F423" s="22">
        <f t="shared" si="20"/>
        <v>25</v>
      </c>
      <c r="G423" s="22">
        <f>IF(VLOOKUP(F422,city!$A$4:$H$352,8,FALSE)&gt;G422,G422+1,1)</f>
        <v>12</v>
      </c>
    </row>
    <row r="424" spans="1:7" x14ac:dyDescent="0.15">
      <c r="A424" s="23">
        <f t="shared" si="18"/>
        <v>102553</v>
      </c>
      <c r="B424" s="24">
        <v>4</v>
      </c>
      <c r="C424" s="28" t="str">
        <f>"jingdian/"&amp;VLOOKUP(E424,city!$D$4:$P$352,12,FALSE)&amp;"/"&amp;VLOOKUP(E424,city!$D$4:$P$352,13,FALSE)&amp;"/"&amp;IF(G424&lt;11,"jd",IF(G424&lt;16,"tc","cs"))&amp;"/"&amp;IF(G424&lt;11,G424,IF(G424&lt;16,G424-10,G424-15))&amp;".jpg"</f>
        <v>jingdian/shanxi/linfen/tc/3.jpg</v>
      </c>
      <c r="D424" s="23">
        <f t="shared" si="19"/>
        <v>2</v>
      </c>
      <c r="E424" s="2" t="str">
        <f>VLOOKUP(F424,city!$A$4:$D$352,4,FALSE)</f>
        <v>临汾</v>
      </c>
      <c r="F424" s="22">
        <f t="shared" si="20"/>
        <v>25</v>
      </c>
      <c r="G424" s="22">
        <f>IF(VLOOKUP(F423,city!$A$4:$H$352,8,FALSE)&gt;G423,G423+1,1)</f>
        <v>13</v>
      </c>
    </row>
    <row r="425" spans="1:7" x14ac:dyDescent="0.15">
      <c r="A425" s="23">
        <f t="shared" si="18"/>
        <v>102554</v>
      </c>
      <c r="B425" s="24">
        <v>5</v>
      </c>
      <c r="C425" s="28" t="str">
        <f>"jingdian/"&amp;VLOOKUP(E425,city!$D$4:$P$352,12,FALSE)&amp;"/"&amp;VLOOKUP(E425,city!$D$4:$P$352,13,FALSE)&amp;"/"&amp;IF(G425&lt;11,"jd",IF(G425&lt;16,"tc","cs"))&amp;"/"&amp;IF(G425&lt;11,G425,IF(G425&lt;16,G425-10,G425-15))&amp;".jpg"</f>
        <v>jingdian/shanxi/linfen/tc/4.jpg</v>
      </c>
      <c r="D425" s="23">
        <f t="shared" si="19"/>
        <v>2</v>
      </c>
      <c r="E425" s="2" t="str">
        <f>VLOOKUP(F425,city!$A$4:$D$352,4,FALSE)</f>
        <v>临汾</v>
      </c>
      <c r="F425" s="22">
        <f t="shared" si="20"/>
        <v>25</v>
      </c>
      <c r="G425" s="22">
        <f>IF(VLOOKUP(F424,city!$A$4:$H$352,8,FALSE)&gt;G424,G424+1,1)</f>
        <v>14</v>
      </c>
    </row>
    <row r="426" spans="1:7" x14ac:dyDescent="0.15">
      <c r="A426" s="23">
        <f t="shared" si="18"/>
        <v>102555</v>
      </c>
      <c r="B426" s="24">
        <v>3</v>
      </c>
      <c r="C426" s="28" t="str">
        <f>"jingdian/"&amp;VLOOKUP(E426,city!$D$4:$P$352,12,FALSE)&amp;"/"&amp;VLOOKUP(E426,city!$D$4:$P$352,13,FALSE)&amp;"/"&amp;IF(G426&lt;11,"jd",IF(G426&lt;16,"tc","cs"))&amp;"/"&amp;IF(G426&lt;11,G426,IF(G426&lt;16,G426-10,G426-15))&amp;".jpg"</f>
        <v>jingdian/shanxi/linfen/tc/5.jpg</v>
      </c>
      <c r="D426" s="23">
        <f t="shared" si="19"/>
        <v>2</v>
      </c>
      <c r="E426" s="2" t="str">
        <f>VLOOKUP(F426,city!$A$4:$D$352,4,FALSE)</f>
        <v>临汾</v>
      </c>
      <c r="F426" s="22">
        <f t="shared" si="20"/>
        <v>25</v>
      </c>
      <c r="G426" s="22">
        <f>IF(VLOOKUP(F425,city!$A$4:$H$352,8,FALSE)&gt;G425,G425+1,1)</f>
        <v>15</v>
      </c>
    </row>
    <row r="427" spans="1:7" x14ac:dyDescent="0.15">
      <c r="A427" s="23">
        <f t="shared" si="18"/>
        <v>102581</v>
      </c>
      <c r="B427" s="24">
        <v>5</v>
      </c>
      <c r="C427" s="28" t="str">
        <f>"jingdian/"&amp;VLOOKUP(E427,city!$D$4:$P$352,12,FALSE)&amp;"/"&amp;VLOOKUP(E427,city!$D$4:$P$352,13,FALSE)&amp;"/"&amp;IF(G427&lt;11,"jd",IF(G427&lt;16,"tc","cs"))&amp;"/"&amp;IF(G427&lt;11,G427,IF(G427&lt;16,G427-10,G427-15))&amp;".jpg"</f>
        <v>jingdian/shanxi/linfen/cs/1.jpg</v>
      </c>
      <c r="D427" s="23">
        <f t="shared" si="19"/>
        <v>3</v>
      </c>
      <c r="E427" s="2" t="str">
        <f>VLOOKUP(F427,city!$A$4:$D$352,4,FALSE)</f>
        <v>临汾</v>
      </c>
      <c r="F427" s="22">
        <f t="shared" si="20"/>
        <v>25</v>
      </c>
      <c r="G427" s="22">
        <f>IF(VLOOKUP(F426,city!$A$4:$H$352,8,FALSE)&gt;G426,G426+1,1)</f>
        <v>16</v>
      </c>
    </row>
    <row r="428" spans="1:7" x14ac:dyDescent="0.15">
      <c r="A428" s="23">
        <f t="shared" si="18"/>
        <v>102582</v>
      </c>
      <c r="B428" s="24">
        <v>4</v>
      </c>
      <c r="C428" s="28" t="str">
        <f>"jingdian/"&amp;VLOOKUP(E428,city!$D$4:$P$352,12,FALSE)&amp;"/"&amp;VLOOKUP(E428,city!$D$4:$P$352,13,FALSE)&amp;"/"&amp;IF(G428&lt;11,"jd",IF(G428&lt;16,"tc","cs"))&amp;"/"&amp;IF(G428&lt;11,G428,IF(G428&lt;16,G428-10,G428-15))&amp;".jpg"</f>
        <v>jingdian/shanxi/linfen/cs/2.jpg</v>
      </c>
      <c r="D428" s="23">
        <f t="shared" si="19"/>
        <v>3</v>
      </c>
      <c r="E428" s="2" t="str">
        <f>VLOOKUP(F428,city!$A$4:$D$352,4,FALSE)</f>
        <v>临汾</v>
      </c>
      <c r="F428" s="22">
        <f t="shared" si="20"/>
        <v>25</v>
      </c>
      <c r="G428" s="22">
        <f>IF(VLOOKUP(F427,city!$A$4:$H$352,8,FALSE)&gt;G427,G427+1,1)</f>
        <v>17</v>
      </c>
    </row>
    <row r="429" spans="1:7" x14ac:dyDescent="0.15">
      <c r="A429" s="23">
        <f t="shared" si="18"/>
        <v>102601</v>
      </c>
      <c r="B429" s="24">
        <v>1</v>
      </c>
      <c r="C429" s="28" t="str">
        <f>"jingdian/"&amp;VLOOKUP(E429,city!$D$4:$P$352,12,FALSE)&amp;"/"&amp;VLOOKUP(E429,city!$D$4:$P$352,13,FALSE)&amp;"/"&amp;IF(G429&lt;11,"jd",IF(G429&lt;16,"tc","cs"))&amp;"/"&amp;IF(G429&lt;11,G429,IF(G429&lt;16,G429-10,G429-15))&amp;".jpg"</f>
        <v>jingdian/shanxi/lvliang/jd/1.jpg</v>
      </c>
      <c r="D429" s="23">
        <f t="shared" si="19"/>
        <v>1</v>
      </c>
      <c r="E429" s="2" t="str">
        <f>VLOOKUP(F429,city!$A$4:$D$352,4,FALSE)</f>
        <v>吕梁</v>
      </c>
      <c r="F429" s="22">
        <f t="shared" si="20"/>
        <v>26</v>
      </c>
      <c r="G429" s="22">
        <f>IF(VLOOKUP(F428,city!$A$4:$H$352,8,FALSE)&gt;G428,G428+1,1)</f>
        <v>1</v>
      </c>
    </row>
    <row r="430" spans="1:7" x14ac:dyDescent="0.15">
      <c r="A430" s="23">
        <f t="shared" si="18"/>
        <v>102602</v>
      </c>
      <c r="B430" s="24">
        <v>1</v>
      </c>
      <c r="C430" s="28" t="str">
        <f>"jingdian/"&amp;VLOOKUP(E430,city!$D$4:$P$352,12,FALSE)&amp;"/"&amp;VLOOKUP(E430,city!$D$4:$P$352,13,FALSE)&amp;"/"&amp;IF(G430&lt;11,"jd",IF(G430&lt;16,"tc","cs"))&amp;"/"&amp;IF(G430&lt;11,G430,IF(G430&lt;16,G430-10,G430-15))&amp;".jpg"</f>
        <v>jingdian/shanxi/lvliang/jd/2.jpg</v>
      </c>
      <c r="D430" s="23">
        <f t="shared" si="19"/>
        <v>1</v>
      </c>
      <c r="E430" s="2" t="str">
        <f>VLOOKUP(F430,city!$A$4:$D$352,4,FALSE)</f>
        <v>吕梁</v>
      </c>
      <c r="F430" s="22">
        <f t="shared" si="20"/>
        <v>26</v>
      </c>
      <c r="G430" s="22">
        <f>IF(VLOOKUP(F429,city!$A$4:$H$352,8,FALSE)&gt;G429,G429+1,1)</f>
        <v>2</v>
      </c>
    </row>
    <row r="431" spans="1:7" x14ac:dyDescent="0.15">
      <c r="A431" s="23">
        <f t="shared" si="18"/>
        <v>102603</v>
      </c>
      <c r="B431" s="24">
        <v>1</v>
      </c>
      <c r="C431" s="28" t="str">
        <f>"jingdian/"&amp;VLOOKUP(E431,city!$D$4:$P$352,12,FALSE)&amp;"/"&amp;VLOOKUP(E431,city!$D$4:$P$352,13,FALSE)&amp;"/"&amp;IF(G431&lt;11,"jd",IF(G431&lt;16,"tc","cs"))&amp;"/"&amp;IF(G431&lt;11,G431,IF(G431&lt;16,G431-10,G431-15))&amp;".jpg"</f>
        <v>jingdian/shanxi/lvliang/jd/3.jpg</v>
      </c>
      <c r="D431" s="23">
        <f t="shared" si="19"/>
        <v>1</v>
      </c>
      <c r="E431" s="2" t="str">
        <f>VLOOKUP(F431,city!$A$4:$D$352,4,FALSE)</f>
        <v>吕梁</v>
      </c>
      <c r="F431" s="22">
        <f t="shared" si="20"/>
        <v>26</v>
      </c>
      <c r="G431" s="22">
        <f>IF(VLOOKUP(F430,city!$A$4:$H$352,8,FALSE)&gt;G430,G430+1,1)</f>
        <v>3</v>
      </c>
    </row>
    <row r="432" spans="1:7" x14ac:dyDescent="0.15">
      <c r="A432" s="23">
        <f t="shared" si="18"/>
        <v>102604</v>
      </c>
      <c r="B432" s="24">
        <v>1</v>
      </c>
      <c r="C432" s="28" t="str">
        <f>"jingdian/"&amp;VLOOKUP(E432,city!$D$4:$P$352,12,FALSE)&amp;"/"&amp;VLOOKUP(E432,city!$D$4:$P$352,13,FALSE)&amp;"/"&amp;IF(G432&lt;11,"jd",IF(G432&lt;16,"tc","cs"))&amp;"/"&amp;IF(G432&lt;11,G432,IF(G432&lt;16,G432-10,G432-15))&amp;".jpg"</f>
        <v>jingdian/shanxi/lvliang/jd/4.jpg</v>
      </c>
      <c r="D432" s="23">
        <f t="shared" si="19"/>
        <v>1</v>
      </c>
      <c r="E432" s="2" t="str">
        <f>VLOOKUP(F432,city!$A$4:$D$352,4,FALSE)</f>
        <v>吕梁</v>
      </c>
      <c r="F432" s="22">
        <f t="shared" si="20"/>
        <v>26</v>
      </c>
      <c r="G432" s="22">
        <f>IF(VLOOKUP(F431,city!$A$4:$H$352,8,FALSE)&gt;G431,G431+1,1)</f>
        <v>4</v>
      </c>
    </row>
    <row r="433" spans="1:7" x14ac:dyDescent="0.15">
      <c r="A433" s="23">
        <f t="shared" si="18"/>
        <v>102605</v>
      </c>
      <c r="B433" s="24">
        <v>1</v>
      </c>
      <c r="C433" s="28" t="str">
        <f>"jingdian/"&amp;VLOOKUP(E433,city!$D$4:$P$352,12,FALSE)&amp;"/"&amp;VLOOKUP(E433,city!$D$4:$P$352,13,FALSE)&amp;"/"&amp;IF(G433&lt;11,"jd",IF(G433&lt;16,"tc","cs"))&amp;"/"&amp;IF(G433&lt;11,G433,IF(G433&lt;16,G433-10,G433-15))&amp;".jpg"</f>
        <v>jingdian/shanxi/lvliang/jd/5.jpg</v>
      </c>
      <c r="D433" s="23">
        <f t="shared" si="19"/>
        <v>1</v>
      </c>
      <c r="E433" s="2" t="str">
        <f>VLOOKUP(F433,city!$A$4:$D$352,4,FALSE)</f>
        <v>吕梁</v>
      </c>
      <c r="F433" s="22">
        <f t="shared" si="20"/>
        <v>26</v>
      </c>
      <c r="G433" s="22">
        <f>IF(VLOOKUP(F432,city!$A$4:$H$352,8,FALSE)&gt;G432,G432+1,1)</f>
        <v>5</v>
      </c>
    </row>
    <row r="434" spans="1:7" x14ac:dyDescent="0.15">
      <c r="A434" s="23">
        <f t="shared" si="18"/>
        <v>102606</v>
      </c>
      <c r="B434" s="24">
        <v>1</v>
      </c>
      <c r="C434" s="28" t="str">
        <f>"jingdian/"&amp;VLOOKUP(E434,city!$D$4:$P$352,12,FALSE)&amp;"/"&amp;VLOOKUP(E434,city!$D$4:$P$352,13,FALSE)&amp;"/"&amp;IF(G434&lt;11,"jd",IF(G434&lt;16,"tc","cs"))&amp;"/"&amp;IF(G434&lt;11,G434,IF(G434&lt;16,G434-10,G434-15))&amp;".jpg"</f>
        <v>jingdian/shanxi/lvliang/jd/6.jpg</v>
      </c>
      <c r="D434" s="23">
        <f t="shared" si="19"/>
        <v>1</v>
      </c>
      <c r="E434" s="2" t="str">
        <f>VLOOKUP(F434,city!$A$4:$D$352,4,FALSE)</f>
        <v>吕梁</v>
      </c>
      <c r="F434" s="22">
        <f t="shared" si="20"/>
        <v>26</v>
      </c>
      <c r="G434" s="22">
        <f>IF(VLOOKUP(F433,city!$A$4:$H$352,8,FALSE)&gt;G433,G433+1,1)</f>
        <v>6</v>
      </c>
    </row>
    <row r="435" spans="1:7" x14ac:dyDescent="0.15">
      <c r="A435" s="23">
        <f t="shared" si="18"/>
        <v>102607</v>
      </c>
      <c r="B435" s="24">
        <v>1</v>
      </c>
      <c r="C435" s="28" t="str">
        <f>"jingdian/"&amp;VLOOKUP(E435,city!$D$4:$P$352,12,FALSE)&amp;"/"&amp;VLOOKUP(E435,city!$D$4:$P$352,13,FALSE)&amp;"/"&amp;IF(G435&lt;11,"jd",IF(G435&lt;16,"tc","cs"))&amp;"/"&amp;IF(G435&lt;11,G435,IF(G435&lt;16,G435-10,G435-15))&amp;".jpg"</f>
        <v>jingdian/shanxi/lvliang/jd/7.jpg</v>
      </c>
      <c r="D435" s="23">
        <f t="shared" si="19"/>
        <v>1</v>
      </c>
      <c r="E435" s="2" t="str">
        <f>VLOOKUP(F435,city!$A$4:$D$352,4,FALSE)</f>
        <v>吕梁</v>
      </c>
      <c r="F435" s="22">
        <f t="shared" si="20"/>
        <v>26</v>
      </c>
      <c r="G435" s="22">
        <f>IF(VLOOKUP(F434,city!$A$4:$H$352,8,FALSE)&gt;G434,G434+1,1)</f>
        <v>7</v>
      </c>
    </row>
    <row r="436" spans="1:7" x14ac:dyDescent="0.15">
      <c r="A436" s="23">
        <f t="shared" si="18"/>
        <v>102608</v>
      </c>
      <c r="B436" s="24">
        <v>1</v>
      </c>
      <c r="C436" s="28" t="str">
        <f>"jingdian/"&amp;VLOOKUP(E436,city!$D$4:$P$352,12,FALSE)&amp;"/"&amp;VLOOKUP(E436,city!$D$4:$P$352,13,FALSE)&amp;"/"&amp;IF(G436&lt;11,"jd",IF(G436&lt;16,"tc","cs"))&amp;"/"&amp;IF(G436&lt;11,G436,IF(G436&lt;16,G436-10,G436-15))&amp;".jpg"</f>
        <v>jingdian/shanxi/lvliang/jd/8.jpg</v>
      </c>
      <c r="D436" s="23">
        <f t="shared" si="19"/>
        <v>1</v>
      </c>
      <c r="E436" s="2" t="str">
        <f>VLOOKUP(F436,city!$A$4:$D$352,4,FALSE)</f>
        <v>吕梁</v>
      </c>
      <c r="F436" s="22">
        <f t="shared" si="20"/>
        <v>26</v>
      </c>
      <c r="G436" s="22">
        <f>IF(VLOOKUP(F435,city!$A$4:$H$352,8,FALSE)&gt;G435,G435+1,1)</f>
        <v>8</v>
      </c>
    </row>
    <row r="437" spans="1:7" x14ac:dyDescent="0.15">
      <c r="A437" s="23">
        <f t="shared" si="18"/>
        <v>102609</v>
      </c>
      <c r="B437" s="24">
        <v>1</v>
      </c>
      <c r="C437" s="28" t="str">
        <f>"jingdian/"&amp;VLOOKUP(E437,city!$D$4:$P$352,12,FALSE)&amp;"/"&amp;VLOOKUP(E437,city!$D$4:$P$352,13,FALSE)&amp;"/"&amp;IF(G437&lt;11,"jd",IF(G437&lt;16,"tc","cs"))&amp;"/"&amp;IF(G437&lt;11,G437,IF(G437&lt;16,G437-10,G437-15))&amp;".jpg"</f>
        <v>jingdian/shanxi/lvliang/jd/9.jpg</v>
      </c>
      <c r="D437" s="23">
        <f t="shared" si="19"/>
        <v>1</v>
      </c>
      <c r="E437" s="2" t="str">
        <f>VLOOKUP(F437,city!$A$4:$D$352,4,FALSE)</f>
        <v>吕梁</v>
      </c>
      <c r="F437" s="22">
        <f t="shared" si="20"/>
        <v>26</v>
      </c>
      <c r="G437" s="22">
        <f>IF(VLOOKUP(F436,city!$A$4:$H$352,8,FALSE)&gt;G436,G436+1,1)</f>
        <v>9</v>
      </c>
    </row>
    <row r="438" spans="1:7" x14ac:dyDescent="0.15">
      <c r="A438" s="23">
        <f t="shared" si="18"/>
        <v>102610</v>
      </c>
      <c r="B438" s="24">
        <v>1</v>
      </c>
      <c r="C438" s="28" t="str">
        <f>"jingdian/"&amp;VLOOKUP(E438,city!$D$4:$P$352,12,FALSE)&amp;"/"&amp;VLOOKUP(E438,city!$D$4:$P$352,13,FALSE)&amp;"/"&amp;IF(G438&lt;11,"jd",IF(G438&lt;16,"tc","cs"))&amp;"/"&amp;IF(G438&lt;11,G438,IF(G438&lt;16,G438-10,G438-15))&amp;".jpg"</f>
        <v>jingdian/shanxi/lvliang/jd/10.jpg</v>
      </c>
      <c r="D438" s="23">
        <f t="shared" si="19"/>
        <v>1</v>
      </c>
      <c r="E438" s="2" t="str">
        <f>VLOOKUP(F438,city!$A$4:$D$352,4,FALSE)</f>
        <v>吕梁</v>
      </c>
      <c r="F438" s="22">
        <f t="shared" si="20"/>
        <v>26</v>
      </c>
      <c r="G438" s="22">
        <f>IF(VLOOKUP(F437,city!$A$4:$H$352,8,FALSE)&gt;G437,G437+1,1)</f>
        <v>10</v>
      </c>
    </row>
    <row r="439" spans="1:7" x14ac:dyDescent="0.15">
      <c r="A439" s="23">
        <f t="shared" si="18"/>
        <v>102651</v>
      </c>
      <c r="B439" s="24">
        <v>2</v>
      </c>
      <c r="C439" s="28" t="str">
        <f>"jingdian/"&amp;VLOOKUP(E439,city!$D$4:$P$352,12,FALSE)&amp;"/"&amp;VLOOKUP(E439,city!$D$4:$P$352,13,FALSE)&amp;"/"&amp;IF(G439&lt;11,"jd",IF(G439&lt;16,"tc","cs"))&amp;"/"&amp;IF(G439&lt;11,G439,IF(G439&lt;16,G439-10,G439-15))&amp;".jpg"</f>
        <v>jingdian/shanxi/lvliang/tc/1.jpg</v>
      </c>
      <c r="D439" s="23">
        <f t="shared" si="19"/>
        <v>2</v>
      </c>
      <c r="E439" s="2" t="str">
        <f>VLOOKUP(F439,city!$A$4:$D$352,4,FALSE)</f>
        <v>吕梁</v>
      </c>
      <c r="F439" s="22">
        <f t="shared" si="20"/>
        <v>26</v>
      </c>
      <c r="G439" s="22">
        <f>IF(VLOOKUP(F438,city!$A$4:$H$352,8,FALSE)&gt;G438,G438+1,1)</f>
        <v>11</v>
      </c>
    </row>
    <row r="440" spans="1:7" x14ac:dyDescent="0.15">
      <c r="A440" s="23">
        <f t="shared" si="18"/>
        <v>102652</v>
      </c>
      <c r="B440" s="24">
        <v>3</v>
      </c>
      <c r="C440" s="28" t="str">
        <f>"jingdian/"&amp;VLOOKUP(E440,city!$D$4:$P$352,12,FALSE)&amp;"/"&amp;VLOOKUP(E440,city!$D$4:$P$352,13,FALSE)&amp;"/"&amp;IF(G440&lt;11,"jd",IF(G440&lt;16,"tc","cs"))&amp;"/"&amp;IF(G440&lt;11,G440,IF(G440&lt;16,G440-10,G440-15))&amp;".jpg"</f>
        <v>jingdian/shanxi/lvliang/tc/2.jpg</v>
      </c>
      <c r="D440" s="23">
        <f t="shared" si="19"/>
        <v>2</v>
      </c>
      <c r="E440" s="2" t="str">
        <f>VLOOKUP(F440,city!$A$4:$D$352,4,FALSE)</f>
        <v>吕梁</v>
      </c>
      <c r="F440" s="22">
        <f t="shared" si="20"/>
        <v>26</v>
      </c>
      <c r="G440" s="22">
        <f>IF(VLOOKUP(F439,city!$A$4:$H$352,8,FALSE)&gt;G439,G439+1,1)</f>
        <v>12</v>
      </c>
    </row>
    <row r="441" spans="1:7" x14ac:dyDescent="0.15">
      <c r="A441" s="23">
        <f t="shared" si="18"/>
        <v>102653</v>
      </c>
      <c r="B441" s="24">
        <v>5</v>
      </c>
      <c r="C441" s="28" t="str">
        <f>"jingdian/"&amp;VLOOKUP(E441,city!$D$4:$P$352,12,FALSE)&amp;"/"&amp;VLOOKUP(E441,city!$D$4:$P$352,13,FALSE)&amp;"/"&amp;IF(G441&lt;11,"jd",IF(G441&lt;16,"tc","cs"))&amp;"/"&amp;IF(G441&lt;11,G441,IF(G441&lt;16,G441-10,G441-15))&amp;".jpg"</f>
        <v>jingdian/shanxi/lvliang/tc/3.jpg</v>
      </c>
      <c r="D441" s="23">
        <f t="shared" si="19"/>
        <v>2</v>
      </c>
      <c r="E441" s="2" t="str">
        <f>VLOOKUP(F441,city!$A$4:$D$352,4,FALSE)</f>
        <v>吕梁</v>
      </c>
      <c r="F441" s="22">
        <f t="shared" si="20"/>
        <v>26</v>
      </c>
      <c r="G441" s="22">
        <f>IF(VLOOKUP(F440,city!$A$4:$H$352,8,FALSE)&gt;G440,G440+1,1)</f>
        <v>13</v>
      </c>
    </row>
    <row r="442" spans="1:7" x14ac:dyDescent="0.15">
      <c r="A442" s="23">
        <f t="shared" si="18"/>
        <v>102654</v>
      </c>
      <c r="B442" s="24">
        <v>5</v>
      </c>
      <c r="C442" s="28" t="str">
        <f>"jingdian/"&amp;VLOOKUP(E442,city!$D$4:$P$352,12,FALSE)&amp;"/"&amp;VLOOKUP(E442,city!$D$4:$P$352,13,FALSE)&amp;"/"&amp;IF(G442&lt;11,"jd",IF(G442&lt;16,"tc","cs"))&amp;"/"&amp;IF(G442&lt;11,G442,IF(G442&lt;16,G442-10,G442-15))&amp;".jpg"</f>
        <v>jingdian/shanxi/lvliang/tc/4.jpg</v>
      </c>
      <c r="D442" s="23">
        <f t="shared" si="19"/>
        <v>2</v>
      </c>
      <c r="E442" s="2" t="str">
        <f>VLOOKUP(F442,city!$A$4:$D$352,4,FALSE)</f>
        <v>吕梁</v>
      </c>
      <c r="F442" s="22">
        <f t="shared" si="20"/>
        <v>26</v>
      </c>
      <c r="G442" s="22">
        <f>IF(VLOOKUP(F441,city!$A$4:$H$352,8,FALSE)&gt;G441,G441+1,1)</f>
        <v>14</v>
      </c>
    </row>
    <row r="443" spans="1:7" x14ac:dyDescent="0.15">
      <c r="A443" s="23">
        <f t="shared" si="18"/>
        <v>102655</v>
      </c>
      <c r="B443" s="24">
        <v>2</v>
      </c>
      <c r="C443" s="28" t="str">
        <f>"jingdian/"&amp;VLOOKUP(E443,city!$D$4:$P$352,12,FALSE)&amp;"/"&amp;VLOOKUP(E443,city!$D$4:$P$352,13,FALSE)&amp;"/"&amp;IF(G443&lt;11,"jd",IF(G443&lt;16,"tc","cs"))&amp;"/"&amp;IF(G443&lt;11,G443,IF(G443&lt;16,G443-10,G443-15))&amp;".jpg"</f>
        <v>jingdian/shanxi/lvliang/tc/5.jpg</v>
      </c>
      <c r="D443" s="23">
        <f t="shared" si="19"/>
        <v>2</v>
      </c>
      <c r="E443" s="2" t="str">
        <f>VLOOKUP(F443,city!$A$4:$D$352,4,FALSE)</f>
        <v>吕梁</v>
      </c>
      <c r="F443" s="22">
        <f t="shared" si="20"/>
        <v>26</v>
      </c>
      <c r="G443" s="22">
        <f>IF(VLOOKUP(F442,city!$A$4:$H$352,8,FALSE)&gt;G442,G442+1,1)</f>
        <v>15</v>
      </c>
    </row>
    <row r="444" spans="1:7" x14ac:dyDescent="0.15">
      <c r="A444" s="23">
        <f t="shared" si="18"/>
        <v>102681</v>
      </c>
      <c r="B444" s="24">
        <v>4</v>
      </c>
      <c r="C444" s="28" t="str">
        <f>"jingdian/"&amp;VLOOKUP(E444,city!$D$4:$P$352,12,FALSE)&amp;"/"&amp;VLOOKUP(E444,city!$D$4:$P$352,13,FALSE)&amp;"/"&amp;IF(G444&lt;11,"jd",IF(G444&lt;16,"tc","cs"))&amp;"/"&amp;IF(G444&lt;11,G444,IF(G444&lt;16,G444-10,G444-15))&amp;".jpg"</f>
        <v>jingdian/shanxi/lvliang/cs/1.jpg</v>
      </c>
      <c r="D444" s="23">
        <f t="shared" si="19"/>
        <v>3</v>
      </c>
      <c r="E444" s="2" t="str">
        <f>VLOOKUP(F444,city!$A$4:$D$352,4,FALSE)</f>
        <v>吕梁</v>
      </c>
      <c r="F444" s="22">
        <f t="shared" si="20"/>
        <v>26</v>
      </c>
      <c r="G444" s="22">
        <f>IF(VLOOKUP(F443,city!$A$4:$H$352,8,FALSE)&gt;G443,G443+1,1)</f>
        <v>16</v>
      </c>
    </row>
    <row r="445" spans="1:7" x14ac:dyDescent="0.15">
      <c r="A445" s="23">
        <f t="shared" si="18"/>
        <v>102682</v>
      </c>
      <c r="B445" s="24">
        <v>5</v>
      </c>
      <c r="C445" s="28" t="str">
        <f>"jingdian/"&amp;VLOOKUP(E445,city!$D$4:$P$352,12,FALSE)&amp;"/"&amp;VLOOKUP(E445,city!$D$4:$P$352,13,FALSE)&amp;"/"&amp;IF(G445&lt;11,"jd",IF(G445&lt;16,"tc","cs"))&amp;"/"&amp;IF(G445&lt;11,G445,IF(G445&lt;16,G445-10,G445-15))&amp;".jpg"</f>
        <v>jingdian/shanxi/lvliang/cs/2.jpg</v>
      </c>
      <c r="D445" s="23">
        <f t="shared" si="19"/>
        <v>3</v>
      </c>
      <c r="E445" s="2" t="str">
        <f>VLOOKUP(F445,city!$A$4:$D$352,4,FALSE)</f>
        <v>吕梁</v>
      </c>
      <c r="F445" s="22">
        <f t="shared" si="20"/>
        <v>26</v>
      </c>
      <c r="G445" s="22">
        <f>IF(VLOOKUP(F444,city!$A$4:$H$352,8,FALSE)&gt;G444,G444+1,1)</f>
        <v>17</v>
      </c>
    </row>
    <row r="446" spans="1:7" x14ac:dyDescent="0.15">
      <c r="A446" s="23">
        <f t="shared" si="18"/>
        <v>102701</v>
      </c>
      <c r="B446" s="24">
        <v>1</v>
      </c>
      <c r="C446" s="28" t="str">
        <f>"jingdian/"&amp;VLOOKUP(E446,city!$D$4:$P$352,12,FALSE)&amp;"/"&amp;VLOOKUP(E446,city!$D$4:$P$352,13,FALSE)&amp;"/"&amp;IF(G446&lt;11,"jd",IF(G446&lt;16,"tc","cs"))&amp;"/"&amp;IF(G446&lt;11,G446,IF(G446&lt;16,G446-10,G446-15))&amp;".jpg"</f>
        <v>jingdian/liaoning/shenyang/jd/1.jpg</v>
      </c>
      <c r="D446" s="23">
        <f t="shared" si="19"/>
        <v>1</v>
      </c>
      <c r="E446" s="2" t="str">
        <f>VLOOKUP(F446,city!$A$4:$D$352,4,FALSE)</f>
        <v>沈阳</v>
      </c>
      <c r="F446" s="22">
        <f t="shared" si="20"/>
        <v>27</v>
      </c>
      <c r="G446" s="22">
        <f>IF(VLOOKUP(F445,city!$A$4:$H$352,8,FALSE)&gt;G445,G445+1,1)</f>
        <v>1</v>
      </c>
    </row>
    <row r="447" spans="1:7" x14ac:dyDescent="0.15">
      <c r="A447" s="23">
        <f t="shared" si="18"/>
        <v>102702</v>
      </c>
      <c r="B447" s="24">
        <v>1</v>
      </c>
      <c r="C447" s="28" t="str">
        <f>"jingdian/"&amp;VLOOKUP(E447,city!$D$4:$P$352,12,FALSE)&amp;"/"&amp;VLOOKUP(E447,city!$D$4:$P$352,13,FALSE)&amp;"/"&amp;IF(G447&lt;11,"jd",IF(G447&lt;16,"tc","cs"))&amp;"/"&amp;IF(G447&lt;11,G447,IF(G447&lt;16,G447-10,G447-15))&amp;".jpg"</f>
        <v>jingdian/liaoning/shenyang/jd/2.jpg</v>
      </c>
      <c r="D447" s="23">
        <f t="shared" si="19"/>
        <v>1</v>
      </c>
      <c r="E447" s="2" t="str">
        <f>VLOOKUP(F447,city!$A$4:$D$352,4,FALSE)</f>
        <v>沈阳</v>
      </c>
      <c r="F447" s="22">
        <f t="shared" si="20"/>
        <v>27</v>
      </c>
      <c r="G447" s="22">
        <f>IF(VLOOKUP(F446,city!$A$4:$H$352,8,FALSE)&gt;G446,G446+1,1)</f>
        <v>2</v>
      </c>
    </row>
    <row r="448" spans="1:7" x14ac:dyDescent="0.15">
      <c r="A448" s="23">
        <f t="shared" si="18"/>
        <v>102703</v>
      </c>
      <c r="B448" s="24">
        <v>1</v>
      </c>
      <c r="C448" s="28" t="str">
        <f>"jingdian/"&amp;VLOOKUP(E448,city!$D$4:$P$352,12,FALSE)&amp;"/"&amp;VLOOKUP(E448,city!$D$4:$P$352,13,FALSE)&amp;"/"&amp;IF(G448&lt;11,"jd",IF(G448&lt;16,"tc","cs"))&amp;"/"&amp;IF(G448&lt;11,G448,IF(G448&lt;16,G448-10,G448-15))&amp;".jpg"</f>
        <v>jingdian/liaoning/shenyang/jd/3.jpg</v>
      </c>
      <c r="D448" s="23">
        <f t="shared" si="19"/>
        <v>1</v>
      </c>
      <c r="E448" s="2" t="str">
        <f>VLOOKUP(F448,city!$A$4:$D$352,4,FALSE)</f>
        <v>沈阳</v>
      </c>
      <c r="F448" s="22">
        <f t="shared" si="20"/>
        <v>27</v>
      </c>
      <c r="G448" s="22">
        <f>IF(VLOOKUP(F447,city!$A$4:$H$352,8,FALSE)&gt;G447,G447+1,1)</f>
        <v>3</v>
      </c>
    </row>
    <row r="449" spans="1:7" x14ac:dyDescent="0.15">
      <c r="A449" s="23">
        <f t="shared" si="18"/>
        <v>102704</v>
      </c>
      <c r="B449" s="24">
        <v>1</v>
      </c>
      <c r="C449" s="28" t="str">
        <f>"jingdian/"&amp;VLOOKUP(E449,city!$D$4:$P$352,12,FALSE)&amp;"/"&amp;VLOOKUP(E449,city!$D$4:$P$352,13,FALSE)&amp;"/"&amp;IF(G449&lt;11,"jd",IF(G449&lt;16,"tc","cs"))&amp;"/"&amp;IF(G449&lt;11,G449,IF(G449&lt;16,G449-10,G449-15))&amp;".jpg"</f>
        <v>jingdian/liaoning/shenyang/jd/4.jpg</v>
      </c>
      <c r="D449" s="23">
        <f t="shared" si="19"/>
        <v>1</v>
      </c>
      <c r="E449" s="2" t="str">
        <f>VLOOKUP(F449,city!$A$4:$D$352,4,FALSE)</f>
        <v>沈阳</v>
      </c>
      <c r="F449" s="22">
        <f t="shared" si="20"/>
        <v>27</v>
      </c>
      <c r="G449" s="22">
        <f>IF(VLOOKUP(F448,city!$A$4:$H$352,8,FALSE)&gt;G448,G448+1,1)</f>
        <v>4</v>
      </c>
    </row>
    <row r="450" spans="1:7" x14ac:dyDescent="0.15">
      <c r="A450" s="23">
        <f t="shared" si="18"/>
        <v>102705</v>
      </c>
      <c r="B450" s="24">
        <v>1</v>
      </c>
      <c r="C450" s="28" t="str">
        <f>"jingdian/"&amp;VLOOKUP(E450,city!$D$4:$P$352,12,FALSE)&amp;"/"&amp;VLOOKUP(E450,city!$D$4:$P$352,13,FALSE)&amp;"/"&amp;IF(G450&lt;11,"jd",IF(G450&lt;16,"tc","cs"))&amp;"/"&amp;IF(G450&lt;11,G450,IF(G450&lt;16,G450-10,G450-15))&amp;".jpg"</f>
        <v>jingdian/liaoning/shenyang/jd/5.jpg</v>
      </c>
      <c r="D450" s="23">
        <f t="shared" si="19"/>
        <v>1</v>
      </c>
      <c r="E450" s="2" t="str">
        <f>VLOOKUP(F450,city!$A$4:$D$352,4,FALSE)</f>
        <v>沈阳</v>
      </c>
      <c r="F450" s="22">
        <f t="shared" si="20"/>
        <v>27</v>
      </c>
      <c r="G450" s="22">
        <f>IF(VLOOKUP(F449,city!$A$4:$H$352,8,FALSE)&gt;G449,G449+1,1)</f>
        <v>5</v>
      </c>
    </row>
    <row r="451" spans="1:7" x14ac:dyDescent="0.15">
      <c r="A451" s="23">
        <f t="shared" si="18"/>
        <v>102706</v>
      </c>
      <c r="B451" s="24">
        <v>1</v>
      </c>
      <c r="C451" s="28" t="str">
        <f>"jingdian/"&amp;VLOOKUP(E451,city!$D$4:$P$352,12,FALSE)&amp;"/"&amp;VLOOKUP(E451,city!$D$4:$P$352,13,FALSE)&amp;"/"&amp;IF(G451&lt;11,"jd",IF(G451&lt;16,"tc","cs"))&amp;"/"&amp;IF(G451&lt;11,G451,IF(G451&lt;16,G451-10,G451-15))&amp;".jpg"</f>
        <v>jingdian/liaoning/shenyang/jd/6.jpg</v>
      </c>
      <c r="D451" s="23">
        <f t="shared" si="19"/>
        <v>1</v>
      </c>
      <c r="E451" s="2" t="str">
        <f>VLOOKUP(F451,city!$A$4:$D$352,4,FALSE)</f>
        <v>沈阳</v>
      </c>
      <c r="F451" s="22">
        <f t="shared" si="20"/>
        <v>27</v>
      </c>
      <c r="G451" s="22">
        <f>IF(VLOOKUP(F450,city!$A$4:$H$352,8,FALSE)&gt;G450,G450+1,1)</f>
        <v>6</v>
      </c>
    </row>
    <row r="452" spans="1:7" x14ac:dyDescent="0.15">
      <c r="A452" s="23">
        <f t="shared" si="18"/>
        <v>102707</v>
      </c>
      <c r="B452" s="24">
        <v>1</v>
      </c>
      <c r="C452" s="28" t="str">
        <f>"jingdian/"&amp;VLOOKUP(E452,city!$D$4:$P$352,12,FALSE)&amp;"/"&amp;VLOOKUP(E452,city!$D$4:$P$352,13,FALSE)&amp;"/"&amp;IF(G452&lt;11,"jd",IF(G452&lt;16,"tc","cs"))&amp;"/"&amp;IF(G452&lt;11,G452,IF(G452&lt;16,G452-10,G452-15))&amp;".jpg"</f>
        <v>jingdian/liaoning/shenyang/jd/7.jpg</v>
      </c>
      <c r="D452" s="23">
        <f t="shared" si="19"/>
        <v>1</v>
      </c>
      <c r="E452" s="2" t="str">
        <f>VLOOKUP(F452,city!$A$4:$D$352,4,FALSE)</f>
        <v>沈阳</v>
      </c>
      <c r="F452" s="22">
        <f t="shared" si="20"/>
        <v>27</v>
      </c>
      <c r="G452" s="22">
        <f>IF(VLOOKUP(F451,city!$A$4:$H$352,8,FALSE)&gt;G451,G451+1,1)</f>
        <v>7</v>
      </c>
    </row>
    <row r="453" spans="1:7" x14ac:dyDescent="0.15">
      <c r="A453" s="23">
        <f t="shared" ref="A453:A516" si="21">IF(G453&lt;11,G453,IF(G453&lt;16,G453+40,G453+65))+F453*100+100000</f>
        <v>102708</v>
      </c>
      <c r="B453" s="24">
        <v>1</v>
      </c>
      <c r="C453" s="28" t="str">
        <f>"jingdian/"&amp;VLOOKUP(E453,city!$D$4:$P$352,12,FALSE)&amp;"/"&amp;VLOOKUP(E453,city!$D$4:$P$352,13,FALSE)&amp;"/"&amp;IF(G453&lt;11,"jd",IF(G453&lt;16,"tc","cs"))&amp;"/"&amp;IF(G453&lt;11,G453,IF(G453&lt;16,G453-10,G453-15))&amp;".jpg"</f>
        <v>jingdian/liaoning/shenyang/jd/8.jpg</v>
      </c>
      <c r="D453" s="23">
        <f t="shared" ref="D453:D516" si="22">IF(G453&lt;11,1,IF(G453&lt;16,2,3))</f>
        <v>1</v>
      </c>
      <c r="E453" s="2" t="str">
        <f>VLOOKUP(F453,city!$A$4:$D$352,4,FALSE)</f>
        <v>沈阳</v>
      </c>
      <c r="F453" s="22">
        <f t="shared" ref="F453:F516" si="23">IF(G453&gt;G452,F452,F452+1)</f>
        <v>27</v>
      </c>
      <c r="G453" s="22">
        <f>IF(VLOOKUP(F452,city!$A$4:$H$352,8,FALSE)&gt;G452,G452+1,1)</f>
        <v>8</v>
      </c>
    </row>
    <row r="454" spans="1:7" x14ac:dyDescent="0.15">
      <c r="A454" s="23">
        <f t="shared" si="21"/>
        <v>102709</v>
      </c>
      <c r="B454" s="24">
        <v>1</v>
      </c>
      <c r="C454" s="28" t="str">
        <f>"jingdian/"&amp;VLOOKUP(E454,city!$D$4:$P$352,12,FALSE)&amp;"/"&amp;VLOOKUP(E454,city!$D$4:$P$352,13,FALSE)&amp;"/"&amp;IF(G454&lt;11,"jd",IF(G454&lt;16,"tc","cs"))&amp;"/"&amp;IF(G454&lt;11,G454,IF(G454&lt;16,G454-10,G454-15))&amp;".jpg"</f>
        <v>jingdian/liaoning/shenyang/jd/9.jpg</v>
      </c>
      <c r="D454" s="23">
        <f t="shared" si="22"/>
        <v>1</v>
      </c>
      <c r="E454" s="2" t="str">
        <f>VLOOKUP(F454,city!$A$4:$D$352,4,FALSE)</f>
        <v>沈阳</v>
      </c>
      <c r="F454" s="22">
        <f t="shared" si="23"/>
        <v>27</v>
      </c>
      <c r="G454" s="22">
        <f>IF(VLOOKUP(F453,city!$A$4:$H$352,8,FALSE)&gt;G453,G453+1,1)</f>
        <v>9</v>
      </c>
    </row>
    <row r="455" spans="1:7" x14ac:dyDescent="0.15">
      <c r="A455" s="23">
        <f t="shared" si="21"/>
        <v>102710</v>
      </c>
      <c r="B455" s="24">
        <v>1</v>
      </c>
      <c r="C455" s="28" t="str">
        <f>"jingdian/"&amp;VLOOKUP(E455,city!$D$4:$P$352,12,FALSE)&amp;"/"&amp;VLOOKUP(E455,city!$D$4:$P$352,13,FALSE)&amp;"/"&amp;IF(G455&lt;11,"jd",IF(G455&lt;16,"tc","cs"))&amp;"/"&amp;IF(G455&lt;11,G455,IF(G455&lt;16,G455-10,G455-15))&amp;".jpg"</f>
        <v>jingdian/liaoning/shenyang/jd/10.jpg</v>
      </c>
      <c r="D455" s="23">
        <f t="shared" si="22"/>
        <v>1</v>
      </c>
      <c r="E455" s="2" t="str">
        <f>VLOOKUP(F455,city!$A$4:$D$352,4,FALSE)</f>
        <v>沈阳</v>
      </c>
      <c r="F455" s="22">
        <f t="shared" si="23"/>
        <v>27</v>
      </c>
      <c r="G455" s="22">
        <f>IF(VLOOKUP(F454,city!$A$4:$H$352,8,FALSE)&gt;G454,G454+1,1)</f>
        <v>10</v>
      </c>
    </row>
    <row r="456" spans="1:7" x14ac:dyDescent="0.15">
      <c r="A456" s="23">
        <f t="shared" si="21"/>
        <v>102751</v>
      </c>
      <c r="B456" s="24">
        <v>3</v>
      </c>
      <c r="C456" s="28" t="str">
        <f>"jingdian/"&amp;VLOOKUP(E456,city!$D$4:$P$352,12,FALSE)&amp;"/"&amp;VLOOKUP(E456,city!$D$4:$P$352,13,FALSE)&amp;"/"&amp;IF(G456&lt;11,"jd",IF(G456&lt;16,"tc","cs"))&amp;"/"&amp;IF(G456&lt;11,G456,IF(G456&lt;16,G456-10,G456-15))&amp;".jpg"</f>
        <v>jingdian/liaoning/shenyang/tc/1.jpg</v>
      </c>
      <c r="D456" s="23">
        <f t="shared" si="22"/>
        <v>2</v>
      </c>
      <c r="E456" s="2" t="str">
        <f>VLOOKUP(F456,city!$A$4:$D$352,4,FALSE)</f>
        <v>沈阳</v>
      </c>
      <c r="F456" s="22">
        <f t="shared" si="23"/>
        <v>27</v>
      </c>
      <c r="G456" s="22">
        <f>IF(VLOOKUP(F455,city!$A$4:$H$352,8,FALSE)&gt;G455,G455+1,1)</f>
        <v>11</v>
      </c>
    </row>
    <row r="457" spans="1:7" x14ac:dyDescent="0.15">
      <c r="A457" s="23">
        <f t="shared" si="21"/>
        <v>102752</v>
      </c>
      <c r="B457" s="24">
        <v>5</v>
      </c>
      <c r="C457" s="28" t="str">
        <f>"jingdian/"&amp;VLOOKUP(E457,city!$D$4:$P$352,12,FALSE)&amp;"/"&amp;VLOOKUP(E457,city!$D$4:$P$352,13,FALSE)&amp;"/"&amp;IF(G457&lt;11,"jd",IF(G457&lt;16,"tc","cs"))&amp;"/"&amp;IF(G457&lt;11,G457,IF(G457&lt;16,G457-10,G457-15))&amp;".jpg"</f>
        <v>jingdian/liaoning/shenyang/tc/2.jpg</v>
      </c>
      <c r="D457" s="23">
        <f t="shared" si="22"/>
        <v>2</v>
      </c>
      <c r="E457" s="2" t="str">
        <f>VLOOKUP(F457,city!$A$4:$D$352,4,FALSE)</f>
        <v>沈阳</v>
      </c>
      <c r="F457" s="22">
        <f t="shared" si="23"/>
        <v>27</v>
      </c>
      <c r="G457" s="22">
        <f>IF(VLOOKUP(F456,city!$A$4:$H$352,8,FALSE)&gt;G456,G456+1,1)</f>
        <v>12</v>
      </c>
    </row>
    <row r="458" spans="1:7" x14ac:dyDescent="0.15">
      <c r="A458" s="23">
        <f t="shared" si="21"/>
        <v>102753</v>
      </c>
      <c r="B458" s="24">
        <v>4</v>
      </c>
      <c r="C458" s="28" t="str">
        <f>"jingdian/"&amp;VLOOKUP(E458,city!$D$4:$P$352,12,FALSE)&amp;"/"&amp;VLOOKUP(E458,city!$D$4:$P$352,13,FALSE)&amp;"/"&amp;IF(G458&lt;11,"jd",IF(G458&lt;16,"tc","cs"))&amp;"/"&amp;IF(G458&lt;11,G458,IF(G458&lt;16,G458-10,G458-15))&amp;".jpg"</f>
        <v>jingdian/liaoning/shenyang/tc/3.jpg</v>
      </c>
      <c r="D458" s="23">
        <f t="shared" si="22"/>
        <v>2</v>
      </c>
      <c r="E458" s="2" t="str">
        <f>VLOOKUP(F458,city!$A$4:$D$352,4,FALSE)</f>
        <v>沈阳</v>
      </c>
      <c r="F458" s="22">
        <f t="shared" si="23"/>
        <v>27</v>
      </c>
      <c r="G458" s="22">
        <f>IF(VLOOKUP(F457,city!$A$4:$H$352,8,FALSE)&gt;G457,G457+1,1)</f>
        <v>13</v>
      </c>
    </row>
    <row r="459" spans="1:7" x14ac:dyDescent="0.15">
      <c r="A459" s="23">
        <f t="shared" si="21"/>
        <v>102754</v>
      </c>
      <c r="B459" s="24">
        <v>5</v>
      </c>
      <c r="C459" s="28" t="str">
        <f>"jingdian/"&amp;VLOOKUP(E459,city!$D$4:$P$352,12,FALSE)&amp;"/"&amp;VLOOKUP(E459,city!$D$4:$P$352,13,FALSE)&amp;"/"&amp;IF(G459&lt;11,"jd",IF(G459&lt;16,"tc","cs"))&amp;"/"&amp;IF(G459&lt;11,G459,IF(G459&lt;16,G459-10,G459-15))&amp;".jpg"</f>
        <v>jingdian/liaoning/shenyang/tc/4.jpg</v>
      </c>
      <c r="D459" s="23">
        <f t="shared" si="22"/>
        <v>2</v>
      </c>
      <c r="E459" s="2" t="str">
        <f>VLOOKUP(F459,city!$A$4:$D$352,4,FALSE)</f>
        <v>沈阳</v>
      </c>
      <c r="F459" s="22">
        <f t="shared" si="23"/>
        <v>27</v>
      </c>
      <c r="G459" s="22">
        <f>IF(VLOOKUP(F458,city!$A$4:$H$352,8,FALSE)&gt;G458,G458+1,1)</f>
        <v>14</v>
      </c>
    </row>
    <row r="460" spans="1:7" x14ac:dyDescent="0.15">
      <c r="A460" s="23">
        <f t="shared" si="21"/>
        <v>102755</v>
      </c>
      <c r="B460" s="24">
        <v>3</v>
      </c>
      <c r="C460" s="28" t="str">
        <f>"jingdian/"&amp;VLOOKUP(E460,city!$D$4:$P$352,12,FALSE)&amp;"/"&amp;VLOOKUP(E460,city!$D$4:$P$352,13,FALSE)&amp;"/"&amp;IF(G460&lt;11,"jd",IF(G460&lt;16,"tc","cs"))&amp;"/"&amp;IF(G460&lt;11,G460,IF(G460&lt;16,G460-10,G460-15))&amp;".jpg"</f>
        <v>jingdian/liaoning/shenyang/tc/5.jpg</v>
      </c>
      <c r="D460" s="23">
        <f t="shared" si="22"/>
        <v>2</v>
      </c>
      <c r="E460" s="2" t="str">
        <f>VLOOKUP(F460,city!$A$4:$D$352,4,FALSE)</f>
        <v>沈阳</v>
      </c>
      <c r="F460" s="22">
        <f t="shared" si="23"/>
        <v>27</v>
      </c>
      <c r="G460" s="22">
        <f>IF(VLOOKUP(F459,city!$A$4:$H$352,8,FALSE)&gt;G459,G459+1,1)</f>
        <v>15</v>
      </c>
    </row>
    <row r="461" spans="1:7" x14ac:dyDescent="0.15">
      <c r="A461" s="23">
        <f t="shared" si="21"/>
        <v>102781</v>
      </c>
      <c r="B461" s="24">
        <v>5</v>
      </c>
      <c r="C461" s="28" t="str">
        <f>"jingdian/"&amp;VLOOKUP(E461,city!$D$4:$P$352,12,FALSE)&amp;"/"&amp;VLOOKUP(E461,city!$D$4:$P$352,13,FALSE)&amp;"/"&amp;IF(G461&lt;11,"jd",IF(G461&lt;16,"tc","cs"))&amp;"/"&amp;IF(G461&lt;11,G461,IF(G461&lt;16,G461-10,G461-15))&amp;".jpg"</f>
        <v>jingdian/liaoning/shenyang/cs/1.jpg</v>
      </c>
      <c r="D461" s="23">
        <f t="shared" si="22"/>
        <v>3</v>
      </c>
      <c r="E461" s="2" t="str">
        <f>VLOOKUP(F461,city!$A$4:$D$352,4,FALSE)</f>
        <v>沈阳</v>
      </c>
      <c r="F461" s="22">
        <f t="shared" si="23"/>
        <v>27</v>
      </c>
      <c r="G461" s="22">
        <f>IF(VLOOKUP(F460,city!$A$4:$H$352,8,FALSE)&gt;G460,G460+1,1)</f>
        <v>16</v>
      </c>
    </row>
    <row r="462" spans="1:7" x14ac:dyDescent="0.15">
      <c r="A462" s="23">
        <f t="shared" si="21"/>
        <v>102782</v>
      </c>
      <c r="B462" s="24">
        <v>3</v>
      </c>
      <c r="C462" s="28" t="str">
        <f>"jingdian/"&amp;VLOOKUP(E462,city!$D$4:$P$352,12,FALSE)&amp;"/"&amp;VLOOKUP(E462,city!$D$4:$P$352,13,FALSE)&amp;"/"&amp;IF(G462&lt;11,"jd",IF(G462&lt;16,"tc","cs"))&amp;"/"&amp;IF(G462&lt;11,G462,IF(G462&lt;16,G462-10,G462-15))&amp;".jpg"</f>
        <v>jingdian/liaoning/shenyang/cs/2.jpg</v>
      </c>
      <c r="D462" s="23">
        <f t="shared" si="22"/>
        <v>3</v>
      </c>
      <c r="E462" s="2" t="str">
        <f>VLOOKUP(F462,city!$A$4:$D$352,4,FALSE)</f>
        <v>沈阳</v>
      </c>
      <c r="F462" s="22">
        <f t="shared" si="23"/>
        <v>27</v>
      </c>
      <c r="G462" s="22">
        <f>IF(VLOOKUP(F461,city!$A$4:$H$352,8,FALSE)&gt;G461,G461+1,1)</f>
        <v>17</v>
      </c>
    </row>
    <row r="463" spans="1:7" x14ac:dyDescent="0.15">
      <c r="A463" s="23">
        <f t="shared" si="21"/>
        <v>102801</v>
      </c>
      <c r="B463" s="24">
        <v>1</v>
      </c>
      <c r="C463" s="28" t="str">
        <f>"jingdian/"&amp;VLOOKUP(E463,city!$D$4:$P$352,12,FALSE)&amp;"/"&amp;VLOOKUP(E463,city!$D$4:$P$352,13,FALSE)&amp;"/"&amp;IF(G463&lt;11,"jd",IF(G463&lt;16,"tc","cs"))&amp;"/"&amp;IF(G463&lt;11,G463,IF(G463&lt;16,G463-10,G463-15))&amp;".jpg"</f>
        <v>jingdian/liaoning/dalian/jd/1.jpg</v>
      </c>
      <c r="D463" s="23">
        <f t="shared" si="22"/>
        <v>1</v>
      </c>
      <c r="E463" s="2" t="str">
        <f>VLOOKUP(F463,city!$A$4:$D$352,4,FALSE)</f>
        <v>大连</v>
      </c>
      <c r="F463" s="22">
        <f t="shared" si="23"/>
        <v>28</v>
      </c>
      <c r="G463" s="22">
        <f>IF(VLOOKUP(F462,city!$A$4:$H$352,8,FALSE)&gt;G462,G462+1,1)</f>
        <v>1</v>
      </c>
    </row>
    <row r="464" spans="1:7" x14ac:dyDescent="0.15">
      <c r="A464" s="23">
        <f t="shared" si="21"/>
        <v>102802</v>
      </c>
      <c r="B464" s="24">
        <v>1</v>
      </c>
      <c r="C464" s="28" t="str">
        <f>"jingdian/"&amp;VLOOKUP(E464,city!$D$4:$P$352,12,FALSE)&amp;"/"&amp;VLOOKUP(E464,city!$D$4:$P$352,13,FALSE)&amp;"/"&amp;IF(G464&lt;11,"jd",IF(G464&lt;16,"tc","cs"))&amp;"/"&amp;IF(G464&lt;11,G464,IF(G464&lt;16,G464-10,G464-15))&amp;".jpg"</f>
        <v>jingdian/liaoning/dalian/jd/2.jpg</v>
      </c>
      <c r="D464" s="23">
        <f t="shared" si="22"/>
        <v>1</v>
      </c>
      <c r="E464" s="2" t="str">
        <f>VLOOKUP(F464,city!$A$4:$D$352,4,FALSE)</f>
        <v>大连</v>
      </c>
      <c r="F464" s="22">
        <f t="shared" si="23"/>
        <v>28</v>
      </c>
      <c r="G464" s="22">
        <f>IF(VLOOKUP(F463,city!$A$4:$H$352,8,FALSE)&gt;G463,G463+1,1)</f>
        <v>2</v>
      </c>
    </row>
    <row r="465" spans="1:7" x14ac:dyDescent="0.15">
      <c r="A465" s="23">
        <f t="shared" si="21"/>
        <v>102803</v>
      </c>
      <c r="B465" s="24">
        <v>1</v>
      </c>
      <c r="C465" s="28" t="str">
        <f>"jingdian/"&amp;VLOOKUP(E465,city!$D$4:$P$352,12,FALSE)&amp;"/"&amp;VLOOKUP(E465,city!$D$4:$P$352,13,FALSE)&amp;"/"&amp;IF(G465&lt;11,"jd",IF(G465&lt;16,"tc","cs"))&amp;"/"&amp;IF(G465&lt;11,G465,IF(G465&lt;16,G465-10,G465-15))&amp;".jpg"</f>
        <v>jingdian/liaoning/dalian/jd/3.jpg</v>
      </c>
      <c r="D465" s="23">
        <f t="shared" si="22"/>
        <v>1</v>
      </c>
      <c r="E465" s="2" t="str">
        <f>VLOOKUP(F465,city!$A$4:$D$352,4,FALSE)</f>
        <v>大连</v>
      </c>
      <c r="F465" s="22">
        <f t="shared" si="23"/>
        <v>28</v>
      </c>
      <c r="G465" s="22">
        <f>IF(VLOOKUP(F464,city!$A$4:$H$352,8,FALSE)&gt;G464,G464+1,1)</f>
        <v>3</v>
      </c>
    </row>
    <row r="466" spans="1:7" x14ac:dyDescent="0.15">
      <c r="A466" s="23">
        <f t="shared" si="21"/>
        <v>102804</v>
      </c>
      <c r="B466" s="24">
        <v>1</v>
      </c>
      <c r="C466" s="28" t="str">
        <f>"jingdian/"&amp;VLOOKUP(E466,city!$D$4:$P$352,12,FALSE)&amp;"/"&amp;VLOOKUP(E466,city!$D$4:$P$352,13,FALSE)&amp;"/"&amp;IF(G466&lt;11,"jd",IF(G466&lt;16,"tc","cs"))&amp;"/"&amp;IF(G466&lt;11,G466,IF(G466&lt;16,G466-10,G466-15))&amp;".jpg"</f>
        <v>jingdian/liaoning/dalian/jd/4.jpg</v>
      </c>
      <c r="D466" s="23">
        <f t="shared" si="22"/>
        <v>1</v>
      </c>
      <c r="E466" s="2" t="str">
        <f>VLOOKUP(F466,city!$A$4:$D$352,4,FALSE)</f>
        <v>大连</v>
      </c>
      <c r="F466" s="22">
        <f t="shared" si="23"/>
        <v>28</v>
      </c>
      <c r="G466" s="22">
        <f>IF(VLOOKUP(F465,city!$A$4:$H$352,8,FALSE)&gt;G465,G465+1,1)</f>
        <v>4</v>
      </c>
    </row>
    <row r="467" spans="1:7" x14ac:dyDescent="0.15">
      <c r="A467" s="23">
        <f t="shared" si="21"/>
        <v>102805</v>
      </c>
      <c r="B467" s="24">
        <v>1</v>
      </c>
      <c r="C467" s="28" t="str">
        <f>"jingdian/"&amp;VLOOKUP(E467,city!$D$4:$P$352,12,FALSE)&amp;"/"&amp;VLOOKUP(E467,city!$D$4:$P$352,13,FALSE)&amp;"/"&amp;IF(G467&lt;11,"jd",IF(G467&lt;16,"tc","cs"))&amp;"/"&amp;IF(G467&lt;11,G467,IF(G467&lt;16,G467-10,G467-15))&amp;".jpg"</f>
        <v>jingdian/liaoning/dalian/jd/5.jpg</v>
      </c>
      <c r="D467" s="23">
        <f t="shared" si="22"/>
        <v>1</v>
      </c>
      <c r="E467" s="2" t="str">
        <f>VLOOKUP(F467,city!$A$4:$D$352,4,FALSE)</f>
        <v>大连</v>
      </c>
      <c r="F467" s="22">
        <f t="shared" si="23"/>
        <v>28</v>
      </c>
      <c r="G467" s="22">
        <f>IF(VLOOKUP(F466,city!$A$4:$H$352,8,FALSE)&gt;G466,G466+1,1)</f>
        <v>5</v>
      </c>
    </row>
    <row r="468" spans="1:7" x14ac:dyDescent="0.15">
      <c r="A468" s="23">
        <f t="shared" si="21"/>
        <v>102806</v>
      </c>
      <c r="B468" s="24">
        <v>1</v>
      </c>
      <c r="C468" s="28" t="str">
        <f>"jingdian/"&amp;VLOOKUP(E468,city!$D$4:$P$352,12,FALSE)&amp;"/"&amp;VLOOKUP(E468,city!$D$4:$P$352,13,FALSE)&amp;"/"&amp;IF(G468&lt;11,"jd",IF(G468&lt;16,"tc","cs"))&amp;"/"&amp;IF(G468&lt;11,G468,IF(G468&lt;16,G468-10,G468-15))&amp;".jpg"</f>
        <v>jingdian/liaoning/dalian/jd/6.jpg</v>
      </c>
      <c r="D468" s="23">
        <f t="shared" si="22"/>
        <v>1</v>
      </c>
      <c r="E468" s="2" t="str">
        <f>VLOOKUP(F468,city!$A$4:$D$352,4,FALSE)</f>
        <v>大连</v>
      </c>
      <c r="F468" s="22">
        <f t="shared" si="23"/>
        <v>28</v>
      </c>
      <c r="G468" s="22">
        <f>IF(VLOOKUP(F467,city!$A$4:$H$352,8,FALSE)&gt;G467,G467+1,1)</f>
        <v>6</v>
      </c>
    </row>
    <row r="469" spans="1:7" x14ac:dyDescent="0.15">
      <c r="A469" s="23">
        <f t="shared" si="21"/>
        <v>102807</v>
      </c>
      <c r="B469" s="24">
        <v>1</v>
      </c>
      <c r="C469" s="28" t="str">
        <f>"jingdian/"&amp;VLOOKUP(E469,city!$D$4:$P$352,12,FALSE)&amp;"/"&amp;VLOOKUP(E469,city!$D$4:$P$352,13,FALSE)&amp;"/"&amp;IF(G469&lt;11,"jd",IF(G469&lt;16,"tc","cs"))&amp;"/"&amp;IF(G469&lt;11,G469,IF(G469&lt;16,G469-10,G469-15))&amp;".jpg"</f>
        <v>jingdian/liaoning/dalian/jd/7.jpg</v>
      </c>
      <c r="D469" s="23">
        <f t="shared" si="22"/>
        <v>1</v>
      </c>
      <c r="E469" s="2" t="str">
        <f>VLOOKUP(F469,city!$A$4:$D$352,4,FALSE)</f>
        <v>大连</v>
      </c>
      <c r="F469" s="22">
        <f t="shared" si="23"/>
        <v>28</v>
      </c>
      <c r="G469" s="22">
        <f>IF(VLOOKUP(F468,city!$A$4:$H$352,8,FALSE)&gt;G468,G468+1,1)</f>
        <v>7</v>
      </c>
    </row>
    <row r="470" spans="1:7" x14ac:dyDescent="0.15">
      <c r="A470" s="23">
        <f t="shared" si="21"/>
        <v>102808</v>
      </c>
      <c r="B470" s="24">
        <v>1</v>
      </c>
      <c r="C470" s="28" t="str">
        <f>"jingdian/"&amp;VLOOKUP(E470,city!$D$4:$P$352,12,FALSE)&amp;"/"&amp;VLOOKUP(E470,city!$D$4:$P$352,13,FALSE)&amp;"/"&amp;IF(G470&lt;11,"jd",IF(G470&lt;16,"tc","cs"))&amp;"/"&amp;IF(G470&lt;11,G470,IF(G470&lt;16,G470-10,G470-15))&amp;".jpg"</f>
        <v>jingdian/liaoning/dalian/jd/8.jpg</v>
      </c>
      <c r="D470" s="23">
        <f t="shared" si="22"/>
        <v>1</v>
      </c>
      <c r="E470" s="2" t="str">
        <f>VLOOKUP(F470,city!$A$4:$D$352,4,FALSE)</f>
        <v>大连</v>
      </c>
      <c r="F470" s="22">
        <f t="shared" si="23"/>
        <v>28</v>
      </c>
      <c r="G470" s="22">
        <f>IF(VLOOKUP(F469,city!$A$4:$H$352,8,FALSE)&gt;G469,G469+1,1)</f>
        <v>8</v>
      </c>
    </row>
    <row r="471" spans="1:7" x14ac:dyDescent="0.15">
      <c r="A471" s="23">
        <f t="shared" si="21"/>
        <v>102809</v>
      </c>
      <c r="B471" s="24">
        <v>1</v>
      </c>
      <c r="C471" s="28" t="str">
        <f>"jingdian/"&amp;VLOOKUP(E471,city!$D$4:$P$352,12,FALSE)&amp;"/"&amp;VLOOKUP(E471,city!$D$4:$P$352,13,FALSE)&amp;"/"&amp;IF(G471&lt;11,"jd",IF(G471&lt;16,"tc","cs"))&amp;"/"&amp;IF(G471&lt;11,G471,IF(G471&lt;16,G471-10,G471-15))&amp;".jpg"</f>
        <v>jingdian/liaoning/dalian/jd/9.jpg</v>
      </c>
      <c r="D471" s="23">
        <f t="shared" si="22"/>
        <v>1</v>
      </c>
      <c r="E471" s="2" t="str">
        <f>VLOOKUP(F471,city!$A$4:$D$352,4,FALSE)</f>
        <v>大连</v>
      </c>
      <c r="F471" s="22">
        <f t="shared" si="23"/>
        <v>28</v>
      </c>
      <c r="G471" s="22">
        <f>IF(VLOOKUP(F470,city!$A$4:$H$352,8,FALSE)&gt;G470,G470+1,1)</f>
        <v>9</v>
      </c>
    </row>
    <row r="472" spans="1:7" x14ac:dyDescent="0.15">
      <c r="A472" s="23">
        <f t="shared" si="21"/>
        <v>102810</v>
      </c>
      <c r="B472" s="24">
        <v>1</v>
      </c>
      <c r="C472" s="28" t="str">
        <f>"jingdian/"&amp;VLOOKUP(E472,city!$D$4:$P$352,12,FALSE)&amp;"/"&amp;VLOOKUP(E472,city!$D$4:$P$352,13,FALSE)&amp;"/"&amp;IF(G472&lt;11,"jd",IF(G472&lt;16,"tc","cs"))&amp;"/"&amp;IF(G472&lt;11,G472,IF(G472&lt;16,G472-10,G472-15))&amp;".jpg"</f>
        <v>jingdian/liaoning/dalian/jd/10.jpg</v>
      </c>
      <c r="D472" s="23">
        <f t="shared" si="22"/>
        <v>1</v>
      </c>
      <c r="E472" s="2" t="str">
        <f>VLOOKUP(F472,city!$A$4:$D$352,4,FALSE)</f>
        <v>大连</v>
      </c>
      <c r="F472" s="22">
        <f t="shared" si="23"/>
        <v>28</v>
      </c>
      <c r="G472" s="22">
        <f>IF(VLOOKUP(F471,city!$A$4:$H$352,8,FALSE)&gt;G471,G471+1,1)</f>
        <v>10</v>
      </c>
    </row>
    <row r="473" spans="1:7" x14ac:dyDescent="0.15">
      <c r="A473" s="23">
        <f t="shared" si="21"/>
        <v>102851</v>
      </c>
      <c r="B473" s="24">
        <v>3</v>
      </c>
      <c r="C473" s="28" t="str">
        <f>"jingdian/"&amp;VLOOKUP(E473,city!$D$4:$P$352,12,FALSE)&amp;"/"&amp;VLOOKUP(E473,city!$D$4:$P$352,13,FALSE)&amp;"/"&amp;IF(G473&lt;11,"jd",IF(G473&lt;16,"tc","cs"))&amp;"/"&amp;IF(G473&lt;11,G473,IF(G473&lt;16,G473-10,G473-15))&amp;".jpg"</f>
        <v>jingdian/liaoning/dalian/tc/1.jpg</v>
      </c>
      <c r="D473" s="23">
        <f t="shared" si="22"/>
        <v>2</v>
      </c>
      <c r="E473" s="2" t="str">
        <f>VLOOKUP(F473,city!$A$4:$D$352,4,FALSE)</f>
        <v>大连</v>
      </c>
      <c r="F473" s="22">
        <f t="shared" si="23"/>
        <v>28</v>
      </c>
      <c r="G473" s="22">
        <f>IF(VLOOKUP(F472,city!$A$4:$H$352,8,FALSE)&gt;G472,G472+1,1)</f>
        <v>11</v>
      </c>
    </row>
    <row r="474" spans="1:7" x14ac:dyDescent="0.15">
      <c r="A474" s="23">
        <f t="shared" si="21"/>
        <v>102852</v>
      </c>
      <c r="B474" s="24">
        <v>3</v>
      </c>
      <c r="C474" s="28" t="str">
        <f>"jingdian/"&amp;VLOOKUP(E474,city!$D$4:$P$352,12,FALSE)&amp;"/"&amp;VLOOKUP(E474,city!$D$4:$P$352,13,FALSE)&amp;"/"&amp;IF(G474&lt;11,"jd",IF(G474&lt;16,"tc","cs"))&amp;"/"&amp;IF(G474&lt;11,G474,IF(G474&lt;16,G474-10,G474-15))&amp;".jpg"</f>
        <v>jingdian/liaoning/dalian/tc/2.jpg</v>
      </c>
      <c r="D474" s="23">
        <f t="shared" si="22"/>
        <v>2</v>
      </c>
      <c r="E474" s="2" t="str">
        <f>VLOOKUP(F474,city!$A$4:$D$352,4,FALSE)</f>
        <v>大连</v>
      </c>
      <c r="F474" s="22">
        <f t="shared" si="23"/>
        <v>28</v>
      </c>
      <c r="G474" s="22">
        <f>IF(VLOOKUP(F473,city!$A$4:$H$352,8,FALSE)&gt;G473,G473+1,1)</f>
        <v>12</v>
      </c>
    </row>
    <row r="475" spans="1:7" x14ac:dyDescent="0.15">
      <c r="A475" s="23">
        <f t="shared" si="21"/>
        <v>102853</v>
      </c>
      <c r="B475" s="24">
        <v>5</v>
      </c>
      <c r="C475" s="28" t="str">
        <f>"jingdian/"&amp;VLOOKUP(E475,city!$D$4:$P$352,12,FALSE)&amp;"/"&amp;VLOOKUP(E475,city!$D$4:$P$352,13,FALSE)&amp;"/"&amp;IF(G475&lt;11,"jd",IF(G475&lt;16,"tc","cs"))&amp;"/"&amp;IF(G475&lt;11,G475,IF(G475&lt;16,G475-10,G475-15))&amp;".jpg"</f>
        <v>jingdian/liaoning/dalian/tc/3.jpg</v>
      </c>
      <c r="D475" s="23">
        <f t="shared" si="22"/>
        <v>2</v>
      </c>
      <c r="E475" s="2" t="str">
        <f>VLOOKUP(F475,city!$A$4:$D$352,4,FALSE)</f>
        <v>大连</v>
      </c>
      <c r="F475" s="22">
        <f t="shared" si="23"/>
        <v>28</v>
      </c>
      <c r="G475" s="22">
        <f>IF(VLOOKUP(F474,city!$A$4:$H$352,8,FALSE)&gt;G474,G474+1,1)</f>
        <v>13</v>
      </c>
    </row>
    <row r="476" spans="1:7" x14ac:dyDescent="0.15">
      <c r="A476" s="23">
        <f t="shared" si="21"/>
        <v>102854</v>
      </c>
      <c r="B476" s="24">
        <v>5</v>
      </c>
      <c r="C476" s="28" t="str">
        <f>"jingdian/"&amp;VLOOKUP(E476,city!$D$4:$P$352,12,FALSE)&amp;"/"&amp;VLOOKUP(E476,city!$D$4:$P$352,13,FALSE)&amp;"/"&amp;IF(G476&lt;11,"jd",IF(G476&lt;16,"tc","cs"))&amp;"/"&amp;IF(G476&lt;11,G476,IF(G476&lt;16,G476-10,G476-15))&amp;".jpg"</f>
        <v>jingdian/liaoning/dalian/tc/4.jpg</v>
      </c>
      <c r="D476" s="23">
        <f t="shared" si="22"/>
        <v>2</v>
      </c>
      <c r="E476" s="2" t="str">
        <f>VLOOKUP(F476,city!$A$4:$D$352,4,FALSE)</f>
        <v>大连</v>
      </c>
      <c r="F476" s="22">
        <f t="shared" si="23"/>
        <v>28</v>
      </c>
      <c r="G476" s="22">
        <f>IF(VLOOKUP(F475,city!$A$4:$H$352,8,FALSE)&gt;G475,G475+1,1)</f>
        <v>14</v>
      </c>
    </row>
    <row r="477" spans="1:7" x14ac:dyDescent="0.15">
      <c r="A477" s="23">
        <f t="shared" si="21"/>
        <v>102855</v>
      </c>
      <c r="B477" s="24">
        <v>2</v>
      </c>
      <c r="C477" s="28" t="str">
        <f>"jingdian/"&amp;VLOOKUP(E477,city!$D$4:$P$352,12,FALSE)&amp;"/"&amp;VLOOKUP(E477,city!$D$4:$P$352,13,FALSE)&amp;"/"&amp;IF(G477&lt;11,"jd",IF(G477&lt;16,"tc","cs"))&amp;"/"&amp;IF(G477&lt;11,G477,IF(G477&lt;16,G477-10,G477-15))&amp;".jpg"</f>
        <v>jingdian/liaoning/dalian/tc/5.jpg</v>
      </c>
      <c r="D477" s="23">
        <f t="shared" si="22"/>
        <v>2</v>
      </c>
      <c r="E477" s="2" t="str">
        <f>VLOOKUP(F477,city!$A$4:$D$352,4,FALSE)</f>
        <v>大连</v>
      </c>
      <c r="F477" s="22">
        <f t="shared" si="23"/>
        <v>28</v>
      </c>
      <c r="G477" s="22">
        <f>IF(VLOOKUP(F476,city!$A$4:$H$352,8,FALSE)&gt;G476,G476+1,1)</f>
        <v>15</v>
      </c>
    </row>
    <row r="478" spans="1:7" x14ac:dyDescent="0.15">
      <c r="A478" s="23">
        <f t="shared" si="21"/>
        <v>102881</v>
      </c>
      <c r="B478" s="24">
        <v>2</v>
      </c>
      <c r="C478" s="28" t="str">
        <f>"jingdian/"&amp;VLOOKUP(E478,city!$D$4:$P$352,12,FALSE)&amp;"/"&amp;VLOOKUP(E478,city!$D$4:$P$352,13,FALSE)&amp;"/"&amp;IF(G478&lt;11,"jd",IF(G478&lt;16,"tc","cs"))&amp;"/"&amp;IF(G478&lt;11,G478,IF(G478&lt;16,G478-10,G478-15))&amp;".jpg"</f>
        <v>jingdian/liaoning/dalian/cs/1.jpg</v>
      </c>
      <c r="D478" s="23">
        <f t="shared" si="22"/>
        <v>3</v>
      </c>
      <c r="E478" s="2" t="str">
        <f>VLOOKUP(F478,city!$A$4:$D$352,4,FALSE)</f>
        <v>大连</v>
      </c>
      <c r="F478" s="22">
        <f t="shared" si="23"/>
        <v>28</v>
      </c>
      <c r="G478" s="22">
        <f>IF(VLOOKUP(F477,city!$A$4:$H$352,8,FALSE)&gt;G477,G477+1,1)</f>
        <v>16</v>
      </c>
    </row>
    <row r="479" spans="1:7" x14ac:dyDescent="0.15">
      <c r="A479" s="23">
        <f t="shared" si="21"/>
        <v>102882</v>
      </c>
      <c r="B479" s="24">
        <v>5</v>
      </c>
      <c r="C479" s="28" t="str">
        <f>"jingdian/"&amp;VLOOKUP(E479,city!$D$4:$P$352,12,FALSE)&amp;"/"&amp;VLOOKUP(E479,city!$D$4:$P$352,13,FALSE)&amp;"/"&amp;IF(G479&lt;11,"jd",IF(G479&lt;16,"tc","cs"))&amp;"/"&amp;IF(G479&lt;11,G479,IF(G479&lt;16,G479-10,G479-15))&amp;".jpg"</f>
        <v>jingdian/liaoning/dalian/cs/2.jpg</v>
      </c>
      <c r="D479" s="23">
        <f t="shared" si="22"/>
        <v>3</v>
      </c>
      <c r="E479" s="2" t="str">
        <f>VLOOKUP(F479,city!$A$4:$D$352,4,FALSE)</f>
        <v>大连</v>
      </c>
      <c r="F479" s="22">
        <f t="shared" si="23"/>
        <v>28</v>
      </c>
      <c r="G479" s="22">
        <f>IF(VLOOKUP(F478,city!$A$4:$H$352,8,FALSE)&gt;G478,G478+1,1)</f>
        <v>17</v>
      </c>
    </row>
    <row r="480" spans="1:7" x14ac:dyDescent="0.15">
      <c r="A480" s="23">
        <f t="shared" si="21"/>
        <v>102901</v>
      </c>
      <c r="B480" s="24">
        <v>1</v>
      </c>
      <c r="C480" s="28" t="str">
        <f>"jingdian/"&amp;VLOOKUP(E480,city!$D$4:$P$352,12,FALSE)&amp;"/"&amp;VLOOKUP(E480,city!$D$4:$P$352,13,FALSE)&amp;"/"&amp;IF(G480&lt;11,"jd",IF(G480&lt;16,"tc","cs"))&amp;"/"&amp;IF(G480&lt;11,G480,IF(G480&lt;16,G480-10,G480-15))&amp;".jpg"</f>
        <v>jingdian/liaoning/anshan/jd/1.jpg</v>
      </c>
      <c r="D480" s="23">
        <f t="shared" si="22"/>
        <v>1</v>
      </c>
      <c r="E480" s="2" t="str">
        <f>VLOOKUP(F480,city!$A$4:$D$352,4,FALSE)</f>
        <v>鞍山</v>
      </c>
      <c r="F480" s="22">
        <f t="shared" si="23"/>
        <v>29</v>
      </c>
      <c r="G480" s="22">
        <f>IF(VLOOKUP(F479,city!$A$4:$H$352,8,FALSE)&gt;G479,G479+1,1)</f>
        <v>1</v>
      </c>
    </row>
    <row r="481" spans="1:7" x14ac:dyDescent="0.15">
      <c r="A481" s="23">
        <f t="shared" si="21"/>
        <v>102902</v>
      </c>
      <c r="B481" s="24">
        <v>1</v>
      </c>
      <c r="C481" s="28" t="str">
        <f>"jingdian/"&amp;VLOOKUP(E481,city!$D$4:$P$352,12,FALSE)&amp;"/"&amp;VLOOKUP(E481,city!$D$4:$P$352,13,FALSE)&amp;"/"&amp;IF(G481&lt;11,"jd",IF(G481&lt;16,"tc","cs"))&amp;"/"&amp;IF(G481&lt;11,G481,IF(G481&lt;16,G481-10,G481-15))&amp;".jpg"</f>
        <v>jingdian/liaoning/anshan/jd/2.jpg</v>
      </c>
      <c r="D481" s="23">
        <f t="shared" si="22"/>
        <v>1</v>
      </c>
      <c r="E481" s="2" t="str">
        <f>VLOOKUP(F481,city!$A$4:$D$352,4,FALSE)</f>
        <v>鞍山</v>
      </c>
      <c r="F481" s="22">
        <f t="shared" si="23"/>
        <v>29</v>
      </c>
      <c r="G481" s="22">
        <f>IF(VLOOKUP(F480,city!$A$4:$H$352,8,FALSE)&gt;G480,G480+1,1)</f>
        <v>2</v>
      </c>
    </row>
    <row r="482" spans="1:7" x14ac:dyDescent="0.15">
      <c r="A482" s="23">
        <f t="shared" si="21"/>
        <v>102903</v>
      </c>
      <c r="B482" s="24">
        <v>1</v>
      </c>
      <c r="C482" s="28" t="str">
        <f>"jingdian/"&amp;VLOOKUP(E482,city!$D$4:$P$352,12,FALSE)&amp;"/"&amp;VLOOKUP(E482,city!$D$4:$P$352,13,FALSE)&amp;"/"&amp;IF(G482&lt;11,"jd",IF(G482&lt;16,"tc","cs"))&amp;"/"&amp;IF(G482&lt;11,G482,IF(G482&lt;16,G482-10,G482-15))&amp;".jpg"</f>
        <v>jingdian/liaoning/anshan/jd/3.jpg</v>
      </c>
      <c r="D482" s="23">
        <f t="shared" si="22"/>
        <v>1</v>
      </c>
      <c r="E482" s="2" t="str">
        <f>VLOOKUP(F482,city!$A$4:$D$352,4,FALSE)</f>
        <v>鞍山</v>
      </c>
      <c r="F482" s="22">
        <f t="shared" si="23"/>
        <v>29</v>
      </c>
      <c r="G482" s="22">
        <f>IF(VLOOKUP(F481,city!$A$4:$H$352,8,FALSE)&gt;G481,G481+1,1)</f>
        <v>3</v>
      </c>
    </row>
    <row r="483" spans="1:7" x14ac:dyDescent="0.15">
      <c r="A483" s="23">
        <f t="shared" si="21"/>
        <v>102904</v>
      </c>
      <c r="B483" s="24">
        <v>1</v>
      </c>
      <c r="C483" s="28" t="str">
        <f>"jingdian/"&amp;VLOOKUP(E483,city!$D$4:$P$352,12,FALSE)&amp;"/"&amp;VLOOKUP(E483,city!$D$4:$P$352,13,FALSE)&amp;"/"&amp;IF(G483&lt;11,"jd",IF(G483&lt;16,"tc","cs"))&amp;"/"&amp;IF(G483&lt;11,G483,IF(G483&lt;16,G483-10,G483-15))&amp;".jpg"</f>
        <v>jingdian/liaoning/anshan/jd/4.jpg</v>
      </c>
      <c r="D483" s="23">
        <f t="shared" si="22"/>
        <v>1</v>
      </c>
      <c r="E483" s="2" t="str">
        <f>VLOOKUP(F483,city!$A$4:$D$352,4,FALSE)</f>
        <v>鞍山</v>
      </c>
      <c r="F483" s="22">
        <f t="shared" si="23"/>
        <v>29</v>
      </c>
      <c r="G483" s="22">
        <f>IF(VLOOKUP(F482,city!$A$4:$H$352,8,FALSE)&gt;G482,G482+1,1)</f>
        <v>4</v>
      </c>
    </row>
    <row r="484" spans="1:7" x14ac:dyDescent="0.15">
      <c r="A484" s="23">
        <f t="shared" si="21"/>
        <v>102905</v>
      </c>
      <c r="B484" s="24">
        <v>1</v>
      </c>
      <c r="C484" s="28" t="str">
        <f>"jingdian/"&amp;VLOOKUP(E484,city!$D$4:$P$352,12,FALSE)&amp;"/"&amp;VLOOKUP(E484,city!$D$4:$P$352,13,FALSE)&amp;"/"&amp;IF(G484&lt;11,"jd",IF(G484&lt;16,"tc","cs"))&amp;"/"&amp;IF(G484&lt;11,G484,IF(G484&lt;16,G484-10,G484-15))&amp;".jpg"</f>
        <v>jingdian/liaoning/anshan/jd/5.jpg</v>
      </c>
      <c r="D484" s="23">
        <f t="shared" si="22"/>
        <v>1</v>
      </c>
      <c r="E484" s="2" t="str">
        <f>VLOOKUP(F484,city!$A$4:$D$352,4,FALSE)</f>
        <v>鞍山</v>
      </c>
      <c r="F484" s="22">
        <f t="shared" si="23"/>
        <v>29</v>
      </c>
      <c r="G484" s="22">
        <f>IF(VLOOKUP(F483,city!$A$4:$H$352,8,FALSE)&gt;G483,G483+1,1)</f>
        <v>5</v>
      </c>
    </row>
    <row r="485" spans="1:7" x14ac:dyDescent="0.15">
      <c r="A485" s="23">
        <f t="shared" si="21"/>
        <v>102906</v>
      </c>
      <c r="B485" s="24">
        <v>1</v>
      </c>
      <c r="C485" s="28" t="str">
        <f>"jingdian/"&amp;VLOOKUP(E485,city!$D$4:$P$352,12,FALSE)&amp;"/"&amp;VLOOKUP(E485,city!$D$4:$P$352,13,FALSE)&amp;"/"&amp;IF(G485&lt;11,"jd",IF(G485&lt;16,"tc","cs"))&amp;"/"&amp;IF(G485&lt;11,G485,IF(G485&lt;16,G485-10,G485-15))&amp;".jpg"</f>
        <v>jingdian/liaoning/anshan/jd/6.jpg</v>
      </c>
      <c r="D485" s="23">
        <f t="shared" si="22"/>
        <v>1</v>
      </c>
      <c r="E485" s="2" t="str">
        <f>VLOOKUP(F485,city!$A$4:$D$352,4,FALSE)</f>
        <v>鞍山</v>
      </c>
      <c r="F485" s="22">
        <f t="shared" si="23"/>
        <v>29</v>
      </c>
      <c r="G485" s="22">
        <f>IF(VLOOKUP(F484,city!$A$4:$H$352,8,FALSE)&gt;G484,G484+1,1)</f>
        <v>6</v>
      </c>
    </row>
    <row r="486" spans="1:7" x14ac:dyDescent="0.15">
      <c r="A486" s="23">
        <f t="shared" si="21"/>
        <v>102907</v>
      </c>
      <c r="B486" s="24">
        <v>1</v>
      </c>
      <c r="C486" s="28" t="str">
        <f>"jingdian/"&amp;VLOOKUP(E486,city!$D$4:$P$352,12,FALSE)&amp;"/"&amp;VLOOKUP(E486,city!$D$4:$P$352,13,FALSE)&amp;"/"&amp;IF(G486&lt;11,"jd",IF(G486&lt;16,"tc","cs"))&amp;"/"&amp;IF(G486&lt;11,G486,IF(G486&lt;16,G486-10,G486-15))&amp;".jpg"</f>
        <v>jingdian/liaoning/anshan/jd/7.jpg</v>
      </c>
      <c r="D486" s="23">
        <f t="shared" si="22"/>
        <v>1</v>
      </c>
      <c r="E486" s="2" t="str">
        <f>VLOOKUP(F486,city!$A$4:$D$352,4,FALSE)</f>
        <v>鞍山</v>
      </c>
      <c r="F486" s="22">
        <f t="shared" si="23"/>
        <v>29</v>
      </c>
      <c r="G486" s="22">
        <f>IF(VLOOKUP(F485,city!$A$4:$H$352,8,FALSE)&gt;G485,G485+1,1)</f>
        <v>7</v>
      </c>
    </row>
    <row r="487" spans="1:7" x14ac:dyDescent="0.15">
      <c r="A487" s="23">
        <f t="shared" si="21"/>
        <v>102908</v>
      </c>
      <c r="B487" s="24">
        <v>1</v>
      </c>
      <c r="C487" s="28" t="str">
        <f>"jingdian/"&amp;VLOOKUP(E487,city!$D$4:$P$352,12,FALSE)&amp;"/"&amp;VLOOKUP(E487,city!$D$4:$P$352,13,FALSE)&amp;"/"&amp;IF(G487&lt;11,"jd",IF(G487&lt;16,"tc","cs"))&amp;"/"&amp;IF(G487&lt;11,G487,IF(G487&lt;16,G487-10,G487-15))&amp;".jpg"</f>
        <v>jingdian/liaoning/anshan/jd/8.jpg</v>
      </c>
      <c r="D487" s="23">
        <f t="shared" si="22"/>
        <v>1</v>
      </c>
      <c r="E487" s="2" t="str">
        <f>VLOOKUP(F487,city!$A$4:$D$352,4,FALSE)</f>
        <v>鞍山</v>
      </c>
      <c r="F487" s="22">
        <f t="shared" si="23"/>
        <v>29</v>
      </c>
      <c r="G487" s="22">
        <f>IF(VLOOKUP(F486,city!$A$4:$H$352,8,FALSE)&gt;G486,G486+1,1)</f>
        <v>8</v>
      </c>
    </row>
    <row r="488" spans="1:7" x14ac:dyDescent="0.15">
      <c r="A488" s="23">
        <f t="shared" si="21"/>
        <v>102909</v>
      </c>
      <c r="B488" s="24">
        <v>1</v>
      </c>
      <c r="C488" s="28" t="str">
        <f>"jingdian/"&amp;VLOOKUP(E488,city!$D$4:$P$352,12,FALSE)&amp;"/"&amp;VLOOKUP(E488,city!$D$4:$P$352,13,FALSE)&amp;"/"&amp;IF(G488&lt;11,"jd",IF(G488&lt;16,"tc","cs"))&amp;"/"&amp;IF(G488&lt;11,G488,IF(G488&lt;16,G488-10,G488-15))&amp;".jpg"</f>
        <v>jingdian/liaoning/anshan/jd/9.jpg</v>
      </c>
      <c r="D488" s="23">
        <f t="shared" si="22"/>
        <v>1</v>
      </c>
      <c r="E488" s="2" t="str">
        <f>VLOOKUP(F488,city!$A$4:$D$352,4,FALSE)</f>
        <v>鞍山</v>
      </c>
      <c r="F488" s="22">
        <f t="shared" si="23"/>
        <v>29</v>
      </c>
      <c r="G488" s="22">
        <f>IF(VLOOKUP(F487,city!$A$4:$H$352,8,FALSE)&gt;G487,G487+1,1)</f>
        <v>9</v>
      </c>
    </row>
    <row r="489" spans="1:7" x14ac:dyDescent="0.15">
      <c r="A489" s="23">
        <f t="shared" si="21"/>
        <v>102910</v>
      </c>
      <c r="B489" s="24">
        <v>1</v>
      </c>
      <c r="C489" s="28" t="str">
        <f>"jingdian/"&amp;VLOOKUP(E489,city!$D$4:$P$352,12,FALSE)&amp;"/"&amp;VLOOKUP(E489,city!$D$4:$P$352,13,FALSE)&amp;"/"&amp;IF(G489&lt;11,"jd",IF(G489&lt;16,"tc","cs"))&amp;"/"&amp;IF(G489&lt;11,G489,IF(G489&lt;16,G489-10,G489-15))&amp;".jpg"</f>
        <v>jingdian/liaoning/anshan/jd/10.jpg</v>
      </c>
      <c r="D489" s="23">
        <f t="shared" si="22"/>
        <v>1</v>
      </c>
      <c r="E489" s="2" t="str">
        <f>VLOOKUP(F489,city!$A$4:$D$352,4,FALSE)</f>
        <v>鞍山</v>
      </c>
      <c r="F489" s="22">
        <f t="shared" si="23"/>
        <v>29</v>
      </c>
      <c r="G489" s="22">
        <f>IF(VLOOKUP(F488,city!$A$4:$H$352,8,FALSE)&gt;G488,G488+1,1)</f>
        <v>10</v>
      </c>
    </row>
    <row r="490" spans="1:7" x14ac:dyDescent="0.15">
      <c r="A490" s="23">
        <f t="shared" si="21"/>
        <v>102951</v>
      </c>
      <c r="B490" s="24">
        <v>3</v>
      </c>
      <c r="C490" s="28" t="str">
        <f>"jingdian/"&amp;VLOOKUP(E490,city!$D$4:$P$352,12,FALSE)&amp;"/"&amp;VLOOKUP(E490,city!$D$4:$P$352,13,FALSE)&amp;"/"&amp;IF(G490&lt;11,"jd",IF(G490&lt;16,"tc","cs"))&amp;"/"&amp;IF(G490&lt;11,G490,IF(G490&lt;16,G490-10,G490-15))&amp;".jpg"</f>
        <v>jingdian/liaoning/anshan/tc/1.jpg</v>
      </c>
      <c r="D490" s="23">
        <f t="shared" si="22"/>
        <v>2</v>
      </c>
      <c r="E490" s="2" t="str">
        <f>VLOOKUP(F490,city!$A$4:$D$352,4,FALSE)</f>
        <v>鞍山</v>
      </c>
      <c r="F490" s="22">
        <f t="shared" si="23"/>
        <v>29</v>
      </c>
      <c r="G490" s="22">
        <f>IF(VLOOKUP(F489,city!$A$4:$H$352,8,FALSE)&gt;G489,G489+1,1)</f>
        <v>11</v>
      </c>
    </row>
    <row r="491" spans="1:7" x14ac:dyDescent="0.15">
      <c r="A491" s="23">
        <f t="shared" si="21"/>
        <v>102952</v>
      </c>
      <c r="B491" s="24">
        <v>5</v>
      </c>
      <c r="C491" s="28" t="str">
        <f>"jingdian/"&amp;VLOOKUP(E491,city!$D$4:$P$352,12,FALSE)&amp;"/"&amp;VLOOKUP(E491,city!$D$4:$P$352,13,FALSE)&amp;"/"&amp;IF(G491&lt;11,"jd",IF(G491&lt;16,"tc","cs"))&amp;"/"&amp;IF(G491&lt;11,G491,IF(G491&lt;16,G491-10,G491-15))&amp;".jpg"</f>
        <v>jingdian/liaoning/anshan/tc/2.jpg</v>
      </c>
      <c r="D491" s="23">
        <f t="shared" si="22"/>
        <v>2</v>
      </c>
      <c r="E491" s="2" t="str">
        <f>VLOOKUP(F491,city!$A$4:$D$352,4,FALSE)</f>
        <v>鞍山</v>
      </c>
      <c r="F491" s="22">
        <f t="shared" si="23"/>
        <v>29</v>
      </c>
      <c r="G491" s="22">
        <f>IF(VLOOKUP(F490,city!$A$4:$H$352,8,FALSE)&gt;G490,G490+1,1)</f>
        <v>12</v>
      </c>
    </row>
    <row r="492" spans="1:7" x14ac:dyDescent="0.15">
      <c r="A492" s="23">
        <f t="shared" si="21"/>
        <v>102953</v>
      </c>
      <c r="B492" s="24">
        <v>4</v>
      </c>
      <c r="C492" s="28" t="str">
        <f>"jingdian/"&amp;VLOOKUP(E492,city!$D$4:$P$352,12,FALSE)&amp;"/"&amp;VLOOKUP(E492,city!$D$4:$P$352,13,FALSE)&amp;"/"&amp;IF(G492&lt;11,"jd",IF(G492&lt;16,"tc","cs"))&amp;"/"&amp;IF(G492&lt;11,G492,IF(G492&lt;16,G492-10,G492-15))&amp;".jpg"</f>
        <v>jingdian/liaoning/anshan/tc/3.jpg</v>
      </c>
      <c r="D492" s="23">
        <f t="shared" si="22"/>
        <v>2</v>
      </c>
      <c r="E492" s="2" t="str">
        <f>VLOOKUP(F492,city!$A$4:$D$352,4,FALSE)</f>
        <v>鞍山</v>
      </c>
      <c r="F492" s="22">
        <f t="shared" si="23"/>
        <v>29</v>
      </c>
      <c r="G492" s="22">
        <f>IF(VLOOKUP(F491,city!$A$4:$H$352,8,FALSE)&gt;G491,G491+1,1)</f>
        <v>13</v>
      </c>
    </row>
    <row r="493" spans="1:7" x14ac:dyDescent="0.15">
      <c r="A493" s="23">
        <f t="shared" si="21"/>
        <v>102954</v>
      </c>
      <c r="B493" s="24">
        <v>3</v>
      </c>
      <c r="C493" s="28" t="str">
        <f>"jingdian/"&amp;VLOOKUP(E493,city!$D$4:$P$352,12,FALSE)&amp;"/"&amp;VLOOKUP(E493,city!$D$4:$P$352,13,FALSE)&amp;"/"&amp;IF(G493&lt;11,"jd",IF(G493&lt;16,"tc","cs"))&amp;"/"&amp;IF(G493&lt;11,G493,IF(G493&lt;16,G493-10,G493-15))&amp;".jpg"</f>
        <v>jingdian/liaoning/anshan/tc/4.jpg</v>
      </c>
      <c r="D493" s="23">
        <f t="shared" si="22"/>
        <v>2</v>
      </c>
      <c r="E493" s="2" t="str">
        <f>VLOOKUP(F493,city!$A$4:$D$352,4,FALSE)</f>
        <v>鞍山</v>
      </c>
      <c r="F493" s="22">
        <f t="shared" si="23"/>
        <v>29</v>
      </c>
      <c r="G493" s="22">
        <f>IF(VLOOKUP(F492,city!$A$4:$H$352,8,FALSE)&gt;G492,G492+1,1)</f>
        <v>14</v>
      </c>
    </row>
    <row r="494" spans="1:7" x14ac:dyDescent="0.15">
      <c r="A494" s="23">
        <f t="shared" si="21"/>
        <v>102955</v>
      </c>
      <c r="B494" s="24">
        <v>2</v>
      </c>
      <c r="C494" s="28" t="str">
        <f>"jingdian/"&amp;VLOOKUP(E494,city!$D$4:$P$352,12,FALSE)&amp;"/"&amp;VLOOKUP(E494,city!$D$4:$P$352,13,FALSE)&amp;"/"&amp;IF(G494&lt;11,"jd",IF(G494&lt;16,"tc","cs"))&amp;"/"&amp;IF(G494&lt;11,G494,IF(G494&lt;16,G494-10,G494-15))&amp;".jpg"</f>
        <v>jingdian/liaoning/anshan/tc/5.jpg</v>
      </c>
      <c r="D494" s="23">
        <f t="shared" si="22"/>
        <v>2</v>
      </c>
      <c r="E494" s="2" t="str">
        <f>VLOOKUP(F494,city!$A$4:$D$352,4,FALSE)</f>
        <v>鞍山</v>
      </c>
      <c r="F494" s="22">
        <f t="shared" si="23"/>
        <v>29</v>
      </c>
      <c r="G494" s="22">
        <f>IF(VLOOKUP(F493,city!$A$4:$H$352,8,FALSE)&gt;G493,G493+1,1)</f>
        <v>15</v>
      </c>
    </row>
    <row r="495" spans="1:7" x14ac:dyDescent="0.15">
      <c r="A495" s="23">
        <f t="shared" si="21"/>
        <v>102981</v>
      </c>
      <c r="B495" s="24">
        <v>2</v>
      </c>
      <c r="C495" s="28" t="str">
        <f>"jingdian/"&amp;VLOOKUP(E495,city!$D$4:$P$352,12,FALSE)&amp;"/"&amp;VLOOKUP(E495,city!$D$4:$P$352,13,FALSE)&amp;"/"&amp;IF(G495&lt;11,"jd",IF(G495&lt;16,"tc","cs"))&amp;"/"&amp;IF(G495&lt;11,G495,IF(G495&lt;16,G495-10,G495-15))&amp;".jpg"</f>
        <v>jingdian/liaoning/anshan/cs/1.jpg</v>
      </c>
      <c r="D495" s="23">
        <f t="shared" si="22"/>
        <v>3</v>
      </c>
      <c r="E495" s="2" t="str">
        <f>VLOOKUP(F495,city!$A$4:$D$352,4,FALSE)</f>
        <v>鞍山</v>
      </c>
      <c r="F495" s="22">
        <f t="shared" si="23"/>
        <v>29</v>
      </c>
      <c r="G495" s="22">
        <f>IF(VLOOKUP(F494,city!$A$4:$H$352,8,FALSE)&gt;G494,G494+1,1)</f>
        <v>16</v>
      </c>
    </row>
    <row r="496" spans="1:7" x14ac:dyDescent="0.15">
      <c r="A496" s="23">
        <f t="shared" si="21"/>
        <v>102982</v>
      </c>
      <c r="B496" s="24">
        <v>2</v>
      </c>
      <c r="C496" s="28" t="str">
        <f>"jingdian/"&amp;VLOOKUP(E496,city!$D$4:$P$352,12,FALSE)&amp;"/"&amp;VLOOKUP(E496,city!$D$4:$P$352,13,FALSE)&amp;"/"&amp;IF(G496&lt;11,"jd",IF(G496&lt;16,"tc","cs"))&amp;"/"&amp;IF(G496&lt;11,G496,IF(G496&lt;16,G496-10,G496-15))&amp;".jpg"</f>
        <v>jingdian/liaoning/anshan/cs/2.jpg</v>
      </c>
      <c r="D496" s="23">
        <f t="shared" si="22"/>
        <v>3</v>
      </c>
      <c r="E496" s="2" t="str">
        <f>VLOOKUP(F496,city!$A$4:$D$352,4,FALSE)</f>
        <v>鞍山</v>
      </c>
      <c r="F496" s="22">
        <f t="shared" si="23"/>
        <v>29</v>
      </c>
      <c r="G496" s="22">
        <f>IF(VLOOKUP(F495,city!$A$4:$H$352,8,FALSE)&gt;G495,G495+1,1)</f>
        <v>17</v>
      </c>
    </row>
    <row r="497" spans="1:7" x14ac:dyDescent="0.15">
      <c r="A497" s="23">
        <f t="shared" si="21"/>
        <v>103001</v>
      </c>
      <c r="B497" s="24">
        <v>1</v>
      </c>
      <c r="C497" s="28" t="str">
        <f>"jingdian/"&amp;VLOOKUP(E497,city!$D$4:$P$352,12,FALSE)&amp;"/"&amp;VLOOKUP(E497,city!$D$4:$P$352,13,FALSE)&amp;"/"&amp;IF(G497&lt;11,"jd",IF(G497&lt;16,"tc","cs"))&amp;"/"&amp;IF(G497&lt;11,G497,IF(G497&lt;16,G497-10,G497-15))&amp;".jpg"</f>
        <v>jingdian/liaoning/fushun/jd/1.jpg</v>
      </c>
      <c r="D497" s="23">
        <f t="shared" si="22"/>
        <v>1</v>
      </c>
      <c r="E497" s="2" t="str">
        <f>VLOOKUP(F497,city!$A$4:$D$352,4,FALSE)</f>
        <v>抚顺</v>
      </c>
      <c r="F497" s="22">
        <f t="shared" si="23"/>
        <v>30</v>
      </c>
      <c r="G497" s="22">
        <f>IF(VLOOKUP(F496,city!$A$4:$H$352,8,FALSE)&gt;G496,G496+1,1)</f>
        <v>1</v>
      </c>
    </row>
    <row r="498" spans="1:7" x14ac:dyDescent="0.15">
      <c r="A498" s="23">
        <f t="shared" si="21"/>
        <v>103002</v>
      </c>
      <c r="B498" s="24">
        <v>1</v>
      </c>
      <c r="C498" s="28" t="str">
        <f>"jingdian/"&amp;VLOOKUP(E498,city!$D$4:$P$352,12,FALSE)&amp;"/"&amp;VLOOKUP(E498,city!$D$4:$P$352,13,FALSE)&amp;"/"&amp;IF(G498&lt;11,"jd",IF(G498&lt;16,"tc","cs"))&amp;"/"&amp;IF(G498&lt;11,G498,IF(G498&lt;16,G498-10,G498-15))&amp;".jpg"</f>
        <v>jingdian/liaoning/fushun/jd/2.jpg</v>
      </c>
      <c r="D498" s="23">
        <f t="shared" si="22"/>
        <v>1</v>
      </c>
      <c r="E498" s="2" t="str">
        <f>VLOOKUP(F498,city!$A$4:$D$352,4,FALSE)</f>
        <v>抚顺</v>
      </c>
      <c r="F498" s="22">
        <f t="shared" si="23"/>
        <v>30</v>
      </c>
      <c r="G498" s="22">
        <f>IF(VLOOKUP(F497,city!$A$4:$H$352,8,FALSE)&gt;G497,G497+1,1)</f>
        <v>2</v>
      </c>
    </row>
    <row r="499" spans="1:7" x14ac:dyDescent="0.15">
      <c r="A499" s="23">
        <f t="shared" si="21"/>
        <v>103003</v>
      </c>
      <c r="B499" s="24">
        <v>1</v>
      </c>
      <c r="C499" s="28" t="str">
        <f>"jingdian/"&amp;VLOOKUP(E499,city!$D$4:$P$352,12,FALSE)&amp;"/"&amp;VLOOKUP(E499,city!$D$4:$P$352,13,FALSE)&amp;"/"&amp;IF(G499&lt;11,"jd",IF(G499&lt;16,"tc","cs"))&amp;"/"&amp;IF(G499&lt;11,G499,IF(G499&lt;16,G499-10,G499-15))&amp;".jpg"</f>
        <v>jingdian/liaoning/fushun/jd/3.jpg</v>
      </c>
      <c r="D499" s="23">
        <f t="shared" si="22"/>
        <v>1</v>
      </c>
      <c r="E499" s="2" t="str">
        <f>VLOOKUP(F499,city!$A$4:$D$352,4,FALSE)</f>
        <v>抚顺</v>
      </c>
      <c r="F499" s="22">
        <f t="shared" si="23"/>
        <v>30</v>
      </c>
      <c r="G499" s="22">
        <f>IF(VLOOKUP(F498,city!$A$4:$H$352,8,FALSE)&gt;G498,G498+1,1)</f>
        <v>3</v>
      </c>
    </row>
    <row r="500" spans="1:7" x14ac:dyDescent="0.15">
      <c r="A500" s="23">
        <f t="shared" si="21"/>
        <v>103004</v>
      </c>
      <c r="B500" s="24">
        <v>1</v>
      </c>
      <c r="C500" s="28" t="str">
        <f>"jingdian/"&amp;VLOOKUP(E500,city!$D$4:$P$352,12,FALSE)&amp;"/"&amp;VLOOKUP(E500,city!$D$4:$P$352,13,FALSE)&amp;"/"&amp;IF(G500&lt;11,"jd",IF(G500&lt;16,"tc","cs"))&amp;"/"&amp;IF(G500&lt;11,G500,IF(G500&lt;16,G500-10,G500-15))&amp;".jpg"</f>
        <v>jingdian/liaoning/fushun/jd/4.jpg</v>
      </c>
      <c r="D500" s="23">
        <f t="shared" si="22"/>
        <v>1</v>
      </c>
      <c r="E500" s="2" t="str">
        <f>VLOOKUP(F500,city!$A$4:$D$352,4,FALSE)</f>
        <v>抚顺</v>
      </c>
      <c r="F500" s="22">
        <f t="shared" si="23"/>
        <v>30</v>
      </c>
      <c r="G500" s="22">
        <f>IF(VLOOKUP(F499,city!$A$4:$H$352,8,FALSE)&gt;G499,G499+1,1)</f>
        <v>4</v>
      </c>
    </row>
    <row r="501" spans="1:7" x14ac:dyDescent="0.15">
      <c r="A501" s="23">
        <f t="shared" si="21"/>
        <v>103005</v>
      </c>
      <c r="B501" s="24">
        <v>1</v>
      </c>
      <c r="C501" s="28" t="str">
        <f>"jingdian/"&amp;VLOOKUP(E501,city!$D$4:$P$352,12,FALSE)&amp;"/"&amp;VLOOKUP(E501,city!$D$4:$P$352,13,FALSE)&amp;"/"&amp;IF(G501&lt;11,"jd",IF(G501&lt;16,"tc","cs"))&amp;"/"&amp;IF(G501&lt;11,G501,IF(G501&lt;16,G501-10,G501-15))&amp;".jpg"</f>
        <v>jingdian/liaoning/fushun/jd/5.jpg</v>
      </c>
      <c r="D501" s="23">
        <f t="shared" si="22"/>
        <v>1</v>
      </c>
      <c r="E501" s="2" t="str">
        <f>VLOOKUP(F501,city!$A$4:$D$352,4,FALSE)</f>
        <v>抚顺</v>
      </c>
      <c r="F501" s="22">
        <f t="shared" si="23"/>
        <v>30</v>
      </c>
      <c r="G501" s="22">
        <f>IF(VLOOKUP(F500,city!$A$4:$H$352,8,FALSE)&gt;G500,G500+1,1)</f>
        <v>5</v>
      </c>
    </row>
    <row r="502" spans="1:7" x14ac:dyDescent="0.15">
      <c r="A502" s="23">
        <f t="shared" si="21"/>
        <v>103006</v>
      </c>
      <c r="B502" s="24">
        <v>1</v>
      </c>
      <c r="C502" s="28" t="str">
        <f>"jingdian/"&amp;VLOOKUP(E502,city!$D$4:$P$352,12,FALSE)&amp;"/"&amp;VLOOKUP(E502,city!$D$4:$P$352,13,FALSE)&amp;"/"&amp;IF(G502&lt;11,"jd",IF(G502&lt;16,"tc","cs"))&amp;"/"&amp;IF(G502&lt;11,G502,IF(G502&lt;16,G502-10,G502-15))&amp;".jpg"</f>
        <v>jingdian/liaoning/fushun/jd/6.jpg</v>
      </c>
      <c r="D502" s="23">
        <f t="shared" si="22"/>
        <v>1</v>
      </c>
      <c r="E502" s="2" t="str">
        <f>VLOOKUP(F502,city!$A$4:$D$352,4,FALSE)</f>
        <v>抚顺</v>
      </c>
      <c r="F502" s="22">
        <f t="shared" si="23"/>
        <v>30</v>
      </c>
      <c r="G502" s="22">
        <f>IF(VLOOKUP(F501,city!$A$4:$H$352,8,FALSE)&gt;G501,G501+1,1)</f>
        <v>6</v>
      </c>
    </row>
    <row r="503" spans="1:7" x14ac:dyDescent="0.15">
      <c r="A503" s="23">
        <f t="shared" si="21"/>
        <v>103007</v>
      </c>
      <c r="B503" s="24">
        <v>1</v>
      </c>
      <c r="C503" s="28" t="str">
        <f>"jingdian/"&amp;VLOOKUP(E503,city!$D$4:$P$352,12,FALSE)&amp;"/"&amp;VLOOKUP(E503,city!$D$4:$P$352,13,FALSE)&amp;"/"&amp;IF(G503&lt;11,"jd",IF(G503&lt;16,"tc","cs"))&amp;"/"&amp;IF(G503&lt;11,G503,IF(G503&lt;16,G503-10,G503-15))&amp;".jpg"</f>
        <v>jingdian/liaoning/fushun/jd/7.jpg</v>
      </c>
      <c r="D503" s="23">
        <f t="shared" si="22"/>
        <v>1</v>
      </c>
      <c r="E503" s="2" t="str">
        <f>VLOOKUP(F503,city!$A$4:$D$352,4,FALSE)</f>
        <v>抚顺</v>
      </c>
      <c r="F503" s="22">
        <f t="shared" si="23"/>
        <v>30</v>
      </c>
      <c r="G503" s="22">
        <f>IF(VLOOKUP(F502,city!$A$4:$H$352,8,FALSE)&gt;G502,G502+1,1)</f>
        <v>7</v>
      </c>
    </row>
    <row r="504" spans="1:7" x14ac:dyDescent="0.15">
      <c r="A504" s="23">
        <f t="shared" si="21"/>
        <v>103008</v>
      </c>
      <c r="B504" s="24">
        <v>1</v>
      </c>
      <c r="C504" s="28" t="str">
        <f>"jingdian/"&amp;VLOOKUP(E504,city!$D$4:$P$352,12,FALSE)&amp;"/"&amp;VLOOKUP(E504,city!$D$4:$P$352,13,FALSE)&amp;"/"&amp;IF(G504&lt;11,"jd",IF(G504&lt;16,"tc","cs"))&amp;"/"&amp;IF(G504&lt;11,G504,IF(G504&lt;16,G504-10,G504-15))&amp;".jpg"</f>
        <v>jingdian/liaoning/fushun/jd/8.jpg</v>
      </c>
      <c r="D504" s="23">
        <f t="shared" si="22"/>
        <v>1</v>
      </c>
      <c r="E504" s="2" t="str">
        <f>VLOOKUP(F504,city!$A$4:$D$352,4,FALSE)</f>
        <v>抚顺</v>
      </c>
      <c r="F504" s="22">
        <f t="shared" si="23"/>
        <v>30</v>
      </c>
      <c r="G504" s="22">
        <f>IF(VLOOKUP(F503,city!$A$4:$H$352,8,FALSE)&gt;G503,G503+1,1)</f>
        <v>8</v>
      </c>
    </row>
    <row r="505" spans="1:7" x14ac:dyDescent="0.15">
      <c r="A505" s="23">
        <f t="shared" si="21"/>
        <v>103009</v>
      </c>
      <c r="B505" s="24">
        <v>1</v>
      </c>
      <c r="C505" s="28" t="str">
        <f>"jingdian/"&amp;VLOOKUP(E505,city!$D$4:$P$352,12,FALSE)&amp;"/"&amp;VLOOKUP(E505,city!$D$4:$P$352,13,FALSE)&amp;"/"&amp;IF(G505&lt;11,"jd",IF(G505&lt;16,"tc","cs"))&amp;"/"&amp;IF(G505&lt;11,G505,IF(G505&lt;16,G505-10,G505-15))&amp;".jpg"</f>
        <v>jingdian/liaoning/fushun/jd/9.jpg</v>
      </c>
      <c r="D505" s="23">
        <f t="shared" si="22"/>
        <v>1</v>
      </c>
      <c r="E505" s="2" t="str">
        <f>VLOOKUP(F505,city!$A$4:$D$352,4,FALSE)</f>
        <v>抚顺</v>
      </c>
      <c r="F505" s="22">
        <f t="shared" si="23"/>
        <v>30</v>
      </c>
      <c r="G505" s="22">
        <f>IF(VLOOKUP(F504,city!$A$4:$H$352,8,FALSE)&gt;G504,G504+1,1)</f>
        <v>9</v>
      </c>
    </row>
    <row r="506" spans="1:7" x14ac:dyDescent="0.15">
      <c r="A506" s="23">
        <f t="shared" si="21"/>
        <v>103010</v>
      </c>
      <c r="B506" s="24">
        <v>1</v>
      </c>
      <c r="C506" s="28" t="str">
        <f>"jingdian/"&amp;VLOOKUP(E506,city!$D$4:$P$352,12,FALSE)&amp;"/"&amp;VLOOKUP(E506,city!$D$4:$P$352,13,FALSE)&amp;"/"&amp;IF(G506&lt;11,"jd",IF(G506&lt;16,"tc","cs"))&amp;"/"&amp;IF(G506&lt;11,G506,IF(G506&lt;16,G506-10,G506-15))&amp;".jpg"</f>
        <v>jingdian/liaoning/fushun/jd/10.jpg</v>
      </c>
      <c r="D506" s="23">
        <f t="shared" si="22"/>
        <v>1</v>
      </c>
      <c r="E506" s="2" t="str">
        <f>VLOOKUP(F506,city!$A$4:$D$352,4,FALSE)</f>
        <v>抚顺</v>
      </c>
      <c r="F506" s="22">
        <f t="shared" si="23"/>
        <v>30</v>
      </c>
      <c r="G506" s="22">
        <f>IF(VLOOKUP(F505,city!$A$4:$H$352,8,FALSE)&gt;G505,G505+1,1)</f>
        <v>10</v>
      </c>
    </row>
    <row r="507" spans="1:7" x14ac:dyDescent="0.15">
      <c r="A507" s="23">
        <f t="shared" si="21"/>
        <v>103051</v>
      </c>
      <c r="B507" s="24">
        <v>2</v>
      </c>
      <c r="C507" s="28" t="str">
        <f>"jingdian/"&amp;VLOOKUP(E507,city!$D$4:$P$352,12,FALSE)&amp;"/"&amp;VLOOKUP(E507,city!$D$4:$P$352,13,FALSE)&amp;"/"&amp;IF(G507&lt;11,"jd",IF(G507&lt;16,"tc","cs"))&amp;"/"&amp;IF(G507&lt;11,G507,IF(G507&lt;16,G507-10,G507-15))&amp;".jpg"</f>
        <v>jingdian/liaoning/fushun/tc/1.jpg</v>
      </c>
      <c r="D507" s="23">
        <f t="shared" si="22"/>
        <v>2</v>
      </c>
      <c r="E507" s="2" t="str">
        <f>VLOOKUP(F507,city!$A$4:$D$352,4,FALSE)</f>
        <v>抚顺</v>
      </c>
      <c r="F507" s="22">
        <f t="shared" si="23"/>
        <v>30</v>
      </c>
      <c r="G507" s="22">
        <f>IF(VLOOKUP(F506,city!$A$4:$H$352,8,FALSE)&gt;G506,G506+1,1)</f>
        <v>11</v>
      </c>
    </row>
    <row r="508" spans="1:7" x14ac:dyDescent="0.15">
      <c r="A508" s="23">
        <f t="shared" si="21"/>
        <v>103052</v>
      </c>
      <c r="B508" s="24">
        <v>4</v>
      </c>
      <c r="C508" s="28" t="str">
        <f>"jingdian/"&amp;VLOOKUP(E508,city!$D$4:$P$352,12,FALSE)&amp;"/"&amp;VLOOKUP(E508,city!$D$4:$P$352,13,FALSE)&amp;"/"&amp;IF(G508&lt;11,"jd",IF(G508&lt;16,"tc","cs"))&amp;"/"&amp;IF(G508&lt;11,G508,IF(G508&lt;16,G508-10,G508-15))&amp;".jpg"</f>
        <v>jingdian/liaoning/fushun/tc/2.jpg</v>
      </c>
      <c r="D508" s="23">
        <f t="shared" si="22"/>
        <v>2</v>
      </c>
      <c r="E508" s="2" t="str">
        <f>VLOOKUP(F508,city!$A$4:$D$352,4,FALSE)</f>
        <v>抚顺</v>
      </c>
      <c r="F508" s="22">
        <f t="shared" si="23"/>
        <v>30</v>
      </c>
      <c r="G508" s="22">
        <f>IF(VLOOKUP(F507,city!$A$4:$H$352,8,FALSE)&gt;G507,G507+1,1)</f>
        <v>12</v>
      </c>
    </row>
    <row r="509" spans="1:7" x14ac:dyDescent="0.15">
      <c r="A509" s="23">
        <f t="shared" si="21"/>
        <v>103053</v>
      </c>
      <c r="B509" s="24">
        <v>2</v>
      </c>
      <c r="C509" s="28" t="str">
        <f>"jingdian/"&amp;VLOOKUP(E509,city!$D$4:$P$352,12,FALSE)&amp;"/"&amp;VLOOKUP(E509,city!$D$4:$P$352,13,FALSE)&amp;"/"&amp;IF(G509&lt;11,"jd",IF(G509&lt;16,"tc","cs"))&amp;"/"&amp;IF(G509&lt;11,G509,IF(G509&lt;16,G509-10,G509-15))&amp;".jpg"</f>
        <v>jingdian/liaoning/fushun/tc/3.jpg</v>
      </c>
      <c r="D509" s="23">
        <f t="shared" si="22"/>
        <v>2</v>
      </c>
      <c r="E509" s="2" t="str">
        <f>VLOOKUP(F509,city!$A$4:$D$352,4,FALSE)</f>
        <v>抚顺</v>
      </c>
      <c r="F509" s="22">
        <f t="shared" si="23"/>
        <v>30</v>
      </c>
      <c r="G509" s="22">
        <f>IF(VLOOKUP(F508,city!$A$4:$H$352,8,FALSE)&gt;G508,G508+1,1)</f>
        <v>13</v>
      </c>
    </row>
    <row r="510" spans="1:7" x14ac:dyDescent="0.15">
      <c r="A510" s="23">
        <f t="shared" si="21"/>
        <v>103054</v>
      </c>
      <c r="B510" s="24">
        <v>2</v>
      </c>
      <c r="C510" s="28" t="str">
        <f>"jingdian/"&amp;VLOOKUP(E510,city!$D$4:$P$352,12,FALSE)&amp;"/"&amp;VLOOKUP(E510,city!$D$4:$P$352,13,FALSE)&amp;"/"&amp;IF(G510&lt;11,"jd",IF(G510&lt;16,"tc","cs"))&amp;"/"&amp;IF(G510&lt;11,G510,IF(G510&lt;16,G510-10,G510-15))&amp;".jpg"</f>
        <v>jingdian/liaoning/fushun/tc/4.jpg</v>
      </c>
      <c r="D510" s="23">
        <f t="shared" si="22"/>
        <v>2</v>
      </c>
      <c r="E510" s="2" t="str">
        <f>VLOOKUP(F510,city!$A$4:$D$352,4,FALSE)</f>
        <v>抚顺</v>
      </c>
      <c r="F510" s="22">
        <f t="shared" si="23"/>
        <v>30</v>
      </c>
      <c r="G510" s="22">
        <f>IF(VLOOKUP(F509,city!$A$4:$H$352,8,FALSE)&gt;G509,G509+1,1)</f>
        <v>14</v>
      </c>
    </row>
    <row r="511" spans="1:7" x14ac:dyDescent="0.15">
      <c r="A511" s="23">
        <f t="shared" si="21"/>
        <v>103055</v>
      </c>
      <c r="B511" s="24">
        <v>2</v>
      </c>
      <c r="C511" s="28" t="str">
        <f>"jingdian/"&amp;VLOOKUP(E511,city!$D$4:$P$352,12,FALSE)&amp;"/"&amp;VLOOKUP(E511,city!$D$4:$P$352,13,FALSE)&amp;"/"&amp;IF(G511&lt;11,"jd",IF(G511&lt;16,"tc","cs"))&amp;"/"&amp;IF(G511&lt;11,G511,IF(G511&lt;16,G511-10,G511-15))&amp;".jpg"</f>
        <v>jingdian/liaoning/fushun/tc/5.jpg</v>
      </c>
      <c r="D511" s="23">
        <f t="shared" si="22"/>
        <v>2</v>
      </c>
      <c r="E511" s="2" t="str">
        <f>VLOOKUP(F511,city!$A$4:$D$352,4,FALSE)</f>
        <v>抚顺</v>
      </c>
      <c r="F511" s="22">
        <f t="shared" si="23"/>
        <v>30</v>
      </c>
      <c r="G511" s="22">
        <f>IF(VLOOKUP(F510,city!$A$4:$H$352,8,FALSE)&gt;G510,G510+1,1)</f>
        <v>15</v>
      </c>
    </row>
    <row r="512" spans="1:7" x14ac:dyDescent="0.15">
      <c r="A512" s="23">
        <f t="shared" si="21"/>
        <v>103081</v>
      </c>
      <c r="B512" s="24">
        <v>5</v>
      </c>
      <c r="C512" s="28" t="str">
        <f>"jingdian/"&amp;VLOOKUP(E512,city!$D$4:$P$352,12,FALSE)&amp;"/"&amp;VLOOKUP(E512,city!$D$4:$P$352,13,FALSE)&amp;"/"&amp;IF(G512&lt;11,"jd",IF(G512&lt;16,"tc","cs"))&amp;"/"&amp;IF(G512&lt;11,G512,IF(G512&lt;16,G512-10,G512-15))&amp;".jpg"</f>
        <v>jingdian/liaoning/fushun/cs/1.jpg</v>
      </c>
      <c r="D512" s="23">
        <f t="shared" si="22"/>
        <v>3</v>
      </c>
      <c r="E512" s="2" t="str">
        <f>VLOOKUP(F512,city!$A$4:$D$352,4,FALSE)</f>
        <v>抚顺</v>
      </c>
      <c r="F512" s="22">
        <f t="shared" si="23"/>
        <v>30</v>
      </c>
      <c r="G512" s="22">
        <f>IF(VLOOKUP(F511,city!$A$4:$H$352,8,FALSE)&gt;G511,G511+1,1)</f>
        <v>16</v>
      </c>
    </row>
    <row r="513" spans="1:7" x14ac:dyDescent="0.15">
      <c r="A513" s="23">
        <f t="shared" si="21"/>
        <v>103082</v>
      </c>
      <c r="B513" s="24">
        <v>4</v>
      </c>
      <c r="C513" s="28" t="str">
        <f>"jingdian/"&amp;VLOOKUP(E513,city!$D$4:$P$352,12,FALSE)&amp;"/"&amp;VLOOKUP(E513,city!$D$4:$P$352,13,FALSE)&amp;"/"&amp;IF(G513&lt;11,"jd",IF(G513&lt;16,"tc","cs"))&amp;"/"&amp;IF(G513&lt;11,G513,IF(G513&lt;16,G513-10,G513-15))&amp;".jpg"</f>
        <v>jingdian/liaoning/fushun/cs/2.jpg</v>
      </c>
      <c r="D513" s="23">
        <f t="shared" si="22"/>
        <v>3</v>
      </c>
      <c r="E513" s="2" t="str">
        <f>VLOOKUP(F513,city!$A$4:$D$352,4,FALSE)</f>
        <v>抚顺</v>
      </c>
      <c r="F513" s="22">
        <f t="shared" si="23"/>
        <v>30</v>
      </c>
      <c r="G513" s="22">
        <f>IF(VLOOKUP(F512,city!$A$4:$H$352,8,FALSE)&gt;G512,G512+1,1)</f>
        <v>17</v>
      </c>
    </row>
    <row r="514" spans="1:7" x14ac:dyDescent="0.15">
      <c r="A514" s="23">
        <f t="shared" si="21"/>
        <v>103101</v>
      </c>
      <c r="B514" s="24">
        <v>1</v>
      </c>
      <c r="C514" s="28" t="str">
        <f>"jingdian/"&amp;VLOOKUP(E514,city!$D$4:$P$352,12,FALSE)&amp;"/"&amp;VLOOKUP(E514,city!$D$4:$P$352,13,FALSE)&amp;"/"&amp;IF(G514&lt;11,"jd",IF(G514&lt;16,"tc","cs"))&amp;"/"&amp;IF(G514&lt;11,G514,IF(G514&lt;16,G514-10,G514-15))&amp;".jpg"</f>
        <v>jingdian/liaoning/benxi/jd/1.jpg</v>
      </c>
      <c r="D514" s="23">
        <f t="shared" si="22"/>
        <v>1</v>
      </c>
      <c r="E514" s="2" t="str">
        <f>VLOOKUP(F514,city!$A$4:$D$352,4,FALSE)</f>
        <v>本溪</v>
      </c>
      <c r="F514" s="22">
        <f t="shared" si="23"/>
        <v>31</v>
      </c>
      <c r="G514" s="22">
        <f>IF(VLOOKUP(F513,city!$A$4:$H$352,8,FALSE)&gt;G513,G513+1,1)</f>
        <v>1</v>
      </c>
    </row>
    <row r="515" spans="1:7" x14ac:dyDescent="0.15">
      <c r="A515" s="23">
        <f t="shared" si="21"/>
        <v>103102</v>
      </c>
      <c r="B515" s="24">
        <v>1</v>
      </c>
      <c r="C515" s="28" t="str">
        <f>"jingdian/"&amp;VLOOKUP(E515,city!$D$4:$P$352,12,FALSE)&amp;"/"&amp;VLOOKUP(E515,city!$D$4:$P$352,13,FALSE)&amp;"/"&amp;IF(G515&lt;11,"jd",IF(G515&lt;16,"tc","cs"))&amp;"/"&amp;IF(G515&lt;11,G515,IF(G515&lt;16,G515-10,G515-15))&amp;".jpg"</f>
        <v>jingdian/liaoning/benxi/jd/2.jpg</v>
      </c>
      <c r="D515" s="23">
        <f t="shared" si="22"/>
        <v>1</v>
      </c>
      <c r="E515" s="2" t="str">
        <f>VLOOKUP(F515,city!$A$4:$D$352,4,FALSE)</f>
        <v>本溪</v>
      </c>
      <c r="F515" s="22">
        <f t="shared" si="23"/>
        <v>31</v>
      </c>
      <c r="G515" s="22">
        <f>IF(VLOOKUP(F514,city!$A$4:$H$352,8,FALSE)&gt;G514,G514+1,1)</f>
        <v>2</v>
      </c>
    </row>
    <row r="516" spans="1:7" x14ac:dyDescent="0.15">
      <c r="A516" s="23">
        <f t="shared" si="21"/>
        <v>103103</v>
      </c>
      <c r="B516" s="24">
        <v>1</v>
      </c>
      <c r="C516" s="28" t="str">
        <f>"jingdian/"&amp;VLOOKUP(E516,city!$D$4:$P$352,12,FALSE)&amp;"/"&amp;VLOOKUP(E516,city!$D$4:$P$352,13,FALSE)&amp;"/"&amp;IF(G516&lt;11,"jd",IF(G516&lt;16,"tc","cs"))&amp;"/"&amp;IF(G516&lt;11,G516,IF(G516&lt;16,G516-10,G516-15))&amp;".jpg"</f>
        <v>jingdian/liaoning/benxi/jd/3.jpg</v>
      </c>
      <c r="D516" s="23">
        <f t="shared" si="22"/>
        <v>1</v>
      </c>
      <c r="E516" s="2" t="str">
        <f>VLOOKUP(F516,city!$A$4:$D$352,4,FALSE)</f>
        <v>本溪</v>
      </c>
      <c r="F516" s="22">
        <f t="shared" si="23"/>
        <v>31</v>
      </c>
      <c r="G516" s="22">
        <f>IF(VLOOKUP(F515,city!$A$4:$H$352,8,FALSE)&gt;G515,G515+1,1)</f>
        <v>3</v>
      </c>
    </row>
    <row r="517" spans="1:7" x14ac:dyDescent="0.15">
      <c r="A517" s="23">
        <f t="shared" ref="A517:A580" si="24">IF(G517&lt;11,G517,IF(G517&lt;16,G517+40,G517+65))+F517*100+100000</f>
        <v>103104</v>
      </c>
      <c r="B517" s="24">
        <v>1</v>
      </c>
      <c r="C517" s="28" t="str">
        <f>"jingdian/"&amp;VLOOKUP(E517,city!$D$4:$P$352,12,FALSE)&amp;"/"&amp;VLOOKUP(E517,city!$D$4:$P$352,13,FALSE)&amp;"/"&amp;IF(G517&lt;11,"jd",IF(G517&lt;16,"tc","cs"))&amp;"/"&amp;IF(G517&lt;11,G517,IF(G517&lt;16,G517-10,G517-15))&amp;".jpg"</f>
        <v>jingdian/liaoning/benxi/jd/4.jpg</v>
      </c>
      <c r="D517" s="23">
        <f t="shared" ref="D517:D580" si="25">IF(G517&lt;11,1,IF(G517&lt;16,2,3))</f>
        <v>1</v>
      </c>
      <c r="E517" s="2" t="str">
        <f>VLOOKUP(F517,city!$A$4:$D$352,4,FALSE)</f>
        <v>本溪</v>
      </c>
      <c r="F517" s="22">
        <f t="shared" ref="F517:F580" si="26">IF(G517&gt;G516,F516,F516+1)</f>
        <v>31</v>
      </c>
      <c r="G517" s="22">
        <f>IF(VLOOKUP(F516,city!$A$4:$H$352,8,FALSE)&gt;G516,G516+1,1)</f>
        <v>4</v>
      </c>
    </row>
    <row r="518" spans="1:7" x14ac:dyDescent="0.15">
      <c r="A518" s="23">
        <f t="shared" si="24"/>
        <v>103105</v>
      </c>
      <c r="B518" s="24">
        <v>1</v>
      </c>
      <c r="C518" s="28" t="str">
        <f>"jingdian/"&amp;VLOOKUP(E518,city!$D$4:$P$352,12,FALSE)&amp;"/"&amp;VLOOKUP(E518,city!$D$4:$P$352,13,FALSE)&amp;"/"&amp;IF(G518&lt;11,"jd",IF(G518&lt;16,"tc","cs"))&amp;"/"&amp;IF(G518&lt;11,G518,IF(G518&lt;16,G518-10,G518-15))&amp;".jpg"</f>
        <v>jingdian/liaoning/benxi/jd/5.jpg</v>
      </c>
      <c r="D518" s="23">
        <f t="shared" si="25"/>
        <v>1</v>
      </c>
      <c r="E518" s="2" t="str">
        <f>VLOOKUP(F518,city!$A$4:$D$352,4,FALSE)</f>
        <v>本溪</v>
      </c>
      <c r="F518" s="22">
        <f t="shared" si="26"/>
        <v>31</v>
      </c>
      <c r="G518" s="22">
        <f>IF(VLOOKUP(F517,city!$A$4:$H$352,8,FALSE)&gt;G517,G517+1,1)</f>
        <v>5</v>
      </c>
    </row>
    <row r="519" spans="1:7" x14ac:dyDescent="0.15">
      <c r="A519" s="23">
        <f t="shared" si="24"/>
        <v>103106</v>
      </c>
      <c r="B519" s="24">
        <v>1</v>
      </c>
      <c r="C519" s="28" t="str">
        <f>"jingdian/"&amp;VLOOKUP(E519,city!$D$4:$P$352,12,FALSE)&amp;"/"&amp;VLOOKUP(E519,city!$D$4:$P$352,13,FALSE)&amp;"/"&amp;IF(G519&lt;11,"jd",IF(G519&lt;16,"tc","cs"))&amp;"/"&amp;IF(G519&lt;11,G519,IF(G519&lt;16,G519-10,G519-15))&amp;".jpg"</f>
        <v>jingdian/liaoning/benxi/jd/6.jpg</v>
      </c>
      <c r="D519" s="23">
        <f t="shared" si="25"/>
        <v>1</v>
      </c>
      <c r="E519" s="2" t="str">
        <f>VLOOKUP(F519,city!$A$4:$D$352,4,FALSE)</f>
        <v>本溪</v>
      </c>
      <c r="F519" s="22">
        <f t="shared" si="26"/>
        <v>31</v>
      </c>
      <c r="G519" s="22">
        <f>IF(VLOOKUP(F518,city!$A$4:$H$352,8,FALSE)&gt;G518,G518+1,1)</f>
        <v>6</v>
      </c>
    </row>
    <row r="520" spans="1:7" x14ac:dyDescent="0.15">
      <c r="A520" s="23">
        <f t="shared" si="24"/>
        <v>103107</v>
      </c>
      <c r="B520" s="24">
        <v>1</v>
      </c>
      <c r="C520" s="28" t="str">
        <f>"jingdian/"&amp;VLOOKUP(E520,city!$D$4:$P$352,12,FALSE)&amp;"/"&amp;VLOOKUP(E520,city!$D$4:$P$352,13,FALSE)&amp;"/"&amp;IF(G520&lt;11,"jd",IF(G520&lt;16,"tc","cs"))&amp;"/"&amp;IF(G520&lt;11,G520,IF(G520&lt;16,G520-10,G520-15))&amp;".jpg"</f>
        <v>jingdian/liaoning/benxi/jd/7.jpg</v>
      </c>
      <c r="D520" s="23">
        <f t="shared" si="25"/>
        <v>1</v>
      </c>
      <c r="E520" s="2" t="str">
        <f>VLOOKUP(F520,city!$A$4:$D$352,4,FALSE)</f>
        <v>本溪</v>
      </c>
      <c r="F520" s="22">
        <f t="shared" si="26"/>
        <v>31</v>
      </c>
      <c r="G520" s="22">
        <f>IF(VLOOKUP(F519,city!$A$4:$H$352,8,FALSE)&gt;G519,G519+1,1)</f>
        <v>7</v>
      </c>
    </row>
    <row r="521" spans="1:7" x14ac:dyDescent="0.15">
      <c r="A521" s="23">
        <f t="shared" si="24"/>
        <v>103108</v>
      </c>
      <c r="B521" s="24">
        <v>1</v>
      </c>
      <c r="C521" s="28" t="str">
        <f>"jingdian/"&amp;VLOOKUP(E521,city!$D$4:$P$352,12,FALSE)&amp;"/"&amp;VLOOKUP(E521,city!$D$4:$P$352,13,FALSE)&amp;"/"&amp;IF(G521&lt;11,"jd",IF(G521&lt;16,"tc","cs"))&amp;"/"&amp;IF(G521&lt;11,G521,IF(G521&lt;16,G521-10,G521-15))&amp;".jpg"</f>
        <v>jingdian/liaoning/benxi/jd/8.jpg</v>
      </c>
      <c r="D521" s="23">
        <f t="shared" si="25"/>
        <v>1</v>
      </c>
      <c r="E521" s="2" t="str">
        <f>VLOOKUP(F521,city!$A$4:$D$352,4,FALSE)</f>
        <v>本溪</v>
      </c>
      <c r="F521" s="22">
        <f t="shared" si="26"/>
        <v>31</v>
      </c>
      <c r="G521" s="22">
        <f>IF(VLOOKUP(F520,city!$A$4:$H$352,8,FALSE)&gt;G520,G520+1,1)</f>
        <v>8</v>
      </c>
    </row>
    <row r="522" spans="1:7" x14ac:dyDescent="0.15">
      <c r="A522" s="23">
        <f t="shared" si="24"/>
        <v>103109</v>
      </c>
      <c r="B522" s="24">
        <v>1</v>
      </c>
      <c r="C522" s="28" t="str">
        <f>"jingdian/"&amp;VLOOKUP(E522,city!$D$4:$P$352,12,FALSE)&amp;"/"&amp;VLOOKUP(E522,city!$D$4:$P$352,13,FALSE)&amp;"/"&amp;IF(G522&lt;11,"jd",IF(G522&lt;16,"tc","cs"))&amp;"/"&amp;IF(G522&lt;11,G522,IF(G522&lt;16,G522-10,G522-15))&amp;".jpg"</f>
        <v>jingdian/liaoning/benxi/jd/9.jpg</v>
      </c>
      <c r="D522" s="23">
        <f t="shared" si="25"/>
        <v>1</v>
      </c>
      <c r="E522" s="2" t="str">
        <f>VLOOKUP(F522,city!$A$4:$D$352,4,FALSE)</f>
        <v>本溪</v>
      </c>
      <c r="F522" s="22">
        <f t="shared" si="26"/>
        <v>31</v>
      </c>
      <c r="G522" s="22">
        <f>IF(VLOOKUP(F521,city!$A$4:$H$352,8,FALSE)&gt;G521,G521+1,1)</f>
        <v>9</v>
      </c>
    </row>
    <row r="523" spans="1:7" x14ac:dyDescent="0.15">
      <c r="A523" s="23">
        <f t="shared" si="24"/>
        <v>103110</v>
      </c>
      <c r="B523" s="24">
        <v>1</v>
      </c>
      <c r="C523" s="28" t="str">
        <f>"jingdian/"&amp;VLOOKUP(E523,city!$D$4:$P$352,12,FALSE)&amp;"/"&amp;VLOOKUP(E523,city!$D$4:$P$352,13,FALSE)&amp;"/"&amp;IF(G523&lt;11,"jd",IF(G523&lt;16,"tc","cs"))&amp;"/"&amp;IF(G523&lt;11,G523,IF(G523&lt;16,G523-10,G523-15))&amp;".jpg"</f>
        <v>jingdian/liaoning/benxi/jd/10.jpg</v>
      </c>
      <c r="D523" s="23">
        <f t="shared" si="25"/>
        <v>1</v>
      </c>
      <c r="E523" s="2" t="str">
        <f>VLOOKUP(F523,city!$A$4:$D$352,4,FALSE)</f>
        <v>本溪</v>
      </c>
      <c r="F523" s="22">
        <f t="shared" si="26"/>
        <v>31</v>
      </c>
      <c r="G523" s="22">
        <f>IF(VLOOKUP(F522,city!$A$4:$H$352,8,FALSE)&gt;G522,G522+1,1)</f>
        <v>10</v>
      </c>
    </row>
    <row r="524" spans="1:7" x14ac:dyDescent="0.15">
      <c r="A524" s="23">
        <f t="shared" si="24"/>
        <v>103151</v>
      </c>
      <c r="B524" s="24">
        <v>2</v>
      </c>
      <c r="C524" s="28" t="str">
        <f>"jingdian/"&amp;VLOOKUP(E524,city!$D$4:$P$352,12,FALSE)&amp;"/"&amp;VLOOKUP(E524,city!$D$4:$P$352,13,FALSE)&amp;"/"&amp;IF(G524&lt;11,"jd",IF(G524&lt;16,"tc","cs"))&amp;"/"&amp;IF(G524&lt;11,G524,IF(G524&lt;16,G524-10,G524-15))&amp;".jpg"</f>
        <v>jingdian/liaoning/benxi/tc/1.jpg</v>
      </c>
      <c r="D524" s="23">
        <f t="shared" si="25"/>
        <v>2</v>
      </c>
      <c r="E524" s="2" t="str">
        <f>VLOOKUP(F524,city!$A$4:$D$352,4,FALSE)</f>
        <v>本溪</v>
      </c>
      <c r="F524" s="22">
        <f t="shared" si="26"/>
        <v>31</v>
      </c>
      <c r="G524" s="22">
        <f>IF(VLOOKUP(F523,city!$A$4:$H$352,8,FALSE)&gt;G523,G523+1,1)</f>
        <v>11</v>
      </c>
    </row>
    <row r="525" spans="1:7" x14ac:dyDescent="0.15">
      <c r="A525" s="23">
        <f t="shared" si="24"/>
        <v>103152</v>
      </c>
      <c r="B525" s="24">
        <v>3</v>
      </c>
      <c r="C525" s="28" t="str">
        <f>"jingdian/"&amp;VLOOKUP(E525,city!$D$4:$P$352,12,FALSE)&amp;"/"&amp;VLOOKUP(E525,city!$D$4:$P$352,13,FALSE)&amp;"/"&amp;IF(G525&lt;11,"jd",IF(G525&lt;16,"tc","cs"))&amp;"/"&amp;IF(G525&lt;11,G525,IF(G525&lt;16,G525-10,G525-15))&amp;".jpg"</f>
        <v>jingdian/liaoning/benxi/tc/2.jpg</v>
      </c>
      <c r="D525" s="23">
        <f t="shared" si="25"/>
        <v>2</v>
      </c>
      <c r="E525" s="2" t="str">
        <f>VLOOKUP(F525,city!$A$4:$D$352,4,FALSE)</f>
        <v>本溪</v>
      </c>
      <c r="F525" s="22">
        <f t="shared" si="26"/>
        <v>31</v>
      </c>
      <c r="G525" s="22">
        <f>IF(VLOOKUP(F524,city!$A$4:$H$352,8,FALSE)&gt;G524,G524+1,1)</f>
        <v>12</v>
      </c>
    </row>
    <row r="526" spans="1:7" x14ac:dyDescent="0.15">
      <c r="A526" s="23">
        <f t="shared" si="24"/>
        <v>103153</v>
      </c>
      <c r="B526" s="24">
        <v>5</v>
      </c>
      <c r="C526" s="28" t="str">
        <f>"jingdian/"&amp;VLOOKUP(E526,city!$D$4:$P$352,12,FALSE)&amp;"/"&amp;VLOOKUP(E526,city!$D$4:$P$352,13,FALSE)&amp;"/"&amp;IF(G526&lt;11,"jd",IF(G526&lt;16,"tc","cs"))&amp;"/"&amp;IF(G526&lt;11,G526,IF(G526&lt;16,G526-10,G526-15))&amp;".jpg"</f>
        <v>jingdian/liaoning/benxi/tc/3.jpg</v>
      </c>
      <c r="D526" s="23">
        <f t="shared" si="25"/>
        <v>2</v>
      </c>
      <c r="E526" s="2" t="str">
        <f>VLOOKUP(F526,city!$A$4:$D$352,4,FALSE)</f>
        <v>本溪</v>
      </c>
      <c r="F526" s="22">
        <f t="shared" si="26"/>
        <v>31</v>
      </c>
      <c r="G526" s="22">
        <f>IF(VLOOKUP(F525,city!$A$4:$H$352,8,FALSE)&gt;G525,G525+1,1)</f>
        <v>13</v>
      </c>
    </row>
    <row r="527" spans="1:7" x14ac:dyDescent="0.15">
      <c r="A527" s="23">
        <f t="shared" si="24"/>
        <v>103154</v>
      </c>
      <c r="B527" s="24">
        <v>3</v>
      </c>
      <c r="C527" s="28" t="str">
        <f>"jingdian/"&amp;VLOOKUP(E527,city!$D$4:$P$352,12,FALSE)&amp;"/"&amp;VLOOKUP(E527,city!$D$4:$P$352,13,FALSE)&amp;"/"&amp;IF(G527&lt;11,"jd",IF(G527&lt;16,"tc","cs"))&amp;"/"&amp;IF(G527&lt;11,G527,IF(G527&lt;16,G527-10,G527-15))&amp;".jpg"</f>
        <v>jingdian/liaoning/benxi/tc/4.jpg</v>
      </c>
      <c r="D527" s="23">
        <f t="shared" si="25"/>
        <v>2</v>
      </c>
      <c r="E527" s="2" t="str">
        <f>VLOOKUP(F527,city!$A$4:$D$352,4,FALSE)</f>
        <v>本溪</v>
      </c>
      <c r="F527" s="22">
        <f t="shared" si="26"/>
        <v>31</v>
      </c>
      <c r="G527" s="22">
        <f>IF(VLOOKUP(F526,city!$A$4:$H$352,8,FALSE)&gt;G526,G526+1,1)</f>
        <v>14</v>
      </c>
    </row>
    <row r="528" spans="1:7" x14ac:dyDescent="0.15">
      <c r="A528" s="23">
        <f t="shared" si="24"/>
        <v>103155</v>
      </c>
      <c r="B528" s="24">
        <v>2</v>
      </c>
      <c r="C528" s="28" t="str">
        <f>"jingdian/"&amp;VLOOKUP(E528,city!$D$4:$P$352,12,FALSE)&amp;"/"&amp;VLOOKUP(E528,city!$D$4:$P$352,13,FALSE)&amp;"/"&amp;IF(G528&lt;11,"jd",IF(G528&lt;16,"tc","cs"))&amp;"/"&amp;IF(G528&lt;11,G528,IF(G528&lt;16,G528-10,G528-15))&amp;".jpg"</f>
        <v>jingdian/liaoning/benxi/tc/5.jpg</v>
      </c>
      <c r="D528" s="23">
        <f t="shared" si="25"/>
        <v>2</v>
      </c>
      <c r="E528" s="2" t="str">
        <f>VLOOKUP(F528,city!$A$4:$D$352,4,FALSE)</f>
        <v>本溪</v>
      </c>
      <c r="F528" s="22">
        <f t="shared" si="26"/>
        <v>31</v>
      </c>
      <c r="G528" s="22">
        <f>IF(VLOOKUP(F527,city!$A$4:$H$352,8,FALSE)&gt;G527,G527+1,1)</f>
        <v>15</v>
      </c>
    </row>
    <row r="529" spans="1:7" x14ac:dyDescent="0.15">
      <c r="A529" s="23">
        <f t="shared" si="24"/>
        <v>103181</v>
      </c>
      <c r="B529" s="24">
        <v>4</v>
      </c>
      <c r="C529" s="28" t="str">
        <f>"jingdian/"&amp;VLOOKUP(E529,city!$D$4:$P$352,12,FALSE)&amp;"/"&amp;VLOOKUP(E529,city!$D$4:$P$352,13,FALSE)&amp;"/"&amp;IF(G529&lt;11,"jd",IF(G529&lt;16,"tc","cs"))&amp;"/"&amp;IF(G529&lt;11,G529,IF(G529&lt;16,G529-10,G529-15))&amp;".jpg"</f>
        <v>jingdian/liaoning/benxi/cs/1.jpg</v>
      </c>
      <c r="D529" s="23">
        <f t="shared" si="25"/>
        <v>3</v>
      </c>
      <c r="E529" s="2" t="str">
        <f>VLOOKUP(F529,city!$A$4:$D$352,4,FALSE)</f>
        <v>本溪</v>
      </c>
      <c r="F529" s="22">
        <f t="shared" si="26"/>
        <v>31</v>
      </c>
      <c r="G529" s="22">
        <f>IF(VLOOKUP(F528,city!$A$4:$H$352,8,FALSE)&gt;G528,G528+1,1)</f>
        <v>16</v>
      </c>
    </row>
    <row r="530" spans="1:7" x14ac:dyDescent="0.15">
      <c r="A530" s="23">
        <f t="shared" si="24"/>
        <v>103182</v>
      </c>
      <c r="B530" s="24">
        <v>3</v>
      </c>
      <c r="C530" s="28" t="str">
        <f>"jingdian/"&amp;VLOOKUP(E530,city!$D$4:$P$352,12,FALSE)&amp;"/"&amp;VLOOKUP(E530,city!$D$4:$P$352,13,FALSE)&amp;"/"&amp;IF(G530&lt;11,"jd",IF(G530&lt;16,"tc","cs"))&amp;"/"&amp;IF(G530&lt;11,G530,IF(G530&lt;16,G530-10,G530-15))&amp;".jpg"</f>
        <v>jingdian/liaoning/benxi/cs/2.jpg</v>
      </c>
      <c r="D530" s="23">
        <f t="shared" si="25"/>
        <v>3</v>
      </c>
      <c r="E530" s="2" t="str">
        <f>VLOOKUP(F530,city!$A$4:$D$352,4,FALSE)</f>
        <v>本溪</v>
      </c>
      <c r="F530" s="22">
        <f t="shared" si="26"/>
        <v>31</v>
      </c>
      <c r="G530" s="22">
        <f>IF(VLOOKUP(F529,city!$A$4:$H$352,8,FALSE)&gt;G529,G529+1,1)</f>
        <v>17</v>
      </c>
    </row>
    <row r="531" spans="1:7" x14ac:dyDescent="0.15">
      <c r="A531" s="23">
        <f t="shared" si="24"/>
        <v>103201</v>
      </c>
      <c r="B531" s="24">
        <v>1</v>
      </c>
      <c r="C531" s="28" t="str">
        <f>"jingdian/"&amp;VLOOKUP(E531,city!$D$4:$P$352,12,FALSE)&amp;"/"&amp;VLOOKUP(E531,city!$D$4:$P$352,13,FALSE)&amp;"/"&amp;IF(G531&lt;11,"jd",IF(G531&lt;16,"tc","cs"))&amp;"/"&amp;IF(G531&lt;11,G531,IF(G531&lt;16,G531-10,G531-15))&amp;".jpg"</f>
        <v>jingdian/liaoning/dandong/jd/1.jpg</v>
      </c>
      <c r="D531" s="23">
        <f t="shared" si="25"/>
        <v>1</v>
      </c>
      <c r="E531" s="2" t="str">
        <f>VLOOKUP(F531,city!$A$4:$D$352,4,FALSE)</f>
        <v>丹东</v>
      </c>
      <c r="F531" s="22">
        <f t="shared" si="26"/>
        <v>32</v>
      </c>
      <c r="G531" s="22">
        <f>IF(VLOOKUP(F530,city!$A$4:$H$352,8,FALSE)&gt;G530,G530+1,1)</f>
        <v>1</v>
      </c>
    </row>
    <row r="532" spans="1:7" x14ac:dyDescent="0.15">
      <c r="A532" s="23">
        <f t="shared" si="24"/>
        <v>103202</v>
      </c>
      <c r="B532" s="24">
        <v>1</v>
      </c>
      <c r="C532" s="28" t="str">
        <f>"jingdian/"&amp;VLOOKUP(E532,city!$D$4:$P$352,12,FALSE)&amp;"/"&amp;VLOOKUP(E532,city!$D$4:$P$352,13,FALSE)&amp;"/"&amp;IF(G532&lt;11,"jd",IF(G532&lt;16,"tc","cs"))&amp;"/"&amp;IF(G532&lt;11,G532,IF(G532&lt;16,G532-10,G532-15))&amp;".jpg"</f>
        <v>jingdian/liaoning/dandong/jd/2.jpg</v>
      </c>
      <c r="D532" s="23">
        <f t="shared" si="25"/>
        <v>1</v>
      </c>
      <c r="E532" s="2" t="str">
        <f>VLOOKUP(F532,city!$A$4:$D$352,4,FALSE)</f>
        <v>丹东</v>
      </c>
      <c r="F532" s="22">
        <f t="shared" si="26"/>
        <v>32</v>
      </c>
      <c r="G532" s="22">
        <f>IF(VLOOKUP(F531,city!$A$4:$H$352,8,FALSE)&gt;G531,G531+1,1)</f>
        <v>2</v>
      </c>
    </row>
    <row r="533" spans="1:7" x14ac:dyDescent="0.15">
      <c r="A533" s="23">
        <f t="shared" si="24"/>
        <v>103203</v>
      </c>
      <c r="B533" s="24">
        <v>1</v>
      </c>
      <c r="C533" s="28" t="str">
        <f>"jingdian/"&amp;VLOOKUP(E533,city!$D$4:$P$352,12,FALSE)&amp;"/"&amp;VLOOKUP(E533,city!$D$4:$P$352,13,FALSE)&amp;"/"&amp;IF(G533&lt;11,"jd",IF(G533&lt;16,"tc","cs"))&amp;"/"&amp;IF(G533&lt;11,G533,IF(G533&lt;16,G533-10,G533-15))&amp;".jpg"</f>
        <v>jingdian/liaoning/dandong/jd/3.jpg</v>
      </c>
      <c r="D533" s="23">
        <f t="shared" si="25"/>
        <v>1</v>
      </c>
      <c r="E533" s="2" t="str">
        <f>VLOOKUP(F533,city!$A$4:$D$352,4,FALSE)</f>
        <v>丹东</v>
      </c>
      <c r="F533" s="22">
        <f t="shared" si="26"/>
        <v>32</v>
      </c>
      <c r="G533" s="22">
        <f>IF(VLOOKUP(F532,city!$A$4:$H$352,8,FALSE)&gt;G532,G532+1,1)</f>
        <v>3</v>
      </c>
    </row>
    <row r="534" spans="1:7" x14ac:dyDescent="0.15">
      <c r="A534" s="23">
        <f t="shared" si="24"/>
        <v>103204</v>
      </c>
      <c r="B534" s="24">
        <v>1</v>
      </c>
      <c r="C534" s="28" t="str">
        <f>"jingdian/"&amp;VLOOKUP(E534,city!$D$4:$P$352,12,FALSE)&amp;"/"&amp;VLOOKUP(E534,city!$D$4:$P$352,13,FALSE)&amp;"/"&amp;IF(G534&lt;11,"jd",IF(G534&lt;16,"tc","cs"))&amp;"/"&amp;IF(G534&lt;11,G534,IF(G534&lt;16,G534-10,G534-15))&amp;".jpg"</f>
        <v>jingdian/liaoning/dandong/jd/4.jpg</v>
      </c>
      <c r="D534" s="23">
        <f t="shared" si="25"/>
        <v>1</v>
      </c>
      <c r="E534" s="2" t="str">
        <f>VLOOKUP(F534,city!$A$4:$D$352,4,FALSE)</f>
        <v>丹东</v>
      </c>
      <c r="F534" s="22">
        <f t="shared" si="26"/>
        <v>32</v>
      </c>
      <c r="G534" s="22">
        <f>IF(VLOOKUP(F533,city!$A$4:$H$352,8,FALSE)&gt;G533,G533+1,1)</f>
        <v>4</v>
      </c>
    </row>
    <row r="535" spans="1:7" x14ac:dyDescent="0.15">
      <c r="A535" s="23">
        <f t="shared" si="24"/>
        <v>103205</v>
      </c>
      <c r="B535" s="24">
        <v>1</v>
      </c>
      <c r="C535" s="28" t="str">
        <f>"jingdian/"&amp;VLOOKUP(E535,city!$D$4:$P$352,12,FALSE)&amp;"/"&amp;VLOOKUP(E535,city!$D$4:$P$352,13,FALSE)&amp;"/"&amp;IF(G535&lt;11,"jd",IF(G535&lt;16,"tc","cs"))&amp;"/"&amp;IF(G535&lt;11,G535,IF(G535&lt;16,G535-10,G535-15))&amp;".jpg"</f>
        <v>jingdian/liaoning/dandong/jd/5.jpg</v>
      </c>
      <c r="D535" s="23">
        <f t="shared" si="25"/>
        <v>1</v>
      </c>
      <c r="E535" s="2" t="str">
        <f>VLOOKUP(F535,city!$A$4:$D$352,4,FALSE)</f>
        <v>丹东</v>
      </c>
      <c r="F535" s="22">
        <f t="shared" si="26"/>
        <v>32</v>
      </c>
      <c r="G535" s="22">
        <f>IF(VLOOKUP(F534,city!$A$4:$H$352,8,FALSE)&gt;G534,G534+1,1)</f>
        <v>5</v>
      </c>
    </row>
    <row r="536" spans="1:7" x14ac:dyDescent="0.15">
      <c r="A536" s="23">
        <f t="shared" si="24"/>
        <v>103206</v>
      </c>
      <c r="B536" s="24">
        <v>1</v>
      </c>
      <c r="C536" s="28" t="str">
        <f>"jingdian/"&amp;VLOOKUP(E536,city!$D$4:$P$352,12,FALSE)&amp;"/"&amp;VLOOKUP(E536,city!$D$4:$P$352,13,FALSE)&amp;"/"&amp;IF(G536&lt;11,"jd",IF(G536&lt;16,"tc","cs"))&amp;"/"&amp;IF(G536&lt;11,G536,IF(G536&lt;16,G536-10,G536-15))&amp;".jpg"</f>
        <v>jingdian/liaoning/dandong/jd/6.jpg</v>
      </c>
      <c r="D536" s="23">
        <f t="shared" si="25"/>
        <v>1</v>
      </c>
      <c r="E536" s="2" t="str">
        <f>VLOOKUP(F536,city!$A$4:$D$352,4,FALSE)</f>
        <v>丹东</v>
      </c>
      <c r="F536" s="22">
        <f t="shared" si="26"/>
        <v>32</v>
      </c>
      <c r="G536" s="22">
        <f>IF(VLOOKUP(F535,city!$A$4:$H$352,8,FALSE)&gt;G535,G535+1,1)</f>
        <v>6</v>
      </c>
    </row>
    <row r="537" spans="1:7" x14ac:dyDescent="0.15">
      <c r="A537" s="23">
        <f t="shared" si="24"/>
        <v>103207</v>
      </c>
      <c r="B537" s="24">
        <v>1</v>
      </c>
      <c r="C537" s="28" t="str">
        <f>"jingdian/"&amp;VLOOKUP(E537,city!$D$4:$P$352,12,FALSE)&amp;"/"&amp;VLOOKUP(E537,city!$D$4:$P$352,13,FALSE)&amp;"/"&amp;IF(G537&lt;11,"jd",IF(G537&lt;16,"tc","cs"))&amp;"/"&amp;IF(G537&lt;11,G537,IF(G537&lt;16,G537-10,G537-15))&amp;".jpg"</f>
        <v>jingdian/liaoning/dandong/jd/7.jpg</v>
      </c>
      <c r="D537" s="23">
        <f t="shared" si="25"/>
        <v>1</v>
      </c>
      <c r="E537" s="2" t="str">
        <f>VLOOKUP(F537,city!$A$4:$D$352,4,FALSE)</f>
        <v>丹东</v>
      </c>
      <c r="F537" s="22">
        <f t="shared" si="26"/>
        <v>32</v>
      </c>
      <c r="G537" s="22">
        <f>IF(VLOOKUP(F536,city!$A$4:$H$352,8,FALSE)&gt;G536,G536+1,1)</f>
        <v>7</v>
      </c>
    </row>
    <row r="538" spans="1:7" x14ac:dyDescent="0.15">
      <c r="A538" s="23">
        <f t="shared" si="24"/>
        <v>103208</v>
      </c>
      <c r="B538" s="24">
        <v>1</v>
      </c>
      <c r="C538" s="28" t="str">
        <f>"jingdian/"&amp;VLOOKUP(E538,city!$D$4:$P$352,12,FALSE)&amp;"/"&amp;VLOOKUP(E538,city!$D$4:$P$352,13,FALSE)&amp;"/"&amp;IF(G538&lt;11,"jd",IF(G538&lt;16,"tc","cs"))&amp;"/"&amp;IF(G538&lt;11,G538,IF(G538&lt;16,G538-10,G538-15))&amp;".jpg"</f>
        <v>jingdian/liaoning/dandong/jd/8.jpg</v>
      </c>
      <c r="D538" s="23">
        <f t="shared" si="25"/>
        <v>1</v>
      </c>
      <c r="E538" s="2" t="str">
        <f>VLOOKUP(F538,city!$A$4:$D$352,4,FALSE)</f>
        <v>丹东</v>
      </c>
      <c r="F538" s="22">
        <f t="shared" si="26"/>
        <v>32</v>
      </c>
      <c r="G538" s="22">
        <f>IF(VLOOKUP(F537,city!$A$4:$H$352,8,FALSE)&gt;G537,G537+1,1)</f>
        <v>8</v>
      </c>
    </row>
    <row r="539" spans="1:7" x14ac:dyDescent="0.15">
      <c r="A539" s="23">
        <f t="shared" si="24"/>
        <v>103209</v>
      </c>
      <c r="B539" s="24">
        <v>1</v>
      </c>
      <c r="C539" s="28" t="str">
        <f>"jingdian/"&amp;VLOOKUP(E539,city!$D$4:$P$352,12,FALSE)&amp;"/"&amp;VLOOKUP(E539,city!$D$4:$P$352,13,FALSE)&amp;"/"&amp;IF(G539&lt;11,"jd",IF(G539&lt;16,"tc","cs"))&amp;"/"&amp;IF(G539&lt;11,G539,IF(G539&lt;16,G539-10,G539-15))&amp;".jpg"</f>
        <v>jingdian/liaoning/dandong/jd/9.jpg</v>
      </c>
      <c r="D539" s="23">
        <f t="shared" si="25"/>
        <v>1</v>
      </c>
      <c r="E539" s="2" t="str">
        <f>VLOOKUP(F539,city!$A$4:$D$352,4,FALSE)</f>
        <v>丹东</v>
      </c>
      <c r="F539" s="22">
        <f t="shared" si="26"/>
        <v>32</v>
      </c>
      <c r="G539" s="22">
        <f>IF(VLOOKUP(F538,city!$A$4:$H$352,8,FALSE)&gt;G538,G538+1,1)</f>
        <v>9</v>
      </c>
    </row>
    <row r="540" spans="1:7" x14ac:dyDescent="0.15">
      <c r="A540" s="23">
        <f t="shared" si="24"/>
        <v>103210</v>
      </c>
      <c r="B540" s="24">
        <v>1</v>
      </c>
      <c r="C540" s="28" t="str">
        <f>"jingdian/"&amp;VLOOKUP(E540,city!$D$4:$P$352,12,FALSE)&amp;"/"&amp;VLOOKUP(E540,city!$D$4:$P$352,13,FALSE)&amp;"/"&amp;IF(G540&lt;11,"jd",IF(G540&lt;16,"tc","cs"))&amp;"/"&amp;IF(G540&lt;11,G540,IF(G540&lt;16,G540-10,G540-15))&amp;".jpg"</f>
        <v>jingdian/liaoning/dandong/jd/10.jpg</v>
      </c>
      <c r="D540" s="23">
        <f t="shared" si="25"/>
        <v>1</v>
      </c>
      <c r="E540" s="2" t="str">
        <f>VLOOKUP(F540,city!$A$4:$D$352,4,FALSE)</f>
        <v>丹东</v>
      </c>
      <c r="F540" s="22">
        <f t="shared" si="26"/>
        <v>32</v>
      </c>
      <c r="G540" s="22">
        <f>IF(VLOOKUP(F539,city!$A$4:$H$352,8,FALSE)&gt;G539,G539+1,1)</f>
        <v>10</v>
      </c>
    </row>
    <row r="541" spans="1:7" x14ac:dyDescent="0.15">
      <c r="A541" s="23">
        <f t="shared" si="24"/>
        <v>103251</v>
      </c>
      <c r="B541" s="24">
        <v>5</v>
      </c>
      <c r="C541" s="28" t="str">
        <f>"jingdian/"&amp;VLOOKUP(E541,city!$D$4:$P$352,12,FALSE)&amp;"/"&amp;VLOOKUP(E541,city!$D$4:$P$352,13,FALSE)&amp;"/"&amp;IF(G541&lt;11,"jd",IF(G541&lt;16,"tc","cs"))&amp;"/"&amp;IF(G541&lt;11,G541,IF(G541&lt;16,G541-10,G541-15))&amp;".jpg"</f>
        <v>jingdian/liaoning/dandong/tc/1.jpg</v>
      </c>
      <c r="D541" s="23">
        <f t="shared" si="25"/>
        <v>2</v>
      </c>
      <c r="E541" s="2" t="str">
        <f>VLOOKUP(F541,city!$A$4:$D$352,4,FALSE)</f>
        <v>丹东</v>
      </c>
      <c r="F541" s="22">
        <f t="shared" si="26"/>
        <v>32</v>
      </c>
      <c r="G541" s="22">
        <f>IF(VLOOKUP(F540,city!$A$4:$H$352,8,FALSE)&gt;G540,G540+1,1)</f>
        <v>11</v>
      </c>
    </row>
    <row r="542" spans="1:7" x14ac:dyDescent="0.15">
      <c r="A542" s="23">
        <f t="shared" si="24"/>
        <v>103252</v>
      </c>
      <c r="B542" s="24">
        <v>4</v>
      </c>
      <c r="C542" s="28" t="str">
        <f>"jingdian/"&amp;VLOOKUP(E542,city!$D$4:$P$352,12,FALSE)&amp;"/"&amp;VLOOKUP(E542,city!$D$4:$P$352,13,FALSE)&amp;"/"&amp;IF(G542&lt;11,"jd",IF(G542&lt;16,"tc","cs"))&amp;"/"&amp;IF(G542&lt;11,G542,IF(G542&lt;16,G542-10,G542-15))&amp;".jpg"</f>
        <v>jingdian/liaoning/dandong/tc/2.jpg</v>
      </c>
      <c r="D542" s="23">
        <f t="shared" si="25"/>
        <v>2</v>
      </c>
      <c r="E542" s="2" t="str">
        <f>VLOOKUP(F542,city!$A$4:$D$352,4,FALSE)</f>
        <v>丹东</v>
      </c>
      <c r="F542" s="22">
        <f t="shared" si="26"/>
        <v>32</v>
      </c>
      <c r="G542" s="22">
        <f>IF(VLOOKUP(F541,city!$A$4:$H$352,8,FALSE)&gt;G541,G541+1,1)</f>
        <v>12</v>
      </c>
    </row>
    <row r="543" spans="1:7" x14ac:dyDescent="0.15">
      <c r="A543" s="23">
        <f t="shared" si="24"/>
        <v>103253</v>
      </c>
      <c r="B543" s="24">
        <v>3</v>
      </c>
      <c r="C543" s="28" t="str">
        <f>"jingdian/"&amp;VLOOKUP(E543,city!$D$4:$P$352,12,FALSE)&amp;"/"&amp;VLOOKUP(E543,city!$D$4:$P$352,13,FALSE)&amp;"/"&amp;IF(G543&lt;11,"jd",IF(G543&lt;16,"tc","cs"))&amp;"/"&amp;IF(G543&lt;11,G543,IF(G543&lt;16,G543-10,G543-15))&amp;".jpg"</f>
        <v>jingdian/liaoning/dandong/tc/3.jpg</v>
      </c>
      <c r="D543" s="23">
        <f t="shared" si="25"/>
        <v>2</v>
      </c>
      <c r="E543" s="2" t="str">
        <f>VLOOKUP(F543,city!$A$4:$D$352,4,FALSE)</f>
        <v>丹东</v>
      </c>
      <c r="F543" s="22">
        <f t="shared" si="26"/>
        <v>32</v>
      </c>
      <c r="G543" s="22">
        <f>IF(VLOOKUP(F542,city!$A$4:$H$352,8,FALSE)&gt;G542,G542+1,1)</f>
        <v>13</v>
      </c>
    </row>
    <row r="544" spans="1:7" x14ac:dyDescent="0.15">
      <c r="A544" s="23">
        <f t="shared" si="24"/>
        <v>103254</v>
      </c>
      <c r="B544" s="24">
        <v>5</v>
      </c>
      <c r="C544" s="28" t="str">
        <f>"jingdian/"&amp;VLOOKUP(E544,city!$D$4:$P$352,12,FALSE)&amp;"/"&amp;VLOOKUP(E544,city!$D$4:$P$352,13,FALSE)&amp;"/"&amp;IF(G544&lt;11,"jd",IF(G544&lt;16,"tc","cs"))&amp;"/"&amp;IF(G544&lt;11,G544,IF(G544&lt;16,G544-10,G544-15))&amp;".jpg"</f>
        <v>jingdian/liaoning/dandong/tc/4.jpg</v>
      </c>
      <c r="D544" s="23">
        <f t="shared" si="25"/>
        <v>2</v>
      </c>
      <c r="E544" s="2" t="str">
        <f>VLOOKUP(F544,city!$A$4:$D$352,4,FALSE)</f>
        <v>丹东</v>
      </c>
      <c r="F544" s="22">
        <f t="shared" si="26"/>
        <v>32</v>
      </c>
      <c r="G544" s="22">
        <f>IF(VLOOKUP(F543,city!$A$4:$H$352,8,FALSE)&gt;G543,G543+1,1)</f>
        <v>14</v>
      </c>
    </row>
    <row r="545" spans="1:7" x14ac:dyDescent="0.15">
      <c r="A545" s="23">
        <f t="shared" si="24"/>
        <v>103255</v>
      </c>
      <c r="B545" s="24">
        <v>5</v>
      </c>
      <c r="C545" s="28" t="str">
        <f>"jingdian/"&amp;VLOOKUP(E545,city!$D$4:$P$352,12,FALSE)&amp;"/"&amp;VLOOKUP(E545,city!$D$4:$P$352,13,FALSE)&amp;"/"&amp;IF(G545&lt;11,"jd",IF(G545&lt;16,"tc","cs"))&amp;"/"&amp;IF(G545&lt;11,G545,IF(G545&lt;16,G545-10,G545-15))&amp;".jpg"</f>
        <v>jingdian/liaoning/dandong/tc/5.jpg</v>
      </c>
      <c r="D545" s="23">
        <f t="shared" si="25"/>
        <v>2</v>
      </c>
      <c r="E545" s="2" t="str">
        <f>VLOOKUP(F545,city!$A$4:$D$352,4,FALSE)</f>
        <v>丹东</v>
      </c>
      <c r="F545" s="22">
        <f t="shared" si="26"/>
        <v>32</v>
      </c>
      <c r="G545" s="22">
        <f>IF(VLOOKUP(F544,city!$A$4:$H$352,8,FALSE)&gt;G544,G544+1,1)</f>
        <v>15</v>
      </c>
    </row>
    <row r="546" spans="1:7" x14ac:dyDescent="0.15">
      <c r="A546" s="23">
        <f t="shared" si="24"/>
        <v>103281</v>
      </c>
      <c r="B546" s="24">
        <v>3</v>
      </c>
      <c r="C546" s="28" t="str">
        <f>"jingdian/"&amp;VLOOKUP(E546,city!$D$4:$P$352,12,FALSE)&amp;"/"&amp;VLOOKUP(E546,city!$D$4:$P$352,13,FALSE)&amp;"/"&amp;IF(G546&lt;11,"jd",IF(G546&lt;16,"tc","cs"))&amp;"/"&amp;IF(G546&lt;11,G546,IF(G546&lt;16,G546-10,G546-15))&amp;".jpg"</f>
        <v>jingdian/liaoning/dandong/cs/1.jpg</v>
      </c>
      <c r="D546" s="23">
        <f t="shared" si="25"/>
        <v>3</v>
      </c>
      <c r="E546" s="2" t="str">
        <f>VLOOKUP(F546,city!$A$4:$D$352,4,FALSE)</f>
        <v>丹东</v>
      </c>
      <c r="F546" s="22">
        <f t="shared" si="26"/>
        <v>32</v>
      </c>
      <c r="G546" s="22">
        <f>IF(VLOOKUP(F545,city!$A$4:$H$352,8,FALSE)&gt;G545,G545+1,1)</f>
        <v>16</v>
      </c>
    </row>
    <row r="547" spans="1:7" x14ac:dyDescent="0.15">
      <c r="A547" s="23">
        <f t="shared" si="24"/>
        <v>103282</v>
      </c>
      <c r="B547" s="24">
        <v>2</v>
      </c>
      <c r="C547" s="28" t="str">
        <f>"jingdian/"&amp;VLOOKUP(E547,city!$D$4:$P$352,12,FALSE)&amp;"/"&amp;VLOOKUP(E547,city!$D$4:$P$352,13,FALSE)&amp;"/"&amp;IF(G547&lt;11,"jd",IF(G547&lt;16,"tc","cs"))&amp;"/"&amp;IF(G547&lt;11,G547,IF(G547&lt;16,G547-10,G547-15))&amp;".jpg"</f>
        <v>jingdian/liaoning/dandong/cs/2.jpg</v>
      </c>
      <c r="D547" s="23">
        <f t="shared" si="25"/>
        <v>3</v>
      </c>
      <c r="E547" s="2" t="str">
        <f>VLOOKUP(F547,city!$A$4:$D$352,4,FALSE)</f>
        <v>丹东</v>
      </c>
      <c r="F547" s="22">
        <f t="shared" si="26"/>
        <v>32</v>
      </c>
      <c r="G547" s="22">
        <f>IF(VLOOKUP(F546,city!$A$4:$H$352,8,FALSE)&gt;G546,G546+1,1)</f>
        <v>17</v>
      </c>
    </row>
    <row r="548" spans="1:7" x14ac:dyDescent="0.15">
      <c r="A548" s="23">
        <f t="shared" si="24"/>
        <v>103301</v>
      </c>
      <c r="B548" s="24">
        <v>1</v>
      </c>
      <c r="C548" s="28" t="str">
        <f>"jingdian/"&amp;VLOOKUP(E548,city!$D$4:$P$352,12,FALSE)&amp;"/"&amp;VLOOKUP(E548,city!$D$4:$P$352,13,FALSE)&amp;"/"&amp;IF(G548&lt;11,"jd",IF(G548&lt;16,"tc","cs"))&amp;"/"&amp;IF(G548&lt;11,G548,IF(G548&lt;16,G548-10,G548-15))&amp;".jpg"</f>
        <v>jingdian/liaoning/jinzhou/jd/1.jpg</v>
      </c>
      <c r="D548" s="23">
        <f t="shared" si="25"/>
        <v>1</v>
      </c>
      <c r="E548" s="2" t="str">
        <f>VLOOKUP(F548,city!$A$4:$D$352,4,FALSE)</f>
        <v>锦州</v>
      </c>
      <c r="F548" s="22">
        <f t="shared" si="26"/>
        <v>33</v>
      </c>
      <c r="G548" s="22">
        <f>IF(VLOOKUP(F547,city!$A$4:$H$352,8,FALSE)&gt;G547,G547+1,1)</f>
        <v>1</v>
      </c>
    </row>
    <row r="549" spans="1:7" x14ac:dyDescent="0.15">
      <c r="A549" s="23">
        <f t="shared" si="24"/>
        <v>103302</v>
      </c>
      <c r="B549" s="24">
        <v>1</v>
      </c>
      <c r="C549" s="28" t="str">
        <f>"jingdian/"&amp;VLOOKUP(E549,city!$D$4:$P$352,12,FALSE)&amp;"/"&amp;VLOOKUP(E549,city!$D$4:$P$352,13,FALSE)&amp;"/"&amp;IF(G549&lt;11,"jd",IF(G549&lt;16,"tc","cs"))&amp;"/"&amp;IF(G549&lt;11,G549,IF(G549&lt;16,G549-10,G549-15))&amp;".jpg"</f>
        <v>jingdian/liaoning/jinzhou/jd/2.jpg</v>
      </c>
      <c r="D549" s="23">
        <f t="shared" si="25"/>
        <v>1</v>
      </c>
      <c r="E549" s="2" t="str">
        <f>VLOOKUP(F549,city!$A$4:$D$352,4,FALSE)</f>
        <v>锦州</v>
      </c>
      <c r="F549" s="22">
        <f t="shared" si="26"/>
        <v>33</v>
      </c>
      <c r="G549" s="22">
        <f>IF(VLOOKUP(F548,city!$A$4:$H$352,8,FALSE)&gt;G548,G548+1,1)</f>
        <v>2</v>
      </c>
    </row>
    <row r="550" spans="1:7" x14ac:dyDescent="0.15">
      <c r="A550" s="23">
        <f t="shared" si="24"/>
        <v>103303</v>
      </c>
      <c r="B550" s="24">
        <v>1</v>
      </c>
      <c r="C550" s="28" t="str">
        <f>"jingdian/"&amp;VLOOKUP(E550,city!$D$4:$P$352,12,FALSE)&amp;"/"&amp;VLOOKUP(E550,city!$D$4:$P$352,13,FALSE)&amp;"/"&amp;IF(G550&lt;11,"jd",IF(G550&lt;16,"tc","cs"))&amp;"/"&amp;IF(G550&lt;11,G550,IF(G550&lt;16,G550-10,G550-15))&amp;".jpg"</f>
        <v>jingdian/liaoning/jinzhou/jd/3.jpg</v>
      </c>
      <c r="D550" s="23">
        <f t="shared" si="25"/>
        <v>1</v>
      </c>
      <c r="E550" s="2" t="str">
        <f>VLOOKUP(F550,city!$A$4:$D$352,4,FALSE)</f>
        <v>锦州</v>
      </c>
      <c r="F550" s="22">
        <f t="shared" si="26"/>
        <v>33</v>
      </c>
      <c r="G550" s="22">
        <f>IF(VLOOKUP(F549,city!$A$4:$H$352,8,FALSE)&gt;G549,G549+1,1)</f>
        <v>3</v>
      </c>
    </row>
    <row r="551" spans="1:7" x14ac:dyDescent="0.15">
      <c r="A551" s="23">
        <f t="shared" si="24"/>
        <v>103304</v>
      </c>
      <c r="B551" s="24">
        <v>1</v>
      </c>
      <c r="C551" s="28" t="str">
        <f>"jingdian/"&amp;VLOOKUP(E551,city!$D$4:$P$352,12,FALSE)&amp;"/"&amp;VLOOKUP(E551,city!$D$4:$P$352,13,FALSE)&amp;"/"&amp;IF(G551&lt;11,"jd",IF(G551&lt;16,"tc","cs"))&amp;"/"&amp;IF(G551&lt;11,G551,IF(G551&lt;16,G551-10,G551-15))&amp;".jpg"</f>
        <v>jingdian/liaoning/jinzhou/jd/4.jpg</v>
      </c>
      <c r="D551" s="23">
        <f t="shared" si="25"/>
        <v>1</v>
      </c>
      <c r="E551" s="2" t="str">
        <f>VLOOKUP(F551,city!$A$4:$D$352,4,FALSE)</f>
        <v>锦州</v>
      </c>
      <c r="F551" s="22">
        <f t="shared" si="26"/>
        <v>33</v>
      </c>
      <c r="G551" s="22">
        <f>IF(VLOOKUP(F550,city!$A$4:$H$352,8,FALSE)&gt;G550,G550+1,1)</f>
        <v>4</v>
      </c>
    </row>
    <row r="552" spans="1:7" x14ac:dyDescent="0.15">
      <c r="A552" s="23">
        <f t="shared" si="24"/>
        <v>103305</v>
      </c>
      <c r="B552" s="24">
        <v>1</v>
      </c>
      <c r="C552" s="28" t="str">
        <f>"jingdian/"&amp;VLOOKUP(E552,city!$D$4:$P$352,12,FALSE)&amp;"/"&amp;VLOOKUP(E552,city!$D$4:$P$352,13,FALSE)&amp;"/"&amp;IF(G552&lt;11,"jd",IF(G552&lt;16,"tc","cs"))&amp;"/"&amp;IF(G552&lt;11,G552,IF(G552&lt;16,G552-10,G552-15))&amp;".jpg"</f>
        <v>jingdian/liaoning/jinzhou/jd/5.jpg</v>
      </c>
      <c r="D552" s="23">
        <f t="shared" si="25"/>
        <v>1</v>
      </c>
      <c r="E552" s="2" t="str">
        <f>VLOOKUP(F552,city!$A$4:$D$352,4,FALSE)</f>
        <v>锦州</v>
      </c>
      <c r="F552" s="22">
        <f t="shared" si="26"/>
        <v>33</v>
      </c>
      <c r="G552" s="22">
        <f>IF(VLOOKUP(F551,city!$A$4:$H$352,8,FALSE)&gt;G551,G551+1,1)</f>
        <v>5</v>
      </c>
    </row>
    <row r="553" spans="1:7" x14ac:dyDescent="0.15">
      <c r="A553" s="23">
        <f t="shared" si="24"/>
        <v>103306</v>
      </c>
      <c r="B553" s="24">
        <v>1</v>
      </c>
      <c r="C553" s="28" t="str">
        <f>"jingdian/"&amp;VLOOKUP(E553,city!$D$4:$P$352,12,FALSE)&amp;"/"&amp;VLOOKUP(E553,city!$D$4:$P$352,13,FALSE)&amp;"/"&amp;IF(G553&lt;11,"jd",IF(G553&lt;16,"tc","cs"))&amp;"/"&amp;IF(G553&lt;11,G553,IF(G553&lt;16,G553-10,G553-15))&amp;".jpg"</f>
        <v>jingdian/liaoning/jinzhou/jd/6.jpg</v>
      </c>
      <c r="D553" s="23">
        <f t="shared" si="25"/>
        <v>1</v>
      </c>
      <c r="E553" s="2" t="str">
        <f>VLOOKUP(F553,city!$A$4:$D$352,4,FALSE)</f>
        <v>锦州</v>
      </c>
      <c r="F553" s="22">
        <f t="shared" si="26"/>
        <v>33</v>
      </c>
      <c r="G553" s="22">
        <f>IF(VLOOKUP(F552,city!$A$4:$H$352,8,FALSE)&gt;G552,G552+1,1)</f>
        <v>6</v>
      </c>
    </row>
    <row r="554" spans="1:7" x14ac:dyDescent="0.15">
      <c r="A554" s="23">
        <f t="shared" si="24"/>
        <v>103307</v>
      </c>
      <c r="B554" s="24">
        <v>1</v>
      </c>
      <c r="C554" s="28" t="str">
        <f>"jingdian/"&amp;VLOOKUP(E554,city!$D$4:$P$352,12,FALSE)&amp;"/"&amp;VLOOKUP(E554,city!$D$4:$P$352,13,FALSE)&amp;"/"&amp;IF(G554&lt;11,"jd",IF(G554&lt;16,"tc","cs"))&amp;"/"&amp;IF(G554&lt;11,G554,IF(G554&lt;16,G554-10,G554-15))&amp;".jpg"</f>
        <v>jingdian/liaoning/jinzhou/jd/7.jpg</v>
      </c>
      <c r="D554" s="23">
        <f t="shared" si="25"/>
        <v>1</v>
      </c>
      <c r="E554" s="2" t="str">
        <f>VLOOKUP(F554,city!$A$4:$D$352,4,FALSE)</f>
        <v>锦州</v>
      </c>
      <c r="F554" s="22">
        <f t="shared" si="26"/>
        <v>33</v>
      </c>
      <c r="G554" s="22">
        <f>IF(VLOOKUP(F553,city!$A$4:$H$352,8,FALSE)&gt;G553,G553+1,1)</f>
        <v>7</v>
      </c>
    </row>
    <row r="555" spans="1:7" x14ac:dyDescent="0.15">
      <c r="A555" s="23">
        <f t="shared" si="24"/>
        <v>103308</v>
      </c>
      <c r="B555" s="24">
        <v>1</v>
      </c>
      <c r="C555" s="28" t="str">
        <f>"jingdian/"&amp;VLOOKUP(E555,city!$D$4:$P$352,12,FALSE)&amp;"/"&amp;VLOOKUP(E555,city!$D$4:$P$352,13,FALSE)&amp;"/"&amp;IF(G555&lt;11,"jd",IF(G555&lt;16,"tc","cs"))&amp;"/"&amp;IF(G555&lt;11,G555,IF(G555&lt;16,G555-10,G555-15))&amp;".jpg"</f>
        <v>jingdian/liaoning/jinzhou/jd/8.jpg</v>
      </c>
      <c r="D555" s="23">
        <f t="shared" si="25"/>
        <v>1</v>
      </c>
      <c r="E555" s="2" t="str">
        <f>VLOOKUP(F555,city!$A$4:$D$352,4,FALSE)</f>
        <v>锦州</v>
      </c>
      <c r="F555" s="22">
        <f t="shared" si="26"/>
        <v>33</v>
      </c>
      <c r="G555" s="22">
        <f>IF(VLOOKUP(F554,city!$A$4:$H$352,8,FALSE)&gt;G554,G554+1,1)</f>
        <v>8</v>
      </c>
    </row>
    <row r="556" spans="1:7" x14ac:dyDescent="0.15">
      <c r="A556" s="23">
        <f t="shared" si="24"/>
        <v>103309</v>
      </c>
      <c r="B556" s="24">
        <v>1</v>
      </c>
      <c r="C556" s="28" t="str">
        <f>"jingdian/"&amp;VLOOKUP(E556,city!$D$4:$P$352,12,FALSE)&amp;"/"&amp;VLOOKUP(E556,city!$D$4:$P$352,13,FALSE)&amp;"/"&amp;IF(G556&lt;11,"jd",IF(G556&lt;16,"tc","cs"))&amp;"/"&amp;IF(G556&lt;11,G556,IF(G556&lt;16,G556-10,G556-15))&amp;".jpg"</f>
        <v>jingdian/liaoning/jinzhou/jd/9.jpg</v>
      </c>
      <c r="D556" s="23">
        <f t="shared" si="25"/>
        <v>1</v>
      </c>
      <c r="E556" s="2" t="str">
        <f>VLOOKUP(F556,city!$A$4:$D$352,4,FALSE)</f>
        <v>锦州</v>
      </c>
      <c r="F556" s="22">
        <f t="shared" si="26"/>
        <v>33</v>
      </c>
      <c r="G556" s="22">
        <f>IF(VLOOKUP(F555,city!$A$4:$H$352,8,FALSE)&gt;G555,G555+1,1)</f>
        <v>9</v>
      </c>
    </row>
    <row r="557" spans="1:7" x14ac:dyDescent="0.15">
      <c r="A557" s="23">
        <f t="shared" si="24"/>
        <v>103310</v>
      </c>
      <c r="B557" s="24">
        <v>1</v>
      </c>
      <c r="C557" s="28" t="str">
        <f>"jingdian/"&amp;VLOOKUP(E557,city!$D$4:$P$352,12,FALSE)&amp;"/"&amp;VLOOKUP(E557,city!$D$4:$P$352,13,FALSE)&amp;"/"&amp;IF(G557&lt;11,"jd",IF(G557&lt;16,"tc","cs"))&amp;"/"&amp;IF(G557&lt;11,G557,IF(G557&lt;16,G557-10,G557-15))&amp;".jpg"</f>
        <v>jingdian/liaoning/jinzhou/jd/10.jpg</v>
      </c>
      <c r="D557" s="23">
        <f t="shared" si="25"/>
        <v>1</v>
      </c>
      <c r="E557" s="2" t="str">
        <f>VLOOKUP(F557,city!$A$4:$D$352,4,FALSE)</f>
        <v>锦州</v>
      </c>
      <c r="F557" s="22">
        <f t="shared" si="26"/>
        <v>33</v>
      </c>
      <c r="G557" s="22">
        <f>IF(VLOOKUP(F556,city!$A$4:$H$352,8,FALSE)&gt;G556,G556+1,1)</f>
        <v>10</v>
      </c>
    </row>
    <row r="558" spans="1:7" x14ac:dyDescent="0.15">
      <c r="A558" s="23">
        <f t="shared" si="24"/>
        <v>103351</v>
      </c>
      <c r="B558" s="24">
        <v>2</v>
      </c>
      <c r="C558" s="28" t="str">
        <f>"jingdian/"&amp;VLOOKUP(E558,city!$D$4:$P$352,12,FALSE)&amp;"/"&amp;VLOOKUP(E558,city!$D$4:$P$352,13,FALSE)&amp;"/"&amp;IF(G558&lt;11,"jd",IF(G558&lt;16,"tc","cs"))&amp;"/"&amp;IF(G558&lt;11,G558,IF(G558&lt;16,G558-10,G558-15))&amp;".jpg"</f>
        <v>jingdian/liaoning/jinzhou/tc/1.jpg</v>
      </c>
      <c r="D558" s="23">
        <f t="shared" si="25"/>
        <v>2</v>
      </c>
      <c r="E558" s="2" t="str">
        <f>VLOOKUP(F558,city!$A$4:$D$352,4,FALSE)</f>
        <v>锦州</v>
      </c>
      <c r="F558" s="22">
        <f t="shared" si="26"/>
        <v>33</v>
      </c>
      <c r="G558" s="22">
        <f>IF(VLOOKUP(F557,city!$A$4:$H$352,8,FALSE)&gt;G557,G557+1,1)</f>
        <v>11</v>
      </c>
    </row>
    <row r="559" spans="1:7" x14ac:dyDescent="0.15">
      <c r="A559" s="23">
        <f t="shared" si="24"/>
        <v>103352</v>
      </c>
      <c r="B559" s="24">
        <v>4</v>
      </c>
      <c r="C559" s="28" t="str">
        <f>"jingdian/"&amp;VLOOKUP(E559,city!$D$4:$P$352,12,FALSE)&amp;"/"&amp;VLOOKUP(E559,city!$D$4:$P$352,13,FALSE)&amp;"/"&amp;IF(G559&lt;11,"jd",IF(G559&lt;16,"tc","cs"))&amp;"/"&amp;IF(G559&lt;11,G559,IF(G559&lt;16,G559-10,G559-15))&amp;".jpg"</f>
        <v>jingdian/liaoning/jinzhou/tc/2.jpg</v>
      </c>
      <c r="D559" s="23">
        <f t="shared" si="25"/>
        <v>2</v>
      </c>
      <c r="E559" s="2" t="str">
        <f>VLOOKUP(F559,city!$A$4:$D$352,4,FALSE)</f>
        <v>锦州</v>
      </c>
      <c r="F559" s="22">
        <f t="shared" si="26"/>
        <v>33</v>
      </c>
      <c r="G559" s="22">
        <f>IF(VLOOKUP(F558,city!$A$4:$H$352,8,FALSE)&gt;G558,G558+1,1)</f>
        <v>12</v>
      </c>
    </row>
    <row r="560" spans="1:7" x14ac:dyDescent="0.15">
      <c r="A560" s="23">
        <f t="shared" si="24"/>
        <v>103353</v>
      </c>
      <c r="B560" s="24">
        <v>5</v>
      </c>
      <c r="C560" s="28" t="str">
        <f>"jingdian/"&amp;VLOOKUP(E560,city!$D$4:$P$352,12,FALSE)&amp;"/"&amp;VLOOKUP(E560,city!$D$4:$P$352,13,FALSE)&amp;"/"&amp;IF(G560&lt;11,"jd",IF(G560&lt;16,"tc","cs"))&amp;"/"&amp;IF(G560&lt;11,G560,IF(G560&lt;16,G560-10,G560-15))&amp;".jpg"</f>
        <v>jingdian/liaoning/jinzhou/tc/3.jpg</v>
      </c>
      <c r="D560" s="23">
        <f t="shared" si="25"/>
        <v>2</v>
      </c>
      <c r="E560" s="2" t="str">
        <f>VLOOKUP(F560,city!$A$4:$D$352,4,FALSE)</f>
        <v>锦州</v>
      </c>
      <c r="F560" s="22">
        <f t="shared" si="26"/>
        <v>33</v>
      </c>
      <c r="G560" s="22">
        <f>IF(VLOOKUP(F559,city!$A$4:$H$352,8,FALSE)&gt;G559,G559+1,1)</f>
        <v>13</v>
      </c>
    </row>
    <row r="561" spans="1:7" x14ac:dyDescent="0.15">
      <c r="A561" s="23">
        <f t="shared" si="24"/>
        <v>103354</v>
      </c>
      <c r="B561" s="24">
        <v>2</v>
      </c>
      <c r="C561" s="28" t="str">
        <f>"jingdian/"&amp;VLOOKUP(E561,city!$D$4:$P$352,12,FALSE)&amp;"/"&amp;VLOOKUP(E561,city!$D$4:$P$352,13,FALSE)&amp;"/"&amp;IF(G561&lt;11,"jd",IF(G561&lt;16,"tc","cs"))&amp;"/"&amp;IF(G561&lt;11,G561,IF(G561&lt;16,G561-10,G561-15))&amp;".jpg"</f>
        <v>jingdian/liaoning/jinzhou/tc/4.jpg</v>
      </c>
      <c r="D561" s="23">
        <f t="shared" si="25"/>
        <v>2</v>
      </c>
      <c r="E561" s="2" t="str">
        <f>VLOOKUP(F561,city!$A$4:$D$352,4,FALSE)</f>
        <v>锦州</v>
      </c>
      <c r="F561" s="22">
        <f t="shared" si="26"/>
        <v>33</v>
      </c>
      <c r="G561" s="22">
        <f>IF(VLOOKUP(F560,city!$A$4:$H$352,8,FALSE)&gt;G560,G560+1,1)</f>
        <v>14</v>
      </c>
    </row>
    <row r="562" spans="1:7" x14ac:dyDescent="0.15">
      <c r="A562" s="23">
        <f t="shared" si="24"/>
        <v>103355</v>
      </c>
      <c r="B562" s="24">
        <v>2</v>
      </c>
      <c r="C562" s="28" t="str">
        <f>"jingdian/"&amp;VLOOKUP(E562,city!$D$4:$P$352,12,FALSE)&amp;"/"&amp;VLOOKUP(E562,city!$D$4:$P$352,13,FALSE)&amp;"/"&amp;IF(G562&lt;11,"jd",IF(G562&lt;16,"tc","cs"))&amp;"/"&amp;IF(G562&lt;11,G562,IF(G562&lt;16,G562-10,G562-15))&amp;".jpg"</f>
        <v>jingdian/liaoning/jinzhou/tc/5.jpg</v>
      </c>
      <c r="D562" s="23">
        <f t="shared" si="25"/>
        <v>2</v>
      </c>
      <c r="E562" s="2" t="str">
        <f>VLOOKUP(F562,city!$A$4:$D$352,4,FALSE)</f>
        <v>锦州</v>
      </c>
      <c r="F562" s="22">
        <f t="shared" si="26"/>
        <v>33</v>
      </c>
      <c r="G562" s="22">
        <f>IF(VLOOKUP(F561,city!$A$4:$H$352,8,FALSE)&gt;G561,G561+1,1)</f>
        <v>15</v>
      </c>
    </row>
    <row r="563" spans="1:7" x14ac:dyDescent="0.15">
      <c r="A563" s="23">
        <f t="shared" si="24"/>
        <v>103381</v>
      </c>
      <c r="B563" s="24">
        <v>4</v>
      </c>
      <c r="C563" s="28" t="str">
        <f>"jingdian/"&amp;VLOOKUP(E563,city!$D$4:$P$352,12,FALSE)&amp;"/"&amp;VLOOKUP(E563,city!$D$4:$P$352,13,FALSE)&amp;"/"&amp;IF(G563&lt;11,"jd",IF(G563&lt;16,"tc","cs"))&amp;"/"&amp;IF(G563&lt;11,G563,IF(G563&lt;16,G563-10,G563-15))&amp;".jpg"</f>
        <v>jingdian/liaoning/jinzhou/cs/1.jpg</v>
      </c>
      <c r="D563" s="23">
        <f t="shared" si="25"/>
        <v>3</v>
      </c>
      <c r="E563" s="2" t="str">
        <f>VLOOKUP(F563,city!$A$4:$D$352,4,FALSE)</f>
        <v>锦州</v>
      </c>
      <c r="F563" s="22">
        <f t="shared" si="26"/>
        <v>33</v>
      </c>
      <c r="G563" s="22">
        <f>IF(VLOOKUP(F562,city!$A$4:$H$352,8,FALSE)&gt;G562,G562+1,1)</f>
        <v>16</v>
      </c>
    </row>
    <row r="564" spans="1:7" x14ac:dyDescent="0.15">
      <c r="A564" s="23">
        <f t="shared" si="24"/>
        <v>103382</v>
      </c>
      <c r="B564" s="24">
        <v>5</v>
      </c>
      <c r="C564" s="28" t="str">
        <f>"jingdian/"&amp;VLOOKUP(E564,city!$D$4:$P$352,12,FALSE)&amp;"/"&amp;VLOOKUP(E564,city!$D$4:$P$352,13,FALSE)&amp;"/"&amp;IF(G564&lt;11,"jd",IF(G564&lt;16,"tc","cs"))&amp;"/"&amp;IF(G564&lt;11,G564,IF(G564&lt;16,G564-10,G564-15))&amp;".jpg"</f>
        <v>jingdian/liaoning/jinzhou/cs/2.jpg</v>
      </c>
      <c r="D564" s="23">
        <f t="shared" si="25"/>
        <v>3</v>
      </c>
      <c r="E564" s="2" t="str">
        <f>VLOOKUP(F564,city!$A$4:$D$352,4,FALSE)</f>
        <v>锦州</v>
      </c>
      <c r="F564" s="22">
        <f t="shared" si="26"/>
        <v>33</v>
      </c>
      <c r="G564" s="22">
        <f>IF(VLOOKUP(F563,city!$A$4:$H$352,8,FALSE)&gt;G563,G563+1,1)</f>
        <v>17</v>
      </c>
    </row>
    <row r="565" spans="1:7" x14ac:dyDescent="0.15">
      <c r="A565" s="23">
        <f t="shared" si="24"/>
        <v>103401</v>
      </c>
      <c r="B565" s="24">
        <v>1</v>
      </c>
      <c r="C565" s="28" t="str">
        <f>"jingdian/"&amp;VLOOKUP(E565,city!$D$4:$P$352,12,FALSE)&amp;"/"&amp;VLOOKUP(E565,city!$D$4:$P$352,13,FALSE)&amp;"/"&amp;IF(G565&lt;11,"jd",IF(G565&lt;16,"tc","cs"))&amp;"/"&amp;IF(G565&lt;11,G565,IF(G565&lt;16,G565-10,G565-15))&amp;".jpg"</f>
        <v>jingdian/liaoning/yingkou/jd/1.jpg</v>
      </c>
      <c r="D565" s="23">
        <f t="shared" si="25"/>
        <v>1</v>
      </c>
      <c r="E565" s="2" t="str">
        <f>VLOOKUP(F565,city!$A$4:$D$352,4,FALSE)</f>
        <v>营口</v>
      </c>
      <c r="F565" s="22">
        <f t="shared" si="26"/>
        <v>34</v>
      </c>
      <c r="G565" s="22">
        <f>IF(VLOOKUP(F564,city!$A$4:$H$352,8,FALSE)&gt;G564,G564+1,1)</f>
        <v>1</v>
      </c>
    </row>
    <row r="566" spans="1:7" x14ac:dyDescent="0.15">
      <c r="A566" s="23">
        <f t="shared" si="24"/>
        <v>103402</v>
      </c>
      <c r="B566" s="24">
        <v>1</v>
      </c>
      <c r="C566" s="28" t="str">
        <f>"jingdian/"&amp;VLOOKUP(E566,city!$D$4:$P$352,12,FALSE)&amp;"/"&amp;VLOOKUP(E566,city!$D$4:$P$352,13,FALSE)&amp;"/"&amp;IF(G566&lt;11,"jd",IF(G566&lt;16,"tc","cs"))&amp;"/"&amp;IF(G566&lt;11,G566,IF(G566&lt;16,G566-10,G566-15))&amp;".jpg"</f>
        <v>jingdian/liaoning/yingkou/jd/2.jpg</v>
      </c>
      <c r="D566" s="23">
        <f t="shared" si="25"/>
        <v>1</v>
      </c>
      <c r="E566" s="2" t="str">
        <f>VLOOKUP(F566,city!$A$4:$D$352,4,FALSE)</f>
        <v>营口</v>
      </c>
      <c r="F566" s="22">
        <f t="shared" si="26"/>
        <v>34</v>
      </c>
      <c r="G566" s="22">
        <f>IF(VLOOKUP(F565,city!$A$4:$H$352,8,FALSE)&gt;G565,G565+1,1)</f>
        <v>2</v>
      </c>
    </row>
    <row r="567" spans="1:7" x14ac:dyDescent="0.15">
      <c r="A567" s="23">
        <f t="shared" si="24"/>
        <v>103403</v>
      </c>
      <c r="B567" s="24">
        <v>1</v>
      </c>
      <c r="C567" s="28" t="str">
        <f>"jingdian/"&amp;VLOOKUP(E567,city!$D$4:$P$352,12,FALSE)&amp;"/"&amp;VLOOKUP(E567,city!$D$4:$P$352,13,FALSE)&amp;"/"&amp;IF(G567&lt;11,"jd",IF(G567&lt;16,"tc","cs"))&amp;"/"&amp;IF(G567&lt;11,G567,IF(G567&lt;16,G567-10,G567-15))&amp;".jpg"</f>
        <v>jingdian/liaoning/yingkou/jd/3.jpg</v>
      </c>
      <c r="D567" s="23">
        <f t="shared" si="25"/>
        <v>1</v>
      </c>
      <c r="E567" s="2" t="str">
        <f>VLOOKUP(F567,city!$A$4:$D$352,4,FALSE)</f>
        <v>营口</v>
      </c>
      <c r="F567" s="22">
        <f t="shared" si="26"/>
        <v>34</v>
      </c>
      <c r="G567" s="22">
        <f>IF(VLOOKUP(F566,city!$A$4:$H$352,8,FALSE)&gt;G566,G566+1,1)</f>
        <v>3</v>
      </c>
    </row>
    <row r="568" spans="1:7" x14ac:dyDescent="0.15">
      <c r="A568" s="23">
        <f t="shared" si="24"/>
        <v>103404</v>
      </c>
      <c r="B568" s="24">
        <v>1</v>
      </c>
      <c r="C568" s="28" t="str">
        <f>"jingdian/"&amp;VLOOKUP(E568,city!$D$4:$P$352,12,FALSE)&amp;"/"&amp;VLOOKUP(E568,city!$D$4:$P$352,13,FALSE)&amp;"/"&amp;IF(G568&lt;11,"jd",IF(G568&lt;16,"tc","cs"))&amp;"/"&amp;IF(G568&lt;11,G568,IF(G568&lt;16,G568-10,G568-15))&amp;".jpg"</f>
        <v>jingdian/liaoning/yingkou/jd/4.jpg</v>
      </c>
      <c r="D568" s="23">
        <f t="shared" si="25"/>
        <v>1</v>
      </c>
      <c r="E568" s="2" t="str">
        <f>VLOOKUP(F568,city!$A$4:$D$352,4,FALSE)</f>
        <v>营口</v>
      </c>
      <c r="F568" s="22">
        <f t="shared" si="26"/>
        <v>34</v>
      </c>
      <c r="G568" s="22">
        <f>IF(VLOOKUP(F567,city!$A$4:$H$352,8,FALSE)&gt;G567,G567+1,1)</f>
        <v>4</v>
      </c>
    </row>
    <row r="569" spans="1:7" x14ac:dyDescent="0.15">
      <c r="A569" s="23">
        <f t="shared" si="24"/>
        <v>103405</v>
      </c>
      <c r="B569" s="24">
        <v>1</v>
      </c>
      <c r="C569" s="28" t="str">
        <f>"jingdian/"&amp;VLOOKUP(E569,city!$D$4:$P$352,12,FALSE)&amp;"/"&amp;VLOOKUP(E569,city!$D$4:$P$352,13,FALSE)&amp;"/"&amp;IF(G569&lt;11,"jd",IF(G569&lt;16,"tc","cs"))&amp;"/"&amp;IF(G569&lt;11,G569,IF(G569&lt;16,G569-10,G569-15))&amp;".jpg"</f>
        <v>jingdian/liaoning/yingkou/jd/5.jpg</v>
      </c>
      <c r="D569" s="23">
        <f t="shared" si="25"/>
        <v>1</v>
      </c>
      <c r="E569" s="2" t="str">
        <f>VLOOKUP(F569,city!$A$4:$D$352,4,FALSE)</f>
        <v>营口</v>
      </c>
      <c r="F569" s="22">
        <f t="shared" si="26"/>
        <v>34</v>
      </c>
      <c r="G569" s="22">
        <f>IF(VLOOKUP(F568,city!$A$4:$H$352,8,FALSE)&gt;G568,G568+1,1)</f>
        <v>5</v>
      </c>
    </row>
    <row r="570" spans="1:7" x14ac:dyDescent="0.15">
      <c r="A570" s="23">
        <f t="shared" si="24"/>
        <v>103406</v>
      </c>
      <c r="B570" s="24">
        <v>1</v>
      </c>
      <c r="C570" s="28" t="str">
        <f>"jingdian/"&amp;VLOOKUP(E570,city!$D$4:$P$352,12,FALSE)&amp;"/"&amp;VLOOKUP(E570,city!$D$4:$P$352,13,FALSE)&amp;"/"&amp;IF(G570&lt;11,"jd",IF(G570&lt;16,"tc","cs"))&amp;"/"&amp;IF(G570&lt;11,G570,IF(G570&lt;16,G570-10,G570-15))&amp;".jpg"</f>
        <v>jingdian/liaoning/yingkou/jd/6.jpg</v>
      </c>
      <c r="D570" s="23">
        <f t="shared" si="25"/>
        <v>1</v>
      </c>
      <c r="E570" s="2" t="str">
        <f>VLOOKUP(F570,city!$A$4:$D$352,4,FALSE)</f>
        <v>营口</v>
      </c>
      <c r="F570" s="22">
        <f t="shared" si="26"/>
        <v>34</v>
      </c>
      <c r="G570" s="22">
        <f>IF(VLOOKUP(F569,city!$A$4:$H$352,8,FALSE)&gt;G569,G569+1,1)</f>
        <v>6</v>
      </c>
    </row>
    <row r="571" spans="1:7" x14ac:dyDescent="0.15">
      <c r="A571" s="23">
        <f t="shared" si="24"/>
        <v>103407</v>
      </c>
      <c r="B571" s="24">
        <v>1</v>
      </c>
      <c r="C571" s="28" t="str">
        <f>"jingdian/"&amp;VLOOKUP(E571,city!$D$4:$P$352,12,FALSE)&amp;"/"&amp;VLOOKUP(E571,city!$D$4:$P$352,13,FALSE)&amp;"/"&amp;IF(G571&lt;11,"jd",IF(G571&lt;16,"tc","cs"))&amp;"/"&amp;IF(G571&lt;11,G571,IF(G571&lt;16,G571-10,G571-15))&amp;".jpg"</f>
        <v>jingdian/liaoning/yingkou/jd/7.jpg</v>
      </c>
      <c r="D571" s="23">
        <f t="shared" si="25"/>
        <v>1</v>
      </c>
      <c r="E571" s="2" t="str">
        <f>VLOOKUP(F571,city!$A$4:$D$352,4,FALSE)</f>
        <v>营口</v>
      </c>
      <c r="F571" s="22">
        <f t="shared" si="26"/>
        <v>34</v>
      </c>
      <c r="G571" s="22">
        <f>IF(VLOOKUP(F570,city!$A$4:$H$352,8,FALSE)&gt;G570,G570+1,1)</f>
        <v>7</v>
      </c>
    </row>
    <row r="572" spans="1:7" x14ac:dyDescent="0.15">
      <c r="A572" s="23">
        <f t="shared" si="24"/>
        <v>103408</v>
      </c>
      <c r="B572" s="24">
        <v>1</v>
      </c>
      <c r="C572" s="28" t="str">
        <f>"jingdian/"&amp;VLOOKUP(E572,city!$D$4:$P$352,12,FALSE)&amp;"/"&amp;VLOOKUP(E572,city!$D$4:$P$352,13,FALSE)&amp;"/"&amp;IF(G572&lt;11,"jd",IF(G572&lt;16,"tc","cs"))&amp;"/"&amp;IF(G572&lt;11,G572,IF(G572&lt;16,G572-10,G572-15))&amp;".jpg"</f>
        <v>jingdian/liaoning/yingkou/jd/8.jpg</v>
      </c>
      <c r="D572" s="23">
        <f t="shared" si="25"/>
        <v>1</v>
      </c>
      <c r="E572" s="2" t="str">
        <f>VLOOKUP(F572,city!$A$4:$D$352,4,FALSE)</f>
        <v>营口</v>
      </c>
      <c r="F572" s="22">
        <f t="shared" si="26"/>
        <v>34</v>
      </c>
      <c r="G572" s="22">
        <f>IF(VLOOKUP(F571,city!$A$4:$H$352,8,FALSE)&gt;G571,G571+1,1)</f>
        <v>8</v>
      </c>
    </row>
    <row r="573" spans="1:7" x14ac:dyDescent="0.15">
      <c r="A573" s="23">
        <f t="shared" si="24"/>
        <v>103409</v>
      </c>
      <c r="B573" s="24">
        <v>1</v>
      </c>
      <c r="C573" s="28" t="str">
        <f>"jingdian/"&amp;VLOOKUP(E573,city!$D$4:$P$352,12,FALSE)&amp;"/"&amp;VLOOKUP(E573,city!$D$4:$P$352,13,FALSE)&amp;"/"&amp;IF(G573&lt;11,"jd",IF(G573&lt;16,"tc","cs"))&amp;"/"&amp;IF(G573&lt;11,G573,IF(G573&lt;16,G573-10,G573-15))&amp;".jpg"</f>
        <v>jingdian/liaoning/yingkou/jd/9.jpg</v>
      </c>
      <c r="D573" s="23">
        <f t="shared" si="25"/>
        <v>1</v>
      </c>
      <c r="E573" s="2" t="str">
        <f>VLOOKUP(F573,city!$A$4:$D$352,4,FALSE)</f>
        <v>营口</v>
      </c>
      <c r="F573" s="22">
        <f t="shared" si="26"/>
        <v>34</v>
      </c>
      <c r="G573" s="22">
        <f>IF(VLOOKUP(F572,city!$A$4:$H$352,8,FALSE)&gt;G572,G572+1,1)</f>
        <v>9</v>
      </c>
    </row>
    <row r="574" spans="1:7" x14ac:dyDescent="0.15">
      <c r="A574" s="23">
        <f t="shared" si="24"/>
        <v>103410</v>
      </c>
      <c r="B574" s="24">
        <v>1</v>
      </c>
      <c r="C574" s="28" t="str">
        <f>"jingdian/"&amp;VLOOKUP(E574,city!$D$4:$P$352,12,FALSE)&amp;"/"&amp;VLOOKUP(E574,city!$D$4:$P$352,13,FALSE)&amp;"/"&amp;IF(G574&lt;11,"jd",IF(G574&lt;16,"tc","cs"))&amp;"/"&amp;IF(G574&lt;11,G574,IF(G574&lt;16,G574-10,G574-15))&amp;".jpg"</f>
        <v>jingdian/liaoning/yingkou/jd/10.jpg</v>
      </c>
      <c r="D574" s="23">
        <f t="shared" si="25"/>
        <v>1</v>
      </c>
      <c r="E574" s="2" t="str">
        <f>VLOOKUP(F574,city!$A$4:$D$352,4,FALSE)</f>
        <v>营口</v>
      </c>
      <c r="F574" s="22">
        <f t="shared" si="26"/>
        <v>34</v>
      </c>
      <c r="G574" s="22">
        <f>IF(VLOOKUP(F573,city!$A$4:$H$352,8,FALSE)&gt;G573,G573+1,1)</f>
        <v>10</v>
      </c>
    </row>
    <row r="575" spans="1:7" x14ac:dyDescent="0.15">
      <c r="A575" s="23">
        <f t="shared" si="24"/>
        <v>103451</v>
      </c>
      <c r="B575" s="24">
        <v>3</v>
      </c>
      <c r="C575" s="28" t="str">
        <f>"jingdian/"&amp;VLOOKUP(E575,city!$D$4:$P$352,12,FALSE)&amp;"/"&amp;VLOOKUP(E575,city!$D$4:$P$352,13,FALSE)&amp;"/"&amp;IF(G575&lt;11,"jd",IF(G575&lt;16,"tc","cs"))&amp;"/"&amp;IF(G575&lt;11,G575,IF(G575&lt;16,G575-10,G575-15))&amp;".jpg"</f>
        <v>jingdian/liaoning/yingkou/tc/1.jpg</v>
      </c>
      <c r="D575" s="23">
        <f t="shared" si="25"/>
        <v>2</v>
      </c>
      <c r="E575" s="2" t="str">
        <f>VLOOKUP(F575,city!$A$4:$D$352,4,FALSE)</f>
        <v>营口</v>
      </c>
      <c r="F575" s="22">
        <f t="shared" si="26"/>
        <v>34</v>
      </c>
      <c r="G575" s="22">
        <f>IF(VLOOKUP(F574,city!$A$4:$H$352,8,FALSE)&gt;G574,G574+1,1)</f>
        <v>11</v>
      </c>
    </row>
    <row r="576" spans="1:7" x14ac:dyDescent="0.15">
      <c r="A576" s="23">
        <f t="shared" si="24"/>
        <v>103452</v>
      </c>
      <c r="B576" s="24">
        <v>2</v>
      </c>
      <c r="C576" s="28" t="str">
        <f>"jingdian/"&amp;VLOOKUP(E576,city!$D$4:$P$352,12,FALSE)&amp;"/"&amp;VLOOKUP(E576,city!$D$4:$P$352,13,FALSE)&amp;"/"&amp;IF(G576&lt;11,"jd",IF(G576&lt;16,"tc","cs"))&amp;"/"&amp;IF(G576&lt;11,G576,IF(G576&lt;16,G576-10,G576-15))&amp;".jpg"</f>
        <v>jingdian/liaoning/yingkou/tc/2.jpg</v>
      </c>
      <c r="D576" s="23">
        <f t="shared" si="25"/>
        <v>2</v>
      </c>
      <c r="E576" s="2" t="str">
        <f>VLOOKUP(F576,city!$A$4:$D$352,4,FALSE)</f>
        <v>营口</v>
      </c>
      <c r="F576" s="22">
        <f t="shared" si="26"/>
        <v>34</v>
      </c>
      <c r="G576" s="22">
        <f>IF(VLOOKUP(F575,city!$A$4:$H$352,8,FALSE)&gt;G575,G575+1,1)</f>
        <v>12</v>
      </c>
    </row>
    <row r="577" spans="1:7" x14ac:dyDescent="0.15">
      <c r="A577" s="23">
        <f t="shared" si="24"/>
        <v>103453</v>
      </c>
      <c r="B577" s="24">
        <v>5</v>
      </c>
      <c r="C577" s="28" t="str">
        <f>"jingdian/"&amp;VLOOKUP(E577,city!$D$4:$P$352,12,FALSE)&amp;"/"&amp;VLOOKUP(E577,city!$D$4:$P$352,13,FALSE)&amp;"/"&amp;IF(G577&lt;11,"jd",IF(G577&lt;16,"tc","cs"))&amp;"/"&amp;IF(G577&lt;11,G577,IF(G577&lt;16,G577-10,G577-15))&amp;".jpg"</f>
        <v>jingdian/liaoning/yingkou/tc/3.jpg</v>
      </c>
      <c r="D577" s="23">
        <f t="shared" si="25"/>
        <v>2</v>
      </c>
      <c r="E577" s="2" t="str">
        <f>VLOOKUP(F577,city!$A$4:$D$352,4,FALSE)</f>
        <v>营口</v>
      </c>
      <c r="F577" s="22">
        <f t="shared" si="26"/>
        <v>34</v>
      </c>
      <c r="G577" s="22">
        <f>IF(VLOOKUP(F576,city!$A$4:$H$352,8,FALSE)&gt;G576,G576+1,1)</f>
        <v>13</v>
      </c>
    </row>
    <row r="578" spans="1:7" x14ac:dyDescent="0.15">
      <c r="A578" s="23">
        <f t="shared" si="24"/>
        <v>103454</v>
      </c>
      <c r="B578" s="24">
        <v>4</v>
      </c>
      <c r="C578" s="28" t="str">
        <f>"jingdian/"&amp;VLOOKUP(E578,city!$D$4:$P$352,12,FALSE)&amp;"/"&amp;VLOOKUP(E578,city!$D$4:$P$352,13,FALSE)&amp;"/"&amp;IF(G578&lt;11,"jd",IF(G578&lt;16,"tc","cs"))&amp;"/"&amp;IF(G578&lt;11,G578,IF(G578&lt;16,G578-10,G578-15))&amp;".jpg"</f>
        <v>jingdian/liaoning/yingkou/tc/4.jpg</v>
      </c>
      <c r="D578" s="23">
        <f t="shared" si="25"/>
        <v>2</v>
      </c>
      <c r="E578" s="2" t="str">
        <f>VLOOKUP(F578,city!$A$4:$D$352,4,FALSE)</f>
        <v>营口</v>
      </c>
      <c r="F578" s="22">
        <f t="shared" si="26"/>
        <v>34</v>
      </c>
      <c r="G578" s="22">
        <f>IF(VLOOKUP(F577,city!$A$4:$H$352,8,FALSE)&gt;G577,G577+1,1)</f>
        <v>14</v>
      </c>
    </row>
    <row r="579" spans="1:7" x14ac:dyDescent="0.15">
      <c r="A579" s="23">
        <f t="shared" si="24"/>
        <v>103455</v>
      </c>
      <c r="B579" s="24">
        <v>2</v>
      </c>
      <c r="C579" s="28" t="str">
        <f>"jingdian/"&amp;VLOOKUP(E579,city!$D$4:$P$352,12,FALSE)&amp;"/"&amp;VLOOKUP(E579,city!$D$4:$P$352,13,FALSE)&amp;"/"&amp;IF(G579&lt;11,"jd",IF(G579&lt;16,"tc","cs"))&amp;"/"&amp;IF(G579&lt;11,G579,IF(G579&lt;16,G579-10,G579-15))&amp;".jpg"</f>
        <v>jingdian/liaoning/yingkou/tc/5.jpg</v>
      </c>
      <c r="D579" s="23">
        <f t="shared" si="25"/>
        <v>2</v>
      </c>
      <c r="E579" s="2" t="str">
        <f>VLOOKUP(F579,city!$A$4:$D$352,4,FALSE)</f>
        <v>营口</v>
      </c>
      <c r="F579" s="22">
        <f t="shared" si="26"/>
        <v>34</v>
      </c>
      <c r="G579" s="22">
        <f>IF(VLOOKUP(F578,city!$A$4:$H$352,8,FALSE)&gt;G578,G578+1,1)</f>
        <v>15</v>
      </c>
    </row>
    <row r="580" spans="1:7" x14ac:dyDescent="0.15">
      <c r="A580" s="23">
        <f t="shared" si="24"/>
        <v>103481</v>
      </c>
      <c r="B580" s="24">
        <v>5</v>
      </c>
      <c r="C580" s="28" t="str">
        <f>"jingdian/"&amp;VLOOKUP(E580,city!$D$4:$P$352,12,FALSE)&amp;"/"&amp;VLOOKUP(E580,city!$D$4:$P$352,13,FALSE)&amp;"/"&amp;IF(G580&lt;11,"jd",IF(G580&lt;16,"tc","cs"))&amp;"/"&amp;IF(G580&lt;11,G580,IF(G580&lt;16,G580-10,G580-15))&amp;".jpg"</f>
        <v>jingdian/liaoning/yingkou/cs/1.jpg</v>
      </c>
      <c r="D580" s="23">
        <f t="shared" si="25"/>
        <v>3</v>
      </c>
      <c r="E580" s="2" t="str">
        <f>VLOOKUP(F580,city!$A$4:$D$352,4,FALSE)</f>
        <v>营口</v>
      </c>
      <c r="F580" s="22">
        <f t="shared" si="26"/>
        <v>34</v>
      </c>
      <c r="G580" s="22">
        <f>IF(VLOOKUP(F579,city!$A$4:$H$352,8,FALSE)&gt;G579,G579+1,1)</f>
        <v>16</v>
      </c>
    </row>
    <row r="581" spans="1:7" x14ac:dyDescent="0.15">
      <c r="A581" s="23">
        <f t="shared" ref="A581:A644" si="27">IF(G581&lt;11,G581,IF(G581&lt;16,G581+40,G581+65))+F581*100+100000</f>
        <v>103482</v>
      </c>
      <c r="B581" s="24">
        <v>3</v>
      </c>
      <c r="C581" s="28" t="str">
        <f>"jingdian/"&amp;VLOOKUP(E581,city!$D$4:$P$352,12,FALSE)&amp;"/"&amp;VLOOKUP(E581,city!$D$4:$P$352,13,FALSE)&amp;"/"&amp;IF(G581&lt;11,"jd",IF(G581&lt;16,"tc","cs"))&amp;"/"&amp;IF(G581&lt;11,G581,IF(G581&lt;16,G581-10,G581-15))&amp;".jpg"</f>
        <v>jingdian/liaoning/yingkou/cs/2.jpg</v>
      </c>
      <c r="D581" s="23">
        <f t="shared" ref="D581:D644" si="28">IF(G581&lt;11,1,IF(G581&lt;16,2,3))</f>
        <v>3</v>
      </c>
      <c r="E581" s="2" t="str">
        <f>VLOOKUP(F581,city!$A$4:$D$352,4,FALSE)</f>
        <v>营口</v>
      </c>
      <c r="F581" s="22">
        <f t="shared" ref="F581:F644" si="29">IF(G581&gt;G580,F580,F580+1)</f>
        <v>34</v>
      </c>
      <c r="G581" s="22">
        <f>IF(VLOOKUP(F580,city!$A$4:$H$352,8,FALSE)&gt;G580,G580+1,1)</f>
        <v>17</v>
      </c>
    </row>
    <row r="582" spans="1:7" x14ac:dyDescent="0.15">
      <c r="A582" s="23">
        <f t="shared" si="27"/>
        <v>103501</v>
      </c>
      <c r="B582" s="24">
        <v>1</v>
      </c>
      <c r="C582" s="28" t="str">
        <f>"jingdian/"&amp;VLOOKUP(E582,city!$D$4:$P$352,12,FALSE)&amp;"/"&amp;VLOOKUP(E582,city!$D$4:$P$352,13,FALSE)&amp;"/"&amp;IF(G582&lt;11,"jd",IF(G582&lt;16,"tc","cs"))&amp;"/"&amp;IF(G582&lt;11,G582,IF(G582&lt;16,G582-10,G582-15))&amp;".jpg"</f>
        <v>jingdian/liaoning/fuxin/jd/1.jpg</v>
      </c>
      <c r="D582" s="23">
        <f t="shared" si="28"/>
        <v>1</v>
      </c>
      <c r="E582" s="2" t="str">
        <f>VLOOKUP(F582,city!$A$4:$D$352,4,FALSE)</f>
        <v>阜新</v>
      </c>
      <c r="F582" s="22">
        <f t="shared" si="29"/>
        <v>35</v>
      </c>
      <c r="G582" s="22">
        <f>IF(VLOOKUP(F581,city!$A$4:$H$352,8,FALSE)&gt;G581,G581+1,1)</f>
        <v>1</v>
      </c>
    </row>
    <row r="583" spans="1:7" x14ac:dyDescent="0.15">
      <c r="A583" s="23">
        <f t="shared" si="27"/>
        <v>103502</v>
      </c>
      <c r="B583" s="24">
        <v>1</v>
      </c>
      <c r="C583" s="28" t="str">
        <f>"jingdian/"&amp;VLOOKUP(E583,city!$D$4:$P$352,12,FALSE)&amp;"/"&amp;VLOOKUP(E583,city!$D$4:$P$352,13,FALSE)&amp;"/"&amp;IF(G583&lt;11,"jd",IF(G583&lt;16,"tc","cs"))&amp;"/"&amp;IF(G583&lt;11,G583,IF(G583&lt;16,G583-10,G583-15))&amp;".jpg"</f>
        <v>jingdian/liaoning/fuxin/jd/2.jpg</v>
      </c>
      <c r="D583" s="23">
        <f t="shared" si="28"/>
        <v>1</v>
      </c>
      <c r="E583" s="2" t="str">
        <f>VLOOKUP(F583,city!$A$4:$D$352,4,FALSE)</f>
        <v>阜新</v>
      </c>
      <c r="F583" s="22">
        <f t="shared" si="29"/>
        <v>35</v>
      </c>
      <c r="G583" s="22">
        <f>IF(VLOOKUP(F582,city!$A$4:$H$352,8,FALSE)&gt;G582,G582+1,1)</f>
        <v>2</v>
      </c>
    </row>
    <row r="584" spans="1:7" x14ac:dyDescent="0.15">
      <c r="A584" s="23">
        <f t="shared" si="27"/>
        <v>103503</v>
      </c>
      <c r="B584" s="24">
        <v>1</v>
      </c>
      <c r="C584" s="28" t="str">
        <f>"jingdian/"&amp;VLOOKUP(E584,city!$D$4:$P$352,12,FALSE)&amp;"/"&amp;VLOOKUP(E584,city!$D$4:$P$352,13,FALSE)&amp;"/"&amp;IF(G584&lt;11,"jd",IF(G584&lt;16,"tc","cs"))&amp;"/"&amp;IF(G584&lt;11,G584,IF(G584&lt;16,G584-10,G584-15))&amp;".jpg"</f>
        <v>jingdian/liaoning/fuxin/jd/3.jpg</v>
      </c>
      <c r="D584" s="23">
        <f t="shared" si="28"/>
        <v>1</v>
      </c>
      <c r="E584" s="2" t="str">
        <f>VLOOKUP(F584,city!$A$4:$D$352,4,FALSE)</f>
        <v>阜新</v>
      </c>
      <c r="F584" s="22">
        <f t="shared" si="29"/>
        <v>35</v>
      </c>
      <c r="G584" s="22">
        <f>IF(VLOOKUP(F583,city!$A$4:$H$352,8,FALSE)&gt;G583,G583+1,1)</f>
        <v>3</v>
      </c>
    </row>
    <row r="585" spans="1:7" x14ac:dyDescent="0.15">
      <c r="A585" s="23">
        <f t="shared" si="27"/>
        <v>103504</v>
      </c>
      <c r="B585" s="24">
        <v>1</v>
      </c>
      <c r="C585" s="28" t="str">
        <f>"jingdian/"&amp;VLOOKUP(E585,city!$D$4:$P$352,12,FALSE)&amp;"/"&amp;VLOOKUP(E585,city!$D$4:$P$352,13,FALSE)&amp;"/"&amp;IF(G585&lt;11,"jd",IF(G585&lt;16,"tc","cs"))&amp;"/"&amp;IF(G585&lt;11,G585,IF(G585&lt;16,G585-10,G585-15))&amp;".jpg"</f>
        <v>jingdian/liaoning/fuxin/jd/4.jpg</v>
      </c>
      <c r="D585" s="23">
        <f t="shared" si="28"/>
        <v>1</v>
      </c>
      <c r="E585" s="2" t="str">
        <f>VLOOKUP(F585,city!$A$4:$D$352,4,FALSE)</f>
        <v>阜新</v>
      </c>
      <c r="F585" s="22">
        <f t="shared" si="29"/>
        <v>35</v>
      </c>
      <c r="G585" s="22">
        <f>IF(VLOOKUP(F584,city!$A$4:$H$352,8,FALSE)&gt;G584,G584+1,1)</f>
        <v>4</v>
      </c>
    </row>
    <row r="586" spans="1:7" x14ac:dyDescent="0.15">
      <c r="A586" s="23">
        <f t="shared" si="27"/>
        <v>103505</v>
      </c>
      <c r="B586" s="24">
        <v>1</v>
      </c>
      <c r="C586" s="28" t="str">
        <f>"jingdian/"&amp;VLOOKUP(E586,city!$D$4:$P$352,12,FALSE)&amp;"/"&amp;VLOOKUP(E586,city!$D$4:$P$352,13,FALSE)&amp;"/"&amp;IF(G586&lt;11,"jd",IF(G586&lt;16,"tc","cs"))&amp;"/"&amp;IF(G586&lt;11,G586,IF(G586&lt;16,G586-10,G586-15))&amp;".jpg"</f>
        <v>jingdian/liaoning/fuxin/jd/5.jpg</v>
      </c>
      <c r="D586" s="23">
        <f t="shared" si="28"/>
        <v>1</v>
      </c>
      <c r="E586" s="2" t="str">
        <f>VLOOKUP(F586,city!$A$4:$D$352,4,FALSE)</f>
        <v>阜新</v>
      </c>
      <c r="F586" s="22">
        <f t="shared" si="29"/>
        <v>35</v>
      </c>
      <c r="G586" s="22">
        <f>IF(VLOOKUP(F585,city!$A$4:$H$352,8,FALSE)&gt;G585,G585+1,1)</f>
        <v>5</v>
      </c>
    </row>
    <row r="587" spans="1:7" x14ac:dyDescent="0.15">
      <c r="A587" s="23">
        <f t="shared" si="27"/>
        <v>103506</v>
      </c>
      <c r="B587" s="24">
        <v>1</v>
      </c>
      <c r="C587" s="28" t="str">
        <f>"jingdian/"&amp;VLOOKUP(E587,city!$D$4:$P$352,12,FALSE)&amp;"/"&amp;VLOOKUP(E587,city!$D$4:$P$352,13,FALSE)&amp;"/"&amp;IF(G587&lt;11,"jd",IF(G587&lt;16,"tc","cs"))&amp;"/"&amp;IF(G587&lt;11,G587,IF(G587&lt;16,G587-10,G587-15))&amp;".jpg"</f>
        <v>jingdian/liaoning/fuxin/jd/6.jpg</v>
      </c>
      <c r="D587" s="23">
        <f t="shared" si="28"/>
        <v>1</v>
      </c>
      <c r="E587" s="2" t="str">
        <f>VLOOKUP(F587,city!$A$4:$D$352,4,FALSE)</f>
        <v>阜新</v>
      </c>
      <c r="F587" s="22">
        <f t="shared" si="29"/>
        <v>35</v>
      </c>
      <c r="G587" s="22">
        <f>IF(VLOOKUP(F586,city!$A$4:$H$352,8,FALSE)&gt;G586,G586+1,1)</f>
        <v>6</v>
      </c>
    </row>
    <row r="588" spans="1:7" x14ac:dyDescent="0.15">
      <c r="A588" s="23">
        <f t="shared" si="27"/>
        <v>103507</v>
      </c>
      <c r="B588" s="24">
        <v>1</v>
      </c>
      <c r="C588" s="28" t="str">
        <f>"jingdian/"&amp;VLOOKUP(E588,city!$D$4:$P$352,12,FALSE)&amp;"/"&amp;VLOOKUP(E588,city!$D$4:$P$352,13,FALSE)&amp;"/"&amp;IF(G588&lt;11,"jd",IF(G588&lt;16,"tc","cs"))&amp;"/"&amp;IF(G588&lt;11,G588,IF(G588&lt;16,G588-10,G588-15))&amp;".jpg"</f>
        <v>jingdian/liaoning/fuxin/jd/7.jpg</v>
      </c>
      <c r="D588" s="23">
        <f t="shared" si="28"/>
        <v>1</v>
      </c>
      <c r="E588" s="2" t="str">
        <f>VLOOKUP(F588,city!$A$4:$D$352,4,FALSE)</f>
        <v>阜新</v>
      </c>
      <c r="F588" s="22">
        <f t="shared" si="29"/>
        <v>35</v>
      </c>
      <c r="G588" s="22">
        <f>IF(VLOOKUP(F587,city!$A$4:$H$352,8,FALSE)&gt;G587,G587+1,1)</f>
        <v>7</v>
      </c>
    </row>
    <row r="589" spans="1:7" x14ac:dyDescent="0.15">
      <c r="A589" s="23">
        <f t="shared" si="27"/>
        <v>103508</v>
      </c>
      <c r="B589" s="24">
        <v>1</v>
      </c>
      <c r="C589" s="28" t="str">
        <f>"jingdian/"&amp;VLOOKUP(E589,city!$D$4:$P$352,12,FALSE)&amp;"/"&amp;VLOOKUP(E589,city!$D$4:$P$352,13,FALSE)&amp;"/"&amp;IF(G589&lt;11,"jd",IF(G589&lt;16,"tc","cs"))&amp;"/"&amp;IF(G589&lt;11,G589,IF(G589&lt;16,G589-10,G589-15))&amp;".jpg"</f>
        <v>jingdian/liaoning/fuxin/jd/8.jpg</v>
      </c>
      <c r="D589" s="23">
        <f t="shared" si="28"/>
        <v>1</v>
      </c>
      <c r="E589" s="2" t="str">
        <f>VLOOKUP(F589,city!$A$4:$D$352,4,FALSE)</f>
        <v>阜新</v>
      </c>
      <c r="F589" s="22">
        <f t="shared" si="29"/>
        <v>35</v>
      </c>
      <c r="G589" s="22">
        <f>IF(VLOOKUP(F588,city!$A$4:$H$352,8,FALSE)&gt;G588,G588+1,1)</f>
        <v>8</v>
      </c>
    </row>
    <row r="590" spans="1:7" x14ac:dyDescent="0.15">
      <c r="A590" s="23">
        <f t="shared" si="27"/>
        <v>103509</v>
      </c>
      <c r="B590" s="24">
        <v>1</v>
      </c>
      <c r="C590" s="28" t="str">
        <f>"jingdian/"&amp;VLOOKUP(E590,city!$D$4:$P$352,12,FALSE)&amp;"/"&amp;VLOOKUP(E590,city!$D$4:$P$352,13,FALSE)&amp;"/"&amp;IF(G590&lt;11,"jd",IF(G590&lt;16,"tc","cs"))&amp;"/"&amp;IF(G590&lt;11,G590,IF(G590&lt;16,G590-10,G590-15))&amp;".jpg"</f>
        <v>jingdian/liaoning/fuxin/jd/9.jpg</v>
      </c>
      <c r="D590" s="23">
        <f t="shared" si="28"/>
        <v>1</v>
      </c>
      <c r="E590" s="2" t="str">
        <f>VLOOKUP(F590,city!$A$4:$D$352,4,FALSE)</f>
        <v>阜新</v>
      </c>
      <c r="F590" s="22">
        <f t="shared" si="29"/>
        <v>35</v>
      </c>
      <c r="G590" s="22">
        <f>IF(VLOOKUP(F589,city!$A$4:$H$352,8,FALSE)&gt;G589,G589+1,1)</f>
        <v>9</v>
      </c>
    </row>
    <row r="591" spans="1:7" x14ac:dyDescent="0.15">
      <c r="A591" s="23">
        <f t="shared" si="27"/>
        <v>103510</v>
      </c>
      <c r="B591" s="24">
        <v>1</v>
      </c>
      <c r="C591" s="28" t="str">
        <f>"jingdian/"&amp;VLOOKUP(E591,city!$D$4:$P$352,12,FALSE)&amp;"/"&amp;VLOOKUP(E591,city!$D$4:$P$352,13,FALSE)&amp;"/"&amp;IF(G591&lt;11,"jd",IF(G591&lt;16,"tc","cs"))&amp;"/"&amp;IF(G591&lt;11,G591,IF(G591&lt;16,G591-10,G591-15))&amp;".jpg"</f>
        <v>jingdian/liaoning/fuxin/jd/10.jpg</v>
      </c>
      <c r="D591" s="23">
        <f t="shared" si="28"/>
        <v>1</v>
      </c>
      <c r="E591" s="2" t="str">
        <f>VLOOKUP(F591,city!$A$4:$D$352,4,FALSE)</f>
        <v>阜新</v>
      </c>
      <c r="F591" s="22">
        <f t="shared" si="29"/>
        <v>35</v>
      </c>
      <c r="G591" s="22">
        <f>IF(VLOOKUP(F590,city!$A$4:$H$352,8,FALSE)&gt;G590,G590+1,1)</f>
        <v>10</v>
      </c>
    </row>
    <row r="592" spans="1:7" x14ac:dyDescent="0.15">
      <c r="A592" s="23">
        <f t="shared" si="27"/>
        <v>103551</v>
      </c>
      <c r="B592" s="24">
        <v>5</v>
      </c>
      <c r="C592" s="28" t="str">
        <f>"jingdian/"&amp;VLOOKUP(E592,city!$D$4:$P$352,12,FALSE)&amp;"/"&amp;VLOOKUP(E592,city!$D$4:$P$352,13,FALSE)&amp;"/"&amp;IF(G592&lt;11,"jd",IF(G592&lt;16,"tc","cs"))&amp;"/"&amp;IF(G592&lt;11,G592,IF(G592&lt;16,G592-10,G592-15))&amp;".jpg"</f>
        <v>jingdian/liaoning/fuxin/tc/1.jpg</v>
      </c>
      <c r="D592" s="23">
        <f t="shared" si="28"/>
        <v>2</v>
      </c>
      <c r="E592" s="2" t="str">
        <f>VLOOKUP(F592,city!$A$4:$D$352,4,FALSE)</f>
        <v>阜新</v>
      </c>
      <c r="F592" s="22">
        <f t="shared" si="29"/>
        <v>35</v>
      </c>
      <c r="G592" s="22">
        <f>IF(VLOOKUP(F591,city!$A$4:$H$352,8,FALSE)&gt;G591,G591+1,1)</f>
        <v>11</v>
      </c>
    </row>
    <row r="593" spans="1:7" x14ac:dyDescent="0.15">
      <c r="A593" s="23">
        <f t="shared" si="27"/>
        <v>103552</v>
      </c>
      <c r="B593" s="24">
        <v>5</v>
      </c>
      <c r="C593" s="28" t="str">
        <f>"jingdian/"&amp;VLOOKUP(E593,city!$D$4:$P$352,12,FALSE)&amp;"/"&amp;VLOOKUP(E593,city!$D$4:$P$352,13,FALSE)&amp;"/"&amp;IF(G593&lt;11,"jd",IF(G593&lt;16,"tc","cs"))&amp;"/"&amp;IF(G593&lt;11,G593,IF(G593&lt;16,G593-10,G593-15))&amp;".jpg"</f>
        <v>jingdian/liaoning/fuxin/tc/2.jpg</v>
      </c>
      <c r="D593" s="23">
        <f t="shared" si="28"/>
        <v>2</v>
      </c>
      <c r="E593" s="2" t="str">
        <f>VLOOKUP(F593,city!$A$4:$D$352,4,FALSE)</f>
        <v>阜新</v>
      </c>
      <c r="F593" s="22">
        <f t="shared" si="29"/>
        <v>35</v>
      </c>
      <c r="G593" s="22">
        <f>IF(VLOOKUP(F592,city!$A$4:$H$352,8,FALSE)&gt;G592,G592+1,1)</f>
        <v>12</v>
      </c>
    </row>
    <row r="594" spans="1:7" x14ac:dyDescent="0.15">
      <c r="A594" s="23">
        <f t="shared" si="27"/>
        <v>103553</v>
      </c>
      <c r="B594" s="24">
        <v>3</v>
      </c>
      <c r="C594" s="28" t="str">
        <f>"jingdian/"&amp;VLOOKUP(E594,city!$D$4:$P$352,12,FALSE)&amp;"/"&amp;VLOOKUP(E594,city!$D$4:$P$352,13,FALSE)&amp;"/"&amp;IF(G594&lt;11,"jd",IF(G594&lt;16,"tc","cs"))&amp;"/"&amp;IF(G594&lt;11,G594,IF(G594&lt;16,G594-10,G594-15))&amp;".jpg"</f>
        <v>jingdian/liaoning/fuxin/tc/3.jpg</v>
      </c>
      <c r="D594" s="23">
        <f t="shared" si="28"/>
        <v>2</v>
      </c>
      <c r="E594" s="2" t="str">
        <f>VLOOKUP(F594,city!$A$4:$D$352,4,FALSE)</f>
        <v>阜新</v>
      </c>
      <c r="F594" s="22">
        <f t="shared" si="29"/>
        <v>35</v>
      </c>
      <c r="G594" s="22">
        <f>IF(VLOOKUP(F593,city!$A$4:$H$352,8,FALSE)&gt;G593,G593+1,1)</f>
        <v>13</v>
      </c>
    </row>
    <row r="595" spans="1:7" x14ac:dyDescent="0.15">
      <c r="A595" s="23">
        <f t="shared" si="27"/>
        <v>103554</v>
      </c>
      <c r="B595" s="24">
        <v>4</v>
      </c>
      <c r="C595" s="28" t="str">
        <f>"jingdian/"&amp;VLOOKUP(E595,city!$D$4:$P$352,12,FALSE)&amp;"/"&amp;VLOOKUP(E595,city!$D$4:$P$352,13,FALSE)&amp;"/"&amp;IF(G595&lt;11,"jd",IF(G595&lt;16,"tc","cs"))&amp;"/"&amp;IF(G595&lt;11,G595,IF(G595&lt;16,G595-10,G595-15))&amp;".jpg"</f>
        <v>jingdian/liaoning/fuxin/tc/4.jpg</v>
      </c>
      <c r="D595" s="23">
        <f t="shared" si="28"/>
        <v>2</v>
      </c>
      <c r="E595" s="2" t="str">
        <f>VLOOKUP(F595,city!$A$4:$D$352,4,FALSE)</f>
        <v>阜新</v>
      </c>
      <c r="F595" s="22">
        <f t="shared" si="29"/>
        <v>35</v>
      </c>
      <c r="G595" s="22">
        <f>IF(VLOOKUP(F594,city!$A$4:$H$352,8,FALSE)&gt;G594,G594+1,1)</f>
        <v>14</v>
      </c>
    </row>
    <row r="596" spans="1:7" x14ac:dyDescent="0.15">
      <c r="A596" s="23">
        <f t="shared" si="27"/>
        <v>103555</v>
      </c>
      <c r="B596" s="24">
        <v>5</v>
      </c>
      <c r="C596" s="28" t="str">
        <f>"jingdian/"&amp;VLOOKUP(E596,city!$D$4:$P$352,12,FALSE)&amp;"/"&amp;VLOOKUP(E596,city!$D$4:$P$352,13,FALSE)&amp;"/"&amp;IF(G596&lt;11,"jd",IF(G596&lt;16,"tc","cs"))&amp;"/"&amp;IF(G596&lt;11,G596,IF(G596&lt;16,G596-10,G596-15))&amp;".jpg"</f>
        <v>jingdian/liaoning/fuxin/tc/5.jpg</v>
      </c>
      <c r="D596" s="23">
        <f t="shared" si="28"/>
        <v>2</v>
      </c>
      <c r="E596" s="2" t="str">
        <f>VLOOKUP(F596,city!$A$4:$D$352,4,FALSE)</f>
        <v>阜新</v>
      </c>
      <c r="F596" s="22">
        <f t="shared" si="29"/>
        <v>35</v>
      </c>
      <c r="G596" s="22">
        <f>IF(VLOOKUP(F595,city!$A$4:$H$352,8,FALSE)&gt;G595,G595+1,1)</f>
        <v>15</v>
      </c>
    </row>
    <row r="597" spans="1:7" x14ac:dyDescent="0.15">
      <c r="A597" s="23">
        <f t="shared" si="27"/>
        <v>103581</v>
      </c>
      <c r="B597" s="24">
        <v>5</v>
      </c>
      <c r="C597" s="28" t="str">
        <f>"jingdian/"&amp;VLOOKUP(E597,city!$D$4:$P$352,12,FALSE)&amp;"/"&amp;VLOOKUP(E597,city!$D$4:$P$352,13,FALSE)&amp;"/"&amp;IF(G597&lt;11,"jd",IF(G597&lt;16,"tc","cs"))&amp;"/"&amp;IF(G597&lt;11,G597,IF(G597&lt;16,G597-10,G597-15))&amp;".jpg"</f>
        <v>jingdian/liaoning/fuxin/cs/1.jpg</v>
      </c>
      <c r="D597" s="23">
        <f t="shared" si="28"/>
        <v>3</v>
      </c>
      <c r="E597" s="2" t="str">
        <f>VLOOKUP(F597,city!$A$4:$D$352,4,FALSE)</f>
        <v>阜新</v>
      </c>
      <c r="F597" s="22">
        <f t="shared" si="29"/>
        <v>35</v>
      </c>
      <c r="G597" s="22">
        <f>IF(VLOOKUP(F596,city!$A$4:$H$352,8,FALSE)&gt;G596,G596+1,1)</f>
        <v>16</v>
      </c>
    </row>
    <row r="598" spans="1:7" x14ac:dyDescent="0.15">
      <c r="A598" s="23">
        <f t="shared" si="27"/>
        <v>103582</v>
      </c>
      <c r="B598" s="24">
        <v>3</v>
      </c>
      <c r="C598" s="28" t="str">
        <f>"jingdian/"&amp;VLOOKUP(E598,city!$D$4:$P$352,12,FALSE)&amp;"/"&amp;VLOOKUP(E598,city!$D$4:$P$352,13,FALSE)&amp;"/"&amp;IF(G598&lt;11,"jd",IF(G598&lt;16,"tc","cs"))&amp;"/"&amp;IF(G598&lt;11,G598,IF(G598&lt;16,G598-10,G598-15))&amp;".jpg"</f>
        <v>jingdian/liaoning/fuxin/cs/2.jpg</v>
      </c>
      <c r="D598" s="23">
        <f t="shared" si="28"/>
        <v>3</v>
      </c>
      <c r="E598" s="2" t="str">
        <f>VLOOKUP(F598,city!$A$4:$D$352,4,FALSE)</f>
        <v>阜新</v>
      </c>
      <c r="F598" s="22">
        <f t="shared" si="29"/>
        <v>35</v>
      </c>
      <c r="G598" s="22">
        <f>IF(VLOOKUP(F597,city!$A$4:$H$352,8,FALSE)&gt;G597,G597+1,1)</f>
        <v>17</v>
      </c>
    </row>
    <row r="599" spans="1:7" x14ac:dyDescent="0.15">
      <c r="A599" s="23">
        <f t="shared" si="27"/>
        <v>103601</v>
      </c>
      <c r="B599" s="24">
        <v>1</v>
      </c>
      <c r="C599" s="28" t="str">
        <f>"jingdian/"&amp;VLOOKUP(E599,city!$D$4:$P$352,12,FALSE)&amp;"/"&amp;VLOOKUP(E599,city!$D$4:$P$352,13,FALSE)&amp;"/"&amp;IF(G599&lt;11,"jd",IF(G599&lt;16,"tc","cs"))&amp;"/"&amp;IF(G599&lt;11,G599,IF(G599&lt;16,G599-10,G599-15))&amp;".jpg"</f>
        <v>jingdian/liaoning/liaoyang/jd/1.jpg</v>
      </c>
      <c r="D599" s="23">
        <f t="shared" si="28"/>
        <v>1</v>
      </c>
      <c r="E599" s="2" t="str">
        <f>VLOOKUP(F599,city!$A$4:$D$352,4,FALSE)</f>
        <v>辽阳</v>
      </c>
      <c r="F599" s="22">
        <f t="shared" si="29"/>
        <v>36</v>
      </c>
      <c r="G599" s="22">
        <f>IF(VLOOKUP(F598,city!$A$4:$H$352,8,FALSE)&gt;G598,G598+1,1)</f>
        <v>1</v>
      </c>
    </row>
    <row r="600" spans="1:7" x14ac:dyDescent="0.15">
      <c r="A600" s="23">
        <f t="shared" si="27"/>
        <v>103602</v>
      </c>
      <c r="B600" s="24">
        <v>1</v>
      </c>
      <c r="C600" s="28" t="str">
        <f>"jingdian/"&amp;VLOOKUP(E600,city!$D$4:$P$352,12,FALSE)&amp;"/"&amp;VLOOKUP(E600,city!$D$4:$P$352,13,FALSE)&amp;"/"&amp;IF(G600&lt;11,"jd",IF(G600&lt;16,"tc","cs"))&amp;"/"&amp;IF(G600&lt;11,G600,IF(G600&lt;16,G600-10,G600-15))&amp;".jpg"</f>
        <v>jingdian/liaoning/liaoyang/jd/2.jpg</v>
      </c>
      <c r="D600" s="23">
        <f t="shared" si="28"/>
        <v>1</v>
      </c>
      <c r="E600" s="2" t="str">
        <f>VLOOKUP(F600,city!$A$4:$D$352,4,FALSE)</f>
        <v>辽阳</v>
      </c>
      <c r="F600" s="22">
        <f t="shared" si="29"/>
        <v>36</v>
      </c>
      <c r="G600" s="22">
        <f>IF(VLOOKUP(F599,city!$A$4:$H$352,8,FALSE)&gt;G599,G599+1,1)</f>
        <v>2</v>
      </c>
    </row>
    <row r="601" spans="1:7" x14ac:dyDescent="0.15">
      <c r="A601" s="23">
        <f t="shared" si="27"/>
        <v>103603</v>
      </c>
      <c r="B601" s="24">
        <v>1</v>
      </c>
      <c r="C601" s="28" t="str">
        <f>"jingdian/"&amp;VLOOKUP(E601,city!$D$4:$P$352,12,FALSE)&amp;"/"&amp;VLOOKUP(E601,city!$D$4:$P$352,13,FALSE)&amp;"/"&amp;IF(G601&lt;11,"jd",IF(G601&lt;16,"tc","cs"))&amp;"/"&amp;IF(G601&lt;11,G601,IF(G601&lt;16,G601-10,G601-15))&amp;".jpg"</f>
        <v>jingdian/liaoning/liaoyang/jd/3.jpg</v>
      </c>
      <c r="D601" s="23">
        <f t="shared" si="28"/>
        <v>1</v>
      </c>
      <c r="E601" s="2" t="str">
        <f>VLOOKUP(F601,city!$A$4:$D$352,4,FALSE)</f>
        <v>辽阳</v>
      </c>
      <c r="F601" s="22">
        <f t="shared" si="29"/>
        <v>36</v>
      </c>
      <c r="G601" s="22">
        <f>IF(VLOOKUP(F600,city!$A$4:$H$352,8,FALSE)&gt;G600,G600+1,1)</f>
        <v>3</v>
      </c>
    </row>
    <row r="602" spans="1:7" x14ac:dyDescent="0.15">
      <c r="A602" s="23">
        <f t="shared" si="27"/>
        <v>103604</v>
      </c>
      <c r="B602" s="24">
        <v>1</v>
      </c>
      <c r="C602" s="28" t="str">
        <f>"jingdian/"&amp;VLOOKUP(E602,city!$D$4:$P$352,12,FALSE)&amp;"/"&amp;VLOOKUP(E602,city!$D$4:$P$352,13,FALSE)&amp;"/"&amp;IF(G602&lt;11,"jd",IF(G602&lt;16,"tc","cs"))&amp;"/"&amp;IF(G602&lt;11,G602,IF(G602&lt;16,G602-10,G602-15))&amp;".jpg"</f>
        <v>jingdian/liaoning/liaoyang/jd/4.jpg</v>
      </c>
      <c r="D602" s="23">
        <f t="shared" si="28"/>
        <v>1</v>
      </c>
      <c r="E602" s="2" t="str">
        <f>VLOOKUP(F602,city!$A$4:$D$352,4,FALSE)</f>
        <v>辽阳</v>
      </c>
      <c r="F602" s="22">
        <f t="shared" si="29"/>
        <v>36</v>
      </c>
      <c r="G602" s="22">
        <f>IF(VLOOKUP(F601,city!$A$4:$H$352,8,FALSE)&gt;G601,G601+1,1)</f>
        <v>4</v>
      </c>
    </row>
    <row r="603" spans="1:7" x14ac:dyDescent="0.15">
      <c r="A603" s="23">
        <f t="shared" si="27"/>
        <v>103605</v>
      </c>
      <c r="B603" s="24">
        <v>1</v>
      </c>
      <c r="C603" s="28" t="str">
        <f>"jingdian/"&amp;VLOOKUP(E603,city!$D$4:$P$352,12,FALSE)&amp;"/"&amp;VLOOKUP(E603,city!$D$4:$P$352,13,FALSE)&amp;"/"&amp;IF(G603&lt;11,"jd",IF(G603&lt;16,"tc","cs"))&amp;"/"&amp;IF(G603&lt;11,G603,IF(G603&lt;16,G603-10,G603-15))&amp;".jpg"</f>
        <v>jingdian/liaoning/liaoyang/jd/5.jpg</v>
      </c>
      <c r="D603" s="23">
        <f t="shared" si="28"/>
        <v>1</v>
      </c>
      <c r="E603" s="2" t="str">
        <f>VLOOKUP(F603,city!$A$4:$D$352,4,FALSE)</f>
        <v>辽阳</v>
      </c>
      <c r="F603" s="22">
        <f t="shared" si="29"/>
        <v>36</v>
      </c>
      <c r="G603" s="22">
        <f>IF(VLOOKUP(F602,city!$A$4:$H$352,8,FALSE)&gt;G602,G602+1,1)</f>
        <v>5</v>
      </c>
    </row>
    <row r="604" spans="1:7" x14ac:dyDescent="0.15">
      <c r="A604" s="23">
        <f t="shared" si="27"/>
        <v>103606</v>
      </c>
      <c r="B604" s="24">
        <v>1</v>
      </c>
      <c r="C604" s="28" t="str">
        <f>"jingdian/"&amp;VLOOKUP(E604,city!$D$4:$P$352,12,FALSE)&amp;"/"&amp;VLOOKUP(E604,city!$D$4:$P$352,13,FALSE)&amp;"/"&amp;IF(G604&lt;11,"jd",IF(G604&lt;16,"tc","cs"))&amp;"/"&amp;IF(G604&lt;11,G604,IF(G604&lt;16,G604-10,G604-15))&amp;".jpg"</f>
        <v>jingdian/liaoning/liaoyang/jd/6.jpg</v>
      </c>
      <c r="D604" s="23">
        <f t="shared" si="28"/>
        <v>1</v>
      </c>
      <c r="E604" s="2" t="str">
        <f>VLOOKUP(F604,city!$A$4:$D$352,4,FALSE)</f>
        <v>辽阳</v>
      </c>
      <c r="F604" s="22">
        <f t="shared" si="29"/>
        <v>36</v>
      </c>
      <c r="G604" s="22">
        <f>IF(VLOOKUP(F603,city!$A$4:$H$352,8,FALSE)&gt;G603,G603+1,1)</f>
        <v>6</v>
      </c>
    </row>
    <row r="605" spans="1:7" x14ac:dyDescent="0.15">
      <c r="A605" s="23">
        <f t="shared" si="27"/>
        <v>103607</v>
      </c>
      <c r="B605" s="24">
        <v>1</v>
      </c>
      <c r="C605" s="28" t="str">
        <f>"jingdian/"&amp;VLOOKUP(E605,city!$D$4:$P$352,12,FALSE)&amp;"/"&amp;VLOOKUP(E605,city!$D$4:$P$352,13,FALSE)&amp;"/"&amp;IF(G605&lt;11,"jd",IF(G605&lt;16,"tc","cs"))&amp;"/"&amp;IF(G605&lt;11,G605,IF(G605&lt;16,G605-10,G605-15))&amp;".jpg"</f>
        <v>jingdian/liaoning/liaoyang/jd/7.jpg</v>
      </c>
      <c r="D605" s="23">
        <f t="shared" si="28"/>
        <v>1</v>
      </c>
      <c r="E605" s="2" t="str">
        <f>VLOOKUP(F605,city!$A$4:$D$352,4,FALSE)</f>
        <v>辽阳</v>
      </c>
      <c r="F605" s="22">
        <f t="shared" si="29"/>
        <v>36</v>
      </c>
      <c r="G605" s="22">
        <f>IF(VLOOKUP(F604,city!$A$4:$H$352,8,FALSE)&gt;G604,G604+1,1)</f>
        <v>7</v>
      </c>
    </row>
    <row r="606" spans="1:7" x14ac:dyDescent="0.15">
      <c r="A606" s="23">
        <f t="shared" si="27"/>
        <v>103608</v>
      </c>
      <c r="B606" s="24">
        <v>1</v>
      </c>
      <c r="C606" s="28" t="str">
        <f>"jingdian/"&amp;VLOOKUP(E606,city!$D$4:$P$352,12,FALSE)&amp;"/"&amp;VLOOKUP(E606,city!$D$4:$P$352,13,FALSE)&amp;"/"&amp;IF(G606&lt;11,"jd",IF(G606&lt;16,"tc","cs"))&amp;"/"&amp;IF(G606&lt;11,G606,IF(G606&lt;16,G606-10,G606-15))&amp;".jpg"</f>
        <v>jingdian/liaoning/liaoyang/jd/8.jpg</v>
      </c>
      <c r="D606" s="23">
        <f t="shared" si="28"/>
        <v>1</v>
      </c>
      <c r="E606" s="2" t="str">
        <f>VLOOKUP(F606,city!$A$4:$D$352,4,FALSE)</f>
        <v>辽阳</v>
      </c>
      <c r="F606" s="22">
        <f t="shared" si="29"/>
        <v>36</v>
      </c>
      <c r="G606" s="22">
        <f>IF(VLOOKUP(F605,city!$A$4:$H$352,8,FALSE)&gt;G605,G605+1,1)</f>
        <v>8</v>
      </c>
    </row>
    <row r="607" spans="1:7" x14ac:dyDescent="0.15">
      <c r="A607" s="23">
        <f t="shared" si="27"/>
        <v>103609</v>
      </c>
      <c r="B607" s="24">
        <v>1</v>
      </c>
      <c r="C607" s="28" t="str">
        <f>"jingdian/"&amp;VLOOKUP(E607,city!$D$4:$P$352,12,FALSE)&amp;"/"&amp;VLOOKUP(E607,city!$D$4:$P$352,13,FALSE)&amp;"/"&amp;IF(G607&lt;11,"jd",IF(G607&lt;16,"tc","cs"))&amp;"/"&amp;IF(G607&lt;11,G607,IF(G607&lt;16,G607-10,G607-15))&amp;".jpg"</f>
        <v>jingdian/liaoning/liaoyang/jd/9.jpg</v>
      </c>
      <c r="D607" s="23">
        <f t="shared" si="28"/>
        <v>1</v>
      </c>
      <c r="E607" s="2" t="str">
        <f>VLOOKUP(F607,city!$A$4:$D$352,4,FALSE)</f>
        <v>辽阳</v>
      </c>
      <c r="F607" s="22">
        <f t="shared" si="29"/>
        <v>36</v>
      </c>
      <c r="G607" s="22">
        <f>IF(VLOOKUP(F606,city!$A$4:$H$352,8,FALSE)&gt;G606,G606+1,1)</f>
        <v>9</v>
      </c>
    </row>
    <row r="608" spans="1:7" x14ac:dyDescent="0.15">
      <c r="A608" s="23">
        <f t="shared" si="27"/>
        <v>103610</v>
      </c>
      <c r="B608" s="24">
        <v>1</v>
      </c>
      <c r="C608" s="28" t="str">
        <f>"jingdian/"&amp;VLOOKUP(E608,city!$D$4:$P$352,12,FALSE)&amp;"/"&amp;VLOOKUP(E608,city!$D$4:$P$352,13,FALSE)&amp;"/"&amp;IF(G608&lt;11,"jd",IF(G608&lt;16,"tc","cs"))&amp;"/"&amp;IF(G608&lt;11,G608,IF(G608&lt;16,G608-10,G608-15))&amp;".jpg"</f>
        <v>jingdian/liaoning/liaoyang/jd/10.jpg</v>
      </c>
      <c r="D608" s="23">
        <f t="shared" si="28"/>
        <v>1</v>
      </c>
      <c r="E608" s="2" t="str">
        <f>VLOOKUP(F608,city!$A$4:$D$352,4,FALSE)</f>
        <v>辽阳</v>
      </c>
      <c r="F608" s="22">
        <f t="shared" si="29"/>
        <v>36</v>
      </c>
      <c r="G608" s="22">
        <f>IF(VLOOKUP(F607,city!$A$4:$H$352,8,FALSE)&gt;G607,G607+1,1)</f>
        <v>10</v>
      </c>
    </row>
    <row r="609" spans="1:7" x14ac:dyDescent="0.15">
      <c r="A609" s="23">
        <f t="shared" si="27"/>
        <v>103651</v>
      </c>
      <c r="B609" s="24">
        <v>4</v>
      </c>
      <c r="C609" s="28" t="str">
        <f>"jingdian/"&amp;VLOOKUP(E609,city!$D$4:$P$352,12,FALSE)&amp;"/"&amp;VLOOKUP(E609,city!$D$4:$P$352,13,FALSE)&amp;"/"&amp;IF(G609&lt;11,"jd",IF(G609&lt;16,"tc","cs"))&amp;"/"&amp;IF(G609&lt;11,G609,IF(G609&lt;16,G609-10,G609-15))&amp;".jpg"</f>
        <v>jingdian/liaoning/liaoyang/tc/1.jpg</v>
      </c>
      <c r="D609" s="23">
        <f t="shared" si="28"/>
        <v>2</v>
      </c>
      <c r="E609" s="2" t="str">
        <f>VLOOKUP(F609,city!$A$4:$D$352,4,FALSE)</f>
        <v>辽阳</v>
      </c>
      <c r="F609" s="22">
        <f t="shared" si="29"/>
        <v>36</v>
      </c>
      <c r="G609" s="22">
        <f>IF(VLOOKUP(F608,city!$A$4:$H$352,8,FALSE)&gt;G608,G608+1,1)</f>
        <v>11</v>
      </c>
    </row>
    <row r="610" spans="1:7" x14ac:dyDescent="0.15">
      <c r="A610" s="23">
        <f t="shared" si="27"/>
        <v>103652</v>
      </c>
      <c r="B610" s="24">
        <v>4</v>
      </c>
      <c r="C610" s="28" t="str">
        <f>"jingdian/"&amp;VLOOKUP(E610,city!$D$4:$P$352,12,FALSE)&amp;"/"&amp;VLOOKUP(E610,city!$D$4:$P$352,13,FALSE)&amp;"/"&amp;IF(G610&lt;11,"jd",IF(G610&lt;16,"tc","cs"))&amp;"/"&amp;IF(G610&lt;11,G610,IF(G610&lt;16,G610-10,G610-15))&amp;".jpg"</f>
        <v>jingdian/liaoning/liaoyang/tc/2.jpg</v>
      </c>
      <c r="D610" s="23">
        <f t="shared" si="28"/>
        <v>2</v>
      </c>
      <c r="E610" s="2" t="str">
        <f>VLOOKUP(F610,city!$A$4:$D$352,4,FALSE)</f>
        <v>辽阳</v>
      </c>
      <c r="F610" s="22">
        <f t="shared" si="29"/>
        <v>36</v>
      </c>
      <c r="G610" s="22">
        <f>IF(VLOOKUP(F609,city!$A$4:$H$352,8,FALSE)&gt;G609,G609+1,1)</f>
        <v>12</v>
      </c>
    </row>
    <row r="611" spans="1:7" x14ac:dyDescent="0.15">
      <c r="A611" s="23">
        <f t="shared" si="27"/>
        <v>103653</v>
      </c>
      <c r="B611" s="24">
        <v>3</v>
      </c>
      <c r="C611" s="28" t="str">
        <f>"jingdian/"&amp;VLOOKUP(E611,city!$D$4:$P$352,12,FALSE)&amp;"/"&amp;VLOOKUP(E611,city!$D$4:$P$352,13,FALSE)&amp;"/"&amp;IF(G611&lt;11,"jd",IF(G611&lt;16,"tc","cs"))&amp;"/"&amp;IF(G611&lt;11,G611,IF(G611&lt;16,G611-10,G611-15))&amp;".jpg"</f>
        <v>jingdian/liaoning/liaoyang/tc/3.jpg</v>
      </c>
      <c r="D611" s="23">
        <f t="shared" si="28"/>
        <v>2</v>
      </c>
      <c r="E611" s="2" t="str">
        <f>VLOOKUP(F611,city!$A$4:$D$352,4,FALSE)</f>
        <v>辽阳</v>
      </c>
      <c r="F611" s="22">
        <f t="shared" si="29"/>
        <v>36</v>
      </c>
      <c r="G611" s="22">
        <f>IF(VLOOKUP(F610,city!$A$4:$H$352,8,FALSE)&gt;G610,G610+1,1)</f>
        <v>13</v>
      </c>
    </row>
    <row r="612" spans="1:7" x14ac:dyDescent="0.15">
      <c r="A612" s="23">
        <f t="shared" si="27"/>
        <v>103654</v>
      </c>
      <c r="B612" s="24">
        <v>2</v>
      </c>
      <c r="C612" s="28" t="str">
        <f>"jingdian/"&amp;VLOOKUP(E612,city!$D$4:$P$352,12,FALSE)&amp;"/"&amp;VLOOKUP(E612,city!$D$4:$P$352,13,FALSE)&amp;"/"&amp;IF(G612&lt;11,"jd",IF(G612&lt;16,"tc","cs"))&amp;"/"&amp;IF(G612&lt;11,G612,IF(G612&lt;16,G612-10,G612-15))&amp;".jpg"</f>
        <v>jingdian/liaoning/liaoyang/tc/4.jpg</v>
      </c>
      <c r="D612" s="23">
        <f t="shared" si="28"/>
        <v>2</v>
      </c>
      <c r="E612" s="2" t="str">
        <f>VLOOKUP(F612,city!$A$4:$D$352,4,FALSE)</f>
        <v>辽阳</v>
      </c>
      <c r="F612" s="22">
        <f t="shared" si="29"/>
        <v>36</v>
      </c>
      <c r="G612" s="22">
        <f>IF(VLOOKUP(F611,city!$A$4:$H$352,8,FALSE)&gt;G611,G611+1,1)</f>
        <v>14</v>
      </c>
    </row>
    <row r="613" spans="1:7" x14ac:dyDescent="0.15">
      <c r="A613" s="23">
        <f t="shared" si="27"/>
        <v>103655</v>
      </c>
      <c r="B613" s="24">
        <v>4</v>
      </c>
      <c r="C613" s="28" t="str">
        <f>"jingdian/"&amp;VLOOKUP(E613,city!$D$4:$P$352,12,FALSE)&amp;"/"&amp;VLOOKUP(E613,city!$D$4:$P$352,13,FALSE)&amp;"/"&amp;IF(G613&lt;11,"jd",IF(G613&lt;16,"tc","cs"))&amp;"/"&amp;IF(G613&lt;11,G613,IF(G613&lt;16,G613-10,G613-15))&amp;".jpg"</f>
        <v>jingdian/liaoning/liaoyang/tc/5.jpg</v>
      </c>
      <c r="D613" s="23">
        <f t="shared" si="28"/>
        <v>2</v>
      </c>
      <c r="E613" s="2" t="str">
        <f>VLOOKUP(F613,city!$A$4:$D$352,4,FALSE)</f>
        <v>辽阳</v>
      </c>
      <c r="F613" s="22">
        <f t="shared" si="29"/>
        <v>36</v>
      </c>
      <c r="G613" s="22">
        <f>IF(VLOOKUP(F612,city!$A$4:$H$352,8,FALSE)&gt;G612,G612+1,1)</f>
        <v>15</v>
      </c>
    </row>
    <row r="614" spans="1:7" x14ac:dyDescent="0.15">
      <c r="A614" s="23">
        <f t="shared" si="27"/>
        <v>103681</v>
      </c>
      <c r="B614" s="24">
        <v>2</v>
      </c>
      <c r="C614" s="28" t="str">
        <f>"jingdian/"&amp;VLOOKUP(E614,city!$D$4:$P$352,12,FALSE)&amp;"/"&amp;VLOOKUP(E614,city!$D$4:$P$352,13,FALSE)&amp;"/"&amp;IF(G614&lt;11,"jd",IF(G614&lt;16,"tc","cs"))&amp;"/"&amp;IF(G614&lt;11,G614,IF(G614&lt;16,G614-10,G614-15))&amp;".jpg"</f>
        <v>jingdian/liaoning/liaoyang/cs/1.jpg</v>
      </c>
      <c r="D614" s="23">
        <f t="shared" si="28"/>
        <v>3</v>
      </c>
      <c r="E614" s="2" t="str">
        <f>VLOOKUP(F614,city!$A$4:$D$352,4,FALSE)</f>
        <v>辽阳</v>
      </c>
      <c r="F614" s="22">
        <f t="shared" si="29"/>
        <v>36</v>
      </c>
      <c r="G614" s="22">
        <f>IF(VLOOKUP(F613,city!$A$4:$H$352,8,FALSE)&gt;G613,G613+1,1)</f>
        <v>16</v>
      </c>
    </row>
    <row r="615" spans="1:7" x14ac:dyDescent="0.15">
      <c r="A615" s="23">
        <f t="shared" si="27"/>
        <v>103682</v>
      </c>
      <c r="B615" s="24">
        <v>4</v>
      </c>
      <c r="C615" s="28" t="str">
        <f>"jingdian/"&amp;VLOOKUP(E615,city!$D$4:$P$352,12,FALSE)&amp;"/"&amp;VLOOKUP(E615,city!$D$4:$P$352,13,FALSE)&amp;"/"&amp;IF(G615&lt;11,"jd",IF(G615&lt;16,"tc","cs"))&amp;"/"&amp;IF(G615&lt;11,G615,IF(G615&lt;16,G615-10,G615-15))&amp;".jpg"</f>
        <v>jingdian/liaoning/liaoyang/cs/2.jpg</v>
      </c>
      <c r="D615" s="23">
        <f t="shared" si="28"/>
        <v>3</v>
      </c>
      <c r="E615" s="2" t="str">
        <f>VLOOKUP(F615,city!$A$4:$D$352,4,FALSE)</f>
        <v>辽阳</v>
      </c>
      <c r="F615" s="22">
        <f t="shared" si="29"/>
        <v>36</v>
      </c>
      <c r="G615" s="22">
        <f>IF(VLOOKUP(F614,city!$A$4:$H$352,8,FALSE)&gt;G614,G614+1,1)</f>
        <v>17</v>
      </c>
    </row>
    <row r="616" spans="1:7" x14ac:dyDescent="0.15">
      <c r="A616" s="23">
        <f t="shared" si="27"/>
        <v>103701</v>
      </c>
      <c r="B616" s="24">
        <v>1</v>
      </c>
      <c r="C616" s="28" t="str">
        <f>"jingdian/"&amp;VLOOKUP(E616,city!$D$4:$P$352,12,FALSE)&amp;"/"&amp;VLOOKUP(E616,city!$D$4:$P$352,13,FALSE)&amp;"/"&amp;IF(G616&lt;11,"jd",IF(G616&lt;16,"tc","cs"))&amp;"/"&amp;IF(G616&lt;11,G616,IF(G616&lt;16,G616-10,G616-15))&amp;".jpg"</f>
        <v>jingdian/liaoning/panjin/jd/1.jpg</v>
      </c>
      <c r="D616" s="23">
        <f t="shared" si="28"/>
        <v>1</v>
      </c>
      <c r="E616" s="2" t="str">
        <f>VLOOKUP(F616,city!$A$4:$D$352,4,FALSE)</f>
        <v>盘锦</v>
      </c>
      <c r="F616" s="22">
        <f t="shared" si="29"/>
        <v>37</v>
      </c>
      <c r="G616" s="22">
        <f>IF(VLOOKUP(F615,city!$A$4:$H$352,8,FALSE)&gt;G615,G615+1,1)</f>
        <v>1</v>
      </c>
    </row>
    <row r="617" spans="1:7" x14ac:dyDescent="0.15">
      <c r="A617" s="23">
        <f t="shared" si="27"/>
        <v>103702</v>
      </c>
      <c r="B617" s="24">
        <v>1</v>
      </c>
      <c r="C617" s="28" t="str">
        <f>"jingdian/"&amp;VLOOKUP(E617,city!$D$4:$P$352,12,FALSE)&amp;"/"&amp;VLOOKUP(E617,city!$D$4:$P$352,13,FALSE)&amp;"/"&amp;IF(G617&lt;11,"jd",IF(G617&lt;16,"tc","cs"))&amp;"/"&amp;IF(G617&lt;11,G617,IF(G617&lt;16,G617-10,G617-15))&amp;".jpg"</f>
        <v>jingdian/liaoning/panjin/jd/2.jpg</v>
      </c>
      <c r="D617" s="23">
        <f t="shared" si="28"/>
        <v>1</v>
      </c>
      <c r="E617" s="2" t="str">
        <f>VLOOKUP(F617,city!$A$4:$D$352,4,FALSE)</f>
        <v>盘锦</v>
      </c>
      <c r="F617" s="22">
        <f t="shared" si="29"/>
        <v>37</v>
      </c>
      <c r="G617" s="22">
        <f>IF(VLOOKUP(F616,city!$A$4:$H$352,8,FALSE)&gt;G616,G616+1,1)</f>
        <v>2</v>
      </c>
    </row>
    <row r="618" spans="1:7" x14ac:dyDescent="0.15">
      <c r="A618" s="23">
        <f t="shared" si="27"/>
        <v>103703</v>
      </c>
      <c r="B618" s="24">
        <v>1</v>
      </c>
      <c r="C618" s="28" t="str">
        <f>"jingdian/"&amp;VLOOKUP(E618,city!$D$4:$P$352,12,FALSE)&amp;"/"&amp;VLOOKUP(E618,city!$D$4:$P$352,13,FALSE)&amp;"/"&amp;IF(G618&lt;11,"jd",IF(G618&lt;16,"tc","cs"))&amp;"/"&amp;IF(G618&lt;11,G618,IF(G618&lt;16,G618-10,G618-15))&amp;".jpg"</f>
        <v>jingdian/liaoning/panjin/jd/3.jpg</v>
      </c>
      <c r="D618" s="23">
        <f t="shared" si="28"/>
        <v>1</v>
      </c>
      <c r="E618" s="2" t="str">
        <f>VLOOKUP(F618,city!$A$4:$D$352,4,FALSE)</f>
        <v>盘锦</v>
      </c>
      <c r="F618" s="22">
        <f t="shared" si="29"/>
        <v>37</v>
      </c>
      <c r="G618" s="22">
        <f>IF(VLOOKUP(F617,city!$A$4:$H$352,8,FALSE)&gt;G617,G617+1,1)</f>
        <v>3</v>
      </c>
    </row>
    <row r="619" spans="1:7" x14ac:dyDescent="0.15">
      <c r="A619" s="23">
        <f t="shared" si="27"/>
        <v>103704</v>
      </c>
      <c r="B619" s="24">
        <v>1</v>
      </c>
      <c r="C619" s="28" t="str">
        <f>"jingdian/"&amp;VLOOKUP(E619,city!$D$4:$P$352,12,FALSE)&amp;"/"&amp;VLOOKUP(E619,city!$D$4:$P$352,13,FALSE)&amp;"/"&amp;IF(G619&lt;11,"jd",IF(G619&lt;16,"tc","cs"))&amp;"/"&amp;IF(G619&lt;11,G619,IF(G619&lt;16,G619-10,G619-15))&amp;".jpg"</f>
        <v>jingdian/liaoning/panjin/jd/4.jpg</v>
      </c>
      <c r="D619" s="23">
        <f t="shared" si="28"/>
        <v>1</v>
      </c>
      <c r="E619" s="2" t="str">
        <f>VLOOKUP(F619,city!$A$4:$D$352,4,FALSE)</f>
        <v>盘锦</v>
      </c>
      <c r="F619" s="22">
        <f t="shared" si="29"/>
        <v>37</v>
      </c>
      <c r="G619" s="22">
        <f>IF(VLOOKUP(F618,city!$A$4:$H$352,8,FALSE)&gt;G618,G618+1,1)</f>
        <v>4</v>
      </c>
    </row>
    <row r="620" spans="1:7" x14ac:dyDescent="0.15">
      <c r="A620" s="23">
        <f t="shared" si="27"/>
        <v>103705</v>
      </c>
      <c r="B620" s="24">
        <v>1</v>
      </c>
      <c r="C620" s="28" t="str">
        <f>"jingdian/"&amp;VLOOKUP(E620,city!$D$4:$P$352,12,FALSE)&amp;"/"&amp;VLOOKUP(E620,city!$D$4:$P$352,13,FALSE)&amp;"/"&amp;IF(G620&lt;11,"jd",IF(G620&lt;16,"tc","cs"))&amp;"/"&amp;IF(G620&lt;11,G620,IF(G620&lt;16,G620-10,G620-15))&amp;".jpg"</f>
        <v>jingdian/liaoning/panjin/jd/5.jpg</v>
      </c>
      <c r="D620" s="23">
        <f t="shared" si="28"/>
        <v>1</v>
      </c>
      <c r="E620" s="2" t="str">
        <f>VLOOKUP(F620,city!$A$4:$D$352,4,FALSE)</f>
        <v>盘锦</v>
      </c>
      <c r="F620" s="22">
        <f t="shared" si="29"/>
        <v>37</v>
      </c>
      <c r="G620" s="22">
        <f>IF(VLOOKUP(F619,city!$A$4:$H$352,8,FALSE)&gt;G619,G619+1,1)</f>
        <v>5</v>
      </c>
    </row>
    <row r="621" spans="1:7" x14ac:dyDescent="0.15">
      <c r="A621" s="23">
        <f t="shared" si="27"/>
        <v>103706</v>
      </c>
      <c r="B621" s="24">
        <v>1</v>
      </c>
      <c r="C621" s="28" t="str">
        <f>"jingdian/"&amp;VLOOKUP(E621,city!$D$4:$P$352,12,FALSE)&amp;"/"&amp;VLOOKUP(E621,city!$D$4:$P$352,13,FALSE)&amp;"/"&amp;IF(G621&lt;11,"jd",IF(G621&lt;16,"tc","cs"))&amp;"/"&amp;IF(G621&lt;11,G621,IF(G621&lt;16,G621-10,G621-15))&amp;".jpg"</f>
        <v>jingdian/liaoning/panjin/jd/6.jpg</v>
      </c>
      <c r="D621" s="23">
        <f t="shared" si="28"/>
        <v>1</v>
      </c>
      <c r="E621" s="2" t="str">
        <f>VLOOKUP(F621,city!$A$4:$D$352,4,FALSE)</f>
        <v>盘锦</v>
      </c>
      <c r="F621" s="22">
        <f t="shared" si="29"/>
        <v>37</v>
      </c>
      <c r="G621" s="22">
        <f>IF(VLOOKUP(F620,city!$A$4:$H$352,8,FALSE)&gt;G620,G620+1,1)</f>
        <v>6</v>
      </c>
    </row>
    <row r="622" spans="1:7" x14ac:dyDescent="0.15">
      <c r="A622" s="23">
        <f t="shared" si="27"/>
        <v>103707</v>
      </c>
      <c r="B622" s="24">
        <v>1</v>
      </c>
      <c r="C622" s="28" t="str">
        <f>"jingdian/"&amp;VLOOKUP(E622,city!$D$4:$P$352,12,FALSE)&amp;"/"&amp;VLOOKUP(E622,city!$D$4:$P$352,13,FALSE)&amp;"/"&amp;IF(G622&lt;11,"jd",IF(G622&lt;16,"tc","cs"))&amp;"/"&amp;IF(G622&lt;11,G622,IF(G622&lt;16,G622-10,G622-15))&amp;".jpg"</f>
        <v>jingdian/liaoning/panjin/jd/7.jpg</v>
      </c>
      <c r="D622" s="23">
        <f t="shared" si="28"/>
        <v>1</v>
      </c>
      <c r="E622" s="2" t="str">
        <f>VLOOKUP(F622,city!$A$4:$D$352,4,FALSE)</f>
        <v>盘锦</v>
      </c>
      <c r="F622" s="22">
        <f t="shared" si="29"/>
        <v>37</v>
      </c>
      <c r="G622" s="22">
        <f>IF(VLOOKUP(F621,city!$A$4:$H$352,8,FALSE)&gt;G621,G621+1,1)</f>
        <v>7</v>
      </c>
    </row>
    <row r="623" spans="1:7" x14ac:dyDescent="0.15">
      <c r="A623" s="23">
        <f t="shared" si="27"/>
        <v>103708</v>
      </c>
      <c r="B623" s="24">
        <v>1</v>
      </c>
      <c r="C623" s="28" t="str">
        <f>"jingdian/"&amp;VLOOKUP(E623,city!$D$4:$P$352,12,FALSE)&amp;"/"&amp;VLOOKUP(E623,city!$D$4:$P$352,13,FALSE)&amp;"/"&amp;IF(G623&lt;11,"jd",IF(G623&lt;16,"tc","cs"))&amp;"/"&amp;IF(G623&lt;11,G623,IF(G623&lt;16,G623-10,G623-15))&amp;".jpg"</f>
        <v>jingdian/liaoning/panjin/jd/8.jpg</v>
      </c>
      <c r="D623" s="23">
        <f t="shared" si="28"/>
        <v>1</v>
      </c>
      <c r="E623" s="2" t="str">
        <f>VLOOKUP(F623,city!$A$4:$D$352,4,FALSE)</f>
        <v>盘锦</v>
      </c>
      <c r="F623" s="22">
        <f t="shared" si="29"/>
        <v>37</v>
      </c>
      <c r="G623" s="22">
        <f>IF(VLOOKUP(F622,city!$A$4:$H$352,8,FALSE)&gt;G622,G622+1,1)</f>
        <v>8</v>
      </c>
    </row>
    <row r="624" spans="1:7" x14ac:dyDescent="0.15">
      <c r="A624" s="23">
        <f t="shared" si="27"/>
        <v>103709</v>
      </c>
      <c r="B624" s="24">
        <v>1</v>
      </c>
      <c r="C624" s="28" t="str">
        <f>"jingdian/"&amp;VLOOKUP(E624,city!$D$4:$P$352,12,FALSE)&amp;"/"&amp;VLOOKUP(E624,city!$D$4:$P$352,13,FALSE)&amp;"/"&amp;IF(G624&lt;11,"jd",IF(G624&lt;16,"tc","cs"))&amp;"/"&amp;IF(G624&lt;11,G624,IF(G624&lt;16,G624-10,G624-15))&amp;".jpg"</f>
        <v>jingdian/liaoning/panjin/jd/9.jpg</v>
      </c>
      <c r="D624" s="23">
        <f t="shared" si="28"/>
        <v>1</v>
      </c>
      <c r="E624" s="2" t="str">
        <f>VLOOKUP(F624,city!$A$4:$D$352,4,FALSE)</f>
        <v>盘锦</v>
      </c>
      <c r="F624" s="22">
        <f t="shared" si="29"/>
        <v>37</v>
      </c>
      <c r="G624" s="22">
        <f>IF(VLOOKUP(F623,city!$A$4:$H$352,8,FALSE)&gt;G623,G623+1,1)</f>
        <v>9</v>
      </c>
    </row>
    <row r="625" spans="1:7" x14ac:dyDescent="0.15">
      <c r="A625" s="23">
        <f t="shared" si="27"/>
        <v>103710</v>
      </c>
      <c r="B625" s="24">
        <v>1</v>
      </c>
      <c r="C625" s="28" t="str">
        <f>"jingdian/"&amp;VLOOKUP(E625,city!$D$4:$P$352,12,FALSE)&amp;"/"&amp;VLOOKUP(E625,city!$D$4:$P$352,13,FALSE)&amp;"/"&amp;IF(G625&lt;11,"jd",IF(G625&lt;16,"tc","cs"))&amp;"/"&amp;IF(G625&lt;11,G625,IF(G625&lt;16,G625-10,G625-15))&amp;".jpg"</f>
        <v>jingdian/liaoning/panjin/jd/10.jpg</v>
      </c>
      <c r="D625" s="23">
        <f t="shared" si="28"/>
        <v>1</v>
      </c>
      <c r="E625" s="2" t="str">
        <f>VLOOKUP(F625,city!$A$4:$D$352,4,FALSE)</f>
        <v>盘锦</v>
      </c>
      <c r="F625" s="22">
        <f t="shared" si="29"/>
        <v>37</v>
      </c>
      <c r="G625" s="22">
        <f>IF(VLOOKUP(F624,city!$A$4:$H$352,8,FALSE)&gt;G624,G624+1,1)</f>
        <v>10</v>
      </c>
    </row>
    <row r="626" spans="1:7" x14ac:dyDescent="0.15">
      <c r="A626" s="23">
        <f t="shared" si="27"/>
        <v>103751</v>
      </c>
      <c r="B626" s="24">
        <v>3</v>
      </c>
      <c r="C626" s="28" t="str">
        <f>"jingdian/"&amp;VLOOKUP(E626,city!$D$4:$P$352,12,FALSE)&amp;"/"&amp;VLOOKUP(E626,city!$D$4:$P$352,13,FALSE)&amp;"/"&amp;IF(G626&lt;11,"jd",IF(G626&lt;16,"tc","cs"))&amp;"/"&amp;IF(G626&lt;11,G626,IF(G626&lt;16,G626-10,G626-15))&amp;".jpg"</f>
        <v>jingdian/liaoning/panjin/tc/1.jpg</v>
      </c>
      <c r="D626" s="23">
        <f t="shared" si="28"/>
        <v>2</v>
      </c>
      <c r="E626" s="2" t="str">
        <f>VLOOKUP(F626,city!$A$4:$D$352,4,FALSE)</f>
        <v>盘锦</v>
      </c>
      <c r="F626" s="22">
        <f t="shared" si="29"/>
        <v>37</v>
      </c>
      <c r="G626" s="22">
        <f>IF(VLOOKUP(F625,city!$A$4:$H$352,8,FALSE)&gt;G625,G625+1,1)</f>
        <v>11</v>
      </c>
    </row>
    <row r="627" spans="1:7" x14ac:dyDescent="0.15">
      <c r="A627" s="23">
        <f t="shared" si="27"/>
        <v>103752</v>
      </c>
      <c r="B627" s="24">
        <v>2</v>
      </c>
      <c r="C627" s="28" t="str">
        <f>"jingdian/"&amp;VLOOKUP(E627,city!$D$4:$P$352,12,FALSE)&amp;"/"&amp;VLOOKUP(E627,city!$D$4:$P$352,13,FALSE)&amp;"/"&amp;IF(G627&lt;11,"jd",IF(G627&lt;16,"tc","cs"))&amp;"/"&amp;IF(G627&lt;11,G627,IF(G627&lt;16,G627-10,G627-15))&amp;".jpg"</f>
        <v>jingdian/liaoning/panjin/tc/2.jpg</v>
      </c>
      <c r="D627" s="23">
        <f t="shared" si="28"/>
        <v>2</v>
      </c>
      <c r="E627" s="2" t="str">
        <f>VLOOKUP(F627,city!$A$4:$D$352,4,FALSE)</f>
        <v>盘锦</v>
      </c>
      <c r="F627" s="22">
        <f t="shared" si="29"/>
        <v>37</v>
      </c>
      <c r="G627" s="22">
        <f>IF(VLOOKUP(F626,city!$A$4:$H$352,8,FALSE)&gt;G626,G626+1,1)</f>
        <v>12</v>
      </c>
    </row>
    <row r="628" spans="1:7" x14ac:dyDescent="0.15">
      <c r="A628" s="23">
        <f t="shared" si="27"/>
        <v>103753</v>
      </c>
      <c r="B628" s="24">
        <v>3</v>
      </c>
      <c r="C628" s="28" t="str">
        <f>"jingdian/"&amp;VLOOKUP(E628,city!$D$4:$P$352,12,FALSE)&amp;"/"&amp;VLOOKUP(E628,city!$D$4:$P$352,13,FALSE)&amp;"/"&amp;IF(G628&lt;11,"jd",IF(G628&lt;16,"tc","cs"))&amp;"/"&amp;IF(G628&lt;11,G628,IF(G628&lt;16,G628-10,G628-15))&amp;".jpg"</f>
        <v>jingdian/liaoning/panjin/tc/3.jpg</v>
      </c>
      <c r="D628" s="23">
        <f t="shared" si="28"/>
        <v>2</v>
      </c>
      <c r="E628" s="2" t="str">
        <f>VLOOKUP(F628,city!$A$4:$D$352,4,FALSE)</f>
        <v>盘锦</v>
      </c>
      <c r="F628" s="22">
        <f t="shared" si="29"/>
        <v>37</v>
      </c>
      <c r="G628" s="22">
        <f>IF(VLOOKUP(F627,city!$A$4:$H$352,8,FALSE)&gt;G627,G627+1,1)</f>
        <v>13</v>
      </c>
    </row>
    <row r="629" spans="1:7" x14ac:dyDescent="0.15">
      <c r="A629" s="23">
        <f t="shared" si="27"/>
        <v>103754</v>
      </c>
      <c r="B629" s="24">
        <v>3</v>
      </c>
      <c r="C629" s="28" t="str">
        <f>"jingdian/"&amp;VLOOKUP(E629,city!$D$4:$P$352,12,FALSE)&amp;"/"&amp;VLOOKUP(E629,city!$D$4:$P$352,13,FALSE)&amp;"/"&amp;IF(G629&lt;11,"jd",IF(G629&lt;16,"tc","cs"))&amp;"/"&amp;IF(G629&lt;11,G629,IF(G629&lt;16,G629-10,G629-15))&amp;".jpg"</f>
        <v>jingdian/liaoning/panjin/tc/4.jpg</v>
      </c>
      <c r="D629" s="23">
        <f t="shared" si="28"/>
        <v>2</v>
      </c>
      <c r="E629" s="2" t="str">
        <f>VLOOKUP(F629,city!$A$4:$D$352,4,FALSE)</f>
        <v>盘锦</v>
      </c>
      <c r="F629" s="22">
        <f t="shared" si="29"/>
        <v>37</v>
      </c>
      <c r="G629" s="22">
        <f>IF(VLOOKUP(F628,city!$A$4:$H$352,8,FALSE)&gt;G628,G628+1,1)</f>
        <v>14</v>
      </c>
    </row>
    <row r="630" spans="1:7" x14ac:dyDescent="0.15">
      <c r="A630" s="23">
        <f t="shared" si="27"/>
        <v>103755</v>
      </c>
      <c r="B630" s="24">
        <v>5</v>
      </c>
      <c r="C630" s="28" t="str">
        <f>"jingdian/"&amp;VLOOKUP(E630,city!$D$4:$P$352,12,FALSE)&amp;"/"&amp;VLOOKUP(E630,city!$D$4:$P$352,13,FALSE)&amp;"/"&amp;IF(G630&lt;11,"jd",IF(G630&lt;16,"tc","cs"))&amp;"/"&amp;IF(G630&lt;11,G630,IF(G630&lt;16,G630-10,G630-15))&amp;".jpg"</f>
        <v>jingdian/liaoning/panjin/tc/5.jpg</v>
      </c>
      <c r="D630" s="23">
        <f t="shared" si="28"/>
        <v>2</v>
      </c>
      <c r="E630" s="2" t="str">
        <f>VLOOKUP(F630,city!$A$4:$D$352,4,FALSE)</f>
        <v>盘锦</v>
      </c>
      <c r="F630" s="22">
        <f t="shared" si="29"/>
        <v>37</v>
      </c>
      <c r="G630" s="22">
        <f>IF(VLOOKUP(F629,city!$A$4:$H$352,8,FALSE)&gt;G629,G629+1,1)</f>
        <v>15</v>
      </c>
    </row>
    <row r="631" spans="1:7" x14ac:dyDescent="0.15">
      <c r="A631" s="23">
        <f t="shared" si="27"/>
        <v>103781</v>
      </c>
      <c r="B631" s="24">
        <v>2</v>
      </c>
      <c r="C631" s="28" t="str">
        <f>"jingdian/"&amp;VLOOKUP(E631,city!$D$4:$P$352,12,FALSE)&amp;"/"&amp;VLOOKUP(E631,city!$D$4:$P$352,13,FALSE)&amp;"/"&amp;IF(G631&lt;11,"jd",IF(G631&lt;16,"tc","cs"))&amp;"/"&amp;IF(G631&lt;11,G631,IF(G631&lt;16,G631-10,G631-15))&amp;".jpg"</f>
        <v>jingdian/liaoning/panjin/cs/1.jpg</v>
      </c>
      <c r="D631" s="23">
        <f t="shared" si="28"/>
        <v>3</v>
      </c>
      <c r="E631" s="2" t="str">
        <f>VLOOKUP(F631,city!$A$4:$D$352,4,FALSE)</f>
        <v>盘锦</v>
      </c>
      <c r="F631" s="22">
        <f t="shared" si="29"/>
        <v>37</v>
      </c>
      <c r="G631" s="22">
        <f>IF(VLOOKUP(F630,city!$A$4:$H$352,8,FALSE)&gt;G630,G630+1,1)</f>
        <v>16</v>
      </c>
    </row>
    <row r="632" spans="1:7" x14ac:dyDescent="0.15">
      <c r="A632" s="23">
        <f t="shared" si="27"/>
        <v>103782</v>
      </c>
      <c r="B632" s="24">
        <v>4</v>
      </c>
      <c r="C632" s="28" t="str">
        <f>"jingdian/"&amp;VLOOKUP(E632,city!$D$4:$P$352,12,FALSE)&amp;"/"&amp;VLOOKUP(E632,city!$D$4:$P$352,13,FALSE)&amp;"/"&amp;IF(G632&lt;11,"jd",IF(G632&lt;16,"tc","cs"))&amp;"/"&amp;IF(G632&lt;11,G632,IF(G632&lt;16,G632-10,G632-15))&amp;".jpg"</f>
        <v>jingdian/liaoning/panjin/cs/2.jpg</v>
      </c>
      <c r="D632" s="23">
        <f t="shared" si="28"/>
        <v>3</v>
      </c>
      <c r="E632" s="2" t="str">
        <f>VLOOKUP(F632,city!$A$4:$D$352,4,FALSE)</f>
        <v>盘锦</v>
      </c>
      <c r="F632" s="22">
        <f t="shared" si="29"/>
        <v>37</v>
      </c>
      <c r="G632" s="22">
        <f>IF(VLOOKUP(F631,city!$A$4:$H$352,8,FALSE)&gt;G631,G631+1,1)</f>
        <v>17</v>
      </c>
    </row>
    <row r="633" spans="1:7" x14ac:dyDescent="0.15">
      <c r="A633" s="23">
        <f t="shared" si="27"/>
        <v>103801</v>
      </c>
      <c r="B633" s="24">
        <v>1</v>
      </c>
      <c r="C633" s="28" t="str">
        <f>"jingdian/"&amp;VLOOKUP(E633,city!$D$4:$P$352,12,FALSE)&amp;"/"&amp;VLOOKUP(E633,city!$D$4:$P$352,13,FALSE)&amp;"/"&amp;IF(G633&lt;11,"jd",IF(G633&lt;16,"tc","cs"))&amp;"/"&amp;IF(G633&lt;11,G633,IF(G633&lt;16,G633-10,G633-15))&amp;".jpg"</f>
        <v>jingdian/liaoning/tieling/jd/1.jpg</v>
      </c>
      <c r="D633" s="23">
        <f t="shared" si="28"/>
        <v>1</v>
      </c>
      <c r="E633" s="2" t="str">
        <f>VLOOKUP(F633,city!$A$4:$D$352,4,FALSE)</f>
        <v>铁岭</v>
      </c>
      <c r="F633" s="22">
        <f t="shared" si="29"/>
        <v>38</v>
      </c>
      <c r="G633" s="22">
        <f>IF(VLOOKUP(F632,city!$A$4:$H$352,8,FALSE)&gt;G632,G632+1,1)</f>
        <v>1</v>
      </c>
    </row>
    <row r="634" spans="1:7" x14ac:dyDescent="0.15">
      <c r="A634" s="23">
        <f t="shared" si="27"/>
        <v>103802</v>
      </c>
      <c r="B634" s="24">
        <v>1</v>
      </c>
      <c r="C634" s="28" t="str">
        <f>"jingdian/"&amp;VLOOKUP(E634,city!$D$4:$P$352,12,FALSE)&amp;"/"&amp;VLOOKUP(E634,city!$D$4:$P$352,13,FALSE)&amp;"/"&amp;IF(G634&lt;11,"jd",IF(G634&lt;16,"tc","cs"))&amp;"/"&amp;IF(G634&lt;11,G634,IF(G634&lt;16,G634-10,G634-15))&amp;".jpg"</f>
        <v>jingdian/liaoning/tieling/jd/2.jpg</v>
      </c>
      <c r="D634" s="23">
        <f t="shared" si="28"/>
        <v>1</v>
      </c>
      <c r="E634" s="2" t="str">
        <f>VLOOKUP(F634,city!$A$4:$D$352,4,FALSE)</f>
        <v>铁岭</v>
      </c>
      <c r="F634" s="22">
        <f t="shared" si="29"/>
        <v>38</v>
      </c>
      <c r="G634" s="22">
        <f>IF(VLOOKUP(F633,city!$A$4:$H$352,8,FALSE)&gt;G633,G633+1,1)</f>
        <v>2</v>
      </c>
    </row>
    <row r="635" spans="1:7" x14ac:dyDescent="0.15">
      <c r="A635" s="23">
        <f t="shared" si="27"/>
        <v>103803</v>
      </c>
      <c r="B635" s="24">
        <v>1</v>
      </c>
      <c r="C635" s="28" t="str">
        <f>"jingdian/"&amp;VLOOKUP(E635,city!$D$4:$P$352,12,FALSE)&amp;"/"&amp;VLOOKUP(E635,city!$D$4:$P$352,13,FALSE)&amp;"/"&amp;IF(G635&lt;11,"jd",IF(G635&lt;16,"tc","cs"))&amp;"/"&amp;IF(G635&lt;11,G635,IF(G635&lt;16,G635-10,G635-15))&amp;".jpg"</f>
        <v>jingdian/liaoning/tieling/jd/3.jpg</v>
      </c>
      <c r="D635" s="23">
        <f t="shared" si="28"/>
        <v>1</v>
      </c>
      <c r="E635" s="2" t="str">
        <f>VLOOKUP(F635,city!$A$4:$D$352,4,FALSE)</f>
        <v>铁岭</v>
      </c>
      <c r="F635" s="22">
        <f t="shared" si="29"/>
        <v>38</v>
      </c>
      <c r="G635" s="22">
        <f>IF(VLOOKUP(F634,city!$A$4:$H$352,8,FALSE)&gt;G634,G634+1,1)</f>
        <v>3</v>
      </c>
    </row>
    <row r="636" spans="1:7" x14ac:dyDescent="0.15">
      <c r="A636" s="23">
        <f t="shared" si="27"/>
        <v>103804</v>
      </c>
      <c r="B636" s="24">
        <v>1</v>
      </c>
      <c r="C636" s="28" t="str">
        <f>"jingdian/"&amp;VLOOKUP(E636,city!$D$4:$P$352,12,FALSE)&amp;"/"&amp;VLOOKUP(E636,city!$D$4:$P$352,13,FALSE)&amp;"/"&amp;IF(G636&lt;11,"jd",IF(G636&lt;16,"tc","cs"))&amp;"/"&amp;IF(G636&lt;11,G636,IF(G636&lt;16,G636-10,G636-15))&amp;".jpg"</f>
        <v>jingdian/liaoning/tieling/jd/4.jpg</v>
      </c>
      <c r="D636" s="23">
        <f t="shared" si="28"/>
        <v>1</v>
      </c>
      <c r="E636" s="2" t="str">
        <f>VLOOKUP(F636,city!$A$4:$D$352,4,FALSE)</f>
        <v>铁岭</v>
      </c>
      <c r="F636" s="22">
        <f t="shared" si="29"/>
        <v>38</v>
      </c>
      <c r="G636" s="22">
        <f>IF(VLOOKUP(F635,city!$A$4:$H$352,8,FALSE)&gt;G635,G635+1,1)</f>
        <v>4</v>
      </c>
    </row>
    <row r="637" spans="1:7" x14ac:dyDescent="0.15">
      <c r="A637" s="23">
        <f t="shared" si="27"/>
        <v>103805</v>
      </c>
      <c r="B637" s="24">
        <v>1</v>
      </c>
      <c r="C637" s="28" t="str">
        <f>"jingdian/"&amp;VLOOKUP(E637,city!$D$4:$P$352,12,FALSE)&amp;"/"&amp;VLOOKUP(E637,city!$D$4:$P$352,13,FALSE)&amp;"/"&amp;IF(G637&lt;11,"jd",IF(G637&lt;16,"tc","cs"))&amp;"/"&amp;IF(G637&lt;11,G637,IF(G637&lt;16,G637-10,G637-15))&amp;".jpg"</f>
        <v>jingdian/liaoning/tieling/jd/5.jpg</v>
      </c>
      <c r="D637" s="23">
        <f t="shared" si="28"/>
        <v>1</v>
      </c>
      <c r="E637" s="2" t="str">
        <f>VLOOKUP(F637,city!$A$4:$D$352,4,FALSE)</f>
        <v>铁岭</v>
      </c>
      <c r="F637" s="22">
        <f t="shared" si="29"/>
        <v>38</v>
      </c>
      <c r="G637" s="22">
        <f>IF(VLOOKUP(F636,city!$A$4:$H$352,8,FALSE)&gt;G636,G636+1,1)</f>
        <v>5</v>
      </c>
    </row>
    <row r="638" spans="1:7" x14ac:dyDescent="0.15">
      <c r="A638" s="23">
        <f t="shared" si="27"/>
        <v>103806</v>
      </c>
      <c r="B638" s="24">
        <v>1</v>
      </c>
      <c r="C638" s="28" t="str">
        <f>"jingdian/"&amp;VLOOKUP(E638,city!$D$4:$P$352,12,FALSE)&amp;"/"&amp;VLOOKUP(E638,city!$D$4:$P$352,13,FALSE)&amp;"/"&amp;IF(G638&lt;11,"jd",IF(G638&lt;16,"tc","cs"))&amp;"/"&amp;IF(G638&lt;11,G638,IF(G638&lt;16,G638-10,G638-15))&amp;".jpg"</f>
        <v>jingdian/liaoning/tieling/jd/6.jpg</v>
      </c>
      <c r="D638" s="23">
        <f t="shared" si="28"/>
        <v>1</v>
      </c>
      <c r="E638" s="2" t="str">
        <f>VLOOKUP(F638,city!$A$4:$D$352,4,FALSE)</f>
        <v>铁岭</v>
      </c>
      <c r="F638" s="22">
        <f t="shared" si="29"/>
        <v>38</v>
      </c>
      <c r="G638" s="22">
        <f>IF(VLOOKUP(F637,city!$A$4:$H$352,8,FALSE)&gt;G637,G637+1,1)</f>
        <v>6</v>
      </c>
    </row>
    <row r="639" spans="1:7" x14ac:dyDescent="0.15">
      <c r="A639" s="23">
        <f t="shared" si="27"/>
        <v>103807</v>
      </c>
      <c r="B639" s="24">
        <v>1</v>
      </c>
      <c r="C639" s="28" t="str">
        <f>"jingdian/"&amp;VLOOKUP(E639,city!$D$4:$P$352,12,FALSE)&amp;"/"&amp;VLOOKUP(E639,city!$D$4:$P$352,13,FALSE)&amp;"/"&amp;IF(G639&lt;11,"jd",IF(G639&lt;16,"tc","cs"))&amp;"/"&amp;IF(G639&lt;11,G639,IF(G639&lt;16,G639-10,G639-15))&amp;".jpg"</f>
        <v>jingdian/liaoning/tieling/jd/7.jpg</v>
      </c>
      <c r="D639" s="23">
        <f t="shared" si="28"/>
        <v>1</v>
      </c>
      <c r="E639" s="2" t="str">
        <f>VLOOKUP(F639,city!$A$4:$D$352,4,FALSE)</f>
        <v>铁岭</v>
      </c>
      <c r="F639" s="22">
        <f t="shared" si="29"/>
        <v>38</v>
      </c>
      <c r="G639" s="22">
        <f>IF(VLOOKUP(F638,city!$A$4:$H$352,8,FALSE)&gt;G638,G638+1,1)</f>
        <v>7</v>
      </c>
    </row>
    <row r="640" spans="1:7" x14ac:dyDescent="0.15">
      <c r="A640" s="23">
        <f t="shared" si="27"/>
        <v>103808</v>
      </c>
      <c r="B640" s="24">
        <v>1</v>
      </c>
      <c r="C640" s="28" t="str">
        <f>"jingdian/"&amp;VLOOKUP(E640,city!$D$4:$P$352,12,FALSE)&amp;"/"&amp;VLOOKUP(E640,city!$D$4:$P$352,13,FALSE)&amp;"/"&amp;IF(G640&lt;11,"jd",IF(G640&lt;16,"tc","cs"))&amp;"/"&amp;IF(G640&lt;11,G640,IF(G640&lt;16,G640-10,G640-15))&amp;".jpg"</f>
        <v>jingdian/liaoning/tieling/jd/8.jpg</v>
      </c>
      <c r="D640" s="23">
        <f t="shared" si="28"/>
        <v>1</v>
      </c>
      <c r="E640" s="2" t="str">
        <f>VLOOKUP(F640,city!$A$4:$D$352,4,FALSE)</f>
        <v>铁岭</v>
      </c>
      <c r="F640" s="22">
        <f t="shared" si="29"/>
        <v>38</v>
      </c>
      <c r="G640" s="22">
        <f>IF(VLOOKUP(F639,city!$A$4:$H$352,8,FALSE)&gt;G639,G639+1,1)</f>
        <v>8</v>
      </c>
    </row>
    <row r="641" spans="1:7" x14ac:dyDescent="0.15">
      <c r="A641" s="23">
        <f t="shared" si="27"/>
        <v>103809</v>
      </c>
      <c r="B641" s="24">
        <v>1</v>
      </c>
      <c r="C641" s="28" t="str">
        <f>"jingdian/"&amp;VLOOKUP(E641,city!$D$4:$P$352,12,FALSE)&amp;"/"&amp;VLOOKUP(E641,city!$D$4:$P$352,13,FALSE)&amp;"/"&amp;IF(G641&lt;11,"jd",IF(G641&lt;16,"tc","cs"))&amp;"/"&amp;IF(G641&lt;11,G641,IF(G641&lt;16,G641-10,G641-15))&amp;".jpg"</f>
        <v>jingdian/liaoning/tieling/jd/9.jpg</v>
      </c>
      <c r="D641" s="23">
        <f t="shared" si="28"/>
        <v>1</v>
      </c>
      <c r="E641" s="2" t="str">
        <f>VLOOKUP(F641,city!$A$4:$D$352,4,FALSE)</f>
        <v>铁岭</v>
      </c>
      <c r="F641" s="22">
        <f t="shared" si="29"/>
        <v>38</v>
      </c>
      <c r="G641" s="22">
        <f>IF(VLOOKUP(F640,city!$A$4:$H$352,8,FALSE)&gt;G640,G640+1,1)</f>
        <v>9</v>
      </c>
    </row>
    <row r="642" spans="1:7" x14ac:dyDescent="0.15">
      <c r="A642" s="23">
        <f t="shared" si="27"/>
        <v>103810</v>
      </c>
      <c r="B642" s="24">
        <v>1</v>
      </c>
      <c r="C642" s="28" t="str">
        <f>"jingdian/"&amp;VLOOKUP(E642,city!$D$4:$P$352,12,FALSE)&amp;"/"&amp;VLOOKUP(E642,city!$D$4:$P$352,13,FALSE)&amp;"/"&amp;IF(G642&lt;11,"jd",IF(G642&lt;16,"tc","cs"))&amp;"/"&amp;IF(G642&lt;11,G642,IF(G642&lt;16,G642-10,G642-15))&amp;".jpg"</f>
        <v>jingdian/liaoning/tieling/jd/10.jpg</v>
      </c>
      <c r="D642" s="23">
        <f t="shared" si="28"/>
        <v>1</v>
      </c>
      <c r="E642" s="2" t="str">
        <f>VLOOKUP(F642,city!$A$4:$D$352,4,FALSE)</f>
        <v>铁岭</v>
      </c>
      <c r="F642" s="22">
        <f t="shared" si="29"/>
        <v>38</v>
      </c>
      <c r="G642" s="22">
        <f>IF(VLOOKUP(F641,city!$A$4:$H$352,8,FALSE)&gt;G641,G641+1,1)</f>
        <v>10</v>
      </c>
    </row>
    <row r="643" spans="1:7" x14ac:dyDescent="0.15">
      <c r="A643" s="23">
        <f t="shared" si="27"/>
        <v>103851</v>
      </c>
      <c r="B643" s="24">
        <v>5</v>
      </c>
      <c r="C643" s="28" t="str">
        <f>"jingdian/"&amp;VLOOKUP(E643,city!$D$4:$P$352,12,FALSE)&amp;"/"&amp;VLOOKUP(E643,city!$D$4:$P$352,13,FALSE)&amp;"/"&amp;IF(G643&lt;11,"jd",IF(G643&lt;16,"tc","cs"))&amp;"/"&amp;IF(G643&lt;11,G643,IF(G643&lt;16,G643-10,G643-15))&amp;".jpg"</f>
        <v>jingdian/liaoning/tieling/tc/1.jpg</v>
      </c>
      <c r="D643" s="23">
        <f t="shared" si="28"/>
        <v>2</v>
      </c>
      <c r="E643" s="2" t="str">
        <f>VLOOKUP(F643,city!$A$4:$D$352,4,FALSE)</f>
        <v>铁岭</v>
      </c>
      <c r="F643" s="22">
        <f t="shared" si="29"/>
        <v>38</v>
      </c>
      <c r="G643" s="22">
        <f>IF(VLOOKUP(F642,city!$A$4:$H$352,8,FALSE)&gt;G642,G642+1,1)</f>
        <v>11</v>
      </c>
    </row>
    <row r="644" spans="1:7" x14ac:dyDescent="0.15">
      <c r="A644" s="23">
        <f t="shared" si="27"/>
        <v>103852</v>
      </c>
      <c r="B644" s="24">
        <v>2</v>
      </c>
      <c r="C644" s="28" t="str">
        <f>"jingdian/"&amp;VLOOKUP(E644,city!$D$4:$P$352,12,FALSE)&amp;"/"&amp;VLOOKUP(E644,city!$D$4:$P$352,13,FALSE)&amp;"/"&amp;IF(G644&lt;11,"jd",IF(G644&lt;16,"tc","cs"))&amp;"/"&amp;IF(G644&lt;11,G644,IF(G644&lt;16,G644-10,G644-15))&amp;".jpg"</f>
        <v>jingdian/liaoning/tieling/tc/2.jpg</v>
      </c>
      <c r="D644" s="23">
        <f t="shared" si="28"/>
        <v>2</v>
      </c>
      <c r="E644" s="2" t="str">
        <f>VLOOKUP(F644,city!$A$4:$D$352,4,FALSE)</f>
        <v>铁岭</v>
      </c>
      <c r="F644" s="22">
        <f t="shared" si="29"/>
        <v>38</v>
      </c>
      <c r="G644" s="22">
        <f>IF(VLOOKUP(F643,city!$A$4:$H$352,8,FALSE)&gt;G643,G643+1,1)</f>
        <v>12</v>
      </c>
    </row>
    <row r="645" spans="1:7" x14ac:dyDescent="0.15">
      <c r="A645" s="23">
        <f t="shared" ref="A645:A708" si="30">IF(G645&lt;11,G645,IF(G645&lt;16,G645+40,G645+65))+F645*100+100000</f>
        <v>103853</v>
      </c>
      <c r="B645" s="24">
        <v>3</v>
      </c>
      <c r="C645" s="28" t="str">
        <f>"jingdian/"&amp;VLOOKUP(E645,city!$D$4:$P$352,12,FALSE)&amp;"/"&amp;VLOOKUP(E645,city!$D$4:$P$352,13,FALSE)&amp;"/"&amp;IF(G645&lt;11,"jd",IF(G645&lt;16,"tc","cs"))&amp;"/"&amp;IF(G645&lt;11,G645,IF(G645&lt;16,G645-10,G645-15))&amp;".jpg"</f>
        <v>jingdian/liaoning/tieling/tc/3.jpg</v>
      </c>
      <c r="D645" s="23">
        <f t="shared" ref="D645:D708" si="31">IF(G645&lt;11,1,IF(G645&lt;16,2,3))</f>
        <v>2</v>
      </c>
      <c r="E645" s="2" t="str">
        <f>VLOOKUP(F645,city!$A$4:$D$352,4,FALSE)</f>
        <v>铁岭</v>
      </c>
      <c r="F645" s="22">
        <f t="shared" ref="F645:F708" si="32">IF(G645&gt;G644,F644,F644+1)</f>
        <v>38</v>
      </c>
      <c r="G645" s="22">
        <f>IF(VLOOKUP(F644,city!$A$4:$H$352,8,FALSE)&gt;G644,G644+1,1)</f>
        <v>13</v>
      </c>
    </row>
    <row r="646" spans="1:7" x14ac:dyDescent="0.15">
      <c r="A646" s="23">
        <f t="shared" si="30"/>
        <v>103854</v>
      </c>
      <c r="B646" s="24">
        <v>5</v>
      </c>
      <c r="C646" s="28" t="str">
        <f>"jingdian/"&amp;VLOOKUP(E646,city!$D$4:$P$352,12,FALSE)&amp;"/"&amp;VLOOKUP(E646,city!$D$4:$P$352,13,FALSE)&amp;"/"&amp;IF(G646&lt;11,"jd",IF(G646&lt;16,"tc","cs"))&amp;"/"&amp;IF(G646&lt;11,G646,IF(G646&lt;16,G646-10,G646-15))&amp;".jpg"</f>
        <v>jingdian/liaoning/tieling/tc/4.jpg</v>
      </c>
      <c r="D646" s="23">
        <f t="shared" si="31"/>
        <v>2</v>
      </c>
      <c r="E646" s="2" t="str">
        <f>VLOOKUP(F646,city!$A$4:$D$352,4,FALSE)</f>
        <v>铁岭</v>
      </c>
      <c r="F646" s="22">
        <f t="shared" si="32"/>
        <v>38</v>
      </c>
      <c r="G646" s="22">
        <f>IF(VLOOKUP(F645,city!$A$4:$H$352,8,FALSE)&gt;G645,G645+1,1)</f>
        <v>14</v>
      </c>
    </row>
    <row r="647" spans="1:7" x14ac:dyDescent="0.15">
      <c r="A647" s="23">
        <f t="shared" si="30"/>
        <v>103855</v>
      </c>
      <c r="B647" s="24">
        <v>5</v>
      </c>
      <c r="C647" s="28" t="str">
        <f>"jingdian/"&amp;VLOOKUP(E647,city!$D$4:$P$352,12,FALSE)&amp;"/"&amp;VLOOKUP(E647,city!$D$4:$P$352,13,FALSE)&amp;"/"&amp;IF(G647&lt;11,"jd",IF(G647&lt;16,"tc","cs"))&amp;"/"&amp;IF(G647&lt;11,G647,IF(G647&lt;16,G647-10,G647-15))&amp;".jpg"</f>
        <v>jingdian/liaoning/tieling/tc/5.jpg</v>
      </c>
      <c r="D647" s="23">
        <f t="shared" si="31"/>
        <v>2</v>
      </c>
      <c r="E647" s="2" t="str">
        <f>VLOOKUP(F647,city!$A$4:$D$352,4,FALSE)</f>
        <v>铁岭</v>
      </c>
      <c r="F647" s="22">
        <f t="shared" si="32"/>
        <v>38</v>
      </c>
      <c r="G647" s="22">
        <f>IF(VLOOKUP(F646,city!$A$4:$H$352,8,FALSE)&gt;G646,G646+1,1)</f>
        <v>15</v>
      </c>
    </row>
    <row r="648" spans="1:7" x14ac:dyDescent="0.15">
      <c r="A648" s="23">
        <f t="shared" si="30"/>
        <v>103881</v>
      </c>
      <c r="B648" s="24">
        <v>4</v>
      </c>
      <c r="C648" s="28" t="str">
        <f>"jingdian/"&amp;VLOOKUP(E648,city!$D$4:$P$352,12,FALSE)&amp;"/"&amp;VLOOKUP(E648,city!$D$4:$P$352,13,FALSE)&amp;"/"&amp;IF(G648&lt;11,"jd",IF(G648&lt;16,"tc","cs"))&amp;"/"&amp;IF(G648&lt;11,G648,IF(G648&lt;16,G648-10,G648-15))&amp;".jpg"</f>
        <v>jingdian/liaoning/tieling/cs/1.jpg</v>
      </c>
      <c r="D648" s="23">
        <f t="shared" si="31"/>
        <v>3</v>
      </c>
      <c r="E648" s="2" t="str">
        <f>VLOOKUP(F648,city!$A$4:$D$352,4,FALSE)</f>
        <v>铁岭</v>
      </c>
      <c r="F648" s="22">
        <f t="shared" si="32"/>
        <v>38</v>
      </c>
      <c r="G648" s="22">
        <f>IF(VLOOKUP(F647,city!$A$4:$H$352,8,FALSE)&gt;G647,G647+1,1)</f>
        <v>16</v>
      </c>
    </row>
    <row r="649" spans="1:7" x14ac:dyDescent="0.15">
      <c r="A649" s="23">
        <f t="shared" si="30"/>
        <v>103882</v>
      </c>
      <c r="B649" s="24">
        <v>5</v>
      </c>
      <c r="C649" s="28" t="str">
        <f>"jingdian/"&amp;VLOOKUP(E649,city!$D$4:$P$352,12,FALSE)&amp;"/"&amp;VLOOKUP(E649,city!$D$4:$P$352,13,FALSE)&amp;"/"&amp;IF(G649&lt;11,"jd",IF(G649&lt;16,"tc","cs"))&amp;"/"&amp;IF(G649&lt;11,G649,IF(G649&lt;16,G649-10,G649-15))&amp;".jpg"</f>
        <v>jingdian/liaoning/tieling/cs/2.jpg</v>
      </c>
      <c r="D649" s="23">
        <f t="shared" si="31"/>
        <v>3</v>
      </c>
      <c r="E649" s="2" t="str">
        <f>VLOOKUP(F649,city!$A$4:$D$352,4,FALSE)</f>
        <v>铁岭</v>
      </c>
      <c r="F649" s="22">
        <f t="shared" si="32"/>
        <v>38</v>
      </c>
      <c r="G649" s="22">
        <f>IF(VLOOKUP(F648,city!$A$4:$H$352,8,FALSE)&gt;G648,G648+1,1)</f>
        <v>17</v>
      </c>
    </row>
    <row r="650" spans="1:7" x14ac:dyDescent="0.15">
      <c r="A650" s="23">
        <f t="shared" si="30"/>
        <v>103901</v>
      </c>
      <c r="B650" s="24">
        <v>1</v>
      </c>
      <c r="C650" s="28" t="str">
        <f>"jingdian/"&amp;VLOOKUP(E650,city!$D$4:$P$352,12,FALSE)&amp;"/"&amp;VLOOKUP(E650,city!$D$4:$P$352,13,FALSE)&amp;"/"&amp;IF(G650&lt;11,"jd",IF(G650&lt;16,"tc","cs"))&amp;"/"&amp;IF(G650&lt;11,G650,IF(G650&lt;16,G650-10,G650-15))&amp;".jpg"</f>
        <v>jingdian/liaoning/chaoyang/jd/1.jpg</v>
      </c>
      <c r="D650" s="23">
        <f t="shared" si="31"/>
        <v>1</v>
      </c>
      <c r="E650" s="2" t="str">
        <f>VLOOKUP(F650,city!$A$4:$D$352,4,FALSE)</f>
        <v>朝阳</v>
      </c>
      <c r="F650" s="22">
        <f t="shared" si="32"/>
        <v>39</v>
      </c>
      <c r="G650" s="22">
        <f>IF(VLOOKUP(F649,city!$A$4:$H$352,8,FALSE)&gt;G649,G649+1,1)</f>
        <v>1</v>
      </c>
    </row>
    <row r="651" spans="1:7" x14ac:dyDescent="0.15">
      <c r="A651" s="23">
        <f t="shared" si="30"/>
        <v>103902</v>
      </c>
      <c r="B651" s="24">
        <v>1</v>
      </c>
      <c r="C651" s="28" t="str">
        <f>"jingdian/"&amp;VLOOKUP(E651,city!$D$4:$P$352,12,FALSE)&amp;"/"&amp;VLOOKUP(E651,city!$D$4:$P$352,13,FALSE)&amp;"/"&amp;IF(G651&lt;11,"jd",IF(G651&lt;16,"tc","cs"))&amp;"/"&amp;IF(G651&lt;11,G651,IF(G651&lt;16,G651-10,G651-15))&amp;".jpg"</f>
        <v>jingdian/liaoning/chaoyang/jd/2.jpg</v>
      </c>
      <c r="D651" s="23">
        <f t="shared" si="31"/>
        <v>1</v>
      </c>
      <c r="E651" s="2" t="str">
        <f>VLOOKUP(F651,city!$A$4:$D$352,4,FALSE)</f>
        <v>朝阳</v>
      </c>
      <c r="F651" s="22">
        <f t="shared" si="32"/>
        <v>39</v>
      </c>
      <c r="G651" s="22">
        <f>IF(VLOOKUP(F650,city!$A$4:$H$352,8,FALSE)&gt;G650,G650+1,1)</f>
        <v>2</v>
      </c>
    </row>
    <row r="652" spans="1:7" x14ac:dyDescent="0.15">
      <c r="A652" s="23">
        <f t="shared" si="30"/>
        <v>103903</v>
      </c>
      <c r="B652" s="24">
        <v>1</v>
      </c>
      <c r="C652" s="28" t="str">
        <f>"jingdian/"&amp;VLOOKUP(E652,city!$D$4:$P$352,12,FALSE)&amp;"/"&amp;VLOOKUP(E652,city!$D$4:$P$352,13,FALSE)&amp;"/"&amp;IF(G652&lt;11,"jd",IF(G652&lt;16,"tc","cs"))&amp;"/"&amp;IF(G652&lt;11,G652,IF(G652&lt;16,G652-10,G652-15))&amp;".jpg"</f>
        <v>jingdian/liaoning/chaoyang/jd/3.jpg</v>
      </c>
      <c r="D652" s="23">
        <f t="shared" si="31"/>
        <v>1</v>
      </c>
      <c r="E652" s="2" t="str">
        <f>VLOOKUP(F652,city!$A$4:$D$352,4,FALSE)</f>
        <v>朝阳</v>
      </c>
      <c r="F652" s="22">
        <f t="shared" si="32"/>
        <v>39</v>
      </c>
      <c r="G652" s="22">
        <f>IF(VLOOKUP(F651,city!$A$4:$H$352,8,FALSE)&gt;G651,G651+1,1)</f>
        <v>3</v>
      </c>
    </row>
    <row r="653" spans="1:7" x14ac:dyDescent="0.15">
      <c r="A653" s="23">
        <f t="shared" si="30"/>
        <v>103904</v>
      </c>
      <c r="B653" s="24">
        <v>1</v>
      </c>
      <c r="C653" s="28" t="str">
        <f>"jingdian/"&amp;VLOOKUP(E653,city!$D$4:$P$352,12,FALSE)&amp;"/"&amp;VLOOKUP(E653,city!$D$4:$P$352,13,FALSE)&amp;"/"&amp;IF(G653&lt;11,"jd",IF(G653&lt;16,"tc","cs"))&amp;"/"&amp;IF(G653&lt;11,G653,IF(G653&lt;16,G653-10,G653-15))&amp;".jpg"</f>
        <v>jingdian/liaoning/chaoyang/jd/4.jpg</v>
      </c>
      <c r="D653" s="23">
        <f t="shared" si="31"/>
        <v>1</v>
      </c>
      <c r="E653" s="2" t="str">
        <f>VLOOKUP(F653,city!$A$4:$D$352,4,FALSE)</f>
        <v>朝阳</v>
      </c>
      <c r="F653" s="22">
        <f t="shared" si="32"/>
        <v>39</v>
      </c>
      <c r="G653" s="22">
        <f>IF(VLOOKUP(F652,city!$A$4:$H$352,8,FALSE)&gt;G652,G652+1,1)</f>
        <v>4</v>
      </c>
    </row>
    <row r="654" spans="1:7" x14ac:dyDescent="0.15">
      <c r="A654" s="23">
        <f t="shared" si="30"/>
        <v>103905</v>
      </c>
      <c r="B654" s="24">
        <v>1</v>
      </c>
      <c r="C654" s="28" t="str">
        <f>"jingdian/"&amp;VLOOKUP(E654,city!$D$4:$P$352,12,FALSE)&amp;"/"&amp;VLOOKUP(E654,city!$D$4:$P$352,13,FALSE)&amp;"/"&amp;IF(G654&lt;11,"jd",IF(G654&lt;16,"tc","cs"))&amp;"/"&amp;IF(G654&lt;11,G654,IF(G654&lt;16,G654-10,G654-15))&amp;".jpg"</f>
        <v>jingdian/liaoning/chaoyang/jd/5.jpg</v>
      </c>
      <c r="D654" s="23">
        <f t="shared" si="31"/>
        <v>1</v>
      </c>
      <c r="E654" s="2" t="str">
        <f>VLOOKUP(F654,city!$A$4:$D$352,4,FALSE)</f>
        <v>朝阳</v>
      </c>
      <c r="F654" s="22">
        <f t="shared" si="32"/>
        <v>39</v>
      </c>
      <c r="G654" s="22">
        <f>IF(VLOOKUP(F653,city!$A$4:$H$352,8,FALSE)&gt;G653,G653+1,1)</f>
        <v>5</v>
      </c>
    </row>
    <row r="655" spans="1:7" x14ac:dyDescent="0.15">
      <c r="A655" s="23">
        <f t="shared" si="30"/>
        <v>103906</v>
      </c>
      <c r="B655" s="24">
        <v>1</v>
      </c>
      <c r="C655" s="28" t="str">
        <f>"jingdian/"&amp;VLOOKUP(E655,city!$D$4:$P$352,12,FALSE)&amp;"/"&amp;VLOOKUP(E655,city!$D$4:$P$352,13,FALSE)&amp;"/"&amp;IF(G655&lt;11,"jd",IF(G655&lt;16,"tc","cs"))&amp;"/"&amp;IF(G655&lt;11,G655,IF(G655&lt;16,G655-10,G655-15))&amp;".jpg"</f>
        <v>jingdian/liaoning/chaoyang/jd/6.jpg</v>
      </c>
      <c r="D655" s="23">
        <f t="shared" si="31"/>
        <v>1</v>
      </c>
      <c r="E655" s="2" t="str">
        <f>VLOOKUP(F655,city!$A$4:$D$352,4,FALSE)</f>
        <v>朝阳</v>
      </c>
      <c r="F655" s="22">
        <f t="shared" si="32"/>
        <v>39</v>
      </c>
      <c r="G655" s="22">
        <f>IF(VLOOKUP(F654,city!$A$4:$H$352,8,FALSE)&gt;G654,G654+1,1)</f>
        <v>6</v>
      </c>
    </row>
    <row r="656" spans="1:7" x14ac:dyDescent="0.15">
      <c r="A656" s="23">
        <f t="shared" si="30"/>
        <v>103907</v>
      </c>
      <c r="B656" s="24">
        <v>1</v>
      </c>
      <c r="C656" s="28" t="str">
        <f>"jingdian/"&amp;VLOOKUP(E656,city!$D$4:$P$352,12,FALSE)&amp;"/"&amp;VLOOKUP(E656,city!$D$4:$P$352,13,FALSE)&amp;"/"&amp;IF(G656&lt;11,"jd",IF(G656&lt;16,"tc","cs"))&amp;"/"&amp;IF(G656&lt;11,G656,IF(G656&lt;16,G656-10,G656-15))&amp;".jpg"</f>
        <v>jingdian/liaoning/chaoyang/jd/7.jpg</v>
      </c>
      <c r="D656" s="23">
        <f t="shared" si="31"/>
        <v>1</v>
      </c>
      <c r="E656" s="2" t="str">
        <f>VLOOKUP(F656,city!$A$4:$D$352,4,FALSE)</f>
        <v>朝阳</v>
      </c>
      <c r="F656" s="22">
        <f t="shared" si="32"/>
        <v>39</v>
      </c>
      <c r="G656" s="22">
        <f>IF(VLOOKUP(F655,city!$A$4:$H$352,8,FALSE)&gt;G655,G655+1,1)</f>
        <v>7</v>
      </c>
    </row>
    <row r="657" spans="1:7" x14ac:dyDescent="0.15">
      <c r="A657" s="23">
        <f t="shared" si="30"/>
        <v>103908</v>
      </c>
      <c r="B657" s="24">
        <v>1</v>
      </c>
      <c r="C657" s="28" t="str">
        <f>"jingdian/"&amp;VLOOKUP(E657,city!$D$4:$P$352,12,FALSE)&amp;"/"&amp;VLOOKUP(E657,city!$D$4:$P$352,13,FALSE)&amp;"/"&amp;IF(G657&lt;11,"jd",IF(G657&lt;16,"tc","cs"))&amp;"/"&amp;IF(G657&lt;11,G657,IF(G657&lt;16,G657-10,G657-15))&amp;".jpg"</f>
        <v>jingdian/liaoning/chaoyang/jd/8.jpg</v>
      </c>
      <c r="D657" s="23">
        <f t="shared" si="31"/>
        <v>1</v>
      </c>
      <c r="E657" s="2" t="str">
        <f>VLOOKUP(F657,city!$A$4:$D$352,4,FALSE)</f>
        <v>朝阳</v>
      </c>
      <c r="F657" s="22">
        <f t="shared" si="32"/>
        <v>39</v>
      </c>
      <c r="G657" s="22">
        <f>IF(VLOOKUP(F656,city!$A$4:$H$352,8,FALSE)&gt;G656,G656+1,1)</f>
        <v>8</v>
      </c>
    </row>
    <row r="658" spans="1:7" x14ac:dyDescent="0.15">
      <c r="A658" s="23">
        <f t="shared" si="30"/>
        <v>103909</v>
      </c>
      <c r="B658" s="24">
        <v>1</v>
      </c>
      <c r="C658" s="28" t="str">
        <f>"jingdian/"&amp;VLOOKUP(E658,city!$D$4:$P$352,12,FALSE)&amp;"/"&amp;VLOOKUP(E658,city!$D$4:$P$352,13,FALSE)&amp;"/"&amp;IF(G658&lt;11,"jd",IF(G658&lt;16,"tc","cs"))&amp;"/"&amp;IF(G658&lt;11,G658,IF(G658&lt;16,G658-10,G658-15))&amp;".jpg"</f>
        <v>jingdian/liaoning/chaoyang/jd/9.jpg</v>
      </c>
      <c r="D658" s="23">
        <f t="shared" si="31"/>
        <v>1</v>
      </c>
      <c r="E658" s="2" t="str">
        <f>VLOOKUP(F658,city!$A$4:$D$352,4,FALSE)</f>
        <v>朝阳</v>
      </c>
      <c r="F658" s="22">
        <f t="shared" si="32"/>
        <v>39</v>
      </c>
      <c r="G658" s="22">
        <f>IF(VLOOKUP(F657,city!$A$4:$H$352,8,FALSE)&gt;G657,G657+1,1)</f>
        <v>9</v>
      </c>
    </row>
    <row r="659" spans="1:7" x14ac:dyDescent="0.15">
      <c r="A659" s="23">
        <f t="shared" si="30"/>
        <v>103910</v>
      </c>
      <c r="B659" s="24">
        <v>1</v>
      </c>
      <c r="C659" s="28" t="str">
        <f>"jingdian/"&amp;VLOOKUP(E659,city!$D$4:$P$352,12,FALSE)&amp;"/"&amp;VLOOKUP(E659,city!$D$4:$P$352,13,FALSE)&amp;"/"&amp;IF(G659&lt;11,"jd",IF(G659&lt;16,"tc","cs"))&amp;"/"&amp;IF(G659&lt;11,G659,IF(G659&lt;16,G659-10,G659-15))&amp;".jpg"</f>
        <v>jingdian/liaoning/chaoyang/jd/10.jpg</v>
      </c>
      <c r="D659" s="23">
        <f t="shared" si="31"/>
        <v>1</v>
      </c>
      <c r="E659" s="2" t="str">
        <f>VLOOKUP(F659,city!$A$4:$D$352,4,FALSE)</f>
        <v>朝阳</v>
      </c>
      <c r="F659" s="22">
        <f t="shared" si="32"/>
        <v>39</v>
      </c>
      <c r="G659" s="22">
        <f>IF(VLOOKUP(F658,city!$A$4:$H$352,8,FALSE)&gt;G658,G658+1,1)</f>
        <v>10</v>
      </c>
    </row>
    <row r="660" spans="1:7" x14ac:dyDescent="0.15">
      <c r="A660" s="23">
        <f t="shared" si="30"/>
        <v>103951</v>
      </c>
      <c r="B660" s="24">
        <v>3</v>
      </c>
      <c r="C660" s="28" t="str">
        <f>"jingdian/"&amp;VLOOKUP(E660,city!$D$4:$P$352,12,FALSE)&amp;"/"&amp;VLOOKUP(E660,city!$D$4:$P$352,13,FALSE)&amp;"/"&amp;IF(G660&lt;11,"jd",IF(G660&lt;16,"tc","cs"))&amp;"/"&amp;IF(G660&lt;11,G660,IF(G660&lt;16,G660-10,G660-15))&amp;".jpg"</f>
        <v>jingdian/liaoning/chaoyang/tc/1.jpg</v>
      </c>
      <c r="D660" s="23">
        <f t="shared" si="31"/>
        <v>2</v>
      </c>
      <c r="E660" s="2" t="str">
        <f>VLOOKUP(F660,city!$A$4:$D$352,4,FALSE)</f>
        <v>朝阳</v>
      </c>
      <c r="F660" s="22">
        <f t="shared" si="32"/>
        <v>39</v>
      </c>
      <c r="G660" s="22">
        <f>IF(VLOOKUP(F659,city!$A$4:$H$352,8,FALSE)&gt;G659,G659+1,1)</f>
        <v>11</v>
      </c>
    </row>
    <row r="661" spans="1:7" x14ac:dyDescent="0.15">
      <c r="A661" s="23">
        <f t="shared" si="30"/>
        <v>103952</v>
      </c>
      <c r="B661" s="24">
        <v>3</v>
      </c>
      <c r="C661" s="28" t="str">
        <f>"jingdian/"&amp;VLOOKUP(E661,city!$D$4:$P$352,12,FALSE)&amp;"/"&amp;VLOOKUP(E661,city!$D$4:$P$352,13,FALSE)&amp;"/"&amp;IF(G661&lt;11,"jd",IF(G661&lt;16,"tc","cs"))&amp;"/"&amp;IF(G661&lt;11,G661,IF(G661&lt;16,G661-10,G661-15))&amp;".jpg"</f>
        <v>jingdian/liaoning/chaoyang/tc/2.jpg</v>
      </c>
      <c r="D661" s="23">
        <f t="shared" si="31"/>
        <v>2</v>
      </c>
      <c r="E661" s="2" t="str">
        <f>VLOOKUP(F661,city!$A$4:$D$352,4,FALSE)</f>
        <v>朝阳</v>
      </c>
      <c r="F661" s="22">
        <f t="shared" si="32"/>
        <v>39</v>
      </c>
      <c r="G661" s="22">
        <f>IF(VLOOKUP(F660,city!$A$4:$H$352,8,FALSE)&gt;G660,G660+1,1)</f>
        <v>12</v>
      </c>
    </row>
    <row r="662" spans="1:7" x14ac:dyDescent="0.15">
      <c r="A662" s="23">
        <f t="shared" si="30"/>
        <v>103953</v>
      </c>
      <c r="B662" s="24">
        <v>5</v>
      </c>
      <c r="C662" s="28" t="str">
        <f>"jingdian/"&amp;VLOOKUP(E662,city!$D$4:$P$352,12,FALSE)&amp;"/"&amp;VLOOKUP(E662,city!$D$4:$P$352,13,FALSE)&amp;"/"&amp;IF(G662&lt;11,"jd",IF(G662&lt;16,"tc","cs"))&amp;"/"&amp;IF(G662&lt;11,G662,IF(G662&lt;16,G662-10,G662-15))&amp;".jpg"</f>
        <v>jingdian/liaoning/chaoyang/tc/3.jpg</v>
      </c>
      <c r="D662" s="23">
        <f t="shared" si="31"/>
        <v>2</v>
      </c>
      <c r="E662" s="2" t="str">
        <f>VLOOKUP(F662,city!$A$4:$D$352,4,FALSE)</f>
        <v>朝阳</v>
      </c>
      <c r="F662" s="22">
        <f t="shared" si="32"/>
        <v>39</v>
      </c>
      <c r="G662" s="22">
        <f>IF(VLOOKUP(F661,city!$A$4:$H$352,8,FALSE)&gt;G661,G661+1,1)</f>
        <v>13</v>
      </c>
    </row>
    <row r="663" spans="1:7" x14ac:dyDescent="0.15">
      <c r="A663" s="23">
        <f t="shared" si="30"/>
        <v>103954</v>
      </c>
      <c r="B663" s="24">
        <v>5</v>
      </c>
      <c r="C663" s="28" t="str">
        <f>"jingdian/"&amp;VLOOKUP(E663,city!$D$4:$P$352,12,FALSE)&amp;"/"&amp;VLOOKUP(E663,city!$D$4:$P$352,13,FALSE)&amp;"/"&amp;IF(G663&lt;11,"jd",IF(G663&lt;16,"tc","cs"))&amp;"/"&amp;IF(G663&lt;11,G663,IF(G663&lt;16,G663-10,G663-15))&amp;".jpg"</f>
        <v>jingdian/liaoning/chaoyang/tc/4.jpg</v>
      </c>
      <c r="D663" s="23">
        <f t="shared" si="31"/>
        <v>2</v>
      </c>
      <c r="E663" s="2" t="str">
        <f>VLOOKUP(F663,city!$A$4:$D$352,4,FALSE)</f>
        <v>朝阳</v>
      </c>
      <c r="F663" s="22">
        <f t="shared" si="32"/>
        <v>39</v>
      </c>
      <c r="G663" s="22">
        <f>IF(VLOOKUP(F662,city!$A$4:$H$352,8,FALSE)&gt;G662,G662+1,1)</f>
        <v>14</v>
      </c>
    </row>
    <row r="664" spans="1:7" x14ac:dyDescent="0.15">
      <c r="A664" s="23">
        <f t="shared" si="30"/>
        <v>103955</v>
      </c>
      <c r="B664" s="24">
        <v>3</v>
      </c>
      <c r="C664" s="28" t="str">
        <f>"jingdian/"&amp;VLOOKUP(E664,city!$D$4:$P$352,12,FALSE)&amp;"/"&amp;VLOOKUP(E664,city!$D$4:$P$352,13,FALSE)&amp;"/"&amp;IF(G664&lt;11,"jd",IF(G664&lt;16,"tc","cs"))&amp;"/"&amp;IF(G664&lt;11,G664,IF(G664&lt;16,G664-10,G664-15))&amp;".jpg"</f>
        <v>jingdian/liaoning/chaoyang/tc/5.jpg</v>
      </c>
      <c r="D664" s="23">
        <f t="shared" si="31"/>
        <v>2</v>
      </c>
      <c r="E664" s="2" t="str">
        <f>VLOOKUP(F664,city!$A$4:$D$352,4,FALSE)</f>
        <v>朝阳</v>
      </c>
      <c r="F664" s="22">
        <f t="shared" si="32"/>
        <v>39</v>
      </c>
      <c r="G664" s="22">
        <f>IF(VLOOKUP(F663,city!$A$4:$H$352,8,FALSE)&gt;G663,G663+1,1)</f>
        <v>15</v>
      </c>
    </row>
    <row r="665" spans="1:7" x14ac:dyDescent="0.15">
      <c r="A665" s="23">
        <f t="shared" si="30"/>
        <v>103981</v>
      </c>
      <c r="B665" s="24">
        <v>5</v>
      </c>
      <c r="C665" s="28" t="str">
        <f>"jingdian/"&amp;VLOOKUP(E665,city!$D$4:$P$352,12,FALSE)&amp;"/"&amp;VLOOKUP(E665,city!$D$4:$P$352,13,FALSE)&amp;"/"&amp;IF(G665&lt;11,"jd",IF(G665&lt;16,"tc","cs"))&amp;"/"&amp;IF(G665&lt;11,G665,IF(G665&lt;16,G665-10,G665-15))&amp;".jpg"</f>
        <v>jingdian/liaoning/chaoyang/cs/1.jpg</v>
      </c>
      <c r="D665" s="23">
        <f t="shared" si="31"/>
        <v>3</v>
      </c>
      <c r="E665" s="2" t="str">
        <f>VLOOKUP(F665,city!$A$4:$D$352,4,FALSE)</f>
        <v>朝阳</v>
      </c>
      <c r="F665" s="22">
        <f t="shared" si="32"/>
        <v>39</v>
      </c>
      <c r="G665" s="22">
        <f>IF(VLOOKUP(F664,city!$A$4:$H$352,8,FALSE)&gt;G664,G664+1,1)</f>
        <v>16</v>
      </c>
    </row>
    <row r="666" spans="1:7" x14ac:dyDescent="0.15">
      <c r="A666" s="23">
        <f t="shared" si="30"/>
        <v>103982</v>
      </c>
      <c r="B666" s="24">
        <v>4</v>
      </c>
      <c r="C666" s="28" t="str">
        <f>"jingdian/"&amp;VLOOKUP(E666,city!$D$4:$P$352,12,FALSE)&amp;"/"&amp;VLOOKUP(E666,city!$D$4:$P$352,13,FALSE)&amp;"/"&amp;IF(G666&lt;11,"jd",IF(G666&lt;16,"tc","cs"))&amp;"/"&amp;IF(G666&lt;11,G666,IF(G666&lt;16,G666-10,G666-15))&amp;".jpg"</f>
        <v>jingdian/liaoning/chaoyang/cs/2.jpg</v>
      </c>
      <c r="D666" s="23">
        <f t="shared" si="31"/>
        <v>3</v>
      </c>
      <c r="E666" s="2" t="str">
        <f>VLOOKUP(F666,city!$A$4:$D$352,4,FALSE)</f>
        <v>朝阳</v>
      </c>
      <c r="F666" s="22">
        <f t="shared" si="32"/>
        <v>39</v>
      </c>
      <c r="G666" s="22">
        <f>IF(VLOOKUP(F665,city!$A$4:$H$352,8,FALSE)&gt;G665,G665+1,1)</f>
        <v>17</v>
      </c>
    </row>
    <row r="667" spans="1:7" x14ac:dyDescent="0.15">
      <c r="A667" s="23">
        <f t="shared" si="30"/>
        <v>104001</v>
      </c>
      <c r="B667" s="24">
        <v>1</v>
      </c>
      <c r="C667" s="28" t="str">
        <f>"jingdian/"&amp;VLOOKUP(E667,city!$D$4:$P$352,12,FALSE)&amp;"/"&amp;VLOOKUP(E667,city!$D$4:$P$352,13,FALSE)&amp;"/"&amp;IF(G667&lt;11,"jd",IF(G667&lt;16,"tc","cs"))&amp;"/"&amp;IF(G667&lt;11,G667,IF(G667&lt;16,G667-10,G667-15))&amp;".jpg"</f>
        <v>jingdian/liaoning/huludao/jd/1.jpg</v>
      </c>
      <c r="D667" s="23">
        <f t="shared" si="31"/>
        <v>1</v>
      </c>
      <c r="E667" s="2" t="str">
        <f>VLOOKUP(F667,city!$A$4:$D$352,4,FALSE)</f>
        <v>葫芦岛</v>
      </c>
      <c r="F667" s="22">
        <f t="shared" si="32"/>
        <v>40</v>
      </c>
      <c r="G667" s="22">
        <f>IF(VLOOKUP(F666,city!$A$4:$H$352,8,FALSE)&gt;G666,G666+1,1)</f>
        <v>1</v>
      </c>
    </row>
    <row r="668" spans="1:7" x14ac:dyDescent="0.15">
      <c r="A668" s="23">
        <f t="shared" si="30"/>
        <v>104002</v>
      </c>
      <c r="B668" s="24">
        <v>1</v>
      </c>
      <c r="C668" s="28" t="str">
        <f>"jingdian/"&amp;VLOOKUP(E668,city!$D$4:$P$352,12,FALSE)&amp;"/"&amp;VLOOKUP(E668,city!$D$4:$P$352,13,FALSE)&amp;"/"&amp;IF(G668&lt;11,"jd",IF(G668&lt;16,"tc","cs"))&amp;"/"&amp;IF(G668&lt;11,G668,IF(G668&lt;16,G668-10,G668-15))&amp;".jpg"</f>
        <v>jingdian/liaoning/huludao/jd/2.jpg</v>
      </c>
      <c r="D668" s="23">
        <f t="shared" si="31"/>
        <v>1</v>
      </c>
      <c r="E668" s="2" t="str">
        <f>VLOOKUP(F668,city!$A$4:$D$352,4,FALSE)</f>
        <v>葫芦岛</v>
      </c>
      <c r="F668" s="22">
        <f t="shared" si="32"/>
        <v>40</v>
      </c>
      <c r="G668" s="22">
        <f>IF(VLOOKUP(F667,city!$A$4:$H$352,8,FALSE)&gt;G667,G667+1,1)</f>
        <v>2</v>
      </c>
    </row>
    <row r="669" spans="1:7" x14ac:dyDescent="0.15">
      <c r="A669" s="23">
        <f t="shared" si="30"/>
        <v>104003</v>
      </c>
      <c r="B669" s="24">
        <v>1</v>
      </c>
      <c r="C669" s="28" t="str">
        <f>"jingdian/"&amp;VLOOKUP(E669,city!$D$4:$P$352,12,FALSE)&amp;"/"&amp;VLOOKUP(E669,city!$D$4:$P$352,13,FALSE)&amp;"/"&amp;IF(G669&lt;11,"jd",IF(G669&lt;16,"tc","cs"))&amp;"/"&amp;IF(G669&lt;11,G669,IF(G669&lt;16,G669-10,G669-15))&amp;".jpg"</f>
        <v>jingdian/liaoning/huludao/jd/3.jpg</v>
      </c>
      <c r="D669" s="23">
        <f t="shared" si="31"/>
        <v>1</v>
      </c>
      <c r="E669" s="2" t="str">
        <f>VLOOKUP(F669,city!$A$4:$D$352,4,FALSE)</f>
        <v>葫芦岛</v>
      </c>
      <c r="F669" s="22">
        <f t="shared" si="32"/>
        <v>40</v>
      </c>
      <c r="G669" s="22">
        <f>IF(VLOOKUP(F668,city!$A$4:$H$352,8,FALSE)&gt;G668,G668+1,1)</f>
        <v>3</v>
      </c>
    </row>
    <row r="670" spans="1:7" x14ac:dyDescent="0.15">
      <c r="A670" s="23">
        <f t="shared" si="30"/>
        <v>104004</v>
      </c>
      <c r="B670" s="24">
        <v>1</v>
      </c>
      <c r="C670" s="28" t="str">
        <f>"jingdian/"&amp;VLOOKUP(E670,city!$D$4:$P$352,12,FALSE)&amp;"/"&amp;VLOOKUP(E670,city!$D$4:$P$352,13,FALSE)&amp;"/"&amp;IF(G670&lt;11,"jd",IF(G670&lt;16,"tc","cs"))&amp;"/"&amp;IF(G670&lt;11,G670,IF(G670&lt;16,G670-10,G670-15))&amp;".jpg"</f>
        <v>jingdian/liaoning/huludao/jd/4.jpg</v>
      </c>
      <c r="D670" s="23">
        <f t="shared" si="31"/>
        <v>1</v>
      </c>
      <c r="E670" s="2" t="str">
        <f>VLOOKUP(F670,city!$A$4:$D$352,4,FALSE)</f>
        <v>葫芦岛</v>
      </c>
      <c r="F670" s="22">
        <f t="shared" si="32"/>
        <v>40</v>
      </c>
      <c r="G670" s="22">
        <f>IF(VLOOKUP(F669,city!$A$4:$H$352,8,FALSE)&gt;G669,G669+1,1)</f>
        <v>4</v>
      </c>
    </row>
    <row r="671" spans="1:7" x14ac:dyDescent="0.15">
      <c r="A671" s="23">
        <f t="shared" si="30"/>
        <v>104005</v>
      </c>
      <c r="B671" s="24">
        <v>1</v>
      </c>
      <c r="C671" s="28" t="str">
        <f>"jingdian/"&amp;VLOOKUP(E671,city!$D$4:$P$352,12,FALSE)&amp;"/"&amp;VLOOKUP(E671,city!$D$4:$P$352,13,FALSE)&amp;"/"&amp;IF(G671&lt;11,"jd",IF(G671&lt;16,"tc","cs"))&amp;"/"&amp;IF(G671&lt;11,G671,IF(G671&lt;16,G671-10,G671-15))&amp;".jpg"</f>
        <v>jingdian/liaoning/huludao/jd/5.jpg</v>
      </c>
      <c r="D671" s="23">
        <f t="shared" si="31"/>
        <v>1</v>
      </c>
      <c r="E671" s="2" t="str">
        <f>VLOOKUP(F671,city!$A$4:$D$352,4,FALSE)</f>
        <v>葫芦岛</v>
      </c>
      <c r="F671" s="22">
        <f t="shared" si="32"/>
        <v>40</v>
      </c>
      <c r="G671" s="22">
        <f>IF(VLOOKUP(F670,city!$A$4:$H$352,8,FALSE)&gt;G670,G670+1,1)</f>
        <v>5</v>
      </c>
    </row>
    <row r="672" spans="1:7" x14ac:dyDescent="0.15">
      <c r="A672" s="23">
        <f t="shared" si="30"/>
        <v>104006</v>
      </c>
      <c r="B672" s="24">
        <v>1</v>
      </c>
      <c r="C672" s="28" t="str">
        <f>"jingdian/"&amp;VLOOKUP(E672,city!$D$4:$P$352,12,FALSE)&amp;"/"&amp;VLOOKUP(E672,city!$D$4:$P$352,13,FALSE)&amp;"/"&amp;IF(G672&lt;11,"jd",IF(G672&lt;16,"tc","cs"))&amp;"/"&amp;IF(G672&lt;11,G672,IF(G672&lt;16,G672-10,G672-15))&amp;".jpg"</f>
        <v>jingdian/liaoning/huludao/jd/6.jpg</v>
      </c>
      <c r="D672" s="23">
        <f t="shared" si="31"/>
        <v>1</v>
      </c>
      <c r="E672" s="2" t="str">
        <f>VLOOKUP(F672,city!$A$4:$D$352,4,FALSE)</f>
        <v>葫芦岛</v>
      </c>
      <c r="F672" s="22">
        <f t="shared" si="32"/>
        <v>40</v>
      </c>
      <c r="G672" s="22">
        <f>IF(VLOOKUP(F671,city!$A$4:$H$352,8,FALSE)&gt;G671,G671+1,1)</f>
        <v>6</v>
      </c>
    </row>
    <row r="673" spans="1:7" x14ac:dyDescent="0.15">
      <c r="A673" s="23">
        <f t="shared" si="30"/>
        <v>104007</v>
      </c>
      <c r="B673" s="24">
        <v>1</v>
      </c>
      <c r="C673" s="28" t="str">
        <f>"jingdian/"&amp;VLOOKUP(E673,city!$D$4:$P$352,12,FALSE)&amp;"/"&amp;VLOOKUP(E673,city!$D$4:$P$352,13,FALSE)&amp;"/"&amp;IF(G673&lt;11,"jd",IF(G673&lt;16,"tc","cs"))&amp;"/"&amp;IF(G673&lt;11,G673,IF(G673&lt;16,G673-10,G673-15))&amp;".jpg"</f>
        <v>jingdian/liaoning/huludao/jd/7.jpg</v>
      </c>
      <c r="D673" s="23">
        <f t="shared" si="31"/>
        <v>1</v>
      </c>
      <c r="E673" s="2" t="str">
        <f>VLOOKUP(F673,city!$A$4:$D$352,4,FALSE)</f>
        <v>葫芦岛</v>
      </c>
      <c r="F673" s="22">
        <f t="shared" si="32"/>
        <v>40</v>
      </c>
      <c r="G673" s="22">
        <f>IF(VLOOKUP(F672,city!$A$4:$H$352,8,FALSE)&gt;G672,G672+1,1)</f>
        <v>7</v>
      </c>
    </row>
    <row r="674" spans="1:7" x14ac:dyDescent="0.15">
      <c r="A674" s="23">
        <f t="shared" si="30"/>
        <v>104008</v>
      </c>
      <c r="B674" s="24">
        <v>1</v>
      </c>
      <c r="C674" s="28" t="str">
        <f>"jingdian/"&amp;VLOOKUP(E674,city!$D$4:$P$352,12,FALSE)&amp;"/"&amp;VLOOKUP(E674,city!$D$4:$P$352,13,FALSE)&amp;"/"&amp;IF(G674&lt;11,"jd",IF(G674&lt;16,"tc","cs"))&amp;"/"&amp;IF(G674&lt;11,G674,IF(G674&lt;16,G674-10,G674-15))&amp;".jpg"</f>
        <v>jingdian/liaoning/huludao/jd/8.jpg</v>
      </c>
      <c r="D674" s="23">
        <f t="shared" si="31"/>
        <v>1</v>
      </c>
      <c r="E674" s="2" t="str">
        <f>VLOOKUP(F674,city!$A$4:$D$352,4,FALSE)</f>
        <v>葫芦岛</v>
      </c>
      <c r="F674" s="22">
        <f t="shared" si="32"/>
        <v>40</v>
      </c>
      <c r="G674" s="22">
        <f>IF(VLOOKUP(F673,city!$A$4:$H$352,8,FALSE)&gt;G673,G673+1,1)</f>
        <v>8</v>
      </c>
    </row>
    <row r="675" spans="1:7" x14ac:dyDescent="0.15">
      <c r="A675" s="23">
        <f t="shared" si="30"/>
        <v>104009</v>
      </c>
      <c r="B675" s="24">
        <v>1</v>
      </c>
      <c r="C675" s="28" t="str">
        <f>"jingdian/"&amp;VLOOKUP(E675,city!$D$4:$P$352,12,FALSE)&amp;"/"&amp;VLOOKUP(E675,city!$D$4:$P$352,13,FALSE)&amp;"/"&amp;IF(G675&lt;11,"jd",IF(G675&lt;16,"tc","cs"))&amp;"/"&amp;IF(G675&lt;11,G675,IF(G675&lt;16,G675-10,G675-15))&amp;".jpg"</f>
        <v>jingdian/liaoning/huludao/jd/9.jpg</v>
      </c>
      <c r="D675" s="23">
        <f t="shared" si="31"/>
        <v>1</v>
      </c>
      <c r="E675" s="2" t="str">
        <f>VLOOKUP(F675,city!$A$4:$D$352,4,FALSE)</f>
        <v>葫芦岛</v>
      </c>
      <c r="F675" s="22">
        <f t="shared" si="32"/>
        <v>40</v>
      </c>
      <c r="G675" s="22">
        <f>IF(VLOOKUP(F674,city!$A$4:$H$352,8,FALSE)&gt;G674,G674+1,1)</f>
        <v>9</v>
      </c>
    </row>
    <row r="676" spans="1:7" x14ac:dyDescent="0.15">
      <c r="A676" s="23">
        <f t="shared" si="30"/>
        <v>104010</v>
      </c>
      <c r="B676" s="24">
        <v>1</v>
      </c>
      <c r="C676" s="28" t="str">
        <f>"jingdian/"&amp;VLOOKUP(E676,city!$D$4:$P$352,12,FALSE)&amp;"/"&amp;VLOOKUP(E676,city!$D$4:$P$352,13,FALSE)&amp;"/"&amp;IF(G676&lt;11,"jd",IF(G676&lt;16,"tc","cs"))&amp;"/"&amp;IF(G676&lt;11,G676,IF(G676&lt;16,G676-10,G676-15))&amp;".jpg"</f>
        <v>jingdian/liaoning/huludao/jd/10.jpg</v>
      </c>
      <c r="D676" s="23">
        <f t="shared" si="31"/>
        <v>1</v>
      </c>
      <c r="E676" s="2" t="str">
        <f>VLOOKUP(F676,city!$A$4:$D$352,4,FALSE)</f>
        <v>葫芦岛</v>
      </c>
      <c r="F676" s="22">
        <f t="shared" si="32"/>
        <v>40</v>
      </c>
      <c r="G676" s="22">
        <f>IF(VLOOKUP(F675,city!$A$4:$H$352,8,FALSE)&gt;G675,G675+1,1)</f>
        <v>10</v>
      </c>
    </row>
    <row r="677" spans="1:7" x14ac:dyDescent="0.15">
      <c r="A677" s="23">
        <f t="shared" si="30"/>
        <v>104051</v>
      </c>
      <c r="B677" s="24">
        <v>5</v>
      </c>
      <c r="C677" s="28" t="str">
        <f>"jingdian/"&amp;VLOOKUP(E677,city!$D$4:$P$352,12,FALSE)&amp;"/"&amp;VLOOKUP(E677,city!$D$4:$P$352,13,FALSE)&amp;"/"&amp;IF(G677&lt;11,"jd",IF(G677&lt;16,"tc","cs"))&amp;"/"&amp;IF(G677&lt;11,G677,IF(G677&lt;16,G677-10,G677-15))&amp;".jpg"</f>
        <v>jingdian/liaoning/huludao/tc/1.jpg</v>
      </c>
      <c r="D677" s="23">
        <f t="shared" si="31"/>
        <v>2</v>
      </c>
      <c r="E677" s="2" t="str">
        <f>VLOOKUP(F677,city!$A$4:$D$352,4,FALSE)</f>
        <v>葫芦岛</v>
      </c>
      <c r="F677" s="22">
        <f t="shared" si="32"/>
        <v>40</v>
      </c>
      <c r="G677" s="22">
        <f>IF(VLOOKUP(F676,city!$A$4:$H$352,8,FALSE)&gt;G676,G676+1,1)</f>
        <v>11</v>
      </c>
    </row>
    <row r="678" spans="1:7" x14ac:dyDescent="0.15">
      <c r="A678" s="23">
        <f t="shared" si="30"/>
        <v>104052</v>
      </c>
      <c r="B678" s="24">
        <v>3</v>
      </c>
      <c r="C678" s="28" t="str">
        <f>"jingdian/"&amp;VLOOKUP(E678,city!$D$4:$P$352,12,FALSE)&amp;"/"&amp;VLOOKUP(E678,city!$D$4:$P$352,13,FALSE)&amp;"/"&amp;IF(G678&lt;11,"jd",IF(G678&lt;16,"tc","cs"))&amp;"/"&amp;IF(G678&lt;11,G678,IF(G678&lt;16,G678-10,G678-15))&amp;".jpg"</f>
        <v>jingdian/liaoning/huludao/tc/2.jpg</v>
      </c>
      <c r="D678" s="23">
        <f t="shared" si="31"/>
        <v>2</v>
      </c>
      <c r="E678" s="2" t="str">
        <f>VLOOKUP(F678,city!$A$4:$D$352,4,FALSE)</f>
        <v>葫芦岛</v>
      </c>
      <c r="F678" s="22">
        <f t="shared" si="32"/>
        <v>40</v>
      </c>
      <c r="G678" s="22">
        <f>IF(VLOOKUP(F677,city!$A$4:$H$352,8,FALSE)&gt;G677,G677+1,1)</f>
        <v>12</v>
      </c>
    </row>
    <row r="679" spans="1:7" x14ac:dyDescent="0.15">
      <c r="A679" s="23">
        <f t="shared" si="30"/>
        <v>104053</v>
      </c>
      <c r="B679" s="24">
        <v>2</v>
      </c>
      <c r="C679" s="28" t="str">
        <f>"jingdian/"&amp;VLOOKUP(E679,city!$D$4:$P$352,12,FALSE)&amp;"/"&amp;VLOOKUP(E679,city!$D$4:$P$352,13,FALSE)&amp;"/"&amp;IF(G679&lt;11,"jd",IF(G679&lt;16,"tc","cs"))&amp;"/"&amp;IF(G679&lt;11,G679,IF(G679&lt;16,G679-10,G679-15))&amp;".jpg"</f>
        <v>jingdian/liaoning/huludao/tc/3.jpg</v>
      </c>
      <c r="D679" s="23">
        <f t="shared" si="31"/>
        <v>2</v>
      </c>
      <c r="E679" s="2" t="str">
        <f>VLOOKUP(F679,city!$A$4:$D$352,4,FALSE)</f>
        <v>葫芦岛</v>
      </c>
      <c r="F679" s="22">
        <f t="shared" si="32"/>
        <v>40</v>
      </c>
      <c r="G679" s="22">
        <f>IF(VLOOKUP(F678,city!$A$4:$H$352,8,FALSE)&gt;G678,G678+1,1)</f>
        <v>13</v>
      </c>
    </row>
    <row r="680" spans="1:7" x14ac:dyDescent="0.15">
      <c r="A680" s="23">
        <f t="shared" si="30"/>
        <v>104054</v>
      </c>
      <c r="B680" s="24">
        <v>3</v>
      </c>
      <c r="C680" s="28" t="str">
        <f>"jingdian/"&amp;VLOOKUP(E680,city!$D$4:$P$352,12,FALSE)&amp;"/"&amp;VLOOKUP(E680,city!$D$4:$P$352,13,FALSE)&amp;"/"&amp;IF(G680&lt;11,"jd",IF(G680&lt;16,"tc","cs"))&amp;"/"&amp;IF(G680&lt;11,G680,IF(G680&lt;16,G680-10,G680-15))&amp;".jpg"</f>
        <v>jingdian/liaoning/huludao/tc/4.jpg</v>
      </c>
      <c r="D680" s="23">
        <f t="shared" si="31"/>
        <v>2</v>
      </c>
      <c r="E680" s="2" t="str">
        <f>VLOOKUP(F680,city!$A$4:$D$352,4,FALSE)</f>
        <v>葫芦岛</v>
      </c>
      <c r="F680" s="22">
        <f t="shared" si="32"/>
        <v>40</v>
      </c>
      <c r="G680" s="22">
        <f>IF(VLOOKUP(F679,city!$A$4:$H$352,8,FALSE)&gt;G679,G679+1,1)</f>
        <v>14</v>
      </c>
    </row>
    <row r="681" spans="1:7" x14ac:dyDescent="0.15">
      <c r="A681" s="23">
        <f t="shared" si="30"/>
        <v>104055</v>
      </c>
      <c r="B681" s="24">
        <v>5</v>
      </c>
      <c r="C681" s="28" t="str">
        <f>"jingdian/"&amp;VLOOKUP(E681,city!$D$4:$P$352,12,FALSE)&amp;"/"&amp;VLOOKUP(E681,city!$D$4:$P$352,13,FALSE)&amp;"/"&amp;IF(G681&lt;11,"jd",IF(G681&lt;16,"tc","cs"))&amp;"/"&amp;IF(G681&lt;11,G681,IF(G681&lt;16,G681-10,G681-15))&amp;".jpg"</f>
        <v>jingdian/liaoning/huludao/tc/5.jpg</v>
      </c>
      <c r="D681" s="23">
        <f t="shared" si="31"/>
        <v>2</v>
      </c>
      <c r="E681" s="2" t="str">
        <f>VLOOKUP(F681,city!$A$4:$D$352,4,FALSE)</f>
        <v>葫芦岛</v>
      </c>
      <c r="F681" s="22">
        <f t="shared" si="32"/>
        <v>40</v>
      </c>
      <c r="G681" s="22">
        <f>IF(VLOOKUP(F680,city!$A$4:$H$352,8,FALSE)&gt;G680,G680+1,1)</f>
        <v>15</v>
      </c>
    </row>
    <row r="682" spans="1:7" x14ac:dyDescent="0.15">
      <c r="A682" s="23">
        <f t="shared" si="30"/>
        <v>104081</v>
      </c>
      <c r="B682" s="24">
        <v>5</v>
      </c>
      <c r="C682" s="28" t="str">
        <f>"jingdian/"&amp;VLOOKUP(E682,city!$D$4:$P$352,12,FALSE)&amp;"/"&amp;VLOOKUP(E682,city!$D$4:$P$352,13,FALSE)&amp;"/"&amp;IF(G682&lt;11,"jd",IF(G682&lt;16,"tc","cs"))&amp;"/"&amp;IF(G682&lt;11,G682,IF(G682&lt;16,G682-10,G682-15))&amp;".jpg"</f>
        <v>jingdian/liaoning/huludao/cs/1.jpg</v>
      </c>
      <c r="D682" s="23">
        <f t="shared" si="31"/>
        <v>3</v>
      </c>
      <c r="E682" s="2" t="str">
        <f>VLOOKUP(F682,city!$A$4:$D$352,4,FALSE)</f>
        <v>葫芦岛</v>
      </c>
      <c r="F682" s="22">
        <f t="shared" si="32"/>
        <v>40</v>
      </c>
      <c r="G682" s="22">
        <f>IF(VLOOKUP(F681,city!$A$4:$H$352,8,FALSE)&gt;G681,G681+1,1)</f>
        <v>16</v>
      </c>
    </row>
    <row r="683" spans="1:7" x14ac:dyDescent="0.15">
      <c r="A683" s="23">
        <f t="shared" si="30"/>
        <v>104082</v>
      </c>
      <c r="B683" s="24">
        <v>4</v>
      </c>
      <c r="C683" s="28" t="str">
        <f>"jingdian/"&amp;VLOOKUP(E683,city!$D$4:$P$352,12,FALSE)&amp;"/"&amp;VLOOKUP(E683,city!$D$4:$P$352,13,FALSE)&amp;"/"&amp;IF(G683&lt;11,"jd",IF(G683&lt;16,"tc","cs"))&amp;"/"&amp;IF(G683&lt;11,G683,IF(G683&lt;16,G683-10,G683-15))&amp;".jpg"</f>
        <v>jingdian/liaoning/huludao/cs/2.jpg</v>
      </c>
      <c r="D683" s="23">
        <f t="shared" si="31"/>
        <v>3</v>
      </c>
      <c r="E683" s="2" t="str">
        <f>VLOOKUP(F683,city!$A$4:$D$352,4,FALSE)</f>
        <v>葫芦岛</v>
      </c>
      <c r="F683" s="22">
        <f t="shared" si="32"/>
        <v>40</v>
      </c>
      <c r="G683" s="22">
        <f>IF(VLOOKUP(F682,city!$A$4:$H$352,8,FALSE)&gt;G682,G682+1,1)</f>
        <v>17</v>
      </c>
    </row>
    <row r="684" spans="1:7" x14ac:dyDescent="0.15">
      <c r="A684" s="23">
        <f t="shared" si="30"/>
        <v>104101</v>
      </c>
      <c r="B684" s="24">
        <v>1</v>
      </c>
      <c r="C684" s="28" t="str">
        <f>"jingdian/"&amp;VLOOKUP(E684,city!$D$4:$P$352,12,FALSE)&amp;"/"&amp;VLOOKUP(E684,city!$D$4:$P$352,13,FALSE)&amp;"/"&amp;IF(G684&lt;11,"jd",IF(G684&lt;16,"tc","cs"))&amp;"/"&amp;IF(G684&lt;11,G684,IF(G684&lt;16,G684-10,G684-15))&amp;".jpg"</f>
        <v>jingdian/jilin/changchun/jd/1.jpg</v>
      </c>
      <c r="D684" s="23">
        <f t="shared" si="31"/>
        <v>1</v>
      </c>
      <c r="E684" s="2" t="str">
        <f>VLOOKUP(F684,city!$A$4:$D$352,4,FALSE)</f>
        <v>长春</v>
      </c>
      <c r="F684" s="22">
        <f t="shared" si="32"/>
        <v>41</v>
      </c>
      <c r="G684" s="22">
        <f>IF(VLOOKUP(F683,city!$A$4:$H$352,8,FALSE)&gt;G683,G683+1,1)</f>
        <v>1</v>
      </c>
    </row>
    <row r="685" spans="1:7" x14ac:dyDescent="0.15">
      <c r="A685" s="23">
        <f t="shared" si="30"/>
        <v>104102</v>
      </c>
      <c r="B685" s="24">
        <v>1</v>
      </c>
      <c r="C685" s="28" t="str">
        <f>"jingdian/"&amp;VLOOKUP(E685,city!$D$4:$P$352,12,FALSE)&amp;"/"&amp;VLOOKUP(E685,city!$D$4:$P$352,13,FALSE)&amp;"/"&amp;IF(G685&lt;11,"jd",IF(G685&lt;16,"tc","cs"))&amp;"/"&amp;IF(G685&lt;11,G685,IF(G685&lt;16,G685-10,G685-15))&amp;".jpg"</f>
        <v>jingdian/jilin/changchun/jd/2.jpg</v>
      </c>
      <c r="D685" s="23">
        <f t="shared" si="31"/>
        <v>1</v>
      </c>
      <c r="E685" s="2" t="str">
        <f>VLOOKUP(F685,city!$A$4:$D$352,4,FALSE)</f>
        <v>长春</v>
      </c>
      <c r="F685" s="22">
        <f t="shared" si="32"/>
        <v>41</v>
      </c>
      <c r="G685" s="22">
        <f>IF(VLOOKUP(F684,city!$A$4:$H$352,8,FALSE)&gt;G684,G684+1,1)</f>
        <v>2</v>
      </c>
    </row>
    <row r="686" spans="1:7" x14ac:dyDescent="0.15">
      <c r="A686" s="23">
        <f t="shared" si="30"/>
        <v>104103</v>
      </c>
      <c r="B686" s="24">
        <v>1</v>
      </c>
      <c r="C686" s="28" t="str">
        <f>"jingdian/"&amp;VLOOKUP(E686,city!$D$4:$P$352,12,FALSE)&amp;"/"&amp;VLOOKUP(E686,city!$D$4:$P$352,13,FALSE)&amp;"/"&amp;IF(G686&lt;11,"jd",IF(G686&lt;16,"tc","cs"))&amp;"/"&amp;IF(G686&lt;11,G686,IF(G686&lt;16,G686-10,G686-15))&amp;".jpg"</f>
        <v>jingdian/jilin/changchun/jd/3.jpg</v>
      </c>
      <c r="D686" s="23">
        <f t="shared" si="31"/>
        <v>1</v>
      </c>
      <c r="E686" s="2" t="str">
        <f>VLOOKUP(F686,city!$A$4:$D$352,4,FALSE)</f>
        <v>长春</v>
      </c>
      <c r="F686" s="22">
        <f t="shared" si="32"/>
        <v>41</v>
      </c>
      <c r="G686" s="22">
        <f>IF(VLOOKUP(F685,city!$A$4:$H$352,8,FALSE)&gt;G685,G685+1,1)</f>
        <v>3</v>
      </c>
    </row>
    <row r="687" spans="1:7" x14ac:dyDescent="0.15">
      <c r="A687" s="23">
        <f t="shared" si="30"/>
        <v>104104</v>
      </c>
      <c r="B687" s="24">
        <v>1</v>
      </c>
      <c r="C687" s="28" t="str">
        <f>"jingdian/"&amp;VLOOKUP(E687,city!$D$4:$P$352,12,FALSE)&amp;"/"&amp;VLOOKUP(E687,city!$D$4:$P$352,13,FALSE)&amp;"/"&amp;IF(G687&lt;11,"jd",IF(G687&lt;16,"tc","cs"))&amp;"/"&amp;IF(G687&lt;11,G687,IF(G687&lt;16,G687-10,G687-15))&amp;".jpg"</f>
        <v>jingdian/jilin/changchun/jd/4.jpg</v>
      </c>
      <c r="D687" s="23">
        <f t="shared" si="31"/>
        <v>1</v>
      </c>
      <c r="E687" s="2" t="str">
        <f>VLOOKUP(F687,city!$A$4:$D$352,4,FALSE)</f>
        <v>长春</v>
      </c>
      <c r="F687" s="22">
        <f t="shared" si="32"/>
        <v>41</v>
      </c>
      <c r="G687" s="22">
        <f>IF(VLOOKUP(F686,city!$A$4:$H$352,8,FALSE)&gt;G686,G686+1,1)</f>
        <v>4</v>
      </c>
    </row>
    <row r="688" spans="1:7" x14ac:dyDescent="0.15">
      <c r="A688" s="23">
        <f t="shared" si="30"/>
        <v>104105</v>
      </c>
      <c r="B688" s="24">
        <v>1</v>
      </c>
      <c r="C688" s="28" t="str">
        <f>"jingdian/"&amp;VLOOKUP(E688,city!$D$4:$P$352,12,FALSE)&amp;"/"&amp;VLOOKUP(E688,city!$D$4:$P$352,13,FALSE)&amp;"/"&amp;IF(G688&lt;11,"jd",IF(G688&lt;16,"tc","cs"))&amp;"/"&amp;IF(G688&lt;11,G688,IF(G688&lt;16,G688-10,G688-15))&amp;".jpg"</f>
        <v>jingdian/jilin/changchun/jd/5.jpg</v>
      </c>
      <c r="D688" s="23">
        <f t="shared" si="31"/>
        <v>1</v>
      </c>
      <c r="E688" s="2" t="str">
        <f>VLOOKUP(F688,city!$A$4:$D$352,4,FALSE)</f>
        <v>长春</v>
      </c>
      <c r="F688" s="22">
        <f t="shared" si="32"/>
        <v>41</v>
      </c>
      <c r="G688" s="22">
        <f>IF(VLOOKUP(F687,city!$A$4:$H$352,8,FALSE)&gt;G687,G687+1,1)</f>
        <v>5</v>
      </c>
    </row>
    <row r="689" spans="1:7" x14ac:dyDescent="0.15">
      <c r="A689" s="23">
        <f t="shared" si="30"/>
        <v>104106</v>
      </c>
      <c r="B689" s="24">
        <v>1</v>
      </c>
      <c r="C689" s="28" t="str">
        <f>"jingdian/"&amp;VLOOKUP(E689,city!$D$4:$P$352,12,FALSE)&amp;"/"&amp;VLOOKUP(E689,city!$D$4:$P$352,13,FALSE)&amp;"/"&amp;IF(G689&lt;11,"jd",IF(G689&lt;16,"tc","cs"))&amp;"/"&amp;IF(G689&lt;11,G689,IF(G689&lt;16,G689-10,G689-15))&amp;".jpg"</f>
        <v>jingdian/jilin/changchun/jd/6.jpg</v>
      </c>
      <c r="D689" s="23">
        <f t="shared" si="31"/>
        <v>1</v>
      </c>
      <c r="E689" s="2" t="str">
        <f>VLOOKUP(F689,city!$A$4:$D$352,4,FALSE)</f>
        <v>长春</v>
      </c>
      <c r="F689" s="22">
        <f t="shared" si="32"/>
        <v>41</v>
      </c>
      <c r="G689" s="22">
        <f>IF(VLOOKUP(F688,city!$A$4:$H$352,8,FALSE)&gt;G688,G688+1,1)</f>
        <v>6</v>
      </c>
    </row>
    <row r="690" spans="1:7" x14ac:dyDescent="0.15">
      <c r="A690" s="23">
        <f t="shared" si="30"/>
        <v>104107</v>
      </c>
      <c r="B690" s="24">
        <v>1</v>
      </c>
      <c r="C690" s="28" t="str">
        <f>"jingdian/"&amp;VLOOKUP(E690,city!$D$4:$P$352,12,FALSE)&amp;"/"&amp;VLOOKUP(E690,city!$D$4:$P$352,13,FALSE)&amp;"/"&amp;IF(G690&lt;11,"jd",IF(G690&lt;16,"tc","cs"))&amp;"/"&amp;IF(G690&lt;11,G690,IF(G690&lt;16,G690-10,G690-15))&amp;".jpg"</f>
        <v>jingdian/jilin/changchun/jd/7.jpg</v>
      </c>
      <c r="D690" s="23">
        <f t="shared" si="31"/>
        <v>1</v>
      </c>
      <c r="E690" s="2" t="str">
        <f>VLOOKUP(F690,city!$A$4:$D$352,4,FALSE)</f>
        <v>长春</v>
      </c>
      <c r="F690" s="22">
        <f t="shared" si="32"/>
        <v>41</v>
      </c>
      <c r="G690" s="22">
        <f>IF(VLOOKUP(F689,city!$A$4:$H$352,8,FALSE)&gt;G689,G689+1,1)</f>
        <v>7</v>
      </c>
    </row>
    <row r="691" spans="1:7" x14ac:dyDescent="0.15">
      <c r="A691" s="23">
        <f t="shared" si="30"/>
        <v>104108</v>
      </c>
      <c r="B691" s="24">
        <v>1</v>
      </c>
      <c r="C691" s="28" t="str">
        <f>"jingdian/"&amp;VLOOKUP(E691,city!$D$4:$P$352,12,FALSE)&amp;"/"&amp;VLOOKUP(E691,city!$D$4:$P$352,13,FALSE)&amp;"/"&amp;IF(G691&lt;11,"jd",IF(G691&lt;16,"tc","cs"))&amp;"/"&amp;IF(G691&lt;11,G691,IF(G691&lt;16,G691-10,G691-15))&amp;".jpg"</f>
        <v>jingdian/jilin/changchun/jd/8.jpg</v>
      </c>
      <c r="D691" s="23">
        <f t="shared" si="31"/>
        <v>1</v>
      </c>
      <c r="E691" s="2" t="str">
        <f>VLOOKUP(F691,city!$A$4:$D$352,4,FALSE)</f>
        <v>长春</v>
      </c>
      <c r="F691" s="22">
        <f t="shared" si="32"/>
        <v>41</v>
      </c>
      <c r="G691" s="22">
        <f>IF(VLOOKUP(F690,city!$A$4:$H$352,8,FALSE)&gt;G690,G690+1,1)</f>
        <v>8</v>
      </c>
    </row>
    <row r="692" spans="1:7" x14ac:dyDescent="0.15">
      <c r="A692" s="23">
        <f t="shared" si="30"/>
        <v>104109</v>
      </c>
      <c r="B692" s="24">
        <v>1</v>
      </c>
      <c r="C692" s="28" t="str">
        <f>"jingdian/"&amp;VLOOKUP(E692,city!$D$4:$P$352,12,FALSE)&amp;"/"&amp;VLOOKUP(E692,city!$D$4:$P$352,13,FALSE)&amp;"/"&amp;IF(G692&lt;11,"jd",IF(G692&lt;16,"tc","cs"))&amp;"/"&amp;IF(G692&lt;11,G692,IF(G692&lt;16,G692-10,G692-15))&amp;".jpg"</f>
        <v>jingdian/jilin/changchun/jd/9.jpg</v>
      </c>
      <c r="D692" s="23">
        <f t="shared" si="31"/>
        <v>1</v>
      </c>
      <c r="E692" s="2" t="str">
        <f>VLOOKUP(F692,city!$A$4:$D$352,4,FALSE)</f>
        <v>长春</v>
      </c>
      <c r="F692" s="22">
        <f t="shared" si="32"/>
        <v>41</v>
      </c>
      <c r="G692" s="22">
        <f>IF(VLOOKUP(F691,city!$A$4:$H$352,8,FALSE)&gt;G691,G691+1,1)</f>
        <v>9</v>
      </c>
    </row>
    <row r="693" spans="1:7" x14ac:dyDescent="0.15">
      <c r="A693" s="23">
        <f t="shared" si="30"/>
        <v>104110</v>
      </c>
      <c r="B693" s="24">
        <v>1</v>
      </c>
      <c r="C693" s="28" t="str">
        <f>"jingdian/"&amp;VLOOKUP(E693,city!$D$4:$P$352,12,FALSE)&amp;"/"&amp;VLOOKUP(E693,city!$D$4:$P$352,13,FALSE)&amp;"/"&amp;IF(G693&lt;11,"jd",IF(G693&lt;16,"tc","cs"))&amp;"/"&amp;IF(G693&lt;11,G693,IF(G693&lt;16,G693-10,G693-15))&amp;".jpg"</f>
        <v>jingdian/jilin/changchun/jd/10.jpg</v>
      </c>
      <c r="D693" s="23">
        <f t="shared" si="31"/>
        <v>1</v>
      </c>
      <c r="E693" s="2" t="str">
        <f>VLOOKUP(F693,city!$A$4:$D$352,4,FALSE)</f>
        <v>长春</v>
      </c>
      <c r="F693" s="22">
        <f t="shared" si="32"/>
        <v>41</v>
      </c>
      <c r="G693" s="22">
        <f>IF(VLOOKUP(F692,city!$A$4:$H$352,8,FALSE)&gt;G692,G692+1,1)</f>
        <v>10</v>
      </c>
    </row>
    <row r="694" spans="1:7" x14ac:dyDescent="0.15">
      <c r="A694" s="23">
        <f t="shared" si="30"/>
        <v>104151</v>
      </c>
      <c r="B694" s="24">
        <v>3</v>
      </c>
      <c r="C694" s="28" t="str">
        <f>"jingdian/"&amp;VLOOKUP(E694,city!$D$4:$P$352,12,FALSE)&amp;"/"&amp;VLOOKUP(E694,city!$D$4:$P$352,13,FALSE)&amp;"/"&amp;IF(G694&lt;11,"jd",IF(G694&lt;16,"tc","cs"))&amp;"/"&amp;IF(G694&lt;11,G694,IF(G694&lt;16,G694-10,G694-15))&amp;".jpg"</f>
        <v>jingdian/jilin/changchun/tc/1.jpg</v>
      </c>
      <c r="D694" s="23">
        <f t="shared" si="31"/>
        <v>2</v>
      </c>
      <c r="E694" s="2" t="str">
        <f>VLOOKUP(F694,city!$A$4:$D$352,4,FALSE)</f>
        <v>长春</v>
      </c>
      <c r="F694" s="22">
        <f t="shared" si="32"/>
        <v>41</v>
      </c>
      <c r="G694" s="22">
        <f>IF(VLOOKUP(F693,city!$A$4:$H$352,8,FALSE)&gt;G693,G693+1,1)</f>
        <v>11</v>
      </c>
    </row>
    <row r="695" spans="1:7" x14ac:dyDescent="0.15">
      <c r="A695" s="23">
        <f t="shared" si="30"/>
        <v>104152</v>
      </c>
      <c r="B695" s="24">
        <v>2</v>
      </c>
      <c r="C695" s="28" t="str">
        <f>"jingdian/"&amp;VLOOKUP(E695,city!$D$4:$P$352,12,FALSE)&amp;"/"&amp;VLOOKUP(E695,city!$D$4:$P$352,13,FALSE)&amp;"/"&amp;IF(G695&lt;11,"jd",IF(G695&lt;16,"tc","cs"))&amp;"/"&amp;IF(G695&lt;11,G695,IF(G695&lt;16,G695-10,G695-15))&amp;".jpg"</f>
        <v>jingdian/jilin/changchun/tc/2.jpg</v>
      </c>
      <c r="D695" s="23">
        <f t="shared" si="31"/>
        <v>2</v>
      </c>
      <c r="E695" s="2" t="str">
        <f>VLOOKUP(F695,city!$A$4:$D$352,4,FALSE)</f>
        <v>长春</v>
      </c>
      <c r="F695" s="22">
        <f t="shared" si="32"/>
        <v>41</v>
      </c>
      <c r="G695" s="22">
        <f>IF(VLOOKUP(F694,city!$A$4:$H$352,8,FALSE)&gt;G694,G694+1,1)</f>
        <v>12</v>
      </c>
    </row>
    <row r="696" spans="1:7" x14ac:dyDescent="0.15">
      <c r="A696" s="23">
        <f t="shared" si="30"/>
        <v>104153</v>
      </c>
      <c r="B696" s="24">
        <v>5</v>
      </c>
      <c r="C696" s="28" t="str">
        <f>"jingdian/"&amp;VLOOKUP(E696,city!$D$4:$P$352,12,FALSE)&amp;"/"&amp;VLOOKUP(E696,city!$D$4:$P$352,13,FALSE)&amp;"/"&amp;IF(G696&lt;11,"jd",IF(G696&lt;16,"tc","cs"))&amp;"/"&amp;IF(G696&lt;11,G696,IF(G696&lt;16,G696-10,G696-15))&amp;".jpg"</f>
        <v>jingdian/jilin/changchun/tc/3.jpg</v>
      </c>
      <c r="D696" s="23">
        <f t="shared" si="31"/>
        <v>2</v>
      </c>
      <c r="E696" s="2" t="str">
        <f>VLOOKUP(F696,city!$A$4:$D$352,4,FALSE)</f>
        <v>长春</v>
      </c>
      <c r="F696" s="22">
        <f t="shared" si="32"/>
        <v>41</v>
      </c>
      <c r="G696" s="22">
        <f>IF(VLOOKUP(F695,city!$A$4:$H$352,8,FALSE)&gt;G695,G695+1,1)</f>
        <v>13</v>
      </c>
    </row>
    <row r="697" spans="1:7" x14ac:dyDescent="0.15">
      <c r="A697" s="23">
        <f t="shared" si="30"/>
        <v>104154</v>
      </c>
      <c r="B697" s="24">
        <v>4</v>
      </c>
      <c r="C697" s="28" t="str">
        <f>"jingdian/"&amp;VLOOKUP(E697,city!$D$4:$P$352,12,FALSE)&amp;"/"&amp;VLOOKUP(E697,city!$D$4:$P$352,13,FALSE)&amp;"/"&amp;IF(G697&lt;11,"jd",IF(G697&lt;16,"tc","cs"))&amp;"/"&amp;IF(G697&lt;11,G697,IF(G697&lt;16,G697-10,G697-15))&amp;".jpg"</f>
        <v>jingdian/jilin/changchun/tc/4.jpg</v>
      </c>
      <c r="D697" s="23">
        <f t="shared" si="31"/>
        <v>2</v>
      </c>
      <c r="E697" s="2" t="str">
        <f>VLOOKUP(F697,city!$A$4:$D$352,4,FALSE)</f>
        <v>长春</v>
      </c>
      <c r="F697" s="22">
        <f t="shared" si="32"/>
        <v>41</v>
      </c>
      <c r="G697" s="22">
        <f>IF(VLOOKUP(F696,city!$A$4:$H$352,8,FALSE)&gt;G696,G696+1,1)</f>
        <v>14</v>
      </c>
    </row>
    <row r="698" spans="1:7" x14ac:dyDescent="0.15">
      <c r="A698" s="23">
        <f t="shared" si="30"/>
        <v>104155</v>
      </c>
      <c r="B698" s="24">
        <v>2</v>
      </c>
      <c r="C698" s="28" t="str">
        <f>"jingdian/"&amp;VLOOKUP(E698,city!$D$4:$P$352,12,FALSE)&amp;"/"&amp;VLOOKUP(E698,city!$D$4:$P$352,13,FALSE)&amp;"/"&amp;IF(G698&lt;11,"jd",IF(G698&lt;16,"tc","cs"))&amp;"/"&amp;IF(G698&lt;11,G698,IF(G698&lt;16,G698-10,G698-15))&amp;".jpg"</f>
        <v>jingdian/jilin/changchun/tc/5.jpg</v>
      </c>
      <c r="D698" s="23">
        <f t="shared" si="31"/>
        <v>2</v>
      </c>
      <c r="E698" s="2" t="str">
        <f>VLOOKUP(F698,city!$A$4:$D$352,4,FALSE)</f>
        <v>长春</v>
      </c>
      <c r="F698" s="22">
        <f t="shared" si="32"/>
        <v>41</v>
      </c>
      <c r="G698" s="22">
        <f>IF(VLOOKUP(F697,city!$A$4:$H$352,8,FALSE)&gt;G697,G697+1,1)</f>
        <v>15</v>
      </c>
    </row>
    <row r="699" spans="1:7" x14ac:dyDescent="0.15">
      <c r="A699" s="23">
        <f t="shared" si="30"/>
        <v>104181</v>
      </c>
      <c r="B699" s="24">
        <v>3</v>
      </c>
      <c r="C699" s="28" t="str">
        <f>"jingdian/"&amp;VLOOKUP(E699,city!$D$4:$P$352,12,FALSE)&amp;"/"&amp;VLOOKUP(E699,city!$D$4:$P$352,13,FALSE)&amp;"/"&amp;IF(G699&lt;11,"jd",IF(G699&lt;16,"tc","cs"))&amp;"/"&amp;IF(G699&lt;11,G699,IF(G699&lt;16,G699-10,G699-15))&amp;".jpg"</f>
        <v>jingdian/jilin/changchun/cs/1.jpg</v>
      </c>
      <c r="D699" s="23">
        <f t="shared" si="31"/>
        <v>3</v>
      </c>
      <c r="E699" s="2" t="str">
        <f>VLOOKUP(F699,city!$A$4:$D$352,4,FALSE)</f>
        <v>长春</v>
      </c>
      <c r="F699" s="22">
        <f t="shared" si="32"/>
        <v>41</v>
      </c>
      <c r="G699" s="22">
        <f>IF(VLOOKUP(F698,city!$A$4:$H$352,8,FALSE)&gt;G698,G698+1,1)</f>
        <v>16</v>
      </c>
    </row>
    <row r="700" spans="1:7" x14ac:dyDescent="0.15">
      <c r="A700" s="23">
        <f t="shared" si="30"/>
        <v>104182</v>
      </c>
      <c r="B700" s="24">
        <v>3</v>
      </c>
      <c r="C700" s="28" t="str">
        <f>"jingdian/"&amp;VLOOKUP(E700,city!$D$4:$P$352,12,FALSE)&amp;"/"&amp;VLOOKUP(E700,city!$D$4:$P$352,13,FALSE)&amp;"/"&amp;IF(G700&lt;11,"jd",IF(G700&lt;16,"tc","cs"))&amp;"/"&amp;IF(G700&lt;11,G700,IF(G700&lt;16,G700-10,G700-15))&amp;".jpg"</f>
        <v>jingdian/jilin/changchun/cs/2.jpg</v>
      </c>
      <c r="D700" s="23">
        <f t="shared" si="31"/>
        <v>3</v>
      </c>
      <c r="E700" s="2" t="str">
        <f>VLOOKUP(F700,city!$A$4:$D$352,4,FALSE)</f>
        <v>长春</v>
      </c>
      <c r="F700" s="22">
        <f t="shared" si="32"/>
        <v>41</v>
      </c>
      <c r="G700" s="22">
        <f>IF(VLOOKUP(F699,city!$A$4:$H$352,8,FALSE)&gt;G699,G699+1,1)</f>
        <v>17</v>
      </c>
    </row>
    <row r="701" spans="1:7" x14ac:dyDescent="0.15">
      <c r="A701" s="23">
        <f t="shared" si="30"/>
        <v>104201</v>
      </c>
      <c r="B701" s="24">
        <v>1</v>
      </c>
      <c r="C701" s="28" t="str">
        <f>"jingdian/"&amp;VLOOKUP(E701,city!$D$4:$P$352,12,FALSE)&amp;"/"&amp;VLOOKUP(E701,city!$D$4:$P$352,13,FALSE)&amp;"/"&amp;IF(G701&lt;11,"jd",IF(G701&lt;16,"tc","cs"))&amp;"/"&amp;IF(G701&lt;11,G701,IF(G701&lt;16,G701-10,G701-15))&amp;".jpg"</f>
        <v>jingdian/jilin/jilin/jd/1.jpg</v>
      </c>
      <c r="D701" s="23">
        <f t="shared" si="31"/>
        <v>1</v>
      </c>
      <c r="E701" s="2" t="str">
        <f>VLOOKUP(F701,city!$A$4:$D$352,4,FALSE)</f>
        <v>吉林</v>
      </c>
      <c r="F701" s="22">
        <f t="shared" si="32"/>
        <v>42</v>
      </c>
      <c r="G701" s="22">
        <f>IF(VLOOKUP(F700,city!$A$4:$H$352,8,FALSE)&gt;G700,G700+1,1)</f>
        <v>1</v>
      </c>
    </row>
    <row r="702" spans="1:7" x14ac:dyDescent="0.15">
      <c r="A702" s="23">
        <f t="shared" si="30"/>
        <v>104202</v>
      </c>
      <c r="B702" s="24">
        <v>1</v>
      </c>
      <c r="C702" s="28" t="str">
        <f>"jingdian/"&amp;VLOOKUP(E702,city!$D$4:$P$352,12,FALSE)&amp;"/"&amp;VLOOKUP(E702,city!$D$4:$P$352,13,FALSE)&amp;"/"&amp;IF(G702&lt;11,"jd",IF(G702&lt;16,"tc","cs"))&amp;"/"&amp;IF(G702&lt;11,G702,IF(G702&lt;16,G702-10,G702-15))&amp;".jpg"</f>
        <v>jingdian/jilin/jilin/jd/2.jpg</v>
      </c>
      <c r="D702" s="23">
        <f t="shared" si="31"/>
        <v>1</v>
      </c>
      <c r="E702" s="2" t="str">
        <f>VLOOKUP(F702,city!$A$4:$D$352,4,FALSE)</f>
        <v>吉林</v>
      </c>
      <c r="F702" s="22">
        <f t="shared" si="32"/>
        <v>42</v>
      </c>
      <c r="G702" s="22">
        <f>IF(VLOOKUP(F701,city!$A$4:$H$352,8,FALSE)&gt;G701,G701+1,1)</f>
        <v>2</v>
      </c>
    </row>
    <row r="703" spans="1:7" x14ac:dyDescent="0.15">
      <c r="A703" s="23">
        <f t="shared" si="30"/>
        <v>104203</v>
      </c>
      <c r="B703" s="24">
        <v>1</v>
      </c>
      <c r="C703" s="28" t="str">
        <f>"jingdian/"&amp;VLOOKUP(E703,city!$D$4:$P$352,12,FALSE)&amp;"/"&amp;VLOOKUP(E703,city!$D$4:$P$352,13,FALSE)&amp;"/"&amp;IF(G703&lt;11,"jd",IF(G703&lt;16,"tc","cs"))&amp;"/"&amp;IF(G703&lt;11,G703,IF(G703&lt;16,G703-10,G703-15))&amp;".jpg"</f>
        <v>jingdian/jilin/jilin/jd/3.jpg</v>
      </c>
      <c r="D703" s="23">
        <f t="shared" si="31"/>
        <v>1</v>
      </c>
      <c r="E703" s="2" t="str">
        <f>VLOOKUP(F703,city!$A$4:$D$352,4,FALSE)</f>
        <v>吉林</v>
      </c>
      <c r="F703" s="22">
        <f t="shared" si="32"/>
        <v>42</v>
      </c>
      <c r="G703" s="22">
        <f>IF(VLOOKUP(F702,city!$A$4:$H$352,8,FALSE)&gt;G702,G702+1,1)</f>
        <v>3</v>
      </c>
    </row>
    <row r="704" spans="1:7" x14ac:dyDescent="0.15">
      <c r="A704" s="23">
        <f t="shared" si="30"/>
        <v>104204</v>
      </c>
      <c r="B704" s="24">
        <v>1</v>
      </c>
      <c r="C704" s="28" t="str">
        <f>"jingdian/"&amp;VLOOKUP(E704,city!$D$4:$P$352,12,FALSE)&amp;"/"&amp;VLOOKUP(E704,city!$D$4:$P$352,13,FALSE)&amp;"/"&amp;IF(G704&lt;11,"jd",IF(G704&lt;16,"tc","cs"))&amp;"/"&amp;IF(G704&lt;11,G704,IF(G704&lt;16,G704-10,G704-15))&amp;".jpg"</f>
        <v>jingdian/jilin/jilin/jd/4.jpg</v>
      </c>
      <c r="D704" s="23">
        <f t="shared" si="31"/>
        <v>1</v>
      </c>
      <c r="E704" s="2" t="str">
        <f>VLOOKUP(F704,city!$A$4:$D$352,4,FALSE)</f>
        <v>吉林</v>
      </c>
      <c r="F704" s="22">
        <f t="shared" si="32"/>
        <v>42</v>
      </c>
      <c r="G704" s="22">
        <f>IF(VLOOKUP(F703,city!$A$4:$H$352,8,FALSE)&gt;G703,G703+1,1)</f>
        <v>4</v>
      </c>
    </row>
    <row r="705" spans="1:7" x14ac:dyDescent="0.15">
      <c r="A705" s="23">
        <f t="shared" si="30"/>
        <v>104205</v>
      </c>
      <c r="B705" s="24">
        <v>1</v>
      </c>
      <c r="C705" s="28" t="str">
        <f>"jingdian/"&amp;VLOOKUP(E705,city!$D$4:$P$352,12,FALSE)&amp;"/"&amp;VLOOKUP(E705,city!$D$4:$P$352,13,FALSE)&amp;"/"&amp;IF(G705&lt;11,"jd",IF(G705&lt;16,"tc","cs"))&amp;"/"&amp;IF(G705&lt;11,G705,IF(G705&lt;16,G705-10,G705-15))&amp;".jpg"</f>
        <v>jingdian/jilin/jilin/jd/5.jpg</v>
      </c>
      <c r="D705" s="23">
        <f t="shared" si="31"/>
        <v>1</v>
      </c>
      <c r="E705" s="2" t="str">
        <f>VLOOKUP(F705,city!$A$4:$D$352,4,FALSE)</f>
        <v>吉林</v>
      </c>
      <c r="F705" s="22">
        <f t="shared" si="32"/>
        <v>42</v>
      </c>
      <c r="G705" s="22">
        <f>IF(VLOOKUP(F704,city!$A$4:$H$352,8,FALSE)&gt;G704,G704+1,1)</f>
        <v>5</v>
      </c>
    </row>
    <row r="706" spans="1:7" x14ac:dyDescent="0.15">
      <c r="A706" s="23">
        <f t="shared" si="30"/>
        <v>104206</v>
      </c>
      <c r="B706" s="24">
        <v>1</v>
      </c>
      <c r="C706" s="28" t="str">
        <f>"jingdian/"&amp;VLOOKUP(E706,city!$D$4:$P$352,12,FALSE)&amp;"/"&amp;VLOOKUP(E706,city!$D$4:$P$352,13,FALSE)&amp;"/"&amp;IF(G706&lt;11,"jd",IF(G706&lt;16,"tc","cs"))&amp;"/"&amp;IF(G706&lt;11,G706,IF(G706&lt;16,G706-10,G706-15))&amp;".jpg"</f>
        <v>jingdian/jilin/jilin/jd/6.jpg</v>
      </c>
      <c r="D706" s="23">
        <f t="shared" si="31"/>
        <v>1</v>
      </c>
      <c r="E706" s="2" t="str">
        <f>VLOOKUP(F706,city!$A$4:$D$352,4,FALSE)</f>
        <v>吉林</v>
      </c>
      <c r="F706" s="22">
        <f t="shared" si="32"/>
        <v>42</v>
      </c>
      <c r="G706" s="22">
        <f>IF(VLOOKUP(F705,city!$A$4:$H$352,8,FALSE)&gt;G705,G705+1,1)</f>
        <v>6</v>
      </c>
    </row>
    <row r="707" spans="1:7" x14ac:dyDescent="0.15">
      <c r="A707" s="23">
        <f t="shared" si="30"/>
        <v>104207</v>
      </c>
      <c r="B707" s="24">
        <v>1</v>
      </c>
      <c r="C707" s="28" t="str">
        <f>"jingdian/"&amp;VLOOKUP(E707,city!$D$4:$P$352,12,FALSE)&amp;"/"&amp;VLOOKUP(E707,city!$D$4:$P$352,13,FALSE)&amp;"/"&amp;IF(G707&lt;11,"jd",IF(G707&lt;16,"tc","cs"))&amp;"/"&amp;IF(G707&lt;11,G707,IF(G707&lt;16,G707-10,G707-15))&amp;".jpg"</f>
        <v>jingdian/jilin/jilin/jd/7.jpg</v>
      </c>
      <c r="D707" s="23">
        <f t="shared" si="31"/>
        <v>1</v>
      </c>
      <c r="E707" s="2" t="str">
        <f>VLOOKUP(F707,city!$A$4:$D$352,4,FALSE)</f>
        <v>吉林</v>
      </c>
      <c r="F707" s="22">
        <f t="shared" si="32"/>
        <v>42</v>
      </c>
      <c r="G707" s="22">
        <f>IF(VLOOKUP(F706,city!$A$4:$H$352,8,FALSE)&gt;G706,G706+1,1)</f>
        <v>7</v>
      </c>
    </row>
    <row r="708" spans="1:7" x14ac:dyDescent="0.15">
      <c r="A708" s="23">
        <f t="shared" si="30"/>
        <v>104208</v>
      </c>
      <c r="B708" s="24">
        <v>1</v>
      </c>
      <c r="C708" s="28" t="str">
        <f>"jingdian/"&amp;VLOOKUP(E708,city!$D$4:$P$352,12,FALSE)&amp;"/"&amp;VLOOKUP(E708,city!$D$4:$P$352,13,FALSE)&amp;"/"&amp;IF(G708&lt;11,"jd",IF(G708&lt;16,"tc","cs"))&amp;"/"&amp;IF(G708&lt;11,G708,IF(G708&lt;16,G708-10,G708-15))&amp;".jpg"</f>
        <v>jingdian/jilin/jilin/jd/8.jpg</v>
      </c>
      <c r="D708" s="23">
        <f t="shared" si="31"/>
        <v>1</v>
      </c>
      <c r="E708" s="2" t="str">
        <f>VLOOKUP(F708,city!$A$4:$D$352,4,FALSE)</f>
        <v>吉林</v>
      </c>
      <c r="F708" s="22">
        <f t="shared" si="32"/>
        <v>42</v>
      </c>
      <c r="G708" s="22">
        <f>IF(VLOOKUP(F707,city!$A$4:$H$352,8,FALSE)&gt;G707,G707+1,1)</f>
        <v>8</v>
      </c>
    </row>
    <row r="709" spans="1:7" x14ac:dyDescent="0.15">
      <c r="A709" s="23">
        <f t="shared" ref="A709:A772" si="33">IF(G709&lt;11,G709,IF(G709&lt;16,G709+40,G709+65))+F709*100+100000</f>
        <v>104209</v>
      </c>
      <c r="B709" s="24">
        <v>1</v>
      </c>
      <c r="C709" s="28" t="str">
        <f>"jingdian/"&amp;VLOOKUP(E709,city!$D$4:$P$352,12,FALSE)&amp;"/"&amp;VLOOKUP(E709,city!$D$4:$P$352,13,FALSE)&amp;"/"&amp;IF(G709&lt;11,"jd",IF(G709&lt;16,"tc","cs"))&amp;"/"&amp;IF(G709&lt;11,G709,IF(G709&lt;16,G709-10,G709-15))&amp;".jpg"</f>
        <v>jingdian/jilin/jilin/jd/9.jpg</v>
      </c>
      <c r="D709" s="23">
        <f t="shared" ref="D709:D772" si="34">IF(G709&lt;11,1,IF(G709&lt;16,2,3))</f>
        <v>1</v>
      </c>
      <c r="E709" s="2" t="str">
        <f>VLOOKUP(F709,city!$A$4:$D$352,4,FALSE)</f>
        <v>吉林</v>
      </c>
      <c r="F709" s="22">
        <f t="shared" ref="F709:F772" si="35">IF(G709&gt;G708,F708,F708+1)</f>
        <v>42</v>
      </c>
      <c r="G709" s="22">
        <f>IF(VLOOKUP(F708,city!$A$4:$H$352,8,FALSE)&gt;G708,G708+1,1)</f>
        <v>9</v>
      </c>
    </row>
    <row r="710" spans="1:7" x14ac:dyDescent="0.15">
      <c r="A710" s="23">
        <f t="shared" si="33"/>
        <v>104210</v>
      </c>
      <c r="B710" s="24">
        <v>1</v>
      </c>
      <c r="C710" s="28" t="str">
        <f>"jingdian/"&amp;VLOOKUP(E710,city!$D$4:$P$352,12,FALSE)&amp;"/"&amp;VLOOKUP(E710,city!$D$4:$P$352,13,FALSE)&amp;"/"&amp;IF(G710&lt;11,"jd",IF(G710&lt;16,"tc","cs"))&amp;"/"&amp;IF(G710&lt;11,G710,IF(G710&lt;16,G710-10,G710-15))&amp;".jpg"</f>
        <v>jingdian/jilin/jilin/jd/10.jpg</v>
      </c>
      <c r="D710" s="23">
        <f t="shared" si="34"/>
        <v>1</v>
      </c>
      <c r="E710" s="2" t="str">
        <f>VLOOKUP(F710,city!$A$4:$D$352,4,FALSE)</f>
        <v>吉林</v>
      </c>
      <c r="F710" s="22">
        <f t="shared" si="35"/>
        <v>42</v>
      </c>
      <c r="G710" s="22">
        <f>IF(VLOOKUP(F709,city!$A$4:$H$352,8,FALSE)&gt;G709,G709+1,1)</f>
        <v>10</v>
      </c>
    </row>
    <row r="711" spans="1:7" x14ac:dyDescent="0.15">
      <c r="A711" s="23">
        <f t="shared" si="33"/>
        <v>104251</v>
      </c>
      <c r="B711" s="24">
        <v>5</v>
      </c>
      <c r="C711" s="28" t="str">
        <f>"jingdian/"&amp;VLOOKUP(E711,city!$D$4:$P$352,12,FALSE)&amp;"/"&amp;VLOOKUP(E711,city!$D$4:$P$352,13,FALSE)&amp;"/"&amp;IF(G711&lt;11,"jd",IF(G711&lt;16,"tc","cs"))&amp;"/"&amp;IF(G711&lt;11,G711,IF(G711&lt;16,G711-10,G711-15))&amp;".jpg"</f>
        <v>jingdian/jilin/jilin/tc/1.jpg</v>
      </c>
      <c r="D711" s="23">
        <f t="shared" si="34"/>
        <v>2</v>
      </c>
      <c r="E711" s="2" t="str">
        <f>VLOOKUP(F711,city!$A$4:$D$352,4,FALSE)</f>
        <v>吉林</v>
      </c>
      <c r="F711" s="22">
        <f t="shared" si="35"/>
        <v>42</v>
      </c>
      <c r="G711" s="22">
        <f>IF(VLOOKUP(F710,city!$A$4:$H$352,8,FALSE)&gt;G710,G710+1,1)</f>
        <v>11</v>
      </c>
    </row>
    <row r="712" spans="1:7" x14ac:dyDescent="0.15">
      <c r="A712" s="23">
        <f t="shared" si="33"/>
        <v>104252</v>
      </c>
      <c r="B712" s="24">
        <v>2</v>
      </c>
      <c r="C712" s="28" t="str">
        <f>"jingdian/"&amp;VLOOKUP(E712,city!$D$4:$P$352,12,FALSE)&amp;"/"&amp;VLOOKUP(E712,city!$D$4:$P$352,13,FALSE)&amp;"/"&amp;IF(G712&lt;11,"jd",IF(G712&lt;16,"tc","cs"))&amp;"/"&amp;IF(G712&lt;11,G712,IF(G712&lt;16,G712-10,G712-15))&amp;".jpg"</f>
        <v>jingdian/jilin/jilin/tc/2.jpg</v>
      </c>
      <c r="D712" s="23">
        <f t="shared" si="34"/>
        <v>2</v>
      </c>
      <c r="E712" s="2" t="str">
        <f>VLOOKUP(F712,city!$A$4:$D$352,4,FALSE)</f>
        <v>吉林</v>
      </c>
      <c r="F712" s="22">
        <f t="shared" si="35"/>
        <v>42</v>
      </c>
      <c r="G712" s="22">
        <f>IF(VLOOKUP(F711,city!$A$4:$H$352,8,FALSE)&gt;G711,G711+1,1)</f>
        <v>12</v>
      </c>
    </row>
    <row r="713" spans="1:7" x14ac:dyDescent="0.15">
      <c r="A713" s="23">
        <f t="shared" si="33"/>
        <v>104253</v>
      </c>
      <c r="B713" s="24">
        <v>3</v>
      </c>
      <c r="C713" s="28" t="str">
        <f>"jingdian/"&amp;VLOOKUP(E713,city!$D$4:$P$352,12,FALSE)&amp;"/"&amp;VLOOKUP(E713,city!$D$4:$P$352,13,FALSE)&amp;"/"&amp;IF(G713&lt;11,"jd",IF(G713&lt;16,"tc","cs"))&amp;"/"&amp;IF(G713&lt;11,G713,IF(G713&lt;16,G713-10,G713-15))&amp;".jpg"</f>
        <v>jingdian/jilin/jilin/tc/3.jpg</v>
      </c>
      <c r="D713" s="23">
        <f t="shared" si="34"/>
        <v>2</v>
      </c>
      <c r="E713" s="2" t="str">
        <f>VLOOKUP(F713,city!$A$4:$D$352,4,FALSE)</f>
        <v>吉林</v>
      </c>
      <c r="F713" s="22">
        <f t="shared" si="35"/>
        <v>42</v>
      </c>
      <c r="G713" s="22">
        <f>IF(VLOOKUP(F712,city!$A$4:$H$352,8,FALSE)&gt;G712,G712+1,1)</f>
        <v>13</v>
      </c>
    </row>
    <row r="714" spans="1:7" x14ac:dyDescent="0.15">
      <c r="A714" s="23">
        <f t="shared" si="33"/>
        <v>104254</v>
      </c>
      <c r="B714" s="24">
        <v>4</v>
      </c>
      <c r="C714" s="28" t="str">
        <f>"jingdian/"&amp;VLOOKUP(E714,city!$D$4:$P$352,12,FALSE)&amp;"/"&amp;VLOOKUP(E714,city!$D$4:$P$352,13,FALSE)&amp;"/"&amp;IF(G714&lt;11,"jd",IF(G714&lt;16,"tc","cs"))&amp;"/"&amp;IF(G714&lt;11,G714,IF(G714&lt;16,G714-10,G714-15))&amp;".jpg"</f>
        <v>jingdian/jilin/jilin/tc/4.jpg</v>
      </c>
      <c r="D714" s="23">
        <f t="shared" si="34"/>
        <v>2</v>
      </c>
      <c r="E714" s="2" t="str">
        <f>VLOOKUP(F714,city!$A$4:$D$352,4,FALSE)</f>
        <v>吉林</v>
      </c>
      <c r="F714" s="22">
        <f t="shared" si="35"/>
        <v>42</v>
      </c>
      <c r="G714" s="22">
        <f>IF(VLOOKUP(F713,city!$A$4:$H$352,8,FALSE)&gt;G713,G713+1,1)</f>
        <v>14</v>
      </c>
    </row>
    <row r="715" spans="1:7" x14ac:dyDescent="0.15">
      <c r="A715" s="23">
        <f t="shared" si="33"/>
        <v>104255</v>
      </c>
      <c r="B715" s="24">
        <v>2</v>
      </c>
      <c r="C715" s="28" t="str">
        <f>"jingdian/"&amp;VLOOKUP(E715,city!$D$4:$P$352,12,FALSE)&amp;"/"&amp;VLOOKUP(E715,city!$D$4:$P$352,13,FALSE)&amp;"/"&amp;IF(G715&lt;11,"jd",IF(G715&lt;16,"tc","cs"))&amp;"/"&amp;IF(G715&lt;11,G715,IF(G715&lt;16,G715-10,G715-15))&amp;".jpg"</f>
        <v>jingdian/jilin/jilin/tc/5.jpg</v>
      </c>
      <c r="D715" s="23">
        <f t="shared" si="34"/>
        <v>2</v>
      </c>
      <c r="E715" s="2" t="str">
        <f>VLOOKUP(F715,city!$A$4:$D$352,4,FALSE)</f>
        <v>吉林</v>
      </c>
      <c r="F715" s="22">
        <f t="shared" si="35"/>
        <v>42</v>
      </c>
      <c r="G715" s="22">
        <f>IF(VLOOKUP(F714,city!$A$4:$H$352,8,FALSE)&gt;G714,G714+1,1)</f>
        <v>15</v>
      </c>
    </row>
    <row r="716" spans="1:7" x14ac:dyDescent="0.15">
      <c r="A716" s="23">
        <f t="shared" si="33"/>
        <v>104281</v>
      </c>
      <c r="B716" s="24">
        <v>5</v>
      </c>
      <c r="C716" s="28" t="str">
        <f>"jingdian/"&amp;VLOOKUP(E716,city!$D$4:$P$352,12,FALSE)&amp;"/"&amp;VLOOKUP(E716,city!$D$4:$P$352,13,FALSE)&amp;"/"&amp;IF(G716&lt;11,"jd",IF(G716&lt;16,"tc","cs"))&amp;"/"&amp;IF(G716&lt;11,G716,IF(G716&lt;16,G716-10,G716-15))&amp;".jpg"</f>
        <v>jingdian/jilin/jilin/cs/1.jpg</v>
      </c>
      <c r="D716" s="23">
        <f t="shared" si="34"/>
        <v>3</v>
      </c>
      <c r="E716" s="2" t="str">
        <f>VLOOKUP(F716,city!$A$4:$D$352,4,FALSE)</f>
        <v>吉林</v>
      </c>
      <c r="F716" s="22">
        <f t="shared" si="35"/>
        <v>42</v>
      </c>
      <c r="G716" s="22">
        <f>IF(VLOOKUP(F715,city!$A$4:$H$352,8,FALSE)&gt;G715,G715+1,1)</f>
        <v>16</v>
      </c>
    </row>
    <row r="717" spans="1:7" x14ac:dyDescent="0.15">
      <c r="A717" s="23">
        <f t="shared" si="33"/>
        <v>104282</v>
      </c>
      <c r="B717" s="24">
        <v>4</v>
      </c>
      <c r="C717" s="28" t="str">
        <f>"jingdian/"&amp;VLOOKUP(E717,city!$D$4:$P$352,12,FALSE)&amp;"/"&amp;VLOOKUP(E717,city!$D$4:$P$352,13,FALSE)&amp;"/"&amp;IF(G717&lt;11,"jd",IF(G717&lt;16,"tc","cs"))&amp;"/"&amp;IF(G717&lt;11,G717,IF(G717&lt;16,G717-10,G717-15))&amp;".jpg"</f>
        <v>jingdian/jilin/jilin/cs/2.jpg</v>
      </c>
      <c r="D717" s="23">
        <f t="shared" si="34"/>
        <v>3</v>
      </c>
      <c r="E717" s="2" t="str">
        <f>VLOOKUP(F717,city!$A$4:$D$352,4,FALSE)</f>
        <v>吉林</v>
      </c>
      <c r="F717" s="22">
        <f t="shared" si="35"/>
        <v>42</v>
      </c>
      <c r="G717" s="22">
        <f>IF(VLOOKUP(F716,city!$A$4:$H$352,8,FALSE)&gt;G716,G716+1,1)</f>
        <v>17</v>
      </c>
    </row>
    <row r="718" spans="1:7" x14ac:dyDescent="0.15">
      <c r="A718" s="23">
        <f t="shared" si="33"/>
        <v>104301</v>
      </c>
      <c r="B718" s="24">
        <v>1</v>
      </c>
      <c r="C718" s="28" t="str">
        <f>"jingdian/"&amp;VLOOKUP(E718,city!$D$4:$P$352,12,FALSE)&amp;"/"&amp;VLOOKUP(E718,city!$D$4:$P$352,13,FALSE)&amp;"/"&amp;IF(G718&lt;11,"jd",IF(G718&lt;16,"tc","cs"))&amp;"/"&amp;IF(G718&lt;11,G718,IF(G718&lt;16,G718-10,G718-15))&amp;".jpg"</f>
        <v>jingdian/jilin/siping/jd/1.jpg</v>
      </c>
      <c r="D718" s="23">
        <f t="shared" si="34"/>
        <v>1</v>
      </c>
      <c r="E718" s="2" t="str">
        <f>VLOOKUP(F718,city!$A$4:$D$352,4,FALSE)</f>
        <v>四平</v>
      </c>
      <c r="F718" s="22">
        <f t="shared" si="35"/>
        <v>43</v>
      </c>
      <c r="G718" s="22">
        <f>IF(VLOOKUP(F717,city!$A$4:$H$352,8,FALSE)&gt;G717,G717+1,1)</f>
        <v>1</v>
      </c>
    </row>
    <row r="719" spans="1:7" x14ac:dyDescent="0.15">
      <c r="A719" s="23">
        <f t="shared" si="33"/>
        <v>104302</v>
      </c>
      <c r="B719" s="24">
        <v>1</v>
      </c>
      <c r="C719" s="28" t="str">
        <f>"jingdian/"&amp;VLOOKUP(E719,city!$D$4:$P$352,12,FALSE)&amp;"/"&amp;VLOOKUP(E719,city!$D$4:$P$352,13,FALSE)&amp;"/"&amp;IF(G719&lt;11,"jd",IF(G719&lt;16,"tc","cs"))&amp;"/"&amp;IF(G719&lt;11,G719,IF(G719&lt;16,G719-10,G719-15))&amp;".jpg"</f>
        <v>jingdian/jilin/siping/jd/2.jpg</v>
      </c>
      <c r="D719" s="23">
        <f t="shared" si="34"/>
        <v>1</v>
      </c>
      <c r="E719" s="2" t="str">
        <f>VLOOKUP(F719,city!$A$4:$D$352,4,FALSE)</f>
        <v>四平</v>
      </c>
      <c r="F719" s="22">
        <f t="shared" si="35"/>
        <v>43</v>
      </c>
      <c r="G719" s="22">
        <f>IF(VLOOKUP(F718,city!$A$4:$H$352,8,FALSE)&gt;G718,G718+1,1)</f>
        <v>2</v>
      </c>
    </row>
    <row r="720" spans="1:7" x14ac:dyDescent="0.15">
      <c r="A720" s="23">
        <f t="shared" si="33"/>
        <v>104303</v>
      </c>
      <c r="B720" s="24">
        <v>1</v>
      </c>
      <c r="C720" s="28" t="str">
        <f>"jingdian/"&amp;VLOOKUP(E720,city!$D$4:$P$352,12,FALSE)&amp;"/"&amp;VLOOKUP(E720,city!$D$4:$P$352,13,FALSE)&amp;"/"&amp;IF(G720&lt;11,"jd",IF(G720&lt;16,"tc","cs"))&amp;"/"&amp;IF(G720&lt;11,G720,IF(G720&lt;16,G720-10,G720-15))&amp;".jpg"</f>
        <v>jingdian/jilin/siping/jd/3.jpg</v>
      </c>
      <c r="D720" s="23">
        <f t="shared" si="34"/>
        <v>1</v>
      </c>
      <c r="E720" s="2" t="str">
        <f>VLOOKUP(F720,city!$A$4:$D$352,4,FALSE)</f>
        <v>四平</v>
      </c>
      <c r="F720" s="22">
        <f t="shared" si="35"/>
        <v>43</v>
      </c>
      <c r="G720" s="22">
        <f>IF(VLOOKUP(F719,city!$A$4:$H$352,8,FALSE)&gt;G719,G719+1,1)</f>
        <v>3</v>
      </c>
    </row>
    <row r="721" spans="1:7" x14ac:dyDescent="0.15">
      <c r="A721" s="23">
        <f t="shared" si="33"/>
        <v>104304</v>
      </c>
      <c r="B721" s="24">
        <v>1</v>
      </c>
      <c r="C721" s="28" t="str">
        <f>"jingdian/"&amp;VLOOKUP(E721,city!$D$4:$P$352,12,FALSE)&amp;"/"&amp;VLOOKUP(E721,city!$D$4:$P$352,13,FALSE)&amp;"/"&amp;IF(G721&lt;11,"jd",IF(G721&lt;16,"tc","cs"))&amp;"/"&amp;IF(G721&lt;11,G721,IF(G721&lt;16,G721-10,G721-15))&amp;".jpg"</f>
        <v>jingdian/jilin/siping/jd/4.jpg</v>
      </c>
      <c r="D721" s="23">
        <f t="shared" si="34"/>
        <v>1</v>
      </c>
      <c r="E721" s="2" t="str">
        <f>VLOOKUP(F721,city!$A$4:$D$352,4,FALSE)</f>
        <v>四平</v>
      </c>
      <c r="F721" s="22">
        <f t="shared" si="35"/>
        <v>43</v>
      </c>
      <c r="G721" s="22">
        <f>IF(VLOOKUP(F720,city!$A$4:$H$352,8,FALSE)&gt;G720,G720+1,1)</f>
        <v>4</v>
      </c>
    </row>
    <row r="722" spans="1:7" x14ac:dyDescent="0.15">
      <c r="A722" s="23">
        <f t="shared" si="33"/>
        <v>104305</v>
      </c>
      <c r="B722" s="24">
        <v>1</v>
      </c>
      <c r="C722" s="28" t="str">
        <f>"jingdian/"&amp;VLOOKUP(E722,city!$D$4:$P$352,12,FALSE)&amp;"/"&amp;VLOOKUP(E722,city!$D$4:$P$352,13,FALSE)&amp;"/"&amp;IF(G722&lt;11,"jd",IF(G722&lt;16,"tc","cs"))&amp;"/"&amp;IF(G722&lt;11,G722,IF(G722&lt;16,G722-10,G722-15))&amp;".jpg"</f>
        <v>jingdian/jilin/siping/jd/5.jpg</v>
      </c>
      <c r="D722" s="23">
        <f t="shared" si="34"/>
        <v>1</v>
      </c>
      <c r="E722" s="2" t="str">
        <f>VLOOKUP(F722,city!$A$4:$D$352,4,FALSE)</f>
        <v>四平</v>
      </c>
      <c r="F722" s="22">
        <f t="shared" si="35"/>
        <v>43</v>
      </c>
      <c r="G722" s="22">
        <f>IF(VLOOKUP(F721,city!$A$4:$H$352,8,FALSE)&gt;G721,G721+1,1)</f>
        <v>5</v>
      </c>
    </row>
    <row r="723" spans="1:7" x14ac:dyDescent="0.15">
      <c r="A723" s="23">
        <f t="shared" si="33"/>
        <v>104306</v>
      </c>
      <c r="B723" s="24">
        <v>1</v>
      </c>
      <c r="C723" s="28" t="str">
        <f>"jingdian/"&amp;VLOOKUP(E723,city!$D$4:$P$352,12,FALSE)&amp;"/"&amp;VLOOKUP(E723,city!$D$4:$P$352,13,FALSE)&amp;"/"&amp;IF(G723&lt;11,"jd",IF(G723&lt;16,"tc","cs"))&amp;"/"&amp;IF(G723&lt;11,G723,IF(G723&lt;16,G723-10,G723-15))&amp;".jpg"</f>
        <v>jingdian/jilin/siping/jd/6.jpg</v>
      </c>
      <c r="D723" s="23">
        <f t="shared" si="34"/>
        <v>1</v>
      </c>
      <c r="E723" s="2" t="str">
        <f>VLOOKUP(F723,city!$A$4:$D$352,4,FALSE)</f>
        <v>四平</v>
      </c>
      <c r="F723" s="22">
        <f t="shared" si="35"/>
        <v>43</v>
      </c>
      <c r="G723" s="22">
        <f>IF(VLOOKUP(F722,city!$A$4:$H$352,8,FALSE)&gt;G722,G722+1,1)</f>
        <v>6</v>
      </c>
    </row>
    <row r="724" spans="1:7" x14ac:dyDescent="0.15">
      <c r="A724" s="23">
        <f t="shared" si="33"/>
        <v>104307</v>
      </c>
      <c r="B724" s="24">
        <v>1</v>
      </c>
      <c r="C724" s="28" t="str">
        <f>"jingdian/"&amp;VLOOKUP(E724,city!$D$4:$P$352,12,FALSE)&amp;"/"&amp;VLOOKUP(E724,city!$D$4:$P$352,13,FALSE)&amp;"/"&amp;IF(G724&lt;11,"jd",IF(G724&lt;16,"tc","cs"))&amp;"/"&amp;IF(G724&lt;11,G724,IF(G724&lt;16,G724-10,G724-15))&amp;".jpg"</f>
        <v>jingdian/jilin/siping/jd/7.jpg</v>
      </c>
      <c r="D724" s="23">
        <f t="shared" si="34"/>
        <v>1</v>
      </c>
      <c r="E724" s="2" t="str">
        <f>VLOOKUP(F724,city!$A$4:$D$352,4,FALSE)</f>
        <v>四平</v>
      </c>
      <c r="F724" s="22">
        <f t="shared" si="35"/>
        <v>43</v>
      </c>
      <c r="G724" s="22">
        <f>IF(VLOOKUP(F723,city!$A$4:$H$352,8,FALSE)&gt;G723,G723+1,1)</f>
        <v>7</v>
      </c>
    </row>
    <row r="725" spans="1:7" x14ac:dyDescent="0.15">
      <c r="A725" s="23">
        <f t="shared" si="33"/>
        <v>104308</v>
      </c>
      <c r="B725" s="24">
        <v>1</v>
      </c>
      <c r="C725" s="28" t="str">
        <f>"jingdian/"&amp;VLOOKUP(E725,city!$D$4:$P$352,12,FALSE)&amp;"/"&amp;VLOOKUP(E725,city!$D$4:$P$352,13,FALSE)&amp;"/"&amp;IF(G725&lt;11,"jd",IF(G725&lt;16,"tc","cs"))&amp;"/"&amp;IF(G725&lt;11,G725,IF(G725&lt;16,G725-10,G725-15))&amp;".jpg"</f>
        <v>jingdian/jilin/siping/jd/8.jpg</v>
      </c>
      <c r="D725" s="23">
        <f t="shared" si="34"/>
        <v>1</v>
      </c>
      <c r="E725" s="2" t="str">
        <f>VLOOKUP(F725,city!$A$4:$D$352,4,FALSE)</f>
        <v>四平</v>
      </c>
      <c r="F725" s="22">
        <f t="shared" si="35"/>
        <v>43</v>
      </c>
      <c r="G725" s="22">
        <f>IF(VLOOKUP(F724,city!$A$4:$H$352,8,FALSE)&gt;G724,G724+1,1)</f>
        <v>8</v>
      </c>
    </row>
    <row r="726" spans="1:7" x14ac:dyDescent="0.15">
      <c r="A726" s="23">
        <f t="shared" si="33"/>
        <v>104309</v>
      </c>
      <c r="B726" s="24">
        <v>1</v>
      </c>
      <c r="C726" s="28" t="str">
        <f>"jingdian/"&amp;VLOOKUP(E726,city!$D$4:$P$352,12,FALSE)&amp;"/"&amp;VLOOKUP(E726,city!$D$4:$P$352,13,FALSE)&amp;"/"&amp;IF(G726&lt;11,"jd",IF(G726&lt;16,"tc","cs"))&amp;"/"&amp;IF(G726&lt;11,G726,IF(G726&lt;16,G726-10,G726-15))&amp;".jpg"</f>
        <v>jingdian/jilin/siping/jd/9.jpg</v>
      </c>
      <c r="D726" s="23">
        <f t="shared" si="34"/>
        <v>1</v>
      </c>
      <c r="E726" s="2" t="str">
        <f>VLOOKUP(F726,city!$A$4:$D$352,4,FALSE)</f>
        <v>四平</v>
      </c>
      <c r="F726" s="22">
        <f t="shared" si="35"/>
        <v>43</v>
      </c>
      <c r="G726" s="22">
        <f>IF(VLOOKUP(F725,city!$A$4:$H$352,8,FALSE)&gt;G725,G725+1,1)</f>
        <v>9</v>
      </c>
    </row>
    <row r="727" spans="1:7" x14ac:dyDescent="0.15">
      <c r="A727" s="23">
        <f t="shared" si="33"/>
        <v>104310</v>
      </c>
      <c r="B727" s="24">
        <v>1</v>
      </c>
      <c r="C727" s="28" t="str">
        <f>"jingdian/"&amp;VLOOKUP(E727,city!$D$4:$P$352,12,FALSE)&amp;"/"&amp;VLOOKUP(E727,city!$D$4:$P$352,13,FALSE)&amp;"/"&amp;IF(G727&lt;11,"jd",IF(G727&lt;16,"tc","cs"))&amp;"/"&amp;IF(G727&lt;11,G727,IF(G727&lt;16,G727-10,G727-15))&amp;".jpg"</f>
        <v>jingdian/jilin/siping/jd/10.jpg</v>
      </c>
      <c r="D727" s="23">
        <f t="shared" si="34"/>
        <v>1</v>
      </c>
      <c r="E727" s="2" t="str">
        <f>VLOOKUP(F727,city!$A$4:$D$352,4,FALSE)</f>
        <v>四平</v>
      </c>
      <c r="F727" s="22">
        <f t="shared" si="35"/>
        <v>43</v>
      </c>
      <c r="G727" s="22">
        <f>IF(VLOOKUP(F726,city!$A$4:$H$352,8,FALSE)&gt;G726,G726+1,1)</f>
        <v>10</v>
      </c>
    </row>
    <row r="728" spans="1:7" x14ac:dyDescent="0.15">
      <c r="A728" s="23">
        <f t="shared" si="33"/>
        <v>104351</v>
      </c>
      <c r="B728" s="24">
        <v>4</v>
      </c>
      <c r="C728" s="28" t="str">
        <f>"jingdian/"&amp;VLOOKUP(E728,city!$D$4:$P$352,12,FALSE)&amp;"/"&amp;VLOOKUP(E728,city!$D$4:$P$352,13,FALSE)&amp;"/"&amp;IF(G728&lt;11,"jd",IF(G728&lt;16,"tc","cs"))&amp;"/"&amp;IF(G728&lt;11,G728,IF(G728&lt;16,G728-10,G728-15))&amp;".jpg"</f>
        <v>jingdian/jilin/siping/tc/1.jpg</v>
      </c>
      <c r="D728" s="23">
        <f t="shared" si="34"/>
        <v>2</v>
      </c>
      <c r="E728" s="2" t="str">
        <f>VLOOKUP(F728,city!$A$4:$D$352,4,FALSE)</f>
        <v>四平</v>
      </c>
      <c r="F728" s="22">
        <f t="shared" si="35"/>
        <v>43</v>
      </c>
      <c r="G728" s="22">
        <f>IF(VLOOKUP(F727,city!$A$4:$H$352,8,FALSE)&gt;G727,G727+1,1)</f>
        <v>11</v>
      </c>
    </row>
    <row r="729" spans="1:7" x14ac:dyDescent="0.15">
      <c r="A729" s="23">
        <f t="shared" si="33"/>
        <v>104352</v>
      </c>
      <c r="B729" s="24">
        <v>2</v>
      </c>
      <c r="C729" s="28" t="str">
        <f>"jingdian/"&amp;VLOOKUP(E729,city!$D$4:$P$352,12,FALSE)&amp;"/"&amp;VLOOKUP(E729,city!$D$4:$P$352,13,FALSE)&amp;"/"&amp;IF(G729&lt;11,"jd",IF(G729&lt;16,"tc","cs"))&amp;"/"&amp;IF(G729&lt;11,G729,IF(G729&lt;16,G729-10,G729-15))&amp;".jpg"</f>
        <v>jingdian/jilin/siping/tc/2.jpg</v>
      </c>
      <c r="D729" s="23">
        <f t="shared" si="34"/>
        <v>2</v>
      </c>
      <c r="E729" s="2" t="str">
        <f>VLOOKUP(F729,city!$A$4:$D$352,4,FALSE)</f>
        <v>四平</v>
      </c>
      <c r="F729" s="22">
        <f t="shared" si="35"/>
        <v>43</v>
      </c>
      <c r="G729" s="22">
        <f>IF(VLOOKUP(F728,city!$A$4:$H$352,8,FALSE)&gt;G728,G728+1,1)</f>
        <v>12</v>
      </c>
    </row>
    <row r="730" spans="1:7" x14ac:dyDescent="0.15">
      <c r="A730" s="23">
        <f t="shared" si="33"/>
        <v>104353</v>
      </c>
      <c r="B730" s="24">
        <v>3</v>
      </c>
      <c r="C730" s="28" t="str">
        <f>"jingdian/"&amp;VLOOKUP(E730,city!$D$4:$P$352,12,FALSE)&amp;"/"&amp;VLOOKUP(E730,city!$D$4:$P$352,13,FALSE)&amp;"/"&amp;IF(G730&lt;11,"jd",IF(G730&lt;16,"tc","cs"))&amp;"/"&amp;IF(G730&lt;11,G730,IF(G730&lt;16,G730-10,G730-15))&amp;".jpg"</f>
        <v>jingdian/jilin/siping/tc/3.jpg</v>
      </c>
      <c r="D730" s="23">
        <f t="shared" si="34"/>
        <v>2</v>
      </c>
      <c r="E730" s="2" t="str">
        <f>VLOOKUP(F730,city!$A$4:$D$352,4,FALSE)</f>
        <v>四平</v>
      </c>
      <c r="F730" s="22">
        <f t="shared" si="35"/>
        <v>43</v>
      </c>
      <c r="G730" s="22">
        <f>IF(VLOOKUP(F729,city!$A$4:$H$352,8,FALSE)&gt;G729,G729+1,1)</f>
        <v>13</v>
      </c>
    </row>
    <row r="731" spans="1:7" x14ac:dyDescent="0.15">
      <c r="A731" s="23">
        <f t="shared" si="33"/>
        <v>104354</v>
      </c>
      <c r="B731" s="24">
        <v>2</v>
      </c>
      <c r="C731" s="28" t="str">
        <f>"jingdian/"&amp;VLOOKUP(E731,city!$D$4:$P$352,12,FALSE)&amp;"/"&amp;VLOOKUP(E731,city!$D$4:$P$352,13,FALSE)&amp;"/"&amp;IF(G731&lt;11,"jd",IF(G731&lt;16,"tc","cs"))&amp;"/"&amp;IF(G731&lt;11,G731,IF(G731&lt;16,G731-10,G731-15))&amp;".jpg"</f>
        <v>jingdian/jilin/siping/tc/4.jpg</v>
      </c>
      <c r="D731" s="23">
        <f t="shared" si="34"/>
        <v>2</v>
      </c>
      <c r="E731" s="2" t="str">
        <f>VLOOKUP(F731,city!$A$4:$D$352,4,FALSE)</f>
        <v>四平</v>
      </c>
      <c r="F731" s="22">
        <f t="shared" si="35"/>
        <v>43</v>
      </c>
      <c r="G731" s="22">
        <f>IF(VLOOKUP(F730,city!$A$4:$H$352,8,FALSE)&gt;G730,G730+1,1)</f>
        <v>14</v>
      </c>
    </row>
    <row r="732" spans="1:7" x14ac:dyDescent="0.15">
      <c r="A732" s="23">
        <f t="shared" si="33"/>
        <v>104355</v>
      </c>
      <c r="B732" s="24">
        <v>2</v>
      </c>
      <c r="C732" s="28" t="str">
        <f>"jingdian/"&amp;VLOOKUP(E732,city!$D$4:$P$352,12,FALSE)&amp;"/"&amp;VLOOKUP(E732,city!$D$4:$P$352,13,FALSE)&amp;"/"&amp;IF(G732&lt;11,"jd",IF(G732&lt;16,"tc","cs"))&amp;"/"&amp;IF(G732&lt;11,G732,IF(G732&lt;16,G732-10,G732-15))&amp;".jpg"</f>
        <v>jingdian/jilin/siping/tc/5.jpg</v>
      </c>
      <c r="D732" s="23">
        <f t="shared" si="34"/>
        <v>2</v>
      </c>
      <c r="E732" s="2" t="str">
        <f>VLOOKUP(F732,city!$A$4:$D$352,4,FALSE)</f>
        <v>四平</v>
      </c>
      <c r="F732" s="22">
        <f t="shared" si="35"/>
        <v>43</v>
      </c>
      <c r="G732" s="22">
        <f>IF(VLOOKUP(F731,city!$A$4:$H$352,8,FALSE)&gt;G731,G731+1,1)</f>
        <v>15</v>
      </c>
    </row>
    <row r="733" spans="1:7" x14ac:dyDescent="0.15">
      <c r="A733" s="23">
        <f t="shared" si="33"/>
        <v>104381</v>
      </c>
      <c r="B733" s="24">
        <v>4</v>
      </c>
      <c r="C733" s="28" t="str">
        <f>"jingdian/"&amp;VLOOKUP(E733,city!$D$4:$P$352,12,FALSE)&amp;"/"&amp;VLOOKUP(E733,city!$D$4:$P$352,13,FALSE)&amp;"/"&amp;IF(G733&lt;11,"jd",IF(G733&lt;16,"tc","cs"))&amp;"/"&amp;IF(G733&lt;11,G733,IF(G733&lt;16,G733-10,G733-15))&amp;".jpg"</f>
        <v>jingdian/jilin/siping/cs/1.jpg</v>
      </c>
      <c r="D733" s="23">
        <f t="shared" si="34"/>
        <v>3</v>
      </c>
      <c r="E733" s="2" t="str">
        <f>VLOOKUP(F733,city!$A$4:$D$352,4,FALSE)</f>
        <v>四平</v>
      </c>
      <c r="F733" s="22">
        <f t="shared" si="35"/>
        <v>43</v>
      </c>
      <c r="G733" s="22">
        <f>IF(VLOOKUP(F732,city!$A$4:$H$352,8,FALSE)&gt;G732,G732+1,1)</f>
        <v>16</v>
      </c>
    </row>
    <row r="734" spans="1:7" x14ac:dyDescent="0.15">
      <c r="A734" s="23">
        <f t="shared" si="33"/>
        <v>104382</v>
      </c>
      <c r="B734" s="24">
        <v>5</v>
      </c>
      <c r="C734" s="28" t="str">
        <f>"jingdian/"&amp;VLOOKUP(E734,city!$D$4:$P$352,12,FALSE)&amp;"/"&amp;VLOOKUP(E734,city!$D$4:$P$352,13,FALSE)&amp;"/"&amp;IF(G734&lt;11,"jd",IF(G734&lt;16,"tc","cs"))&amp;"/"&amp;IF(G734&lt;11,G734,IF(G734&lt;16,G734-10,G734-15))&amp;".jpg"</f>
        <v>jingdian/jilin/siping/cs/2.jpg</v>
      </c>
      <c r="D734" s="23">
        <f t="shared" si="34"/>
        <v>3</v>
      </c>
      <c r="E734" s="2" t="str">
        <f>VLOOKUP(F734,city!$A$4:$D$352,4,FALSE)</f>
        <v>四平</v>
      </c>
      <c r="F734" s="22">
        <f t="shared" si="35"/>
        <v>43</v>
      </c>
      <c r="G734" s="22">
        <f>IF(VLOOKUP(F733,city!$A$4:$H$352,8,FALSE)&gt;G733,G733+1,1)</f>
        <v>17</v>
      </c>
    </row>
    <row r="735" spans="1:7" x14ac:dyDescent="0.15">
      <c r="A735" s="23">
        <f t="shared" si="33"/>
        <v>104401</v>
      </c>
      <c r="B735" s="24">
        <v>1</v>
      </c>
      <c r="C735" s="28" t="str">
        <f>"jingdian/"&amp;VLOOKUP(E735,city!$D$4:$P$352,12,FALSE)&amp;"/"&amp;VLOOKUP(E735,city!$D$4:$P$352,13,FALSE)&amp;"/"&amp;IF(G735&lt;11,"jd",IF(G735&lt;16,"tc","cs"))&amp;"/"&amp;IF(G735&lt;11,G735,IF(G735&lt;16,G735-10,G735-15))&amp;".jpg"</f>
        <v>jingdian/jilin/liaoyuan/jd/1.jpg</v>
      </c>
      <c r="D735" s="23">
        <f t="shared" si="34"/>
        <v>1</v>
      </c>
      <c r="E735" s="2" t="str">
        <f>VLOOKUP(F735,city!$A$4:$D$352,4,FALSE)</f>
        <v>辽源</v>
      </c>
      <c r="F735" s="22">
        <f t="shared" si="35"/>
        <v>44</v>
      </c>
      <c r="G735" s="22">
        <f>IF(VLOOKUP(F734,city!$A$4:$H$352,8,FALSE)&gt;G734,G734+1,1)</f>
        <v>1</v>
      </c>
    </row>
    <row r="736" spans="1:7" x14ac:dyDescent="0.15">
      <c r="A736" s="23">
        <f t="shared" si="33"/>
        <v>104402</v>
      </c>
      <c r="B736" s="24">
        <v>1</v>
      </c>
      <c r="C736" s="28" t="str">
        <f>"jingdian/"&amp;VLOOKUP(E736,city!$D$4:$P$352,12,FALSE)&amp;"/"&amp;VLOOKUP(E736,city!$D$4:$P$352,13,FALSE)&amp;"/"&amp;IF(G736&lt;11,"jd",IF(G736&lt;16,"tc","cs"))&amp;"/"&amp;IF(G736&lt;11,G736,IF(G736&lt;16,G736-10,G736-15))&amp;".jpg"</f>
        <v>jingdian/jilin/liaoyuan/jd/2.jpg</v>
      </c>
      <c r="D736" s="23">
        <f t="shared" si="34"/>
        <v>1</v>
      </c>
      <c r="E736" s="2" t="str">
        <f>VLOOKUP(F736,city!$A$4:$D$352,4,FALSE)</f>
        <v>辽源</v>
      </c>
      <c r="F736" s="22">
        <f t="shared" si="35"/>
        <v>44</v>
      </c>
      <c r="G736" s="22">
        <f>IF(VLOOKUP(F735,city!$A$4:$H$352,8,FALSE)&gt;G735,G735+1,1)</f>
        <v>2</v>
      </c>
    </row>
    <row r="737" spans="1:7" x14ac:dyDescent="0.15">
      <c r="A737" s="23">
        <f t="shared" si="33"/>
        <v>104403</v>
      </c>
      <c r="B737" s="24">
        <v>1</v>
      </c>
      <c r="C737" s="28" t="str">
        <f>"jingdian/"&amp;VLOOKUP(E737,city!$D$4:$P$352,12,FALSE)&amp;"/"&amp;VLOOKUP(E737,city!$D$4:$P$352,13,FALSE)&amp;"/"&amp;IF(G737&lt;11,"jd",IF(G737&lt;16,"tc","cs"))&amp;"/"&amp;IF(G737&lt;11,G737,IF(G737&lt;16,G737-10,G737-15))&amp;".jpg"</f>
        <v>jingdian/jilin/liaoyuan/jd/3.jpg</v>
      </c>
      <c r="D737" s="23">
        <f t="shared" si="34"/>
        <v>1</v>
      </c>
      <c r="E737" s="2" t="str">
        <f>VLOOKUP(F737,city!$A$4:$D$352,4,FALSE)</f>
        <v>辽源</v>
      </c>
      <c r="F737" s="22">
        <f t="shared" si="35"/>
        <v>44</v>
      </c>
      <c r="G737" s="22">
        <f>IF(VLOOKUP(F736,city!$A$4:$H$352,8,FALSE)&gt;G736,G736+1,1)</f>
        <v>3</v>
      </c>
    </row>
    <row r="738" spans="1:7" x14ac:dyDescent="0.15">
      <c r="A738" s="23">
        <f t="shared" si="33"/>
        <v>104404</v>
      </c>
      <c r="B738" s="24">
        <v>1</v>
      </c>
      <c r="C738" s="28" t="str">
        <f>"jingdian/"&amp;VLOOKUP(E738,city!$D$4:$P$352,12,FALSE)&amp;"/"&amp;VLOOKUP(E738,city!$D$4:$P$352,13,FALSE)&amp;"/"&amp;IF(G738&lt;11,"jd",IF(G738&lt;16,"tc","cs"))&amp;"/"&amp;IF(G738&lt;11,G738,IF(G738&lt;16,G738-10,G738-15))&amp;".jpg"</f>
        <v>jingdian/jilin/liaoyuan/jd/4.jpg</v>
      </c>
      <c r="D738" s="23">
        <f t="shared" si="34"/>
        <v>1</v>
      </c>
      <c r="E738" s="2" t="str">
        <f>VLOOKUP(F738,city!$A$4:$D$352,4,FALSE)</f>
        <v>辽源</v>
      </c>
      <c r="F738" s="22">
        <f t="shared" si="35"/>
        <v>44</v>
      </c>
      <c r="G738" s="22">
        <f>IF(VLOOKUP(F737,city!$A$4:$H$352,8,FALSE)&gt;G737,G737+1,1)</f>
        <v>4</v>
      </c>
    </row>
    <row r="739" spans="1:7" x14ac:dyDescent="0.15">
      <c r="A739" s="23">
        <f t="shared" si="33"/>
        <v>104405</v>
      </c>
      <c r="B739" s="24">
        <v>1</v>
      </c>
      <c r="C739" s="28" t="str">
        <f>"jingdian/"&amp;VLOOKUP(E739,city!$D$4:$P$352,12,FALSE)&amp;"/"&amp;VLOOKUP(E739,city!$D$4:$P$352,13,FALSE)&amp;"/"&amp;IF(G739&lt;11,"jd",IF(G739&lt;16,"tc","cs"))&amp;"/"&amp;IF(G739&lt;11,G739,IF(G739&lt;16,G739-10,G739-15))&amp;".jpg"</f>
        <v>jingdian/jilin/liaoyuan/jd/5.jpg</v>
      </c>
      <c r="D739" s="23">
        <f t="shared" si="34"/>
        <v>1</v>
      </c>
      <c r="E739" s="2" t="str">
        <f>VLOOKUP(F739,city!$A$4:$D$352,4,FALSE)</f>
        <v>辽源</v>
      </c>
      <c r="F739" s="22">
        <f t="shared" si="35"/>
        <v>44</v>
      </c>
      <c r="G739" s="22">
        <f>IF(VLOOKUP(F738,city!$A$4:$H$352,8,FALSE)&gt;G738,G738+1,1)</f>
        <v>5</v>
      </c>
    </row>
    <row r="740" spans="1:7" x14ac:dyDescent="0.15">
      <c r="A740" s="23">
        <f t="shared" si="33"/>
        <v>104406</v>
      </c>
      <c r="B740" s="24">
        <v>1</v>
      </c>
      <c r="C740" s="28" t="str">
        <f>"jingdian/"&amp;VLOOKUP(E740,city!$D$4:$P$352,12,FALSE)&amp;"/"&amp;VLOOKUP(E740,city!$D$4:$P$352,13,FALSE)&amp;"/"&amp;IF(G740&lt;11,"jd",IF(G740&lt;16,"tc","cs"))&amp;"/"&amp;IF(G740&lt;11,G740,IF(G740&lt;16,G740-10,G740-15))&amp;".jpg"</f>
        <v>jingdian/jilin/liaoyuan/jd/6.jpg</v>
      </c>
      <c r="D740" s="23">
        <f t="shared" si="34"/>
        <v>1</v>
      </c>
      <c r="E740" s="2" t="str">
        <f>VLOOKUP(F740,city!$A$4:$D$352,4,FALSE)</f>
        <v>辽源</v>
      </c>
      <c r="F740" s="22">
        <f t="shared" si="35"/>
        <v>44</v>
      </c>
      <c r="G740" s="22">
        <f>IF(VLOOKUP(F739,city!$A$4:$H$352,8,FALSE)&gt;G739,G739+1,1)</f>
        <v>6</v>
      </c>
    </row>
    <row r="741" spans="1:7" x14ac:dyDescent="0.15">
      <c r="A741" s="23">
        <f t="shared" si="33"/>
        <v>104407</v>
      </c>
      <c r="B741" s="24">
        <v>1</v>
      </c>
      <c r="C741" s="28" t="str">
        <f>"jingdian/"&amp;VLOOKUP(E741,city!$D$4:$P$352,12,FALSE)&amp;"/"&amp;VLOOKUP(E741,city!$D$4:$P$352,13,FALSE)&amp;"/"&amp;IF(G741&lt;11,"jd",IF(G741&lt;16,"tc","cs"))&amp;"/"&amp;IF(G741&lt;11,G741,IF(G741&lt;16,G741-10,G741-15))&amp;".jpg"</f>
        <v>jingdian/jilin/liaoyuan/jd/7.jpg</v>
      </c>
      <c r="D741" s="23">
        <f t="shared" si="34"/>
        <v>1</v>
      </c>
      <c r="E741" s="2" t="str">
        <f>VLOOKUP(F741,city!$A$4:$D$352,4,FALSE)</f>
        <v>辽源</v>
      </c>
      <c r="F741" s="22">
        <f t="shared" si="35"/>
        <v>44</v>
      </c>
      <c r="G741" s="22">
        <f>IF(VLOOKUP(F740,city!$A$4:$H$352,8,FALSE)&gt;G740,G740+1,1)</f>
        <v>7</v>
      </c>
    </row>
    <row r="742" spans="1:7" x14ac:dyDescent="0.15">
      <c r="A742" s="23">
        <f t="shared" si="33"/>
        <v>104408</v>
      </c>
      <c r="B742" s="24">
        <v>1</v>
      </c>
      <c r="C742" s="28" t="str">
        <f>"jingdian/"&amp;VLOOKUP(E742,city!$D$4:$P$352,12,FALSE)&amp;"/"&amp;VLOOKUP(E742,city!$D$4:$P$352,13,FALSE)&amp;"/"&amp;IF(G742&lt;11,"jd",IF(G742&lt;16,"tc","cs"))&amp;"/"&amp;IF(G742&lt;11,G742,IF(G742&lt;16,G742-10,G742-15))&amp;".jpg"</f>
        <v>jingdian/jilin/liaoyuan/jd/8.jpg</v>
      </c>
      <c r="D742" s="23">
        <f t="shared" si="34"/>
        <v>1</v>
      </c>
      <c r="E742" s="2" t="str">
        <f>VLOOKUP(F742,city!$A$4:$D$352,4,FALSE)</f>
        <v>辽源</v>
      </c>
      <c r="F742" s="22">
        <f t="shared" si="35"/>
        <v>44</v>
      </c>
      <c r="G742" s="22">
        <f>IF(VLOOKUP(F741,city!$A$4:$H$352,8,FALSE)&gt;G741,G741+1,1)</f>
        <v>8</v>
      </c>
    </row>
    <row r="743" spans="1:7" x14ac:dyDescent="0.15">
      <c r="A743" s="23">
        <f t="shared" si="33"/>
        <v>104409</v>
      </c>
      <c r="B743" s="24">
        <v>1</v>
      </c>
      <c r="C743" s="28" t="str">
        <f>"jingdian/"&amp;VLOOKUP(E743,city!$D$4:$P$352,12,FALSE)&amp;"/"&amp;VLOOKUP(E743,city!$D$4:$P$352,13,FALSE)&amp;"/"&amp;IF(G743&lt;11,"jd",IF(G743&lt;16,"tc","cs"))&amp;"/"&amp;IF(G743&lt;11,G743,IF(G743&lt;16,G743-10,G743-15))&amp;".jpg"</f>
        <v>jingdian/jilin/liaoyuan/jd/9.jpg</v>
      </c>
      <c r="D743" s="23">
        <f t="shared" si="34"/>
        <v>1</v>
      </c>
      <c r="E743" s="2" t="str">
        <f>VLOOKUP(F743,city!$A$4:$D$352,4,FALSE)</f>
        <v>辽源</v>
      </c>
      <c r="F743" s="22">
        <f t="shared" si="35"/>
        <v>44</v>
      </c>
      <c r="G743" s="22">
        <f>IF(VLOOKUP(F742,city!$A$4:$H$352,8,FALSE)&gt;G742,G742+1,1)</f>
        <v>9</v>
      </c>
    </row>
    <row r="744" spans="1:7" x14ac:dyDescent="0.15">
      <c r="A744" s="23">
        <f t="shared" si="33"/>
        <v>104410</v>
      </c>
      <c r="B744" s="24">
        <v>1</v>
      </c>
      <c r="C744" s="28" t="str">
        <f>"jingdian/"&amp;VLOOKUP(E744,city!$D$4:$P$352,12,FALSE)&amp;"/"&amp;VLOOKUP(E744,city!$D$4:$P$352,13,FALSE)&amp;"/"&amp;IF(G744&lt;11,"jd",IF(G744&lt;16,"tc","cs"))&amp;"/"&amp;IF(G744&lt;11,G744,IF(G744&lt;16,G744-10,G744-15))&amp;".jpg"</f>
        <v>jingdian/jilin/liaoyuan/jd/10.jpg</v>
      </c>
      <c r="D744" s="23">
        <f t="shared" si="34"/>
        <v>1</v>
      </c>
      <c r="E744" s="2" t="str">
        <f>VLOOKUP(F744,city!$A$4:$D$352,4,FALSE)</f>
        <v>辽源</v>
      </c>
      <c r="F744" s="22">
        <f t="shared" si="35"/>
        <v>44</v>
      </c>
      <c r="G744" s="22">
        <f>IF(VLOOKUP(F743,city!$A$4:$H$352,8,FALSE)&gt;G743,G743+1,1)</f>
        <v>10</v>
      </c>
    </row>
    <row r="745" spans="1:7" x14ac:dyDescent="0.15">
      <c r="A745" s="23">
        <f t="shared" si="33"/>
        <v>104451</v>
      </c>
      <c r="B745" s="24">
        <v>2</v>
      </c>
      <c r="C745" s="28" t="str">
        <f>"jingdian/"&amp;VLOOKUP(E745,city!$D$4:$P$352,12,FALSE)&amp;"/"&amp;VLOOKUP(E745,city!$D$4:$P$352,13,FALSE)&amp;"/"&amp;IF(G745&lt;11,"jd",IF(G745&lt;16,"tc","cs"))&amp;"/"&amp;IF(G745&lt;11,G745,IF(G745&lt;16,G745-10,G745-15))&amp;".jpg"</f>
        <v>jingdian/jilin/liaoyuan/tc/1.jpg</v>
      </c>
      <c r="D745" s="23">
        <f t="shared" si="34"/>
        <v>2</v>
      </c>
      <c r="E745" s="2" t="str">
        <f>VLOOKUP(F745,city!$A$4:$D$352,4,FALSE)</f>
        <v>辽源</v>
      </c>
      <c r="F745" s="22">
        <f t="shared" si="35"/>
        <v>44</v>
      </c>
      <c r="G745" s="22">
        <f>IF(VLOOKUP(F744,city!$A$4:$H$352,8,FALSE)&gt;G744,G744+1,1)</f>
        <v>11</v>
      </c>
    </row>
    <row r="746" spans="1:7" x14ac:dyDescent="0.15">
      <c r="A746" s="23">
        <f t="shared" si="33"/>
        <v>104452</v>
      </c>
      <c r="B746" s="24">
        <v>2</v>
      </c>
      <c r="C746" s="28" t="str">
        <f>"jingdian/"&amp;VLOOKUP(E746,city!$D$4:$P$352,12,FALSE)&amp;"/"&amp;VLOOKUP(E746,city!$D$4:$P$352,13,FALSE)&amp;"/"&amp;IF(G746&lt;11,"jd",IF(G746&lt;16,"tc","cs"))&amp;"/"&amp;IF(G746&lt;11,G746,IF(G746&lt;16,G746-10,G746-15))&amp;".jpg"</f>
        <v>jingdian/jilin/liaoyuan/tc/2.jpg</v>
      </c>
      <c r="D746" s="23">
        <f t="shared" si="34"/>
        <v>2</v>
      </c>
      <c r="E746" s="2" t="str">
        <f>VLOOKUP(F746,city!$A$4:$D$352,4,FALSE)</f>
        <v>辽源</v>
      </c>
      <c r="F746" s="22">
        <f t="shared" si="35"/>
        <v>44</v>
      </c>
      <c r="G746" s="22">
        <f>IF(VLOOKUP(F745,city!$A$4:$H$352,8,FALSE)&gt;G745,G745+1,1)</f>
        <v>12</v>
      </c>
    </row>
    <row r="747" spans="1:7" x14ac:dyDescent="0.15">
      <c r="A747" s="23">
        <f t="shared" si="33"/>
        <v>104453</v>
      </c>
      <c r="B747" s="24">
        <v>2</v>
      </c>
      <c r="C747" s="28" t="str">
        <f>"jingdian/"&amp;VLOOKUP(E747,city!$D$4:$P$352,12,FALSE)&amp;"/"&amp;VLOOKUP(E747,city!$D$4:$P$352,13,FALSE)&amp;"/"&amp;IF(G747&lt;11,"jd",IF(G747&lt;16,"tc","cs"))&amp;"/"&amp;IF(G747&lt;11,G747,IF(G747&lt;16,G747-10,G747-15))&amp;".jpg"</f>
        <v>jingdian/jilin/liaoyuan/tc/3.jpg</v>
      </c>
      <c r="D747" s="23">
        <f t="shared" si="34"/>
        <v>2</v>
      </c>
      <c r="E747" s="2" t="str">
        <f>VLOOKUP(F747,city!$A$4:$D$352,4,FALSE)</f>
        <v>辽源</v>
      </c>
      <c r="F747" s="22">
        <f t="shared" si="35"/>
        <v>44</v>
      </c>
      <c r="G747" s="22">
        <f>IF(VLOOKUP(F746,city!$A$4:$H$352,8,FALSE)&gt;G746,G746+1,1)</f>
        <v>13</v>
      </c>
    </row>
    <row r="748" spans="1:7" x14ac:dyDescent="0.15">
      <c r="A748" s="23">
        <f t="shared" si="33"/>
        <v>104454</v>
      </c>
      <c r="B748" s="24">
        <v>2</v>
      </c>
      <c r="C748" s="28" t="str">
        <f>"jingdian/"&amp;VLOOKUP(E748,city!$D$4:$P$352,12,FALSE)&amp;"/"&amp;VLOOKUP(E748,city!$D$4:$P$352,13,FALSE)&amp;"/"&amp;IF(G748&lt;11,"jd",IF(G748&lt;16,"tc","cs"))&amp;"/"&amp;IF(G748&lt;11,G748,IF(G748&lt;16,G748-10,G748-15))&amp;".jpg"</f>
        <v>jingdian/jilin/liaoyuan/tc/4.jpg</v>
      </c>
      <c r="D748" s="23">
        <f t="shared" si="34"/>
        <v>2</v>
      </c>
      <c r="E748" s="2" t="str">
        <f>VLOOKUP(F748,city!$A$4:$D$352,4,FALSE)</f>
        <v>辽源</v>
      </c>
      <c r="F748" s="22">
        <f t="shared" si="35"/>
        <v>44</v>
      </c>
      <c r="G748" s="22">
        <f>IF(VLOOKUP(F747,city!$A$4:$H$352,8,FALSE)&gt;G747,G747+1,1)</f>
        <v>14</v>
      </c>
    </row>
    <row r="749" spans="1:7" x14ac:dyDescent="0.15">
      <c r="A749" s="23">
        <f t="shared" si="33"/>
        <v>104455</v>
      </c>
      <c r="B749" s="24">
        <v>2</v>
      </c>
      <c r="C749" s="28" t="str">
        <f>"jingdian/"&amp;VLOOKUP(E749,city!$D$4:$P$352,12,FALSE)&amp;"/"&amp;VLOOKUP(E749,city!$D$4:$P$352,13,FALSE)&amp;"/"&amp;IF(G749&lt;11,"jd",IF(G749&lt;16,"tc","cs"))&amp;"/"&amp;IF(G749&lt;11,G749,IF(G749&lt;16,G749-10,G749-15))&amp;".jpg"</f>
        <v>jingdian/jilin/liaoyuan/tc/5.jpg</v>
      </c>
      <c r="D749" s="23">
        <f t="shared" si="34"/>
        <v>2</v>
      </c>
      <c r="E749" s="2" t="str">
        <f>VLOOKUP(F749,city!$A$4:$D$352,4,FALSE)</f>
        <v>辽源</v>
      </c>
      <c r="F749" s="22">
        <f t="shared" si="35"/>
        <v>44</v>
      </c>
      <c r="G749" s="22">
        <f>IF(VLOOKUP(F748,city!$A$4:$H$352,8,FALSE)&gt;G748,G748+1,1)</f>
        <v>15</v>
      </c>
    </row>
    <row r="750" spans="1:7" x14ac:dyDescent="0.15">
      <c r="A750" s="23">
        <f t="shared" si="33"/>
        <v>104481</v>
      </c>
      <c r="B750" s="24">
        <v>2</v>
      </c>
      <c r="C750" s="28" t="str">
        <f>"jingdian/"&amp;VLOOKUP(E750,city!$D$4:$P$352,12,FALSE)&amp;"/"&amp;VLOOKUP(E750,city!$D$4:$P$352,13,FALSE)&amp;"/"&amp;IF(G750&lt;11,"jd",IF(G750&lt;16,"tc","cs"))&amp;"/"&amp;IF(G750&lt;11,G750,IF(G750&lt;16,G750-10,G750-15))&amp;".jpg"</f>
        <v>jingdian/jilin/liaoyuan/cs/1.jpg</v>
      </c>
      <c r="D750" s="23">
        <f t="shared" si="34"/>
        <v>3</v>
      </c>
      <c r="E750" s="2" t="str">
        <f>VLOOKUP(F750,city!$A$4:$D$352,4,FALSE)</f>
        <v>辽源</v>
      </c>
      <c r="F750" s="22">
        <f t="shared" si="35"/>
        <v>44</v>
      </c>
      <c r="G750" s="22">
        <f>IF(VLOOKUP(F749,city!$A$4:$H$352,8,FALSE)&gt;G749,G749+1,1)</f>
        <v>16</v>
      </c>
    </row>
    <row r="751" spans="1:7" x14ac:dyDescent="0.15">
      <c r="A751" s="23">
        <f t="shared" si="33"/>
        <v>104482</v>
      </c>
      <c r="B751" s="24">
        <v>2</v>
      </c>
      <c r="C751" s="28" t="str">
        <f>"jingdian/"&amp;VLOOKUP(E751,city!$D$4:$P$352,12,FALSE)&amp;"/"&amp;VLOOKUP(E751,city!$D$4:$P$352,13,FALSE)&amp;"/"&amp;IF(G751&lt;11,"jd",IF(G751&lt;16,"tc","cs"))&amp;"/"&amp;IF(G751&lt;11,G751,IF(G751&lt;16,G751-10,G751-15))&amp;".jpg"</f>
        <v>jingdian/jilin/liaoyuan/cs/2.jpg</v>
      </c>
      <c r="D751" s="23">
        <f t="shared" si="34"/>
        <v>3</v>
      </c>
      <c r="E751" s="2" t="str">
        <f>VLOOKUP(F751,city!$A$4:$D$352,4,FALSE)</f>
        <v>辽源</v>
      </c>
      <c r="F751" s="22">
        <f t="shared" si="35"/>
        <v>44</v>
      </c>
      <c r="G751" s="22">
        <f>IF(VLOOKUP(F750,city!$A$4:$H$352,8,FALSE)&gt;G750,G750+1,1)</f>
        <v>17</v>
      </c>
    </row>
    <row r="752" spans="1:7" x14ac:dyDescent="0.15">
      <c r="A752" s="23">
        <f t="shared" si="33"/>
        <v>104501</v>
      </c>
      <c r="B752" s="24">
        <v>1</v>
      </c>
      <c r="C752" s="28" t="str">
        <f>"jingdian/"&amp;VLOOKUP(E752,city!$D$4:$P$352,12,FALSE)&amp;"/"&amp;VLOOKUP(E752,city!$D$4:$P$352,13,FALSE)&amp;"/"&amp;IF(G752&lt;11,"jd",IF(G752&lt;16,"tc","cs"))&amp;"/"&amp;IF(G752&lt;11,G752,IF(G752&lt;16,G752-10,G752-15))&amp;".jpg"</f>
        <v>jingdian/jilin/tonghua/jd/1.jpg</v>
      </c>
      <c r="D752" s="23">
        <f t="shared" si="34"/>
        <v>1</v>
      </c>
      <c r="E752" s="2" t="str">
        <f>VLOOKUP(F752,city!$A$4:$D$352,4,FALSE)</f>
        <v>通化</v>
      </c>
      <c r="F752" s="22">
        <f t="shared" si="35"/>
        <v>45</v>
      </c>
      <c r="G752" s="22">
        <f>IF(VLOOKUP(F751,city!$A$4:$H$352,8,FALSE)&gt;G751,G751+1,1)</f>
        <v>1</v>
      </c>
    </row>
    <row r="753" spans="1:7" x14ac:dyDescent="0.15">
      <c r="A753" s="23">
        <f t="shared" si="33"/>
        <v>104502</v>
      </c>
      <c r="B753" s="24">
        <v>1</v>
      </c>
      <c r="C753" s="28" t="str">
        <f>"jingdian/"&amp;VLOOKUP(E753,city!$D$4:$P$352,12,FALSE)&amp;"/"&amp;VLOOKUP(E753,city!$D$4:$P$352,13,FALSE)&amp;"/"&amp;IF(G753&lt;11,"jd",IF(G753&lt;16,"tc","cs"))&amp;"/"&amp;IF(G753&lt;11,G753,IF(G753&lt;16,G753-10,G753-15))&amp;".jpg"</f>
        <v>jingdian/jilin/tonghua/jd/2.jpg</v>
      </c>
      <c r="D753" s="23">
        <f t="shared" si="34"/>
        <v>1</v>
      </c>
      <c r="E753" s="2" t="str">
        <f>VLOOKUP(F753,city!$A$4:$D$352,4,FALSE)</f>
        <v>通化</v>
      </c>
      <c r="F753" s="22">
        <f t="shared" si="35"/>
        <v>45</v>
      </c>
      <c r="G753" s="22">
        <f>IF(VLOOKUP(F752,city!$A$4:$H$352,8,FALSE)&gt;G752,G752+1,1)</f>
        <v>2</v>
      </c>
    </row>
    <row r="754" spans="1:7" x14ac:dyDescent="0.15">
      <c r="A754" s="23">
        <f t="shared" si="33"/>
        <v>104503</v>
      </c>
      <c r="B754" s="24">
        <v>1</v>
      </c>
      <c r="C754" s="28" t="str">
        <f>"jingdian/"&amp;VLOOKUP(E754,city!$D$4:$P$352,12,FALSE)&amp;"/"&amp;VLOOKUP(E754,city!$D$4:$P$352,13,FALSE)&amp;"/"&amp;IF(G754&lt;11,"jd",IF(G754&lt;16,"tc","cs"))&amp;"/"&amp;IF(G754&lt;11,G754,IF(G754&lt;16,G754-10,G754-15))&amp;".jpg"</f>
        <v>jingdian/jilin/tonghua/jd/3.jpg</v>
      </c>
      <c r="D754" s="23">
        <f t="shared" si="34"/>
        <v>1</v>
      </c>
      <c r="E754" s="2" t="str">
        <f>VLOOKUP(F754,city!$A$4:$D$352,4,FALSE)</f>
        <v>通化</v>
      </c>
      <c r="F754" s="22">
        <f t="shared" si="35"/>
        <v>45</v>
      </c>
      <c r="G754" s="22">
        <f>IF(VLOOKUP(F753,city!$A$4:$H$352,8,FALSE)&gt;G753,G753+1,1)</f>
        <v>3</v>
      </c>
    </row>
    <row r="755" spans="1:7" x14ac:dyDescent="0.15">
      <c r="A755" s="23">
        <f t="shared" si="33"/>
        <v>104504</v>
      </c>
      <c r="B755" s="24">
        <v>1</v>
      </c>
      <c r="C755" s="28" t="str">
        <f>"jingdian/"&amp;VLOOKUP(E755,city!$D$4:$P$352,12,FALSE)&amp;"/"&amp;VLOOKUP(E755,city!$D$4:$P$352,13,FALSE)&amp;"/"&amp;IF(G755&lt;11,"jd",IF(G755&lt;16,"tc","cs"))&amp;"/"&amp;IF(G755&lt;11,G755,IF(G755&lt;16,G755-10,G755-15))&amp;".jpg"</f>
        <v>jingdian/jilin/tonghua/jd/4.jpg</v>
      </c>
      <c r="D755" s="23">
        <f t="shared" si="34"/>
        <v>1</v>
      </c>
      <c r="E755" s="2" t="str">
        <f>VLOOKUP(F755,city!$A$4:$D$352,4,FALSE)</f>
        <v>通化</v>
      </c>
      <c r="F755" s="22">
        <f t="shared" si="35"/>
        <v>45</v>
      </c>
      <c r="G755" s="22">
        <f>IF(VLOOKUP(F754,city!$A$4:$H$352,8,FALSE)&gt;G754,G754+1,1)</f>
        <v>4</v>
      </c>
    </row>
    <row r="756" spans="1:7" x14ac:dyDescent="0.15">
      <c r="A756" s="23">
        <f t="shared" si="33"/>
        <v>104505</v>
      </c>
      <c r="B756" s="24">
        <v>1</v>
      </c>
      <c r="C756" s="28" t="str">
        <f>"jingdian/"&amp;VLOOKUP(E756,city!$D$4:$P$352,12,FALSE)&amp;"/"&amp;VLOOKUP(E756,city!$D$4:$P$352,13,FALSE)&amp;"/"&amp;IF(G756&lt;11,"jd",IF(G756&lt;16,"tc","cs"))&amp;"/"&amp;IF(G756&lt;11,G756,IF(G756&lt;16,G756-10,G756-15))&amp;".jpg"</f>
        <v>jingdian/jilin/tonghua/jd/5.jpg</v>
      </c>
      <c r="D756" s="23">
        <f t="shared" si="34"/>
        <v>1</v>
      </c>
      <c r="E756" s="2" t="str">
        <f>VLOOKUP(F756,city!$A$4:$D$352,4,FALSE)</f>
        <v>通化</v>
      </c>
      <c r="F756" s="22">
        <f t="shared" si="35"/>
        <v>45</v>
      </c>
      <c r="G756" s="22">
        <f>IF(VLOOKUP(F755,city!$A$4:$H$352,8,FALSE)&gt;G755,G755+1,1)</f>
        <v>5</v>
      </c>
    </row>
    <row r="757" spans="1:7" x14ac:dyDescent="0.15">
      <c r="A757" s="23">
        <f t="shared" si="33"/>
        <v>104506</v>
      </c>
      <c r="B757" s="24">
        <v>1</v>
      </c>
      <c r="C757" s="28" t="str">
        <f>"jingdian/"&amp;VLOOKUP(E757,city!$D$4:$P$352,12,FALSE)&amp;"/"&amp;VLOOKUP(E757,city!$D$4:$P$352,13,FALSE)&amp;"/"&amp;IF(G757&lt;11,"jd",IF(G757&lt;16,"tc","cs"))&amp;"/"&amp;IF(G757&lt;11,G757,IF(G757&lt;16,G757-10,G757-15))&amp;".jpg"</f>
        <v>jingdian/jilin/tonghua/jd/6.jpg</v>
      </c>
      <c r="D757" s="23">
        <f t="shared" si="34"/>
        <v>1</v>
      </c>
      <c r="E757" s="2" t="str">
        <f>VLOOKUP(F757,city!$A$4:$D$352,4,FALSE)</f>
        <v>通化</v>
      </c>
      <c r="F757" s="22">
        <f t="shared" si="35"/>
        <v>45</v>
      </c>
      <c r="G757" s="22">
        <f>IF(VLOOKUP(F756,city!$A$4:$H$352,8,FALSE)&gt;G756,G756+1,1)</f>
        <v>6</v>
      </c>
    </row>
    <row r="758" spans="1:7" x14ac:dyDescent="0.15">
      <c r="A758" s="23">
        <f t="shared" si="33"/>
        <v>104507</v>
      </c>
      <c r="B758" s="24">
        <v>1</v>
      </c>
      <c r="C758" s="28" t="str">
        <f>"jingdian/"&amp;VLOOKUP(E758,city!$D$4:$P$352,12,FALSE)&amp;"/"&amp;VLOOKUP(E758,city!$D$4:$P$352,13,FALSE)&amp;"/"&amp;IF(G758&lt;11,"jd",IF(G758&lt;16,"tc","cs"))&amp;"/"&amp;IF(G758&lt;11,G758,IF(G758&lt;16,G758-10,G758-15))&amp;".jpg"</f>
        <v>jingdian/jilin/tonghua/jd/7.jpg</v>
      </c>
      <c r="D758" s="23">
        <f t="shared" si="34"/>
        <v>1</v>
      </c>
      <c r="E758" s="2" t="str">
        <f>VLOOKUP(F758,city!$A$4:$D$352,4,FALSE)</f>
        <v>通化</v>
      </c>
      <c r="F758" s="22">
        <f t="shared" si="35"/>
        <v>45</v>
      </c>
      <c r="G758" s="22">
        <f>IF(VLOOKUP(F757,city!$A$4:$H$352,8,FALSE)&gt;G757,G757+1,1)</f>
        <v>7</v>
      </c>
    </row>
    <row r="759" spans="1:7" x14ac:dyDescent="0.15">
      <c r="A759" s="23">
        <f t="shared" si="33"/>
        <v>104508</v>
      </c>
      <c r="B759" s="24">
        <v>1</v>
      </c>
      <c r="C759" s="28" t="str">
        <f>"jingdian/"&amp;VLOOKUP(E759,city!$D$4:$P$352,12,FALSE)&amp;"/"&amp;VLOOKUP(E759,city!$D$4:$P$352,13,FALSE)&amp;"/"&amp;IF(G759&lt;11,"jd",IF(G759&lt;16,"tc","cs"))&amp;"/"&amp;IF(G759&lt;11,G759,IF(G759&lt;16,G759-10,G759-15))&amp;".jpg"</f>
        <v>jingdian/jilin/tonghua/jd/8.jpg</v>
      </c>
      <c r="D759" s="23">
        <f t="shared" si="34"/>
        <v>1</v>
      </c>
      <c r="E759" s="2" t="str">
        <f>VLOOKUP(F759,city!$A$4:$D$352,4,FALSE)</f>
        <v>通化</v>
      </c>
      <c r="F759" s="22">
        <f t="shared" si="35"/>
        <v>45</v>
      </c>
      <c r="G759" s="22">
        <f>IF(VLOOKUP(F758,city!$A$4:$H$352,8,FALSE)&gt;G758,G758+1,1)</f>
        <v>8</v>
      </c>
    </row>
    <row r="760" spans="1:7" x14ac:dyDescent="0.15">
      <c r="A760" s="23">
        <f t="shared" si="33"/>
        <v>104509</v>
      </c>
      <c r="B760" s="24">
        <v>1</v>
      </c>
      <c r="C760" s="28" t="str">
        <f>"jingdian/"&amp;VLOOKUP(E760,city!$D$4:$P$352,12,FALSE)&amp;"/"&amp;VLOOKUP(E760,city!$D$4:$P$352,13,FALSE)&amp;"/"&amp;IF(G760&lt;11,"jd",IF(G760&lt;16,"tc","cs"))&amp;"/"&amp;IF(G760&lt;11,G760,IF(G760&lt;16,G760-10,G760-15))&amp;".jpg"</f>
        <v>jingdian/jilin/tonghua/jd/9.jpg</v>
      </c>
      <c r="D760" s="23">
        <f t="shared" si="34"/>
        <v>1</v>
      </c>
      <c r="E760" s="2" t="str">
        <f>VLOOKUP(F760,city!$A$4:$D$352,4,FALSE)</f>
        <v>通化</v>
      </c>
      <c r="F760" s="22">
        <f t="shared" si="35"/>
        <v>45</v>
      </c>
      <c r="G760" s="22">
        <f>IF(VLOOKUP(F759,city!$A$4:$H$352,8,FALSE)&gt;G759,G759+1,1)</f>
        <v>9</v>
      </c>
    </row>
    <row r="761" spans="1:7" x14ac:dyDescent="0.15">
      <c r="A761" s="23">
        <f t="shared" si="33"/>
        <v>104510</v>
      </c>
      <c r="B761" s="24">
        <v>1</v>
      </c>
      <c r="C761" s="28" t="str">
        <f>"jingdian/"&amp;VLOOKUP(E761,city!$D$4:$P$352,12,FALSE)&amp;"/"&amp;VLOOKUP(E761,city!$D$4:$P$352,13,FALSE)&amp;"/"&amp;IF(G761&lt;11,"jd",IF(G761&lt;16,"tc","cs"))&amp;"/"&amp;IF(G761&lt;11,G761,IF(G761&lt;16,G761-10,G761-15))&amp;".jpg"</f>
        <v>jingdian/jilin/tonghua/jd/10.jpg</v>
      </c>
      <c r="D761" s="23">
        <f t="shared" si="34"/>
        <v>1</v>
      </c>
      <c r="E761" s="2" t="str">
        <f>VLOOKUP(F761,city!$A$4:$D$352,4,FALSE)</f>
        <v>通化</v>
      </c>
      <c r="F761" s="22">
        <f t="shared" si="35"/>
        <v>45</v>
      </c>
      <c r="G761" s="22">
        <f>IF(VLOOKUP(F760,city!$A$4:$H$352,8,FALSE)&gt;G760,G760+1,1)</f>
        <v>10</v>
      </c>
    </row>
    <row r="762" spans="1:7" x14ac:dyDescent="0.15">
      <c r="A762" s="23">
        <f t="shared" si="33"/>
        <v>104551</v>
      </c>
      <c r="B762" s="24">
        <v>4</v>
      </c>
      <c r="C762" s="28" t="str">
        <f>"jingdian/"&amp;VLOOKUP(E762,city!$D$4:$P$352,12,FALSE)&amp;"/"&amp;VLOOKUP(E762,city!$D$4:$P$352,13,FALSE)&amp;"/"&amp;IF(G762&lt;11,"jd",IF(G762&lt;16,"tc","cs"))&amp;"/"&amp;IF(G762&lt;11,G762,IF(G762&lt;16,G762-10,G762-15))&amp;".jpg"</f>
        <v>jingdian/jilin/tonghua/tc/1.jpg</v>
      </c>
      <c r="D762" s="23">
        <f t="shared" si="34"/>
        <v>2</v>
      </c>
      <c r="E762" s="2" t="str">
        <f>VLOOKUP(F762,city!$A$4:$D$352,4,FALSE)</f>
        <v>通化</v>
      </c>
      <c r="F762" s="22">
        <f t="shared" si="35"/>
        <v>45</v>
      </c>
      <c r="G762" s="22">
        <f>IF(VLOOKUP(F761,city!$A$4:$H$352,8,FALSE)&gt;G761,G761+1,1)</f>
        <v>11</v>
      </c>
    </row>
    <row r="763" spans="1:7" x14ac:dyDescent="0.15">
      <c r="A763" s="23">
        <f t="shared" si="33"/>
        <v>104552</v>
      </c>
      <c r="B763" s="24">
        <v>3</v>
      </c>
      <c r="C763" s="28" t="str">
        <f>"jingdian/"&amp;VLOOKUP(E763,city!$D$4:$P$352,12,FALSE)&amp;"/"&amp;VLOOKUP(E763,city!$D$4:$P$352,13,FALSE)&amp;"/"&amp;IF(G763&lt;11,"jd",IF(G763&lt;16,"tc","cs"))&amp;"/"&amp;IF(G763&lt;11,G763,IF(G763&lt;16,G763-10,G763-15))&amp;".jpg"</f>
        <v>jingdian/jilin/tonghua/tc/2.jpg</v>
      </c>
      <c r="D763" s="23">
        <f t="shared" si="34"/>
        <v>2</v>
      </c>
      <c r="E763" s="2" t="str">
        <f>VLOOKUP(F763,city!$A$4:$D$352,4,FALSE)</f>
        <v>通化</v>
      </c>
      <c r="F763" s="22">
        <f t="shared" si="35"/>
        <v>45</v>
      </c>
      <c r="G763" s="22">
        <f>IF(VLOOKUP(F762,city!$A$4:$H$352,8,FALSE)&gt;G762,G762+1,1)</f>
        <v>12</v>
      </c>
    </row>
    <row r="764" spans="1:7" x14ac:dyDescent="0.15">
      <c r="A764" s="23">
        <f t="shared" si="33"/>
        <v>104553</v>
      </c>
      <c r="B764" s="24">
        <v>3</v>
      </c>
      <c r="C764" s="28" t="str">
        <f>"jingdian/"&amp;VLOOKUP(E764,city!$D$4:$P$352,12,FALSE)&amp;"/"&amp;VLOOKUP(E764,city!$D$4:$P$352,13,FALSE)&amp;"/"&amp;IF(G764&lt;11,"jd",IF(G764&lt;16,"tc","cs"))&amp;"/"&amp;IF(G764&lt;11,G764,IF(G764&lt;16,G764-10,G764-15))&amp;".jpg"</f>
        <v>jingdian/jilin/tonghua/tc/3.jpg</v>
      </c>
      <c r="D764" s="23">
        <f t="shared" si="34"/>
        <v>2</v>
      </c>
      <c r="E764" s="2" t="str">
        <f>VLOOKUP(F764,city!$A$4:$D$352,4,FALSE)</f>
        <v>通化</v>
      </c>
      <c r="F764" s="22">
        <f t="shared" si="35"/>
        <v>45</v>
      </c>
      <c r="G764" s="22">
        <f>IF(VLOOKUP(F763,city!$A$4:$H$352,8,FALSE)&gt;G763,G763+1,1)</f>
        <v>13</v>
      </c>
    </row>
    <row r="765" spans="1:7" x14ac:dyDescent="0.15">
      <c r="A765" s="23">
        <f t="shared" si="33"/>
        <v>104554</v>
      </c>
      <c r="B765" s="24">
        <v>3</v>
      </c>
      <c r="C765" s="28" t="str">
        <f>"jingdian/"&amp;VLOOKUP(E765,city!$D$4:$P$352,12,FALSE)&amp;"/"&amp;VLOOKUP(E765,city!$D$4:$P$352,13,FALSE)&amp;"/"&amp;IF(G765&lt;11,"jd",IF(G765&lt;16,"tc","cs"))&amp;"/"&amp;IF(G765&lt;11,G765,IF(G765&lt;16,G765-10,G765-15))&amp;".jpg"</f>
        <v>jingdian/jilin/tonghua/tc/4.jpg</v>
      </c>
      <c r="D765" s="23">
        <f t="shared" si="34"/>
        <v>2</v>
      </c>
      <c r="E765" s="2" t="str">
        <f>VLOOKUP(F765,city!$A$4:$D$352,4,FALSE)</f>
        <v>通化</v>
      </c>
      <c r="F765" s="22">
        <f t="shared" si="35"/>
        <v>45</v>
      </c>
      <c r="G765" s="22">
        <f>IF(VLOOKUP(F764,city!$A$4:$H$352,8,FALSE)&gt;G764,G764+1,1)</f>
        <v>14</v>
      </c>
    </row>
    <row r="766" spans="1:7" x14ac:dyDescent="0.15">
      <c r="A766" s="23">
        <f t="shared" si="33"/>
        <v>104555</v>
      </c>
      <c r="B766" s="24">
        <v>2</v>
      </c>
      <c r="C766" s="28" t="str">
        <f>"jingdian/"&amp;VLOOKUP(E766,city!$D$4:$P$352,12,FALSE)&amp;"/"&amp;VLOOKUP(E766,city!$D$4:$P$352,13,FALSE)&amp;"/"&amp;IF(G766&lt;11,"jd",IF(G766&lt;16,"tc","cs"))&amp;"/"&amp;IF(G766&lt;11,G766,IF(G766&lt;16,G766-10,G766-15))&amp;".jpg"</f>
        <v>jingdian/jilin/tonghua/tc/5.jpg</v>
      </c>
      <c r="D766" s="23">
        <f t="shared" si="34"/>
        <v>2</v>
      </c>
      <c r="E766" s="2" t="str">
        <f>VLOOKUP(F766,city!$A$4:$D$352,4,FALSE)</f>
        <v>通化</v>
      </c>
      <c r="F766" s="22">
        <f t="shared" si="35"/>
        <v>45</v>
      </c>
      <c r="G766" s="22">
        <f>IF(VLOOKUP(F765,city!$A$4:$H$352,8,FALSE)&gt;G765,G765+1,1)</f>
        <v>15</v>
      </c>
    </row>
    <row r="767" spans="1:7" x14ac:dyDescent="0.15">
      <c r="A767" s="23">
        <f t="shared" si="33"/>
        <v>104581</v>
      </c>
      <c r="B767" s="24">
        <v>4</v>
      </c>
      <c r="C767" s="28" t="str">
        <f>"jingdian/"&amp;VLOOKUP(E767,city!$D$4:$P$352,12,FALSE)&amp;"/"&amp;VLOOKUP(E767,city!$D$4:$P$352,13,FALSE)&amp;"/"&amp;IF(G767&lt;11,"jd",IF(G767&lt;16,"tc","cs"))&amp;"/"&amp;IF(G767&lt;11,G767,IF(G767&lt;16,G767-10,G767-15))&amp;".jpg"</f>
        <v>jingdian/jilin/tonghua/cs/1.jpg</v>
      </c>
      <c r="D767" s="23">
        <f t="shared" si="34"/>
        <v>3</v>
      </c>
      <c r="E767" s="2" t="str">
        <f>VLOOKUP(F767,city!$A$4:$D$352,4,FALSE)</f>
        <v>通化</v>
      </c>
      <c r="F767" s="22">
        <f t="shared" si="35"/>
        <v>45</v>
      </c>
      <c r="G767" s="22">
        <f>IF(VLOOKUP(F766,city!$A$4:$H$352,8,FALSE)&gt;G766,G766+1,1)</f>
        <v>16</v>
      </c>
    </row>
    <row r="768" spans="1:7" x14ac:dyDescent="0.15">
      <c r="A768" s="23">
        <f t="shared" si="33"/>
        <v>104582</v>
      </c>
      <c r="B768" s="24">
        <v>2</v>
      </c>
      <c r="C768" s="28" t="str">
        <f>"jingdian/"&amp;VLOOKUP(E768,city!$D$4:$P$352,12,FALSE)&amp;"/"&amp;VLOOKUP(E768,city!$D$4:$P$352,13,FALSE)&amp;"/"&amp;IF(G768&lt;11,"jd",IF(G768&lt;16,"tc","cs"))&amp;"/"&amp;IF(G768&lt;11,G768,IF(G768&lt;16,G768-10,G768-15))&amp;".jpg"</f>
        <v>jingdian/jilin/tonghua/cs/2.jpg</v>
      </c>
      <c r="D768" s="23">
        <f t="shared" si="34"/>
        <v>3</v>
      </c>
      <c r="E768" s="2" t="str">
        <f>VLOOKUP(F768,city!$A$4:$D$352,4,FALSE)</f>
        <v>通化</v>
      </c>
      <c r="F768" s="22">
        <f t="shared" si="35"/>
        <v>45</v>
      </c>
      <c r="G768" s="22">
        <f>IF(VLOOKUP(F767,city!$A$4:$H$352,8,FALSE)&gt;G767,G767+1,1)</f>
        <v>17</v>
      </c>
    </row>
    <row r="769" spans="1:7" x14ac:dyDescent="0.15">
      <c r="A769" s="23">
        <f t="shared" si="33"/>
        <v>104601</v>
      </c>
      <c r="B769" s="24">
        <v>1</v>
      </c>
      <c r="C769" s="28" t="str">
        <f>"jingdian/"&amp;VLOOKUP(E769,city!$D$4:$P$352,12,FALSE)&amp;"/"&amp;VLOOKUP(E769,city!$D$4:$P$352,13,FALSE)&amp;"/"&amp;IF(G769&lt;11,"jd",IF(G769&lt;16,"tc","cs"))&amp;"/"&amp;IF(G769&lt;11,G769,IF(G769&lt;16,G769-10,G769-15))&amp;".jpg"</f>
        <v>jingdian/jilin/baishan/jd/1.jpg</v>
      </c>
      <c r="D769" s="23">
        <f t="shared" si="34"/>
        <v>1</v>
      </c>
      <c r="E769" s="2" t="str">
        <f>VLOOKUP(F769,city!$A$4:$D$352,4,FALSE)</f>
        <v>白山</v>
      </c>
      <c r="F769" s="22">
        <f t="shared" si="35"/>
        <v>46</v>
      </c>
      <c r="G769" s="22">
        <f>IF(VLOOKUP(F768,city!$A$4:$H$352,8,FALSE)&gt;G768,G768+1,1)</f>
        <v>1</v>
      </c>
    </row>
    <row r="770" spans="1:7" x14ac:dyDescent="0.15">
      <c r="A770" s="23">
        <f t="shared" si="33"/>
        <v>104602</v>
      </c>
      <c r="B770" s="24">
        <v>1</v>
      </c>
      <c r="C770" s="28" t="str">
        <f>"jingdian/"&amp;VLOOKUP(E770,city!$D$4:$P$352,12,FALSE)&amp;"/"&amp;VLOOKUP(E770,city!$D$4:$P$352,13,FALSE)&amp;"/"&amp;IF(G770&lt;11,"jd",IF(G770&lt;16,"tc","cs"))&amp;"/"&amp;IF(G770&lt;11,G770,IF(G770&lt;16,G770-10,G770-15))&amp;".jpg"</f>
        <v>jingdian/jilin/baishan/jd/2.jpg</v>
      </c>
      <c r="D770" s="23">
        <f t="shared" si="34"/>
        <v>1</v>
      </c>
      <c r="E770" s="2" t="str">
        <f>VLOOKUP(F770,city!$A$4:$D$352,4,FALSE)</f>
        <v>白山</v>
      </c>
      <c r="F770" s="22">
        <f t="shared" si="35"/>
        <v>46</v>
      </c>
      <c r="G770" s="22">
        <f>IF(VLOOKUP(F769,city!$A$4:$H$352,8,FALSE)&gt;G769,G769+1,1)</f>
        <v>2</v>
      </c>
    </row>
    <row r="771" spans="1:7" x14ac:dyDescent="0.15">
      <c r="A771" s="23">
        <f t="shared" si="33"/>
        <v>104603</v>
      </c>
      <c r="B771" s="24">
        <v>1</v>
      </c>
      <c r="C771" s="28" t="str">
        <f>"jingdian/"&amp;VLOOKUP(E771,city!$D$4:$P$352,12,FALSE)&amp;"/"&amp;VLOOKUP(E771,city!$D$4:$P$352,13,FALSE)&amp;"/"&amp;IF(G771&lt;11,"jd",IF(G771&lt;16,"tc","cs"))&amp;"/"&amp;IF(G771&lt;11,G771,IF(G771&lt;16,G771-10,G771-15))&amp;".jpg"</f>
        <v>jingdian/jilin/baishan/jd/3.jpg</v>
      </c>
      <c r="D771" s="23">
        <f t="shared" si="34"/>
        <v>1</v>
      </c>
      <c r="E771" s="2" t="str">
        <f>VLOOKUP(F771,city!$A$4:$D$352,4,FALSE)</f>
        <v>白山</v>
      </c>
      <c r="F771" s="22">
        <f t="shared" si="35"/>
        <v>46</v>
      </c>
      <c r="G771" s="22">
        <f>IF(VLOOKUP(F770,city!$A$4:$H$352,8,FALSE)&gt;G770,G770+1,1)</f>
        <v>3</v>
      </c>
    </row>
    <row r="772" spans="1:7" x14ac:dyDescent="0.15">
      <c r="A772" s="23">
        <f t="shared" si="33"/>
        <v>104604</v>
      </c>
      <c r="B772" s="24">
        <v>1</v>
      </c>
      <c r="C772" s="28" t="str">
        <f>"jingdian/"&amp;VLOOKUP(E772,city!$D$4:$P$352,12,FALSE)&amp;"/"&amp;VLOOKUP(E772,city!$D$4:$P$352,13,FALSE)&amp;"/"&amp;IF(G772&lt;11,"jd",IF(G772&lt;16,"tc","cs"))&amp;"/"&amp;IF(G772&lt;11,G772,IF(G772&lt;16,G772-10,G772-15))&amp;".jpg"</f>
        <v>jingdian/jilin/baishan/jd/4.jpg</v>
      </c>
      <c r="D772" s="23">
        <f t="shared" si="34"/>
        <v>1</v>
      </c>
      <c r="E772" s="2" t="str">
        <f>VLOOKUP(F772,city!$A$4:$D$352,4,FALSE)</f>
        <v>白山</v>
      </c>
      <c r="F772" s="22">
        <f t="shared" si="35"/>
        <v>46</v>
      </c>
      <c r="G772" s="22">
        <f>IF(VLOOKUP(F771,city!$A$4:$H$352,8,FALSE)&gt;G771,G771+1,1)</f>
        <v>4</v>
      </c>
    </row>
    <row r="773" spans="1:7" x14ac:dyDescent="0.15">
      <c r="A773" s="23">
        <f t="shared" ref="A773:A836" si="36">IF(G773&lt;11,G773,IF(G773&lt;16,G773+40,G773+65))+F773*100+100000</f>
        <v>104605</v>
      </c>
      <c r="B773" s="24">
        <v>1</v>
      </c>
      <c r="C773" s="28" t="str">
        <f>"jingdian/"&amp;VLOOKUP(E773,city!$D$4:$P$352,12,FALSE)&amp;"/"&amp;VLOOKUP(E773,city!$D$4:$P$352,13,FALSE)&amp;"/"&amp;IF(G773&lt;11,"jd",IF(G773&lt;16,"tc","cs"))&amp;"/"&amp;IF(G773&lt;11,G773,IF(G773&lt;16,G773-10,G773-15))&amp;".jpg"</f>
        <v>jingdian/jilin/baishan/jd/5.jpg</v>
      </c>
      <c r="D773" s="23">
        <f t="shared" ref="D773:D836" si="37">IF(G773&lt;11,1,IF(G773&lt;16,2,3))</f>
        <v>1</v>
      </c>
      <c r="E773" s="2" t="str">
        <f>VLOOKUP(F773,city!$A$4:$D$352,4,FALSE)</f>
        <v>白山</v>
      </c>
      <c r="F773" s="22">
        <f t="shared" ref="F773:F836" si="38">IF(G773&gt;G772,F772,F772+1)</f>
        <v>46</v>
      </c>
      <c r="G773" s="22">
        <f>IF(VLOOKUP(F772,city!$A$4:$H$352,8,FALSE)&gt;G772,G772+1,1)</f>
        <v>5</v>
      </c>
    </row>
    <row r="774" spans="1:7" x14ac:dyDescent="0.15">
      <c r="A774" s="23">
        <f t="shared" si="36"/>
        <v>104606</v>
      </c>
      <c r="B774" s="24">
        <v>1</v>
      </c>
      <c r="C774" s="28" t="str">
        <f>"jingdian/"&amp;VLOOKUP(E774,city!$D$4:$P$352,12,FALSE)&amp;"/"&amp;VLOOKUP(E774,city!$D$4:$P$352,13,FALSE)&amp;"/"&amp;IF(G774&lt;11,"jd",IF(G774&lt;16,"tc","cs"))&amp;"/"&amp;IF(G774&lt;11,G774,IF(G774&lt;16,G774-10,G774-15))&amp;".jpg"</f>
        <v>jingdian/jilin/baishan/jd/6.jpg</v>
      </c>
      <c r="D774" s="23">
        <f t="shared" si="37"/>
        <v>1</v>
      </c>
      <c r="E774" s="2" t="str">
        <f>VLOOKUP(F774,city!$A$4:$D$352,4,FALSE)</f>
        <v>白山</v>
      </c>
      <c r="F774" s="22">
        <f t="shared" si="38"/>
        <v>46</v>
      </c>
      <c r="G774" s="22">
        <f>IF(VLOOKUP(F773,city!$A$4:$H$352,8,FALSE)&gt;G773,G773+1,1)</f>
        <v>6</v>
      </c>
    </row>
    <row r="775" spans="1:7" x14ac:dyDescent="0.15">
      <c r="A775" s="23">
        <f t="shared" si="36"/>
        <v>104607</v>
      </c>
      <c r="B775" s="24">
        <v>1</v>
      </c>
      <c r="C775" s="28" t="str">
        <f>"jingdian/"&amp;VLOOKUP(E775,city!$D$4:$P$352,12,FALSE)&amp;"/"&amp;VLOOKUP(E775,city!$D$4:$P$352,13,FALSE)&amp;"/"&amp;IF(G775&lt;11,"jd",IF(G775&lt;16,"tc","cs"))&amp;"/"&amp;IF(G775&lt;11,G775,IF(G775&lt;16,G775-10,G775-15))&amp;".jpg"</f>
        <v>jingdian/jilin/baishan/jd/7.jpg</v>
      </c>
      <c r="D775" s="23">
        <f t="shared" si="37"/>
        <v>1</v>
      </c>
      <c r="E775" s="2" t="str">
        <f>VLOOKUP(F775,city!$A$4:$D$352,4,FALSE)</f>
        <v>白山</v>
      </c>
      <c r="F775" s="22">
        <f t="shared" si="38"/>
        <v>46</v>
      </c>
      <c r="G775" s="22">
        <f>IF(VLOOKUP(F774,city!$A$4:$H$352,8,FALSE)&gt;G774,G774+1,1)</f>
        <v>7</v>
      </c>
    </row>
    <row r="776" spans="1:7" x14ac:dyDescent="0.15">
      <c r="A776" s="23">
        <f t="shared" si="36"/>
        <v>104608</v>
      </c>
      <c r="B776" s="24">
        <v>1</v>
      </c>
      <c r="C776" s="28" t="str">
        <f>"jingdian/"&amp;VLOOKUP(E776,city!$D$4:$P$352,12,FALSE)&amp;"/"&amp;VLOOKUP(E776,city!$D$4:$P$352,13,FALSE)&amp;"/"&amp;IF(G776&lt;11,"jd",IF(G776&lt;16,"tc","cs"))&amp;"/"&amp;IF(G776&lt;11,G776,IF(G776&lt;16,G776-10,G776-15))&amp;".jpg"</f>
        <v>jingdian/jilin/baishan/jd/8.jpg</v>
      </c>
      <c r="D776" s="23">
        <f t="shared" si="37"/>
        <v>1</v>
      </c>
      <c r="E776" s="2" t="str">
        <f>VLOOKUP(F776,city!$A$4:$D$352,4,FALSE)</f>
        <v>白山</v>
      </c>
      <c r="F776" s="22">
        <f t="shared" si="38"/>
        <v>46</v>
      </c>
      <c r="G776" s="22">
        <f>IF(VLOOKUP(F775,city!$A$4:$H$352,8,FALSE)&gt;G775,G775+1,1)</f>
        <v>8</v>
      </c>
    </row>
    <row r="777" spans="1:7" x14ac:dyDescent="0.15">
      <c r="A777" s="23">
        <f t="shared" si="36"/>
        <v>104609</v>
      </c>
      <c r="B777" s="24">
        <v>1</v>
      </c>
      <c r="C777" s="28" t="str">
        <f>"jingdian/"&amp;VLOOKUP(E777,city!$D$4:$P$352,12,FALSE)&amp;"/"&amp;VLOOKUP(E777,city!$D$4:$P$352,13,FALSE)&amp;"/"&amp;IF(G777&lt;11,"jd",IF(G777&lt;16,"tc","cs"))&amp;"/"&amp;IF(G777&lt;11,G777,IF(G777&lt;16,G777-10,G777-15))&amp;".jpg"</f>
        <v>jingdian/jilin/baishan/jd/9.jpg</v>
      </c>
      <c r="D777" s="23">
        <f t="shared" si="37"/>
        <v>1</v>
      </c>
      <c r="E777" s="2" t="str">
        <f>VLOOKUP(F777,city!$A$4:$D$352,4,FALSE)</f>
        <v>白山</v>
      </c>
      <c r="F777" s="22">
        <f t="shared" si="38"/>
        <v>46</v>
      </c>
      <c r="G777" s="22">
        <f>IF(VLOOKUP(F776,city!$A$4:$H$352,8,FALSE)&gt;G776,G776+1,1)</f>
        <v>9</v>
      </c>
    </row>
    <row r="778" spans="1:7" x14ac:dyDescent="0.15">
      <c r="A778" s="23">
        <f t="shared" si="36"/>
        <v>104610</v>
      </c>
      <c r="B778" s="24">
        <v>1</v>
      </c>
      <c r="C778" s="28" t="str">
        <f>"jingdian/"&amp;VLOOKUP(E778,city!$D$4:$P$352,12,FALSE)&amp;"/"&amp;VLOOKUP(E778,city!$D$4:$P$352,13,FALSE)&amp;"/"&amp;IF(G778&lt;11,"jd",IF(G778&lt;16,"tc","cs"))&amp;"/"&amp;IF(G778&lt;11,G778,IF(G778&lt;16,G778-10,G778-15))&amp;".jpg"</f>
        <v>jingdian/jilin/baishan/jd/10.jpg</v>
      </c>
      <c r="D778" s="23">
        <f t="shared" si="37"/>
        <v>1</v>
      </c>
      <c r="E778" s="2" t="str">
        <f>VLOOKUP(F778,city!$A$4:$D$352,4,FALSE)</f>
        <v>白山</v>
      </c>
      <c r="F778" s="22">
        <f t="shared" si="38"/>
        <v>46</v>
      </c>
      <c r="G778" s="22">
        <f>IF(VLOOKUP(F777,city!$A$4:$H$352,8,FALSE)&gt;G777,G777+1,1)</f>
        <v>10</v>
      </c>
    </row>
    <row r="779" spans="1:7" x14ac:dyDescent="0.15">
      <c r="A779" s="23">
        <f t="shared" si="36"/>
        <v>104651</v>
      </c>
      <c r="B779" s="24">
        <v>5</v>
      </c>
      <c r="C779" s="28" t="str">
        <f>"jingdian/"&amp;VLOOKUP(E779,city!$D$4:$P$352,12,FALSE)&amp;"/"&amp;VLOOKUP(E779,city!$D$4:$P$352,13,FALSE)&amp;"/"&amp;IF(G779&lt;11,"jd",IF(G779&lt;16,"tc","cs"))&amp;"/"&amp;IF(G779&lt;11,G779,IF(G779&lt;16,G779-10,G779-15))&amp;".jpg"</f>
        <v>jingdian/jilin/baishan/tc/1.jpg</v>
      </c>
      <c r="D779" s="23">
        <f t="shared" si="37"/>
        <v>2</v>
      </c>
      <c r="E779" s="2" t="str">
        <f>VLOOKUP(F779,city!$A$4:$D$352,4,FALSE)</f>
        <v>白山</v>
      </c>
      <c r="F779" s="22">
        <f t="shared" si="38"/>
        <v>46</v>
      </c>
      <c r="G779" s="22">
        <f>IF(VLOOKUP(F778,city!$A$4:$H$352,8,FALSE)&gt;G778,G778+1,1)</f>
        <v>11</v>
      </c>
    </row>
    <row r="780" spans="1:7" x14ac:dyDescent="0.15">
      <c r="A780" s="23">
        <f t="shared" si="36"/>
        <v>104652</v>
      </c>
      <c r="B780" s="24">
        <v>4</v>
      </c>
      <c r="C780" s="28" t="str">
        <f>"jingdian/"&amp;VLOOKUP(E780,city!$D$4:$P$352,12,FALSE)&amp;"/"&amp;VLOOKUP(E780,city!$D$4:$P$352,13,FALSE)&amp;"/"&amp;IF(G780&lt;11,"jd",IF(G780&lt;16,"tc","cs"))&amp;"/"&amp;IF(G780&lt;11,G780,IF(G780&lt;16,G780-10,G780-15))&amp;".jpg"</f>
        <v>jingdian/jilin/baishan/tc/2.jpg</v>
      </c>
      <c r="D780" s="23">
        <f t="shared" si="37"/>
        <v>2</v>
      </c>
      <c r="E780" s="2" t="str">
        <f>VLOOKUP(F780,city!$A$4:$D$352,4,FALSE)</f>
        <v>白山</v>
      </c>
      <c r="F780" s="22">
        <f t="shared" si="38"/>
        <v>46</v>
      </c>
      <c r="G780" s="22">
        <f>IF(VLOOKUP(F779,city!$A$4:$H$352,8,FALSE)&gt;G779,G779+1,1)</f>
        <v>12</v>
      </c>
    </row>
    <row r="781" spans="1:7" x14ac:dyDescent="0.15">
      <c r="A781" s="23">
        <f t="shared" si="36"/>
        <v>104653</v>
      </c>
      <c r="B781" s="24">
        <v>5</v>
      </c>
      <c r="C781" s="28" t="str">
        <f>"jingdian/"&amp;VLOOKUP(E781,city!$D$4:$P$352,12,FALSE)&amp;"/"&amp;VLOOKUP(E781,city!$D$4:$P$352,13,FALSE)&amp;"/"&amp;IF(G781&lt;11,"jd",IF(G781&lt;16,"tc","cs"))&amp;"/"&amp;IF(G781&lt;11,G781,IF(G781&lt;16,G781-10,G781-15))&amp;".jpg"</f>
        <v>jingdian/jilin/baishan/tc/3.jpg</v>
      </c>
      <c r="D781" s="23">
        <f t="shared" si="37"/>
        <v>2</v>
      </c>
      <c r="E781" s="2" t="str">
        <f>VLOOKUP(F781,city!$A$4:$D$352,4,FALSE)</f>
        <v>白山</v>
      </c>
      <c r="F781" s="22">
        <f t="shared" si="38"/>
        <v>46</v>
      </c>
      <c r="G781" s="22">
        <f>IF(VLOOKUP(F780,city!$A$4:$H$352,8,FALSE)&gt;G780,G780+1,1)</f>
        <v>13</v>
      </c>
    </row>
    <row r="782" spans="1:7" x14ac:dyDescent="0.15">
      <c r="A782" s="23">
        <f t="shared" si="36"/>
        <v>104654</v>
      </c>
      <c r="B782" s="24">
        <v>3</v>
      </c>
      <c r="C782" s="28" t="str">
        <f>"jingdian/"&amp;VLOOKUP(E782,city!$D$4:$P$352,12,FALSE)&amp;"/"&amp;VLOOKUP(E782,city!$D$4:$P$352,13,FALSE)&amp;"/"&amp;IF(G782&lt;11,"jd",IF(G782&lt;16,"tc","cs"))&amp;"/"&amp;IF(G782&lt;11,G782,IF(G782&lt;16,G782-10,G782-15))&amp;".jpg"</f>
        <v>jingdian/jilin/baishan/tc/4.jpg</v>
      </c>
      <c r="D782" s="23">
        <f t="shared" si="37"/>
        <v>2</v>
      </c>
      <c r="E782" s="2" t="str">
        <f>VLOOKUP(F782,city!$A$4:$D$352,4,FALSE)</f>
        <v>白山</v>
      </c>
      <c r="F782" s="22">
        <f t="shared" si="38"/>
        <v>46</v>
      </c>
      <c r="G782" s="22">
        <f>IF(VLOOKUP(F781,city!$A$4:$H$352,8,FALSE)&gt;G781,G781+1,1)</f>
        <v>14</v>
      </c>
    </row>
    <row r="783" spans="1:7" x14ac:dyDescent="0.15">
      <c r="A783" s="23">
        <f t="shared" si="36"/>
        <v>104655</v>
      </c>
      <c r="B783" s="24">
        <v>4</v>
      </c>
      <c r="C783" s="28" t="str">
        <f>"jingdian/"&amp;VLOOKUP(E783,city!$D$4:$P$352,12,FALSE)&amp;"/"&amp;VLOOKUP(E783,city!$D$4:$P$352,13,FALSE)&amp;"/"&amp;IF(G783&lt;11,"jd",IF(G783&lt;16,"tc","cs"))&amp;"/"&amp;IF(G783&lt;11,G783,IF(G783&lt;16,G783-10,G783-15))&amp;".jpg"</f>
        <v>jingdian/jilin/baishan/tc/5.jpg</v>
      </c>
      <c r="D783" s="23">
        <f t="shared" si="37"/>
        <v>2</v>
      </c>
      <c r="E783" s="2" t="str">
        <f>VLOOKUP(F783,city!$A$4:$D$352,4,FALSE)</f>
        <v>白山</v>
      </c>
      <c r="F783" s="22">
        <f t="shared" si="38"/>
        <v>46</v>
      </c>
      <c r="G783" s="22">
        <f>IF(VLOOKUP(F782,city!$A$4:$H$352,8,FALSE)&gt;G782,G782+1,1)</f>
        <v>15</v>
      </c>
    </row>
    <row r="784" spans="1:7" x14ac:dyDescent="0.15">
      <c r="A784" s="23">
        <f t="shared" si="36"/>
        <v>104681</v>
      </c>
      <c r="B784" s="24">
        <v>2</v>
      </c>
      <c r="C784" s="28" t="str">
        <f>"jingdian/"&amp;VLOOKUP(E784,city!$D$4:$P$352,12,FALSE)&amp;"/"&amp;VLOOKUP(E784,city!$D$4:$P$352,13,FALSE)&amp;"/"&amp;IF(G784&lt;11,"jd",IF(G784&lt;16,"tc","cs"))&amp;"/"&amp;IF(G784&lt;11,G784,IF(G784&lt;16,G784-10,G784-15))&amp;".jpg"</f>
        <v>jingdian/jilin/baishan/cs/1.jpg</v>
      </c>
      <c r="D784" s="23">
        <f t="shared" si="37"/>
        <v>3</v>
      </c>
      <c r="E784" s="2" t="str">
        <f>VLOOKUP(F784,city!$A$4:$D$352,4,FALSE)</f>
        <v>白山</v>
      </c>
      <c r="F784" s="22">
        <f t="shared" si="38"/>
        <v>46</v>
      </c>
      <c r="G784" s="22">
        <f>IF(VLOOKUP(F783,city!$A$4:$H$352,8,FALSE)&gt;G783,G783+1,1)</f>
        <v>16</v>
      </c>
    </row>
    <row r="785" spans="1:7" x14ac:dyDescent="0.15">
      <c r="A785" s="23">
        <f t="shared" si="36"/>
        <v>104682</v>
      </c>
      <c r="B785" s="24">
        <v>4</v>
      </c>
      <c r="C785" s="28" t="str">
        <f>"jingdian/"&amp;VLOOKUP(E785,city!$D$4:$P$352,12,FALSE)&amp;"/"&amp;VLOOKUP(E785,city!$D$4:$P$352,13,FALSE)&amp;"/"&amp;IF(G785&lt;11,"jd",IF(G785&lt;16,"tc","cs"))&amp;"/"&amp;IF(G785&lt;11,G785,IF(G785&lt;16,G785-10,G785-15))&amp;".jpg"</f>
        <v>jingdian/jilin/baishan/cs/2.jpg</v>
      </c>
      <c r="D785" s="23">
        <f t="shared" si="37"/>
        <v>3</v>
      </c>
      <c r="E785" s="2" t="str">
        <f>VLOOKUP(F785,city!$A$4:$D$352,4,FALSE)</f>
        <v>白山</v>
      </c>
      <c r="F785" s="22">
        <f t="shared" si="38"/>
        <v>46</v>
      </c>
      <c r="G785" s="22">
        <f>IF(VLOOKUP(F784,city!$A$4:$H$352,8,FALSE)&gt;G784,G784+1,1)</f>
        <v>17</v>
      </c>
    </row>
    <row r="786" spans="1:7" x14ac:dyDescent="0.15">
      <c r="A786" s="23">
        <f t="shared" si="36"/>
        <v>104701</v>
      </c>
      <c r="B786" s="24">
        <v>1</v>
      </c>
      <c r="C786" s="28" t="str">
        <f>"jingdian/"&amp;VLOOKUP(E786,city!$D$4:$P$352,12,FALSE)&amp;"/"&amp;VLOOKUP(E786,city!$D$4:$P$352,13,FALSE)&amp;"/"&amp;IF(G786&lt;11,"jd",IF(G786&lt;16,"tc","cs"))&amp;"/"&amp;IF(G786&lt;11,G786,IF(G786&lt;16,G786-10,G786-15))&amp;".jpg"</f>
        <v>jingdian/jilin/baicheng/jd/1.jpg</v>
      </c>
      <c r="D786" s="23">
        <f t="shared" si="37"/>
        <v>1</v>
      </c>
      <c r="E786" s="2" t="str">
        <f>VLOOKUP(F786,city!$A$4:$D$352,4,FALSE)</f>
        <v>白城</v>
      </c>
      <c r="F786" s="22">
        <f t="shared" si="38"/>
        <v>47</v>
      </c>
      <c r="G786" s="22">
        <f>IF(VLOOKUP(F785,city!$A$4:$H$352,8,FALSE)&gt;G785,G785+1,1)</f>
        <v>1</v>
      </c>
    </row>
    <row r="787" spans="1:7" x14ac:dyDescent="0.15">
      <c r="A787" s="23">
        <f t="shared" si="36"/>
        <v>104702</v>
      </c>
      <c r="B787" s="24">
        <v>1</v>
      </c>
      <c r="C787" s="28" t="str">
        <f>"jingdian/"&amp;VLOOKUP(E787,city!$D$4:$P$352,12,FALSE)&amp;"/"&amp;VLOOKUP(E787,city!$D$4:$P$352,13,FALSE)&amp;"/"&amp;IF(G787&lt;11,"jd",IF(G787&lt;16,"tc","cs"))&amp;"/"&amp;IF(G787&lt;11,G787,IF(G787&lt;16,G787-10,G787-15))&amp;".jpg"</f>
        <v>jingdian/jilin/baicheng/jd/2.jpg</v>
      </c>
      <c r="D787" s="23">
        <f t="shared" si="37"/>
        <v>1</v>
      </c>
      <c r="E787" s="2" t="str">
        <f>VLOOKUP(F787,city!$A$4:$D$352,4,FALSE)</f>
        <v>白城</v>
      </c>
      <c r="F787" s="22">
        <f t="shared" si="38"/>
        <v>47</v>
      </c>
      <c r="G787" s="22">
        <f>IF(VLOOKUP(F786,city!$A$4:$H$352,8,FALSE)&gt;G786,G786+1,1)</f>
        <v>2</v>
      </c>
    </row>
    <row r="788" spans="1:7" x14ac:dyDescent="0.15">
      <c r="A788" s="23">
        <f t="shared" si="36"/>
        <v>104703</v>
      </c>
      <c r="B788" s="24">
        <v>1</v>
      </c>
      <c r="C788" s="28" t="str">
        <f>"jingdian/"&amp;VLOOKUP(E788,city!$D$4:$P$352,12,FALSE)&amp;"/"&amp;VLOOKUP(E788,city!$D$4:$P$352,13,FALSE)&amp;"/"&amp;IF(G788&lt;11,"jd",IF(G788&lt;16,"tc","cs"))&amp;"/"&amp;IF(G788&lt;11,G788,IF(G788&lt;16,G788-10,G788-15))&amp;".jpg"</f>
        <v>jingdian/jilin/baicheng/jd/3.jpg</v>
      </c>
      <c r="D788" s="23">
        <f t="shared" si="37"/>
        <v>1</v>
      </c>
      <c r="E788" s="2" t="str">
        <f>VLOOKUP(F788,city!$A$4:$D$352,4,FALSE)</f>
        <v>白城</v>
      </c>
      <c r="F788" s="22">
        <f t="shared" si="38"/>
        <v>47</v>
      </c>
      <c r="G788" s="22">
        <f>IF(VLOOKUP(F787,city!$A$4:$H$352,8,FALSE)&gt;G787,G787+1,1)</f>
        <v>3</v>
      </c>
    </row>
    <row r="789" spans="1:7" x14ac:dyDescent="0.15">
      <c r="A789" s="23">
        <f t="shared" si="36"/>
        <v>104704</v>
      </c>
      <c r="B789" s="24">
        <v>1</v>
      </c>
      <c r="C789" s="28" t="str">
        <f>"jingdian/"&amp;VLOOKUP(E789,city!$D$4:$P$352,12,FALSE)&amp;"/"&amp;VLOOKUP(E789,city!$D$4:$P$352,13,FALSE)&amp;"/"&amp;IF(G789&lt;11,"jd",IF(G789&lt;16,"tc","cs"))&amp;"/"&amp;IF(G789&lt;11,G789,IF(G789&lt;16,G789-10,G789-15))&amp;".jpg"</f>
        <v>jingdian/jilin/baicheng/jd/4.jpg</v>
      </c>
      <c r="D789" s="23">
        <f t="shared" si="37"/>
        <v>1</v>
      </c>
      <c r="E789" s="2" t="str">
        <f>VLOOKUP(F789,city!$A$4:$D$352,4,FALSE)</f>
        <v>白城</v>
      </c>
      <c r="F789" s="22">
        <f t="shared" si="38"/>
        <v>47</v>
      </c>
      <c r="G789" s="22">
        <f>IF(VLOOKUP(F788,city!$A$4:$H$352,8,FALSE)&gt;G788,G788+1,1)</f>
        <v>4</v>
      </c>
    </row>
    <row r="790" spans="1:7" x14ac:dyDescent="0.15">
      <c r="A790" s="23">
        <f t="shared" si="36"/>
        <v>104705</v>
      </c>
      <c r="B790" s="24">
        <v>1</v>
      </c>
      <c r="C790" s="28" t="str">
        <f>"jingdian/"&amp;VLOOKUP(E790,city!$D$4:$P$352,12,FALSE)&amp;"/"&amp;VLOOKUP(E790,city!$D$4:$P$352,13,FALSE)&amp;"/"&amp;IF(G790&lt;11,"jd",IF(G790&lt;16,"tc","cs"))&amp;"/"&amp;IF(G790&lt;11,G790,IF(G790&lt;16,G790-10,G790-15))&amp;".jpg"</f>
        <v>jingdian/jilin/baicheng/jd/5.jpg</v>
      </c>
      <c r="D790" s="23">
        <f t="shared" si="37"/>
        <v>1</v>
      </c>
      <c r="E790" s="2" t="str">
        <f>VLOOKUP(F790,city!$A$4:$D$352,4,FALSE)</f>
        <v>白城</v>
      </c>
      <c r="F790" s="22">
        <f t="shared" si="38"/>
        <v>47</v>
      </c>
      <c r="G790" s="22">
        <f>IF(VLOOKUP(F789,city!$A$4:$H$352,8,FALSE)&gt;G789,G789+1,1)</f>
        <v>5</v>
      </c>
    </row>
    <row r="791" spans="1:7" x14ac:dyDescent="0.15">
      <c r="A791" s="23">
        <f t="shared" si="36"/>
        <v>104706</v>
      </c>
      <c r="B791" s="24">
        <v>1</v>
      </c>
      <c r="C791" s="28" t="str">
        <f>"jingdian/"&amp;VLOOKUP(E791,city!$D$4:$P$352,12,FALSE)&amp;"/"&amp;VLOOKUP(E791,city!$D$4:$P$352,13,FALSE)&amp;"/"&amp;IF(G791&lt;11,"jd",IF(G791&lt;16,"tc","cs"))&amp;"/"&amp;IF(G791&lt;11,G791,IF(G791&lt;16,G791-10,G791-15))&amp;".jpg"</f>
        <v>jingdian/jilin/baicheng/jd/6.jpg</v>
      </c>
      <c r="D791" s="23">
        <f t="shared" si="37"/>
        <v>1</v>
      </c>
      <c r="E791" s="2" t="str">
        <f>VLOOKUP(F791,city!$A$4:$D$352,4,FALSE)</f>
        <v>白城</v>
      </c>
      <c r="F791" s="22">
        <f t="shared" si="38"/>
        <v>47</v>
      </c>
      <c r="G791" s="22">
        <f>IF(VLOOKUP(F790,city!$A$4:$H$352,8,FALSE)&gt;G790,G790+1,1)</f>
        <v>6</v>
      </c>
    </row>
    <row r="792" spans="1:7" x14ac:dyDescent="0.15">
      <c r="A792" s="23">
        <f t="shared" si="36"/>
        <v>104707</v>
      </c>
      <c r="B792" s="24">
        <v>1</v>
      </c>
      <c r="C792" s="28" t="str">
        <f>"jingdian/"&amp;VLOOKUP(E792,city!$D$4:$P$352,12,FALSE)&amp;"/"&amp;VLOOKUP(E792,city!$D$4:$P$352,13,FALSE)&amp;"/"&amp;IF(G792&lt;11,"jd",IF(G792&lt;16,"tc","cs"))&amp;"/"&amp;IF(G792&lt;11,G792,IF(G792&lt;16,G792-10,G792-15))&amp;".jpg"</f>
        <v>jingdian/jilin/baicheng/jd/7.jpg</v>
      </c>
      <c r="D792" s="23">
        <f t="shared" si="37"/>
        <v>1</v>
      </c>
      <c r="E792" s="2" t="str">
        <f>VLOOKUP(F792,city!$A$4:$D$352,4,FALSE)</f>
        <v>白城</v>
      </c>
      <c r="F792" s="22">
        <f t="shared" si="38"/>
        <v>47</v>
      </c>
      <c r="G792" s="22">
        <f>IF(VLOOKUP(F791,city!$A$4:$H$352,8,FALSE)&gt;G791,G791+1,1)</f>
        <v>7</v>
      </c>
    </row>
    <row r="793" spans="1:7" x14ac:dyDescent="0.15">
      <c r="A793" s="23">
        <f t="shared" si="36"/>
        <v>104708</v>
      </c>
      <c r="B793" s="24">
        <v>1</v>
      </c>
      <c r="C793" s="28" t="str">
        <f>"jingdian/"&amp;VLOOKUP(E793,city!$D$4:$P$352,12,FALSE)&amp;"/"&amp;VLOOKUP(E793,city!$D$4:$P$352,13,FALSE)&amp;"/"&amp;IF(G793&lt;11,"jd",IF(G793&lt;16,"tc","cs"))&amp;"/"&amp;IF(G793&lt;11,G793,IF(G793&lt;16,G793-10,G793-15))&amp;".jpg"</f>
        <v>jingdian/jilin/baicheng/jd/8.jpg</v>
      </c>
      <c r="D793" s="23">
        <f t="shared" si="37"/>
        <v>1</v>
      </c>
      <c r="E793" s="2" t="str">
        <f>VLOOKUP(F793,city!$A$4:$D$352,4,FALSE)</f>
        <v>白城</v>
      </c>
      <c r="F793" s="22">
        <f t="shared" si="38"/>
        <v>47</v>
      </c>
      <c r="G793" s="22">
        <f>IF(VLOOKUP(F792,city!$A$4:$H$352,8,FALSE)&gt;G792,G792+1,1)</f>
        <v>8</v>
      </c>
    </row>
    <row r="794" spans="1:7" x14ac:dyDescent="0.15">
      <c r="A794" s="23">
        <f t="shared" si="36"/>
        <v>104709</v>
      </c>
      <c r="B794" s="24">
        <v>1</v>
      </c>
      <c r="C794" s="28" t="str">
        <f>"jingdian/"&amp;VLOOKUP(E794,city!$D$4:$P$352,12,FALSE)&amp;"/"&amp;VLOOKUP(E794,city!$D$4:$P$352,13,FALSE)&amp;"/"&amp;IF(G794&lt;11,"jd",IF(G794&lt;16,"tc","cs"))&amp;"/"&amp;IF(G794&lt;11,G794,IF(G794&lt;16,G794-10,G794-15))&amp;".jpg"</f>
        <v>jingdian/jilin/baicheng/jd/9.jpg</v>
      </c>
      <c r="D794" s="23">
        <f t="shared" si="37"/>
        <v>1</v>
      </c>
      <c r="E794" s="2" t="str">
        <f>VLOOKUP(F794,city!$A$4:$D$352,4,FALSE)</f>
        <v>白城</v>
      </c>
      <c r="F794" s="22">
        <f t="shared" si="38"/>
        <v>47</v>
      </c>
      <c r="G794" s="22">
        <f>IF(VLOOKUP(F793,city!$A$4:$H$352,8,FALSE)&gt;G793,G793+1,1)</f>
        <v>9</v>
      </c>
    </row>
    <row r="795" spans="1:7" x14ac:dyDescent="0.15">
      <c r="A795" s="23">
        <f t="shared" si="36"/>
        <v>104710</v>
      </c>
      <c r="B795" s="24">
        <v>1</v>
      </c>
      <c r="C795" s="28" t="str">
        <f>"jingdian/"&amp;VLOOKUP(E795,city!$D$4:$P$352,12,FALSE)&amp;"/"&amp;VLOOKUP(E795,city!$D$4:$P$352,13,FALSE)&amp;"/"&amp;IF(G795&lt;11,"jd",IF(G795&lt;16,"tc","cs"))&amp;"/"&amp;IF(G795&lt;11,G795,IF(G795&lt;16,G795-10,G795-15))&amp;".jpg"</f>
        <v>jingdian/jilin/baicheng/jd/10.jpg</v>
      </c>
      <c r="D795" s="23">
        <f t="shared" si="37"/>
        <v>1</v>
      </c>
      <c r="E795" s="2" t="str">
        <f>VLOOKUP(F795,city!$A$4:$D$352,4,FALSE)</f>
        <v>白城</v>
      </c>
      <c r="F795" s="22">
        <f t="shared" si="38"/>
        <v>47</v>
      </c>
      <c r="G795" s="22">
        <f>IF(VLOOKUP(F794,city!$A$4:$H$352,8,FALSE)&gt;G794,G794+1,1)</f>
        <v>10</v>
      </c>
    </row>
    <row r="796" spans="1:7" x14ac:dyDescent="0.15">
      <c r="A796" s="23">
        <f t="shared" si="36"/>
        <v>104751</v>
      </c>
      <c r="B796" s="24">
        <v>3</v>
      </c>
      <c r="C796" s="28" t="str">
        <f>"jingdian/"&amp;VLOOKUP(E796,city!$D$4:$P$352,12,FALSE)&amp;"/"&amp;VLOOKUP(E796,city!$D$4:$P$352,13,FALSE)&amp;"/"&amp;IF(G796&lt;11,"jd",IF(G796&lt;16,"tc","cs"))&amp;"/"&amp;IF(G796&lt;11,G796,IF(G796&lt;16,G796-10,G796-15))&amp;".jpg"</f>
        <v>jingdian/jilin/baicheng/tc/1.jpg</v>
      </c>
      <c r="D796" s="23">
        <f t="shared" si="37"/>
        <v>2</v>
      </c>
      <c r="E796" s="2" t="str">
        <f>VLOOKUP(F796,city!$A$4:$D$352,4,FALSE)</f>
        <v>白城</v>
      </c>
      <c r="F796" s="22">
        <f t="shared" si="38"/>
        <v>47</v>
      </c>
      <c r="G796" s="22">
        <f>IF(VLOOKUP(F795,city!$A$4:$H$352,8,FALSE)&gt;G795,G795+1,1)</f>
        <v>11</v>
      </c>
    </row>
    <row r="797" spans="1:7" x14ac:dyDescent="0.15">
      <c r="A797" s="23">
        <f t="shared" si="36"/>
        <v>104752</v>
      </c>
      <c r="B797" s="24">
        <v>4</v>
      </c>
      <c r="C797" s="28" t="str">
        <f>"jingdian/"&amp;VLOOKUP(E797,city!$D$4:$P$352,12,FALSE)&amp;"/"&amp;VLOOKUP(E797,city!$D$4:$P$352,13,FALSE)&amp;"/"&amp;IF(G797&lt;11,"jd",IF(G797&lt;16,"tc","cs"))&amp;"/"&amp;IF(G797&lt;11,G797,IF(G797&lt;16,G797-10,G797-15))&amp;".jpg"</f>
        <v>jingdian/jilin/baicheng/tc/2.jpg</v>
      </c>
      <c r="D797" s="23">
        <f t="shared" si="37"/>
        <v>2</v>
      </c>
      <c r="E797" s="2" t="str">
        <f>VLOOKUP(F797,city!$A$4:$D$352,4,FALSE)</f>
        <v>白城</v>
      </c>
      <c r="F797" s="22">
        <f t="shared" si="38"/>
        <v>47</v>
      </c>
      <c r="G797" s="22">
        <f>IF(VLOOKUP(F796,city!$A$4:$H$352,8,FALSE)&gt;G796,G796+1,1)</f>
        <v>12</v>
      </c>
    </row>
    <row r="798" spans="1:7" x14ac:dyDescent="0.15">
      <c r="A798" s="23">
        <f t="shared" si="36"/>
        <v>104753</v>
      </c>
      <c r="B798" s="24">
        <v>3</v>
      </c>
      <c r="C798" s="28" t="str">
        <f>"jingdian/"&amp;VLOOKUP(E798,city!$D$4:$P$352,12,FALSE)&amp;"/"&amp;VLOOKUP(E798,city!$D$4:$P$352,13,FALSE)&amp;"/"&amp;IF(G798&lt;11,"jd",IF(G798&lt;16,"tc","cs"))&amp;"/"&amp;IF(G798&lt;11,G798,IF(G798&lt;16,G798-10,G798-15))&amp;".jpg"</f>
        <v>jingdian/jilin/baicheng/tc/3.jpg</v>
      </c>
      <c r="D798" s="23">
        <f t="shared" si="37"/>
        <v>2</v>
      </c>
      <c r="E798" s="2" t="str">
        <f>VLOOKUP(F798,city!$A$4:$D$352,4,FALSE)</f>
        <v>白城</v>
      </c>
      <c r="F798" s="22">
        <f t="shared" si="38"/>
        <v>47</v>
      </c>
      <c r="G798" s="22">
        <f>IF(VLOOKUP(F797,city!$A$4:$H$352,8,FALSE)&gt;G797,G797+1,1)</f>
        <v>13</v>
      </c>
    </row>
    <row r="799" spans="1:7" x14ac:dyDescent="0.15">
      <c r="A799" s="23">
        <f t="shared" si="36"/>
        <v>104754</v>
      </c>
      <c r="B799" s="24">
        <v>2</v>
      </c>
      <c r="C799" s="28" t="str">
        <f>"jingdian/"&amp;VLOOKUP(E799,city!$D$4:$P$352,12,FALSE)&amp;"/"&amp;VLOOKUP(E799,city!$D$4:$P$352,13,FALSE)&amp;"/"&amp;IF(G799&lt;11,"jd",IF(G799&lt;16,"tc","cs"))&amp;"/"&amp;IF(G799&lt;11,G799,IF(G799&lt;16,G799-10,G799-15))&amp;".jpg"</f>
        <v>jingdian/jilin/baicheng/tc/4.jpg</v>
      </c>
      <c r="D799" s="23">
        <f t="shared" si="37"/>
        <v>2</v>
      </c>
      <c r="E799" s="2" t="str">
        <f>VLOOKUP(F799,city!$A$4:$D$352,4,FALSE)</f>
        <v>白城</v>
      </c>
      <c r="F799" s="22">
        <f t="shared" si="38"/>
        <v>47</v>
      </c>
      <c r="G799" s="22">
        <f>IF(VLOOKUP(F798,city!$A$4:$H$352,8,FALSE)&gt;G798,G798+1,1)</f>
        <v>14</v>
      </c>
    </row>
    <row r="800" spans="1:7" x14ac:dyDescent="0.15">
      <c r="A800" s="23">
        <f t="shared" si="36"/>
        <v>104755</v>
      </c>
      <c r="B800" s="24">
        <v>5</v>
      </c>
      <c r="C800" s="28" t="str">
        <f>"jingdian/"&amp;VLOOKUP(E800,city!$D$4:$P$352,12,FALSE)&amp;"/"&amp;VLOOKUP(E800,city!$D$4:$P$352,13,FALSE)&amp;"/"&amp;IF(G800&lt;11,"jd",IF(G800&lt;16,"tc","cs"))&amp;"/"&amp;IF(G800&lt;11,G800,IF(G800&lt;16,G800-10,G800-15))&amp;".jpg"</f>
        <v>jingdian/jilin/baicheng/tc/5.jpg</v>
      </c>
      <c r="D800" s="23">
        <f t="shared" si="37"/>
        <v>2</v>
      </c>
      <c r="E800" s="2" t="str">
        <f>VLOOKUP(F800,city!$A$4:$D$352,4,FALSE)</f>
        <v>白城</v>
      </c>
      <c r="F800" s="22">
        <f t="shared" si="38"/>
        <v>47</v>
      </c>
      <c r="G800" s="22">
        <f>IF(VLOOKUP(F799,city!$A$4:$H$352,8,FALSE)&gt;G799,G799+1,1)</f>
        <v>15</v>
      </c>
    </row>
    <row r="801" spans="1:7" x14ac:dyDescent="0.15">
      <c r="A801" s="23">
        <f t="shared" si="36"/>
        <v>104781</v>
      </c>
      <c r="B801" s="24">
        <v>3</v>
      </c>
      <c r="C801" s="28" t="str">
        <f>"jingdian/"&amp;VLOOKUP(E801,city!$D$4:$P$352,12,FALSE)&amp;"/"&amp;VLOOKUP(E801,city!$D$4:$P$352,13,FALSE)&amp;"/"&amp;IF(G801&lt;11,"jd",IF(G801&lt;16,"tc","cs"))&amp;"/"&amp;IF(G801&lt;11,G801,IF(G801&lt;16,G801-10,G801-15))&amp;".jpg"</f>
        <v>jingdian/jilin/baicheng/cs/1.jpg</v>
      </c>
      <c r="D801" s="23">
        <f t="shared" si="37"/>
        <v>3</v>
      </c>
      <c r="E801" s="2" t="str">
        <f>VLOOKUP(F801,city!$A$4:$D$352,4,FALSE)</f>
        <v>白城</v>
      </c>
      <c r="F801" s="22">
        <f t="shared" si="38"/>
        <v>47</v>
      </c>
      <c r="G801" s="22">
        <f>IF(VLOOKUP(F800,city!$A$4:$H$352,8,FALSE)&gt;G800,G800+1,1)</f>
        <v>16</v>
      </c>
    </row>
    <row r="802" spans="1:7" x14ac:dyDescent="0.15">
      <c r="A802" s="23">
        <f t="shared" si="36"/>
        <v>104782</v>
      </c>
      <c r="B802" s="24">
        <v>3</v>
      </c>
      <c r="C802" s="28" t="str">
        <f>"jingdian/"&amp;VLOOKUP(E802,city!$D$4:$P$352,12,FALSE)&amp;"/"&amp;VLOOKUP(E802,city!$D$4:$P$352,13,FALSE)&amp;"/"&amp;IF(G802&lt;11,"jd",IF(G802&lt;16,"tc","cs"))&amp;"/"&amp;IF(G802&lt;11,G802,IF(G802&lt;16,G802-10,G802-15))&amp;".jpg"</f>
        <v>jingdian/jilin/baicheng/cs/2.jpg</v>
      </c>
      <c r="D802" s="23">
        <f t="shared" si="37"/>
        <v>3</v>
      </c>
      <c r="E802" s="2" t="str">
        <f>VLOOKUP(F802,city!$A$4:$D$352,4,FALSE)</f>
        <v>白城</v>
      </c>
      <c r="F802" s="22">
        <f t="shared" si="38"/>
        <v>47</v>
      </c>
      <c r="G802" s="22">
        <f>IF(VLOOKUP(F801,city!$A$4:$H$352,8,FALSE)&gt;G801,G801+1,1)</f>
        <v>17</v>
      </c>
    </row>
    <row r="803" spans="1:7" x14ac:dyDescent="0.15">
      <c r="A803" s="23">
        <f t="shared" si="36"/>
        <v>104801</v>
      </c>
      <c r="B803" s="24">
        <v>1</v>
      </c>
      <c r="C803" s="28" t="str">
        <f>"jingdian/"&amp;VLOOKUP(E803,city!$D$4:$P$352,12,FALSE)&amp;"/"&amp;VLOOKUP(E803,city!$D$4:$P$352,13,FALSE)&amp;"/"&amp;IF(G803&lt;11,"jd",IF(G803&lt;16,"tc","cs"))&amp;"/"&amp;IF(G803&lt;11,G803,IF(G803&lt;16,G803-10,G803-15))&amp;".jpg"</f>
        <v>jingdian/jilin/songyuan/jd/1.jpg</v>
      </c>
      <c r="D803" s="23">
        <f t="shared" si="37"/>
        <v>1</v>
      </c>
      <c r="E803" s="2" t="str">
        <f>VLOOKUP(F803,city!$A$4:$D$352,4,FALSE)</f>
        <v>松原</v>
      </c>
      <c r="F803" s="22">
        <f t="shared" si="38"/>
        <v>48</v>
      </c>
      <c r="G803" s="22">
        <f>IF(VLOOKUP(F802,city!$A$4:$H$352,8,FALSE)&gt;G802,G802+1,1)</f>
        <v>1</v>
      </c>
    </row>
    <row r="804" spans="1:7" x14ac:dyDescent="0.15">
      <c r="A804" s="23">
        <f t="shared" si="36"/>
        <v>104802</v>
      </c>
      <c r="B804" s="24">
        <v>1</v>
      </c>
      <c r="C804" s="28" t="str">
        <f>"jingdian/"&amp;VLOOKUP(E804,city!$D$4:$P$352,12,FALSE)&amp;"/"&amp;VLOOKUP(E804,city!$D$4:$P$352,13,FALSE)&amp;"/"&amp;IF(G804&lt;11,"jd",IF(G804&lt;16,"tc","cs"))&amp;"/"&amp;IF(G804&lt;11,G804,IF(G804&lt;16,G804-10,G804-15))&amp;".jpg"</f>
        <v>jingdian/jilin/songyuan/jd/2.jpg</v>
      </c>
      <c r="D804" s="23">
        <f t="shared" si="37"/>
        <v>1</v>
      </c>
      <c r="E804" s="2" t="str">
        <f>VLOOKUP(F804,city!$A$4:$D$352,4,FALSE)</f>
        <v>松原</v>
      </c>
      <c r="F804" s="22">
        <f t="shared" si="38"/>
        <v>48</v>
      </c>
      <c r="G804" s="22">
        <f>IF(VLOOKUP(F803,city!$A$4:$H$352,8,FALSE)&gt;G803,G803+1,1)</f>
        <v>2</v>
      </c>
    </row>
    <row r="805" spans="1:7" x14ac:dyDescent="0.15">
      <c r="A805" s="23">
        <f t="shared" si="36"/>
        <v>104803</v>
      </c>
      <c r="B805" s="24">
        <v>1</v>
      </c>
      <c r="C805" s="28" t="str">
        <f>"jingdian/"&amp;VLOOKUP(E805,city!$D$4:$P$352,12,FALSE)&amp;"/"&amp;VLOOKUP(E805,city!$D$4:$P$352,13,FALSE)&amp;"/"&amp;IF(G805&lt;11,"jd",IF(G805&lt;16,"tc","cs"))&amp;"/"&amp;IF(G805&lt;11,G805,IF(G805&lt;16,G805-10,G805-15))&amp;".jpg"</f>
        <v>jingdian/jilin/songyuan/jd/3.jpg</v>
      </c>
      <c r="D805" s="23">
        <f t="shared" si="37"/>
        <v>1</v>
      </c>
      <c r="E805" s="2" t="str">
        <f>VLOOKUP(F805,city!$A$4:$D$352,4,FALSE)</f>
        <v>松原</v>
      </c>
      <c r="F805" s="22">
        <f t="shared" si="38"/>
        <v>48</v>
      </c>
      <c r="G805" s="22">
        <f>IF(VLOOKUP(F804,city!$A$4:$H$352,8,FALSE)&gt;G804,G804+1,1)</f>
        <v>3</v>
      </c>
    </row>
    <row r="806" spans="1:7" x14ac:dyDescent="0.15">
      <c r="A806" s="23">
        <f t="shared" si="36"/>
        <v>104804</v>
      </c>
      <c r="B806" s="24">
        <v>1</v>
      </c>
      <c r="C806" s="28" t="str">
        <f>"jingdian/"&amp;VLOOKUP(E806,city!$D$4:$P$352,12,FALSE)&amp;"/"&amp;VLOOKUP(E806,city!$D$4:$P$352,13,FALSE)&amp;"/"&amp;IF(G806&lt;11,"jd",IF(G806&lt;16,"tc","cs"))&amp;"/"&amp;IF(G806&lt;11,G806,IF(G806&lt;16,G806-10,G806-15))&amp;".jpg"</f>
        <v>jingdian/jilin/songyuan/jd/4.jpg</v>
      </c>
      <c r="D806" s="23">
        <f t="shared" si="37"/>
        <v>1</v>
      </c>
      <c r="E806" s="2" t="str">
        <f>VLOOKUP(F806,city!$A$4:$D$352,4,FALSE)</f>
        <v>松原</v>
      </c>
      <c r="F806" s="22">
        <f t="shared" si="38"/>
        <v>48</v>
      </c>
      <c r="G806" s="22">
        <f>IF(VLOOKUP(F805,city!$A$4:$H$352,8,FALSE)&gt;G805,G805+1,1)</f>
        <v>4</v>
      </c>
    </row>
    <row r="807" spans="1:7" x14ac:dyDescent="0.15">
      <c r="A807" s="23">
        <f t="shared" si="36"/>
        <v>104805</v>
      </c>
      <c r="B807" s="24">
        <v>1</v>
      </c>
      <c r="C807" s="28" t="str">
        <f>"jingdian/"&amp;VLOOKUP(E807,city!$D$4:$P$352,12,FALSE)&amp;"/"&amp;VLOOKUP(E807,city!$D$4:$P$352,13,FALSE)&amp;"/"&amp;IF(G807&lt;11,"jd",IF(G807&lt;16,"tc","cs"))&amp;"/"&amp;IF(G807&lt;11,G807,IF(G807&lt;16,G807-10,G807-15))&amp;".jpg"</f>
        <v>jingdian/jilin/songyuan/jd/5.jpg</v>
      </c>
      <c r="D807" s="23">
        <f t="shared" si="37"/>
        <v>1</v>
      </c>
      <c r="E807" s="2" t="str">
        <f>VLOOKUP(F807,city!$A$4:$D$352,4,FALSE)</f>
        <v>松原</v>
      </c>
      <c r="F807" s="22">
        <f t="shared" si="38"/>
        <v>48</v>
      </c>
      <c r="G807" s="22">
        <f>IF(VLOOKUP(F806,city!$A$4:$H$352,8,FALSE)&gt;G806,G806+1,1)</f>
        <v>5</v>
      </c>
    </row>
    <row r="808" spans="1:7" x14ac:dyDescent="0.15">
      <c r="A808" s="23">
        <f t="shared" si="36"/>
        <v>104806</v>
      </c>
      <c r="B808" s="24">
        <v>1</v>
      </c>
      <c r="C808" s="28" t="str">
        <f>"jingdian/"&amp;VLOOKUP(E808,city!$D$4:$P$352,12,FALSE)&amp;"/"&amp;VLOOKUP(E808,city!$D$4:$P$352,13,FALSE)&amp;"/"&amp;IF(G808&lt;11,"jd",IF(G808&lt;16,"tc","cs"))&amp;"/"&amp;IF(G808&lt;11,G808,IF(G808&lt;16,G808-10,G808-15))&amp;".jpg"</f>
        <v>jingdian/jilin/songyuan/jd/6.jpg</v>
      </c>
      <c r="D808" s="23">
        <f t="shared" si="37"/>
        <v>1</v>
      </c>
      <c r="E808" s="2" t="str">
        <f>VLOOKUP(F808,city!$A$4:$D$352,4,FALSE)</f>
        <v>松原</v>
      </c>
      <c r="F808" s="22">
        <f t="shared" si="38"/>
        <v>48</v>
      </c>
      <c r="G808" s="22">
        <f>IF(VLOOKUP(F807,city!$A$4:$H$352,8,FALSE)&gt;G807,G807+1,1)</f>
        <v>6</v>
      </c>
    </row>
    <row r="809" spans="1:7" x14ac:dyDescent="0.15">
      <c r="A809" s="23">
        <f t="shared" si="36"/>
        <v>104807</v>
      </c>
      <c r="B809" s="24">
        <v>1</v>
      </c>
      <c r="C809" s="28" t="str">
        <f>"jingdian/"&amp;VLOOKUP(E809,city!$D$4:$P$352,12,FALSE)&amp;"/"&amp;VLOOKUP(E809,city!$D$4:$P$352,13,FALSE)&amp;"/"&amp;IF(G809&lt;11,"jd",IF(G809&lt;16,"tc","cs"))&amp;"/"&amp;IF(G809&lt;11,G809,IF(G809&lt;16,G809-10,G809-15))&amp;".jpg"</f>
        <v>jingdian/jilin/songyuan/jd/7.jpg</v>
      </c>
      <c r="D809" s="23">
        <f t="shared" si="37"/>
        <v>1</v>
      </c>
      <c r="E809" s="2" t="str">
        <f>VLOOKUP(F809,city!$A$4:$D$352,4,FALSE)</f>
        <v>松原</v>
      </c>
      <c r="F809" s="22">
        <f t="shared" si="38"/>
        <v>48</v>
      </c>
      <c r="G809" s="22">
        <f>IF(VLOOKUP(F808,city!$A$4:$H$352,8,FALSE)&gt;G808,G808+1,1)</f>
        <v>7</v>
      </c>
    </row>
    <row r="810" spans="1:7" x14ac:dyDescent="0.15">
      <c r="A810" s="23">
        <f t="shared" si="36"/>
        <v>104808</v>
      </c>
      <c r="B810" s="24">
        <v>1</v>
      </c>
      <c r="C810" s="28" t="str">
        <f>"jingdian/"&amp;VLOOKUP(E810,city!$D$4:$P$352,12,FALSE)&amp;"/"&amp;VLOOKUP(E810,city!$D$4:$P$352,13,FALSE)&amp;"/"&amp;IF(G810&lt;11,"jd",IF(G810&lt;16,"tc","cs"))&amp;"/"&amp;IF(G810&lt;11,G810,IF(G810&lt;16,G810-10,G810-15))&amp;".jpg"</f>
        <v>jingdian/jilin/songyuan/jd/8.jpg</v>
      </c>
      <c r="D810" s="23">
        <f t="shared" si="37"/>
        <v>1</v>
      </c>
      <c r="E810" s="2" t="str">
        <f>VLOOKUP(F810,city!$A$4:$D$352,4,FALSE)</f>
        <v>松原</v>
      </c>
      <c r="F810" s="22">
        <f t="shared" si="38"/>
        <v>48</v>
      </c>
      <c r="G810" s="22">
        <f>IF(VLOOKUP(F809,city!$A$4:$H$352,8,FALSE)&gt;G809,G809+1,1)</f>
        <v>8</v>
      </c>
    </row>
    <row r="811" spans="1:7" x14ac:dyDescent="0.15">
      <c r="A811" s="23">
        <f t="shared" si="36"/>
        <v>104809</v>
      </c>
      <c r="B811" s="24">
        <v>1</v>
      </c>
      <c r="C811" s="28" t="str">
        <f>"jingdian/"&amp;VLOOKUP(E811,city!$D$4:$P$352,12,FALSE)&amp;"/"&amp;VLOOKUP(E811,city!$D$4:$P$352,13,FALSE)&amp;"/"&amp;IF(G811&lt;11,"jd",IF(G811&lt;16,"tc","cs"))&amp;"/"&amp;IF(G811&lt;11,G811,IF(G811&lt;16,G811-10,G811-15))&amp;".jpg"</f>
        <v>jingdian/jilin/songyuan/jd/9.jpg</v>
      </c>
      <c r="D811" s="23">
        <f t="shared" si="37"/>
        <v>1</v>
      </c>
      <c r="E811" s="2" t="str">
        <f>VLOOKUP(F811,city!$A$4:$D$352,4,FALSE)</f>
        <v>松原</v>
      </c>
      <c r="F811" s="22">
        <f t="shared" si="38"/>
        <v>48</v>
      </c>
      <c r="G811" s="22">
        <f>IF(VLOOKUP(F810,city!$A$4:$H$352,8,FALSE)&gt;G810,G810+1,1)</f>
        <v>9</v>
      </c>
    </row>
    <row r="812" spans="1:7" x14ac:dyDescent="0.15">
      <c r="A812" s="23">
        <f t="shared" si="36"/>
        <v>104810</v>
      </c>
      <c r="B812" s="24">
        <v>1</v>
      </c>
      <c r="C812" s="28" t="str">
        <f>"jingdian/"&amp;VLOOKUP(E812,city!$D$4:$P$352,12,FALSE)&amp;"/"&amp;VLOOKUP(E812,city!$D$4:$P$352,13,FALSE)&amp;"/"&amp;IF(G812&lt;11,"jd",IF(G812&lt;16,"tc","cs"))&amp;"/"&amp;IF(G812&lt;11,G812,IF(G812&lt;16,G812-10,G812-15))&amp;".jpg"</f>
        <v>jingdian/jilin/songyuan/jd/10.jpg</v>
      </c>
      <c r="D812" s="23">
        <f t="shared" si="37"/>
        <v>1</v>
      </c>
      <c r="E812" s="2" t="str">
        <f>VLOOKUP(F812,city!$A$4:$D$352,4,FALSE)</f>
        <v>松原</v>
      </c>
      <c r="F812" s="22">
        <f t="shared" si="38"/>
        <v>48</v>
      </c>
      <c r="G812" s="22">
        <f>IF(VLOOKUP(F811,city!$A$4:$H$352,8,FALSE)&gt;G811,G811+1,1)</f>
        <v>10</v>
      </c>
    </row>
    <row r="813" spans="1:7" x14ac:dyDescent="0.15">
      <c r="A813" s="23">
        <f t="shared" si="36"/>
        <v>104851</v>
      </c>
      <c r="B813" s="24">
        <v>4</v>
      </c>
      <c r="C813" s="28" t="str">
        <f>"jingdian/"&amp;VLOOKUP(E813,city!$D$4:$P$352,12,FALSE)&amp;"/"&amp;VLOOKUP(E813,city!$D$4:$P$352,13,FALSE)&amp;"/"&amp;IF(G813&lt;11,"jd",IF(G813&lt;16,"tc","cs"))&amp;"/"&amp;IF(G813&lt;11,G813,IF(G813&lt;16,G813-10,G813-15))&amp;".jpg"</f>
        <v>jingdian/jilin/songyuan/tc/1.jpg</v>
      </c>
      <c r="D813" s="23">
        <f t="shared" si="37"/>
        <v>2</v>
      </c>
      <c r="E813" s="2" t="str">
        <f>VLOOKUP(F813,city!$A$4:$D$352,4,FALSE)</f>
        <v>松原</v>
      </c>
      <c r="F813" s="22">
        <f t="shared" si="38"/>
        <v>48</v>
      </c>
      <c r="G813" s="22">
        <f>IF(VLOOKUP(F812,city!$A$4:$H$352,8,FALSE)&gt;G812,G812+1,1)</f>
        <v>11</v>
      </c>
    </row>
    <row r="814" spans="1:7" x14ac:dyDescent="0.15">
      <c r="A814" s="23">
        <f t="shared" si="36"/>
        <v>104852</v>
      </c>
      <c r="B814" s="24">
        <v>4</v>
      </c>
      <c r="C814" s="28" t="str">
        <f>"jingdian/"&amp;VLOOKUP(E814,city!$D$4:$P$352,12,FALSE)&amp;"/"&amp;VLOOKUP(E814,city!$D$4:$P$352,13,FALSE)&amp;"/"&amp;IF(G814&lt;11,"jd",IF(G814&lt;16,"tc","cs"))&amp;"/"&amp;IF(G814&lt;11,G814,IF(G814&lt;16,G814-10,G814-15))&amp;".jpg"</f>
        <v>jingdian/jilin/songyuan/tc/2.jpg</v>
      </c>
      <c r="D814" s="23">
        <f t="shared" si="37"/>
        <v>2</v>
      </c>
      <c r="E814" s="2" t="str">
        <f>VLOOKUP(F814,city!$A$4:$D$352,4,FALSE)</f>
        <v>松原</v>
      </c>
      <c r="F814" s="22">
        <f t="shared" si="38"/>
        <v>48</v>
      </c>
      <c r="G814" s="22">
        <f>IF(VLOOKUP(F813,city!$A$4:$H$352,8,FALSE)&gt;G813,G813+1,1)</f>
        <v>12</v>
      </c>
    </row>
    <row r="815" spans="1:7" x14ac:dyDescent="0.15">
      <c r="A815" s="23">
        <f t="shared" si="36"/>
        <v>104853</v>
      </c>
      <c r="B815" s="24">
        <v>3</v>
      </c>
      <c r="C815" s="28" t="str">
        <f>"jingdian/"&amp;VLOOKUP(E815,city!$D$4:$P$352,12,FALSE)&amp;"/"&amp;VLOOKUP(E815,city!$D$4:$P$352,13,FALSE)&amp;"/"&amp;IF(G815&lt;11,"jd",IF(G815&lt;16,"tc","cs"))&amp;"/"&amp;IF(G815&lt;11,G815,IF(G815&lt;16,G815-10,G815-15))&amp;".jpg"</f>
        <v>jingdian/jilin/songyuan/tc/3.jpg</v>
      </c>
      <c r="D815" s="23">
        <f t="shared" si="37"/>
        <v>2</v>
      </c>
      <c r="E815" s="2" t="str">
        <f>VLOOKUP(F815,city!$A$4:$D$352,4,FALSE)</f>
        <v>松原</v>
      </c>
      <c r="F815" s="22">
        <f t="shared" si="38"/>
        <v>48</v>
      </c>
      <c r="G815" s="22">
        <f>IF(VLOOKUP(F814,city!$A$4:$H$352,8,FALSE)&gt;G814,G814+1,1)</f>
        <v>13</v>
      </c>
    </row>
    <row r="816" spans="1:7" x14ac:dyDescent="0.15">
      <c r="A816" s="23">
        <f t="shared" si="36"/>
        <v>104854</v>
      </c>
      <c r="B816" s="24">
        <v>4</v>
      </c>
      <c r="C816" s="28" t="str">
        <f>"jingdian/"&amp;VLOOKUP(E816,city!$D$4:$P$352,12,FALSE)&amp;"/"&amp;VLOOKUP(E816,city!$D$4:$P$352,13,FALSE)&amp;"/"&amp;IF(G816&lt;11,"jd",IF(G816&lt;16,"tc","cs"))&amp;"/"&amp;IF(G816&lt;11,G816,IF(G816&lt;16,G816-10,G816-15))&amp;".jpg"</f>
        <v>jingdian/jilin/songyuan/tc/4.jpg</v>
      </c>
      <c r="D816" s="23">
        <f t="shared" si="37"/>
        <v>2</v>
      </c>
      <c r="E816" s="2" t="str">
        <f>VLOOKUP(F816,city!$A$4:$D$352,4,FALSE)</f>
        <v>松原</v>
      </c>
      <c r="F816" s="22">
        <f t="shared" si="38"/>
        <v>48</v>
      </c>
      <c r="G816" s="22">
        <f>IF(VLOOKUP(F815,city!$A$4:$H$352,8,FALSE)&gt;G815,G815+1,1)</f>
        <v>14</v>
      </c>
    </row>
    <row r="817" spans="1:7" x14ac:dyDescent="0.15">
      <c r="A817" s="23">
        <f t="shared" si="36"/>
        <v>104855</v>
      </c>
      <c r="B817" s="24">
        <v>2</v>
      </c>
      <c r="C817" s="28" t="str">
        <f>"jingdian/"&amp;VLOOKUP(E817,city!$D$4:$P$352,12,FALSE)&amp;"/"&amp;VLOOKUP(E817,city!$D$4:$P$352,13,FALSE)&amp;"/"&amp;IF(G817&lt;11,"jd",IF(G817&lt;16,"tc","cs"))&amp;"/"&amp;IF(G817&lt;11,G817,IF(G817&lt;16,G817-10,G817-15))&amp;".jpg"</f>
        <v>jingdian/jilin/songyuan/tc/5.jpg</v>
      </c>
      <c r="D817" s="23">
        <f t="shared" si="37"/>
        <v>2</v>
      </c>
      <c r="E817" s="2" t="str">
        <f>VLOOKUP(F817,city!$A$4:$D$352,4,FALSE)</f>
        <v>松原</v>
      </c>
      <c r="F817" s="22">
        <f t="shared" si="38"/>
        <v>48</v>
      </c>
      <c r="G817" s="22">
        <f>IF(VLOOKUP(F816,city!$A$4:$H$352,8,FALSE)&gt;G816,G816+1,1)</f>
        <v>15</v>
      </c>
    </row>
    <row r="818" spans="1:7" x14ac:dyDescent="0.15">
      <c r="A818" s="23">
        <f t="shared" si="36"/>
        <v>104881</v>
      </c>
      <c r="B818" s="24">
        <v>4</v>
      </c>
      <c r="C818" s="28" t="str">
        <f>"jingdian/"&amp;VLOOKUP(E818,city!$D$4:$P$352,12,FALSE)&amp;"/"&amp;VLOOKUP(E818,city!$D$4:$P$352,13,FALSE)&amp;"/"&amp;IF(G818&lt;11,"jd",IF(G818&lt;16,"tc","cs"))&amp;"/"&amp;IF(G818&lt;11,G818,IF(G818&lt;16,G818-10,G818-15))&amp;".jpg"</f>
        <v>jingdian/jilin/songyuan/cs/1.jpg</v>
      </c>
      <c r="D818" s="23">
        <f t="shared" si="37"/>
        <v>3</v>
      </c>
      <c r="E818" s="2" t="str">
        <f>VLOOKUP(F818,city!$A$4:$D$352,4,FALSE)</f>
        <v>松原</v>
      </c>
      <c r="F818" s="22">
        <f t="shared" si="38"/>
        <v>48</v>
      </c>
      <c r="G818" s="22">
        <f>IF(VLOOKUP(F817,city!$A$4:$H$352,8,FALSE)&gt;G817,G817+1,1)</f>
        <v>16</v>
      </c>
    </row>
    <row r="819" spans="1:7" x14ac:dyDescent="0.15">
      <c r="A819" s="23">
        <f t="shared" si="36"/>
        <v>104882</v>
      </c>
      <c r="B819" s="24">
        <v>4</v>
      </c>
      <c r="C819" s="28" t="str">
        <f>"jingdian/"&amp;VLOOKUP(E819,city!$D$4:$P$352,12,FALSE)&amp;"/"&amp;VLOOKUP(E819,city!$D$4:$P$352,13,FALSE)&amp;"/"&amp;IF(G819&lt;11,"jd",IF(G819&lt;16,"tc","cs"))&amp;"/"&amp;IF(G819&lt;11,G819,IF(G819&lt;16,G819-10,G819-15))&amp;".jpg"</f>
        <v>jingdian/jilin/songyuan/cs/2.jpg</v>
      </c>
      <c r="D819" s="23">
        <f t="shared" si="37"/>
        <v>3</v>
      </c>
      <c r="E819" s="2" t="str">
        <f>VLOOKUP(F819,city!$A$4:$D$352,4,FALSE)</f>
        <v>松原</v>
      </c>
      <c r="F819" s="22">
        <f t="shared" si="38"/>
        <v>48</v>
      </c>
      <c r="G819" s="22">
        <f>IF(VLOOKUP(F818,city!$A$4:$H$352,8,FALSE)&gt;G818,G818+1,1)</f>
        <v>17</v>
      </c>
    </row>
    <row r="820" spans="1:7" x14ac:dyDescent="0.15">
      <c r="A820" s="23">
        <f t="shared" si="36"/>
        <v>104901</v>
      </c>
      <c r="B820" s="24">
        <v>1</v>
      </c>
      <c r="C820" s="28" t="str">
        <f>"jingdian/"&amp;VLOOKUP(E820,city!$D$4:$P$352,12,FALSE)&amp;"/"&amp;VLOOKUP(E820,city!$D$4:$P$352,13,FALSE)&amp;"/"&amp;IF(G820&lt;11,"jd",IF(G820&lt;16,"tc","cs"))&amp;"/"&amp;IF(G820&lt;11,G820,IF(G820&lt;16,G820-10,G820-15))&amp;".jpg"</f>
        <v>jingdian/jilin/yanbian/jd/1.jpg</v>
      </c>
      <c r="D820" s="23">
        <f t="shared" si="37"/>
        <v>1</v>
      </c>
      <c r="E820" s="2" t="str">
        <f>VLOOKUP(F820,city!$A$4:$D$352,4,FALSE)</f>
        <v>延边</v>
      </c>
      <c r="F820" s="22">
        <f t="shared" si="38"/>
        <v>49</v>
      </c>
      <c r="G820" s="22">
        <f>IF(VLOOKUP(F819,city!$A$4:$H$352,8,FALSE)&gt;G819,G819+1,1)</f>
        <v>1</v>
      </c>
    </row>
    <row r="821" spans="1:7" x14ac:dyDescent="0.15">
      <c r="A821" s="23">
        <f t="shared" si="36"/>
        <v>104902</v>
      </c>
      <c r="B821" s="24">
        <v>1</v>
      </c>
      <c r="C821" s="28" t="str">
        <f>"jingdian/"&amp;VLOOKUP(E821,city!$D$4:$P$352,12,FALSE)&amp;"/"&amp;VLOOKUP(E821,city!$D$4:$P$352,13,FALSE)&amp;"/"&amp;IF(G821&lt;11,"jd",IF(G821&lt;16,"tc","cs"))&amp;"/"&amp;IF(G821&lt;11,G821,IF(G821&lt;16,G821-10,G821-15))&amp;".jpg"</f>
        <v>jingdian/jilin/yanbian/jd/2.jpg</v>
      </c>
      <c r="D821" s="23">
        <f t="shared" si="37"/>
        <v>1</v>
      </c>
      <c r="E821" s="2" t="str">
        <f>VLOOKUP(F821,city!$A$4:$D$352,4,FALSE)</f>
        <v>延边</v>
      </c>
      <c r="F821" s="22">
        <f t="shared" si="38"/>
        <v>49</v>
      </c>
      <c r="G821" s="22">
        <f>IF(VLOOKUP(F820,city!$A$4:$H$352,8,FALSE)&gt;G820,G820+1,1)</f>
        <v>2</v>
      </c>
    </row>
    <row r="822" spans="1:7" x14ac:dyDescent="0.15">
      <c r="A822" s="23">
        <f t="shared" si="36"/>
        <v>104903</v>
      </c>
      <c r="B822" s="24">
        <v>1</v>
      </c>
      <c r="C822" s="28" t="str">
        <f>"jingdian/"&amp;VLOOKUP(E822,city!$D$4:$P$352,12,FALSE)&amp;"/"&amp;VLOOKUP(E822,city!$D$4:$P$352,13,FALSE)&amp;"/"&amp;IF(G822&lt;11,"jd",IF(G822&lt;16,"tc","cs"))&amp;"/"&amp;IF(G822&lt;11,G822,IF(G822&lt;16,G822-10,G822-15))&amp;".jpg"</f>
        <v>jingdian/jilin/yanbian/jd/3.jpg</v>
      </c>
      <c r="D822" s="23">
        <f t="shared" si="37"/>
        <v>1</v>
      </c>
      <c r="E822" s="2" t="str">
        <f>VLOOKUP(F822,city!$A$4:$D$352,4,FALSE)</f>
        <v>延边</v>
      </c>
      <c r="F822" s="22">
        <f t="shared" si="38"/>
        <v>49</v>
      </c>
      <c r="G822" s="22">
        <f>IF(VLOOKUP(F821,city!$A$4:$H$352,8,FALSE)&gt;G821,G821+1,1)</f>
        <v>3</v>
      </c>
    </row>
    <row r="823" spans="1:7" x14ac:dyDescent="0.15">
      <c r="A823" s="23">
        <f t="shared" si="36"/>
        <v>104904</v>
      </c>
      <c r="B823" s="24">
        <v>1</v>
      </c>
      <c r="C823" s="28" t="str">
        <f>"jingdian/"&amp;VLOOKUP(E823,city!$D$4:$P$352,12,FALSE)&amp;"/"&amp;VLOOKUP(E823,city!$D$4:$P$352,13,FALSE)&amp;"/"&amp;IF(G823&lt;11,"jd",IF(G823&lt;16,"tc","cs"))&amp;"/"&amp;IF(G823&lt;11,G823,IF(G823&lt;16,G823-10,G823-15))&amp;".jpg"</f>
        <v>jingdian/jilin/yanbian/jd/4.jpg</v>
      </c>
      <c r="D823" s="23">
        <f t="shared" si="37"/>
        <v>1</v>
      </c>
      <c r="E823" s="2" t="str">
        <f>VLOOKUP(F823,city!$A$4:$D$352,4,FALSE)</f>
        <v>延边</v>
      </c>
      <c r="F823" s="22">
        <f t="shared" si="38"/>
        <v>49</v>
      </c>
      <c r="G823" s="22">
        <f>IF(VLOOKUP(F822,city!$A$4:$H$352,8,FALSE)&gt;G822,G822+1,1)</f>
        <v>4</v>
      </c>
    </row>
    <row r="824" spans="1:7" x14ac:dyDescent="0.15">
      <c r="A824" s="23">
        <f t="shared" si="36"/>
        <v>104905</v>
      </c>
      <c r="B824" s="24">
        <v>1</v>
      </c>
      <c r="C824" s="28" t="str">
        <f>"jingdian/"&amp;VLOOKUP(E824,city!$D$4:$P$352,12,FALSE)&amp;"/"&amp;VLOOKUP(E824,city!$D$4:$P$352,13,FALSE)&amp;"/"&amp;IF(G824&lt;11,"jd",IF(G824&lt;16,"tc","cs"))&amp;"/"&amp;IF(G824&lt;11,G824,IF(G824&lt;16,G824-10,G824-15))&amp;".jpg"</f>
        <v>jingdian/jilin/yanbian/jd/5.jpg</v>
      </c>
      <c r="D824" s="23">
        <f t="shared" si="37"/>
        <v>1</v>
      </c>
      <c r="E824" s="2" t="str">
        <f>VLOOKUP(F824,city!$A$4:$D$352,4,FALSE)</f>
        <v>延边</v>
      </c>
      <c r="F824" s="22">
        <f t="shared" si="38"/>
        <v>49</v>
      </c>
      <c r="G824" s="22">
        <f>IF(VLOOKUP(F823,city!$A$4:$H$352,8,FALSE)&gt;G823,G823+1,1)</f>
        <v>5</v>
      </c>
    </row>
    <row r="825" spans="1:7" x14ac:dyDescent="0.15">
      <c r="A825" s="23">
        <f t="shared" si="36"/>
        <v>104906</v>
      </c>
      <c r="B825" s="24">
        <v>1</v>
      </c>
      <c r="C825" s="28" t="str">
        <f>"jingdian/"&amp;VLOOKUP(E825,city!$D$4:$P$352,12,FALSE)&amp;"/"&amp;VLOOKUP(E825,city!$D$4:$P$352,13,FALSE)&amp;"/"&amp;IF(G825&lt;11,"jd",IF(G825&lt;16,"tc","cs"))&amp;"/"&amp;IF(G825&lt;11,G825,IF(G825&lt;16,G825-10,G825-15))&amp;".jpg"</f>
        <v>jingdian/jilin/yanbian/jd/6.jpg</v>
      </c>
      <c r="D825" s="23">
        <f t="shared" si="37"/>
        <v>1</v>
      </c>
      <c r="E825" s="2" t="str">
        <f>VLOOKUP(F825,city!$A$4:$D$352,4,FALSE)</f>
        <v>延边</v>
      </c>
      <c r="F825" s="22">
        <f t="shared" si="38"/>
        <v>49</v>
      </c>
      <c r="G825" s="22">
        <f>IF(VLOOKUP(F824,city!$A$4:$H$352,8,FALSE)&gt;G824,G824+1,1)</f>
        <v>6</v>
      </c>
    </row>
    <row r="826" spans="1:7" x14ac:dyDescent="0.15">
      <c r="A826" s="23">
        <f t="shared" si="36"/>
        <v>104907</v>
      </c>
      <c r="B826" s="24">
        <v>1</v>
      </c>
      <c r="C826" s="28" t="str">
        <f>"jingdian/"&amp;VLOOKUP(E826,city!$D$4:$P$352,12,FALSE)&amp;"/"&amp;VLOOKUP(E826,city!$D$4:$P$352,13,FALSE)&amp;"/"&amp;IF(G826&lt;11,"jd",IF(G826&lt;16,"tc","cs"))&amp;"/"&amp;IF(G826&lt;11,G826,IF(G826&lt;16,G826-10,G826-15))&amp;".jpg"</f>
        <v>jingdian/jilin/yanbian/jd/7.jpg</v>
      </c>
      <c r="D826" s="23">
        <f t="shared" si="37"/>
        <v>1</v>
      </c>
      <c r="E826" s="2" t="str">
        <f>VLOOKUP(F826,city!$A$4:$D$352,4,FALSE)</f>
        <v>延边</v>
      </c>
      <c r="F826" s="22">
        <f t="shared" si="38"/>
        <v>49</v>
      </c>
      <c r="G826" s="22">
        <f>IF(VLOOKUP(F825,city!$A$4:$H$352,8,FALSE)&gt;G825,G825+1,1)</f>
        <v>7</v>
      </c>
    </row>
    <row r="827" spans="1:7" x14ac:dyDescent="0.15">
      <c r="A827" s="23">
        <f t="shared" si="36"/>
        <v>104908</v>
      </c>
      <c r="B827" s="24">
        <v>1</v>
      </c>
      <c r="C827" s="28" t="str">
        <f>"jingdian/"&amp;VLOOKUP(E827,city!$D$4:$P$352,12,FALSE)&amp;"/"&amp;VLOOKUP(E827,city!$D$4:$P$352,13,FALSE)&amp;"/"&amp;IF(G827&lt;11,"jd",IF(G827&lt;16,"tc","cs"))&amp;"/"&amp;IF(G827&lt;11,G827,IF(G827&lt;16,G827-10,G827-15))&amp;".jpg"</f>
        <v>jingdian/jilin/yanbian/jd/8.jpg</v>
      </c>
      <c r="D827" s="23">
        <f t="shared" si="37"/>
        <v>1</v>
      </c>
      <c r="E827" s="2" t="str">
        <f>VLOOKUP(F827,city!$A$4:$D$352,4,FALSE)</f>
        <v>延边</v>
      </c>
      <c r="F827" s="22">
        <f t="shared" si="38"/>
        <v>49</v>
      </c>
      <c r="G827" s="22">
        <f>IF(VLOOKUP(F826,city!$A$4:$H$352,8,FALSE)&gt;G826,G826+1,1)</f>
        <v>8</v>
      </c>
    </row>
    <row r="828" spans="1:7" x14ac:dyDescent="0.15">
      <c r="A828" s="23">
        <f t="shared" si="36"/>
        <v>104909</v>
      </c>
      <c r="B828" s="24">
        <v>1</v>
      </c>
      <c r="C828" s="28" t="str">
        <f>"jingdian/"&amp;VLOOKUP(E828,city!$D$4:$P$352,12,FALSE)&amp;"/"&amp;VLOOKUP(E828,city!$D$4:$P$352,13,FALSE)&amp;"/"&amp;IF(G828&lt;11,"jd",IF(G828&lt;16,"tc","cs"))&amp;"/"&amp;IF(G828&lt;11,G828,IF(G828&lt;16,G828-10,G828-15))&amp;".jpg"</f>
        <v>jingdian/jilin/yanbian/jd/9.jpg</v>
      </c>
      <c r="D828" s="23">
        <f t="shared" si="37"/>
        <v>1</v>
      </c>
      <c r="E828" s="2" t="str">
        <f>VLOOKUP(F828,city!$A$4:$D$352,4,FALSE)</f>
        <v>延边</v>
      </c>
      <c r="F828" s="22">
        <f t="shared" si="38"/>
        <v>49</v>
      </c>
      <c r="G828" s="22">
        <f>IF(VLOOKUP(F827,city!$A$4:$H$352,8,FALSE)&gt;G827,G827+1,1)</f>
        <v>9</v>
      </c>
    </row>
    <row r="829" spans="1:7" x14ac:dyDescent="0.15">
      <c r="A829" s="23">
        <f t="shared" si="36"/>
        <v>104910</v>
      </c>
      <c r="B829" s="24">
        <v>1</v>
      </c>
      <c r="C829" s="28" t="str">
        <f>"jingdian/"&amp;VLOOKUP(E829,city!$D$4:$P$352,12,FALSE)&amp;"/"&amp;VLOOKUP(E829,city!$D$4:$P$352,13,FALSE)&amp;"/"&amp;IF(G829&lt;11,"jd",IF(G829&lt;16,"tc","cs"))&amp;"/"&amp;IF(G829&lt;11,G829,IF(G829&lt;16,G829-10,G829-15))&amp;".jpg"</f>
        <v>jingdian/jilin/yanbian/jd/10.jpg</v>
      </c>
      <c r="D829" s="23">
        <f t="shared" si="37"/>
        <v>1</v>
      </c>
      <c r="E829" s="2" t="str">
        <f>VLOOKUP(F829,city!$A$4:$D$352,4,FALSE)</f>
        <v>延边</v>
      </c>
      <c r="F829" s="22">
        <f t="shared" si="38"/>
        <v>49</v>
      </c>
      <c r="G829" s="22">
        <f>IF(VLOOKUP(F828,city!$A$4:$H$352,8,FALSE)&gt;G828,G828+1,1)</f>
        <v>10</v>
      </c>
    </row>
    <row r="830" spans="1:7" x14ac:dyDescent="0.15">
      <c r="A830" s="23">
        <f t="shared" si="36"/>
        <v>104951</v>
      </c>
      <c r="B830" s="24">
        <v>4</v>
      </c>
      <c r="C830" s="28" t="str">
        <f>"jingdian/"&amp;VLOOKUP(E830,city!$D$4:$P$352,12,FALSE)&amp;"/"&amp;VLOOKUP(E830,city!$D$4:$P$352,13,FALSE)&amp;"/"&amp;IF(G830&lt;11,"jd",IF(G830&lt;16,"tc","cs"))&amp;"/"&amp;IF(G830&lt;11,G830,IF(G830&lt;16,G830-10,G830-15))&amp;".jpg"</f>
        <v>jingdian/jilin/yanbian/tc/1.jpg</v>
      </c>
      <c r="D830" s="23">
        <f t="shared" si="37"/>
        <v>2</v>
      </c>
      <c r="E830" s="2" t="str">
        <f>VLOOKUP(F830,city!$A$4:$D$352,4,FALSE)</f>
        <v>延边</v>
      </c>
      <c r="F830" s="22">
        <f t="shared" si="38"/>
        <v>49</v>
      </c>
      <c r="G830" s="22">
        <f>IF(VLOOKUP(F829,city!$A$4:$H$352,8,FALSE)&gt;G829,G829+1,1)</f>
        <v>11</v>
      </c>
    </row>
    <row r="831" spans="1:7" x14ac:dyDescent="0.15">
      <c r="A831" s="23">
        <f t="shared" si="36"/>
        <v>104952</v>
      </c>
      <c r="B831" s="24">
        <v>2</v>
      </c>
      <c r="C831" s="28" t="str">
        <f>"jingdian/"&amp;VLOOKUP(E831,city!$D$4:$P$352,12,FALSE)&amp;"/"&amp;VLOOKUP(E831,city!$D$4:$P$352,13,FALSE)&amp;"/"&amp;IF(G831&lt;11,"jd",IF(G831&lt;16,"tc","cs"))&amp;"/"&amp;IF(G831&lt;11,G831,IF(G831&lt;16,G831-10,G831-15))&amp;".jpg"</f>
        <v>jingdian/jilin/yanbian/tc/2.jpg</v>
      </c>
      <c r="D831" s="23">
        <f t="shared" si="37"/>
        <v>2</v>
      </c>
      <c r="E831" s="2" t="str">
        <f>VLOOKUP(F831,city!$A$4:$D$352,4,FALSE)</f>
        <v>延边</v>
      </c>
      <c r="F831" s="22">
        <f t="shared" si="38"/>
        <v>49</v>
      </c>
      <c r="G831" s="22">
        <f>IF(VLOOKUP(F830,city!$A$4:$H$352,8,FALSE)&gt;G830,G830+1,1)</f>
        <v>12</v>
      </c>
    </row>
    <row r="832" spans="1:7" x14ac:dyDescent="0.15">
      <c r="A832" s="23">
        <f t="shared" si="36"/>
        <v>104953</v>
      </c>
      <c r="B832" s="24">
        <v>3</v>
      </c>
      <c r="C832" s="28" t="str">
        <f>"jingdian/"&amp;VLOOKUP(E832,city!$D$4:$P$352,12,FALSE)&amp;"/"&amp;VLOOKUP(E832,city!$D$4:$P$352,13,FALSE)&amp;"/"&amp;IF(G832&lt;11,"jd",IF(G832&lt;16,"tc","cs"))&amp;"/"&amp;IF(G832&lt;11,G832,IF(G832&lt;16,G832-10,G832-15))&amp;".jpg"</f>
        <v>jingdian/jilin/yanbian/tc/3.jpg</v>
      </c>
      <c r="D832" s="23">
        <f t="shared" si="37"/>
        <v>2</v>
      </c>
      <c r="E832" s="2" t="str">
        <f>VLOOKUP(F832,city!$A$4:$D$352,4,FALSE)</f>
        <v>延边</v>
      </c>
      <c r="F832" s="22">
        <f t="shared" si="38"/>
        <v>49</v>
      </c>
      <c r="G832" s="22">
        <f>IF(VLOOKUP(F831,city!$A$4:$H$352,8,FALSE)&gt;G831,G831+1,1)</f>
        <v>13</v>
      </c>
    </row>
    <row r="833" spans="1:7" x14ac:dyDescent="0.15">
      <c r="A833" s="23">
        <f t="shared" si="36"/>
        <v>104954</v>
      </c>
      <c r="B833" s="24">
        <v>4</v>
      </c>
      <c r="C833" s="28" t="str">
        <f>"jingdian/"&amp;VLOOKUP(E833,city!$D$4:$P$352,12,FALSE)&amp;"/"&amp;VLOOKUP(E833,city!$D$4:$P$352,13,FALSE)&amp;"/"&amp;IF(G833&lt;11,"jd",IF(G833&lt;16,"tc","cs"))&amp;"/"&amp;IF(G833&lt;11,G833,IF(G833&lt;16,G833-10,G833-15))&amp;".jpg"</f>
        <v>jingdian/jilin/yanbian/tc/4.jpg</v>
      </c>
      <c r="D833" s="23">
        <f t="shared" si="37"/>
        <v>2</v>
      </c>
      <c r="E833" s="2" t="str">
        <f>VLOOKUP(F833,city!$A$4:$D$352,4,FALSE)</f>
        <v>延边</v>
      </c>
      <c r="F833" s="22">
        <f t="shared" si="38"/>
        <v>49</v>
      </c>
      <c r="G833" s="22">
        <f>IF(VLOOKUP(F832,city!$A$4:$H$352,8,FALSE)&gt;G832,G832+1,1)</f>
        <v>14</v>
      </c>
    </row>
    <row r="834" spans="1:7" x14ac:dyDescent="0.15">
      <c r="A834" s="23">
        <f t="shared" si="36"/>
        <v>104955</v>
      </c>
      <c r="B834" s="24">
        <v>4</v>
      </c>
      <c r="C834" s="28" t="str">
        <f>"jingdian/"&amp;VLOOKUP(E834,city!$D$4:$P$352,12,FALSE)&amp;"/"&amp;VLOOKUP(E834,city!$D$4:$P$352,13,FALSE)&amp;"/"&amp;IF(G834&lt;11,"jd",IF(G834&lt;16,"tc","cs"))&amp;"/"&amp;IF(G834&lt;11,G834,IF(G834&lt;16,G834-10,G834-15))&amp;".jpg"</f>
        <v>jingdian/jilin/yanbian/tc/5.jpg</v>
      </c>
      <c r="D834" s="23">
        <f t="shared" si="37"/>
        <v>2</v>
      </c>
      <c r="E834" s="2" t="str">
        <f>VLOOKUP(F834,city!$A$4:$D$352,4,FALSE)</f>
        <v>延边</v>
      </c>
      <c r="F834" s="22">
        <f t="shared" si="38"/>
        <v>49</v>
      </c>
      <c r="G834" s="22">
        <f>IF(VLOOKUP(F833,city!$A$4:$H$352,8,FALSE)&gt;G833,G833+1,1)</f>
        <v>15</v>
      </c>
    </row>
    <row r="835" spans="1:7" x14ac:dyDescent="0.15">
      <c r="A835" s="23">
        <f t="shared" si="36"/>
        <v>104981</v>
      </c>
      <c r="B835" s="24">
        <v>4</v>
      </c>
      <c r="C835" s="28" t="str">
        <f>"jingdian/"&amp;VLOOKUP(E835,city!$D$4:$P$352,12,FALSE)&amp;"/"&amp;VLOOKUP(E835,city!$D$4:$P$352,13,FALSE)&amp;"/"&amp;IF(G835&lt;11,"jd",IF(G835&lt;16,"tc","cs"))&amp;"/"&amp;IF(G835&lt;11,G835,IF(G835&lt;16,G835-10,G835-15))&amp;".jpg"</f>
        <v>jingdian/jilin/yanbian/cs/1.jpg</v>
      </c>
      <c r="D835" s="23">
        <f t="shared" si="37"/>
        <v>3</v>
      </c>
      <c r="E835" s="2" t="str">
        <f>VLOOKUP(F835,city!$A$4:$D$352,4,FALSE)</f>
        <v>延边</v>
      </c>
      <c r="F835" s="22">
        <f t="shared" si="38"/>
        <v>49</v>
      </c>
      <c r="G835" s="22">
        <f>IF(VLOOKUP(F834,city!$A$4:$H$352,8,FALSE)&gt;G834,G834+1,1)</f>
        <v>16</v>
      </c>
    </row>
    <row r="836" spans="1:7" x14ac:dyDescent="0.15">
      <c r="A836" s="23">
        <f t="shared" si="36"/>
        <v>104982</v>
      </c>
      <c r="B836" s="24">
        <v>5</v>
      </c>
      <c r="C836" s="28" t="str">
        <f>"jingdian/"&amp;VLOOKUP(E836,city!$D$4:$P$352,12,FALSE)&amp;"/"&amp;VLOOKUP(E836,city!$D$4:$P$352,13,FALSE)&amp;"/"&amp;IF(G836&lt;11,"jd",IF(G836&lt;16,"tc","cs"))&amp;"/"&amp;IF(G836&lt;11,G836,IF(G836&lt;16,G836-10,G836-15))&amp;".jpg"</f>
        <v>jingdian/jilin/yanbian/cs/2.jpg</v>
      </c>
      <c r="D836" s="23">
        <f t="shared" si="37"/>
        <v>3</v>
      </c>
      <c r="E836" s="2" t="str">
        <f>VLOOKUP(F836,city!$A$4:$D$352,4,FALSE)</f>
        <v>延边</v>
      </c>
      <c r="F836" s="22">
        <f t="shared" si="38"/>
        <v>49</v>
      </c>
      <c r="G836" s="22">
        <f>IF(VLOOKUP(F835,city!$A$4:$H$352,8,FALSE)&gt;G835,G835+1,1)</f>
        <v>17</v>
      </c>
    </row>
    <row r="837" spans="1:7" x14ac:dyDescent="0.15">
      <c r="A837" s="23">
        <f t="shared" ref="A837:A900" si="39">IF(G837&lt;11,G837,IF(G837&lt;16,G837+40,G837+65))+F837*100+100000</f>
        <v>105001</v>
      </c>
      <c r="B837" s="24">
        <v>1</v>
      </c>
      <c r="C837" s="28" t="str">
        <f>"jingdian/"&amp;VLOOKUP(E837,city!$D$4:$P$352,12,FALSE)&amp;"/"&amp;VLOOKUP(E837,city!$D$4:$P$352,13,FALSE)&amp;"/"&amp;IF(G837&lt;11,"jd",IF(G837&lt;16,"tc","cs"))&amp;"/"&amp;IF(G837&lt;11,G837,IF(G837&lt;16,G837-10,G837-15))&amp;".jpg"</f>
        <v>jingdian/heilongjiang/haerbin/jd/1.jpg</v>
      </c>
      <c r="D837" s="23">
        <f t="shared" ref="D837:D900" si="40">IF(G837&lt;11,1,IF(G837&lt;16,2,3))</f>
        <v>1</v>
      </c>
      <c r="E837" s="2" t="str">
        <f>VLOOKUP(F837,city!$A$4:$D$352,4,FALSE)</f>
        <v>哈尔滨</v>
      </c>
      <c r="F837" s="22">
        <f t="shared" ref="F837:F900" si="41">IF(G837&gt;G836,F836,F836+1)</f>
        <v>50</v>
      </c>
      <c r="G837" s="22">
        <f>IF(VLOOKUP(F836,city!$A$4:$H$352,8,FALSE)&gt;G836,G836+1,1)</f>
        <v>1</v>
      </c>
    </row>
    <row r="838" spans="1:7" x14ac:dyDescent="0.15">
      <c r="A838" s="23">
        <f t="shared" si="39"/>
        <v>105002</v>
      </c>
      <c r="B838" s="24">
        <v>1</v>
      </c>
      <c r="C838" s="28" t="str">
        <f>"jingdian/"&amp;VLOOKUP(E838,city!$D$4:$P$352,12,FALSE)&amp;"/"&amp;VLOOKUP(E838,city!$D$4:$P$352,13,FALSE)&amp;"/"&amp;IF(G838&lt;11,"jd",IF(G838&lt;16,"tc","cs"))&amp;"/"&amp;IF(G838&lt;11,G838,IF(G838&lt;16,G838-10,G838-15))&amp;".jpg"</f>
        <v>jingdian/heilongjiang/haerbin/jd/2.jpg</v>
      </c>
      <c r="D838" s="23">
        <f t="shared" si="40"/>
        <v>1</v>
      </c>
      <c r="E838" s="2" t="str">
        <f>VLOOKUP(F838,city!$A$4:$D$352,4,FALSE)</f>
        <v>哈尔滨</v>
      </c>
      <c r="F838" s="22">
        <f t="shared" si="41"/>
        <v>50</v>
      </c>
      <c r="G838" s="22">
        <f>IF(VLOOKUP(F837,city!$A$4:$H$352,8,FALSE)&gt;G837,G837+1,1)</f>
        <v>2</v>
      </c>
    </row>
    <row r="839" spans="1:7" x14ac:dyDescent="0.15">
      <c r="A839" s="23">
        <f t="shared" si="39"/>
        <v>105003</v>
      </c>
      <c r="B839" s="24">
        <v>1</v>
      </c>
      <c r="C839" s="28" t="str">
        <f>"jingdian/"&amp;VLOOKUP(E839,city!$D$4:$P$352,12,FALSE)&amp;"/"&amp;VLOOKUP(E839,city!$D$4:$P$352,13,FALSE)&amp;"/"&amp;IF(G839&lt;11,"jd",IF(G839&lt;16,"tc","cs"))&amp;"/"&amp;IF(G839&lt;11,G839,IF(G839&lt;16,G839-10,G839-15))&amp;".jpg"</f>
        <v>jingdian/heilongjiang/haerbin/jd/3.jpg</v>
      </c>
      <c r="D839" s="23">
        <f t="shared" si="40"/>
        <v>1</v>
      </c>
      <c r="E839" s="2" t="str">
        <f>VLOOKUP(F839,city!$A$4:$D$352,4,FALSE)</f>
        <v>哈尔滨</v>
      </c>
      <c r="F839" s="22">
        <f t="shared" si="41"/>
        <v>50</v>
      </c>
      <c r="G839" s="22">
        <f>IF(VLOOKUP(F838,city!$A$4:$H$352,8,FALSE)&gt;G838,G838+1,1)</f>
        <v>3</v>
      </c>
    </row>
    <row r="840" spans="1:7" x14ac:dyDescent="0.15">
      <c r="A840" s="23">
        <f t="shared" si="39"/>
        <v>105004</v>
      </c>
      <c r="B840" s="24">
        <v>1</v>
      </c>
      <c r="C840" s="28" t="str">
        <f>"jingdian/"&amp;VLOOKUP(E840,city!$D$4:$P$352,12,FALSE)&amp;"/"&amp;VLOOKUP(E840,city!$D$4:$P$352,13,FALSE)&amp;"/"&amp;IF(G840&lt;11,"jd",IF(G840&lt;16,"tc","cs"))&amp;"/"&amp;IF(G840&lt;11,G840,IF(G840&lt;16,G840-10,G840-15))&amp;".jpg"</f>
        <v>jingdian/heilongjiang/haerbin/jd/4.jpg</v>
      </c>
      <c r="D840" s="23">
        <f t="shared" si="40"/>
        <v>1</v>
      </c>
      <c r="E840" s="2" t="str">
        <f>VLOOKUP(F840,city!$A$4:$D$352,4,FALSE)</f>
        <v>哈尔滨</v>
      </c>
      <c r="F840" s="22">
        <f t="shared" si="41"/>
        <v>50</v>
      </c>
      <c r="G840" s="22">
        <f>IF(VLOOKUP(F839,city!$A$4:$H$352,8,FALSE)&gt;G839,G839+1,1)</f>
        <v>4</v>
      </c>
    </row>
    <row r="841" spans="1:7" x14ac:dyDescent="0.15">
      <c r="A841" s="23">
        <f t="shared" si="39"/>
        <v>105005</v>
      </c>
      <c r="B841" s="24">
        <v>1</v>
      </c>
      <c r="C841" s="28" t="str">
        <f>"jingdian/"&amp;VLOOKUP(E841,city!$D$4:$P$352,12,FALSE)&amp;"/"&amp;VLOOKUP(E841,city!$D$4:$P$352,13,FALSE)&amp;"/"&amp;IF(G841&lt;11,"jd",IF(G841&lt;16,"tc","cs"))&amp;"/"&amp;IF(G841&lt;11,G841,IF(G841&lt;16,G841-10,G841-15))&amp;".jpg"</f>
        <v>jingdian/heilongjiang/haerbin/jd/5.jpg</v>
      </c>
      <c r="D841" s="23">
        <f t="shared" si="40"/>
        <v>1</v>
      </c>
      <c r="E841" s="2" t="str">
        <f>VLOOKUP(F841,city!$A$4:$D$352,4,FALSE)</f>
        <v>哈尔滨</v>
      </c>
      <c r="F841" s="22">
        <f t="shared" si="41"/>
        <v>50</v>
      </c>
      <c r="G841" s="22">
        <f>IF(VLOOKUP(F840,city!$A$4:$H$352,8,FALSE)&gt;G840,G840+1,1)</f>
        <v>5</v>
      </c>
    </row>
    <row r="842" spans="1:7" x14ac:dyDescent="0.15">
      <c r="A842" s="23">
        <f t="shared" si="39"/>
        <v>105006</v>
      </c>
      <c r="B842" s="24">
        <v>1</v>
      </c>
      <c r="C842" s="28" t="str">
        <f>"jingdian/"&amp;VLOOKUP(E842,city!$D$4:$P$352,12,FALSE)&amp;"/"&amp;VLOOKUP(E842,city!$D$4:$P$352,13,FALSE)&amp;"/"&amp;IF(G842&lt;11,"jd",IF(G842&lt;16,"tc","cs"))&amp;"/"&amp;IF(G842&lt;11,G842,IF(G842&lt;16,G842-10,G842-15))&amp;".jpg"</f>
        <v>jingdian/heilongjiang/haerbin/jd/6.jpg</v>
      </c>
      <c r="D842" s="23">
        <f t="shared" si="40"/>
        <v>1</v>
      </c>
      <c r="E842" s="2" t="str">
        <f>VLOOKUP(F842,city!$A$4:$D$352,4,FALSE)</f>
        <v>哈尔滨</v>
      </c>
      <c r="F842" s="22">
        <f t="shared" si="41"/>
        <v>50</v>
      </c>
      <c r="G842" s="22">
        <f>IF(VLOOKUP(F841,city!$A$4:$H$352,8,FALSE)&gt;G841,G841+1,1)</f>
        <v>6</v>
      </c>
    </row>
    <row r="843" spans="1:7" x14ac:dyDescent="0.15">
      <c r="A843" s="23">
        <f t="shared" si="39"/>
        <v>105007</v>
      </c>
      <c r="B843" s="24">
        <v>1</v>
      </c>
      <c r="C843" s="28" t="str">
        <f>"jingdian/"&amp;VLOOKUP(E843,city!$D$4:$P$352,12,FALSE)&amp;"/"&amp;VLOOKUP(E843,city!$D$4:$P$352,13,FALSE)&amp;"/"&amp;IF(G843&lt;11,"jd",IF(G843&lt;16,"tc","cs"))&amp;"/"&amp;IF(G843&lt;11,G843,IF(G843&lt;16,G843-10,G843-15))&amp;".jpg"</f>
        <v>jingdian/heilongjiang/haerbin/jd/7.jpg</v>
      </c>
      <c r="D843" s="23">
        <f t="shared" si="40"/>
        <v>1</v>
      </c>
      <c r="E843" s="2" t="str">
        <f>VLOOKUP(F843,city!$A$4:$D$352,4,FALSE)</f>
        <v>哈尔滨</v>
      </c>
      <c r="F843" s="22">
        <f t="shared" si="41"/>
        <v>50</v>
      </c>
      <c r="G843" s="22">
        <f>IF(VLOOKUP(F842,city!$A$4:$H$352,8,FALSE)&gt;G842,G842+1,1)</f>
        <v>7</v>
      </c>
    </row>
    <row r="844" spans="1:7" x14ac:dyDescent="0.15">
      <c r="A844" s="23">
        <f t="shared" si="39"/>
        <v>105008</v>
      </c>
      <c r="B844" s="24">
        <v>1</v>
      </c>
      <c r="C844" s="28" t="str">
        <f>"jingdian/"&amp;VLOOKUP(E844,city!$D$4:$P$352,12,FALSE)&amp;"/"&amp;VLOOKUP(E844,city!$D$4:$P$352,13,FALSE)&amp;"/"&amp;IF(G844&lt;11,"jd",IF(G844&lt;16,"tc","cs"))&amp;"/"&amp;IF(G844&lt;11,G844,IF(G844&lt;16,G844-10,G844-15))&amp;".jpg"</f>
        <v>jingdian/heilongjiang/haerbin/jd/8.jpg</v>
      </c>
      <c r="D844" s="23">
        <f t="shared" si="40"/>
        <v>1</v>
      </c>
      <c r="E844" s="2" t="str">
        <f>VLOOKUP(F844,city!$A$4:$D$352,4,FALSE)</f>
        <v>哈尔滨</v>
      </c>
      <c r="F844" s="22">
        <f t="shared" si="41"/>
        <v>50</v>
      </c>
      <c r="G844" s="22">
        <f>IF(VLOOKUP(F843,city!$A$4:$H$352,8,FALSE)&gt;G843,G843+1,1)</f>
        <v>8</v>
      </c>
    </row>
    <row r="845" spans="1:7" x14ac:dyDescent="0.15">
      <c r="A845" s="23">
        <f t="shared" si="39"/>
        <v>105009</v>
      </c>
      <c r="B845" s="24">
        <v>1</v>
      </c>
      <c r="C845" s="28" t="str">
        <f>"jingdian/"&amp;VLOOKUP(E845,city!$D$4:$P$352,12,FALSE)&amp;"/"&amp;VLOOKUP(E845,city!$D$4:$P$352,13,FALSE)&amp;"/"&amp;IF(G845&lt;11,"jd",IF(G845&lt;16,"tc","cs"))&amp;"/"&amp;IF(G845&lt;11,G845,IF(G845&lt;16,G845-10,G845-15))&amp;".jpg"</f>
        <v>jingdian/heilongjiang/haerbin/jd/9.jpg</v>
      </c>
      <c r="D845" s="23">
        <f t="shared" si="40"/>
        <v>1</v>
      </c>
      <c r="E845" s="2" t="str">
        <f>VLOOKUP(F845,city!$A$4:$D$352,4,FALSE)</f>
        <v>哈尔滨</v>
      </c>
      <c r="F845" s="22">
        <f t="shared" si="41"/>
        <v>50</v>
      </c>
      <c r="G845" s="22">
        <f>IF(VLOOKUP(F844,city!$A$4:$H$352,8,FALSE)&gt;G844,G844+1,1)</f>
        <v>9</v>
      </c>
    </row>
    <row r="846" spans="1:7" x14ac:dyDescent="0.15">
      <c r="A846" s="23">
        <f t="shared" si="39"/>
        <v>105010</v>
      </c>
      <c r="B846" s="24">
        <v>1</v>
      </c>
      <c r="C846" s="28" t="str">
        <f>"jingdian/"&amp;VLOOKUP(E846,city!$D$4:$P$352,12,FALSE)&amp;"/"&amp;VLOOKUP(E846,city!$D$4:$P$352,13,FALSE)&amp;"/"&amp;IF(G846&lt;11,"jd",IF(G846&lt;16,"tc","cs"))&amp;"/"&amp;IF(G846&lt;11,G846,IF(G846&lt;16,G846-10,G846-15))&amp;".jpg"</f>
        <v>jingdian/heilongjiang/haerbin/jd/10.jpg</v>
      </c>
      <c r="D846" s="23">
        <f t="shared" si="40"/>
        <v>1</v>
      </c>
      <c r="E846" s="2" t="str">
        <f>VLOOKUP(F846,city!$A$4:$D$352,4,FALSE)</f>
        <v>哈尔滨</v>
      </c>
      <c r="F846" s="22">
        <f t="shared" si="41"/>
        <v>50</v>
      </c>
      <c r="G846" s="22">
        <f>IF(VLOOKUP(F845,city!$A$4:$H$352,8,FALSE)&gt;G845,G845+1,1)</f>
        <v>10</v>
      </c>
    </row>
    <row r="847" spans="1:7" x14ac:dyDescent="0.15">
      <c r="A847" s="23">
        <f t="shared" si="39"/>
        <v>105051</v>
      </c>
      <c r="B847" s="24">
        <v>3</v>
      </c>
      <c r="C847" s="28" t="str">
        <f>"jingdian/"&amp;VLOOKUP(E847,city!$D$4:$P$352,12,FALSE)&amp;"/"&amp;VLOOKUP(E847,city!$D$4:$P$352,13,FALSE)&amp;"/"&amp;IF(G847&lt;11,"jd",IF(G847&lt;16,"tc","cs"))&amp;"/"&amp;IF(G847&lt;11,G847,IF(G847&lt;16,G847-10,G847-15))&amp;".jpg"</f>
        <v>jingdian/heilongjiang/haerbin/tc/1.jpg</v>
      </c>
      <c r="D847" s="23">
        <f t="shared" si="40"/>
        <v>2</v>
      </c>
      <c r="E847" s="2" t="str">
        <f>VLOOKUP(F847,city!$A$4:$D$352,4,FALSE)</f>
        <v>哈尔滨</v>
      </c>
      <c r="F847" s="22">
        <f t="shared" si="41"/>
        <v>50</v>
      </c>
      <c r="G847" s="22">
        <f>IF(VLOOKUP(F846,city!$A$4:$H$352,8,FALSE)&gt;G846,G846+1,1)</f>
        <v>11</v>
      </c>
    </row>
    <row r="848" spans="1:7" x14ac:dyDescent="0.15">
      <c r="A848" s="23">
        <f t="shared" si="39"/>
        <v>105052</v>
      </c>
      <c r="B848" s="24">
        <v>3</v>
      </c>
      <c r="C848" s="28" t="str">
        <f>"jingdian/"&amp;VLOOKUP(E848,city!$D$4:$P$352,12,FALSE)&amp;"/"&amp;VLOOKUP(E848,city!$D$4:$P$352,13,FALSE)&amp;"/"&amp;IF(G848&lt;11,"jd",IF(G848&lt;16,"tc","cs"))&amp;"/"&amp;IF(G848&lt;11,G848,IF(G848&lt;16,G848-10,G848-15))&amp;".jpg"</f>
        <v>jingdian/heilongjiang/haerbin/tc/2.jpg</v>
      </c>
      <c r="D848" s="23">
        <f t="shared" si="40"/>
        <v>2</v>
      </c>
      <c r="E848" s="2" t="str">
        <f>VLOOKUP(F848,city!$A$4:$D$352,4,FALSE)</f>
        <v>哈尔滨</v>
      </c>
      <c r="F848" s="22">
        <f t="shared" si="41"/>
        <v>50</v>
      </c>
      <c r="G848" s="22">
        <f>IF(VLOOKUP(F847,city!$A$4:$H$352,8,FALSE)&gt;G847,G847+1,1)</f>
        <v>12</v>
      </c>
    </row>
    <row r="849" spans="1:7" x14ac:dyDescent="0.15">
      <c r="A849" s="23">
        <f t="shared" si="39"/>
        <v>105053</v>
      </c>
      <c r="B849" s="24">
        <v>3</v>
      </c>
      <c r="C849" s="28" t="str">
        <f>"jingdian/"&amp;VLOOKUP(E849,city!$D$4:$P$352,12,FALSE)&amp;"/"&amp;VLOOKUP(E849,city!$D$4:$P$352,13,FALSE)&amp;"/"&amp;IF(G849&lt;11,"jd",IF(G849&lt;16,"tc","cs"))&amp;"/"&amp;IF(G849&lt;11,G849,IF(G849&lt;16,G849-10,G849-15))&amp;".jpg"</f>
        <v>jingdian/heilongjiang/haerbin/tc/3.jpg</v>
      </c>
      <c r="D849" s="23">
        <f t="shared" si="40"/>
        <v>2</v>
      </c>
      <c r="E849" s="2" t="str">
        <f>VLOOKUP(F849,city!$A$4:$D$352,4,FALSE)</f>
        <v>哈尔滨</v>
      </c>
      <c r="F849" s="22">
        <f t="shared" si="41"/>
        <v>50</v>
      </c>
      <c r="G849" s="22">
        <f>IF(VLOOKUP(F848,city!$A$4:$H$352,8,FALSE)&gt;G848,G848+1,1)</f>
        <v>13</v>
      </c>
    </row>
    <row r="850" spans="1:7" x14ac:dyDescent="0.15">
      <c r="A850" s="23">
        <f t="shared" si="39"/>
        <v>105054</v>
      </c>
      <c r="B850" s="24">
        <v>2</v>
      </c>
      <c r="C850" s="28" t="str">
        <f>"jingdian/"&amp;VLOOKUP(E850,city!$D$4:$P$352,12,FALSE)&amp;"/"&amp;VLOOKUP(E850,city!$D$4:$P$352,13,FALSE)&amp;"/"&amp;IF(G850&lt;11,"jd",IF(G850&lt;16,"tc","cs"))&amp;"/"&amp;IF(G850&lt;11,G850,IF(G850&lt;16,G850-10,G850-15))&amp;".jpg"</f>
        <v>jingdian/heilongjiang/haerbin/tc/4.jpg</v>
      </c>
      <c r="D850" s="23">
        <f t="shared" si="40"/>
        <v>2</v>
      </c>
      <c r="E850" s="2" t="str">
        <f>VLOOKUP(F850,city!$A$4:$D$352,4,FALSE)</f>
        <v>哈尔滨</v>
      </c>
      <c r="F850" s="22">
        <f t="shared" si="41"/>
        <v>50</v>
      </c>
      <c r="G850" s="22">
        <f>IF(VLOOKUP(F849,city!$A$4:$H$352,8,FALSE)&gt;G849,G849+1,1)</f>
        <v>14</v>
      </c>
    </row>
    <row r="851" spans="1:7" x14ac:dyDescent="0.15">
      <c r="A851" s="23">
        <f t="shared" si="39"/>
        <v>105055</v>
      </c>
      <c r="B851" s="24">
        <v>4</v>
      </c>
      <c r="C851" s="28" t="str">
        <f>"jingdian/"&amp;VLOOKUP(E851,city!$D$4:$P$352,12,FALSE)&amp;"/"&amp;VLOOKUP(E851,city!$D$4:$P$352,13,FALSE)&amp;"/"&amp;IF(G851&lt;11,"jd",IF(G851&lt;16,"tc","cs"))&amp;"/"&amp;IF(G851&lt;11,G851,IF(G851&lt;16,G851-10,G851-15))&amp;".jpg"</f>
        <v>jingdian/heilongjiang/haerbin/tc/5.jpg</v>
      </c>
      <c r="D851" s="23">
        <f t="shared" si="40"/>
        <v>2</v>
      </c>
      <c r="E851" s="2" t="str">
        <f>VLOOKUP(F851,city!$A$4:$D$352,4,FALSE)</f>
        <v>哈尔滨</v>
      </c>
      <c r="F851" s="22">
        <f t="shared" si="41"/>
        <v>50</v>
      </c>
      <c r="G851" s="22">
        <f>IF(VLOOKUP(F850,city!$A$4:$H$352,8,FALSE)&gt;G850,G850+1,1)</f>
        <v>15</v>
      </c>
    </row>
    <row r="852" spans="1:7" x14ac:dyDescent="0.15">
      <c r="A852" s="23">
        <f t="shared" si="39"/>
        <v>105081</v>
      </c>
      <c r="B852" s="24">
        <v>5</v>
      </c>
      <c r="C852" s="28" t="str">
        <f>"jingdian/"&amp;VLOOKUP(E852,city!$D$4:$P$352,12,FALSE)&amp;"/"&amp;VLOOKUP(E852,city!$D$4:$P$352,13,FALSE)&amp;"/"&amp;IF(G852&lt;11,"jd",IF(G852&lt;16,"tc","cs"))&amp;"/"&amp;IF(G852&lt;11,G852,IF(G852&lt;16,G852-10,G852-15))&amp;".jpg"</f>
        <v>jingdian/heilongjiang/haerbin/cs/1.jpg</v>
      </c>
      <c r="D852" s="23">
        <f t="shared" si="40"/>
        <v>3</v>
      </c>
      <c r="E852" s="2" t="str">
        <f>VLOOKUP(F852,city!$A$4:$D$352,4,FALSE)</f>
        <v>哈尔滨</v>
      </c>
      <c r="F852" s="22">
        <f t="shared" si="41"/>
        <v>50</v>
      </c>
      <c r="G852" s="22">
        <f>IF(VLOOKUP(F851,city!$A$4:$H$352,8,FALSE)&gt;G851,G851+1,1)</f>
        <v>16</v>
      </c>
    </row>
    <row r="853" spans="1:7" x14ac:dyDescent="0.15">
      <c r="A853" s="23">
        <f t="shared" si="39"/>
        <v>105082</v>
      </c>
      <c r="B853" s="24">
        <v>2</v>
      </c>
      <c r="C853" s="28" t="str">
        <f>"jingdian/"&amp;VLOOKUP(E853,city!$D$4:$P$352,12,FALSE)&amp;"/"&amp;VLOOKUP(E853,city!$D$4:$P$352,13,FALSE)&amp;"/"&amp;IF(G853&lt;11,"jd",IF(G853&lt;16,"tc","cs"))&amp;"/"&amp;IF(G853&lt;11,G853,IF(G853&lt;16,G853-10,G853-15))&amp;".jpg"</f>
        <v>jingdian/heilongjiang/haerbin/cs/2.jpg</v>
      </c>
      <c r="D853" s="23">
        <f t="shared" si="40"/>
        <v>3</v>
      </c>
      <c r="E853" s="2" t="str">
        <f>VLOOKUP(F853,city!$A$4:$D$352,4,FALSE)</f>
        <v>哈尔滨</v>
      </c>
      <c r="F853" s="22">
        <f t="shared" si="41"/>
        <v>50</v>
      </c>
      <c r="G853" s="22">
        <f>IF(VLOOKUP(F852,city!$A$4:$H$352,8,FALSE)&gt;G852,G852+1,1)</f>
        <v>17</v>
      </c>
    </row>
    <row r="854" spans="1:7" x14ac:dyDescent="0.15">
      <c r="A854" s="23">
        <f t="shared" si="39"/>
        <v>105101</v>
      </c>
      <c r="B854" s="24">
        <v>1</v>
      </c>
      <c r="C854" s="28" t="str">
        <f>"jingdian/"&amp;VLOOKUP(E854,city!$D$4:$P$352,12,FALSE)&amp;"/"&amp;VLOOKUP(E854,city!$D$4:$P$352,13,FALSE)&amp;"/"&amp;IF(G854&lt;11,"jd",IF(G854&lt;16,"tc","cs"))&amp;"/"&amp;IF(G854&lt;11,G854,IF(G854&lt;16,G854-10,G854-15))&amp;".jpg"</f>
        <v>jingdian/heilongjiang/qiqihaer/jd/1.jpg</v>
      </c>
      <c r="D854" s="23">
        <f t="shared" si="40"/>
        <v>1</v>
      </c>
      <c r="E854" s="2" t="str">
        <f>VLOOKUP(F854,city!$A$4:$D$352,4,FALSE)</f>
        <v>齐齐哈尔</v>
      </c>
      <c r="F854" s="22">
        <f t="shared" si="41"/>
        <v>51</v>
      </c>
      <c r="G854" s="22">
        <f>IF(VLOOKUP(F853,city!$A$4:$H$352,8,FALSE)&gt;G853,G853+1,1)</f>
        <v>1</v>
      </c>
    </row>
    <row r="855" spans="1:7" x14ac:dyDescent="0.15">
      <c r="A855" s="23">
        <f t="shared" si="39"/>
        <v>105102</v>
      </c>
      <c r="B855" s="24">
        <v>1</v>
      </c>
      <c r="C855" s="28" t="str">
        <f>"jingdian/"&amp;VLOOKUP(E855,city!$D$4:$P$352,12,FALSE)&amp;"/"&amp;VLOOKUP(E855,city!$D$4:$P$352,13,FALSE)&amp;"/"&amp;IF(G855&lt;11,"jd",IF(G855&lt;16,"tc","cs"))&amp;"/"&amp;IF(G855&lt;11,G855,IF(G855&lt;16,G855-10,G855-15))&amp;".jpg"</f>
        <v>jingdian/heilongjiang/qiqihaer/jd/2.jpg</v>
      </c>
      <c r="D855" s="23">
        <f t="shared" si="40"/>
        <v>1</v>
      </c>
      <c r="E855" s="2" t="str">
        <f>VLOOKUP(F855,city!$A$4:$D$352,4,FALSE)</f>
        <v>齐齐哈尔</v>
      </c>
      <c r="F855" s="22">
        <f t="shared" si="41"/>
        <v>51</v>
      </c>
      <c r="G855" s="22">
        <f>IF(VLOOKUP(F854,city!$A$4:$H$352,8,FALSE)&gt;G854,G854+1,1)</f>
        <v>2</v>
      </c>
    </row>
    <row r="856" spans="1:7" x14ac:dyDescent="0.15">
      <c r="A856" s="23">
        <f t="shared" si="39"/>
        <v>105103</v>
      </c>
      <c r="B856" s="24">
        <v>1</v>
      </c>
      <c r="C856" s="28" t="str">
        <f>"jingdian/"&amp;VLOOKUP(E856,city!$D$4:$P$352,12,FALSE)&amp;"/"&amp;VLOOKUP(E856,city!$D$4:$P$352,13,FALSE)&amp;"/"&amp;IF(G856&lt;11,"jd",IF(G856&lt;16,"tc","cs"))&amp;"/"&amp;IF(G856&lt;11,G856,IF(G856&lt;16,G856-10,G856-15))&amp;".jpg"</f>
        <v>jingdian/heilongjiang/qiqihaer/jd/3.jpg</v>
      </c>
      <c r="D856" s="23">
        <f t="shared" si="40"/>
        <v>1</v>
      </c>
      <c r="E856" s="2" t="str">
        <f>VLOOKUP(F856,city!$A$4:$D$352,4,FALSE)</f>
        <v>齐齐哈尔</v>
      </c>
      <c r="F856" s="22">
        <f t="shared" si="41"/>
        <v>51</v>
      </c>
      <c r="G856" s="22">
        <f>IF(VLOOKUP(F855,city!$A$4:$H$352,8,FALSE)&gt;G855,G855+1,1)</f>
        <v>3</v>
      </c>
    </row>
    <row r="857" spans="1:7" x14ac:dyDescent="0.15">
      <c r="A857" s="23">
        <f t="shared" si="39"/>
        <v>105104</v>
      </c>
      <c r="B857" s="24">
        <v>1</v>
      </c>
      <c r="C857" s="28" t="str">
        <f>"jingdian/"&amp;VLOOKUP(E857,city!$D$4:$P$352,12,FALSE)&amp;"/"&amp;VLOOKUP(E857,city!$D$4:$P$352,13,FALSE)&amp;"/"&amp;IF(G857&lt;11,"jd",IF(G857&lt;16,"tc","cs"))&amp;"/"&amp;IF(G857&lt;11,G857,IF(G857&lt;16,G857-10,G857-15))&amp;".jpg"</f>
        <v>jingdian/heilongjiang/qiqihaer/jd/4.jpg</v>
      </c>
      <c r="D857" s="23">
        <f t="shared" si="40"/>
        <v>1</v>
      </c>
      <c r="E857" s="2" t="str">
        <f>VLOOKUP(F857,city!$A$4:$D$352,4,FALSE)</f>
        <v>齐齐哈尔</v>
      </c>
      <c r="F857" s="22">
        <f t="shared" si="41"/>
        <v>51</v>
      </c>
      <c r="G857" s="22">
        <f>IF(VLOOKUP(F856,city!$A$4:$H$352,8,FALSE)&gt;G856,G856+1,1)</f>
        <v>4</v>
      </c>
    </row>
    <row r="858" spans="1:7" x14ac:dyDescent="0.15">
      <c r="A858" s="23">
        <f t="shared" si="39"/>
        <v>105105</v>
      </c>
      <c r="B858" s="24">
        <v>1</v>
      </c>
      <c r="C858" s="28" t="str">
        <f>"jingdian/"&amp;VLOOKUP(E858,city!$D$4:$P$352,12,FALSE)&amp;"/"&amp;VLOOKUP(E858,city!$D$4:$P$352,13,FALSE)&amp;"/"&amp;IF(G858&lt;11,"jd",IF(G858&lt;16,"tc","cs"))&amp;"/"&amp;IF(G858&lt;11,G858,IF(G858&lt;16,G858-10,G858-15))&amp;".jpg"</f>
        <v>jingdian/heilongjiang/qiqihaer/jd/5.jpg</v>
      </c>
      <c r="D858" s="23">
        <f t="shared" si="40"/>
        <v>1</v>
      </c>
      <c r="E858" s="2" t="str">
        <f>VLOOKUP(F858,city!$A$4:$D$352,4,FALSE)</f>
        <v>齐齐哈尔</v>
      </c>
      <c r="F858" s="22">
        <f t="shared" si="41"/>
        <v>51</v>
      </c>
      <c r="G858" s="22">
        <f>IF(VLOOKUP(F857,city!$A$4:$H$352,8,FALSE)&gt;G857,G857+1,1)</f>
        <v>5</v>
      </c>
    </row>
    <row r="859" spans="1:7" x14ac:dyDescent="0.15">
      <c r="A859" s="23">
        <f t="shared" si="39"/>
        <v>105106</v>
      </c>
      <c r="B859" s="24">
        <v>1</v>
      </c>
      <c r="C859" s="28" t="str">
        <f>"jingdian/"&amp;VLOOKUP(E859,city!$D$4:$P$352,12,FALSE)&amp;"/"&amp;VLOOKUP(E859,city!$D$4:$P$352,13,FALSE)&amp;"/"&amp;IF(G859&lt;11,"jd",IF(G859&lt;16,"tc","cs"))&amp;"/"&amp;IF(G859&lt;11,G859,IF(G859&lt;16,G859-10,G859-15))&amp;".jpg"</f>
        <v>jingdian/heilongjiang/qiqihaer/jd/6.jpg</v>
      </c>
      <c r="D859" s="23">
        <f t="shared" si="40"/>
        <v>1</v>
      </c>
      <c r="E859" s="2" t="str">
        <f>VLOOKUP(F859,city!$A$4:$D$352,4,FALSE)</f>
        <v>齐齐哈尔</v>
      </c>
      <c r="F859" s="22">
        <f t="shared" si="41"/>
        <v>51</v>
      </c>
      <c r="G859" s="22">
        <f>IF(VLOOKUP(F858,city!$A$4:$H$352,8,FALSE)&gt;G858,G858+1,1)</f>
        <v>6</v>
      </c>
    </row>
    <row r="860" spans="1:7" x14ac:dyDescent="0.15">
      <c r="A860" s="23">
        <f t="shared" si="39"/>
        <v>105107</v>
      </c>
      <c r="B860" s="24">
        <v>1</v>
      </c>
      <c r="C860" s="28" t="str">
        <f>"jingdian/"&amp;VLOOKUP(E860,city!$D$4:$P$352,12,FALSE)&amp;"/"&amp;VLOOKUP(E860,city!$D$4:$P$352,13,FALSE)&amp;"/"&amp;IF(G860&lt;11,"jd",IF(G860&lt;16,"tc","cs"))&amp;"/"&amp;IF(G860&lt;11,G860,IF(G860&lt;16,G860-10,G860-15))&amp;".jpg"</f>
        <v>jingdian/heilongjiang/qiqihaer/jd/7.jpg</v>
      </c>
      <c r="D860" s="23">
        <f t="shared" si="40"/>
        <v>1</v>
      </c>
      <c r="E860" s="2" t="str">
        <f>VLOOKUP(F860,city!$A$4:$D$352,4,FALSE)</f>
        <v>齐齐哈尔</v>
      </c>
      <c r="F860" s="22">
        <f t="shared" si="41"/>
        <v>51</v>
      </c>
      <c r="G860" s="22">
        <f>IF(VLOOKUP(F859,city!$A$4:$H$352,8,FALSE)&gt;G859,G859+1,1)</f>
        <v>7</v>
      </c>
    </row>
    <row r="861" spans="1:7" x14ac:dyDescent="0.15">
      <c r="A861" s="23">
        <f t="shared" si="39"/>
        <v>105108</v>
      </c>
      <c r="B861" s="24">
        <v>1</v>
      </c>
      <c r="C861" s="28" t="str">
        <f>"jingdian/"&amp;VLOOKUP(E861,city!$D$4:$P$352,12,FALSE)&amp;"/"&amp;VLOOKUP(E861,city!$D$4:$P$352,13,FALSE)&amp;"/"&amp;IF(G861&lt;11,"jd",IF(G861&lt;16,"tc","cs"))&amp;"/"&amp;IF(G861&lt;11,G861,IF(G861&lt;16,G861-10,G861-15))&amp;".jpg"</f>
        <v>jingdian/heilongjiang/qiqihaer/jd/8.jpg</v>
      </c>
      <c r="D861" s="23">
        <f t="shared" si="40"/>
        <v>1</v>
      </c>
      <c r="E861" s="2" t="str">
        <f>VLOOKUP(F861,city!$A$4:$D$352,4,FALSE)</f>
        <v>齐齐哈尔</v>
      </c>
      <c r="F861" s="22">
        <f t="shared" si="41"/>
        <v>51</v>
      </c>
      <c r="G861" s="22">
        <f>IF(VLOOKUP(F860,city!$A$4:$H$352,8,FALSE)&gt;G860,G860+1,1)</f>
        <v>8</v>
      </c>
    </row>
    <row r="862" spans="1:7" x14ac:dyDescent="0.15">
      <c r="A862" s="23">
        <f t="shared" si="39"/>
        <v>105109</v>
      </c>
      <c r="B862" s="24">
        <v>1</v>
      </c>
      <c r="C862" s="28" t="str">
        <f>"jingdian/"&amp;VLOOKUP(E862,city!$D$4:$P$352,12,FALSE)&amp;"/"&amp;VLOOKUP(E862,city!$D$4:$P$352,13,FALSE)&amp;"/"&amp;IF(G862&lt;11,"jd",IF(G862&lt;16,"tc","cs"))&amp;"/"&amp;IF(G862&lt;11,G862,IF(G862&lt;16,G862-10,G862-15))&amp;".jpg"</f>
        <v>jingdian/heilongjiang/qiqihaer/jd/9.jpg</v>
      </c>
      <c r="D862" s="23">
        <f t="shared" si="40"/>
        <v>1</v>
      </c>
      <c r="E862" s="2" t="str">
        <f>VLOOKUP(F862,city!$A$4:$D$352,4,FALSE)</f>
        <v>齐齐哈尔</v>
      </c>
      <c r="F862" s="22">
        <f t="shared" si="41"/>
        <v>51</v>
      </c>
      <c r="G862" s="22">
        <f>IF(VLOOKUP(F861,city!$A$4:$H$352,8,FALSE)&gt;G861,G861+1,1)</f>
        <v>9</v>
      </c>
    </row>
    <row r="863" spans="1:7" x14ac:dyDescent="0.15">
      <c r="A863" s="23">
        <f t="shared" si="39"/>
        <v>105110</v>
      </c>
      <c r="B863" s="24">
        <v>1</v>
      </c>
      <c r="C863" s="28" t="str">
        <f>"jingdian/"&amp;VLOOKUP(E863,city!$D$4:$P$352,12,FALSE)&amp;"/"&amp;VLOOKUP(E863,city!$D$4:$P$352,13,FALSE)&amp;"/"&amp;IF(G863&lt;11,"jd",IF(G863&lt;16,"tc","cs"))&amp;"/"&amp;IF(G863&lt;11,G863,IF(G863&lt;16,G863-10,G863-15))&amp;".jpg"</f>
        <v>jingdian/heilongjiang/qiqihaer/jd/10.jpg</v>
      </c>
      <c r="D863" s="23">
        <f t="shared" si="40"/>
        <v>1</v>
      </c>
      <c r="E863" s="2" t="str">
        <f>VLOOKUP(F863,city!$A$4:$D$352,4,FALSE)</f>
        <v>齐齐哈尔</v>
      </c>
      <c r="F863" s="22">
        <f t="shared" si="41"/>
        <v>51</v>
      </c>
      <c r="G863" s="22">
        <f>IF(VLOOKUP(F862,city!$A$4:$H$352,8,FALSE)&gt;G862,G862+1,1)</f>
        <v>10</v>
      </c>
    </row>
    <row r="864" spans="1:7" x14ac:dyDescent="0.15">
      <c r="A864" s="23">
        <f t="shared" si="39"/>
        <v>105151</v>
      </c>
      <c r="B864" s="24">
        <v>4</v>
      </c>
      <c r="C864" s="28" t="str">
        <f>"jingdian/"&amp;VLOOKUP(E864,city!$D$4:$P$352,12,FALSE)&amp;"/"&amp;VLOOKUP(E864,city!$D$4:$P$352,13,FALSE)&amp;"/"&amp;IF(G864&lt;11,"jd",IF(G864&lt;16,"tc","cs"))&amp;"/"&amp;IF(G864&lt;11,G864,IF(G864&lt;16,G864-10,G864-15))&amp;".jpg"</f>
        <v>jingdian/heilongjiang/qiqihaer/tc/1.jpg</v>
      </c>
      <c r="D864" s="23">
        <f t="shared" si="40"/>
        <v>2</v>
      </c>
      <c r="E864" s="2" t="str">
        <f>VLOOKUP(F864,city!$A$4:$D$352,4,FALSE)</f>
        <v>齐齐哈尔</v>
      </c>
      <c r="F864" s="22">
        <f t="shared" si="41"/>
        <v>51</v>
      </c>
      <c r="G864" s="22">
        <f>IF(VLOOKUP(F863,city!$A$4:$H$352,8,FALSE)&gt;G863,G863+1,1)</f>
        <v>11</v>
      </c>
    </row>
    <row r="865" spans="1:7" x14ac:dyDescent="0.15">
      <c r="A865" s="23">
        <f t="shared" si="39"/>
        <v>105152</v>
      </c>
      <c r="B865" s="24">
        <v>5</v>
      </c>
      <c r="C865" s="28" t="str">
        <f>"jingdian/"&amp;VLOOKUP(E865,city!$D$4:$P$352,12,FALSE)&amp;"/"&amp;VLOOKUP(E865,city!$D$4:$P$352,13,FALSE)&amp;"/"&amp;IF(G865&lt;11,"jd",IF(G865&lt;16,"tc","cs"))&amp;"/"&amp;IF(G865&lt;11,G865,IF(G865&lt;16,G865-10,G865-15))&amp;".jpg"</f>
        <v>jingdian/heilongjiang/qiqihaer/tc/2.jpg</v>
      </c>
      <c r="D865" s="23">
        <f t="shared" si="40"/>
        <v>2</v>
      </c>
      <c r="E865" s="2" t="str">
        <f>VLOOKUP(F865,city!$A$4:$D$352,4,FALSE)</f>
        <v>齐齐哈尔</v>
      </c>
      <c r="F865" s="22">
        <f t="shared" si="41"/>
        <v>51</v>
      </c>
      <c r="G865" s="22">
        <f>IF(VLOOKUP(F864,city!$A$4:$H$352,8,FALSE)&gt;G864,G864+1,1)</f>
        <v>12</v>
      </c>
    </row>
    <row r="866" spans="1:7" x14ac:dyDescent="0.15">
      <c r="A866" s="23">
        <f t="shared" si="39"/>
        <v>105153</v>
      </c>
      <c r="B866" s="24">
        <v>5</v>
      </c>
      <c r="C866" s="28" t="str">
        <f>"jingdian/"&amp;VLOOKUP(E866,city!$D$4:$P$352,12,FALSE)&amp;"/"&amp;VLOOKUP(E866,city!$D$4:$P$352,13,FALSE)&amp;"/"&amp;IF(G866&lt;11,"jd",IF(G866&lt;16,"tc","cs"))&amp;"/"&amp;IF(G866&lt;11,G866,IF(G866&lt;16,G866-10,G866-15))&amp;".jpg"</f>
        <v>jingdian/heilongjiang/qiqihaer/tc/3.jpg</v>
      </c>
      <c r="D866" s="23">
        <f t="shared" si="40"/>
        <v>2</v>
      </c>
      <c r="E866" s="2" t="str">
        <f>VLOOKUP(F866,city!$A$4:$D$352,4,FALSE)</f>
        <v>齐齐哈尔</v>
      </c>
      <c r="F866" s="22">
        <f t="shared" si="41"/>
        <v>51</v>
      </c>
      <c r="G866" s="22">
        <f>IF(VLOOKUP(F865,city!$A$4:$H$352,8,FALSE)&gt;G865,G865+1,1)</f>
        <v>13</v>
      </c>
    </row>
    <row r="867" spans="1:7" x14ac:dyDescent="0.15">
      <c r="A867" s="23">
        <f t="shared" si="39"/>
        <v>105154</v>
      </c>
      <c r="B867" s="24">
        <v>2</v>
      </c>
      <c r="C867" s="28" t="str">
        <f>"jingdian/"&amp;VLOOKUP(E867,city!$D$4:$P$352,12,FALSE)&amp;"/"&amp;VLOOKUP(E867,city!$D$4:$P$352,13,FALSE)&amp;"/"&amp;IF(G867&lt;11,"jd",IF(G867&lt;16,"tc","cs"))&amp;"/"&amp;IF(G867&lt;11,G867,IF(G867&lt;16,G867-10,G867-15))&amp;".jpg"</f>
        <v>jingdian/heilongjiang/qiqihaer/tc/4.jpg</v>
      </c>
      <c r="D867" s="23">
        <f t="shared" si="40"/>
        <v>2</v>
      </c>
      <c r="E867" s="2" t="str">
        <f>VLOOKUP(F867,city!$A$4:$D$352,4,FALSE)</f>
        <v>齐齐哈尔</v>
      </c>
      <c r="F867" s="22">
        <f t="shared" si="41"/>
        <v>51</v>
      </c>
      <c r="G867" s="22">
        <f>IF(VLOOKUP(F866,city!$A$4:$H$352,8,FALSE)&gt;G866,G866+1,1)</f>
        <v>14</v>
      </c>
    </row>
    <row r="868" spans="1:7" x14ac:dyDescent="0.15">
      <c r="A868" s="23">
        <f t="shared" si="39"/>
        <v>105155</v>
      </c>
      <c r="B868" s="24">
        <v>3</v>
      </c>
      <c r="C868" s="28" t="str">
        <f>"jingdian/"&amp;VLOOKUP(E868,city!$D$4:$P$352,12,FALSE)&amp;"/"&amp;VLOOKUP(E868,city!$D$4:$P$352,13,FALSE)&amp;"/"&amp;IF(G868&lt;11,"jd",IF(G868&lt;16,"tc","cs"))&amp;"/"&amp;IF(G868&lt;11,G868,IF(G868&lt;16,G868-10,G868-15))&amp;".jpg"</f>
        <v>jingdian/heilongjiang/qiqihaer/tc/5.jpg</v>
      </c>
      <c r="D868" s="23">
        <f t="shared" si="40"/>
        <v>2</v>
      </c>
      <c r="E868" s="2" t="str">
        <f>VLOOKUP(F868,city!$A$4:$D$352,4,FALSE)</f>
        <v>齐齐哈尔</v>
      </c>
      <c r="F868" s="22">
        <f t="shared" si="41"/>
        <v>51</v>
      </c>
      <c r="G868" s="22">
        <f>IF(VLOOKUP(F867,city!$A$4:$H$352,8,FALSE)&gt;G867,G867+1,1)</f>
        <v>15</v>
      </c>
    </row>
    <row r="869" spans="1:7" x14ac:dyDescent="0.15">
      <c r="A869" s="23">
        <f t="shared" si="39"/>
        <v>105181</v>
      </c>
      <c r="B869" s="24">
        <v>2</v>
      </c>
      <c r="C869" s="28" t="str">
        <f>"jingdian/"&amp;VLOOKUP(E869,city!$D$4:$P$352,12,FALSE)&amp;"/"&amp;VLOOKUP(E869,city!$D$4:$P$352,13,FALSE)&amp;"/"&amp;IF(G869&lt;11,"jd",IF(G869&lt;16,"tc","cs"))&amp;"/"&amp;IF(G869&lt;11,G869,IF(G869&lt;16,G869-10,G869-15))&amp;".jpg"</f>
        <v>jingdian/heilongjiang/qiqihaer/cs/1.jpg</v>
      </c>
      <c r="D869" s="23">
        <f t="shared" si="40"/>
        <v>3</v>
      </c>
      <c r="E869" s="2" t="str">
        <f>VLOOKUP(F869,city!$A$4:$D$352,4,FALSE)</f>
        <v>齐齐哈尔</v>
      </c>
      <c r="F869" s="22">
        <f t="shared" si="41"/>
        <v>51</v>
      </c>
      <c r="G869" s="22">
        <f>IF(VLOOKUP(F868,city!$A$4:$H$352,8,FALSE)&gt;G868,G868+1,1)</f>
        <v>16</v>
      </c>
    </row>
    <row r="870" spans="1:7" x14ac:dyDescent="0.15">
      <c r="A870" s="23">
        <f t="shared" si="39"/>
        <v>105182</v>
      </c>
      <c r="B870" s="24">
        <v>2</v>
      </c>
      <c r="C870" s="28" t="str">
        <f>"jingdian/"&amp;VLOOKUP(E870,city!$D$4:$P$352,12,FALSE)&amp;"/"&amp;VLOOKUP(E870,city!$D$4:$P$352,13,FALSE)&amp;"/"&amp;IF(G870&lt;11,"jd",IF(G870&lt;16,"tc","cs"))&amp;"/"&amp;IF(G870&lt;11,G870,IF(G870&lt;16,G870-10,G870-15))&amp;".jpg"</f>
        <v>jingdian/heilongjiang/qiqihaer/cs/2.jpg</v>
      </c>
      <c r="D870" s="23">
        <f t="shared" si="40"/>
        <v>3</v>
      </c>
      <c r="E870" s="2" t="str">
        <f>VLOOKUP(F870,city!$A$4:$D$352,4,FALSE)</f>
        <v>齐齐哈尔</v>
      </c>
      <c r="F870" s="22">
        <f t="shared" si="41"/>
        <v>51</v>
      </c>
      <c r="G870" s="22">
        <f>IF(VLOOKUP(F869,city!$A$4:$H$352,8,FALSE)&gt;G869,G869+1,1)</f>
        <v>17</v>
      </c>
    </row>
    <row r="871" spans="1:7" x14ac:dyDescent="0.15">
      <c r="A871" s="23">
        <f t="shared" si="39"/>
        <v>105201</v>
      </c>
      <c r="B871" s="24">
        <v>1</v>
      </c>
      <c r="C871" s="28" t="str">
        <f>"jingdian/"&amp;VLOOKUP(E871,city!$D$4:$P$352,12,FALSE)&amp;"/"&amp;VLOOKUP(E871,city!$D$4:$P$352,13,FALSE)&amp;"/"&amp;IF(G871&lt;11,"jd",IF(G871&lt;16,"tc","cs"))&amp;"/"&amp;IF(G871&lt;11,G871,IF(G871&lt;16,G871-10,G871-15))&amp;".jpg"</f>
        <v>jingdian/heilongjiang/jixi/jd/1.jpg</v>
      </c>
      <c r="D871" s="23">
        <f t="shared" si="40"/>
        <v>1</v>
      </c>
      <c r="E871" s="2" t="str">
        <f>VLOOKUP(F871,city!$A$4:$D$352,4,FALSE)</f>
        <v>鸡西</v>
      </c>
      <c r="F871" s="22">
        <f t="shared" si="41"/>
        <v>52</v>
      </c>
      <c r="G871" s="22">
        <f>IF(VLOOKUP(F870,city!$A$4:$H$352,8,FALSE)&gt;G870,G870+1,1)</f>
        <v>1</v>
      </c>
    </row>
    <row r="872" spans="1:7" x14ac:dyDescent="0.15">
      <c r="A872" s="23">
        <f t="shared" si="39"/>
        <v>105202</v>
      </c>
      <c r="B872" s="24">
        <v>1</v>
      </c>
      <c r="C872" s="28" t="str">
        <f>"jingdian/"&amp;VLOOKUP(E872,city!$D$4:$P$352,12,FALSE)&amp;"/"&amp;VLOOKUP(E872,city!$D$4:$P$352,13,FALSE)&amp;"/"&amp;IF(G872&lt;11,"jd",IF(G872&lt;16,"tc","cs"))&amp;"/"&amp;IF(G872&lt;11,G872,IF(G872&lt;16,G872-10,G872-15))&amp;".jpg"</f>
        <v>jingdian/heilongjiang/jixi/jd/2.jpg</v>
      </c>
      <c r="D872" s="23">
        <f t="shared" si="40"/>
        <v>1</v>
      </c>
      <c r="E872" s="2" t="str">
        <f>VLOOKUP(F872,city!$A$4:$D$352,4,FALSE)</f>
        <v>鸡西</v>
      </c>
      <c r="F872" s="22">
        <f t="shared" si="41"/>
        <v>52</v>
      </c>
      <c r="G872" s="22">
        <f>IF(VLOOKUP(F871,city!$A$4:$H$352,8,FALSE)&gt;G871,G871+1,1)</f>
        <v>2</v>
      </c>
    </row>
    <row r="873" spans="1:7" x14ac:dyDescent="0.15">
      <c r="A873" s="23">
        <f t="shared" si="39"/>
        <v>105203</v>
      </c>
      <c r="B873" s="24">
        <v>1</v>
      </c>
      <c r="C873" s="28" t="str">
        <f>"jingdian/"&amp;VLOOKUP(E873,city!$D$4:$P$352,12,FALSE)&amp;"/"&amp;VLOOKUP(E873,city!$D$4:$P$352,13,FALSE)&amp;"/"&amp;IF(G873&lt;11,"jd",IF(G873&lt;16,"tc","cs"))&amp;"/"&amp;IF(G873&lt;11,G873,IF(G873&lt;16,G873-10,G873-15))&amp;".jpg"</f>
        <v>jingdian/heilongjiang/jixi/jd/3.jpg</v>
      </c>
      <c r="D873" s="23">
        <f t="shared" si="40"/>
        <v>1</v>
      </c>
      <c r="E873" s="2" t="str">
        <f>VLOOKUP(F873,city!$A$4:$D$352,4,FALSE)</f>
        <v>鸡西</v>
      </c>
      <c r="F873" s="22">
        <f t="shared" si="41"/>
        <v>52</v>
      </c>
      <c r="G873" s="22">
        <f>IF(VLOOKUP(F872,city!$A$4:$H$352,8,FALSE)&gt;G872,G872+1,1)</f>
        <v>3</v>
      </c>
    </row>
    <row r="874" spans="1:7" x14ac:dyDescent="0.15">
      <c r="A874" s="23">
        <f t="shared" si="39"/>
        <v>105204</v>
      </c>
      <c r="B874" s="24">
        <v>1</v>
      </c>
      <c r="C874" s="28" t="str">
        <f>"jingdian/"&amp;VLOOKUP(E874,city!$D$4:$P$352,12,FALSE)&amp;"/"&amp;VLOOKUP(E874,city!$D$4:$P$352,13,FALSE)&amp;"/"&amp;IF(G874&lt;11,"jd",IF(G874&lt;16,"tc","cs"))&amp;"/"&amp;IF(G874&lt;11,G874,IF(G874&lt;16,G874-10,G874-15))&amp;".jpg"</f>
        <v>jingdian/heilongjiang/jixi/jd/4.jpg</v>
      </c>
      <c r="D874" s="23">
        <f t="shared" si="40"/>
        <v>1</v>
      </c>
      <c r="E874" s="2" t="str">
        <f>VLOOKUP(F874,city!$A$4:$D$352,4,FALSE)</f>
        <v>鸡西</v>
      </c>
      <c r="F874" s="22">
        <f t="shared" si="41"/>
        <v>52</v>
      </c>
      <c r="G874" s="22">
        <f>IF(VLOOKUP(F873,city!$A$4:$H$352,8,FALSE)&gt;G873,G873+1,1)</f>
        <v>4</v>
      </c>
    </row>
    <row r="875" spans="1:7" x14ac:dyDescent="0.15">
      <c r="A875" s="23">
        <f t="shared" si="39"/>
        <v>105205</v>
      </c>
      <c r="B875" s="24">
        <v>1</v>
      </c>
      <c r="C875" s="28" t="str">
        <f>"jingdian/"&amp;VLOOKUP(E875,city!$D$4:$P$352,12,FALSE)&amp;"/"&amp;VLOOKUP(E875,city!$D$4:$P$352,13,FALSE)&amp;"/"&amp;IF(G875&lt;11,"jd",IF(G875&lt;16,"tc","cs"))&amp;"/"&amp;IF(G875&lt;11,G875,IF(G875&lt;16,G875-10,G875-15))&amp;".jpg"</f>
        <v>jingdian/heilongjiang/jixi/jd/5.jpg</v>
      </c>
      <c r="D875" s="23">
        <f t="shared" si="40"/>
        <v>1</v>
      </c>
      <c r="E875" s="2" t="str">
        <f>VLOOKUP(F875,city!$A$4:$D$352,4,FALSE)</f>
        <v>鸡西</v>
      </c>
      <c r="F875" s="22">
        <f t="shared" si="41"/>
        <v>52</v>
      </c>
      <c r="G875" s="22">
        <f>IF(VLOOKUP(F874,city!$A$4:$H$352,8,FALSE)&gt;G874,G874+1,1)</f>
        <v>5</v>
      </c>
    </row>
    <row r="876" spans="1:7" x14ac:dyDescent="0.15">
      <c r="A876" s="23">
        <f t="shared" si="39"/>
        <v>105206</v>
      </c>
      <c r="B876" s="24">
        <v>1</v>
      </c>
      <c r="C876" s="28" t="str">
        <f>"jingdian/"&amp;VLOOKUP(E876,city!$D$4:$P$352,12,FALSE)&amp;"/"&amp;VLOOKUP(E876,city!$D$4:$P$352,13,FALSE)&amp;"/"&amp;IF(G876&lt;11,"jd",IF(G876&lt;16,"tc","cs"))&amp;"/"&amp;IF(G876&lt;11,G876,IF(G876&lt;16,G876-10,G876-15))&amp;".jpg"</f>
        <v>jingdian/heilongjiang/jixi/jd/6.jpg</v>
      </c>
      <c r="D876" s="23">
        <f t="shared" si="40"/>
        <v>1</v>
      </c>
      <c r="E876" s="2" t="str">
        <f>VLOOKUP(F876,city!$A$4:$D$352,4,FALSE)</f>
        <v>鸡西</v>
      </c>
      <c r="F876" s="22">
        <f t="shared" si="41"/>
        <v>52</v>
      </c>
      <c r="G876" s="22">
        <f>IF(VLOOKUP(F875,city!$A$4:$H$352,8,FALSE)&gt;G875,G875+1,1)</f>
        <v>6</v>
      </c>
    </row>
    <row r="877" spans="1:7" x14ac:dyDescent="0.15">
      <c r="A877" s="23">
        <f t="shared" si="39"/>
        <v>105207</v>
      </c>
      <c r="B877" s="24">
        <v>1</v>
      </c>
      <c r="C877" s="28" t="str">
        <f>"jingdian/"&amp;VLOOKUP(E877,city!$D$4:$P$352,12,FALSE)&amp;"/"&amp;VLOOKUP(E877,city!$D$4:$P$352,13,FALSE)&amp;"/"&amp;IF(G877&lt;11,"jd",IF(G877&lt;16,"tc","cs"))&amp;"/"&amp;IF(G877&lt;11,G877,IF(G877&lt;16,G877-10,G877-15))&amp;".jpg"</f>
        <v>jingdian/heilongjiang/jixi/jd/7.jpg</v>
      </c>
      <c r="D877" s="23">
        <f t="shared" si="40"/>
        <v>1</v>
      </c>
      <c r="E877" s="2" t="str">
        <f>VLOOKUP(F877,city!$A$4:$D$352,4,FALSE)</f>
        <v>鸡西</v>
      </c>
      <c r="F877" s="22">
        <f t="shared" si="41"/>
        <v>52</v>
      </c>
      <c r="G877" s="22">
        <f>IF(VLOOKUP(F876,city!$A$4:$H$352,8,FALSE)&gt;G876,G876+1,1)</f>
        <v>7</v>
      </c>
    </row>
    <row r="878" spans="1:7" x14ac:dyDescent="0.15">
      <c r="A878" s="23">
        <f t="shared" si="39"/>
        <v>105208</v>
      </c>
      <c r="B878" s="24">
        <v>1</v>
      </c>
      <c r="C878" s="28" t="str">
        <f>"jingdian/"&amp;VLOOKUP(E878,city!$D$4:$P$352,12,FALSE)&amp;"/"&amp;VLOOKUP(E878,city!$D$4:$P$352,13,FALSE)&amp;"/"&amp;IF(G878&lt;11,"jd",IF(G878&lt;16,"tc","cs"))&amp;"/"&amp;IF(G878&lt;11,G878,IF(G878&lt;16,G878-10,G878-15))&amp;".jpg"</f>
        <v>jingdian/heilongjiang/jixi/jd/8.jpg</v>
      </c>
      <c r="D878" s="23">
        <f t="shared" si="40"/>
        <v>1</v>
      </c>
      <c r="E878" s="2" t="str">
        <f>VLOOKUP(F878,city!$A$4:$D$352,4,FALSE)</f>
        <v>鸡西</v>
      </c>
      <c r="F878" s="22">
        <f t="shared" si="41"/>
        <v>52</v>
      </c>
      <c r="G878" s="22">
        <f>IF(VLOOKUP(F877,city!$A$4:$H$352,8,FALSE)&gt;G877,G877+1,1)</f>
        <v>8</v>
      </c>
    </row>
    <row r="879" spans="1:7" x14ac:dyDescent="0.15">
      <c r="A879" s="23">
        <f t="shared" si="39"/>
        <v>105209</v>
      </c>
      <c r="B879" s="24">
        <v>1</v>
      </c>
      <c r="C879" s="28" t="str">
        <f>"jingdian/"&amp;VLOOKUP(E879,city!$D$4:$P$352,12,FALSE)&amp;"/"&amp;VLOOKUP(E879,city!$D$4:$P$352,13,FALSE)&amp;"/"&amp;IF(G879&lt;11,"jd",IF(G879&lt;16,"tc","cs"))&amp;"/"&amp;IF(G879&lt;11,G879,IF(G879&lt;16,G879-10,G879-15))&amp;".jpg"</f>
        <v>jingdian/heilongjiang/jixi/jd/9.jpg</v>
      </c>
      <c r="D879" s="23">
        <f t="shared" si="40"/>
        <v>1</v>
      </c>
      <c r="E879" s="2" t="str">
        <f>VLOOKUP(F879,city!$A$4:$D$352,4,FALSE)</f>
        <v>鸡西</v>
      </c>
      <c r="F879" s="22">
        <f t="shared" si="41"/>
        <v>52</v>
      </c>
      <c r="G879" s="22">
        <f>IF(VLOOKUP(F878,city!$A$4:$H$352,8,FALSE)&gt;G878,G878+1,1)</f>
        <v>9</v>
      </c>
    </row>
    <row r="880" spans="1:7" x14ac:dyDescent="0.15">
      <c r="A880" s="23">
        <f t="shared" si="39"/>
        <v>105210</v>
      </c>
      <c r="B880" s="24">
        <v>1</v>
      </c>
      <c r="C880" s="28" t="str">
        <f>"jingdian/"&amp;VLOOKUP(E880,city!$D$4:$P$352,12,FALSE)&amp;"/"&amp;VLOOKUP(E880,city!$D$4:$P$352,13,FALSE)&amp;"/"&amp;IF(G880&lt;11,"jd",IF(G880&lt;16,"tc","cs"))&amp;"/"&amp;IF(G880&lt;11,G880,IF(G880&lt;16,G880-10,G880-15))&amp;".jpg"</f>
        <v>jingdian/heilongjiang/jixi/jd/10.jpg</v>
      </c>
      <c r="D880" s="23">
        <f t="shared" si="40"/>
        <v>1</v>
      </c>
      <c r="E880" s="2" t="str">
        <f>VLOOKUP(F880,city!$A$4:$D$352,4,FALSE)</f>
        <v>鸡西</v>
      </c>
      <c r="F880" s="22">
        <f t="shared" si="41"/>
        <v>52</v>
      </c>
      <c r="G880" s="22">
        <f>IF(VLOOKUP(F879,city!$A$4:$H$352,8,FALSE)&gt;G879,G879+1,1)</f>
        <v>10</v>
      </c>
    </row>
    <row r="881" spans="1:7" x14ac:dyDescent="0.15">
      <c r="A881" s="23">
        <f t="shared" si="39"/>
        <v>105251</v>
      </c>
      <c r="B881" s="24">
        <v>5</v>
      </c>
      <c r="C881" s="28" t="str">
        <f>"jingdian/"&amp;VLOOKUP(E881,city!$D$4:$P$352,12,FALSE)&amp;"/"&amp;VLOOKUP(E881,city!$D$4:$P$352,13,FALSE)&amp;"/"&amp;IF(G881&lt;11,"jd",IF(G881&lt;16,"tc","cs"))&amp;"/"&amp;IF(G881&lt;11,G881,IF(G881&lt;16,G881-10,G881-15))&amp;".jpg"</f>
        <v>jingdian/heilongjiang/jixi/tc/1.jpg</v>
      </c>
      <c r="D881" s="23">
        <f t="shared" si="40"/>
        <v>2</v>
      </c>
      <c r="E881" s="2" t="str">
        <f>VLOOKUP(F881,city!$A$4:$D$352,4,FALSE)</f>
        <v>鸡西</v>
      </c>
      <c r="F881" s="22">
        <f t="shared" si="41"/>
        <v>52</v>
      </c>
      <c r="G881" s="22">
        <f>IF(VLOOKUP(F880,city!$A$4:$H$352,8,FALSE)&gt;G880,G880+1,1)</f>
        <v>11</v>
      </c>
    </row>
    <row r="882" spans="1:7" x14ac:dyDescent="0.15">
      <c r="A882" s="23">
        <f t="shared" si="39"/>
        <v>105252</v>
      </c>
      <c r="B882" s="24">
        <v>3</v>
      </c>
      <c r="C882" s="28" t="str">
        <f>"jingdian/"&amp;VLOOKUP(E882,city!$D$4:$P$352,12,FALSE)&amp;"/"&amp;VLOOKUP(E882,city!$D$4:$P$352,13,FALSE)&amp;"/"&amp;IF(G882&lt;11,"jd",IF(G882&lt;16,"tc","cs"))&amp;"/"&amp;IF(G882&lt;11,G882,IF(G882&lt;16,G882-10,G882-15))&amp;".jpg"</f>
        <v>jingdian/heilongjiang/jixi/tc/2.jpg</v>
      </c>
      <c r="D882" s="23">
        <f t="shared" si="40"/>
        <v>2</v>
      </c>
      <c r="E882" s="2" t="str">
        <f>VLOOKUP(F882,city!$A$4:$D$352,4,FALSE)</f>
        <v>鸡西</v>
      </c>
      <c r="F882" s="22">
        <f t="shared" si="41"/>
        <v>52</v>
      </c>
      <c r="G882" s="22">
        <f>IF(VLOOKUP(F881,city!$A$4:$H$352,8,FALSE)&gt;G881,G881+1,1)</f>
        <v>12</v>
      </c>
    </row>
    <row r="883" spans="1:7" x14ac:dyDescent="0.15">
      <c r="A883" s="23">
        <f t="shared" si="39"/>
        <v>105253</v>
      </c>
      <c r="B883" s="24">
        <v>2</v>
      </c>
      <c r="C883" s="28" t="str">
        <f>"jingdian/"&amp;VLOOKUP(E883,city!$D$4:$P$352,12,FALSE)&amp;"/"&amp;VLOOKUP(E883,city!$D$4:$P$352,13,FALSE)&amp;"/"&amp;IF(G883&lt;11,"jd",IF(G883&lt;16,"tc","cs"))&amp;"/"&amp;IF(G883&lt;11,G883,IF(G883&lt;16,G883-10,G883-15))&amp;".jpg"</f>
        <v>jingdian/heilongjiang/jixi/tc/3.jpg</v>
      </c>
      <c r="D883" s="23">
        <f t="shared" si="40"/>
        <v>2</v>
      </c>
      <c r="E883" s="2" t="str">
        <f>VLOOKUP(F883,city!$A$4:$D$352,4,FALSE)</f>
        <v>鸡西</v>
      </c>
      <c r="F883" s="22">
        <f t="shared" si="41"/>
        <v>52</v>
      </c>
      <c r="G883" s="22">
        <f>IF(VLOOKUP(F882,city!$A$4:$H$352,8,FALSE)&gt;G882,G882+1,1)</f>
        <v>13</v>
      </c>
    </row>
    <row r="884" spans="1:7" x14ac:dyDescent="0.15">
      <c r="A884" s="23">
        <f t="shared" si="39"/>
        <v>105254</v>
      </c>
      <c r="B884" s="24">
        <v>2</v>
      </c>
      <c r="C884" s="28" t="str">
        <f>"jingdian/"&amp;VLOOKUP(E884,city!$D$4:$P$352,12,FALSE)&amp;"/"&amp;VLOOKUP(E884,city!$D$4:$P$352,13,FALSE)&amp;"/"&amp;IF(G884&lt;11,"jd",IF(G884&lt;16,"tc","cs"))&amp;"/"&amp;IF(G884&lt;11,G884,IF(G884&lt;16,G884-10,G884-15))&amp;".jpg"</f>
        <v>jingdian/heilongjiang/jixi/tc/4.jpg</v>
      </c>
      <c r="D884" s="23">
        <f t="shared" si="40"/>
        <v>2</v>
      </c>
      <c r="E884" s="2" t="str">
        <f>VLOOKUP(F884,city!$A$4:$D$352,4,FALSE)</f>
        <v>鸡西</v>
      </c>
      <c r="F884" s="22">
        <f t="shared" si="41"/>
        <v>52</v>
      </c>
      <c r="G884" s="22">
        <f>IF(VLOOKUP(F883,city!$A$4:$H$352,8,FALSE)&gt;G883,G883+1,1)</f>
        <v>14</v>
      </c>
    </row>
    <row r="885" spans="1:7" x14ac:dyDescent="0.15">
      <c r="A885" s="23">
        <f t="shared" si="39"/>
        <v>105255</v>
      </c>
      <c r="B885" s="24">
        <v>5</v>
      </c>
      <c r="C885" s="28" t="str">
        <f>"jingdian/"&amp;VLOOKUP(E885,city!$D$4:$P$352,12,FALSE)&amp;"/"&amp;VLOOKUP(E885,city!$D$4:$P$352,13,FALSE)&amp;"/"&amp;IF(G885&lt;11,"jd",IF(G885&lt;16,"tc","cs"))&amp;"/"&amp;IF(G885&lt;11,G885,IF(G885&lt;16,G885-10,G885-15))&amp;".jpg"</f>
        <v>jingdian/heilongjiang/jixi/tc/5.jpg</v>
      </c>
      <c r="D885" s="23">
        <f t="shared" si="40"/>
        <v>2</v>
      </c>
      <c r="E885" s="2" t="str">
        <f>VLOOKUP(F885,city!$A$4:$D$352,4,FALSE)</f>
        <v>鸡西</v>
      </c>
      <c r="F885" s="22">
        <f t="shared" si="41"/>
        <v>52</v>
      </c>
      <c r="G885" s="22">
        <f>IF(VLOOKUP(F884,city!$A$4:$H$352,8,FALSE)&gt;G884,G884+1,1)</f>
        <v>15</v>
      </c>
    </row>
    <row r="886" spans="1:7" x14ac:dyDescent="0.15">
      <c r="A886" s="23">
        <f t="shared" si="39"/>
        <v>105281</v>
      </c>
      <c r="B886" s="24">
        <v>3</v>
      </c>
      <c r="C886" s="28" t="str">
        <f>"jingdian/"&amp;VLOOKUP(E886,city!$D$4:$P$352,12,FALSE)&amp;"/"&amp;VLOOKUP(E886,city!$D$4:$P$352,13,FALSE)&amp;"/"&amp;IF(G886&lt;11,"jd",IF(G886&lt;16,"tc","cs"))&amp;"/"&amp;IF(G886&lt;11,G886,IF(G886&lt;16,G886-10,G886-15))&amp;".jpg"</f>
        <v>jingdian/heilongjiang/jixi/cs/1.jpg</v>
      </c>
      <c r="D886" s="23">
        <f t="shared" si="40"/>
        <v>3</v>
      </c>
      <c r="E886" s="2" t="str">
        <f>VLOOKUP(F886,city!$A$4:$D$352,4,FALSE)</f>
        <v>鸡西</v>
      </c>
      <c r="F886" s="22">
        <f t="shared" si="41"/>
        <v>52</v>
      </c>
      <c r="G886" s="22">
        <f>IF(VLOOKUP(F885,city!$A$4:$H$352,8,FALSE)&gt;G885,G885+1,1)</f>
        <v>16</v>
      </c>
    </row>
    <row r="887" spans="1:7" x14ac:dyDescent="0.15">
      <c r="A887" s="23">
        <f t="shared" si="39"/>
        <v>105282</v>
      </c>
      <c r="B887" s="24">
        <v>4</v>
      </c>
      <c r="C887" s="28" t="str">
        <f>"jingdian/"&amp;VLOOKUP(E887,city!$D$4:$P$352,12,FALSE)&amp;"/"&amp;VLOOKUP(E887,city!$D$4:$P$352,13,FALSE)&amp;"/"&amp;IF(G887&lt;11,"jd",IF(G887&lt;16,"tc","cs"))&amp;"/"&amp;IF(G887&lt;11,G887,IF(G887&lt;16,G887-10,G887-15))&amp;".jpg"</f>
        <v>jingdian/heilongjiang/jixi/cs/2.jpg</v>
      </c>
      <c r="D887" s="23">
        <f t="shared" si="40"/>
        <v>3</v>
      </c>
      <c r="E887" s="2" t="str">
        <f>VLOOKUP(F887,city!$A$4:$D$352,4,FALSE)</f>
        <v>鸡西</v>
      </c>
      <c r="F887" s="22">
        <f t="shared" si="41"/>
        <v>52</v>
      </c>
      <c r="G887" s="22">
        <f>IF(VLOOKUP(F886,city!$A$4:$H$352,8,FALSE)&gt;G886,G886+1,1)</f>
        <v>17</v>
      </c>
    </row>
    <row r="888" spans="1:7" x14ac:dyDescent="0.15">
      <c r="A888" s="23">
        <f t="shared" si="39"/>
        <v>105301</v>
      </c>
      <c r="B888" s="24">
        <v>1</v>
      </c>
      <c r="C888" s="28" t="str">
        <f>"jingdian/"&amp;VLOOKUP(E888,city!$D$4:$P$352,12,FALSE)&amp;"/"&amp;VLOOKUP(E888,city!$D$4:$P$352,13,FALSE)&amp;"/"&amp;IF(G888&lt;11,"jd",IF(G888&lt;16,"tc","cs"))&amp;"/"&amp;IF(G888&lt;11,G888,IF(G888&lt;16,G888-10,G888-15))&amp;".jpg"</f>
        <v>jingdian/heilongjiang/hegang/jd/1.jpg</v>
      </c>
      <c r="D888" s="23">
        <f t="shared" si="40"/>
        <v>1</v>
      </c>
      <c r="E888" s="2" t="str">
        <f>VLOOKUP(F888,city!$A$4:$D$352,4,FALSE)</f>
        <v>鹤岗</v>
      </c>
      <c r="F888" s="22">
        <f t="shared" si="41"/>
        <v>53</v>
      </c>
      <c r="G888" s="22">
        <f>IF(VLOOKUP(F887,city!$A$4:$H$352,8,FALSE)&gt;G887,G887+1,1)</f>
        <v>1</v>
      </c>
    </row>
    <row r="889" spans="1:7" x14ac:dyDescent="0.15">
      <c r="A889" s="23">
        <f t="shared" si="39"/>
        <v>105302</v>
      </c>
      <c r="B889" s="24">
        <v>1</v>
      </c>
      <c r="C889" s="28" t="str">
        <f>"jingdian/"&amp;VLOOKUP(E889,city!$D$4:$P$352,12,FALSE)&amp;"/"&amp;VLOOKUP(E889,city!$D$4:$P$352,13,FALSE)&amp;"/"&amp;IF(G889&lt;11,"jd",IF(G889&lt;16,"tc","cs"))&amp;"/"&amp;IF(G889&lt;11,G889,IF(G889&lt;16,G889-10,G889-15))&amp;".jpg"</f>
        <v>jingdian/heilongjiang/hegang/jd/2.jpg</v>
      </c>
      <c r="D889" s="23">
        <f t="shared" si="40"/>
        <v>1</v>
      </c>
      <c r="E889" s="2" t="str">
        <f>VLOOKUP(F889,city!$A$4:$D$352,4,FALSE)</f>
        <v>鹤岗</v>
      </c>
      <c r="F889" s="22">
        <f t="shared" si="41"/>
        <v>53</v>
      </c>
      <c r="G889" s="22">
        <f>IF(VLOOKUP(F888,city!$A$4:$H$352,8,FALSE)&gt;G888,G888+1,1)</f>
        <v>2</v>
      </c>
    </row>
    <row r="890" spans="1:7" x14ac:dyDescent="0.15">
      <c r="A890" s="23">
        <f t="shared" si="39"/>
        <v>105303</v>
      </c>
      <c r="B890" s="24">
        <v>1</v>
      </c>
      <c r="C890" s="28" t="str">
        <f>"jingdian/"&amp;VLOOKUP(E890,city!$D$4:$P$352,12,FALSE)&amp;"/"&amp;VLOOKUP(E890,city!$D$4:$P$352,13,FALSE)&amp;"/"&amp;IF(G890&lt;11,"jd",IF(G890&lt;16,"tc","cs"))&amp;"/"&amp;IF(G890&lt;11,G890,IF(G890&lt;16,G890-10,G890-15))&amp;".jpg"</f>
        <v>jingdian/heilongjiang/hegang/jd/3.jpg</v>
      </c>
      <c r="D890" s="23">
        <f t="shared" si="40"/>
        <v>1</v>
      </c>
      <c r="E890" s="2" t="str">
        <f>VLOOKUP(F890,city!$A$4:$D$352,4,FALSE)</f>
        <v>鹤岗</v>
      </c>
      <c r="F890" s="22">
        <f t="shared" si="41"/>
        <v>53</v>
      </c>
      <c r="G890" s="22">
        <f>IF(VLOOKUP(F889,city!$A$4:$H$352,8,FALSE)&gt;G889,G889+1,1)</f>
        <v>3</v>
      </c>
    </row>
    <row r="891" spans="1:7" x14ac:dyDescent="0.15">
      <c r="A891" s="23">
        <f t="shared" si="39"/>
        <v>105304</v>
      </c>
      <c r="B891" s="24">
        <v>1</v>
      </c>
      <c r="C891" s="28" t="str">
        <f>"jingdian/"&amp;VLOOKUP(E891,city!$D$4:$P$352,12,FALSE)&amp;"/"&amp;VLOOKUP(E891,city!$D$4:$P$352,13,FALSE)&amp;"/"&amp;IF(G891&lt;11,"jd",IF(G891&lt;16,"tc","cs"))&amp;"/"&amp;IF(G891&lt;11,G891,IF(G891&lt;16,G891-10,G891-15))&amp;".jpg"</f>
        <v>jingdian/heilongjiang/hegang/jd/4.jpg</v>
      </c>
      <c r="D891" s="23">
        <f t="shared" si="40"/>
        <v>1</v>
      </c>
      <c r="E891" s="2" t="str">
        <f>VLOOKUP(F891,city!$A$4:$D$352,4,FALSE)</f>
        <v>鹤岗</v>
      </c>
      <c r="F891" s="22">
        <f t="shared" si="41"/>
        <v>53</v>
      </c>
      <c r="G891" s="22">
        <f>IF(VLOOKUP(F890,city!$A$4:$H$352,8,FALSE)&gt;G890,G890+1,1)</f>
        <v>4</v>
      </c>
    </row>
    <row r="892" spans="1:7" x14ac:dyDescent="0.15">
      <c r="A892" s="23">
        <f t="shared" si="39"/>
        <v>105305</v>
      </c>
      <c r="B892" s="24">
        <v>1</v>
      </c>
      <c r="C892" s="28" t="str">
        <f>"jingdian/"&amp;VLOOKUP(E892,city!$D$4:$P$352,12,FALSE)&amp;"/"&amp;VLOOKUP(E892,city!$D$4:$P$352,13,FALSE)&amp;"/"&amp;IF(G892&lt;11,"jd",IF(G892&lt;16,"tc","cs"))&amp;"/"&amp;IF(G892&lt;11,G892,IF(G892&lt;16,G892-10,G892-15))&amp;".jpg"</f>
        <v>jingdian/heilongjiang/hegang/jd/5.jpg</v>
      </c>
      <c r="D892" s="23">
        <f t="shared" si="40"/>
        <v>1</v>
      </c>
      <c r="E892" s="2" t="str">
        <f>VLOOKUP(F892,city!$A$4:$D$352,4,FALSE)</f>
        <v>鹤岗</v>
      </c>
      <c r="F892" s="22">
        <f t="shared" si="41"/>
        <v>53</v>
      </c>
      <c r="G892" s="22">
        <f>IF(VLOOKUP(F891,city!$A$4:$H$352,8,FALSE)&gt;G891,G891+1,1)</f>
        <v>5</v>
      </c>
    </row>
    <row r="893" spans="1:7" x14ac:dyDescent="0.15">
      <c r="A893" s="23">
        <f t="shared" si="39"/>
        <v>105306</v>
      </c>
      <c r="B893" s="24">
        <v>1</v>
      </c>
      <c r="C893" s="28" t="str">
        <f>"jingdian/"&amp;VLOOKUP(E893,city!$D$4:$P$352,12,FALSE)&amp;"/"&amp;VLOOKUP(E893,city!$D$4:$P$352,13,FALSE)&amp;"/"&amp;IF(G893&lt;11,"jd",IF(G893&lt;16,"tc","cs"))&amp;"/"&amp;IF(G893&lt;11,G893,IF(G893&lt;16,G893-10,G893-15))&amp;".jpg"</f>
        <v>jingdian/heilongjiang/hegang/jd/6.jpg</v>
      </c>
      <c r="D893" s="23">
        <f t="shared" si="40"/>
        <v>1</v>
      </c>
      <c r="E893" s="2" t="str">
        <f>VLOOKUP(F893,city!$A$4:$D$352,4,FALSE)</f>
        <v>鹤岗</v>
      </c>
      <c r="F893" s="22">
        <f t="shared" si="41"/>
        <v>53</v>
      </c>
      <c r="G893" s="22">
        <f>IF(VLOOKUP(F892,city!$A$4:$H$352,8,FALSE)&gt;G892,G892+1,1)</f>
        <v>6</v>
      </c>
    </row>
    <row r="894" spans="1:7" x14ac:dyDescent="0.15">
      <c r="A894" s="23">
        <f t="shared" si="39"/>
        <v>105307</v>
      </c>
      <c r="B894" s="24">
        <v>1</v>
      </c>
      <c r="C894" s="28" t="str">
        <f>"jingdian/"&amp;VLOOKUP(E894,city!$D$4:$P$352,12,FALSE)&amp;"/"&amp;VLOOKUP(E894,city!$D$4:$P$352,13,FALSE)&amp;"/"&amp;IF(G894&lt;11,"jd",IF(G894&lt;16,"tc","cs"))&amp;"/"&amp;IF(G894&lt;11,G894,IF(G894&lt;16,G894-10,G894-15))&amp;".jpg"</f>
        <v>jingdian/heilongjiang/hegang/jd/7.jpg</v>
      </c>
      <c r="D894" s="23">
        <f t="shared" si="40"/>
        <v>1</v>
      </c>
      <c r="E894" s="2" t="str">
        <f>VLOOKUP(F894,city!$A$4:$D$352,4,FALSE)</f>
        <v>鹤岗</v>
      </c>
      <c r="F894" s="22">
        <f t="shared" si="41"/>
        <v>53</v>
      </c>
      <c r="G894" s="22">
        <f>IF(VLOOKUP(F893,city!$A$4:$H$352,8,FALSE)&gt;G893,G893+1,1)</f>
        <v>7</v>
      </c>
    </row>
    <row r="895" spans="1:7" x14ac:dyDescent="0.15">
      <c r="A895" s="23">
        <f t="shared" si="39"/>
        <v>105308</v>
      </c>
      <c r="B895" s="24">
        <v>1</v>
      </c>
      <c r="C895" s="28" t="str">
        <f>"jingdian/"&amp;VLOOKUP(E895,city!$D$4:$P$352,12,FALSE)&amp;"/"&amp;VLOOKUP(E895,city!$D$4:$P$352,13,FALSE)&amp;"/"&amp;IF(G895&lt;11,"jd",IF(G895&lt;16,"tc","cs"))&amp;"/"&amp;IF(G895&lt;11,G895,IF(G895&lt;16,G895-10,G895-15))&amp;".jpg"</f>
        <v>jingdian/heilongjiang/hegang/jd/8.jpg</v>
      </c>
      <c r="D895" s="23">
        <f t="shared" si="40"/>
        <v>1</v>
      </c>
      <c r="E895" s="2" t="str">
        <f>VLOOKUP(F895,city!$A$4:$D$352,4,FALSE)</f>
        <v>鹤岗</v>
      </c>
      <c r="F895" s="22">
        <f t="shared" si="41"/>
        <v>53</v>
      </c>
      <c r="G895" s="22">
        <f>IF(VLOOKUP(F894,city!$A$4:$H$352,8,FALSE)&gt;G894,G894+1,1)</f>
        <v>8</v>
      </c>
    </row>
    <row r="896" spans="1:7" x14ac:dyDescent="0.15">
      <c r="A896" s="23">
        <f t="shared" si="39"/>
        <v>105309</v>
      </c>
      <c r="B896" s="24">
        <v>1</v>
      </c>
      <c r="C896" s="28" t="str">
        <f>"jingdian/"&amp;VLOOKUP(E896,city!$D$4:$P$352,12,FALSE)&amp;"/"&amp;VLOOKUP(E896,city!$D$4:$P$352,13,FALSE)&amp;"/"&amp;IF(G896&lt;11,"jd",IF(G896&lt;16,"tc","cs"))&amp;"/"&amp;IF(G896&lt;11,G896,IF(G896&lt;16,G896-10,G896-15))&amp;".jpg"</f>
        <v>jingdian/heilongjiang/hegang/jd/9.jpg</v>
      </c>
      <c r="D896" s="23">
        <f t="shared" si="40"/>
        <v>1</v>
      </c>
      <c r="E896" s="2" t="str">
        <f>VLOOKUP(F896,city!$A$4:$D$352,4,FALSE)</f>
        <v>鹤岗</v>
      </c>
      <c r="F896" s="22">
        <f t="shared" si="41"/>
        <v>53</v>
      </c>
      <c r="G896" s="22">
        <f>IF(VLOOKUP(F895,city!$A$4:$H$352,8,FALSE)&gt;G895,G895+1,1)</f>
        <v>9</v>
      </c>
    </row>
    <row r="897" spans="1:7" x14ac:dyDescent="0.15">
      <c r="A897" s="23">
        <f t="shared" si="39"/>
        <v>105310</v>
      </c>
      <c r="B897" s="24">
        <v>1</v>
      </c>
      <c r="C897" s="28" t="str">
        <f>"jingdian/"&amp;VLOOKUP(E897,city!$D$4:$P$352,12,FALSE)&amp;"/"&amp;VLOOKUP(E897,city!$D$4:$P$352,13,FALSE)&amp;"/"&amp;IF(G897&lt;11,"jd",IF(G897&lt;16,"tc","cs"))&amp;"/"&amp;IF(G897&lt;11,G897,IF(G897&lt;16,G897-10,G897-15))&amp;".jpg"</f>
        <v>jingdian/heilongjiang/hegang/jd/10.jpg</v>
      </c>
      <c r="D897" s="23">
        <f t="shared" si="40"/>
        <v>1</v>
      </c>
      <c r="E897" s="2" t="str">
        <f>VLOOKUP(F897,city!$A$4:$D$352,4,FALSE)</f>
        <v>鹤岗</v>
      </c>
      <c r="F897" s="22">
        <f t="shared" si="41"/>
        <v>53</v>
      </c>
      <c r="G897" s="22">
        <f>IF(VLOOKUP(F896,city!$A$4:$H$352,8,FALSE)&gt;G896,G896+1,1)</f>
        <v>10</v>
      </c>
    </row>
    <row r="898" spans="1:7" x14ac:dyDescent="0.15">
      <c r="A898" s="23">
        <f t="shared" si="39"/>
        <v>105351</v>
      </c>
      <c r="B898" s="24">
        <v>5</v>
      </c>
      <c r="C898" s="28" t="str">
        <f>"jingdian/"&amp;VLOOKUP(E898,city!$D$4:$P$352,12,FALSE)&amp;"/"&amp;VLOOKUP(E898,city!$D$4:$P$352,13,FALSE)&amp;"/"&amp;IF(G898&lt;11,"jd",IF(G898&lt;16,"tc","cs"))&amp;"/"&amp;IF(G898&lt;11,G898,IF(G898&lt;16,G898-10,G898-15))&amp;".jpg"</f>
        <v>jingdian/heilongjiang/hegang/tc/1.jpg</v>
      </c>
      <c r="D898" s="23">
        <f t="shared" si="40"/>
        <v>2</v>
      </c>
      <c r="E898" s="2" t="str">
        <f>VLOOKUP(F898,city!$A$4:$D$352,4,FALSE)</f>
        <v>鹤岗</v>
      </c>
      <c r="F898" s="22">
        <f t="shared" si="41"/>
        <v>53</v>
      </c>
      <c r="G898" s="22">
        <f>IF(VLOOKUP(F897,city!$A$4:$H$352,8,FALSE)&gt;G897,G897+1,1)</f>
        <v>11</v>
      </c>
    </row>
    <row r="899" spans="1:7" x14ac:dyDescent="0.15">
      <c r="A899" s="23">
        <f t="shared" si="39"/>
        <v>105352</v>
      </c>
      <c r="B899" s="24">
        <v>4</v>
      </c>
      <c r="C899" s="28" t="str">
        <f>"jingdian/"&amp;VLOOKUP(E899,city!$D$4:$P$352,12,FALSE)&amp;"/"&amp;VLOOKUP(E899,city!$D$4:$P$352,13,FALSE)&amp;"/"&amp;IF(G899&lt;11,"jd",IF(G899&lt;16,"tc","cs"))&amp;"/"&amp;IF(G899&lt;11,G899,IF(G899&lt;16,G899-10,G899-15))&amp;".jpg"</f>
        <v>jingdian/heilongjiang/hegang/tc/2.jpg</v>
      </c>
      <c r="D899" s="23">
        <f t="shared" si="40"/>
        <v>2</v>
      </c>
      <c r="E899" s="2" t="str">
        <f>VLOOKUP(F899,city!$A$4:$D$352,4,FALSE)</f>
        <v>鹤岗</v>
      </c>
      <c r="F899" s="22">
        <f t="shared" si="41"/>
        <v>53</v>
      </c>
      <c r="G899" s="22">
        <f>IF(VLOOKUP(F898,city!$A$4:$H$352,8,FALSE)&gt;G898,G898+1,1)</f>
        <v>12</v>
      </c>
    </row>
    <row r="900" spans="1:7" x14ac:dyDescent="0.15">
      <c r="A900" s="23">
        <f t="shared" si="39"/>
        <v>105353</v>
      </c>
      <c r="B900" s="24">
        <v>3</v>
      </c>
      <c r="C900" s="28" t="str">
        <f>"jingdian/"&amp;VLOOKUP(E900,city!$D$4:$P$352,12,FALSE)&amp;"/"&amp;VLOOKUP(E900,city!$D$4:$P$352,13,FALSE)&amp;"/"&amp;IF(G900&lt;11,"jd",IF(G900&lt;16,"tc","cs"))&amp;"/"&amp;IF(G900&lt;11,G900,IF(G900&lt;16,G900-10,G900-15))&amp;".jpg"</f>
        <v>jingdian/heilongjiang/hegang/tc/3.jpg</v>
      </c>
      <c r="D900" s="23">
        <f t="shared" si="40"/>
        <v>2</v>
      </c>
      <c r="E900" s="2" t="str">
        <f>VLOOKUP(F900,city!$A$4:$D$352,4,FALSE)</f>
        <v>鹤岗</v>
      </c>
      <c r="F900" s="22">
        <f t="shared" si="41"/>
        <v>53</v>
      </c>
      <c r="G900" s="22">
        <f>IF(VLOOKUP(F899,city!$A$4:$H$352,8,FALSE)&gt;G899,G899+1,1)</f>
        <v>13</v>
      </c>
    </row>
    <row r="901" spans="1:7" x14ac:dyDescent="0.15">
      <c r="A901" s="23">
        <f t="shared" ref="A901:A964" si="42">IF(G901&lt;11,G901,IF(G901&lt;16,G901+40,G901+65))+F901*100+100000</f>
        <v>105354</v>
      </c>
      <c r="B901" s="24">
        <v>2</v>
      </c>
      <c r="C901" s="28" t="str">
        <f>"jingdian/"&amp;VLOOKUP(E901,city!$D$4:$P$352,12,FALSE)&amp;"/"&amp;VLOOKUP(E901,city!$D$4:$P$352,13,FALSE)&amp;"/"&amp;IF(G901&lt;11,"jd",IF(G901&lt;16,"tc","cs"))&amp;"/"&amp;IF(G901&lt;11,G901,IF(G901&lt;16,G901-10,G901-15))&amp;".jpg"</f>
        <v>jingdian/heilongjiang/hegang/tc/4.jpg</v>
      </c>
      <c r="D901" s="23">
        <f t="shared" ref="D901:D964" si="43">IF(G901&lt;11,1,IF(G901&lt;16,2,3))</f>
        <v>2</v>
      </c>
      <c r="E901" s="2" t="str">
        <f>VLOOKUP(F901,city!$A$4:$D$352,4,FALSE)</f>
        <v>鹤岗</v>
      </c>
      <c r="F901" s="22">
        <f t="shared" ref="F901:F964" si="44">IF(G901&gt;G900,F900,F900+1)</f>
        <v>53</v>
      </c>
      <c r="G901" s="22">
        <f>IF(VLOOKUP(F900,city!$A$4:$H$352,8,FALSE)&gt;G900,G900+1,1)</f>
        <v>14</v>
      </c>
    </row>
    <row r="902" spans="1:7" x14ac:dyDescent="0.15">
      <c r="A902" s="23">
        <f t="shared" si="42"/>
        <v>105355</v>
      </c>
      <c r="B902" s="24">
        <v>3</v>
      </c>
      <c r="C902" s="28" t="str">
        <f>"jingdian/"&amp;VLOOKUP(E902,city!$D$4:$P$352,12,FALSE)&amp;"/"&amp;VLOOKUP(E902,city!$D$4:$P$352,13,FALSE)&amp;"/"&amp;IF(G902&lt;11,"jd",IF(G902&lt;16,"tc","cs"))&amp;"/"&amp;IF(G902&lt;11,G902,IF(G902&lt;16,G902-10,G902-15))&amp;".jpg"</f>
        <v>jingdian/heilongjiang/hegang/tc/5.jpg</v>
      </c>
      <c r="D902" s="23">
        <f t="shared" si="43"/>
        <v>2</v>
      </c>
      <c r="E902" s="2" t="str">
        <f>VLOOKUP(F902,city!$A$4:$D$352,4,FALSE)</f>
        <v>鹤岗</v>
      </c>
      <c r="F902" s="22">
        <f t="shared" si="44"/>
        <v>53</v>
      </c>
      <c r="G902" s="22">
        <f>IF(VLOOKUP(F901,city!$A$4:$H$352,8,FALSE)&gt;G901,G901+1,1)</f>
        <v>15</v>
      </c>
    </row>
    <row r="903" spans="1:7" x14ac:dyDescent="0.15">
      <c r="A903" s="23">
        <f t="shared" si="42"/>
        <v>105381</v>
      </c>
      <c r="B903" s="24">
        <v>3</v>
      </c>
      <c r="C903" s="28" t="str">
        <f>"jingdian/"&amp;VLOOKUP(E903,city!$D$4:$P$352,12,FALSE)&amp;"/"&amp;VLOOKUP(E903,city!$D$4:$P$352,13,FALSE)&amp;"/"&amp;IF(G903&lt;11,"jd",IF(G903&lt;16,"tc","cs"))&amp;"/"&amp;IF(G903&lt;11,G903,IF(G903&lt;16,G903-10,G903-15))&amp;".jpg"</f>
        <v>jingdian/heilongjiang/hegang/cs/1.jpg</v>
      </c>
      <c r="D903" s="23">
        <f t="shared" si="43"/>
        <v>3</v>
      </c>
      <c r="E903" s="2" t="str">
        <f>VLOOKUP(F903,city!$A$4:$D$352,4,FALSE)</f>
        <v>鹤岗</v>
      </c>
      <c r="F903" s="22">
        <f t="shared" si="44"/>
        <v>53</v>
      </c>
      <c r="G903" s="22">
        <f>IF(VLOOKUP(F902,city!$A$4:$H$352,8,FALSE)&gt;G902,G902+1,1)</f>
        <v>16</v>
      </c>
    </row>
    <row r="904" spans="1:7" x14ac:dyDescent="0.15">
      <c r="A904" s="23">
        <f t="shared" si="42"/>
        <v>105382</v>
      </c>
      <c r="B904" s="24">
        <v>3</v>
      </c>
      <c r="C904" s="28" t="str">
        <f>"jingdian/"&amp;VLOOKUP(E904,city!$D$4:$P$352,12,FALSE)&amp;"/"&amp;VLOOKUP(E904,city!$D$4:$P$352,13,FALSE)&amp;"/"&amp;IF(G904&lt;11,"jd",IF(G904&lt;16,"tc","cs"))&amp;"/"&amp;IF(G904&lt;11,G904,IF(G904&lt;16,G904-10,G904-15))&amp;".jpg"</f>
        <v>jingdian/heilongjiang/hegang/cs/2.jpg</v>
      </c>
      <c r="D904" s="23">
        <f t="shared" si="43"/>
        <v>3</v>
      </c>
      <c r="E904" s="2" t="str">
        <f>VLOOKUP(F904,city!$A$4:$D$352,4,FALSE)</f>
        <v>鹤岗</v>
      </c>
      <c r="F904" s="22">
        <f t="shared" si="44"/>
        <v>53</v>
      </c>
      <c r="G904" s="22">
        <f>IF(VLOOKUP(F903,city!$A$4:$H$352,8,FALSE)&gt;G903,G903+1,1)</f>
        <v>17</v>
      </c>
    </row>
    <row r="905" spans="1:7" x14ac:dyDescent="0.15">
      <c r="A905" s="23">
        <f t="shared" si="42"/>
        <v>105401</v>
      </c>
      <c r="B905" s="24">
        <v>1</v>
      </c>
      <c r="C905" s="28" t="str">
        <f>"jingdian/"&amp;VLOOKUP(E905,city!$D$4:$P$352,12,FALSE)&amp;"/"&amp;VLOOKUP(E905,city!$D$4:$P$352,13,FALSE)&amp;"/"&amp;IF(G905&lt;11,"jd",IF(G905&lt;16,"tc","cs"))&amp;"/"&amp;IF(G905&lt;11,G905,IF(G905&lt;16,G905-10,G905-15))&amp;".jpg"</f>
        <v>jingdian/heilongjiang/shuangyashan/jd/1.jpg</v>
      </c>
      <c r="D905" s="23">
        <f t="shared" si="43"/>
        <v>1</v>
      </c>
      <c r="E905" s="2" t="str">
        <f>VLOOKUP(F905,city!$A$4:$D$352,4,FALSE)</f>
        <v>双鸭山</v>
      </c>
      <c r="F905" s="22">
        <f t="shared" si="44"/>
        <v>54</v>
      </c>
      <c r="G905" s="22">
        <f>IF(VLOOKUP(F904,city!$A$4:$H$352,8,FALSE)&gt;G904,G904+1,1)</f>
        <v>1</v>
      </c>
    </row>
    <row r="906" spans="1:7" x14ac:dyDescent="0.15">
      <c r="A906" s="23">
        <f t="shared" si="42"/>
        <v>105402</v>
      </c>
      <c r="B906" s="24">
        <v>1</v>
      </c>
      <c r="C906" s="28" t="str">
        <f>"jingdian/"&amp;VLOOKUP(E906,city!$D$4:$P$352,12,FALSE)&amp;"/"&amp;VLOOKUP(E906,city!$D$4:$P$352,13,FALSE)&amp;"/"&amp;IF(G906&lt;11,"jd",IF(G906&lt;16,"tc","cs"))&amp;"/"&amp;IF(G906&lt;11,G906,IF(G906&lt;16,G906-10,G906-15))&amp;".jpg"</f>
        <v>jingdian/heilongjiang/shuangyashan/jd/2.jpg</v>
      </c>
      <c r="D906" s="23">
        <f t="shared" si="43"/>
        <v>1</v>
      </c>
      <c r="E906" s="2" t="str">
        <f>VLOOKUP(F906,city!$A$4:$D$352,4,FALSE)</f>
        <v>双鸭山</v>
      </c>
      <c r="F906" s="22">
        <f t="shared" si="44"/>
        <v>54</v>
      </c>
      <c r="G906" s="22">
        <f>IF(VLOOKUP(F905,city!$A$4:$H$352,8,FALSE)&gt;G905,G905+1,1)</f>
        <v>2</v>
      </c>
    </row>
    <row r="907" spans="1:7" x14ac:dyDescent="0.15">
      <c r="A907" s="23">
        <f t="shared" si="42"/>
        <v>105403</v>
      </c>
      <c r="B907" s="24">
        <v>1</v>
      </c>
      <c r="C907" s="28" t="str">
        <f>"jingdian/"&amp;VLOOKUP(E907,city!$D$4:$P$352,12,FALSE)&amp;"/"&amp;VLOOKUP(E907,city!$D$4:$P$352,13,FALSE)&amp;"/"&amp;IF(G907&lt;11,"jd",IF(G907&lt;16,"tc","cs"))&amp;"/"&amp;IF(G907&lt;11,G907,IF(G907&lt;16,G907-10,G907-15))&amp;".jpg"</f>
        <v>jingdian/heilongjiang/shuangyashan/jd/3.jpg</v>
      </c>
      <c r="D907" s="23">
        <f t="shared" si="43"/>
        <v>1</v>
      </c>
      <c r="E907" s="2" t="str">
        <f>VLOOKUP(F907,city!$A$4:$D$352,4,FALSE)</f>
        <v>双鸭山</v>
      </c>
      <c r="F907" s="22">
        <f t="shared" si="44"/>
        <v>54</v>
      </c>
      <c r="G907" s="22">
        <f>IF(VLOOKUP(F906,city!$A$4:$H$352,8,FALSE)&gt;G906,G906+1,1)</f>
        <v>3</v>
      </c>
    </row>
    <row r="908" spans="1:7" x14ac:dyDescent="0.15">
      <c r="A908" s="23">
        <f t="shared" si="42"/>
        <v>105404</v>
      </c>
      <c r="B908" s="24">
        <v>1</v>
      </c>
      <c r="C908" s="28" t="str">
        <f>"jingdian/"&amp;VLOOKUP(E908,city!$D$4:$P$352,12,FALSE)&amp;"/"&amp;VLOOKUP(E908,city!$D$4:$P$352,13,FALSE)&amp;"/"&amp;IF(G908&lt;11,"jd",IF(G908&lt;16,"tc","cs"))&amp;"/"&amp;IF(G908&lt;11,G908,IF(G908&lt;16,G908-10,G908-15))&amp;".jpg"</f>
        <v>jingdian/heilongjiang/shuangyashan/jd/4.jpg</v>
      </c>
      <c r="D908" s="23">
        <f t="shared" si="43"/>
        <v>1</v>
      </c>
      <c r="E908" s="2" t="str">
        <f>VLOOKUP(F908,city!$A$4:$D$352,4,FALSE)</f>
        <v>双鸭山</v>
      </c>
      <c r="F908" s="22">
        <f t="shared" si="44"/>
        <v>54</v>
      </c>
      <c r="G908" s="22">
        <f>IF(VLOOKUP(F907,city!$A$4:$H$352,8,FALSE)&gt;G907,G907+1,1)</f>
        <v>4</v>
      </c>
    </row>
    <row r="909" spans="1:7" x14ac:dyDescent="0.15">
      <c r="A909" s="23">
        <f t="shared" si="42"/>
        <v>105405</v>
      </c>
      <c r="B909" s="24">
        <v>1</v>
      </c>
      <c r="C909" s="28" t="str">
        <f>"jingdian/"&amp;VLOOKUP(E909,city!$D$4:$P$352,12,FALSE)&amp;"/"&amp;VLOOKUP(E909,city!$D$4:$P$352,13,FALSE)&amp;"/"&amp;IF(G909&lt;11,"jd",IF(G909&lt;16,"tc","cs"))&amp;"/"&amp;IF(G909&lt;11,G909,IF(G909&lt;16,G909-10,G909-15))&amp;".jpg"</f>
        <v>jingdian/heilongjiang/shuangyashan/jd/5.jpg</v>
      </c>
      <c r="D909" s="23">
        <f t="shared" si="43"/>
        <v>1</v>
      </c>
      <c r="E909" s="2" t="str">
        <f>VLOOKUP(F909,city!$A$4:$D$352,4,FALSE)</f>
        <v>双鸭山</v>
      </c>
      <c r="F909" s="22">
        <f t="shared" si="44"/>
        <v>54</v>
      </c>
      <c r="G909" s="22">
        <f>IF(VLOOKUP(F908,city!$A$4:$H$352,8,FALSE)&gt;G908,G908+1,1)</f>
        <v>5</v>
      </c>
    </row>
    <row r="910" spans="1:7" x14ac:dyDescent="0.15">
      <c r="A910" s="23">
        <f t="shared" si="42"/>
        <v>105406</v>
      </c>
      <c r="B910" s="24">
        <v>1</v>
      </c>
      <c r="C910" s="28" t="str">
        <f>"jingdian/"&amp;VLOOKUP(E910,city!$D$4:$P$352,12,FALSE)&amp;"/"&amp;VLOOKUP(E910,city!$D$4:$P$352,13,FALSE)&amp;"/"&amp;IF(G910&lt;11,"jd",IF(G910&lt;16,"tc","cs"))&amp;"/"&amp;IF(G910&lt;11,G910,IF(G910&lt;16,G910-10,G910-15))&amp;".jpg"</f>
        <v>jingdian/heilongjiang/shuangyashan/jd/6.jpg</v>
      </c>
      <c r="D910" s="23">
        <f t="shared" si="43"/>
        <v>1</v>
      </c>
      <c r="E910" s="2" t="str">
        <f>VLOOKUP(F910,city!$A$4:$D$352,4,FALSE)</f>
        <v>双鸭山</v>
      </c>
      <c r="F910" s="22">
        <f t="shared" si="44"/>
        <v>54</v>
      </c>
      <c r="G910" s="22">
        <f>IF(VLOOKUP(F909,city!$A$4:$H$352,8,FALSE)&gt;G909,G909+1,1)</f>
        <v>6</v>
      </c>
    </row>
    <row r="911" spans="1:7" x14ac:dyDescent="0.15">
      <c r="A911" s="23">
        <f t="shared" si="42"/>
        <v>105407</v>
      </c>
      <c r="B911" s="24">
        <v>1</v>
      </c>
      <c r="C911" s="28" t="str">
        <f>"jingdian/"&amp;VLOOKUP(E911,city!$D$4:$P$352,12,FALSE)&amp;"/"&amp;VLOOKUP(E911,city!$D$4:$P$352,13,FALSE)&amp;"/"&amp;IF(G911&lt;11,"jd",IF(G911&lt;16,"tc","cs"))&amp;"/"&amp;IF(G911&lt;11,G911,IF(G911&lt;16,G911-10,G911-15))&amp;".jpg"</f>
        <v>jingdian/heilongjiang/shuangyashan/jd/7.jpg</v>
      </c>
      <c r="D911" s="23">
        <f t="shared" si="43"/>
        <v>1</v>
      </c>
      <c r="E911" s="2" t="str">
        <f>VLOOKUP(F911,city!$A$4:$D$352,4,FALSE)</f>
        <v>双鸭山</v>
      </c>
      <c r="F911" s="22">
        <f t="shared" si="44"/>
        <v>54</v>
      </c>
      <c r="G911" s="22">
        <f>IF(VLOOKUP(F910,city!$A$4:$H$352,8,FALSE)&gt;G910,G910+1,1)</f>
        <v>7</v>
      </c>
    </row>
    <row r="912" spans="1:7" x14ac:dyDescent="0.15">
      <c r="A912" s="23">
        <f t="shared" si="42"/>
        <v>105408</v>
      </c>
      <c r="B912" s="24">
        <v>1</v>
      </c>
      <c r="C912" s="28" t="str">
        <f>"jingdian/"&amp;VLOOKUP(E912,city!$D$4:$P$352,12,FALSE)&amp;"/"&amp;VLOOKUP(E912,city!$D$4:$P$352,13,FALSE)&amp;"/"&amp;IF(G912&lt;11,"jd",IF(G912&lt;16,"tc","cs"))&amp;"/"&amp;IF(G912&lt;11,G912,IF(G912&lt;16,G912-10,G912-15))&amp;".jpg"</f>
        <v>jingdian/heilongjiang/shuangyashan/jd/8.jpg</v>
      </c>
      <c r="D912" s="23">
        <f t="shared" si="43"/>
        <v>1</v>
      </c>
      <c r="E912" s="2" t="str">
        <f>VLOOKUP(F912,city!$A$4:$D$352,4,FALSE)</f>
        <v>双鸭山</v>
      </c>
      <c r="F912" s="22">
        <f t="shared" si="44"/>
        <v>54</v>
      </c>
      <c r="G912" s="22">
        <f>IF(VLOOKUP(F911,city!$A$4:$H$352,8,FALSE)&gt;G911,G911+1,1)</f>
        <v>8</v>
      </c>
    </row>
    <row r="913" spans="1:7" x14ac:dyDescent="0.15">
      <c r="A913" s="23">
        <f t="shared" si="42"/>
        <v>105409</v>
      </c>
      <c r="B913" s="24">
        <v>1</v>
      </c>
      <c r="C913" s="28" t="str">
        <f>"jingdian/"&amp;VLOOKUP(E913,city!$D$4:$P$352,12,FALSE)&amp;"/"&amp;VLOOKUP(E913,city!$D$4:$P$352,13,FALSE)&amp;"/"&amp;IF(G913&lt;11,"jd",IF(G913&lt;16,"tc","cs"))&amp;"/"&amp;IF(G913&lt;11,G913,IF(G913&lt;16,G913-10,G913-15))&amp;".jpg"</f>
        <v>jingdian/heilongjiang/shuangyashan/jd/9.jpg</v>
      </c>
      <c r="D913" s="23">
        <f t="shared" si="43"/>
        <v>1</v>
      </c>
      <c r="E913" s="2" t="str">
        <f>VLOOKUP(F913,city!$A$4:$D$352,4,FALSE)</f>
        <v>双鸭山</v>
      </c>
      <c r="F913" s="22">
        <f t="shared" si="44"/>
        <v>54</v>
      </c>
      <c r="G913" s="22">
        <f>IF(VLOOKUP(F912,city!$A$4:$H$352,8,FALSE)&gt;G912,G912+1,1)</f>
        <v>9</v>
      </c>
    </row>
    <row r="914" spans="1:7" x14ac:dyDescent="0.15">
      <c r="A914" s="23">
        <f t="shared" si="42"/>
        <v>105410</v>
      </c>
      <c r="B914" s="24">
        <v>1</v>
      </c>
      <c r="C914" s="28" t="str">
        <f>"jingdian/"&amp;VLOOKUP(E914,city!$D$4:$P$352,12,FALSE)&amp;"/"&amp;VLOOKUP(E914,city!$D$4:$P$352,13,FALSE)&amp;"/"&amp;IF(G914&lt;11,"jd",IF(G914&lt;16,"tc","cs"))&amp;"/"&amp;IF(G914&lt;11,G914,IF(G914&lt;16,G914-10,G914-15))&amp;".jpg"</f>
        <v>jingdian/heilongjiang/shuangyashan/jd/10.jpg</v>
      </c>
      <c r="D914" s="23">
        <f t="shared" si="43"/>
        <v>1</v>
      </c>
      <c r="E914" s="2" t="str">
        <f>VLOOKUP(F914,city!$A$4:$D$352,4,FALSE)</f>
        <v>双鸭山</v>
      </c>
      <c r="F914" s="22">
        <f t="shared" si="44"/>
        <v>54</v>
      </c>
      <c r="G914" s="22">
        <f>IF(VLOOKUP(F913,city!$A$4:$H$352,8,FALSE)&gt;G913,G913+1,1)</f>
        <v>10</v>
      </c>
    </row>
    <row r="915" spans="1:7" x14ac:dyDescent="0.15">
      <c r="A915" s="23">
        <f t="shared" si="42"/>
        <v>105451</v>
      </c>
      <c r="B915" s="24">
        <v>2</v>
      </c>
      <c r="C915" s="28" t="str">
        <f>"jingdian/"&amp;VLOOKUP(E915,city!$D$4:$P$352,12,FALSE)&amp;"/"&amp;VLOOKUP(E915,city!$D$4:$P$352,13,FALSE)&amp;"/"&amp;IF(G915&lt;11,"jd",IF(G915&lt;16,"tc","cs"))&amp;"/"&amp;IF(G915&lt;11,G915,IF(G915&lt;16,G915-10,G915-15))&amp;".jpg"</f>
        <v>jingdian/heilongjiang/shuangyashan/tc/1.jpg</v>
      </c>
      <c r="D915" s="23">
        <f t="shared" si="43"/>
        <v>2</v>
      </c>
      <c r="E915" s="2" t="str">
        <f>VLOOKUP(F915,city!$A$4:$D$352,4,FALSE)</f>
        <v>双鸭山</v>
      </c>
      <c r="F915" s="22">
        <f t="shared" si="44"/>
        <v>54</v>
      </c>
      <c r="G915" s="22">
        <f>IF(VLOOKUP(F914,city!$A$4:$H$352,8,FALSE)&gt;G914,G914+1,1)</f>
        <v>11</v>
      </c>
    </row>
    <row r="916" spans="1:7" x14ac:dyDescent="0.15">
      <c r="A916" s="23">
        <f t="shared" si="42"/>
        <v>105452</v>
      </c>
      <c r="B916" s="24">
        <v>5</v>
      </c>
      <c r="C916" s="28" t="str">
        <f>"jingdian/"&amp;VLOOKUP(E916,city!$D$4:$P$352,12,FALSE)&amp;"/"&amp;VLOOKUP(E916,city!$D$4:$P$352,13,FALSE)&amp;"/"&amp;IF(G916&lt;11,"jd",IF(G916&lt;16,"tc","cs"))&amp;"/"&amp;IF(G916&lt;11,G916,IF(G916&lt;16,G916-10,G916-15))&amp;".jpg"</f>
        <v>jingdian/heilongjiang/shuangyashan/tc/2.jpg</v>
      </c>
      <c r="D916" s="23">
        <f t="shared" si="43"/>
        <v>2</v>
      </c>
      <c r="E916" s="2" t="str">
        <f>VLOOKUP(F916,city!$A$4:$D$352,4,FALSE)</f>
        <v>双鸭山</v>
      </c>
      <c r="F916" s="22">
        <f t="shared" si="44"/>
        <v>54</v>
      </c>
      <c r="G916" s="22">
        <f>IF(VLOOKUP(F915,city!$A$4:$H$352,8,FALSE)&gt;G915,G915+1,1)</f>
        <v>12</v>
      </c>
    </row>
    <row r="917" spans="1:7" x14ac:dyDescent="0.15">
      <c r="A917" s="23">
        <f t="shared" si="42"/>
        <v>105453</v>
      </c>
      <c r="B917" s="24">
        <v>3</v>
      </c>
      <c r="C917" s="28" t="str">
        <f>"jingdian/"&amp;VLOOKUP(E917,city!$D$4:$P$352,12,FALSE)&amp;"/"&amp;VLOOKUP(E917,city!$D$4:$P$352,13,FALSE)&amp;"/"&amp;IF(G917&lt;11,"jd",IF(G917&lt;16,"tc","cs"))&amp;"/"&amp;IF(G917&lt;11,G917,IF(G917&lt;16,G917-10,G917-15))&amp;".jpg"</f>
        <v>jingdian/heilongjiang/shuangyashan/tc/3.jpg</v>
      </c>
      <c r="D917" s="23">
        <f t="shared" si="43"/>
        <v>2</v>
      </c>
      <c r="E917" s="2" t="str">
        <f>VLOOKUP(F917,city!$A$4:$D$352,4,FALSE)</f>
        <v>双鸭山</v>
      </c>
      <c r="F917" s="22">
        <f t="shared" si="44"/>
        <v>54</v>
      </c>
      <c r="G917" s="22">
        <f>IF(VLOOKUP(F916,city!$A$4:$H$352,8,FALSE)&gt;G916,G916+1,1)</f>
        <v>13</v>
      </c>
    </row>
    <row r="918" spans="1:7" x14ac:dyDescent="0.15">
      <c r="A918" s="23">
        <f t="shared" si="42"/>
        <v>105454</v>
      </c>
      <c r="B918" s="24">
        <v>4</v>
      </c>
      <c r="C918" s="28" t="str">
        <f>"jingdian/"&amp;VLOOKUP(E918,city!$D$4:$P$352,12,FALSE)&amp;"/"&amp;VLOOKUP(E918,city!$D$4:$P$352,13,FALSE)&amp;"/"&amp;IF(G918&lt;11,"jd",IF(G918&lt;16,"tc","cs"))&amp;"/"&amp;IF(G918&lt;11,G918,IF(G918&lt;16,G918-10,G918-15))&amp;".jpg"</f>
        <v>jingdian/heilongjiang/shuangyashan/tc/4.jpg</v>
      </c>
      <c r="D918" s="23">
        <f t="shared" si="43"/>
        <v>2</v>
      </c>
      <c r="E918" s="2" t="str">
        <f>VLOOKUP(F918,city!$A$4:$D$352,4,FALSE)</f>
        <v>双鸭山</v>
      </c>
      <c r="F918" s="22">
        <f t="shared" si="44"/>
        <v>54</v>
      </c>
      <c r="G918" s="22">
        <f>IF(VLOOKUP(F917,city!$A$4:$H$352,8,FALSE)&gt;G917,G917+1,1)</f>
        <v>14</v>
      </c>
    </row>
    <row r="919" spans="1:7" x14ac:dyDescent="0.15">
      <c r="A919" s="23">
        <f t="shared" si="42"/>
        <v>105455</v>
      </c>
      <c r="B919" s="24">
        <v>4</v>
      </c>
      <c r="C919" s="28" t="str">
        <f>"jingdian/"&amp;VLOOKUP(E919,city!$D$4:$P$352,12,FALSE)&amp;"/"&amp;VLOOKUP(E919,city!$D$4:$P$352,13,FALSE)&amp;"/"&amp;IF(G919&lt;11,"jd",IF(G919&lt;16,"tc","cs"))&amp;"/"&amp;IF(G919&lt;11,G919,IF(G919&lt;16,G919-10,G919-15))&amp;".jpg"</f>
        <v>jingdian/heilongjiang/shuangyashan/tc/5.jpg</v>
      </c>
      <c r="D919" s="23">
        <f t="shared" si="43"/>
        <v>2</v>
      </c>
      <c r="E919" s="2" t="str">
        <f>VLOOKUP(F919,city!$A$4:$D$352,4,FALSE)</f>
        <v>双鸭山</v>
      </c>
      <c r="F919" s="22">
        <f t="shared" si="44"/>
        <v>54</v>
      </c>
      <c r="G919" s="22">
        <f>IF(VLOOKUP(F918,city!$A$4:$H$352,8,FALSE)&gt;G918,G918+1,1)</f>
        <v>15</v>
      </c>
    </row>
    <row r="920" spans="1:7" x14ac:dyDescent="0.15">
      <c r="A920" s="23">
        <f t="shared" si="42"/>
        <v>105481</v>
      </c>
      <c r="B920" s="24">
        <v>2</v>
      </c>
      <c r="C920" s="28" t="str">
        <f>"jingdian/"&amp;VLOOKUP(E920,city!$D$4:$P$352,12,FALSE)&amp;"/"&amp;VLOOKUP(E920,city!$D$4:$P$352,13,FALSE)&amp;"/"&amp;IF(G920&lt;11,"jd",IF(G920&lt;16,"tc","cs"))&amp;"/"&amp;IF(G920&lt;11,G920,IF(G920&lt;16,G920-10,G920-15))&amp;".jpg"</f>
        <v>jingdian/heilongjiang/shuangyashan/cs/1.jpg</v>
      </c>
      <c r="D920" s="23">
        <f t="shared" si="43"/>
        <v>3</v>
      </c>
      <c r="E920" s="2" t="str">
        <f>VLOOKUP(F920,city!$A$4:$D$352,4,FALSE)</f>
        <v>双鸭山</v>
      </c>
      <c r="F920" s="22">
        <f t="shared" si="44"/>
        <v>54</v>
      </c>
      <c r="G920" s="22">
        <f>IF(VLOOKUP(F919,city!$A$4:$H$352,8,FALSE)&gt;G919,G919+1,1)</f>
        <v>16</v>
      </c>
    </row>
    <row r="921" spans="1:7" x14ac:dyDescent="0.15">
      <c r="A921" s="23">
        <f t="shared" si="42"/>
        <v>105482</v>
      </c>
      <c r="B921" s="24">
        <v>4</v>
      </c>
      <c r="C921" s="28" t="str">
        <f>"jingdian/"&amp;VLOOKUP(E921,city!$D$4:$P$352,12,FALSE)&amp;"/"&amp;VLOOKUP(E921,city!$D$4:$P$352,13,FALSE)&amp;"/"&amp;IF(G921&lt;11,"jd",IF(G921&lt;16,"tc","cs"))&amp;"/"&amp;IF(G921&lt;11,G921,IF(G921&lt;16,G921-10,G921-15))&amp;".jpg"</f>
        <v>jingdian/heilongjiang/shuangyashan/cs/2.jpg</v>
      </c>
      <c r="D921" s="23">
        <f t="shared" si="43"/>
        <v>3</v>
      </c>
      <c r="E921" s="2" t="str">
        <f>VLOOKUP(F921,city!$A$4:$D$352,4,FALSE)</f>
        <v>双鸭山</v>
      </c>
      <c r="F921" s="22">
        <f t="shared" si="44"/>
        <v>54</v>
      </c>
      <c r="G921" s="22">
        <f>IF(VLOOKUP(F920,city!$A$4:$H$352,8,FALSE)&gt;G920,G920+1,1)</f>
        <v>17</v>
      </c>
    </row>
    <row r="922" spans="1:7" x14ac:dyDescent="0.15">
      <c r="A922" s="23">
        <f t="shared" si="42"/>
        <v>105501</v>
      </c>
      <c r="B922" s="24">
        <v>1</v>
      </c>
      <c r="C922" s="28" t="str">
        <f>"jingdian/"&amp;VLOOKUP(E922,city!$D$4:$P$352,12,FALSE)&amp;"/"&amp;VLOOKUP(E922,city!$D$4:$P$352,13,FALSE)&amp;"/"&amp;IF(G922&lt;11,"jd",IF(G922&lt;16,"tc","cs"))&amp;"/"&amp;IF(G922&lt;11,G922,IF(G922&lt;16,G922-10,G922-15))&amp;".jpg"</f>
        <v>jingdian/heilongjiang/daqing/jd/1.jpg</v>
      </c>
      <c r="D922" s="23">
        <f t="shared" si="43"/>
        <v>1</v>
      </c>
      <c r="E922" s="2" t="str">
        <f>VLOOKUP(F922,city!$A$4:$D$352,4,FALSE)</f>
        <v>大庆</v>
      </c>
      <c r="F922" s="22">
        <f t="shared" si="44"/>
        <v>55</v>
      </c>
      <c r="G922" s="22">
        <f>IF(VLOOKUP(F921,city!$A$4:$H$352,8,FALSE)&gt;G921,G921+1,1)</f>
        <v>1</v>
      </c>
    </row>
    <row r="923" spans="1:7" x14ac:dyDescent="0.15">
      <c r="A923" s="23">
        <f t="shared" si="42"/>
        <v>105502</v>
      </c>
      <c r="B923" s="24">
        <v>1</v>
      </c>
      <c r="C923" s="28" t="str">
        <f>"jingdian/"&amp;VLOOKUP(E923,city!$D$4:$P$352,12,FALSE)&amp;"/"&amp;VLOOKUP(E923,city!$D$4:$P$352,13,FALSE)&amp;"/"&amp;IF(G923&lt;11,"jd",IF(G923&lt;16,"tc","cs"))&amp;"/"&amp;IF(G923&lt;11,G923,IF(G923&lt;16,G923-10,G923-15))&amp;".jpg"</f>
        <v>jingdian/heilongjiang/daqing/jd/2.jpg</v>
      </c>
      <c r="D923" s="23">
        <f t="shared" si="43"/>
        <v>1</v>
      </c>
      <c r="E923" s="2" t="str">
        <f>VLOOKUP(F923,city!$A$4:$D$352,4,FALSE)</f>
        <v>大庆</v>
      </c>
      <c r="F923" s="22">
        <f t="shared" si="44"/>
        <v>55</v>
      </c>
      <c r="G923" s="22">
        <f>IF(VLOOKUP(F922,city!$A$4:$H$352,8,FALSE)&gt;G922,G922+1,1)</f>
        <v>2</v>
      </c>
    </row>
    <row r="924" spans="1:7" x14ac:dyDescent="0.15">
      <c r="A924" s="23">
        <f t="shared" si="42"/>
        <v>105503</v>
      </c>
      <c r="B924" s="24">
        <v>1</v>
      </c>
      <c r="C924" s="28" t="str">
        <f>"jingdian/"&amp;VLOOKUP(E924,city!$D$4:$P$352,12,FALSE)&amp;"/"&amp;VLOOKUP(E924,city!$D$4:$P$352,13,FALSE)&amp;"/"&amp;IF(G924&lt;11,"jd",IF(G924&lt;16,"tc","cs"))&amp;"/"&amp;IF(G924&lt;11,G924,IF(G924&lt;16,G924-10,G924-15))&amp;".jpg"</f>
        <v>jingdian/heilongjiang/daqing/jd/3.jpg</v>
      </c>
      <c r="D924" s="23">
        <f t="shared" si="43"/>
        <v>1</v>
      </c>
      <c r="E924" s="2" t="str">
        <f>VLOOKUP(F924,city!$A$4:$D$352,4,FALSE)</f>
        <v>大庆</v>
      </c>
      <c r="F924" s="22">
        <f t="shared" si="44"/>
        <v>55</v>
      </c>
      <c r="G924" s="22">
        <f>IF(VLOOKUP(F923,city!$A$4:$H$352,8,FALSE)&gt;G923,G923+1,1)</f>
        <v>3</v>
      </c>
    </row>
    <row r="925" spans="1:7" x14ac:dyDescent="0.15">
      <c r="A925" s="23">
        <f t="shared" si="42"/>
        <v>105504</v>
      </c>
      <c r="B925" s="24">
        <v>1</v>
      </c>
      <c r="C925" s="28" t="str">
        <f>"jingdian/"&amp;VLOOKUP(E925,city!$D$4:$P$352,12,FALSE)&amp;"/"&amp;VLOOKUP(E925,city!$D$4:$P$352,13,FALSE)&amp;"/"&amp;IF(G925&lt;11,"jd",IF(G925&lt;16,"tc","cs"))&amp;"/"&amp;IF(G925&lt;11,G925,IF(G925&lt;16,G925-10,G925-15))&amp;".jpg"</f>
        <v>jingdian/heilongjiang/daqing/jd/4.jpg</v>
      </c>
      <c r="D925" s="23">
        <f t="shared" si="43"/>
        <v>1</v>
      </c>
      <c r="E925" s="2" t="str">
        <f>VLOOKUP(F925,city!$A$4:$D$352,4,FALSE)</f>
        <v>大庆</v>
      </c>
      <c r="F925" s="22">
        <f t="shared" si="44"/>
        <v>55</v>
      </c>
      <c r="G925" s="22">
        <f>IF(VLOOKUP(F924,city!$A$4:$H$352,8,FALSE)&gt;G924,G924+1,1)</f>
        <v>4</v>
      </c>
    </row>
    <row r="926" spans="1:7" x14ac:dyDescent="0.15">
      <c r="A926" s="23">
        <f t="shared" si="42"/>
        <v>105505</v>
      </c>
      <c r="B926" s="24">
        <v>1</v>
      </c>
      <c r="C926" s="28" t="str">
        <f>"jingdian/"&amp;VLOOKUP(E926,city!$D$4:$P$352,12,FALSE)&amp;"/"&amp;VLOOKUP(E926,city!$D$4:$P$352,13,FALSE)&amp;"/"&amp;IF(G926&lt;11,"jd",IF(G926&lt;16,"tc","cs"))&amp;"/"&amp;IF(G926&lt;11,G926,IF(G926&lt;16,G926-10,G926-15))&amp;".jpg"</f>
        <v>jingdian/heilongjiang/daqing/jd/5.jpg</v>
      </c>
      <c r="D926" s="23">
        <f t="shared" si="43"/>
        <v>1</v>
      </c>
      <c r="E926" s="2" t="str">
        <f>VLOOKUP(F926,city!$A$4:$D$352,4,FALSE)</f>
        <v>大庆</v>
      </c>
      <c r="F926" s="22">
        <f t="shared" si="44"/>
        <v>55</v>
      </c>
      <c r="G926" s="22">
        <f>IF(VLOOKUP(F925,city!$A$4:$H$352,8,FALSE)&gt;G925,G925+1,1)</f>
        <v>5</v>
      </c>
    </row>
    <row r="927" spans="1:7" x14ac:dyDescent="0.15">
      <c r="A927" s="23">
        <f t="shared" si="42"/>
        <v>105506</v>
      </c>
      <c r="B927" s="24">
        <v>1</v>
      </c>
      <c r="C927" s="28" t="str">
        <f>"jingdian/"&amp;VLOOKUP(E927,city!$D$4:$P$352,12,FALSE)&amp;"/"&amp;VLOOKUP(E927,city!$D$4:$P$352,13,FALSE)&amp;"/"&amp;IF(G927&lt;11,"jd",IF(G927&lt;16,"tc","cs"))&amp;"/"&amp;IF(G927&lt;11,G927,IF(G927&lt;16,G927-10,G927-15))&amp;".jpg"</f>
        <v>jingdian/heilongjiang/daqing/jd/6.jpg</v>
      </c>
      <c r="D927" s="23">
        <f t="shared" si="43"/>
        <v>1</v>
      </c>
      <c r="E927" s="2" t="str">
        <f>VLOOKUP(F927,city!$A$4:$D$352,4,FALSE)</f>
        <v>大庆</v>
      </c>
      <c r="F927" s="22">
        <f t="shared" si="44"/>
        <v>55</v>
      </c>
      <c r="G927" s="22">
        <f>IF(VLOOKUP(F926,city!$A$4:$H$352,8,FALSE)&gt;G926,G926+1,1)</f>
        <v>6</v>
      </c>
    </row>
    <row r="928" spans="1:7" x14ac:dyDescent="0.15">
      <c r="A928" s="23">
        <f t="shared" si="42"/>
        <v>105507</v>
      </c>
      <c r="B928" s="24">
        <v>1</v>
      </c>
      <c r="C928" s="28" t="str">
        <f>"jingdian/"&amp;VLOOKUP(E928,city!$D$4:$P$352,12,FALSE)&amp;"/"&amp;VLOOKUP(E928,city!$D$4:$P$352,13,FALSE)&amp;"/"&amp;IF(G928&lt;11,"jd",IF(G928&lt;16,"tc","cs"))&amp;"/"&amp;IF(G928&lt;11,G928,IF(G928&lt;16,G928-10,G928-15))&amp;".jpg"</f>
        <v>jingdian/heilongjiang/daqing/jd/7.jpg</v>
      </c>
      <c r="D928" s="23">
        <f t="shared" si="43"/>
        <v>1</v>
      </c>
      <c r="E928" s="2" t="str">
        <f>VLOOKUP(F928,city!$A$4:$D$352,4,FALSE)</f>
        <v>大庆</v>
      </c>
      <c r="F928" s="22">
        <f t="shared" si="44"/>
        <v>55</v>
      </c>
      <c r="G928" s="22">
        <f>IF(VLOOKUP(F927,city!$A$4:$H$352,8,FALSE)&gt;G927,G927+1,1)</f>
        <v>7</v>
      </c>
    </row>
    <row r="929" spans="1:7" x14ac:dyDescent="0.15">
      <c r="A929" s="23">
        <f t="shared" si="42"/>
        <v>105508</v>
      </c>
      <c r="B929" s="24">
        <v>1</v>
      </c>
      <c r="C929" s="28" t="str">
        <f>"jingdian/"&amp;VLOOKUP(E929,city!$D$4:$P$352,12,FALSE)&amp;"/"&amp;VLOOKUP(E929,city!$D$4:$P$352,13,FALSE)&amp;"/"&amp;IF(G929&lt;11,"jd",IF(G929&lt;16,"tc","cs"))&amp;"/"&amp;IF(G929&lt;11,G929,IF(G929&lt;16,G929-10,G929-15))&amp;".jpg"</f>
        <v>jingdian/heilongjiang/daqing/jd/8.jpg</v>
      </c>
      <c r="D929" s="23">
        <f t="shared" si="43"/>
        <v>1</v>
      </c>
      <c r="E929" s="2" t="str">
        <f>VLOOKUP(F929,city!$A$4:$D$352,4,FALSE)</f>
        <v>大庆</v>
      </c>
      <c r="F929" s="22">
        <f t="shared" si="44"/>
        <v>55</v>
      </c>
      <c r="G929" s="22">
        <f>IF(VLOOKUP(F928,city!$A$4:$H$352,8,FALSE)&gt;G928,G928+1,1)</f>
        <v>8</v>
      </c>
    </row>
    <row r="930" spans="1:7" x14ac:dyDescent="0.15">
      <c r="A930" s="23">
        <f t="shared" si="42"/>
        <v>105509</v>
      </c>
      <c r="B930" s="24">
        <v>1</v>
      </c>
      <c r="C930" s="28" t="str">
        <f>"jingdian/"&amp;VLOOKUP(E930,city!$D$4:$P$352,12,FALSE)&amp;"/"&amp;VLOOKUP(E930,city!$D$4:$P$352,13,FALSE)&amp;"/"&amp;IF(G930&lt;11,"jd",IF(G930&lt;16,"tc","cs"))&amp;"/"&amp;IF(G930&lt;11,G930,IF(G930&lt;16,G930-10,G930-15))&amp;".jpg"</f>
        <v>jingdian/heilongjiang/daqing/jd/9.jpg</v>
      </c>
      <c r="D930" s="23">
        <f t="shared" si="43"/>
        <v>1</v>
      </c>
      <c r="E930" s="2" t="str">
        <f>VLOOKUP(F930,city!$A$4:$D$352,4,FALSE)</f>
        <v>大庆</v>
      </c>
      <c r="F930" s="22">
        <f t="shared" si="44"/>
        <v>55</v>
      </c>
      <c r="G930" s="22">
        <f>IF(VLOOKUP(F929,city!$A$4:$H$352,8,FALSE)&gt;G929,G929+1,1)</f>
        <v>9</v>
      </c>
    </row>
    <row r="931" spans="1:7" x14ac:dyDescent="0.15">
      <c r="A931" s="23">
        <f t="shared" si="42"/>
        <v>105510</v>
      </c>
      <c r="B931" s="24">
        <v>1</v>
      </c>
      <c r="C931" s="28" t="str">
        <f>"jingdian/"&amp;VLOOKUP(E931,city!$D$4:$P$352,12,FALSE)&amp;"/"&amp;VLOOKUP(E931,city!$D$4:$P$352,13,FALSE)&amp;"/"&amp;IF(G931&lt;11,"jd",IF(G931&lt;16,"tc","cs"))&amp;"/"&amp;IF(G931&lt;11,G931,IF(G931&lt;16,G931-10,G931-15))&amp;".jpg"</f>
        <v>jingdian/heilongjiang/daqing/jd/10.jpg</v>
      </c>
      <c r="D931" s="23">
        <f t="shared" si="43"/>
        <v>1</v>
      </c>
      <c r="E931" s="2" t="str">
        <f>VLOOKUP(F931,city!$A$4:$D$352,4,FALSE)</f>
        <v>大庆</v>
      </c>
      <c r="F931" s="22">
        <f t="shared" si="44"/>
        <v>55</v>
      </c>
      <c r="G931" s="22">
        <f>IF(VLOOKUP(F930,city!$A$4:$H$352,8,FALSE)&gt;G930,G930+1,1)</f>
        <v>10</v>
      </c>
    </row>
    <row r="932" spans="1:7" x14ac:dyDescent="0.15">
      <c r="A932" s="23">
        <f t="shared" si="42"/>
        <v>105551</v>
      </c>
      <c r="B932" s="24">
        <v>4</v>
      </c>
      <c r="C932" s="28" t="str">
        <f>"jingdian/"&amp;VLOOKUP(E932,city!$D$4:$P$352,12,FALSE)&amp;"/"&amp;VLOOKUP(E932,city!$D$4:$P$352,13,FALSE)&amp;"/"&amp;IF(G932&lt;11,"jd",IF(G932&lt;16,"tc","cs"))&amp;"/"&amp;IF(G932&lt;11,G932,IF(G932&lt;16,G932-10,G932-15))&amp;".jpg"</f>
        <v>jingdian/heilongjiang/daqing/tc/1.jpg</v>
      </c>
      <c r="D932" s="23">
        <f t="shared" si="43"/>
        <v>2</v>
      </c>
      <c r="E932" s="2" t="str">
        <f>VLOOKUP(F932,city!$A$4:$D$352,4,FALSE)</f>
        <v>大庆</v>
      </c>
      <c r="F932" s="22">
        <f t="shared" si="44"/>
        <v>55</v>
      </c>
      <c r="G932" s="22">
        <f>IF(VLOOKUP(F931,city!$A$4:$H$352,8,FALSE)&gt;G931,G931+1,1)</f>
        <v>11</v>
      </c>
    </row>
    <row r="933" spans="1:7" x14ac:dyDescent="0.15">
      <c r="A933" s="23">
        <f t="shared" si="42"/>
        <v>105552</v>
      </c>
      <c r="B933" s="24">
        <v>5</v>
      </c>
      <c r="C933" s="28" t="str">
        <f>"jingdian/"&amp;VLOOKUP(E933,city!$D$4:$P$352,12,FALSE)&amp;"/"&amp;VLOOKUP(E933,city!$D$4:$P$352,13,FALSE)&amp;"/"&amp;IF(G933&lt;11,"jd",IF(G933&lt;16,"tc","cs"))&amp;"/"&amp;IF(G933&lt;11,G933,IF(G933&lt;16,G933-10,G933-15))&amp;".jpg"</f>
        <v>jingdian/heilongjiang/daqing/tc/2.jpg</v>
      </c>
      <c r="D933" s="23">
        <f t="shared" si="43"/>
        <v>2</v>
      </c>
      <c r="E933" s="2" t="str">
        <f>VLOOKUP(F933,city!$A$4:$D$352,4,FALSE)</f>
        <v>大庆</v>
      </c>
      <c r="F933" s="22">
        <f t="shared" si="44"/>
        <v>55</v>
      </c>
      <c r="G933" s="22">
        <f>IF(VLOOKUP(F932,city!$A$4:$H$352,8,FALSE)&gt;G932,G932+1,1)</f>
        <v>12</v>
      </c>
    </row>
    <row r="934" spans="1:7" x14ac:dyDescent="0.15">
      <c r="A934" s="23">
        <f t="shared" si="42"/>
        <v>105553</v>
      </c>
      <c r="B934" s="24">
        <v>3</v>
      </c>
      <c r="C934" s="28" t="str">
        <f>"jingdian/"&amp;VLOOKUP(E934,city!$D$4:$P$352,12,FALSE)&amp;"/"&amp;VLOOKUP(E934,city!$D$4:$P$352,13,FALSE)&amp;"/"&amp;IF(G934&lt;11,"jd",IF(G934&lt;16,"tc","cs"))&amp;"/"&amp;IF(G934&lt;11,G934,IF(G934&lt;16,G934-10,G934-15))&amp;".jpg"</f>
        <v>jingdian/heilongjiang/daqing/tc/3.jpg</v>
      </c>
      <c r="D934" s="23">
        <f t="shared" si="43"/>
        <v>2</v>
      </c>
      <c r="E934" s="2" t="str">
        <f>VLOOKUP(F934,city!$A$4:$D$352,4,FALSE)</f>
        <v>大庆</v>
      </c>
      <c r="F934" s="22">
        <f t="shared" si="44"/>
        <v>55</v>
      </c>
      <c r="G934" s="22">
        <f>IF(VLOOKUP(F933,city!$A$4:$H$352,8,FALSE)&gt;G933,G933+1,1)</f>
        <v>13</v>
      </c>
    </row>
    <row r="935" spans="1:7" x14ac:dyDescent="0.15">
      <c r="A935" s="23">
        <f t="shared" si="42"/>
        <v>105554</v>
      </c>
      <c r="B935" s="24">
        <v>2</v>
      </c>
      <c r="C935" s="28" t="str">
        <f>"jingdian/"&amp;VLOOKUP(E935,city!$D$4:$P$352,12,FALSE)&amp;"/"&amp;VLOOKUP(E935,city!$D$4:$P$352,13,FALSE)&amp;"/"&amp;IF(G935&lt;11,"jd",IF(G935&lt;16,"tc","cs"))&amp;"/"&amp;IF(G935&lt;11,G935,IF(G935&lt;16,G935-10,G935-15))&amp;".jpg"</f>
        <v>jingdian/heilongjiang/daqing/tc/4.jpg</v>
      </c>
      <c r="D935" s="23">
        <f t="shared" si="43"/>
        <v>2</v>
      </c>
      <c r="E935" s="2" t="str">
        <f>VLOOKUP(F935,city!$A$4:$D$352,4,FALSE)</f>
        <v>大庆</v>
      </c>
      <c r="F935" s="22">
        <f t="shared" si="44"/>
        <v>55</v>
      </c>
      <c r="G935" s="22">
        <f>IF(VLOOKUP(F934,city!$A$4:$H$352,8,FALSE)&gt;G934,G934+1,1)</f>
        <v>14</v>
      </c>
    </row>
    <row r="936" spans="1:7" x14ac:dyDescent="0.15">
      <c r="A936" s="23">
        <f t="shared" si="42"/>
        <v>105555</v>
      </c>
      <c r="B936" s="24">
        <v>3</v>
      </c>
      <c r="C936" s="28" t="str">
        <f>"jingdian/"&amp;VLOOKUP(E936,city!$D$4:$P$352,12,FALSE)&amp;"/"&amp;VLOOKUP(E936,city!$D$4:$P$352,13,FALSE)&amp;"/"&amp;IF(G936&lt;11,"jd",IF(G936&lt;16,"tc","cs"))&amp;"/"&amp;IF(G936&lt;11,G936,IF(G936&lt;16,G936-10,G936-15))&amp;".jpg"</f>
        <v>jingdian/heilongjiang/daqing/tc/5.jpg</v>
      </c>
      <c r="D936" s="23">
        <f t="shared" si="43"/>
        <v>2</v>
      </c>
      <c r="E936" s="2" t="str">
        <f>VLOOKUP(F936,city!$A$4:$D$352,4,FALSE)</f>
        <v>大庆</v>
      </c>
      <c r="F936" s="22">
        <f t="shared" si="44"/>
        <v>55</v>
      </c>
      <c r="G936" s="22">
        <f>IF(VLOOKUP(F935,city!$A$4:$H$352,8,FALSE)&gt;G935,G935+1,1)</f>
        <v>15</v>
      </c>
    </row>
    <row r="937" spans="1:7" x14ac:dyDescent="0.15">
      <c r="A937" s="23">
        <f t="shared" si="42"/>
        <v>105581</v>
      </c>
      <c r="B937" s="24">
        <v>2</v>
      </c>
      <c r="C937" s="28" t="str">
        <f>"jingdian/"&amp;VLOOKUP(E937,city!$D$4:$P$352,12,FALSE)&amp;"/"&amp;VLOOKUP(E937,city!$D$4:$P$352,13,FALSE)&amp;"/"&amp;IF(G937&lt;11,"jd",IF(G937&lt;16,"tc","cs"))&amp;"/"&amp;IF(G937&lt;11,G937,IF(G937&lt;16,G937-10,G937-15))&amp;".jpg"</f>
        <v>jingdian/heilongjiang/daqing/cs/1.jpg</v>
      </c>
      <c r="D937" s="23">
        <f t="shared" si="43"/>
        <v>3</v>
      </c>
      <c r="E937" s="2" t="str">
        <f>VLOOKUP(F937,city!$A$4:$D$352,4,FALSE)</f>
        <v>大庆</v>
      </c>
      <c r="F937" s="22">
        <f t="shared" si="44"/>
        <v>55</v>
      </c>
      <c r="G937" s="22">
        <f>IF(VLOOKUP(F936,city!$A$4:$H$352,8,FALSE)&gt;G936,G936+1,1)</f>
        <v>16</v>
      </c>
    </row>
    <row r="938" spans="1:7" x14ac:dyDescent="0.15">
      <c r="A938" s="23">
        <f t="shared" si="42"/>
        <v>105582</v>
      </c>
      <c r="B938" s="24">
        <v>3</v>
      </c>
      <c r="C938" s="28" t="str">
        <f>"jingdian/"&amp;VLOOKUP(E938,city!$D$4:$P$352,12,FALSE)&amp;"/"&amp;VLOOKUP(E938,city!$D$4:$P$352,13,FALSE)&amp;"/"&amp;IF(G938&lt;11,"jd",IF(G938&lt;16,"tc","cs"))&amp;"/"&amp;IF(G938&lt;11,G938,IF(G938&lt;16,G938-10,G938-15))&amp;".jpg"</f>
        <v>jingdian/heilongjiang/daqing/cs/2.jpg</v>
      </c>
      <c r="D938" s="23">
        <f t="shared" si="43"/>
        <v>3</v>
      </c>
      <c r="E938" s="2" t="str">
        <f>VLOOKUP(F938,city!$A$4:$D$352,4,FALSE)</f>
        <v>大庆</v>
      </c>
      <c r="F938" s="22">
        <f t="shared" si="44"/>
        <v>55</v>
      </c>
      <c r="G938" s="22">
        <f>IF(VLOOKUP(F937,city!$A$4:$H$352,8,FALSE)&gt;G937,G937+1,1)</f>
        <v>17</v>
      </c>
    </row>
    <row r="939" spans="1:7" x14ac:dyDescent="0.15">
      <c r="A939" s="23">
        <f t="shared" si="42"/>
        <v>105601</v>
      </c>
      <c r="B939" s="24">
        <v>1</v>
      </c>
      <c r="C939" s="28" t="str">
        <f>"jingdian/"&amp;VLOOKUP(E939,city!$D$4:$P$352,12,FALSE)&amp;"/"&amp;VLOOKUP(E939,city!$D$4:$P$352,13,FALSE)&amp;"/"&amp;IF(G939&lt;11,"jd",IF(G939&lt;16,"tc","cs"))&amp;"/"&amp;IF(G939&lt;11,G939,IF(G939&lt;16,G939-10,G939-15))&amp;".jpg"</f>
        <v>jingdian/heilongjiang/yichun/jd/1.jpg</v>
      </c>
      <c r="D939" s="23">
        <f t="shared" si="43"/>
        <v>1</v>
      </c>
      <c r="E939" s="2" t="str">
        <f>VLOOKUP(F939,city!$A$4:$D$352,4,FALSE)</f>
        <v>伊春</v>
      </c>
      <c r="F939" s="22">
        <f t="shared" si="44"/>
        <v>56</v>
      </c>
      <c r="G939" s="22">
        <f>IF(VLOOKUP(F938,city!$A$4:$H$352,8,FALSE)&gt;G938,G938+1,1)</f>
        <v>1</v>
      </c>
    </row>
    <row r="940" spans="1:7" x14ac:dyDescent="0.15">
      <c r="A940" s="23">
        <f t="shared" si="42"/>
        <v>105602</v>
      </c>
      <c r="B940" s="24">
        <v>1</v>
      </c>
      <c r="C940" s="28" t="str">
        <f>"jingdian/"&amp;VLOOKUP(E940,city!$D$4:$P$352,12,FALSE)&amp;"/"&amp;VLOOKUP(E940,city!$D$4:$P$352,13,FALSE)&amp;"/"&amp;IF(G940&lt;11,"jd",IF(G940&lt;16,"tc","cs"))&amp;"/"&amp;IF(G940&lt;11,G940,IF(G940&lt;16,G940-10,G940-15))&amp;".jpg"</f>
        <v>jingdian/heilongjiang/yichun/jd/2.jpg</v>
      </c>
      <c r="D940" s="23">
        <f t="shared" si="43"/>
        <v>1</v>
      </c>
      <c r="E940" s="2" t="str">
        <f>VLOOKUP(F940,city!$A$4:$D$352,4,FALSE)</f>
        <v>伊春</v>
      </c>
      <c r="F940" s="22">
        <f t="shared" si="44"/>
        <v>56</v>
      </c>
      <c r="G940" s="22">
        <f>IF(VLOOKUP(F939,city!$A$4:$H$352,8,FALSE)&gt;G939,G939+1,1)</f>
        <v>2</v>
      </c>
    </row>
    <row r="941" spans="1:7" x14ac:dyDescent="0.15">
      <c r="A941" s="23">
        <f t="shared" si="42"/>
        <v>105603</v>
      </c>
      <c r="B941" s="24">
        <v>1</v>
      </c>
      <c r="C941" s="28" t="str">
        <f>"jingdian/"&amp;VLOOKUP(E941,city!$D$4:$P$352,12,FALSE)&amp;"/"&amp;VLOOKUP(E941,city!$D$4:$P$352,13,FALSE)&amp;"/"&amp;IF(G941&lt;11,"jd",IF(G941&lt;16,"tc","cs"))&amp;"/"&amp;IF(G941&lt;11,G941,IF(G941&lt;16,G941-10,G941-15))&amp;".jpg"</f>
        <v>jingdian/heilongjiang/yichun/jd/3.jpg</v>
      </c>
      <c r="D941" s="23">
        <f t="shared" si="43"/>
        <v>1</v>
      </c>
      <c r="E941" s="2" t="str">
        <f>VLOOKUP(F941,city!$A$4:$D$352,4,FALSE)</f>
        <v>伊春</v>
      </c>
      <c r="F941" s="22">
        <f t="shared" si="44"/>
        <v>56</v>
      </c>
      <c r="G941" s="22">
        <f>IF(VLOOKUP(F940,city!$A$4:$H$352,8,FALSE)&gt;G940,G940+1,1)</f>
        <v>3</v>
      </c>
    </row>
    <row r="942" spans="1:7" x14ac:dyDescent="0.15">
      <c r="A942" s="23">
        <f t="shared" si="42"/>
        <v>105604</v>
      </c>
      <c r="B942" s="24">
        <v>1</v>
      </c>
      <c r="C942" s="28" t="str">
        <f>"jingdian/"&amp;VLOOKUP(E942,city!$D$4:$P$352,12,FALSE)&amp;"/"&amp;VLOOKUP(E942,city!$D$4:$P$352,13,FALSE)&amp;"/"&amp;IF(G942&lt;11,"jd",IF(G942&lt;16,"tc","cs"))&amp;"/"&amp;IF(G942&lt;11,G942,IF(G942&lt;16,G942-10,G942-15))&amp;".jpg"</f>
        <v>jingdian/heilongjiang/yichun/jd/4.jpg</v>
      </c>
      <c r="D942" s="23">
        <f t="shared" si="43"/>
        <v>1</v>
      </c>
      <c r="E942" s="2" t="str">
        <f>VLOOKUP(F942,city!$A$4:$D$352,4,FALSE)</f>
        <v>伊春</v>
      </c>
      <c r="F942" s="22">
        <f t="shared" si="44"/>
        <v>56</v>
      </c>
      <c r="G942" s="22">
        <f>IF(VLOOKUP(F941,city!$A$4:$H$352,8,FALSE)&gt;G941,G941+1,1)</f>
        <v>4</v>
      </c>
    </row>
    <row r="943" spans="1:7" x14ac:dyDescent="0.15">
      <c r="A943" s="23">
        <f t="shared" si="42"/>
        <v>105605</v>
      </c>
      <c r="B943" s="24">
        <v>1</v>
      </c>
      <c r="C943" s="28" t="str">
        <f>"jingdian/"&amp;VLOOKUP(E943,city!$D$4:$P$352,12,FALSE)&amp;"/"&amp;VLOOKUP(E943,city!$D$4:$P$352,13,FALSE)&amp;"/"&amp;IF(G943&lt;11,"jd",IF(G943&lt;16,"tc","cs"))&amp;"/"&amp;IF(G943&lt;11,G943,IF(G943&lt;16,G943-10,G943-15))&amp;".jpg"</f>
        <v>jingdian/heilongjiang/yichun/jd/5.jpg</v>
      </c>
      <c r="D943" s="23">
        <f t="shared" si="43"/>
        <v>1</v>
      </c>
      <c r="E943" s="2" t="str">
        <f>VLOOKUP(F943,city!$A$4:$D$352,4,FALSE)</f>
        <v>伊春</v>
      </c>
      <c r="F943" s="22">
        <f t="shared" si="44"/>
        <v>56</v>
      </c>
      <c r="G943" s="22">
        <f>IF(VLOOKUP(F942,city!$A$4:$H$352,8,FALSE)&gt;G942,G942+1,1)</f>
        <v>5</v>
      </c>
    </row>
    <row r="944" spans="1:7" x14ac:dyDescent="0.15">
      <c r="A944" s="23">
        <f t="shared" si="42"/>
        <v>105606</v>
      </c>
      <c r="B944" s="24">
        <v>1</v>
      </c>
      <c r="C944" s="28" t="str">
        <f>"jingdian/"&amp;VLOOKUP(E944,city!$D$4:$P$352,12,FALSE)&amp;"/"&amp;VLOOKUP(E944,city!$D$4:$P$352,13,FALSE)&amp;"/"&amp;IF(G944&lt;11,"jd",IF(G944&lt;16,"tc","cs"))&amp;"/"&amp;IF(G944&lt;11,G944,IF(G944&lt;16,G944-10,G944-15))&amp;".jpg"</f>
        <v>jingdian/heilongjiang/yichun/jd/6.jpg</v>
      </c>
      <c r="D944" s="23">
        <f t="shared" si="43"/>
        <v>1</v>
      </c>
      <c r="E944" s="2" t="str">
        <f>VLOOKUP(F944,city!$A$4:$D$352,4,FALSE)</f>
        <v>伊春</v>
      </c>
      <c r="F944" s="22">
        <f t="shared" si="44"/>
        <v>56</v>
      </c>
      <c r="G944" s="22">
        <f>IF(VLOOKUP(F943,city!$A$4:$H$352,8,FALSE)&gt;G943,G943+1,1)</f>
        <v>6</v>
      </c>
    </row>
    <row r="945" spans="1:7" x14ac:dyDescent="0.15">
      <c r="A945" s="23">
        <f t="shared" si="42"/>
        <v>105607</v>
      </c>
      <c r="B945" s="24">
        <v>1</v>
      </c>
      <c r="C945" s="28" t="str">
        <f>"jingdian/"&amp;VLOOKUP(E945,city!$D$4:$P$352,12,FALSE)&amp;"/"&amp;VLOOKUP(E945,city!$D$4:$P$352,13,FALSE)&amp;"/"&amp;IF(G945&lt;11,"jd",IF(G945&lt;16,"tc","cs"))&amp;"/"&amp;IF(G945&lt;11,G945,IF(G945&lt;16,G945-10,G945-15))&amp;".jpg"</f>
        <v>jingdian/heilongjiang/yichun/jd/7.jpg</v>
      </c>
      <c r="D945" s="23">
        <f t="shared" si="43"/>
        <v>1</v>
      </c>
      <c r="E945" s="2" t="str">
        <f>VLOOKUP(F945,city!$A$4:$D$352,4,FALSE)</f>
        <v>伊春</v>
      </c>
      <c r="F945" s="22">
        <f t="shared" si="44"/>
        <v>56</v>
      </c>
      <c r="G945" s="22">
        <f>IF(VLOOKUP(F944,city!$A$4:$H$352,8,FALSE)&gt;G944,G944+1,1)</f>
        <v>7</v>
      </c>
    </row>
    <row r="946" spans="1:7" x14ac:dyDescent="0.15">
      <c r="A946" s="23">
        <f t="shared" si="42"/>
        <v>105608</v>
      </c>
      <c r="B946" s="24">
        <v>1</v>
      </c>
      <c r="C946" s="28" t="str">
        <f>"jingdian/"&amp;VLOOKUP(E946,city!$D$4:$P$352,12,FALSE)&amp;"/"&amp;VLOOKUP(E946,city!$D$4:$P$352,13,FALSE)&amp;"/"&amp;IF(G946&lt;11,"jd",IF(G946&lt;16,"tc","cs"))&amp;"/"&amp;IF(G946&lt;11,G946,IF(G946&lt;16,G946-10,G946-15))&amp;".jpg"</f>
        <v>jingdian/heilongjiang/yichun/jd/8.jpg</v>
      </c>
      <c r="D946" s="23">
        <f t="shared" si="43"/>
        <v>1</v>
      </c>
      <c r="E946" s="2" t="str">
        <f>VLOOKUP(F946,city!$A$4:$D$352,4,FALSE)</f>
        <v>伊春</v>
      </c>
      <c r="F946" s="22">
        <f t="shared" si="44"/>
        <v>56</v>
      </c>
      <c r="G946" s="22">
        <f>IF(VLOOKUP(F945,city!$A$4:$H$352,8,FALSE)&gt;G945,G945+1,1)</f>
        <v>8</v>
      </c>
    </row>
    <row r="947" spans="1:7" x14ac:dyDescent="0.15">
      <c r="A947" s="23">
        <f t="shared" si="42"/>
        <v>105609</v>
      </c>
      <c r="B947" s="24">
        <v>1</v>
      </c>
      <c r="C947" s="28" t="str">
        <f>"jingdian/"&amp;VLOOKUP(E947,city!$D$4:$P$352,12,FALSE)&amp;"/"&amp;VLOOKUP(E947,city!$D$4:$P$352,13,FALSE)&amp;"/"&amp;IF(G947&lt;11,"jd",IF(G947&lt;16,"tc","cs"))&amp;"/"&amp;IF(G947&lt;11,G947,IF(G947&lt;16,G947-10,G947-15))&amp;".jpg"</f>
        <v>jingdian/heilongjiang/yichun/jd/9.jpg</v>
      </c>
      <c r="D947" s="23">
        <f t="shared" si="43"/>
        <v>1</v>
      </c>
      <c r="E947" s="2" t="str">
        <f>VLOOKUP(F947,city!$A$4:$D$352,4,FALSE)</f>
        <v>伊春</v>
      </c>
      <c r="F947" s="22">
        <f t="shared" si="44"/>
        <v>56</v>
      </c>
      <c r="G947" s="22">
        <f>IF(VLOOKUP(F946,city!$A$4:$H$352,8,FALSE)&gt;G946,G946+1,1)</f>
        <v>9</v>
      </c>
    </row>
    <row r="948" spans="1:7" x14ac:dyDescent="0.15">
      <c r="A948" s="23">
        <f t="shared" si="42"/>
        <v>105610</v>
      </c>
      <c r="B948" s="24">
        <v>1</v>
      </c>
      <c r="C948" s="28" t="str">
        <f>"jingdian/"&amp;VLOOKUP(E948,city!$D$4:$P$352,12,FALSE)&amp;"/"&amp;VLOOKUP(E948,city!$D$4:$P$352,13,FALSE)&amp;"/"&amp;IF(G948&lt;11,"jd",IF(G948&lt;16,"tc","cs"))&amp;"/"&amp;IF(G948&lt;11,G948,IF(G948&lt;16,G948-10,G948-15))&amp;".jpg"</f>
        <v>jingdian/heilongjiang/yichun/jd/10.jpg</v>
      </c>
      <c r="D948" s="23">
        <f t="shared" si="43"/>
        <v>1</v>
      </c>
      <c r="E948" s="2" t="str">
        <f>VLOOKUP(F948,city!$A$4:$D$352,4,FALSE)</f>
        <v>伊春</v>
      </c>
      <c r="F948" s="22">
        <f t="shared" si="44"/>
        <v>56</v>
      </c>
      <c r="G948" s="22">
        <f>IF(VLOOKUP(F947,city!$A$4:$H$352,8,FALSE)&gt;G947,G947+1,1)</f>
        <v>10</v>
      </c>
    </row>
    <row r="949" spans="1:7" x14ac:dyDescent="0.15">
      <c r="A949" s="23">
        <f t="shared" si="42"/>
        <v>105651</v>
      </c>
      <c r="B949" s="24">
        <v>4</v>
      </c>
      <c r="C949" s="28" t="str">
        <f>"jingdian/"&amp;VLOOKUP(E949,city!$D$4:$P$352,12,FALSE)&amp;"/"&amp;VLOOKUP(E949,city!$D$4:$P$352,13,FALSE)&amp;"/"&amp;IF(G949&lt;11,"jd",IF(G949&lt;16,"tc","cs"))&amp;"/"&amp;IF(G949&lt;11,G949,IF(G949&lt;16,G949-10,G949-15))&amp;".jpg"</f>
        <v>jingdian/heilongjiang/yichun/tc/1.jpg</v>
      </c>
      <c r="D949" s="23">
        <f t="shared" si="43"/>
        <v>2</v>
      </c>
      <c r="E949" s="2" t="str">
        <f>VLOOKUP(F949,city!$A$4:$D$352,4,FALSE)</f>
        <v>伊春</v>
      </c>
      <c r="F949" s="22">
        <f t="shared" si="44"/>
        <v>56</v>
      </c>
      <c r="G949" s="22">
        <f>IF(VLOOKUP(F948,city!$A$4:$H$352,8,FALSE)&gt;G948,G948+1,1)</f>
        <v>11</v>
      </c>
    </row>
    <row r="950" spans="1:7" x14ac:dyDescent="0.15">
      <c r="A950" s="23">
        <f t="shared" si="42"/>
        <v>105652</v>
      </c>
      <c r="B950" s="24">
        <v>5</v>
      </c>
      <c r="C950" s="28" t="str">
        <f>"jingdian/"&amp;VLOOKUP(E950,city!$D$4:$P$352,12,FALSE)&amp;"/"&amp;VLOOKUP(E950,city!$D$4:$P$352,13,FALSE)&amp;"/"&amp;IF(G950&lt;11,"jd",IF(G950&lt;16,"tc","cs"))&amp;"/"&amp;IF(G950&lt;11,G950,IF(G950&lt;16,G950-10,G950-15))&amp;".jpg"</f>
        <v>jingdian/heilongjiang/yichun/tc/2.jpg</v>
      </c>
      <c r="D950" s="23">
        <f t="shared" si="43"/>
        <v>2</v>
      </c>
      <c r="E950" s="2" t="str">
        <f>VLOOKUP(F950,city!$A$4:$D$352,4,FALSE)</f>
        <v>伊春</v>
      </c>
      <c r="F950" s="22">
        <f t="shared" si="44"/>
        <v>56</v>
      </c>
      <c r="G950" s="22">
        <f>IF(VLOOKUP(F949,city!$A$4:$H$352,8,FALSE)&gt;G949,G949+1,1)</f>
        <v>12</v>
      </c>
    </row>
    <row r="951" spans="1:7" x14ac:dyDescent="0.15">
      <c r="A951" s="23">
        <f t="shared" si="42"/>
        <v>105653</v>
      </c>
      <c r="B951" s="24">
        <v>3</v>
      </c>
      <c r="C951" s="28" t="str">
        <f>"jingdian/"&amp;VLOOKUP(E951,city!$D$4:$P$352,12,FALSE)&amp;"/"&amp;VLOOKUP(E951,city!$D$4:$P$352,13,FALSE)&amp;"/"&amp;IF(G951&lt;11,"jd",IF(G951&lt;16,"tc","cs"))&amp;"/"&amp;IF(G951&lt;11,G951,IF(G951&lt;16,G951-10,G951-15))&amp;".jpg"</f>
        <v>jingdian/heilongjiang/yichun/tc/3.jpg</v>
      </c>
      <c r="D951" s="23">
        <f t="shared" si="43"/>
        <v>2</v>
      </c>
      <c r="E951" s="2" t="str">
        <f>VLOOKUP(F951,city!$A$4:$D$352,4,FALSE)</f>
        <v>伊春</v>
      </c>
      <c r="F951" s="22">
        <f t="shared" si="44"/>
        <v>56</v>
      </c>
      <c r="G951" s="22">
        <f>IF(VLOOKUP(F950,city!$A$4:$H$352,8,FALSE)&gt;G950,G950+1,1)</f>
        <v>13</v>
      </c>
    </row>
    <row r="952" spans="1:7" x14ac:dyDescent="0.15">
      <c r="A952" s="23">
        <f t="shared" si="42"/>
        <v>105654</v>
      </c>
      <c r="B952" s="24">
        <v>3</v>
      </c>
      <c r="C952" s="28" t="str">
        <f>"jingdian/"&amp;VLOOKUP(E952,city!$D$4:$P$352,12,FALSE)&amp;"/"&amp;VLOOKUP(E952,city!$D$4:$P$352,13,FALSE)&amp;"/"&amp;IF(G952&lt;11,"jd",IF(G952&lt;16,"tc","cs"))&amp;"/"&amp;IF(G952&lt;11,G952,IF(G952&lt;16,G952-10,G952-15))&amp;".jpg"</f>
        <v>jingdian/heilongjiang/yichun/tc/4.jpg</v>
      </c>
      <c r="D952" s="23">
        <f t="shared" si="43"/>
        <v>2</v>
      </c>
      <c r="E952" s="2" t="str">
        <f>VLOOKUP(F952,city!$A$4:$D$352,4,FALSE)</f>
        <v>伊春</v>
      </c>
      <c r="F952" s="22">
        <f t="shared" si="44"/>
        <v>56</v>
      </c>
      <c r="G952" s="22">
        <f>IF(VLOOKUP(F951,city!$A$4:$H$352,8,FALSE)&gt;G951,G951+1,1)</f>
        <v>14</v>
      </c>
    </row>
    <row r="953" spans="1:7" x14ac:dyDescent="0.15">
      <c r="A953" s="23">
        <f t="shared" si="42"/>
        <v>105655</v>
      </c>
      <c r="B953" s="24">
        <v>5</v>
      </c>
      <c r="C953" s="28" t="str">
        <f>"jingdian/"&amp;VLOOKUP(E953,city!$D$4:$P$352,12,FALSE)&amp;"/"&amp;VLOOKUP(E953,city!$D$4:$P$352,13,FALSE)&amp;"/"&amp;IF(G953&lt;11,"jd",IF(G953&lt;16,"tc","cs"))&amp;"/"&amp;IF(G953&lt;11,G953,IF(G953&lt;16,G953-10,G953-15))&amp;".jpg"</f>
        <v>jingdian/heilongjiang/yichun/tc/5.jpg</v>
      </c>
      <c r="D953" s="23">
        <f t="shared" si="43"/>
        <v>2</v>
      </c>
      <c r="E953" s="2" t="str">
        <f>VLOOKUP(F953,city!$A$4:$D$352,4,FALSE)</f>
        <v>伊春</v>
      </c>
      <c r="F953" s="22">
        <f t="shared" si="44"/>
        <v>56</v>
      </c>
      <c r="G953" s="22">
        <f>IF(VLOOKUP(F952,city!$A$4:$H$352,8,FALSE)&gt;G952,G952+1,1)</f>
        <v>15</v>
      </c>
    </row>
    <row r="954" spans="1:7" x14ac:dyDescent="0.15">
      <c r="A954" s="23">
        <f t="shared" si="42"/>
        <v>105681</v>
      </c>
      <c r="B954" s="24">
        <v>4</v>
      </c>
      <c r="C954" s="28" t="str">
        <f>"jingdian/"&amp;VLOOKUP(E954,city!$D$4:$P$352,12,FALSE)&amp;"/"&amp;VLOOKUP(E954,city!$D$4:$P$352,13,FALSE)&amp;"/"&amp;IF(G954&lt;11,"jd",IF(G954&lt;16,"tc","cs"))&amp;"/"&amp;IF(G954&lt;11,G954,IF(G954&lt;16,G954-10,G954-15))&amp;".jpg"</f>
        <v>jingdian/heilongjiang/yichun/cs/1.jpg</v>
      </c>
      <c r="D954" s="23">
        <f t="shared" si="43"/>
        <v>3</v>
      </c>
      <c r="E954" s="2" t="str">
        <f>VLOOKUP(F954,city!$A$4:$D$352,4,FALSE)</f>
        <v>伊春</v>
      </c>
      <c r="F954" s="22">
        <f t="shared" si="44"/>
        <v>56</v>
      </c>
      <c r="G954" s="22">
        <f>IF(VLOOKUP(F953,city!$A$4:$H$352,8,FALSE)&gt;G953,G953+1,1)</f>
        <v>16</v>
      </c>
    </row>
    <row r="955" spans="1:7" x14ac:dyDescent="0.15">
      <c r="A955" s="23">
        <f t="shared" si="42"/>
        <v>105682</v>
      </c>
      <c r="B955" s="24">
        <v>3</v>
      </c>
      <c r="C955" s="28" t="str">
        <f>"jingdian/"&amp;VLOOKUP(E955,city!$D$4:$P$352,12,FALSE)&amp;"/"&amp;VLOOKUP(E955,city!$D$4:$P$352,13,FALSE)&amp;"/"&amp;IF(G955&lt;11,"jd",IF(G955&lt;16,"tc","cs"))&amp;"/"&amp;IF(G955&lt;11,G955,IF(G955&lt;16,G955-10,G955-15))&amp;".jpg"</f>
        <v>jingdian/heilongjiang/yichun/cs/2.jpg</v>
      </c>
      <c r="D955" s="23">
        <f t="shared" si="43"/>
        <v>3</v>
      </c>
      <c r="E955" s="2" t="str">
        <f>VLOOKUP(F955,city!$A$4:$D$352,4,FALSE)</f>
        <v>伊春</v>
      </c>
      <c r="F955" s="22">
        <f t="shared" si="44"/>
        <v>56</v>
      </c>
      <c r="G955" s="22">
        <f>IF(VLOOKUP(F954,city!$A$4:$H$352,8,FALSE)&gt;G954,G954+1,1)</f>
        <v>17</v>
      </c>
    </row>
    <row r="956" spans="1:7" x14ac:dyDescent="0.15">
      <c r="A956" s="23">
        <f t="shared" si="42"/>
        <v>105701</v>
      </c>
      <c r="B956" s="24">
        <v>1</v>
      </c>
      <c r="C956" s="28" t="str">
        <f>"jingdian/"&amp;VLOOKUP(E956,city!$D$4:$P$352,12,FALSE)&amp;"/"&amp;VLOOKUP(E956,city!$D$4:$P$352,13,FALSE)&amp;"/"&amp;IF(G956&lt;11,"jd",IF(G956&lt;16,"tc","cs"))&amp;"/"&amp;IF(G956&lt;11,G956,IF(G956&lt;16,G956-10,G956-15))&amp;".jpg"</f>
        <v>jingdian/heilongjiang/jiamusi/jd/1.jpg</v>
      </c>
      <c r="D956" s="23">
        <f t="shared" si="43"/>
        <v>1</v>
      </c>
      <c r="E956" s="2" t="str">
        <f>VLOOKUP(F956,city!$A$4:$D$352,4,FALSE)</f>
        <v>佳木斯</v>
      </c>
      <c r="F956" s="22">
        <f t="shared" si="44"/>
        <v>57</v>
      </c>
      <c r="G956" s="22">
        <f>IF(VLOOKUP(F955,city!$A$4:$H$352,8,FALSE)&gt;G955,G955+1,1)</f>
        <v>1</v>
      </c>
    </row>
    <row r="957" spans="1:7" x14ac:dyDescent="0.15">
      <c r="A957" s="23">
        <f t="shared" si="42"/>
        <v>105702</v>
      </c>
      <c r="B957" s="24">
        <v>1</v>
      </c>
      <c r="C957" s="28" t="str">
        <f>"jingdian/"&amp;VLOOKUP(E957,city!$D$4:$P$352,12,FALSE)&amp;"/"&amp;VLOOKUP(E957,city!$D$4:$P$352,13,FALSE)&amp;"/"&amp;IF(G957&lt;11,"jd",IF(G957&lt;16,"tc","cs"))&amp;"/"&amp;IF(G957&lt;11,G957,IF(G957&lt;16,G957-10,G957-15))&amp;".jpg"</f>
        <v>jingdian/heilongjiang/jiamusi/jd/2.jpg</v>
      </c>
      <c r="D957" s="23">
        <f t="shared" si="43"/>
        <v>1</v>
      </c>
      <c r="E957" s="2" t="str">
        <f>VLOOKUP(F957,city!$A$4:$D$352,4,FALSE)</f>
        <v>佳木斯</v>
      </c>
      <c r="F957" s="22">
        <f t="shared" si="44"/>
        <v>57</v>
      </c>
      <c r="G957" s="22">
        <f>IF(VLOOKUP(F956,city!$A$4:$H$352,8,FALSE)&gt;G956,G956+1,1)</f>
        <v>2</v>
      </c>
    </row>
    <row r="958" spans="1:7" x14ac:dyDescent="0.15">
      <c r="A958" s="23">
        <f t="shared" si="42"/>
        <v>105703</v>
      </c>
      <c r="B958" s="24">
        <v>1</v>
      </c>
      <c r="C958" s="28" t="str">
        <f>"jingdian/"&amp;VLOOKUP(E958,city!$D$4:$P$352,12,FALSE)&amp;"/"&amp;VLOOKUP(E958,city!$D$4:$P$352,13,FALSE)&amp;"/"&amp;IF(G958&lt;11,"jd",IF(G958&lt;16,"tc","cs"))&amp;"/"&amp;IF(G958&lt;11,G958,IF(G958&lt;16,G958-10,G958-15))&amp;".jpg"</f>
        <v>jingdian/heilongjiang/jiamusi/jd/3.jpg</v>
      </c>
      <c r="D958" s="23">
        <f t="shared" si="43"/>
        <v>1</v>
      </c>
      <c r="E958" s="2" t="str">
        <f>VLOOKUP(F958,city!$A$4:$D$352,4,FALSE)</f>
        <v>佳木斯</v>
      </c>
      <c r="F958" s="22">
        <f t="shared" si="44"/>
        <v>57</v>
      </c>
      <c r="G958" s="22">
        <f>IF(VLOOKUP(F957,city!$A$4:$H$352,8,FALSE)&gt;G957,G957+1,1)</f>
        <v>3</v>
      </c>
    </row>
    <row r="959" spans="1:7" x14ac:dyDescent="0.15">
      <c r="A959" s="23">
        <f t="shared" si="42"/>
        <v>105704</v>
      </c>
      <c r="B959" s="24">
        <v>1</v>
      </c>
      <c r="C959" s="28" t="str">
        <f>"jingdian/"&amp;VLOOKUP(E959,city!$D$4:$P$352,12,FALSE)&amp;"/"&amp;VLOOKUP(E959,city!$D$4:$P$352,13,FALSE)&amp;"/"&amp;IF(G959&lt;11,"jd",IF(G959&lt;16,"tc","cs"))&amp;"/"&amp;IF(G959&lt;11,G959,IF(G959&lt;16,G959-10,G959-15))&amp;".jpg"</f>
        <v>jingdian/heilongjiang/jiamusi/jd/4.jpg</v>
      </c>
      <c r="D959" s="23">
        <f t="shared" si="43"/>
        <v>1</v>
      </c>
      <c r="E959" s="2" t="str">
        <f>VLOOKUP(F959,city!$A$4:$D$352,4,FALSE)</f>
        <v>佳木斯</v>
      </c>
      <c r="F959" s="22">
        <f t="shared" si="44"/>
        <v>57</v>
      </c>
      <c r="G959" s="22">
        <f>IF(VLOOKUP(F958,city!$A$4:$H$352,8,FALSE)&gt;G958,G958+1,1)</f>
        <v>4</v>
      </c>
    </row>
    <row r="960" spans="1:7" x14ac:dyDescent="0.15">
      <c r="A960" s="23">
        <f t="shared" si="42"/>
        <v>105705</v>
      </c>
      <c r="B960" s="24">
        <v>1</v>
      </c>
      <c r="C960" s="28" t="str">
        <f>"jingdian/"&amp;VLOOKUP(E960,city!$D$4:$P$352,12,FALSE)&amp;"/"&amp;VLOOKUP(E960,city!$D$4:$P$352,13,FALSE)&amp;"/"&amp;IF(G960&lt;11,"jd",IF(G960&lt;16,"tc","cs"))&amp;"/"&amp;IF(G960&lt;11,G960,IF(G960&lt;16,G960-10,G960-15))&amp;".jpg"</f>
        <v>jingdian/heilongjiang/jiamusi/jd/5.jpg</v>
      </c>
      <c r="D960" s="23">
        <f t="shared" si="43"/>
        <v>1</v>
      </c>
      <c r="E960" s="2" t="str">
        <f>VLOOKUP(F960,city!$A$4:$D$352,4,FALSE)</f>
        <v>佳木斯</v>
      </c>
      <c r="F960" s="22">
        <f t="shared" si="44"/>
        <v>57</v>
      </c>
      <c r="G960" s="22">
        <f>IF(VLOOKUP(F959,city!$A$4:$H$352,8,FALSE)&gt;G959,G959+1,1)</f>
        <v>5</v>
      </c>
    </row>
    <row r="961" spans="1:7" x14ac:dyDescent="0.15">
      <c r="A961" s="23">
        <f t="shared" si="42"/>
        <v>105706</v>
      </c>
      <c r="B961" s="24">
        <v>1</v>
      </c>
      <c r="C961" s="28" t="str">
        <f>"jingdian/"&amp;VLOOKUP(E961,city!$D$4:$P$352,12,FALSE)&amp;"/"&amp;VLOOKUP(E961,city!$D$4:$P$352,13,FALSE)&amp;"/"&amp;IF(G961&lt;11,"jd",IF(G961&lt;16,"tc","cs"))&amp;"/"&amp;IF(G961&lt;11,G961,IF(G961&lt;16,G961-10,G961-15))&amp;".jpg"</f>
        <v>jingdian/heilongjiang/jiamusi/jd/6.jpg</v>
      </c>
      <c r="D961" s="23">
        <f t="shared" si="43"/>
        <v>1</v>
      </c>
      <c r="E961" s="2" t="str">
        <f>VLOOKUP(F961,city!$A$4:$D$352,4,FALSE)</f>
        <v>佳木斯</v>
      </c>
      <c r="F961" s="22">
        <f t="shared" si="44"/>
        <v>57</v>
      </c>
      <c r="G961" s="22">
        <f>IF(VLOOKUP(F960,city!$A$4:$H$352,8,FALSE)&gt;G960,G960+1,1)</f>
        <v>6</v>
      </c>
    </row>
    <row r="962" spans="1:7" x14ac:dyDescent="0.15">
      <c r="A962" s="23">
        <f t="shared" si="42"/>
        <v>105707</v>
      </c>
      <c r="B962" s="24">
        <v>1</v>
      </c>
      <c r="C962" s="28" t="str">
        <f>"jingdian/"&amp;VLOOKUP(E962,city!$D$4:$P$352,12,FALSE)&amp;"/"&amp;VLOOKUP(E962,city!$D$4:$P$352,13,FALSE)&amp;"/"&amp;IF(G962&lt;11,"jd",IF(G962&lt;16,"tc","cs"))&amp;"/"&amp;IF(G962&lt;11,G962,IF(G962&lt;16,G962-10,G962-15))&amp;".jpg"</f>
        <v>jingdian/heilongjiang/jiamusi/jd/7.jpg</v>
      </c>
      <c r="D962" s="23">
        <f t="shared" si="43"/>
        <v>1</v>
      </c>
      <c r="E962" s="2" t="str">
        <f>VLOOKUP(F962,city!$A$4:$D$352,4,FALSE)</f>
        <v>佳木斯</v>
      </c>
      <c r="F962" s="22">
        <f t="shared" si="44"/>
        <v>57</v>
      </c>
      <c r="G962" s="22">
        <f>IF(VLOOKUP(F961,city!$A$4:$H$352,8,FALSE)&gt;G961,G961+1,1)</f>
        <v>7</v>
      </c>
    </row>
    <row r="963" spans="1:7" x14ac:dyDescent="0.15">
      <c r="A963" s="23">
        <f t="shared" si="42"/>
        <v>105708</v>
      </c>
      <c r="B963" s="24">
        <v>1</v>
      </c>
      <c r="C963" s="28" t="str">
        <f>"jingdian/"&amp;VLOOKUP(E963,city!$D$4:$P$352,12,FALSE)&amp;"/"&amp;VLOOKUP(E963,city!$D$4:$P$352,13,FALSE)&amp;"/"&amp;IF(G963&lt;11,"jd",IF(G963&lt;16,"tc","cs"))&amp;"/"&amp;IF(G963&lt;11,G963,IF(G963&lt;16,G963-10,G963-15))&amp;".jpg"</f>
        <v>jingdian/heilongjiang/jiamusi/jd/8.jpg</v>
      </c>
      <c r="D963" s="23">
        <f t="shared" si="43"/>
        <v>1</v>
      </c>
      <c r="E963" s="2" t="str">
        <f>VLOOKUP(F963,city!$A$4:$D$352,4,FALSE)</f>
        <v>佳木斯</v>
      </c>
      <c r="F963" s="22">
        <f t="shared" si="44"/>
        <v>57</v>
      </c>
      <c r="G963" s="22">
        <f>IF(VLOOKUP(F962,city!$A$4:$H$352,8,FALSE)&gt;G962,G962+1,1)</f>
        <v>8</v>
      </c>
    </row>
    <row r="964" spans="1:7" x14ac:dyDescent="0.15">
      <c r="A964" s="23">
        <f t="shared" si="42"/>
        <v>105709</v>
      </c>
      <c r="B964" s="24">
        <v>1</v>
      </c>
      <c r="C964" s="28" t="str">
        <f>"jingdian/"&amp;VLOOKUP(E964,city!$D$4:$P$352,12,FALSE)&amp;"/"&amp;VLOOKUP(E964,city!$D$4:$P$352,13,FALSE)&amp;"/"&amp;IF(G964&lt;11,"jd",IF(G964&lt;16,"tc","cs"))&amp;"/"&amp;IF(G964&lt;11,G964,IF(G964&lt;16,G964-10,G964-15))&amp;".jpg"</f>
        <v>jingdian/heilongjiang/jiamusi/jd/9.jpg</v>
      </c>
      <c r="D964" s="23">
        <f t="shared" si="43"/>
        <v>1</v>
      </c>
      <c r="E964" s="2" t="str">
        <f>VLOOKUP(F964,city!$A$4:$D$352,4,FALSE)</f>
        <v>佳木斯</v>
      </c>
      <c r="F964" s="22">
        <f t="shared" si="44"/>
        <v>57</v>
      </c>
      <c r="G964" s="22">
        <f>IF(VLOOKUP(F963,city!$A$4:$H$352,8,FALSE)&gt;G963,G963+1,1)</f>
        <v>9</v>
      </c>
    </row>
    <row r="965" spans="1:7" x14ac:dyDescent="0.15">
      <c r="A965" s="23">
        <f t="shared" ref="A965:A1028" si="45">IF(G965&lt;11,G965,IF(G965&lt;16,G965+40,G965+65))+F965*100+100000</f>
        <v>105710</v>
      </c>
      <c r="B965" s="24">
        <v>1</v>
      </c>
      <c r="C965" s="28" t="str">
        <f>"jingdian/"&amp;VLOOKUP(E965,city!$D$4:$P$352,12,FALSE)&amp;"/"&amp;VLOOKUP(E965,city!$D$4:$P$352,13,FALSE)&amp;"/"&amp;IF(G965&lt;11,"jd",IF(G965&lt;16,"tc","cs"))&amp;"/"&amp;IF(G965&lt;11,G965,IF(G965&lt;16,G965-10,G965-15))&amp;".jpg"</f>
        <v>jingdian/heilongjiang/jiamusi/jd/10.jpg</v>
      </c>
      <c r="D965" s="23">
        <f t="shared" ref="D965:D1028" si="46">IF(G965&lt;11,1,IF(G965&lt;16,2,3))</f>
        <v>1</v>
      </c>
      <c r="E965" s="2" t="str">
        <f>VLOOKUP(F965,city!$A$4:$D$352,4,FALSE)</f>
        <v>佳木斯</v>
      </c>
      <c r="F965" s="22">
        <f t="shared" ref="F965:F1028" si="47">IF(G965&gt;G964,F964,F964+1)</f>
        <v>57</v>
      </c>
      <c r="G965" s="22">
        <f>IF(VLOOKUP(F964,city!$A$4:$H$352,8,FALSE)&gt;G964,G964+1,1)</f>
        <v>10</v>
      </c>
    </row>
    <row r="966" spans="1:7" x14ac:dyDescent="0.15">
      <c r="A966" s="23">
        <f t="shared" si="45"/>
        <v>105751</v>
      </c>
      <c r="B966" s="24">
        <v>3</v>
      </c>
      <c r="C966" s="28" t="str">
        <f>"jingdian/"&amp;VLOOKUP(E966,city!$D$4:$P$352,12,FALSE)&amp;"/"&amp;VLOOKUP(E966,city!$D$4:$P$352,13,FALSE)&amp;"/"&amp;IF(G966&lt;11,"jd",IF(G966&lt;16,"tc","cs"))&amp;"/"&amp;IF(G966&lt;11,G966,IF(G966&lt;16,G966-10,G966-15))&amp;".jpg"</f>
        <v>jingdian/heilongjiang/jiamusi/tc/1.jpg</v>
      </c>
      <c r="D966" s="23">
        <f t="shared" si="46"/>
        <v>2</v>
      </c>
      <c r="E966" s="2" t="str">
        <f>VLOOKUP(F966,city!$A$4:$D$352,4,FALSE)</f>
        <v>佳木斯</v>
      </c>
      <c r="F966" s="22">
        <f t="shared" si="47"/>
        <v>57</v>
      </c>
      <c r="G966" s="22">
        <f>IF(VLOOKUP(F965,city!$A$4:$H$352,8,FALSE)&gt;G965,G965+1,1)</f>
        <v>11</v>
      </c>
    </row>
    <row r="967" spans="1:7" x14ac:dyDescent="0.15">
      <c r="A967" s="23">
        <f t="shared" si="45"/>
        <v>105752</v>
      </c>
      <c r="B967" s="24">
        <v>5</v>
      </c>
      <c r="C967" s="28" t="str">
        <f>"jingdian/"&amp;VLOOKUP(E967,city!$D$4:$P$352,12,FALSE)&amp;"/"&amp;VLOOKUP(E967,city!$D$4:$P$352,13,FALSE)&amp;"/"&amp;IF(G967&lt;11,"jd",IF(G967&lt;16,"tc","cs"))&amp;"/"&amp;IF(G967&lt;11,G967,IF(G967&lt;16,G967-10,G967-15))&amp;".jpg"</f>
        <v>jingdian/heilongjiang/jiamusi/tc/2.jpg</v>
      </c>
      <c r="D967" s="23">
        <f t="shared" si="46"/>
        <v>2</v>
      </c>
      <c r="E967" s="2" t="str">
        <f>VLOOKUP(F967,city!$A$4:$D$352,4,FALSE)</f>
        <v>佳木斯</v>
      </c>
      <c r="F967" s="22">
        <f t="shared" si="47"/>
        <v>57</v>
      </c>
      <c r="G967" s="22">
        <f>IF(VLOOKUP(F966,city!$A$4:$H$352,8,FALSE)&gt;G966,G966+1,1)</f>
        <v>12</v>
      </c>
    </row>
    <row r="968" spans="1:7" x14ac:dyDescent="0.15">
      <c r="A968" s="23">
        <f t="shared" si="45"/>
        <v>105753</v>
      </c>
      <c r="B968" s="24">
        <v>2</v>
      </c>
      <c r="C968" s="28" t="str">
        <f>"jingdian/"&amp;VLOOKUP(E968,city!$D$4:$P$352,12,FALSE)&amp;"/"&amp;VLOOKUP(E968,city!$D$4:$P$352,13,FALSE)&amp;"/"&amp;IF(G968&lt;11,"jd",IF(G968&lt;16,"tc","cs"))&amp;"/"&amp;IF(G968&lt;11,G968,IF(G968&lt;16,G968-10,G968-15))&amp;".jpg"</f>
        <v>jingdian/heilongjiang/jiamusi/tc/3.jpg</v>
      </c>
      <c r="D968" s="23">
        <f t="shared" si="46"/>
        <v>2</v>
      </c>
      <c r="E968" s="2" t="str">
        <f>VLOOKUP(F968,city!$A$4:$D$352,4,FALSE)</f>
        <v>佳木斯</v>
      </c>
      <c r="F968" s="22">
        <f t="shared" si="47"/>
        <v>57</v>
      </c>
      <c r="G968" s="22">
        <f>IF(VLOOKUP(F967,city!$A$4:$H$352,8,FALSE)&gt;G967,G967+1,1)</f>
        <v>13</v>
      </c>
    </row>
    <row r="969" spans="1:7" x14ac:dyDescent="0.15">
      <c r="A969" s="23">
        <f t="shared" si="45"/>
        <v>105754</v>
      </c>
      <c r="B969" s="24">
        <v>2</v>
      </c>
      <c r="C969" s="28" t="str">
        <f>"jingdian/"&amp;VLOOKUP(E969,city!$D$4:$P$352,12,FALSE)&amp;"/"&amp;VLOOKUP(E969,city!$D$4:$P$352,13,FALSE)&amp;"/"&amp;IF(G969&lt;11,"jd",IF(G969&lt;16,"tc","cs"))&amp;"/"&amp;IF(G969&lt;11,G969,IF(G969&lt;16,G969-10,G969-15))&amp;".jpg"</f>
        <v>jingdian/heilongjiang/jiamusi/tc/4.jpg</v>
      </c>
      <c r="D969" s="23">
        <f t="shared" si="46"/>
        <v>2</v>
      </c>
      <c r="E969" s="2" t="str">
        <f>VLOOKUP(F969,city!$A$4:$D$352,4,FALSE)</f>
        <v>佳木斯</v>
      </c>
      <c r="F969" s="22">
        <f t="shared" si="47"/>
        <v>57</v>
      </c>
      <c r="G969" s="22">
        <f>IF(VLOOKUP(F968,city!$A$4:$H$352,8,FALSE)&gt;G968,G968+1,1)</f>
        <v>14</v>
      </c>
    </row>
    <row r="970" spans="1:7" x14ac:dyDescent="0.15">
      <c r="A970" s="23">
        <f t="shared" si="45"/>
        <v>105755</v>
      </c>
      <c r="B970" s="24">
        <v>4</v>
      </c>
      <c r="C970" s="28" t="str">
        <f>"jingdian/"&amp;VLOOKUP(E970,city!$D$4:$P$352,12,FALSE)&amp;"/"&amp;VLOOKUP(E970,city!$D$4:$P$352,13,FALSE)&amp;"/"&amp;IF(G970&lt;11,"jd",IF(G970&lt;16,"tc","cs"))&amp;"/"&amp;IF(G970&lt;11,G970,IF(G970&lt;16,G970-10,G970-15))&amp;".jpg"</f>
        <v>jingdian/heilongjiang/jiamusi/tc/5.jpg</v>
      </c>
      <c r="D970" s="23">
        <f t="shared" si="46"/>
        <v>2</v>
      </c>
      <c r="E970" s="2" t="str">
        <f>VLOOKUP(F970,city!$A$4:$D$352,4,FALSE)</f>
        <v>佳木斯</v>
      </c>
      <c r="F970" s="22">
        <f t="shared" si="47"/>
        <v>57</v>
      </c>
      <c r="G970" s="22">
        <f>IF(VLOOKUP(F969,city!$A$4:$H$352,8,FALSE)&gt;G969,G969+1,1)</f>
        <v>15</v>
      </c>
    </row>
    <row r="971" spans="1:7" x14ac:dyDescent="0.15">
      <c r="A971" s="23">
        <f t="shared" si="45"/>
        <v>105781</v>
      </c>
      <c r="B971" s="24">
        <v>4</v>
      </c>
      <c r="C971" s="28" t="str">
        <f>"jingdian/"&amp;VLOOKUP(E971,city!$D$4:$P$352,12,FALSE)&amp;"/"&amp;VLOOKUP(E971,city!$D$4:$P$352,13,FALSE)&amp;"/"&amp;IF(G971&lt;11,"jd",IF(G971&lt;16,"tc","cs"))&amp;"/"&amp;IF(G971&lt;11,G971,IF(G971&lt;16,G971-10,G971-15))&amp;".jpg"</f>
        <v>jingdian/heilongjiang/jiamusi/cs/1.jpg</v>
      </c>
      <c r="D971" s="23">
        <f t="shared" si="46"/>
        <v>3</v>
      </c>
      <c r="E971" s="2" t="str">
        <f>VLOOKUP(F971,city!$A$4:$D$352,4,FALSE)</f>
        <v>佳木斯</v>
      </c>
      <c r="F971" s="22">
        <f t="shared" si="47"/>
        <v>57</v>
      </c>
      <c r="G971" s="22">
        <f>IF(VLOOKUP(F970,city!$A$4:$H$352,8,FALSE)&gt;G970,G970+1,1)</f>
        <v>16</v>
      </c>
    </row>
    <row r="972" spans="1:7" x14ac:dyDescent="0.15">
      <c r="A972" s="23">
        <f t="shared" si="45"/>
        <v>105782</v>
      </c>
      <c r="B972" s="24">
        <v>5</v>
      </c>
      <c r="C972" s="28" t="str">
        <f>"jingdian/"&amp;VLOOKUP(E972,city!$D$4:$P$352,12,FALSE)&amp;"/"&amp;VLOOKUP(E972,city!$D$4:$P$352,13,FALSE)&amp;"/"&amp;IF(G972&lt;11,"jd",IF(G972&lt;16,"tc","cs"))&amp;"/"&amp;IF(G972&lt;11,G972,IF(G972&lt;16,G972-10,G972-15))&amp;".jpg"</f>
        <v>jingdian/heilongjiang/jiamusi/cs/2.jpg</v>
      </c>
      <c r="D972" s="23">
        <f t="shared" si="46"/>
        <v>3</v>
      </c>
      <c r="E972" s="2" t="str">
        <f>VLOOKUP(F972,city!$A$4:$D$352,4,FALSE)</f>
        <v>佳木斯</v>
      </c>
      <c r="F972" s="22">
        <f t="shared" si="47"/>
        <v>57</v>
      </c>
      <c r="G972" s="22">
        <f>IF(VLOOKUP(F971,city!$A$4:$H$352,8,FALSE)&gt;G971,G971+1,1)</f>
        <v>17</v>
      </c>
    </row>
    <row r="973" spans="1:7" x14ac:dyDescent="0.15">
      <c r="A973" s="23">
        <f t="shared" si="45"/>
        <v>105801</v>
      </c>
      <c r="B973" s="24">
        <v>1</v>
      </c>
      <c r="C973" s="28" t="str">
        <f>"jingdian/"&amp;VLOOKUP(E973,city!$D$4:$P$352,12,FALSE)&amp;"/"&amp;VLOOKUP(E973,city!$D$4:$P$352,13,FALSE)&amp;"/"&amp;IF(G973&lt;11,"jd",IF(G973&lt;16,"tc","cs"))&amp;"/"&amp;IF(G973&lt;11,G973,IF(G973&lt;16,G973-10,G973-15))&amp;".jpg"</f>
        <v>jingdian/heilongjiang/qitaihe/jd/1.jpg</v>
      </c>
      <c r="D973" s="23">
        <f t="shared" si="46"/>
        <v>1</v>
      </c>
      <c r="E973" s="2" t="str">
        <f>VLOOKUP(F973,city!$A$4:$D$352,4,FALSE)</f>
        <v>七台河</v>
      </c>
      <c r="F973" s="22">
        <f t="shared" si="47"/>
        <v>58</v>
      </c>
      <c r="G973" s="22">
        <f>IF(VLOOKUP(F972,city!$A$4:$H$352,8,FALSE)&gt;G972,G972+1,1)</f>
        <v>1</v>
      </c>
    </row>
    <row r="974" spans="1:7" x14ac:dyDescent="0.15">
      <c r="A974" s="23">
        <f t="shared" si="45"/>
        <v>105802</v>
      </c>
      <c r="B974" s="24">
        <v>1</v>
      </c>
      <c r="C974" s="28" t="str">
        <f>"jingdian/"&amp;VLOOKUP(E974,city!$D$4:$P$352,12,FALSE)&amp;"/"&amp;VLOOKUP(E974,city!$D$4:$P$352,13,FALSE)&amp;"/"&amp;IF(G974&lt;11,"jd",IF(G974&lt;16,"tc","cs"))&amp;"/"&amp;IF(G974&lt;11,G974,IF(G974&lt;16,G974-10,G974-15))&amp;".jpg"</f>
        <v>jingdian/heilongjiang/qitaihe/jd/2.jpg</v>
      </c>
      <c r="D974" s="23">
        <f t="shared" si="46"/>
        <v>1</v>
      </c>
      <c r="E974" s="2" t="str">
        <f>VLOOKUP(F974,city!$A$4:$D$352,4,FALSE)</f>
        <v>七台河</v>
      </c>
      <c r="F974" s="22">
        <f t="shared" si="47"/>
        <v>58</v>
      </c>
      <c r="G974" s="22">
        <f>IF(VLOOKUP(F973,city!$A$4:$H$352,8,FALSE)&gt;G973,G973+1,1)</f>
        <v>2</v>
      </c>
    </row>
    <row r="975" spans="1:7" x14ac:dyDescent="0.15">
      <c r="A975" s="23">
        <f t="shared" si="45"/>
        <v>105803</v>
      </c>
      <c r="B975" s="24">
        <v>1</v>
      </c>
      <c r="C975" s="28" t="str">
        <f>"jingdian/"&amp;VLOOKUP(E975,city!$D$4:$P$352,12,FALSE)&amp;"/"&amp;VLOOKUP(E975,city!$D$4:$P$352,13,FALSE)&amp;"/"&amp;IF(G975&lt;11,"jd",IF(G975&lt;16,"tc","cs"))&amp;"/"&amp;IF(G975&lt;11,G975,IF(G975&lt;16,G975-10,G975-15))&amp;".jpg"</f>
        <v>jingdian/heilongjiang/qitaihe/jd/3.jpg</v>
      </c>
      <c r="D975" s="23">
        <f t="shared" si="46"/>
        <v>1</v>
      </c>
      <c r="E975" s="2" t="str">
        <f>VLOOKUP(F975,city!$A$4:$D$352,4,FALSE)</f>
        <v>七台河</v>
      </c>
      <c r="F975" s="22">
        <f t="shared" si="47"/>
        <v>58</v>
      </c>
      <c r="G975" s="22">
        <f>IF(VLOOKUP(F974,city!$A$4:$H$352,8,FALSE)&gt;G974,G974+1,1)</f>
        <v>3</v>
      </c>
    </row>
    <row r="976" spans="1:7" x14ac:dyDescent="0.15">
      <c r="A976" s="23">
        <f t="shared" si="45"/>
        <v>105804</v>
      </c>
      <c r="B976" s="24">
        <v>1</v>
      </c>
      <c r="C976" s="28" t="str">
        <f>"jingdian/"&amp;VLOOKUP(E976,city!$D$4:$P$352,12,FALSE)&amp;"/"&amp;VLOOKUP(E976,city!$D$4:$P$352,13,FALSE)&amp;"/"&amp;IF(G976&lt;11,"jd",IF(G976&lt;16,"tc","cs"))&amp;"/"&amp;IF(G976&lt;11,G976,IF(G976&lt;16,G976-10,G976-15))&amp;".jpg"</f>
        <v>jingdian/heilongjiang/qitaihe/jd/4.jpg</v>
      </c>
      <c r="D976" s="23">
        <f t="shared" si="46"/>
        <v>1</v>
      </c>
      <c r="E976" s="2" t="str">
        <f>VLOOKUP(F976,city!$A$4:$D$352,4,FALSE)</f>
        <v>七台河</v>
      </c>
      <c r="F976" s="22">
        <f t="shared" si="47"/>
        <v>58</v>
      </c>
      <c r="G976" s="22">
        <f>IF(VLOOKUP(F975,city!$A$4:$H$352,8,FALSE)&gt;G975,G975+1,1)</f>
        <v>4</v>
      </c>
    </row>
    <row r="977" spans="1:7" x14ac:dyDescent="0.15">
      <c r="A977" s="23">
        <f t="shared" si="45"/>
        <v>105805</v>
      </c>
      <c r="B977" s="24">
        <v>1</v>
      </c>
      <c r="C977" s="28" t="str">
        <f>"jingdian/"&amp;VLOOKUP(E977,city!$D$4:$P$352,12,FALSE)&amp;"/"&amp;VLOOKUP(E977,city!$D$4:$P$352,13,FALSE)&amp;"/"&amp;IF(G977&lt;11,"jd",IF(G977&lt;16,"tc","cs"))&amp;"/"&amp;IF(G977&lt;11,G977,IF(G977&lt;16,G977-10,G977-15))&amp;".jpg"</f>
        <v>jingdian/heilongjiang/qitaihe/jd/5.jpg</v>
      </c>
      <c r="D977" s="23">
        <f t="shared" si="46"/>
        <v>1</v>
      </c>
      <c r="E977" s="2" t="str">
        <f>VLOOKUP(F977,city!$A$4:$D$352,4,FALSE)</f>
        <v>七台河</v>
      </c>
      <c r="F977" s="22">
        <f t="shared" si="47"/>
        <v>58</v>
      </c>
      <c r="G977" s="22">
        <f>IF(VLOOKUP(F976,city!$A$4:$H$352,8,FALSE)&gt;G976,G976+1,1)</f>
        <v>5</v>
      </c>
    </row>
    <row r="978" spans="1:7" x14ac:dyDescent="0.15">
      <c r="A978" s="23">
        <f t="shared" si="45"/>
        <v>105806</v>
      </c>
      <c r="B978" s="24">
        <v>1</v>
      </c>
      <c r="C978" s="28" t="str">
        <f>"jingdian/"&amp;VLOOKUP(E978,city!$D$4:$P$352,12,FALSE)&amp;"/"&amp;VLOOKUP(E978,city!$D$4:$P$352,13,FALSE)&amp;"/"&amp;IF(G978&lt;11,"jd",IF(G978&lt;16,"tc","cs"))&amp;"/"&amp;IF(G978&lt;11,G978,IF(G978&lt;16,G978-10,G978-15))&amp;".jpg"</f>
        <v>jingdian/heilongjiang/qitaihe/jd/6.jpg</v>
      </c>
      <c r="D978" s="23">
        <f t="shared" si="46"/>
        <v>1</v>
      </c>
      <c r="E978" s="2" t="str">
        <f>VLOOKUP(F978,city!$A$4:$D$352,4,FALSE)</f>
        <v>七台河</v>
      </c>
      <c r="F978" s="22">
        <f t="shared" si="47"/>
        <v>58</v>
      </c>
      <c r="G978" s="22">
        <f>IF(VLOOKUP(F977,city!$A$4:$H$352,8,FALSE)&gt;G977,G977+1,1)</f>
        <v>6</v>
      </c>
    </row>
    <row r="979" spans="1:7" x14ac:dyDescent="0.15">
      <c r="A979" s="23">
        <f t="shared" si="45"/>
        <v>105807</v>
      </c>
      <c r="B979" s="24">
        <v>1</v>
      </c>
      <c r="C979" s="28" t="str">
        <f>"jingdian/"&amp;VLOOKUP(E979,city!$D$4:$P$352,12,FALSE)&amp;"/"&amp;VLOOKUP(E979,city!$D$4:$P$352,13,FALSE)&amp;"/"&amp;IF(G979&lt;11,"jd",IF(G979&lt;16,"tc","cs"))&amp;"/"&amp;IF(G979&lt;11,G979,IF(G979&lt;16,G979-10,G979-15))&amp;".jpg"</f>
        <v>jingdian/heilongjiang/qitaihe/jd/7.jpg</v>
      </c>
      <c r="D979" s="23">
        <f t="shared" si="46"/>
        <v>1</v>
      </c>
      <c r="E979" s="2" t="str">
        <f>VLOOKUP(F979,city!$A$4:$D$352,4,FALSE)</f>
        <v>七台河</v>
      </c>
      <c r="F979" s="22">
        <f t="shared" si="47"/>
        <v>58</v>
      </c>
      <c r="G979" s="22">
        <f>IF(VLOOKUP(F978,city!$A$4:$H$352,8,FALSE)&gt;G978,G978+1,1)</f>
        <v>7</v>
      </c>
    </row>
    <row r="980" spans="1:7" x14ac:dyDescent="0.15">
      <c r="A980" s="23">
        <f t="shared" si="45"/>
        <v>105808</v>
      </c>
      <c r="B980" s="24">
        <v>1</v>
      </c>
      <c r="C980" s="28" t="str">
        <f>"jingdian/"&amp;VLOOKUP(E980,city!$D$4:$P$352,12,FALSE)&amp;"/"&amp;VLOOKUP(E980,city!$D$4:$P$352,13,FALSE)&amp;"/"&amp;IF(G980&lt;11,"jd",IF(G980&lt;16,"tc","cs"))&amp;"/"&amp;IF(G980&lt;11,G980,IF(G980&lt;16,G980-10,G980-15))&amp;".jpg"</f>
        <v>jingdian/heilongjiang/qitaihe/jd/8.jpg</v>
      </c>
      <c r="D980" s="23">
        <f t="shared" si="46"/>
        <v>1</v>
      </c>
      <c r="E980" s="2" t="str">
        <f>VLOOKUP(F980,city!$A$4:$D$352,4,FALSE)</f>
        <v>七台河</v>
      </c>
      <c r="F980" s="22">
        <f t="shared" si="47"/>
        <v>58</v>
      </c>
      <c r="G980" s="22">
        <f>IF(VLOOKUP(F979,city!$A$4:$H$352,8,FALSE)&gt;G979,G979+1,1)</f>
        <v>8</v>
      </c>
    </row>
    <row r="981" spans="1:7" x14ac:dyDescent="0.15">
      <c r="A981" s="23">
        <f t="shared" si="45"/>
        <v>105809</v>
      </c>
      <c r="B981" s="24">
        <v>1</v>
      </c>
      <c r="C981" s="28" t="str">
        <f>"jingdian/"&amp;VLOOKUP(E981,city!$D$4:$P$352,12,FALSE)&amp;"/"&amp;VLOOKUP(E981,city!$D$4:$P$352,13,FALSE)&amp;"/"&amp;IF(G981&lt;11,"jd",IF(G981&lt;16,"tc","cs"))&amp;"/"&amp;IF(G981&lt;11,G981,IF(G981&lt;16,G981-10,G981-15))&amp;".jpg"</f>
        <v>jingdian/heilongjiang/qitaihe/jd/9.jpg</v>
      </c>
      <c r="D981" s="23">
        <f t="shared" si="46"/>
        <v>1</v>
      </c>
      <c r="E981" s="2" t="str">
        <f>VLOOKUP(F981,city!$A$4:$D$352,4,FALSE)</f>
        <v>七台河</v>
      </c>
      <c r="F981" s="22">
        <f t="shared" si="47"/>
        <v>58</v>
      </c>
      <c r="G981" s="22">
        <f>IF(VLOOKUP(F980,city!$A$4:$H$352,8,FALSE)&gt;G980,G980+1,1)</f>
        <v>9</v>
      </c>
    </row>
    <row r="982" spans="1:7" x14ac:dyDescent="0.15">
      <c r="A982" s="23">
        <f t="shared" si="45"/>
        <v>105810</v>
      </c>
      <c r="B982" s="24">
        <v>1</v>
      </c>
      <c r="C982" s="28" t="str">
        <f>"jingdian/"&amp;VLOOKUP(E982,city!$D$4:$P$352,12,FALSE)&amp;"/"&amp;VLOOKUP(E982,city!$D$4:$P$352,13,FALSE)&amp;"/"&amp;IF(G982&lt;11,"jd",IF(G982&lt;16,"tc","cs"))&amp;"/"&amp;IF(G982&lt;11,G982,IF(G982&lt;16,G982-10,G982-15))&amp;".jpg"</f>
        <v>jingdian/heilongjiang/qitaihe/jd/10.jpg</v>
      </c>
      <c r="D982" s="23">
        <f t="shared" si="46"/>
        <v>1</v>
      </c>
      <c r="E982" s="2" t="str">
        <f>VLOOKUP(F982,city!$A$4:$D$352,4,FALSE)</f>
        <v>七台河</v>
      </c>
      <c r="F982" s="22">
        <f t="shared" si="47"/>
        <v>58</v>
      </c>
      <c r="G982" s="22">
        <f>IF(VLOOKUP(F981,city!$A$4:$H$352,8,FALSE)&gt;G981,G981+1,1)</f>
        <v>10</v>
      </c>
    </row>
    <row r="983" spans="1:7" x14ac:dyDescent="0.15">
      <c r="A983" s="23">
        <f t="shared" si="45"/>
        <v>105851</v>
      </c>
      <c r="B983" s="24">
        <v>2</v>
      </c>
      <c r="C983" s="28" t="str">
        <f>"jingdian/"&amp;VLOOKUP(E983,city!$D$4:$P$352,12,FALSE)&amp;"/"&amp;VLOOKUP(E983,city!$D$4:$P$352,13,FALSE)&amp;"/"&amp;IF(G983&lt;11,"jd",IF(G983&lt;16,"tc","cs"))&amp;"/"&amp;IF(G983&lt;11,G983,IF(G983&lt;16,G983-10,G983-15))&amp;".jpg"</f>
        <v>jingdian/heilongjiang/qitaihe/tc/1.jpg</v>
      </c>
      <c r="D983" s="23">
        <f t="shared" si="46"/>
        <v>2</v>
      </c>
      <c r="E983" s="2" t="str">
        <f>VLOOKUP(F983,city!$A$4:$D$352,4,FALSE)</f>
        <v>七台河</v>
      </c>
      <c r="F983" s="22">
        <f t="shared" si="47"/>
        <v>58</v>
      </c>
      <c r="G983" s="22">
        <f>IF(VLOOKUP(F982,city!$A$4:$H$352,8,FALSE)&gt;G982,G982+1,1)</f>
        <v>11</v>
      </c>
    </row>
    <row r="984" spans="1:7" x14ac:dyDescent="0.15">
      <c r="A984" s="23">
        <f t="shared" si="45"/>
        <v>105852</v>
      </c>
      <c r="B984" s="24">
        <v>5</v>
      </c>
      <c r="C984" s="28" t="str">
        <f>"jingdian/"&amp;VLOOKUP(E984,city!$D$4:$P$352,12,FALSE)&amp;"/"&amp;VLOOKUP(E984,city!$D$4:$P$352,13,FALSE)&amp;"/"&amp;IF(G984&lt;11,"jd",IF(G984&lt;16,"tc","cs"))&amp;"/"&amp;IF(G984&lt;11,G984,IF(G984&lt;16,G984-10,G984-15))&amp;".jpg"</f>
        <v>jingdian/heilongjiang/qitaihe/tc/2.jpg</v>
      </c>
      <c r="D984" s="23">
        <f t="shared" si="46"/>
        <v>2</v>
      </c>
      <c r="E984" s="2" t="str">
        <f>VLOOKUP(F984,city!$A$4:$D$352,4,FALSE)</f>
        <v>七台河</v>
      </c>
      <c r="F984" s="22">
        <f t="shared" si="47"/>
        <v>58</v>
      </c>
      <c r="G984" s="22">
        <f>IF(VLOOKUP(F983,city!$A$4:$H$352,8,FALSE)&gt;G983,G983+1,1)</f>
        <v>12</v>
      </c>
    </row>
    <row r="985" spans="1:7" x14ac:dyDescent="0.15">
      <c r="A985" s="23">
        <f t="shared" si="45"/>
        <v>105853</v>
      </c>
      <c r="B985" s="24">
        <v>5</v>
      </c>
      <c r="C985" s="28" t="str">
        <f>"jingdian/"&amp;VLOOKUP(E985,city!$D$4:$P$352,12,FALSE)&amp;"/"&amp;VLOOKUP(E985,city!$D$4:$P$352,13,FALSE)&amp;"/"&amp;IF(G985&lt;11,"jd",IF(G985&lt;16,"tc","cs"))&amp;"/"&amp;IF(G985&lt;11,G985,IF(G985&lt;16,G985-10,G985-15))&amp;".jpg"</f>
        <v>jingdian/heilongjiang/qitaihe/tc/3.jpg</v>
      </c>
      <c r="D985" s="23">
        <f t="shared" si="46"/>
        <v>2</v>
      </c>
      <c r="E985" s="2" t="str">
        <f>VLOOKUP(F985,city!$A$4:$D$352,4,FALSE)</f>
        <v>七台河</v>
      </c>
      <c r="F985" s="22">
        <f t="shared" si="47"/>
        <v>58</v>
      </c>
      <c r="G985" s="22">
        <f>IF(VLOOKUP(F984,city!$A$4:$H$352,8,FALSE)&gt;G984,G984+1,1)</f>
        <v>13</v>
      </c>
    </row>
    <row r="986" spans="1:7" x14ac:dyDescent="0.15">
      <c r="A986" s="23">
        <f t="shared" si="45"/>
        <v>105854</v>
      </c>
      <c r="B986" s="24">
        <v>2</v>
      </c>
      <c r="C986" s="28" t="str">
        <f>"jingdian/"&amp;VLOOKUP(E986,city!$D$4:$P$352,12,FALSE)&amp;"/"&amp;VLOOKUP(E986,city!$D$4:$P$352,13,FALSE)&amp;"/"&amp;IF(G986&lt;11,"jd",IF(G986&lt;16,"tc","cs"))&amp;"/"&amp;IF(G986&lt;11,G986,IF(G986&lt;16,G986-10,G986-15))&amp;".jpg"</f>
        <v>jingdian/heilongjiang/qitaihe/tc/4.jpg</v>
      </c>
      <c r="D986" s="23">
        <f t="shared" si="46"/>
        <v>2</v>
      </c>
      <c r="E986" s="2" t="str">
        <f>VLOOKUP(F986,city!$A$4:$D$352,4,FALSE)</f>
        <v>七台河</v>
      </c>
      <c r="F986" s="22">
        <f t="shared" si="47"/>
        <v>58</v>
      </c>
      <c r="G986" s="22">
        <f>IF(VLOOKUP(F985,city!$A$4:$H$352,8,FALSE)&gt;G985,G985+1,1)</f>
        <v>14</v>
      </c>
    </row>
    <row r="987" spans="1:7" x14ac:dyDescent="0.15">
      <c r="A987" s="23">
        <f t="shared" si="45"/>
        <v>105855</v>
      </c>
      <c r="B987" s="24">
        <v>5</v>
      </c>
      <c r="C987" s="28" t="str">
        <f>"jingdian/"&amp;VLOOKUP(E987,city!$D$4:$P$352,12,FALSE)&amp;"/"&amp;VLOOKUP(E987,city!$D$4:$P$352,13,FALSE)&amp;"/"&amp;IF(G987&lt;11,"jd",IF(G987&lt;16,"tc","cs"))&amp;"/"&amp;IF(G987&lt;11,G987,IF(G987&lt;16,G987-10,G987-15))&amp;".jpg"</f>
        <v>jingdian/heilongjiang/qitaihe/tc/5.jpg</v>
      </c>
      <c r="D987" s="23">
        <f t="shared" si="46"/>
        <v>2</v>
      </c>
      <c r="E987" s="2" t="str">
        <f>VLOOKUP(F987,city!$A$4:$D$352,4,FALSE)</f>
        <v>七台河</v>
      </c>
      <c r="F987" s="22">
        <f t="shared" si="47"/>
        <v>58</v>
      </c>
      <c r="G987" s="22">
        <f>IF(VLOOKUP(F986,city!$A$4:$H$352,8,FALSE)&gt;G986,G986+1,1)</f>
        <v>15</v>
      </c>
    </row>
    <row r="988" spans="1:7" x14ac:dyDescent="0.15">
      <c r="A988" s="23">
        <f t="shared" si="45"/>
        <v>105881</v>
      </c>
      <c r="B988" s="24">
        <v>5</v>
      </c>
      <c r="C988" s="28" t="str">
        <f>"jingdian/"&amp;VLOOKUP(E988,city!$D$4:$P$352,12,FALSE)&amp;"/"&amp;VLOOKUP(E988,city!$D$4:$P$352,13,FALSE)&amp;"/"&amp;IF(G988&lt;11,"jd",IF(G988&lt;16,"tc","cs"))&amp;"/"&amp;IF(G988&lt;11,G988,IF(G988&lt;16,G988-10,G988-15))&amp;".jpg"</f>
        <v>jingdian/heilongjiang/qitaihe/cs/1.jpg</v>
      </c>
      <c r="D988" s="23">
        <f t="shared" si="46"/>
        <v>3</v>
      </c>
      <c r="E988" s="2" t="str">
        <f>VLOOKUP(F988,city!$A$4:$D$352,4,FALSE)</f>
        <v>七台河</v>
      </c>
      <c r="F988" s="22">
        <f t="shared" si="47"/>
        <v>58</v>
      </c>
      <c r="G988" s="22">
        <f>IF(VLOOKUP(F987,city!$A$4:$H$352,8,FALSE)&gt;G987,G987+1,1)</f>
        <v>16</v>
      </c>
    </row>
    <row r="989" spans="1:7" x14ac:dyDescent="0.15">
      <c r="A989" s="23">
        <f t="shared" si="45"/>
        <v>105882</v>
      </c>
      <c r="B989" s="24">
        <v>5</v>
      </c>
      <c r="C989" s="28" t="str">
        <f>"jingdian/"&amp;VLOOKUP(E989,city!$D$4:$P$352,12,FALSE)&amp;"/"&amp;VLOOKUP(E989,city!$D$4:$P$352,13,FALSE)&amp;"/"&amp;IF(G989&lt;11,"jd",IF(G989&lt;16,"tc","cs"))&amp;"/"&amp;IF(G989&lt;11,G989,IF(G989&lt;16,G989-10,G989-15))&amp;".jpg"</f>
        <v>jingdian/heilongjiang/qitaihe/cs/2.jpg</v>
      </c>
      <c r="D989" s="23">
        <f t="shared" si="46"/>
        <v>3</v>
      </c>
      <c r="E989" s="2" t="str">
        <f>VLOOKUP(F989,city!$A$4:$D$352,4,FALSE)</f>
        <v>七台河</v>
      </c>
      <c r="F989" s="22">
        <f t="shared" si="47"/>
        <v>58</v>
      </c>
      <c r="G989" s="22">
        <f>IF(VLOOKUP(F988,city!$A$4:$H$352,8,FALSE)&gt;G988,G988+1,1)</f>
        <v>17</v>
      </c>
    </row>
    <row r="990" spans="1:7" x14ac:dyDescent="0.15">
      <c r="A990" s="23">
        <f t="shared" si="45"/>
        <v>105901</v>
      </c>
      <c r="B990" s="24">
        <v>1</v>
      </c>
      <c r="C990" s="28" t="str">
        <f>"jingdian/"&amp;VLOOKUP(E990,city!$D$4:$P$352,12,FALSE)&amp;"/"&amp;VLOOKUP(E990,city!$D$4:$P$352,13,FALSE)&amp;"/"&amp;IF(G990&lt;11,"jd",IF(G990&lt;16,"tc","cs"))&amp;"/"&amp;IF(G990&lt;11,G990,IF(G990&lt;16,G990-10,G990-15))&amp;".jpg"</f>
        <v>jingdian/heilongjiang/mudanjiang/jd/1.jpg</v>
      </c>
      <c r="D990" s="23">
        <f t="shared" si="46"/>
        <v>1</v>
      </c>
      <c r="E990" s="2" t="str">
        <f>VLOOKUP(F990,city!$A$4:$D$352,4,FALSE)</f>
        <v>牡丹江</v>
      </c>
      <c r="F990" s="22">
        <f t="shared" si="47"/>
        <v>59</v>
      </c>
      <c r="G990" s="22">
        <f>IF(VLOOKUP(F989,city!$A$4:$H$352,8,FALSE)&gt;G989,G989+1,1)</f>
        <v>1</v>
      </c>
    </row>
    <row r="991" spans="1:7" x14ac:dyDescent="0.15">
      <c r="A991" s="23">
        <f t="shared" si="45"/>
        <v>105902</v>
      </c>
      <c r="B991" s="24">
        <v>1</v>
      </c>
      <c r="C991" s="28" t="str">
        <f>"jingdian/"&amp;VLOOKUP(E991,city!$D$4:$P$352,12,FALSE)&amp;"/"&amp;VLOOKUP(E991,city!$D$4:$P$352,13,FALSE)&amp;"/"&amp;IF(G991&lt;11,"jd",IF(G991&lt;16,"tc","cs"))&amp;"/"&amp;IF(G991&lt;11,G991,IF(G991&lt;16,G991-10,G991-15))&amp;".jpg"</f>
        <v>jingdian/heilongjiang/mudanjiang/jd/2.jpg</v>
      </c>
      <c r="D991" s="23">
        <f t="shared" si="46"/>
        <v>1</v>
      </c>
      <c r="E991" s="2" t="str">
        <f>VLOOKUP(F991,city!$A$4:$D$352,4,FALSE)</f>
        <v>牡丹江</v>
      </c>
      <c r="F991" s="22">
        <f t="shared" si="47"/>
        <v>59</v>
      </c>
      <c r="G991" s="22">
        <f>IF(VLOOKUP(F990,city!$A$4:$H$352,8,FALSE)&gt;G990,G990+1,1)</f>
        <v>2</v>
      </c>
    </row>
    <row r="992" spans="1:7" x14ac:dyDescent="0.15">
      <c r="A992" s="23">
        <f t="shared" si="45"/>
        <v>105903</v>
      </c>
      <c r="B992" s="24">
        <v>1</v>
      </c>
      <c r="C992" s="28" t="str">
        <f>"jingdian/"&amp;VLOOKUP(E992,city!$D$4:$P$352,12,FALSE)&amp;"/"&amp;VLOOKUP(E992,city!$D$4:$P$352,13,FALSE)&amp;"/"&amp;IF(G992&lt;11,"jd",IF(G992&lt;16,"tc","cs"))&amp;"/"&amp;IF(G992&lt;11,G992,IF(G992&lt;16,G992-10,G992-15))&amp;".jpg"</f>
        <v>jingdian/heilongjiang/mudanjiang/jd/3.jpg</v>
      </c>
      <c r="D992" s="23">
        <f t="shared" si="46"/>
        <v>1</v>
      </c>
      <c r="E992" s="2" t="str">
        <f>VLOOKUP(F992,city!$A$4:$D$352,4,FALSE)</f>
        <v>牡丹江</v>
      </c>
      <c r="F992" s="22">
        <f t="shared" si="47"/>
        <v>59</v>
      </c>
      <c r="G992" s="22">
        <f>IF(VLOOKUP(F991,city!$A$4:$H$352,8,FALSE)&gt;G991,G991+1,1)</f>
        <v>3</v>
      </c>
    </row>
    <row r="993" spans="1:7" x14ac:dyDescent="0.15">
      <c r="A993" s="23">
        <f t="shared" si="45"/>
        <v>105904</v>
      </c>
      <c r="B993" s="24">
        <v>1</v>
      </c>
      <c r="C993" s="28" t="str">
        <f>"jingdian/"&amp;VLOOKUP(E993,city!$D$4:$P$352,12,FALSE)&amp;"/"&amp;VLOOKUP(E993,city!$D$4:$P$352,13,FALSE)&amp;"/"&amp;IF(G993&lt;11,"jd",IF(G993&lt;16,"tc","cs"))&amp;"/"&amp;IF(G993&lt;11,G993,IF(G993&lt;16,G993-10,G993-15))&amp;".jpg"</f>
        <v>jingdian/heilongjiang/mudanjiang/jd/4.jpg</v>
      </c>
      <c r="D993" s="23">
        <f t="shared" si="46"/>
        <v>1</v>
      </c>
      <c r="E993" s="2" t="str">
        <f>VLOOKUP(F993,city!$A$4:$D$352,4,FALSE)</f>
        <v>牡丹江</v>
      </c>
      <c r="F993" s="22">
        <f t="shared" si="47"/>
        <v>59</v>
      </c>
      <c r="G993" s="22">
        <f>IF(VLOOKUP(F992,city!$A$4:$H$352,8,FALSE)&gt;G992,G992+1,1)</f>
        <v>4</v>
      </c>
    </row>
    <row r="994" spans="1:7" x14ac:dyDescent="0.15">
      <c r="A994" s="23">
        <f t="shared" si="45"/>
        <v>105905</v>
      </c>
      <c r="B994" s="24">
        <v>1</v>
      </c>
      <c r="C994" s="28" t="str">
        <f>"jingdian/"&amp;VLOOKUP(E994,city!$D$4:$P$352,12,FALSE)&amp;"/"&amp;VLOOKUP(E994,city!$D$4:$P$352,13,FALSE)&amp;"/"&amp;IF(G994&lt;11,"jd",IF(G994&lt;16,"tc","cs"))&amp;"/"&amp;IF(G994&lt;11,G994,IF(G994&lt;16,G994-10,G994-15))&amp;".jpg"</f>
        <v>jingdian/heilongjiang/mudanjiang/jd/5.jpg</v>
      </c>
      <c r="D994" s="23">
        <f t="shared" si="46"/>
        <v>1</v>
      </c>
      <c r="E994" s="2" t="str">
        <f>VLOOKUP(F994,city!$A$4:$D$352,4,FALSE)</f>
        <v>牡丹江</v>
      </c>
      <c r="F994" s="22">
        <f t="shared" si="47"/>
        <v>59</v>
      </c>
      <c r="G994" s="22">
        <f>IF(VLOOKUP(F993,city!$A$4:$H$352,8,FALSE)&gt;G993,G993+1,1)</f>
        <v>5</v>
      </c>
    </row>
    <row r="995" spans="1:7" x14ac:dyDescent="0.15">
      <c r="A995" s="23">
        <f t="shared" si="45"/>
        <v>105906</v>
      </c>
      <c r="B995" s="24">
        <v>1</v>
      </c>
      <c r="C995" s="28" t="str">
        <f>"jingdian/"&amp;VLOOKUP(E995,city!$D$4:$P$352,12,FALSE)&amp;"/"&amp;VLOOKUP(E995,city!$D$4:$P$352,13,FALSE)&amp;"/"&amp;IF(G995&lt;11,"jd",IF(G995&lt;16,"tc","cs"))&amp;"/"&amp;IF(G995&lt;11,G995,IF(G995&lt;16,G995-10,G995-15))&amp;".jpg"</f>
        <v>jingdian/heilongjiang/mudanjiang/jd/6.jpg</v>
      </c>
      <c r="D995" s="23">
        <f t="shared" si="46"/>
        <v>1</v>
      </c>
      <c r="E995" s="2" t="str">
        <f>VLOOKUP(F995,city!$A$4:$D$352,4,FALSE)</f>
        <v>牡丹江</v>
      </c>
      <c r="F995" s="22">
        <f t="shared" si="47"/>
        <v>59</v>
      </c>
      <c r="G995" s="22">
        <f>IF(VLOOKUP(F994,city!$A$4:$H$352,8,FALSE)&gt;G994,G994+1,1)</f>
        <v>6</v>
      </c>
    </row>
    <row r="996" spans="1:7" x14ac:dyDescent="0.15">
      <c r="A996" s="23">
        <f t="shared" si="45"/>
        <v>105907</v>
      </c>
      <c r="B996" s="24">
        <v>1</v>
      </c>
      <c r="C996" s="28" t="str">
        <f>"jingdian/"&amp;VLOOKUP(E996,city!$D$4:$P$352,12,FALSE)&amp;"/"&amp;VLOOKUP(E996,city!$D$4:$P$352,13,FALSE)&amp;"/"&amp;IF(G996&lt;11,"jd",IF(G996&lt;16,"tc","cs"))&amp;"/"&amp;IF(G996&lt;11,G996,IF(G996&lt;16,G996-10,G996-15))&amp;".jpg"</f>
        <v>jingdian/heilongjiang/mudanjiang/jd/7.jpg</v>
      </c>
      <c r="D996" s="23">
        <f t="shared" si="46"/>
        <v>1</v>
      </c>
      <c r="E996" s="2" t="str">
        <f>VLOOKUP(F996,city!$A$4:$D$352,4,FALSE)</f>
        <v>牡丹江</v>
      </c>
      <c r="F996" s="22">
        <f t="shared" si="47"/>
        <v>59</v>
      </c>
      <c r="G996" s="22">
        <f>IF(VLOOKUP(F995,city!$A$4:$H$352,8,FALSE)&gt;G995,G995+1,1)</f>
        <v>7</v>
      </c>
    </row>
    <row r="997" spans="1:7" x14ac:dyDescent="0.15">
      <c r="A997" s="23">
        <f t="shared" si="45"/>
        <v>105908</v>
      </c>
      <c r="B997" s="24">
        <v>1</v>
      </c>
      <c r="C997" s="28" t="str">
        <f>"jingdian/"&amp;VLOOKUP(E997,city!$D$4:$P$352,12,FALSE)&amp;"/"&amp;VLOOKUP(E997,city!$D$4:$P$352,13,FALSE)&amp;"/"&amp;IF(G997&lt;11,"jd",IF(G997&lt;16,"tc","cs"))&amp;"/"&amp;IF(G997&lt;11,G997,IF(G997&lt;16,G997-10,G997-15))&amp;".jpg"</f>
        <v>jingdian/heilongjiang/mudanjiang/jd/8.jpg</v>
      </c>
      <c r="D997" s="23">
        <f t="shared" si="46"/>
        <v>1</v>
      </c>
      <c r="E997" s="2" t="str">
        <f>VLOOKUP(F997,city!$A$4:$D$352,4,FALSE)</f>
        <v>牡丹江</v>
      </c>
      <c r="F997" s="22">
        <f t="shared" si="47"/>
        <v>59</v>
      </c>
      <c r="G997" s="22">
        <f>IF(VLOOKUP(F996,city!$A$4:$H$352,8,FALSE)&gt;G996,G996+1,1)</f>
        <v>8</v>
      </c>
    </row>
    <row r="998" spans="1:7" x14ac:dyDescent="0.15">
      <c r="A998" s="23">
        <f t="shared" si="45"/>
        <v>105909</v>
      </c>
      <c r="B998" s="24">
        <v>1</v>
      </c>
      <c r="C998" s="28" t="str">
        <f>"jingdian/"&amp;VLOOKUP(E998,city!$D$4:$P$352,12,FALSE)&amp;"/"&amp;VLOOKUP(E998,city!$D$4:$P$352,13,FALSE)&amp;"/"&amp;IF(G998&lt;11,"jd",IF(G998&lt;16,"tc","cs"))&amp;"/"&amp;IF(G998&lt;11,G998,IF(G998&lt;16,G998-10,G998-15))&amp;".jpg"</f>
        <v>jingdian/heilongjiang/mudanjiang/jd/9.jpg</v>
      </c>
      <c r="D998" s="23">
        <f t="shared" si="46"/>
        <v>1</v>
      </c>
      <c r="E998" s="2" t="str">
        <f>VLOOKUP(F998,city!$A$4:$D$352,4,FALSE)</f>
        <v>牡丹江</v>
      </c>
      <c r="F998" s="22">
        <f t="shared" si="47"/>
        <v>59</v>
      </c>
      <c r="G998" s="22">
        <f>IF(VLOOKUP(F997,city!$A$4:$H$352,8,FALSE)&gt;G997,G997+1,1)</f>
        <v>9</v>
      </c>
    </row>
    <row r="999" spans="1:7" x14ac:dyDescent="0.15">
      <c r="A999" s="23">
        <f t="shared" si="45"/>
        <v>105910</v>
      </c>
      <c r="B999" s="24">
        <v>1</v>
      </c>
      <c r="C999" s="28" t="str">
        <f>"jingdian/"&amp;VLOOKUP(E999,city!$D$4:$P$352,12,FALSE)&amp;"/"&amp;VLOOKUP(E999,city!$D$4:$P$352,13,FALSE)&amp;"/"&amp;IF(G999&lt;11,"jd",IF(G999&lt;16,"tc","cs"))&amp;"/"&amp;IF(G999&lt;11,G999,IF(G999&lt;16,G999-10,G999-15))&amp;".jpg"</f>
        <v>jingdian/heilongjiang/mudanjiang/jd/10.jpg</v>
      </c>
      <c r="D999" s="23">
        <f t="shared" si="46"/>
        <v>1</v>
      </c>
      <c r="E999" s="2" t="str">
        <f>VLOOKUP(F999,city!$A$4:$D$352,4,FALSE)</f>
        <v>牡丹江</v>
      </c>
      <c r="F999" s="22">
        <f t="shared" si="47"/>
        <v>59</v>
      </c>
      <c r="G999" s="22">
        <f>IF(VLOOKUP(F998,city!$A$4:$H$352,8,FALSE)&gt;G998,G998+1,1)</f>
        <v>10</v>
      </c>
    </row>
    <row r="1000" spans="1:7" x14ac:dyDescent="0.15">
      <c r="A1000" s="23">
        <f t="shared" si="45"/>
        <v>105951</v>
      </c>
      <c r="B1000" s="24">
        <v>5</v>
      </c>
      <c r="C1000" s="28" t="str">
        <f>"jingdian/"&amp;VLOOKUP(E1000,city!$D$4:$P$352,12,FALSE)&amp;"/"&amp;VLOOKUP(E1000,city!$D$4:$P$352,13,FALSE)&amp;"/"&amp;IF(G1000&lt;11,"jd",IF(G1000&lt;16,"tc","cs"))&amp;"/"&amp;IF(G1000&lt;11,G1000,IF(G1000&lt;16,G1000-10,G1000-15))&amp;".jpg"</f>
        <v>jingdian/heilongjiang/mudanjiang/tc/1.jpg</v>
      </c>
      <c r="D1000" s="23">
        <f t="shared" si="46"/>
        <v>2</v>
      </c>
      <c r="E1000" s="2" t="str">
        <f>VLOOKUP(F1000,city!$A$4:$D$352,4,FALSE)</f>
        <v>牡丹江</v>
      </c>
      <c r="F1000" s="22">
        <f t="shared" si="47"/>
        <v>59</v>
      </c>
      <c r="G1000" s="22">
        <f>IF(VLOOKUP(F999,city!$A$4:$H$352,8,FALSE)&gt;G999,G999+1,1)</f>
        <v>11</v>
      </c>
    </row>
    <row r="1001" spans="1:7" x14ac:dyDescent="0.15">
      <c r="A1001" s="23">
        <f t="shared" si="45"/>
        <v>105952</v>
      </c>
      <c r="B1001" s="24">
        <v>2</v>
      </c>
      <c r="C1001" s="28" t="str">
        <f>"jingdian/"&amp;VLOOKUP(E1001,city!$D$4:$P$352,12,FALSE)&amp;"/"&amp;VLOOKUP(E1001,city!$D$4:$P$352,13,FALSE)&amp;"/"&amp;IF(G1001&lt;11,"jd",IF(G1001&lt;16,"tc","cs"))&amp;"/"&amp;IF(G1001&lt;11,G1001,IF(G1001&lt;16,G1001-10,G1001-15))&amp;".jpg"</f>
        <v>jingdian/heilongjiang/mudanjiang/tc/2.jpg</v>
      </c>
      <c r="D1001" s="23">
        <f t="shared" si="46"/>
        <v>2</v>
      </c>
      <c r="E1001" s="2" t="str">
        <f>VLOOKUP(F1001,city!$A$4:$D$352,4,FALSE)</f>
        <v>牡丹江</v>
      </c>
      <c r="F1001" s="22">
        <f t="shared" si="47"/>
        <v>59</v>
      </c>
      <c r="G1001" s="22">
        <f>IF(VLOOKUP(F1000,city!$A$4:$H$352,8,FALSE)&gt;G1000,G1000+1,1)</f>
        <v>12</v>
      </c>
    </row>
    <row r="1002" spans="1:7" x14ac:dyDescent="0.15">
      <c r="A1002" s="23">
        <f t="shared" si="45"/>
        <v>105953</v>
      </c>
      <c r="B1002" s="24">
        <v>3</v>
      </c>
      <c r="C1002" s="28" t="str">
        <f>"jingdian/"&amp;VLOOKUP(E1002,city!$D$4:$P$352,12,FALSE)&amp;"/"&amp;VLOOKUP(E1002,city!$D$4:$P$352,13,FALSE)&amp;"/"&amp;IF(G1002&lt;11,"jd",IF(G1002&lt;16,"tc","cs"))&amp;"/"&amp;IF(G1002&lt;11,G1002,IF(G1002&lt;16,G1002-10,G1002-15))&amp;".jpg"</f>
        <v>jingdian/heilongjiang/mudanjiang/tc/3.jpg</v>
      </c>
      <c r="D1002" s="23">
        <f t="shared" si="46"/>
        <v>2</v>
      </c>
      <c r="E1002" s="2" t="str">
        <f>VLOOKUP(F1002,city!$A$4:$D$352,4,FALSE)</f>
        <v>牡丹江</v>
      </c>
      <c r="F1002" s="22">
        <f t="shared" si="47"/>
        <v>59</v>
      </c>
      <c r="G1002" s="22">
        <f>IF(VLOOKUP(F1001,city!$A$4:$H$352,8,FALSE)&gt;G1001,G1001+1,1)</f>
        <v>13</v>
      </c>
    </row>
    <row r="1003" spans="1:7" x14ac:dyDescent="0.15">
      <c r="A1003" s="23">
        <f t="shared" si="45"/>
        <v>105954</v>
      </c>
      <c r="B1003" s="24">
        <v>3</v>
      </c>
      <c r="C1003" s="28" t="str">
        <f>"jingdian/"&amp;VLOOKUP(E1003,city!$D$4:$P$352,12,FALSE)&amp;"/"&amp;VLOOKUP(E1003,city!$D$4:$P$352,13,FALSE)&amp;"/"&amp;IF(G1003&lt;11,"jd",IF(G1003&lt;16,"tc","cs"))&amp;"/"&amp;IF(G1003&lt;11,G1003,IF(G1003&lt;16,G1003-10,G1003-15))&amp;".jpg"</f>
        <v>jingdian/heilongjiang/mudanjiang/tc/4.jpg</v>
      </c>
      <c r="D1003" s="23">
        <f t="shared" si="46"/>
        <v>2</v>
      </c>
      <c r="E1003" s="2" t="str">
        <f>VLOOKUP(F1003,city!$A$4:$D$352,4,FALSE)</f>
        <v>牡丹江</v>
      </c>
      <c r="F1003" s="22">
        <f t="shared" si="47"/>
        <v>59</v>
      </c>
      <c r="G1003" s="22">
        <f>IF(VLOOKUP(F1002,city!$A$4:$H$352,8,FALSE)&gt;G1002,G1002+1,1)</f>
        <v>14</v>
      </c>
    </row>
    <row r="1004" spans="1:7" x14ac:dyDescent="0.15">
      <c r="A1004" s="23">
        <f t="shared" si="45"/>
        <v>105955</v>
      </c>
      <c r="B1004" s="24">
        <v>5</v>
      </c>
      <c r="C1004" s="28" t="str">
        <f>"jingdian/"&amp;VLOOKUP(E1004,city!$D$4:$P$352,12,FALSE)&amp;"/"&amp;VLOOKUP(E1004,city!$D$4:$P$352,13,FALSE)&amp;"/"&amp;IF(G1004&lt;11,"jd",IF(G1004&lt;16,"tc","cs"))&amp;"/"&amp;IF(G1004&lt;11,G1004,IF(G1004&lt;16,G1004-10,G1004-15))&amp;".jpg"</f>
        <v>jingdian/heilongjiang/mudanjiang/tc/5.jpg</v>
      </c>
      <c r="D1004" s="23">
        <f t="shared" si="46"/>
        <v>2</v>
      </c>
      <c r="E1004" s="2" t="str">
        <f>VLOOKUP(F1004,city!$A$4:$D$352,4,FALSE)</f>
        <v>牡丹江</v>
      </c>
      <c r="F1004" s="22">
        <f t="shared" si="47"/>
        <v>59</v>
      </c>
      <c r="G1004" s="22">
        <f>IF(VLOOKUP(F1003,city!$A$4:$H$352,8,FALSE)&gt;G1003,G1003+1,1)</f>
        <v>15</v>
      </c>
    </row>
    <row r="1005" spans="1:7" x14ac:dyDescent="0.15">
      <c r="A1005" s="23">
        <f t="shared" si="45"/>
        <v>105981</v>
      </c>
      <c r="B1005" s="24">
        <v>2</v>
      </c>
      <c r="C1005" s="28" t="str">
        <f>"jingdian/"&amp;VLOOKUP(E1005,city!$D$4:$P$352,12,FALSE)&amp;"/"&amp;VLOOKUP(E1005,city!$D$4:$P$352,13,FALSE)&amp;"/"&amp;IF(G1005&lt;11,"jd",IF(G1005&lt;16,"tc","cs"))&amp;"/"&amp;IF(G1005&lt;11,G1005,IF(G1005&lt;16,G1005-10,G1005-15))&amp;".jpg"</f>
        <v>jingdian/heilongjiang/mudanjiang/cs/1.jpg</v>
      </c>
      <c r="D1005" s="23">
        <f t="shared" si="46"/>
        <v>3</v>
      </c>
      <c r="E1005" s="2" t="str">
        <f>VLOOKUP(F1005,city!$A$4:$D$352,4,FALSE)</f>
        <v>牡丹江</v>
      </c>
      <c r="F1005" s="22">
        <f t="shared" si="47"/>
        <v>59</v>
      </c>
      <c r="G1005" s="22">
        <f>IF(VLOOKUP(F1004,city!$A$4:$H$352,8,FALSE)&gt;G1004,G1004+1,1)</f>
        <v>16</v>
      </c>
    </row>
    <row r="1006" spans="1:7" x14ac:dyDescent="0.15">
      <c r="A1006" s="23">
        <f t="shared" si="45"/>
        <v>105982</v>
      </c>
      <c r="B1006" s="24">
        <v>3</v>
      </c>
      <c r="C1006" s="28" t="str">
        <f>"jingdian/"&amp;VLOOKUP(E1006,city!$D$4:$P$352,12,FALSE)&amp;"/"&amp;VLOOKUP(E1006,city!$D$4:$P$352,13,FALSE)&amp;"/"&amp;IF(G1006&lt;11,"jd",IF(G1006&lt;16,"tc","cs"))&amp;"/"&amp;IF(G1006&lt;11,G1006,IF(G1006&lt;16,G1006-10,G1006-15))&amp;".jpg"</f>
        <v>jingdian/heilongjiang/mudanjiang/cs/2.jpg</v>
      </c>
      <c r="D1006" s="23">
        <f t="shared" si="46"/>
        <v>3</v>
      </c>
      <c r="E1006" s="2" t="str">
        <f>VLOOKUP(F1006,city!$A$4:$D$352,4,FALSE)</f>
        <v>牡丹江</v>
      </c>
      <c r="F1006" s="22">
        <f t="shared" si="47"/>
        <v>59</v>
      </c>
      <c r="G1006" s="22">
        <f>IF(VLOOKUP(F1005,city!$A$4:$H$352,8,FALSE)&gt;G1005,G1005+1,1)</f>
        <v>17</v>
      </c>
    </row>
    <row r="1007" spans="1:7" x14ac:dyDescent="0.15">
      <c r="A1007" s="23">
        <f t="shared" si="45"/>
        <v>106001</v>
      </c>
      <c r="B1007" s="24">
        <v>1</v>
      </c>
      <c r="C1007" s="28" t="str">
        <f>"jingdian/"&amp;VLOOKUP(E1007,city!$D$4:$P$352,12,FALSE)&amp;"/"&amp;VLOOKUP(E1007,city!$D$4:$P$352,13,FALSE)&amp;"/"&amp;IF(G1007&lt;11,"jd",IF(G1007&lt;16,"tc","cs"))&amp;"/"&amp;IF(G1007&lt;11,G1007,IF(G1007&lt;16,G1007-10,G1007-15))&amp;".jpg"</f>
        <v>jingdian/heilongjiang/heihe/jd/1.jpg</v>
      </c>
      <c r="D1007" s="23">
        <f t="shared" si="46"/>
        <v>1</v>
      </c>
      <c r="E1007" s="2" t="str">
        <f>VLOOKUP(F1007,city!$A$4:$D$352,4,FALSE)</f>
        <v>黑河</v>
      </c>
      <c r="F1007" s="22">
        <f t="shared" si="47"/>
        <v>60</v>
      </c>
      <c r="G1007" s="22">
        <f>IF(VLOOKUP(F1006,city!$A$4:$H$352,8,FALSE)&gt;G1006,G1006+1,1)</f>
        <v>1</v>
      </c>
    </row>
    <row r="1008" spans="1:7" x14ac:dyDescent="0.15">
      <c r="A1008" s="23">
        <f t="shared" si="45"/>
        <v>106002</v>
      </c>
      <c r="B1008" s="24">
        <v>1</v>
      </c>
      <c r="C1008" s="28" t="str">
        <f>"jingdian/"&amp;VLOOKUP(E1008,city!$D$4:$P$352,12,FALSE)&amp;"/"&amp;VLOOKUP(E1008,city!$D$4:$P$352,13,FALSE)&amp;"/"&amp;IF(G1008&lt;11,"jd",IF(G1008&lt;16,"tc","cs"))&amp;"/"&amp;IF(G1008&lt;11,G1008,IF(G1008&lt;16,G1008-10,G1008-15))&amp;".jpg"</f>
        <v>jingdian/heilongjiang/heihe/jd/2.jpg</v>
      </c>
      <c r="D1008" s="23">
        <f t="shared" si="46"/>
        <v>1</v>
      </c>
      <c r="E1008" s="2" t="str">
        <f>VLOOKUP(F1008,city!$A$4:$D$352,4,FALSE)</f>
        <v>黑河</v>
      </c>
      <c r="F1008" s="22">
        <f t="shared" si="47"/>
        <v>60</v>
      </c>
      <c r="G1008" s="22">
        <f>IF(VLOOKUP(F1007,city!$A$4:$H$352,8,FALSE)&gt;G1007,G1007+1,1)</f>
        <v>2</v>
      </c>
    </row>
    <row r="1009" spans="1:7" x14ac:dyDescent="0.15">
      <c r="A1009" s="23">
        <f t="shared" si="45"/>
        <v>106003</v>
      </c>
      <c r="B1009" s="24">
        <v>1</v>
      </c>
      <c r="C1009" s="28" t="str">
        <f>"jingdian/"&amp;VLOOKUP(E1009,city!$D$4:$P$352,12,FALSE)&amp;"/"&amp;VLOOKUP(E1009,city!$D$4:$P$352,13,FALSE)&amp;"/"&amp;IF(G1009&lt;11,"jd",IF(G1009&lt;16,"tc","cs"))&amp;"/"&amp;IF(G1009&lt;11,G1009,IF(G1009&lt;16,G1009-10,G1009-15))&amp;".jpg"</f>
        <v>jingdian/heilongjiang/heihe/jd/3.jpg</v>
      </c>
      <c r="D1009" s="23">
        <f t="shared" si="46"/>
        <v>1</v>
      </c>
      <c r="E1009" s="2" t="str">
        <f>VLOOKUP(F1009,city!$A$4:$D$352,4,FALSE)</f>
        <v>黑河</v>
      </c>
      <c r="F1009" s="22">
        <f t="shared" si="47"/>
        <v>60</v>
      </c>
      <c r="G1009" s="22">
        <f>IF(VLOOKUP(F1008,city!$A$4:$H$352,8,FALSE)&gt;G1008,G1008+1,1)</f>
        <v>3</v>
      </c>
    </row>
    <row r="1010" spans="1:7" x14ac:dyDescent="0.15">
      <c r="A1010" s="23">
        <f t="shared" si="45"/>
        <v>106004</v>
      </c>
      <c r="B1010" s="24">
        <v>1</v>
      </c>
      <c r="C1010" s="28" t="str">
        <f>"jingdian/"&amp;VLOOKUP(E1010,city!$D$4:$P$352,12,FALSE)&amp;"/"&amp;VLOOKUP(E1010,city!$D$4:$P$352,13,FALSE)&amp;"/"&amp;IF(G1010&lt;11,"jd",IF(G1010&lt;16,"tc","cs"))&amp;"/"&amp;IF(G1010&lt;11,G1010,IF(G1010&lt;16,G1010-10,G1010-15))&amp;".jpg"</f>
        <v>jingdian/heilongjiang/heihe/jd/4.jpg</v>
      </c>
      <c r="D1010" s="23">
        <f t="shared" si="46"/>
        <v>1</v>
      </c>
      <c r="E1010" s="2" t="str">
        <f>VLOOKUP(F1010,city!$A$4:$D$352,4,FALSE)</f>
        <v>黑河</v>
      </c>
      <c r="F1010" s="22">
        <f t="shared" si="47"/>
        <v>60</v>
      </c>
      <c r="G1010" s="22">
        <f>IF(VLOOKUP(F1009,city!$A$4:$H$352,8,FALSE)&gt;G1009,G1009+1,1)</f>
        <v>4</v>
      </c>
    </row>
    <row r="1011" spans="1:7" x14ac:dyDescent="0.15">
      <c r="A1011" s="23">
        <f t="shared" si="45"/>
        <v>106005</v>
      </c>
      <c r="B1011" s="24">
        <v>1</v>
      </c>
      <c r="C1011" s="28" t="str">
        <f>"jingdian/"&amp;VLOOKUP(E1011,city!$D$4:$P$352,12,FALSE)&amp;"/"&amp;VLOOKUP(E1011,city!$D$4:$P$352,13,FALSE)&amp;"/"&amp;IF(G1011&lt;11,"jd",IF(G1011&lt;16,"tc","cs"))&amp;"/"&amp;IF(G1011&lt;11,G1011,IF(G1011&lt;16,G1011-10,G1011-15))&amp;".jpg"</f>
        <v>jingdian/heilongjiang/heihe/jd/5.jpg</v>
      </c>
      <c r="D1011" s="23">
        <f t="shared" si="46"/>
        <v>1</v>
      </c>
      <c r="E1011" s="2" t="str">
        <f>VLOOKUP(F1011,city!$A$4:$D$352,4,FALSE)</f>
        <v>黑河</v>
      </c>
      <c r="F1011" s="22">
        <f t="shared" si="47"/>
        <v>60</v>
      </c>
      <c r="G1011" s="22">
        <f>IF(VLOOKUP(F1010,city!$A$4:$H$352,8,FALSE)&gt;G1010,G1010+1,1)</f>
        <v>5</v>
      </c>
    </row>
    <row r="1012" spans="1:7" x14ac:dyDescent="0.15">
      <c r="A1012" s="23">
        <f t="shared" si="45"/>
        <v>106006</v>
      </c>
      <c r="B1012" s="24">
        <v>1</v>
      </c>
      <c r="C1012" s="28" t="str">
        <f>"jingdian/"&amp;VLOOKUP(E1012,city!$D$4:$P$352,12,FALSE)&amp;"/"&amp;VLOOKUP(E1012,city!$D$4:$P$352,13,FALSE)&amp;"/"&amp;IF(G1012&lt;11,"jd",IF(G1012&lt;16,"tc","cs"))&amp;"/"&amp;IF(G1012&lt;11,G1012,IF(G1012&lt;16,G1012-10,G1012-15))&amp;".jpg"</f>
        <v>jingdian/heilongjiang/heihe/jd/6.jpg</v>
      </c>
      <c r="D1012" s="23">
        <f t="shared" si="46"/>
        <v>1</v>
      </c>
      <c r="E1012" s="2" t="str">
        <f>VLOOKUP(F1012,city!$A$4:$D$352,4,FALSE)</f>
        <v>黑河</v>
      </c>
      <c r="F1012" s="22">
        <f t="shared" si="47"/>
        <v>60</v>
      </c>
      <c r="G1012" s="22">
        <f>IF(VLOOKUP(F1011,city!$A$4:$H$352,8,FALSE)&gt;G1011,G1011+1,1)</f>
        <v>6</v>
      </c>
    </row>
    <row r="1013" spans="1:7" x14ac:dyDescent="0.15">
      <c r="A1013" s="23">
        <f t="shared" si="45"/>
        <v>106007</v>
      </c>
      <c r="B1013" s="24">
        <v>1</v>
      </c>
      <c r="C1013" s="28" t="str">
        <f>"jingdian/"&amp;VLOOKUP(E1013,city!$D$4:$P$352,12,FALSE)&amp;"/"&amp;VLOOKUP(E1013,city!$D$4:$P$352,13,FALSE)&amp;"/"&amp;IF(G1013&lt;11,"jd",IF(G1013&lt;16,"tc","cs"))&amp;"/"&amp;IF(G1013&lt;11,G1013,IF(G1013&lt;16,G1013-10,G1013-15))&amp;".jpg"</f>
        <v>jingdian/heilongjiang/heihe/jd/7.jpg</v>
      </c>
      <c r="D1013" s="23">
        <f t="shared" si="46"/>
        <v>1</v>
      </c>
      <c r="E1013" s="2" t="str">
        <f>VLOOKUP(F1013,city!$A$4:$D$352,4,FALSE)</f>
        <v>黑河</v>
      </c>
      <c r="F1013" s="22">
        <f t="shared" si="47"/>
        <v>60</v>
      </c>
      <c r="G1013" s="22">
        <f>IF(VLOOKUP(F1012,city!$A$4:$H$352,8,FALSE)&gt;G1012,G1012+1,1)</f>
        <v>7</v>
      </c>
    </row>
    <row r="1014" spans="1:7" x14ac:dyDescent="0.15">
      <c r="A1014" s="23">
        <f t="shared" si="45"/>
        <v>106008</v>
      </c>
      <c r="B1014" s="24">
        <v>1</v>
      </c>
      <c r="C1014" s="28" t="str">
        <f>"jingdian/"&amp;VLOOKUP(E1014,city!$D$4:$P$352,12,FALSE)&amp;"/"&amp;VLOOKUP(E1014,city!$D$4:$P$352,13,FALSE)&amp;"/"&amp;IF(G1014&lt;11,"jd",IF(G1014&lt;16,"tc","cs"))&amp;"/"&amp;IF(G1014&lt;11,G1014,IF(G1014&lt;16,G1014-10,G1014-15))&amp;".jpg"</f>
        <v>jingdian/heilongjiang/heihe/jd/8.jpg</v>
      </c>
      <c r="D1014" s="23">
        <f t="shared" si="46"/>
        <v>1</v>
      </c>
      <c r="E1014" s="2" t="str">
        <f>VLOOKUP(F1014,city!$A$4:$D$352,4,FALSE)</f>
        <v>黑河</v>
      </c>
      <c r="F1014" s="22">
        <f t="shared" si="47"/>
        <v>60</v>
      </c>
      <c r="G1014" s="22">
        <f>IF(VLOOKUP(F1013,city!$A$4:$H$352,8,FALSE)&gt;G1013,G1013+1,1)</f>
        <v>8</v>
      </c>
    </row>
    <row r="1015" spans="1:7" x14ac:dyDescent="0.15">
      <c r="A1015" s="23">
        <f t="shared" si="45"/>
        <v>106009</v>
      </c>
      <c r="B1015" s="24">
        <v>1</v>
      </c>
      <c r="C1015" s="28" t="str">
        <f>"jingdian/"&amp;VLOOKUP(E1015,city!$D$4:$P$352,12,FALSE)&amp;"/"&amp;VLOOKUP(E1015,city!$D$4:$P$352,13,FALSE)&amp;"/"&amp;IF(G1015&lt;11,"jd",IF(G1015&lt;16,"tc","cs"))&amp;"/"&amp;IF(G1015&lt;11,G1015,IF(G1015&lt;16,G1015-10,G1015-15))&amp;".jpg"</f>
        <v>jingdian/heilongjiang/heihe/jd/9.jpg</v>
      </c>
      <c r="D1015" s="23">
        <f t="shared" si="46"/>
        <v>1</v>
      </c>
      <c r="E1015" s="2" t="str">
        <f>VLOOKUP(F1015,city!$A$4:$D$352,4,FALSE)</f>
        <v>黑河</v>
      </c>
      <c r="F1015" s="22">
        <f t="shared" si="47"/>
        <v>60</v>
      </c>
      <c r="G1015" s="22">
        <f>IF(VLOOKUP(F1014,city!$A$4:$H$352,8,FALSE)&gt;G1014,G1014+1,1)</f>
        <v>9</v>
      </c>
    </row>
    <row r="1016" spans="1:7" x14ac:dyDescent="0.15">
      <c r="A1016" s="23">
        <f t="shared" si="45"/>
        <v>106010</v>
      </c>
      <c r="B1016" s="24">
        <v>1</v>
      </c>
      <c r="C1016" s="28" t="str">
        <f>"jingdian/"&amp;VLOOKUP(E1016,city!$D$4:$P$352,12,FALSE)&amp;"/"&amp;VLOOKUP(E1016,city!$D$4:$P$352,13,FALSE)&amp;"/"&amp;IF(G1016&lt;11,"jd",IF(G1016&lt;16,"tc","cs"))&amp;"/"&amp;IF(G1016&lt;11,G1016,IF(G1016&lt;16,G1016-10,G1016-15))&amp;".jpg"</f>
        <v>jingdian/heilongjiang/heihe/jd/10.jpg</v>
      </c>
      <c r="D1016" s="23">
        <f t="shared" si="46"/>
        <v>1</v>
      </c>
      <c r="E1016" s="2" t="str">
        <f>VLOOKUP(F1016,city!$A$4:$D$352,4,FALSE)</f>
        <v>黑河</v>
      </c>
      <c r="F1016" s="22">
        <f t="shared" si="47"/>
        <v>60</v>
      </c>
      <c r="G1016" s="22">
        <f>IF(VLOOKUP(F1015,city!$A$4:$H$352,8,FALSE)&gt;G1015,G1015+1,1)</f>
        <v>10</v>
      </c>
    </row>
    <row r="1017" spans="1:7" x14ac:dyDescent="0.15">
      <c r="A1017" s="23">
        <f t="shared" si="45"/>
        <v>106051</v>
      </c>
      <c r="B1017" s="24">
        <v>4</v>
      </c>
      <c r="C1017" s="28" t="str">
        <f>"jingdian/"&amp;VLOOKUP(E1017,city!$D$4:$P$352,12,FALSE)&amp;"/"&amp;VLOOKUP(E1017,city!$D$4:$P$352,13,FALSE)&amp;"/"&amp;IF(G1017&lt;11,"jd",IF(G1017&lt;16,"tc","cs"))&amp;"/"&amp;IF(G1017&lt;11,G1017,IF(G1017&lt;16,G1017-10,G1017-15))&amp;".jpg"</f>
        <v>jingdian/heilongjiang/heihe/tc/1.jpg</v>
      </c>
      <c r="D1017" s="23">
        <f t="shared" si="46"/>
        <v>2</v>
      </c>
      <c r="E1017" s="2" t="str">
        <f>VLOOKUP(F1017,city!$A$4:$D$352,4,FALSE)</f>
        <v>黑河</v>
      </c>
      <c r="F1017" s="22">
        <f t="shared" si="47"/>
        <v>60</v>
      </c>
      <c r="G1017" s="22">
        <f>IF(VLOOKUP(F1016,city!$A$4:$H$352,8,FALSE)&gt;G1016,G1016+1,1)</f>
        <v>11</v>
      </c>
    </row>
    <row r="1018" spans="1:7" x14ac:dyDescent="0.15">
      <c r="A1018" s="23">
        <f t="shared" si="45"/>
        <v>106052</v>
      </c>
      <c r="B1018" s="24">
        <v>3</v>
      </c>
      <c r="C1018" s="28" t="str">
        <f>"jingdian/"&amp;VLOOKUP(E1018,city!$D$4:$P$352,12,FALSE)&amp;"/"&amp;VLOOKUP(E1018,city!$D$4:$P$352,13,FALSE)&amp;"/"&amp;IF(G1018&lt;11,"jd",IF(G1018&lt;16,"tc","cs"))&amp;"/"&amp;IF(G1018&lt;11,G1018,IF(G1018&lt;16,G1018-10,G1018-15))&amp;".jpg"</f>
        <v>jingdian/heilongjiang/heihe/tc/2.jpg</v>
      </c>
      <c r="D1018" s="23">
        <f t="shared" si="46"/>
        <v>2</v>
      </c>
      <c r="E1018" s="2" t="str">
        <f>VLOOKUP(F1018,city!$A$4:$D$352,4,FALSE)</f>
        <v>黑河</v>
      </c>
      <c r="F1018" s="22">
        <f t="shared" si="47"/>
        <v>60</v>
      </c>
      <c r="G1018" s="22">
        <f>IF(VLOOKUP(F1017,city!$A$4:$H$352,8,FALSE)&gt;G1017,G1017+1,1)</f>
        <v>12</v>
      </c>
    </row>
    <row r="1019" spans="1:7" x14ac:dyDescent="0.15">
      <c r="A1019" s="23">
        <f t="shared" si="45"/>
        <v>106053</v>
      </c>
      <c r="B1019" s="24">
        <v>4</v>
      </c>
      <c r="C1019" s="28" t="str">
        <f>"jingdian/"&amp;VLOOKUP(E1019,city!$D$4:$P$352,12,FALSE)&amp;"/"&amp;VLOOKUP(E1019,city!$D$4:$P$352,13,FALSE)&amp;"/"&amp;IF(G1019&lt;11,"jd",IF(G1019&lt;16,"tc","cs"))&amp;"/"&amp;IF(G1019&lt;11,G1019,IF(G1019&lt;16,G1019-10,G1019-15))&amp;".jpg"</f>
        <v>jingdian/heilongjiang/heihe/tc/3.jpg</v>
      </c>
      <c r="D1019" s="23">
        <f t="shared" si="46"/>
        <v>2</v>
      </c>
      <c r="E1019" s="2" t="str">
        <f>VLOOKUP(F1019,city!$A$4:$D$352,4,FALSE)</f>
        <v>黑河</v>
      </c>
      <c r="F1019" s="22">
        <f t="shared" si="47"/>
        <v>60</v>
      </c>
      <c r="G1019" s="22">
        <f>IF(VLOOKUP(F1018,city!$A$4:$H$352,8,FALSE)&gt;G1018,G1018+1,1)</f>
        <v>13</v>
      </c>
    </row>
    <row r="1020" spans="1:7" x14ac:dyDescent="0.15">
      <c r="A1020" s="23">
        <f t="shared" si="45"/>
        <v>106054</v>
      </c>
      <c r="B1020" s="24">
        <v>3</v>
      </c>
      <c r="C1020" s="28" t="str">
        <f>"jingdian/"&amp;VLOOKUP(E1020,city!$D$4:$P$352,12,FALSE)&amp;"/"&amp;VLOOKUP(E1020,city!$D$4:$P$352,13,FALSE)&amp;"/"&amp;IF(G1020&lt;11,"jd",IF(G1020&lt;16,"tc","cs"))&amp;"/"&amp;IF(G1020&lt;11,G1020,IF(G1020&lt;16,G1020-10,G1020-15))&amp;".jpg"</f>
        <v>jingdian/heilongjiang/heihe/tc/4.jpg</v>
      </c>
      <c r="D1020" s="23">
        <f t="shared" si="46"/>
        <v>2</v>
      </c>
      <c r="E1020" s="2" t="str">
        <f>VLOOKUP(F1020,city!$A$4:$D$352,4,FALSE)</f>
        <v>黑河</v>
      </c>
      <c r="F1020" s="22">
        <f t="shared" si="47"/>
        <v>60</v>
      </c>
      <c r="G1020" s="22">
        <f>IF(VLOOKUP(F1019,city!$A$4:$H$352,8,FALSE)&gt;G1019,G1019+1,1)</f>
        <v>14</v>
      </c>
    </row>
    <row r="1021" spans="1:7" x14ac:dyDescent="0.15">
      <c r="A1021" s="23">
        <f t="shared" si="45"/>
        <v>106055</v>
      </c>
      <c r="B1021" s="24">
        <v>3</v>
      </c>
      <c r="C1021" s="28" t="str">
        <f>"jingdian/"&amp;VLOOKUP(E1021,city!$D$4:$P$352,12,FALSE)&amp;"/"&amp;VLOOKUP(E1021,city!$D$4:$P$352,13,FALSE)&amp;"/"&amp;IF(G1021&lt;11,"jd",IF(G1021&lt;16,"tc","cs"))&amp;"/"&amp;IF(G1021&lt;11,G1021,IF(G1021&lt;16,G1021-10,G1021-15))&amp;".jpg"</f>
        <v>jingdian/heilongjiang/heihe/tc/5.jpg</v>
      </c>
      <c r="D1021" s="23">
        <f t="shared" si="46"/>
        <v>2</v>
      </c>
      <c r="E1021" s="2" t="str">
        <f>VLOOKUP(F1021,city!$A$4:$D$352,4,FALSE)</f>
        <v>黑河</v>
      </c>
      <c r="F1021" s="22">
        <f t="shared" si="47"/>
        <v>60</v>
      </c>
      <c r="G1021" s="22">
        <f>IF(VLOOKUP(F1020,city!$A$4:$H$352,8,FALSE)&gt;G1020,G1020+1,1)</f>
        <v>15</v>
      </c>
    </row>
    <row r="1022" spans="1:7" x14ac:dyDescent="0.15">
      <c r="A1022" s="23">
        <f t="shared" si="45"/>
        <v>106081</v>
      </c>
      <c r="B1022" s="24">
        <v>3</v>
      </c>
      <c r="C1022" s="28" t="str">
        <f>"jingdian/"&amp;VLOOKUP(E1022,city!$D$4:$P$352,12,FALSE)&amp;"/"&amp;VLOOKUP(E1022,city!$D$4:$P$352,13,FALSE)&amp;"/"&amp;IF(G1022&lt;11,"jd",IF(G1022&lt;16,"tc","cs"))&amp;"/"&amp;IF(G1022&lt;11,G1022,IF(G1022&lt;16,G1022-10,G1022-15))&amp;".jpg"</f>
        <v>jingdian/heilongjiang/heihe/cs/1.jpg</v>
      </c>
      <c r="D1022" s="23">
        <f t="shared" si="46"/>
        <v>3</v>
      </c>
      <c r="E1022" s="2" t="str">
        <f>VLOOKUP(F1022,city!$A$4:$D$352,4,FALSE)</f>
        <v>黑河</v>
      </c>
      <c r="F1022" s="22">
        <f t="shared" si="47"/>
        <v>60</v>
      </c>
      <c r="G1022" s="22">
        <f>IF(VLOOKUP(F1021,city!$A$4:$H$352,8,FALSE)&gt;G1021,G1021+1,1)</f>
        <v>16</v>
      </c>
    </row>
    <row r="1023" spans="1:7" x14ac:dyDescent="0.15">
      <c r="A1023" s="23">
        <f t="shared" si="45"/>
        <v>106082</v>
      </c>
      <c r="B1023" s="24">
        <v>3</v>
      </c>
      <c r="C1023" s="28" t="str">
        <f>"jingdian/"&amp;VLOOKUP(E1023,city!$D$4:$P$352,12,FALSE)&amp;"/"&amp;VLOOKUP(E1023,city!$D$4:$P$352,13,FALSE)&amp;"/"&amp;IF(G1023&lt;11,"jd",IF(G1023&lt;16,"tc","cs"))&amp;"/"&amp;IF(G1023&lt;11,G1023,IF(G1023&lt;16,G1023-10,G1023-15))&amp;".jpg"</f>
        <v>jingdian/heilongjiang/heihe/cs/2.jpg</v>
      </c>
      <c r="D1023" s="23">
        <f t="shared" si="46"/>
        <v>3</v>
      </c>
      <c r="E1023" s="2" t="str">
        <f>VLOOKUP(F1023,city!$A$4:$D$352,4,FALSE)</f>
        <v>黑河</v>
      </c>
      <c r="F1023" s="22">
        <f t="shared" si="47"/>
        <v>60</v>
      </c>
      <c r="G1023" s="22">
        <f>IF(VLOOKUP(F1022,city!$A$4:$H$352,8,FALSE)&gt;G1022,G1022+1,1)</f>
        <v>17</v>
      </c>
    </row>
    <row r="1024" spans="1:7" x14ac:dyDescent="0.15">
      <c r="A1024" s="23">
        <f t="shared" si="45"/>
        <v>106101</v>
      </c>
      <c r="B1024" s="24">
        <v>1</v>
      </c>
      <c r="C1024" s="28" t="str">
        <f>"jingdian/"&amp;VLOOKUP(E1024,city!$D$4:$P$352,12,FALSE)&amp;"/"&amp;VLOOKUP(E1024,city!$D$4:$P$352,13,FALSE)&amp;"/"&amp;IF(G1024&lt;11,"jd",IF(G1024&lt;16,"tc","cs"))&amp;"/"&amp;IF(G1024&lt;11,G1024,IF(G1024&lt;16,G1024-10,G1024-15))&amp;".jpg"</f>
        <v>jingdian/heilongjiang/suihua/jd/1.jpg</v>
      </c>
      <c r="D1024" s="23">
        <f t="shared" si="46"/>
        <v>1</v>
      </c>
      <c r="E1024" s="2" t="str">
        <f>VLOOKUP(F1024,city!$A$4:$D$352,4,FALSE)</f>
        <v>绥化</v>
      </c>
      <c r="F1024" s="22">
        <f t="shared" si="47"/>
        <v>61</v>
      </c>
      <c r="G1024" s="22">
        <f>IF(VLOOKUP(F1023,city!$A$4:$H$352,8,FALSE)&gt;G1023,G1023+1,1)</f>
        <v>1</v>
      </c>
    </row>
    <row r="1025" spans="1:7" x14ac:dyDescent="0.15">
      <c r="A1025" s="23">
        <f t="shared" si="45"/>
        <v>106102</v>
      </c>
      <c r="B1025" s="24">
        <v>1</v>
      </c>
      <c r="C1025" s="28" t="str">
        <f>"jingdian/"&amp;VLOOKUP(E1025,city!$D$4:$P$352,12,FALSE)&amp;"/"&amp;VLOOKUP(E1025,city!$D$4:$P$352,13,FALSE)&amp;"/"&amp;IF(G1025&lt;11,"jd",IF(G1025&lt;16,"tc","cs"))&amp;"/"&amp;IF(G1025&lt;11,G1025,IF(G1025&lt;16,G1025-10,G1025-15))&amp;".jpg"</f>
        <v>jingdian/heilongjiang/suihua/jd/2.jpg</v>
      </c>
      <c r="D1025" s="23">
        <f t="shared" si="46"/>
        <v>1</v>
      </c>
      <c r="E1025" s="2" t="str">
        <f>VLOOKUP(F1025,city!$A$4:$D$352,4,FALSE)</f>
        <v>绥化</v>
      </c>
      <c r="F1025" s="22">
        <f t="shared" si="47"/>
        <v>61</v>
      </c>
      <c r="G1025" s="22">
        <f>IF(VLOOKUP(F1024,city!$A$4:$H$352,8,FALSE)&gt;G1024,G1024+1,1)</f>
        <v>2</v>
      </c>
    </row>
    <row r="1026" spans="1:7" x14ac:dyDescent="0.15">
      <c r="A1026" s="23">
        <f t="shared" si="45"/>
        <v>106103</v>
      </c>
      <c r="B1026" s="24">
        <v>1</v>
      </c>
      <c r="C1026" s="28" t="str">
        <f>"jingdian/"&amp;VLOOKUP(E1026,city!$D$4:$P$352,12,FALSE)&amp;"/"&amp;VLOOKUP(E1026,city!$D$4:$P$352,13,FALSE)&amp;"/"&amp;IF(G1026&lt;11,"jd",IF(G1026&lt;16,"tc","cs"))&amp;"/"&amp;IF(G1026&lt;11,G1026,IF(G1026&lt;16,G1026-10,G1026-15))&amp;".jpg"</f>
        <v>jingdian/heilongjiang/suihua/jd/3.jpg</v>
      </c>
      <c r="D1026" s="23">
        <f t="shared" si="46"/>
        <v>1</v>
      </c>
      <c r="E1026" s="2" t="str">
        <f>VLOOKUP(F1026,city!$A$4:$D$352,4,FALSE)</f>
        <v>绥化</v>
      </c>
      <c r="F1026" s="22">
        <f t="shared" si="47"/>
        <v>61</v>
      </c>
      <c r="G1026" s="22">
        <f>IF(VLOOKUP(F1025,city!$A$4:$H$352,8,FALSE)&gt;G1025,G1025+1,1)</f>
        <v>3</v>
      </c>
    </row>
    <row r="1027" spans="1:7" x14ac:dyDescent="0.15">
      <c r="A1027" s="23">
        <f t="shared" si="45"/>
        <v>106104</v>
      </c>
      <c r="B1027" s="24">
        <v>1</v>
      </c>
      <c r="C1027" s="28" t="str">
        <f>"jingdian/"&amp;VLOOKUP(E1027,city!$D$4:$P$352,12,FALSE)&amp;"/"&amp;VLOOKUP(E1027,city!$D$4:$P$352,13,FALSE)&amp;"/"&amp;IF(G1027&lt;11,"jd",IF(G1027&lt;16,"tc","cs"))&amp;"/"&amp;IF(G1027&lt;11,G1027,IF(G1027&lt;16,G1027-10,G1027-15))&amp;".jpg"</f>
        <v>jingdian/heilongjiang/suihua/jd/4.jpg</v>
      </c>
      <c r="D1027" s="23">
        <f t="shared" si="46"/>
        <v>1</v>
      </c>
      <c r="E1027" s="2" t="str">
        <f>VLOOKUP(F1027,city!$A$4:$D$352,4,FALSE)</f>
        <v>绥化</v>
      </c>
      <c r="F1027" s="22">
        <f t="shared" si="47"/>
        <v>61</v>
      </c>
      <c r="G1027" s="22">
        <f>IF(VLOOKUP(F1026,city!$A$4:$H$352,8,FALSE)&gt;G1026,G1026+1,1)</f>
        <v>4</v>
      </c>
    </row>
    <row r="1028" spans="1:7" x14ac:dyDescent="0.15">
      <c r="A1028" s="23">
        <f t="shared" si="45"/>
        <v>106105</v>
      </c>
      <c r="B1028" s="24">
        <v>1</v>
      </c>
      <c r="C1028" s="28" t="str">
        <f>"jingdian/"&amp;VLOOKUP(E1028,city!$D$4:$P$352,12,FALSE)&amp;"/"&amp;VLOOKUP(E1028,city!$D$4:$P$352,13,FALSE)&amp;"/"&amp;IF(G1028&lt;11,"jd",IF(G1028&lt;16,"tc","cs"))&amp;"/"&amp;IF(G1028&lt;11,G1028,IF(G1028&lt;16,G1028-10,G1028-15))&amp;".jpg"</f>
        <v>jingdian/heilongjiang/suihua/jd/5.jpg</v>
      </c>
      <c r="D1028" s="23">
        <f t="shared" si="46"/>
        <v>1</v>
      </c>
      <c r="E1028" s="2" t="str">
        <f>VLOOKUP(F1028,city!$A$4:$D$352,4,FALSE)</f>
        <v>绥化</v>
      </c>
      <c r="F1028" s="22">
        <f t="shared" si="47"/>
        <v>61</v>
      </c>
      <c r="G1028" s="22">
        <f>IF(VLOOKUP(F1027,city!$A$4:$H$352,8,FALSE)&gt;G1027,G1027+1,1)</f>
        <v>5</v>
      </c>
    </row>
    <row r="1029" spans="1:7" x14ac:dyDescent="0.15">
      <c r="A1029" s="23">
        <f t="shared" ref="A1029:A1092" si="48">IF(G1029&lt;11,G1029,IF(G1029&lt;16,G1029+40,G1029+65))+F1029*100+100000</f>
        <v>106106</v>
      </c>
      <c r="B1029" s="24">
        <v>1</v>
      </c>
      <c r="C1029" s="28" t="str">
        <f>"jingdian/"&amp;VLOOKUP(E1029,city!$D$4:$P$352,12,FALSE)&amp;"/"&amp;VLOOKUP(E1029,city!$D$4:$P$352,13,FALSE)&amp;"/"&amp;IF(G1029&lt;11,"jd",IF(G1029&lt;16,"tc","cs"))&amp;"/"&amp;IF(G1029&lt;11,G1029,IF(G1029&lt;16,G1029-10,G1029-15))&amp;".jpg"</f>
        <v>jingdian/heilongjiang/suihua/jd/6.jpg</v>
      </c>
      <c r="D1029" s="23">
        <f t="shared" ref="D1029:D1092" si="49">IF(G1029&lt;11,1,IF(G1029&lt;16,2,3))</f>
        <v>1</v>
      </c>
      <c r="E1029" s="2" t="str">
        <f>VLOOKUP(F1029,city!$A$4:$D$352,4,FALSE)</f>
        <v>绥化</v>
      </c>
      <c r="F1029" s="22">
        <f t="shared" ref="F1029:F1092" si="50">IF(G1029&gt;G1028,F1028,F1028+1)</f>
        <v>61</v>
      </c>
      <c r="G1029" s="22">
        <f>IF(VLOOKUP(F1028,city!$A$4:$H$352,8,FALSE)&gt;G1028,G1028+1,1)</f>
        <v>6</v>
      </c>
    </row>
    <row r="1030" spans="1:7" x14ac:dyDescent="0.15">
      <c r="A1030" s="23">
        <f t="shared" si="48"/>
        <v>106107</v>
      </c>
      <c r="B1030" s="24">
        <v>1</v>
      </c>
      <c r="C1030" s="28" t="str">
        <f>"jingdian/"&amp;VLOOKUP(E1030,city!$D$4:$P$352,12,FALSE)&amp;"/"&amp;VLOOKUP(E1030,city!$D$4:$P$352,13,FALSE)&amp;"/"&amp;IF(G1030&lt;11,"jd",IF(G1030&lt;16,"tc","cs"))&amp;"/"&amp;IF(G1030&lt;11,G1030,IF(G1030&lt;16,G1030-10,G1030-15))&amp;".jpg"</f>
        <v>jingdian/heilongjiang/suihua/jd/7.jpg</v>
      </c>
      <c r="D1030" s="23">
        <f t="shared" si="49"/>
        <v>1</v>
      </c>
      <c r="E1030" s="2" t="str">
        <f>VLOOKUP(F1030,city!$A$4:$D$352,4,FALSE)</f>
        <v>绥化</v>
      </c>
      <c r="F1030" s="22">
        <f t="shared" si="50"/>
        <v>61</v>
      </c>
      <c r="G1030" s="22">
        <f>IF(VLOOKUP(F1029,city!$A$4:$H$352,8,FALSE)&gt;G1029,G1029+1,1)</f>
        <v>7</v>
      </c>
    </row>
    <row r="1031" spans="1:7" x14ac:dyDescent="0.15">
      <c r="A1031" s="23">
        <f t="shared" si="48"/>
        <v>106108</v>
      </c>
      <c r="B1031" s="24">
        <v>1</v>
      </c>
      <c r="C1031" s="28" t="str">
        <f>"jingdian/"&amp;VLOOKUP(E1031,city!$D$4:$P$352,12,FALSE)&amp;"/"&amp;VLOOKUP(E1031,city!$D$4:$P$352,13,FALSE)&amp;"/"&amp;IF(G1031&lt;11,"jd",IF(G1031&lt;16,"tc","cs"))&amp;"/"&amp;IF(G1031&lt;11,G1031,IF(G1031&lt;16,G1031-10,G1031-15))&amp;".jpg"</f>
        <v>jingdian/heilongjiang/suihua/jd/8.jpg</v>
      </c>
      <c r="D1031" s="23">
        <f t="shared" si="49"/>
        <v>1</v>
      </c>
      <c r="E1031" s="2" t="str">
        <f>VLOOKUP(F1031,city!$A$4:$D$352,4,FALSE)</f>
        <v>绥化</v>
      </c>
      <c r="F1031" s="22">
        <f t="shared" si="50"/>
        <v>61</v>
      </c>
      <c r="G1031" s="22">
        <f>IF(VLOOKUP(F1030,city!$A$4:$H$352,8,FALSE)&gt;G1030,G1030+1,1)</f>
        <v>8</v>
      </c>
    </row>
    <row r="1032" spans="1:7" x14ac:dyDescent="0.15">
      <c r="A1032" s="23">
        <f t="shared" si="48"/>
        <v>106109</v>
      </c>
      <c r="B1032" s="24">
        <v>1</v>
      </c>
      <c r="C1032" s="28" t="str">
        <f>"jingdian/"&amp;VLOOKUP(E1032,city!$D$4:$P$352,12,FALSE)&amp;"/"&amp;VLOOKUP(E1032,city!$D$4:$P$352,13,FALSE)&amp;"/"&amp;IF(G1032&lt;11,"jd",IF(G1032&lt;16,"tc","cs"))&amp;"/"&amp;IF(G1032&lt;11,G1032,IF(G1032&lt;16,G1032-10,G1032-15))&amp;".jpg"</f>
        <v>jingdian/heilongjiang/suihua/jd/9.jpg</v>
      </c>
      <c r="D1032" s="23">
        <f t="shared" si="49"/>
        <v>1</v>
      </c>
      <c r="E1032" s="2" t="str">
        <f>VLOOKUP(F1032,city!$A$4:$D$352,4,FALSE)</f>
        <v>绥化</v>
      </c>
      <c r="F1032" s="22">
        <f t="shared" si="50"/>
        <v>61</v>
      </c>
      <c r="G1032" s="22">
        <f>IF(VLOOKUP(F1031,city!$A$4:$H$352,8,FALSE)&gt;G1031,G1031+1,1)</f>
        <v>9</v>
      </c>
    </row>
    <row r="1033" spans="1:7" x14ac:dyDescent="0.15">
      <c r="A1033" s="23">
        <f t="shared" si="48"/>
        <v>106110</v>
      </c>
      <c r="B1033" s="24">
        <v>1</v>
      </c>
      <c r="C1033" s="28" t="str">
        <f>"jingdian/"&amp;VLOOKUP(E1033,city!$D$4:$P$352,12,FALSE)&amp;"/"&amp;VLOOKUP(E1033,city!$D$4:$P$352,13,FALSE)&amp;"/"&amp;IF(G1033&lt;11,"jd",IF(G1033&lt;16,"tc","cs"))&amp;"/"&amp;IF(G1033&lt;11,G1033,IF(G1033&lt;16,G1033-10,G1033-15))&amp;".jpg"</f>
        <v>jingdian/heilongjiang/suihua/jd/10.jpg</v>
      </c>
      <c r="D1033" s="23">
        <f t="shared" si="49"/>
        <v>1</v>
      </c>
      <c r="E1033" s="2" t="str">
        <f>VLOOKUP(F1033,city!$A$4:$D$352,4,FALSE)</f>
        <v>绥化</v>
      </c>
      <c r="F1033" s="22">
        <f t="shared" si="50"/>
        <v>61</v>
      </c>
      <c r="G1033" s="22">
        <f>IF(VLOOKUP(F1032,city!$A$4:$H$352,8,FALSE)&gt;G1032,G1032+1,1)</f>
        <v>10</v>
      </c>
    </row>
    <row r="1034" spans="1:7" x14ac:dyDescent="0.15">
      <c r="A1034" s="23">
        <f t="shared" si="48"/>
        <v>106151</v>
      </c>
      <c r="B1034" s="24">
        <v>4</v>
      </c>
      <c r="C1034" s="28" t="str">
        <f>"jingdian/"&amp;VLOOKUP(E1034,city!$D$4:$P$352,12,FALSE)&amp;"/"&amp;VLOOKUP(E1034,city!$D$4:$P$352,13,FALSE)&amp;"/"&amp;IF(G1034&lt;11,"jd",IF(G1034&lt;16,"tc","cs"))&amp;"/"&amp;IF(G1034&lt;11,G1034,IF(G1034&lt;16,G1034-10,G1034-15))&amp;".jpg"</f>
        <v>jingdian/heilongjiang/suihua/tc/1.jpg</v>
      </c>
      <c r="D1034" s="23">
        <f t="shared" si="49"/>
        <v>2</v>
      </c>
      <c r="E1034" s="2" t="str">
        <f>VLOOKUP(F1034,city!$A$4:$D$352,4,FALSE)</f>
        <v>绥化</v>
      </c>
      <c r="F1034" s="22">
        <f t="shared" si="50"/>
        <v>61</v>
      </c>
      <c r="G1034" s="22">
        <f>IF(VLOOKUP(F1033,city!$A$4:$H$352,8,FALSE)&gt;G1033,G1033+1,1)</f>
        <v>11</v>
      </c>
    </row>
    <row r="1035" spans="1:7" x14ac:dyDescent="0.15">
      <c r="A1035" s="23">
        <f t="shared" si="48"/>
        <v>106152</v>
      </c>
      <c r="B1035" s="24">
        <v>3</v>
      </c>
      <c r="C1035" s="28" t="str">
        <f>"jingdian/"&amp;VLOOKUP(E1035,city!$D$4:$P$352,12,FALSE)&amp;"/"&amp;VLOOKUP(E1035,city!$D$4:$P$352,13,FALSE)&amp;"/"&amp;IF(G1035&lt;11,"jd",IF(G1035&lt;16,"tc","cs"))&amp;"/"&amp;IF(G1035&lt;11,G1035,IF(G1035&lt;16,G1035-10,G1035-15))&amp;".jpg"</f>
        <v>jingdian/heilongjiang/suihua/tc/2.jpg</v>
      </c>
      <c r="D1035" s="23">
        <f t="shared" si="49"/>
        <v>2</v>
      </c>
      <c r="E1035" s="2" t="str">
        <f>VLOOKUP(F1035,city!$A$4:$D$352,4,FALSE)</f>
        <v>绥化</v>
      </c>
      <c r="F1035" s="22">
        <f t="shared" si="50"/>
        <v>61</v>
      </c>
      <c r="G1035" s="22">
        <f>IF(VLOOKUP(F1034,city!$A$4:$H$352,8,FALSE)&gt;G1034,G1034+1,1)</f>
        <v>12</v>
      </c>
    </row>
    <row r="1036" spans="1:7" x14ac:dyDescent="0.15">
      <c r="A1036" s="23">
        <f t="shared" si="48"/>
        <v>106153</v>
      </c>
      <c r="B1036" s="24">
        <v>4</v>
      </c>
      <c r="C1036" s="28" t="str">
        <f>"jingdian/"&amp;VLOOKUP(E1036,city!$D$4:$P$352,12,FALSE)&amp;"/"&amp;VLOOKUP(E1036,city!$D$4:$P$352,13,FALSE)&amp;"/"&amp;IF(G1036&lt;11,"jd",IF(G1036&lt;16,"tc","cs"))&amp;"/"&amp;IF(G1036&lt;11,G1036,IF(G1036&lt;16,G1036-10,G1036-15))&amp;".jpg"</f>
        <v>jingdian/heilongjiang/suihua/tc/3.jpg</v>
      </c>
      <c r="D1036" s="23">
        <f t="shared" si="49"/>
        <v>2</v>
      </c>
      <c r="E1036" s="2" t="str">
        <f>VLOOKUP(F1036,city!$A$4:$D$352,4,FALSE)</f>
        <v>绥化</v>
      </c>
      <c r="F1036" s="22">
        <f t="shared" si="50"/>
        <v>61</v>
      </c>
      <c r="G1036" s="22">
        <f>IF(VLOOKUP(F1035,city!$A$4:$H$352,8,FALSE)&gt;G1035,G1035+1,1)</f>
        <v>13</v>
      </c>
    </row>
    <row r="1037" spans="1:7" x14ac:dyDescent="0.15">
      <c r="A1037" s="23">
        <f t="shared" si="48"/>
        <v>106154</v>
      </c>
      <c r="B1037" s="24">
        <v>4</v>
      </c>
      <c r="C1037" s="28" t="str">
        <f>"jingdian/"&amp;VLOOKUP(E1037,city!$D$4:$P$352,12,FALSE)&amp;"/"&amp;VLOOKUP(E1037,city!$D$4:$P$352,13,FALSE)&amp;"/"&amp;IF(G1037&lt;11,"jd",IF(G1037&lt;16,"tc","cs"))&amp;"/"&amp;IF(G1037&lt;11,G1037,IF(G1037&lt;16,G1037-10,G1037-15))&amp;".jpg"</f>
        <v>jingdian/heilongjiang/suihua/tc/4.jpg</v>
      </c>
      <c r="D1037" s="23">
        <f t="shared" si="49"/>
        <v>2</v>
      </c>
      <c r="E1037" s="2" t="str">
        <f>VLOOKUP(F1037,city!$A$4:$D$352,4,FALSE)</f>
        <v>绥化</v>
      </c>
      <c r="F1037" s="22">
        <f t="shared" si="50"/>
        <v>61</v>
      </c>
      <c r="G1037" s="22">
        <f>IF(VLOOKUP(F1036,city!$A$4:$H$352,8,FALSE)&gt;G1036,G1036+1,1)</f>
        <v>14</v>
      </c>
    </row>
    <row r="1038" spans="1:7" x14ac:dyDescent="0.15">
      <c r="A1038" s="23">
        <f t="shared" si="48"/>
        <v>106155</v>
      </c>
      <c r="B1038" s="24">
        <v>5</v>
      </c>
      <c r="C1038" s="28" t="str">
        <f>"jingdian/"&amp;VLOOKUP(E1038,city!$D$4:$P$352,12,FALSE)&amp;"/"&amp;VLOOKUP(E1038,city!$D$4:$P$352,13,FALSE)&amp;"/"&amp;IF(G1038&lt;11,"jd",IF(G1038&lt;16,"tc","cs"))&amp;"/"&amp;IF(G1038&lt;11,G1038,IF(G1038&lt;16,G1038-10,G1038-15))&amp;".jpg"</f>
        <v>jingdian/heilongjiang/suihua/tc/5.jpg</v>
      </c>
      <c r="D1038" s="23">
        <f t="shared" si="49"/>
        <v>2</v>
      </c>
      <c r="E1038" s="2" t="str">
        <f>VLOOKUP(F1038,city!$A$4:$D$352,4,FALSE)</f>
        <v>绥化</v>
      </c>
      <c r="F1038" s="22">
        <f t="shared" si="50"/>
        <v>61</v>
      </c>
      <c r="G1038" s="22">
        <f>IF(VLOOKUP(F1037,city!$A$4:$H$352,8,FALSE)&gt;G1037,G1037+1,1)</f>
        <v>15</v>
      </c>
    </row>
    <row r="1039" spans="1:7" x14ac:dyDescent="0.15">
      <c r="A1039" s="23">
        <f t="shared" si="48"/>
        <v>106181</v>
      </c>
      <c r="B1039" s="24">
        <v>3</v>
      </c>
      <c r="C1039" s="28" t="str">
        <f>"jingdian/"&amp;VLOOKUP(E1039,city!$D$4:$P$352,12,FALSE)&amp;"/"&amp;VLOOKUP(E1039,city!$D$4:$P$352,13,FALSE)&amp;"/"&amp;IF(G1039&lt;11,"jd",IF(G1039&lt;16,"tc","cs"))&amp;"/"&amp;IF(G1039&lt;11,G1039,IF(G1039&lt;16,G1039-10,G1039-15))&amp;".jpg"</f>
        <v>jingdian/heilongjiang/suihua/cs/1.jpg</v>
      </c>
      <c r="D1039" s="23">
        <f t="shared" si="49"/>
        <v>3</v>
      </c>
      <c r="E1039" s="2" t="str">
        <f>VLOOKUP(F1039,city!$A$4:$D$352,4,FALSE)</f>
        <v>绥化</v>
      </c>
      <c r="F1039" s="22">
        <f t="shared" si="50"/>
        <v>61</v>
      </c>
      <c r="G1039" s="22">
        <f>IF(VLOOKUP(F1038,city!$A$4:$H$352,8,FALSE)&gt;G1038,G1038+1,1)</f>
        <v>16</v>
      </c>
    </row>
    <row r="1040" spans="1:7" x14ac:dyDescent="0.15">
      <c r="A1040" s="23">
        <f t="shared" si="48"/>
        <v>106182</v>
      </c>
      <c r="B1040" s="24">
        <v>5</v>
      </c>
      <c r="C1040" s="28" t="str">
        <f>"jingdian/"&amp;VLOOKUP(E1040,city!$D$4:$P$352,12,FALSE)&amp;"/"&amp;VLOOKUP(E1040,city!$D$4:$P$352,13,FALSE)&amp;"/"&amp;IF(G1040&lt;11,"jd",IF(G1040&lt;16,"tc","cs"))&amp;"/"&amp;IF(G1040&lt;11,G1040,IF(G1040&lt;16,G1040-10,G1040-15))&amp;".jpg"</f>
        <v>jingdian/heilongjiang/suihua/cs/2.jpg</v>
      </c>
      <c r="D1040" s="23">
        <f t="shared" si="49"/>
        <v>3</v>
      </c>
      <c r="E1040" s="2" t="str">
        <f>VLOOKUP(F1040,city!$A$4:$D$352,4,FALSE)</f>
        <v>绥化</v>
      </c>
      <c r="F1040" s="22">
        <f t="shared" si="50"/>
        <v>61</v>
      </c>
      <c r="G1040" s="22">
        <f>IF(VLOOKUP(F1039,city!$A$4:$H$352,8,FALSE)&gt;G1039,G1039+1,1)</f>
        <v>17</v>
      </c>
    </row>
    <row r="1041" spans="1:7" x14ac:dyDescent="0.15">
      <c r="A1041" s="23">
        <f t="shared" si="48"/>
        <v>106201</v>
      </c>
      <c r="B1041" s="24">
        <v>1</v>
      </c>
      <c r="C1041" s="28" t="str">
        <f>"jingdian/"&amp;VLOOKUP(E1041,city!$D$4:$P$352,12,FALSE)&amp;"/"&amp;VLOOKUP(E1041,city!$D$4:$P$352,13,FALSE)&amp;"/"&amp;IF(G1041&lt;11,"jd",IF(G1041&lt;16,"tc","cs"))&amp;"/"&amp;IF(G1041&lt;11,G1041,IF(G1041&lt;16,G1041-10,G1041-15))&amp;".jpg"</f>
        <v>jingdian/heilongjiang/daxinganling/jd/1.jpg</v>
      </c>
      <c r="D1041" s="23">
        <f t="shared" si="49"/>
        <v>1</v>
      </c>
      <c r="E1041" s="2" t="str">
        <f>VLOOKUP(F1041,city!$A$4:$D$352,4,FALSE)</f>
        <v>大兴安岭</v>
      </c>
      <c r="F1041" s="22">
        <f t="shared" si="50"/>
        <v>62</v>
      </c>
      <c r="G1041" s="22">
        <f>IF(VLOOKUP(F1040,city!$A$4:$H$352,8,FALSE)&gt;G1040,G1040+1,1)</f>
        <v>1</v>
      </c>
    </row>
    <row r="1042" spans="1:7" x14ac:dyDescent="0.15">
      <c r="A1042" s="23">
        <f t="shared" si="48"/>
        <v>106202</v>
      </c>
      <c r="B1042" s="24">
        <v>1</v>
      </c>
      <c r="C1042" s="28" t="str">
        <f>"jingdian/"&amp;VLOOKUP(E1042,city!$D$4:$P$352,12,FALSE)&amp;"/"&amp;VLOOKUP(E1042,city!$D$4:$P$352,13,FALSE)&amp;"/"&amp;IF(G1042&lt;11,"jd",IF(G1042&lt;16,"tc","cs"))&amp;"/"&amp;IF(G1042&lt;11,G1042,IF(G1042&lt;16,G1042-10,G1042-15))&amp;".jpg"</f>
        <v>jingdian/heilongjiang/daxinganling/jd/2.jpg</v>
      </c>
      <c r="D1042" s="23">
        <f t="shared" si="49"/>
        <v>1</v>
      </c>
      <c r="E1042" s="2" t="str">
        <f>VLOOKUP(F1042,city!$A$4:$D$352,4,FALSE)</f>
        <v>大兴安岭</v>
      </c>
      <c r="F1042" s="22">
        <f t="shared" si="50"/>
        <v>62</v>
      </c>
      <c r="G1042" s="22">
        <f>IF(VLOOKUP(F1041,city!$A$4:$H$352,8,FALSE)&gt;G1041,G1041+1,1)</f>
        <v>2</v>
      </c>
    </row>
    <row r="1043" spans="1:7" x14ac:dyDescent="0.15">
      <c r="A1043" s="23">
        <f t="shared" si="48"/>
        <v>106203</v>
      </c>
      <c r="B1043" s="24">
        <v>1</v>
      </c>
      <c r="C1043" s="28" t="str">
        <f>"jingdian/"&amp;VLOOKUP(E1043,city!$D$4:$P$352,12,FALSE)&amp;"/"&amp;VLOOKUP(E1043,city!$D$4:$P$352,13,FALSE)&amp;"/"&amp;IF(G1043&lt;11,"jd",IF(G1043&lt;16,"tc","cs"))&amp;"/"&amp;IF(G1043&lt;11,G1043,IF(G1043&lt;16,G1043-10,G1043-15))&amp;".jpg"</f>
        <v>jingdian/heilongjiang/daxinganling/jd/3.jpg</v>
      </c>
      <c r="D1043" s="23">
        <f t="shared" si="49"/>
        <v>1</v>
      </c>
      <c r="E1043" s="2" t="str">
        <f>VLOOKUP(F1043,city!$A$4:$D$352,4,FALSE)</f>
        <v>大兴安岭</v>
      </c>
      <c r="F1043" s="22">
        <f t="shared" si="50"/>
        <v>62</v>
      </c>
      <c r="G1043" s="22">
        <f>IF(VLOOKUP(F1042,city!$A$4:$H$352,8,FALSE)&gt;G1042,G1042+1,1)</f>
        <v>3</v>
      </c>
    </row>
    <row r="1044" spans="1:7" x14ac:dyDescent="0.15">
      <c r="A1044" s="23">
        <f t="shared" si="48"/>
        <v>106204</v>
      </c>
      <c r="B1044" s="24">
        <v>1</v>
      </c>
      <c r="C1044" s="28" t="str">
        <f>"jingdian/"&amp;VLOOKUP(E1044,city!$D$4:$P$352,12,FALSE)&amp;"/"&amp;VLOOKUP(E1044,city!$D$4:$P$352,13,FALSE)&amp;"/"&amp;IF(G1044&lt;11,"jd",IF(G1044&lt;16,"tc","cs"))&amp;"/"&amp;IF(G1044&lt;11,G1044,IF(G1044&lt;16,G1044-10,G1044-15))&amp;".jpg"</f>
        <v>jingdian/heilongjiang/daxinganling/jd/4.jpg</v>
      </c>
      <c r="D1044" s="23">
        <f t="shared" si="49"/>
        <v>1</v>
      </c>
      <c r="E1044" s="2" t="str">
        <f>VLOOKUP(F1044,city!$A$4:$D$352,4,FALSE)</f>
        <v>大兴安岭</v>
      </c>
      <c r="F1044" s="22">
        <f t="shared" si="50"/>
        <v>62</v>
      </c>
      <c r="G1044" s="22">
        <f>IF(VLOOKUP(F1043,city!$A$4:$H$352,8,FALSE)&gt;G1043,G1043+1,1)</f>
        <v>4</v>
      </c>
    </row>
    <row r="1045" spans="1:7" x14ac:dyDescent="0.15">
      <c r="A1045" s="23">
        <f t="shared" si="48"/>
        <v>106205</v>
      </c>
      <c r="B1045" s="24">
        <v>1</v>
      </c>
      <c r="C1045" s="28" t="str">
        <f>"jingdian/"&amp;VLOOKUP(E1045,city!$D$4:$P$352,12,FALSE)&amp;"/"&amp;VLOOKUP(E1045,city!$D$4:$P$352,13,FALSE)&amp;"/"&amp;IF(G1045&lt;11,"jd",IF(G1045&lt;16,"tc","cs"))&amp;"/"&amp;IF(G1045&lt;11,G1045,IF(G1045&lt;16,G1045-10,G1045-15))&amp;".jpg"</f>
        <v>jingdian/heilongjiang/daxinganling/jd/5.jpg</v>
      </c>
      <c r="D1045" s="23">
        <f t="shared" si="49"/>
        <v>1</v>
      </c>
      <c r="E1045" s="2" t="str">
        <f>VLOOKUP(F1045,city!$A$4:$D$352,4,FALSE)</f>
        <v>大兴安岭</v>
      </c>
      <c r="F1045" s="22">
        <f t="shared" si="50"/>
        <v>62</v>
      </c>
      <c r="G1045" s="22">
        <f>IF(VLOOKUP(F1044,city!$A$4:$H$352,8,FALSE)&gt;G1044,G1044+1,1)</f>
        <v>5</v>
      </c>
    </row>
    <row r="1046" spans="1:7" x14ac:dyDescent="0.15">
      <c r="A1046" s="23">
        <f t="shared" si="48"/>
        <v>106206</v>
      </c>
      <c r="B1046" s="24">
        <v>1</v>
      </c>
      <c r="C1046" s="28" t="str">
        <f>"jingdian/"&amp;VLOOKUP(E1046,city!$D$4:$P$352,12,FALSE)&amp;"/"&amp;VLOOKUP(E1046,city!$D$4:$P$352,13,FALSE)&amp;"/"&amp;IF(G1046&lt;11,"jd",IF(G1046&lt;16,"tc","cs"))&amp;"/"&amp;IF(G1046&lt;11,G1046,IF(G1046&lt;16,G1046-10,G1046-15))&amp;".jpg"</f>
        <v>jingdian/heilongjiang/daxinganling/jd/6.jpg</v>
      </c>
      <c r="D1046" s="23">
        <f t="shared" si="49"/>
        <v>1</v>
      </c>
      <c r="E1046" s="2" t="str">
        <f>VLOOKUP(F1046,city!$A$4:$D$352,4,FALSE)</f>
        <v>大兴安岭</v>
      </c>
      <c r="F1046" s="22">
        <f t="shared" si="50"/>
        <v>62</v>
      </c>
      <c r="G1046" s="22">
        <f>IF(VLOOKUP(F1045,city!$A$4:$H$352,8,FALSE)&gt;G1045,G1045+1,1)</f>
        <v>6</v>
      </c>
    </row>
    <row r="1047" spans="1:7" x14ac:dyDescent="0.15">
      <c r="A1047" s="23">
        <f t="shared" si="48"/>
        <v>106207</v>
      </c>
      <c r="B1047" s="24">
        <v>1</v>
      </c>
      <c r="C1047" s="28" t="str">
        <f>"jingdian/"&amp;VLOOKUP(E1047,city!$D$4:$P$352,12,FALSE)&amp;"/"&amp;VLOOKUP(E1047,city!$D$4:$P$352,13,FALSE)&amp;"/"&amp;IF(G1047&lt;11,"jd",IF(G1047&lt;16,"tc","cs"))&amp;"/"&amp;IF(G1047&lt;11,G1047,IF(G1047&lt;16,G1047-10,G1047-15))&amp;".jpg"</f>
        <v>jingdian/heilongjiang/daxinganling/jd/7.jpg</v>
      </c>
      <c r="D1047" s="23">
        <f t="shared" si="49"/>
        <v>1</v>
      </c>
      <c r="E1047" s="2" t="str">
        <f>VLOOKUP(F1047,city!$A$4:$D$352,4,FALSE)</f>
        <v>大兴安岭</v>
      </c>
      <c r="F1047" s="22">
        <f t="shared" si="50"/>
        <v>62</v>
      </c>
      <c r="G1047" s="22">
        <f>IF(VLOOKUP(F1046,city!$A$4:$H$352,8,FALSE)&gt;G1046,G1046+1,1)</f>
        <v>7</v>
      </c>
    </row>
    <row r="1048" spans="1:7" x14ac:dyDescent="0.15">
      <c r="A1048" s="23">
        <f t="shared" si="48"/>
        <v>106208</v>
      </c>
      <c r="B1048" s="24">
        <v>1</v>
      </c>
      <c r="C1048" s="28" t="str">
        <f>"jingdian/"&amp;VLOOKUP(E1048,city!$D$4:$P$352,12,FALSE)&amp;"/"&amp;VLOOKUP(E1048,city!$D$4:$P$352,13,FALSE)&amp;"/"&amp;IF(G1048&lt;11,"jd",IF(G1048&lt;16,"tc","cs"))&amp;"/"&amp;IF(G1048&lt;11,G1048,IF(G1048&lt;16,G1048-10,G1048-15))&amp;".jpg"</f>
        <v>jingdian/heilongjiang/daxinganling/jd/8.jpg</v>
      </c>
      <c r="D1048" s="23">
        <f t="shared" si="49"/>
        <v>1</v>
      </c>
      <c r="E1048" s="2" t="str">
        <f>VLOOKUP(F1048,city!$A$4:$D$352,4,FALSE)</f>
        <v>大兴安岭</v>
      </c>
      <c r="F1048" s="22">
        <f t="shared" si="50"/>
        <v>62</v>
      </c>
      <c r="G1048" s="22">
        <f>IF(VLOOKUP(F1047,city!$A$4:$H$352,8,FALSE)&gt;G1047,G1047+1,1)</f>
        <v>8</v>
      </c>
    </row>
    <row r="1049" spans="1:7" x14ac:dyDescent="0.15">
      <c r="A1049" s="23">
        <f t="shared" si="48"/>
        <v>106209</v>
      </c>
      <c r="B1049" s="24">
        <v>1</v>
      </c>
      <c r="C1049" s="28" t="str">
        <f>"jingdian/"&amp;VLOOKUP(E1049,city!$D$4:$P$352,12,FALSE)&amp;"/"&amp;VLOOKUP(E1049,city!$D$4:$P$352,13,FALSE)&amp;"/"&amp;IF(G1049&lt;11,"jd",IF(G1049&lt;16,"tc","cs"))&amp;"/"&amp;IF(G1049&lt;11,G1049,IF(G1049&lt;16,G1049-10,G1049-15))&amp;".jpg"</f>
        <v>jingdian/heilongjiang/daxinganling/jd/9.jpg</v>
      </c>
      <c r="D1049" s="23">
        <f t="shared" si="49"/>
        <v>1</v>
      </c>
      <c r="E1049" s="2" t="str">
        <f>VLOOKUP(F1049,city!$A$4:$D$352,4,FALSE)</f>
        <v>大兴安岭</v>
      </c>
      <c r="F1049" s="22">
        <f t="shared" si="50"/>
        <v>62</v>
      </c>
      <c r="G1049" s="22">
        <f>IF(VLOOKUP(F1048,city!$A$4:$H$352,8,FALSE)&gt;G1048,G1048+1,1)</f>
        <v>9</v>
      </c>
    </row>
    <row r="1050" spans="1:7" x14ac:dyDescent="0.15">
      <c r="A1050" s="23">
        <f t="shared" si="48"/>
        <v>106210</v>
      </c>
      <c r="B1050" s="24">
        <v>1</v>
      </c>
      <c r="C1050" s="28" t="str">
        <f>"jingdian/"&amp;VLOOKUP(E1050,city!$D$4:$P$352,12,FALSE)&amp;"/"&amp;VLOOKUP(E1050,city!$D$4:$P$352,13,FALSE)&amp;"/"&amp;IF(G1050&lt;11,"jd",IF(G1050&lt;16,"tc","cs"))&amp;"/"&amp;IF(G1050&lt;11,G1050,IF(G1050&lt;16,G1050-10,G1050-15))&amp;".jpg"</f>
        <v>jingdian/heilongjiang/daxinganling/jd/10.jpg</v>
      </c>
      <c r="D1050" s="23">
        <f t="shared" si="49"/>
        <v>1</v>
      </c>
      <c r="E1050" s="2" t="str">
        <f>VLOOKUP(F1050,city!$A$4:$D$352,4,FALSE)</f>
        <v>大兴安岭</v>
      </c>
      <c r="F1050" s="22">
        <f t="shared" si="50"/>
        <v>62</v>
      </c>
      <c r="G1050" s="22">
        <f>IF(VLOOKUP(F1049,city!$A$4:$H$352,8,FALSE)&gt;G1049,G1049+1,1)</f>
        <v>10</v>
      </c>
    </row>
    <row r="1051" spans="1:7" x14ac:dyDescent="0.15">
      <c r="A1051" s="23">
        <f t="shared" si="48"/>
        <v>106251</v>
      </c>
      <c r="B1051" s="24">
        <v>4</v>
      </c>
      <c r="C1051" s="28" t="str">
        <f>"jingdian/"&amp;VLOOKUP(E1051,city!$D$4:$P$352,12,FALSE)&amp;"/"&amp;VLOOKUP(E1051,city!$D$4:$P$352,13,FALSE)&amp;"/"&amp;IF(G1051&lt;11,"jd",IF(G1051&lt;16,"tc","cs"))&amp;"/"&amp;IF(G1051&lt;11,G1051,IF(G1051&lt;16,G1051-10,G1051-15))&amp;".jpg"</f>
        <v>jingdian/heilongjiang/daxinganling/tc/1.jpg</v>
      </c>
      <c r="D1051" s="23">
        <f t="shared" si="49"/>
        <v>2</v>
      </c>
      <c r="E1051" s="2" t="str">
        <f>VLOOKUP(F1051,city!$A$4:$D$352,4,FALSE)</f>
        <v>大兴安岭</v>
      </c>
      <c r="F1051" s="22">
        <f t="shared" si="50"/>
        <v>62</v>
      </c>
      <c r="G1051" s="22">
        <f>IF(VLOOKUP(F1050,city!$A$4:$H$352,8,FALSE)&gt;G1050,G1050+1,1)</f>
        <v>11</v>
      </c>
    </row>
    <row r="1052" spans="1:7" x14ac:dyDescent="0.15">
      <c r="A1052" s="23">
        <f t="shared" si="48"/>
        <v>106252</v>
      </c>
      <c r="B1052" s="24">
        <v>2</v>
      </c>
      <c r="C1052" s="28" t="str">
        <f>"jingdian/"&amp;VLOOKUP(E1052,city!$D$4:$P$352,12,FALSE)&amp;"/"&amp;VLOOKUP(E1052,city!$D$4:$P$352,13,FALSE)&amp;"/"&amp;IF(G1052&lt;11,"jd",IF(G1052&lt;16,"tc","cs"))&amp;"/"&amp;IF(G1052&lt;11,G1052,IF(G1052&lt;16,G1052-10,G1052-15))&amp;".jpg"</f>
        <v>jingdian/heilongjiang/daxinganling/tc/2.jpg</v>
      </c>
      <c r="D1052" s="23">
        <f t="shared" si="49"/>
        <v>2</v>
      </c>
      <c r="E1052" s="2" t="str">
        <f>VLOOKUP(F1052,city!$A$4:$D$352,4,FALSE)</f>
        <v>大兴安岭</v>
      </c>
      <c r="F1052" s="22">
        <f t="shared" si="50"/>
        <v>62</v>
      </c>
      <c r="G1052" s="22">
        <f>IF(VLOOKUP(F1051,city!$A$4:$H$352,8,FALSE)&gt;G1051,G1051+1,1)</f>
        <v>12</v>
      </c>
    </row>
    <row r="1053" spans="1:7" x14ac:dyDescent="0.15">
      <c r="A1053" s="23">
        <f t="shared" si="48"/>
        <v>106253</v>
      </c>
      <c r="B1053" s="24">
        <v>2</v>
      </c>
      <c r="C1053" s="28" t="str">
        <f>"jingdian/"&amp;VLOOKUP(E1053,city!$D$4:$P$352,12,FALSE)&amp;"/"&amp;VLOOKUP(E1053,city!$D$4:$P$352,13,FALSE)&amp;"/"&amp;IF(G1053&lt;11,"jd",IF(G1053&lt;16,"tc","cs"))&amp;"/"&amp;IF(G1053&lt;11,G1053,IF(G1053&lt;16,G1053-10,G1053-15))&amp;".jpg"</f>
        <v>jingdian/heilongjiang/daxinganling/tc/3.jpg</v>
      </c>
      <c r="D1053" s="23">
        <f t="shared" si="49"/>
        <v>2</v>
      </c>
      <c r="E1053" s="2" t="str">
        <f>VLOOKUP(F1053,city!$A$4:$D$352,4,FALSE)</f>
        <v>大兴安岭</v>
      </c>
      <c r="F1053" s="22">
        <f t="shared" si="50"/>
        <v>62</v>
      </c>
      <c r="G1053" s="22">
        <f>IF(VLOOKUP(F1052,city!$A$4:$H$352,8,FALSE)&gt;G1052,G1052+1,1)</f>
        <v>13</v>
      </c>
    </row>
    <row r="1054" spans="1:7" x14ac:dyDescent="0.15">
      <c r="A1054" s="23">
        <f t="shared" si="48"/>
        <v>106254</v>
      </c>
      <c r="B1054" s="24">
        <v>2</v>
      </c>
      <c r="C1054" s="28" t="str">
        <f>"jingdian/"&amp;VLOOKUP(E1054,city!$D$4:$P$352,12,FALSE)&amp;"/"&amp;VLOOKUP(E1054,city!$D$4:$P$352,13,FALSE)&amp;"/"&amp;IF(G1054&lt;11,"jd",IF(G1054&lt;16,"tc","cs"))&amp;"/"&amp;IF(G1054&lt;11,G1054,IF(G1054&lt;16,G1054-10,G1054-15))&amp;".jpg"</f>
        <v>jingdian/heilongjiang/daxinganling/tc/4.jpg</v>
      </c>
      <c r="D1054" s="23">
        <f t="shared" si="49"/>
        <v>2</v>
      </c>
      <c r="E1054" s="2" t="str">
        <f>VLOOKUP(F1054,city!$A$4:$D$352,4,FALSE)</f>
        <v>大兴安岭</v>
      </c>
      <c r="F1054" s="22">
        <f t="shared" si="50"/>
        <v>62</v>
      </c>
      <c r="G1054" s="22">
        <f>IF(VLOOKUP(F1053,city!$A$4:$H$352,8,FALSE)&gt;G1053,G1053+1,1)</f>
        <v>14</v>
      </c>
    </row>
    <row r="1055" spans="1:7" x14ac:dyDescent="0.15">
      <c r="A1055" s="23">
        <f t="shared" si="48"/>
        <v>106255</v>
      </c>
      <c r="B1055" s="24">
        <v>5</v>
      </c>
      <c r="C1055" s="28" t="str">
        <f>"jingdian/"&amp;VLOOKUP(E1055,city!$D$4:$P$352,12,FALSE)&amp;"/"&amp;VLOOKUP(E1055,city!$D$4:$P$352,13,FALSE)&amp;"/"&amp;IF(G1055&lt;11,"jd",IF(G1055&lt;16,"tc","cs"))&amp;"/"&amp;IF(G1055&lt;11,G1055,IF(G1055&lt;16,G1055-10,G1055-15))&amp;".jpg"</f>
        <v>jingdian/heilongjiang/daxinganling/tc/5.jpg</v>
      </c>
      <c r="D1055" s="23">
        <f t="shared" si="49"/>
        <v>2</v>
      </c>
      <c r="E1055" s="2" t="str">
        <f>VLOOKUP(F1055,city!$A$4:$D$352,4,FALSE)</f>
        <v>大兴安岭</v>
      </c>
      <c r="F1055" s="22">
        <f t="shared" si="50"/>
        <v>62</v>
      </c>
      <c r="G1055" s="22">
        <f>IF(VLOOKUP(F1054,city!$A$4:$H$352,8,FALSE)&gt;G1054,G1054+1,1)</f>
        <v>15</v>
      </c>
    </row>
    <row r="1056" spans="1:7" x14ac:dyDescent="0.15">
      <c r="A1056" s="23">
        <f t="shared" si="48"/>
        <v>106281</v>
      </c>
      <c r="B1056" s="24">
        <v>2</v>
      </c>
      <c r="C1056" s="28" t="str">
        <f>"jingdian/"&amp;VLOOKUP(E1056,city!$D$4:$P$352,12,FALSE)&amp;"/"&amp;VLOOKUP(E1056,city!$D$4:$P$352,13,FALSE)&amp;"/"&amp;IF(G1056&lt;11,"jd",IF(G1056&lt;16,"tc","cs"))&amp;"/"&amp;IF(G1056&lt;11,G1056,IF(G1056&lt;16,G1056-10,G1056-15))&amp;".jpg"</f>
        <v>jingdian/heilongjiang/daxinganling/cs/1.jpg</v>
      </c>
      <c r="D1056" s="23">
        <f t="shared" si="49"/>
        <v>3</v>
      </c>
      <c r="E1056" s="2" t="str">
        <f>VLOOKUP(F1056,city!$A$4:$D$352,4,FALSE)</f>
        <v>大兴安岭</v>
      </c>
      <c r="F1056" s="22">
        <f t="shared" si="50"/>
        <v>62</v>
      </c>
      <c r="G1056" s="22">
        <f>IF(VLOOKUP(F1055,city!$A$4:$H$352,8,FALSE)&gt;G1055,G1055+1,1)</f>
        <v>16</v>
      </c>
    </row>
    <row r="1057" spans="1:7" x14ac:dyDescent="0.15">
      <c r="A1057" s="23">
        <f t="shared" si="48"/>
        <v>106282</v>
      </c>
      <c r="B1057" s="24">
        <v>2</v>
      </c>
      <c r="C1057" s="28" t="str">
        <f>"jingdian/"&amp;VLOOKUP(E1057,city!$D$4:$P$352,12,FALSE)&amp;"/"&amp;VLOOKUP(E1057,city!$D$4:$P$352,13,FALSE)&amp;"/"&amp;IF(G1057&lt;11,"jd",IF(G1057&lt;16,"tc","cs"))&amp;"/"&amp;IF(G1057&lt;11,G1057,IF(G1057&lt;16,G1057-10,G1057-15))&amp;".jpg"</f>
        <v>jingdian/heilongjiang/daxinganling/cs/2.jpg</v>
      </c>
      <c r="D1057" s="23">
        <f t="shared" si="49"/>
        <v>3</v>
      </c>
      <c r="E1057" s="2" t="str">
        <f>VLOOKUP(F1057,city!$A$4:$D$352,4,FALSE)</f>
        <v>大兴安岭</v>
      </c>
      <c r="F1057" s="22">
        <f t="shared" si="50"/>
        <v>62</v>
      </c>
      <c r="G1057" s="22">
        <f>IF(VLOOKUP(F1056,city!$A$4:$H$352,8,FALSE)&gt;G1056,G1056+1,1)</f>
        <v>17</v>
      </c>
    </row>
    <row r="1058" spans="1:7" x14ac:dyDescent="0.15">
      <c r="A1058" s="23">
        <f t="shared" si="48"/>
        <v>106301</v>
      </c>
      <c r="B1058" s="24">
        <v>1</v>
      </c>
      <c r="C1058" s="28" t="str">
        <f>"jingdian/"&amp;VLOOKUP(E1058,city!$D$4:$P$352,12,FALSE)&amp;"/"&amp;VLOOKUP(E1058,city!$D$4:$P$352,13,FALSE)&amp;"/"&amp;IF(G1058&lt;11,"jd",IF(G1058&lt;16,"tc","cs"))&amp;"/"&amp;IF(G1058&lt;11,G1058,IF(G1058&lt;16,G1058-10,G1058-15))&amp;".jpg"</f>
        <v>jingdian/jiangsu/nanjing/jd/1.jpg</v>
      </c>
      <c r="D1058" s="23">
        <f t="shared" si="49"/>
        <v>1</v>
      </c>
      <c r="E1058" s="2" t="str">
        <f>VLOOKUP(F1058,city!$A$4:$D$352,4,FALSE)</f>
        <v>南京</v>
      </c>
      <c r="F1058" s="22">
        <f t="shared" si="50"/>
        <v>63</v>
      </c>
      <c r="G1058" s="22">
        <f>IF(VLOOKUP(F1057,city!$A$4:$H$352,8,FALSE)&gt;G1057,G1057+1,1)</f>
        <v>1</v>
      </c>
    </row>
    <row r="1059" spans="1:7" x14ac:dyDescent="0.15">
      <c r="A1059" s="23">
        <f t="shared" si="48"/>
        <v>106302</v>
      </c>
      <c r="B1059" s="24">
        <v>1</v>
      </c>
      <c r="C1059" s="28" t="str">
        <f>"jingdian/"&amp;VLOOKUP(E1059,city!$D$4:$P$352,12,FALSE)&amp;"/"&amp;VLOOKUP(E1059,city!$D$4:$P$352,13,FALSE)&amp;"/"&amp;IF(G1059&lt;11,"jd",IF(G1059&lt;16,"tc","cs"))&amp;"/"&amp;IF(G1059&lt;11,G1059,IF(G1059&lt;16,G1059-10,G1059-15))&amp;".jpg"</f>
        <v>jingdian/jiangsu/nanjing/jd/2.jpg</v>
      </c>
      <c r="D1059" s="23">
        <f t="shared" si="49"/>
        <v>1</v>
      </c>
      <c r="E1059" s="2" t="str">
        <f>VLOOKUP(F1059,city!$A$4:$D$352,4,FALSE)</f>
        <v>南京</v>
      </c>
      <c r="F1059" s="22">
        <f t="shared" si="50"/>
        <v>63</v>
      </c>
      <c r="G1059" s="22">
        <f>IF(VLOOKUP(F1058,city!$A$4:$H$352,8,FALSE)&gt;G1058,G1058+1,1)</f>
        <v>2</v>
      </c>
    </row>
    <row r="1060" spans="1:7" x14ac:dyDescent="0.15">
      <c r="A1060" s="23">
        <f t="shared" si="48"/>
        <v>106303</v>
      </c>
      <c r="B1060" s="24">
        <v>1</v>
      </c>
      <c r="C1060" s="28" t="str">
        <f>"jingdian/"&amp;VLOOKUP(E1060,city!$D$4:$P$352,12,FALSE)&amp;"/"&amp;VLOOKUP(E1060,city!$D$4:$P$352,13,FALSE)&amp;"/"&amp;IF(G1060&lt;11,"jd",IF(G1060&lt;16,"tc","cs"))&amp;"/"&amp;IF(G1060&lt;11,G1060,IF(G1060&lt;16,G1060-10,G1060-15))&amp;".jpg"</f>
        <v>jingdian/jiangsu/nanjing/jd/3.jpg</v>
      </c>
      <c r="D1060" s="23">
        <f t="shared" si="49"/>
        <v>1</v>
      </c>
      <c r="E1060" s="2" t="str">
        <f>VLOOKUP(F1060,city!$A$4:$D$352,4,FALSE)</f>
        <v>南京</v>
      </c>
      <c r="F1060" s="22">
        <f t="shared" si="50"/>
        <v>63</v>
      </c>
      <c r="G1060" s="22">
        <f>IF(VLOOKUP(F1059,city!$A$4:$H$352,8,FALSE)&gt;G1059,G1059+1,1)</f>
        <v>3</v>
      </c>
    </row>
    <row r="1061" spans="1:7" x14ac:dyDescent="0.15">
      <c r="A1061" s="23">
        <f t="shared" si="48"/>
        <v>106304</v>
      </c>
      <c r="B1061" s="24">
        <v>1</v>
      </c>
      <c r="C1061" s="28" t="str">
        <f>"jingdian/"&amp;VLOOKUP(E1061,city!$D$4:$P$352,12,FALSE)&amp;"/"&amp;VLOOKUP(E1061,city!$D$4:$P$352,13,FALSE)&amp;"/"&amp;IF(G1061&lt;11,"jd",IF(G1061&lt;16,"tc","cs"))&amp;"/"&amp;IF(G1061&lt;11,G1061,IF(G1061&lt;16,G1061-10,G1061-15))&amp;".jpg"</f>
        <v>jingdian/jiangsu/nanjing/jd/4.jpg</v>
      </c>
      <c r="D1061" s="23">
        <f t="shared" si="49"/>
        <v>1</v>
      </c>
      <c r="E1061" s="2" t="str">
        <f>VLOOKUP(F1061,city!$A$4:$D$352,4,FALSE)</f>
        <v>南京</v>
      </c>
      <c r="F1061" s="22">
        <f t="shared" si="50"/>
        <v>63</v>
      </c>
      <c r="G1061" s="22">
        <f>IF(VLOOKUP(F1060,city!$A$4:$H$352,8,FALSE)&gt;G1060,G1060+1,1)</f>
        <v>4</v>
      </c>
    </row>
    <row r="1062" spans="1:7" x14ac:dyDescent="0.15">
      <c r="A1062" s="23">
        <f t="shared" si="48"/>
        <v>106305</v>
      </c>
      <c r="B1062" s="24">
        <v>1</v>
      </c>
      <c r="C1062" s="28" t="str">
        <f>"jingdian/"&amp;VLOOKUP(E1062,city!$D$4:$P$352,12,FALSE)&amp;"/"&amp;VLOOKUP(E1062,city!$D$4:$P$352,13,FALSE)&amp;"/"&amp;IF(G1062&lt;11,"jd",IF(G1062&lt;16,"tc","cs"))&amp;"/"&amp;IF(G1062&lt;11,G1062,IF(G1062&lt;16,G1062-10,G1062-15))&amp;".jpg"</f>
        <v>jingdian/jiangsu/nanjing/jd/5.jpg</v>
      </c>
      <c r="D1062" s="23">
        <f t="shared" si="49"/>
        <v>1</v>
      </c>
      <c r="E1062" s="2" t="str">
        <f>VLOOKUP(F1062,city!$A$4:$D$352,4,FALSE)</f>
        <v>南京</v>
      </c>
      <c r="F1062" s="22">
        <f t="shared" si="50"/>
        <v>63</v>
      </c>
      <c r="G1062" s="22">
        <f>IF(VLOOKUP(F1061,city!$A$4:$H$352,8,FALSE)&gt;G1061,G1061+1,1)</f>
        <v>5</v>
      </c>
    </row>
    <row r="1063" spans="1:7" x14ac:dyDescent="0.15">
      <c r="A1063" s="23">
        <f t="shared" si="48"/>
        <v>106306</v>
      </c>
      <c r="B1063" s="24">
        <v>1</v>
      </c>
      <c r="C1063" s="28" t="str">
        <f>"jingdian/"&amp;VLOOKUP(E1063,city!$D$4:$P$352,12,FALSE)&amp;"/"&amp;VLOOKUP(E1063,city!$D$4:$P$352,13,FALSE)&amp;"/"&amp;IF(G1063&lt;11,"jd",IF(G1063&lt;16,"tc","cs"))&amp;"/"&amp;IF(G1063&lt;11,G1063,IF(G1063&lt;16,G1063-10,G1063-15))&amp;".jpg"</f>
        <v>jingdian/jiangsu/nanjing/jd/6.jpg</v>
      </c>
      <c r="D1063" s="23">
        <f t="shared" si="49"/>
        <v>1</v>
      </c>
      <c r="E1063" s="2" t="str">
        <f>VLOOKUP(F1063,city!$A$4:$D$352,4,FALSE)</f>
        <v>南京</v>
      </c>
      <c r="F1063" s="22">
        <f t="shared" si="50"/>
        <v>63</v>
      </c>
      <c r="G1063" s="22">
        <f>IF(VLOOKUP(F1062,city!$A$4:$H$352,8,FALSE)&gt;G1062,G1062+1,1)</f>
        <v>6</v>
      </c>
    </row>
    <row r="1064" spans="1:7" x14ac:dyDescent="0.15">
      <c r="A1064" s="23">
        <f t="shared" si="48"/>
        <v>106307</v>
      </c>
      <c r="B1064" s="24">
        <v>1</v>
      </c>
      <c r="C1064" s="28" t="str">
        <f>"jingdian/"&amp;VLOOKUP(E1064,city!$D$4:$P$352,12,FALSE)&amp;"/"&amp;VLOOKUP(E1064,city!$D$4:$P$352,13,FALSE)&amp;"/"&amp;IF(G1064&lt;11,"jd",IF(G1064&lt;16,"tc","cs"))&amp;"/"&amp;IF(G1064&lt;11,G1064,IF(G1064&lt;16,G1064-10,G1064-15))&amp;".jpg"</f>
        <v>jingdian/jiangsu/nanjing/jd/7.jpg</v>
      </c>
      <c r="D1064" s="23">
        <f t="shared" si="49"/>
        <v>1</v>
      </c>
      <c r="E1064" s="2" t="str">
        <f>VLOOKUP(F1064,city!$A$4:$D$352,4,FALSE)</f>
        <v>南京</v>
      </c>
      <c r="F1064" s="22">
        <f t="shared" si="50"/>
        <v>63</v>
      </c>
      <c r="G1064" s="22">
        <f>IF(VLOOKUP(F1063,city!$A$4:$H$352,8,FALSE)&gt;G1063,G1063+1,1)</f>
        <v>7</v>
      </c>
    </row>
    <row r="1065" spans="1:7" x14ac:dyDescent="0.15">
      <c r="A1065" s="23">
        <f t="shared" si="48"/>
        <v>106308</v>
      </c>
      <c r="B1065" s="24">
        <v>1</v>
      </c>
      <c r="C1065" s="28" t="str">
        <f>"jingdian/"&amp;VLOOKUP(E1065,city!$D$4:$P$352,12,FALSE)&amp;"/"&amp;VLOOKUP(E1065,city!$D$4:$P$352,13,FALSE)&amp;"/"&amp;IF(G1065&lt;11,"jd",IF(G1065&lt;16,"tc","cs"))&amp;"/"&amp;IF(G1065&lt;11,G1065,IF(G1065&lt;16,G1065-10,G1065-15))&amp;".jpg"</f>
        <v>jingdian/jiangsu/nanjing/jd/8.jpg</v>
      </c>
      <c r="D1065" s="23">
        <f t="shared" si="49"/>
        <v>1</v>
      </c>
      <c r="E1065" s="2" t="str">
        <f>VLOOKUP(F1065,city!$A$4:$D$352,4,FALSE)</f>
        <v>南京</v>
      </c>
      <c r="F1065" s="22">
        <f t="shared" si="50"/>
        <v>63</v>
      </c>
      <c r="G1065" s="22">
        <f>IF(VLOOKUP(F1064,city!$A$4:$H$352,8,FALSE)&gt;G1064,G1064+1,1)</f>
        <v>8</v>
      </c>
    </row>
    <row r="1066" spans="1:7" x14ac:dyDescent="0.15">
      <c r="A1066" s="23">
        <f t="shared" si="48"/>
        <v>106309</v>
      </c>
      <c r="B1066" s="24">
        <v>1</v>
      </c>
      <c r="C1066" s="28" t="str">
        <f>"jingdian/"&amp;VLOOKUP(E1066,city!$D$4:$P$352,12,FALSE)&amp;"/"&amp;VLOOKUP(E1066,city!$D$4:$P$352,13,FALSE)&amp;"/"&amp;IF(G1066&lt;11,"jd",IF(G1066&lt;16,"tc","cs"))&amp;"/"&amp;IF(G1066&lt;11,G1066,IF(G1066&lt;16,G1066-10,G1066-15))&amp;".jpg"</f>
        <v>jingdian/jiangsu/nanjing/jd/9.jpg</v>
      </c>
      <c r="D1066" s="23">
        <f t="shared" si="49"/>
        <v>1</v>
      </c>
      <c r="E1066" s="2" t="str">
        <f>VLOOKUP(F1066,city!$A$4:$D$352,4,FALSE)</f>
        <v>南京</v>
      </c>
      <c r="F1066" s="22">
        <f t="shared" si="50"/>
        <v>63</v>
      </c>
      <c r="G1066" s="22">
        <f>IF(VLOOKUP(F1065,city!$A$4:$H$352,8,FALSE)&gt;G1065,G1065+1,1)</f>
        <v>9</v>
      </c>
    </row>
    <row r="1067" spans="1:7" x14ac:dyDescent="0.15">
      <c r="A1067" s="23">
        <f t="shared" si="48"/>
        <v>106310</v>
      </c>
      <c r="B1067" s="24">
        <v>1</v>
      </c>
      <c r="C1067" s="28" t="str">
        <f>"jingdian/"&amp;VLOOKUP(E1067,city!$D$4:$P$352,12,FALSE)&amp;"/"&amp;VLOOKUP(E1067,city!$D$4:$P$352,13,FALSE)&amp;"/"&amp;IF(G1067&lt;11,"jd",IF(G1067&lt;16,"tc","cs"))&amp;"/"&amp;IF(G1067&lt;11,G1067,IF(G1067&lt;16,G1067-10,G1067-15))&amp;".jpg"</f>
        <v>jingdian/jiangsu/nanjing/jd/10.jpg</v>
      </c>
      <c r="D1067" s="23">
        <f t="shared" si="49"/>
        <v>1</v>
      </c>
      <c r="E1067" s="2" t="str">
        <f>VLOOKUP(F1067,city!$A$4:$D$352,4,FALSE)</f>
        <v>南京</v>
      </c>
      <c r="F1067" s="22">
        <f t="shared" si="50"/>
        <v>63</v>
      </c>
      <c r="G1067" s="22">
        <f>IF(VLOOKUP(F1066,city!$A$4:$H$352,8,FALSE)&gt;G1066,G1066+1,1)</f>
        <v>10</v>
      </c>
    </row>
    <row r="1068" spans="1:7" x14ac:dyDescent="0.15">
      <c r="A1068" s="23">
        <f t="shared" si="48"/>
        <v>106351</v>
      </c>
      <c r="B1068" s="24">
        <v>5</v>
      </c>
      <c r="C1068" s="28" t="str">
        <f>"jingdian/"&amp;VLOOKUP(E1068,city!$D$4:$P$352,12,FALSE)&amp;"/"&amp;VLOOKUP(E1068,city!$D$4:$P$352,13,FALSE)&amp;"/"&amp;IF(G1068&lt;11,"jd",IF(G1068&lt;16,"tc","cs"))&amp;"/"&amp;IF(G1068&lt;11,G1068,IF(G1068&lt;16,G1068-10,G1068-15))&amp;".jpg"</f>
        <v>jingdian/jiangsu/nanjing/tc/1.jpg</v>
      </c>
      <c r="D1068" s="23">
        <f t="shared" si="49"/>
        <v>2</v>
      </c>
      <c r="E1068" s="2" t="str">
        <f>VLOOKUP(F1068,city!$A$4:$D$352,4,FALSE)</f>
        <v>南京</v>
      </c>
      <c r="F1068" s="22">
        <f t="shared" si="50"/>
        <v>63</v>
      </c>
      <c r="G1068" s="22">
        <f>IF(VLOOKUP(F1067,city!$A$4:$H$352,8,FALSE)&gt;G1067,G1067+1,1)</f>
        <v>11</v>
      </c>
    </row>
    <row r="1069" spans="1:7" x14ac:dyDescent="0.15">
      <c r="A1069" s="23">
        <f t="shared" si="48"/>
        <v>106352</v>
      </c>
      <c r="B1069" s="24">
        <v>3</v>
      </c>
      <c r="C1069" s="28" t="str">
        <f>"jingdian/"&amp;VLOOKUP(E1069,city!$D$4:$P$352,12,FALSE)&amp;"/"&amp;VLOOKUP(E1069,city!$D$4:$P$352,13,FALSE)&amp;"/"&amp;IF(G1069&lt;11,"jd",IF(G1069&lt;16,"tc","cs"))&amp;"/"&amp;IF(G1069&lt;11,G1069,IF(G1069&lt;16,G1069-10,G1069-15))&amp;".jpg"</f>
        <v>jingdian/jiangsu/nanjing/tc/2.jpg</v>
      </c>
      <c r="D1069" s="23">
        <f t="shared" si="49"/>
        <v>2</v>
      </c>
      <c r="E1069" s="2" t="str">
        <f>VLOOKUP(F1069,city!$A$4:$D$352,4,FALSE)</f>
        <v>南京</v>
      </c>
      <c r="F1069" s="22">
        <f t="shared" si="50"/>
        <v>63</v>
      </c>
      <c r="G1069" s="22">
        <f>IF(VLOOKUP(F1068,city!$A$4:$H$352,8,FALSE)&gt;G1068,G1068+1,1)</f>
        <v>12</v>
      </c>
    </row>
    <row r="1070" spans="1:7" x14ac:dyDescent="0.15">
      <c r="A1070" s="23">
        <f t="shared" si="48"/>
        <v>106353</v>
      </c>
      <c r="B1070" s="24">
        <v>3</v>
      </c>
      <c r="C1070" s="28" t="str">
        <f>"jingdian/"&amp;VLOOKUP(E1070,city!$D$4:$P$352,12,FALSE)&amp;"/"&amp;VLOOKUP(E1070,city!$D$4:$P$352,13,FALSE)&amp;"/"&amp;IF(G1070&lt;11,"jd",IF(G1070&lt;16,"tc","cs"))&amp;"/"&amp;IF(G1070&lt;11,G1070,IF(G1070&lt;16,G1070-10,G1070-15))&amp;".jpg"</f>
        <v>jingdian/jiangsu/nanjing/tc/3.jpg</v>
      </c>
      <c r="D1070" s="23">
        <f t="shared" si="49"/>
        <v>2</v>
      </c>
      <c r="E1070" s="2" t="str">
        <f>VLOOKUP(F1070,city!$A$4:$D$352,4,FALSE)</f>
        <v>南京</v>
      </c>
      <c r="F1070" s="22">
        <f t="shared" si="50"/>
        <v>63</v>
      </c>
      <c r="G1070" s="22">
        <f>IF(VLOOKUP(F1069,city!$A$4:$H$352,8,FALSE)&gt;G1069,G1069+1,1)</f>
        <v>13</v>
      </c>
    </row>
    <row r="1071" spans="1:7" x14ac:dyDescent="0.15">
      <c r="A1071" s="23">
        <f t="shared" si="48"/>
        <v>106354</v>
      </c>
      <c r="B1071" s="24">
        <v>4</v>
      </c>
      <c r="C1071" s="28" t="str">
        <f>"jingdian/"&amp;VLOOKUP(E1071,city!$D$4:$P$352,12,FALSE)&amp;"/"&amp;VLOOKUP(E1071,city!$D$4:$P$352,13,FALSE)&amp;"/"&amp;IF(G1071&lt;11,"jd",IF(G1071&lt;16,"tc","cs"))&amp;"/"&amp;IF(G1071&lt;11,G1071,IF(G1071&lt;16,G1071-10,G1071-15))&amp;".jpg"</f>
        <v>jingdian/jiangsu/nanjing/tc/4.jpg</v>
      </c>
      <c r="D1071" s="23">
        <f t="shared" si="49"/>
        <v>2</v>
      </c>
      <c r="E1071" s="2" t="str">
        <f>VLOOKUP(F1071,city!$A$4:$D$352,4,FALSE)</f>
        <v>南京</v>
      </c>
      <c r="F1071" s="22">
        <f t="shared" si="50"/>
        <v>63</v>
      </c>
      <c r="G1071" s="22">
        <f>IF(VLOOKUP(F1070,city!$A$4:$H$352,8,FALSE)&gt;G1070,G1070+1,1)</f>
        <v>14</v>
      </c>
    </row>
    <row r="1072" spans="1:7" x14ac:dyDescent="0.15">
      <c r="A1072" s="23">
        <f t="shared" si="48"/>
        <v>106355</v>
      </c>
      <c r="B1072" s="24">
        <v>2</v>
      </c>
      <c r="C1072" s="28" t="str">
        <f>"jingdian/"&amp;VLOOKUP(E1072,city!$D$4:$P$352,12,FALSE)&amp;"/"&amp;VLOOKUP(E1072,city!$D$4:$P$352,13,FALSE)&amp;"/"&amp;IF(G1072&lt;11,"jd",IF(G1072&lt;16,"tc","cs"))&amp;"/"&amp;IF(G1072&lt;11,G1072,IF(G1072&lt;16,G1072-10,G1072-15))&amp;".jpg"</f>
        <v>jingdian/jiangsu/nanjing/tc/5.jpg</v>
      </c>
      <c r="D1072" s="23">
        <f t="shared" si="49"/>
        <v>2</v>
      </c>
      <c r="E1072" s="2" t="str">
        <f>VLOOKUP(F1072,city!$A$4:$D$352,4,FALSE)</f>
        <v>南京</v>
      </c>
      <c r="F1072" s="22">
        <f t="shared" si="50"/>
        <v>63</v>
      </c>
      <c r="G1072" s="22">
        <f>IF(VLOOKUP(F1071,city!$A$4:$H$352,8,FALSE)&gt;G1071,G1071+1,1)</f>
        <v>15</v>
      </c>
    </row>
    <row r="1073" spans="1:7" x14ac:dyDescent="0.15">
      <c r="A1073" s="23">
        <f t="shared" si="48"/>
        <v>106381</v>
      </c>
      <c r="B1073" s="24">
        <v>2</v>
      </c>
      <c r="C1073" s="28" t="str">
        <f>"jingdian/"&amp;VLOOKUP(E1073,city!$D$4:$P$352,12,FALSE)&amp;"/"&amp;VLOOKUP(E1073,city!$D$4:$P$352,13,FALSE)&amp;"/"&amp;IF(G1073&lt;11,"jd",IF(G1073&lt;16,"tc","cs"))&amp;"/"&amp;IF(G1073&lt;11,G1073,IF(G1073&lt;16,G1073-10,G1073-15))&amp;".jpg"</f>
        <v>jingdian/jiangsu/nanjing/cs/1.jpg</v>
      </c>
      <c r="D1073" s="23">
        <f t="shared" si="49"/>
        <v>3</v>
      </c>
      <c r="E1073" s="2" t="str">
        <f>VLOOKUP(F1073,city!$A$4:$D$352,4,FALSE)</f>
        <v>南京</v>
      </c>
      <c r="F1073" s="22">
        <f t="shared" si="50"/>
        <v>63</v>
      </c>
      <c r="G1073" s="22">
        <f>IF(VLOOKUP(F1072,city!$A$4:$H$352,8,FALSE)&gt;G1072,G1072+1,1)</f>
        <v>16</v>
      </c>
    </row>
    <row r="1074" spans="1:7" x14ac:dyDescent="0.15">
      <c r="A1074" s="23">
        <f t="shared" si="48"/>
        <v>106382</v>
      </c>
      <c r="B1074" s="24">
        <v>5</v>
      </c>
      <c r="C1074" s="28" t="str">
        <f>"jingdian/"&amp;VLOOKUP(E1074,city!$D$4:$P$352,12,FALSE)&amp;"/"&amp;VLOOKUP(E1074,city!$D$4:$P$352,13,FALSE)&amp;"/"&amp;IF(G1074&lt;11,"jd",IF(G1074&lt;16,"tc","cs"))&amp;"/"&amp;IF(G1074&lt;11,G1074,IF(G1074&lt;16,G1074-10,G1074-15))&amp;".jpg"</f>
        <v>jingdian/jiangsu/nanjing/cs/2.jpg</v>
      </c>
      <c r="D1074" s="23">
        <f t="shared" si="49"/>
        <v>3</v>
      </c>
      <c r="E1074" s="2" t="str">
        <f>VLOOKUP(F1074,city!$A$4:$D$352,4,FALSE)</f>
        <v>南京</v>
      </c>
      <c r="F1074" s="22">
        <f t="shared" si="50"/>
        <v>63</v>
      </c>
      <c r="G1074" s="22">
        <f>IF(VLOOKUP(F1073,city!$A$4:$H$352,8,FALSE)&gt;G1073,G1073+1,1)</f>
        <v>17</v>
      </c>
    </row>
    <row r="1075" spans="1:7" x14ac:dyDescent="0.15">
      <c r="A1075" s="23">
        <f t="shared" si="48"/>
        <v>106401</v>
      </c>
      <c r="B1075" s="24">
        <v>1</v>
      </c>
      <c r="C1075" s="28" t="str">
        <f>"jingdian/"&amp;VLOOKUP(E1075,city!$D$4:$P$352,12,FALSE)&amp;"/"&amp;VLOOKUP(E1075,city!$D$4:$P$352,13,FALSE)&amp;"/"&amp;IF(G1075&lt;11,"jd",IF(G1075&lt;16,"tc","cs"))&amp;"/"&amp;IF(G1075&lt;11,G1075,IF(G1075&lt;16,G1075-10,G1075-15))&amp;".jpg"</f>
        <v>jingdian/jiangsu/wuxi/jd/1.jpg</v>
      </c>
      <c r="D1075" s="23">
        <f t="shared" si="49"/>
        <v>1</v>
      </c>
      <c r="E1075" s="2" t="str">
        <f>VLOOKUP(F1075,city!$A$4:$D$352,4,FALSE)</f>
        <v>无锡</v>
      </c>
      <c r="F1075" s="22">
        <f t="shared" si="50"/>
        <v>64</v>
      </c>
      <c r="G1075" s="22">
        <f>IF(VLOOKUP(F1074,city!$A$4:$H$352,8,FALSE)&gt;G1074,G1074+1,1)</f>
        <v>1</v>
      </c>
    </row>
    <row r="1076" spans="1:7" x14ac:dyDescent="0.15">
      <c r="A1076" s="23">
        <f t="shared" si="48"/>
        <v>106402</v>
      </c>
      <c r="B1076" s="24">
        <v>1</v>
      </c>
      <c r="C1076" s="28" t="str">
        <f>"jingdian/"&amp;VLOOKUP(E1076,city!$D$4:$P$352,12,FALSE)&amp;"/"&amp;VLOOKUP(E1076,city!$D$4:$P$352,13,FALSE)&amp;"/"&amp;IF(G1076&lt;11,"jd",IF(G1076&lt;16,"tc","cs"))&amp;"/"&amp;IF(G1076&lt;11,G1076,IF(G1076&lt;16,G1076-10,G1076-15))&amp;".jpg"</f>
        <v>jingdian/jiangsu/wuxi/jd/2.jpg</v>
      </c>
      <c r="D1076" s="23">
        <f t="shared" si="49"/>
        <v>1</v>
      </c>
      <c r="E1076" s="2" t="str">
        <f>VLOOKUP(F1076,city!$A$4:$D$352,4,FALSE)</f>
        <v>无锡</v>
      </c>
      <c r="F1076" s="22">
        <f t="shared" si="50"/>
        <v>64</v>
      </c>
      <c r="G1076" s="22">
        <f>IF(VLOOKUP(F1075,city!$A$4:$H$352,8,FALSE)&gt;G1075,G1075+1,1)</f>
        <v>2</v>
      </c>
    </row>
    <row r="1077" spans="1:7" x14ac:dyDescent="0.15">
      <c r="A1077" s="23">
        <f t="shared" si="48"/>
        <v>106403</v>
      </c>
      <c r="B1077" s="24">
        <v>1</v>
      </c>
      <c r="C1077" s="28" t="str">
        <f>"jingdian/"&amp;VLOOKUP(E1077,city!$D$4:$P$352,12,FALSE)&amp;"/"&amp;VLOOKUP(E1077,city!$D$4:$P$352,13,FALSE)&amp;"/"&amp;IF(G1077&lt;11,"jd",IF(G1077&lt;16,"tc","cs"))&amp;"/"&amp;IF(G1077&lt;11,G1077,IF(G1077&lt;16,G1077-10,G1077-15))&amp;".jpg"</f>
        <v>jingdian/jiangsu/wuxi/jd/3.jpg</v>
      </c>
      <c r="D1077" s="23">
        <f t="shared" si="49"/>
        <v>1</v>
      </c>
      <c r="E1077" s="2" t="str">
        <f>VLOOKUP(F1077,city!$A$4:$D$352,4,FALSE)</f>
        <v>无锡</v>
      </c>
      <c r="F1077" s="22">
        <f t="shared" si="50"/>
        <v>64</v>
      </c>
      <c r="G1077" s="22">
        <f>IF(VLOOKUP(F1076,city!$A$4:$H$352,8,FALSE)&gt;G1076,G1076+1,1)</f>
        <v>3</v>
      </c>
    </row>
    <row r="1078" spans="1:7" x14ac:dyDescent="0.15">
      <c r="A1078" s="23">
        <f t="shared" si="48"/>
        <v>106404</v>
      </c>
      <c r="B1078" s="24">
        <v>1</v>
      </c>
      <c r="C1078" s="28" t="str">
        <f>"jingdian/"&amp;VLOOKUP(E1078,city!$D$4:$P$352,12,FALSE)&amp;"/"&amp;VLOOKUP(E1078,city!$D$4:$P$352,13,FALSE)&amp;"/"&amp;IF(G1078&lt;11,"jd",IF(G1078&lt;16,"tc","cs"))&amp;"/"&amp;IF(G1078&lt;11,G1078,IF(G1078&lt;16,G1078-10,G1078-15))&amp;".jpg"</f>
        <v>jingdian/jiangsu/wuxi/jd/4.jpg</v>
      </c>
      <c r="D1078" s="23">
        <f t="shared" si="49"/>
        <v>1</v>
      </c>
      <c r="E1078" s="2" t="str">
        <f>VLOOKUP(F1078,city!$A$4:$D$352,4,FALSE)</f>
        <v>无锡</v>
      </c>
      <c r="F1078" s="22">
        <f t="shared" si="50"/>
        <v>64</v>
      </c>
      <c r="G1078" s="22">
        <f>IF(VLOOKUP(F1077,city!$A$4:$H$352,8,FALSE)&gt;G1077,G1077+1,1)</f>
        <v>4</v>
      </c>
    </row>
    <row r="1079" spans="1:7" x14ac:dyDescent="0.15">
      <c r="A1079" s="23">
        <f t="shared" si="48"/>
        <v>106405</v>
      </c>
      <c r="B1079" s="24">
        <v>1</v>
      </c>
      <c r="C1079" s="28" t="str">
        <f>"jingdian/"&amp;VLOOKUP(E1079,city!$D$4:$P$352,12,FALSE)&amp;"/"&amp;VLOOKUP(E1079,city!$D$4:$P$352,13,FALSE)&amp;"/"&amp;IF(G1079&lt;11,"jd",IF(G1079&lt;16,"tc","cs"))&amp;"/"&amp;IF(G1079&lt;11,G1079,IF(G1079&lt;16,G1079-10,G1079-15))&amp;".jpg"</f>
        <v>jingdian/jiangsu/wuxi/jd/5.jpg</v>
      </c>
      <c r="D1079" s="23">
        <f t="shared" si="49"/>
        <v>1</v>
      </c>
      <c r="E1079" s="2" t="str">
        <f>VLOOKUP(F1079,city!$A$4:$D$352,4,FALSE)</f>
        <v>无锡</v>
      </c>
      <c r="F1079" s="22">
        <f t="shared" si="50"/>
        <v>64</v>
      </c>
      <c r="G1079" s="22">
        <f>IF(VLOOKUP(F1078,city!$A$4:$H$352,8,FALSE)&gt;G1078,G1078+1,1)</f>
        <v>5</v>
      </c>
    </row>
    <row r="1080" spans="1:7" x14ac:dyDescent="0.15">
      <c r="A1080" s="23">
        <f t="shared" si="48"/>
        <v>106406</v>
      </c>
      <c r="B1080" s="24">
        <v>1</v>
      </c>
      <c r="C1080" s="28" t="str">
        <f>"jingdian/"&amp;VLOOKUP(E1080,city!$D$4:$P$352,12,FALSE)&amp;"/"&amp;VLOOKUP(E1080,city!$D$4:$P$352,13,FALSE)&amp;"/"&amp;IF(G1080&lt;11,"jd",IF(G1080&lt;16,"tc","cs"))&amp;"/"&amp;IF(G1080&lt;11,G1080,IF(G1080&lt;16,G1080-10,G1080-15))&amp;".jpg"</f>
        <v>jingdian/jiangsu/wuxi/jd/6.jpg</v>
      </c>
      <c r="D1080" s="23">
        <f t="shared" si="49"/>
        <v>1</v>
      </c>
      <c r="E1080" s="2" t="str">
        <f>VLOOKUP(F1080,city!$A$4:$D$352,4,FALSE)</f>
        <v>无锡</v>
      </c>
      <c r="F1080" s="22">
        <f t="shared" si="50"/>
        <v>64</v>
      </c>
      <c r="G1080" s="22">
        <f>IF(VLOOKUP(F1079,city!$A$4:$H$352,8,FALSE)&gt;G1079,G1079+1,1)</f>
        <v>6</v>
      </c>
    </row>
    <row r="1081" spans="1:7" x14ac:dyDescent="0.15">
      <c r="A1081" s="23">
        <f t="shared" si="48"/>
        <v>106407</v>
      </c>
      <c r="B1081" s="24">
        <v>1</v>
      </c>
      <c r="C1081" s="28" t="str">
        <f>"jingdian/"&amp;VLOOKUP(E1081,city!$D$4:$P$352,12,FALSE)&amp;"/"&amp;VLOOKUP(E1081,city!$D$4:$P$352,13,FALSE)&amp;"/"&amp;IF(G1081&lt;11,"jd",IF(G1081&lt;16,"tc","cs"))&amp;"/"&amp;IF(G1081&lt;11,G1081,IF(G1081&lt;16,G1081-10,G1081-15))&amp;".jpg"</f>
        <v>jingdian/jiangsu/wuxi/jd/7.jpg</v>
      </c>
      <c r="D1081" s="23">
        <f t="shared" si="49"/>
        <v>1</v>
      </c>
      <c r="E1081" s="2" t="str">
        <f>VLOOKUP(F1081,city!$A$4:$D$352,4,FALSE)</f>
        <v>无锡</v>
      </c>
      <c r="F1081" s="22">
        <f t="shared" si="50"/>
        <v>64</v>
      </c>
      <c r="G1081" s="22">
        <f>IF(VLOOKUP(F1080,city!$A$4:$H$352,8,FALSE)&gt;G1080,G1080+1,1)</f>
        <v>7</v>
      </c>
    </row>
    <row r="1082" spans="1:7" x14ac:dyDescent="0.15">
      <c r="A1082" s="23">
        <f t="shared" si="48"/>
        <v>106408</v>
      </c>
      <c r="B1082" s="24">
        <v>1</v>
      </c>
      <c r="C1082" s="28" t="str">
        <f>"jingdian/"&amp;VLOOKUP(E1082,city!$D$4:$P$352,12,FALSE)&amp;"/"&amp;VLOOKUP(E1082,city!$D$4:$P$352,13,FALSE)&amp;"/"&amp;IF(G1082&lt;11,"jd",IF(G1082&lt;16,"tc","cs"))&amp;"/"&amp;IF(G1082&lt;11,G1082,IF(G1082&lt;16,G1082-10,G1082-15))&amp;".jpg"</f>
        <v>jingdian/jiangsu/wuxi/jd/8.jpg</v>
      </c>
      <c r="D1082" s="23">
        <f t="shared" si="49"/>
        <v>1</v>
      </c>
      <c r="E1082" s="2" t="str">
        <f>VLOOKUP(F1082,city!$A$4:$D$352,4,FALSE)</f>
        <v>无锡</v>
      </c>
      <c r="F1082" s="22">
        <f t="shared" si="50"/>
        <v>64</v>
      </c>
      <c r="G1082" s="22">
        <f>IF(VLOOKUP(F1081,city!$A$4:$H$352,8,FALSE)&gt;G1081,G1081+1,1)</f>
        <v>8</v>
      </c>
    </row>
    <row r="1083" spans="1:7" x14ac:dyDescent="0.15">
      <c r="A1083" s="23">
        <f t="shared" si="48"/>
        <v>106409</v>
      </c>
      <c r="B1083" s="24">
        <v>1</v>
      </c>
      <c r="C1083" s="28" t="str">
        <f>"jingdian/"&amp;VLOOKUP(E1083,city!$D$4:$P$352,12,FALSE)&amp;"/"&amp;VLOOKUP(E1083,city!$D$4:$P$352,13,FALSE)&amp;"/"&amp;IF(G1083&lt;11,"jd",IF(G1083&lt;16,"tc","cs"))&amp;"/"&amp;IF(G1083&lt;11,G1083,IF(G1083&lt;16,G1083-10,G1083-15))&amp;".jpg"</f>
        <v>jingdian/jiangsu/wuxi/jd/9.jpg</v>
      </c>
      <c r="D1083" s="23">
        <f t="shared" si="49"/>
        <v>1</v>
      </c>
      <c r="E1083" s="2" t="str">
        <f>VLOOKUP(F1083,city!$A$4:$D$352,4,FALSE)</f>
        <v>无锡</v>
      </c>
      <c r="F1083" s="22">
        <f t="shared" si="50"/>
        <v>64</v>
      </c>
      <c r="G1083" s="22">
        <f>IF(VLOOKUP(F1082,city!$A$4:$H$352,8,FALSE)&gt;G1082,G1082+1,1)</f>
        <v>9</v>
      </c>
    </row>
    <row r="1084" spans="1:7" x14ac:dyDescent="0.15">
      <c r="A1084" s="23">
        <f t="shared" si="48"/>
        <v>106410</v>
      </c>
      <c r="B1084" s="24">
        <v>1</v>
      </c>
      <c r="C1084" s="28" t="str">
        <f>"jingdian/"&amp;VLOOKUP(E1084,city!$D$4:$P$352,12,FALSE)&amp;"/"&amp;VLOOKUP(E1084,city!$D$4:$P$352,13,FALSE)&amp;"/"&amp;IF(G1084&lt;11,"jd",IF(G1084&lt;16,"tc","cs"))&amp;"/"&amp;IF(G1084&lt;11,G1084,IF(G1084&lt;16,G1084-10,G1084-15))&amp;".jpg"</f>
        <v>jingdian/jiangsu/wuxi/jd/10.jpg</v>
      </c>
      <c r="D1084" s="23">
        <f t="shared" si="49"/>
        <v>1</v>
      </c>
      <c r="E1084" s="2" t="str">
        <f>VLOOKUP(F1084,city!$A$4:$D$352,4,FALSE)</f>
        <v>无锡</v>
      </c>
      <c r="F1084" s="22">
        <f t="shared" si="50"/>
        <v>64</v>
      </c>
      <c r="G1084" s="22">
        <f>IF(VLOOKUP(F1083,city!$A$4:$H$352,8,FALSE)&gt;G1083,G1083+1,1)</f>
        <v>10</v>
      </c>
    </row>
    <row r="1085" spans="1:7" x14ac:dyDescent="0.15">
      <c r="A1085" s="23">
        <f t="shared" si="48"/>
        <v>106451</v>
      </c>
      <c r="B1085" s="24">
        <v>2</v>
      </c>
      <c r="C1085" s="28" t="str">
        <f>"jingdian/"&amp;VLOOKUP(E1085,city!$D$4:$P$352,12,FALSE)&amp;"/"&amp;VLOOKUP(E1085,city!$D$4:$P$352,13,FALSE)&amp;"/"&amp;IF(G1085&lt;11,"jd",IF(G1085&lt;16,"tc","cs"))&amp;"/"&amp;IF(G1085&lt;11,G1085,IF(G1085&lt;16,G1085-10,G1085-15))&amp;".jpg"</f>
        <v>jingdian/jiangsu/wuxi/tc/1.jpg</v>
      </c>
      <c r="D1085" s="23">
        <f t="shared" si="49"/>
        <v>2</v>
      </c>
      <c r="E1085" s="2" t="str">
        <f>VLOOKUP(F1085,city!$A$4:$D$352,4,FALSE)</f>
        <v>无锡</v>
      </c>
      <c r="F1085" s="22">
        <f t="shared" si="50"/>
        <v>64</v>
      </c>
      <c r="G1085" s="22">
        <f>IF(VLOOKUP(F1084,city!$A$4:$H$352,8,FALSE)&gt;G1084,G1084+1,1)</f>
        <v>11</v>
      </c>
    </row>
    <row r="1086" spans="1:7" x14ac:dyDescent="0.15">
      <c r="A1086" s="23">
        <f t="shared" si="48"/>
        <v>106452</v>
      </c>
      <c r="B1086" s="24">
        <v>4</v>
      </c>
      <c r="C1086" s="28" t="str">
        <f>"jingdian/"&amp;VLOOKUP(E1086,city!$D$4:$P$352,12,FALSE)&amp;"/"&amp;VLOOKUP(E1086,city!$D$4:$P$352,13,FALSE)&amp;"/"&amp;IF(G1086&lt;11,"jd",IF(G1086&lt;16,"tc","cs"))&amp;"/"&amp;IF(G1086&lt;11,G1086,IF(G1086&lt;16,G1086-10,G1086-15))&amp;".jpg"</f>
        <v>jingdian/jiangsu/wuxi/tc/2.jpg</v>
      </c>
      <c r="D1086" s="23">
        <f t="shared" si="49"/>
        <v>2</v>
      </c>
      <c r="E1086" s="2" t="str">
        <f>VLOOKUP(F1086,city!$A$4:$D$352,4,FALSE)</f>
        <v>无锡</v>
      </c>
      <c r="F1086" s="22">
        <f t="shared" si="50"/>
        <v>64</v>
      </c>
      <c r="G1086" s="22">
        <f>IF(VLOOKUP(F1085,city!$A$4:$H$352,8,FALSE)&gt;G1085,G1085+1,1)</f>
        <v>12</v>
      </c>
    </row>
    <row r="1087" spans="1:7" x14ac:dyDescent="0.15">
      <c r="A1087" s="23">
        <f t="shared" si="48"/>
        <v>106453</v>
      </c>
      <c r="B1087" s="24">
        <v>5</v>
      </c>
      <c r="C1087" s="28" t="str">
        <f>"jingdian/"&amp;VLOOKUP(E1087,city!$D$4:$P$352,12,FALSE)&amp;"/"&amp;VLOOKUP(E1087,city!$D$4:$P$352,13,FALSE)&amp;"/"&amp;IF(G1087&lt;11,"jd",IF(G1087&lt;16,"tc","cs"))&amp;"/"&amp;IF(G1087&lt;11,G1087,IF(G1087&lt;16,G1087-10,G1087-15))&amp;".jpg"</f>
        <v>jingdian/jiangsu/wuxi/tc/3.jpg</v>
      </c>
      <c r="D1087" s="23">
        <f t="shared" si="49"/>
        <v>2</v>
      </c>
      <c r="E1087" s="2" t="str">
        <f>VLOOKUP(F1087,city!$A$4:$D$352,4,FALSE)</f>
        <v>无锡</v>
      </c>
      <c r="F1087" s="22">
        <f t="shared" si="50"/>
        <v>64</v>
      </c>
      <c r="G1087" s="22">
        <f>IF(VLOOKUP(F1086,city!$A$4:$H$352,8,FALSE)&gt;G1086,G1086+1,1)</f>
        <v>13</v>
      </c>
    </row>
    <row r="1088" spans="1:7" x14ac:dyDescent="0.15">
      <c r="A1088" s="23">
        <f t="shared" si="48"/>
        <v>106454</v>
      </c>
      <c r="B1088" s="24">
        <v>3</v>
      </c>
      <c r="C1088" s="28" t="str">
        <f>"jingdian/"&amp;VLOOKUP(E1088,city!$D$4:$P$352,12,FALSE)&amp;"/"&amp;VLOOKUP(E1088,city!$D$4:$P$352,13,FALSE)&amp;"/"&amp;IF(G1088&lt;11,"jd",IF(G1088&lt;16,"tc","cs"))&amp;"/"&amp;IF(G1088&lt;11,G1088,IF(G1088&lt;16,G1088-10,G1088-15))&amp;".jpg"</f>
        <v>jingdian/jiangsu/wuxi/tc/4.jpg</v>
      </c>
      <c r="D1088" s="23">
        <f t="shared" si="49"/>
        <v>2</v>
      </c>
      <c r="E1088" s="2" t="str">
        <f>VLOOKUP(F1088,city!$A$4:$D$352,4,FALSE)</f>
        <v>无锡</v>
      </c>
      <c r="F1088" s="22">
        <f t="shared" si="50"/>
        <v>64</v>
      </c>
      <c r="G1088" s="22">
        <f>IF(VLOOKUP(F1087,city!$A$4:$H$352,8,FALSE)&gt;G1087,G1087+1,1)</f>
        <v>14</v>
      </c>
    </row>
    <row r="1089" spans="1:7" x14ac:dyDescent="0.15">
      <c r="A1089" s="23">
        <f t="shared" si="48"/>
        <v>106455</v>
      </c>
      <c r="B1089" s="24">
        <v>2</v>
      </c>
      <c r="C1089" s="28" t="str">
        <f>"jingdian/"&amp;VLOOKUP(E1089,city!$D$4:$P$352,12,FALSE)&amp;"/"&amp;VLOOKUP(E1089,city!$D$4:$P$352,13,FALSE)&amp;"/"&amp;IF(G1089&lt;11,"jd",IF(G1089&lt;16,"tc","cs"))&amp;"/"&amp;IF(G1089&lt;11,G1089,IF(G1089&lt;16,G1089-10,G1089-15))&amp;".jpg"</f>
        <v>jingdian/jiangsu/wuxi/tc/5.jpg</v>
      </c>
      <c r="D1089" s="23">
        <f t="shared" si="49"/>
        <v>2</v>
      </c>
      <c r="E1089" s="2" t="str">
        <f>VLOOKUP(F1089,city!$A$4:$D$352,4,FALSE)</f>
        <v>无锡</v>
      </c>
      <c r="F1089" s="22">
        <f t="shared" si="50"/>
        <v>64</v>
      </c>
      <c r="G1089" s="22">
        <f>IF(VLOOKUP(F1088,city!$A$4:$H$352,8,FALSE)&gt;G1088,G1088+1,1)</f>
        <v>15</v>
      </c>
    </row>
    <row r="1090" spans="1:7" x14ac:dyDescent="0.15">
      <c r="A1090" s="23">
        <f t="shared" si="48"/>
        <v>106481</v>
      </c>
      <c r="B1090" s="24">
        <v>4</v>
      </c>
      <c r="C1090" s="28" t="str">
        <f>"jingdian/"&amp;VLOOKUP(E1090,city!$D$4:$P$352,12,FALSE)&amp;"/"&amp;VLOOKUP(E1090,city!$D$4:$P$352,13,FALSE)&amp;"/"&amp;IF(G1090&lt;11,"jd",IF(G1090&lt;16,"tc","cs"))&amp;"/"&amp;IF(G1090&lt;11,G1090,IF(G1090&lt;16,G1090-10,G1090-15))&amp;".jpg"</f>
        <v>jingdian/jiangsu/wuxi/cs/1.jpg</v>
      </c>
      <c r="D1090" s="23">
        <f t="shared" si="49"/>
        <v>3</v>
      </c>
      <c r="E1090" s="2" t="str">
        <f>VLOOKUP(F1090,city!$A$4:$D$352,4,FALSE)</f>
        <v>无锡</v>
      </c>
      <c r="F1090" s="22">
        <f t="shared" si="50"/>
        <v>64</v>
      </c>
      <c r="G1090" s="22">
        <f>IF(VLOOKUP(F1089,city!$A$4:$H$352,8,FALSE)&gt;G1089,G1089+1,1)</f>
        <v>16</v>
      </c>
    </row>
    <row r="1091" spans="1:7" x14ac:dyDescent="0.15">
      <c r="A1091" s="23">
        <f t="shared" si="48"/>
        <v>106482</v>
      </c>
      <c r="B1091" s="24">
        <v>3</v>
      </c>
      <c r="C1091" s="28" t="str">
        <f>"jingdian/"&amp;VLOOKUP(E1091,city!$D$4:$P$352,12,FALSE)&amp;"/"&amp;VLOOKUP(E1091,city!$D$4:$P$352,13,FALSE)&amp;"/"&amp;IF(G1091&lt;11,"jd",IF(G1091&lt;16,"tc","cs"))&amp;"/"&amp;IF(G1091&lt;11,G1091,IF(G1091&lt;16,G1091-10,G1091-15))&amp;".jpg"</f>
        <v>jingdian/jiangsu/wuxi/cs/2.jpg</v>
      </c>
      <c r="D1091" s="23">
        <f t="shared" si="49"/>
        <v>3</v>
      </c>
      <c r="E1091" s="2" t="str">
        <f>VLOOKUP(F1091,city!$A$4:$D$352,4,FALSE)</f>
        <v>无锡</v>
      </c>
      <c r="F1091" s="22">
        <f t="shared" si="50"/>
        <v>64</v>
      </c>
      <c r="G1091" s="22">
        <f>IF(VLOOKUP(F1090,city!$A$4:$H$352,8,FALSE)&gt;G1090,G1090+1,1)</f>
        <v>17</v>
      </c>
    </row>
    <row r="1092" spans="1:7" x14ac:dyDescent="0.15">
      <c r="A1092" s="23">
        <f t="shared" si="48"/>
        <v>106501</v>
      </c>
      <c r="B1092" s="24">
        <v>1</v>
      </c>
      <c r="C1092" s="28" t="str">
        <f>"jingdian/"&amp;VLOOKUP(E1092,city!$D$4:$P$352,12,FALSE)&amp;"/"&amp;VLOOKUP(E1092,city!$D$4:$P$352,13,FALSE)&amp;"/"&amp;IF(G1092&lt;11,"jd",IF(G1092&lt;16,"tc","cs"))&amp;"/"&amp;IF(G1092&lt;11,G1092,IF(G1092&lt;16,G1092-10,G1092-15))&amp;".jpg"</f>
        <v>jingdian/jiangsu/xuzhou/jd/1.jpg</v>
      </c>
      <c r="D1092" s="23">
        <f t="shared" si="49"/>
        <v>1</v>
      </c>
      <c r="E1092" s="2" t="str">
        <f>VLOOKUP(F1092,city!$A$4:$D$352,4,FALSE)</f>
        <v>徐州</v>
      </c>
      <c r="F1092" s="22">
        <f t="shared" si="50"/>
        <v>65</v>
      </c>
      <c r="G1092" s="22">
        <f>IF(VLOOKUP(F1091,city!$A$4:$H$352,8,FALSE)&gt;G1091,G1091+1,1)</f>
        <v>1</v>
      </c>
    </row>
    <row r="1093" spans="1:7" x14ac:dyDescent="0.15">
      <c r="A1093" s="23">
        <f t="shared" ref="A1093:A1156" si="51">IF(G1093&lt;11,G1093,IF(G1093&lt;16,G1093+40,G1093+65))+F1093*100+100000</f>
        <v>106502</v>
      </c>
      <c r="B1093" s="24">
        <v>1</v>
      </c>
      <c r="C1093" s="28" t="str">
        <f>"jingdian/"&amp;VLOOKUP(E1093,city!$D$4:$P$352,12,FALSE)&amp;"/"&amp;VLOOKUP(E1093,city!$D$4:$P$352,13,FALSE)&amp;"/"&amp;IF(G1093&lt;11,"jd",IF(G1093&lt;16,"tc","cs"))&amp;"/"&amp;IF(G1093&lt;11,G1093,IF(G1093&lt;16,G1093-10,G1093-15))&amp;".jpg"</f>
        <v>jingdian/jiangsu/xuzhou/jd/2.jpg</v>
      </c>
      <c r="D1093" s="23">
        <f t="shared" ref="D1093:D1156" si="52">IF(G1093&lt;11,1,IF(G1093&lt;16,2,3))</f>
        <v>1</v>
      </c>
      <c r="E1093" s="2" t="str">
        <f>VLOOKUP(F1093,city!$A$4:$D$352,4,FALSE)</f>
        <v>徐州</v>
      </c>
      <c r="F1093" s="22">
        <f t="shared" ref="F1093:F1156" si="53">IF(G1093&gt;G1092,F1092,F1092+1)</f>
        <v>65</v>
      </c>
      <c r="G1093" s="22">
        <f>IF(VLOOKUP(F1092,city!$A$4:$H$352,8,FALSE)&gt;G1092,G1092+1,1)</f>
        <v>2</v>
      </c>
    </row>
    <row r="1094" spans="1:7" x14ac:dyDescent="0.15">
      <c r="A1094" s="23">
        <f t="shared" si="51"/>
        <v>106503</v>
      </c>
      <c r="B1094" s="24">
        <v>1</v>
      </c>
      <c r="C1094" s="28" t="str">
        <f>"jingdian/"&amp;VLOOKUP(E1094,city!$D$4:$P$352,12,FALSE)&amp;"/"&amp;VLOOKUP(E1094,city!$D$4:$P$352,13,FALSE)&amp;"/"&amp;IF(G1094&lt;11,"jd",IF(G1094&lt;16,"tc","cs"))&amp;"/"&amp;IF(G1094&lt;11,G1094,IF(G1094&lt;16,G1094-10,G1094-15))&amp;".jpg"</f>
        <v>jingdian/jiangsu/xuzhou/jd/3.jpg</v>
      </c>
      <c r="D1094" s="23">
        <f t="shared" si="52"/>
        <v>1</v>
      </c>
      <c r="E1094" s="2" t="str">
        <f>VLOOKUP(F1094,city!$A$4:$D$352,4,FALSE)</f>
        <v>徐州</v>
      </c>
      <c r="F1094" s="22">
        <f t="shared" si="53"/>
        <v>65</v>
      </c>
      <c r="G1094" s="22">
        <f>IF(VLOOKUP(F1093,city!$A$4:$H$352,8,FALSE)&gt;G1093,G1093+1,1)</f>
        <v>3</v>
      </c>
    </row>
    <row r="1095" spans="1:7" x14ac:dyDescent="0.15">
      <c r="A1095" s="23">
        <f t="shared" si="51"/>
        <v>106504</v>
      </c>
      <c r="B1095" s="24">
        <v>1</v>
      </c>
      <c r="C1095" s="28" t="str">
        <f>"jingdian/"&amp;VLOOKUP(E1095,city!$D$4:$P$352,12,FALSE)&amp;"/"&amp;VLOOKUP(E1095,city!$D$4:$P$352,13,FALSE)&amp;"/"&amp;IF(G1095&lt;11,"jd",IF(G1095&lt;16,"tc","cs"))&amp;"/"&amp;IF(G1095&lt;11,G1095,IF(G1095&lt;16,G1095-10,G1095-15))&amp;".jpg"</f>
        <v>jingdian/jiangsu/xuzhou/jd/4.jpg</v>
      </c>
      <c r="D1095" s="23">
        <f t="shared" si="52"/>
        <v>1</v>
      </c>
      <c r="E1095" s="2" t="str">
        <f>VLOOKUP(F1095,city!$A$4:$D$352,4,FALSE)</f>
        <v>徐州</v>
      </c>
      <c r="F1095" s="22">
        <f t="shared" si="53"/>
        <v>65</v>
      </c>
      <c r="G1095" s="22">
        <f>IF(VLOOKUP(F1094,city!$A$4:$H$352,8,FALSE)&gt;G1094,G1094+1,1)</f>
        <v>4</v>
      </c>
    </row>
    <row r="1096" spans="1:7" x14ac:dyDescent="0.15">
      <c r="A1096" s="23">
        <f t="shared" si="51"/>
        <v>106505</v>
      </c>
      <c r="B1096" s="24">
        <v>1</v>
      </c>
      <c r="C1096" s="28" t="str">
        <f>"jingdian/"&amp;VLOOKUP(E1096,city!$D$4:$P$352,12,FALSE)&amp;"/"&amp;VLOOKUP(E1096,city!$D$4:$P$352,13,FALSE)&amp;"/"&amp;IF(G1096&lt;11,"jd",IF(G1096&lt;16,"tc","cs"))&amp;"/"&amp;IF(G1096&lt;11,G1096,IF(G1096&lt;16,G1096-10,G1096-15))&amp;".jpg"</f>
        <v>jingdian/jiangsu/xuzhou/jd/5.jpg</v>
      </c>
      <c r="D1096" s="23">
        <f t="shared" si="52"/>
        <v>1</v>
      </c>
      <c r="E1096" s="2" t="str">
        <f>VLOOKUP(F1096,city!$A$4:$D$352,4,FALSE)</f>
        <v>徐州</v>
      </c>
      <c r="F1096" s="22">
        <f t="shared" si="53"/>
        <v>65</v>
      </c>
      <c r="G1096" s="22">
        <f>IF(VLOOKUP(F1095,city!$A$4:$H$352,8,FALSE)&gt;G1095,G1095+1,1)</f>
        <v>5</v>
      </c>
    </row>
    <row r="1097" spans="1:7" x14ac:dyDescent="0.15">
      <c r="A1097" s="23">
        <f t="shared" si="51"/>
        <v>106506</v>
      </c>
      <c r="B1097" s="24">
        <v>1</v>
      </c>
      <c r="C1097" s="28" t="str">
        <f>"jingdian/"&amp;VLOOKUP(E1097,city!$D$4:$P$352,12,FALSE)&amp;"/"&amp;VLOOKUP(E1097,city!$D$4:$P$352,13,FALSE)&amp;"/"&amp;IF(G1097&lt;11,"jd",IF(G1097&lt;16,"tc","cs"))&amp;"/"&amp;IF(G1097&lt;11,G1097,IF(G1097&lt;16,G1097-10,G1097-15))&amp;".jpg"</f>
        <v>jingdian/jiangsu/xuzhou/jd/6.jpg</v>
      </c>
      <c r="D1097" s="23">
        <f t="shared" si="52"/>
        <v>1</v>
      </c>
      <c r="E1097" s="2" t="str">
        <f>VLOOKUP(F1097,city!$A$4:$D$352,4,FALSE)</f>
        <v>徐州</v>
      </c>
      <c r="F1097" s="22">
        <f t="shared" si="53"/>
        <v>65</v>
      </c>
      <c r="G1097" s="22">
        <f>IF(VLOOKUP(F1096,city!$A$4:$H$352,8,FALSE)&gt;G1096,G1096+1,1)</f>
        <v>6</v>
      </c>
    </row>
    <row r="1098" spans="1:7" x14ac:dyDescent="0.15">
      <c r="A1098" s="23">
        <f t="shared" si="51"/>
        <v>106507</v>
      </c>
      <c r="B1098" s="24">
        <v>1</v>
      </c>
      <c r="C1098" s="28" t="str">
        <f>"jingdian/"&amp;VLOOKUP(E1098,city!$D$4:$P$352,12,FALSE)&amp;"/"&amp;VLOOKUP(E1098,city!$D$4:$P$352,13,FALSE)&amp;"/"&amp;IF(G1098&lt;11,"jd",IF(G1098&lt;16,"tc","cs"))&amp;"/"&amp;IF(G1098&lt;11,G1098,IF(G1098&lt;16,G1098-10,G1098-15))&amp;".jpg"</f>
        <v>jingdian/jiangsu/xuzhou/jd/7.jpg</v>
      </c>
      <c r="D1098" s="23">
        <f t="shared" si="52"/>
        <v>1</v>
      </c>
      <c r="E1098" s="2" t="str">
        <f>VLOOKUP(F1098,city!$A$4:$D$352,4,FALSE)</f>
        <v>徐州</v>
      </c>
      <c r="F1098" s="22">
        <f t="shared" si="53"/>
        <v>65</v>
      </c>
      <c r="G1098" s="22">
        <f>IF(VLOOKUP(F1097,city!$A$4:$H$352,8,FALSE)&gt;G1097,G1097+1,1)</f>
        <v>7</v>
      </c>
    </row>
    <row r="1099" spans="1:7" x14ac:dyDescent="0.15">
      <c r="A1099" s="23">
        <f t="shared" si="51"/>
        <v>106508</v>
      </c>
      <c r="B1099" s="24">
        <v>1</v>
      </c>
      <c r="C1099" s="28" t="str">
        <f>"jingdian/"&amp;VLOOKUP(E1099,city!$D$4:$P$352,12,FALSE)&amp;"/"&amp;VLOOKUP(E1099,city!$D$4:$P$352,13,FALSE)&amp;"/"&amp;IF(G1099&lt;11,"jd",IF(G1099&lt;16,"tc","cs"))&amp;"/"&amp;IF(G1099&lt;11,G1099,IF(G1099&lt;16,G1099-10,G1099-15))&amp;".jpg"</f>
        <v>jingdian/jiangsu/xuzhou/jd/8.jpg</v>
      </c>
      <c r="D1099" s="23">
        <f t="shared" si="52"/>
        <v>1</v>
      </c>
      <c r="E1099" s="2" t="str">
        <f>VLOOKUP(F1099,city!$A$4:$D$352,4,FALSE)</f>
        <v>徐州</v>
      </c>
      <c r="F1099" s="22">
        <f t="shared" si="53"/>
        <v>65</v>
      </c>
      <c r="G1099" s="22">
        <f>IF(VLOOKUP(F1098,city!$A$4:$H$352,8,FALSE)&gt;G1098,G1098+1,1)</f>
        <v>8</v>
      </c>
    </row>
    <row r="1100" spans="1:7" x14ac:dyDescent="0.15">
      <c r="A1100" s="23">
        <f t="shared" si="51"/>
        <v>106509</v>
      </c>
      <c r="B1100" s="24">
        <v>1</v>
      </c>
      <c r="C1100" s="28" t="str">
        <f>"jingdian/"&amp;VLOOKUP(E1100,city!$D$4:$P$352,12,FALSE)&amp;"/"&amp;VLOOKUP(E1100,city!$D$4:$P$352,13,FALSE)&amp;"/"&amp;IF(G1100&lt;11,"jd",IF(G1100&lt;16,"tc","cs"))&amp;"/"&amp;IF(G1100&lt;11,G1100,IF(G1100&lt;16,G1100-10,G1100-15))&amp;".jpg"</f>
        <v>jingdian/jiangsu/xuzhou/jd/9.jpg</v>
      </c>
      <c r="D1100" s="23">
        <f t="shared" si="52"/>
        <v>1</v>
      </c>
      <c r="E1100" s="2" t="str">
        <f>VLOOKUP(F1100,city!$A$4:$D$352,4,FALSE)</f>
        <v>徐州</v>
      </c>
      <c r="F1100" s="22">
        <f t="shared" si="53"/>
        <v>65</v>
      </c>
      <c r="G1100" s="22">
        <f>IF(VLOOKUP(F1099,city!$A$4:$H$352,8,FALSE)&gt;G1099,G1099+1,1)</f>
        <v>9</v>
      </c>
    </row>
    <row r="1101" spans="1:7" x14ac:dyDescent="0.15">
      <c r="A1101" s="23">
        <f t="shared" si="51"/>
        <v>106510</v>
      </c>
      <c r="B1101" s="24">
        <v>1</v>
      </c>
      <c r="C1101" s="28" t="str">
        <f>"jingdian/"&amp;VLOOKUP(E1101,city!$D$4:$P$352,12,FALSE)&amp;"/"&amp;VLOOKUP(E1101,city!$D$4:$P$352,13,FALSE)&amp;"/"&amp;IF(G1101&lt;11,"jd",IF(G1101&lt;16,"tc","cs"))&amp;"/"&amp;IF(G1101&lt;11,G1101,IF(G1101&lt;16,G1101-10,G1101-15))&amp;".jpg"</f>
        <v>jingdian/jiangsu/xuzhou/jd/10.jpg</v>
      </c>
      <c r="D1101" s="23">
        <f t="shared" si="52"/>
        <v>1</v>
      </c>
      <c r="E1101" s="2" t="str">
        <f>VLOOKUP(F1101,city!$A$4:$D$352,4,FALSE)</f>
        <v>徐州</v>
      </c>
      <c r="F1101" s="22">
        <f t="shared" si="53"/>
        <v>65</v>
      </c>
      <c r="G1101" s="22">
        <f>IF(VLOOKUP(F1100,city!$A$4:$H$352,8,FALSE)&gt;G1100,G1100+1,1)</f>
        <v>10</v>
      </c>
    </row>
    <row r="1102" spans="1:7" x14ac:dyDescent="0.15">
      <c r="A1102" s="23">
        <f t="shared" si="51"/>
        <v>106551</v>
      </c>
      <c r="B1102" s="24">
        <v>4</v>
      </c>
      <c r="C1102" s="28" t="str">
        <f>"jingdian/"&amp;VLOOKUP(E1102,city!$D$4:$P$352,12,FALSE)&amp;"/"&amp;VLOOKUP(E1102,city!$D$4:$P$352,13,FALSE)&amp;"/"&amp;IF(G1102&lt;11,"jd",IF(G1102&lt;16,"tc","cs"))&amp;"/"&amp;IF(G1102&lt;11,G1102,IF(G1102&lt;16,G1102-10,G1102-15))&amp;".jpg"</f>
        <v>jingdian/jiangsu/xuzhou/tc/1.jpg</v>
      </c>
      <c r="D1102" s="23">
        <f t="shared" si="52"/>
        <v>2</v>
      </c>
      <c r="E1102" s="2" t="str">
        <f>VLOOKUP(F1102,city!$A$4:$D$352,4,FALSE)</f>
        <v>徐州</v>
      </c>
      <c r="F1102" s="22">
        <f t="shared" si="53"/>
        <v>65</v>
      </c>
      <c r="G1102" s="22">
        <f>IF(VLOOKUP(F1101,city!$A$4:$H$352,8,FALSE)&gt;G1101,G1101+1,1)</f>
        <v>11</v>
      </c>
    </row>
    <row r="1103" spans="1:7" x14ac:dyDescent="0.15">
      <c r="A1103" s="23">
        <f t="shared" si="51"/>
        <v>106552</v>
      </c>
      <c r="B1103" s="24">
        <v>3</v>
      </c>
      <c r="C1103" s="28" t="str">
        <f>"jingdian/"&amp;VLOOKUP(E1103,city!$D$4:$P$352,12,FALSE)&amp;"/"&amp;VLOOKUP(E1103,city!$D$4:$P$352,13,FALSE)&amp;"/"&amp;IF(G1103&lt;11,"jd",IF(G1103&lt;16,"tc","cs"))&amp;"/"&amp;IF(G1103&lt;11,G1103,IF(G1103&lt;16,G1103-10,G1103-15))&amp;".jpg"</f>
        <v>jingdian/jiangsu/xuzhou/tc/2.jpg</v>
      </c>
      <c r="D1103" s="23">
        <f t="shared" si="52"/>
        <v>2</v>
      </c>
      <c r="E1103" s="2" t="str">
        <f>VLOOKUP(F1103,city!$A$4:$D$352,4,FALSE)</f>
        <v>徐州</v>
      </c>
      <c r="F1103" s="22">
        <f t="shared" si="53"/>
        <v>65</v>
      </c>
      <c r="G1103" s="22">
        <f>IF(VLOOKUP(F1102,city!$A$4:$H$352,8,FALSE)&gt;G1102,G1102+1,1)</f>
        <v>12</v>
      </c>
    </row>
    <row r="1104" spans="1:7" x14ac:dyDescent="0.15">
      <c r="A1104" s="23">
        <f t="shared" si="51"/>
        <v>106553</v>
      </c>
      <c r="B1104" s="24">
        <v>3</v>
      </c>
      <c r="C1104" s="28" t="str">
        <f>"jingdian/"&amp;VLOOKUP(E1104,city!$D$4:$P$352,12,FALSE)&amp;"/"&amp;VLOOKUP(E1104,city!$D$4:$P$352,13,FALSE)&amp;"/"&amp;IF(G1104&lt;11,"jd",IF(G1104&lt;16,"tc","cs"))&amp;"/"&amp;IF(G1104&lt;11,G1104,IF(G1104&lt;16,G1104-10,G1104-15))&amp;".jpg"</f>
        <v>jingdian/jiangsu/xuzhou/tc/3.jpg</v>
      </c>
      <c r="D1104" s="23">
        <f t="shared" si="52"/>
        <v>2</v>
      </c>
      <c r="E1104" s="2" t="str">
        <f>VLOOKUP(F1104,city!$A$4:$D$352,4,FALSE)</f>
        <v>徐州</v>
      </c>
      <c r="F1104" s="22">
        <f t="shared" si="53"/>
        <v>65</v>
      </c>
      <c r="G1104" s="22">
        <f>IF(VLOOKUP(F1103,city!$A$4:$H$352,8,FALSE)&gt;G1103,G1103+1,1)</f>
        <v>13</v>
      </c>
    </row>
    <row r="1105" spans="1:7" x14ac:dyDescent="0.15">
      <c r="A1105" s="23">
        <f t="shared" si="51"/>
        <v>106554</v>
      </c>
      <c r="B1105" s="24">
        <v>2</v>
      </c>
      <c r="C1105" s="28" t="str">
        <f>"jingdian/"&amp;VLOOKUP(E1105,city!$D$4:$P$352,12,FALSE)&amp;"/"&amp;VLOOKUP(E1105,city!$D$4:$P$352,13,FALSE)&amp;"/"&amp;IF(G1105&lt;11,"jd",IF(G1105&lt;16,"tc","cs"))&amp;"/"&amp;IF(G1105&lt;11,G1105,IF(G1105&lt;16,G1105-10,G1105-15))&amp;".jpg"</f>
        <v>jingdian/jiangsu/xuzhou/tc/4.jpg</v>
      </c>
      <c r="D1105" s="23">
        <f t="shared" si="52"/>
        <v>2</v>
      </c>
      <c r="E1105" s="2" t="str">
        <f>VLOOKUP(F1105,city!$A$4:$D$352,4,FALSE)</f>
        <v>徐州</v>
      </c>
      <c r="F1105" s="22">
        <f t="shared" si="53"/>
        <v>65</v>
      </c>
      <c r="G1105" s="22">
        <f>IF(VLOOKUP(F1104,city!$A$4:$H$352,8,FALSE)&gt;G1104,G1104+1,1)</f>
        <v>14</v>
      </c>
    </row>
    <row r="1106" spans="1:7" x14ac:dyDescent="0.15">
      <c r="A1106" s="23">
        <f t="shared" si="51"/>
        <v>106555</v>
      </c>
      <c r="B1106" s="24">
        <v>3</v>
      </c>
      <c r="C1106" s="28" t="str">
        <f>"jingdian/"&amp;VLOOKUP(E1106,city!$D$4:$P$352,12,FALSE)&amp;"/"&amp;VLOOKUP(E1106,city!$D$4:$P$352,13,FALSE)&amp;"/"&amp;IF(G1106&lt;11,"jd",IF(G1106&lt;16,"tc","cs"))&amp;"/"&amp;IF(G1106&lt;11,G1106,IF(G1106&lt;16,G1106-10,G1106-15))&amp;".jpg"</f>
        <v>jingdian/jiangsu/xuzhou/tc/5.jpg</v>
      </c>
      <c r="D1106" s="23">
        <f t="shared" si="52"/>
        <v>2</v>
      </c>
      <c r="E1106" s="2" t="str">
        <f>VLOOKUP(F1106,city!$A$4:$D$352,4,FALSE)</f>
        <v>徐州</v>
      </c>
      <c r="F1106" s="22">
        <f t="shared" si="53"/>
        <v>65</v>
      </c>
      <c r="G1106" s="22">
        <f>IF(VLOOKUP(F1105,city!$A$4:$H$352,8,FALSE)&gt;G1105,G1105+1,1)</f>
        <v>15</v>
      </c>
    </row>
    <row r="1107" spans="1:7" x14ac:dyDescent="0.15">
      <c r="A1107" s="23">
        <f t="shared" si="51"/>
        <v>106581</v>
      </c>
      <c r="B1107" s="24">
        <v>3</v>
      </c>
      <c r="C1107" s="28" t="str">
        <f>"jingdian/"&amp;VLOOKUP(E1107,city!$D$4:$P$352,12,FALSE)&amp;"/"&amp;VLOOKUP(E1107,city!$D$4:$P$352,13,FALSE)&amp;"/"&amp;IF(G1107&lt;11,"jd",IF(G1107&lt;16,"tc","cs"))&amp;"/"&amp;IF(G1107&lt;11,G1107,IF(G1107&lt;16,G1107-10,G1107-15))&amp;".jpg"</f>
        <v>jingdian/jiangsu/xuzhou/cs/1.jpg</v>
      </c>
      <c r="D1107" s="23">
        <f t="shared" si="52"/>
        <v>3</v>
      </c>
      <c r="E1107" s="2" t="str">
        <f>VLOOKUP(F1107,city!$A$4:$D$352,4,FALSE)</f>
        <v>徐州</v>
      </c>
      <c r="F1107" s="22">
        <f t="shared" si="53"/>
        <v>65</v>
      </c>
      <c r="G1107" s="22">
        <f>IF(VLOOKUP(F1106,city!$A$4:$H$352,8,FALSE)&gt;G1106,G1106+1,1)</f>
        <v>16</v>
      </c>
    </row>
    <row r="1108" spans="1:7" x14ac:dyDescent="0.15">
      <c r="A1108" s="23">
        <f t="shared" si="51"/>
        <v>106582</v>
      </c>
      <c r="B1108" s="24">
        <v>2</v>
      </c>
      <c r="C1108" s="28" t="str">
        <f>"jingdian/"&amp;VLOOKUP(E1108,city!$D$4:$P$352,12,FALSE)&amp;"/"&amp;VLOOKUP(E1108,city!$D$4:$P$352,13,FALSE)&amp;"/"&amp;IF(G1108&lt;11,"jd",IF(G1108&lt;16,"tc","cs"))&amp;"/"&amp;IF(G1108&lt;11,G1108,IF(G1108&lt;16,G1108-10,G1108-15))&amp;".jpg"</f>
        <v>jingdian/jiangsu/xuzhou/cs/2.jpg</v>
      </c>
      <c r="D1108" s="23">
        <f t="shared" si="52"/>
        <v>3</v>
      </c>
      <c r="E1108" s="2" t="str">
        <f>VLOOKUP(F1108,city!$A$4:$D$352,4,FALSE)</f>
        <v>徐州</v>
      </c>
      <c r="F1108" s="22">
        <f t="shared" si="53"/>
        <v>65</v>
      </c>
      <c r="G1108" s="22">
        <f>IF(VLOOKUP(F1107,city!$A$4:$H$352,8,FALSE)&gt;G1107,G1107+1,1)</f>
        <v>17</v>
      </c>
    </row>
    <row r="1109" spans="1:7" x14ac:dyDescent="0.15">
      <c r="A1109" s="23">
        <f t="shared" si="51"/>
        <v>106601</v>
      </c>
      <c r="B1109" s="24">
        <v>1</v>
      </c>
      <c r="C1109" s="28" t="str">
        <f>"jingdian/"&amp;VLOOKUP(E1109,city!$D$4:$P$352,12,FALSE)&amp;"/"&amp;VLOOKUP(E1109,city!$D$4:$P$352,13,FALSE)&amp;"/"&amp;IF(G1109&lt;11,"jd",IF(G1109&lt;16,"tc","cs"))&amp;"/"&amp;IF(G1109&lt;11,G1109,IF(G1109&lt;16,G1109-10,G1109-15))&amp;".jpg"</f>
        <v>jingdian/jiangsu/changzhou/jd/1.jpg</v>
      </c>
      <c r="D1109" s="23">
        <f t="shared" si="52"/>
        <v>1</v>
      </c>
      <c r="E1109" s="2" t="str">
        <f>VLOOKUP(F1109,city!$A$4:$D$352,4,FALSE)</f>
        <v>常州</v>
      </c>
      <c r="F1109" s="22">
        <f t="shared" si="53"/>
        <v>66</v>
      </c>
      <c r="G1109" s="22">
        <f>IF(VLOOKUP(F1108,city!$A$4:$H$352,8,FALSE)&gt;G1108,G1108+1,1)</f>
        <v>1</v>
      </c>
    </row>
    <row r="1110" spans="1:7" x14ac:dyDescent="0.15">
      <c r="A1110" s="23">
        <f t="shared" si="51"/>
        <v>106602</v>
      </c>
      <c r="B1110" s="24">
        <v>1</v>
      </c>
      <c r="C1110" s="28" t="str">
        <f>"jingdian/"&amp;VLOOKUP(E1110,city!$D$4:$P$352,12,FALSE)&amp;"/"&amp;VLOOKUP(E1110,city!$D$4:$P$352,13,FALSE)&amp;"/"&amp;IF(G1110&lt;11,"jd",IF(G1110&lt;16,"tc","cs"))&amp;"/"&amp;IF(G1110&lt;11,G1110,IF(G1110&lt;16,G1110-10,G1110-15))&amp;".jpg"</f>
        <v>jingdian/jiangsu/changzhou/jd/2.jpg</v>
      </c>
      <c r="D1110" s="23">
        <f t="shared" si="52"/>
        <v>1</v>
      </c>
      <c r="E1110" s="2" t="str">
        <f>VLOOKUP(F1110,city!$A$4:$D$352,4,FALSE)</f>
        <v>常州</v>
      </c>
      <c r="F1110" s="22">
        <f t="shared" si="53"/>
        <v>66</v>
      </c>
      <c r="G1110" s="22">
        <f>IF(VLOOKUP(F1109,city!$A$4:$H$352,8,FALSE)&gt;G1109,G1109+1,1)</f>
        <v>2</v>
      </c>
    </row>
    <row r="1111" spans="1:7" x14ac:dyDescent="0.15">
      <c r="A1111" s="23">
        <f t="shared" si="51"/>
        <v>106603</v>
      </c>
      <c r="B1111" s="24">
        <v>1</v>
      </c>
      <c r="C1111" s="28" t="str">
        <f>"jingdian/"&amp;VLOOKUP(E1111,city!$D$4:$P$352,12,FALSE)&amp;"/"&amp;VLOOKUP(E1111,city!$D$4:$P$352,13,FALSE)&amp;"/"&amp;IF(G1111&lt;11,"jd",IF(G1111&lt;16,"tc","cs"))&amp;"/"&amp;IF(G1111&lt;11,G1111,IF(G1111&lt;16,G1111-10,G1111-15))&amp;".jpg"</f>
        <v>jingdian/jiangsu/changzhou/jd/3.jpg</v>
      </c>
      <c r="D1111" s="23">
        <f t="shared" si="52"/>
        <v>1</v>
      </c>
      <c r="E1111" s="2" t="str">
        <f>VLOOKUP(F1111,city!$A$4:$D$352,4,FALSE)</f>
        <v>常州</v>
      </c>
      <c r="F1111" s="22">
        <f t="shared" si="53"/>
        <v>66</v>
      </c>
      <c r="G1111" s="22">
        <f>IF(VLOOKUP(F1110,city!$A$4:$H$352,8,FALSE)&gt;G1110,G1110+1,1)</f>
        <v>3</v>
      </c>
    </row>
    <row r="1112" spans="1:7" x14ac:dyDescent="0.15">
      <c r="A1112" s="23">
        <f t="shared" si="51"/>
        <v>106604</v>
      </c>
      <c r="B1112" s="24">
        <v>1</v>
      </c>
      <c r="C1112" s="28" t="str">
        <f>"jingdian/"&amp;VLOOKUP(E1112,city!$D$4:$P$352,12,FALSE)&amp;"/"&amp;VLOOKUP(E1112,city!$D$4:$P$352,13,FALSE)&amp;"/"&amp;IF(G1112&lt;11,"jd",IF(G1112&lt;16,"tc","cs"))&amp;"/"&amp;IF(G1112&lt;11,G1112,IF(G1112&lt;16,G1112-10,G1112-15))&amp;".jpg"</f>
        <v>jingdian/jiangsu/changzhou/jd/4.jpg</v>
      </c>
      <c r="D1112" s="23">
        <f t="shared" si="52"/>
        <v>1</v>
      </c>
      <c r="E1112" s="2" t="str">
        <f>VLOOKUP(F1112,city!$A$4:$D$352,4,FALSE)</f>
        <v>常州</v>
      </c>
      <c r="F1112" s="22">
        <f t="shared" si="53"/>
        <v>66</v>
      </c>
      <c r="G1112" s="22">
        <f>IF(VLOOKUP(F1111,city!$A$4:$H$352,8,FALSE)&gt;G1111,G1111+1,1)</f>
        <v>4</v>
      </c>
    </row>
    <row r="1113" spans="1:7" x14ac:dyDescent="0.15">
      <c r="A1113" s="23">
        <f t="shared" si="51"/>
        <v>106605</v>
      </c>
      <c r="B1113" s="24">
        <v>1</v>
      </c>
      <c r="C1113" s="28" t="str">
        <f>"jingdian/"&amp;VLOOKUP(E1113,city!$D$4:$P$352,12,FALSE)&amp;"/"&amp;VLOOKUP(E1113,city!$D$4:$P$352,13,FALSE)&amp;"/"&amp;IF(G1113&lt;11,"jd",IF(G1113&lt;16,"tc","cs"))&amp;"/"&amp;IF(G1113&lt;11,G1113,IF(G1113&lt;16,G1113-10,G1113-15))&amp;".jpg"</f>
        <v>jingdian/jiangsu/changzhou/jd/5.jpg</v>
      </c>
      <c r="D1113" s="23">
        <f t="shared" si="52"/>
        <v>1</v>
      </c>
      <c r="E1113" s="2" t="str">
        <f>VLOOKUP(F1113,city!$A$4:$D$352,4,FALSE)</f>
        <v>常州</v>
      </c>
      <c r="F1113" s="22">
        <f t="shared" si="53"/>
        <v>66</v>
      </c>
      <c r="G1113" s="22">
        <f>IF(VLOOKUP(F1112,city!$A$4:$H$352,8,FALSE)&gt;G1112,G1112+1,1)</f>
        <v>5</v>
      </c>
    </row>
    <row r="1114" spans="1:7" x14ac:dyDescent="0.15">
      <c r="A1114" s="23">
        <f t="shared" si="51"/>
        <v>106606</v>
      </c>
      <c r="B1114" s="24">
        <v>1</v>
      </c>
      <c r="C1114" s="28" t="str">
        <f>"jingdian/"&amp;VLOOKUP(E1114,city!$D$4:$P$352,12,FALSE)&amp;"/"&amp;VLOOKUP(E1114,city!$D$4:$P$352,13,FALSE)&amp;"/"&amp;IF(G1114&lt;11,"jd",IF(G1114&lt;16,"tc","cs"))&amp;"/"&amp;IF(G1114&lt;11,G1114,IF(G1114&lt;16,G1114-10,G1114-15))&amp;".jpg"</f>
        <v>jingdian/jiangsu/changzhou/jd/6.jpg</v>
      </c>
      <c r="D1114" s="23">
        <f t="shared" si="52"/>
        <v>1</v>
      </c>
      <c r="E1114" s="2" t="str">
        <f>VLOOKUP(F1114,city!$A$4:$D$352,4,FALSE)</f>
        <v>常州</v>
      </c>
      <c r="F1114" s="22">
        <f t="shared" si="53"/>
        <v>66</v>
      </c>
      <c r="G1114" s="22">
        <f>IF(VLOOKUP(F1113,city!$A$4:$H$352,8,FALSE)&gt;G1113,G1113+1,1)</f>
        <v>6</v>
      </c>
    </row>
    <row r="1115" spans="1:7" x14ac:dyDescent="0.15">
      <c r="A1115" s="23">
        <f t="shared" si="51"/>
        <v>106607</v>
      </c>
      <c r="B1115" s="24">
        <v>1</v>
      </c>
      <c r="C1115" s="28" t="str">
        <f>"jingdian/"&amp;VLOOKUP(E1115,city!$D$4:$P$352,12,FALSE)&amp;"/"&amp;VLOOKUP(E1115,city!$D$4:$P$352,13,FALSE)&amp;"/"&amp;IF(G1115&lt;11,"jd",IF(G1115&lt;16,"tc","cs"))&amp;"/"&amp;IF(G1115&lt;11,G1115,IF(G1115&lt;16,G1115-10,G1115-15))&amp;".jpg"</f>
        <v>jingdian/jiangsu/changzhou/jd/7.jpg</v>
      </c>
      <c r="D1115" s="23">
        <f t="shared" si="52"/>
        <v>1</v>
      </c>
      <c r="E1115" s="2" t="str">
        <f>VLOOKUP(F1115,city!$A$4:$D$352,4,FALSE)</f>
        <v>常州</v>
      </c>
      <c r="F1115" s="22">
        <f t="shared" si="53"/>
        <v>66</v>
      </c>
      <c r="G1115" s="22">
        <f>IF(VLOOKUP(F1114,city!$A$4:$H$352,8,FALSE)&gt;G1114,G1114+1,1)</f>
        <v>7</v>
      </c>
    </row>
    <row r="1116" spans="1:7" x14ac:dyDescent="0.15">
      <c r="A1116" s="23">
        <f t="shared" si="51"/>
        <v>106608</v>
      </c>
      <c r="B1116" s="24">
        <v>1</v>
      </c>
      <c r="C1116" s="28" t="str">
        <f>"jingdian/"&amp;VLOOKUP(E1116,city!$D$4:$P$352,12,FALSE)&amp;"/"&amp;VLOOKUP(E1116,city!$D$4:$P$352,13,FALSE)&amp;"/"&amp;IF(G1116&lt;11,"jd",IF(G1116&lt;16,"tc","cs"))&amp;"/"&amp;IF(G1116&lt;11,G1116,IF(G1116&lt;16,G1116-10,G1116-15))&amp;".jpg"</f>
        <v>jingdian/jiangsu/changzhou/jd/8.jpg</v>
      </c>
      <c r="D1116" s="23">
        <f t="shared" si="52"/>
        <v>1</v>
      </c>
      <c r="E1116" s="2" t="str">
        <f>VLOOKUP(F1116,city!$A$4:$D$352,4,FALSE)</f>
        <v>常州</v>
      </c>
      <c r="F1116" s="22">
        <f t="shared" si="53"/>
        <v>66</v>
      </c>
      <c r="G1116" s="22">
        <f>IF(VLOOKUP(F1115,city!$A$4:$H$352,8,FALSE)&gt;G1115,G1115+1,1)</f>
        <v>8</v>
      </c>
    </row>
    <row r="1117" spans="1:7" x14ac:dyDescent="0.15">
      <c r="A1117" s="23">
        <f t="shared" si="51"/>
        <v>106609</v>
      </c>
      <c r="B1117" s="24">
        <v>1</v>
      </c>
      <c r="C1117" s="28" t="str">
        <f>"jingdian/"&amp;VLOOKUP(E1117,city!$D$4:$P$352,12,FALSE)&amp;"/"&amp;VLOOKUP(E1117,city!$D$4:$P$352,13,FALSE)&amp;"/"&amp;IF(G1117&lt;11,"jd",IF(G1117&lt;16,"tc","cs"))&amp;"/"&amp;IF(G1117&lt;11,G1117,IF(G1117&lt;16,G1117-10,G1117-15))&amp;".jpg"</f>
        <v>jingdian/jiangsu/changzhou/jd/9.jpg</v>
      </c>
      <c r="D1117" s="23">
        <f t="shared" si="52"/>
        <v>1</v>
      </c>
      <c r="E1117" s="2" t="str">
        <f>VLOOKUP(F1117,city!$A$4:$D$352,4,FALSE)</f>
        <v>常州</v>
      </c>
      <c r="F1117" s="22">
        <f t="shared" si="53"/>
        <v>66</v>
      </c>
      <c r="G1117" s="22">
        <f>IF(VLOOKUP(F1116,city!$A$4:$H$352,8,FALSE)&gt;G1116,G1116+1,1)</f>
        <v>9</v>
      </c>
    </row>
    <row r="1118" spans="1:7" x14ac:dyDescent="0.15">
      <c r="A1118" s="23">
        <f t="shared" si="51"/>
        <v>106610</v>
      </c>
      <c r="B1118" s="24">
        <v>1</v>
      </c>
      <c r="C1118" s="28" t="str">
        <f>"jingdian/"&amp;VLOOKUP(E1118,city!$D$4:$P$352,12,FALSE)&amp;"/"&amp;VLOOKUP(E1118,city!$D$4:$P$352,13,FALSE)&amp;"/"&amp;IF(G1118&lt;11,"jd",IF(G1118&lt;16,"tc","cs"))&amp;"/"&amp;IF(G1118&lt;11,G1118,IF(G1118&lt;16,G1118-10,G1118-15))&amp;".jpg"</f>
        <v>jingdian/jiangsu/changzhou/jd/10.jpg</v>
      </c>
      <c r="D1118" s="23">
        <f t="shared" si="52"/>
        <v>1</v>
      </c>
      <c r="E1118" s="2" t="str">
        <f>VLOOKUP(F1118,city!$A$4:$D$352,4,FALSE)</f>
        <v>常州</v>
      </c>
      <c r="F1118" s="22">
        <f t="shared" si="53"/>
        <v>66</v>
      </c>
      <c r="G1118" s="22">
        <f>IF(VLOOKUP(F1117,city!$A$4:$H$352,8,FALSE)&gt;G1117,G1117+1,1)</f>
        <v>10</v>
      </c>
    </row>
    <row r="1119" spans="1:7" x14ac:dyDescent="0.15">
      <c r="A1119" s="23">
        <f t="shared" si="51"/>
        <v>106651</v>
      </c>
      <c r="B1119" s="24">
        <v>2</v>
      </c>
      <c r="C1119" s="28" t="str">
        <f>"jingdian/"&amp;VLOOKUP(E1119,city!$D$4:$P$352,12,FALSE)&amp;"/"&amp;VLOOKUP(E1119,city!$D$4:$P$352,13,FALSE)&amp;"/"&amp;IF(G1119&lt;11,"jd",IF(G1119&lt;16,"tc","cs"))&amp;"/"&amp;IF(G1119&lt;11,G1119,IF(G1119&lt;16,G1119-10,G1119-15))&amp;".jpg"</f>
        <v>jingdian/jiangsu/changzhou/tc/1.jpg</v>
      </c>
      <c r="D1119" s="23">
        <f t="shared" si="52"/>
        <v>2</v>
      </c>
      <c r="E1119" s="2" t="str">
        <f>VLOOKUP(F1119,city!$A$4:$D$352,4,FALSE)</f>
        <v>常州</v>
      </c>
      <c r="F1119" s="22">
        <f t="shared" si="53"/>
        <v>66</v>
      </c>
      <c r="G1119" s="22">
        <f>IF(VLOOKUP(F1118,city!$A$4:$H$352,8,FALSE)&gt;G1118,G1118+1,1)</f>
        <v>11</v>
      </c>
    </row>
    <row r="1120" spans="1:7" x14ac:dyDescent="0.15">
      <c r="A1120" s="23">
        <f t="shared" si="51"/>
        <v>106652</v>
      </c>
      <c r="B1120" s="24">
        <v>5</v>
      </c>
      <c r="C1120" s="28" t="str">
        <f>"jingdian/"&amp;VLOOKUP(E1120,city!$D$4:$P$352,12,FALSE)&amp;"/"&amp;VLOOKUP(E1120,city!$D$4:$P$352,13,FALSE)&amp;"/"&amp;IF(G1120&lt;11,"jd",IF(G1120&lt;16,"tc","cs"))&amp;"/"&amp;IF(G1120&lt;11,G1120,IF(G1120&lt;16,G1120-10,G1120-15))&amp;".jpg"</f>
        <v>jingdian/jiangsu/changzhou/tc/2.jpg</v>
      </c>
      <c r="D1120" s="23">
        <f t="shared" si="52"/>
        <v>2</v>
      </c>
      <c r="E1120" s="2" t="str">
        <f>VLOOKUP(F1120,city!$A$4:$D$352,4,FALSE)</f>
        <v>常州</v>
      </c>
      <c r="F1120" s="22">
        <f t="shared" si="53"/>
        <v>66</v>
      </c>
      <c r="G1120" s="22">
        <f>IF(VLOOKUP(F1119,city!$A$4:$H$352,8,FALSE)&gt;G1119,G1119+1,1)</f>
        <v>12</v>
      </c>
    </row>
    <row r="1121" spans="1:7" x14ac:dyDescent="0.15">
      <c r="A1121" s="23">
        <f t="shared" si="51"/>
        <v>106653</v>
      </c>
      <c r="B1121" s="24">
        <v>5</v>
      </c>
      <c r="C1121" s="28" t="str">
        <f>"jingdian/"&amp;VLOOKUP(E1121,city!$D$4:$P$352,12,FALSE)&amp;"/"&amp;VLOOKUP(E1121,city!$D$4:$P$352,13,FALSE)&amp;"/"&amp;IF(G1121&lt;11,"jd",IF(G1121&lt;16,"tc","cs"))&amp;"/"&amp;IF(G1121&lt;11,G1121,IF(G1121&lt;16,G1121-10,G1121-15))&amp;".jpg"</f>
        <v>jingdian/jiangsu/changzhou/tc/3.jpg</v>
      </c>
      <c r="D1121" s="23">
        <f t="shared" si="52"/>
        <v>2</v>
      </c>
      <c r="E1121" s="2" t="str">
        <f>VLOOKUP(F1121,city!$A$4:$D$352,4,FALSE)</f>
        <v>常州</v>
      </c>
      <c r="F1121" s="22">
        <f t="shared" si="53"/>
        <v>66</v>
      </c>
      <c r="G1121" s="22">
        <f>IF(VLOOKUP(F1120,city!$A$4:$H$352,8,FALSE)&gt;G1120,G1120+1,1)</f>
        <v>13</v>
      </c>
    </row>
    <row r="1122" spans="1:7" x14ac:dyDescent="0.15">
      <c r="A1122" s="23">
        <f t="shared" si="51"/>
        <v>106654</v>
      </c>
      <c r="B1122" s="24">
        <v>5</v>
      </c>
      <c r="C1122" s="28" t="str">
        <f>"jingdian/"&amp;VLOOKUP(E1122,city!$D$4:$P$352,12,FALSE)&amp;"/"&amp;VLOOKUP(E1122,city!$D$4:$P$352,13,FALSE)&amp;"/"&amp;IF(G1122&lt;11,"jd",IF(G1122&lt;16,"tc","cs"))&amp;"/"&amp;IF(G1122&lt;11,G1122,IF(G1122&lt;16,G1122-10,G1122-15))&amp;".jpg"</f>
        <v>jingdian/jiangsu/changzhou/tc/4.jpg</v>
      </c>
      <c r="D1122" s="23">
        <f t="shared" si="52"/>
        <v>2</v>
      </c>
      <c r="E1122" s="2" t="str">
        <f>VLOOKUP(F1122,city!$A$4:$D$352,4,FALSE)</f>
        <v>常州</v>
      </c>
      <c r="F1122" s="22">
        <f t="shared" si="53"/>
        <v>66</v>
      </c>
      <c r="G1122" s="22">
        <f>IF(VLOOKUP(F1121,city!$A$4:$H$352,8,FALSE)&gt;G1121,G1121+1,1)</f>
        <v>14</v>
      </c>
    </row>
    <row r="1123" spans="1:7" x14ac:dyDescent="0.15">
      <c r="A1123" s="23">
        <f t="shared" si="51"/>
        <v>106655</v>
      </c>
      <c r="B1123" s="24">
        <v>2</v>
      </c>
      <c r="C1123" s="28" t="str">
        <f>"jingdian/"&amp;VLOOKUP(E1123,city!$D$4:$P$352,12,FALSE)&amp;"/"&amp;VLOOKUP(E1123,city!$D$4:$P$352,13,FALSE)&amp;"/"&amp;IF(G1123&lt;11,"jd",IF(G1123&lt;16,"tc","cs"))&amp;"/"&amp;IF(G1123&lt;11,G1123,IF(G1123&lt;16,G1123-10,G1123-15))&amp;".jpg"</f>
        <v>jingdian/jiangsu/changzhou/tc/5.jpg</v>
      </c>
      <c r="D1123" s="23">
        <f t="shared" si="52"/>
        <v>2</v>
      </c>
      <c r="E1123" s="2" t="str">
        <f>VLOOKUP(F1123,city!$A$4:$D$352,4,FALSE)</f>
        <v>常州</v>
      </c>
      <c r="F1123" s="22">
        <f t="shared" si="53"/>
        <v>66</v>
      </c>
      <c r="G1123" s="22">
        <f>IF(VLOOKUP(F1122,city!$A$4:$H$352,8,FALSE)&gt;G1122,G1122+1,1)</f>
        <v>15</v>
      </c>
    </row>
    <row r="1124" spans="1:7" x14ac:dyDescent="0.15">
      <c r="A1124" s="23">
        <f t="shared" si="51"/>
        <v>106681</v>
      </c>
      <c r="B1124" s="24">
        <v>5</v>
      </c>
      <c r="C1124" s="28" t="str">
        <f>"jingdian/"&amp;VLOOKUP(E1124,city!$D$4:$P$352,12,FALSE)&amp;"/"&amp;VLOOKUP(E1124,city!$D$4:$P$352,13,FALSE)&amp;"/"&amp;IF(G1124&lt;11,"jd",IF(G1124&lt;16,"tc","cs"))&amp;"/"&amp;IF(G1124&lt;11,G1124,IF(G1124&lt;16,G1124-10,G1124-15))&amp;".jpg"</f>
        <v>jingdian/jiangsu/changzhou/cs/1.jpg</v>
      </c>
      <c r="D1124" s="23">
        <f t="shared" si="52"/>
        <v>3</v>
      </c>
      <c r="E1124" s="2" t="str">
        <f>VLOOKUP(F1124,city!$A$4:$D$352,4,FALSE)</f>
        <v>常州</v>
      </c>
      <c r="F1124" s="22">
        <f t="shared" si="53"/>
        <v>66</v>
      </c>
      <c r="G1124" s="22">
        <f>IF(VLOOKUP(F1123,city!$A$4:$H$352,8,FALSE)&gt;G1123,G1123+1,1)</f>
        <v>16</v>
      </c>
    </row>
    <row r="1125" spans="1:7" x14ac:dyDescent="0.15">
      <c r="A1125" s="23">
        <f t="shared" si="51"/>
        <v>106682</v>
      </c>
      <c r="B1125" s="24">
        <v>2</v>
      </c>
      <c r="C1125" s="28" t="str">
        <f>"jingdian/"&amp;VLOOKUP(E1125,city!$D$4:$P$352,12,FALSE)&amp;"/"&amp;VLOOKUP(E1125,city!$D$4:$P$352,13,FALSE)&amp;"/"&amp;IF(G1125&lt;11,"jd",IF(G1125&lt;16,"tc","cs"))&amp;"/"&amp;IF(G1125&lt;11,G1125,IF(G1125&lt;16,G1125-10,G1125-15))&amp;".jpg"</f>
        <v>jingdian/jiangsu/changzhou/cs/2.jpg</v>
      </c>
      <c r="D1125" s="23">
        <f t="shared" si="52"/>
        <v>3</v>
      </c>
      <c r="E1125" s="2" t="str">
        <f>VLOOKUP(F1125,city!$A$4:$D$352,4,FALSE)</f>
        <v>常州</v>
      </c>
      <c r="F1125" s="22">
        <f t="shared" si="53"/>
        <v>66</v>
      </c>
      <c r="G1125" s="22">
        <f>IF(VLOOKUP(F1124,city!$A$4:$H$352,8,FALSE)&gt;G1124,G1124+1,1)</f>
        <v>17</v>
      </c>
    </row>
    <row r="1126" spans="1:7" x14ac:dyDescent="0.15">
      <c r="A1126" s="23">
        <f t="shared" si="51"/>
        <v>106701</v>
      </c>
      <c r="B1126" s="24">
        <v>1</v>
      </c>
      <c r="C1126" s="28" t="str">
        <f>"jingdian/"&amp;VLOOKUP(E1126,city!$D$4:$P$352,12,FALSE)&amp;"/"&amp;VLOOKUP(E1126,city!$D$4:$P$352,13,FALSE)&amp;"/"&amp;IF(G1126&lt;11,"jd",IF(G1126&lt;16,"tc","cs"))&amp;"/"&amp;IF(G1126&lt;11,G1126,IF(G1126&lt;16,G1126-10,G1126-15))&amp;".jpg"</f>
        <v>jingdian/jiangsu/suzhou/jd/1.jpg</v>
      </c>
      <c r="D1126" s="23">
        <f t="shared" si="52"/>
        <v>1</v>
      </c>
      <c r="E1126" s="2" t="str">
        <f>VLOOKUP(F1126,city!$A$4:$D$352,4,FALSE)</f>
        <v>苏州</v>
      </c>
      <c r="F1126" s="22">
        <f t="shared" si="53"/>
        <v>67</v>
      </c>
      <c r="G1126" s="22">
        <f>IF(VLOOKUP(F1125,city!$A$4:$H$352,8,FALSE)&gt;G1125,G1125+1,1)</f>
        <v>1</v>
      </c>
    </row>
    <row r="1127" spans="1:7" x14ac:dyDescent="0.15">
      <c r="A1127" s="23">
        <f t="shared" si="51"/>
        <v>106702</v>
      </c>
      <c r="B1127" s="24">
        <v>1</v>
      </c>
      <c r="C1127" s="28" t="str">
        <f>"jingdian/"&amp;VLOOKUP(E1127,city!$D$4:$P$352,12,FALSE)&amp;"/"&amp;VLOOKUP(E1127,city!$D$4:$P$352,13,FALSE)&amp;"/"&amp;IF(G1127&lt;11,"jd",IF(G1127&lt;16,"tc","cs"))&amp;"/"&amp;IF(G1127&lt;11,G1127,IF(G1127&lt;16,G1127-10,G1127-15))&amp;".jpg"</f>
        <v>jingdian/jiangsu/suzhou/jd/2.jpg</v>
      </c>
      <c r="D1127" s="23">
        <f t="shared" si="52"/>
        <v>1</v>
      </c>
      <c r="E1127" s="2" t="str">
        <f>VLOOKUP(F1127,city!$A$4:$D$352,4,FALSE)</f>
        <v>苏州</v>
      </c>
      <c r="F1127" s="22">
        <f t="shared" si="53"/>
        <v>67</v>
      </c>
      <c r="G1127" s="22">
        <f>IF(VLOOKUP(F1126,city!$A$4:$H$352,8,FALSE)&gt;G1126,G1126+1,1)</f>
        <v>2</v>
      </c>
    </row>
    <row r="1128" spans="1:7" x14ac:dyDescent="0.15">
      <c r="A1128" s="23">
        <f t="shared" si="51"/>
        <v>106703</v>
      </c>
      <c r="B1128" s="24">
        <v>1</v>
      </c>
      <c r="C1128" s="28" t="str">
        <f>"jingdian/"&amp;VLOOKUP(E1128,city!$D$4:$P$352,12,FALSE)&amp;"/"&amp;VLOOKUP(E1128,city!$D$4:$P$352,13,FALSE)&amp;"/"&amp;IF(G1128&lt;11,"jd",IF(G1128&lt;16,"tc","cs"))&amp;"/"&amp;IF(G1128&lt;11,G1128,IF(G1128&lt;16,G1128-10,G1128-15))&amp;".jpg"</f>
        <v>jingdian/jiangsu/suzhou/jd/3.jpg</v>
      </c>
      <c r="D1128" s="23">
        <f t="shared" si="52"/>
        <v>1</v>
      </c>
      <c r="E1128" s="2" t="str">
        <f>VLOOKUP(F1128,city!$A$4:$D$352,4,FALSE)</f>
        <v>苏州</v>
      </c>
      <c r="F1128" s="22">
        <f t="shared" si="53"/>
        <v>67</v>
      </c>
      <c r="G1128" s="22">
        <f>IF(VLOOKUP(F1127,city!$A$4:$H$352,8,FALSE)&gt;G1127,G1127+1,1)</f>
        <v>3</v>
      </c>
    </row>
    <row r="1129" spans="1:7" x14ac:dyDescent="0.15">
      <c r="A1129" s="23">
        <f t="shared" si="51"/>
        <v>106704</v>
      </c>
      <c r="B1129" s="24">
        <v>1</v>
      </c>
      <c r="C1129" s="28" t="str">
        <f>"jingdian/"&amp;VLOOKUP(E1129,city!$D$4:$P$352,12,FALSE)&amp;"/"&amp;VLOOKUP(E1129,city!$D$4:$P$352,13,FALSE)&amp;"/"&amp;IF(G1129&lt;11,"jd",IF(G1129&lt;16,"tc","cs"))&amp;"/"&amp;IF(G1129&lt;11,G1129,IF(G1129&lt;16,G1129-10,G1129-15))&amp;".jpg"</f>
        <v>jingdian/jiangsu/suzhou/jd/4.jpg</v>
      </c>
      <c r="D1129" s="23">
        <f t="shared" si="52"/>
        <v>1</v>
      </c>
      <c r="E1129" s="2" t="str">
        <f>VLOOKUP(F1129,city!$A$4:$D$352,4,FALSE)</f>
        <v>苏州</v>
      </c>
      <c r="F1129" s="22">
        <f t="shared" si="53"/>
        <v>67</v>
      </c>
      <c r="G1129" s="22">
        <f>IF(VLOOKUP(F1128,city!$A$4:$H$352,8,FALSE)&gt;G1128,G1128+1,1)</f>
        <v>4</v>
      </c>
    </row>
    <row r="1130" spans="1:7" x14ac:dyDescent="0.15">
      <c r="A1130" s="23">
        <f t="shared" si="51"/>
        <v>106705</v>
      </c>
      <c r="B1130" s="24">
        <v>1</v>
      </c>
      <c r="C1130" s="28" t="str">
        <f>"jingdian/"&amp;VLOOKUP(E1130,city!$D$4:$P$352,12,FALSE)&amp;"/"&amp;VLOOKUP(E1130,city!$D$4:$P$352,13,FALSE)&amp;"/"&amp;IF(G1130&lt;11,"jd",IF(G1130&lt;16,"tc","cs"))&amp;"/"&amp;IF(G1130&lt;11,G1130,IF(G1130&lt;16,G1130-10,G1130-15))&amp;".jpg"</f>
        <v>jingdian/jiangsu/suzhou/jd/5.jpg</v>
      </c>
      <c r="D1130" s="23">
        <f t="shared" si="52"/>
        <v>1</v>
      </c>
      <c r="E1130" s="2" t="str">
        <f>VLOOKUP(F1130,city!$A$4:$D$352,4,FALSE)</f>
        <v>苏州</v>
      </c>
      <c r="F1130" s="22">
        <f t="shared" si="53"/>
        <v>67</v>
      </c>
      <c r="G1130" s="22">
        <f>IF(VLOOKUP(F1129,city!$A$4:$H$352,8,FALSE)&gt;G1129,G1129+1,1)</f>
        <v>5</v>
      </c>
    </row>
    <row r="1131" spans="1:7" x14ac:dyDescent="0.15">
      <c r="A1131" s="23">
        <f t="shared" si="51"/>
        <v>106706</v>
      </c>
      <c r="B1131" s="24">
        <v>1</v>
      </c>
      <c r="C1131" s="28" t="str">
        <f>"jingdian/"&amp;VLOOKUP(E1131,city!$D$4:$P$352,12,FALSE)&amp;"/"&amp;VLOOKUP(E1131,city!$D$4:$P$352,13,FALSE)&amp;"/"&amp;IF(G1131&lt;11,"jd",IF(G1131&lt;16,"tc","cs"))&amp;"/"&amp;IF(G1131&lt;11,G1131,IF(G1131&lt;16,G1131-10,G1131-15))&amp;".jpg"</f>
        <v>jingdian/jiangsu/suzhou/jd/6.jpg</v>
      </c>
      <c r="D1131" s="23">
        <f t="shared" si="52"/>
        <v>1</v>
      </c>
      <c r="E1131" s="2" t="str">
        <f>VLOOKUP(F1131,city!$A$4:$D$352,4,FALSE)</f>
        <v>苏州</v>
      </c>
      <c r="F1131" s="22">
        <f t="shared" si="53"/>
        <v>67</v>
      </c>
      <c r="G1131" s="22">
        <f>IF(VLOOKUP(F1130,city!$A$4:$H$352,8,FALSE)&gt;G1130,G1130+1,1)</f>
        <v>6</v>
      </c>
    </row>
    <row r="1132" spans="1:7" x14ac:dyDescent="0.15">
      <c r="A1132" s="23">
        <f t="shared" si="51"/>
        <v>106707</v>
      </c>
      <c r="B1132" s="24">
        <v>1</v>
      </c>
      <c r="C1132" s="28" t="str">
        <f>"jingdian/"&amp;VLOOKUP(E1132,city!$D$4:$P$352,12,FALSE)&amp;"/"&amp;VLOOKUP(E1132,city!$D$4:$P$352,13,FALSE)&amp;"/"&amp;IF(G1132&lt;11,"jd",IF(G1132&lt;16,"tc","cs"))&amp;"/"&amp;IF(G1132&lt;11,G1132,IF(G1132&lt;16,G1132-10,G1132-15))&amp;".jpg"</f>
        <v>jingdian/jiangsu/suzhou/jd/7.jpg</v>
      </c>
      <c r="D1132" s="23">
        <f t="shared" si="52"/>
        <v>1</v>
      </c>
      <c r="E1132" s="2" t="str">
        <f>VLOOKUP(F1132,city!$A$4:$D$352,4,FALSE)</f>
        <v>苏州</v>
      </c>
      <c r="F1132" s="22">
        <f t="shared" si="53"/>
        <v>67</v>
      </c>
      <c r="G1132" s="22">
        <f>IF(VLOOKUP(F1131,city!$A$4:$H$352,8,FALSE)&gt;G1131,G1131+1,1)</f>
        <v>7</v>
      </c>
    </row>
    <row r="1133" spans="1:7" x14ac:dyDescent="0.15">
      <c r="A1133" s="23">
        <f t="shared" si="51"/>
        <v>106708</v>
      </c>
      <c r="B1133" s="24">
        <v>1</v>
      </c>
      <c r="C1133" s="28" t="str">
        <f>"jingdian/"&amp;VLOOKUP(E1133,city!$D$4:$P$352,12,FALSE)&amp;"/"&amp;VLOOKUP(E1133,city!$D$4:$P$352,13,FALSE)&amp;"/"&amp;IF(G1133&lt;11,"jd",IF(G1133&lt;16,"tc","cs"))&amp;"/"&amp;IF(G1133&lt;11,G1133,IF(G1133&lt;16,G1133-10,G1133-15))&amp;".jpg"</f>
        <v>jingdian/jiangsu/suzhou/jd/8.jpg</v>
      </c>
      <c r="D1133" s="23">
        <f t="shared" si="52"/>
        <v>1</v>
      </c>
      <c r="E1133" s="2" t="str">
        <f>VLOOKUP(F1133,city!$A$4:$D$352,4,FALSE)</f>
        <v>苏州</v>
      </c>
      <c r="F1133" s="22">
        <f t="shared" si="53"/>
        <v>67</v>
      </c>
      <c r="G1133" s="22">
        <f>IF(VLOOKUP(F1132,city!$A$4:$H$352,8,FALSE)&gt;G1132,G1132+1,1)</f>
        <v>8</v>
      </c>
    </row>
    <row r="1134" spans="1:7" x14ac:dyDescent="0.15">
      <c r="A1134" s="23">
        <f t="shared" si="51"/>
        <v>106709</v>
      </c>
      <c r="B1134" s="24">
        <v>1</v>
      </c>
      <c r="C1134" s="28" t="str">
        <f>"jingdian/"&amp;VLOOKUP(E1134,city!$D$4:$P$352,12,FALSE)&amp;"/"&amp;VLOOKUP(E1134,city!$D$4:$P$352,13,FALSE)&amp;"/"&amp;IF(G1134&lt;11,"jd",IF(G1134&lt;16,"tc","cs"))&amp;"/"&amp;IF(G1134&lt;11,G1134,IF(G1134&lt;16,G1134-10,G1134-15))&amp;".jpg"</f>
        <v>jingdian/jiangsu/suzhou/jd/9.jpg</v>
      </c>
      <c r="D1134" s="23">
        <f t="shared" si="52"/>
        <v>1</v>
      </c>
      <c r="E1134" s="2" t="str">
        <f>VLOOKUP(F1134,city!$A$4:$D$352,4,FALSE)</f>
        <v>苏州</v>
      </c>
      <c r="F1134" s="22">
        <f t="shared" si="53"/>
        <v>67</v>
      </c>
      <c r="G1134" s="22">
        <f>IF(VLOOKUP(F1133,city!$A$4:$H$352,8,FALSE)&gt;G1133,G1133+1,1)</f>
        <v>9</v>
      </c>
    </row>
    <row r="1135" spans="1:7" x14ac:dyDescent="0.15">
      <c r="A1135" s="23">
        <f t="shared" si="51"/>
        <v>106710</v>
      </c>
      <c r="B1135" s="24">
        <v>1</v>
      </c>
      <c r="C1135" s="28" t="str">
        <f>"jingdian/"&amp;VLOOKUP(E1135,city!$D$4:$P$352,12,FALSE)&amp;"/"&amp;VLOOKUP(E1135,city!$D$4:$P$352,13,FALSE)&amp;"/"&amp;IF(G1135&lt;11,"jd",IF(G1135&lt;16,"tc","cs"))&amp;"/"&amp;IF(G1135&lt;11,G1135,IF(G1135&lt;16,G1135-10,G1135-15))&amp;".jpg"</f>
        <v>jingdian/jiangsu/suzhou/jd/10.jpg</v>
      </c>
      <c r="D1135" s="23">
        <f t="shared" si="52"/>
        <v>1</v>
      </c>
      <c r="E1135" s="2" t="str">
        <f>VLOOKUP(F1135,city!$A$4:$D$352,4,FALSE)</f>
        <v>苏州</v>
      </c>
      <c r="F1135" s="22">
        <f t="shared" si="53"/>
        <v>67</v>
      </c>
      <c r="G1135" s="22">
        <f>IF(VLOOKUP(F1134,city!$A$4:$H$352,8,FALSE)&gt;G1134,G1134+1,1)</f>
        <v>10</v>
      </c>
    </row>
    <row r="1136" spans="1:7" x14ac:dyDescent="0.15">
      <c r="A1136" s="23">
        <f t="shared" si="51"/>
        <v>106751</v>
      </c>
      <c r="B1136" s="24">
        <v>3</v>
      </c>
      <c r="C1136" s="28" t="str">
        <f>"jingdian/"&amp;VLOOKUP(E1136,city!$D$4:$P$352,12,FALSE)&amp;"/"&amp;VLOOKUP(E1136,city!$D$4:$P$352,13,FALSE)&amp;"/"&amp;IF(G1136&lt;11,"jd",IF(G1136&lt;16,"tc","cs"))&amp;"/"&amp;IF(G1136&lt;11,G1136,IF(G1136&lt;16,G1136-10,G1136-15))&amp;".jpg"</f>
        <v>jingdian/jiangsu/suzhou/tc/1.jpg</v>
      </c>
      <c r="D1136" s="23">
        <f t="shared" si="52"/>
        <v>2</v>
      </c>
      <c r="E1136" s="2" t="str">
        <f>VLOOKUP(F1136,city!$A$4:$D$352,4,FALSE)</f>
        <v>苏州</v>
      </c>
      <c r="F1136" s="22">
        <f t="shared" si="53"/>
        <v>67</v>
      </c>
      <c r="G1136" s="22">
        <f>IF(VLOOKUP(F1135,city!$A$4:$H$352,8,FALSE)&gt;G1135,G1135+1,1)</f>
        <v>11</v>
      </c>
    </row>
    <row r="1137" spans="1:7" x14ac:dyDescent="0.15">
      <c r="A1137" s="23">
        <f t="shared" si="51"/>
        <v>106752</v>
      </c>
      <c r="B1137" s="24">
        <v>4</v>
      </c>
      <c r="C1137" s="28" t="str">
        <f>"jingdian/"&amp;VLOOKUP(E1137,city!$D$4:$P$352,12,FALSE)&amp;"/"&amp;VLOOKUP(E1137,city!$D$4:$P$352,13,FALSE)&amp;"/"&amp;IF(G1137&lt;11,"jd",IF(G1137&lt;16,"tc","cs"))&amp;"/"&amp;IF(G1137&lt;11,G1137,IF(G1137&lt;16,G1137-10,G1137-15))&amp;".jpg"</f>
        <v>jingdian/jiangsu/suzhou/tc/2.jpg</v>
      </c>
      <c r="D1137" s="23">
        <f t="shared" si="52"/>
        <v>2</v>
      </c>
      <c r="E1137" s="2" t="str">
        <f>VLOOKUP(F1137,city!$A$4:$D$352,4,FALSE)</f>
        <v>苏州</v>
      </c>
      <c r="F1137" s="22">
        <f t="shared" si="53"/>
        <v>67</v>
      </c>
      <c r="G1137" s="22">
        <f>IF(VLOOKUP(F1136,city!$A$4:$H$352,8,FALSE)&gt;G1136,G1136+1,1)</f>
        <v>12</v>
      </c>
    </row>
    <row r="1138" spans="1:7" x14ac:dyDescent="0.15">
      <c r="A1138" s="23">
        <f t="shared" si="51"/>
        <v>106753</v>
      </c>
      <c r="B1138" s="24">
        <v>5</v>
      </c>
      <c r="C1138" s="28" t="str">
        <f>"jingdian/"&amp;VLOOKUP(E1138,city!$D$4:$P$352,12,FALSE)&amp;"/"&amp;VLOOKUP(E1138,city!$D$4:$P$352,13,FALSE)&amp;"/"&amp;IF(G1138&lt;11,"jd",IF(G1138&lt;16,"tc","cs"))&amp;"/"&amp;IF(G1138&lt;11,G1138,IF(G1138&lt;16,G1138-10,G1138-15))&amp;".jpg"</f>
        <v>jingdian/jiangsu/suzhou/tc/3.jpg</v>
      </c>
      <c r="D1138" s="23">
        <f t="shared" si="52"/>
        <v>2</v>
      </c>
      <c r="E1138" s="2" t="str">
        <f>VLOOKUP(F1138,city!$A$4:$D$352,4,FALSE)</f>
        <v>苏州</v>
      </c>
      <c r="F1138" s="22">
        <f t="shared" si="53"/>
        <v>67</v>
      </c>
      <c r="G1138" s="22">
        <f>IF(VLOOKUP(F1137,city!$A$4:$H$352,8,FALSE)&gt;G1137,G1137+1,1)</f>
        <v>13</v>
      </c>
    </row>
    <row r="1139" spans="1:7" x14ac:dyDescent="0.15">
      <c r="A1139" s="23">
        <f t="shared" si="51"/>
        <v>106754</v>
      </c>
      <c r="B1139" s="24">
        <v>5</v>
      </c>
      <c r="C1139" s="28" t="str">
        <f>"jingdian/"&amp;VLOOKUP(E1139,city!$D$4:$P$352,12,FALSE)&amp;"/"&amp;VLOOKUP(E1139,city!$D$4:$P$352,13,FALSE)&amp;"/"&amp;IF(G1139&lt;11,"jd",IF(G1139&lt;16,"tc","cs"))&amp;"/"&amp;IF(G1139&lt;11,G1139,IF(G1139&lt;16,G1139-10,G1139-15))&amp;".jpg"</f>
        <v>jingdian/jiangsu/suzhou/tc/4.jpg</v>
      </c>
      <c r="D1139" s="23">
        <f t="shared" si="52"/>
        <v>2</v>
      </c>
      <c r="E1139" s="2" t="str">
        <f>VLOOKUP(F1139,city!$A$4:$D$352,4,FALSE)</f>
        <v>苏州</v>
      </c>
      <c r="F1139" s="22">
        <f t="shared" si="53"/>
        <v>67</v>
      </c>
      <c r="G1139" s="22">
        <f>IF(VLOOKUP(F1138,city!$A$4:$H$352,8,FALSE)&gt;G1138,G1138+1,1)</f>
        <v>14</v>
      </c>
    </row>
    <row r="1140" spans="1:7" x14ac:dyDescent="0.15">
      <c r="A1140" s="23">
        <f t="shared" si="51"/>
        <v>106755</v>
      </c>
      <c r="B1140" s="24">
        <v>3</v>
      </c>
      <c r="C1140" s="28" t="str">
        <f>"jingdian/"&amp;VLOOKUP(E1140,city!$D$4:$P$352,12,FALSE)&amp;"/"&amp;VLOOKUP(E1140,city!$D$4:$P$352,13,FALSE)&amp;"/"&amp;IF(G1140&lt;11,"jd",IF(G1140&lt;16,"tc","cs"))&amp;"/"&amp;IF(G1140&lt;11,G1140,IF(G1140&lt;16,G1140-10,G1140-15))&amp;".jpg"</f>
        <v>jingdian/jiangsu/suzhou/tc/5.jpg</v>
      </c>
      <c r="D1140" s="23">
        <f t="shared" si="52"/>
        <v>2</v>
      </c>
      <c r="E1140" s="2" t="str">
        <f>VLOOKUP(F1140,city!$A$4:$D$352,4,FALSE)</f>
        <v>苏州</v>
      </c>
      <c r="F1140" s="22">
        <f t="shared" si="53"/>
        <v>67</v>
      </c>
      <c r="G1140" s="22">
        <f>IF(VLOOKUP(F1139,city!$A$4:$H$352,8,FALSE)&gt;G1139,G1139+1,1)</f>
        <v>15</v>
      </c>
    </row>
    <row r="1141" spans="1:7" x14ac:dyDescent="0.15">
      <c r="A1141" s="23">
        <f t="shared" si="51"/>
        <v>106781</v>
      </c>
      <c r="B1141" s="24">
        <v>5</v>
      </c>
      <c r="C1141" s="28" t="str">
        <f>"jingdian/"&amp;VLOOKUP(E1141,city!$D$4:$P$352,12,FALSE)&amp;"/"&amp;VLOOKUP(E1141,city!$D$4:$P$352,13,FALSE)&amp;"/"&amp;IF(G1141&lt;11,"jd",IF(G1141&lt;16,"tc","cs"))&amp;"/"&amp;IF(G1141&lt;11,G1141,IF(G1141&lt;16,G1141-10,G1141-15))&amp;".jpg"</f>
        <v>jingdian/jiangsu/suzhou/cs/1.jpg</v>
      </c>
      <c r="D1141" s="23">
        <f t="shared" si="52"/>
        <v>3</v>
      </c>
      <c r="E1141" s="2" t="str">
        <f>VLOOKUP(F1141,city!$A$4:$D$352,4,FALSE)</f>
        <v>苏州</v>
      </c>
      <c r="F1141" s="22">
        <f t="shared" si="53"/>
        <v>67</v>
      </c>
      <c r="G1141" s="22">
        <f>IF(VLOOKUP(F1140,city!$A$4:$H$352,8,FALSE)&gt;G1140,G1140+1,1)</f>
        <v>16</v>
      </c>
    </row>
    <row r="1142" spans="1:7" x14ac:dyDescent="0.15">
      <c r="A1142" s="23">
        <f t="shared" si="51"/>
        <v>106782</v>
      </c>
      <c r="B1142" s="24">
        <v>2</v>
      </c>
      <c r="C1142" s="28" t="str">
        <f>"jingdian/"&amp;VLOOKUP(E1142,city!$D$4:$P$352,12,FALSE)&amp;"/"&amp;VLOOKUP(E1142,city!$D$4:$P$352,13,FALSE)&amp;"/"&amp;IF(G1142&lt;11,"jd",IF(G1142&lt;16,"tc","cs"))&amp;"/"&amp;IF(G1142&lt;11,G1142,IF(G1142&lt;16,G1142-10,G1142-15))&amp;".jpg"</f>
        <v>jingdian/jiangsu/suzhou/cs/2.jpg</v>
      </c>
      <c r="D1142" s="23">
        <f t="shared" si="52"/>
        <v>3</v>
      </c>
      <c r="E1142" s="2" t="str">
        <f>VLOOKUP(F1142,city!$A$4:$D$352,4,FALSE)</f>
        <v>苏州</v>
      </c>
      <c r="F1142" s="22">
        <f t="shared" si="53"/>
        <v>67</v>
      </c>
      <c r="G1142" s="22">
        <f>IF(VLOOKUP(F1141,city!$A$4:$H$352,8,FALSE)&gt;G1141,G1141+1,1)</f>
        <v>17</v>
      </c>
    </row>
    <row r="1143" spans="1:7" x14ac:dyDescent="0.15">
      <c r="A1143" s="23">
        <f t="shared" si="51"/>
        <v>106801</v>
      </c>
      <c r="B1143" s="24">
        <v>1</v>
      </c>
      <c r="C1143" s="28" t="str">
        <f>"jingdian/"&amp;VLOOKUP(E1143,city!$D$4:$P$352,12,FALSE)&amp;"/"&amp;VLOOKUP(E1143,city!$D$4:$P$352,13,FALSE)&amp;"/"&amp;IF(G1143&lt;11,"jd",IF(G1143&lt;16,"tc","cs"))&amp;"/"&amp;IF(G1143&lt;11,G1143,IF(G1143&lt;16,G1143-10,G1143-15))&amp;".jpg"</f>
        <v>jingdian/jiangsu/nantong/jd/1.jpg</v>
      </c>
      <c r="D1143" s="23">
        <f t="shared" si="52"/>
        <v>1</v>
      </c>
      <c r="E1143" s="2" t="str">
        <f>VLOOKUP(F1143,city!$A$4:$D$352,4,FALSE)</f>
        <v>南通</v>
      </c>
      <c r="F1143" s="22">
        <f t="shared" si="53"/>
        <v>68</v>
      </c>
      <c r="G1143" s="22">
        <f>IF(VLOOKUP(F1142,city!$A$4:$H$352,8,FALSE)&gt;G1142,G1142+1,1)</f>
        <v>1</v>
      </c>
    </row>
    <row r="1144" spans="1:7" x14ac:dyDescent="0.15">
      <c r="A1144" s="23">
        <f t="shared" si="51"/>
        <v>106802</v>
      </c>
      <c r="B1144" s="24">
        <v>1</v>
      </c>
      <c r="C1144" s="28" t="str">
        <f>"jingdian/"&amp;VLOOKUP(E1144,city!$D$4:$P$352,12,FALSE)&amp;"/"&amp;VLOOKUP(E1144,city!$D$4:$P$352,13,FALSE)&amp;"/"&amp;IF(G1144&lt;11,"jd",IF(G1144&lt;16,"tc","cs"))&amp;"/"&amp;IF(G1144&lt;11,G1144,IF(G1144&lt;16,G1144-10,G1144-15))&amp;".jpg"</f>
        <v>jingdian/jiangsu/nantong/jd/2.jpg</v>
      </c>
      <c r="D1144" s="23">
        <f t="shared" si="52"/>
        <v>1</v>
      </c>
      <c r="E1144" s="2" t="str">
        <f>VLOOKUP(F1144,city!$A$4:$D$352,4,FALSE)</f>
        <v>南通</v>
      </c>
      <c r="F1144" s="22">
        <f t="shared" si="53"/>
        <v>68</v>
      </c>
      <c r="G1144" s="22">
        <f>IF(VLOOKUP(F1143,city!$A$4:$H$352,8,FALSE)&gt;G1143,G1143+1,1)</f>
        <v>2</v>
      </c>
    </row>
    <row r="1145" spans="1:7" x14ac:dyDescent="0.15">
      <c r="A1145" s="23">
        <f t="shared" si="51"/>
        <v>106803</v>
      </c>
      <c r="B1145" s="24">
        <v>1</v>
      </c>
      <c r="C1145" s="28" t="str">
        <f>"jingdian/"&amp;VLOOKUP(E1145,city!$D$4:$P$352,12,FALSE)&amp;"/"&amp;VLOOKUP(E1145,city!$D$4:$P$352,13,FALSE)&amp;"/"&amp;IF(G1145&lt;11,"jd",IF(G1145&lt;16,"tc","cs"))&amp;"/"&amp;IF(G1145&lt;11,G1145,IF(G1145&lt;16,G1145-10,G1145-15))&amp;".jpg"</f>
        <v>jingdian/jiangsu/nantong/jd/3.jpg</v>
      </c>
      <c r="D1145" s="23">
        <f t="shared" si="52"/>
        <v>1</v>
      </c>
      <c r="E1145" s="2" t="str">
        <f>VLOOKUP(F1145,city!$A$4:$D$352,4,FALSE)</f>
        <v>南通</v>
      </c>
      <c r="F1145" s="22">
        <f t="shared" si="53"/>
        <v>68</v>
      </c>
      <c r="G1145" s="22">
        <f>IF(VLOOKUP(F1144,city!$A$4:$H$352,8,FALSE)&gt;G1144,G1144+1,1)</f>
        <v>3</v>
      </c>
    </row>
    <row r="1146" spans="1:7" x14ac:dyDescent="0.15">
      <c r="A1146" s="23">
        <f t="shared" si="51"/>
        <v>106804</v>
      </c>
      <c r="B1146" s="24">
        <v>1</v>
      </c>
      <c r="C1146" s="28" t="str">
        <f>"jingdian/"&amp;VLOOKUP(E1146,city!$D$4:$P$352,12,FALSE)&amp;"/"&amp;VLOOKUP(E1146,city!$D$4:$P$352,13,FALSE)&amp;"/"&amp;IF(G1146&lt;11,"jd",IF(G1146&lt;16,"tc","cs"))&amp;"/"&amp;IF(G1146&lt;11,G1146,IF(G1146&lt;16,G1146-10,G1146-15))&amp;".jpg"</f>
        <v>jingdian/jiangsu/nantong/jd/4.jpg</v>
      </c>
      <c r="D1146" s="23">
        <f t="shared" si="52"/>
        <v>1</v>
      </c>
      <c r="E1146" s="2" t="str">
        <f>VLOOKUP(F1146,city!$A$4:$D$352,4,FALSE)</f>
        <v>南通</v>
      </c>
      <c r="F1146" s="22">
        <f t="shared" si="53"/>
        <v>68</v>
      </c>
      <c r="G1146" s="22">
        <f>IF(VLOOKUP(F1145,city!$A$4:$H$352,8,FALSE)&gt;G1145,G1145+1,1)</f>
        <v>4</v>
      </c>
    </row>
    <row r="1147" spans="1:7" x14ac:dyDescent="0.15">
      <c r="A1147" s="23">
        <f t="shared" si="51"/>
        <v>106805</v>
      </c>
      <c r="B1147" s="24">
        <v>1</v>
      </c>
      <c r="C1147" s="28" t="str">
        <f>"jingdian/"&amp;VLOOKUP(E1147,city!$D$4:$P$352,12,FALSE)&amp;"/"&amp;VLOOKUP(E1147,city!$D$4:$P$352,13,FALSE)&amp;"/"&amp;IF(G1147&lt;11,"jd",IF(G1147&lt;16,"tc","cs"))&amp;"/"&amp;IF(G1147&lt;11,G1147,IF(G1147&lt;16,G1147-10,G1147-15))&amp;".jpg"</f>
        <v>jingdian/jiangsu/nantong/jd/5.jpg</v>
      </c>
      <c r="D1147" s="23">
        <f t="shared" si="52"/>
        <v>1</v>
      </c>
      <c r="E1147" s="2" t="str">
        <f>VLOOKUP(F1147,city!$A$4:$D$352,4,FALSE)</f>
        <v>南通</v>
      </c>
      <c r="F1147" s="22">
        <f t="shared" si="53"/>
        <v>68</v>
      </c>
      <c r="G1147" s="22">
        <f>IF(VLOOKUP(F1146,city!$A$4:$H$352,8,FALSE)&gt;G1146,G1146+1,1)</f>
        <v>5</v>
      </c>
    </row>
    <row r="1148" spans="1:7" x14ac:dyDescent="0.15">
      <c r="A1148" s="23">
        <f t="shared" si="51"/>
        <v>106806</v>
      </c>
      <c r="B1148" s="24">
        <v>1</v>
      </c>
      <c r="C1148" s="28" t="str">
        <f>"jingdian/"&amp;VLOOKUP(E1148,city!$D$4:$P$352,12,FALSE)&amp;"/"&amp;VLOOKUP(E1148,city!$D$4:$P$352,13,FALSE)&amp;"/"&amp;IF(G1148&lt;11,"jd",IF(G1148&lt;16,"tc","cs"))&amp;"/"&amp;IF(G1148&lt;11,G1148,IF(G1148&lt;16,G1148-10,G1148-15))&amp;".jpg"</f>
        <v>jingdian/jiangsu/nantong/jd/6.jpg</v>
      </c>
      <c r="D1148" s="23">
        <f t="shared" si="52"/>
        <v>1</v>
      </c>
      <c r="E1148" s="2" t="str">
        <f>VLOOKUP(F1148,city!$A$4:$D$352,4,FALSE)</f>
        <v>南通</v>
      </c>
      <c r="F1148" s="22">
        <f t="shared" si="53"/>
        <v>68</v>
      </c>
      <c r="G1148" s="22">
        <f>IF(VLOOKUP(F1147,city!$A$4:$H$352,8,FALSE)&gt;G1147,G1147+1,1)</f>
        <v>6</v>
      </c>
    </row>
    <row r="1149" spans="1:7" x14ac:dyDescent="0.15">
      <c r="A1149" s="23">
        <f t="shared" si="51"/>
        <v>106807</v>
      </c>
      <c r="B1149" s="24">
        <v>1</v>
      </c>
      <c r="C1149" s="28" t="str">
        <f>"jingdian/"&amp;VLOOKUP(E1149,city!$D$4:$P$352,12,FALSE)&amp;"/"&amp;VLOOKUP(E1149,city!$D$4:$P$352,13,FALSE)&amp;"/"&amp;IF(G1149&lt;11,"jd",IF(G1149&lt;16,"tc","cs"))&amp;"/"&amp;IF(G1149&lt;11,G1149,IF(G1149&lt;16,G1149-10,G1149-15))&amp;".jpg"</f>
        <v>jingdian/jiangsu/nantong/jd/7.jpg</v>
      </c>
      <c r="D1149" s="23">
        <f t="shared" si="52"/>
        <v>1</v>
      </c>
      <c r="E1149" s="2" t="str">
        <f>VLOOKUP(F1149,city!$A$4:$D$352,4,FALSE)</f>
        <v>南通</v>
      </c>
      <c r="F1149" s="22">
        <f t="shared" si="53"/>
        <v>68</v>
      </c>
      <c r="G1149" s="22">
        <f>IF(VLOOKUP(F1148,city!$A$4:$H$352,8,FALSE)&gt;G1148,G1148+1,1)</f>
        <v>7</v>
      </c>
    </row>
    <row r="1150" spans="1:7" x14ac:dyDescent="0.15">
      <c r="A1150" s="23">
        <f t="shared" si="51"/>
        <v>106808</v>
      </c>
      <c r="B1150" s="24">
        <v>1</v>
      </c>
      <c r="C1150" s="28" t="str">
        <f>"jingdian/"&amp;VLOOKUP(E1150,city!$D$4:$P$352,12,FALSE)&amp;"/"&amp;VLOOKUP(E1150,city!$D$4:$P$352,13,FALSE)&amp;"/"&amp;IF(G1150&lt;11,"jd",IF(G1150&lt;16,"tc","cs"))&amp;"/"&amp;IF(G1150&lt;11,G1150,IF(G1150&lt;16,G1150-10,G1150-15))&amp;".jpg"</f>
        <v>jingdian/jiangsu/nantong/jd/8.jpg</v>
      </c>
      <c r="D1150" s="23">
        <f t="shared" si="52"/>
        <v>1</v>
      </c>
      <c r="E1150" s="2" t="str">
        <f>VLOOKUP(F1150,city!$A$4:$D$352,4,FALSE)</f>
        <v>南通</v>
      </c>
      <c r="F1150" s="22">
        <f t="shared" si="53"/>
        <v>68</v>
      </c>
      <c r="G1150" s="22">
        <f>IF(VLOOKUP(F1149,city!$A$4:$H$352,8,FALSE)&gt;G1149,G1149+1,1)</f>
        <v>8</v>
      </c>
    </row>
    <row r="1151" spans="1:7" x14ac:dyDescent="0.15">
      <c r="A1151" s="23">
        <f t="shared" si="51"/>
        <v>106809</v>
      </c>
      <c r="B1151" s="24">
        <v>1</v>
      </c>
      <c r="C1151" s="28" t="str">
        <f>"jingdian/"&amp;VLOOKUP(E1151,city!$D$4:$P$352,12,FALSE)&amp;"/"&amp;VLOOKUP(E1151,city!$D$4:$P$352,13,FALSE)&amp;"/"&amp;IF(G1151&lt;11,"jd",IF(G1151&lt;16,"tc","cs"))&amp;"/"&amp;IF(G1151&lt;11,G1151,IF(G1151&lt;16,G1151-10,G1151-15))&amp;".jpg"</f>
        <v>jingdian/jiangsu/nantong/jd/9.jpg</v>
      </c>
      <c r="D1151" s="23">
        <f t="shared" si="52"/>
        <v>1</v>
      </c>
      <c r="E1151" s="2" t="str">
        <f>VLOOKUP(F1151,city!$A$4:$D$352,4,FALSE)</f>
        <v>南通</v>
      </c>
      <c r="F1151" s="22">
        <f t="shared" si="53"/>
        <v>68</v>
      </c>
      <c r="G1151" s="22">
        <f>IF(VLOOKUP(F1150,city!$A$4:$H$352,8,FALSE)&gt;G1150,G1150+1,1)</f>
        <v>9</v>
      </c>
    </row>
    <row r="1152" spans="1:7" x14ac:dyDescent="0.15">
      <c r="A1152" s="23">
        <f t="shared" si="51"/>
        <v>106810</v>
      </c>
      <c r="B1152" s="24">
        <v>1</v>
      </c>
      <c r="C1152" s="28" t="str">
        <f>"jingdian/"&amp;VLOOKUP(E1152,city!$D$4:$P$352,12,FALSE)&amp;"/"&amp;VLOOKUP(E1152,city!$D$4:$P$352,13,FALSE)&amp;"/"&amp;IF(G1152&lt;11,"jd",IF(G1152&lt;16,"tc","cs"))&amp;"/"&amp;IF(G1152&lt;11,G1152,IF(G1152&lt;16,G1152-10,G1152-15))&amp;".jpg"</f>
        <v>jingdian/jiangsu/nantong/jd/10.jpg</v>
      </c>
      <c r="D1152" s="23">
        <f t="shared" si="52"/>
        <v>1</v>
      </c>
      <c r="E1152" s="2" t="str">
        <f>VLOOKUP(F1152,city!$A$4:$D$352,4,FALSE)</f>
        <v>南通</v>
      </c>
      <c r="F1152" s="22">
        <f t="shared" si="53"/>
        <v>68</v>
      </c>
      <c r="G1152" s="22">
        <f>IF(VLOOKUP(F1151,city!$A$4:$H$352,8,FALSE)&gt;G1151,G1151+1,1)</f>
        <v>10</v>
      </c>
    </row>
    <row r="1153" spans="1:7" x14ac:dyDescent="0.15">
      <c r="A1153" s="23">
        <f t="shared" si="51"/>
        <v>106851</v>
      </c>
      <c r="B1153" s="24">
        <v>2</v>
      </c>
      <c r="C1153" s="28" t="str">
        <f>"jingdian/"&amp;VLOOKUP(E1153,city!$D$4:$P$352,12,FALSE)&amp;"/"&amp;VLOOKUP(E1153,city!$D$4:$P$352,13,FALSE)&amp;"/"&amp;IF(G1153&lt;11,"jd",IF(G1153&lt;16,"tc","cs"))&amp;"/"&amp;IF(G1153&lt;11,G1153,IF(G1153&lt;16,G1153-10,G1153-15))&amp;".jpg"</f>
        <v>jingdian/jiangsu/nantong/tc/1.jpg</v>
      </c>
      <c r="D1153" s="23">
        <f t="shared" si="52"/>
        <v>2</v>
      </c>
      <c r="E1153" s="2" t="str">
        <f>VLOOKUP(F1153,city!$A$4:$D$352,4,FALSE)</f>
        <v>南通</v>
      </c>
      <c r="F1153" s="22">
        <f t="shared" si="53"/>
        <v>68</v>
      </c>
      <c r="G1153" s="22">
        <f>IF(VLOOKUP(F1152,city!$A$4:$H$352,8,FALSE)&gt;G1152,G1152+1,1)</f>
        <v>11</v>
      </c>
    </row>
    <row r="1154" spans="1:7" x14ac:dyDescent="0.15">
      <c r="A1154" s="23">
        <f t="shared" si="51"/>
        <v>106852</v>
      </c>
      <c r="B1154" s="24">
        <v>2</v>
      </c>
      <c r="C1154" s="28" t="str">
        <f>"jingdian/"&amp;VLOOKUP(E1154,city!$D$4:$P$352,12,FALSE)&amp;"/"&amp;VLOOKUP(E1154,city!$D$4:$P$352,13,FALSE)&amp;"/"&amp;IF(G1154&lt;11,"jd",IF(G1154&lt;16,"tc","cs"))&amp;"/"&amp;IF(G1154&lt;11,G1154,IF(G1154&lt;16,G1154-10,G1154-15))&amp;".jpg"</f>
        <v>jingdian/jiangsu/nantong/tc/2.jpg</v>
      </c>
      <c r="D1154" s="23">
        <f t="shared" si="52"/>
        <v>2</v>
      </c>
      <c r="E1154" s="2" t="str">
        <f>VLOOKUP(F1154,city!$A$4:$D$352,4,FALSE)</f>
        <v>南通</v>
      </c>
      <c r="F1154" s="22">
        <f t="shared" si="53"/>
        <v>68</v>
      </c>
      <c r="G1154" s="22">
        <f>IF(VLOOKUP(F1153,city!$A$4:$H$352,8,FALSE)&gt;G1153,G1153+1,1)</f>
        <v>12</v>
      </c>
    </row>
    <row r="1155" spans="1:7" x14ac:dyDescent="0.15">
      <c r="A1155" s="23">
        <f t="shared" si="51"/>
        <v>106853</v>
      </c>
      <c r="B1155" s="24">
        <v>3</v>
      </c>
      <c r="C1155" s="28" t="str">
        <f>"jingdian/"&amp;VLOOKUP(E1155,city!$D$4:$P$352,12,FALSE)&amp;"/"&amp;VLOOKUP(E1155,city!$D$4:$P$352,13,FALSE)&amp;"/"&amp;IF(G1155&lt;11,"jd",IF(G1155&lt;16,"tc","cs"))&amp;"/"&amp;IF(G1155&lt;11,G1155,IF(G1155&lt;16,G1155-10,G1155-15))&amp;".jpg"</f>
        <v>jingdian/jiangsu/nantong/tc/3.jpg</v>
      </c>
      <c r="D1155" s="23">
        <f t="shared" si="52"/>
        <v>2</v>
      </c>
      <c r="E1155" s="2" t="str">
        <f>VLOOKUP(F1155,city!$A$4:$D$352,4,FALSE)</f>
        <v>南通</v>
      </c>
      <c r="F1155" s="22">
        <f t="shared" si="53"/>
        <v>68</v>
      </c>
      <c r="G1155" s="22">
        <f>IF(VLOOKUP(F1154,city!$A$4:$H$352,8,FALSE)&gt;G1154,G1154+1,1)</f>
        <v>13</v>
      </c>
    </row>
    <row r="1156" spans="1:7" x14ac:dyDescent="0.15">
      <c r="A1156" s="23">
        <f t="shared" si="51"/>
        <v>106854</v>
      </c>
      <c r="B1156" s="24">
        <v>3</v>
      </c>
      <c r="C1156" s="28" t="str">
        <f>"jingdian/"&amp;VLOOKUP(E1156,city!$D$4:$P$352,12,FALSE)&amp;"/"&amp;VLOOKUP(E1156,city!$D$4:$P$352,13,FALSE)&amp;"/"&amp;IF(G1156&lt;11,"jd",IF(G1156&lt;16,"tc","cs"))&amp;"/"&amp;IF(G1156&lt;11,G1156,IF(G1156&lt;16,G1156-10,G1156-15))&amp;".jpg"</f>
        <v>jingdian/jiangsu/nantong/tc/4.jpg</v>
      </c>
      <c r="D1156" s="23">
        <f t="shared" si="52"/>
        <v>2</v>
      </c>
      <c r="E1156" s="2" t="str">
        <f>VLOOKUP(F1156,city!$A$4:$D$352,4,FALSE)</f>
        <v>南通</v>
      </c>
      <c r="F1156" s="22">
        <f t="shared" si="53"/>
        <v>68</v>
      </c>
      <c r="G1156" s="22">
        <f>IF(VLOOKUP(F1155,city!$A$4:$H$352,8,FALSE)&gt;G1155,G1155+1,1)</f>
        <v>14</v>
      </c>
    </row>
    <row r="1157" spans="1:7" x14ac:dyDescent="0.15">
      <c r="A1157" s="23">
        <f t="shared" ref="A1157:A1220" si="54">IF(G1157&lt;11,G1157,IF(G1157&lt;16,G1157+40,G1157+65))+F1157*100+100000</f>
        <v>106855</v>
      </c>
      <c r="B1157" s="24">
        <v>3</v>
      </c>
      <c r="C1157" s="28" t="str">
        <f>"jingdian/"&amp;VLOOKUP(E1157,city!$D$4:$P$352,12,FALSE)&amp;"/"&amp;VLOOKUP(E1157,city!$D$4:$P$352,13,FALSE)&amp;"/"&amp;IF(G1157&lt;11,"jd",IF(G1157&lt;16,"tc","cs"))&amp;"/"&amp;IF(G1157&lt;11,G1157,IF(G1157&lt;16,G1157-10,G1157-15))&amp;".jpg"</f>
        <v>jingdian/jiangsu/nantong/tc/5.jpg</v>
      </c>
      <c r="D1157" s="23">
        <f t="shared" ref="D1157:D1220" si="55">IF(G1157&lt;11,1,IF(G1157&lt;16,2,3))</f>
        <v>2</v>
      </c>
      <c r="E1157" s="2" t="str">
        <f>VLOOKUP(F1157,city!$A$4:$D$352,4,FALSE)</f>
        <v>南通</v>
      </c>
      <c r="F1157" s="22">
        <f t="shared" ref="F1157:F1220" si="56">IF(G1157&gt;G1156,F1156,F1156+1)</f>
        <v>68</v>
      </c>
      <c r="G1157" s="22">
        <f>IF(VLOOKUP(F1156,city!$A$4:$H$352,8,FALSE)&gt;G1156,G1156+1,1)</f>
        <v>15</v>
      </c>
    </row>
    <row r="1158" spans="1:7" x14ac:dyDescent="0.15">
      <c r="A1158" s="23">
        <f t="shared" si="54"/>
        <v>106881</v>
      </c>
      <c r="B1158" s="24">
        <v>5</v>
      </c>
      <c r="C1158" s="28" t="str">
        <f>"jingdian/"&amp;VLOOKUP(E1158,city!$D$4:$P$352,12,FALSE)&amp;"/"&amp;VLOOKUP(E1158,city!$D$4:$P$352,13,FALSE)&amp;"/"&amp;IF(G1158&lt;11,"jd",IF(G1158&lt;16,"tc","cs"))&amp;"/"&amp;IF(G1158&lt;11,G1158,IF(G1158&lt;16,G1158-10,G1158-15))&amp;".jpg"</f>
        <v>jingdian/jiangsu/nantong/cs/1.jpg</v>
      </c>
      <c r="D1158" s="23">
        <f t="shared" si="55"/>
        <v>3</v>
      </c>
      <c r="E1158" s="2" t="str">
        <f>VLOOKUP(F1158,city!$A$4:$D$352,4,FALSE)</f>
        <v>南通</v>
      </c>
      <c r="F1158" s="22">
        <f t="shared" si="56"/>
        <v>68</v>
      </c>
      <c r="G1158" s="22">
        <f>IF(VLOOKUP(F1157,city!$A$4:$H$352,8,FALSE)&gt;G1157,G1157+1,1)</f>
        <v>16</v>
      </c>
    </row>
    <row r="1159" spans="1:7" x14ac:dyDescent="0.15">
      <c r="A1159" s="23">
        <f t="shared" si="54"/>
        <v>106882</v>
      </c>
      <c r="B1159" s="24">
        <v>5</v>
      </c>
      <c r="C1159" s="28" t="str">
        <f>"jingdian/"&amp;VLOOKUP(E1159,city!$D$4:$P$352,12,FALSE)&amp;"/"&amp;VLOOKUP(E1159,city!$D$4:$P$352,13,FALSE)&amp;"/"&amp;IF(G1159&lt;11,"jd",IF(G1159&lt;16,"tc","cs"))&amp;"/"&amp;IF(G1159&lt;11,G1159,IF(G1159&lt;16,G1159-10,G1159-15))&amp;".jpg"</f>
        <v>jingdian/jiangsu/nantong/cs/2.jpg</v>
      </c>
      <c r="D1159" s="23">
        <f t="shared" si="55"/>
        <v>3</v>
      </c>
      <c r="E1159" s="2" t="str">
        <f>VLOOKUP(F1159,city!$A$4:$D$352,4,FALSE)</f>
        <v>南通</v>
      </c>
      <c r="F1159" s="22">
        <f t="shared" si="56"/>
        <v>68</v>
      </c>
      <c r="G1159" s="22">
        <f>IF(VLOOKUP(F1158,city!$A$4:$H$352,8,FALSE)&gt;G1158,G1158+1,1)</f>
        <v>17</v>
      </c>
    </row>
    <row r="1160" spans="1:7" x14ac:dyDescent="0.15">
      <c r="A1160" s="23">
        <f t="shared" si="54"/>
        <v>106901</v>
      </c>
      <c r="B1160" s="24">
        <v>1</v>
      </c>
      <c r="C1160" s="28" t="str">
        <f>"jingdian/"&amp;VLOOKUP(E1160,city!$D$4:$P$352,12,FALSE)&amp;"/"&amp;VLOOKUP(E1160,city!$D$4:$P$352,13,FALSE)&amp;"/"&amp;IF(G1160&lt;11,"jd",IF(G1160&lt;16,"tc","cs"))&amp;"/"&amp;IF(G1160&lt;11,G1160,IF(G1160&lt;16,G1160-10,G1160-15))&amp;".jpg"</f>
        <v>jingdian/jiangsu/lianyungang/jd/1.jpg</v>
      </c>
      <c r="D1160" s="23">
        <f t="shared" si="55"/>
        <v>1</v>
      </c>
      <c r="E1160" s="2" t="str">
        <f>VLOOKUP(F1160,city!$A$4:$D$352,4,FALSE)</f>
        <v>连云港</v>
      </c>
      <c r="F1160" s="22">
        <f t="shared" si="56"/>
        <v>69</v>
      </c>
      <c r="G1160" s="22">
        <f>IF(VLOOKUP(F1159,city!$A$4:$H$352,8,FALSE)&gt;G1159,G1159+1,1)</f>
        <v>1</v>
      </c>
    </row>
    <row r="1161" spans="1:7" x14ac:dyDescent="0.15">
      <c r="A1161" s="23">
        <f t="shared" si="54"/>
        <v>106902</v>
      </c>
      <c r="B1161" s="24">
        <v>1</v>
      </c>
      <c r="C1161" s="28" t="str">
        <f>"jingdian/"&amp;VLOOKUP(E1161,city!$D$4:$P$352,12,FALSE)&amp;"/"&amp;VLOOKUP(E1161,city!$D$4:$P$352,13,FALSE)&amp;"/"&amp;IF(G1161&lt;11,"jd",IF(G1161&lt;16,"tc","cs"))&amp;"/"&amp;IF(G1161&lt;11,G1161,IF(G1161&lt;16,G1161-10,G1161-15))&amp;".jpg"</f>
        <v>jingdian/jiangsu/lianyungang/jd/2.jpg</v>
      </c>
      <c r="D1161" s="23">
        <f t="shared" si="55"/>
        <v>1</v>
      </c>
      <c r="E1161" s="2" t="str">
        <f>VLOOKUP(F1161,city!$A$4:$D$352,4,FALSE)</f>
        <v>连云港</v>
      </c>
      <c r="F1161" s="22">
        <f t="shared" si="56"/>
        <v>69</v>
      </c>
      <c r="G1161" s="22">
        <f>IF(VLOOKUP(F1160,city!$A$4:$H$352,8,FALSE)&gt;G1160,G1160+1,1)</f>
        <v>2</v>
      </c>
    </row>
    <row r="1162" spans="1:7" x14ac:dyDescent="0.15">
      <c r="A1162" s="23">
        <f t="shared" si="54"/>
        <v>106903</v>
      </c>
      <c r="B1162" s="24">
        <v>1</v>
      </c>
      <c r="C1162" s="28" t="str">
        <f>"jingdian/"&amp;VLOOKUP(E1162,city!$D$4:$P$352,12,FALSE)&amp;"/"&amp;VLOOKUP(E1162,city!$D$4:$P$352,13,FALSE)&amp;"/"&amp;IF(G1162&lt;11,"jd",IF(G1162&lt;16,"tc","cs"))&amp;"/"&amp;IF(G1162&lt;11,G1162,IF(G1162&lt;16,G1162-10,G1162-15))&amp;".jpg"</f>
        <v>jingdian/jiangsu/lianyungang/jd/3.jpg</v>
      </c>
      <c r="D1162" s="23">
        <f t="shared" si="55"/>
        <v>1</v>
      </c>
      <c r="E1162" s="2" t="str">
        <f>VLOOKUP(F1162,city!$A$4:$D$352,4,FALSE)</f>
        <v>连云港</v>
      </c>
      <c r="F1162" s="22">
        <f t="shared" si="56"/>
        <v>69</v>
      </c>
      <c r="G1162" s="22">
        <f>IF(VLOOKUP(F1161,city!$A$4:$H$352,8,FALSE)&gt;G1161,G1161+1,1)</f>
        <v>3</v>
      </c>
    </row>
    <row r="1163" spans="1:7" x14ac:dyDescent="0.15">
      <c r="A1163" s="23">
        <f t="shared" si="54"/>
        <v>106904</v>
      </c>
      <c r="B1163" s="24">
        <v>1</v>
      </c>
      <c r="C1163" s="28" t="str">
        <f>"jingdian/"&amp;VLOOKUP(E1163,city!$D$4:$P$352,12,FALSE)&amp;"/"&amp;VLOOKUP(E1163,city!$D$4:$P$352,13,FALSE)&amp;"/"&amp;IF(G1163&lt;11,"jd",IF(G1163&lt;16,"tc","cs"))&amp;"/"&amp;IF(G1163&lt;11,G1163,IF(G1163&lt;16,G1163-10,G1163-15))&amp;".jpg"</f>
        <v>jingdian/jiangsu/lianyungang/jd/4.jpg</v>
      </c>
      <c r="D1163" s="23">
        <f t="shared" si="55"/>
        <v>1</v>
      </c>
      <c r="E1163" s="2" t="str">
        <f>VLOOKUP(F1163,city!$A$4:$D$352,4,FALSE)</f>
        <v>连云港</v>
      </c>
      <c r="F1163" s="22">
        <f t="shared" si="56"/>
        <v>69</v>
      </c>
      <c r="G1163" s="22">
        <f>IF(VLOOKUP(F1162,city!$A$4:$H$352,8,FALSE)&gt;G1162,G1162+1,1)</f>
        <v>4</v>
      </c>
    </row>
    <row r="1164" spans="1:7" x14ac:dyDescent="0.15">
      <c r="A1164" s="23">
        <f t="shared" si="54"/>
        <v>106905</v>
      </c>
      <c r="B1164" s="24">
        <v>1</v>
      </c>
      <c r="C1164" s="28" t="str">
        <f>"jingdian/"&amp;VLOOKUP(E1164,city!$D$4:$P$352,12,FALSE)&amp;"/"&amp;VLOOKUP(E1164,city!$D$4:$P$352,13,FALSE)&amp;"/"&amp;IF(G1164&lt;11,"jd",IF(G1164&lt;16,"tc","cs"))&amp;"/"&amp;IF(G1164&lt;11,G1164,IF(G1164&lt;16,G1164-10,G1164-15))&amp;".jpg"</f>
        <v>jingdian/jiangsu/lianyungang/jd/5.jpg</v>
      </c>
      <c r="D1164" s="23">
        <f t="shared" si="55"/>
        <v>1</v>
      </c>
      <c r="E1164" s="2" t="str">
        <f>VLOOKUP(F1164,city!$A$4:$D$352,4,FALSE)</f>
        <v>连云港</v>
      </c>
      <c r="F1164" s="22">
        <f t="shared" si="56"/>
        <v>69</v>
      </c>
      <c r="G1164" s="22">
        <f>IF(VLOOKUP(F1163,city!$A$4:$H$352,8,FALSE)&gt;G1163,G1163+1,1)</f>
        <v>5</v>
      </c>
    </row>
    <row r="1165" spans="1:7" x14ac:dyDescent="0.15">
      <c r="A1165" s="23">
        <f t="shared" si="54"/>
        <v>106906</v>
      </c>
      <c r="B1165" s="24">
        <v>1</v>
      </c>
      <c r="C1165" s="28" t="str">
        <f>"jingdian/"&amp;VLOOKUP(E1165,city!$D$4:$P$352,12,FALSE)&amp;"/"&amp;VLOOKUP(E1165,city!$D$4:$P$352,13,FALSE)&amp;"/"&amp;IF(G1165&lt;11,"jd",IF(G1165&lt;16,"tc","cs"))&amp;"/"&amp;IF(G1165&lt;11,G1165,IF(G1165&lt;16,G1165-10,G1165-15))&amp;".jpg"</f>
        <v>jingdian/jiangsu/lianyungang/jd/6.jpg</v>
      </c>
      <c r="D1165" s="23">
        <f t="shared" si="55"/>
        <v>1</v>
      </c>
      <c r="E1165" s="2" t="str">
        <f>VLOOKUP(F1165,city!$A$4:$D$352,4,FALSE)</f>
        <v>连云港</v>
      </c>
      <c r="F1165" s="22">
        <f t="shared" si="56"/>
        <v>69</v>
      </c>
      <c r="G1165" s="22">
        <f>IF(VLOOKUP(F1164,city!$A$4:$H$352,8,FALSE)&gt;G1164,G1164+1,1)</f>
        <v>6</v>
      </c>
    </row>
    <row r="1166" spans="1:7" x14ac:dyDescent="0.15">
      <c r="A1166" s="23">
        <f t="shared" si="54"/>
        <v>106907</v>
      </c>
      <c r="B1166" s="24">
        <v>1</v>
      </c>
      <c r="C1166" s="28" t="str">
        <f>"jingdian/"&amp;VLOOKUP(E1166,city!$D$4:$P$352,12,FALSE)&amp;"/"&amp;VLOOKUP(E1166,city!$D$4:$P$352,13,FALSE)&amp;"/"&amp;IF(G1166&lt;11,"jd",IF(G1166&lt;16,"tc","cs"))&amp;"/"&amp;IF(G1166&lt;11,G1166,IF(G1166&lt;16,G1166-10,G1166-15))&amp;".jpg"</f>
        <v>jingdian/jiangsu/lianyungang/jd/7.jpg</v>
      </c>
      <c r="D1166" s="23">
        <f t="shared" si="55"/>
        <v>1</v>
      </c>
      <c r="E1166" s="2" t="str">
        <f>VLOOKUP(F1166,city!$A$4:$D$352,4,FALSE)</f>
        <v>连云港</v>
      </c>
      <c r="F1166" s="22">
        <f t="shared" si="56"/>
        <v>69</v>
      </c>
      <c r="G1166" s="22">
        <f>IF(VLOOKUP(F1165,city!$A$4:$H$352,8,FALSE)&gt;G1165,G1165+1,1)</f>
        <v>7</v>
      </c>
    </row>
    <row r="1167" spans="1:7" x14ac:dyDescent="0.15">
      <c r="A1167" s="23">
        <f t="shared" si="54"/>
        <v>106908</v>
      </c>
      <c r="B1167" s="24">
        <v>1</v>
      </c>
      <c r="C1167" s="28" t="str">
        <f>"jingdian/"&amp;VLOOKUP(E1167,city!$D$4:$P$352,12,FALSE)&amp;"/"&amp;VLOOKUP(E1167,city!$D$4:$P$352,13,FALSE)&amp;"/"&amp;IF(G1167&lt;11,"jd",IF(G1167&lt;16,"tc","cs"))&amp;"/"&amp;IF(G1167&lt;11,G1167,IF(G1167&lt;16,G1167-10,G1167-15))&amp;".jpg"</f>
        <v>jingdian/jiangsu/lianyungang/jd/8.jpg</v>
      </c>
      <c r="D1167" s="23">
        <f t="shared" si="55"/>
        <v>1</v>
      </c>
      <c r="E1167" s="2" t="str">
        <f>VLOOKUP(F1167,city!$A$4:$D$352,4,FALSE)</f>
        <v>连云港</v>
      </c>
      <c r="F1167" s="22">
        <f t="shared" si="56"/>
        <v>69</v>
      </c>
      <c r="G1167" s="22">
        <f>IF(VLOOKUP(F1166,city!$A$4:$H$352,8,FALSE)&gt;G1166,G1166+1,1)</f>
        <v>8</v>
      </c>
    </row>
    <row r="1168" spans="1:7" x14ac:dyDescent="0.15">
      <c r="A1168" s="23">
        <f t="shared" si="54"/>
        <v>106909</v>
      </c>
      <c r="B1168" s="24">
        <v>1</v>
      </c>
      <c r="C1168" s="28" t="str">
        <f>"jingdian/"&amp;VLOOKUP(E1168,city!$D$4:$P$352,12,FALSE)&amp;"/"&amp;VLOOKUP(E1168,city!$D$4:$P$352,13,FALSE)&amp;"/"&amp;IF(G1168&lt;11,"jd",IF(G1168&lt;16,"tc","cs"))&amp;"/"&amp;IF(G1168&lt;11,G1168,IF(G1168&lt;16,G1168-10,G1168-15))&amp;".jpg"</f>
        <v>jingdian/jiangsu/lianyungang/jd/9.jpg</v>
      </c>
      <c r="D1168" s="23">
        <f t="shared" si="55"/>
        <v>1</v>
      </c>
      <c r="E1168" s="2" t="str">
        <f>VLOOKUP(F1168,city!$A$4:$D$352,4,FALSE)</f>
        <v>连云港</v>
      </c>
      <c r="F1168" s="22">
        <f t="shared" si="56"/>
        <v>69</v>
      </c>
      <c r="G1168" s="22">
        <f>IF(VLOOKUP(F1167,city!$A$4:$H$352,8,FALSE)&gt;G1167,G1167+1,1)</f>
        <v>9</v>
      </c>
    </row>
    <row r="1169" spans="1:7" x14ac:dyDescent="0.15">
      <c r="A1169" s="23">
        <f t="shared" si="54"/>
        <v>106910</v>
      </c>
      <c r="B1169" s="24">
        <v>1</v>
      </c>
      <c r="C1169" s="28" t="str">
        <f>"jingdian/"&amp;VLOOKUP(E1169,city!$D$4:$P$352,12,FALSE)&amp;"/"&amp;VLOOKUP(E1169,city!$D$4:$P$352,13,FALSE)&amp;"/"&amp;IF(G1169&lt;11,"jd",IF(G1169&lt;16,"tc","cs"))&amp;"/"&amp;IF(G1169&lt;11,G1169,IF(G1169&lt;16,G1169-10,G1169-15))&amp;".jpg"</f>
        <v>jingdian/jiangsu/lianyungang/jd/10.jpg</v>
      </c>
      <c r="D1169" s="23">
        <f t="shared" si="55"/>
        <v>1</v>
      </c>
      <c r="E1169" s="2" t="str">
        <f>VLOOKUP(F1169,city!$A$4:$D$352,4,FALSE)</f>
        <v>连云港</v>
      </c>
      <c r="F1169" s="22">
        <f t="shared" si="56"/>
        <v>69</v>
      </c>
      <c r="G1169" s="22">
        <f>IF(VLOOKUP(F1168,city!$A$4:$H$352,8,FALSE)&gt;G1168,G1168+1,1)</f>
        <v>10</v>
      </c>
    </row>
    <row r="1170" spans="1:7" x14ac:dyDescent="0.15">
      <c r="A1170" s="23">
        <f t="shared" si="54"/>
        <v>106951</v>
      </c>
      <c r="B1170" s="24">
        <v>3</v>
      </c>
      <c r="C1170" s="28" t="str">
        <f>"jingdian/"&amp;VLOOKUP(E1170,city!$D$4:$P$352,12,FALSE)&amp;"/"&amp;VLOOKUP(E1170,city!$D$4:$P$352,13,FALSE)&amp;"/"&amp;IF(G1170&lt;11,"jd",IF(G1170&lt;16,"tc","cs"))&amp;"/"&amp;IF(G1170&lt;11,G1170,IF(G1170&lt;16,G1170-10,G1170-15))&amp;".jpg"</f>
        <v>jingdian/jiangsu/lianyungang/tc/1.jpg</v>
      </c>
      <c r="D1170" s="23">
        <f t="shared" si="55"/>
        <v>2</v>
      </c>
      <c r="E1170" s="2" t="str">
        <f>VLOOKUP(F1170,city!$A$4:$D$352,4,FALSE)</f>
        <v>连云港</v>
      </c>
      <c r="F1170" s="22">
        <f t="shared" si="56"/>
        <v>69</v>
      </c>
      <c r="G1170" s="22">
        <f>IF(VLOOKUP(F1169,city!$A$4:$H$352,8,FALSE)&gt;G1169,G1169+1,1)</f>
        <v>11</v>
      </c>
    </row>
    <row r="1171" spans="1:7" x14ac:dyDescent="0.15">
      <c r="A1171" s="23">
        <f t="shared" si="54"/>
        <v>106952</v>
      </c>
      <c r="B1171" s="24">
        <v>4</v>
      </c>
      <c r="C1171" s="28" t="str">
        <f>"jingdian/"&amp;VLOOKUP(E1171,city!$D$4:$P$352,12,FALSE)&amp;"/"&amp;VLOOKUP(E1171,city!$D$4:$P$352,13,FALSE)&amp;"/"&amp;IF(G1171&lt;11,"jd",IF(G1171&lt;16,"tc","cs"))&amp;"/"&amp;IF(G1171&lt;11,G1171,IF(G1171&lt;16,G1171-10,G1171-15))&amp;".jpg"</f>
        <v>jingdian/jiangsu/lianyungang/tc/2.jpg</v>
      </c>
      <c r="D1171" s="23">
        <f t="shared" si="55"/>
        <v>2</v>
      </c>
      <c r="E1171" s="2" t="str">
        <f>VLOOKUP(F1171,city!$A$4:$D$352,4,FALSE)</f>
        <v>连云港</v>
      </c>
      <c r="F1171" s="22">
        <f t="shared" si="56"/>
        <v>69</v>
      </c>
      <c r="G1171" s="22">
        <f>IF(VLOOKUP(F1170,city!$A$4:$H$352,8,FALSE)&gt;G1170,G1170+1,1)</f>
        <v>12</v>
      </c>
    </row>
    <row r="1172" spans="1:7" x14ac:dyDescent="0.15">
      <c r="A1172" s="23">
        <f t="shared" si="54"/>
        <v>106953</v>
      </c>
      <c r="B1172" s="24">
        <v>4</v>
      </c>
      <c r="C1172" s="28" t="str">
        <f>"jingdian/"&amp;VLOOKUP(E1172,city!$D$4:$P$352,12,FALSE)&amp;"/"&amp;VLOOKUP(E1172,city!$D$4:$P$352,13,FALSE)&amp;"/"&amp;IF(G1172&lt;11,"jd",IF(G1172&lt;16,"tc","cs"))&amp;"/"&amp;IF(G1172&lt;11,G1172,IF(G1172&lt;16,G1172-10,G1172-15))&amp;".jpg"</f>
        <v>jingdian/jiangsu/lianyungang/tc/3.jpg</v>
      </c>
      <c r="D1172" s="23">
        <f t="shared" si="55"/>
        <v>2</v>
      </c>
      <c r="E1172" s="2" t="str">
        <f>VLOOKUP(F1172,city!$A$4:$D$352,4,FALSE)</f>
        <v>连云港</v>
      </c>
      <c r="F1172" s="22">
        <f t="shared" si="56"/>
        <v>69</v>
      </c>
      <c r="G1172" s="22">
        <f>IF(VLOOKUP(F1171,city!$A$4:$H$352,8,FALSE)&gt;G1171,G1171+1,1)</f>
        <v>13</v>
      </c>
    </row>
    <row r="1173" spans="1:7" x14ac:dyDescent="0.15">
      <c r="A1173" s="23">
        <f t="shared" si="54"/>
        <v>106954</v>
      </c>
      <c r="B1173" s="24">
        <v>4</v>
      </c>
      <c r="C1173" s="28" t="str">
        <f>"jingdian/"&amp;VLOOKUP(E1173,city!$D$4:$P$352,12,FALSE)&amp;"/"&amp;VLOOKUP(E1173,city!$D$4:$P$352,13,FALSE)&amp;"/"&amp;IF(G1173&lt;11,"jd",IF(G1173&lt;16,"tc","cs"))&amp;"/"&amp;IF(G1173&lt;11,G1173,IF(G1173&lt;16,G1173-10,G1173-15))&amp;".jpg"</f>
        <v>jingdian/jiangsu/lianyungang/tc/4.jpg</v>
      </c>
      <c r="D1173" s="23">
        <f t="shared" si="55"/>
        <v>2</v>
      </c>
      <c r="E1173" s="2" t="str">
        <f>VLOOKUP(F1173,city!$A$4:$D$352,4,FALSE)</f>
        <v>连云港</v>
      </c>
      <c r="F1173" s="22">
        <f t="shared" si="56"/>
        <v>69</v>
      </c>
      <c r="G1173" s="22">
        <f>IF(VLOOKUP(F1172,city!$A$4:$H$352,8,FALSE)&gt;G1172,G1172+1,1)</f>
        <v>14</v>
      </c>
    </row>
    <row r="1174" spans="1:7" x14ac:dyDescent="0.15">
      <c r="A1174" s="23">
        <f t="shared" si="54"/>
        <v>106955</v>
      </c>
      <c r="B1174" s="24">
        <v>5</v>
      </c>
      <c r="C1174" s="28" t="str">
        <f>"jingdian/"&amp;VLOOKUP(E1174,city!$D$4:$P$352,12,FALSE)&amp;"/"&amp;VLOOKUP(E1174,city!$D$4:$P$352,13,FALSE)&amp;"/"&amp;IF(G1174&lt;11,"jd",IF(G1174&lt;16,"tc","cs"))&amp;"/"&amp;IF(G1174&lt;11,G1174,IF(G1174&lt;16,G1174-10,G1174-15))&amp;".jpg"</f>
        <v>jingdian/jiangsu/lianyungang/tc/5.jpg</v>
      </c>
      <c r="D1174" s="23">
        <f t="shared" si="55"/>
        <v>2</v>
      </c>
      <c r="E1174" s="2" t="str">
        <f>VLOOKUP(F1174,city!$A$4:$D$352,4,FALSE)</f>
        <v>连云港</v>
      </c>
      <c r="F1174" s="22">
        <f t="shared" si="56"/>
        <v>69</v>
      </c>
      <c r="G1174" s="22">
        <f>IF(VLOOKUP(F1173,city!$A$4:$H$352,8,FALSE)&gt;G1173,G1173+1,1)</f>
        <v>15</v>
      </c>
    </row>
    <row r="1175" spans="1:7" x14ac:dyDescent="0.15">
      <c r="A1175" s="23">
        <f t="shared" si="54"/>
        <v>106981</v>
      </c>
      <c r="B1175" s="24">
        <v>2</v>
      </c>
      <c r="C1175" s="28" t="str">
        <f>"jingdian/"&amp;VLOOKUP(E1175,city!$D$4:$P$352,12,FALSE)&amp;"/"&amp;VLOOKUP(E1175,city!$D$4:$P$352,13,FALSE)&amp;"/"&amp;IF(G1175&lt;11,"jd",IF(G1175&lt;16,"tc","cs"))&amp;"/"&amp;IF(G1175&lt;11,G1175,IF(G1175&lt;16,G1175-10,G1175-15))&amp;".jpg"</f>
        <v>jingdian/jiangsu/lianyungang/cs/1.jpg</v>
      </c>
      <c r="D1175" s="23">
        <f t="shared" si="55"/>
        <v>3</v>
      </c>
      <c r="E1175" s="2" t="str">
        <f>VLOOKUP(F1175,city!$A$4:$D$352,4,FALSE)</f>
        <v>连云港</v>
      </c>
      <c r="F1175" s="22">
        <f t="shared" si="56"/>
        <v>69</v>
      </c>
      <c r="G1175" s="22">
        <f>IF(VLOOKUP(F1174,city!$A$4:$H$352,8,FALSE)&gt;G1174,G1174+1,1)</f>
        <v>16</v>
      </c>
    </row>
    <row r="1176" spans="1:7" x14ac:dyDescent="0.15">
      <c r="A1176" s="23">
        <f t="shared" si="54"/>
        <v>106982</v>
      </c>
      <c r="B1176" s="24">
        <v>2</v>
      </c>
      <c r="C1176" s="28" t="str">
        <f>"jingdian/"&amp;VLOOKUP(E1176,city!$D$4:$P$352,12,FALSE)&amp;"/"&amp;VLOOKUP(E1176,city!$D$4:$P$352,13,FALSE)&amp;"/"&amp;IF(G1176&lt;11,"jd",IF(G1176&lt;16,"tc","cs"))&amp;"/"&amp;IF(G1176&lt;11,G1176,IF(G1176&lt;16,G1176-10,G1176-15))&amp;".jpg"</f>
        <v>jingdian/jiangsu/lianyungang/cs/2.jpg</v>
      </c>
      <c r="D1176" s="23">
        <f t="shared" si="55"/>
        <v>3</v>
      </c>
      <c r="E1176" s="2" t="str">
        <f>VLOOKUP(F1176,city!$A$4:$D$352,4,FALSE)</f>
        <v>连云港</v>
      </c>
      <c r="F1176" s="22">
        <f t="shared" si="56"/>
        <v>69</v>
      </c>
      <c r="G1176" s="22">
        <f>IF(VLOOKUP(F1175,city!$A$4:$H$352,8,FALSE)&gt;G1175,G1175+1,1)</f>
        <v>17</v>
      </c>
    </row>
    <row r="1177" spans="1:7" x14ac:dyDescent="0.15">
      <c r="A1177" s="23">
        <f t="shared" si="54"/>
        <v>107001</v>
      </c>
      <c r="B1177" s="24">
        <v>1</v>
      </c>
      <c r="C1177" s="28" t="str">
        <f>"jingdian/"&amp;VLOOKUP(E1177,city!$D$4:$P$352,12,FALSE)&amp;"/"&amp;VLOOKUP(E1177,city!$D$4:$P$352,13,FALSE)&amp;"/"&amp;IF(G1177&lt;11,"jd",IF(G1177&lt;16,"tc","cs"))&amp;"/"&amp;IF(G1177&lt;11,G1177,IF(G1177&lt;16,G1177-10,G1177-15))&amp;".jpg"</f>
        <v>jingdian/jiangsu/huaian/jd/1.jpg</v>
      </c>
      <c r="D1177" s="23">
        <f t="shared" si="55"/>
        <v>1</v>
      </c>
      <c r="E1177" s="2" t="str">
        <f>VLOOKUP(F1177,city!$A$4:$D$352,4,FALSE)</f>
        <v>淮安</v>
      </c>
      <c r="F1177" s="22">
        <f t="shared" si="56"/>
        <v>70</v>
      </c>
      <c r="G1177" s="22">
        <f>IF(VLOOKUP(F1176,city!$A$4:$H$352,8,FALSE)&gt;G1176,G1176+1,1)</f>
        <v>1</v>
      </c>
    </row>
    <row r="1178" spans="1:7" x14ac:dyDescent="0.15">
      <c r="A1178" s="23">
        <f t="shared" si="54"/>
        <v>107002</v>
      </c>
      <c r="B1178" s="24">
        <v>1</v>
      </c>
      <c r="C1178" s="28" t="str">
        <f>"jingdian/"&amp;VLOOKUP(E1178,city!$D$4:$P$352,12,FALSE)&amp;"/"&amp;VLOOKUP(E1178,city!$D$4:$P$352,13,FALSE)&amp;"/"&amp;IF(G1178&lt;11,"jd",IF(G1178&lt;16,"tc","cs"))&amp;"/"&amp;IF(G1178&lt;11,G1178,IF(G1178&lt;16,G1178-10,G1178-15))&amp;".jpg"</f>
        <v>jingdian/jiangsu/huaian/jd/2.jpg</v>
      </c>
      <c r="D1178" s="23">
        <f t="shared" si="55"/>
        <v>1</v>
      </c>
      <c r="E1178" s="2" t="str">
        <f>VLOOKUP(F1178,city!$A$4:$D$352,4,FALSE)</f>
        <v>淮安</v>
      </c>
      <c r="F1178" s="22">
        <f t="shared" si="56"/>
        <v>70</v>
      </c>
      <c r="G1178" s="22">
        <f>IF(VLOOKUP(F1177,city!$A$4:$H$352,8,FALSE)&gt;G1177,G1177+1,1)</f>
        <v>2</v>
      </c>
    </row>
    <row r="1179" spans="1:7" x14ac:dyDescent="0.15">
      <c r="A1179" s="23">
        <f t="shared" si="54"/>
        <v>107003</v>
      </c>
      <c r="B1179" s="24">
        <v>1</v>
      </c>
      <c r="C1179" s="28" t="str">
        <f>"jingdian/"&amp;VLOOKUP(E1179,city!$D$4:$P$352,12,FALSE)&amp;"/"&amp;VLOOKUP(E1179,city!$D$4:$P$352,13,FALSE)&amp;"/"&amp;IF(G1179&lt;11,"jd",IF(G1179&lt;16,"tc","cs"))&amp;"/"&amp;IF(G1179&lt;11,G1179,IF(G1179&lt;16,G1179-10,G1179-15))&amp;".jpg"</f>
        <v>jingdian/jiangsu/huaian/jd/3.jpg</v>
      </c>
      <c r="D1179" s="23">
        <f t="shared" si="55"/>
        <v>1</v>
      </c>
      <c r="E1179" s="2" t="str">
        <f>VLOOKUP(F1179,city!$A$4:$D$352,4,FALSE)</f>
        <v>淮安</v>
      </c>
      <c r="F1179" s="22">
        <f t="shared" si="56"/>
        <v>70</v>
      </c>
      <c r="G1179" s="22">
        <f>IF(VLOOKUP(F1178,city!$A$4:$H$352,8,FALSE)&gt;G1178,G1178+1,1)</f>
        <v>3</v>
      </c>
    </row>
    <row r="1180" spans="1:7" x14ac:dyDescent="0.15">
      <c r="A1180" s="23">
        <f t="shared" si="54"/>
        <v>107004</v>
      </c>
      <c r="B1180" s="24">
        <v>1</v>
      </c>
      <c r="C1180" s="28" t="str">
        <f>"jingdian/"&amp;VLOOKUP(E1180,city!$D$4:$P$352,12,FALSE)&amp;"/"&amp;VLOOKUP(E1180,city!$D$4:$P$352,13,FALSE)&amp;"/"&amp;IF(G1180&lt;11,"jd",IF(G1180&lt;16,"tc","cs"))&amp;"/"&amp;IF(G1180&lt;11,G1180,IF(G1180&lt;16,G1180-10,G1180-15))&amp;".jpg"</f>
        <v>jingdian/jiangsu/huaian/jd/4.jpg</v>
      </c>
      <c r="D1180" s="23">
        <f t="shared" si="55"/>
        <v>1</v>
      </c>
      <c r="E1180" s="2" t="str">
        <f>VLOOKUP(F1180,city!$A$4:$D$352,4,FALSE)</f>
        <v>淮安</v>
      </c>
      <c r="F1180" s="22">
        <f t="shared" si="56"/>
        <v>70</v>
      </c>
      <c r="G1180" s="22">
        <f>IF(VLOOKUP(F1179,city!$A$4:$H$352,8,FALSE)&gt;G1179,G1179+1,1)</f>
        <v>4</v>
      </c>
    </row>
    <row r="1181" spans="1:7" x14ac:dyDescent="0.15">
      <c r="A1181" s="23">
        <f t="shared" si="54"/>
        <v>107005</v>
      </c>
      <c r="B1181" s="24">
        <v>1</v>
      </c>
      <c r="C1181" s="28" t="str">
        <f>"jingdian/"&amp;VLOOKUP(E1181,city!$D$4:$P$352,12,FALSE)&amp;"/"&amp;VLOOKUP(E1181,city!$D$4:$P$352,13,FALSE)&amp;"/"&amp;IF(G1181&lt;11,"jd",IF(G1181&lt;16,"tc","cs"))&amp;"/"&amp;IF(G1181&lt;11,G1181,IF(G1181&lt;16,G1181-10,G1181-15))&amp;".jpg"</f>
        <v>jingdian/jiangsu/huaian/jd/5.jpg</v>
      </c>
      <c r="D1181" s="23">
        <f t="shared" si="55"/>
        <v>1</v>
      </c>
      <c r="E1181" s="2" t="str">
        <f>VLOOKUP(F1181,city!$A$4:$D$352,4,FALSE)</f>
        <v>淮安</v>
      </c>
      <c r="F1181" s="22">
        <f t="shared" si="56"/>
        <v>70</v>
      </c>
      <c r="G1181" s="22">
        <f>IF(VLOOKUP(F1180,city!$A$4:$H$352,8,FALSE)&gt;G1180,G1180+1,1)</f>
        <v>5</v>
      </c>
    </row>
    <row r="1182" spans="1:7" x14ac:dyDescent="0.15">
      <c r="A1182" s="23">
        <f t="shared" si="54"/>
        <v>107006</v>
      </c>
      <c r="B1182" s="24">
        <v>1</v>
      </c>
      <c r="C1182" s="28" t="str">
        <f>"jingdian/"&amp;VLOOKUP(E1182,city!$D$4:$P$352,12,FALSE)&amp;"/"&amp;VLOOKUP(E1182,city!$D$4:$P$352,13,FALSE)&amp;"/"&amp;IF(G1182&lt;11,"jd",IF(G1182&lt;16,"tc","cs"))&amp;"/"&amp;IF(G1182&lt;11,G1182,IF(G1182&lt;16,G1182-10,G1182-15))&amp;".jpg"</f>
        <v>jingdian/jiangsu/huaian/jd/6.jpg</v>
      </c>
      <c r="D1182" s="23">
        <f t="shared" si="55"/>
        <v>1</v>
      </c>
      <c r="E1182" s="2" t="str">
        <f>VLOOKUP(F1182,city!$A$4:$D$352,4,FALSE)</f>
        <v>淮安</v>
      </c>
      <c r="F1182" s="22">
        <f t="shared" si="56"/>
        <v>70</v>
      </c>
      <c r="G1182" s="22">
        <f>IF(VLOOKUP(F1181,city!$A$4:$H$352,8,FALSE)&gt;G1181,G1181+1,1)</f>
        <v>6</v>
      </c>
    </row>
    <row r="1183" spans="1:7" x14ac:dyDescent="0.15">
      <c r="A1183" s="23">
        <f t="shared" si="54"/>
        <v>107007</v>
      </c>
      <c r="B1183" s="24">
        <v>1</v>
      </c>
      <c r="C1183" s="28" t="str">
        <f>"jingdian/"&amp;VLOOKUP(E1183,city!$D$4:$P$352,12,FALSE)&amp;"/"&amp;VLOOKUP(E1183,city!$D$4:$P$352,13,FALSE)&amp;"/"&amp;IF(G1183&lt;11,"jd",IF(G1183&lt;16,"tc","cs"))&amp;"/"&amp;IF(G1183&lt;11,G1183,IF(G1183&lt;16,G1183-10,G1183-15))&amp;".jpg"</f>
        <v>jingdian/jiangsu/huaian/jd/7.jpg</v>
      </c>
      <c r="D1183" s="23">
        <f t="shared" si="55"/>
        <v>1</v>
      </c>
      <c r="E1183" s="2" t="str">
        <f>VLOOKUP(F1183,city!$A$4:$D$352,4,FALSE)</f>
        <v>淮安</v>
      </c>
      <c r="F1183" s="22">
        <f t="shared" si="56"/>
        <v>70</v>
      </c>
      <c r="G1183" s="22">
        <f>IF(VLOOKUP(F1182,city!$A$4:$H$352,8,FALSE)&gt;G1182,G1182+1,1)</f>
        <v>7</v>
      </c>
    </row>
    <row r="1184" spans="1:7" x14ac:dyDescent="0.15">
      <c r="A1184" s="23">
        <f t="shared" si="54"/>
        <v>107008</v>
      </c>
      <c r="B1184" s="24">
        <v>1</v>
      </c>
      <c r="C1184" s="28" t="str">
        <f>"jingdian/"&amp;VLOOKUP(E1184,city!$D$4:$P$352,12,FALSE)&amp;"/"&amp;VLOOKUP(E1184,city!$D$4:$P$352,13,FALSE)&amp;"/"&amp;IF(G1184&lt;11,"jd",IF(G1184&lt;16,"tc","cs"))&amp;"/"&amp;IF(G1184&lt;11,G1184,IF(G1184&lt;16,G1184-10,G1184-15))&amp;".jpg"</f>
        <v>jingdian/jiangsu/huaian/jd/8.jpg</v>
      </c>
      <c r="D1184" s="23">
        <f t="shared" si="55"/>
        <v>1</v>
      </c>
      <c r="E1184" s="2" t="str">
        <f>VLOOKUP(F1184,city!$A$4:$D$352,4,FALSE)</f>
        <v>淮安</v>
      </c>
      <c r="F1184" s="22">
        <f t="shared" si="56"/>
        <v>70</v>
      </c>
      <c r="G1184" s="22">
        <f>IF(VLOOKUP(F1183,city!$A$4:$H$352,8,FALSE)&gt;G1183,G1183+1,1)</f>
        <v>8</v>
      </c>
    </row>
    <row r="1185" spans="1:7" x14ac:dyDescent="0.15">
      <c r="A1185" s="23">
        <f t="shared" si="54"/>
        <v>107009</v>
      </c>
      <c r="B1185" s="24">
        <v>1</v>
      </c>
      <c r="C1185" s="28" t="str">
        <f>"jingdian/"&amp;VLOOKUP(E1185,city!$D$4:$P$352,12,FALSE)&amp;"/"&amp;VLOOKUP(E1185,city!$D$4:$P$352,13,FALSE)&amp;"/"&amp;IF(G1185&lt;11,"jd",IF(G1185&lt;16,"tc","cs"))&amp;"/"&amp;IF(G1185&lt;11,G1185,IF(G1185&lt;16,G1185-10,G1185-15))&amp;".jpg"</f>
        <v>jingdian/jiangsu/huaian/jd/9.jpg</v>
      </c>
      <c r="D1185" s="23">
        <f t="shared" si="55"/>
        <v>1</v>
      </c>
      <c r="E1185" s="2" t="str">
        <f>VLOOKUP(F1185,city!$A$4:$D$352,4,FALSE)</f>
        <v>淮安</v>
      </c>
      <c r="F1185" s="22">
        <f t="shared" si="56"/>
        <v>70</v>
      </c>
      <c r="G1185" s="22">
        <f>IF(VLOOKUP(F1184,city!$A$4:$H$352,8,FALSE)&gt;G1184,G1184+1,1)</f>
        <v>9</v>
      </c>
    </row>
    <row r="1186" spans="1:7" x14ac:dyDescent="0.15">
      <c r="A1186" s="23">
        <f t="shared" si="54"/>
        <v>107010</v>
      </c>
      <c r="B1186" s="24">
        <v>1</v>
      </c>
      <c r="C1186" s="28" t="str">
        <f>"jingdian/"&amp;VLOOKUP(E1186,city!$D$4:$P$352,12,FALSE)&amp;"/"&amp;VLOOKUP(E1186,city!$D$4:$P$352,13,FALSE)&amp;"/"&amp;IF(G1186&lt;11,"jd",IF(G1186&lt;16,"tc","cs"))&amp;"/"&amp;IF(G1186&lt;11,G1186,IF(G1186&lt;16,G1186-10,G1186-15))&amp;".jpg"</f>
        <v>jingdian/jiangsu/huaian/jd/10.jpg</v>
      </c>
      <c r="D1186" s="23">
        <f t="shared" si="55"/>
        <v>1</v>
      </c>
      <c r="E1186" s="2" t="str">
        <f>VLOOKUP(F1186,city!$A$4:$D$352,4,FALSE)</f>
        <v>淮安</v>
      </c>
      <c r="F1186" s="22">
        <f t="shared" si="56"/>
        <v>70</v>
      </c>
      <c r="G1186" s="22">
        <f>IF(VLOOKUP(F1185,city!$A$4:$H$352,8,FALSE)&gt;G1185,G1185+1,1)</f>
        <v>10</v>
      </c>
    </row>
    <row r="1187" spans="1:7" x14ac:dyDescent="0.15">
      <c r="A1187" s="23">
        <f t="shared" si="54"/>
        <v>107051</v>
      </c>
      <c r="B1187" s="24">
        <v>4</v>
      </c>
      <c r="C1187" s="28" t="str">
        <f>"jingdian/"&amp;VLOOKUP(E1187,city!$D$4:$P$352,12,FALSE)&amp;"/"&amp;VLOOKUP(E1187,city!$D$4:$P$352,13,FALSE)&amp;"/"&amp;IF(G1187&lt;11,"jd",IF(G1187&lt;16,"tc","cs"))&amp;"/"&amp;IF(G1187&lt;11,G1187,IF(G1187&lt;16,G1187-10,G1187-15))&amp;".jpg"</f>
        <v>jingdian/jiangsu/huaian/tc/1.jpg</v>
      </c>
      <c r="D1187" s="23">
        <f t="shared" si="55"/>
        <v>2</v>
      </c>
      <c r="E1187" s="2" t="str">
        <f>VLOOKUP(F1187,city!$A$4:$D$352,4,FALSE)</f>
        <v>淮安</v>
      </c>
      <c r="F1187" s="22">
        <f t="shared" si="56"/>
        <v>70</v>
      </c>
      <c r="G1187" s="22">
        <f>IF(VLOOKUP(F1186,city!$A$4:$H$352,8,FALSE)&gt;G1186,G1186+1,1)</f>
        <v>11</v>
      </c>
    </row>
    <row r="1188" spans="1:7" x14ac:dyDescent="0.15">
      <c r="A1188" s="23">
        <f t="shared" si="54"/>
        <v>107052</v>
      </c>
      <c r="B1188" s="24">
        <v>2</v>
      </c>
      <c r="C1188" s="28" t="str">
        <f>"jingdian/"&amp;VLOOKUP(E1188,city!$D$4:$P$352,12,FALSE)&amp;"/"&amp;VLOOKUP(E1188,city!$D$4:$P$352,13,FALSE)&amp;"/"&amp;IF(G1188&lt;11,"jd",IF(G1188&lt;16,"tc","cs"))&amp;"/"&amp;IF(G1188&lt;11,G1188,IF(G1188&lt;16,G1188-10,G1188-15))&amp;".jpg"</f>
        <v>jingdian/jiangsu/huaian/tc/2.jpg</v>
      </c>
      <c r="D1188" s="23">
        <f t="shared" si="55"/>
        <v>2</v>
      </c>
      <c r="E1188" s="2" t="str">
        <f>VLOOKUP(F1188,city!$A$4:$D$352,4,FALSE)</f>
        <v>淮安</v>
      </c>
      <c r="F1188" s="22">
        <f t="shared" si="56"/>
        <v>70</v>
      </c>
      <c r="G1188" s="22">
        <f>IF(VLOOKUP(F1187,city!$A$4:$H$352,8,FALSE)&gt;G1187,G1187+1,1)</f>
        <v>12</v>
      </c>
    </row>
    <row r="1189" spans="1:7" x14ac:dyDescent="0.15">
      <c r="A1189" s="23">
        <f t="shared" si="54"/>
        <v>107053</v>
      </c>
      <c r="B1189" s="24">
        <v>2</v>
      </c>
      <c r="C1189" s="28" t="str">
        <f>"jingdian/"&amp;VLOOKUP(E1189,city!$D$4:$P$352,12,FALSE)&amp;"/"&amp;VLOOKUP(E1189,city!$D$4:$P$352,13,FALSE)&amp;"/"&amp;IF(G1189&lt;11,"jd",IF(G1189&lt;16,"tc","cs"))&amp;"/"&amp;IF(G1189&lt;11,G1189,IF(G1189&lt;16,G1189-10,G1189-15))&amp;".jpg"</f>
        <v>jingdian/jiangsu/huaian/tc/3.jpg</v>
      </c>
      <c r="D1189" s="23">
        <f t="shared" si="55"/>
        <v>2</v>
      </c>
      <c r="E1189" s="2" t="str">
        <f>VLOOKUP(F1189,city!$A$4:$D$352,4,FALSE)</f>
        <v>淮安</v>
      </c>
      <c r="F1189" s="22">
        <f t="shared" si="56"/>
        <v>70</v>
      </c>
      <c r="G1189" s="22">
        <f>IF(VLOOKUP(F1188,city!$A$4:$H$352,8,FALSE)&gt;G1188,G1188+1,1)</f>
        <v>13</v>
      </c>
    </row>
    <row r="1190" spans="1:7" x14ac:dyDescent="0.15">
      <c r="A1190" s="23">
        <f t="shared" si="54"/>
        <v>107054</v>
      </c>
      <c r="B1190" s="24">
        <v>3</v>
      </c>
      <c r="C1190" s="28" t="str">
        <f>"jingdian/"&amp;VLOOKUP(E1190,city!$D$4:$P$352,12,FALSE)&amp;"/"&amp;VLOOKUP(E1190,city!$D$4:$P$352,13,FALSE)&amp;"/"&amp;IF(G1190&lt;11,"jd",IF(G1190&lt;16,"tc","cs"))&amp;"/"&amp;IF(G1190&lt;11,G1190,IF(G1190&lt;16,G1190-10,G1190-15))&amp;".jpg"</f>
        <v>jingdian/jiangsu/huaian/tc/4.jpg</v>
      </c>
      <c r="D1190" s="23">
        <f t="shared" si="55"/>
        <v>2</v>
      </c>
      <c r="E1190" s="2" t="str">
        <f>VLOOKUP(F1190,city!$A$4:$D$352,4,FALSE)</f>
        <v>淮安</v>
      </c>
      <c r="F1190" s="22">
        <f t="shared" si="56"/>
        <v>70</v>
      </c>
      <c r="G1190" s="22">
        <f>IF(VLOOKUP(F1189,city!$A$4:$H$352,8,FALSE)&gt;G1189,G1189+1,1)</f>
        <v>14</v>
      </c>
    </row>
    <row r="1191" spans="1:7" x14ac:dyDescent="0.15">
      <c r="A1191" s="23">
        <f t="shared" si="54"/>
        <v>107055</v>
      </c>
      <c r="B1191" s="24">
        <v>5</v>
      </c>
      <c r="C1191" s="28" t="str">
        <f>"jingdian/"&amp;VLOOKUP(E1191,city!$D$4:$P$352,12,FALSE)&amp;"/"&amp;VLOOKUP(E1191,city!$D$4:$P$352,13,FALSE)&amp;"/"&amp;IF(G1191&lt;11,"jd",IF(G1191&lt;16,"tc","cs"))&amp;"/"&amp;IF(G1191&lt;11,G1191,IF(G1191&lt;16,G1191-10,G1191-15))&amp;".jpg"</f>
        <v>jingdian/jiangsu/huaian/tc/5.jpg</v>
      </c>
      <c r="D1191" s="23">
        <f t="shared" si="55"/>
        <v>2</v>
      </c>
      <c r="E1191" s="2" t="str">
        <f>VLOOKUP(F1191,city!$A$4:$D$352,4,FALSE)</f>
        <v>淮安</v>
      </c>
      <c r="F1191" s="22">
        <f t="shared" si="56"/>
        <v>70</v>
      </c>
      <c r="G1191" s="22">
        <f>IF(VLOOKUP(F1190,city!$A$4:$H$352,8,FALSE)&gt;G1190,G1190+1,1)</f>
        <v>15</v>
      </c>
    </row>
    <row r="1192" spans="1:7" x14ac:dyDescent="0.15">
      <c r="A1192" s="23">
        <f t="shared" si="54"/>
        <v>107081</v>
      </c>
      <c r="B1192" s="24">
        <v>3</v>
      </c>
      <c r="C1192" s="28" t="str">
        <f>"jingdian/"&amp;VLOOKUP(E1192,city!$D$4:$P$352,12,FALSE)&amp;"/"&amp;VLOOKUP(E1192,city!$D$4:$P$352,13,FALSE)&amp;"/"&amp;IF(G1192&lt;11,"jd",IF(G1192&lt;16,"tc","cs"))&amp;"/"&amp;IF(G1192&lt;11,G1192,IF(G1192&lt;16,G1192-10,G1192-15))&amp;".jpg"</f>
        <v>jingdian/jiangsu/huaian/cs/1.jpg</v>
      </c>
      <c r="D1192" s="23">
        <f t="shared" si="55"/>
        <v>3</v>
      </c>
      <c r="E1192" s="2" t="str">
        <f>VLOOKUP(F1192,city!$A$4:$D$352,4,FALSE)</f>
        <v>淮安</v>
      </c>
      <c r="F1192" s="22">
        <f t="shared" si="56"/>
        <v>70</v>
      </c>
      <c r="G1192" s="22">
        <f>IF(VLOOKUP(F1191,city!$A$4:$H$352,8,FALSE)&gt;G1191,G1191+1,1)</f>
        <v>16</v>
      </c>
    </row>
    <row r="1193" spans="1:7" x14ac:dyDescent="0.15">
      <c r="A1193" s="23">
        <f t="shared" si="54"/>
        <v>107082</v>
      </c>
      <c r="B1193" s="24">
        <v>2</v>
      </c>
      <c r="C1193" s="28" t="str">
        <f>"jingdian/"&amp;VLOOKUP(E1193,city!$D$4:$P$352,12,FALSE)&amp;"/"&amp;VLOOKUP(E1193,city!$D$4:$P$352,13,FALSE)&amp;"/"&amp;IF(G1193&lt;11,"jd",IF(G1193&lt;16,"tc","cs"))&amp;"/"&amp;IF(G1193&lt;11,G1193,IF(G1193&lt;16,G1193-10,G1193-15))&amp;".jpg"</f>
        <v>jingdian/jiangsu/huaian/cs/2.jpg</v>
      </c>
      <c r="D1193" s="23">
        <f t="shared" si="55"/>
        <v>3</v>
      </c>
      <c r="E1193" s="2" t="str">
        <f>VLOOKUP(F1193,city!$A$4:$D$352,4,FALSE)</f>
        <v>淮安</v>
      </c>
      <c r="F1193" s="22">
        <f t="shared" si="56"/>
        <v>70</v>
      </c>
      <c r="G1193" s="22">
        <f>IF(VLOOKUP(F1192,city!$A$4:$H$352,8,FALSE)&gt;G1192,G1192+1,1)</f>
        <v>17</v>
      </c>
    </row>
    <row r="1194" spans="1:7" x14ac:dyDescent="0.15">
      <c r="A1194" s="23">
        <f t="shared" si="54"/>
        <v>107101</v>
      </c>
      <c r="B1194" s="24">
        <v>1</v>
      </c>
      <c r="C1194" s="28" t="str">
        <f>"jingdian/"&amp;VLOOKUP(E1194,city!$D$4:$P$352,12,FALSE)&amp;"/"&amp;VLOOKUP(E1194,city!$D$4:$P$352,13,FALSE)&amp;"/"&amp;IF(G1194&lt;11,"jd",IF(G1194&lt;16,"tc","cs"))&amp;"/"&amp;IF(G1194&lt;11,G1194,IF(G1194&lt;16,G1194-10,G1194-15))&amp;".jpg"</f>
        <v>jingdian/jiangsu/yancheng/jd/1.jpg</v>
      </c>
      <c r="D1194" s="23">
        <f t="shared" si="55"/>
        <v>1</v>
      </c>
      <c r="E1194" s="2" t="str">
        <f>VLOOKUP(F1194,city!$A$4:$D$352,4,FALSE)</f>
        <v>盐城</v>
      </c>
      <c r="F1194" s="22">
        <f t="shared" si="56"/>
        <v>71</v>
      </c>
      <c r="G1194" s="22">
        <f>IF(VLOOKUP(F1193,city!$A$4:$H$352,8,FALSE)&gt;G1193,G1193+1,1)</f>
        <v>1</v>
      </c>
    </row>
    <row r="1195" spans="1:7" x14ac:dyDescent="0.15">
      <c r="A1195" s="23">
        <f t="shared" si="54"/>
        <v>107102</v>
      </c>
      <c r="B1195" s="24">
        <v>1</v>
      </c>
      <c r="C1195" s="28" t="str">
        <f>"jingdian/"&amp;VLOOKUP(E1195,city!$D$4:$P$352,12,FALSE)&amp;"/"&amp;VLOOKUP(E1195,city!$D$4:$P$352,13,FALSE)&amp;"/"&amp;IF(G1195&lt;11,"jd",IF(G1195&lt;16,"tc","cs"))&amp;"/"&amp;IF(G1195&lt;11,G1195,IF(G1195&lt;16,G1195-10,G1195-15))&amp;".jpg"</f>
        <v>jingdian/jiangsu/yancheng/jd/2.jpg</v>
      </c>
      <c r="D1195" s="23">
        <f t="shared" si="55"/>
        <v>1</v>
      </c>
      <c r="E1195" s="2" t="str">
        <f>VLOOKUP(F1195,city!$A$4:$D$352,4,FALSE)</f>
        <v>盐城</v>
      </c>
      <c r="F1195" s="22">
        <f t="shared" si="56"/>
        <v>71</v>
      </c>
      <c r="G1195" s="22">
        <f>IF(VLOOKUP(F1194,city!$A$4:$H$352,8,FALSE)&gt;G1194,G1194+1,1)</f>
        <v>2</v>
      </c>
    </row>
    <row r="1196" spans="1:7" x14ac:dyDescent="0.15">
      <c r="A1196" s="23">
        <f t="shared" si="54"/>
        <v>107103</v>
      </c>
      <c r="B1196" s="24">
        <v>1</v>
      </c>
      <c r="C1196" s="28" t="str">
        <f>"jingdian/"&amp;VLOOKUP(E1196,city!$D$4:$P$352,12,FALSE)&amp;"/"&amp;VLOOKUP(E1196,city!$D$4:$P$352,13,FALSE)&amp;"/"&amp;IF(G1196&lt;11,"jd",IF(G1196&lt;16,"tc","cs"))&amp;"/"&amp;IF(G1196&lt;11,G1196,IF(G1196&lt;16,G1196-10,G1196-15))&amp;".jpg"</f>
        <v>jingdian/jiangsu/yancheng/jd/3.jpg</v>
      </c>
      <c r="D1196" s="23">
        <f t="shared" si="55"/>
        <v>1</v>
      </c>
      <c r="E1196" s="2" t="str">
        <f>VLOOKUP(F1196,city!$A$4:$D$352,4,FALSE)</f>
        <v>盐城</v>
      </c>
      <c r="F1196" s="22">
        <f t="shared" si="56"/>
        <v>71</v>
      </c>
      <c r="G1196" s="22">
        <f>IF(VLOOKUP(F1195,city!$A$4:$H$352,8,FALSE)&gt;G1195,G1195+1,1)</f>
        <v>3</v>
      </c>
    </row>
    <row r="1197" spans="1:7" x14ac:dyDescent="0.15">
      <c r="A1197" s="23">
        <f t="shared" si="54"/>
        <v>107104</v>
      </c>
      <c r="B1197" s="24">
        <v>1</v>
      </c>
      <c r="C1197" s="28" t="str">
        <f>"jingdian/"&amp;VLOOKUP(E1197,city!$D$4:$P$352,12,FALSE)&amp;"/"&amp;VLOOKUP(E1197,city!$D$4:$P$352,13,FALSE)&amp;"/"&amp;IF(G1197&lt;11,"jd",IF(G1197&lt;16,"tc","cs"))&amp;"/"&amp;IF(G1197&lt;11,G1197,IF(G1197&lt;16,G1197-10,G1197-15))&amp;".jpg"</f>
        <v>jingdian/jiangsu/yancheng/jd/4.jpg</v>
      </c>
      <c r="D1197" s="23">
        <f t="shared" si="55"/>
        <v>1</v>
      </c>
      <c r="E1197" s="2" t="str">
        <f>VLOOKUP(F1197,city!$A$4:$D$352,4,FALSE)</f>
        <v>盐城</v>
      </c>
      <c r="F1197" s="22">
        <f t="shared" si="56"/>
        <v>71</v>
      </c>
      <c r="G1197" s="22">
        <f>IF(VLOOKUP(F1196,city!$A$4:$H$352,8,FALSE)&gt;G1196,G1196+1,1)</f>
        <v>4</v>
      </c>
    </row>
    <row r="1198" spans="1:7" x14ac:dyDescent="0.15">
      <c r="A1198" s="23">
        <f t="shared" si="54"/>
        <v>107105</v>
      </c>
      <c r="B1198" s="24">
        <v>1</v>
      </c>
      <c r="C1198" s="28" t="str">
        <f>"jingdian/"&amp;VLOOKUP(E1198,city!$D$4:$P$352,12,FALSE)&amp;"/"&amp;VLOOKUP(E1198,city!$D$4:$P$352,13,FALSE)&amp;"/"&amp;IF(G1198&lt;11,"jd",IF(G1198&lt;16,"tc","cs"))&amp;"/"&amp;IF(G1198&lt;11,G1198,IF(G1198&lt;16,G1198-10,G1198-15))&amp;".jpg"</f>
        <v>jingdian/jiangsu/yancheng/jd/5.jpg</v>
      </c>
      <c r="D1198" s="23">
        <f t="shared" si="55"/>
        <v>1</v>
      </c>
      <c r="E1198" s="2" t="str">
        <f>VLOOKUP(F1198,city!$A$4:$D$352,4,FALSE)</f>
        <v>盐城</v>
      </c>
      <c r="F1198" s="22">
        <f t="shared" si="56"/>
        <v>71</v>
      </c>
      <c r="G1198" s="22">
        <f>IF(VLOOKUP(F1197,city!$A$4:$H$352,8,FALSE)&gt;G1197,G1197+1,1)</f>
        <v>5</v>
      </c>
    </row>
    <row r="1199" spans="1:7" x14ac:dyDescent="0.15">
      <c r="A1199" s="23">
        <f t="shared" si="54"/>
        <v>107106</v>
      </c>
      <c r="B1199" s="24">
        <v>1</v>
      </c>
      <c r="C1199" s="28" t="str">
        <f>"jingdian/"&amp;VLOOKUP(E1199,city!$D$4:$P$352,12,FALSE)&amp;"/"&amp;VLOOKUP(E1199,city!$D$4:$P$352,13,FALSE)&amp;"/"&amp;IF(G1199&lt;11,"jd",IF(G1199&lt;16,"tc","cs"))&amp;"/"&amp;IF(G1199&lt;11,G1199,IF(G1199&lt;16,G1199-10,G1199-15))&amp;".jpg"</f>
        <v>jingdian/jiangsu/yancheng/jd/6.jpg</v>
      </c>
      <c r="D1199" s="23">
        <f t="shared" si="55"/>
        <v>1</v>
      </c>
      <c r="E1199" s="2" t="str">
        <f>VLOOKUP(F1199,city!$A$4:$D$352,4,FALSE)</f>
        <v>盐城</v>
      </c>
      <c r="F1199" s="22">
        <f t="shared" si="56"/>
        <v>71</v>
      </c>
      <c r="G1199" s="22">
        <f>IF(VLOOKUP(F1198,city!$A$4:$H$352,8,FALSE)&gt;G1198,G1198+1,1)</f>
        <v>6</v>
      </c>
    </row>
    <row r="1200" spans="1:7" x14ac:dyDescent="0.15">
      <c r="A1200" s="23">
        <f t="shared" si="54"/>
        <v>107107</v>
      </c>
      <c r="B1200" s="24">
        <v>1</v>
      </c>
      <c r="C1200" s="28" t="str">
        <f>"jingdian/"&amp;VLOOKUP(E1200,city!$D$4:$P$352,12,FALSE)&amp;"/"&amp;VLOOKUP(E1200,city!$D$4:$P$352,13,FALSE)&amp;"/"&amp;IF(G1200&lt;11,"jd",IF(G1200&lt;16,"tc","cs"))&amp;"/"&amp;IF(G1200&lt;11,G1200,IF(G1200&lt;16,G1200-10,G1200-15))&amp;".jpg"</f>
        <v>jingdian/jiangsu/yancheng/jd/7.jpg</v>
      </c>
      <c r="D1200" s="23">
        <f t="shared" si="55"/>
        <v>1</v>
      </c>
      <c r="E1200" s="2" t="str">
        <f>VLOOKUP(F1200,city!$A$4:$D$352,4,FALSE)</f>
        <v>盐城</v>
      </c>
      <c r="F1200" s="22">
        <f t="shared" si="56"/>
        <v>71</v>
      </c>
      <c r="G1200" s="22">
        <f>IF(VLOOKUP(F1199,city!$A$4:$H$352,8,FALSE)&gt;G1199,G1199+1,1)</f>
        <v>7</v>
      </c>
    </row>
    <row r="1201" spans="1:7" x14ac:dyDescent="0.15">
      <c r="A1201" s="23">
        <f t="shared" si="54"/>
        <v>107108</v>
      </c>
      <c r="B1201" s="24">
        <v>1</v>
      </c>
      <c r="C1201" s="28" t="str">
        <f>"jingdian/"&amp;VLOOKUP(E1201,city!$D$4:$P$352,12,FALSE)&amp;"/"&amp;VLOOKUP(E1201,city!$D$4:$P$352,13,FALSE)&amp;"/"&amp;IF(G1201&lt;11,"jd",IF(G1201&lt;16,"tc","cs"))&amp;"/"&amp;IF(G1201&lt;11,G1201,IF(G1201&lt;16,G1201-10,G1201-15))&amp;".jpg"</f>
        <v>jingdian/jiangsu/yancheng/jd/8.jpg</v>
      </c>
      <c r="D1201" s="23">
        <f t="shared" si="55"/>
        <v>1</v>
      </c>
      <c r="E1201" s="2" t="str">
        <f>VLOOKUP(F1201,city!$A$4:$D$352,4,FALSE)</f>
        <v>盐城</v>
      </c>
      <c r="F1201" s="22">
        <f t="shared" si="56"/>
        <v>71</v>
      </c>
      <c r="G1201" s="22">
        <f>IF(VLOOKUP(F1200,city!$A$4:$H$352,8,FALSE)&gt;G1200,G1200+1,1)</f>
        <v>8</v>
      </c>
    </row>
    <row r="1202" spans="1:7" x14ac:dyDescent="0.15">
      <c r="A1202" s="23">
        <f t="shared" si="54"/>
        <v>107109</v>
      </c>
      <c r="B1202" s="24">
        <v>1</v>
      </c>
      <c r="C1202" s="28" t="str">
        <f>"jingdian/"&amp;VLOOKUP(E1202,city!$D$4:$P$352,12,FALSE)&amp;"/"&amp;VLOOKUP(E1202,city!$D$4:$P$352,13,FALSE)&amp;"/"&amp;IF(G1202&lt;11,"jd",IF(G1202&lt;16,"tc","cs"))&amp;"/"&amp;IF(G1202&lt;11,G1202,IF(G1202&lt;16,G1202-10,G1202-15))&amp;".jpg"</f>
        <v>jingdian/jiangsu/yancheng/jd/9.jpg</v>
      </c>
      <c r="D1202" s="23">
        <f t="shared" si="55"/>
        <v>1</v>
      </c>
      <c r="E1202" s="2" t="str">
        <f>VLOOKUP(F1202,city!$A$4:$D$352,4,FALSE)</f>
        <v>盐城</v>
      </c>
      <c r="F1202" s="22">
        <f t="shared" si="56"/>
        <v>71</v>
      </c>
      <c r="G1202" s="22">
        <f>IF(VLOOKUP(F1201,city!$A$4:$H$352,8,FALSE)&gt;G1201,G1201+1,1)</f>
        <v>9</v>
      </c>
    </row>
    <row r="1203" spans="1:7" x14ac:dyDescent="0.15">
      <c r="A1203" s="23">
        <f t="shared" si="54"/>
        <v>107110</v>
      </c>
      <c r="B1203" s="24">
        <v>1</v>
      </c>
      <c r="C1203" s="28" t="str">
        <f>"jingdian/"&amp;VLOOKUP(E1203,city!$D$4:$P$352,12,FALSE)&amp;"/"&amp;VLOOKUP(E1203,city!$D$4:$P$352,13,FALSE)&amp;"/"&amp;IF(G1203&lt;11,"jd",IF(G1203&lt;16,"tc","cs"))&amp;"/"&amp;IF(G1203&lt;11,G1203,IF(G1203&lt;16,G1203-10,G1203-15))&amp;".jpg"</f>
        <v>jingdian/jiangsu/yancheng/jd/10.jpg</v>
      </c>
      <c r="D1203" s="23">
        <f t="shared" si="55"/>
        <v>1</v>
      </c>
      <c r="E1203" s="2" t="str">
        <f>VLOOKUP(F1203,city!$A$4:$D$352,4,FALSE)</f>
        <v>盐城</v>
      </c>
      <c r="F1203" s="22">
        <f t="shared" si="56"/>
        <v>71</v>
      </c>
      <c r="G1203" s="22">
        <f>IF(VLOOKUP(F1202,city!$A$4:$H$352,8,FALSE)&gt;G1202,G1202+1,1)</f>
        <v>10</v>
      </c>
    </row>
    <row r="1204" spans="1:7" x14ac:dyDescent="0.15">
      <c r="A1204" s="23">
        <f t="shared" si="54"/>
        <v>107151</v>
      </c>
      <c r="B1204" s="24">
        <v>2</v>
      </c>
      <c r="C1204" s="28" t="str">
        <f>"jingdian/"&amp;VLOOKUP(E1204,city!$D$4:$P$352,12,FALSE)&amp;"/"&amp;VLOOKUP(E1204,city!$D$4:$P$352,13,FALSE)&amp;"/"&amp;IF(G1204&lt;11,"jd",IF(G1204&lt;16,"tc","cs"))&amp;"/"&amp;IF(G1204&lt;11,G1204,IF(G1204&lt;16,G1204-10,G1204-15))&amp;".jpg"</f>
        <v>jingdian/jiangsu/yancheng/tc/1.jpg</v>
      </c>
      <c r="D1204" s="23">
        <f t="shared" si="55"/>
        <v>2</v>
      </c>
      <c r="E1204" s="2" t="str">
        <f>VLOOKUP(F1204,city!$A$4:$D$352,4,FALSE)</f>
        <v>盐城</v>
      </c>
      <c r="F1204" s="22">
        <f t="shared" si="56"/>
        <v>71</v>
      </c>
      <c r="G1204" s="22">
        <f>IF(VLOOKUP(F1203,city!$A$4:$H$352,8,FALSE)&gt;G1203,G1203+1,1)</f>
        <v>11</v>
      </c>
    </row>
    <row r="1205" spans="1:7" x14ac:dyDescent="0.15">
      <c r="A1205" s="23">
        <f t="shared" si="54"/>
        <v>107152</v>
      </c>
      <c r="B1205" s="24">
        <v>5</v>
      </c>
      <c r="C1205" s="28" t="str">
        <f>"jingdian/"&amp;VLOOKUP(E1205,city!$D$4:$P$352,12,FALSE)&amp;"/"&amp;VLOOKUP(E1205,city!$D$4:$P$352,13,FALSE)&amp;"/"&amp;IF(G1205&lt;11,"jd",IF(G1205&lt;16,"tc","cs"))&amp;"/"&amp;IF(G1205&lt;11,G1205,IF(G1205&lt;16,G1205-10,G1205-15))&amp;".jpg"</f>
        <v>jingdian/jiangsu/yancheng/tc/2.jpg</v>
      </c>
      <c r="D1205" s="23">
        <f t="shared" si="55"/>
        <v>2</v>
      </c>
      <c r="E1205" s="2" t="str">
        <f>VLOOKUP(F1205,city!$A$4:$D$352,4,FALSE)</f>
        <v>盐城</v>
      </c>
      <c r="F1205" s="22">
        <f t="shared" si="56"/>
        <v>71</v>
      </c>
      <c r="G1205" s="22">
        <f>IF(VLOOKUP(F1204,city!$A$4:$H$352,8,FALSE)&gt;G1204,G1204+1,1)</f>
        <v>12</v>
      </c>
    </row>
    <row r="1206" spans="1:7" x14ac:dyDescent="0.15">
      <c r="A1206" s="23">
        <f t="shared" si="54"/>
        <v>107153</v>
      </c>
      <c r="B1206" s="24">
        <v>4</v>
      </c>
      <c r="C1206" s="28" t="str">
        <f>"jingdian/"&amp;VLOOKUP(E1206,city!$D$4:$P$352,12,FALSE)&amp;"/"&amp;VLOOKUP(E1206,city!$D$4:$P$352,13,FALSE)&amp;"/"&amp;IF(G1206&lt;11,"jd",IF(G1206&lt;16,"tc","cs"))&amp;"/"&amp;IF(G1206&lt;11,G1206,IF(G1206&lt;16,G1206-10,G1206-15))&amp;".jpg"</f>
        <v>jingdian/jiangsu/yancheng/tc/3.jpg</v>
      </c>
      <c r="D1206" s="23">
        <f t="shared" si="55"/>
        <v>2</v>
      </c>
      <c r="E1206" s="2" t="str">
        <f>VLOOKUP(F1206,city!$A$4:$D$352,4,FALSE)</f>
        <v>盐城</v>
      </c>
      <c r="F1206" s="22">
        <f t="shared" si="56"/>
        <v>71</v>
      </c>
      <c r="G1206" s="22">
        <f>IF(VLOOKUP(F1205,city!$A$4:$H$352,8,FALSE)&gt;G1205,G1205+1,1)</f>
        <v>13</v>
      </c>
    </row>
    <row r="1207" spans="1:7" x14ac:dyDescent="0.15">
      <c r="A1207" s="23">
        <f t="shared" si="54"/>
        <v>107154</v>
      </c>
      <c r="B1207" s="24">
        <v>2</v>
      </c>
      <c r="C1207" s="28" t="str">
        <f>"jingdian/"&amp;VLOOKUP(E1207,city!$D$4:$P$352,12,FALSE)&amp;"/"&amp;VLOOKUP(E1207,city!$D$4:$P$352,13,FALSE)&amp;"/"&amp;IF(G1207&lt;11,"jd",IF(G1207&lt;16,"tc","cs"))&amp;"/"&amp;IF(G1207&lt;11,G1207,IF(G1207&lt;16,G1207-10,G1207-15))&amp;".jpg"</f>
        <v>jingdian/jiangsu/yancheng/tc/4.jpg</v>
      </c>
      <c r="D1207" s="23">
        <f t="shared" si="55"/>
        <v>2</v>
      </c>
      <c r="E1207" s="2" t="str">
        <f>VLOOKUP(F1207,city!$A$4:$D$352,4,FALSE)</f>
        <v>盐城</v>
      </c>
      <c r="F1207" s="22">
        <f t="shared" si="56"/>
        <v>71</v>
      </c>
      <c r="G1207" s="22">
        <f>IF(VLOOKUP(F1206,city!$A$4:$H$352,8,FALSE)&gt;G1206,G1206+1,1)</f>
        <v>14</v>
      </c>
    </row>
    <row r="1208" spans="1:7" x14ac:dyDescent="0.15">
      <c r="A1208" s="23">
        <f t="shared" si="54"/>
        <v>107155</v>
      </c>
      <c r="B1208" s="24">
        <v>3</v>
      </c>
      <c r="C1208" s="28" t="str">
        <f>"jingdian/"&amp;VLOOKUP(E1208,city!$D$4:$P$352,12,FALSE)&amp;"/"&amp;VLOOKUP(E1208,city!$D$4:$P$352,13,FALSE)&amp;"/"&amp;IF(G1208&lt;11,"jd",IF(G1208&lt;16,"tc","cs"))&amp;"/"&amp;IF(G1208&lt;11,G1208,IF(G1208&lt;16,G1208-10,G1208-15))&amp;".jpg"</f>
        <v>jingdian/jiangsu/yancheng/tc/5.jpg</v>
      </c>
      <c r="D1208" s="23">
        <f t="shared" si="55"/>
        <v>2</v>
      </c>
      <c r="E1208" s="2" t="str">
        <f>VLOOKUP(F1208,city!$A$4:$D$352,4,FALSE)</f>
        <v>盐城</v>
      </c>
      <c r="F1208" s="22">
        <f t="shared" si="56"/>
        <v>71</v>
      </c>
      <c r="G1208" s="22">
        <f>IF(VLOOKUP(F1207,city!$A$4:$H$352,8,FALSE)&gt;G1207,G1207+1,1)</f>
        <v>15</v>
      </c>
    </row>
    <row r="1209" spans="1:7" x14ac:dyDescent="0.15">
      <c r="A1209" s="23">
        <f t="shared" si="54"/>
        <v>107181</v>
      </c>
      <c r="B1209" s="24">
        <v>2</v>
      </c>
      <c r="C1209" s="28" t="str">
        <f>"jingdian/"&amp;VLOOKUP(E1209,city!$D$4:$P$352,12,FALSE)&amp;"/"&amp;VLOOKUP(E1209,city!$D$4:$P$352,13,FALSE)&amp;"/"&amp;IF(G1209&lt;11,"jd",IF(G1209&lt;16,"tc","cs"))&amp;"/"&amp;IF(G1209&lt;11,G1209,IF(G1209&lt;16,G1209-10,G1209-15))&amp;".jpg"</f>
        <v>jingdian/jiangsu/yancheng/cs/1.jpg</v>
      </c>
      <c r="D1209" s="23">
        <f t="shared" si="55"/>
        <v>3</v>
      </c>
      <c r="E1209" s="2" t="str">
        <f>VLOOKUP(F1209,city!$A$4:$D$352,4,FALSE)</f>
        <v>盐城</v>
      </c>
      <c r="F1209" s="22">
        <f t="shared" si="56"/>
        <v>71</v>
      </c>
      <c r="G1209" s="22">
        <f>IF(VLOOKUP(F1208,city!$A$4:$H$352,8,FALSE)&gt;G1208,G1208+1,1)</f>
        <v>16</v>
      </c>
    </row>
    <row r="1210" spans="1:7" x14ac:dyDescent="0.15">
      <c r="A1210" s="23">
        <f t="shared" si="54"/>
        <v>107182</v>
      </c>
      <c r="B1210" s="24">
        <v>2</v>
      </c>
      <c r="C1210" s="28" t="str">
        <f>"jingdian/"&amp;VLOOKUP(E1210,city!$D$4:$P$352,12,FALSE)&amp;"/"&amp;VLOOKUP(E1210,city!$D$4:$P$352,13,FALSE)&amp;"/"&amp;IF(G1210&lt;11,"jd",IF(G1210&lt;16,"tc","cs"))&amp;"/"&amp;IF(G1210&lt;11,G1210,IF(G1210&lt;16,G1210-10,G1210-15))&amp;".jpg"</f>
        <v>jingdian/jiangsu/yancheng/cs/2.jpg</v>
      </c>
      <c r="D1210" s="23">
        <f t="shared" si="55"/>
        <v>3</v>
      </c>
      <c r="E1210" s="2" t="str">
        <f>VLOOKUP(F1210,city!$A$4:$D$352,4,FALSE)</f>
        <v>盐城</v>
      </c>
      <c r="F1210" s="22">
        <f t="shared" si="56"/>
        <v>71</v>
      </c>
      <c r="G1210" s="22">
        <f>IF(VLOOKUP(F1209,city!$A$4:$H$352,8,FALSE)&gt;G1209,G1209+1,1)</f>
        <v>17</v>
      </c>
    </row>
    <row r="1211" spans="1:7" x14ac:dyDescent="0.15">
      <c r="A1211" s="23">
        <f t="shared" si="54"/>
        <v>107201</v>
      </c>
      <c r="B1211" s="24">
        <v>1</v>
      </c>
      <c r="C1211" s="28" t="str">
        <f>"jingdian/"&amp;VLOOKUP(E1211,city!$D$4:$P$352,12,FALSE)&amp;"/"&amp;VLOOKUP(E1211,city!$D$4:$P$352,13,FALSE)&amp;"/"&amp;IF(G1211&lt;11,"jd",IF(G1211&lt;16,"tc","cs"))&amp;"/"&amp;IF(G1211&lt;11,G1211,IF(G1211&lt;16,G1211-10,G1211-15))&amp;".jpg"</f>
        <v>jingdian/jiangsu/yangzhou/jd/1.jpg</v>
      </c>
      <c r="D1211" s="23">
        <f t="shared" si="55"/>
        <v>1</v>
      </c>
      <c r="E1211" s="2" t="str">
        <f>VLOOKUP(F1211,city!$A$4:$D$352,4,FALSE)</f>
        <v>扬州</v>
      </c>
      <c r="F1211" s="22">
        <f t="shared" si="56"/>
        <v>72</v>
      </c>
      <c r="G1211" s="22">
        <f>IF(VLOOKUP(F1210,city!$A$4:$H$352,8,FALSE)&gt;G1210,G1210+1,1)</f>
        <v>1</v>
      </c>
    </row>
    <row r="1212" spans="1:7" x14ac:dyDescent="0.15">
      <c r="A1212" s="23">
        <f t="shared" si="54"/>
        <v>107202</v>
      </c>
      <c r="B1212" s="24">
        <v>1</v>
      </c>
      <c r="C1212" s="28" t="str">
        <f>"jingdian/"&amp;VLOOKUP(E1212,city!$D$4:$P$352,12,FALSE)&amp;"/"&amp;VLOOKUP(E1212,city!$D$4:$P$352,13,FALSE)&amp;"/"&amp;IF(G1212&lt;11,"jd",IF(G1212&lt;16,"tc","cs"))&amp;"/"&amp;IF(G1212&lt;11,G1212,IF(G1212&lt;16,G1212-10,G1212-15))&amp;".jpg"</f>
        <v>jingdian/jiangsu/yangzhou/jd/2.jpg</v>
      </c>
      <c r="D1212" s="23">
        <f t="shared" si="55"/>
        <v>1</v>
      </c>
      <c r="E1212" s="2" t="str">
        <f>VLOOKUP(F1212,city!$A$4:$D$352,4,FALSE)</f>
        <v>扬州</v>
      </c>
      <c r="F1212" s="22">
        <f t="shared" si="56"/>
        <v>72</v>
      </c>
      <c r="G1212" s="22">
        <f>IF(VLOOKUP(F1211,city!$A$4:$H$352,8,FALSE)&gt;G1211,G1211+1,1)</f>
        <v>2</v>
      </c>
    </row>
    <row r="1213" spans="1:7" x14ac:dyDescent="0.15">
      <c r="A1213" s="23">
        <f t="shared" si="54"/>
        <v>107203</v>
      </c>
      <c r="B1213" s="24">
        <v>1</v>
      </c>
      <c r="C1213" s="28" t="str">
        <f>"jingdian/"&amp;VLOOKUP(E1213,city!$D$4:$P$352,12,FALSE)&amp;"/"&amp;VLOOKUP(E1213,city!$D$4:$P$352,13,FALSE)&amp;"/"&amp;IF(G1213&lt;11,"jd",IF(G1213&lt;16,"tc","cs"))&amp;"/"&amp;IF(G1213&lt;11,G1213,IF(G1213&lt;16,G1213-10,G1213-15))&amp;".jpg"</f>
        <v>jingdian/jiangsu/yangzhou/jd/3.jpg</v>
      </c>
      <c r="D1213" s="23">
        <f t="shared" si="55"/>
        <v>1</v>
      </c>
      <c r="E1213" s="2" t="str">
        <f>VLOOKUP(F1213,city!$A$4:$D$352,4,FALSE)</f>
        <v>扬州</v>
      </c>
      <c r="F1213" s="22">
        <f t="shared" si="56"/>
        <v>72</v>
      </c>
      <c r="G1213" s="22">
        <f>IF(VLOOKUP(F1212,city!$A$4:$H$352,8,FALSE)&gt;G1212,G1212+1,1)</f>
        <v>3</v>
      </c>
    </row>
    <row r="1214" spans="1:7" x14ac:dyDescent="0.15">
      <c r="A1214" s="23">
        <f t="shared" si="54"/>
        <v>107204</v>
      </c>
      <c r="B1214" s="24">
        <v>1</v>
      </c>
      <c r="C1214" s="28" t="str">
        <f>"jingdian/"&amp;VLOOKUP(E1214,city!$D$4:$P$352,12,FALSE)&amp;"/"&amp;VLOOKUP(E1214,city!$D$4:$P$352,13,FALSE)&amp;"/"&amp;IF(G1214&lt;11,"jd",IF(G1214&lt;16,"tc","cs"))&amp;"/"&amp;IF(G1214&lt;11,G1214,IF(G1214&lt;16,G1214-10,G1214-15))&amp;".jpg"</f>
        <v>jingdian/jiangsu/yangzhou/jd/4.jpg</v>
      </c>
      <c r="D1214" s="23">
        <f t="shared" si="55"/>
        <v>1</v>
      </c>
      <c r="E1214" s="2" t="str">
        <f>VLOOKUP(F1214,city!$A$4:$D$352,4,FALSE)</f>
        <v>扬州</v>
      </c>
      <c r="F1214" s="22">
        <f t="shared" si="56"/>
        <v>72</v>
      </c>
      <c r="G1214" s="22">
        <f>IF(VLOOKUP(F1213,city!$A$4:$H$352,8,FALSE)&gt;G1213,G1213+1,1)</f>
        <v>4</v>
      </c>
    </row>
    <row r="1215" spans="1:7" x14ac:dyDescent="0.15">
      <c r="A1215" s="23">
        <f t="shared" si="54"/>
        <v>107205</v>
      </c>
      <c r="B1215" s="24">
        <v>1</v>
      </c>
      <c r="C1215" s="28" t="str">
        <f>"jingdian/"&amp;VLOOKUP(E1215,city!$D$4:$P$352,12,FALSE)&amp;"/"&amp;VLOOKUP(E1215,city!$D$4:$P$352,13,FALSE)&amp;"/"&amp;IF(G1215&lt;11,"jd",IF(G1215&lt;16,"tc","cs"))&amp;"/"&amp;IF(G1215&lt;11,G1215,IF(G1215&lt;16,G1215-10,G1215-15))&amp;".jpg"</f>
        <v>jingdian/jiangsu/yangzhou/jd/5.jpg</v>
      </c>
      <c r="D1215" s="23">
        <f t="shared" si="55"/>
        <v>1</v>
      </c>
      <c r="E1215" s="2" t="str">
        <f>VLOOKUP(F1215,city!$A$4:$D$352,4,FALSE)</f>
        <v>扬州</v>
      </c>
      <c r="F1215" s="22">
        <f t="shared" si="56"/>
        <v>72</v>
      </c>
      <c r="G1215" s="22">
        <f>IF(VLOOKUP(F1214,city!$A$4:$H$352,8,FALSE)&gt;G1214,G1214+1,1)</f>
        <v>5</v>
      </c>
    </row>
    <row r="1216" spans="1:7" x14ac:dyDescent="0.15">
      <c r="A1216" s="23">
        <f t="shared" si="54"/>
        <v>107206</v>
      </c>
      <c r="B1216" s="24">
        <v>1</v>
      </c>
      <c r="C1216" s="28" t="str">
        <f>"jingdian/"&amp;VLOOKUP(E1216,city!$D$4:$P$352,12,FALSE)&amp;"/"&amp;VLOOKUP(E1216,city!$D$4:$P$352,13,FALSE)&amp;"/"&amp;IF(G1216&lt;11,"jd",IF(G1216&lt;16,"tc","cs"))&amp;"/"&amp;IF(G1216&lt;11,G1216,IF(G1216&lt;16,G1216-10,G1216-15))&amp;".jpg"</f>
        <v>jingdian/jiangsu/yangzhou/jd/6.jpg</v>
      </c>
      <c r="D1216" s="23">
        <f t="shared" si="55"/>
        <v>1</v>
      </c>
      <c r="E1216" s="2" t="str">
        <f>VLOOKUP(F1216,city!$A$4:$D$352,4,FALSE)</f>
        <v>扬州</v>
      </c>
      <c r="F1216" s="22">
        <f t="shared" si="56"/>
        <v>72</v>
      </c>
      <c r="G1216" s="22">
        <f>IF(VLOOKUP(F1215,city!$A$4:$H$352,8,FALSE)&gt;G1215,G1215+1,1)</f>
        <v>6</v>
      </c>
    </row>
    <row r="1217" spans="1:7" x14ac:dyDescent="0.15">
      <c r="A1217" s="23">
        <f t="shared" si="54"/>
        <v>107207</v>
      </c>
      <c r="B1217" s="24">
        <v>1</v>
      </c>
      <c r="C1217" s="28" t="str">
        <f>"jingdian/"&amp;VLOOKUP(E1217,city!$D$4:$P$352,12,FALSE)&amp;"/"&amp;VLOOKUP(E1217,city!$D$4:$P$352,13,FALSE)&amp;"/"&amp;IF(G1217&lt;11,"jd",IF(G1217&lt;16,"tc","cs"))&amp;"/"&amp;IF(G1217&lt;11,G1217,IF(G1217&lt;16,G1217-10,G1217-15))&amp;".jpg"</f>
        <v>jingdian/jiangsu/yangzhou/jd/7.jpg</v>
      </c>
      <c r="D1217" s="23">
        <f t="shared" si="55"/>
        <v>1</v>
      </c>
      <c r="E1217" s="2" t="str">
        <f>VLOOKUP(F1217,city!$A$4:$D$352,4,FALSE)</f>
        <v>扬州</v>
      </c>
      <c r="F1217" s="22">
        <f t="shared" si="56"/>
        <v>72</v>
      </c>
      <c r="G1217" s="22">
        <f>IF(VLOOKUP(F1216,city!$A$4:$H$352,8,FALSE)&gt;G1216,G1216+1,1)</f>
        <v>7</v>
      </c>
    </row>
    <row r="1218" spans="1:7" x14ac:dyDescent="0.15">
      <c r="A1218" s="23">
        <f t="shared" si="54"/>
        <v>107208</v>
      </c>
      <c r="B1218" s="24">
        <v>1</v>
      </c>
      <c r="C1218" s="28" t="str">
        <f>"jingdian/"&amp;VLOOKUP(E1218,city!$D$4:$P$352,12,FALSE)&amp;"/"&amp;VLOOKUP(E1218,city!$D$4:$P$352,13,FALSE)&amp;"/"&amp;IF(G1218&lt;11,"jd",IF(G1218&lt;16,"tc","cs"))&amp;"/"&amp;IF(G1218&lt;11,G1218,IF(G1218&lt;16,G1218-10,G1218-15))&amp;".jpg"</f>
        <v>jingdian/jiangsu/yangzhou/jd/8.jpg</v>
      </c>
      <c r="D1218" s="23">
        <f t="shared" si="55"/>
        <v>1</v>
      </c>
      <c r="E1218" s="2" t="str">
        <f>VLOOKUP(F1218,city!$A$4:$D$352,4,FALSE)</f>
        <v>扬州</v>
      </c>
      <c r="F1218" s="22">
        <f t="shared" si="56"/>
        <v>72</v>
      </c>
      <c r="G1218" s="22">
        <f>IF(VLOOKUP(F1217,city!$A$4:$H$352,8,FALSE)&gt;G1217,G1217+1,1)</f>
        <v>8</v>
      </c>
    </row>
    <row r="1219" spans="1:7" x14ac:dyDescent="0.15">
      <c r="A1219" s="23">
        <f t="shared" si="54"/>
        <v>107209</v>
      </c>
      <c r="B1219" s="24">
        <v>1</v>
      </c>
      <c r="C1219" s="28" t="str">
        <f>"jingdian/"&amp;VLOOKUP(E1219,city!$D$4:$P$352,12,FALSE)&amp;"/"&amp;VLOOKUP(E1219,city!$D$4:$P$352,13,FALSE)&amp;"/"&amp;IF(G1219&lt;11,"jd",IF(G1219&lt;16,"tc","cs"))&amp;"/"&amp;IF(G1219&lt;11,G1219,IF(G1219&lt;16,G1219-10,G1219-15))&amp;".jpg"</f>
        <v>jingdian/jiangsu/yangzhou/jd/9.jpg</v>
      </c>
      <c r="D1219" s="23">
        <f t="shared" si="55"/>
        <v>1</v>
      </c>
      <c r="E1219" s="2" t="str">
        <f>VLOOKUP(F1219,city!$A$4:$D$352,4,FALSE)</f>
        <v>扬州</v>
      </c>
      <c r="F1219" s="22">
        <f t="shared" si="56"/>
        <v>72</v>
      </c>
      <c r="G1219" s="22">
        <f>IF(VLOOKUP(F1218,city!$A$4:$H$352,8,FALSE)&gt;G1218,G1218+1,1)</f>
        <v>9</v>
      </c>
    </row>
    <row r="1220" spans="1:7" x14ac:dyDescent="0.15">
      <c r="A1220" s="23">
        <f t="shared" si="54"/>
        <v>107210</v>
      </c>
      <c r="B1220" s="24">
        <v>1</v>
      </c>
      <c r="C1220" s="28" t="str">
        <f>"jingdian/"&amp;VLOOKUP(E1220,city!$D$4:$P$352,12,FALSE)&amp;"/"&amp;VLOOKUP(E1220,city!$D$4:$P$352,13,FALSE)&amp;"/"&amp;IF(G1220&lt;11,"jd",IF(G1220&lt;16,"tc","cs"))&amp;"/"&amp;IF(G1220&lt;11,G1220,IF(G1220&lt;16,G1220-10,G1220-15))&amp;".jpg"</f>
        <v>jingdian/jiangsu/yangzhou/jd/10.jpg</v>
      </c>
      <c r="D1220" s="23">
        <f t="shared" si="55"/>
        <v>1</v>
      </c>
      <c r="E1220" s="2" t="str">
        <f>VLOOKUP(F1220,city!$A$4:$D$352,4,FALSE)</f>
        <v>扬州</v>
      </c>
      <c r="F1220" s="22">
        <f t="shared" si="56"/>
        <v>72</v>
      </c>
      <c r="G1220" s="22">
        <f>IF(VLOOKUP(F1219,city!$A$4:$H$352,8,FALSE)&gt;G1219,G1219+1,1)</f>
        <v>10</v>
      </c>
    </row>
    <row r="1221" spans="1:7" x14ac:dyDescent="0.15">
      <c r="A1221" s="23">
        <f t="shared" ref="A1221:A1284" si="57">IF(G1221&lt;11,G1221,IF(G1221&lt;16,G1221+40,G1221+65))+F1221*100+100000</f>
        <v>107251</v>
      </c>
      <c r="B1221" s="24">
        <v>3</v>
      </c>
      <c r="C1221" s="28" t="str">
        <f>"jingdian/"&amp;VLOOKUP(E1221,city!$D$4:$P$352,12,FALSE)&amp;"/"&amp;VLOOKUP(E1221,city!$D$4:$P$352,13,FALSE)&amp;"/"&amp;IF(G1221&lt;11,"jd",IF(G1221&lt;16,"tc","cs"))&amp;"/"&amp;IF(G1221&lt;11,G1221,IF(G1221&lt;16,G1221-10,G1221-15))&amp;".jpg"</f>
        <v>jingdian/jiangsu/yangzhou/tc/1.jpg</v>
      </c>
      <c r="D1221" s="23">
        <f t="shared" ref="D1221:D1284" si="58">IF(G1221&lt;11,1,IF(G1221&lt;16,2,3))</f>
        <v>2</v>
      </c>
      <c r="E1221" s="2" t="str">
        <f>VLOOKUP(F1221,city!$A$4:$D$352,4,FALSE)</f>
        <v>扬州</v>
      </c>
      <c r="F1221" s="22">
        <f t="shared" ref="F1221:F1284" si="59">IF(G1221&gt;G1220,F1220,F1220+1)</f>
        <v>72</v>
      </c>
      <c r="G1221" s="22">
        <f>IF(VLOOKUP(F1220,city!$A$4:$H$352,8,FALSE)&gt;G1220,G1220+1,1)</f>
        <v>11</v>
      </c>
    </row>
    <row r="1222" spans="1:7" x14ac:dyDescent="0.15">
      <c r="A1222" s="23">
        <f t="shared" si="57"/>
        <v>107252</v>
      </c>
      <c r="B1222" s="24">
        <v>2</v>
      </c>
      <c r="C1222" s="28" t="str">
        <f>"jingdian/"&amp;VLOOKUP(E1222,city!$D$4:$P$352,12,FALSE)&amp;"/"&amp;VLOOKUP(E1222,city!$D$4:$P$352,13,FALSE)&amp;"/"&amp;IF(G1222&lt;11,"jd",IF(G1222&lt;16,"tc","cs"))&amp;"/"&amp;IF(G1222&lt;11,G1222,IF(G1222&lt;16,G1222-10,G1222-15))&amp;".jpg"</f>
        <v>jingdian/jiangsu/yangzhou/tc/2.jpg</v>
      </c>
      <c r="D1222" s="23">
        <f t="shared" si="58"/>
        <v>2</v>
      </c>
      <c r="E1222" s="2" t="str">
        <f>VLOOKUP(F1222,city!$A$4:$D$352,4,FALSE)</f>
        <v>扬州</v>
      </c>
      <c r="F1222" s="22">
        <f t="shared" si="59"/>
        <v>72</v>
      </c>
      <c r="G1222" s="22">
        <f>IF(VLOOKUP(F1221,city!$A$4:$H$352,8,FALSE)&gt;G1221,G1221+1,1)</f>
        <v>12</v>
      </c>
    </row>
    <row r="1223" spans="1:7" x14ac:dyDescent="0.15">
      <c r="A1223" s="23">
        <f t="shared" si="57"/>
        <v>107253</v>
      </c>
      <c r="B1223" s="24">
        <v>4</v>
      </c>
      <c r="C1223" s="28" t="str">
        <f>"jingdian/"&amp;VLOOKUP(E1223,city!$D$4:$P$352,12,FALSE)&amp;"/"&amp;VLOOKUP(E1223,city!$D$4:$P$352,13,FALSE)&amp;"/"&amp;IF(G1223&lt;11,"jd",IF(G1223&lt;16,"tc","cs"))&amp;"/"&amp;IF(G1223&lt;11,G1223,IF(G1223&lt;16,G1223-10,G1223-15))&amp;".jpg"</f>
        <v>jingdian/jiangsu/yangzhou/tc/3.jpg</v>
      </c>
      <c r="D1223" s="23">
        <f t="shared" si="58"/>
        <v>2</v>
      </c>
      <c r="E1223" s="2" t="str">
        <f>VLOOKUP(F1223,city!$A$4:$D$352,4,FALSE)</f>
        <v>扬州</v>
      </c>
      <c r="F1223" s="22">
        <f t="shared" si="59"/>
        <v>72</v>
      </c>
      <c r="G1223" s="22">
        <f>IF(VLOOKUP(F1222,city!$A$4:$H$352,8,FALSE)&gt;G1222,G1222+1,1)</f>
        <v>13</v>
      </c>
    </row>
    <row r="1224" spans="1:7" x14ac:dyDescent="0.15">
      <c r="A1224" s="23">
        <f t="shared" si="57"/>
        <v>107254</v>
      </c>
      <c r="B1224" s="24">
        <v>2</v>
      </c>
      <c r="C1224" s="28" t="str">
        <f>"jingdian/"&amp;VLOOKUP(E1224,city!$D$4:$P$352,12,FALSE)&amp;"/"&amp;VLOOKUP(E1224,city!$D$4:$P$352,13,FALSE)&amp;"/"&amp;IF(G1224&lt;11,"jd",IF(G1224&lt;16,"tc","cs"))&amp;"/"&amp;IF(G1224&lt;11,G1224,IF(G1224&lt;16,G1224-10,G1224-15))&amp;".jpg"</f>
        <v>jingdian/jiangsu/yangzhou/tc/4.jpg</v>
      </c>
      <c r="D1224" s="23">
        <f t="shared" si="58"/>
        <v>2</v>
      </c>
      <c r="E1224" s="2" t="str">
        <f>VLOOKUP(F1224,city!$A$4:$D$352,4,FALSE)</f>
        <v>扬州</v>
      </c>
      <c r="F1224" s="22">
        <f t="shared" si="59"/>
        <v>72</v>
      </c>
      <c r="G1224" s="22">
        <f>IF(VLOOKUP(F1223,city!$A$4:$H$352,8,FALSE)&gt;G1223,G1223+1,1)</f>
        <v>14</v>
      </c>
    </row>
    <row r="1225" spans="1:7" x14ac:dyDescent="0.15">
      <c r="A1225" s="23">
        <f t="shared" si="57"/>
        <v>107255</v>
      </c>
      <c r="B1225" s="24">
        <v>4</v>
      </c>
      <c r="C1225" s="28" t="str">
        <f>"jingdian/"&amp;VLOOKUP(E1225,city!$D$4:$P$352,12,FALSE)&amp;"/"&amp;VLOOKUP(E1225,city!$D$4:$P$352,13,FALSE)&amp;"/"&amp;IF(G1225&lt;11,"jd",IF(G1225&lt;16,"tc","cs"))&amp;"/"&amp;IF(G1225&lt;11,G1225,IF(G1225&lt;16,G1225-10,G1225-15))&amp;".jpg"</f>
        <v>jingdian/jiangsu/yangzhou/tc/5.jpg</v>
      </c>
      <c r="D1225" s="23">
        <f t="shared" si="58"/>
        <v>2</v>
      </c>
      <c r="E1225" s="2" t="str">
        <f>VLOOKUP(F1225,city!$A$4:$D$352,4,FALSE)</f>
        <v>扬州</v>
      </c>
      <c r="F1225" s="22">
        <f t="shared" si="59"/>
        <v>72</v>
      </c>
      <c r="G1225" s="22">
        <f>IF(VLOOKUP(F1224,city!$A$4:$H$352,8,FALSE)&gt;G1224,G1224+1,1)</f>
        <v>15</v>
      </c>
    </row>
    <row r="1226" spans="1:7" x14ac:dyDescent="0.15">
      <c r="A1226" s="23">
        <f t="shared" si="57"/>
        <v>107281</v>
      </c>
      <c r="B1226" s="24">
        <v>3</v>
      </c>
      <c r="C1226" s="28" t="str">
        <f>"jingdian/"&amp;VLOOKUP(E1226,city!$D$4:$P$352,12,FALSE)&amp;"/"&amp;VLOOKUP(E1226,city!$D$4:$P$352,13,FALSE)&amp;"/"&amp;IF(G1226&lt;11,"jd",IF(G1226&lt;16,"tc","cs"))&amp;"/"&amp;IF(G1226&lt;11,G1226,IF(G1226&lt;16,G1226-10,G1226-15))&amp;".jpg"</f>
        <v>jingdian/jiangsu/yangzhou/cs/1.jpg</v>
      </c>
      <c r="D1226" s="23">
        <f t="shared" si="58"/>
        <v>3</v>
      </c>
      <c r="E1226" s="2" t="str">
        <f>VLOOKUP(F1226,city!$A$4:$D$352,4,FALSE)</f>
        <v>扬州</v>
      </c>
      <c r="F1226" s="22">
        <f t="shared" si="59"/>
        <v>72</v>
      </c>
      <c r="G1226" s="22">
        <f>IF(VLOOKUP(F1225,city!$A$4:$H$352,8,FALSE)&gt;G1225,G1225+1,1)</f>
        <v>16</v>
      </c>
    </row>
    <row r="1227" spans="1:7" x14ac:dyDescent="0.15">
      <c r="A1227" s="23">
        <f t="shared" si="57"/>
        <v>107282</v>
      </c>
      <c r="B1227" s="24">
        <v>5</v>
      </c>
      <c r="C1227" s="28" t="str">
        <f>"jingdian/"&amp;VLOOKUP(E1227,city!$D$4:$P$352,12,FALSE)&amp;"/"&amp;VLOOKUP(E1227,city!$D$4:$P$352,13,FALSE)&amp;"/"&amp;IF(G1227&lt;11,"jd",IF(G1227&lt;16,"tc","cs"))&amp;"/"&amp;IF(G1227&lt;11,G1227,IF(G1227&lt;16,G1227-10,G1227-15))&amp;".jpg"</f>
        <v>jingdian/jiangsu/yangzhou/cs/2.jpg</v>
      </c>
      <c r="D1227" s="23">
        <f t="shared" si="58"/>
        <v>3</v>
      </c>
      <c r="E1227" s="2" t="str">
        <f>VLOOKUP(F1227,city!$A$4:$D$352,4,FALSE)</f>
        <v>扬州</v>
      </c>
      <c r="F1227" s="22">
        <f t="shared" si="59"/>
        <v>72</v>
      </c>
      <c r="G1227" s="22">
        <f>IF(VLOOKUP(F1226,city!$A$4:$H$352,8,FALSE)&gt;G1226,G1226+1,1)</f>
        <v>17</v>
      </c>
    </row>
    <row r="1228" spans="1:7" x14ac:dyDescent="0.15">
      <c r="A1228" s="23">
        <f t="shared" si="57"/>
        <v>107301</v>
      </c>
      <c r="B1228" s="24">
        <v>1</v>
      </c>
      <c r="C1228" s="28" t="str">
        <f>"jingdian/"&amp;VLOOKUP(E1228,city!$D$4:$P$352,12,FALSE)&amp;"/"&amp;VLOOKUP(E1228,city!$D$4:$P$352,13,FALSE)&amp;"/"&amp;IF(G1228&lt;11,"jd",IF(G1228&lt;16,"tc","cs"))&amp;"/"&amp;IF(G1228&lt;11,G1228,IF(G1228&lt;16,G1228-10,G1228-15))&amp;".jpg"</f>
        <v>jingdian/jiangsu/zhenjiang/jd/1.jpg</v>
      </c>
      <c r="D1228" s="23">
        <f t="shared" si="58"/>
        <v>1</v>
      </c>
      <c r="E1228" s="2" t="str">
        <f>VLOOKUP(F1228,city!$A$4:$D$352,4,FALSE)</f>
        <v>镇江</v>
      </c>
      <c r="F1228" s="22">
        <f t="shared" si="59"/>
        <v>73</v>
      </c>
      <c r="G1228" s="22">
        <f>IF(VLOOKUP(F1227,city!$A$4:$H$352,8,FALSE)&gt;G1227,G1227+1,1)</f>
        <v>1</v>
      </c>
    </row>
    <row r="1229" spans="1:7" x14ac:dyDescent="0.15">
      <c r="A1229" s="23">
        <f t="shared" si="57"/>
        <v>107302</v>
      </c>
      <c r="B1229" s="24">
        <v>1</v>
      </c>
      <c r="C1229" s="28" t="str">
        <f>"jingdian/"&amp;VLOOKUP(E1229,city!$D$4:$P$352,12,FALSE)&amp;"/"&amp;VLOOKUP(E1229,city!$D$4:$P$352,13,FALSE)&amp;"/"&amp;IF(G1229&lt;11,"jd",IF(G1229&lt;16,"tc","cs"))&amp;"/"&amp;IF(G1229&lt;11,G1229,IF(G1229&lt;16,G1229-10,G1229-15))&amp;".jpg"</f>
        <v>jingdian/jiangsu/zhenjiang/jd/2.jpg</v>
      </c>
      <c r="D1229" s="23">
        <f t="shared" si="58"/>
        <v>1</v>
      </c>
      <c r="E1229" s="2" t="str">
        <f>VLOOKUP(F1229,city!$A$4:$D$352,4,FALSE)</f>
        <v>镇江</v>
      </c>
      <c r="F1229" s="22">
        <f t="shared" si="59"/>
        <v>73</v>
      </c>
      <c r="G1229" s="22">
        <f>IF(VLOOKUP(F1228,city!$A$4:$H$352,8,FALSE)&gt;G1228,G1228+1,1)</f>
        <v>2</v>
      </c>
    </row>
    <row r="1230" spans="1:7" x14ac:dyDescent="0.15">
      <c r="A1230" s="23">
        <f t="shared" si="57"/>
        <v>107303</v>
      </c>
      <c r="B1230" s="24">
        <v>1</v>
      </c>
      <c r="C1230" s="28" t="str">
        <f>"jingdian/"&amp;VLOOKUP(E1230,city!$D$4:$P$352,12,FALSE)&amp;"/"&amp;VLOOKUP(E1230,city!$D$4:$P$352,13,FALSE)&amp;"/"&amp;IF(G1230&lt;11,"jd",IF(G1230&lt;16,"tc","cs"))&amp;"/"&amp;IF(G1230&lt;11,G1230,IF(G1230&lt;16,G1230-10,G1230-15))&amp;".jpg"</f>
        <v>jingdian/jiangsu/zhenjiang/jd/3.jpg</v>
      </c>
      <c r="D1230" s="23">
        <f t="shared" si="58"/>
        <v>1</v>
      </c>
      <c r="E1230" s="2" t="str">
        <f>VLOOKUP(F1230,city!$A$4:$D$352,4,FALSE)</f>
        <v>镇江</v>
      </c>
      <c r="F1230" s="22">
        <f t="shared" si="59"/>
        <v>73</v>
      </c>
      <c r="G1230" s="22">
        <f>IF(VLOOKUP(F1229,city!$A$4:$H$352,8,FALSE)&gt;G1229,G1229+1,1)</f>
        <v>3</v>
      </c>
    </row>
    <row r="1231" spans="1:7" x14ac:dyDescent="0.15">
      <c r="A1231" s="23">
        <f t="shared" si="57"/>
        <v>107304</v>
      </c>
      <c r="B1231" s="24">
        <v>1</v>
      </c>
      <c r="C1231" s="28" t="str">
        <f>"jingdian/"&amp;VLOOKUP(E1231,city!$D$4:$P$352,12,FALSE)&amp;"/"&amp;VLOOKUP(E1231,city!$D$4:$P$352,13,FALSE)&amp;"/"&amp;IF(G1231&lt;11,"jd",IF(G1231&lt;16,"tc","cs"))&amp;"/"&amp;IF(G1231&lt;11,G1231,IF(G1231&lt;16,G1231-10,G1231-15))&amp;".jpg"</f>
        <v>jingdian/jiangsu/zhenjiang/jd/4.jpg</v>
      </c>
      <c r="D1231" s="23">
        <f t="shared" si="58"/>
        <v>1</v>
      </c>
      <c r="E1231" s="2" t="str">
        <f>VLOOKUP(F1231,city!$A$4:$D$352,4,FALSE)</f>
        <v>镇江</v>
      </c>
      <c r="F1231" s="22">
        <f t="shared" si="59"/>
        <v>73</v>
      </c>
      <c r="G1231" s="22">
        <f>IF(VLOOKUP(F1230,city!$A$4:$H$352,8,FALSE)&gt;G1230,G1230+1,1)</f>
        <v>4</v>
      </c>
    </row>
    <row r="1232" spans="1:7" x14ac:dyDescent="0.15">
      <c r="A1232" s="23">
        <f t="shared" si="57"/>
        <v>107305</v>
      </c>
      <c r="B1232" s="24">
        <v>1</v>
      </c>
      <c r="C1232" s="28" t="str">
        <f>"jingdian/"&amp;VLOOKUP(E1232,city!$D$4:$P$352,12,FALSE)&amp;"/"&amp;VLOOKUP(E1232,city!$D$4:$P$352,13,FALSE)&amp;"/"&amp;IF(G1232&lt;11,"jd",IF(G1232&lt;16,"tc","cs"))&amp;"/"&amp;IF(G1232&lt;11,G1232,IF(G1232&lt;16,G1232-10,G1232-15))&amp;".jpg"</f>
        <v>jingdian/jiangsu/zhenjiang/jd/5.jpg</v>
      </c>
      <c r="D1232" s="23">
        <f t="shared" si="58"/>
        <v>1</v>
      </c>
      <c r="E1232" s="2" t="str">
        <f>VLOOKUP(F1232,city!$A$4:$D$352,4,FALSE)</f>
        <v>镇江</v>
      </c>
      <c r="F1232" s="22">
        <f t="shared" si="59"/>
        <v>73</v>
      </c>
      <c r="G1232" s="22">
        <f>IF(VLOOKUP(F1231,city!$A$4:$H$352,8,FALSE)&gt;G1231,G1231+1,1)</f>
        <v>5</v>
      </c>
    </row>
    <row r="1233" spans="1:7" x14ac:dyDescent="0.15">
      <c r="A1233" s="23">
        <f t="shared" si="57"/>
        <v>107306</v>
      </c>
      <c r="B1233" s="24">
        <v>1</v>
      </c>
      <c r="C1233" s="28" t="str">
        <f>"jingdian/"&amp;VLOOKUP(E1233,city!$D$4:$P$352,12,FALSE)&amp;"/"&amp;VLOOKUP(E1233,city!$D$4:$P$352,13,FALSE)&amp;"/"&amp;IF(G1233&lt;11,"jd",IF(G1233&lt;16,"tc","cs"))&amp;"/"&amp;IF(G1233&lt;11,G1233,IF(G1233&lt;16,G1233-10,G1233-15))&amp;".jpg"</f>
        <v>jingdian/jiangsu/zhenjiang/jd/6.jpg</v>
      </c>
      <c r="D1233" s="23">
        <f t="shared" si="58"/>
        <v>1</v>
      </c>
      <c r="E1233" s="2" t="str">
        <f>VLOOKUP(F1233,city!$A$4:$D$352,4,FALSE)</f>
        <v>镇江</v>
      </c>
      <c r="F1233" s="22">
        <f t="shared" si="59"/>
        <v>73</v>
      </c>
      <c r="G1233" s="22">
        <f>IF(VLOOKUP(F1232,city!$A$4:$H$352,8,FALSE)&gt;G1232,G1232+1,1)</f>
        <v>6</v>
      </c>
    </row>
    <row r="1234" spans="1:7" x14ac:dyDescent="0.15">
      <c r="A1234" s="23">
        <f t="shared" si="57"/>
        <v>107307</v>
      </c>
      <c r="B1234" s="24">
        <v>1</v>
      </c>
      <c r="C1234" s="28" t="str">
        <f>"jingdian/"&amp;VLOOKUP(E1234,city!$D$4:$P$352,12,FALSE)&amp;"/"&amp;VLOOKUP(E1234,city!$D$4:$P$352,13,FALSE)&amp;"/"&amp;IF(G1234&lt;11,"jd",IF(G1234&lt;16,"tc","cs"))&amp;"/"&amp;IF(G1234&lt;11,G1234,IF(G1234&lt;16,G1234-10,G1234-15))&amp;".jpg"</f>
        <v>jingdian/jiangsu/zhenjiang/jd/7.jpg</v>
      </c>
      <c r="D1234" s="23">
        <f t="shared" si="58"/>
        <v>1</v>
      </c>
      <c r="E1234" s="2" t="str">
        <f>VLOOKUP(F1234,city!$A$4:$D$352,4,FALSE)</f>
        <v>镇江</v>
      </c>
      <c r="F1234" s="22">
        <f t="shared" si="59"/>
        <v>73</v>
      </c>
      <c r="G1234" s="22">
        <f>IF(VLOOKUP(F1233,city!$A$4:$H$352,8,FALSE)&gt;G1233,G1233+1,1)</f>
        <v>7</v>
      </c>
    </row>
    <row r="1235" spans="1:7" x14ac:dyDescent="0.15">
      <c r="A1235" s="23">
        <f t="shared" si="57"/>
        <v>107308</v>
      </c>
      <c r="B1235" s="24">
        <v>1</v>
      </c>
      <c r="C1235" s="28" t="str">
        <f>"jingdian/"&amp;VLOOKUP(E1235,city!$D$4:$P$352,12,FALSE)&amp;"/"&amp;VLOOKUP(E1235,city!$D$4:$P$352,13,FALSE)&amp;"/"&amp;IF(G1235&lt;11,"jd",IF(G1235&lt;16,"tc","cs"))&amp;"/"&amp;IF(G1235&lt;11,G1235,IF(G1235&lt;16,G1235-10,G1235-15))&amp;".jpg"</f>
        <v>jingdian/jiangsu/zhenjiang/jd/8.jpg</v>
      </c>
      <c r="D1235" s="23">
        <f t="shared" si="58"/>
        <v>1</v>
      </c>
      <c r="E1235" s="2" t="str">
        <f>VLOOKUP(F1235,city!$A$4:$D$352,4,FALSE)</f>
        <v>镇江</v>
      </c>
      <c r="F1235" s="22">
        <f t="shared" si="59"/>
        <v>73</v>
      </c>
      <c r="G1235" s="22">
        <f>IF(VLOOKUP(F1234,city!$A$4:$H$352,8,FALSE)&gt;G1234,G1234+1,1)</f>
        <v>8</v>
      </c>
    </row>
    <row r="1236" spans="1:7" x14ac:dyDescent="0.15">
      <c r="A1236" s="23">
        <f t="shared" si="57"/>
        <v>107309</v>
      </c>
      <c r="B1236" s="24">
        <v>1</v>
      </c>
      <c r="C1236" s="28" t="str">
        <f>"jingdian/"&amp;VLOOKUP(E1236,city!$D$4:$P$352,12,FALSE)&amp;"/"&amp;VLOOKUP(E1236,city!$D$4:$P$352,13,FALSE)&amp;"/"&amp;IF(G1236&lt;11,"jd",IF(G1236&lt;16,"tc","cs"))&amp;"/"&amp;IF(G1236&lt;11,G1236,IF(G1236&lt;16,G1236-10,G1236-15))&amp;".jpg"</f>
        <v>jingdian/jiangsu/zhenjiang/jd/9.jpg</v>
      </c>
      <c r="D1236" s="23">
        <f t="shared" si="58"/>
        <v>1</v>
      </c>
      <c r="E1236" s="2" t="str">
        <f>VLOOKUP(F1236,city!$A$4:$D$352,4,FALSE)</f>
        <v>镇江</v>
      </c>
      <c r="F1236" s="22">
        <f t="shared" si="59"/>
        <v>73</v>
      </c>
      <c r="G1236" s="22">
        <f>IF(VLOOKUP(F1235,city!$A$4:$H$352,8,FALSE)&gt;G1235,G1235+1,1)</f>
        <v>9</v>
      </c>
    </row>
    <row r="1237" spans="1:7" x14ac:dyDescent="0.15">
      <c r="A1237" s="23">
        <f t="shared" si="57"/>
        <v>107310</v>
      </c>
      <c r="B1237" s="24">
        <v>1</v>
      </c>
      <c r="C1237" s="28" t="str">
        <f>"jingdian/"&amp;VLOOKUP(E1237,city!$D$4:$P$352,12,FALSE)&amp;"/"&amp;VLOOKUP(E1237,city!$D$4:$P$352,13,FALSE)&amp;"/"&amp;IF(G1237&lt;11,"jd",IF(G1237&lt;16,"tc","cs"))&amp;"/"&amp;IF(G1237&lt;11,G1237,IF(G1237&lt;16,G1237-10,G1237-15))&amp;".jpg"</f>
        <v>jingdian/jiangsu/zhenjiang/jd/10.jpg</v>
      </c>
      <c r="D1237" s="23">
        <f t="shared" si="58"/>
        <v>1</v>
      </c>
      <c r="E1237" s="2" t="str">
        <f>VLOOKUP(F1237,city!$A$4:$D$352,4,FALSE)</f>
        <v>镇江</v>
      </c>
      <c r="F1237" s="22">
        <f t="shared" si="59"/>
        <v>73</v>
      </c>
      <c r="G1237" s="22">
        <f>IF(VLOOKUP(F1236,city!$A$4:$H$352,8,FALSE)&gt;G1236,G1236+1,1)</f>
        <v>10</v>
      </c>
    </row>
    <row r="1238" spans="1:7" x14ac:dyDescent="0.15">
      <c r="A1238" s="23">
        <f t="shared" si="57"/>
        <v>107351</v>
      </c>
      <c r="B1238" s="24">
        <v>3</v>
      </c>
      <c r="C1238" s="28" t="str">
        <f>"jingdian/"&amp;VLOOKUP(E1238,city!$D$4:$P$352,12,FALSE)&amp;"/"&amp;VLOOKUP(E1238,city!$D$4:$P$352,13,FALSE)&amp;"/"&amp;IF(G1238&lt;11,"jd",IF(G1238&lt;16,"tc","cs"))&amp;"/"&amp;IF(G1238&lt;11,G1238,IF(G1238&lt;16,G1238-10,G1238-15))&amp;".jpg"</f>
        <v>jingdian/jiangsu/zhenjiang/tc/1.jpg</v>
      </c>
      <c r="D1238" s="23">
        <f t="shared" si="58"/>
        <v>2</v>
      </c>
      <c r="E1238" s="2" t="str">
        <f>VLOOKUP(F1238,city!$A$4:$D$352,4,FALSE)</f>
        <v>镇江</v>
      </c>
      <c r="F1238" s="22">
        <f t="shared" si="59"/>
        <v>73</v>
      </c>
      <c r="G1238" s="22">
        <f>IF(VLOOKUP(F1237,city!$A$4:$H$352,8,FALSE)&gt;G1237,G1237+1,1)</f>
        <v>11</v>
      </c>
    </row>
    <row r="1239" spans="1:7" x14ac:dyDescent="0.15">
      <c r="A1239" s="23">
        <f t="shared" si="57"/>
        <v>107352</v>
      </c>
      <c r="B1239" s="24">
        <v>2</v>
      </c>
      <c r="C1239" s="28" t="str">
        <f>"jingdian/"&amp;VLOOKUP(E1239,city!$D$4:$P$352,12,FALSE)&amp;"/"&amp;VLOOKUP(E1239,city!$D$4:$P$352,13,FALSE)&amp;"/"&amp;IF(G1239&lt;11,"jd",IF(G1239&lt;16,"tc","cs"))&amp;"/"&amp;IF(G1239&lt;11,G1239,IF(G1239&lt;16,G1239-10,G1239-15))&amp;".jpg"</f>
        <v>jingdian/jiangsu/zhenjiang/tc/2.jpg</v>
      </c>
      <c r="D1239" s="23">
        <f t="shared" si="58"/>
        <v>2</v>
      </c>
      <c r="E1239" s="2" t="str">
        <f>VLOOKUP(F1239,city!$A$4:$D$352,4,FALSE)</f>
        <v>镇江</v>
      </c>
      <c r="F1239" s="22">
        <f t="shared" si="59"/>
        <v>73</v>
      </c>
      <c r="G1239" s="22">
        <f>IF(VLOOKUP(F1238,city!$A$4:$H$352,8,FALSE)&gt;G1238,G1238+1,1)</f>
        <v>12</v>
      </c>
    </row>
    <row r="1240" spans="1:7" x14ac:dyDescent="0.15">
      <c r="A1240" s="23">
        <f t="shared" si="57"/>
        <v>107353</v>
      </c>
      <c r="B1240" s="24">
        <v>2</v>
      </c>
      <c r="C1240" s="28" t="str">
        <f>"jingdian/"&amp;VLOOKUP(E1240,city!$D$4:$P$352,12,FALSE)&amp;"/"&amp;VLOOKUP(E1240,city!$D$4:$P$352,13,FALSE)&amp;"/"&amp;IF(G1240&lt;11,"jd",IF(G1240&lt;16,"tc","cs"))&amp;"/"&amp;IF(G1240&lt;11,G1240,IF(G1240&lt;16,G1240-10,G1240-15))&amp;".jpg"</f>
        <v>jingdian/jiangsu/zhenjiang/tc/3.jpg</v>
      </c>
      <c r="D1240" s="23">
        <f t="shared" si="58"/>
        <v>2</v>
      </c>
      <c r="E1240" s="2" t="str">
        <f>VLOOKUP(F1240,city!$A$4:$D$352,4,FALSE)</f>
        <v>镇江</v>
      </c>
      <c r="F1240" s="22">
        <f t="shared" si="59"/>
        <v>73</v>
      </c>
      <c r="G1240" s="22">
        <f>IF(VLOOKUP(F1239,city!$A$4:$H$352,8,FALSE)&gt;G1239,G1239+1,1)</f>
        <v>13</v>
      </c>
    </row>
    <row r="1241" spans="1:7" x14ac:dyDescent="0.15">
      <c r="A1241" s="23">
        <f t="shared" si="57"/>
        <v>107354</v>
      </c>
      <c r="B1241" s="24">
        <v>2</v>
      </c>
      <c r="C1241" s="28" t="str">
        <f>"jingdian/"&amp;VLOOKUP(E1241,city!$D$4:$P$352,12,FALSE)&amp;"/"&amp;VLOOKUP(E1241,city!$D$4:$P$352,13,FALSE)&amp;"/"&amp;IF(G1241&lt;11,"jd",IF(G1241&lt;16,"tc","cs"))&amp;"/"&amp;IF(G1241&lt;11,G1241,IF(G1241&lt;16,G1241-10,G1241-15))&amp;".jpg"</f>
        <v>jingdian/jiangsu/zhenjiang/tc/4.jpg</v>
      </c>
      <c r="D1241" s="23">
        <f t="shared" si="58"/>
        <v>2</v>
      </c>
      <c r="E1241" s="2" t="str">
        <f>VLOOKUP(F1241,city!$A$4:$D$352,4,FALSE)</f>
        <v>镇江</v>
      </c>
      <c r="F1241" s="22">
        <f t="shared" si="59"/>
        <v>73</v>
      </c>
      <c r="G1241" s="22">
        <f>IF(VLOOKUP(F1240,city!$A$4:$H$352,8,FALSE)&gt;G1240,G1240+1,1)</f>
        <v>14</v>
      </c>
    </row>
    <row r="1242" spans="1:7" x14ac:dyDescent="0.15">
      <c r="A1242" s="23">
        <f t="shared" si="57"/>
        <v>107355</v>
      </c>
      <c r="B1242" s="24">
        <v>5</v>
      </c>
      <c r="C1242" s="28" t="str">
        <f>"jingdian/"&amp;VLOOKUP(E1242,city!$D$4:$P$352,12,FALSE)&amp;"/"&amp;VLOOKUP(E1242,city!$D$4:$P$352,13,FALSE)&amp;"/"&amp;IF(G1242&lt;11,"jd",IF(G1242&lt;16,"tc","cs"))&amp;"/"&amp;IF(G1242&lt;11,G1242,IF(G1242&lt;16,G1242-10,G1242-15))&amp;".jpg"</f>
        <v>jingdian/jiangsu/zhenjiang/tc/5.jpg</v>
      </c>
      <c r="D1242" s="23">
        <f t="shared" si="58"/>
        <v>2</v>
      </c>
      <c r="E1242" s="2" t="str">
        <f>VLOOKUP(F1242,city!$A$4:$D$352,4,FALSE)</f>
        <v>镇江</v>
      </c>
      <c r="F1242" s="22">
        <f t="shared" si="59"/>
        <v>73</v>
      </c>
      <c r="G1242" s="22">
        <f>IF(VLOOKUP(F1241,city!$A$4:$H$352,8,FALSE)&gt;G1241,G1241+1,1)</f>
        <v>15</v>
      </c>
    </row>
    <row r="1243" spans="1:7" x14ac:dyDescent="0.15">
      <c r="A1243" s="23">
        <f t="shared" si="57"/>
        <v>107381</v>
      </c>
      <c r="B1243" s="24">
        <v>3</v>
      </c>
      <c r="C1243" s="28" t="str">
        <f>"jingdian/"&amp;VLOOKUP(E1243,city!$D$4:$P$352,12,FALSE)&amp;"/"&amp;VLOOKUP(E1243,city!$D$4:$P$352,13,FALSE)&amp;"/"&amp;IF(G1243&lt;11,"jd",IF(G1243&lt;16,"tc","cs"))&amp;"/"&amp;IF(G1243&lt;11,G1243,IF(G1243&lt;16,G1243-10,G1243-15))&amp;".jpg"</f>
        <v>jingdian/jiangsu/zhenjiang/cs/1.jpg</v>
      </c>
      <c r="D1243" s="23">
        <f t="shared" si="58"/>
        <v>3</v>
      </c>
      <c r="E1243" s="2" t="str">
        <f>VLOOKUP(F1243,city!$A$4:$D$352,4,FALSE)</f>
        <v>镇江</v>
      </c>
      <c r="F1243" s="22">
        <f t="shared" si="59"/>
        <v>73</v>
      </c>
      <c r="G1243" s="22">
        <f>IF(VLOOKUP(F1242,city!$A$4:$H$352,8,FALSE)&gt;G1242,G1242+1,1)</f>
        <v>16</v>
      </c>
    </row>
    <row r="1244" spans="1:7" x14ac:dyDescent="0.15">
      <c r="A1244" s="23">
        <f t="shared" si="57"/>
        <v>107382</v>
      </c>
      <c r="B1244" s="24">
        <v>4</v>
      </c>
      <c r="C1244" s="28" t="str">
        <f>"jingdian/"&amp;VLOOKUP(E1244,city!$D$4:$P$352,12,FALSE)&amp;"/"&amp;VLOOKUP(E1244,city!$D$4:$P$352,13,FALSE)&amp;"/"&amp;IF(G1244&lt;11,"jd",IF(G1244&lt;16,"tc","cs"))&amp;"/"&amp;IF(G1244&lt;11,G1244,IF(G1244&lt;16,G1244-10,G1244-15))&amp;".jpg"</f>
        <v>jingdian/jiangsu/zhenjiang/cs/2.jpg</v>
      </c>
      <c r="D1244" s="23">
        <f t="shared" si="58"/>
        <v>3</v>
      </c>
      <c r="E1244" s="2" t="str">
        <f>VLOOKUP(F1244,city!$A$4:$D$352,4,FALSE)</f>
        <v>镇江</v>
      </c>
      <c r="F1244" s="22">
        <f t="shared" si="59"/>
        <v>73</v>
      </c>
      <c r="G1244" s="22">
        <f>IF(VLOOKUP(F1243,city!$A$4:$H$352,8,FALSE)&gt;G1243,G1243+1,1)</f>
        <v>17</v>
      </c>
    </row>
    <row r="1245" spans="1:7" x14ac:dyDescent="0.15">
      <c r="A1245" s="23">
        <f t="shared" si="57"/>
        <v>107401</v>
      </c>
      <c r="B1245" s="24">
        <v>1</v>
      </c>
      <c r="C1245" s="28" t="str">
        <f>"jingdian/"&amp;VLOOKUP(E1245,city!$D$4:$P$352,12,FALSE)&amp;"/"&amp;VLOOKUP(E1245,city!$D$4:$P$352,13,FALSE)&amp;"/"&amp;IF(G1245&lt;11,"jd",IF(G1245&lt;16,"tc","cs"))&amp;"/"&amp;IF(G1245&lt;11,G1245,IF(G1245&lt;16,G1245-10,G1245-15))&amp;".jpg"</f>
        <v>jingdian/jiangsu/taizhou/jd/1.jpg</v>
      </c>
      <c r="D1245" s="23">
        <f t="shared" si="58"/>
        <v>1</v>
      </c>
      <c r="E1245" s="2" t="str">
        <f>VLOOKUP(F1245,city!$A$4:$D$352,4,FALSE)</f>
        <v>泰州</v>
      </c>
      <c r="F1245" s="22">
        <f t="shared" si="59"/>
        <v>74</v>
      </c>
      <c r="G1245" s="22">
        <f>IF(VLOOKUP(F1244,city!$A$4:$H$352,8,FALSE)&gt;G1244,G1244+1,1)</f>
        <v>1</v>
      </c>
    </row>
    <row r="1246" spans="1:7" x14ac:dyDescent="0.15">
      <c r="A1246" s="23">
        <f t="shared" si="57"/>
        <v>107402</v>
      </c>
      <c r="B1246" s="24">
        <v>1</v>
      </c>
      <c r="C1246" s="28" t="str">
        <f>"jingdian/"&amp;VLOOKUP(E1246,city!$D$4:$P$352,12,FALSE)&amp;"/"&amp;VLOOKUP(E1246,city!$D$4:$P$352,13,FALSE)&amp;"/"&amp;IF(G1246&lt;11,"jd",IF(G1246&lt;16,"tc","cs"))&amp;"/"&amp;IF(G1246&lt;11,G1246,IF(G1246&lt;16,G1246-10,G1246-15))&amp;".jpg"</f>
        <v>jingdian/jiangsu/taizhou/jd/2.jpg</v>
      </c>
      <c r="D1246" s="23">
        <f t="shared" si="58"/>
        <v>1</v>
      </c>
      <c r="E1246" s="2" t="str">
        <f>VLOOKUP(F1246,city!$A$4:$D$352,4,FALSE)</f>
        <v>泰州</v>
      </c>
      <c r="F1246" s="22">
        <f t="shared" si="59"/>
        <v>74</v>
      </c>
      <c r="G1246" s="22">
        <f>IF(VLOOKUP(F1245,city!$A$4:$H$352,8,FALSE)&gt;G1245,G1245+1,1)</f>
        <v>2</v>
      </c>
    </row>
    <row r="1247" spans="1:7" x14ac:dyDescent="0.15">
      <c r="A1247" s="23">
        <f t="shared" si="57"/>
        <v>107403</v>
      </c>
      <c r="B1247" s="24">
        <v>1</v>
      </c>
      <c r="C1247" s="28" t="str">
        <f>"jingdian/"&amp;VLOOKUP(E1247,city!$D$4:$P$352,12,FALSE)&amp;"/"&amp;VLOOKUP(E1247,city!$D$4:$P$352,13,FALSE)&amp;"/"&amp;IF(G1247&lt;11,"jd",IF(G1247&lt;16,"tc","cs"))&amp;"/"&amp;IF(G1247&lt;11,G1247,IF(G1247&lt;16,G1247-10,G1247-15))&amp;".jpg"</f>
        <v>jingdian/jiangsu/taizhou/jd/3.jpg</v>
      </c>
      <c r="D1247" s="23">
        <f t="shared" si="58"/>
        <v>1</v>
      </c>
      <c r="E1247" s="2" t="str">
        <f>VLOOKUP(F1247,city!$A$4:$D$352,4,FALSE)</f>
        <v>泰州</v>
      </c>
      <c r="F1247" s="22">
        <f t="shared" si="59"/>
        <v>74</v>
      </c>
      <c r="G1247" s="22">
        <f>IF(VLOOKUP(F1246,city!$A$4:$H$352,8,FALSE)&gt;G1246,G1246+1,1)</f>
        <v>3</v>
      </c>
    </row>
    <row r="1248" spans="1:7" x14ac:dyDescent="0.15">
      <c r="A1248" s="23">
        <f t="shared" si="57"/>
        <v>107404</v>
      </c>
      <c r="B1248" s="24">
        <v>1</v>
      </c>
      <c r="C1248" s="28" t="str">
        <f>"jingdian/"&amp;VLOOKUP(E1248,city!$D$4:$P$352,12,FALSE)&amp;"/"&amp;VLOOKUP(E1248,city!$D$4:$P$352,13,FALSE)&amp;"/"&amp;IF(G1248&lt;11,"jd",IF(G1248&lt;16,"tc","cs"))&amp;"/"&amp;IF(G1248&lt;11,G1248,IF(G1248&lt;16,G1248-10,G1248-15))&amp;".jpg"</f>
        <v>jingdian/jiangsu/taizhou/jd/4.jpg</v>
      </c>
      <c r="D1248" s="23">
        <f t="shared" si="58"/>
        <v>1</v>
      </c>
      <c r="E1248" s="2" t="str">
        <f>VLOOKUP(F1248,city!$A$4:$D$352,4,FALSE)</f>
        <v>泰州</v>
      </c>
      <c r="F1248" s="22">
        <f t="shared" si="59"/>
        <v>74</v>
      </c>
      <c r="G1248" s="22">
        <f>IF(VLOOKUP(F1247,city!$A$4:$H$352,8,FALSE)&gt;G1247,G1247+1,1)</f>
        <v>4</v>
      </c>
    </row>
    <row r="1249" spans="1:7" x14ac:dyDescent="0.15">
      <c r="A1249" s="23">
        <f t="shared" si="57"/>
        <v>107405</v>
      </c>
      <c r="B1249" s="24">
        <v>1</v>
      </c>
      <c r="C1249" s="28" t="str">
        <f>"jingdian/"&amp;VLOOKUP(E1249,city!$D$4:$P$352,12,FALSE)&amp;"/"&amp;VLOOKUP(E1249,city!$D$4:$P$352,13,FALSE)&amp;"/"&amp;IF(G1249&lt;11,"jd",IF(G1249&lt;16,"tc","cs"))&amp;"/"&amp;IF(G1249&lt;11,G1249,IF(G1249&lt;16,G1249-10,G1249-15))&amp;".jpg"</f>
        <v>jingdian/jiangsu/taizhou/jd/5.jpg</v>
      </c>
      <c r="D1249" s="23">
        <f t="shared" si="58"/>
        <v>1</v>
      </c>
      <c r="E1249" s="2" t="str">
        <f>VLOOKUP(F1249,city!$A$4:$D$352,4,FALSE)</f>
        <v>泰州</v>
      </c>
      <c r="F1249" s="22">
        <f t="shared" si="59"/>
        <v>74</v>
      </c>
      <c r="G1249" s="22">
        <f>IF(VLOOKUP(F1248,city!$A$4:$H$352,8,FALSE)&gt;G1248,G1248+1,1)</f>
        <v>5</v>
      </c>
    </row>
    <row r="1250" spans="1:7" x14ac:dyDescent="0.15">
      <c r="A1250" s="23">
        <f t="shared" si="57"/>
        <v>107406</v>
      </c>
      <c r="B1250" s="24">
        <v>1</v>
      </c>
      <c r="C1250" s="28" t="str">
        <f>"jingdian/"&amp;VLOOKUP(E1250,city!$D$4:$P$352,12,FALSE)&amp;"/"&amp;VLOOKUP(E1250,city!$D$4:$P$352,13,FALSE)&amp;"/"&amp;IF(G1250&lt;11,"jd",IF(G1250&lt;16,"tc","cs"))&amp;"/"&amp;IF(G1250&lt;11,G1250,IF(G1250&lt;16,G1250-10,G1250-15))&amp;".jpg"</f>
        <v>jingdian/jiangsu/taizhou/jd/6.jpg</v>
      </c>
      <c r="D1250" s="23">
        <f t="shared" si="58"/>
        <v>1</v>
      </c>
      <c r="E1250" s="2" t="str">
        <f>VLOOKUP(F1250,city!$A$4:$D$352,4,FALSE)</f>
        <v>泰州</v>
      </c>
      <c r="F1250" s="22">
        <f t="shared" si="59"/>
        <v>74</v>
      </c>
      <c r="G1250" s="22">
        <f>IF(VLOOKUP(F1249,city!$A$4:$H$352,8,FALSE)&gt;G1249,G1249+1,1)</f>
        <v>6</v>
      </c>
    </row>
    <row r="1251" spans="1:7" x14ac:dyDescent="0.15">
      <c r="A1251" s="23">
        <f t="shared" si="57"/>
        <v>107407</v>
      </c>
      <c r="B1251" s="24">
        <v>1</v>
      </c>
      <c r="C1251" s="28" t="str">
        <f>"jingdian/"&amp;VLOOKUP(E1251,city!$D$4:$P$352,12,FALSE)&amp;"/"&amp;VLOOKUP(E1251,city!$D$4:$P$352,13,FALSE)&amp;"/"&amp;IF(G1251&lt;11,"jd",IF(G1251&lt;16,"tc","cs"))&amp;"/"&amp;IF(G1251&lt;11,G1251,IF(G1251&lt;16,G1251-10,G1251-15))&amp;".jpg"</f>
        <v>jingdian/jiangsu/taizhou/jd/7.jpg</v>
      </c>
      <c r="D1251" s="23">
        <f t="shared" si="58"/>
        <v>1</v>
      </c>
      <c r="E1251" s="2" t="str">
        <f>VLOOKUP(F1251,city!$A$4:$D$352,4,FALSE)</f>
        <v>泰州</v>
      </c>
      <c r="F1251" s="22">
        <f t="shared" si="59"/>
        <v>74</v>
      </c>
      <c r="G1251" s="22">
        <f>IF(VLOOKUP(F1250,city!$A$4:$H$352,8,FALSE)&gt;G1250,G1250+1,1)</f>
        <v>7</v>
      </c>
    </row>
    <row r="1252" spans="1:7" x14ac:dyDescent="0.15">
      <c r="A1252" s="23">
        <f t="shared" si="57"/>
        <v>107408</v>
      </c>
      <c r="B1252" s="24">
        <v>1</v>
      </c>
      <c r="C1252" s="28" t="str">
        <f>"jingdian/"&amp;VLOOKUP(E1252,city!$D$4:$P$352,12,FALSE)&amp;"/"&amp;VLOOKUP(E1252,city!$D$4:$P$352,13,FALSE)&amp;"/"&amp;IF(G1252&lt;11,"jd",IF(G1252&lt;16,"tc","cs"))&amp;"/"&amp;IF(G1252&lt;11,G1252,IF(G1252&lt;16,G1252-10,G1252-15))&amp;".jpg"</f>
        <v>jingdian/jiangsu/taizhou/jd/8.jpg</v>
      </c>
      <c r="D1252" s="23">
        <f t="shared" si="58"/>
        <v>1</v>
      </c>
      <c r="E1252" s="2" t="str">
        <f>VLOOKUP(F1252,city!$A$4:$D$352,4,FALSE)</f>
        <v>泰州</v>
      </c>
      <c r="F1252" s="22">
        <f t="shared" si="59"/>
        <v>74</v>
      </c>
      <c r="G1252" s="22">
        <f>IF(VLOOKUP(F1251,city!$A$4:$H$352,8,FALSE)&gt;G1251,G1251+1,1)</f>
        <v>8</v>
      </c>
    </row>
    <row r="1253" spans="1:7" x14ac:dyDescent="0.15">
      <c r="A1253" s="23">
        <f t="shared" si="57"/>
        <v>107409</v>
      </c>
      <c r="B1253" s="24">
        <v>1</v>
      </c>
      <c r="C1253" s="28" t="str">
        <f>"jingdian/"&amp;VLOOKUP(E1253,city!$D$4:$P$352,12,FALSE)&amp;"/"&amp;VLOOKUP(E1253,city!$D$4:$P$352,13,FALSE)&amp;"/"&amp;IF(G1253&lt;11,"jd",IF(G1253&lt;16,"tc","cs"))&amp;"/"&amp;IF(G1253&lt;11,G1253,IF(G1253&lt;16,G1253-10,G1253-15))&amp;".jpg"</f>
        <v>jingdian/jiangsu/taizhou/jd/9.jpg</v>
      </c>
      <c r="D1253" s="23">
        <f t="shared" si="58"/>
        <v>1</v>
      </c>
      <c r="E1253" s="2" t="str">
        <f>VLOOKUP(F1253,city!$A$4:$D$352,4,FALSE)</f>
        <v>泰州</v>
      </c>
      <c r="F1253" s="22">
        <f t="shared" si="59"/>
        <v>74</v>
      </c>
      <c r="G1253" s="22">
        <f>IF(VLOOKUP(F1252,city!$A$4:$H$352,8,FALSE)&gt;G1252,G1252+1,1)</f>
        <v>9</v>
      </c>
    </row>
    <row r="1254" spans="1:7" x14ac:dyDescent="0.15">
      <c r="A1254" s="23">
        <f t="shared" si="57"/>
        <v>107410</v>
      </c>
      <c r="B1254" s="24">
        <v>1</v>
      </c>
      <c r="C1254" s="28" t="str">
        <f>"jingdian/"&amp;VLOOKUP(E1254,city!$D$4:$P$352,12,FALSE)&amp;"/"&amp;VLOOKUP(E1254,city!$D$4:$P$352,13,FALSE)&amp;"/"&amp;IF(G1254&lt;11,"jd",IF(G1254&lt;16,"tc","cs"))&amp;"/"&amp;IF(G1254&lt;11,G1254,IF(G1254&lt;16,G1254-10,G1254-15))&amp;".jpg"</f>
        <v>jingdian/jiangsu/taizhou/jd/10.jpg</v>
      </c>
      <c r="D1254" s="23">
        <f t="shared" si="58"/>
        <v>1</v>
      </c>
      <c r="E1254" s="2" t="str">
        <f>VLOOKUP(F1254,city!$A$4:$D$352,4,FALSE)</f>
        <v>泰州</v>
      </c>
      <c r="F1254" s="22">
        <f t="shared" si="59"/>
        <v>74</v>
      </c>
      <c r="G1254" s="22">
        <f>IF(VLOOKUP(F1253,city!$A$4:$H$352,8,FALSE)&gt;G1253,G1253+1,1)</f>
        <v>10</v>
      </c>
    </row>
    <row r="1255" spans="1:7" x14ac:dyDescent="0.15">
      <c r="A1255" s="23">
        <f t="shared" si="57"/>
        <v>107451</v>
      </c>
      <c r="B1255" s="24">
        <v>3</v>
      </c>
      <c r="C1255" s="28" t="str">
        <f>"jingdian/"&amp;VLOOKUP(E1255,city!$D$4:$P$352,12,FALSE)&amp;"/"&amp;VLOOKUP(E1255,city!$D$4:$P$352,13,FALSE)&amp;"/"&amp;IF(G1255&lt;11,"jd",IF(G1255&lt;16,"tc","cs"))&amp;"/"&amp;IF(G1255&lt;11,G1255,IF(G1255&lt;16,G1255-10,G1255-15))&amp;".jpg"</f>
        <v>jingdian/jiangsu/taizhou/tc/1.jpg</v>
      </c>
      <c r="D1255" s="23">
        <f t="shared" si="58"/>
        <v>2</v>
      </c>
      <c r="E1255" s="2" t="str">
        <f>VLOOKUP(F1255,city!$A$4:$D$352,4,FALSE)</f>
        <v>泰州</v>
      </c>
      <c r="F1255" s="22">
        <f t="shared" si="59"/>
        <v>74</v>
      </c>
      <c r="G1255" s="22">
        <f>IF(VLOOKUP(F1254,city!$A$4:$H$352,8,FALSE)&gt;G1254,G1254+1,1)</f>
        <v>11</v>
      </c>
    </row>
    <row r="1256" spans="1:7" x14ac:dyDescent="0.15">
      <c r="A1256" s="23">
        <f t="shared" si="57"/>
        <v>107452</v>
      </c>
      <c r="B1256" s="24">
        <v>4</v>
      </c>
      <c r="C1256" s="28" t="str">
        <f>"jingdian/"&amp;VLOOKUP(E1256,city!$D$4:$P$352,12,FALSE)&amp;"/"&amp;VLOOKUP(E1256,city!$D$4:$P$352,13,FALSE)&amp;"/"&amp;IF(G1256&lt;11,"jd",IF(G1256&lt;16,"tc","cs"))&amp;"/"&amp;IF(G1256&lt;11,G1256,IF(G1256&lt;16,G1256-10,G1256-15))&amp;".jpg"</f>
        <v>jingdian/jiangsu/taizhou/tc/2.jpg</v>
      </c>
      <c r="D1256" s="23">
        <f t="shared" si="58"/>
        <v>2</v>
      </c>
      <c r="E1256" s="2" t="str">
        <f>VLOOKUP(F1256,city!$A$4:$D$352,4,FALSE)</f>
        <v>泰州</v>
      </c>
      <c r="F1256" s="22">
        <f t="shared" si="59"/>
        <v>74</v>
      </c>
      <c r="G1256" s="22">
        <f>IF(VLOOKUP(F1255,city!$A$4:$H$352,8,FALSE)&gt;G1255,G1255+1,1)</f>
        <v>12</v>
      </c>
    </row>
    <row r="1257" spans="1:7" x14ac:dyDescent="0.15">
      <c r="A1257" s="23">
        <f t="shared" si="57"/>
        <v>107453</v>
      </c>
      <c r="B1257" s="24">
        <v>2</v>
      </c>
      <c r="C1257" s="28" t="str">
        <f>"jingdian/"&amp;VLOOKUP(E1257,city!$D$4:$P$352,12,FALSE)&amp;"/"&amp;VLOOKUP(E1257,city!$D$4:$P$352,13,FALSE)&amp;"/"&amp;IF(G1257&lt;11,"jd",IF(G1257&lt;16,"tc","cs"))&amp;"/"&amp;IF(G1257&lt;11,G1257,IF(G1257&lt;16,G1257-10,G1257-15))&amp;".jpg"</f>
        <v>jingdian/jiangsu/taizhou/tc/3.jpg</v>
      </c>
      <c r="D1257" s="23">
        <f t="shared" si="58"/>
        <v>2</v>
      </c>
      <c r="E1257" s="2" t="str">
        <f>VLOOKUP(F1257,city!$A$4:$D$352,4,FALSE)</f>
        <v>泰州</v>
      </c>
      <c r="F1257" s="22">
        <f t="shared" si="59"/>
        <v>74</v>
      </c>
      <c r="G1257" s="22">
        <f>IF(VLOOKUP(F1256,city!$A$4:$H$352,8,FALSE)&gt;G1256,G1256+1,1)</f>
        <v>13</v>
      </c>
    </row>
    <row r="1258" spans="1:7" x14ac:dyDescent="0.15">
      <c r="A1258" s="23">
        <f t="shared" si="57"/>
        <v>107454</v>
      </c>
      <c r="B1258" s="24">
        <v>2</v>
      </c>
      <c r="C1258" s="28" t="str">
        <f>"jingdian/"&amp;VLOOKUP(E1258,city!$D$4:$P$352,12,FALSE)&amp;"/"&amp;VLOOKUP(E1258,city!$D$4:$P$352,13,FALSE)&amp;"/"&amp;IF(G1258&lt;11,"jd",IF(G1258&lt;16,"tc","cs"))&amp;"/"&amp;IF(G1258&lt;11,G1258,IF(G1258&lt;16,G1258-10,G1258-15))&amp;".jpg"</f>
        <v>jingdian/jiangsu/taizhou/tc/4.jpg</v>
      </c>
      <c r="D1258" s="23">
        <f t="shared" si="58"/>
        <v>2</v>
      </c>
      <c r="E1258" s="2" t="str">
        <f>VLOOKUP(F1258,city!$A$4:$D$352,4,FALSE)</f>
        <v>泰州</v>
      </c>
      <c r="F1258" s="22">
        <f t="shared" si="59"/>
        <v>74</v>
      </c>
      <c r="G1258" s="22">
        <f>IF(VLOOKUP(F1257,city!$A$4:$H$352,8,FALSE)&gt;G1257,G1257+1,1)</f>
        <v>14</v>
      </c>
    </row>
    <row r="1259" spans="1:7" x14ac:dyDescent="0.15">
      <c r="A1259" s="23">
        <f t="shared" si="57"/>
        <v>107455</v>
      </c>
      <c r="B1259" s="24">
        <v>5</v>
      </c>
      <c r="C1259" s="28" t="str">
        <f>"jingdian/"&amp;VLOOKUP(E1259,city!$D$4:$P$352,12,FALSE)&amp;"/"&amp;VLOOKUP(E1259,city!$D$4:$P$352,13,FALSE)&amp;"/"&amp;IF(G1259&lt;11,"jd",IF(G1259&lt;16,"tc","cs"))&amp;"/"&amp;IF(G1259&lt;11,G1259,IF(G1259&lt;16,G1259-10,G1259-15))&amp;".jpg"</f>
        <v>jingdian/jiangsu/taizhou/tc/5.jpg</v>
      </c>
      <c r="D1259" s="23">
        <f t="shared" si="58"/>
        <v>2</v>
      </c>
      <c r="E1259" s="2" t="str">
        <f>VLOOKUP(F1259,city!$A$4:$D$352,4,FALSE)</f>
        <v>泰州</v>
      </c>
      <c r="F1259" s="22">
        <f t="shared" si="59"/>
        <v>74</v>
      </c>
      <c r="G1259" s="22">
        <f>IF(VLOOKUP(F1258,city!$A$4:$H$352,8,FALSE)&gt;G1258,G1258+1,1)</f>
        <v>15</v>
      </c>
    </row>
    <row r="1260" spans="1:7" x14ac:dyDescent="0.15">
      <c r="A1260" s="23">
        <f t="shared" si="57"/>
        <v>107481</v>
      </c>
      <c r="B1260" s="24">
        <v>3</v>
      </c>
      <c r="C1260" s="28" t="str">
        <f>"jingdian/"&amp;VLOOKUP(E1260,city!$D$4:$P$352,12,FALSE)&amp;"/"&amp;VLOOKUP(E1260,city!$D$4:$P$352,13,FALSE)&amp;"/"&amp;IF(G1260&lt;11,"jd",IF(G1260&lt;16,"tc","cs"))&amp;"/"&amp;IF(G1260&lt;11,G1260,IF(G1260&lt;16,G1260-10,G1260-15))&amp;".jpg"</f>
        <v>jingdian/jiangsu/taizhou/cs/1.jpg</v>
      </c>
      <c r="D1260" s="23">
        <f t="shared" si="58"/>
        <v>3</v>
      </c>
      <c r="E1260" s="2" t="str">
        <f>VLOOKUP(F1260,city!$A$4:$D$352,4,FALSE)</f>
        <v>泰州</v>
      </c>
      <c r="F1260" s="22">
        <f t="shared" si="59"/>
        <v>74</v>
      </c>
      <c r="G1260" s="22">
        <f>IF(VLOOKUP(F1259,city!$A$4:$H$352,8,FALSE)&gt;G1259,G1259+1,1)</f>
        <v>16</v>
      </c>
    </row>
    <row r="1261" spans="1:7" x14ac:dyDescent="0.15">
      <c r="A1261" s="23">
        <f t="shared" si="57"/>
        <v>107482</v>
      </c>
      <c r="B1261" s="24">
        <v>2</v>
      </c>
      <c r="C1261" s="28" t="str">
        <f>"jingdian/"&amp;VLOOKUP(E1261,city!$D$4:$P$352,12,FALSE)&amp;"/"&amp;VLOOKUP(E1261,city!$D$4:$P$352,13,FALSE)&amp;"/"&amp;IF(G1261&lt;11,"jd",IF(G1261&lt;16,"tc","cs"))&amp;"/"&amp;IF(G1261&lt;11,G1261,IF(G1261&lt;16,G1261-10,G1261-15))&amp;".jpg"</f>
        <v>jingdian/jiangsu/taizhou/cs/2.jpg</v>
      </c>
      <c r="D1261" s="23">
        <f t="shared" si="58"/>
        <v>3</v>
      </c>
      <c r="E1261" s="2" t="str">
        <f>VLOOKUP(F1261,city!$A$4:$D$352,4,FALSE)</f>
        <v>泰州</v>
      </c>
      <c r="F1261" s="22">
        <f t="shared" si="59"/>
        <v>74</v>
      </c>
      <c r="G1261" s="22">
        <f>IF(VLOOKUP(F1260,city!$A$4:$H$352,8,FALSE)&gt;G1260,G1260+1,1)</f>
        <v>17</v>
      </c>
    </row>
    <row r="1262" spans="1:7" x14ac:dyDescent="0.15">
      <c r="A1262" s="23">
        <f t="shared" si="57"/>
        <v>107501</v>
      </c>
      <c r="B1262" s="24">
        <v>1</v>
      </c>
      <c r="C1262" s="28" t="str">
        <f>"jingdian/"&amp;VLOOKUP(E1262,city!$D$4:$P$352,12,FALSE)&amp;"/"&amp;VLOOKUP(E1262,city!$D$4:$P$352,13,FALSE)&amp;"/"&amp;IF(G1262&lt;11,"jd",IF(G1262&lt;16,"tc","cs"))&amp;"/"&amp;IF(G1262&lt;11,G1262,IF(G1262&lt;16,G1262-10,G1262-15))&amp;".jpg"</f>
        <v>jingdian/jiangsu/suqian/jd/1.jpg</v>
      </c>
      <c r="D1262" s="23">
        <f t="shared" si="58"/>
        <v>1</v>
      </c>
      <c r="E1262" s="2" t="str">
        <f>VLOOKUP(F1262,city!$A$4:$D$352,4,FALSE)</f>
        <v>宿迁</v>
      </c>
      <c r="F1262" s="22">
        <f t="shared" si="59"/>
        <v>75</v>
      </c>
      <c r="G1262" s="22">
        <f>IF(VLOOKUP(F1261,city!$A$4:$H$352,8,FALSE)&gt;G1261,G1261+1,1)</f>
        <v>1</v>
      </c>
    </row>
    <row r="1263" spans="1:7" x14ac:dyDescent="0.15">
      <c r="A1263" s="23">
        <f t="shared" si="57"/>
        <v>107502</v>
      </c>
      <c r="B1263" s="24">
        <v>1</v>
      </c>
      <c r="C1263" s="28" t="str">
        <f>"jingdian/"&amp;VLOOKUP(E1263,city!$D$4:$P$352,12,FALSE)&amp;"/"&amp;VLOOKUP(E1263,city!$D$4:$P$352,13,FALSE)&amp;"/"&amp;IF(G1263&lt;11,"jd",IF(G1263&lt;16,"tc","cs"))&amp;"/"&amp;IF(G1263&lt;11,G1263,IF(G1263&lt;16,G1263-10,G1263-15))&amp;".jpg"</f>
        <v>jingdian/jiangsu/suqian/jd/2.jpg</v>
      </c>
      <c r="D1263" s="23">
        <f t="shared" si="58"/>
        <v>1</v>
      </c>
      <c r="E1263" s="2" t="str">
        <f>VLOOKUP(F1263,city!$A$4:$D$352,4,FALSE)</f>
        <v>宿迁</v>
      </c>
      <c r="F1263" s="22">
        <f t="shared" si="59"/>
        <v>75</v>
      </c>
      <c r="G1263" s="22">
        <f>IF(VLOOKUP(F1262,city!$A$4:$H$352,8,FALSE)&gt;G1262,G1262+1,1)</f>
        <v>2</v>
      </c>
    </row>
    <row r="1264" spans="1:7" x14ac:dyDescent="0.15">
      <c r="A1264" s="23">
        <f t="shared" si="57"/>
        <v>107503</v>
      </c>
      <c r="B1264" s="24">
        <v>1</v>
      </c>
      <c r="C1264" s="28" t="str">
        <f>"jingdian/"&amp;VLOOKUP(E1264,city!$D$4:$P$352,12,FALSE)&amp;"/"&amp;VLOOKUP(E1264,city!$D$4:$P$352,13,FALSE)&amp;"/"&amp;IF(G1264&lt;11,"jd",IF(G1264&lt;16,"tc","cs"))&amp;"/"&amp;IF(G1264&lt;11,G1264,IF(G1264&lt;16,G1264-10,G1264-15))&amp;".jpg"</f>
        <v>jingdian/jiangsu/suqian/jd/3.jpg</v>
      </c>
      <c r="D1264" s="23">
        <f t="shared" si="58"/>
        <v>1</v>
      </c>
      <c r="E1264" s="2" t="str">
        <f>VLOOKUP(F1264,city!$A$4:$D$352,4,FALSE)</f>
        <v>宿迁</v>
      </c>
      <c r="F1264" s="22">
        <f t="shared" si="59"/>
        <v>75</v>
      </c>
      <c r="G1264" s="22">
        <f>IF(VLOOKUP(F1263,city!$A$4:$H$352,8,FALSE)&gt;G1263,G1263+1,1)</f>
        <v>3</v>
      </c>
    </row>
    <row r="1265" spans="1:7" x14ac:dyDescent="0.15">
      <c r="A1265" s="23">
        <f t="shared" si="57"/>
        <v>107504</v>
      </c>
      <c r="B1265" s="24">
        <v>1</v>
      </c>
      <c r="C1265" s="28" t="str">
        <f>"jingdian/"&amp;VLOOKUP(E1265,city!$D$4:$P$352,12,FALSE)&amp;"/"&amp;VLOOKUP(E1265,city!$D$4:$P$352,13,FALSE)&amp;"/"&amp;IF(G1265&lt;11,"jd",IF(G1265&lt;16,"tc","cs"))&amp;"/"&amp;IF(G1265&lt;11,G1265,IF(G1265&lt;16,G1265-10,G1265-15))&amp;".jpg"</f>
        <v>jingdian/jiangsu/suqian/jd/4.jpg</v>
      </c>
      <c r="D1265" s="23">
        <f t="shared" si="58"/>
        <v>1</v>
      </c>
      <c r="E1265" s="2" t="str">
        <f>VLOOKUP(F1265,city!$A$4:$D$352,4,FALSE)</f>
        <v>宿迁</v>
      </c>
      <c r="F1265" s="22">
        <f t="shared" si="59"/>
        <v>75</v>
      </c>
      <c r="G1265" s="22">
        <f>IF(VLOOKUP(F1264,city!$A$4:$H$352,8,FALSE)&gt;G1264,G1264+1,1)</f>
        <v>4</v>
      </c>
    </row>
    <row r="1266" spans="1:7" x14ac:dyDescent="0.15">
      <c r="A1266" s="23">
        <f t="shared" si="57"/>
        <v>107505</v>
      </c>
      <c r="B1266" s="24">
        <v>1</v>
      </c>
      <c r="C1266" s="28" t="str">
        <f>"jingdian/"&amp;VLOOKUP(E1266,city!$D$4:$P$352,12,FALSE)&amp;"/"&amp;VLOOKUP(E1266,city!$D$4:$P$352,13,FALSE)&amp;"/"&amp;IF(G1266&lt;11,"jd",IF(G1266&lt;16,"tc","cs"))&amp;"/"&amp;IF(G1266&lt;11,G1266,IF(G1266&lt;16,G1266-10,G1266-15))&amp;".jpg"</f>
        <v>jingdian/jiangsu/suqian/jd/5.jpg</v>
      </c>
      <c r="D1266" s="23">
        <f t="shared" si="58"/>
        <v>1</v>
      </c>
      <c r="E1266" s="2" t="str">
        <f>VLOOKUP(F1266,city!$A$4:$D$352,4,FALSE)</f>
        <v>宿迁</v>
      </c>
      <c r="F1266" s="22">
        <f t="shared" si="59"/>
        <v>75</v>
      </c>
      <c r="G1266" s="22">
        <f>IF(VLOOKUP(F1265,city!$A$4:$H$352,8,FALSE)&gt;G1265,G1265+1,1)</f>
        <v>5</v>
      </c>
    </row>
    <row r="1267" spans="1:7" x14ac:dyDescent="0.15">
      <c r="A1267" s="23">
        <f t="shared" si="57"/>
        <v>107506</v>
      </c>
      <c r="B1267" s="24">
        <v>1</v>
      </c>
      <c r="C1267" s="28" t="str">
        <f>"jingdian/"&amp;VLOOKUP(E1267,city!$D$4:$P$352,12,FALSE)&amp;"/"&amp;VLOOKUP(E1267,city!$D$4:$P$352,13,FALSE)&amp;"/"&amp;IF(G1267&lt;11,"jd",IF(G1267&lt;16,"tc","cs"))&amp;"/"&amp;IF(G1267&lt;11,G1267,IF(G1267&lt;16,G1267-10,G1267-15))&amp;".jpg"</f>
        <v>jingdian/jiangsu/suqian/jd/6.jpg</v>
      </c>
      <c r="D1267" s="23">
        <f t="shared" si="58"/>
        <v>1</v>
      </c>
      <c r="E1267" s="2" t="str">
        <f>VLOOKUP(F1267,city!$A$4:$D$352,4,FALSE)</f>
        <v>宿迁</v>
      </c>
      <c r="F1267" s="22">
        <f t="shared" si="59"/>
        <v>75</v>
      </c>
      <c r="G1267" s="22">
        <f>IF(VLOOKUP(F1266,city!$A$4:$H$352,8,FALSE)&gt;G1266,G1266+1,1)</f>
        <v>6</v>
      </c>
    </row>
    <row r="1268" spans="1:7" x14ac:dyDescent="0.15">
      <c r="A1268" s="23">
        <f t="shared" si="57"/>
        <v>107507</v>
      </c>
      <c r="B1268" s="24">
        <v>1</v>
      </c>
      <c r="C1268" s="28" t="str">
        <f>"jingdian/"&amp;VLOOKUP(E1268,city!$D$4:$P$352,12,FALSE)&amp;"/"&amp;VLOOKUP(E1268,city!$D$4:$P$352,13,FALSE)&amp;"/"&amp;IF(G1268&lt;11,"jd",IF(G1268&lt;16,"tc","cs"))&amp;"/"&amp;IF(G1268&lt;11,G1268,IF(G1268&lt;16,G1268-10,G1268-15))&amp;".jpg"</f>
        <v>jingdian/jiangsu/suqian/jd/7.jpg</v>
      </c>
      <c r="D1268" s="23">
        <f t="shared" si="58"/>
        <v>1</v>
      </c>
      <c r="E1268" s="2" t="str">
        <f>VLOOKUP(F1268,city!$A$4:$D$352,4,FALSE)</f>
        <v>宿迁</v>
      </c>
      <c r="F1268" s="22">
        <f t="shared" si="59"/>
        <v>75</v>
      </c>
      <c r="G1268" s="22">
        <f>IF(VLOOKUP(F1267,city!$A$4:$H$352,8,FALSE)&gt;G1267,G1267+1,1)</f>
        <v>7</v>
      </c>
    </row>
    <row r="1269" spans="1:7" x14ac:dyDescent="0.15">
      <c r="A1269" s="23">
        <f t="shared" si="57"/>
        <v>107508</v>
      </c>
      <c r="B1269" s="24">
        <v>1</v>
      </c>
      <c r="C1269" s="28" t="str">
        <f>"jingdian/"&amp;VLOOKUP(E1269,city!$D$4:$P$352,12,FALSE)&amp;"/"&amp;VLOOKUP(E1269,city!$D$4:$P$352,13,FALSE)&amp;"/"&amp;IF(G1269&lt;11,"jd",IF(G1269&lt;16,"tc","cs"))&amp;"/"&amp;IF(G1269&lt;11,G1269,IF(G1269&lt;16,G1269-10,G1269-15))&amp;".jpg"</f>
        <v>jingdian/jiangsu/suqian/jd/8.jpg</v>
      </c>
      <c r="D1269" s="23">
        <f t="shared" si="58"/>
        <v>1</v>
      </c>
      <c r="E1269" s="2" t="str">
        <f>VLOOKUP(F1269,city!$A$4:$D$352,4,FALSE)</f>
        <v>宿迁</v>
      </c>
      <c r="F1269" s="22">
        <f t="shared" si="59"/>
        <v>75</v>
      </c>
      <c r="G1269" s="22">
        <f>IF(VLOOKUP(F1268,city!$A$4:$H$352,8,FALSE)&gt;G1268,G1268+1,1)</f>
        <v>8</v>
      </c>
    </row>
    <row r="1270" spans="1:7" x14ac:dyDescent="0.15">
      <c r="A1270" s="23">
        <f t="shared" si="57"/>
        <v>107509</v>
      </c>
      <c r="B1270" s="24">
        <v>1</v>
      </c>
      <c r="C1270" s="28" t="str">
        <f>"jingdian/"&amp;VLOOKUP(E1270,city!$D$4:$P$352,12,FALSE)&amp;"/"&amp;VLOOKUP(E1270,city!$D$4:$P$352,13,FALSE)&amp;"/"&amp;IF(G1270&lt;11,"jd",IF(G1270&lt;16,"tc","cs"))&amp;"/"&amp;IF(G1270&lt;11,G1270,IF(G1270&lt;16,G1270-10,G1270-15))&amp;".jpg"</f>
        <v>jingdian/jiangsu/suqian/jd/9.jpg</v>
      </c>
      <c r="D1270" s="23">
        <f t="shared" si="58"/>
        <v>1</v>
      </c>
      <c r="E1270" s="2" t="str">
        <f>VLOOKUP(F1270,city!$A$4:$D$352,4,FALSE)</f>
        <v>宿迁</v>
      </c>
      <c r="F1270" s="22">
        <f t="shared" si="59"/>
        <v>75</v>
      </c>
      <c r="G1270" s="22">
        <f>IF(VLOOKUP(F1269,city!$A$4:$H$352,8,FALSE)&gt;G1269,G1269+1,1)</f>
        <v>9</v>
      </c>
    </row>
    <row r="1271" spans="1:7" x14ac:dyDescent="0.15">
      <c r="A1271" s="23">
        <f t="shared" si="57"/>
        <v>107510</v>
      </c>
      <c r="B1271" s="24">
        <v>1</v>
      </c>
      <c r="C1271" s="28" t="str">
        <f>"jingdian/"&amp;VLOOKUP(E1271,city!$D$4:$P$352,12,FALSE)&amp;"/"&amp;VLOOKUP(E1271,city!$D$4:$P$352,13,FALSE)&amp;"/"&amp;IF(G1271&lt;11,"jd",IF(G1271&lt;16,"tc","cs"))&amp;"/"&amp;IF(G1271&lt;11,G1271,IF(G1271&lt;16,G1271-10,G1271-15))&amp;".jpg"</f>
        <v>jingdian/jiangsu/suqian/jd/10.jpg</v>
      </c>
      <c r="D1271" s="23">
        <f t="shared" si="58"/>
        <v>1</v>
      </c>
      <c r="E1271" s="2" t="str">
        <f>VLOOKUP(F1271,city!$A$4:$D$352,4,FALSE)</f>
        <v>宿迁</v>
      </c>
      <c r="F1271" s="22">
        <f t="shared" si="59"/>
        <v>75</v>
      </c>
      <c r="G1271" s="22">
        <f>IF(VLOOKUP(F1270,city!$A$4:$H$352,8,FALSE)&gt;G1270,G1270+1,1)</f>
        <v>10</v>
      </c>
    </row>
    <row r="1272" spans="1:7" x14ac:dyDescent="0.15">
      <c r="A1272" s="23">
        <f t="shared" si="57"/>
        <v>107551</v>
      </c>
      <c r="B1272" s="24">
        <v>3</v>
      </c>
      <c r="C1272" s="28" t="str">
        <f>"jingdian/"&amp;VLOOKUP(E1272,city!$D$4:$P$352,12,FALSE)&amp;"/"&amp;VLOOKUP(E1272,city!$D$4:$P$352,13,FALSE)&amp;"/"&amp;IF(G1272&lt;11,"jd",IF(G1272&lt;16,"tc","cs"))&amp;"/"&amp;IF(G1272&lt;11,G1272,IF(G1272&lt;16,G1272-10,G1272-15))&amp;".jpg"</f>
        <v>jingdian/jiangsu/suqian/tc/1.jpg</v>
      </c>
      <c r="D1272" s="23">
        <f t="shared" si="58"/>
        <v>2</v>
      </c>
      <c r="E1272" s="2" t="str">
        <f>VLOOKUP(F1272,city!$A$4:$D$352,4,FALSE)</f>
        <v>宿迁</v>
      </c>
      <c r="F1272" s="22">
        <f t="shared" si="59"/>
        <v>75</v>
      </c>
      <c r="G1272" s="22">
        <f>IF(VLOOKUP(F1271,city!$A$4:$H$352,8,FALSE)&gt;G1271,G1271+1,1)</f>
        <v>11</v>
      </c>
    </row>
    <row r="1273" spans="1:7" x14ac:dyDescent="0.15">
      <c r="A1273" s="23">
        <f t="shared" si="57"/>
        <v>107552</v>
      </c>
      <c r="B1273" s="24">
        <v>2</v>
      </c>
      <c r="C1273" s="28" t="str">
        <f>"jingdian/"&amp;VLOOKUP(E1273,city!$D$4:$P$352,12,FALSE)&amp;"/"&amp;VLOOKUP(E1273,city!$D$4:$P$352,13,FALSE)&amp;"/"&amp;IF(G1273&lt;11,"jd",IF(G1273&lt;16,"tc","cs"))&amp;"/"&amp;IF(G1273&lt;11,G1273,IF(G1273&lt;16,G1273-10,G1273-15))&amp;".jpg"</f>
        <v>jingdian/jiangsu/suqian/tc/2.jpg</v>
      </c>
      <c r="D1273" s="23">
        <f t="shared" si="58"/>
        <v>2</v>
      </c>
      <c r="E1273" s="2" t="str">
        <f>VLOOKUP(F1273,city!$A$4:$D$352,4,FALSE)</f>
        <v>宿迁</v>
      </c>
      <c r="F1273" s="22">
        <f t="shared" si="59"/>
        <v>75</v>
      </c>
      <c r="G1273" s="22">
        <f>IF(VLOOKUP(F1272,city!$A$4:$H$352,8,FALSE)&gt;G1272,G1272+1,1)</f>
        <v>12</v>
      </c>
    </row>
    <row r="1274" spans="1:7" x14ac:dyDescent="0.15">
      <c r="A1274" s="23">
        <f t="shared" si="57"/>
        <v>107553</v>
      </c>
      <c r="B1274" s="24">
        <v>4</v>
      </c>
      <c r="C1274" s="28" t="str">
        <f>"jingdian/"&amp;VLOOKUP(E1274,city!$D$4:$P$352,12,FALSE)&amp;"/"&amp;VLOOKUP(E1274,city!$D$4:$P$352,13,FALSE)&amp;"/"&amp;IF(G1274&lt;11,"jd",IF(G1274&lt;16,"tc","cs"))&amp;"/"&amp;IF(G1274&lt;11,G1274,IF(G1274&lt;16,G1274-10,G1274-15))&amp;".jpg"</f>
        <v>jingdian/jiangsu/suqian/tc/3.jpg</v>
      </c>
      <c r="D1274" s="23">
        <f t="shared" si="58"/>
        <v>2</v>
      </c>
      <c r="E1274" s="2" t="str">
        <f>VLOOKUP(F1274,city!$A$4:$D$352,4,FALSE)</f>
        <v>宿迁</v>
      </c>
      <c r="F1274" s="22">
        <f t="shared" si="59"/>
        <v>75</v>
      </c>
      <c r="G1274" s="22">
        <f>IF(VLOOKUP(F1273,city!$A$4:$H$352,8,FALSE)&gt;G1273,G1273+1,1)</f>
        <v>13</v>
      </c>
    </row>
    <row r="1275" spans="1:7" x14ac:dyDescent="0.15">
      <c r="A1275" s="23">
        <f t="shared" si="57"/>
        <v>107554</v>
      </c>
      <c r="B1275" s="24">
        <v>5</v>
      </c>
      <c r="C1275" s="28" t="str">
        <f>"jingdian/"&amp;VLOOKUP(E1275,city!$D$4:$P$352,12,FALSE)&amp;"/"&amp;VLOOKUP(E1275,city!$D$4:$P$352,13,FALSE)&amp;"/"&amp;IF(G1275&lt;11,"jd",IF(G1275&lt;16,"tc","cs"))&amp;"/"&amp;IF(G1275&lt;11,G1275,IF(G1275&lt;16,G1275-10,G1275-15))&amp;".jpg"</f>
        <v>jingdian/jiangsu/suqian/tc/4.jpg</v>
      </c>
      <c r="D1275" s="23">
        <f t="shared" si="58"/>
        <v>2</v>
      </c>
      <c r="E1275" s="2" t="str">
        <f>VLOOKUP(F1275,city!$A$4:$D$352,4,FALSE)</f>
        <v>宿迁</v>
      </c>
      <c r="F1275" s="22">
        <f t="shared" si="59"/>
        <v>75</v>
      </c>
      <c r="G1275" s="22">
        <f>IF(VLOOKUP(F1274,city!$A$4:$H$352,8,FALSE)&gt;G1274,G1274+1,1)</f>
        <v>14</v>
      </c>
    </row>
    <row r="1276" spans="1:7" x14ac:dyDescent="0.15">
      <c r="A1276" s="23">
        <f t="shared" si="57"/>
        <v>107555</v>
      </c>
      <c r="B1276" s="24">
        <v>2</v>
      </c>
      <c r="C1276" s="28" t="str">
        <f>"jingdian/"&amp;VLOOKUP(E1276,city!$D$4:$P$352,12,FALSE)&amp;"/"&amp;VLOOKUP(E1276,city!$D$4:$P$352,13,FALSE)&amp;"/"&amp;IF(G1276&lt;11,"jd",IF(G1276&lt;16,"tc","cs"))&amp;"/"&amp;IF(G1276&lt;11,G1276,IF(G1276&lt;16,G1276-10,G1276-15))&amp;".jpg"</f>
        <v>jingdian/jiangsu/suqian/tc/5.jpg</v>
      </c>
      <c r="D1276" s="23">
        <f t="shared" si="58"/>
        <v>2</v>
      </c>
      <c r="E1276" s="2" t="str">
        <f>VLOOKUP(F1276,city!$A$4:$D$352,4,FALSE)</f>
        <v>宿迁</v>
      </c>
      <c r="F1276" s="22">
        <f t="shared" si="59"/>
        <v>75</v>
      </c>
      <c r="G1276" s="22">
        <f>IF(VLOOKUP(F1275,city!$A$4:$H$352,8,FALSE)&gt;G1275,G1275+1,1)</f>
        <v>15</v>
      </c>
    </row>
    <row r="1277" spans="1:7" x14ac:dyDescent="0.15">
      <c r="A1277" s="23">
        <f t="shared" si="57"/>
        <v>107581</v>
      </c>
      <c r="B1277" s="24">
        <v>4</v>
      </c>
      <c r="C1277" s="28" t="str">
        <f>"jingdian/"&amp;VLOOKUP(E1277,city!$D$4:$P$352,12,FALSE)&amp;"/"&amp;VLOOKUP(E1277,city!$D$4:$P$352,13,FALSE)&amp;"/"&amp;IF(G1277&lt;11,"jd",IF(G1277&lt;16,"tc","cs"))&amp;"/"&amp;IF(G1277&lt;11,G1277,IF(G1277&lt;16,G1277-10,G1277-15))&amp;".jpg"</f>
        <v>jingdian/jiangsu/suqian/cs/1.jpg</v>
      </c>
      <c r="D1277" s="23">
        <f t="shared" si="58"/>
        <v>3</v>
      </c>
      <c r="E1277" s="2" t="str">
        <f>VLOOKUP(F1277,city!$A$4:$D$352,4,FALSE)</f>
        <v>宿迁</v>
      </c>
      <c r="F1277" s="22">
        <f t="shared" si="59"/>
        <v>75</v>
      </c>
      <c r="G1277" s="22">
        <f>IF(VLOOKUP(F1276,city!$A$4:$H$352,8,FALSE)&gt;G1276,G1276+1,1)</f>
        <v>16</v>
      </c>
    </row>
    <row r="1278" spans="1:7" x14ac:dyDescent="0.15">
      <c r="A1278" s="23">
        <f t="shared" si="57"/>
        <v>107582</v>
      </c>
      <c r="B1278" s="24">
        <v>3</v>
      </c>
      <c r="C1278" s="28" t="str">
        <f>"jingdian/"&amp;VLOOKUP(E1278,city!$D$4:$P$352,12,FALSE)&amp;"/"&amp;VLOOKUP(E1278,city!$D$4:$P$352,13,FALSE)&amp;"/"&amp;IF(G1278&lt;11,"jd",IF(G1278&lt;16,"tc","cs"))&amp;"/"&amp;IF(G1278&lt;11,G1278,IF(G1278&lt;16,G1278-10,G1278-15))&amp;".jpg"</f>
        <v>jingdian/jiangsu/suqian/cs/2.jpg</v>
      </c>
      <c r="D1278" s="23">
        <f t="shared" si="58"/>
        <v>3</v>
      </c>
      <c r="E1278" s="2" t="str">
        <f>VLOOKUP(F1278,city!$A$4:$D$352,4,FALSE)</f>
        <v>宿迁</v>
      </c>
      <c r="F1278" s="22">
        <f t="shared" si="59"/>
        <v>75</v>
      </c>
      <c r="G1278" s="22">
        <f>IF(VLOOKUP(F1277,city!$A$4:$H$352,8,FALSE)&gt;G1277,G1277+1,1)</f>
        <v>17</v>
      </c>
    </row>
    <row r="1279" spans="1:7" x14ac:dyDescent="0.15">
      <c r="A1279" s="23">
        <f t="shared" si="57"/>
        <v>107601</v>
      </c>
      <c r="B1279" s="24">
        <v>1</v>
      </c>
      <c r="C1279" s="28" t="str">
        <f>"jingdian/"&amp;VLOOKUP(E1279,city!$D$4:$P$352,12,FALSE)&amp;"/"&amp;VLOOKUP(E1279,city!$D$4:$P$352,13,FALSE)&amp;"/"&amp;IF(G1279&lt;11,"jd",IF(G1279&lt;16,"tc","cs"))&amp;"/"&amp;IF(G1279&lt;11,G1279,IF(G1279&lt;16,G1279-10,G1279-15))&amp;".jpg"</f>
        <v>jingdian/zhejiang/hangzhou/jd/1.jpg</v>
      </c>
      <c r="D1279" s="23">
        <f t="shared" si="58"/>
        <v>1</v>
      </c>
      <c r="E1279" s="2" t="str">
        <f>VLOOKUP(F1279,city!$A$4:$D$352,4,FALSE)</f>
        <v>杭州</v>
      </c>
      <c r="F1279" s="22">
        <f t="shared" si="59"/>
        <v>76</v>
      </c>
      <c r="G1279" s="22">
        <f>IF(VLOOKUP(F1278,city!$A$4:$H$352,8,FALSE)&gt;G1278,G1278+1,1)</f>
        <v>1</v>
      </c>
    </row>
    <row r="1280" spans="1:7" x14ac:dyDescent="0.15">
      <c r="A1280" s="23">
        <f t="shared" si="57"/>
        <v>107602</v>
      </c>
      <c r="B1280" s="24">
        <v>1</v>
      </c>
      <c r="C1280" s="28" t="str">
        <f>"jingdian/"&amp;VLOOKUP(E1280,city!$D$4:$P$352,12,FALSE)&amp;"/"&amp;VLOOKUP(E1280,city!$D$4:$P$352,13,FALSE)&amp;"/"&amp;IF(G1280&lt;11,"jd",IF(G1280&lt;16,"tc","cs"))&amp;"/"&amp;IF(G1280&lt;11,G1280,IF(G1280&lt;16,G1280-10,G1280-15))&amp;".jpg"</f>
        <v>jingdian/zhejiang/hangzhou/jd/2.jpg</v>
      </c>
      <c r="D1280" s="23">
        <f t="shared" si="58"/>
        <v>1</v>
      </c>
      <c r="E1280" s="2" t="str">
        <f>VLOOKUP(F1280,city!$A$4:$D$352,4,FALSE)</f>
        <v>杭州</v>
      </c>
      <c r="F1280" s="22">
        <f t="shared" si="59"/>
        <v>76</v>
      </c>
      <c r="G1280" s="22">
        <f>IF(VLOOKUP(F1279,city!$A$4:$H$352,8,FALSE)&gt;G1279,G1279+1,1)</f>
        <v>2</v>
      </c>
    </row>
    <row r="1281" spans="1:7" x14ac:dyDescent="0.15">
      <c r="A1281" s="23">
        <f t="shared" si="57"/>
        <v>107603</v>
      </c>
      <c r="B1281" s="24">
        <v>1</v>
      </c>
      <c r="C1281" s="28" t="str">
        <f>"jingdian/"&amp;VLOOKUP(E1281,city!$D$4:$P$352,12,FALSE)&amp;"/"&amp;VLOOKUP(E1281,city!$D$4:$P$352,13,FALSE)&amp;"/"&amp;IF(G1281&lt;11,"jd",IF(G1281&lt;16,"tc","cs"))&amp;"/"&amp;IF(G1281&lt;11,G1281,IF(G1281&lt;16,G1281-10,G1281-15))&amp;".jpg"</f>
        <v>jingdian/zhejiang/hangzhou/jd/3.jpg</v>
      </c>
      <c r="D1281" s="23">
        <f t="shared" si="58"/>
        <v>1</v>
      </c>
      <c r="E1281" s="2" t="str">
        <f>VLOOKUP(F1281,city!$A$4:$D$352,4,FALSE)</f>
        <v>杭州</v>
      </c>
      <c r="F1281" s="22">
        <f t="shared" si="59"/>
        <v>76</v>
      </c>
      <c r="G1281" s="22">
        <f>IF(VLOOKUP(F1280,city!$A$4:$H$352,8,FALSE)&gt;G1280,G1280+1,1)</f>
        <v>3</v>
      </c>
    </row>
    <row r="1282" spans="1:7" x14ac:dyDescent="0.15">
      <c r="A1282" s="23">
        <f t="shared" si="57"/>
        <v>107604</v>
      </c>
      <c r="B1282" s="24">
        <v>1</v>
      </c>
      <c r="C1282" s="28" t="str">
        <f>"jingdian/"&amp;VLOOKUP(E1282,city!$D$4:$P$352,12,FALSE)&amp;"/"&amp;VLOOKUP(E1282,city!$D$4:$P$352,13,FALSE)&amp;"/"&amp;IF(G1282&lt;11,"jd",IF(G1282&lt;16,"tc","cs"))&amp;"/"&amp;IF(G1282&lt;11,G1282,IF(G1282&lt;16,G1282-10,G1282-15))&amp;".jpg"</f>
        <v>jingdian/zhejiang/hangzhou/jd/4.jpg</v>
      </c>
      <c r="D1282" s="23">
        <f t="shared" si="58"/>
        <v>1</v>
      </c>
      <c r="E1282" s="2" t="str">
        <f>VLOOKUP(F1282,city!$A$4:$D$352,4,FALSE)</f>
        <v>杭州</v>
      </c>
      <c r="F1282" s="22">
        <f t="shared" si="59"/>
        <v>76</v>
      </c>
      <c r="G1282" s="22">
        <f>IF(VLOOKUP(F1281,city!$A$4:$H$352,8,FALSE)&gt;G1281,G1281+1,1)</f>
        <v>4</v>
      </c>
    </row>
    <row r="1283" spans="1:7" x14ac:dyDescent="0.15">
      <c r="A1283" s="23">
        <f t="shared" si="57"/>
        <v>107605</v>
      </c>
      <c r="B1283" s="24">
        <v>1</v>
      </c>
      <c r="C1283" s="28" t="str">
        <f>"jingdian/"&amp;VLOOKUP(E1283,city!$D$4:$P$352,12,FALSE)&amp;"/"&amp;VLOOKUP(E1283,city!$D$4:$P$352,13,FALSE)&amp;"/"&amp;IF(G1283&lt;11,"jd",IF(G1283&lt;16,"tc","cs"))&amp;"/"&amp;IF(G1283&lt;11,G1283,IF(G1283&lt;16,G1283-10,G1283-15))&amp;".jpg"</f>
        <v>jingdian/zhejiang/hangzhou/jd/5.jpg</v>
      </c>
      <c r="D1283" s="23">
        <f t="shared" si="58"/>
        <v>1</v>
      </c>
      <c r="E1283" s="2" t="str">
        <f>VLOOKUP(F1283,city!$A$4:$D$352,4,FALSE)</f>
        <v>杭州</v>
      </c>
      <c r="F1283" s="22">
        <f t="shared" si="59"/>
        <v>76</v>
      </c>
      <c r="G1283" s="22">
        <f>IF(VLOOKUP(F1282,city!$A$4:$H$352,8,FALSE)&gt;G1282,G1282+1,1)</f>
        <v>5</v>
      </c>
    </row>
    <row r="1284" spans="1:7" x14ac:dyDescent="0.15">
      <c r="A1284" s="23">
        <f t="shared" si="57"/>
        <v>107606</v>
      </c>
      <c r="B1284" s="24">
        <v>1</v>
      </c>
      <c r="C1284" s="28" t="str">
        <f>"jingdian/"&amp;VLOOKUP(E1284,city!$D$4:$P$352,12,FALSE)&amp;"/"&amp;VLOOKUP(E1284,city!$D$4:$P$352,13,FALSE)&amp;"/"&amp;IF(G1284&lt;11,"jd",IF(G1284&lt;16,"tc","cs"))&amp;"/"&amp;IF(G1284&lt;11,G1284,IF(G1284&lt;16,G1284-10,G1284-15))&amp;".jpg"</f>
        <v>jingdian/zhejiang/hangzhou/jd/6.jpg</v>
      </c>
      <c r="D1284" s="23">
        <f t="shared" si="58"/>
        <v>1</v>
      </c>
      <c r="E1284" s="2" t="str">
        <f>VLOOKUP(F1284,city!$A$4:$D$352,4,FALSE)</f>
        <v>杭州</v>
      </c>
      <c r="F1284" s="22">
        <f t="shared" si="59"/>
        <v>76</v>
      </c>
      <c r="G1284" s="22">
        <f>IF(VLOOKUP(F1283,city!$A$4:$H$352,8,FALSE)&gt;G1283,G1283+1,1)</f>
        <v>6</v>
      </c>
    </row>
    <row r="1285" spans="1:7" x14ac:dyDescent="0.15">
      <c r="A1285" s="23">
        <f t="shared" ref="A1285:A1348" si="60">IF(G1285&lt;11,G1285,IF(G1285&lt;16,G1285+40,G1285+65))+F1285*100+100000</f>
        <v>107607</v>
      </c>
      <c r="B1285" s="24">
        <v>1</v>
      </c>
      <c r="C1285" s="28" t="str">
        <f>"jingdian/"&amp;VLOOKUP(E1285,city!$D$4:$P$352,12,FALSE)&amp;"/"&amp;VLOOKUP(E1285,city!$D$4:$P$352,13,FALSE)&amp;"/"&amp;IF(G1285&lt;11,"jd",IF(G1285&lt;16,"tc","cs"))&amp;"/"&amp;IF(G1285&lt;11,G1285,IF(G1285&lt;16,G1285-10,G1285-15))&amp;".jpg"</f>
        <v>jingdian/zhejiang/hangzhou/jd/7.jpg</v>
      </c>
      <c r="D1285" s="23">
        <f t="shared" ref="D1285:D1348" si="61">IF(G1285&lt;11,1,IF(G1285&lt;16,2,3))</f>
        <v>1</v>
      </c>
      <c r="E1285" s="2" t="str">
        <f>VLOOKUP(F1285,city!$A$4:$D$352,4,FALSE)</f>
        <v>杭州</v>
      </c>
      <c r="F1285" s="22">
        <f t="shared" ref="F1285:F1348" si="62">IF(G1285&gt;G1284,F1284,F1284+1)</f>
        <v>76</v>
      </c>
      <c r="G1285" s="22">
        <f>IF(VLOOKUP(F1284,city!$A$4:$H$352,8,FALSE)&gt;G1284,G1284+1,1)</f>
        <v>7</v>
      </c>
    </row>
    <row r="1286" spans="1:7" x14ac:dyDescent="0.15">
      <c r="A1286" s="23">
        <f t="shared" si="60"/>
        <v>107608</v>
      </c>
      <c r="B1286" s="24">
        <v>1</v>
      </c>
      <c r="C1286" s="28" t="str">
        <f>"jingdian/"&amp;VLOOKUP(E1286,city!$D$4:$P$352,12,FALSE)&amp;"/"&amp;VLOOKUP(E1286,city!$D$4:$P$352,13,FALSE)&amp;"/"&amp;IF(G1286&lt;11,"jd",IF(G1286&lt;16,"tc","cs"))&amp;"/"&amp;IF(G1286&lt;11,G1286,IF(G1286&lt;16,G1286-10,G1286-15))&amp;".jpg"</f>
        <v>jingdian/zhejiang/hangzhou/jd/8.jpg</v>
      </c>
      <c r="D1286" s="23">
        <f t="shared" si="61"/>
        <v>1</v>
      </c>
      <c r="E1286" s="2" t="str">
        <f>VLOOKUP(F1286,city!$A$4:$D$352,4,FALSE)</f>
        <v>杭州</v>
      </c>
      <c r="F1286" s="22">
        <f t="shared" si="62"/>
        <v>76</v>
      </c>
      <c r="G1286" s="22">
        <f>IF(VLOOKUP(F1285,city!$A$4:$H$352,8,FALSE)&gt;G1285,G1285+1,1)</f>
        <v>8</v>
      </c>
    </row>
    <row r="1287" spans="1:7" x14ac:dyDescent="0.15">
      <c r="A1287" s="23">
        <f t="shared" si="60"/>
        <v>107609</v>
      </c>
      <c r="B1287" s="24">
        <v>1</v>
      </c>
      <c r="C1287" s="28" t="str">
        <f>"jingdian/"&amp;VLOOKUP(E1287,city!$D$4:$P$352,12,FALSE)&amp;"/"&amp;VLOOKUP(E1287,city!$D$4:$P$352,13,FALSE)&amp;"/"&amp;IF(G1287&lt;11,"jd",IF(G1287&lt;16,"tc","cs"))&amp;"/"&amp;IF(G1287&lt;11,G1287,IF(G1287&lt;16,G1287-10,G1287-15))&amp;".jpg"</f>
        <v>jingdian/zhejiang/hangzhou/jd/9.jpg</v>
      </c>
      <c r="D1287" s="23">
        <f t="shared" si="61"/>
        <v>1</v>
      </c>
      <c r="E1287" s="2" t="str">
        <f>VLOOKUP(F1287,city!$A$4:$D$352,4,FALSE)</f>
        <v>杭州</v>
      </c>
      <c r="F1287" s="22">
        <f t="shared" si="62"/>
        <v>76</v>
      </c>
      <c r="G1287" s="22">
        <f>IF(VLOOKUP(F1286,city!$A$4:$H$352,8,FALSE)&gt;G1286,G1286+1,1)</f>
        <v>9</v>
      </c>
    </row>
    <row r="1288" spans="1:7" x14ac:dyDescent="0.15">
      <c r="A1288" s="23">
        <f t="shared" si="60"/>
        <v>107610</v>
      </c>
      <c r="B1288" s="24">
        <v>1</v>
      </c>
      <c r="C1288" s="28" t="str">
        <f>"jingdian/"&amp;VLOOKUP(E1288,city!$D$4:$P$352,12,FALSE)&amp;"/"&amp;VLOOKUP(E1288,city!$D$4:$P$352,13,FALSE)&amp;"/"&amp;IF(G1288&lt;11,"jd",IF(G1288&lt;16,"tc","cs"))&amp;"/"&amp;IF(G1288&lt;11,G1288,IF(G1288&lt;16,G1288-10,G1288-15))&amp;".jpg"</f>
        <v>jingdian/zhejiang/hangzhou/jd/10.jpg</v>
      </c>
      <c r="D1288" s="23">
        <f t="shared" si="61"/>
        <v>1</v>
      </c>
      <c r="E1288" s="2" t="str">
        <f>VLOOKUP(F1288,city!$A$4:$D$352,4,FALSE)</f>
        <v>杭州</v>
      </c>
      <c r="F1288" s="22">
        <f t="shared" si="62"/>
        <v>76</v>
      </c>
      <c r="G1288" s="22">
        <f>IF(VLOOKUP(F1287,city!$A$4:$H$352,8,FALSE)&gt;G1287,G1287+1,1)</f>
        <v>10</v>
      </c>
    </row>
    <row r="1289" spans="1:7" x14ac:dyDescent="0.15">
      <c r="A1289" s="23">
        <f t="shared" si="60"/>
        <v>107651</v>
      </c>
      <c r="B1289" s="24">
        <v>3</v>
      </c>
      <c r="C1289" s="28" t="str">
        <f>"jingdian/"&amp;VLOOKUP(E1289,city!$D$4:$P$352,12,FALSE)&amp;"/"&amp;VLOOKUP(E1289,city!$D$4:$P$352,13,FALSE)&amp;"/"&amp;IF(G1289&lt;11,"jd",IF(G1289&lt;16,"tc","cs"))&amp;"/"&amp;IF(G1289&lt;11,G1289,IF(G1289&lt;16,G1289-10,G1289-15))&amp;".jpg"</f>
        <v>jingdian/zhejiang/hangzhou/tc/1.jpg</v>
      </c>
      <c r="D1289" s="23">
        <f t="shared" si="61"/>
        <v>2</v>
      </c>
      <c r="E1289" s="2" t="str">
        <f>VLOOKUP(F1289,city!$A$4:$D$352,4,FALSE)</f>
        <v>杭州</v>
      </c>
      <c r="F1289" s="22">
        <f t="shared" si="62"/>
        <v>76</v>
      </c>
      <c r="G1289" s="22">
        <f>IF(VLOOKUP(F1288,city!$A$4:$H$352,8,FALSE)&gt;G1288,G1288+1,1)</f>
        <v>11</v>
      </c>
    </row>
    <row r="1290" spans="1:7" x14ac:dyDescent="0.15">
      <c r="A1290" s="23">
        <f t="shared" si="60"/>
        <v>107652</v>
      </c>
      <c r="B1290" s="24">
        <v>2</v>
      </c>
      <c r="C1290" s="28" t="str">
        <f>"jingdian/"&amp;VLOOKUP(E1290,city!$D$4:$P$352,12,FALSE)&amp;"/"&amp;VLOOKUP(E1290,city!$D$4:$P$352,13,FALSE)&amp;"/"&amp;IF(G1290&lt;11,"jd",IF(G1290&lt;16,"tc","cs"))&amp;"/"&amp;IF(G1290&lt;11,G1290,IF(G1290&lt;16,G1290-10,G1290-15))&amp;".jpg"</f>
        <v>jingdian/zhejiang/hangzhou/tc/2.jpg</v>
      </c>
      <c r="D1290" s="23">
        <f t="shared" si="61"/>
        <v>2</v>
      </c>
      <c r="E1290" s="2" t="str">
        <f>VLOOKUP(F1290,city!$A$4:$D$352,4,FALSE)</f>
        <v>杭州</v>
      </c>
      <c r="F1290" s="22">
        <f t="shared" si="62"/>
        <v>76</v>
      </c>
      <c r="G1290" s="22">
        <f>IF(VLOOKUP(F1289,city!$A$4:$H$352,8,FALSE)&gt;G1289,G1289+1,1)</f>
        <v>12</v>
      </c>
    </row>
    <row r="1291" spans="1:7" x14ac:dyDescent="0.15">
      <c r="A1291" s="23">
        <f t="shared" si="60"/>
        <v>107653</v>
      </c>
      <c r="B1291" s="24">
        <v>4</v>
      </c>
      <c r="C1291" s="28" t="str">
        <f>"jingdian/"&amp;VLOOKUP(E1291,city!$D$4:$P$352,12,FALSE)&amp;"/"&amp;VLOOKUP(E1291,city!$D$4:$P$352,13,FALSE)&amp;"/"&amp;IF(G1291&lt;11,"jd",IF(G1291&lt;16,"tc","cs"))&amp;"/"&amp;IF(G1291&lt;11,G1291,IF(G1291&lt;16,G1291-10,G1291-15))&amp;".jpg"</f>
        <v>jingdian/zhejiang/hangzhou/tc/3.jpg</v>
      </c>
      <c r="D1291" s="23">
        <f t="shared" si="61"/>
        <v>2</v>
      </c>
      <c r="E1291" s="2" t="str">
        <f>VLOOKUP(F1291,city!$A$4:$D$352,4,FALSE)</f>
        <v>杭州</v>
      </c>
      <c r="F1291" s="22">
        <f t="shared" si="62"/>
        <v>76</v>
      </c>
      <c r="G1291" s="22">
        <f>IF(VLOOKUP(F1290,city!$A$4:$H$352,8,FALSE)&gt;G1290,G1290+1,1)</f>
        <v>13</v>
      </c>
    </row>
    <row r="1292" spans="1:7" x14ac:dyDescent="0.15">
      <c r="A1292" s="23">
        <f t="shared" si="60"/>
        <v>107654</v>
      </c>
      <c r="B1292" s="24">
        <v>2</v>
      </c>
      <c r="C1292" s="28" t="str">
        <f>"jingdian/"&amp;VLOOKUP(E1292,city!$D$4:$P$352,12,FALSE)&amp;"/"&amp;VLOOKUP(E1292,city!$D$4:$P$352,13,FALSE)&amp;"/"&amp;IF(G1292&lt;11,"jd",IF(G1292&lt;16,"tc","cs"))&amp;"/"&amp;IF(G1292&lt;11,G1292,IF(G1292&lt;16,G1292-10,G1292-15))&amp;".jpg"</f>
        <v>jingdian/zhejiang/hangzhou/tc/4.jpg</v>
      </c>
      <c r="D1292" s="23">
        <f t="shared" si="61"/>
        <v>2</v>
      </c>
      <c r="E1292" s="2" t="str">
        <f>VLOOKUP(F1292,city!$A$4:$D$352,4,FALSE)</f>
        <v>杭州</v>
      </c>
      <c r="F1292" s="22">
        <f t="shared" si="62"/>
        <v>76</v>
      </c>
      <c r="G1292" s="22">
        <f>IF(VLOOKUP(F1291,city!$A$4:$H$352,8,FALSE)&gt;G1291,G1291+1,1)</f>
        <v>14</v>
      </c>
    </row>
    <row r="1293" spans="1:7" x14ac:dyDescent="0.15">
      <c r="A1293" s="23">
        <f t="shared" si="60"/>
        <v>107655</v>
      </c>
      <c r="B1293" s="24">
        <v>4</v>
      </c>
      <c r="C1293" s="28" t="str">
        <f>"jingdian/"&amp;VLOOKUP(E1293,city!$D$4:$P$352,12,FALSE)&amp;"/"&amp;VLOOKUP(E1293,city!$D$4:$P$352,13,FALSE)&amp;"/"&amp;IF(G1293&lt;11,"jd",IF(G1293&lt;16,"tc","cs"))&amp;"/"&amp;IF(G1293&lt;11,G1293,IF(G1293&lt;16,G1293-10,G1293-15))&amp;".jpg"</f>
        <v>jingdian/zhejiang/hangzhou/tc/5.jpg</v>
      </c>
      <c r="D1293" s="23">
        <f t="shared" si="61"/>
        <v>2</v>
      </c>
      <c r="E1293" s="2" t="str">
        <f>VLOOKUP(F1293,city!$A$4:$D$352,4,FALSE)</f>
        <v>杭州</v>
      </c>
      <c r="F1293" s="22">
        <f t="shared" si="62"/>
        <v>76</v>
      </c>
      <c r="G1293" s="22">
        <f>IF(VLOOKUP(F1292,city!$A$4:$H$352,8,FALSE)&gt;G1292,G1292+1,1)</f>
        <v>15</v>
      </c>
    </row>
    <row r="1294" spans="1:7" x14ac:dyDescent="0.15">
      <c r="A1294" s="23">
        <f t="shared" si="60"/>
        <v>107681</v>
      </c>
      <c r="B1294" s="24">
        <v>5</v>
      </c>
      <c r="C1294" s="28" t="str">
        <f>"jingdian/"&amp;VLOOKUP(E1294,city!$D$4:$P$352,12,FALSE)&amp;"/"&amp;VLOOKUP(E1294,city!$D$4:$P$352,13,FALSE)&amp;"/"&amp;IF(G1294&lt;11,"jd",IF(G1294&lt;16,"tc","cs"))&amp;"/"&amp;IF(G1294&lt;11,G1294,IF(G1294&lt;16,G1294-10,G1294-15))&amp;".jpg"</f>
        <v>jingdian/zhejiang/hangzhou/cs/1.jpg</v>
      </c>
      <c r="D1294" s="23">
        <f t="shared" si="61"/>
        <v>3</v>
      </c>
      <c r="E1294" s="2" t="str">
        <f>VLOOKUP(F1294,city!$A$4:$D$352,4,FALSE)</f>
        <v>杭州</v>
      </c>
      <c r="F1294" s="22">
        <f t="shared" si="62"/>
        <v>76</v>
      </c>
      <c r="G1294" s="22">
        <f>IF(VLOOKUP(F1293,city!$A$4:$H$352,8,FALSE)&gt;G1293,G1293+1,1)</f>
        <v>16</v>
      </c>
    </row>
    <row r="1295" spans="1:7" x14ac:dyDescent="0.15">
      <c r="A1295" s="23">
        <f t="shared" si="60"/>
        <v>107682</v>
      </c>
      <c r="B1295" s="24">
        <v>4</v>
      </c>
      <c r="C1295" s="28" t="str">
        <f>"jingdian/"&amp;VLOOKUP(E1295,city!$D$4:$P$352,12,FALSE)&amp;"/"&amp;VLOOKUP(E1295,city!$D$4:$P$352,13,FALSE)&amp;"/"&amp;IF(G1295&lt;11,"jd",IF(G1295&lt;16,"tc","cs"))&amp;"/"&amp;IF(G1295&lt;11,G1295,IF(G1295&lt;16,G1295-10,G1295-15))&amp;".jpg"</f>
        <v>jingdian/zhejiang/hangzhou/cs/2.jpg</v>
      </c>
      <c r="D1295" s="23">
        <f t="shared" si="61"/>
        <v>3</v>
      </c>
      <c r="E1295" s="2" t="str">
        <f>VLOOKUP(F1295,city!$A$4:$D$352,4,FALSE)</f>
        <v>杭州</v>
      </c>
      <c r="F1295" s="22">
        <f t="shared" si="62"/>
        <v>76</v>
      </c>
      <c r="G1295" s="22">
        <f>IF(VLOOKUP(F1294,city!$A$4:$H$352,8,FALSE)&gt;G1294,G1294+1,1)</f>
        <v>17</v>
      </c>
    </row>
    <row r="1296" spans="1:7" x14ac:dyDescent="0.15">
      <c r="A1296" s="23">
        <f t="shared" si="60"/>
        <v>107701</v>
      </c>
      <c r="B1296" s="24">
        <v>1</v>
      </c>
      <c r="C1296" s="28" t="str">
        <f>"jingdian/"&amp;VLOOKUP(E1296,city!$D$4:$P$352,12,FALSE)&amp;"/"&amp;VLOOKUP(E1296,city!$D$4:$P$352,13,FALSE)&amp;"/"&amp;IF(G1296&lt;11,"jd",IF(G1296&lt;16,"tc","cs"))&amp;"/"&amp;IF(G1296&lt;11,G1296,IF(G1296&lt;16,G1296-10,G1296-15))&amp;".jpg"</f>
        <v>jingdian/zhejiang/ningbo/jd/1.jpg</v>
      </c>
      <c r="D1296" s="23">
        <f t="shared" si="61"/>
        <v>1</v>
      </c>
      <c r="E1296" s="2" t="str">
        <f>VLOOKUP(F1296,city!$A$4:$D$352,4,FALSE)</f>
        <v>宁波</v>
      </c>
      <c r="F1296" s="22">
        <f t="shared" si="62"/>
        <v>77</v>
      </c>
      <c r="G1296" s="22">
        <f>IF(VLOOKUP(F1295,city!$A$4:$H$352,8,FALSE)&gt;G1295,G1295+1,1)</f>
        <v>1</v>
      </c>
    </row>
    <row r="1297" spans="1:7" x14ac:dyDescent="0.15">
      <c r="A1297" s="23">
        <f t="shared" si="60"/>
        <v>107702</v>
      </c>
      <c r="B1297" s="24">
        <v>1</v>
      </c>
      <c r="C1297" s="28" t="str">
        <f>"jingdian/"&amp;VLOOKUP(E1297,city!$D$4:$P$352,12,FALSE)&amp;"/"&amp;VLOOKUP(E1297,city!$D$4:$P$352,13,FALSE)&amp;"/"&amp;IF(G1297&lt;11,"jd",IF(G1297&lt;16,"tc","cs"))&amp;"/"&amp;IF(G1297&lt;11,G1297,IF(G1297&lt;16,G1297-10,G1297-15))&amp;".jpg"</f>
        <v>jingdian/zhejiang/ningbo/jd/2.jpg</v>
      </c>
      <c r="D1297" s="23">
        <f t="shared" si="61"/>
        <v>1</v>
      </c>
      <c r="E1297" s="2" t="str">
        <f>VLOOKUP(F1297,city!$A$4:$D$352,4,FALSE)</f>
        <v>宁波</v>
      </c>
      <c r="F1297" s="22">
        <f t="shared" si="62"/>
        <v>77</v>
      </c>
      <c r="G1297" s="22">
        <f>IF(VLOOKUP(F1296,city!$A$4:$H$352,8,FALSE)&gt;G1296,G1296+1,1)</f>
        <v>2</v>
      </c>
    </row>
    <row r="1298" spans="1:7" x14ac:dyDescent="0.15">
      <c r="A1298" s="23">
        <f t="shared" si="60"/>
        <v>107703</v>
      </c>
      <c r="B1298" s="24">
        <v>1</v>
      </c>
      <c r="C1298" s="28" t="str">
        <f>"jingdian/"&amp;VLOOKUP(E1298,city!$D$4:$P$352,12,FALSE)&amp;"/"&amp;VLOOKUP(E1298,city!$D$4:$P$352,13,FALSE)&amp;"/"&amp;IF(G1298&lt;11,"jd",IF(G1298&lt;16,"tc","cs"))&amp;"/"&amp;IF(G1298&lt;11,G1298,IF(G1298&lt;16,G1298-10,G1298-15))&amp;".jpg"</f>
        <v>jingdian/zhejiang/ningbo/jd/3.jpg</v>
      </c>
      <c r="D1298" s="23">
        <f t="shared" si="61"/>
        <v>1</v>
      </c>
      <c r="E1298" s="2" t="str">
        <f>VLOOKUP(F1298,city!$A$4:$D$352,4,FALSE)</f>
        <v>宁波</v>
      </c>
      <c r="F1298" s="22">
        <f t="shared" si="62"/>
        <v>77</v>
      </c>
      <c r="G1298" s="22">
        <f>IF(VLOOKUP(F1297,city!$A$4:$H$352,8,FALSE)&gt;G1297,G1297+1,1)</f>
        <v>3</v>
      </c>
    </row>
    <row r="1299" spans="1:7" x14ac:dyDescent="0.15">
      <c r="A1299" s="23">
        <f t="shared" si="60"/>
        <v>107704</v>
      </c>
      <c r="B1299" s="24">
        <v>1</v>
      </c>
      <c r="C1299" s="28" t="str">
        <f>"jingdian/"&amp;VLOOKUP(E1299,city!$D$4:$P$352,12,FALSE)&amp;"/"&amp;VLOOKUP(E1299,city!$D$4:$P$352,13,FALSE)&amp;"/"&amp;IF(G1299&lt;11,"jd",IF(G1299&lt;16,"tc","cs"))&amp;"/"&amp;IF(G1299&lt;11,G1299,IF(G1299&lt;16,G1299-10,G1299-15))&amp;".jpg"</f>
        <v>jingdian/zhejiang/ningbo/jd/4.jpg</v>
      </c>
      <c r="D1299" s="23">
        <f t="shared" si="61"/>
        <v>1</v>
      </c>
      <c r="E1299" s="2" t="str">
        <f>VLOOKUP(F1299,city!$A$4:$D$352,4,FALSE)</f>
        <v>宁波</v>
      </c>
      <c r="F1299" s="22">
        <f t="shared" si="62"/>
        <v>77</v>
      </c>
      <c r="G1299" s="22">
        <f>IF(VLOOKUP(F1298,city!$A$4:$H$352,8,FALSE)&gt;G1298,G1298+1,1)</f>
        <v>4</v>
      </c>
    </row>
    <row r="1300" spans="1:7" x14ac:dyDescent="0.15">
      <c r="A1300" s="23">
        <f t="shared" si="60"/>
        <v>107705</v>
      </c>
      <c r="B1300" s="24">
        <v>1</v>
      </c>
      <c r="C1300" s="28" t="str">
        <f>"jingdian/"&amp;VLOOKUP(E1300,city!$D$4:$P$352,12,FALSE)&amp;"/"&amp;VLOOKUP(E1300,city!$D$4:$P$352,13,FALSE)&amp;"/"&amp;IF(G1300&lt;11,"jd",IF(G1300&lt;16,"tc","cs"))&amp;"/"&amp;IF(G1300&lt;11,G1300,IF(G1300&lt;16,G1300-10,G1300-15))&amp;".jpg"</f>
        <v>jingdian/zhejiang/ningbo/jd/5.jpg</v>
      </c>
      <c r="D1300" s="23">
        <f t="shared" si="61"/>
        <v>1</v>
      </c>
      <c r="E1300" s="2" t="str">
        <f>VLOOKUP(F1300,city!$A$4:$D$352,4,FALSE)</f>
        <v>宁波</v>
      </c>
      <c r="F1300" s="22">
        <f t="shared" si="62"/>
        <v>77</v>
      </c>
      <c r="G1300" s="22">
        <f>IF(VLOOKUP(F1299,city!$A$4:$H$352,8,FALSE)&gt;G1299,G1299+1,1)</f>
        <v>5</v>
      </c>
    </row>
    <row r="1301" spans="1:7" x14ac:dyDescent="0.15">
      <c r="A1301" s="23">
        <f t="shared" si="60"/>
        <v>107706</v>
      </c>
      <c r="B1301" s="24">
        <v>1</v>
      </c>
      <c r="C1301" s="28" t="str">
        <f>"jingdian/"&amp;VLOOKUP(E1301,city!$D$4:$P$352,12,FALSE)&amp;"/"&amp;VLOOKUP(E1301,city!$D$4:$P$352,13,FALSE)&amp;"/"&amp;IF(G1301&lt;11,"jd",IF(G1301&lt;16,"tc","cs"))&amp;"/"&amp;IF(G1301&lt;11,G1301,IF(G1301&lt;16,G1301-10,G1301-15))&amp;".jpg"</f>
        <v>jingdian/zhejiang/ningbo/jd/6.jpg</v>
      </c>
      <c r="D1301" s="23">
        <f t="shared" si="61"/>
        <v>1</v>
      </c>
      <c r="E1301" s="2" t="str">
        <f>VLOOKUP(F1301,city!$A$4:$D$352,4,FALSE)</f>
        <v>宁波</v>
      </c>
      <c r="F1301" s="22">
        <f t="shared" si="62"/>
        <v>77</v>
      </c>
      <c r="G1301" s="22">
        <f>IF(VLOOKUP(F1300,city!$A$4:$H$352,8,FALSE)&gt;G1300,G1300+1,1)</f>
        <v>6</v>
      </c>
    </row>
    <row r="1302" spans="1:7" x14ac:dyDescent="0.15">
      <c r="A1302" s="23">
        <f t="shared" si="60"/>
        <v>107707</v>
      </c>
      <c r="B1302" s="24">
        <v>1</v>
      </c>
      <c r="C1302" s="28" t="str">
        <f>"jingdian/"&amp;VLOOKUP(E1302,city!$D$4:$P$352,12,FALSE)&amp;"/"&amp;VLOOKUP(E1302,city!$D$4:$P$352,13,FALSE)&amp;"/"&amp;IF(G1302&lt;11,"jd",IF(G1302&lt;16,"tc","cs"))&amp;"/"&amp;IF(G1302&lt;11,G1302,IF(G1302&lt;16,G1302-10,G1302-15))&amp;".jpg"</f>
        <v>jingdian/zhejiang/ningbo/jd/7.jpg</v>
      </c>
      <c r="D1302" s="23">
        <f t="shared" si="61"/>
        <v>1</v>
      </c>
      <c r="E1302" s="2" t="str">
        <f>VLOOKUP(F1302,city!$A$4:$D$352,4,FALSE)</f>
        <v>宁波</v>
      </c>
      <c r="F1302" s="22">
        <f t="shared" si="62"/>
        <v>77</v>
      </c>
      <c r="G1302" s="22">
        <f>IF(VLOOKUP(F1301,city!$A$4:$H$352,8,FALSE)&gt;G1301,G1301+1,1)</f>
        <v>7</v>
      </c>
    </row>
    <row r="1303" spans="1:7" x14ac:dyDescent="0.15">
      <c r="A1303" s="23">
        <f t="shared" si="60"/>
        <v>107708</v>
      </c>
      <c r="B1303" s="24">
        <v>1</v>
      </c>
      <c r="C1303" s="28" t="str">
        <f>"jingdian/"&amp;VLOOKUP(E1303,city!$D$4:$P$352,12,FALSE)&amp;"/"&amp;VLOOKUP(E1303,city!$D$4:$P$352,13,FALSE)&amp;"/"&amp;IF(G1303&lt;11,"jd",IF(G1303&lt;16,"tc","cs"))&amp;"/"&amp;IF(G1303&lt;11,G1303,IF(G1303&lt;16,G1303-10,G1303-15))&amp;".jpg"</f>
        <v>jingdian/zhejiang/ningbo/jd/8.jpg</v>
      </c>
      <c r="D1303" s="23">
        <f t="shared" si="61"/>
        <v>1</v>
      </c>
      <c r="E1303" s="2" t="str">
        <f>VLOOKUP(F1303,city!$A$4:$D$352,4,FALSE)</f>
        <v>宁波</v>
      </c>
      <c r="F1303" s="22">
        <f t="shared" si="62"/>
        <v>77</v>
      </c>
      <c r="G1303" s="22">
        <f>IF(VLOOKUP(F1302,city!$A$4:$H$352,8,FALSE)&gt;G1302,G1302+1,1)</f>
        <v>8</v>
      </c>
    </row>
    <row r="1304" spans="1:7" x14ac:dyDescent="0.15">
      <c r="A1304" s="23">
        <f t="shared" si="60"/>
        <v>107709</v>
      </c>
      <c r="B1304" s="24">
        <v>1</v>
      </c>
      <c r="C1304" s="28" t="str">
        <f>"jingdian/"&amp;VLOOKUP(E1304,city!$D$4:$P$352,12,FALSE)&amp;"/"&amp;VLOOKUP(E1304,city!$D$4:$P$352,13,FALSE)&amp;"/"&amp;IF(G1304&lt;11,"jd",IF(G1304&lt;16,"tc","cs"))&amp;"/"&amp;IF(G1304&lt;11,G1304,IF(G1304&lt;16,G1304-10,G1304-15))&amp;".jpg"</f>
        <v>jingdian/zhejiang/ningbo/jd/9.jpg</v>
      </c>
      <c r="D1304" s="23">
        <f t="shared" si="61"/>
        <v>1</v>
      </c>
      <c r="E1304" s="2" t="str">
        <f>VLOOKUP(F1304,city!$A$4:$D$352,4,FALSE)</f>
        <v>宁波</v>
      </c>
      <c r="F1304" s="22">
        <f t="shared" si="62"/>
        <v>77</v>
      </c>
      <c r="G1304" s="22">
        <f>IF(VLOOKUP(F1303,city!$A$4:$H$352,8,FALSE)&gt;G1303,G1303+1,1)</f>
        <v>9</v>
      </c>
    </row>
    <row r="1305" spans="1:7" x14ac:dyDescent="0.15">
      <c r="A1305" s="23">
        <f t="shared" si="60"/>
        <v>107710</v>
      </c>
      <c r="B1305" s="24">
        <v>1</v>
      </c>
      <c r="C1305" s="28" t="str">
        <f>"jingdian/"&amp;VLOOKUP(E1305,city!$D$4:$P$352,12,FALSE)&amp;"/"&amp;VLOOKUP(E1305,city!$D$4:$P$352,13,FALSE)&amp;"/"&amp;IF(G1305&lt;11,"jd",IF(G1305&lt;16,"tc","cs"))&amp;"/"&amp;IF(G1305&lt;11,G1305,IF(G1305&lt;16,G1305-10,G1305-15))&amp;".jpg"</f>
        <v>jingdian/zhejiang/ningbo/jd/10.jpg</v>
      </c>
      <c r="D1305" s="23">
        <f t="shared" si="61"/>
        <v>1</v>
      </c>
      <c r="E1305" s="2" t="str">
        <f>VLOOKUP(F1305,city!$A$4:$D$352,4,FALSE)</f>
        <v>宁波</v>
      </c>
      <c r="F1305" s="22">
        <f t="shared" si="62"/>
        <v>77</v>
      </c>
      <c r="G1305" s="22">
        <f>IF(VLOOKUP(F1304,city!$A$4:$H$352,8,FALSE)&gt;G1304,G1304+1,1)</f>
        <v>10</v>
      </c>
    </row>
    <row r="1306" spans="1:7" x14ac:dyDescent="0.15">
      <c r="A1306" s="23">
        <f t="shared" si="60"/>
        <v>107751</v>
      </c>
      <c r="B1306" s="24">
        <v>2</v>
      </c>
      <c r="C1306" s="28" t="str">
        <f>"jingdian/"&amp;VLOOKUP(E1306,city!$D$4:$P$352,12,FALSE)&amp;"/"&amp;VLOOKUP(E1306,city!$D$4:$P$352,13,FALSE)&amp;"/"&amp;IF(G1306&lt;11,"jd",IF(G1306&lt;16,"tc","cs"))&amp;"/"&amp;IF(G1306&lt;11,G1306,IF(G1306&lt;16,G1306-10,G1306-15))&amp;".jpg"</f>
        <v>jingdian/zhejiang/ningbo/tc/1.jpg</v>
      </c>
      <c r="D1306" s="23">
        <f t="shared" si="61"/>
        <v>2</v>
      </c>
      <c r="E1306" s="2" t="str">
        <f>VLOOKUP(F1306,city!$A$4:$D$352,4,FALSE)</f>
        <v>宁波</v>
      </c>
      <c r="F1306" s="22">
        <f t="shared" si="62"/>
        <v>77</v>
      </c>
      <c r="G1306" s="22">
        <f>IF(VLOOKUP(F1305,city!$A$4:$H$352,8,FALSE)&gt;G1305,G1305+1,1)</f>
        <v>11</v>
      </c>
    </row>
    <row r="1307" spans="1:7" x14ac:dyDescent="0.15">
      <c r="A1307" s="23">
        <f t="shared" si="60"/>
        <v>107752</v>
      </c>
      <c r="B1307" s="24">
        <v>3</v>
      </c>
      <c r="C1307" s="28" t="str">
        <f>"jingdian/"&amp;VLOOKUP(E1307,city!$D$4:$P$352,12,FALSE)&amp;"/"&amp;VLOOKUP(E1307,city!$D$4:$P$352,13,FALSE)&amp;"/"&amp;IF(G1307&lt;11,"jd",IF(G1307&lt;16,"tc","cs"))&amp;"/"&amp;IF(G1307&lt;11,G1307,IF(G1307&lt;16,G1307-10,G1307-15))&amp;".jpg"</f>
        <v>jingdian/zhejiang/ningbo/tc/2.jpg</v>
      </c>
      <c r="D1307" s="23">
        <f t="shared" si="61"/>
        <v>2</v>
      </c>
      <c r="E1307" s="2" t="str">
        <f>VLOOKUP(F1307,city!$A$4:$D$352,4,FALSE)</f>
        <v>宁波</v>
      </c>
      <c r="F1307" s="22">
        <f t="shared" si="62"/>
        <v>77</v>
      </c>
      <c r="G1307" s="22">
        <f>IF(VLOOKUP(F1306,city!$A$4:$H$352,8,FALSE)&gt;G1306,G1306+1,1)</f>
        <v>12</v>
      </c>
    </row>
    <row r="1308" spans="1:7" x14ac:dyDescent="0.15">
      <c r="A1308" s="23">
        <f t="shared" si="60"/>
        <v>107753</v>
      </c>
      <c r="B1308" s="24">
        <v>2</v>
      </c>
      <c r="C1308" s="28" t="str">
        <f>"jingdian/"&amp;VLOOKUP(E1308,city!$D$4:$P$352,12,FALSE)&amp;"/"&amp;VLOOKUP(E1308,city!$D$4:$P$352,13,FALSE)&amp;"/"&amp;IF(G1308&lt;11,"jd",IF(G1308&lt;16,"tc","cs"))&amp;"/"&amp;IF(G1308&lt;11,G1308,IF(G1308&lt;16,G1308-10,G1308-15))&amp;".jpg"</f>
        <v>jingdian/zhejiang/ningbo/tc/3.jpg</v>
      </c>
      <c r="D1308" s="23">
        <f t="shared" si="61"/>
        <v>2</v>
      </c>
      <c r="E1308" s="2" t="str">
        <f>VLOOKUP(F1308,city!$A$4:$D$352,4,FALSE)</f>
        <v>宁波</v>
      </c>
      <c r="F1308" s="22">
        <f t="shared" si="62"/>
        <v>77</v>
      </c>
      <c r="G1308" s="22">
        <f>IF(VLOOKUP(F1307,city!$A$4:$H$352,8,FALSE)&gt;G1307,G1307+1,1)</f>
        <v>13</v>
      </c>
    </row>
    <row r="1309" spans="1:7" x14ac:dyDescent="0.15">
      <c r="A1309" s="23">
        <f t="shared" si="60"/>
        <v>107754</v>
      </c>
      <c r="B1309" s="24">
        <v>5</v>
      </c>
      <c r="C1309" s="28" t="str">
        <f>"jingdian/"&amp;VLOOKUP(E1309,city!$D$4:$P$352,12,FALSE)&amp;"/"&amp;VLOOKUP(E1309,city!$D$4:$P$352,13,FALSE)&amp;"/"&amp;IF(G1309&lt;11,"jd",IF(G1309&lt;16,"tc","cs"))&amp;"/"&amp;IF(G1309&lt;11,G1309,IF(G1309&lt;16,G1309-10,G1309-15))&amp;".jpg"</f>
        <v>jingdian/zhejiang/ningbo/tc/4.jpg</v>
      </c>
      <c r="D1309" s="23">
        <f t="shared" si="61"/>
        <v>2</v>
      </c>
      <c r="E1309" s="2" t="str">
        <f>VLOOKUP(F1309,city!$A$4:$D$352,4,FALSE)</f>
        <v>宁波</v>
      </c>
      <c r="F1309" s="22">
        <f t="shared" si="62"/>
        <v>77</v>
      </c>
      <c r="G1309" s="22">
        <f>IF(VLOOKUP(F1308,city!$A$4:$H$352,8,FALSE)&gt;G1308,G1308+1,1)</f>
        <v>14</v>
      </c>
    </row>
    <row r="1310" spans="1:7" x14ac:dyDescent="0.15">
      <c r="A1310" s="23">
        <f t="shared" si="60"/>
        <v>107755</v>
      </c>
      <c r="B1310" s="24">
        <v>2</v>
      </c>
      <c r="C1310" s="28" t="str">
        <f>"jingdian/"&amp;VLOOKUP(E1310,city!$D$4:$P$352,12,FALSE)&amp;"/"&amp;VLOOKUP(E1310,city!$D$4:$P$352,13,FALSE)&amp;"/"&amp;IF(G1310&lt;11,"jd",IF(G1310&lt;16,"tc","cs"))&amp;"/"&amp;IF(G1310&lt;11,G1310,IF(G1310&lt;16,G1310-10,G1310-15))&amp;".jpg"</f>
        <v>jingdian/zhejiang/ningbo/tc/5.jpg</v>
      </c>
      <c r="D1310" s="23">
        <f t="shared" si="61"/>
        <v>2</v>
      </c>
      <c r="E1310" s="2" t="str">
        <f>VLOOKUP(F1310,city!$A$4:$D$352,4,FALSE)</f>
        <v>宁波</v>
      </c>
      <c r="F1310" s="22">
        <f t="shared" si="62"/>
        <v>77</v>
      </c>
      <c r="G1310" s="22">
        <f>IF(VLOOKUP(F1309,city!$A$4:$H$352,8,FALSE)&gt;G1309,G1309+1,1)</f>
        <v>15</v>
      </c>
    </row>
    <row r="1311" spans="1:7" x14ac:dyDescent="0.15">
      <c r="A1311" s="23">
        <f t="shared" si="60"/>
        <v>107781</v>
      </c>
      <c r="B1311" s="24">
        <v>2</v>
      </c>
      <c r="C1311" s="28" t="str">
        <f>"jingdian/"&amp;VLOOKUP(E1311,city!$D$4:$P$352,12,FALSE)&amp;"/"&amp;VLOOKUP(E1311,city!$D$4:$P$352,13,FALSE)&amp;"/"&amp;IF(G1311&lt;11,"jd",IF(G1311&lt;16,"tc","cs"))&amp;"/"&amp;IF(G1311&lt;11,G1311,IF(G1311&lt;16,G1311-10,G1311-15))&amp;".jpg"</f>
        <v>jingdian/zhejiang/ningbo/cs/1.jpg</v>
      </c>
      <c r="D1311" s="23">
        <f t="shared" si="61"/>
        <v>3</v>
      </c>
      <c r="E1311" s="2" t="str">
        <f>VLOOKUP(F1311,city!$A$4:$D$352,4,FALSE)</f>
        <v>宁波</v>
      </c>
      <c r="F1311" s="22">
        <f t="shared" si="62"/>
        <v>77</v>
      </c>
      <c r="G1311" s="22">
        <f>IF(VLOOKUP(F1310,city!$A$4:$H$352,8,FALSE)&gt;G1310,G1310+1,1)</f>
        <v>16</v>
      </c>
    </row>
    <row r="1312" spans="1:7" x14ac:dyDescent="0.15">
      <c r="A1312" s="23">
        <f t="shared" si="60"/>
        <v>107782</v>
      </c>
      <c r="B1312" s="24">
        <v>3</v>
      </c>
      <c r="C1312" s="28" t="str">
        <f>"jingdian/"&amp;VLOOKUP(E1312,city!$D$4:$P$352,12,FALSE)&amp;"/"&amp;VLOOKUP(E1312,city!$D$4:$P$352,13,FALSE)&amp;"/"&amp;IF(G1312&lt;11,"jd",IF(G1312&lt;16,"tc","cs"))&amp;"/"&amp;IF(G1312&lt;11,G1312,IF(G1312&lt;16,G1312-10,G1312-15))&amp;".jpg"</f>
        <v>jingdian/zhejiang/ningbo/cs/2.jpg</v>
      </c>
      <c r="D1312" s="23">
        <f t="shared" si="61"/>
        <v>3</v>
      </c>
      <c r="E1312" s="2" t="str">
        <f>VLOOKUP(F1312,city!$A$4:$D$352,4,FALSE)</f>
        <v>宁波</v>
      </c>
      <c r="F1312" s="22">
        <f t="shared" si="62"/>
        <v>77</v>
      </c>
      <c r="G1312" s="22">
        <f>IF(VLOOKUP(F1311,city!$A$4:$H$352,8,FALSE)&gt;G1311,G1311+1,1)</f>
        <v>17</v>
      </c>
    </row>
    <row r="1313" spans="1:7" x14ac:dyDescent="0.15">
      <c r="A1313" s="23">
        <f t="shared" si="60"/>
        <v>107801</v>
      </c>
      <c r="B1313" s="24">
        <v>1</v>
      </c>
      <c r="C1313" s="28" t="str">
        <f>"jingdian/"&amp;VLOOKUP(E1313,city!$D$4:$P$352,12,FALSE)&amp;"/"&amp;VLOOKUP(E1313,city!$D$4:$P$352,13,FALSE)&amp;"/"&amp;IF(G1313&lt;11,"jd",IF(G1313&lt;16,"tc","cs"))&amp;"/"&amp;IF(G1313&lt;11,G1313,IF(G1313&lt;16,G1313-10,G1313-15))&amp;".jpg"</f>
        <v>jingdian/zhejiang/wenzhou/jd/1.jpg</v>
      </c>
      <c r="D1313" s="23">
        <f t="shared" si="61"/>
        <v>1</v>
      </c>
      <c r="E1313" s="2" t="str">
        <f>VLOOKUP(F1313,city!$A$4:$D$352,4,FALSE)</f>
        <v>温州</v>
      </c>
      <c r="F1313" s="22">
        <f t="shared" si="62"/>
        <v>78</v>
      </c>
      <c r="G1313" s="22">
        <f>IF(VLOOKUP(F1312,city!$A$4:$H$352,8,FALSE)&gt;G1312,G1312+1,1)</f>
        <v>1</v>
      </c>
    </row>
    <row r="1314" spans="1:7" x14ac:dyDescent="0.15">
      <c r="A1314" s="23">
        <f t="shared" si="60"/>
        <v>107802</v>
      </c>
      <c r="B1314" s="24">
        <v>1</v>
      </c>
      <c r="C1314" s="28" t="str">
        <f>"jingdian/"&amp;VLOOKUP(E1314,city!$D$4:$P$352,12,FALSE)&amp;"/"&amp;VLOOKUP(E1314,city!$D$4:$P$352,13,FALSE)&amp;"/"&amp;IF(G1314&lt;11,"jd",IF(G1314&lt;16,"tc","cs"))&amp;"/"&amp;IF(G1314&lt;11,G1314,IF(G1314&lt;16,G1314-10,G1314-15))&amp;".jpg"</f>
        <v>jingdian/zhejiang/wenzhou/jd/2.jpg</v>
      </c>
      <c r="D1314" s="23">
        <f t="shared" si="61"/>
        <v>1</v>
      </c>
      <c r="E1314" s="2" t="str">
        <f>VLOOKUP(F1314,city!$A$4:$D$352,4,FALSE)</f>
        <v>温州</v>
      </c>
      <c r="F1314" s="22">
        <f t="shared" si="62"/>
        <v>78</v>
      </c>
      <c r="G1314" s="22">
        <f>IF(VLOOKUP(F1313,city!$A$4:$H$352,8,FALSE)&gt;G1313,G1313+1,1)</f>
        <v>2</v>
      </c>
    </row>
    <row r="1315" spans="1:7" x14ac:dyDescent="0.15">
      <c r="A1315" s="23">
        <f t="shared" si="60"/>
        <v>107803</v>
      </c>
      <c r="B1315" s="24">
        <v>1</v>
      </c>
      <c r="C1315" s="28" t="str">
        <f>"jingdian/"&amp;VLOOKUP(E1315,city!$D$4:$P$352,12,FALSE)&amp;"/"&amp;VLOOKUP(E1315,city!$D$4:$P$352,13,FALSE)&amp;"/"&amp;IF(G1315&lt;11,"jd",IF(G1315&lt;16,"tc","cs"))&amp;"/"&amp;IF(G1315&lt;11,G1315,IF(G1315&lt;16,G1315-10,G1315-15))&amp;".jpg"</f>
        <v>jingdian/zhejiang/wenzhou/jd/3.jpg</v>
      </c>
      <c r="D1315" s="23">
        <f t="shared" si="61"/>
        <v>1</v>
      </c>
      <c r="E1315" s="2" t="str">
        <f>VLOOKUP(F1315,city!$A$4:$D$352,4,FALSE)</f>
        <v>温州</v>
      </c>
      <c r="F1315" s="22">
        <f t="shared" si="62"/>
        <v>78</v>
      </c>
      <c r="G1315" s="22">
        <f>IF(VLOOKUP(F1314,city!$A$4:$H$352,8,FALSE)&gt;G1314,G1314+1,1)</f>
        <v>3</v>
      </c>
    </row>
    <row r="1316" spans="1:7" x14ac:dyDescent="0.15">
      <c r="A1316" s="23">
        <f t="shared" si="60"/>
        <v>107804</v>
      </c>
      <c r="B1316" s="24">
        <v>1</v>
      </c>
      <c r="C1316" s="28" t="str">
        <f>"jingdian/"&amp;VLOOKUP(E1316,city!$D$4:$P$352,12,FALSE)&amp;"/"&amp;VLOOKUP(E1316,city!$D$4:$P$352,13,FALSE)&amp;"/"&amp;IF(G1316&lt;11,"jd",IF(G1316&lt;16,"tc","cs"))&amp;"/"&amp;IF(G1316&lt;11,G1316,IF(G1316&lt;16,G1316-10,G1316-15))&amp;".jpg"</f>
        <v>jingdian/zhejiang/wenzhou/jd/4.jpg</v>
      </c>
      <c r="D1316" s="23">
        <f t="shared" si="61"/>
        <v>1</v>
      </c>
      <c r="E1316" s="2" t="str">
        <f>VLOOKUP(F1316,city!$A$4:$D$352,4,FALSE)</f>
        <v>温州</v>
      </c>
      <c r="F1316" s="22">
        <f t="shared" si="62"/>
        <v>78</v>
      </c>
      <c r="G1316" s="22">
        <f>IF(VLOOKUP(F1315,city!$A$4:$H$352,8,FALSE)&gt;G1315,G1315+1,1)</f>
        <v>4</v>
      </c>
    </row>
    <row r="1317" spans="1:7" x14ac:dyDescent="0.15">
      <c r="A1317" s="23">
        <f t="shared" si="60"/>
        <v>107805</v>
      </c>
      <c r="B1317" s="24">
        <v>1</v>
      </c>
      <c r="C1317" s="28" t="str">
        <f>"jingdian/"&amp;VLOOKUP(E1317,city!$D$4:$P$352,12,FALSE)&amp;"/"&amp;VLOOKUP(E1317,city!$D$4:$P$352,13,FALSE)&amp;"/"&amp;IF(G1317&lt;11,"jd",IF(G1317&lt;16,"tc","cs"))&amp;"/"&amp;IF(G1317&lt;11,G1317,IF(G1317&lt;16,G1317-10,G1317-15))&amp;".jpg"</f>
        <v>jingdian/zhejiang/wenzhou/jd/5.jpg</v>
      </c>
      <c r="D1317" s="23">
        <f t="shared" si="61"/>
        <v>1</v>
      </c>
      <c r="E1317" s="2" t="str">
        <f>VLOOKUP(F1317,city!$A$4:$D$352,4,FALSE)</f>
        <v>温州</v>
      </c>
      <c r="F1317" s="22">
        <f t="shared" si="62"/>
        <v>78</v>
      </c>
      <c r="G1317" s="22">
        <f>IF(VLOOKUP(F1316,city!$A$4:$H$352,8,FALSE)&gt;G1316,G1316+1,1)</f>
        <v>5</v>
      </c>
    </row>
    <row r="1318" spans="1:7" x14ac:dyDescent="0.15">
      <c r="A1318" s="23">
        <f t="shared" si="60"/>
        <v>107806</v>
      </c>
      <c r="B1318" s="24">
        <v>1</v>
      </c>
      <c r="C1318" s="28" t="str">
        <f>"jingdian/"&amp;VLOOKUP(E1318,city!$D$4:$P$352,12,FALSE)&amp;"/"&amp;VLOOKUP(E1318,city!$D$4:$P$352,13,FALSE)&amp;"/"&amp;IF(G1318&lt;11,"jd",IF(G1318&lt;16,"tc","cs"))&amp;"/"&amp;IF(G1318&lt;11,G1318,IF(G1318&lt;16,G1318-10,G1318-15))&amp;".jpg"</f>
        <v>jingdian/zhejiang/wenzhou/jd/6.jpg</v>
      </c>
      <c r="D1318" s="23">
        <f t="shared" si="61"/>
        <v>1</v>
      </c>
      <c r="E1318" s="2" t="str">
        <f>VLOOKUP(F1318,city!$A$4:$D$352,4,FALSE)</f>
        <v>温州</v>
      </c>
      <c r="F1318" s="22">
        <f t="shared" si="62"/>
        <v>78</v>
      </c>
      <c r="G1318" s="22">
        <f>IF(VLOOKUP(F1317,city!$A$4:$H$352,8,FALSE)&gt;G1317,G1317+1,1)</f>
        <v>6</v>
      </c>
    </row>
    <row r="1319" spans="1:7" x14ac:dyDescent="0.15">
      <c r="A1319" s="23">
        <f t="shared" si="60"/>
        <v>107807</v>
      </c>
      <c r="B1319" s="24">
        <v>1</v>
      </c>
      <c r="C1319" s="28" t="str">
        <f>"jingdian/"&amp;VLOOKUP(E1319,city!$D$4:$P$352,12,FALSE)&amp;"/"&amp;VLOOKUP(E1319,city!$D$4:$P$352,13,FALSE)&amp;"/"&amp;IF(G1319&lt;11,"jd",IF(G1319&lt;16,"tc","cs"))&amp;"/"&amp;IF(G1319&lt;11,G1319,IF(G1319&lt;16,G1319-10,G1319-15))&amp;".jpg"</f>
        <v>jingdian/zhejiang/wenzhou/jd/7.jpg</v>
      </c>
      <c r="D1319" s="23">
        <f t="shared" si="61"/>
        <v>1</v>
      </c>
      <c r="E1319" s="2" t="str">
        <f>VLOOKUP(F1319,city!$A$4:$D$352,4,FALSE)</f>
        <v>温州</v>
      </c>
      <c r="F1319" s="22">
        <f t="shared" si="62"/>
        <v>78</v>
      </c>
      <c r="G1319" s="22">
        <f>IF(VLOOKUP(F1318,city!$A$4:$H$352,8,FALSE)&gt;G1318,G1318+1,1)</f>
        <v>7</v>
      </c>
    </row>
    <row r="1320" spans="1:7" x14ac:dyDescent="0.15">
      <c r="A1320" s="23">
        <f t="shared" si="60"/>
        <v>107808</v>
      </c>
      <c r="B1320" s="24">
        <v>1</v>
      </c>
      <c r="C1320" s="28" t="str">
        <f>"jingdian/"&amp;VLOOKUP(E1320,city!$D$4:$P$352,12,FALSE)&amp;"/"&amp;VLOOKUP(E1320,city!$D$4:$P$352,13,FALSE)&amp;"/"&amp;IF(G1320&lt;11,"jd",IF(G1320&lt;16,"tc","cs"))&amp;"/"&amp;IF(G1320&lt;11,G1320,IF(G1320&lt;16,G1320-10,G1320-15))&amp;".jpg"</f>
        <v>jingdian/zhejiang/wenzhou/jd/8.jpg</v>
      </c>
      <c r="D1320" s="23">
        <f t="shared" si="61"/>
        <v>1</v>
      </c>
      <c r="E1320" s="2" t="str">
        <f>VLOOKUP(F1320,city!$A$4:$D$352,4,FALSE)</f>
        <v>温州</v>
      </c>
      <c r="F1320" s="22">
        <f t="shared" si="62"/>
        <v>78</v>
      </c>
      <c r="G1320" s="22">
        <f>IF(VLOOKUP(F1319,city!$A$4:$H$352,8,FALSE)&gt;G1319,G1319+1,1)</f>
        <v>8</v>
      </c>
    </row>
    <row r="1321" spans="1:7" x14ac:dyDescent="0.15">
      <c r="A1321" s="23">
        <f t="shared" si="60"/>
        <v>107809</v>
      </c>
      <c r="B1321" s="24">
        <v>1</v>
      </c>
      <c r="C1321" s="28" t="str">
        <f>"jingdian/"&amp;VLOOKUP(E1321,city!$D$4:$P$352,12,FALSE)&amp;"/"&amp;VLOOKUP(E1321,city!$D$4:$P$352,13,FALSE)&amp;"/"&amp;IF(G1321&lt;11,"jd",IF(G1321&lt;16,"tc","cs"))&amp;"/"&amp;IF(G1321&lt;11,G1321,IF(G1321&lt;16,G1321-10,G1321-15))&amp;".jpg"</f>
        <v>jingdian/zhejiang/wenzhou/jd/9.jpg</v>
      </c>
      <c r="D1321" s="23">
        <f t="shared" si="61"/>
        <v>1</v>
      </c>
      <c r="E1321" s="2" t="str">
        <f>VLOOKUP(F1321,city!$A$4:$D$352,4,FALSE)</f>
        <v>温州</v>
      </c>
      <c r="F1321" s="22">
        <f t="shared" si="62"/>
        <v>78</v>
      </c>
      <c r="G1321" s="22">
        <f>IF(VLOOKUP(F1320,city!$A$4:$H$352,8,FALSE)&gt;G1320,G1320+1,1)</f>
        <v>9</v>
      </c>
    </row>
    <row r="1322" spans="1:7" x14ac:dyDescent="0.15">
      <c r="A1322" s="23">
        <f t="shared" si="60"/>
        <v>107810</v>
      </c>
      <c r="B1322" s="24">
        <v>1</v>
      </c>
      <c r="C1322" s="28" t="str">
        <f>"jingdian/"&amp;VLOOKUP(E1322,city!$D$4:$P$352,12,FALSE)&amp;"/"&amp;VLOOKUP(E1322,city!$D$4:$P$352,13,FALSE)&amp;"/"&amp;IF(G1322&lt;11,"jd",IF(G1322&lt;16,"tc","cs"))&amp;"/"&amp;IF(G1322&lt;11,G1322,IF(G1322&lt;16,G1322-10,G1322-15))&amp;".jpg"</f>
        <v>jingdian/zhejiang/wenzhou/jd/10.jpg</v>
      </c>
      <c r="D1322" s="23">
        <f t="shared" si="61"/>
        <v>1</v>
      </c>
      <c r="E1322" s="2" t="str">
        <f>VLOOKUP(F1322,city!$A$4:$D$352,4,FALSE)</f>
        <v>温州</v>
      </c>
      <c r="F1322" s="22">
        <f t="shared" si="62"/>
        <v>78</v>
      </c>
      <c r="G1322" s="22">
        <f>IF(VLOOKUP(F1321,city!$A$4:$H$352,8,FALSE)&gt;G1321,G1321+1,1)</f>
        <v>10</v>
      </c>
    </row>
    <row r="1323" spans="1:7" x14ac:dyDescent="0.15">
      <c r="A1323" s="23">
        <f t="shared" si="60"/>
        <v>107851</v>
      </c>
      <c r="B1323" s="24">
        <v>5</v>
      </c>
      <c r="C1323" s="28" t="str">
        <f>"jingdian/"&amp;VLOOKUP(E1323,city!$D$4:$P$352,12,FALSE)&amp;"/"&amp;VLOOKUP(E1323,city!$D$4:$P$352,13,FALSE)&amp;"/"&amp;IF(G1323&lt;11,"jd",IF(G1323&lt;16,"tc","cs"))&amp;"/"&amp;IF(G1323&lt;11,G1323,IF(G1323&lt;16,G1323-10,G1323-15))&amp;".jpg"</f>
        <v>jingdian/zhejiang/wenzhou/tc/1.jpg</v>
      </c>
      <c r="D1323" s="23">
        <f t="shared" si="61"/>
        <v>2</v>
      </c>
      <c r="E1323" s="2" t="str">
        <f>VLOOKUP(F1323,city!$A$4:$D$352,4,FALSE)</f>
        <v>温州</v>
      </c>
      <c r="F1323" s="22">
        <f t="shared" si="62"/>
        <v>78</v>
      </c>
      <c r="G1323" s="22">
        <f>IF(VLOOKUP(F1322,city!$A$4:$H$352,8,FALSE)&gt;G1322,G1322+1,1)</f>
        <v>11</v>
      </c>
    </row>
    <row r="1324" spans="1:7" x14ac:dyDescent="0.15">
      <c r="A1324" s="23">
        <f t="shared" si="60"/>
        <v>107852</v>
      </c>
      <c r="B1324" s="24">
        <v>2</v>
      </c>
      <c r="C1324" s="28" t="str">
        <f>"jingdian/"&amp;VLOOKUP(E1324,city!$D$4:$P$352,12,FALSE)&amp;"/"&amp;VLOOKUP(E1324,city!$D$4:$P$352,13,FALSE)&amp;"/"&amp;IF(G1324&lt;11,"jd",IF(G1324&lt;16,"tc","cs"))&amp;"/"&amp;IF(G1324&lt;11,G1324,IF(G1324&lt;16,G1324-10,G1324-15))&amp;".jpg"</f>
        <v>jingdian/zhejiang/wenzhou/tc/2.jpg</v>
      </c>
      <c r="D1324" s="23">
        <f t="shared" si="61"/>
        <v>2</v>
      </c>
      <c r="E1324" s="2" t="str">
        <f>VLOOKUP(F1324,city!$A$4:$D$352,4,FALSE)</f>
        <v>温州</v>
      </c>
      <c r="F1324" s="22">
        <f t="shared" si="62"/>
        <v>78</v>
      </c>
      <c r="G1324" s="22">
        <f>IF(VLOOKUP(F1323,city!$A$4:$H$352,8,FALSE)&gt;G1323,G1323+1,1)</f>
        <v>12</v>
      </c>
    </row>
    <row r="1325" spans="1:7" x14ac:dyDescent="0.15">
      <c r="A1325" s="23">
        <f t="shared" si="60"/>
        <v>107853</v>
      </c>
      <c r="B1325" s="24">
        <v>5</v>
      </c>
      <c r="C1325" s="28" t="str">
        <f>"jingdian/"&amp;VLOOKUP(E1325,city!$D$4:$P$352,12,FALSE)&amp;"/"&amp;VLOOKUP(E1325,city!$D$4:$P$352,13,FALSE)&amp;"/"&amp;IF(G1325&lt;11,"jd",IF(G1325&lt;16,"tc","cs"))&amp;"/"&amp;IF(G1325&lt;11,G1325,IF(G1325&lt;16,G1325-10,G1325-15))&amp;".jpg"</f>
        <v>jingdian/zhejiang/wenzhou/tc/3.jpg</v>
      </c>
      <c r="D1325" s="23">
        <f t="shared" si="61"/>
        <v>2</v>
      </c>
      <c r="E1325" s="2" t="str">
        <f>VLOOKUP(F1325,city!$A$4:$D$352,4,FALSE)</f>
        <v>温州</v>
      </c>
      <c r="F1325" s="22">
        <f t="shared" si="62"/>
        <v>78</v>
      </c>
      <c r="G1325" s="22">
        <f>IF(VLOOKUP(F1324,city!$A$4:$H$352,8,FALSE)&gt;G1324,G1324+1,1)</f>
        <v>13</v>
      </c>
    </row>
    <row r="1326" spans="1:7" x14ac:dyDescent="0.15">
      <c r="A1326" s="23">
        <f t="shared" si="60"/>
        <v>107854</v>
      </c>
      <c r="B1326" s="24">
        <v>4</v>
      </c>
      <c r="C1326" s="28" t="str">
        <f>"jingdian/"&amp;VLOOKUP(E1326,city!$D$4:$P$352,12,FALSE)&amp;"/"&amp;VLOOKUP(E1326,city!$D$4:$P$352,13,FALSE)&amp;"/"&amp;IF(G1326&lt;11,"jd",IF(G1326&lt;16,"tc","cs"))&amp;"/"&amp;IF(G1326&lt;11,G1326,IF(G1326&lt;16,G1326-10,G1326-15))&amp;".jpg"</f>
        <v>jingdian/zhejiang/wenzhou/tc/4.jpg</v>
      </c>
      <c r="D1326" s="23">
        <f t="shared" si="61"/>
        <v>2</v>
      </c>
      <c r="E1326" s="2" t="str">
        <f>VLOOKUP(F1326,city!$A$4:$D$352,4,FALSE)</f>
        <v>温州</v>
      </c>
      <c r="F1326" s="22">
        <f t="shared" si="62"/>
        <v>78</v>
      </c>
      <c r="G1326" s="22">
        <f>IF(VLOOKUP(F1325,city!$A$4:$H$352,8,FALSE)&gt;G1325,G1325+1,1)</f>
        <v>14</v>
      </c>
    </row>
    <row r="1327" spans="1:7" x14ac:dyDescent="0.15">
      <c r="A1327" s="23">
        <f t="shared" si="60"/>
        <v>107855</v>
      </c>
      <c r="B1327" s="24">
        <v>4</v>
      </c>
      <c r="C1327" s="28" t="str">
        <f>"jingdian/"&amp;VLOOKUP(E1327,city!$D$4:$P$352,12,FALSE)&amp;"/"&amp;VLOOKUP(E1327,city!$D$4:$P$352,13,FALSE)&amp;"/"&amp;IF(G1327&lt;11,"jd",IF(G1327&lt;16,"tc","cs"))&amp;"/"&amp;IF(G1327&lt;11,G1327,IF(G1327&lt;16,G1327-10,G1327-15))&amp;".jpg"</f>
        <v>jingdian/zhejiang/wenzhou/tc/5.jpg</v>
      </c>
      <c r="D1327" s="23">
        <f t="shared" si="61"/>
        <v>2</v>
      </c>
      <c r="E1327" s="2" t="str">
        <f>VLOOKUP(F1327,city!$A$4:$D$352,4,FALSE)</f>
        <v>温州</v>
      </c>
      <c r="F1327" s="22">
        <f t="shared" si="62"/>
        <v>78</v>
      </c>
      <c r="G1327" s="22">
        <f>IF(VLOOKUP(F1326,city!$A$4:$H$352,8,FALSE)&gt;G1326,G1326+1,1)</f>
        <v>15</v>
      </c>
    </row>
    <row r="1328" spans="1:7" x14ac:dyDescent="0.15">
      <c r="A1328" s="23">
        <f t="shared" si="60"/>
        <v>107881</v>
      </c>
      <c r="B1328" s="24">
        <v>3</v>
      </c>
      <c r="C1328" s="28" t="str">
        <f>"jingdian/"&amp;VLOOKUP(E1328,city!$D$4:$P$352,12,FALSE)&amp;"/"&amp;VLOOKUP(E1328,city!$D$4:$P$352,13,FALSE)&amp;"/"&amp;IF(G1328&lt;11,"jd",IF(G1328&lt;16,"tc","cs"))&amp;"/"&amp;IF(G1328&lt;11,G1328,IF(G1328&lt;16,G1328-10,G1328-15))&amp;".jpg"</f>
        <v>jingdian/zhejiang/wenzhou/cs/1.jpg</v>
      </c>
      <c r="D1328" s="23">
        <f t="shared" si="61"/>
        <v>3</v>
      </c>
      <c r="E1328" s="2" t="str">
        <f>VLOOKUP(F1328,city!$A$4:$D$352,4,FALSE)</f>
        <v>温州</v>
      </c>
      <c r="F1328" s="22">
        <f t="shared" si="62"/>
        <v>78</v>
      </c>
      <c r="G1328" s="22">
        <f>IF(VLOOKUP(F1327,city!$A$4:$H$352,8,FALSE)&gt;G1327,G1327+1,1)</f>
        <v>16</v>
      </c>
    </row>
    <row r="1329" spans="1:7" x14ac:dyDescent="0.15">
      <c r="A1329" s="23">
        <f t="shared" si="60"/>
        <v>107882</v>
      </c>
      <c r="B1329" s="24">
        <v>2</v>
      </c>
      <c r="C1329" s="28" t="str">
        <f>"jingdian/"&amp;VLOOKUP(E1329,city!$D$4:$P$352,12,FALSE)&amp;"/"&amp;VLOOKUP(E1329,city!$D$4:$P$352,13,FALSE)&amp;"/"&amp;IF(G1329&lt;11,"jd",IF(G1329&lt;16,"tc","cs"))&amp;"/"&amp;IF(G1329&lt;11,G1329,IF(G1329&lt;16,G1329-10,G1329-15))&amp;".jpg"</f>
        <v>jingdian/zhejiang/wenzhou/cs/2.jpg</v>
      </c>
      <c r="D1329" s="23">
        <f t="shared" si="61"/>
        <v>3</v>
      </c>
      <c r="E1329" s="2" t="str">
        <f>VLOOKUP(F1329,city!$A$4:$D$352,4,FALSE)</f>
        <v>温州</v>
      </c>
      <c r="F1329" s="22">
        <f t="shared" si="62"/>
        <v>78</v>
      </c>
      <c r="G1329" s="22">
        <f>IF(VLOOKUP(F1328,city!$A$4:$H$352,8,FALSE)&gt;G1328,G1328+1,1)</f>
        <v>17</v>
      </c>
    </row>
    <row r="1330" spans="1:7" x14ac:dyDescent="0.15">
      <c r="A1330" s="23">
        <f t="shared" si="60"/>
        <v>107901</v>
      </c>
      <c r="B1330" s="24">
        <v>1</v>
      </c>
      <c r="C1330" s="28" t="str">
        <f>"jingdian/"&amp;VLOOKUP(E1330,city!$D$4:$P$352,12,FALSE)&amp;"/"&amp;VLOOKUP(E1330,city!$D$4:$P$352,13,FALSE)&amp;"/"&amp;IF(G1330&lt;11,"jd",IF(G1330&lt;16,"tc","cs"))&amp;"/"&amp;IF(G1330&lt;11,G1330,IF(G1330&lt;16,G1330-10,G1330-15))&amp;".jpg"</f>
        <v>jingdian/zhejiang/shaoxing/jd/1.jpg</v>
      </c>
      <c r="D1330" s="23">
        <f t="shared" si="61"/>
        <v>1</v>
      </c>
      <c r="E1330" s="2" t="str">
        <f>VLOOKUP(F1330,city!$A$4:$D$352,4,FALSE)</f>
        <v>绍兴</v>
      </c>
      <c r="F1330" s="22">
        <f t="shared" si="62"/>
        <v>79</v>
      </c>
      <c r="G1330" s="22">
        <f>IF(VLOOKUP(F1329,city!$A$4:$H$352,8,FALSE)&gt;G1329,G1329+1,1)</f>
        <v>1</v>
      </c>
    </row>
    <row r="1331" spans="1:7" x14ac:dyDescent="0.15">
      <c r="A1331" s="23">
        <f t="shared" si="60"/>
        <v>107902</v>
      </c>
      <c r="B1331" s="24">
        <v>1</v>
      </c>
      <c r="C1331" s="28" t="str">
        <f>"jingdian/"&amp;VLOOKUP(E1331,city!$D$4:$P$352,12,FALSE)&amp;"/"&amp;VLOOKUP(E1331,city!$D$4:$P$352,13,FALSE)&amp;"/"&amp;IF(G1331&lt;11,"jd",IF(G1331&lt;16,"tc","cs"))&amp;"/"&amp;IF(G1331&lt;11,G1331,IF(G1331&lt;16,G1331-10,G1331-15))&amp;".jpg"</f>
        <v>jingdian/zhejiang/shaoxing/jd/2.jpg</v>
      </c>
      <c r="D1331" s="23">
        <f t="shared" si="61"/>
        <v>1</v>
      </c>
      <c r="E1331" s="2" t="str">
        <f>VLOOKUP(F1331,city!$A$4:$D$352,4,FALSE)</f>
        <v>绍兴</v>
      </c>
      <c r="F1331" s="22">
        <f t="shared" si="62"/>
        <v>79</v>
      </c>
      <c r="G1331" s="22">
        <f>IF(VLOOKUP(F1330,city!$A$4:$H$352,8,FALSE)&gt;G1330,G1330+1,1)</f>
        <v>2</v>
      </c>
    </row>
    <row r="1332" spans="1:7" x14ac:dyDescent="0.15">
      <c r="A1332" s="23">
        <f t="shared" si="60"/>
        <v>107903</v>
      </c>
      <c r="B1332" s="24">
        <v>1</v>
      </c>
      <c r="C1332" s="28" t="str">
        <f>"jingdian/"&amp;VLOOKUP(E1332,city!$D$4:$P$352,12,FALSE)&amp;"/"&amp;VLOOKUP(E1332,city!$D$4:$P$352,13,FALSE)&amp;"/"&amp;IF(G1332&lt;11,"jd",IF(G1332&lt;16,"tc","cs"))&amp;"/"&amp;IF(G1332&lt;11,G1332,IF(G1332&lt;16,G1332-10,G1332-15))&amp;".jpg"</f>
        <v>jingdian/zhejiang/shaoxing/jd/3.jpg</v>
      </c>
      <c r="D1332" s="23">
        <f t="shared" si="61"/>
        <v>1</v>
      </c>
      <c r="E1332" s="2" t="str">
        <f>VLOOKUP(F1332,city!$A$4:$D$352,4,FALSE)</f>
        <v>绍兴</v>
      </c>
      <c r="F1332" s="22">
        <f t="shared" si="62"/>
        <v>79</v>
      </c>
      <c r="G1332" s="22">
        <f>IF(VLOOKUP(F1331,city!$A$4:$H$352,8,FALSE)&gt;G1331,G1331+1,1)</f>
        <v>3</v>
      </c>
    </row>
    <row r="1333" spans="1:7" x14ac:dyDescent="0.15">
      <c r="A1333" s="23">
        <f t="shared" si="60"/>
        <v>107904</v>
      </c>
      <c r="B1333" s="24">
        <v>1</v>
      </c>
      <c r="C1333" s="28" t="str">
        <f>"jingdian/"&amp;VLOOKUP(E1333,city!$D$4:$P$352,12,FALSE)&amp;"/"&amp;VLOOKUP(E1333,city!$D$4:$P$352,13,FALSE)&amp;"/"&amp;IF(G1333&lt;11,"jd",IF(G1333&lt;16,"tc","cs"))&amp;"/"&amp;IF(G1333&lt;11,G1333,IF(G1333&lt;16,G1333-10,G1333-15))&amp;".jpg"</f>
        <v>jingdian/zhejiang/shaoxing/jd/4.jpg</v>
      </c>
      <c r="D1333" s="23">
        <f t="shared" si="61"/>
        <v>1</v>
      </c>
      <c r="E1333" s="2" t="str">
        <f>VLOOKUP(F1333,city!$A$4:$D$352,4,FALSE)</f>
        <v>绍兴</v>
      </c>
      <c r="F1333" s="22">
        <f t="shared" si="62"/>
        <v>79</v>
      </c>
      <c r="G1333" s="22">
        <f>IF(VLOOKUP(F1332,city!$A$4:$H$352,8,FALSE)&gt;G1332,G1332+1,1)</f>
        <v>4</v>
      </c>
    </row>
    <row r="1334" spans="1:7" x14ac:dyDescent="0.15">
      <c r="A1334" s="23">
        <f t="shared" si="60"/>
        <v>107905</v>
      </c>
      <c r="B1334" s="24">
        <v>1</v>
      </c>
      <c r="C1334" s="28" t="str">
        <f>"jingdian/"&amp;VLOOKUP(E1334,city!$D$4:$P$352,12,FALSE)&amp;"/"&amp;VLOOKUP(E1334,city!$D$4:$P$352,13,FALSE)&amp;"/"&amp;IF(G1334&lt;11,"jd",IF(G1334&lt;16,"tc","cs"))&amp;"/"&amp;IF(G1334&lt;11,G1334,IF(G1334&lt;16,G1334-10,G1334-15))&amp;".jpg"</f>
        <v>jingdian/zhejiang/shaoxing/jd/5.jpg</v>
      </c>
      <c r="D1334" s="23">
        <f t="shared" si="61"/>
        <v>1</v>
      </c>
      <c r="E1334" s="2" t="str">
        <f>VLOOKUP(F1334,city!$A$4:$D$352,4,FALSE)</f>
        <v>绍兴</v>
      </c>
      <c r="F1334" s="22">
        <f t="shared" si="62"/>
        <v>79</v>
      </c>
      <c r="G1334" s="22">
        <f>IF(VLOOKUP(F1333,city!$A$4:$H$352,8,FALSE)&gt;G1333,G1333+1,1)</f>
        <v>5</v>
      </c>
    </row>
    <row r="1335" spans="1:7" x14ac:dyDescent="0.15">
      <c r="A1335" s="23">
        <f t="shared" si="60"/>
        <v>107906</v>
      </c>
      <c r="B1335" s="24">
        <v>1</v>
      </c>
      <c r="C1335" s="28" t="str">
        <f>"jingdian/"&amp;VLOOKUP(E1335,city!$D$4:$P$352,12,FALSE)&amp;"/"&amp;VLOOKUP(E1335,city!$D$4:$P$352,13,FALSE)&amp;"/"&amp;IF(G1335&lt;11,"jd",IF(G1335&lt;16,"tc","cs"))&amp;"/"&amp;IF(G1335&lt;11,G1335,IF(G1335&lt;16,G1335-10,G1335-15))&amp;".jpg"</f>
        <v>jingdian/zhejiang/shaoxing/jd/6.jpg</v>
      </c>
      <c r="D1335" s="23">
        <f t="shared" si="61"/>
        <v>1</v>
      </c>
      <c r="E1335" s="2" t="str">
        <f>VLOOKUP(F1335,city!$A$4:$D$352,4,FALSE)</f>
        <v>绍兴</v>
      </c>
      <c r="F1335" s="22">
        <f t="shared" si="62"/>
        <v>79</v>
      </c>
      <c r="G1335" s="22">
        <f>IF(VLOOKUP(F1334,city!$A$4:$H$352,8,FALSE)&gt;G1334,G1334+1,1)</f>
        <v>6</v>
      </c>
    </row>
    <row r="1336" spans="1:7" x14ac:dyDescent="0.15">
      <c r="A1336" s="23">
        <f t="shared" si="60"/>
        <v>107907</v>
      </c>
      <c r="B1336" s="24">
        <v>1</v>
      </c>
      <c r="C1336" s="28" t="str">
        <f>"jingdian/"&amp;VLOOKUP(E1336,city!$D$4:$P$352,12,FALSE)&amp;"/"&amp;VLOOKUP(E1336,city!$D$4:$P$352,13,FALSE)&amp;"/"&amp;IF(G1336&lt;11,"jd",IF(G1336&lt;16,"tc","cs"))&amp;"/"&amp;IF(G1336&lt;11,G1336,IF(G1336&lt;16,G1336-10,G1336-15))&amp;".jpg"</f>
        <v>jingdian/zhejiang/shaoxing/jd/7.jpg</v>
      </c>
      <c r="D1336" s="23">
        <f t="shared" si="61"/>
        <v>1</v>
      </c>
      <c r="E1336" s="2" t="str">
        <f>VLOOKUP(F1336,city!$A$4:$D$352,4,FALSE)</f>
        <v>绍兴</v>
      </c>
      <c r="F1336" s="22">
        <f t="shared" si="62"/>
        <v>79</v>
      </c>
      <c r="G1336" s="22">
        <f>IF(VLOOKUP(F1335,city!$A$4:$H$352,8,FALSE)&gt;G1335,G1335+1,1)</f>
        <v>7</v>
      </c>
    </row>
    <row r="1337" spans="1:7" x14ac:dyDescent="0.15">
      <c r="A1337" s="23">
        <f t="shared" si="60"/>
        <v>107908</v>
      </c>
      <c r="B1337" s="24">
        <v>1</v>
      </c>
      <c r="C1337" s="28" t="str">
        <f>"jingdian/"&amp;VLOOKUP(E1337,city!$D$4:$P$352,12,FALSE)&amp;"/"&amp;VLOOKUP(E1337,city!$D$4:$P$352,13,FALSE)&amp;"/"&amp;IF(G1337&lt;11,"jd",IF(G1337&lt;16,"tc","cs"))&amp;"/"&amp;IF(G1337&lt;11,G1337,IF(G1337&lt;16,G1337-10,G1337-15))&amp;".jpg"</f>
        <v>jingdian/zhejiang/shaoxing/jd/8.jpg</v>
      </c>
      <c r="D1337" s="23">
        <f t="shared" si="61"/>
        <v>1</v>
      </c>
      <c r="E1337" s="2" t="str">
        <f>VLOOKUP(F1337,city!$A$4:$D$352,4,FALSE)</f>
        <v>绍兴</v>
      </c>
      <c r="F1337" s="22">
        <f t="shared" si="62"/>
        <v>79</v>
      </c>
      <c r="G1337" s="22">
        <f>IF(VLOOKUP(F1336,city!$A$4:$H$352,8,FALSE)&gt;G1336,G1336+1,1)</f>
        <v>8</v>
      </c>
    </row>
    <row r="1338" spans="1:7" x14ac:dyDescent="0.15">
      <c r="A1338" s="23">
        <f t="shared" si="60"/>
        <v>107909</v>
      </c>
      <c r="B1338" s="24">
        <v>1</v>
      </c>
      <c r="C1338" s="28" t="str">
        <f>"jingdian/"&amp;VLOOKUP(E1338,city!$D$4:$P$352,12,FALSE)&amp;"/"&amp;VLOOKUP(E1338,city!$D$4:$P$352,13,FALSE)&amp;"/"&amp;IF(G1338&lt;11,"jd",IF(G1338&lt;16,"tc","cs"))&amp;"/"&amp;IF(G1338&lt;11,G1338,IF(G1338&lt;16,G1338-10,G1338-15))&amp;".jpg"</f>
        <v>jingdian/zhejiang/shaoxing/jd/9.jpg</v>
      </c>
      <c r="D1338" s="23">
        <f t="shared" si="61"/>
        <v>1</v>
      </c>
      <c r="E1338" s="2" t="str">
        <f>VLOOKUP(F1338,city!$A$4:$D$352,4,FALSE)</f>
        <v>绍兴</v>
      </c>
      <c r="F1338" s="22">
        <f t="shared" si="62"/>
        <v>79</v>
      </c>
      <c r="G1338" s="22">
        <f>IF(VLOOKUP(F1337,city!$A$4:$H$352,8,FALSE)&gt;G1337,G1337+1,1)</f>
        <v>9</v>
      </c>
    </row>
    <row r="1339" spans="1:7" x14ac:dyDescent="0.15">
      <c r="A1339" s="23">
        <f t="shared" si="60"/>
        <v>107910</v>
      </c>
      <c r="B1339" s="24">
        <v>1</v>
      </c>
      <c r="C1339" s="28" t="str">
        <f>"jingdian/"&amp;VLOOKUP(E1339,city!$D$4:$P$352,12,FALSE)&amp;"/"&amp;VLOOKUP(E1339,city!$D$4:$P$352,13,FALSE)&amp;"/"&amp;IF(G1339&lt;11,"jd",IF(G1339&lt;16,"tc","cs"))&amp;"/"&amp;IF(G1339&lt;11,G1339,IF(G1339&lt;16,G1339-10,G1339-15))&amp;".jpg"</f>
        <v>jingdian/zhejiang/shaoxing/jd/10.jpg</v>
      </c>
      <c r="D1339" s="23">
        <f t="shared" si="61"/>
        <v>1</v>
      </c>
      <c r="E1339" s="2" t="str">
        <f>VLOOKUP(F1339,city!$A$4:$D$352,4,FALSE)</f>
        <v>绍兴</v>
      </c>
      <c r="F1339" s="22">
        <f t="shared" si="62"/>
        <v>79</v>
      </c>
      <c r="G1339" s="22">
        <f>IF(VLOOKUP(F1338,city!$A$4:$H$352,8,FALSE)&gt;G1338,G1338+1,1)</f>
        <v>10</v>
      </c>
    </row>
    <row r="1340" spans="1:7" x14ac:dyDescent="0.15">
      <c r="A1340" s="23">
        <f t="shared" si="60"/>
        <v>107951</v>
      </c>
      <c r="B1340" s="24">
        <v>4</v>
      </c>
      <c r="C1340" s="28" t="str">
        <f>"jingdian/"&amp;VLOOKUP(E1340,city!$D$4:$P$352,12,FALSE)&amp;"/"&amp;VLOOKUP(E1340,city!$D$4:$P$352,13,FALSE)&amp;"/"&amp;IF(G1340&lt;11,"jd",IF(G1340&lt;16,"tc","cs"))&amp;"/"&amp;IF(G1340&lt;11,G1340,IF(G1340&lt;16,G1340-10,G1340-15))&amp;".jpg"</f>
        <v>jingdian/zhejiang/shaoxing/tc/1.jpg</v>
      </c>
      <c r="D1340" s="23">
        <f t="shared" si="61"/>
        <v>2</v>
      </c>
      <c r="E1340" s="2" t="str">
        <f>VLOOKUP(F1340,city!$A$4:$D$352,4,FALSE)</f>
        <v>绍兴</v>
      </c>
      <c r="F1340" s="22">
        <f t="shared" si="62"/>
        <v>79</v>
      </c>
      <c r="G1340" s="22">
        <f>IF(VLOOKUP(F1339,city!$A$4:$H$352,8,FALSE)&gt;G1339,G1339+1,1)</f>
        <v>11</v>
      </c>
    </row>
    <row r="1341" spans="1:7" x14ac:dyDescent="0.15">
      <c r="A1341" s="23">
        <f t="shared" si="60"/>
        <v>107952</v>
      </c>
      <c r="B1341" s="24">
        <v>5</v>
      </c>
      <c r="C1341" s="28" t="str">
        <f>"jingdian/"&amp;VLOOKUP(E1341,city!$D$4:$P$352,12,FALSE)&amp;"/"&amp;VLOOKUP(E1341,city!$D$4:$P$352,13,FALSE)&amp;"/"&amp;IF(G1341&lt;11,"jd",IF(G1341&lt;16,"tc","cs"))&amp;"/"&amp;IF(G1341&lt;11,G1341,IF(G1341&lt;16,G1341-10,G1341-15))&amp;".jpg"</f>
        <v>jingdian/zhejiang/shaoxing/tc/2.jpg</v>
      </c>
      <c r="D1341" s="23">
        <f t="shared" si="61"/>
        <v>2</v>
      </c>
      <c r="E1341" s="2" t="str">
        <f>VLOOKUP(F1341,city!$A$4:$D$352,4,FALSE)</f>
        <v>绍兴</v>
      </c>
      <c r="F1341" s="22">
        <f t="shared" si="62"/>
        <v>79</v>
      </c>
      <c r="G1341" s="22">
        <f>IF(VLOOKUP(F1340,city!$A$4:$H$352,8,FALSE)&gt;G1340,G1340+1,1)</f>
        <v>12</v>
      </c>
    </row>
    <row r="1342" spans="1:7" x14ac:dyDescent="0.15">
      <c r="A1342" s="23">
        <f t="shared" si="60"/>
        <v>107953</v>
      </c>
      <c r="B1342" s="24">
        <v>3</v>
      </c>
      <c r="C1342" s="28" t="str">
        <f>"jingdian/"&amp;VLOOKUP(E1342,city!$D$4:$P$352,12,FALSE)&amp;"/"&amp;VLOOKUP(E1342,city!$D$4:$P$352,13,FALSE)&amp;"/"&amp;IF(G1342&lt;11,"jd",IF(G1342&lt;16,"tc","cs"))&amp;"/"&amp;IF(G1342&lt;11,G1342,IF(G1342&lt;16,G1342-10,G1342-15))&amp;".jpg"</f>
        <v>jingdian/zhejiang/shaoxing/tc/3.jpg</v>
      </c>
      <c r="D1342" s="23">
        <f t="shared" si="61"/>
        <v>2</v>
      </c>
      <c r="E1342" s="2" t="str">
        <f>VLOOKUP(F1342,city!$A$4:$D$352,4,FALSE)</f>
        <v>绍兴</v>
      </c>
      <c r="F1342" s="22">
        <f t="shared" si="62"/>
        <v>79</v>
      </c>
      <c r="G1342" s="22">
        <f>IF(VLOOKUP(F1341,city!$A$4:$H$352,8,FALSE)&gt;G1341,G1341+1,1)</f>
        <v>13</v>
      </c>
    </row>
    <row r="1343" spans="1:7" x14ac:dyDescent="0.15">
      <c r="A1343" s="23">
        <f t="shared" si="60"/>
        <v>107954</v>
      </c>
      <c r="B1343" s="24">
        <v>5</v>
      </c>
      <c r="C1343" s="28" t="str">
        <f>"jingdian/"&amp;VLOOKUP(E1343,city!$D$4:$P$352,12,FALSE)&amp;"/"&amp;VLOOKUP(E1343,city!$D$4:$P$352,13,FALSE)&amp;"/"&amp;IF(G1343&lt;11,"jd",IF(G1343&lt;16,"tc","cs"))&amp;"/"&amp;IF(G1343&lt;11,G1343,IF(G1343&lt;16,G1343-10,G1343-15))&amp;".jpg"</f>
        <v>jingdian/zhejiang/shaoxing/tc/4.jpg</v>
      </c>
      <c r="D1343" s="23">
        <f t="shared" si="61"/>
        <v>2</v>
      </c>
      <c r="E1343" s="2" t="str">
        <f>VLOOKUP(F1343,city!$A$4:$D$352,4,FALSE)</f>
        <v>绍兴</v>
      </c>
      <c r="F1343" s="22">
        <f t="shared" si="62"/>
        <v>79</v>
      </c>
      <c r="G1343" s="22">
        <f>IF(VLOOKUP(F1342,city!$A$4:$H$352,8,FALSE)&gt;G1342,G1342+1,1)</f>
        <v>14</v>
      </c>
    </row>
    <row r="1344" spans="1:7" x14ac:dyDescent="0.15">
      <c r="A1344" s="23">
        <f t="shared" si="60"/>
        <v>107955</v>
      </c>
      <c r="B1344" s="24">
        <v>4</v>
      </c>
      <c r="C1344" s="28" t="str">
        <f>"jingdian/"&amp;VLOOKUP(E1344,city!$D$4:$P$352,12,FALSE)&amp;"/"&amp;VLOOKUP(E1344,city!$D$4:$P$352,13,FALSE)&amp;"/"&amp;IF(G1344&lt;11,"jd",IF(G1344&lt;16,"tc","cs"))&amp;"/"&amp;IF(G1344&lt;11,G1344,IF(G1344&lt;16,G1344-10,G1344-15))&amp;".jpg"</f>
        <v>jingdian/zhejiang/shaoxing/tc/5.jpg</v>
      </c>
      <c r="D1344" s="23">
        <f t="shared" si="61"/>
        <v>2</v>
      </c>
      <c r="E1344" s="2" t="str">
        <f>VLOOKUP(F1344,city!$A$4:$D$352,4,FALSE)</f>
        <v>绍兴</v>
      </c>
      <c r="F1344" s="22">
        <f t="shared" si="62"/>
        <v>79</v>
      </c>
      <c r="G1344" s="22">
        <f>IF(VLOOKUP(F1343,city!$A$4:$H$352,8,FALSE)&gt;G1343,G1343+1,1)</f>
        <v>15</v>
      </c>
    </row>
    <row r="1345" spans="1:7" x14ac:dyDescent="0.15">
      <c r="A1345" s="23">
        <f t="shared" si="60"/>
        <v>107981</v>
      </c>
      <c r="B1345" s="24">
        <v>2</v>
      </c>
      <c r="C1345" s="28" t="str">
        <f>"jingdian/"&amp;VLOOKUP(E1345,city!$D$4:$P$352,12,FALSE)&amp;"/"&amp;VLOOKUP(E1345,city!$D$4:$P$352,13,FALSE)&amp;"/"&amp;IF(G1345&lt;11,"jd",IF(G1345&lt;16,"tc","cs"))&amp;"/"&amp;IF(G1345&lt;11,G1345,IF(G1345&lt;16,G1345-10,G1345-15))&amp;".jpg"</f>
        <v>jingdian/zhejiang/shaoxing/cs/1.jpg</v>
      </c>
      <c r="D1345" s="23">
        <f t="shared" si="61"/>
        <v>3</v>
      </c>
      <c r="E1345" s="2" t="str">
        <f>VLOOKUP(F1345,city!$A$4:$D$352,4,FALSE)</f>
        <v>绍兴</v>
      </c>
      <c r="F1345" s="22">
        <f t="shared" si="62"/>
        <v>79</v>
      </c>
      <c r="G1345" s="22">
        <f>IF(VLOOKUP(F1344,city!$A$4:$H$352,8,FALSE)&gt;G1344,G1344+1,1)</f>
        <v>16</v>
      </c>
    </row>
    <row r="1346" spans="1:7" x14ac:dyDescent="0.15">
      <c r="A1346" s="23">
        <f t="shared" si="60"/>
        <v>107982</v>
      </c>
      <c r="B1346" s="24">
        <v>3</v>
      </c>
      <c r="C1346" s="28" t="str">
        <f>"jingdian/"&amp;VLOOKUP(E1346,city!$D$4:$P$352,12,FALSE)&amp;"/"&amp;VLOOKUP(E1346,city!$D$4:$P$352,13,FALSE)&amp;"/"&amp;IF(G1346&lt;11,"jd",IF(G1346&lt;16,"tc","cs"))&amp;"/"&amp;IF(G1346&lt;11,G1346,IF(G1346&lt;16,G1346-10,G1346-15))&amp;".jpg"</f>
        <v>jingdian/zhejiang/shaoxing/cs/2.jpg</v>
      </c>
      <c r="D1346" s="23">
        <f t="shared" si="61"/>
        <v>3</v>
      </c>
      <c r="E1346" s="2" t="str">
        <f>VLOOKUP(F1346,city!$A$4:$D$352,4,FALSE)</f>
        <v>绍兴</v>
      </c>
      <c r="F1346" s="22">
        <f t="shared" si="62"/>
        <v>79</v>
      </c>
      <c r="G1346" s="22">
        <f>IF(VLOOKUP(F1345,city!$A$4:$H$352,8,FALSE)&gt;G1345,G1345+1,1)</f>
        <v>17</v>
      </c>
    </row>
    <row r="1347" spans="1:7" x14ac:dyDescent="0.15">
      <c r="A1347" s="23">
        <f t="shared" si="60"/>
        <v>108001</v>
      </c>
      <c r="B1347" s="24">
        <v>1</v>
      </c>
      <c r="C1347" s="28" t="str">
        <f>"jingdian/"&amp;VLOOKUP(E1347,city!$D$4:$P$352,12,FALSE)&amp;"/"&amp;VLOOKUP(E1347,city!$D$4:$P$352,13,FALSE)&amp;"/"&amp;IF(G1347&lt;11,"jd",IF(G1347&lt;16,"tc","cs"))&amp;"/"&amp;IF(G1347&lt;11,G1347,IF(G1347&lt;16,G1347-10,G1347-15))&amp;".jpg"</f>
        <v>jingdian/zhejiang/huzhou/jd/1.jpg</v>
      </c>
      <c r="D1347" s="23">
        <f t="shared" si="61"/>
        <v>1</v>
      </c>
      <c r="E1347" s="2" t="str">
        <f>VLOOKUP(F1347,city!$A$4:$D$352,4,FALSE)</f>
        <v>湖州</v>
      </c>
      <c r="F1347" s="22">
        <f t="shared" si="62"/>
        <v>80</v>
      </c>
      <c r="G1347" s="22">
        <f>IF(VLOOKUP(F1346,city!$A$4:$H$352,8,FALSE)&gt;G1346,G1346+1,1)</f>
        <v>1</v>
      </c>
    </row>
    <row r="1348" spans="1:7" x14ac:dyDescent="0.15">
      <c r="A1348" s="23">
        <f t="shared" si="60"/>
        <v>108002</v>
      </c>
      <c r="B1348" s="24">
        <v>1</v>
      </c>
      <c r="C1348" s="28" t="str">
        <f>"jingdian/"&amp;VLOOKUP(E1348,city!$D$4:$P$352,12,FALSE)&amp;"/"&amp;VLOOKUP(E1348,city!$D$4:$P$352,13,FALSE)&amp;"/"&amp;IF(G1348&lt;11,"jd",IF(G1348&lt;16,"tc","cs"))&amp;"/"&amp;IF(G1348&lt;11,G1348,IF(G1348&lt;16,G1348-10,G1348-15))&amp;".jpg"</f>
        <v>jingdian/zhejiang/huzhou/jd/2.jpg</v>
      </c>
      <c r="D1348" s="23">
        <f t="shared" si="61"/>
        <v>1</v>
      </c>
      <c r="E1348" s="2" t="str">
        <f>VLOOKUP(F1348,city!$A$4:$D$352,4,FALSE)</f>
        <v>湖州</v>
      </c>
      <c r="F1348" s="22">
        <f t="shared" si="62"/>
        <v>80</v>
      </c>
      <c r="G1348" s="22">
        <f>IF(VLOOKUP(F1347,city!$A$4:$H$352,8,FALSE)&gt;G1347,G1347+1,1)</f>
        <v>2</v>
      </c>
    </row>
    <row r="1349" spans="1:7" x14ac:dyDescent="0.15">
      <c r="A1349" s="23">
        <f t="shared" ref="A1349:A1412" si="63">IF(G1349&lt;11,G1349,IF(G1349&lt;16,G1349+40,G1349+65))+F1349*100+100000</f>
        <v>108003</v>
      </c>
      <c r="B1349" s="24">
        <v>1</v>
      </c>
      <c r="C1349" s="28" t="str">
        <f>"jingdian/"&amp;VLOOKUP(E1349,city!$D$4:$P$352,12,FALSE)&amp;"/"&amp;VLOOKUP(E1349,city!$D$4:$P$352,13,FALSE)&amp;"/"&amp;IF(G1349&lt;11,"jd",IF(G1349&lt;16,"tc","cs"))&amp;"/"&amp;IF(G1349&lt;11,G1349,IF(G1349&lt;16,G1349-10,G1349-15))&amp;".jpg"</f>
        <v>jingdian/zhejiang/huzhou/jd/3.jpg</v>
      </c>
      <c r="D1349" s="23">
        <f t="shared" ref="D1349:D1412" si="64">IF(G1349&lt;11,1,IF(G1349&lt;16,2,3))</f>
        <v>1</v>
      </c>
      <c r="E1349" s="2" t="str">
        <f>VLOOKUP(F1349,city!$A$4:$D$352,4,FALSE)</f>
        <v>湖州</v>
      </c>
      <c r="F1349" s="22">
        <f t="shared" ref="F1349:F1412" si="65">IF(G1349&gt;G1348,F1348,F1348+1)</f>
        <v>80</v>
      </c>
      <c r="G1349" s="22">
        <f>IF(VLOOKUP(F1348,city!$A$4:$H$352,8,FALSE)&gt;G1348,G1348+1,1)</f>
        <v>3</v>
      </c>
    </row>
    <row r="1350" spans="1:7" x14ac:dyDescent="0.15">
      <c r="A1350" s="23">
        <f t="shared" si="63"/>
        <v>108004</v>
      </c>
      <c r="B1350" s="24">
        <v>1</v>
      </c>
      <c r="C1350" s="28" t="str">
        <f>"jingdian/"&amp;VLOOKUP(E1350,city!$D$4:$P$352,12,FALSE)&amp;"/"&amp;VLOOKUP(E1350,city!$D$4:$P$352,13,FALSE)&amp;"/"&amp;IF(G1350&lt;11,"jd",IF(G1350&lt;16,"tc","cs"))&amp;"/"&amp;IF(G1350&lt;11,G1350,IF(G1350&lt;16,G1350-10,G1350-15))&amp;".jpg"</f>
        <v>jingdian/zhejiang/huzhou/jd/4.jpg</v>
      </c>
      <c r="D1350" s="23">
        <f t="shared" si="64"/>
        <v>1</v>
      </c>
      <c r="E1350" s="2" t="str">
        <f>VLOOKUP(F1350,city!$A$4:$D$352,4,FALSE)</f>
        <v>湖州</v>
      </c>
      <c r="F1350" s="22">
        <f t="shared" si="65"/>
        <v>80</v>
      </c>
      <c r="G1350" s="22">
        <f>IF(VLOOKUP(F1349,city!$A$4:$H$352,8,FALSE)&gt;G1349,G1349+1,1)</f>
        <v>4</v>
      </c>
    </row>
    <row r="1351" spans="1:7" x14ac:dyDescent="0.15">
      <c r="A1351" s="23">
        <f t="shared" si="63"/>
        <v>108005</v>
      </c>
      <c r="B1351" s="24">
        <v>1</v>
      </c>
      <c r="C1351" s="28" t="str">
        <f>"jingdian/"&amp;VLOOKUP(E1351,city!$D$4:$P$352,12,FALSE)&amp;"/"&amp;VLOOKUP(E1351,city!$D$4:$P$352,13,FALSE)&amp;"/"&amp;IF(G1351&lt;11,"jd",IF(G1351&lt;16,"tc","cs"))&amp;"/"&amp;IF(G1351&lt;11,G1351,IF(G1351&lt;16,G1351-10,G1351-15))&amp;".jpg"</f>
        <v>jingdian/zhejiang/huzhou/jd/5.jpg</v>
      </c>
      <c r="D1351" s="23">
        <f t="shared" si="64"/>
        <v>1</v>
      </c>
      <c r="E1351" s="2" t="str">
        <f>VLOOKUP(F1351,city!$A$4:$D$352,4,FALSE)</f>
        <v>湖州</v>
      </c>
      <c r="F1351" s="22">
        <f t="shared" si="65"/>
        <v>80</v>
      </c>
      <c r="G1351" s="22">
        <f>IF(VLOOKUP(F1350,city!$A$4:$H$352,8,FALSE)&gt;G1350,G1350+1,1)</f>
        <v>5</v>
      </c>
    </row>
    <row r="1352" spans="1:7" x14ac:dyDescent="0.15">
      <c r="A1352" s="23">
        <f t="shared" si="63"/>
        <v>108006</v>
      </c>
      <c r="B1352" s="24">
        <v>1</v>
      </c>
      <c r="C1352" s="28" t="str">
        <f>"jingdian/"&amp;VLOOKUP(E1352,city!$D$4:$P$352,12,FALSE)&amp;"/"&amp;VLOOKUP(E1352,city!$D$4:$P$352,13,FALSE)&amp;"/"&amp;IF(G1352&lt;11,"jd",IF(G1352&lt;16,"tc","cs"))&amp;"/"&amp;IF(G1352&lt;11,G1352,IF(G1352&lt;16,G1352-10,G1352-15))&amp;".jpg"</f>
        <v>jingdian/zhejiang/huzhou/jd/6.jpg</v>
      </c>
      <c r="D1352" s="23">
        <f t="shared" si="64"/>
        <v>1</v>
      </c>
      <c r="E1352" s="2" t="str">
        <f>VLOOKUP(F1352,city!$A$4:$D$352,4,FALSE)</f>
        <v>湖州</v>
      </c>
      <c r="F1352" s="22">
        <f t="shared" si="65"/>
        <v>80</v>
      </c>
      <c r="G1352" s="22">
        <f>IF(VLOOKUP(F1351,city!$A$4:$H$352,8,FALSE)&gt;G1351,G1351+1,1)</f>
        <v>6</v>
      </c>
    </row>
    <row r="1353" spans="1:7" x14ac:dyDescent="0.15">
      <c r="A1353" s="23">
        <f t="shared" si="63"/>
        <v>108007</v>
      </c>
      <c r="B1353" s="24">
        <v>1</v>
      </c>
      <c r="C1353" s="28" t="str">
        <f>"jingdian/"&amp;VLOOKUP(E1353,city!$D$4:$P$352,12,FALSE)&amp;"/"&amp;VLOOKUP(E1353,city!$D$4:$P$352,13,FALSE)&amp;"/"&amp;IF(G1353&lt;11,"jd",IF(G1353&lt;16,"tc","cs"))&amp;"/"&amp;IF(G1353&lt;11,G1353,IF(G1353&lt;16,G1353-10,G1353-15))&amp;".jpg"</f>
        <v>jingdian/zhejiang/huzhou/jd/7.jpg</v>
      </c>
      <c r="D1353" s="23">
        <f t="shared" si="64"/>
        <v>1</v>
      </c>
      <c r="E1353" s="2" t="str">
        <f>VLOOKUP(F1353,city!$A$4:$D$352,4,FALSE)</f>
        <v>湖州</v>
      </c>
      <c r="F1353" s="22">
        <f t="shared" si="65"/>
        <v>80</v>
      </c>
      <c r="G1353" s="22">
        <f>IF(VLOOKUP(F1352,city!$A$4:$H$352,8,FALSE)&gt;G1352,G1352+1,1)</f>
        <v>7</v>
      </c>
    </row>
    <row r="1354" spans="1:7" x14ac:dyDescent="0.15">
      <c r="A1354" s="23">
        <f t="shared" si="63"/>
        <v>108008</v>
      </c>
      <c r="B1354" s="24">
        <v>1</v>
      </c>
      <c r="C1354" s="28" t="str">
        <f>"jingdian/"&amp;VLOOKUP(E1354,city!$D$4:$P$352,12,FALSE)&amp;"/"&amp;VLOOKUP(E1354,city!$D$4:$P$352,13,FALSE)&amp;"/"&amp;IF(G1354&lt;11,"jd",IF(G1354&lt;16,"tc","cs"))&amp;"/"&amp;IF(G1354&lt;11,G1354,IF(G1354&lt;16,G1354-10,G1354-15))&amp;".jpg"</f>
        <v>jingdian/zhejiang/huzhou/jd/8.jpg</v>
      </c>
      <c r="D1354" s="23">
        <f t="shared" si="64"/>
        <v>1</v>
      </c>
      <c r="E1354" s="2" t="str">
        <f>VLOOKUP(F1354,city!$A$4:$D$352,4,FALSE)</f>
        <v>湖州</v>
      </c>
      <c r="F1354" s="22">
        <f t="shared" si="65"/>
        <v>80</v>
      </c>
      <c r="G1354" s="22">
        <f>IF(VLOOKUP(F1353,city!$A$4:$H$352,8,FALSE)&gt;G1353,G1353+1,1)</f>
        <v>8</v>
      </c>
    </row>
    <row r="1355" spans="1:7" x14ac:dyDescent="0.15">
      <c r="A1355" s="23">
        <f t="shared" si="63"/>
        <v>108009</v>
      </c>
      <c r="B1355" s="24">
        <v>1</v>
      </c>
      <c r="C1355" s="28" t="str">
        <f>"jingdian/"&amp;VLOOKUP(E1355,city!$D$4:$P$352,12,FALSE)&amp;"/"&amp;VLOOKUP(E1355,city!$D$4:$P$352,13,FALSE)&amp;"/"&amp;IF(G1355&lt;11,"jd",IF(G1355&lt;16,"tc","cs"))&amp;"/"&amp;IF(G1355&lt;11,G1355,IF(G1355&lt;16,G1355-10,G1355-15))&amp;".jpg"</f>
        <v>jingdian/zhejiang/huzhou/jd/9.jpg</v>
      </c>
      <c r="D1355" s="23">
        <f t="shared" si="64"/>
        <v>1</v>
      </c>
      <c r="E1355" s="2" t="str">
        <f>VLOOKUP(F1355,city!$A$4:$D$352,4,FALSE)</f>
        <v>湖州</v>
      </c>
      <c r="F1355" s="22">
        <f t="shared" si="65"/>
        <v>80</v>
      </c>
      <c r="G1355" s="22">
        <f>IF(VLOOKUP(F1354,city!$A$4:$H$352,8,FALSE)&gt;G1354,G1354+1,1)</f>
        <v>9</v>
      </c>
    </row>
    <row r="1356" spans="1:7" x14ac:dyDescent="0.15">
      <c r="A1356" s="23">
        <f t="shared" si="63"/>
        <v>108010</v>
      </c>
      <c r="B1356" s="24">
        <v>1</v>
      </c>
      <c r="C1356" s="28" t="str">
        <f>"jingdian/"&amp;VLOOKUP(E1356,city!$D$4:$P$352,12,FALSE)&amp;"/"&amp;VLOOKUP(E1356,city!$D$4:$P$352,13,FALSE)&amp;"/"&amp;IF(G1356&lt;11,"jd",IF(G1356&lt;16,"tc","cs"))&amp;"/"&amp;IF(G1356&lt;11,G1356,IF(G1356&lt;16,G1356-10,G1356-15))&amp;".jpg"</f>
        <v>jingdian/zhejiang/huzhou/jd/10.jpg</v>
      </c>
      <c r="D1356" s="23">
        <f t="shared" si="64"/>
        <v>1</v>
      </c>
      <c r="E1356" s="2" t="str">
        <f>VLOOKUP(F1356,city!$A$4:$D$352,4,FALSE)</f>
        <v>湖州</v>
      </c>
      <c r="F1356" s="22">
        <f t="shared" si="65"/>
        <v>80</v>
      </c>
      <c r="G1356" s="22">
        <f>IF(VLOOKUP(F1355,city!$A$4:$H$352,8,FALSE)&gt;G1355,G1355+1,1)</f>
        <v>10</v>
      </c>
    </row>
    <row r="1357" spans="1:7" x14ac:dyDescent="0.15">
      <c r="A1357" s="23">
        <f t="shared" si="63"/>
        <v>108051</v>
      </c>
      <c r="B1357" s="24">
        <v>4</v>
      </c>
      <c r="C1357" s="28" t="str">
        <f>"jingdian/"&amp;VLOOKUP(E1357,city!$D$4:$P$352,12,FALSE)&amp;"/"&amp;VLOOKUP(E1357,city!$D$4:$P$352,13,FALSE)&amp;"/"&amp;IF(G1357&lt;11,"jd",IF(G1357&lt;16,"tc","cs"))&amp;"/"&amp;IF(G1357&lt;11,G1357,IF(G1357&lt;16,G1357-10,G1357-15))&amp;".jpg"</f>
        <v>jingdian/zhejiang/huzhou/tc/1.jpg</v>
      </c>
      <c r="D1357" s="23">
        <f t="shared" si="64"/>
        <v>2</v>
      </c>
      <c r="E1357" s="2" t="str">
        <f>VLOOKUP(F1357,city!$A$4:$D$352,4,FALSE)</f>
        <v>湖州</v>
      </c>
      <c r="F1357" s="22">
        <f t="shared" si="65"/>
        <v>80</v>
      </c>
      <c r="G1357" s="22">
        <f>IF(VLOOKUP(F1356,city!$A$4:$H$352,8,FALSE)&gt;G1356,G1356+1,1)</f>
        <v>11</v>
      </c>
    </row>
    <row r="1358" spans="1:7" x14ac:dyDescent="0.15">
      <c r="A1358" s="23">
        <f t="shared" si="63"/>
        <v>108052</v>
      </c>
      <c r="B1358" s="24">
        <v>4</v>
      </c>
      <c r="C1358" s="28" t="str">
        <f>"jingdian/"&amp;VLOOKUP(E1358,city!$D$4:$P$352,12,FALSE)&amp;"/"&amp;VLOOKUP(E1358,city!$D$4:$P$352,13,FALSE)&amp;"/"&amp;IF(G1358&lt;11,"jd",IF(G1358&lt;16,"tc","cs"))&amp;"/"&amp;IF(G1358&lt;11,G1358,IF(G1358&lt;16,G1358-10,G1358-15))&amp;".jpg"</f>
        <v>jingdian/zhejiang/huzhou/tc/2.jpg</v>
      </c>
      <c r="D1358" s="23">
        <f t="shared" si="64"/>
        <v>2</v>
      </c>
      <c r="E1358" s="2" t="str">
        <f>VLOOKUP(F1358,city!$A$4:$D$352,4,FALSE)</f>
        <v>湖州</v>
      </c>
      <c r="F1358" s="22">
        <f t="shared" si="65"/>
        <v>80</v>
      </c>
      <c r="G1358" s="22">
        <f>IF(VLOOKUP(F1357,city!$A$4:$H$352,8,FALSE)&gt;G1357,G1357+1,1)</f>
        <v>12</v>
      </c>
    </row>
    <row r="1359" spans="1:7" x14ac:dyDescent="0.15">
      <c r="A1359" s="23">
        <f t="shared" si="63"/>
        <v>108053</v>
      </c>
      <c r="B1359" s="24">
        <v>2</v>
      </c>
      <c r="C1359" s="28" t="str">
        <f>"jingdian/"&amp;VLOOKUP(E1359,city!$D$4:$P$352,12,FALSE)&amp;"/"&amp;VLOOKUP(E1359,city!$D$4:$P$352,13,FALSE)&amp;"/"&amp;IF(G1359&lt;11,"jd",IF(G1359&lt;16,"tc","cs"))&amp;"/"&amp;IF(G1359&lt;11,G1359,IF(G1359&lt;16,G1359-10,G1359-15))&amp;".jpg"</f>
        <v>jingdian/zhejiang/huzhou/tc/3.jpg</v>
      </c>
      <c r="D1359" s="23">
        <f t="shared" si="64"/>
        <v>2</v>
      </c>
      <c r="E1359" s="2" t="str">
        <f>VLOOKUP(F1359,city!$A$4:$D$352,4,FALSE)</f>
        <v>湖州</v>
      </c>
      <c r="F1359" s="22">
        <f t="shared" si="65"/>
        <v>80</v>
      </c>
      <c r="G1359" s="22">
        <f>IF(VLOOKUP(F1358,city!$A$4:$H$352,8,FALSE)&gt;G1358,G1358+1,1)</f>
        <v>13</v>
      </c>
    </row>
    <row r="1360" spans="1:7" x14ac:dyDescent="0.15">
      <c r="A1360" s="23">
        <f t="shared" si="63"/>
        <v>108054</v>
      </c>
      <c r="B1360" s="24">
        <v>3</v>
      </c>
      <c r="C1360" s="28" t="str">
        <f>"jingdian/"&amp;VLOOKUP(E1360,city!$D$4:$P$352,12,FALSE)&amp;"/"&amp;VLOOKUP(E1360,city!$D$4:$P$352,13,FALSE)&amp;"/"&amp;IF(G1360&lt;11,"jd",IF(G1360&lt;16,"tc","cs"))&amp;"/"&amp;IF(G1360&lt;11,G1360,IF(G1360&lt;16,G1360-10,G1360-15))&amp;".jpg"</f>
        <v>jingdian/zhejiang/huzhou/tc/4.jpg</v>
      </c>
      <c r="D1360" s="23">
        <f t="shared" si="64"/>
        <v>2</v>
      </c>
      <c r="E1360" s="2" t="str">
        <f>VLOOKUP(F1360,city!$A$4:$D$352,4,FALSE)</f>
        <v>湖州</v>
      </c>
      <c r="F1360" s="22">
        <f t="shared" si="65"/>
        <v>80</v>
      </c>
      <c r="G1360" s="22">
        <f>IF(VLOOKUP(F1359,city!$A$4:$H$352,8,FALSE)&gt;G1359,G1359+1,1)</f>
        <v>14</v>
      </c>
    </row>
    <row r="1361" spans="1:7" x14ac:dyDescent="0.15">
      <c r="A1361" s="23">
        <f t="shared" si="63"/>
        <v>108055</v>
      </c>
      <c r="B1361" s="24">
        <v>2</v>
      </c>
      <c r="C1361" s="28" t="str">
        <f>"jingdian/"&amp;VLOOKUP(E1361,city!$D$4:$P$352,12,FALSE)&amp;"/"&amp;VLOOKUP(E1361,city!$D$4:$P$352,13,FALSE)&amp;"/"&amp;IF(G1361&lt;11,"jd",IF(G1361&lt;16,"tc","cs"))&amp;"/"&amp;IF(G1361&lt;11,G1361,IF(G1361&lt;16,G1361-10,G1361-15))&amp;".jpg"</f>
        <v>jingdian/zhejiang/huzhou/tc/5.jpg</v>
      </c>
      <c r="D1361" s="23">
        <f t="shared" si="64"/>
        <v>2</v>
      </c>
      <c r="E1361" s="2" t="str">
        <f>VLOOKUP(F1361,city!$A$4:$D$352,4,FALSE)</f>
        <v>湖州</v>
      </c>
      <c r="F1361" s="22">
        <f t="shared" si="65"/>
        <v>80</v>
      </c>
      <c r="G1361" s="22">
        <f>IF(VLOOKUP(F1360,city!$A$4:$H$352,8,FALSE)&gt;G1360,G1360+1,1)</f>
        <v>15</v>
      </c>
    </row>
    <row r="1362" spans="1:7" x14ac:dyDescent="0.15">
      <c r="A1362" s="23">
        <f t="shared" si="63"/>
        <v>108081</v>
      </c>
      <c r="B1362" s="24">
        <v>5</v>
      </c>
      <c r="C1362" s="28" t="str">
        <f>"jingdian/"&amp;VLOOKUP(E1362,city!$D$4:$P$352,12,FALSE)&amp;"/"&amp;VLOOKUP(E1362,city!$D$4:$P$352,13,FALSE)&amp;"/"&amp;IF(G1362&lt;11,"jd",IF(G1362&lt;16,"tc","cs"))&amp;"/"&amp;IF(G1362&lt;11,G1362,IF(G1362&lt;16,G1362-10,G1362-15))&amp;".jpg"</f>
        <v>jingdian/zhejiang/huzhou/cs/1.jpg</v>
      </c>
      <c r="D1362" s="23">
        <f t="shared" si="64"/>
        <v>3</v>
      </c>
      <c r="E1362" s="2" t="str">
        <f>VLOOKUP(F1362,city!$A$4:$D$352,4,FALSE)</f>
        <v>湖州</v>
      </c>
      <c r="F1362" s="22">
        <f t="shared" si="65"/>
        <v>80</v>
      </c>
      <c r="G1362" s="22">
        <f>IF(VLOOKUP(F1361,city!$A$4:$H$352,8,FALSE)&gt;G1361,G1361+1,1)</f>
        <v>16</v>
      </c>
    </row>
    <row r="1363" spans="1:7" x14ac:dyDescent="0.15">
      <c r="A1363" s="23">
        <f t="shared" si="63"/>
        <v>108082</v>
      </c>
      <c r="B1363" s="24">
        <v>2</v>
      </c>
      <c r="C1363" s="28" t="str">
        <f>"jingdian/"&amp;VLOOKUP(E1363,city!$D$4:$P$352,12,FALSE)&amp;"/"&amp;VLOOKUP(E1363,city!$D$4:$P$352,13,FALSE)&amp;"/"&amp;IF(G1363&lt;11,"jd",IF(G1363&lt;16,"tc","cs"))&amp;"/"&amp;IF(G1363&lt;11,G1363,IF(G1363&lt;16,G1363-10,G1363-15))&amp;".jpg"</f>
        <v>jingdian/zhejiang/huzhou/cs/2.jpg</v>
      </c>
      <c r="D1363" s="23">
        <f t="shared" si="64"/>
        <v>3</v>
      </c>
      <c r="E1363" s="2" t="str">
        <f>VLOOKUP(F1363,city!$A$4:$D$352,4,FALSE)</f>
        <v>湖州</v>
      </c>
      <c r="F1363" s="22">
        <f t="shared" si="65"/>
        <v>80</v>
      </c>
      <c r="G1363" s="22">
        <f>IF(VLOOKUP(F1362,city!$A$4:$H$352,8,FALSE)&gt;G1362,G1362+1,1)</f>
        <v>17</v>
      </c>
    </row>
    <row r="1364" spans="1:7" x14ac:dyDescent="0.15">
      <c r="A1364" s="23">
        <f t="shared" si="63"/>
        <v>108101</v>
      </c>
      <c r="B1364" s="24">
        <v>1</v>
      </c>
      <c r="C1364" s="28" t="str">
        <f>"jingdian/"&amp;VLOOKUP(E1364,city!$D$4:$P$352,12,FALSE)&amp;"/"&amp;VLOOKUP(E1364,city!$D$4:$P$352,13,FALSE)&amp;"/"&amp;IF(G1364&lt;11,"jd",IF(G1364&lt;16,"tc","cs"))&amp;"/"&amp;IF(G1364&lt;11,G1364,IF(G1364&lt;16,G1364-10,G1364-15))&amp;".jpg"</f>
        <v>jingdian/zhejiang/jiaxing/jd/1.jpg</v>
      </c>
      <c r="D1364" s="23">
        <f t="shared" si="64"/>
        <v>1</v>
      </c>
      <c r="E1364" s="2" t="str">
        <f>VLOOKUP(F1364,city!$A$4:$D$352,4,FALSE)</f>
        <v>嘉兴</v>
      </c>
      <c r="F1364" s="22">
        <f t="shared" si="65"/>
        <v>81</v>
      </c>
      <c r="G1364" s="22">
        <f>IF(VLOOKUP(F1363,city!$A$4:$H$352,8,FALSE)&gt;G1363,G1363+1,1)</f>
        <v>1</v>
      </c>
    </row>
    <row r="1365" spans="1:7" x14ac:dyDescent="0.15">
      <c r="A1365" s="23">
        <f t="shared" si="63"/>
        <v>108102</v>
      </c>
      <c r="B1365" s="24">
        <v>1</v>
      </c>
      <c r="C1365" s="28" t="str">
        <f>"jingdian/"&amp;VLOOKUP(E1365,city!$D$4:$P$352,12,FALSE)&amp;"/"&amp;VLOOKUP(E1365,city!$D$4:$P$352,13,FALSE)&amp;"/"&amp;IF(G1365&lt;11,"jd",IF(G1365&lt;16,"tc","cs"))&amp;"/"&amp;IF(G1365&lt;11,G1365,IF(G1365&lt;16,G1365-10,G1365-15))&amp;".jpg"</f>
        <v>jingdian/zhejiang/jiaxing/jd/2.jpg</v>
      </c>
      <c r="D1365" s="23">
        <f t="shared" si="64"/>
        <v>1</v>
      </c>
      <c r="E1365" s="2" t="str">
        <f>VLOOKUP(F1365,city!$A$4:$D$352,4,FALSE)</f>
        <v>嘉兴</v>
      </c>
      <c r="F1365" s="22">
        <f t="shared" si="65"/>
        <v>81</v>
      </c>
      <c r="G1365" s="22">
        <f>IF(VLOOKUP(F1364,city!$A$4:$H$352,8,FALSE)&gt;G1364,G1364+1,1)</f>
        <v>2</v>
      </c>
    </row>
    <row r="1366" spans="1:7" x14ac:dyDescent="0.15">
      <c r="A1366" s="23">
        <f t="shared" si="63"/>
        <v>108103</v>
      </c>
      <c r="B1366" s="24">
        <v>1</v>
      </c>
      <c r="C1366" s="28" t="str">
        <f>"jingdian/"&amp;VLOOKUP(E1366,city!$D$4:$P$352,12,FALSE)&amp;"/"&amp;VLOOKUP(E1366,city!$D$4:$P$352,13,FALSE)&amp;"/"&amp;IF(G1366&lt;11,"jd",IF(G1366&lt;16,"tc","cs"))&amp;"/"&amp;IF(G1366&lt;11,G1366,IF(G1366&lt;16,G1366-10,G1366-15))&amp;".jpg"</f>
        <v>jingdian/zhejiang/jiaxing/jd/3.jpg</v>
      </c>
      <c r="D1366" s="23">
        <f t="shared" si="64"/>
        <v>1</v>
      </c>
      <c r="E1366" s="2" t="str">
        <f>VLOOKUP(F1366,city!$A$4:$D$352,4,FALSE)</f>
        <v>嘉兴</v>
      </c>
      <c r="F1366" s="22">
        <f t="shared" si="65"/>
        <v>81</v>
      </c>
      <c r="G1366" s="22">
        <f>IF(VLOOKUP(F1365,city!$A$4:$H$352,8,FALSE)&gt;G1365,G1365+1,1)</f>
        <v>3</v>
      </c>
    </row>
    <row r="1367" spans="1:7" x14ac:dyDescent="0.15">
      <c r="A1367" s="23">
        <f t="shared" si="63"/>
        <v>108104</v>
      </c>
      <c r="B1367" s="24">
        <v>1</v>
      </c>
      <c r="C1367" s="28" t="str">
        <f>"jingdian/"&amp;VLOOKUP(E1367,city!$D$4:$P$352,12,FALSE)&amp;"/"&amp;VLOOKUP(E1367,city!$D$4:$P$352,13,FALSE)&amp;"/"&amp;IF(G1367&lt;11,"jd",IF(G1367&lt;16,"tc","cs"))&amp;"/"&amp;IF(G1367&lt;11,G1367,IF(G1367&lt;16,G1367-10,G1367-15))&amp;".jpg"</f>
        <v>jingdian/zhejiang/jiaxing/jd/4.jpg</v>
      </c>
      <c r="D1367" s="23">
        <f t="shared" si="64"/>
        <v>1</v>
      </c>
      <c r="E1367" s="2" t="str">
        <f>VLOOKUP(F1367,city!$A$4:$D$352,4,FALSE)</f>
        <v>嘉兴</v>
      </c>
      <c r="F1367" s="22">
        <f t="shared" si="65"/>
        <v>81</v>
      </c>
      <c r="G1367" s="22">
        <f>IF(VLOOKUP(F1366,city!$A$4:$H$352,8,FALSE)&gt;G1366,G1366+1,1)</f>
        <v>4</v>
      </c>
    </row>
    <row r="1368" spans="1:7" x14ac:dyDescent="0.15">
      <c r="A1368" s="23">
        <f t="shared" si="63"/>
        <v>108105</v>
      </c>
      <c r="B1368" s="24">
        <v>1</v>
      </c>
      <c r="C1368" s="28" t="str">
        <f>"jingdian/"&amp;VLOOKUP(E1368,city!$D$4:$P$352,12,FALSE)&amp;"/"&amp;VLOOKUP(E1368,city!$D$4:$P$352,13,FALSE)&amp;"/"&amp;IF(G1368&lt;11,"jd",IF(G1368&lt;16,"tc","cs"))&amp;"/"&amp;IF(G1368&lt;11,G1368,IF(G1368&lt;16,G1368-10,G1368-15))&amp;".jpg"</f>
        <v>jingdian/zhejiang/jiaxing/jd/5.jpg</v>
      </c>
      <c r="D1368" s="23">
        <f t="shared" si="64"/>
        <v>1</v>
      </c>
      <c r="E1368" s="2" t="str">
        <f>VLOOKUP(F1368,city!$A$4:$D$352,4,FALSE)</f>
        <v>嘉兴</v>
      </c>
      <c r="F1368" s="22">
        <f t="shared" si="65"/>
        <v>81</v>
      </c>
      <c r="G1368" s="22">
        <f>IF(VLOOKUP(F1367,city!$A$4:$H$352,8,FALSE)&gt;G1367,G1367+1,1)</f>
        <v>5</v>
      </c>
    </row>
    <row r="1369" spans="1:7" x14ac:dyDescent="0.15">
      <c r="A1369" s="23">
        <f t="shared" si="63"/>
        <v>108106</v>
      </c>
      <c r="B1369" s="24">
        <v>1</v>
      </c>
      <c r="C1369" s="28" t="str">
        <f>"jingdian/"&amp;VLOOKUP(E1369,city!$D$4:$P$352,12,FALSE)&amp;"/"&amp;VLOOKUP(E1369,city!$D$4:$P$352,13,FALSE)&amp;"/"&amp;IF(G1369&lt;11,"jd",IF(G1369&lt;16,"tc","cs"))&amp;"/"&amp;IF(G1369&lt;11,G1369,IF(G1369&lt;16,G1369-10,G1369-15))&amp;".jpg"</f>
        <v>jingdian/zhejiang/jiaxing/jd/6.jpg</v>
      </c>
      <c r="D1369" s="23">
        <f t="shared" si="64"/>
        <v>1</v>
      </c>
      <c r="E1369" s="2" t="str">
        <f>VLOOKUP(F1369,city!$A$4:$D$352,4,FALSE)</f>
        <v>嘉兴</v>
      </c>
      <c r="F1369" s="22">
        <f t="shared" si="65"/>
        <v>81</v>
      </c>
      <c r="G1369" s="22">
        <f>IF(VLOOKUP(F1368,city!$A$4:$H$352,8,FALSE)&gt;G1368,G1368+1,1)</f>
        <v>6</v>
      </c>
    </row>
    <row r="1370" spans="1:7" x14ac:dyDescent="0.15">
      <c r="A1370" s="23">
        <f t="shared" si="63"/>
        <v>108107</v>
      </c>
      <c r="B1370" s="24">
        <v>1</v>
      </c>
      <c r="C1370" s="28" t="str">
        <f>"jingdian/"&amp;VLOOKUP(E1370,city!$D$4:$P$352,12,FALSE)&amp;"/"&amp;VLOOKUP(E1370,city!$D$4:$P$352,13,FALSE)&amp;"/"&amp;IF(G1370&lt;11,"jd",IF(G1370&lt;16,"tc","cs"))&amp;"/"&amp;IF(G1370&lt;11,G1370,IF(G1370&lt;16,G1370-10,G1370-15))&amp;".jpg"</f>
        <v>jingdian/zhejiang/jiaxing/jd/7.jpg</v>
      </c>
      <c r="D1370" s="23">
        <f t="shared" si="64"/>
        <v>1</v>
      </c>
      <c r="E1370" s="2" t="str">
        <f>VLOOKUP(F1370,city!$A$4:$D$352,4,FALSE)</f>
        <v>嘉兴</v>
      </c>
      <c r="F1370" s="22">
        <f t="shared" si="65"/>
        <v>81</v>
      </c>
      <c r="G1370" s="22">
        <f>IF(VLOOKUP(F1369,city!$A$4:$H$352,8,FALSE)&gt;G1369,G1369+1,1)</f>
        <v>7</v>
      </c>
    </row>
    <row r="1371" spans="1:7" x14ac:dyDescent="0.15">
      <c r="A1371" s="23">
        <f t="shared" si="63"/>
        <v>108108</v>
      </c>
      <c r="B1371" s="24">
        <v>1</v>
      </c>
      <c r="C1371" s="28" t="str">
        <f>"jingdian/"&amp;VLOOKUP(E1371,city!$D$4:$P$352,12,FALSE)&amp;"/"&amp;VLOOKUP(E1371,city!$D$4:$P$352,13,FALSE)&amp;"/"&amp;IF(G1371&lt;11,"jd",IF(G1371&lt;16,"tc","cs"))&amp;"/"&amp;IF(G1371&lt;11,G1371,IF(G1371&lt;16,G1371-10,G1371-15))&amp;".jpg"</f>
        <v>jingdian/zhejiang/jiaxing/jd/8.jpg</v>
      </c>
      <c r="D1371" s="23">
        <f t="shared" si="64"/>
        <v>1</v>
      </c>
      <c r="E1371" s="2" t="str">
        <f>VLOOKUP(F1371,city!$A$4:$D$352,4,FALSE)</f>
        <v>嘉兴</v>
      </c>
      <c r="F1371" s="22">
        <f t="shared" si="65"/>
        <v>81</v>
      </c>
      <c r="G1371" s="22">
        <f>IF(VLOOKUP(F1370,city!$A$4:$H$352,8,FALSE)&gt;G1370,G1370+1,1)</f>
        <v>8</v>
      </c>
    </row>
    <row r="1372" spans="1:7" x14ac:dyDescent="0.15">
      <c r="A1372" s="23">
        <f t="shared" si="63"/>
        <v>108109</v>
      </c>
      <c r="B1372" s="24">
        <v>1</v>
      </c>
      <c r="C1372" s="28" t="str">
        <f>"jingdian/"&amp;VLOOKUP(E1372,city!$D$4:$P$352,12,FALSE)&amp;"/"&amp;VLOOKUP(E1372,city!$D$4:$P$352,13,FALSE)&amp;"/"&amp;IF(G1372&lt;11,"jd",IF(G1372&lt;16,"tc","cs"))&amp;"/"&amp;IF(G1372&lt;11,G1372,IF(G1372&lt;16,G1372-10,G1372-15))&amp;".jpg"</f>
        <v>jingdian/zhejiang/jiaxing/jd/9.jpg</v>
      </c>
      <c r="D1372" s="23">
        <f t="shared" si="64"/>
        <v>1</v>
      </c>
      <c r="E1372" s="2" t="str">
        <f>VLOOKUP(F1372,city!$A$4:$D$352,4,FALSE)</f>
        <v>嘉兴</v>
      </c>
      <c r="F1372" s="22">
        <f t="shared" si="65"/>
        <v>81</v>
      </c>
      <c r="G1372" s="22">
        <f>IF(VLOOKUP(F1371,city!$A$4:$H$352,8,FALSE)&gt;G1371,G1371+1,1)</f>
        <v>9</v>
      </c>
    </row>
    <row r="1373" spans="1:7" x14ac:dyDescent="0.15">
      <c r="A1373" s="23">
        <f t="shared" si="63"/>
        <v>108110</v>
      </c>
      <c r="B1373" s="24">
        <v>1</v>
      </c>
      <c r="C1373" s="28" t="str">
        <f>"jingdian/"&amp;VLOOKUP(E1373,city!$D$4:$P$352,12,FALSE)&amp;"/"&amp;VLOOKUP(E1373,city!$D$4:$P$352,13,FALSE)&amp;"/"&amp;IF(G1373&lt;11,"jd",IF(G1373&lt;16,"tc","cs"))&amp;"/"&amp;IF(G1373&lt;11,G1373,IF(G1373&lt;16,G1373-10,G1373-15))&amp;".jpg"</f>
        <v>jingdian/zhejiang/jiaxing/jd/10.jpg</v>
      </c>
      <c r="D1373" s="23">
        <f t="shared" si="64"/>
        <v>1</v>
      </c>
      <c r="E1373" s="2" t="str">
        <f>VLOOKUP(F1373,city!$A$4:$D$352,4,FALSE)</f>
        <v>嘉兴</v>
      </c>
      <c r="F1373" s="22">
        <f t="shared" si="65"/>
        <v>81</v>
      </c>
      <c r="G1373" s="22">
        <f>IF(VLOOKUP(F1372,city!$A$4:$H$352,8,FALSE)&gt;G1372,G1372+1,1)</f>
        <v>10</v>
      </c>
    </row>
    <row r="1374" spans="1:7" x14ac:dyDescent="0.15">
      <c r="A1374" s="23">
        <f t="shared" si="63"/>
        <v>108151</v>
      </c>
      <c r="B1374" s="24">
        <v>2</v>
      </c>
      <c r="C1374" s="28" t="str">
        <f>"jingdian/"&amp;VLOOKUP(E1374,city!$D$4:$P$352,12,FALSE)&amp;"/"&amp;VLOOKUP(E1374,city!$D$4:$P$352,13,FALSE)&amp;"/"&amp;IF(G1374&lt;11,"jd",IF(G1374&lt;16,"tc","cs"))&amp;"/"&amp;IF(G1374&lt;11,G1374,IF(G1374&lt;16,G1374-10,G1374-15))&amp;".jpg"</f>
        <v>jingdian/zhejiang/jiaxing/tc/1.jpg</v>
      </c>
      <c r="D1374" s="23">
        <f t="shared" si="64"/>
        <v>2</v>
      </c>
      <c r="E1374" s="2" t="str">
        <f>VLOOKUP(F1374,city!$A$4:$D$352,4,FALSE)</f>
        <v>嘉兴</v>
      </c>
      <c r="F1374" s="22">
        <f t="shared" si="65"/>
        <v>81</v>
      </c>
      <c r="G1374" s="22">
        <f>IF(VLOOKUP(F1373,city!$A$4:$H$352,8,FALSE)&gt;G1373,G1373+1,1)</f>
        <v>11</v>
      </c>
    </row>
    <row r="1375" spans="1:7" x14ac:dyDescent="0.15">
      <c r="A1375" s="23">
        <f t="shared" si="63"/>
        <v>108152</v>
      </c>
      <c r="B1375" s="24">
        <v>3</v>
      </c>
      <c r="C1375" s="28" t="str">
        <f>"jingdian/"&amp;VLOOKUP(E1375,city!$D$4:$P$352,12,FALSE)&amp;"/"&amp;VLOOKUP(E1375,city!$D$4:$P$352,13,FALSE)&amp;"/"&amp;IF(G1375&lt;11,"jd",IF(G1375&lt;16,"tc","cs"))&amp;"/"&amp;IF(G1375&lt;11,G1375,IF(G1375&lt;16,G1375-10,G1375-15))&amp;".jpg"</f>
        <v>jingdian/zhejiang/jiaxing/tc/2.jpg</v>
      </c>
      <c r="D1375" s="23">
        <f t="shared" si="64"/>
        <v>2</v>
      </c>
      <c r="E1375" s="2" t="str">
        <f>VLOOKUP(F1375,city!$A$4:$D$352,4,FALSE)</f>
        <v>嘉兴</v>
      </c>
      <c r="F1375" s="22">
        <f t="shared" si="65"/>
        <v>81</v>
      </c>
      <c r="G1375" s="22">
        <f>IF(VLOOKUP(F1374,city!$A$4:$H$352,8,FALSE)&gt;G1374,G1374+1,1)</f>
        <v>12</v>
      </c>
    </row>
    <row r="1376" spans="1:7" x14ac:dyDescent="0.15">
      <c r="A1376" s="23">
        <f t="shared" si="63"/>
        <v>108153</v>
      </c>
      <c r="B1376" s="24">
        <v>4</v>
      </c>
      <c r="C1376" s="28" t="str">
        <f>"jingdian/"&amp;VLOOKUP(E1376,city!$D$4:$P$352,12,FALSE)&amp;"/"&amp;VLOOKUP(E1376,city!$D$4:$P$352,13,FALSE)&amp;"/"&amp;IF(G1376&lt;11,"jd",IF(G1376&lt;16,"tc","cs"))&amp;"/"&amp;IF(G1376&lt;11,G1376,IF(G1376&lt;16,G1376-10,G1376-15))&amp;".jpg"</f>
        <v>jingdian/zhejiang/jiaxing/tc/3.jpg</v>
      </c>
      <c r="D1376" s="23">
        <f t="shared" si="64"/>
        <v>2</v>
      </c>
      <c r="E1376" s="2" t="str">
        <f>VLOOKUP(F1376,city!$A$4:$D$352,4,FALSE)</f>
        <v>嘉兴</v>
      </c>
      <c r="F1376" s="22">
        <f t="shared" si="65"/>
        <v>81</v>
      </c>
      <c r="G1376" s="22">
        <f>IF(VLOOKUP(F1375,city!$A$4:$H$352,8,FALSE)&gt;G1375,G1375+1,1)</f>
        <v>13</v>
      </c>
    </row>
    <row r="1377" spans="1:7" x14ac:dyDescent="0.15">
      <c r="A1377" s="23">
        <f t="shared" si="63"/>
        <v>108154</v>
      </c>
      <c r="B1377" s="24">
        <v>2</v>
      </c>
      <c r="C1377" s="28" t="str">
        <f>"jingdian/"&amp;VLOOKUP(E1377,city!$D$4:$P$352,12,FALSE)&amp;"/"&amp;VLOOKUP(E1377,city!$D$4:$P$352,13,FALSE)&amp;"/"&amp;IF(G1377&lt;11,"jd",IF(G1377&lt;16,"tc","cs"))&amp;"/"&amp;IF(G1377&lt;11,G1377,IF(G1377&lt;16,G1377-10,G1377-15))&amp;".jpg"</f>
        <v>jingdian/zhejiang/jiaxing/tc/4.jpg</v>
      </c>
      <c r="D1377" s="23">
        <f t="shared" si="64"/>
        <v>2</v>
      </c>
      <c r="E1377" s="2" t="str">
        <f>VLOOKUP(F1377,city!$A$4:$D$352,4,FALSE)</f>
        <v>嘉兴</v>
      </c>
      <c r="F1377" s="22">
        <f t="shared" si="65"/>
        <v>81</v>
      </c>
      <c r="G1377" s="22">
        <f>IF(VLOOKUP(F1376,city!$A$4:$H$352,8,FALSE)&gt;G1376,G1376+1,1)</f>
        <v>14</v>
      </c>
    </row>
    <row r="1378" spans="1:7" x14ac:dyDescent="0.15">
      <c r="A1378" s="23">
        <f t="shared" si="63"/>
        <v>108155</v>
      </c>
      <c r="B1378" s="24">
        <v>4</v>
      </c>
      <c r="C1378" s="28" t="str">
        <f>"jingdian/"&amp;VLOOKUP(E1378,city!$D$4:$P$352,12,FALSE)&amp;"/"&amp;VLOOKUP(E1378,city!$D$4:$P$352,13,FALSE)&amp;"/"&amp;IF(G1378&lt;11,"jd",IF(G1378&lt;16,"tc","cs"))&amp;"/"&amp;IF(G1378&lt;11,G1378,IF(G1378&lt;16,G1378-10,G1378-15))&amp;".jpg"</f>
        <v>jingdian/zhejiang/jiaxing/tc/5.jpg</v>
      </c>
      <c r="D1378" s="23">
        <f t="shared" si="64"/>
        <v>2</v>
      </c>
      <c r="E1378" s="2" t="str">
        <f>VLOOKUP(F1378,city!$A$4:$D$352,4,FALSE)</f>
        <v>嘉兴</v>
      </c>
      <c r="F1378" s="22">
        <f t="shared" si="65"/>
        <v>81</v>
      </c>
      <c r="G1378" s="22">
        <f>IF(VLOOKUP(F1377,city!$A$4:$H$352,8,FALSE)&gt;G1377,G1377+1,1)</f>
        <v>15</v>
      </c>
    </row>
    <row r="1379" spans="1:7" x14ac:dyDescent="0.15">
      <c r="A1379" s="23">
        <f t="shared" si="63"/>
        <v>108181</v>
      </c>
      <c r="B1379" s="24">
        <v>5</v>
      </c>
      <c r="C1379" s="28" t="str">
        <f>"jingdian/"&amp;VLOOKUP(E1379,city!$D$4:$P$352,12,FALSE)&amp;"/"&amp;VLOOKUP(E1379,city!$D$4:$P$352,13,FALSE)&amp;"/"&amp;IF(G1379&lt;11,"jd",IF(G1379&lt;16,"tc","cs"))&amp;"/"&amp;IF(G1379&lt;11,G1379,IF(G1379&lt;16,G1379-10,G1379-15))&amp;".jpg"</f>
        <v>jingdian/zhejiang/jiaxing/cs/1.jpg</v>
      </c>
      <c r="D1379" s="23">
        <f t="shared" si="64"/>
        <v>3</v>
      </c>
      <c r="E1379" s="2" t="str">
        <f>VLOOKUP(F1379,city!$A$4:$D$352,4,FALSE)</f>
        <v>嘉兴</v>
      </c>
      <c r="F1379" s="22">
        <f t="shared" si="65"/>
        <v>81</v>
      </c>
      <c r="G1379" s="22">
        <f>IF(VLOOKUP(F1378,city!$A$4:$H$352,8,FALSE)&gt;G1378,G1378+1,1)</f>
        <v>16</v>
      </c>
    </row>
    <row r="1380" spans="1:7" x14ac:dyDescent="0.15">
      <c r="A1380" s="23">
        <f t="shared" si="63"/>
        <v>108182</v>
      </c>
      <c r="B1380" s="24">
        <v>5</v>
      </c>
      <c r="C1380" s="28" t="str">
        <f>"jingdian/"&amp;VLOOKUP(E1380,city!$D$4:$P$352,12,FALSE)&amp;"/"&amp;VLOOKUP(E1380,city!$D$4:$P$352,13,FALSE)&amp;"/"&amp;IF(G1380&lt;11,"jd",IF(G1380&lt;16,"tc","cs"))&amp;"/"&amp;IF(G1380&lt;11,G1380,IF(G1380&lt;16,G1380-10,G1380-15))&amp;".jpg"</f>
        <v>jingdian/zhejiang/jiaxing/cs/2.jpg</v>
      </c>
      <c r="D1380" s="23">
        <f t="shared" si="64"/>
        <v>3</v>
      </c>
      <c r="E1380" s="2" t="str">
        <f>VLOOKUP(F1380,city!$A$4:$D$352,4,FALSE)</f>
        <v>嘉兴</v>
      </c>
      <c r="F1380" s="22">
        <f t="shared" si="65"/>
        <v>81</v>
      </c>
      <c r="G1380" s="22">
        <f>IF(VLOOKUP(F1379,city!$A$4:$H$352,8,FALSE)&gt;G1379,G1379+1,1)</f>
        <v>17</v>
      </c>
    </row>
    <row r="1381" spans="1:7" x14ac:dyDescent="0.15">
      <c r="A1381" s="23">
        <f t="shared" si="63"/>
        <v>108201</v>
      </c>
      <c r="B1381" s="24">
        <v>1</v>
      </c>
      <c r="C1381" s="28" t="str">
        <f>"jingdian/"&amp;VLOOKUP(E1381,city!$D$4:$P$352,12,FALSE)&amp;"/"&amp;VLOOKUP(E1381,city!$D$4:$P$352,13,FALSE)&amp;"/"&amp;IF(G1381&lt;11,"jd",IF(G1381&lt;16,"tc","cs"))&amp;"/"&amp;IF(G1381&lt;11,G1381,IF(G1381&lt;16,G1381-10,G1381-15))&amp;".jpg"</f>
        <v>jingdian/zhejiang/jinhua/jd/1.jpg</v>
      </c>
      <c r="D1381" s="23">
        <f t="shared" si="64"/>
        <v>1</v>
      </c>
      <c r="E1381" s="2" t="str">
        <f>VLOOKUP(F1381,city!$A$4:$D$352,4,FALSE)</f>
        <v>金华</v>
      </c>
      <c r="F1381" s="22">
        <f t="shared" si="65"/>
        <v>82</v>
      </c>
      <c r="G1381" s="22">
        <f>IF(VLOOKUP(F1380,city!$A$4:$H$352,8,FALSE)&gt;G1380,G1380+1,1)</f>
        <v>1</v>
      </c>
    </row>
    <row r="1382" spans="1:7" x14ac:dyDescent="0.15">
      <c r="A1382" s="23">
        <f t="shared" si="63"/>
        <v>108202</v>
      </c>
      <c r="B1382" s="24">
        <v>1</v>
      </c>
      <c r="C1382" s="28" t="str">
        <f>"jingdian/"&amp;VLOOKUP(E1382,city!$D$4:$P$352,12,FALSE)&amp;"/"&amp;VLOOKUP(E1382,city!$D$4:$P$352,13,FALSE)&amp;"/"&amp;IF(G1382&lt;11,"jd",IF(G1382&lt;16,"tc","cs"))&amp;"/"&amp;IF(G1382&lt;11,G1382,IF(G1382&lt;16,G1382-10,G1382-15))&amp;".jpg"</f>
        <v>jingdian/zhejiang/jinhua/jd/2.jpg</v>
      </c>
      <c r="D1382" s="23">
        <f t="shared" si="64"/>
        <v>1</v>
      </c>
      <c r="E1382" s="2" t="str">
        <f>VLOOKUP(F1382,city!$A$4:$D$352,4,FALSE)</f>
        <v>金华</v>
      </c>
      <c r="F1382" s="22">
        <f t="shared" si="65"/>
        <v>82</v>
      </c>
      <c r="G1382" s="22">
        <f>IF(VLOOKUP(F1381,city!$A$4:$H$352,8,FALSE)&gt;G1381,G1381+1,1)</f>
        <v>2</v>
      </c>
    </row>
    <row r="1383" spans="1:7" x14ac:dyDescent="0.15">
      <c r="A1383" s="23">
        <f t="shared" si="63"/>
        <v>108203</v>
      </c>
      <c r="B1383" s="24">
        <v>1</v>
      </c>
      <c r="C1383" s="28" t="str">
        <f>"jingdian/"&amp;VLOOKUP(E1383,city!$D$4:$P$352,12,FALSE)&amp;"/"&amp;VLOOKUP(E1383,city!$D$4:$P$352,13,FALSE)&amp;"/"&amp;IF(G1383&lt;11,"jd",IF(G1383&lt;16,"tc","cs"))&amp;"/"&amp;IF(G1383&lt;11,G1383,IF(G1383&lt;16,G1383-10,G1383-15))&amp;".jpg"</f>
        <v>jingdian/zhejiang/jinhua/jd/3.jpg</v>
      </c>
      <c r="D1383" s="23">
        <f t="shared" si="64"/>
        <v>1</v>
      </c>
      <c r="E1383" s="2" t="str">
        <f>VLOOKUP(F1383,city!$A$4:$D$352,4,FALSE)</f>
        <v>金华</v>
      </c>
      <c r="F1383" s="22">
        <f t="shared" si="65"/>
        <v>82</v>
      </c>
      <c r="G1383" s="22">
        <f>IF(VLOOKUP(F1382,city!$A$4:$H$352,8,FALSE)&gt;G1382,G1382+1,1)</f>
        <v>3</v>
      </c>
    </row>
    <row r="1384" spans="1:7" x14ac:dyDescent="0.15">
      <c r="A1384" s="23">
        <f t="shared" si="63"/>
        <v>108204</v>
      </c>
      <c r="B1384" s="24">
        <v>1</v>
      </c>
      <c r="C1384" s="28" t="str">
        <f>"jingdian/"&amp;VLOOKUP(E1384,city!$D$4:$P$352,12,FALSE)&amp;"/"&amp;VLOOKUP(E1384,city!$D$4:$P$352,13,FALSE)&amp;"/"&amp;IF(G1384&lt;11,"jd",IF(G1384&lt;16,"tc","cs"))&amp;"/"&amp;IF(G1384&lt;11,G1384,IF(G1384&lt;16,G1384-10,G1384-15))&amp;".jpg"</f>
        <v>jingdian/zhejiang/jinhua/jd/4.jpg</v>
      </c>
      <c r="D1384" s="23">
        <f t="shared" si="64"/>
        <v>1</v>
      </c>
      <c r="E1384" s="2" t="str">
        <f>VLOOKUP(F1384,city!$A$4:$D$352,4,FALSE)</f>
        <v>金华</v>
      </c>
      <c r="F1384" s="22">
        <f t="shared" si="65"/>
        <v>82</v>
      </c>
      <c r="G1384" s="22">
        <f>IF(VLOOKUP(F1383,city!$A$4:$H$352,8,FALSE)&gt;G1383,G1383+1,1)</f>
        <v>4</v>
      </c>
    </row>
    <row r="1385" spans="1:7" x14ac:dyDescent="0.15">
      <c r="A1385" s="23">
        <f t="shared" si="63"/>
        <v>108205</v>
      </c>
      <c r="B1385" s="24">
        <v>1</v>
      </c>
      <c r="C1385" s="28" t="str">
        <f>"jingdian/"&amp;VLOOKUP(E1385,city!$D$4:$P$352,12,FALSE)&amp;"/"&amp;VLOOKUP(E1385,city!$D$4:$P$352,13,FALSE)&amp;"/"&amp;IF(G1385&lt;11,"jd",IF(G1385&lt;16,"tc","cs"))&amp;"/"&amp;IF(G1385&lt;11,G1385,IF(G1385&lt;16,G1385-10,G1385-15))&amp;".jpg"</f>
        <v>jingdian/zhejiang/jinhua/jd/5.jpg</v>
      </c>
      <c r="D1385" s="23">
        <f t="shared" si="64"/>
        <v>1</v>
      </c>
      <c r="E1385" s="2" t="str">
        <f>VLOOKUP(F1385,city!$A$4:$D$352,4,FALSE)</f>
        <v>金华</v>
      </c>
      <c r="F1385" s="22">
        <f t="shared" si="65"/>
        <v>82</v>
      </c>
      <c r="G1385" s="22">
        <f>IF(VLOOKUP(F1384,city!$A$4:$H$352,8,FALSE)&gt;G1384,G1384+1,1)</f>
        <v>5</v>
      </c>
    </row>
    <row r="1386" spans="1:7" x14ac:dyDescent="0.15">
      <c r="A1386" s="23">
        <f t="shared" si="63"/>
        <v>108206</v>
      </c>
      <c r="B1386" s="24">
        <v>1</v>
      </c>
      <c r="C1386" s="28" t="str">
        <f>"jingdian/"&amp;VLOOKUP(E1386,city!$D$4:$P$352,12,FALSE)&amp;"/"&amp;VLOOKUP(E1386,city!$D$4:$P$352,13,FALSE)&amp;"/"&amp;IF(G1386&lt;11,"jd",IF(G1386&lt;16,"tc","cs"))&amp;"/"&amp;IF(G1386&lt;11,G1386,IF(G1386&lt;16,G1386-10,G1386-15))&amp;".jpg"</f>
        <v>jingdian/zhejiang/jinhua/jd/6.jpg</v>
      </c>
      <c r="D1386" s="23">
        <f t="shared" si="64"/>
        <v>1</v>
      </c>
      <c r="E1386" s="2" t="str">
        <f>VLOOKUP(F1386,city!$A$4:$D$352,4,FALSE)</f>
        <v>金华</v>
      </c>
      <c r="F1386" s="22">
        <f t="shared" si="65"/>
        <v>82</v>
      </c>
      <c r="G1386" s="22">
        <f>IF(VLOOKUP(F1385,city!$A$4:$H$352,8,FALSE)&gt;G1385,G1385+1,1)</f>
        <v>6</v>
      </c>
    </row>
    <row r="1387" spans="1:7" x14ac:dyDescent="0.15">
      <c r="A1387" s="23">
        <f t="shared" si="63"/>
        <v>108207</v>
      </c>
      <c r="B1387" s="24">
        <v>1</v>
      </c>
      <c r="C1387" s="28" t="str">
        <f>"jingdian/"&amp;VLOOKUP(E1387,city!$D$4:$P$352,12,FALSE)&amp;"/"&amp;VLOOKUP(E1387,city!$D$4:$P$352,13,FALSE)&amp;"/"&amp;IF(G1387&lt;11,"jd",IF(G1387&lt;16,"tc","cs"))&amp;"/"&amp;IF(G1387&lt;11,G1387,IF(G1387&lt;16,G1387-10,G1387-15))&amp;".jpg"</f>
        <v>jingdian/zhejiang/jinhua/jd/7.jpg</v>
      </c>
      <c r="D1387" s="23">
        <f t="shared" si="64"/>
        <v>1</v>
      </c>
      <c r="E1387" s="2" t="str">
        <f>VLOOKUP(F1387,city!$A$4:$D$352,4,FALSE)</f>
        <v>金华</v>
      </c>
      <c r="F1387" s="22">
        <f t="shared" si="65"/>
        <v>82</v>
      </c>
      <c r="G1387" s="22">
        <f>IF(VLOOKUP(F1386,city!$A$4:$H$352,8,FALSE)&gt;G1386,G1386+1,1)</f>
        <v>7</v>
      </c>
    </row>
    <row r="1388" spans="1:7" x14ac:dyDescent="0.15">
      <c r="A1388" s="23">
        <f t="shared" si="63"/>
        <v>108208</v>
      </c>
      <c r="B1388" s="24">
        <v>1</v>
      </c>
      <c r="C1388" s="28" t="str">
        <f>"jingdian/"&amp;VLOOKUP(E1388,city!$D$4:$P$352,12,FALSE)&amp;"/"&amp;VLOOKUP(E1388,city!$D$4:$P$352,13,FALSE)&amp;"/"&amp;IF(G1388&lt;11,"jd",IF(G1388&lt;16,"tc","cs"))&amp;"/"&amp;IF(G1388&lt;11,G1388,IF(G1388&lt;16,G1388-10,G1388-15))&amp;".jpg"</f>
        <v>jingdian/zhejiang/jinhua/jd/8.jpg</v>
      </c>
      <c r="D1388" s="23">
        <f t="shared" si="64"/>
        <v>1</v>
      </c>
      <c r="E1388" s="2" t="str">
        <f>VLOOKUP(F1388,city!$A$4:$D$352,4,FALSE)</f>
        <v>金华</v>
      </c>
      <c r="F1388" s="22">
        <f t="shared" si="65"/>
        <v>82</v>
      </c>
      <c r="G1388" s="22">
        <f>IF(VLOOKUP(F1387,city!$A$4:$H$352,8,FALSE)&gt;G1387,G1387+1,1)</f>
        <v>8</v>
      </c>
    </row>
    <row r="1389" spans="1:7" x14ac:dyDescent="0.15">
      <c r="A1389" s="23">
        <f t="shared" si="63"/>
        <v>108209</v>
      </c>
      <c r="B1389" s="24">
        <v>1</v>
      </c>
      <c r="C1389" s="28" t="str">
        <f>"jingdian/"&amp;VLOOKUP(E1389,city!$D$4:$P$352,12,FALSE)&amp;"/"&amp;VLOOKUP(E1389,city!$D$4:$P$352,13,FALSE)&amp;"/"&amp;IF(G1389&lt;11,"jd",IF(G1389&lt;16,"tc","cs"))&amp;"/"&amp;IF(G1389&lt;11,G1389,IF(G1389&lt;16,G1389-10,G1389-15))&amp;".jpg"</f>
        <v>jingdian/zhejiang/jinhua/jd/9.jpg</v>
      </c>
      <c r="D1389" s="23">
        <f t="shared" si="64"/>
        <v>1</v>
      </c>
      <c r="E1389" s="2" t="str">
        <f>VLOOKUP(F1389,city!$A$4:$D$352,4,FALSE)</f>
        <v>金华</v>
      </c>
      <c r="F1389" s="22">
        <f t="shared" si="65"/>
        <v>82</v>
      </c>
      <c r="G1389" s="22">
        <f>IF(VLOOKUP(F1388,city!$A$4:$H$352,8,FALSE)&gt;G1388,G1388+1,1)</f>
        <v>9</v>
      </c>
    </row>
    <row r="1390" spans="1:7" x14ac:dyDescent="0.15">
      <c r="A1390" s="23">
        <f t="shared" si="63"/>
        <v>108210</v>
      </c>
      <c r="B1390" s="24">
        <v>1</v>
      </c>
      <c r="C1390" s="28" t="str">
        <f>"jingdian/"&amp;VLOOKUP(E1390,city!$D$4:$P$352,12,FALSE)&amp;"/"&amp;VLOOKUP(E1390,city!$D$4:$P$352,13,FALSE)&amp;"/"&amp;IF(G1390&lt;11,"jd",IF(G1390&lt;16,"tc","cs"))&amp;"/"&amp;IF(G1390&lt;11,G1390,IF(G1390&lt;16,G1390-10,G1390-15))&amp;".jpg"</f>
        <v>jingdian/zhejiang/jinhua/jd/10.jpg</v>
      </c>
      <c r="D1390" s="23">
        <f t="shared" si="64"/>
        <v>1</v>
      </c>
      <c r="E1390" s="2" t="str">
        <f>VLOOKUP(F1390,city!$A$4:$D$352,4,FALSE)</f>
        <v>金华</v>
      </c>
      <c r="F1390" s="22">
        <f t="shared" si="65"/>
        <v>82</v>
      </c>
      <c r="G1390" s="22">
        <f>IF(VLOOKUP(F1389,city!$A$4:$H$352,8,FALSE)&gt;G1389,G1389+1,1)</f>
        <v>10</v>
      </c>
    </row>
    <row r="1391" spans="1:7" x14ac:dyDescent="0.15">
      <c r="A1391" s="23">
        <f t="shared" si="63"/>
        <v>108251</v>
      </c>
      <c r="B1391" s="24">
        <v>5</v>
      </c>
      <c r="C1391" s="28" t="str">
        <f>"jingdian/"&amp;VLOOKUP(E1391,city!$D$4:$P$352,12,FALSE)&amp;"/"&amp;VLOOKUP(E1391,city!$D$4:$P$352,13,FALSE)&amp;"/"&amp;IF(G1391&lt;11,"jd",IF(G1391&lt;16,"tc","cs"))&amp;"/"&amp;IF(G1391&lt;11,G1391,IF(G1391&lt;16,G1391-10,G1391-15))&amp;".jpg"</f>
        <v>jingdian/zhejiang/jinhua/tc/1.jpg</v>
      </c>
      <c r="D1391" s="23">
        <f t="shared" si="64"/>
        <v>2</v>
      </c>
      <c r="E1391" s="2" t="str">
        <f>VLOOKUP(F1391,city!$A$4:$D$352,4,FALSE)</f>
        <v>金华</v>
      </c>
      <c r="F1391" s="22">
        <f t="shared" si="65"/>
        <v>82</v>
      </c>
      <c r="G1391" s="22">
        <f>IF(VLOOKUP(F1390,city!$A$4:$H$352,8,FALSE)&gt;G1390,G1390+1,1)</f>
        <v>11</v>
      </c>
    </row>
    <row r="1392" spans="1:7" x14ac:dyDescent="0.15">
      <c r="A1392" s="23">
        <f t="shared" si="63"/>
        <v>108252</v>
      </c>
      <c r="B1392" s="24">
        <v>2</v>
      </c>
      <c r="C1392" s="28" t="str">
        <f>"jingdian/"&amp;VLOOKUP(E1392,city!$D$4:$P$352,12,FALSE)&amp;"/"&amp;VLOOKUP(E1392,city!$D$4:$P$352,13,FALSE)&amp;"/"&amp;IF(G1392&lt;11,"jd",IF(G1392&lt;16,"tc","cs"))&amp;"/"&amp;IF(G1392&lt;11,G1392,IF(G1392&lt;16,G1392-10,G1392-15))&amp;".jpg"</f>
        <v>jingdian/zhejiang/jinhua/tc/2.jpg</v>
      </c>
      <c r="D1392" s="23">
        <f t="shared" si="64"/>
        <v>2</v>
      </c>
      <c r="E1392" s="2" t="str">
        <f>VLOOKUP(F1392,city!$A$4:$D$352,4,FALSE)</f>
        <v>金华</v>
      </c>
      <c r="F1392" s="22">
        <f t="shared" si="65"/>
        <v>82</v>
      </c>
      <c r="G1392" s="22">
        <f>IF(VLOOKUP(F1391,city!$A$4:$H$352,8,FALSE)&gt;G1391,G1391+1,1)</f>
        <v>12</v>
      </c>
    </row>
    <row r="1393" spans="1:7" x14ac:dyDescent="0.15">
      <c r="A1393" s="23">
        <f t="shared" si="63"/>
        <v>108253</v>
      </c>
      <c r="B1393" s="24">
        <v>2</v>
      </c>
      <c r="C1393" s="28" t="str">
        <f>"jingdian/"&amp;VLOOKUP(E1393,city!$D$4:$P$352,12,FALSE)&amp;"/"&amp;VLOOKUP(E1393,city!$D$4:$P$352,13,FALSE)&amp;"/"&amp;IF(G1393&lt;11,"jd",IF(G1393&lt;16,"tc","cs"))&amp;"/"&amp;IF(G1393&lt;11,G1393,IF(G1393&lt;16,G1393-10,G1393-15))&amp;".jpg"</f>
        <v>jingdian/zhejiang/jinhua/tc/3.jpg</v>
      </c>
      <c r="D1393" s="23">
        <f t="shared" si="64"/>
        <v>2</v>
      </c>
      <c r="E1393" s="2" t="str">
        <f>VLOOKUP(F1393,city!$A$4:$D$352,4,FALSE)</f>
        <v>金华</v>
      </c>
      <c r="F1393" s="22">
        <f t="shared" si="65"/>
        <v>82</v>
      </c>
      <c r="G1393" s="22">
        <f>IF(VLOOKUP(F1392,city!$A$4:$H$352,8,FALSE)&gt;G1392,G1392+1,1)</f>
        <v>13</v>
      </c>
    </row>
    <row r="1394" spans="1:7" x14ac:dyDescent="0.15">
      <c r="A1394" s="23">
        <f t="shared" si="63"/>
        <v>108254</v>
      </c>
      <c r="B1394" s="24">
        <v>5</v>
      </c>
      <c r="C1394" s="28" t="str">
        <f>"jingdian/"&amp;VLOOKUP(E1394,city!$D$4:$P$352,12,FALSE)&amp;"/"&amp;VLOOKUP(E1394,city!$D$4:$P$352,13,FALSE)&amp;"/"&amp;IF(G1394&lt;11,"jd",IF(G1394&lt;16,"tc","cs"))&amp;"/"&amp;IF(G1394&lt;11,G1394,IF(G1394&lt;16,G1394-10,G1394-15))&amp;".jpg"</f>
        <v>jingdian/zhejiang/jinhua/tc/4.jpg</v>
      </c>
      <c r="D1394" s="23">
        <f t="shared" si="64"/>
        <v>2</v>
      </c>
      <c r="E1394" s="2" t="str">
        <f>VLOOKUP(F1394,city!$A$4:$D$352,4,FALSE)</f>
        <v>金华</v>
      </c>
      <c r="F1394" s="22">
        <f t="shared" si="65"/>
        <v>82</v>
      </c>
      <c r="G1394" s="22">
        <f>IF(VLOOKUP(F1393,city!$A$4:$H$352,8,FALSE)&gt;G1393,G1393+1,1)</f>
        <v>14</v>
      </c>
    </row>
    <row r="1395" spans="1:7" x14ac:dyDescent="0.15">
      <c r="A1395" s="23">
        <f t="shared" si="63"/>
        <v>108255</v>
      </c>
      <c r="B1395" s="24">
        <v>2</v>
      </c>
      <c r="C1395" s="28" t="str">
        <f>"jingdian/"&amp;VLOOKUP(E1395,city!$D$4:$P$352,12,FALSE)&amp;"/"&amp;VLOOKUP(E1395,city!$D$4:$P$352,13,FALSE)&amp;"/"&amp;IF(G1395&lt;11,"jd",IF(G1395&lt;16,"tc","cs"))&amp;"/"&amp;IF(G1395&lt;11,G1395,IF(G1395&lt;16,G1395-10,G1395-15))&amp;".jpg"</f>
        <v>jingdian/zhejiang/jinhua/tc/5.jpg</v>
      </c>
      <c r="D1395" s="23">
        <f t="shared" si="64"/>
        <v>2</v>
      </c>
      <c r="E1395" s="2" t="str">
        <f>VLOOKUP(F1395,city!$A$4:$D$352,4,FALSE)</f>
        <v>金华</v>
      </c>
      <c r="F1395" s="22">
        <f t="shared" si="65"/>
        <v>82</v>
      </c>
      <c r="G1395" s="22">
        <f>IF(VLOOKUP(F1394,city!$A$4:$H$352,8,FALSE)&gt;G1394,G1394+1,1)</f>
        <v>15</v>
      </c>
    </row>
    <row r="1396" spans="1:7" x14ac:dyDescent="0.15">
      <c r="A1396" s="23">
        <f t="shared" si="63"/>
        <v>108281</v>
      </c>
      <c r="B1396" s="24">
        <v>3</v>
      </c>
      <c r="C1396" s="28" t="str">
        <f>"jingdian/"&amp;VLOOKUP(E1396,city!$D$4:$P$352,12,FALSE)&amp;"/"&amp;VLOOKUP(E1396,city!$D$4:$P$352,13,FALSE)&amp;"/"&amp;IF(G1396&lt;11,"jd",IF(G1396&lt;16,"tc","cs"))&amp;"/"&amp;IF(G1396&lt;11,G1396,IF(G1396&lt;16,G1396-10,G1396-15))&amp;".jpg"</f>
        <v>jingdian/zhejiang/jinhua/cs/1.jpg</v>
      </c>
      <c r="D1396" s="23">
        <f t="shared" si="64"/>
        <v>3</v>
      </c>
      <c r="E1396" s="2" t="str">
        <f>VLOOKUP(F1396,city!$A$4:$D$352,4,FALSE)</f>
        <v>金华</v>
      </c>
      <c r="F1396" s="22">
        <f t="shared" si="65"/>
        <v>82</v>
      </c>
      <c r="G1396" s="22">
        <f>IF(VLOOKUP(F1395,city!$A$4:$H$352,8,FALSE)&gt;G1395,G1395+1,1)</f>
        <v>16</v>
      </c>
    </row>
    <row r="1397" spans="1:7" x14ac:dyDescent="0.15">
      <c r="A1397" s="23">
        <f t="shared" si="63"/>
        <v>108282</v>
      </c>
      <c r="B1397" s="24">
        <v>2</v>
      </c>
      <c r="C1397" s="28" t="str">
        <f>"jingdian/"&amp;VLOOKUP(E1397,city!$D$4:$P$352,12,FALSE)&amp;"/"&amp;VLOOKUP(E1397,city!$D$4:$P$352,13,FALSE)&amp;"/"&amp;IF(G1397&lt;11,"jd",IF(G1397&lt;16,"tc","cs"))&amp;"/"&amp;IF(G1397&lt;11,G1397,IF(G1397&lt;16,G1397-10,G1397-15))&amp;".jpg"</f>
        <v>jingdian/zhejiang/jinhua/cs/2.jpg</v>
      </c>
      <c r="D1397" s="23">
        <f t="shared" si="64"/>
        <v>3</v>
      </c>
      <c r="E1397" s="2" t="str">
        <f>VLOOKUP(F1397,city!$A$4:$D$352,4,FALSE)</f>
        <v>金华</v>
      </c>
      <c r="F1397" s="22">
        <f t="shared" si="65"/>
        <v>82</v>
      </c>
      <c r="G1397" s="22">
        <f>IF(VLOOKUP(F1396,city!$A$4:$H$352,8,FALSE)&gt;G1396,G1396+1,1)</f>
        <v>17</v>
      </c>
    </row>
    <row r="1398" spans="1:7" x14ac:dyDescent="0.15">
      <c r="A1398" s="23">
        <f t="shared" si="63"/>
        <v>108301</v>
      </c>
      <c r="B1398" s="24">
        <v>1</v>
      </c>
      <c r="C1398" s="28" t="str">
        <f>"jingdian/"&amp;VLOOKUP(E1398,city!$D$4:$P$352,12,FALSE)&amp;"/"&amp;VLOOKUP(E1398,city!$D$4:$P$352,13,FALSE)&amp;"/"&amp;IF(G1398&lt;11,"jd",IF(G1398&lt;16,"tc","cs"))&amp;"/"&amp;IF(G1398&lt;11,G1398,IF(G1398&lt;16,G1398-10,G1398-15))&amp;".jpg"</f>
        <v>jingdian/zhejiang/quzhou/jd/1.jpg</v>
      </c>
      <c r="D1398" s="23">
        <f t="shared" si="64"/>
        <v>1</v>
      </c>
      <c r="E1398" s="2" t="str">
        <f>VLOOKUP(F1398,city!$A$4:$D$352,4,FALSE)</f>
        <v>衢州</v>
      </c>
      <c r="F1398" s="22">
        <f t="shared" si="65"/>
        <v>83</v>
      </c>
      <c r="G1398" s="22">
        <f>IF(VLOOKUP(F1397,city!$A$4:$H$352,8,FALSE)&gt;G1397,G1397+1,1)</f>
        <v>1</v>
      </c>
    </row>
    <row r="1399" spans="1:7" x14ac:dyDescent="0.15">
      <c r="A1399" s="23">
        <f t="shared" si="63"/>
        <v>108302</v>
      </c>
      <c r="B1399" s="24">
        <v>1</v>
      </c>
      <c r="C1399" s="28" t="str">
        <f>"jingdian/"&amp;VLOOKUP(E1399,city!$D$4:$P$352,12,FALSE)&amp;"/"&amp;VLOOKUP(E1399,city!$D$4:$P$352,13,FALSE)&amp;"/"&amp;IF(G1399&lt;11,"jd",IF(G1399&lt;16,"tc","cs"))&amp;"/"&amp;IF(G1399&lt;11,G1399,IF(G1399&lt;16,G1399-10,G1399-15))&amp;".jpg"</f>
        <v>jingdian/zhejiang/quzhou/jd/2.jpg</v>
      </c>
      <c r="D1399" s="23">
        <f t="shared" si="64"/>
        <v>1</v>
      </c>
      <c r="E1399" s="2" t="str">
        <f>VLOOKUP(F1399,city!$A$4:$D$352,4,FALSE)</f>
        <v>衢州</v>
      </c>
      <c r="F1399" s="22">
        <f t="shared" si="65"/>
        <v>83</v>
      </c>
      <c r="G1399" s="22">
        <f>IF(VLOOKUP(F1398,city!$A$4:$H$352,8,FALSE)&gt;G1398,G1398+1,1)</f>
        <v>2</v>
      </c>
    </row>
    <row r="1400" spans="1:7" x14ac:dyDescent="0.15">
      <c r="A1400" s="23">
        <f t="shared" si="63"/>
        <v>108303</v>
      </c>
      <c r="B1400" s="24">
        <v>1</v>
      </c>
      <c r="C1400" s="28" t="str">
        <f>"jingdian/"&amp;VLOOKUP(E1400,city!$D$4:$P$352,12,FALSE)&amp;"/"&amp;VLOOKUP(E1400,city!$D$4:$P$352,13,FALSE)&amp;"/"&amp;IF(G1400&lt;11,"jd",IF(G1400&lt;16,"tc","cs"))&amp;"/"&amp;IF(G1400&lt;11,G1400,IF(G1400&lt;16,G1400-10,G1400-15))&amp;".jpg"</f>
        <v>jingdian/zhejiang/quzhou/jd/3.jpg</v>
      </c>
      <c r="D1400" s="23">
        <f t="shared" si="64"/>
        <v>1</v>
      </c>
      <c r="E1400" s="2" t="str">
        <f>VLOOKUP(F1400,city!$A$4:$D$352,4,FALSE)</f>
        <v>衢州</v>
      </c>
      <c r="F1400" s="22">
        <f t="shared" si="65"/>
        <v>83</v>
      </c>
      <c r="G1400" s="22">
        <f>IF(VLOOKUP(F1399,city!$A$4:$H$352,8,FALSE)&gt;G1399,G1399+1,1)</f>
        <v>3</v>
      </c>
    </row>
    <row r="1401" spans="1:7" x14ac:dyDescent="0.15">
      <c r="A1401" s="23">
        <f t="shared" si="63"/>
        <v>108304</v>
      </c>
      <c r="B1401" s="24">
        <v>1</v>
      </c>
      <c r="C1401" s="28" t="str">
        <f>"jingdian/"&amp;VLOOKUP(E1401,city!$D$4:$P$352,12,FALSE)&amp;"/"&amp;VLOOKUP(E1401,city!$D$4:$P$352,13,FALSE)&amp;"/"&amp;IF(G1401&lt;11,"jd",IF(G1401&lt;16,"tc","cs"))&amp;"/"&amp;IF(G1401&lt;11,G1401,IF(G1401&lt;16,G1401-10,G1401-15))&amp;".jpg"</f>
        <v>jingdian/zhejiang/quzhou/jd/4.jpg</v>
      </c>
      <c r="D1401" s="23">
        <f t="shared" si="64"/>
        <v>1</v>
      </c>
      <c r="E1401" s="2" t="str">
        <f>VLOOKUP(F1401,city!$A$4:$D$352,4,FALSE)</f>
        <v>衢州</v>
      </c>
      <c r="F1401" s="22">
        <f t="shared" si="65"/>
        <v>83</v>
      </c>
      <c r="G1401" s="22">
        <f>IF(VLOOKUP(F1400,city!$A$4:$H$352,8,FALSE)&gt;G1400,G1400+1,1)</f>
        <v>4</v>
      </c>
    </row>
    <row r="1402" spans="1:7" x14ac:dyDescent="0.15">
      <c r="A1402" s="23">
        <f t="shared" si="63"/>
        <v>108305</v>
      </c>
      <c r="B1402" s="24">
        <v>1</v>
      </c>
      <c r="C1402" s="28" t="str">
        <f>"jingdian/"&amp;VLOOKUP(E1402,city!$D$4:$P$352,12,FALSE)&amp;"/"&amp;VLOOKUP(E1402,city!$D$4:$P$352,13,FALSE)&amp;"/"&amp;IF(G1402&lt;11,"jd",IF(G1402&lt;16,"tc","cs"))&amp;"/"&amp;IF(G1402&lt;11,G1402,IF(G1402&lt;16,G1402-10,G1402-15))&amp;".jpg"</f>
        <v>jingdian/zhejiang/quzhou/jd/5.jpg</v>
      </c>
      <c r="D1402" s="23">
        <f t="shared" si="64"/>
        <v>1</v>
      </c>
      <c r="E1402" s="2" t="str">
        <f>VLOOKUP(F1402,city!$A$4:$D$352,4,FALSE)</f>
        <v>衢州</v>
      </c>
      <c r="F1402" s="22">
        <f t="shared" si="65"/>
        <v>83</v>
      </c>
      <c r="G1402" s="22">
        <f>IF(VLOOKUP(F1401,city!$A$4:$H$352,8,FALSE)&gt;G1401,G1401+1,1)</f>
        <v>5</v>
      </c>
    </row>
    <row r="1403" spans="1:7" x14ac:dyDescent="0.15">
      <c r="A1403" s="23">
        <f t="shared" si="63"/>
        <v>108306</v>
      </c>
      <c r="B1403" s="24">
        <v>1</v>
      </c>
      <c r="C1403" s="28" t="str">
        <f>"jingdian/"&amp;VLOOKUP(E1403,city!$D$4:$P$352,12,FALSE)&amp;"/"&amp;VLOOKUP(E1403,city!$D$4:$P$352,13,FALSE)&amp;"/"&amp;IF(G1403&lt;11,"jd",IF(G1403&lt;16,"tc","cs"))&amp;"/"&amp;IF(G1403&lt;11,G1403,IF(G1403&lt;16,G1403-10,G1403-15))&amp;".jpg"</f>
        <v>jingdian/zhejiang/quzhou/jd/6.jpg</v>
      </c>
      <c r="D1403" s="23">
        <f t="shared" si="64"/>
        <v>1</v>
      </c>
      <c r="E1403" s="2" t="str">
        <f>VLOOKUP(F1403,city!$A$4:$D$352,4,FALSE)</f>
        <v>衢州</v>
      </c>
      <c r="F1403" s="22">
        <f t="shared" si="65"/>
        <v>83</v>
      </c>
      <c r="G1403" s="22">
        <f>IF(VLOOKUP(F1402,city!$A$4:$H$352,8,FALSE)&gt;G1402,G1402+1,1)</f>
        <v>6</v>
      </c>
    </row>
    <row r="1404" spans="1:7" x14ac:dyDescent="0.15">
      <c r="A1404" s="23">
        <f t="shared" si="63"/>
        <v>108307</v>
      </c>
      <c r="B1404" s="24">
        <v>1</v>
      </c>
      <c r="C1404" s="28" t="str">
        <f>"jingdian/"&amp;VLOOKUP(E1404,city!$D$4:$P$352,12,FALSE)&amp;"/"&amp;VLOOKUP(E1404,city!$D$4:$P$352,13,FALSE)&amp;"/"&amp;IF(G1404&lt;11,"jd",IF(G1404&lt;16,"tc","cs"))&amp;"/"&amp;IF(G1404&lt;11,G1404,IF(G1404&lt;16,G1404-10,G1404-15))&amp;".jpg"</f>
        <v>jingdian/zhejiang/quzhou/jd/7.jpg</v>
      </c>
      <c r="D1404" s="23">
        <f t="shared" si="64"/>
        <v>1</v>
      </c>
      <c r="E1404" s="2" t="str">
        <f>VLOOKUP(F1404,city!$A$4:$D$352,4,FALSE)</f>
        <v>衢州</v>
      </c>
      <c r="F1404" s="22">
        <f t="shared" si="65"/>
        <v>83</v>
      </c>
      <c r="G1404" s="22">
        <f>IF(VLOOKUP(F1403,city!$A$4:$H$352,8,FALSE)&gt;G1403,G1403+1,1)</f>
        <v>7</v>
      </c>
    </row>
    <row r="1405" spans="1:7" x14ac:dyDescent="0.15">
      <c r="A1405" s="23">
        <f t="shared" si="63"/>
        <v>108308</v>
      </c>
      <c r="B1405" s="24">
        <v>1</v>
      </c>
      <c r="C1405" s="28" t="str">
        <f>"jingdian/"&amp;VLOOKUP(E1405,city!$D$4:$P$352,12,FALSE)&amp;"/"&amp;VLOOKUP(E1405,city!$D$4:$P$352,13,FALSE)&amp;"/"&amp;IF(G1405&lt;11,"jd",IF(G1405&lt;16,"tc","cs"))&amp;"/"&amp;IF(G1405&lt;11,G1405,IF(G1405&lt;16,G1405-10,G1405-15))&amp;".jpg"</f>
        <v>jingdian/zhejiang/quzhou/jd/8.jpg</v>
      </c>
      <c r="D1405" s="23">
        <f t="shared" si="64"/>
        <v>1</v>
      </c>
      <c r="E1405" s="2" t="str">
        <f>VLOOKUP(F1405,city!$A$4:$D$352,4,FALSE)</f>
        <v>衢州</v>
      </c>
      <c r="F1405" s="22">
        <f t="shared" si="65"/>
        <v>83</v>
      </c>
      <c r="G1405" s="22">
        <f>IF(VLOOKUP(F1404,city!$A$4:$H$352,8,FALSE)&gt;G1404,G1404+1,1)</f>
        <v>8</v>
      </c>
    </row>
    <row r="1406" spans="1:7" x14ac:dyDescent="0.15">
      <c r="A1406" s="23">
        <f t="shared" si="63"/>
        <v>108309</v>
      </c>
      <c r="B1406" s="24">
        <v>1</v>
      </c>
      <c r="C1406" s="28" t="str">
        <f>"jingdian/"&amp;VLOOKUP(E1406,city!$D$4:$P$352,12,FALSE)&amp;"/"&amp;VLOOKUP(E1406,city!$D$4:$P$352,13,FALSE)&amp;"/"&amp;IF(G1406&lt;11,"jd",IF(G1406&lt;16,"tc","cs"))&amp;"/"&amp;IF(G1406&lt;11,G1406,IF(G1406&lt;16,G1406-10,G1406-15))&amp;".jpg"</f>
        <v>jingdian/zhejiang/quzhou/jd/9.jpg</v>
      </c>
      <c r="D1406" s="23">
        <f t="shared" si="64"/>
        <v>1</v>
      </c>
      <c r="E1406" s="2" t="str">
        <f>VLOOKUP(F1406,city!$A$4:$D$352,4,FALSE)</f>
        <v>衢州</v>
      </c>
      <c r="F1406" s="22">
        <f t="shared" si="65"/>
        <v>83</v>
      </c>
      <c r="G1406" s="22">
        <f>IF(VLOOKUP(F1405,city!$A$4:$H$352,8,FALSE)&gt;G1405,G1405+1,1)</f>
        <v>9</v>
      </c>
    </row>
    <row r="1407" spans="1:7" x14ac:dyDescent="0.15">
      <c r="A1407" s="23">
        <f t="shared" si="63"/>
        <v>108310</v>
      </c>
      <c r="B1407" s="24">
        <v>1</v>
      </c>
      <c r="C1407" s="28" t="str">
        <f>"jingdian/"&amp;VLOOKUP(E1407,city!$D$4:$P$352,12,FALSE)&amp;"/"&amp;VLOOKUP(E1407,city!$D$4:$P$352,13,FALSE)&amp;"/"&amp;IF(G1407&lt;11,"jd",IF(G1407&lt;16,"tc","cs"))&amp;"/"&amp;IF(G1407&lt;11,G1407,IF(G1407&lt;16,G1407-10,G1407-15))&amp;".jpg"</f>
        <v>jingdian/zhejiang/quzhou/jd/10.jpg</v>
      </c>
      <c r="D1407" s="23">
        <f t="shared" si="64"/>
        <v>1</v>
      </c>
      <c r="E1407" s="2" t="str">
        <f>VLOOKUP(F1407,city!$A$4:$D$352,4,FALSE)</f>
        <v>衢州</v>
      </c>
      <c r="F1407" s="22">
        <f t="shared" si="65"/>
        <v>83</v>
      </c>
      <c r="G1407" s="22">
        <f>IF(VLOOKUP(F1406,city!$A$4:$H$352,8,FALSE)&gt;G1406,G1406+1,1)</f>
        <v>10</v>
      </c>
    </row>
    <row r="1408" spans="1:7" x14ac:dyDescent="0.15">
      <c r="A1408" s="23">
        <f t="shared" si="63"/>
        <v>108351</v>
      </c>
      <c r="B1408" s="24">
        <v>4</v>
      </c>
      <c r="C1408" s="28" t="str">
        <f>"jingdian/"&amp;VLOOKUP(E1408,city!$D$4:$P$352,12,FALSE)&amp;"/"&amp;VLOOKUP(E1408,city!$D$4:$P$352,13,FALSE)&amp;"/"&amp;IF(G1408&lt;11,"jd",IF(G1408&lt;16,"tc","cs"))&amp;"/"&amp;IF(G1408&lt;11,G1408,IF(G1408&lt;16,G1408-10,G1408-15))&amp;".jpg"</f>
        <v>jingdian/zhejiang/quzhou/tc/1.jpg</v>
      </c>
      <c r="D1408" s="23">
        <f t="shared" si="64"/>
        <v>2</v>
      </c>
      <c r="E1408" s="2" t="str">
        <f>VLOOKUP(F1408,city!$A$4:$D$352,4,FALSE)</f>
        <v>衢州</v>
      </c>
      <c r="F1408" s="22">
        <f t="shared" si="65"/>
        <v>83</v>
      </c>
      <c r="G1408" s="22">
        <f>IF(VLOOKUP(F1407,city!$A$4:$H$352,8,FALSE)&gt;G1407,G1407+1,1)</f>
        <v>11</v>
      </c>
    </row>
    <row r="1409" spans="1:7" x14ac:dyDescent="0.15">
      <c r="A1409" s="23">
        <f t="shared" si="63"/>
        <v>108352</v>
      </c>
      <c r="B1409" s="24">
        <v>5</v>
      </c>
      <c r="C1409" s="28" t="str">
        <f>"jingdian/"&amp;VLOOKUP(E1409,city!$D$4:$P$352,12,FALSE)&amp;"/"&amp;VLOOKUP(E1409,city!$D$4:$P$352,13,FALSE)&amp;"/"&amp;IF(G1409&lt;11,"jd",IF(G1409&lt;16,"tc","cs"))&amp;"/"&amp;IF(G1409&lt;11,G1409,IF(G1409&lt;16,G1409-10,G1409-15))&amp;".jpg"</f>
        <v>jingdian/zhejiang/quzhou/tc/2.jpg</v>
      </c>
      <c r="D1409" s="23">
        <f t="shared" si="64"/>
        <v>2</v>
      </c>
      <c r="E1409" s="2" t="str">
        <f>VLOOKUP(F1409,city!$A$4:$D$352,4,FALSE)</f>
        <v>衢州</v>
      </c>
      <c r="F1409" s="22">
        <f t="shared" si="65"/>
        <v>83</v>
      </c>
      <c r="G1409" s="22">
        <f>IF(VLOOKUP(F1408,city!$A$4:$H$352,8,FALSE)&gt;G1408,G1408+1,1)</f>
        <v>12</v>
      </c>
    </row>
    <row r="1410" spans="1:7" x14ac:dyDescent="0.15">
      <c r="A1410" s="23">
        <f t="shared" si="63"/>
        <v>108353</v>
      </c>
      <c r="B1410" s="24">
        <v>3</v>
      </c>
      <c r="C1410" s="28" t="str">
        <f>"jingdian/"&amp;VLOOKUP(E1410,city!$D$4:$P$352,12,FALSE)&amp;"/"&amp;VLOOKUP(E1410,city!$D$4:$P$352,13,FALSE)&amp;"/"&amp;IF(G1410&lt;11,"jd",IF(G1410&lt;16,"tc","cs"))&amp;"/"&amp;IF(G1410&lt;11,G1410,IF(G1410&lt;16,G1410-10,G1410-15))&amp;".jpg"</f>
        <v>jingdian/zhejiang/quzhou/tc/3.jpg</v>
      </c>
      <c r="D1410" s="23">
        <f t="shared" si="64"/>
        <v>2</v>
      </c>
      <c r="E1410" s="2" t="str">
        <f>VLOOKUP(F1410,city!$A$4:$D$352,4,FALSE)</f>
        <v>衢州</v>
      </c>
      <c r="F1410" s="22">
        <f t="shared" si="65"/>
        <v>83</v>
      </c>
      <c r="G1410" s="22">
        <f>IF(VLOOKUP(F1409,city!$A$4:$H$352,8,FALSE)&gt;G1409,G1409+1,1)</f>
        <v>13</v>
      </c>
    </row>
    <row r="1411" spans="1:7" x14ac:dyDescent="0.15">
      <c r="A1411" s="23">
        <f t="shared" si="63"/>
        <v>108354</v>
      </c>
      <c r="B1411" s="24">
        <v>3</v>
      </c>
      <c r="C1411" s="28" t="str">
        <f>"jingdian/"&amp;VLOOKUP(E1411,city!$D$4:$P$352,12,FALSE)&amp;"/"&amp;VLOOKUP(E1411,city!$D$4:$P$352,13,FALSE)&amp;"/"&amp;IF(G1411&lt;11,"jd",IF(G1411&lt;16,"tc","cs"))&amp;"/"&amp;IF(G1411&lt;11,G1411,IF(G1411&lt;16,G1411-10,G1411-15))&amp;".jpg"</f>
        <v>jingdian/zhejiang/quzhou/tc/4.jpg</v>
      </c>
      <c r="D1411" s="23">
        <f t="shared" si="64"/>
        <v>2</v>
      </c>
      <c r="E1411" s="2" t="str">
        <f>VLOOKUP(F1411,city!$A$4:$D$352,4,FALSE)</f>
        <v>衢州</v>
      </c>
      <c r="F1411" s="22">
        <f t="shared" si="65"/>
        <v>83</v>
      </c>
      <c r="G1411" s="22">
        <f>IF(VLOOKUP(F1410,city!$A$4:$H$352,8,FALSE)&gt;G1410,G1410+1,1)</f>
        <v>14</v>
      </c>
    </row>
    <row r="1412" spans="1:7" x14ac:dyDescent="0.15">
      <c r="A1412" s="23">
        <f t="shared" si="63"/>
        <v>108355</v>
      </c>
      <c r="B1412" s="24">
        <v>4</v>
      </c>
      <c r="C1412" s="28" t="str">
        <f>"jingdian/"&amp;VLOOKUP(E1412,city!$D$4:$P$352,12,FALSE)&amp;"/"&amp;VLOOKUP(E1412,city!$D$4:$P$352,13,FALSE)&amp;"/"&amp;IF(G1412&lt;11,"jd",IF(G1412&lt;16,"tc","cs"))&amp;"/"&amp;IF(G1412&lt;11,G1412,IF(G1412&lt;16,G1412-10,G1412-15))&amp;".jpg"</f>
        <v>jingdian/zhejiang/quzhou/tc/5.jpg</v>
      </c>
      <c r="D1412" s="23">
        <f t="shared" si="64"/>
        <v>2</v>
      </c>
      <c r="E1412" s="2" t="str">
        <f>VLOOKUP(F1412,city!$A$4:$D$352,4,FALSE)</f>
        <v>衢州</v>
      </c>
      <c r="F1412" s="22">
        <f t="shared" si="65"/>
        <v>83</v>
      </c>
      <c r="G1412" s="22">
        <f>IF(VLOOKUP(F1411,city!$A$4:$H$352,8,FALSE)&gt;G1411,G1411+1,1)</f>
        <v>15</v>
      </c>
    </row>
    <row r="1413" spans="1:7" x14ac:dyDescent="0.15">
      <c r="A1413" s="23">
        <f t="shared" ref="A1413:A1476" si="66">IF(G1413&lt;11,G1413,IF(G1413&lt;16,G1413+40,G1413+65))+F1413*100+100000</f>
        <v>108381</v>
      </c>
      <c r="B1413" s="24">
        <v>4</v>
      </c>
      <c r="C1413" s="28" t="str">
        <f>"jingdian/"&amp;VLOOKUP(E1413,city!$D$4:$P$352,12,FALSE)&amp;"/"&amp;VLOOKUP(E1413,city!$D$4:$P$352,13,FALSE)&amp;"/"&amp;IF(G1413&lt;11,"jd",IF(G1413&lt;16,"tc","cs"))&amp;"/"&amp;IF(G1413&lt;11,G1413,IF(G1413&lt;16,G1413-10,G1413-15))&amp;".jpg"</f>
        <v>jingdian/zhejiang/quzhou/cs/1.jpg</v>
      </c>
      <c r="D1413" s="23">
        <f t="shared" ref="D1413:D1476" si="67">IF(G1413&lt;11,1,IF(G1413&lt;16,2,3))</f>
        <v>3</v>
      </c>
      <c r="E1413" s="2" t="str">
        <f>VLOOKUP(F1413,city!$A$4:$D$352,4,FALSE)</f>
        <v>衢州</v>
      </c>
      <c r="F1413" s="22">
        <f t="shared" ref="F1413:F1476" si="68">IF(G1413&gt;G1412,F1412,F1412+1)</f>
        <v>83</v>
      </c>
      <c r="G1413" s="22">
        <f>IF(VLOOKUP(F1412,city!$A$4:$H$352,8,FALSE)&gt;G1412,G1412+1,1)</f>
        <v>16</v>
      </c>
    </row>
    <row r="1414" spans="1:7" x14ac:dyDescent="0.15">
      <c r="A1414" s="23">
        <f t="shared" si="66"/>
        <v>108382</v>
      </c>
      <c r="B1414" s="24">
        <v>3</v>
      </c>
      <c r="C1414" s="28" t="str">
        <f>"jingdian/"&amp;VLOOKUP(E1414,city!$D$4:$P$352,12,FALSE)&amp;"/"&amp;VLOOKUP(E1414,city!$D$4:$P$352,13,FALSE)&amp;"/"&amp;IF(G1414&lt;11,"jd",IF(G1414&lt;16,"tc","cs"))&amp;"/"&amp;IF(G1414&lt;11,G1414,IF(G1414&lt;16,G1414-10,G1414-15))&amp;".jpg"</f>
        <v>jingdian/zhejiang/quzhou/cs/2.jpg</v>
      </c>
      <c r="D1414" s="23">
        <f t="shared" si="67"/>
        <v>3</v>
      </c>
      <c r="E1414" s="2" t="str">
        <f>VLOOKUP(F1414,city!$A$4:$D$352,4,FALSE)</f>
        <v>衢州</v>
      </c>
      <c r="F1414" s="22">
        <f t="shared" si="68"/>
        <v>83</v>
      </c>
      <c r="G1414" s="22">
        <f>IF(VLOOKUP(F1413,city!$A$4:$H$352,8,FALSE)&gt;G1413,G1413+1,1)</f>
        <v>17</v>
      </c>
    </row>
    <row r="1415" spans="1:7" x14ac:dyDescent="0.15">
      <c r="A1415" s="23">
        <f t="shared" si="66"/>
        <v>108401</v>
      </c>
      <c r="B1415" s="24">
        <v>1</v>
      </c>
      <c r="C1415" s="28" t="str">
        <f>"jingdian/"&amp;VLOOKUP(E1415,city!$D$4:$P$352,12,FALSE)&amp;"/"&amp;VLOOKUP(E1415,city!$D$4:$P$352,13,FALSE)&amp;"/"&amp;IF(G1415&lt;11,"jd",IF(G1415&lt;16,"tc","cs"))&amp;"/"&amp;IF(G1415&lt;11,G1415,IF(G1415&lt;16,G1415-10,G1415-15))&amp;".jpg"</f>
        <v>jingdian/zhejiang/taizhou/jd/1.jpg</v>
      </c>
      <c r="D1415" s="23">
        <f t="shared" si="67"/>
        <v>1</v>
      </c>
      <c r="E1415" s="2" t="str">
        <f>VLOOKUP(F1415,city!$A$4:$D$352,4,FALSE)</f>
        <v>台州</v>
      </c>
      <c r="F1415" s="22">
        <f t="shared" si="68"/>
        <v>84</v>
      </c>
      <c r="G1415" s="22">
        <f>IF(VLOOKUP(F1414,city!$A$4:$H$352,8,FALSE)&gt;G1414,G1414+1,1)</f>
        <v>1</v>
      </c>
    </row>
    <row r="1416" spans="1:7" x14ac:dyDescent="0.15">
      <c r="A1416" s="23">
        <f t="shared" si="66"/>
        <v>108402</v>
      </c>
      <c r="B1416" s="24">
        <v>1</v>
      </c>
      <c r="C1416" s="28" t="str">
        <f>"jingdian/"&amp;VLOOKUP(E1416,city!$D$4:$P$352,12,FALSE)&amp;"/"&amp;VLOOKUP(E1416,city!$D$4:$P$352,13,FALSE)&amp;"/"&amp;IF(G1416&lt;11,"jd",IF(G1416&lt;16,"tc","cs"))&amp;"/"&amp;IF(G1416&lt;11,G1416,IF(G1416&lt;16,G1416-10,G1416-15))&amp;".jpg"</f>
        <v>jingdian/zhejiang/taizhou/jd/2.jpg</v>
      </c>
      <c r="D1416" s="23">
        <f t="shared" si="67"/>
        <v>1</v>
      </c>
      <c r="E1416" s="2" t="str">
        <f>VLOOKUP(F1416,city!$A$4:$D$352,4,FALSE)</f>
        <v>台州</v>
      </c>
      <c r="F1416" s="22">
        <f t="shared" si="68"/>
        <v>84</v>
      </c>
      <c r="G1416" s="22">
        <f>IF(VLOOKUP(F1415,city!$A$4:$H$352,8,FALSE)&gt;G1415,G1415+1,1)</f>
        <v>2</v>
      </c>
    </row>
    <row r="1417" spans="1:7" x14ac:dyDescent="0.15">
      <c r="A1417" s="23">
        <f t="shared" si="66"/>
        <v>108403</v>
      </c>
      <c r="B1417" s="24">
        <v>1</v>
      </c>
      <c r="C1417" s="28" t="str">
        <f>"jingdian/"&amp;VLOOKUP(E1417,city!$D$4:$P$352,12,FALSE)&amp;"/"&amp;VLOOKUP(E1417,city!$D$4:$P$352,13,FALSE)&amp;"/"&amp;IF(G1417&lt;11,"jd",IF(G1417&lt;16,"tc","cs"))&amp;"/"&amp;IF(G1417&lt;11,G1417,IF(G1417&lt;16,G1417-10,G1417-15))&amp;".jpg"</f>
        <v>jingdian/zhejiang/taizhou/jd/3.jpg</v>
      </c>
      <c r="D1417" s="23">
        <f t="shared" si="67"/>
        <v>1</v>
      </c>
      <c r="E1417" s="2" t="str">
        <f>VLOOKUP(F1417,city!$A$4:$D$352,4,FALSE)</f>
        <v>台州</v>
      </c>
      <c r="F1417" s="22">
        <f t="shared" si="68"/>
        <v>84</v>
      </c>
      <c r="G1417" s="22">
        <f>IF(VLOOKUP(F1416,city!$A$4:$H$352,8,FALSE)&gt;G1416,G1416+1,1)</f>
        <v>3</v>
      </c>
    </row>
    <row r="1418" spans="1:7" x14ac:dyDescent="0.15">
      <c r="A1418" s="23">
        <f t="shared" si="66"/>
        <v>108404</v>
      </c>
      <c r="B1418" s="24">
        <v>1</v>
      </c>
      <c r="C1418" s="28" t="str">
        <f>"jingdian/"&amp;VLOOKUP(E1418,city!$D$4:$P$352,12,FALSE)&amp;"/"&amp;VLOOKUP(E1418,city!$D$4:$P$352,13,FALSE)&amp;"/"&amp;IF(G1418&lt;11,"jd",IF(G1418&lt;16,"tc","cs"))&amp;"/"&amp;IF(G1418&lt;11,G1418,IF(G1418&lt;16,G1418-10,G1418-15))&amp;".jpg"</f>
        <v>jingdian/zhejiang/taizhou/jd/4.jpg</v>
      </c>
      <c r="D1418" s="23">
        <f t="shared" si="67"/>
        <v>1</v>
      </c>
      <c r="E1418" s="2" t="str">
        <f>VLOOKUP(F1418,city!$A$4:$D$352,4,FALSE)</f>
        <v>台州</v>
      </c>
      <c r="F1418" s="22">
        <f t="shared" si="68"/>
        <v>84</v>
      </c>
      <c r="G1418" s="22">
        <f>IF(VLOOKUP(F1417,city!$A$4:$H$352,8,FALSE)&gt;G1417,G1417+1,1)</f>
        <v>4</v>
      </c>
    </row>
    <row r="1419" spans="1:7" x14ac:dyDescent="0.15">
      <c r="A1419" s="23">
        <f t="shared" si="66"/>
        <v>108405</v>
      </c>
      <c r="B1419" s="24">
        <v>1</v>
      </c>
      <c r="C1419" s="28" t="str">
        <f>"jingdian/"&amp;VLOOKUP(E1419,city!$D$4:$P$352,12,FALSE)&amp;"/"&amp;VLOOKUP(E1419,city!$D$4:$P$352,13,FALSE)&amp;"/"&amp;IF(G1419&lt;11,"jd",IF(G1419&lt;16,"tc","cs"))&amp;"/"&amp;IF(G1419&lt;11,G1419,IF(G1419&lt;16,G1419-10,G1419-15))&amp;".jpg"</f>
        <v>jingdian/zhejiang/taizhou/jd/5.jpg</v>
      </c>
      <c r="D1419" s="23">
        <f t="shared" si="67"/>
        <v>1</v>
      </c>
      <c r="E1419" s="2" t="str">
        <f>VLOOKUP(F1419,city!$A$4:$D$352,4,FALSE)</f>
        <v>台州</v>
      </c>
      <c r="F1419" s="22">
        <f t="shared" si="68"/>
        <v>84</v>
      </c>
      <c r="G1419" s="22">
        <f>IF(VLOOKUP(F1418,city!$A$4:$H$352,8,FALSE)&gt;G1418,G1418+1,1)</f>
        <v>5</v>
      </c>
    </row>
    <row r="1420" spans="1:7" x14ac:dyDescent="0.15">
      <c r="A1420" s="23">
        <f t="shared" si="66"/>
        <v>108406</v>
      </c>
      <c r="B1420" s="24">
        <v>1</v>
      </c>
      <c r="C1420" s="28" t="str">
        <f>"jingdian/"&amp;VLOOKUP(E1420,city!$D$4:$P$352,12,FALSE)&amp;"/"&amp;VLOOKUP(E1420,city!$D$4:$P$352,13,FALSE)&amp;"/"&amp;IF(G1420&lt;11,"jd",IF(G1420&lt;16,"tc","cs"))&amp;"/"&amp;IF(G1420&lt;11,G1420,IF(G1420&lt;16,G1420-10,G1420-15))&amp;".jpg"</f>
        <v>jingdian/zhejiang/taizhou/jd/6.jpg</v>
      </c>
      <c r="D1420" s="23">
        <f t="shared" si="67"/>
        <v>1</v>
      </c>
      <c r="E1420" s="2" t="str">
        <f>VLOOKUP(F1420,city!$A$4:$D$352,4,FALSE)</f>
        <v>台州</v>
      </c>
      <c r="F1420" s="22">
        <f t="shared" si="68"/>
        <v>84</v>
      </c>
      <c r="G1420" s="22">
        <f>IF(VLOOKUP(F1419,city!$A$4:$H$352,8,FALSE)&gt;G1419,G1419+1,1)</f>
        <v>6</v>
      </c>
    </row>
    <row r="1421" spans="1:7" x14ac:dyDescent="0.15">
      <c r="A1421" s="23">
        <f t="shared" si="66"/>
        <v>108407</v>
      </c>
      <c r="B1421" s="24">
        <v>1</v>
      </c>
      <c r="C1421" s="28" t="str">
        <f>"jingdian/"&amp;VLOOKUP(E1421,city!$D$4:$P$352,12,FALSE)&amp;"/"&amp;VLOOKUP(E1421,city!$D$4:$P$352,13,FALSE)&amp;"/"&amp;IF(G1421&lt;11,"jd",IF(G1421&lt;16,"tc","cs"))&amp;"/"&amp;IF(G1421&lt;11,G1421,IF(G1421&lt;16,G1421-10,G1421-15))&amp;".jpg"</f>
        <v>jingdian/zhejiang/taizhou/jd/7.jpg</v>
      </c>
      <c r="D1421" s="23">
        <f t="shared" si="67"/>
        <v>1</v>
      </c>
      <c r="E1421" s="2" t="str">
        <f>VLOOKUP(F1421,city!$A$4:$D$352,4,FALSE)</f>
        <v>台州</v>
      </c>
      <c r="F1421" s="22">
        <f t="shared" si="68"/>
        <v>84</v>
      </c>
      <c r="G1421" s="22">
        <f>IF(VLOOKUP(F1420,city!$A$4:$H$352,8,FALSE)&gt;G1420,G1420+1,1)</f>
        <v>7</v>
      </c>
    </row>
    <row r="1422" spans="1:7" x14ac:dyDescent="0.15">
      <c r="A1422" s="23">
        <f t="shared" si="66"/>
        <v>108408</v>
      </c>
      <c r="B1422" s="24">
        <v>1</v>
      </c>
      <c r="C1422" s="28" t="str">
        <f>"jingdian/"&amp;VLOOKUP(E1422,city!$D$4:$P$352,12,FALSE)&amp;"/"&amp;VLOOKUP(E1422,city!$D$4:$P$352,13,FALSE)&amp;"/"&amp;IF(G1422&lt;11,"jd",IF(G1422&lt;16,"tc","cs"))&amp;"/"&amp;IF(G1422&lt;11,G1422,IF(G1422&lt;16,G1422-10,G1422-15))&amp;".jpg"</f>
        <v>jingdian/zhejiang/taizhou/jd/8.jpg</v>
      </c>
      <c r="D1422" s="23">
        <f t="shared" si="67"/>
        <v>1</v>
      </c>
      <c r="E1422" s="2" t="str">
        <f>VLOOKUP(F1422,city!$A$4:$D$352,4,FALSE)</f>
        <v>台州</v>
      </c>
      <c r="F1422" s="22">
        <f t="shared" si="68"/>
        <v>84</v>
      </c>
      <c r="G1422" s="22">
        <f>IF(VLOOKUP(F1421,city!$A$4:$H$352,8,FALSE)&gt;G1421,G1421+1,1)</f>
        <v>8</v>
      </c>
    </row>
    <row r="1423" spans="1:7" x14ac:dyDescent="0.15">
      <c r="A1423" s="23">
        <f t="shared" si="66"/>
        <v>108409</v>
      </c>
      <c r="B1423" s="24">
        <v>1</v>
      </c>
      <c r="C1423" s="28" t="str">
        <f>"jingdian/"&amp;VLOOKUP(E1423,city!$D$4:$P$352,12,FALSE)&amp;"/"&amp;VLOOKUP(E1423,city!$D$4:$P$352,13,FALSE)&amp;"/"&amp;IF(G1423&lt;11,"jd",IF(G1423&lt;16,"tc","cs"))&amp;"/"&amp;IF(G1423&lt;11,G1423,IF(G1423&lt;16,G1423-10,G1423-15))&amp;".jpg"</f>
        <v>jingdian/zhejiang/taizhou/jd/9.jpg</v>
      </c>
      <c r="D1423" s="23">
        <f t="shared" si="67"/>
        <v>1</v>
      </c>
      <c r="E1423" s="2" t="str">
        <f>VLOOKUP(F1423,city!$A$4:$D$352,4,FALSE)</f>
        <v>台州</v>
      </c>
      <c r="F1423" s="22">
        <f t="shared" si="68"/>
        <v>84</v>
      </c>
      <c r="G1423" s="22">
        <f>IF(VLOOKUP(F1422,city!$A$4:$H$352,8,FALSE)&gt;G1422,G1422+1,1)</f>
        <v>9</v>
      </c>
    </row>
    <row r="1424" spans="1:7" x14ac:dyDescent="0.15">
      <c r="A1424" s="23">
        <f t="shared" si="66"/>
        <v>108410</v>
      </c>
      <c r="B1424" s="24">
        <v>1</v>
      </c>
      <c r="C1424" s="28" t="str">
        <f>"jingdian/"&amp;VLOOKUP(E1424,city!$D$4:$P$352,12,FALSE)&amp;"/"&amp;VLOOKUP(E1424,city!$D$4:$P$352,13,FALSE)&amp;"/"&amp;IF(G1424&lt;11,"jd",IF(G1424&lt;16,"tc","cs"))&amp;"/"&amp;IF(G1424&lt;11,G1424,IF(G1424&lt;16,G1424-10,G1424-15))&amp;".jpg"</f>
        <v>jingdian/zhejiang/taizhou/jd/10.jpg</v>
      </c>
      <c r="D1424" s="23">
        <f t="shared" si="67"/>
        <v>1</v>
      </c>
      <c r="E1424" s="2" t="str">
        <f>VLOOKUP(F1424,city!$A$4:$D$352,4,FALSE)</f>
        <v>台州</v>
      </c>
      <c r="F1424" s="22">
        <f t="shared" si="68"/>
        <v>84</v>
      </c>
      <c r="G1424" s="22">
        <f>IF(VLOOKUP(F1423,city!$A$4:$H$352,8,FALSE)&gt;G1423,G1423+1,1)</f>
        <v>10</v>
      </c>
    </row>
    <row r="1425" spans="1:7" x14ac:dyDescent="0.15">
      <c r="A1425" s="23">
        <f t="shared" si="66"/>
        <v>108451</v>
      </c>
      <c r="B1425" s="24">
        <v>2</v>
      </c>
      <c r="C1425" s="28" t="str">
        <f>"jingdian/"&amp;VLOOKUP(E1425,city!$D$4:$P$352,12,FALSE)&amp;"/"&amp;VLOOKUP(E1425,city!$D$4:$P$352,13,FALSE)&amp;"/"&amp;IF(G1425&lt;11,"jd",IF(G1425&lt;16,"tc","cs"))&amp;"/"&amp;IF(G1425&lt;11,G1425,IF(G1425&lt;16,G1425-10,G1425-15))&amp;".jpg"</f>
        <v>jingdian/zhejiang/taizhou/tc/1.jpg</v>
      </c>
      <c r="D1425" s="23">
        <f t="shared" si="67"/>
        <v>2</v>
      </c>
      <c r="E1425" s="2" t="str">
        <f>VLOOKUP(F1425,city!$A$4:$D$352,4,FALSE)</f>
        <v>台州</v>
      </c>
      <c r="F1425" s="22">
        <f t="shared" si="68"/>
        <v>84</v>
      </c>
      <c r="G1425" s="22">
        <f>IF(VLOOKUP(F1424,city!$A$4:$H$352,8,FALSE)&gt;G1424,G1424+1,1)</f>
        <v>11</v>
      </c>
    </row>
    <row r="1426" spans="1:7" x14ac:dyDescent="0.15">
      <c r="A1426" s="23">
        <f t="shared" si="66"/>
        <v>108452</v>
      </c>
      <c r="B1426" s="24">
        <v>3</v>
      </c>
      <c r="C1426" s="28" t="str">
        <f>"jingdian/"&amp;VLOOKUP(E1426,city!$D$4:$P$352,12,FALSE)&amp;"/"&amp;VLOOKUP(E1426,city!$D$4:$P$352,13,FALSE)&amp;"/"&amp;IF(G1426&lt;11,"jd",IF(G1426&lt;16,"tc","cs"))&amp;"/"&amp;IF(G1426&lt;11,G1426,IF(G1426&lt;16,G1426-10,G1426-15))&amp;".jpg"</f>
        <v>jingdian/zhejiang/taizhou/tc/2.jpg</v>
      </c>
      <c r="D1426" s="23">
        <f t="shared" si="67"/>
        <v>2</v>
      </c>
      <c r="E1426" s="2" t="str">
        <f>VLOOKUP(F1426,city!$A$4:$D$352,4,FALSE)</f>
        <v>台州</v>
      </c>
      <c r="F1426" s="22">
        <f t="shared" si="68"/>
        <v>84</v>
      </c>
      <c r="G1426" s="22">
        <f>IF(VLOOKUP(F1425,city!$A$4:$H$352,8,FALSE)&gt;G1425,G1425+1,1)</f>
        <v>12</v>
      </c>
    </row>
    <row r="1427" spans="1:7" x14ac:dyDescent="0.15">
      <c r="A1427" s="23">
        <f t="shared" si="66"/>
        <v>108453</v>
      </c>
      <c r="B1427" s="24">
        <v>3</v>
      </c>
      <c r="C1427" s="28" t="str">
        <f>"jingdian/"&amp;VLOOKUP(E1427,city!$D$4:$P$352,12,FALSE)&amp;"/"&amp;VLOOKUP(E1427,city!$D$4:$P$352,13,FALSE)&amp;"/"&amp;IF(G1427&lt;11,"jd",IF(G1427&lt;16,"tc","cs"))&amp;"/"&amp;IF(G1427&lt;11,G1427,IF(G1427&lt;16,G1427-10,G1427-15))&amp;".jpg"</f>
        <v>jingdian/zhejiang/taizhou/tc/3.jpg</v>
      </c>
      <c r="D1427" s="23">
        <f t="shared" si="67"/>
        <v>2</v>
      </c>
      <c r="E1427" s="2" t="str">
        <f>VLOOKUP(F1427,city!$A$4:$D$352,4,FALSE)</f>
        <v>台州</v>
      </c>
      <c r="F1427" s="22">
        <f t="shared" si="68"/>
        <v>84</v>
      </c>
      <c r="G1427" s="22">
        <f>IF(VLOOKUP(F1426,city!$A$4:$H$352,8,FALSE)&gt;G1426,G1426+1,1)</f>
        <v>13</v>
      </c>
    </row>
    <row r="1428" spans="1:7" x14ac:dyDescent="0.15">
      <c r="A1428" s="23">
        <f t="shared" si="66"/>
        <v>108454</v>
      </c>
      <c r="B1428" s="24">
        <v>4</v>
      </c>
      <c r="C1428" s="28" t="str">
        <f>"jingdian/"&amp;VLOOKUP(E1428,city!$D$4:$P$352,12,FALSE)&amp;"/"&amp;VLOOKUP(E1428,city!$D$4:$P$352,13,FALSE)&amp;"/"&amp;IF(G1428&lt;11,"jd",IF(G1428&lt;16,"tc","cs"))&amp;"/"&amp;IF(G1428&lt;11,G1428,IF(G1428&lt;16,G1428-10,G1428-15))&amp;".jpg"</f>
        <v>jingdian/zhejiang/taizhou/tc/4.jpg</v>
      </c>
      <c r="D1428" s="23">
        <f t="shared" si="67"/>
        <v>2</v>
      </c>
      <c r="E1428" s="2" t="str">
        <f>VLOOKUP(F1428,city!$A$4:$D$352,4,FALSE)</f>
        <v>台州</v>
      </c>
      <c r="F1428" s="22">
        <f t="shared" si="68"/>
        <v>84</v>
      </c>
      <c r="G1428" s="22">
        <f>IF(VLOOKUP(F1427,city!$A$4:$H$352,8,FALSE)&gt;G1427,G1427+1,1)</f>
        <v>14</v>
      </c>
    </row>
    <row r="1429" spans="1:7" x14ac:dyDescent="0.15">
      <c r="A1429" s="23">
        <f t="shared" si="66"/>
        <v>108455</v>
      </c>
      <c r="B1429" s="24">
        <v>5</v>
      </c>
      <c r="C1429" s="28" t="str">
        <f>"jingdian/"&amp;VLOOKUP(E1429,city!$D$4:$P$352,12,FALSE)&amp;"/"&amp;VLOOKUP(E1429,city!$D$4:$P$352,13,FALSE)&amp;"/"&amp;IF(G1429&lt;11,"jd",IF(G1429&lt;16,"tc","cs"))&amp;"/"&amp;IF(G1429&lt;11,G1429,IF(G1429&lt;16,G1429-10,G1429-15))&amp;".jpg"</f>
        <v>jingdian/zhejiang/taizhou/tc/5.jpg</v>
      </c>
      <c r="D1429" s="23">
        <f t="shared" si="67"/>
        <v>2</v>
      </c>
      <c r="E1429" s="2" t="str">
        <f>VLOOKUP(F1429,city!$A$4:$D$352,4,FALSE)</f>
        <v>台州</v>
      </c>
      <c r="F1429" s="22">
        <f t="shared" si="68"/>
        <v>84</v>
      </c>
      <c r="G1429" s="22">
        <f>IF(VLOOKUP(F1428,city!$A$4:$H$352,8,FALSE)&gt;G1428,G1428+1,1)</f>
        <v>15</v>
      </c>
    </row>
    <row r="1430" spans="1:7" x14ac:dyDescent="0.15">
      <c r="A1430" s="23">
        <f t="shared" si="66"/>
        <v>108481</v>
      </c>
      <c r="B1430" s="24">
        <v>2</v>
      </c>
      <c r="C1430" s="28" t="str">
        <f>"jingdian/"&amp;VLOOKUP(E1430,city!$D$4:$P$352,12,FALSE)&amp;"/"&amp;VLOOKUP(E1430,city!$D$4:$P$352,13,FALSE)&amp;"/"&amp;IF(G1430&lt;11,"jd",IF(G1430&lt;16,"tc","cs"))&amp;"/"&amp;IF(G1430&lt;11,G1430,IF(G1430&lt;16,G1430-10,G1430-15))&amp;".jpg"</f>
        <v>jingdian/zhejiang/taizhou/cs/1.jpg</v>
      </c>
      <c r="D1430" s="23">
        <f t="shared" si="67"/>
        <v>3</v>
      </c>
      <c r="E1430" s="2" t="str">
        <f>VLOOKUP(F1430,city!$A$4:$D$352,4,FALSE)</f>
        <v>台州</v>
      </c>
      <c r="F1430" s="22">
        <f t="shared" si="68"/>
        <v>84</v>
      </c>
      <c r="G1430" s="22">
        <f>IF(VLOOKUP(F1429,city!$A$4:$H$352,8,FALSE)&gt;G1429,G1429+1,1)</f>
        <v>16</v>
      </c>
    </row>
    <row r="1431" spans="1:7" x14ac:dyDescent="0.15">
      <c r="A1431" s="23">
        <f t="shared" si="66"/>
        <v>108482</v>
      </c>
      <c r="B1431" s="24">
        <v>4</v>
      </c>
      <c r="C1431" s="28" t="str">
        <f>"jingdian/"&amp;VLOOKUP(E1431,city!$D$4:$P$352,12,FALSE)&amp;"/"&amp;VLOOKUP(E1431,city!$D$4:$P$352,13,FALSE)&amp;"/"&amp;IF(G1431&lt;11,"jd",IF(G1431&lt;16,"tc","cs"))&amp;"/"&amp;IF(G1431&lt;11,G1431,IF(G1431&lt;16,G1431-10,G1431-15))&amp;".jpg"</f>
        <v>jingdian/zhejiang/taizhou/cs/2.jpg</v>
      </c>
      <c r="D1431" s="23">
        <f t="shared" si="67"/>
        <v>3</v>
      </c>
      <c r="E1431" s="2" t="str">
        <f>VLOOKUP(F1431,city!$A$4:$D$352,4,FALSE)</f>
        <v>台州</v>
      </c>
      <c r="F1431" s="22">
        <f t="shared" si="68"/>
        <v>84</v>
      </c>
      <c r="G1431" s="22">
        <f>IF(VLOOKUP(F1430,city!$A$4:$H$352,8,FALSE)&gt;G1430,G1430+1,1)</f>
        <v>17</v>
      </c>
    </row>
    <row r="1432" spans="1:7" x14ac:dyDescent="0.15">
      <c r="A1432" s="23">
        <f t="shared" si="66"/>
        <v>108501</v>
      </c>
      <c r="B1432" s="24">
        <v>1</v>
      </c>
      <c r="C1432" s="28" t="str">
        <f>"jingdian/"&amp;VLOOKUP(E1432,city!$D$4:$P$352,12,FALSE)&amp;"/"&amp;VLOOKUP(E1432,city!$D$4:$P$352,13,FALSE)&amp;"/"&amp;IF(G1432&lt;11,"jd",IF(G1432&lt;16,"tc","cs"))&amp;"/"&amp;IF(G1432&lt;11,G1432,IF(G1432&lt;16,G1432-10,G1432-15))&amp;".jpg"</f>
        <v>jingdian/zhejiang/lishui/jd/1.jpg</v>
      </c>
      <c r="D1432" s="23">
        <f t="shared" si="67"/>
        <v>1</v>
      </c>
      <c r="E1432" s="2" t="str">
        <f>VLOOKUP(F1432,city!$A$4:$D$352,4,FALSE)</f>
        <v>丽水</v>
      </c>
      <c r="F1432" s="22">
        <f t="shared" si="68"/>
        <v>85</v>
      </c>
      <c r="G1432" s="22">
        <f>IF(VLOOKUP(F1431,city!$A$4:$H$352,8,FALSE)&gt;G1431,G1431+1,1)</f>
        <v>1</v>
      </c>
    </row>
    <row r="1433" spans="1:7" x14ac:dyDescent="0.15">
      <c r="A1433" s="23">
        <f t="shared" si="66"/>
        <v>108502</v>
      </c>
      <c r="B1433" s="24">
        <v>1</v>
      </c>
      <c r="C1433" s="28" t="str">
        <f>"jingdian/"&amp;VLOOKUP(E1433,city!$D$4:$P$352,12,FALSE)&amp;"/"&amp;VLOOKUP(E1433,city!$D$4:$P$352,13,FALSE)&amp;"/"&amp;IF(G1433&lt;11,"jd",IF(G1433&lt;16,"tc","cs"))&amp;"/"&amp;IF(G1433&lt;11,G1433,IF(G1433&lt;16,G1433-10,G1433-15))&amp;".jpg"</f>
        <v>jingdian/zhejiang/lishui/jd/2.jpg</v>
      </c>
      <c r="D1433" s="23">
        <f t="shared" si="67"/>
        <v>1</v>
      </c>
      <c r="E1433" s="2" t="str">
        <f>VLOOKUP(F1433,city!$A$4:$D$352,4,FALSE)</f>
        <v>丽水</v>
      </c>
      <c r="F1433" s="22">
        <f t="shared" si="68"/>
        <v>85</v>
      </c>
      <c r="G1433" s="22">
        <f>IF(VLOOKUP(F1432,city!$A$4:$H$352,8,FALSE)&gt;G1432,G1432+1,1)</f>
        <v>2</v>
      </c>
    </row>
    <row r="1434" spans="1:7" x14ac:dyDescent="0.15">
      <c r="A1434" s="23">
        <f t="shared" si="66"/>
        <v>108503</v>
      </c>
      <c r="B1434" s="24">
        <v>1</v>
      </c>
      <c r="C1434" s="28" t="str">
        <f>"jingdian/"&amp;VLOOKUP(E1434,city!$D$4:$P$352,12,FALSE)&amp;"/"&amp;VLOOKUP(E1434,city!$D$4:$P$352,13,FALSE)&amp;"/"&amp;IF(G1434&lt;11,"jd",IF(G1434&lt;16,"tc","cs"))&amp;"/"&amp;IF(G1434&lt;11,G1434,IF(G1434&lt;16,G1434-10,G1434-15))&amp;".jpg"</f>
        <v>jingdian/zhejiang/lishui/jd/3.jpg</v>
      </c>
      <c r="D1434" s="23">
        <f t="shared" si="67"/>
        <v>1</v>
      </c>
      <c r="E1434" s="2" t="str">
        <f>VLOOKUP(F1434,city!$A$4:$D$352,4,FALSE)</f>
        <v>丽水</v>
      </c>
      <c r="F1434" s="22">
        <f t="shared" si="68"/>
        <v>85</v>
      </c>
      <c r="G1434" s="22">
        <f>IF(VLOOKUP(F1433,city!$A$4:$H$352,8,FALSE)&gt;G1433,G1433+1,1)</f>
        <v>3</v>
      </c>
    </row>
    <row r="1435" spans="1:7" x14ac:dyDescent="0.15">
      <c r="A1435" s="23">
        <f t="shared" si="66"/>
        <v>108504</v>
      </c>
      <c r="B1435" s="24">
        <v>1</v>
      </c>
      <c r="C1435" s="28" t="str">
        <f>"jingdian/"&amp;VLOOKUP(E1435,city!$D$4:$P$352,12,FALSE)&amp;"/"&amp;VLOOKUP(E1435,city!$D$4:$P$352,13,FALSE)&amp;"/"&amp;IF(G1435&lt;11,"jd",IF(G1435&lt;16,"tc","cs"))&amp;"/"&amp;IF(G1435&lt;11,G1435,IF(G1435&lt;16,G1435-10,G1435-15))&amp;".jpg"</f>
        <v>jingdian/zhejiang/lishui/jd/4.jpg</v>
      </c>
      <c r="D1435" s="23">
        <f t="shared" si="67"/>
        <v>1</v>
      </c>
      <c r="E1435" s="2" t="str">
        <f>VLOOKUP(F1435,city!$A$4:$D$352,4,FALSE)</f>
        <v>丽水</v>
      </c>
      <c r="F1435" s="22">
        <f t="shared" si="68"/>
        <v>85</v>
      </c>
      <c r="G1435" s="22">
        <f>IF(VLOOKUP(F1434,city!$A$4:$H$352,8,FALSE)&gt;G1434,G1434+1,1)</f>
        <v>4</v>
      </c>
    </row>
    <row r="1436" spans="1:7" x14ac:dyDescent="0.15">
      <c r="A1436" s="23">
        <f t="shared" si="66"/>
        <v>108505</v>
      </c>
      <c r="B1436" s="24">
        <v>1</v>
      </c>
      <c r="C1436" s="28" t="str">
        <f>"jingdian/"&amp;VLOOKUP(E1436,city!$D$4:$P$352,12,FALSE)&amp;"/"&amp;VLOOKUP(E1436,city!$D$4:$P$352,13,FALSE)&amp;"/"&amp;IF(G1436&lt;11,"jd",IF(G1436&lt;16,"tc","cs"))&amp;"/"&amp;IF(G1436&lt;11,G1436,IF(G1436&lt;16,G1436-10,G1436-15))&amp;".jpg"</f>
        <v>jingdian/zhejiang/lishui/jd/5.jpg</v>
      </c>
      <c r="D1436" s="23">
        <f t="shared" si="67"/>
        <v>1</v>
      </c>
      <c r="E1436" s="2" t="str">
        <f>VLOOKUP(F1436,city!$A$4:$D$352,4,FALSE)</f>
        <v>丽水</v>
      </c>
      <c r="F1436" s="22">
        <f t="shared" si="68"/>
        <v>85</v>
      </c>
      <c r="G1436" s="22">
        <f>IF(VLOOKUP(F1435,city!$A$4:$H$352,8,FALSE)&gt;G1435,G1435+1,1)</f>
        <v>5</v>
      </c>
    </row>
    <row r="1437" spans="1:7" x14ac:dyDescent="0.15">
      <c r="A1437" s="23">
        <f t="shared" si="66"/>
        <v>108506</v>
      </c>
      <c r="B1437" s="24">
        <v>1</v>
      </c>
      <c r="C1437" s="28" t="str">
        <f>"jingdian/"&amp;VLOOKUP(E1437,city!$D$4:$P$352,12,FALSE)&amp;"/"&amp;VLOOKUP(E1437,city!$D$4:$P$352,13,FALSE)&amp;"/"&amp;IF(G1437&lt;11,"jd",IF(G1437&lt;16,"tc","cs"))&amp;"/"&amp;IF(G1437&lt;11,G1437,IF(G1437&lt;16,G1437-10,G1437-15))&amp;".jpg"</f>
        <v>jingdian/zhejiang/lishui/jd/6.jpg</v>
      </c>
      <c r="D1437" s="23">
        <f t="shared" si="67"/>
        <v>1</v>
      </c>
      <c r="E1437" s="2" t="str">
        <f>VLOOKUP(F1437,city!$A$4:$D$352,4,FALSE)</f>
        <v>丽水</v>
      </c>
      <c r="F1437" s="22">
        <f t="shared" si="68"/>
        <v>85</v>
      </c>
      <c r="G1437" s="22">
        <f>IF(VLOOKUP(F1436,city!$A$4:$H$352,8,FALSE)&gt;G1436,G1436+1,1)</f>
        <v>6</v>
      </c>
    </row>
    <row r="1438" spans="1:7" x14ac:dyDescent="0.15">
      <c r="A1438" s="23">
        <f t="shared" si="66"/>
        <v>108507</v>
      </c>
      <c r="B1438" s="24">
        <v>1</v>
      </c>
      <c r="C1438" s="28" t="str">
        <f>"jingdian/"&amp;VLOOKUP(E1438,city!$D$4:$P$352,12,FALSE)&amp;"/"&amp;VLOOKUP(E1438,city!$D$4:$P$352,13,FALSE)&amp;"/"&amp;IF(G1438&lt;11,"jd",IF(G1438&lt;16,"tc","cs"))&amp;"/"&amp;IF(G1438&lt;11,G1438,IF(G1438&lt;16,G1438-10,G1438-15))&amp;".jpg"</f>
        <v>jingdian/zhejiang/lishui/jd/7.jpg</v>
      </c>
      <c r="D1438" s="23">
        <f t="shared" si="67"/>
        <v>1</v>
      </c>
      <c r="E1438" s="2" t="str">
        <f>VLOOKUP(F1438,city!$A$4:$D$352,4,FALSE)</f>
        <v>丽水</v>
      </c>
      <c r="F1438" s="22">
        <f t="shared" si="68"/>
        <v>85</v>
      </c>
      <c r="G1438" s="22">
        <f>IF(VLOOKUP(F1437,city!$A$4:$H$352,8,FALSE)&gt;G1437,G1437+1,1)</f>
        <v>7</v>
      </c>
    </row>
    <row r="1439" spans="1:7" x14ac:dyDescent="0.15">
      <c r="A1439" s="23">
        <f t="shared" si="66"/>
        <v>108508</v>
      </c>
      <c r="B1439" s="24">
        <v>1</v>
      </c>
      <c r="C1439" s="28" t="str">
        <f>"jingdian/"&amp;VLOOKUP(E1439,city!$D$4:$P$352,12,FALSE)&amp;"/"&amp;VLOOKUP(E1439,city!$D$4:$P$352,13,FALSE)&amp;"/"&amp;IF(G1439&lt;11,"jd",IF(G1439&lt;16,"tc","cs"))&amp;"/"&amp;IF(G1439&lt;11,G1439,IF(G1439&lt;16,G1439-10,G1439-15))&amp;".jpg"</f>
        <v>jingdian/zhejiang/lishui/jd/8.jpg</v>
      </c>
      <c r="D1439" s="23">
        <f t="shared" si="67"/>
        <v>1</v>
      </c>
      <c r="E1439" s="2" t="str">
        <f>VLOOKUP(F1439,city!$A$4:$D$352,4,FALSE)</f>
        <v>丽水</v>
      </c>
      <c r="F1439" s="22">
        <f t="shared" si="68"/>
        <v>85</v>
      </c>
      <c r="G1439" s="22">
        <f>IF(VLOOKUP(F1438,city!$A$4:$H$352,8,FALSE)&gt;G1438,G1438+1,1)</f>
        <v>8</v>
      </c>
    </row>
    <row r="1440" spans="1:7" x14ac:dyDescent="0.15">
      <c r="A1440" s="23">
        <f t="shared" si="66"/>
        <v>108509</v>
      </c>
      <c r="B1440" s="24">
        <v>1</v>
      </c>
      <c r="C1440" s="28" t="str">
        <f>"jingdian/"&amp;VLOOKUP(E1440,city!$D$4:$P$352,12,FALSE)&amp;"/"&amp;VLOOKUP(E1440,city!$D$4:$P$352,13,FALSE)&amp;"/"&amp;IF(G1440&lt;11,"jd",IF(G1440&lt;16,"tc","cs"))&amp;"/"&amp;IF(G1440&lt;11,G1440,IF(G1440&lt;16,G1440-10,G1440-15))&amp;".jpg"</f>
        <v>jingdian/zhejiang/lishui/jd/9.jpg</v>
      </c>
      <c r="D1440" s="23">
        <f t="shared" si="67"/>
        <v>1</v>
      </c>
      <c r="E1440" s="2" t="str">
        <f>VLOOKUP(F1440,city!$A$4:$D$352,4,FALSE)</f>
        <v>丽水</v>
      </c>
      <c r="F1440" s="22">
        <f t="shared" si="68"/>
        <v>85</v>
      </c>
      <c r="G1440" s="22">
        <f>IF(VLOOKUP(F1439,city!$A$4:$H$352,8,FALSE)&gt;G1439,G1439+1,1)</f>
        <v>9</v>
      </c>
    </row>
    <row r="1441" spans="1:7" x14ac:dyDescent="0.15">
      <c r="A1441" s="23">
        <f t="shared" si="66"/>
        <v>108510</v>
      </c>
      <c r="B1441" s="24">
        <v>1</v>
      </c>
      <c r="C1441" s="28" t="str">
        <f>"jingdian/"&amp;VLOOKUP(E1441,city!$D$4:$P$352,12,FALSE)&amp;"/"&amp;VLOOKUP(E1441,city!$D$4:$P$352,13,FALSE)&amp;"/"&amp;IF(G1441&lt;11,"jd",IF(G1441&lt;16,"tc","cs"))&amp;"/"&amp;IF(G1441&lt;11,G1441,IF(G1441&lt;16,G1441-10,G1441-15))&amp;".jpg"</f>
        <v>jingdian/zhejiang/lishui/jd/10.jpg</v>
      </c>
      <c r="D1441" s="23">
        <f t="shared" si="67"/>
        <v>1</v>
      </c>
      <c r="E1441" s="2" t="str">
        <f>VLOOKUP(F1441,city!$A$4:$D$352,4,FALSE)</f>
        <v>丽水</v>
      </c>
      <c r="F1441" s="22">
        <f t="shared" si="68"/>
        <v>85</v>
      </c>
      <c r="G1441" s="22">
        <f>IF(VLOOKUP(F1440,city!$A$4:$H$352,8,FALSE)&gt;G1440,G1440+1,1)</f>
        <v>10</v>
      </c>
    </row>
    <row r="1442" spans="1:7" x14ac:dyDescent="0.15">
      <c r="A1442" s="23">
        <f t="shared" si="66"/>
        <v>108551</v>
      </c>
      <c r="B1442" s="24">
        <v>2</v>
      </c>
      <c r="C1442" s="28" t="str">
        <f>"jingdian/"&amp;VLOOKUP(E1442,city!$D$4:$P$352,12,FALSE)&amp;"/"&amp;VLOOKUP(E1442,city!$D$4:$P$352,13,FALSE)&amp;"/"&amp;IF(G1442&lt;11,"jd",IF(G1442&lt;16,"tc","cs"))&amp;"/"&amp;IF(G1442&lt;11,G1442,IF(G1442&lt;16,G1442-10,G1442-15))&amp;".jpg"</f>
        <v>jingdian/zhejiang/lishui/tc/1.jpg</v>
      </c>
      <c r="D1442" s="23">
        <f t="shared" si="67"/>
        <v>2</v>
      </c>
      <c r="E1442" s="2" t="str">
        <f>VLOOKUP(F1442,city!$A$4:$D$352,4,FALSE)</f>
        <v>丽水</v>
      </c>
      <c r="F1442" s="22">
        <f t="shared" si="68"/>
        <v>85</v>
      </c>
      <c r="G1442" s="22">
        <f>IF(VLOOKUP(F1441,city!$A$4:$H$352,8,FALSE)&gt;G1441,G1441+1,1)</f>
        <v>11</v>
      </c>
    </row>
    <row r="1443" spans="1:7" x14ac:dyDescent="0.15">
      <c r="A1443" s="23">
        <f t="shared" si="66"/>
        <v>108552</v>
      </c>
      <c r="B1443" s="24">
        <v>5</v>
      </c>
      <c r="C1443" s="28" t="str">
        <f>"jingdian/"&amp;VLOOKUP(E1443,city!$D$4:$P$352,12,FALSE)&amp;"/"&amp;VLOOKUP(E1443,city!$D$4:$P$352,13,FALSE)&amp;"/"&amp;IF(G1443&lt;11,"jd",IF(G1443&lt;16,"tc","cs"))&amp;"/"&amp;IF(G1443&lt;11,G1443,IF(G1443&lt;16,G1443-10,G1443-15))&amp;".jpg"</f>
        <v>jingdian/zhejiang/lishui/tc/2.jpg</v>
      </c>
      <c r="D1443" s="23">
        <f t="shared" si="67"/>
        <v>2</v>
      </c>
      <c r="E1443" s="2" t="str">
        <f>VLOOKUP(F1443,city!$A$4:$D$352,4,FALSE)</f>
        <v>丽水</v>
      </c>
      <c r="F1443" s="22">
        <f t="shared" si="68"/>
        <v>85</v>
      </c>
      <c r="G1443" s="22">
        <f>IF(VLOOKUP(F1442,city!$A$4:$H$352,8,FALSE)&gt;G1442,G1442+1,1)</f>
        <v>12</v>
      </c>
    </row>
    <row r="1444" spans="1:7" x14ac:dyDescent="0.15">
      <c r="A1444" s="23">
        <f t="shared" si="66"/>
        <v>108553</v>
      </c>
      <c r="B1444" s="24">
        <v>2</v>
      </c>
      <c r="C1444" s="28" t="str">
        <f>"jingdian/"&amp;VLOOKUP(E1444,city!$D$4:$P$352,12,FALSE)&amp;"/"&amp;VLOOKUP(E1444,city!$D$4:$P$352,13,FALSE)&amp;"/"&amp;IF(G1444&lt;11,"jd",IF(G1444&lt;16,"tc","cs"))&amp;"/"&amp;IF(G1444&lt;11,G1444,IF(G1444&lt;16,G1444-10,G1444-15))&amp;".jpg"</f>
        <v>jingdian/zhejiang/lishui/tc/3.jpg</v>
      </c>
      <c r="D1444" s="23">
        <f t="shared" si="67"/>
        <v>2</v>
      </c>
      <c r="E1444" s="2" t="str">
        <f>VLOOKUP(F1444,city!$A$4:$D$352,4,FALSE)</f>
        <v>丽水</v>
      </c>
      <c r="F1444" s="22">
        <f t="shared" si="68"/>
        <v>85</v>
      </c>
      <c r="G1444" s="22">
        <f>IF(VLOOKUP(F1443,city!$A$4:$H$352,8,FALSE)&gt;G1443,G1443+1,1)</f>
        <v>13</v>
      </c>
    </row>
    <row r="1445" spans="1:7" x14ac:dyDescent="0.15">
      <c r="A1445" s="23">
        <f t="shared" si="66"/>
        <v>108554</v>
      </c>
      <c r="B1445" s="24">
        <v>3</v>
      </c>
      <c r="C1445" s="28" t="str">
        <f>"jingdian/"&amp;VLOOKUP(E1445,city!$D$4:$P$352,12,FALSE)&amp;"/"&amp;VLOOKUP(E1445,city!$D$4:$P$352,13,FALSE)&amp;"/"&amp;IF(G1445&lt;11,"jd",IF(G1445&lt;16,"tc","cs"))&amp;"/"&amp;IF(G1445&lt;11,G1445,IF(G1445&lt;16,G1445-10,G1445-15))&amp;".jpg"</f>
        <v>jingdian/zhejiang/lishui/tc/4.jpg</v>
      </c>
      <c r="D1445" s="23">
        <f t="shared" si="67"/>
        <v>2</v>
      </c>
      <c r="E1445" s="2" t="str">
        <f>VLOOKUP(F1445,city!$A$4:$D$352,4,FALSE)</f>
        <v>丽水</v>
      </c>
      <c r="F1445" s="22">
        <f t="shared" si="68"/>
        <v>85</v>
      </c>
      <c r="G1445" s="22">
        <f>IF(VLOOKUP(F1444,city!$A$4:$H$352,8,FALSE)&gt;G1444,G1444+1,1)</f>
        <v>14</v>
      </c>
    </row>
    <row r="1446" spans="1:7" x14ac:dyDescent="0.15">
      <c r="A1446" s="23">
        <f t="shared" si="66"/>
        <v>108555</v>
      </c>
      <c r="B1446" s="24">
        <v>3</v>
      </c>
      <c r="C1446" s="28" t="str">
        <f>"jingdian/"&amp;VLOOKUP(E1446,city!$D$4:$P$352,12,FALSE)&amp;"/"&amp;VLOOKUP(E1446,city!$D$4:$P$352,13,FALSE)&amp;"/"&amp;IF(G1446&lt;11,"jd",IF(G1446&lt;16,"tc","cs"))&amp;"/"&amp;IF(G1446&lt;11,G1446,IF(G1446&lt;16,G1446-10,G1446-15))&amp;".jpg"</f>
        <v>jingdian/zhejiang/lishui/tc/5.jpg</v>
      </c>
      <c r="D1446" s="23">
        <f t="shared" si="67"/>
        <v>2</v>
      </c>
      <c r="E1446" s="2" t="str">
        <f>VLOOKUP(F1446,city!$A$4:$D$352,4,FALSE)</f>
        <v>丽水</v>
      </c>
      <c r="F1446" s="22">
        <f t="shared" si="68"/>
        <v>85</v>
      </c>
      <c r="G1446" s="22">
        <f>IF(VLOOKUP(F1445,city!$A$4:$H$352,8,FALSE)&gt;G1445,G1445+1,1)</f>
        <v>15</v>
      </c>
    </row>
    <row r="1447" spans="1:7" x14ac:dyDescent="0.15">
      <c r="A1447" s="23">
        <f t="shared" si="66"/>
        <v>108581</v>
      </c>
      <c r="B1447" s="24">
        <v>2</v>
      </c>
      <c r="C1447" s="28" t="str">
        <f>"jingdian/"&amp;VLOOKUP(E1447,city!$D$4:$P$352,12,FALSE)&amp;"/"&amp;VLOOKUP(E1447,city!$D$4:$P$352,13,FALSE)&amp;"/"&amp;IF(G1447&lt;11,"jd",IF(G1447&lt;16,"tc","cs"))&amp;"/"&amp;IF(G1447&lt;11,G1447,IF(G1447&lt;16,G1447-10,G1447-15))&amp;".jpg"</f>
        <v>jingdian/zhejiang/lishui/cs/1.jpg</v>
      </c>
      <c r="D1447" s="23">
        <f t="shared" si="67"/>
        <v>3</v>
      </c>
      <c r="E1447" s="2" t="str">
        <f>VLOOKUP(F1447,city!$A$4:$D$352,4,FALSE)</f>
        <v>丽水</v>
      </c>
      <c r="F1447" s="22">
        <f t="shared" si="68"/>
        <v>85</v>
      </c>
      <c r="G1447" s="22">
        <f>IF(VLOOKUP(F1446,city!$A$4:$H$352,8,FALSE)&gt;G1446,G1446+1,1)</f>
        <v>16</v>
      </c>
    </row>
    <row r="1448" spans="1:7" x14ac:dyDescent="0.15">
      <c r="A1448" s="23">
        <f t="shared" si="66"/>
        <v>108582</v>
      </c>
      <c r="B1448" s="24">
        <v>3</v>
      </c>
      <c r="C1448" s="28" t="str">
        <f>"jingdian/"&amp;VLOOKUP(E1448,city!$D$4:$P$352,12,FALSE)&amp;"/"&amp;VLOOKUP(E1448,city!$D$4:$P$352,13,FALSE)&amp;"/"&amp;IF(G1448&lt;11,"jd",IF(G1448&lt;16,"tc","cs"))&amp;"/"&amp;IF(G1448&lt;11,G1448,IF(G1448&lt;16,G1448-10,G1448-15))&amp;".jpg"</f>
        <v>jingdian/zhejiang/lishui/cs/2.jpg</v>
      </c>
      <c r="D1448" s="23">
        <f t="shared" si="67"/>
        <v>3</v>
      </c>
      <c r="E1448" s="2" t="str">
        <f>VLOOKUP(F1448,city!$A$4:$D$352,4,FALSE)</f>
        <v>丽水</v>
      </c>
      <c r="F1448" s="22">
        <f t="shared" si="68"/>
        <v>85</v>
      </c>
      <c r="G1448" s="22">
        <f>IF(VLOOKUP(F1447,city!$A$4:$H$352,8,FALSE)&gt;G1447,G1447+1,1)</f>
        <v>17</v>
      </c>
    </row>
    <row r="1449" spans="1:7" x14ac:dyDescent="0.15">
      <c r="A1449" s="23">
        <f t="shared" si="66"/>
        <v>108601</v>
      </c>
      <c r="B1449" s="24">
        <v>1</v>
      </c>
      <c r="C1449" s="28" t="str">
        <f>"jingdian/"&amp;VLOOKUP(E1449,city!$D$4:$P$352,12,FALSE)&amp;"/"&amp;VLOOKUP(E1449,city!$D$4:$P$352,13,FALSE)&amp;"/"&amp;IF(G1449&lt;11,"jd",IF(G1449&lt;16,"tc","cs"))&amp;"/"&amp;IF(G1449&lt;11,G1449,IF(G1449&lt;16,G1449-10,G1449-15))&amp;".jpg"</f>
        <v>jingdian/zhejiang/zhoushan/jd/1.jpg</v>
      </c>
      <c r="D1449" s="23">
        <f t="shared" si="67"/>
        <v>1</v>
      </c>
      <c r="E1449" s="2" t="str">
        <f>VLOOKUP(F1449,city!$A$4:$D$352,4,FALSE)</f>
        <v>舟山</v>
      </c>
      <c r="F1449" s="22">
        <f t="shared" si="68"/>
        <v>86</v>
      </c>
      <c r="G1449" s="22">
        <f>IF(VLOOKUP(F1448,city!$A$4:$H$352,8,FALSE)&gt;G1448,G1448+1,1)</f>
        <v>1</v>
      </c>
    </row>
    <row r="1450" spans="1:7" x14ac:dyDescent="0.15">
      <c r="A1450" s="23">
        <f t="shared" si="66"/>
        <v>108602</v>
      </c>
      <c r="B1450" s="24">
        <v>1</v>
      </c>
      <c r="C1450" s="28" t="str">
        <f>"jingdian/"&amp;VLOOKUP(E1450,city!$D$4:$P$352,12,FALSE)&amp;"/"&amp;VLOOKUP(E1450,city!$D$4:$P$352,13,FALSE)&amp;"/"&amp;IF(G1450&lt;11,"jd",IF(G1450&lt;16,"tc","cs"))&amp;"/"&amp;IF(G1450&lt;11,G1450,IF(G1450&lt;16,G1450-10,G1450-15))&amp;".jpg"</f>
        <v>jingdian/zhejiang/zhoushan/jd/2.jpg</v>
      </c>
      <c r="D1450" s="23">
        <f t="shared" si="67"/>
        <v>1</v>
      </c>
      <c r="E1450" s="2" t="str">
        <f>VLOOKUP(F1450,city!$A$4:$D$352,4,FALSE)</f>
        <v>舟山</v>
      </c>
      <c r="F1450" s="22">
        <f t="shared" si="68"/>
        <v>86</v>
      </c>
      <c r="G1450" s="22">
        <f>IF(VLOOKUP(F1449,city!$A$4:$H$352,8,FALSE)&gt;G1449,G1449+1,1)</f>
        <v>2</v>
      </c>
    </row>
    <row r="1451" spans="1:7" x14ac:dyDescent="0.15">
      <c r="A1451" s="23">
        <f t="shared" si="66"/>
        <v>108603</v>
      </c>
      <c r="B1451" s="24">
        <v>1</v>
      </c>
      <c r="C1451" s="28" t="str">
        <f>"jingdian/"&amp;VLOOKUP(E1451,city!$D$4:$P$352,12,FALSE)&amp;"/"&amp;VLOOKUP(E1451,city!$D$4:$P$352,13,FALSE)&amp;"/"&amp;IF(G1451&lt;11,"jd",IF(G1451&lt;16,"tc","cs"))&amp;"/"&amp;IF(G1451&lt;11,G1451,IF(G1451&lt;16,G1451-10,G1451-15))&amp;".jpg"</f>
        <v>jingdian/zhejiang/zhoushan/jd/3.jpg</v>
      </c>
      <c r="D1451" s="23">
        <f t="shared" si="67"/>
        <v>1</v>
      </c>
      <c r="E1451" s="2" t="str">
        <f>VLOOKUP(F1451,city!$A$4:$D$352,4,FALSE)</f>
        <v>舟山</v>
      </c>
      <c r="F1451" s="22">
        <f t="shared" si="68"/>
        <v>86</v>
      </c>
      <c r="G1451" s="22">
        <f>IF(VLOOKUP(F1450,city!$A$4:$H$352,8,FALSE)&gt;G1450,G1450+1,1)</f>
        <v>3</v>
      </c>
    </row>
    <row r="1452" spans="1:7" x14ac:dyDescent="0.15">
      <c r="A1452" s="23">
        <f t="shared" si="66"/>
        <v>108604</v>
      </c>
      <c r="B1452" s="24">
        <v>1</v>
      </c>
      <c r="C1452" s="28" t="str">
        <f>"jingdian/"&amp;VLOOKUP(E1452,city!$D$4:$P$352,12,FALSE)&amp;"/"&amp;VLOOKUP(E1452,city!$D$4:$P$352,13,FALSE)&amp;"/"&amp;IF(G1452&lt;11,"jd",IF(G1452&lt;16,"tc","cs"))&amp;"/"&amp;IF(G1452&lt;11,G1452,IF(G1452&lt;16,G1452-10,G1452-15))&amp;".jpg"</f>
        <v>jingdian/zhejiang/zhoushan/jd/4.jpg</v>
      </c>
      <c r="D1452" s="23">
        <f t="shared" si="67"/>
        <v>1</v>
      </c>
      <c r="E1452" s="2" t="str">
        <f>VLOOKUP(F1452,city!$A$4:$D$352,4,FALSE)</f>
        <v>舟山</v>
      </c>
      <c r="F1452" s="22">
        <f t="shared" si="68"/>
        <v>86</v>
      </c>
      <c r="G1452" s="22">
        <f>IF(VLOOKUP(F1451,city!$A$4:$H$352,8,FALSE)&gt;G1451,G1451+1,1)</f>
        <v>4</v>
      </c>
    </row>
    <row r="1453" spans="1:7" x14ac:dyDescent="0.15">
      <c r="A1453" s="23">
        <f t="shared" si="66"/>
        <v>108605</v>
      </c>
      <c r="B1453" s="24">
        <v>1</v>
      </c>
      <c r="C1453" s="28" t="str">
        <f>"jingdian/"&amp;VLOOKUP(E1453,city!$D$4:$P$352,12,FALSE)&amp;"/"&amp;VLOOKUP(E1453,city!$D$4:$P$352,13,FALSE)&amp;"/"&amp;IF(G1453&lt;11,"jd",IF(G1453&lt;16,"tc","cs"))&amp;"/"&amp;IF(G1453&lt;11,G1453,IF(G1453&lt;16,G1453-10,G1453-15))&amp;".jpg"</f>
        <v>jingdian/zhejiang/zhoushan/jd/5.jpg</v>
      </c>
      <c r="D1453" s="23">
        <f t="shared" si="67"/>
        <v>1</v>
      </c>
      <c r="E1453" s="2" t="str">
        <f>VLOOKUP(F1453,city!$A$4:$D$352,4,FALSE)</f>
        <v>舟山</v>
      </c>
      <c r="F1453" s="22">
        <f t="shared" si="68"/>
        <v>86</v>
      </c>
      <c r="G1453" s="22">
        <f>IF(VLOOKUP(F1452,city!$A$4:$H$352,8,FALSE)&gt;G1452,G1452+1,1)</f>
        <v>5</v>
      </c>
    </row>
    <row r="1454" spans="1:7" x14ac:dyDescent="0.15">
      <c r="A1454" s="23">
        <f t="shared" si="66"/>
        <v>108606</v>
      </c>
      <c r="B1454" s="24">
        <v>1</v>
      </c>
      <c r="C1454" s="28" t="str">
        <f>"jingdian/"&amp;VLOOKUP(E1454,city!$D$4:$P$352,12,FALSE)&amp;"/"&amp;VLOOKUP(E1454,city!$D$4:$P$352,13,FALSE)&amp;"/"&amp;IF(G1454&lt;11,"jd",IF(G1454&lt;16,"tc","cs"))&amp;"/"&amp;IF(G1454&lt;11,G1454,IF(G1454&lt;16,G1454-10,G1454-15))&amp;".jpg"</f>
        <v>jingdian/zhejiang/zhoushan/jd/6.jpg</v>
      </c>
      <c r="D1454" s="23">
        <f t="shared" si="67"/>
        <v>1</v>
      </c>
      <c r="E1454" s="2" t="str">
        <f>VLOOKUP(F1454,city!$A$4:$D$352,4,FALSE)</f>
        <v>舟山</v>
      </c>
      <c r="F1454" s="22">
        <f t="shared" si="68"/>
        <v>86</v>
      </c>
      <c r="G1454" s="22">
        <f>IF(VLOOKUP(F1453,city!$A$4:$H$352,8,FALSE)&gt;G1453,G1453+1,1)</f>
        <v>6</v>
      </c>
    </row>
    <row r="1455" spans="1:7" x14ac:dyDescent="0.15">
      <c r="A1455" s="23">
        <f t="shared" si="66"/>
        <v>108607</v>
      </c>
      <c r="B1455" s="24">
        <v>1</v>
      </c>
      <c r="C1455" s="28" t="str">
        <f>"jingdian/"&amp;VLOOKUP(E1455,city!$D$4:$P$352,12,FALSE)&amp;"/"&amp;VLOOKUP(E1455,city!$D$4:$P$352,13,FALSE)&amp;"/"&amp;IF(G1455&lt;11,"jd",IF(G1455&lt;16,"tc","cs"))&amp;"/"&amp;IF(G1455&lt;11,G1455,IF(G1455&lt;16,G1455-10,G1455-15))&amp;".jpg"</f>
        <v>jingdian/zhejiang/zhoushan/jd/7.jpg</v>
      </c>
      <c r="D1455" s="23">
        <f t="shared" si="67"/>
        <v>1</v>
      </c>
      <c r="E1455" s="2" t="str">
        <f>VLOOKUP(F1455,city!$A$4:$D$352,4,FALSE)</f>
        <v>舟山</v>
      </c>
      <c r="F1455" s="22">
        <f t="shared" si="68"/>
        <v>86</v>
      </c>
      <c r="G1455" s="22">
        <f>IF(VLOOKUP(F1454,city!$A$4:$H$352,8,FALSE)&gt;G1454,G1454+1,1)</f>
        <v>7</v>
      </c>
    </row>
    <row r="1456" spans="1:7" x14ac:dyDescent="0.15">
      <c r="A1456" s="23">
        <f t="shared" si="66"/>
        <v>108608</v>
      </c>
      <c r="B1456" s="24">
        <v>1</v>
      </c>
      <c r="C1456" s="28" t="str">
        <f>"jingdian/"&amp;VLOOKUP(E1456,city!$D$4:$P$352,12,FALSE)&amp;"/"&amp;VLOOKUP(E1456,city!$D$4:$P$352,13,FALSE)&amp;"/"&amp;IF(G1456&lt;11,"jd",IF(G1456&lt;16,"tc","cs"))&amp;"/"&amp;IF(G1456&lt;11,G1456,IF(G1456&lt;16,G1456-10,G1456-15))&amp;".jpg"</f>
        <v>jingdian/zhejiang/zhoushan/jd/8.jpg</v>
      </c>
      <c r="D1456" s="23">
        <f t="shared" si="67"/>
        <v>1</v>
      </c>
      <c r="E1456" s="2" t="str">
        <f>VLOOKUP(F1456,city!$A$4:$D$352,4,FALSE)</f>
        <v>舟山</v>
      </c>
      <c r="F1456" s="22">
        <f t="shared" si="68"/>
        <v>86</v>
      </c>
      <c r="G1456" s="22">
        <f>IF(VLOOKUP(F1455,city!$A$4:$H$352,8,FALSE)&gt;G1455,G1455+1,1)</f>
        <v>8</v>
      </c>
    </row>
    <row r="1457" spans="1:7" x14ac:dyDescent="0.15">
      <c r="A1457" s="23">
        <f t="shared" si="66"/>
        <v>108609</v>
      </c>
      <c r="B1457" s="24">
        <v>1</v>
      </c>
      <c r="C1457" s="28" t="str">
        <f>"jingdian/"&amp;VLOOKUP(E1457,city!$D$4:$P$352,12,FALSE)&amp;"/"&amp;VLOOKUP(E1457,city!$D$4:$P$352,13,FALSE)&amp;"/"&amp;IF(G1457&lt;11,"jd",IF(G1457&lt;16,"tc","cs"))&amp;"/"&amp;IF(G1457&lt;11,G1457,IF(G1457&lt;16,G1457-10,G1457-15))&amp;".jpg"</f>
        <v>jingdian/zhejiang/zhoushan/jd/9.jpg</v>
      </c>
      <c r="D1457" s="23">
        <f t="shared" si="67"/>
        <v>1</v>
      </c>
      <c r="E1457" s="2" t="str">
        <f>VLOOKUP(F1457,city!$A$4:$D$352,4,FALSE)</f>
        <v>舟山</v>
      </c>
      <c r="F1457" s="22">
        <f t="shared" si="68"/>
        <v>86</v>
      </c>
      <c r="G1457" s="22">
        <f>IF(VLOOKUP(F1456,city!$A$4:$H$352,8,FALSE)&gt;G1456,G1456+1,1)</f>
        <v>9</v>
      </c>
    </row>
    <row r="1458" spans="1:7" x14ac:dyDescent="0.15">
      <c r="A1458" s="23">
        <f t="shared" si="66"/>
        <v>108610</v>
      </c>
      <c r="B1458" s="24">
        <v>1</v>
      </c>
      <c r="C1458" s="28" t="str">
        <f>"jingdian/"&amp;VLOOKUP(E1458,city!$D$4:$P$352,12,FALSE)&amp;"/"&amp;VLOOKUP(E1458,city!$D$4:$P$352,13,FALSE)&amp;"/"&amp;IF(G1458&lt;11,"jd",IF(G1458&lt;16,"tc","cs"))&amp;"/"&amp;IF(G1458&lt;11,G1458,IF(G1458&lt;16,G1458-10,G1458-15))&amp;".jpg"</f>
        <v>jingdian/zhejiang/zhoushan/jd/10.jpg</v>
      </c>
      <c r="D1458" s="23">
        <f t="shared" si="67"/>
        <v>1</v>
      </c>
      <c r="E1458" s="2" t="str">
        <f>VLOOKUP(F1458,city!$A$4:$D$352,4,FALSE)</f>
        <v>舟山</v>
      </c>
      <c r="F1458" s="22">
        <f t="shared" si="68"/>
        <v>86</v>
      </c>
      <c r="G1458" s="22">
        <f>IF(VLOOKUP(F1457,city!$A$4:$H$352,8,FALSE)&gt;G1457,G1457+1,1)</f>
        <v>10</v>
      </c>
    </row>
    <row r="1459" spans="1:7" x14ac:dyDescent="0.15">
      <c r="A1459" s="23">
        <f t="shared" si="66"/>
        <v>108651</v>
      </c>
      <c r="B1459" s="24">
        <v>2</v>
      </c>
      <c r="C1459" s="28" t="str">
        <f>"jingdian/"&amp;VLOOKUP(E1459,city!$D$4:$P$352,12,FALSE)&amp;"/"&amp;VLOOKUP(E1459,city!$D$4:$P$352,13,FALSE)&amp;"/"&amp;IF(G1459&lt;11,"jd",IF(G1459&lt;16,"tc","cs"))&amp;"/"&amp;IF(G1459&lt;11,G1459,IF(G1459&lt;16,G1459-10,G1459-15))&amp;".jpg"</f>
        <v>jingdian/zhejiang/zhoushan/tc/1.jpg</v>
      </c>
      <c r="D1459" s="23">
        <f t="shared" si="67"/>
        <v>2</v>
      </c>
      <c r="E1459" s="2" t="str">
        <f>VLOOKUP(F1459,city!$A$4:$D$352,4,FALSE)</f>
        <v>舟山</v>
      </c>
      <c r="F1459" s="22">
        <f t="shared" si="68"/>
        <v>86</v>
      </c>
      <c r="G1459" s="22">
        <f>IF(VLOOKUP(F1458,city!$A$4:$H$352,8,FALSE)&gt;G1458,G1458+1,1)</f>
        <v>11</v>
      </c>
    </row>
    <row r="1460" spans="1:7" x14ac:dyDescent="0.15">
      <c r="A1460" s="23">
        <f t="shared" si="66"/>
        <v>108652</v>
      </c>
      <c r="B1460" s="24">
        <v>4</v>
      </c>
      <c r="C1460" s="28" t="str">
        <f>"jingdian/"&amp;VLOOKUP(E1460,city!$D$4:$P$352,12,FALSE)&amp;"/"&amp;VLOOKUP(E1460,city!$D$4:$P$352,13,FALSE)&amp;"/"&amp;IF(G1460&lt;11,"jd",IF(G1460&lt;16,"tc","cs"))&amp;"/"&amp;IF(G1460&lt;11,G1460,IF(G1460&lt;16,G1460-10,G1460-15))&amp;".jpg"</f>
        <v>jingdian/zhejiang/zhoushan/tc/2.jpg</v>
      </c>
      <c r="D1460" s="23">
        <f t="shared" si="67"/>
        <v>2</v>
      </c>
      <c r="E1460" s="2" t="str">
        <f>VLOOKUP(F1460,city!$A$4:$D$352,4,FALSE)</f>
        <v>舟山</v>
      </c>
      <c r="F1460" s="22">
        <f t="shared" si="68"/>
        <v>86</v>
      </c>
      <c r="G1460" s="22">
        <f>IF(VLOOKUP(F1459,city!$A$4:$H$352,8,FALSE)&gt;G1459,G1459+1,1)</f>
        <v>12</v>
      </c>
    </row>
    <row r="1461" spans="1:7" x14ac:dyDescent="0.15">
      <c r="A1461" s="23">
        <f t="shared" si="66"/>
        <v>108653</v>
      </c>
      <c r="B1461" s="24">
        <v>5</v>
      </c>
      <c r="C1461" s="28" t="str">
        <f>"jingdian/"&amp;VLOOKUP(E1461,city!$D$4:$P$352,12,FALSE)&amp;"/"&amp;VLOOKUP(E1461,city!$D$4:$P$352,13,FALSE)&amp;"/"&amp;IF(G1461&lt;11,"jd",IF(G1461&lt;16,"tc","cs"))&amp;"/"&amp;IF(G1461&lt;11,G1461,IF(G1461&lt;16,G1461-10,G1461-15))&amp;".jpg"</f>
        <v>jingdian/zhejiang/zhoushan/tc/3.jpg</v>
      </c>
      <c r="D1461" s="23">
        <f t="shared" si="67"/>
        <v>2</v>
      </c>
      <c r="E1461" s="2" t="str">
        <f>VLOOKUP(F1461,city!$A$4:$D$352,4,FALSE)</f>
        <v>舟山</v>
      </c>
      <c r="F1461" s="22">
        <f t="shared" si="68"/>
        <v>86</v>
      </c>
      <c r="G1461" s="22">
        <f>IF(VLOOKUP(F1460,city!$A$4:$H$352,8,FALSE)&gt;G1460,G1460+1,1)</f>
        <v>13</v>
      </c>
    </row>
    <row r="1462" spans="1:7" x14ac:dyDescent="0.15">
      <c r="A1462" s="23">
        <f t="shared" si="66"/>
        <v>108654</v>
      </c>
      <c r="B1462" s="24">
        <v>3</v>
      </c>
      <c r="C1462" s="28" t="str">
        <f>"jingdian/"&amp;VLOOKUP(E1462,city!$D$4:$P$352,12,FALSE)&amp;"/"&amp;VLOOKUP(E1462,city!$D$4:$P$352,13,FALSE)&amp;"/"&amp;IF(G1462&lt;11,"jd",IF(G1462&lt;16,"tc","cs"))&amp;"/"&amp;IF(G1462&lt;11,G1462,IF(G1462&lt;16,G1462-10,G1462-15))&amp;".jpg"</f>
        <v>jingdian/zhejiang/zhoushan/tc/4.jpg</v>
      </c>
      <c r="D1462" s="23">
        <f t="shared" si="67"/>
        <v>2</v>
      </c>
      <c r="E1462" s="2" t="str">
        <f>VLOOKUP(F1462,city!$A$4:$D$352,4,FALSE)</f>
        <v>舟山</v>
      </c>
      <c r="F1462" s="22">
        <f t="shared" si="68"/>
        <v>86</v>
      </c>
      <c r="G1462" s="22">
        <f>IF(VLOOKUP(F1461,city!$A$4:$H$352,8,FALSE)&gt;G1461,G1461+1,1)</f>
        <v>14</v>
      </c>
    </row>
    <row r="1463" spans="1:7" x14ac:dyDescent="0.15">
      <c r="A1463" s="23">
        <f t="shared" si="66"/>
        <v>108655</v>
      </c>
      <c r="B1463" s="24">
        <v>5</v>
      </c>
      <c r="C1463" s="28" t="str">
        <f>"jingdian/"&amp;VLOOKUP(E1463,city!$D$4:$P$352,12,FALSE)&amp;"/"&amp;VLOOKUP(E1463,city!$D$4:$P$352,13,FALSE)&amp;"/"&amp;IF(G1463&lt;11,"jd",IF(G1463&lt;16,"tc","cs"))&amp;"/"&amp;IF(G1463&lt;11,G1463,IF(G1463&lt;16,G1463-10,G1463-15))&amp;".jpg"</f>
        <v>jingdian/zhejiang/zhoushan/tc/5.jpg</v>
      </c>
      <c r="D1463" s="23">
        <f t="shared" si="67"/>
        <v>2</v>
      </c>
      <c r="E1463" s="2" t="str">
        <f>VLOOKUP(F1463,city!$A$4:$D$352,4,FALSE)</f>
        <v>舟山</v>
      </c>
      <c r="F1463" s="22">
        <f t="shared" si="68"/>
        <v>86</v>
      </c>
      <c r="G1463" s="22">
        <f>IF(VLOOKUP(F1462,city!$A$4:$H$352,8,FALSE)&gt;G1462,G1462+1,1)</f>
        <v>15</v>
      </c>
    </row>
    <row r="1464" spans="1:7" x14ac:dyDescent="0.15">
      <c r="A1464" s="23">
        <f t="shared" si="66"/>
        <v>108681</v>
      </c>
      <c r="B1464" s="24">
        <v>4</v>
      </c>
      <c r="C1464" s="28" t="str">
        <f>"jingdian/"&amp;VLOOKUP(E1464,city!$D$4:$P$352,12,FALSE)&amp;"/"&amp;VLOOKUP(E1464,city!$D$4:$P$352,13,FALSE)&amp;"/"&amp;IF(G1464&lt;11,"jd",IF(G1464&lt;16,"tc","cs"))&amp;"/"&amp;IF(G1464&lt;11,G1464,IF(G1464&lt;16,G1464-10,G1464-15))&amp;".jpg"</f>
        <v>jingdian/zhejiang/zhoushan/cs/1.jpg</v>
      </c>
      <c r="D1464" s="23">
        <f t="shared" si="67"/>
        <v>3</v>
      </c>
      <c r="E1464" s="2" t="str">
        <f>VLOOKUP(F1464,city!$A$4:$D$352,4,FALSE)</f>
        <v>舟山</v>
      </c>
      <c r="F1464" s="22">
        <f t="shared" si="68"/>
        <v>86</v>
      </c>
      <c r="G1464" s="22">
        <f>IF(VLOOKUP(F1463,city!$A$4:$H$352,8,FALSE)&gt;G1463,G1463+1,1)</f>
        <v>16</v>
      </c>
    </row>
    <row r="1465" spans="1:7" x14ac:dyDescent="0.15">
      <c r="A1465" s="23">
        <f t="shared" si="66"/>
        <v>108682</v>
      </c>
      <c r="B1465" s="24">
        <v>2</v>
      </c>
      <c r="C1465" s="28" t="str">
        <f>"jingdian/"&amp;VLOOKUP(E1465,city!$D$4:$P$352,12,FALSE)&amp;"/"&amp;VLOOKUP(E1465,city!$D$4:$P$352,13,FALSE)&amp;"/"&amp;IF(G1465&lt;11,"jd",IF(G1465&lt;16,"tc","cs"))&amp;"/"&amp;IF(G1465&lt;11,G1465,IF(G1465&lt;16,G1465-10,G1465-15))&amp;".jpg"</f>
        <v>jingdian/zhejiang/zhoushan/cs/2.jpg</v>
      </c>
      <c r="D1465" s="23">
        <f t="shared" si="67"/>
        <v>3</v>
      </c>
      <c r="E1465" s="2" t="str">
        <f>VLOOKUP(F1465,city!$A$4:$D$352,4,FALSE)</f>
        <v>舟山</v>
      </c>
      <c r="F1465" s="22">
        <f t="shared" si="68"/>
        <v>86</v>
      </c>
      <c r="G1465" s="22">
        <f>IF(VLOOKUP(F1464,city!$A$4:$H$352,8,FALSE)&gt;G1464,G1464+1,1)</f>
        <v>17</v>
      </c>
    </row>
    <row r="1466" spans="1:7" x14ac:dyDescent="0.15">
      <c r="A1466" s="23">
        <f t="shared" si="66"/>
        <v>108701</v>
      </c>
      <c r="B1466" s="24">
        <v>1</v>
      </c>
      <c r="C1466" s="28" t="str">
        <f>"jingdian/"&amp;VLOOKUP(E1466,city!$D$4:$P$352,12,FALSE)&amp;"/"&amp;VLOOKUP(E1466,city!$D$4:$P$352,13,FALSE)&amp;"/"&amp;IF(G1466&lt;11,"jd",IF(G1466&lt;16,"tc","cs"))&amp;"/"&amp;IF(G1466&lt;11,G1466,IF(G1466&lt;16,G1466-10,G1466-15))&amp;".jpg"</f>
        <v>jingdian/anhui/hefei/jd/1.jpg</v>
      </c>
      <c r="D1466" s="23">
        <f t="shared" si="67"/>
        <v>1</v>
      </c>
      <c r="E1466" s="2" t="str">
        <f>VLOOKUP(F1466,city!$A$4:$D$352,4,FALSE)</f>
        <v>合肥</v>
      </c>
      <c r="F1466" s="22">
        <f t="shared" si="68"/>
        <v>87</v>
      </c>
      <c r="G1466" s="22">
        <f>IF(VLOOKUP(F1465,city!$A$4:$H$352,8,FALSE)&gt;G1465,G1465+1,1)</f>
        <v>1</v>
      </c>
    </row>
    <row r="1467" spans="1:7" x14ac:dyDescent="0.15">
      <c r="A1467" s="23">
        <f t="shared" si="66"/>
        <v>108702</v>
      </c>
      <c r="B1467" s="24">
        <v>1</v>
      </c>
      <c r="C1467" s="28" t="str">
        <f>"jingdian/"&amp;VLOOKUP(E1467,city!$D$4:$P$352,12,FALSE)&amp;"/"&amp;VLOOKUP(E1467,city!$D$4:$P$352,13,FALSE)&amp;"/"&amp;IF(G1467&lt;11,"jd",IF(G1467&lt;16,"tc","cs"))&amp;"/"&amp;IF(G1467&lt;11,G1467,IF(G1467&lt;16,G1467-10,G1467-15))&amp;".jpg"</f>
        <v>jingdian/anhui/hefei/jd/2.jpg</v>
      </c>
      <c r="D1467" s="23">
        <f t="shared" si="67"/>
        <v>1</v>
      </c>
      <c r="E1467" s="2" t="str">
        <f>VLOOKUP(F1467,city!$A$4:$D$352,4,FALSE)</f>
        <v>合肥</v>
      </c>
      <c r="F1467" s="22">
        <f t="shared" si="68"/>
        <v>87</v>
      </c>
      <c r="G1467" s="22">
        <f>IF(VLOOKUP(F1466,city!$A$4:$H$352,8,FALSE)&gt;G1466,G1466+1,1)</f>
        <v>2</v>
      </c>
    </row>
    <row r="1468" spans="1:7" x14ac:dyDescent="0.15">
      <c r="A1468" s="23">
        <f t="shared" si="66"/>
        <v>108703</v>
      </c>
      <c r="B1468" s="24">
        <v>1</v>
      </c>
      <c r="C1468" s="28" t="str">
        <f>"jingdian/"&amp;VLOOKUP(E1468,city!$D$4:$P$352,12,FALSE)&amp;"/"&amp;VLOOKUP(E1468,city!$D$4:$P$352,13,FALSE)&amp;"/"&amp;IF(G1468&lt;11,"jd",IF(G1468&lt;16,"tc","cs"))&amp;"/"&amp;IF(G1468&lt;11,G1468,IF(G1468&lt;16,G1468-10,G1468-15))&amp;".jpg"</f>
        <v>jingdian/anhui/hefei/jd/3.jpg</v>
      </c>
      <c r="D1468" s="23">
        <f t="shared" si="67"/>
        <v>1</v>
      </c>
      <c r="E1468" s="2" t="str">
        <f>VLOOKUP(F1468,city!$A$4:$D$352,4,FALSE)</f>
        <v>合肥</v>
      </c>
      <c r="F1468" s="22">
        <f t="shared" si="68"/>
        <v>87</v>
      </c>
      <c r="G1468" s="22">
        <f>IF(VLOOKUP(F1467,city!$A$4:$H$352,8,FALSE)&gt;G1467,G1467+1,1)</f>
        <v>3</v>
      </c>
    </row>
    <row r="1469" spans="1:7" x14ac:dyDescent="0.15">
      <c r="A1469" s="23">
        <f t="shared" si="66"/>
        <v>108704</v>
      </c>
      <c r="B1469" s="24">
        <v>1</v>
      </c>
      <c r="C1469" s="28" t="str">
        <f>"jingdian/"&amp;VLOOKUP(E1469,city!$D$4:$P$352,12,FALSE)&amp;"/"&amp;VLOOKUP(E1469,city!$D$4:$P$352,13,FALSE)&amp;"/"&amp;IF(G1469&lt;11,"jd",IF(G1469&lt;16,"tc","cs"))&amp;"/"&amp;IF(G1469&lt;11,G1469,IF(G1469&lt;16,G1469-10,G1469-15))&amp;".jpg"</f>
        <v>jingdian/anhui/hefei/jd/4.jpg</v>
      </c>
      <c r="D1469" s="23">
        <f t="shared" si="67"/>
        <v>1</v>
      </c>
      <c r="E1469" s="2" t="str">
        <f>VLOOKUP(F1469,city!$A$4:$D$352,4,FALSE)</f>
        <v>合肥</v>
      </c>
      <c r="F1469" s="22">
        <f t="shared" si="68"/>
        <v>87</v>
      </c>
      <c r="G1469" s="22">
        <f>IF(VLOOKUP(F1468,city!$A$4:$H$352,8,FALSE)&gt;G1468,G1468+1,1)</f>
        <v>4</v>
      </c>
    </row>
    <row r="1470" spans="1:7" x14ac:dyDescent="0.15">
      <c r="A1470" s="23">
        <f t="shared" si="66"/>
        <v>108705</v>
      </c>
      <c r="B1470" s="24">
        <v>1</v>
      </c>
      <c r="C1470" s="28" t="str">
        <f>"jingdian/"&amp;VLOOKUP(E1470,city!$D$4:$P$352,12,FALSE)&amp;"/"&amp;VLOOKUP(E1470,city!$D$4:$P$352,13,FALSE)&amp;"/"&amp;IF(G1470&lt;11,"jd",IF(G1470&lt;16,"tc","cs"))&amp;"/"&amp;IF(G1470&lt;11,G1470,IF(G1470&lt;16,G1470-10,G1470-15))&amp;".jpg"</f>
        <v>jingdian/anhui/hefei/jd/5.jpg</v>
      </c>
      <c r="D1470" s="23">
        <f t="shared" si="67"/>
        <v>1</v>
      </c>
      <c r="E1470" s="2" t="str">
        <f>VLOOKUP(F1470,city!$A$4:$D$352,4,FALSE)</f>
        <v>合肥</v>
      </c>
      <c r="F1470" s="22">
        <f t="shared" si="68"/>
        <v>87</v>
      </c>
      <c r="G1470" s="22">
        <f>IF(VLOOKUP(F1469,city!$A$4:$H$352,8,FALSE)&gt;G1469,G1469+1,1)</f>
        <v>5</v>
      </c>
    </row>
    <row r="1471" spans="1:7" x14ac:dyDescent="0.15">
      <c r="A1471" s="23">
        <f t="shared" si="66"/>
        <v>108706</v>
      </c>
      <c r="B1471" s="24">
        <v>1</v>
      </c>
      <c r="C1471" s="28" t="str">
        <f>"jingdian/"&amp;VLOOKUP(E1471,city!$D$4:$P$352,12,FALSE)&amp;"/"&amp;VLOOKUP(E1471,city!$D$4:$P$352,13,FALSE)&amp;"/"&amp;IF(G1471&lt;11,"jd",IF(G1471&lt;16,"tc","cs"))&amp;"/"&amp;IF(G1471&lt;11,G1471,IF(G1471&lt;16,G1471-10,G1471-15))&amp;".jpg"</f>
        <v>jingdian/anhui/hefei/jd/6.jpg</v>
      </c>
      <c r="D1471" s="23">
        <f t="shared" si="67"/>
        <v>1</v>
      </c>
      <c r="E1471" s="2" t="str">
        <f>VLOOKUP(F1471,city!$A$4:$D$352,4,FALSE)</f>
        <v>合肥</v>
      </c>
      <c r="F1471" s="22">
        <f t="shared" si="68"/>
        <v>87</v>
      </c>
      <c r="G1471" s="22">
        <f>IF(VLOOKUP(F1470,city!$A$4:$H$352,8,FALSE)&gt;G1470,G1470+1,1)</f>
        <v>6</v>
      </c>
    </row>
    <row r="1472" spans="1:7" x14ac:dyDescent="0.15">
      <c r="A1472" s="23">
        <f t="shared" si="66"/>
        <v>108707</v>
      </c>
      <c r="B1472" s="24">
        <v>1</v>
      </c>
      <c r="C1472" s="28" t="str">
        <f>"jingdian/"&amp;VLOOKUP(E1472,city!$D$4:$P$352,12,FALSE)&amp;"/"&amp;VLOOKUP(E1472,city!$D$4:$P$352,13,FALSE)&amp;"/"&amp;IF(G1472&lt;11,"jd",IF(G1472&lt;16,"tc","cs"))&amp;"/"&amp;IF(G1472&lt;11,G1472,IF(G1472&lt;16,G1472-10,G1472-15))&amp;".jpg"</f>
        <v>jingdian/anhui/hefei/jd/7.jpg</v>
      </c>
      <c r="D1472" s="23">
        <f t="shared" si="67"/>
        <v>1</v>
      </c>
      <c r="E1472" s="2" t="str">
        <f>VLOOKUP(F1472,city!$A$4:$D$352,4,FALSE)</f>
        <v>合肥</v>
      </c>
      <c r="F1472" s="22">
        <f t="shared" si="68"/>
        <v>87</v>
      </c>
      <c r="G1472" s="22">
        <f>IF(VLOOKUP(F1471,city!$A$4:$H$352,8,FALSE)&gt;G1471,G1471+1,1)</f>
        <v>7</v>
      </c>
    </row>
    <row r="1473" spans="1:7" x14ac:dyDescent="0.15">
      <c r="A1473" s="23">
        <f t="shared" si="66"/>
        <v>108708</v>
      </c>
      <c r="B1473" s="24">
        <v>1</v>
      </c>
      <c r="C1473" s="28" t="str">
        <f>"jingdian/"&amp;VLOOKUP(E1473,city!$D$4:$P$352,12,FALSE)&amp;"/"&amp;VLOOKUP(E1473,city!$D$4:$P$352,13,FALSE)&amp;"/"&amp;IF(G1473&lt;11,"jd",IF(G1473&lt;16,"tc","cs"))&amp;"/"&amp;IF(G1473&lt;11,G1473,IF(G1473&lt;16,G1473-10,G1473-15))&amp;".jpg"</f>
        <v>jingdian/anhui/hefei/jd/8.jpg</v>
      </c>
      <c r="D1473" s="23">
        <f t="shared" si="67"/>
        <v>1</v>
      </c>
      <c r="E1473" s="2" t="str">
        <f>VLOOKUP(F1473,city!$A$4:$D$352,4,FALSE)</f>
        <v>合肥</v>
      </c>
      <c r="F1473" s="22">
        <f t="shared" si="68"/>
        <v>87</v>
      </c>
      <c r="G1473" s="22">
        <f>IF(VLOOKUP(F1472,city!$A$4:$H$352,8,FALSE)&gt;G1472,G1472+1,1)</f>
        <v>8</v>
      </c>
    </row>
    <row r="1474" spans="1:7" x14ac:dyDescent="0.15">
      <c r="A1474" s="23">
        <f t="shared" si="66"/>
        <v>108709</v>
      </c>
      <c r="B1474" s="24">
        <v>1</v>
      </c>
      <c r="C1474" s="28" t="str">
        <f>"jingdian/"&amp;VLOOKUP(E1474,city!$D$4:$P$352,12,FALSE)&amp;"/"&amp;VLOOKUP(E1474,city!$D$4:$P$352,13,FALSE)&amp;"/"&amp;IF(G1474&lt;11,"jd",IF(G1474&lt;16,"tc","cs"))&amp;"/"&amp;IF(G1474&lt;11,G1474,IF(G1474&lt;16,G1474-10,G1474-15))&amp;".jpg"</f>
        <v>jingdian/anhui/hefei/jd/9.jpg</v>
      </c>
      <c r="D1474" s="23">
        <f t="shared" si="67"/>
        <v>1</v>
      </c>
      <c r="E1474" s="2" t="str">
        <f>VLOOKUP(F1474,city!$A$4:$D$352,4,FALSE)</f>
        <v>合肥</v>
      </c>
      <c r="F1474" s="22">
        <f t="shared" si="68"/>
        <v>87</v>
      </c>
      <c r="G1474" s="22">
        <f>IF(VLOOKUP(F1473,city!$A$4:$H$352,8,FALSE)&gt;G1473,G1473+1,1)</f>
        <v>9</v>
      </c>
    </row>
    <row r="1475" spans="1:7" x14ac:dyDescent="0.15">
      <c r="A1475" s="23">
        <f t="shared" si="66"/>
        <v>108710</v>
      </c>
      <c r="B1475" s="24">
        <v>1</v>
      </c>
      <c r="C1475" s="28" t="str">
        <f>"jingdian/"&amp;VLOOKUP(E1475,city!$D$4:$P$352,12,FALSE)&amp;"/"&amp;VLOOKUP(E1475,city!$D$4:$P$352,13,FALSE)&amp;"/"&amp;IF(G1475&lt;11,"jd",IF(G1475&lt;16,"tc","cs"))&amp;"/"&amp;IF(G1475&lt;11,G1475,IF(G1475&lt;16,G1475-10,G1475-15))&amp;".jpg"</f>
        <v>jingdian/anhui/hefei/jd/10.jpg</v>
      </c>
      <c r="D1475" s="23">
        <f t="shared" si="67"/>
        <v>1</v>
      </c>
      <c r="E1475" s="2" t="str">
        <f>VLOOKUP(F1475,city!$A$4:$D$352,4,FALSE)</f>
        <v>合肥</v>
      </c>
      <c r="F1475" s="22">
        <f t="shared" si="68"/>
        <v>87</v>
      </c>
      <c r="G1475" s="22">
        <f>IF(VLOOKUP(F1474,city!$A$4:$H$352,8,FALSE)&gt;G1474,G1474+1,1)</f>
        <v>10</v>
      </c>
    </row>
    <row r="1476" spans="1:7" x14ac:dyDescent="0.15">
      <c r="A1476" s="23">
        <f t="shared" si="66"/>
        <v>108751</v>
      </c>
      <c r="B1476" s="24">
        <v>3</v>
      </c>
      <c r="C1476" s="28" t="str">
        <f>"jingdian/"&amp;VLOOKUP(E1476,city!$D$4:$P$352,12,FALSE)&amp;"/"&amp;VLOOKUP(E1476,city!$D$4:$P$352,13,FALSE)&amp;"/"&amp;IF(G1476&lt;11,"jd",IF(G1476&lt;16,"tc","cs"))&amp;"/"&amp;IF(G1476&lt;11,G1476,IF(G1476&lt;16,G1476-10,G1476-15))&amp;".jpg"</f>
        <v>jingdian/anhui/hefei/tc/1.jpg</v>
      </c>
      <c r="D1476" s="23">
        <f t="shared" si="67"/>
        <v>2</v>
      </c>
      <c r="E1476" s="2" t="str">
        <f>VLOOKUP(F1476,city!$A$4:$D$352,4,FALSE)</f>
        <v>合肥</v>
      </c>
      <c r="F1476" s="22">
        <f t="shared" si="68"/>
        <v>87</v>
      </c>
      <c r="G1476" s="22">
        <f>IF(VLOOKUP(F1475,city!$A$4:$H$352,8,FALSE)&gt;G1475,G1475+1,1)</f>
        <v>11</v>
      </c>
    </row>
    <row r="1477" spans="1:7" x14ac:dyDescent="0.15">
      <c r="A1477" s="23">
        <f t="shared" ref="A1477:A1540" si="69">IF(G1477&lt;11,G1477,IF(G1477&lt;16,G1477+40,G1477+65))+F1477*100+100000</f>
        <v>108752</v>
      </c>
      <c r="B1477" s="24">
        <v>2</v>
      </c>
      <c r="C1477" s="28" t="str">
        <f>"jingdian/"&amp;VLOOKUP(E1477,city!$D$4:$P$352,12,FALSE)&amp;"/"&amp;VLOOKUP(E1477,city!$D$4:$P$352,13,FALSE)&amp;"/"&amp;IF(G1477&lt;11,"jd",IF(G1477&lt;16,"tc","cs"))&amp;"/"&amp;IF(G1477&lt;11,G1477,IF(G1477&lt;16,G1477-10,G1477-15))&amp;".jpg"</f>
        <v>jingdian/anhui/hefei/tc/2.jpg</v>
      </c>
      <c r="D1477" s="23">
        <f t="shared" ref="D1477:D1540" si="70">IF(G1477&lt;11,1,IF(G1477&lt;16,2,3))</f>
        <v>2</v>
      </c>
      <c r="E1477" s="2" t="str">
        <f>VLOOKUP(F1477,city!$A$4:$D$352,4,FALSE)</f>
        <v>合肥</v>
      </c>
      <c r="F1477" s="22">
        <f t="shared" ref="F1477:F1540" si="71">IF(G1477&gt;G1476,F1476,F1476+1)</f>
        <v>87</v>
      </c>
      <c r="G1477" s="22">
        <f>IF(VLOOKUP(F1476,city!$A$4:$H$352,8,FALSE)&gt;G1476,G1476+1,1)</f>
        <v>12</v>
      </c>
    </row>
    <row r="1478" spans="1:7" x14ac:dyDescent="0.15">
      <c r="A1478" s="23">
        <f t="shared" si="69"/>
        <v>108753</v>
      </c>
      <c r="B1478" s="24">
        <v>3</v>
      </c>
      <c r="C1478" s="28" t="str">
        <f>"jingdian/"&amp;VLOOKUP(E1478,city!$D$4:$P$352,12,FALSE)&amp;"/"&amp;VLOOKUP(E1478,city!$D$4:$P$352,13,FALSE)&amp;"/"&amp;IF(G1478&lt;11,"jd",IF(G1478&lt;16,"tc","cs"))&amp;"/"&amp;IF(G1478&lt;11,G1478,IF(G1478&lt;16,G1478-10,G1478-15))&amp;".jpg"</f>
        <v>jingdian/anhui/hefei/tc/3.jpg</v>
      </c>
      <c r="D1478" s="23">
        <f t="shared" si="70"/>
        <v>2</v>
      </c>
      <c r="E1478" s="2" t="str">
        <f>VLOOKUP(F1478,city!$A$4:$D$352,4,FALSE)</f>
        <v>合肥</v>
      </c>
      <c r="F1478" s="22">
        <f t="shared" si="71"/>
        <v>87</v>
      </c>
      <c r="G1478" s="22">
        <f>IF(VLOOKUP(F1477,city!$A$4:$H$352,8,FALSE)&gt;G1477,G1477+1,1)</f>
        <v>13</v>
      </c>
    </row>
    <row r="1479" spans="1:7" x14ac:dyDescent="0.15">
      <c r="A1479" s="23">
        <f t="shared" si="69"/>
        <v>108754</v>
      </c>
      <c r="B1479" s="24">
        <v>4</v>
      </c>
      <c r="C1479" s="28" t="str">
        <f>"jingdian/"&amp;VLOOKUP(E1479,city!$D$4:$P$352,12,FALSE)&amp;"/"&amp;VLOOKUP(E1479,city!$D$4:$P$352,13,FALSE)&amp;"/"&amp;IF(G1479&lt;11,"jd",IF(G1479&lt;16,"tc","cs"))&amp;"/"&amp;IF(G1479&lt;11,G1479,IF(G1479&lt;16,G1479-10,G1479-15))&amp;".jpg"</f>
        <v>jingdian/anhui/hefei/tc/4.jpg</v>
      </c>
      <c r="D1479" s="23">
        <f t="shared" si="70"/>
        <v>2</v>
      </c>
      <c r="E1479" s="2" t="str">
        <f>VLOOKUP(F1479,city!$A$4:$D$352,4,FALSE)</f>
        <v>合肥</v>
      </c>
      <c r="F1479" s="22">
        <f t="shared" si="71"/>
        <v>87</v>
      </c>
      <c r="G1479" s="22">
        <f>IF(VLOOKUP(F1478,city!$A$4:$H$352,8,FALSE)&gt;G1478,G1478+1,1)</f>
        <v>14</v>
      </c>
    </row>
    <row r="1480" spans="1:7" x14ac:dyDescent="0.15">
      <c r="A1480" s="23">
        <f t="shared" si="69"/>
        <v>108755</v>
      </c>
      <c r="B1480" s="24">
        <v>4</v>
      </c>
      <c r="C1480" s="28" t="str">
        <f>"jingdian/"&amp;VLOOKUP(E1480,city!$D$4:$P$352,12,FALSE)&amp;"/"&amp;VLOOKUP(E1480,city!$D$4:$P$352,13,FALSE)&amp;"/"&amp;IF(G1480&lt;11,"jd",IF(G1480&lt;16,"tc","cs"))&amp;"/"&amp;IF(G1480&lt;11,G1480,IF(G1480&lt;16,G1480-10,G1480-15))&amp;".jpg"</f>
        <v>jingdian/anhui/hefei/tc/5.jpg</v>
      </c>
      <c r="D1480" s="23">
        <f t="shared" si="70"/>
        <v>2</v>
      </c>
      <c r="E1480" s="2" t="str">
        <f>VLOOKUP(F1480,city!$A$4:$D$352,4,FALSE)</f>
        <v>合肥</v>
      </c>
      <c r="F1480" s="22">
        <f t="shared" si="71"/>
        <v>87</v>
      </c>
      <c r="G1480" s="22">
        <f>IF(VLOOKUP(F1479,city!$A$4:$H$352,8,FALSE)&gt;G1479,G1479+1,1)</f>
        <v>15</v>
      </c>
    </row>
    <row r="1481" spans="1:7" x14ac:dyDescent="0.15">
      <c r="A1481" s="23">
        <f t="shared" si="69"/>
        <v>108781</v>
      </c>
      <c r="B1481" s="24">
        <v>5</v>
      </c>
      <c r="C1481" s="28" t="str">
        <f>"jingdian/"&amp;VLOOKUP(E1481,city!$D$4:$P$352,12,FALSE)&amp;"/"&amp;VLOOKUP(E1481,city!$D$4:$P$352,13,FALSE)&amp;"/"&amp;IF(G1481&lt;11,"jd",IF(G1481&lt;16,"tc","cs"))&amp;"/"&amp;IF(G1481&lt;11,G1481,IF(G1481&lt;16,G1481-10,G1481-15))&amp;".jpg"</f>
        <v>jingdian/anhui/hefei/cs/1.jpg</v>
      </c>
      <c r="D1481" s="23">
        <f t="shared" si="70"/>
        <v>3</v>
      </c>
      <c r="E1481" s="2" t="str">
        <f>VLOOKUP(F1481,city!$A$4:$D$352,4,FALSE)</f>
        <v>合肥</v>
      </c>
      <c r="F1481" s="22">
        <f t="shared" si="71"/>
        <v>87</v>
      </c>
      <c r="G1481" s="22">
        <f>IF(VLOOKUP(F1480,city!$A$4:$H$352,8,FALSE)&gt;G1480,G1480+1,1)</f>
        <v>16</v>
      </c>
    </row>
    <row r="1482" spans="1:7" x14ac:dyDescent="0.15">
      <c r="A1482" s="23">
        <f t="shared" si="69"/>
        <v>108782</v>
      </c>
      <c r="B1482" s="24">
        <v>5</v>
      </c>
      <c r="C1482" s="28" t="str">
        <f>"jingdian/"&amp;VLOOKUP(E1482,city!$D$4:$P$352,12,FALSE)&amp;"/"&amp;VLOOKUP(E1482,city!$D$4:$P$352,13,FALSE)&amp;"/"&amp;IF(G1482&lt;11,"jd",IF(G1482&lt;16,"tc","cs"))&amp;"/"&amp;IF(G1482&lt;11,G1482,IF(G1482&lt;16,G1482-10,G1482-15))&amp;".jpg"</f>
        <v>jingdian/anhui/hefei/cs/2.jpg</v>
      </c>
      <c r="D1482" s="23">
        <f t="shared" si="70"/>
        <v>3</v>
      </c>
      <c r="E1482" s="2" t="str">
        <f>VLOOKUP(F1482,city!$A$4:$D$352,4,FALSE)</f>
        <v>合肥</v>
      </c>
      <c r="F1482" s="22">
        <f t="shared" si="71"/>
        <v>87</v>
      </c>
      <c r="G1482" s="22">
        <f>IF(VLOOKUP(F1481,city!$A$4:$H$352,8,FALSE)&gt;G1481,G1481+1,1)</f>
        <v>17</v>
      </c>
    </row>
    <row r="1483" spans="1:7" x14ac:dyDescent="0.15">
      <c r="A1483" s="23">
        <f t="shared" si="69"/>
        <v>108801</v>
      </c>
      <c r="B1483" s="24">
        <v>1</v>
      </c>
      <c r="C1483" s="28" t="str">
        <f>"jingdian/"&amp;VLOOKUP(E1483,city!$D$4:$P$352,12,FALSE)&amp;"/"&amp;VLOOKUP(E1483,city!$D$4:$P$352,13,FALSE)&amp;"/"&amp;IF(G1483&lt;11,"jd",IF(G1483&lt;16,"tc","cs"))&amp;"/"&amp;IF(G1483&lt;11,G1483,IF(G1483&lt;16,G1483-10,G1483-15))&amp;".jpg"</f>
        <v>jingdian/anhui/wuhu/jd/1.jpg</v>
      </c>
      <c r="D1483" s="23">
        <f t="shared" si="70"/>
        <v>1</v>
      </c>
      <c r="E1483" s="2" t="str">
        <f>VLOOKUP(F1483,city!$A$4:$D$352,4,FALSE)</f>
        <v>芜湖</v>
      </c>
      <c r="F1483" s="22">
        <f t="shared" si="71"/>
        <v>88</v>
      </c>
      <c r="G1483" s="22">
        <f>IF(VLOOKUP(F1482,city!$A$4:$H$352,8,FALSE)&gt;G1482,G1482+1,1)</f>
        <v>1</v>
      </c>
    </row>
    <row r="1484" spans="1:7" x14ac:dyDescent="0.15">
      <c r="A1484" s="23">
        <f t="shared" si="69"/>
        <v>108802</v>
      </c>
      <c r="B1484" s="24">
        <v>1</v>
      </c>
      <c r="C1484" s="28" t="str">
        <f>"jingdian/"&amp;VLOOKUP(E1484,city!$D$4:$P$352,12,FALSE)&amp;"/"&amp;VLOOKUP(E1484,city!$D$4:$P$352,13,FALSE)&amp;"/"&amp;IF(G1484&lt;11,"jd",IF(G1484&lt;16,"tc","cs"))&amp;"/"&amp;IF(G1484&lt;11,G1484,IF(G1484&lt;16,G1484-10,G1484-15))&amp;".jpg"</f>
        <v>jingdian/anhui/wuhu/jd/2.jpg</v>
      </c>
      <c r="D1484" s="23">
        <f t="shared" si="70"/>
        <v>1</v>
      </c>
      <c r="E1484" s="2" t="str">
        <f>VLOOKUP(F1484,city!$A$4:$D$352,4,FALSE)</f>
        <v>芜湖</v>
      </c>
      <c r="F1484" s="22">
        <f t="shared" si="71"/>
        <v>88</v>
      </c>
      <c r="G1484" s="22">
        <f>IF(VLOOKUP(F1483,city!$A$4:$H$352,8,FALSE)&gt;G1483,G1483+1,1)</f>
        <v>2</v>
      </c>
    </row>
    <row r="1485" spans="1:7" x14ac:dyDescent="0.15">
      <c r="A1485" s="23">
        <f t="shared" si="69"/>
        <v>108803</v>
      </c>
      <c r="B1485" s="24">
        <v>1</v>
      </c>
      <c r="C1485" s="28" t="str">
        <f>"jingdian/"&amp;VLOOKUP(E1485,city!$D$4:$P$352,12,FALSE)&amp;"/"&amp;VLOOKUP(E1485,city!$D$4:$P$352,13,FALSE)&amp;"/"&amp;IF(G1485&lt;11,"jd",IF(G1485&lt;16,"tc","cs"))&amp;"/"&amp;IF(G1485&lt;11,G1485,IF(G1485&lt;16,G1485-10,G1485-15))&amp;".jpg"</f>
        <v>jingdian/anhui/wuhu/jd/3.jpg</v>
      </c>
      <c r="D1485" s="23">
        <f t="shared" si="70"/>
        <v>1</v>
      </c>
      <c r="E1485" s="2" t="str">
        <f>VLOOKUP(F1485,city!$A$4:$D$352,4,FALSE)</f>
        <v>芜湖</v>
      </c>
      <c r="F1485" s="22">
        <f t="shared" si="71"/>
        <v>88</v>
      </c>
      <c r="G1485" s="22">
        <f>IF(VLOOKUP(F1484,city!$A$4:$H$352,8,FALSE)&gt;G1484,G1484+1,1)</f>
        <v>3</v>
      </c>
    </row>
    <row r="1486" spans="1:7" x14ac:dyDescent="0.15">
      <c r="A1486" s="23">
        <f t="shared" si="69"/>
        <v>108804</v>
      </c>
      <c r="B1486" s="24">
        <v>1</v>
      </c>
      <c r="C1486" s="28" t="str">
        <f>"jingdian/"&amp;VLOOKUP(E1486,city!$D$4:$P$352,12,FALSE)&amp;"/"&amp;VLOOKUP(E1486,city!$D$4:$P$352,13,FALSE)&amp;"/"&amp;IF(G1486&lt;11,"jd",IF(G1486&lt;16,"tc","cs"))&amp;"/"&amp;IF(G1486&lt;11,G1486,IF(G1486&lt;16,G1486-10,G1486-15))&amp;".jpg"</f>
        <v>jingdian/anhui/wuhu/jd/4.jpg</v>
      </c>
      <c r="D1486" s="23">
        <f t="shared" si="70"/>
        <v>1</v>
      </c>
      <c r="E1486" s="2" t="str">
        <f>VLOOKUP(F1486,city!$A$4:$D$352,4,FALSE)</f>
        <v>芜湖</v>
      </c>
      <c r="F1486" s="22">
        <f t="shared" si="71"/>
        <v>88</v>
      </c>
      <c r="G1486" s="22">
        <f>IF(VLOOKUP(F1485,city!$A$4:$H$352,8,FALSE)&gt;G1485,G1485+1,1)</f>
        <v>4</v>
      </c>
    </row>
    <row r="1487" spans="1:7" x14ac:dyDescent="0.15">
      <c r="A1487" s="23">
        <f t="shared" si="69"/>
        <v>108805</v>
      </c>
      <c r="B1487" s="24">
        <v>1</v>
      </c>
      <c r="C1487" s="28" t="str">
        <f>"jingdian/"&amp;VLOOKUP(E1487,city!$D$4:$P$352,12,FALSE)&amp;"/"&amp;VLOOKUP(E1487,city!$D$4:$P$352,13,FALSE)&amp;"/"&amp;IF(G1487&lt;11,"jd",IF(G1487&lt;16,"tc","cs"))&amp;"/"&amp;IF(G1487&lt;11,G1487,IF(G1487&lt;16,G1487-10,G1487-15))&amp;".jpg"</f>
        <v>jingdian/anhui/wuhu/jd/5.jpg</v>
      </c>
      <c r="D1487" s="23">
        <f t="shared" si="70"/>
        <v>1</v>
      </c>
      <c r="E1487" s="2" t="str">
        <f>VLOOKUP(F1487,city!$A$4:$D$352,4,FALSE)</f>
        <v>芜湖</v>
      </c>
      <c r="F1487" s="22">
        <f t="shared" si="71"/>
        <v>88</v>
      </c>
      <c r="G1487" s="22">
        <f>IF(VLOOKUP(F1486,city!$A$4:$H$352,8,FALSE)&gt;G1486,G1486+1,1)</f>
        <v>5</v>
      </c>
    </row>
    <row r="1488" spans="1:7" x14ac:dyDescent="0.15">
      <c r="A1488" s="23">
        <f t="shared" si="69"/>
        <v>108806</v>
      </c>
      <c r="B1488" s="24">
        <v>1</v>
      </c>
      <c r="C1488" s="28" t="str">
        <f>"jingdian/"&amp;VLOOKUP(E1488,city!$D$4:$P$352,12,FALSE)&amp;"/"&amp;VLOOKUP(E1488,city!$D$4:$P$352,13,FALSE)&amp;"/"&amp;IF(G1488&lt;11,"jd",IF(G1488&lt;16,"tc","cs"))&amp;"/"&amp;IF(G1488&lt;11,G1488,IF(G1488&lt;16,G1488-10,G1488-15))&amp;".jpg"</f>
        <v>jingdian/anhui/wuhu/jd/6.jpg</v>
      </c>
      <c r="D1488" s="23">
        <f t="shared" si="70"/>
        <v>1</v>
      </c>
      <c r="E1488" s="2" t="str">
        <f>VLOOKUP(F1488,city!$A$4:$D$352,4,FALSE)</f>
        <v>芜湖</v>
      </c>
      <c r="F1488" s="22">
        <f t="shared" si="71"/>
        <v>88</v>
      </c>
      <c r="G1488" s="22">
        <f>IF(VLOOKUP(F1487,city!$A$4:$H$352,8,FALSE)&gt;G1487,G1487+1,1)</f>
        <v>6</v>
      </c>
    </row>
    <row r="1489" spans="1:7" x14ac:dyDescent="0.15">
      <c r="A1489" s="23">
        <f t="shared" si="69"/>
        <v>108807</v>
      </c>
      <c r="B1489" s="24">
        <v>1</v>
      </c>
      <c r="C1489" s="28" t="str">
        <f>"jingdian/"&amp;VLOOKUP(E1489,city!$D$4:$P$352,12,FALSE)&amp;"/"&amp;VLOOKUP(E1489,city!$D$4:$P$352,13,FALSE)&amp;"/"&amp;IF(G1489&lt;11,"jd",IF(G1489&lt;16,"tc","cs"))&amp;"/"&amp;IF(G1489&lt;11,G1489,IF(G1489&lt;16,G1489-10,G1489-15))&amp;".jpg"</f>
        <v>jingdian/anhui/wuhu/jd/7.jpg</v>
      </c>
      <c r="D1489" s="23">
        <f t="shared" si="70"/>
        <v>1</v>
      </c>
      <c r="E1489" s="2" t="str">
        <f>VLOOKUP(F1489,city!$A$4:$D$352,4,FALSE)</f>
        <v>芜湖</v>
      </c>
      <c r="F1489" s="22">
        <f t="shared" si="71"/>
        <v>88</v>
      </c>
      <c r="G1489" s="22">
        <f>IF(VLOOKUP(F1488,city!$A$4:$H$352,8,FALSE)&gt;G1488,G1488+1,1)</f>
        <v>7</v>
      </c>
    </row>
    <row r="1490" spans="1:7" x14ac:dyDescent="0.15">
      <c r="A1490" s="23">
        <f t="shared" si="69"/>
        <v>108808</v>
      </c>
      <c r="B1490" s="24">
        <v>1</v>
      </c>
      <c r="C1490" s="28" t="str">
        <f>"jingdian/"&amp;VLOOKUP(E1490,city!$D$4:$P$352,12,FALSE)&amp;"/"&amp;VLOOKUP(E1490,city!$D$4:$P$352,13,FALSE)&amp;"/"&amp;IF(G1490&lt;11,"jd",IF(G1490&lt;16,"tc","cs"))&amp;"/"&amp;IF(G1490&lt;11,G1490,IF(G1490&lt;16,G1490-10,G1490-15))&amp;".jpg"</f>
        <v>jingdian/anhui/wuhu/jd/8.jpg</v>
      </c>
      <c r="D1490" s="23">
        <f t="shared" si="70"/>
        <v>1</v>
      </c>
      <c r="E1490" s="2" t="str">
        <f>VLOOKUP(F1490,city!$A$4:$D$352,4,FALSE)</f>
        <v>芜湖</v>
      </c>
      <c r="F1490" s="22">
        <f t="shared" si="71"/>
        <v>88</v>
      </c>
      <c r="G1490" s="22">
        <f>IF(VLOOKUP(F1489,city!$A$4:$H$352,8,FALSE)&gt;G1489,G1489+1,1)</f>
        <v>8</v>
      </c>
    </row>
    <row r="1491" spans="1:7" x14ac:dyDescent="0.15">
      <c r="A1491" s="23">
        <f t="shared" si="69"/>
        <v>108809</v>
      </c>
      <c r="B1491" s="24">
        <v>1</v>
      </c>
      <c r="C1491" s="28" t="str">
        <f>"jingdian/"&amp;VLOOKUP(E1491,city!$D$4:$P$352,12,FALSE)&amp;"/"&amp;VLOOKUP(E1491,city!$D$4:$P$352,13,FALSE)&amp;"/"&amp;IF(G1491&lt;11,"jd",IF(G1491&lt;16,"tc","cs"))&amp;"/"&amp;IF(G1491&lt;11,G1491,IF(G1491&lt;16,G1491-10,G1491-15))&amp;".jpg"</f>
        <v>jingdian/anhui/wuhu/jd/9.jpg</v>
      </c>
      <c r="D1491" s="23">
        <f t="shared" si="70"/>
        <v>1</v>
      </c>
      <c r="E1491" s="2" t="str">
        <f>VLOOKUP(F1491,city!$A$4:$D$352,4,FALSE)</f>
        <v>芜湖</v>
      </c>
      <c r="F1491" s="22">
        <f t="shared" si="71"/>
        <v>88</v>
      </c>
      <c r="G1491" s="22">
        <f>IF(VLOOKUP(F1490,city!$A$4:$H$352,8,FALSE)&gt;G1490,G1490+1,1)</f>
        <v>9</v>
      </c>
    </row>
    <row r="1492" spans="1:7" x14ac:dyDescent="0.15">
      <c r="A1492" s="23">
        <f t="shared" si="69"/>
        <v>108810</v>
      </c>
      <c r="B1492" s="24">
        <v>1</v>
      </c>
      <c r="C1492" s="28" t="str">
        <f>"jingdian/"&amp;VLOOKUP(E1492,city!$D$4:$P$352,12,FALSE)&amp;"/"&amp;VLOOKUP(E1492,city!$D$4:$P$352,13,FALSE)&amp;"/"&amp;IF(G1492&lt;11,"jd",IF(G1492&lt;16,"tc","cs"))&amp;"/"&amp;IF(G1492&lt;11,G1492,IF(G1492&lt;16,G1492-10,G1492-15))&amp;".jpg"</f>
        <v>jingdian/anhui/wuhu/jd/10.jpg</v>
      </c>
      <c r="D1492" s="23">
        <f t="shared" si="70"/>
        <v>1</v>
      </c>
      <c r="E1492" s="2" t="str">
        <f>VLOOKUP(F1492,city!$A$4:$D$352,4,FALSE)</f>
        <v>芜湖</v>
      </c>
      <c r="F1492" s="22">
        <f t="shared" si="71"/>
        <v>88</v>
      </c>
      <c r="G1492" s="22">
        <f>IF(VLOOKUP(F1491,city!$A$4:$H$352,8,FALSE)&gt;G1491,G1491+1,1)</f>
        <v>10</v>
      </c>
    </row>
    <row r="1493" spans="1:7" x14ac:dyDescent="0.15">
      <c r="A1493" s="23">
        <f t="shared" si="69"/>
        <v>108851</v>
      </c>
      <c r="B1493" s="24">
        <v>5</v>
      </c>
      <c r="C1493" s="28" t="str">
        <f>"jingdian/"&amp;VLOOKUP(E1493,city!$D$4:$P$352,12,FALSE)&amp;"/"&amp;VLOOKUP(E1493,city!$D$4:$P$352,13,FALSE)&amp;"/"&amp;IF(G1493&lt;11,"jd",IF(G1493&lt;16,"tc","cs"))&amp;"/"&amp;IF(G1493&lt;11,G1493,IF(G1493&lt;16,G1493-10,G1493-15))&amp;".jpg"</f>
        <v>jingdian/anhui/wuhu/tc/1.jpg</v>
      </c>
      <c r="D1493" s="23">
        <f t="shared" si="70"/>
        <v>2</v>
      </c>
      <c r="E1493" s="2" t="str">
        <f>VLOOKUP(F1493,city!$A$4:$D$352,4,FALSE)</f>
        <v>芜湖</v>
      </c>
      <c r="F1493" s="22">
        <f t="shared" si="71"/>
        <v>88</v>
      </c>
      <c r="G1493" s="22">
        <f>IF(VLOOKUP(F1492,city!$A$4:$H$352,8,FALSE)&gt;G1492,G1492+1,1)</f>
        <v>11</v>
      </c>
    </row>
    <row r="1494" spans="1:7" x14ac:dyDescent="0.15">
      <c r="A1494" s="23">
        <f t="shared" si="69"/>
        <v>108852</v>
      </c>
      <c r="B1494" s="24">
        <v>2</v>
      </c>
      <c r="C1494" s="28" t="str">
        <f>"jingdian/"&amp;VLOOKUP(E1494,city!$D$4:$P$352,12,FALSE)&amp;"/"&amp;VLOOKUP(E1494,city!$D$4:$P$352,13,FALSE)&amp;"/"&amp;IF(G1494&lt;11,"jd",IF(G1494&lt;16,"tc","cs"))&amp;"/"&amp;IF(G1494&lt;11,G1494,IF(G1494&lt;16,G1494-10,G1494-15))&amp;".jpg"</f>
        <v>jingdian/anhui/wuhu/tc/2.jpg</v>
      </c>
      <c r="D1494" s="23">
        <f t="shared" si="70"/>
        <v>2</v>
      </c>
      <c r="E1494" s="2" t="str">
        <f>VLOOKUP(F1494,city!$A$4:$D$352,4,FALSE)</f>
        <v>芜湖</v>
      </c>
      <c r="F1494" s="22">
        <f t="shared" si="71"/>
        <v>88</v>
      </c>
      <c r="G1494" s="22">
        <f>IF(VLOOKUP(F1493,city!$A$4:$H$352,8,FALSE)&gt;G1493,G1493+1,1)</f>
        <v>12</v>
      </c>
    </row>
    <row r="1495" spans="1:7" x14ac:dyDescent="0.15">
      <c r="A1495" s="23">
        <f t="shared" si="69"/>
        <v>108853</v>
      </c>
      <c r="B1495" s="24">
        <v>2</v>
      </c>
      <c r="C1495" s="28" t="str">
        <f>"jingdian/"&amp;VLOOKUP(E1495,city!$D$4:$P$352,12,FALSE)&amp;"/"&amp;VLOOKUP(E1495,city!$D$4:$P$352,13,FALSE)&amp;"/"&amp;IF(G1495&lt;11,"jd",IF(G1495&lt;16,"tc","cs"))&amp;"/"&amp;IF(G1495&lt;11,G1495,IF(G1495&lt;16,G1495-10,G1495-15))&amp;".jpg"</f>
        <v>jingdian/anhui/wuhu/tc/3.jpg</v>
      </c>
      <c r="D1495" s="23">
        <f t="shared" si="70"/>
        <v>2</v>
      </c>
      <c r="E1495" s="2" t="str">
        <f>VLOOKUP(F1495,city!$A$4:$D$352,4,FALSE)</f>
        <v>芜湖</v>
      </c>
      <c r="F1495" s="22">
        <f t="shared" si="71"/>
        <v>88</v>
      </c>
      <c r="G1495" s="22">
        <f>IF(VLOOKUP(F1494,city!$A$4:$H$352,8,FALSE)&gt;G1494,G1494+1,1)</f>
        <v>13</v>
      </c>
    </row>
    <row r="1496" spans="1:7" x14ac:dyDescent="0.15">
      <c r="A1496" s="23">
        <f t="shared" si="69"/>
        <v>108854</v>
      </c>
      <c r="B1496" s="24">
        <v>4</v>
      </c>
      <c r="C1496" s="28" t="str">
        <f>"jingdian/"&amp;VLOOKUP(E1496,city!$D$4:$P$352,12,FALSE)&amp;"/"&amp;VLOOKUP(E1496,city!$D$4:$P$352,13,FALSE)&amp;"/"&amp;IF(G1496&lt;11,"jd",IF(G1496&lt;16,"tc","cs"))&amp;"/"&amp;IF(G1496&lt;11,G1496,IF(G1496&lt;16,G1496-10,G1496-15))&amp;".jpg"</f>
        <v>jingdian/anhui/wuhu/tc/4.jpg</v>
      </c>
      <c r="D1496" s="23">
        <f t="shared" si="70"/>
        <v>2</v>
      </c>
      <c r="E1496" s="2" t="str">
        <f>VLOOKUP(F1496,city!$A$4:$D$352,4,FALSE)</f>
        <v>芜湖</v>
      </c>
      <c r="F1496" s="22">
        <f t="shared" si="71"/>
        <v>88</v>
      </c>
      <c r="G1496" s="22">
        <f>IF(VLOOKUP(F1495,city!$A$4:$H$352,8,FALSE)&gt;G1495,G1495+1,1)</f>
        <v>14</v>
      </c>
    </row>
    <row r="1497" spans="1:7" x14ac:dyDescent="0.15">
      <c r="A1497" s="23">
        <f t="shared" si="69"/>
        <v>108855</v>
      </c>
      <c r="B1497" s="24">
        <v>3</v>
      </c>
      <c r="C1497" s="28" t="str">
        <f>"jingdian/"&amp;VLOOKUP(E1497,city!$D$4:$P$352,12,FALSE)&amp;"/"&amp;VLOOKUP(E1497,city!$D$4:$P$352,13,FALSE)&amp;"/"&amp;IF(G1497&lt;11,"jd",IF(G1497&lt;16,"tc","cs"))&amp;"/"&amp;IF(G1497&lt;11,G1497,IF(G1497&lt;16,G1497-10,G1497-15))&amp;".jpg"</f>
        <v>jingdian/anhui/wuhu/tc/5.jpg</v>
      </c>
      <c r="D1497" s="23">
        <f t="shared" si="70"/>
        <v>2</v>
      </c>
      <c r="E1497" s="2" t="str">
        <f>VLOOKUP(F1497,city!$A$4:$D$352,4,FALSE)</f>
        <v>芜湖</v>
      </c>
      <c r="F1497" s="22">
        <f t="shared" si="71"/>
        <v>88</v>
      </c>
      <c r="G1497" s="22">
        <f>IF(VLOOKUP(F1496,city!$A$4:$H$352,8,FALSE)&gt;G1496,G1496+1,1)</f>
        <v>15</v>
      </c>
    </row>
    <row r="1498" spans="1:7" x14ac:dyDescent="0.15">
      <c r="A1498" s="23">
        <f t="shared" si="69"/>
        <v>108881</v>
      </c>
      <c r="B1498" s="24">
        <v>4</v>
      </c>
      <c r="C1498" s="28" t="str">
        <f>"jingdian/"&amp;VLOOKUP(E1498,city!$D$4:$P$352,12,FALSE)&amp;"/"&amp;VLOOKUP(E1498,city!$D$4:$P$352,13,FALSE)&amp;"/"&amp;IF(G1498&lt;11,"jd",IF(G1498&lt;16,"tc","cs"))&amp;"/"&amp;IF(G1498&lt;11,G1498,IF(G1498&lt;16,G1498-10,G1498-15))&amp;".jpg"</f>
        <v>jingdian/anhui/wuhu/cs/1.jpg</v>
      </c>
      <c r="D1498" s="23">
        <f t="shared" si="70"/>
        <v>3</v>
      </c>
      <c r="E1498" s="2" t="str">
        <f>VLOOKUP(F1498,city!$A$4:$D$352,4,FALSE)</f>
        <v>芜湖</v>
      </c>
      <c r="F1498" s="22">
        <f t="shared" si="71"/>
        <v>88</v>
      </c>
      <c r="G1498" s="22">
        <f>IF(VLOOKUP(F1497,city!$A$4:$H$352,8,FALSE)&gt;G1497,G1497+1,1)</f>
        <v>16</v>
      </c>
    </row>
    <row r="1499" spans="1:7" x14ac:dyDescent="0.15">
      <c r="A1499" s="23">
        <f t="shared" si="69"/>
        <v>108882</v>
      </c>
      <c r="B1499" s="24">
        <v>2</v>
      </c>
      <c r="C1499" s="28" t="str">
        <f>"jingdian/"&amp;VLOOKUP(E1499,city!$D$4:$P$352,12,FALSE)&amp;"/"&amp;VLOOKUP(E1499,city!$D$4:$P$352,13,FALSE)&amp;"/"&amp;IF(G1499&lt;11,"jd",IF(G1499&lt;16,"tc","cs"))&amp;"/"&amp;IF(G1499&lt;11,G1499,IF(G1499&lt;16,G1499-10,G1499-15))&amp;".jpg"</f>
        <v>jingdian/anhui/wuhu/cs/2.jpg</v>
      </c>
      <c r="D1499" s="23">
        <f t="shared" si="70"/>
        <v>3</v>
      </c>
      <c r="E1499" s="2" t="str">
        <f>VLOOKUP(F1499,city!$A$4:$D$352,4,FALSE)</f>
        <v>芜湖</v>
      </c>
      <c r="F1499" s="22">
        <f t="shared" si="71"/>
        <v>88</v>
      </c>
      <c r="G1499" s="22">
        <f>IF(VLOOKUP(F1498,city!$A$4:$H$352,8,FALSE)&gt;G1498,G1498+1,1)</f>
        <v>17</v>
      </c>
    </row>
    <row r="1500" spans="1:7" x14ac:dyDescent="0.15">
      <c r="A1500" s="23">
        <f t="shared" si="69"/>
        <v>108901</v>
      </c>
      <c r="B1500" s="24">
        <v>1</v>
      </c>
      <c r="C1500" s="28" t="str">
        <f>"jingdian/"&amp;VLOOKUP(E1500,city!$D$4:$P$352,12,FALSE)&amp;"/"&amp;VLOOKUP(E1500,city!$D$4:$P$352,13,FALSE)&amp;"/"&amp;IF(G1500&lt;11,"jd",IF(G1500&lt;16,"tc","cs"))&amp;"/"&amp;IF(G1500&lt;11,G1500,IF(G1500&lt;16,G1500-10,G1500-15))&amp;".jpg"</f>
        <v>jingdian/anhui/bengbu/jd/1.jpg</v>
      </c>
      <c r="D1500" s="23">
        <f t="shared" si="70"/>
        <v>1</v>
      </c>
      <c r="E1500" s="2" t="str">
        <f>VLOOKUP(F1500,city!$A$4:$D$352,4,FALSE)</f>
        <v>蚌埠</v>
      </c>
      <c r="F1500" s="22">
        <f t="shared" si="71"/>
        <v>89</v>
      </c>
      <c r="G1500" s="22">
        <f>IF(VLOOKUP(F1499,city!$A$4:$H$352,8,FALSE)&gt;G1499,G1499+1,1)</f>
        <v>1</v>
      </c>
    </row>
    <row r="1501" spans="1:7" x14ac:dyDescent="0.15">
      <c r="A1501" s="23">
        <f t="shared" si="69"/>
        <v>108902</v>
      </c>
      <c r="B1501" s="24">
        <v>1</v>
      </c>
      <c r="C1501" s="28" t="str">
        <f>"jingdian/"&amp;VLOOKUP(E1501,city!$D$4:$P$352,12,FALSE)&amp;"/"&amp;VLOOKUP(E1501,city!$D$4:$P$352,13,FALSE)&amp;"/"&amp;IF(G1501&lt;11,"jd",IF(G1501&lt;16,"tc","cs"))&amp;"/"&amp;IF(G1501&lt;11,G1501,IF(G1501&lt;16,G1501-10,G1501-15))&amp;".jpg"</f>
        <v>jingdian/anhui/bengbu/jd/2.jpg</v>
      </c>
      <c r="D1501" s="23">
        <f t="shared" si="70"/>
        <v>1</v>
      </c>
      <c r="E1501" s="2" t="str">
        <f>VLOOKUP(F1501,city!$A$4:$D$352,4,FALSE)</f>
        <v>蚌埠</v>
      </c>
      <c r="F1501" s="22">
        <f t="shared" si="71"/>
        <v>89</v>
      </c>
      <c r="G1501" s="22">
        <f>IF(VLOOKUP(F1500,city!$A$4:$H$352,8,FALSE)&gt;G1500,G1500+1,1)</f>
        <v>2</v>
      </c>
    </row>
    <row r="1502" spans="1:7" x14ac:dyDescent="0.15">
      <c r="A1502" s="23">
        <f t="shared" si="69"/>
        <v>108903</v>
      </c>
      <c r="B1502" s="24">
        <v>1</v>
      </c>
      <c r="C1502" s="28" t="str">
        <f>"jingdian/"&amp;VLOOKUP(E1502,city!$D$4:$P$352,12,FALSE)&amp;"/"&amp;VLOOKUP(E1502,city!$D$4:$P$352,13,FALSE)&amp;"/"&amp;IF(G1502&lt;11,"jd",IF(G1502&lt;16,"tc","cs"))&amp;"/"&amp;IF(G1502&lt;11,G1502,IF(G1502&lt;16,G1502-10,G1502-15))&amp;".jpg"</f>
        <v>jingdian/anhui/bengbu/jd/3.jpg</v>
      </c>
      <c r="D1502" s="23">
        <f t="shared" si="70"/>
        <v>1</v>
      </c>
      <c r="E1502" s="2" t="str">
        <f>VLOOKUP(F1502,city!$A$4:$D$352,4,FALSE)</f>
        <v>蚌埠</v>
      </c>
      <c r="F1502" s="22">
        <f t="shared" si="71"/>
        <v>89</v>
      </c>
      <c r="G1502" s="22">
        <f>IF(VLOOKUP(F1501,city!$A$4:$H$352,8,FALSE)&gt;G1501,G1501+1,1)</f>
        <v>3</v>
      </c>
    </row>
    <row r="1503" spans="1:7" x14ac:dyDescent="0.15">
      <c r="A1503" s="23">
        <f t="shared" si="69"/>
        <v>108904</v>
      </c>
      <c r="B1503" s="24">
        <v>1</v>
      </c>
      <c r="C1503" s="28" t="str">
        <f>"jingdian/"&amp;VLOOKUP(E1503,city!$D$4:$P$352,12,FALSE)&amp;"/"&amp;VLOOKUP(E1503,city!$D$4:$P$352,13,FALSE)&amp;"/"&amp;IF(G1503&lt;11,"jd",IF(G1503&lt;16,"tc","cs"))&amp;"/"&amp;IF(G1503&lt;11,G1503,IF(G1503&lt;16,G1503-10,G1503-15))&amp;".jpg"</f>
        <v>jingdian/anhui/bengbu/jd/4.jpg</v>
      </c>
      <c r="D1503" s="23">
        <f t="shared" si="70"/>
        <v>1</v>
      </c>
      <c r="E1503" s="2" t="str">
        <f>VLOOKUP(F1503,city!$A$4:$D$352,4,FALSE)</f>
        <v>蚌埠</v>
      </c>
      <c r="F1503" s="22">
        <f t="shared" si="71"/>
        <v>89</v>
      </c>
      <c r="G1503" s="22">
        <f>IF(VLOOKUP(F1502,city!$A$4:$H$352,8,FALSE)&gt;G1502,G1502+1,1)</f>
        <v>4</v>
      </c>
    </row>
    <row r="1504" spans="1:7" x14ac:dyDescent="0.15">
      <c r="A1504" s="23">
        <f t="shared" si="69"/>
        <v>108905</v>
      </c>
      <c r="B1504" s="24">
        <v>1</v>
      </c>
      <c r="C1504" s="28" t="str">
        <f>"jingdian/"&amp;VLOOKUP(E1504,city!$D$4:$P$352,12,FALSE)&amp;"/"&amp;VLOOKUP(E1504,city!$D$4:$P$352,13,FALSE)&amp;"/"&amp;IF(G1504&lt;11,"jd",IF(G1504&lt;16,"tc","cs"))&amp;"/"&amp;IF(G1504&lt;11,G1504,IF(G1504&lt;16,G1504-10,G1504-15))&amp;".jpg"</f>
        <v>jingdian/anhui/bengbu/jd/5.jpg</v>
      </c>
      <c r="D1504" s="23">
        <f t="shared" si="70"/>
        <v>1</v>
      </c>
      <c r="E1504" s="2" t="str">
        <f>VLOOKUP(F1504,city!$A$4:$D$352,4,FALSE)</f>
        <v>蚌埠</v>
      </c>
      <c r="F1504" s="22">
        <f t="shared" si="71"/>
        <v>89</v>
      </c>
      <c r="G1504" s="22">
        <f>IF(VLOOKUP(F1503,city!$A$4:$H$352,8,FALSE)&gt;G1503,G1503+1,1)</f>
        <v>5</v>
      </c>
    </row>
    <row r="1505" spans="1:7" x14ac:dyDescent="0.15">
      <c r="A1505" s="23">
        <f t="shared" si="69"/>
        <v>108906</v>
      </c>
      <c r="B1505" s="24">
        <v>1</v>
      </c>
      <c r="C1505" s="28" t="str">
        <f>"jingdian/"&amp;VLOOKUP(E1505,city!$D$4:$P$352,12,FALSE)&amp;"/"&amp;VLOOKUP(E1505,city!$D$4:$P$352,13,FALSE)&amp;"/"&amp;IF(G1505&lt;11,"jd",IF(G1505&lt;16,"tc","cs"))&amp;"/"&amp;IF(G1505&lt;11,G1505,IF(G1505&lt;16,G1505-10,G1505-15))&amp;".jpg"</f>
        <v>jingdian/anhui/bengbu/jd/6.jpg</v>
      </c>
      <c r="D1505" s="23">
        <f t="shared" si="70"/>
        <v>1</v>
      </c>
      <c r="E1505" s="2" t="str">
        <f>VLOOKUP(F1505,city!$A$4:$D$352,4,FALSE)</f>
        <v>蚌埠</v>
      </c>
      <c r="F1505" s="22">
        <f t="shared" si="71"/>
        <v>89</v>
      </c>
      <c r="G1505" s="22">
        <f>IF(VLOOKUP(F1504,city!$A$4:$H$352,8,FALSE)&gt;G1504,G1504+1,1)</f>
        <v>6</v>
      </c>
    </row>
    <row r="1506" spans="1:7" x14ac:dyDescent="0.15">
      <c r="A1506" s="23">
        <f t="shared" si="69"/>
        <v>108907</v>
      </c>
      <c r="B1506" s="24">
        <v>1</v>
      </c>
      <c r="C1506" s="28" t="str">
        <f>"jingdian/"&amp;VLOOKUP(E1506,city!$D$4:$P$352,12,FALSE)&amp;"/"&amp;VLOOKUP(E1506,city!$D$4:$P$352,13,FALSE)&amp;"/"&amp;IF(G1506&lt;11,"jd",IF(G1506&lt;16,"tc","cs"))&amp;"/"&amp;IF(G1506&lt;11,G1506,IF(G1506&lt;16,G1506-10,G1506-15))&amp;".jpg"</f>
        <v>jingdian/anhui/bengbu/jd/7.jpg</v>
      </c>
      <c r="D1506" s="23">
        <f t="shared" si="70"/>
        <v>1</v>
      </c>
      <c r="E1506" s="2" t="str">
        <f>VLOOKUP(F1506,city!$A$4:$D$352,4,FALSE)</f>
        <v>蚌埠</v>
      </c>
      <c r="F1506" s="22">
        <f t="shared" si="71"/>
        <v>89</v>
      </c>
      <c r="G1506" s="22">
        <f>IF(VLOOKUP(F1505,city!$A$4:$H$352,8,FALSE)&gt;G1505,G1505+1,1)</f>
        <v>7</v>
      </c>
    </row>
    <row r="1507" spans="1:7" x14ac:dyDescent="0.15">
      <c r="A1507" s="23">
        <f t="shared" si="69"/>
        <v>108908</v>
      </c>
      <c r="B1507" s="24">
        <v>1</v>
      </c>
      <c r="C1507" s="28" t="str">
        <f>"jingdian/"&amp;VLOOKUP(E1507,city!$D$4:$P$352,12,FALSE)&amp;"/"&amp;VLOOKUP(E1507,city!$D$4:$P$352,13,FALSE)&amp;"/"&amp;IF(G1507&lt;11,"jd",IF(G1507&lt;16,"tc","cs"))&amp;"/"&amp;IF(G1507&lt;11,G1507,IF(G1507&lt;16,G1507-10,G1507-15))&amp;".jpg"</f>
        <v>jingdian/anhui/bengbu/jd/8.jpg</v>
      </c>
      <c r="D1507" s="23">
        <f t="shared" si="70"/>
        <v>1</v>
      </c>
      <c r="E1507" s="2" t="str">
        <f>VLOOKUP(F1507,city!$A$4:$D$352,4,FALSE)</f>
        <v>蚌埠</v>
      </c>
      <c r="F1507" s="22">
        <f t="shared" si="71"/>
        <v>89</v>
      </c>
      <c r="G1507" s="22">
        <f>IF(VLOOKUP(F1506,city!$A$4:$H$352,8,FALSE)&gt;G1506,G1506+1,1)</f>
        <v>8</v>
      </c>
    </row>
    <row r="1508" spans="1:7" x14ac:dyDescent="0.15">
      <c r="A1508" s="23">
        <f t="shared" si="69"/>
        <v>108909</v>
      </c>
      <c r="B1508" s="24">
        <v>1</v>
      </c>
      <c r="C1508" s="28" t="str">
        <f>"jingdian/"&amp;VLOOKUP(E1508,city!$D$4:$P$352,12,FALSE)&amp;"/"&amp;VLOOKUP(E1508,city!$D$4:$P$352,13,FALSE)&amp;"/"&amp;IF(G1508&lt;11,"jd",IF(G1508&lt;16,"tc","cs"))&amp;"/"&amp;IF(G1508&lt;11,G1508,IF(G1508&lt;16,G1508-10,G1508-15))&amp;".jpg"</f>
        <v>jingdian/anhui/bengbu/jd/9.jpg</v>
      </c>
      <c r="D1508" s="23">
        <f t="shared" si="70"/>
        <v>1</v>
      </c>
      <c r="E1508" s="2" t="str">
        <f>VLOOKUP(F1508,city!$A$4:$D$352,4,FALSE)</f>
        <v>蚌埠</v>
      </c>
      <c r="F1508" s="22">
        <f t="shared" si="71"/>
        <v>89</v>
      </c>
      <c r="G1508" s="22">
        <f>IF(VLOOKUP(F1507,city!$A$4:$H$352,8,FALSE)&gt;G1507,G1507+1,1)</f>
        <v>9</v>
      </c>
    </row>
    <row r="1509" spans="1:7" x14ac:dyDescent="0.15">
      <c r="A1509" s="23">
        <f t="shared" si="69"/>
        <v>108910</v>
      </c>
      <c r="B1509" s="24">
        <v>1</v>
      </c>
      <c r="C1509" s="28" t="str">
        <f>"jingdian/"&amp;VLOOKUP(E1509,city!$D$4:$P$352,12,FALSE)&amp;"/"&amp;VLOOKUP(E1509,city!$D$4:$P$352,13,FALSE)&amp;"/"&amp;IF(G1509&lt;11,"jd",IF(G1509&lt;16,"tc","cs"))&amp;"/"&amp;IF(G1509&lt;11,G1509,IF(G1509&lt;16,G1509-10,G1509-15))&amp;".jpg"</f>
        <v>jingdian/anhui/bengbu/jd/10.jpg</v>
      </c>
      <c r="D1509" s="23">
        <f t="shared" si="70"/>
        <v>1</v>
      </c>
      <c r="E1509" s="2" t="str">
        <f>VLOOKUP(F1509,city!$A$4:$D$352,4,FALSE)</f>
        <v>蚌埠</v>
      </c>
      <c r="F1509" s="22">
        <f t="shared" si="71"/>
        <v>89</v>
      </c>
      <c r="G1509" s="22">
        <f>IF(VLOOKUP(F1508,city!$A$4:$H$352,8,FALSE)&gt;G1508,G1508+1,1)</f>
        <v>10</v>
      </c>
    </row>
    <row r="1510" spans="1:7" x14ac:dyDescent="0.15">
      <c r="A1510" s="23">
        <f t="shared" si="69"/>
        <v>108951</v>
      </c>
      <c r="B1510" s="24">
        <v>3</v>
      </c>
      <c r="C1510" s="28" t="str">
        <f>"jingdian/"&amp;VLOOKUP(E1510,city!$D$4:$P$352,12,FALSE)&amp;"/"&amp;VLOOKUP(E1510,city!$D$4:$P$352,13,FALSE)&amp;"/"&amp;IF(G1510&lt;11,"jd",IF(G1510&lt;16,"tc","cs"))&amp;"/"&amp;IF(G1510&lt;11,G1510,IF(G1510&lt;16,G1510-10,G1510-15))&amp;".jpg"</f>
        <v>jingdian/anhui/bengbu/tc/1.jpg</v>
      </c>
      <c r="D1510" s="23">
        <f t="shared" si="70"/>
        <v>2</v>
      </c>
      <c r="E1510" s="2" t="str">
        <f>VLOOKUP(F1510,city!$A$4:$D$352,4,FALSE)</f>
        <v>蚌埠</v>
      </c>
      <c r="F1510" s="22">
        <f t="shared" si="71"/>
        <v>89</v>
      </c>
      <c r="G1510" s="22">
        <f>IF(VLOOKUP(F1509,city!$A$4:$H$352,8,FALSE)&gt;G1509,G1509+1,1)</f>
        <v>11</v>
      </c>
    </row>
    <row r="1511" spans="1:7" x14ac:dyDescent="0.15">
      <c r="A1511" s="23">
        <f t="shared" si="69"/>
        <v>108952</v>
      </c>
      <c r="B1511" s="24">
        <v>5</v>
      </c>
      <c r="C1511" s="28" t="str">
        <f>"jingdian/"&amp;VLOOKUP(E1511,city!$D$4:$P$352,12,FALSE)&amp;"/"&amp;VLOOKUP(E1511,city!$D$4:$P$352,13,FALSE)&amp;"/"&amp;IF(G1511&lt;11,"jd",IF(G1511&lt;16,"tc","cs"))&amp;"/"&amp;IF(G1511&lt;11,G1511,IF(G1511&lt;16,G1511-10,G1511-15))&amp;".jpg"</f>
        <v>jingdian/anhui/bengbu/tc/2.jpg</v>
      </c>
      <c r="D1511" s="23">
        <f t="shared" si="70"/>
        <v>2</v>
      </c>
      <c r="E1511" s="2" t="str">
        <f>VLOOKUP(F1511,city!$A$4:$D$352,4,FALSE)</f>
        <v>蚌埠</v>
      </c>
      <c r="F1511" s="22">
        <f t="shared" si="71"/>
        <v>89</v>
      </c>
      <c r="G1511" s="22">
        <f>IF(VLOOKUP(F1510,city!$A$4:$H$352,8,FALSE)&gt;G1510,G1510+1,1)</f>
        <v>12</v>
      </c>
    </row>
    <row r="1512" spans="1:7" x14ac:dyDescent="0.15">
      <c r="A1512" s="23">
        <f t="shared" si="69"/>
        <v>108953</v>
      </c>
      <c r="B1512" s="24">
        <v>4</v>
      </c>
      <c r="C1512" s="28" t="str">
        <f>"jingdian/"&amp;VLOOKUP(E1512,city!$D$4:$P$352,12,FALSE)&amp;"/"&amp;VLOOKUP(E1512,city!$D$4:$P$352,13,FALSE)&amp;"/"&amp;IF(G1512&lt;11,"jd",IF(G1512&lt;16,"tc","cs"))&amp;"/"&amp;IF(G1512&lt;11,G1512,IF(G1512&lt;16,G1512-10,G1512-15))&amp;".jpg"</f>
        <v>jingdian/anhui/bengbu/tc/3.jpg</v>
      </c>
      <c r="D1512" s="23">
        <f t="shared" si="70"/>
        <v>2</v>
      </c>
      <c r="E1512" s="2" t="str">
        <f>VLOOKUP(F1512,city!$A$4:$D$352,4,FALSE)</f>
        <v>蚌埠</v>
      </c>
      <c r="F1512" s="22">
        <f t="shared" si="71"/>
        <v>89</v>
      </c>
      <c r="G1512" s="22">
        <f>IF(VLOOKUP(F1511,city!$A$4:$H$352,8,FALSE)&gt;G1511,G1511+1,1)</f>
        <v>13</v>
      </c>
    </row>
    <row r="1513" spans="1:7" x14ac:dyDescent="0.15">
      <c r="A1513" s="23">
        <f t="shared" si="69"/>
        <v>108954</v>
      </c>
      <c r="B1513" s="24">
        <v>5</v>
      </c>
      <c r="C1513" s="28" t="str">
        <f>"jingdian/"&amp;VLOOKUP(E1513,city!$D$4:$P$352,12,FALSE)&amp;"/"&amp;VLOOKUP(E1513,city!$D$4:$P$352,13,FALSE)&amp;"/"&amp;IF(G1513&lt;11,"jd",IF(G1513&lt;16,"tc","cs"))&amp;"/"&amp;IF(G1513&lt;11,G1513,IF(G1513&lt;16,G1513-10,G1513-15))&amp;".jpg"</f>
        <v>jingdian/anhui/bengbu/tc/4.jpg</v>
      </c>
      <c r="D1513" s="23">
        <f t="shared" si="70"/>
        <v>2</v>
      </c>
      <c r="E1513" s="2" t="str">
        <f>VLOOKUP(F1513,city!$A$4:$D$352,4,FALSE)</f>
        <v>蚌埠</v>
      </c>
      <c r="F1513" s="22">
        <f t="shared" si="71"/>
        <v>89</v>
      </c>
      <c r="G1513" s="22">
        <f>IF(VLOOKUP(F1512,city!$A$4:$H$352,8,FALSE)&gt;G1512,G1512+1,1)</f>
        <v>14</v>
      </c>
    </row>
    <row r="1514" spans="1:7" x14ac:dyDescent="0.15">
      <c r="A1514" s="23">
        <f t="shared" si="69"/>
        <v>108955</v>
      </c>
      <c r="B1514" s="24">
        <v>5</v>
      </c>
      <c r="C1514" s="28" t="str">
        <f>"jingdian/"&amp;VLOOKUP(E1514,city!$D$4:$P$352,12,FALSE)&amp;"/"&amp;VLOOKUP(E1514,city!$D$4:$P$352,13,FALSE)&amp;"/"&amp;IF(G1514&lt;11,"jd",IF(G1514&lt;16,"tc","cs"))&amp;"/"&amp;IF(G1514&lt;11,G1514,IF(G1514&lt;16,G1514-10,G1514-15))&amp;".jpg"</f>
        <v>jingdian/anhui/bengbu/tc/5.jpg</v>
      </c>
      <c r="D1514" s="23">
        <f t="shared" si="70"/>
        <v>2</v>
      </c>
      <c r="E1514" s="2" t="str">
        <f>VLOOKUP(F1514,city!$A$4:$D$352,4,FALSE)</f>
        <v>蚌埠</v>
      </c>
      <c r="F1514" s="22">
        <f t="shared" si="71"/>
        <v>89</v>
      </c>
      <c r="G1514" s="22">
        <f>IF(VLOOKUP(F1513,city!$A$4:$H$352,8,FALSE)&gt;G1513,G1513+1,1)</f>
        <v>15</v>
      </c>
    </row>
    <row r="1515" spans="1:7" x14ac:dyDescent="0.15">
      <c r="A1515" s="23">
        <f t="shared" si="69"/>
        <v>108981</v>
      </c>
      <c r="B1515" s="24">
        <v>5</v>
      </c>
      <c r="C1515" s="28" t="str">
        <f>"jingdian/"&amp;VLOOKUP(E1515,city!$D$4:$P$352,12,FALSE)&amp;"/"&amp;VLOOKUP(E1515,city!$D$4:$P$352,13,FALSE)&amp;"/"&amp;IF(G1515&lt;11,"jd",IF(G1515&lt;16,"tc","cs"))&amp;"/"&amp;IF(G1515&lt;11,G1515,IF(G1515&lt;16,G1515-10,G1515-15))&amp;".jpg"</f>
        <v>jingdian/anhui/bengbu/cs/1.jpg</v>
      </c>
      <c r="D1515" s="23">
        <f t="shared" si="70"/>
        <v>3</v>
      </c>
      <c r="E1515" s="2" t="str">
        <f>VLOOKUP(F1515,city!$A$4:$D$352,4,FALSE)</f>
        <v>蚌埠</v>
      </c>
      <c r="F1515" s="22">
        <f t="shared" si="71"/>
        <v>89</v>
      </c>
      <c r="G1515" s="22">
        <f>IF(VLOOKUP(F1514,city!$A$4:$H$352,8,FALSE)&gt;G1514,G1514+1,1)</f>
        <v>16</v>
      </c>
    </row>
    <row r="1516" spans="1:7" x14ac:dyDescent="0.15">
      <c r="A1516" s="23">
        <f t="shared" si="69"/>
        <v>108982</v>
      </c>
      <c r="B1516" s="24">
        <v>2</v>
      </c>
      <c r="C1516" s="28" t="str">
        <f>"jingdian/"&amp;VLOOKUP(E1516,city!$D$4:$P$352,12,FALSE)&amp;"/"&amp;VLOOKUP(E1516,city!$D$4:$P$352,13,FALSE)&amp;"/"&amp;IF(G1516&lt;11,"jd",IF(G1516&lt;16,"tc","cs"))&amp;"/"&amp;IF(G1516&lt;11,G1516,IF(G1516&lt;16,G1516-10,G1516-15))&amp;".jpg"</f>
        <v>jingdian/anhui/bengbu/cs/2.jpg</v>
      </c>
      <c r="D1516" s="23">
        <f t="shared" si="70"/>
        <v>3</v>
      </c>
      <c r="E1516" s="2" t="str">
        <f>VLOOKUP(F1516,city!$A$4:$D$352,4,FALSE)</f>
        <v>蚌埠</v>
      </c>
      <c r="F1516" s="22">
        <f t="shared" si="71"/>
        <v>89</v>
      </c>
      <c r="G1516" s="22">
        <f>IF(VLOOKUP(F1515,city!$A$4:$H$352,8,FALSE)&gt;G1515,G1515+1,1)</f>
        <v>17</v>
      </c>
    </row>
    <row r="1517" spans="1:7" x14ac:dyDescent="0.15">
      <c r="A1517" s="23">
        <f t="shared" si="69"/>
        <v>109001</v>
      </c>
      <c r="B1517" s="24">
        <v>1</v>
      </c>
      <c r="C1517" s="28" t="str">
        <f>"jingdian/"&amp;VLOOKUP(E1517,city!$D$4:$P$352,12,FALSE)&amp;"/"&amp;VLOOKUP(E1517,city!$D$4:$P$352,13,FALSE)&amp;"/"&amp;IF(G1517&lt;11,"jd",IF(G1517&lt;16,"tc","cs"))&amp;"/"&amp;IF(G1517&lt;11,G1517,IF(G1517&lt;16,G1517-10,G1517-15))&amp;".jpg"</f>
        <v>jingdian/anhui/huainan/jd/1.jpg</v>
      </c>
      <c r="D1517" s="23">
        <f t="shared" si="70"/>
        <v>1</v>
      </c>
      <c r="E1517" s="2" t="str">
        <f>VLOOKUP(F1517,city!$A$4:$D$352,4,FALSE)</f>
        <v>淮南</v>
      </c>
      <c r="F1517" s="22">
        <f t="shared" si="71"/>
        <v>90</v>
      </c>
      <c r="G1517" s="22">
        <f>IF(VLOOKUP(F1516,city!$A$4:$H$352,8,FALSE)&gt;G1516,G1516+1,1)</f>
        <v>1</v>
      </c>
    </row>
    <row r="1518" spans="1:7" x14ac:dyDescent="0.15">
      <c r="A1518" s="23">
        <f t="shared" si="69"/>
        <v>109002</v>
      </c>
      <c r="B1518" s="24">
        <v>1</v>
      </c>
      <c r="C1518" s="28" t="str">
        <f>"jingdian/"&amp;VLOOKUP(E1518,city!$D$4:$P$352,12,FALSE)&amp;"/"&amp;VLOOKUP(E1518,city!$D$4:$P$352,13,FALSE)&amp;"/"&amp;IF(G1518&lt;11,"jd",IF(G1518&lt;16,"tc","cs"))&amp;"/"&amp;IF(G1518&lt;11,G1518,IF(G1518&lt;16,G1518-10,G1518-15))&amp;".jpg"</f>
        <v>jingdian/anhui/huainan/jd/2.jpg</v>
      </c>
      <c r="D1518" s="23">
        <f t="shared" si="70"/>
        <v>1</v>
      </c>
      <c r="E1518" s="2" t="str">
        <f>VLOOKUP(F1518,city!$A$4:$D$352,4,FALSE)</f>
        <v>淮南</v>
      </c>
      <c r="F1518" s="22">
        <f t="shared" si="71"/>
        <v>90</v>
      </c>
      <c r="G1518" s="22">
        <f>IF(VLOOKUP(F1517,city!$A$4:$H$352,8,FALSE)&gt;G1517,G1517+1,1)</f>
        <v>2</v>
      </c>
    </row>
    <row r="1519" spans="1:7" x14ac:dyDescent="0.15">
      <c r="A1519" s="23">
        <f t="shared" si="69"/>
        <v>109003</v>
      </c>
      <c r="B1519" s="24">
        <v>1</v>
      </c>
      <c r="C1519" s="28" t="str">
        <f>"jingdian/"&amp;VLOOKUP(E1519,city!$D$4:$P$352,12,FALSE)&amp;"/"&amp;VLOOKUP(E1519,city!$D$4:$P$352,13,FALSE)&amp;"/"&amp;IF(G1519&lt;11,"jd",IF(G1519&lt;16,"tc","cs"))&amp;"/"&amp;IF(G1519&lt;11,G1519,IF(G1519&lt;16,G1519-10,G1519-15))&amp;".jpg"</f>
        <v>jingdian/anhui/huainan/jd/3.jpg</v>
      </c>
      <c r="D1519" s="23">
        <f t="shared" si="70"/>
        <v>1</v>
      </c>
      <c r="E1519" s="2" t="str">
        <f>VLOOKUP(F1519,city!$A$4:$D$352,4,FALSE)</f>
        <v>淮南</v>
      </c>
      <c r="F1519" s="22">
        <f t="shared" si="71"/>
        <v>90</v>
      </c>
      <c r="G1519" s="22">
        <f>IF(VLOOKUP(F1518,city!$A$4:$H$352,8,FALSE)&gt;G1518,G1518+1,1)</f>
        <v>3</v>
      </c>
    </row>
    <row r="1520" spans="1:7" x14ac:dyDescent="0.15">
      <c r="A1520" s="23">
        <f t="shared" si="69"/>
        <v>109004</v>
      </c>
      <c r="B1520" s="24">
        <v>1</v>
      </c>
      <c r="C1520" s="28" t="str">
        <f>"jingdian/"&amp;VLOOKUP(E1520,city!$D$4:$P$352,12,FALSE)&amp;"/"&amp;VLOOKUP(E1520,city!$D$4:$P$352,13,FALSE)&amp;"/"&amp;IF(G1520&lt;11,"jd",IF(G1520&lt;16,"tc","cs"))&amp;"/"&amp;IF(G1520&lt;11,G1520,IF(G1520&lt;16,G1520-10,G1520-15))&amp;".jpg"</f>
        <v>jingdian/anhui/huainan/jd/4.jpg</v>
      </c>
      <c r="D1520" s="23">
        <f t="shared" si="70"/>
        <v>1</v>
      </c>
      <c r="E1520" s="2" t="str">
        <f>VLOOKUP(F1520,city!$A$4:$D$352,4,FALSE)</f>
        <v>淮南</v>
      </c>
      <c r="F1520" s="22">
        <f t="shared" si="71"/>
        <v>90</v>
      </c>
      <c r="G1520" s="22">
        <f>IF(VLOOKUP(F1519,city!$A$4:$H$352,8,FALSE)&gt;G1519,G1519+1,1)</f>
        <v>4</v>
      </c>
    </row>
    <row r="1521" spans="1:7" x14ac:dyDescent="0.15">
      <c r="A1521" s="23">
        <f t="shared" si="69"/>
        <v>109005</v>
      </c>
      <c r="B1521" s="24">
        <v>1</v>
      </c>
      <c r="C1521" s="28" t="str">
        <f>"jingdian/"&amp;VLOOKUP(E1521,city!$D$4:$P$352,12,FALSE)&amp;"/"&amp;VLOOKUP(E1521,city!$D$4:$P$352,13,FALSE)&amp;"/"&amp;IF(G1521&lt;11,"jd",IF(G1521&lt;16,"tc","cs"))&amp;"/"&amp;IF(G1521&lt;11,G1521,IF(G1521&lt;16,G1521-10,G1521-15))&amp;".jpg"</f>
        <v>jingdian/anhui/huainan/jd/5.jpg</v>
      </c>
      <c r="D1521" s="23">
        <f t="shared" si="70"/>
        <v>1</v>
      </c>
      <c r="E1521" s="2" t="str">
        <f>VLOOKUP(F1521,city!$A$4:$D$352,4,FALSE)</f>
        <v>淮南</v>
      </c>
      <c r="F1521" s="22">
        <f t="shared" si="71"/>
        <v>90</v>
      </c>
      <c r="G1521" s="22">
        <f>IF(VLOOKUP(F1520,city!$A$4:$H$352,8,FALSE)&gt;G1520,G1520+1,1)</f>
        <v>5</v>
      </c>
    </row>
    <row r="1522" spans="1:7" x14ac:dyDescent="0.15">
      <c r="A1522" s="23">
        <f t="shared" si="69"/>
        <v>109006</v>
      </c>
      <c r="B1522" s="24">
        <v>1</v>
      </c>
      <c r="C1522" s="28" t="str">
        <f>"jingdian/"&amp;VLOOKUP(E1522,city!$D$4:$P$352,12,FALSE)&amp;"/"&amp;VLOOKUP(E1522,city!$D$4:$P$352,13,FALSE)&amp;"/"&amp;IF(G1522&lt;11,"jd",IF(G1522&lt;16,"tc","cs"))&amp;"/"&amp;IF(G1522&lt;11,G1522,IF(G1522&lt;16,G1522-10,G1522-15))&amp;".jpg"</f>
        <v>jingdian/anhui/huainan/jd/6.jpg</v>
      </c>
      <c r="D1522" s="23">
        <f t="shared" si="70"/>
        <v>1</v>
      </c>
      <c r="E1522" s="2" t="str">
        <f>VLOOKUP(F1522,city!$A$4:$D$352,4,FALSE)</f>
        <v>淮南</v>
      </c>
      <c r="F1522" s="22">
        <f t="shared" si="71"/>
        <v>90</v>
      </c>
      <c r="G1522" s="22">
        <f>IF(VLOOKUP(F1521,city!$A$4:$H$352,8,FALSE)&gt;G1521,G1521+1,1)</f>
        <v>6</v>
      </c>
    </row>
    <row r="1523" spans="1:7" x14ac:dyDescent="0.15">
      <c r="A1523" s="23">
        <f t="shared" si="69"/>
        <v>109007</v>
      </c>
      <c r="B1523" s="24">
        <v>1</v>
      </c>
      <c r="C1523" s="28" t="str">
        <f>"jingdian/"&amp;VLOOKUP(E1523,city!$D$4:$P$352,12,FALSE)&amp;"/"&amp;VLOOKUP(E1523,city!$D$4:$P$352,13,FALSE)&amp;"/"&amp;IF(G1523&lt;11,"jd",IF(G1523&lt;16,"tc","cs"))&amp;"/"&amp;IF(G1523&lt;11,G1523,IF(G1523&lt;16,G1523-10,G1523-15))&amp;".jpg"</f>
        <v>jingdian/anhui/huainan/jd/7.jpg</v>
      </c>
      <c r="D1523" s="23">
        <f t="shared" si="70"/>
        <v>1</v>
      </c>
      <c r="E1523" s="2" t="str">
        <f>VLOOKUP(F1523,city!$A$4:$D$352,4,FALSE)</f>
        <v>淮南</v>
      </c>
      <c r="F1523" s="22">
        <f t="shared" si="71"/>
        <v>90</v>
      </c>
      <c r="G1523" s="22">
        <f>IF(VLOOKUP(F1522,city!$A$4:$H$352,8,FALSE)&gt;G1522,G1522+1,1)</f>
        <v>7</v>
      </c>
    </row>
    <row r="1524" spans="1:7" x14ac:dyDescent="0.15">
      <c r="A1524" s="23">
        <f t="shared" si="69"/>
        <v>109008</v>
      </c>
      <c r="B1524" s="24">
        <v>1</v>
      </c>
      <c r="C1524" s="28" t="str">
        <f>"jingdian/"&amp;VLOOKUP(E1524,city!$D$4:$P$352,12,FALSE)&amp;"/"&amp;VLOOKUP(E1524,city!$D$4:$P$352,13,FALSE)&amp;"/"&amp;IF(G1524&lt;11,"jd",IF(G1524&lt;16,"tc","cs"))&amp;"/"&amp;IF(G1524&lt;11,G1524,IF(G1524&lt;16,G1524-10,G1524-15))&amp;".jpg"</f>
        <v>jingdian/anhui/huainan/jd/8.jpg</v>
      </c>
      <c r="D1524" s="23">
        <f t="shared" si="70"/>
        <v>1</v>
      </c>
      <c r="E1524" s="2" t="str">
        <f>VLOOKUP(F1524,city!$A$4:$D$352,4,FALSE)</f>
        <v>淮南</v>
      </c>
      <c r="F1524" s="22">
        <f t="shared" si="71"/>
        <v>90</v>
      </c>
      <c r="G1524" s="22">
        <f>IF(VLOOKUP(F1523,city!$A$4:$H$352,8,FALSE)&gt;G1523,G1523+1,1)</f>
        <v>8</v>
      </c>
    </row>
    <row r="1525" spans="1:7" x14ac:dyDescent="0.15">
      <c r="A1525" s="23">
        <f t="shared" si="69"/>
        <v>109009</v>
      </c>
      <c r="B1525" s="24">
        <v>1</v>
      </c>
      <c r="C1525" s="28" t="str">
        <f>"jingdian/"&amp;VLOOKUP(E1525,city!$D$4:$P$352,12,FALSE)&amp;"/"&amp;VLOOKUP(E1525,city!$D$4:$P$352,13,FALSE)&amp;"/"&amp;IF(G1525&lt;11,"jd",IF(G1525&lt;16,"tc","cs"))&amp;"/"&amp;IF(G1525&lt;11,G1525,IF(G1525&lt;16,G1525-10,G1525-15))&amp;".jpg"</f>
        <v>jingdian/anhui/huainan/jd/9.jpg</v>
      </c>
      <c r="D1525" s="23">
        <f t="shared" si="70"/>
        <v>1</v>
      </c>
      <c r="E1525" s="2" t="str">
        <f>VLOOKUP(F1525,city!$A$4:$D$352,4,FALSE)</f>
        <v>淮南</v>
      </c>
      <c r="F1525" s="22">
        <f t="shared" si="71"/>
        <v>90</v>
      </c>
      <c r="G1525" s="22">
        <f>IF(VLOOKUP(F1524,city!$A$4:$H$352,8,FALSE)&gt;G1524,G1524+1,1)</f>
        <v>9</v>
      </c>
    </row>
    <row r="1526" spans="1:7" x14ac:dyDescent="0.15">
      <c r="A1526" s="23">
        <f t="shared" si="69"/>
        <v>109010</v>
      </c>
      <c r="B1526" s="24">
        <v>1</v>
      </c>
      <c r="C1526" s="28" t="str">
        <f>"jingdian/"&amp;VLOOKUP(E1526,city!$D$4:$P$352,12,FALSE)&amp;"/"&amp;VLOOKUP(E1526,city!$D$4:$P$352,13,FALSE)&amp;"/"&amp;IF(G1526&lt;11,"jd",IF(G1526&lt;16,"tc","cs"))&amp;"/"&amp;IF(G1526&lt;11,G1526,IF(G1526&lt;16,G1526-10,G1526-15))&amp;".jpg"</f>
        <v>jingdian/anhui/huainan/jd/10.jpg</v>
      </c>
      <c r="D1526" s="23">
        <f t="shared" si="70"/>
        <v>1</v>
      </c>
      <c r="E1526" s="2" t="str">
        <f>VLOOKUP(F1526,city!$A$4:$D$352,4,FALSE)</f>
        <v>淮南</v>
      </c>
      <c r="F1526" s="22">
        <f t="shared" si="71"/>
        <v>90</v>
      </c>
      <c r="G1526" s="22">
        <f>IF(VLOOKUP(F1525,city!$A$4:$H$352,8,FALSE)&gt;G1525,G1525+1,1)</f>
        <v>10</v>
      </c>
    </row>
    <row r="1527" spans="1:7" x14ac:dyDescent="0.15">
      <c r="A1527" s="23">
        <f t="shared" si="69"/>
        <v>109051</v>
      </c>
      <c r="B1527" s="24">
        <v>4</v>
      </c>
      <c r="C1527" s="28" t="str">
        <f>"jingdian/"&amp;VLOOKUP(E1527,city!$D$4:$P$352,12,FALSE)&amp;"/"&amp;VLOOKUP(E1527,city!$D$4:$P$352,13,FALSE)&amp;"/"&amp;IF(G1527&lt;11,"jd",IF(G1527&lt;16,"tc","cs"))&amp;"/"&amp;IF(G1527&lt;11,G1527,IF(G1527&lt;16,G1527-10,G1527-15))&amp;".jpg"</f>
        <v>jingdian/anhui/huainan/tc/1.jpg</v>
      </c>
      <c r="D1527" s="23">
        <f t="shared" si="70"/>
        <v>2</v>
      </c>
      <c r="E1527" s="2" t="str">
        <f>VLOOKUP(F1527,city!$A$4:$D$352,4,FALSE)</f>
        <v>淮南</v>
      </c>
      <c r="F1527" s="22">
        <f t="shared" si="71"/>
        <v>90</v>
      </c>
      <c r="G1527" s="22">
        <f>IF(VLOOKUP(F1526,city!$A$4:$H$352,8,FALSE)&gt;G1526,G1526+1,1)</f>
        <v>11</v>
      </c>
    </row>
    <row r="1528" spans="1:7" x14ac:dyDescent="0.15">
      <c r="A1528" s="23">
        <f t="shared" si="69"/>
        <v>109052</v>
      </c>
      <c r="B1528" s="24">
        <v>5</v>
      </c>
      <c r="C1528" s="28" t="str">
        <f>"jingdian/"&amp;VLOOKUP(E1528,city!$D$4:$P$352,12,FALSE)&amp;"/"&amp;VLOOKUP(E1528,city!$D$4:$P$352,13,FALSE)&amp;"/"&amp;IF(G1528&lt;11,"jd",IF(G1528&lt;16,"tc","cs"))&amp;"/"&amp;IF(G1528&lt;11,G1528,IF(G1528&lt;16,G1528-10,G1528-15))&amp;".jpg"</f>
        <v>jingdian/anhui/huainan/tc/2.jpg</v>
      </c>
      <c r="D1528" s="23">
        <f t="shared" si="70"/>
        <v>2</v>
      </c>
      <c r="E1528" s="2" t="str">
        <f>VLOOKUP(F1528,city!$A$4:$D$352,4,FALSE)</f>
        <v>淮南</v>
      </c>
      <c r="F1528" s="22">
        <f t="shared" si="71"/>
        <v>90</v>
      </c>
      <c r="G1528" s="22">
        <f>IF(VLOOKUP(F1527,city!$A$4:$H$352,8,FALSE)&gt;G1527,G1527+1,1)</f>
        <v>12</v>
      </c>
    </row>
    <row r="1529" spans="1:7" x14ac:dyDescent="0.15">
      <c r="A1529" s="23">
        <f t="shared" si="69"/>
        <v>109053</v>
      </c>
      <c r="B1529" s="24">
        <v>4</v>
      </c>
      <c r="C1529" s="28" t="str">
        <f>"jingdian/"&amp;VLOOKUP(E1529,city!$D$4:$P$352,12,FALSE)&amp;"/"&amp;VLOOKUP(E1529,city!$D$4:$P$352,13,FALSE)&amp;"/"&amp;IF(G1529&lt;11,"jd",IF(G1529&lt;16,"tc","cs"))&amp;"/"&amp;IF(G1529&lt;11,G1529,IF(G1529&lt;16,G1529-10,G1529-15))&amp;".jpg"</f>
        <v>jingdian/anhui/huainan/tc/3.jpg</v>
      </c>
      <c r="D1529" s="23">
        <f t="shared" si="70"/>
        <v>2</v>
      </c>
      <c r="E1529" s="2" t="str">
        <f>VLOOKUP(F1529,city!$A$4:$D$352,4,FALSE)</f>
        <v>淮南</v>
      </c>
      <c r="F1529" s="22">
        <f t="shared" si="71"/>
        <v>90</v>
      </c>
      <c r="G1529" s="22">
        <f>IF(VLOOKUP(F1528,city!$A$4:$H$352,8,FALSE)&gt;G1528,G1528+1,1)</f>
        <v>13</v>
      </c>
    </row>
    <row r="1530" spans="1:7" x14ac:dyDescent="0.15">
      <c r="A1530" s="23">
        <f t="shared" si="69"/>
        <v>109054</v>
      </c>
      <c r="B1530" s="24">
        <v>5</v>
      </c>
      <c r="C1530" s="28" t="str">
        <f>"jingdian/"&amp;VLOOKUP(E1530,city!$D$4:$P$352,12,FALSE)&amp;"/"&amp;VLOOKUP(E1530,city!$D$4:$P$352,13,FALSE)&amp;"/"&amp;IF(G1530&lt;11,"jd",IF(G1530&lt;16,"tc","cs"))&amp;"/"&amp;IF(G1530&lt;11,G1530,IF(G1530&lt;16,G1530-10,G1530-15))&amp;".jpg"</f>
        <v>jingdian/anhui/huainan/tc/4.jpg</v>
      </c>
      <c r="D1530" s="23">
        <f t="shared" si="70"/>
        <v>2</v>
      </c>
      <c r="E1530" s="2" t="str">
        <f>VLOOKUP(F1530,city!$A$4:$D$352,4,FALSE)</f>
        <v>淮南</v>
      </c>
      <c r="F1530" s="22">
        <f t="shared" si="71"/>
        <v>90</v>
      </c>
      <c r="G1530" s="22">
        <f>IF(VLOOKUP(F1529,city!$A$4:$H$352,8,FALSE)&gt;G1529,G1529+1,1)</f>
        <v>14</v>
      </c>
    </row>
    <row r="1531" spans="1:7" x14ac:dyDescent="0.15">
      <c r="A1531" s="23">
        <f t="shared" si="69"/>
        <v>109055</v>
      </c>
      <c r="B1531" s="24">
        <v>3</v>
      </c>
      <c r="C1531" s="28" t="str">
        <f>"jingdian/"&amp;VLOOKUP(E1531,city!$D$4:$P$352,12,FALSE)&amp;"/"&amp;VLOOKUP(E1531,city!$D$4:$P$352,13,FALSE)&amp;"/"&amp;IF(G1531&lt;11,"jd",IF(G1531&lt;16,"tc","cs"))&amp;"/"&amp;IF(G1531&lt;11,G1531,IF(G1531&lt;16,G1531-10,G1531-15))&amp;".jpg"</f>
        <v>jingdian/anhui/huainan/tc/5.jpg</v>
      </c>
      <c r="D1531" s="23">
        <f t="shared" si="70"/>
        <v>2</v>
      </c>
      <c r="E1531" s="2" t="str">
        <f>VLOOKUP(F1531,city!$A$4:$D$352,4,FALSE)</f>
        <v>淮南</v>
      </c>
      <c r="F1531" s="22">
        <f t="shared" si="71"/>
        <v>90</v>
      </c>
      <c r="G1531" s="22">
        <f>IF(VLOOKUP(F1530,city!$A$4:$H$352,8,FALSE)&gt;G1530,G1530+1,1)</f>
        <v>15</v>
      </c>
    </row>
    <row r="1532" spans="1:7" x14ac:dyDescent="0.15">
      <c r="A1532" s="23">
        <f t="shared" si="69"/>
        <v>109081</v>
      </c>
      <c r="B1532" s="24">
        <v>4</v>
      </c>
      <c r="C1532" s="28" t="str">
        <f>"jingdian/"&amp;VLOOKUP(E1532,city!$D$4:$P$352,12,FALSE)&amp;"/"&amp;VLOOKUP(E1532,city!$D$4:$P$352,13,FALSE)&amp;"/"&amp;IF(G1532&lt;11,"jd",IF(G1532&lt;16,"tc","cs"))&amp;"/"&amp;IF(G1532&lt;11,G1532,IF(G1532&lt;16,G1532-10,G1532-15))&amp;".jpg"</f>
        <v>jingdian/anhui/huainan/cs/1.jpg</v>
      </c>
      <c r="D1532" s="23">
        <f t="shared" si="70"/>
        <v>3</v>
      </c>
      <c r="E1532" s="2" t="str">
        <f>VLOOKUP(F1532,city!$A$4:$D$352,4,FALSE)</f>
        <v>淮南</v>
      </c>
      <c r="F1532" s="22">
        <f t="shared" si="71"/>
        <v>90</v>
      </c>
      <c r="G1532" s="22">
        <f>IF(VLOOKUP(F1531,city!$A$4:$H$352,8,FALSE)&gt;G1531,G1531+1,1)</f>
        <v>16</v>
      </c>
    </row>
    <row r="1533" spans="1:7" x14ac:dyDescent="0.15">
      <c r="A1533" s="23">
        <f t="shared" si="69"/>
        <v>109082</v>
      </c>
      <c r="B1533" s="24">
        <v>4</v>
      </c>
      <c r="C1533" s="28" t="str">
        <f>"jingdian/"&amp;VLOOKUP(E1533,city!$D$4:$P$352,12,FALSE)&amp;"/"&amp;VLOOKUP(E1533,city!$D$4:$P$352,13,FALSE)&amp;"/"&amp;IF(G1533&lt;11,"jd",IF(G1533&lt;16,"tc","cs"))&amp;"/"&amp;IF(G1533&lt;11,G1533,IF(G1533&lt;16,G1533-10,G1533-15))&amp;".jpg"</f>
        <v>jingdian/anhui/huainan/cs/2.jpg</v>
      </c>
      <c r="D1533" s="23">
        <f t="shared" si="70"/>
        <v>3</v>
      </c>
      <c r="E1533" s="2" t="str">
        <f>VLOOKUP(F1533,city!$A$4:$D$352,4,FALSE)</f>
        <v>淮南</v>
      </c>
      <c r="F1533" s="22">
        <f t="shared" si="71"/>
        <v>90</v>
      </c>
      <c r="G1533" s="22">
        <f>IF(VLOOKUP(F1532,city!$A$4:$H$352,8,FALSE)&gt;G1532,G1532+1,1)</f>
        <v>17</v>
      </c>
    </row>
    <row r="1534" spans="1:7" x14ac:dyDescent="0.15">
      <c r="A1534" s="23">
        <f t="shared" si="69"/>
        <v>109101</v>
      </c>
      <c r="B1534" s="24">
        <v>1</v>
      </c>
      <c r="C1534" s="28" t="str">
        <f>"jingdian/"&amp;VLOOKUP(E1534,city!$D$4:$P$352,12,FALSE)&amp;"/"&amp;VLOOKUP(E1534,city!$D$4:$P$352,13,FALSE)&amp;"/"&amp;IF(G1534&lt;11,"jd",IF(G1534&lt;16,"tc","cs"))&amp;"/"&amp;IF(G1534&lt;11,G1534,IF(G1534&lt;16,G1534-10,G1534-15))&amp;".jpg"</f>
        <v>jingdian/anhui/maanshan/jd/1.jpg</v>
      </c>
      <c r="D1534" s="23">
        <f t="shared" si="70"/>
        <v>1</v>
      </c>
      <c r="E1534" s="2" t="str">
        <f>VLOOKUP(F1534,city!$A$4:$D$352,4,FALSE)</f>
        <v>马鞍山</v>
      </c>
      <c r="F1534" s="22">
        <f t="shared" si="71"/>
        <v>91</v>
      </c>
      <c r="G1534" s="22">
        <f>IF(VLOOKUP(F1533,city!$A$4:$H$352,8,FALSE)&gt;G1533,G1533+1,1)</f>
        <v>1</v>
      </c>
    </row>
    <row r="1535" spans="1:7" x14ac:dyDescent="0.15">
      <c r="A1535" s="23">
        <f t="shared" si="69"/>
        <v>109102</v>
      </c>
      <c r="B1535" s="24">
        <v>1</v>
      </c>
      <c r="C1535" s="28" t="str">
        <f>"jingdian/"&amp;VLOOKUP(E1535,city!$D$4:$P$352,12,FALSE)&amp;"/"&amp;VLOOKUP(E1535,city!$D$4:$P$352,13,FALSE)&amp;"/"&amp;IF(G1535&lt;11,"jd",IF(G1535&lt;16,"tc","cs"))&amp;"/"&amp;IF(G1535&lt;11,G1535,IF(G1535&lt;16,G1535-10,G1535-15))&amp;".jpg"</f>
        <v>jingdian/anhui/maanshan/jd/2.jpg</v>
      </c>
      <c r="D1535" s="23">
        <f t="shared" si="70"/>
        <v>1</v>
      </c>
      <c r="E1535" s="2" t="str">
        <f>VLOOKUP(F1535,city!$A$4:$D$352,4,FALSE)</f>
        <v>马鞍山</v>
      </c>
      <c r="F1535" s="22">
        <f t="shared" si="71"/>
        <v>91</v>
      </c>
      <c r="G1535" s="22">
        <f>IF(VLOOKUP(F1534,city!$A$4:$H$352,8,FALSE)&gt;G1534,G1534+1,1)</f>
        <v>2</v>
      </c>
    </row>
    <row r="1536" spans="1:7" x14ac:dyDescent="0.15">
      <c r="A1536" s="23">
        <f t="shared" si="69"/>
        <v>109103</v>
      </c>
      <c r="B1536" s="24">
        <v>1</v>
      </c>
      <c r="C1536" s="28" t="str">
        <f>"jingdian/"&amp;VLOOKUP(E1536,city!$D$4:$P$352,12,FALSE)&amp;"/"&amp;VLOOKUP(E1536,city!$D$4:$P$352,13,FALSE)&amp;"/"&amp;IF(G1536&lt;11,"jd",IF(G1536&lt;16,"tc","cs"))&amp;"/"&amp;IF(G1536&lt;11,G1536,IF(G1536&lt;16,G1536-10,G1536-15))&amp;".jpg"</f>
        <v>jingdian/anhui/maanshan/jd/3.jpg</v>
      </c>
      <c r="D1536" s="23">
        <f t="shared" si="70"/>
        <v>1</v>
      </c>
      <c r="E1536" s="2" t="str">
        <f>VLOOKUP(F1536,city!$A$4:$D$352,4,FALSE)</f>
        <v>马鞍山</v>
      </c>
      <c r="F1536" s="22">
        <f t="shared" si="71"/>
        <v>91</v>
      </c>
      <c r="G1536" s="22">
        <f>IF(VLOOKUP(F1535,city!$A$4:$H$352,8,FALSE)&gt;G1535,G1535+1,1)</f>
        <v>3</v>
      </c>
    </row>
    <row r="1537" spans="1:7" x14ac:dyDescent="0.15">
      <c r="A1537" s="23">
        <f t="shared" si="69"/>
        <v>109104</v>
      </c>
      <c r="B1537" s="24">
        <v>1</v>
      </c>
      <c r="C1537" s="28" t="str">
        <f>"jingdian/"&amp;VLOOKUP(E1537,city!$D$4:$P$352,12,FALSE)&amp;"/"&amp;VLOOKUP(E1537,city!$D$4:$P$352,13,FALSE)&amp;"/"&amp;IF(G1537&lt;11,"jd",IF(G1537&lt;16,"tc","cs"))&amp;"/"&amp;IF(G1537&lt;11,G1537,IF(G1537&lt;16,G1537-10,G1537-15))&amp;".jpg"</f>
        <v>jingdian/anhui/maanshan/jd/4.jpg</v>
      </c>
      <c r="D1537" s="23">
        <f t="shared" si="70"/>
        <v>1</v>
      </c>
      <c r="E1537" s="2" t="str">
        <f>VLOOKUP(F1537,city!$A$4:$D$352,4,FALSE)</f>
        <v>马鞍山</v>
      </c>
      <c r="F1537" s="22">
        <f t="shared" si="71"/>
        <v>91</v>
      </c>
      <c r="G1537" s="22">
        <f>IF(VLOOKUP(F1536,city!$A$4:$H$352,8,FALSE)&gt;G1536,G1536+1,1)</f>
        <v>4</v>
      </c>
    </row>
    <row r="1538" spans="1:7" x14ac:dyDescent="0.15">
      <c r="A1538" s="23">
        <f t="shared" si="69"/>
        <v>109105</v>
      </c>
      <c r="B1538" s="24">
        <v>1</v>
      </c>
      <c r="C1538" s="28" t="str">
        <f>"jingdian/"&amp;VLOOKUP(E1538,city!$D$4:$P$352,12,FALSE)&amp;"/"&amp;VLOOKUP(E1538,city!$D$4:$P$352,13,FALSE)&amp;"/"&amp;IF(G1538&lt;11,"jd",IF(G1538&lt;16,"tc","cs"))&amp;"/"&amp;IF(G1538&lt;11,G1538,IF(G1538&lt;16,G1538-10,G1538-15))&amp;".jpg"</f>
        <v>jingdian/anhui/maanshan/jd/5.jpg</v>
      </c>
      <c r="D1538" s="23">
        <f t="shared" si="70"/>
        <v>1</v>
      </c>
      <c r="E1538" s="2" t="str">
        <f>VLOOKUP(F1538,city!$A$4:$D$352,4,FALSE)</f>
        <v>马鞍山</v>
      </c>
      <c r="F1538" s="22">
        <f t="shared" si="71"/>
        <v>91</v>
      </c>
      <c r="G1538" s="22">
        <f>IF(VLOOKUP(F1537,city!$A$4:$H$352,8,FALSE)&gt;G1537,G1537+1,1)</f>
        <v>5</v>
      </c>
    </row>
    <row r="1539" spans="1:7" x14ac:dyDescent="0.15">
      <c r="A1539" s="23">
        <f t="shared" si="69"/>
        <v>109106</v>
      </c>
      <c r="B1539" s="24">
        <v>1</v>
      </c>
      <c r="C1539" s="28" t="str">
        <f>"jingdian/"&amp;VLOOKUP(E1539,city!$D$4:$P$352,12,FALSE)&amp;"/"&amp;VLOOKUP(E1539,city!$D$4:$P$352,13,FALSE)&amp;"/"&amp;IF(G1539&lt;11,"jd",IF(G1539&lt;16,"tc","cs"))&amp;"/"&amp;IF(G1539&lt;11,G1539,IF(G1539&lt;16,G1539-10,G1539-15))&amp;".jpg"</f>
        <v>jingdian/anhui/maanshan/jd/6.jpg</v>
      </c>
      <c r="D1539" s="23">
        <f t="shared" si="70"/>
        <v>1</v>
      </c>
      <c r="E1539" s="2" t="str">
        <f>VLOOKUP(F1539,city!$A$4:$D$352,4,FALSE)</f>
        <v>马鞍山</v>
      </c>
      <c r="F1539" s="22">
        <f t="shared" si="71"/>
        <v>91</v>
      </c>
      <c r="G1539" s="22">
        <f>IF(VLOOKUP(F1538,city!$A$4:$H$352,8,FALSE)&gt;G1538,G1538+1,1)</f>
        <v>6</v>
      </c>
    </row>
    <row r="1540" spans="1:7" x14ac:dyDescent="0.15">
      <c r="A1540" s="23">
        <f t="shared" si="69"/>
        <v>109107</v>
      </c>
      <c r="B1540" s="24">
        <v>1</v>
      </c>
      <c r="C1540" s="28" t="str">
        <f>"jingdian/"&amp;VLOOKUP(E1540,city!$D$4:$P$352,12,FALSE)&amp;"/"&amp;VLOOKUP(E1540,city!$D$4:$P$352,13,FALSE)&amp;"/"&amp;IF(G1540&lt;11,"jd",IF(G1540&lt;16,"tc","cs"))&amp;"/"&amp;IF(G1540&lt;11,G1540,IF(G1540&lt;16,G1540-10,G1540-15))&amp;".jpg"</f>
        <v>jingdian/anhui/maanshan/jd/7.jpg</v>
      </c>
      <c r="D1540" s="23">
        <f t="shared" si="70"/>
        <v>1</v>
      </c>
      <c r="E1540" s="2" t="str">
        <f>VLOOKUP(F1540,city!$A$4:$D$352,4,FALSE)</f>
        <v>马鞍山</v>
      </c>
      <c r="F1540" s="22">
        <f t="shared" si="71"/>
        <v>91</v>
      </c>
      <c r="G1540" s="22">
        <f>IF(VLOOKUP(F1539,city!$A$4:$H$352,8,FALSE)&gt;G1539,G1539+1,1)</f>
        <v>7</v>
      </c>
    </row>
    <row r="1541" spans="1:7" x14ac:dyDescent="0.15">
      <c r="A1541" s="23">
        <f t="shared" ref="A1541:A1604" si="72">IF(G1541&lt;11,G1541,IF(G1541&lt;16,G1541+40,G1541+65))+F1541*100+100000</f>
        <v>109108</v>
      </c>
      <c r="B1541" s="24">
        <v>1</v>
      </c>
      <c r="C1541" s="28" t="str">
        <f>"jingdian/"&amp;VLOOKUP(E1541,city!$D$4:$P$352,12,FALSE)&amp;"/"&amp;VLOOKUP(E1541,city!$D$4:$P$352,13,FALSE)&amp;"/"&amp;IF(G1541&lt;11,"jd",IF(G1541&lt;16,"tc","cs"))&amp;"/"&amp;IF(G1541&lt;11,G1541,IF(G1541&lt;16,G1541-10,G1541-15))&amp;".jpg"</f>
        <v>jingdian/anhui/maanshan/jd/8.jpg</v>
      </c>
      <c r="D1541" s="23">
        <f t="shared" ref="D1541:D1604" si="73">IF(G1541&lt;11,1,IF(G1541&lt;16,2,3))</f>
        <v>1</v>
      </c>
      <c r="E1541" s="2" t="str">
        <f>VLOOKUP(F1541,city!$A$4:$D$352,4,FALSE)</f>
        <v>马鞍山</v>
      </c>
      <c r="F1541" s="22">
        <f t="shared" ref="F1541:F1604" si="74">IF(G1541&gt;G1540,F1540,F1540+1)</f>
        <v>91</v>
      </c>
      <c r="G1541" s="22">
        <f>IF(VLOOKUP(F1540,city!$A$4:$H$352,8,FALSE)&gt;G1540,G1540+1,1)</f>
        <v>8</v>
      </c>
    </row>
    <row r="1542" spans="1:7" x14ac:dyDescent="0.15">
      <c r="A1542" s="23">
        <f t="shared" si="72"/>
        <v>109109</v>
      </c>
      <c r="B1542" s="24">
        <v>1</v>
      </c>
      <c r="C1542" s="28" t="str">
        <f>"jingdian/"&amp;VLOOKUP(E1542,city!$D$4:$P$352,12,FALSE)&amp;"/"&amp;VLOOKUP(E1542,city!$D$4:$P$352,13,FALSE)&amp;"/"&amp;IF(G1542&lt;11,"jd",IF(G1542&lt;16,"tc","cs"))&amp;"/"&amp;IF(G1542&lt;11,G1542,IF(G1542&lt;16,G1542-10,G1542-15))&amp;".jpg"</f>
        <v>jingdian/anhui/maanshan/jd/9.jpg</v>
      </c>
      <c r="D1542" s="23">
        <f t="shared" si="73"/>
        <v>1</v>
      </c>
      <c r="E1542" s="2" t="str">
        <f>VLOOKUP(F1542,city!$A$4:$D$352,4,FALSE)</f>
        <v>马鞍山</v>
      </c>
      <c r="F1542" s="22">
        <f t="shared" si="74"/>
        <v>91</v>
      </c>
      <c r="G1542" s="22">
        <f>IF(VLOOKUP(F1541,city!$A$4:$H$352,8,FALSE)&gt;G1541,G1541+1,1)</f>
        <v>9</v>
      </c>
    </row>
    <row r="1543" spans="1:7" x14ac:dyDescent="0.15">
      <c r="A1543" s="23">
        <f t="shared" si="72"/>
        <v>109110</v>
      </c>
      <c r="B1543" s="24">
        <v>1</v>
      </c>
      <c r="C1543" s="28" t="str">
        <f>"jingdian/"&amp;VLOOKUP(E1543,city!$D$4:$P$352,12,FALSE)&amp;"/"&amp;VLOOKUP(E1543,city!$D$4:$P$352,13,FALSE)&amp;"/"&amp;IF(G1543&lt;11,"jd",IF(G1543&lt;16,"tc","cs"))&amp;"/"&amp;IF(G1543&lt;11,G1543,IF(G1543&lt;16,G1543-10,G1543-15))&amp;".jpg"</f>
        <v>jingdian/anhui/maanshan/jd/10.jpg</v>
      </c>
      <c r="D1543" s="23">
        <f t="shared" si="73"/>
        <v>1</v>
      </c>
      <c r="E1543" s="2" t="str">
        <f>VLOOKUP(F1543,city!$A$4:$D$352,4,FALSE)</f>
        <v>马鞍山</v>
      </c>
      <c r="F1543" s="22">
        <f t="shared" si="74"/>
        <v>91</v>
      </c>
      <c r="G1543" s="22">
        <f>IF(VLOOKUP(F1542,city!$A$4:$H$352,8,FALSE)&gt;G1542,G1542+1,1)</f>
        <v>10</v>
      </c>
    </row>
    <row r="1544" spans="1:7" x14ac:dyDescent="0.15">
      <c r="A1544" s="23">
        <f t="shared" si="72"/>
        <v>109151</v>
      </c>
      <c r="B1544" s="24">
        <v>5</v>
      </c>
      <c r="C1544" s="28" t="str">
        <f>"jingdian/"&amp;VLOOKUP(E1544,city!$D$4:$P$352,12,FALSE)&amp;"/"&amp;VLOOKUP(E1544,city!$D$4:$P$352,13,FALSE)&amp;"/"&amp;IF(G1544&lt;11,"jd",IF(G1544&lt;16,"tc","cs"))&amp;"/"&amp;IF(G1544&lt;11,G1544,IF(G1544&lt;16,G1544-10,G1544-15))&amp;".jpg"</f>
        <v>jingdian/anhui/maanshan/tc/1.jpg</v>
      </c>
      <c r="D1544" s="23">
        <f t="shared" si="73"/>
        <v>2</v>
      </c>
      <c r="E1544" s="2" t="str">
        <f>VLOOKUP(F1544,city!$A$4:$D$352,4,FALSE)</f>
        <v>马鞍山</v>
      </c>
      <c r="F1544" s="22">
        <f t="shared" si="74"/>
        <v>91</v>
      </c>
      <c r="G1544" s="22">
        <f>IF(VLOOKUP(F1543,city!$A$4:$H$352,8,FALSE)&gt;G1543,G1543+1,1)</f>
        <v>11</v>
      </c>
    </row>
    <row r="1545" spans="1:7" x14ac:dyDescent="0.15">
      <c r="A1545" s="23">
        <f t="shared" si="72"/>
        <v>109152</v>
      </c>
      <c r="B1545" s="24">
        <v>3</v>
      </c>
      <c r="C1545" s="28" t="str">
        <f>"jingdian/"&amp;VLOOKUP(E1545,city!$D$4:$P$352,12,FALSE)&amp;"/"&amp;VLOOKUP(E1545,city!$D$4:$P$352,13,FALSE)&amp;"/"&amp;IF(G1545&lt;11,"jd",IF(G1545&lt;16,"tc","cs"))&amp;"/"&amp;IF(G1545&lt;11,G1545,IF(G1545&lt;16,G1545-10,G1545-15))&amp;".jpg"</f>
        <v>jingdian/anhui/maanshan/tc/2.jpg</v>
      </c>
      <c r="D1545" s="23">
        <f t="shared" si="73"/>
        <v>2</v>
      </c>
      <c r="E1545" s="2" t="str">
        <f>VLOOKUP(F1545,city!$A$4:$D$352,4,FALSE)</f>
        <v>马鞍山</v>
      </c>
      <c r="F1545" s="22">
        <f t="shared" si="74"/>
        <v>91</v>
      </c>
      <c r="G1545" s="22">
        <f>IF(VLOOKUP(F1544,city!$A$4:$H$352,8,FALSE)&gt;G1544,G1544+1,1)</f>
        <v>12</v>
      </c>
    </row>
    <row r="1546" spans="1:7" x14ac:dyDescent="0.15">
      <c r="A1546" s="23">
        <f t="shared" si="72"/>
        <v>109153</v>
      </c>
      <c r="B1546" s="24">
        <v>5</v>
      </c>
      <c r="C1546" s="28" t="str">
        <f>"jingdian/"&amp;VLOOKUP(E1546,city!$D$4:$P$352,12,FALSE)&amp;"/"&amp;VLOOKUP(E1546,city!$D$4:$P$352,13,FALSE)&amp;"/"&amp;IF(G1546&lt;11,"jd",IF(G1546&lt;16,"tc","cs"))&amp;"/"&amp;IF(G1546&lt;11,G1546,IF(G1546&lt;16,G1546-10,G1546-15))&amp;".jpg"</f>
        <v>jingdian/anhui/maanshan/tc/3.jpg</v>
      </c>
      <c r="D1546" s="23">
        <f t="shared" si="73"/>
        <v>2</v>
      </c>
      <c r="E1546" s="2" t="str">
        <f>VLOOKUP(F1546,city!$A$4:$D$352,4,FALSE)</f>
        <v>马鞍山</v>
      </c>
      <c r="F1546" s="22">
        <f t="shared" si="74"/>
        <v>91</v>
      </c>
      <c r="G1546" s="22">
        <f>IF(VLOOKUP(F1545,city!$A$4:$H$352,8,FALSE)&gt;G1545,G1545+1,1)</f>
        <v>13</v>
      </c>
    </row>
    <row r="1547" spans="1:7" x14ac:dyDescent="0.15">
      <c r="A1547" s="23">
        <f t="shared" si="72"/>
        <v>109154</v>
      </c>
      <c r="B1547" s="24">
        <v>2</v>
      </c>
      <c r="C1547" s="28" t="str">
        <f>"jingdian/"&amp;VLOOKUP(E1547,city!$D$4:$P$352,12,FALSE)&amp;"/"&amp;VLOOKUP(E1547,city!$D$4:$P$352,13,FALSE)&amp;"/"&amp;IF(G1547&lt;11,"jd",IF(G1547&lt;16,"tc","cs"))&amp;"/"&amp;IF(G1547&lt;11,G1547,IF(G1547&lt;16,G1547-10,G1547-15))&amp;".jpg"</f>
        <v>jingdian/anhui/maanshan/tc/4.jpg</v>
      </c>
      <c r="D1547" s="23">
        <f t="shared" si="73"/>
        <v>2</v>
      </c>
      <c r="E1547" s="2" t="str">
        <f>VLOOKUP(F1547,city!$A$4:$D$352,4,FALSE)</f>
        <v>马鞍山</v>
      </c>
      <c r="F1547" s="22">
        <f t="shared" si="74"/>
        <v>91</v>
      </c>
      <c r="G1547" s="22">
        <f>IF(VLOOKUP(F1546,city!$A$4:$H$352,8,FALSE)&gt;G1546,G1546+1,1)</f>
        <v>14</v>
      </c>
    </row>
    <row r="1548" spans="1:7" x14ac:dyDescent="0.15">
      <c r="A1548" s="23">
        <f t="shared" si="72"/>
        <v>109155</v>
      </c>
      <c r="B1548" s="24">
        <v>2</v>
      </c>
      <c r="C1548" s="28" t="str">
        <f>"jingdian/"&amp;VLOOKUP(E1548,city!$D$4:$P$352,12,FALSE)&amp;"/"&amp;VLOOKUP(E1548,city!$D$4:$P$352,13,FALSE)&amp;"/"&amp;IF(G1548&lt;11,"jd",IF(G1548&lt;16,"tc","cs"))&amp;"/"&amp;IF(G1548&lt;11,G1548,IF(G1548&lt;16,G1548-10,G1548-15))&amp;".jpg"</f>
        <v>jingdian/anhui/maanshan/tc/5.jpg</v>
      </c>
      <c r="D1548" s="23">
        <f t="shared" si="73"/>
        <v>2</v>
      </c>
      <c r="E1548" s="2" t="str">
        <f>VLOOKUP(F1548,city!$A$4:$D$352,4,FALSE)</f>
        <v>马鞍山</v>
      </c>
      <c r="F1548" s="22">
        <f t="shared" si="74"/>
        <v>91</v>
      </c>
      <c r="G1548" s="22">
        <f>IF(VLOOKUP(F1547,city!$A$4:$H$352,8,FALSE)&gt;G1547,G1547+1,1)</f>
        <v>15</v>
      </c>
    </row>
    <row r="1549" spans="1:7" x14ac:dyDescent="0.15">
      <c r="A1549" s="23">
        <f t="shared" si="72"/>
        <v>109181</v>
      </c>
      <c r="B1549" s="24">
        <v>4</v>
      </c>
      <c r="C1549" s="28" t="str">
        <f>"jingdian/"&amp;VLOOKUP(E1549,city!$D$4:$P$352,12,FALSE)&amp;"/"&amp;VLOOKUP(E1549,city!$D$4:$P$352,13,FALSE)&amp;"/"&amp;IF(G1549&lt;11,"jd",IF(G1549&lt;16,"tc","cs"))&amp;"/"&amp;IF(G1549&lt;11,G1549,IF(G1549&lt;16,G1549-10,G1549-15))&amp;".jpg"</f>
        <v>jingdian/anhui/maanshan/cs/1.jpg</v>
      </c>
      <c r="D1549" s="23">
        <f t="shared" si="73"/>
        <v>3</v>
      </c>
      <c r="E1549" s="2" t="str">
        <f>VLOOKUP(F1549,city!$A$4:$D$352,4,FALSE)</f>
        <v>马鞍山</v>
      </c>
      <c r="F1549" s="22">
        <f t="shared" si="74"/>
        <v>91</v>
      </c>
      <c r="G1549" s="22">
        <f>IF(VLOOKUP(F1548,city!$A$4:$H$352,8,FALSE)&gt;G1548,G1548+1,1)</f>
        <v>16</v>
      </c>
    </row>
    <row r="1550" spans="1:7" x14ac:dyDescent="0.15">
      <c r="A1550" s="23">
        <f t="shared" si="72"/>
        <v>109182</v>
      </c>
      <c r="B1550" s="24">
        <v>3</v>
      </c>
      <c r="C1550" s="28" t="str">
        <f>"jingdian/"&amp;VLOOKUP(E1550,city!$D$4:$P$352,12,FALSE)&amp;"/"&amp;VLOOKUP(E1550,city!$D$4:$P$352,13,FALSE)&amp;"/"&amp;IF(G1550&lt;11,"jd",IF(G1550&lt;16,"tc","cs"))&amp;"/"&amp;IF(G1550&lt;11,G1550,IF(G1550&lt;16,G1550-10,G1550-15))&amp;".jpg"</f>
        <v>jingdian/anhui/maanshan/cs/2.jpg</v>
      </c>
      <c r="D1550" s="23">
        <f t="shared" si="73"/>
        <v>3</v>
      </c>
      <c r="E1550" s="2" t="str">
        <f>VLOOKUP(F1550,city!$A$4:$D$352,4,FALSE)</f>
        <v>马鞍山</v>
      </c>
      <c r="F1550" s="22">
        <f t="shared" si="74"/>
        <v>91</v>
      </c>
      <c r="G1550" s="22">
        <f>IF(VLOOKUP(F1549,city!$A$4:$H$352,8,FALSE)&gt;G1549,G1549+1,1)</f>
        <v>17</v>
      </c>
    </row>
    <row r="1551" spans="1:7" x14ac:dyDescent="0.15">
      <c r="A1551" s="23">
        <f t="shared" si="72"/>
        <v>109201</v>
      </c>
      <c r="B1551" s="24">
        <v>1</v>
      </c>
      <c r="C1551" s="28" t="str">
        <f>"jingdian/"&amp;VLOOKUP(E1551,city!$D$4:$P$352,12,FALSE)&amp;"/"&amp;VLOOKUP(E1551,city!$D$4:$P$352,13,FALSE)&amp;"/"&amp;IF(G1551&lt;11,"jd",IF(G1551&lt;16,"tc","cs"))&amp;"/"&amp;IF(G1551&lt;11,G1551,IF(G1551&lt;16,G1551-10,G1551-15))&amp;".jpg"</f>
        <v>jingdian/anhui/huaibei/jd/1.jpg</v>
      </c>
      <c r="D1551" s="23">
        <f t="shared" si="73"/>
        <v>1</v>
      </c>
      <c r="E1551" s="2" t="str">
        <f>VLOOKUP(F1551,city!$A$4:$D$352,4,FALSE)</f>
        <v>淮北</v>
      </c>
      <c r="F1551" s="22">
        <f t="shared" si="74"/>
        <v>92</v>
      </c>
      <c r="G1551" s="22">
        <f>IF(VLOOKUP(F1550,city!$A$4:$H$352,8,FALSE)&gt;G1550,G1550+1,1)</f>
        <v>1</v>
      </c>
    </row>
    <row r="1552" spans="1:7" x14ac:dyDescent="0.15">
      <c r="A1552" s="23">
        <f t="shared" si="72"/>
        <v>109202</v>
      </c>
      <c r="B1552" s="24">
        <v>1</v>
      </c>
      <c r="C1552" s="28" t="str">
        <f>"jingdian/"&amp;VLOOKUP(E1552,city!$D$4:$P$352,12,FALSE)&amp;"/"&amp;VLOOKUP(E1552,city!$D$4:$P$352,13,FALSE)&amp;"/"&amp;IF(G1552&lt;11,"jd",IF(G1552&lt;16,"tc","cs"))&amp;"/"&amp;IF(G1552&lt;11,G1552,IF(G1552&lt;16,G1552-10,G1552-15))&amp;".jpg"</f>
        <v>jingdian/anhui/huaibei/jd/2.jpg</v>
      </c>
      <c r="D1552" s="23">
        <f t="shared" si="73"/>
        <v>1</v>
      </c>
      <c r="E1552" s="2" t="str">
        <f>VLOOKUP(F1552,city!$A$4:$D$352,4,FALSE)</f>
        <v>淮北</v>
      </c>
      <c r="F1552" s="22">
        <f t="shared" si="74"/>
        <v>92</v>
      </c>
      <c r="G1552" s="22">
        <f>IF(VLOOKUP(F1551,city!$A$4:$H$352,8,FALSE)&gt;G1551,G1551+1,1)</f>
        <v>2</v>
      </c>
    </row>
    <row r="1553" spans="1:7" x14ac:dyDescent="0.15">
      <c r="A1553" s="23">
        <f t="shared" si="72"/>
        <v>109203</v>
      </c>
      <c r="B1553" s="24">
        <v>1</v>
      </c>
      <c r="C1553" s="28" t="str">
        <f>"jingdian/"&amp;VLOOKUP(E1553,city!$D$4:$P$352,12,FALSE)&amp;"/"&amp;VLOOKUP(E1553,city!$D$4:$P$352,13,FALSE)&amp;"/"&amp;IF(G1553&lt;11,"jd",IF(G1553&lt;16,"tc","cs"))&amp;"/"&amp;IF(G1553&lt;11,G1553,IF(G1553&lt;16,G1553-10,G1553-15))&amp;".jpg"</f>
        <v>jingdian/anhui/huaibei/jd/3.jpg</v>
      </c>
      <c r="D1553" s="23">
        <f t="shared" si="73"/>
        <v>1</v>
      </c>
      <c r="E1553" s="2" t="str">
        <f>VLOOKUP(F1553,city!$A$4:$D$352,4,FALSE)</f>
        <v>淮北</v>
      </c>
      <c r="F1553" s="22">
        <f t="shared" si="74"/>
        <v>92</v>
      </c>
      <c r="G1553" s="22">
        <f>IF(VLOOKUP(F1552,city!$A$4:$H$352,8,FALSE)&gt;G1552,G1552+1,1)</f>
        <v>3</v>
      </c>
    </row>
    <row r="1554" spans="1:7" x14ac:dyDescent="0.15">
      <c r="A1554" s="23">
        <f t="shared" si="72"/>
        <v>109204</v>
      </c>
      <c r="B1554" s="24">
        <v>1</v>
      </c>
      <c r="C1554" s="28" t="str">
        <f>"jingdian/"&amp;VLOOKUP(E1554,city!$D$4:$P$352,12,FALSE)&amp;"/"&amp;VLOOKUP(E1554,city!$D$4:$P$352,13,FALSE)&amp;"/"&amp;IF(G1554&lt;11,"jd",IF(G1554&lt;16,"tc","cs"))&amp;"/"&amp;IF(G1554&lt;11,G1554,IF(G1554&lt;16,G1554-10,G1554-15))&amp;".jpg"</f>
        <v>jingdian/anhui/huaibei/jd/4.jpg</v>
      </c>
      <c r="D1554" s="23">
        <f t="shared" si="73"/>
        <v>1</v>
      </c>
      <c r="E1554" s="2" t="str">
        <f>VLOOKUP(F1554,city!$A$4:$D$352,4,FALSE)</f>
        <v>淮北</v>
      </c>
      <c r="F1554" s="22">
        <f t="shared" si="74"/>
        <v>92</v>
      </c>
      <c r="G1554" s="22">
        <f>IF(VLOOKUP(F1553,city!$A$4:$H$352,8,FALSE)&gt;G1553,G1553+1,1)</f>
        <v>4</v>
      </c>
    </row>
    <row r="1555" spans="1:7" x14ac:dyDescent="0.15">
      <c r="A1555" s="23">
        <f t="shared" si="72"/>
        <v>109205</v>
      </c>
      <c r="B1555" s="24">
        <v>1</v>
      </c>
      <c r="C1555" s="28" t="str">
        <f>"jingdian/"&amp;VLOOKUP(E1555,city!$D$4:$P$352,12,FALSE)&amp;"/"&amp;VLOOKUP(E1555,city!$D$4:$P$352,13,FALSE)&amp;"/"&amp;IF(G1555&lt;11,"jd",IF(G1555&lt;16,"tc","cs"))&amp;"/"&amp;IF(G1555&lt;11,G1555,IF(G1555&lt;16,G1555-10,G1555-15))&amp;".jpg"</f>
        <v>jingdian/anhui/huaibei/jd/5.jpg</v>
      </c>
      <c r="D1555" s="23">
        <f t="shared" si="73"/>
        <v>1</v>
      </c>
      <c r="E1555" s="2" t="str">
        <f>VLOOKUP(F1555,city!$A$4:$D$352,4,FALSE)</f>
        <v>淮北</v>
      </c>
      <c r="F1555" s="22">
        <f t="shared" si="74"/>
        <v>92</v>
      </c>
      <c r="G1555" s="22">
        <f>IF(VLOOKUP(F1554,city!$A$4:$H$352,8,FALSE)&gt;G1554,G1554+1,1)</f>
        <v>5</v>
      </c>
    </row>
    <row r="1556" spans="1:7" x14ac:dyDescent="0.15">
      <c r="A1556" s="23">
        <f t="shared" si="72"/>
        <v>109206</v>
      </c>
      <c r="B1556" s="24">
        <v>1</v>
      </c>
      <c r="C1556" s="28" t="str">
        <f>"jingdian/"&amp;VLOOKUP(E1556,city!$D$4:$P$352,12,FALSE)&amp;"/"&amp;VLOOKUP(E1556,city!$D$4:$P$352,13,FALSE)&amp;"/"&amp;IF(G1556&lt;11,"jd",IF(G1556&lt;16,"tc","cs"))&amp;"/"&amp;IF(G1556&lt;11,G1556,IF(G1556&lt;16,G1556-10,G1556-15))&amp;".jpg"</f>
        <v>jingdian/anhui/huaibei/jd/6.jpg</v>
      </c>
      <c r="D1556" s="23">
        <f t="shared" si="73"/>
        <v>1</v>
      </c>
      <c r="E1556" s="2" t="str">
        <f>VLOOKUP(F1556,city!$A$4:$D$352,4,FALSE)</f>
        <v>淮北</v>
      </c>
      <c r="F1556" s="22">
        <f t="shared" si="74"/>
        <v>92</v>
      </c>
      <c r="G1556" s="22">
        <f>IF(VLOOKUP(F1555,city!$A$4:$H$352,8,FALSE)&gt;G1555,G1555+1,1)</f>
        <v>6</v>
      </c>
    </row>
    <row r="1557" spans="1:7" x14ac:dyDescent="0.15">
      <c r="A1557" s="23">
        <f t="shared" si="72"/>
        <v>109207</v>
      </c>
      <c r="B1557" s="24">
        <v>1</v>
      </c>
      <c r="C1557" s="28" t="str">
        <f>"jingdian/"&amp;VLOOKUP(E1557,city!$D$4:$P$352,12,FALSE)&amp;"/"&amp;VLOOKUP(E1557,city!$D$4:$P$352,13,FALSE)&amp;"/"&amp;IF(G1557&lt;11,"jd",IF(G1557&lt;16,"tc","cs"))&amp;"/"&amp;IF(G1557&lt;11,G1557,IF(G1557&lt;16,G1557-10,G1557-15))&amp;".jpg"</f>
        <v>jingdian/anhui/huaibei/jd/7.jpg</v>
      </c>
      <c r="D1557" s="23">
        <f t="shared" si="73"/>
        <v>1</v>
      </c>
      <c r="E1557" s="2" t="str">
        <f>VLOOKUP(F1557,city!$A$4:$D$352,4,FALSE)</f>
        <v>淮北</v>
      </c>
      <c r="F1557" s="22">
        <f t="shared" si="74"/>
        <v>92</v>
      </c>
      <c r="G1557" s="22">
        <f>IF(VLOOKUP(F1556,city!$A$4:$H$352,8,FALSE)&gt;G1556,G1556+1,1)</f>
        <v>7</v>
      </c>
    </row>
    <row r="1558" spans="1:7" x14ac:dyDescent="0.15">
      <c r="A1558" s="23">
        <f t="shared" si="72"/>
        <v>109208</v>
      </c>
      <c r="B1558" s="24">
        <v>1</v>
      </c>
      <c r="C1558" s="28" t="str">
        <f>"jingdian/"&amp;VLOOKUP(E1558,city!$D$4:$P$352,12,FALSE)&amp;"/"&amp;VLOOKUP(E1558,city!$D$4:$P$352,13,FALSE)&amp;"/"&amp;IF(G1558&lt;11,"jd",IF(G1558&lt;16,"tc","cs"))&amp;"/"&amp;IF(G1558&lt;11,G1558,IF(G1558&lt;16,G1558-10,G1558-15))&amp;".jpg"</f>
        <v>jingdian/anhui/huaibei/jd/8.jpg</v>
      </c>
      <c r="D1558" s="23">
        <f t="shared" si="73"/>
        <v>1</v>
      </c>
      <c r="E1558" s="2" t="str">
        <f>VLOOKUP(F1558,city!$A$4:$D$352,4,FALSE)</f>
        <v>淮北</v>
      </c>
      <c r="F1558" s="22">
        <f t="shared" si="74"/>
        <v>92</v>
      </c>
      <c r="G1558" s="22">
        <f>IF(VLOOKUP(F1557,city!$A$4:$H$352,8,FALSE)&gt;G1557,G1557+1,1)</f>
        <v>8</v>
      </c>
    </row>
    <row r="1559" spans="1:7" x14ac:dyDescent="0.15">
      <c r="A1559" s="23">
        <f t="shared" si="72"/>
        <v>109209</v>
      </c>
      <c r="B1559" s="24">
        <v>1</v>
      </c>
      <c r="C1559" s="28" t="str">
        <f>"jingdian/"&amp;VLOOKUP(E1559,city!$D$4:$P$352,12,FALSE)&amp;"/"&amp;VLOOKUP(E1559,city!$D$4:$P$352,13,FALSE)&amp;"/"&amp;IF(G1559&lt;11,"jd",IF(G1559&lt;16,"tc","cs"))&amp;"/"&amp;IF(G1559&lt;11,G1559,IF(G1559&lt;16,G1559-10,G1559-15))&amp;".jpg"</f>
        <v>jingdian/anhui/huaibei/jd/9.jpg</v>
      </c>
      <c r="D1559" s="23">
        <f t="shared" si="73"/>
        <v>1</v>
      </c>
      <c r="E1559" s="2" t="str">
        <f>VLOOKUP(F1559,city!$A$4:$D$352,4,FALSE)</f>
        <v>淮北</v>
      </c>
      <c r="F1559" s="22">
        <f t="shared" si="74"/>
        <v>92</v>
      </c>
      <c r="G1559" s="22">
        <f>IF(VLOOKUP(F1558,city!$A$4:$H$352,8,FALSE)&gt;G1558,G1558+1,1)</f>
        <v>9</v>
      </c>
    </row>
    <row r="1560" spans="1:7" x14ac:dyDescent="0.15">
      <c r="A1560" s="23">
        <f t="shared" si="72"/>
        <v>109210</v>
      </c>
      <c r="B1560" s="24">
        <v>1</v>
      </c>
      <c r="C1560" s="28" t="str">
        <f>"jingdian/"&amp;VLOOKUP(E1560,city!$D$4:$P$352,12,FALSE)&amp;"/"&amp;VLOOKUP(E1560,city!$D$4:$P$352,13,FALSE)&amp;"/"&amp;IF(G1560&lt;11,"jd",IF(G1560&lt;16,"tc","cs"))&amp;"/"&amp;IF(G1560&lt;11,G1560,IF(G1560&lt;16,G1560-10,G1560-15))&amp;".jpg"</f>
        <v>jingdian/anhui/huaibei/jd/10.jpg</v>
      </c>
      <c r="D1560" s="23">
        <f t="shared" si="73"/>
        <v>1</v>
      </c>
      <c r="E1560" s="2" t="str">
        <f>VLOOKUP(F1560,city!$A$4:$D$352,4,FALSE)</f>
        <v>淮北</v>
      </c>
      <c r="F1560" s="22">
        <f t="shared" si="74"/>
        <v>92</v>
      </c>
      <c r="G1560" s="22">
        <f>IF(VLOOKUP(F1559,city!$A$4:$H$352,8,FALSE)&gt;G1559,G1559+1,1)</f>
        <v>10</v>
      </c>
    </row>
    <row r="1561" spans="1:7" x14ac:dyDescent="0.15">
      <c r="A1561" s="23">
        <f t="shared" si="72"/>
        <v>109251</v>
      </c>
      <c r="B1561" s="24">
        <v>3</v>
      </c>
      <c r="C1561" s="28" t="str">
        <f>"jingdian/"&amp;VLOOKUP(E1561,city!$D$4:$P$352,12,FALSE)&amp;"/"&amp;VLOOKUP(E1561,city!$D$4:$P$352,13,FALSE)&amp;"/"&amp;IF(G1561&lt;11,"jd",IF(G1561&lt;16,"tc","cs"))&amp;"/"&amp;IF(G1561&lt;11,G1561,IF(G1561&lt;16,G1561-10,G1561-15))&amp;".jpg"</f>
        <v>jingdian/anhui/huaibei/tc/1.jpg</v>
      </c>
      <c r="D1561" s="23">
        <f t="shared" si="73"/>
        <v>2</v>
      </c>
      <c r="E1561" s="2" t="str">
        <f>VLOOKUP(F1561,city!$A$4:$D$352,4,FALSE)</f>
        <v>淮北</v>
      </c>
      <c r="F1561" s="22">
        <f t="shared" si="74"/>
        <v>92</v>
      </c>
      <c r="G1561" s="22">
        <f>IF(VLOOKUP(F1560,city!$A$4:$H$352,8,FALSE)&gt;G1560,G1560+1,1)</f>
        <v>11</v>
      </c>
    </row>
    <row r="1562" spans="1:7" x14ac:dyDescent="0.15">
      <c r="A1562" s="23">
        <f t="shared" si="72"/>
        <v>109252</v>
      </c>
      <c r="B1562" s="24">
        <v>4</v>
      </c>
      <c r="C1562" s="28" t="str">
        <f>"jingdian/"&amp;VLOOKUP(E1562,city!$D$4:$P$352,12,FALSE)&amp;"/"&amp;VLOOKUP(E1562,city!$D$4:$P$352,13,FALSE)&amp;"/"&amp;IF(G1562&lt;11,"jd",IF(G1562&lt;16,"tc","cs"))&amp;"/"&amp;IF(G1562&lt;11,G1562,IF(G1562&lt;16,G1562-10,G1562-15))&amp;".jpg"</f>
        <v>jingdian/anhui/huaibei/tc/2.jpg</v>
      </c>
      <c r="D1562" s="23">
        <f t="shared" si="73"/>
        <v>2</v>
      </c>
      <c r="E1562" s="2" t="str">
        <f>VLOOKUP(F1562,city!$A$4:$D$352,4,FALSE)</f>
        <v>淮北</v>
      </c>
      <c r="F1562" s="22">
        <f t="shared" si="74"/>
        <v>92</v>
      </c>
      <c r="G1562" s="22">
        <f>IF(VLOOKUP(F1561,city!$A$4:$H$352,8,FALSE)&gt;G1561,G1561+1,1)</f>
        <v>12</v>
      </c>
    </row>
    <row r="1563" spans="1:7" x14ac:dyDescent="0.15">
      <c r="A1563" s="23">
        <f t="shared" si="72"/>
        <v>109253</v>
      </c>
      <c r="B1563" s="24">
        <v>5</v>
      </c>
      <c r="C1563" s="28" t="str">
        <f>"jingdian/"&amp;VLOOKUP(E1563,city!$D$4:$P$352,12,FALSE)&amp;"/"&amp;VLOOKUP(E1563,city!$D$4:$P$352,13,FALSE)&amp;"/"&amp;IF(G1563&lt;11,"jd",IF(G1563&lt;16,"tc","cs"))&amp;"/"&amp;IF(G1563&lt;11,G1563,IF(G1563&lt;16,G1563-10,G1563-15))&amp;".jpg"</f>
        <v>jingdian/anhui/huaibei/tc/3.jpg</v>
      </c>
      <c r="D1563" s="23">
        <f t="shared" si="73"/>
        <v>2</v>
      </c>
      <c r="E1563" s="2" t="str">
        <f>VLOOKUP(F1563,city!$A$4:$D$352,4,FALSE)</f>
        <v>淮北</v>
      </c>
      <c r="F1563" s="22">
        <f t="shared" si="74"/>
        <v>92</v>
      </c>
      <c r="G1563" s="22">
        <f>IF(VLOOKUP(F1562,city!$A$4:$H$352,8,FALSE)&gt;G1562,G1562+1,1)</f>
        <v>13</v>
      </c>
    </row>
    <row r="1564" spans="1:7" x14ac:dyDescent="0.15">
      <c r="A1564" s="23">
        <f t="shared" si="72"/>
        <v>109254</v>
      </c>
      <c r="B1564" s="24">
        <v>4</v>
      </c>
      <c r="C1564" s="28" t="str">
        <f>"jingdian/"&amp;VLOOKUP(E1564,city!$D$4:$P$352,12,FALSE)&amp;"/"&amp;VLOOKUP(E1564,city!$D$4:$P$352,13,FALSE)&amp;"/"&amp;IF(G1564&lt;11,"jd",IF(G1564&lt;16,"tc","cs"))&amp;"/"&amp;IF(G1564&lt;11,G1564,IF(G1564&lt;16,G1564-10,G1564-15))&amp;".jpg"</f>
        <v>jingdian/anhui/huaibei/tc/4.jpg</v>
      </c>
      <c r="D1564" s="23">
        <f t="shared" si="73"/>
        <v>2</v>
      </c>
      <c r="E1564" s="2" t="str">
        <f>VLOOKUP(F1564,city!$A$4:$D$352,4,FALSE)</f>
        <v>淮北</v>
      </c>
      <c r="F1564" s="22">
        <f t="shared" si="74"/>
        <v>92</v>
      </c>
      <c r="G1564" s="22">
        <f>IF(VLOOKUP(F1563,city!$A$4:$H$352,8,FALSE)&gt;G1563,G1563+1,1)</f>
        <v>14</v>
      </c>
    </row>
    <row r="1565" spans="1:7" x14ac:dyDescent="0.15">
      <c r="A1565" s="23">
        <f t="shared" si="72"/>
        <v>109255</v>
      </c>
      <c r="B1565" s="24">
        <v>5</v>
      </c>
      <c r="C1565" s="28" t="str">
        <f>"jingdian/"&amp;VLOOKUP(E1565,city!$D$4:$P$352,12,FALSE)&amp;"/"&amp;VLOOKUP(E1565,city!$D$4:$P$352,13,FALSE)&amp;"/"&amp;IF(G1565&lt;11,"jd",IF(G1565&lt;16,"tc","cs"))&amp;"/"&amp;IF(G1565&lt;11,G1565,IF(G1565&lt;16,G1565-10,G1565-15))&amp;".jpg"</f>
        <v>jingdian/anhui/huaibei/tc/5.jpg</v>
      </c>
      <c r="D1565" s="23">
        <f t="shared" si="73"/>
        <v>2</v>
      </c>
      <c r="E1565" s="2" t="str">
        <f>VLOOKUP(F1565,city!$A$4:$D$352,4,FALSE)</f>
        <v>淮北</v>
      </c>
      <c r="F1565" s="22">
        <f t="shared" si="74"/>
        <v>92</v>
      </c>
      <c r="G1565" s="22">
        <f>IF(VLOOKUP(F1564,city!$A$4:$H$352,8,FALSE)&gt;G1564,G1564+1,1)</f>
        <v>15</v>
      </c>
    </row>
    <row r="1566" spans="1:7" x14ac:dyDescent="0.15">
      <c r="A1566" s="23">
        <f t="shared" si="72"/>
        <v>109281</v>
      </c>
      <c r="B1566" s="24">
        <v>2</v>
      </c>
      <c r="C1566" s="28" t="str">
        <f>"jingdian/"&amp;VLOOKUP(E1566,city!$D$4:$P$352,12,FALSE)&amp;"/"&amp;VLOOKUP(E1566,city!$D$4:$P$352,13,FALSE)&amp;"/"&amp;IF(G1566&lt;11,"jd",IF(G1566&lt;16,"tc","cs"))&amp;"/"&amp;IF(G1566&lt;11,G1566,IF(G1566&lt;16,G1566-10,G1566-15))&amp;".jpg"</f>
        <v>jingdian/anhui/huaibei/cs/1.jpg</v>
      </c>
      <c r="D1566" s="23">
        <f t="shared" si="73"/>
        <v>3</v>
      </c>
      <c r="E1566" s="2" t="str">
        <f>VLOOKUP(F1566,city!$A$4:$D$352,4,FALSE)</f>
        <v>淮北</v>
      </c>
      <c r="F1566" s="22">
        <f t="shared" si="74"/>
        <v>92</v>
      </c>
      <c r="G1566" s="22">
        <f>IF(VLOOKUP(F1565,city!$A$4:$H$352,8,FALSE)&gt;G1565,G1565+1,1)</f>
        <v>16</v>
      </c>
    </row>
    <row r="1567" spans="1:7" x14ac:dyDescent="0.15">
      <c r="A1567" s="23">
        <f t="shared" si="72"/>
        <v>109282</v>
      </c>
      <c r="B1567" s="24">
        <v>5</v>
      </c>
      <c r="C1567" s="28" t="str">
        <f>"jingdian/"&amp;VLOOKUP(E1567,city!$D$4:$P$352,12,FALSE)&amp;"/"&amp;VLOOKUP(E1567,city!$D$4:$P$352,13,FALSE)&amp;"/"&amp;IF(G1567&lt;11,"jd",IF(G1567&lt;16,"tc","cs"))&amp;"/"&amp;IF(G1567&lt;11,G1567,IF(G1567&lt;16,G1567-10,G1567-15))&amp;".jpg"</f>
        <v>jingdian/anhui/huaibei/cs/2.jpg</v>
      </c>
      <c r="D1567" s="23">
        <f t="shared" si="73"/>
        <v>3</v>
      </c>
      <c r="E1567" s="2" t="str">
        <f>VLOOKUP(F1567,city!$A$4:$D$352,4,FALSE)</f>
        <v>淮北</v>
      </c>
      <c r="F1567" s="22">
        <f t="shared" si="74"/>
        <v>92</v>
      </c>
      <c r="G1567" s="22">
        <f>IF(VLOOKUP(F1566,city!$A$4:$H$352,8,FALSE)&gt;G1566,G1566+1,1)</f>
        <v>17</v>
      </c>
    </row>
    <row r="1568" spans="1:7" x14ac:dyDescent="0.15">
      <c r="A1568" s="23">
        <f t="shared" si="72"/>
        <v>109301</v>
      </c>
      <c r="B1568" s="24">
        <v>1</v>
      </c>
      <c r="C1568" s="28" t="str">
        <f>"jingdian/"&amp;VLOOKUP(E1568,city!$D$4:$P$352,12,FALSE)&amp;"/"&amp;VLOOKUP(E1568,city!$D$4:$P$352,13,FALSE)&amp;"/"&amp;IF(G1568&lt;11,"jd",IF(G1568&lt;16,"tc","cs"))&amp;"/"&amp;IF(G1568&lt;11,G1568,IF(G1568&lt;16,G1568-10,G1568-15))&amp;".jpg"</f>
        <v>jingdian/anhui/tongling/jd/1.jpg</v>
      </c>
      <c r="D1568" s="23">
        <f t="shared" si="73"/>
        <v>1</v>
      </c>
      <c r="E1568" s="2" t="str">
        <f>VLOOKUP(F1568,city!$A$4:$D$352,4,FALSE)</f>
        <v>铜陵</v>
      </c>
      <c r="F1568" s="22">
        <f t="shared" si="74"/>
        <v>93</v>
      </c>
      <c r="G1568" s="22">
        <f>IF(VLOOKUP(F1567,city!$A$4:$H$352,8,FALSE)&gt;G1567,G1567+1,1)</f>
        <v>1</v>
      </c>
    </row>
    <row r="1569" spans="1:7" x14ac:dyDescent="0.15">
      <c r="A1569" s="23">
        <f t="shared" si="72"/>
        <v>109302</v>
      </c>
      <c r="B1569" s="24">
        <v>1</v>
      </c>
      <c r="C1569" s="28" t="str">
        <f>"jingdian/"&amp;VLOOKUP(E1569,city!$D$4:$P$352,12,FALSE)&amp;"/"&amp;VLOOKUP(E1569,city!$D$4:$P$352,13,FALSE)&amp;"/"&amp;IF(G1569&lt;11,"jd",IF(G1569&lt;16,"tc","cs"))&amp;"/"&amp;IF(G1569&lt;11,G1569,IF(G1569&lt;16,G1569-10,G1569-15))&amp;".jpg"</f>
        <v>jingdian/anhui/tongling/jd/2.jpg</v>
      </c>
      <c r="D1569" s="23">
        <f t="shared" si="73"/>
        <v>1</v>
      </c>
      <c r="E1569" s="2" t="str">
        <f>VLOOKUP(F1569,city!$A$4:$D$352,4,FALSE)</f>
        <v>铜陵</v>
      </c>
      <c r="F1569" s="22">
        <f t="shared" si="74"/>
        <v>93</v>
      </c>
      <c r="G1569" s="22">
        <f>IF(VLOOKUP(F1568,city!$A$4:$H$352,8,FALSE)&gt;G1568,G1568+1,1)</f>
        <v>2</v>
      </c>
    </row>
    <row r="1570" spans="1:7" x14ac:dyDescent="0.15">
      <c r="A1570" s="23">
        <f t="shared" si="72"/>
        <v>109303</v>
      </c>
      <c r="B1570" s="24">
        <v>1</v>
      </c>
      <c r="C1570" s="28" t="str">
        <f>"jingdian/"&amp;VLOOKUP(E1570,city!$D$4:$P$352,12,FALSE)&amp;"/"&amp;VLOOKUP(E1570,city!$D$4:$P$352,13,FALSE)&amp;"/"&amp;IF(G1570&lt;11,"jd",IF(G1570&lt;16,"tc","cs"))&amp;"/"&amp;IF(G1570&lt;11,G1570,IF(G1570&lt;16,G1570-10,G1570-15))&amp;".jpg"</f>
        <v>jingdian/anhui/tongling/jd/3.jpg</v>
      </c>
      <c r="D1570" s="23">
        <f t="shared" si="73"/>
        <v>1</v>
      </c>
      <c r="E1570" s="2" t="str">
        <f>VLOOKUP(F1570,city!$A$4:$D$352,4,FALSE)</f>
        <v>铜陵</v>
      </c>
      <c r="F1570" s="22">
        <f t="shared" si="74"/>
        <v>93</v>
      </c>
      <c r="G1570" s="22">
        <f>IF(VLOOKUP(F1569,city!$A$4:$H$352,8,FALSE)&gt;G1569,G1569+1,1)</f>
        <v>3</v>
      </c>
    </row>
    <row r="1571" spans="1:7" x14ac:dyDescent="0.15">
      <c r="A1571" s="23">
        <f t="shared" si="72"/>
        <v>109304</v>
      </c>
      <c r="B1571" s="24">
        <v>1</v>
      </c>
      <c r="C1571" s="28" t="str">
        <f>"jingdian/"&amp;VLOOKUP(E1571,city!$D$4:$P$352,12,FALSE)&amp;"/"&amp;VLOOKUP(E1571,city!$D$4:$P$352,13,FALSE)&amp;"/"&amp;IF(G1571&lt;11,"jd",IF(G1571&lt;16,"tc","cs"))&amp;"/"&amp;IF(G1571&lt;11,G1571,IF(G1571&lt;16,G1571-10,G1571-15))&amp;".jpg"</f>
        <v>jingdian/anhui/tongling/jd/4.jpg</v>
      </c>
      <c r="D1571" s="23">
        <f t="shared" si="73"/>
        <v>1</v>
      </c>
      <c r="E1571" s="2" t="str">
        <f>VLOOKUP(F1571,city!$A$4:$D$352,4,FALSE)</f>
        <v>铜陵</v>
      </c>
      <c r="F1571" s="22">
        <f t="shared" si="74"/>
        <v>93</v>
      </c>
      <c r="G1571" s="22">
        <f>IF(VLOOKUP(F1570,city!$A$4:$H$352,8,FALSE)&gt;G1570,G1570+1,1)</f>
        <v>4</v>
      </c>
    </row>
    <row r="1572" spans="1:7" x14ac:dyDescent="0.15">
      <c r="A1572" s="23">
        <f t="shared" si="72"/>
        <v>109305</v>
      </c>
      <c r="B1572" s="24">
        <v>1</v>
      </c>
      <c r="C1572" s="28" t="str">
        <f>"jingdian/"&amp;VLOOKUP(E1572,city!$D$4:$P$352,12,FALSE)&amp;"/"&amp;VLOOKUP(E1572,city!$D$4:$P$352,13,FALSE)&amp;"/"&amp;IF(G1572&lt;11,"jd",IF(G1572&lt;16,"tc","cs"))&amp;"/"&amp;IF(G1572&lt;11,G1572,IF(G1572&lt;16,G1572-10,G1572-15))&amp;".jpg"</f>
        <v>jingdian/anhui/tongling/jd/5.jpg</v>
      </c>
      <c r="D1572" s="23">
        <f t="shared" si="73"/>
        <v>1</v>
      </c>
      <c r="E1572" s="2" t="str">
        <f>VLOOKUP(F1572,city!$A$4:$D$352,4,FALSE)</f>
        <v>铜陵</v>
      </c>
      <c r="F1572" s="22">
        <f t="shared" si="74"/>
        <v>93</v>
      </c>
      <c r="G1572" s="22">
        <f>IF(VLOOKUP(F1571,city!$A$4:$H$352,8,FALSE)&gt;G1571,G1571+1,1)</f>
        <v>5</v>
      </c>
    </row>
    <row r="1573" spans="1:7" x14ac:dyDescent="0.15">
      <c r="A1573" s="23">
        <f t="shared" si="72"/>
        <v>109306</v>
      </c>
      <c r="B1573" s="24">
        <v>1</v>
      </c>
      <c r="C1573" s="28" t="str">
        <f>"jingdian/"&amp;VLOOKUP(E1573,city!$D$4:$P$352,12,FALSE)&amp;"/"&amp;VLOOKUP(E1573,city!$D$4:$P$352,13,FALSE)&amp;"/"&amp;IF(G1573&lt;11,"jd",IF(G1573&lt;16,"tc","cs"))&amp;"/"&amp;IF(G1573&lt;11,G1573,IF(G1573&lt;16,G1573-10,G1573-15))&amp;".jpg"</f>
        <v>jingdian/anhui/tongling/jd/6.jpg</v>
      </c>
      <c r="D1573" s="23">
        <f t="shared" si="73"/>
        <v>1</v>
      </c>
      <c r="E1573" s="2" t="str">
        <f>VLOOKUP(F1573,city!$A$4:$D$352,4,FALSE)</f>
        <v>铜陵</v>
      </c>
      <c r="F1573" s="22">
        <f t="shared" si="74"/>
        <v>93</v>
      </c>
      <c r="G1573" s="22">
        <f>IF(VLOOKUP(F1572,city!$A$4:$H$352,8,FALSE)&gt;G1572,G1572+1,1)</f>
        <v>6</v>
      </c>
    </row>
    <row r="1574" spans="1:7" x14ac:dyDescent="0.15">
      <c r="A1574" s="23">
        <f t="shared" si="72"/>
        <v>109307</v>
      </c>
      <c r="B1574" s="24">
        <v>1</v>
      </c>
      <c r="C1574" s="28" t="str">
        <f>"jingdian/"&amp;VLOOKUP(E1574,city!$D$4:$P$352,12,FALSE)&amp;"/"&amp;VLOOKUP(E1574,city!$D$4:$P$352,13,FALSE)&amp;"/"&amp;IF(G1574&lt;11,"jd",IF(G1574&lt;16,"tc","cs"))&amp;"/"&amp;IF(G1574&lt;11,G1574,IF(G1574&lt;16,G1574-10,G1574-15))&amp;".jpg"</f>
        <v>jingdian/anhui/tongling/jd/7.jpg</v>
      </c>
      <c r="D1574" s="23">
        <f t="shared" si="73"/>
        <v>1</v>
      </c>
      <c r="E1574" s="2" t="str">
        <f>VLOOKUP(F1574,city!$A$4:$D$352,4,FALSE)</f>
        <v>铜陵</v>
      </c>
      <c r="F1574" s="22">
        <f t="shared" si="74"/>
        <v>93</v>
      </c>
      <c r="G1574" s="22">
        <f>IF(VLOOKUP(F1573,city!$A$4:$H$352,8,FALSE)&gt;G1573,G1573+1,1)</f>
        <v>7</v>
      </c>
    </row>
    <row r="1575" spans="1:7" x14ac:dyDescent="0.15">
      <c r="A1575" s="23">
        <f t="shared" si="72"/>
        <v>109308</v>
      </c>
      <c r="B1575" s="24">
        <v>1</v>
      </c>
      <c r="C1575" s="28" t="str">
        <f>"jingdian/"&amp;VLOOKUP(E1575,city!$D$4:$P$352,12,FALSE)&amp;"/"&amp;VLOOKUP(E1575,city!$D$4:$P$352,13,FALSE)&amp;"/"&amp;IF(G1575&lt;11,"jd",IF(G1575&lt;16,"tc","cs"))&amp;"/"&amp;IF(G1575&lt;11,G1575,IF(G1575&lt;16,G1575-10,G1575-15))&amp;".jpg"</f>
        <v>jingdian/anhui/tongling/jd/8.jpg</v>
      </c>
      <c r="D1575" s="23">
        <f t="shared" si="73"/>
        <v>1</v>
      </c>
      <c r="E1575" s="2" t="str">
        <f>VLOOKUP(F1575,city!$A$4:$D$352,4,FALSE)</f>
        <v>铜陵</v>
      </c>
      <c r="F1575" s="22">
        <f t="shared" si="74"/>
        <v>93</v>
      </c>
      <c r="G1575" s="22">
        <f>IF(VLOOKUP(F1574,city!$A$4:$H$352,8,FALSE)&gt;G1574,G1574+1,1)</f>
        <v>8</v>
      </c>
    </row>
    <row r="1576" spans="1:7" x14ac:dyDescent="0.15">
      <c r="A1576" s="23">
        <f t="shared" si="72"/>
        <v>109309</v>
      </c>
      <c r="B1576" s="24">
        <v>1</v>
      </c>
      <c r="C1576" s="28" t="str">
        <f>"jingdian/"&amp;VLOOKUP(E1576,city!$D$4:$P$352,12,FALSE)&amp;"/"&amp;VLOOKUP(E1576,city!$D$4:$P$352,13,FALSE)&amp;"/"&amp;IF(G1576&lt;11,"jd",IF(G1576&lt;16,"tc","cs"))&amp;"/"&amp;IF(G1576&lt;11,G1576,IF(G1576&lt;16,G1576-10,G1576-15))&amp;".jpg"</f>
        <v>jingdian/anhui/tongling/jd/9.jpg</v>
      </c>
      <c r="D1576" s="23">
        <f t="shared" si="73"/>
        <v>1</v>
      </c>
      <c r="E1576" s="2" t="str">
        <f>VLOOKUP(F1576,city!$A$4:$D$352,4,FALSE)</f>
        <v>铜陵</v>
      </c>
      <c r="F1576" s="22">
        <f t="shared" si="74"/>
        <v>93</v>
      </c>
      <c r="G1576" s="22">
        <f>IF(VLOOKUP(F1575,city!$A$4:$H$352,8,FALSE)&gt;G1575,G1575+1,1)</f>
        <v>9</v>
      </c>
    </row>
    <row r="1577" spans="1:7" x14ac:dyDescent="0.15">
      <c r="A1577" s="23">
        <f t="shared" si="72"/>
        <v>109310</v>
      </c>
      <c r="B1577" s="24">
        <v>1</v>
      </c>
      <c r="C1577" s="28" t="str">
        <f>"jingdian/"&amp;VLOOKUP(E1577,city!$D$4:$P$352,12,FALSE)&amp;"/"&amp;VLOOKUP(E1577,city!$D$4:$P$352,13,FALSE)&amp;"/"&amp;IF(G1577&lt;11,"jd",IF(G1577&lt;16,"tc","cs"))&amp;"/"&amp;IF(G1577&lt;11,G1577,IF(G1577&lt;16,G1577-10,G1577-15))&amp;".jpg"</f>
        <v>jingdian/anhui/tongling/jd/10.jpg</v>
      </c>
      <c r="D1577" s="23">
        <f t="shared" si="73"/>
        <v>1</v>
      </c>
      <c r="E1577" s="2" t="str">
        <f>VLOOKUP(F1577,city!$A$4:$D$352,4,FALSE)</f>
        <v>铜陵</v>
      </c>
      <c r="F1577" s="22">
        <f t="shared" si="74"/>
        <v>93</v>
      </c>
      <c r="G1577" s="22">
        <f>IF(VLOOKUP(F1576,city!$A$4:$H$352,8,FALSE)&gt;G1576,G1576+1,1)</f>
        <v>10</v>
      </c>
    </row>
    <row r="1578" spans="1:7" x14ac:dyDescent="0.15">
      <c r="A1578" s="23">
        <f t="shared" si="72"/>
        <v>109351</v>
      </c>
      <c r="B1578" s="24">
        <v>3</v>
      </c>
      <c r="C1578" s="28" t="str">
        <f>"jingdian/"&amp;VLOOKUP(E1578,city!$D$4:$P$352,12,FALSE)&amp;"/"&amp;VLOOKUP(E1578,city!$D$4:$P$352,13,FALSE)&amp;"/"&amp;IF(G1578&lt;11,"jd",IF(G1578&lt;16,"tc","cs"))&amp;"/"&amp;IF(G1578&lt;11,G1578,IF(G1578&lt;16,G1578-10,G1578-15))&amp;".jpg"</f>
        <v>jingdian/anhui/tongling/tc/1.jpg</v>
      </c>
      <c r="D1578" s="23">
        <f t="shared" si="73"/>
        <v>2</v>
      </c>
      <c r="E1578" s="2" t="str">
        <f>VLOOKUP(F1578,city!$A$4:$D$352,4,FALSE)</f>
        <v>铜陵</v>
      </c>
      <c r="F1578" s="22">
        <f t="shared" si="74"/>
        <v>93</v>
      </c>
      <c r="G1578" s="22">
        <f>IF(VLOOKUP(F1577,city!$A$4:$H$352,8,FALSE)&gt;G1577,G1577+1,1)</f>
        <v>11</v>
      </c>
    </row>
    <row r="1579" spans="1:7" x14ac:dyDescent="0.15">
      <c r="A1579" s="23">
        <f t="shared" si="72"/>
        <v>109352</v>
      </c>
      <c r="B1579" s="24">
        <v>4</v>
      </c>
      <c r="C1579" s="28" t="str">
        <f>"jingdian/"&amp;VLOOKUP(E1579,city!$D$4:$P$352,12,FALSE)&amp;"/"&amp;VLOOKUP(E1579,city!$D$4:$P$352,13,FALSE)&amp;"/"&amp;IF(G1579&lt;11,"jd",IF(G1579&lt;16,"tc","cs"))&amp;"/"&amp;IF(G1579&lt;11,G1579,IF(G1579&lt;16,G1579-10,G1579-15))&amp;".jpg"</f>
        <v>jingdian/anhui/tongling/tc/2.jpg</v>
      </c>
      <c r="D1579" s="23">
        <f t="shared" si="73"/>
        <v>2</v>
      </c>
      <c r="E1579" s="2" t="str">
        <f>VLOOKUP(F1579,city!$A$4:$D$352,4,FALSE)</f>
        <v>铜陵</v>
      </c>
      <c r="F1579" s="22">
        <f t="shared" si="74"/>
        <v>93</v>
      </c>
      <c r="G1579" s="22">
        <f>IF(VLOOKUP(F1578,city!$A$4:$H$352,8,FALSE)&gt;G1578,G1578+1,1)</f>
        <v>12</v>
      </c>
    </row>
    <row r="1580" spans="1:7" x14ac:dyDescent="0.15">
      <c r="A1580" s="23">
        <f t="shared" si="72"/>
        <v>109353</v>
      </c>
      <c r="B1580" s="24">
        <v>2</v>
      </c>
      <c r="C1580" s="28" t="str">
        <f>"jingdian/"&amp;VLOOKUP(E1580,city!$D$4:$P$352,12,FALSE)&amp;"/"&amp;VLOOKUP(E1580,city!$D$4:$P$352,13,FALSE)&amp;"/"&amp;IF(G1580&lt;11,"jd",IF(G1580&lt;16,"tc","cs"))&amp;"/"&amp;IF(G1580&lt;11,G1580,IF(G1580&lt;16,G1580-10,G1580-15))&amp;".jpg"</f>
        <v>jingdian/anhui/tongling/tc/3.jpg</v>
      </c>
      <c r="D1580" s="23">
        <f t="shared" si="73"/>
        <v>2</v>
      </c>
      <c r="E1580" s="2" t="str">
        <f>VLOOKUP(F1580,city!$A$4:$D$352,4,FALSE)</f>
        <v>铜陵</v>
      </c>
      <c r="F1580" s="22">
        <f t="shared" si="74"/>
        <v>93</v>
      </c>
      <c r="G1580" s="22">
        <f>IF(VLOOKUP(F1579,city!$A$4:$H$352,8,FALSE)&gt;G1579,G1579+1,1)</f>
        <v>13</v>
      </c>
    </row>
    <row r="1581" spans="1:7" x14ac:dyDescent="0.15">
      <c r="A1581" s="23">
        <f t="shared" si="72"/>
        <v>109354</v>
      </c>
      <c r="B1581" s="24">
        <v>2</v>
      </c>
      <c r="C1581" s="28" t="str">
        <f>"jingdian/"&amp;VLOOKUP(E1581,city!$D$4:$P$352,12,FALSE)&amp;"/"&amp;VLOOKUP(E1581,city!$D$4:$P$352,13,FALSE)&amp;"/"&amp;IF(G1581&lt;11,"jd",IF(G1581&lt;16,"tc","cs"))&amp;"/"&amp;IF(G1581&lt;11,G1581,IF(G1581&lt;16,G1581-10,G1581-15))&amp;".jpg"</f>
        <v>jingdian/anhui/tongling/tc/4.jpg</v>
      </c>
      <c r="D1581" s="23">
        <f t="shared" si="73"/>
        <v>2</v>
      </c>
      <c r="E1581" s="2" t="str">
        <f>VLOOKUP(F1581,city!$A$4:$D$352,4,FALSE)</f>
        <v>铜陵</v>
      </c>
      <c r="F1581" s="22">
        <f t="shared" si="74"/>
        <v>93</v>
      </c>
      <c r="G1581" s="22">
        <f>IF(VLOOKUP(F1580,city!$A$4:$H$352,8,FALSE)&gt;G1580,G1580+1,1)</f>
        <v>14</v>
      </c>
    </row>
    <row r="1582" spans="1:7" x14ac:dyDescent="0.15">
      <c r="A1582" s="23">
        <f t="shared" si="72"/>
        <v>109355</v>
      </c>
      <c r="B1582" s="24">
        <v>3</v>
      </c>
      <c r="C1582" s="28" t="str">
        <f>"jingdian/"&amp;VLOOKUP(E1582,city!$D$4:$P$352,12,FALSE)&amp;"/"&amp;VLOOKUP(E1582,city!$D$4:$P$352,13,FALSE)&amp;"/"&amp;IF(G1582&lt;11,"jd",IF(G1582&lt;16,"tc","cs"))&amp;"/"&amp;IF(G1582&lt;11,G1582,IF(G1582&lt;16,G1582-10,G1582-15))&amp;".jpg"</f>
        <v>jingdian/anhui/tongling/tc/5.jpg</v>
      </c>
      <c r="D1582" s="23">
        <f t="shared" si="73"/>
        <v>2</v>
      </c>
      <c r="E1582" s="2" t="str">
        <f>VLOOKUP(F1582,city!$A$4:$D$352,4,FALSE)</f>
        <v>铜陵</v>
      </c>
      <c r="F1582" s="22">
        <f t="shared" si="74"/>
        <v>93</v>
      </c>
      <c r="G1582" s="22">
        <f>IF(VLOOKUP(F1581,city!$A$4:$H$352,8,FALSE)&gt;G1581,G1581+1,1)</f>
        <v>15</v>
      </c>
    </row>
    <row r="1583" spans="1:7" x14ac:dyDescent="0.15">
      <c r="A1583" s="23">
        <f t="shared" si="72"/>
        <v>109381</v>
      </c>
      <c r="B1583" s="24">
        <v>3</v>
      </c>
      <c r="C1583" s="28" t="str">
        <f>"jingdian/"&amp;VLOOKUP(E1583,city!$D$4:$P$352,12,FALSE)&amp;"/"&amp;VLOOKUP(E1583,city!$D$4:$P$352,13,FALSE)&amp;"/"&amp;IF(G1583&lt;11,"jd",IF(G1583&lt;16,"tc","cs"))&amp;"/"&amp;IF(G1583&lt;11,G1583,IF(G1583&lt;16,G1583-10,G1583-15))&amp;".jpg"</f>
        <v>jingdian/anhui/tongling/cs/1.jpg</v>
      </c>
      <c r="D1583" s="23">
        <f t="shared" si="73"/>
        <v>3</v>
      </c>
      <c r="E1583" s="2" t="str">
        <f>VLOOKUP(F1583,city!$A$4:$D$352,4,FALSE)</f>
        <v>铜陵</v>
      </c>
      <c r="F1583" s="22">
        <f t="shared" si="74"/>
        <v>93</v>
      </c>
      <c r="G1583" s="22">
        <f>IF(VLOOKUP(F1582,city!$A$4:$H$352,8,FALSE)&gt;G1582,G1582+1,1)</f>
        <v>16</v>
      </c>
    </row>
    <row r="1584" spans="1:7" x14ac:dyDescent="0.15">
      <c r="A1584" s="23">
        <f t="shared" si="72"/>
        <v>109382</v>
      </c>
      <c r="B1584" s="24">
        <v>5</v>
      </c>
      <c r="C1584" s="28" t="str">
        <f>"jingdian/"&amp;VLOOKUP(E1584,city!$D$4:$P$352,12,FALSE)&amp;"/"&amp;VLOOKUP(E1584,city!$D$4:$P$352,13,FALSE)&amp;"/"&amp;IF(G1584&lt;11,"jd",IF(G1584&lt;16,"tc","cs"))&amp;"/"&amp;IF(G1584&lt;11,G1584,IF(G1584&lt;16,G1584-10,G1584-15))&amp;".jpg"</f>
        <v>jingdian/anhui/tongling/cs/2.jpg</v>
      </c>
      <c r="D1584" s="23">
        <f t="shared" si="73"/>
        <v>3</v>
      </c>
      <c r="E1584" s="2" t="str">
        <f>VLOOKUP(F1584,city!$A$4:$D$352,4,FALSE)</f>
        <v>铜陵</v>
      </c>
      <c r="F1584" s="22">
        <f t="shared" si="74"/>
        <v>93</v>
      </c>
      <c r="G1584" s="22">
        <f>IF(VLOOKUP(F1583,city!$A$4:$H$352,8,FALSE)&gt;G1583,G1583+1,1)</f>
        <v>17</v>
      </c>
    </row>
    <row r="1585" spans="1:7" x14ac:dyDescent="0.15">
      <c r="A1585" s="23">
        <f t="shared" si="72"/>
        <v>109401</v>
      </c>
      <c r="B1585" s="24">
        <v>1</v>
      </c>
      <c r="C1585" s="28" t="str">
        <f>"jingdian/"&amp;VLOOKUP(E1585,city!$D$4:$P$352,12,FALSE)&amp;"/"&amp;VLOOKUP(E1585,city!$D$4:$P$352,13,FALSE)&amp;"/"&amp;IF(G1585&lt;11,"jd",IF(G1585&lt;16,"tc","cs"))&amp;"/"&amp;IF(G1585&lt;11,G1585,IF(G1585&lt;16,G1585-10,G1585-15))&amp;".jpg"</f>
        <v>jingdian/anhui/anqing/jd/1.jpg</v>
      </c>
      <c r="D1585" s="23">
        <f t="shared" si="73"/>
        <v>1</v>
      </c>
      <c r="E1585" s="2" t="str">
        <f>VLOOKUP(F1585,city!$A$4:$D$352,4,FALSE)</f>
        <v>安庆</v>
      </c>
      <c r="F1585" s="22">
        <f t="shared" si="74"/>
        <v>94</v>
      </c>
      <c r="G1585" s="22">
        <f>IF(VLOOKUP(F1584,city!$A$4:$H$352,8,FALSE)&gt;G1584,G1584+1,1)</f>
        <v>1</v>
      </c>
    </row>
    <row r="1586" spans="1:7" x14ac:dyDescent="0.15">
      <c r="A1586" s="23">
        <f t="shared" si="72"/>
        <v>109402</v>
      </c>
      <c r="B1586" s="24">
        <v>1</v>
      </c>
      <c r="C1586" s="28" t="str">
        <f>"jingdian/"&amp;VLOOKUP(E1586,city!$D$4:$P$352,12,FALSE)&amp;"/"&amp;VLOOKUP(E1586,city!$D$4:$P$352,13,FALSE)&amp;"/"&amp;IF(G1586&lt;11,"jd",IF(G1586&lt;16,"tc","cs"))&amp;"/"&amp;IF(G1586&lt;11,G1586,IF(G1586&lt;16,G1586-10,G1586-15))&amp;".jpg"</f>
        <v>jingdian/anhui/anqing/jd/2.jpg</v>
      </c>
      <c r="D1586" s="23">
        <f t="shared" si="73"/>
        <v>1</v>
      </c>
      <c r="E1586" s="2" t="str">
        <f>VLOOKUP(F1586,city!$A$4:$D$352,4,FALSE)</f>
        <v>安庆</v>
      </c>
      <c r="F1586" s="22">
        <f t="shared" si="74"/>
        <v>94</v>
      </c>
      <c r="G1586" s="22">
        <f>IF(VLOOKUP(F1585,city!$A$4:$H$352,8,FALSE)&gt;G1585,G1585+1,1)</f>
        <v>2</v>
      </c>
    </row>
    <row r="1587" spans="1:7" x14ac:dyDescent="0.15">
      <c r="A1587" s="23">
        <f t="shared" si="72"/>
        <v>109403</v>
      </c>
      <c r="B1587" s="24">
        <v>1</v>
      </c>
      <c r="C1587" s="28" t="str">
        <f>"jingdian/"&amp;VLOOKUP(E1587,city!$D$4:$P$352,12,FALSE)&amp;"/"&amp;VLOOKUP(E1587,city!$D$4:$P$352,13,FALSE)&amp;"/"&amp;IF(G1587&lt;11,"jd",IF(G1587&lt;16,"tc","cs"))&amp;"/"&amp;IF(G1587&lt;11,G1587,IF(G1587&lt;16,G1587-10,G1587-15))&amp;".jpg"</f>
        <v>jingdian/anhui/anqing/jd/3.jpg</v>
      </c>
      <c r="D1587" s="23">
        <f t="shared" si="73"/>
        <v>1</v>
      </c>
      <c r="E1587" s="2" t="str">
        <f>VLOOKUP(F1587,city!$A$4:$D$352,4,FALSE)</f>
        <v>安庆</v>
      </c>
      <c r="F1587" s="22">
        <f t="shared" si="74"/>
        <v>94</v>
      </c>
      <c r="G1587" s="22">
        <f>IF(VLOOKUP(F1586,city!$A$4:$H$352,8,FALSE)&gt;G1586,G1586+1,1)</f>
        <v>3</v>
      </c>
    </row>
    <row r="1588" spans="1:7" x14ac:dyDescent="0.15">
      <c r="A1588" s="23">
        <f t="shared" si="72"/>
        <v>109404</v>
      </c>
      <c r="B1588" s="24">
        <v>1</v>
      </c>
      <c r="C1588" s="28" t="str">
        <f>"jingdian/"&amp;VLOOKUP(E1588,city!$D$4:$P$352,12,FALSE)&amp;"/"&amp;VLOOKUP(E1588,city!$D$4:$P$352,13,FALSE)&amp;"/"&amp;IF(G1588&lt;11,"jd",IF(G1588&lt;16,"tc","cs"))&amp;"/"&amp;IF(G1588&lt;11,G1588,IF(G1588&lt;16,G1588-10,G1588-15))&amp;".jpg"</f>
        <v>jingdian/anhui/anqing/jd/4.jpg</v>
      </c>
      <c r="D1588" s="23">
        <f t="shared" si="73"/>
        <v>1</v>
      </c>
      <c r="E1588" s="2" t="str">
        <f>VLOOKUP(F1588,city!$A$4:$D$352,4,FALSE)</f>
        <v>安庆</v>
      </c>
      <c r="F1588" s="22">
        <f t="shared" si="74"/>
        <v>94</v>
      </c>
      <c r="G1588" s="22">
        <f>IF(VLOOKUP(F1587,city!$A$4:$H$352,8,FALSE)&gt;G1587,G1587+1,1)</f>
        <v>4</v>
      </c>
    </row>
    <row r="1589" spans="1:7" x14ac:dyDescent="0.15">
      <c r="A1589" s="23">
        <f t="shared" si="72"/>
        <v>109405</v>
      </c>
      <c r="B1589" s="24">
        <v>1</v>
      </c>
      <c r="C1589" s="28" t="str">
        <f>"jingdian/"&amp;VLOOKUP(E1589,city!$D$4:$P$352,12,FALSE)&amp;"/"&amp;VLOOKUP(E1589,city!$D$4:$P$352,13,FALSE)&amp;"/"&amp;IF(G1589&lt;11,"jd",IF(G1589&lt;16,"tc","cs"))&amp;"/"&amp;IF(G1589&lt;11,G1589,IF(G1589&lt;16,G1589-10,G1589-15))&amp;".jpg"</f>
        <v>jingdian/anhui/anqing/jd/5.jpg</v>
      </c>
      <c r="D1589" s="23">
        <f t="shared" si="73"/>
        <v>1</v>
      </c>
      <c r="E1589" s="2" t="str">
        <f>VLOOKUP(F1589,city!$A$4:$D$352,4,FALSE)</f>
        <v>安庆</v>
      </c>
      <c r="F1589" s="22">
        <f t="shared" si="74"/>
        <v>94</v>
      </c>
      <c r="G1589" s="22">
        <f>IF(VLOOKUP(F1588,city!$A$4:$H$352,8,FALSE)&gt;G1588,G1588+1,1)</f>
        <v>5</v>
      </c>
    </row>
    <row r="1590" spans="1:7" x14ac:dyDescent="0.15">
      <c r="A1590" s="23">
        <f t="shared" si="72"/>
        <v>109406</v>
      </c>
      <c r="B1590" s="24">
        <v>1</v>
      </c>
      <c r="C1590" s="28" t="str">
        <f>"jingdian/"&amp;VLOOKUP(E1590,city!$D$4:$P$352,12,FALSE)&amp;"/"&amp;VLOOKUP(E1590,city!$D$4:$P$352,13,FALSE)&amp;"/"&amp;IF(G1590&lt;11,"jd",IF(G1590&lt;16,"tc","cs"))&amp;"/"&amp;IF(G1590&lt;11,G1590,IF(G1590&lt;16,G1590-10,G1590-15))&amp;".jpg"</f>
        <v>jingdian/anhui/anqing/jd/6.jpg</v>
      </c>
      <c r="D1590" s="23">
        <f t="shared" si="73"/>
        <v>1</v>
      </c>
      <c r="E1590" s="2" t="str">
        <f>VLOOKUP(F1590,city!$A$4:$D$352,4,FALSE)</f>
        <v>安庆</v>
      </c>
      <c r="F1590" s="22">
        <f t="shared" si="74"/>
        <v>94</v>
      </c>
      <c r="G1590" s="22">
        <f>IF(VLOOKUP(F1589,city!$A$4:$H$352,8,FALSE)&gt;G1589,G1589+1,1)</f>
        <v>6</v>
      </c>
    </row>
    <row r="1591" spans="1:7" x14ac:dyDescent="0.15">
      <c r="A1591" s="23">
        <f t="shared" si="72"/>
        <v>109407</v>
      </c>
      <c r="B1591" s="24">
        <v>1</v>
      </c>
      <c r="C1591" s="28" t="str">
        <f>"jingdian/"&amp;VLOOKUP(E1591,city!$D$4:$P$352,12,FALSE)&amp;"/"&amp;VLOOKUP(E1591,city!$D$4:$P$352,13,FALSE)&amp;"/"&amp;IF(G1591&lt;11,"jd",IF(G1591&lt;16,"tc","cs"))&amp;"/"&amp;IF(G1591&lt;11,G1591,IF(G1591&lt;16,G1591-10,G1591-15))&amp;".jpg"</f>
        <v>jingdian/anhui/anqing/jd/7.jpg</v>
      </c>
      <c r="D1591" s="23">
        <f t="shared" si="73"/>
        <v>1</v>
      </c>
      <c r="E1591" s="2" t="str">
        <f>VLOOKUP(F1591,city!$A$4:$D$352,4,FALSE)</f>
        <v>安庆</v>
      </c>
      <c r="F1591" s="22">
        <f t="shared" si="74"/>
        <v>94</v>
      </c>
      <c r="G1591" s="22">
        <f>IF(VLOOKUP(F1590,city!$A$4:$H$352,8,FALSE)&gt;G1590,G1590+1,1)</f>
        <v>7</v>
      </c>
    </row>
    <row r="1592" spans="1:7" x14ac:dyDescent="0.15">
      <c r="A1592" s="23">
        <f t="shared" si="72"/>
        <v>109408</v>
      </c>
      <c r="B1592" s="24">
        <v>1</v>
      </c>
      <c r="C1592" s="28" t="str">
        <f>"jingdian/"&amp;VLOOKUP(E1592,city!$D$4:$P$352,12,FALSE)&amp;"/"&amp;VLOOKUP(E1592,city!$D$4:$P$352,13,FALSE)&amp;"/"&amp;IF(G1592&lt;11,"jd",IF(G1592&lt;16,"tc","cs"))&amp;"/"&amp;IF(G1592&lt;11,G1592,IF(G1592&lt;16,G1592-10,G1592-15))&amp;".jpg"</f>
        <v>jingdian/anhui/anqing/jd/8.jpg</v>
      </c>
      <c r="D1592" s="23">
        <f t="shared" si="73"/>
        <v>1</v>
      </c>
      <c r="E1592" s="2" t="str">
        <f>VLOOKUP(F1592,city!$A$4:$D$352,4,FALSE)</f>
        <v>安庆</v>
      </c>
      <c r="F1592" s="22">
        <f t="shared" si="74"/>
        <v>94</v>
      </c>
      <c r="G1592" s="22">
        <f>IF(VLOOKUP(F1591,city!$A$4:$H$352,8,FALSE)&gt;G1591,G1591+1,1)</f>
        <v>8</v>
      </c>
    </row>
    <row r="1593" spans="1:7" x14ac:dyDescent="0.15">
      <c r="A1593" s="23">
        <f t="shared" si="72"/>
        <v>109409</v>
      </c>
      <c r="B1593" s="24">
        <v>1</v>
      </c>
      <c r="C1593" s="28" t="str">
        <f>"jingdian/"&amp;VLOOKUP(E1593,city!$D$4:$P$352,12,FALSE)&amp;"/"&amp;VLOOKUP(E1593,city!$D$4:$P$352,13,FALSE)&amp;"/"&amp;IF(G1593&lt;11,"jd",IF(G1593&lt;16,"tc","cs"))&amp;"/"&amp;IF(G1593&lt;11,G1593,IF(G1593&lt;16,G1593-10,G1593-15))&amp;".jpg"</f>
        <v>jingdian/anhui/anqing/jd/9.jpg</v>
      </c>
      <c r="D1593" s="23">
        <f t="shared" si="73"/>
        <v>1</v>
      </c>
      <c r="E1593" s="2" t="str">
        <f>VLOOKUP(F1593,city!$A$4:$D$352,4,FALSE)</f>
        <v>安庆</v>
      </c>
      <c r="F1593" s="22">
        <f t="shared" si="74"/>
        <v>94</v>
      </c>
      <c r="G1593" s="22">
        <f>IF(VLOOKUP(F1592,city!$A$4:$H$352,8,FALSE)&gt;G1592,G1592+1,1)</f>
        <v>9</v>
      </c>
    </row>
    <row r="1594" spans="1:7" x14ac:dyDescent="0.15">
      <c r="A1594" s="23">
        <f t="shared" si="72"/>
        <v>109410</v>
      </c>
      <c r="B1594" s="24">
        <v>1</v>
      </c>
      <c r="C1594" s="28" t="str">
        <f>"jingdian/"&amp;VLOOKUP(E1594,city!$D$4:$P$352,12,FALSE)&amp;"/"&amp;VLOOKUP(E1594,city!$D$4:$P$352,13,FALSE)&amp;"/"&amp;IF(G1594&lt;11,"jd",IF(G1594&lt;16,"tc","cs"))&amp;"/"&amp;IF(G1594&lt;11,G1594,IF(G1594&lt;16,G1594-10,G1594-15))&amp;".jpg"</f>
        <v>jingdian/anhui/anqing/jd/10.jpg</v>
      </c>
      <c r="D1594" s="23">
        <f t="shared" si="73"/>
        <v>1</v>
      </c>
      <c r="E1594" s="2" t="str">
        <f>VLOOKUP(F1594,city!$A$4:$D$352,4,FALSE)</f>
        <v>安庆</v>
      </c>
      <c r="F1594" s="22">
        <f t="shared" si="74"/>
        <v>94</v>
      </c>
      <c r="G1594" s="22">
        <f>IF(VLOOKUP(F1593,city!$A$4:$H$352,8,FALSE)&gt;G1593,G1593+1,1)</f>
        <v>10</v>
      </c>
    </row>
    <row r="1595" spans="1:7" x14ac:dyDescent="0.15">
      <c r="A1595" s="23">
        <f t="shared" si="72"/>
        <v>109451</v>
      </c>
      <c r="B1595" s="24">
        <v>4</v>
      </c>
      <c r="C1595" s="28" t="str">
        <f>"jingdian/"&amp;VLOOKUP(E1595,city!$D$4:$P$352,12,FALSE)&amp;"/"&amp;VLOOKUP(E1595,city!$D$4:$P$352,13,FALSE)&amp;"/"&amp;IF(G1595&lt;11,"jd",IF(G1595&lt;16,"tc","cs"))&amp;"/"&amp;IF(G1595&lt;11,G1595,IF(G1595&lt;16,G1595-10,G1595-15))&amp;".jpg"</f>
        <v>jingdian/anhui/anqing/tc/1.jpg</v>
      </c>
      <c r="D1595" s="23">
        <f t="shared" si="73"/>
        <v>2</v>
      </c>
      <c r="E1595" s="2" t="str">
        <f>VLOOKUP(F1595,city!$A$4:$D$352,4,FALSE)</f>
        <v>安庆</v>
      </c>
      <c r="F1595" s="22">
        <f t="shared" si="74"/>
        <v>94</v>
      </c>
      <c r="G1595" s="22">
        <f>IF(VLOOKUP(F1594,city!$A$4:$H$352,8,FALSE)&gt;G1594,G1594+1,1)</f>
        <v>11</v>
      </c>
    </row>
    <row r="1596" spans="1:7" x14ac:dyDescent="0.15">
      <c r="A1596" s="23">
        <f t="shared" si="72"/>
        <v>109452</v>
      </c>
      <c r="B1596" s="24">
        <v>3</v>
      </c>
      <c r="C1596" s="28" t="str">
        <f>"jingdian/"&amp;VLOOKUP(E1596,city!$D$4:$P$352,12,FALSE)&amp;"/"&amp;VLOOKUP(E1596,city!$D$4:$P$352,13,FALSE)&amp;"/"&amp;IF(G1596&lt;11,"jd",IF(G1596&lt;16,"tc","cs"))&amp;"/"&amp;IF(G1596&lt;11,G1596,IF(G1596&lt;16,G1596-10,G1596-15))&amp;".jpg"</f>
        <v>jingdian/anhui/anqing/tc/2.jpg</v>
      </c>
      <c r="D1596" s="23">
        <f t="shared" si="73"/>
        <v>2</v>
      </c>
      <c r="E1596" s="2" t="str">
        <f>VLOOKUP(F1596,city!$A$4:$D$352,4,FALSE)</f>
        <v>安庆</v>
      </c>
      <c r="F1596" s="22">
        <f t="shared" si="74"/>
        <v>94</v>
      </c>
      <c r="G1596" s="22">
        <f>IF(VLOOKUP(F1595,city!$A$4:$H$352,8,FALSE)&gt;G1595,G1595+1,1)</f>
        <v>12</v>
      </c>
    </row>
    <row r="1597" spans="1:7" x14ac:dyDescent="0.15">
      <c r="A1597" s="23">
        <f t="shared" si="72"/>
        <v>109453</v>
      </c>
      <c r="B1597" s="24">
        <v>3</v>
      </c>
      <c r="C1597" s="28" t="str">
        <f>"jingdian/"&amp;VLOOKUP(E1597,city!$D$4:$P$352,12,FALSE)&amp;"/"&amp;VLOOKUP(E1597,city!$D$4:$P$352,13,FALSE)&amp;"/"&amp;IF(G1597&lt;11,"jd",IF(G1597&lt;16,"tc","cs"))&amp;"/"&amp;IF(G1597&lt;11,G1597,IF(G1597&lt;16,G1597-10,G1597-15))&amp;".jpg"</f>
        <v>jingdian/anhui/anqing/tc/3.jpg</v>
      </c>
      <c r="D1597" s="23">
        <f t="shared" si="73"/>
        <v>2</v>
      </c>
      <c r="E1597" s="2" t="str">
        <f>VLOOKUP(F1597,city!$A$4:$D$352,4,FALSE)</f>
        <v>安庆</v>
      </c>
      <c r="F1597" s="22">
        <f t="shared" si="74"/>
        <v>94</v>
      </c>
      <c r="G1597" s="22">
        <f>IF(VLOOKUP(F1596,city!$A$4:$H$352,8,FALSE)&gt;G1596,G1596+1,1)</f>
        <v>13</v>
      </c>
    </row>
    <row r="1598" spans="1:7" x14ac:dyDescent="0.15">
      <c r="A1598" s="23">
        <f t="shared" si="72"/>
        <v>109454</v>
      </c>
      <c r="B1598" s="24">
        <v>4</v>
      </c>
      <c r="C1598" s="28" t="str">
        <f>"jingdian/"&amp;VLOOKUP(E1598,city!$D$4:$P$352,12,FALSE)&amp;"/"&amp;VLOOKUP(E1598,city!$D$4:$P$352,13,FALSE)&amp;"/"&amp;IF(G1598&lt;11,"jd",IF(G1598&lt;16,"tc","cs"))&amp;"/"&amp;IF(G1598&lt;11,G1598,IF(G1598&lt;16,G1598-10,G1598-15))&amp;".jpg"</f>
        <v>jingdian/anhui/anqing/tc/4.jpg</v>
      </c>
      <c r="D1598" s="23">
        <f t="shared" si="73"/>
        <v>2</v>
      </c>
      <c r="E1598" s="2" t="str">
        <f>VLOOKUP(F1598,city!$A$4:$D$352,4,FALSE)</f>
        <v>安庆</v>
      </c>
      <c r="F1598" s="22">
        <f t="shared" si="74"/>
        <v>94</v>
      </c>
      <c r="G1598" s="22">
        <f>IF(VLOOKUP(F1597,city!$A$4:$H$352,8,FALSE)&gt;G1597,G1597+1,1)</f>
        <v>14</v>
      </c>
    </row>
    <row r="1599" spans="1:7" x14ac:dyDescent="0.15">
      <c r="A1599" s="23">
        <f t="shared" si="72"/>
        <v>109455</v>
      </c>
      <c r="B1599" s="24">
        <v>3</v>
      </c>
      <c r="C1599" s="28" t="str">
        <f>"jingdian/"&amp;VLOOKUP(E1599,city!$D$4:$P$352,12,FALSE)&amp;"/"&amp;VLOOKUP(E1599,city!$D$4:$P$352,13,FALSE)&amp;"/"&amp;IF(G1599&lt;11,"jd",IF(G1599&lt;16,"tc","cs"))&amp;"/"&amp;IF(G1599&lt;11,G1599,IF(G1599&lt;16,G1599-10,G1599-15))&amp;".jpg"</f>
        <v>jingdian/anhui/anqing/tc/5.jpg</v>
      </c>
      <c r="D1599" s="23">
        <f t="shared" si="73"/>
        <v>2</v>
      </c>
      <c r="E1599" s="2" t="str">
        <f>VLOOKUP(F1599,city!$A$4:$D$352,4,FALSE)</f>
        <v>安庆</v>
      </c>
      <c r="F1599" s="22">
        <f t="shared" si="74"/>
        <v>94</v>
      </c>
      <c r="G1599" s="22">
        <f>IF(VLOOKUP(F1598,city!$A$4:$H$352,8,FALSE)&gt;G1598,G1598+1,1)</f>
        <v>15</v>
      </c>
    </row>
    <row r="1600" spans="1:7" x14ac:dyDescent="0.15">
      <c r="A1600" s="23">
        <f t="shared" si="72"/>
        <v>109481</v>
      </c>
      <c r="B1600" s="24">
        <v>3</v>
      </c>
      <c r="C1600" s="28" t="str">
        <f>"jingdian/"&amp;VLOOKUP(E1600,city!$D$4:$P$352,12,FALSE)&amp;"/"&amp;VLOOKUP(E1600,city!$D$4:$P$352,13,FALSE)&amp;"/"&amp;IF(G1600&lt;11,"jd",IF(G1600&lt;16,"tc","cs"))&amp;"/"&amp;IF(G1600&lt;11,G1600,IF(G1600&lt;16,G1600-10,G1600-15))&amp;".jpg"</f>
        <v>jingdian/anhui/anqing/cs/1.jpg</v>
      </c>
      <c r="D1600" s="23">
        <f t="shared" si="73"/>
        <v>3</v>
      </c>
      <c r="E1600" s="2" t="str">
        <f>VLOOKUP(F1600,city!$A$4:$D$352,4,FALSE)</f>
        <v>安庆</v>
      </c>
      <c r="F1600" s="22">
        <f t="shared" si="74"/>
        <v>94</v>
      </c>
      <c r="G1600" s="22">
        <f>IF(VLOOKUP(F1599,city!$A$4:$H$352,8,FALSE)&gt;G1599,G1599+1,1)</f>
        <v>16</v>
      </c>
    </row>
    <row r="1601" spans="1:7" x14ac:dyDescent="0.15">
      <c r="A1601" s="23">
        <f t="shared" si="72"/>
        <v>109482</v>
      </c>
      <c r="B1601" s="24">
        <v>3</v>
      </c>
      <c r="C1601" s="28" t="str">
        <f>"jingdian/"&amp;VLOOKUP(E1601,city!$D$4:$P$352,12,FALSE)&amp;"/"&amp;VLOOKUP(E1601,city!$D$4:$P$352,13,FALSE)&amp;"/"&amp;IF(G1601&lt;11,"jd",IF(G1601&lt;16,"tc","cs"))&amp;"/"&amp;IF(G1601&lt;11,G1601,IF(G1601&lt;16,G1601-10,G1601-15))&amp;".jpg"</f>
        <v>jingdian/anhui/anqing/cs/2.jpg</v>
      </c>
      <c r="D1601" s="23">
        <f t="shared" si="73"/>
        <v>3</v>
      </c>
      <c r="E1601" s="2" t="str">
        <f>VLOOKUP(F1601,city!$A$4:$D$352,4,FALSE)</f>
        <v>安庆</v>
      </c>
      <c r="F1601" s="22">
        <f t="shared" si="74"/>
        <v>94</v>
      </c>
      <c r="G1601" s="22">
        <f>IF(VLOOKUP(F1600,city!$A$4:$H$352,8,FALSE)&gt;G1600,G1600+1,1)</f>
        <v>17</v>
      </c>
    </row>
    <row r="1602" spans="1:7" x14ac:dyDescent="0.15">
      <c r="A1602" s="23">
        <f t="shared" si="72"/>
        <v>109501</v>
      </c>
      <c r="B1602" s="24">
        <v>1</v>
      </c>
      <c r="C1602" s="28" t="str">
        <f>"jingdian/"&amp;VLOOKUP(E1602,city!$D$4:$P$352,12,FALSE)&amp;"/"&amp;VLOOKUP(E1602,city!$D$4:$P$352,13,FALSE)&amp;"/"&amp;IF(G1602&lt;11,"jd",IF(G1602&lt;16,"tc","cs"))&amp;"/"&amp;IF(G1602&lt;11,G1602,IF(G1602&lt;16,G1602-10,G1602-15))&amp;".jpg"</f>
        <v>jingdian/anhui/huangshan/jd/1.jpg</v>
      </c>
      <c r="D1602" s="23">
        <f t="shared" si="73"/>
        <v>1</v>
      </c>
      <c r="E1602" s="2" t="str">
        <f>VLOOKUP(F1602,city!$A$4:$D$352,4,FALSE)</f>
        <v>黄山</v>
      </c>
      <c r="F1602" s="22">
        <f t="shared" si="74"/>
        <v>95</v>
      </c>
      <c r="G1602" s="22">
        <f>IF(VLOOKUP(F1601,city!$A$4:$H$352,8,FALSE)&gt;G1601,G1601+1,1)</f>
        <v>1</v>
      </c>
    </row>
    <row r="1603" spans="1:7" x14ac:dyDescent="0.15">
      <c r="A1603" s="23">
        <f t="shared" si="72"/>
        <v>109502</v>
      </c>
      <c r="B1603" s="24">
        <v>1</v>
      </c>
      <c r="C1603" s="28" t="str">
        <f>"jingdian/"&amp;VLOOKUP(E1603,city!$D$4:$P$352,12,FALSE)&amp;"/"&amp;VLOOKUP(E1603,city!$D$4:$P$352,13,FALSE)&amp;"/"&amp;IF(G1603&lt;11,"jd",IF(G1603&lt;16,"tc","cs"))&amp;"/"&amp;IF(G1603&lt;11,G1603,IF(G1603&lt;16,G1603-10,G1603-15))&amp;".jpg"</f>
        <v>jingdian/anhui/huangshan/jd/2.jpg</v>
      </c>
      <c r="D1603" s="23">
        <f t="shared" si="73"/>
        <v>1</v>
      </c>
      <c r="E1603" s="2" t="str">
        <f>VLOOKUP(F1603,city!$A$4:$D$352,4,FALSE)</f>
        <v>黄山</v>
      </c>
      <c r="F1603" s="22">
        <f t="shared" si="74"/>
        <v>95</v>
      </c>
      <c r="G1603" s="22">
        <f>IF(VLOOKUP(F1602,city!$A$4:$H$352,8,FALSE)&gt;G1602,G1602+1,1)</f>
        <v>2</v>
      </c>
    </row>
    <row r="1604" spans="1:7" x14ac:dyDescent="0.15">
      <c r="A1604" s="23">
        <f t="shared" si="72"/>
        <v>109503</v>
      </c>
      <c r="B1604" s="24">
        <v>1</v>
      </c>
      <c r="C1604" s="28" t="str">
        <f>"jingdian/"&amp;VLOOKUP(E1604,city!$D$4:$P$352,12,FALSE)&amp;"/"&amp;VLOOKUP(E1604,city!$D$4:$P$352,13,FALSE)&amp;"/"&amp;IF(G1604&lt;11,"jd",IF(G1604&lt;16,"tc","cs"))&amp;"/"&amp;IF(G1604&lt;11,G1604,IF(G1604&lt;16,G1604-10,G1604-15))&amp;".jpg"</f>
        <v>jingdian/anhui/huangshan/jd/3.jpg</v>
      </c>
      <c r="D1604" s="23">
        <f t="shared" si="73"/>
        <v>1</v>
      </c>
      <c r="E1604" s="2" t="str">
        <f>VLOOKUP(F1604,city!$A$4:$D$352,4,FALSE)</f>
        <v>黄山</v>
      </c>
      <c r="F1604" s="22">
        <f t="shared" si="74"/>
        <v>95</v>
      </c>
      <c r="G1604" s="22">
        <f>IF(VLOOKUP(F1603,city!$A$4:$H$352,8,FALSE)&gt;G1603,G1603+1,1)</f>
        <v>3</v>
      </c>
    </row>
    <row r="1605" spans="1:7" x14ac:dyDescent="0.15">
      <c r="A1605" s="23">
        <f t="shared" ref="A1605:A1668" si="75">IF(G1605&lt;11,G1605,IF(G1605&lt;16,G1605+40,G1605+65))+F1605*100+100000</f>
        <v>109504</v>
      </c>
      <c r="B1605" s="24">
        <v>1</v>
      </c>
      <c r="C1605" s="28" t="str">
        <f>"jingdian/"&amp;VLOOKUP(E1605,city!$D$4:$P$352,12,FALSE)&amp;"/"&amp;VLOOKUP(E1605,city!$D$4:$P$352,13,FALSE)&amp;"/"&amp;IF(G1605&lt;11,"jd",IF(G1605&lt;16,"tc","cs"))&amp;"/"&amp;IF(G1605&lt;11,G1605,IF(G1605&lt;16,G1605-10,G1605-15))&amp;".jpg"</f>
        <v>jingdian/anhui/huangshan/jd/4.jpg</v>
      </c>
      <c r="D1605" s="23">
        <f t="shared" ref="D1605:D1668" si="76">IF(G1605&lt;11,1,IF(G1605&lt;16,2,3))</f>
        <v>1</v>
      </c>
      <c r="E1605" s="2" t="str">
        <f>VLOOKUP(F1605,city!$A$4:$D$352,4,FALSE)</f>
        <v>黄山</v>
      </c>
      <c r="F1605" s="22">
        <f t="shared" ref="F1605:F1668" si="77">IF(G1605&gt;G1604,F1604,F1604+1)</f>
        <v>95</v>
      </c>
      <c r="G1605" s="22">
        <f>IF(VLOOKUP(F1604,city!$A$4:$H$352,8,FALSE)&gt;G1604,G1604+1,1)</f>
        <v>4</v>
      </c>
    </row>
    <row r="1606" spans="1:7" x14ac:dyDescent="0.15">
      <c r="A1606" s="23">
        <f t="shared" si="75"/>
        <v>109505</v>
      </c>
      <c r="B1606" s="24">
        <v>1</v>
      </c>
      <c r="C1606" s="28" t="str">
        <f>"jingdian/"&amp;VLOOKUP(E1606,city!$D$4:$P$352,12,FALSE)&amp;"/"&amp;VLOOKUP(E1606,city!$D$4:$P$352,13,FALSE)&amp;"/"&amp;IF(G1606&lt;11,"jd",IF(G1606&lt;16,"tc","cs"))&amp;"/"&amp;IF(G1606&lt;11,G1606,IF(G1606&lt;16,G1606-10,G1606-15))&amp;".jpg"</f>
        <v>jingdian/anhui/huangshan/jd/5.jpg</v>
      </c>
      <c r="D1606" s="23">
        <f t="shared" si="76"/>
        <v>1</v>
      </c>
      <c r="E1606" s="2" t="str">
        <f>VLOOKUP(F1606,city!$A$4:$D$352,4,FALSE)</f>
        <v>黄山</v>
      </c>
      <c r="F1606" s="22">
        <f t="shared" si="77"/>
        <v>95</v>
      </c>
      <c r="G1606" s="22">
        <f>IF(VLOOKUP(F1605,city!$A$4:$H$352,8,FALSE)&gt;G1605,G1605+1,1)</f>
        <v>5</v>
      </c>
    </row>
    <row r="1607" spans="1:7" x14ac:dyDescent="0.15">
      <c r="A1607" s="23">
        <f t="shared" si="75"/>
        <v>109506</v>
      </c>
      <c r="B1607" s="24">
        <v>1</v>
      </c>
      <c r="C1607" s="28" t="str">
        <f>"jingdian/"&amp;VLOOKUP(E1607,city!$D$4:$P$352,12,FALSE)&amp;"/"&amp;VLOOKUP(E1607,city!$D$4:$P$352,13,FALSE)&amp;"/"&amp;IF(G1607&lt;11,"jd",IF(G1607&lt;16,"tc","cs"))&amp;"/"&amp;IF(G1607&lt;11,G1607,IF(G1607&lt;16,G1607-10,G1607-15))&amp;".jpg"</f>
        <v>jingdian/anhui/huangshan/jd/6.jpg</v>
      </c>
      <c r="D1607" s="23">
        <f t="shared" si="76"/>
        <v>1</v>
      </c>
      <c r="E1607" s="2" t="str">
        <f>VLOOKUP(F1607,city!$A$4:$D$352,4,FALSE)</f>
        <v>黄山</v>
      </c>
      <c r="F1607" s="22">
        <f t="shared" si="77"/>
        <v>95</v>
      </c>
      <c r="G1607" s="22">
        <f>IF(VLOOKUP(F1606,city!$A$4:$H$352,8,FALSE)&gt;G1606,G1606+1,1)</f>
        <v>6</v>
      </c>
    </row>
    <row r="1608" spans="1:7" x14ac:dyDescent="0.15">
      <c r="A1608" s="23">
        <f t="shared" si="75"/>
        <v>109507</v>
      </c>
      <c r="B1608" s="24">
        <v>1</v>
      </c>
      <c r="C1608" s="28" t="str">
        <f>"jingdian/"&amp;VLOOKUP(E1608,city!$D$4:$P$352,12,FALSE)&amp;"/"&amp;VLOOKUP(E1608,city!$D$4:$P$352,13,FALSE)&amp;"/"&amp;IF(G1608&lt;11,"jd",IF(G1608&lt;16,"tc","cs"))&amp;"/"&amp;IF(G1608&lt;11,G1608,IF(G1608&lt;16,G1608-10,G1608-15))&amp;".jpg"</f>
        <v>jingdian/anhui/huangshan/jd/7.jpg</v>
      </c>
      <c r="D1608" s="23">
        <f t="shared" si="76"/>
        <v>1</v>
      </c>
      <c r="E1608" s="2" t="str">
        <f>VLOOKUP(F1608,city!$A$4:$D$352,4,FALSE)</f>
        <v>黄山</v>
      </c>
      <c r="F1608" s="22">
        <f t="shared" si="77"/>
        <v>95</v>
      </c>
      <c r="G1608" s="22">
        <f>IF(VLOOKUP(F1607,city!$A$4:$H$352,8,FALSE)&gt;G1607,G1607+1,1)</f>
        <v>7</v>
      </c>
    </row>
    <row r="1609" spans="1:7" x14ac:dyDescent="0.15">
      <c r="A1609" s="23">
        <f t="shared" si="75"/>
        <v>109508</v>
      </c>
      <c r="B1609" s="24">
        <v>1</v>
      </c>
      <c r="C1609" s="28" t="str">
        <f>"jingdian/"&amp;VLOOKUP(E1609,city!$D$4:$P$352,12,FALSE)&amp;"/"&amp;VLOOKUP(E1609,city!$D$4:$P$352,13,FALSE)&amp;"/"&amp;IF(G1609&lt;11,"jd",IF(G1609&lt;16,"tc","cs"))&amp;"/"&amp;IF(G1609&lt;11,G1609,IF(G1609&lt;16,G1609-10,G1609-15))&amp;".jpg"</f>
        <v>jingdian/anhui/huangshan/jd/8.jpg</v>
      </c>
      <c r="D1609" s="23">
        <f t="shared" si="76"/>
        <v>1</v>
      </c>
      <c r="E1609" s="2" t="str">
        <f>VLOOKUP(F1609,city!$A$4:$D$352,4,FALSE)</f>
        <v>黄山</v>
      </c>
      <c r="F1609" s="22">
        <f t="shared" si="77"/>
        <v>95</v>
      </c>
      <c r="G1609" s="22">
        <f>IF(VLOOKUP(F1608,city!$A$4:$H$352,8,FALSE)&gt;G1608,G1608+1,1)</f>
        <v>8</v>
      </c>
    </row>
    <row r="1610" spans="1:7" x14ac:dyDescent="0.15">
      <c r="A1610" s="23">
        <f t="shared" si="75"/>
        <v>109509</v>
      </c>
      <c r="B1610" s="24">
        <v>1</v>
      </c>
      <c r="C1610" s="28" t="str">
        <f>"jingdian/"&amp;VLOOKUP(E1610,city!$D$4:$P$352,12,FALSE)&amp;"/"&amp;VLOOKUP(E1610,city!$D$4:$P$352,13,FALSE)&amp;"/"&amp;IF(G1610&lt;11,"jd",IF(G1610&lt;16,"tc","cs"))&amp;"/"&amp;IF(G1610&lt;11,G1610,IF(G1610&lt;16,G1610-10,G1610-15))&amp;".jpg"</f>
        <v>jingdian/anhui/huangshan/jd/9.jpg</v>
      </c>
      <c r="D1610" s="23">
        <f t="shared" si="76"/>
        <v>1</v>
      </c>
      <c r="E1610" s="2" t="str">
        <f>VLOOKUP(F1610,city!$A$4:$D$352,4,FALSE)</f>
        <v>黄山</v>
      </c>
      <c r="F1610" s="22">
        <f t="shared" si="77"/>
        <v>95</v>
      </c>
      <c r="G1610" s="22">
        <f>IF(VLOOKUP(F1609,city!$A$4:$H$352,8,FALSE)&gt;G1609,G1609+1,1)</f>
        <v>9</v>
      </c>
    </row>
    <row r="1611" spans="1:7" x14ac:dyDescent="0.15">
      <c r="A1611" s="23">
        <f t="shared" si="75"/>
        <v>109510</v>
      </c>
      <c r="B1611" s="24">
        <v>1</v>
      </c>
      <c r="C1611" s="28" t="str">
        <f>"jingdian/"&amp;VLOOKUP(E1611,city!$D$4:$P$352,12,FALSE)&amp;"/"&amp;VLOOKUP(E1611,city!$D$4:$P$352,13,FALSE)&amp;"/"&amp;IF(G1611&lt;11,"jd",IF(G1611&lt;16,"tc","cs"))&amp;"/"&amp;IF(G1611&lt;11,G1611,IF(G1611&lt;16,G1611-10,G1611-15))&amp;".jpg"</f>
        <v>jingdian/anhui/huangshan/jd/10.jpg</v>
      </c>
      <c r="D1611" s="23">
        <f t="shared" si="76"/>
        <v>1</v>
      </c>
      <c r="E1611" s="2" t="str">
        <f>VLOOKUP(F1611,city!$A$4:$D$352,4,FALSE)</f>
        <v>黄山</v>
      </c>
      <c r="F1611" s="22">
        <f t="shared" si="77"/>
        <v>95</v>
      </c>
      <c r="G1611" s="22">
        <f>IF(VLOOKUP(F1610,city!$A$4:$H$352,8,FALSE)&gt;G1610,G1610+1,1)</f>
        <v>10</v>
      </c>
    </row>
    <row r="1612" spans="1:7" x14ac:dyDescent="0.15">
      <c r="A1612" s="23">
        <f t="shared" si="75"/>
        <v>109551</v>
      </c>
      <c r="B1612" s="24">
        <v>2</v>
      </c>
      <c r="C1612" s="28" t="str">
        <f>"jingdian/"&amp;VLOOKUP(E1612,city!$D$4:$P$352,12,FALSE)&amp;"/"&amp;VLOOKUP(E1612,city!$D$4:$P$352,13,FALSE)&amp;"/"&amp;IF(G1612&lt;11,"jd",IF(G1612&lt;16,"tc","cs"))&amp;"/"&amp;IF(G1612&lt;11,G1612,IF(G1612&lt;16,G1612-10,G1612-15))&amp;".jpg"</f>
        <v>jingdian/anhui/huangshan/tc/1.jpg</v>
      </c>
      <c r="D1612" s="23">
        <f t="shared" si="76"/>
        <v>2</v>
      </c>
      <c r="E1612" s="2" t="str">
        <f>VLOOKUP(F1612,city!$A$4:$D$352,4,FALSE)</f>
        <v>黄山</v>
      </c>
      <c r="F1612" s="22">
        <f t="shared" si="77"/>
        <v>95</v>
      </c>
      <c r="G1612" s="22">
        <f>IF(VLOOKUP(F1611,city!$A$4:$H$352,8,FALSE)&gt;G1611,G1611+1,1)</f>
        <v>11</v>
      </c>
    </row>
    <row r="1613" spans="1:7" x14ac:dyDescent="0.15">
      <c r="A1613" s="23">
        <f t="shared" si="75"/>
        <v>109552</v>
      </c>
      <c r="B1613" s="24">
        <v>3</v>
      </c>
      <c r="C1613" s="28" t="str">
        <f>"jingdian/"&amp;VLOOKUP(E1613,city!$D$4:$P$352,12,FALSE)&amp;"/"&amp;VLOOKUP(E1613,city!$D$4:$P$352,13,FALSE)&amp;"/"&amp;IF(G1613&lt;11,"jd",IF(G1613&lt;16,"tc","cs"))&amp;"/"&amp;IF(G1613&lt;11,G1613,IF(G1613&lt;16,G1613-10,G1613-15))&amp;".jpg"</f>
        <v>jingdian/anhui/huangshan/tc/2.jpg</v>
      </c>
      <c r="D1613" s="23">
        <f t="shared" si="76"/>
        <v>2</v>
      </c>
      <c r="E1613" s="2" t="str">
        <f>VLOOKUP(F1613,city!$A$4:$D$352,4,FALSE)</f>
        <v>黄山</v>
      </c>
      <c r="F1613" s="22">
        <f t="shared" si="77"/>
        <v>95</v>
      </c>
      <c r="G1613" s="22">
        <f>IF(VLOOKUP(F1612,city!$A$4:$H$352,8,FALSE)&gt;G1612,G1612+1,1)</f>
        <v>12</v>
      </c>
    </row>
    <row r="1614" spans="1:7" x14ac:dyDescent="0.15">
      <c r="A1614" s="23">
        <f t="shared" si="75"/>
        <v>109553</v>
      </c>
      <c r="B1614" s="24">
        <v>4</v>
      </c>
      <c r="C1614" s="28" t="str">
        <f>"jingdian/"&amp;VLOOKUP(E1614,city!$D$4:$P$352,12,FALSE)&amp;"/"&amp;VLOOKUP(E1614,city!$D$4:$P$352,13,FALSE)&amp;"/"&amp;IF(G1614&lt;11,"jd",IF(G1614&lt;16,"tc","cs"))&amp;"/"&amp;IF(G1614&lt;11,G1614,IF(G1614&lt;16,G1614-10,G1614-15))&amp;".jpg"</f>
        <v>jingdian/anhui/huangshan/tc/3.jpg</v>
      </c>
      <c r="D1614" s="23">
        <f t="shared" si="76"/>
        <v>2</v>
      </c>
      <c r="E1614" s="2" t="str">
        <f>VLOOKUP(F1614,city!$A$4:$D$352,4,FALSE)</f>
        <v>黄山</v>
      </c>
      <c r="F1614" s="22">
        <f t="shared" si="77"/>
        <v>95</v>
      </c>
      <c r="G1614" s="22">
        <f>IF(VLOOKUP(F1613,city!$A$4:$H$352,8,FALSE)&gt;G1613,G1613+1,1)</f>
        <v>13</v>
      </c>
    </row>
    <row r="1615" spans="1:7" x14ac:dyDescent="0.15">
      <c r="A1615" s="23">
        <f t="shared" si="75"/>
        <v>109554</v>
      </c>
      <c r="B1615" s="24">
        <v>5</v>
      </c>
      <c r="C1615" s="28" t="str">
        <f>"jingdian/"&amp;VLOOKUP(E1615,city!$D$4:$P$352,12,FALSE)&amp;"/"&amp;VLOOKUP(E1615,city!$D$4:$P$352,13,FALSE)&amp;"/"&amp;IF(G1615&lt;11,"jd",IF(G1615&lt;16,"tc","cs"))&amp;"/"&amp;IF(G1615&lt;11,G1615,IF(G1615&lt;16,G1615-10,G1615-15))&amp;".jpg"</f>
        <v>jingdian/anhui/huangshan/tc/4.jpg</v>
      </c>
      <c r="D1615" s="23">
        <f t="shared" si="76"/>
        <v>2</v>
      </c>
      <c r="E1615" s="2" t="str">
        <f>VLOOKUP(F1615,city!$A$4:$D$352,4,FALSE)</f>
        <v>黄山</v>
      </c>
      <c r="F1615" s="22">
        <f t="shared" si="77"/>
        <v>95</v>
      </c>
      <c r="G1615" s="22">
        <f>IF(VLOOKUP(F1614,city!$A$4:$H$352,8,FALSE)&gt;G1614,G1614+1,1)</f>
        <v>14</v>
      </c>
    </row>
    <row r="1616" spans="1:7" x14ac:dyDescent="0.15">
      <c r="A1616" s="23">
        <f t="shared" si="75"/>
        <v>109555</v>
      </c>
      <c r="B1616" s="24">
        <v>2</v>
      </c>
      <c r="C1616" s="28" t="str">
        <f>"jingdian/"&amp;VLOOKUP(E1616,city!$D$4:$P$352,12,FALSE)&amp;"/"&amp;VLOOKUP(E1616,city!$D$4:$P$352,13,FALSE)&amp;"/"&amp;IF(G1616&lt;11,"jd",IF(G1616&lt;16,"tc","cs"))&amp;"/"&amp;IF(G1616&lt;11,G1616,IF(G1616&lt;16,G1616-10,G1616-15))&amp;".jpg"</f>
        <v>jingdian/anhui/huangshan/tc/5.jpg</v>
      </c>
      <c r="D1616" s="23">
        <f t="shared" si="76"/>
        <v>2</v>
      </c>
      <c r="E1616" s="2" t="str">
        <f>VLOOKUP(F1616,city!$A$4:$D$352,4,FALSE)</f>
        <v>黄山</v>
      </c>
      <c r="F1616" s="22">
        <f t="shared" si="77"/>
        <v>95</v>
      </c>
      <c r="G1616" s="22">
        <f>IF(VLOOKUP(F1615,city!$A$4:$H$352,8,FALSE)&gt;G1615,G1615+1,1)</f>
        <v>15</v>
      </c>
    </row>
    <row r="1617" spans="1:7" x14ac:dyDescent="0.15">
      <c r="A1617" s="23">
        <f t="shared" si="75"/>
        <v>109581</v>
      </c>
      <c r="B1617" s="24">
        <v>5</v>
      </c>
      <c r="C1617" s="28" t="str">
        <f>"jingdian/"&amp;VLOOKUP(E1617,city!$D$4:$P$352,12,FALSE)&amp;"/"&amp;VLOOKUP(E1617,city!$D$4:$P$352,13,FALSE)&amp;"/"&amp;IF(G1617&lt;11,"jd",IF(G1617&lt;16,"tc","cs"))&amp;"/"&amp;IF(G1617&lt;11,G1617,IF(G1617&lt;16,G1617-10,G1617-15))&amp;".jpg"</f>
        <v>jingdian/anhui/huangshan/cs/1.jpg</v>
      </c>
      <c r="D1617" s="23">
        <f t="shared" si="76"/>
        <v>3</v>
      </c>
      <c r="E1617" s="2" t="str">
        <f>VLOOKUP(F1617,city!$A$4:$D$352,4,FALSE)</f>
        <v>黄山</v>
      </c>
      <c r="F1617" s="22">
        <f t="shared" si="77"/>
        <v>95</v>
      </c>
      <c r="G1617" s="22">
        <f>IF(VLOOKUP(F1616,city!$A$4:$H$352,8,FALSE)&gt;G1616,G1616+1,1)</f>
        <v>16</v>
      </c>
    </row>
    <row r="1618" spans="1:7" x14ac:dyDescent="0.15">
      <c r="A1618" s="23">
        <f t="shared" si="75"/>
        <v>109582</v>
      </c>
      <c r="B1618" s="24">
        <v>4</v>
      </c>
      <c r="C1618" s="28" t="str">
        <f>"jingdian/"&amp;VLOOKUP(E1618,city!$D$4:$P$352,12,FALSE)&amp;"/"&amp;VLOOKUP(E1618,city!$D$4:$P$352,13,FALSE)&amp;"/"&amp;IF(G1618&lt;11,"jd",IF(G1618&lt;16,"tc","cs"))&amp;"/"&amp;IF(G1618&lt;11,G1618,IF(G1618&lt;16,G1618-10,G1618-15))&amp;".jpg"</f>
        <v>jingdian/anhui/huangshan/cs/2.jpg</v>
      </c>
      <c r="D1618" s="23">
        <f t="shared" si="76"/>
        <v>3</v>
      </c>
      <c r="E1618" s="2" t="str">
        <f>VLOOKUP(F1618,city!$A$4:$D$352,4,FALSE)</f>
        <v>黄山</v>
      </c>
      <c r="F1618" s="22">
        <f t="shared" si="77"/>
        <v>95</v>
      </c>
      <c r="G1618" s="22">
        <f>IF(VLOOKUP(F1617,city!$A$4:$H$352,8,FALSE)&gt;G1617,G1617+1,1)</f>
        <v>17</v>
      </c>
    </row>
    <row r="1619" spans="1:7" x14ac:dyDescent="0.15">
      <c r="A1619" s="23">
        <f t="shared" si="75"/>
        <v>109601</v>
      </c>
      <c r="B1619" s="24">
        <v>1</v>
      </c>
      <c r="C1619" s="28" t="str">
        <f>"jingdian/"&amp;VLOOKUP(E1619,city!$D$4:$P$352,12,FALSE)&amp;"/"&amp;VLOOKUP(E1619,city!$D$4:$P$352,13,FALSE)&amp;"/"&amp;IF(G1619&lt;11,"jd",IF(G1619&lt;16,"tc","cs"))&amp;"/"&amp;IF(G1619&lt;11,G1619,IF(G1619&lt;16,G1619-10,G1619-15))&amp;".jpg"</f>
        <v>jingdian/anhui/fuyang/jd/1.jpg</v>
      </c>
      <c r="D1619" s="23">
        <f t="shared" si="76"/>
        <v>1</v>
      </c>
      <c r="E1619" s="2" t="str">
        <f>VLOOKUP(F1619,city!$A$4:$D$352,4,FALSE)</f>
        <v>阜阳</v>
      </c>
      <c r="F1619" s="22">
        <f t="shared" si="77"/>
        <v>96</v>
      </c>
      <c r="G1619" s="22">
        <f>IF(VLOOKUP(F1618,city!$A$4:$H$352,8,FALSE)&gt;G1618,G1618+1,1)</f>
        <v>1</v>
      </c>
    </row>
    <row r="1620" spans="1:7" x14ac:dyDescent="0.15">
      <c r="A1620" s="23">
        <f t="shared" si="75"/>
        <v>109602</v>
      </c>
      <c r="B1620" s="24">
        <v>1</v>
      </c>
      <c r="C1620" s="28" t="str">
        <f>"jingdian/"&amp;VLOOKUP(E1620,city!$D$4:$P$352,12,FALSE)&amp;"/"&amp;VLOOKUP(E1620,city!$D$4:$P$352,13,FALSE)&amp;"/"&amp;IF(G1620&lt;11,"jd",IF(G1620&lt;16,"tc","cs"))&amp;"/"&amp;IF(G1620&lt;11,G1620,IF(G1620&lt;16,G1620-10,G1620-15))&amp;".jpg"</f>
        <v>jingdian/anhui/fuyang/jd/2.jpg</v>
      </c>
      <c r="D1620" s="23">
        <f t="shared" si="76"/>
        <v>1</v>
      </c>
      <c r="E1620" s="2" t="str">
        <f>VLOOKUP(F1620,city!$A$4:$D$352,4,FALSE)</f>
        <v>阜阳</v>
      </c>
      <c r="F1620" s="22">
        <f t="shared" si="77"/>
        <v>96</v>
      </c>
      <c r="G1620" s="22">
        <f>IF(VLOOKUP(F1619,city!$A$4:$H$352,8,FALSE)&gt;G1619,G1619+1,1)</f>
        <v>2</v>
      </c>
    </row>
    <row r="1621" spans="1:7" x14ac:dyDescent="0.15">
      <c r="A1621" s="23">
        <f t="shared" si="75"/>
        <v>109603</v>
      </c>
      <c r="B1621" s="24">
        <v>1</v>
      </c>
      <c r="C1621" s="28" t="str">
        <f>"jingdian/"&amp;VLOOKUP(E1621,city!$D$4:$P$352,12,FALSE)&amp;"/"&amp;VLOOKUP(E1621,city!$D$4:$P$352,13,FALSE)&amp;"/"&amp;IF(G1621&lt;11,"jd",IF(G1621&lt;16,"tc","cs"))&amp;"/"&amp;IF(G1621&lt;11,G1621,IF(G1621&lt;16,G1621-10,G1621-15))&amp;".jpg"</f>
        <v>jingdian/anhui/fuyang/jd/3.jpg</v>
      </c>
      <c r="D1621" s="23">
        <f t="shared" si="76"/>
        <v>1</v>
      </c>
      <c r="E1621" s="2" t="str">
        <f>VLOOKUP(F1621,city!$A$4:$D$352,4,FALSE)</f>
        <v>阜阳</v>
      </c>
      <c r="F1621" s="22">
        <f t="shared" si="77"/>
        <v>96</v>
      </c>
      <c r="G1621" s="22">
        <f>IF(VLOOKUP(F1620,city!$A$4:$H$352,8,FALSE)&gt;G1620,G1620+1,1)</f>
        <v>3</v>
      </c>
    </row>
    <row r="1622" spans="1:7" x14ac:dyDescent="0.15">
      <c r="A1622" s="23">
        <f t="shared" si="75"/>
        <v>109604</v>
      </c>
      <c r="B1622" s="24">
        <v>1</v>
      </c>
      <c r="C1622" s="28" t="str">
        <f>"jingdian/"&amp;VLOOKUP(E1622,city!$D$4:$P$352,12,FALSE)&amp;"/"&amp;VLOOKUP(E1622,city!$D$4:$P$352,13,FALSE)&amp;"/"&amp;IF(G1622&lt;11,"jd",IF(G1622&lt;16,"tc","cs"))&amp;"/"&amp;IF(G1622&lt;11,G1622,IF(G1622&lt;16,G1622-10,G1622-15))&amp;".jpg"</f>
        <v>jingdian/anhui/fuyang/jd/4.jpg</v>
      </c>
      <c r="D1622" s="23">
        <f t="shared" si="76"/>
        <v>1</v>
      </c>
      <c r="E1622" s="2" t="str">
        <f>VLOOKUP(F1622,city!$A$4:$D$352,4,FALSE)</f>
        <v>阜阳</v>
      </c>
      <c r="F1622" s="22">
        <f t="shared" si="77"/>
        <v>96</v>
      </c>
      <c r="G1622" s="22">
        <f>IF(VLOOKUP(F1621,city!$A$4:$H$352,8,FALSE)&gt;G1621,G1621+1,1)</f>
        <v>4</v>
      </c>
    </row>
    <row r="1623" spans="1:7" x14ac:dyDescent="0.15">
      <c r="A1623" s="23">
        <f t="shared" si="75"/>
        <v>109605</v>
      </c>
      <c r="B1623" s="24">
        <v>1</v>
      </c>
      <c r="C1623" s="28" t="str">
        <f>"jingdian/"&amp;VLOOKUP(E1623,city!$D$4:$P$352,12,FALSE)&amp;"/"&amp;VLOOKUP(E1623,city!$D$4:$P$352,13,FALSE)&amp;"/"&amp;IF(G1623&lt;11,"jd",IF(G1623&lt;16,"tc","cs"))&amp;"/"&amp;IF(G1623&lt;11,G1623,IF(G1623&lt;16,G1623-10,G1623-15))&amp;".jpg"</f>
        <v>jingdian/anhui/fuyang/jd/5.jpg</v>
      </c>
      <c r="D1623" s="23">
        <f t="shared" si="76"/>
        <v>1</v>
      </c>
      <c r="E1623" s="2" t="str">
        <f>VLOOKUP(F1623,city!$A$4:$D$352,4,FALSE)</f>
        <v>阜阳</v>
      </c>
      <c r="F1623" s="22">
        <f t="shared" si="77"/>
        <v>96</v>
      </c>
      <c r="G1623" s="22">
        <f>IF(VLOOKUP(F1622,city!$A$4:$H$352,8,FALSE)&gt;G1622,G1622+1,1)</f>
        <v>5</v>
      </c>
    </row>
    <row r="1624" spans="1:7" x14ac:dyDescent="0.15">
      <c r="A1624" s="23">
        <f t="shared" si="75"/>
        <v>109606</v>
      </c>
      <c r="B1624" s="24">
        <v>1</v>
      </c>
      <c r="C1624" s="28" t="str">
        <f>"jingdian/"&amp;VLOOKUP(E1624,city!$D$4:$P$352,12,FALSE)&amp;"/"&amp;VLOOKUP(E1624,city!$D$4:$P$352,13,FALSE)&amp;"/"&amp;IF(G1624&lt;11,"jd",IF(G1624&lt;16,"tc","cs"))&amp;"/"&amp;IF(G1624&lt;11,G1624,IF(G1624&lt;16,G1624-10,G1624-15))&amp;".jpg"</f>
        <v>jingdian/anhui/fuyang/jd/6.jpg</v>
      </c>
      <c r="D1624" s="23">
        <f t="shared" si="76"/>
        <v>1</v>
      </c>
      <c r="E1624" s="2" t="str">
        <f>VLOOKUP(F1624,city!$A$4:$D$352,4,FALSE)</f>
        <v>阜阳</v>
      </c>
      <c r="F1624" s="22">
        <f t="shared" si="77"/>
        <v>96</v>
      </c>
      <c r="G1624" s="22">
        <f>IF(VLOOKUP(F1623,city!$A$4:$H$352,8,FALSE)&gt;G1623,G1623+1,1)</f>
        <v>6</v>
      </c>
    </row>
    <row r="1625" spans="1:7" x14ac:dyDescent="0.15">
      <c r="A1625" s="23">
        <f t="shared" si="75"/>
        <v>109607</v>
      </c>
      <c r="B1625" s="24">
        <v>1</v>
      </c>
      <c r="C1625" s="28" t="str">
        <f>"jingdian/"&amp;VLOOKUP(E1625,city!$D$4:$P$352,12,FALSE)&amp;"/"&amp;VLOOKUP(E1625,city!$D$4:$P$352,13,FALSE)&amp;"/"&amp;IF(G1625&lt;11,"jd",IF(G1625&lt;16,"tc","cs"))&amp;"/"&amp;IF(G1625&lt;11,G1625,IF(G1625&lt;16,G1625-10,G1625-15))&amp;".jpg"</f>
        <v>jingdian/anhui/fuyang/jd/7.jpg</v>
      </c>
      <c r="D1625" s="23">
        <f t="shared" si="76"/>
        <v>1</v>
      </c>
      <c r="E1625" s="2" t="str">
        <f>VLOOKUP(F1625,city!$A$4:$D$352,4,FALSE)</f>
        <v>阜阳</v>
      </c>
      <c r="F1625" s="22">
        <f t="shared" si="77"/>
        <v>96</v>
      </c>
      <c r="G1625" s="22">
        <f>IF(VLOOKUP(F1624,city!$A$4:$H$352,8,FALSE)&gt;G1624,G1624+1,1)</f>
        <v>7</v>
      </c>
    </row>
    <row r="1626" spans="1:7" x14ac:dyDescent="0.15">
      <c r="A1626" s="23">
        <f t="shared" si="75"/>
        <v>109608</v>
      </c>
      <c r="B1626" s="24">
        <v>1</v>
      </c>
      <c r="C1626" s="28" t="str">
        <f>"jingdian/"&amp;VLOOKUP(E1626,city!$D$4:$P$352,12,FALSE)&amp;"/"&amp;VLOOKUP(E1626,city!$D$4:$P$352,13,FALSE)&amp;"/"&amp;IF(G1626&lt;11,"jd",IF(G1626&lt;16,"tc","cs"))&amp;"/"&amp;IF(G1626&lt;11,G1626,IF(G1626&lt;16,G1626-10,G1626-15))&amp;".jpg"</f>
        <v>jingdian/anhui/fuyang/jd/8.jpg</v>
      </c>
      <c r="D1626" s="23">
        <f t="shared" si="76"/>
        <v>1</v>
      </c>
      <c r="E1626" s="2" t="str">
        <f>VLOOKUP(F1626,city!$A$4:$D$352,4,FALSE)</f>
        <v>阜阳</v>
      </c>
      <c r="F1626" s="22">
        <f t="shared" si="77"/>
        <v>96</v>
      </c>
      <c r="G1626" s="22">
        <f>IF(VLOOKUP(F1625,city!$A$4:$H$352,8,FALSE)&gt;G1625,G1625+1,1)</f>
        <v>8</v>
      </c>
    </row>
    <row r="1627" spans="1:7" x14ac:dyDescent="0.15">
      <c r="A1627" s="23">
        <f t="shared" si="75"/>
        <v>109609</v>
      </c>
      <c r="B1627" s="24">
        <v>1</v>
      </c>
      <c r="C1627" s="28" t="str">
        <f>"jingdian/"&amp;VLOOKUP(E1627,city!$D$4:$P$352,12,FALSE)&amp;"/"&amp;VLOOKUP(E1627,city!$D$4:$P$352,13,FALSE)&amp;"/"&amp;IF(G1627&lt;11,"jd",IF(G1627&lt;16,"tc","cs"))&amp;"/"&amp;IF(G1627&lt;11,G1627,IF(G1627&lt;16,G1627-10,G1627-15))&amp;".jpg"</f>
        <v>jingdian/anhui/fuyang/jd/9.jpg</v>
      </c>
      <c r="D1627" s="23">
        <f t="shared" si="76"/>
        <v>1</v>
      </c>
      <c r="E1627" s="2" t="str">
        <f>VLOOKUP(F1627,city!$A$4:$D$352,4,FALSE)</f>
        <v>阜阳</v>
      </c>
      <c r="F1627" s="22">
        <f t="shared" si="77"/>
        <v>96</v>
      </c>
      <c r="G1627" s="22">
        <f>IF(VLOOKUP(F1626,city!$A$4:$H$352,8,FALSE)&gt;G1626,G1626+1,1)</f>
        <v>9</v>
      </c>
    </row>
    <row r="1628" spans="1:7" x14ac:dyDescent="0.15">
      <c r="A1628" s="23">
        <f t="shared" si="75"/>
        <v>109610</v>
      </c>
      <c r="B1628" s="24">
        <v>1</v>
      </c>
      <c r="C1628" s="28" t="str">
        <f>"jingdian/"&amp;VLOOKUP(E1628,city!$D$4:$P$352,12,FALSE)&amp;"/"&amp;VLOOKUP(E1628,city!$D$4:$P$352,13,FALSE)&amp;"/"&amp;IF(G1628&lt;11,"jd",IF(G1628&lt;16,"tc","cs"))&amp;"/"&amp;IF(G1628&lt;11,G1628,IF(G1628&lt;16,G1628-10,G1628-15))&amp;".jpg"</f>
        <v>jingdian/anhui/fuyang/jd/10.jpg</v>
      </c>
      <c r="D1628" s="23">
        <f t="shared" si="76"/>
        <v>1</v>
      </c>
      <c r="E1628" s="2" t="str">
        <f>VLOOKUP(F1628,city!$A$4:$D$352,4,FALSE)</f>
        <v>阜阳</v>
      </c>
      <c r="F1628" s="22">
        <f t="shared" si="77"/>
        <v>96</v>
      </c>
      <c r="G1628" s="22">
        <f>IF(VLOOKUP(F1627,city!$A$4:$H$352,8,FALSE)&gt;G1627,G1627+1,1)</f>
        <v>10</v>
      </c>
    </row>
    <row r="1629" spans="1:7" x14ac:dyDescent="0.15">
      <c r="A1629" s="23">
        <f t="shared" si="75"/>
        <v>109651</v>
      </c>
      <c r="B1629" s="24">
        <v>3</v>
      </c>
      <c r="C1629" s="28" t="str">
        <f>"jingdian/"&amp;VLOOKUP(E1629,city!$D$4:$P$352,12,FALSE)&amp;"/"&amp;VLOOKUP(E1629,city!$D$4:$P$352,13,FALSE)&amp;"/"&amp;IF(G1629&lt;11,"jd",IF(G1629&lt;16,"tc","cs"))&amp;"/"&amp;IF(G1629&lt;11,G1629,IF(G1629&lt;16,G1629-10,G1629-15))&amp;".jpg"</f>
        <v>jingdian/anhui/fuyang/tc/1.jpg</v>
      </c>
      <c r="D1629" s="23">
        <f t="shared" si="76"/>
        <v>2</v>
      </c>
      <c r="E1629" s="2" t="str">
        <f>VLOOKUP(F1629,city!$A$4:$D$352,4,FALSE)</f>
        <v>阜阳</v>
      </c>
      <c r="F1629" s="22">
        <f t="shared" si="77"/>
        <v>96</v>
      </c>
      <c r="G1629" s="22">
        <f>IF(VLOOKUP(F1628,city!$A$4:$H$352,8,FALSE)&gt;G1628,G1628+1,1)</f>
        <v>11</v>
      </c>
    </row>
    <row r="1630" spans="1:7" x14ac:dyDescent="0.15">
      <c r="A1630" s="23">
        <f t="shared" si="75"/>
        <v>109652</v>
      </c>
      <c r="B1630" s="24">
        <v>4</v>
      </c>
      <c r="C1630" s="28" t="str">
        <f>"jingdian/"&amp;VLOOKUP(E1630,city!$D$4:$P$352,12,FALSE)&amp;"/"&amp;VLOOKUP(E1630,city!$D$4:$P$352,13,FALSE)&amp;"/"&amp;IF(G1630&lt;11,"jd",IF(G1630&lt;16,"tc","cs"))&amp;"/"&amp;IF(G1630&lt;11,G1630,IF(G1630&lt;16,G1630-10,G1630-15))&amp;".jpg"</f>
        <v>jingdian/anhui/fuyang/tc/2.jpg</v>
      </c>
      <c r="D1630" s="23">
        <f t="shared" si="76"/>
        <v>2</v>
      </c>
      <c r="E1630" s="2" t="str">
        <f>VLOOKUP(F1630,city!$A$4:$D$352,4,FALSE)</f>
        <v>阜阳</v>
      </c>
      <c r="F1630" s="22">
        <f t="shared" si="77"/>
        <v>96</v>
      </c>
      <c r="G1630" s="22">
        <f>IF(VLOOKUP(F1629,city!$A$4:$H$352,8,FALSE)&gt;G1629,G1629+1,1)</f>
        <v>12</v>
      </c>
    </row>
    <row r="1631" spans="1:7" x14ac:dyDescent="0.15">
      <c r="A1631" s="23">
        <f t="shared" si="75"/>
        <v>109653</v>
      </c>
      <c r="B1631" s="24">
        <v>3</v>
      </c>
      <c r="C1631" s="28" t="str">
        <f>"jingdian/"&amp;VLOOKUP(E1631,city!$D$4:$P$352,12,FALSE)&amp;"/"&amp;VLOOKUP(E1631,city!$D$4:$P$352,13,FALSE)&amp;"/"&amp;IF(G1631&lt;11,"jd",IF(G1631&lt;16,"tc","cs"))&amp;"/"&amp;IF(G1631&lt;11,G1631,IF(G1631&lt;16,G1631-10,G1631-15))&amp;".jpg"</f>
        <v>jingdian/anhui/fuyang/tc/3.jpg</v>
      </c>
      <c r="D1631" s="23">
        <f t="shared" si="76"/>
        <v>2</v>
      </c>
      <c r="E1631" s="2" t="str">
        <f>VLOOKUP(F1631,city!$A$4:$D$352,4,FALSE)</f>
        <v>阜阳</v>
      </c>
      <c r="F1631" s="22">
        <f t="shared" si="77"/>
        <v>96</v>
      </c>
      <c r="G1631" s="22">
        <f>IF(VLOOKUP(F1630,city!$A$4:$H$352,8,FALSE)&gt;G1630,G1630+1,1)</f>
        <v>13</v>
      </c>
    </row>
    <row r="1632" spans="1:7" x14ac:dyDescent="0.15">
      <c r="A1632" s="23">
        <f t="shared" si="75"/>
        <v>109654</v>
      </c>
      <c r="B1632" s="24">
        <v>4</v>
      </c>
      <c r="C1632" s="28" t="str">
        <f>"jingdian/"&amp;VLOOKUP(E1632,city!$D$4:$P$352,12,FALSE)&amp;"/"&amp;VLOOKUP(E1632,city!$D$4:$P$352,13,FALSE)&amp;"/"&amp;IF(G1632&lt;11,"jd",IF(G1632&lt;16,"tc","cs"))&amp;"/"&amp;IF(G1632&lt;11,G1632,IF(G1632&lt;16,G1632-10,G1632-15))&amp;".jpg"</f>
        <v>jingdian/anhui/fuyang/tc/4.jpg</v>
      </c>
      <c r="D1632" s="23">
        <f t="shared" si="76"/>
        <v>2</v>
      </c>
      <c r="E1632" s="2" t="str">
        <f>VLOOKUP(F1632,city!$A$4:$D$352,4,FALSE)</f>
        <v>阜阳</v>
      </c>
      <c r="F1632" s="22">
        <f t="shared" si="77"/>
        <v>96</v>
      </c>
      <c r="G1632" s="22">
        <f>IF(VLOOKUP(F1631,city!$A$4:$H$352,8,FALSE)&gt;G1631,G1631+1,1)</f>
        <v>14</v>
      </c>
    </row>
    <row r="1633" spans="1:7" x14ac:dyDescent="0.15">
      <c r="A1633" s="23">
        <f t="shared" si="75"/>
        <v>109655</v>
      </c>
      <c r="B1633" s="24">
        <v>5</v>
      </c>
      <c r="C1633" s="28" t="str">
        <f>"jingdian/"&amp;VLOOKUP(E1633,city!$D$4:$P$352,12,FALSE)&amp;"/"&amp;VLOOKUP(E1633,city!$D$4:$P$352,13,FALSE)&amp;"/"&amp;IF(G1633&lt;11,"jd",IF(G1633&lt;16,"tc","cs"))&amp;"/"&amp;IF(G1633&lt;11,G1633,IF(G1633&lt;16,G1633-10,G1633-15))&amp;".jpg"</f>
        <v>jingdian/anhui/fuyang/tc/5.jpg</v>
      </c>
      <c r="D1633" s="23">
        <f t="shared" si="76"/>
        <v>2</v>
      </c>
      <c r="E1633" s="2" t="str">
        <f>VLOOKUP(F1633,city!$A$4:$D$352,4,FALSE)</f>
        <v>阜阳</v>
      </c>
      <c r="F1633" s="22">
        <f t="shared" si="77"/>
        <v>96</v>
      </c>
      <c r="G1633" s="22">
        <f>IF(VLOOKUP(F1632,city!$A$4:$H$352,8,FALSE)&gt;G1632,G1632+1,1)</f>
        <v>15</v>
      </c>
    </row>
    <row r="1634" spans="1:7" x14ac:dyDescent="0.15">
      <c r="A1634" s="23">
        <f t="shared" si="75"/>
        <v>109681</v>
      </c>
      <c r="B1634" s="24">
        <v>2</v>
      </c>
      <c r="C1634" s="28" t="str">
        <f>"jingdian/"&amp;VLOOKUP(E1634,city!$D$4:$P$352,12,FALSE)&amp;"/"&amp;VLOOKUP(E1634,city!$D$4:$P$352,13,FALSE)&amp;"/"&amp;IF(G1634&lt;11,"jd",IF(G1634&lt;16,"tc","cs"))&amp;"/"&amp;IF(G1634&lt;11,G1634,IF(G1634&lt;16,G1634-10,G1634-15))&amp;".jpg"</f>
        <v>jingdian/anhui/fuyang/cs/1.jpg</v>
      </c>
      <c r="D1634" s="23">
        <f t="shared" si="76"/>
        <v>3</v>
      </c>
      <c r="E1634" s="2" t="str">
        <f>VLOOKUP(F1634,city!$A$4:$D$352,4,FALSE)</f>
        <v>阜阳</v>
      </c>
      <c r="F1634" s="22">
        <f t="shared" si="77"/>
        <v>96</v>
      </c>
      <c r="G1634" s="22">
        <f>IF(VLOOKUP(F1633,city!$A$4:$H$352,8,FALSE)&gt;G1633,G1633+1,1)</f>
        <v>16</v>
      </c>
    </row>
    <row r="1635" spans="1:7" x14ac:dyDescent="0.15">
      <c r="A1635" s="23">
        <f t="shared" si="75"/>
        <v>109682</v>
      </c>
      <c r="B1635" s="24">
        <v>4</v>
      </c>
      <c r="C1635" s="28" t="str">
        <f>"jingdian/"&amp;VLOOKUP(E1635,city!$D$4:$P$352,12,FALSE)&amp;"/"&amp;VLOOKUP(E1635,city!$D$4:$P$352,13,FALSE)&amp;"/"&amp;IF(G1635&lt;11,"jd",IF(G1635&lt;16,"tc","cs"))&amp;"/"&amp;IF(G1635&lt;11,G1635,IF(G1635&lt;16,G1635-10,G1635-15))&amp;".jpg"</f>
        <v>jingdian/anhui/fuyang/cs/2.jpg</v>
      </c>
      <c r="D1635" s="23">
        <f t="shared" si="76"/>
        <v>3</v>
      </c>
      <c r="E1635" s="2" t="str">
        <f>VLOOKUP(F1635,city!$A$4:$D$352,4,FALSE)</f>
        <v>阜阳</v>
      </c>
      <c r="F1635" s="22">
        <f t="shared" si="77"/>
        <v>96</v>
      </c>
      <c r="G1635" s="22">
        <f>IF(VLOOKUP(F1634,city!$A$4:$H$352,8,FALSE)&gt;G1634,G1634+1,1)</f>
        <v>17</v>
      </c>
    </row>
    <row r="1636" spans="1:7" x14ac:dyDescent="0.15">
      <c r="A1636" s="23">
        <f t="shared" si="75"/>
        <v>109701</v>
      </c>
      <c r="B1636" s="24">
        <v>1</v>
      </c>
      <c r="C1636" s="28" t="str">
        <f>"jingdian/"&amp;VLOOKUP(E1636,city!$D$4:$P$352,12,FALSE)&amp;"/"&amp;VLOOKUP(E1636,city!$D$4:$P$352,13,FALSE)&amp;"/"&amp;IF(G1636&lt;11,"jd",IF(G1636&lt;16,"tc","cs"))&amp;"/"&amp;IF(G1636&lt;11,G1636,IF(G1636&lt;16,G1636-10,G1636-15))&amp;".jpg"</f>
        <v>jingdian/anhui/suzhou/jd/1.jpg</v>
      </c>
      <c r="D1636" s="23">
        <f t="shared" si="76"/>
        <v>1</v>
      </c>
      <c r="E1636" s="2" t="str">
        <f>VLOOKUP(F1636,city!$A$4:$D$352,4,FALSE)</f>
        <v>宿州</v>
      </c>
      <c r="F1636" s="22">
        <f t="shared" si="77"/>
        <v>97</v>
      </c>
      <c r="G1636" s="22">
        <f>IF(VLOOKUP(F1635,city!$A$4:$H$352,8,FALSE)&gt;G1635,G1635+1,1)</f>
        <v>1</v>
      </c>
    </row>
    <row r="1637" spans="1:7" x14ac:dyDescent="0.15">
      <c r="A1637" s="23">
        <f t="shared" si="75"/>
        <v>109702</v>
      </c>
      <c r="B1637" s="24">
        <v>1</v>
      </c>
      <c r="C1637" s="28" t="str">
        <f>"jingdian/"&amp;VLOOKUP(E1637,city!$D$4:$P$352,12,FALSE)&amp;"/"&amp;VLOOKUP(E1637,city!$D$4:$P$352,13,FALSE)&amp;"/"&amp;IF(G1637&lt;11,"jd",IF(G1637&lt;16,"tc","cs"))&amp;"/"&amp;IF(G1637&lt;11,G1637,IF(G1637&lt;16,G1637-10,G1637-15))&amp;".jpg"</f>
        <v>jingdian/anhui/suzhou/jd/2.jpg</v>
      </c>
      <c r="D1637" s="23">
        <f t="shared" si="76"/>
        <v>1</v>
      </c>
      <c r="E1637" s="2" t="str">
        <f>VLOOKUP(F1637,city!$A$4:$D$352,4,FALSE)</f>
        <v>宿州</v>
      </c>
      <c r="F1637" s="22">
        <f t="shared" si="77"/>
        <v>97</v>
      </c>
      <c r="G1637" s="22">
        <f>IF(VLOOKUP(F1636,city!$A$4:$H$352,8,FALSE)&gt;G1636,G1636+1,1)</f>
        <v>2</v>
      </c>
    </row>
    <row r="1638" spans="1:7" x14ac:dyDescent="0.15">
      <c r="A1638" s="23">
        <f t="shared" si="75"/>
        <v>109703</v>
      </c>
      <c r="B1638" s="24">
        <v>1</v>
      </c>
      <c r="C1638" s="28" t="str">
        <f>"jingdian/"&amp;VLOOKUP(E1638,city!$D$4:$P$352,12,FALSE)&amp;"/"&amp;VLOOKUP(E1638,city!$D$4:$P$352,13,FALSE)&amp;"/"&amp;IF(G1638&lt;11,"jd",IF(G1638&lt;16,"tc","cs"))&amp;"/"&amp;IF(G1638&lt;11,G1638,IF(G1638&lt;16,G1638-10,G1638-15))&amp;".jpg"</f>
        <v>jingdian/anhui/suzhou/jd/3.jpg</v>
      </c>
      <c r="D1638" s="23">
        <f t="shared" si="76"/>
        <v>1</v>
      </c>
      <c r="E1638" s="2" t="str">
        <f>VLOOKUP(F1638,city!$A$4:$D$352,4,FALSE)</f>
        <v>宿州</v>
      </c>
      <c r="F1638" s="22">
        <f t="shared" si="77"/>
        <v>97</v>
      </c>
      <c r="G1638" s="22">
        <f>IF(VLOOKUP(F1637,city!$A$4:$H$352,8,FALSE)&gt;G1637,G1637+1,1)</f>
        <v>3</v>
      </c>
    </row>
    <row r="1639" spans="1:7" x14ac:dyDescent="0.15">
      <c r="A1639" s="23">
        <f t="shared" si="75"/>
        <v>109704</v>
      </c>
      <c r="B1639" s="24">
        <v>1</v>
      </c>
      <c r="C1639" s="28" t="str">
        <f>"jingdian/"&amp;VLOOKUP(E1639,city!$D$4:$P$352,12,FALSE)&amp;"/"&amp;VLOOKUP(E1639,city!$D$4:$P$352,13,FALSE)&amp;"/"&amp;IF(G1639&lt;11,"jd",IF(G1639&lt;16,"tc","cs"))&amp;"/"&amp;IF(G1639&lt;11,G1639,IF(G1639&lt;16,G1639-10,G1639-15))&amp;".jpg"</f>
        <v>jingdian/anhui/suzhou/jd/4.jpg</v>
      </c>
      <c r="D1639" s="23">
        <f t="shared" si="76"/>
        <v>1</v>
      </c>
      <c r="E1639" s="2" t="str">
        <f>VLOOKUP(F1639,city!$A$4:$D$352,4,FALSE)</f>
        <v>宿州</v>
      </c>
      <c r="F1639" s="22">
        <f t="shared" si="77"/>
        <v>97</v>
      </c>
      <c r="G1639" s="22">
        <f>IF(VLOOKUP(F1638,city!$A$4:$H$352,8,FALSE)&gt;G1638,G1638+1,1)</f>
        <v>4</v>
      </c>
    </row>
    <row r="1640" spans="1:7" x14ac:dyDescent="0.15">
      <c r="A1640" s="23">
        <f t="shared" si="75"/>
        <v>109705</v>
      </c>
      <c r="B1640" s="24">
        <v>1</v>
      </c>
      <c r="C1640" s="28" t="str">
        <f>"jingdian/"&amp;VLOOKUP(E1640,city!$D$4:$P$352,12,FALSE)&amp;"/"&amp;VLOOKUP(E1640,city!$D$4:$P$352,13,FALSE)&amp;"/"&amp;IF(G1640&lt;11,"jd",IF(G1640&lt;16,"tc","cs"))&amp;"/"&amp;IF(G1640&lt;11,G1640,IF(G1640&lt;16,G1640-10,G1640-15))&amp;".jpg"</f>
        <v>jingdian/anhui/suzhou/jd/5.jpg</v>
      </c>
      <c r="D1640" s="23">
        <f t="shared" si="76"/>
        <v>1</v>
      </c>
      <c r="E1640" s="2" t="str">
        <f>VLOOKUP(F1640,city!$A$4:$D$352,4,FALSE)</f>
        <v>宿州</v>
      </c>
      <c r="F1640" s="22">
        <f t="shared" si="77"/>
        <v>97</v>
      </c>
      <c r="G1640" s="22">
        <f>IF(VLOOKUP(F1639,city!$A$4:$H$352,8,FALSE)&gt;G1639,G1639+1,1)</f>
        <v>5</v>
      </c>
    </row>
    <row r="1641" spans="1:7" x14ac:dyDescent="0.15">
      <c r="A1641" s="23">
        <f t="shared" si="75"/>
        <v>109706</v>
      </c>
      <c r="B1641" s="24">
        <v>1</v>
      </c>
      <c r="C1641" s="28" t="str">
        <f>"jingdian/"&amp;VLOOKUP(E1641,city!$D$4:$P$352,12,FALSE)&amp;"/"&amp;VLOOKUP(E1641,city!$D$4:$P$352,13,FALSE)&amp;"/"&amp;IF(G1641&lt;11,"jd",IF(G1641&lt;16,"tc","cs"))&amp;"/"&amp;IF(G1641&lt;11,G1641,IF(G1641&lt;16,G1641-10,G1641-15))&amp;".jpg"</f>
        <v>jingdian/anhui/suzhou/jd/6.jpg</v>
      </c>
      <c r="D1641" s="23">
        <f t="shared" si="76"/>
        <v>1</v>
      </c>
      <c r="E1641" s="2" t="str">
        <f>VLOOKUP(F1641,city!$A$4:$D$352,4,FALSE)</f>
        <v>宿州</v>
      </c>
      <c r="F1641" s="22">
        <f t="shared" si="77"/>
        <v>97</v>
      </c>
      <c r="G1641" s="22">
        <f>IF(VLOOKUP(F1640,city!$A$4:$H$352,8,FALSE)&gt;G1640,G1640+1,1)</f>
        <v>6</v>
      </c>
    </row>
    <row r="1642" spans="1:7" x14ac:dyDescent="0.15">
      <c r="A1642" s="23">
        <f t="shared" si="75"/>
        <v>109707</v>
      </c>
      <c r="B1642" s="24">
        <v>1</v>
      </c>
      <c r="C1642" s="28" t="str">
        <f>"jingdian/"&amp;VLOOKUP(E1642,city!$D$4:$P$352,12,FALSE)&amp;"/"&amp;VLOOKUP(E1642,city!$D$4:$P$352,13,FALSE)&amp;"/"&amp;IF(G1642&lt;11,"jd",IF(G1642&lt;16,"tc","cs"))&amp;"/"&amp;IF(G1642&lt;11,G1642,IF(G1642&lt;16,G1642-10,G1642-15))&amp;".jpg"</f>
        <v>jingdian/anhui/suzhou/jd/7.jpg</v>
      </c>
      <c r="D1642" s="23">
        <f t="shared" si="76"/>
        <v>1</v>
      </c>
      <c r="E1642" s="2" t="str">
        <f>VLOOKUP(F1642,city!$A$4:$D$352,4,FALSE)</f>
        <v>宿州</v>
      </c>
      <c r="F1642" s="22">
        <f t="shared" si="77"/>
        <v>97</v>
      </c>
      <c r="G1642" s="22">
        <f>IF(VLOOKUP(F1641,city!$A$4:$H$352,8,FALSE)&gt;G1641,G1641+1,1)</f>
        <v>7</v>
      </c>
    </row>
    <row r="1643" spans="1:7" x14ac:dyDescent="0.15">
      <c r="A1643" s="23">
        <f t="shared" si="75"/>
        <v>109708</v>
      </c>
      <c r="B1643" s="24">
        <v>1</v>
      </c>
      <c r="C1643" s="28" t="str">
        <f>"jingdian/"&amp;VLOOKUP(E1643,city!$D$4:$P$352,12,FALSE)&amp;"/"&amp;VLOOKUP(E1643,city!$D$4:$P$352,13,FALSE)&amp;"/"&amp;IF(G1643&lt;11,"jd",IF(G1643&lt;16,"tc","cs"))&amp;"/"&amp;IF(G1643&lt;11,G1643,IF(G1643&lt;16,G1643-10,G1643-15))&amp;".jpg"</f>
        <v>jingdian/anhui/suzhou/jd/8.jpg</v>
      </c>
      <c r="D1643" s="23">
        <f t="shared" si="76"/>
        <v>1</v>
      </c>
      <c r="E1643" s="2" t="str">
        <f>VLOOKUP(F1643,city!$A$4:$D$352,4,FALSE)</f>
        <v>宿州</v>
      </c>
      <c r="F1643" s="22">
        <f t="shared" si="77"/>
        <v>97</v>
      </c>
      <c r="G1643" s="22">
        <f>IF(VLOOKUP(F1642,city!$A$4:$H$352,8,FALSE)&gt;G1642,G1642+1,1)</f>
        <v>8</v>
      </c>
    </row>
    <row r="1644" spans="1:7" x14ac:dyDescent="0.15">
      <c r="A1644" s="23">
        <f t="shared" si="75"/>
        <v>109709</v>
      </c>
      <c r="B1644" s="24">
        <v>1</v>
      </c>
      <c r="C1644" s="28" t="str">
        <f>"jingdian/"&amp;VLOOKUP(E1644,city!$D$4:$P$352,12,FALSE)&amp;"/"&amp;VLOOKUP(E1644,city!$D$4:$P$352,13,FALSE)&amp;"/"&amp;IF(G1644&lt;11,"jd",IF(G1644&lt;16,"tc","cs"))&amp;"/"&amp;IF(G1644&lt;11,G1644,IF(G1644&lt;16,G1644-10,G1644-15))&amp;".jpg"</f>
        <v>jingdian/anhui/suzhou/jd/9.jpg</v>
      </c>
      <c r="D1644" s="23">
        <f t="shared" si="76"/>
        <v>1</v>
      </c>
      <c r="E1644" s="2" t="str">
        <f>VLOOKUP(F1644,city!$A$4:$D$352,4,FALSE)</f>
        <v>宿州</v>
      </c>
      <c r="F1644" s="22">
        <f t="shared" si="77"/>
        <v>97</v>
      </c>
      <c r="G1644" s="22">
        <f>IF(VLOOKUP(F1643,city!$A$4:$H$352,8,FALSE)&gt;G1643,G1643+1,1)</f>
        <v>9</v>
      </c>
    </row>
    <row r="1645" spans="1:7" x14ac:dyDescent="0.15">
      <c r="A1645" s="23">
        <f t="shared" si="75"/>
        <v>109710</v>
      </c>
      <c r="B1645" s="24">
        <v>1</v>
      </c>
      <c r="C1645" s="28" t="str">
        <f>"jingdian/"&amp;VLOOKUP(E1645,city!$D$4:$P$352,12,FALSE)&amp;"/"&amp;VLOOKUP(E1645,city!$D$4:$P$352,13,FALSE)&amp;"/"&amp;IF(G1645&lt;11,"jd",IF(G1645&lt;16,"tc","cs"))&amp;"/"&amp;IF(G1645&lt;11,G1645,IF(G1645&lt;16,G1645-10,G1645-15))&amp;".jpg"</f>
        <v>jingdian/anhui/suzhou/jd/10.jpg</v>
      </c>
      <c r="D1645" s="23">
        <f t="shared" si="76"/>
        <v>1</v>
      </c>
      <c r="E1645" s="2" t="str">
        <f>VLOOKUP(F1645,city!$A$4:$D$352,4,FALSE)</f>
        <v>宿州</v>
      </c>
      <c r="F1645" s="22">
        <f t="shared" si="77"/>
        <v>97</v>
      </c>
      <c r="G1645" s="22">
        <f>IF(VLOOKUP(F1644,city!$A$4:$H$352,8,FALSE)&gt;G1644,G1644+1,1)</f>
        <v>10</v>
      </c>
    </row>
    <row r="1646" spans="1:7" x14ac:dyDescent="0.15">
      <c r="A1646" s="23">
        <f t="shared" si="75"/>
        <v>109751</v>
      </c>
      <c r="B1646" s="24">
        <v>4</v>
      </c>
      <c r="C1646" s="28" t="str">
        <f>"jingdian/"&amp;VLOOKUP(E1646,city!$D$4:$P$352,12,FALSE)&amp;"/"&amp;VLOOKUP(E1646,city!$D$4:$P$352,13,FALSE)&amp;"/"&amp;IF(G1646&lt;11,"jd",IF(G1646&lt;16,"tc","cs"))&amp;"/"&amp;IF(G1646&lt;11,G1646,IF(G1646&lt;16,G1646-10,G1646-15))&amp;".jpg"</f>
        <v>jingdian/anhui/suzhou/tc/1.jpg</v>
      </c>
      <c r="D1646" s="23">
        <f t="shared" si="76"/>
        <v>2</v>
      </c>
      <c r="E1646" s="2" t="str">
        <f>VLOOKUP(F1646,city!$A$4:$D$352,4,FALSE)</f>
        <v>宿州</v>
      </c>
      <c r="F1646" s="22">
        <f t="shared" si="77"/>
        <v>97</v>
      </c>
      <c r="G1646" s="22">
        <f>IF(VLOOKUP(F1645,city!$A$4:$H$352,8,FALSE)&gt;G1645,G1645+1,1)</f>
        <v>11</v>
      </c>
    </row>
    <row r="1647" spans="1:7" x14ac:dyDescent="0.15">
      <c r="A1647" s="23">
        <f t="shared" si="75"/>
        <v>109752</v>
      </c>
      <c r="B1647" s="24">
        <v>4</v>
      </c>
      <c r="C1647" s="28" t="str">
        <f>"jingdian/"&amp;VLOOKUP(E1647,city!$D$4:$P$352,12,FALSE)&amp;"/"&amp;VLOOKUP(E1647,city!$D$4:$P$352,13,FALSE)&amp;"/"&amp;IF(G1647&lt;11,"jd",IF(G1647&lt;16,"tc","cs"))&amp;"/"&amp;IF(G1647&lt;11,G1647,IF(G1647&lt;16,G1647-10,G1647-15))&amp;".jpg"</f>
        <v>jingdian/anhui/suzhou/tc/2.jpg</v>
      </c>
      <c r="D1647" s="23">
        <f t="shared" si="76"/>
        <v>2</v>
      </c>
      <c r="E1647" s="2" t="str">
        <f>VLOOKUP(F1647,city!$A$4:$D$352,4,FALSE)</f>
        <v>宿州</v>
      </c>
      <c r="F1647" s="22">
        <f t="shared" si="77"/>
        <v>97</v>
      </c>
      <c r="G1647" s="22">
        <f>IF(VLOOKUP(F1646,city!$A$4:$H$352,8,FALSE)&gt;G1646,G1646+1,1)</f>
        <v>12</v>
      </c>
    </row>
    <row r="1648" spans="1:7" x14ac:dyDescent="0.15">
      <c r="A1648" s="23">
        <f t="shared" si="75"/>
        <v>109753</v>
      </c>
      <c r="B1648" s="24">
        <v>3</v>
      </c>
      <c r="C1648" s="28" t="str">
        <f>"jingdian/"&amp;VLOOKUP(E1648,city!$D$4:$P$352,12,FALSE)&amp;"/"&amp;VLOOKUP(E1648,city!$D$4:$P$352,13,FALSE)&amp;"/"&amp;IF(G1648&lt;11,"jd",IF(G1648&lt;16,"tc","cs"))&amp;"/"&amp;IF(G1648&lt;11,G1648,IF(G1648&lt;16,G1648-10,G1648-15))&amp;".jpg"</f>
        <v>jingdian/anhui/suzhou/tc/3.jpg</v>
      </c>
      <c r="D1648" s="23">
        <f t="shared" si="76"/>
        <v>2</v>
      </c>
      <c r="E1648" s="2" t="str">
        <f>VLOOKUP(F1648,city!$A$4:$D$352,4,FALSE)</f>
        <v>宿州</v>
      </c>
      <c r="F1648" s="22">
        <f t="shared" si="77"/>
        <v>97</v>
      </c>
      <c r="G1648" s="22">
        <f>IF(VLOOKUP(F1647,city!$A$4:$H$352,8,FALSE)&gt;G1647,G1647+1,1)</f>
        <v>13</v>
      </c>
    </row>
    <row r="1649" spans="1:7" x14ac:dyDescent="0.15">
      <c r="A1649" s="23">
        <f t="shared" si="75"/>
        <v>109754</v>
      </c>
      <c r="B1649" s="24">
        <v>2</v>
      </c>
      <c r="C1649" s="28" t="str">
        <f>"jingdian/"&amp;VLOOKUP(E1649,city!$D$4:$P$352,12,FALSE)&amp;"/"&amp;VLOOKUP(E1649,city!$D$4:$P$352,13,FALSE)&amp;"/"&amp;IF(G1649&lt;11,"jd",IF(G1649&lt;16,"tc","cs"))&amp;"/"&amp;IF(G1649&lt;11,G1649,IF(G1649&lt;16,G1649-10,G1649-15))&amp;".jpg"</f>
        <v>jingdian/anhui/suzhou/tc/4.jpg</v>
      </c>
      <c r="D1649" s="23">
        <f t="shared" si="76"/>
        <v>2</v>
      </c>
      <c r="E1649" s="2" t="str">
        <f>VLOOKUP(F1649,city!$A$4:$D$352,4,FALSE)</f>
        <v>宿州</v>
      </c>
      <c r="F1649" s="22">
        <f t="shared" si="77"/>
        <v>97</v>
      </c>
      <c r="G1649" s="22">
        <f>IF(VLOOKUP(F1648,city!$A$4:$H$352,8,FALSE)&gt;G1648,G1648+1,1)</f>
        <v>14</v>
      </c>
    </row>
    <row r="1650" spans="1:7" x14ac:dyDescent="0.15">
      <c r="A1650" s="23">
        <f t="shared" si="75"/>
        <v>109755</v>
      </c>
      <c r="B1650" s="24">
        <v>4</v>
      </c>
      <c r="C1650" s="28" t="str">
        <f>"jingdian/"&amp;VLOOKUP(E1650,city!$D$4:$P$352,12,FALSE)&amp;"/"&amp;VLOOKUP(E1650,city!$D$4:$P$352,13,FALSE)&amp;"/"&amp;IF(G1650&lt;11,"jd",IF(G1650&lt;16,"tc","cs"))&amp;"/"&amp;IF(G1650&lt;11,G1650,IF(G1650&lt;16,G1650-10,G1650-15))&amp;".jpg"</f>
        <v>jingdian/anhui/suzhou/tc/5.jpg</v>
      </c>
      <c r="D1650" s="23">
        <f t="shared" si="76"/>
        <v>2</v>
      </c>
      <c r="E1650" s="2" t="str">
        <f>VLOOKUP(F1650,city!$A$4:$D$352,4,FALSE)</f>
        <v>宿州</v>
      </c>
      <c r="F1650" s="22">
        <f t="shared" si="77"/>
        <v>97</v>
      </c>
      <c r="G1650" s="22">
        <f>IF(VLOOKUP(F1649,city!$A$4:$H$352,8,FALSE)&gt;G1649,G1649+1,1)</f>
        <v>15</v>
      </c>
    </row>
    <row r="1651" spans="1:7" x14ac:dyDescent="0.15">
      <c r="A1651" s="23">
        <f t="shared" si="75"/>
        <v>109781</v>
      </c>
      <c r="B1651" s="24">
        <v>5</v>
      </c>
      <c r="C1651" s="28" t="str">
        <f>"jingdian/"&amp;VLOOKUP(E1651,city!$D$4:$P$352,12,FALSE)&amp;"/"&amp;VLOOKUP(E1651,city!$D$4:$P$352,13,FALSE)&amp;"/"&amp;IF(G1651&lt;11,"jd",IF(G1651&lt;16,"tc","cs"))&amp;"/"&amp;IF(G1651&lt;11,G1651,IF(G1651&lt;16,G1651-10,G1651-15))&amp;".jpg"</f>
        <v>jingdian/anhui/suzhou/cs/1.jpg</v>
      </c>
      <c r="D1651" s="23">
        <f t="shared" si="76"/>
        <v>3</v>
      </c>
      <c r="E1651" s="2" t="str">
        <f>VLOOKUP(F1651,city!$A$4:$D$352,4,FALSE)</f>
        <v>宿州</v>
      </c>
      <c r="F1651" s="22">
        <f t="shared" si="77"/>
        <v>97</v>
      </c>
      <c r="G1651" s="22">
        <f>IF(VLOOKUP(F1650,city!$A$4:$H$352,8,FALSE)&gt;G1650,G1650+1,1)</f>
        <v>16</v>
      </c>
    </row>
    <row r="1652" spans="1:7" x14ac:dyDescent="0.15">
      <c r="A1652" s="23">
        <f t="shared" si="75"/>
        <v>109782</v>
      </c>
      <c r="B1652" s="24">
        <v>4</v>
      </c>
      <c r="C1652" s="28" t="str">
        <f>"jingdian/"&amp;VLOOKUP(E1652,city!$D$4:$P$352,12,FALSE)&amp;"/"&amp;VLOOKUP(E1652,city!$D$4:$P$352,13,FALSE)&amp;"/"&amp;IF(G1652&lt;11,"jd",IF(G1652&lt;16,"tc","cs"))&amp;"/"&amp;IF(G1652&lt;11,G1652,IF(G1652&lt;16,G1652-10,G1652-15))&amp;".jpg"</f>
        <v>jingdian/anhui/suzhou/cs/2.jpg</v>
      </c>
      <c r="D1652" s="23">
        <f t="shared" si="76"/>
        <v>3</v>
      </c>
      <c r="E1652" s="2" t="str">
        <f>VLOOKUP(F1652,city!$A$4:$D$352,4,FALSE)</f>
        <v>宿州</v>
      </c>
      <c r="F1652" s="22">
        <f t="shared" si="77"/>
        <v>97</v>
      </c>
      <c r="G1652" s="22">
        <f>IF(VLOOKUP(F1651,city!$A$4:$H$352,8,FALSE)&gt;G1651,G1651+1,1)</f>
        <v>17</v>
      </c>
    </row>
    <row r="1653" spans="1:7" x14ac:dyDescent="0.15">
      <c r="A1653" s="23">
        <f t="shared" si="75"/>
        <v>109801</v>
      </c>
      <c r="B1653" s="24">
        <v>1</v>
      </c>
      <c r="C1653" s="28" t="str">
        <f>"jingdian/"&amp;VLOOKUP(E1653,city!$D$4:$P$352,12,FALSE)&amp;"/"&amp;VLOOKUP(E1653,city!$D$4:$P$352,13,FALSE)&amp;"/"&amp;IF(G1653&lt;11,"jd",IF(G1653&lt;16,"tc","cs"))&amp;"/"&amp;IF(G1653&lt;11,G1653,IF(G1653&lt;16,G1653-10,G1653-15))&amp;".jpg"</f>
        <v>jingdian/anhui/chuzhou/jd/1.jpg</v>
      </c>
      <c r="D1653" s="23">
        <f t="shared" si="76"/>
        <v>1</v>
      </c>
      <c r="E1653" s="2" t="str">
        <f>VLOOKUP(F1653,city!$A$4:$D$352,4,FALSE)</f>
        <v>滁州</v>
      </c>
      <c r="F1653" s="22">
        <f t="shared" si="77"/>
        <v>98</v>
      </c>
      <c r="G1653" s="22">
        <f>IF(VLOOKUP(F1652,city!$A$4:$H$352,8,FALSE)&gt;G1652,G1652+1,1)</f>
        <v>1</v>
      </c>
    </row>
    <row r="1654" spans="1:7" x14ac:dyDescent="0.15">
      <c r="A1654" s="23">
        <f t="shared" si="75"/>
        <v>109802</v>
      </c>
      <c r="B1654" s="24">
        <v>1</v>
      </c>
      <c r="C1654" s="28" t="str">
        <f>"jingdian/"&amp;VLOOKUP(E1654,city!$D$4:$P$352,12,FALSE)&amp;"/"&amp;VLOOKUP(E1654,city!$D$4:$P$352,13,FALSE)&amp;"/"&amp;IF(G1654&lt;11,"jd",IF(G1654&lt;16,"tc","cs"))&amp;"/"&amp;IF(G1654&lt;11,G1654,IF(G1654&lt;16,G1654-10,G1654-15))&amp;".jpg"</f>
        <v>jingdian/anhui/chuzhou/jd/2.jpg</v>
      </c>
      <c r="D1654" s="23">
        <f t="shared" si="76"/>
        <v>1</v>
      </c>
      <c r="E1654" s="2" t="str">
        <f>VLOOKUP(F1654,city!$A$4:$D$352,4,FALSE)</f>
        <v>滁州</v>
      </c>
      <c r="F1654" s="22">
        <f t="shared" si="77"/>
        <v>98</v>
      </c>
      <c r="G1654" s="22">
        <f>IF(VLOOKUP(F1653,city!$A$4:$H$352,8,FALSE)&gt;G1653,G1653+1,1)</f>
        <v>2</v>
      </c>
    </row>
    <row r="1655" spans="1:7" x14ac:dyDescent="0.15">
      <c r="A1655" s="23">
        <f t="shared" si="75"/>
        <v>109803</v>
      </c>
      <c r="B1655" s="24">
        <v>1</v>
      </c>
      <c r="C1655" s="28" t="str">
        <f>"jingdian/"&amp;VLOOKUP(E1655,city!$D$4:$P$352,12,FALSE)&amp;"/"&amp;VLOOKUP(E1655,city!$D$4:$P$352,13,FALSE)&amp;"/"&amp;IF(G1655&lt;11,"jd",IF(G1655&lt;16,"tc","cs"))&amp;"/"&amp;IF(G1655&lt;11,G1655,IF(G1655&lt;16,G1655-10,G1655-15))&amp;".jpg"</f>
        <v>jingdian/anhui/chuzhou/jd/3.jpg</v>
      </c>
      <c r="D1655" s="23">
        <f t="shared" si="76"/>
        <v>1</v>
      </c>
      <c r="E1655" s="2" t="str">
        <f>VLOOKUP(F1655,city!$A$4:$D$352,4,FALSE)</f>
        <v>滁州</v>
      </c>
      <c r="F1655" s="22">
        <f t="shared" si="77"/>
        <v>98</v>
      </c>
      <c r="G1655" s="22">
        <f>IF(VLOOKUP(F1654,city!$A$4:$H$352,8,FALSE)&gt;G1654,G1654+1,1)</f>
        <v>3</v>
      </c>
    </row>
    <row r="1656" spans="1:7" x14ac:dyDescent="0.15">
      <c r="A1656" s="23">
        <f t="shared" si="75"/>
        <v>109804</v>
      </c>
      <c r="B1656" s="24">
        <v>1</v>
      </c>
      <c r="C1656" s="28" t="str">
        <f>"jingdian/"&amp;VLOOKUP(E1656,city!$D$4:$P$352,12,FALSE)&amp;"/"&amp;VLOOKUP(E1656,city!$D$4:$P$352,13,FALSE)&amp;"/"&amp;IF(G1656&lt;11,"jd",IF(G1656&lt;16,"tc","cs"))&amp;"/"&amp;IF(G1656&lt;11,G1656,IF(G1656&lt;16,G1656-10,G1656-15))&amp;".jpg"</f>
        <v>jingdian/anhui/chuzhou/jd/4.jpg</v>
      </c>
      <c r="D1656" s="23">
        <f t="shared" si="76"/>
        <v>1</v>
      </c>
      <c r="E1656" s="2" t="str">
        <f>VLOOKUP(F1656,city!$A$4:$D$352,4,FALSE)</f>
        <v>滁州</v>
      </c>
      <c r="F1656" s="22">
        <f t="shared" si="77"/>
        <v>98</v>
      </c>
      <c r="G1656" s="22">
        <f>IF(VLOOKUP(F1655,city!$A$4:$H$352,8,FALSE)&gt;G1655,G1655+1,1)</f>
        <v>4</v>
      </c>
    </row>
    <row r="1657" spans="1:7" x14ac:dyDescent="0.15">
      <c r="A1657" s="23">
        <f t="shared" si="75"/>
        <v>109805</v>
      </c>
      <c r="B1657" s="24">
        <v>1</v>
      </c>
      <c r="C1657" s="28" t="str">
        <f>"jingdian/"&amp;VLOOKUP(E1657,city!$D$4:$P$352,12,FALSE)&amp;"/"&amp;VLOOKUP(E1657,city!$D$4:$P$352,13,FALSE)&amp;"/"&amp;IF(G1657&lt;11,"jd",IF(G1657&lt;16,"tc","cs"))&amp;"/"&amp;IF(G1657&lt;11,G1657,IF(G1657&lt;16,G1657-10,G1657-15))&amp;".jpg"</f>
        <v>jingdian/anhui/chuzhou/jd/5.jpg</v>
      </c>
      <c r="D1657" s="23">
        <f t="shared" si="76"/>
        <v>1</v>
      </c>
      <c r="E1657" s="2" t="str">
        <f>VLOOKUP(F1657,city!$A$4:$D$352,4,FALSE)</f>
        <v>滁州</v>
      </c>
      <c r="F1657" s="22">
        <f t="shared" si="77"/>
        <v>98</v>
      </c>
      <c r="G1657" s="22">
        <f>IF(VLOOKUP(F1656,city!$A$4:$H$352,8,FALSE)&gt;G1656,G1656+1,1)</f>
        <v>5</v>
      </c>
    </row>
    <row r="1658" spans="1:7" x14ac:dyDescent="0.15">
      <c r="A1658" s="23">
        <f t="shared" si="75"/>
        <v>109806</v>
      </c>
      <c r="B1658" s="24">
        <v>1</v>
      </c>
      <c r="C1658" s="28" t="str">
        <f>"jingdian/"&amp;VLOOKUP(E1658,city!$D$4:$P$352,12,FALSE)&amp;"/"&amp;VLOOKUP(E1658,city!$D$4:$P$352,13,FALSE)&amp;"/"&amp;IF(G1658&lt;11,"jd",IF(G1658&lt;16,"tc","cs"))&amp;"/"&amp;IF(G1658&lt;11,G1658,IF(G1658&lt;16,G1658-10,G1658-15))&amp;".jpg"</f>
        <v>jingdian/anhui/chuzhou/jd/6.jpg</v>
      </c>
      <c r="D1658" s="23">
        <f t="shared" si="76"/>
        <v>1</v>
      </c>
      <c r="E1658" s="2" t="str">
        <f>VLOOKUP(F1658,city!$A$4:$D$352,4,FALSE)</f>
        <v>滁州</v>
      </c>
      <c r="F1658" s="22">
        <f t="shared" si="77"/>
        <v>98</v>
      </c>
      <c r="G1658" s="22">
        <f>IF(VLOOKUP(F1657,city!$A$4:$H$352,8,FALSE)&gt;G1657,G1657+1,1)</f>
        <v>6</v>
      </c>
    </row>
    <row r="1659" spans="1:7" x14ac:dyDescent="0.15">
      <c r="A1659" s="23">
        <f t="shared" si="75"/>
        <v>109807</v>
      </c>
      <c r="B1659" s="24">
        <v>1</v>
      </c>
      <c r="C1659" s="28" t="str">
        <f>"jingdian/"&amp;VLOOKUP(E1659,city!$D$4:$P$352,12,FALSE)&amp;"/"&amp;VLOOKUP(E1659,city!$D$4:$P$352,13,FALSE)&amp;"/"&amp;IF(G1659&lt;11,"jd",IF(G1659&lt;16,"tc","cs"))&amp;"/"&amp;IF(G1659&lt;11,G1659,IF(G1659&lt;16,G1659-10,G1659-15))&amp;".jpg"</f>
        <v>jingdian/anhui/chuzhou/jd/7.jpg</v>
      </c>
      <c r="D1659" s="23">
        <f t="shared" si="76"/>
        <v>1</v>
      </c>
      <c r="E1659" s="2" t="str">
        <f>VLOOKUP(F1659,city!$A$4:$D$352,4,FALSE)</f>
        <v>滁州</v>
      </c>
      <c r="F1659" s="22">
        <f t="shared" si="77"/>
        <v>98</v>
      </c>
      <c r="G1659" s="22">
        <f>IF(VLOOKUP(F1658,city!$A$4:$H$352,8,FALSE)&gt;G1658,G1658+1,1)</f>
        <v>7</v>
      </c>
    </row>
    <row r="1660" spans="1:7" x14ac:dyDescent="0.15">
      <c r="A1660" s="23">
        <f t="shared" si="75"/>
        <v>109808</v>
      </c>
      <c r="B1660" s="24">
        <v>1</v>
      </c>
      <c r="C1660" s="28" t="str">
        <f>"jingdian/"&amp;VLOOKUP(E1660,city!$D$4:$P$352,12,FALSE)&amp;"/"&amp;VLOOKUP(E1660,city!$D$4:$P$352,13,FALSE)&amp;"/"&amp;IF(G1660&lt;11,"jd",IF(G1660&lt;16,"tc","cs"))&amp;"/"&amp;IF(G1660&lt;11,G1660,IF(G1660&lt;16,G1660-10,G1660-15))&amp;".jpg"</f>
        <v>jingdian/anhui/chuzhou/jd/8.jpg</v>
      </c>
      <c r="D1660" s="23">
        <f t="shared" si="76"/>
        <v>1</v>
      </c>
      <c r="E1660" s="2" t="str">
        <f>VLOOKUP(F1660,city!$A$4:$D$352,4,FALSE)</f>
        <v>滁州</v>
      </c>
      <c r="F1660" s="22">
        <f t="shared" si="77"/>
        <v>98</v>
      </c>
      <c r="G1660" s="22">
        <f>IF(VLOOKUP(F1659,city!$A$4:$H$352,8,FALSE)&gt;G1659,G1659+1,1)</f>
        <v>8</v>
      </c>
    </row>
    <row r="1661" spans="1:7" x14ac:dyDescent="0.15">
      <c r="A1661" s="23">
        <f t="shared" si="75"/>
        <v>109809</v>
      </c>
      <c r="B1661" s="24">
        <v>1</v>
      </c>
      <c r="C1661" s="28" t="str">
        <f>"jingdian/"&amp;VLOOKUP(E1661,city!$D$4:$P$352,12,FALSE)&amp;"/"&amp;VLOOKUP(E1661,city!$D$4:$P$352,13,FALSE)&amp;"/"&amp;IF(G1661&lt;11,"jd",IF(G1661&lt;16,"tc","cs"))&amp;"/"&amp;IF(G1661&lt;11,G1661,IF(G1661&lt;16,G1661-10,G1661-15))&amp;".jpg"</f>
        <v>jingdian/anhui/chuzhou/jd/9.jpg</v>
      </c>
      <c r="D1661" s="23">
        <f t="shared" si="76"/>
        <v>1</v>
      </c>
      <c r="E1661" s="2" t="str">
        <f>VLOOKUP(F1661,city!$A$4:$D$352,4,FALSE)</f>
        <v>滁州</v>
      </c>
      <c r="F1661" s="22">
        <f t="shared" si="77"/>
        <v>98</v>
      </c>
      <c r="G1661" s="22">
        <f>IF(VLOOKUP(F1660,city!$A$4:$H$352,8,FALSE)&gt;G1660,G1660+1,1)</f>
        <v>9</v>
      </c>
    </row>
    <row r="1662" spans="1:7" x14ac:dyDescent="0.15">
      <c r="A1662" s="23">
        <f t="shared" si="75"/>
        <v>109810</v>
      </c>
      <c r="B1662" s="24">
        <v>1</v>
      </c>
      <c r="C1662" s="28" t="str">
        <f>"jingdian/"&amp;VLOOKUP(E1662,city!$D$4:$P$352,12,FALSE)&amp;"/"&amp;VLOOKUP(E1662,city!$D$4:$P$352,13,FALSE)&amp;"/"&amp;IF(G1662&lt;11,"jd",IF(G1662&lt;16,"tc","cs"))&amp;"/"&amp;IF(G1662&lt;11,G1662,IF(G1662&lt;16,G1662-10,G1662-15))&amp;".jpg"</f>
        <v>jingdian/anhui/chuzhou/jd/10.jpg</v>
      </c>
      <c r="D1662" s="23">
        <f t="shared" si="76"/>
        <v>1</v>
      </c>
      <c r="E1662" s="2" t="str">
        <f>VLOOKUP(F1662,city!$A$4:$D$352,4,FALSE)</f>
        <v>滁州</v>
      </c>
      <c r="F1662" s="22">
        <f t="shared" si="77"/>
        <v>98</v>
      </c>
      <c r="G1662" s="22">
        <f>IF(VLOOKUP(F1661,city!$A$4:$H$352,8,FALSE)&gt;G1661,G1661+1,1)</f>
        <v>10</v>
      </c>
    </row>
    <row r="1663" spans="1:7" x14ac:dyDescent="0.15">
      <c r="A1663" s="23">
        <f t="shared" si="75"/>
        <v>109851</v>
      </c>
      <c r="B1663" s="24">
        <v>3</v>
      </c>
      <c r="C1663" s="28" t="str">
        <f>"jingdian/"&amp;VLOOKUP(E1663,city!$D$4:$P$352,12,FALSE)&amp;"/"&amp;VLOOKUP(E1663,city!$D$4:$P$352,13,FALSE)&amp;"/"&amp;IF(G1663&lt;11,"jd",IF(G1663&lt;16,"tc","cs"))&amp;"/"&amp;IF(G1663&lt;11,G1663,IF(G1663&lt;16,G1663-10,G1663-15))&amp;".jpg"</f>
        <v>jingdian/anhui/chuzhou/tc/1.jpg</v>
      </c>
      <c r="D1663" s="23">
        <f t="shared" si="76"/>
        <v>2</v>
      </c>
      <c r="E1663" s="2" t="str">
        <f>VLOOKUP(F1663,city!$A$4:$D$352,4,FALSE)</f>
        <v>滁州</v>
      </c>
      <c r="F1663" s="22">
        <f t="shared" si="77"/>
        <v>98</v>
      </c>
      <c r="G1663" s="22">
        <f>IF(VLOOKUP(F1662,city!$A$4:$H$352,8,FALSE)&gt;G1662,G1662+1,1)</f>
        <v>11</v>
      </c>
    </row>
    <row r="1664" spans="1:7" x14ac:dyDescent="0.15">
      <c r="A1664" s="23">
        <f t="shared" si="75"/>
        <v>109852</v>
      </c>
      <c r="B1664" s="24">
        <v>2</v>
      </c>
      <c r="C1664" s="28" t="str">
        <f>"jingdian/"&amp;VLOOKUP(E1664,city!$D$4:$P$352,12,FALSE)&amp;"/"&amp;VLOOKUP(E1664,city!$D$4:$P$352,13,FALSE)&amp;"/"&amp;IF(G1664&lt;11,"jd",IF(G1664&lt;16,"tc","cs"))&amp;"/"&amp;IF(G1664&lt;11,G1664,IF(G1664&lt;16,G1664-10,G1664-15))&amp;".jpg"</f>
        <v>jingdian/anhui/chuzhou/tc/2.jpg</v>
      </c>
      <c r="D1664" s="23">
        <f t="shared" si="76"/>
        <v>2</v>
      </c>
      <c r="E1664" s="2" t="str">
        <f>VLOOKUP(F1664,city!$A$4:$D$352,4,FALSE)</f>
        <v>滁州</v>
      </c>
      <c r="F1664" s="22">
        <f t="shared" si="77"/>
        <v>98</v>
      </c>
      <c r="G1664" s="22">
        <f>IF(VLOOKUP(F1663,city!$A$4:$H$352,8,FALSE)&gt;G1663,G1663+1,1)</f>
        <v>12</v>
      </c>
    </row>
    <row r="1665" spans="1:7" x14ac:dyDescent="0.15">
      <c r="A1665" s="23">
        <f t="shared" si="75"/>
        <v>109853</v>
      </c>
      <c r="B1665" s="24">
        <v>4</v>
      </c>
      <c r="C1665" s="28" t="str">
        <f>"jingdian/"&amp;VLOOKUP(E1665,city!$D$4:$P$352,12,FALSE)&amp;"/"&amp;VLOOKUP(E1665,city!$D$4:$P$352,13,FALSE)&amp;"/"&amp;IF(G1665&lt;11,"jd",IF(G1665&lt;16,"tc","cs"))&amp;"/"&amp;IF(G1665&lt;11,G1665,IF(G1665&lt;16,G1665-10,G1665-15))&amp;".jpg"</f>
        <v>jingdian/anhui/chuzhou/tc/3.jpg</v>
      </c>
      <c r="D1665" s="23">
        <f t="shared" si="76"/>
        <v>2</v>
      </c>
      <c r="E1665" s="2" t="str">
        <f>VLOOKUP(F1665,city!$A$4:$D$352,4,FALSE)</f>
        <v>滁州</v>
      </c>
      <c r="F1665" s="22">
        <f t="shared" si="77"/>
        <v>98</v>
      </c>
      <c r="G1665" s="22">
        <f>IF(VLOOKUP(F1664,city!$A$4:$H$352,8,FALSE)&gt;G1664,G1664+1,1)</f>
        <v>13</v>
      </c>
    </row>
    <row r="1666" spans="1:7" x14ac:dyDescent="0.15">
      <c r="A1666" s="23">
        <f t="shared" si="75"/>
        <v>109854</v>
      </c>
      <c r="B1666" s="24">
        <v>3</v>
      </c>
      <c r="C1666" s="28" t="str">
        <f>"jingdian/"&amp;VLOOKUP(E1666,city!$D$4:$P$352,12,FALSE)&amp;"/"&amp;VLOOKUP(E1666,city!$D$4:$P$352,13,FALSE)&amp;"/"&amp;IF(G1666&lt;11,"jd",IF(G1666&lt;16,"tc","cs"))&amp;"/"&amp;IF(G1666&lt;11,G1666,IF(G1666&lt;16,G1666-10,G1666-15))&amp;".jpg"</f>
        <v>jingdian/anhui/chuzhou/tc/4.jpg</v>
      </c>
      <c r="D1666" s="23">
        <f t="shared" si="76"/>
        <v>2</v>
      </c>
      <c r="E1666" s="2" t="str">
        <f>VLOOKUP(F1666,city!$A$4:$D$352,4,FALSE)</f>
        <v>滁州</v>
      </c>
      <c r="F1666" s="22">
        <f t="shared" si="77"/>
        <v>98</v>
      </c>
      <c r="G1666" s="22">
        <f>IF(VLOOKUP(F1665,city!$A$4:$H$352,8,FALSE)&gt;G1665,G1665+1,1)</f>
        <v>14</v>
      </c>
    </row>
    <row r="1667" spans="1:7" x14ac:dyDescent="0.15">
      <c r="A1667" s="23">
        <f t="shared" si="75"/>
        <v>109855</v>
      </c>
      <c r="B1667" s="24">
        <v>3</v>
      </c>
      <c r="C1667" s="28" t="str">
        <f>"jingdian/"&amp;VLOOKUP(E1667,city!$D$4:$P$352,12,FALSE)&amp;"/"&amp;VLOOKUP(E1667,city!$D$4:$P$352,13,FALSE)&amp;"/"&amp;IF(G1667&lt;11,"jd",IF(G1667&lt;16,"tc","cs"))&amp;"/"&amp;IF(G1667&lt;11,G1667,IF(G1667&lt;16,G1667-10,G1667-15))&amp;".jpg"</f>
        <v>jingdian/anhui/chuzhou/tc/5.jpg</v>
      </c>
      <c r="D1667" s="23">
        <f t="shared" si="76"/>
        <v>2</v>
      </c>
      <c r="E1667" s="2" t="str">
        <f>VLOOKUP(F1667,city!$A$4:$D$352,4,FALSE)</f>
        <v>滁州</v>
      </c>
      <c r="F1667" s="22">
        <f t="shared" si="77"/>
        <v>98</v>
      </c>
      <c r="G1667" s="22">
        <f>IF(VLOOKUP(F1666,city!$A$4:$H$352,8,FALSE)&gt;G1666,G1666+1,1)</f>
        <v>15</v>
      </c>
    </row>
    <row r="1668" spans="1:7" x14ac:dyDescent="0.15">
      <c r="A1668" s="23">
        <f t="shared" si="75"/>
        <v>109881</v>
      </c>
      <c r="B1668" s="24">
        <v>3</v>
      </c>
      <c r="C1668" s="28" t="str">
        <f>"jingdian/"&amp;VLOOKUP(E1668,city!$D$4:$P$352,12,FALSE)&amp;"/"&amp;VLOOKUP(E1668,city!$D$4:$P$352,13,FALSE)&amp;"/"&amp;IF(G1668&lt;11,"jd",IF(G1668&lt;16,"tc","cs"))&amp;"/"&amp;IF(G1668&lt;11,G1668,IF(G1668&lt;16,G1668-10,G1668-15))&amp;".jpg"</f>
        <v>jingdian/anhui/chuzhou/cs/1.jpg</v>
      </c>
      <c r="D1668" s="23">
        <f t="shared" si="76"/>
        <v>3</v>
      </c>
      <c r="E1668" s="2" t="str">
        <f>VLOOKUP(F1668,city!$A$4:$D$352,4,FALSE)</f>
        <v>滁州</v>
      </c>
      <c r="F1668" s="22">
        <f t="shared" si="77"/>
        <v>98</v>
      </c>
      <c r="G1668" s="22">
        <f>IF(VLOOKUP(F1667,city!$A$4:$H$352,8,FALSE)&gt;G1667,G1667+1,1)</f>
        <v>16</v>
      </c>
    </row>
    <row r="1669" spans="1:7" x14ac:dyDescent="0.15">
      <c r="A1669" s="23">
        <f t="shared" ref="A1669:A1732" si="78">IF(G1669&lt;11,G1669,IF(G1669&lt;16,G1669+40,G1669+65))+F1669*100+100000</f>
        <v>109882</v>
      </c>
      <c r="B1669" s="24">
        <v>4</v>
      </c>
      <c r="C1669" s="28" t="str">
        <f>"jingdian/"&amp;VLOOKUP(E1669,city!$D$4:$P$352,12,FALSE)&amp;"/"&amp;VLOOKUP(E1669,city!$D$4:$P$352,13,FALSE)&amp;"/"&amp;IF(G1669&lt;11,"jd",IF(G1669&lt;16,"tc","cs"))&amp;"/"&amp;IF(G1669&lt;11,G1669,IF(G1669&lt;16,G1669-10,G1669-15))&amp;".jpg"</f>
        <v>jingdian/anhui/chuzhou/cs/2.jpg</v>
      </c>
      <c r="D1669" s="23">
        <f t="shared" ref="D1669:D1732" si="79">IF(G1669&lt;11,1,IF(G1669&lt;16,2,3))</f>
        <v>3</v>
      </c>
      <c r="E1669" s="2" t="str">
        <f>VLOOKUP(F1669,city!$A$4:$D$352,4,FALSE)</f>
        <v>滁州</v>
      </c>
      <c r="F1669" s="22">
        <f t="shared" ref="F1669:F1732" si="80">IF(G1669&gt;G1668,F1668,F1668+1)</f>
        <v>98</v>
      </c>
      <c r="G1669" s="22">
        <f>IF(VLOOKUP(F1668,city!$A$4:$H$352,8,FALSE)&gt;G1668,G1668+1,1)</f>
        <v>17</v>
      </c>
    </row>
    <row r="1670" spans="1:7" x14ac:dyDescent="0.15">
      <c r="A1670" s="23">
        <f t="shared" si="78"/>
        <v>109901</v>
      </c>
      <c r="B1670" s="24">
        <v>1</v>
      </c>
      <c r="C1670" s="28" t="str">
        <f>"jingdian/"&amp;VLOOKUP(E1670,city!$D$4:$P$352,12,FALSE)&amp;"/"&amp;VLOOKUP(E1670,city!$D$4:$P$352,13,FALSE)&amp;"/"&amp;IF(G1670&lt;11,"jd",IF(G1670&lt;16,"tc","cs"))&amp;"/"&amp;IF(G1670&lt;11,G1670,IF(G1670&lt;16,G1670-10,G1670-15))&amp;".jpg"</f>
        <v>jingdian/anhui/liuan/jd/1.jpg</v>
      </c>
      <c r="D1670" s="23">
        <f t="shared" si="79"/>
        <v>1</v>
      </c>
      <c r="E1670" s="2" t="str">
        <f>VLOOKUP(F1670,city!$A$4:$D$352,4,FALSE)</f>
        <v>六安</v>
      </c>
      <c r="F1670" s="22">
        <f t="shared" si="80"/>
        <v>99</v>
      </c>
      <c r="G1670" s="22">
        <f>IF(VLOOKUP(F1669,city!$A$4:$H$352,8,FALSE)&gt;G1669,G1669+1,1)</f>
        <v>1</v>
      </c>
    </row>
    <row r="1671" spans="1:7" x14ac:dyDescent="0.15">
      <c r="A1671" s="23">
        <f t="shared" si="78"/>
        <v>109902</v>
      </c>
      <c r="B1671" s="24">
        <v>1</v>
      </c>
      <c r="C1671" s="28" t="str">
        <f>"jingdian/"&amp;VLOOKUP(E1671,city!$D$4:$P$352,12,FALSE)&amp;"/"&amp;VLOOKUP(E1671,city!$D$4:$P$352,13,FALSE)&amp;"/"&amp;IF(G1671&lt;11,"jd",IF(G1671&lt;16,"tc","cs"))&amp;"/"&amp;IF(G1671&lt;11,G1671,IF(G1671&lt;16,G1671-10,G1671-15))&amp;".jpg"</f>
        <v>jingdian/anhui/liuan/jd/2.jpg</v>
      </c>
      <c r="D1671" s="23">
        <f t="shared" si="79"/>
        <v>1</v>
      </c>
      <c r="E1671" s="2" t="str">
        <f>VLOOKUP(F1671,city!$A$4:$D$352,4,FALSE)</f>
        <v>六安</v>
      </c>
      <c r="F1671" s="22">
        <f t="shared" si="80"/>
        <v>99</v>
      </c>
      <c r="G1671" s="22">
        <f>IF(VLOOKUP(F1670,city!$A$4:$H$352,8,FALSE)&gt;G1670,G1670+1,1)</f>
        <v>2</v>
      </c>
    </row>
    <row r="1672" spans="1:7" x14ac:dyDescent="0.15">
      <c r="A1672" s="23">
        <f t="shared" si="78"/>
        <v>109903</v>
      </c>
      <c r="B1672" s="24">
        <v>1</v>
      </c>
      <c r="C1672" s="28" t="str">
        <f>"jingdian/"&amp;VLOOKUP(E1672,city!$D$4:$P$352,12,FALSE)&amp;"/"&amp;VLOOKUP(E1672,city!$D$4:$P$352,13,FALSE)&amp;"/"&amp;IF(G1672&lt;11,"jd",IF(G1672&lt;16,"tc","cs"))&amp;"/"&amp;IF(G1672&lt;11,G1672,IF(G1672&lt;16,G1672-10,G1672-15))&amp;".jpg"</f>
        <v>jingdian/anhui/liuan/jd/3.jpg</v>
      </c>
      <c r="D1672" s="23">
        <f t="shared" si="79"/>
        <v>1</v>
      </c>
      <c r="E1672" s="2" t="str">
        <f>VLOOKUP(F1672,city!$A$4:$D$352,4,FALSE)</f>
        <v>六安</v>
      </c>
      <c r="F1672" s="22">
        <f t="shared" si="80"/>
        <v>99</v>
      </c>
      <c r="G1672" s="22">
        <f>IF(VLOOKUP(F1671,city!$A$4:$H$352,8,FALSE)&gt;G1671,G1671+1,1)</f>
        <v>3</v>
      </c>
    </row>
    <row r="1673" spans="1:7" x14ac:dyDescent="0.15">
      <c r="A1673" s="23">
        <f t="shared" si="78"/>
        <v>109904</v>
      </c>
      <c r="B1673" s="24">
        <v>1</v>
      </c>
      <c r="C1673" s="28" t="str">
        <f>"jingdian/"&amp;VLOOKUP(E1673,city!$D$4:$P$352,12,FALSE)&amp;"/"&amp;VLOOKUP(E1673,city!$D$4:$P$352,13,FALSE)&amp;"/"&amp;IF(G1673&lt;11,"jd",IF(G1673&lt;16,"tc","cs"))&amp;"/"&amp;IF(G1673&lt;11,G1673,IF(G1673&lt;16,G1673-10,G1673-15))&amp;".jpg"</f>
        <v>jingdian/anhui/liuan/jd/4.jpg</v>
      </c>
      <c r="D1673" s="23">
        <f t="shared" si="79"/>
        <v>1</v>
      </c>
      <c r="E1673" s="2" t="str">
        <f>VLOOKUP(F1673,city!$A$4:$D$352,4,FALSE)</f>
        <v>六安</v>
      </c>
      <c r="F1673" s="22">
        <f t="shared" si="80"/>
        <v>99</v>
      </c>
      <c r="G1673" s="22">
        <f>IF(VLOOKUP(F1672,city!$A$4:$H$352,8,FALSE)&gt;G1672,G1672+1,1)</f>
        <v>4</v>
      </c>
    </row>
    <row r="1674" spans="1:7" x14ac:dyDescent="0.15">
      <c r="A1674" s="23">
        <f t="shared" si="78"/>
        <v>109905</v>
      </c>
      <c r="B1674" s="24">
        <v>1</v>
      </c>
      <c r="C1674" s="28" t="str">
        <f>"jingdian/"&amp;VLOOKUP(E1674,city!$D$4:$P$352,12,FALSE)&amp;"/"&amp;VLOOKUP(E1674,city!$D$4:$P$352,13,FALSE)&amp;"/"&amp;IF(G1674&lt;11,"jd",IF(G1674&lt;16,"tc","cs"))&amp;"/"&amp;IF(G1674&lt;11,G1674,IF(G1674&lt;16,G1674-10,G1674-15))&amp;".jpg"</f>
        <v>jingdian/anhui/liuan/jd/5.jpg</v>
      </c>
      <c r="D1674" s="23">
        <f t="shared" si="79"/>
        <v>1</v>
      </c>
      <c r="E1674" s="2" t="str">
        <f>VLOOKUP(F1674,city!$A$4:$D$352,4,FALSE)</f>
        <v>六安</v>
      </c>
      <c r="F1674" s="22">
        <f t="shared" si="80"/>
        <v>99</v>
      </c>
      <c r="G1674" s="22">
        <f>IF(VLOOKUP(F1673,city!$A$4:$H$352,8,FALSE)&gt;G1673,G1673+1,1)</f>
        <v>5</v>
      </c>
    </row>
    <row r="1675" spans="1:7" x14ac:dyDescent="0.15">
      <c r="A1675" s="23">
        <f t="shared" si="78"/>
        <v>109906</v>
      </c>
      <c r="B1675" s="24">
        <v>1</v>
      </c>
      <c r="C1675" s="28" t="str">
        <f>"jingdian/"&amp;VLOOKUP(E1675,city!$D$4:$P$352,12,FALSE)&amp;"/"&amp;VLOOKUP(E1675,city!$D$4:$P$352,13,FALSE)&amp;"/"&amp;IF(G1675&lt;11,"jd",IF(G1675&lt;16,"tc","cs"))&amp;"/"&amp;IF(G1675&lt;11,G1675,IF(G1675&lt;16,G1675-10,G1675-15))&amp;".jpg"</f>
        <v>jingdian/anhui/liuan/jd/6.jpg</v>
      </c>
      <c r="D1675" s="23">
        <f t="shared" si="79"/>
        <v>1</v>
      </c>
      <c r="E1675" s="2" t="str">
        <f>VLOOKUP(F1675,city!$A$4:$D$352,4,FALSE)</f>
        <v>六安</v>
      </c>
      <c r="F1675" s="22">
        <f t="shared" si="80"/>
        <v>99</v>
      </c>
      <c r="G1675" s="22">
        <f>IF(VLOOKUP(F1674,city!$A$4:$H$352,8,FALSE)&gt;G1674,G1674+1,1)</f>
        <v>6</v>
      </c>
    </row>
    <row r="1676" spans="1:7" x14ac:dyDescent="0.15">
      <c r="A1676" s="23">
        <f t="shared" si="78"/>
        <v>109907</v>
      </c>
      <c r="B1676" s="24">
        <v>1</v>
      </c>
      <c r="C1676" s="28" t="str">
        <f>"jingdian/"&amp;VLOOKUP(E1676,city!$D$4:$P$352,12,FALSE)&amp;"/"&amp;VLOOKUP(E1676,city!$D$4:$P$352,13,FALSE)&amp;"/"&amp;IF(G1676&lt;11,"jd",IF(G1676&lt;16,"tc","cs"))&amp;"/"&amp;IF(G1676&lt;11,G1676,IF(G1676&lt;16,G1676-10,G1676-15))&amp;".jpg"</f>
        <v>jingdian/anhui/liuan/jd/7.jpg</v>
      </c>
      <c r="D1676" s="23">
        <f t="shared" si="79"/>
        <v>1</v>
      </c>
      <c r="E1676" s="2" t="str">
        <f>VLOOKUP(F1676,city!$A$4:$D$352,4,FALSE)</f>
        <v>六安</v>
      </c>
      <c r="F1676" s="22">
        <f t="shared" si="80"/>
        <v>99</v>
      </c>
      <c r="G1676" s="22">
        <f>IF(VLOOKUP(F1675,city!$A$4:$H$352,8,FALSE)&gt;G1675,G1675+1,1)</f>
        <v>7</v>
      </c>
    </row>
    <row r="1677" spans="1:7" x14ac:dyDescent="0.15">
      <c r="A1677" s="23">
        <f t="shared" si="78"/>
        <v>109908</v>
      </c>
      <c r="B1677" s="24">
        <v>1</v>
      </c>
      <c r="C1677" s="28" t="str">
        <f>"jingdian/"&amp;VLOOKUP(E1677,city!$D$4:$P$352,12,FALSE)&amp;"/"&amp;VLOOKUP(E1677,city!$D$4:$P$352,13,FALSE)&amp;"/"&amp;IF(G1677&lt;11,"jd",IF(G1677&lt;16,"tc","cs"))&amp;"/"&amp;IF(G1677&lt;11,G1677,IF(G1677&lt;16,G1677-10,G1677-15))&amp;".jpg"</f>
        <v>jingdian/anhui/liuan/jd/8.jpg</v>
      </c>
      <c r="D1677" s="23">
        <f t="shared" si="79"/>
        <v>1</v>
      </c>
      <c r="E1677" s="2" t="str">
        <f>VLOOKUP(F1677,city!$A$4:$D$352,4,FALSE)</f>
        <v>六安</v>
      </c>
      <c r="F1677" s="22">
        <f t="shared" si="80"/>
        <v>99</v>
      </c>
      <c r="G1677" s="22">
        <f>IF(VLOOKUP(F1676,city!$A$4:$H$352,8,FALSE)&gt;G1676,G1676+1,1)</f>
        <v>8</v>
      </c>
    </row>
    <row r="1678" spans="1:7" x14ac:dyDescent="0.15">
      <c r="A1678" s="23">
        <f t="shared" si="78"/>
        <v>109909</v>
      </c>
      <c r="B1678" s="24">
        <v>1</v>
      </c>
      <c r="C1678" s="28" t="str">
        <f>"jingdian/"&amp;VLOOKUP(E1678,city!$D$4:$P$352,12,FALSE)&amp;"/"&amp;VLOOKUP(E1678,city!$D$4:$P$352,13,FALSE)&amp;"/"&amp;IF(G1678&lt;11,"jd",IF(G1678&lt;16,"tc","cs"))&amp;"/"&amp;IF(G1678&lt;11,G1678,IF(G1678&lt;16,G1678-10,G1678-15))&amp;".jpg"</f>
        <v>jingdian/anhui/liuan/jd/9.jpg</v>
      </c>
      <c r="D1678" s="23">
        <f t="shared" si="79"/>
        <v>1</v>
      </c>
      <c r="E1678" s="2" t="str">
        <f>VLOOKUP(F1678,city!$A$4:$D$352,4,FALSE)</f>
        <v>六安</v>
      </c>
      <c r="F1678" s="22">
        <f t="shared" si="80"/>
        <v>99</v>
      </c>
      <c r="G1678" s="22">
        <f>IF(VLOOKUP(F1677,city!$A$4:$H$352,8,FALSE)&gt;G1677,G1677+1,1)</f>
        <v>9</v>
      </c>
    </row>
    <row r="1679" spans="1:7" x14ac:dyDescent="0.15">
      <c r="A1679" s="23">
        <f t="shared" si="78"/>
        <v>109910</v>
      </c>
      <c r="B1679" s="24">
        <v>1</v>
      </c>
      <c r="C1679" s="28" t="str">
        <f>"jingdian/"&amp;VLOOKUP(E1679,city!$D$4:$P$352,12,FALSE)&amp;"/"&amp;VLOOKUP(E1679,city!$D$4:$P$352,13,FALSE)&amp;"/"&amp;IF(G1679&lt;11,"jd",IF(G1679&lt;16,"tc","cs"))&amp;"/"&amp;IF(G1679&lt;11,G1679,IF(G1679&lt;16,G1679-10,G1679-15))&amp;".jpg"</f>
        <v>jingdian/anhui/liuan/jd/10.jpg</v>
      </c>
      <c r="D1679" s="23">
        <f t="shared" si="79"/>
        <v>1</v>
      </c>
      <c r="E1679" s="2" t="str">
        <f>VLOOKUP(F1679,city!$A$4:$D$352,4,FALSE)</f>
        <v>六安</v>
      </c>
      <c r="F1679" s="22">
        <f t="shared" si="80"/>
        <v>99</v>
      </c>
      <c r="G1679" s="22">
        <f>IF(VLOOKUP(F1678,city!$A$4:$H$352,8,FALSE)&gt;G1678,G1678+1,1)</f>
        <v>10</v>
      </c>
    </row>
    <row r="1680" spans="1:7" x14ac:dyDescent="0.15">
      <c r="A1680" s="23">
        <f t="shared" si="78"/>
        <v>109951</v>
      </c>
      <c r="B1680" s="24">
        <v>5</v>
      </c>
      <c r="C1680" s="28" t="str">
        <f>"jingdian/"&amp;VLOOKUP(E1680,city!$D$4:$P$352,12,FALSE)&amp;"/"&amp;VLOOKUP(E1680,city!$D$4:$P$352,13,FALSE)&amp;"/"&amp;IF(G1680&lt;11,"jd",IF(G1680&lt;16,"tc","cs"))&amp;"/"&amp;IF(G1680&lt;11,G1680,IF(G1680&lt;16,G1680-10,G1680-15))&amp;".jpg"</f>
        <v>jingdian/anhui/liuan/tc/1.jpg</v>
      </c>
      <c r="D1680" s="23">
        <f t="shared" si="79"/>
        <v>2</v>
      </c>
      <c r="E1680" s="2" t="str">
        <f>VLOOKUP(F1680,city!$A$4:$D$352,4,FALSE)</f>
        <v>六安</v>
      </c>
      <c r="F1680" s="22">
        <f t="shared" si="80"/>
        <v>99</v>
      </c>
      <c r="G1680" s="22">
        <f>IF(VLOOKUP(F1679,city!$A$4:$H$352,8,FALSE)&gt;G1679,G1679+1,1)</f>
        <v>11</v>
      </c>
    </row>
    <row r="1681" spans="1:7" x14ac:dyDescent="0.15">
      <c r="A1681" s="23">
        <f t="shared" si="78"/>
        <v>109952</v>
      </c>
      <c r="B1681" s="24">
        <v>2</v>
      </c>
      <c r="C1681" s="28" t="str">
        <f>"jingdian/"&amp;VLOOKUP(E1681,city!$D$4:$P$352,12,FALSE)&amp;"/"&amp;VLOOKUP(E1681,city!$D$4:$P$352,13,FALSE)&amp;"/"&amp;IF(G1681&lt;11,"jd",IF(G1681&lt;16,"tc","cs"))&amp;"/"&amp;IF(G1681&lt;11,G1681,IF(G1681&lt;16,G1681-10,G1681-15))&amp;".jpg"</f>
        <v>jingdian/anhui/liuan/tc/2.jpg</v>
      </c>
      <c r="D1681" s="23">
        <f t="shared" si="79"/>
        <v>2</v>
      </c>
      <c r="E1681" s="2" t="str">
        <f>VLOOKUP(F1681,city!$A$4:$D$352,4,FALSE)</f>
        <v>六安</v>
      </c>
      <c r="F1681" s="22">
        <f t="shared" si="80"/>
        <v>99</v>
      </c>
      <c r="G1681" s="22">
        <f>IF(VLOOKUP(F1680,city!$A$4:$H$352,8,FALSE)&gt;G1680,G1680+1,1)</f>
        <v>12</v>
      </c>
    </row>
    <row r="1682" spans="1:7" x14ac:dyDescent="0.15">
      <c r="A1682" s="23">
        <f t="shared" si="78"/>
        <v>109953</v>
      </c>
      <c r="B1682" s="24">
        <v>5</v>
      </c>
      <c r="C1682" s="28" t="str">
        <f>"jingdian/"&amp;VLOOKUP(E1682,city!$D$4:$P$352,12,FALSE)&amp;"/"&amp;VLOOKUP(E1682,city!$D$4:$P$352,13,FALSE)&amp;"/"&amp;IF(G1682&lt;11,"jd",IF(G1682&lt;16,"tc","cs"))&amp;"/"&amp;IF(G1682&lt;11,G1682,IF(G1682&lt;16,G1682-10,G1682-15))&amp;".jpg"</f>
        <v>jingdian/anhui/liuan/tc/3.jpg</v>
      </c>
      <c r="D1682" s="23">
        <f t="shared" si="79"/>
        <v>2</v>
      </c>
      <c r="E1682" s="2" t="str">
        <f>VLOOKUP(F1682,city!$A$4:$D$352,4,FALSE)</f>
        <v>六安</v>
      </c>
      <c r="F1682" s="22">
        <f t="shared" si="80"/>
        <v>99</v>
      </c>
      <c r="G1682" s="22">
        <f>IF(VLOOKUP(F1681,city!$A$4:$H$352,8,FALSE)&gt;G1681,G1681+1,1)</f>
        <v>13</v>
      </c>
    </row>
    <row r="1683" spans="1:7" x14ac:dyDescent="0.15">
      <c r="A1683" s="23">
        <f t="shared" si="78"/>
        <v>109954</v>
      </c>
      <c r="B1683" s="24">
        <v>4</v>
      </c>
      <c r="C1683" s="28" t="str">
        <f>"jingdian/"&amp;VLOOKUP(E1683,city!$D$4:$P$352,12,FALSE)&amp;"/"&amp;VLOOKUP(E1683,city!$D$4:$P$352,13,FALSE)&amp;"/"&amp;IF(G1683&lt;11,"jd",IF(G1683&lt;16,"tc","cs"))&amp;"/"&amp;IF(G1683&lt;11,G1683,IF(G1683&lt;16,G1683-10,G1683-15))&amp;".jpg"</f>
        <v>jingdian/anhui/liuan/tc/4.jpg</v>
      </c>
      <c r="D1683" s="23">
        <f t="shared" si="79"/>
        <v>2</v>
      </c>
      <c r="E1683" s="2" t="str">
        <f>VLOOKUP(F1683,city!$A$4:$D$352,4,FALSE)</f>
        <v>六安</v>
      </c>
      <c r="F1683" s="22">
        <f t="shared" si="80"/>
        <v>99</v>
      </c>
      <c r="G1683" s="22">
        <f>IF(VLOOKUP(F1682,city!$A$4:$H$352,8,FALSE)&gt;G1682,G1682+1,1)</f>
        <v>14</v>
      </c>
    </row>
    <row r="1684" spans="1:7" x14ac:dyDescent="0.15">
      <c r="A1684" s="23">
        <f t="shared" si="78"/>
        <v>109955</v>
      </c>
      <c r="B1684" s="24">
        <v>3</v>
      </c>
      <c r="C1684" s="28" t="str">
        <f>"jingdian/"&amp;VLOOKUP(E1684,city!$D$4:$P$352,12,FALSE)&amp;"/"&amp;VLOOKUP(E1684,city!$D$4:$P$352,13,FALSE)&amp;"/"&amp;IF(G1684&lt;11,"jd",IF(G1684&lt;16,"tc","cs"))&amp;"/"&amp;IF(G1684&lt;11,G1684,IF(G1684&lt;16,G1684-10,G1684-15))&amp;".jpg"</f>
        <v>jingdian/anhui/liuan/tc/5.jpg</v>
      </c>
      <c r="D1684" s="23">
        <f t="shared" si="79"/>
        <v>2</v>
      </c>
      <c r="E1684" s="2" t="str">
        <f>VLOOKUP(F1684,city!$A$4:$D$352,4,FALSE)</f>
        <v>六安</v>
      </c>
      <c r="F1684" s="22">
        <f t="shared" si="80"/>
        <v>99</v>
      </c>
      <c r="G1684" s="22">
        <f>IF(VLOOKUP(F1683,city!$A$4:$H$352,8,FALSE)&gt;G1683,G1683+1,1)</f>
        <v>15</v>
      </c>
    </row>
    <row r="1685" spans="1:7" x14ac:dyDescent="0.15">
      <c r="A1685" s="23">
        <f t="shared" si="78"/>
        <v>109981</v>
      </c>
      <c r="B1685" s="24">
        <v>3</v>
      </c>
      <c r="C1685" s="28" t="str">
        <f>"jingdian/"&amp;VLOOKUP(E1685,city!$D$4:$P$352,12,FALSE)&amp;"/"&amp;VLOOKUP(E1685,city!$D$4:$P$352,13,FALSE)&amp;"/"&amp;IF(G1685&lt;11,"jd",IF(G1685&lt;16,"tc","cs"))&amp;"/"&amp;IF(G1685&lt;11,G1685,IF(G1685&lt;16,G1685-10,G1685-15))&amp;".jpg"</f>
        <v>jingdian/anhui/liuan/cs/1.jpg</v>
      </c>
      <c r="D1685" s="23">
        <f t="shared" si="79"/>
        <v>3</v>
      </c>
      <c r="E1685" s="2" t="str">
        <f>VLOOKUP(F1685,city!$A$4:$D$352,4,FALSE)</f>
        <v>六安</v>
      </c>
      <c r="F1685" s="22">
        <f t="shared" si="80"/>
        <v>99</v>
      </c>
      <c r="G1685" s="22">
        <f>IF(VLOOKUP(F1684,city!$A$4:$H$352,8,FALSE)&gt;G1684,G1684+1,1)</f>
        <v>16</v>
      </c>
    </row>
    <row r="1686" spans="1:7" x14ac:dyDescent="0.15">
      <c r="A1686" s="23">
        <f t="shared" si="78"/>
        <v>109982</v>
      </c>
      <c r="B1686" s="24">
        <v>2</v>
      </c>
      <c r="C1686" s="28" t="str">
        <f>"jingdian/"&amp;VLOOKUP(E1686,city!$D$4:$P$352,12,FALSE)&amp;"/"&amp;VLOOKUP(E1686,city!$D$4:$P$352,13,FALSE)&amp;"/"&amp;IF(G1686&lt;11,"jd",IF(G1686&lt;16,"tc","cs"))&amp;"/"&amp;IF(G1686&lt;11,G1686,IF(G1686&lt;16,G1686-10,G1686-15))&amp;".jpg"</f>
        <v>jingdian/anhui/liuan/cs/2.jpg</v>
      </c>
      <c r="D1686" s="23">
        <f t="shared" si="79"/>
        <v>3</v>
      </c>
      <c r="E1686" s="2" t="str">
        <f>VLOOKUP(F1686,city!$A$4:$D$352,4,FALSE)</f>
        <v>六安</v>
      </c>
      <c r="F1686" s="22">
        <f t="shared" si="80"/>
        <v>99</v>
      </c>
      <c r="G1686" s="22">
        <f>IF(VLOOKUP(F1685,city!$A$4:$H$352,8,FALSE)&gt;G1685,G1685+1,1)</f>
        <v>17</v>
      </c>
    </row>
    <row r="1687" spans="1:7" x14ac:dyDescent="0.15">
      <c r="A1687" s="23">
        <f t="shared" si="78"/>
        <v>110001</v>
      </c>
      <c r="B1687" s="24">
        <v>1</v>
      </c>
      <c r="C1687" s="28" t="str">
        <f>"jingdian/"&amp;VLOOKUP(E1687,city!$D$4:$P$352,12,FALSE)&amp;"/"&amp;VLOOKUP(E1687,city!$D$4:$P$352,13,FALSE)&amp;"/"&amp;IF(G1687&lt;11,"jd",IF(G1687&lt;16,"tc","cs"))&amp;"/"&amp;IF(G1687&lt;11,G1687,IF(G1687&lt;16,G1687-10,G1687-15))&amp;".jpg"</f>
        <v>jingdian/anhui/xuancheng/jd/1.jpg</v>
      </c>
      <c r="D1687" s="23">
        <f t="shared" si="79"/>
        <v>1</v>
      </c>
      <c r="E1687" s="2" t="str">
        <f>VLOOKUP(F1687,city!$A$4:$D$352,4,FALSE)</f>
        <v>宣城</v>
      </c>
      <c r="F1687" s="22">
        <f t="shared" si="80"/>
        <v>100</v>
      </c>
      <c r="G1687" s="22">
        <f>IF(VLOOKUP(F1686,city!$A$4:$H$352,8,FALSE)&gt;G1686,G1686+1,1)</f>
        <v>1</v>
      </c>
    </row>
    <row r="1688" spans="1:7" x14ac:dyDescent="0.15">
      <c r="A1688" s="23">
        <f t="shared" si="78"/>
        <v>110002</v>
      </c>
      <c r="B1688" s="24">
        <v>1</v>
      </c>
      <c r="C1688" s="28" t="str">
        <f>"jingdian/"&amp;VLOOKUP(E1688,city!$D$4:$P$352,12,FALSE)&amp;"/"&amp;VLOOKUP(E1688,city!$D$4:$P$352,13,FALSE)&amp;"/"&amp;IF(G1688&lt;11,"jd",IF(G1688&lt;16,"tc","cs"))&amp;"/"&amp;IF(G1688&lt;11,G1688,IF(G1688&lt;16,G1688-10,G1688-15))&amp;".jpg"</f>
        <v>jingdian/anhui/xuancheng/jd/2.jpg</v>
      </c>
      <c r="D1688" s="23">
        <f t="shared" si="79"/>
        <v>1</v>
      </c>
      <c r="E1688" s="2" t="str">
        <f>VLOOKUP(F1688,city!$A$4:$D$352,4,FALSE)</f>
        <v>宣城</v>
      </c>
      <c r="F1688" s="22">
        <f t="shared" si="80"/>
        <v>100</v>
      </c>
      <c r="G1688" s="22">
        <f>IF(VLOOKUP(F1687,city!$A$4:$H$352,8,FALSE)&gt;G1687,G1687+1,1)</f>
        <v>2</v>
      </c>
    </row>
    <row r="1689" spans="1:7" x14ac:dyDescent="0.15">
      <c r="A1689" s="23">
        <f t="shared" si="78"/>
        <v>110003</v>
      </c>
      <c r="B1689" s="24">
        <v>1</v>
      </c>
      <c r="C1689" s="28" t="str">
        <f>"jingdian/"&amp;VLOOKUP(E1689,city!$D$4:$P$352,12,FALSE)&amp;"/"&amp;VLOOKUP(E1689,city!$D$4:$P$352,13,FALSE)&amp;"/"&amp;IF(G1689&lt;11,"jd",IF(G1689&lt;16,"tc","cs"))&amp;"/"&amp;IF(G1689&lt;11,G1689,IF(G1689&lt;16,G1689-10,G1689-15))&amp;".jpg"</f>
        <v>jingdian/anhui/xuancheng/jd/3.jpg</v>
      </c>
      <c r="D1689" s="23">
        <f t="shared" si="79"/>
        <v>1</v>
      </c>
      <c r="E1689" s="2" t="str">
        <f>VLOOKUP(F1689,city!$A$4:$D$352,4,FALSE)</f>
        <v>宣城</v>
      </c>
      <c r="F1689" s="22">
        <f t="shared" si="80"/>
        <v>100</v>
      </c>
      <c r="G1689" s="22">
        <f>IF(VLOOKUP(F1688,city!$A$4:$H$352,8,FALSE)&gt;G1688,G1688+1,1)</f>
        <v>3</v>
      </c>
    </row>
    <row r="1690" spans="1:7" x14ac:dyDescent="0.15">
      <c r="A1690" s="23">
        <f t="shared" si="78"/>
        <v>110004</v>
      </c>
      <c r="B1690" s="24">
        <v>1</v>
      </c>
      <c r="C1690" s="28" t="str">
        <f>"jingdian/"&amp;VLOOKUP(E1690,city!$D$4:$P$352,12,FALSE)&amp;"/"&amp;VLOOKUP(E1690,city!$D$4:$P$352,13,FALSE)&amp;"/"&amp;IF(G1690&lt;11,"jd",IF(G1690&lt;16,"tc","cs"))&amp;"/"&amp;IF(G1690&lt;11,G1690,IF(G1690&lt;16,G1690-10,G1690-15))&amp;".jpg"</f>
        <v>jingdian/anhui/xuancheng/jd/4.jpg</v>
      </c>
      <c r="D1690" s="23">
        <f t="shared" si="79"/>
        <v>1</v>
      </c>
      <c r="E1690" s="2" t="str">
        <f>VLOOKUP(F1690,city!$A$4:$D$352,4,FALSE)</f>
        <v>宣城</v>
      </c>
      <c r="F1690" s="22">
        <f t="shared" si="80"/>
        <v>100</v>
      </c>
      <c r="G1690" s="22">
        <f>IF(VLOOKUP(F1689,city!$A$4:$H$352,8,FALSE)&gt;G1689,G1689+1,1)</f>
        <v>4</v>
      </c>
    </row>
    <row r="1691" spans="1:7" x14ac:dyDescent="0.15">
      <c r="A1691" s="23">
        <f t="shared" si="78"/>
        <v>110005</v>
      </c>
      <c r="B1691" s="24">
        <v>1</v>
      </c>
      <c r="C1691" s="28" t="str">
        <f>"jingdian/"&amp;VLOOKUP(E1691,city!$D$4:$P$352,12,FALSE)&amp;"/"&amp;VLOOKUP(E1691,city!$D$4:$P$352,13,FALSE)&amp;"/"&amp;IF(G1691&lt;11,"jd",IF(G1691&lt;16,"tc","cs"))&amp;"/"&amp;IF(G1691&lt;11,G1691,IF(G1691&lt;16,G1691-10,G1691-15))&amp;".jpg"</f>
        <v>jingdian/anhui/xuancheng/jd/5.jpg</v>
      </c>
      <c r="D1691" s="23">
        <f t="shared" si="79"/>
        <v>1</v>
      </c>
      <c r="E1691" s="2" t="str">
        <f>VLOOKUP(F1691,city!$A$4:$D$352,4,FALSE)</f>
        <v>宣城</v>
      </c>
      <c r="F1691" s="22">
        <f t="shared" si="80"/>
        <v>100</v>
      </c>
      <c r="G1691" s="22">
        <f>IF(VLOOKUP(F1690,city!$A$4:$H$352,8,FALSE)&gt;G1690,G1690+1,1)</f>
        <v>5</v>
      </c>
    </row>
    <row r="1692" spans="1:7" x14ac:dyDescent="0.15">
      <c r="A1692" s="23">
        <f t="shared" si="78"/>
        <v>110006</v>
      </c>
      <c r="B1692" s="24">
        <v>1</v>
      </c>
      <c r="C1692" s="28" t="str">
        <f>"jingdian/"&amp;VLOOKUP(E1692,city!$D$4:$P$352,12,FALSE)&amp;"/"&amp;VLOOKUP(E1692,city!$D$4:$P$352,13,FALSE)&amp;"/"&amp;IF(G1692&lt;11,"jd",IF(G1692&lt;16,"tc","cs"))&amp;"/"&amp;IF(G1692&lt;11,G1692,IF(G1692&lt;16,G1692-10,G1692-15))&amp;".jpg"</f>
        <v>jingdian/anhui/xuancheng/jd/6.jpg</v>
      </c>
      <c r="D1692" s="23">
        <f t="shared" si="79"/>
        <v>1</v>
      </c>
      <c r="E1692" s="2" t="str">
        <f>VLOOKUP(F1692,city!$A$4:$D$352,4,FALSE)</f>
        <v>宣城</v>
      </c>
      <c r="F1692" s="22">
        <f t="shared" si="80"/>
        <v>100</v>
      </c>
      <c r="G1692" s="22">
        <f>IF(VLOOKUP(F1691,city!$A$4:$H$352,8,FALSE)&gt;G1691,G1691+1,1)</f>
        <v>6</v>
      </c>
    </row>
    <row r="1693" spans="1:7" x14ac:dyDescent="0.15">
      <c r="A1693" s="23">
        <f t="shared" si="78"/>
        <v>110007</v>
      </c>
      <c r="B1693" s="24">
        <v>1</v>
      </c>
      <c r="C1693" s="28" t="str">
        <f>"jingdian/"&amp;VLOOKUP(E1693,city!$D$4:$P$352,12,FALSE)&amp;"/"&amp;VLOOKUP(E1693,city!$D$4:$P$352,13,FALSE)&amp;"/"&amp;IF(G1693&lt;11,"jd",IF(G1693&lt;16,"tc","cs"))&amp;"/"&amp;IF(G1693&lt;11,G1693,IF(G1693&lt;16,G1693-10,G1693-15))&amp;".jpg"</f>
        <v>jingdian/anhui/xuancheng/jd/7.jpg</v>
      </c>
      <c r="D1693" s="23">
        <f t="shared" si="79"/>
        <v>1</v>
      </c>
      <c r="E1693" s="2" t="str">
        <f>VLOOKUP(F1693,city!$A$4:$D$352,4,FALSE)</f>
        <v>宣城</v>
      </c>
      <c r="F1693" s="22">
        <f t="shared" si="80"/>
        <v>100</v>
      </c>
      <c r="G1693" s="22">
        <f>IF(VLOOKUP(F1692,city!$A$4:$H$352,8,FALSE)&gt;G1692,G1692+1,1)</f>
        <v>7</v>
      </c>
    </row>
    <row r="1694" spans="1:7" x14ac:dyDescent="0.15">
      <c r="A1694" s="23">
        <f t="shared" si="78"/>
        <v>110008</v>
      </c>
      <c r="B1694" s="24">
        <v>1</v>
      </c>
      <c r="C1694" s="28" t="str">
        <f>"jingdian/"&amp;VLOOKUP(E1694,city!$D$4:$P$352,12,FALSE)&amp;"/"&amp;VLOOKUP(E1694,city!$D$4:$P$352,13,FALSE)&amp;"/"&amp;IF(G1694&lt;11,"jd",IF(G1694&lt;16,"tc","cs"))&amp;"/"&amp;IF(G1694&lt;11,G1694,IF(G1694&lt;16,G1694-10,G1694-15))&amp;".jpg"</f>
        <v>jingdian/anhui/xuancheng/jd/8.jpg</v>
      </c>
      <c r="D1694" s="23">
        <f t="shared" si="79"/>
        <v>1</v>
      </c>
      <c r="E1694" s="2" t="str">
        <f>VLOOKUP(F1694,city!$A$4:$D$352,4,FALSE)</f>
        <v>宣城</v>
      </c>
      <c r="F1694" s="22">
        <f t="shared" si="80"/>
        <v>100</v>
      </c>
      <c r="G1694" s="22">
        <f>IF(VLOOKUP(F1693,city!$A$4:$H$352,8,FALSE)&gt;G1693,G1693+1,1)</f>
        <v>8</v>
      </c>
    </row>
    <row r="1695" spans="1:7" x14ac:dyDescent="0.15">
      <c r="A1695" s="23">
        <f t="shared" si="78"/>
        <v>110009</v>
      </c>
      <c r="B1695" s="24">
        <v>1</v>
      </c>
      <c r="C1695" s="28" t="str">
        <f>"jingdian/"&amp;VLOOKUP(E1695,city!$D$4:$P$352,12,FALSE)&amp;"/"&amp;VLOOKUP(E1695,city!$D$4:$P$352,13,FALSE)&amp;"/"&amp;IF(G1695&lt;11,"jd",IF(G1695&lt;16,"tc","cs"))&amp;"/"&amp;IF(G1695&lt;11,G1695,IF(G1695&lt;16,G1695-10,G1695-15))&amp;".jpg"</f>
        <v>jingdian/anhui/xuancheng/jd/9.jpg</v>
      </c>
      <c r="D1695" s="23">
        <f t="shared" si="79"/>
        <v>1</v>
      </c>
      <c r="E1695" s="2" t="str">
        <f>VLOOKUP(F1695,city!$A$4:$D$352,4,FALSE)</f>
        <v>宣城</v>
      </c>
      <c r="F1695" s="22">
        <f t="shared" si="80"/>
        <v>100</v>
      </c>
      <c r="G1695" s="22">
        <f>IF(VLOOKUP(F1694,city!$A$4:$H$352,8,FALSE)&gt;G1694,G1694+1,1)</f>
        <v>9</v>
      </c>
    </row>
    <row r="1696" spans="1:7" x14ac:dyDescent="0.15">
      <c r="A1696" s="23">
        <f t="shared" si="78"/>
        <v>110010</v>
      </c>
      <c r="B1696" s="24">
        <v>1</v>
      </c>
      <c r="C1696" s="28" t="str">
        <f>"jingdian/"&amp;VLOOKUP(E1696,city!$D$4:$P$352,12,FALSE)&amp;"/"&amp;VLOOKUP(E1696,city!$D$4:$P$352,13,FALSE)&amp;"/"&amp;IF(G1696&lt;11,"jd",IF(G1696&lt;16,"tc","cs"))&amp;"/"&amp;IF(G1696&lt;11,G1696,IF(G1696&lt;16,G1696-10,G1696-15))&amp;".jpg"</f>
        <v>jingdian/anhui/xuancheng/jd/10.jpg</v>
      </c>
      <c r="D1696" s="23">
        <f t="shared" si="79"/>
        <v>1</v>
      </c>
      <c r="E1696" s="2" t="str">
        <f>VLOOKUP(F1696,city!$A$4:$D$352,4,FALSE)</f>
        <v>宣城</v>
      </c>
      <c r="F1696" s="22">
        <f t="shared" si="80"/>
        <v>100</v>
      </c>
      <c r="G1696" s="22">
        <f>IF(VLOOKUP(F1695,city!$A$4:$H$352,8,FALSE)&gt;G1695,G1695+1,1)</f>
        <v>10</v>
      </c>
    </row>
    <row r="1697" spans="1:7" x14ac:dyDescent="0.15">
      <c r="A1697" s="23">
        <f t="shared" si="78"/>
        <v>110051</v>
      </c>
      <c r="B1697" s="24">
        <v>4</v>
      </c>
      <c r="C1697" s="28" t="str">
        <f>"jingdian/"&amp;VLOOKUP(E1697,city!$D$4:$P$352,12,FALSE)&amp;"/"&amp;VLOOKUP(E1697,city!$D$4:$P$352,13,FALSE)&amp;"/"&amp;IF(G1697&lt;11,"jd",IF(G1697&lt;16,"tc","cs"))&amp;"/"&amp;IF(G1697&lt;11,G1697,IF(G1697&lt;16,G1697-10,G1697-15))&amp;".jpg"</f>
        <v>jingdian/anhui/xuancheng/tc/1.jpg</v>
      </c>
      <c r="D1697" s="23">
        <f t="shared" si="79"/>
        <v>2</v>
      </c>
      <c r="E1697" s="2" t="str">
        <f>VLOOKUP(F1697,city!$A$4:$D$352,4,FALSE)</f>
        <v>宣城</v>
      </c>
      <c r="F1697" s="22">
        <f t="shared" si="80"/>
        <v>100</v>
      </c>
      <c r="G1697" s="22">
        <f>IF(VLOOKUP(F1696,city!$A$4:$H$352,8,FALSE)&gt;G1696,G1696+1,1)</f>
        <v>11</v>
      </c>
    </row>
    <row r="1698" spans="1:7" x14ac:dyDescent="0.15">
      <c r="A1698" s="23">
        <f t="shared" si="78"/>
        <v>110052</v>
      </c>
      <c r="B1698" s="24">
        <v>2</v>
      </c>
      <c r="C1698" s="28" t="str">
        <f>"jingdian/"&amp;VLOOKUP(E1698,city!$D$4:$P$352,12,FALSE)&amp;"/"&amp;VLOOKUP(E1698,city!$D$4:$P$352,13,FALSE)&amp;"/"&amp;IF(G1698&lt;11,"jd",IF(G1698&lt;16,"tc","cs"))&amp;"/"&amp;IF(G1698&lt;11,G1698,IF(G1698&lt;16,G1698-10,G1698-15))&amp;".jpg"</f>
        <v>jingdian/anhui/xuancheng/tc/2.jpg</v>
      </c>
      <c r="D1698" s="23">
        <f t="shared" si="79"/>
        <v>2</v>
      </c>
      <c r="E1698" s="2" t="str">
        <f>VLOOKUP(F1698,city!$A$4:$D$352,4,FALSE)</f>
        <v>宣城</v>
      </c>
      <c r="F1698" s="22">
        <f t="shared" si="80"/>
        <v>100</v>
      </c>
      <c r="G1698" s="22">
        <f>IF(VLOOKUP(F1697,city!$A$4:$H$352,8,FALSE)&gt;G1697,G1697+1,1)</f>
        <v>12</v>
      </c>
    </row>
    <row r="1699" spans="1:7" x14ac:dyDescent="0.15">
      <c r="A1699" s="23">
        <f t="shared" si="78"/>
        <v>110053</v>
      </c>
      <c r="B1699" s="24">
        <v>2</v>
      </c>
      <c r="C1699" s="28" t="str">
        <f>"jingdian/"&amp;VLOOKUP(E1699,city!$D$4:$P$352,12,FALSE)&amp;"/"&amp;VLOOKUP(E1699,city!$D$4:$P$352,13,FALSE)&amp;"/"&amp;IF(G1699&lt;11,"jd",IF(G1699&lt;16,"tc","cs"))&amp;"/"&amp;IF(G1699&lt;11,G1699,IF(G1699&lt;16,G1699-10,G1699-15))&amp;".jpg"</f>
        <v>jingdian/anhui/xuancheng/tc/3.jpg</v>
      </c>
      <c r="D1699" s="23">
        <f t="shared" si="79"/>
        <v>2</v>
      </c>
      <c r="E1699" s="2" t="str">
        <f>VLOOKUP(F1699,city!$A$4:$D$352,4,FALSE)</f>
        <v>宣城</v>
      </c>
      <c r="F1699" s="22">
        <f t="shared" si="80"/>
        <v>100</v>
      </c>
      <c r="G1699" s="22">
        <f>IF(VLOOKUP(F1698,city!$A$4:$H$352,8,FALSE)&gt;G1698,G1698+1,1)</f>
        <v>13</v>
      </c>
    </row>
    <row r="1700" spans="1:7" x14ac:dyDescent="0.15">
      <c r="A1700" s="23">
        <f t="shared" si="78"/>
        <v>110054</v>
      </c>
      <c r="B1700" s="24">
        <v>4</v>
      </c>
      <c r="C1700" s="28" t="str">
        <f>"jingdian/"&amp;VLOOKUP(E1700,city!$D$4:$P$352,12,FALSE)&amp;"/"&amp;VLOOKUP(E1700,city!$D$4:$P$352,13,FALSE)&amp;"/"&amp;IF(G1700&lt;11,"jd",IF(G1700&lt;16,"tc","cs"))&amp;"/"&amp;IF(G1700&lt;11,G1700,IF(G1700&lt;16,G1700-10,G1700-15))&amp;".jpg"</f>
        <v>jingdian/anhui/xuancheng/tc/4.jpg</v>
      </c>
      <c r="D1700" s="23">
        <f t="shared" si="79"/>
        <v>2</v>
      </c>
      <c r="E1700" s="2" t="str">
        <f>VLOOKUP(F1700,city!$A$4:$D$352,4,FALSE)</f>
        <v>宣城</v>
      </c>
      <c r="F1700" s="22">
        <f t="shared" si="80"/>
        <v>100</v>
      </c>
      <c r="G1700" s="22">
        <f>IF(VLOOKUP(F1699,city!$A$4:$H$352,8,FALSE)&gt;G1699,G1699+1,1)</f>
        <v>14</v>
      </c>
    </row>
    <row r="1701" spans="1:7" x14ac:dyDescent="0.15">
      <c r="A1701" s="23">
        <f t="shared" si="78"/>
        <v>110055</v>
      </c>
      <c r="B1701" s="24">
        <v>3</v>
      </c>
      <c r="C1701" s="28" t="str">
        <f>"jingdian/"&amp;VLOOKUP(E1701,city!$D$4:$P$352,12,FALSE)&amp;"/"&amp;VLOOKUP(E1701,city!$D$4:$P$352,13,FALSE)&amp;"/"&amp;IF(G1701&lt;11,"jd",IF(G1701&lt;16,"tc","cs"))&amp;"/"&amp;IF(G1701&lt;11,G1701,IF(G1701&lt;16,G1701-10,G1701-15))&amp;".jpg"</f>
        <v>jingdian/anhui/xuancheng/tc/5.jpg</v>
      </c>
      <c r="D1701" s="23">
        <f t="shared" si="79"/>
        <v>2</v>
      </c>
      <c r="E1701" s="2" t="str">
        <f>VLOOKUP(F1701,city!$A$4:$D$352,4,FALSE)</f>
        <v>宣城</v>
      </c>
      <c r="F1701" s="22">
        <f t="shared" si="80"/>
        <v>100</v>
      </c>
      <c r="G1701" s="22">
        <f>IF(VLOOKUP(F1700,city!$A$4:$H$352,8,FALSE)&gt;G1700,G1700+1,1)</f>
        <v>15</v>
      </c>
    </row>
    <row r="1702" spans="1:7" x14ac:dyDescent="0.15">
      <c r="A1702" s="23">
        <f t="shared" si="78"/>
        <v>110081</v>
      </c>
      <c r="B1702" s="24">
        <v>5</v>
      </c>
      <c r="C1702" s="28" t="str">
        <f>"jingdian/"&amp;VLOOKUP(E1702,city!$D$4:$P$352,12,FALSE)&amp;"/"&amp;VLOOKUP(E1702,city!$D$4:$P$352,13,FALSE)&amp;"/"&amp;IF(G1702&lt;11,"jd",IF(G1702&lt;16,"tc","cs"))&amp;"/"&amp;IF(G1702&lt;11,G1702,IF(G1702&lt;16,G1702-10,G1702-15))&amp;".jpg"</f>
        <v>jingdian/anhui/xuancheng/cs/1.jpg</v>
      </c>
      <c r="D1702" s="23">
        <f t="shared" si="79"/>
        <v>3</v>
      </c>
      <c r="E1702" s="2" t="str">
        <f>VLOOKUP(F1702,city!$A$4:$D$352,4,FALSE)</f>
        <v>宣城</v>
      </c>
      <c r="F1702" s="22">
        <f t="shared" si="80"/>
        <v>100</v>
      </c>
      <c r="G1702" s="22">
        <f>IF(VLOOKUP(F1701,city!$A$4:$H$352,8,FALSE)&gt;G1701,G1701+1,1)</f>
        <v>16</v>
      </c>
    </row>
    <row r="1703" spans="1:7" x14ac:dyDescent="0.15">
      <c r="A1703" s="23">
        <f t="shared" si="78"/>
        <v>110082</v>
      </c>
      <c r="B1703" s="24">
        <v>5</v>
      </c>
      <c r="C1703" s="28" t="str">
        <f>"jingdian/"&amp;VLOOKUP(E1703,city!$D$4:$P$352,12,FALSE)&amp;"/"&amp;VLOOKUP(E1703,city!$D$4:$P$352,13,FALSE)&amp;"/"&amp;IF(G1703&lt;11,"jd",IF(G1703&lt;16,"tc","cs"))&amp;"/"&amp;IF(G1703&lt;11,G1703,IF(G1703&lt;16,G1703-10,G1703-15))&amp;".jpg"</f>
        <v>jingdian/anhui/xuancheng/cs/2.jpg</v>
      </c>
      <c r="D1703" s="23">
        <f t="shared" si="79"/>
        <v>3</v>
      </c>
      <c r="E1703" s="2" t="str">
        <f>VLOOKUP(F1703,city!$A$4:$D$352,4,FALSE)</f>
        <v>宣城</v>
      </c>
      <c r="F1703" s="22">
        <f t="shared" si="80"/>
        <v>100</v>
      </c>
      <c r="G1703" s="22">
        <f>IF(VLOOKUP(F1702,city!$A$4:$H$352,8,FALSE)&gt;G1702,G1702+1,1)</f>
        <v>17</v>
      </c>
    </row>
    <row r="1704" spans="1:7" x14ac:dyDescent="0.15">
      <c r="A1704" s="23">
        <f t="shared" si="78"/>
        <v>110101</v>
      </c>
      <c r="B1704" s="24">
        <v>1</v>
      </c>
      <c r="C1704" s="28" t="str">
        <f>"jingdian/"&amp;VLOOKUP(E1704,city!$D$4:$P$352,12,FALSE)&amp;"/"&amp;VLOOKUP(E1704,city!$D$4:$P$352,13,FALSE)&amp;"/"&amp;IF(G1704&lt;11,"jd",IF(G1704&lt;16,"tc","cs"))&amp;"/"&amp;IF(G1704&lt;11,G1704,IF(G1704&lt;16,G1704-10,G1704-15))&amp;".jpg"</f>
        <v>jingdian/anhui/chizhou/jd/1.jpg</v>
      </c>
      <c r="D1704" s="23">
        <f t="shared" si="79"/>
        <v>1</v>
      </c>
      <c r="E1704" s="2" t="str">
        <f>VLOOKUP(F1704,city!$A$4:$D$352,4,FALSE)</f>
        <v>池州</v>
      </c>
      <c r="F1704" s="22">
        <f t="shared" si="80"/>
        <v>101</v>
      </c>
      <c r="G1704" s="22">
        <f>IF(VLOOKUP(F1703,city!$A$4:$H$352,8,FALSE)&gt;G1703,G1703+1,1)</f>
        <v>1</v>
      </c>
    </row>
    <row r="1705" spans="1:7" x14ac:dyDescent="0.15">
      <c r="A1705" s="23">
        <f t="shared" si="78"/>
        <v>110102</v>
      </c>
      <c r="B1705" s="24">
        <v>1</v>
      </c>
      <c r="C1705" s="28" t="str">
        <f>"jingdian/"&amp;VLOOKUP(E1705,city!$D$4:$P$352,12,FALSE)&amp;"/"&amp;VLOOKUP(E1705,city!$D$4:$P$352,13,FALSE)&amp;"/"&amp;IF(G1705&lt;11,"jd",IF(G1705&lt;16,"tc","cs"))&amp;"/"&amp;IF(G1705&lt;11,G1705,IF(G1705&lt;16,G1705-10,G1705-15))&amp;".jpg"</f>
        <v>jingdian/anhui/chizhou/jd/2.jpg</v>
      </c>
      <c r="D1705" s="23">
        <f t="shared" si="79"/>
        <v>1</v>
      </c>
      <c r="E1705" s="2" t="str">
        <f>VLOOKUP(F1705,city!$A$4:$D$352,4,FALSE)</f>
        <v>池州</v>
      </c>
      <c r="F1705" s="22">
        <f t="shared" si="80"/>
        <v>101</v>
      </c>
      <c r="G1705" s="22">
        <f>IF(VLOOKUP(F1704,city!$A$4:$H$352,8,FALSE)&gt;G1704,G1704+1,1)</f>
        <v>2</v>
      </c>
    </row>
    <row r="1706" spans="1:7" x14ac:dyDescent="0.15">
      <c r="A1706" s="23">
        <f t="shared" si="78"/>
        <v>110103</v>
      </c>
      <c r="B1706" s="24">
        <v>1</v>
      </c>
      <c r="C1706" s="28" t="str">
        <f>"jingdian/"&amp;VLOOKUP(E1706,city!$D$4:$P$352,12,FALSE)&amp;"/"&amp;VLOOKUP(E1706,city!$D$4:$P$352,13,FALSE)&amp;"/"&amp;IF(G1706&lt;11,"jd",IF(G1706&lt;16,"tc","cs"))&amp;"/"&amp;IF(G1706&lt;11,G1706,IF(G1706&lt;16,G1706-10,G1706-15))&amp;".jpg"</f>
        <v>jingdian/anhui/chizhou/jd/3.jpg</v>
      </c>
      <c r="D1706" s="23">
        <f t="shared" si="79"/>
        <v>1</v>
      </c>
      <c r="E1706" s="2" t="str">
        <f>VLOOKUP(F1706,city!$A$4:$D$352,4,FALSE)</f>
        <v>池州</v>
      </c>
      <c r="F1706" s="22">
        <f t="shared" si="80"/>
        <v>101</v>
      </c>
      <c r="G1706" s="22">
        <f>IF(VLOOKUP(F1705,city!$A$4:$H$352,8,FALSE)&gt;G1705,G1705+1,1)</f>
        <v>3</v>
      </c>
    </row>
    <row r="1707" spans="1:7" x14ac:dyDescent="0.15">
      <c r="A1707" s="23">
        <f t="shared" si="78"/>
        <v>110104</v>
      </c>
      <c r="B1707" s="24">
        <v>1</v>
      </c>
      <c r="C1707" s="28" t="str">
        <f>"jingdian/"&amp;VLOOKUP(E1707,city!$D$4:$P$352,12,FALSE)&amp;"/"&amp;VLOOKUP(E1707,city!$D$4:$P$352,13,FALSE)&amp;"/"&amp;IF(G1707&lt;11,"jd",IF(G1707&lt;16,"tc","cs"))&amp;"/"&amp;IF(G1707&lt;11,G1707,IF(G1707&lt;16,G1707-10,G1707-15))&amp;".jpg"</f>
        <v>jingdian/anhui/chizhou/jd/4.jpg</v>
      </c>
      <c r="D1707" s="23">
        <f t="shared" si="79"/>
        <v>1</v>
      </c>
      <c r="E1707" s="2" t="str">
        <f>VLOOKUP(F1707,city!$A$4:$D$352,4,FALSE)</f>
        <v>池州</v>
      </c>
      <c r="F1707" s="22">
        <f t="shared" si="80"/>
        <v>101</v>
      </c>
      <c r="G1707" s="22">
        <f>IF(VLOOKUP(F1706,city!$A$4:$H$352,8,FALSE)&gt;G1706,G1706+1,1)</f>
        <v>4</v>
      </c>
    </row>
    <row r="1708" spans="1:7" x14ac:dyDescent="0.15">
      <c r="A1708" s="23">
        <f t="shared" si="78"/>
        <v>110105</v>
      </c>
      <c r="B1708" s="24">
        <v>1</v>
      </c>
      <c r="C1708" s="28" t="str">
        <f>"jingdian/"&amp;VLOOKUP(E1708,city!$D$4:$P$352,12,FALSE)&amp;"/"&amp;VLOOKUP(E1708,city!$D$4:$P$352,13,FALSE)&amp;"/"&amp;IF(G1708&lt;11,"jd",IF(G1708&lt;16,"tc","cs"))&amp;"/"&amp;IF(G1708&lt;11,G1708,IF(G1708&lt;16,G1708-10,G1708-15))&amp;".jpg"</f>
        <v>jingdian/anhui/chizhou/jd/5.jpg</v>
      </c>
      <c r="D1708" s="23">
        <f t="shared" si="79"/>
        <v>1</v>
      </c>
      <c r="E1708" s="2" t="str">
        <f>VLOOKUP(F1708,city!$A$4:$D$352,4,FALSE)</f>
        <v>池州</v>
      </c>
      <c r="F1708" s="22">
        <f t="shared" si="80"/>
        <v>101</v>
      </c>
      <c r="G1708" s="22">
        <f>IF(VLOOKUP(F1707,city!$A$4:$H$352,8,FALSE)&gt;G1707,G1707+1,1)</f>
        <v>5</v>
      </c>
    </row>
    <row r="1709" spans="1:7" x14ac:dyDescent="0.15">
      <c r="A1709" s="23">
        <f t="shared" si="78"/>
        <v>110106</v>
      </c>
      <c r="B1709" s="24">
        <v>1</v>
      </c>
      <c r="C1709" s="28" t="str">
        <f>"jingdian/"&amp;VLOOKUP(E1709,city!$D$4:$P$352,12,FALSE)&amp;"/"&amp;VLOOKUP(E1709,city!$D$4:$P$352,13,FALSE)&amp;"/"&amp;IF(G1709&lt;11,"jd",IF(G1709&lt;16,"tc","cs"))&amp;"/"&amp;IF(G1709&lt;11,G1709,IF(G1709&lt;16,G1709-10,G1709-15))&amp;".jpg"</f>
        <v>jingdian/anhui/chizhou/jd/6.jpg</v>
      </c>
      <c r="D1709" s="23">
        <f t="shared" si="79"/>
        <v>1</v>
      </c>
      <c r="E1709" s="2" t="str">
        <f>VLOOKUP(F1709,city!$A$4:$D$352,4,FALSE)</f>
        <v>池州</v>
      </c>
      <c r="F1709" s="22">
        <f t="shared" si="80"/>
        <v>101</v>
      </c>
      <c r="G1709" s="22">
        <f>IF(VLOOKUP(F1708,city!$A$4:$H$352,8,FALSE)&gt;G1708,G1708+1,1)</f>
        <v>6</v>
      </c>
    </row>
    <row r="1710" spans="1:7" x14ac:dyDescent="0.15">
      <c r="A1710" s="23">
        <f t="shared" si="78"/>
        <v>110107</v>
      </c>
      <c r="B1710" s="24">
        <v>1</v>
      </c>
      <c r="C1710" s="28" t="str">
        <f>"jingdian/"&amp;VLOOKUP(E1710,city!$D$4:$P$352,12,FALSE)&amp;"/"&amp;VLOOKUP(E1710,city!$D$4:$P$352,13,FALSE)&amp;"/"&amp;IF(G1710&lt;11,"jd",IF(G1710&lt;16,"tc","cs"))&amp;"/"&amp;IF(G1710&lt;11,G1710,IF(G1710&lt;16,G1710-10,G1710-15))&amp;".jpg"</f>
        <v>jingdian/anhui/chizhou/jd/7.jpg</v>
      </c>
      <c r="D1710" s="23">
        <f t="shared" si="79"/>
        <v>1</v>
      </c>
      <c r="E1710" s="2" t="str">
        <f>VLOOKUP(F1710,city!$A$4:$D$352,4,FALSE)</f>
        <v>池州</v>
      </c>
      <c r="F1710" s="22">
        <f t="shared" si="80"/>
        <v>101</v>
      </c>
      <c r="G1710" s="22">
        <f>IF(VLOOKUP(F1709,city!$A$4:$H$352,8,FALSE)&gt;G1709,G1709+1,1)</f>
        <v>7</v>
      </c>
    </row>
    <row r="1711" spans="1:7" x14ac:dyDescent="0.15">
      <c r="A1711" s="23">
        <f t="shared" si="78"/>
        <v>110108</v>
      </c>
      <c r="B1711" s="24">
        <v>1</v>
      </c>
      <c r="C1711" s="28" t="str">
        <f>"jingdian/"&amp;VLOOKUP(E1711,city!$D$4:$P$352,12,FALSE)&amp;"/"&amp;VLOOKUP(E1711,city!$D$4:$P$352,13,FALSE)&amp;"/"&amp;IF(G1711&lt;11,"jd",IF(G1711&lt;16,"tc","cs"))&amp;"/"&amp;IF(G1711&lt;11,G1711,IF(G1711&lt;16,G1711-10,G1711-15))&amp;".jpg"</f>
        <v>jingdian/anhui/chizhou/jd/8.jpg</v>
      </c>
      <c r="D1711" s="23">
        <f t="shared" si="79"/>
        <v>1</v>
      </c>
      <c r="E1711" s="2" t="str">
        <f>VLOOKUP(F1711,city!$A$4:$D$352,4,FALSE)</f>
        <v>池州</v>
      </c>
      <c r="F1711" s="22">
        <f t="shared" si="80"/>
        <v>101</v>
      </c>
      <c r="G1711" s="22">
        <f>IF(VLOOKUP(F1710,city!$A$4:$H$352,8,FALSE)&gt;G1710,G1710+1,1)</f>
        <v>8</v>
      </c>
    </row>
    <row r="1712" spans="1:7" x14ac:dyDescent="0.15">
      <c r="A1712" s="23">
        <f t="shared" si="78"/>
        <v>110109</v>
      </c>
      <c r="B1712" s="24">
        <v>1</v>
      </c>
      <c r="C1712" s="28" t="str">
        <f>"jingdian/"&amp;VLOOKUP(E1712,city!$D$4:$P$352,12,FALSE)&amp;"/"&amp;VLOOKUP(E1712,city!$D$4:$P$352,13,FALSE)&amp;"/"&amp;IF(G1712&lt;11,"jd",IF(G1712&lt;16,"tc","cs"))&amp;"/"&amp;IF(G1712&lt;11,G1712,IF(G1712&lt;16,G1712-10,G1712-15))&amp;".jpg"</f>
        <v>jingdian/anhui/chizhou/jd/9.jpg</v>
      </c>
      <c r="D1712" s="23">
        <f t="shared" si="79"/>
        <v>1</v>
      </c>
      <c r="E1712" s="2" t="str">
        <f>VLOOKUP(F1712,city!$A$4:$D$352,4,FALSE)</f>
        <v>池州</v>
      </c>
      <c r="F1712" s="22">
        <f t="shared" si="80"/>
        <v>101</v>
      </c>
      <c r="G1712" s="22">
        <f>IF(VLOOKUP(F1711,city!$A$4:$H$352,8,FALSE)&gt;G1711,G1711+1,1)</f>
        <v>9</v>
      </c>
    </row>
    <row r="1713" spans="1:7" x14ac:dyDescent="0.15">
      <c r="A1713" s="23">
        <f t="shared" si="78"/>
        <v>110110</v>
      </c>
      <c r="B1713" s="24">
        <v>1</v>
      </c>
      <c r="C1713" s="28" t="str">
        <f>"jingdian/"&amp;VLOOKUP(E1713,city!$D$4:$P$352,12,FALSE)&amp;"/"&amp;VLOOKUP(E1713,city!$D$4:$P$352,13,FALSE)&amp;"/"&amp;IF(G1713&lt;11,"jd",IF(G1713&lt;16,"tc","cs"))&amp;"/"&amp;IF(G1713&lt;11,G1713,IF(G1713&lt;16,G1713-10,G1713-15))&amp;".jpg"</f>
        <v>jingdian/anhui/chizhou/jd/10.jpg</v>
      </c>
      <c r="D1713" s="23">
        <f t="shared" si="79"/>
        <v>1</v>
      </c>
      <c r="E1713" s="2" t="str">
        <f>VLOOKUP(F1713,city!$A$4:$D$352,4,FALSE)</f>
        <v>池州</v>
      </c>
      <c r="F1713" s="22">
        <f t="shared" si="80"/>
        <v>101</v>
      </c>
      <c r="G1713" s="22">
        <f>IF(VLOOKUP(F1712,city!$A$4:$H$352,8,FALSE)&gt;G1712,G1712+1,1)</f>
        <v>10</v>
      </c>
    </row>
    <row r="1714" spans="1:7" x14ac:dyDescent="0.15">
      <c r="A1714" s="23">
        <f t="shared" si="78"/>
        <v>110151</v>
      </c>
      <c r="B1714" s="24">
        <v>3</v>
      </c>
      <c r="C1714" s="28" t="str">
        <f>"jingdian/"&amp;VLOOKUP(E1714,city!$D$4:$P$352,12,FALSE)&amp;"/"&amp;VLOOKUP(E1714,city!$D$4:$P$352,13,FALSE)&amp;"/"&amp;IF(G1714&lt;11,"jd",IF(G1714&lt;16,"tc","cs"))&amp;"/"&amp;IF(G1714&lt;11,G1714,IF(G1714&lt;16,G1714-10,G1714-15))&amp;".jpg"</f>
        <v>jingdian/anhui/chizhou/tc/1.jpg</v>
      </c>
      <c r="D1714" s="23">
        <f t="shared" si="79"/>
        <v>2</v>
      </c>
      <c r="E1714" s="2" t="str">
        <f>VLOOKUP(F1714,city!$A$4:$D$352,4,FALSE)</f>
        <v>池州</v>
      </c>
      <c r="F1714" s="22">
        <f t="shared" si="80"/>
        <v>101</v>
      </c>
      <c r="G1714" s="22">
        <f>IF(VLOOKUP(F1713,city!$A$4:$H$352,8,FALSE)&gt;G1713,G1713+1,1)</f>
        <v>11</v>
      </c>
    </row>
    <row r="1715" spans="1:7" x14ac:dyDescent="0.15">
      <c r="A1715" s="23">
        <f t="shared" si="78"/>
        <v>110152</v>
      </c>
      <c r="B1715" s="24">
        <v>4</v>
      </c>
      <c r="C1715" s="28" t="str">
        <f>"jingdian/"&amp;VLOOKUP(E1715,city!$D$4:$P$352,12,FALSE)&amp;"/"&amp;VLOOKUP(E1715,city!$D$4:$P$352,13,FALSE)&amp;"/"&amp;IF(G1715&lt;11,"jd",IF(G1715&lt;16,"tc","cs"))&amp;"/"&amp;IF(G1715&lt;11,G1715,IF(G1715&lt;16,G1715-10,G1715-15))&amp;".jpg"</f>
        <v>jingdian/anhui/chizhou/tc/2.jpg</v>
      </c>
      <c r="D1715" s="23">
        <f t="shared" si="79"/>
        <v>2</v>
      </c>
      <c r="E1715" s="2" t="str">
        <f>VLOOKUP(F1715,city!$A$4:$D$352,4,FALSE)</f>
        <v>池州</v>
      </c>
      <c r="F1715" s="22">
        <f t="shared" si="80"/>
        <v>101</v>
      </c>
      <c r="G1715" s="22">
        <f>IF(VLOOKUP(F1714,city!$A$4:$H$352,8,FALSE)&gt;G1714,G1714+1,1)</f>
        <v>12</v>
      </c>
    </row>
    <row r="1716" spans="1:7" x14ac:dyDescent="0.15">
      <c r="A1716" s="23">
        <f t="shared" si="78"/>
        <v>110153</v>
      </c>
      <c r="B1716" s="24">
        <v>2</v>
      </c>
      <c r="C1716" s="28" t="str">
        <f>"jingdian/"&amp;VLOOKUP(E1716,city!$D$4:$P$352,12,FALSE)&amp;"/"&amp;VLOOKUP(E1716,city!$D$4:$P$352,13,FALSE)&amp;"/"&amp;IF(G1716&lt;11,"jd",IF(G1716&lt;16,"tc","cs"))&amp;"/"&amp;IF(G1716&lt;11,G1716,IF(G1716&lt;16,G1716-10,G1716-15))&amp;".jpg"</f>
        <v>jingdian/anhui/chizhou/tc/3.jpg</v>
      </c>
      <c r="D1716" s="23">
        <f t="shared" si="79"/>
        <v>2</v>
      </c>
      <c r="E1716" s="2" t="str">
        <f>VLOOKUP(F1716,city!$A$4:$D$352,4,FALSE)</f>
        <v>池州</v>
      </c>
      <c r="F1716" s="22">
        <f t="shared" si="80"/>
        <v>101</v>
      </c>
      <c r="G1716" s="22">
        <f>IF(VLOOKUP(F1715,city!$A$4:$H$352,8,FALSE)&gt;G1715,G1715+1,1)</f>
        <v>13</v>
      </c>
    </row>
    <row r="1717" spans="1:7" x14ac:dyDescent="0.15">
      <c r="A1717" s="23">
        <f t="shared" si="78"/>
        <v>110154</v>
      </c>
      <c r="B1717" s="24">
        <v>2</v>
      </c>
      <c r="C1717" s="28" t="str">
        <f>"jingdian/"&amp;VLOOKUP(E1717,city!$D$4:$P$352,12,FALSE)&amp;"/"&amp;VLOOKUP(E1717,city!$D$4:$P$352,13,FALSE)&amp;"/"&amp;IF(G1717&lt;11,"jd",IF(G1717&lt;16,"tc","cs"))&amp;"/"&amp;IF(G1717&lt;11,G1717,IF(G1717&lt;16,G1717-10,G1717-15))&amp;".jpg"</f>
        <v>jingdian/anhui/chizhou/tc/4.jpg</v>
      </c>
      <c r="D1717" s="23">
        <f t="shared" si="79"/>
        <v>2</v>
      </c>
      <c r="E1717" s="2" t="str">
        <f>VLOOKUP(F1717,city!$A$4:$D$352,4,FALSE)</f>
        <v>池州</v>
      </c>
      <c r="F1717" s="22">
        <f t="shared" si="80"/>
        <v>101</v>
      </c>
      <c r="G1717" s="22">
        <f>IF(VLOOKUP(F1716,city!$A$4:$H$352,8,FALSE)&gt;G1716,G1716+1,1)</f>
        <v>14</v>
      </c>
    </row>
    <row r="1718" spans="1:7" x14ac:dyDescent="0.15">
      <c r="A1718" s="23">
        <f t="shared" si="78"/>
        <v>110155</v>
      </c>
      <c r="B1718" s="24">
        <v>2</v>
      </c>
      <c r="C1718" s="28" t="str">
        <f>"jingdian/"&amp;VLOOKUP(E1718,city!$D$4:$P$352,12,FALSE)&amp;"/"&amp;VLOOKUP(E1718,city!$D$4:$P$352,13,FALSE)&amp;"/"&amp;IF(G1718&lt;11,"jd",IF(G1718&lt;16,"tc","cs"))&amp;"/"&amp;IF(G1718&lt;11,G1718,IF(G1718&lt;16,G1718-10,G1718-15))&amp;".jpg"</f>
        <v>jingdian/anhui/chizhou/tc/5.jpg</v>
      </c>
      <c r="D1718" s="23">
        <f t="shared" si="79"/>
        <v>2</v>
      </c>
      <c r="E1718" s="2" t="str">
        <f>VLOOKUP(F1718,city!$A$4:$D$352,4,FALSE)</f>
        <v>池州</v>
      </c>
      <c r="F1718" s="22">
        <f t="shared" si="80"/>
        <v>101</v>
      </c>
      <c r="G1718" s="22">
        <f>IF(VLOOKUP(F1717,city!$A$4:$H$352,8,FALSE)&gt;G1717,G1717+1,1)</f>
        <v>15</v>
      </c>
    </row>
    <row r="1719" spans="1:7" x14ac:dyDescent="0.15">
      <c r="A1719" s="23">
        <f t="shared" si="78"/>
        <v>110181</v>
      </c>
      <c r="B1719" s="24">
        <v>3</v>
      </c>
      <c r="C1719" s="28" t="str">
        <f>"jingdian/"&amp;VLOOKUP(E1719,city!$D$4:$P$352,12,FALSE)&amp;"/"&amp;VLOOKUP(E1719,city!$D$4:$P$352,13,FALSE)&amp;"/"&amp;IF(G1719&lt;11,"jd",IF(G1719&lt;16,"tc","cs"))&amp;"/"&amp;IF(G1719&lt;11,G1719,IF(G1719&lt;16,G1719-10,G1719-15))&amp;".jpg"</f>
        <v>jingdian/anhui/chizhou/cs/1.jpg</v>
      </c>
      <c r="D1719" s="23">
        <f t="shared" si="79"/>
        <v>3</v>
      </c>
      <c r="E1719" s="2" t="str">
        <f>VLOOKUP(F1719,city!$A$4:$D$352,4,FALSE)</f>
        <v>池州</v>
      </c>
      <c r="F1719" s="22">
        <f t="shared" si="80"/>
        <v>101</v>
      </c>
      <c r="G1719" s="22">
        <f>IF(VLOOKUP(F1718,city!$A$4:$H$352,8,FALSE)&gt;G1718,G1718+1,1)</f>
        <v>16</v>
      </c>
    </row>
    <row r="1720" spans="1:7" x14ac:dyDescent="0.15">
      <c r="A1720" s="23">
        <f t="shared" si="78"/>
        <v>110182</v>
      </c>
      <c r="B1720" s="24">
        <v>4</v>
      </c>
      <c r="C1720" s="28" t="str">
        <f>"jingdian/"&amp;VLOOKUP(E1720,city!$D$4:$P$352,12,FALSE)&amp;"/"&amp;VLOOKUP(E1720,city!$D$4:$P$352,13,FALSE)&amp;"/"&amp;IF(G1720&lt;11,"jd",IF(G1720&lt;16,"tc","cs"))&amp;"/"&amp;IF(G1720&lt;11,G1720,IF(G1720&lt;16,G1720-10,G1720-15))&amp;".jpg"</f>
        <v>jingdian/anhui/chizhou/cs/2.jpg</v>
      </c>
      <c r="D1720" s="23">
        <f t="shared" si="79"/>
        <v>3</v>
      </c>
      <c r="E1720" s="2" t="str">
        <f>VLOOKUP(F1720,city!$A$4:$D$352,4,FALSE)</f>
        <v>池州</v>
      </c>
      <c r="F1720" s="22">
        <f t="shared" si="80"/>
        <v>101</v>
      </c>
      <c r="G1720" s="22">
        <f>IF(VLOOKUP(F1719,city!$A$4:$H$352,8,FALSE)&gt;G1719,G1719+1,1)</f>
        <v>17</v>
      </c>
    </row>
    <row r="1721" spans="1:7" x14ac:dyDescent="0.15">
      <c r="A1721" s="23">
        <f t="shared" si="78"/>
        <v>110201</v>
      </c>
      <c r="B1721" s="24">
        <v>1</v>
      </c>
      <c r="C1721" s="28" t="str">
        <f>"jingdian/"&amp;VLOOKUP(E1721,city!$D$4:$P$352,12,FALSE)&amp;"/"&amp;VLOOKUP(E1721,city!$D$4:$P$352,13,FALSE)&amp;"/"&amp;IF(G1721&lt;11,"jd",IF(G1721&lt;16,"tc","cs"))&amp;"/"&amp;IF(G1721&lt;11,G1721,IF(G1721&lt;16,G1721-10,G1721-15))&amp;".jpg"</f>
        <v>jingdian/anhui/bozhou/jd/1.jpg</v>
      </c>
      <c r="D1721" s="23">
        <f t="shared" si="79"/>
        <v>1</v>
      </c>
      <c r="E1721" s="2" t="str">
        <f>VLOOKUP(F1721,city!$A$4:$D$352,4,FALSE)</f>
        <v>亳州</v>
      </c>
      <c r="F1721" s="22">
        <f t="shared" si="80"/>
        <v>102</v>
      </c>
      <c r="G1721" s="22">
        <f>IF(VLOOKUP(F1720,city!$A$4:$H$352,8,FALSE)&gt;G1720,G1720+1,1)</f>
        <v>1</v>
      </c>
    </row>
    <row r="1722" spans="1:7" x14ac:dyDescent="0.15">
      <c r="A1722" s="23">
        <f t="shared" si="78"/>
        <v>110202</v>
      </c>
      <c r="B1722" s="24">
        <v>1</v>
      </c>
      <c r="C1722" s="28" t="str">
        <f>"jingdian/"&amp;VLOOKUP(E1722,city!$D$4:$P$352,12,FALSE)&amp;"/"&amp;VLOOKUP(E1722,city!$D$4:$P$352,13,FALSE)&amp;"/"&amp;IF(G1722&lt;11,"jd",IF(G1722&lt;16,"tc","cs"))&amp;"/"&amp;IF(G1722&lt;11,G1722,IF(G1722&lt;16,G1722-10,G1722-15))&amp;".jpg"</f>
        <v>jingdian/anhui/bozhou/jd/2.jpg</v>
      </c>
      <c r="D1722" s="23">
        <f t="shared" si="79"/>
        <v>1</v>
      </c>
      <c r="E1722" s="2" t="str">
        <f>VLOOKUP(F1722,city!$A$4:$D$352,4,FALSE)</f>
        <v>亳州</v>
      </c>
      <c r="F1722" s="22">
        <f t="shared" si="80"/>
        <v>102</v>
      </c>
      <c r="G1722" s="22">
        <f>IF(VLOOKUP(F1721,city!$A$4:$H$352,8,FALSE)&gt;G1721,G1721+1,1)</f>
        <v>2</v>
      </c>
    </row>
    <row r="1723" spans="1:7" x14ac:dyDescent="0.15">
      <c r="A1723" s="23">
        <f t="shared" si="78"/>
        <v>110203</v>
      </c>
      <c r="B1723" s="24">
        <v>1</v>
      </c>
      <c r="C1723" s="28" t="str">
        <f>"jingdian/"&amp;VLOOKUP(E1723,city!$D$4:$P$352,12,FALSE)&amp;"/"&amp;VLOOKUP(E1723,city!$D$4:$P$352,13,FALSE)&amp;"/"&amp;IF(G1723&lt;11,"jd",IF(G1723&lt;16,"tc","cs"))&amp;"/"&amp;IF(G1723&lt;11,G1723,IF(G1723&lt;16,G1723-10,G1723-15))&amp;".jpg"</f>
        <v>jingdian/anhui/bozhou/jd/3.jpg</v>
      </c>
      <c r="D1723" s="23">
        <f t="shared" si="79"/>
        <v>1</v>
      </c>
      <c r="E1723" s="2" t="str">
        <f>VLOOKUP(F1723,city!$A$4:$D$352,4,FALSE)</f>
        <v>亳州</v>
      </c>
      <c r="F1723" s="22">
        <f t="shared" si="80"/>
        <v>102</v>
      </c>
      <c r="G1723" s="22">
        <f>IF(VLOOKUP(F1722,city!$A$4:$H$352,8,FALSE)&gt;G1722,G1722+1,1)</f>
        <v>3</v>
      </c>
    </row>
    <row r="1724" spans="1:7" x14ac:dyDescent="0.15">
      <c r="A1724" s="23">
        <f t="shared" si="78"/>
        <v>110204</v>
      </c>
      <c r="B1724" s="24">
        <v>1</v>
      </c>
      <c r="C1724" s="28" t="str">
        <f>"jingdian/"&amp;VLOOKUP(E1724,city!$D$4:$P$352,12,FALSE)&amp;"/"&amp;VLOOKUP(E1724,city!$D$4:$P$352,13,FALSE)&amp;"/"&amp;IF(G1724&lt;11,"jd",IF(G1724&lt;16,"tc","cs"))&amp;"/"&amp;IF(G1724&lt;11,G1724,IF(G1724&lt;16,G1724-10,G1724-15))&amp;".jpg"</f>
        <v>jingdian/anhui/bozhou/jd/4.jpg</v>
      </c>
      <c r="D1724" s="23">
        <f t="shared" si="79"/>
        <v>1</v>
      </c>
      <c r="E1724" s="2" t="str">
        <f>VLOOKUP(F1724,city!$A$4:$D$352,4,FALSE)</f>
        <v>亳州</v>
      </c>
      <c r="F1724" s="22">
        <f t="shared" si="80"/>
        <v>102</v>
      </c>
      <c r="G1724" s="22">
        <f>IF(VLOOKUP(F1723,city!$A$4:$H$352,8,FALSE)&gt;G1723,G1723+1,1)</f>
        <v>4</v>
      </c>
    </row>
    <row r="1725" spans="1:7" x14ac:dyDescent="0.15">
      <c r="A1725" s="23">
        <f t="shared" si="78"/>
        <v>110205</v>
      </c>
      <c r="B1725" s="24">
        <v>1</v>
      </c>
      <c r="C1725" s="28" t="str">
        <f>"jingdian/"&amp;VLOOKUP(E1725,city!$D$4:$P$352,12,FALSE)&amp;"/"&amp;VLOOKUP(E1725,city!$D$4:$P$352,13,FALSE)&amp;"/"&amp;IF(G1725&lt;11,"jd",IF(G1725&lt;16,"tc","cs"))&amp;"/"&amp;IF(G1725&lt;11,G1725,IF(G1725&lt;16,G1725-10,G1725-15))&amp;".jpg"</f>
        <v>jingdian/anhui/bozhou/jd/5.jpg</v>
      </c>
      <c r="D1725" s="23">
        <f t="shared" si="79"/>
        <v>1</v>
      </c>
      <c r="E1725" s="2" t="str">
        <f>VLOOKUP(F1725,city!$A$4:$D$352,4,FALSE)</f>
        <v>亳州</v>
      </c>
      <c r="F1725" s="22">
        <f t="shared" si="80"/>
        <v>102</v>
      </c>
      <c r="G1725" s="22">
        <f>IF(VLOOKUP(F1724,city!$A$4:$H$352,8,FALSE)&gt;G1724,G1724+1,1)</f>
        <v>5</v>
      </c>
    </row>
    <row r="1726" spans="1:7" x14ac:dyDescent="0.15">
      <c r="A1726" s="23">
        <f t="shared" si="78"/>
        <v>110206</v>
      </c>
      <c r="B1726" s="24">
        <v>1</v>
      </c>
      <c r="C1726" s="28" t="str">
        <f>"jingdian/"&amp;VLOOKUP(E1726,city!$D$4:$P$352,12,FALSE)&amp;"/"&amp;VLOOKUP(E1726,city!$D$4:$P$352,13,FALSE)&amp;"/"&amp;IF(G1726&lt;11,"jd",IF(G1726&lt;16,"tc","cs"))&amp;"/"&amp;IF(G1726&lt;11,G1726,IF(G1726&lt;16,G1726-10,G1726-15))&amp;".jpg"</f>
        <v>jingdian/anhui/bozhou/jd/6.jpg</v>
      </c>
      <c r="D1726" s="23">
        <f t="shared" si="79"/>
        <v>1</v>
      </c>
      <c r="E1726" s="2" t="str">
        <f>VLOOKUP(F1726,city!$A$4:$D$352,4,FALSE)</f>
        <v>亳州</v>
      </c>
      <c r="F1726" s="22">
        <f t="shared" si="80"/>
        <v>102</v>
      </c>
      <c r="G1726" s="22">
        <f>IF(VLOOKUP(F1725,city!$A$4:$H$352,8,FALSE)&gt;G1725,G1725+1,1)</f>
        <v>6</v>
      </c>
    </row>
    <row r="1727" spans="1:7" x14ac:dyDescent="0.15">
      <c r="A1727" s="23">
        <f t="shared" si="78"/>
        <v>110207</v>
      </c>
      <c r="B1727" s="24">
        <v>1</v>
      </c>
      <c r="C1727" s="28" t="str">
        <f>"jingdian/"&amp;VLOOKUP(E1727,city!$D$4:$P$352,12,FALSE)&amp;"/"&amp;VLOOKUP(E1727,city!$D$4:$P$352,13,FALSE)&amp;"/"&amp;IF(G1727&lt;11,"jd",IF(G1727&lt;16,"tc","cs"))&amp;"/"&amp;IF(G1727&lt;11,G1727,IF(G1727&lt;16,G1727-10,G1727-15))&amp;".jpg"</f>
        <v>jingdian/anhui/bozhou/jd/7.jpg</v>
      </c>
      <c r="D1727" s="23">
        <f t="shared" si="79"/>
        <v>1</v>
      </c>
      <c r="E1727" s="2" t="str">
        <f>VLOOKUP(F1727,city!$A$4:$D$352,4,FALSE)</f>
        <v>亳州</v>
      </c>
      <c r="F1727" s="22">
        <f t="shared" si="80"/>
        <v>102</v>
      </c>
      <c r="G1727" s="22">
        <f>IF(VLOOKUP(F1726,city!$A$4:$H$352,8,FALSE)&gt;G1726,G1726+1,1)</f>
        <v>7</v>
      </c>
    </row>
    <row r="1728" spans="1:7" x14ac:dyDescent="0.15">
      <c r="A1728" s="23">
        <f t="shared" si="78"/>
        <v>110208</v>
      </c>
      <c r="B1728" s="24">
        <v>1</v>
      </c>
      <c r="C1728" s="28" t="str">
        <f>"jingdian/"&amp;VLOOKUP(E1728,city!$D$4:$P$352,12,FALSE)&amp;"/"&amp;VLOOKUP(E1728,city!$D$4:$P$352,13,FALSE)&amp;"/"&amp;IF(G1728&lt;11,"jd",IF(G1728&lt;16,"tc","cs"))&amp;"/"&amp;IF(G1728&lt;11,G1728,IF(G1728&lt;16,G1728-10,G1728-15))&amp;".jpg"</f>
        <v>jingdian/anhui/bozhou/jd/8.jpg</v>
      </c>
      <c r="D1728" s="23">
        <f t="shared" si="79"/>
        <v>1</v>
      </c>
      <c r="E1728" s="2" t="str">
        <f>VLOOKUP(F1728,city!$A$4:$D$352,4,FALSE)</f>
        <v>亳州</v>
      </c>
      <c r="F1728" s="22">
        <f t="shared" si="80"/>
        <v>102</v>
      </c>
      <c r="G1728" s="22">
        <f>IF(VLOOKUP(F1727,city!$A$4:$H$352,8,FALSE)&gt;G1727,G1727+1,1)</f>
        <v>8</v>
      </c>
    </row>
    <row r="1729" spans="1:7" x14ac:dyDescent="0.15">
      <c r="A1729" s="23">
        <f t="shared" si="78"/>
        <v>110209</v>
      </c>
      <c r="B1729" s="24">
        <v>1</v>
      </c>
      <c r="C1729" s="28" t="str">
        <f>"jingdian/"&amp;VLOOKUP(E1729,city!$D$4:$P$352,12,FALSE)&amp;"/"&amp;VLOOKUP(E1729,city!$D$4:$P$352,13,FALSE)&amp;"/"&amp;IF(G1729&lt;11,"jd",IF(G1729&lt;16,"tc","cs"))&amp;"/"&amp;IF(G1729&lt;11,G1729,IF(G1729&lt;16,G1729-10,G1729-15))&amp;".jpg"</f>
        <v>jingdian/anhui/bozhou/jd/9.jpg</v>
      </c>
      <c r="D1729" s="23">
        <f t="shared" si="79"/>
        <v>1</v>
      </c>
      <c r="E1729" s="2" t="str">
        <f>VLOOKUP(F1729,city!$A$4:$D$352,4,FALSE)</f>
        <v>亳州</v>
      </c>
      <c r="F1729" s="22">
        <f t="shared" si="80"/>
        <v>102</v>
      </c>
      <c r="G1729" s="22">
        <f>IF(VLOOKUP(F1728,city!$A$4:$H$352,8,FALSE)&gt;G1728,G1728+1,1)</f>
        <v>9</v>
      </c>
    </row>
    <row r="1730" spans="1:7" x14ac:dyDescent="0.15">
      <c r="A1730" s="23">
        <f t="shared" si="78"/>
        <v>110210</v>
      </c>
      <c r="B1730" s="24">
        <v>1</v>
      </c>
      <c r="C1730" s="28" t="str">
        <f>"jingdian/"&amp;VLOOKUP(E1730,city!$D$4:$P$352,12,FALSE)&amp;"/"&amp;VLOOKUP(E1730,city!$D$4:$P$352,13,FALSE)&amp;"/"&amp;IF(G1730&lt;11,"jd",IF(G1730&lt;16,"tc","cs"))&amp;"/"&amp;IF(G1730&lt;11,G1730,IF(G1730&lt;16,G1730-10,G1730-15))&amp;".jpg"</f>
        <v>jingdian/anhui/bozhou/jd/10.jpg</v>
      </c>
      <c r="D1730" s="23">
        <f t="shared" si="79"/>
        <v>1</v>
      </c>
      <c r="E1730" s="2" t="str">
        <f>VLOOKUP(F1730,city!$A$4:$D$352,4,FALSE)</f>
        <v>亳州</v>
      </c>
      <c r="F1730" s="22">
        <f t="shared" si="80"/>
        <v>102</v>
      </c>
      <c r="G1730" s="22">
        <f>IF(VLOOKUP(F1729,city!$A$4:$H$352,8,FALSE)&gt;G1729,G1729+1,1)</f>
        <v>10</v>
      </c>
    </row>
    <row r="1731" spans="1:7" x14ac:dyDescent="0.15">
      <c r="A1731" s="23">
        <f t="shared" si="78"/>
        <v>110251</v>
      </c>
      <c r="B1731" s="24">
        <v>4</v>
      </c>
      <c r="C1731" s="28" t="str">
        <f>"jingdian/"&amp;VLOOKUP(E1731,city!$D$4:$P$352,12,FALSE)&amp;"/"&amp;VLOOKUP(E1731,city!$D$4:$P$352,13,FALSE)&amp;"/"&amp;IF(G1731&lt;11,"jd",IF(G1731&lt;16,"tc","cs"))&amp;"/"&amp;IF(G1731&lt;11,G1731,IF(G1731&lt;16,G1731-10,G1731-15))&amp;".jpg"</f>
        <v>jingdian/anhui/bozhou/tc/1.jpg</v>
      </c>
      <c r="D1731" s="23">
        <f t="shared" si="79"/>
        <v>2</v>
      </c>
      <c r="E1731" s="2" t="str">
        <f>VLOOKUP(F1731,city!$A$4:$D$352,4,FALSE)</f>
        <v>亳州</v>
      </c>
      <c r="F1731" s="22">
        <f t="shared" si="80"/>
        <v>102</v>
      </c>
      <c r="G1731" s="22">
        <f>IF(VLOOKUP(F1730,city!$A$4:$H$352,8,FALSE)&gt;G1730,G1730+1,1)</f>
        <v>11</v>
      </c>
    </row>
    <row r="1732" spans="1:7" x14ac:dyDescent="0.15">
      <c r="A1732" s="23">
        <f t="shared" si="78"/>
        <v>110252</v>
      </c>
      <c r="B1732" s="24">
        <v>3</v>
      </c>
      <c r="C1732" s="28" t="str">
        <f>"jingdian/"&amp;VLOOKUP(E1732,city!$D$4:$P$352,12,FALSE)&amp;"/"&amp;VLOOKUP(E1732,city!$D$4:$P$352,13,FALSE)&amp;"/"&amp;IF(G1732&lt;11,"jd",IF(G1732&lt;16,"tc","cs"))&amp;"/"&amp;IF(G1732&lt;11,G1732,IF(G1732&lt;16,G1732-10,G1732-15))&amp;".jpg"</f>
        <v>jingdian/anhui/bozhou/tc/2.jpg</v>
      </c>
      <c r="D1732" s="23">
        <f t="shared" si="79"/>
        <v>2</v>
      </c>
      <c r="E1732" s="2" t="str">
        <f>VLOOKUP(F1732,city!$A$4:$D$352,4,FALSE)</f>
        <v>亳州</v>
      </c>
      <c r="F1732" s="22">
        <f t="shared" si="80"/>
        <v>102</v>
      </c>
      <c r="G1732" s="22">
        <f>IF(VLOOKUP(F1731,city!$A$4:$H$352,8,FALSE)&gt;G1731,G1731+1,1)</f>
        <v>12</v>
      </c>
    </row>
    <row r="1733" spans="1:7" x14ac:dyDescent="0.15">
      <c r="A1733" s="23">
        <f t="shared" ref="A1733:A1796" si="81">IF(G1733&lt;11,G1733,IF(G1733&lt;16,G1733+40,G1733+65))+F1733*100+100000</f>
        <v>110253</v>
      </c>
      <c r="B1733" s="24">
        <v>2</v>
      </c>
      <c r="C1733" s="28" t="str">
        <f>"jingdian/"&amp;VLOOKUP(E1733,city!$D$4:$P$352,12,FALSE)&amp;"/"&amp;VLOOKUP(E1733,city!$D$4:$P$352,13,FALSE)&amp;"/"&amp;IF(G1733&lt;11,"jd",IF(G1733&lt;16,"tc","cs"))&amp;"/"&amp;IF(G1733&lt;11,G1733,IF(G1733&lt;16,G1733-10,G1733-15))&amp;".jpg"</f>
        <v>jingdian/anhui/bozhou/tc/3.jpg</v>
      </c>
      <c r="D1733" s="23">
        <f t="shared" ref="D1733:D1796" si="82">IF(G1733&lt;11,1,IF(G1733&lt;16,2,3))</f>
        <v>2</v>
      </c>
      <c r="E1733" s="2" t="str">
        <f>VLOOKUP(F1733,city!$A$4:$D$352,4,FALSE)</f>
        <v>亳州</v>
      </c>
      <c r="F1733" s="22">
        <f t="shared" ref="F1733:F1796" si="83">IF(G1733&gt;G1732,F1732,F1732+1)</f>
        <v>102</v>
      </c>
      <c r="G1733" s="22">
        <f>IF(VLOOKUP(F1732,city!$A$4:$H$352,8,FALSE)&gt;G1732,G1732+1,1)</f>
        <v>13</v>
      </c>
    </row>
    <row r="1734" spans="1:7" x14ac:dyDescent="0.15">
      <c r="A1734" s="23">
        <f t="shared" si="81"/>
        <v>110254</v>
      </c>
      <c r="B1734" s="24">
        <v>4</v>
      </c>
      <c r="C1734" s="28" t="str">
        <f>"jingdian/"&amp;VLOOKUP(E1734,city!$D$4:$P$352,12,FALSE)&amp;"/"&amp;VLOOKUP(E1734,city!$D$4:$P$352,13,FALSE)&amp;"/"&amp;IF(G1734&lt;11,"jd",IF(G1734&lt;16,"tc","cs"))&amp;"/"&amp;IF(G1734&lt;11,G1734,IF(G1734&lt;16,G1734-10,G1734-15))&amp;".jpg"</f>
        <v>jingdian/anhui/bozhou/tc/4.jpg</v>
      </c>
      <c r="D1734" s="23">
        <f t="shared" si="82"/>
        <v>2</v>
      </c>
      <c r="E1734" s="2" t="str">
        <f>VLOOKUP(F1734,city!$A$4:$D$352,4,FALSE)</f>
        <v>亳州</v>
      </c>
      <c r="F1734" s="22">
        <f t="shared" si="83"/>
        <v>102</v>
      </c>
      <c r="G1734" s="22">
        <f>IF(VLOOKUP(F1733,city!$A$4:$H$352,8,FALSE)&gt;G1733,G1733+1,1)</f>
        <v>14</v>
      </c>
    </row>
    <row r="1735" spans="1:7" x14ac:dyDescent="0.15">
      <c r="A1735" s="23">
        <f t="shared" si="81"/>
        <v>110255</v>
      </c>
      <c r="B1735" s="24">
        <v>4</v>
      </c>
      <c r="C1735" s="28" t="str">
        <f>"jingdian/"&amp;VLOOKUP(E1735,city!$D$4:$P$352,12,FALSE)&amp;"/"&amp;VLOOKUP(E1735,city!$D$4:$P$352,13,FALSE)&amp;"/"&amp;IF(G1735&lt;11,"jd",IF(G1735&lt;16,"tc","cs"))&amp;"/"&amp;IF(G1735&lt;11,G1735,IF(G1735&lt;16,G1735-10,G1735-15))&amp;".jpg"</f>
        <v>jingdian/anhui/bozhou/tc/5.jpg</v>
      </c>
      <c r="D1735" s="23">
        <f t="shared" si="82"/>
        <v>2</v>
      </c>
      <c r="E1735" s="2" t="str">
        <f>VLOOKUP(F1735,city!$A$4:$D$352,4,FALSE)</f>
        <v>亳州</v>
      </c>
      <c r="F1735" s="22">
        <f t="shared" si="83"/>
        <v>102</v>
      </c>
      <c r="G1735" s="22">
        <f>IF(VLOOKUP(F1734,city!$A$4:$H$352,8,FALSE)&gt;G1734,G1734+1,1)</f>
        <v>15</v>
      </c>
    </row>
    <row r="1736" spans="1:7" x14ac:dyDescent="0.15">
      <c r="A1736" s="23">
        <f t="shared" si="81"/>
        <v>110281</v>
      </c>
      <c r="B1736" s="24">
        <v>4</v>
      </c>
      <c r="C1736" s="28" t="str">
        <f>"jingdian/"&amp;VLOOKUP(E1736,city!$D$4:$P$352,12,FALSE)&amp;"/"&amp;VLOOKUP(E1736,city!$D$4:$P$352,13,FALSE)&amp;"/"&amp;IF(G1736&lt;11,"jd",IF(G1736&lt;16,"tc","cs"))&amp;"/"&amp;IF(G1736&lt;11,G1736,IF(G1736&lt;16,G1736-10,G1736-15))&amp;".jpg"</f>
        <v>jingdian/anhui/bozhou/cs/1.jpg</v>
      </c>
      <c r="D1736" s="23">
        <f t="shared" si="82"/>
        <v>3</v>
      </c>
      <c r="E1736" s="2" t="str">
        <f>VLOOKUP(F1736,city!$A$4:$D$352,4,FALSE)</f>
        <v>亳州</v>
      </c>
      <c r="F1736" s="22">
        <f t="shared" si="83"/>
        <v>102</v>
      </c>
      <c r="G1736" s="22">
        <f>IF(VLOOKUP(F1735,city!$A$4:$H$352,8,FALSE)&gt;G1735,G1735+1,1)</f>
        <v>16</v>
      </c>
    </row>
    <row r="1737" spans="1:7" x14ac:dyDescent="0.15">
      <c r="A1737" s="23">
        <f t="shared" si="81"/>
        <v>110282</v>
      </c>
      <c r="B1737" s="24">
        <v>2</v>
      </c>
      <c r="C1737" s="28" t="str">
        <f>"jingdian/"&amp;VLOOKUP(E1737,city!$D$4:$P$352,12,FALSE)&amp;"/"&amp;VLOOKUP(E1737,city!$D$4:$P$352,13,FALSE)&amp;"/"&amp;IF(G1737&lt;11,"jd",IF(G1737&lt;16,"tc","cs"))&amp;"/"&amp;IF(G1737&lt;11,G1737,IF(G1737&lt;16,G1737-10,G1737-15))&amp;".jpg"</f>
        <v>jingdian/anhui/bozhou/cs/2.jpg</v>
      </c>
      <c r="D1737" s="23">
        <f t="shared" si="82"/>
        <v>3</v>
      </c>
      <c r="E1737" s="2" t="str">
        <f>VLOOKUP(F1737,city!$A$4:$D$352,4,FALSE)</f>
        <v>亳州</v>
      </c>
      <c r="F1737" s="22">
        <f t="shared" si="83"/>
        <v>102</v>
      </c>
      <c r="G1737" s="22">
        <f>IF(VLOOKUP(F1736,city!$A$4:$H$352,8,FALSE)&gt;G1736,G1736+1,1)</f>
        <v>17</v>
      </c>
    </row>
    <row r="1738" spans="1:7" x14ac:dyDescent="0.15">
      <c r="A1738" s="23">
        <f t="shared" si="81"/>
        <v>110301</v>
      </c>
      <c r="B1738" s="24">
        <v>1</v>
      </c>
      <c r="C1738" s="28" t="str">
        <f>"jingdian/"&amp;VLOOKUP(E1738,city!$D$4:$P$352,12,FALSE)&amp;"/"&amp;VLOOKUP(E1738,city!$D$4:$P$352,13,FALSE)&amp;"/"&amp;IF(G1738&lt;11,"jd",IF(G1738&lt;16,"tc","cs"))&amp;"/"&amp;IF(G1738&lt;11,G1738,IF(G1738&lt;16,G1738-10,G1738-15))&amp;".jpg"</f>
        <v>jingdian/fujian/fuzhou/jd/1.jpg</v>
      </c>
      <c r="D1738" s="23">
        <f t="shared" si="82"/>
        <v>1</v>
      </c>
      <c r="E1738" s="2" t="str">
        <f>VLOOKUP(F1738,city!$A$4:$D$352,4,FALSE)</f>
        <v>福州</v>
      </c>
      <c r="F1738" s="22">
        <f t="shared" si="83"/>
        <v>103</v>
      </c>
      <c r="G1738" s="22">
        <f>IF(VLOOKUP(F1737,city!$A$4:$H$352,8,FALSE)&gt;G1737,G1737+1,1)</f>
        <v>1</v>
      </c>
    </row>
    <row r="1739" spans="1:7" x14ac:dyDescent="0.15">
      <c r="A1739" s="23">
        <f t="shared" si="81"/>
        <v>110302</v>
      </c>
      <c r="B1739" s="24">
        <v>1</v>
      </c>
      <c r="C1739" s="28" t="str">
        <f>"jingdian/"&amp;VLOOKUP(E1739,city!$D$4:$P$352,12,FALSE)&amp;"/"&amp;VLOOKUP(E1739,city!$D$4:$P$352,13,FALSE)&amp;"/"&amp;IF(G1739&lt;11,"jd",IF(G1739&lt;16,"tc","cs"))&amp;"/"&amp;IF(G1739&lt;11,G1739,IF(G1739&lt;16,G1739-10,G1739-15))&amp;".jpg"</f>
        <v>jingdian/fujian/fuzhou/jd/2.jpg</v>
      </c>
      <c r="D1739" s="23">
        <f t="shared" si="82"/>
        <v>1</v>
      </c>
      <c r="E1739" s="2" t="str">
        <f>VLOOKUP(F1739,city!$A$4:$D$352,4,FALSE)</f>
        <v>福州</v>
      </c>
      <c r="F1739" s="22">
        <f t="shared" si="83"/>
        <v>103</v>
      </c>
      <c r="G1739" s="22">
        <f>IF(VLOOKUP(F1738,city!$A$4:$H$352,8,FALSE)&gt;G1738,G1738+1,1)</f>
        <v>2</v>
      </c>
    </row>
    <row r="1740" spans="1:7" x14ac:dyDescent="0.15">
      <c r="A1740" s="23">
        <f t="shared" si="81"/>
        <v>110303</v>
      </c>
      <c r="B1740" s="24">
        <v>1</v>
      </c>
      <c r="C1740" s="28" t="str">
        <f>"jingdian/"&amp;VLOOKUP(E1740,city!$D$4:$P$352,12,FALSE)&amp;"/"&amp;VLOOKUP(E1740,city!$D$4:$P$352,13,FALSE)&amp;"/"&amp;IF(G1740&lt;11,"jd",IF(G1740&lt;16,"tc","cs"))&amp;"/"&amp;IF(G1740&lt;11,G1740,IF(G1740&lt;16,G1740-10,G1740-15))&amp;".jpg"</f>
        <v>jingdian/fujian/fuzhou/jd/3.jpg</v>
      </c>
      <c r="D1740" s="23">
        <f t="shared" si="82"/>
        <v>1</v>
      </c>
      <c r="E1740" s="2" t="str">
        <f>VLOOKUP(F1740,city!$A$4:$D$352,4,FALSE)</f>
        <v>福州</v>
      </c>
      <c r="F1740" s="22">
        <f t="shared" si="83"/>
        <v>103</v>
      </c>
      <c r="G1740" s="22">
        <f>IF(VLOOKUP(F1739,city!$A$4:$H$352,8,FALSE)&gt;G1739,G1739+1,1)</f>
        <v>3</v>
      </c>
    </row>
    <row r="1741" spans="1:7" x14ac:dyDescent="0.15">
      <c r="A1741" s="23">
        <f t="shared" si="81"/>
        <v>110304</v>
      </c>
      <c r="B1741" s="24">
        <v>1</v>
      </c>
      <c r="C1741" s="28" t="str">
        <f>"jingdian/"&amp;VLOOKUP(E1741,city!$D$4:$P$352,12,FALSE)&amp;"/"&amp;VLOOKUP(E1741,city!$D$4:$P$352,13,FALSE)&amp;"/"&amp;IF(G1741&lt;11,"jd",IF(G1741&lt;16,"tc","cs"))&amp;"/"&amp;IF(G1741&lt;11,G1741,IF(G1741&lt;16,G1741-10,G1741-15))&amp;".jpg"</f>
        <v>jingdian/fujian/fuzhou/jd/4.jpg</v>
      </c>
      <c r="D1741" s="23">
        <f t="shared" si="82"/>
        <v>1</v>
      </c>
      <c r="E1741" s="2" t="str">
        <f>VLOOKUP(F1741,city!$A$4:$D$352,4,FALSE)</f>
        <v>福州</v>
      </c>
      <c r="F1741" s="22">
        <f t="shared" si="83"/>
        <v>103</v>
      </c>
      <c r="G1741" s="22">
        <f>IF(VLOOKUP(F1740,city!$A$4:$H$352,8,FALSE)&gt;G1740,G1740+1,1)</f>
        <v>4</v>
      </c>
    </row>
    <row r="1742" spans="1:7" x14ac:dyDescent="0.15">
      <c r="A1742" s="23">
        <f t="shared" si="81"/>
        <v>110305</v>
      </c>
      <c r="B1742" s="24">
        <v>1</v>
      </c>
      <c r="C1742" s="28" t="str">
        <f>"jingdian/"&amp;VLOOKUP(E1742,city!$D$4:$P$352,12,FALSE)&amp;"/"&amp;VLOOKUP(E1742,city!$D$4:$P$352,13,FALSE)&amp;"/"&amp;IF(G1742&lt;11,"jd",IF(G1742&lt;16,"tc","cs"))&amp;"/"&amp;IF(G1742&lt;11,G1742,IF(G1742&lt;16,G1742-10,G1742-15))&amp;".jpg"</f>
        <v>jingdian/fujian/fuzhou/jd/5.jpg</v>
      </c>
      <c r="D1742" s="23">
        <f t="shared" si="82"/>
        <v>1</v>
      </c>
      <c r="E1742" s="2" t="str">
        <f>VLOOKUP(F1742,city!$A$4:$D$352,4,FALSE)</f>
        <v>福州</v>
      </c>
      <c r="F1742" s="22">
        <f t="shared" si="83"/>
        <v>103</v>
      </c>
      <c r="G1742" s="22">
        <f>IF(VLOOKUP(F1741,city!$A$4:$H$352,8,FALSE)&gt;G1741,G1741+1,1)</f>
        <v>5</v>
      </c>
    </row>
    <row r="1743" spans="1:7" x14ac:dyDescent="0.15">
      <c r="A1743" s="23">
        <f t="shared" si="81"/>
        <v>110306</v>
      </c>
      <c r="B1743" s="24">
        <v>1</v>
      </c>
      <c r="C1743" s="28" t="str">
        <f>"jingdian/"&amp;VLOOKUP(E1743,city!$D$4:$P$352,12,FALSE)&amp;"/"&amp;VLOOKUP(E1743,city!$D$4:$P$352,13,FALSE)&amp;"/"&amp;IF(G1743&lt;11,"jd",IF(G1743&lt;16,"tc","cs"))&amp;"/"&amp;IF(G1743&lt;11,G1743,IF(G1743&lt;16,G1743-10,G1743-15))&amp;".jpg"</f>
        <v>jingdian/fujian/fuzhou/jd/6.jpg</v>
      </c>
      <c r="D1743" s="23">
        <f t="shared" si="82"/>
        <v>1</v>
      </c>
      <c r="E1743" s="2" t="str">
        <f>VLOOKUP(F1743,city!$A$4:$D$352,4,FALSE)</f>
        <v>福州</v>
      </c>
      <c r="F1743" s="22">
        <f t="shared" si="83"/>
        <v>103</v>
      </c>
      <c r="G1743" s="22">
        <f>IF(VLOOKUP(F1742,city!$A$4:$H$352,8,FALSE)&gt;G1742,G1742+1,1)</f>
        <v>6</v>
      </c>
    </row>
    <row r="1744" spans="1:7" x14ac:dyDescent="0.15">
      <c r="A1744" s="23">
        <f t="shared" si="81"/>
        <v>110307</v>
      </c>
      <c r="B1744" s="24">
        <v>1</v>
      </c>
      <c r="C1744" s="28" t="str">
        <f>"jingdian/"&amp;VLOOKUP(E1744,city!$D$4:$P$352,12,FALSE)&amp;"/"&amp;VLOOKUP(E1744,city!$D$4:$P$352,13,FALSE)&amp;"/"&amp;IF(G1744&lt;11,"jd",IF(G1744&lt;16,"tc","cs"))&amp;"/"&amp;IF(G1744&lt;11,G1744,IF(G1744&lt;16,G1744-10,G1744-15))&amp;".jpg"</f>
        <v>jingdian/fujian/fuzhou/jd/7.jpg</v>
      </c>
      <c r="D1744" s="23">
        <f t="shared" si="82"/>
        <v>1</v>
      </c>
      <c r="E1744" s="2" t="str">
        <f>VLOOKUP(F1744,city!$A$4:$D$352,4,FALSE)</f>
        <v>福州</v>
      </c>
      <c r="F1744" s="22">
        <f t="shared" si="83"/>
        <v>103</v>
      </c>
      <c r="G1744" s="22">
        <f>IF(VLOOKUP(F1743,city!$A$4:$H$352,8,FALSE)&gt;G1743,G1743+1,1)</f>
        <v>7</v>
      </c>
    </row>
    <row r="1745" spans="1:7" x14ac:dyDescent="0.15">
      <c r="A1745" s="23">
        <f t="shared" si="81"/>
        <v>110308</v>
      </c>
      <c r="B1745" s="24">
        <v>1</v>
      </c>
      <c r="C1745" s="28" t="str">
        <f>"jingdian/"&amp;VLOOKUP(E1745,city!$D$4:$P$352,12,FALSE)&amp;"/"&amp;VLOOKUP(E1745,city!$D$4:$P$352,13,FALSE)&amp;"/"&amp;IF(G1745&lt;11,"jd",IF(G1745&lt;16,"tc","cs"))&amp;"/"&amp;IF(G1745&lt;11,G1745,IF(G1745&lt;16,G1745-10,G1745-15))&amp;".jpg"</f>
        <v>jingdian/fujian/fuzhou/jd/8.jpg</v>
      </c>
      <c r="D1745" s="23">
        <f t="shared" si="82"/>
        <v>1</v>
      </c>
      <c r="E1745" s="2" t="str">
        <f>VLOOKUP(F1745,city!$A$4:$D$352,4,FALSE)</f>
        <v>福州</v>
      </c>
      <c r="F1745" s="22">
        <f t="shared" si="83"/>
        <v>103</v>
      </c>
      <c r="G1745" s="22">
        <f>IF(VLOOKUP(F1744,city!$A$4:$H$352,8,FALSE)&gt;G1744,G1744+1,1)</f>
        <v>8</v>
      </c>
    </row>
    <row r="1746" spans="1:7" x14ac:dyDescent="0.15">
      <c r="A1746" s="23">
        <f t="shared" si="81"/>
        <v>110309</v>
      </c>
      <c r="B1746" s="24">
        <v>1</v>
      </c>
      <c r="C1746" s="28" t="str">
        <f>"jingdian/"&amp;VLOOKUP(E1746,city!$D$4:$P$352,12,FALSE)&amp;"/"&amp;VLOOKUP(E1746,city!$D$4:$P$352,13,FALSE)&amp;"/"&amp;IF(G1746&lt;11,"jd",IF(G1746&lt;16,"tc","cs"))&amp;"/"&amp;IF(G1746&lt;11,G1746,IF(G1746&lt;16,G1746-10,G1746-15))&amp;".jpg"</f>
        <v>jingdian/fujian/fuzhou/jd/9.jpg</v>
      </c>
      <c r="D1746" s="23">
        <f t="shared" si="82"/>
        <v>1</v>
      </c>
      <c r="E1746" s="2" t="str">
        <f>VLOOKUP(F1746,city!$A$4:$D$352,4,FALSE)</f>
        <v>福州</v>
      </c>
      <c r="F1746" s="22">
        <f t="shared" si="83"/>
        <v>103</v>
      </c>
      <c r="G1746" s="22">
        <f>IF(VLOOKUP(F1745,city!$A$4:$H$352,8,FALSE)&gt;G1745,G1745+1,1)</f>
        <v>9</v>
      </c>
    </row>
    <row r="1747" spans="1:7" x14ac:dyDescent="0.15">
      <c r="A1747" s="23">
        <f t="shared" si="81"/>
        <v>110310</v>
      </c>
      <c r="B1747" s="24">
        <v>1</v>
      </c>
      <c r="C1747" s="28" t="str">
        <f>"jingdian/"&amp;VLOOKUP(E1747,city!$D$4:$P$352,12,FALSE)&amp;"/"&amp;VLOOKUP(E1747,city!$D$4:$P$352,13,FALSE)&amp;"/"&amp;IF(G1747&lt;11,"jd",IF(G1747&lt;16,"tc","cs"))&amp;"/"&amp;IF(G1747&lt;11,G1747,IF(G1747&lt;16,G1747-10,G1747-15))&amp;".jpg"</f>
        <v>jingdian/fujian/fuzhou/jd/10.jpg</v>
      </c>
      <c r="D1747" s="23">
        <f t="shared" si="82"/>
        <v>1</v>
      </c>
      <c r="E1747" s="2" t="str">
        <f>VLOOKUP(F1747,city!$A$4:$D$352,4,FALSE)</f>
        <v>福州</v>
      </c>
      <c r="F1747" s="22">
        <f t="shared" si="83"/>
        <v>103</v>
      </c>
      <c r="G1747" s="22">
        <f>IF(VLOOKUP(F1746,city!$A$4:$H$352,8,FALSE)&gt;G1746,G1746+1,1)</f>
        <v>10</v>
      </c>
    </row>
    <row r="1748" spans="1:7" x14ac:dyDescent="0.15">
      <c r="A1748" s="23">
        <f t="shared" si="81"/>
        <v>110351</v>
      </c>
      <c r="B1748" s="24">
        <v>4</v>
      </c>
      <c r="C1748" s="28" t="str">
        <f>"jingdian/"&amp;VLOOKUP(E1748,city!$D$4:$P$352,12,FALSE)&amp;"/"&amp;VLOOKUP(E1748,city!$D$4:$P$352,13,FALSE)&amp;"/"&amp;IF(G1748&lt;11,"jd",IF(G1748&lt;16,"tc","cs"))&amp;"/"&amp;IF(G1748&lt;11,G1748,IF(G1748&lt;16,G1748-10,G1748-15))&amp;".jpg"</f>
        <v>jingdian/fujian/fuzhou/tc/1.jpg</v>
      </c>
      <c r="D1748" s="23">
        <f t="shared" si="82"/>
        <v>2</v>
      </c>
      <c r="E1748" s="2" t="str">
        <f>VLOOKUP(F1748,city!$A$4:$D$352,4,FALSE)</f>
        <v>福州</v>
      </c>
      <c r="F1748" s="22">
        <f t="shared" si="83"/>
        <v>103</v>
      </c>
      <c r="G1748" s="22">
        <f>IF(VLOOKUP(F1747,city!$A$4:$H$352,8,FALSE)&gt;G1747,G1747+1,1)</f>
        <v>11</v>
      </c>
    </row>
    <row r="1749" spans="1:7" x14ac:dyDescent="0.15">
      <c r="A1749" s="23">
        <f t="shared" si="81"/>
        <v>110352</v>
      </c>
      <c r="B1749" s="24">
        <v>3</v>
      </c>
      <c r="C1749" s="28" t="str">
        <f>"jingdian/"&amp;VLOOKUP(E1749,city!$D$4:$P$352,12,FALSE)&amp;"/"&amp;VLOOKUP(E1749,city!$D$4:$P$352,13,FALSE)&amp;"/"&amp;IF(G1749&lt;11,"jd",IF(G1749&lt;16,"tc","cs"))&amp;"/"&amp;IF(G1749&lt;11,G1749,IF(G1749&lt;16,G1749-10,G1749-15))&amp;".jpg"</f>
        <v>jingdian/fujian/fuzhou/tc/2.jpg</v>
      </c>
      <c r="D1749" s="23">
        <f t="shared" si="82"/>
        <v>2</v>
      </c>
      <c r="E1749" s="2" t="str">
        <f>VLOOKUP(F1749,city!$A$4:$D$352,4,FALSE)</f>
        <v>福州</v>
      </c>
      <c r="F1749" s="22">
        <f t="shared" si="83"/>
        <v>103</v>
      </c>
      <c r="G1749" s="22">
        <f>IF(VLOOKUP(F1748,city!$A$4:$H$352,8,FALSE)&gt;G1748,G1748+1,1)</f>
        <v>12</v>
      </c>
    </row>
    <row r="1750" spans="1:7" x14ac:dyDescent="0.15">
      <c r="A1750" s="23">
        <f t="shared" si="81"/>
        <v>110353</v>
      </c>
      <c r="B1750" s="24">
        <v>4</v>
      </c>
      <c r="C1750" s="28" t="str">
        <f>"jingdian/"&amp;VLOOKUP(E1750,city!$D$4:$P$352,12,FALSE)&amp;"/"&amp;VLOOKUP(E1750,city!$D$4:$P$352,13,FALSE)&amp;"/"&amp;IF(G1750&lt;11,"jd",IF(G1750&lt;16,"tc","cs"))&amp;"/"&amp;IF(G1750&lt;11,G1750,IF(G1750&lt;16,G1750-10,G1750-15))&amp;".jpg"</f>
        <v>jingdian/fujian/fuzhou/tc/3.jpg</v>
      </c>
      <c r="D1750" s="23">
        <f t="shared" si="82"/>
        <v>2</v>
      </c>
      <c r="E1750" s="2" t="str">
        <f>VLOOKUP(F1750,city!$A$4:$D$352,4,FALSE)</f>
        <v>福州</v>
      </c>
      <c r="F1750" s="22">
        <f t="shared" si="83"/>
        <v>103</v>
      </c>
      <c r="G1750" s="22">
        <f>IF(VLOOKUP(F1749,city!$A$4:$H$352,8,FALSE)&gt;G1749,G1749+1,1)</f>
        <v>13</v>
      </c>
    </row>
    <row r="1751" spans="1:7" x14ac:dyDescent="0.15">
      <c r="A1751" s="23">
        <f t="shared" si="81"/>
        <v>110354</v>
      </c>
      <c r="B1751" s="24">
        <v>5</v>
      </c>
      <c r="C1751" s="28" t="str">
        <f>"jingdian/"&amp;VLOOKUP(E1751,city!$D$4:$P$352,12,FALSE)&amp;"/"&amp;VLOOKUP(E1751,city!$D$4:$P$352,13,FALSE)&amp;"/"&amp;IF(G1751&lt;11,"jd",IF(G1751&lt;16,"tc","cs"))&amp;"/"&amp;IF(G1751&lt;11,G1751,IF(G1751&lt;16,G1751-10,G1751-15))&amp;".jpg"</f>
        <v>jingdian/fujian/fuzhou/tc/4.jpg</v>
      </c>
      <c r="D1751" s="23">
        <f t="shared" si="82"/>
        <v>2</v>
      </c>
      <c r="E1751" s="2" t="str">
        <f>VLOOKUP(F1751,city!$A$4:$D$352,4,FALSE)</f>
        <v>福州</v>
      </c>
      <c r="F1751" s="22">
        <f t="shared" si="83"/>
        <v>103</v>
      </c>
      <c r="G1751" s="22">
        <f>IF(VLOOKUP(F1750,city!$A$4:$H$352,8,FALSE)&gt;G1750,G1750+1,1)</f>
        <v>14</v>
      </c>
    </row>
    <row r="1752" spans="1:7" x14ac:dyDescent="0.15">
      <c r="A1752" s="23">
        <f t="shared" si="81"/>
        <v>110355</v>
      </c>
      <c r="B1752" s="24">
        <v>5</v>
      </c>
      <c r="C1752" s="28" t="str">
        <f>"jingdian/"&amp;VLOOKUP(E1752,city!$D$4:$P$352,12,FALSE)&amp;"/"&amp;VLOOKUP(E1752,city!$D$4:$P$352,13,FALSE)&amp;"/"&amp;IF(G1752&lt;11,"jd",IF(G1752&lt;16,"tc","cs"))&amp;"/"&amp;IF(G1752&lt;11,G1752,IF(G1752&lt;16,G1752-10,G1752-15))&amp;".jpg"</f>
        <v>jingdian/fujian/fuzhou/tc/5.jpg</v>
      </c>
      <c r="D1752" s="23">
        <f t="shared" si="82"/>
        <v>2</v>
      </c>
      <c r="E1752" s="2" t="str">
        <f>VLOOKUP(F1752,city!$A$4:$D$352,4,FALSE)</f>
        <v>福州</v>
      </c>
      <c r="F1752" s="22">
        <f t="shared" si="83"/>
        <v>103</v>
      </c>
      <c r="G1752" s="22">
        <f>IF(VLOOKUP(F1751,city!$A$4:$H$352,8,FALSE)&gt;G1751,G1751+1,1)</f>
        <v>15</v>
      </c>
    </row>
    <row r="1753" spans="1:7" x14ac:dyDescent="0.15">
      <c r="A1753" s="23">
        <f t="shared" si="81"/>
        <v>110381</v>
      </c>
      <c r="B1753" s="24">
        <v>5</v>
      </c>
      <c r="C1753" s="28" t="str">
        <f>"jingdian/"&amp;VLOOKUP(E1753,city!$D$4:$P$352,12,FALSE)&amp;"/"&amp;VLOOKUP(E1753,city!$D$4:$P$352,13,FALSE)&amp;"/"&amp;IF(G1753&lt;11,"jd",IF(G1753&lt;16,"tc","cs"))&amp;"/"&amp;IF(G1753&lt;11,G1753,IF(G1753&lt;16,G1753-10,G1753-15))&amp;".jpg"</f>
        <v>jingdian/fujian/fuzhou/cs/1.jpg</v>
      </c>
      <c r="D1753" s="23">
        <f t="shared" si="82"/>
        <v>3</v>
      </c>
      <c r="E1753" s="2" t="str">
        <f>VLOOKUP(F1753,city!$A$4:$D$352,4,FALSE)</f>
        <v>福州</v>
      </c>
      <c r="F1753" s="22">
        <f t="shared" si="83"/>
        <v>103</v>
      </c>
      <c r="G1753" s="22">
        <f>IF(VLOOKUP(F1752,city!$A$4:$H$352,8,FALSE)&gt;G1752,G1752+1,1)</f>
        <v>16</v>
      </c>
    </row>
    <row r="1754" spans="1:7" x14ac:dyDescent="0.15">
      <c r="A1754" s="23">
        <f t="shared" si="81"/>
        <v>110382</v>
      </c>
      <c r="B1754" s="24">
        <v>5</v>
      </c>
      <c r="C1754" s="28" t="str">
        <f>"jingdian/"&amp;VLOOKUP(E1754,city!$D$4:$P$352,12,FALSE)&amp;"/"&amp;VLOOKUP(E1754,city!$D$4:$P$352,13,FALSE)&amp;"/"&amp;IF(G1754&lt;11,"jd",IF(G1754&lt;16,"tc","cs"))&amp;"/"&amp;IF(G1754&lt;11,G1754,IF(G1754&lt;16,G1754-10,G1754-15))&amp;".jpg"</f>
        <v>jingdian/fujian/fuzhou/cs/2.jpg</v>
      </c>
      <c r="D1754" s="23">
        <f t="shared" si="82"/>
        <v>3</v>
      </c>
      <c r="E1754" s="2" t="str">
        <f>VLOOKUP(F1754,city!$A$4:$D$352,4,FALSE)</f>
        <v>福州</v>
      </c>
      <c r="F1754" s="22">
        <f t="shared" si="83"/>
        <v>103</v>
      </c>
      <c r="G1754" s="22">
        <f>IF(VLOOKUP(F1753,city!$A$4:$H$352,8,FALSE)&gt;G1753,G1753+1,1)</f>
        <v>17</v>
      </c>
    </row>
    <row r="1755" spans="1:7" x14ac:dyDescent="0.15">
      <c r="A1755" s="23">
        <f t="shared" si="81"/>
        <v>110401</v>
      </c>
      <c r="B1755" s="24">
        <v>1</v>
      </c>
      <c r="C1755" s="28" t="str">
        <f>"jingdian/"&amp;VLOOKUP(E1755,city!$D$4:$P$352,12,FALSE)&amp;"/"&amp;VLOOKUP(E1755,city!$D$4:$P$352,13,FALSE)&amp;"/"&amp;IF(G1755&lt;11,"jd",IF(G1755&lt;16,"tc","cs"))&amp;"/"&amp;IF(G1755&lt;11,G1755,IF(G1755&lt;16,G1755-10,G1755-15))&amp;".jpg"</f>
        <v>jingdian/fujian/xiamen/jd/1.jpg</v>
      </c>
      <c r="D1755" s="23">
        <f t="shared" si="82"/>
        <v>1</v>
      </c>
      <c r="E1755" s="2" t="str">
        <f>VLOOKUP(F1755,city!$A$4:$D$352,4,FALSE)</f>
        <v>厦门</v>
      </c>
      <c r="F1755" s="22">
        <f t="shared" si="83"/>
        <v>104</v>
      </c>
      <c r="G1755" s="22">
        <f>IF(VLOOKUP(F1754,city!$A$4:$H$352,8,FALSE)&gt;G1754,G1754+1,1)</f>
        <v>1</v>
      </c>
    </row>
    <row r="1756" spans="1:7" x14ac:dyDescent="0.15">
      <c r="A1756" s="23">
        <f t="shared" si="81"/>
        <v>110402</v>
      </c>
      <c r="B1756" s="24">
        <v>1</v>
      </c>
      <c r="C1756" s="28" t="str">
        <f>"jingdian/"&amp;VLOOKUP(E1756,city!$D$4:$P$352,12,FALSE)&amp;"/"&amp;VLOOKUP(E1756,city!$D$4:$P$352,13,FALSE)&amp;"/"&amp;IF(G1756&lt;11,"jd",IF(G1756&lt;16,"tc","cs"))&amp;"/"&amp;IF(G1756&lt;11,G1756,IF(G1756&lt;16,G1756-10,G1756-15))&amp;".jpg"</f>
        <v>jingdian/fujian/xiamen/jd/2.jpg</v>
      </c>
      <c r="D1756" s="23">
        <f t="shared" si="82"/>
        <v>1</v>
      </c>
      <c r="E1756" s="2" t="str">
        <f>VLOOKUP(F1756,city!$A$4:$D$352,4,FALSE)</f>
        <v>厦门</v>
      </c>
      <c r="F1756" s="22">
        <f t="shared" si="83"/>
        <v>104</v>
      </c>
      <c r="G1756" s="22">
        <f>IF(VLOOKUP(F1755,city!$A$4:$H$352,8,FALSE)&gt;G1755,G1755+1,1)</f>
        <v>2</v>
      </c>
    </row>
    <row r="1757" spans="1:7" x14ac:dyDescent="0.15">
      <c r="A1757" s="23">
        <f t="shared" si="81"/>
        <v>110403</v>
      </c>
      <c r="B1757" s="24">
        <v>1</v>
      </c>
      <c r="C1757" s="28" t="str">
        <f>"jingdian/"&amp;VLOOKUP(E1757,city!$D$4:$P$352,12,FALSE)&amp;"/"&amp;VLOOKUP(E1757,city!$D$4:$P$352,13,FALSE)&amp;"/"&amp;IF(G1757&lt;11,"jd",IF(G1757&lt;16,"tc","cs"))&amp;"/"&amp;IF(G1757&lt;11,G1757,IF(G1757&lt;16,G1757-10,G1757-15))&amp;".jpg"</f>
        <v>jingdian/fujian/xiamen/jd/3.jpg</v>
      </c>
      <c r="D1757" s="23">
        <f t="shared" si="82"/>
        <v>1</v>
      </c>
      <c r="E1757" s="2" t="str">
        <f>VLOOKUP(F1757,city!$A$4:$D$352,4,FALSE)</f>
        <v>厦门</v>
      </c>
      <c r="F1757" s="22">
        <f t="shared" si="83"/>
        <v>104</v>
      </c>
      <c r="G1757" s="22">
        <f>IF(VLOOKUP(F1756,city!$A$4:$H$352,8,FALSE)&gt;G1756,G1756+1,1)</f>
        <v>3</v>
      </c>
    </row>
    <row r="1758" spans="1:7" x14ac:dyDescent="0.15">
      <c r="A1758" s="23">
        <f t="shared" si="81"/>
        <v>110404</v>
      </c>
      <c r="B1758" s="24">
        <v>1</v>
      </c>
      <c r="C1758" s="28" t="str">
        <f>"jingdian/"&amp;VLOOKUP(E1758,city!$D$4:$P$352,12,FALSE)&amp;"/"&amp;VLOOKUP(E1758,city!$D$4:$P$352,13,FALSE)&amp;"/"&amp;IF(G1758&lt;11,"jd",IF(G1758&lt;16,"tc","cs"))&amp;"/"&amp;IF(G1758&lt;11,G1758,IF(G1758&lt;16,G1758-10,G1758-15))&amp;".jpg"</f>
        <v>jingdian/fujian/xiamen/jd/4.jpg</v>
      </c>
      <c r="D1758" s="23">
        <f t="shared" si="82"/>
        <v>1</v>
      </c>
      <c r="E1758" s="2" t="str">
        <f>VLOOKUP(F1758,city!$A$4:$D$352,4,FALSE)</f>
        <v>厦门</v>
      </c>
      <c r="F1758" s="22">
        <f t="shared" si="83"/>
        <v>104</v>
      </c>
      <c r="G1758" s="22">
        <f>IF(VLOOKUP(F1757,city!$A$4:$H$352,8,FALSE)&gt;G1757,G1757+1,1)</f>
        <v>4</v>
      </c>
    </row>
    <row r="1759" spans="1:7" x14ac:dyDescent="0.15">
      <c r="A1759" s="23">
        <f t="shared" si="81"/>
        <v>110405</v>
      </c>
      <c r="B1759" s="24">
        <v>1</v>
      </c>
      <c r="C1759" s="28" t="str">
        <f>"jingdian/"&amp;VLOOKUP(E1759,city!$D$4:$P$352,12,FALSE)&amp;"/"&amp;VLOOKUP(E1759,city!$D$4:$P$352,13,FALSE)&amp;"/"&amp;IF(G1759&lt;11,"jd",IF(G1759&lt;16,"tc","cs"))&amp;"/"&amp;IF(G1759&lt;11,G1759,IF(G1759&lt;16,G1759-10,G1759-15))&amp;".jpg"</f>
        <v>jingdian/fujian/xiamen/jd/5.jpg</v>
      </c>
      <c r="D1759" s="23">
        <f t="shared" si="82"/>
        <v>1</v>
      </c>
      <c r="E1759" s="2" t="str">
        <f>VLOOKUP(F1759,city!$A$4:$D$352,4,FALSE)</f>
        <v>厦门</v>
      </c>
      <c r="F1759" s="22">
        <f t="shared" si="83"/>
        <v>104</v>
      </c>
      <c r="G1759" s="22">
        <f>IF(VLOOKUP(F1758,city!$A$4:$H$352,8,FALSE)&gt;G1758,G1758+1,1)</f>
        <v>5</v>
      </c>
    </row>
    <row r="1760" spans="1:7" x14ac:dyDescent="0.15">
      <c r="A1760" s="23">
        <f t="shared" si="81"/>
        <v>110406</v>
      </c>
      <c r="B1760" s="24">
        <v>1</v>
      </c>
      <c r="C1760" s="28" t="str">
        <f>"jingdian/"&amp;VLOOKUP(E1760,city!$D$4:$P$352,12,FALSE)&amp;"/"&amp;VLOOKUP(E1760,city!$D$4:$P$352,13,FALSE)&amp;"/"&amp;IF(G1760&lt;11,"jd",IF(G1760&lt;16,"tc","cs"))&amp;"/"&amp;IF(G1760&lt;11,G1760,IF(G1760&lt;16,G1760-10,G1760-15))&amp;".jpg"</f>
        <v>jingdian/fujian/xiamen/jd/6.jpg</v>
      </c>
      <c r="D1760" s="23">
        <f t="shared" si="82"/>
        <v>1</v>
      </c>
      <c r="E1760" s="2" t="str">
        <f>VLOOKUP(F1760,city!$A$4:$D$352,4,FALSE)</f>
        <v>厦门</v>
      </c>
      <c r="F1760" s="22">
        <f t="shared" si="83"/>
        <v>104</v>
      </c>
      <c r="G1760" s="22">
        <f>IF(VLOOKUP(F1759,city!$A$4:$H$352,8,FALSE)&gt;G1759,G1759+1,1)</f>
        <v>6</v>
      </c>
    </row>
    <row r="1761" spans="1:7" x14ac:dyDescent="0.15">
      <c r="A1761" s="23">
        <f t="shared" si="81"/>
        <v>110407</v>
      </c>
      <c r="B1761" s="24">
        <v>1</v>
      </c>
      <c r="C1761" s="28" t="str">
        <f>"jingdian/"&amp;VLOOKUP(E1761,city!$D$4:$P$352,12,FALSE)&amp;"/"&amp;VLOOKUP(E1761,city!$D$4:$P$352,13,FALSE)&amp;"/"&amp;IF(G1761&lt;11,"jd",IF(G1761&lt;16,"tc","cs"))&amp;"/"&amp;IF(G1761&lt;11,G1761,IF(G1761&lt;16,G1761-10,G1761-15))&amp;".jpg"</f>
        <v>jingdian/fujian/xiamen/jd/7.jpg</v>
      </c>
      <c r="D1761" s="23">
        <f t="shared" si="82"/>
        <v>1</v>
      </c>
      <c r="E1761" s="2" t="str">
        <f>VLOOKUP(F1761,city!$A$4:$D$352,4,FALSE)</f>
        <v>厦门</v>
      </c>
      <c r="F1761" s="22">
        <f t="shared" si="83"/>
        <v>104</v>
      </c>
      <c r="G1761" s="22">
        <f>IF(VLOOKUP(F1760,city!$A$4:$H$352,8,FALSE)&gt;G1760,G1760+1,1)</f>
        <v>7</v>
      </c>
    </row>
    <row r="1762" spans="1:7" x14ac:dyDescent="0.15">
      <c r="A1762" s="23">
        <f t="shared" si="81"/>
        <v>110408</v>
      </c>
      <c r="B1762" s="24">
        <v>1</v>
      </c>
      <c r="C1762" s="28" t="str">
        <f>"jingdian/"&amp;VLOOKUP(E1762,city!$D$4:$P$352,12,FALSE)&amp;"/"&amp;VLOOKUP(E1762,city!$D$4:$P$352,13,FALSE)&amp;"/"&amp;IF(G1762&lt;11,"jd",IF(G1762&lt;16,"tc","cs"))&amp;"/"&amp;IF(G1762&lt;11,G1762,IF(G1762&lt;16,G1762-10,G1762-15))&amp;".jpg"</f>
        <v>jingdian/fujian/xiamen/jd/8.jpg</v>
      </c>
      <c r="D1762" s="23">
        <f t="shared" si="82"/>
        <v>1</v>
      </c>
      <c r="E1762" s="2" t="str">
        <f>VLOOKUP(F1762,city!$A$4:$D$352,4,FALSE)</f>
        <v>厦门</v>
      </c>
      <c r="F1762" s="22">
        <f t="shared" si="83"/>
        <v>104</v>
      </c>
      <c r="G1762" s="22">
        <f>IF(VLOOKUP(F1761,city!$A$4:$H$352,8,FALSE)&gt;G1761,G1761+1,1)</f>
        <v>8</v>
      </c>
    </row>
    <row r="1763" spans="1:7" x14ac:dyDescent="0.15">
      <c r="A1763" s="23">
        <f t="shared" si="81"/>
        <v>110409</v>
      </c>
      <c r="B1763" s="24">
        <v>1</v>
      </c>
      <c r="C1763" s="28" t="str">
        <f>"jingdian/"&amp;VLOOKUP(E1763,city!$D$4:$P$352,12,FALSE)&amp;"/"&amp;VLOOKUP(E1763,city!$D$4:$P$352,13,FALSE)&amp;"/"&amp;IF(G1763&lt;11,"jd",IF(G1763&lt;16,"tc","cs"))&amp;"/"&amp;IF(G1763&lt;11,G1763,IF(G1763&lt;16,G1763-10,G1763-15))&amp;".jpg"</f>
        <v>jingdian/fujian/xiamen/jd/9.jpg</v>
      </c>
      <c r="D1763" s="23">
        <f t="shared" si="82"/>
        <v>1</v>
      </c>
      <c r="E1763" s="2" t="str">
        <f>VLOOKUP(F1763,city!$A$4:$D$352,4,FALSE)</f>
        <v>厦门</v>
      </c>
      <c r="F1763" s="22">
        <f t="shared" si="83"/>
        <v>104</v>
      </c>
      <c r="G1763" s="22">
        <f>IF(VLOOKUP(F1762,city!$A$4:$H$352,8,FALSE)&gt;G1762,G1762+1,1)</f>
        <v>9</v>
      </c>
    </row>
    <row r="1764" spans="1:7" x14ac:dyDescent="0.15">
      <c r="A1764" s="23">
        <f t="shared" si="81"/>
        <v>110410</v>
      </c>
      <c r="B1764" s="24">
        <v>1</v>
      </c>
      <c r="C1764" s="28" t="str">
        <f>"jingdian/"&amp;VLOOKUP(E1764,city!$D$4:$P$352,12,FALSE)&amp;"/"&amp;VLOOKUP(E1764,city!$D$4:$P$352,13,FALSE)&amp;"/"&amp;IF(G1764&lt;11,"jd",IF(G1764&lt;16,"tc","cs"))&amp;"/"&amp;IF(G1764&lt;11,G1764,IF(G1764&lt;16,G1764-10,G1764-15))&amp;".jpg"</f>
        <v>jingdian/fujian/xiamen/jd/10.jpg</v>
      </c>
      <c r="D1764" s="23">
        <f t="shared" si="82"/>
        <v>1</v>
      </c>
      <c r="E1764" s="2" t="str">
        <f>VLOOKUP(F1764,city!$A$4:$D$352,4,FALSE)</f>
        <v>厦门</v>
      </c>
      <c r="F1764" s="22">
        <f t="shared" si="83"/>
        <v>104</v>
      </c>
      <c r="G1764" s="22">
        <f>IF(VLOOKUP(F1763,city!$A$4:$H$352,8,FALSE)&gt;G1763,G1763+1,1)</f>
        <v>10</v>
      </c>
    </row>
    <row r="1765" spans="1:7" x14ac:dyDescent="0.15">
      <c r="A1765" s="23">
        <f t="shared" si="81"/>
        <v>110451</v>
      </c>
      <c r="B1765" s="24">
        <v>3</v>
      </c>
      <c r="C1765" s="28" t="str">
        <f>"jingdian/"&amp;VLOOKUP(E1765,city!$D$4:$P$352,12,FALSE)&amp;"/"&amp;VLOOKUP(E1765,city!$D$4:$P$352,13,FALSE)&amp;"/"&amp;IF(G1765&lt;11,"jd",IF(G1765&lt;16,"tc","cs"))&amp;"/"&amp;IF(G1765&lt;11,G1765,IF(G1765&lt;16,G1765-10,G1765-15))&amp;".jpg"</f>
        <v>jingdian/fujian/xiamen/tc/1.jpg</v>
      </c>
      <c r="D1765" s="23">
        <f t="shared" si="82"/>
        <v>2</v>
      </c>
      <c r="E1765" s="2" t="str">
        <f>VLOOKUP(F1765,city!$A$4:$D$352,4,FALSE)</f>
        <v>厦门</v>
      </c>
      <c r="F1765" s="22">
        <f t="shared" si="83"/>
        <v>104</v>
      </c>
      <c r="G1765" s="22">
        <f>IF(VLOOKUP(F1764,city!$A$4:$H$352,8,FALSE)&gt;G1764,G1764+1,1)</f>
        <v>11</v>
      </c>
    </row>
    <row r="1766" spans="1:7" x14ac:dyDescent="0.15">
      <c r="A1766" s="23">
        <f t="shared" si="81"/>
        <v>110452</v>
      </c>
      <c r="B1766" s="24">
        <v>3</v>
      </c>
      <c r="C1766" s="28" t="str">
        <f>"jingdian/"&amp;VLOOKUP(E1766,city!$D$4:$P$352,12,FALSE)&amp;"/"&amp;VLOOKUP(E1766,city!$D$4:$P$352,13,FALSE)&amp;"/"&amp;IF(G1766&lt;11,"jd",IF(G1766&lt;16,"tc","cs"))&amp;"/"&amp;IF(G1766&lt;11,G1766,IF(G1766&lt;16,G1766-10,G1766-15))&amp;".jpg"</f>
        <v>jingdian/fujian/xiamen/tc/2.jpg</v>
      </c>
      <c r="D1766" s="23">
        <f t="shared" si="82"/>
        <v>2</v>
      </c>
      <c r="E1766" s="2" t="str">
        <f>VLOOKUP(F1766,city!$A$4:$D$352,4,FALSE)</f>
        <v>厦门</v>
      </c>
      <c r="F1766" s="22">
        <f t="shared" si="83"/>
        <v>104</v>
      </c>
      <c r="G1766" s="22">
        <f>IF(VLOOKUP(F1765,city!$A$4:$H$352,8,FALSE)&gt;G1765,G1765+1,1)</f>
        <v>12</v>
      </c>
    </row>
    <row r="1767" spans="1:7" x14ac:dyDescent="0.15">
      <c r="A1767" s="23">
        <f t="shared" si="81"/>
        <v>110453</v>
      </c>
      <c r="B1767" s="24">
        <v>2</v>
      </c>
      <c r="C1767" s="28" t="str">
        <f>"jingdian/"&amp;VLOOKUP(E1767,city!$D$4:$P$352,12,FALSE)&amp;"/"&amp;VLOOKUP(E1767,city!$D$4:$P$352,13,FALSE)&amp;"/"&amp;IF(G1767&lt;11,"jd",IF(G1767&lt;16,"tc","cs"))&amp;"/"&amp;IF(G1767&lt;11,G1767,IF(G1767&lt;16,G1767-10,G1767-15))&amp;".jpg"</f>
        <v>jingdian/fujian/xiamen/tc/3.jpg</v>
      </c>
      <c r="D1767" s="23">
        <f t="shared" si="82"/>
        <v>2</v>
      </c>
      <c r="E1767" s="2" t="str">
        <f>VLOOKUP(F1767,city!$A$4:$D$352,4,FALSE)</f>
        <v>厦门</v>
      </c>
      <c r="F1767" s="22">
        <f t="shared" si="83"/>
        <v>104</v>
      </c>
      <c r="G1767" s="22">
        <f>IF(VLOOKUP(F1766,city!$A$4:$H$352,8,FALSE)&gt;G1766,G1766+1,1)</f>
        <v>13</v>
      </c>
    </row>
    <row r="1768" spans="1:7" x14ac:dyDescent="0.15">
      <c r="A1768" s="23">
        <f t="shared" si="81"/>
        <v>110454</v>
      </c>
      <c r="B1768" s="24">
        <v>3</v>
      </c>
      <c r="C1768" s="28" t="str">
        <f>"jingdian/"&amp;VLOOKUP(E1768,city!$D$4:$P$352,12,FALSE)&amp;"/"&amp;VLOOKUP(E1768,city!$D$4:$P$352,13,FALSE)&amp;"/"&amp;IF(G1768&lt;11,"jd",IF(G1768&lt;16,"tc","cs"))&amp;"/"&amp;IF(G1768&lt;11,G1768,IF(G1768&lt;16,G1768-10,G1768-15))&amp;".jpg"</f>
        <v>jingdian/fujian/xiamen/tc/4.jpg</v>
      </c>
      <c r="D1768" s="23">
        <f t="shared" si="82"/>
        <v>2</v>
      </c>
      <c r="E1768" s="2" t="str">
        <f>VLOOKUP(F1768,city!$A$4:$D$352,4,FALSE)</f>
        <v>厦门</v>
      </c>
      <c r="F1768" s="22">
        <f t="shared" si="83"/>
        <v>104</v>
      </c>
      <c r="G1768" s="22">
        <f>IF(VLOOKUP(F1767,city!$A$4:$H$352,8,FALSE)&gt;G1767,G1767+1,1)</f>
        <v>14</v>
      </c>
    </row>
    <row r="1769" spans="1:7" x14ac:dyDescent="0.15">
      <c r="A1769" s="23">
        <f t="shared" si="81"/>
        <v>110455</v>
      </c>
      <c r="B1769" s="24">
        <v>2</v>
      </c>
      <c r="C1769" s="28" t="str">
        <f>"jingdian/"&amp;VLOOKUP(E1769,city!$D$4:$P$352,12,FALSE)&amp;"/"&amp;VLOOKUP(E1769,city!$D$4:$P$352,13,FALSE)&amp;"/"&amp;IF(G1769&lt;11,"jd",IF(G1769&lt;16,"tc","cs"))&amp;"/"&amp;IF(G1769&lt;11,G1769,IF(G1769&lt;16,G1769-10,G1769-15))&amp;".jpg"</f>
        <v>jingdian/fujian/xiamen/tc/5.jpg</v>
      </c>
      <c r="D1769" s="23">
        <f t="shared" si="82"/>
        <v>2</v>
      </c>
      <c r="E1769" s="2" t="str">
        <f>VLOOKUP(F1769,city!$A$4:$D$352,4,FALSE)</f>
        <v>厦门</v>
      </c>
      <c r="F1769" s="22">
        <f t="shared" si="83"/>
        <v>104</v>
      </c>
      <c r="G1769" s="22">
        <f>IF(VLOOKUP(F1768,city!$A$4:$H$352,8,FALSE)&gt;G1768,G1768+1,1)</f>
        <v>15</v>
      </c>
    </row>
    <row r="1770" spans="1:7" x14ac:dyDescent="0.15">
      <c r="A1770" s="23">
        <f t="shared" si="81"/>
        <v>110481</v>
      </c>
      <c r="B1770" s="24">
        <v>2</v>
      </c>
      <c r="C1770" s="28" t="str">
        <f>"jingdian/"&amp;VLOOKUP(E1770,city!$D$4:$P$352,12,FALSE)&amp;"/"&amp;VLOOKUP(E1770,city!$D$4:$P$352,13,FALSE)&amp;"/"&amp;IF(G1770&lt;11,"jd",IF(G1770&lt;16,"tc","cs"))&amp;"/"&amp;IF(G1770&lt;11,G1770,IF(G1770&lt;16,G1770-10,G1770-15))&amp;".jpg"</f>
        <v>jingdian/fujian/xiamen/cs/1.jpg</v>
      </c>
      <c r="D1770" s="23">
        <f t="shared" si="82"/>
        <v>3</v>
      </c>
      <c r="E1770" s="2" t="str">
        <f>VLOOKUP(F1770,city!$A$4:$D$352,4,FALSE)</f>
        <v>厦门</v>
      </c>
      <c r="F1770" s="22">
        <f t="shared" si="83"/>
        <v>104</v>
      </c>
      <c r="G1770" s="22">
        <f>IF(VLOOKUP(F1769,city!$A$4:$H$352,8,FALSE)&gt;G1769,G1769+1,1)</f>
        <v>16</v>
      </c>
    </row>
    <row r="1771" spans="1:7" x14ac:dyDescent="0.15">
      <c r="A1771" s="23">
        <f t="shared" si="81"/>
        <v>110482</v>
      </c>
      <c r="B1771" s="24">
        <v>2</v>
      </c>
      <c r="C1771" s="28" t="str">
        <f>"jingdian/"&amp;VLOOKUP(E1771,city!$D$4:$P$352,12,FALSE)&amp;"/"&amp;VLOOKUP(E1771,city!$D$4:$P$352,13,FALSE)&amp;"/"&amp;IF(G1771&lt;11,"jd",IF(G1771&lt;16,"tc","cs"))&amp;"/"&amp;IF(G1771&lt;11,G1771,IF(G1771&lt;16,G1771-10,G1771-15))&amp;".jpg"</f>
        <v>jingdian/fujian/xiamen/cs/2.jpg</v>
      </c>
      <c r="D1771" s="23">
        <f t="shared" si="82"/>
        <v>3</v>
      </c>
      <c r="E1771" s="2" t="str">
        <f>VLOOKUP(F1771,city!$A$4:$D$352,4,FALSE)</f>
        <v>厦门</v>
      </c>
      <c r="F1771" s="22">
        <f t="shared" si="83"/>
        <v>104</v>
      </c>
      <c r="G1771" s="22">
        <f>IF(VLOOKUP(F1770,city!$A$4:$H$352,8,FALSE)&gt;G1770,G1770+1,1)</f>
        <v>17</v>
      </c>
    </row>
    <row r="1772" spans="1:7" x14ac:dyDescent="0.15">
      <c r="A1772" s="23">
        <f t="shared" si="81"/>
        <v>110501</v>
      </c>
      <c r="B1772" s="24">
        <v>1</v>
      </c>
      <c r="C1772" s="28" t="str">
        <f>"jingdian/"&amp;VLOOKUP(E1772,city!$D$4:$P$352,12,FALSE)&amp;"/"&amp;VLOOKUP(E1772,city!$D$4:$P$352,13,FALSE)&amp;"/"&amp;IF(G1772&lt;11,"jd",IF(G1772&lt;16,"tc","cs"))&amp;"/"&amp;IF(G1772&lt;11,G1772,IF(G1772&lt;16,G1772-10,G1772-15))&amp;".jpg"</f>
        <v>jingdian/fujian/zhangzhou/jd/1.jpg</v>
      </c>
      <c r="D1772" s="23">
        <f t="shared" si="82"/>
        <v>1</v>
      </c>
      <c r="E1772" s="2" t="str">
        <f>VLOOKUP(F1772,city!$A$4:$D$352,4,FALSE)</f>
        <v>漳州</v>
      </c>
      <c r="F1772" s="22">
        <f t="shared" si="83"/>
        <v>105</v>
      </c>
      <c r="G1772" s="22">
        <f>IF(VLOOKUP(F1771,city!$A$4:$H$352,8,FALSE)&gt;G1771,G1771+1,1)</f>
        <v>1</v>
      </c>
    </row>
    <row r="1773" spans="1:7" x14ac:dyDescent="0.15">
      <c r="A1773" s="23">
        <f t="shared" si="81"/>
        <v>110502</v>
      </c>
      <c r="B1773" s="24">
        <v>1</v>
      </c>
      <c r="C1773" s="28" t="str">
        <f>"jingdian/"&amp;VLOOKUP(E1773,city!$D$4:$P$352,12,FALSE)&amp;"/"&amp;VLOOKUP(E1773,city!$D$4:$P$352,13,FALSE)&amp;"/"&amp;IF(G1773&lt;11,"jd",IF(G1773&lt;16,"tc","cs"))&amp;"/"&amp;IF(G1773&lt;11,G1773,IF(G1773&lt;16,G1773-10,G1773-15))&amp;".jpg"</f>
        <v>jingdian/fujian/zhangzhou/jd/2.jpg</v>
      </c>
      <c r="D1773" s="23">
        <f t="shared" si="82"/>
        <v>1</v>
      </c>
      <c r="E1773" s="2" t="str">
        <f>VLOOKUP(F1773,city!$A$4:$D$352,4,FALSE)</f>
        <v>漳州</v>
      </c>
      <c r="F1773" s="22">
        <f t="shared" si="83"/>
        <v>105</v>
      </c>
      <c r="G1773" s="22">
        <f>IF(VLOOKUP(F1772,city!$A$4:$H$352,8,FALSE)&gt;G1772,G1772+1,1)</f>
        <v>2</v>
      </c>
    </row>
    <row r="1774" spans="1:7" x14ac:dyDescent="0.15">
      <c r="A1774" s="23">
        <f t="shared" si="81"/>
        <v>110503</v>
      </c>
      <c r="B1774" s="24">
        <v>1</v>
      </c>
      <c r="C1774" s="28" t="str">
        <f>"jingdian/"&amp;VLOOKUP(E1774,city!$D$4:$P$352,12,FALSE)&amp;"/"&amp;VLOOKUP(E1774,city!$D$4:$P$352,13,FALSE)&amp;"/"&amp;IF(G1774&lt;11,"jd",IF(G1774&lt;16,"tc","cs"))&amp;"/"&amp;IF(G1774&lt;11,G1774,IF(G1774&lt;16,G1774-10,G1774-15))&amp;".jpg"</f>
        <v>jingdian/fujian/zhangzhou/jd/3.jpg</v>
      </c>
      <c r="D1774" s="23">
        <f t="shared" si="82"/>
        <v>1</v>
      </c>
      <c r="E1774" s="2" t="str">
        <f>VLOOKUP(F1774,city!$A$4:$D$352,4,FALSE)</f>
        <v>漳州</v>
      </c>
      <c r="F1774" s="22">
        <f t="shared" si="83"/>
        <v>105</v>
      </c>
      <c r="G1774" s="22">
        <f>IF(VLOOKUP(F1773,city!$A$4:$H$352,8,FALSE)&gt;G1773,G1773+1,1)</f>
        <v>3</v>
      </c>
    </row>
    <row r="1775" spans="1:7" x14ac:dyDescent="0.15">
      <c r="A1775" s="23">
        <f t="shared" si="81"/>
        <v>110504</v>
      </c>
      <c r="B1775" s="24">
        <v>1</v>
      </c>
      <c r="C1775" s="28" t="str">
        <f>"jingdian/"&amp;VLOOKUP(E1775,city!$D$4:$P$352,12,FALSE)&amp;"/"&amp;VLOOKUP(E1775,city!$D$4:$P$352,13,FALSE)&amp;"/"&amp;IF(G1775&lt;11,"jd",IF(G1775&lt;16,"tc","cs"))&amp;"/"&amp;IF(G1775&lt;11,G1775,IF(G1775&lt;16,G1775-10,G1775-15))&amp;".jpg"</f>
        <v>jingdian/fujian/zhangzhou/jd/4.jpg</v>
      </c>
      <c r="D1775" s="23">
        <f t="shared" si="82"/>
        <v>1</v>
      </c>
      <c r="E1775" s="2" t="str">
        <f>VLOOKUP(F1775,city!$A$4:$D$352,4,FALSE)</f>
        <v>漳州</v>
      </c>
      <c r="F1775" s="22">
        <f t="shared" si="83"/>
        <v>105</v>
      </c>
      <c r="G1775" s="22">
        <f>IF(VLOOKUP(F1774,city!$A$4:$H$352,8,FALSE)&gt;G1774,G1774+1,1)</f>
        <v>4</v>
      </c>
    </row>
    <row r="1776" spans="1:7" x14ac:dyDescent="0.15">
      <c r="A1776" s="23">
        <f t="shared" si="81"/>
        <v>110505</v>
      </c>
      <c r="B1776" s="24">
        <v>1</v>
      </c>
      <c r="C1776" s="28" t="str">
        <f>"jingdian/"&amp;VLOOKUP(E1776,city!$D$4:$P$352,12,FALSE)&amp;"/"&amp;VLOOKUP(E1776,city!$D$4:$P$352,13,FALSE)&amp;"/"&amp;IF(G1776&lt;11,"jd",IF(G1776&lt;16,"tc","cs"))&amp;"/"&amp;IF(G1776&lt;11,G1776,IF(G1776&lt;16,G1776-10,G1776-15))&amp;".jpg"</f>
        <v>jingdian/fujian/zhangzhou/jd/5.jpg</v>
      </c>
      <c r="D1776" s="23">
        <f t="shared" si="82"/>
        <v>1</v>
      </c>
      <c r="E1776" s="2" t="str">
        <f>VLOOKUP(F1776,city!$A$4:$D$352,4,FALSE)</f>
        <v>漳州</v>
      </c>
      <c r="F1776" s="22">
        <f t="shared" si="83"/>
        <v>105</v>
      </c>
      <c r="G1776" s="22">
        <f>IF(VLOOKUP(F1775,city!$A$4:$H$352,8,FALSE)&gt;G1775,G1775+1,1)</f>
        <v>5</v>
      </c>
    </row>
    <row r="1777" spans="1:7" x14ac:dyDescent="0.15">
      <c r="A1777" s="23">
        <f t="shared" si="81"/>
        <v>110506</v>
      </c>
      <c r="B1777" s="24">
        <v>1</v>
      </c>
      <c r="C1777" s="28" t="str">
        <f>"jingdian/"&amp;VLOOKUP(E1777,city!$D$4:$P$352,12,FALSE)&amp;"/"&amp;VLOOKUP(E1777,city!$D$4:$P$352,13,FALSE)&amp;"/"&amp;IF(G1777&lt;11,"jd",IF(G1777&lt;16,"tc","cs"))&amp;"/"&amp;IF(G1777&lt;11,G1777,IF(G1777&lt;16,G1777-10,G1777-15))&amp;".jpg"</f>
        <v>jingdian/fujian/zhangzhou/jd/6.jpg</v>
      </c>
      <c r="D1777" s="23">
        <f t="shared" si="82"/>
        <v>1</v>
      </c>
      <c r="E1777" s="2" t="str">
        <f>VLOOKUP(F1777,city!$A$4:$D$352,4,FALSE)</f>
        <v>漳州</v>
      </c>
      <c r="F1777" s="22">
        <f t="shared" si="83"/>
        <v>105</v>
      </c>
      <c r="G1777" s="22">
        <f>IF(VLOOKUP(F1776,city!$A$4:$H$352,8,FALSE)&gt;G1776,G1776+1,1)</f>
        <v>6</v>
      </c>
    </row>
    <row r="1778" spans="1:7" x14ac:dyDescent="0.15">
      <c r="A1778" s="23">
        <f t="shared" si="81"/>
        <v>110507</v>
      </c>
      <c r="B1778" s="24">
        <v>1</v>
      </c>
      <c r="C1778" s="28" t="str">
        <f>"jingdian/"&amp;VLOOKUP(E1778,city!$D$4:$P$352,12,FALSE)&amp;"/"&amp;VLOOKUP(E1778,city!$D$4:$P$352,13,FALSE)&amp;"/"&amp;IF(G1778&lt;11,"jd",IF(G1778&lt;16,"tc","cs"))&amp;"/"&amp;IF(G1778&lt;11,G1778,IF(G1778&lt;16,G1778-10,G1778-15))&amp;".jpg"</f>
        <v>jingdian/fujian/zhangzhou/jd/7.jpg</v>
      </c>
      <c r="D1778" s="23">
        <f t="shared" si="82"/>
        <v>1</v>
      </c>
      <c r="E1778" s="2" t="str">
        <f>VLOOKUP(F1778,city!$A$4:$D$352,4,FALSE)</f>
        <v>漳州</v>
      </c>
      <c r="F1778" s="22">
        <f t="shared" si="83"/>
        <v>105</v>
      </c>
      <c r="G1778" s="22">
        <f>IF(VLOOKUP(F1777,city!$A$4:$H$352,8,FALSE)&gt;G1777,G1777+1,1)</f>
        <v>7</v>
      </c>
    </row>
    <row r="1779" spans="1:7" x14ac:dyDescent="0.15">
      <c r="A1779" s="23">
        <f t="shared" si="81"/>
        <v>110508</v>
      </c>
      <c r="B1779" s="24">
        <v>1</v>
      </c>
      <c r="C1779" s="28" t="str">
        <f>"jingdian/"&amp;VLOOKUP(E1779,city!$D$4:$P$352,12,FALSE)&amp;"/"&amp;VLOOKUP(E1779,city!$D$4:$P$352,13,FALSE)&amp;"/"&amp;IF(G1779&lt;11,"jd",IF(G1779&lt;16,"tc","cs"))&amp;"/"&amp;IF(G1779&lt;11,G1779,IF(G1779&lt;16,G1779-10,G1779-15))&amp;".jpg"</f>
        <v>jingdian/fujian/zhangzhou/jd/8.jpg</v>
      </c>
      <c r="D1779" s="23">
        <f t="shared" si="82"/>
        <v>1</v>
      </c>
      <c r="E1779" s="2" t="str">
        <f>VLOOKUP(F1779,city!$A$4:$D$352,4,FALSE)</f>
        <v>漳州</v>
      </c>
      <c r="F1779" s="22">
        <f t="shared" si="83"/>
        <v>105</v>
      </c>
      <c r="G1779" s="22">
        <f>IF(VLOOKUP(F1778,city!$A$4:$H$352,8,FALSE)&gt;G1778,G1778+1,1)</f>
        <v>8</v>
      </c>
    </row>
    <row r="1780" spans="1:7" x14ac:dyDescent="0.15">
      <c r="A1780" s="23">
        <f t="shared" si="81"/>
        <v>110509</v>
      </c>
      <c r="B1780" s="24">
        <v>1</v>
      </c>
      <c r="C1780" s="28" t="str">
        <f>"jingdian/"&amp;VLOOKUP(E1780,city!$D$4:$P$352,12,FALSE)&amp;"/"&amp;VLOOKUP(E1780,city!$D$4:$P$352,13,FALSE)&amp;"/"&amp;IF(G1780&lt;11,"jd",IF(G1780&lt;16,"tc","cs"))&amp;"/"&amp;IF(G1780&lt;11,G1780,IF(G1780&lt;16,G1780-10,G1780-15))&amp;".jpg"</f>
        <v>jingdian/fujian/zhangzhou/jd/9.jpg</v>
      </c>
      <c r="D1780" s="23">
        <f t="shared" si="82"/>
        <v>1</v>
      </c>
      <c r="E1780" s="2" t="str">
        <f>VLOOKUP(F1780,city!$A$4:$D$352,4,FALSE)</f>
        <v>漳州</v>
      </c>
      <c r="F1780" s="22">
        <f t="shared" si="83"/>
        <v>105</v>
      </c>
      <c r="G1780" s="22">
        <f>IF(VLOOKUP(F1779,city!$A$4:$H$352,8,FALSE)&gt;G1779,G1779+1,1)</f>
        <v>9</v>
      </c>
    </row>
    <row r="1781" spans="1:7" x14ac:dyDescent="0.15">
      <c r="A1781" s="23">
        <f t="shared" si="81"/>
        <v>110510</v>
      </c>
      <c r="B1781" s="24">
        <v>1</v>
      </c>
      <c r="C1781" s="28" t="str">
        <f>"jingdian/"&amp;VLOOKUP(E1781,city!$D$4:$P$352,12,FALSE)&amp;"/"&amp;VLOOKUP(E1781,city!$D$4:$P$352,13,FALSE)&amp;"/"&amp;IF(G1781&lt;11,"jd",IF(G1781&lt;16,"tc","cs"))&amp;"/"&amp;IF(G1781&lt;11,G1781,IF(G1781&lt;16,G1781-10,G1781-15))&amp;".jpg"</f>
        <v>jingdian/fujian/zhangzhou/jd/10.jpg</v>
      </c>
      <c r="D1781" s="23">
        <f t="shared" si="82"/>
        <v>1</v>
      </c>
      <c r="E1781" s="2" t="str">
        <f>VLOOKUP(F1781,city!$A$4:$D$352,4,FALSE)</f>
        <v>漳州</v>
      </c>
      <c r="F1781" s="22">
        <f t="shared" si="83"/>
        <v>105</v>
      </c>
      <c r="G1781" s="22">
        <f>IF(VLOOKUP(F1780,city!$A$4:$H$352,8,FALSE)&gt;G1780,G1780+1,1)</f>
        <v>10</v>
      </c>
    </row>
    <row r="1782" spans="1:7" x14ac:dyDescent="0.15">
      <c r="A1782" s="23">
        <f t="shared" si="81"/>
        <v>110551</v>
      </c>
      <c r="B1782" s="24">
        <v>2</v>
      </c>
      <c r="C1782" s="28" t="str">
        <f>"jingdian/"&amp;VLOOKUP(E1782,city!$D$4:$P$352,12,FALSE)&amp;"/"&amp;VLOOKUP(E1782,city!$D$4:$P$352,13,FALSE)&amp;"/"&amp;IF(G1782&lt;11,"jd",IF(G1782&lt;16,"tc","cs"))&amp;"/"&amp;IF(G1782&lt;11,G1782,IF(G1782&lt;16,G1782-10,G1782-15))&amp;".jpg"</f>
        <v>jingdian/fujian/zhangzhou/tc/1.jpg</v>
      </c>
      <c r="D1782" s="23">
        <f t="shared" si="82"/>
        <v>2</v>
      </c>
      <c r="E1782" s="2" t="str">
        <f>VLOOKUP(F1782,city!$A$4:$D$352,4,FALSE)</f>
        <v>漳州</v>
      </c>
      <c r="F1782" s="22">
        <f t="shared" si="83"/>
        <v>105</v>
      </c>
      <c r="G1782" s="22">
        <f>IF(VLOOKUP(F1781,city!$A$4:$H$352,8,FALSE)&gt;G1781,G1781+1,1)</f>
        <v>11</v>
      </c>
    </row>
    <row r="1783" spans="1:7" x14ac:dyDescent="0.15">
      <c r="A1783" s="23">
        <f t="shared" si="81"/>
        <v>110552</v>
      </c>
      <c r="B1783" s="24">
        <v>3</v>
      </c>
      <c r="C1783" s="28" t="str">
        <f>"jingdian/"&amp;VLOOKUP(E1783,city!$D$4:$P$352,12,FALSE)&amp;"/"&amp;VLOOKUP(E1783,city!$D$4:$P$352,13,FALSE)&amp;"/"&amp;IF(G1783&lt;11,"jd",IF(G1783&lt;16,"tc","cs"))&amp;"/"&amp;IF(G1783&lt;11,G1783,IF(G1783&lt;16,G1783-10,G1783-15))&amp;".jpg"</f>
        <v>jingdian/fujian/zhangzhou/tc/2.jpg</v>
      </c>
      <c r="D1783" s="23">
        <f t="shared" si="82"/>
        <v>2</v>
      </c>
      <c r="E1783" s="2" t="str">
        <f>VLOOKUP(F1783,city!$A$4:$D$352,4,FALSE)</f>
        <v>漳州</v>
      </c>
      <c r="F1783" s="22">
        <f t="shared" si="83"/>
        <v>105</v>
      </c>
      <c r="G1783" s="22">
        <f>IF(VLOOKUP(F1782,city!$A$4:$H$352,8,FALSE)&gt;G1782,G1782+1,1)</f>
        <v>12</v>
      </c>
    </row>
    <row r="1784" spans="1:7" x14ac:dyDescent="0.15">
      <c r="A1784" s="23">
        <f t="shared" si="81"/>
        <v>110553</v>
      </c>
      <c r="B1784" s="24">
        <v>4</v>
      </c>
      <c r="C1784" s="28" t="str">
        <f>"jingdian/"&amp;VLOOKUP(E1784,city!$D$4:$P$352,12,FALSE)&amp;"/"&amp;VLOOKUP(E1784,city!$D$4:$P$352,13,FALSE)&amp;"/"&amp;IF(G1784&lt;11,"jd",IF(G1784&lt;16,"tc","cs"))&amp;"/"&amp;IF(G1784&lt;11,G1784,IF(G1784&lt;16,G1784-10,G1784-15))&amp;".jpg"</f>
        <v>jingdian/fujian/zhangzhou/tc/3.jpg</v>
      </c>
      <c r="D1784" s="23">
        <f t="shared" si="82"/>
        <v>2</v>
      </c>
      <c r="E1784" s="2" t="str">
        <f>VLOOKUP(F1784,city!$A$4:$D$352,4,FALSE)</f>
        <v>漳州</v>
      </c>
      <c r="F1784" s="22">
        <f t="shared" si="83"/>
        <v>105</v>
      </c>
      <c r="G1784" s="22">
        <f>IF(VLOOKUP(F1783,city!$A$4:$H$352,8,FALSE)&gt;G1783,G1783+1,1)</f>
        <v>13</v>
      </c>
    </row>
    <row r="1785" spans="1:7" x14ac:dyDescent="0.15">
      <c r="A1785" s="23">
        <f t="shared" si="81"/>
        <v>110554</v>
      </c>
      <c r="B1785" s="24">
        <v>4</v>
      </c>
      <c r="C1785" s="28" t="str">
        <f>"jingdian/"&amp;VLOOKUP(E1785,city!$D$4:$P$352,12,FALSE)&amp;"/"&amp;VLOOKUP(E1785,city!$D$4:$P$352,13,FALSE)&amp;"/"&amp;IF(G1785&lt;11,"jd",IF(G1785&lt;16,"tc","cs"))&amp;"/"&amp;IF(G1785&lt;11,G1785,IF(G1785&lt;16,G1785-10,G1785-15))&amp;".jpg"</f>
        <v>jingdian/fujian/zhangzhou/tc/4.jpg</v>
      </c>
      <c r="D1785" s="23">
        <f t="shared" si="82"/>
        <v>2</v>
      </c>
      <c r="E1785" s="2" t="str">
        <f>VLOOKUP(F1785,city!$A$4:$D$352,4,FALSE)</f>
        <v>漳州</v>
      </c>
      <c r="F1785" s="22">
        <f t="shared" si="83"/>
        <v>105</v>
      </c>
      <c r="G1785" s="22">
        <f>IF(VLOOKUP(F1784,city!$A$4:$H$352,8,FALSE)&gt;G1784,G1784+1,1)</f>
        <v>14</v>
      </c>
    </row>
    <row r="1786" spans="1:7" x14ac:dyDescent="0.15">
      <c r="A1786" s="23">
        <f t="shared" si="81"/>
        <v>110555</v>
      </c>
      <c r="B1786" s="24">
        <v>2</v>
      </c>
      <c r="C1786" s="28" t="str">
        <f>"jingdian/"&amp;VLOOKUP(E1786,city!$D$4:$P$352,12,FALSE)&amp;"/"&amp;VLOOKUP(E1786,city!$D$4:$P$352,13,FALSE)&amp;"/"&amp;IF(G1786&lt;11,"jd",IF(G1786&lt;16,"tc","cs"))&amp;"/"&amp;IF(G1786&lt;11,G1786,IF(G1786&lt;16,G1786-10,G1786-15))&amp;".jpg"</f>
        <v>jingdian/fujian/zhangzhou/tc/5.jpg</v>
      </c>
      <c r="D1786" s="23">
        <f t="shared" si="82"/>
        <v>2</v>
      </c>
      <c r="E1786" s="2" t="str">
        <f>VLOOKUP(F1786,city!$A$4:$D$352,4,FALSE)</f>
        <v>漳州</v>
      </c>
      <c r="F1786" s="22">
        <f t="shared" si="83"/>
        <v>105</v>
      </c>
      <c r="G1786" s="22">
        <f>IF(VLOOKUP(F1785,city!$A$4:$H$352,8,FALSE)&gt;G1785,G1785+1,1)</f>
        <v>15</v>
      </c>
    </row>
    <row r="1787" spans="1:7" x14ac:dyDescent="0.15">
      <c r="A1787" s="23">
        <f t="shared" si="81"/>
        <v>110581</v>
      </c>
      <c r="B1787" s="24">
        <v>3</v>
      </c>
      <c r="C1787" s="28" t="str">
        <f>"jingdian/"&amp;VLOOKUP(E1787,city!$D$4:$P$352,12,FALSE)&amp;"/"&amp;VLOOKUP(E1787,city!$D$4:$P$352,13,FALSE)&amp;"/"&amp;IF(G1787&lt;11,"jd",IF(G1787&lt;16,"tc","cs"))&amp;"/"&amp;IF(G1787&lt;11,G1787,IF(G1787&lt;16,G1787-10,G1787-15))&amp;".jpg"</f>
        <v>jingdian/fujian/zhangzhou/cs/1.jpg</v>
      </c>
      <c r="D1787" s="23">
        <f t="shared" si="82"/>
        <v>3</v>
      </c>
      <c r="E1787" s="2" t="str">
        <f>VLOOKUP(F1787,city!$A$4:$D$352,4,FALSE)</f>
        <v>漳州</v>
      </c>
      <c r="F1787" s="22">
        <f t="shared" si="83"/>
        <v>105</v>
      </c>
      <c r="G1787" s="22">
        <f>IF(VLOOKUP(F1786,city!$A$4:$H$352,8,FALSE)&gt;G1786,G1786+1,1)</f>
        <v>16</v>
      </c>
    </row>
    <row r="1788" spans="1:7" x14ac:dyDescent="0.15">
      <c r="A1788" s="23">
        <f t="shared" si="81"/>
        <v>110582</v>
      </c>
      <c r="B1788" s="24">
        <v>5</v>
      </c>
      <c r="C1788" s="28" t="str">
        <f>"jingdian/"&amp;VLOOKUP(E1788,city!$D$4:$P$352,12,FALSE)&amp;"/"&amp;VLOOKUP(E1788,city!$D$4:$P$352,13,FALSE)&amp;"/"&amp;IF(G1788&lt;11,"jd",IF(G1788&lt;16,"tc","cs"))&amp;"/"&amp;IF(G1788&lt;11,G1788,IF(G1788&lt;16,G1788-10,G1788-15))&amp;".jpg"</f>
        <v>jingdian/fujian/zhangzhou/cs/2.jpg</v>
      </c>
      <c r="D1788" s="23">
        <f t="shared" si="82"/>
        <v>3</v>
      </c>
      <c r="E1788" s="2" t="str">
        <f>VLOOKUP(F1788,city!$A$4:$D$352,4,FALSE)</f>
        <v>漳州</v>
      </c>
      <c r="F1788" s="22">
        <f t="shared" si="83"/>
        <v>105</v>
      </c>
      <c r="G1788" s="22">
        <f>IF(VLOOKUP(F1787,city!$A$4:$H$352,8,FALSE)&gt;G1787,G1787+1,1)</f>
        <v>17</v>
      </c>
    </row>
    <row r="1789" spans="1:7" x14ac:dyDescent="0.15">
      <c r="A1789" s="23">
        <f t="shared" si="81"/>
        <v>110601</v>
      </c>
      <c r="B1789" s="24">
        <v>1</v>
      </c>
      <c r="C1789" s="28" t="str">
        <f>"jingdian/"&amp;VLOOKUP(E1789,city!$D$4:$P$352,12,FALSE)&amp;"/"&amp;VLOOKUP(E1789,city!$D$4:$P$352,13,FALSE)&amp;"/"&amp;IF(G1789&lt;11,"jd",IF(G1789&lt;16,"tc","cs"))&amp;"/"&amp;IF(G1789&lt;11,G1789,IF(G1789&lt;16,G1789-10,G1789-15))&amp;".jpg"</f>
        <v>jingdian/fujian/quanzhou/jd/1.jpg</v>
      </c>
      <c r="D1789" s="23">
        <f t="shared" si="82"/>
        <v>1</v>
      </c>
      <c r="E1789" s="2" t="str">
        <f>VLOOKUP(F1789,city!$A$4:$D$352,4,FALSE)</f>
        <v>泉州</v>
      </c>
      <c r="F1789" s="22">
        <f t="shared" si="83"/>
        <v>106</v>
      </c>
      <c r="G1789" s="22">
        <f>IF(VLOOKUP(F1788,city!$A$4:$H$352,8,FALSE)&gt;G1788,G1788+1,1)</f>
        <v>1</v>
      </c>
    </row>
    <row r="1790" spans="1:7" x14ac:dyDescent="0.15">
      <c r="A1790" s="23">
        <f t="shared" si="81"/>
        <v>110602</v>
      </c>
      <c r="B1790" s="24">
        <v>1</v>
      </c>
      <c r="C1790" s="28" t="str">
        <f>"jingdian/"&amp;VLOOKUP(E1790,city!$D$4:$P$352,12,FALSE)&amp;"/"&amp;VLOOKUP(E1790,city!$D$4:$P$352,13,FALSE)&amp;"/"&amp;IF(G1790&lt;11,"jd",IF(G1790&lt;16,"tc","cs"))&amp;"/"&amp;IF(G1790&lt;11,G1790,IF(G1790&lt;16,G1790-10,G1790-15))&amp;".jpg"</f>
        <v>jingdian/fujian/quanzhou/jd/2.jpg</v>
      </c>
      <c r="D1790" s="23">
        <f t="shared" si="82"/>
        <v>1</v>
      </c>
      <c r="E1790" s="2" t="str">
        <f>VLOOKUP(F1790,city!$A$4:$D$352,4,FALSE)</f>
        <v>泉州</v>
      </c>
      <c r="F1790" s="22">
        <f t="shared" si="83"/>
        <v>106</v>
      </c>
      <c r="G1790" s="22">
        <f>IF(VLOOKUP(F1789,city!$A$4:$H$352,8,FALSE)&gt;G1789,G1789+1,1)</f>
        <v>2</v>
      </c>
    </row>
    <row r="1791" spans="1:7" x14ac:dyDescent="0.15">
      <c r="A1791" s="23">
        <f t="shared" si="81"/>
        <v>110603</v>
      </c>
      <c r="B1791" s="24">
        <v>1</v>
      </c>
      <c r="C1791" s="28" t="str">
        <f>"jingdian/"&amp;VLOOKUP(E1791,city!$D$4:$P$352,12,FALSE)&amp;"/"&amp;VLOOKUP(E1791,city!$D$4:$P$352,13,FALSE)&amp;"/"&amp;IF(G1791&lt;11,"jd",IF(G1791&lt;16,"tc","cs"))&amp;"/"&amp;IF(G1791&lt;11,G1791,IF(G1791&lt;16,G1791-10,G1791-15))&amp;".jpg"</f>
        <v>jingdian/fujian/quanzhou/jd/3.jpg</v>
      </c>
      <c r="D1791" s="23">
        <f t="shared" si="82"/>
        <v>1</v>
      </c>
      <c r="E1791" s="2" t="str">
        <f>VLOOKUP(F1791,city!$A$4:$D$352,4,FALSE)</f>
        <v>泉州</v>
      </c>
      <c r="F1791" s="22">
        <f t="shared" si="83"/>
        <v>106</v>
      </c>
      <c r="G1791" s="22">
        <f>IF(VLOOKUP(F1790,city!$A$4:$H$352,8,FALSE)&gt;G1790,G1790+1,1)</f>
        <v>3</v>
      </c>
    </row>
    <row r="1792" spans="1:7" x14ac:dyDescent="0.15">
      <c r="A1792" s="23">
        <f t="shared" si="81"/>
        <v>110604</v>
      </c>
      <c r="B1792" s="24">
        <v>1</v>
      </c>
      <c r="C1792" s="28" t="str">
        <f>"jingdian/"&amp;VLOOKUP(E1792,city!$D$4:$P$352,12,FALSE)&amp;"/"&amp;VLOOKUP(E1792,city!$D$4:$P$352,13,FALSE)&amp;"/"&amp;IF(G1792&lt;11,"jd",IF(G1792&lt;16,"tc","cs"))&amp;"/"&amp;IF(G1792&lt;11,G1792,IF(G1792&lt;16,G1792-10,G1792-15))&amp;".jpg"</f>
        <v>jingdian/fujian/quanzhou/jd/4.jpg</v>
      </c>
      <c r="D1792" s="23">
        <f t="shared" si="82"/>
        <v>1</v>
      </c>
      <c r="E1792" s="2" t="str">
        <f>VLOOKUP(F1792,city!$A$4:$D$352,4,FALSE)</f>
        <v>泉州</v>
      </c>
      <c r="F1792" s="22">
        <f t="shared" si="83"/>
        <v>106</v>
      </c>
      <c r="G1792" s="22">
        <f>IF(VLOOKUP(F1791,city!$A$4:$H$352,8,FALSE)&gt;G1791,G1791+1,1)</f>
        <v>4</v>
      </c>
    </row>
    <row r="1793" spans="1:7" x14ac:dyDescent="0.15">
      <c r="A1793" s="23">
        <f t="shared" si="81"/>
        <v>110605</v>
      </c>
      <c r="B1793" s="24">
        <v>1</v>
      </c>
      <c r="C1793" s="28" t="str">
        <f>"jingdian/"&amp;VLOOKUP(E1793,city!$D$4:$P$352,12,FALSE)&amp;"/"&amp;VLOOKUP(E1793,city!$D$4:$P$352,13,FALSE)&amp;"/"&amp;IF(G1793&lt;11,"jd",IF(G1793&lt;16,"tc","cs"))&amp;"/"&amp;IF(G1793&lt;11,G1793,IF(G1793&lt;16,G1793-10,G1793-15))&amp;".jpg"</f>
        <v>jingdian/fujian/quanzhou/jd/5.jpg</v>
      </c>
      <c r="D1793" s="23">
        <f t="shared" si="82"/>
        <v>1</v>
      </c>
      <c r="E1793" s="2" t="str">
        <f>VLOOKUP(F1793,city!$A$4:$D$352,4,FALSE)</f>
        <v>泉州</v>
      </c>
      <c r="F1793" s="22">
        <f t="shared" si="83"/>
        <v>106</v>
      </c>
      <c r="G1793" s="22">
        <f>IF(VLOOKUP(F1792,city!$A$4:$H$352,8,FALSE)&gt;G1792,G1792+1,1)</f>
        <v>5</v>
      </c>
    </row>
    <row r="1794" spans="1:7" x14ac:dyDescent="0.15">
      <c r="A1794" s="23">
        <f t="shared" si="81"/>
        <v>110606</v>
      </c>
      <c r="B1794" s="24">
        <v>1</v>
      </c>
      <c r="C1794" s="28" t="str">
        <f>"jingdian/"&amp;VLOOKUP(E1794,city!$D$4:$P$352,12,FALSE)&amp;"/"&amp;VLOOKUP(E1794,city!$D$4:$P$352,13,FALSE)&amp;"/"&amp;IF(G1794&lt;11,"jd",IF(G1794&lt;16,"tc","cs"))&amp;"/"&amp;IF(G1794&lt;11,G1794,IF(G1794&lt;16,G1794-10,G1794-15))&amp;".jpg"</f>
        <v>jingdian/fujian/quanzhou/jd/6.jpg</v>
      </c>
      <c r="D1794" s="23">
        <f t="shared" si="82"/>
        <v>1</v>
      </c>
      <c r="E1794" s="2" t="str">
        <f>VLOOKUP(F1794,city!$A$4:$D$352,4,FALSE)</f>
        <v>泉州</v>
      </c>
      <c r="F1794" s="22">
        <f t="shared" si="83"/>
        <v>106</v>
      </c>
      <c r="G1794" s="22">
        <f>IF(VLOOKUP(F1793,city!$A$4:$H$352,8,FALSE)&gt;G1793,G1793+1,1)</f>
        <v>6</v>
      </c>
    </row>
    <row r="1795" spans="1:7" x14ac:dyDescent="0.15">
      <c r="A1795" s="23">
        <f t="shared" si="81"/>
        <v>110607</v>
      </c>
      <c r="B1795" s="24">
        <v>1</v>
      </c>
      <c r="C1795" s="28" t="str">
        <f>"jingdian/"&amp;VLOOKUP(E1795,city!$D$4:$P$352,12,FALSE)&amp;"/"&amp;VLOOKUP(E1795,city!$D$4:$P$352,13,FALSE)&amp;"/"&amp;IF(G1795&lt;11,"jd",IF(G1795&lt;16,"tc","cs"))&amp;"/"&amp;IF(G1795&lt;11,G1795,IF(G1795&lt;16,G1795-10,G1795-15))&amp;".jpg"</f>
        <v>jingdian/fujian/quanzhou/jd/7.jpg</v>
      </c>
      <c r="D1795" s="23">
        <f t="shared" si="82"/>
        <v>1</v>
      </c>
      <c r="E1795" s="2" t="str">
        <f>VLOOKUP(F1795,city!$A$4:$D$352,4,FALSE)</f>
        <v>泉州</v>
      </c>
      <c r="F1795" s="22">
        <f t="shared" si="83"/>
        <v>106</v>
      </c>
      <c r="G1795" s="22">
        <f>IF(VLOOKUP(F1794,city!$A$4:$H$352,8,FALSE)&gt;G1794,G1794+1,1)</f>
        <v>7</v>
      </c>
    </row>
    <row r="1796" spans="1:7" x14ac:dyDescent="0.15">
      <c r="A1796" s="23">
        <f t="shared" si="81"/>
        <v>110608</v>
      </c>
      <c r="B1796" s="24">
        <v>1</v>
      </c>
      <c r="C1796" s="28" t="str">
        <f>"jingdian/"&amp;VLOOKUP(E1796,city!$D$4:$P$352,12,FALSE)&amp;"/"&amp;VLOOKUP(E1796,city!$D$4:$P$352,13,FALSE)&amp;"/"&amp;IF(G1796&lt;11,"jd",IF(G1796&lt;16,"tc","cs"))&amp;"/"&amp;IF(G1796&lt;11,G1796,IF(G1796&lt;16,G1796-10,G1796-15))&amp;".jpg"</f>
        <v>jingdian/fujian/quanzhou/jd/8.jpg</v>
      </c>
      <c r="D1796" s="23">
        <f t="shared" si="82"/>
        <v>1</v>
      </c>
      <c r="E1796" s="2" t="str">
        <f>VLOOKUP(F1796,city!$A$4:$D$352,4,FALSE)</f>
        <v>泉州</v>
      </c>
      <c r="F1796" s="22">
        <f t="shared" si="83"/>
        <v>106</v>
      </c>
      <c r="G1796" s="22">
        <f>IF(VLOOKUP(F1795,city!$A$4:$H$352,8,FALSE)&gt;G1795,G1795+1,1)</f>
        <v>8</v>
      </c>
    </row>
    <row r="1797" spans="1:7" x14ac:dyDescent="0.15">
      <c r="A1797" s="23">
        <f t="shared" ref="A1797:A1860" si="84">IF(G1797&lt;11,G1797,IF(G1797&lt;16,G1797+40,G1797+65))+F1797*100+100000</f>
        <v>110609</v>
      </c>
      <c r="B1797" s="24">
        <v>1</v>
      </c>
      <c r="C1797" s="28" t="str">
        <f>"jingdian/"&amp;VLOOKUP(E1797,city!$D$4:$P$352,12,FALSE)&amp;"/"&amp;VLOOKUP(E1797,city!$D$4:$P$352,13,FALSE)&amp;"/"&amp;IF(G1797&lt;11,"jd",IF(G1797&lt;16,"tc","cs"))&amp;"/"&amp;IF(G1797&lt;11,G1797,IF(G1797&lt;16,G1797-10,G1797-15))&amp;".jpg"</f>
        <v>jingdian/fujian/quanzhou/jd/9.jpg</v>
      </c>
      <c r="D1797" s="23">
        <f t="shared" ref="D1797:D1860" si="85">IF(G1797&lt;11,1,IF(G1797&lt;16,2,3))</f>
        <v>1</v>
      </c>
      <c r="E1797" s="2" t="str">
        <f>VLOOKUP(F1797,city!$A$4:$D$352,4,FALSE)</f>
        <v>泉州</v>
      </c>
      <c r="F1797" s="22">
        <f t="shared" ref="F1797:F1860" si="86">IF(G1797&gt;G1796,F1796,F1796+1)</f>
        <v>106</v>
      </c>
      <c r="G1797" s="22">
        <f>IF(VLOOKUP(F1796,city!$A$4:$H$352,8,FALSE)&gt;G1796,G1796+1,1)</f>
        <v>9</v>
      </c>
    </row>
    <row r="1798" spans="1:7" x14ac:dyDescent="0.15">
      <c r="A1798" s="23">
        <f t="shared" si="84"/>
        <v>110610</v>
      </c>
      <c r="B1798" s="24">
        <v>1</v>
      </c>
      <c r="C1798" s="28" t="str">
        <f>"jingdian/"&amp;VLOOKUP(E1798,city!$D$4:$P$352,12,FALSE)&amp;"/"&amp;VLOOKUP(E1798,city!$D$4:$P$352,13,FALSE)&amp;"/"&amp;IF(G1798&lt;11,"jd",IF(G1798&lt;16,"tc","cs"))&amp;"/"&amp;IF(G1798&lt;11,G1798,IF(G1798&lt;16,G1798-10,G1798-15))&amp;".jpg"</f>
        <v>jingdian/fujian/quanzhou/jd/10.jpg</v>
      </c>
      <c r="D1798" s="23">
        <f t="shared" si="85"/>
        <v>1</v>
      </c>
      <c r="E1798" s="2" t="str">
        <f>VLOOKUP(F1798,city!$A$4:$D$352,4,FALSE)</f>
        <v>泉州</v>
      </c>
      <c r="F1798" s="22">
        <f t="shared" si="86"/>
        <v>106</v>
      </c>
      <c r="G1798" s="22">
        <f>IF(VLOOKUP(F1797,city!$A$4:$H$352,8,FALSE)&gt;G1797,G1797+1,1)</f>
        <v>10</v>
      </c>
    </row>
    <row r="1799" spans="1:7" x14ac:dyDescent="0.15">
      <c r="A1799" s="23">
        <f t="shared" si="84"/>
        <v>110651</v>
      </c>
      <c r="B1799" s="24">
        <v>2</v>
      </c>
      <c r="C1799" s="28" t="str">
        <f>"jingdian/"&amp;VLOOKUP(E1799,city!$D$4:$P$352,12,FALSE)&amp;"/"&amp;VLOOKUP(E1799,city!$D$4:$P$352,13,FALSE)&amp;"/"&amp;IF(G1799&lt;11,"jd",IF(G1799&lt;16,"tc","cs"))&amp;"/"&amp;IF(G1799&lt;11,G1799,IF(G1799&lt;16,G1799-10,G1799-15))&amp;".jpg"</f>
        <v>jingdian/fujian/quanzhou/tc/1.jpg</v>
      </c>
      <c r="D1799" s="23">
        <f t="shared" si="85"/>
        <v>2</v>
      </c>
      <c r="E1799" s="2" t="str">
        <f>VLOOKUP(F1799,city!$A$4:$D$352,4,FALSE)</f>
        <v>泉州</v>
      </c>
      <c r="F1799" s="22">
        <f t="shared" si="86"/>
        <v>106</v>
      </c>
      <c r="G1799" s="22">
        <f>IF(VLOOKUP(F1798,city!$A$4:$H$352,8,FALSE)&gt;G1798,G1798+1,1)</f>
        <v>11</v>
      </c>
    </row>
    <row r="1800" spans="1:7" x14ac:dyDescent="0.15">
      <c r="A1800" s="23">
        <f t="shared" si="84"/>
        <v>110652</v>
      </c>
      <c r="B1800" s="24">
        <v>3</v>
      </c>
      <c r="C1800" s="28" t="str">
        <f>"jingdian/"&amp;VLOOKUP(E1800,city!$D$4:$P$352,12,FALSE)&amp;"/"&amp;VLOOKUP(E1800,city!$D$4:$P$352,13,FALSE)&amp;"/"&amp;IF(G1800&lt;11,"jd",IF(G1800&lt;16,"tc","cs"))&amp;"/"&amp;IF(G1800&lt;11,G1800,IF(G1800&lt;16,G1800-10,G1800-15))&amp;".jpg"</f>
        <v>jingdian/fujian/quanzhou/tc/2.jpg</v>
      </c>
      <c r="D1800" s="23">
        <f t="shared" si="85"/>
        <v>2</v>
      </c>
      <c r="E1800" s="2" t="str">
        <f>VLOOKUP(F1800,city!$A$4:$D$352,4,FALSE)</f>
        <v>泉州</v>
      </c>
      <c r="F1800" s="22">
        <f t="shared" si="86"/>
        <v>106</v>
      </c>
      <c r="G1800" s="22">
        <f>IF(VLOOKUP(F1799,city!$A$4:$H$352,8,FALSE)&gt;G1799,G1799+1,1)</f>
        <v>12</v>
      </c>
    </row>
    <row r="1801" spans="1:7" x14ac:dyDescent="0.15">
      <c r="A1801" s="23">
        <f t="shared" si="84"/>
        <v>110653</v>
      </c>
      <c r="B1801" s="24">
        <v>3</v>
      </c>
      <c r="C1801" s="28" t="str">
        <f>"jingdian/"&amp;VLOOKUP(E1801,city!$D$4:$P$352,12,FALSE)&amp;"/"&amp;VLOOKUP(E1801,city!$D$4:$P$352,13,FALSE)&amp;"/"&amp;IF(G1801&lt;11,"jd",IF(G1801&lt;16,"tc","cs"))&amp;"/"&amp;IF(G1801&lt;11,G1801,IF(G1801&lt;16,G1801-10,G1801-15))&amp;".jpg"</f>
        <v>jingdian/fujian/quanzhou/tc/3.jpg</v>
      </c>
      <c r="D1801" s="23">
        <f t="shared" si="85"/>
        <v>2</v>
      </c>
      <c r="E1801" s="2" t="str">
        <f>VLOOKUP(F1801,city!$A$4:$D$352,4,FALSE)</f>
        <v>泉州</v>
      </c>
      <c r="F1801" s="22">
        <f t="shared" si="86"/>
        <v>106</v>
      </c>
      <c r="G1801" s="22">
        <f>IF(VLOOKUP(F1800,city!$A$4:$H$352,8,FALSE)&gt;G1800,G1800+1,1)</f>
        <v>13</v>
      </c>
    </row>
    <row r="1802" spans="1:7" x14ac:dyDescent="0.15">
      <c r="A1802" s="23">
        <f t="shared" si="84"/>
        <v>110654</v>
      </c>
      <c r="B1802" s="24">
        <v>2</v>
      </c>
      <c r="C1802" s="28" t="str">
        <f>"jingdian/"&amp;VLOOKUP(E1802,city!$D$4:$P$352,12,FALSE)&amp;"/"&amp;VLOOKUP(E1802,city!$D$4:$P$352,13,FALSE)&amp;"/"&amp;IF(G1802&lt;11,"jd",IF(G1802&lt;16,"tc","cs"))&amp;"/"&amp;IF(G1802&lt;11,G1802,IF(G1802&lt;16,G1802-10,G1802-15))&amp;".jpg"</f>
        <v>jingdian/fujian/quanzhou/tc/4.jpg</v>
      </c>
      <c r="D1802" s="23">
        <f t="shared" si="85"/>
        <v>2</v>
      </c>
      <c r="E1802" s="2" t="str">
        <f>VLOOKUP(F1802,city!$A$4:$D$352,4,FALSE)</f>
        <v>泉州</v>
      </c>
      <c r="F1802" s="22">
        <f t="shared" si="86"/>
        <v>106</v>
      </c>
      <c r="G1802" s="22">
        <f>IF(VLOOKUP(F1801,city!$A$4:$H$352,8,FALSE)&gt;G1801,G1801+1,1)</f>
        <v>14</v>
      </c>
    </row>
    <row r="1803" spans="1:7" x14ac:dyDescent="0.15">
      <c r="A1803" s="23">
        <f t="shared" si="84"/>
        <v>110655</v>
      </c>
      <c r="B1803" s="24">
        <v>4</v>
      </c>
      <c r="C1803" s="28" t="str">
        <f>"jingdian/"&amp;VLOOKUP(E1803,city!$D$4:$P$352,12,FALSE)&amp;"/"&amp;VLOOKUP(E1803,city!$D$4:$P$352,13,FALSE)&amp;"/"&amp;IF(G1803&lt;11,"jd",IF(G1803&lt;16,"tc","cs"))&amp;"/"&amp;IF(G1803&lt;11,G1803,IF(G1803&lt;16,G1803-10,G1803-15))&amp;".jpg"</f>
        <v>jingdian/fujian/quanzhou/tc/5.jpg</v>
      </c>
      <c r="D1803" s="23">
        <f t="shared" si="85"/>
        <v>2</v>
      </c>
      <c r="E1803" s="2" t="str">
        <f>VLOOKUP(F1803,city!$A$4:$D$352,4,FALSE)</f>
        <v>泉州</v>
      </c>
      <c r="F1803" s="22">
        <f t="shared" si="86"/>
        <v>106</v>
      </c>
      <c r="G1803" s="22">
        <f>IF(VLOOKUP(F1802,city!$A$4:$H$352,8,FALSE)&gt;G1802,G1802+1,1)</f>
        <v>15</v>
      </c>
    </row>
    <row r="1804" spans="1:7" x14ac:dyDescent="0.15">
      <c r="A1804" s="23">
        <f t="shared" si="84"/>
        <v>110681</v>
      </c>
      <c r="B1804" s="24">
        <v>3</v>
      </c>
      <c r="C1804" s="28" t="str">
        <f>"jingdian/"&amp;VLOOKUP(E1804,city!$D$4:$P$352,12,FALSE)&amp;"/"&amp;VLOOKUP(E1804,city!$D$4:$P$352,13,FALSE)&amp;"/"&amp;IF(G1804&lt;11,"jd",IF(G1804&lt;16,"tc","cs"))&amp;"/"&amp;IF(G1804&lt;11,G1804,IF(G1804&lt;16,G1804-10,G1804-15))&amp;".jpg"</f>
        <v>jingdian/fujian/quanzhou/cs/1.jpg</v>
      </c>
      <c r="D1804" s="23">
        <f t="shared" si="85"/>
        <v>3</v>
      </c>
      <c r="E1804" s="2" t="str">
        <f>VLOOKUP(F1804,city!$A$4:$D$352,4,FALSE)</f>
        <v>泉州</v>
      </c>
      <c r="F1804" s="22">
        <f t="shared" si="86"/>
        <v>106</v>
      </c>
      <c r="G1804" s="22">
        <f>IF(VLOOKUP(F1803,city!$A$4:$H$352,8,FALSE)&gt;G1803,G1803+1,1)</f>
        <v>16</v>
      </c>
    </row>
    <row r="1805" spans="1:7" x14ac:dyDescent="0.15">
      <c r="A1805" s="23">
        <f t="shared" si="84"/>
        <v>110682</v>
      </c>
      <c r="B1805" s="24">
        <v>4</v>
      </c>
      <c r="C1805" s="28" t="str">
        <f>"jingdian/"&amp;VLOOKUP(E1805,city!$D$4:$P$352,12,FALSE)&amp;"/"&amp;VLOOKUP(E1805,city!$D$4:$P$352,13,FALSE)&amp;"/"&amp;IF(G1805&lt;11,"jd",IF(G1805&lt;16,"tc","cs"))&amp;"/"&amp;IF(G1805&lt;11,G1805,IF(G1805&lt;16,G1805-10,G1805-15))&amp;".jpg"</f>
        <v>jingdian/fujian/quanzhou/cs/2.jpg</v>
      </c>
      <c r="D1805" s="23">
        <f t="shared" si="85"/>
        <v>3</v>
      </c>
      <c r="E1805" s="2" t="str">
        <f>VLOOKUP(F1805,city!$A$4:$D$352,4,FALSE)</f>
        <v>泉州</v>
      </c>
      <c r="F1805" s="22">
        <f t="shared" si="86"/>
        <v>106</v>
      </c>
      <c r="G1805" s="22">
        <f>IF(VLOOKUP(F1804,city!$A$4:$H$352,8,FALSE)&gt;G1804,G1804+1,1)</f>
        <v>17</v>
      </c>
    </row>
    <row r="1806" spans="1:7" x14ac:dyDescent="0.15">
      <c r="A1806" s="23">
        <f t="shared" si="84"/>
        <v>110701</v>
      </c>
      <c r="B1806" s="24">
        <v>1</v>
      </c>
      <c r="C1806" s="28" t="str">
        <f>"jingdian/"&amp;VLOOKUP(E1806,city!$D$4:$P$352,12,FALSE)&amp;"/"&amp;VLOOKUP(E1806,city!$D$4:$P$352,13,FALSE)&amp;"/"&amp;IF(G1806&lt;11,"jd",IF(G1806&lt;16,"tc","cs"))&amp;"/"&amp;IF(G1806&lt;11,G1806,IF(G1806&lt;16,G1806-10,G1806-15))&amp;".jpg"</f>
        <v>jingdian/fujian/sanming/jd/1.jpg</v>
      </c>
      <c r="D1806" s="23">
        <f t="shared" si="85"/>
        <v>1</v>
      </c>
      <c r="E1806" s="2" t="str">
        <f>VLOOKUP(F1806,city!$A$4:$D$352,4,FALSE)</f>
        <v>三明</v>
      </c>
      <c r="F1806" s="22">
        <f t="shared" si="86"/>
        <v>107</v>
      </c>
      <c r="G1806" s="22">
        <f>IF(VLOOKUP(F1805,city!$A$4:$H$352,8,FALSE)&gt;G1805,G1805+1,1)</f>
        <v>1</v>
      </c>
    </row>
    <row r="1807" spans="1:7" x14ac:dyDescent="0.15">
      <c r="A1807" s="23">
        <f t="shared" si="84"/>
        <v>110702</v>
      </c>
      <c r="B1807" s="24">
        <v>1</v>
      </c>
      <c r="C1807" s="28" t="str">
        <f>"jingdian/"&amp;VLOOKUP(E1807,city!$D$4:$P$352,12,FALSE)&amp;"/"&amp;VLOOKUP(E1807,city!$D$4:$P$352,13,FALSE)&amp;"/"&amp;IF(G1807&lt;11,"jd",IF(G1807&lt;16,"tc","cs"))&amp;"/"&amp;IF(G1807&lt;11,G1807,IF(G1807&lt;16,G1807-10,G1807-15))&amp;".jpg"</f>
        <v>jingdian/fujian/sanming/jd/2.jpg</v>
      </c>
      <c r="D1807" s="23">
        <f t="shared" si="85"/>
        <v>1</v>
      </c>
      <c r="E1807" s="2" t="str">
        <f>VLOOKUP(F1807,city!$A$4:$D$352,4,FALSE)</f>
        <v>三明</v>
      </c>
      <c r="F1807" s="22">
        <f t="shared" si="86"/>
        <v>107</v>
      </c>
      <c r="G1807" s="22">
        <f>IF(VLOOKUP(F1806,city!$A$4:$H$352,8,FALSE)&gt;G1806,G1806+1,1)</f>
        <v>2</v>
      </c>
    </row>
    <row r="1808" spans="1:7" x14ac:dyDescent="0.15">
      <c r="A1808" s="23">
        <f t="shared" si="84"/>
        <v>110703</v>
      </c>
      <c r="B1808" s="24">
        <v>1</v>
      </c>
      <c r="C1808" s="28" t="str">
        <f>"jingdian/"&amp;VLOOKUP(E1808,city!$D$4:$P$352,12,FALSE)&amp;"/"&amp;VLOOKUP(E1808,city!$D$4:$P$352,13,FALSE)&amp;"/"&amp;IF(G1808&lt;11,"jd",IF(G1808&lt;16,"tc","cs"))&amp;"/"&amp;IF(G1808&lt;11,G1808,IF(G1808&lt;16,G1808-10,G1808-15))&amp;".jpg"</f>
        <v>jingdian/fujian/sanming/jd/3.jpg</v>
      </c>
      <c r="D1808" s="23">
        <f t="shared" si="85"/>
        <v>1</v>
      </c>
      <c r="E1808" s="2" t="str">
        <f>VLOOKUP(F1808,city!$A$4:$D$352,4,FALSE)</f>
        <v>三明</v>
      </c>
      <c r="F1808" s="22">
        <f t="shared" si="86"/>
        <v>107</v>
      </c>
      <c r="G1808" s="22">
        <f>IF(VLOOKUP(F1807,city!$A$4:$H$352,8,FALSE)&gt;G1807,G1807+1,1)</f>
        <v>3</v>
      </c>
    </row>
    <row r="1809" spans="1:7" x14ac:dyDescent="0.15">
      <c r="A1809" s="23">
        <f t="shared" si="84"/>
        <v>110704</v>
      </c>
      <c r="B1809" s="24">
        <v>1</v>
      </c>
      <c r="C1809" s="28" t="str">
        <f>"jingdian/"&amp;VLOOKUP(E1809,city!$D$4:$P$352,12,FALSE)&amp;"/"&amp;VLOOKUP(E1809,city!$D$4:$P$352,13,FALSE)&amp;"/"&amp;IF(G1809&lt;11,"jd",IF(G1809&lt;16,"tc","cs"))&amp;"/"&amp;IF(G1809&lt;11,G1809,IF(G1809&lt;16,G1809-10,G1809-15))&amp;".jpg"</f>
        <v>jingdian/fujian/sanming/jd/4.jpg</v>
      </c>
      <c r="D1809" s="23">
        <f t="shared" si="85"/>
        <v>1</v>
      </c>
      <c r="E1809" s="2" t="str">
        <f>VLOOKUP(F1809,city!$A$4:$D$352,4,FALSE)</f>
        <v>三明</v>
      </c>
      <c r="F1809" s="22">
        <f t="shared" si="86"/>
        <v>107</v>
      </c>
      <c r="G1809" s="22">
        <f>IF(VLOOKUP(F1808,city!$A$4:$H$352,8,FALSE)&gt;G1808,G1808+1,1)</f>
        <v>4</v>
      </c>
    </row>
    <row r="1810" spans="1:7" x14ac:dyDescent="0.15">
      <c r="A1810" s="23">
        <f t="shared" si="84"/>
        <v>110705</v>
      </c>
      <c r="B1810" s="24">
        <v>1</v>
      </c>
      <c r="C1810" s="28" t="str">
        <f>"jingdian/"&amp;VLOOKUP(E1810,city!$D$4:$P$352,12,FALSE)&amp;"/"&amp;VLOOKUP(E1810,city!$D$4:$P$352,13,FALSE)&amp;"/"&amp;IF(G1810&lt;11,"jd",IF(G1810&lt;16,"tc","cs"))&amp;"/"&amp;IF(G1810&lt;11,G1810,IF(G1810&lt;16,G1810-10,G1810-15))&amp;".jpg"</f>
        <v>jingdian/fujian/sanming/jd/5.jpg</v>
      </c>
      <c r="D1810" s="23">
        <f t="shared" si="85"/>
        <v>1</v>
      </c>
      <c r="E1810" s="2" t="str">
        <f>VLOOKUP(F1810,city!$A$4:$D$352,4,FALSE)</f>
        <v>三明</v>
      </c>
      <c r="F1810" s="22">
        <f t="shared" si="86"/>
        <v>107</v>
      </c>
      <c r="G1810" s="22">
        <f>IF(VLOOKUP(F1809,city!$A$4:$H$352,8,FALSE)&gt;G1809,G1809+1,1)</f>
        <v>5</v>
      </c>
    </row>
    <row r="1811" spans="1:7" x14ac:dyDescent="0.15">
      <c r="A1811" s="23">
        <f t="shared" si="84"/>
        <v>110706</v>
      </c>
      <c r="B1811" s="24">
        <v>1</v>
      </c>
      <c r="C1811" s="28" t="str">
        <f>"jingdian/"&amp;VLOOKUP(E1811,city!$D$4:$P$352,12,FALSE)&amp;"/"&amp;VLOOKUP(E1811,city!$D$4:$P$352,13,FALSE)&amp;"/"&amp;IF(G1811&lt;11,"jd",IF(G1811&lt;16,"tc","cs"))&amp;"/"&amp;IF(G1811&lt;11,G1811,IF(G1811&lt;16,G1811-10,G1811-15))&amp;".jpg"</f>
        <v>jingdian/fujian/sanming/jd/6.jpg</v>
      </c>
      <c r="D1811" s="23">
        <f t="shared" si="85"/>
        <v>1</v>
      </c>
      <c r="E1811" s="2" t="str">
        <f>VLOOKUP(F1811,city!$A$4:$D$352,4,FALSE)</f>
        <v>三明</v>
      </c>
      <c r="F1811" s="22">
        <f t="shared" si="86"/>
        <v>107</v>
      </c>
      <c r="G1811" s="22">
        <f>IF(VLOOKUP(F1810,city!$A$4:$H$352,8,FALSE)&gt;G1810,G1810+1,1)</f>
        <v>6</v>
      </c>
    </row>
    <row r="1812" spans="1:7" x14ac:dyDescent="0.15">
      <c r="A1812" s="23">
        <f t="shared" si="84"/>
        <v>110707</v>
      </c>
      <c r="B1812" s="24">
        <v>1</v>
      </c>
      <c r="C1812" s="28" t="str">
        <f>"jingdian/"&amp;VLOOKUP(E1812,city!$D$4:$P$352,12,FALSE)&amp;"/"&amp;VLOOKUP(E1812,city!$D$4:$P$352,13,FALSE)&amp;"/"&amp;IF(G1812&lt;11,"jd",IF(G1812&lt;16,"tc","cs"))&amp;"/"&amp;IF(G1812&lt;11,G1812,IF(G1812&lt;16,G1812-10,G1812-15))&amp;".jpg"</f>
        <v>jingdian/fujian/sanming/jd/7.jpg</v>
      </c>
      <c r="D1812" s="23">
        <f t="shared" si="85"/>
        <v>1</v>
      </c>
      <c r="E1812" s="2" t="str">
        <f>VLOOKUP(F1812,city!$A$4:$D$352,4,FALSE)</f>
        <v>三明</v>
      </c>
      <c r="F1812" s="22">
        <f t="shared" si="86"/>
        <v>107</v>
      </c>
      <c r="G1812" s="22">
        <f>IF(VLOOKUP(F1811,city!$A$4:$H$352,8,FALSE)&gt;G1811,G1811+1,1)</f>
        <v>7</v>
      </c>
    </row>
    <row r="1813" spans="1:7" x14ac:dyDescent="0.15">
      <c r="A1813" s="23">
        <f t="shared" si="84"/>
        <v>110708</v>
      </c>
      <c r="B1813" s="24">
        <v>1</v>
      </c>
      <c r="C1813" s="28" t="str">
        <f>"jingdian/"&amp;VLOOKUP(E1813,city!$D$4:$P$352,12,FALSE)&amp;"/"&amp;VLOOKUP(E1813,city!$D$4:$P$352,13,FALSE)&amp;"/"&amp;IF(G1813&lt;11,"jd",IF(G1813&lt;16,"tc","cs"))&amp;"/"&amp;IF(G1813&lt;11,G1813,IF(G1813&lt;16,G1813-10,G1813-15))&amp;".jpg"</f>
        <v>jingdian/fujian/sanming/jd/8.jpg</v>
      </c>
      <c r="D1813" s="23">
        <f t="shared" si="85"/>
        <v>1</v>
      </c>
      <c r="E1813" s="2" t="str">
        <f>VLOOKUP(F1813,city!$A$4:$D$352,4,FALSE)</f>
        <v>三明</v>
      </c>
      <c r="F1813" s="22">
        <f t="shared" si="86"/>
        <v>107</v>
      </c>
      <c r="G1813" s="22">
        <f>IF(VLOOKUP(F1812,city!$A$4:$H$352,8,FALSE)&gt;G1812,G1812+1,1)</f>
        <v>8</v>
      </c>
    </row>
    <row r="1814" spans="1:7" x14ac:dyDescent="0.15">
      <c r="A1814" s="23">
        <f t="shared" si="84"/>
        <v>110709</v>
      </c>
      <c r="B1814" s="24">
        <v>1</v>
      </c>
      <c r="C1814" s="28" t="str">
        <f>"jingdian/"&amp;VLOOKUP(E1814,city!$D$4:$P$352,12,FALSE)&amp;"/"&amp;VLOOKUP(E1814,city!$D$4:$P$352,13,FALSE)&amp;"/"&amp;IF(G1814&lt;11,"jd",IF(G1814&lt;16,"tc","cs"))&amp;"/"&amp;IF(G1814&lt;11,G1814,IF(G1814&lt;16,G1814-10,G1814-15))&amp;".jpg"</f>
        <v>jingdian/fujian/sanming/jd/9.jpg</v>
      </c>
      <c r="D1814" s="23">
        <f t="shared" si="85"/>
        <v>1</v>
      </c>
      <c r="E1814" s="2" t="str">
        <f>VLOOKUP(F1814,city!$A$4:$D$352,4,FALSE)</f>
        <v>三明</v>
      </c>
      <c r="F1814" s="22">
        <f t="shared" si="86"/>
        <v>107</v>
      </c>
      <c r="G1814" s="22">
        <f>IF(VLOOKUP(F1813,city!$A$4:$H$352,8,FALSE)&gt;G1813,G1813+1,1)</f>
        <v>9</v>
      </c>
    </row>
    <row r="1815" spans="1:7" x14ac:dyDescent="0.15">
      <c r="A1815" s="23">
        <f t="shared" si="84"/>
        <v>110710</v>
      </c>
      <c r="B1815" s="24">
        <v>1</v>
      </c>
      <c r="C1815" s="28" t="str">
        <f>"jingdian/"&amp;VLOOKUP(E1815,city!$D$4:$P$352,12,FALSE)&amp;"/"&amp;VLOOKUP(E1815,city!$D$4:$P$352,13,FALSE)&amp;"/"&amp;IF(G1815&lt;11,"jd",IF(G1815&lt;16,"tc","cs"))&amp;"/"&amp;IF(G1815&lt;11,G1815,IF(G1815&lt;16,G1815-10,G1815-15))&amp;".jpg"</f>
        <v>jingdian/fujian/sanming/jd/10.jpg</v>
      </c>
      <c r="D1815" s="23">
        <f t="shared" si="85"/>
        <v>1</v>
      </c>
      <c r="E1815" s="2" t="str">
        <f>VLOOKUP(F1815,city!$A$4:$D$352,4,FALSE)</f>
        <v>三明</v>
      </c>
      <c r="F1815" s="22">
        <f t="shared" si="86"/>
        <v>107</v>
      </c>
      <c r="G1815" s="22">
        <f>IF(VLOOKUP(F1814,city!$A$4:$H$352,8,FALSE)&gt;G1814,G1814+1,1)</f>
        <v>10</v>
      </c>
    </row>
    <row r="1816" spans="1:7" x14ac:dyDescent="0.15">
      <c r="A1816" s="23">
        <f t="shared" si="84"/>
        <v>110751</v>
      </c>
      <c r="B1816" s="24">
        <v>4</v>
      </c>
      <c r="C1816" s="28" t="str">
        <f>"jingdian/"&amp;VLOOKUP(E1816,city!$D$4:$P$352,12,FALSE)&amp;"/"&amp;VLOOKUP(E1816,city!$D$4:$P$352,13,FALSE)&amp;"/"&amp;IF(G1816&lt;11,"jd",IF(G1816&lt;16,"tc","cs"))&amp;"/"&amp;IF(G1816&lt;11,G1816,IF(G1816&lt;16,G1816-10,G1816-15))&amp;".jpg"</f>
        <v>jingdian/fujian/sanming/tc/1.jpg</v>
      </c>
      <c r="D1816" s="23">
        <f t="shared" si="85"/>
        <v>2</v>
      </c>
      <c r="E1816" s="2" t="str">
        <f>VLOOKUP(F1816,city!$A$4:$D$352,4,FALSE)</f>
        <v>三明</v>
      </c>
      <c r="F1816" s="22">
        <f t="shared" si="86"/>
        <v>107</v>
      </c>
      <c r="G1816" s="22">
        <f>IF(VLOOKUP(F1815,city!$A$4:$H$352,8,FALSE)&gt;G1815,G1815+1,1)</f>
        <v>11</v>
      </c>
    </row>
    <row r="1817" spans="1:7" x14ac:dyDescent="0.15">
      <c r="A1817" s="23">
        <f t="shared" si="84"/>
        <v>110752</v>
      </c>
      <c r="B1817" s="24">
        <v>4</v>
      </c>
      <c r="C1817" s="28" t="str">
        <f>"jingdian/"&amp;VLOOKUP(E1817,city!$D$4:$P$352,12,FALSE)&amp;"/"&amp;VLOOKUP(E1817,city!$D$4:$P$352,13,FALSE)&amp;"/"&amp;IF(G1817&lt;11,"jd",IF(G1817&lt;16,"tc","cs"))&amp;"/"&amp;IF(G1817&lt;11,G1817,IF(G1817&lt;16,G1817-10,G1817-15))&amp;".jpg"</f>
        <v>jingdian/fujian/sanming/tc/2.jpg</v>
      </c>
      <c r="D1817" s="23">
        <f t="shared" si="85"/>
        <v>2</v>
      </c>
      <c r="E1817" s="2" t="str">
        <f>VLOOKUP(F1817,city!$A$4:$D$352,4,FALSE)</f>
        <v>三明</v>
      </c>
      <c r="F1817" s="22">
        <f t="shared" si="86"/>
        <v>107</v>
      </c>
      <c r="G1817" s="22">
        <f>IF(VLOOKUP(F1816,city!$A$4:$H$352,8,FALSE)&gt;G1816,G1816+1,1)</f>
        <v>12</v>
      </c>
    </row>
    <row r="1818" spans="1:7" x14ac:dyDescent="0.15">
      <c r="A1818" s="23">
        <f t="shared" si="84"/>
        <v>110753</v>
      </c>
      <c r="B1818" s="24">
        <v>2</v>
      </c>
      <c r="C1818" s="28" t="str">
        <f>"jingdian/"&amp;VLOOKUP(E1818,city!$D$4:$P$352,12,FALSE)&amp;"/"&amp;VLOOKUP(E1818,city!$D$4:$P$352,13,FALSE)&amp;"/"&amp;IF(G1818&lt;11,"jd",IF(G1818&lt;16,"tc","cs"))&amp;"/"&amp;IF(G1818&lt;11,G1818,IF(G1818&lt;16,G1818-10,G1818-15))&amp;".jpg"</f>
        <v>jingdian/fujian/sanming/tc/3.jpg</v>
      </c>
      <c r="D1818" s="23">
        <f t="shared" si="85"/>
        <v>2</v>
      </c>
      <c r="E1818" s="2" t="str">
        <f>VLOOKUP(F1818,city!$A$4:$D$352,4,FALSE)</f>
        <v>三明</v>
      </c>
      <c r="F1818" s="22">
        <f t="shared" si="86"/>
        <v>107</v>
      </c>
      <c r="G1818" s="22">
        <f>IF(VLOOKUP(F1817,city!$A$4:$H$352,8,FALSE)&gt;G1817,G1817+1,1)</f>
        <v>13</v>
      </c>
    </row>
    <row r="1819" spans="1:7" x14ac:dyDescent="0.15">
      <c r="A1819" s="23">
        <f t="shared" si="84"/>
        <v>110754</v>
      </c>
      <c r="B1819" s="24">
        <v>4</v>
      </c>
      <c r="C1819" s="28" t="str">
        <f>"jingdian/"&amp;VLOOKUP(E1819,city!$D$4:$P$352,12,FALSE)&amp;"/"&amp;VLOOKUP(E1819,city!$D$4:$P$352,13,FALSE)&amp;"/"&amp;IF(G1819&lt;11,"jd",IF(G1819&lt;16,"tc","cs"))&amp;"/"&amp;IF(G1819&lt;11,G1819,IF(G1819&lt;16,G1819-10,G1819-15))&amp;".jpg"</f>
        <v>jingdian/fujian/sanming/tc/4.jpg</v>
      </c>
      <c r="D1819" s="23">
        <f t="shared" si="85"/>
        <v>2</v>
      </c>
      <c r="E1819" s="2" t="str">
        <f>VLOOKUP(F1819,city!$A$4:$D$352,4,FALSE)</f>
        <v>三明</v>
      </c>
      <c r="F1819" s="22">
        <f t="shared" si="86"/>
        <v>107</v>
      </c>
      <c r="G1819" s="22">
        <f>IF(VLOOKUP(F1818,city!$A$4:$H$352,8,FALSE)&gt;G1818,G1818+1,1)</f>
        <v>14</v>
      </c>
    </row>
    <row r="1820" spans="1:7" x14ac:dyDescent="0.15">
      <c r="A1820" s="23">
        <f t="shared" si="84"/>
        <v>110755</v>
      </c>
      <c r="B1820" s="24">
        <v>2</v>
      </c>
      <c r="C1820" s="28" t="str">
        <f>"jingdian/"&amp;VLOOKUP(E1820,city!$D$4:$P$352,12,FALSE)&amp;"/"&amp;VLOOKUP(E1820,city!$D$4:$P$352,13,FALSE)&amp;"/"&amp;IF(G1820&lt;11,"jd",IF(G1820&lt;16,"tc","cs"))&amp;"/"&amp;IF(G1820&lt;11,G1820,IF(G1820&lt;16,G1820-10,G1820-15))&amp;".jpg"</f>
        <v>jingdian/fujian/sanming/tc/5.jpg</v>
      </c>
      <c r="D1820" s="23">
        <f t="shared" si="85"/>
        <v>2</v>
      </c>
      <c r="E1820" s="2" t="str">
        <f>VLOOKUP(F1820,city!$A$4:$D$352,4,FALSE)</f>
        <v>三明</v>
      </c>
      <c r="F1820" s="22">
        <f t="shared" si="86"/>
        <v>107</v>
      </c>
      <c r="G1820" s="22">
        <f>IF(VLOOKUP(F1819,city!$A$4:$H$352,8,FALSE)&gt;G1819,G1819+1,1)</f>
        <v>15</v>
      </c>
    </row>
    <row r="1821" spans="1:7" x14ac:dyDescent="0.15">
      <c r="A1821" s="23">
        <f t="shared" si="84"/>
        <v>110781</v>
      </c>
      <c r="B1821" s="24">
        <v>5</v>
      </c>
      <c r="C1821" s="28" t="str">
        <f>"jingdian/"&amp;VLOOKUP(E1821,city!$D$4:$P$352,12,FALSE)&amp;"/"&amp;VLOOKUP(E1821,city!$D$4:$P$352,13,FALSE)&amp;"/"&amp;IF(G1821&lt;11,"jd",IF(G1821&lt;16,"tc","cs"))&amp;"/"&amp;IF(G1821&lt;11,G1821,IF(G1821&lt;16,G1821-10,G1821-15))&amp;".jpg"</f>
        <v>jingdian/fujian/sanming/cs/1.jpg</v>
      </c>
      <c r="D1821" s="23">
        <f t="shared" si="85"/>
        <v>3</v>
      </c>
      <c r="E1821" s="2" t="str">
        <f>VLOOKUP(F1821,city!$A$4:$D$352,4,FALSE)</f>
        <v>三明</v>
      </c>
      <c r="F1821" s="22">
        <f t="shared" si="86"/>
        <v>107</v>
      </c>
      <c r="G1821" s="22">
        <f>IF(VLOOKUP(F1820,city!$A$4:$H$352,8,FALSE)&gt;G1820,G1820+1,1)</f>
        <v>16</v>
      </c>
    </row>
    <row r="1822" spans="1:7" x14ac:dyDescent="0.15">
      <c r="A1822" s="23">
        <f t="shared" si="84"/>
        <v>110782</v>
      </c>
      <c r="B1822" s="24">
        <v>2</v>
      </c>
      <c r="C1822" s="28" t="str">
        <f>"jingdian/"&amp;VLOOKUP(E1822,city!$D$4:$P$352,12,FALSE)&amp;"/"&amp;VLOOKUP(E1822,city!$D$4:$P$352,13,FALSE)&amp;"/"&amp;IF(G1822&lt;11,"jd",IF(G1822&lt;16,"tc","cs"))&amp;"/"&amp;IF(G1822&lt;11,G1822,IF(G1822&lt;16,G1822-10,G1822-15))&amp;".jpg"</f>
        <v>jingdian/fujian/sanming/cs/2.jpg</v>
      </c>
      <c r="D1822" s="23">
        <f t="shared" si="85"/>
        <v>3</v>
      </c>
      <c r="E1822" s="2" t="str">
        <f>VLOOKUP(F1822,city!$A$4:$D$352,4,FALSE)</f>
        <v>三明</v>
      </c>
      <c r="F1822" s="22">
        <f t="shared" si="86"/>
        <v>107</v>
      </c>
      <c r="G1822" s="22">
        <f>IF(VLOOKUP(F1821,city!$A$4:$H$352,8,FALSE)&gt;G1821,G1821+1,1)</f>
        <v>17</v>
      </c>
    </row>
    <row r="1823" spans="1:7" x14ac:dyDescent="0.15">
      <c r="A1823" s="23">
        <f t="shared" si="84"/>
        <v>110801</v>
      </c>
      <c r="B1823" s="24">
        <v>1</v>
      </c>
      <c r="C1823" s="28" t="str">
        <f>"jingdian/"&amp;VLOOKUP(E1823,city!$D$4:$P$352,12,FALSE)&amp;"/"&amp;VLOOKUP(E1823,city!$D$4:$P$352,13,FALSE)&amp;"/"&amp;IF(G1823&lt;11,"jd",IF(G1823&lt;16,"tc","cs"))&amp;"/"&amp;IF(G1823&lt;11,G1823,IF(G1823&lt;16,G1823-10,G1823-15))&amp;".jpg"</f>
        <v>jingdian/fujian/putian/jd/1.jpg</v>
      </c>
      <c r="D1823" s="23">
        <f t="shared" si="85"/>
        <v>1</v>
      </c>
      <c r="E1823" s="2" t="str">
        <f>VLOOKUP(F1823,city!$A$4:$D$352,4,FALSE)</f>
        <v>莆田</v>
      </c>
      <c r="F1823" s="22">
        <f t="shared" si="86"/>
        <v>108</v>
      </c>
      <c r="G1823" s="22">
        <f>IF(VLOOKUP(F1822,city!$A$4:$H$352,8,FALSE)&gt;G1822,G1822+1,1)</f>
        <v>1</v>
      </c>
    </row>
    <row r="1824" spans="1:7" x14ac:dyDescent="0.15">
      <c r="A1824" s="23">
        <f t="shared" si="84"/>
        <v>110802</v>
      </c>
      <c r="B1824" s="24">
        <v>1</v>
      </c>
      <c r="C1824" s="28" t="str">
        <f>"jingdian/"&amp;VLOOKUP(E1824,city!$D$4:$P$352,12,FALSE)&amp;"/"&amp;VLOOKUP(E1824,city!$D$4:$P$352,13,FALSE)&amp;"/"&amp;IF(G1824&lt;11,"jd",IF(G1824&lt;16,"tc","cs"))&amp;"/"&amp;IF(G1824&lt;11,G1824,IF(G1824&lt;16,G1824-10,G1824-15))&amp;".jpg"</f>
        <v>jingdian/fujian/putian/jd/2.jpg</v>
      </c>
      <c r="D1824" s="23">
        <f t="shared" si="85"/>
        <v>1</v>
      </c>
      <c r="E1824" s="2" t="str">
        <f>VLOOKUP(F1824,city!$A$4:$D$352,4,FALSE)</f>
        <v>莆田</v>
      </c>
      <c r="F1824" s="22">
        <f t="shared" si="86"/>
        <v>108</v>
      </c>
      <c r="G1824" s="22">
        <f>IF(VLOOKUP(F1823,city!$A$4:$H$352,8,FALSE)&gt;G1823,G1823+1,1)</f>
        <v>2</v>
      </c>
    </row>
    <row r="1825" spans="1:7" x14ac:dyDescent="0.15">
      <c r="A1825" s="23">
        <f t="shared" si="84"/>
        <v>110803</v>
      </c>
      <c r="B1825" s="24">
        <v>1</v>
      </c>
      <c r="C1825" s="28" t="str">
        <f>"jingdian/"&amp;VLOOKUP(E1825,city!$D$4:$P$352,12,FALSE)&amp;"/"&amp;VLOOKUP(E1825,city!$D$4:$P$352,13,FALSE)&amp;"/"&amp;IF(G1825&lt;11,"jd",IF(G1825&lt;16,"tc","cs"))&amp;"/"&amp;IF(G1825&lt;11,G1825,IF(G1825&lt;16,G1825-10,G1825-15))&amp;".jpg"</f>
        <v>jingdian/fujian/putian/jd/3.jpg</v>
      </c>
      <c r="D1825" s="23">
        <f t="shared" si="85"/>
        <v>1</v>
      </c>
      <c r="E1825" s="2" t="str">
        <f>VLOOKUP(F1825,city!$A$4:$D$352,4,FALSE)</f>
        <v>莆田</v>
      </c>
      <c r="F1825" s="22">
        <f t="shared" si="86"/>
        <v>108</v>
      </c>
      <c r="G1825" s="22">
        <f>IF(VLOOKUP(F1824,city!$A$4:$H$352,8,FALSE)&gt;G1824,G1824+1,1)</f>
        <v>3</v>
      </c>
    </row>
    <row r="1826" spans="1:7" x14ac:dyDescent="0.15">
      <c r="A1826" s="23">
        <f t="shared" si="84"/>
        <v>110804</v>
      </c>
      <c r="B1826" s="24">
        <v>1</v>
      </c>
      <c r="C1826" s="28" t="str">
        <f>"jingdian/"&amp;VLOOKUP(E1826,city!$D$4:$P$352,12,FALSE)&amp;"/"&amp;VLOOKUP(E1826,city!$D$4:$P$352,13,FALSE)&amp;"/"&amp;IF(G1826&lt;11,"jd",IF(G1826&lt;16,"tc","cs"))&amp;"/"&amp;IF(G1826&lt;11,G1826,IF(G1826&lt;16,G1826-10,G1826-15))&amp;".jpg"</f>
        <v>jingdian/fujian/putian/jd/4.jpg</v>
      </c>
      <c r="D1826" s="23">
        <f t="shared" si="85"/>
        <v>1</v>
      </c>
      <c r="E1826" s="2" t="str">
        <f>VLOOKUP(F1826,city!$A$4:$D$352,4,FALSE)</f>
        <v>莆田</v>
      </c>
      <c r="F1826" s="22">
        <f t="shared" si="86"/>
        <v>108</v>
      </c>
      <c r="G1826" s="22">
        <f>IF(VLOOKUP(F1825,city!$A$4:$H$352,8,FALSE)&gt;G1825,G1825+1,1)</f>
        <v>4</v>
      </c>
    </row>
    <row r="1827" spans="1:7" x14ac:dyDescent="0.15">
      <c r="A1827" s="23">
        <f t="shared" si="84"/>
        <v>110805</v>
      </c>
      <c r="B1827" s="24">
        <v>1</v>
      </c>
      <c r="C1827" s="28" t="str">
        <f>"jingdian/"&amp;VLOOKUP(E1827,city!$D$4:$P$352,12,FALSE)&amp;"/"&amp;VLOOKUP(E1827,city!$D$4:$P$352,13,FALSE)&amp;"/"&amp;IF(G1827&lt;11,"jd",IF(G1827&lt;16,"tc","cs"))&amp;"/"&amp;IF(G1827&lt;11,G1827,IF(G1827&lt;16,G1827-10,G1827-15))&amp;".jpg"</f>
        <v>jingdian/fujian/putian/jd/5.jpg</v>
      </c>
      <c r="D1827" s="23">
        <f t="shared" si="85"/>
        <v>1</v>
      </c>
      <c r="E1827" s="2" t="str">
        <f>VLOOKUP(F1827,city!$A$4:$D$352,4,FALSE)</f>
        <v>莆田</v>
      </c>
      <c r="F1827" s="22">
        <f t="shared" si="86"/>
        <v>108</v>
      </c>
      <c r="G1827" s="22">
        <f>IF(VLOOKUP(F1826,city!$A$4:$H$352,8,FALSE)&gt;G1826,G1826+1,1)</f>
        <v>5</v>
      </c>
    </row>
    <row r="1828" spans="1:7" x14ac:dyDescent="0.15">
      <c r="A1828" s="23">
        <f t="shared" si="84"/>
        <v>110806</v>
      </c>
      <c r="B1828" s="24">
        <v>1</v>
      </c>
      <c r="C1828" s="28" t="str">
        <f>"jingdian/"&amp;VLOOKUP(E1828,city!$D$4:$P$352,12,FALSE)&amp;"/"&amp;VLOOKUP(E1828,city!$D$4:$P$352,13,FALSE)&amp;"/"&amp;IF(G1828&lt;11,"jd",IF(G1828&lt;16,"tc","cs"))&amp;"/"&amp;IF(G1828&lt;11,G1828,IF(G1828&lt;16,G1828-10,G1828-15))&amp;".jpg"</f>
        <v>jingdian/fujian/putian/jd/6.jpg</v>
      </c>
      <c r="D1828" s="23">
        <f t="shared" si="85"/>
        <v>1</v>
      </c>
      <c r="E1828" s="2" t="str">
        <f>VLOOKUP(F1828,city!$A$4:$D$352,4,FALSE)</f>
        <v>莆田</v>
      </c>
      <c r="F1828" s="22">
        <f t="shared" si="86"/>
        <v>108</v>
      </c>
      <c r="G1828" s="22">
        <f>IF(VLOOKUP(F1827,city!$A$4:$H$352,8,FALSE)&gt;G1827,G1827+1,1)</f>
        <v>6</v>
      </c>
    </row>
    <row r="1829" spans="1:7" x14ac:dyDescent="0.15">
      <c r="A1829" s="23">
        <f t="shared" si="84"/>
        <v>110807</v>
      </c>
      <c r="B1829" s="24">
        <v>1</v>
      </c>
      <c r="C1829" s="28" t="str">
        <f>"jingdian/"&amp;VLOOKUP(E1829,city!$D$4:$P$352,12,FALSE)&amp;"/"&amp;VLOOKUP(E1829,city!$D$4:$P$352,13,FALSE)&amp;"/"&amp;IF(G1829&lt;11,"jd",IF(G1829&lt;16,"tc","cs"))&amp;"/"&amp;IF(G1829&lt;11,G1829,IF(G1829&lt;16,G1829-10,G1829-15))&amp;".jpg"</f>
        <v>jingdian/fujian/putian/jd/7.jpg</v>
      </c>
      <c r="D1829" s="23">
        <f t="shared" si="85"/>
        <v>1</v>
      </c>
      <c r="E1829" s="2" t="str">
        <f>VLOOKUP(F1829,city!$A$4:$D$352,4,FALSE)</f>
        <v>莆田</v>
      </c>
      <c r="F1829" s="22">
        <f t="shared" si="86"/>
        <v>108</v>
      </c>
      <c r="G1829" s="22">
        <f>IF(VLOOKUP(F1828,city!$A$4:$H$352,8,FALSE)&gt;G1828,G1828+1,1)</f>
        <v>7</v>
      </c>
    </row>
    <row r="1830" spans="1:7" x14ac:dyDescent="0.15">
      <c r="A1830" s="23">
        <f t="shared" si="84"/>
        <v>110808</v>
      </c>
      <c r="B1830" s="24">
        <v>1</v>
      </c>
      <c r="C1830" s="28" t="str">
        <f>"jingdian/"&amp;VLOOKUP(E1830,city!$D$4:$P$352,12,FALSE)&amp;"/"&amp;VLOOKUP(E1830,city!$D$4:$P$352,13,FALSE)&amp;"/"&amp;IF(G1830&lt;11,"jd",IF(G1830&lt;16,"tc","cs"))&amp;"/"&amp;IF(G1830&lt;11,G1830,IF(G1830&lt;16,G1830-10,G1830-15))&amp;".jpg"</f>
        <v>jingdian/fujian/putian/jd/8.jpg</v>
      </c>
      <c r="D1830" s="23">
        <f t="shared" si="85"/>
        <v>1</v>
      </c>
      <c r="E1830" s="2" t="str">
        <f>VLOOKUP(F1830,city!$A$4:$D$352,4,FALSE)</f>
        <v>莆田</v>
      </c>
      <c r="F1830" s="22">
        <f t="shared" si="86"/>
        <v>108</v>
      </c>
      <c r="G1830" s="22">
        <f>IF(VLOOKUP(F1829,city!$A$4:$H$352,8,FALSE)&gt;G1829,G1829+1,1)</f>
        <v>8</v>
      </c>
    </row>
    <row r="1831" spans="1:7" x14ac:dyDescent="0.15">
      <c r="A1831" s="23">
        <f t="shared" si="84"/>
        <v>110809</v>
      </c>
      <c r="B1831" s="24">
        <v>1</v>
      </c>
      <c r="C1831" s="28" t="str">
        <f>"jingdian/"&amp;VLOOKUP(E1831,city!$D$4:$P$352,12,FALSE)&amp;"/"&amp;VLOOKUP(E1831,city!$D$4:$P$352,13,FALSE)&amp;"/"&amp;IF(G1831&lt;11,"jd",IF(G1831&lt;16,"tc","cs"))&amp;"/"&amp;IF(G1831&lt;11,G1831,IF(G1831&lt;16,G1831-10,G1831-15))&amp;".jpg"</f>
        <v>jingdian/fujian/putian/jd/9.jpg</v>
      </c>
      <c r="D1831" s="23">
        <f t="shared" si="85"/>
        <v>1</v>
      </c>
      <c r="E1831" s="2" t="str">
        <f>VLOOKUP(F1831,city!$A$4:$D$352,4,FALSE)</f>
        <v>莆田</v>
      </c>
      <c r="F1831" s="22">
        <f t="shared" si="86"/>
        <v>108</v>
      </c>
      <c r="G1831" s="22">
        <f>IF(VLOOKUP(F1830,city!$A$4:$H$352,8,FALSE)&gt;G1830,G1830+1,1)</f>
        <v>9</v>
      </c>
    </row>
    <row r="1832" spans="1:7" x14ac:dyDescent="0.15">
      <c r="A1832" s="23">
        <f t="shared" si="84"/>
        <v>110810</v>
      </c>
      <c r="B1832" s="24">
        <v>1</v>
      </c>
      <c r="C1832" s="28" t="str">
        <f>"jingdian/"&amp;VLOOKUP(E1832,city!$D$4:$P$352,12,FALSE)&amp;"/"&amp;VLOOKUP(E1832,city!$D$4:$P$352,13,FALSE)&amp;"/"&amp;IF(G1832&lt;11,"jd",IF(G1832&lt;16,"tc","cs"))&amp;"/"&amp;IF(G1832&lt;11,G1832,IF(G1832&lt;16,G1832-10,G1832-15))&amp;".jpg"</f>
        <v>jingdian/fujian/putian/jd/10.jpg</v>
      </c>
      <c r="D1832" s="23">
        <f t="shared" si="85"/>
        <v>1</v>
      </c>
      <c r="E1832" s="2" t="str">
        <f>VLOOKUP(F1832,city!$A$4:$D$352,4,FALSE)</f>
        <v>莆田</v>
      </c>
      <c r="F1832" s="22">
        <f t="shared" si="86"/>
        <v>108</v>
      </c>
      <c r="G1832" s="22">
        <f>IF(VLOOKUP(F1831,city!$A$4:$H$352,8,FALSE)&gt;G1831,G1831+1,1)</f>
        <v>10</v>
      </c>
    </row>
    <row r="1833" spans="1:7" x14ac:dyDescent="0.15">
      <c r="A1833" s="23">
        <f t="shared" si="84"/>
        <v>110851</v>
      </c>
      <c r="B1833" s="24">
        <v>4</v>
      </c>
      <c r="C1833" s="28" t="str">
        <f>"jingdian/"&amp;VLOOKUP(E1833,city!$D$4:$P$352,12,FALSE)&amp;"/"&amp;VLOOKUP(E1833,city!$D$4:$P$352,13,FALSE)&amp;"/"&amp;IF(G1833&lt;11,"jd",IF(G1833&lt;16,"tc","cs"))&amp;"/"&amp;IF(G1833&lt;11,G1833,IF(G1833&lt;16,G1833-10,G1833-15))&amp;".jpg"</f>
        <v>jingdian/fujian/putian/tc/1.jpg</v>
      </c>
      <c r="D1833" s="23">
        <f t="shared" si="85"/>
        <v>2</v>
      </c>
      <c r="E1833" s="2" t="str">
        <f>VLOOKUP(F1833,city!$A$4:$D$352,4,FALSE)</f>
        <v>莆田</v>
      </c>
      <c r="F1833" s="22">
        <f t="shared" si="86"/>
        <v>108</v>
      </c>
      <c r="G1833" s="22">
        <f>IF(VLOOKUP(F1832,city!$A$4:$H$352,8,FALSE)&gt;G1832,G1832+1,1)</f>
        <v>11</v>
      </c>
    </row>
    <row r="1834" spans="1:7" x14ac:dyDescent="0.15">
      <c r="A1834" s="23">
        <f t="shared" si="84"/>
        <v>110852</v>
      </c>
      <c r="B1834" s="24">
        <v>2</v>
      </c>
      <c r="C1834" s="28" t="str">
        <f>"jingdian/"&amp;VLOOKUP(E1834,city!$D$4:$P$352,12,FALSE)&amp;"/"&amp;VLOOKUP(E1834,city!$D$4:$P$352,13,FALSE)&amp;"/"&amp;IF(G1834&lt;11,"jd",IF(G1834&lt;16,"tc","cs"))&amp;"/"&amp;IF(G1834&lt;11,G1834,IF(G1834&lt;16,G1834-10,G1834-15))&amp;".jpg"</f>
        <v>jingdian/fujian/putian/tc/2.jpg</v>
      </c>
      <c r="D1834" s="23">
        <f t="shared" si="85"/>
        <v>2</v>
      </c>
      <c r="E1834" s="2" t="str">
        <f>VLOOKUP(F1834,city!$A$4:$D$352,4,FALSE)</f>
        <v>莆田</v>
      </c>
      <c r="F1834" s="22">
        <f t="shared" si="86"/>
        <v>108</v>
      </c>
      <c r="G1834" s="22">
        <f>IF(VLOOKUP(F1833,city!$A$4:$H$352,8,FALSE)&gt;G1833,G1833+1,1)</f>
        <v>12</v>
      </c>
    </row>
    <row r="1835" spans="1:7" x14ac:dyDescent="0.15">
      <c r="A1835" s="23">
        <f t="shared" si="84"/>
        <v>110853</v>
      </c>
      <c r="B1835" s="24">
        <v>4</v>
      </c>
      <c r="C1835" s="28" t="str">
        <f>"jingdian/"&amp;VLOOKUP(E1835,city!$D$4:$P$352,12,FALSE)&amp;"/"&amp;VLOOKUP(E1835,city!$D$4:$P$352,13,FALSE)&amp;"/"&amp;IF(G1835&lt;11,"jd",IF(G1835&lt;16,"tc","cs"))&amp;"/"&amp;IF(G1835&lt;11,G1835,IF(G1835&lt;16,G1835-10,G1835-15))&amp;".jpg"</f>
        <v>jingdian/fujian/putian/tc/3.jpg</v>
      </c>
      <c r="D1835" s="23">
        <f t="shared" si="85"/>
        <v>2</v>
      </c>
      <c r="E1835" s="2" t="str">
        <f>VLOOKUP(F1835,city!$A$4:$D$352,4,FALSE)</f>
        <v>莆田</v>
      </c>
      <c r="F1835" s="22">
        <f t="shared" si="86"/>
        <v>108</v>
      </c>
      <c r="G1835" s="22">
        <f>IF(VLOOKUP(F1834,city!$A$4:$H$352,8,FALSE)&gt;G1834,G1834+1,1)</f>
        <v>13</v>
      </c>
    </row>
    <row r="1836" spans="1:7" x14ac:dyDescent="0.15">
      <c r="A1836" s="23">
        <f t="shared" si="84"/>
        <v>110854</v>
      </c>
      <c r="B1836" s="24">
        <v>2</v>
      </c>
      <c r="C1836" s="28" t="str">
        <f>"jingdian/"&amp;VLOOKUP(E1836,city!$D$4:$P$352,12,FALSE)&amp;"/"&amp;VLOOKUP(E1836,city!$D$4:$P$352,13,FALSE)&amp;"/"&amp;IF(G1836&lt;11,"jd",IF(G1836&lt;16,"tc","cs"))&amp;"/"&amp;IF(G1836&lt;11,G1836,IF(G1836&lt;16,G1836-10,G1836-15))&amp;".jpg"</f>
        <v>jingdian/fujian/putian/tc/4.jpg</v>
      </c>
      <c r="D1836" s="23">
        <f t="shared" si="85"/>
        <v>2</v>
      </c>
      <c r="E1836" s="2" t="str">
        <f>VLOOKUP(F1836,city!$A$4:$D$352,4,FALSE)</f>
        <v>莆田</v>
      </c>
      <c r="F1836" s="22">
        <f t="shared" si="86"/>
        <v>108</v>
      </c>
      <c r="G1836" s="22">
        <f>IF(VLOOKUP(F1835,city!$A$4:$H$352,8,FALSE)&gt;G1835,G1835+1,1)</f>
        <v>14</v>
      </c>
    </row>
    <row r="1837" spans="1:7" x14ac:dyDescent="0.15">
      <c r="A1837" s="23">
        <f t="shared" si="84"/>
        <v>110855</v>
      </c>
      <c r="B1837" s="24">
        <v>3</v>
      </c>
      <c r="C1837" s="28" t="str">
        <f>"jingdian/"&amp;VLOOKUP(E1837,city!$D$4:$P$352,12,FALSE)&amp;"/"&amp;VLOOKUP(E1837,city!$D$4:$P$352,13,FALSE)&amp;"/"&amp;IF(G1837&lt;11,"jd",IF(G1837&lt;16,"tc","cs"))&amp;"/"&amp;IF(G1837&lt;11,G1837,IF(G1837&lt;16,G1837-10,G1837-15))&amp;".jpg"</f>
        <v>jingdian/fujian/putian/tc/5.jpg</v>
      </c>
      <c r="D1837" s="23">
        <f t="shared" si="85"/>
        <v>2</v>
      </c>
      <c r="E1837" s="2" t="str">
        <f>VLOOKUP(F1837,city!$A$4:$D$352,4,FALSE)</f>
        <v>莆田</v>
      </c>
      <c r="F1837" s="22">
        <f t="shared" si="86"/>
        <v>108</v>
      </c>
      <c r="G1837" s="22">
        <f>IF(VLOOKUP(F1836,city!$A$4:$H$352,8,FALSE)&gt;G1836,G1836+1,1)</f>
        <v>15</v>
      </c>
    </row>
    <row r="1838" spans="1:7" x14ac:dyDescent="0.15">
      <c r="A1838" s="23">
        <f t="shared" si="84"/>
        <v>110881</v>
      </c>
      <c r="B1838" s="24">
        <v>5</v>
      </c>
      <c r="C1838" s="28" t="str">
        <f>"jingdian/"&amp;VLOOKUP(E1838,city!$D$4:$P$352,12,FALSE)&amp;"/"&amp;VLOOKUP(E1838,city!$D$4:$P$352,13,FALSE)&amp;"/"&amp;IF(G1838&lt;11,"jd",IF(G1838&lt;16,"tc","cs"))&amp;"/"&amp;IF(G1838&lt;11,G1838,IF(G1838&lt;16,G1838-10,G1838-15))&amp;".jpg"</f>
        <v>jingdian/fujian/putian/cs/1.jpg</v>
      </c>
      <c r="D1838" s="23">
        <f t="shared" si="85"/>
        <v>3</v>
      </c>
      <c r="E1838" s="2" t="str">
        <f>VLOOKUP(F1838,city!$A$4:$D$352,4,FALSE)</f>
        <v>莆田</v>
      </c>
      <c r="F1838" s="22">
        <f t="shared" si="86"/>
        <v>108</v>
      </c>
      <c r="G1838" s="22">
        <f>IF(VLOOKUP(F1837,city!$A$4:$H$352,8,FALSE)&gt;G1837,G1837+1,1)</f>
        <v>16</v>
      </c>
    </row>
    <row r="1839" spans="1:7" x14ac:dyDescent="0.15">
      <c r="A1839" s="23">
        <f t="shared" si="84"/>
        <v>110882</v>
      </c>
      <c r="B1839" s="24">
        <v>3</v>
      </c>
      <c r="C1839" s="28" t="str">
        <f>"jingdian/"&amp;VLOOKUP(E1839,city!$D$4:$P$352,12,FALSE)&amp;"/"&amp;VLOOKUP(E1839,city!$D$4:$P$352,13,FALSE)&amp;"/"&amp;IF(G1839&lt;11,"jd",IF(G1839&lt;16,"tc","cs"))&amp;"/"&amp;IF(G1839&lt;11,G1839,IF(G1839&lt;16,G1839-10,G1839-15))&amp;".jpg"</f>
        <v>jingdian/fujian/putian/cs/2.jpg</v>
      </c>
      <c r="D1839" s="23">
        <f t="shared" si="85"/>
        <v>3</v>
      </c>
      <c r="E1839" s="2" t="str">
        <f>VLOOKUP(F1839,city!$A$4:$D$352,4,FALSE)</f>
        <v>莆田</v>
      </c>
      <c r="F1839" s="22">
        <f t="shared" si="86"/>
        <v>108</v>
      </c>
      <c r="G1839" s="22">
        <f>IF(VLOOKUP(F1838,city!$A$4:$H$352,8,FALSE)&gt;G1838,G1838+1,1)</f>
        <v>17</v>
      </c>
    </row>
    <row r="1840" spans="1:7" x14ac:dyDescent="0.15">
      <c r="A1840" s="23">
        <f t="shared" si="84"/>
        <v>110901</v>
      </c>
      <c r="B1840" s="24">
        <v>1</v>
      </c>
      <c r="C1840" s="28" t="str">
        <f>"jingdian/"&amp;VLOOKUP(E1840,city!$D$4:$P$352,12,FALSE)&amp;"/"&amp;VLOOKUP(E1840,city!$D$4:$P$352,13,FALSE)&amp;"/"&amp;IF(G1840&lt;11,"jd",IF(G1840&lt;16,"tc","cs"))&amp;"/"&amp;IF(G1840&lt;11,G1840,IF(G1840&lt;16,G1840-10,G1840-15))&amp;".jpg"</f>
        <v>jingdian/fujian/nanping/jd/1.jpg</v>
      </c>
      <c r="D1840" s="23">
        <f t="shared" si="85"/>
        <v>1</v>
      </c>
      <c r="E1840" s="2" t="str">
        <f>VLOOKUP(F1840,city!$A$4:$D$352,4,FALSE)</f>
        <v>南平</v>
      </c>
      <c r="F1840" s="22">
        <f t="shared" si="86"/>
        <v>109</v>
      </c>
      <c r="G1840" s="22">
        <f>IF(VLOOKUP(F1839,city!$A$4:$H$352,8,FALSE)&gt;G1839,G1839+1,1)</f>
        <v>1</v>
      </c>
    </row>
    <row r="1841" spans="1:7" x14ac:dyDescent="0.15">
      <c r="A1841" s="23">
        <f t="shared" si="84"/>
        <v>110902</v>
      </c>
      <c r="B1841" s="24">
        <v>1</v>
      </c>
      <c r="C1841" s="28" t="str">
        <f>"jingdian/"&amp;VLOOKUP(E1841,city!$D$4:$P$352,12,FALSE)&amp;"/"&amp;VLOOKUP(E1841,city!$D$4:$P$352,13,FALSE)&amp;"/"&amp;IF(G1841&lt;11,"jd",IF(G1841&lt;16,"tc","cs"))&amp;"/"&amp;IF(G1841&lt;11,G1841,IF(G1841&lt;16,G1841-10,G1841-15))&amp;".jpg"</f>
        <v>jingdian/fujian/nanping/jd/2.jpg</v>
      </c>
      <c r="D1841" s="23">
        <f t="shared" si="85"/>
        <v>1</v>
      </c>
      <c r="E1841" s="2" t="str">
        <f>VLOOKUP(F1841,city!$A$4:$D$352,4,FALSE)</f>
        <v>南平</v>
      </c>
      <c r="F1841" s="22">
        <f t="shared" si="86"/>
        <v>109</v>
      </c>
      <c r="G1841" s="22">
        <f>IF(VLOOKUP(F1840,city!$A$4:$H$352,8,FALSE)&gt;G1840,G1840+1,1)</f>
        <v>2</v>
      </c>
    </row>
    <row r="1842" spans="1:7" x14ac:dyDescent="0.15">
      <c r="A1842" s="23">
        <f t="shared" si="84"/>
        <v>110903</v>
      </c>
      <c r="B1842" s="24">
        <v>1</v>
      </c>
      <c r="C1842" s="28" t="str">
        <f>"jingdian/"&amp;VLOOKUP(E1842,city!$D$4:$P$352,12,FALSE)&amp;"/"&amp;VLOOKUP(E1842,city!$D$4:$P$352,13,FALSE)&amp;"/"&amp;IF(G1842&lt;11,"jd",IF(G1842&lt;16,"tc","cs"))&amp;"/"&amp;IF(G1842&lt;11,G1842,IF(G1842&lt;16,G1842-10,G1842-15))&amp;".jpg"</f>
        <v>jingdian/fujian/nanping/jd/3.jpg</v>
      </c>
      <c r="D1842" s="23">
        <f t="shared" si="85"/>
        <v>1</v>
      </c>
      <c r="E1842" s="2" t="str">
        <f>VLOOKUP(F1842,city!$A$4:$D$352,4,FALSE)</f>
        <v>南平</v>
      </c>
      <c r="F1842" s="22">
        <f t="shared" si="86"/>
        <v>109</v>
      </c>
      <c r="G1842" s="22">
        <f>IF(VLOOKUP(F1841,city!$A$4:$H$352,8,FALSE)&gt;G1841,G1841+1,1)</f>
        <v>3</v>
      </c>
    </row>
    <row r="1843" spans="1:7" x14ac:dyDescent="0.15">
      <c r="A1843" s="23">
        <f t="shared" si="84"/>
        <v>110904</v>
      </c>
      <c r="B1843" s="24">
        <v>1</v>
      </c>
      <c r="C1843" s="28" t="str">
        <f>"jingdian/"&amp;VLOOKUP(E1843,city!$D$4:$P$352,12,FALSE)&amp;"/"&amp;VLOOKUP(E1843,city!$D$4:$P$352,13,FALSE)&amp;"/"&amp;IF(G1843&lt;11,"jd",IF(G1843&lt;16,"tc","cs"))&amp;"/"&amp;IF(G1843&lt;11,G1843,IF(G1843&lt;16,G1843-10,G1843-15))&amp;".jpg"</f>
        <v>jingdian/fujian/nanping/jd/4.jpg</v>
      </c>
      <c r="D1843" s="23">
        <f t="shared" si="85"/>
        <v>1</v>
      </c>
      <c r="E1843" s="2" t="str">
        <f>VLOOKUP(F1843,city!$A$4:$D$352,4,FALSE)</f>
        <v>南平</v>
      </c>
      <c r="F1843" s="22">
        <f t="shared" si="86"/>
        <v>109</v>
      </c>
      <c r="G1843" s="22">
        <f>IF(VLOOKUP(F1842,city!$A$4:$H$352,8,FALSE)&gt;G1842,G1842+1,1)</f>
        <v>4</v>
      </c>
    </row>
    <row r="1844" spans="1:7" x14ac:dyDescent="0.15">
      <c r="A1844" s="23">
        <f t="shared" si="84"/>
        <v>110905</v>
      </c>
      <c r="B1844" s="24">
        <v>1</v>
      </c>
      <c r="C1844" s="28" t="str">
        <f>"jingdian/"&amp;VLOOKUP(E1844,city!$D$4:$P$352,12,FALSE)&amp;"/"&amp;VLOOKUP(E1844,city!$D$4:$P$352,13,FALSE)&amp;"/"&amp;IF(G1844&lt;11,"jd",IF(G1844&lt;16,"tc","cs"))&amp;"/"&amp;IF(G1844&lt;11,G1844,IF(G1844&lt;16,G1844-10,G1844-15))&amp;".jpg"</f>
        <v>jingdian/fujian/nanping/jd/5.jpg</v>
      </c>
      <c r="D1844" s="23">
        <f t="shared" si="85"/>
        <v>1</v>
      </c>
      <c r="E1844" s="2" t="str">
        <f>VLOOKUP(F1844,city!$A$4:$D$352,4,FALSE)</f>
        <v>南平</v>
      </c>
      <c r="F1844" s="22">
        <f t="shared" si="86"/>
        <v>109</v>
      </c>
      <c r="G1844" s="22">
        <f>IF(VLOOKUP(F1843,city!$A$4:$H$352,8,FALSE)&gt;G1843,G1843+1,1)</f>
        <v>5</v>
      </c>
    </row>
    <row r="1845" spans="1:7" x14ac:dyDescent="0.15">
      <c r="A1845" s="23">
        <f t="shared" si="84"/>
        <v>110906</v>
      </c>
      <c r="B1845" s="24">
        <v>1</v>
      </c>
      <c r="C1845" s="28" t="str">
        <f>"jingdian/"&amp;VLOOKUP(E1845,city!$D$4:$P$352,12,FALSE)&amp;"/"&amp;VLOOKUP(E1845,city!$D$4:$P$352,13,FALSE)&amp;"/"&amp;IF(G1845&lt;11,"jd",IF(G1845&lt;16,"tc","cs"))&amp;"/"&amp;IF(G1845&lt;11,G1845,IF(G1845&lt;16,G1845-10,G1845-15))&amp;".jpg"</f>
        <v>jingdian/fujian/nanping/jd/6.jpg</v>
      </c>
      <c r="D1845" s="23">
        <f t="shared" si="85"/>
        <v>1</v>
      </c>
      <c r="E1845" s="2" t="str">
        <f>VLOOKUP(F1845,city!$A$4:$D$352,4,FALSE)</f>
        <v>南平</v>
      </c>
      <c r="F1845" s="22">
        <f t="shared" si="86"/>
        <v>109</v>
      </c>
      <c r="G1845" s="22">
        <f>IF(VLOOKUP(F1844,city!$A$4:$H$352,8,FALSE)&gt;G1844,G1844+1,1)</f>
        <v>6</v>
      </c>
    </row>
    <row r="1846" spans="1:7" x14ac:dyDescent="0.15">
      <c r="A1846" s="23">
        <f t="shared" si="84"/>
        <v>110907</v>
      </c>
      <c r="B1846" s="24">
        <v>1</v>
      </c>
      <c r="C1846" s="28" t="str">
        <f>"jingdian/"&amp;VLOOKUP(E1846,city!$D$4:$P$352,12,FALSE)&amp;"/"&amp;VLOOKUP(E1846,city!$D$4:$P$352,13,FALSE)&amp;"/"&amp;IF(G1846&lt;11,"jd",IF(G1846&lt;16,"tc","cs"))&amp;"/"&amp;IF(G1846&lt;11,G1846,IF(G1846&lt;16,G1846-10,G1846-15))&amp;".jpg"</f>
        <v>jingdian/fujian/nanping/jd/7.jpg</v>
      </c>
      <c r="D1846" s="23">
        <f t="shared" si="85"/>
        <v>1</v>
      </c>
      <c r="E1846" s="2" t="str">
        <f>VLOOKUP(F1846,city!$A$4:$D$352,4,FALSE)</f>
        <v>南平</v>
      </c>
      <c r="F1846" s="22">
        <f t="shared" si="86"/>
        <v>109</v>
      </c>
      <c r="G1846" s="22">
        <f>IF(VLOOKUP(F1845,city!$A$4:$H$352,8,FALSE)&gt;G1845,G1845+1,1)</f>
        <v>7</v>
      </c>
    </row>
    <row r="1847" spans="1:7" x14ac:dyDescent="0.15">
      <c r="A1847" s="23">
        <f t="shared" si="84"/>
        <v>110908</v>
      </c>
      <c r="B1847" s="24">
        <v>1</v>
      </c>
      <c r="C1847" s="28" t="str">
        <f>"jingdian/"&amp;VLOOKUP(E1847,city!$D$4:$P$352,12,FALSE)&amp;"/"&amp;VLOOKUP(E1847,city!$D$4:$P$352,13,FALSE)&amp;"/"&amp;IF(G1847&lt;11,"jd",IF(G1847&lt;16,"tc","cs"))&amp;"/"&amp;IF(G1847&lt;11,G1847,IF(G1847&lt;16,G1847-10,G1847-15))&amp;".jpg"</f>
        <v>jingdian/fujian/nanping/jd/8.jpg</v>
      </c>
      <c r="D1847" s="23">
        <f t="shared" si="85"/>
        <v>1</v>
      </c>
      <c r="E1847" s="2" t="str">
        <f>VLOOKUP(F1847,city!$A$4:$D$352,4,FALSE)</f>
        <v>南平</v>
      </c>
      <c r="F1847" s="22">
        <f t="shared" si="86"/>
        <v>109</v>
      </c>
      <c r="G1847" s="22">
        <f>IF(VLOOKUP(F1846,city!$A$4:$H$352,8,FALSE)&gt;G1846,G1846+1,1)</f>
        <v>8</v>
      </c>
    </row>
    <row r="1848" spans="1:7" x14ac:dyDescent="0.15">
      <c r="A1848" s="23">
        <f t="shared" si="84"/>
        <v>110909</v>
      </c>
      <c r="B1848" s="24">
        <v>1</v>
      </c>
      <c r="C1848" s="28" t="str">
        <f>"jingdian/"&amp;VLOOKUP(E1848,city!$D$4:$P$352,12,FALSE)&amp;"/"&amp;VLOOKUP(E1848,city!$D$4:$P$352,13,FALSE)&amp;"/"&amp;IF(G1848&lt;11,"jd",IF(G1848&lt;16,"tc","cs"))&amp;"/"&amp;IF(G1848&lt;11,G1848,IF(G1848&lt;16,G1848-10,G1848-15))&amp;".jpg"</f>
        <v>jingdian/fujian/nanping/jd/9.jpg</v>
      </c>
      <c r="D1848" s="23">
        <f t="shared" si="85"/>
        <v>1</v>
      </c>
      <c r="E1848" s="2" t="str">
        <f>VLOOKUP(F1848,city!$A$4:$D$352,4,FALSE)</f>
        <v>南平</v>
      </c>
      <c r="F1848" s="22">
        <f t="shared" si="86"/>
        <v>109</v>
      </c>
      <c r="G1848" s="22">
        <f>IF(VLOOKUP(F1847,city!$A$4:$H$352,8,FALSE)&gt;G1847,G1847+1,1)</f>
        <v>9</v>
      </c>
    </row>
    <row r="1849" spans="1:7" x14ac:dyDescent="0.15">
      <c r="A1849" s="23">
        <f t="shared" si="84"/>
        <v>110910</v>
      </c>
      <c r="B1849" s="24">
        <v>1</v>
      </c>
      <c r="C1849" s="28" t="str">
        <f>"jingdian/"&amp;VLOOKUP(E1849,city!$D$4:$P$352,12,FALSE)&amp;"/"&amp;VLOOKUP(E1849,city!$D$4:$P$352,13,FALSE)&amp;"/"&amp;IF(G1849&lt;11,"jd",IF(G1849&lt;16,"tc","cs"))&amp;"/"&amp;IF(G1849&lt;11,G1849,IF(G1849&lt;16,G1849-10,G1849-15))&amp;".jpg"</f>
        <v>jingdian/fujian/nanping/jd/10.jpg</v>
      </c>
      <c r="D1849" s="23">
        <f t="shared" si="85"/>
        <v>1</v>
      </c>
      <c r="E1849" s="2" t="str">
        <f>VLOOKUP(F1849,city!$A$4:$D$352,4,FALSE)</f>
        <v>南平</v>
      </c>
      <c r="F1849" s="22">
        <f t="shared" si="86"/>
        <v>109</v>
      </c>
      <c r="G1849" s="22">
        <f>IF(VLOOKUP(F1848,city!$A$4:$H$352,8,FALSE)&gt;G1848,G1848+1,1)</f>
        <v>10</v>
      </c>
    </row>
    <row r="1850" spans="1:7" x14ac:dyDescent="0.15">
      <c r="A1850" s="23">
        <f t="shared" si="84"/>
        <v>110951</v>
      </c>
      <c r="B1850" s="24">
        <v>4</v>
      </c>
      <c r="C1850" s="28" t="str">
        <f>"jingdian/"&amp;VLOOKUP(E1850,city!$D$4:$P$352,12,FALSE)&amp;"/"&amp;VLOOKUP(E1850,city!$D$4:$P$352,13,FALSE)&amp;"/"&amp;IF(G1850&lt;11,"jd",IF(G1850&lt;16,"tc","cs"))&amp;"/"&amp;IF(G1850&lt;11,G1850,IF(G1850&lt;16,G1850-10,G1850-15))&amp;".jpg"</f>
        <v>jingdian/fujian/nanping/tc/1.jpg</v>
      </c>
      <c r="D1850" s="23">
        <f t="shared" si="85"/>
        <v>2</v>
      </c>
      <c r="E1850" s="2" t="str">
        <f>VLOOKUP(F1850,city!$A$4:$D$352,4,FALSE)</f>
        <v>南平</v>
      </c>
      <c r="F1850" s="22">
        <f t="shared" si="86"/>
        <v>109</v>
      </c>
      <c r="G1850" s="22">
        <f>IF(VLOOKUP(F1849,city!$A$4:$H$352,8,FALSE)&gt;G1849,G1849+1,1)</f>
        <v>11</v>
      </c>
    </row>
    <row r="1851" spans="1:7" x14ac:dyDescent="0.15">
      <c r="A1851" s="23">
        <f t="shared" si="84"/>
        <v>110952</v>
      </c>
      <c r="B1851" s="24">
        <v>2</v>
      </c>
      <c r="C1851" s="28" t="str">
        <f>"jingdian/"&amp;VLOOKUP(E1851,city!$D$4:$P$352,12,FALSE)&amp;"/"&amp;VLOOKUP(E1851,city!$D$4:$P$352,13,FALSE)&amp;"/"&amp;IF(G1851&lt;11,"jd",IF(G1851&lt;16,"tc","cs"))&amp;"/"&amp;IF(G1851&lt;11,G1851,IF(G1851&lt;16,G1851-10,G1851-15))&amp;".jpg"</f>
        <v>jingdian/fujian/nanping/tc/2.jpg</v>
      </c>
      <c r="D1851" s="23">
        <f t="shared" si="85"/>
        <v>2</v>
      </c>
      <c r="E1851" s="2" t="str">
        <f>VLOOKUP(F1851,city!$A$4:$D$352,4,FALSE)</f>
        <v>南平</v>
      </c>
      <c r="F1851" s="22">
        <f t="shared" si="86"/>
        <v>109</v>
      </c>
      <c r="G1851" s="22">
        <f>IF(VLOOKUP(F1850,city!$A$4:$H$352,8,FALSE)&gt;G1850,G1850+1,1)</f>
        <v>12</v>
      </c>
    </row>
    <row r="1852" spans="1:7" x14ac:dyDescent="0.15">
      <c r="A1852" s="23">
        <f t="shared" si="84"/>
        <v>110953</v>
      </c>
      <c r="B1852" s="24">
        <v>3</v>
      </c>
      <c r="C1852" s="28" t="str">
        <f>"jingdian/"&amp;VLOOKUP(E1852,city!$D$4:$P$352,12,FALSE)&amp;"/"&amp;VLOOKUP(E1852,city!$D$4:$P$352,13,FALSE)&amp;"/"&amp;IF(G1852&lt;11,"jd",IF(G1852&lt;16,"tc","cs"))&amp;"/"&amp;IF(G1852&lt;11,G1852,IF(G1852&lt;16,G1852-10,G1852-15))&amp;".jpg"</f>
        <v>jingdian/fujian/nanping/tc/3.jpg</v>
      </c>
      <c r="D1852" s="23">
        <f t="shared" si="85"/>
        <v>2</v>
      </c>
      <c r="E1852" s="2" t="str">
        <f>VLOOKUP(F1852,city!$A$4:$D$352,4,FALSE)</f>
        <v>南平</v>
      </c>
      <c r="F1852" s="22">
        <f t="shared" si="86"/>
        <v>109</v>
      </c>
      <c r="G1852" s="22">
        <f>IF(VLOOKUP(F1851,city!$A$4:$H$352,8,FALSE)&gt;G1851,G1851+1,1)</f>
        <v>13</v>
      </c>
    </row>
    <row r="1853" spans="1:7" x14ac:dyDescent="0.15">
      <c r="A1853" s="23">
        <f t="shared" si="84"/>
        <v>110954</v>
      </c>
      <c r="B1853" s="24">
        <v>4</v>
      </c>
      <c r="C1853" s="28" t="str">
        <f>"jingdian/"&amp;VLOOKUP(E1853,city!$D$4:$P$352,12,FALSE)&amp;"/"&amp;VLOOKUP(E1853,city!$D$4:$P$352,13,FALSE)&amp;"/"&amp;IF(G1853&lt;11,"jd",IF(G1853&lt;16,"tc","cs"))&amp;"/"&amp;IF(G1853&lt;11,G1853,IF(G1853&lt;16,G1853-10,G1853-15))&amp;".jpg"</f>
        <v>jingdian/fujian/nanping/tc/4.jpg</v>
      </c>
      <c r="D1853" s="23">
        <f t="shared" si="85"/>
        <v>2</v>
      </c>
      <c r="E1853" s="2" t="str">
        <f>VLOOKUP(F1853,city!$A$4:$D$352,4,FALSE)</f>
        <v>南平</v>
      </c>
      <c r="F1853" s="22">
        <f t="shared" si="86"/>
        <v>109</v>
      </c>
      <c r="G1853" s="22">
        <f>IF(VLOOKUP(F1852,city!$A$4:$H$352,8,FALSE)&gt;G1852,G1852+1,1)</f>
        <v>14</v>
      </c>
    </row>
    <row r="1854" spans="1:7" x14ac:dyDescent="0.15">
      <c r="A1854" s="23">
        <f t="shared" si="84"/>
        <v>110955</v>
      </c>
      <c r="B1854" s="24">
        <v>4</v>
      </c>
      <c r="C1854" s="28" t="str">
        <f>"jingdian/"&amp;VLOOKUP(E1854,city!$D$4:$P$352,12,FALSE)&amp;"/"&amp;VLOOKUP(E1854,city!$D$4:$P$352,13,FALSE)&amp;"/"&amp;IF(G1854&lt;11,"jd",IF(G1854&lt;16,"tc","cs"))&amp;"/"&amp;IF(G1854&lt;11,G1854,IF(G1854&lt;16,G1854-10,G1854-15))&amp;".jpg"</f>
        <v>jingdian/fujian/nanping/tc/5.jpg</v>
      </c>
      <c r="D1854" s="23">
        <f t="shared" si="85"/>
        <v>2</v>
      </c>
      <c r="E1854" s="2" t="str">
        <f>VLOOKUP(F1854,city!$A$4:$D$352,4,FALSE)</f>
        <v>南平</v>
      </c>
      <c r="F1854" s="22">
        <f t="shared" si="86"/>
        <v>109</v>
      </c>
      <c r="G1854" s="22">
        <f>IF(VLOOKUP(F1853,city!$A$4:$H$352,8,FALSE)&gt;G1853,G1853+1,1)</f>
        <v>15</v>
      </c>
    </row>
    <row r="1855" spans="1:7" x14ac:dyDescent="0.15">
      <c r="A1855" s="23">
        <f t="shared" si="84"/>
        <v>110981</v>
      </c>
      <c r="B1855" s="24">
        <v>3</v>
      </c>
      <c r="C1855" s="28" t="str">
        <f>"jingdian/"&amp;VLOOKUP(E1855,city!$D$4:$P$352,12,FALSE)&amp;"/"&amp;VLOOKUP(E1855,city!$D$4:$P$352,13,FALSE)&amp;"/"&amp;IF(G1855&lt;11,"jd",IF(G1855&lt;16,"tc","cs"))&amp;"/"&amp;IF(G1855&lt;11,G1855,IF(G1855&lt;16,G1855-10,G1855-15))&amp;".jpg"</f>
        <v>jingdian/fujian/nanping/cs/1.jpg</v>
      </c>
      <c r="D1855" s="23">
        <f t="shared" si="85"/>
        <v>3</v>
      </c>
      <c r="E1855" s="2" t="str">
        <f>VLOOKUP(F1855,city!$A$4:$D$352,4,FALSE)</f>
        <v>南平</v>
      </c>
      <c r="F1855" s="22">
        <f t="shared" si="86"/>
        <v>109</v>
      </c>
      <c r="G1855" s="22">
        <f>IF(VLOOKUP(F1854,city!$A$4:$H$352,8,FALSE)&gt;G1854,G1854+1,1)</f>
        <v>16</v>
      </c>
    </row>
    <row r="1856" spans="1:7" x14ac:dyDescent="0.15">
      <c r="A1856" s="23">
        <f t="shared" si="84"/>
        <v>110982</v>
      </c>
      <c r="B1856" s="24">
        <v>4</v>
      </c>
      <c r="C1856" s="28" t="str">
        <f>"jingdian/"&amp;VLOOKUP(E1856,city!$D$4:$P$352,12,FALSE)&amp;"/"&amp;VLOOKUP(E1856,city!$D$4:$P$352,13,FALSE)&amp;"/"&amp;IF(G1856&lt;11,"jd",IF(G1856&lt;16,"tc","cs"))&amp;"/"&amp;IF(G1856&lt;11,G1856,IF(G1856&lt;16,G1856-10,G1856-15))&amp;".jpg"</f>
        <v>jingdian/fujian/nanping/cs/2.jpg</v>
      </c>
      <c r="D1856" s="23">
        <f t="shared" si="85"/>
        <v>3</v>
      </c>
      <c r="E1856" s="2" t="str">
        <f>VLOOKUP(F1856,city!$A$4:$D$352,4,FALSE)</f>
        <v>南平</v>
      </c>
      <c r="F1856" s="22">
        <f t="shared" si="86"/>
        <v>109</v>
      </c>
      <c r="G1856" s="22">
        <f>IF(VLOOKUP(F1855,city!$A$4:$H$352,8,FALSE)&gt;G1855,G1855+1,1)</f>
        <v>17</v>
      </c>
    </row>
    <row r="1857" spans="1:7" x14ac:dyDescent="0.15">
      <c r="A1857" s="23">
        <f t="shared" si="84"/>
        <v>111001</v>
      </c>
      <c r="B1857" s="24">
        <v>1</v>
      </c>
      <c r="C1857" s="28" t="str">
        <f>"jingdian/"&amp;VLOOKUP(E1857,city!$D$4:$P$352,12,FALSE)&amp;"/"&amp;VLOOKUP(E1857,city!$D$4:$P$352,13,FALSE)&amp;"/"&amp;IF(G1857&lt;11,"jd",IF(G1857&lt;16,"tc","cs"))&amp;"/"&amp;IF(G1857&lt;11,G1857,IF(G1857&lt;16,G1857-10,G1857-15))&amp;".jpg"</f>
        <v>jingdian/fujian/longyan/jd/1.jpg</v>
      </c>
      <c r="D1857" s="23">
        <f t="shared" si="85"/>
        <v>1</v>
      </c>
      <c r="E1857" s="2" t="str">
        <f>VLOOKUP(F1857,city!$A$4:$D$352,4,FALSE)</f>
        <v>龙岩</v>
      </c>
      <c r="F1857" s="22">
        <f t="shared" si="86"/>
        <v>110</v>
      </c>
      <c r="G1857" s="22">
        <f>IF(VLOOKUP(F1856,city!$A$4:$H$352,8,FALSE)&gt;G1856,G1856+1,1)</f>
        <v>1</v>
      </c>
    </row>
    <row r="1858" spans="1:7" x14ac:dyDescent="0.15">
      <c r="A1858" s="23">
        <f t="shared" si="84"/>
        <v>111002</v>
      </c>
      <c r="B1858" s="24">
        <v>1</v>
      </c>
      <c r="C1858" s="28" t="str">
        <f>"jingdian/"&amp;VLOOKUP(E1858,city!$D$4:$P$352,12,FALSE)&amp;"/"&amp;VLOOKUP(E1858,city!$D$4:$P$352,13,FALSE)&amp;"/"&amp;IF(G1858&lt;11,"jd",IF(G1858&lt;16,"tc","cs"))&amp;"/"&amp;IF(G1858&lt;11,G1858,IF(G1858&lt;16,G1858-10,G1858-15))&amp;".jpg"</f>
        <v>jingdian/fujian/longyan/jd/2.jpg</v>
      </c>
      <c r="D1858" s="23">
        <f t="shared" si="85"/>
        <v>1</v>
      </c>
      <c r="E1858" s="2" t="str">
        <f>VLOOKUP(F1858,city!$A$4:$D$352,4,FALSE)</f>
        <v>龙岩</v>
      </c>
      <c r="F1858" s="22">
        <f t="shared" si="86"/>
        <v>110</v>
      </c>
      <c r="G1858" s="22">
        <f>IF(VLOOKUP(F1857,city!$A$4:$H$352,8,FALSE)&gt;G1857,G1857+1,1)</f>
        <v>2</v>
      </c>
    </row>
    <row r="1859" spans="1:7" x14ac:dyDescent="0.15">
      <c r="A1859" s="23">
        <f t="shared" si="84"/>
        <v>111003</v>
      </c>
      <c r="B1859" s="24">
        <v>1</v>
      </c>
      <c r="C1859" s="28" t="str">
        <f>"jingdian/"&amp;VLOOKUP(E1859,city!$D$4:$P$352,12,FALSE)&amp;"/"&amp;VLOOKUP(E1859,city!$D$4:$P$352,13,FALSE)&amp;"/"&amp;IF(G1859&lt;11,"jd",IF(G1859&lt;16,"tc","cs"))&amp;"/"&amp;IF(G1859&lt;11,G1859,IF(G1859&lt;16,G1859-10,G1859-15))&amp;".jpg"</f>
        <v>jingdian/fujian/longyan/jd/3.jpg</v>
      </c>
      <c r="D1859" s="23">
        <f t="shared" si="85"/>
        <v>1</v>
      </c>
      <c r="E1859" s="2" t="str">
        <f>VLOOKUP(F1859,city!$A$4:$D$352,4,FALSE)</f>
        <v>龙岩</v>
      </c>
      <c r="F1859" s="22">
        <f t="shared" si="86"/>
        <v>110</v>
      </c>
      <c r="G1859" s="22">
        <f>IF(VLOOKUP(F1858,city!$A$4:$H$352,8,FALSE)&gt;G1858,G1858+1,1)</f>
        <v>3</v>
      </c>
    </row>
    <row r="1860" spans="1:7" x14ac:dyDescent="0.15">
      <c r="A1860" s="23">
        <f t="shared" si="84"/>
        <v>111004</v>
      </c>
      <c r="B1860" s="24">
        <v>1</v>
      </c>
      <c r="C1860" s="28" t="str">
        <f>"jingdian/"&amp;VLOOKUP(E1860,city!$D$4:$P$352,12,FALSE)&amp;"/"&amp;VLOOKUP(E1860,city!$D$4:$P$352,13,FALSE)&amp;"/"&amp;IF(G1860&lt;11,"jd",IF(G1860&lt;16,"tc","cs"))&amp;"/"&amp;IF(G1860&lt;11,G1860,IF(G1860&lt;16,G1860-10,G1860-15))&amp;".jpg"</f>
        <v>jingdian/fujian/longyan/jd/4.jpg</v>
      </c>
      <c r="D1860" s="23">
        <f t="shared" si="85"/>
        <v>1</v>
      </c>
      <c r="E1860" s="2" t="str">
        <f>VLOOKUP(F1860,city!$A$4:$D$352,4,FALSE)</f>
        <v>龙岩</v>
      </c>
      <c r="F1860" s="22">
        <f t="shared" si="86"/>
        <v>110</v>
      </c>
      <c r="G1860" s="22">
        <f>IF(VLOOKUP(F1859,city!$A$4:$H$352,8,FALSE)&gt;G1859,G1859+1,1)</f>
        <v>4</v>
      </c>
    </row>
    <row r="1861" spans="1:7" x14ac:dyDescent="0.15">
      <c r="A1861" s="23">
        <f t="shared" ref="A1861:A1924" si="87">IF(G1861&lt;11,G1861,IF(G1861&lt;16,G1861+40,G1861+65))+F1861*100+100000</f>
        <v>111005</v>
      </c>
      <c r="B1861" s="24">
        <v>1</v>
      </c>
      <c r="C1861" s="28" t="str">
        <f>"jingdian/"&amp;VLOOKUP(E1861,city!$D$4:$P$352,12,FALSE)&amp;"/"&amp;VLOOKUP(E1861,city!$D$4:$P$352,13,FALSE)&amp;"/"&amp;IF(G1861&lt;11,"jd",IF(G1861&lt;16,"tc","cs"))&amp;"/"&amp;IF(G1861&lt;11,G1861,IF(G1861&lt;16,G1861-10,G1861-15))&amp;".jpg"</f>
        <v>jingdian/fujian/longyan/jd/5.jpg</v>
      </c>
      <c r="D1861" s="23">
        <f t="shared" ref="D1861:D1924" si="88">IF(G1861&lt;11,1,IF(G1861&lt;16,2,3))</f>
        <v>1</v>
      </c>
      <c r="E1861" s="2" t="str">
        <f>VLOOKUP(F1861,city!$A$4:$D$352,4,FALSE)</f>
        <v>龙岩</v>
      </c>
      <c r="F1861" s="22">
        <f t="shared" ref="F1861:F1924" si="89">IF(G1861&gt;G1860,F1860,F1860+1)</f>
        <v>110</v>
      </c>
      <c r="G1861" s="22">
        <f>IF(VLOOKUP(F1860,city!$A$4:$H$352,8,FALSE)&gt;G1860,G1860+1,1)</f>
        <v>5</v>
      </c>
    </row>
    <row r="1862" spans="1:7" x14ac:dyDescent="0.15">
      <c r="A1862" s="23">
        <f t="shared" si="87"/>
        <v>111006</v>
      </c>
      <c r="B1862" s="24">
        <v>1</v>
      </c>
      <c r="C1862" s="28" t="str">
        <f>"jingdian/"&amp;VLOOKUP(E1862,city!$D$4:$P$352,12,FALSE)&amp;"/"&amp;VLOOKUP(E1862,city!$D$4:$P$352,13,FALSE)&amp;"/"&amp;IF(G1862&lt;11,"jd",IF(G1862&lt;16,"tc","cs"))&amp;"/"&amp;IF(G1862&lt;11,G1862,IF(G1862&lt;16,G1862-10,G1862-15))&amp;".jpg"</f>
        <v>jingdian/fujian/longyan/jd/6.jpg</v>
      </c>
      <c r="D1862" s="23">
        <f t="shared" si="88"/>
        <v>1</v>
      </c>
      <c r="E1862" s="2" t="str">
        <f>VLOOKUP(F1862,city!$A$4:$D$352,4,FALSE)</f>
        <v>龙岩</v>
      </c>
      <c r="F1862" s="22">
        <f t="shared" si="89"/>
        <v>110</v>
      </c>
      <c r="G1862" s="22">
        <f>IF(VLOOKUP(F1861,city!$A$4:$H$352,8,FALSE)&gt;G1861,G1861+1,1)</f>
        <v>6</v>
      </c>
    </row>
    <row r="1863" spans="1:7" x14ac:dyDescent="0.15">
      <c r="A1863" s="23">
        <f t="shared" si="87"/>
        <v>111007</v>
      </c>
      <c r="B1863" s="24">
        <v>1</v>
      </c>
      <c r="C1863" s="28" t="str">
        <f>"jingdian/"&amp;VLOOKUP(E1863,city!$D$4:$P$352,12,FALSE)&amp;"/"&amp;VLOOKUP(E1863,city!$D$4:$P$352,13,FALSE)&amp;"/"&amp;IF(G1863&lt;11,"jd",IF(G1863&lt;16,"tc","cs"))&amp;"/"&amp;IF(G1863&lt;11,G1863,IF(G1863&lt;16,G1863-10,G1863-15))&amp;".jpg"</f>
        <v>jingdian/fujian/longyan/jd/7.jpg</v>
      </c>
      <c r="D1863" s="23">
        <f t="shared" si="88"/>
        <v>1</v>
      </c>
      <c r="E1863" s="2" t="str">
        <f>VLOOKUP(F1863,city!$A$4:$D$352,4,FALSE)</f>
        <v>龙岩</v>
      </c>
      <c r="F1863" s="22">
        <f t="shared" si="89"/>
        <v>110</v>
      </c>
      <c r="G1863" s="22">
        <f>IF(VLOOKUP(F1862,city!$A$4:$H$352,8,FALSE)&gt;G1862,G1862+1,1)</f>
        <v>7</v>
      </c>
    </row>
    <row r="1864" spans="1:7" x14ac:dyDescent="0.15">
      <c r="A1864" s="23">
        <f t="shared" si="87"/>
        <v>111008</v>
      </c>
      <c r="B1864" s="24">
        <v>1</v>
      </c>
      <c r="C1864" s="28" t="str">
        <f>"jingdian/"&amp;VLOOKUP(E1864,city!$D$4:$P$352,12,FALSE)&amp;"/"&amp;VLOOKUP(E1864,city!$D$4:$P$352,13,FALSE)&amp;"/"&amp;IF(G1864&lt;11,"jd",IF(G1864&lt;16,"tc","cs"))&amp;"/"&amp;IF(G1864&lt;11,G1864,IF(G1864&lt;16,G1864-10,G1864-15))&amp;".jpg"</f>
        <v>jingdian/fujian/longyan/jd/8.jpg</v>
      </c>
      <c r="D1864" s="23">
        <f t="shared" si="88"/>
        <v>1</v>
      </c>
      <c r="E1864" s="2" t="str">
        <f>VLOOKUP(F1864,city!$A$4:$D$352,4,FALSE)</f>
        <v>龙岩</v>
      </c>
      <c r="F1864" s="22">
        <f t="shared" si="89"/>
        <v>110</v>
      </c>
      <c r="G1864" s="22">
        <f>IF(VLOOKUP(F1863,city!$A$4:$H$352,8,FALSE)&gt;G1863,G1863+1,1)</f>
        <v>8</v>
      </c>
    </row>
    <row r="1865" spans="1:7" x14ac:dyDescent="0.15">
      <c r="A1865" s="23">
        <f t="shared" si="87"/>
        <v>111009</v>
      </c>
      <c r="B1865" s="24">
        <v>1</v>
      </c>
      <c r="C1865" s="28" t="str">
        <f>"jingdian/"&amp;VLOOKUP(E1865,city!$D$4:$P$352,12,FALSE)&amp;"/"&amp;VLOOKUP(E1865,city!$D$4:$P$352,13,FALSE)&amp;"/"&amp;IF(G1865&lt;11,"jd",IF(G1865&lt;16,"tc","cs"))&amp;"/"&amp;IF(G1865&lt;11,G1865,IF(G1865&lt;16,G1865-10,G1865-15))&amp;".jpg"</f>
        <v>jingdian/fujian/longyan/jd/9.jpg</v>
      </c>
      <c r="D1865" s="23">
        <f t="shared" si="88"/>
        <v>1</v>
      </c>
      <c r="E1865" s="2" t="str">
        <f>VLOOKUP(F1865,city!$A$4:$D$352,4,FALSE)</f>
        <v>龙岩</v>
      </c>
      <c r="F1865" s="22">
        <f t="shared" si="89"/>
        <v>110</v>
      </c>
      <c r="G1865" s="22">
        <f>IF(VLOOKUP(F1864,city!$A$4:$H$352,8,FALSE)&gt;G1864,G1864+1,1)</f>
        <v>9</v>
      </c>
    </row>
    <row r="1866" spans="1:7" x14ac:dyDescent="0.15">
      <c r="A1866" s="23">
        <f t="shared" si="87"/>
        <v>111010</v>
      </c>
      <c r="B1866" s="24">
        <v>1</v>
      </c>
      <c r="C1866" s="28" t="str">
        <f>"jingdian/"&amp;VLOOKUP(E1866,city!$D$4:$P$352,12,FALSE)&amp;"/"&amp;VLOOKUP(E1866,city!$D$4:$P$352,13,FALSE)&amp;"/"&amp;IF(G1866&lt;11,"jd",IF(G1866&lt;16,"tc","cs"))&amp;"/"&amp;IF(G1866&lt;11,G1866,IF(G1866&lt;16,G1866-10,G1866-15))&amp;".jpg"</f>
        <v>jingdian/fujian/longyan/jd/10.jpg</v>
      </c>
      <c r="D1866" s="23">
        <f t="shared" si="88"/>
        <v>1</v>
      </c>
      <c r="E1866" s="2" t="str">
        <f>VLOOKUP(F1866,city!$A$4:$D$352,4,FALSE)</f>
        <v>龙岩</v>
      </c>
      <c r="F1866" s="22">
        <f t="shared" si="89"/>
        <v>110</v>
      </c>
      <c r="G1866" s="22">
        <f>IF(VLOOKUP(F1865,city!$A$4:$H$352,8,FALSE)&gt;G1865,G1865+1,1)</f>
        <v>10</v>
      </c>
    </row>
    <row r="1867" spans="1:7" x14ac:dyDescent="0.15">
      <c r="A1867" s="23">
        <f t="shared" si="87"/>
        <v>111051</v>
      </c>
      <c r="B1867" s="24">
        <v>5</v>
      </c>
      <c r="C1867" s="28" t="str">
        <f>"jingdian/"&amp;VLOOKUP(E1867,city!$D$4:$P$352,12,FALSE)&amp;"/"&amp;VLOOKUP(E1867,city!$D$4:$P$352,13,FALSE)&amp;"/"&amp;IF(G1867&lt;11,"jd",IF(G1867&lt;16,"tc","cs"))&amp;"/"&amp;IF(G1867&lt;11,G1867,IF(G1867&lt;16,G1867-10,G1867-15))&amp;".jpg"</f>
        <v>jingdian/fujian/longyan/tc/1.jpg</v>
      </c>
      <c r="D1867" s="23">
        <f t="shared" si="88"/>
        <v>2</v>
      </c>
      <c r="E1867" s="2" t="str">
        <f>VLOOKUP(F1867,city!$A$4:$D$352,4,FALSE)</f>
        <v>龙岩</v>
      </c>
      <c r="F1867" s="22">
        <f t="shared" si="89"/>
        <v>110</v>
      </c>
      <c r="G1867" s="22">
        <f>IF(VLOOKUP(F1866,city!$A$4:$H$352,8,FALSE)&gt;G1866,G1866+1,1)</f>
        <v>11</v>
      </c>
    </row>
    <row r="1868" spans="1:7" x14ac:dyDescent="0.15">
      <c r="A1868" s="23">
        <f t="shared" si="87"/>
        <v>111052</v>
      </c>
      <c r="B1868" s="24">
        <v>5</v>
      </c>
      <c r="C1868" s="28" t="str">
        <f>"jingdian/"&amp;VLOOKUP(E1868,city!$D$4:$P$352,12,FALSE)&amp;"/"&amp;VLOOKUP(E1868,city!$D$4:$P$352,13,FALSE)&amp;"/"&amp;IF(G1868&lt;11,"jd",IF(G1868&lt;16,"tc","cs"))&amp;"/"&amp;IF(G1868&lt;11,G1868,IF(G1868&lt;16,G1868-10,G1868-15))&amp;".jpg"</f>
        <v>jingdian/fujian/longyan/tc/2.jpg</v>
      </c>
      <c r="D1868" s="23">
        <f t="shared" si="88"/>
        <v>2</v>
      </c>
      <c r="E1868" s="2" t="str">
        <f>VLOOKUP(F1868,city!$A$4:$D$352,4,FALSE)</f>
        <v>龙岩</v>
      </c>
      <c r="F1868" s="22">
        <f t="shared" si="89"/>
        <v>110</v>
      </c>
      <c r="G1868" s="22">
        <f>IF(VLOOKUP(F1867,city!$A$4:$H$352,8,FALSE)&gt;G1867,G1867+1,1)</f>
        <v>12</v>
      </c>
    </row>
    <row r="1869" spans="1:7" x14ac:dyDescent="0.15">
      <c r="A1869" s="23">
        <f t="shared" si="87"/>
        <v>111053</v>
      </c>
      <c r="B1869" s="24">
        <v>3</v>
      </c>
      <c r="C1869" s="28" t="str">
        <f>"jingdian/"&amp;VLOOKUP(E1869,city!$D$4:$P$352,12,FALSE)&amp;"/"&amp;VLOOKUP(E1869,city!$D$4:$P$352,13,FALSE)&amp;"/"&amp;IF(G1869&lt;11,"jd",IF(G1869&lt;16,"tc","cs"))&amp;"/"&amp;IF(G1869&lt;11,G1869,IF(G1869&lt;16,G1869-10,G1869-15))&amp;".jpg"</f>
        <v>jingdian/fujian/longyan/tc/3.jpg</v>
      </c>
      <c r="D1869" s="23">
        <f t="shared" si="88"/>
        <v>2</v>
      </c>
      <c r="E1869" s="2" t="str">
        <f>VLOOKUP(F1869,city!$A$4:$D$352,4,FALSE)</f>
        <v>龙岩</v>
      </c>
      <c r="F1869" s="22">
        <f t="shared" si="89"/>
        <v>110</v>
      </c>
      <c r="G1869" s="22">
        <f>IF(VLOOKUP(F1868,city!$A$4:$H$352,8,FALSE)&gt;G1868,G1868+1,1)</f>
        <v>13</v>
      </c>
    </row>
    <row r="1870" spans="1:7" x14ac:dyDescent="0.15">
      <c r="A1870" s="23">
        <f t="shared" si="87"/>
        <v>111054</v>
      </c>
      <c r="B1870" s="24">
        <v>2</v>
      </c>
      <c r="C1870" s="28" t="str">
        <f>"jingdian/"&amp;VLOOKUP(E1870,city!$D$4:$P$352,12,FALSE)&amp;"/"&amp;VLOOKUP(E1870,city!$D$4:$P$352,13,FALSE)&amp;"/"&amp;IF(G1870&lt;11,"jd",IF(G1870&lt;16,"tc","cs"))&amp;"/"&amp;IF(G1870&lt;11,G1870,IF(G1870&lt;16,G1870-10,G1870-15))&amp;".jpg"</f>
        <v>jingdian/fujian/longyan/tc/4.jpg</v>
      </c>
      <c r="D1870" s="23">
        <f t="shared" si="88"/>
        <v>2</v>
      </c>
      <c r="E1870" s="2" t="str">
        <f>VLOOKUP(F1870,city!$A$4:$D$352,4,FALSE)</f>
        <v>龙岩</v>
      </c>
      <c r="F1870" s="22">
        <f t="shared" si="89"/>
        <v>110</v>
      </c>
      <c r="G1870" s="22">
        <f>IF(VLOOKUP(F1869,city!$A$4:$H$352,8,FALSE)&gt;G1869,G1869+1,1)</f>
        <v>14</v>
      </c>
    </row>
    <row r="1871" spans="1:7" x14ac:dyDescent="0.15">
      <c r="A1871" s="23">
        <f t="shared" si="87"/>
        <v>111055</v>
      </c>
      <c r="B1871" s="24">
        <v>3</v>
      </c>
      <c r="C1871" s="28" t="str">
        <f>"jingdian/"&amp;VLOOKUP(E1871,city!$D$4:$P$352,12,FALSE)&amp;"/"&amp;VLOOKUP(E1871,city!$D$4:$P$352,13,FALSE)&amp;"/"&amp;IF(G1871&lt;11,"jd",IF(G1871&lt;16,"tc","cs"))&amp;"/"&amp;IF(G1871&lt;11,G1871,IF(G1871&lt;16,G1871-10,G1871-15))&amp;".jpg"</f>
        <v>jingdian/fujian/longyan/tc/5.jpg</v>
      </c>
      <c r="D1871" s="23">
        <f t="shared" si="88"/>
        <v>2</v>
      </c>
      <c r="E1871" s="2" t="str">
        <f>VLOOKUP(F1871,city!$A$4:$D$352,4,FALSE)</f>
        <v>龙岩</v>
      </c>
      <c r="F1871" s="22">
        <f t="shared" si="89"/>
        <v>110</v>
      </c>
      <c r="G1871" s="22">
        <f>IF(VLOOKUP(F1870,city!$A$4:$H$352,8,FALSE)&gt;G1870,G1870+1,1)</f>
        <v>15</v>
      </c>
    </row>
    <row r="1872" spans="1:7" x14ac:dyDescent="0.15">
      <c r="A1872" s="23">
        <f t="shared" si="87"/>
        <v>111081</v>
      </c>
      <c r="B1872" s="24">
        <v>2</v>
      </c>
      <c r="C1872" s="28" t="str">
        <f>"jingdian/"&amp;VLOOKUP(E1872,city!$D$4:$P$352,12,FALSE)&amp;"/"&amp;VLOOKUP(E1872,city!$D$4:$P$352,13,FALSE)&amp;"/"&amp;IF(G1872&lt;11,"jd",IF(G1872&lt;16,"tc","cs"))&amp;"/"&amp;IF(G1872&lt;11,G1872,IF(G1872&lt;16,G1872-10,G1872-15))&amp;".jpg"</f>
        <v>jingdian/fujian/longyan/cs/1.jpg</v>
      </c>
      <c r="D1872" s="23">
        <f t="shared" si="88"/>
        <v>3</v>
      </c>
      <c r="E1872" s="2" t="str">
        <f>VLOOKUP(F1872,city!$A$4:$D$352,4,FALSE)</f>
        <v>龙岩</v>
      </c>
      <c r="F1872" s="22">
        <f t="shared" si="89"/>
        <v>110</v>
      </c>
      <c r="G1872" s="22">
        <f>IF(VLOOKUP(F1871,city!$A$4:$H$352,8,FALSE)&gt;G1871,G1871+1,1)</f>
        <v>16</v>
      </c>
    </row>
    <row r="1873" spans="1:7" x14ac:dyDescent="0.15">
      <c r="A1873" s="23">
        <f t="shared" si="87"/>
        <v>111082</v>
      </c>
      <c r="B1873" s="24">
        <v>5</v>
      </c>
      <c r="C1873" s="28" t="str">
        <f>"jingdian/"&amp;VLOOKUP(E1873,city!$D$4:$P$352,12,FALSE)&amp;"/"&amp;VLOOKUP(E1873,city!$D$4:$P$352,13,FALSE)&amp;"/"&amp;IF(G1873&lt;11,"jd",IF(G1873&lt;16,"tc","cs"))&amp;"/"&amp;IF(G1873&lt;11,G1873,IF(G1873&lt;16,G1873-10,G1873-15))&amp;".jpg"</f>
        <v>jingdian/fujian/longyan/cs/2.jpg</v>
      </c>
      <c r="D1873" s="23">
        <f t="shared" si="88"/>
        <v>3</v>
      </c>
      <c r="E1873" s="2" t="str">
        <f>VLOOKUP(F1873,city!$A$4:$D$352,4,FALSE)</f>
        <v>龙岩</v>
      </c>
      <c r="F1873" s="22">
        <f t="shared" si="89"/>
        <v>110</v>
      </c>
      <c r="G1873" s="22">
        <f>IF(VLOOKUP(F1872,city!$A$4:$H$352,8,FALSE)&gt;G1872,G1872+1,1)</f>
        <v>17</v>
      </c>
    </row>
    <row r="1874" spans="1:7" x14ac:dyDescent="0.15">
      <c r="A1874" s="23">
        <f t="shared" si="87"/>
        <v>111101</v>
      </c>
      <c r="B1874" s="24">
        <v>1</v>
      </c>
      <c r="C1874" s="28" t="str">
        <f>"jingdian/"&amp;VLOOKUP(E1874,city!$D$4:$P$352,12,FALSE)&amp;"/"&amp;VLOOKUP(E1874,city!$D$4:$P$352,13,FALSE)&amp;"/"&amp;IF(G1874&lt;11,"jd",IF(G1874&lt;16,"tc","cs"))&amp;"/"&amp;IF(G1874&lt;11,G1874,IF(G1874&lt;16,G1874-10,G1874-15))&amp;".jpg"</f>
        <v>jingdian/fujian/ningde/jd/1.jpg</v>
      </c>
      <c r="D1874" s="23">
        <f t="shared" si="88"/>
        <v>1</v>
      </c>
      <c r="E1874" s="2" t="str">
        <f>VLOOKUP(F1874,city!$A$4:$D$352,4,FALSE)</f>
        <v>宁德</v>
      </c>
      <c r="F1874" s="22">
        <f t="shared" si="89"/>
        <v>111</v>
      </c>
      <c r="G1874" s="22">
        <f>IF(VLOOKUP(F1873,city!$A$4:$H$352,8,FALSE)&gt;G1873,G1873+1,1)</f>
        <v>1</v>
      </c>
    </row>
    <row r="1875" spans="1:7" x14ac:dyDescent="0.15">
      <c r="A1875" s="23">
        <f t="shared" si="87"/>
        <v>111102</v>
      </c>
      <c r="B1875" s="24">
        <v>1</v>
      </c>
      <c r="C1875" s="28" t="str">
        <f>"jingdian/"&amp;VLOOKUP(E1875,city!$D$4:$P$352,12,FALSE)&amp;"/"&amp;VLOOKUP(E1875,city!$D$4:$P$352,13,FALSE)&amp;"/"&amp;IF(G1875&lt;11,"jd",IF(G1875&lt;16,"tc","cs"))&amp;"/"&amp;IF(G1875&lt;11,G1875,IF(G1875&lt;16,G1875-10,G1875-15))&amp;".jpg"</f>
        <v>jingdian/fujian/ningde/jd/2.jpg</v>
      </c>
      <c r="D1875" s="23">
        <f t="shared" si="88"/>
        <v>1</v>
      </c>
      <c r="E1875" s="2" t="str">
        <f>VLOOKUP(F1875,city!$A$4:$D$352,4,FALSE)</f>
        <v>宁德</v>
      </c>
      <c r="F1875" s="22">
        <f t="shared" si="89"/>
        <v>111</v>
      </c>
      <c r="G1875" s="22">
        <f>IF(VLOOKUP(F1874,city!$A$4:$H$352,8,FALSE)&gt;G1874,G1874+1,1)</f>
        <v>2</v>
      </c>
    </row>
    <row r="1876" spans="1:7" x14ac:dyDescent="0.15">
      <c r="A1876" s="23">
        <f t="shared" si="87"/>
        <v>111103</v>
      </c>
      <c r="B1876" s="24">
        <v>1</v>
      </c>
      <c r="C1876" s="28" t="str">
        <f>"jingdian/"&amp;VLOOKUP(E1876,city!$D$4:$P$352,12,FALSE)&amp;"/"&amp;VLOOKUP(E1876,city!$D$4:$P$352,13,FALSE)&amp;"/"&amp;IF(G1876&lt;11,"jd",IF(G1876&lt;16,"tc","cs"))&amp;"/"&amp;IF(G1876&lt;11,G1876,IF(G1876&lt;16,G1876-10,G1876-15))&amp;".jpg"</f>
        <v>jingdian/fujian/ningde/jd/3.jpg</v>
      </c>
      <c r="D1876" s="23">
        <f t="shared" si="88"/>
        <v>1</v>
      </c>
      <c r="E1876" s="2" t="str">
        <f>VLOOKUP(F1876,city!$A$4:$D$352,4,FALSE)</f>
        <v>宁德</v>
      </c>
      <c r="F1876" s="22">
        <f t="shared" si="89"/>
        <v>111</v>
      </c>
      <c r="G1876" s="22">
        <f>IF(VLOOKUP(F1875,city!$A$4:$H$352,8,FALSE)&gt;G1875,G1875+1,1)</f>
        <v>3</v>
      </c>
    </row>
    <row r="1877" spans="1:7" x14ac:dyDescent="0.15">
      <c r="A1877" s="23">
        <f t="shared" si="87"/>
        <v>111104</v>
      </c>
      <c r="B1877" s="24">
        <v>1</v>
      </c>
      <c r="C1877" s="28" t="str">
        <f>"jingdian/"&amp;VLOOKUP(E1877,city!$D$4:$P$352,12,FALSE)&amp;"/"&amp;VLOOKUP(E1877,city!$D$4:$P$352,13,FALSE)&amp;"/"&amp;IF(G1877&lt;11,"jd",IF(G1877&lt;16,"tc","cs"))&amp;"/"&amp;IF(G1877&lt;11,G1877,IF(G1877&lt;16,G1877-10,G1877-15))&amp;".jpg"</f>
        <v>jingdian/fujian/ningde/jd/4.jpg</v>
      </c>
      <c r="D1877" s="23">
        <f t="shared" si="88"/>
        <v>1</v>
      </c>
      <c r="E1877" s="2" t="str">
        <f>VLOOKUP(F1877,city!$A$4:$D$352,4,FALSE)</f>
        <v>宁德</v>
      </c>
      <c r="F1877" s="22">
        <f t="shared" si="89"/>
        <v>111</v>
      </c>
      <c r="G1877" s="22">
        <f>IF(VLOOKUP(F1876,city!$A$4:$H$352,8,FALSE)&gt;G1876,G1876+1,1)</f>
        <v>4</v>
      </c>
    </row>
    <row r="1878" spans="1:7" x14ac:dyDescent="0.15">
      <c r="A1878" s="23">
        <f t="shared" si="87"/>
        <v>111105</v>
      </c>
      <c r="B1878" s="24">
        <v>1</v>
      </c>
      <c r="C1878" s="28" t="str">
        <f>"jingdian/"&amp;VLOOKUP(E1878,city!$D$4:$P$352,12,FALSE)&amp;"/"&amp;VLOOKUP(E1878,city!$D$4:$P$352,13,FALSE)&amp;"/"&amp;IF(G1878&lt;11,"jd",IF(G1878&lt;16,"tc","cs"))&amp;"/"&amp;IF(G1878&lt;11,G1878,IF(G1878&lt;16,G1878-10,G1878-15))&amp;".jpg"</f>
        <v>jingdian/fujian/ningde/jd/5.jpg</v>
      </c>
      <c r="D1878" s="23">
        <f t="shared" si="88"/>
        <v>1</v>
      </c>
      <c r="E1878" s="2" t="str">
        <f>VLOOKUP(F1878,city!$A$4:$D$352,4,FALSE)</f>
        <v>宁德</v>
      </c>
      <c r="F1878" s="22">
        <f t="shared" si="89"/>
        <v>111</v>
      </c>
      <c r="G1878" s="22">
        <f>IF(VLOOKUP(F1877,city!$A$4:$H$352,8,FALSE)&gt;G1877,G1877+1,1)</f>
        <v>5</v>
      </c>
    </row>
    <row r="1879" spans="1:7" x14ac:dyDescent="0.15">
      <c r="A1879" s="23">
        <f t="shared" si="87"/>
        <v>111106</v>
      </c>
      <c r="B1879" s="24">
        <v>1</v>
      </c>
      <c r="C1879" s="28" t="str">
        <f>"jingdian/"&amp;VLOOKUP(E1879,city!$D$4:$P$352,12,FALSE)&amp;"/"&amp;VLOOKUP(E1879,city!$D$4:$P$352,13,FALSE)&amp;"/"&amp;IF(G1879&lt;11,"jd",IF(G1879&lt;16,"tc","cs"))&amp;"/"&amp;IF(G1879&lt;11,G1879,IF(G1879&lt;16,G1879-10,G1879-15))&amp;".jpg"</f>
        <v>jingdian/fujian/ningde/jd/6.jpg</v>
      </c>
      <c r="D1879" s="23">
        <f t="shared" si="88"/>
        <v>1</v>
      </c>
      <c r="E1879" s="2" t="str">
        <f>VLOOKUP(F1879,city!$A$4:$D$352,4,FALSE)</f>
        <v>宁德</v>
      </c>
      <c r="F1879" s="22">
        <f t="shared" si="89"/>
        <v>111</v>
      </c>
      <c r="G1879" s="22">
        <f>IF(VLOOKUP(F1878,city!$A$4:$H$352,8,FALSE)&gt;G1878,G1878+1,1)</f>
        <v>6</v>
      </c>
    </row>
    <row r="1880" spans="1:7" x14ac:dyDescent="0.15">
      <c r="A1880" s="23">
        <f t="shared" si="87"/>
        <v>111107</v>
      </c>
      <c r="B1880" s="24">
        <v>1</v>
      </c>
      <c r="C1880" s="28" t="str">
        <f>"jingdian/"&amp;VLOOKUP(E1880,city!$D$4:$P$352,12,FALSE)&amp;"/"&amp;VLOOKUP(E1880,city!$D$4:$P$352,13,FALSE)&amp;"/"&amp;IF(G1880&lt;11,"jd",IF(G1880&lt;16,"tc","cs"))&amp;"/"&amp;IF(G1880&lt;11,G1880,IF(G1880&lt;16,G1880-10,G1880-15))&amp;".jpg"</f>
        <v>jingdian/fujian/ningde/jd/7.jpg</v>
      </c>
      <c r="D1880" s="23">
        <f t="shared" si="88"/>
        <v>1</v>
      </c>
      <c r="E1880" s="2" t="str">
        <f>VLOOKUP(F1880,city!$A$4:$D$352,4,FALSE)</f>
        <v>宁德</v>
      </c>
      <c r="F1880" s="22">
        <f t="shared" si="89"/>
        <v>111</v>
      </c>
      <c r="G1880" s="22">
        <f>IF(VLOOKUP(F1879,city!$A$4:$H$352,8,FALSE)&gt;G1879,G1879+1,1)</f>
        <v>7</v>
      </c>
    </row>
    <row r="1881" spans="1:7" x14ac:dyDescent="0.15">
      <c r="A1881" s="23">
        <f t="shared" si="87"/>
        <v>111108</v>
      </c>
      <c r="B1881" s="24">
        <v>1</v>
      </c>
      <c r="C1881" s="28" t="str">
        <f>"jingdian/"&amp;VLOOKUP(E1881,city!$D$4:$P$352,12,FALSE)&amp;"/"&amp;VLOOKUP(E1881,city!$D$4:$P$352,13,FALSE)&amp;"/"&amp;IF(G1881&lt;11,"jd",IF(G1881&lt;16,"tc","cs"))&amp;"/"&amp;IF(G1881&lt;11,G1881,IF(G1881&lt;16,G1881-10,G1881-15))&amp;".jpg"</f>
        <v>jingdian/fujian/ningde/jd/8.jpg</v>
      </c>
      <c r="D1881" s="23">
        <f t="shared" si="88"/>
        <v>1</v>
      </c>
      <c r="E1881" s="2" t="str">
        <f>VLOOKUP(F1881,city!$A$4:$D$352,4,FALSE)</f>
        <v>宁德</v>
      </c>
      <c r="F1881" s="22">
        <f t="shared" si="89"/>
        <v>111</v>
      </c>
      <c r="G1881" s="22">
        <f>IF(VLOOKUP(F1880,city!$A$4:$H$352,8,FALSE)&gt;G1880,G1880+1,1)</f>
        <v>8</v>
      </c>
    </row>
    <row r="1882" spans="1:7" x14ac:dyDescent="0.15">
      <c r="A1882" s="23">
        <f t="shared" si="87"/>
        <v>111109</v>
      </c>
      <c r="B1882" s="24">
        <v>1</v>
      </c>
      <c r="C1882" s="28" t="str">
        <f>"jingdian/"&amp;VLOOKUP(E1882,city!$D$4:$P$352,12,FALSE)&amp;"/"&amp;VLOOKUP(E1882,city!$D$4:$P$352,13,FALSE)&amp;"/"&amp;IF(G1882&lt;11,"jd",IF(G1882&lt;16,"tc","cs"))&amp;"/"&amp;IF(G1882&lt;11,G1882,IF(G1882&lt;16,G1882-10,G1882-15))&amp;".jpg"</f>
        <v>jingdian/fujian/ningde/jd/9.jpg</v>
      </c>
      <c r="D1882" s="23">
        <f t="shared" si="88"/>
        <v>1</v>
      </c>
      <c r="E1882" s="2" t="str">
        <f>VLOOKUP(F1882,city!$A$4:$D$352,4,FALSE)</f>
        <v>宁德</v>
      </c>
      <c r="F1882" s="22">
        <f t="shared" si="89"/>
        <v>111</v>
      </c>
      <c r="G1882" s="22">
        <f>IF(VLOOKUP(F1881,city!$A$4:$H$352,8,FALSE)&gt;G1881,G1881+1,1)</f>
        <v>9</v>
      </c>
    </row>
    <row r="1883" spans="1:7" x14ac:dyDescent="0.15">
      <c r="A1883" s="23">
        <f t="shared" si="87"/>
        <v>111110</v>
      </c>
      <c r="B1883" s="24">
        <v>1</v>
      </c>
      <c r="C1883" s="28" t="str">
        <f>"jingdian/"&amp;VLOOKUP(E1883,city!$D$4:$P$352,12,FALSE)&amp;"/"&amp;VLOOKUP(E1883,city!$D$4:$P$352,13,FALSE)&amp;"/"&amp;IF(G1883&lt;11,"jd",IF(G1883&lt;16,"tc","cs"))&amp;"/"&amp;IF(G1883&lt;11,G1883,IF(G1883&lt;16,G1883-10,G1883-15))&amp;".jpg"</f>
        <v>jingdian/fujian/ningde/jd/10.jpg</v>
      </c>
      <c r="D1883" s="23">
        <f t="shared" si="88"/>
        <v>1</v>
      </c>
      <c r="E1883" s="2" t="str">
        <f>VLOOKUP(F1883,city!$A$4:$D$352,4,FALSE)</f>
        <v>宁德</v>
      </c>
      <c r="F1883" s="22">
        <f t="shared" si="89"/>
        <v>111</v>
      </c>
      <c r="G1883" s="22">
        <f>IF(VLOOKUP(F1882,city!$A$4:$H$352,8,FALSE)&gt;G1882,G1882+1,1)</f>
        <v>10</v>
      </c>
    </row>
    <row r="1884" spans="1:7" x14ac:dyDescent="0.15">
      <c r="A1884" s="23">
        <f t="shared" si="87"/>
        <v>111151</v>
      </c>
      <c r="B1884" s="24">
        <v>2</v>
      </c>
      <c r="C1884" s="28" t="str">
        <f>"jingdian/"&amp;VLOOKUP(E1884,city!$D$4:$P$352,12,FALSE)&amp;"/"&amp;VLOOKUP(E1884,city!$D$4:$P$352,13,FALSE)&amp;"/"&amp;IF(G1884&lt;11,"jd",IF(G1884&lt;16,"tc","cs"))&amp;"/"&amp;IF(G1884&lt;11,G1884,IF(G1884&lt;16,G1884-10,G1884-15))&amp;".jpg"</f>
        <v>jingdian/fujian/ningde/tc/1.jpg</v>
      </c>
      <c r="D1884" s="23">
        <f t="shared" si="88"/>
        <v>2</v>
      </c>
      <c r="E1884" s="2" t="str">
        <f>VLOOKUP(F1884,city!$A$4:$D$352,4,FALSE)</f>
        <v>宁德</v>
      </c>
      <c r="F1884" s="22">
        <f t="shared" si="89"/>
        <v>111</v>
      </c>
      <c r="G1884" s="22">
        <f>IF(VLOOKUP(F1883,city!$A$4:$H$352,8,FALSE)&gt;G1883,G1883+1,1)</f>
        <v>11</v>
      </c>
    </row>
    <row r="1885" spans="1:7" x14ac:dyDescent="0.15">
      <c r="A1885" s="23">
        <f t="shared" si="87"/>
        <v>111152</v>
      </c>
      <c r="B1885" s="24">
        <v>3</v>
      </c>
      <c r="C1885" s="28" t="str">
        <f>"jingdian/"&amp;VLOOKUP(E1885,city!$D$4:$P$352,12,FALSE)&amp;"/"&amp;VLOOKUP(E1885,city!$D$4:$P$352,13,FALSE)&amp;"/"&amp;IF(G1885&lt;11,"jd",IF(G1885&lt;16,"tc","cs"))&amp;"/"&amp;IF(G1885&lt;11,G1885,IF(G1885&lt;16,G1885-10,G1885-15))&amp;".jpg"</f>
        <v>jingdian/fujian/ningde/tc/2.jpg</v>
      </c>
      <c r="D1885" s="23">
        <f t="shared" si="88"/>
        <v>2</v>
      </c>
      <c r="E1885" s="2" t="str">
        <f>VLOOKUP(F1885,city!$A$4:$D$352,4,FALSE)</f>
        <v>宁德</v>
      </c>
      <c r="F1885" s="22">
        <f t="shared" si="89"/>
        <v>111</v>
      </c>
      <c r="G1885" s="22">
        <f>IF(VLOOKUP(F1884,city!$A$4:$H$352,8,FALSE)&gt;G1884,G1884+1,1)</f>
        <v>12</v>
      </c>
    </row>
    <row r="1886" spans="1:7" x14ac:dyDescent="0.15">
      <c r="A1886" s="23">
        <f t="shared" si="87"/>
        <v>111153</v>
      </c>
      <c r="B1886" s="24">
        <v>5</v>
      </c>
      <c r="C1886" s="28" t="str">
        <f>"jingdian/"&amp;VLOOKUP(E1886,city!$D$4:$P$352,12,FALSE)&amp;"/"&amp;VLOOKUP(E1886,city!$D$4:$P$352,13,FALSE)&amp;"/"&amp;IF(G1886&lt;11,"jd",IF(G1886&lt;16,"tc","cs"))&amp;"/"&amp;IF(G1886&lt;11,G1886,IF(G1886&lt;16,G1886-10,G1886-15))&amp;".jpg"</f>
        <v>jingdian/fujian/ningde/tc/3.jpg</v>
      </c>
      <c r="D1886" s="23">
        <f t="shared" si="88"/>
        <v>2</v>
      </c>
      <c r="E1886" s="2" t="str">
        <f>VLOOKUP(F1886,city!$A$4:$D$352,4,FALSE)</f>
        <v>宁德</v>
      </c>
      <c r="F1886" s="22">
        <f t="shared" si="89"/>
        <v>111</v>
      </c>
      <c r="G1886" s="22">
        <f>IF(VLOOKUP(F1885,city!$A$4:$H$352,8,FALSE)&gt;G1885,G1885+1,1)</f>
        <v>13</v>
      </c>
    </row>
    <row r="1887" spans="1:7" x14ac:dyDescent="0.15">
      <c r="A1887" s="23">
        <f t="shared" si="87"/>
        <v>111154</v>
      </c>
      <c r="B1887" s="24">
        <v>2</v>
      </c>
      <c r="C1887" s="28" t="str">
        <f>"jingdian/"&amp;VLOOKUP(E1887,city!$D$4:$P$352,12,FALSE)&amp;"/"&amp;VLOOKUP(E1887,city!$D$4:$P$352,13,FALSE)&amp;"/"&amp;IF(G1887&lt;11,"jd",IF(G1887&lt;16,"tc","cs"))&amp;"/"&amp;IF(G1887&lt;11,G1887,IF(G1887&lt;16,G1887-10,G1887-15))&amp;".jpg"</f>
        <v>jingdian/fujian/ningde/tc/4.jpg</v>
      </c>
      <c r="D1887" s="23">
        <f t="shared" si="88"/>
        <v>2</v>
      </c>
      <c r="E1887" s="2" t="str">
        <f>VLOOKUP(F1887,city!$A$4:$D$352,4,FALSE)</f>
        <v>宁德</v>
      </c>
      <c r="F1887" s="22">
        <f t="shared" si="89"/>
        <v>111</v>
      </c>
      <c r="G1887" s="22">
        <f>IF(VLOOKUP(F1886,city!$A$4:$H$352,8,FALSE)&gt;G1886,G1886+1,1)</f>
        <v>14</v>
      </c>
    </row>
    <row r="1888" spans="1:7" x14ac:dyDescent="0.15">
      <c r="A1888" s="23">
        <f t="shared" si="87"/>
        <v>111155</v>
      </c>
      <c r="B1888" s="24">
        <v>3</v>
      </c>
      <c r="C1888" s="28" t="str">
        <f>"jingdian/"&amp;VLOOKUP(E1888,city!$D$4:$P$352,12,FALSE)&amp;"/"&amp;VLOOKUP(E1888,city!$D$4:$P$352,13,FALSE)&amp;"/"&amp;IF(G1888&lt;11,"jd",IF(G1888&lt;16,"tc","cs"))&amp;"/"&amp;IF(G1888&lt;11,G1888,IF(G1888&lt;16,G1888-10,G1888-15))&amp;".jpg"</f>
        <v>jingdian/fujian/ningde/tc/5.jpg</v>
      </c>
      <c r="D1888" s="23">
        <f t="shared" si="88"/>
        <v>2</v>
      </c>
      <c r="E1888" s="2" t="str">
        <f>VLOOKUP(F1888,city!$A$4:$D$352,4,FALSE)</f>
        <v>宁德</v>
      </c>
      <c r="F1888" s="22">
        <f t="shared" si="89"/>
        <v>111</v>
      </c>
      <c r="G1888" s="22">
        <f>IF(VLOOKUP(F1887,city!$A$4:$H$352,8,FALSE)&gt;G1887,G1887+1,1)</f>
        <v>15</v>
      </c>
    </row>
    <row r="1889" spans="1:7" x14ac:dyDescent="0.15">
      <c r="A1889" s="23">
        <f t="shared" si="87"/>
        <v>111181</v>
      </c>
      <c r="B1889" s="24">
        <v>5</v>
      </c>
      <c r="C1889" s="28" t="str">
        <f>"jingdian/"&amp;VLOOKUP(E1889,city!$D$4:$P$352,12,FALSE)&amp;"/"&amp;VLOOKUP(E1889,city!$D$4:$P$352,13,FALSE)&amp;"/"&amp;IF(G1889&lt;11,"jd",IF(G1889&lt;16,"tc","cs"))&amp;"/"&amp;IF(G1889&lt;11,G1889,IF(G1889&lt;16,G1889-10,G1889-15))&amp;".jpg"</f>
        <v>jingdian/fujian/ningde/cs/1.jpg</v>
      </c>
      <c r="D1889" s="23">
        <f t="shared" si="88"/>
        <v>3</v>
      </c>
      <c r="E1889" s="2" t="str">
        <f>VLOOKUP(F1889,city!$A$4:$D$352,4,FALSE)</f>
        <v>宁德</v>
      </c>
      <c r="F1889" s="22">
        <f t="shared" si="89"/>
        <v>111</v>
      </c>
      <c r="G1889" s="22">
        <f>IF(VLOOKUP(F1888,city!$A$4:$H$352,8,FALSE)&gt;G1888,G1888+1,1)</f>
        <v>16</v>
      </c>
    </row>
    <row r="1890" spans="1:7" x14ac:dyDescent="0.15">
      <c r="A1890" s="23">
        <f t="shared" si="87"/>
        <v>111182</v>
      </c>
      <c r="B1890" s="24">
        <v>4</v>
      </c>
      <c r="C1890" s="28" t="str">
        <f>"jingdian/"&amp;VLOOKUP(E1890,city!$D$4:$P$352,12,FALSE)&amp;"/"&amp;VLOOKUP(E1890,city!$D$4:$P$352,13,FALSE)&amp;"/"&amp;IF(G1890&lt;11,"jd",IF(G1890&lt;16,"tc","cs"))&amp;"/"&amp;IF(G1890&lt;11,G1890,IF(G1890&lt;16,G1890-10,G1890-15))&amp;".jpg"</f>
        <v>jingdian/fujian/ningde/cs/2.jpg</v>
      </c>
      <c r="D1890" s="23">
        <f t="shared" si="88"/>
        <v>3</v>
      </c>
      <c r="E1890" s="2" t="str">
        <f>VLOOKUP(F1890,city!$A$4:$D$352,4,FALSE)</f>
        <v>宁德</v>
      </c>
      <c r="F1890" s="22">
        <f t="shared" si="89"/>
        <v>111</v>
      </c>
      <c r="G1890" s="22">
        <f>IF(VLOOKUP(F1889,city!$A$4:$H$352,8,FALSE)&gt;G1889,G1889+1,1)</f>
        <v>17</v>
      </c>
    </row>
    <row r="1891" spans="1:7" x14ac:dyDescent="0.15">
      <c r="A1891" s="23">
        <f t="shared" si="87"/>
        <v>111201</v>
      </c>
      <c r="B1891" s="24">
        <v>1</v>
      </c>
      <c r="C1891" s="28" t="str">
        <f>"jingdian/"&amp;VLOOKUP(E1891,city!$D$4:$P$352,12,FALSE)&amp;"/"&amp;VLOOKUP(E1891,city!$D$4:$P$352,13,FALSE)&amp;"/"&amp;IF(G1891&lt;11,"jd",IF(G1891&lt;16,"tc","cs"))&amp;"/"&amp;IF(G1891&lt;11,G1891,IF(G1891&lt;16,G1891-10,G1891-15))&amp;".jpg"</f>
        <v>jingdian/jiangxi/nanchang/jd/1.jpg</v>
      </c>
      <c r="D1891" s="23">
        <f t="shared" si="88"/>
        <v>1</v>
      </c>
      <c r="E1891" s="2" t="str">
        <f>VLOOKUP(F1891,city!$A$4:$D$352,4,FALSE)</f>
        <v>南昌</v>
      </c>
      <c r="F1891" s="22">
        <f t="shared" si="89"/>
        <v>112</v>
      </c>
      <c r="G1891" s="22">
        <f>IF(VLOOKUP(F1890,city!$A$4:$H$352,8,FALSE)&gt;G1890,G1890+1,1)</f>
        <v>1</v>
      </c>
    </row>
    <row r="1892" spans="1:7" x14ac:dyDescent="0.15">
      <c r="A1892" s="23">
        <f t="shared" si="87"/>
        <v>111202</v>
      </c>
      <c r="B1892" s="24">
        <v>1</v>
      </c>
      <c r="C1892" s="28" t="str">
        <f>"jingdian/"&amp;VLOOKUP(E1892,city!$D$4:$P$352,12,FALSE)&amp;"/"&amp;VLOOKUP(E1892,city!$D$4:$P$352,13,FALSE)&amp;"/"&amp;IF(G1892&lt;11,"jd",IF(G1892&lt;16,"tc","cs"))&amp;"/"&amp;IF(G1892&lt;11,G1892,IF(G1892&lt;16,G1892-10,G1892-15))&amp;".jpg"</f>
        <v>jingdian/jiangxi/nanchang/jd/2.jpg</v>
      </c>
      <c r="D1892" s="23">
        <f t="shared" si="88"/>
        <v>1</v>
      </c>
      <c r="E1892" s="2" t="str">
        <f>VLOOKUP(F1892,city!$A$4:$D$352,4,FALSE)</f>
        <v>南昌</v>
      </c>
      <c r="F1892" s="22">
        <f t="shared" si="89"/>
        <v>112</v>
      </c>
      <c r="G1892" s="22">
        <f>IF(VLOOKUP(F1891,city!$A$4:$H$352,8,FALSE)&gt;G1891,G1891+1,1)</f>
        <v>2</v>
      </c>
    </row>
    <row r="1893" spans="1:7" x14ac:dyDescent="0.15">
      <c r="A1893" s="23">
        <f t="shared" si="87"/>
        <v>111203</v>
      </c>
      <c r="B1893" s="24">
        <v>1</v>
      </c>
      <c r="C1893" s="28" t="str">
        <f>"jingdian/"&amp;VLOOKUP(E1893,city!$D$4:$P$352,12,FALSE)&amp;"/"&amp;VLOOKUP(E1893,city!$D$4:$P$352,13,FALSE)&amp;"/"&amp;IF(G1893&lt;11,"jd",IF(G1893&lt;16,"tc","cs"))&amp;"/"&amp;IF(G1893&lt;11,G1893,IF(G1893&lt;16,G1893-10,G1893-15))&amp;".jpg"</f>
        <v>jingdian/jiangxi/nanchang/jd/3.jpg</v>
      </c>
      <c r="D1893" s="23">
        <f t="shared" si="88"/>
        <v>1</v>
      </c>
      <c r="E1893" s="2" t="str">
        <f>VLOOKUP(F1893,city!$A$4:$D$352,4,FALSE)</f>
        <v>南昌</v>
      </c>
      <c r="F1893" s="22">
        <f t="shared" si="89"/>
        <v>112</v>
      </c>
      <c r="G1893" s="22">
        <f>IF(VLOOKUP(F1892,city!$A$4:$H$352,8,FALSE)&gt;G1892,G1892+1,1)</f>
        <v>3</v>
      </c>
    </row>
    <row r="1894" spans="1:7" x14ac:dyDescent="0.15">
      <c r="A1894" s="23">
        <f t="shared" si="87"/>
        <v>111204</v>
      </c>
      <c r="B1894" s="24">
        <v>1</v>
      </c>
      <c r="C1894" s="28" t="str">
        <f>"jingdian/"&amp;VLOOKUP(E1894,city!$D$4:$P$352,12,FALSE)&amp;"/"&amp;VLOOKUP(E1894,city!$D$4:$P$352,13,FALSE)&amp;"/"&amp;IF(G1894&lt;11,"jd",IF(G1894&lt;16,"tc","cs"))&amp;"/"&amp;IF(G1894&lt;11,G1894,IF(G1894&lt;16,G1894-10,G1894-15))&amp;".jpg"</f>
        <v>jingdian/jiangxi/nanchang/jd/4.jpg</v>
      </c>
      <c r="D1894" s="23">
        <f t="shared" si="88"/>
        <v>1</v>
      </c>
      <c r="E1894" s="2" t="str">
        <f>VLOOKUP(F1894,city!$A$4:$D$352,4,FALSE)</f>
        <v>南昌</v>
      </c>
      <c r="F1894" s="22">
        <f t="shared" si="89"/>
        <v>112</v>
      </c>
      <c r="G1894" s="22">
        <f>IF(VLOOKUP(F1893,city!$A$4:$H$352,8,FALSE)&gt;G1893,G1893+1,1)</f>
        <v>4</v>
      </c>
    </row>
    <row r="1895" spans="1:7" x14ac:dyDescent="0.15">
      <c r="A1895" s="23">
        <f t="shared" si="87"/>
        <v>111205</v>
      </c>
      <c r="B1895" s="24">
        <v>1</v>
      </c>
      <c r="C1895" s="28" t="str">
        <f>"jingdian/"&amp;VLOOKUP(E1895,city!$D$4:$P$352,12,FALSE)&amp;"/"&amp;VLOOKUP(E1895,city!$D$4:$P$352,13,FALSE)&amp;"/"&amp;IF(G1895&lt;11,"jd",IF(G1895&lt;16,"tc","cs"))&amp;"/"&amp;IF(G1895&lt;11,G1895,IF(G1895&lt;16,G1895-10,G1895-15))&amp;".jpg"</f>
        <v>jingdian/jiangxi/nanchang/jd/5.jpg</v>
      </c>
      <c r="D1895" s="23">
        <f t="shared" si="88"/>
        <v>1</v>
      </c>
      <c r="E1895" s="2" t="str">
        <f>VLOOKUP(F1895,city!$A$4:$D$352,4,FALSE)</f>
        <v>南昌</v>
      </c>
      <c r="F1895" s="22">
        <f t="shared" si="89"/>
        <v>112</v>
      </c>
      <c r="G1895" s="22">
        <f>IF(VLOOKUP(F1894,city!$A$4:$H$352,8,FALSE)&gt;G1894,G1894+1,1)</f>
        <v>5</v>
      </c>
    </row>
    <row r="1896" spans="1:7" x14ac:dyDescent="0.15">
      <c r="A1896" s="23">
        <f t="shared" si="87"/>
        <v>111206</v>
      </c>
      <c r="B1896" s="24">
        <v>1</v>
      </c>
      <c r="C1896" s="28" t="str">
        <f>"jingdian/"&amp;VLOOKUP(E1896,city!$D$4:$P$352,12,FALSE)&amp;"/"&amp;VLOOKUP(E1896,city!$D$4:$P$352,13,FALSE)&amp;"/"&amp;IF(G1896&lt;11,"jd",IF(G1896&lt;16,"tc","cs"))&amp;"/"&amp;IF(G1896&lt;11,G1896,IF(G1896&lt;16,G1896-10,G1896-15))&amp;".jpg"</f>
        <v>jingdian/jiangxi/nanchang/jd/6.jpg</v>
      </c>
      <c r="D1896" s="23">
        <f t="shared" si="88"/>
        <v>1</v>
      </c>
      <c r="E1896" s="2" t="str">
        <f>VLOOKUP(F1896,city!$A$4:$D$352,4,FALSE)</f>
        <v>南昌</v>
      </c>
      <c r="F1896" s="22">
        <f t="shared" si="89"/>
        <v>112</v>
      </c>
      <c r="G1896" s="22">
        <f>IF(VLOOKUP(F1895,city!$A$4:$H$352,8,FALSE)&gt;G1895,G1895+1,1)</f>
        <v>6</v>
      </c>
    </row>
    <row r="1897" spans="1:7" x14ac:dyDescent="0.15">
      <c r="A1897" s="23">
        <f t="shared" si="87"/>
        <v>111207</v>
      </c>
      <c r="B1897" s="24">
        <v>1</v>
      </c>
      <c r="C1897" s="28" t="str">
        <f>"jingdian/"&amp;VLOOKUP(E1897,city!$D$4:$P$352,12,FALSE)&amp;"/"&amp;VLOOKUP(E1897,city!$D$4:$P$352,13,FALSE)&amp;"/"&amp;IF(G1897&lt;11,"jd",IF(G1897&lt;16,"tc","cs"))&amp;"/"&amp;IF(G1897&lt;11,G1897,IF(G1897&lt;16,G1897-10,G1897-15))&amp;".jpg"</f>
        <v>jingdian/jiangxi/nanchang/jd/7.jpg</v>
      </c>
      <c r="D1897" s="23">
        <f t="shared" si="88"/>
        <v>1</v>
      </c>
      <c r="E1897" s="2" t="str">
        <f>VLOOKUP(F1897,city!$A$4:$D$352,4,FALSE)</f>
        <v>南昌</v>
      </c>
      <c r="F1897" s="22">
        <f t="shared" si="89"/>
        <v>112</v>
      </c>
      <c r="G1897" s="22">
        <f>IF(VLOOKUP(F1896,city!$A$4:$H$352,8,FALSE)&gt;G1896,G1896+1,1)</f>
        <v>7</v>
      </c>
    </row>
    <row r="1898" spans="1:7" x14ac:dyDescent="0.15">
      <c r="A1898" s="23">
        <f t="shared" si="87"/>
        <v>111208</v>
      </c>
      <c r="B1898" s="24">
        <v>1</v>
      </c>
      <c r="C1898" s="28" t="str">
        <f>"jingdian/"&amp;VLOOKUP(E1898,city!$D$4:$P$352,12,FALSE)&amp;"/"&amp;VLOOKUP(E1898,city!$D$4:$P$352,13,FALSE)&amp;"/"&amp;IF(G1898&lt;11,"jd",IF(G1898&lt;16,"tc","cs"))&amp;"/"&amp;IF(G1898&lt;11,G1898,IF(G1898&lt;16,G1898-10,G1898-15))&amp;".jpg"</f>
        <v>jingdian/jiangxi/nanchang/jd/8.jpg</v>
      </c>
      <c r="D1898" s="23">
        <f t="shared" si="88"/>
        <v>1</v>
      </c>
      <c r="E1898" s="2" t="str">
        <f>VLOOKUP(F1898,city!$A$4:$D$352,4,FALSE)</f>
        <v>南昌</v>
      </c>
      <c r="F1898" s="22">
        <f t="shared" si="89"/>
        <v>112</v>
      </c>
      <c r="G1898" s="22">
        <f>IF(VLOOKUP(F1897,city!$A$4:$H$352,8,FALSE)&gt;G1897,G1897+1,1)</f>
        <v>8</v>
      </c>
    </row>
    <row r="1899" spans="1:7" x14ac:dyDescent="0.15">
      <c r="A1899" s="23">
        <f t="shared" si="87"/>
        <v>111209</v>
      </c>
      <c r="B1899" s="24">
        <v>1</v>
      </c>
      <c r="C1899" s="28" t="str">
        <f>"jingdian/"&amp;VLOOKUP(E1899,city!$D$4:$P$352,12,FALSE)&amp;"/"&amp;VLOOKUP(E1899,city!$D$4:$P$352,13,FALSE)&amp;"/"&amp;IF(G1899&lt;11,"jd",IF(G1899&lt;16,"tc","cs"))&amp;"/"&amp;IF(G1899&lt;11,G1899,IF(G1899&lt;16,G1899-10,G1899-15))&amp;".jpg"</f>
        <v>jingdian/jiangxi/nanchang/jd/9.jpg</v>
      </c>
      <c r="D1899" s="23">
        <f t="shared" si="88"/>
        <v>1</v>
      </c>
      <c r="E1899" s="2" t="str">
        <f>VLOOKUP(F1899,city!$A$4:$D$352,4,FALSE)</f>
        <v>南昌</v>
      </c>
      <c r="F1899" s="22">
        <f t="shared" si="89"/>
        <v>112</v>
      </c>
      <c r="G1899" s="22">
        <f>IF(VLOOKUP(F1898,city!$A$4:$H$352,8,FALSE)&gt;G1898,G1898+1,1)</f>
        <v>9</v>
      </c>
    </row>
    <row r="1900" spans="1:7" x14ac:dyDescent="0.15">
      <c r="A1900" s="23">
        <f t="shared" si="87"/>
        <v>111210</v>
      </c>
      <c r="B1900" s="24">
        <v>1</v>
      </c>
      <c r="C1900" s="28" t="str">
        <f>"jingdian/"&amp;VLOOKUP(E1900,city!$D$4:$P$352,12,FALSE)&amp;"/"&amp;VLOOKUP(E1900,city!$D$4:$P$352,13,FALSE)&amp;"/"&amp;IF(G1900&lt;11,"jd",IF(G1900&lt;16,"tc","cs"))&amp;"/"&amp;IF(G1900&lt;11,G1900,IF(G1900&lt;16,G1900-10,G1900-15))&amp;".jpg"</f>
        <v>jingdian/jiangxi/nanchang/jd/10.jpg</v>
      </c>
      <c r="D1900" s="23">
        <f t="shared" si="88"/>
        <v>1</v>
      </c>
      <c r="E1900" s="2" t="str">
        <f>VLOOKUP(F1900,city!$A$4:$D$352,4,FALSE)</f>
        <v>南昌</v>
      </c>
      <c r="F1900" s="22">
        <f t="shared" si="89"/>
        <v>112</v>
      </c>
      <c r="G1900" s="22">
        <f>IF(VLOOKUP(F1899,city!$A$4:$H$352,8,FALSE)&gt;G1899,G1899+1,1)</f>
        <v>10</v>
      </c>
    </row>
    <row r="1901" spans="1:7" x14ac:dyDescent="0.15">
      <c r="A1901" s="23">
        <f t="shared" si="87"/>
        <v>111251</v>
      </c>
      <c r="B1901" s="24">
        <v>2</v>
      </c>
      <c r="C1901" s="28" t="str">
        <f>"jingdian/"&amp;VLOOKUP(E1901,city!$D$4:$P$352,12,FALSE)&amp;"/"&amp;VLOOKUP(E1901,city!$D$4:$P$352,13,FALSE)&amp;"/"&amp;IF(G1901&lt;11,"jd",IF(G1901&lt;16,"tc","cs"))&amp;"/"&amp;IF(G1901&lt;11,G1901,IF(G1901&lt;16,G1901-10,G1901-15))&amp;".jpg"</f>
        <v>jingdian/jiangxi/nanchang/tc/1.jpg</v>
      </c>
      <c r="D1901" s="23">
        <f t="shared" si="88"/>
        <v>2</v>
      </c>
      <c r="E1901" s="2" t="str">
        <f>VLOOKUP(F1901,city!$A$4:$D$352,4,FALSE)</f>
        <v>南昌</v>
      </c>
      <c r="F1901" s="22">
        <f t="shared" si="89"/>
        <v>112</v>
      </c>
      <c r="G1901" s="22">
        <f>IF(VLOOKUP(F1900,city!$A$4:$H$352,8,FALSE)&gt;G1900,G1900+1,1)</f>
        <v>11</v>
      </c>
    </row>
    <row r="1902" spans="1:7" x14ac:dyDescent="0.15">
      <c r="A1902" s="23">
        <f t="shared" si="87"/>
        <v>111252</v>
      </c>
      <c r="B1902" s="24">
        <v>4</v>
      </c>
      <c r="C1902" s="28" t="str">
        <f>"jingdian/"&amp;VLOOKUP(E1902,city!$D$4:$P$352,12,FALSE)&amp;"/"&amp;VLOOKUP(E1902,city!$D$4:$P$352,13,FALSE)&amp;"/"&amp;IF(G1902&lt;11,"jd",IF(G1902&lt;16,"tc","cs"))&amp;"/"&amp;IF(G1902&lt;11,G1902,IF(G1902&lt;16,G1902-10,G1902-15))&amp;".jpg"</f>
        <v>jingdian/jiangxi/nanchang/tc/2.jpg</v>
      </c>
      <c r="D1902" s="23">
        <f t="shared" si="88"/>
        <v>2</v>
      </c>
      <c r="E1902" s="2" t="str">
        <f>VLOOKUP(F1902,city!$A$4:$D$352,4,FALSE)</f>
        <v>南昌</v>
      </c>
      <c r="F1902" s="22">
        <f t="shared" si="89"/>
        <v>112</v>
      </c>
      <c r="G1902" s="22">
        <f>IF(VLOOKUP(F1901,city!$A$4:$H$352,8,FALSE)&gt;G1901,G1901+1,1)</f>
        <v>12</v>
      </c>
    </row>
    <row r="1903" spans="1:7" x14ac:dyDescent="0.15">
      <c r="A1903" s="23">
        <f t="shared" si="87"/>
        <v>111253</v>
      </c>
      <c r="B1903" s="24">
        <v>2</v>
      </c>
      <c r="C1903" s="28" t="str">
        <f>"jingdian/"&amp;VLOOKUP(E1903,city!$D$4:$P$352,12,FALSE)&amp;"/"&amp;VLOOKUP(E1903,city!$D$4:$P$352,13,FALSE)&amp;"/"&amp;IF(G1903&lt;11,"jd",IF(G1903&lt;16,"tc","cs"))&amp;"/"&amp;IF(G1903&lt;11,G1903,IF(G1903&lt;16,G1903-10,G1903-15))&amp;".jpg"</f>
        <v>jingdian/jiangxi/nanchang/tc/3.jpg</v>
      </c>
      <c r="D1903" s="23">
        <f t="shared" si="88"/>
        <v>2</v>
      </c>
      <c r="E1903" s="2" t="str">
        <f>VLOOKUP(F1903,city!$A$4:$D$352,4,FALSE)</f>
        <v>南昌</v>
      </c>
      <c r="F1903" s="22">
        <f t="shared" si="89"/>
        <v>112</v>
      </c>
      <c r="G1903" s="22">
        <f>IF(VLOOKUP(F1902,city!$A$4:$H$352,8,FALSE)&gt;G1902,G1902+1,1)</f>
        <v>13</v>
      </c>
    </row>
    <row r="1904" spans="1:7" x14ac:dyDescent="0.15">
      <c r="A1904" s="23">
        <f t="shared" si="87"/>
        <v>111254</v>
      </c>
      <c r="B1904" s="24">
        <v>4</v>
      </c>
      <c r="C1904" s="28" t="str">
        <f>"jingdian/"&amp;VLOOKUP(E1904,city!$D$4:$P$352,12,FALSE)&amp;"/"&amp;VLOOKUP(E1904,city!$D$4:$P$352,13,FALSE)&amp;"/"&amp;IF(G1904&lt;11,"jd",IF(G1904&lt;16,"tc","cs"))&amp;"/"&amp;IF(G1904&lt;11,G1904,IF(G1904&lt;16,G1904-10,G1904-15))&amp;".jpg"</f>
        <v>jingdian/jiangxi/nanchang/tc/4.jpg</v>
      </c>
      <c r="D1904" s="23">
        <f t="shared" si="88"/>
        <v>2</v>
      </c>
      <c r="E1904" s="2" t="str">
        <f>VLOOKUP(F1904,city!$A$4:$D$352,4,FALSE)</f>
        <v>南昌</v>
      </c>
      <c r="F1904" s="22">
        <f t="shared" si="89"/>
        <v>112</v>
      </c>
      <c r="G1904" s="22">
        <f>IF(VLOOKUP(F1903,city!$A$4:$H$352,8,FALSE)&gt;G1903,G1903+1,1)</f>
        <v>14</v>
      </c>
    </row>
    <row r="1905" spans="1:7" x14ac:dyDescent="0.15">
      <c r="A1905" s="23">
        <f t="shared" si="87"/>
        <v>111255</v>
      </c>
      <c r="B1905" s="24">
        <v>3</v>
      </c>
      <c r="C1905" s="28" t="str">
        <f>"jingdian/"&amp;VLOOKUP(E1905,city!$D$4:$P$352,12,FALSE)&amp;"/"&amp;VLOOKUP(E1905,city!$D$4:$P$352,13,FALSE)&amp;"/"&amp;IF(G1905&lt;11,"jd",IF(G1905&lt;16,"tc","cs"))&amp;"/"&amp;IF(G1905&lt;11,G1905,IF(G1905&lt;16,G1905-10,G1905-15))&amp;".jpg"</f>
        <v>jingdian/jiangxi/nanchang/tc/5.jpg</v>
      </c>
      <c r="D1905" s="23">
        <f t="shared" si="88"/>
        <v>2</v>
      </c>
      <c r="E1905" s="2" t="str">
        <f>VLOOKUP(F1905,city!$A$4:$D$352,4,FALSE)</f>
        <v>南昌</v>
      </c>
      <c r="F1905" s="22">
        <f t="shared" si="89"/>
        <v>112</v>
      </c>
      <c r="G1905" s="22">
        <f>IF(VLOOKUP(F1904,city!$A$4:$H$352,8,FALSE)&gt;G1904,G1904+1,1)</f>
        <v>15</v>
      </c>
    </row>
    <row r="1906" spans="1:7" x14ac:dyDescent="0.15">
      <c r="A1906" s="23">
        <f t="shared" si="87"/>
        <v>111281</v>
      </c>
      <c r="B1906" s="24">
        <v>4</v>
      </c>
      <c r="C1906" s="28" t="str">
        <f>"jingdian/"&amp;VLOOKUP(E1906,city!$D$4:$P$352,12,FALSE)&amp;"/"&amp;VLOOKUP(E1906,city!$D$4:$P$352,13,FALSE)&amp;"/"&amp;IF(G1906&lt;11,"jd",IF(G1906&lt;16,"tc","cs"))&amp;"/"&amp;IF(G1906&lt;11,G1906,IF(G1906&lt;16,G1906-10,G1906-15))&amp;".jpg"</f>
        <v>jingdian/jiangxi/nanchang/cs/1.jpg</v>
      </c>
      <c r="D1906" s="23">
        <f t="shared" si="88"/>
        <v>3</v>
      </c>
      <c r="E1906" s="2" t="str">
        <f>VLOOKUP(F1906,city!$A$4:$D$352,4,FALSE)</f>
        <v>南昌</v>
      </c>
      <c r="F1906" s="22">
        <f t="shared" si="89"/>
        <v>112</v>
      </c>
      <c r="G1906" s="22">
        <f>IF(VLOOKUP(F1905,city!$A$4:$H$352,8,FALSE)&gt;G1905,G1905+1,1)</f>
        <v>16</v>
      </c>
    </row>
    <row r="1907" spans="1:7" x14ac:dyDescent="0.15">
      <c r="A1907" s="23">
        <f t="shared" si="87"/>
        <v>111282</v>
      </c>
      <c r="B1907" s="24">
        <v>5</v>
      </c>
      <c r="C1907" s="28" t="str">
        <f>"jingdian/"&amp;VLOOKUP(E1907,city!$D$4:$P$352,12,FALSE)&amp;"/"&amp;VLOOKUP(E1907,city!$D$4:$P$352,13,FALSE)&amp;"/"&amp;IF(G1907&lt;11,"jd",IF(G1907&lt;16,"tc","cs"))&amp;"/"&amp;IF(G1907&lt;11,G1907,IF(G1907&lt;16,G1907-10,G1907-15))&amp;".jpg"</f>
        <v>jingdian/jiangxi/nanchang/cs/2.jpg</v>
      </c>
      <c r="D1907" s="23">
        <f t="shared" si="88"/>
        <v>3</v>
      </c>
      <c r="E1907" s="2" t="str">
        <f>VLOOKUP(F1907,city!$A$4:$D$352,4,FALSE)</f>
        <v>南昌</v>
      </c>
      <c r="F1907" s="22">
        <f t="shared" si="89"/>
        <v>112</v>
      </c>
      <c r="G1907" s="22">
        <f>IF(VLOOKUP(F1906,city!$A$4:$H$352,8,FALSE)&gt;G1906,G1906+1,1)</f>
        <v>17</v>
      </c>
    </row>
    <row r="1908" spans="1:7" x14ac:dyDescent="0.15">
      <c r="A1908" s="23">
        <f t="shared" si="87"/>
        <v>111301</v>
      </c>
      <c r="B1908" s="24">
        <v>1</v>
      </c>
      <c r="C1908" s="28" t="str">
        <f>"jingdian/"&amp;VLOOKUP(E1908,city!$D$4:$P$352,12,FALSE)&amp;"/"&amp;VLOOKUP(E1908,city!$D$4:$P$352,13,FALSE)&amp;"/"&amp;IF(G1908&lt;11,"jd",IF(G1908&lt;16,"tc","cs"))&amp;"/"&amp;IF(G1908&lt;11,G1908,IF(G1908&lt;16,G1908-10,G1908-15))&amp;".jpg"</f>
        <v>jingdian/jiangxi/jiujiang/jd/1.jpg</v>
      </c>
      <c r="D1908" s="23">
        <f t="shared" si="88"/>
        <v>1</v>
      </c>
      <c r="E1908" s="2" t="str">
        <f>VLOOKUP(F1908,city!$A$4:$D$352,4,FALSE)</f>
        <v>九江</v>
      </c>
      <c r="F1908" s="22">
        <f t="shared" si="89"/>
        <v>113</v>
      </c>
      <c r="G1908" s="22">
        <f>IF(VLOOKUP(F1907,city!$A$4:$H$352,8,FALSE)&gt;G1907,G1907+1,1)</f>
        <v>1</v>
      </c>
    </row>
    <row r="1909" spans="1:7" x14ac:dyDescent="0.15">
      <c r="A1909" s="23">
        <f t="shared" si="87"/>
        <v>111302</v>
      </c>
      <c r="B1909" s="24">
        <v>1</v>
      </c>
      <c r="C1909" s="28" t="str">
        <f>"jingdian/"&amp;VLOOKUP(E1909,city!$D$4:$P$352,12,FALSE)&amp;"/"&amp;VLOOKUP(E1909,city!$D$4:$P$352,13,FALSE)&amp;"/"&amp;IF(G1909&lt;11,"jd",IF(G1909&lt;16,"tc","cs"))&amp;"/"&amp;IF(G1909&lt;11,G1909,IF(G1909&lt;16,G1909-10,G1909-15))&amp;".jpg"</f>
        <v>jingdian/jiangxi/jiujiang/jd/2.jpg</v>
      </c>
      <c r="D1909" s="23">
        <f t="shared" si="88"/>
        <v>1</v>
      </c>
      <c r="E1909" s="2" t="str">
        <f>VLOOKUP(F1909,city!$A$4:$D$352,4,FALSE)</f>
        <v>九江</v>
      </c>
      <c r="F1909" s="22">
        <f t="shared" si="89"/>
        <v>113</v>
      </c>
      <c r="G1909" s="22">
        <f>IF(VLOOKUP(F1908,city!$A$4:$H$352,8,FALSE)&gt;G1908,G1908+1,1)</f>
        <v>2</v>
      </c>
    </row>
    <row r="1910" spans="1:7" x14ac:dyDescent="0.15">
      <c r="A1910" s="23">
        <f t="shared" si="87"/>
        <v>111303</v>
      </c>
      <c r="B1910" s="24">
        <v>1</v>
      </c>
      <c r="C1910" s="28" t="str">
        <f>"jingdian/"&amp;VLOOKUP(E1910,city!$D$4:$P$352,12,FALSE)&amp;"/"&amp;VLOOKUP(E1910,city!$D$4:$P$352,13,FALSE)&amp;"/"&amp;IF(G1910&lt;11,"jd",IF(G1910&lt;16,"tc","cs"))&amp;"/"&amp;IF(G1910&lt;11,G1910,IF(G1910&lt;16,G1910-10,G1910-15))&amp;".jpg"</f>
        <v>jingdian/jiangxi/jiujiang/jd/3.jpg</v>
      </c>
      <c r="D1910" s="23">
        <f t="shared" si="88"/>
        <v>1</v>
      </c>
      <c r="E1910" s="2" t="str">
        <f>VLOOKUP(F1910,city!$A$4:$D$352,4,FALSE)</f>
        <v>九江</v>
      </c>
      <c r="F1910" s="22">
        <f t="shared" si="89"/>
        <v>113</v>
      </c>
      <c r="G1910" s="22">
        <f>IF(VLOOKUP(F1909,city!$A$4:$H$352,8,FALSE)&gt;G1909,G1909+1,1)</f>
        <v>3</v>
      </c>
    </row>
    <row r="1911" spans="1:7" x14ac:dyDescent="0.15">
      <c r="A1911" s="23">
        <f t="shared" si="87"/>
        <v>111304</v>
      </c>
      <c r="B1911" s="24">
        <v>1</v>
      </c>
      <c r="C1911" s="28" t="str">
        <f>"jingdian/"&amp;VLOOKUP(E1911,city!$D$4:$P$352,12,FALSE)&amp;"/"&amp;VLOOKUP(E1911,city!$D$4:$P$352,13,FALSE)&amp;"/"&amp;IF(G1911&lt;11,"jd",IF(G1911&lt;16,"tc","cs"))&amp;"/"&amp;IF(G1911&lt;11,G1911,IF(G1911&lt;16,G1911-10,G1911-15))&amp;".jpg"</f>
        <v>jingdian/jiangxi/jiujiang/jd/4.jpg</v>
      </c>
      <c r="D1911" s="23">
        <f t="shared" si="88"/>
        <v>1</v>
      </c>
      <c r="E1911" s="2" t="str">
        <f>VLOOKUP(F1911,city!$A$4:$D$352,4,FALSE)</f>
        <v>九江</v>
      </c>
      <c r="F1911" s="22">
        <f t="shared" si="89"/>
        <v>113</v>
      </c>
      <c r="G1911" s="22">
        <f>IF(VLOOKUP(F1910,city!$A$4:$H$352,8,FALSE)&gt;G1910,G1910+1,1)</f>
        <v>4</v>
      </c>
    </row>
    <row r="1912" spans="1:7" x14ac:dyDescent="0.15">
      <c r="A1912" s="23">
        <f t="shared" si="87"/>
        <v>111305</v>
      </c>
      <c r="B1912" s="24">
        <v>1</v>
      </c>
      <c r="C1912" s="28" t="str">
        <f>"jingdian/"&amp;VLOOKUP(E1912,city!$D$4:$P$352,12,FALSE)&amp;"/"&amp;VLOOKUP(E1912,city!$D$4:$P$352,13,FALSE)&amp;"/"&amp;IF(G1912&lt;11,"jd",IF(G1912&lt;16,"tc","cs"))&amp;"/"&amp;IF(G1912&lt;11,G1912,IF(G1912&lt;16,G1912-10,G1912-15))&amp;".jpg"</f>
        <v>jingdian/jiangxi/jiujiang/jd/5.jpg</v>
      </c>
      <c r="D1912" s="23">
        <f t="shared" si="88"/>
        <v>1</v>
      </c>
      <c r="E1912" s="2" t="str">
        <f>VLOOKUP(F1912,city!$A$4:$D$352,4,FALSE)</f>
        <v>九江</v>
      </c>
      <c r="F1912" s="22">
        <f t="shared" si="89"/>
        <v>113</v>
      </c>
      <c r="G1912" s="22">
        <f>IF(VLOOKUP(F1911,city!$A$4:$H$352,8,FALSE)&gt;G1911,G1911+1,1)</f>
        <v>5</v>
      </c>
    </row>
    <row r="1913" spans="1:7" x14ac:dyDescent="0.15">
      <c r="A1913" s="23">
        <f t="shared" si="87"/>
        <v>111306</v>
      </c>
      <c r="B1913" s="24">
        <v>1</v>
      </c>
      <c r="C1913" s="28" t="str">
        <f>"jingdian/"&amp;VLOOKUP(E1913,city!$D$4:$P$352,12,FALSE)&amp;"/"&amp;VLOOKUP(E1913,city!$D$4:$P$352,13,FALSE)&amp;"/"&amp;IF(G1913&lt;11,"jd",IF(G1913&lt;16,"tc","cs"))&amp;"/"&amp;IF(G1913&lt;11,G1913,IF(G1913&lt;16,G1913-10,G1913-15))&amp;".jpg"</f>
        <v>jingdian/jiangxi/jiujiang/jd/6.jpg</v>
      </c>
      <c r="D1913" s="23">
        <f t="shared" si="88"/>
        <v>1</v>
      </c>
      <c r="E1913" s="2" t="str">
        <f>VLOOKUP(F1913,city!$A$4:$D$352,4,FALSE)</f>
        <v>九江</v>
      </c>
      <c r="F1913" s="22">
        <f t="shared" si="89"/>
        <v>113</v>
      </c>
      <c r="G1913" s="22">
        <f>IF(VLOOKUP(F1912,city!$A$4:$H$352,8,FALSE)&gt;G1912,G1912+1,1)</f>
        <v>6</v>
      </c>
    </row>
    <row r="1914" spans="1:7" x14ac:dyDescent="0.15">
      <c r="A1914" s="23">
        <f t="shared" si="87"/>
        <v>111307</v>
      </c>
      <c r="B1914" s="24">
        <v>1</v>
      </c>
      <c r="C1914" s="28" t="str">
        <f>"jingdian/"&amp;VLOOKUP(E1914,city!$D$4:$P$352,12,FALSE)&amp;"/"&amp;VLOOKUP(E1914,city!$D$4:$P$352,13,FALSE)&amp;"/"&amp;IF(G1914&lt;11,"jd",IF(G1914&lt;16,"tc","cs"))&amp;"/"&amp;IF(G1914&lt;11,G1914,IF(G1914&lt;16,G1914-10,G1914-15))&amp;".jpg"</f>
        <v>jingdian/jiangxi/jiujiang/jd/7.jpg</v>
      </c>
      <c r="D1914" s="23">
        <f t="shared" si="88"/>
        <v>1</v>
      </c>
      <c r="E1914" s="2" t="str">
        <f>VLOOKUP(F1914,city!$A$4:$D$352,4,FALSE)</f>
        <v>九江</v>
      </c>
      <c r="F1914" s="22">
        <f t="shared" si="89"/>
        <v>113</v>
      </c>
      <c r="G1914" s="22">
        <f>IF(VLOOKUP(F1913,city!$A$4:$H$352,8,FALSE)&gt;G1913,G1913+1,1)</f>
        <v>7</v>
      </c>
    </row>
    <row r="1915" spans="1:7" x14ac:dyDescent="0.15">
      <c r="A1915" s="23">
        <f t="shared" si="87"/>
        <v>111308</v>
      </c>
      <c r="B1915" s="24">
        <v>1</v>
      </c>
      <c r="C1915" s="28" t="str">
        <f>"jingdian/"&amp;VLOOKUP(E1915,city!$D$4:$P$352,12,FALSE)&amp;"/"&amp;VLOOKUP(E1915,city!$D$4:$P$352,13,FALSE)&amp;"/"&amp;IF(G1915&lt;11,"jd",IF(G1915&lt;16,"tc","cs"))&amp;"/"&amp;IF(G1915&lt;11,G1915,IF(G1915&lt;16,G1915-10,G1915-15))&amp;".jpg"</f>
        <v>jingdian/jiangxi/jiujiang/jd/8.jpg</v>
      </c>
      <c r="D1915" s="23">
        <f t="shared" si="88"/>
        <v>1</v>
      </c>
      <c r="E1915" s="2" t="str">
        <f>VLOOKUP(F1915,city!$A$4:$D$352,4,FALSE)</f>
        <v>九江</v>
      </c>
      <c r="F1915" s="22">
        <f t="shared" si="89"/>
        <v>113</v>
      </c>
      <c r="G1915" s="22">
        <f>IF(VLOOKUP(F1914,city!$A$4:$H$352,8,FALSE)&gt;G1914,G1914+1,1)</f>
        <v>8</v>
      </c>
    </row>
    <row r="1916" spans="1:7" x14ac:dyDescent="0.15">
      <c r="A1916" s="23">
        <f t="shared" si="87"/>
        <v>111309</v>
      </c>
      <c r="B1916" s="24">
        <v>1</v>
      </c>
      <c r="C1916" s="28" t="str">
        <f>"jingdian/"&amp;VLOOKUP(E1916,city!$D$4:$P$352,12,FALSE)&amp;"/"&amp;VLOOKUP(E1916,city!$D$4:$P$352,13,FALSE)&amp;"/"&amp;IF(G1916&lt;11,"jd",IF(G1916&lt;16,"tc","cs"))&amp;"/"&amp;IF(G1916&lt;11,G1916,IF(G1916&lt;16,G1916-10,G1916-15))&amp;".jpg"</f>
        <v>jingdian/jiangxi/jiujiang/jd/9.jpg</v>
      </c>
      <c r="D1916" s="23">
        <f t="shared" si="88"/>
        <v>1</v>
      </c>
      <c r="E1916" s="2" t="str">
        <f>VLOOKUP(F1916,city!$A$4:$D$352,4,FALSE)</f>
        <v>九江</v>
      </c>
      <c r="F1916" s="22">
        <f t="shared" si="89"/>
        <v>113</v>
      </c>
      <c r="G1916" s="22">
        <f>IF(VLOOKUP(F1915,city!$A$4:$H$352,8,FALSE)&gt;G1915,G1915+1,1)</f>
        <v>9</v>
      </c>
    </row>
    <row r="1917" spans="1:7" x14ac:dyDescent="0.15">
      <c r="A1917" s="23">
        <f t="shared" si="87"/>
        <v>111310</v>
      </c>
      <c r="B1917" s="24">
        <v>1</v>
      </c>
      <c r="C1917" s="28" t="str">
        <f>"jingdian/"&amp;VLOOKUP(E1917,city!$D$4:$P$352,12,FALSE)&amp;"/"&amp;VLOOKUP(E1917,city!$D$4:$P$352,13,FALSE)&amp;"/"&amp;IF(G1917&lt;11,"jd",IF(G1917&lt;16,"tc","cs"))&amp;"/"&amp;IF(G1917&lt;11,G1917,IF(G1917&lt;16,G1917-10,G1917-15))&amp;".jpg"</f>
        <v>jingdian/jiangxi/jiujiang/jd/10.jpg</v>
      </c>
      <c r="D1917" s="23">
        <f t="shared" si="88"/>
        <v>1</v>
      </c>
      <c r="E1917" s="2" t="str">
        <f>VLOOKUP(F1917,city!$A$4:$D$352,4,FALSE)</f>
        <v>九江</v>
      </c>
      <c r="F1917" s="22">
        <f t="shared" si="89"/>
        <v>113</v>
      </c>
      <c r="G1917" s="22">
        <f>IF(VLOOKUP(F1916,city!$A$4:$H$352,8,FALSE)&gt;G1916,G1916+1,1)</f>
        <v>10</v>
      </c>
    </row>
    <row r="1918" spans="1:7" x14ac:dyDescent="0.15">
      <c r="A1918" s="23">
        <f t="shared" si="87"/>
        <v>111351</v>
      </c>
      <c r="B1918" s="24">
        <v>3</v>
      </c>
      <c r="C1918" s="28" t="str">
        <f>"jingdian/"&amp;VLOOKUP(E1918,city!$D$4:$P$352,12,FALSE)&amp;"/"&amp;VLOOKUP(E1918,city!$D$4:$P$352,13,FALSE)&amp;"/"&amp;IF(G1918&lt;11,"jd",IF(G1918&lt;16,"tc","cs"))&amp;"/"&amp;IF(G1918&lt;11,G1918,IF(G1918&lt;16,G1918-10,G1918-15))&amp;".jpg"</f>
        <v>jingdian/jiangxi/jiujiang/tc/1.jpg</v>
      </c>
      <c r="D1918" s="23">
        <f t="shared" si="88"/>
        <v>2</v>
      </c>
      <c r="E1918" s="2" t="str">
        <f>VLOOKUP(F1918,city!$A$4:$D$352,4,FALSE)</f>
        <v>九江</v>
      </c>
      <c r="F1918" s="22">
        <f t="shared" si="89"/>
        <v>113</v>
      </c>
      <c r="G1918" s="22">
        <f>IF(VLOOKUP(F1917,city!$A$4:$H$352,8,FALSE)&gt;G1917,G1917+1,1)</f>
        <v>11</v>
      </c>
    </row>
    <row r="1919" spans="1:7" x14ac:dyDescent="0.15">
      <c r="A1919" s="23">
        <f t="shared" si="87"/>
        <v>111352</v>
      </c>
      <c r="B1919" s="24">
        <v>5</v>
      </c>
      <c r="C1919" s="28" t="str">
        <f>"jingdian/"&amp;VLOOKUP(E1919,city!$D$4:$P$352,12,FALSE)&amp;"/"&amp;VLOOKUP(E1919,city!$D$4:$P$352,13,FALSE)&amp;"/"&amp;IF(G1919&lt;11,"jd",IF(G1919&lt;16,"tc","cs"))&amp;"/"&amp;IF(G1919&lt;11,G1919,IF(G1919&lt;16,G1919-10,G1919-15))&amp;".jpg"</f>
        <v>jingdian/jiangxi/jiujiang/tc/2.jpg</v>
      </c>
      <c r="D1919" s="23">
        <f t="shared" si="88"/>
        <v>2</v>
      </c>
      <c r="E1919" s="2" t="str">
        <f>VLOOKUP(F1919,city!$A$4:$D$352,4,FALSE)</f>
        <v>九江</v>
      </c>
      <c r="F1919" s="22">
        <f t="shared" si="89"/>
        <v>113</v>
      </c>
      <c r="G1919" s="22">
        <f>IF(VLOOKUP(F1918,city!$A$4:$H$352,8,FALSE)&gt;G1918,G1918+1,1)</f>
        <v>12</v>
      </c>
    </row>
    <row r="1920" spans="1:7" x14ac:dyDescent="0.15">
      <c r="A1920" s="23">
        <f t="shared" si="87"/>
        <v>111353</v>
      </c>
      <c r="B1920" s="24">
        <v>2</v>
      </c>
      <c r="C1920" s="28" t="str">
        <f>"jingdian/"&amp;VLOOKUP(E1920,city!$D$4:$P$352,12,FALSE)&amp;"/"&amp;VLOOKUP(E1920,city!$D$4:$P$352,13,FALSE)&amp;"/"&amp;IF(G1920&lt;11,"jd",IF(G1920&lt;16,"tc","cs"))&amp;"/"&amp;IF(G1920&lt;11,G1920,IF(G1920&lt;16,G1920-10,G1920-15))&amp;".jpg"</f>
        <v>jingdian/jiangxi/jiujiang/tc/3.jpg</v>
      </c>
      <c r="D1920" s="23">
        <f t="shared" si="88"/>
        <v>2</v>
      </c>
      <c r="E1920" s="2" t="str">
        <f>VLOOKUP(F1920,city!$A$4:$D$352,4,FALSE)</f>
        <v>九江</v>
      </c>
      <c r="F1920" s="22">
        <f t="shared" si="89"/>
        <v>113</v>
      </c>
      <c r="G1920" s="22">
        <f>IF(VLOOKUP(F1919,city!$A$4:$H$352,8,FALSE)&gt;G1919,G1919+1,1)</f>
        <v>13</v>
      </c>
    </row>
    <row r="1921" spans="1:7" x14ac:dyDescent="0.15">
      <c r="A1921" s="23">
        <f t="shared" si="87"/>
        <v>111354</v>
      </c>
      <c r="B1921" s="24">
        <v>5</v>
      </c>
      <c r="C1921" s="28" t="str">
        <f>"jingdian/"&amp;VLOOKUP(E1921,city!$D$4:$P$352,12,FALSE)&amp;"/"&amp;VLOOKUP(E1921,city!$D$4:$P$352,13,FALSE)&amp;"/"&amp;IF(G1921&lt;11,"jd",IF(G1921&lt;16,"tc","cs"))&amp;"/"&amp;IF(G1921&lt;11,G1921,IF(G1921&lt;16,G1921-10,G1921-15))&amp;".jpg"</f>
        <v>jingdian/jiangxi/jiujiang/tc/4.jpg</v>
      </c>
      <c r="D1921" s="23">
        <f t="shared" si="88"/>
        <v>2</v>
      </c>
      <c r="E1921" s="2" t="str">
        <f>VLOOKUP(F1921,city!$A$4:$D$352,4,FALSE)</f>
        <v>九江</v>
      </c>
      <c r="F1921" s="22">
        <f t="shared" si="89"/>
        <v>113</v>
      </c>
      <c r="G1921" s="22">
        <f>IF(VLOOKUP(F1920,city!$A$4:$H$352,8,FALSE)&gt;G1920,G1920+1,1)</f>
        <v>14</v>
      </c>
    </row>
    <row r="1922" spans="1:7" x14ac:dyDescent="0.15">
      <c r="A1922" s="23">
        <f t="shared" si="87"/>
        <v>111355</v>
      </c>
      <c r="B1922" s="24">
        <v>4</v>
      </c>
      <c r="C1922" s="28" t="str">
        <f>"jingdian/"&amp;VLOOKUP(E1922,city!$D$4:$P$352,12,FALSE)&amp;"/"&amp;VLOOKUP(E1922,city!$D$4:$P$352,13,FALSE)&amp;"/"&amp;IF(G1922&lt;11,"jd",IF(G1922&lt;16,"tc","cs"))&amp;"/"&amp;IF(G1922&lt;11,G1922,IF(G1922&lt;16,G1922-10,G1922-15))&amp;".jpg"</f>
        <v>jingdian/jiangxi/jiujiang/tc/5.jpg</v>
      </c>
      <c r="D1922" s="23">
        <f t="shared" si="88"/>
        <v>2</v>
      </c>
      <c r="E1922" s="2" t="str">
        <f>VLOOKUP(F1922,city!$A$4:$D$352,4,FALSE)</f>
        <v>九江</v>
      </c>
      <c r="F1922" s="22">
        <f t="shared" si="89"/>
        <v>113</v>
      </c>
      <c r="G1922" s="22">
        <f>IF(VLOOKUP(F1921,city!$A$4:$H$352,8,FALSE)&gt;G1921,G1921+1,1)</f>
        <v>15</v>
      </c>
    </row>
    <row r="1923" spans="1:7" x14ac:dyDescent="0.15">
      <c r="A1923" s="23">
        <f t="shared" si="87"/>
        <v>111381</v>
      </c>
      <c r="B1923" s="24">
        <v>2</v>
      </c>
      <c r="C1923" s="28" t="str">
        <f>"jingdian/"&amp;VLOOKUP(E1923,city!$D$4:$P$352,12,FALSE)&amp;"/"&amp;VLOOKUP(E1923,city!$D$4:$P$352,13,FALSE)&amp;"/"&amp;IF(G1923&lt;11,"jd",IF(G1923&lt;16,"tc","cs"))&amp;"/"&amp;IF(G1923&lt;11,G1923,IF(G1923&lt;16,G1923-10,G1923-15))&amp;".jpg"</f>
        <v>jingdian/jiangxi/jiujiang/cs/1.jpg</v>
      </c>
      <c r="D1923" s="23">
        <f t="shared" si="88"/>
        <v>3</v>
      </c>
      <c r="E1923" s="2" t="str">
        <f>VLOOKUP(F1923,city!$A$4:$D$352,4,FALSE)</f>
        <v>九江</v>
      </c>
      <c r="F1923" s="22">
        <f t="shared" si="89"/>
        <v>113</v>
      </c>
      <c r="G1923" s="22">
        <f>IF(VLOOKUP(F1922,city!$A$4:$H$352,8,FALSE)&gt;G1922,G1922+1,1)</f>
        <v>16</v>
      </c>
    </row>
    <row r="1924" spans="1:7" x14ac:dyDescent="0.15">
      <c r="A1924" s="23">
        <f t="shared" si="87"/>
        <v>111382</v>
      </c>
      <c r="B1924" s="24">
        <v>2</v>
      </c>
      <c r="C1924" s="28" t="str">
        <f>"jingdian/"&amp;VLOOKUP(E1924,city!$D$4:$P$352,12,FALSE)&amp;"/"&amp;VLOOKUP(E1924,city!$D$4:$P$352,13,FALSE)&amp;"/"&amp;IF(G1924&lt;11,"jd",IF(G1924&lt;16,"tc","cs"))&amp;"/"&amp;IF(G1924&lt;11,G1924,IF(G1924&lt;16,G1924-10,G1924-15))&amp;".jpg"</f>
        <v>jingdian/jiangxi/jiujiang/cs/2.jpg</v>
      </c>
      <c r="D1924" s="23">
        <f t="shared" si="88"/>
        <v>3</v>
      </c>
      <c r="E1924" s="2" t="str">
        <f>VLOOKUP(F1924,city!$A$4:$D$352,4,FALSE)</f>
        <v>九江</v>
      </c>
      <c r="F1924" s="22">
        <f t="shared" si="89"/>
        <v>113</v>
      </c>
      <c r="G1924" s="22">
        <f>IF(VLOOKUP(F1923,city!$A$4:$H$352,8,FALSE)&gt;G1923,G1923+1,1)</f>
        <v>17</v>
      </c>
    </row>
    <row r="1925" spans="1:7" x14ac:dyDescent="0.15">
      <c r="A1925" s="23">
        <f t="shared" ref="A1925:A1988" si="90">IF(G1925&lt;11,G1925,IF(G1925&lt;16,G1925+40,G1925+65))+F1925*100+100000</f>
        <v>111401</v>
      </c>
      <c r="B1925" s="24">
        <v>1</v>
      </c>
      <c r="C1925" s="28" t="str">
        <f>"jingdian/"&amp;VLOOKUP(E1925,city!$D$4:$P$352,12,FALSE)&amp;"/"&amp;VLOOKUP(E1925,city!$D$4:$P$352,13,FALSE)&amp;"/"&amp;IF(G1925&lt;11,"jd",IF(G1925&lt;16,"tc","cs"))&amp;"/"&amp;IF(G1925&lt;11,G1925,IF(G1925&lt;16,G1925-10,G1925-15))&amp;".jpg"</f>
        <v>jingdian/jiangxi/shangrao/jd/1.jpg</v>
      </c>
      <c r="D1925" s="23">
        <f t="shared" ref="D1925:D1988" si="91">IF(G1925&lt;11,1,IF(G1925&lt;16,2,3))</f>
        <v>1</v>
      </c>
      <c r="E1925" s="2" t="str">
        <f>VLOOKUP(F1925,city!$A$4:$D$352,4,FALSE)</f>
        <v>上饶</v>
      </c>
      <c r="F1925" s="22">
        <f t="shared" ref="F1925:F1988" si="92">IF(G1925&gt;G1924,F1924,F1924+1)</f>
        <v>114</v>
      </c>
      <c r="G1925" s="22">
        <f>IF(VLOOKUP(F1924,city!$A$4:$H$352,8,FALSE)&gt;G1924,G1924+1,1)</f>
        <v>1</v>
      </c>
    </row>
    <row r="1926" spans="1:7" x14ac:dyDescent="0.15">
      <c r="A1926" s="23">
        <f t="shared" si="90"/>
        <v>111402</v>
      </c>
      <c r="B1926" s="24">
        <v>1</v>
      </c>
      <c r="C1926" s="28" t="str">
        <f>"jingdian/"&amp;VLOOKUP(E1926,city!$D$4:$P$352,12,FALSE)&amp;"/"&amp;VLOOKUP(E1926,city!$D$4:$P$352,13,FALSE)&amp;"/"&amp;IF(G1926&lt;11,"jd",IF(G1926&lt;16,"tc","cs"))&amp;"/"&amp;IF(G1926&lt;11,G1926,IF(G1926&lt;16,G1926-10,G1926-15))&amp;".jpg"</f>
        <v>jingdian/jiangxi/shangrao/jd/2.jpg</v>
      </c>
      <c r="D1926" s="23">
        <f t="shared" si="91"/>
        <v>1</v>
      </c>
      <c r="E1926" s="2" t="str">
        <f>VLOOKUP(F1926,city!$A$4:$D$352,4,FALSE)</f>
        <v>上饶</v>
      </c>
      <c r="F1926" s="22">
        <f t="shared" si="92"/>
        <v>114</v>
      </c>
      <c r="G1926" s="22">
        <f>IF(VLOOKUP(F1925,city!$A$4:$H$352,8,FALSE)&gt;G1925,G1925+1,1)</f>
        <v>2</v>
      </c>
    </row>
    <row r="1927" spans="1:7" x14ac:dyDescent="0.15">
      <c r="A1927" s="23">
        <f t="shared" si="90"/>
        <v>111403</v>
      </c>
      <c r="B1927" s="24">
        <v>1</v>
      </c>
      <c r="C1927" s="28" t="str">
        <f>"jingdian/"&amp;VLOOKUP(E1927,city!$D$4:$P$352,12,FALSE)&amp;"/"&amp;VLOOKUP(E1927,city!$D$4:$P$352,13,FALSE)&amp;"/"&amp;IF(G1927&lt;11,"jd",IF(G1927&lt;16,"tc","cs"))&amp;"/"&amp;IF(G1927&lt;11,G1927,IF(G1927&lt;16,G1927-10,G1927-15))&amp;".jpg"</f>
        <v>jingdian/jiangxi/shangrao/jd/3.jpg</v>
      </c>
      <c r="D1927" s="23">
        <f t="shared" si="91"/>
        <v>1</v>
      </c>
      <c r="E1927" s="2" t="str">
        <f>VLOOKUP(F1927,city!$A$4:$D$352,4,FALSE)</f>
        <v>上饶</v>
      </c>
      <c r="F1927" s="22">
        <f t="shared" si="92"/>
        <v>114</v>
      </c>
      <c r="G1927" s="22">
        <f>IF(VLOOKUP(F1926,city!$A$4:$H$352,8,FALSE)&gt;G1926,G1926+1,1)</f>
        <v>3</v>
      </c>
    </row>
    <row r="1928" spans="1:7" x14ac:dyDescent="0.15">
      <c r="A1928" s="23">
        <f t="shared" si="90"/>
        <v>111404</v>
      </c>
      <c r="B1928" s="24">
        <v>1</v>
      </c>
      <c r="C1928" s="28" t="str">
        <f>"jingdian/"&amp;VLOOKUP(E1928,city!$D$4:$P$352,12,FALSE)&amp;"/"&amp;VLOOKUP(E1928,city!$D$4:$P$352,13,FALSE)&amp;"/"&amp;IF(G1928&lt;11,"jd",IF(G1928&lt;16,"tc","cs"))&amp;"/"&amp;IF(G1928&lt;11,G1928,IF(G1928&lt;16,G1928-10,G1928-15))&amp;".jpg"</f>
        <v>jingdian/jiangxi/shangrao/jd/4.jpg</v>
      </c>
      <c r="D1928" s="23">
        <f t="shared" si="91"/>
        <v>1</v>
      </c>
      <c r="E1928" s="2" t="str">
        <f>VLOOKUP(F1928,city!$A$4:$D$352,4,FALSE)</f>
        <v>上饶</v>
      </c>
      <c r="F1928" s="22">
        <f t="shared" si="92"/>
        <v>114</v>
      </c>
      <c r="G1928" s="22">
        <f>IF(VLOOKUP(F1927,city!$A$4:$H$352,8,FALSE)&gt;G1927,G1927+1,1)</f>
        <v>4</v>
      </c>
    </row>
    <row r="1929" spans="1:7" x14ac:dyDescent="0.15">
      <c r="A1929" s="23">
        <f t="shared" si="90"/>
        <v>111405</v>
      </c>
      <c r="B1929" s="24">
        <v>1</v>
      </c>
      <c r="C1929" s="28" t="str">
        <f>"jingdian/"&amp;VLOOKUP(E1929,city!$D$4:$P$352,12,FALSE)&amp;"/"&amp;VLOOKUP(E1929,city!$D$4:$P$352,13,FALSE)&amp;"/"&amp;IF(G1929&lt;11,"jd",IF(G1929&lt;16,"tc","cs"))&amp;"/"&amp;IF(G1929&lt;11,G1929,IF(G1929&lt;16,G1929-10,G1929-15))&amp;".jpg"</f>
        <v>jingdian/jiangxi/shangrao/jd/5.jpg</v>
      </c>
      <c r="D1929" s="23">
        <f t="shared" si="91"/>
        <v>1</v>
      </c>
      <c r="E1929" s="2" t="str">
        <f>VLOOKUP(F1929,city!$A$4:$D$352,4,FALSE)</f>
        <v>上饶</v>
      </c>
      <c r="F1929" s="22">
        <f t="shared" si="92"/>
        <v>114</v>
      </c>
      <c r="G1929" s="22">
        <f>IF(VLOOKUP(F1928,city!$A$4:$H$352,8,FALSE)&gt;G1928,G1928+1,1)</f>
        <v>5</v>
      </c>
    </row>
    <row r="1930" spans="1:7" x14ac:dyDescent="0.15">
      <c r="A1930" s="23">
        <f t="shared" si="90"/>
        <v>111406</v>
      </c>
      <c r="B1930" s="24">
        <v>1</v>
      </c>
      <c r="C1930" s="28" t="str">
        <f>"jingdian/"&amp;VLOOKUP(E1930,city!$D$4:$P$352,12,FALSE)&amp;"/"&amp;VLOOKUP(E1930,city!$D$4:$P$352,13,FALSE)&amp;"/"&amp;IF(G1930&lt;11,"jd",IF(G1930&lt;16,"tc","cs"))&amp;"/"&amp;IF(G1930&lt;11,G1930,IF(G1930&lt;16,G1930-10,G1930-15))&amp;".jpg"</f>
        <v>jingdian/jiangxi/shangrao/jd/6.jpg</v>
      </c>
      <c r="D1930" s="23">
        <f t="shared" si="91"/>
        <v>1</v>
      </c>
      <c r="E1930" s="2" t="str">
        <f>VLOOKUP(F1930,city!$A$4:$D$352,4,FALSE)</f>
        <v>上饶</v>
      </c>
      <c r="F1930" s="22">
        <f t="shared" si="92"/>
        <v>114</v>
      </c>
      <c r="G1930" s="22">
        <f>IF(VLOOKUP(F1929,city!$A$4:$H$352,8,FALSE)&gt;G1929,G1929+1,1)</f>
        <v>6</v>
      </c>
    </row>
    <row r="1931" spans="1:7" x14ac:dyDescent="0.15">
      <c r="A1931" s="23">
        <f t="shared" si="90"/>
        <v>111407</v>
      </c>
      <c r="B1931" s="24">
        <v>1</v>
      </c>
      <c r="C1931" s="28" t="str">
        <f>"jingdian/"&amp;VLOOKUP(E1931,city!$D$4:$P$352,12,FALSE)&amp;"/"&amp;VLOOKUP(E1931,city!$D$4:$P$352,13,FALSE)&amp;"/"&amp;IF(G1931&lt;11,"jd",IF(G1931&lt;16,"tc","cs"))&amp;"/"&amp;IF(G1931&lt;11,G1931,IF(G1931&lt;16,G1931-10,G1931-15))&amp;".jpg"</f>
        <v>jingdian/jiangxi/shangrao/jd/7.jpg</v>
      </c>
      <c r="D1931" s="23">
        <f t="shared" si="91"/>
        <v>1</v>
      </c>
      <c r="E1931" s="2" t="str">
        <f>VLOOKUP(F1931,city!$A$4:$D$352,4,FALSE)</f>
        <v>上饶</v>
      </c>
      <c r="F1931" s="22">
        <f t="shared" si="92"/>
        <v>114</v>
      </c>
      <c r="G1931" s="22">
        <f>IF(VLOOKUP(F1930,city!$A$4:$H$352,8,FALSE)&gt;G1930,G1930+1,1)</f>
        <v>7</v>
      </c>
    </row>
    <row r="1932" spans="1:7" x14ac:dyDescent="0.15">
      <c r="A1932" s="23">
        <f t="shared" si="90"/>
        <v>111408</v>
      </c>
      <c r="B1932" s="24">
        <v>1</v>
      </c>
      <c r="C1932" s="28" t="str">
        <f>"jingdian/"&amp;VLOOKUP(E1932,city!$D$4:$P$352,12,FALSE)&amp;"/"&amp;VLOOKUP(E1932,city!$D$4:$P$352,13,FALSE)&amp;"/"&amp;IF(G1932&lt;11,"jd",IF(G1932&lt;16,"tc","cs"))&amp;"/"&amp;IF(G1932&lt;11,G1932,IF(G1932&lt;16,G1932-10,G1932-15))&amp;".jpg"</f>
        <v>jingdian/jiangxi/shangrao/jd/8.jpg</v>
      </c>
      <c r="D1932" s="23">
        <f t="shared" si="91"/>
        <v>1</v>
      </c>
      <c r="E1932" s="2" t="str">
        <f>VLOOKUP(F1932,city!$A$4:$D$352,4,FALSE)</f>
        <v>上饶</v>
      </c>
      <c r="F1932" s="22">
        <f t="shared" si="92"/>
        <v>114</v>
      </c>
      <c r="G1932" s="22">
        <f>IF(VLOOKUP(F1931,city!$A$4:$H$352,8,FALSE)&gt;G1931,G1931+1,1)</f>
        <v>8</v>
      </c>
    </row>
    <row r="1933" spans="1:7" x14ac:dyDescent="0.15">
      <c r="A1933" s="23">
        <f t="shared" si="90"/>
        <v>111409</v>
      </c>
      <c r="B1933" s="24">
        <v>1</v>
      </c>
      <c r="C1933" s="28" t="str">
        <f>"jingdian/"&amp;VLOOKUP(E1933,city!$D$4:$P$352,12,FALSE)&amp;"/"&amp;VLOOKUP(E1933,city!$D$4:$P$352,13,FALSE)&amp;"/"&amp;IF(G1933&lt;11,"jd",IF(G1933&lt;16,"tc","cs"))&amp;"/"&amp;IF(G1933&lt;11,G1933,IF(G1933&lt;16,G1933-10,G1933-15))&amp;".jpg"</f>
        <v>jingdian/jiangxi/shangrao/jd/9.jpg</v>
      </c>
      <c r="D1933" s="23">
        <f t="shared" si="91"/>
        <v>1</v>
      </c>
      <c r="E1933" s="2" t="str">
        <f>VLOOKUP(F1933,city!$A$4:$D$352,4,FALSE)</f>
        <v>上饶</v>
      </c>
      <c r="F1933" s="22">
        <f t="shared" si="92"/>
        <v>114</v>
      </c>
      <c r="G1933" s="22">
        <f>IF(VLOOKUP(F1932,city!$A$4:$H$352,8,FALSE)&gt;G1932,G1932+1,1)</f>
        <v>9</v>
      </c>
    </row>
    <row r="1934" spans="1:7" x14ac:dyDescent="0.15">
      <c r="A1934" s="23">
        <f t="shared" si="90"/>
        <v>111410</v>
      </c>
      <c r="B1934" s="24">
        <v>1</v>
      </c>
      <c r="C1934" s="28" t="str">
        <f>"jingdian/"&amp;VLOOKUP(E1934,city!$D$4:$P$352,12,FALSE)&amp;"/"&amp;VLOOKUP(E1934,city!$D$4:$P$352,13,FALSE)&amp;"/"&amp;IF(G1934&lt;11,"jd",IF(G1934&lt;16,"tc","cs"))&amp;"/"&amp;IF(G1934&lt;11,G1934,IF(G1934&lt;16,G1934-10,G1934-15))&amp;".jpg"</f>
        <v>jingdian/jiangxi/shangrao/jd/10.jpg</v>
      </c>
      <c r="D1934" s="23">
        <f t="shared" si="91"/>
        <v>1</v>
      </c>
      <c r="E1934" s="2" t="str">
        <f>VLOOKUP(F1934,city!$A$4:$D$352,4,FALSE)</f>
        <v>上饶</v>
      </c>
      <c r="F1934" s="22">
        <f t="shared" si="92"/>
        <v>114</v>
      </c>
      <c r="G1934" s="22">
        <f>IF(VLOOKUP(F1933,city!$A$4:$H$352,8,FALSE)&gt;G1933,G1933+1,1)</f>
        <v>10</v>
      </c>
    </row>
    <row r="1935" spans="1:7" x14ac:dyDescent="0.15">
      <c r="A1935" s="23">
        <f t="shared" si="90"/>
        <v>111451</v>
      </c>
      <c r="B1935" s="24">
        <v>5</v>
      </c>
      <c r="C1935" s="28" t="str">
        <f>"jingdian/"&amp;VLOOKUP(E1935,city!$D$4:$P$352,12,FALSE)&amp;"/"&amp;VLOOKUP(E1935,city!$D$4:$P$352,13,FALSE)&amp;"/"&amp;IF(G1935&lt;11,"jd",IF(G1935&lt;16,"tc","cs"))&amp;"/"&amp;IF(G1935&lt;11,G1935,IF(G1935&lt;16,G1935-10,G1935-15))&amp;".jpg"</f>
        <v>jingdian/jiangxi/shangrao/tc/1.jpg</v>
      </c>
      <c r="D1935" s="23">
        <f t="shared" si="91"/>
        <v>2</v>
      </c>
      <c r="E1935" s="2" t="str">
        <f>VLOOKUP(F1935,city!$A$4:$D$352,4,FALSE)</f>
        <v>上饶</v>
      </c>
      <c r="F1935" s="22">
        <f t="shared" si="92"/>
        <v>114</v>
      </c>
      <c r="G1935" s="22">
        <f>IF(VLOOKUP(F1934,city!$A$4:$H$352,8,FALSE)&gt;G1934,G1934+1,1)</f>
        <v>11</v>
      </c>
    </row>
    <row r="1936" spans="1:7" x14ac:dyDescent="0.15">
      <c r="A1936" s="23">
        <f t="shared" si="90"/>
        <v>111452</v>
      </c>
      <c r="B1936" s="24">
        <v>3</v>
      </c>
      <c r="C1936" s="28" t="str">
        <f>"jingdian/"&amp;VLOOKUP(E1936,city!$D$4:$P$352,12,FALSE)&amp;"/"&amp;VLOOKUP(E1936,city!$D$4:$P$352,13,FALSE)&amp;"/"&amp;IF(G1936&lt;11,"jd",IF(G1936&lt;16,"tc","cs"))&amp;"/"&amp;IF(G1936&lt;11,G1936,IF(G1936&lt;16,G1936-10,G1936-15))&amp;".jpg"</f>
        <v>jingdian/jiangxi/shangrao/tc/2.jpg</v>
      </c>
      <c r="D1936" s="23">
        <f t="shared" si="91"/>
        <v>2</v>
      </c>
      <c r="E1936" s="2" t="str">
        <f>VLOOKUP(F1936,city!$A$4:$D$352,4,FALSE)</f>
        <v>上饶</v>
      </c>
      <c r="F1936" s="22">
        <f t="shared" si="92"/>
        <v>114</v>
      </c>
      <c r="G1936" s="22">
        <f>IF(VLOOKUP(F1935,city!$A$4:$H$352,8,FALSE)&gt;G1935,G1935+1,1)</f>
        <v>12</v>
      </c>
    </row>
    <row r="1937" spans="1:7" x14ac:dyDescent="0.15">
      <c r="A1937" s="23">
        <f t="shared" si="90"/>
        <v>111453</v>
      </c>
      <c r="B1937" s="24">
        <v>3</v>
      </c>
      <c r="C1937" s="28" t="str">
        <f>"jingdian/"&amp;VLOOKUP(E1937,city!$D$4:$P$352,12,FALSE)&amp;"/"&amp;VLOOKUP(E1937,city!$D$4:$P$352,13,FALSE)&amp;"/"&amp;IF(G1937&lt;11,"jd",IF(G1937&lt;16,"tc","cs"))&amp;"/"&amp;IF(G1937&lt;11,G1937,IF(G1937&lt;16,G1937-10,G1937-15))&amp;".jpg"</f>
        <v>jingdian/jiangxi/shangrao/tc/3.jpg</v>
      </c>
      <c r="D1937" s="23">
        <f t="shared" si="91"/>
        <v>2</v>
      </c>
      <c r="E1937" s="2" t="str">
        <f>VLOOKUP(F1937,city!$A$4:$D$352,4,FALSE)</f>
        <v>上饶</v>
      </c>
      <c r="F1937" s="22">
        <f t="shared" si="92"/>
        <v>114</v>
      </c>
      <c r="G1937" s="22">
        <f>IF(VLOOKUP(F1936,city!$A$4:$H$352,8,FALSE)&gt;G1936,G1936+1,1)</f>
        <v>13</v>
      </c>
    </row>
    <row r="1938" spans="1:7" x14ac:dyDescent="0.15">
      <c r="A1938" s="23">
        <f t="shared" si="90"/>
        <v>111454</v>
      </c>
      <c r="B1938" s="24">
        <v>4</v>
      </c>
      <c r="C1938" s="28" t="str">
        <f>"jingdian/"&amp;VLOOKUP(E1938,city!$D$4:$P$352,12,FALSE)&amp;"/"&amp;VLOOKUP(E1938,city!$D$4:$P$352,13,FALSE)&amp;"/"&amp;IF(G1938&lt;11,"jd",IF(G1938&lt;16,"tc","cs"))&amp;"/"&amp;IF(G1938&lt;11,G1938,IF(G1938&lt;16,G1938-10,G1938-15))&amp;".jpg"</f>
        <v>jingdian/jiangxi/shangrao/tc/4.jpg</v>
      </c>
      <c r="D1938" s="23">
        <f t="shared" si="91"/>
        <v>2</v>
      </c>
      <c r="E1938" s="2" t="str">
        <f>VLOOKUP(F1938,city!$A$4:$D$352,4,FALSE)</f>
        <v>上饶</v>
      </c>
      <c r="F1938" s="22">
        <f t="shared" si="92"/>
        <v>114</v>
      </c>
      <c r="G1938" s="22">
        <f>IF(VLOOKUP(F1937,city!$A$4:$H$352,8,FALSE)&gt;G1937,G1937+1,1)</f>
        <v>14</v>
      </c>
    </row>
    <row r="1939" spans="1:7" x14ac:dyDescent="0.15">
      <c r="A1939" s="23">
        <f t="shared" si="90"/>
        <v>111455</v>
      </c>
      <c r="B1939" s="24">
        <v>5</v>
      </c>
      <c r="C1939" s="28" t="str">
        <f>"jingdian/"&amp;VLOOKUP(E1939,city!$D$4:$P$352,12,FALSE)&amp;"/"&amp;VLOOKUP(E1939,city!$D$4:$P$352,13,FALSE)&amp;"/"&amp;IF(G1939&lt;11,"jd",IF(G1939&lt;16,"tc","cs"))&amp;"/"&amp;IF(G1939&lt;11,G1939,IF(G1939&lt;16,G1939-10,G1939-15))&amp;".jpg"</f>
        <v>jingdian/jiangxi/shangrao/tc/5.jpg</v>
      </c>
      <c r="D1939" s="23">
        <f t="shared" si="91"/>
        <v>2</v>
      </c>
      <c r="E1939" s="2" t="str">
        <f>VLOOKUP(F1939,city!$A$4:$D$352,4,FALSE)</f>
        <v>上饶</v>
      </c>
      <c r="F1939" s="22">
        <f t="shared" si="92"/>
        <v>114</v>
      </c>
      <c r="G1939" s="22">
        <f>IF(VLOOKUP(F1938,city!$A$4:$H$352,8,FALSE)&gt;G1938,G1938+1,1)</f>
        <v>15</v>
      </c>
    </row>
    <row r="1940" spans="1:7" x14ac:dyDescent="0.15">
      <c r="A1940" s="23">
        <f t="shared" si="90"/>
        <v>111481</v>
      </c>
      <c r="B1940" s="24">
        <v>3</v>
      </c>
      <c r="C1940" s="28" t="str">
        <f>"jingdian/"&amp;VLOOKUP(E1940,city!$D$4:$P$352,12,FALSE)&amp;"/"&amp;VLOOKUP(E1940,city!$D$4:$P$352,13,FALSE)&amp;"/"&amp;IF(G1940&lt;11,"jd",IF(G1940&lt;16,"tc","cs"))&amp;"/"&amp;IF(G1940&lt;11,G1940,IF(G1940&lt;16,G1940-10,G1940-15))&amp;".jpg"</f>
        <v>jingdian/jiangxi/shangrao/cs/1.jpg</v>
      </c>
      <c r="D1940" s="23">
        <f t="shared" si="91"/>
        <v>3</v>
      </c>
      <c r="E1940" s="2" t="str">
        <f>VLOOKUP(F1940,city!$A$4:$D$352,4,FALSE)</f>
        <v>上饶</v>
      </c>
      <c r="F1940" s="22">
        <f t="shared" si="92"/>
        <v>114</v>
      </c>
      <c r="G1940" s="22">
        <f>IF(VLOOKUP(F1939,city!$A$4:$H$352,8,FALSE)&gt;G1939,G1939+1,1)</f>
        <v>16</v>
      </c>
    </row>
    <row r="1941" spans="1:7" x14ac:dyDescent="0.15">
      <c r="A1941" s="23">
        <f t="shared" si="90"/>
        <v>111482</v>
      </c>
      <c r="B1941" s="24">
        <v>3</v>
      </c>
      <c r="C1941" s="28" t="str">
        <f>"jingdian/"&amp;VLOOKUP(E1941,city!$D$4:$P$352,12,FALSE)&amp;"/"&amp;VLOOKUP(E1941,city!$D$4:$P$352,13,FALSE)&amp;"/"&amp;IF(G1941&lt;11,"jd",IF(G1941&lt;16,"tc","cs"))&amp;"/"&amp;IF(G1941&lt;11,G1941,IF(G1941&lt;16,G1941-10,G1941-15))&amp;".jpg"</f>
        <v>jingdian/jiangxi/shangrao/cs/2.jpg</v>
      </c>
      <c r="D1941" s="23">
        <f t="shared" si="91"/>
        <v>3</v>
      </c>
      <c r="E1941" s="2" t="str">
        <f>VLOOKUP(F1941,city!$A$4:$D$352,4,FALSE)</f>
        <v>上饶</v>
      </c>
      <c r="F1941" s="22">
        <f t="shared" si="92"/>
        <v>114</v>
      </c>
      <c r="G1941" s="22">
        <f>IF(VLOOKUP(F1940,city!$A$4:$H$352,8,FALSE)&gt;G1940,G1940+1,1)</f>
        <v>17</v>
      </c>
    </row>
    <row r="1942" spans="1:7" x14ac:dyDescent="0.15">
      <c r="A1942" s="23">
        <f t="shared" si="90"/>
        <v>111501</v>
      </c>
      <c r="B1942" s="24">
        <v>1</v>
      </c>
      <c r="C1942" s="28" t="str">
        <f>"jingdian/"&amp;VLOOKUP(E1942,city!$D$4:$P$352,12,FALSE)&amp;"/"&amp;VLOOKUP(E1942,city!$D$4:$P$352,13,FALSE)&amp;"/"&amp;IF(G1942&lt;11,"jd",IF(G1942&lt;16,"tc","cs"))&amp;"/"&amp;IF(G1942&lt;11,G1942,IF(G1942&lt;16,G1942-10,G1942-15))&amp;".jpg"</f>
        <v>jingdian/jiangxi/fuzhou/jd/1.jpg</v>
      </c>
      <c r="D1942" s="23">
        <f t="shared" si="91"/>
        <v>1</v>
      </c>
      <c r="E1942" s="2" t="str">
        <f>VLOOKUP(F1942,city!$A$4:$D$352,4,FALSE)</f>
        <v>抚州</v>
      </c>
      <c r="F1942" s="22">
        <f t="shared" si="92"/>
        <v>115</v>
      </c>
      <c r="G1942" s="22">
        <f>IF(VLOOKUP(F1941,city!$A$4:$H$352,8,FALSE)&gt;G1941,G1941+1,1)</f>
        <v>1</v>
      </c>
    </row>
    <row r="1943" spans="1:7" x14ac:dyDescent="0.15">
      <c r="A1943" s="23">
        <f t="shared" si="90"/>
        <v>111502</v>
      </c>
      <c r="B1943" s="24">
        <v>1</v>
      </c>
      <c r="C1943" s="28" t="str">
        <f>"jingdian/"&amp;VLOOKUP(E1943,city!$D$4:$P$352,12,FALSE)&amp;"/"&amp;VLOOKUP(E1943,city!$D$4:$P$352,13,FALSE)&amp;"/"&amp;IF(G1943&lt;11,"jd",IF(G1943&lt;16,"tc","cs"))&amp;"/"&amp;IF(G1943&lt;11,G1943,IF(G1943&lt;16,G1943-10,G1943-15))&amp;".jpg"</f>
        <v>jingdian/jiangxi/fuzhou/jd/2.jpg</v>
      </c>
      <c r="D1943" s="23">
        <f t="shared" si="91"/>
        <v>1</v>
      </c>
      <c r="E1943" s="2" t="str">
        <f>VLOOKUP(F1943,city!$A$4:$D$352,4,FALSE)</f>
        <v>抚州</v>
      </c>
      <c r="F1943" s="22">
        <f t="shared" si="92"/>
        <v>115</v>
      </c>
      <c r="G1943" s="22">
        <f>IF(VLOOKUP(F1942,city!$A$4:$H$352,8,FALSE)&gt;G1942,G1942+1,1)</f>
        <v>2</v>
      </c>
    </row>
    <row r="1944" spans="1:7" x14ac:dyDescent="0.15">
      <c r="A1944" s="23">
        <f t="shared" si="90"/>
        <v>111503</v>
      </c>
      <c r="B1944" s="24">
        <v>1</v>
      </c>
      <c r="C1944" s="28" t="str">
        <f>"jingdian/"&amp;VLOOKUP(E1944,city!$D$4:$P$352,12,FALSE)&amp;"/"&amp;VLOOKUP(E1944,city!$D$4:$P$352,13,FALSE)&amp;"/"&amp;IF(G1944&lt;11,"jd",IF(G1944&lt;16,"tc","cs"))&amp;"/"&amp;IF(G1944&lt;11,G1944,IF(G1944&lt;16,G1944-10,G1944-15))&amp;".jpg"</f>
        <v>jingdian/jiangxi/fuzhou/jd/3.jpg</v>
      </c>
      <c r="D1944" s="23">
        <f t="shared" si="91"/>
        <v>1</v>
      </c>
      <c r="E1944" s="2" t="str">
        <f>VLOOKUP(F1944,city!$A$4:$D$352,4,FALSE)</f>
        <v>抚州</v>
      </c>
      <c r="F1944" s="22">
        <f t="shared" si="92"/>
        <v>115</v>
      </c>
      <c r="G1944" s="22">
        <f>IF(VLOOKUP(F1943,city!$A$4:$H$352,8,FALSE)&gt;G1943,G1943+1,1)</f>
        <v>3</v>
      </c>
    </row>
    <row r="1945" spans="1:7" x14ac:dyDescent="0.15">
      <c r="A1945" s="23">
        <f t="shared" si="90"/>
        <v>111504</v>
      </c>
      <c r="B1945" s="24">
        <v>1</v>
      </c>
      <c r="C1945" s="28" t="str">
        <f>"jingdian/"&amp;VLOOKUP(E1945,city!$D$4:$P$352,12,FALSE)&amp;"/"&amp;VLOOKUP(E1945,city!$D$4:$P$352,13,FALSE)&amp;"/"&amp;IF(G1945&lt;11,"jd",IF(G1945&lt;16,"tc","cs"))&amp;"/"&amp;IF(G1945&lt;11,G1945,IF(G1945&lt;16,G1945-10,G1945-15))&amp;".jpg"</f>
        <v>jingdian/jiangxi/fuzhou/jd/4.jpg</v>
      </c>
      <c r="D1945" s="23">
        <f t="shared" si="91"/>
        <v>1</v>
      </c>
      <c r="E1945" s="2" t="str">
        <f>VLOOKUP(F1945,city!$A$4:$D$352,4,FALSE)</f>
        <v>抚州</v>
      </c>
      <c r="F1945" s="22">
        <f t="shared" si="92"/>
        <v>115</v>
      </c>
      <c r="G1945" s="22">
        <f>IF(VLOOKUP(F1944,city!$A$4:$H$352,8,FALSE)&gt;G1944,G1944+1,1)</f>
        <v>4</v>
      </c>
    </row>
    <row r="1946" spans="1:7" x14ac:dyDescent="0.15">
      <c r="A1946" s="23">
        <f t="shared" si="90"/>
        <v>111505</v>
      </c>
      <c r="B1946" s="24">
        <v>1</v>
      </c>
      <c r="C1946" s="28" t="str">
        <f>"jingdian/"&amp;VLOOKUP(E1946,city!$D$4:$P$352,12,FALSE)&amp;"/"&amp;VLOOKUP(E1946,city!$D$4:$P$352,13,FALSE)&amp;"/"&amp;IF(G1946&lt;11,"jd",IF(G1946&lt;16,"tc","cs"))&amp;"/"&amp;IF(G1946&lt;11,G1946,IF(G1946&lt;16,G1946-10,G1946-15))&amp;".jpg"</f>
        <v>jingdian/jiangxi/fuzhou/jd/5.jpg</v>
      </c>
      <c r="D1946" s="23">
        <f t="shared" si="91"/>
        <v>1</v>
      </c>
      <c r="E1946" s="2" t="str">
        <f>VLOOKUP(F1946,city!$A$4:$D$352,4,FALSE)</f>
        <v>抚州</v>
      </c>
      <c r="F1946" s="22">
        <f t="shared" si="92"/>
        <v>115</v>
      </c>
      <c r="G1946" s="22">
        <f>IF(VLOOKUP(F1945,city!$A$4:$H$352,8,FALSE)&gt;G1945,G1945+1,1)</f>
        <v>5</v>
      </c>
    </row>
    <row r="1947" spans="1:7" x14ac:dyDescent="0.15">
      <c r="A1947" s="23">
        <f t="shared" si="90"/>
        <v>111506</v>
      </c>
      <c r="B1947" s="24">
        <v>1</v>
      </c>
      <c r="C1947" s="28" t="str">
        <f>"jingdian/"&amp;VLOOKUP(E1947,city!$D$4:$P$352,12,FALSE)&amp;"/"&amp;VLOOKUP(E1947,city!$D$4:$P$352,13,FALSE)&amp;"/"&amp;IF(G1947&lt;11,"jd",IF(G1947&lt;16,"tc","cs"))&amp;"/"&amp;IF(G1947&lt;11,G1947,IF(G1947&lt;16,G1947-10,G1947-15))&amp;".jpg"</f>
        <v>jingdian/jiangxi/fuzhou/jd/6.jpg</v>
      </c>
      <c r="D1947" s="23">
        <f t="shared" si="91"/>
        <v>1</v>
      </c>
      <c r="E1947" s="2" t="str">
        <f>VLOOKUP(F1947,city!$A$4:$D$352,4,FALSE)</f>
        <v>抚州</v>
      </c>
      <c r="F1947" s="22">
        <f t="shared" si="92"/>
        <v>115</v>
      </c>
      <c r="G1947" s="22">
        <f>IF(VLOOKUP(F1946,city!$A$4:$H$352,8,FALSE)&gt;G1946,G1946+1,1)</f>
        <v>6</v>
      </c>
    </row>
    <row r="1948" spans="1:7" x14ac:dyDescent="0.15">
      <c r="A1948" s="23">
        <f t="shared" si="90"/>
        <v>111507</v>
      </c>
      <c r="B1948" s="24">
        <v>1</v>
      </c>
      <c r="C1948" s="28" t="str">
        <f>"jingdian/"&amp;VLOOKUP(E1948,city!$D$4:$P$352,12,FALSE)&amp;"/"&amp;VLOOKUP(E1948,city!$D$4:$P$352,13,FALSE)&amp;"/"&amp;IF(G1948&lt;11,"jd",IF(G1948&lt;16,"tc","cs"))&amp;"/"&amp;IF(G1948&lt;11,G1948,IF(G1948&lt;16,G1948-10,G1948-15))&amp;".jpg"</f>
        <v>jingdian/jiangxi/fuzhou/jd/7.jpg</v>
      </c>
      <c r="D1948" s="23">
        <f t="shared" si="91"/>
        <v>1</v>
      </c>
      <c r="E1948" s="2" t="str">
        <f>VLOOKUP(F1948,city!$A$4:$D$352,4,FALSE)</f>
        <v>抚州</v>
      </c>
      <c r="F1948" s="22">
        <f t="shared" si="92"/>
        <v>115</v>
      </c>
      <c r="G1948" s="22">
        <f>IF(VLOOKUP(F1947,city!$A$4:$H$352,8,FALSE)&gt;G1947,G1947+1,1)</f>
        <v>7</v>
      </c>
    </row>
    <row r="1949" spans="1:7" x14ac:dyDescent="0.15">
      <c r="A1949" s="23">
        <f t="shared" si="90"/>
        <v>111508</v>
      </c>
      <c r="B1949" s="24">
        <v>1</v>
      </c>
      <c r="C1949" s="28" t="str">
        <f>"jingdian/"&amp;VLOOKUP(E1949,city!$D$4:$P$352,12,FALSE)&amp;"/"&amp;VLOOKUP(E1949,city!$D$4:$P$352,13,FALSE)&amp;"/"&amp;IF(G1949&lt;11,"jd",IF(G1949&lt;16,"tc","cs"))&amp;"/"&amp;IF(G1949&lt;11,G1949,IF(G1949&lt;16,G1949-10,G1949-15))&amp;".jpg"</f>
        <v>jingdian/jiangxi/fuzhou/jd/8.jpg</v>
      </c>
      <c r="D1949" s="23">
        <f t="shared" si="91"/>
        <v>1</v>
      </c>
      <c r="E1949" s="2" t="str">
        <f>VLOOKUP(F1949,city!$A$4:$D$352,4,FALSE)</f>
        <v>抚州</v>
      </c>
      <c r="F1949" s="22">
        <f t="shared" si="92"/>
        <v>115</v>
      </c>
      <c r="G1949" s="22">
        <f>IF(VLOOKUP(F1948,city!$A$4:$H$352,8,FALSE)&gt;G1948,G1948+1,1)</f>
        <v>8</v>
      </c>
    </row>
    <row r="1950" spans="1:7" x14ac:dyDescent="0.15">
      <c r="A1950" s="23">
        <f t="shared" si="90"/>
        <v>111509</v>
      </c>
      <c r="B1950" s="24">
        <v>1</v>
      </c>
      <c r="C1950" s="28" t="str">
        <f>"jingdian/"&amp;VLOOKUP(E1950,city!$D$4:$P$352,12,FALSE)&amp;"/"&amp;VLOOKUP(E1950,city!$D$4:$P$352,13,FALSE)&amp;"/"&amp;IF(G1950&lt;11,"jd",IF(G1950&lt;16,"tc","cs"))&amp;"/"&amp;IF(G1950&lt;11,G1950,IF(G1950&lt;16,G1950-10,G1950-15))&amp;".jpg"</f>
        <v>jingdian/jiangxi/fuzhou/jd/9.jpg</v>
      </c>
      <c r="D1950" s="23">
        <f t="shared" si="91"/>
        <v>1</v>
      </c>
      <c r="E1950" s="2" t="str">
        <f>VLOOKUP(F1950,city!$A$4:$D$352,4,FALSE)</f>
        <v>抚州</v>
      </c>
      <c r="F1950" s="22">
        <f t="shared" si="92"/>
        <v>115</v>
      </c>
      <c r="G1950" s="22">
        <f>IF(VLOOKUP(F1949,city!$A$4:$H$352,8,FALSE)&gt;G1949,G1949+1,1)</f>
        <v>9</v>
      </c>
    </row>
    <row r="1951" spans="1:7" x14ac:dyDescent="0.15">
      <c r="A1951" s="23">
        <f t="shared" si="90"/>
        <v>111510</v>
      </c>
      <c r="B1951" s="24">
        <v>1</v>
      </c>
      <c r="C1951" s="28" t="str">
        <f>"jingdian/"&amp;VLOOKUP(E1951,city!$D$4:$P$352,12,FALSE)&amp;"/"&amp;VLOOKUP(E1951,city!$D$4:$P$352,13,FALSE)&amp;"/"&amp;IF(G1951&lt;11,"jd",IF(G1951&lt;16,"tc","cs"))&amp;"/"&amp;IF(G1951&lt;11,G1951,IF(G1951&lt;16,G1951-10,G1951-15))&amp;".jpg"</f>
        <v>jingdian/jiangxi/fuzhou/jd/10.jpg</v>
      </c>
      <c r="D1951" s="23">
        <f t="shared" si="91"/>
        <v>1</v>
      </c>
      <c r="E1951" s="2" t="str">
        <f>VLOOKUP(F1951,city!$A$4:$D$352,4,FALSE)</f>
        <v>抚州</v>
      </c>
      <c r="F1951" s="22">
        <f t="shared" si="92"/>
        <v>115</v>
      </c>
      <c r="G1951" s="22">
        <f>IF(VLOOKUP(F1950,city!$A$4:$H$352,8,FALSE)&gt;G1950,G1950+1,1)</f>
        <v>10</v>
      </c>
    </row>
    <row r="1952" spans="1:7" x14ac:dyDescent="0.15">
      <c r="A1952" s="23">
        <f t="shared" si="90"/>
        <v>111551</v>
      </c>
      <c r="B1952" s="24">
        <v>4</v>
      </c>
      <c r="C1952" s="28" t="str">
        <f>"jingdian/"&amp;VLOOKUP(E1952,city!$D$4:$P$352,12,FALSE)&amp;"/"&amp;VLOOKUP(E1952,city!$D$4:$P$352,13,FALSE)&amp;"/"&amp;IF(G1952&lt;11,"jd",IF(G1952&lt;16,"tc","cs"))&amp;"/"&amp;IF(G1952&lt;11,G1952,IF(G1952&lt;16,G1952-10,G1952-15))&amp;".jpg"</f>
        <v>jingdian/jiangxi/fuzhou/tc/1.jpg</v>
      </c>
      <c r="D1952" s="23">
        <f t="shared" si="91"/>
        <v>2</v>
      </c>
      <c r="E1952" s="2" t="str">
        <f>VLOOKUP(F1952,city!$A$4:$D$352,4,FALSE)</f>
        <v>抚州</v>
      </c>
      <c r="F1952" s="22">
        <f t="shared" si="92"/>
        <v>115</v>
      </c>
      <c r="G1952" s="22">
        <f>IF(VLOOKUP(F1951,city!$A$4:$H$352,8,FALSE)&gt;G1951,G1951+1,1)</f>
        <v>11</v>
      </c>
    </row>
    <row r="1953" spans="1:7" x14ac:dyDescent="0.15">
      <c r="A1953" s="23">
        <f t="shared" si="90"/>
        <v>111552</v>
      </c>
      <c r="B1953" s="24">
        <v>3</v>
      </c>
      <c r="C1953" s="28" t="str">
        <f>"jingdian/"&amp;VLOOKUP(E1953,city!$D$4:$P$352,12,FALSE)&amp;"/"&amp;VLOOKUP(E1953,city!$D$4:$P$352,13,FALSE)&amp;"/"&amp;IF(G1953&lt;11,"jd",IF(G1953&lt;16,"tc","cs"))&amp;"/"&amp;IF(G1953&lt;11,G1953,IF(G1953&lt;16,G1953-10,G1953-15))&amp;".jpg"</f>
        <v>jingdian/jiangxi/fuzhou/tc/2.jpg</v>
      </c>
      <c r="D1953" s="23">
        <f t="shared" si="91"/>
        <v>2</v>
      </c>
      <c r="E1953" s="2" t="str">
        <f>VLOOKUP(F1953,city!$A$4:$D$352,4,FALSE)</f>
        <v>抚州</v>
      </c>
      <c r="F1953" s="22">
        <f t="shared" si="92"/>
        <v>115</v>
      </c>
      <c r="G1953" s="22">
        <f>IF(VLOOKUP(F1952,city!$A$4:$H$352,8,FALSE)&gt;G1952,G1952+1,1)</f>
        <v>12</v>
      </c>
    </row>
    <row r="1954" spans="1:7" x14ac:dyDescent="0.15">
      <c r="A1954" s="23">
        <f t="shared" si="90"/>
        <v>111553</v>
      </c>
      <c r="B1954" s="24">
        <v>5</v>
      </c>
      <c r="C1954" s="28" t="str">
        <f>"jingdian/"&amp;VLOOKUP(E1954,city!$D$4:$P$352,12,FALSE)&amp;"/"&amp;VLOOKUP(E1954,city!$D$4:$P$352,13,FALSE)&amp;"/"&amp;IF(G1954&lt;11,"jd",IF(G1954&lt;16,"tc","cs"))&amp;"/"&amp;IF(G1954&lt;11,G1954,IF(G1954&lt;16,G1954-10,G1954-15))&amp;".jpg"</f>
        <v>jingdian/jiangxi/fuzhou/tc/3.jpg</v>
      </c>
      <c r="D1954" s="23">
        <f t="shared" si="91"/>
        <v>2</v>
      </c>
      <c r="E1954" s="2" t="str">
        <f>VLOOKUP(F1954,city!$A$4:$D$352,4,FALSE)</f>
        <v>抚州</v>
      </c>
      <c r="F1954" s="22">
        <f t="shared" si="92"/>
        <v>115</v>
      </c>
      <c r="G1954" s="22">
        <f>IF(VLOOKUP(F1953,city!$A$4:$H$352,8,FALSE)&gt;G1953,G1953+1,1)</f>
        <v>13</v>
      </c>
    </row>
    <row r="1955" spans="1:7" x14ac:dyDescent="0.15">
      <c r="A1955" s="23">
        <f t="shared" si="90"/>
        <v>111554</v>
      </c>
      <c r="B1955" s="24">
        <v>2</v>
      </c>
      <c r="C1955" s="28" t="str">
        <f>"jingdian/"&amp;VLOOKUP(E1955,city!$D$4:$P$352,12,FALSE)&amp;"/"&amp;VLOOKUP(E1955,city!$D$4:$P$352,13,FALSE)&amp;"/"&amp;IF(G1955&lt;11,"jd",IF(G1955&lt;16,"tc","cs"))&amp;"/"&amp;IF(G1955&lt;11,G1955,IF(G1955&lt;16,G1955-10,G1955-15))&amp;".jpg"</f>
        <v>jingdian/jiangxi/fuzhou/tc/4.jpg</v>
      </c>
      <c r="D1955" s="23">
        <f t="shared" si="91"/>
        <v>2</v>
      </c>
      <c r="E1955" s="2" t="str">
        <f>VLOOKUP(F1955,city!$A$4:$D$352,4,FALSE)</f>
        <v>抚州</v>
      </c>
      <c r="F1955" s="22">
        <f t="shared" si="92"/>
        <v>115</v>
      </c>
      <c r="G1955" s="22">
        <f>IF(VLOOKUP(F1954,city!$A$4:$H$352,8,FALSE)&gt;G1954,G1954+1,1)</f>
        <v>14</v>
      </c>
    </row>
    <row r="1956" spans="1:7" x14ac:dyDescent="0.15">
      <c r="A1956" s="23">
        <f t="shared" si="90"/>
        <v>111555</v>
      </c>
      <c r="B1956" s="24">
        <v>5</v>
      </c>
      <c r="C1956" s="28" t="str">
        <f>"jingdian/"&amp;VLOOKUP(E1956,city!$D$4:$P$352,12,FALSE)&amp;"/"&amp;VLOOKUP(E1956,city!$D$4:$P$352,13,FALSE)&amp;"/"&amp;IF(G1956&lt;11,"jd",IF(G1956&lt;16,"tc","cs"))&amp;"/"&amp;IF(G1956&lt;11,G1956,IF(G1956&lt;16,G1956-10,G1956-15))&amp;".jpg"</f>
        <v>jingdian/jiangxi/fuzhou/tc/5.jpg</v>
      </c>
      <c r="D1956" s="23">
        <f t="shared" si="91"/>
        <v>2</v>
      </c>
      <c r="E1956" s="2" t="str">
        <f>VLOOKUP(F1956,city!$A$4:$D$352,4,FALSE)</f>
        <v>抚州</v>
      </c>
      <c r="F1956" s="22">
        <f t="shared" si="92"/>
        <v>115</v>
      </c>
      <c r="G1956" s="22">
        <f>IF(VLOOKUP(F1955,city!$A$4:$H$352,8,FALSE)&gt;G1955,G1955+1,1)</f>
        <v>15</v>
      </c>
    </row>
    <row r="1957" spans="1:7" x14ac:dyDescent="0.15">
      <c r="A1957" s="23">
        <f t="shared" si="90"/>
        <v>111581</v>
      </c>
      <c r="B1957" s="24">
        <v>2</v>
      </c>
      <c r="C1957" s="28" t="str">
        <f>"jingdian/"&amp;VLOOKUP(E1957,city!$D$4:$P$352,12,FALSE)&amp;"/"&amp;VLOOKUP(E1957,city!$D$4:$P$352,13,FALSE)&amp;"/"&amp;IF(G1957&lt;11,"jd",IF(G1957&lt;16,"tc","cs"))&amp;"/"&amp;IF(G1957&lt;11,G1957,IF(G1957&lt;16,G1957-10,G1957-15))&amp;".jpg"</f>
        <v>jingdian/jiangxi/fuzhou/cs/1.jpg</v>
      </c>
      <c r="D1957" s="23">
        <f t="shared" si="91"/>
        <v>3</v>
      </c>
      <c r="E1957" s="2" t="str">
        <f>VLOOKUP(F1957,city!$A$4:$D$352,4,FALSE)</f>
        <v>抚州</v>
      </c>
      <c r="F1957" s="22">
        <f t="shared" si="92"/>
        <v>115</v>
      </c>
      <c r="G1957" s="22">
        <f>IF(VLOOKUP(F1956,city!$A$4:$H$352,8,FALSE)&gt;G1956,G1956+1,1)</f>
        <v>16</v>
      </c>
    </row>
    <row r="1958" spans="1:7" x14ac:dyDescent="0.15">
      <c r="A1958" s="23">
        <f t="shared" si="90"/>
        <v>111582</v>
      </c>
      <c r="B1958" s="24">
        <v>5</v>
      </c>
      <c r="C1958" s="28" t="str">
        <f>"jingdian/"&amp;VLOOKUP(E1958,city!$D$4:$P$352,12,FALSE)&amp;"/"&amp;VLOOKUP(E1958,city!$D$4:$P$352,13,FALSE)&amp;"/"&amp;IF(G1958&lt;11,"jd",IF(G1958&lt;16,"tc","cs"))&amp;"/"&amp;IF(G1958&lt;11,G1958,IF(G1958&lt;16,G1958-10,G1958-15))&amp;".jpg"</f>
        <v>jingdian/jiangxi/fuzhou/cs/2.jpg</v>
      </c>
      <c r="D1958" s="23">
        <f t="shared" si="91"/>
        <v>3</v>
      </c>
      <c r="E1958" s="2" t="str">
        <f>VLOOKUP(F1958,city!$A$4:$D$352,4,FALSE)</f>
        <v>抚州</v>
      </c>
      <c r="F1958" s="22">
        <f t="shared" si="92"/>
        <v>115</v>
      </c>
      <c r="G1958" s="22">
        <f>IF(VLOOKUP(F1957,city!$A$4:$H$352,8,FALSE)&gt;G1957,G1957+1,1)</f>
        <v>17</v>
      </c>
    </row>
    <row r="1959" spans="1:7" x14ac:dyDescent="0.15">
      <c r="A1959" s="23">
        <f t="shared" si="90"/>
        <v>111601</v>
      </c>
      <c r="B1959" s="24">
        <v>1</v>
      </c>
      <c r="C1959" s="28" t="str">
        <f>"jingdian/"&amp;VLOOKUP(E1959,city!$D$4:$P$352,12,FALSE)&amp;"/"&amp;VLOOKUP(E1959,city!$D$4:$P$352,13,FALSE)&amp;"/"&amp;IF(G1959&lt;11,"jd",IF(G1959&lt;16,"tc","cs"))&amp;"/"&amp;IF(G1959&lt;11,G1959,IF(G1959&lt;16,G1959-10,G1959-15))&amp;".jpg"</f>
        <v>jingdian/jiangxi/yichun/jd/1.jpg</v>
      </c>
      <c r="D1959" s="23">
        <f t="shared" si="91"/>
        <v>1</v>
      </c>
      <c r="E1959" s="2" t="str">
        <f>VLOOKUP(F1959,city!$A$4:$D$352,4,FALSE)</f>
        <v>宜春</v>
      </c>
      <c r="F1959" s="22">
        <f t="shared" si="92"/>
        <v>116</v>
      </c>
      <c r="G1959" s="22">
        <f>IF(VLOOKUP(F1958,city!$A$4:$H$352,8,FALSE)&gt;G1958,G1958+1,1)</f>
        <v>1</v>
      </c>
    </row>
    <row r="1960" spans="1:7" x14ac:dyDescent="0.15">
      <c r="A1960" s="23">
        <f t="shared" si="90"/>
        <v>111602</v>
      </c>
      <c r="B1960" s="24">
        <v>1</v>
      </c>
      <c r="C1960" s="28" t="str">
        <f>"jingdian/"&amp;VLOOKUP(E1960,city!$D$4:$P$352,12,FALSE)&amp;"/"&amp;VLOOKUP(E1960,city!$D$4:$P$352,13,FALSE)&amp;"/"&amp;IF(G1960&lt;11,"jd",IF(G1960&lt;16,"tc","cs"))&amp;"/"&amp;IF(G1960&lt;11,G1960,IF(G1960&lt;16,G1960-10,G1960-15))&amp;".jpg"</f>
        <v>jingdian/jiangxi/yichun/jd/2.jpg</v>
      </c>
      <c r="D1960" s="23">
        <f t="shared" si="91"/>
        <v>1</v>
      </c>
      <c r="E1960" s="2" t="str">
        <f>VLOOKUP(F1960,city!$A$4:$D$352,4,FALSE)</f>
        <v>宜春</v>
      </c>
      <c r="F1960" s="22">
        <f t="shared" si="92"/>
        <v>116</v>
      </c>
      <c r="G1960" s="22">
        <f>IF(VLOOKUP(F1959,city!$A$4:$H$352,8,FALSE)&gt;G1959,G1959+1,1)</f>
        <v>2</v>
      </c>
    </row>
    <row r="1961" spans="1:7" x14ac:dyDescent="0.15">
      <c r="A1961" s="23">
        <f t="shared" si="90"/>
        <v>111603</v>
      </c>
      <c r="B1961" s="24">
        <v>1</v>
      </c>
      <c r="C1961" s="28" t="str">
        <f>"jingdian/"&amp;VLOOKUP(E1961,city!$D$4:$P$352,12,FALSE)&amp;"/"&amp;VLOOKUP(E1961,city!$D$4:$P$352,13,FALSE)&amp;"/"&amp;IF(G1961&lt;11,"jd",IF(G1961&lt;16,"tc","cs"))&amp;"/"&amp;IF(G1961&lt;11,G1961,IF(G1961&lt;16,G1961-10,G1961-15))&amp;".jpg"</f>
        <v>jingdian/jiangxi/yichun/jd/3.jpg</v>
      </c>
      <c r="D1961" s="23">
        <f t="shared" si="91"/>
        <v>1</v>
      </c>
      <c r="E1961" s="2" t="str">
        <f>VLOOKUP(F1961,city!$A$4:$D$352,4,FALSE)</f>
        <v>宜春</v>
      </c>
      <c r="F1961" s="22">
        <f t="shared" si="92"/>
        <v>116</v>
      </c>
      <c r="G1961" s="22">
        <f>IF(VLOOKUP(F1960,city!$A$4:$H$352,8,FALSE)&gt;G1960,G1960+1,1)</f>
        <v>3</v>
      </c>
    </row>
    <row r="1962" spans="1:7" x14ac:dyDescent="0.15">
      <c r="A1962" s="23">
        <f t="shared" si="90"/>
        <v>111604</v>
      </c>
      <c r="B1962" s="24">
        <v>1</v>
      </c>
      <c r="C1962" s="28" t="str">
        <f>"jingdian/"&amp;VLOOKUP(E1962,city!$D$4:$P$352,12,FALSE)&amp;"/"&amp;VLOOKUP(E1962,city!$D$4:$P$352,13,FALSE)&amp;"/"&amp;IF(G1962&lt;11,"jd",IF(G1962&lt;16,"tc","cs"))&amp;"/"&amp;IF(G1962&lt;11,G1962,IF(G1962&lt;16,G1962-10,G1962-15))&amp;".jpg"</f>
        <v>jingdian/jiangxi/yichun/jd/4.jpg</v>
      </c>
      <c r="D1962" s="23">
        <f t="shared" si="91"/>
        <v>1</v>
      </c>
      <c r="E1962" s="2" t="str">
        <f>VLOOKUP(F1962,city!$A$4:$D$352,4,FALSE)</f>
        <v>宜春</v>
      </c>
      <c r="F1962" s="22">
        <f t="shared" si="92"/>
        <v>116</v>
      </c>
      <c r="G1962" s="22">
        <f>IF(VLOOKUP(F1961,city!$A$4:$H$352,8,FALSE)&gt;G1961,G1961+1,1)</f>
        <v>4</v>
      </c>
    </row>
    <row r="1963" spans="1:7" x14ac:dyDescent="0.15">
      <c r="A1963" s="23">
        <f t="shared" si="90"/>
        <v>111605</v>
      </c>
      <c r="B1963" s="24">
        <v>1</v>
      </c>
      <c r="C1963" s="28" t="str">
        <f>"jingdian/"&amp;VLOOKUP(E1963,city!$D$4:$P$352,12,FALSE)&amp;"/"&amp;VLOOKUP(E1963,city!$D$4:$P$352,13,FALSE)&amp;"/"&amp;IF(G1963&lt;11,"jd",IF(G1963&lt;16,"tc","cs"))&amp;"/"&amp;IF(G1963&lt;11,G1963,IF(G1963&lt;16,G1963-10,G1963-15))&amp;".jpg"</f>
        <v>jingdian/jiangxi/yichun/jd/5.jpg</v>
      </c>
      <c r="D1963" s="23">
        <f t="shared" si="91"/>
        <v>1</v>
      </c>
      <c r="E1963" s="2" t="str">
        <f>VLOOKUP(F1963,city!$A$4:$D$352,4,FALSE)</f>
        <v>宜春</v>
      </c>
      <c r="F1963" s="22">
        <f t="shared" si="92"/>
        <v>116</v>
      </c>
      <c r="G1963" s="22">
        <f>IF(VLOOKUP(F1962,city!$A$4:$H$352,8,FALSE)&gt;G1962,G1962+1,1)</f>
        <v>5</v>
      </c>
    </row>
    <row r="1964" spans="1:7" x14ac:dyDescent="0.15">
      <c r="A1964" s="23">
        <f t="shared" si="90"/>
        <v>111606</v>
      </c>
      <c r="B1964" s="24">
        <v>1</v>
      </c>
      <c r="C1964" s="28" t="str">
        <f>"jingdian/"&amp;VLOOKUP(E1964,city!$D$4:$P$352,12,FALSE)&amp;"/"&amp;VLOOKUP(E1964,city!$D$4:$P$352,13,FALSE)&amp;"/"&amp;IF(G1964&lt;11,"jd",IF(G1964&lt;16,"tc","cs"))&amp;"/"&amp;IF(G1964&lt;11,G1964,IF(G1964&lt;16,G1964-10,G1964-15))&amp;".jpg"</f>
        <v>jingdian/jiangxi/yichun/jd/6.jpg</v>
      </c>
      <c r="D1964" s="23">
        <f t="shared" si="91"/>
        <v>1</v>
      </c>
      <c r="E1964" s="2" t="str">
        <f>VLOOKUP(F1964,city!$A$4:$D$352,4,FALSE)</f>
        <v>宜春</v>
      </c>
      <c r="F1964" s="22">
        <f t="shared" si="92"/>
        <v>116</v>
      </c>
      <c r="G1964" s="22">
        <f>IF(VLOOKUP(F1963,city!$A$4:$H$352,8,FALSE)&gt;G1963,G1963+1,1)</f>
        <v>6</v>
      </c>
    </row>
    <row r="1965" spans="1:7" x14ac:dyDescent="0.15">
      <c r="A1965" s="23">
        <f t="shared" si="90"/>
        <v>111607</v>
      </c>
      <c r="B1965" s="24">
        <v>1</v>
      </c>
      <c r="C1965" s="28" t="str">
        <f>"jingdian/"&amp;VLOOKUP(E1965,city!$D$4:$P$352,12,FALSE)&amp;"/"&amp;VLOOKUP(E1965,city!$D$4:$P$352,13,FALSE)&amp;"/"&amp;IF(G1965&lt;11,"jd",IF(G1965&lt;16,"tc","cs"))&amp;"/"&amp;IF(G1965&lt;11,G1965,IF(G1965&lt;16,G1965-10,G1965-15))&amp;".jpg"</f>
        <v>jingdian/jiangxi/yichun/jd/7.jpg</v>
      </c>
      <c r="D1965" s="23">
        <f t="shared" si="91"/>
        <v>1</v>
      </c>
      <c r="E1965" s="2" t="str">
        <f>VLOOKUP(F1965,city!$A$4:$D$352,4,FALSE)</f>
        <v>宜春</v>
      </c>
      <c r="F1965" s="22">
        <f t="shared" si="92"/>
        <v>116</v>
      </c>
      <c r="G1965" s="22">
        <f>IF(VLOOKUP(F1964,city!$A$4:$H$352,8,FALSE)&gt;G1964,G1964+1,1)</f>
        <v>7</v>
      </c>
    </row>
    <row r="1966" spans="1:7" x14ac:dyDescent="0.15">
      <c r="A1966" s="23">
        <f t="shared" si="90"/>
        <v>111608</v>
      </c>
      <c r="B1966" s="24">
        <v>1</v>
      </c>
      <c r="C1966" s="28" t="str">
        <f>"jingdian/"&amp;VLOOKUP(E1966,city!$D$4:$P$352,12,FALSE)&amp;"/"&amp;VLOOKUP(E1966,city!$D$4:$P$352,13,FALSE)&amp;"/"&amp;IF(G1966&lt;11,"jd",IF(G1966&lt;16,"tc","cs"))&amp;"/"&amp;IF(G1966&lt;11,G1966,IF(G1966&lt;16,G1966-10,G1966-15))&amp;".jpg"</f>
        <v>jingdian/jiangxi/yichun/jd/8.jpg</v>
      </c>
      <c r="D1966" s="23">
        <f t="shared" si="91"/>
        <v>1</v>
      </c>
      <c r="E1966" s="2" t="str">
        <f>VLOOKUP(F1966,city!$A$4:$D$352,4,FALSE)</f>
        <v>宜春</v>
      </c>
      <c r="F1966" s="22">
        <f t="shared" si="92"/>
        <v>116</v>
      </c>
      <c r="G1966" s="22">
        <f>IF(VLOOKUP(F1965,city!$A$4:$H$352,8,FALSE)&gt;G1965,G1965+1,1)</f>
        <v>8</v>
      </c>
    </row>
    <row r="1967" spans="1:7" x14ac:dyDescent="0.15">
      <c r="A1967" s="23">
        <f t="shared" si="90"/>
        <v>111609</v>
      </c>
      <c r="B1967" s="24">
        <v>1</v>
      </c>
      <c r="C1967" s="28" t="str">
        <f>"jingdian/"&amp;VLOOKUP(E1967,city!$D$4:$P$352,12,FALSE)&amp;"/"&amp;VLOOKUP(E1967,city!$D$4:$P$352,13,FALSE)&amp;"/"&amp;IF(G1967&lt;11,"jd",IF(G1967&lt;16,"tc","cs"))&amp;"/"&amp;IF(G1967&lt;11,G1967,IF(G1967&lt;16,G1967-10,G1967-15))&amp;".jpg"</f>
        <v>jingdian/jiangxi/yichun/jd/9.jpg</v>
      </c>
      <c r="D1967" s="23">
        <f t="shared" si="91"/>
        <v>1</v>
      </c>
      <c r="E1967" s="2" t="str">
        <f>VLOOKUP(F1967,city!$A$4:$D$352,4,FALSE)</f>
        <v>宜春</v>
      </c>
      <c r="F1967" s="22">
        <f t="shared" si="92"/>
        <v>116</v>
      </c>
      <c r="G1967" s="22">
        <f>IF(VLOOKUP(F1966,city!$A$4:$H$352,8,FALSE)&gt;G1966,G1966+1,1)</f>
        <v>9</v>
      </c>
    </row>
    <row r="1968" spans="1:7" x14ac:dyDescent="0.15">
      <c r="A1968" s="23">
        <f t="shared" si="90"/>
        <v>111610</v>
      </c>
      <c r="B1968" s="24">
        <v>1</v>
      </c>
      <c r="C1968" s="28" t="str">
        <f>"jingdian/"&amp;VLOOKUP(E1968,city!$D$4:$P$352,12,FALSE)&amp;"/"&amp;VLOOKUP(E1968,city!$D$4:$P$352,13,FALSE)&amp;"/"&amp;IF(G1968&lt;11,"jd",IF(G1968&lt;16,"tc","cs"))&amp;"/"&amp;IF(G1968&lt;11,G1968,IF(G1968&lt;16,G1968-10,G1968-15))&amp;".jpg"</f>
        <v>jingdian/jiangxi/yichun/jd/10.jpg</v>
      </c>
      <c r="D1968" s="23">
        <f t="shared" si="91"/>
        <v>1</v>
      </c>
      <c r="E1968" s="2" t="str">
        <f>VLOOKUP(F1968,city!$A$4:$D$352,4,FALSE)</f>
        <v>宜春</v>
      </c>
      <c r="F1968" s="22">
        <f t="shared" si="92"/>
        <v>116</v>
      </c>
      <c r="G1968" s="22">
        <f>IF(VLOOKUP(F1967,city!$A$4:$H$352,8,FALSE)&gt;G1967,G1967+1,1)</f>
        <v>10</v>
      </c>
    </row>
    <row r="1969" spans="1:7" x14ac:dyDescent="0.15">
      <c r="A1969" s="23">
        <f t="shared" si="90"/>
        <v>111651</v>
      </c>
      <c r="B1969" s="24">
        <v>2</v>
      </c>
      <c r="C1969" s="28" t="str">
        <f>"jingdian/"&amp;VLOOKUP(E1969,city!$D$4:$P$352,12,FALSE)&amp;"/"&amp;VLOOKUP(E1969,city!$D$4:$P$352,13,FALSE)&amp;"/"&amp;IF(G1969&lt;11,"jd",IF(G1969&lt;16,"tc","cs"))&amp;"/"&amp;IF(G1969&lt;11,G1969,IF(G1969&lt;16,G1969-10,G1969-15))&amp;".jpg"</f>
        <v>jingdian/jiangxi/yichun/tc/1.jpg</v>
      </c>
      <c r="D1969" s="23">
        <f t="shared" si="91"/>
        <v>2</v>
      </c>
      <c r="E1969" s="2" t="str">
        <f>VLOOKUP(F1969,city!$A$4:$D$352,4,FALSE)</f>
        <v>宜春</v>
      </c>
      <c r="F1969" s="22">
        <f t="shared" si="92"/>
        <v>116</v>
      </c>
      <c r="G1969" s="22">
        <f>IF(VLOOKUP(F1968,city!$A$4:$H$352,8,FALSE)&gt;G1968,G1968+1,1)</f>
        <v>11</v>
      </c>
    </row>
    <row r="1970" spans="1:7" x14ac:dyDescent="0.15">
      <c r="A1970" s="23">
        <f t="shared" si="90"/>
        <v>111652</v>
      </c>
      <c r="B1970" s="24">
        <v>5</v>
      </c>
      <c r="C1970" s="28" t="str">
        <f>"jingdian/"&amp;VLOOKUP(E1970,city!$D$4:$P$352,12,FALSE)&amp;"/"&amp;VLOOKUP(E1970,city!$D$4:$P$352,13,FALSE)&amp;"/"&amp;IF(G1970&lt;11,"jd",IF(G1970&lt;16,"tc","cs"))&amp;"/"&amp;IF(G1970&lt;11,G1970,IF(G1970&lt;16,G1970-10,G1970-15))&amp;".jpg"</f>
        <v>jingdian/jiangxi/yichun/tc/2.jpg</v>
      </c>
      <c r="D1970" s="23">
        <f t="shared" si="91"/>
        <v>2</v>
      </c>
      <c r="E1970" s="2" t="str">
        <f>VLOOKUP(F1970,city!$A$4:$D$352,4,FALSE)</f>
        <v>宜春</v>
      </c>
      <c r="F1970" s="22">
        <f t="shared" si="92"/>
        <v>116</v>
      </c>
      <c r="G1970" s="22">
        <f>IF(VLOOKUP(F1969,city!$A$4:$H$352,8,FALSE)&gt;G1969,G1969+1,1)</f>
        <v>12</v>
      </c>
    </row>
    <row r="1971" spans="1:7" x14ac:dyDescent="0.15">
      <c r="A1971" s="23">
        <f t="shared" si="90"/>
        <v>111653</v>
      </c>
      <c r="B1971" s="24">
        <v>3</v>
      </c>
      <c r="C1971" s="28" t="str">
        <f>"jingdian/"&amp;VLOOKUP(E1971,city!$D$4:$P$352,12,FALSE)&amp;"/"&amp;VLOOKUP(E1971,city!$D$4:$P$352,13,FALSE)&amp;"/"&amp;IF(G1971&lt;11,"jd",IF(G1971&lt;16,"tc","cs"))&amp;"/"&amp;IF(G1971&lt;11,G1971,IF(G1971&lt;16,G1971-10,G1971-15))&amp;".jpg"</f>
        <v>jingdian/jiangxi/yichun/tc/3.jpg</v>
      </c>
      <c r="D1971" s="23">
        <f t="shared" si="91"/>
        <v>2</v>
      </c>
      <c r="E1971" s="2" t="str">
        <f>VLOOKUP(F1971,city!$A$4:$D$352,4,FALSE)</f>
        <v>宜春</v>
      </c>
      <c r="F1971" s="22">
        <f t="shared" si="92"/>
        <v>116</v>
      </c>
      <c r="G1971" s="22">
        <f>IF(VLOOKUP(F1970,city!$A$4:$H$352,8,FALSE)&gt;G1970,G1970+1,1)</f>
        <v>13</v>
      </c>
    </row>
    <row r="1972" spans="1:7" x14ac:dyDescent="0.15">
      <c r="A1972" s="23">
        <f t="shared" si="90"/>
        <v>111654</v>
      </c>
      <c r="B1972" s="24">
        <v>3</v>
      </c>
      <c r="C1972" s="28" t="str">
        <f>"jingdian/"&amp;VLOOKUP(E1972,city!$D$4:$P$352,12,FALSE)&amp;"/"&amp;VLOOKUP(E1972,city!$D$4:$P$352,13,FALSE)&amp;"/"&amp;IF(G1972&lt;11,"jd",IF(G1972&lt;16,"tc","cs"))&amp;"/"&amp;IF(G1972&lt;11,G1972,IF(G1972&lt;16,G1972-10,G1972-15))&amp;".jpg"</f>
        <v>jingdian/jiangxi/yichun/tc/4.jpg</v>
      </c>
      <c r="D1972" s="23">
        <f t="shared" si="91"/>
        <v>2</v>
      </c>
      <c r="E1972" s="2" t="str">
        <f>VLOOKUP(F1972,city!$A$4:$D$352,4,FALSE)</f>
        <v>宜春</v>
      </c>
      <c r="F1972" s="22">
        <f t="shared" si="92"/>
        <v>116</v>
      </c>
      <c r="G1972" s="22">
        <f>IF(VLOOKUP(F1971,city!$A$4:$H$352,8,FALSE)&gt;G1971,G1971+1,1)</f>
        <v>14</v>
      </c>
    </row>
    <row r="1973" spans="1:7" x14ac:dyDescent="0.15">
      <c r="A1973" s="23">
        <f t="shared" si="90"/>
        <v>111655</v>
      </c>
      <c r="B1973" s="24">
        <v>4</v>
      </c>
      <c r="C1973" s="28" t="str">
        <f>"jingdian/"&amp;VLOOKUP(E1973,city!$D$4:$P$352,12,FALSE)&amp;"/"&amp;VLOOKUP(E1973,city!$D$4:$P$352,13,FALSE)&amp;"/"&amp;IF(G1973&lt;11,"jd",IF(G1973&lt;16,"tc","cs"))&amp;"/"&amp;IF(G1973&lt;11,G1973,IF(G1973&lt;16,G1973-10,G1973-15))&amp;".jpg"</f>
        <v>jingdian/jiangxi/yichun/tc/5.jpg</v>
      </c>
      <c r="D1973" s="23">
        <f t="shared" si="91"/>
        <v>2</v>
      </c>
      <c r="E1973" s="2" t="str">
        <f>VLOOKUP(F1973,city!$A$4:$D$352,4,FALSE)</f>
        <v>宜春</v>
      </c>
      <c r="F1973" s="22">
        <f t="shared" si="92"/>
        <v>116</v>
      </c>
      <c r="G1973" s="22">
        <f>IF(VLOOKUP(F1972,city!$A$4:$H$352,8,FALSE)&gt;G1972,G1972+1,1)</f>
        <v>15</v>
      </c>
    </row>
    <row r="1974" spans="1:7" x14ac:dyDescent="0.15">
      <c r="A1974" s="23">
        <f t="shared" si="90"/>
        <v>111681</v>
      </c>
      <c r="B1974" s="24">
        <v>5</v>
      </c>
      <c r="C1974" s="28" t="str">
        <f>"jingdian/"&amp;VLOOKUP(E1974,city!$D$4:$P$352,12,FALSE)&amp;"/"&amp;VLOOKUP(E1974,city!$D$4:$P$352,13,FALSE)&amp;"/"&amp;IF(G1974&lt;11,"jd",IF(G1974&lt;16,"tc","cs"))&amp;"/"&amp;IF(G1974&lt;11,G1974,IF(G1974&lt;16,G1974-10,G1974-15))&amp;".jpg"</f>
        <v>jingdian/jiangxi/yichun/cs/1.jpg</v>
      </c>
      <c r="D1974" s="23">
        <f t="shared" si="91"/>
        <v>3</v>
      </c>
      <c r="E1974" s="2" t="str">
        <f>VLOOKUP(F1974,city!$A$4:$D$352,4,FALSE)</f>
        <v>宜春</v>
      </c>
      <c r="F1974" s="22">
        <f t="shared" si="92"/>
        <v>116</v>
      </c>
      <c r="G1974" s="22">
        <f>IF(VLOOKUP(F1973,city!$A$4:$H$352,8,FALSE)&gt;G1973,G1973+1,1)</f>
        <v>16</v>
      </c>
    </row>
    <row r="1975" spans="1:7" x14ac:dyDescent="0.15">
      <c r="A1975" s="23">
        <f t="shared" si="90"/>
        <v>111682</v>
      </c>
      <c r="B1975" s="24">
        <v>3</v>
      </c>
      <c r="C1975" s="28" t="str">
        <f>"jingdian/"&amp;VLOOKUP(E1975,city!$D$4:$P$352,12,FALSE)&amp;"/"&amp;VLOOKUP(E1975,city!$D$4:$P$352,13,FALSE)&amp;"/"&amp;IF(G1975&lt;11,"jd",IF(G1975&lt;16,"tc","cs"))&amp;"/"&amp;IF(G1975&lt;11,G1975,IF(G1975&lt;16,G1975-10,G1975-15))&amp;".jpg"</f>
        <v>jingdian/jiangxi/yichun/cs/2.jpg</v>
      </c>
      <c r="D1975" s="23">
        <f t="shared" si="91"/>
        <v>3</v>
      </c>
      <c r="E1975" s="2" t="str">
        <f>VLOOKUP(F1975,city!$A$4:$D$352,4,FALSE)</f>
        <v>宜春</v>
      </c>
      <c r="F1975" s="22">
        <f t="shared" si="92"/>
        <v>116</v>
      </c>
      <c r="G1975" s="22">
        <f>IF(VLOOKUP(F1974,city!$A$4:$H$352,8,FALSE)&gt;G1974,G1974+1,1)</f>
        <v>17</v>
      </c>
    </row>
    <row r="1976" spans="1:7" x14ac:dyDescent="0.15">
      <c r="A1976" s="23">
        <f t="shared" si="90"/>
        <v>111701</v>
      </c>
      <c r="B1976" s="24">
        <v>1</v>
      </c>
      <c r="C1976" s="28" t="str">
        <f>"jingdian/"&amp;VLOOKUP(E1976,city!$D$4:$P$352,12,FALSE)&amp;"/"&amp;VLOOKUP(E1976,city!$D$4:$P$352,13,FALSE)&amp;"/"&amp;IF(G1976&lt;11,"jd",IF(G1976&lt;16,"tc","cs"))&amp;"/"&amp;IF(G1976&lt;11,G1976,IF(G1976&lt;16,G1976-10,G1976-15))&amp;".jpg"</f>
        <v>jingdian/jiangxi/jian/jd/1.jpg</v>
      </c>
      <c r="D1976" s="23">
        <f t="shared" si="91"/>
        <v>1</v>
      </c>
      <c r="E1976" s="2" t="str">
        <f>VLOOKUP(F1976,city!$A$4:$D$352,4,FALSE)</f>
        <v>吉安</v>
      </c>
      <c r="F1976" s="22">
        <f t="shared" si="92"/>
        <v>117</v>
      </c>
      <c r="G1976" s="22">
        <f>IF(VLOOKUP(F1975,city!$A$4:$H$352,8,FALSE)&gt;G1975,G1975+1,1)</f>
        <v>1</v>
      </c>
    </row>
    <row r="1977" spans="1:7" x14ac:dyDescent="0.15">
      <c r="A1977" s="23">
        <f t="shared" si="90"/>
        <v>111702</v>
      </c>
      <c r="B1977" s="24">
        <v>1</v>
      </c>
      <c r="C1977" s="28" t="str">
        <f>"jingdian/"&amp;VLOOKUP(E1977,city!$D$4:$P$352,12,FALSE)&amp;"/"&amp;VLOOKUP(E1977,city!$D$4:$P$352,13,FALSE)&amp;"/"&amp;IF(G1977&lt;11,"jd",IF(G1977&lt;16,"tc","cs"))&amp;"/"&amp;IF(G1977&lt;11,G1977,IF(G1977&lt;16,G1977-10,G1977-15))&amp;".jpg"</f>
        <v>jingdian/jiangxi/jian/jd/2.jpg</v>
      </c>
      <c r="D1977" s="23">
        <f t="shared" si="91"/>
        <v>1</v>
      </c>
      <c r="E1977" s="2" t="str">
        <f>VLOOKUP(F1977,city!$A$4:$D$352,4,FALSE)</f>
        <v>吉安</v>
      </c>
      <c r="F1977" s="22">
        <f t="shared" si="92"/>
        <v>117</v>
      </c>
      <c r="G1977" s="22">
        <f>IF(VLOOKUP(F1976,city!$A$4:$H$352,8,FALSE)&gt;G1976,G1976+1,1)</f>
        <v>2</v>
      </c>
    </row>
    <row r="1978" spans="1:7" x14ac:dyDescent="0.15">
      <c r="A1978" s="23">
        <f t="shared" si="90"/>
        <v>111703</v>
      </c>
      <c r="B1978" s="24">
        <v>1</v>
      </c>
      <c r="C1978" s="28" t="str">
        <f>"jingdian/"&amp;VLOOKUP(E1978,city!$D$4:$P$352,12,FALSE)&amp;"/"&amp;VLOOKUP(E1978,city!$D$4:$P$352,13,FALSE)&amp;"/"&amp;IF(G1978&lt;11,"jd",IF(G1978&lt;16,"tc","cs"))&amp;"/"&amp;IF(G1978&lt;11,G1978,IF(G1978&lt;16,G1978-10,G1978-15))&amp;".jpg"</f>
        <v>jingdian/jiangxi/jian/jd/3.jpg</v>
      </c>
      <c r="D1978" s="23">
        <f t="shared" si="91"/>
        <v>1</v>
      </c>
      <c r="E1978" s="2" t="str">
        <f>VLOOKUP(F1978,city!$A$4:$D$352,4,FALSE)</f>
        <v>吉安</v>
      </c>
      <c r="F1978" s="22">
        <f t="shared" si="92"/>
        <v>117</v>
      </c>
      <c r="G1978" s="22">
        <f>IF(VLOOKUP(F1977,city!$A$4:$H$352,8,FALSE)&gt;G1977,G1977+1,1)</f>
        <v>3</v>
      </c>
    </row>
    <row r="1979" spans="1:7" x14ac:dyDescent="0.15">
      <c r="A1979" s="23">
        <f t="shared" si="90"/>
        <v>111704</v>
      </c>
      <c r="B1979" s="24">
        <v>1</v>
      </c>
      <c r="C1979" s="28" t="str">
        <f>"jingdian/"&amp;VLOOKUP(E1979,city!$D$4:$P$352,12,FALSE)&amp;"/"&amp;VLOOKUP(E1979,city!$D$4:$P$352,13,FALSE)&amp;"/"&amp;IF(G1979&lt;11,"jd",IF(G1979&lt;16,"tc","cs"))&amp;"/"&amp;IF(G1979&lt;11,G1979,IF(G1979&lt;16,G1979-10,G1979-15))&amp;".jpg"</f>
        <v>jingdian/jiangxi/jian/jd/4.jpg</v>
      </c>
      <c r="D1979" s="23">
        <f t="shared" si="91"/>
        <v>1</v>
      </c>
      <c r="E1979" s="2" t="str">
        <f>VLOOKUP(F1979,city!$A$4:$D$352,4,FALSE)</f>
        <v>吉安</v>
      </c>
      <c r="F1979" s="22">
        <f t="shared" si="92"/>
        <v>117</v>
      </c>
      <c r="G1979" s="22">
        <f>IF(VLOOKUP(F1978,city!$A$4:$H$352,8,FALSE)&gt;G1978,G1978+1,1)</f>
        <v>4</v>
      </c>
    </row>
    <row r="1980" spans="1:7" x14ac:dyDescent="0.15">
      <c r="A1980" s="23">
        <f t="shared" si="90"/>
        <v>111705</v>
      </c>
      <c r="B1980" s="24">
        <v>1</v>
      </c>
      <c r="C1980" s="28" t="str">
        <f>"jingdian/"&amp;VLOOKUP(E1980,city!$D$4:$P$352,12,FALSE)&amp;"/"&amp;VLOOKUP(E1980,city!$D$4:$P$352,13,FALSE)&amp;"/"&amp;IF(G1980&lt;11,"jd",IF(G1980&lt;16,"tc","cs"))&amp;"/"&amp;IF(G1980&lt;11,G1980,IF(G1980&lt;16,G1980-10,G1980-15))&amp;".jpg"</f>
        <v>jingdian/jiangxi/jian/jd/5.jpg</v>
      </c>
      <c r="D1980" s="23">
        <f t="shared" si="91"/>
        <v>1</v>
      </c>
      <c r="E1980" s="2" t="str">
        <f>VLOOKUP(F1980,city!$A$4:$D$352,4,FALSE)</f>
        <v>吉安</v>
      </c>
      <c r="F1980" s="22">
        <f t="shared" si="92"/>
        <v>117</v>
      </c>
      <c r="G1980" s="22">
        <f>IF(VLOOKUP(F1979,city!$A$4:$H$352,8,FALSE)&gt;G1979,G1979+1,1)</f>
        <v>5</v>
      </c>
    </row>
    <row r="1981" spans="1:7" x14ac:dyDescent="0.15">
      <c r="A1981" s="23">
        <f t="shared" si="90"/>
        <v>111706</v>
      </c>
      <c r="B1981" s="24">
        <v>1</v>
      </c>
      <c r="C1981" s="28" t="str">
        <f>"jingdian/"&amp;VLOOKUP(E1981,city!$D$4:$P$352,12,FALSE)&amp;"/"&amp;VLOOKUP(E1981,city!$D$4:$P$352,13,FALSE)&amp;"/"&amp;IF(G1981&lt;11,"jd",IF(G1981&lt;16,"tc","cs"))&amp;"/"&amp;IF(G1981&lt;11,G1981,IF(G1981&lt;16,G1981-10,G1981-15))&amp;".jpg"</f>
        <v>jingdian/jiangxi/jian/jd/6.jpg</v>
      </c>
      <c r="D1981" s="23">
        <f t="shared" si="91"/>
        <v>1</v>
      </c>
      <c r="E1981" s="2" t="str">
        <f>VLOOKUP(F1981,city!$A$4:$D$352,4,FALSE)</f>
        <v>吉安</v>
      </c>
      <c r="F1981" s="22">
        <f t="shared" si="92"/>
        <v>117</v>
      </c>
      <c r="G1981" s="22">
        <f>IF(VLOOKUP(F1980,city!$A$4:$H$352,8,FALSE)&gt;G1980,G1980+1,1)</f>
        <v>6</v>
      </c>
    </row>
    <row r="1982" spans="1:7" x14ac:dyDescent="0.15">
      <c r="A1982" s="23">
        <f t="shared" si="90"/>
        <v>111707</v>
      </c>
      <c r="B1982" s="24">
        <v>1</v>
      </c>
      <c r="C1982" s="28" t="str">
        <f>"jingdian/"&amp;VLOOKUP(E1982,city!$D$4:$P$352,12,FALSE)&amp;"/"&amp;VLOOKUP(E1982,city!$D$4:$P$352,13,FALSE)&amp;"/"&amp;IF(G1982&lt;11,"jd",IF(G1982&lt;16,"tc","cs"))&amp;"/"&amp;IF(G1982&lt;11,G1982,IF(G1982&lt;16,G1982-10,G1982-15))&amp;".jpg"</f>
        <v>jingdian/jiangxi/jian/jd/7.jpg</v>
      </c>
      <c r="D1982" s="23">
        <f t="shared" si="91"/>
        <v>1</v>
      </c>
      <c r="E1982" s="2" t="str">
        <f>VLOOKUP(F1982,city!$A$4:$D$352,4,FALSE)</f>
        <v>吉安</v>
      </c>
      <c r="F1982" s="22">
        <f t="shared" si="92"/>
        <v>117</v>
      </c>
      <c r="G1982" s="22">
        <f>IF(VLOOKUP(F1981,city!$A$4:$H$352,8,FALSE)&gt;G1981,G1981+1,1)</f>
        <v>7</v>
      </c>
    </row>
    <row r="1983" spans="1:7" x14ac:dyDescent="0.15">
      <c r="A1983" s="23">
        <f t="shared" si="90"/>
        <v>111708</v>
      </c>
      <c r="B1983" s="24">
        <v>1</v>
      </c>
      <c r="C1983" s="28" t="str">
        <f>"jingdian/"&amp;VLOOKUP(E1983,city!$D$4:$P$352,12,FALSE)&amp;"/"&amp;VLOOKUP(E1983,city!$D$4:$P$352,13,FALSE)&amp;"/"&amp;IF(G1983&lt;11,"jd",IF(G1983&lt;16,"tc","cs"))&amp;"/"&amp;IF(G1983&lt;11,G1983,IF(G1983&lt;16,G1983-10,G1983-15))&amp;".jpg"</f>
        <v>jingdian/jiangxi/jian/jd/8.jpg</v>
      </c>
      <c r="D1983" s="23">
        <f t="shared" si="91"/>
        <v>1</v>
      </c>
      <c r="E1983" s="2" t="str">
        <f>VLOOKUP(F1983,city!$A$4:$D$352,4,FALSE)</f>
        <v>吉安</v>
      </c>
      <c r="F1983" s="22">
        <f t="shared" si="92"/>
        <v>117</v>
      </c>
      <c r="G1983" s="22">
        <f>IF(VLOOKUP(F1982,city!$A$4:$H$352,8,FALSE)&gt;G1982,G1982+1,1)</f>
        <v>8</v>
      </c>
    </row>
    <row r="1984" spans="1:7" x14ac:dyDescent="0.15">
      <c r="A1984" s="23">
        <f t="shared" si="90"/>
        <v>111709</v>
      </c>
      <c r="B1984" s="24">
        <v>1</v>
      </c>
      <c r="C1984" s="28" t="str">
        <f>"jingdian/"&amp;VLOOKUP(E1984,city!$D$4:$P$352,12,FALSE)&amp;"/"&amp;VLOOKUP(E1984,city!$D$4:$P$352,13,FALSE)&amp;"/"&amp;IF(G1984&lt;11,"jd",IF(G1984&lt;16,"tc","cs"))&amp;"/"&amp;IF(G1984&lt;11,G1984,IF(G1984&lt;16,G1984-10,G1984-15))&amp;".jpg"</f>
        <v>jingdian/jiangxi/jian/jd/9.jpg</v>
      </c>
      <c r="D1984" s="23">
        <f t="shared" si="91"/>
        <v>1</v>
      </c>
      <c r="E1984" s="2" t="str">
        <f>VLOOKUP(F1984,city!$A$4:$D$352,4,FALSE)</f>
        <v>吉安</v>
      </c>
      <c r="F1984" s="22">
        <f t="shared" si="92"/>
        <v>117</v>
      </c>
      <c r="G1984" s="22">
        <f>IF(VLOOKUP(F1983,city!$A$4:$H$352,8,FALSE)&gt;G1983,G1983+1,1)</f>
        <v>9</v>
      </c>
    </row>
    <row r="1985" spans="1:7" x14ac:dyDescent="0.15">
      <c r="A1985" s="23">
        <f t="shared" si="90"/>
        <v>111710</v>
      </c>
      <c r="B1985" s="24">
        <v>1</v>
      </c>
      <c r="C1985" s="28" t="str">
        <f>"jingdian/"&amp;VLOOKUP(E1985,city!$D$4:$P$352,12,FALSE)&amp;"/"&amp;VLOOKUP(E1985,city!$D$4:$P$352,13,FALSE)&amp;"/"&amp;IF(G1985&lt;11,"jd",IF(G1985&lt;16,"tc","cs"))&amp;"/"&amp;IF(G1985&lt;11,G1985,IF(G1985&lt;16,G1985-10,G1985-15))&amp;".jpg"</f>
        <v>jingdian/jiangxi/jian/jd/10.jpg</v>
      </c>
      <c r="D1985" s="23">
        <f t="shared" si="91"/>
        <v>1</v>
      </c>
      <c r="E1985" s="2" t="str">
        <f>VLOOKUP(F1985,city!$A$4:$D$352,4,FALSE)</f>
        <v>吉安</v>
      </c>
      <c r="F1985" s="22">
        <f t="shared" si="92"/>
        <v>117</v>
      </c>
      <c r="G1985" s="22">
        <f>IF(VLOOKUP(F1984,city!$A$4:$H$352,8,FALSE)&gt;G1984,G1984+1,1)</f>
        <v>10</v>
      </c>
    </row>
    <row r="1986" spans="1:7" x14ac:dyDescent="0.15">
      <c r="A1986" s="23">
        <f t="shared" si="90"/>
        <v>111751</v>
      </c>
      <c r="B1986" s="24">
        <v>2</v>
      </c>
      <c r="C1986" s="28" t="str">
        <f>"jingdian/"&amp;VLOOKUP(E1986,city!$D$4:$P$352,12,FALSE)&amp;"/"&amp;VLOOKUP(E1986,city!$D$4:$P$352,13,FALSE)&amp;"/"&amp;IF(G1986&lt;11,"jd",IF(G1986&lt;16,"tc","cs"))&amp;"/"&amp;IF(G1986&lt;11,G1986,IF(G1986&lt;16,G1986-10,G1986-15))&amp;".jpg"</f>
        <v>jingdian/jiangxi/jian/tc/1.jpg</v>
      </c>
      <c r="D1986" s="23">
        <f t="shared" si="91"/>
        <v>2</v>
      </c>
      <c r="E1986" s="2" t="str">
        <f>VLOOKUP(F1986,city!$A$4:$D$352,4,FALSE)</f>
        <v>吉安</v>
      </c>
      <c r="F1986" s="22">
        <f t="shared" si="92"/>
        <v>117</v>
      </c>
      <c r="G1986" s="22">
        <f>IF(VLOOKUP(F1985,city!$A$4:$H$352,8,FALSE)&gt;G1985,G1985+1,1)</f>
        <v>11</v>
      </c>
    </row>
    <row r="1987" spans="1:7" x14ac:dyDescent="0.15">
      <c r="A1987" s="23">
        <f t="shared" si="90"/>
        <v>111752</v>
      </c>
      <c r="B1987" s="24">
        <v>3</v>
      </c>
      <c r="C1987" s="28" t="str">
        <f>"jingdian/"&amp;VLOOKUP(E1987,city!$D$4:$P$352,12,FALSE)&amp;"/"&amp;VLOOKUP(E1987,city!$D$4:$P$352,13,FALSE)&amp;"/"&amp;IF(G1987&lt;11,"jd",IF(G1987&lt;16,"tc","cs"))&amp;"/"&amp;IF(G1987&lt;11,G1987,IF(G1987&lt;16,G1987-10,G1987-15))&amp;".jpg"</f>
        <v>jingdian/jiangxi/jian/tc/2.jpg</v>
      </c>
      <c r="D1987" s="23">
        <f t="shared" si="91"/>
        <v>2</v>
      </c>
      <c r="E1987" s="2" t="str">
        <f>VLOOKUP(F1987,city!$A$4:$D$352,4,FALSE)</f>
        <v>吉安</v>
      </c>
      <c r="F1987" s="22">
        <f t="shared" si="92"/>
        <v>117</v>
      </c>
      <c r="G1987" s="22">
        <f>IF(VLOOKUP(F1986,city!$A$4:$H$352,8,FALSE)&gt;G1986,G1986+1,1)</f>
        <v>12</v>
      </c>
    </row>
    <row r="1988" spans="1:7" x14ac:dyDescent="0.15">
      <c r="A1988" s="23">
        <f t="shared" si="90"/>
        <v>111753</v>
      </c>
      <c r="B1988" s="24">
        <v>4</v>
      </c>
      <c r="C1988" s="28" t="str">
        <f>"jingdian/"&amp;VLOOKUP(E1988,city!$D$4:$P$352,12,FALSE)&amp;"/"&amp;VLOOKUP(E1988,city!$D$4:$P$352,13,FALSE)&amp;"/"&amp;IF(G1988&lt;11,"jd",IF(G1988&lt;16,"tc","cs"))&amp;"/"&amp;IF(G1988&lt;11,G1988,IF(G1988&lt;16,G1988-10,G1988-15))&amp;".jpg"</f>
        <v>jingdian/jiangxi/jian/tc/3.jpg</v>
      </c>
      <c r="D1988" s="23">
        <f t="shared" si="91"/>
        <v>2</v>
      </c>
      <c r="E1988" s="2" t="str">
        <f>VLOOKUP(F1988,city!$A$4:$D$352,4,FALSE)</f>
        <v>吉安</v>
      </c>
      <c r="F1988" s="22">
        <f t="shared" si="92"/>
        <v>117</v>
      </c>
      <c r="G1988" s="22">
        <f>IF(VLOOKUP(F1987,city!$A$4:$H$352,8,FALSE)&gt;G1987,G1987+1,1)</f>
        <v>13</v>
      </c>
    </row>
    <row r="1989" spans="1:7" x14ac:dyDescent="0.15">
      <c r="A1989" s="23">
        <f t="shared" ref="A1989:A2052" si="93">IF(G1989&lt;11,G1989,IF(G1989&lt;16,G1989+40,G1989+65))+F1989*100+100000</f>
        <v>111754</v>
      </c>
      <c r="B1989" s="24">
        <v>5</v>
      </c>
      <c r="C1989" s="28" t="str">
        <f>"jingdian/"&amp;VLOOKUP(E1989,city!$D$4:$P$352,12,FALSE)&amp;"/"&amp;VLOOKUP(E1989,city!$D$4:$P$352,13,FALSE)&amp;"/"&amp;IF(G1989&lt;11,"jd",IF(G1989&lt;16,"tc","cs"))&amp;"/"&amp;IF(G1989&lt;11,G1989,IF(G1989&lt;16,G1989-10,G1989-15))&amp;".jpg"</f>
        <v>jingdian/jiangxi/jian/tc/4.jpg</v>
      </c>
      <c r="D1989" s="23">
        <f t="shared" ref="D1989:D2052" si="94">IF(G1989&lt;11,1,IF(G1989&lt;16,2,3))</f>
        <v>2</v>
      </c>
      <c r="E1989" s="2" t="str">
        <f>VLOOKUP(F1989,city!$A$4:$D$352,4,FALSE)</f>
        <v>吉安</v>
      </c>
      <c r="F1989" s="22">
        <f t="shared" ref="F1989:F2052" si="95">IF(G1989&gt;G1988,F1988,F1988+1)</f>
        <v>117</v>
      </c>
      <c r="G1989" s="22">
        <f>IF(VLOOKUP(F1988,city!$A$4:$H$352,8,FALSE)&gt;G1988,G1988+1,1)</f>
        <v>14</v>
      </c>
    </row>
    <row r="1990" spans="1:7" x14ac:dyDescent="0.15">
      <c r="A1990" s="23">
        <f t="shared" si="93"/>
        <v>111755</v>
      </c>
      <c r="B1990" s="24">
        <v>5</v>
      </c>
      <c r="C1990" s="28" t="str">
        <f>"jingdian/"&amp;VLOOKUP(E1990,city!$D$4:$P$352,12,FALSE)&amp;"/"&amp;VLOOKUP(E1990,city!$D$4:$P$352,13,FALSE)&amp;"/"&amp;IF(G1990&lt;11,"jd",IF(G1990&lt;16,"tc","cs"))&amp;"/"&amp;IF(G1990&lt;11,G1990,IF(G1990&lt;16,G1990-10,G1990-15))&amp;".jpg"</f>
        <v>jingdian/jiangxi/jian/tc/5.jpg</v>
      </c>
      <c r="D1990" s="23">
        <f t="shared" si="94"/>
        <v>2</v>
      </c>
      <c r="E1990" s="2" t="str">
        <f>VLOOKUP(F1990,city!$A$4:$D$352,4,FALSE)</f>
        <v>吉安</v>
      </c>
      <c r="F1990" s="22">
        <f t="shared" si="95"/>
        <v>117</v>
      </c>
      <c r="G1990" s="22">
        <f>IF(VLOOKUP(F1989,city!$A$4:$H$352,8,FALSE)&gt;G1989,G1989+1,1)</f>
        <v>15</v>
      </c>
    </row>
    <row r="1991" spans="1:7" x14ac:dyDescent="0.15">
      <c r="A1991" s="23">
        <f t="shared" si="93"/>
        <v>111781</v>
      </c>
      <c r="B1991" s="24">
        <v>2</v>
      </c>
      <c r="C1991" s="28" t="str">
        <f>"jingdian/"&amp;VLOOKUP(E1991,city!$D$4:$P$352,12,FALSE)&amp;"/"&amp;VLOOKUP(E1991,city!$D$4:$P$352,13,FALSE)&amp;"/"&amp;IF(G1991&lt;11,"jd",IF(G1991&lt;16,"tc","cs"))&amp;"/"&amp;IF(G1991&lt;11,G1991,IF(G1991&lt;16,G1991-10,G1991-15))&amp;".jpg"</f>
        <v>jingdian/jiangxi/jian/cs/1.jpg</v>
      </c>
      <c r="D1991" s="23">
        <f t="shared" si="94"/>
        <v>3</v>
      </c>
      <c r="E1991" s="2" t="str">
        <f>VLOOKUP(F1991,city!$A$4:$D$352,4,FALSE)</f>
        <v>吉安</v>
      </c>
      <c r="F1991" s="22">
        <f t="shared" si="95"/>
        <v>117</v>
      </c>
      <c r="G1991" s="22">
        <f>IF(VLOOKUP(F1990,city!$A$4:$H$352,8,FALSE)&gt;G1990,G1990+1,1)</f>
        <v>16</v>
      </c>
    </row>
    <row r="1992" spans="1:7" x14ac:dyDescent="0.15">
      <c r="A1992" s="23">
        <f t="shared" si="93"/>
        <v>111782</v>
      </c>
      <c r="B1992" s="24">
        <v>3</v>
      </c>
      <c r="C1992" s="28" t="str">
        <f>"jingdian/"&amp;VLOOKUP(E1992,city!$D$4:$P$352,12,FALSE)&amp;"/"&amp;VLOOKUP(E1992,city!$D$4:$P$352,13,FALSE)&amp;"/"&amp;IF(G1992&lt;11,"jd",IF(G1992&lt;16,"tc","cs"))&amp;"/"&amp;IF(G1992&lt;11,G1992,IF(G1992&lt;16,G1992-10,G1992-15))&amp;".jpg"</f>
        <v>jingdian/jiangxi/jian/cs/2.jpg</v>
      </c>
      <c r="D1992" s="23">
        <f t="shared" si="94"/>
        <v>3</v>
      </c>
      <c r="E1992" s="2" t="str">
        <f>VLOOKUP(F1992,city!$A$4:$D$352,4,FALSE)</f>
        <v>吉安</v>
      </c>
      <c r="F1992" s="22">
        <f t="shared" si="95"/>
        <v>117</v>
      </c>
      <c r="G1992" s="22">
        <f>IF(VLOOKUP(F1991,city!$A$4:$H$352,8,FALSE)&gt;G1991,G1991+1,1)</f>
        <v>17</v>
      </c>
    </row>
    <row r="1993" spans="1:7" x14ac:dyDescent="0.15">
      <c r="A1993" s="23">
        <f t="shared" si="93"/>
        <v>111801</v>
      </c>
      <c r="B1993" s="24">
        <v>1</v>
      </c>
      <c r="C1993" s="28" t="str">
        <f>"jingdian/"&amp;VLOOKUP(E1993,city!$D$4:$P$352,12,FALSE)&amp;"/"&amp;VLOOKUP(E1993,city!$D$4:$P$352,13,FALSE)&amp;"/"&amp;IF(G1993&lt;11,"jd",IF(G1993&lt;16,"tc","cs"))&amp;"/"&amp;IF(G1993&lt;11,G1993,IF(G1993&lt;16,G1993-10,G1993-15))&amp;".jpg"</f>
        <v>jingdian/jiangxi/ganzhou/jd/1.jpg</v>
      </c>
      <c r="D1993" s="23">
        <f t="shared" si="94"/>
        <v>1</v>
      </c>
      <c r="E1993" s="2" t="str">
        <f>VLOOKUP(F1993,city!$A$4:$D$352,4,FALSE)</f>
        <v>赣州</v>
      </c>
      <c r="F1993" s="22">
        <f t="shared" si="95"/>
        <v>118</v>
      </c>
      <c r="G1993" s="22">
        <f>IF(VLOOKUP(F1992,city!$A$4:$H$352,8,FALSE)&gt;G1992,G1992+1,1)</f>
        <v>1</v>
      </c>
    </row>
    <row r="1994" spans="1:7" x14ac:dyDescent="0.15">
      <c r="A1994" s="23">
        <f t="shared" si="93"/>
        <v>111802</v>
      </c>
      <c r="B1994" s="24">
        <v>1</v>
      </c>
      <c r="C1994" s="28" t="str">
        <f>"jingdian/"&amp;VLOOKUP(E1994,city!$D$4:$P$352,12,FALSE)&amp;"/"&amp;VLOOKUP(E1994,city!$D$4:$P$352,13,FALSE)&amp;"/"&amp;IF(G1994&lt;11,"jd",IF(G1994&lt;16,"tc","cs"))&amp;"/"&amp;IF(G1994&lt;11,G1994,IF(G1994&lt;16,G1994-10,G1994-15))&amp;".jpg"</f>
        <v>jingdian/jiangxi/ganzhou/jd/2.jpg</v>
      </c>
      <c r="D1994" s="23">
        <f t="shared" si="94"/>
        <v>1</v>
      </c>
      <c r="E1994" s="2" t="str">
        <f>VLOOKUP(F1994,city!$A$4:$D$352,4,FALSE)</f>
        <v>赣州</v>
      </c>
      <c r="F1994" s="22">
        <f t="shared" si="95"/>
        <v>118</v>
      </c>
      <c r="G1994" s="22">
        <f>IF(VLOOKUP(F1993,city!$A$4:$H$352,8,FALSE)&gt;G1993,G1993+1,1)</f>
        <v>2</v>
      </c>
    </row>
    <row r="1995" spans="1:7" x14ac:dyDescent="0.15">
      <c r="A1995" s="23">
        <f t="shared" si="93"/>
        <v>111803</v>
      </c>
      <c r="B1995" s="24">
        <v>1</v>
      </c>
      <c r="C1995" s="28" t="str">
        <f>"jingdian/"&amp;VLOOKUP(E1995,city!$D$4:$P$352,12,FALSE)&amp;"/"&amp;VLOOKUP(E1995,city!$D$4:$P$352,13,FALSE)&amp;"/"&amp;IF(G1995&lt;11,"jd",IF(G1995&lt;16,"tc","cs"))&amp;"/"&amp;IF(G1995&lt;11,G1995,IF(G1995&lt;16,G1995-10,G1995-15))&amp;".jpg"</f>
        <v>jingdian/jiangxi/ganzhou/jd/3.jpg</v>
      </c>
      <c r="D1995" s="23">
        <f t="shared" si="94"/>
        <v>1</v>
      </c>
      <c r="E1995" s="2" t="str">
        <f>VLOOKUP(F1995,city!$A$4:$D$352,4,FALSE)</f>
        <v>赣州</v>
      </c>
      <c r="F1995" s="22">
        <f t="shared" si="95"/>
        <v>118</v>
      </c>
      <c r="G1995" s="22">
        <f>IF(VLOOKUP(F1994,city!$A$4:$H$352,8,FALSE)&gt;G1994,G1994+1,1)</f>
        <v>3</v>
      </c>
    </row>
    <row r="1996" spans="1:7" x14ac:dyDescent="0.15">
      <c r="A1996" s="23">
        <f t="shared" si="93"/>
        <v>111804</v>
      </c>
      <c r="B1996" s="24">
        <v>1</v>
      </c>
      <c r="C1996" s="28" t="str">
        <f>"jingdian/"&amp;VLOOKUP(E1996,city!$D$4:$P$352,12,FALSE)&amp;"/"&amp;VLOOKUP(E1996,city!$D$4:$P$352,13,FALSE)&amp;"/"&amp;IF(G1996&lt;11,"jd",IF(G1996&lt;16,"tc","cs"))&amp;"/"&amp;IF(G1996&lt;11,G1996,IF(G1996&lt;16,G1996-10,G1996-15))&amp;".jpg"</f>
        <v>jingdian/jiangxi/ganzhou/jd/4.jpg</v>
      </c>
      <c r="D1996" s="23">
        <f t="shared" si="94"/>
        <v>1</v>
      </c>
      <c r="E1996" s="2" t="str">
        <f>VLOOKUP(F1996,city!$A$4:$D$352,4,FALSE)</f>
        <v>赣州</v>
      </c>
      <c r="F1996" s="22">
        <f t="shared" si="95"/>
        <v>118</v>
      </c>
      <c r="G1996" s="22">
        <f>IF(VLOOKUP(F1995,city!$A$4:$H$352,8,FALSE)&gt;G1995,G1995+1,1)</f>
        <v>4</v>
      </c>
    </row>
    <row r="1997" spans="1:7" x14ac:dyDescent="0.15">
      <c r="A1997" s="23">
        <f t="shared" si="93"/>
        <v>111805</v>
      </c>
      <c r="B1997" s="24">
        <v>1</v>
      </c>
      <c r="C1997" s="28" t="str">
        <f>"jingdian/"&amp;VLOOKUP(E1997,city!$D$4:$P$352,12,FALSE)&amp;"/"&amp;VLOOKUP(E1997,city!$D$4:$P$352,13,FALSE)&amp;"/"&amp;IF(G1997&lt;11,"jd",IF(G1997&lt;16,"tc","cs"))&amp;"/"&amp;IF(G1997&lt;11,G1997,IF(G1997&lt;16,G1997-10,G1997-15))&amp;".jpg"</f>
        <v>jingdian/jiangxi/ganzhou/jd/5.jpg</v>
      </c>
      <c r="D1997" s="23">
        <f t="shared" si="94"/>
        <v>1</v>
      </c>
      <c r="E1997" s="2" t="str">
        <f>VLOOKUP(F1997,city!$A$4:$D$352,4,FALSE)</f>
        <v>赣州</v>
      </c>
      <c r="F1997" s="22">
        <f t="shared" si="95"/>
        <v>118</v>
      </c>
      <c r="G1997" s="22">
        <f>IF(VLOOKUP(F1996,city!$A$4:$H$352,8,FALSE)&gt;G1996,G1996+1,1)</f>
        <v>5</v>
      </c>
    </row>
    <row r="1998" spans="1:7" x14ac:dyDescent="0.15">
      <c r="A1998" s="23">
        <f t="shared" si="93"/>
        <v>111806</v>
      </c>
      <c r="B1998" s="24">
        <v>1</v>
      </c>
      <c r="C1998" s="28" t="str">
        <f>"jingdian/"&amp;VLOOKUP(E1998,city!$D$4:$P$352,12,FALSE)&amp;"/"&amp;VLOOKUP(E1998,city!$D$4:$P$352,13,FALSE)&amp;"/"&amp;IF(G1998&lt;11,"jd",IF(G1998&lt;16,"tc","cs"))&amp;"/"&amp;IF(G1998&lt;11,G1998,IF(G1998&lt;16,G1998-10,G1998-15))&amp;".jpg"</f>
        <v>jingdian/jiangxi/ganzhou/jd/6.jpg</v>
      </c>
      <c r="D1998" s="23">
        <f t="shared" si="94"/>
        <v>1</v>
      </c>
      <c r="E1998" s="2" t="str">
        <f>VLOOKUP(F1998,city!$A$4:$D$352,4,FALSE)</f>
        <v>赣州</v>
      </c>
      <c r="F1998" s="22">
        <f t="shared" si="95"/>
        <v>118</v>
      </c>
      <c r="G1998" s="22">
        <f>IF(VLOOKUP(F1997,city!$A$4:$H$352,8,FALSE)&gt;G1997,G1997+1,1)</f>
        <v>6</v>
      </c>
    </row>
    <row r="1999" spans="1:7" x14ac:dyDescent="0.15">
      <c r="A1999" s="23">
        <f t="shared" si="93"/>
        <v>111807</v>
      </c>
      <c r="B1999" s="24">
        <v>1</v>
      </c>
      <c r="C1999" s="28" t="str">
        <f>"jingdian/"&amp;VLOOKUP(E1999,city!$D$4:$P$352,12,FALSE)&amp;"/"&amp;VLOOKUP(E1999,city!$D$4:$P$352,13,FALSE)&amp;"/"&amp;IF(G1999&lt;11,"jd",IF(G1999&lt;16,"tc","cs"))&amp;"/"&amp;IF(G1999&lt;11,G1999,IF(G1999&lt;16,G1999-10,G1999-15))&amp;".jpg"</f>
        <v>jingdian/jiangxi/ganzhou/jd/7.jpg</v>
      </c>
      <c r="D1999" s="23">
        <f t="shared" si="94"/>
        <v>1</v>
      </c>
      <c r="E1999" s="2" t="str">
        <f>VLOOKUP(F1999,city!$A$4:$D$352,4,FALSE)</f>
        <v>赣州</v>
      </c>
      <c r="F1999" s="22">
        <f t="shared" si="95"/>
        <v>118</v>
      </c>
      <c r="G1999" s="22">
        <f>IF(VLOOKUP(F1998,city!$A$4:$H$352,8,FALSE)&gt;G1998,G1998+1,1)</f>
        <v>7</v>
      </c>
    </row>
    <row r="2000" spans="1:7" x14ac:dyDescent="0.15">
      <c r="A2000" s="23">
        <f t="shared" si="93"/>
        <v>111808</v>
      </c>
      <c r="B2000" s="24">
        <v>1</v>
      </c>
      <c r="C2000" s="28" t="str">
        <f>"jingdian/"&amp;VLOOKUP(E2000,city!$D$4:$P$352,12,FALSE)&amp;"/"&amp;VLOOKUP(E2000,city!$D$4:$P$352,13,FALSE)&amp;"/"&amp;IF(G2000&lt;11,"jd",IF(G2000&lt;16,"tc","cs"))&amp;"/"&amp;IF(G2000&lt;11,G2000,IF(G2000&lt;16,G2000-10,G2000-15))&amp;".jpg"</f>
        <v>jingdian/jiangxi/ganzhou/jd/8.jpg</v>
      </c>
      <c r="D2000" s="23">
        <f t="shared" si="94"/>
        <v>1</v>
      </c>
      <c r="E2000" s="2" t="str">
        <f>VLOOKUP(F2000,city!$A$4:$D$352,4,FALSE)</f>
        <v>赣州</v>
      </c>
      <c r="F2000" s="22">
        <f t="shared" si="95"/>
        <v>118</v>
      </c>
      <c r="G2000" s="22">
        <f>IF(VLOOKUP(F1999,city!$A$4:$H$352,8,FALSE)&gt;G1999,G1999+1,1)</f>
        <v>8</v>
      </c>
    </row>
    <row r="2001" spans="1:7" x14ac:dyDescent="0.15">
      <c r="A2001" s="23">
        <f t="shared" si="93"/>
        <v>111809</v>
      </c>
      <c r="B2001" s="24">
        <v>1</v>
      </c>
      <c r="C2001" s="28" t="str">
        <f>"jingdian/"&amp;VLOOKUP(E2001,city!$D$4:$P$352,12,FALSE)&amp;"/"&amp;VLOOKUP(E2001,city!$D$4:$P$352,13,FALSE)&amp;"/"&amp;IF(G2001&lt;11,"jd",IF(G2001&lt;16,"tc","cs"))&amp;"/"&amp;IF(G2001&lt;11,G2001,IF(G2001&lt;16,G2001-10,G2001-15))&amp;".jpg"</f>
        <v>jingdian/jiangxi/ganzhou/jd/9.jpg</v>
      </c>
      <c r="D2001" s="23">
        <f t="shared" si="94"/>
        <v>1</v>
      </c>
      <c r="E2001" s="2" t="str">
        <f>VLOOKUP(F2001,city!$A$4:$D$352,4,FALSE)</f>
        <v>赣州</v>
      </c>
      <c r="F2001" s="22">
        <f t="shared" si="95"/>
        <v>118</v>
      </c>
      <c r="G2001" s="22">
        <f>IF(VLOOKUP(F2000,city!$A$4:$H$352,8,FALSE)&gt;G2000,G2000+1,1)</f>
        <v>9</v>
      </c>
    </row>
    <row r="2002" spans="1:7" x14ac:dyDescent="0.15">
      <c r="A2002" s="23">
        <f t="shared" si="93"/>
        <v>111810</v>
      </c>
      <c r="B2002" s="24">
        <v>1</v>
      </c>
      <c r="C2002" s="28" t="str">
        <f>"jingdian/"&amp;VLOOKUP(E2002,city!$D$4:$P$352,12,FALSE)&amp;"/"&amp;VLOOKUP(E2002,city!$D$4:$P$352,13,FALSE)&amp;"/"&amp;IF(G2002&lt;11,"jd",IF(G2002&lt;16,"tc","cs"))&amp;"/"&amp;IF(G2002&lt;11,G2002,IF(G2002&lt;16,G2002-10,G2002-15))&amp;".jpg"</f>
        <v>jingdian/jiangxi/ganzhou/jd/10.jpg</v>
      </c>
      <c r="D2002" s="23">
        <f t="shared" si="94"/>
        <v>1</v>
      </c>
      <c r="E2002" s="2" t="str">
        <f>VLOOKUP(F2002,city!$A$4:$D$352,4,FALSE)</f>
        <v>赣州</v>
      </c>
      <c r="F2002" s="22">
        <f t="shared" si="95"/>
        <v>118</v>
      </c>
      <c r="G2002" s="22">
        <f>IF(VLOOKUP(F2001,city!$A$4:$H$352,8,FALSE)&gt;G2001,G2001+1,1)</f>
        <v>10</v>
      </c>
    </row>
    <row r="2003" spans="1:7" x14ac:dyDescent="0.15">
      <c r="A2003" s="23">
        <f t="shared" si="93"/>
        <v>111851</v>
      </c>
      <c r="B2003" s="24">
        <v>5</v>
      </c>
      <c r="C2003" s="28" t="str">
        <f>"jingdian/"&amp;VLOOKUP(E2003,city!$D$4:$P$352,12,FALSE)&amp;"/"&amp;VLOOKUP(E2003,city!$D$4:$P$352,13,FALSE)&amp;"/"&amp;IF(G2003&lt;11,"jd",IF(G2003&lt;16,"tc","cs"))&amp;"/"&amp;IF(G2003&lt;11,G2003,IF(G2003&lt;16,G2003-10,G2003-15))&amp;".jpg"</f>
        <v>jingdian/jiangxi/ganzhou/tc/1.jpg</v>
      </c>
      <c r="D2003" s="23">
        <f t="shared" si="94"/>
        <v>2</v>
      </c>
      <c r="E2003" s="2" t="str">
        <f>VLOOKUP(F2003,city!$A$4:$D$352,4,FALSE)</f>
        <v>赣州</v>
      </c>
      <c r="F2003" s="22">
        <f t="shared" si="95"/>
        <v>118</v>
      </c>
      <c r="G2003" s="22">
        <f>IF(VLOOKUP(F2002,city!$A$4:$H$352,8,FALSE)&gt;G2002,G2002+1,1)</f>
        <v>11</v>
      </c>
    </row>
    <row r="2004" spans="1:7" x14ac:dyDescent="0.15">
      <c r="A2004" s="23">
        <f t="shared" si="93"/>
        <v>111852</v>
      </c>
      <c r="B2004" s="24">
        <v>4</v>
      </c>
      <c r="C2004" s="28" t="str">
        <f>"jingdian/"&amp;VLOOKUP(E2004,city!$D$4:$P$352,12,FALSE)&amp;"/"&amp;VLOOKUP(E2004,city!$D$4:$P$352,13,FALSE)&amp;"/"&amp;IF(G2004&lt;11,"jd",IF(G2004&lt;16,"tc","cs"))&amp;"/"&amp;IF(G2004&lt;11,G2004,IF(G2004&lt;16,G2004-10,G2004-15))&amp;".jpg"</f>
        <v>jingdian/jiangxi/ganzhou/tc/2.jpg</v>
      </c>
      <c r="D2004" s="23">
        <f t="shared" si="94"/>
        <v>2</v>
      </c>
      <c r="E2004" s="2" t="str">
        <f>VLOOKUP(F2004,city!$A$4:$D$352,4,FALSE)</f>
        <v>赣州</v>
      </c>
      <c r="F2004" s="22">
        <f t="shared" si="95"/>
        <v>118</v>
      </c>
      <c r="G2004" s="22">
        <f>IF(VLOOKUP(F2003,city!$A$4:$H$352,8,FALSE)&gt;G2003,G2003+1,1)</f>
        <v>12</v>
      </c>
    </row>
    <row r="2005" spans="1:7" x14ac:dyDescent="0.15">
      <c r="A2005" s="23">
        <f t="shared" si="93"/>
        <v>111853</v>
      </c>
      <c r="B2005" s="24">
        <v>3</v>
      </c>
      <c r="C2005" s="28" t="str">
        <f>"jingdian/"&amp;VLOOKUP(E2005,city!$D$4:$P$352,12,FALSE)&amp;"/"&amp;VLOOKUP(E2005,city!$D$4:$P$352,13,FALSE)&amp;"/"&amp;IF(G2005&lt;11,"jd",IF(G2005&lt;16,"tc","cs"))&amp;"/"&amp;IF(G2005&lt;11,G2005,IF(G2005&lt;16,G2005-10,G2005-15))&amp;".jpg"</f>
        <v>jingdian/jiangxi/ganzhou/tc/3.jpg</v>
      </c>
      <c r="D2005" s="23">
        <f t="shared" si="94"/>
        <v>2</v>
      </c>
      <c r="E2005" s="2" t="str">
        <f>VLOOKUP(F2005,city!$A$4:$D$352,4,FALSE)</f>
        <v>赣州</v>
      </c>
      <c r="F2005" s="22">
        <f t="shared" si="95"/>
        <v>118</v>
      </c>
      <c r="G2005" s="22">
        <f>IF(VLOOKUP(F2004,city!$A$4:$H$352,8,FALSE)&gt;G2004,G2004+1,1)</f>
        <v>13</v>
      </c>
    </row>
    <row r="2006" spans="1:7" x14ac:dyDescent="0.15">
      <c r="A2006" s="23">
        <f t="shared" si="93"/>
        <v>111854</v>
      </c>
      <c r="B2006" s="24">
        <v>4</v>
      </c>
      <c r="C2006" s="28" t="str">
        <f>"jingdian/"&amp;VLOOKUP(E2006,city!$D$4:$P$352,12,FALSE)&amp;"/"&amp;VLOOKUP(E2006,city!$D$4:$P$352,13,FALSE)&amp;"/"&amp;IF(G2006&lt;11,"jd",IF(G2006&lt;16,"tc","cs"))&amp;"/"&amp;IF(G2006&lt;11,G2006,IF(G2006&lt;16,G2006-10,G2006-15))&amp;".jpg"</f>
        <v>jingdian/jiangxi/ganzhou/tc/4.jpg</v>
      </c>
      <c r="D2006" s="23">
        <f t="shared" si="94"/>
        <v>2</v>
      </c>
      <c r="E2006" s="2" t="str">
        <f>VLOOKUP(F2006,city!$A$4:$D$352,4,FALSE)</f>
        <v>赣州</v>
      </c>
      <c r="F2006" s="22">
        <f t="shared" si="95"/>
        <v>118</v>
      </c>
      <c r="G2006" s="22">
        <f>IF(VLOOKUP(F2005,city!$A$4:$H$352,8,FALSE)&gt;G2005,G2005+1,1)</f>
        <v>14</v>
      </c>
    </row>
    <row r="2007" spans="1:7" x14ac:dyDescent="0.15">
      <c r="A2007" s="23">
        <f t="shared" si="93"/>
        <v>111855</v>
      </c>
      <c r="B2007" s="24">
        <v>5</v>
      </c>
      <c r="C2007" s="28" t="str">
        <f>"jingdian/"&amp;VLOOKUP(E2007,city!$D$4:$P$352,12,FALSE)&amp;"/"&amp;VLOOKUP(E2007,city!$D$4:$P$352,13,FALSE)&amp;"/"&amp;IF(G2007&lt;11,"jd",IF(G2007&lt;16,"tc","cs"))&amp;"/"&amp;IF(G2007&lt;11,G2007,IF(G2007&lt;16,G2007-10,G2007-15))&amp;".jpg"</f>
        <v>jingdian/jiangxi/ganzhou/tc/5.jpg</v>
      </c>
      <c r="D2007" s="23">
        <f t="shared" si="94"/>
        <v>2</v>
      </c>
      <c r="E2007" s="2" t="str">
        <f>VLOOKUP(F2007,city!$A$4:$D$352,4,FALSE)</f>
        <v>赣州</v>
      </c>
      <c r="F2007" s="22">
        <f t="shared" si="95"/>
        <v>118</v>
      </c>
      <c r="G2007" s="22">
        <f>IF(VLOOKUP(F2006,city!$A$4:$H$352,8,FALSE)&gt;G2006,G2006+1,1)</f>
        <v>15</v>
      </c>
    </row>
    <row r="2008" spans="1:7" x14ac:dyDescent="0.15">
      <c r="A2008" s="23">
        <f t="shared" si="93"/>
        <v>111881</v>
      </c>
      <c r="B2008" s="24">
        <v>3</v>
      </c>
      <c r="C2008" s="28" t="str">
        <f>"jingdian/"&amp;VLOOKUP(E2008,city!$D$4:$P$352,12,FALSE)&amp;"/"&amp;VLOOKUP(E2008,city!$D$4:$P$352,13,FALSE)&amp;"/"&amp;IF(G2008&lt;11,"jd",IF(G2008&lt;16,"tc","cs"))&amp;"/"&amp;IF(G2008&lt;11,G2008,IF(G2008&lt;16,G2008-10,G2008-15))&amp;".jpg"</f>
        <v>jingdian/jiangxi/ganzhou/cs/1.jpg</v>
      </c>
      <c r="D2008" s="23">
        <f t="shared" si="94"/>
        <v>3</v>
      </c>
      <c r="E2008" s="2" t="str">
        <f>VLOOKUP(F2008,city!$A$4:$D$352,4,FALSE)</f>
        <v>赣州</v>
      </c>
      <c r="F2008" s="22">
        <f t="shared" si="95"/>
        <v>118</v>
      </c>
      <c r="G2008" s="22">
        <f>IF(VLOOKUP(F2007,city!$A$4:$H$352,8,FALSE)&gt;G2007,G2007+1,1)</f>
        <v>16</v>
      </c>
    </row>
    <row r="2009" spans="1:7" x14ac:dyDescent="0.15">
      <c r="A2009" s="23">
        <f t="shared" si="93"/>
        <v>111882</v>
      </c>
      <c r="B2009" s="24">
        <v>2</v>
      </c>
      <c r="C2009" s="28" t="str">
        <f>"jingdian/"&amp;VLOOKUP(E2009,city!$D$4:$P$352,12,FALSE)&amp;"/"&amp;VLOOKUP(E2009,city!$D$4:$P$352,13,FALSE)&amp;"/"&amp;IF(G2009&lt;11,"jd",IF(G2009&lt;16,"tc","cs"))&amp;"/"&amp;IF(G2009&lt;11,G2009,IF(G2009&lt;16,G2009-10,G2009-15))&amp;".jpg"</f>
        <v>jingdian/jiangxi/ganzhou/cs/2.jpg</v>
      </c>
      <c r="D2009" s="23">
        <f t="shared" si="94"/>
        <v>3</v>
      </c>
      <c r="E2009" s="2" t="str">
        <f>VLOOKUP(F2009,city!$A$4:$D$352,4,FALSE)</f>
        <v>赣州</v>
      </c>
      <c r="F2009" s="22">
        <f t="shared" si="95"/>
        <v>118</v>
      </c>
      <c r="G2009" s="22">
        <f>IF(VLOOKUP(F2008,city!$A$4:$H$352,8,FALSE)&gt;G2008,G2008+1,1)</f>
        <v>17</v>
      </c>
    </row>
    <row r="2010" spans="1:7" x14ac:dyDescent="0.15">
      <c r="A2010" s="23">
        <f t="shared" si="93"/>
        <v>111901</v>
      </c>
      <c r="B2010" s="24">
        <v>1</v>
      </c>
      <c r="C2010" s="28" t="str">
        <f>"jingdian/"&amp;VLOOKUP(E2010,city!$D$4:$P$352,12,FALSE)&amp;"/"&amp;VLOOKUP(E2010,city!$D$4:$P$352,13,FALSE)&amp;"/"&amp;IF(G2010&lt;11,"jd",IF(G2010&lt;16,"tc","cs"))&amp;"/"&amp;IF(G2010&lt;11,G2010,IF(G2010&lt;16,G2010-10,G2010-15))&amp;".jpg"</f>
        <v>jingdian/jiangxi/jingdezhen/jd/1.jpg</v>
      </c>
      <c r="D2010" s="23">
        <f t="shared" si="94"/>
        <v>1</v>
      </c>
      <c r="E2010" s="2" t="str">
        <f>VLOOKUP(F2010,city!$A$4:$D$352,4,FALSE)</f>
        <v>景德镇</v>
      </c>
      <c r="F2010" s="22">
        <f t="shared" si="95"/>
        <v>119</v>
      </c>
      <c r="G2010" s="22">
        <f>IF(VLOOKUP(F2009,city!$A$4:$H$352,8,FALSE)&gt;G2009,G2009+1,1)</f>
        <v>1</v>
      </c>
    </row>
    <row r="2011" spans="1:7" x14ac:dyDescent="0.15">
      <c r="A2011" s="23">
        <f t="shared" si="93"/>
        <v>111902</v>
      </c>
      <c r="B2011" s="24">
        <v>1</v>
      </c>
      <c r="C2011" s="28" t="str">
        <f>"jingdian/"&amp;VLOOKUP(E2011,city!$D$4:$P$352,12,FALSE)&amp;"/"&amp;VLOOKUP(E2011,city!$D$4:$P$352,13,FALSE)&amp;"/"&amp;IF(G2011&lt;11,"jd",IF(G2011&lt;16,"tc","cs"))&amp;"/"&amp;IF(G2011&lt;11,G2011,IF(G2011&lt;16,G2011-10,G2011-15))&amp;".jpg"</f>
        <v>jingdian/jiangxi/jingdezhen/jd/2.jpg</v>
      </c>
      <c r="D2011" s="23">
        <f t="shared" si="94"/>
        <v>1</v>
      </c>
      <c r="E2011" s="2" t="str">
        <f>VLOOKUP(F2011,city!$A$4:$D$352,4,FALSE)</f>
        <v>景德镇</v>
      </c>
      <c r="F2011" s="22">
        <f t="shared" si="95"/>
        <v>119</v>
      </c>
      <c r="G2011" s="22">
        <f>IF(VLOOKUP(F2010,city!$A$4:$H$352,8,FALSE)&gt;G2010,G2010+1,1)</f>
        <v>2</v>
      </c>
    </row>
    <row r="2012" spans="1:7" x14ac:dyDescent="0.15">
      <c r="A2012" s="23">
        <f t="shared" si="93"/>
        <v>111903</v>
      </c>
      <c r="B2012" s="24">
        <v>1</v>
      </c>
      <c r="C2012" s="28" t="str">
        <f>"jingdian/"&amp;VLOOKUP(E2012,city!$D$4:$P$352,12,FALSE)&amp;"/"&amp;VLOOKUP(E2012,city!$D$4:$P$352,13,FALSE)&amp;"/"&amp;IF(G2012&lt;11,"jd",IF(G2012&lt;16,"tc","cs"))&amp;"/"&amp;IF(G2012&lt;11,G2012,IF(G2012&lt;16,G2012-10,G2012-15))&amp;".jpg"</f>
        <v>jingdian/jiangxi/jingdezhen/jd/3.jpg</v>
      </c>
      <c r="D2012" s="23">
        <f t="shared" si="94"/>
        <v>1</v>
      </c>
      <c r="E2012" s="2" t="str">
        <f>VLOOKUP(F2012,city!$A$4:$D$352,4,FALSE)</f>
        <v>景德镇</v>
      </c>
      <c r="F2012" s="22">
        <f t="shared" si="95"/>
        <v>119</v>
      </c>
      <c r="G2012" s="22">
        <f>IF(VLOOKUP(F2011,city!$A$4:$H$352,8,FALSE)&gt;G2011,G2011+1,1)</f>
        <v>3</v>
      </c>
    </row>
    <row r="2013" spans="1:7" x14ac:dyDescent="0.15">
      <c r="A2013" s="23">
        <f t="shared" si="93"/>
        <v>111904</v>
      </c>
      <c r="B2013" s="24">
        <v>1</v>
      </c>
      <c r="C2013" s="28" t="str">
        <f>"jingdian/"&amp;VLOOKUP(E2013,city!$D$4:$P$352,12,FALSE)&amp;"/"&amp;VLOOKUP(E2013,city!$D$4:$P$352,13,FALSE)&amp;"/"&amp;IF(G2013&lt;11,"jd",IF(G2013&lt;16,"tc","cs"))&amp;"/"&amp;IF(G2013&lt;11,G2013,IF(G2013&lt;16,G2013-10,G2013-15))&amp;".jpg"</f>
        <v>jingdian/jiangxi/jingdezhen/jd/4.jpg</v>
      </c>
      <c r="D2013" s="23">
        <f t="shared" si="94"/>
        <v>1</v>
      </c>
      <c r="E2013" s="2" t="str">
        <f>VLOOKUP(F2013,city!$A$4:$D$352,4,FALSE)</f>
        <v>景德镇</v>
      </c>
      <c r="F2013" s="22">
        <f t="shared" si="95"/>
        <v>119</v>
      </c>
      <c r="G2013" s="22">
        <f>IF(VLOOKUP(F2012,city!$A$4:$H$352,8,FALSE)&gt;G2012,G2012+1,1)</f>
        <v>4</v>
      </c>
    </row>
    <row r="2014" spans="1:7" x14ac:dyDescent="0.15">
      <c r="A2014" s="23">
        <f t="shared" si="93"/>
        <v>111905</v>
      </c>
      <c r="B2014" s="24">
        <v>1</v>
      </c>
      <c r="C2014" s="28" t="str">
        <f>"jingdian/"&amp;VLOOKUP(E2014,city!$D$4:$P$352,12,FALSE)&amp;"/"&amp;VLOOKUP(E2014,city!$D$4:$P$352,13,FALSE)&amp;"/"&amp;IF(G2014&lt;11,"jd",IF(G2014&lt;16,"tc","cs"))&amp;"/"&amp;IF(G2014&lt;11,G2014,IF(G2014&lt;16,G2014-10,G2014-15))&amp;".jpg"</f>
        <v>jingdian/jiangxi/jingdezhen/jd/5.jpg</v>
      </c>
      <c r="D2014" s="23">
        <f t="shared" si="94"/>
        <v>1</v>
      </c>
      <c r="E2014" s="2" t="str">
        <f>VLOOKUP(F2014,city!$A$4:$D$352,4,FALSE)</f>
        <v>景德镇</v>
      </c>
      <c r="F2014" s="22">
        <f t="shared" si="95"/>
        <v>119</v>
      </c>
      <c r="G2014" s="22">
        <f>IF(VLOOKUP(F2013,city!$A$4:$H$352,8,FALSE)&gt;G2013,G2013+1,1)</f>
        <v>5</v>
      </c>
    </row>
    <row r="2015" spans="1:7" x14ac:dyDescent="0.15">
      <c r="A2015" s="23">
        <f t="shared" si="93"/>
        <v>111906</v>
      </c>
      <c r="B2015" s="24">
        <v>1</v>
      </c>
      <c r="C2015" s="28" t="str">
        <f>"jingdian/"&amp;VLOOKUP(E2015,city!$D$4:$P$352,12,FALSE)&amp;"/"&amp;VLOOKUP(E2015,city!$D$4:$P$352,13,FALSE)&amp;"/"&amp;IF(G2015&lt;11,"jd",IF(G2015&lt;16,"tc","cs"))&amp;"/"&amp;IF(G2015&lt;11,G2015,IF(G2015&lt;16,G2015-10,G2015-15))&amp;".jpg"</f>
        <v>jingdian/jiangxi/jingdezhen/jd/6.jpg</v>
      </c>
      <c r="D2015" s="23">
        <f t="shared" si="94"/>
        <v>1</v>
      </c>
      <c r="E2015" s="2" t="str">
        <f>VLOOKUP(F2015,city!$A$4:$D$352,4,FALSE)</f>
        <v>景德镇</v>
      </c>
      <c r="F2015" s="22">
        <f t="shared" si="95"/>
        <v>119</v>
      </c>
      <c r="G2015" s="22">
        <f>IF(VLOOKUP(F2014,city!$A$4:$H$352,8,FALSE)&gt;G2014,G2014+1,1)</f>
        <v>6</v>
      </c>
    </row>
    <row r="2016" spans="1:7" x14ac:dyDescent="0.15">
      <c r="A2016" s="23">
        <f t="shared" si="93"/>
        <v>111907</v>
      </c>
      <c r="B2016" s="24">
        <v>1</v>
      </c>
      <c r="C2016" s="28" t="str">
        <f>"jingdian/"&amp;VLOOKUP(E2016,city!$D$4:$P$352,12,FALSE)&amp;"/"&amp;VLOOKUP(E2016,city!$D$4:$P$352,13,FALSE)&amp;"/"&amp;IF(G2016&lt;11,"jd",IF(G2016&lt;16,"tc","cs"))&amp;"/"&amp;IF(G2016&lt;11,G2016,IF(G2016&lt;16,G2016-10,G2016-15))&amp;".jpg"</f>
        <v>jingdian/jiangxi/jingdezhen/jd/7.jpg</v>
      </c>
      <c r="D2016" s="23">
        <f t="shared" si="94"/>
        <v>1</v>
      </c>
      <c r="E2016" s="2" t="str">
        <f>VLOOKUP(F2016,city!$A$4:$D$352,4,FALSE)</f>
        <v>景德镇</v>
      </c>
      <c r="F2016" s="22">
        <f t="shared" si="95"/>
        <v>119</v>
      </c>
      <c r="G2016" s="22">
        <f>IF(VLOOKUP(F2015,city!$A$4:$H$352,8,FALSE)&gt;G2015,G2015+1,1)</f>
        <v>7</v>
      </c>
    </row>
    <row r="2017" spans="1:7" x14ac:dyDescent="0.15">
      <c r="A2017" s="23">
        <f t="shared" si="93"/>
        <v>111908</v>
      </c>
      <c r="B2017" s="24">
        <v>1</v>
      </c>
      <c r="C2017" s="28" t="str">
        <f>"jingdian/"&amp;VLOOKUP(E2017,city!$D$4:$P$352,12,FALSE)&amp;"/"&amp;VLOOKUP(E2017,city!$D$4:$P$352,13,FALSE)&amp;"/"&amp;IF(G2017&lt;11,"jd",IF(G2017&lt;16,"tc","cs"))&amp;"/"&amp;IF(G2017&lt;11,G2017,IF(G2017&lt;16,G2017-10,G2017-15))&amp;".jpg"</f>
        <v>jingdian/jiangxi/jingdezhen/jd/8.jpg</v>
      </c>
      <c r="D2017" s="23">
        <f t="shared" si="94"/>
        <v>1</v>
      </c>
      <c r="E2017" s="2" t="str">
        <f>VLOOKUP(F2017,city!$A$4:$D$352,4,FALSE)</f>
        <v>景德镇</v>
      </c>
      <c r="F2017" s="22">
        <f t="shared" si="95"/>
        <v>119</v>
      </c>
      <c r="G2017" s="22">
        <f>IF(VLOOKUP(F2016,city!$A$4:$H$352,8,FALSE)&gt;G2016,G2016+1,1)</f>
        <v>8</v>
      </c>
    </row>
    <row r="2018" spans="1:7" x14ac:dyDescent="0.15">
      <c r="A2018" s="23">
        <f t="shared" si="93"/>
        <v>111909</v>
      </c>
      <c r="B2018" s="24">
        <v>1</v>
      </c>
      <c r="C2018" s="28" t="str">
        <f>"jingdian/"&amp;VLOOKUP(E2018,city!$D$4:$P$352,12,FALSE)&amp;"/"&amp;VLOOKUP(E2018,city!$D$4:$P$352,13,FALSE)&amp;"/"&amp;IF(G2018&lt;11,"jd",IF(G2018&lt;16,"tc","cs"))&amp;"/"&amp;IF(G2018&lt;11,G2018,IF(G2018&lt;16,G2018-10,G2018-15))&amp;".jpg"</f>
        <v>jingdian/jiangxi/jingdezhen/jd/9.jpg</v>
      </c>
      <c r="D2018" s="23">
        <f t="shared" si="94"/>
        <v>1</v>
      </c>
      <c r="E2018" s="2" t="str">
        <f>VLOOKUP(F2018,city!$A$4:$D$352,4,FALSE)</f>
        <v>景德镇</v>
      </c>
      <c r="F2018" s="22">
        <f t="shared" si="95"/>
        <v>119</v>
      </c>
      <c r="G2018" s="22">
        <f>IF(VLOOKUP(F2017,city!$A$4:$H$352,8,FALSE)&gt;G2017,G2017+1,1)</f>
        <v>9</v>
      </c>
    </row>
    <row r="2019" spans="1:7" x14ac:dyDescent="0.15">
      <c r="A2019" s="23">
        <f t="shared" si="93"/>
        <v>111910</v>
      </c>
      <c r="B2019" s="24">
        <v>1</v>
      </c>
      <c r="C2019" s="28" t="str">
        <f>"jingdian/"&amp;VLOOKUP(E2019,city!$D$4:$P$352,12,FALSE)&amp;"/"&amp;VLOOKUP(E2019,city!$D$4:$P$352,13,FALSE)&amp;"/"&amp;IF(G2019&lt;11,"jd",IF(G2019&lt;16,"tc","cs"))&amp;"/"&amp;IF(G2019&lt;11,G2019,IF(G2019&lt;16,G2019-10,G2019-15))&amp;".jpg"</f>
        <v>jingdian/jiangxi/jingdezhen/jd/10.jpg</v>
      </c>
      <c r="D2019" s="23">
        <f t="shared" si="94"/>
        <v>1</v>
      </c>
      <c r="E2019" s="2" t="str">
        <f>VLOOKUP(F2019,city!$A$4:$D$352,4,FALSE)</f>
        <v>景德镇</v>
      </c>
      <c r="F2019" s="22">
        <f t="shared" si="95"/>
        <v>119</v>
      </c>
      <c r="G2019" s="22">
        <f>IF(VLOOKUP(F2018,city!$A$4:$H$352,8,FALSE)&gt;G2018,G2018+1,1)</f>
        <v>10</v>
      </c>
    </row>
    <row r="2020" spans="1:7" x14ac:dyDescent="0.15">
      <c r="A2020" s="23">
        <f t="shared" si="93"/>
        <v>111951</v>
      </c>
      <c r="B2020" s="24">
        <v>3</v>
      </c>
      <c r="C2020" s="28" t="str">
        <f>"jingdian/"&amp;VLOOKUP(E2020,city!$D$4:$P$352,12,FALSE)&amp;"/"&amp;VLOOKUP(E2020,city!$D$4:$P$352,13,FALSE)&amp;"/"&amp;IF(G2020&lt;11,"jd",IF(G2020&lt;16,"tc","cs"))&amp;"/"&amp;IF(G2020&lt;11,G2020,IF(G2020&lt;16,G2020-10,G2020-15))&amp;".jpg"</f>
        <v>jingdian/jiangxi/jingdezhen/tc/1.jpg</v>
      </c>
      <c r="D2020" s="23">
        <f t="shared" si="94"/>
        <v>2</v>
      </c>
      <c r="E2020" s="2" t="str">
        <f>VLOOKUP(F2020,city!$A$4:$D$352,4,FALSE)</f>
        <v>景德镇</v>
      </c>
      <c r="F2020" s="22">
        <f t="shared" si="95"/>
        <v>119</v>
      </c>
      <c r="G2020" s="22">
        <f>IF(VLOOKUP(F2019,city!$A$4:$H$352,8,FALSE)&gt;G2019,G2019+1,1)</f>
        <v>11</v>
      </c>
    </row>
    <row r="2021" spans="1:7" x14ac:dyDescent="0.15">
      <c r="A2021" s="23">
        <f t="shared" si="93"/>
        <v>111952</v>
      </c>
      <c r="B2021" s="24">
        <v>3</v>
      </c>
      <c r="C2021" s="28" t="str">
        <f>"jingdian/"&amp;VLOOKUP(E2021,city!$D$4:$P$352,12,FALSE)&amp;"/"&amp;VLOOKUP(E2021,city!$D$4:$P$352,13,FALSE)&amp;"/"&amp;IF(G2021&lt;11,"jd",IF(G2021&lt;16,"tc","cs"))&amp;"/"&amp;IF(G2021&lt;11,G2021,IF(G2021&lt;16,G2021-10,G2021-15))&amp;".jpg"</f>
        <v>jingdian/jiangxi/jingdezhen/tc/2.jpg</v>
      </c>
      <c r="D2021" s="23">
        <f t="shared" si="94"/>
        <v>2</v>
      </c>
      <c r="E2021" s="2" t="str">
        <f>VLOOKUP(F2021,city!$A$4:$D$352,4,FALSE)</f>
        <v>景德镇</v>
      </c>
      <c r="F2021" s="22">
        <f t="shared" si="95"/>
        <v>119</v>
      </c>
      <c r="G2021" s="22">
        <f>IF(VLOOKUP(F2020,city!$A$4:$H$352,8,FALSE)&gt;G2020,G2020+1,1)</f>
        <v>12</v>
      </c>
    </row>
    <row r="2022" spans="1:7" x14ac:dyDescent="0.15">
      <c r="A2022" s="23">
        <f t="shared" si="93"/>
        <v>111953</v>
      </c>
      <c r="B2022" s="24">
        <v>5</v>
      </c>
      <c r="C2022" s="28" t="str">
        <f>"jingdian/"&amp;VLOOKUP(E2022,city!$D$4:$P$352,12,FALSE)&amp;"/"&amp;VLOOKUP(E2022,city!$D$4:$P$352,13,FALSE)&amp;"/"&amp;IF(G2022&lt;11,"jd",IF(G2022&lt;16,"tc","cs"))&amp;"/"&amp;IF(G2022&lt;11,G2022,IF(G2022&lt;16,G2022-10,G2022-15))&amp;".jpg"</f>
        <v>jingdian/jiangxi/jingdezhen/tc/3.jpg</v>
      </c>
      <c r="D2022" s="23">
        <f t="shared" si="94"/>
        <v>2</v>
      </c>
      <c r="E2022" s="2" t="str">
        <f>VLOOKUP(F2022,city!$A$4:$D$352,4,FALSE)</f>
        <v>景德镇</v>
      </c>
      <c r="F2022" s="22">
        <f t="shared" si="95"/>
        <v>119</v>
      </c>
      <c r="G2022" s="22">
        <f>IF(VLOOKUP(F2021,city!$A$4:$H$352,8,FALSE)&gt;G2021,G2021+1,1)</f>
        <v>13</v>
      </c>
    </row>
    <row r="2023" spans="1:7" x14ac:dyDescent="0.15">
      <c r="A2023" s="23">
        <f t="shared" si="93"/>
        <v>111954</v>
      </c>
      <c r="B2023" s="24">
        <v>5</v>
      </c>
      <c r="C2023" s="28" t="str">
        <f>"jingdian/"&amp;VLOOKUP(E2023,city!$D$4:$P$352,12,FALSE)&amp;"/"&amp;VLOOKUP(E2023,city!$D$4:$P$352,13,FALSE)&amp;"/"&amp;IF(G2023&lt;11,"jd",IF(G2023&lt;16,"tc","cs"))&amp;"/"&amp;IF(G2023&lt;11,G2023,IF(G2023&lt;16,G2023-10,G2023-15))&amp;".jpg"</f>
        <v>jingdian/jiangxi/jingdezhen/tc/4.jpg</v>
      </c>
      <c r="D2023" s="23">
        <f t="shared" si="94"/>
        <v>2</v>
      </c>
      <c r="E2023" s="2" t="str">
        <f>VLOOKUP(F2023,city!$A$4:$D$352,4,FALSE)</f>
        <v>景德镇</v>
      </c>
      <c r="F2023" s="22">
        <f t="shared" si="95"/>
        <v>119</v>
      </c>
      <c r="G2023" s="22">
        <f>IF(VLOOKUP(F2022,city!$A$4:$H$352,8,FALSE)&gt;G2022,G2022+1,1)</f>
        <v>14</v>
      </c>
    </row>
    <row r="2024" spans="1:7" x14ac:dyDescent="0.15">
      <c r="A2024" s="23">
        <f t="shared" si="93"/>
        <v>111955</v>
      </c>
      <c r="B2024" s="24">
        <v>5</v>
      </c>
      <c r="C2024" s="28" t="str">
        <f>"jingdian/"&amp;VLOOKUP(E2024,city!$D$4:$P$352,12,FALSE)&amp;"/"&amp;VLOOKUP(E2024,city!$D$4:$P$352,13,FALSE)&amp;"/"&amp;IF(G2024&lt;11,"jd",IF(G2024&lt;16,"tc","cs"))&amp;"/"&amp;IF(G2024&lt;11,G2024,IF(G2024&lt;16,G2024-10,G2024-15))&amp;".jpg"</f>
        <v>jingdian/jiangxi/jingdezhen/tc/5.jpg</v>
      </c>
      <c r="D2024" s="23">
        <f t="shared" si="94"/>
        <v>2</v>
      </c>
      <c r="E2024" s="2" t="str">
        <f>VLOOKUP(F2024,city!$A$4:$D$352,4,FALSE)</f>
        <v>景德镇</v>
      </c>
      <c r="F2024" s="22">
        <f t="shared" si="95"/>
        <v>119</v>
      </c>
      <c r="G2024" s="22">
        <f>IF(VLOOKUP(F2023,city!$A$4:$H$352,8,FALSE)&gt;G2023,G2023+1,1)</f>
        <v>15</v>
      </c>
    </row>
    <row r="2025" spans="1:7" x14ac:dyDescent="0.15">
      <c r="A2025" s="23">
        <f t="shared" si="93"/>
        <v>111981</v>
      </c>
      <c r="B2025" s="24">
        <v>5</v>
      </c>
      <c r="C2025" s="28" t="str">
        <f>"jingdian/"&amp;VLOOKUP(E2025,city!$D$4:$P$352,12,FALSE)&amp;"/"&amp;VLOOKUP(E2025,city!$D$4:$P$352,13,FALSE)&amp;"/"&amp;IF(G2025&lt;11,"jd",IF(G2025&lt;16,"tc","cs"))&amp;"/"&amp;IF(G2025&lt;11,G2025,IF(G2025&lt;16,G2025-10,G2025-15))&amp;".jpg"</f>
        <v>jingdian/jiangxi/jingdezhen/cs/1.jpg</v>
      </c>
      <c r="D2025" s="23">
        <f t="shared" si="94"/>
        <v>3</v>
      </c>
      <c r="E2025" s="2" t="str">
        <f>VLOOKUP(F2025,city!$A$4:$D$352,4,FALSE)</f>
        <v>景德镇</v>
      </c>
      <c r="F2025" s="22">
        <f t="shared" si="95"/>
        <v>119</v>
      </c>
      <c r="G2025" s="22">
        <f>IF(VLOOKUP(F2024,city!$A$4:$H$352,8,FALSE)&gt;G2024,G2024+1,1)</f>
        <v>16</v>
      </c>
    </row>
    <row r="2026" spans="1:7" x14ac:dyDescent="0.15">
      <c r="A2026" s="23">
        <f t="shared" si="93"/>
        <v>111982</v>
      </c>
      <c r="B2026" s="24">
        <v>5</v>
      </c>
      <c r="C2026" s="28" t="str">
        <f>"jingdian/"&amp;VLOOKUP(E2026,city!$D$4:$P$352,12,FALSE)&amp;"/"&amp;VLOOKUP(E2026,city!$D$4:$P$352,13,FALSE)&amp;"/"&amp;IF(G2026&lt;11,"jd",IF(G2026&lt;16,"tc","cs"))&amp;"/"&amp;IF(G2026&lt;11,G2026,IF(G2026&lt;16,G2026-10,G2026-15))&amp;".jpg"</f>
        <v>jingdian/jiangxi/jingdezhen/cs/2.jpg</v>
      </c>
      <c r="D2026" s="23">
        <f t="shared" si="94"/>
        <v>3</v>
      </c>
      <c r="E2026" s="2" t="str">
        <f>VLOOKUP(F2026,city!$A$4:$D$352,4,FALSE)</f>
        <v>景德镇</v>
      </c>
      <c r="F2026" s="22">
        <f t="shared" si="95"/>
        <v>119</v>
      </c>
      <c r="G2026" s="22">
        <f>IF(VLOOKUP(F2025,city!$A$4:$H$352,8,FALSE)&gt;G2025,G2025+1,1)</f>
        <v>17</v>
      </c>
    </row>
    <row r="2027" spans="1:7" x14ac:dyDescent="0.15">
      <c r="A2027" s="23">
        <f t="shared" si="93"/>
        <v>112001</v>
      </c>
      <c r="B2027" s="24">
        <v>1</v>
      </c>
      <c r="C2027" s="28" t="str">
        <f>"jingdian/"&amp;VLOOKUP(E2027,city!$D$4:$P$352,12,FALSE)&amp;"/"&amp;VLOOKUP(E2027,city!$D$4:$P$352,13,FALSE)&amp;"/"&amp;IF(G2027&lt;11,"jd",IF(G2027&lt;16,"tc","cs"))&amp;"/"&amp;IF(G2027&lt;11,G2027,IF(G2027&lt;16,G2027-10,G2027-15))&amp;".jpg"</f>
        <v>jingdian/jiangxi/pingxiang/jd/1.jpg</v>
      </c>
      <c r="D2027" s="23">
        <f t="shared" si="94"/>
        <v>1</v>
      </c>
      <c r="E2027" s="2" t="str">
        <f>VLOOKUP(F2027,city!$A$4:$D$352,4,FALSE)</f>
        <v>萍乡</v>
      </c>
      <c r="F2027" s="22">
        <f t="shared" si="95"/>
        <v>120</v>
      </c>
      <c r="G2027" s="22">
        <f>IF(VLOOKUP(F2026,city!$A$4:$H$352,8,FALSE)&gt;G2026,G2026+1,1)</f>
        <v>1</v>
      </c>
    </row>
    <row r="2028" spans="1:7" x14ac:dyDescent="0.15">
      <c r="A2028" s="23">
        <f t="shared" si="93"/>
        <v>112002</v>
      </c>
      <c r="B2028" s="24">
        <v>1</v>
      </c>
      <c r="C2028" s="28" t="str">
        <f>"jingdian/"&amp;VLOOKUP(E2028,city!$D$4:$P$352,12,FALSE)&amp;"/"&amp;VLOOKUP(E2028,city!$D$4:$P$352,13,FALSE)&amp;"/"&amp;IF(G2028&lt;11,"jd",IF(G2028&lt;16,"tc","cs"))&amp;"/"&amp;IF(G2028&lt;11,G2028,IF(G2028&lt;16,G2028-10,G2028-15))&amp;".jpg"</f>
        <v>jingdian/jiangxi/pingxiang/jd/2.jpg</v>
      </c>
      <c r="D2028" s="23">
        <f t="shared" si="94"/>
        <v>1</v>
      </c>
      <c r="E2028" s="2" t="str">
        <f>VLOOKUP(F2028,city!$A$4:$D$352,4,FALSE)</f>
        <v>萍乡</v>
      </c>
      <c r="F2028" s="22">
        <f t="shared" si="95"/>
        <v>120</v>
      </c>
      <c r="G2028" s="22">
        <f>IF(VLOOKUP(F2027,city!$A$4:$H$352,8,FALSE)&gt;G2027,G2027+1,1)</f>
        <v>2</v>
      </c>
    </row>
    <row r="2029" spans="1:7" x14ac:dyDescent="0.15">
      <c r="A2029" s="23">
        <f t="shared" si="93"/>
        <v>112003</v>
      </c>
      <c r="B2029" s="24">
        <v>1</v>
      </c>
      <c r="C2029" s="28" t="str">
        <f>"jingdian/"&amp;VLOOKUP(E2029,city!$D$4:$P$352,12,FALSE)&amp;"/"&amp;VLOOKUP(E2029,city!$D$4:$P$352,13,FALSE)&amp;"/"&amp;IF(G2029&lt;11,"jd",IF(G2029&lt;16,"tc","cs"))&amp;"/"&amp;IF(G2029&lt;11,G2029,IF(G2029&lt;16,G2029-10,G2029-15))&amp;".jpg"</f>
        <v>jingdian/jiangxi/pingxiang/jd/3.jpg</v>
      </c>
      <c r="D2029" s="23">
        <f t="shared" si="94"/>
        <v>1</v>
      </c>
      <c r="E2029" s="2" t="str">
        <f>VLOOKUP(F2029,city!$A$4:$D$352,4,FALSE)</f>
        <v>萍乡</v>
      </c>
      <c r="F2029" s="22">
        <f t="shared" si="95"/>
        <v>120</v>
      </c>
      <c r="G2029" s="22">
        <f>IF(VLOOKUP(F2028,city!$A$4:$H$352,8,FALSE)&gt;G2028,G2028+1,1)</f>
        <v>3</v>
      </c>
    </row>
    <row r="2030" spans="1:7" x14ac:dyDescent="0.15">
      <c r="A2030" s="23">
        <f t="shared" si="93"/>
        <v>112004</v>
      </c>
      <c r="B2030" s="24">
        <v>1</v>
      </c>
      <c r="C2030" s="28" t="str">
        <f>"jingdian/"&amp;VLOOKUP(E2030,city!$D$4:$P$352,12,FALSE)&amp;"/"&amp;VLOOKUP(E2030,city!$D$4:$P$352,13,FALSE)&amp;"/"&amp;IF(G2030&lt;11,"jd",IF(G2030&lt;16,"tc","cs"))&amp;"/"&amp;IF(G2030&lt;11,G2030,IF(G2030&lt;16,G2030-10,G2030-15))&amp;".jpg"</f>
        <v>jingdian/jiangxi/pingxiang/jd/4.jpg</v>
      </c>
      <c r="D2030" s="23">
        <f t="shared" si="94"/>
        <v>1</v>
      </c>
      <c r="E2030" s="2" t="str">
        <f>VLOOKUP(F2030,city!$A$4:$D$352,4,FALSE)</f>
        <v>萍乡</v>
      </c>
      <c r="F2030" s="22">
        <f t="shared" si="95"/>
        <v>120</v>
      </c>
      <c r="G2030" s="22">
        <f>IF(VLOOKUP(F2029,city!$A$4:$H$352,8,FALSE)&gt;G2029,G2029+1,1)</f>
        <v>4</v>
      </c>
    </row>
    <row r="2031" spans="1:7" x14ac:dyDescent="0.15">
      <c r="A2031" s="23">
        <f t="shared" si="93"/>
        <v>112005</v>
      </c>
      <c r="B2031" s="24">
        <v>1</v>
      </c>
      <c r="C2031" s="28" t="str">
        <f>"jingdian/"&amp;VLOOKUP(E2031,city!$D$4:$P$352,12,FALSE)&amp;"/"&amp;VLOOKUP(E2031,city!$D$4:$P$352,13,FALSE)&amp;"/"&amp;IF(G2031&lt;11,"jd",IF(G2031&lt;16,"tc","cs"))&amp;"/"&amp;IF(G2031&lt;11,G2031,IF(G2031&lt;16,G2031-10,G2031-15))&amp;".jpg"</f>
        <v>jingdian/jiangxi/pingxiang/jd/5.jpg</v>
      </c>
      <c r="D2031" s="23">
        <f t="shared" si="94"/>
        <v>1</v>
      </c>
      <c r="E2031" s="2" t="str">
        <f>VLOOKUP(F2031,city!$A$4:$D$352,4,FALSE)</f>
        <v>萍乡</v>
      </c>
      <c r="F2031" s="22">
        <f t="shared" si="95"/>
        <v>120</v>
      </c>
      <c r="G2031" s="22">
        <f>IF(VLOOKUP(F2030,city!$A$4:$H$352,8,FALSE)&gt;G2030,G2030+1,1)</f>
        <v>5</v>
      </c>
    </row>
    <row r="2032" spans="1:7" x14ac:dyDescent="0.15">
      <c r="A2032" s="23">
        <f t="shared" si="93"/>
        <v>112006</v>
      </c>
      <c r="B2032" s="24">
        <v>1</v>
      </c>
      <c r="C2032" s="28" t="str">
        <f>"jingdian/"&amp;VLOOKUP(E2032,city!$D$4:$P$352,12,FALSE)&amp;"/"&amp;VLOOKUP(E2032,city!$D$4:$P$352,13,FALSE)&amp;"/"&amp;IF(G2032&lt;11,"jd",IF(G2032&lt;16,"tc","cs"))&amp;"/"&amp;IF(G2032&lt;11,G2032,IF(G2032&lt;16,G2032-10,G2032-15))&amp;".jpg"</f>
        <v>jingdian/jiangxi/pingxiang/jd/6.jpg</v>
      </c>
      <c r="D2032" s="23">
        <f t="shared" si="94"/>
        <v>1</v>
      </c>
      <c r="E2032" s="2" t="str">
        <f>VLOOKUP(F2032,city!$A$4:$D$352,4,FALSE)</f>
        <v>萍乡</v>
      </c>
      <c r="F2032" s="22">
        <f t="shared" si="95"/>
        <v>120</v>
      </c>
      <c r="G2032" s="22">
        <f>IF(VLOOKUP(F2031,city!$A$4:$H$352,8,FALSE)&gt;G2031,G2031+1,1)</f>
        <v>6</v>
      </c>
    </row>
    <row r="2033" spans="1:7" x14ac:dyDescent="0.15">
      <c r="A2033" s="23">
        <f t="shared" si="93"/>
        <v>112007</v>
      </c>
      <c r="B2033" s="24">
        <v>1</v>
      </c>
      <c r="C2033" s="28" t="str">
        <f>"jingdian/"&amp;VLOOKUP(E2033,city!$D$4:$P$352,12,FALSE)&amp;"/"&amp;VLOOKUP(E2033,city!$D$4:$P$352,13,FALSE)&amp;"/"&amp;IF(G2033&lt;11,"jd",IF(G2033&lt;16,"tc","cs"))&amp;"/"&amp;IF(G2033&lt;11,G2033,IF(G2033&lt;16,G2033-10,G2033-15))&amp;".jpg"</f>
        <v>jingdian/jiangxi/pingxiang/jd/7.jpg</v>
      </c>
      <c r="D2033" s="23">
        <f t="shared" si="94"/>
        <v>1</v>
      </c>
      <c r="E2033" s="2" t="str">
        <f>VLOOKUP(F2033,city!$A$4:$D$352,4,FALSE)</f>
        <v>萍乡</v>
      </c>
      <c r="F2033" s="22">
        <f t="shared" si="95"/>
        <v>120</v>
      </c>
      <c r="G2033" s="22">
        <f>IF(VLOOKUP(F2032,city!$A$4:$H$352,8,FALSE)&gt;G2032,G2032+1,1)</f>
        <v>7</v>
      </c>
    </row>
    <row r="2034" spans="1:7" x14ac:dyDescent="0.15">
      <c r="A2034" s="23">
        <f t="shared" si="93"/>
        <v>112008</v>
      </c>
      <c r="B2034" s="24">
        <v>1</v>
      </c>
      <c r="C2034" s="28" t="str">
        <f>"jingdian/"&amp;VLOOKUP(E2034,city!$D$4:$P$352,12,FALSE)&amp;"/"&amp;VLOOKUP(E2034,city!$D$4:$P$352,13,FALSE)&amp;"/"&amp;IF(G2034&lt;11,"jd",IF(G2034&lt;16,"tc","cs"))&amp;"/"&amp;IF(G2034&lt;11,G2034,IF(G2034&lt;16,G2034-10,G2034-15))&amp;".jpg"</f>
        <v>jingdian/jiangxi/pingxiang/jd/8.jpg</v>
      </c>
      <c r="D2034" s="23">
        <f t="shared" si="94"/>
        <v>1</v>
      </c>
      <c r="E2034" s="2" t="str">
        <f>VLOOKUP(F2034,city!$A$4:$D$352,4,FALSE)</f>
        <v>萍乡</v>
      </c>
      <c r="F2034" s="22">
        <f t="shared" si="95"/>
        <v>120</v>
      </c>
      <c r="G2034" s="22">
        <f>IF(VLOOKUP(F2033,city!$A$4:$H$352,8,FALSE)&gt;G2033,G2033+1,1)</f>
        <v>8</v>
      </c>
    </row>
    <row r="2035" spans="1:7" x14ac:dyDescent="0.15">
      <c r="A2035" s="23">
        <f t="shared" si="93"/>
        <v>112009</v>
      </c>
      <c r="B2035" s="24">
        <v>1</v>
      </c>
      <c r="C2035" s="28" t="str">
        <f>"jingdian/"&amp;VLOOKUP(E2035,city!$D$4:$P$352,12,FALSE)&amp;"/"&amp;VLOOKUP(E2035,city!$D$4:$P$352,13,FALSE)&amp;"/"&amp;IF(G2035&lt;11,"jd",IF(G2035&lt;16,"tc","cs"))&amp;"/"&amp;IF(G2035&lt;11,G2035,IF(G2035&lt;16,G2035-10,G2035-15))&amp;".jpg"</f>
        <v>jingdian/jiangxi/pingxiang/jd/9.jpg</v>
      </c>
      <c r="D2035" s="23">
        <f t="shared" si="94"/>
        <v>1</v>
      </c>
      <c r="E2035" s="2" t="str">
        <f>VLOOKUP(F2035,city!$A$4:$D$352,4,FALSE)</f>
        <v>萍乡</v>
      </c>
      <c r="F2035" s="22">
        <f t="shared" si="95"/>
        <v>120</v>
      </c>
      <c r="G2035" s="22">
        <f>IF(VLOOKUP(F2034,city!$A$4:$H$352,8,FALSE)&gt;G2034,G2034+1,1)</f>
        <v>9</v>
      </c>
    </row>
    <row r="2036" spans="1:7" x14ac:dyDescent="0.15">
      <c r="A2036" s="23">
        <f t="shared" si="93"/>
        <v>112010</v>
      </c>
      <c r="B2036" s="24">
        <v>1</v>
      </c>
      <c r="C2036" s="28" t="str">
        <f>"jingdian/"&amp;VLOOKUP(E2036,city!$D$4:$P$352,12,FALSE)&amp;"/"&amp;VLOOKUP(E2036,city!$D$4:$P$352,13,FALSE)&amp;"/"&amp;IF(G2036&lt;11,"jd",IF(G2036&lt;16,"tc","cs"))&amp;"/"&amp;IF(G2036&lt;11,G2036,IF(G2036&lt;16,G2036-10,G2036-15))&amp;".jpg"</f>
        <v>jingdian/jiangxi/pingxiang/jd/10.jpg</v>
      </c>
      <c r="D2036" s="23">
        <f t="shared" si="94"/>
        <v>1</v>
      </c>
      <c r="E2036" s="2" t="str">
        <f>VLOOKUP(F2036,city!$A$4:$D$352,4,FALSE)</f>
        <v>萍乡</v>
      </c>
      <c r="F2036" s="22">
        <f t="shared" si="95"/>
        <v>120</v>
      </c>
      <c r="G2036" s="22">
        <f>IF(VLOOKUP(F2035,city!$A$4:$H$352,8,FALSE)&gt;G2035,G2035+1,1)</f>
        <v>10</v>
      </c>
    </row>
    <row r="2037" spans="1:7" x14ac:dyDescent="0.15">
      <c r="A2037" s="23">
        <f t="shared" si="93"/>
        <v>112051</v>
      </c>
      <c r="B2037" s="24">
        <v>4</v>
      </c>
      <c r="C2037" s="28" t="str">
        <f>"jingdian/"&amp;VLOOKUP(E2037,city!$D$4:$P$352,12,FALSE)&amp;"/"&amp;VLOOKUP(E2037,city!$D$4:$P$352,13,FALSE)&amp;"/"&amp;IF(G2037&lt;11,"jd",IF(G2037&lt;16,"tc","cs"))&amp;"/"&amp;IF(G2037&lt;11,G2037,IF(G2037&lt;16,G2037-10,G2037-15))&amp;".jpg"</f>
        <v>jingdian/jiangxi/pingxiang/tc/1.jpg</v>
      </c>
      <c r="D2037" s="23">
        <f t="shared" si="94"/>
        <v>2</v>
      </c>
      <c r="E2037" s="2" t="str">
        <f>VLOOKUP(F2037,city!$A$4:$D$352,4,FALSE)</f>
        <v>萍乡</v>
      </c>
      <c r="F2037" s="22">
        <f t="shared" si="95"/>
        <v>120</v>
      </c>
      <c r="G2037" s="22">
        <f>IF(VLOOKUP(F2036,city!$A$4:$H$352,8,FALSE)&gt;G2036,G2036+1,1)</f>
        <v>11</v>
      </c>
    </row>
    <row r="2038" spans="1:7" x14ac:dyDescent="0.15">
      <c r="A2038" s="23">
        <f t="shared" si="93"/>
        <v>112052</v>
      </c>
      <c r="B2038" s="24">
        <v>2</v>
      </c>
      <c r="C2038" s="28" t="str">
        <f>"jingdian/"&amp;VLOOKUP(E2038,city!$D$4:$P$352,12,FALSE)&amp;"/"&amp;VLOOKUP(E2038,city!$D$4:$P$352,13,FALSE)&amp;"/"&amp;IF(G2038&lt;11,"jd",IF(G2038&lt;16,"tc","cs"))&amp;"/"&amp;IF(G2038&lt;11,G2038,IF(G2038&lt;16,G2038-10,G2038-15))&amp;".jpg"</f>
        <v>jingdian/jiangxi/pingxiang/tc/2.jpg</v>
      </c>
      <c r="D2038" s="23">
        <f t="shared" si="94"/>
        <v>2</v>
      </c>
      <c r="E2038" s="2" t="str">
        <f>VLOOKUP(F2038,city!$A$4:$D$352,4,FALSE)</f>
        <v>萍乡</v>
      </c>
      <c r="F2038" s="22">
        <f t="shared" si="95"/>
        <v>120</v>
      </c>
      <c r="G2038" s="22">
        <f>IF(VLOOKUP(F2037,city!$A$4:$H$352,8,FALSE)&gt;G2037,G2037+1,1)</f>
        <v>12</v>
      </c>
    </row>
    <row r="2039" spans="1:7" x14ac:dyDescent="0.15">
      <c r="A2039" s="23">
        <f t="shared" si="93"/>
        <v>112053</v>
      </c>
      <c r="B2039" s="24">
        <v>4</v>
      </c>
      <c r="C2039" s="28" t="str">
        <f>"jingdian/"&amp;VLOOKUP(E2039,city!$D$4:$P$352,12,FALSE)&amp;"/"&amp;VLOOKUP(E2039,city!$D$4:$P$352,13,FALSE)&amp;"/"&amp;IF(G2039&lt;11,"jd",IF(G2039&lt;16,"tc","cs"))&amp;"/"&amp;IF(G2039&lt;11,G2039,IF(G2039&lt;16,G2039-10,G2039-15))&amp;".jpg"</f>
        <v>jingdian/jiangxi/pingxiang/tc/3.jpg</v>
      </c>
      <c r="D2039" s="23">
        <f t="shared" si="94"/>
        <v>2</v>
      </c>
      <c r="E2039" s="2" t="str">
        <f>VLOOKUP(F2039,city!$A$4:$D$352,4,FALSE)</f>
        <v>萍乡</v>
      </c>
      <c r="F2039" s="22">
        <f t="shared" si="95"/>
        <v>120</v>
      </c>
      <c r="G2039" s="22">
        <f>IF(VLOOKUP(F2038,city!$A$4:$H$352,8,FALSE)&gt;G2038,G2038+1,1)</f>
        <v>13</v>
      </c>
    </row>
    <row r="2040" spans="1:7" x14ac:dyDescent="0.15">
      <c r="A2040" s="23">
        <f t="shared" si="93"/>
        <v>112054</v>
      </c>
      <c r="B2040" s="24">
        <v>2</v>
      </c>
      <c r="C2040" s="28" t="str">
        <f>"jingdian/"&amp;VLOOKUP(E2040,city!$D$4:$P$352,12,FALSE)&amp;"/"&amp;VLOOKUP(E2040,city!$D$4:$P$352,13,FALSE)&amp;"/"&amp;IF(G2040&lt;11,"jd",IF(G2040&lt;16,"tc","cs"))&amp;"/"&amp;IF(G2040&lt;11,G2040,IF(G2040&lt;16,G2040-10,G2040-15))&amp;".jpg"</f>
        <v>jingdian/jiangxi/pingxiang/tc/4.jpg</v>
      </c>
      <c r="D2040" s="23">
        <f t="shared" si="94"/>
        <v>2</v>
      </c>
      <c r="E2040" s="2" t="str">
        <f>VLOOKUP(F2040,city!$A$4:$D$352,4,FALSE)</f>
        <v>萍乡</v>
      </c>
      <c r="F2040" s="22">
        <f t="shared" si="95"/>
        <v>120</v>
      </c>
      <c r="G2040" s="22">
        <f>IF(VLOOKUP(F2039,city!$A$4:$H$352,8,FALSE)&gt;G2039,G2039+1,1)</f>
        <v>14</v>
      </c>
    </row>
    <row r="2041" spans="1:7" x14ac:dyDescent="0.15">
      <c r="A2041" s="23">
        <f t="shared" si="93"/>
        <v>112055</v>
      </c>
      <c r="B2041" s="24">
        <v>4</v>
      </c>
      <c r="C2041" s="28" t="str">
        <f>"jingdian/"&amp;VLOOKUP(E2041,city!$D$4:$P$352,12,FALSE)&amp;"/"&amp;VLOOKUP(E2041,city!$D$4:$P$352,13,FALSE)&amp;"/"&amp;IF(G2041&lt;11,"jd",IF(G2041&lt;16,"tc","cs"))&amp;"/"&amp;IF(G2041&lt;11,G2041,IF(G2041&lt;16,G2041-10,G2041-15))&amp;".jpg"</f>
        <v>jingdian/jiangxi/pingxiang/tc/5.jpg</v>
      </c>
      <c r="D2041" s="23">
        <f t="shared" si="94"/>
        <v>2</v>
      </c>
      <c r="E2041" s="2" t="str">
        <f>VLOOKUP(F2041,city!$A$4:$D$352,4,FALSE)</f>
        <v>萍乡</v>
      </c>
      <c r="F2041" s="22">
        <f t="shared" si="95"/>
        <v>120</v>
      </c>
      <c r="G2041" s="22">
        <f>IF(VLOOKUP(F2040,city!$A$4:$H$352,8,FALSE)&gt;G2040,G2040+1,1)</f>
        <v>15</v>
      </c>
    </row>
    <row r="2042" spans="1:7" x14ac:dyDescent="0.15">
      <c r="A2042" s="23">
        <f t="shared" si="93"/>
        <v>112081</v>
      </c>
      <c r="B2042" s="24">
        <v>2</v>
      </c>
      <c r="C2042" s="28" t="str">
        <f>"jingdian/"&amp;VLOOKUP(E2042,city!$D$4:$P$352,12,FALSE)&amp;"/"&amp;VLOOKUP(E2042,city!$D$4:$P$352,13,FALSE)&amp;"/"&amp;IF(G2042&lt;11,"jd",IF(G2042&lt;16,"tc","cs"))&amp;"/"&amp;IF(G2042&lt;11,G2042,IF(G2042&lt;16,G2042-10,G2042-15))&amp;".jpg"</f>
        <v>jingdian/jiangxi/pingxiang/cs/1.jpg</v>
      </c>
      <c r="D2042" s="23">
        <f t="shared" si="94"/>
        <v>3</v>
      </c>
      <c r="E2042" s="2" t="str">
        <f>VLOOKUP(F2042,city!$A$4:$D$352,4,FALSE)</f>
        <v>萍乡</v>
      </c>
      <c r="F2042" s="22">
        <f t="shared" si="95"/>
        <v>120</v>
      </c>
      <c r="G2042" s="22">
        <f>IF(VLOOKUP(F2041,city!$A$4:$H$352,8,FALSE)&gt;G2041,G2041+1,1)</f>
        <v>16</v>
      </c>
    </row>
    <row r="2043" spans="1:7" x14ac:dyDescent="0.15">
      <c r="A2043" s="23">
        <f t="shared" si="93"/>
        <v>112082</v>
      </c>
      <c r="B2043" s="24">
        <v>5</v>
      </c>
      <c r="C2043" s="28" t="str">
        <f>"jingdian/"&amp;VLOOKUP(E2043,city!$D$4:$P$352,12,FALSE)&amp;"/"&amp;VLOOKUP(E2043,city!$D$4:$P$352,13,FALSE)&amp;"/"&amp;IF(G2043&lt;11,"jd",IF(G2043&lt;16,"tc","cs"))&amp;"/"&amp;IF(G2043&lt;11,G2043,IF(G2043&lt;16,G2043-10,G2043-15))&amp;".jpg"</f>
        <v>jingdian/jiangxi/pingxiang/cs/2.jpg</v>
      </c>
      <c r="D2043" s="23">
        <f t="shared" si="94"/>
        <v>3</v>
      </c>
      <c r="E2043" s="2" t="str">
        <f>VLOOKUP(F2043,city!$A$4:$D$352,4,FALSE)</f>
        <v>萍乡</v>
      </c>
      <c r="F2043" s="22">
        <f t="shared" si="95"/>
        <v>120</v>
      </c>
      <c r="G2043" s="22">
        <f>IF(VLOOKUP(F2042,city!$A$4:$H$352,8,FALSE)&gt;G2042,G2042+1,1)</f>
        <v>17</v>
      </c>
    </row>
    <row r="2044" spans="1:7" x14ac:dyDescent="0.15">
      <c r="A2044" s="23">
        <f t="shared" si="93"/>
        <v>112101</v>
      </c>
      <c r="B2044" s="24">
        <v>1</v>
      </c>
      <c r="C2044" s="28" t="str">
        <f>"jingdian/"&amp;VLOOKUP(E2044,city!$D$4:$P$352,12,FALSE)&amp;"/"&amp;VLOOKUP(E2044,city!$D$4:$P$352,13,FALSE)&amp;"/"&amp;IF(G2044&lt;11,"jd",IF(G2044&lt;16,"tc","cs"))&amp;"/"&amp;IF(G2044&lt;11,G2044,IF(G2044&lt;16,G2044-10,G2044-15))&amp;".jpg"</f>
        <v>jingdian/jiangxi/xinyu/jd/1.jpg</v>
      </c>
      <c r="D2044" s="23">
        <f t="shared" si="94"/>
        <v>1</v>
      </c>
      <c r="E2044" s="2" t="str">
        <f>VLOOKUP(F2044,city!$A$4:$D$352,4,FALSE)</f>
        <v>新余</v>
      </c>
      <c r="F2044" s="22">
        <f t="shared" si="95"/>
        <v>121</v>
      </c>
      <c r="G2044" s="22">
        <f>IF(VLOOKUP(F2043,city!$A$4:$H$352,8,FALSE)&gt;G2043,G2043+1,1)</f>
        <v>1</v>
      </c>
    </row>
    <row r="2045" spans="1:7" x14ac:dyDescent="0.15">
      <c r="A2045" s="23">
        <f t="shared" si="93"/>
        <v>112102</v>
      </c>
      <c r="B2045" s="24">
        <v>1</v>
      </c>
      <c r="C2045" s="28" t="str">
        <f>"jingdian/"&amp;VLOOKUP(E2045,city!$D$4:$P$352,12,FALSE)&amp;"/"&amp;VLOOKUP(E2045,city!$D$4:$P$352,13,FALSE)&amp;"/"&amp;IF(G2045&lt;11,"jd",IF(G2045&lt;16,"tc","cs"))&amp;"/"&amp;IF(G2045&lt;11,G2045,IF(G2045&lt;16,G2045-10,G2045-15))&amp;".jpg"</f>
        <v>jingdian/jiangxi/xinyu/jd/2.jpg</v>
      </c>
      <c r="D2045" s="23">
        <f t="shared" si="94"/>
        <v>1</v>
      </c>
      <c r="E2045" s="2" t="str">
        <f>VLOOKUP(F2045,city!$A$4:$D$352,4,FALSE)</f>
        <v>新余</v>
      </c>
      <c r="F2045" s="22">
        <f t="shared" si="95"/>
        <v>121</v>
      </c>
      <c r="G2045" s="22">
        <f>IF(VLOOKUP(F2044,city!$A$4:$H$352,8,FALSE)&gt;G2044,G2044+1,1)</f>
        <v>2</v>
      </c>
    </row>
    <row r="2046" spans="1:7" x14ac:dyDescent="0.15">
      <c r="A2046" s="23">
        <f t="shared" si="93"/>
        <v>112103</v>
      </c>
      <c r="B2046" s="24">
        <v>1</v>
      </c>
      <c r="C2046" s="28" t="str">
        <f>"jingdian/"&amp;VLOOKUP(E2046,city!$D$4:$P$352,12,FALSE)&amp;"/"&amp;VLOOKUP(E2046,city!$D$4:$P$352,13,FALSE)&amp;"/"&amp;IF(G2046&lt;11,"jd",IF(G2046&lt;16,"tc","cs"))&amp;"/"&amp;IF(G2046&lt;11,G2046,IF(G2046&lt;16,G2046-10,G2046-15))&amp;".jpg"</f>
        <v>jingdian/jiangxi/xinyu/jd/3.jpg</v>
      </c>
      <c r="D2046" s="23">
        <f t="shared" si="94"/>
        <v>1</v>
      </c>
      <c r="E2046" s="2" t="str">
        <f>VLOOKUP(F2046,city!$A$4:$D$352,4,FALSE)</f>
        <v>新余</v>
      </c>
      <c r="F2046" s="22">
        <f t="shared" si="95"/>
        <v>121</v>
      </c>
      <c r="G2046" s="22">
        <f>IF(VLOOKUP(F2045,city!$A$4:$H$352,8,FALSE)&gt;G2045,G2045+1,1)</f>
        <v>3</v>
      </c>
    </row>
    <row r="2047" spans="1:7" x14ac:dyDescent="0.15">
      <c r="A2047" s="23">
        <f t="shared" si="93"/>
        <v>112104</v>
      </c>
      <c r="B2047" s="24">
        <v>1</v>
      </c>
      <c r="C2047" s="28" t="str">
        <f>"jingdian/"&amp;VLOOKUP(E2047,city!$D$4:$P$352,12,FALSE)&amp;"/"&amp;VLOOKUP(E2047,city!$D$4:$P$352,13,FALSE)&amp;"/"&amp;IF(G2047&lt;11,"jd",IF(G2047&lt;16,"tc","cs"))&amp;"/"&amp;IF(G2047&lt;11,G2047,IF(G2047&lt;16,G2047-10,G2047-15))&amp;".jpg"</f>
        <v>jingdian/jiangxi/xinyu/jd/4.jpg</v>
      </c>
      <c r="D2047" s="23">
        <f t="shared" si="94"/>
        <v>1</v>
      </c>
      <c r="E2047" s="2" t="str">
        <f>VLOOKUP(F2047,city!$A$4:$D$352,4,FALSE)</f>
        <v>新余</v>
      </c>
      <c r="F2047" s="22">
        <f t="shared" si="95"/>
        <v>121</v>
      </c>
      <c r="G2047" s="22">
        <f>IF(VLOOKUP(F2046,city!$A$4:$H$352,8,FALSE)&gt;G2046,G2046+1,1)</f>
        <v>4</v>
      </c>
    </row>
    <row r="2048" spans="1:7" x14ac:dyDescent="0.15">
      <c r="A2048" s="23">
        <f t="shared" si="93"/>
        <v>112105</v>
      </c>
      <c r="B2048" s="24">
        <v>1</v>
      </c>
      <c r="C2048" s="28" t="str">
        <f>"jingdian/"&amp;VLOOKUP(E2048,city!$D$4:$P$352,12,FALSE)&amp;"/"&amp;VLOOKUP(E2048,city!$D$4:$P$352,13,FALSE)&amp;"/"&amp;IF(G2048&lt;11,"jd",IF(G2048&lt;16,"tc","cs"))&amp;"/"&amp;IF(G2048&lt;11,G2048,IF(G2048&lt;16,G2048-10,G2048-15))&amp;".jpg"</f>
        <v>jingdian/jiangxi/xinyu/jd/5.jpg</v>
      </c>
      <c r="D2048" s="23">
        <f t="shared" si="94"/>
        <v>1</v>
      </c>
      <c r="E2048" s="2" t="str">
        <f>VLOOKUP(F2048,city!$A$4:$D$352,4,FALSE)</f>
        <v>新余</v>
      </c>
      <c r="F2048" s="22">
        <f t="shared" si="95"/>
        <v>121</v>
      </c>
      <c r="G2048" s="22">
        <f>IF(VLOOKUP(F2047,city!$A$4:$H$352,8,FALSE)&gt;G2047,G2047+1,1)</f>
        <v>5</v>
      </c>
    </row>
    <row r="2049" spans="1:7" x14ac:dyDescent="0.15">
      <c r="A2049" s="23">
        <f t="shared" si="93"/>
        <v>112106</v>
      </c>
      <c r="B2049" s="24">
        <v>1</v>
      </c>
      <c r="C2049" s="28" t="str">
        <f>"jingdian/"&amp;VLOOKUP(E2049,city!$D$4:$P$352,12,FALSE)&amp;"/"&amp;VLOOKUP(E2049,city!$D$4:$P$352,13,FALSE)&amp;"/"&amp;IF(G2049&lt;11,"jd",IF(G2049&lt;16,"tc","cs"))&amp;"/"&amp;IF(G2049&lt;11,G2049,IF(G2049&lt;16,G2049-10,G2049-15))&amp;".jpg"</f>
        <v>jingdian/jiangxi/xinyu/jd/6.jpg</v>
      </c>
      <c r="D2049" s="23">
        <f t="shared" si="94"/>
        <v>1</v>
      </c>
      <c r="E2049" s="2" t="str">
        <f>VLOOKUP(F2049,city!$A$4:$D$352,4,FALSE)</f>
        <v>新余</v>
      </c>
      <c r="F2049" s="22">
        <f t="shared" si="95"/>
        <v>121</v>
      </c>
      <c r="G2049" s="22">
        <f>IF(VLOOKUP(F2048,city!$A$4:$H$352,8,FALSE)&gt;G2048,G2048+1,1)</f>
        <v>6</v>
      </c>
    </row>
    <row r="2050" spans="1:7" x14ac:dyDescent="0.15">
      <c r="A2050" s="23">
        <f t="shared" si="93"/>
        <v>112107</v>
      </c>
      <c r="B2050" s="24">
        <v>1</v>
      </c>
      <c r="C2050" s="28" t="str">
        <f>"jingdian/"&amp;VLOOKUP(E2050,city!$D$4:$P$352,12,FALSE)&amp;"/"&amp;VLOOKUP(E2050,city!$D$4:$P$352,13,FALSE)&amp;"/"&amp;IF(G2050&lt;11,"jd",IF(G2050&lt;16,"tc","cs"))&amp;"/"&amp;IF(G2050&lt;11,G2050,IF(G2050&lt;16,G2050-10,G2050-15))&amp;".jpg"</f>
        <v>jingdian/jiangxi/xinyu/jd/7.jpg</v>
      </c>
      <c r="D2050" s="23">
        <f t="shared" si="94"/>
        <v>1</v>
      </c>
      <c r="E2050" s="2" t="str">
        <f>VLOOKUP(F2050,city!$A$4:$D$352,4,FALSE)</f>
        <v>新余</v>
      </c>
      <c r="F2050" s="22">
        <f t="shared" si="95"/>
        <v>121</v>
      </c>
      <c r="G2050" s="22">
        <f>IF(VLOOKUP(F2049,city!$A$4:$H$352,8,FALSE)&gt;G2049,G2049+1,1)</f>
        <v>7</v>
      </c>
    </row>
    <row r="2051" spans="1:7" x14ac:dyDescent="0.15">
      <c r="A2051" s="23">
        <f t="shared" si="93"/>
        <v>112108</v>
      </c>
      <c r="B2051" s="24">
        <v>1</v>
      </c>
      <c r="C2051" s="28" t="str">
        <f>"jingdian/"&amp;VLOOKUP(E2051,city!$D$4:$P$352,12,FALSE)&amp;"/"&amp;VLOOKUP(E2051,city!$D$4:$P$352,13,FALSE)&amp;"/"&amp;IF(G2051&lt;11,"jd",IF(G2051&lt;16,"tc","cs"))&amp;"/"&amp;IF(G2051&lt;11,G2051,IF(G2051&lt;16,G2051-10,G2051-15))&amp;".jpg"</f>
        <v>jingdian/jiangxi/xinyu/jd/8.jpg</v>
      </c>
      <c r="D2051" s="23">
        <f t="shared" si="94"/>
        <v>1</v>
      </c>
      <c r="E2051" s="2" t="str">
        <f>VLOOKUP(F2051,city!$A$4:$D$352,4,FALSE)</f>
        <v>新余</v>
      </c>
      <c r="F2051" s="22">
        <f t="shared" si="95"/>
        <v>121</v>
      </c>
      <c r="G2051" s="22">
        <f>IF(VLOOKUP(F2050,city!$A$4:$H$352,8,FALSE)&gt;G2050,G2050+1,1)</f>
        <v>8</v>
      </c>
    </row>
    <row r="2052" spans="1:7" x14ac:dyDescent="0.15">
      <c r="A2052" s="23">
        <f t="shared" si="93"/>
        <v>112109</v>
      </c>
      <c r="B2052" s="24">
        <v>1</v>
      </c>
      <c r="C2052" s="28" t="str">
        <f>"jingdian/"&amp;VLOOKUP(E2052,city!$D$4:$P$352,12,FALSE)&amp;"/"&amp;VLOOKUP(E2052,city!$D$4:$P$352,13,FALSE)&amp;"/"&amp;IF(G2052&lt;11,"jd",IF(G2052&lt;16,"tc","cs"))&amp;"/"&amp;IF(G2052&lt;11,G2052,IF(G2052&lt;16,G2052-10,G2052-15))&amp;".jpg"</f>
        <v>jingdian/jiangxi/xinyu/jd/9.jpg</v>
      </c>
      <c r="D2052" s="23">
        <f t="shared" si="94"/>
        <v>1</v>
      </c>
      <c r="E2052" s="2" t="str">
        <f>VLOOKUP(F2052,city!$A$4:$D$352,4,FALSE)</f>
        <v>新余</v>
      </c>
      <c r="F2052" s="22">
        <f t="shared" si="95"/>
        <v>121</v>
      </c>
      <c r="G2052" s="22">
        <f>IF(VLOOKUP(F2051,city!$A$4:$H$352,8,FALSE)&gt;G2051,G2051+1,1)</f>
        <v>9</v>
      </c>
    </row>
    <row r="2053" spans="1:7" x14ac:dyDescent="0.15">
      <c r="A2053" s="23">
        <f t="shared" ref="A2053:A2116" si="96">IF(G2053&lt;11,G2053,IF(G2053&lt;16,G2053+40,G2053+65))+F2053*100+100000</f>
        <v>112110</v>
      </c>
      <c r="B2053" s="24">
        <v>1</v>
      </c>
      <c r="C2053" s="28" t="str">
        <f>"jingdian/"&amp;VLOOKUP(E2053,city!$D$4:$P$352,12,FALSE)&amp;"/"&amp;VLOOKUP(E2053,city!$D$4:$P$352,13,FALSE)&amp;"/"&amp;IF(G2053&lt;11,"jd",IF(G2053&lt;16,"tc","cs"))&amp;"/"&amp;IF(G2053&lt;11,G2053,IF(G2053&lt;16,G2053-10,G2053-15))&amp;".jpg"</f>
        <v>jingdian/jiangxi/xinyu/jd/10.jpg</v>
      </c>
      <c r="D2053" s="23">
        <f t="shared" ref="D2053:D2116" si="97">IF(G2053&lt;11,1,IF(G2053&lt;16,2,3))</f>
        <v>1</v>
      </c>
      <c r="E2053" s="2" t="str">
        <f>VLOOKUP(F2053,city!$A$4:$D$352,4,FALSE)</f>
        <v>新余</v>
      </c>
      <c r="F2053" s="22">
        <f t="shared" ref="F2053:F2116" si="98">IF(G2053&gt;G2052,F2052,F2052+1)</f>
        <v>121</v>
      </c>
      <c r="G2053" s="22">
        <f>IF(VLOOKUP(F2052,city!$A$4:$H$352,8,FALSE)&gt;G2052,G2052+1,1)</f>
        <v>10</v>
      </c>
    </row>
    <row r="2054" spans="1:7" x14ac:dyDescent="0.15">
      <c r="A2054" s="23">
        <f t="shared" si="96"/>
        <v>112151</v>
      </c>
      <c r="B2054" s="24">
        <v>3</v>
      </c>
      <c r="C2054" s="28" t="str">
        <f>"jingdian/"&amp;VLOOKUP(E2054,city!$D$4:$P$352,12,FALSE)&amp;"/"&amp;VLOOKUP(E2054,city!$D$4:$P$352,13,FALSE)&amp;"/"&amp;IF(G2054&lt;11,"jd",IF(G2054&lt;16,"tc","cs"))&amp;"/"&amp;IF(G2054&lt;11,G2054,IF(G2054&lt;16,G2054-10,G2054-15))&amp;".jpg"</f>
        <v>jingdian/jiangxi/xinyu/tc/1.jpg</v>
      </c>
      <c r="D2054" s="23">
        <f t="shared" si="97"/>
        <v>2</v>
      </c>
      <c r="E2054" s="2" t="str">
        <f>VLOOKUP(F2054,city!$A$4:$D$352,4,FALSE)</f>
        <v>新余</v>
      </c>
      <c r="F2054" s="22">
        <f t="shared" si="98"/>
        <v>121</v>
      </c>
      <c r="G2054" s="22">
        <f>IF(VLOOKUP(F2053,city!$A$4:$H$352,8,FALSE)&gt;G2053,G2053+1,1)</f>
        <v>11</v>
      </c>
    </row>
    <row r="2055" spans="1:7" x14ac:dyDescent="0.15">
      <c r="A2055" s="23">
        <f t="shared" si="96"/>
        <v>112152</v>
      </c>
      <c r="B2055" s="24">
        <v>5</v>
      </c>
      <c r="C2055" s="28" t="str">
        <f>"jingdian/"&amp;VLOOKUP(E2055,city!$D$4:$P$352,12,FALSE)&amp;"/"&amp;VLOOKUP(E2055,city!$D$4:$P$352,13,FALSE)&amp;"/"&amp;IF(G2055&lt;11,"jd",IF(G2055&lt;16,"tc","cs"))&amp;"/"&amp;IF(G2055&lt;11,G2055,IF(G2055&lt;16,G2055-10,G2055-15))&amp;".jpg"</f>
        <v>jingdian/jiangxi/xinyu/tc/2.jpg</v>
      </c>
      <c r="D2055" s="23">
        <f t="shared" si="97"/>
        <v>2</v>
      </c>
      <c r="E2055" s="2" t="str">
        <f>VLOOKUP(F2055,city!$A$4:$D$352,4,FALSE)</f>
        <v>新余</v>
      </c>
      <c r="F2055" s="22">
        <f t="shared" si="98"/>
        <v>121</v>
      </c>
      <c r="G2055" s="22">
        <f>IF(VLOOKUP(F2054,city!$A$4:$H$352,8,FALSE)&gt;G2054,G2054+1,1)</f>
        <v>12</v>
      </c>
    </row>
    <row r="2056" spans="1:7" x14ac:dyDescent="0.15">
      <c r="A2056" s="23">
        <f t="shared" si="96"/>
        <v>112153</v>
      </c>
      <c r="B2056" s="24">
        <v>2</v>
      </c>
      <c r="C2056" s="28" t="str">
        <f>"jingdian/"&amp;VLOOKUP(E2056,city!$D$4:$P$352,12,FALSE)&amp;"/"&amp;VLOOKUP(E2056,city!$D$4:$P$352,13,FALSE)&amp;"/"&amp;IF(G2056&lt;11,"jd",IF(G2056&lt;16,"tc","cs"))&amp;"/"&amp;IF(G2056&lt;11,G2056,IF(G2056&lt;16,G2056-10,G2056-15))&amp;".jpg"</f>
        <v>jingdian/jiangxi/xinyu/tc/3.jpg</v>
      </c>
      <c r="D2056" s="23">
        <f t="shared" si="97"/>
        <v>2</v>
      </c>
      <c r="E2056" s="2" t="str">
        <f>VLOOKUP(F2056,city!$A$4:$D$352,4,FALSE)</f>
        <v>新余</v>
      </c>
      <c r="F2056" s="22">
        <f t="shared" si="98"/>
        <v>121</v>
      </c>
      <c r="G2056" s="22">
        <f>IF(VLOOKUP(F2055,city!$A$4:$H$352,8,FALSE)&gt;G2055,G2055+1,1)</f>
        <v>13</v>
      </c>
    </row>
    <row r="2057" spans="1:7" x14ac:dyDescent="0.15">
      <c r="A2057" s="23">
        <f t="shared" si="96"/>
        <v>112154</v>
      </c>
      <c r="B2057" s="24">
        <v>3</v>
      </c>
      <c r="C2057" s="28" t="str">
        <f>"jingdian/"&amp;VLOOKUP(E2057,city!$D$4:$P$352,12,FALSE)&amp;"/"&amp;VLOOKUP(E2057,city!$D$4:$P$352,13,FALSE)&amp;"/"&amp;IF(G2057&lt;11,"jd",IF(G2057&lt;16,"tc","cs"))&amp;"/"&amp;IF(G2057&lt;11,G2057,IF(G2057&lt;16,G2057-10,G2057-15))&amp;".jpg"</f>
        <v>jingdian/jiangxi/xinyu/tc/4.jpg</v>
      </c>
      <c r="D2057" s="23">
        <f t="shared" si="97"/>
        <v>2</v>
      </c>
      <c r="E2057" s="2" t="str">
        <f>VLOOKUP(F2057,city!$A$4:$D$352,4,FALSE)</f>
        <v>新余</v>
      </c>
      <c r="F2057" s="22">
        <f t="shared" si="98"/>
        <v>121</v>
      </c>
      <c r="G2057" s="22">
        <f>IF(VLOOKUP(F2056,city!$A$4:$H$352,8,FALSE)&gt;G2056,G2056+1,1)</f>
        <v>14</v>
      </c>
    </row>
    <row r="2058" spans="1:7" x14ac:dyDescent="0.15">
      <c r="A2058" s="23">
        <f t="shared" si="96"/>
        <v>112155</v>
      </c>
      <c r="B2058" s="24">
        <v>4</v>
      </c>
      <c r="C2058" s="28" t="str">
        <f>"jingdian/"&amp;VLOOKUP(E2058,city!$D$4:$P$352,12,FALSE)&amp;"/"&amp;VLOOKUP(E2058,city!$D$4:$P$352,13,FALSE)&amp;"/"&amp;IF(G2058&lt;11,"jd",IF(G2058&lt;16,"tc","cs"))&amp;"/"&amp;IF(G2058&lt;11,G2058,IF(G2058&lt;16,G2058-10,G2058-15))&amp;".jpg"</f>
        <v>jingdian/jiangxi/xinyu/tc/5.jpg</v>
      </c>
      <c r="D2058" s="23">
        <f t="shared" si="97"/>
        <v>2</v>
      </c>
      <c r="E2058" s="2" t="str">
        <f>VLOOKUP(F2058,city!$A$4:$D$352,4,FALSE)</f>
        <v>新余</v>
      </c>
      <c r="F2058" s="22">
        <f t="shared" si="98"/>
        <v>121</v>
      </c>
      <c r="G2058" s="22">
        <f>IF(VLOOKUP(F2057,city!$A$4:$H$352,8,FALSE)&gt;G2057,G2057+1,1)</f>
        <v>15</v>
      </c>
    </row>
    <row r="2059" spans="1:7" x14ac:dyDescent="0.15">
      <c r="A2059" s="23">
        <f t="shared" si="96"/>
        <v>112181</v>
      </c>
      <c r="B2059" s="24">
        <v>5</v>
      </c>
      <c r="C2059" s="28" t="str">
        <f>"jingdian/"&amp;VLOOKUP(E2059,city!$D$4:$P$352,12,FALSE)&amp;"/"&amp;VLOOKUP(E2059,city!$D$4:$P$352,13,FALSE)&amp;"/"&amp;IF(G2059&lt;11,"jd",IF(G2059&lt;16,"tc","cs"))&amp;"/"&amp;IF(G2059&lt;11,G2059,IF(G2059&lt;16,G2059-10,G2059-15))&amp;".jpg"</f>
        <v>jingdian/jiangxi/xinyu/cs/1.jpg</v>
      </c>
      <c r="D2059" s="23">
        <f t="shared" si="97"/>
        <v>3</v>
      </c>
      <c r="E2059" s="2" t="str">
        <f>VLOOKUP(F2059,city!$A$4:$D$352,4,FALSE)</f>
        <v>新余</v>
      </c>
      <c r="F2059" s="22">
        <f t="shared" si="98"/>
        <v>121</v>
      </c>
      <c r="G2059" s="22">
        <f>IF(VLOOKUP(F2058,city!$A$4:$H$352,8,FALSE)&gt;G2058,G2058+1,1)</f>
        <v>16</v>
      </c>
    </row>
    <row r="2060" spans="1:7" x14ac:dyDescent="0.15">
      <c r="A2060" s="23">
        <f t="shared" si="96"/>
        <v>112182</v>
      </c>
      <c r="B2060" s="24">
        <v>3</v>
      </c>
      <c r="C2060" s="28" t="str">
        <f>"jingdian/"&amp;VLOOKUP(E2060,city!$D$4:$P$352,12,FALSE)&amp;"/"&amp;VLOOKUP(E2060,city!$D$4:$P$352,13,FALSE)&amp;"/"&amp;IF(G2060&lt;11,"jd",IF(G2060&lt;16,"tc","cs"))&amp;"/"&amp;IF(G2060&lt;11,G2060,IF(G2060&lt;16,G2060-10,G2060-15))&amp;".jpg"</f>
        <v>jingdian/jiangxi/xinyu/cs/2.jpg</v>
      </c>
      <c r="D2060" s="23">
        <f t="shared" si="97"/>
        <v>3</v>
      </c>
      <c r="E2060" s="2" t="str">
        <f>VLOOKUP(F2060,city!$A$4:$D$352,4,FALSE)</f>
        <v>新余</v>
      </c>
      <c r="F2060" s="22">
        <f t="shared" si="98"/>
        <v>121</v>
      </c>
      <c r="G2060" s="22">
        <f>IF(VLOOKUP(F2059,city!$A$4:$H$352,8,FALSE)&gt;G2059,G2059+1,1)</f>
        <v>17</v>
      </c>
    </row>
    <row r="2061" spans="1:7" x14ac:dyDescent="0.15">
      <c r="A2061" s="23">
        <f t="shared" si="96"/>
        <v>112201</v>
      </c>
      <c r="B2061" s="24">
        <v>1</v>
      </c>
      <c r="C2061" s="28" t="str">
        <f>"jingdian/"&amp;VLOOKUP(E2061,city!$D$4:$P$352,12,FALSE)&amp;"/"&amp;VLOOKUP(E2061,city!$D$4:$P$352,13,FALSE)&amp;"/"&amp;IF(G2061&lt;11,"jd",IF(G2061&lt;16,"tc","cs"))&amp;"/"&amp;IF(G2061&lt;11,G2061,IF(G2061&lt;16,G2061-10,G2061-15))&amp;".jpg"</f>
        <v>jingdian/jiangxi/yingtan/jd/1.jpg</v>
      </c>
      <c r="D2061" s="23">
        <f t="shared" si="97"/>
        <v>1</v>
      </c>
      <c r="E2061" s="2" t="str">
        <f>VLOOKUP(F2061,city!$A$4:$D$352,4,FALSE)</f>
        <v>鹰潭</v>
      </c>
      <c r="F2061" s="22">
        <f t="shared" si="98"/>
        <v>122</v>
      </c>
      <c r="G2061" s="22">
        <f>IF(VLOOKUP(F2060,city!$A$4:$H$352,8,FALSE)&gt;G2060,G2060+1,1)</f>
        <v>1</v>
      </c>
    </row>
    <row r="2062" spans="1:7" x14ac:dyDescent="0.15">
      <c r="A2062" s="23">
        <f t="shared" si="96"/>
        <v>112202</v>
      </c>
      <c r="B2062" s="24">
        <v>1</v>
      </c>
      <c r="C2062" s="28" t="str">
        <f>"jingdian/"&amp;VLOOKUP(E2062,city!$D$4:$P$352,12,FALSE)&amp;"/"&amp;VLOOKUP(E2062,city!$D$4:$P$352,13,FALSE)&amp;"/"&amp;IF(G2062&lt;11,"jd",IF(G2062&lt;16,"tc","cs"))&amp;"/"&amp;IF(G2062&lt;11,G2062,IF(G2062&lt;16,G2062-10,G2062-15))&amp;".jpg"</f>
        <v>jingdian/jiangxi/yingtan/jd/2.jpg</v>
      </c>
      <c r="D2062" s="23">
        <f t="shared" si="97"/>
        <v>1</v>
      </c>
      <c r="E2062" s="2" t="str">
        <f>VLOOKUP(F2062,city!$A$4:$D$352,4,FALSE)</f>
        <v>鹰潭</v>
      </c>
      <c r="F2062" s="22">
        <f t="shared" si="98"/>
        <v>122</v>
      </c>
      <c r="G2062" s="22">
        <f>IF(VLOOKUP(F2061,city!$A$4:$H$352,8,FALSE)&gt;G2061,G2061+1,1)</f>
        <v>2</v>
      </c>
    </row>
    <row r="2063" spans="1:7" x14ac:dyDescent="0.15">
      <c r="A2063" s="23">
        <f t="shared" si="96"/>
        <v>112203</v>
      </c>
      <c r="B2063" s="24">
        <v>1</v>
      </c>
      <c r="C2063" s="28" t="str">
        <f>"jingdian/"&amp;VLOOKUP(E2063,city!$D$4:$P$352,12,FALSE)&amp;"/"&amp;VLOOKUP(E2063,city!$D$4:$P$352,13,FALSE)&amp;"/"&amp;IF(G2063&lt;11,"jd",IF(G2063&lt;16,"tc","cs"))&amp;"/"&amp;IF(G2063&lt;11,G2063,IF(G2063&lt;16,G2063-10,G2063-15))&amp;".jpg"</f>
        <v>jingdian/jiangxi/yingtan/jd/3.jpg</v>
      </c>
      <c r="D2063" s="23">
        <f t="shared" si="97"/>
        <v>1</v>
      </c>
      <c r="E2063" s="2" t="str">
        <f>VLOOKUP(F2063,city!$A$4:$D$352,4,FALSE)</f>
        <v>鹰潭</v>
      </c>
      <c r="F2063" s="22">
        <f t="shared" si="98"/>
        <v>122</v>
      </c>
      <c r="G2063" s="22">
        <f>IF(VLOOKUP(F2062,city!$A$4:$H$352,8,FALSE)&gt;G2062,G2062+1,1)</f>
        <v>3</v>
      </c>
    </row>
    <row r="2064" spans="1:7" x14ac:dyDescent="0.15">
      <c r="A2064" s="23">
        <f t="shared" si="96"/>
        <v>112204</v>
      </c>
      <c r="B2064" s="24">
        <v>1</v>
      </c>
      <c r="C2064" s="28" t="str">
        <f>"jingdian/"&amp;VLOOKUP(E2064,city!$D$4:$P$352,12,FALSE)&amp;"/"&amp;VLOOKUP(E2064,city!$D$4:$P$352,13,FALSE)&amp;"/"&amp;IF(G2064&lt;11,"jd",IF(G2064&lt;16,"tc","cs"))&amp;"/"&amp;IF(G2064&lt;11,G2064,IF(G2064&lt;16,G2064-10,G2064-15))&amp;".jpg"</f>
        <v>jingdian/jiangxi/yingtan/jd/4.jpg</v>
      </c>
      <c r="D2064" s="23">
        <f t="shared" si="97"/>
        <v>1</v>
      </c>
      <c r="E2064" s="2" t="str">
        <f>VLOOKUP(F2064,city!$A$4:$D$352,4,FALSE)</f>
        <v>鹰潭</v>
      </c>
      <c r="F2064" s="22">
        <f t="shared" si="98"/>
        <v>122</v>
      </c>
      <c r="G2064" s="22">
        <f>IF(VLOOKUP(F2063,city!$A$4:$H$352,8,FALSE)&gt;G2063,G2063+1,1)</f>
        <v>4</v>
      </c>
    </row>
    <row r="2065" spans="1:7" x14ac:dyDescent="0.15">
      <c r="A2065" s="23">
        <f t="shared" si="96"/>
        <v>112205</v>
      </c>
      <c r="B2065" s="24">
        <v>1</v>
      </c>
      <c r="C2065" s="28" t="str">
        <f>"jingdian/"&amp;VLOOKUP(E2065,city!$D$4:$P$352,12,FALSE)&amp;"/"&amp;VLOOKUP(E2065,city!$D$4:$P$352,13,FALSE)&amp;"/"&amp;IF(G2065&lt;11,"jd",IF(G2065&lt;16,"tc","cs"))&amp;"/"&amp;IF(G2065&lt;11,G2065,IF(G2065&lt;16,G2065-10,G2065-15))&amp;".jpg"</f>
        <v>jingdian/jiangxi/yingtan/jd/5.jpg</v>
      </c>
      <c r="D2065" s="23">
        <f t="shared" si="97"/>
        <v>1</v>
      </c>
      <c r="E2065" s="2" t="str">
        <f>VLOOKUP(F2065,city!$A$4:$D$352,4,FALSE)</f>
        <v>鹰潭</v>
      </c>
      <c r="F2065" s="22">
        <f t="shared" si="98"/>
        <v>122</v>
      </c>
      <c r="G2065" s="22">
        <f>IF(VLOOKUP(F2064,city!$A$4:$H$352,8,FALSE)&gt;G2064,G2064+1,1)</f>
        <v>5</v>
      </c>
    </row>
    <row r="2066" spans="1:7" x14ac:dyDescent="0.15">
      <c r="A2066" s="23">
        <f t="shared" si="96"/>
        <v>112206</v>
      </c>
      <c r="B2066" s="24">
        <v>1</v>
      </c>
      <c r="C2066" s="28" t="str">
        <f>"jingdian/"&amp;VLOOKUP(E2066,city!$D$4:$P$352,12,FALSE)&amp;"/"&amp;VLOOKUP(E2066,city!$D$4:$P$352,13,FALSE)&amp;"/"&amp;IF(G2066&lt;11,"jd",IF(G2066&lt;16,"tc","cs"))&amp;"/"&amp;IF(G2066&lt;11,G2066,IF(G2066&lt;16,G2066-10,G2066-15))&amp;".jpg"</f>
        <v>jingdian/jiangxi/yingtan/jd/6.jpg</v>
      </c>
      <c r="D2066" s="23">
        <f t="shared" si="97"/>
        <v>1</v>
      </c>
      <c r="E2066" s="2" t="str">
        <f>VLOOKUP(F2066,city!$A$4:$D$352,4,FALSE)</f>
        <v>鹰潭</v>
      </c>
      <c r="F2066" s="22">
        <f t="shared" si="98"/>
        <v>122</v>
      </c>
      <c r="G2066" s="22">
        <f>IF(VLOOKUP(F2065,city!$A$4:$H$352,8,FALSE)&gt;G2065,G2065+1,1)</f>
        <v>6</v>
      </c>
    </row>
    <row r="2067" spans="1:7" x14ac:dyDescent="0.15">
      <c r="A2067" s="23">
        <f t="shared" si="96"/>
        <v>112207</v>
      </c>
      <c r="B2067" s="24">
        <v>1</v>
      </c>
      <c r="C2067" s="28" t="str">
        <f>"jingdian/"&amp;VLOOKUP(E2067,city!$D$4:$P$352,12,FALSE)&amp;"/"&amp;VLOOKUP(E2067,city!$D$4:$P$352,13,FALSE)&amp;"/"&amp;IF(G2067&lt;11,"jd",IF(G2067&lt;16,"tc","cs"))&amp;"/"&amp;IF(G2067&lt;11,G2067,IF(G2067&lt;16,G2067-10,G2067-15))&amp;".jpg"</f>
        <v>jingdian/jiangxi/yingtan/jd/7.jpg</v>
      </c>
      <c r="D2067" s="23">
        <f t="shared" si="97"/>
        <v>1</v>
      </c>
      <c r="E2067" s="2" t="str">
        <f>VLOOKUP(F2067,city!$A$4:$D$352,4,FALSE)</f>
        <v>鹰潭</v>
      </c>
      <c r="F2067" s="22">
        <f t="shared" si="98"/>
        <v>122</v>
      </c>
      <c r="G2067" s="22">
        <f>IF(VLOOKUP(F2066,city!$A$4:$H$352,8,FALSE)&gt;G2066,G2066+1,1)</f>
        <v>7</v>
      </c>
    </row>
    <row r="2068" spans="1:7" x14ac:dyDescent="0.15">
      <c r="A2068" s="23">
        <f t="shared" si="96"/>
        <v>112208</v>
      </c>
      <c r="B2068" s="24">
        <v>1</v>
      </c>
      <c r="C2068" s="28" t="str">
        <f>"jingdian/"&amp;VLOOKUP(E2068,city!$D$4:$P$352,12,FALSE)&amp;"/"&amp;VLOOKUP(E2068,city!$D$4:$P$352,13,FALSE)&amp;"/"&amp;IF(G2068&lt;11,"jd",IF(G2068&lt;16,"tc","cs"))&amp;"/"&amp;IF(G2068&lt;11,G2068,IF(G2068&lt;16,G2068-10,G2068-15))&amp;".jpg"</f>
        <v>jingdian/jiangxi/yingtan/jd/8.jpg</v>
      </c>
      <c r="D2068" s="23">
        <f t="shared" si="97"/>
        <v>1</v>
      </c>
      <c r="E2068" s="2" t="str">
        <f>VLOOKUP(F2068,city!$A$4:$D$352,4,FALSE)</f>
        <v>鹰潭</v>
      </c>
      <c r="F2068" s="22">
        <f t="shared" si="98"/>
        <v>122</v>
      </c>
      <c r="G2068" s="22">
        <f>IF(VLOOKUP(F2067,city!$A$4:$H$352,8,FALSE)&gt;G2067,G2067+1,1)</f>
        <v>8</v>
      </c>
    </row>
    <row r="2069" spans="1:7" x14ac:dyDescent="0.15">
      <c r="A2069" s="23">
        <f t="shared" si="96"/>
        <v>112209</v>
      </c>
      <c r="B2069" s="24">
        <v>1</v>
      </c>
      <c r="C2069" s="28" t="str">
        <f>"jingdian/"&amp;VLOOKUP(E2069,city!$D$4:$P$352,12,FALSE)&amp;"/"&amp;VLOOKUP(E2069,city!$D$4:$P$352,13,FALSE)&amp;"/"&amp;IF(G2069&lt;11,"jd",IF(G2069&lt;16,"tc","cs"))&amp;"/"&amp;IF(G2069&lt;11,G2069,IF(G2069&lt;16,G2069-10,G2069-15))&amp;".jpg"</f>
        <v>jingdian/jiangxi/yingtan/jd/9.jpg</v>
      </c>
      <c r="D2069" s="23">
        <f t="shared" si="97"/>
        <v>1</v>
      </c>
      <c r="E2069" s="2" t="str">
        <f>VLOOKUP(F2069,city!$A$4:$D$352,4,FALSE)</f>
        <v>鹰潭</v>
      </c>
      <c r="F2069" s="22">
        <f t="shared" si="98"/>
        <v>122</v>
      </c>
      <c r="G2069" s="22">
        <f>IF(VLOOKUP(F2068,city!$A$4:$H$352,8,FALSE)&gt;G2068,G2068+1,1)</f>
        <v>9</v>
      </c>
    </row>
    <row r="2070" spans="1:7" x14ac:dyDescent="0.15">
      <c r="A2070" s="23">
        <f t="shared" si="96"/>
        <v>112210</v>
      </c>
      <c r="B2070" s="24">
        <v>1</v>
      </c>
      <c r="C2070" s="28" t="str">
        <f>"jingdian/"&amp;VLOOKUP(E2070,city!$D$4:$P$352,12,FALSE)&amp;"/"&amp;VLOOKUP(E2070,city!$D$4:$P$352,13,FALSE)&amp;"/"&amp;IF(G2070&lt;11,"jd",IF(G2070&lt;16,"tc","cs"))&amp;"/"&amp;IF(G2070&lt;11,G2070,IF(G2070&lt;16,G2070-10,G2070-15))&amp;".jpg"</f>
        <v>jingdian/jiangxi/yingtan/jd/10.jpg</v>
      </c>
      <c r="D2070" s="23">
        <f t="shared" si="97"/>
        <v>1</v>
      </c>
      <c r="E2070" s="2" t="str">
        <f>VLOOKUP(F2070,city!$A$4:$D$352,4,FALSE)</f>
        <v>鹰潭</v>
      </c>
      <c r="F2070" s="22">
        <f t="shared" si="98"/>
        <v>122</v>
      </c>
      <c r="G2070" s="22">
        <f>IF(VLOOKUP(F2069,city!$A$4:$H$352,8,FALSE)&gt;G2069,G2069+1,1)</f>
        <v>10</v>
      </c>
    </row>
    <row r="2071" spans="1:7" x14ac:dyDescent="0.15">
      <c r="A2071" s="23">
        <f t="shared" si="96"/>
        <v>112251</v>
      </c>
      <c r="B2071" s="24">
        <v>4</v>
      </c>
      <c r="C2071" s="28" t="str">
        <f>"jingdian/"&amp;VLOOKUP(E2071,city!$D$4:$P$352,12,FALSE)&amp;"/"&amp;VLOOKUP(E2071,city!$D$4:$P$352,13,FALSE)&amp;"/"&amp;IF(G2071&lt;11,"jd",IF(G2071&lt;16,"tc","cs"))&amp;"/"&amp;IF(G2071&lt;11,G2071,IF(G2071&lt;16,G2071-10,G2071-15))&amp;".jpg"</f>
        <v>jingdian/jiangxi/yingtan/tc/1.jpg</v>
      </c>
      <c r="D2071" s="23">
        <f t="shared" si="97"/>
        <v>2</v>
      </c>
      <c r="E2071" s="2" t="str">
        <f>VLOOKUP(F2071,city!$A$4:$D$352,4,FALSE)</f>
        <v>鹰潭</v>
      </c>
      <c r="F2071" s="22">
        <f t="shared" si="98"/>
        <v>122</v>
      </c>
      <c r="G2071" s="22">
        <f>IF(VLOOKUP(F2070,city!$A$4:$H$352,8,FALSE)&gt;G2070,G2070+1,1)</f>
        <v>11</v>
      </c>
    </row>
    <row r="2072" spans="1:7" x14ac:dyDescent="0.15">
      <c r="A2072" s="23">
        <f t="shared" si="96"/>
        <v>112252</v>
      </c>
      <c r="B2072" s="24">
        <v>4</v>
      </c>
      <c r="C2072" s="28" t="str">
        <f>"jingdian/"&amp;VLOOKUP(E2072,city!$D$4:$P$352,12,FALSE)&amp;"/"&amp;VLOOKUP(E2072,city!$D$4:$P$352,13,FALSE)&amp;"/"&amp;IF(G2072&lt;11,"jd",IF(G2072&lt;16,"tc","cs"))&amp;"/"&amp;IF(G2072&lt;11,G2072,IF(G2072&lt;16,G2072-10,G2072-15))&amp;".jpg"</f>
        <v>jingdian/jiangxi/yingtan/tc/2.jpg</v>
      </c>
      <c r="D2072" s="23">
        <f t="shared" si="97"/>
        <v>2</v>
      </c>
      <c r="E2072" s="2" t="str">
        <f>VLOOKUP(F2072,city!$A$4:$D$352,4,FALSE)</f>
        <v>鹰潭</v>
      </c>
      <c r="F2072" s="22">
        <f t="shared" si="98"/>
        <v>122</v>
      </c>
      <c r="G2072" s="22">
        <f>IF(VLOOKUP(F2071,city!$A$4:$H$352,8,FALSE)&gt;G2071,G2071+1,1)</f>
        <v>12</v>
      </c>
    </row>
    <row r="2073" spans="1:7" x14ac:dyDescent="0.15">
      <c r="A2073" s="23">
        <f t="shared" si="96"/>
        <v>112253</v>
      </c>
      <c r="B2073" s="24">
        <v>4</v>
      </c>
      <c r="C2073" s="28" t="str">
        <f>"jingdian/"&amp;VLOOKUP(E2073,city!$D$4:$P$352,12,FALSE)&amp;"/"&amp;VLOOKUP(E2073,city!$D$4:$P$352,13,FALSE)&amp;"/"&amp;IF(G2073&lt;11,"jd",IF(G2073&lt;16,"tc","cs"))&amp;"/"&amp;IF(G2073&lt;11,G2073,IF(G2073&lt;16,G2073-10,G2073-15))&amp;".jpg"</f>
        <v>jingdian/jiangxi/yingtan/tc/3.jpg</v>
      </c>
      <c r="D2073" s="23">
        <f t="shared" si="97"/>
        <v>2</v>
      </c>
      <c r="E2073" s="2" t="str">
        <f>VLOOKUP(F2073,city!$A$4:$D$352,4,FALSE)</f>
        <v>鹰潭</v>
      </c>
      <c r="F2073" s="22">
        <f t="shared" si="98"/>
        <v>122</v>
      </c>
      <c r="G2073" s="22">
        <f>IF(VLOOKUP(F2072,city!$A$4:$H$352,8,FALSE)&gt;G2072,G2072+1,1)</f>
        <v>13</v>
      </c>
    </row>
    <row r="2074" spans="1:7" x14ac:dyDescent="0.15">
      <c r="A2074" s="23">
        <f t="shared" si="96"/>
        <v>112254</v>
      </c>
      <c r="B2074" s="24">
        <v>2</v>
      </c>
      <c r="C2074" s="28" t="str">
        <f>"jingdian/"&amp;VLOOKUP(E2074,city!$D$4:$P$352,12,FALSE)&amp;"/"&amp;VLOOKUP(E2074,city!$D$4:$P$352,13,FALSE)&amp;"/"&amp;IF(G2074&lt;11,"jd",IF(G2074&lt;16,"tc","cs"))&amp;"/"&amp;IF(G2074&lt;11,G2074,IF(G2074&lt;16,G2074-10,G2074-15))&amp;".jpg"</f>
        <v>jingdian/jiangxi/yingtan/tc/4.jpg</v>
      </c>
      <c r="D2074" s="23">
        <f t="shared" si="97"/>
        <v>2</v>
      </c>
      <c r="E2074" s="2" t="str">
        <f>VLOOKUP(F2074,city!$A$4:$D$352,4,FALSE)</f>
        <v>鹰潭</v>
      </c>
      <c r="F2074" s="22">
        <f t="shared" si="98"/>
        <v>122</v>
      </c>
      <c r="G2074" s="22">
        <f>IF(VLOOKUP(F2073,city!$A$4:$H$352,8,FALSE)&gt;G2073,G2073+1,1)</f>
        <v>14</v>
      </c>
    </row>
    <row r="2075" spans="1:7" x14ac:dyDescent="0.15">
      <c r="A2075" s="23">
        <f t="shared" si="96"/>
        <v>112255</v>
      </c>
      <c r="B2075" s="24">
        <v>4</v>
      </c>
      <c r="C2075" s="28" t="str">
        <f>"jingdian/"&amp;VLOOKUP(E2075,city!$D$4:$P$352,12,FALSE)&amp;"/"&amp;VLOOKUP(E2075,city!$D$4:$P$352,13,FALSE)&amp;"/"&amp;IF(G2075&lt;11,"jd",IF(G2075&lt;16,"tc","cs"))&amp;"/"&amp;IF(G2075&lt;11,G2075,IF(G2075&lt;16,G2075-10,G2075-15))&amp;".jpg"</f>
        <v>jingdian/jiangxi/yingtan/tc/5.jpg</v>
      </c>
      <c r="D2075" s="23">
        <f t="shared" si="97"/>
        <v>2</v>
      </c>
      <c r="E2075" s="2" t="str">
        <f>VLOOKUP(F2075,city!$A$4:$D$352,4,FALSE)</f>
        <v>鹰潭</v>
      </c>
      <c r="F2075" s="22">
        <f t="shared" si="98"/>
        <v>122</v>
      </c>
      <c r="G2075" s="22">
        <f>IF(VLOOKUP(F2074,city!$A$4:$H$352,8,FALSE)&gt;G2074,G2074+1,1)</f>
        <v>15</v>
      </c>
    </row>
    <row r="2076" spans="1:7" x14ac:dyDescent="0.15">
      <c r="A2076" s="23">
        <f t="shared" si="96"/>
        <v>112281</v>
      </c>
      <c r="B2076" s="24">
        <v>2</v>
      </c>
      <c r="C2076" s="28" t="str">
        <f>"jingdian/"&amp;VLOOKUP(E2076,city!$D$4:$P$352,12,FALSE)&amp;"/"&amp;VLOOKUP(E2076,city!$D$4:$P$352,13,FALSE)&amp;"/"&amp;IF(G2076&lt;11,"jd",IF(G2076&lt;16,"tc","cs"))&amp;"/"&amp;IF(G2076&lt;11,G2076,IF(G2076&lt;16,G2076-10,G2076-15))&amp;".jpg"</f>
        <v>jingdian/jiangxi/yingtan/cs/1.jpg</v>
      </c>
      <c r="D2076" s="23">
        <f t="shared" si="97"/>
        <v>3</v>
      </c>
      <c r="E2076" s="2" t="str">
        <f>VLOOKUP(F2076,city!$A$4:$D$352,4,FALSE)</f>
        <v>鹰潭</v>
      </c>
      <c r="F2076" s="22">
        <f t="shared" si="98"/>
        <v>122</v>
      </c>
      <c r="G2076" s="22">
        <f>IF(VLOOKUP(F2075,city!$A$4:$H$352,8,FALSE)&gt;G2075,G2075+1,1)</f>
        <v>16</v>
      </c>
    </row>
    <row r="2077" spans="1:7" x14ac:dyDescent="0.15">
      <c r="A2077" s="23">
        <f t="shared" si="96"/>
        <v>112282</v>
      </c>
      <c r="B2077" s="24">
        <v>3</v>
      </c>
      <c r="C2077" s="28" t="str">
        <f>"jingdian/"&amp;VLOOKUP(E2077,city!$D$4:$P$352,12,FALSE)&amp;"/"&amp;VLOOKUP(E2077,city!$D$4:$P$352,13,FALSE)&amp;"/"&amp;IF(G2077&lt;11,"jd",IF(G2077&lt;16,"tc","cs"))&amp;"/"&amp;IF(G2077&lt;11,G2077,IF(G2077&lt;16,G2077-10,G2077-15))&amp;".jpg"</f>
        <v>jingdian/jiangxi/yingtan/cs/2.jpg</v>
      </c>
      <c r="D2077" s="23">
        <f t="shared" si="97"/>
        <v>3</v>
      </c>
      <c r="E2077" s="2" t="str">
        <f>VLOOKUP(F2077,city!$A$4:$D$352,4,FALSE)</f>
        <v>鹰潭</v>
      </c>
      <c r="F2077" s="22">
        <f t="shared" si="98"/>
        <v>122</v>
      </c>
      <c r="G2077" s="22">
        <f>IF(VLOOKUP(F2076,city!$A$4:$H$352,8,FALSE)&gt;G2076,G2076+1,1)</f>
        <v>17</v>
      </c>
    </row>
    <row r="2078" spans="1:7" x14ac:dyDescent="0.15">
      <c r="A2078" s="23">
        <f t="shared" si="96"/>
        <v>112301</v>
      </c>
      <c r="B2078" s="24">
        <v>1</v>
      </c>
      <c r="C2078" s="28" t="str">
        <f>"jingdian/"&amp;VLOOKUP(E2078,city!$D$4:$P$352,12,FALSE)&amp;"/"&amp;VLOOKUP(E2078,city!$D$4:$P$352,13,FALSE)&amp;"/"&amp;IF(G2078&lt;11,"jd",IF(G2078&lt;16,"tc","cs"))&amp;"/"&amp;IF(G2078&lt;11,G2078,IF(G2078&lt;16,G2078-10,G2078-15))&amp;".jpg"</f>
        <v>jingdian/shandong/jinan/jd/1.jpg</v>
      </c>
      <c r="D2078" s="23">
        <f t="shared" si="97"/>
        <v>1</v>
      </c>
      <c r="E2078" s="2" t="str">
        <f>VLOOKUP(F2078,city!$A$4:$D$352,4,FALSE)</f>
        <v>济南</v>
      </c>
      <c r="F2078" s="22">
        <f t="shared" si="98"/>
        <v>123</v>
      </c>
      <c r="G2078" s="22">
        <f>IF(VLOOKUP(F2077,city!$A$4:$H$352,8,FALSE)&gt;G2077,G2077+1,1)</f>
        <v>1</v>
      </c>
    </row>
    <row r="2079" spans="1:7" x14ac:dyDescent="0.15">
      <c r="A2079" s="23">
        <f t="shared" si="96"/>
        <v>112302</v>
      </c>
      <c r="B2079" s="24">
        <v>1</v>
      </c>
      <c r="C2079" s="28" t="str">
        <f>"jingdian/"&amp;VLOOKUP(E2079,city!$D$4:$P$352,12,FALSE)&amp;"/"&amp;VLOOKUP(E2079,city!$D$4:$P$352,13,FALSE)&amp;"/"&amp;IF(G2079&lt;11,"jd",IF(G2079&lt;16,"tc","cs"))&amp;"/"&amp;IF(G2079&lt;11,G2079,IF(G2079&lt;16,G2079-10,G2079-15))&amp;".jpg"</f>
        <v>jingdian/shandong/jinan/jd/2.jpg</v>
      </c>
      <c r="D2079" s="23">
        <f t="shared" si="97"/>
        <v>1</v>
      </c>
      <c r="E2079" s="2" t="str">
        <f>VLOOKUP(F2079,city!$A$4:$D$352,4,FALSE)</f>
        <v>济南</v>
      </c>
      <c r="F2079" s="22">
        <f t="shared" si="98"/>
        <v>123</v>
      </c>
      <c r="G2079" s="22">
        <f>IF(VLOOKUP(F2078,city!$A$4:$H$352,8,FALSE)&gt;G2078,G2078+1,1)</f>
        <v>2</v>
      </c>
    </row>
    <row r="2080" spans="1:7" x14ac:dyDescent="0.15">
      <c r="A2080" s="23">
        <f t="shared" si="96"/>
        <v>112303</v>
      </c>
      <c r="B2080" s="24">
        <v>1</v>
      </c>
      <c r="C2080" s="28" t="str">
        <f>"jingdian/"&amp;VLOOKUP(E2080,city!$D$4:$P$352,12,FALSE)&amp;"/"&amp;VLOOKUP(E2080,city!$D$4:$P$352,13,FALSE)&amp;"/"&amp;IF(G2080&lt;11,"jd",IF(G2080&lt;16,"tc","cs"))&amp;"/"&amp;IF(G2080&lt;11,G2080,IF(G2080&lt;16,G2080-10,G2080-15))&amp;".jpg"</f>
        <v>jingdian/shandong/jinan/jd/3.jpg</v>
      </c>
      <c r="D2080" s="23">
        <f t="shared" si="97"/>
        <v>1</v>
      </c>
      <c r="E2080" s="2" t="str">
        <f>VLOOKUP(F2080,city!$A$4:$D$352,4,FALSE)</f>
        <v>济南</v>
      </c>
      <c r="F2080" s="22">
        <f t="shared" si="98"/>
        <v>123</v>
      </c>
      <c r="G2080" s="22">
        <f>IF(VLOOKUP(F2079,city!$A$4:$H$352,8,FALSE)&gt;G2079,G2079+1,1)</f>
        <v>3</v>
      </c>
    </row>
    <row r="2081" spans="1:7" x14ac:dyDescent="0.15">
      <c r="A2081" s="23">
        <f t="shared" si="96"/>
        <v>112304</v>
      </c>
      <c r="B2081" s="24">
        <v>1</v>
      </c>
      <c r="C2081" s="28" t="str">
        <f>"jingdian/"&amp;VLOOKUP(E2081,city!$D$4:$P$352,12,FALSE)&amp;"/"&amp;VLOOKUP(E2081,city!$D$4:$P$352,13,FALSE)&amp;"/"&amp;IF(G2081&lt;11,"jd",IF(G2081&lt;16,"tc","cs"))&amp;"/"&amp;IF(G2081&lt;11,G2081,IF(G2081&lt;16,G2081-10,G2081-15))&amp;".jpg"</f>
        <v>jingdian/shandong/jinan/jd/4.jpg</v>
      </c>
      <c r="D2081" s="23">
        <f t="shared" si="97"/>
        <v>1</v>
      </c>
      <c r="E2081" s="2" t="str">
        <f>VLOOKUP(F2081,city!$A$4:$D$352,4,FALSE)</f>
        <v>济南</v>
      </c>
      <c r="F2081" s="22">
        <f t="shared" si="98"/>
        <v>123</v>
      </c>
      <c r="G2081" s="22">
        <f>IF(VLOOKUP(F2080,city!$A$4:$H$352,8,FALSE)&gt;G2080,G2080+1,1)</f>
        <v>4</v>
      </c>
    </row>
    <row r="2082" spans="1:7" x14ac:dyDescent="0.15">
      <c r="A2082" s="23">
        <f t="shared" si="96"/>
        <v>112305</v>
      </c>
      <c r="B2082" s="24">
        <v>1</v>
      </c>
      <c r="C2082" s="28" t="str">
        <f>"jingdian/"&amp;VLOOKUP(E2082,city!$D$4:$P$352,12,FALSE)&amp;"/"&amp;VLOOKUP(E2082,city!$D$4:$P$352,13,FALSE)&amp;"/"&amp;IF(G2082&lt;11,"jd",IF(G2082&lt;16,"tc","cs"))&amp;"/"&amp;IF(G2082&lt;11,G2082,IF(G2082&lt;16,G2082-10,G2082-15))&amp;".jpg"</f>
        <v>jingdian/shandong/jinan/jd/5.jpg</v>
      </c>
      <c r="D2082" s="23">
        <f t="shared" si="97"/>
        <v>1</v>
      </c>
      <c r="E2082" s="2" t="str">
        <f>VLOOKUP(F2082,city!$A$4:$D$352,4,FALSE)</f>
        <v>济南</v>
      </c>
      <c r="F2082" s="22">
        <f t="shared" si="98"/>
        <v>123</v>
      </c>
      <c r="G2082" s="22">
        <f>IF(VLOOKUP(F2081,city!$A$4:$H$352,8,FALSE)&gt;G2081,G2081+1,1)</f>
        <v>5</v>
      </c>
    </row>
    <row r="2083" spans="1:7" x14ac:dyDescent="0.15">
      <c r="A2083" s="23">
        <f t="shared" si="96"/>
        <v>112306</v>
      </c>
      <c r="B2083" s="24">
        <v>1</v>
      </c>
      <c r="C2083" s="28" t="str">
        <f>"jingdian/"&amp;VLOOKUP(E2083,city!$D$4:$P$352,12,FALSE)&amp;"/"&amp;VLOOKUP(E2083,city!$D$4:$P$352,13,FALSE)&amp;"/"&amp;IF(G2083&lt;11,"jd",IF(G2083&lt;16,"tc","cs"))&amp;"/"&amp;IF(G2083&lt;11,G2083,IF(G2083&lt;16,G2083-10,G2083-15))&amp;".jpg"</f>
        <v>jingdian/shandong/jinan/jd/6.jpg</v>
      </c>
      <c r="D2083" s="23">
        <f t="shared" si="97"/>
        <v>1</v>
      </c>
      <c r="E2083" s="2" t="str">
        <f>VLOOKUP(F2083,city!$A$4:$D$352,4,FALSE)</f>
        <v>济南</v>
      </c>
      <c r="F2083" s="22">
        <f t="shared" si="98"/>
        <v>123</v>
      </c>
      <c r="G2083" s="22">
        <f>IF(VLOOKUP(F2082,city!$A$4:$H$352,8,FALSE)&gt;G2082,G2082+1,1)</f>
        <v>6</v>
      </c>
    </row>
    <row r="2084" spans="1:7" x14ac:dyDescent="0.15">
      <c r="A2084" s="23">
        <f t="shared" si="96"/>
        <v>112307</v>
      </c>
      <c r="B2084" s="24">
        <v>1</v>
      </c>
      <c r="C2084" s="28" t="str">
        <f>"jingdian/"&amp;VLOOKUP(E2084,city!$D$4:$P$352,12,FALSE)&amp;"/"&amp;VLOOKUP(E2084,city!$D$4:$P$352,13,FALSE)&amp;"/"&amp;IF(G2084&lt;11,"jd",IF(G2084&lt;16,"tc","cs"))&amp;"/"&amp;IF(G2084&lt;11,G2084,IF(G2084&lt;16,G2084-10,G2084-15))&amp;".jpg"</f>
        <v>jingdian/shandong/jinan/jd/7.jpg</v>
      </c>
      <c r="D2084" s="23">
        <f t="shared" si="97"/>
        <v>1</v>
      </c>
      <c r="E2084" s="2" t="str">
        <f>VLOOKUP(F2084,city!$A$4:$D$352,4,FALSE)</f>
        <v>济南</v>
      </c>
      <c r="F2084" s="22">
        <f t="shared" si="98"/>
        <v>123</v>
      </c>
      <c r="G2084" s="22">
        <f>IF(VLOOKUP(F2083,city!$A$4:$H$352,8,FALSE)&gt;G2083,G2083+1,1)</f>
        <v>7</v>
      </c>
    </row>
    <row r="2085" spans="1:7" x14ac:dyDescent="0.15">
      <c r="A2085" s="23">
        <f t="shared" si="96"/>
        <v>112308</v>
      </c>
      <c r="B2085" s="24">
        <v>1</v>
      </c>
      <c r="C2085" s="28" t="str">
        <f>"jingdian/"&amp;VLOOKUP(E2085,city!$D$4:$P$352,12,FALSE)&amp;"/"&amp;VLOOKUP(E2085,city!$D$4:$P$352,13,FALSE)&amp;"/"&amp;IF(G2085&lt;11,"jd",IF(G2085&lt;16,"tc","cs"))&amp;"/"&amp;IF(G2085&lt;11,G2085,IF(G2085&lt;16,G2085-10,G2085-15))&amp;".jpg"</f>
        <v>jingdian/shandong/jinan/jd/8.jpg</v>
      </c>
      <c r="D2085" s="23">
        <f t="shared" si="97"/>
        <v>1</v>
      </c>
      <c r="E2085" s="2" t="str">
        <f>VLOOKUP(F2085,city!$A$4:$D$352,4,FALSE)</f>
        <v>济南</v>
      </c>
      <c r="F2085" s="22">
        <f t="shared" si="98"/>
        <v>123</v>
      </c>
      <c r="G2085" s="22">
        <f>IF(VLOOKUP(F2084,city!$A$4:$H$352,8,FALSE)&gt;G2084,G2084+1,1)</f>
        <v>8</v>
      </c>
    </row>
    <row r="2086" spans="1:7" x14ac:dyDescent="0.15">
      <c r="A2086" s="23">
        <f t="shared" si="96"/>
        <v>112309</v>
      </c>
      <c r="B2086" s="24">
        <v>1</v>
      </c>
      <c r="C2086" s="28" t="str">
        <f>"jingdian/"&amp;VLOOKUP(E2086,city!$D$4:$P$352,12,FALSE)&amp;"/"&amp;VLOOKUP(E2086,city!$D$4:$P$352,13,FALSE)&amp;"/"&amp;IF(G2086&lt;11,"jd",IF(G2086&lt;16,"tc","cs"))&amp;"/"&amp;IF(G2086&lt;11,G2086,IF(G2086&lt;16,G2086-10,G2086-15))&amp;".jpg"</f>
        <v>jingdian/shandong/jinan/jd/9.jpg</v>
      </c>
      <c r="D2086" s="23">
        <f t="shared" si="97"/>
        <v>1</v>
      </c>
      <c r="E2086" s="2" t="str">
        <f>VLOOKUP(F2086,city!$A$4:$D$352,4,FALSE)</f>
        <v>济南</v>
      </c>
      <c r="F2086" s="22">
        <f t="shared" si="98"/>
        <v>123</v>
      </c>
      <c r="G2086" s="22">
        <f>IF(VLOOKUP(F2085,city!$A$4:$H$352,8,FALSE)&gt;G2085,G2085+1,1)</f>
        <v>9</v>
      </c>
    </row>
    <row r="2087" spans="1:7" x14ac:dyDescent="0.15">
      <c r="A2087" s="23">
        <f t="shared" si="96"/>
        <v>112310</v>
      </c>
      <c r="B2087" s="24">
        <v>1</v>
      </c>
      <c r="C2087" s="28" t="str">
        <f>"jingdian/"&amp;VLOOKUP(E2087,city!$D$4:$P$352,12,FALSE)&amp;"/"&amp;VLOOKUP(E2087,city!$D$4:$P$352,13,FALSE)&amp;"/"&amp;IF(G2087&lt;11,"jd",IF(G2087&lt;16,"tc","cs"))&amp;"/"&amp;IF(G2087&lt;11,G2087,IF(G2087&lt;16,G2087-10,G2087-15))&amp;".jpg"</f>
        <v>jingdian/shandong/jinan/jd/10.jpg</v>
      </c>
      <c r="D2087" s="23">
        <f t="shared" si="97"/>
        <v>1</v>
      </c>
      <c r="E2087" s="2" t="str">
        <f>VLOOKUP(F2087,city!$A$4:$D$352,4,FALSE)</f>
        <v>济南</v>
      </c>
      <c r="F2087" s="22">
        <f t="shared" si="98"/>
        <v>123</v>
      </c>
      <c r="G2087" s="22">
        <f>IF(VLOOKUP(F2086,city!$A$4:$H$352,8,FALSE)&gt;G2086,G2086+1,1)</f>
        <v>10</v>
      </c>
    </row>
    <row r="2088" spans="1:7" x14ac:dyDescent="0.15">
      <c r="A2088" s="23">
        <f t="shared" si="96"/>
        <v>112351</v>
      </c>
      <c r="B2088" s="24">
        <v>3</v>
      </c>
      <c r="C2088" s="28" t="str">
        <f>"jingdian/"&amp;VLOOKUP(E2088,city!$D$4:$P$352,12,FALSE)&amp;"/"&amp;VLOOKUP(E2088,city!$D$4:$P$352,13,FALSE)&amp;"/"&amp;IF(G2088&lt;11,"jd",IF(G2088&lt;16,"tc","cs"))&amp;"/"&amp;IF(G2088&lt;11,G2088,IF(G2088&lt;16,G2088-10,G2088-15))&amp;".jpg"</f>
        <v>jingdian/shandong/jinan/tc/1.jpg</v>
      </c>
      <c r="D2088" s="23">
        <f t="shared" si="97"/>
        <v>2</v>
      </c>
      <c r="E2088" s="2" t="str">
        <f>VLOOKUP(F2088,city!$A$4:$D$352,4,FALSE)</f>
        <v>济南</v>
      </c>
      <c r="F2088" s="22">
        <f t="shared" si="98"/>
        <v>123</v>
      </c>
      <c r="G2088" s="22">
        <f>IF(VLOOKUP(F2087,city!$A$4:$H$352,8,FALSE)&gt;G2087,G2087+1,1)</f>
        <v>11</v>
      </c>
    </row>
    <row r="2089" spans="1:7" x14ac:dyDescent="0.15">
      <c r="A2089" s="23">
        <f t="shared" si="96"/>
        <v>112352</v>
      </c>
      <c r="B2089" s="24">
        <v>3</v>
      </c>
      <c r="C2089" s="28" t="str">
        <f>"jingdian/"&amp;VLOOKUP(E2089,city!$D$4:$P$352,12,FALSE)&amp;"/"&amp;VLOOKUP(E2089,city!$D$4:$P$352,13,FALSE)&amp;"/"&amp;IF(G2089&lt;11,"jd",IF(G2089&lt;16,"tc","cs"))&amp;"/"&amp;IF(G2089&lt;11,G2089,IF(G2089&lt;16,G2089-10,G2089-15))&amp;".jpg"</f>
        <v>jingdian/shandong/jinan/tc/2.jpg</v>
      </c>
      <c r="D2089" s="23">
        <f t="shared" si="97"/>
        <v>2</v>
      </c>
      <c r="E2089" s="2" t="str">
        <f>VLOOKUP(F2089,city!$A$4:$D$352,4,FALSE)</f>
        <v>济南</v>
      </c>
      <c r="F2089" s="22">
        <f t="shared" si="98"/>
        <v>123</v>
      </c>
      <c r="G2089" s="22">
        <f>IF(VLOOKUP(F2088,city!$A$4:$H$352,8,FALSE)&gt;G2088,G2088+1,1)</f>
        <v>12</v>
      </c>
    </row>
    <row r="2090" spans="1:7" x14ac:dyDescent="0.15">
      <c r="A2090" s="23">
        <f t="shared" si="96"/>
        <v>112353</v>
      </c>
      <c r="B2090" s="24">
        <v>4</v>
      </c>
      <c r="C2090" s="28" t="str">
        <f>"jingdian/"&amp;VLOOKUP(E2090,city!$D$4:$P$352,12,FALSE)&amp;"/"&amp;VLOOKUP(E2090,city!$D$4:$P$352,13,FALSE)&amp;"/"&amp;IF(G2090&lt;11,"jd",IF(G2090&lt;16,"tc","cs"))&amp;"/"&amp;IF(G2090&lt;11,G2090,IF(G2090&lt;16,G2090-10,G2090-15))&amp;".jpg"</f>
        <v>jingdian/shandong/jinan/tc/3.jpg</v>
      </c>
      <c r="D2090" s="23">
        <f t="shared" si="97"/>
        <v>2</v>
      </c>
      <c r="E2090" s="2" t="str">
        <f>VLOOKUP(F2090,city!$A$4:$D$352,4,FALSE)</f>
        <v>济南</v>
      </c>
      <c r="F2090" s="22">
        <f t="shared" si="98"/>
        <v>123</v>
      </c>
      <c r="G2090" s="22">
        <f>IF(VLOOKUP(F2089,city!$A$4:$H$352,8,FALSE)&gt;G2089,G2089+1,1)</f>
        <v>13</v>
      </c>
    </row>
    <row r="2091" spans="1:7" x14ac:dyDescent="0.15">
      <c r="A2091" s="23">
        <f t="shared" si="96"/>
        <v>112354</v>
      </c>
      <c r="B2091" s="24">
        <v>5</v>
      </c>
      <c r="C2091" s="28" t="str">
        <f>"jingdian/"&amp;VLOOKUP(E2091,city!$D$4:$P$352,12,FALSE)&amp;"/"&amp;VLOOKUP(E2091,city!$D$4:$P$352,13,FALSE)&amp;"/"&amp;IF(G2091&lt;11,"jd",IF(G2091&lt;16,"tc","cs"))&amp;"/"&amp;IF(G2091&lt;11,G2091,IF(G2091&lt;16,G2091-10,G2091-15))&amp;".jpg"</f>
        <v>jingdian/shandong/jinan/tc/4.jpg</v>
      </c>
      <c r="D2091" s="23">
        <f t="shared" si="97"/>
        <v>2</v>
      </c>
      <c r="E2091" s="2" t="str">
        <f>VLOOKUP(F2091,city!$A$4:$D$352,4,FALSE)</f>
        <v>济南</v>
      </c>
      <c r="F2091" s="22">
        <f t="shared" si="98"/>
        <v>123</v>
      </c>
      <c r="G2091" s="22">
        <f>IF(VLOOKUP(F2090,city!$A$4:$H$352,8,FALSE)&gt;G2090,G2090+1,1)</f>
        <v>14</v>
      </c>
    </row>
    <row r="2092" spans="1:7" x14ac:dyDescent="0.15">
      <c r="A2092" s="23">
        <f t="shared" si="96"/>
        <v>112355</v>
      </c>
      <c r="B2092" s="24">
        <v>4</v>
      </c>
      <c r="C2092" s="28" t="str">
        <f>"jingdian/"&amp;VLOOKUP(E2092,city!$D$4:$P$352,12,FALSE)&amp;"/"&amp;VLOOKUP(E2092,city!$D$4:$P$352,13,FALSE)&amp;"/"&amp;IF(G2092&lt;11,"jd",IF(G2092&lt;16,"tc","cs"))&amp;"/"&amp;IF(G2092&lt;11,G2092,IF(G2092&lt;16,G2092-10,G2092-15))&amp;".jpg"</f>
        <v>jingdian/shandong/jinan/tc/5.jpg</v>
      </c>
      <c r="D2092" s="23">
        <f t="shared" si="97"/>
        <v>2</v>
      </c>
      <c r="E2092" s="2" t="str">
        <f>VLOOKUP(F2092,city!$A$4:$D$352,4,FALSE)</f>
        <v>济南</v>
      </c>
      <c r="F2092" s="22">
        <f t="shared" si="98"/>
        <v>123</v>
      </c>
      <c r="G2092" s="22">
        <f>IF(VLOOKUP(F2091,city!$A$4:$H$352,8,FALSE)&gt;G2091,G2091+1,1)</f>
        <v>15</v>
      </c>
    </row>
    <row r="2093" spans="1:7" x14ac:dyDescent="0.15">
      <c r="A2093" s="23">
        <f t="shared" si="96"/>
        <v>112381</v>
      </c>
      <c r="B2093" s="24">
        <v>5</v>
      </c>
      <c r="C2093" s="28" t="str">
        <f>"jingdian/"&amp;VLOOKUP(E2093,city!$D$4:$P$352,12,FALSE)&amp;"/"&amp;VLOOKUP(E2093,city!$D$4:$P$352,13,FALSE)&amp;"/"&amp;IF(G2093&lt;11,"jd",IF(G2093&lt;16,"tc","cs"))&amp;"/"&amp;IF(G2093&lt;11,G2093,IF(G2093&lt;16,G2093-10,G2093-15))&amp;".jpg"</f>
        <v>jingdian/shandong/jinan/cs/1.jpg</v>
      </c>
      <c r="D2093" s="23">
        <f t="shared" si="97"/>
        <v>3</v>
      </c>
      <c r="E2093" s="2" t="str">
        <f>VLOOKUP(F2093,city!$A$4:$D$352,4,FALSE)</f>
        <v>济南</v>
      </c>
      <c r="F2093" s="22">
        <f t="shared" si="98"/>
        <v>123</v>
      </c>
      <c r="G2093" s="22">
        <f>IF(VLOOKUP(F2092,city!$A$4:$H$352,8,FALSE)&gt;G2092,G2092+1,1)</f>
        <v>16</v>
      </c>
    </row>
    <row r="2094" spans="1:7" x14ac:dyDescent="0.15">
      <c r="A2094" s="23">
        <f t="shared" si="96"/>
        <v>112382</v>
      </c>
      <c r="B2094" s="24">
        <v>3</v>
      </c>
      <c r="C2094" s="28" t="str">
        <f>"jingdian/"&amp;VLOOKUP(E2094,city!$D$4:$P$352,12,FALSE)&amp;"/"&amp;VLOOKUP(E2094,city!$D$4:$P$352,13,FALSE)&amp;"/"&amp;IF(G2094&lt;11,"jd",IF(G2094&lt;16,"tc","cs"))&amp;"/"&amp;IF(G2094&lt;11,G2094,IF(G2094&lt;16,G2094-10,G2094-15))&amp;".jpg"</f>
        <v>jingdian/shandong/jinan/cs/2.jpg</v>
      </c>
      <c r="D2094" s="23">
        <f t="shared" si="97"/>
        <v>3</v>
      </c>
      <c r="E2094" s="2" t="str">
        <f>VLOOKUP(F2094,city!$A$4:$D$352,4,FALSE)</f>
        <v>济南</v>
      </c>
      <c r="F2094" s="22">
        <f t="shared" si="98"/>
        <v>123</v>
      </c>
      <c r="G2094" s="22">
        <f>IF(VLOOKUP(F2093,city!$A$4:$H$352,8,FALSE)&gt;G2093,G2093+1,1)</f>
        <v>17</v>
      </c>
    </row>
    <row r="2095" spans="1:7" x14ac:dyDescent="0.15">
      <c r="A2095" s="23">
        <f t="shared" si="96"/>
        <v>112401</v>
      </c>
      <c r="B2095" s="24">
        <v>1</v>
      </c>
      <c r="C2095" s="28" t="str">
        <f>"jingdian/"&amp;VLOOKUP(E2095,city!$D$4:$P$352,12,FALSE)&amp;"/"&amp;VLOOKUP(E2095,city!$D$4:$P$352,13,FALSE)&amp;"/"&amp;IF(G2095&lt;11,"jd",IF(G2095&lt;16,"tc","cs"))&amp;"/"&amp;IF(G2095&lt;11,G2095,IF(G2095&lt;16,G2095-10,G2095-15))&amp;".jpg"</f>
        <v>jingdian/shandong/qingdao/jd/1.jpg</v>
      </c>
      <c r="D2095" s="23">
        <f t="shared" si="97"/>
        <v>1</v>
      </c>
      <c r="E2095" s="2" t="str">
        <f>VLOOKUP(F2095,city!$A$4:$D$352,4,FALSE)</f>
        <v>青岛</v>
      </c>
      <c r="F2095" s="22">
        <f t="shared" si="98"/>
        <v>124</v>
      </c>
      <c r="G2095" s="22">
        <f>IF(VLOOKUP(F2094,city!$A$4:$H$352,8,FALSE)&gt;G2094,G2094+1,1)</f>
        <v>1</v>
      </c>
    </row>
    <row r="2096" spans="1:7" x14ac:dyDescent="0.15">
      <c r="A2096" s="23">
        <f t="shared" si="96"/>
        <v>112402</v>
      </c>
      <c r="B2096" s="24">
        <v>1</v>
      </c>
      <c r="C2096" s="28" t="str">
        <f>"jingdian/"&amp;VLOOKUP(E2096,city!$D$4:$P$352,12,FALSE)&amp;"/"&amp;VLOOKUP(E2096,city!$D$4:$P$352,13,FALSE)&amp;"/"&amp;IF(G2096&lt;11,"jd",IF(G2096&lt;16,"tc","cs"))&amp;"/"&amp;IF(G2096&lt;11,G2096,IF(G2096&lt;16,G2096-10,G2096-15))&amp;".jpg"</f>
        <v>jingdian/shandong/qingdao/jd/2.jpg</v>
      </c>
      <c r="D2096" s="23">
        <f t="shared" si="97"/>
        <v>1</v>
      </c>
      <c r="E2096" s="2" t="str">
        <f>VLOOKUP(F2096,city!$A$4:$D$352,4,FALSE)</f>
        <v>青岛</v>
      </c>
      <c r="F2096" s="22">
        <f t="shared" si="98"/>
        <v>124</v>
      </c>
      <c r="G2096" s="22">
        <f>IF(VLOOKUP(F2095,city!$A$4:$H$352,8,FALSE)&gt;G2095,G2095+1,1)</f>
        <v>2</v>
      </c>
    </row>
    <row r="2097" spans="1:7" x14ac:dyDescent="0.15">
      <c r="A2097" s="23">
        <f t="shared" si="96"/>
        <v>112403</v>
      </c>
      <c r="B2097" s="24">
        <v>1</v>
      </c>
      <c r="C2097" s="28" t="str">
        <f>"jingdian/"&amp;VLOOKUP(E2097,city!$D$4:$P$352,12,FALSE)&amp;"/"&amp;VLOOKUP(E2097,city!$D$4:$P$352,13,FALSE)&amp;"/"&amp;IF(G2097&lt;11,"jd",IF(G2097&lt;16,"tc","cs"))&amp;"/"&amp;IF(G2097&lt;11,G2097,IF(G2097&lt;16,G2097-10,G2097-15))&amp;".jpg"</f>
        <v>jingdian/shandong/qingdao/jd/3.jpg</v>
      </c>
      <c r="D2097" s="23">
        <f t="shared" si="97"/>
        <v>1</v>
      </c>
      <c r="E2097" s="2" t="str">
        <f>VLOOKUP(F2097,city!$A$4:$D$352,4,FALSE)</f>
        <v>青岛</v>
      </c>
      <c r="F2097" s="22">
        <f t="shared" si="98"/>
        <v>124</v>
      </c>
      <c r="G2097" s="22">
        <f>IF(VLOOKUP(F2096,city!$A$4:$H$352,8,FALSE)&gt;G2096,G2096+1,1)</f>
        <v>3</v>
      </c>
    </row>
    <row r="2098" spans="1:7" x14ac:dyDescent="0.15">
      <c r="A2098" s="23">
        <f t="shared" si="96"/>
        <v>112404</v>
      </c>
      <c r="B2098" s="24">
        <v>1</v>
      </c>
      <c r="C2098" s="28" t="str">
        <f>"jingdian/"&amp;VLOOKUP(E2098,city!$D$4:$P$352,12,FALSE)&amp;"/"&amp;VLOOKUP(E2098,city!$D$4:$P$352,13,FALSE)&amp;"/"&amp;IF(G2098&lt;11,"jd",IF(G2098&lt;16,"tc","cs"))&amp;"/"&amp;IF(G2098&lt;11,G2098,IF(G2098&lt;16,G2098-10,G2098-15))&amp;".jpg"</f>
        <v>jingdian/shandong/qingdao/jd/4.jpg</v>
      </c>
      <c r="D2098" s="23">
        <f t="shared" si="97"/>
        <v>1</v>
      </c>
      <c r="E2098" s="2" t="str">
        <f>VLOOKUP(F2098,city!$A$4:$D$352,4,FALSE)</f>
        <v>青岛</v>
      </c>
      <c r="F2098" s="22">
        <f t="shared" si="98"/>
        <v>124</v>
      </c>
      <c r="G2098" s="22">
        <f>IF(VLOOKUP(F2097,city!$A$4:$H$352,8,FALSE)&gt;G2097,G2097+1,1)</f>
        <v>4</v>
      </c>
    </row>
    <row r="2099" spans="1:7" x14ac:dyDescent="0.15">
      <c r="A2099" s="23">
        <f t="shared" si="96"/>
        <v>112405</v>
      </c>
      <c r="B2099" s="24">
        <v>1</v>
      </c>
      <c r="C2099" s="28" t="str">
        <f>"jingdian/"&amp;VLOOKUP(E2099,city!$D$4:$P$352,12,FALSE)&amp;"/"&amp;VLOOKUP(E2099,city!$D$4:$P$352,13,FALSE)&amp;"/"&amp;IF(G2099&lt;11,"jd",IF(G2099&lt;16,"tc","cs"))&amp;"/"&amp;IF(G2099&lt;11,G2099,IF(G2099&lt;16,G2099-10,G2099-15))&amp;".jpg"</f>
        <v>jingdian/shandong/qingdao/jd/5.jpg</v>
      </c>
      <c r="D2099" s="23">
        <f t="shared" si="97"/>
        <v>1</v>
      </c>
      <c r="E2099" s="2" t="str">
        <f>VLOOKUP(F2099,city!$A$4:$D$352,4,FALSE)</f>
        <v>青岛</v>
      </c>
      <c r="F2099" s="22">
        <f t="shared" si="98"/>
        <v>124</v>
      </c>
      <c r="G2099" s="22">
        <f>IF(VLOOKUP(F2098,city!$A$4:$H$352,8,FALSE)&gt;G2098,G2098+1,1)</f>
        <v>5</v>
      </c>
    </row>
    <row r="2100" spans="1:7" x14ac:dyDescent="0.15">
      <c r="A2100" s="23">
        <f t="shared" si="96"/>
        <v>112406</v>
      </c>
      <c r="B2100" s="24">
        <v>1</v>
      </c>
      <c r="C2100" s="28" t="str">
        <f>"jingdian/"&amp;VLOOKUP(E2100,city!$D$4:$P$352,12,FALSE)&amp;"/"&amp;VLOOKUP(E2100,city!$D$4:$P$352,13,FALSE)&amp;"/"&amp;IF(G2100&lt;11,"jd",IF(G2100&lt;16,"tc","cs"))&amp;"/"&amp;IF(G2100&lt;11,G2100,IF(G2100&lt;16,G2100-10,G2100-15))&amp;".jpg"</f>
        <v>jingdian/shandong/qingdao/jd/6.jpg</v>
      </c>
      <c r="D2100" s="23">
        <f t="shared" si="97"/>
        <v>1</v>
      </c>
      <c r="E2100" s="2" t="str">
        <f>VLOOKUP(F2100,city!$A$4:$D$352,4,FALSE)</f>
        <v>青岛</v>
      </c>
      <c r="F2100" s="22">
        <f t="shared" si="98"/>
        <v>124</v>
      </c>
      <c r="G2100" s="22">
        <f>IF(VLOOKUP(F2099,city!$A$4:$H$352,8,FALSE)&gt;G2099,G2099+1,1)</f>
        <v>6</v>
      </c>
    </row>
    <row r="2101" spans="1:7" x14ac:dyDescent="0.15">
      <c r="A2101" s="23">
        <f t="shared" si="96"/>
        <v>112407</v>
      </c>
      <c r="B2101" s="24">
        <v>1</v>
      </c>
      <c r="C2101" s="28" t="str">
        <f>"jingdian/"&amp;VLOOKUP(E2101,city!$D$4:$P$352,12,FALSE)&amp;"/"&amp;VLOOKUP(E2101,city!$D$4:$P$352,13,FALSE)&amp;"/"&amp;IF(G2101&lt;11,"jd",IF(G2101&lt;16,"tc","cs"))&amp;"/"&amp;IF(G2101&lt;11,G2101,IF(G2101&lt;16,G2101-10,G2101-15))&amp;".jpg"</f>
        <v>jingdian/shandong/qingdao/jd/7.jpg</v>
      </c>
      <c r="D2101" s="23">
        <f t="shared" si="97"/>
        <v>1</v>
      </c>
      <c r="E2101" s="2" t="str">
        <f>VLOOKUP(F2101,city!$A$4:$D$352,4,FALSE)</f>
        <v>青岛</v>
      </c>
      <c r="F2101" s="22">
        <f t="shared" si="98"/>
        <v>124</v>
      </c>
      <c r="G2101" s="22">
        <f>IF(VLOOKUP(F2100,city!$A$4:$H$352,8,FALSE)&gt;G2100,G2100+1,1)</f>
        <v>7</v>
      </c>
    </row>
    <row r="2102" spans="1:7" x14ac:dyDescent="0.15">
      <c r="A2102" s="23">
        <f t="shared" si="96"/>
        <v>112408</v>
      </c>
      <c r="B2102" s="24">
        <v>1</v>
      </c>
      <c r="C2102" s="28" t="str">
        <f>"jingdian/"&amp;VLOOKUP(E2102,city!$D$4:$P$352,12,FALSE)&amp;"/"&amp;VLOOKUP(E2102,city!$D$4:$P$352,13,FALSE)&amp;"/"&amp;IF(G2102&lt;11,"jd",IF(G2102&lt;16,"tc","cs"))&amp;"/"&amp;IF(G2102&lt;11,G2102,IF(G2102&lt;16,G2102-10,G2102-15))&amp;".jpg"</f>
        <v>jingdian/shandong/qingdao/jd/8.jpg</v>
      </c>
      <c r="D2102" s="23">
        <f t="shared" si="97"/>
        <v>1</v>
      </c>
      <c r="E2102" s="2" t="str">
        <f>VLOOKUP(F2102,city!$A$4:$D$352,4,FALSE)</f>
        <v>青岛</v>
      </c>
      <c r="F2102" s="22">
        <f t="shared" si="98"/>
        <v>124</v>
      </c>
      <c r="G2102" s="22">
        <f>IF(VLOOKUP(F2101,city!$A$4:$H$352,8,FALSE)&gt;G2101,G2101+1,1)</f>
        <v>8</v>
      </c>
    </row>
    <row r="2103" spans="1:7" x14ac:dyDescent="0.15">
      <c r="A2103" s="23">
        <f t="shared" si="96"/>
        <v>112409</v>
      </c>
      <c r="B2103" s="24">
        <v>1</v>
      </c>
      <c r="C2103" s="28" t="str">
        <f>"jingdian/"&amp;VLOOKUP(E2103,city!$D$4:$P$352,12,FALSE)&amp;"/"&amp;VLOOKUP(E2103,city!$D$4:$P$352,13,FALSE)&amp;"/"&amp;IF(G2103&lt;11,"jd",IF(G2103&lt;16,"tc","cs"))&amp;"/"&amp;IF(G2103&lt;11,G2103,IF(G2103&lt;16,G2103-10,G2103-15))&amp;".jpg"</f>
        <v>jingdian/shandong/qingdao/jd/9.jpg</v>
      </c>
      <c r="D2103" s="23">
        <f t="shared" si="97"/>
        <v>1</v>
      </c>
      <c r="E2103" s="2" t="str">
        <f>VLOOKUP(F2103,city!$A$4:$D$352,4,FALSE)</f>
        <v>青岛</v>
      </c>
      <c r="F2103" s="22">
        <f t="shared" si="98"/>
        <v>124</v>
      </c>
      <c r="G2103" s="22">
        <f>IF(VLOOKUP(F2102,city!$A$4:$H$352,8,FALSE)&gt;G2102,G2102+1,1)</f>
        <v>9</v>
      </c>
    </row>
    <row r="2104" spans="1:7" x14ac:dyDescent="0.15">
      <c r="A2104" s="23">
        <f t="shared" si="96"/>
        <v>112410</v>
      </c>
      <c r="B2104" s="24">
        <v>1</v>
      </c>
      <c r="C2104" s="28" t="str">
        <f>"jingdian/"&amp;VLOOKUP(E2104,city!$D$4:$P$352,12,FALSE)&amp;"/"&amp;VLOOKUP(E2104,city!$D$4:$P$352,13,FALSE)&amp;"/"&amp;IF(G2104&lt;11,"jd",IF(G2104&lt;16,"tc","cs"))&amp;"/"&amp;IF(G2104&lt;11,G2104,IF(G2104&lt;16,G2104-10,G2104-15))&amp;".jpg"</f>
        <v>jingdian/shandong/qingdao/jd/10.jpg</v>
      </c>
      <c r="D2104" s="23">
        <f t="shared" si="97"/>
        <v>1</v>
      </c>
      <c r="E2104" s="2" t="str">
        <f>VLOOKUP(F2104,city!$A$4:$D$352,4,FALSE)</f>
        <v>青岛</v>
      </c>
      <c r="F2104" s="22">
        <f t="shared" si="98"/>
        <v>124</v>
      </c>
      <c r="G2104" s="22">
        <f>IF(VLOOKUP(F2103,city!$A$4:$H$352,8,FALSE)&gt;G2103,G2103+1,1)</f>
        <v>10</v>
      </c>
    </row>
    <row r="2105" spans="1:7" x14ac:dyDescent="0.15">
      <c r="A2105" s="23">
        <f t="shared" si="96"/>
        <v>112451</v>
      </c>
      <c r="B2105" s="24">
        <v>4</v>
      </c>
      <c r="C2105" s="28" t="str">
        <f>"jingdian/"&amp;VLOOKUP(E2105,city!$D$4:$P$352,12,FALSE)&amp;"/"&amp;VLOOKUP(E2105,city!$D$4:$P$352,13,FALSE)&amp;"/"&amp;IF(G2105&lt;11,"jd",IF(G2105&lt;16,"tc","cs"))&amp;"/"&amp;IF(G2105&lt;11,G2105,IF(G2105&lt;16,G2105-10,G2105-15))&amp;".jpg"</f>
        <v>jingdian/shandong/qingdao/tc/1.jpg</v>
      </c>
      <c r="D2105" s="23">
        <f t="shared" si="97"/>
        <v>2</v>
      </c>
      <c r="E2105" s="2" t="str">
        <f>VLOOKUP(F2105,city!$A$4:$D$352,4,FALSE)</f>
        <v>青岛</v>
      </c>
      <c r="F2105" s="22">
        <f t="shared" si="98"/>
        <v>124</v>
      </c>
      <c r="G2105" s="22">
        <f>IF(VLOOKUP(F2104,city!$A$4:$H$352,8,FALSE)&gt;G2104,G2104+1,1)</f>
        <v>11</v>
      </c>
    </row>
    <row r="2106" spans="1:7" x14ac:dyDescent="0.15">
      <c r="A2106" s="23">
        <f t="shared" si="96"/>
        <v>112452</v>
      </c>
      <c r="B2106" s="24">
        <v>2</v>
      </c>
      <c r="C2106" s="28" t="str">
        <f>"jingdian/"&amp;VLOOKUP(E2106,city!$D$4:$P$352,12,FALSE)&amp;"/"&amp;VLOOKUP(E2106,city!$D$4:$P$352,13,FALSE)&amp;"/"&amp;IF(G2106&lt;11,"jd",IF(G2106&lt;16,"tc","cs"))&amp;"/"&amp;IF(G2106&lt;11,G2106,IF(G2106&lt;16,G2106-10,G2106-15))&amp;".jpg"</f>
        <v>jingdian/shandong/qingdao/tc/2.jpg</v>
      </c>
      <c r="D2106" s="23">
        <f t="shared" si="97"/>
        <v>2</v>
      </c>
      <c r="E2106" s="2" t="str">
        <f>VLOOKUP(F2106,city!$A$4:$D$352,4,FALSE)</f>
        <v>青岛</v>
      </c>
      <c r="F2106" s="22">
        <f t="shared" si="98"/>
        <v>124</v>
      </c>
      <c r="G2106" s="22">
        <f>IF(VLOOKUP(F2105,city!$A$4:$H$352,8,FALSE)&gt;G2105,G2105+1,1)</f>
        <v>12</v>
      </c>
    </row>
    <row r="2107" spans="1:7" x14ac:dyDescent="0.15">
      <c r="A2107" s="23">
        <f t="shared" si="96"/>
        <v>112453</v>
      </c>
      <c r="B2107" s="24">
        <v>5</v>
      </c>
      <c r="C2107" s="28" t="str">
        <f>"jingdian/"&amp;VLOOKUP(E2107,city!$D$4:$P$352,12,FALSE)&amp;"/"&amp;VLOOKUP(E2107,city!$D$4:$P$352,13,FALSE)&amp;"/"&amp;IF(G2107&lt;11,"jd",IF(G2107&lt;16,"tc","cs"))&amp;"/"&amp;IF(G2107&lt;11,G2107,IF(G2107&lt;16,G2107-10,G2107-15))&amp;".jpg"</f>
        <v>jingdian/shandong/qingdao/tc/3.jpg</v>
      </c>
      <c r="D2107" s="23">
        <f t="shared" si="97"/>
        <v>2</v>
      </c>
      <c r="E2107" s="2" t="str">
        <f>VLOOKUP(F2107,city!$A$4:$D$352,4,FALSE)</f>
        <v>青岛</v>
      </c>
      <c r="F2107" s="22">
        <f t="shared" si="98"/>
        <v>124</v>
      </c>
      <c r="G2107" s="22">
        <f>IF(VLOOKUP(F2106,city!$A$4:$H$352,8,FALSE)&gt;G2106,G2106+1,1)</f>
        <v>13</v>
      </c>
    </row>
    <row r="2108" spans="1:7" x14ac:dyDescent="0.15">
      <c r="A2108" s="23">
        <f t="shared" si="96"/>
        <v>112454</v>
      </c>
      <c r="B2108" s="24">
        <v>4</v>
      </c>
      <c r="C2108" s="28" t="str">
        <f>"jingdian/"&amp;VLOOKUP(E2108,city!$D$4:$P$352,12,FALSE)&amp;"/"&amp;VLOOKUP(E2108,city!$D$4:$P$352,13,FALSE)&amp;"/"&amp;IF(G2108&lt;11,"jd",IF(G2108&lt;16,"tc","cs"))&amp;"/"&amp;IF(G2108&lt;11,G2108,IF(G2108&lt;16,G2108-10,G2108-15))&amp;".jpg"</f>
        <v>jingdian/shandong/qingdao/tc/4.jpg</v>
      </c>
      <c r="D2108" s="23">
        <f t="shared" si="97"/>
        <v>2</v>
      </c>
      <c r="E2108" s="2" t="str">
        <f>VLOOKUP(F2108,city!$A$4:$D$352,4,FALSE)</f>
        <v>青岛</v>
      </c>
      <c r="F2108" s="22">
        <f t="shared" si="98"/>
        <v>124</v>
      </c>
      <c r="G2108" s="22">
        <f>IF(VLOOKUP(F2107,city!$A$4:$H$352,8,FALSE)&gt;G2107,G2107+1,1)</f>
        <v>14</v>
      </c>
    </row>
    <row r="2109" spans="1:7" x14ac:dyDescent="0.15">
      <c r="A2109" s="23">
        <f t="shared" si="96"/>
        <v>112455</v>
      </c>
      <c r="B2109" s="24">
        <v>3</v>
      </c>
      <c r="C2109" s="28" t="str">
        <f>"jingdian/"&amp;VLOOKUP(E2109,city!$D$4:$P$352,12,FALSE)&amp;"/"&amp;VLOOKUP(E2109,city!$D$4:$P$352,13,FALSE)&amp;"/"&amp;IF(G2109&lt;11,"jd",IF(G2109&lt;16,"tc","cs"))&amp;"/"&amp;IF(G2109&lt;11,G2109,IF(G2109&lt;16,G2109-10,G2109-15))&amp;".jpg"</f>
        <v>jingdian/shandong/qingdao/tc/5.jpg</v>
      </c>
      <c r="D2109" s="23">
        <f t="shared" si="97"/>
        <v>2</v>
      </c>
      <c r="E2109" s="2" t="str">
        <f>VLOOKUP(F2109,city!$A$4:$D$352,4,FALSE)</f>
        <v>青岛</v>
      </c>
      <c r="F2109" s="22">
        <f t="shared" si="98"/>
        <v>124</v>
      </c>
      <c r="G2109" s="22">
        <f>IF(VLOOKUP(F2108,city!$A$4:$H$352,8,FALSE)&gt;G2108,G2108+1,1)</f>
        <v>15</v>
      </c>
    </row>
    <row r="2110" spans="1:7" x14ac:dyDescent="0.15">
      <c r="A2110" s="23">
        <f t="shared" si="96"/>
        <v>112481</v>
      </c>
      <c r="B2110" s="24">
        <v>4</v>
      </c>
      <c r="C2110" s="28" t="str">
        <f>"jingdian/"&amp;VLOOKUP(E2110,city!$D$4:$P$352,12,FALSE)&amp;"/"&amp;VLOOKUP(E2110,city!$D$4:$P$352,13,FALSE)&amp;"/"&amp;IF(G2110&lt;11,"jd",IF(G2110&lt;16,"tc","cs"))&amp;"/"&amp;IF(G2110&lt;11,G2110,IF(G2110&lt;16,G2110-10,G2110-15))&amp;".jpg"</f>
        <v>jingdian/shandong/qingdao/cs/1.jpg</v>
      </c>
      <c r="D2110" s="23">
        <f t="shared" si="97"/>
        <v>3</v>
      </c>
      <c r="E2110" s="2" t="str">
        <f>VLOOKUP(F2110,city!$A$4:$D$352,4,FALSE)</f>
        <v>青岛</v>
      </c>
      <c r="F2110" s="22">
        <f t="shared" si="98"/>
        <v>124</v>
      </c>
      <c r="G2110" s="22">
        <f>IF(VLOOKUP(F2109,city!$A$4:$H$352,8,FALSE)&gt;G2109,G2109+1,1)</f>
        <v>16</v>
      </c>
    </row>
    <row r="2111" spans="1:7" x14ac:dyDescent="0.15">
      <c r="A2111" s="23">
        <f t="shared" si="96"/>
        <v>112482</v>
      </c>
      <c r="B2111" s="24">
        <v>4</v>
      </c>
      <c r="C2111" s="28" t="str">
        <f>"jingdian/"&amp;VLOOKUP(E2111,city!$D$4:$P$352,12,FALSE)&amp;"/"&amp;VLOOKUP(E2111,city!$D$4:$P$352,13,FALSE)&amp;"/"&amp;IF(G2111&lt;11,"jd",IF(G2111&lt;16,"tc","cs"))&amp;"/"&amp;IF(G2111&lt;11,G2111,IF(G2111&lt;16,G2111-10,G2111-15))&amp;".jpg"</f>
        <v>jingdian/shandong/qingdao/cs/2.jpg</v>
      </c>
      <c r="D2111" s="23">
        <f t="shared" si="97"/>
        <v>3</v>
      </c>
      <c r="E2111" s="2" t="str">
        <f>VLOOKUP(F2111,city!$A$4:$D$352,4,FALSE)</f>
        <v>青岛</v>
      </c>
      <c r="F2111" s="22">
        <f t="shared" si="98"/>
        <v>124</v>
      </c>
      <c r="G2111" s="22">
        <f>IF(VLOOKUP(F2110,city!$A$4:$H$352,8,FALSE)&gt;G2110,G2110+1,1)</f>
        <v>17</v>
      </c>
    </row>
    <row r="2112" spans="1:7" x14ac:dyDescent="0.15">
      <c r="A2112" s="23">
        <f t="shared" si="96"/>
        <v>112501</v>
      </c>
      <c r="B2112" s="24">
        <v>1</v>
      </c>
      <c r="C2112" s="28" t="str">
        <f>"jingdian/"&amp;VLOOKUP(E2112,city!$D$4:$P$352,12,FALSE)&amp;"/"&amp;VLOOKUP(E2112,city!$D$4:$P$352,13,FALSE)&amp;"/"&amp;IF(G2112&lt;11,"jd",IF(G2112&lt;16,"tc","cs"))&amp;"/"&amp;IF(G2112&lt;11,G2112,IF(G2112&lt;16,G2112-10,G2112-15))&amp;".jpg"</f>
        <v>jingdian/shandong/zibo/jd/1.jpg</v>
      </c>
      <c r="D2112" s="23">
        <f t="shared" si="97"/>
        <v>1</v>
      </c>
      <c r="E2112" s="2" t="str">
        <f>VLOOKUP(F2112,city!$A$4:$D$352,4,FALSE)</f>
        <v>淄博</v>
      </c>
      <c r="F2112" s="22">
        <f t="shared" si="98"/>
        <v>125</v>
      </c>
      <c r="G2112" s="22">
        <f>IF(VLOOKUP(F2111,city!$A$4:$H$352,8,FALSE)&gt;G2111,G2111+1,1)</f>
        <v>1</v>
      </c>
    </row>
    <row r="2113" spans="1:7" x14ac:dyDescent="0.15">
      <c r="A2113" s="23">
        <f t="shared" si="96"/>
        <v>112502</v>
      </c>
      <c r="B2113" s="24">
        <v>1</v>
      </c>
      <c r="C2113" s="28" t="str">
        <f>"jingdian/"&amp;VLOOKUP(E2113,city!$D$4:$P$352,12,FALSE)&amp;"/"&amp;VLOOKUP(E2113,city!$D$4:$P$352,13,FALSE)&amp;"/"&amp;IF(G2113&lt;11,"jd",IF(G2113&lt;16,"tc","cs"))&amp;"/"&amp;IF(G2113&lt;11,G2113,IF(G2113&lt;16,G2113-10,G2113-15))&amp;".jpg"</f>
        <v>jingdian/shandong/zibo/jd/2.jpg</v>
      </c>
      <c r="D2113" s="23">
        <f t="shared" si="97"/>
        <v>1</v>
      </c>
      <c r="E2113" s="2" t="str">
        <f>VLOOKUP(F2113,city!$A$4:$D$352,4,FALSE)</f>
        <v>淄博</v>
      </c>
      <c r="F2113" s="22">
        <f t="shared" si="98"/>
        <v>125</v>
      </c>
      <c r="G2113" s="22">
        <f>IF(VLOOKUP(F2112,city!$A$4:$H$352,8,FALSE)&gt;G2112,G2112+1,1)</f>
        <v>2</v>
      </c>
    </row>
    <row r="2114" spans="1:7" x14ac:dyDescent="0.15">
      <c r="A2114" s="23">
        <f t="shared" si="96"/>
        <v>112503</v>
      </c>
      <c r="B2114" s="24">
        <v>1</v>
      </c>
      <c r="C2114" s="28" t="str">
        <f>"jingdian/"&amp;VLOOKUP(E2114,city!$D$4:$P$352,12,FALSE)&amp;"/"&amp;VLOOKUP(E2114,city!$D$4:$P$352,13,FALSE)&amp;"/"&amp;IF(G2114&lt;11,"jd",IF(G2114&lt;16,"tc","cs"))&amp;"/"&amp;IF(G2114&lt;11,G2114,IF(G2114&lt;16,G2114-10,G2114-15))&amp;".jpg"</f>
        <v>jingdian/shandong/zibo/jd/3.jpg</v>
      </c>
      <c r="D2114" s="23">
        <f t="shared" si="97"/>
        <v>1</v>
      </c>
      <c r="E2114" s="2" t="str">
        <f>VLOOKUP(F2114,city!$A$4:$D$352,4,FALSE)</f>
        <v>淄博</v>
      </c>
      <c r="F2114" s="22">
        <f t="shared" si="98"/>
        <v>125</v>
      </c>
      <c r="G2114" s="22">
        <f>IF(VLOOKUP(F2113,city!$A$4:$H$352,8,FALSE)&gt;G2113,G2113+1,1)</f>
        <v>3</v>
      </c>
    </row>
    <row r="2115" spans="1:7" x14ac:dyDescent="0.15">
      <c r="A2115" s="23">
        <f t="shared" si="96"/>
        <v>112504</v>
      </c>
      <c r="B2115" s="24">
        <v>1</v>
      </c>
      <c r="C2115" s="28" t="str">
        <f>"jingdian/"&amp;VLOOKUP(E2115,city!$D$4:$P$352,12,FALSE)&amp;"/"&amp;VLOOKUP(E2115,city!$D$4:$P$352,13,FALSE)&amp;"/"&amp;IF(G2115&lt;11,"jd",IF(G2115&lt;16,"tc","cs"))&amp;"/"&amp;IF(G2115&lt;11,G2115,IF(G2115&lt;16,G2115-10,G2115-15))&amp;".jpg"</f>
        <v>jingdian/shandong/zibo/jd/4.jpg</v>
      </c>
      <c r="D2115" s="23">
        <f t="shared" si="97"/>
        <v>1</v>
      </c>
      <c r="E2115" s="2" t="str">
        <f>VLOOKUP(F2115,city!$A$4:$D$352,4,FALSE)</f>
        <v>淄博</v>
      </c>
      <c r="F2115" s="22">
        <f t="shared" si="98"/>
        <v>125</v>
      </c>
      <c r="G2115" s="22">
        <f>IF(VLOOKUP(F2114,city!$A$4:$H$352,8,FALSE)&gt;G2114,G2114+1,1)</f>
        <v>4</v>
      </c>
    </row>
    <row r="2116" spans="1:7" x14ac:dyDescent="0.15">
      <c r="A2116" s="23">
        <f t="shared" si="96"/>
        <v>112505</v>
      </c>
      <c r="B2116" s="24">
        <v>1</v>
      </c>
      <c r="C2116" s="28" t="str">
        <f>"jingdian/"&amp;VLOOKUP(E2116,city!$D$4:$P$352,12,FALSE)&amp;"/"&amp;VLOOKUP(E2116,city!$D$4:$P$352,13,FALSE)&amp;"/"&amp;IF(G2116&lt;11,"jd",IF(G2116&lt;16,"tc","cs"))&amp;"/"&amp;IF(G2116&lt;11,G2116,IF(G2116&lt;16,G2116-10,G2116-15))&amp;".jpg"</f>
        <v>jingdian/shandong/zibo/jd/5.jpg</v>
      </c>
      <c r="D2116" s="23">
        <f t="shared" si="97"/>
        <v>1</v>
      </c>
      <c r="E2116" s="2" t="str">
        <f>VLOOKUP(F2116,city!$A$4:$D$352,4,FALSE)</f>
        <v>淄博</v>
      </c>
      <c r="F2116" s="22">
        <f t="shared" si="98"/>
        <v>125</v>
      </c>
      <c r="G2116" s="22">
        <f>IF(VLOOKUP(F2115,city!$A$4:$H$352,8,FALSE)&gt;G2115,G2115+1,1)</f>
        <v>5</v>
      </c>
    </row>
    <row r="2117" spans="1:7" x14ac:dyDescent="0.15">
      <c r="A2117" s="23">
        <f t="shared" ref="A2117:A2180" si="99">IF(G2117&lt;11,G2117,IF(G2117&lt;16,G2117+40,G2117+65))+F2117*100+100000</f>
        <v>112506</v>
      </c>
      <c r="B2117" s="24">
        <v>1</v>
      </c>
      <c r="C2117" s="28" t="str">
        <f>"jingdian/"&amp;VLOOKUP(E2117,city!$D$4:$P$352,12,FALSE)&amp;"/"&amp;VLOOKUP(E2117,city!$D$4:$P$352,13,FALSE)&amp;"/"&amp;IF(G2117&lt;11,"jd",IF(G2117&lt;16,"tc","cs"))&amp;"/"&amp;IF(G2117&lt;11,G2117,IF(G2117&lt;16,G2117-10,G2117-15))&amp;".jpg"</f>
        <v>jingdian/shandong/zibo/jd/6.jpg</v>
      </c>
      <c r="D2117" s="23">
        <f t="shared" ref="D2117:D2180" si="100">IF(G2117&lt;11,1,IF(G2117&lt;16,2,3))</f>
        <v>1</v>
      </c>
      <c r="E2117" s="2" t="str">
        <f>VLOOKUP(F2117,city!$A$4:$D$352,4,FALSE)</f>
        <v>淄博</v>
      </c>
      <c r="F2117" s="22">
        <f t="shared" ref="F2117:F2180" si="101">IF(G2117&gt;G2116,F2116,F2116+1)</f>
        <v>125</v>
      </c>
      <c r="G2117" s="22">
        <f>IF(VLOOKUP(F2116,city!$A$4:$H$352,8,FALSE)&gt;G2116,G2116+1,1)</f>
        <v>6</v>
      </c>
    </row>
    <row r="2118" spans="1:7" x14ac:dyDescent="0.15">
      <c r="A2118" s="23">
        <f t="shared" si="99"/>
        <v>112507</v>
      </c>
      <c r="B2118" s="24">
        <v>1</v>
      </c>
      <c r="C2118" s="28" t="str">
        <f>"jingdian/"&amp;VLOOKUP(E2118,city!$D$4:$P$352,12,FALSE)&amp;"/"&amp;VLOOKUP(E2118,city!$D$4:$P$352,13,FALSE)&amp;"/"&amp;IF(G2118&lt;11,"jd",IF(G2118&lt;16,"tc","cs"))&amp;"/"&amp;IF(G2118&lt;11,G2118,IF(G2118&lt;16,G2118-10,G2118-15))&amp;".jpg"</f>
        <v>jingdian/shandong/zibo/jd/7.jpg</v>
      </c>
      <c r="D2118" s="23">
        <f t="shared" si="100"/>
        <v>1</v>
      </c>
      <c r="E2118" s="2" t="str">
        <f>VLOOKUP(F2118,city!$A$4:$D$352,4,FALSE)</f>
        <v>淄博</v>
      </c>
      <c r="F2118" s="22">
        <f t="shared" si="101"/>
        <v>125</v>
      </c>
      <c r="G2118" s="22">
        <f>IF(VLOOKUP(F2117,city!$A$4:$H$352,8,FALSE)&gt;G2117,G2117+1,1)</f>
        <v>7</v>
      </c>
    </row>
    <row r="2119" spans="1:7" x14ac:dyDescent="0.15">
      <c r="A2119" s="23">
        <f t="shared" si="99"/>
        <v>112508</v>
      </c>
      <c r="B2119" s="24">
        <v>1</v>
      </c>
      <c r="C2119" s="28" t="str">
        <f>"jingdian/"&amp;VLOOKUP(E2119,city!$D$4:$P$352,12,FALSE)&amp;"/"&amp;VLOOKUP(E2119,city!$D$4:$P$352,13,FALSE)&amp;"/"&amp;IF(G2119&lt;11,"jd",IF(G2119&lt;16,"tc","cs"))&amp;"/"&amp;IF(G2119&lt;11,G2119,IF(G2119&lt;16,G2119-10,G2119-15))&amp;".jpg"</f>
        <v>jingdian/shandong/zibo/jd/8.jpg</v>
      </c>
      <c r="D2119" s="23">
        <f t="shared" si="100"/>
        <v>1</v>
      </c>
      <c r="E2119" s="2" t="str">
        <f>VLOOKUP(F2119,city!$A$4:$D$352,4,FALSE)</f>
        <v>淄博</v>
      </c>
      <c r="F2119" s="22">
        <f t="shared" si="101"/>
        <v>125</v>
      </c>
      <c r="G2119" s="22">
        <f>IF(VLOOKUP(F2118,city!$A$4:$H$352,8,FALSE)&gt;G2118,G2118+1,1)</f>
        <v>8</v>
      </c>
    </row>
    <row r="2120" spans="1:7" x14ac:dyDescent="0.15">
      <c r="A2120" s="23">
        <f t="shared" si="99"/>
        <v>112509</v>
      </c>
      <c r="B2120" s="24">
        <v>1</v>
      </c>
      <c r="C2120" s="28" t="str">
        <f>"jingdian/"&amp;VLOOKUP(E2120,city!$D$4:$P$352,12,FALSE)&amp;"/"&amp;VLOOKUP(E2120,city!$D$4:$P$352,13,FALSE)&amp;"/"&amp;IF(G2120&lt;11,"jd",IF(G2120&lt;16,"tc","cs"))&amp;"/"&amp;IF(G2120&lt;11,G2120,IF(G2120&lt;16,G2120-10,G2120-15))&amp;".jpg"</f>
        <v>jingdian/shandong/zibo/jd/9.jpg</v>
      </c>
      <c r="D2120" s="23">
        <f t="shared" si="100"/>
        <v>1</v>
      </c>
      <c r="E2120" s="2" t="str">
        <f>VLOOKUP(F2120,city!$A$4:$D$352,4,FALSE)</f>
        <v>淄博</v>
      </c>
      <c r="F2120" s="22">
        <f t="shared" si="101"/>
        <v>125</v>
      </c>
      <c r="G2120" s="22">
        <f>IF(VLOOKUP(F2119,city!$A$4:$H$352,8,FALSE)&gt;G2119,G2119+1,1)</f>
        <v>9</v>
      </c>
    </row>
    <row r="2121" spans="1:7" x14ac:dyDescent="0.15">
      <c r="A2121" s="23">
        <f t="shared" si="99"/>
        <v>112510</v>
      </c>
      <c r="B2121" s="24">
        <v>1</v>
      </c>
      <c r="C2121" s="28" t="str">
        <f>"jingdian/"&amp;VLOOKUP(E2121,city!$D$4:$P$352,12,FALSE)&amp;"/"&amp;VLOOKUP(E2121,city!$D$4:$P$352,13,FALSE)&amp;"/"&amp;IF(G2121&lt;11,"jd",IF(G2121&lt;16,"tc","cs"))&amp;"/"&amp;IF(G2121&lt;11,G2121,IF(G2121&lt;16,G2121-10,G2121-15))&amp;".jpg"</f>
        <v>jingdian/shandong/zibo/jd/10.jpg</v>
      </c>
      <c r="D2121" s="23">
        <f t="shared" si="100"/>
        <v>1</v>
      </c>
      <c r="E2121" s="2" t="str">
        <f>VLOOKUP(F2121,city!$A$4:$D$352,4,FALSE)</f>
        <v>淄博</v>
      </c>
      <c r="F2121" s="22">
        <f t="shared" si="101"/>
        <v>125</v>
      </c>
      <c r="G2121" s="22">
        <f>IF(VLOOKUP(F2120,city!$A$4:$H$352,8,FALSE)&gt;G2120,G2120+1,1)</f>
        <v>10</v>
      </c>
    </row>
    <row r="2122" spans="1:7" x14ac:dyDescent="0.15">
      <c r="A2122" s="23">
        <f t="shared" si="99"/>
        <v>112551</v>
      </c>
      <c r="B2122" s="24">
        <v>2</v>
      </c>
      <c r="C2122" s="28" t="str">
        <f>"jingdian/"&amp;VLOOKUP(E2122,city!$D$4:$P$352,12,FALSE)&amp;"/"&amp;VLOOKUP(E2122,city!$D$4:$P$352,13,FALSE)&amp;"/"&amp;IF(G2122&lt;11,"jd",IF(G2122&lt;16,"tc","cs"))&amp;"/"&amp;IF(G2122&lt;11,G2122,IF(G2122&lt;16,G2122-10,G2122-15))&amp;".jpg"</f>
        <v>jingdian/shandong/zibo/tc/1.jpg</v>
      </c>
      <c r="D2122" s="23">
        <f t="shared" si="100"/>
        <v>2</v>
      </c>
      <c r="E2122" s="2" t="str">
        <f>VLOOKUP(F2122,city!$A$4:$D$352,4,FALSE)</f>
        <v>淄博</v>
      </c>
      <c r="F2122" s="22">
        <f t="shared" si="101"/>
        <v>125</v>
      </c>
      <c r="G2122" s="22">
        <f>IF(VLOOKUP(F2121,city!$A$4:$H$352,8,FALSE)&gt;G2121,G2121+1,1)</f>
        <v>11</v>
      </c>
    </row>
    <row r="2123" spans="1:7" x14ac:dyDescent="0.15">
      <c r="A2123" s="23">
        <f t="shared" si="99"/>
        <v>112552</v>
      </c>
      <c r="B2123" s="24">
        <v>4</v>
      </c>
      <c r="C2123" s="28" t="str">
        <f>"jingdian/"&amp;VLOOKUP(E2123,city!$D$4:$P$352,12,FALSE)&amp;"/"&amp;VLOOKUP(E2123,city!$D$4:$P$352,13,FALSE)&amp;"/"&amp;IF(G2123&lt;11,"jd",IF(G2123&lt;16,"tc","cs"))&amp;"/"&amp;IF(G2123&lt;11,G2123,IF(G2123&lt;16,G2123-10,G2123-15))&amp;".jpg"</f>
        <v>jingdian/shandong/zibo/tc/2.jpg</v>
      </c>
      <c r="D2123" s="23">
        <f t="shared" si="100"/>
        <v>2</v>
      </c>
      <c r="E2123" s="2" t="str">
        <f>VLOOKUP(F2123,city!$A$4:$D$352,4,FALSE)</f>
        <v>淄博</v>
      </c>
      <c r="F2123" s="22">
        <f t="shared" si="101"/>
        <v>125</v>
      </c>
      <c r="G2123" s="22">
        <f>IF(VLOOKUP(F2122,city!$A$4:$H$352,8,FALSE)&gt;G2122,G2122+1,1)</f>
        <v>12</v>
      </c>
    </row>
    <row r="2124" spans="1:7" x14ac:dyDescent="0.15">
      <c r="A2124" s="23">
        <f t="shared" si="99"/>
        <v>112553</v>
      </c>
      <c r="B2124" s="24">
        <v>2</v>
      </c>
      <c r="C2124" s="28" t="str">
        <f>"jingdian/"&amp;VLOOKUP(E2124,city!$D$4:$P$352,12,FALSE)&amp;"/"&amp;VLOOKUP(E2124,city!$D$4:$P$352,13,FALSE)&amp;"/"&amp;IF(G2124&lt;11,"jd",IF(G2124&lt;16,"tc","cs"))&amp;"/"&amp;IF(G2124&lt;11,G2124,IF(G2124&lt;16,G2124-10,G2124-15))&amp;".jpg"</f>
        <v>jingdian/shandong/zibo/tc/3.jpg</v>
      </c>
      <c r="D2124" s="23">
        <f t="shared" si="100"/>
        <v>2</v>
      </c>
      <c r="E2124" s="2" t="str">
        <f>VLOOKUP(F2124,city!$A$4:$D$352,4,FALSE)</f>
        <v>淄博</v>
      </c>
      <c r="F2124" s="22">
        <f t="shared" si="101"/>
        <v>125</v>
      </c>
      <c r="G2124" s="22">
        <f>IF(VLOOKUP(F2123,city!$A$4:$H$352,8,FALSE)&gt;G2123,G2123+1,1)</f>
        <v>13</v>
      </c>
    </row>
    <row r="2125" spans="1:7" x14ac:dyDescent="0.15">
      <c r="A2125" s="23">
        <f t="shared" si="99"/>
        <v>112554</v>
      </c>
      <c r="B2125" s="24">
        <v>3</v>
      </c>
      <c r="C2125" s="28" t="str">
        <f>"jingdian/"&amp;VLOOKUP(E2125,city!$D$4:$P$352,12,FALSE)&amp;"/"&amp;VLOOKUP(E2125,city!$D$4:$P$352,13,FALSE)&amp;"/"&amp;IF(G2125&lt;11,"jd",IF(G2125&lt;16,"tc","cs"))&amp;"/"&amp;IF(G2125&lt;11,G2125,IF(G2125&lt;16,G2125-10,G2125-15))&amp;".jpg"</f>
        <v>jingdian/shandong/zibo/tc/4.jpg</v>
      </c>
      <c r="D2125" s="23">
        <f t="shared" si="100"/>
        <v>2</v>
      </c>
      <c r="E2125" s="2" t="str">
        <f>VLOOKUP(F2125,city!$A$4:$D$352,4,FALSE)</f>
        <v>淄博</v>
      </c>
      <c r="F2125" s="22">
        <f t="shared" si="101"/>
        <v>125</v>
      </c>
      <c r="G2125" s="22">
        <f>IF(VLOOKUP(F2124,city!$A$4:$H$352,8,FALSE)&gt;G2124,G2124+1,1)</f>
        <v>14</v>
      </c>
    </row>
    <row r="2126" spans="1:7" x14ac:dyDescent="0.15">
      <c r="A2126" s="23">
        <f t="shared" si="99"/>
        <v>112555</v>
      </c>
      <c r="B2126" s="24">
        <v>2</v>
      </c>
      <c r="C2126" s="28" t="str">
        <f>"jingdian/"&amp;VLOOKUP(E2126,city!$D$4:$P$352,12,FALSE)&amp;"/"&amp;VLOOKUP(E2126,city!$D$4:$P$352,13,FALSE)&amp;"/"&amp;IF(G2126&lt;11,"jd",IF(G2126&lt;16,"tc","cs"))&amp;"/"&amp;IF(G2126&lt;11,G2126,IF(G2126&lt;16,G2126-10,G2126-15))&amp;".jpg"</f>
        <v>jingdian/shandong/zibo/tc/5.jpg</v>
      </c>
      <c r="D2126" s="23">
        <f t="shared" si="100"/>
        <v>2</v>
      </c>
      <c r="E2126" s="2" t="str">
        <f>VLOOKUP(F2126,city!$A$4:$D$352,4,FALSE)</f>
        <v>淄博</v>
      </c>
      <c r="F2126" s="22">
        <f t="shared" si="101"/>
        <v>125</v>
      </c>
      <c r="G2126" s="22">
        <f>IF(VLOOKUP(F2125,city!$A$4:$H$352,8,FALSE)&gt;G2125,G2125+1,1)</f>
        <v>15</v>
      </c>
    </row>
    <row r="2127" spans="1:7" x14ac:dyDescent="0.15">
      <c r="A2127" s="23">
        <f t="shared" si="99"/>
        <v>112581</v>
      </c>
      <c r="B2127" s="24">
        <v>3</v>
      </c>
      <c r="C2127" s="28" t="str">
        <f>"jingdian/"&amp;VLOOKUP(E2127,city!$D$4:$P$352,12,FALSE)&amp;"/"&amp;VLOOKUP(E2127,city!$D$4:$P$352,13,FALSE)&amp;"/"&amp;IF(G2127&lt;11,"jd",IF(G2127&lt;16,"tc","cs"))&amp;"/"&amp;IF(G2127&lt;11,G2127,IF(G2127&lt;16,G2127-10,G2127-15))&amp;".jpg"</f>
        <v>jingdian/shandong/zibo/cs/1.jpg</v>
      </c>
      <c r="D2127" s="23">
        <f t="shared" si="100"/>
        <v>3</v>
      </c>
      <c r="E2127" s="2" t="str">
        <f>VLOOKUP(F2127,city!$A$4:$D$352,4,FALSE)</f>
        <v>淄博</v>
      </c>
      <c r="F2127" s="22">
        <f t="shared" si="101"/>
        <v>125</v>
      </c>
      <c r="G2127" s="22">
        <f>IF(VLOOKUP(F2126,city!$A$4:$H$352,8,FALSE)&gt;G2126,G2126+1,1)</f>
        <v>16</v>
      </c>
    </row>
    <row r="2128" spans="1:7" x14ac:dyDescent="0.15">
      <c r="A2128" s="23">
        <f t="shared" si="99"/>
        <v>112582</v>
      </c>
      <c r="B2128" s="24">
        <v>3</v>
      </c>
      <c r="C2128" s="28" t="str">
        <f>"jingdian/"&amp;VLOOKUP(E2128,city!$D$4:$P$352,12,FALSE)&amp;"/"&amp;VLOOKUP(E2128,city!$D$4:$P$352,13,FALSE)&amp;"/"&amp;IF(G2128&lt;11,"jd",IF(G2128&lt;16,"tc","cs"))&amp;"/"&amp;IF(G2128&lt;11,G2128,IF(G2128&lt;16,G2128-10,G2128-15))&amp;".jpg"</f>
        <v>jingdian/shandong/zibo/cs/2.jpg</v>
      </c>
      <c r="D2128" s="23">
        <f t="shared" si="100"/>
        <v>3</v>
      </c>
      <c r="E2128" s="2" t="str">
        <f>VLOOKUP(F2128,city!$A$4:$D$352,4,FALSE)</f>
        <v>淄博</v>
      </c>
      <c r="F2128" s="22">
        <f t="shared" si="101"/>
        <v>125</v>
      </c>
      <c r="G2128" s="22">
        <f>IF(VLOOKUP(F2127,city!$A$4:$H$352,8,FALSE)&gt;G2127,G2127+1,1)</f>
        <v>17</v>
      </c>
    </row>
    <row r="2129" spans="1:7" x14ac:dyDescent="0.15">
      <c r="A2129" s="23">
        <f t="shared" si="99"/>
        <v>112601</v>
      </c>
      <c r="B2129" s="24">
        <v>1</v>
      </c>
      <c r="C2129" s="28" t="str">
        <f>"jingdian/"&amp;VLOOKUP(E2129,city!$D$4:$P$352,12,FALSE)&amp;"/"&amp;VLOOKUP(E2129,city!$D$4:$P$352,13,FALSE)&amp;"/"&amp;IF(G2129&lt;11,"jd",IF(G2129&lt;16,"tc","cs"))&amp;"/"&amp;IF(G2129&lt;11,G2129,IF(G2129&lt;16,G2129-10,G2129-15))&amp;".jpg"</f>
        <v>jingdian/shandong/zaozhuang/jd/1.jpg</v>
      </c>
      <c r="D2129" s="23">
        <f t="shared" si="100"/>
        <v>1</v>
      </c>
      <c r="E2129" s="2" t="str">
        <f>VLOOKUP(F2129,city!$A$4:$D$352,4,FALSE)</f>
        <v>枣庄</v>
      </c>
      <c r="F2129" s="22">
        <f t="shared" si="101"/>
        <v>126</v>
      </c>
      <c r="G2129" s="22">
        <f>IF(VLOOKUP(F2128,city!$A$4:$H$352,8,FALSE)&gt;G2128,G2128+1,1)</f>
        <v>1</v>
      </c>
    </row>
    <row r="2130" spans="1:7" x14ac:dyDescent="0.15">
      <c r="A2130" s="23">
        <f t="shared" si="99"/>
        <v>112602</v>
      </c>
      <c r="B2130" s="24">
        <v>1</v>
      </c>
      <c r="C2130" s="28" t="str">
        <f>"jingdian/"&amp;VLOOKUP(E2130,city!$D$4:$P$352,12,FALSE)&amp;"/"&amp;VLOOKUP(E2130,city!$D$4:$P$352,13,FALSE)&amp;"/"&amp;IF(G2130&lt;11,"jd",IF(G2130&lt;16,"tc","cs"))&amp;"/"&amp;IF(G2130&lt;11,G2130,IF(G2130&lt;16,G2130-10,G2130-15))&amp;".jpg"</f>
        <v>jingdian/shandong/zaozhuang/jd/2.jpg</v>
      </c>
      <c r="D2130" s="23">
        <f t="shared" si="100"/>
        <v>1</v>
      </c>
      <c r="E2130" s="2" t="str">
        <f>VLOOKUP(F2130,city!$A$4:$D$352,4,FALSE)</f>
        <v>枣庄</v>
      </c>
      <c r="F2130" s="22">
        <f t="shared" si="101"/>
        <v>126</v>
      </c>
      <c r="G2130" s="22">
        <f>IF(VLOOKUP(F2129,city!$A$4:$H$352,8,FALSE)&gt;G2129,G2129+1,1)</f>
        <v>2</v>
      </c>
    </row>
    <row r="2131" spans="1:7" x14ac:dyDescent="0.15">
      <c r="A2131" s="23">
        <f t="shared" si="99"/>
        <v>112603</v>
      </c>
      <c r="B2131" s="24">
        <v>1</v>
      </c>
      <c r="C2131" s="28" t="str">
        <f>"jingdian/"&amp;VLOOKUP(E2131,city!$D$4:$P$352,12,FALSE)&amp;"/"&amp;VLOOKUP(E2131,city!$D$4:$P$352,13,FALSE)&amp;"/"&amp;IF(G2131&lt;11,"jd",IF(G2131&lt;16,"tc","cs"))&amp;"/"&amp;IF(G2131&lt;11,G2131,IF(G2131&lt;16,G2131-10,G2131-15))&amp;".jpg"</f>
        <v>jingdian/shandong/zaozhuang/jd/3.jpg</v>
      </c>
      <c r="D2131" s="23">
        <f t="shared" si="100"/>
        <v>1</v>
      </c>
      <c r="E2131" s="2" t="str">
        <f>VLOOKUP(F2131,city!$A$4:$D$352,4,FALSE)</f>
        <v>枣庄</v>
      </c>
      <c r="F2131" s="22">
        <f t="shared" si="101"/>
        <v>126</v>
      </c>
      <c r="G2131" s="22">
        <f>IF(VLOOKUP(F2130,city!$A$4:$H$352,8,FALSE)&gt;G2130,G2130+1,1)</f>
        <v>3</v>
      </c>
    </row>
    <row r="2132" spans="1:7" x14ac:dyDescent="0.15">
      <c r="A2132" s="23">
        <f t="shared" si="99"/>
        <v>112604</v>
      </c>
      <c r="B2132" s="24">
        <v>1</v>
      </c>
      <c r="C2132" s="28" t="str">
        <f>"jingdian/"&amp;VLOOKUP(E2132,city!$D$4:$P$352,12,FALSE)&amp;"/"&amp;VLOOKUP(E2132,city!$D$4:$P$352,13,FALSE)&amp;"/"&amp;IF(G2132&lt;11,"jd",IF(G2132&lt;16,"tc","cs"))&amp;"/"&amp;IF(G2132&lt;11,G2132,IF(G2132&lt;16,G2132-10,G2132-15))&amp;".jpg"</f>
        <v>jingdian/shandong/zaozhuang/jd/4.jpg</v>
      </c>
      <c r="D2132" s="23">
        <f t="shared" si="100"/>
        <v>1</v>
      </c>
      <c r="E2132" s="2" t="str">
        <f>VLOOKUP(F2132,city!$A$4:$D$352,4,FALSE)</f>
        <v>枣庄</v>
      </c>
      <c r="F2132" s="22">
        <f t="shared" si="101"/>
        <v>126</v>
      </c>
      <c r="G2132" s="22">
        <f>IF(VLOOKUP(F2131,city!$A$4:$H$352,8,FALSE)&gt;G2131,G2131+1,1)</f>
        <v>4</v>
      </c>
    </row>
    <row r="2133" spans="1:7" x14ac:dyDescent="0.15">
      <c r="A2133" s="23">
        <f t="shared" si="99"/>
        <v>112605</v>
      </c>
      <c r="B2133" s="24">
        <v>1</v>
      </c>
      <c r="C2133" s="28" t="str">
        <f>"jingdian/"&amp;VLOOKUP(E2133,city!$D$4:$P$352,12,FALSE)&amp;"/"&amp;VLOOKUP(E2133,city!$D$4:$P$352,13,FALSE)&amp;"/"&amp;IF(G2133&lt;11,"jd",IF(G2133&lt;16,"tc","cs"))&amp;"/"&amp;IF(G2133&lt;11,G2133,IF(G2133&lt;16,G2133-10,G2133-15))&amp;".jpg"</f>
        <v>jingdian/shandong/zaozhuang/jd/5.jpg</v>
      </c>
      <c r="D2133" s="23">
        <f t="shared" si="100"/>
        <v>1</v>
      </c>
      <c r="E2133" s="2" t="str">
        <f>VLOOKUP(F2133,city!$A$4:$D$352,4,FALSE)</f>
        <v>枣庄</v>
      </c>
      <c r="F2133" s="22">
        <f t="shared" si="101"/>
        <v>126</v>
      </c>
      <c r="G2133" s="22">
        <f>IF(VLOOKUP(F2132,city!$A$4:$H$352,8,FALSE)&gt;G2132,G2132+1,1)</f>
        <v>5</v>
      </c>
    </row>
    <row r="2134" spans="1:7" x14ac:dyDescent="0.15">
      <c r="A2134" s="23">
        <f t="shared" si="99"/>
        <v>112606</v>
      </c>
      <c r="B2134" s="24">
        <v>1</v>
      </c>
      <c r="C2134" s="28" t="str">
        <f>"jingdian/"&amp;VLOOKUP(E2134,city!$D$4:$P$352,12,FALSE)&amp;"/"&amp;VLOOKUP(E2134,city!$D$4:$P$352,13,FALSE)&amp;"/"&amp;IF(G2134&lt;11,"jd",IF(G2134&lt;16,"tc","cs"))&amp;"/"&amp;IF(G2134&lt;11,G2134,IF(G2134&lt;16,G2134-10,G2134-15))&amp;".jpg"</f>
        <v>jingdian/shandong/zaozhuang/jd/6.jpg</v>
      </c>
      <c r="D2134" s="23">
        <f t="shared" si="100"/>
        <v>1</v>
      </c>
      <c r="E2134" s="2" t="str">
        <f>VLOOKUP(F2134,city!$A$4:$D$352,4,FALSE)</f>
        <v>枣庄</v>
      </c>
      <c r="F2134" s="22">
        <f t="shared" si="101"/>
        <v>126</v>
      </c>
      <c r="G2134" s="22">
        <f>IF(VLOOKUP(F2133,city!$A$4:$H$352,8,FALSE)&gt;G2133,G2133+1,1)</f>
        <v>6</v>
      </c>
    </row>
    <row r="2135" spans="1:7" x14ac:dyDescent="0.15">
      <c r="A2135" s="23">
        <f t="shared" si="99"/>
        <v>112607</v>
      </c>
      <c r="B2135" s="24">
        <v>1</v>
      </c>
      <c r="C2135" s="28" t="str">
        <f>"jingdian/"&amp;VLOOKUP(E2135,city!$D$4:$P$352,12,FALSE)&amp;"/"&amp;VLOOKUP(E2135,city!$D$4:$P$352,13,FALSE)&amp;"/"&amp;IF(G2135&lt;11,"jd",IF(G2135&lt;16,"tc","cs"))&amp;"/"&amp;IF(G2135&lt;11,G2135,IF(G2135&lt;16,G2135-10,G2135-15))&amp;".jpg"</f>
        <v>jingdian/shandong/zaozhuang/jd/7.jpg</v>
      </c>
      <c r="D2135" s="23">
        <f t="shared" si="100"/>
        <v>1</v>
      </c>
      <c r="E2135" s="2" t="str">
        <f>VLOOKUP(F2135,city!$A$4:$D$352,4,FALSE)</f>
        <v>枣庄</v>
      </c>
      <c r="F2135" s="22">
        <f t="shared" si="101"/>
        <v>126</v>
      </c>
      <c r="G2135" s="22">
        <f>IF(VLOOKUP(F2134,city!$A$4:$H$352,8,FALSE)&gt;G2134,G2134+1,1)</f>
        <v>7</v>
      </c>
    </row>
    <row r="2136" spans="1:7" x14ac:dyDescent="0.15">
      <c r="A2136" s="23">
        <f t="shared" si="99"/>
        <v>112608</v>
      </c>
      <c r="B2136" s="24">
        <v>1</v>
      </c>
      <c r="C2136" s="28" t="str">
        <f>"jingdian/"&amp;VLOOKUP(E2136,city!$D$4:$P$352,12,FALSE)&amp;"/"&amp;VLOOKUP(E2136,city!$D$4:$P$352,13,FALSE)&amp;"/"&amp;IF(G2136&lt;11,"jd",IF(G2136&lt;16,"tc","cs"))&amp;"/"&amp;IF(G2136&lt;11,G2136,IF(G2136&lt;16,G2136-10,G2136-15))&amp;".jpg"</f>
        <v>jingdian/shandong/zaozhuang/jd/8.jpg</v>
      </c>
      <c r="D2136" s="23">
        <f t="shared" si="100"/>
        <v>1</v>
      </c>
      <c r="E2136" s="2" t="str">
        <f>VLOOKUP(F2136,city!$A$4:$D$352,4,FALSE)</f>
        <v>枣庄</v>
      </c>
      <c r="F2136" s="22">
        <f t="shared" si="101"/>
        <v>126</v>
      </c>
      <c r="G2136" s="22">
        <f>IF(VLOOKUP(F2135,city!$A$4:$H$352,8,FALSE)&gt;G2135,G2135+1,1)</f>
        <v>8</v>
      </c>
    </row>
    <row r="2137" spans="1:7" x14ac:dyDescent="0.15">
      <c r="A2137" s="23">
        <f t="shared" si="99"/>
        <v>112609</v>
      </c>
      <c r="B2137" s="24">
        <v>1</v>
      </c>
      <c r="C2137" s="28" t="str">
        <f>"jingdian/"&amp;VLOOKUP(E2137,city!$D$4:$P$352,12,FALSE)&amp;"/"&amp;VLOOKUP(E2137,city!$D$4:$P$352,13,FALSE)&amp;"/"&amp;IF(G2137&lt;11,"jd",IF(G2137&lt;16,"tc","cs"))&amp;"/"&amp;IF(G2137&lt;11,G2137,IF(G2137&lt;16,G2137-10,G2137-15))&amp;".jpg"</f>
        <v>jingdian/shandong/zaozhuang/jd/9.jpg</v>
      </c>
      <c r="D2137" s="23">
        <f t="shared" si="100"/>
        <v>1</v>
      </c>
      <c r="E2137" s="2" t="str">
        <f>VLOOKUP(F2137,city!$A$4:$D$352,4,FALSE)</f>
        <v>枣庄</v>
      </c>
      <c r="F2137" s="22">
        <f t="shared" si="101"/>
        <v>126</v>
      </c>
      <c r="G2137" s="22">
        <f>IF(VLOOKUP(F2136,city!$A$4:$H$352,8,FALSE)&gt;G2136,G2136+1,1)</f>
        <v>9</v>
      </c>
    </row>
    <row r="2138" spans="1:7" x14ac:dyDescent="0.15">
      <c r="A2138" s="23">
        <f t="shared" si="99"/>
        <v>112610</v>
      </c>
      <c r="B2138" s="24">
        <v>1</v>
      </c>
      <c r="C2138" s="28" t="str">
        <f>"jingdian/"&amp;VLOOKUP(E2138,city!$D$4:$P$352,12,FALSE)&amp;"/"&amp;VLOOKUP(E2138,city!$D$4:$P$352,13,FALSE)&amp;"/"&amp;IF(G2138&lt;11,"jd",IF(G2138&lt;16,"tc","cs"))&amp;"/"&amp;IF(G2138&lt;11,G2138,IF(G2138&lt;16,G2138-10,G2138-15))&amp;".jpg"</f>
        <v>jingdian/shandong/zaozhuang/jd/10.jpg</v>
      </c>
      <c r="D2138" s="23">
        <f t="shared" si="100"/>
        <v>1</v>
      </c>
      <c r="E2138" s="2" t="str">
        <f>VLOOKUP(F2138,city!$A$4:$D$352,4,FALSE)</f>
        <v>枣庄</v>
      </c>
      <c r="F2138" s="22">
        <f t="shared" si="101"/>
        <v>126</v>
      </c>
      <c r="G2138" s="22">
        <f>IF(VLOOKUP(F2137,city!$A$4:$H$352,8,FALSE)&gt;G2137,G2137+1,1)</f>
        <v>10</v>
      </c>
    </row>
    <row r="2139" spans="1:7" x14ac:dyDescent="0.15">
      <c r="A2139" s="23">
        <f t="shared" si="99"/>
        <v>112651</v>
      </c>
      <c r="B2139" s="24">
        <v>4</v>
      </c>
      <c r="C2139" s="28" t="str">
        <f>"jingdian/"&amp;VLOOKUP(E2139,city!$D$4:$P$352,12,FALSE)&amp;"/"&amp;VLOOKUP(E2139,city!$D$4:$P$352,13,FALSE)&amp;"/"&amp;IF(G2139&lt;11,"jd",IF(G2139&lt;16,"tc","cs"))&amp;"/"&amp;IF(G2139&lt;11,G2139,IF(G2139&lt;16,G2139-10,G2139-15))&amp;".jpg"</f>
        <v>jingdian/shandong/zaozhuang/tc/1.jpg</v>
      </c>
      <c r="D2139" s="23">
        <f t="shared" si="100"/>
        <v>2</v>
      </c>
      <c r="E2139" s="2" t="str">
        <f>VLOOKUP(F2139,city!$A$4:$D$352,4,FALSE)</f>
        <v>枣庄</v>
      </c>
      <c r="F2139" s="22">
        <f t="shared" si="101"/>
        <v>126</v>
      </c>
      <c r="G2139" s="22">
        <f>IF(VLOOKUP(F2138,city!$A$4:$H$352,8,FALSE)&gt;G2138,G2138+1,1)</f>
        <v>11</v>
      </c>
    </row>
    <row r="2140" spans="1:7" x14ac:dyDescent="0.15">
      <c r="A2140" s="23">
        <f t="shared" si="99"/>
        <v>112652</v>
      </c>
      <c r="B2140" s="24">
        <v>5</v>
      </c>
      <c r="C2140" s="28" t="str">
        <f>"jingdian/"&amp;VLOOKUP(E2140,city!$D$4:$P$352,12,FALSE)&amp;"/"&amp;VLOOKUP(E2140,city!$D$4:$P$352,13,FALSE)&amp;"/"&amp;IF(G2140&lt;11,"jd",IF(G2140&lt;16,"tc","cs"))&amp;"/"&amp;IF(G2140&lt;11,G2140,IF(G2140&lt;16,G2140-10,G2140-15))&amp;".jpg"</f>
        <v>jingdian/shandong/zaozhuang/tc/2.jpg</v>
      </c>
      <c r="D2140" s="23">
        <f t="shared" si="100"/>
        <v>2</v>
      </c>
      <c r="E2140" s="2" t="str">
        <f>VLOOKUP(F2140,city!$A$4:$D$352,4,FALSE)</f>
        <v>枣庄</v>
      </c>
      <c r="F2140" s="22">
        <f t="shared" si="101"/>
        <v>126</v>
      </c>
      <c r="G2140" s="22">
        <f>IF(VLOOKUP(F2139,city!$A$4:$H$352,8,FALSE)&gt;G2139,G2139+1,1)</f>
        <v>12</v>
      </c>
    </row>
    <row r="2141" spans="1:7" x14ac:dyDescent="0.15">
      <c r="A2141" s="23">
        <f t="shared" si="99"/>
        <v>112653</v>
      </c>
      <c r="B2141" s="24">
        <v>5</v>
      </c>
      <c r="C2141" s="28" t="str">
        <f>"jingdian/"&amp;VLOOKUP(E2141,city!$D$4:$P$352,12,FALSE)&amp;"/"&amp;VLOOKUP(E2141,city!$D$4:$P$352,13,FALSE)&amp;"/"&amp;IF(G2141&lt;11,"jd",IF(G2141&lt;16,"tc","cs"))&amp;"/"&amp;IF(G2141&lt;11,G2141,IF(G2141&lt;16,G2141-10,G2141-15))&amp;".jpg"</f>
        <v>jingdian/shandong/zaozhuang/tc/3.jpg</v>
      </c>
      <c r="D2141" s="23">
        <f t="shared" si="100"/>
        <v>2</v>
      </c>
      <c r="E2141" s="2" t="str">
        <f>VLOOKUP(F2141,city!$A$4:$D$352,4,FALSE)</f>
        <v>枣庄</v>
      </c>
      <c r="F2141" s="22">
        <f t="shared" si="101"/>
        <v>126</v>
      </c>
      <c r="G2141" s="22">
        <f>IF(VLOOKUP(F2140,city!$A$4:$H$352,8,FALSE)&gt;G2140,G2140+1,1)</f>
        <v>13</v>
      </c>
    </row>
    <row r="2142" spans="1:7" x14ac:dyDescent="0.15">
      <c r="A2142" s="23">
        <f t="shared" si="99"/>
        <v>112654</v>
      </c>
      <c r="B2142" s="24">
        <v>3</v>
      </c>
      <c r="C2142" s="28" t="str">
        <f>"jingdian/"&amp;VLOOKUP(E2142,city!$D$4:$P$352,12,FALSE)&amp;"/"&amp;VLOOKUP(E2142,city!$D$4:$P$352,13,FALSE)&amp;"/"&amp;IF(G2142&lt;11,"jd",IF(G2142&lt;16,"tc","cs"))&amp;"/"&amp;IF(G2142&lt;11,G2142,IF(G2142&lt;16,G2142-10,G2142-15))&amp;".jpg"</f>
        <v>jingdian/shandong/zaozhuang/tc/4.jpg</v>
      </c>
      <c r="D2142" s="23">
        <f t="shared" si="100"/>
        <v>2</v>
      </c>
      <c r="E2142" s="2" t="str">
        <f>VLOOKUP(F2142,city!$A$4:$D$352,4,FALSE)</f>
        <v>枣庄</v>
      </c>
      <c r="F2142" s="22">
        <f t="shared" si="101"/>
        <v>126</v>
      </c>
      <c r="G2142" s="22">
        <f>IF(VLOOKUP(F2141,city!$A$4:$H$352,8,FALSE)&gt;G2141,G2141+1,1)</f>
        <v>14</v>
      </c>
    </row>
    <row r="2143" spans="1:7" x14ac:dyDescent="0.15">
      <c r="A2143" s="23">
        <f t="shared" si="99"/>
        <v>112655</v>
      </c>
      <c r="B2143" s="24">
        <v>4</v>
      </c>
      <c r="C2143" s="28" t="str">
        <f>"jingdian/"&amp;VLOOKUP(E2143,city!$D$4:$P$352,12,FALSE)&amp;"/"&amp;VLOOKUP(E2143,city!$D$4:$P$352,13,FALSE)&amp;"/"&amp;IF(G2143&lt;11,"jd",IF(G2143&lt;16,"tc","cs"))&amp;"/"&amp;IF(G2143&lt;11,G2143,IF(G2143&lt;16,G2143-10,G2143-15))&amp;".jpg"</f>
        <v>jingdian/shandong/zaozhuang/tc/5.jpg</v>
      </c>
      <c r="D2143" s="23">
        <f t="shared" si="100"/>
        <v>2</v>
      </c>
      <c r="E2143" s="2" t="str">
        <f>VLOOKUP(F2143,city!$A$4:$D$352,4,FALSE)</f>
        <v>枣庄</v>
      </c>
      <c r="F2143" s="22">
        <f t="shared" si="101"/>
        <v>126</v>
      </c>
      <c r="G2143" s="22">
        <f>IF(VLOOKUP(F2142,city!$A$4:$H$352,8,FALSE)&gt;G2142,G2142+1,1)</f>
        <v>15</v>
      </c>
    </row>
    <row r="2144" spans="1:7" x14ac:dyDescent="0.15">
      <c r="A2144" s="23">
        <f t="shared" si="99"/>
        <v>112681</v>
      </c>
      <c r="B2144" s="24">
        <v>5</v>
      </c>
      <c r="C2144" s="28" t="str">
        <f>"jingdian/"&amp;VLOOKUP(E2144,city!$D$4:$P$352,12,FALSE)&amp;"/"&amp;VLOOKUP(E2144,city!$D$4:$P$352,13,FALSE)&amp;"/"&amp;IF(G2144&lt;11,"jd",IF(G2144&lt;16,"tc","cs"))&amp;"/"&amp;IF(G2144&lt;11,G2144,IF(G2144&lt;16,G2144-10,G2144-15))&amp;".jpg"</f>
        <v>jingdian/shandong/zaozhuang/cs/1.jpg</v>
      </c>
      <c r="D2144" s="23">
        <f t="shared" si="100"/>
        <v>3</v>
      </c>
      <c r="E2144" s="2" t="str">
        <f>VLOOKUP(F2144,city!$A$4:$D$352,4,FALSE)</f>
        <v>枣庄</v>
      </c>
      <c r="F2144" s="22">
        <f t="shared" si="101"/>
        <v>126</v>
      </c>
      <c r="G2144" s="22">
        <f>IF(VLOOKUP(F2143,city!$A$4:$H$352,8,FALSE)&gt;G2143,G2143+1,1)</f>
        <v>16</v>
      </c>
    </row>
    <row r="2145" spans="1:7" x14ac:dyDescent="0.15">
      <c r="A2145" s="23">
        <f t="shared" si="99"/>
        <v>112682</v>
      </c>
      <c r="B2145" s="24">
        <v>2</v>
      </c>
      <c r="C2145" s="28" t="str">
        <f>"jingdian/"&amp;VLOOKUP(E2145,city!$D$4:$P$352,12,FALSE)&amp;"/"&amp;VLOOKUP(E2145,city!$D$4:$P$352,13,FALSE)&amp;"/"&amp;IF(G2145&lt;11,"jd",IF(G2145&lt;16,"tc","cs"))&amp;"/"&amp;IF(G2145&lt;11,G2145,IF(G2145&lt;16,G2145-10,G2145-15))&amp;".jpg"</f>
        <v>jingdian/shandong/zaozhuang/cs/2.jpg</v>
      </c>
      <c r="D2145" s="23">
        <f t="shared" si="100"/>
        <v>3</v>
      </c>
      <c r="E2145" s="2" t="str">
        <f>VLOOKUP(F2145,city!$A$4:$D$352,4,FALSE)</f>
        <v>枣庄</v>
      </c>
      <c r="F2145" s="22">
        <f t="shared" si="101"/>
        <v>126</v>
      </c>
      <c r="G2145" s="22">
        <f>IF(VLOOKUP(F2144,city!$A$4:$H$352,8,FALSE)&gt;G2144,G2144+1,1)</f>
        <v>17</v>
      </c>
    </row>
    <row r="2146" spans="1:7" x14ac:dyDescent="0.15">
      <c r="A2146" s="23">
        <f t="shared" si="99"/>
        <v>112701</v>
      </c>
      <c r="B2146" s="24">
        <v>1</v>
      </c>
      <c r="C2146" s="28" t="str">
        <f>"jingdian/"&amp;VLOOKUP(E2146,city!$D$4:$P$352,12,FALSE)&amp;"/"&amp;VLOOKUP(E2146,city!$D$4:$P$352,13,FALSE)&amp;"/"&amp;IF(G2146&lt;11,"jd",IF(G2146&lt;16,"tc","cs"))&amp;"/"&amp;IF(G2146&lt;11,G2146,IF(G2146&lt;16,G2146-10,G2146-15))&amp;".jpg"</f>
        <v>jingdian/shandong/dongying/jd/1.jpg</v>
      </c>
      <c r="D2146" s="23">
        <f t="shared" si="100"/>
        <v>1</v>
      </c>
      <c r="E2146" s="2" t="str">
        <f>VLOOKUP(F2146,city!$A$4:$D$352,4,FALSE)</f>
        <v>东营</v>
      </c>
      <c r="F2146" s="22">
        <f t="shared" si="101"/>
        <v>127</v>
      </c>
      <c r="G2146" s="22">
        <f>IF(VLOOKUP(F2145,city!$A$4:$H$352,8,FALSE)&gt;G2145,G2145+1,1)</f>
        <v>1</v>
      </c>
    </row>
    <row r="2147" spans="1:7" x14ac:dyDescent="0.15">
      <c r="A2147" s="23">
        <f t="shared" si="99"/>
        <v>112702</v>
      </c>
      <c r="B2147" s="24">
        <v>1</v>
      </c>
      <c r="C2147" s="28" t="str">
        <f>"jingdian/"&amp;VLOOKUP(E2147,city!$D$4:$P$352,12,FALSE)&amp;"/"&amp;VLOOKUP(E2147,city!$D$4:$P$352,13,FALSE)&amp;"/"&amp;IF(G2147&lt;11,"jd",IF(G2147&lt;16,"tc","cs"))&amp;"/"&amp;IF(G2147&lt;11,G2147,IF(G2147&lt;16,G2147-10,G2147-15))&amp;".jpg"</f>
        <v>jingdian/shandong/dongying/jd/2.jpg</v>
      </c>
      <c r="D2147" s="23">
        <f t="shared" si="100"/>
        <v>1</v>
      </c>
      <c r="E2147" s="2" t="str">
        <f>VLOOKUP(F2147,city!$A$4:$D$352,4,FALSE)</f>
        <v>东营</v>
      </c>
      <c r="F2147" s="22">
        <f t="shared" si="101"/>
        <v>127</v>
      </c>
      <c r="G2147" s="22">
        <f>IF(VLOOKUP(F2146,city!$A$4:$H$352,8,FALSE)&gt;G2146,G2146+1,1)</f>
        <v>2</v>
      </c>
    </row>
    <row r="2148" spans="1:7" x14ac:dyDescent="0.15">
      <c r="A2148" s="23">
        <f t="shared" si="99"/>
        <v>112703</v>
      </c>
      <c r="B2148" s="24">
        <v>1</v>
      </c>
      <c r="C2148" s="28" t="str">
        <f>"jingdian/"&amp;VLOOKUP(E2148,city!$D$4:$P$352,12,FALSE)&amp;"/"&amp;VLOOKUP(E2148,city!$D$4:$P$352,13,FALSE)&amp;"/"&amp;IF(G2148&lt;11,"jd",IF(G2148&lt;16,"tc","cs"))&amp;"/"&amp;IF(G2148&lt;11,G2148,IF(G2148&lt;16,G2148-10,G2148-15))&amp;".jpg"</f>
        <v>jingdian/shandong/dongying/jd/3.jpg</v>
      </c>
      <c r="D2148" s="23">
        <f t="shared" si="100"/>
        <v>1</v>
      </c>
      <c r="E2148" s="2" t="str">
        <f>VLOOKUP(F2148,city!$A$4:$D$352,4,FALSE)</f>
        <v>东营</v>
      </c>
      <c r="F2148" s="22">
        <f t="shared" si="101"/>
        <v>127</v>
      </c>
      <c r="G2148" s="22">
        <f>IF(VLOOKUP(F2147,city!$A$4:$H$352,8,FALSE)&gt;G2147,G2147+1,1)</f>
        <v>3</v>
      </c>
    </row>
    <row r="2149" spans="1:7" x14ac:dyDescent="0.15">
      <c r="A2149" s="23">
        <f t="shared" si="99"/>
        <v>112704</v>
      </c>
      <c r="B2149" s="24">
        <v>1</v>
      </c>
      <c r="C2149" s="28" t="str">
        <f>"jingdian/"&amp;VLOOKUP(E2149,city!$D$4:$P$352,12,FALSE)&amp;"/"&amp;VLOOKUP(E2149,city!$D$4:$P$352,13,FALSE)&amp;"/"&amp;IF(G2149&lt;11,"jd",IF(G2149&lt;16,"tc","cs"))&amp;"/"&amp;IF(G2149&lt;11,G2149,IF(G2149&lt;16,G2149-10,G2149-15))&amp;".jpg"</f>
        <v>jingdian/shandong/dongying/jd/4.jpg</v>
      </c>
      <c r="D2149" s="23">
        <f t="shared" si="100"/>
        <v>1</v>
      </c>
      <c r="E2149" s="2" t="str">
        <f>VLOOKUP(F2149,city!$A$4:$D$352,4,FALSE)</f>
        <v>东营</v>
      </c>
      <c r="F2149" s="22">
        <f t="shared" si="101"/>
        <v>127</v>
      </c>
      <c r="G2149" s="22">
        <f>IF(VLOOKUP(F2148,city!$A$4:$H$352,8,FALSE)&gt;G2148,G2148+1,1)</f>
        <v>4</v>
      </c>
    </row>
    <row r="2150" spans="1:7" x14ac:dyDescent="0.15">
      <c r="A2150" s="23">
        <f t="shared" si="99"/>
        <v>112705</v>
      </c>
      <c r="B2150" s="24">
        <v>1</v>
      </c>
      <c r="C2150" s="28" t="str">
        <f>"jingdian/"&amp;VLOOKUP(E2150,city!$D$4:$P$352,12,FALSE)&amp;"/"&amp;VLOOKUP(E2150,city!$D$4:$P$352,13,FALSE)&amp;"/"&amp;IF(G2150&lt;11,"jd",IF(G2150&lt;16,"tc","cs"))&amp;"/"&amp;IF(G2150&lt;11,G2150,IF(G2150&lt;16,G2150-10,G2150-15))&amp;".jpg"</f>
        <v>jingdian/shandong/dongying/jd/5.jpg</v>
      </c>
      <c r="D2150" s="23">
        <f t="shared" si="100"/>
        <v>1</v>
      </c>
      <c r="E2150" s="2" t="str">
        <f>VLOOKUP(F2150,city!$A$4:$D$352,4,FALSE)</f>
        <v>东营</v>
      </c>
      <c r="F2150" s="22">
        <f t="shared" si="101"/>
        <v>127</v>
      </c>
      <c r="G2150" s="22">
        <f>IF(VLOOKUP(F2149,city!$A$4:$H$352,8,FALSE)&gt;G2149,G2149+1,1)</f>
        <v>5</v>
      </c>
    </row>
    <row r="2151" spans="1:7" x14ac:dyDescent="0.15">
      <c r="A2151" s="23">
        <f t="shared" si="99"/>
        <v>112706</v>
      </c>
      <c r="B2151" s="24">
        <v>1</v>
      </c>
      <c r="C2151" s="28" t="str">
        <f>"jingdian/"&amp;VLOOKUP(E2151,city!$D$4:$P$352,12,FALSE)&amp;"/"&amp;VLOOKUP(E2151,city!$D$4:$P$352,13,FALSE)&amp;"/"&amp;IF(G2151&lt;11,"jd",IF(G2151&lt;16,"tc","cs"))&amp;"/"&amp;IF(G2151&lt;11,G2151,IF(G2151&lt;16,G2151-10,G2151-15))&amp;".jpg"</f>
        <v>jingdian/shandong/dongying/jd/6.jpg</v>
      </c>
      <c r="D2151" s="23">
        <f t="shared" si="100"/>
        <v>1</v>
      </c>
      <c r="E2151" s="2" t="str">
        <f>VLOOKUP(F2151,city!$A$4:$D$352,4,FALSE)</f>
        <v>东营</v>
      </c>
      <c r="F2151" s="22">
        <f t="shared" si="101"/>
        <v>127</v>
      </c>
      <c r="G2151" s="22">
        <f>IF(VLOOKUP(F2150,city!$A$4:$H$352,8,FALSE)&gt;G2150,G2150+1,1)</f>
        <v>6</v>
      </c>
    </row>
    <row r="2152" spans="1:7" x14ac:dyDescent="0.15">
      <c r="A2152" s="23">
        <f t="shared" si="99"/>
        <v>112707</v>
      </c>
      <c r="B2152" s="24">
        <v>1</v>
      </c>
      <c r="C2152" s="28" t="str">
        <f>"jingdian/"&amp;VLOOKUP(E2152,city!$D$4:$P$352,12,FALSE)&amp;"/"&amp;VLOOKUP(E2152,city!$D$4:$P$352,13,FALSE)&amp;"/"&amp;IF(G2152&lt;11,"jd",IF(G2152&lt;16,"tc","cs"))&amp;"/"&amp;IF(G2152&lt;11,G2152,IF(G2152&lt;16,G2152-10,G2152-15))&amp;".jpg"</f>
        <v>jingdian/shandong/dongying/jd/7.jpg</v>
      </c>
      <c r="D2152" s="23">
        <f t="shared" si="100"/>
        <v>1</v>
      </c>
      <c r="E2152" s="2" t="str">
        <f>VLOOKUP(F2152,city!$A$4:$D$352,4,FALSE)</f>
        <v>东营</v>
      </c>
      <c r="F2152" s="22">
        <f t="shared" si="101"/>
        <v>127</v>
      </c>
      <c r="G2152" s="22">
        <f>IF(VLOOKUP(F2151,city!$A$4:$H$352,8,FALSE)&gt;G2151,G2151+1,1)</f>
        <v>7</v>
      </c>
    </row>
    <row r="2153" spans="1:7" x14ac:dyDescent="0.15">
      <c r="A2153" s="23">
        <f t="shared" si="99"/>
        <v>112708</v>
      </c>
      <c r="B2153" s="24">
        <v>1</v>
      </c>
      <c r="C2153" s="28" t="str">
        <f>"jingdian/"&amp;VLOOKUP(E2153,city!$D$4:$P$352,12,FALSE)&amp;"/"&amp;VLOOKUP(E2153,city!$D$4:$P$352,13,FALSE)&amp;"/"&amp;IF(G2153&lt;11,"jd",IF(G2153&lt;16,"tc","cs"))&amp;"/"&amp;IF(G2153&lt;11,G2153,IF(G2153&lt;16,G2153-10,G2153-15))&amp;".jpg"</f>
        <v>jingdian/shandong/dongying/jd/8.jpg</v>
      </c>
      <c r="D2153" s="23">
        <f t="shared" si="100"/>
        <v>1</v>
      </c>
      <c r="E2153" s="2" t="str">
        <f>VLOOKUP(F2153,city!$A$4:$D$352,4,FALSE)</f>
        <v>东营</v>
      </c>
      <c r="F2153" s="22">
        <f t="shared" si="101"/>
        <v>127</v>
      </c>
      <c r="G2153" s="22">
        <f>IF(VLOOKUP(F2152,city!$A$4:$H$352,8,FALSE)&gt;G2152,G2152+1,1)</f>
        <v>8</v>
      </c>
    </row>
    <row r="2154" spans="1:7" x14ac:dyDescent="0.15">
      <c r="A2154" s="23">
        <f t="shared" si="99"/>
        <v>112709</v>
      </c>
      <c r="B2154" s="24">
        <v>1</v>
      </c>
      <c r="C2154" s="28" t="str">
        <f>"jingdian/"&amp;VLOOKUP(E2154,city!$D$4:$P$352,12,FALSE)&amp;"/"&amp;VLOOKUP(E2154,city!$D$4:$P$352,13,FALSE)&amp;"/"&amp;IF(G2154&lt;11,"jd",IF(G2154&lt;16,"tc","cs"))&amp;"/"&amp;IF(G2154&lt;11,G2154,IF(G2154&lt;16,G2154-10,G2154-15))&amp;".jpg"</f>
        <v>jingdian/shandong/dongying/jd/9.jpg</v>
      </c>
      <c r="D2154" s="23">
        <f t="shared" si="100"/>
        <v>1</v>
      </c>
      <c r="E2154" s="2" t="str">
        <f>VLOOKUP(F2154,city!$A$4:$D$352,4,FALSE)</f>
        <v>东营</v>
      </c>
      <c r="F2154" s="22">
        <f t="shared" si="101"/>
        <v>127</v>
      </c>
      <c r="G2154" s="22">
        <f>IF(VLOOKUP(F2153,city!$A$4:$H$352,8,FALSE)&gt;G2153,G2153+1,1)</f>
        <v>9</v>
      </c>
    </row>
    <row r="2155" spans="1:7" x14ac:dyDescent="0.15">
      <c r="A2155" s="23">
        <f t="shared" si="99"/>
        <v>112710</v>
      </c>
      <c r="B2155" s="24">
        <v>1</v>
      </c>
      <c r="C2155" s="28" t="str">
        <f>"jingdian/"&amp;VLOOKUP(E2155,city!$D$4:$P$352,12,FALSE)&amp;"/"&amp;VLOOKUP(E2155,city!$D$4:$P$352,13,FALSE)&amp;"/"&amp;IF(G2155&lt;11,"jd",IF(G2155&lt;16,"tc","cs"))&amp;"/"&amp;IF(G2155&lt;11,G2155,IF(G2155&lt;16,G2155-10,G2155-15))&amp;".jpg"</f>
        <v>jingdian/shandong/dongying/jd/10.jpg</v>
      </c>
      <c r="D2155" s="23">
        <f t="shared" si="100"/>
        <v>1</v>
      </c>
      <c r="E2155" s="2" t="str">
        <f>VLOOKUP(F2155,city!$A$4:$D$352,4,FALSE)</f>
        <v>东营</v>
      </c>
      <c r="F2155" s="22">
        <f t="shared" si="101"/>
        <v>127</v>
      </c>
      <c r="G2155" s="22">
        <f>IF(VLOOKUP(F2154,city!$A$4:$H$352,8,FALSE)&gt;G2154,G2154+1,1)</f>
        <v>10</v>
      </c>
    </row>
    <row r="2156" spans="1:7" x14ac:dyDescent="0.15">
      <c r="A2156" s="23">
        <f t="shared" si="99"/>
        <v>112751</v>
      </c>
      <c r="B2156" s="24">
        <v>2</v>
      </c>
      <c r="C2156" s="28" t="str">
        <f>"jingdian/"&amp;VLOOKUP(E2156,city!$D$4:$P$352,12,FALSE)&amp;"/"&amp;VLOOKUP(E2156,city!$D$4:$P$352,13,FALSE)&amp;"/"&amp;IF(G2156&lt;11,"jd",IF(G2156&lt;16,"tc","cs"))&amp;"/"&amp;IF(G2156&lt;11,G2156,IF(G2156&lt;16,G2156-10,G2156-15))&amp;".jpg"</f>
        <v>jingdian/shandong/dongying/tc/1.jpg</v>
      </c>
      <c r="D2156" s="23">
        <f t="shared" si="100"/>
        <v>2</v>
      </c>
      <c r="E2156" s="2" t="str">
        <f>VLOOKUP(F2156,city!$A$4:$D$352,4,FALSE)</f>
        <v>东营</v>
      </c>
      <c r="F2156" s="22">
        <f t="shared" si="101"/>
        <v>127</v>
      </c>
      <c r="G2156" s="22">
        <f>IF(VLOOKUP(F2155,city!$A$4:$H$352,8,FALSE)&gt;G2155,G2155+1,1)</f>
        <v>11</v>
      </c>
    </row>
    <row r="2157" spans="1:7" x14ac:dyDescent="0.15">
      <c r="A2157" s="23">
        <f t="shared" si="99"/>
        <v>112752</v>
      </c>
      <c r="B2157" s="24">
        <v>5</v>
      </c>
      <c r="C2157" s="28" t="str">
        <f>"jingdian/"&amp;VLOOKUP(E2157,city!$D$4:$P$352,12,FALSE)&amp;"/"&amp;VLOOKUP(E2157,city!$D$4:$P$352,13,FALSE)&amp;"/"&amp;IF(G2157&lt;11,"jd",IF(G2157&lt;16,"tc","cs"))&amp;"/"&amp;IF(G2157&lt;11,G2157,IF(G2157&lt;16,G2157-10,G2157-15))&amp;".jpg"</f>
        <v>jingdian/shandong/dongying/tc/2.jpg</v>
      </c>
      <c r="D2157" s="23">
        <f t="shared" si="100"/>
        <v>2</v>
      </c>
      <c r="E2157" s="2" t="str">
        <f>VLOOKUP(F2157,city!$A$4:$D$352,4,FALSE)</f>
        <v>东营</v>
      </c>
      <c r="F2157" s="22">
        <f t="shared" si="101"/>
        <v>127</v>
      </c>
      <c r="G2157" s="22">
        <f>IF(VLOOKUP(F2156,city!$A$4:$H$352,8,FALSE)&gt;G2156,G2156+1,1)</f>
        <v>12</v>
      </c>
    </row>
    <row r="2158" spans="1:7" x14ac:dyDescent="0.15">
      <c r="A2158" s="23">
        <f t="shared" si="99"/>
        <v>112753</v>
      </c>
      <c r="B2158" s="24">
        <v>5</v>
      </c>
      <c r="C2158" s="28" t="str">
        <f>"jingdian/"&amp;VLOOKUP(E2158,city!$D$4:$P$352,12,FALSE)&amp;"/"&amp;VLOOKUP(E2158,city!$D$4:$P$352,13,FALSE)&amp;"/"&amp;IF(G2158&lt;11,"jd",IF(G2158&lt;16,"tc","cs"))&amp;"/"&amp;IF(G2158&lt;11,G2158,IF(G2158&lt;16,G2158-10,G2158-15))&amp;".jpg"</f>
        <v>jingdian/shandong/dongying/tc/3.jpg</v>
      </c>
      <c r="D2158" s="23">
        <f t="shared" si="100"/>
        <v>2</v>
      </c>
      <c r="E2158" s="2" t="str">
        <f>VLOOKUP(F2158,city!$A$4:$D$352,4,FALSE)</f>
        <v>东营</v>
      </c>
      <c r="F2158" s="22">
        <f t="shared" si="101"/>
        <v>127</v>
      </c>
      <c r="G2158" s="22">
        <f>IF(VLOOKUP(F2157,city!$A$4:$H$352,8,FALSE)&gt;G2157,G2157+1,1)</f>
        <v>13</v>
      </c>
    </row>
    <row r="2159" spans="1:7" x14ac:dyDescent="0.15">
      <c r="A2159" s="23">
        <f t="shared" si="99"/>
        <v>112754</v>
      </c>
      <c r="B2159" s="24">
        <v>3</v>
      </c>
      <c r="C2159" s="28" t="str">
        <f>"jingdian/"&amp;VLOOKUP(E2159,city!$D$4:$P$352,12,FALSE)&amp;"/"&amp;VLOOKUP(E2159,city!$D$4:$P$352,13,FALSE)&amp;"/"&amp;IF(G2159&lt;11,"jd",IF(G2159&lt;16,"tc","cs"))&amp;"/"&amp;IF(G2159&lt;11,G2159,IF(G2159&lt;16,G2159-10,G2159-15))&amp;".jpg"</f>
        <v>jingdian/shandong/dongying/tc/4.jpg</v>
      </c>
      <c r="D2159" s="23">
        <f t="shared" si="100"/>
        <v>2</v>
      </c>
      <c r="E2159" s="2" t="str">
        <f>VLOOKUP(F2159,city!$A$4:$D$352,4,FALSE)</f>
        <v>东营</v>
      </c>
      <c r="F2159" s="22">
        <f t="shared" si="101"/>
        <v>127</v>
      </c>
      <c r="G2159" s="22">
        <f>IF(VLOOKUP(F2158,city!$A$4:$H$352,8,FALSE)&gt;G2158,G2158+1,1)</f>
        <v>14</v>
      </c>
    </row>
    <row r="2160" spans="1:7" x14ac:dyDescent="0.15">
      <c r="A2160" s="23">
        <f t="shared" si="99"/>
        <v>112755</v>
      </c>
      <c r="B2160" s="24">
        <v>5</v>
      </c>
      <c r="C2160" s="28" t="str">
        <f>"jingdian/"&amp;VLOOKUP(E2160,city!$D$4:$P$352,12,FALSE)&amp;"/"&amp;VLOOKUP(E2160,city!$D$4:$P$352,13,FALSE)&amp;"/"&amp;IF(G2160&lt;11,"jd",IF(G2160&lt;16,"tc","cs"))&amp;"/"&amp;IF(G2160&lt;11,G2160,IF(G2160&lt;16,G2160-10,G2160-15))&amp;".jpg"</f>
        <v>jingdian/shandong/dongying/tc/5.jpg</v>
      </c>
      <c r="D2160" s="23">
        <f t="shared" si="100"/>
        <v>2</v>
      </c>
      <c r="E2160" s="2" t="str">
        <f>VLOOKUP(F2160,city!$A$4:$D$352,4,FALSE)</f>
        <v>东营</v>
      </c>
      <c r="F2160" s="22">
        <f t="shared" si="101"/>
        <v>127</v>
      </c>
      <c r="G2160" s="22">
        <f>IF(VLOOKUP(F2159,city!$A$4:$H$352,8,FALSE)&gt;G2159,G2159+1,1)</f>
        <v>15</v>
      </c>
    </row>
    <row r="2161" spans="1:7" x14ac:dyDescent="0.15">
      <c r="A2161" s="23">
        <f t="shared" si="99"/>
        <v>112781</v>
      </c>
      <c r="B2161" s="24">
        <v>5</v>
      </c>
      <c r="C2161" s="28" t="str">
        <f>"jingdian/"&amp;VLOOKUP(E2161,city!$D$4:$P$352,12,FALSE)&amp;"/"&amp;VLOOKUP(E2161,city!$D$4:$P$352,13,FALSE)&amp;"/"&amp;IF(G2161&lt;11,"jd",IF(G2161&lt;16,"tc","cs"))&amp;"/"&amp;IF(G2161&lt;11,G2161,IF(G2161&lt;16,G2161-10,G2161-15))&amp;".jpg"</f>
        <v>jingdian/shandong/dongying/cs/1.jpg</v>
      </c>
      <c r="D2161" s="23">
        <f t="shared" si="100"/>
        <v>3</v>
      </c>
      <c r="E2161" s="2" t="str">
        <f>VLOOKUP(F2161,city!$A$4:$D$352,4,FALSE)</f>
        <v>东营</v>
      </c>
      <c r="F2161" s="22">
        <f t="shared" si="101"/>
        <v>127</v>
      </c>
      <c r="G2161" s="22">
        <f>IF(VLOOKUP(F2160,city!$A$4:$H$352,8,FALSE)&gt;G2160,G2160+1,1)</f>
        <v>16</v>
      </c>
    </row>
    <row r="2162" spans="1:7" x14ac:dyDescent="0.15">
      <c r="A2162" s="23">
        <f t="shared" si="99"/>
        <v>112782</v>
      </c>
      <c r="B2162" s="24">
        <v>5</v>
      </c>
      <c r="C2162" s="28" t="str">
        <f>"jingdian/"&amp;VLOOKUP(E2162,city!$D$4:$P$352,12,FALSE)&amp;"/"&amp;VLOOKUP(E2162,city!$D$4:$P$352,13,FALSE)&amp;"/"&amp;IF(G2162&lt;11,"jd",IF(G2162&lt;16,"tc","cs"))&amp;"/"&amp;IF(G2162&lt;11,G2162,IF(G2162&lt;16,G2162-10,G2162-15))&amp;".jpg"</f>
        <v>jingdian/shandong/dongying/cs/2.jpg</v>
      </c>
      <c r="D2162" s="23">
        <f t="shared" si="100"/>
        <v>3</v>
      </c>
      <c r="E2162" s="2" t="str">
        <f>VLOOKUP(F2162,city!$A$4:$D$352,4,FALSE)</f>
        <v>东营</v>
      </c>
      <c r="F2162" s="22">
        <f t="shared" si="101"/>
        <v>127</v>
      </c>
      <c r="G2162" s="22">
        <f>IF(VLOOKUP(F2161,city!$A$4:$H$352,8,FALSE)&gt;G2161,G2161+1,1)</f>
        <v>17</v>
      </c>
    </row>
    <row r="2163" spans="1:7" x14ac:dyDescent="0.15">
      <c r="A2163" s="23">
        <f t="shared" si="99"/>
        <v>112801</v>
      </c>
      <c r="B2163" s="24">
        <v>1</v>
      </c>
      <c r="C2163" s="28" t="str">
        <f>"jingdian/"&amp;VLOOKUP(E2163,city!$D$4:$P$352,12,FALSE)&amp;"/"&amp;VLOOKUP(E2163,city!$D$4:$P$352,13,FALSE)&amp;"/"&amp;IF(G2163&lt;11,"jd",IF(G2163&lt;16,"tc","cs"))&amp;"/"&amp;IF(G2163&lt;11,G2163,IF(G2163&lt;16,G2163-10,G2163-15))&amp;".jpg"</f>
        <v>jingdian/shandong/yantai/jd/1.jpg</v>
      </c>
      <c r="D2163" s="23">
        <f t="shared" si="100"/>
        <v>1</v>
      </c>
      <c r="E2163" s="2" t="str">
        <f>VLOOKUP(F2163,city!$A$4:$D$352,4,FALSE)</f>
        <v>烟台</v>
      </c>
      <c r="F2163" s="22">
        <f t="shared" si="101"/>
        <v>128</v>
      </c>
      <c r="G2163" s="22">
        <f>IF(VLOOKUP(F2162,city!$A$4:$H$352,8,FALSE)&gt;G2162,G2162+1,1)</f>
        <v>1</v>
      </c>
    </row>
    <row r="2164" spans="1:7" x14ac:dyDescent="0.15">
      <c r="A2164" s="23">
        <f t="shared" si="99"/>
        <v>112802</v>
      </c>
      <c r="B2164" s="24">
        <v>1</v>
      </c>
      <c r="C2164" s="28" t="str">
        <f>"jingdian/"&amp;VLOOKUP(E2164,city!$D$4:$P$352,12,FALSE)&amp;"/"&amp;VLOOKUP(E2164,city!$D$4:$P$352,13,FALSE)&amp;"/"&amp;IF(G2164&lt;11,"jd",IF(G2164&lt;16,"tc","cs"))&amp;"/"&amp;IF(G2164&lt;11,G2164,IF(G2164&lt;16,G2164-10,G2164-15))&amp;".jpg"</f>
        <v>jingdian/shandong/yantai/jd/2.jpg</v>
      </c>
      <c r="D2164" s="23">
        <f t="shared" si="100"/>
        <v>1</v>
      </c>
      <c r="E2164" s="2" t="str">
        <f>VLOOKUP(F2164,city!$A$4:$D$352,4,FALSE)</f>
        <v>烟台</v>
      </c>
      <c r="F2164" s="22">
        <f t="shared" si="101"/>
        <v>128</v>
      </c>
      <c r="G2164" s="22">
        <f>IF(VLOOKUP(F2163,city!$A$4:$H$352,8,FALSE)&gt;G2163,G2163+1,1)</f>
        <v>2</v>
      </c>
    </row>
    <row r="2165" spans="1:7" x14ac:dyDescent="0.15">
      <c r="A2165" s="23">
        <f t="shared" si="99"/>
        <v>112803</v>
      </c>
      <c r="B2165" s="24">
        <v>1</v>
      </c>
      <c r="C2165" s="28" t="str">
        <f>"jingdian/"&amp;VLOOKUP(E2165,city!$D$4:$P$352,12,FALSE)&amp;"/"&amp;VLOOKUP(E2165,city!$D$4:$P$352,13,FALSE)&amp;"/"&amp;IF(G2165&lt;11,"jd",IF(G2165&lt;16,"tc","cs"))&amp;"/"&amp;IF(G2165&lt;11,G2165,IF(G2165&lt;16,G2165-10,G2165-15))&amp;".jpg"</f>
        <v>jingdian/shandong/yantai/jd/3.jpg</v>
      </c>
      <c r="D2165" s="23">
        <f t="shared" si="100"/>
        <v>1</v>
      </c>
      <c r="E2165" s="2" t="str">
        <f>VLOOKUP(F2165,city!$A$4:$D$352,4,FALSE)</f>
        <v>烟台</v>
      </c>
      <c r="F2165" s="22">
        <f t="shared" si="101"/>
        <v>128</v>
      </c>
      <c r="G2165" s="22">
        <f>IF(VLOOKUP(F2164,city!$A$4:$H$352,8,FALSE)&gt;G2164,G2164+1,1)</f>
        <v>3</v>
      </c>
    </row>
    <row r="2166" spans="1:7" x14ac:dyDescent="0.15">
      <c r="A2166" s="23">
        <f t="shared" si="99"/>
        <v>112804</v>
      </c>
      <c r="B2166" s="24">
        <v>1</v>
      </c>
      <c r="C2166" s="28" t="str">
        <f>"jingdian/"&amp;VLOOKUP(E2166,city!$D$4:$P$352,12,FALSE)&amp;"/"&amp;VLOOKUP(E2166,city!$D$4:$P$352,13,FALSE)&amp;"/"&amp;IF(G2166&lt;11,"jd",IF(G2166&lt;16,"tc","cs"))&amp;"/"&amp;IF(G2166&lt;11,G2166,IF(G2166&lt;16,G2166-10,G2166-15))&amp;".jpg"</f>
        <v>jingdian/shandong/yantai/jd/4.jpg</v>
      </c>
      <c r="D2166" s="23">
        <f t="shared" si="100"/>
        <v>1</v>
      </c>
      <c r="E2166" s="2" t="str">
        <f>VLOOKUP(F2166,city!$A$4:$D$352,4,FALSE)</f>
        <v>烟台</v>
      </c>
      <c r="F2166" s="22">
        <f t="shared" si="101"/>
        <v>128</v>
      </c>
      <c r="G2166" s="22">
        <f>IF(VLOOKUP(F2165,city!$A$4:$H$352,8,FALSE)&gt;G2165,G2165+1,1)</f>
        <v>4</v>
      </c>
    </row>
    <row r="2167" spans="1:7" x14ac:dyDescent="0.15">
      <c r="A2167" s="23">
        <f t="shared" si="99"/>
        <v>112805</v>
      </c>
      <c r="B2167" s="24">
        <v>1</v>
      </c>
      <c r="C2167" s="28" t="str">
        <f>"jingdian/"&amp;VLOOKUP(E2167,city!$D$4:$P$352,12,FALSE)&amp;"/"&amp;VLOOKUP(E2167,city!$D$4:$P$352,13,FALSE)&amp;"/"&amp;IF(G2167&lt;11,"jd",IF(G2167&lt;16,"tc","cs"))&amp;"/"&amp;IF(G2167&lt;11,G2167,IF(G2167&lt;16,G2167-10,G2167-15))&amp;".jpg"</f>
        <v>jingdian/shandong/yantai/jd/5.jpg</v>
      </c>
      <c r="D2167" s="23">
        <f t="shared" si="100"/>
        <v>1</v>
      </c>
      <c r="E2167" s="2" t="str">
        <f>VLOOKUP(F2167,city!$A$4:$D$352,4,FALSE)</f>
        <v>烟台</v>
      </c>
      <c r="F2167" s="22">
        <f t="shared" si="101"/>
        <v>128</v>
      </c>
      <c r="G2167" s="22">
        <f>IF(VLOOKUP(F2166,city!$A$4:$H$352,8,FALSE)&gt;G2166,G2166+1,1)</f>
        <v>5</v>
      </c>
    </row>
    <row r="2168" spans="1:7" x14ac:dyDescent="0.15">
      <c r="A2168" s="23">
        <f t="shared" si="99"/>
        <v>112806</v>
      </c>
      <c r="B2168" s="24">
        <v>1</v>
      </c>
      <c r="C2168" s="28" t="str">
        <f>"jingdian/"&amp;VLOOKUP(E2168,city!$D$4:$P$352,12,FALSE)&amp;"/"&amp;VLOOKUP(E2168,city!$D$4:$P$352,13,FALSE)&amp;"/"&amp;IF(G2168&lt;11,"jd",IF(G2168&lt;16,"tc","cs"))&amp;"/"&amp;IF(G2168&lt;11,G2168,IF(G2168&lt;16,G2168-10,G2168-15))&amp;".jpg"</f>
        <v>jingdian/shandong/yantai/jd/6.jpg</v>
      </c>
      <c r="D2168" s="23">
        <f t="shared" si="100"/>
        <v>1</v>
      </c>
      <c r="E2168" s="2" t="str">
        <f>VLOOKUP(F2168,city!$A$4:$D$352,4,FALSE)</f>
        <v>烟台</v>
      </c>
      <c r="F2168" s="22">
        <f t="shared" si="101"/>
        <v>128</v>
      </c>
      <c r="G2168" s="22">
        <f>IF(VLOOKUP(F2167,city!$A$4:$H$352,8,FALSE)&gt;G2167,G2167+1,1)</f>
        <v>6</v>
      </c>
    </row>
    <row r="2169" spans="1:7" x14ac:dyDescent="0.15">
      <c r="A2169" s="23">
        <f t="shared" si="99"/>
        <v>112807</v>
      </c>
      <c r="B2169" s="24">
        <v>1</v>
      </c>
      <c r="C2169" s="28" t="str">
        <f>"jingdian/"&amp;VLOOKUP(E2169,city!$D$4:$P$352,12,FALSE)&amp;"/"&amp;VLOOKUP(E2169,city!$D$4:$P$352,13,FALSE)&amp;"/"&amp;IF(G2169&lt;11,"jd",IF(G2169&lt;16,"tc","cs"))&amp;"/"&amp;IF(G2169&lt;11,G2169,IF(G2169&lt;16,G2169-10,G2169-15))&amp;".jpg"</f>
        <v>jingdian/shandong/yantai/jd/7.jpg</v>
      </c>
      <c r="D2169" s="23">
        <f t="shared" si="100"/>
        <v>1</v>
      </c>
      <c r="E2169" s="2" t="str">
        <f>VLOOKUP(F2169,city!$A$4:$D$352,4,FALSE)</f>
        <v>烟台</v>
      </c>
      <c r="F2169" s="22">
        <f t="shared" si="101"/>
        <v>128</v>
      </c>
      <c r="G2169" s="22">
        <f>IF(VLOOKUP(F2168,city!$A$4:$H$352,8,FALSE)&gt;G2168,G2168+1,1)</f>
        <v>7</v>
      </c>
    </row>
    <row r="2170" spans="1:7" x14ac:dyDescent="0.15">
      <c r="A2170" s="23">
        <f t="shared" si="99"/>
        <v>112808</v>
      </c>
      <c r="B2170" s="24">
        <v>1</v>
      </c>
      <c r="C2170" s="28" t="str">
        <f>"jingdian/"&amp;VLOOKUP(E2170,city!$D$4:$P$352,12,FALSE)&amp;"/"&amp;VLOOKUP(E2170,city!$D$4:$P$352,13,FALSE)&amp;"/"&amp;IF(G2170&lt;11,"jd",IF(G2170&lt;16,"tc","cs"))&amp;"/"&amp;IF(G2170&lt;11,G2170,IF(G2170&lt;16,G2170-10,G2170-15))&amp;".jpg"</f>
        <v>jingdian/shandong/yantai/jd/8.jpg</v>
      </c>
      <c r="D2170" s="23">
        <f t="shared" si="100"/>
        <v>1</v>
      </c>
      <c r="E2170" s="2" t="str">
        <f>VLOOKUP(F2170,city!$A$4:$D$352,4,FALSE)</f>
        <v>烟台</v>
      </c>
      <c r="F2170" s="22">
        <f t="shared" si="101"/>
        <v>128</v>
      </c>
      <c r="G2170" s="22">
        <f>IF(VLOOKUP(F2169,city!$A$4:$H$352,8,FALSE)&gt;G2169,G2169+1,1)</f>
        <v>8</v>
      </c>
    </row>
    <row r="2171" spans="1:7" x14ac:dyDescent="0.15">
      <c r="A2171" s="23">
        <f t="shared" si="99"/>
        <v>112809</v>
      </c>
      <c r="B2171" s="24">
        <v>1</v>
      </c>
      <c r="C2171" s="28" t="str">
        <f>"jingdian/"&amp;VLOOKUP(E2171,city!$D$4:$P$352,12,FALSE)&amp;"/"&amp;VLOOKUP(E2171,city!$D$4:$P$352,13,FALSE)&amp;"/"&amp;IF(G2171&lt;11,"jd",IF(G2171&lt;16,"tc","cs"))&amp;"/"&amp;IF(G2171&lt;11,G2171,IF(G2171&lt;16,G2171-10,G2171-15))&amp;".jpg"</f>
        <v>jingdian/shandong/yantai/jd/9.jpg</v>
      </c>
      <c r="D2171" s="23">
        <f t="shared" si="100"/>
        <v>1</v>
      </c>
      <c r="E2171" s="2" t="str">
        <f>VLOOKUP(F2171,city!$A$4:$D$352,4,FALSE)</f>
        <v>烟台</v>
      </c>
      <c r="F2171" s="22">
        <f t="shared" si="101"/>
        <v>128</v>
      </c>
      <c r="G2171" s="22">
        <f>IF(VLOOKUP(F2170,city!$A$4:$H$352,8,FALSE)&gt;G2170,G2170+1,1)</f>
        <v>9</v>
      </c>
    </row>
    <row r="2172" spans="1:7" x14ac:dyDescent="0.15">
      <c r="A2172" s="23">
        <f t="shared" si="99"/>
        <v>112810</v>
      </c>
      <c r="B2172" s="24">
        <v>1</v>
      </c>
      <c r="C2172" s="28" t="str">
        <f>"jingdian/"&amp;VLOOKUP(E2172,city!$D$4:$P$352,12,FALSE)&amp;"/"&amp;VLOOKUP(E2172,city!$D$4:$P$352,13,FALSE)&amp;"/"&amp;IF(G2172&lt;11,"jd",IF(G2172&lt;16,"tc","cs"))&amp;"/"&amp;IF(G2172&lt;11,G2172,IF(G2172&lt;16,G2172-10,G2172-15))&amp;".jpg"</f>
        <v>jingdian/shandong/yantai/jd/10.jpg</v>
      </c>
      <c r="D2172" s="23">
        <f t="shared" si="100"/>
        <v>1</v>
      </c>
      <c r="E2172" s="2" t="str">
        <f>VLOOKUP(F2172,city!$A$4:$D$352,4,FALSE)</f>
        <v>烟台</v>
      </c>
      <c r="F2172" s="22">
        <f t="shared" si="101"/>
        <v>128</v>
      </c>
      <c r="G2172" s="22">
        <f>IF(VLOOKUP(F2171,city!$A$4:$H$352,8,FALSE)&gt;G2171,G2171+1,1)</f>
        <v>10</v>
      </c>
    </row>
    <row r="2173" spans="1:7" x14ac:dyDescent="0.15">
      <c r="A2173" s="23">
        <f t="shared" si="99"/>
        <v>112851</v>
      </c>
      <c r="B2173" s="24">
        <v>3</v>
      </c>
      <c r="C2173" s="28" t="str">
        <f>"jingdian/"&amp;VLOOKUP(E2173,city!$D$4:$P$352,12,FALSE)&amp;"/"&amp;VLOOKUP(E2173,city!$D$4:$P$352,13,FALSE)&amp;"/"&amp;IF(G2173&lt;11,"jd",IF(G2173&lt;16,"tc","cs"))&amp;"/"&amp;IF(G2173&lt;11,G2173,IF(G2173&lt;16,G2173-10,G2173-15))&amp;".jpg"</f>
        <v>jingdian/shandong/yantai/tc/1.jpg</v>
      </c>
      <c r="D2173" s="23">
        <f t="shared" si="100"/>
        <v>2</v>
      </c>
      <c r="E2173" s="2" t="str">
        <f>VLOOKUP(F2173,city!$A$4:$D$352,4,FALSE)</f>
        <v>烟台</v>
      </c>
      <c r="F2173" s="22">
        <f t="shared" si="101"/>
        <v>128</v>
      </c>
      <c r="G2173" s="22">
        <f>IF(VLOOKUP(F2172,city!$A$4:$H$352,8,FALSE)&gt;G2172,G2172+1,1)</f>
        <v>11</v>
      </c>
    </row>
    <row r="2174" spans="1:7" x14ac:dyDescent="0.15">
      <c r="A2174" s="23">
        <f t="shared" si="99"/>
        <v>112852</v>
      </c>
      <c r="B2174" s="24">
        <v>2</v>
      </c>
      <c r="C2174" s="28" t="str">
        <f>"jingdian/"&amp;VLOOKUP(E2174,city!$D$4:$P$352,12,FALSE)&amp;"/"&amp;VLOOKUP(E2174,city!$D$4:$P$352,13,FALSE)&amp;"/"&amp;IF(G2174&lt;11,"jd",IF(G2174&lt;16,"tc","cs"))&amp;"/"&amp;IF(G2174&lt;11,G2174,IF(G2174&lt;16,G2174-10,G2174-15))&amp;".jpg"</f>
        <v>jingdian/shandong/yantai/tc/2.jpg</v>
      </c>
      <c r="D2174" s="23">
        <f t="shared" si="100"/>
        <v>2</v>
      </c>
      <c r="E2174" s="2" t="str">
        <f>VLOOKUP(F2174,city!$A$4:$D$352,4,FALSE)</f>
        <v>烟台</v>
      </c>
      <c r="F2174" s="22">
        <f t="shared" si="101"/>
        <v>128</v>
      </c>
      <c r="G2174" s="22">
        <f>IF(VLOOKUP(F2173,city!$A$4:$H$352,8,FALSE)&gt;G2173,G2173+1,1)</f>
        <v>12</v>
      </c>
    </row>
    <row r="2175" spans="1:7" x14ac:dyDescent="0.15">
      <c r="A2175" s="23">
        <f t="shared" si="99"/>
        <v>112853</v>
      </c>
      <c r="B2175" s="24">
        <v>5</v>
      </c>
      <c r="C2175" s="28" t="str">
        <f>"jingdian/"&amp;VLOOKUP(E2175,city!$D$4:$P$352,12,FALSE)&amp;"/"&amp;VLOOKUP(E2175,city!$D$4:$P$352,13,FALSE)&amp;"/"&amp;IF(G2175&lt;11,"jd",IF(G2175&lt;16,"tc","cs"))&amp;"/"&amp;IF(G2175&lt;11,G2175,IF(G2175&lt;16,G2175-10,G2175-15))&amp;".jpg"</f>
        <v>jingdian/shandong/yantai/tc/3.jpg</v>
      </c>
      <c r="D2175" s="23">
        <f t="shared" si="100"/>
        <v>2</v>
      </c>
      <c r="E2175" s="2" t="str">
        <f>VLOOKUP(F2175,city!$A$4:$D$352,4,FALSE)</f>
        <v>烟台</v>
      </c>
      <c r="F2175" s="22">
        <f t="shared" si="101"/>
        <v>128</v>
      </c>
      <c r="G2175" s="22">
        <f>IF(VLOOKUP(F2174,city!$A$4:$H$352,8,FALSE)&gt;G2174,G2174+1,1)</f>
        <v>13</v>
      </c>
    </row>
    <row r="2176" spans="1:7" x14ac:dyDescent="0.15">
      <c r="A2176" s="23">
        <f t="shared" si="99"/>
        <v>112854</v>
      </c>
      <c r="B2176" s="24">
        <v>3</v>
      </c>
      <c r="C2176" s="28" t="str">
        <f>"jingdian/"&amp;VLOOKUP(E2176,city!$D$4:$P$352,12,FALSE)&amp;"/"&amp;VLOOKUP(E2176,city!$D$4:$P$352,13,FALSE)&amp;"/"&amp;IF(G2176&lt;11,"jd",IF(G2176&lt;16,"tc","cs"))&amp;"/"&amp;IF(G2176&lt;11,G2176,IF(G2176&lt;16,G2176-10,G2176-15))&amp;".jpg"</f>
        <v>jingdian/shandong/yantai/tc/4.jpg</v>
      </c>
      <c r="D2176" s="23">
        <f t="shared" si="100"/>
        <v>2</v>
      </c>
      <c r="E2176" s="2" t="str">
        <f>VLOOKUP(F2176,city!$A$4:$D$352,4,FALSE)</f>
        <v>烟台</v>
      </c>
      <c r="F2176" s="22">
        <f t="shared" si="101"/>
        <v>128</v>
      </c>
      <c r="G2176" s="22">
        <f>IF(VLOOKUP(F2175,city!$A$4:$H$352,8,FALSE)&gt;G2175,G2175+1,1)</f>
        <v>14</v>
      </c>
    </row>
    <row r="2177" spans="1:7" x14ac:dyDescent="0.15">
      <c r="A2177" s="23">
        <f t="shared" si="99"/>
        <v>112855</v>
      </c>
      <c r="B2177" s="24">
        <v>3</v>
      </c>
      <c r="C2177" s="28" t="str">
        <f>"jingdian/"&amp;VLOOKUP(E2177,city!$D$4:$P$352,12,FALSE)&amp;"/"&amp;VLOOKUP(E2177,city!$D$4:$P$352,13,FALSE)&amp;"/"&amp;IF(G2177&lt;11,"jd",IF(G2177&lt;16,"tc","cs"))&amp;"/"&amp;IF(G2177&lt;11,G2177,IF(G2177&lt;16,G2177-10,G2177-15))&amp;".jpg"</f>
        <v>jingdian/shandong/yantai/tc/5.jpg</v>
      </c>
      <c r="D2177" s="23">
        <f t="shared" si="100"/>
        <v>2</v>
      </c>
      <c r="E2177" s="2" t="str">
        <f>VLOOKUP(F2177,city!$A$4:$D$352,4,FALSE)</f>
        <v>烟台</v>
      </c>
      <c r="F2177" s="22">
        <f t="shared" si="101"/>
        <v>128</v>
      </c>
      <c r="G2177" s="22">
        <f>IF(VLOOKUP(F2176,city!$A$4:$H$352,8,FALSE)&gt;G2176,G2176+1,1)</f>
        <v>15</v>
      </c>
    </row>
    <row r="2178" spans="1:7" x14ac:dyDescent="0.15">
      <c r="A2178" s="23">
        <f t="shared" si="99"/>
        <v>112881</v>
      </c>
      <c r="B2178" s="24">
        <v>2</v>
      </c>
      <c r="C2178" s="28" t="str">
        <f>"jingdian/"&amp;VLOOKUP(E2178,city!$D$4:$P$352,12,FALSE)&amp;"/"&amp;VLOOKUP(E2178,city!$D$4:$P$352,13,FALSE)&amp;"/"&amp;IF(G2178&lt;11,"jd",IF(G2178&lt;16,"tc","cs"))&amp;"/"&amp;IF(G2178&lt;11,G2178,IF(G2178&lt;16,G2178-10,G2178-15))&amp;".jpg"</f>
        <v>jingdian/shandong/yantai/cs/1.jpg</v>
      </c>
      <c r="D2178" s="23">
        <f t="shared" si="100"/>
        <v>3</v>
      </c>
      <c r="E2178" s="2" t="str">
        <f>VLOOKUP(F2178,city!$A$4:$D$352,4,FALSE)</f>
        <v>烟台</v>
      </c>
      <c r="F2178" s="22">
        <f t="shared" si="101"/>
        <v>128</v>
      </c>
      <c r="G2178" s="22">
        <f>IF(VLOOKUP(F2177,city!$A$4:$H$352,8,FALSE)&gt;G2177,G2177+1,1)</f>
        <v>16</v>
      </c>
    </row>
    <row r="2179" spans="1:7" x14ac:dyDescent="0.15">
      <c r="A2179" s="23">
        <f t="shared" si="99"/>
        <v>112882</v>
      </c>
      <c r="B2179" s="24">
        <v>3</v>
      </c>
      <c r="C2179" s="28" t="str">
        <f>"jingdian/"&amp;VLOOKUP(E2179,city!$D$4:$P$352,12,FALSE)&amp;"/"&amp;VLOOKUP(E2179,city!$D$4:$P$352,13,FALSE)&amp;"/"&amp;IF(G2179&lt;11,"jd",IF(G2179&lt;16,"tc","cs"))&amp;"/"&amp;IF(G2179&lt;11,G2179,IF(G2179&lt;16,G2179-10,G2179-15))&amp;".jpg"</f>
        <v>jingdian/shandong/yantai/cs/2.jpg</v>
      </c>
      <c r="D2179" s="23">
        <f t="shared" si="100"/>
        <v>3</v>
      </c>
      <c r="E2179" s="2" t="str">
        <f>VLOOKUP(F2179,city!$A$4:$D$352,4,FALSE)</f>
        <v>烟台</v>
      </c>
      <c r="F2179" s="22">
        <f t="shared" si="101"/>
        <v>128</v>
      </c>
      <c r="G2179" s="22">
        <f>IF(VLOOKUP(F2178,city!$A$4:$H$352,8,FALSE)&gt;G2178,G2178+1,1)</f>
        <v>17</v>
      </c>
    </row>
    <row r="2180" spans="1:7" x14ac:dyDescent="0.15">
      <c r="A2180" s="23">
        <f t="shared" si="99"/>
        <v>112901</v>
      </c>
      <c r="B2180" s="24">
        <v>1</v>
      </c>
      <c r="C2180" s="28" t="str">
        <f>"jingdian/"&amp;VLOOKUP(E2180,city!$D$4:$P$352,12,FALSE)&amp;"/"&amp;VLOOKUP(E2180,city!$D$4:$P$352,13,FALSE)&amp;"/"&amp;IF(G2180&lt;11,"jd",IF(G2180&lt;16,"tc","cs"))&amp;"/"&amp;IF(G2180&lt;11,G2180,IF(G2180&lt;16,G2180-10,G2180-15))&amp;".jpg"</f>
        <v>jingdian/shandong/weifang/jd/1.jpg</v>
      </c>
      <c r="D2180" s="23">
        <f t="shared" si="100"/>
        <v>1</v>
      </c>
      <c r="E2180" s="2" t="str">
        <f>VLOOKUP(F2180,city!$A$4:$D$352,4,FALSE)</f>
        <v>潍坊</v>
      </c>
      <c r="F2180" s="22">
        <f t="shared" si="101"/>
        <v>129</v>
      </c>
      <c r="G2180" s="22">
        <f>IF(VLOOKUP(F2179,city!$A$4:$H$352,8,FALSE)&gt;G2179,G2179+1,1)</f>
        <v>1</v>
      </c>
    </row>
    <row r="2181" spans="1:7" x14ac:dyDescent="0.15">
      <c r="A2181" s="23">
        <f t="shared" ref="A2181:A2244" si="102">IF(G2181&lt;11,G2181,IF(G2181&lt;16,G2181+40,G2181+65))+F2181*100+100000</f>
        <v>112902</v>
      </c>
      <c r="B2181" s="24">
        <v>1</v>
      </c>
      <c r="C2181" s="28" t="str">
        <f>"jingdian/"&amp;VLOOKUP(E2181,city!$D$4:$P$352,12,FALSE)&amp;"/"&amp;VLOOKUP(E2181,city!$D$4:$P$352,13,FALSE)&amp;"/"&amp;IF(G2181&lt;11,"jd",IF(G2181&lt;16,"tc","cs"))&amp;"/"&amp;IF(G2181&lt;11,G2181,IF(G2181&lt;16,G2181-10,G2181-15))&amp;".jpg"</f>
        <v>jingdian/shandong/weifang/jd/2.jpg</v>
      </c>
      <c r="D2181" s="23">
        <f t="shared" ref="D2181:D2244" si="103">IF(G2181&lt;11,1,IF(G2181&lt;16,2,3))</f>
        <v>1</v>
      </c>
      <c r="E2181" s="2" t="str">
        <f>VLOOKUP(F2181,city!$A$4:$D$352,4,FALSE)</f>
        <v>潍坊</v>
      </c>
      <c r="F2181" s="22">
        <f t="shared" ref="F2181:F2244" si="104">IF(G2181&gt;G2180,F2180,F2180+1)</f>
        <v>129</v>
      </c>
      <c r="G2181" s="22">
        <f>IF(VLOOKUP(F2180,city!$A$4:$H$352,8,FALSE)&gt;G2180,G2180+1,1)</f>
        <v>2</v>
      </c>
    </row>
    <row r="2182" spans="1:7" x14ac:dyDescent="0.15">
      <c r="A2182" s="23">
        <f t="shared" si="102"/>
        <v>112903</v>
      </c>
      <c r="B2182" s="24">
        <v>1</v>
      </c>
      <c r="C2182" s="28" t="str">
        <f>"jingdian/"&amp;VLOOKUP(E2182,city!$D$4:$P$352,12,FALSE)&amp;"/"&amp;VLOOKUP(E2182,city!$D$4:$P$352,13,FALSE)&amp;"/"&amp;IF(G2182&lt;11,"jd",IF(G2182&lt;16,"tc","cs"))&amp;"/"&amp;IF(G2182&lt;11,G2182,IF(G2182&lt;16,G2182-10,G2182-15))&amp;".jpg"</f>
        <v>jingdian/shandong/weifang/jd/3.jpg</v>
      </c>
      <c r="D2182" s="23">
        <f t="shared" si="103"/>
        <v>1</v>
      </c>
      <c r="E2182" s="2" t="str">
        <f>VLOOKUP(F2182,city!$A$4:$D$352,4,FALSE)</f>
        <v>潍坊</v>
      </c>
      <c r="F2182" s="22">
        <f t="shared" si="104"/>
        <v>129</v>
      </c>
      <c r="G2182" s="22">
        <f>IF(VLOOKUP(F2181,city!$A$4:$H$352,8,FALSE)&gt;G2181,G2181+1,1)</f>
        <v>3</v>
      </c>
    </row>
    <row r="2183" spans="1:7" x14ac:dyDescent="0.15">
      <c r="A2183" s="23">
        <f t="shared" si="102"/>
        <v>112904</v>
      </c>
      <c r="B2183" s="24">
        <v>1</v>
      </c>
      <c r="C2183" s="28" t="str">
        <f>"jingdian/"&amp;VLOOKUP(E2183,city!$D$4:$P$352,12,FALSE)&amp;"/"&amp;VLOOKUP(E2183,city!$D$4:$P$352,13,FALSE)&amp;"/"&amp;IF(G2183&lt;11,"jd",IF(G2183&lt;16,"tc","cs"))&amp;"/"&amp;IF(G2183&lt;11,G2183,IF(G2183&lt;16,G2183-10,G2183-15))&amp;".jpg"</f>
        <v>jingdian/shandong/weifang/jd/4.jpg</v>
      </c>
      <c r="D2183" s="23">
        <f t="shared" si="103"/>
        <v>1</v>
      </c>
      <c r="E2183" s="2" t="str">
        <f>VLOOKUP(F2183,city!$A$4:$D$352,4,FALSE)</f>
        <v>潍坊</v>
      </c>
      <c r="F2183" s="22">
        <f t="shared" si="104"/>
        <v>129</v>
      </c>
      <c r="G2183" s="22">
        <f>IF(VLOOKUP(F2182,city!$A$4:$H$352,8,FALSE)&gt;G2182,G2182+1,1)</f>
        <v>4</v>
      </c>
    </row>
    <row r="2184" spans="1:7" x14ac:dyDescent="0.15">
      <c r="A2184" s="23">
        <f t="shared" si="102"/>
        <v>112905</v>
      </c>
      <c r="B2184" s="24">
        <v>1</v>
      </c>
      <c r="C2184" s="28" t="str">
        <f>"jingdian/"&amp;VLOOKUP(E2184,city!$D$4:$P$352,12,FALSE)&amp;"/"&amp;VLOOKUP(E2184,city!$D$4:$P$352,13,FALSE)&amp;"/"&amp;IF(G2184&lt;11,"jd",IF(G2184&lt;16,"tc","cs"))&amp;"/"&amp;IF(G2184&lt;11,G2184,IF(G2184&lt;16,G2184-10,G2184-15))&amp;".jpg"</f>
        <v>jingdian/shandong/weifang/jd/5.jpg</v>
      </c>
      <c r="D2184" s="23">
        <f t="shared" si="103"/>
        <v>1</v>
      </c>
      <c r="E2184" s="2" t="str">
        <f>VLOOKUP(F2184,city!$A$4:$D$352,4,FALSE)</f>
        <v>潍坊</v>
      </c>
      <c r="F2184" s="22">
        <f t="shared" si="104"/>
        <v>129</v>
      </c>
      <c r="G2184" s="22">
        <f>IF(VLOOKUP(F2183,city!$A$4:$H$352,8,FALSE)&gt;G2183,G2183+1,1)</f>
        <v>5</v>
      </c>
    </row>
    <row r="2185" spans="1:7" x14ac:dyDescent="0.15">
      <c r="A2185" s="23">
        <f t="shared" si="102"/>
        <v>112906</v>
      </c>
      <c r="B2185" s="24">
        <v>1</v>
      </c>
      <c r="C2185" s="28" t="str">
        <f>"jingdian/"&amp;VLOOKUP(E2185,city!$D$4:$P$352,12,FALSE)&amp;"/"&amp;VLOOKUP(E2185,city!$D$4:$P$352,13,FALSE)&amp;"/"&amp;IF(G2185&lt;11,"jd",IF(G2185&lt;16,"tc","cs"))&amp;"/"&amp;IF(G2185&lt;11,G2185,IF(G2185&lt;16,G2185-10,G2185-15))&amp;".jpg"</f>
        <v>jingdian/shandong/weifang/jd/6.jpg</v>
      </c>
      <c r="D2185" s="23">
        <f t="shared" si="103"/>
        <v>1</v>
      </c>
      <c r="E2185" s="2" t="str">
        <f>VLOOKUP(F2185,city!$A$4:$D$352,4,FALSE)</f>
        <v>潍坊</v>
      </c>
      <c r="F2185" s="22">
        <f t="shared" si="104"/>
        <v>129</v>
      </c>
      <c r="G2185" s="22">
        <f>IF(VLOOKUP(F2184,city!$A$4:$H$352,8,FALSE)&gt;G2184,G2184+1,1)</f>
        <v>6</v>
      </c>
    </row>
    <row r="2186" spans="1:7" x14ac:dyDescent="0.15">
      <c r="A2186" s="23">
        <f t="shared" si="102"/>
        <v>112907</v>
      </c>
      <c r="B2186" s="24">
        <v>1</v>
      </c>
      <c r="C2186" s="28" t="str">
        <f>"jingdian/"&amp;VLOOKUP(E2186,city!$D$4:$P$352,12,FALSE)&amp;"/"&amp;VLOOKUP(E2186,city!$D$4:$P$352,13,FALSE)&amp;"/"&amp;IF(G2186&lt;11,"jd",IF(G2186&lt;16,"tc","cs"))&amp;"/"&amp;IF(G2186&lt;11,G2186,IF(G2186&lt;16,G2186-10,G2186-15))&amp;".jpg"</f>
        <v>jingdian/shandong/weifang/jd/7.jpg</v>
      </c>
      <c r="D2186" s="23">
        <f t="shared" si="103"/>
        <v>1</v>
      </c>
      <c r="E2186" s="2" t="str">
        <f>VLOOKUP(F2186,city!$A$4:$D$352,4,FALSE)</f>
        <v>潍坊</v>
      </c>
      <c r="F2186" s="22">
        <f t="shared" si="104"/>
        <v>129</v>
      </c>
      <c r="G2186" s="22">
        <f>IF(VLOOKUP(F2185,city!$A$4:$H$352,8,FALSE)&gt;G2185,G2185+1,1)</f>
        <v>7</v>
      </c>
    </row>
    <row r="2187" spans="1:7" x14ac:dyDescent="0.15">
      <c r="A2187" s="23">
        <f t="shared" si="102"/>
        <v>112908</v>
      </c>
      <c r="B2187" s="24">
        <v>1</v>
      </c>
      <c r="C2187" s="28" t="str">
        <f>"jingdian/"&amp;VLOOKUP(E2187,city!$D$4:$P$352,12,FALSE)&amp;"/"&amp;VLOOKUP(E2187,city!$D$4:$P$352,13,FALSE)&amp;"/"&amp;IF(G2187&lt;11,"jd",IF(G2187&lt;16,"tc","cs"))&amp;"/"&amp;IF(G2187&lt;11,G2187,IF(G2187&lt;16,G2187-10,G2187-15))&amp;".jpg"</f>
        <v>jingdian/shandong/weifang/jd/8.jpg</v>
      </c>
      <c r="D2187" s="23">
        <f t="shared" si="103"/>
        <v>1</v>
      </c>
      <c r="E2187" s="2" t="str">
        <f>VLOOKUP(F2187,city!$A$4:$D$352,4,FALSE)</f>
        <v>潍坊</v>
      </c>
      <c r="F2187" s="22">
        <f t="shared" si="104"/>
        <v>129</v>
      </c>
      <c r="G2187" s="22">
        <f>IF(VLOOKUP(F2186,city!$A$4:$H$352,8,FALSE)&gt;G2186,G2186+1,1)</f>
        <v>8</v>
      </c>
    </row>
    <row r="2188" spans="1:7" x14ac:dyDescent="0.15">
      <c r="A2188" s="23">
        <f t="shared" si="102"/>
        <v>112909</v>
      </c>
      <c r="B2188" s="24">
        <v>1</v>
      </c>
      <c r="C2188" s="28" t="str">
        <f>"jingdian/"&amp;VLOOKUP(E2188,city!$D$4:$P$352,12,FALSE)&amp;"/"&amp;VLOOKUP(E2188,city!$D$4:$P$352,13,FALSE)&amp;"/"&amp;IF(G2188&lt;11,"jd",IF(G2188&lt;16,"tc","cs"))&amp;"/"&amp;IF(G2188&lt;11,G2188,IF(G2188&lt;16,G2188-10,G2188-15))&amp;".jpg"</f>
        <v>jingdian/shandong/weifang/jd/9.jpg</v>
      </c>
      <c r="D2188" s="23">
        <f t="shared" si="103"/>
        <v>1</v>
      </c>
      <c r="E2188" s="2" t="str">
        <f>VLOOKUP(F2188,city!$A$4:$D$352,4,FALSE)</f>
        <v>潍坊</v>
      </c>
      <c r="F2188" s="22">
        <f t="shared" si="104"/>
        <v>129</v>
      </c>
      <c r="G2188" s="22">
        <f>IF(VLOOKUP(F2187,city!$A$4:$H$352,8,FALSE)&gt;G2187,G2187+1,1)</f>
        <v>9</v>
      </c>
    </row>
    <row r="2189" spans="1:7" x14ac:dyDescent="0.15">
      <c r="A2189" s="23">
        <f t="shared" si="102"/>
        <v>112910</v>
      </c>
      <c r="B2189" s="24">
        <v>1</v>
      </c>
      <c r="C2189" s="28" t="str">
        <f>"jingdian/"&amp;VLOOKUP(E2189,city!$D$4:$P$352,12,FALSE)&amp;"/"&amp;VLOOKUP(E2189,city!$D$4:$P$352,13,FALSE)&amp;"/"&amp;IF(G2189&lt;11,"jd",IF(G2189&lt;16,"tc","cs"))&amp;"/"&amp;IF(G2189&lt;11,G2189,IF(G2189&lt;16,G2189-10,G2189-15))&amp;".jpg"</f>
        <v>jingdian/shandong/weifang/jd/10.jpg</v>
      </c>
      <c r="D2189" s="23">
        <f t="shared" si="103"/>
        <v>1</v>
      </c>
      <c r="E2189" s="2" t="str">
        <f>VLOOKUP(F2189,city!$A$4:$D$352,4,FALSE)</f>
        <v>潍坊</v>
      </c>
      <c r="F2189" s="22">
        <f t="shared" si="104"/>
        <v>129</v>
      </c>
      <c r="G2189" s="22">
        <f>IF(VLOOKUP(F2188,city!$A$4:$H$352,8,FALSE)&gt;G2188,G2188+1,1)</f>
        <v>10</v>
      </c>
    </row>
    <row r="2190" spans="1:7" x14ac:dyDescent="0.15">
      <c r="A2190" s="23">
        <f t="shared" si="102"/>
        <v>112951</v>
      </c>
      <c r="B2190" s="24">
        <v>5</v>
      </c>
      <c r="C2190" s="28" t="str">
        <f>"jingdian/"&amp;VLOOKUP(E2190,city!$D$4:$P$352,12,FALSE)&amp;"/"&amp;VLOOKUP(E2190,city!$D$4:$P$352,13,FALSE)&amp;"/"&amp;IF(G2190&lt;11,"jd",IF(G2190&lt;16,"tc","cs"))&amp;"/"&amp;IF(G2190&lt;11,G2190,IF(G2190&lt;16,G2190-10,G2190-15))&amp;".jpg"</f>
        <v>jingdian/shandong/weifang/tc/1.jpg</v>
      </c>
      <c r="D2190" s="23">
        <f t="shared" si="103"/>
        <v>2</v>
      </c>
      <c r="E2190" s="2" t="str">
        <f>VLOOKUP(F2190,city!$A$4:$D$352,4,FALSE)</f>
        <v>潍坊</v>
      </c>
      <c r="F2190" s="22">
        <f t="shared" si="104"/>
        <v>129</v>
      </c>
      <c r="G2190" s="22">
        <f>IF(VLOOKUP(F2189,city!$A$4:$H$352,8,FALSE)&gt;G2189,G2189+1,1)</f>
        <v>11</v>
      </c>
    </row>
    <row r="2191" spans="1:7" x14ac:dyDescent="0.15">
      <c r="A2191" s="23">
        <f t="shared" si="102"/>
        <v>112952</v>
      </c>
      <c r="B2191" s="24">
        <v>4</v>
      </c>
      <c r="C2191" s="28" t="str">
        <f>"jingdian/"&amp;VLOOKUP(E2191,city!$D$4:$P$352,12,FALSE)&amp;"/"&amp;VLOOKUP(E2191,city!$D$4:$P$352,13,FALSE)&amp;"/"&amp;IF(G2191&lt;11,"jd",IF(G2191&lt;16,"tc","cs"))&amp;"/"&amp;IF(G2191&lt;11,G2191,IF(G2191&lt;16,G2191-10,G2191-15))&amp;".jpg"</f>
        <v>jingdian/shandong/weifang/tc/2.jpg</v>
      </c>
      <c r="D2191" s="23">
        <f t="shared" si="103"/>
        <v>2</v>
      </c>
      <c r="E2191" s="2" t="str">
        <f>VLOOKUP(F2191,city!$A$4:$D$352,4,FALSE)</f>
        <v>潍坊</v>
      </c>
      <c r="F2191" s="22">
        <f t="shared" si="104"/>
        <v>129</v>
      </c>
      <c r="G2191" s="22">
        <f>IF(VLOOKUP(F2190,city!$A$4:$H$352,8,FALSE)&gt;G2190,G2190+1,1)</f>
        <v>12</v>
      </c>
    </row>
    <row r="2192" spans="1:7" x14ac:dyDescent="0.15">
      <c r="A2192" s="23">
        <f t="shared" si="102"/>
        <v>112953</v>
      </c>
      <c r="B2192" s="24">
        <v>3</v>
      </c>
      <c r="C2192" s="28" t="str">
        <f>"jingdian/"&amp;VLOOKUP(E2192,city!$D$4:$P$352,12,FALSE)&amp;"/"&amp;VLOOKUP(E2192,city!$D$4:$P$352,13,FALSE)&amp;"/"&amp;IF(G2192&lt;11,"jd",IF(G2192&lt;16,"tc","cs"))&amp;"/"&amp;IF(G2192&lt;11,G2192,IF(G2192&lt;16,G2192-10,G2192-15))&amp;".jpg"</f>
        <v>jingdian/shandong/weifang/tc/3.jpg</v>
      </c>
      <c r="D2192" s="23">
        <f t="shared" si="103"/>
        <v>2</v>
      </c>
      <c r="E2192" s="2" t="str">
        <f>VLOOKUP(F2192,city!$A$4:$D$352,4,FALSE)</f>
        <v>潍坊</v>
      </c>
      <c r="F2192" s="22">
        <f t="shared" si="104"/>
        <v>129</v>
      </c>
      <c r="G2192" s="22">
        <f>IF(VLOOKUP(F2191,city!$A$4:$H$352,8,FALSE)&gt;G2191,G2191+1,1)</f>
        <v>13</v>
      </c>
    </row>
    <row r="2193" spans="1:7" x14ac:dyDescent="0.15">
      <c r="A2193" s="23">
        <f t="shared" si="102"/>
        <v>112954</v>
      </c>
      <c r="B2193" s="24">
        <v>5</v>
      </c>
      <c r="C2193" s="28" t="str">
        <f>"jingdian/"&amp;VLOOKUP(E2193,city!$D$4:$P$352,12,FALSE)&amp;"/"&amp;VLOOKUP(E2193,city!$D$4:$P$352,13,FALSE)&amp;"/"&amp;IF(G2193&lt;11,"jd",IF(G2193&lt;16,"tc","cs"))&amp;"/"&amp;IF(G2193&lt;11,G2193,IF(G2193&lt;16,G2193-10,G2193-15))&amp;".jpg"</f>
        <v>jingdian/shandong/weifang/tc/4.jpg</v>
      </c>
      <c r="D2193" s="23">
        <f t="shared" si="103"/>
        <v>2</v>
      </c>
      <c r="E2193" s="2" t="str">
        <f>VLOOKUP(F2193,city!$A$4:$D$352,4,FALSE)</f>
        <v>潍坊</v>
      </c>
      <c r="F2193" s="22">
        <f t="shared" si="104"/>
        <v>129</v>
      </c>
      <c r="G2193" s="22">
        <f>IF(VLOOKUP(F2192,city!$A$4:$H$352,8,FALSE)&gt;G2192,G2192+1,1)</f>
        <v>14</v>
      </c>
    </row>
    <row r="2194" spans="1:7" x14ac:dyDescent="0.15">
      <c r="A2194" s="23">
        <f t="shared" si="102"/>
        <v>112955</v>
      </c>
      <c r="B2194" s="24">
        <v>4</v>
      </c>
      <c r="C2194" s="28" t="str">
        <f>"jingdian/"&amp;VLOOKUP(E2194,city!$D$4:$P$352,12,FALSE)&amp;"/"&amp;VLOOKUP(E2194,city!$D$4:$P$352,13,FALSE)&amp;"/"&amp;IF(G2194&lt;11,"jd",IF(G2194&lt;16,"tc","cs"))&amp;"/"&amp;IF(G2194&lt;11,G2194,IF(G2194&lt;16,G2194-10,G2194-15))&amp;".jpg"</f>
        <v>jingdian/shandong/weifang/tc/5.jpg</v>
      </c>
      <c r="D2194" s="23">
        <f t="shared" si="103"/>
        <v>2</v>
      </c>
      <c r="E2194" s="2" t="str">
        <f>VLOOKUP(F2194,city!$A$4:$D$352,4,FALSE)</f>
        <v>潍坊</v>
      </c>
      <c r="F2194" s="22">
        <f t="shared" si="104"/>
        <v>129</v>
      </c>
      <c r="G2194" s="22">
        <f>IF(VLOOKUP(F2193,city!$A$4:$H$352,8,FALSE)&gt;G2193,G2193+1,1)</f>
        <v>15</v>
      </c>
    </row>
    <row r="2195" spans="1:7" x14ac:dyDescent="0.15">
      <c r="A2195" s="23">
        <f t="shared" si="102"/>
        <v>112981</v>
      </c>
      <c r="B2195" s="24">
        <v>5</v>
      </c>
      <c r="C2195" s="28" t="str">
        <f>"jingdian/"&amp;VLOOKUP(E2195,city!$D$4:$P$352,12,FALSE)&amp;"/"&amp;VLOOKUP(E2195,city!$D$4:$P$352,13,FALSE)&amp;"/"&amp;IF(G2195&lt;11,"jd",IF(G2195&lt;16,"tc","cs"))&amp;"/"&amp;IF(G2195&lt;11,G2195,IF(G2195&lt;16,G2195-10,G2195-15))&amp;".jpg"</f>
        <v>jingdian/shandong/weifang/cs/1.jpg</v>
      </c>
      <c r="D2195" s="23">
        <f t="shared" si="103"/>
        <v>3</v>
      </c>
      <c r="E2195" s="2" t="str">
        <f>VLOOKUP(F2195,city!$A$4:$D$352,4,FALSE)</f>
        <v>潍坊</v>
      </c>
      <c r="F2195" s="22">
        <f t="shared" si="104"/>
        <v>129</v>
      </c>
      <c r="G2195" s="22">
        <f>IF(VLOOKUP(F2194,city!$A$4:$H$352,8,FALSE)&gt;G2194,G2194+1,1)</f>
        <v>16</v>
      </c>
    </row>
    <row r="2196" spans="1:7" x14ac:dyDescent="0.15">
      <c r="A2196" s="23">
        <f t="shared" si="102"/>
        <v>112982</v>
      </c>
      <c r="B2196" s="24">
        <v>4</v>
      </c>
      <c r="C2196" s="28" t="str">
        <f>"jingdian/"&amp;VLOOKUP(E2196,city!$D$4:$P$352,12,FALSE)&amp;"/"&amp;VLOOKUP(E2196,city!$D$4:$P$352,13,FALSE)&amp;"/"&amp;IF(G2196&lt;11,"jd",IF(G2196&lt;16,"tc","cs"))&amp;"/"&amp;IF(G2196&lt;11,G2196,IF(G2196&lt;16,G2196-10,G2196-15))&amp;".jpg"</f>
        <v>jingdian/shandong/weifang/cs/2.jpg</v>
      </c>
      <c r="D2196" s="23">
        <f t="shared" si="103"/>
        <v>3</v>
      </c>
      <c r="E2196" s="2" t="str">
        <f>VLOOKUP(F2196,city!$A$4:$D$352,4,FALSE)</f>
        <v>潍坊</v>
      </c>
      <c r="F2196" s="22">
        <f t="shared" si="104"/>
        <v>129</v>
      </c>
      <c r="G2196" s="22">
        <f>IF(VLOOKUP(F2195,city!$A$4:$H$352,8,FALSE)&gt;G2195,G2195+1,1)</f>
        <v>17</v>
      </c>
    </row>
    <row r="2197" spans="1:7" x14ac:dyDescent="0.15">
      <c r="A2197" s="23">
        <f t="shared" si="102"/>
        <v>113001</v>
      </c>
      <c r="B2197" s="24">
        <v>1</v>
      </c>
      <c r="C2197" s="28" t="str">
        <f>"jingdian/"&amp;VLOOKUP(E2197,city!$D$4:$P$352,12,FALSE)&amp;"/"&amp;VLOOKUP(E2197,city!$D$4:$P$352,13,FALSE)&amp;"/"&amp;IF(G2197&lt;11,"jd",IF(G2197&lt;16,"tc","cs"))&amp;"/"&amp;IF(G2197&lt;11,G2197,IF(G2197&lt;16,G2197-10,G2197-15))&amp;".jpg"</f>
        <v>jingdian/shandong/jining/jd/1.jpg</v>
      </c>
      <c r="D2197" s="23">
        <f t="shared" si="103"/>
        <v>1</v>
      </c>
      <c r="E2197" s="2" t="str">
        <f>VLOOKUP(F2197,city!$A$4:$D$352,4,FALSE)</f>
        <v>济宁</v>
      </c>
      <c r="F2197" s="22">
        <f t="shared" si="104"/>
        <v>130</v>
      </c>
      <c r="G2197" s="22">
        <f>IF(VLOOKUP(F2196,city!$A$4:$H$352,8,FALSE)&gt;G2196,G2196+1,1)</f>
        <v>1</v>
      </c>
    </row>
    <row r="2198" spans="1:7" x14ac:dyDescent="0.15">
      <c r="A2198" s="23">
        <f t="shared" si="102"/>
        <v>113002</v>
      </c>
      <c r="B2198" s="24">
        <v>1</v>
      </c>
      <c r="C2198" s="28" t="str">
        <f>"jingdian/"&amp;VLOOKUP(E2198,city!$D$4:$P$352,12,FALSE)&amp;"/"&amp;VLOOKUP(E2198,city!$D$4:$P$352,13,FALSE)&amp;"/"&amp;IF(G2198&lt;11,"jd",IF(G2198&lt;16,"tc","cs"))&amp;"/"&amp;IF(G2198&lt;11,G2198,IF(G2198&lt;16,G2198-10,G2198-15))&amp;".jpg"</f>
        <v>jingdian/shandong/jining/jd/2.jpg</v>
      </c>
      <c r="D2198" s="23">
        <f t="shared" si="103"/>
        <v>1</v>
      </c>
      <c r="E2198" s="2" t="str">
        <f>VLOOKUP(F2198,city!$A$4:$D$352,4,FALSE)</f>
        <v>济宁</v>
      </c>
      <c r="F2198" s="22">
        <f t="shared" si="104"/>
        <v>130</v>
      </c>
      <c r="G2198" s="22">
        <f>IF(VLOOKUP(F2197,city!$A$4:$H$352,8,FALSE)&gt;G2197,G2197+1,1)</f>
        <v>2</v>
      </c>
    </row>
    <row r="2199" spans="1:7" x14ac:dyDescent="0.15">
      <c r="A2199" s="23">
        <f t="shared" si="102"/>
        <v>113003</v>
      </c>
      <c r="B2199" s="24">
        <v>1</v>
      </c>
      <c r="C2199" s="28" t="str">
        <f>"jingdian/"&amp;VLOOKUP(E2199,city!$D$4:$P$352,12,FALSE)&amp;"/"&amp;VLOOKUP(E2199,city!$D$4:$P$352,13,FALSE)&amp;"/"&amp;IF(G2199&lt;11,"jd",IF(G2199&lt;16,"tc","cs"))&amp;"/"&amp;IF(G2199&lt;11,G2199,IF(G2199&lt;16,G2199-10,G2199-15))&amp;".jpg"</f>
        <v>jingdian/shandong/jining/jd/3.jpg</v>
      </c>
      <c r="D2199" s="23">
        <f t="shared" si="103"/>
        <v>1</v>
      </c>
      <c r="E2199" s="2" t="str">
        <f>VLOOKUP(F2199,city!$A$4:$D$352,4,FALSE)</f>
        <v>济宁</v>
      </c>
      <c r="F2199" s="22">
        <f t="shared" si="104"/>
        <v>130</v>
      </c>
      <c r="G2199" s="22">
        <f>IF(VLOOKUP(F2198,city!$A$4:$H$352,8,FALSE)&gt;G2198,G2198+1,1)</f>
        <v>3</v>
      </c>
    </row>
    <row r="2200" spans="1:7" x14ac:dyDescent="0.15">
      <c r="A2200" s="23">
        <f t="shared" si="102"/>
        <v>113004</v>
      </c>
      <c r="B2200" s="24">
        <v>1</v>
      </c>
      <c r="C2200" s="28" t="str">
        <f>"jingdian/"&amp;VLOOKUP(E2200,city!$D$4:$P$352,12,FALSE)&amp;"/"&amp;VLOOKUP(E2200,city!$D$4:$P$352,13,FALSE)&amp;"/"&amp;IF(G2200&lt;11,"jd",IF(G2200&lt;16,"tc","cs"))&amp;"/"&amp;IF(G2200&lt;11,G2200,IF(G2200&lt;16,G2200-10,G2200-15))&amp;".jpg"</f>
        <v>jingdian/shandong/jining/jd/4.jpg</v>
      </c>
      <c r="D2200" s="23">
        <f t="shared" si="103"/>
        <v>1</v>
      </c>
      <c r="E2200" s="2" t="str">
        <f>VLOOKUP(F2200,city!$A$4:$D$352,4,FALSE)</f>
        <v>济宁</v>
      </c>
      <c r="F2200" s="22">
        <f t="shared" si="104"/>
        <v>130</v>
      </c>
      <c r="G2200" s="22">
        <f>IF(VLOOKUP(F2199,city!$A$4:$H$352,8,FALSE)&gt;G2199,G2199+1,1)</f>
        <v>4</v>
      </c>
    </row>
    <row r="2201" spans="1:7" x14ac:dyDescent="0.15">
      <c r="A2201" s="23">
        <f t="shared" si="102"/>
        <v>113005</v>
      </c>
      <c r="B2201" s="24">
        <v>1</v>
      </c>
      <c r="C2201" s="28" t="str">
        <f>"jingdian/"&amp;VLOOKUP(E2201,city!$D$4:$P$352,12,FALSE)&amp;"/"&amp;VLOOKUP(E2201,city!$D$4:$P$352,13,FALSE)&amp;"/"&amp;IF(G2201&lt;11,"jd",IF(G2201&lt;16,"tc","cs"))&amp;"/"&amp;IF(G2201&lt;11,G2201,IF(G2201&lt;16,G2201-10,G2201-15))&amp;".jpg"</f>
        <v>jingdian/shandong/jining/jd/5.jpg</v>
      </c>
      <c r="D2201" s="23">
        <f t="shared" si="103"/>
        <v>1</v>
      </c>
      <c r="E2201" s="2" t="str">
        <f>VLOOKUP(F2201,city!$A$4:$D$352,4,FALSE)</f>
        <v>济宁</v>
      </c>
      <c r="F2201" s="22">
        <f t="shared" si="104"/>
        <v>130</v>
      </c>
      <c r="G2201" s="22">
        <f>IF(VLOOKUP(F2200,city!$A$4:$H$352,8,FALSE)&gt;G2200,G2200+1,1)</f>
        <v>5</v>
      </c>
    </row>
    <row r="2202" spans="1:7" x14ac:dyDescent="0.15">
      <c r="A2202" s="23">
        <f t="shared" si="102"/>
        <v>113006</v>
      </c>
      <c r="B2202" s="24">
        <v>1</v>
      </c>
      <c r="C2202" s="28" t="str">
        <f>"jingdian/"&amp;VLOOKUP(E2202,city!$D$4:$P$352,12,FALSE)&amp;"/"&amp;VLOOKUP(E2202,city!$D$4:$P$352,13,FALSE)&amp;"/"&amp;IF(G2202&lt;11,"jd",IF(G2202&lt;16,"tc","cs"))&amp;"/"&amp;IF(G2202&lt;11,G2202,IF(G2202&lt;16,G2202-10,G2202-15))&amp;".jpg"</f>
        <v>jingdian/shandong/jining/jd/6.jpg</v>
      </c>
      <c r="D2202" s="23">
        <f t="shared" si="103"/>
        <v>1</v>
      </c>
      <c r="E2202" s="2" t="str">
        <f>VLOOKUP(F2202,city!$A$4:$D$352,4,FALSE)</f>
        <v>济宁</v>
      </c>
      <c r="F2202" s="22">
        <f t="shared" si="104"/>
        <v>130</v>
      </c>
      <c r="G2202" s="22">
        <f>IF(VLOOKUP(F2201,city!$A$4:$H$352,8,FALSE)&gt;G2201,G2201+1,1)</f>
        <v>6</v>
      </c>
    </row>
    <row r="2203" spans="1:7" x14ac:dyDescent="0.15">
      <c r="A2203" s="23">
        <f t="shared" si="102"/>
        <v>113007</v>
      </c>
      <c r="B2203" s="24">
        <v>1</v>
      </c>
      <c r="C2203" s="28" t="str">
        <f>"jingdian/"&amp;VLOOKUP(E2203,city!$D$4:$P$352,12,FALSE)&amp;"/"&amp;VLOOKUP(E2203,city!$D$4:$P$352,13,FALSE)&amp;"/"&amp;IF(G2203&lt;11,"jd",IF(G2203&lt;16,"tc","cs"))&amp;"/"&amp;IF(G2203&lt;11,G2203,IF(G2203&lt;16,G2203-10,G2203-15))&amp;".jpg"</f>
        <v>jingdian/shandong/jining/jd/7.jpg</v>
      </c>
      <c r="D2203" s="23">
        <f t="shared" si="103"/>
        <v>1</v>
      </c>
      <c r="E2203" s="2" t="str">
        <f>VLOOKUP(F2203,city!$A$4:$D$352,4,FALSE)</f>
        <v>济宁</v>
      </c>
      <c r="F2203" s="22">
        <f t="shared" si="104"/>
        <v>130</v>
      </c>
      <c r="G2203" s="22">
        <f>IF(VLOOKUP(F2202,city!$A$4:$H$352,8,FALSE)&gt;G2202,G2202+1,1)</f>
        <v>7</v>
      </c>
    </row>
    <row r="2204" spans="1:7" x14ac:dyDescent="0.15">
      <c r="A2204" s="23">
        <f t="shared" si="102"/>
        <v>113008</v>
      </c>
      <c r="B2204" s="24">
        <v>1</v>
      </c>
      <c r="C2204" s="28" t="str">
        <f>"jingdian/"&amp;VLOOKUP(E2204,city!$D$4:$P$352,12,FALSE)&amp;"/"&amp;VLOOKUP(E2204,city!$D$4:$P$352,13,FALSE)&amp;"/"&amp;IF(G2204&lt;11,"jd",IF(G2204&lt;16,"tc","cs"))&amp;"/"&amp;IF(G2204&lt;11,G2204,IF(G2204&lt;16,G2204-10,G2204-15))&amp;".jpg"</f>
        <v>jingdian/shandong/jining/jd/8.jpg</v>
      </c>
      <c r="D2204" s="23">
        <f t="shared" si="103"/>
        <v>1</v>
      </c>
      <c r="E2204" s="2" t="str">
        <f>VLOOKUP(F2204,city!$A$4:$D$352,4,FALSE)</f>
        <v>济宁</v>
      </c>
      <c r="F2204" s="22">
        <f t="shared" si="104"/>
        <v>130</v>
      </c>
      <c r="G2204" s="22">
        <f>IF(VLOOKUP(F2203,city!$A$4:$H$352,8,FALSE)&gt;G2203,G2203+1,1)</f>
        <v>8</v>
      </c>
    </row>
    <row r="2205" spans="1:7" x14ac:dyDescent="0.15">
      <c r="A2205" s="23">
        <f t="shared" si="102"/>
        <v>113009</v>
      </c>
      <c r="B2205" s="24">
        <v>1</v>
      </c>
      <c r="C2205" s="28" t="str">
        <f>"jingdian/"&amp;VLOOKUP(E2205,city!$D$4:$P$352,12,FALSE)&amp;"/"&amp;VLOOKUP(E2205,city!$D$4:$P$352,13,FALSE)&amp;"/"&amp;IF(G2205&lt;11,"jd",IF(G2205&lt;16,"tc","cs"))&amp;"/"&amp;IF(G2205&lt;11,G2205,IF(G2205&lt;16,G2205-10,G2205-15))&amp;".jpg"</f>
        <v>jingdian/shandong/jining/jd/9.jpg</v>
      </c>
      <c r="D2205" s="23">
        <f t="shared" si="103"/>
        <v>1</v>
      </c>
      <c r="E2205" s="2" t="str">
        <f>VLOOKUP(F2205,city!$A$4:$D$352,4,FALSE)</f>
        <v>济宁</v>
      </c>
      <c r="F2205" s="22">
        <f t="shared" si="104"/>
        <v>130</v>
      </c>
      <c r="G2205" s="22">
        <f>IF(VLOOKUP(F2204,city!$A$4:$H$352,8,FALSE)&gt;G2204,G2204+1,1)</f>
        <v>9</v>
      </c>
    </row>
    <row r="2206" spans="1:7" x14ac:dyDescent="0.15">
      <c r="A2206" s="23">
        <f t="shared" si="102"/>
        <v>113010</v>
      </c>
      <c r="B2206" s="24">
        <v>1</v>
      </c>
      <c r="C2206" s="28" t="str">
        <f>"jingdian/"&amp;VLOOKUP(E2206,city!$D$4:$P$352,12,FALSE)&amp;"/"&amp;VLOOKUP(E2206,city!$D$4:$P$352,13,FALSE)&amp;"/"&amp;IF(G2206&lt;11,"jd",IF(G2206&lt;16,"tc","cs"))&amp;"/"&amp;IF(G2206&lt;11,G2206,IF(G2206&lt;16,G2206-10,G2206-15))&amp;".jpg"</f>
        <v>jingdian/shandong/jining/jd/10.jpg</v>
      </c>
      <c r="D2206" s="23">
        <f t="shared" si="103"/>
        <v>1</v>
      </c>
      <c r="E2206" s="2" t="str">
        <f>VLOOKUP(F2206,city!$A$4:$D$352,4,FALSE)</f>
        <v>济宁</v>
      </c>
      <c r="F2206" s="22">
        <f t="shared" si="104"/>
        <v>130</v>
      </c>
      <c r="G2206" s="22">
        <f>IF(VLOOKUP(F2205,city!$A$4:$H$352,8,FALSE)&gt;G2205,G2205+1,1)</f>
        <v>10</v>
      </c>
    </row>
    <row r="2207" spans="1:7" x14ac:dyDescent="0.15">
      <c r="A2207" s="23">
        <f t="shared" si="102"/>
        <v>113051</v>
      </c>
      <c r="B2207" s="24">
        <v>4</v>
      </c>
      <c r="C2207" s="28" t="str">
        <f>"jingdian/"&amp;VLOOKUP(E2207,city!$D$4:$P$352,12,FALSE)&amp;"/"&amp;VLOOKUP(E2207,city!$D$4:$P$352,13,FALSE)&amp;"/"&amp;IF(G2207&lt;11,"jd",IF(G2207&lt;16,"tc","cs"))&amp;"/"&amp;IF(G2207&lt;11,G2207,IF(G2207&lt;16,G2207-10,G2207-15))&amp;".jpg"</f>
        <v>jingdian/shandong/jining/tc/1.jpg</v>
      </c>
      <c r="D2207" s="23">
        <f t="shared" si="103"/>
        <v>2</v>
      </c>
      <c r="E2207" s="2" t="str">
        <f>VLOOKUP(F2207,city!$A$4:$D$352,4,FALSE)</f>
        <v>济宁</v>
      </c>
      <c r="F2207" s="22">
        <f t="shared" si="104"/>
        <v>130</v>
      </c>
      <c r="G2207" s="22">
        <f>IF(VLOOKUP(F2206,city!$A$4:$H$352,8,FALSE)&gt;G2206,G2206+1,1)</f>
        <v>11</v>
      </c>
    </row>
    <row r="2208" spans="1:7" x14ac:dyDescent="0.15">
      <c r="A2208" s="23">
        <f t="shared" si="102"/>
        <v>113052</v>
      </c>
      <c r="B2208" s="24">
        <v>2</v>
      </c>
      <c r="C2208" s="28" t="str">
        <f>"jingdian/"&amp;VLOOKUP(E2208,city!$D$4:$P$352,12,FALSE)&amp;"/"&amp;VLOOKUP(E2208,city!$D$4:$P$352,13,FALSE)&amp;"/"&amp;IF(G2208&lt;11,"jd",IF(G2208&lt;16,"tc","cs"))&amp;"/"&amp;IF(G2208&lt;11,G2208,IF(G2208&lt;16,G2208-10,G2208-15))&amp;".jpg"</f>
        <v>jingdian/shandong/jining/tc/2.jpg</v>
      </c>
      <c r="D2208" s="23">
        <f t="shared" si="103"/>
        <v>2</v>
      </c>
      <c r="E2208" s="2" t="str">
        <f>VLOOKUP(F2208,city!$A$4:$D$352,4,FALSE)</f>
        <v>济宁</v>
      </c>
      <c r="F2208" s="22">
        <f t="shared" si="104"/>
        <v>130</v>
      </c>
      <c r="G2208" s="22">
        <f>IF(VLOOKUP(F2207,city!$A$4:$H$352,8,FALSE)&gt;G2207,G2207+1,1)</f>
        <v>12</v>
      </c>
    </row>
    <row r="2209" spans="1:7" x14ac:dyDescent="0.15">
      <c r="A2209" s="23">
        <f t="shared" si="102"/>
        <v>113053</v>
      </c>
      <c r="B2209" s="24">
        <v>5</v>
      </c>
      <c r="C2209" s="28" t="str">
        <f>"jingdian/"&amp;VLOOKUP(E2209,city!$D$4:$P$352,12,FALSE)&amp;"/"&amp;VLOOKUP(E2209,city!$D$4:$P$352,13,FALSE)&amp;"/"&amp;IF(G2209&lt;11,"jd",IF(G2209&lt;16,"tc","cs"))&amp;"/"&amp;IF(G2209&lt;11,G2209,IF(G2209&lt;16,G2209-10,G2209-15))&amp;".jpg"</f>
        <v>jingdian/shandong/jining/tc/3.jpg</v>
      </c>
      <c r="D2209" s="23">
        <f t="shared" si="103"/>
        <v>2</v>
      </c>
      <c r="E2209" s="2" t="str">
        <f>VLOOKUP(F2209,city!$A$4:$D$352,4,FALSE)</f>
        <v>济宁</v>
      </c>
      <c r="F2209" s="22">
        <f t="shared" si="104"/>
        <v>130</v>
      </c>
      <c r="G2209" s="22">
        <f>IF(VLOOKUP(F2208,city!$A$4:$H$352,8,FALSE)&gt;G2208,G2208+1,1)</f>
        <v>13</v>
      </c>
    </row>
    <row r="2210" spans="1:7" x14ac:dyDescent="0.15">
      <c r="A2210" s="23">
        <f t="shared" si="102"/>
        <v>113054</v>
      </c>
      <c r="B2210" s="24">
        <v>2</v>
      </c>
      <c r="C2210" s="28" t="str">
        <f>"jingdian/"&amp;VLOOKUP(E2210,city!$D$4:$P$352,12,FALSE)&amp;"/"&amp;VLOOKUP(E2210,city!$D$4:$P$352,13,FALSE)&amp;"/"&amp;IF(G2210&lt;11,"jd",IF(G2210&lt;16,"tc","cs"))&amp;"/"&amp;IF(G2210&lt;11,G2210,IF(G2210&lt;16,G2210-10,G2210-15))&amp;".jpg"</f>
        <v>jingdian/shandong/jining/tc/4.jpg</v>
      </c>
      <c r="D2210" s="23">
        <f t="shared" si="103"/>
        <v>2</v>
      </c>
      <c r="E2210" s="2" t="str">
        <f>VLOOKUP(F2210,city!$A$4:$D$352,4,FALSE)</f>
        <v>济宁</v>
      </c>
      <c r="F2210" s="22">
        <f t="shared" si="104"/>
        <v>130</v>
      </c>
      <c r="G2210" s="22">
        <f>IF(VLOOKUP(F2209,city!$A$4:$H$352,8,FALSE)&gt;G2209,G2209+1,1)</f>
        <v>14</v>
      </c>
    </row>
    <row r="2211" spans="1:7" x14ac:dyDescent="0.15">
      <c r="A2211" s="23">
        <f t="shared" si="102"/>
        <v>113055</v>
      </c>
      <c r="B2211" s="24">
        <v>3</v>
      </c>
      <c r="C2211" s="28" t="str">
        <f>"jingdian/"&amp;VLOOKUP(E2211,city!$D$4:$P$352,12,FALSE)&amp;"/"&amp;VLOOKUP(E2211,city!$D$4:$P$352,13,FALSE)&amp;"/"&amp;IF(G2211&lt;11,"jd",IF(G2211&lt;16,"tc","cs"))&amp;"/"&amp;IF(G2211&lt;11,G2211,IF(G2211&lt;16,G2211-10,G2211-15))&amp;".jpg"</f>
        <v>jingdian/shandong/jining/tc/5.jpg</v>
      </c>
      <c r="D2211" s="23">
        <f t="shared" si="103"/>
        <v>2</v>
      </c>
      <c r="E2211" s="2" t="str">
        <f>VLOOKUP(F2211,city!$A$4:$D$352,4,FALSE)</f>
        <v>济宁</v>
      </c>
      <c r="F2211" s="22">
        <f t="shared" si="104"/>
        <v>130</v>
      </c>
      <c r="G2211" s="22">
        <f>IF(VLOOKUP(F2210,city!$A$4:$H$352,8,FALSE)&gt;G2210,G2210+1,1)</f>
        <v>15</v>
      </c>
    </row>
    <row r="2212" spans="1:7" x14ac:dyDescent="0.15">
      <c r="A2212" s="23">
        <f t="shared" si="102"/>
        <v>113081</v>
      </c>
      <c r="B2212" s="24">
        <v>2</v>
      </c>
      <c r="C2212" s="28" t="str">
        <f>"jingdian/"&amp;VLOOKUP(E2212,city!$D$4:$P$352,12,FALSE)&amp;"/"&amp;VLOOKUP(E2212,city!$D$4:$P$352,13,FALSE)&amp;"/"&amp;IF(G2212&lt;11,"jd",IF(G2212&lt;16,"tc","cs"))&amp;"/"&amp;IF(G2212&lt;11,G2212,IF(G2212&lt;16,G2212-10,G2212-15))&amp;".jpg"</f>
        <v>jingdian/shandong/jining/cs/1.jpg</v>
      </c>
      <c r="D2212" s="23">
        <f t="shared" si="103"/>
        <v>3</v>
      </c>
      <c r="E2212" s="2" t="str">
        <f>VLOOKUP(F2212,city!$A$4:$D$352,4,FALSE)</f>
        <v>济宁</v>
      </c>
      <c r="F2212" s="22">
        <f t="shared" si="104"/>
        <v>130</v>
      </c>
      <c r="G2212" s="22">
        <f>IF(VLOOKUP(F2211,city!$A$4:$H$352,8,FALSE)&gt;G2211,G2211+1,1)</f>
        <v>16</v>
      </c>
    </row>
    <row r="2213" spans="1:7" x14ac:dyDescent="0.15">
      <c r="A2213" s="23">
        <f t="shared" si="102"/>
        <v>113082</v>
      </c>
      <c r="B2213" s="24">
        <v>4</v>
      </c>
      <c r="C2213" s="28" t="str">
        <f>"jingdian/"&amp;VLOOKUP(E2213,city!$D$4:$P$352,12,FALSE)&amp;"/"&amp;VLOOKUP(E2213,city!$D$4:$P$352,13,FALSE)&amp;"/"&amp;IF(G2213&lt;11,"jd",IF(G2213&lt;16,"tc","cs"))&amp;"/"&amp;IF(G2213&lt;11,G2213,IF(G2213&lt;16,G2213-10,G2213-15))&amp;".jpg"</f>
        <v>jingdian/shandong/jining/cs/2.jpg</v>
      </c>
      <c r="D2213" s="23">
        <f t="shared" si="103"/>
        <v>3</v>
      </c>
      <c r="E2213" s="2" t="str">
        <f>VLOOKUP(F2213,city!$A$4:$D$352,4,FALSE)</f>
        <v>济宁</v>
      </c>
      <c r="F2213" s="22">
        <f t="shared" si="104"/>
        <v>130</v>
      </c>
      <c r="G2213" s="22">
        <f>IF(VLOOKUP(F2212,city!$A$4:$H$352,8,FALSE)&gt;G2212,G2212+1,1)</f>
        <v>17</v>
      </c>
    </row>
    <row r="2214" spans="1:7" x14ac:dyDescent="0.15">
      <c r="A2214" s="23">
        <f t="shared" si="102"/>
        <v>113101</v>
      </c>
      <c r="B2214" s="24">
        <v>1</v>
      </c>
      <c r="C2214" s="28" t="str">
        <f>"jingdian/"&amp;VLOOKUP(E2214,city!$D$4:$P$352,12,FALSE)&amp;"/"&amp;VLOOKUP(E2214,city!$D$4:$P$352,13,FALSE)&amp;"/"&amp;IF(G2214&lt;11,"jd",IF(G2214&lt;16,"tc","cs"))&amp;"/"&amp;IF(G2214&lt;11,G2214,IF(G2214&lt;16,G2214-10,G2214-15))&amp;".jpg"</f>
        <v>jingdian/shandong/taian/jd/1.jpg</v>
      </c>
      <c r="D2214" s="23">
        <f t="shared" si="103"/>
        <v>1</v>
      </c>
      <c r="E2214" s="2" t="str">
        <f>VLOOKUP(F2214,city!$A$4:$D$352,4,FALSE)</f>
        <v>泰安</v>
      </c>
      <c r="F2214" s="22">
        <f t="shared" si="104"/>
        <v>131</v>
      </c>
      <c r="G2214" s="22">
        <f>IF(VLOOKUP(F2213,city!$A$4:$H$352,8,FALSE)&gt;G2213,G2213+1,1)</f>
        <v>1</v>
      </c>
    </row>
    <row r="2215" spans="1:7" x14ac:dyDescent="0.15">
      <c r="A2215" s="23">
        <f t="shared" si="102"/>
        <v>113102</v>
      </c>
      <c r="B2215" s="24">
        <v>1</v>
      </c>
      <c r="C2215" s="28" t="str">
        <f>"jingdian/"&amp;VLOOKUP(E2215,city!$D$4:$P$352,12,FALSE)&amp;"/"&amp;VLOOKUP(E2215,city!$D$4:$P$352,13,FALSE)&amp;"/"&amp;IF(G2215&lt;11,"jd",IF(G2215&lt;16,"tc","cs"))&amp;"/"&amp;IF(G2215&lt;11,G2215,IF(G2215&lt;16,G2215-10,G2215-15))&amp;".jpg"</f>
        <v>jingdian/shandong/taian/jd/2.jpg</v>
      </c>
      <c r="D2215" s="23">
        <f t="shared" si="103"/>
        <v>1</v>
      </c>
      <c r="E2215" s="2" t="str">
        <f>VLOOKUP(F2215,city!$A$4:$D$352,4,FALSE)</f>
        <v>泰安</v>
      </c>
      <c r="F2215" s="22">
        <f t="shared" si="104"/>
        <v>131</v>
      </c>
      <c r="G2215" s="22">
        <f>IF(VLOOKUP(F2214,city!$A$4:$H$352,8,FALSE)&gt;G2214,G2214+1,1)</f>
        <v>2</v>
      </c>
    </row>
    <row r="2216" spans="1:7" x14ac:dyDescent="0.15">
      <c r="A2216" s="23">
        <f t="shared" si="102"/>
        <v>113103</v>
      </c>
      <c r="B2216" s="24">
        <v>1</v>
      </c>
      <c r="C2216" s="28" t="str">
        <f>"jingdian/"&amp;VLOOKUP(E2216,city!$D$4:$P$352,12,FALSE)&amp;"/"&amp;VLOOKUP(E2216,city!$D$4:$P$352,13,FALSE)&amp;"/"&amp;IF(G2216&lt;11,"jd",IF(G2216&lt;16,"tc","cs"))&amp;"/"&amp;IF(G2216&lt;11,G2216,IF(G2216&lt;16,G2216-10,G2216-15))&amp;".jpg"</f>
        <v>jingdian/shandong/taian/jd/3.jpg</v>
      </c>
      <c r="D2216" s="23">
        <f t="shared" si="103"/>
        <v>1</v>
      </c>
      <c r="E2216" s="2" t="str">
        <f>VLOOKUP(F2216,city!$A$4:$D$352,4,FALSE)</f>
        <v>泰安</v>
      </c>
      <c r="F2216" s="22">
        <f t="shared" si="104"/>
        <v>131</v>
      </c>
      <c r="G2216" s="22">
        <f>IF(VLOOKUP(F2215,city!$A$4:$H$352,8,FALSE)&gt;G2215,G2215+1,1)</f>
        <v>3</v>
      </c>
    </row>
    <row r="2217" spans="1:7" x14ac:dyDescent="0.15">
      <c r="A2217" s="23">
        <f t="shared" si="102"/>
        <v>113104</v>
      </c>
      <c r="B2217" s="24">
        <v>1</v>
      </c>
      <c r="C2217" s="28" t="str">
        <f>"jingdian/"&amp;VLOOKUP(E2217,city!$D$4:$P$352,12,FALSE)&amp;"/"&amp;VLOOKUP(E2217,city!$D$4:$P$352,13,FALSE)&amp;"/"&amp;IF(G2217&lt;11,"jd",IF(G2217&lt;16,"tc","cs"))&amp;"/"&amp;IF(G2217&lt;11,G2217,IF(G2217&lt;16,G2217-10,G2217-15))&amp;".jpg"</f>
        <v>jingdian/shandong/taian/jd/4.jpg</v>
      </c>
      <c r="D2217" s="23">
        <f t="shared" si="103"/>
        <v>1</v>
      </c>
      <c r="E2217" s="2" t="str">
        <f>VLOOKUP(F2217,city!$A$4:$D$352,4,FALSE)</f>
        <v>泰安</v>
      </c>
      <c r="F2217" s="22">
        <f t="shared" si="104"/>
        <v>131</v>
      </c>
      <c r="G2217" s="22">
        <f>IF(VLOOKUP(F2216,city!$A$4:$H$352,8,FALSE)&gt;G2216,G2216+1,1)</f>
        <v>4</v>
      </c>
    </row>
    <row r="2218" spans="1:7" x14ac:dyDescent="0.15">
      <c r="A2218" s="23">
        <f t="shared" si="102"/>
        <v>113105</v>
      </c>
      <c r="B2218" s="24">
        <v>1</v>
      </c>
      <c r="C2218" s="28" t="str">
        <f>"jingdian/"&amp;VLOOKUP(E2218,city!$D$4:$P$352,12,FALSE)&amp;"/"&amp;VLOOKUP(E2218,city!$D$4:$P$352,13,FALSE)&amp;"/"&amp;IF(G2218&lt;11,"jd",IF(G2218&lt;16,"tc","cs"))&amp;"/"&amp;IF(G2218&lt;11,G2218,IF(G2218&lt;16,G2218-10,G2218-15))&amp;".jpg"</f>
        <v>jingdian/shandong/taian/jd/5.jpg</v>
      </c>
      <c r="D2218" s="23">
        <f t="shared" si="103"/>
        <v>1</v>
      </c>
      <c r="E2218" s="2" t="str">
        <f>VLOOKUP(F2218,city!$A$4:$D$352,4,FALSE)</f>
        <v>泰安</v>
      </c>
      <c r="F2218" s="22">
        <f t="shared" si="104"/>
        <v>131</v>
      </c>
      <c r="G2218" s="22">
        <f>IF(VLOOKUP(F2217,city!$A$4:$H$352,8,FALSE)&gt;G2217,G2217+1,1)</f>
        <v>5</v>
      </c>
    </row>
    <row r="2219" spans="1:7" x14ac:dyDescent="0.15">
      <c r="A2219" s="23">
        <f t="shared" si="102"/>
        <v>113106</v>
      </c>
      <c r="B2219" s="24">
        <v>1</v>
      </c>
      <c r="C2219" s="28" t="str">
        <f>"jingdian/"&amp;VLOOKUP(E2219,city!$D$4:$P$352,12,FALSE)&amp;"/"&amp;VLOOKUP(E2219,city!$D$4:$P$352,13,FALSE)&amp;"/"&amp;IF(G2219&lt;11,"jd",IF(G2219&lt;16,"tc","cs"))&amp;"/"&amp;IF(G2219&lt;11,G2219,IF(G2219&lt;16,G2219-10,G2219-15))&amp;".jpg"</f>
        <v>jingdian/shandong/taian/jd/6.jpg</v>
      </c>
      <c r="D2219" s="23">
        <f t="shared" si="103"/>
        <v>1</v>
      </c>
      <c r="E2219" s="2" t="str">
        <f>VLOOKUP(F2219,city!$A$4:$D$352,4,FALSE)</f>
        <v>泰安</v>
      </c>
      <c r="F2219" s="22">
        <f t="shared" si="104"/>
        <v>131</v>
      </c>
      <c r="G2219" s="22">
        <f>IF(VLOOKUP(F2218,city!$A$4:$H$352,8,FALSE)&gt;G2218,G2218+1,1)</f>
        <v>6</v>
      </c>
    </row>
    <row r="2220" spans="1:7" x14ac:dyDescent="0.15">
      <c r="A2220" s="23">
        <f t="shared" si="102"/>
        <v>113107</v>
      </c>
      <c r="B2220" s="24">
        <v>1</v>
      </c>
      <c r="C2220" s="28" t="str">
        <f>"jingdian/"&amp;VLOOKUP(E2220,city!$D$4:$P$352,12,FALSE)&amp;"/"&amp;VLOOKUP(E2220,city!$D$4:$P$352,13,FALSE)&amp;"/"&amp;IF(G2220&lt;11,"jd",IF(G2220&lt;16,"tc","cs"))&amp;"/"&amp;IF(G2220&lt;11,G2220,IF(G2220&lt;16,G2220-10,G2220-15))&amp;".jpg"</f>
        <v>jingdian/shandong/taian/jd/7.jpg</v>
      </c>
      <c r="D2220" s="23">
        <f t="shared" si="103"/>
        <v>1</v>
      </c>
      <c r="E2220" s="2" t="str">
        <f>VLOOKUP(F2220,city!$A$4:$D$352,4,FALSE)</f>
        <v>泰安</v>
      </c>
      <c r="F2220" s="22">
        <f t="shared" si="104"/>
        <v>131</v>
      </c>
      <c r="G2220" s="22">
        <f>IF(VLOOKUP(F2219,city!$A$4:$H$352,8,FALSE)&gt;G2219,G2219+1,1)</f>
        <v>7</v>
      </c>
    </row>
    <row r="2221" spans="1:7" x14ac:dyDescent="0.15">
      <c r="A2221" s="23">
        <f t="shared" si="102"/>
        <v>113108</v>
      </c>
      <c r="B2221" s="24">
        <v>1</v>
      </c>
      <c r="C2221" s="28" t="str">
        <f>"jingdian/"&amp;VLOOKUP(E2221,city!$D$4:$P$352,12,FALSE)&amp;"/"&amp;VLOOKUP(E2221,city!$D$4:$P$352,13,FALSE)&amp;"/"&amp;IF(G2221&lt;11,"jd",IF(G2221&lt;16,"tc","cs"))&amp;"/"&amp;IF(G2221&lt;11,G2221,IF(G2221&lt;16,G2221-10,G2221-15))&amp;".jpg"</f>
        <v>jingdian/shandong/taian/jd/8.jpg</v>
      </c>
      <c r="D2221" s="23">
        <f t="shared" si="103"/>
        <v>1</v>
      </c>
      <c r="E2221" s="2" t="str">
        <f>VLOOKUP(F2221,city!$A$4:$D$352,4,FALSE)</f>
        <v>泰安</v>
      </c>
      <c r="F2221" s="22">
        <f t="shared" si="104"/>
        <v>131</v>
      </c>
      <c r="G2221" s="22">
        <f>IF(VLOOKUP(F2220,city!$A$4:$H$352,8,FALSE)&gt;G2220,G2220+1,1)</f>
        <v>8</v>
      </c>
    </row>
    <row r="2222" spans="1:7" x14ac:dyDescent="0.15">
      <c r="A2222" s="23">
        <f t="shared" si="102"/>
        <v>113109</v>
      </c>
      <c r="B2222" s="24">
        <v>1</v>
      </c>
      <c r="C2222" s="28" t="str">
        <f>"jingdian/"&amp;VLOOKUP(E2222,city!$D$4:$P$352,12,FALSE)&amp;"/"&amp;VLOOKUP(E2222,city!$D$4:$P$352,13,FALSE)&amp;"/"&amp;IF(G2222&lt;11,"jd",IF(G2222&lt;16,"tc","cs"))&amp;"/"&amp;IF(G2222&lt;11,G2222,IF(G2222&lt;16,G2222-10,G2222-15))&amp;".jpg"</f>
        <v>jingdian/shandong/taian/jd/9.jpg</v>
      </c>
      <c r="D2222" s="23">
        <f t="shared" si="103"/>
        <v>1</v>
      </c>
      <c r="E2222" s="2" t="str">
        <f>VLOOKUP(F2222,city!$A$4:$D$352,4,FALSE)</f>
        <v>泰安</v>
      </c>
      <c r="F2222" s="22">
        <f t="shared" si="104"/>
        <v>131</v>
      </c>
      <c r="G2222" s="22">
        <f>IF(VLOOKUP(F2221,city!$A$4:$H$352,8,FALSE)&gt;G2221,G2221+1,1)</f>
        <v>9</v>
      </c>
    </row>
    <row r="2223" spans="1:7" x14ac:dyDescent="0.15">
      <c r="A2223" s="23">
        <f t="shared" si="102"/>
        <v>113110</v>
      </c>
      <c r="B2223" s="24">
        <v>1</v>
      </c>
      <c r="C2223" s="28" t="str">
        <f>"jingdian/"&amp;VLOOKUP(E2223,city!$D$4:$P$352,12,FALSE)&amp;"/"&amp;VLOOKUP(E2223,city!$D$4:$P$352,13,FALSE)&amp;"/"&amp;IF(G2223&lt;11,"jd",IF(G2223&lt;16,"tc","cs"))&amp;"/"&amp;IF(G2223&lt;11,G2223,IF(G2223&lt;16,G2223-10,G2223-15))&amp;".jpg"</f>
        <v>jingdian/shandong/taian/jd/10.jpg</v>
      </c>
      <c r="D2223" s="23">
        <f t="shared" si="103"/>
        <v>1</v>
      </c>
      <c r="E2223" s="2" t="str">
        <f>VLOOKUP(F2223,city!$A$4:$D$352,4,FALSE)</f>
        <v>泰安</v>
      </c>
      <c r="F2223" s="22">
        <f t="shared" si="104"/>
        <v>131</v>
      </c>
      <c r="G2223" s="22">
        <f>IF(VLOOKUP(F2222,city!$A$4:$H$352,8,FALSE)&gt;G2222,G2222+1,1)</f>
        <v>10</v>
      </c>
    </row>
    <row r="2224" spans="1:7" x14ac:dyDescent="0.15">
      <c r="A2224" s="23">
        <f t="shared" si="102"/>
        <v>113151</v>
      </c>
      <c r="B2224" s="24">
        <v>3</v>
      </c>
      <c r="C2224" s="28" t="str">
        <f>"jingdian/"&amp;VLOOKUP(E2224,city!$D$4:$P$352,12,FALSE)&amp;"/"&amp;VLOOKUP(E2224,city!$D$4:$P$352,13,FALSE)&amp;"/"&amp;IF(G2224&lt;11,"jd",IF(G2224&lt;16,"tc","cs"))&amp;"/"&amp;IF(G2224&lt;11,G2224,IF(G2224&lt;16,G2224-10,G2224-15))&amp;".jpg"</f>
        <v>jingdian/shandong/taian/tc/1.jpg</v>
      </c>
      <c r="D2224" s="23">
        <f t="shared" si="103"/>
        <v>2</v>
      </c>
      <c r="E2224" s="2" t="str">
        <f>VLOOKUP(F2224,city!$A$4:$D$352,4,FALSE)</f>
        <v>泰安</v>
      </c>
      <c r="F2224" s="22">
        <f t="shared" si="104"/>
        <v>131</v>
      </c>
      <c r="G2224" s="22">
        <f>IF(VLOOKUP(F2223,city!$A$4:$H$352,8,FALSE)&gt;G2223,G2223+1,1)</f>
        <v>11</v>
      </c>
    </row>
    <row r="2225" spans="1:7" x14ac:dyDescent="0.15">
      <c r="A2225" s="23">
        <f t="shared" si="102"/>
        <v>113152</v>
      </c>
      <c r="B2225" s="24">
        <v>3</v>
      </c>
      <c r="C2225" s="28" t="str">
        <f>"jingdian/"&amp;VLOOKUP(E2225,city!$D$4:$P$352,12,FALSE)&amp;"/"&amp;VLOOKUP(E2225,city!$D$4:$P$352,13,FALSE)&amp;"/"&amp;IF(G2225&lt;11,"jd",IF(G2225&lt;16,"tc","cs"))&amp;"/"&amp;IF(G2225&lt;11,G2225,IF(G2225&lt;16,G2225-10,G2225-15))&amp;".jpg"</f>
        <v>jingdian/shandong/taian/tc/2.jpg</v>
      </c>
      <c r="D2225" s="23">
        <f t="shared" si="103"/>
        <v>2</v>
      </c>
      <c r="E2225" s="2" t="str">
        <f>VLOOKUP(F2225,city!$A$4:$D$352,4,FALSE)</f>
        <v>泰安</v>
      </c>
      <c r="F2225" s="22">
        <f t="shared" si="104"/>
        <v>131</v>
      </c>
      <c r="G2225" s="22">
        <f>IF(VLOOKUP(F2224,city!$A$4:$H$352,8,FALSE)&gt;G2224,G2224+1,1)</f>
        <v>12</v>
      </c>
    </row>
    <row r="2226" spans="1:7" x14ac:dyDescent="0.15">
      <c r="A2226" s="23">
        <f t="shared" si="102"/>
        <v>113153</v>
      </c>
      <c r="B2226" s="24">
        <v>4</v>
      </c>
      <c r="C2226" s="28" t="str">
        <f>"jingdian/"&amp;VLOOKUP(E2226,city!$D$4:$P$352,12,FALSE)&amp;"/"&amp;VLOOKUP(E2226,city!$D$4:$P$352,13,FALSE)&amp;"/"&amp;IF(G2226&lt;11,"jd",IF(G2226&lt;16,"tc","cs"))&amp;"/"&amp;IF(G2226&lt;11,G2226,IF(G2226&lt;16,G2226-10,G2226-15))&amp;".jpg"</f>
        <v>jingdian/shandong/taian/tc/3.jpg</v>
      </c>
      <c r="D2226" s="23">
        <f t="shared" si="103"/>
        <v>2</v>
      </c>
      <c r="E2226" s="2" t="str">
        <f>VLOOKUP(F2226,city!$A$4:$D$352,4,FALSE)</f>
        <v>泰安</v>
      </c>
      <c r="F2226" s="22">
        <f t="shared" si="104"/>
        <v>131</v>
      </c>
      <c r="G2226" s="22">
        <f>IF(VLOOKUP(F2225,city!$A$4:$H$352,8,FALSE)&gt;G2225,G2225+1,1)</f>
        <v>13</v>
      </c>
    </row>
    <row r="2227" spans="1:7" x14ac:dyDescent="0.15">
      <c r="A2227" s="23">
        <f t="shared" si="102"/>
        <v>113154</v>
      </c>
      <c r="B2227" s="24">
        <v>3</v>
      </c>
      <c r="C2227" s="28" t="str">
        <f>"jingdian/"&amp;VLOOKUP(E2227,city!$D$4:$P$352,12,FALSE)&amp;"/"&amp;VLOOKUP(E2227,city!$D$4:$P$352,13,FALSE)&amp;"/"&amp;IF(G2227&lt;11,"jd",IF(G2227&lt;16,"tc","cs"))&amp;"/"&amp;IF(G2227&lt;11,G2227,IF(G2227&lt;16,G2227-10,G2227-15))&amp;".jpg"</f>
        <v>jingdian/shandong/taian/tc/4.jpg</v>
      </c>
      <c r="D2227" s="23">
        <f t="shared" si="103"/>
        <v>2</v>
      </c>
      <c r="E2227" s="2" t="str">
        <f>VLOOKUP(F2227,city!$A$4:$D$352,4,FALSE)</f>
        <v>泰安</v>
      </c>
      <c r="F2227" s="22">
        <f t="shared" si="104"/>
        <v>131</v>
      </c>
      <c r="G2227" s="22">
        <f>IF(VLOOKUP(F2226,city!$A$4:$H$352,8,FALSE)&gt;G2226,G2226+1,1)</f>
        <v>14</v>
      </c>
    </row>
    <row r="2228" spans="1:7" x14ac:dyDescent="0.15">
      <c r="A2228" s="23">
        <f t="shared" si="102"/>
        <v>113155</v>
      </c>
      <c r="B2228" s="24">
        <v>3</v>
      </c>
      <c r="C2228" s="28" t="str">
        <f>"jingdian/"&amp;VLOOKUP(E2228,city!$D$4:$P$352,12,FALSE)&amp;"/"&amp;VLOOKUP(E2228,city!$D$4:$P$352,13,FALSE)&amp;"/"&amp;IF(G2228&lt;11,"jd",IF(G2228&lt;16,"tc","cs"))&amp;"/"&amp;IF(G2228&lt;11,G2228,IF(G2228&lt;16,G2228-10,G2228-15))&amp;".jpg"</f>
        <v>jingdian/shandong/taian/tc/5.jpg</v>
      </c>
      <c r="D2228" s="23">
        <f t="shared" si="103"/>
        <v>2</v>
      </c>
      <c r="E2228" s="2" t="str">
        <f>VLOOKUP(F2228,city!$A$4:$D$352,4,FALSE)</f>
        <v>泰安</v>
      </c>
      <c r="F2228" s="22">
        <f t="shared" si="104"/>
        <v>131</v>
      </c>
      <c r="G2228" s="22">
        <f>IF(VLOOKUP(F2227,city!$A$4:$H$352,8,FALSE)&gt;G2227,G2227+1,1)</f>
        <v>15</v>
      </c>
    </row>
    <row r="2229" spans="1:7" x14ac:dyDescent="0.15">
      <c r="A2229" s="23">
        <f t="shared" si="102"/>
        <v>113181</v>
      </c>
      <c r="B2229" s="24">
        <v>5</v>
      </c>
      <c r="C2229" s="28" t="str">
        <f>"jingdian/"&amp;VLOOKUP(E2229,city!$D$4:$P$352,12,FALSE)&amp;"/"&amp;VLOOKUP(E2229,city!$D$4:$P$352,13,FALSE)&amp;"/"&amp;IF(G2229&lt;11,"jd",IF(G2229&lt;16,"tc","cs"))&amp;"/"&amp;IF(G2229&lt;11,G2229,IF(G2229&lt;16,G2229-10,G2229-15))&amp;".jpg"</f>
        <v>jingdian/shandong/taian/cs/1.jpg</v>
      </c>
      <c r="D2229" s="23">
        <f t="shared" si="103"/>
        <v>3</v>
      </c>
      <c r="E2229" s="2" t="str">
        <f>VLOOKUP(F2229,city!$A$4:$D$352,4,FALSE)</f>
        <v>泰安</v>
      </c>
      <c r="F2229" s="22">
        <f t="shared" si="104"/>
        <v>131</v>
      </c>
      <c r="G2229" s="22">
        <f>IF(VLOOKUP(F2228,city!$A$4:$H$352,8,FALSE)&gt;G2228,G2228+1,1)</f>
        <v>16</v>
      </c>
    </row>
    <row r="2230" spans="1:7" x14ac:dyDescent="0.15">
      <c r="A2230" s="23">
        <f t="shared" si="102"/>
        <v>113182</v>
      </c>
      <c r="B2230" s="24">
        <v>4</v>
      </c>
      <c r="C2230" s="28" t="str">
        <f>"jingdian/"&amp;VLOOKUP(E2230,city!$D$4:$P$352,12,FALSE)&amp;"/"&amp;VLOOKUP(E2230,city!$D$4:$P$352,13,FALSE)&amp;"/"&amp;IF(G2230&lt;11,"jd",IF(G2230&lt;16,"tc","cs"))&amp;"/"&amp;IF(G2230&lt;11,G2230,IF(G2230&lt;16,G2230-10,G2230-15))&amp;".jpg"</f>
        <v>jingdian/shandong/taian/cs/2.jpg</v>
      </c>
      <c r="D2230" s="23">
        <f t="shared" si="103"/>
        <v>3</v>
      </c>
      <c r="E2230" s="2" t="str">
        <f>VLOOKUP(F2230,city!$A$4:$D$352,4,FALSE)</f>
        <v>泰安</v>
      </c>
      <c r="F2230" s="22">
        <f t="shared" si="104"/>
        <v>131</v>
      </c>
      <c r="G2230" s="22">
        <f>IF(VLOOKUP(F2229,city!$A$4:$H$352,8,FALSE)&gt;G2229,G2229+1,1)</f>
        <v>17</v>
      </c>
    </row>
    <row r="2231" spans="1:7" x14ac:dyDescent="0.15">
      <c r="A2231" s="23">
        <f t="shared" si="102"/>
        <v>113201</v>
      </c>
      <c r="B2231" s="24">
        <v>1</v>
      </c>
      <c r="C2231" s="28" t="str">
        <f>"jingdian/"&amp;VLOOKUP(E2231,city!$D$4:$P$352,12,FALSE)&amp;"/"&amp;VLOOKUP(E2231,city!$D$4:$P$352,13,FALSE)&amp;"/"&amp;IF(G2231&lt;11,"jd",IF(G2231&lt;16,"tc","cs"))&amp;"/"&amp;IF(G2231&lt;11,G2231,IF(G2231&lt;16,G2231-10,G2231-15))&amp;".jpg"</f>
        <v>jingdian/shandong/weihai/jd/1.jpg</v>
      </c>
      <c r="D2231" s="23">
        <f t="shared" si="103"/>
        <v>1</v>
      </c>
      <c r="E2231" s="2" t="str">
        <f>VLOOKUP(F2231,city!$A$4:$D$352,4,FALSE)</f>
        <v>威海</v>
      </c>
      <c r="F2231" s="22">
        <f t="shared" si="104"/>
        <v>132</v>
      </c>
      <c r="G2231" s="22">
        <f>IF(VLOOKUP(F2230,city!$A$4:$H$352,8,FALSE)&gt;G2230,G2230+1,1)</f>
        <v>1</v>
      </c>
    </row>
    <row r="2232" spans="1:7" x14ac:dyDescent="0.15">
      <c r="A2232" s="23">
        <f t="shared" si="102"/>
        <v>113202</v>
      </c>
      <c r="B2232" s="24">
        <v>1</v>
      </c>
      <c r="C2232" s="28" t="str">
        <f>"jingdian/"&amp;VLOOKUP(E2232,city!$D$4:$P$352,12,FALSE)&amp;"/"&amp;VLOOKUP(E2232,city!$D$4:$P$352,13,FALSE)&amp;"/"&amp;IF(G2232&lt;11,"jd",IF(G2232&lt;16,"tc","cs"))&amp;"/"&amp;IF(G2232&lt;11,G2232,IF(G2232&lt;16,G2232-10,G2232-15))&amp;".jpg"</f>
        <v>jingdian/shandong/weihai/jd/2.jpg</v>
      </c>
      <c r="D2232" s="23">
        <f t="shared" si="103"/>
        <v>1</v>
      </c>
      <c r="E2232" s="2" t="str">
        <f>VLOOKUP(F2232,city!$A$4:$D$352,4,FALSE)</f>
        <v>威海</v>
      </c>
      <c r="F2232" s="22">
        <f t="shared" si="104"/>
        <v>132</v>
      </c>
      <c r="G2232" s="22">
        <f>IF(VLOOKUP(F2231,city!$A$4:$H$352,8,FALSE)&gt;G2231,G2231+1,1)</f>
        <v>2</v>
      </c>
    </row>
    <row r="2233" spans="1:7" x14ac:dyDescent="0.15">
      <c r="A2233" s="23">
        <f t="shared" si="102"/>
        <v>113203</v>
      </c>
      <c r="B2233" s="24">
        <v>1</v>
      </c>
      <c r="C2233" s="28" t="str">
        <f>"jingdian/"&amp;VLOOKUP(E2233,city!$D$4:$P$352,12,FALSE)&amp;"/"&amp;VLOOKUP(E2233,city!$D$4:$P$352,13,FALSE)&amp;"/"&amp;IF(G2233&lt;11,"jd",IF(G2233&lt;16,"tc","cs"))&amp;"/"&amp;IF(G2233&lt;11,G2233,IF(G2233&lt;16,G2233-10,G2233-15))&amp;".jpg"</f>
        <v>jingdian/shandong/weihai/jd/3.jpg</v>
      </c>
      <c r="D2233" s="23">
        <f t="shared" si="103"/>
        <v>1</v>
      </c>
      <c r="E2233" s="2" t="str">
        <f>VLOOKUP(F2233,city!$A$4:$D$352,4,FALSE)</f>
        <v>威海</v>
      </c>
      <c r="F2233" s="22">
        <f t="shared" si="104"/>
        <v>132</v>
      </c>
      <c r="G2233" s="22">
        <f>IF(VLOOKUP(F2232,city!$A$4:$H$352,8,FALSE)&gt;G2232,G2232+1,1)</f>
        <v>3</v>
      </c>
    </row>
    <row r="2234" spans="1:7" x14ac:dyDescent="0.15">
      <c r="A2234" s="23">
        <f t="shared" si="102"/>
        <v>113204</v>
      </c>
      <c r="B2234" s="24">
        <v>1</v>
      </c>
      <c r="C2234" s="28" t="str">
        <f>"jingdian/"&amp;VLOOKUP(E2234,city!$D$4:$P$352,12,FALSE)&amp;"/"&amp;VLOOKUP(E2234,city!$D$4:$P$352,13,FALSE)&amp;"/"&amp;IF(G2234&lt;11,"jd",IF(G2234&lt;16,"tc","cs"))&amp;"/"&amp;IF(G2234&lt;11,G2234,IF(G2234&lt;16,G2234-10,G2234-15))&amp;".jpg"</f>
        <v>jingdian/shandong/weihai/jd/4.jpg</v>
      </c>
      <c r="D2234" s="23">
        <f t="shared" si="103"/>
        <v>1</v>
      </c>
      <c r="E2234" s="2" t="str">
        <f>VLOOKUP(F2234,city!$A$4:$D$352,4,FALSE)</f>
        <v>威海</v>
      </c>
      <c r="F2234" s="22">
        <f t="shared" si="104"/>
        <v>132</v>
      </c>
      <c r="G2234" s="22">
        <f>IF(VLOOKUP(F2233,city!$A$4:$H$352,8,FALSE)&gt;G2233,G2233+1,1)</f>
        <v>4</v>
      </c>
    </row>
    <row r="2235" spans="1:7" x14ac:dyDescent="0.15">
      <c r="A2235" s="23">
        <f t="shared" si="102"/>
        <v>113205</v>
      </c>
      <c r="B2235" s="24">
        <v>1</v>
      </c>
      <c r="C2235" s="28" t="str">
        <f>"jingdian/"&amp;VLOOKUP(E2235,city!$D$4:$P$352,12,FALSE)&amp;"/"&amp;VLOOKUP(E2235,city!$D$4:$P$352,13,FALSE)&amp;"/"&amp;IF(G2235&lt;11,"jd",IF(G2235&lt;16,"tc","cs"))&amp;"/"&amp;IF(G2235&lt;11,G2235,IF(G2235&lt;16,G2235-10,G2235-15))&amp;".jpg"</f>
        <v>jingdian/shandong/weihai/jd/5.jpg</v>
      </c>
      <c r="D2235" s="23">
        <f t="shared" si="103"/>
        <v>1</v>
      </c>
      <c r="E2235" s="2" t="str">
        <f>VLOOKUP(F2235,city!$A$4:$D$352,4,FALSE)</f>
        <v>威海</v>
      </c>
      <c r="F2235" s="22">
        <f t="shared" si="104"/>
        <v>132</v>
      </c>
      <c r="G2235" s="22">
        <f>IF(VLOOKUP(F2234,city!$A$4:$H$352,8,FALSE)&gt;G2234,G2234+1,1)</f>
        <v>5</v>
      </c>
    </row>
    <row r="2236" spans="1:7" x14ac:dyDescent="0.15">
      <c r="A2236" s="23">
        <f t="shared" si="102"/>
        <v>113206</v>
      </c>
      <c r="B2236" s="24">
        <v>1</v>
      </c>
      <c r="C2236" s="28" t="str">
        <f>"jingdian/"&amp;VLOOKUP(E2236,city!$D$4:$P$352,12,FALSE)&amp;"/"&amp;VLOOKUP(E2236,city!$D$4:$P$352,13,FALSE)&amp;"/"&amp;IF(G2236&lt;11,"jd",IF(G2236&lt;16,"tc","cs"))&amp;"/"&amp;IF(G2236&lt;11,G2236,IF(G2236&lt;16,G2236-10,G2236-15))&amp;".jpg"</f>
        <v>jingdian/shandong/weihai/jd/6.jpg</v>
      </c>
      <c r="D2236" s="23">
        <f t="shared" si="103"/>
        <v>1</v>
      </c>
      <c r="E2236" s="2" t="str">
        <f>VLOOKUP(F2236,city!$A$4:$D$352,4,FALSE)</f>
        <v>威海</v>
      </c>
      <c r="F2236" s="22">
        <f t="shared" si="104"/>
        <v>132</v>
      </c>
      <c r="G2236" s="22">
        <f>IF(VLOOKUP(F2235,city!$A$4:$H$352,8,FALSE)&gt;G2235,G2235+1,1)</f>
        <v>6</v>
      </c>
    </row>
    <row r="2237" spans="1:7" x14ac:dyDescent="0.15">
      <c r="A2237" s="23">
        <f t="shared" si="102"/>
        <v>113207</v>
      </c>
      <c r="B2237" s="24">
        <v>1</v>
      </c>
      <c r="C2237" s="28" t="str">
        <f>"jingdian/"&amp;VLOOKUP(E2237,city!$D$4:$P$352,12,FALSE)&amp;"/"&amp;VLOOKUP(E2237,city!$D$4:$P$352,13,FALSE)&amp;"/"&amp;IF(G2237&lt;11,"jd",IF(G2237&lt;16,"tc","cs"))&amp;"/"&amp;IF(G2237&lt;11,G2237,IF(G2237&lt;16,G2237-10,G2237-15))&amp;".jpg"</f>
        <v>jingdian/shandong/weihai/jd/7.jpg</v>
      </c>
      <c r="D2237" s="23">
        <f t="shared" si="103"/>
        <v>1</v>
      </c>
      <c r="E2237" s="2" t="str">
        <f>VLOOKUP(F2237,city!$A$4:$D$352,4,FALSE)</f>
        <v>威海</v>
      </c>
      <c r="F2237" s="22">
        <f t="shared" si="104"/>
        <v>132</v>
      </c>
      <c r="G2237" s="22">
        <f>IF(VLOOKUP(F2236,city!$A$4:$H$352,8,FALSE)&gt;G2236,G2236+1,1)</f>
        <v>7</v>
      </c>
    </row>
    <row r="2238" spans="1:7" x14ac:dyDescent="0.15">
      <c r="A2238" s="23">
        <f t="shared" si="102"/>
        <v>113208</v>
      </c>
      <c r="B2238" s="24">
        <v>1</v>
      </c>
      <c r="C2238" s="28" t="str">
        <f>"jingdian/"&amp;VLOOKUP(E2238,city!$D$4:$P$352,12,FALSE)&amp;"/"&amp;VLOOKUP(E2238,city!$D$4:$P$352,13,FALSE)&amp;"/"&amp;IF(G2238&lt;11,"jd",IF(G2238&lt;16,"tc","cs"))&amp;"/"&amp;IF(G2238&lt;11,G2238,IF(G2238&lt;16,G2238-10,G2238-15))&amp;".jpg"</f>
        <v>jingdian/shandong/weihai/jd/8.jpg</v>
      </c>
      <c r="D2238" s="23">
        <f t="shared" si="103"/>
        <v>1</v>
      </c>
      <c r="E2238" s="2" t="str">
        <f>VLOOKUP(F2238,city!$A$4:$D$352,4,FALSE)</f>
        <v>威海</v>
      </c>
      <c r="F2238" s="22">
        <f t="shared" si="104"/>
        <v>132</v>
      </c>
      <c r="G2238" s="22">
        <f>IF(VLOOKUP(F2237,city!$A$4:$H$352,8,FALSE)&gt;G2237,G2237+1,1)</f>
        <v>8</v>
      </c>
    </row>
    <row r="2239" spans="1:7" x14ac:dyDescent="0.15">
      <c r="A2239" s="23">
        <f t="shared" si="102"/>
        <v>113209</v>
      </c>
      <c r="B2239" s="24">
        <v>1</v>
      </c>
      <c r="C2239" s="28" t="str">
        <f>"jingdian/"&amp;VLOOKUP(E2239,city!$D$4:$P$352,12,FALSE)&amp;"/"&amp;VLOOKUP(E2239,city!$D$4:$P$352,13,FALSE)&amp;"/"&amp;IF(G2239&lt;11,"jd",IF(G2239&lt;16,"tc","cs"))&amp;"/"&amp;IF(G2239&lt;11,G2239,IF(G2239&lt;16,G2239-10,G2239-15))&amp;".jpg"</f>
        <v>jingdian/shandong/weihai/jd/9.jpg</v>
      </c>
      <c r="D2239" s="23">
        <f t="shared" si="103"/>
        <v>1</v>
      </c>
      <c r="E2239" s="2" t="str">
        <f>VLOOKUP(F2239,city!$A$4:$D$352,4,FALSE)</f>
        <v>威海</v>
      </c>
      <c r="F2239" s="22">
        <f t="shared" si="104"/>
        <v>132</v>
      </c>
      <c r="G2239" s="22">
        <f>IF(VLOOKUP(F2238,city!$A$4:$H$352,8,FALSE)&gt;G2238,G2238+1,1)</f>
        <v>9</v>
      </c>
    </row>
    <row r="2240" spans="1:7" x14ac:dyDescent="0.15">
      <c r="A2240" s="23">
        <f t="shared" si="102"/>
        <v>113210</v>
      </c>
      <c r="B2240" s="24">
        <v>1</v>
      </c>
      <c r="C2240" s="28" t="str">
        <f>"jingdian/"&amp;VLOOKUP(E2240,city!$D$4:$P$352,12,FALSE)&amp;"/"&amp;VLOOKUP(E2240,city!$D$4:$P$352,13,FALSE)&amp;"/"&amp;IF(G2240&lt;11,"jd",IF(G2240&lt;16,"tc","cs"))&amp;"/"&amp;IF(G2240&lt;11,G2240,IF(G2240&lt;16,G2240-10,G2240-15))&amp;".jpg"</f>
        <v>jingdian/shandong/weihai/jd/10.jpg</v>
      </c>
      <c r="D2240" s="23">
        <f t="shared" si="103"/>
        <v>1</v>
      </c>
      <c r="E2240" s="2" t="str">
        <f>VLOOKUP(F2240,city!$A$4:$D$352,4,FALSE)</f>
        <v>威海</v>
      </c>
      <c r="F2240" s="22">
        <f t="shared" si="104"/>
        <v>132</v>
      </c>
      <c r="G2240" s="22">
        <f>IF(VLOOKUP(F2239,city!$A$4:$H$352,8,FALSE)&gt;G2239,G2239+1,1)</f>
        <v>10</v>
      </c>
    </row>
    <row r="2241" spans="1:7" x14ac:dyDescent="0.15">
      <c r="A2241" s="23">
        <f t="shared" si="102"/>
        <v>113251</v>
      </c>
      <c r="B2241" s="24">
        <v>2</v>
      </c>
      <c r="C2241" s="28" t="str">
        <f>"jingdian/"&amp;VLOOKUP(E2241,city!$D$4:$P$352,12,FALSE)&amp;"/"&amp;VLOOKUP(E2241,city!$D$4:$P$352,13,FALSE)&amp;"/"&amp;IF(G2241&lt;11,"jd",IF(G2241&lt;16,"tc","cs"))&amp;"/"&amp;IF(G2241&lt;11,G2241,IF(G2241&lt;16,G2241-10,G2241-15))&amp;".jpg"</f>
        <v>jingdian/shandong/weihai/tc/1.jpg</v>
      </c>
      <c r="D2241" s="23">
        <f t="shared" si="103"/>
        <v>2</v>
      </c>
      <c r="E2241" s="2" t="str">
        <f>VLOOKUP(F2241,city!$A$4:$D$352,4,FALSE)</f>
        <v>威海</v>
      </c>
      <c r="F2241" s="22">
        <f t="shared" si="104"/>
        <v>132</v>
      </c>
      <c r="G2241" s="22">
        <f>IF(VLOOKUP(F2240,city!$A$4:$H$352,8,FALSE)&gt;G2240,G2240+1,1)</f>
        <v>11</v>
      </c>
    </row>
    <row r="2242" spans="1:7" x14ac:dyDescent="0.15">
      <c r="A2242" s="23">
        <f t="shared" si="102"/>
        <v>113252</v>
      </c>
      <c r="B2242" s="24">
        <v>3</v>
      </c>
      <c r="C2242" s="28" t="str">
        <f>"jingdian/"&amp;VLOOKUP(E2242,city!$D$4:$P$352,12,FALSE)&amp;"/"&amp;VLOOKUP(E2242,city!$D$4:$P$352,13,FALSE)&amp;"/"&amp;IF(G2242&lt;11,"jd",IF(G2242&lt;16,"tc","cs"))&amp;"/"&amp;IF(G2242&lt;11,G2242,IF(G2242&lt;16,G2242-10,G2242-15))&amp;".jpg"</f>
        <v>jingdian/shandong/weihai/tc/2.jpg</v>
      </c>
      <c r="D2242" s="23">
        <f t="shared" si="103"/>
        <v>2</v>
      </c>
      <c r="E2242" s="2" t="str">
        <f>VLOOKUP(F2242,city!$A$4:$D$352,4,FALSE)</f>
        <v>威海</v>
      </c>
      <c r="F2242" s="22">
        <f t="shared" si="104"/>
        <v>132</v>
      </c>
      <c r="G2242" s="22">
        <f>IF(VLOOKUP(F2241,city!$A$4:$H$352,8,FALSE)&gt;G2241,G2241+1,1)</f>
        <v>12</v>
      </c>
    </row>
    <row r="2243" spans="1:7" x14ac:dyDescent="0.15">
      <c r="A2243" s="23">
        <f t="shared" si="102"/>
        <v>113253</v>
      </c>
      <c r="B2243" s="24">
        <v>5</v>
      </c>
      <c r="C2243" s="28" t="str">
        <f>"jingdian/"&amp;VLOOKUP(E2243,city!$D$4:$P$352,12,FALSE)&amp;"/"&amp;VLOOKUP(E2243,city!$D$4:$P$352,13,FALSE)&amp;"/"&amp;IF(G2243&lt;11,"jd",IF(G2243&lt;16,"tc","cs"))&amp;"/"&amp;IF(G2243&lt;11,G2243,IF(G2243&lt;16,G2243-10,G2243-15))&amp;".jpg"</f>
        <v>jingdian/shandong/weihai/tc/3.jpg</v>
      </c>
      <c r="D2243" s="23">
        <f t="shared" si="103"/>
        <v>2</v>
      </c>
      <c r="E2243" s="2" t="str">
        <f>VLOOKUP(F2243,city!$A$4:$D$352,4,FALSE)</f>
        <v>威海</v>
      </c>
      <c r="F2243" s="22">
        <f t="shared" si="104"/>
        <v>132</v>
      </c>
      <c r="G2243" s="22">
        <f>IF(VLOOKUP(F2242,city!$A$4:$H$352,8,FALSE)&gt;G2242,G2242+1,1)</f>
        <v>13</v>
      </c>
    </row>
    <row r="2244" spans="1:7" x14ac:dyDescent="0.15">
      <c r="A2244" s="23">
        <f t="shared" si="102"/>
        <v>113254</v>
      </c>
      <c r="B2244" s="24">
        <v>5</v>
      </c>
      <c r="C2244" s="28" t="str">
        <f>"jingdian/"&amp;VLOOKUP(E2244,city!$D$4:$P$352,12,FALSE)&amp;"/"&amp;VLOOKUP(E2244,city!$D$4:$P$352,13,FALSE)&amp;"/"&amp;IF(G2244&lt;11,"jd",IF(G2244&lt;16,"tc","cs"))&amp;"/"&amp;IF(G2244&lt;11,G2244,IF(G2244&lt;16,G2244-10,G2244-15))&amp;".jpg"</f>
        <v>jingdian/shandong/weihai/tc/4.jpg</v>
      </c>
      <c r="D2244" s="23">
        <f t="shared" si="103"/>
        <v>2</v>
      </c>
      <c r="E2244" s="2" t="str">
        <f>VLOOKUP(F2244,city!$A$4:$D$352,4,FALSE)</f>
        <v>威海</v>
      </c>
      <c r="F2244" s="22">
        <f t="shared" si="104"/>
        <v>132</v>
      </c>
      <c r="G2244" s="22">
        <f>IF(VLOOKUP(F2243,city!$A$4:$H$352,8,FALSE)&gt;G2243,G2243+1,1)</f>
        <v>14</v>
      </c>
    </row>
    <row r="2245" spans="1:7" x14ac:dyDescent="0.15">
      <c r="A2245" s="23">
        <f t="shared" ref="A2245:A2308" si="105">IF(G2245&lt;11,G2245,IF(G2245&lt;16,G2245+40,G2245+65))+F2245*100+100000</f>
        <v>113255</v>
      </c>
      <c r="B2245" s="24">
        <v>4</v>
      </c>
      <c r="C2245" s="28" t="str">
        <f>"jingdian/"&amp;VLOOKUP(E2245,city!$D$4:$P$352,12,FALSE)&amp;"/"&amp;VLOOKUP(E2245,city!$D$4:$P$352,13,FALSE)&amp;"/"&amp;IF(G2245&lt;11,"jd",IF(G2245&lt;16,"tc","cs"))&amp;"/"&amp;IF(G2245&lt;11,G2245,IF(G2245&lt;16,G2245-10,G2245-15))&amp;".jpg"</f>
        <v>jingdian/shandong/weihai/tc/5.jpg</v>
      </c>
      <c r="D2245" s="23">
        <f t="shared" ref="D2245:D2308" si="106">IF(G2245&lt;11,1,IF(G2245&lt;16,2,3))</f>
        <v>2</v>
      </c>
      <c r="E2245" s="2" t="str">
        <f>VLOOKUP(F2245,city!$A$4:$D$352,4,FALSE)</f>
        <v>威海</v>
      </c>
      <c r="F2245" s="22">
        <f t="shared" ref="F2245:F2308" si="107">IF(G2245&gt;G2244,F2244,F2244+1)</f>
        <v>132</v>
      </c>
      <c r="G2245" s="22">
        <f>IF(VLOOKUP(F2244,city!$A$4:$H$352,8,FALSE)&gt;G2244,G2244+1,1)</f>
        <v>15</v>
      </c>
    </row>
    <row r="2246" spans="1:7" x14ac:dyDescent="0.15">
      <c r="A2246" s="23">
        <f t="shared" si="105"/>
        <v>113281</v>
      </c>
      <c r="B2246" s="24">
        <v>5</v>
      </c>
      <c r="C2246" s="28" t="str">
        <f>"jingdian/"&amp;VLOOKUP(E2246,city!$D$4:$P$352,12,FALSE)&amp;"/"&amp;VLOOKUP(E2246,city!$D$4:$P$352,13,FALSE)&amp;"/"&amp;IF(G2246&lt;11,"jd",IF(G2246&lt;16,"tc","cs"))&amp;"/"&amp;IF(G2246&lt;11,G2246,IF(G2246&lt;16,G2246-10,G2246-15))&amp;".jpg"</f>
        <v>jingdian/shandong/weihai/cs/1.jpg</v>
      </c>
      <c r="D2246" s="23">
        <f t="shared" si="106"/>
        <v>3</v>
      </c>
      <c r="E2246" s="2" t="str">
        <f>VLOOKUP(F2246,city!$A$4:$D$352,4,FALSE)</f>
        <v>威海</v>
      </c>
      <c r="F2246" s="22">
        <f t="shared" si="107"/>
        <v>132</v>
      </c>
      <c r="G2246" s="22">
        <f>IF(VLOOKUP(F2245,city!$A$4:$H$352,8,FALSE)&gt;G2245,G2245+1,1)</f>
        <v>16</v>
      </c>
    </row>
    <row r="2247" spans="1:7" x14ac:dyDescent="0.15">
      <c r="A2247" s="23">
        <f t="shared" si="105"/>
        <v>113282</v>
      </c>
      <c r="B2247" s="24">
        <v>4</v>
      </c>
      <c r="C2247" s="28" t="str">
        <f>"jingdian/"&amp;VLOOKUP(E2247,city!$D$4:$P$352,12,FALSE)&amp;"/"&amp;VLOOKUP(E2247,city!$D$4:$P$352,13,FALSE)&amp;"/"&amp;IF(G2247&lt;11,"jd",IF(G2247&lt;16,"tc","cs"))&amp;"/"&amp;IF(G2247&lt;11,G2247,IF(G2247&lt;16,G2247-10,G2247-15))&amp;".jpg"</f>
        <v>jingdian/shandong/weihai/cs/2.jpg</v>
      </c>
      <c r="D2247" s="23">
        <f t="shared" si="106"/>
        <v>3</v>
      </c>
      <c r="E2247" s="2" t="str">
        <f>VLOOKUP(F2247,city!$A$4:$D$352,4,FALSE)</f>
        <v>威海</v>
      </c>
      <c r="F2247" s="22">
        <f t="shared" si="107"/>
        <v>132</v>
      </c>
      <c r="G2247" s="22">
        <f>IF(VLOOKUP(F2246,city!$A$4:$H$352,8,FALSE)&gt;G2246,G2246+1,1)</f>
        <v>17</v>
      </c>
    </row>
    <row r="2248" spans="1:7" x14ac:dyDescent="0.15">
      <c r="A2248" s="23">
        <f t="shared" si="105"/>
        <v>113301</v>
      </c>
      <c r="B2248" s="24">
        <v>1</v>
      </c>
      <c r="C2248" s="28" t="str">
        <f>"jingdian/"&amp;VLOOKUP(E2248,city!$D$4:$P$352,12,FALSE)&amp;"/"&amp;VLOOKUP(E2248,city!$D$4:$P$352,13,FALSE)&amp;"/"&amp;IF(G2248&lt;11,"jd",IF(G2248&lt;16,"tc","cs"))&amp;"/"&amp;IF(G2248&lt;11,G2248,IF(G2248&lt;16,G2248-10,G2248-15))&amp;".jpg"</f>
        <v>jingdian/shandong/rizhao/jd/1.jpg</v>
      </c>
      <c r="D2248" s="23">
        <f t="shared" si="106"/>
        <v>1</v>
      </c>
      <c r="E2248" s="2" t="str">
        <f>VLOOKUP(F2248,city!$A$4:$D$352,4,FALSE)</f>
        <v>日照</v>
      </c>
      <c r="F2248" s="22">
        <f t="shared" si="107"/>
        <v>133</v>
      </c>
      <c r="G2248" s="22">
        <f>IF(VLOOKUP(F2247,city!$A$4:$H$352,8,FALSE)&gt;G2247,G2247+1,1)</f>
        <v>1</v>
      </c>
    </row>
    <row r="2249" spans="1:7" x14ac:dyDescent="0.15">
      <c r="A2249" s="23">
        <f t="shared" si="105"/>
        <v>113302</v>
      </c>
      <c r="B2249" s="24">
        <v>1</v>
      </c>
      <c r="C2249" s="28" t="str">
        <f>"jingdian/"&amp;VLOOKUP(E2249,city!$D$4:$P$352,12,FALSE)&amp;"/"&amp;VLOOKUP(E2249,city!$D$4:$P$352,13,FALSE)&amp;"/"&amp;IF(G2249&lt;11,"jd",IF(G2249&lt;16,"tc","cs"))&amp;"/"&amp;IF(G2249&lt;11,G2249,IF(G2249&lt;16,G2249-10,G2249-15))&amp;".jpg"</f>
        <v>jingdian/shandong/rizhao/jd/2.jpg</v>
      </c>
      <c r="D2249" s="23">
        <f t="shared" si="106"/>
        <v>1</v>
      </c>
      <c r="E2249" s="2" t="str">
        <f>VLOOKUP(F2249,city!$A$4:$D$352,4,FALSE)</f>
        <v>日照</v>
      </c>
      <c r="F2249" s="22">
        <f t="shared" si="107"/>
        <v>133</v>
      </c>
      <c r="G2249" s="22">
        <f>IF(VLOOKUP(F2248,city!$A$4:$H$352,8,FALSE)&gt;G2248,G2248+1,1)</f>
        <v>2</v>
      </c>
    </row>
    <row r="2250" spans="1:7" x14ac:dyDescent="0.15">
      <c r="A2250" s="23">
        <f t="shared" si="105"/>
        <v>113303</v>
      </c>
      <c r="B2250" s="24">
        <v>1</v>
      </c>
      <c r="C2250" s="28" t="str">
        <f>"jingdian/"&amp;VLOOKUP(E2250,city!$D$4:$P$352,12,FALSE)&amp;"/"&amp;VLOOKUP(E2250,city!$D$4:$P$352,13,FALSE)&amp;"/"&amp;IF(G2250&lt;11,"jd",IF(G2250&lt;16,"tc","cs"))&amp;"/"&amp;IF(G2250&lt;11,G2250,IF(G2250&lt;16,G2250-10,G2250-15))&amp;".jpg"</f>
        <v>jingdian/shandong/rizhao/jd/3.jpg</v>
      </c>
      <c r="D2250" s="23">
        <f t="shared" si="106"/>
        <v>1</v>
      </c>
      <c r="E2250" s="2" t="str">
        <f>VLOOKUP(F2250,city!$A$4:$D$352,4,FALSE)</f>
        <v>日照</v>
      </c>
      <c r="F2250" s="22">
        <f t="shared" si="107"/>
        <v>133</v>
      </c>
      <c r="G2250" s="22">
        <f>IF(VLOOKUP(F2249,city!$A$4:$H$352,8,FALSE)&gt;G2249,G2249+1,1)</f>
        <v>3</v>
      </c>
    </row>
    <row r="2251" spans="1:7" x14ac:dyDescent="0.15">
      <c r="A2251" s="23">
        <f t="shared" si="105"/>
        <v>113304</v>
      </c>
      <c r="B2251" s="24">
        <v>1</v>
      </c>
      <c r="C2251" s="28" t="str">
        <f>"jingdian/"&amp;VLOOKUP(E2251,city!$D$4:$P$352,12,FALSE)&amp;"/"&amp;VLOOKUP(E2251,city!$D$4:$P$352,13,FALSE)&amp;"/"&amp;IF(G2251&lt;11,"jd",IF(G2251&lt;16,"tc","cs"))&amp;"/"&amp;IF(G2251&lt;11,G2251,IF(G2251&lt;16,G2251-10,G2251-15))&amp;".jpg"</f>
        <v>jingdian/shandong/rizhao/jd/4.jpg</v>
      </c>
      <c r="D2251" s="23">
        <f t="shared" si="106"/>
        <v>1</v>
      </c>
      <c r="E2251" s="2" t="str">
        <f>VLOOKUP(F2251,city!$A$4:$D$352,4,FALSE)</f>
        <v>日照</v>
      </c>
      <c r="F2251" s="22">
        <f t="shared" si="107"/>
        <v>133</v>
      </c>
      <c r="G2251" s="22">
        <f>IF(VLOOKUP(F2250,city!$A$4:$H$352,8,FALSE)&gt;G2250,G2250+1,1)</f>
        <v>4</v>
      </c>
    </row>
    <row r="2252" spans="1:7" x14ac:dyDescent="0.15">
      <c r="A2252" s="23">
        <f t="shared" si="105"/>
        <v>113305</v>
      </c>
      <c r="B2252" s="24">
        <v>1</v>
      </c>
      <c r="C2252" s="28" t="str">
        <f>"jingdian/"&amp;VLOOKUP(E2252,city!$D$4:$P$352,12,FALSE)&amp;"/"&amp;VLOOKUP(E2252,city!$D$4:$P$352,13,FALSE)&amp;"/"&amp;IF(G2252&lt;11,"jd",IF(G2252&lt;16,"tc","cs"))&amp;"/"&amp;IF(G2252&lt;11,G2252,IF(G2252&lt;16,G2252-10,G2252-15))&amp;".jpg"</f>
        <v>jingdian/shandong/rizhao/jd/5.jpg</v>
      </c>
      <c r="D2252" s="23">
        <f t="shared" si="106"/>
        <v>1</v>
      </c>
      <c r="E2252" s="2" t="str">
        <f>VLOOKUP(F2252,city!$A$4:$D$352,4,FALSE)</f>
        <v>日照</v>
      </c>
      <c r="F2252" s="22">
        <f t="shared" si="107"/>
        <v>133</v>
      </c>
      <c r="G2252" s="22">
        <f>IF(VLOOKUP(F2251,city!$A$4:$H$352,8,FALSE)&gt;G2251,G2251+1,1)</f>
        <v>5</v>
      </c>
    </row>
    <row r="2253" spans="1:7" x14ac:dyDescent="0.15">
      <c r="A2253" s="23">
        <f t="shared" si="105"/>
        <v>113306</v>
      </c>
      <c r="B2253" s="24">
        <v>1</v>
      </c>
      <c r="C2253" s="28" t="str">
        <f>"jingdian/"&amp;VLOOKUP(E2253,city!$D$4:$P$352,12,FALSE)&amp;"/"&amp;VLOOKUP(E2253,city!$D$4:$P$352,13,FALSE)&amp;"/"&amp;IF(G2253&lt;11,"jd",IF(G2253&lt;16,"tc","cs"))&amp;"/"&amp;IF(G2253&lt;11,G2253,IF(G2253&lt;16,G2253-10,G2253-15))&amp;".jpg"</f>
        <v>jingdian/shandong/rizhao/jd/6.jpg</v>
      </c>
      <c r="D2253" s="23">
        <f t="shared" si="106"/>
        <v>1</v>
      </c>
      <c r="E2253" s="2" t="str">
        <f>VLOOKUP(F2253,city!$A$4:$D$352,4,FALSE)</f>
        <v>日照</v>
      </c>
      <c r="F2253" s="22">
        <f t="shared" si="107"/>
        <v>133</v>
      </c>
      <c r="G2253" s="22">
        <f>IF(VLOOKUP(F2252,city!$A$4:$H$352,8,FALSE)&gt;G2252,G2252+1,1)</f>
        <v>6</v>
      </c>
    </row>
    <row r="2254" spans="1:7" x14ac:dyDescent="0.15">
      <c r="A2254" s="23">
        <f t="shared" si="105"/>
        <v>113307</v>
      </c>
      <c r="B2254" s="24">
        <v>1</v>
      </c>
      <c r="C2254" s="28" t="str">
        <f>"jingdian/"&amp;VLOOKUP(E2254,city!$D$4:$P$352,12,FALSE)&amp;"/"&amp;VLOOKUP(E2254,city!$D$4:$P$352,13,FALSE)&amp;"/"&amp;IF(G2254&lt;11,"jd",IF(G2254&lt;16,"tc","cs"))&amp;"/"&amp;IF(G2254&lt;11,G2254,IF(G2254&lt;16,G2254-10,G2254-15))&amp;".jpg"</f>
        <v>jingdian/shandong/rizhao/jd/7.jpg</v>
      </c>
      <c r="D2254" s="23">
        <f t="shared" si="106"/>
        <v>1</v>
      </c>
      <c r="E2254" s="2" t="str">
        <f>VLOOKUP(F2254,city!$A$4:$D$352,4,FALSE)</f>
        <v>日照</v>
      </c>
      <c r="F2254" s="22">
        <f t="shared" si="107"/>
        <v>133</v>
      </c>
      <c r="G2254" s="22">
        <f>IF(VLOOKUP(F2253,city!$A$4:$H$352,8,FALSE)&gt;G2253,G2253+1,1)</f>
        <v>7</v>
      </c>
    </row>
    <row r="2255" spans="1:7" x14ac:dyDescent="0.15">
      <c r="A2255" s="23">
        <f t="shared" si="105"/>
        <v>113308</v>
      </c>
      <c r="B2255" s="24">
        <v>1</v>
      </c>
      <c r="C2255" s="28" t="str">
        <f>"jingdian/"&amp;VLOOKUP(E2255,city!$D$4:$P$352,12,FALSE)&amp;"/"&amp;VLOOKUP(E2255,city!$D$4:$P$352,13,FALSE)&amp;"/"&amp;IF(G2255&lt;11,"jd",IF(G2255&lt;16,"tc","cs"))&amp;"/"&amp;IF(G2255&lt;11,G2255,IF(G2255&lt;16,G2255-10,G2255-15))&amp;".jpg"</f>
        <v>jingdian/shandong/rizhao/jd/8.jpg</v>
      </c>
      <c r="D2255" s="23">
        <f t="shared" si="106"/>
        <v>1</v>
      </c>
      <c r="E2255" s="2" t="str">
        <f>VLOOKUP(F2255,city!$A$4:$D$352,4,FALSE)</f>
        <v>日照</v>
      </c>
      <c r="F2255" s="22">
        <f t="shared" si="107"/>
        <v>133</v>
      </c>
      <c r="G2255" s="22">
        <f>IF(VLOOKUP(F2254,city!$A$4:$H$352,8,FALSE)&gt;G2254,G2254+1,1)</f>
        <v>8</v>
      </c>
    </row>
    <row r="2256" spans="1:7" x14ac:dyDescent="0.15">
      <c r="A2256" s="23">
        <f t="shared" si="105"/>
        <v>113309</v>
      </c>
      <c r="B2256" s="24">
        <v>1</v>
      </c>
      <c r="C2256" s="28" t="str">
        <f>"jingdian/"&amp;VLOOKUP(E2256,city!$D$4:$P$352,12,FALSE)&amp;"/"&amp;VLOOKUP(E2256,city!$D$4:$P$352,13,FALSE)&amp;"/"&amp;IF(G2256&lt;11,"jd",IF(G2256&lt;16,"tc","cs"))&amp;"/"&amp;IF(G2256&lt;11,G2256,IF(G2256&lt;16,G2256-10,G2256-15))&amp;".jpg"</f>
        <v>jingdian/shandong/rizhao/jd/9.jpg</v>
      </c>
      <c r="D2256" s="23">
        <f t="shared" si="106"/>
        <v>1</v>
      </c>
      <c r="E2256" s="2" t="str">
        <f>VLOOKUP(F2256,city!$A$4:$D$352,4,FALSE)</f>
        <v>日照</v>
      </c>
      <c r="F2256" s="22">
        <f t="shared" si="107"/>
        <v>133</v>
      </c>
      <c r="G2256" s="22">
        <f>IF(VLOOKUP(F2255,city!$A$4:$H$352,8,FALSE)&gt;G2255,G2255+1,1)</f>
        <v>9</v>
      </c>
    </row>
    <row r="2257" spans="1:7" x14ac:dyDescent="0.15">
      <c r="A2257" s="23">
        <f t="shared" si="105"/>
        <v>113310</v>
      </c>
      <c r="B2257" s="24">
        <v>1</v>
      </c>
      <c r="C2257" s="28" t="str">
        <f>"jingdian/"&amp;VLOOKUP(E2257,city!$D$4:$P$352,12,FALSE)&amp;"/"&amp;VLOOKUP(E2257,city!$D$4:$P$352,13,FALSE)&amp;"/"&amp;IF(G2257&lt;11,"jd",IF(G2257&lt;16,"tc","cs"))&amp;"/"&amp;IF(G2257&lt;11,G2257,IF(G2257&lt;16,G2257-10,G2257-15))&amp;".jpg"</f>
        <v>jingdian/shandong/rizhao/jd/10.jpg</v>
      </c>
      <c r="D2257" s="23">
        <f t="shared" si="106"/>
        <v>1</v>
      </c>
      <c r="E2257" s="2" t="str">
        <f>VLOOKUP(F2257,city!$A$4:$D$352,4,FALSE)</f>
        <v>日照</v>
      </c>
      <c r="F2257" s="22">
        <f t="shared" si="107"/>
        <v>133</v>
      </c>
      <c r="G2257" s="22">
        <f>IF(VLOOKUP(F2256,city!$A$4:$H$352,8,FALSE)&gt;G2256,G2256+1,1)</f>
        <v>10</v>
      </c>
    </row>
    <row r="2258" spans="1:7" x14ac:dyDescent="0.15">
      <c r="A2258" s="23">
        <f t="shared" si="105"/>
        <v>113351</v>
      </c>
      <c r="B2258" s="24">
        <v>3</v>
      </c>
      <c r="C2258" s="28" t="str">
        <f>"jingdian/"&amp;VLOOKUP(E2258,city!$D$4:$P$352,12,FALSE)&amp;"/"&amp;VLOOKUP(E2258,city!$D$4:$P$352,13,FALSE)&amp;"/"&amp;IF(G2258&lt;11,"jd",IF(G2258&lt;16,"tc","cs"))&amp;"/"&amp;IF(G2258&lt;11,G2258,IF(G2258&lt;16,G2258-10,G2258-15))&amp;".jpg"</f>
        <v>jingdian/shandong/rizhao/tc/1.jpg</v>
      </c>
      <c r="D2258" s="23">
        <f t="shared" si="106"/>
        <v>2</v>
      </c>
      <c r="E2258" s="2" t="str">
        <f>VLOOKUP(F2258,city!$A$4:$D$352,4,FALSE)</f>
        <v>日照</v>
      </c>
      <c r="F2258" s="22">
        <f t="shared" si="107"/>
        <v>133</v>
      </c>
      <c r="G2258" s="22">
        <f>IF(VLOOKUP(F2257,city!$A$4:$H$352,8,FALSE)&gt;G2257,G2257+1,1)</f>
        <v>11</v>
      </c>
    </row>
    <row r="2259" spans="1:7" x14ac:dyDescent="0.15">
      <c r="A2259" s="23">
        <f t="shared" si="105"/>
        <v>113352</v>
      </c>
      <c r="B2259" s="24">
        <v>3</v>
      </c>
      <c r="C2259" s="28" t="str">
        <f>"jingdian/"&amp;VLOOKUP(E2259,city!$D$4:$P$352,12,FALSE)&amp;"/"&amp;VLOOKUP(E2259,city!$D$4:$P$352,13,FALSE)&amp;"/"&amp;IF(G2259&lt;11,"jd",IF(G2259&lt;16,"tc","cs"))&amp;"/"&amp;IF(G2259&lt;11,G2259,IF(G2259&lt;16,G2259-10,G2259-15))&amp;".jpg"</f>
        <v>jingdian/shandong/rizhao/tc/2.jpg</v>
      </c>
      <c r="D2259" s="23">
        <f t="shared" si="106"/>
        <v>2</v>
      </c>
      <c r="E2259" s="2" t="str">
        <f>VLOOKUP(F2259,city!$A$4:$D$352,4,FALSE)</f>
        <v>日照</v>
      </c>
      <c r="F2259" s="22">
        <f t="shared" si="107"/>
        <v>133</v>
      </c>
      <c r="G2259" s="22">
        <f>IF(VLOOKUP(F2258,city!$A$4:$H$352,8,FALSE)&gt;G2258,G2258+1,1)</f>
        <v>12</v>
      </c>
    </row>
    <row r="2260" spans="1:7" x14ac:dyDescent="0.15">
      <c r="A2260" s="23">
        <f t="shared" si="105"/>
        <v>113353</v>
      </c>
      <c r="B2260" s="24">
        <v>2</v>
      </c>
      <c r="C2260" s="28" t="str">
        <f>"jingdian/"&amp;VLOOKUP(E2260,city!$D$4:$P$352,12,FALSE)&amp;"/"&amp;VLOOKUP(E2260,city!$D$4:$P$352,13,FALSE)&amp;"/"&amp;IF(G2260&lt;11,"jd",IF(G2260&lt;16,"tc","cs"))&amp;"/"&amp;IF(G2260&lt;11,G2260,IF(G2260&lt;16,G2260-10,G2260-15))&amp;".jpg"</f>
        <v>jingdian/shandong/rizhao/tc/3.jpg</v>
      </c>
      <c r="D2260" s="23">
        <f t="shared" si="106"/>
        <v>2</v>
      </c>
      <c r="E2260" s="2" t="str">
        <f>VLOOKUP(F2260,city!$A$4:$D$352,4,FALSE)</f>
        <v>日照</v>
      </c>
      <c r="F2260" s="22">
        <f t="shared" si="107"/>
        <v>133</v>
      </c>
      <c r="G2260" s="22">
        <f>IF(VLOOKUP(F2259,city!$A$4:$H$352,8,FALSE)&gt;G2259,G2259+1,1)</f>
        <v>13</v>
      </c>
    </row>
    <row r="2261" spans="1:7" x14ac:dyDescent="0.15">
      <c r="A2261" s="23">
        <f t="shared" si="105"/>
        <v>113354</v>
      </c>
      <c r="B2261" s="24">
        <v>3</v>
      </c>
      <c r="C2261" s="28" t="str">
        <f>"jingdian/"&amp;VLOOKUP(E2261,city!$D$4:$P$352,12,FALSE)&amp;"/"&amp;VLOOKUP(E2261,city!$D$4:$P$352,13,FALSE)&amp;"/"&amp;IF(G2261&lt;11,"jd",IF(G2261&lt;16,"tc","cs"))&amp;"/"&amp;IF(G2261&lt;11,G2261,IF(G2261&lt;16,G2261-10,G2261-15))&amp;".jpg"</f>
        <v>jingdian/shandong/rizhao/tc/4.jpg</v>
      </c>
      <c r="D2261" s="23">
        <f t="shared" si="106"/>
        <v>2</v>
      </c>
      <c r="E2261" s="2" t="str">
        <f>VLOOKUP(F2261,city!$A$4:$D$352,4,FALSE)</f>
        <v>日照</v>
      </c>
      <c r="F2261" s="22">
        <f t="shared" si="107"/>
        <v>133</v>
      </c>
      <c r="G2261" s="22">
        <f>IF(VLOOKUP(F2260,city!$A$4:$H$352,8,FALSE)&gt;G2260,G2260+1,1)</f>
        <v>14</v>
      </c>
    </row>
    <row r="2262" spans="1:7" x14ac:dyDescent="0.15">
      <c r="A2262" s="23">
        <f t="shared" si="105"/>
        <v>113355</v>
      </c>
      <c r="B2262" s="24">
        <v>2</v>
      </c>
      <c r="C2262" s="28" t="str">
        <f>"jingdian/"&amp;VLOOKUP(E2262,city!$D$4:$P$352,12,FALSE)&amp;"/"&amp;VLOOKUP(E2262,city!$D$4:$P$352,13,FALSE)&amp;"/"&amp;IF(G2262&lt;11,"jd",IF(G2262&lt;16,"tc","cs"))&amp;"/"&amp;IF(G2262&lt;11,G2262,IF(G2262&lt;16,G2262-10,G2262-15))&amp;".jpg"</f>
        <v>jingdian/shandong/rizhao/tc/5.jpg</v>
      </c>
      <c r="D2262" s="23">
        <f t="shared" si="106"/>
        <v>2</v>
      </c>
      <c r="E2262" s="2" t="str">
        <f>VLOOKUP(F2262,city!$A$4:$D$352,4,FALSE)</f>
        <v>日照</v>
      </c>
      <c r="F2262" s="22">
        <f t="shared" si="107"/>
        <v>133</v>
      </c>
      <c r="G2262" s="22">
        <f>IF(VLOOKUP(F2261,city!$A$4:$H$352,8,FALSE)&gt;G2261,G2261+1,1)</f>
        <v>15</v>
      </c>
    </row>
    <row r="2263" spans="1:7" x14ac:dyDescent="0.15">
      <c r="A2263" s="23">
        <f t="shared" si="105"/>
        <v>113381</v>
      </c>
      <c r="B2263" s="24">
        <v>5</v>
      </c>
      <c r="C2263" s="28" t="str">
        <f>"jingdian/"&amp;VLOOKUP(E2263,city!$D$4:$P$352,12,FALSE)&amp;"/"&amp;VLOOKUP(E2263,city!$D$4:$P$352,13,FALSE)&amp;"/"&amp;IF(G2263&lt;11,"jd",IF(G2263&lt;16,"tc","cs"))&amp;"/"&amp;IF(G2263&lt;11,G2263,IF(G2263&lt;16,G2263-10,G2263-15))&amp;".jpg"</f>
        <v>jingdian/shandong/rizhao/cs/1.jpg</v>
      </c>
      <c r="D2263" s="23">
        <f t="shared" si="106"/>
        <v>3</v>
      </c>
      <c r="E2263" s="2" t="str">
        <f>VLOOKUP(F2263,city!$A$4:$D$352,4,FALSE)</f>
        <v>日照</v>
      </c>
      <c r="F2263" s="22">
        <f t="shared" si="107"/>
        <v>133</v>
      </c>
      <c r="G2263" s="22">
        <f>IF(VLOOKUP(F2262,city!$A$4:$H$352,8,FALSE)&gt;G2262,G2262+1,1)</f>
        <v>16</v>
      </c>
    </row>
    <row r="2264" spans="1:7" x14ac:dyDescent="0.15">
      <c r="A2264" s="23">
        <f t="shared" si="105"/>
        <v>113382</v>
      </c>
      <c r="B2264" s="24">
        <v>2</v>
      </c>
      <c r="C2264" s="28" t="str">
        <f>"jingdian/"&amp;VLOOKUP(E2264,city!$D$4:$P$352,12,FALSE)&amp;"/"&amp;VLOOKUP(E2264,city!$D$4:$P$352,13,FALSE)&amp;"/"&amp;IF(G2264&lt;11,"jd",IF(G2264&lt;16,"tc","cs"))&amp;"/"&amp;IF(G2264&lt;11,G2264,IF(G2264&lt;16,G2264-10,G2264-15))&amp;".jpg"</f>
        <v>jingdian/shandong/rizhao/cs/2.jpg</v>
      </c>
      <c r="D2264" s="23">
        <f t="shared" si="106"/>
        <v>3</v>
      </c>
      <c r="E2264" s="2" t="str">
        <f>VLOOKUP(F2264,city!$A$4:$D$352,4,FALSE)</f>
        <v>日照</v>
      </c>
      <c r="F2264" s="22">
        <f t="shared" si="107"/>
        <v>133</v>
      </c>
      <c r="G2264" s="22">
        <f>IF(VLOOKUP(F2263,city!$A$4:$H$352,8,FALSE)&gt;G2263,G2263+1,1)</f>
        <v>17</v>
      </c>
    </row>
    <row r="2265" spans="1:7" x14ac:dyDescent="0.15">
      <c r="A2265" s="23">
        <f t="shared" si="105"/>
        <v>113401</v>
      </c>
      <c r="B2265" s="24">
        <v>1</v>
      </c>
      <c r="C2265" s="28" t="str">
        <f>"jingdian/"&amp;VLOOKUP(E2265,city!$D$4:$P$352,12,FALSE)&amp;"/"&amp;VLOOKUP(E2265,city!$D$4:$P$352,13,FALSE)&amp;"/"&amp;IF(G2265&lt;11,"jd",IF(G2265&lt;16,"tc","cs"))&amp;"/"&amp;IF(G2265&lt;11,G2265,IF(G2265&lt;16,G2265-10,G2265-15))&amp;".jpg"</f>
        <v>jingdian/shandong/binzhou/jd/1.jpg</v>
      </c>
      <c r="D2265" s="23">
        <f t="shared" si="106"/>
        <v>1</v>
      </c>
      <c r="E2265" s="2" t="str">
        <f>VLOOKUP(F2265,city!$A$4:$D$352,4,FALSE)</f>
        <v>滨州</v>
      </c>
      <c r="F2265" s="22">
        <f t="shared" si="107"/>
        <v>134</v>
      </c>
      <c r="G2265" s="22">
        <f>IF(VLOOKUP(F2264,city!$A$4:$H$352,8,FALSE)&gt;G2264,G2264+1,1)</f>
        <v>1</v>
      </c>
    </row>
    <row r="2266" spans="1:7" x14ac:dyDescent="0.15">
      <c r="A2266" s="23">
        <f t="shared" si="105"/>
        <v>113402</v>
      </c>
      <c r="B2266" s="24">
        <v>1</v>
      </c>
      <c r="C2266" s="28" t="str">
        <f>"jingdian/"&amp;VLOOKUP(E2266,city!$D$4:$P$352,12,FALSE)&amp;"/"&amp;VLOOKUP(E2266,city!$D$4:$P$352,13,FALSE)&amp;"/"&amp;IF(G2266&lt;11,"jd",IF(G2266&lt;16,"tc","cs"))&amp;"/"&amp;IF(G2266&lt;11,G2266,IF(G2266&lt;16,G2266-10,G2266-15))&amp;".jpg"</f>
        <v>jingdian/shandong/binzhou/jd/2.jpg</v>
      </c>
      <c r="D2266" s="23">
        <f t="shared" si="106"/>
        <v>1</v>
      </c>
      <c r="E2266" s="2" t="str">
        <f>VLOOKUP(F2266,city!$A$4:$D$352,4,FALSE)</f>
        <v>滨州</v>
      </c>
      <c r="F2266" s="22">
        <f t="shared" si="107"/>
        <v>134</v>
      </c>
      <c r="G2266" s="22">
        <f>IF(VLOOKUP(F2265,city!$A$4:$H$352,8,FALSE)&gt;G2265,G2265+1,1)</f>
        <v>2</v>
      </c>
    </row>
    <row r="2267" spans="1:7" x14ac:dyDescent="0.15">
      <c r="A2267" s="23">
        <f t="shared" si="105"/>
        <v>113403</v>
      </c>
      <c r="B2267" s="24">
        <v>1</v>
      </c>
      <c r="C2267" s="28" t="str">
        <f>"jingdian/"&amp;VLOOKUP(E2267,city!$D$4:$P$352,12,FALSE)&amp;"/"&amp;VLOOKUP(E2267,city!$D$4:$P$352,13,FALSE)&amp;"/"&amp;IF(G2267&lt;11,"jd",IF(G2267&lt;16,"tc","cs"))&amp;"/"&amp;IF(G2267&lt;11,G2267,IF(G2267&lt;16,G2267-10,G2267-15))&amp;".jpg"</f>
        <v>jingdian/shandong/binzhou/jd/3.jpg</v>
      </c>
      <c r="D2267" s="23">
        <f t="shared" si="106"/>
        <v>1</v>
      </c>
      <c r="E2267" s="2" t="str">
        <f>VLOOKUP(F2267,city!$A$4:$D$352,4,FALSE)</f>
        <v>滨州</v>
      </c>
      <c r="F2267" s="22">
        <f t="shared" si="107"/>
        <v>134</v>
      </c>
      <c r="G2267" s="22">
        <f>IF(VLOOKUP(F2266,city!$A$4:$H$352,8,FALSE)&gt;G2266,G2266+1,1)</f>
        <v>3</v>
      </c>
    </row>
    <row r="2268" spans="1:7" x14ac:dyDescent="0.15">
      <c r="A2268" s="23">
        <f t="shared" si="105"/>
        <v>113404</v>
      </c>
      <c r="B2268" s="24">
        <v>1</v>
      </c>
      <c r="C2268" s="28" t="str">
        <f>"jingdian/"&amp;VLOOKUP(E2268,city!$D$4:$P$352,12,FALSE)&amp;"/"&amp;VLOOKUP(E2268,city!$D$4:$P$352,13,FALSE)&amp;"/"&amp;IF(G2268&lt;11,"jd",IF(G2268&lt;16,"tc","cs"))&amp;"/"&amp;IF(G2268&lt;11,G2268,IF(G2268&lt;16,G2268-10,G2268-15))&amp;".jpg"</f>
        <v>jingdian/shandong/binzhou/jd/4.jpg</v>
      </c>
      <c r="D2268" s="23">
        <f t="shared" si="106"/>
        <v>1</v>
      </c>
      <c r="E2268" s="2" t="str">
        <f>VLOOKUP(F2268,city!$A$4:$D$352,4,FALSE)</f>
        <v>滨州</v>
      </c>
      <c r="F2268" s="22">
        <f t="shared" si="107"/>
        <v>134</v>
      </c>
      <c r="G2268" s="22">
        <f>IF(VLOOKUP(F2267,city!$A$4:$H$352,8,FALSE)&gt;G2267,G2267+1,1)</f>
        <v>4</v>
      </c>
    </row>
    <row r="2269" spans="1:7" x14ac:dyDescent="0.15">
      <c r="A2269" s="23">
        <f t="shared" si="105"/>
        <v>113405</v>
      </c>
      <c r="B2269" s="24">
        <v>1</v>
      </c>
      <c r="C2269" s="28" t="str">
        <f>"jingdian/"&amp;VLOOKUP(E2269,city!$D$4:$P$352,12,FALSE)&amp;"/"&amp;VLOOKUP(E2269,city!$D$4:$P$352,13,FALSE)&amp;"/"&amp;IF(G2269&lt;11,"jd",IF(G2269&lt;16,"tc","cs"))&amp;"/"&amp;IF(G2269&lt;11,G2269,IF(G2269&lt;16,G2269-10,G2269-15))&amp;".jpg"</f>
        <v>jingdian/shandong/binzhou/jd/5.jpg</v>
      </c>
      <c r="D2269" s="23">
        <f t="shared" si="106"/>
        <v>1</v>
      </c>
      <c r="E2269" s="2" t="str">
        <f>VLOOKUP(F2269,city!$A$4:$D$352,4,FALSE)</f>
        <v>滨州</v>
      </c>
      <c r="F2269" s="22">
        <f t="shared" si="107"/>
        <v>134</v>
      </c>
      <c r="G2269" s="22">
        <f>IF(VLOOKUP(F2268,city!$A$4:$H$352,8,FALSE)&gt;G2268,G2268+1,1)</f>
        <v>5</v>
      </c>
    </row>
    <row r="2270" spans="1:7" x14ac:dyDescent="0.15">
      <c r="A2270" s="23">
        <f t="shared" si="105"/>
        <v>113406</v>
      </c>
      <c r="B2270" s="24">
        <v>1</v>
      </c>
      <c r="C2270" s="28" t="str">
        <f>"jingdian/"&amp;VLOOKUP(E2270,city!$D$4:$P$352,12,FALSE)&amp;"/"&amp;VLOOKUP(E2270,city!$D$4:$P$352,13,FALSE)&amp;"/"&amp;IF(G2270&lt;11,"jd",IF(G2270&lt;16,"tc","cs"))&amp;"/"&amp;IF(G2270&lt;11,G2270,IF(G2270&lt;16,G2270-10,G2270-15))&amp;".jpg"</f>
        <v>jingdian/shandong/binzhou/jd/6.jpg</v>
      </c>
      <c r="D2270" s="23">
        <f t="shared" si="106"/>
        <v>1</v>
      </c>
      <c r="E2270" s="2" t="str">
        <f>VLOOKUP(F2270,city!$A$4:$D$352,4,FALSE)</f>
        <v>滨州</v>
      </c>
      <c r="F2270" s="22">
        <f t="shared" si="107"/>
        <v>134</v>
      </c>
      <c r="G2270" s="22">
        <f>IF(VLOOKUP(F2269,city!$A$4:$H$352,8,FALSE)&gt;G2269,G2269+1,1)</f>
        <v>6</v>
      </c>
    </row>
    <row r="2271" spans="1:7" x14ac:dyDescent="0.15">
      <c r="A2271" s="23">
        <f t="shared" si="105"/>
        <v>113407</v>
      </c>
      <c r="B2271" s="24">
        <v>1</v>
      </c>
      <c r="C2271" s="28" t="str">
        <f>"jingdian/"&amp;VLOOKUP(E2271,city!$D$4:$P$352,12,FALSE)&amp;"/"&amp;VLOOKUP(E2271,city!$D$4:$P$352,13,FALSE)&amp;"/"&amp;IF(G2271&lt;11,"jd",IF(G2271&lt;16,"tc","cs"))&amp;"/"&amp;IF(G2271&lt;11,G2271,IF(G2271&lt;16,G2271-10,G2271-15))&amp;".jpg"</f>
        <v>jingdian/shandong/binzhou/jd/7.jpg</v>
      </c>
      <c r="D2271" s="23">
        <f t="shared" si="106"/>
        <v>1</v>
      </c>
      <c r="E2271" s="2" t="str">
        <f>VLOOKUP(F2271,city!$A$4:$D$352,4,FALSE)</f>
        <v>滨州</v>
      </c>
      <c r="F2271" s="22">
        <f t="shared" si="107"/>
        <v>134</v>
      </c>
      <c r="G2271" s="22">
        <f>IF(VLOOKUP(F2270,city!$A$4:$H$352,8,FALSE)&gt;G2270,G2270+1,1)</f>
        <v>7</v>
      </c>
    </row>
    <row r="2272" spans="1:7" x14ac:dyDescent="0.15">
      <c r="A2272" s="23">
        <f t="shared" si="105"/>
        <v>113408</v>
      </c>
      <c r="B2272" s="24">
        <v>1</v>
      </c>
      <c r="C2272" s="28" t="str">
        <f>"jingdian/"&amp;VLOOKUP(E2272,city!$D$4:$P$352,12,FALSE)&amp;"/"&amp;VLOOKUP(E2272,city!$D$4:$P$352,13,FALSE)&amp;"/"&amp;IF(G2272&lt;11,"jd",IF(G2272&lt;16,"tc","cs"))&amp;"/"&amp;IF(G2272&lt;11,G2272,IF(G2272&lt;16,G2272-10,G2272-15))&amp;".jpg"</f>
        <v>jingdian/shandong/binzhou/jd/8.jpg</v>
      </c>
      <c r="D2272" s="23">
        <f t="shared" si="106"/>
        <v>1</v>
      </c>
      <c r="E2272" s="2" t="str">
        <f>VLOOKUP(F2272,city!$A$4:$D$352,4,FALSE)</f>
        <v>滨州</v>
      </c>
      <c r="F2272" s="22">
        <f t="shared" si="107"/>
        <v>134</v>
      </c>
      <c r="G2272" s="22">
        <f>IF(VLOOKUP(F2271,city!$A$4:$H$352,8,FALSE)&gt;G2271,G2271+1,1)</f>
        <v>8</v>
      </c>
    </row>
    <row r="2273" spans="1:7" x14ac:dyDescent="0.15">
      <c r="A2273" s="23">
        <f t="shared" si="105"/>
        <v>113409</v>
      </c>
      <c r="B2273" s="24">
        <v>1</v>
      </c>
      <c r="C2273" s="28" t="str">
        <f>"jingdian/"&amp;VLOOKUP(E2273,city!$D$4:$P$352,12,FALSE)&amp;"/"&amp;VLOOKUP(E2273,city!$D$4:$P$352,13,FALSE)&amp;"/"&amp;IF(G2273&lt;11,"jd",IF(G2273&lt;16,"tc","cs"))&amp;"/"&amp;IF(G2273&lt;11,G2273,IF(G2273&lt;16,G2273-10,G2273-15))&amp;".jpg"</f>
        <v>jingdian/shandong/binzhou/jd/9.jpg</v>
      </c>
      <c r="D2273" s="23">
        <f t="shared" si="106"/>
        <v>1</v>
      </c>
      <c r="E2273" s="2" t="str">
        <f>VLOOKUP(F2273,city!$A$4:$D$352,4,FALSE)</f>
        <v>滨州</v>
      </c>
      <c r="F2273" s="22">
        <f t="shared" si="107"/>
        <v>134</v>
      </c>
      <c r="G2273" s="22">
        <f>IF(VLOOKUP(F2272,city!$A$4:$H$352,8,FALSE)&gt;G2272,G2272+1,1)</f>
        <v>9</v>
      </c>
    </row>
    <row r="2274" spans="1:7" x14ac:dyDescent="0.15">
      <c r="A2274" s="23">
        <f t="shared" si="105"/>
        <v>113410</v>
      </c>
      <c r="B2274" s="24">
        <v>1</v>
      </c>
      <c r="C2274" s="28" t="str">
        <f>"jingdian/"&amp;VLOOKUP(E2274,city!$D$4:$P$352,12,FALSE)&amp;"/"&amp;VLOOKUP(E2274,city!$D$4:$P$352,13,FALSE)&amp;"/"&amp;IF(G2274&lt;11,"jd",IF(G2274&lt;16,"tc","cs"))&amp;"/"&amp;IF(G2274&lt;11,G2274,IF(G2274&lt;16,G2274-10,G2274-15))&amp;".jpg"</f>
        <v>jingdian/shandong/binzhou/jd/10.jpg</v>
      </c>
      <c r="D2274" s="23">
        <f t="shared" si="106"/>
        <v>1</v>
      </c>
      <c r="E2274" s="2" t="str">
        <f>VLOOKUP(F2274,city!$A$4:$D$352,4,FALSE)</f>
        <v>滨州</v>
      </c>
      <c r="F2274" s="22">
        <f t="shared" si="107"/>
        <v>134</v>
      </c>
      <c r="G2274" s="22">
        <f>IF(VLOOKUP(F2273,city!$A$4:$H$352,8,FALSE)&gt;G2273,G2273+1,1)</f>
        <v>10</v>
      </c>
    </row>
    <row r="2275" spans="1:7" x14ac:dyDescent="0.15">
      <c r="A2275" s="23">
        <f t="shared" si="105"/>
        <v>113451</v>
      </c>
      <c r="B2275" s="24">
        <v>3</v>
      </c>
      <c r="C2275" s="28" t="str">
        <f>"jingdian/"&amp;VLOOKUP(E2275,city!$D$4:$P$352,12,FALSE)&amp;"/"&amp;VLOOKUP(E2275,city!$D$4:$P$352,13,FALSE)&amp;"/"&amp;IF(G2275&lt;11,"jd",IF(G2275&lt;16,"tc","cs"))&amp;"/"&amp;IF(G2275&lt;11,G2275,IF(G2275&lt;16,G2275-10,G2275-15))&amp;".jpg"</f>
        <v>jingdian/shandong/binzhou/tc/1.jpg</v>
      </c>
      <c r="D2275" s="23">
        <f t="shared" si="106"/>
        <v>2</v>
      </c>
      <c r="E2275" s="2" t="str">
        <f>VLOOKUP(F2275,city!$A$4:$D$352,4,FALSE)</f>
        <v>滨州</v>
      </c>
      <c r="F2275" s="22">
        <f t="shared" si="107"/>
        <v>134</v>
      </c>
      <c r="G2275" s="22">
        <f>IF(VLOOKUP(F2274,city!$A$4:$H$352,8,FALSE)&gt;G2274,G2274+1,1)</f>
        <v>11</v>
      </c>
    </row>
    <row r="2276" spans="1:7" x14ac:dyDescent="0.15">
      <c r="A2276" s="23">
        <f t="shared" si="105"/>
        <v>113452</v>
      </c>
      <c r="B2276" s="24">
        <v>2</v>
      </c>
      <c r="C2276" s="28" t="str">
        <f>"jingdian/"&amp;VLOOKUP(E2276,city!$D$4:$P$352,12,FALSE)&amp;"/"&amp;VLOOKUP(E2276,city!$D$4:$P$352,13,FALSE)&amp;"/"&amp;IF(G2276&lt;11,"jd",IF(G2276&lt;16,"tc","cs"))&amp;"/"&amp;IF(G2276&lt;11,G2276,IF(G2276&lt;16,G2276-10,G2276-15))&amp;".jpg"</f>
        <v>jingdian/shandong/binzhou/tc/2.jpg</v>
      </c>
      <c r="D2276" s="23">
        <f t="shared" si="106"/>
        <v>2</v>
      </c>
      <c r="E2276" s="2" t="str">
        <f>VLOOKUP(F2276,city!$A$4:$D$352,4,FALSE)</f>
        <v>滨州</v>
      </c>
      <c r="F2276" s="22">
        <f t="shared" si="107"/>
        <v>134</v>
      </c>
      <c r="G2276" s="22">
        <f>IF(VLOOKUP(F2275,city!$A$4:$H$352,8,FALSE)&gt;G2275,G2275+1,1)</f>
        <v>12</v>
      </c>
    </row>
    <row r="2277" spans="1:7" x14ac:dyDescent="0.15">
      <c r="A2277" s="23">
        <f t="shared" si="105"/>
        <v>113453</v>
      </c>
      <c r="B2277" s="24">
        <v>5</v>
      </c>
      <c r="C2277" s="28" t="str">
        <f>"jingdian/"&amp;VLOOKUP(E2277,city!$D$4:$P$352,12,FALSE)&amp;"/"&amp;VLOOKUP(E2277,city!$D$4:$P$352,13,FALSE)&amp;"/"&amp;IF(G2277&lt;11,"jd",IF(G2277&lt;16,"tc","cs"))&amp;"/"&amp;IF(G2277&lt;11,G2277,IF(G2277&lt;16,G2277-10,G2277-15))&amp;".jpg"</f>
        <v>jingdian/shandong/binzhou/tc/3.jpg</v>
      </c>
      <c r="D2277" s="23">
        <f t="shared" si="106"/>
        <v>2</v>
      </c>
      <c r="E2277" s="2" t="str">
        <f>VLOOKUP(F2277,city!$A$4:$D$352,4,FALSE)</f>
        <v>滨州</v>
      </c>
      <c r="F2277" s="22">
        <f t="shared" si="107"/>
        <v>134</v>
      </c>
      <c r="G2277" s="22">
        <f>IF(VLOOKUP(F2276,city!$A$4:$H$352,8,FALSE)&gt;G2276,G2276+1,1)</f>
        <v>13</v>
      </c>
    </row>
    <row r="2278" spans="1:7" x14ac:dyDescent="0.15">
      <c r="A2278" s="23">
        <f t="shared" si="105"/>
        <v>113454</v>
      </c>
      <c r="B2278" s="24">
        <v>5</v>
      </c>
      <c r="C2278" s="28" t="str">
        <f>"jingdian/"&amp;VLOOKUP(E2278,city!$D$4:$P$352,12,FALSE)&amp;"/"&amp;VLOOKUP(E2278,city!$D$4:$P$352,13,FALSE)&amp;"/"&amp;IF(G2278&lt;11,"jd",IF(G2278&lt;16,"tc","cs"))&amp;"/"&amp;IF(G2278&lt;11,G2278,IF(G2278&lt;16,G2278-10,G2278-15))&amp;".jpg"</f>
        <v>jingdian/shandong/binzhou/tc/4.jpg</v>
      </c>
      <c r="D2278" s="23">
        <f t="shared" si="106"/>
        <v>2</v>
      </c>
      <c r="E2278" s="2" t="str">
        <f>VLOOKUP(F2278,city!$A$4:$D$352,4,FALSE)</f>
        <v>滨州</v>
      </c>
      <c r="F2278" s="22">
        <f t="shared" si="107"/>
        <v>134</v>
      </c>
      <c r="G2278" s="22">
        <f>IF(VLOOKUP(F2277,city!$A$4:$H$352,8,FALSE)&gt;G2277,G2277+1,1)</f>
        <v>14</v>
      </c>
    </row>
    <row r="2279" spans="1:7" x14ac:dyDescent="0.15">
      <c r="A2279" s="23">
        <f t="shared" si="105"/>
        <v>113455</v>
      </c>
      <c r="B2279" s="24">
        <v>4</v>
      </c>
      <c r="C2279" s="28" t="str">
        <f>"jingdian/"&amp;VLOOKUP(E2279,city!$D$4:$P$352,12,FALSE)&amp;"/"&amp;VLOOKUP(E2279,city!$D$4:$P$352,13,FALSE)&amp;"/"&amp;IF(G2279&lt;11,"jd",IF(G2279&lt;16,"tc","cs"))&amp;"/"&amp;IF(G2279&lt;11,G2279,IF(G2279&lt;16,G2279-10,G2279-15))&amp;".jpg"</f>
        <v>jingdian/shandong/binzhou/tc/5.jpg</v>
      </c>
      <c r="D2279" s="23">
        <f t="shared" si="106"/>
        <v>2</v>
      </c>
      <c r="E2279" s="2" t="str">
        <f>VLOOKUP(F2279,city!$A$4:$D$352,4,FALSE)</f>
        <v>滨州</v>
      </c>
      <c r="F2279" s="22">
        <f t="shared" si="107"/>
        <v>134</v>
      </c>
      <c r="G2279" s="22">
        <f>IF(VLOOKUP(F2278,city!$A$4:$H$352,8,FALSE)&gt;G2278,G2278+1,1)</f>
        <v>15</v>
      </c>
    </row>
    <row r="2280" spans="1:7" x14ac:dyDescent="0.15">
      <c r="A2280" s="23">
        <f t="shared" si="105"/>
        <v>113481</v>
      </c>
      <c r="B2280" s="24">
        <v>4</v>
      </c>
      <c r="C2280" s="28" t="str">
        <f>"jingdian/"&amp;VLOOKUP(E2280,city!$D$4:$P$352,12,FALSE)&amp;"/"&amp;VLOOKUP(E2280,city!$D$4:$P$352,13,FALSE)&amp;"/"&amp;IF(G2280&lt;11,"jd",IF(G2280&lt;16,"tc","cs"))&amp;"/"&amp;IF(G2280&lt;11,G2280,IF(G2280&lt;16,G2280-10,G2280-15))&amp;".jpg"</f>
        <v>jingdian/shandong/binzhou/cs/1.jpg</v>
      </c>
      <c r="D2280" s="23">
        <f t="shared" si="106"/>
        <v>3</v>
      </c>
      <c r="E2280" s="2" t="str">
        <f>VLOOKUP(F2280,city!$A$4:$D$352,4,FALSE)</f>
        <v>滨州</v>
      </c>
      <c r="F2280" s="22">
        <f t="shared" si="107"/>
        <v>134</v>
      </c>
      <c r="G2280" s="22">
        <f>IF(VLOOKUP(F2279,city!$A$4:$H$352,8,FALSE)&gt;G2279,G2279+1,1)</f>
        <v>16</v>
      </c>
    </row>
    <row r="2281" spans="1:7" x14ac:dyDescent="0.15">
      <c r="A2281" s="23">
        <f t="shared" si="105"/>
        <v>113482</v>
      </c>
      <c r="B2281" s="24">
        <v>2</v>
      </c>
      <c r="C2281" s="28" t="str">
        <f>"jingdian/"&amp;VLOOKUP(E2281,city!$D$4:$P$352,12,FALSE)&amp;"/"&amp;VLOOKUP(E2281,city!$D$4:$P$352,13,FALSE)&amp;"/"&amp;IF(G2281&lt;11,"jd",IF(G2281&lt;16,"tc","cs"))&amp;"/"&amp;IF(G2281&lt;11,G2281,IF(G2281&lt;16,G2281-10,G2281-15))&amp;".jpg"</f>
        <v>jingdian/shandong/binzhou/cs/2.jpg</v>
      </c>
      <c r="D2281" s="23">
        <f t="shared" si="106"/>
        <v>3</v>
      </c>
      <c r="E2281" s="2" t="str">
        <f>VLOOKUP(F2281,city!$A$4:$D$352,4,FALSE)</f>
        <v>滨州</v>
      </c>
      <c r="F2281" s="22">
        <f t="shared" si="107"/>
        <v>134</v>
      </c>
      <c r="G2281" s="22">
        <f>IF(VLOOKUP(F2280,city!$A$4:$H$352,8,FALSE)&gt;G2280,G2280+1,1)</f>
        <v>17</v>
      </c>
    </row>
    <row r="2282" spans="1:7" x14ac:dyDescent="0.15">
      <c r="A2282" s="23">
        <f t="shared" si="105"/>
        <v>113501</v>
      </c>
      <c r="B2282" s="24">
        <v>1</v>
      </c>
      <c r="C2282" s="28" t="str">
        <f>"jingdian/"&amp;VLOOKUP(E2282,city!$D$4:$P$352,12,FALSE)&amp;"/"&amp;VLOOKUP(E2282,city!$D$4:$P$352,13,FALSE)&amp;"/"&amp;IF(G2282&lt;11,"jd",IF(G2282&lt;16,"tc","cs"))&amp;"/"&amp;IF(G2282&lt;11,G2282,IF(G2282&lt;16,G2282-10,G2282-15))&amp;".jpg"</f>
        <v>jingdian/shandong/dezhou/jd/1.jpg</v>
      </c>
      <c r="D2282" s="23">
        <f t="shared" si="106"/>
        <v>1</v>
      </c>
      <c r="E2282" s="2" t="str">
        <f>VLOOKUP(F2282,city!$A$4:$D$352,4,FALSE)</f>
        <v>德州</v>
      </c>
      <c r="F2282" s="22">
        <f t="shared" si="107"/>
        <v>135</v>
      </c>
      <c r="G2282" s="22">
        <f>IF(VLOOKUP(F2281,city!$A$4:$H$352,8,FALSE)&gt;G2281,G2281+1,1)</f>
        <v>1</v>
      </c>
    </row>
    <row r="2283" spans="1:7" x14ac:dyDescent="0.15">
      <c r="A2283" s="23">
        <f t="shared" si="105"/>
        <v>113502</v>
      </c>
      <c r="B2283" s="24">
        <v>1</v>
      </c>
      <c r="C2283" s="28" t="str">
        <f>"jingdian/"&amp;VLOOKUP(E2283,city!$D$4:$P$352,12,FALSE)&amp;"/"&amp;VLOOKUP(E2283,city!$D$4:$P$352,13,FALSE)&amp;"/"&amp;IF(G2283&lt;11,"jd",IF(G2283&lt;16,"tc","cs"))&amp;"/"&amp;IF(G2283&lt;11,G2283,IF(G2283&lt;16,G2283-10,G2283-15))&amp;".jpg"</f>
        <v>jingdian/shandong/dezhou/jd/2.jpg</v>
      </c>
      <c r="D2283" s="23">
        <f t="shared" si="106"/>
        <v>1</v>
      </c>
      <c r="E2283" s="2" t="str">
        <f>VLOOKUP(F2283,city!$A$4:$D$352,4,FALSE)</f>
        <v>德州</v>
      </c>
      <c r="F2283" s="22">
        <f t="shared" si="107"/>
        <v>135</v>
      </c>
      <c r="G2283" s="22">
        <f>IF(VLOOKUP(F2282,city!$A$4:$H$352,8,FALSE)&gt;G2282,G2282+1,1)</f>
        <v>2</v>
      </c>
    </row>
    <row r="2284" spans="1:7" x14ac:dyDescent="0.15">
      <c r="A2284" s="23">
        <f t="shared" si="105"/>
        <v>113503</v>
      </c>
      <c r="B2284" s="24">
        <v>1</v>
      </c>
      <c r="C2284" s="28" t="str">
        <f>"jingdian/"&amp;VLOOKUP(E2284,city!$D$4:$P$352,12,FALSE)&amp;"/"&amp;VLOOKUP(E2284,city!$D$4:$P$352,13,FALSE)&amp;"/"&amp;IF(G2284&lt;11,"jd",IF(G2284&lt;16,"tc","cs"))&amp;"/"&amp;IF(G2284&lt;11,G2284,IF(G2284&lt;16,G2284-10,G2284-15))&amp;".jpg"</f>
        <v>jingdian/shandong/dezhou/jd/3.jpg</v>
      </c>
      <c r="D2284" s="23">
        <f t="shared" si="106"/>
        <v>1</v>
      </c>
      <c r="E2284" s="2" t="str">
        <f>VLOOKUP(F2284,city!$A$4:$D$352,4,FALSE)</f>
        <v>德州</v>
      </c>
      <c r="F2284" s="22">
        <f t="shared" si="107"/>
        <v>135</v>
      </c>
      <c r="G2284" s="22">
        <f>IF(VLOOKUP(F2283,city!$A$4:$H$352,8,FALSE)&gt;G2283,G2283+1,1)</f>
        <v>3</v>
      </c>
    </row>
    <row r="2285" spans="1:7" x14ac:dyDescent="0.15">
      <c r="A2285" s="23">
        <f t="shared" si="105"/>
        <v>113504</v>
      </c>
      <c r="B2285" s="24">
        <v>1</v>
      </c>
      <c r="C2285" s="28" t="str">
        <f>"jingdian/"&amp;VLOOKUP(E2285,city!$D$4:$P$352,12,FALSE)&amp;"/"&amp;VLOOKUP(E2285,city!$D$4:$P$352,13,FALSE)&amp;"/"&amp;IF(G2285&lt;11,"jd",IF(G2285&lt;16,"tc","cs"))&amp;"/"&amp;IF(G2285&lt;11,G2285,IF(G2285&lt;16,G2285-10,G2285-15))&amp;".jpg"</f>
        <v>jingdian/shandong/dezhou/jd/4.jpg</v>
      </c>
      <c r="D2285" s="23">
        <f t="shared" si="106"/>
        <v>1</v>
      </c>
      <c r="E2285" s="2" t="str">
        <f>VLOOKUP(F2285,city!$A$4:$D$352,4,FALSE)</f>
        <v>德州</v>
      </c>
      <c r="F2285" s="22">
        <f t="shared" si="107"/>
        <v>135</v>
      </c>
      <c r="G2285" s="22">
        <f>IF(VLOOKUP(F2284,city!$A$4:$H$352,8,FALSE)&gt;G2284,G2284+1,1)</f>
        <v>4</v>
      </c>
    </row>
    <row r="2286" spans="1:7" x14ac:dyDescent="0.15">
      <c r="A2286" s="23">
        <f t="shared" si="105"/>
        <v>113505</v>
      </c>
      <c r="B2286" s="24">
        <v>1</v>
      </c>
      <c r="C2286" s="28" t="str">
        <f>"jingdian/"&amp;VLOOKUP(E2286,city!$D$4:$P$352,12,FALSE)&amp;"/"&amp;VLOOKUP(E2286,city!$D$4:$P$352,13,FALSE)&amp;"/"&amp;IF(G2286&lt;11,"jd",IF(G2286&lt;16,"tc","cs"))&amp;"/"&amp;IF(G2286&lt;11,G2286,IF(G2286&lt;16,G2286-10,G2286-15))&amp;".jpg"</f>
        <v>jingdian/shandong/dezhou/jd/5.jpg</v>
      </c>
      <c r="D2286" s="23">
        <f t="shared" si="106"/>
        <v>1</v>
      </c>
      <c r="E2286" s="2" t="str">
        <f>VLOOKUP(F2286,city!$A$4:$D$352,4,FALSE)</f>
        <v>德州</v>
      </c>
      <c r="F2286" s="22">
        <f t="shared" si="107"/>
        <v>135</v>
      </c>
      <c r="G2286" s="22">
        <f>IF(VLOOKUP(F2285,city!$A$4:$H$352,8,FALSE)&gt;G2285,G2285+1,1)</f>
        <v>5</v>
      </c>
    </row>
    <row r="2287" spans="1:7" x14ac:dyDescent="0.15">
      <c r="A2287" s="23">
        <f t="shared" si="105"/>
        <v>113506</v>
      </c>
      <c r="B2287" s="24">
        <v>1</v>
      </c>
      <c r="C2287" s="28" t="str">
        <f>"jingdian/"&amp;VLOOKUP(E2287,city!$D$4:$P$352,12,FALSE)&amp;"/"&amp;VLOOKUP(E2287,city!$D$4:$P$352,13,FALSE)&amp;"/"&amp;IF(G2287&lt;11,"jd",IF(G2287&lt;16,"tc","cs"))&amp;"/"&amp;IF(G2287&lt;11,G2287,IF(G2287&lt;16,G2287-10,G2287-15))&amp;".jpg"</f>
        <v>jingdian/shandong/dezhou/jd/6.jpg</v>
      </c>
      <c r="D2287" s="23">
        <f t="shared" si="106"/>
        <v>1</v>
      </c>
      <c r="E2287" s="2" t="str">
        <f>VLOOKUP(F2287,city!$A$4:$D$352,4,FALSE)</f>
        <v>德州</v>
      </c>
      <c r="F2287" s="22">
        <f t="shared" si="107"/>
        <v>135</v>
      </c>
      <c r="G2287" s="22">
        <f>IF(VLOOKUP(F2286,city!$A$4:$H$352,8,FALSE)&gt;G2286,G2286+1,1)</f>
        <v>6</v>
      </c>
    </row>
    <row r="2288" spans="1:7" x14ac:dyDescent="0.15">
      <c r="A2288" s="23">
        <f t="shared" si="105"/>
        <v>113507</v>
      </c>
      <c r="B2288" s="24">
        <v>1</v>
      </c>
      <c r="C2288" s="28" t="str">
        <f>"jingdian/"&amp;VLOOKUP(E2288,city!$D$4:$P$352,12,FALSE)&amp;"/"&amp;VLOOKUP(E2288,city!$D$4:$P$352,13,FALSE)&amp;"/"&amp;IF(G2288&lt;11,"jd",IF(G2288&lt;16,"tc","cs"))&amp;"/"&amp;IF(G2288&lt;11,G2288,IF(G2288&lt;16,G2288-10,G2288-15))&amp;".jpg"</f>
        <v>jingdian/shandong/dezhou/jd/7.jpg</v>
      </c>
      <c r="D2288" s="23">
        <f t="shared" si="106"/>
        <v>1</v>
      </c>
      <c r="E2288" s="2" t="str">
        <f>VLOOKUP(F2288,city!$A$4:$D$352,4,FALSE)</f>
        <v>德州</v>
      </c>
      <c r="F2288" s="22">
        <f t="shared" si="107"/>
        <v>135</v>
      </c>
      <c r="G2288" s="22">
        <f>IF(VLOOKUP(F2287,city!$A$4:$H$352,8,FALSE)&gt;G2287,G2287+1,1)</f>
        <v>7</v>
      </c>
    </row>
    <row r="2289" spans="1:7" x14ac:dyDescent="0.15">
      <c r="A2289" s="23">
        <f t="shared" si="105"/>
        <v>113508</v>
      </c>
      <c r="B2289" s="24">
        <v>1</v>
      </c>
      <c r="C2289" s="28" t="str">
        <f>"jingdian/"&amp;VLOOKUP(E2289,city!$D$4:$P$352,12,FALSE)&amp;"/"&amp;VLOOKUP(E2289,city!$D$4:$P$352,13,FALSE)&amp;"/"&amp;IF(G2289&lt;11,"jd",IF(G2289&lt;16,"tc","cs"))&amp;"/"&amp;IF(G2289&lt;11,G2289,IF(G2289&lt;16,G2289-10,G2289-15))&amp;".jpg"</f>
        <v>jingdian/shandong/dezhou/jd/8.jpg</v>
      </c>
      <c r="D2289" s="23">
        <f t="shared" si="106"/>
        <v>1</v>
      </c>
      <c r="E2289" s="2" t="str">
        <f>VLOOKUP(F2289,city!$A$4:$D$352,4,FALSE)</f>
        <v>德州</v>
      </c>
      <c r="F2289" s="22">
        <f t="shared" si="107"/>
        <v>135</v>
      </c>
      <c r="G2289" s="22">
        <f>IF(VLOOKUP(F2288,city!$A$4:$H$352,8,FALSE)&gt;G2288,G2288+1,1)</f>
        <v>8</v>
      </c>
    </row>
    <row r="2290" spans="1:7" x14ac:dyDescent="0.15">
      <c r="A2290" s="23">
        <f t="shared" si="105"/>
        <v>113509</v>
      </c>
      <c r="B2290" s="24">
        <v>1</v>
      </c>
      <c r="C2290" s="28" t="str">
        <f>"jingdian/"&amp;VLOOKUP(E2290,city!$D$4:$P$352,12,FALSE)&amp;"/"&amp;VLOOKUP(E2290,city!$D$4:$P$352,13,FALSE)&amp;"/"&amp;IF(G2290&lt;11,"jd",IF(G2290&lt;16,"tc","cs"))&amp;"/"&amp;IF(G2290&lt;11,G2290,IF(G2290&lt;16,G2290-10,G2290-15))&amp;".jpg"</f>
        <v>jingdian/shandong/dezhou/jd/9.jpg</v>
      </c>
      <c r="D2290" s="23">
        <f t="shared" si="106"/>
        <v>1</v>
      </c>
      <c r="E2290" s="2" t="str">
        <f>VLOOKUP(F2290,city!$A$4:$D$352,4,FALSE)</f>
        <v>德州</v>
      </c>
      <c r="F2290" s="22">
        <f t="shared" si="107"/>
        <v>135</v>
      </c>
      <c r="G2290" s="22">
        <f>IF(VLOOKUP(F2289,city!$A$4:$H$352,8,FALSE)&gt;G2289,G2289+1,1)</f>
        <v>9</v>
      </c>
    </row>
    <row r="2291" spans="1:7" x14ac:dyDescent="0.15">
      <c r="A2291" s="23">
        <f t="shared" si="105"/>
        <v>113510</v>
      </c>
      <c r="B2291" s="24">
        <v>1</v>
      </c>
      <c r="C2291" s="28" t="str">
        <f>"jingdian/"&amp;VLOOKUP(E2291,city!$D$4:$P$352,12,FALSE)&amp;"/"&amp;VLOOKUP(E2291,city!$D$4:$P$352,13,FALSE)&amp;"/"&amp;IF(G2291&lt;11,"jd",IF(G2291&lt;16,"tc","cs"))&amp;"/"&amp;IF(G2291&lt;11,G2291,IF(G2291&lt;16,G2291-10,G2291-15))&amp;".jpg"</f>
        <v>jingdian/shandong/dezhou/jd/10.jpg</v>
      </c>
      <c r="D2291" s="23">
        <f t="shared" si="106"/>
        <v>1</v>
      </c>
      <c r="E2291" s="2" t="str">
        <f>VLOOKUP(F2291,city!$A$4:$D$352,4,FALSE)</f>
        <v>德州</v>
      </c>
      <c r="F2291" s="22">
        <f t="shared" si="107"/>
        <v>135</v>
      </c>
      <c r="G2291" s="22">
        <f>IF(VLOOKUP(F2290,city!$A$4:$H$352,8,FALSE)&gt;G2290,G2290+1,1)</f>
        <v>10</v>
      </c>
    </row>
    <row r="2292" spans="1:7" x14ac:dyDescent="0.15">
      <c r="A2292" s="23">
        <f t="shared" si="105"/>
        <v>113551</v>
      </c>
      <c r="B2292" s="24">
        <v>5</v>
      </c>
      <c r="C2292" s="28" t="str">
        <f>"jingdian/"&amp;VLOOKUP(E2292,city!$D$4:$P$352,12,FALSE)&amp;"/"&amp;VLOOKUP(E2292,city!$D$4:$P$352,13,FALSE)&amp;"/"&amp;IF(G2292&lt;11,"jd",IF(G2292&lt;16,"tc","cs"))&amp;"/"&amp;IF(G2292&lt;11,G2292,IF(G2292&lt;16,G2292-10,G2292-15))&amp;".jpg"</f>
        <v>jingdian/shandong/dezhou/tc/1.jpg</v>
      </c>
      <c r="D2292" s="23">
        <f t="shared" si="106"/>
        <v>2</v>
      </c>
      <c r="E2292" s="2" t="str">
        <f>VLOOKUP(F2292,city!$A$4:$D$352,4,FALSE)</f>
        <v>德州</v>
      </c>
      <c r="F2292" s="22">
        <f t="shared" si="107"/>
        <v>135</v>
      </c>
      <c r="G2292" s="22">
        <f>IF(VLOOKUP(F2291,city!$A$4:$H$352,8,FALSE)&gt;G2291,G2291+1,1)</f>
        <v>11</v>
      </c>
    </row>
    <row r="2293" spans="1:7" x14ac:dyDescent="0.15">
      <c r="A2293" s="23">
        <f t="shared" si="105"/>
        <v>113552</v>
      </c>
      <c r="B2293" s="24">
        <v>2</v>
      </c>
      <c r="C2293" s="28" t="str">
        <f>"jingdian/"&amp;VLOOKUP(E2293,city!$D$4:$P$352,12,FALSE)&amp;"/"&amp;VLOOKUP(E2293,city!$D$4:$P$352,13,FALSE)&amp;"/"&amp;IF(G2293&lt;11,"jd",IF(G2293&lt;16,"tc","cs"))&amp;"/"&amp;IF(G2293&lt;11,G2293,IF(G2293&lt;16,G2293-10,G2293-15))&amp;".jpg"</f>
        <v>jingdian/shandong/dezhou/tc/2.jpg</v>
      </c>
      <c r="D2293" s="23">
        <f t="shared" si="106"/>
        <v>2</v>
      </c>
      <c r="E2293" s="2" t="str">
        <f>VLOOKUP(F2293,city!$A$4:$D$352,4,FALSE)</f>
        <v>德州</v>
      </c>
      <c r="F2293" s="22">
        <f t="shared" si="107"/>
        <v>135</v>
      </c>
      <c r="G2293" s="22">
        <f>IF(VLOOKUP(F2292,city!$A$4:$H$352,8,FALSE)&gt;G2292,G2292+1,1)</f>
        <v>12</v>
      </c>
    </row>
    <row r="2294" spans="1:7" x14ac:dyDescent="0.15">
      <c r="A2294" s="23">
        <f t="shared" si="105"/>
        <v>113553</v>
      </c>
      <c r="B2294" s="24">
        <v>5</v>
      </c>
      <c r="C2294" s="28" t="str">
        <f>"jingdian/"&amp;VLOOKUP(E2294,city!$D$4:$P$352,12,FALSE)&amp;"/"&amp;VLOOKUP(E2294,city!$D$4:$P$352,13,FALSE)&amp;"/"&amp;IF(G2294&lt;11,"jd",IF(G2294&lt;16,"tc","cs"))&amp;"/"&amp;IF(G2294&lt;11,G2294,IF(G2294&lt;16,G2294-10,G2294-15))&amp;".jpg"</f>
        <v>jingdian/shandong/dezhou/tc/3.jpg</v>
      </c>
      <c r="D2294" s="23">
        <f t="shared" si="106"/>
        <v>2</v>
      </c>
      <c r="E2294" s="2" t="str">
        <f>VLOOKUP(F2294,city!$A$4:$D$352,4,FALSE)</f>
        <v>德州</v>
      </c>
      <c r="F2294" s="22">
        <f t="shared" si="107"/>
        <v>135</v>
      </c>
      <c r="G2294" s="22">
        <f>IF(VLOOKUP(F2293,city!$A$4:$H$352,8,FALSE)&gt;G2293,G2293+1,1)</f>
        <v>13</v>
      </c>
    </row>
    <row r="2295" spans="1:7" x14ac:dyDescent="0.15">
      <c r="A2295" s="23">
        <f t="shared" si="105"/>
        <v>113554</v>
      </c>
      <c r="B2295" s="24">
        <v>4</v>
      </c>
      <c r="C2295" s="28" t="str">
        <f>"jingdian/"&amp;VLOOKUP(E2295,city!$D$4:$P$352,12,FALSE)&amp;"/"&amp;VLOOKUP(E2295,city!$D$4:$P$352,13,FALSE)&amp;"/"&amp;IF(G2295&lt;11,"jd",IF(G2295&lt;16,"tc","cs"))&amp;"/"&amp;IF(G2295&lt;11,G2295,IF(G2295&lt;16,G2295-10,G2295-15))&amp;".jpg"</f>
        <v>jingdian/shandong/dezhou/tc/4.jpg</v>
      </c>
      <c r="D2295" s="23">
        <f t="shared" si="106"/>
        <v>2</v>
      </c>
      <c r="E2295" s="2" t="str">
        <f>VLOOKUP(F2295,city!$A$4:$D$352,4,FALSE)</f>
        <v>德州</v>
      </c>
      <c r="F2295" s="22">
        <f t="shared" si="107"/>
        <v>135</v>
      </c>
      <c r="G2295" s="22">
        <f>IF(VLOOKUP(F2294,city!$A$4:$H$352,8,FALSE)&gt;G2294,G2294+1,1)</f>
        <v>14</v>
      </c>
    </row>
    <row r="2296" spans="1:7" x14ac:dyDescent="0.15">
      <c r="A2296" s="23">
        <f t="shared" si="105"/>
        <v>113555</v>
      </c>
      <c r="B2296" s="24">
        <v>4</v>
      </c>
      <c r="C2296" s="28" t="str">
        <f>"jingdian/"&amp;VLOOKUP(E2296,city!$D$4:$P$352,12,FALSE)&amp;"/"&amp;VLOOKUP(E2296,city!$D$4:$P$352,13,FALSE)&amp;"/"&amp;IF(G2296&lt;11,"jd",IF(G2296&lt;16,"tc","cs"))&amp;"/"&amp;IF(G2296&lt;11,G2296,IF(G2296&lt;16,G2296-10,G2296-15))&amp;".jpg"</f>
        <v>jingdian/shandong/dezhou/tc/5.jpg</v>
      </c>
      <c r="D2296" s="23">
        <f t="shared" si="106"/>
        <v>2</v>
      </c>
      <c r="E2296" s="2" t="str">
        <f>VLOOKUP(F2296,city!$A$4:$D$352,4,FALSE)</f>
        <v>德州</v>
      </c>
      <c r="F2296" s="22">
        <f t="shared" si="107"/>
        <v>135</v>
      </c>
      <c r="G2296" s="22">
        <f>IF(VLOOKUP(F2295,city!$A$4:$H$352,8,FALSE)&gt;G2295,G2295+1,1)</f>
        <v>15</v>
      </c>
    </row>
    <row r="2297" spans="1:7" x14ac:dyDescent="0.15">
      <c r="A2297" s="23">
        <f t="shared" si="105"/>
        <v>113581</v>
      </c>
      <c r="B2297" s="24">
        <v>2</v>
      </c>
      <c r="C2297" s="28" t="str">
        <f>"jingdian/"&amp;VLOOKUP(E2297,city!$D$4:$P$352,12,FALSE)&amp;"/"&amp;VLOOKUP(E2297,city!$D$4:$P$352,13,FALSE)&amp;"/"&amp;IF(G2297&lt;11,"jd",IF(G2297&lt;16,"tc","cs"))&amp;"/"&amp;IF(G2297&lt;11,G2297,IF(G2297&lt;16,G2297-10,G2297-15))&amp;".jpg"</f>
        <v>jingdian/shandong/dezhou/cs/1.jpg</v>
      </c>
      <c r="D2297" s="23">
        <f t="shared" si="106"/>
        <v>3</v>
      </c>
      <c r="E2297" s="2" t="str">
        <f>VLOOKUP(F2297,city!$A$4:$D$352,4,FALSE)</f>
        <v>德州</v>
      </c>
      <c r="F2297" s="22">
        <f t="shared" si="107"/>
        <v>135</v>
      </c>
      <c r="G2297" s="22">
        <f>IF(VLOOKUP(F2296,city!$A$4:$H$352,8,FALSE)&gt;G2296,G2296+1,1)</f>
        <v>16</v>
      </c>
    </row>
    <row r="2298" spans="1:7" x14ac:dyDescent="0.15">
      <c r="A2298" s="23">
        <f t="shared" si="105"/>
        <v>113582</v>
      </c>
      <c r="B2298" s="24">
        <v>3</v>
      </c>
      <c r="C2298" s="28" t="str">
        <f>"jingdian/"&amp;VLOOKUP(E2298,city!$D$4:$P$352,12,FALSE)&amp;"/"&amp;VLOOKUP(E2298,city!$D$4:$P$352,13,FALSE)&amp;"/"&amp;IF(G2298&lt;11,"jd",IF(G2298&lt;16,"tc","cs"))&amp;"/"&amp;IF(G2298&lt;11,G2298,IF(G2298&lt;16,G2298-10,G2298-15))&amp;".jpg"</f>
        <v>jingdian/shandong/dezhou/cs/2.jpg</v>
      </c>
      <c r="D2298" s="23">
        <f t="shared" si="106"/>
        <v>3</v>
      </c>
      <c r="E2298" s="2" t="str">
        <f>VLOOKUP(F2298,city!$A$4:$D$352,4,FALSE)</f>
        <v>德州</v>
      </c>
      <c r="F2298" s="22">
        <f t="shared" si="107"/>
        <v>135</v>
      </c>
      <c r="G2298" s="22">
        <f>IF(VLOOKUP(F2297,city!$A$4:$H$352,8,FALSE)&gt;G2297,G2297+1,1)</f>
        <v>17</v>
      </c>
    </row>
    <row r="2299" spans="1:7" x14ac:dyDescent="0.15">
      <c r="A2299" s="23">
        <f t="shared" si="105"/>
        <v>113601</v>
      </c>
      <c r="B2299" s="24">
        <v>1</v>
      </c>
      <c r="C2299" s="28" t="str">
        <f>"jingdian/"&amp;VLOOKUP(E2299,city!$D$4:$P$352,12,FALSE)&amp;"/"&amp;VLOOKUP(E2299,city!$D$4:$P$352,13,FALSE)&amp;"/"&amp;IF(G2299&lt;11,"jd",IF(G2299&lt;16,"tc","cs"))&amp;"/"&amp;IF(G2299&lt;11,G2299,IF(G2299&lt;16,G2299-10,G2299-15))&amp;".jpg"</f>
        <v>jingdian/shandong/liaocheng/jd/1.jpg</v>
      </c>
      <c r="D2299" s="23">
        <f t="shared" si="106"/>
        <v>1</v>
      </c>
      <c r="E2299" s="2" t="str">
        <f>VLOOKUP(F2299,city!$A$4:$D$352,4,FALSE)</f>
        <v>聊城</v>
      </c>
      <c r="F2299" s="22">
        <f t="shared" si="107"/>
        <v>136</v>
      </c>
      <c r="G2299" s="22">
        <f>IF(VLOOKUP(F2298,city!$A$4:$H$352,8,FALSE)&gt;G2298,G2298+1,1)</f>
        <v>1</v>
      </c>
    </row>
    <row r="2300" spans="1:7" x14ac:dyDescent="0.15">
      <c r="A2300" s="23">
        <f t="shared" si="105"/>
        <v>113602</v>
      </c>
      <c r="B2300" s="24">
        <v>1</v>
      </c>
      <c r="C2300" s="28" t="str">
        <f>"jingdian/"&amp;VLOOKUP(E2300,city!$D$4:$P$352,12,FALSE)&amp;"/"&amp;VLOOKUP(E2300,city!$D$4:$P$352,13,FALSE)&amp;"/"&amp;IF(G2300&lt;11,"jd",IF(G2300&lt;16,"tc","cs"))&amp;"/"&amp;IF(G2300&lt;11,G2300,IF(G2300&lt;16,G2300-10,G2300-15))&amp;".jpg"</f>
        <v>jingdian/shandong/liaocheng/jd/2.jpg</v>
      </c>
      <c r="D2300" s="23">
        <f t="shared" si="106"/>
        <v>1</v>
      </c>
      <c r="E2300" s="2" t="str">
        <f>VLOOKUP(F2300,city!$A$4:$D$352,4,FALSE)</f>
        <v>聊城</v>
      </c>
      <c r="F2300" s="22">
        <f t="shared" si="107"/>
        <v>136</v>
      </c>
      <c r="G2300" s="22">
        <f>IF(VLOOKUP(F2299,city!$A$4:$H$352,8,FALSE)&gt;G2299,G2299+1,1)</f>
        <v>2</v>
      </c>
    </row>
    <row r="2301" spans="1:7" x14ac:dyDescent="0.15">
      <c r="A2301" s="23">
        <f t="shared" si="105"/>
        <v>113603</v>
      </c>
      <c r="B2301" s="24">
        <v>1</v>
      </c>
      <c r="C2301" s="28" t="str">
        <f>"jingdian/"&amp;VLOOKUP(E2301,city!$D$4:$P$352,12,FALSE)&amp;"/"&amp;VLOOKUP(E2301,city!$D$4:$P$352,13,FALSE)&amp;"/"&amp;IF(G2301&lt;11,"jd",IF(G2301&lt;16,"tc","cs"))&amp;"/"&amp;IF(G2301&lt;11,G2301,IF(G2301&lt;16,G2301-10,G2301-15))&amp;".jpg"</f>
        <v>jingdian/shandong/liaocheng/jd/3.jpg</v>
      </c>
      <c r="D2301" s="23">
        <f t="shared" si="106"/>
        <v>1</v>
      </c>
      <c r="E2301" s="2" t="str">
        <f>VLOOKUP(F2301,city!$A$4:$D$352,4,FALSE)</f>
        <v>聊城</v>
      </c>
      <c r="F2301" s="22">
        <f t="shared" si="107"/>
        <v>136</v>
      </c>
      <c r="G2301" s="22">
        <f>IF(VLOOKUP(F2300,city!$A$4:$H$352,8,FALSE)&gt;G2300,G2300+1,1)</f>
        <v>3</v>
      </c>
    </row>
    <row r="2302" spans="1:7" x14ac:dyDescent="0.15">
      <c r="A2302" s="23">
        <f t="shared" si="105"/>
        <v>113604</v>
      </c>
      <c r="B2302" s="24">
        <v>1</v>
      </c>
      <c r="C2302" s="28" t="str">
        <f>"jingdian/"&amp;VLOOKUP(E2302,city!$D$4:$P$352,12,FALSE)&amp;"/"&amp;VLOOKUP(E2302,city!$D$4:$P$352,13,FALSE)&amp;"/"&amp;IF(G2302&lt;11,"jd",IF(G2302&lt;16,"tc","cs"))&amp;"/"&amp;IF(G2302&lt;11,G2302,IF(G2302&lt;16,G2302-10,G2302-15))&amp;".jpg"</f>
        <v>jingdian/shandong/liaocheng/jd/4.jpg</v>
      </c>
      <c r="D2302" s="23">
        <f t="shared" si="106"/>
        <v>1</v>
      </c>
      <c r="E2302" s="2" t="str">
        <f>VLOOKUP(F2302,city!$A$4:$D$352,4,FALSE)</f>
        <v>聊城</v>
      </c>
      <c r="F2302" s="22">
        <f t="shared" si="107"/>
        <v>136</v>
      </c>
      <c r="G2302" s="22">
        <f>IF(VLOOKUP(F2301,city!$A$4:$H$352,8,FALSE)&gt;G2301,G2301+1,1)</f>
        <v>4</v>
      </c>
    </row>
    <row r="2303" spans="1:7" x14ac:dyDescent="0.15">
      <c r="A2303" s="23">
        <f t="shared" si="105"/>
        <v>113605</v>
      </c>
      <c r="B2303" s="24">
        <v>1</v>
      </c>
      <c r="C2303" s="28" t="str">
        <f>"jingdian/"&amp;VLOOKUP(E2303,city!$D$4:$P$352,12,FALSE)&amp;"/"&amp;VLOOKUP(E2303,city!$D$4:$P$352,13,FALSE)&amp;"/"&amp;IF(G2303&lt;11,"jd",IF(G2303&lt;16,"tc","cs"))&amp;"/"&amp;IF(G2303&lt;11,G2303,IF(G2303&lt;16,G2303-10,G2303-15))&amp;".jpg"</f>
        <v>jingdian/shandong/liaocheng/jd/5.jpg</v>
      </c>
      <c r="D2303" s="23">
        <f t="shared" si="106"/>
        <v>1</v>
      </c>
      <c r="E2303" s="2" t="str">
        <f>VLOOKUP(F2303,city!$A$4:$D$352,4,FALSE)</f>
        <v>聊城</v>
      </c>
      <c r="F2303" s="22">
        <f t="shared" si="107"/>
        <v>136</v>
      </c>
      <c r="G2303" s="22">
        <f>IF(VLOOKUP(F2302,city!$A$4:$H$352,8,FALSE)&gt;G2302,G2302+1,1)</f>
        <v>5</v>
      </c>
    </row>
    <row r="2304" spans="1:7" x14ac:dyDescent="0.15">
      <c r="A2304" s="23">
        <f t="shared" si="105"/>
        <v>113606</v>
      </c>
      <c r="B2304" s="24">
        <v>1</v>
      </c>
      <c r="C2304" s="28" t="str">
        <f>"jingdian/"&amp;VLOOKUP(E2304,city!$D$4:$P$352,12,FALSE)&amp;"/"&amp;VLOOKUP(E2304,city!$D$4:$P$352,13,FALSE)&amp;"/"&amp;IF(G2304&lt;11,"jd",IF(G2304&lt;16,"tc","cs"))&amp;"/"&amp;IF(G2304&lt;11,G2304,IF(G2304&lt;16,G2304-10,G2304-15))&amp;".jpg"</f>
        <v>jingdian/shandong/liaocheng/jd/6.jpg</v>
      </c>
      <c r="D2304" s="23">
        <f t="shared" si="106"/>
        <v>1</v>
      </c>
      <c r="E2304" s="2" t="str">
        <f>VLOOKUP(F2304,city!$A$4:$D$352,4,FALSE)</f>
        <v>聊城</v>
      </c>
      <c r="F2304" s="22">
        <f t="shared" si="107"/>
        <v>136</v>
      </c>
      <c r="G2304" s="22">
        <f>IF(VLOOKUP(F2303,city!$A$4:$H$352,8,FALSE)&gt;G2303,G2303+1,1)</f>
        <v>6</v>
      </c>
    </row>
    <row r="2305" spans="1:7" x14ac:dyDescent="0.15">
      <c r="A2305" s="23">
        <f t="shared" si="105"/>
        <v>113607</v>
      </c>
      <c r="B2305" s="24">
        <v>1</v>
      </c>
      <c r="C2305" s="28" t="str">
        <f>"jingdian/"&amp;VLOOKUP(E2305,city!$D$4:$P$352,12,FALSE)&amp;"/"&amp;VLOOKUP(E2305,city!$D$4:$P$352,13,FALSE)&amp;"/"&amp;IF(G2305&lt;11,"jd",IF(G2305&lt;16,"tc","cs"))&amp;"/"&amp;IF(G2305&lt;11,G2305,IF(G2305&lt;16,G2305-10,G2305-15))&amp;".jpg"</f>
        <v>jingdian/shandong/liaocheng/jd/7.jpg</v>
      </c>
      <c r="D2305" s="23">
        <f t="shared" si="106"/>
        <v>1</v>
      </c>
      <c r="E2305" s="2" t="str">
        <f>VLOOKUP(F2305,city!$A$4:$D$352,4,FALSE)</f>
        <v>聊城</v>
      </c>
      <c r="F2305" s="22">
        <f t="shared" si="107"/>
        <v>136</v>
      </c>
      <c r="G2305" s="22">
        <f>IF(VLOOKUP(F2304,city!$A$4:$H$352,8,FALSE)&gt;G2304,G2304+1,1)</f>
        <v>7</v>
      </c>
    </row>
    <row r="2306" spans="1:7" x14ac:dyDescent="0.15">
      <c r="A2306" s="23">
        <f t="shared" si="105"/>
        <v>113608</v>
      </c>
      <c r="B2306" s="24">
        <v>1</v>
      </c>
      <c r="C2306" s="28" t="str">
        <f>"jingdian/"&amp;VLOOKUP(E2306,city!$D$4:$P$352,12,FALSE)&amp;"/"&amp;VLOOKUP(E2306,city!$D$4:$P$352,13,FALSE)&amp;"/"&amp;IF(G2306&lt;11,"jd",IF(G2306&lt;16,"tc","cs"))&amp;"/"&amp;IF(G2306&lt;11,G2306,IF(G2306&lt;16,G2306-10,G2306-15))&amp;".jpg"</f>
        <v>jingdian/shandong/liaocheng/jd/8.jpg</v>
      </c>
      <c r="D2306" s="23">
        <f t="shared" si="106"/>
        <v>1</v>
      </c>
      <c r="E2306" s="2" t="str">
        <f>VLOOKUP(F2306,city!$A$4:$D$352,4,FALSE)</f>
        <v>聊城</v>
      </c>
      <c r="F2306" s="22">
        <f t="shared" si="107"/>
        <v>136</v>
      </c>
      <c r="G2306" s="22">
        <f>IF(VLOOKUP(F2305,city!$A$4:$H$352,8,FALSE)&gt;G2305,G2305+1,1)</f>
        <v>8</v>
      </c>
    </row>
    <row r="2307" spans="1:7" x14ac:dyDescent="0.15">
      <c r="A2307" s="23">
        <f t="shared" si="105"/>
        <v>113609</v>
      </c>
      <c r="B2307" s="24">
        <v>1</v>
      </c>
      <c r="C2307" s="28" t="str">
        <f>"jingdian/"&amp;VLOOKUP(E2307,city!$D$4:$P$352,12,FALSE)&amp;"/"&amp;VLOOKUP(E2307,city!$D$4:$P$352,13,FALSE)&amp;"/"&amp;IF(G2307&lt;11,"jd",IF(G2307&lt;16,"tc","cs"))&amp;"/"&amp;IF(G2307&lt;11,G2307,IF(G2307&lt;16,G2307-10,G2307-15))&amp;".jpg"</f>
        <v>jingdian/shandong/liaocheng/jd/9.jpg</v>
      </c>
      <c r="D2307" s="23">
        <f t="shared" si="106"/>
        <v>1</v>
      </c>
      <c r="E2307" s="2" t="str">
        <f>VLOOKUP(F2307,city!$A$4:$D$352,4,FALSE)</f>
        <v>聊城</v>
      </c>
      <c r="F2307" s="22">
        <f t="shared" si="107"/>
        <v>136</v>
      </c>
      <c r="G2307" s="22">
        <f>IF(VLOOKUP(F2306,city!$A$4:$H$352,8,FALSE)&gt;G2306,G2306+1,1)</f>
        <v>9</v>
      </c>
    </row>
    <row r="2308" spans="1:7" x14ac:dyDescent="0.15">
      <c r="A2308" s="23">
        <f t="shared" si="105"/>
        <v>113610</v>
      </c>
      <c r="B2308" s="24">
        <v>1</v>
      </c>
      <c r="C2308" s="28" t="str">
        <f>"jingdian/"&amp;VLOOKUP(E2308,city!$D$4:$P$352,12,FALSE)&amp;"/"&amp;VLOOKUP(E2308,city!$D$4:$P$352,13,FALSE)&amp;"/"&amp;IF(G2308&lt;11,"jd",IF(G2308&lt;16,"tc","cs"))&amp;"/"&amp;IF(G2308&lt;11,G2308,IF(G2308&lt;16,G2308-10,G2308-15))&amp;".jpg"</f>
        <v>jingdian/shandong/liaocheng/jd/10.jpg</v>
      </c>
      <c r="D2308" s="23">
        <f t="shared" si="106"/>
        <v>1</v>
      </c>
      <c r="E2308" s="2" t="str">
        <f>VLOOKUP(F2308,city!$A$4:$D$352,4,FALSE)</f>
        <v>聊城</v>
      </c>
      <c r="F2308" s="22">
        <f t="shared" si="107"/>
        <v>136</v>
      </c>
      <c r="G2308" s="22">
        <f>IF(VLOOKUP(F2307,city!$A$4:$H$352,8,FALSE)&gt;G2307,G2307+1,1)</f>
        <v>10</v>
      </c>
    </row>
    <row r="2309" spans="1:7" x14ac:dyDescent="0.15">
      <c r="A2309" s="23">
        <f t="shared" ref="A2309:A2372" si="108">IF(G2309&lt;11,G2309,IF(G2309&lt;16,G2309+40,G2309+65))+F2309*100+100000</f>
        <v>113651</v>
      </c>
      <c r="B2309" s="24">
        <v>5</v>
      </c>
      <c r="C2309" s="28" t="str">
        <f>"jingdian/"&amp;VLOOKUP(E2309,city!$D$4:$P$352,12,FALSE)&amp;"/"&amp;VLOOKUP(E2309,city!$D$4:$P$352,13,FALSE)&amp;"/"&amp;IF(G2309&lt;11,"jd",IF(G2309&lt;16,"tc","cs"))&amp;"/"&amp;IF(G2309&lt;11,G2309,IF(G2309&lt;16,G2309-10,G2309-15))&amp;".jpg"</f>
        <v>jingdian/shandong/liaocheng/tc/1.jpg</v>
      </c>
      <c r="D2309" s="23">
        <f t="shared" ref="D2309:D2372" si="109">IF(G2309&lt;11,1,IF(G2309&lt;16,2,3))</f>
        <v>2</v>
      </c>
      <c r="E2309" s="2" t="str">
        <f>VLOOKUP(F2309,city!$A$4:$D$352,4,FALSE)</f>
        <v>聊城</v>
      </c>
      <c r="F2309" s="22">
        <f t="shared" ref="F2309:F2372" si="110">IF(G2309&gt;G2308,F2308,F2308+1)</f>
        <v>136</v>
      </c>
      <c r="G2309" s="22">
        <f>IF(VLOOKUP(F2308,city!$A$4:$H$352,8,FALSE)&gt;G2308,G2308+1,1)</f>
        <v>11</v>
      </c>
    </row>
    <row r="2310" spans="1:7" x14ac:dyDescent="0.15">
      <c r="A2310" s="23">
        <f t="shared" si="108"/>
        <v>113652</v>
      </c>
      <c r="B2310" s="24">
        <v>4</v>
      </c>
      <c r="C2310" s="28" t="str">
        <f>"jingdian/"&amp;VLOOKUP(E2310,city!$D$4:$P$352,12,FALSE)&amp;"/"&amp;VLOOKUP(E2310,city!$D$4:$P$352,13,FALSE)&amp;"/"&amp;IF(G2310&lt;11,"jd",IF(G2310&lt;16,"tc","cs"))&amp;"/"&amp;IF(G2310&lt;11,G2310,IF(G2310&lt;16,G2310-10,G2310-15))&amp;".jpg"</f>
        <v>jingdian/shandong/liaocheng/tc/2.jpg</v>
      </c>
      <c r="D2310" s="23">
        <f t="shared" si="109"/>
        <v>2</v>
      </c>
      <c r="E2310" s="2" t="str">
        <f>VLOOKUP(F2310,city!$A$4:$D$352,4,FALSE)</f>
        <v>聊城</v>
      </c>
      <c r="F2310" s="22">
        <f t="shared" si="110"/>
        <v>136</v>
      </c>
      <c r="G2310" s="22">
        <f>IF(VLOOKUP(F2309,city!$A$4:$H$352,8,FALSE)&gt;G2309,G2309+1,1)</f>
        <v>12</v>
      </c>
    </row>
    <row r="2311" spans="1:7" x14ac:dyDescent="0.15">
      <c r="A2311" s="23">
        <f t="shared" si="108"/>
        <v>113653</v>
      </c>
      <c r="B2311" s="24">
        <v>4</v>
      </c>
      <c r="C2311" s="28" t="str">
        <f>"jingdian/"&amp;VLOOKUP(E2311,city!$D$4:$P$352,12,FALSE)&amp;"/"&amp;VLOOKUP(E2311,city!$D$4:$P$352,13,FALSE)&amp;"/"&amp;IF(G2311&lt;11,"jd",IF(G2311&lt;16,"tc","cs"))&amp;"/"&amp;IF(G2311&lt;11,G2311,IF(G2311&lt;16,G2311-10,G2311-15))&amp;".jpg"</f>
        <v>jingdian/shandong/liaocheng/tc/3.jpg</v>
      </c>
      <c r="D2311" s="23">
        <f t="shared" si="109"/>
        <v>2</v>
      </c>
      <c r="E2311" s="2" t="str">
        <f>VLOOKUP(F2311,city!$A$4:$D$352,4,FALSE)</f>
        <v>聊城</v>
      </c>
      <c r="F2311" s="22">
        <f t="shared" si="110"/>
        <v>136</v>
      </c>
      <c r="G2311" s="22">
        <f>IF(VLOOKUP(F2310,city!$A$4:$H$352,8,FALSE)&gt;G2310,G2310+1,1)</f>
        <v>13</v>
      </c>
    </row>
    <row r="2312" spans="1:7" x14ac:dyDescent="0.15">
      <c r="A2312" s="23">
        <f t="shared" si="108"/>
        <v>113654</v>
      </c>
      <c r="B2312" s="24">
        <v>3</v>
      </c>
      <c r="C2312" s="28" t="str">
        <f>"jingdian/"&amp;VLOOKUP(E2312,city!$D$4:$P$352,12,FALSE)&amp;"/"&amp;VLOOKUP(E2312,city!$D$4:$P$352,13,FALSE)&amp;"/"&amp;IF(G2312&lt;11,"jd",IF(G2312&lt;16,"tc","cs"))&amp;"/"&amp;IF(G2312&lt;11,G2312,IF(G2312&lt;16,G2312-10,G2312-15))&amp;".jpg"</f>
        <v>jingdian/shandong/liaocheng/tc/4.jpg</v>
      </c>
      <c r="D2312" s="23">
        <f t="shared" si="109"/>
        <v>2</v>
      </c>
      <c r="E2312" s="2" t="str">
        <f>VLOOKUP(F2312,city!$A$4:$D$352,4,FALSE)</f>
        <v>聊城</v>
      </c>
      <c r="F2312" s="22">
        <f t="shared" si="110"/>
        <v>136</v>
      </c>
      <c r="G2312" s="22">
        <f>IF(VLOOKUP(F2311,city!$A$4:$H$352,8,FALSE)&gt;G2311,G2311+1,1)</f>
        <v>14</v>
      </c>
    </row>
    <row r="2313" spans="1:7" x14ac:dyDescent="0.15">
      <c r="A2313" s="23">
        <f t="shared" si="108"/>
        <v>113655</v>
      </c>
      <c r="B2313" s="24">
        <v>4</v>
      </c>
      <c r="C2313" s="28" t="str">
        <f>"jingdian/"&amp;VLOOKUP(E2313,city!$D$4:$P$352,12,FALSE)&amp;"/"&amp;VLOOKUP(E2313,city!$D$4:$P$352,13,FALSE)&amp;"/"&amp;IF(G2313&lt;11,"jd",IF(G2313&lt;16,"tc","cs"))&amp;"/"&amp;IF(G2313&lt;11,G2313,IF(G2313&lt;16,G2313-10,G2313-15))&amp;".jpg"</f>
        <v>jingdian/shandong/liaocheng/tc/5.jpg</v>
      </c>
      <c r="D2313" s="23">
        <f t="shared" si="109"/>
        <v>2</v>
      </c>
      <c r="E2313" s="2" t="str">
        <f>VLOOKUP(F2313,city!$A$4:$D$352,4,FALSE)</f>
        <v>聊城</v>
      </c>
      <c r="F2313" s="22">
        <f t="shared" si="110"/>
        <v>136</v>
      </c>
      <c r="G2313" s="22">
        <f>IF(VLOOKUP(F2312,city!$A$4:$H$352,8,FALSE)&gt;G2312,G2312+1,1)</f>
        <v>15</v>
      </c>
    </row>
    <row r="2314" spans="1:7" x14ac:dyDescent="0.15">
      <c r="A2314" s="23">
        <f t="shared" si="108"/>
        <v>113681</v>
      </c>
      <c r="B2314" s="24">
        <v>3</v>
      </c>
      <c r="C2314" s="28" t="str">
        <f>"jingdian/"&amp;VLOOKUP(E2314,city!$D$4:$P$352,12,FALSE)&amp;"/"&amp;VLOOKUP(E2314,city!$D$4:$P$352,13,FALSE)&amp;"/"&amp;IF(G2314&lt;11,"jd",IF(G2314&lt;16,"tc","cs"))&amp;"/"&amp;IF(G2314&lt;11,G2314,IF(G2314&lt;16,G2314-10,G2314-15))&amp;".jpg"</f>
        <v>jingdian/shandong/liaocheng/cs/1.jpg</v>
      </c>
      <c r="D2314" s="23">
        <f t="shared" si="109"/>
        <v>3</v>
      </c>
      <c r="E2314" s="2" t="str">
        <f>VLOOKUP(F2314,city!$A$4:$D$352,4,FALSE)</f>
        <v>聊城</v>
      </c>
      <c r="F2314" s="22">
        <f t="shared" si="110"/>
        <v>136</v>
      </c>
      <c r="G2314" s="22">
        <f>IF(VLOOKUP(F2313,city!$A$4:$H$352,8,FALSE)&gt;G2313,G2313+1,1)</f>
        <v>16</v>
      </c>
    </row>
    <row r="2315" spans="1:7" x14ac:dyDescent="0.15">
      <c r="A2315" s="23">
        <f t="shared" si="108"/>
        <v>113682</v>
      </c>
      <c r="B2315" s="24">
        <v>4</v>
      </c>
      <c r="C2315" s="28" t="str">
        <f>"jingdian/"&amp;VLOOKUP(E2315,city!$D$4:$P$352,12,FALSE)&amp;"/"&amp;VLOOKUP(E2315,city!$D$4:$P$352,13,FALSE)&amp;"/"&amp;IF(G2315&lt;11,"jd",IF(G2315&lt;16,"tc","cs"))&amp;"/"&amp;IF(G2315&lt;11,G2315,IF(G2315&lt;16,G2315-10,G2315-15))&amp;".jpg"</f>
        <v>jingdian/shandong/liaocheng/cs/2.jpg</v>
      </c>
      <c r="D2315" s="23">
        <f t="shared" si="109"/>
        <v>3</v>
      </c>
      <c r="E2315" s="2" t="str">
        <f>VLOOKUP(F2315,city!$A$4:$D$352,4,FALSE)</f>
        <v>聊城</v>
      </c>
      <c r="F2315" s="22">
        <f t="shared" si="110"/>
        <v>136</v>
      </c>
      <c r="G2315" s="22">
        <f>IF(VLOOKUP(F2314,city!$A$4:$H$352,8,FALSE)&gt;G2314,G2314+1,1)</f>
        <v>17</v>
      </c>
    </row>
    <row r="2316" spans="1:7" x14ac:dyDescent="0.15">
      <c r="A2316" s="23">
        <f t="shared" si="108"/>
        <v>113701</v>
      </c>
      <c r="B2316" s="24">
        <v>1</v>
      </c>
      <c r="C2316" s="28" t="str">
        <f>"jingdian/"&amp;VLOOKUP(E2316,city!$D$4:$P$352,12,FALSE)&amp;"/"&amp;VLOOKUP(E2316,city!$D$4:$P$352,13,FALSE)&amp;"/"&amp;IF(G2316&lt;11,"jd",IF(G2316&lt;16,"tc","cs"))&amp;"/"&amp;IF(G2316&lt;11,G2316,IF(G2316&lt;16,G2316-10,G2316-15))&amp;".jpg"</f>
        <v>jingdian/shandong/linyi/jd/1.jpg</v>
      </c>
      <c r="D2316" s="23">
        <f t="shared" si="109"/>
        <v>1</v>
      </c>
      <c r="E2316" s="2" t="str">
        <f>VLOOKUP(F2316,city!$A$4:$D$352,4,FALSE)</f>
        <v>临沂</v>
      </c>
      <c r="F2316" s="22">
        <f t="shared" si="110"/>
        <v>137</v>
      </c>
      <c r="G2316" s="22">
        <f>IF(VLOOKUP(F2315,city!$A$4:$H$352,8,FALSE)&gt;G2315,G2315+1,1)</f>
        <v>1</v>
      </c>
    </row>
    <row r="2317" spans="1:7" x14ac:dyDescent="0.15">
      <c r="A2317" s="23">
        <f t="shared" si="108"/>
        <v>113702</v>
      </c>
      <c r="B2317" s="24">
        <v>1</v>
      </c>
      <c r="C2317" s="28" t="str">
        <f>"jingdian/"&amp;VLOOKUP(E2317,city!$D$4:$P$352,12,FALSE)&amp;"/"&amp;VLOOKUP(E2317,city!$D$4:$P$352,13,FALSE)&amp;"/"&amp;IF(G2317&lt;11,"jd",IF(G2317&lt;16,"tc","cs"))&amp;"/"&amp;IF(G2317&lt;11,G2317,IF(G2317&lt;16,G2317-10,G2317-15))&amp;".jpg"</f>
        <v>jingdian/shandong/linyi/jd/2.jpg</v>
      </c>
      <c r="D2317" s="23">
        <f t="shared" si="109"/>
        <v>1</v>
      </c>
      <c r="E2317" s="2" t="str">
        <f>VLOOKUP(F2317,city!$A$4:$D$352,4,FALSE)</f>
        <v>临沂</v>
      </c>
      <c r="F2317" s="22">
        <f t="shared" si="110"/>
        <v>137</v>
      </c>
      <c r="G2317" s="22">
        <f>IF(VLOOKUP(F2316,city!$A$4:$H$352,8,FALSE)&gt;G2316,G2316+1,1)</f>
        <v>2</v>
      </c>
    </row>
    <row r="2318" spans="1:7" x14ac:dyDescent="0.15">
      <c r="A2318" s="23">
        <f t="shared" si="108"/>
        <v>113703</v>
      </c>
      <c r="B2318" s="24">
        <v>1</v>
      </c>
      <c r="C2318" s="28" t="str">
        <f>"jingdian/"&amp;VLOOKUP(E2318,city!$D$4:$P$352,12,FALSE)&amp;"/"&amp;VLOOKUP(E2318,city!$D$4:$P$352,13,FALSE)&amp;"/"&amp;IF(G2318&lt;11,"jd",IF(G2318&lt;16,"tc","cs"))&amp;"/"&amp;IF(G2318&lt;11,G2318,IF(G2318&lt;16,G2318-10,G2318-15))&amp;".jpg"</f>
        <v>jingdian/shandong/linyi/jd/3.jpg</v>
      </c>
      <c r="D2318" s="23">
        <f t="shared" si="109"/>
        <v>1</v>
      </c>
      <c r="E2318" s="2" t="str">
        <f>VLOOKUP(F2318,city!$A$4:$D$352,4,FALSE)</f>
        <v>临沂</v>
      </c>
      <c r="F2318" s="22">
        <f t="shared" si="110"/>
        <v>137</v>
      </c>
      <c r="G2318" s="22">
        <f>IF(VLOOKUP(F2317,city!$A$4:$H$352,8,FALSE)&gt;G2317,G2317+1,1)</f>
        <v>3</v>
      </c>
    </row>
    <row r="2319" spans="1:7" x14ac:dyDescent="0.15">
      <c r="A2319" s="23">
        <f t="shared" si="108"/>
        <v>113704</v>
      </c>
      <c r="B2319" s="24">
        <v>1</v>
      </c>
      <c r="C2319" s="28" t="str">
        <f>"jingdian/"&amp;VLOOKUP(E2319,city!$D$4:$P$352,12,FALSE)&amp;"/"&amp;VLOOKUP(E2319,city!$D$4:$P$352,13,FALSE)&amp;"/"&amp;IF(G2319&lt;11,"jd",IF(G2319&lt;16,"tc","cs"))&amp;"/"&amp;IF(G2319&lt;11,G2319,IF(G2319&lt;16,G2319-10,G2319-15))&amp;".jpg"</f>
        <v>jingdian/shandong/linyi/jd/4.jpg</v>
      </c>
      <c r="D2319" s="23">
        <f t="shared" si="109"/>
        <v>1</v>
      </c>
      <c r="E2319" s="2" t="str">
        <f>VLOOKUP(F2319,city!$A$4:$D$352,4,FALSE)</f>
        <v>临沂</v>
      </c>
      <c r="F2319" s="22">
        <f t="shared" si="110"/>
        <v>137</v>
      </c>
      <c r="G2319" s="22">
        <f>IF(VLOOKUP(F2318,city!$A$4:$H$352,8,FALSE)&gt;G2318,G2318+1,1)</f>
        <v>4</v>
      </c>
    </row>
    <row r="2320" spans="1:7" x14ac:dyDescent="0.15">
      <c r="A2320" s="23">
        <f t="shared" si="108"/>
        <v>113705</v>
      </c>
      <c r="B2320" s="24">
        <v>1</v>
      </c>
      <c r="C2320" s="28" t="str">
        <f>"jingdian/"&amp;VLOOKUP(E2320,city!$D$4:$P$352,12,FALSE)&amp;"/"&amp;VLOOKUP(E2320,city!$D$4:$P$352,13,FALSE)&amp;"/"&amp;IF(G2320&lt;11,"jd",IF(G2320&lt;16,"tc","cs"))&amp;"/"&amp;IF(G2320&lt;11,G2320,IF(G2320&lt;16,G2320-10,G2320-15))&amp;".jpg"</f>
        <v>jingdian/shandong/linyi/jd/5.jpg</v>
      </c>
      <c r="D2320" s="23">
        <f t="shared" si="109"/>
        <v>1</v>
      </c>
      <c r="E2320" s="2" t="str">
        <f>VLOOKUP(F2320,city!$A$4:$D$352,4,FALSE)</f>
        <v>临沂</v>
      </c>
      <c r="F2320" s="22">
        <f t="shared" si="110"/>
        <v>137</v>
      </c>
      <c r="G2320" s="22">
        <f>IF(VLOOKUP(F2319,city!$A$4:$H$352,8,FALSE)&gt;G2319,G2319+1,1)</f>
        <v>5</v>
      </c>
    </row>
    <row r="2321" spans="1:7" x14ac:dyDescent="0.15">
      <c r="A2321" s="23">
        <f t="shared" si="108"/>
        <v>113706</v>
      </c>
      <c r="B2321" s="24">
        <v>1</v>
      </c>
      <c r="C2321" s="28" t="str">
        <f>"jingdian/"&amp;VLOOKUP(E2321,city!$D$4:$P$352,12,FALSE)&amp;"/"&amp;VLOOKUP(E2321,city!$D$4:$P$352,13,FALSE)&amp;"/"&amp;IF(G2321&lt;11,"jd",IF(G2321&lt;16,"tc","cs"))&amp;"/"&amp;IF(G2321&lt;11,G2321,IF(G2321&lt;16,G2321-10,G2321-15))&amp;".jpg"</f>
        <v>jingdian/shandong/linyi/jd/6.jpg</v>
      </c>
      <c r="D2321" s="23">
        <f t="shared" si="109"/>
        <v>1</v>
      </c>
      <c r="E2321" s="2" t="str">
        <f>VLOOKUP(F2321,city!$A$4:$D$352,4,FALSE)</f>
        <v>临沂</v>
      </c>
      <c r="F2321" s="22">
        <f t="shared" si="110"/>
        <v>137</v>
      </c>
      <c r="G2321" s="22">
        <f>IF(VLOOKUP(F2320,city!$A$4:$H$352,8,FALSE)&gt;G2320,G2320+1,1)</f>
        <v>6</v>
      </c>
    </row>
    <row r="2322" spans="1:7" x14ac:dyDescent="0.15">
      <c r="A2322" s="23">
        <f t="shared" si="108"/>
        <v>113707</v>
      </c>
      <c r="B2322" s="24">
        <v>1</v>
      </c>
      <c r="C2322" s="28" t="str">
        <f>"jingdian/"&amp;VLOOKUP(E2322,city!$D$4:$P$352,12,FALSE)&amp;"/"&amp;VLOOKUP(E2322,city!$D$4:$P$352,13,FALSE)&amp;"/"&amp;IF(G2322&lt;11,"jd",IF(G2322&lt;16,"tc","cs"))&amp;"/"&amp;IF(G2322&lt;11,G2322,IF(G2322&lt;16,G2322-10,G2322-15))&amp;".jpg"</f>
        <v>jingdian/shandong/linyi/jd/7.jpg</v>
      </c>
      <c r="D2322" s="23">
        <f t="shared" si="109"/>
        <v>1</v>
      </c>
      <c r="E2322" s="2" t="str">
        <f>VLOOKUP(F2322,city!$A$4:$D$352,4,FALSE)</f>
        <v>临沂</v>
      </c>
      <c r="F2322" s="22">
        <f t="shared" si="110"/>
        <v>137</v>
      </c>
      <c r="G2322" s="22">
        <f>IF(VLOOKUP(F2321,city!$A$4:$H$352,8,FALSE)&gt;G2321,G2321+1,1)</f>
        <v>7</v>
      </c>
    </row>
    <row r="2323" spans="1:7" x14ac:dyDescent="0.15">
      <c r="A2323" s="23">
        <f t="shared" si="108"/>
        <v>113708</v>
      </c>
      <c r="B2323" s="24">
        <v>1</v>
      </c>
      <c r="C2323" s="28" t="str">
        <f>"jingdian/"&amp;VLOOKUP(E2323,city!$D$4:$P$352,12,FALSE)&amp;"/"&amp;VLOOKUP(E2323,city!$D$4:$P$352,13,FALSE)&amp;"/"&amp;IF(G2323&lt;11,"jd",IF(G2323&lt;16,"tc","cs"))&amp;"/"&amp;IF(G2323&lt;11,G2323,IF(G2323&lt;16,G2323-10,G2323-15))&amp;".jpg"</f>
        <v>jingdian/shandong/linyi/jd/8.jpg</v>
      </c>
      <c r="D2323" s="23">
        <f t="shared" si="109"/>
        <v>1</v>
      </c>
      <c r="E2323" s="2" t="str">
        <f>VLOOKUP(F2323,city!$A$4:$D$352,4,FALSE)</f>
        <v>临沂</v>
      </c>
      <c r="F2323" s="22">
        <f t="shared" si="110"/>
        <v>137</v>
      </c>
      <c r="G2323" s="22">
        <f>IF(VLOOKUP(F2322,city!$A$4:$H$352,8,FALSE)&gt;G2322,G2322+1,1)</f>
        <v>8</v>
      </c>
    </row>
    <row r="2324" spans="1:7" x14ac:dyDescent="0.15">
      <c r="A2324" s="23">
        <f t="shared" si="108"/>
        <v>113709</v>
      </c>
      <c r="B2324" s="24">
        <v>1</v>
      </c>
      <c r="C2324" s="28" t="str">
        <f>"jingdian/"&amp;VLOOKUP(E2324,city!$D$4:$P$352,12,FALSE)&amp;"/"&amp;VLOOKUP(E2324,city!$D$4:$P$352,13,FALSE)&amp;"/"&amp;IF(G2324&lt;11,"jd",IF(G2324&lt;16,"tc","cs"))&amp;"/"&amp;IF(G2324&lt;11,G2324,IF(G2324&lt;16,G2324-10,G2324-15))&amp;".jpg"</f>
        <v>jingdian/shandong/linyi/jd/9.jpg</v>
      </c>
      <c r="D2324" s="23">
        <f t="shared" si="109"/>
        <v>1</v>
      </c>
      <c r="E2324" s="2" t="str">
        <f>VLOOKUP(F2324,city!$A$4:$D$352,4,FALSE)</f>
        <v>临沂</v>
      </c>
      <c r="F2324" s="22">
        <f t="shared" si="110"/>
        <v>137</v>
      </c>
      <c r="G2324" s="22">
        <f>IF(VLOOKUP(F2323,city!$A$4:$H$352,8,FALSE)&gt;G2323,G2323+1,1)</f>
        <v>9</v>
      </c>
    </row>
    <row r="2325" spans="1:7" x14ac:dyDescent="0.15">
      <c r="A2325" s="23">
        <f t="shared" si="108"/>
        <v>113710</v>
      </c>
      <c r="B2325" s="24">
        <v>1</v>
      </c>
      <c r="C2325" s="28" t="str">
        <f>"jingdian/"&amp;VLOOKUP(E2325,city!$D$4:$P$352,12,FALSE)&amp;"/"&amp;VLOOKUP(E2325,city!$D$4:$P$352,13,FALSE)&amp;"/"&amp;IF(G2325&lt;11,"jd",IF(G2325&lt;16,"tc","cs"))&amp;"/"&amp;IF(G2325&lt;11,G2325,IF(G2325&lt;16,G2325-10,G2325-15))&amp;".jpg"</f>
        <v>jingdian/shandong/linyi/jd/10.jpg</v>
      </c>
      <c r="D2325" s="23">
        <f t="shared" si="109"/>
        <v>1</v>
      </c>
      <c r="E2325" s="2" t="str">
        <f>VLOOKUP(F2325,city!$A$4:$D$352,4,FALSE)</f>
        <v>临沂</v>
      </c>
      <c r="F2325" s="22">
        <f t="shared" si="110"/>
        <v>137</v>
      </c>
      <c r="G2325" s="22">
        <f>IF(VLOOKUP(F2324,city!$A$4:$H$352,8,FALSE)&gt;G2324,G2324+1,1)</f>
        <v>10</v>
      </c>
    </row>
    <row r="2326" spans="1:7" x14ac:dyDescent="0.15">
      <c r="A2326" s="23">
        <f t="shared" si="108"/>
        <v>113751</v>
      </c>
      <c r="B2326" s="24">
        <v>2</v>
      </c>
      <c r="C2326" s="28" t="str">
        <f>"jingdian/"&amp;VLOOKUP(E2326,city!$D$4:$P$352,12,FALSE)&amp;"/"&amp;VLOOKUP(E2326,city!$D$4:$P$352,13,FALSE)&amp;"/"&amp;IF(G2326&lt;11,"jd",IF(G2326&lt;16,"tc","cs"))&amp;"/"&amp;IF(G2326&lt;11,G2326,IF(G2326&lt;16,G2326-10,G2326-15))&amp;".jpg"</f>
        <v>jingdian/shandong/linyi/tc/1.jpg</v>
      </c>
      <c r="D2326" s="23">
        <f t="shared" si="109"/>
        <v>2</v>
      </c>
      <c r="E2326" s="2" t="str">
        <f>VLOOKUP(F2326,city!$A$4:$D$352,4,FALSE)</f>
        <v>临沂</v>
      </c>
      <c r="F2326" s="22">
        <f t="shared" si="110"/>
        <v>137</v>
      </c>
      <c r="G2326" s="22">
        <f>IF(VLOOKUP(F2325,city!$A$4:$H$352,8,FALSE)&gt;G2325,G2325+1,1)</f>
        <v>11</v>
      </c>
    </row>
    <row r="2327" spans="1:7" x14ac:dyDescent="0.15">
      <c r="A2327" s="23">
        <f t="shared" si="108"/>
        <v>113752</v>
      </c>
      <c r="B2327" s="24">
        <v>2</v>
      </c>
      <c r="C2327" s="28" t="str">
        <f>"jingdian/"&amp;VLOOKUP(E2327,city!$D$4:$P$352,12,FALSE)&amp;"/"&amp;VLOOKUP(E2327,city!$D$4:$P$352,13,FALSE)&amp;"/"&amp;IF(G2327&lt;11,"jd",IF(G2327&lt;16,"tc","cs"))&amp;"/"&amp;IF(G2327&lt;11,G2327,IF(G2327&lt;16,G2327-10,G2327-15))&amp;".jpg"</f>
        <v>jingdian/shandong/linyi/tc/2.jpg</v>
      </c>
      <c r="D2327" s="23">
        <f t="shared" si="109"/>
        <v>2</v>
      </c>
      <c r="E2327" s="2" t="str">
        <f>VLOOKUP(F2327,city!$A$4:$D$352,4,FALSE)</f>
        <v>临沂</v>
      </c>
      <c r="F2327" s="22">
        <f t="shared" si="110"/>
        <v>137</v>
      </c>
      <c r="G2327" s="22">
        <f>IF(VLOOKUP(F2326,city!$A$4:$H$352,8,FALSE)&gt;G2326,G2326+1,1)</f>
        <v>12</v>
      </c>
    </row>
    <row r="2328" spans="1:7" x14ac:dyDescent="0.15">
      <c r="A2328" s="23">
        <f t="shared" si="108"/>
        <v>113753</v>
      </c>
      <c r="B2328" s="24">
        <v>4</v>
      </c>
      <c r="C2328" s="28" t="str">
        <f>"jingdian/"&amp;VLOOKUP(E2328,city!$D$4:$P$352,12,FALSE)&amp;"/"&amp;VLOOKUP(E2328,city!$D$4:$P$352,13,FALSE)&amp;"/"&amp;IF(G2328&lt;11,"jd",IF(G2328&lt;16,"tc","cs"))&amp;"/"&amp;IF(G2328&lt;11,G2328,IF(G2328&lt;16,G2328-10,G2328-15))&amp;".jpg"</f>
        <v>jingdian/shandong/linyi/tc/3.jpg</v>
      </c>
      <c r="D2328" s="23">
        <f t="shared" si="109"/>
        <v>2</v>
      </c>
      <c r="E2328" s="2" t="str">
        <f>VLOOKUP(F2328,city!$A$4:$D$352,4,FALSE)</f>
        <v>临沂</v>
      </c>
      <c r="F2328" s="22">
        <f t="shared" si="110"/>
        <v>137</v>
      </c>
      <c r="G2328" s="22">
        <f>IF(VLOOKUP(F2327,city!$A$4:$H$352,8,FALSE)&gt;G2327,G2327+1,1)</f>
        <v>13</v>
      </c>
    </row>
    <row r="2329" spans="1:7" x14ac:dyDescent="0.15">
      <c r="A2329" s="23">
        <f t="shared" si="108"/>
        <v>113754</v>
      </c>
      <c r="B2329" s="24">
        <v>3</v>
      </c>
      <c r="C2329" s="28" t="str">
        <f>"jingdian/"&amp;VLOOKUP(E2329,city!$D$4:$P$352,12,FALSE)&amp;"/"&amp;VLOOKUP(E2329,city!$D$4:$P$352,13,FALSE)&amp;"/"&amp;IF(G2329&lt;11,"jd",IF(G2329&lt;16,"tc","cs"))&amp;"/"&amp;IF(G2329&lt;11,G2329,IF(G2329&lt;16,G2329-10,G2329-15))&amp;".jpg"</f>
        <v>jingdian/shandong/linyi/tc/4.jpg</v>
      </c>
      <c r="D2329" s="23">
        <f t="shared" si="109"/>
        <v>2</v>
      </c>
      <c r="E2329" s="2" t="str">
        <f>VLOOKUP(F2329,city!$A$4:$D$352,4,FALSE)</f>
        <v>临沂</v>
      </c>
      <c r="F2329" s="22">
        <f t="shared" si="110"/>
        <v>137</v>
      </c>
      <c r="G2329" s="22">
        <f>IF(VLOOKUP(F2328,city!$A$4:$H$352,8,FALSE)&gt;G2328,G2328+1,1)</f>
        <v>14</v>
      </c>
    </row>
    <row r="2330" spans="1:7" x14ac:dyDescent="0.15">
      <c r="A2330" s="23">
        <f t="shared" si="108"/>
        <v>113755</v>
      </c>
      <c r="B2330" s="24">
        <v>2</v>
      </c>
      <c r="C2330" s="28" t="str">
        <f>"jingdian/"&amp;VLOOKUP(E2330,city!$D$4:$P$352,12,FALSE)&amp;"/"&amp;VLOOKUP(E2330,city!$D$4:$P$352,13,FALSE)&amp;"/"&amp;IF(G2330&lt;11,"jd",IF(G2330&lt;16,"tc","cs"))&amp;"/"&amp;IF(G2330&lt;11,G2330,IF(G2330&lt;16,G2330-10,G2330-15))&amp;".jpg"</f>
        <v>jingdian/shandong/linyi/tc/5.jpg</v>
      </c>
      <c r="D2330" s="23">
        <f t="shared" si="109"/>
        <v>2</v>
      </c>
      <c r="E2330" s="2" t="str">
        <f>VLOOKUP(F2330,city!$A$4:$D$352,4,FALSE)</f>
        <v>临沂</v>
      </c>
      <c r="F2330" s="22">
        <f t="shared" si="110"/>
        <v>137</v>
      </c>
      <c r="G2330" s="22">
        <f>IF(VLOOKUP(F2329,city!$A$4:$H$352,8,FALSE)&gt;G2329,G2329+1,1)</f>
        <v>15</v>
      </c>
    </row>
    <row r="2331" spans="1:7" x14ac:dyDescent="0.15">
      <c r="A2331" s="23">
        <f t="shared" si="108"/>
        <v>113781</v>
      </c>
      <c r="B2331" s="24">
        <v>2</v>
      </c>
      <c r="C2331" s="28" t="str">
        <f>"jingdian/"&amp;VLOOKUP(E2331,city!$D$4:$P$352,12,FALSE)&amp;"/"&amp;VLOOKUP(E2331,city!$D$4:$P$352,13,FALSE)&amp;"/"&amp;IF(G2331&lt;11,"jd",IF(G2331&lt;16,"tc","cs"))&amp;"/"&amp;IF(G2331&lt;11,G2331,IF(G2331&lt;16,G2331-10,G2331-15))&amp;".jpg"</f>
        <v>jingdian/shandong/linyi/cs/1.jpg</v>
      </c>
      <c r="D2331" s="23">
        <f t="shared" si="109"/>
        <v>3</v>
      </c>
      <c r="E2331" s="2" t="str">
        <f>VLOOKUP(F2331,city!$A$4:$D$352,4,FALSE)</f>
        <v>临沂</v>
      </c>
      <c r="F2331" s="22">
        <f t="shared" si="110"/>
        <v>137</v>
      </c>
      <c r="G2331" s="22">
        <f>IF(VLOOKUP(F2330,city!$A$4:$H$352,8,FALSE)&gt;G2330,G2330+1,1)</f>
        <v>16</v>
      </c>
    </row>
    <row r="2332" spans="1:7" x14ac:dyDescent="0.15">
      <c r="A2332" s="23">
        <f t="shared" si="108"/>
        <v>113782</v>
      </c>
      <c r="B2332" s="24">
        <v>4</v>
      </c>
      <c r="C2332" s="28" t="str">
        <f>"jingdian/"&amp;VLOOKUP(E2332,city!$D$4:$P$352,12,FALSE)&amp;"/"&amp;VLOOKUP(E2332,city!$D$4:$P$352,13,FALSE)&amp;"/"&amp;IF(G2332&lt;11,"jd",IF(G2332&lt;16,"tc","cs"))&amp;"/"&amp;IF(G2332&lt;11,G2332,IF(G2332&lt;16,G2332-10,G2332-15))&amp;".jpg"</f>
        <v>jingdian/shandong/linyi/cs/2.jpg</v>
      </c>
      <c r="D2332" s="23">
        <f t="shared" si="109"/>
        <v>3</v>
      </c>
      <c r="E2332" s="2" t="str">
        <f>VLOOKUP(F2332,city!$A$4:$D$352,4,FALSE)</f>
        <v>临沂</v>
      </c>
      <c r="F2332" s="22">
        <f t="shared" si="110"/>
        <v>137</v>
      </c>
      <c r="G2332" s="22">
        <f>IF(VLOOKUP(F2331,city!$A$4:$H$352,8,FALSE)&gt;G2331,G2331+1,1)</f>
        <v>17</v>
      </c>
    </row>
    <row r="2333" spans="1:7" x14ac:dyDescent="0.15">
      <c r="A2333" s="23">
        <f t="shared" si="108"/>
        <v>113801</v>
      </c>
      <c r="B2333" s="24">
        <v>1</v>
      </c>
      <c r="C2333" s="28" t="str">
        <f>"jingdian/"&amp;VLOOKUP(E2333,city!$D$4:$P$352,12,FALSE)&amp;"/"&amp;VLOOKUP(E2333,city!$D$4:$P$352,13,FALSE)&amp;"/"&amp;IF(G2333&lt;11,"jd",IF(G2333&lt;16,"tc","cs"))&amp;"/"&amp;IF(G2333&lt;11,G2333,IF(G2333&lt;16,G2333-10,G2333-15))&amp;".jpg"</f>
        <v>jingdian/shandong/heze/jd/1.jpg</v>
      </c>
      <c r="D2333" s="23">
        <f t="shared" si="109"/>
        <v>1</v>
      </c>
      <c r="E2333" s="2" t="str">
        <f>VLOOKUP(F2333,city!$A$4:$D$352,4,FALSE)</f>
        <v>菏泽</v>
      </c>
      <c r="F2333" s="22">
        <f t="shared" si="110"/>
        <v>138</v>
      </c>
      <c r="G2333" s="22">
        <f>IF(VLOOKUP(F2332,city!$A$4:$H$352,8,FALSE)&gt;G2332,G2332+1,1)</f>
        <v>1</v>
      </c>
    </row>
    <row r="2334" spans="1:7" x14ac:dyDescent="0.15">
      <c r="A2334" s="23">
        <f t="shared" si="108"/>
        <v>113802</v>
      </c>
      <c r="B2334" s="24">
        <v>1</v>
      </c>
      <c r="C2334" s="28" t="str">
        <f>"jingdian/"&amp;VLOOKUP(E2334,city!$D$4:$P$352,12,FALSE)&amp;"/"&amp;VLOOKUP(E2334,city!$D$4:$P$352,13,FALSE)&amp;"/"&amp;IF(G2334&lt;11,"jd",IF(G2334&lt;16,"tc","cs"))&amp;"/"&amp;IF(G2334&lt;11,G2334,IF(G2334&lt;16,G2334-10,G2334-15))&amp;".jpg"</f>
        <v>jingdian/shandong/heze/jd/2.jpg</v>
      </c>
      <c r="D2334" s="23">
        <f t="shared" si="109"/>
        <v>1</v>
      </c>
      <c r="E2334" s="2" t="str">
        <f>VLOOKUP(F2334,city!$A$4:$D$352,4,FALSE)</f>
        <v>菏泽</v>
      </c>
      <c r="F2334" s="22">
        <f t="shared" si="110"/>
        <v>138</v>
      </c>
      <c r="G2334" s="22">
        <f>IF(VLOOKUP(F2333,city!$A$4:$H$352,8,FALSE)&gt;G2333,G2333+1,1)</f>
        <v>2</v>
      </c>
    </row>
    <row r="2335" spans="1:7" x14ac:dyDescent="0.15">
      <c r="A2335" s="23">
        <f t="shared" si="108"/>
        <v>113803</v>
      </c>
      <c r="B2335" s="24">
        <v>1</v>
      </c>
      <c r="C2335" s="28" t="str">
        <f>"jingdian/"&amp;VLOOKUP(E2335,city!$D$4:$P$352,12,FALSE)&amp;"/"&amp;VLOOKUP(E2335,city!$D$4:$P$352,13,FALSE)&amp;"/"&amp;IF(G2335&lt;11,"jd",IF(G2335&lt;16,"tc","cs"))&amp;"/"&amp;IF(G2335&lt;11,G2335,IF(G2335&lt;16,G2335-10,G2335-15))&amp;".jpg"</f>
        <v>jingdian/shandong/heze/jd/3.jpg</v>
      </c>
      <c r="D2335" s="23">
        <f t="shared" si="109"/>
        <v>1</v>
      </c>
      <c r="E2335" s="2" t="str">
        <f>VLOOKUP(F2335,city!$A$4:$D$352,4,FALSE)</f>
        <v>菏泽</v>
      </c>
      <c r="F2335" s="22">
        <f t="shared" si="110"/>
        <v>138</v>
      </c>
      <c r="G2335" s="22">
        <f>IF(VLOOKUP(F2334,city!$A$4:$H$352,8,FALSE)&gt;G2334,G2334+1,1)</f>
        <v>3</v>
      </c>
    </row>
    <row r="2336" spans="1:7" x14ac:dyDescent="0.15">
      <c r="A2336" s="23">
        <f t="shared" si="108"/>
        <v>113804</v>
      </c>
      <c r="B2336" s="24">
        <v>1</v>
      </c>
      <c r="C2336" s="28" t="str">
        <f>"jingdian/"&amp;VLOOKUP(E2336,city!$D$4:$P$352,12,FALSE)&amp;"/"&amp;VLOOKUP(E2336,city!$D$4:$P$352,13,FALSE)&amp;"/"&amp;IF(G2336&lt;11,"jd",IF(G2336&lt;16,"tc","cs"))&amp;"/"&amp;IF(G2336&lt;11,G2336,IF(G2336&lt;16,G2336-10,G2336-15))&amp;".jpg"</f>
        <v>jingdian/shandong/heze/jd/4.jpg</v>
      </c>
      <c r="D2336" s="23">
        <f t="shared" si="109"/>
        <v>1</v>
      </c>
      <c r="E2336" s="2" t="str">
        <f>VLOOKUP(F2336,city!$A$4:$D$352,4,FALSE)</f>
        <v>菏泽</v>
      </c>
      <c r="F2336" s="22">
        <f t="shared" si="110"/>
        <v>138</v>
      </c>
      <c r="G2336" s="22">
        <f>IF(VLOOKUP(F2335,city!$A$4:$H$352,8,FALSE)&gt;G2335,G2335+1,1)</f>
        <v>4</v>
      </c>
    </row>
    <row r="2337" spans="1:7" x14ac:dyDescent="0.15">
      <c r="A2337" s="23">
        <f t="shared" si="108"/>
        <v>113805</v>
      </c>
      <c r="B2337" s="24">
        <v>1</v>
      </c>
      <c r="C2337" s="28" t="str">
        <f>"jingdian/"&amp;VLOOKUP(E2337,city!$D$4:$P$352,12,FALSE)&amp;"/"&amp;VLOOKUP(E2337,city!$D$4:$P$352,13,FALSE)&amp;"/"&amp;IF(G2337&lt;11,"jd",IF(G2337&lt;16,"tc","cs"))&amp;"/"&amp;IF(G2337&lt;11,G2337,IF(G2337&lt;16,G2337-10,G2337-15))&amp;".jpg"</f>
        <v>jingdian/shandong/heze/jd/5.jpg</v>
      </c>
      <c r="D2337" s="23">
        <f t="shared" si="109"/>
        <v>1</v>
      </c>
      <c r="E2337" s="2" t="str">
        <f>VLOOKUP(F2337,city!$A$4:$D$352,4,FALSE)</f>
        <v>菏泽</v>
      </c>
      <c r="F2337" s="22">
        <f t="shared" si="110"/>
        <v>138</v>
      </c>
      <c r="G2337" s="22">
        <f>IF(VLOOKUP(F2336,city!$A$4:$H$352,8,FALSE)&gt;G2336,G2336+1,1)</f>
        <v>5</v>
      </c>
    </row>
    <row r="2338" spans="1:7" x14ac:dyDescent="0.15">
      <c r="A2338" s="23">
        <f t="shared" si="108"/>
        <v>113806</v>
      </c>
      <c r="B2338" s="24">
        <v>1</v>
      </c>
      <c r="C2338" s="28" t="str">
        <f>"jingdian/"&amp;VLOOKUP(E2338,city!$D$4:$P$352,12,FALSE)&amp;"/"&amp;VLOOKUP(E2338,city!$D$4:$P$352,13,FALSE)&amp;"/"&amp;IF(G2338&lt;11,"jd",IF(G2338&lt;16,"tc","cs"))&amp;"/"&amp;IF(G2338&lt;11,G2338,IF(G2338&lt;16,G2338-10,G2338-15))&amp;".jpg"</f>
        <v>jingdian/shandong/heze/jd/6.jpg</v>
      </c>
      <c r="D2338" s="23">
        <f t="shared" si="109"/>
        <v>1</v>
      </c>
      <c r="E2338" s="2" t="str">
        <f>VLOOKUP(F2338,city!$A$4:$D$352,4,FALSE)</f>
        <v>菏泽</v>
      </c>
      <c r="F2338" s="22">
        <f t="shared" si="110"/>
        <v>138</v>
      </c>
      <c r="G2338" s="22">
        <f>IF(VLOOKUP(F2337,city!$A$4:$H$352,8,FALSE)&gt;G2337,G2337+1,1)</f>
        <v>6</v>
      </c>
    </row>
    <row r="2339" spans="1:7" x14ac:dyDescent="0.15">
      <c r="A2339" s="23">
        <f t="shared" si="108"/>
        <v>113807</v>
      </c>
      <c r="B2339" s="24">
        <v>1</v>
      </c>
      <c r="C2339" s="28" t="str">
        <f>"jingdian/"&amp;VLOOKUP(E2339,city!$D$4:$P$352,12,FALSE)&amp;"/"&amp;VLOOKUP(E2339,city!$D$4:$P$352,13,FALSE)&amp;"/"&amp;IF(G2339&lt;11,"jd",IF(G2339&lt;16,"tc","cs"))&amp;"/"&amp;IF(G2339&lt;11,G2339,IF(G2339&lt;16,G2339-10,G2339-15))&amp;".jpg"</f>
        <v>jingdian/shandong/heze/jd/7.jpg</v>
      </c>
      <c r="D2339" s="23">
        <f t="shared" si="109"/>
        <v>1</v>
      </c>
      <c r="E2339" s="2" t="str">
        <f>VLOOKUP(F2339,city!$A$4:$D$352,4,FALSE)</f>
        <v>菏泽</v>
      </c>
      <c r="F2339" s="22">
        <f t="shared" si="110"/>
        <v>138</v>
      </c>
      <c r="G2339" s="22">
        <f>IF(VLOOKUP(F2338,city!$A$4:$H$352,8,FALSE)&gt;G2338,G2338+1,1)</f>
        <v>7</v>
      </c>
    </row>
    <row r="2340" spans="1:7" x14ac:dyDescent="0.15">
      <c r="A2340" s="23">
        <f t="shared" si="108"/>
        <v>113808</v>
      </c>
      <c r="B2340" s="24">
        <v>1</v>
      </c>
      <c r="C2340" s="28" t="str">
        <f>"jingdian/"&amp;VLOOKUP(E2340,city!$D$4:$P$352,12,FALSE)&amp;"/"&amp;VLOOKUP(E2340,city!$D$4:$P$352,13,FALSE)&amp;"/"&amp;IF(G2340&lt;11,"jd",IF(G2340&lt;16,"tc","cs"))&amp;"/"&amp;IF(G2340&lt;11,G2340,IF(G2340&lt;16,G2340-10,G2340-15))&amp;".jpg"</f>
        <v>jingdian/shandong/heze/jd/8.jpg</v>
      </c>
      <c r="D2340" s="23">
        <f t="shared" si="109"/>
        <v>1</v>
      </c>
      <c r="E2340" s="2" t="str">
        <f>VLOOKUP(F2340,city!$A$4:$D$352,4,FALSE)</f>
        <v>菏泽</v>
      </c>
      <c r="F2340" s="22">
        <f t="shared" si="110"/>
        <v>138</v>
      </c>
      <c r="G2340" s="22">
        <f>IF(VLOOKUP(F2339,city!$A$4:$H$352,8,FALSE)&gt;G2339,G2339+1,1)</f>
        <v>8</v>
      </c>
    </row>
    <row r="2341" spans="1:7" x14ac:dyDescent="0.15">
      <c r="A2341" s="23">
        <f t="shared" si="108"/>
        <v>113809</v>
      </c>
      <c r="B2341" s="24">
        <v>1</v>
      </c>
      <c r="C2341" s="28" t="str">
        <f>"jingdian/"&amp;VLOOKUP(E2341,city!$D$4:$P$352,12,FALSE)&amp;"/"&amp;VLOOKUP(E2341,city!$D$4:$P$352,13,FALSE)&amp;"/"&amp;IF(G2341&lt;11,"jd",IF(G2341&lt;16,"tc","cs"))&amp;"/"&amp;IF(G2341&lt;11,G2341,IF(G2341&lt;16,G2341-10,G2341-15))&amp;".jpg"</f>
        <v>jingdian/shandong/heze/jd/9.jpg</v>
      </c>
      <c r="D2341" s="23">
        <f t="shared" si="109"/>
        <v>1</v>
      </c>
      <c r="E2341" s="2" t="str">
        <f>VLOOKUP(F2341,city!$A$4:$D$352,4,FALSE)</f>
        <v>菏泽</v>
      </c>
      <c r="F2341" s="22">
        <f t="shared" si="110"/>
        <v>138</v>
      </c>
      <c r="G2341" s="22">
        <f>IF(VLOOKUP(F2340,city!$A$4:$H$352,8,FALSE)&gt;G2340,G2340+1,1)</f>
        <v>9</v>
      </c>
    </row>
    <row r="2342" spans="1:7" x14ac:dyDescent="0.15">
      <c r="A2342" s="23">
        <f t="shared" si="108"/>
        <v>113810</v>
      </c>
      <c r="B2342" s="24">
        <v>1</v>
      </c>
      <c r="C2342" s="28" t="str">
        <f>"jingdian/"&amp;VLOOKUP(E2342,city!$D$4:$P$352,12,FALSE)&amp;"/"&amp;VLOOKUP(E2342,city!$D$4:$P$352,13,FALSE)&amp;"/"&amp;IF(G2342&lt;11,"jd",IF(G2342&lt;16,"tc","cs"))&amp;"/"&amp;IF(G2342&lt;11,G2342,IF(G2342&lt;16,G2342-10,G2342-15))&amp;".jpg"</f>
        <v>jingdian/shandong/heze/jd/10.jpg</v>
      </c>
      <c r="D2342" s="23">
        <f t="shared" si="109"/>
        <v>1</v>
      </c>
      <c r="E2342" s="2" t="str">
        <f>VLOOKUP(F2342,city!$A$4:$D$352,4,FALSE)</f>
        <v>菏泽</v>
      </c>
      <c r="F2342" s="22">
        <f t="shared" si="110"/>
        <v>138</v>
      </c>
      <c r="G2342" s="22">
        <f>IF(VLOOKUP(F2341,city!$A$4:$H$352,8,FALSE)&gt;G2341,G2341+1,1)</f>
        <v>10</v>
      </c>
    </row>
    <row r="2343" spans="1:7" x14ac:dyDescent="0.15">
      <c r="A2343" s="23">
        <f t="shared" si="108"/>
        <v>113851</v>
      </c>
      <c r="B2343" s="24">
        <v>4</v>
      </c>
      <c r="C2343" s="28" t="str">
        <f>"jingdian/"&amp;VLOOKUP(E2343,city!$D$4:$P$352,12,FALSE)&amp;"/"&amp;VLOOKUP(E2343,city!$D$4:$P$352,13,FALSE)&amp;"/"&amp;IF(G2343&lt;11,"jd",IF(G2343&lt;16,"tc","cs"))&amp;"/"&amp;IF(G2343&lt;11,G2343,IF(G2343&lt;16,G2343-10,G2343-15))&amp;".jpg"</f>
        <v>jingdian/shandong/heze/tc/1.jpg</v>
      </c>
      <c r="D2343" s="23">
        <f t="shared" si="109"/>
        <v>2</v>
      </c>
      <c r="E2343" s="2" t="str">
        <f>VLOOKUP(F2343,city!$A$4:$D$352,4,FALSE)</f>
        <v>菏泽</v>
      </c>
      <c r="F2343" s="22">
        <f t="shared" si="110"/>
        <v>138</v>
      </c>
      <c r="G2343" s="22">
        <f>IF(VLOOKUP(F2342,city!$A$4:$H$352,8,FALSE)&gt;G2342,G2342+1,1)</f>
        <v>11</v>
      </c>
    </row>
    <row r="2344" spans="1:7" x14ac:dyDescent="0.15">
      <c r="A2344" s="23">
        <f t="shared" si="108"/>
        <v>113852</v>
      </c>
      <c r="B2344" s="24">
        <v>4</v>
      </c>
      <c r="C2344" s="28" t="str">
        <f>"jingdian/"&amp;VLOOKUP(E2344,city!$D$4:$P$352,12,FALSE)&amp;"/"&amp;VLOOKUP(E2344,city!$D$4:$P$352,13,FALSE)&amp;"/"&amp;IF(G2344&lt;11,"jd",IF(G2344&lt;16,"tc","cs"))&amp;"/"&amp;IF(G2344&lt;11,G2344,IF(G2344&lt;16,G2344-10,G2344-15))&amp;".jpg"</f>
        <v>jingdian/shandong/heze/tc/2.jpg</v>
      </c>
      <c r="D2344" s="23">
        <f t="shared" si="109"/>
        <v>2</v>
      </c>
      <c r="E2344" s="2" t="str">
        <f>VLOOKUP(F2344,city!$A$4:$D$352,4,FALSE)</f>
        <v>菏泽</v>
      </c>
      <c r="F2344" s="22">
        <f t="shared" si="110"/>
        <v>138</v>
      </c>
      <c r="G2344" s="22">
        <f>IF(VLOOKUP(F2343,city!$A$4:$H$352,8,FALSE)&gt;G2343,G2343+1,1)</f>
        <v>12</v>
      </c>
    </row>
    <row r="2345" spans="1:7" x14ac:dyDescent="0.15">
      <c r="A2345" s="23">
        <f t="shared" si="108"/>
        <v>113853</v>
      </c>
      <c r="B2345" s="24">
        <v>4</v>
      </c>
      <c r="C2345" s="28" t="str">
        <f>"jingdian/"&amp;VLOOKUP(E2345,city!$D$4:$P$352,12,FALSE)&amp;"/"&amp;VLOOKUP(E2345,city!$D$4:$P$352,13,FALSE)&amp;"/"&amp;IF(G2345&lt;11,"jd",IF(G2345&lt;16,"tc","cs"))&amp;"/"&amp;IF(G2345&lt;11,G2345,IF(G2345&lt;16,G2345-10,G2345-15))&amp;".jpg"</f>
        <v>jingdian/shandong/heze/tc/3.jpg</v>
      </c>
      <c r="D2345" s="23">
        <f t="shared" si="109"/>
        <v>2</v>
      </c>
      <c r="E2345" s="2" t="str">
        <f>VLOOKUP(F2345,city!$A$4:$D$352,4,FALSE)</f>
        <v>菏泽</v>
      </c>
      <c r="F2345" s="22">
        <f t="shared" si="110"/>
        <v>138</v>
      </c>
      <c r="G2345" s="22">
        <f>IF(VLOOKUP(F2344,city!$A$4:$H$352,8,FALSE)&gt;G2344,G2344+1,1)</f>
        <v>13</v>
      </c>
    </row>
    <row r="2346" spans="1:7" x14ac:dyDescent="0.15">
      <c r="A2346" s="23">
        <f t="shared" si="108"/>
        <v>113854</v>
      </c>
      <c r="B2346" s="24">
        <v>2</v>
      </c>
      <c r="C2346" s="28" t="str">
        <f>"jingdian/"&amp;VLOOKUP(E2346,city!$D$4:$P$352,12,FALSE)&amp;"/"&amp;VLOOKUP(E2346,city!$D$4:$P$352,13,FALSE)&amp;"/"&amp;IF(G2346&lt;11,"jd",IF(G2346&lt;16,"tc","cs"))&amp;"/"&amp;IF(G2346&lt;11,G2346,IF(G2346&lt;16,G2346-10,G2346-15))&amp;".jpg"</f>
        <v>jingdian/shandong/heze/tc/4.jpg</v>
      </c>
      <c r="D2346" s="23">
        <f t="shared" si="109"/>
        <v>2</v>
      </c>
      <c r="E2346" s="2" t="str">
        <f>VLOOKUP(F2346,city!$A$4:$D$352,4,FALSE)</f>
        <v>菏泽</v>
      </c>
      <c r="F2346" s="22">
        <f t="shared" si="110"/>
        <v>138</v>
      </c>
      <c r="G2346" s="22">
        <f>IF(VLOOKUP(F2345,city!$A$4:$H$352,8,FALSE)&gt;G2345,G2345+1,1)</f>
        <v>14</v>
      </c>
    </row>
    <row r="2347" spans="1:7" x14ac:dyDescent="0.15">
      <c r="A2347" s="23">
        <f t="shared" si="108"/>
        <v>113855</v>
      </c>
      <c r="B2347" s="24">
        <v>5</v>
      </c>
      <c r="C2347" s="28" t="str">
        <f>"jingdian/"&amp;VLOOKUP(E2347,city!$D$4:$P$352,12,FALSE)&amp;"/"&amp;VLOOKUP(E2347,city!$D$4:$P$352,13,FALSE)&amp;"/"&amp;IF(G2347&lt;11,"jd",IF(G2347&lt;16,"tc","cs"))&amp;"/"&amp;IF(G2347&lt;11,G2347,IF(G2347&lt;16,G2347-10,G2347-15))&amp;".jpg"</f>
        <v>jingdian/shandong/heze/tc/5.jpg</v>
      </c>
      <c r="D2347" s="23">
        <f t="shared" si="109"/>
        <v>2</v>
      </c>
      <c r="E2347" s="2" t="str">
        <f>VLOOKUP(F2347,city!$A$4:$D$352,4,FALSE)</f>
        <v>菏泽</v>
      </c>
      <c r="F2347" s="22">
        <f t="shared" si="110"/>
        <v>138</v>
      </c>
      <c r="G2347" s="22">
        <f>IF(VLOOKUP(F2346,city!$A$4:$H$352,8,FALSE)&gt;G2346,G2346+1,1)</f>
        <v>15</v>
      </c>
    </row>
    <row r="2348" spans="1:7" x14ac:dyDescent="0.15">
      <c r="A2348" s="23">
        <f t="shared" si="108"/>
        <v>113881</v>
      </c>
      <c r="B2348" s="24">
        <v>5</v>
      </c>
      <c r="C2348" s="28" t="str">
        <f>"jingdian/"&amp;VLOOKUP(E2348,city!$D$4:$P$352,12,FALSE)&amp;"/"&amp;VLOOKUP(E2348,city!$D$4:$P$352,13,FALSE)&amp;"/"&amp;IF(G2348&lt;11,"jd",IF(G2348&lt;16,"tc","cs"))&amp;"/"&amp;IF(G2348&lt;11,G2348,IF(G2348&lt;16,G2348-10,G2348-15))&amp;".jpg"</f>
        <v>jingdian/shandong/heze/cs/1.jpg</v>
      </c>
      <c r="D2348" s="23">
        <f t="shared" si="109"/>
        <v>3</v>
      </c>
      <c r="E2348" s="2" t="str">
        <f>VLOOKUP(F2348,city!$A$4:$D$352,4,FALSE)</f>
        <v>菏泽</v>
      </c>
      <c r="F2348" s="22">
        <f t="shared" si="110"/>
        <v>138</v>
      </c>
      <c r="G2348" s="22">
        <f>IF(VLOOKUP(F2347,city!$A$4:$H$352,8,FALSE)&gt;G2347,G2347+1,1)</f>
        <v>16</v>
      </c>
    </row>
    <row r="2349" spans="1:7" x14ac:dyDescent="0.15">
      <c r="A2349" s="23">
        <f t="shared" si="108"/>
        <v>113882</v>
      </c>
      <c r="B2349" s="24">
        <v>4</v>
      </c>
      <c r="C2349" s="28" t="str">
        <f>"jingdian/"&amp;VLOOKUP(E2349,city!$D$4:$P$352,12,FALSE)&amp;"/"&amp;VLOOKUP(E2349,city!$D$4:$P$352,13,FALSE)&amp;"/"&amp;IF(G2349&lt;11,"jd",IF(G2349&lt;16,"tc","cs"))&amp;"/"&amp;IF(G2349&lt;11,G2349,IF(G2349&lt;16,G2349-10,G2349-15))&amp;".jpg"</f>
        <v>jingdian/shandong/heze/cs/2.jpg</v>
      </c>
      <c r="D2349" s="23">
        <f t="shared" si="109"/>
        <v>3</v>
      </c>
      <c r="E2349" s="2" t="str">
        <f>VLOOKUP(F2349,city!$A$4:$D$352,4,FALSE)</f>
        <v>菏泽</v>
      </c>
      <c r="F2349" s="22">
        <f t="shared" si="110"/>
        <v>138</v>
      </c>
      <c r="G2349" s="22">
        <f>IF(VLOOKUP(F2348,city!$A$4:$H$352,8,FALSE)&gt;G2348,G2348+1,1)</f>
        <v>17</v>
      </c>
    </row>
    <row r="2350" spans="1:7" x14ac:dyDescent="0.15">
      <c r="A2350" s="23">
        <f t="shared" si="108"/>
        <v>113901</v>
      </c>
      <c r="B2350" s="24">
        <v>1</v>
      </c>
      <c r="C2350" s="28" t="str">
        <f>"jingdian/"&amp;VLOOKUP(E2350,city!$D$4:$P$352,12,FALSE)&amp;"/"&amp;VLOOKUP(E2350,city!$D$4:$P$352,13,FALSE)&amp;"/"&amp;IF(G2350&lt;11,"jd",IF(G2350&lt;16,"tc","cs"))&amp;"/"&amp;IF(G2350&lt;11,G2350,IF(G2350&lt;16,G2350-10,G2350-15))&amp;".jpg"</f>
        <v>jingdian/shandong/laiwu/jd/1.jpg</v>
      </c>
      <c r="D2350" s="23">
        <f t="shared" si="109"/>
        <v>1</v>
      </c>
      <c r="E2350" s="2" t="str">
        <f>VLOOKUP(F2350,city!$A$4:$D$352,4,FALSE)</f>
        <v>莱芜</v>
      </c>
      <c r="F2350" s="22">
        <f t="shared" si="110"/>
        <v>139</v>
      </c>
      <c r="G2350" s="22">
        <f>IF(VLOOKUP(F2349,city!$A$4:$H$352,8,FALSE)&gt;G2349,G2349+1,1)</f>
        <v>1</v>
      </c>
    </row>
    <row r="2351" spans="1:7" x14ac:dyDescent="0.15">
      <c r="A2351" s="23">
        <f t="shared" si="108"/>
        <v>113902</v>
      </c>
      <c r="B2351" s="24">
        <v>1</v>
      </c>
      <c r="C2351" s="28" t="str">
        <f>"jingdian/"&amp;VLOOKUP(E2351,city!$D$4:$P$352,12,FALSE)&amp;"/"&amp;VLOOKUP(E2351,city!$D$4:$P$352,13,FALSE)&amp;"/"&amp;IF(G2351&lt;11,"jd",IF(G2351&lt;16,"tc","cs"))&amp;"/"&amp;IF(G2351&lt;11,G2351,IF(G2351&lt;16,G2351-10,G2351-15))&amp;".jpg"</f>
        <v>jingdian/shandong/laiwu/jd/2.jpg</v>
      </c>
      <c r="D2351" s="23">
        <f t="shared" si="109"/>
        <v>1</v>
      </c>
      <c r="E2351" s="2" t="str">
        <f>VLOOKUP(F2351,city!$A$4:$D$352,4,FALSE)</f>
        <v>莱芜</v>
      </c>
      <c r="F2351" s="22">
        <f t="shared" si="110"/>
        <v>139</v>
      </c>
      <c r="G2351" s="22">
        <f>IF(VLOOKUP(F2350,city!$A$4:$H$352,8,FALSE)&gt;G2350,G2350+1,1)</f>
        <v>2</v>
      </c>
    </row>
    <row r="2352" spans="1:7" x14ac:dyDescent="0.15">
      <c r="A2352" s="23">
        <f t="shared" si="108"/>
        <v>113903</v>
      </c>
      <c r="B2352" s="24">
        <v>1</v>
      </c>
      <c r="C2352" s="28" t="str">
        <f>"jingdian/"&amp;VLOOKUP(E2352,city!$D$4:$P$352,12,FALSE)&amp;"/"&amp;VLOOKUP(E2352,city!$D$4:$P$352,13,FALSE)&amp;"/"&amp;IF(G2352&lt;11,"jd",IF(G2352&lt;16,"tc","cs"))&amp;"/"&amp;IF(G2352&lt;11,G2352,IF(G2352&lt;16,G2352-10,G2352-15))&amp;".jpg"</f>
        <v>jingdian/shandong/laiwu/jd/3.jpg</v>
      </c>
      <c r="D2352" s="23">
        <f t="shared" si="109"/>
        <v>1</v>
      </c>
      <c r="E2352" s="2" t="str">
        <f>VLOOKUP(F2352,city!$A$4:$D$352,4,FALSE)</f>
        <v>莱芜</v>
      </c>
      <c r="F2352" s="22">
        <f t="shared" si="110"/>
        <v>139</v>
      </c>
      <c r="G2352" s="22">
        <f>IF(VLOOKUP(F2351,city!$A$4:$H$352,8,FALSE)&gt;G2351,G2351+1,1)</f>
        <v>3</v>
      </c>
    </row>
    <row r="2353" spans="1:7" x14ac:dyDescent="0.15">
      <c r="A2353" s="23">
        <f t="shared" si="108"/>
        <v>113904</v>
      </c>
      <c r="B2353" s="24">
        <v>1</v>
      </c>
      <c r="C2353" s="28" t="str">
        <f>"jingdian/"&amp;VLOOKUP(E2353,city!$D$4:$P$352,12,FALSE)&amp;"/"&amp;VLOOKUP(E2353,city!$D$4:$P$352,13,FALSE)&amp;"/"&amp;IF(G2353&lt;11,"jd",IF(G2353&lt;16,"tc","cs"))&amp;"/"&amp;IF(G2353&lt;11,G2353,IF(G2353&lt;16,G2353-10,G2353-15))&amp;".jpg"</f>
        <v>jingdian/shandong/laiwu/jd/4.jpg</v>
      </c>
      <c r="D2353" s="23">
        <f t="shared" si="109"/>
        <v>1</v>
      </c>
      <c r="E2353" s="2" t="str">
        <f>VLOOKUP(F2353,city!$A$4:$D$352,4,FALSE)</f>
        <v>莱芜</v>
      </c>
      <c r="F2353" s="22">
        <f t="shared" si="110"/>
        <v>139</v>
      </c>
      <c r="G2353" s="22">
        <f>IF(VLOOKUP(F2352,city!$A$4:$H$352,8,FALSE)&gt;G2352,G2352+1,1)</f>
        <v>4</v>
      </c>
    </row>
    <row r="2354" spans="1:7" x14ac:dyDescent="0.15">
      <c r="A2354" s="23">
        <f t="shared" si="108"/>
        <v>113905</v>
      </c>
      <c r="B2354" s="24">
        <v>1</v>
      </c>
      <c r="C2354" s="28" t="str">
        <f>"jingdian/"&amp;VLOOKUP(E2354,city!$D$4:$P$352,12,FALSE)&amp;"/"&amp;VLOOKUP(E2354,city!$D$4:$P$352,13,FALSE)&amp;"/"&amp;IF(G2354&lt;11,"jd",IF(G2354&lt;16,"tc","cs"))&amp;"/"&amp;IF(G2354&lt;11,G2354,IF(G2354&lt;16,G2354-10,G2354-15))&amp;".jpg"</f>
        <v>jingdian/shandong/laiwu/jd/5.jpg</v>
      </c>
      <c r="D2354" s="23">
        <f t="shared" si="109"/>
        <v>1</v>
      </c>
      <c r="E2354" s="2" t="str">
        <f>VLOOKUP(F2354,city!$A$4:$D$352,4,FALSE)</f>
        <v>莱芜</v>
      </c>
      <c r="F2354" s="22">
        <f t="shared" si="110"/>
        <v>139</v>
      </c>
      <c r="G2354" s="22">
        <f>IF(VLOOKUP(F2353,city!$A$4:$H$352,8,FALSE)&gt;G2353,G2353+1,1)</f>
        <v>5</v>
      </c>
    </row>
    <row r="2355" spans="1:7" x14ac:dyDescent="0.15">
      <c r="A2355" s="23">
        <f t="shared" si="108"/>
        <v>113906</v>
      </c>
      <c r="B2355" s="24">
        <v>1</v>
      </c>
      <c r="C2355" s="28" t="str">
        <f>"jingdian/"&amp;VLOOKUP(E2355,city!$D$4:$P$352,12,FALSE)&amp;"/"&amp;VLOOKUP(E2355,city!$D$4:$P$352,13,FALSE)&amp;"/"&amp;IF(G2355&lt;11,"jd",IF(G2355&lt;16,"tc","cs"))&amp;"/"&amp;IF(G2355&lt;11,G2355,IF(G2355&lt;16,G2355-10,G2355-15))&amp;".jpg"</f>
        <v>jingdian/shandong/laiwu/jd/6.jpg</v>
      </c>
      <c r="D2355" s="23">
        <f t="shared" si="109"/>
        <v>1</v>
      </c>
      <c r="E2355" s="2" t="str">
        <f>VLOOKUP(F2355,city!$A$4:$D$352,4,FALSE)</f>
        <v>莱芜</v>
      </c>
      <c r="F2355" s="22">
        <f t="shared" si="110"/>
        <v>139</v>
      </c>
      <c r="G2355" s="22">
        <f>IF(VLOOKUP(F2354,city!$A$4:$H$352,8,FALSE)&gt;G2354,G2354+1,1)</f>
        <v>6</v>
      </c>
    </row>
    <row r="2356" spans="1:7" x14ac:dyDescent="0.15">
      <c r="A2356" s="23">
        <f t="shared" si="108"/>
        <v>113907</v>
      </c>
      <c r="B2356" s="24">
        <v>1</v>
      </c>
      <c r="C2356" s="28" t="str">
        <f>"jingdian/"&amp;VLOOKUP(E2356,city!$D$4:$P$352,12,FALSE)&amp;"/"&amp;VLOOKUP(E2356,city!$D$4:$P$352,13,FALSE)&amp;"/"&amp;IF(G2356&lt;11,"jd",IF(G2356&lt;16,"tc","cs"))&amp;"/"&amp;IF(G2356&lt;11,G2356,IF(G2356&lt;16,G2356-10,G2356-15))&amp;".jpg"</f>
        <v>jingdian/shandong/laiwu/jd/7.jpg</v>
      </c>
      <c r="D2356" s="23">
        <f t="shared" si="109"/>
        <v>1</v>
      </c>
      <c r="E2356" s="2" t="str">
        <f>VLOOKUP(F2356,city!$A$4:$D$352,4,FALSE)</f>
        <v>莱芜</v>
      </c>
      <c r="F2356" s="22">
        <f t="shared" si="110"/>
        <v>139</v>
      </c>
      <c r="G2356" s="22">
        <f>IF(VLOOKUP(F2355,city!$A$4:$H$352,8,FALSE)&gt;G2355,G2355+1,1)</f>
        <v>7</v>
      </c>
    </row>
    <row r="2357" spans="1:7" x14ac:dyDescent="0.15">
      <c r="A2357" s="23">
        <f t="shared" si="108"/>
        <v>113908</v>
      </c>
      <c r="B2357" s="24">
        <v>1</v>
      </c>
      <c r="C2357" s="28" t="str">
        <f>"jingdian/"&amp;VLOOKUP(E2357,city!$D$4:$P$352,12,FALSE)&amp;"/"&amp;VLOOKUP(E2357,city!$D$4:$P$352,13,FALSE)&amp;"/"&amp;IF(G2357&lt;11,"jd",IF(G2357&lt;16,"tc","cs"))&amp;"/"&amp;IF(G2357&lt;11,G2357,IF(G2357&lt;16,G2357-10,G2357-15))&amp;".jpg"</f>
        <v>jingdian/shandong/laiwu/jd/8.jpg</v>
      </c>
      <c r="D2357" s="23">
        <f t="shared" si="109"/>
        <v>1</v>
      </c>
      <c r="E2357" s="2" t="str">
        <f>VLOOKUP(F2357,city!$A$4:$D$352,4,FALSE)</f>
        <v>莱芜</v>
      </c>
      <c r="F2357" s="22">
        <f t="shared" si="110"/>
        <v>139</v>
      </c>
      <c r="G2357" s="22">
        <f>IF(VLOOKUP(F2356,city!$A$4:$H$352,8,FALSE)&gt;G2356,G2356+1,1)</f>
        <v>8</v>
      </c>
    </row>
    <row r="2358" spans="1:7" x14ac:dyDescent="0.15">
      <c r="A2358" s="23">
        <f t="shared" si="108"/>
        <v>113909</v>
      </c>
      <c r="B2358" s="24">
        <v>1</v>
      </c>
      <c r="C2358" s="28" t="str">
        <f>"jingdian/"&amp;VLOOKUP(E2358,city!$D$4:$P$352,12,FALSE)&amp;"/"&amp;VLOOKUP(E2358,city!$D$4:$P$352,13,FALSE)&amp;"/"&amp;IF(G2358&lt;11,"jd",IF(G2358&lt;16,"tc","cs"))&amp;"/"&amp;IF(G2358&lt;11,G2358,IF(G2358&lt;16,G2358-10,G2358-15))&amp;".jpg"</f>
        <v>jingdian/shandong/laiwu/jd/9.jpg</v>
      </c>
      <c r="D2358" s="23">
        <f t="shared" si="109"/>
        <v>1</v>
      </c>
      <c r="E2358" s="2" t="str">
        <f>VLOOKUP(F2358,city!$A$4:$D$352,4,FALSE)</f>
        <v>莱芜</v>
      </c>
      <c r="F2358" s="22">
        <f t="shared" si="110"/>
        <v>139</v>
      </c>
      <c r="G2358" s="22">
        <f>IF(VLOOKUP(F2357,city!$A$4:$H$352,8,FALSE)&gt;G2357,G2357+1,1)</f>
        <v>9</v>
      </c>
    </row>
    <row r="2359" spans="1:7" x14ac:dyDescent="0.15">
      <c r="A2359" s="23">
        <f t="shared" si="108"/>
        <v>113910</v>
      </c>
      <c r="B2359" s="24">
        <v>1</v>
      </c>
      <c r="C2359" s="28" t="str">
        <f>"jingdian/"&amp;VLOOKUP(E2359,city!$D$4:$P$352,12,FALSE)&amp;"/"&amp;VLOOKUP(E2359,city!$D$4:$P$352,13,FALSE)&amp;"/"&amp;IF(G2359&lt;11,"jd",IF(G2359&lt;16,"tc","cs"))&amp;"/"&amp;IF(G2359&lt;11,G2359,IF(G2359&lt;16,G2359-10,G2359-15))&amp;".jpg"</f>
        <v>jingdian/shandong/laiwu/jd/10.jpg</v>
      </c>
      <c r="D2359" s="23">
        <f t="shared" si="109"/>
        <v>1</v>
      </c>
      <c r="E2359" s="2" t="str">
        <f>VLOOKUP(F2359,city!$A$4:$D$352,4,FALSE)</f>
        <v>莱芜</v>
      </c>
      <c r="F2359" s="22">
        <f t="shared" si="110"/>
        <v>139</v>
      </c>
      <c r="G2359" s="22">
        <f>IF(VLOOKUP(F2358,city!$A$4:$H$352,8,FALSE)&gt;G2358,G2358+1,1)</f>
        <v>10</v>
      </c>
    </row>
    <row r="2360" spans="1:7" x14ac:dyDescent="0.15">
      <c r="A2360" s="23">
        <f t="shared" si="108"/>
        <v>113951</v>
      </c>
      <c r="B2360" s="24">
        <v>2</v>
      </c>
      <c r="C2360" s="28" t="str">
        <f>"jingdian/"&amp;VLOOKUP(E2360,city!$D$4:$P$352,12,FALSE)&amp;"/"&amp;VLOOKUP(E2360,city!$D$4:$P$352,13,FALSE)&amp;"/"&amp;IF(G2360&lt;11,"jd",IF(G2360&lt;16,"tc","cs"))&amp;"/"&amp;IF(G2360&lt;11,G2360,IF(G2360&lt;16,G2360-10,G2360-15))&amp;".jpg"</f>
        <v>jingdian/shandong/laiwu/tc/1.jpg</v>
      </c>
      <c r="D2360" s="23">
        <f t="shared" si="109"/>
        <v>2</v>
      </c>
      <c r="E2360" s="2" t="str">
        <f>VLOOKUP(F2360,city!$A$4:$D$352,4,FALSE)</f>
        <v>莱芜</v>
      </c>
      <c r="F2360" s="22">
        <f t="shared" si="110"/>
        <v>139</v>
      </c>
      <c r="G2360" s="22">
        <f>IF(VLOOKUP(F2359,city!$A$4:$H$352,8,FALSE)&gt;G2359,G2359+1,1)</f>
        <v>11</v>
      </c>
    </row>
    <row r="2361" spans="1:7" x14ac:dyDescent="0.15">
      <c r="A2361" s="23">
        <f t="shared" si="108"/>
        <v>113952</v>
      </c>
      <c r="B2361" s="24">
        <v>5</v>
      </c>
      <c r="C2361" s="28" t="str">
        <f>"jingdian/"&amp;VLOOKUP(E2361,city!$D$4:$P$352,12,FALSE)&amp;"/"&amp;VLOOKUP(E2361,city!$D$4:$P$352,13,FALSE)&amp;"/"&amp;IF(G2361&lt;11,"jd",IF(G2361&lt;16,"tc","cs"))&amp;"/"&amp;IF(G2361&lt;11,G2361,IF(G2361&lt;16,G2361-10,G2361-15))&amp;".jpg"</f>
        <v>jingdian/shandong/laiwu/tc/2.jpg</v>
      </c>
      <c r="D2361" s="23">
        <f t="shared" si="109"/>
        <v>2</v>
      </c>
      <c r="E2361" s="2" t="str">
        <f>VLOOKUP(F2361,city!$A$4:$D$352,4,FALSE)</f>
        <v>莱芜</v>
      </c>
      <c r="F2361" s="22">
        <f t="shared" si="110"/>
        <v>139</v>
      </c>
      <c r="G2361" s="22">
        <f>IF(VLOOKUP(F2360,city!$A$4:$H$352,8,FALSE)&gt;G2360,G2360+1,1)</f>
        <v>12</v>
      </c>
    </row>
    <row r="2362" spans="1:7" x14ac:dyDescent="0.15">
      <c r="A2362" s="23">
        <f t="shared" si="108"/>
        <v>113953</v>
      </c>
      <c r="B2362" s="24">
        <v>4</v>
      </c>
      <c r="C2362" s="28" t="str">
        <f>"jingdian/"&amp;VLOOKUP(E2362,city!$D$4:$P$352,12,FALSE)&amp;"/"&amp;VLOOKUP(E2362,city!$D$4:$P$352,13,FALSE)&amp;"/"&amp;IF(G2362&lt;11,"jd",IF(G2362&lt;16,"tc","cs"))&amp;"/"&amp;IF(G2362&lt;11,G2362,IF(G2362&lt;16,G2362-10,G2362-15))&amp;".jpg"</f>
        <v>jingdian/shandong/laiwu/tc/3.jpg</v>
      </c>
      <c r="D2362" s="23">
        <f t="shared" si="109"/>
        <v>2</v>
      </c>
      <c r="E2362" s="2" t="str">
        <f>VLOOKUP(F2362,city!$A$4:$D$352,4,FALSE)</f>
        <v>莱芜</v>
      </c>
      <c r="F2362" s="22">
        <f t="shared" si="110"/>
        <v>139</v>
      </c>
      <c r="G2362" s="22">
        <f>IF(VLOOKUP(F2361,city!$A$4:$H$352,8,FALSE)&gt;G2361,G2361+1,1)</f>
        <v>13</v>
      </c>
    </row>
    <row r="2363" spans="1:7" x14ac:dyDescent="0.15">
      <c r="A2363" s="23">
        <f t="shared" si="108"/>
        <v>113954</v>
      </c>
      <c r="B2363" s="24">
        <v>2</v>
      </c>
      <c r="C2363" s="28" t="str">
        <f>"jingdian/"&amp;VLOOKUP(E2363,city!$D$4:$P$352,12,FALSE)&amp;"/"&amp;VLOOKUP(E2363,city!$D$4:$P$352,13,FALSE)&amp;"/"&amp;IF(G2363&lt;11,"jd",IF(G2363&lt;16,"tc","cs"))&amp;"/"&amp;IF(G2363&lt;11,G2363,IF(G2363&lt;16,G2363-10,G2363-15))&amp;".jpg"</f>
        <v>jingdian/shandong/laiwu/tc/4.jpg</v>
      </c>
      <c r="D2363" s="23">
        <f t="shared" si="109"/>
        <v>2</v>
      </c>
      <c r="E2363" s="2" t="str">
        <f>VLOOKUP(F2363,city!$A$4:$D$352,4,FALSE)</f>
        <v>莱芜</v>
      </c>
      <c r="F2363" s="22">
        <f t="shared" si="110"/>
        <v>139</v>
      </c>
      <c r="G2363" s="22">
        <f>IF(VLOOKUP(F2362,city!$A$4:$H$352,8,FALSE)&gt;G2362,G2362+1,1)</f>
        <v>14</v>
      </c>
    </row>
    <row r="2364" spans="1:7" x14ac:dyDescent="0.15">
      <c r="A2364" s="23">
        <f t="shared" si="108"/>
        <v>113955</v>
      </c>
      <c r="B2364" s="24">
        <v>2</v>
      </c>
      <c r="C2364" s="28" t="str">
        <f>"jingdian/"&amp;VLOOKUP(E2364,city!$D$4:$P$352,12,FALSE)&amp;"/"&amp;VLOOKUP(E2364,city!$D$4:$P$352,13,FALSE)&amp;"/"&amp;IF(G2364&lt;11,"jd",IF(G2364&lt;16,"tc","cs"))&amp;"/"&amp;IF(G2364&lt;11,G2364,IF(G2364&lt;16,G2364-10,G2364-15))&amp;".jpg"</f>
        <v>jingdian/shandong/laiwu/tc/5.jpg</v>
      </c>
      <c r="D2364" s="23">
        <f t="shared" si="109"/>
        <v>2</v>
      </c>
      <c r="E2364" s="2" t="str">
        <f>VLOOKUP(F2364,city!$A$4:$D$352,4,FALSE)</f>
        <v>莱芜</v>
      </c>
      <c r="F2364" s="22">
        <f t="shared" si="110"/>
        <v>139</v>
      </c>
      <c r="G2364" s="22">
        <f>IF(VLOOKUP(F2363,city!$A$4:$H$352,8,FALSE)&gt;G2363,G2363+1,1)</f>
        <v>15</v>
      </c>
    </row>
    <row r="2365" spans="1:7" x14ac:dyDescent="0.15">
      <c r="A2365" s="23">
        <f t="shared" si="108"/>
        <v>113981</v>
      </c>
      <c r="B2365" s="24">
        <v>2</v>
      </c>
      <c r="C2365" s="28" t="str">
        <f>"jingdian/"&amp;VLOOKUP(E2365,city!$D$4:$P$352,12,FALSE)&amp;"/"&amp;VLOOKUP(E2365,city!$D$4:$P$352,13,FALSE)&amp;"/"&amp;IF(G2365&lt;11,"jd",IF(G2365&lt;16,"tc","cs"))&amp;"/"&amp;IF(G2365&lt;11,G2365,IF(G2365&lt;16,G2365-10,G2365-15))&amp;".jpg"</f>
        <v>jingdian/shandong/laiwu/cs/1.jpg</v>
      </c>
      <c r="D2365" s="23">
        <f t="shared" si="109"/>
        <v>3</v>
      </c>
      <c r="E2365" s="2" t="str">
        <f>VLOOKUP(F2365,city!$A$4:$D$352,4,FALSE)</f>
        <v>莱芜</v>
      </c>
      <c r="F2365" s="22">
        <f t="shared" si="110"/>
        <v>139</v>
      </c>
      <c r="G2365" s="22">
        <f>IF(VLOOKUP(F2364,city!$A$4:$H$352,8,FALSE)&gt;G2364,G2364+1,1)</f>
        <v>16</v>
      </c>
    </row>
    <row r="2366" spans="1:7" x14ac:dyDescent="0.15">
      <c r="A2366" s="23">
        <f t="shared" si="108"/>
        <v>113982</v>
      </c>
      <c r="B2366" s="24">
        <v>3</v>
      </c>
      <c r="C2366" s="28" t="str">
        <f>"jingdian/"&amp;VLOOKUP(E2366,city!$D$4:$P$352,12,FALSE)&amp;"/"&amp;VLOOKUP(E2366,city!$D$4:$P$352,13,FALSE)&amp;"/"&amp;IF(G2366&lt;11,"jd",IF(G2366&lt;16,"tc","cs"))&amp;"/"&amp;IF(G2366&lt;11,G2366,IF(G2366&lt;16,G2366-10,G2366-15))&amp;".jpg"</f>
        <v>jingdian/shandong/laiwu/cs/2.jpg</v>
      </c>
      <c r="D2366" s="23">
        <f t="shared" si="109"/>
        <v>3</v>
      </c>
      <c r="E2366" s="2" t="str">
        <f>VLOOKUP(F2366,city!$A$4:$D$352,4,FALSE)</f>
        <v>莱芜</v>
      </c>
      <c r="F2366" s="22">
        <f t="shared" si="110"/>
        <v>139</v>
      </c>
      <c r="G2366" s="22">
        <f>IF(VLOOKUP(F2365,city!$A$4:$H$352,8,FALSE)&gt;G2365,G2365+1,1)</f>
        <v>17</v>
      </c>
    </row>
    <row r="2367" spans="1:7" x14ac:dyDescent="0.15">
      <c r="A2367" s="23">
        <f t="shared" si="108"/>
        <v>114001</v>
      </c>
      <c r="B2367" s="24">
        <v>1</v>
      </c>
      <c r="C2367" s="28" t="str">
        <f>"jingdian/"&amp;VLOOKUP(E2367,city!$D$4:$P$352,12,FALSE)&amp;"/"&amp;VLOOKUP(E2367,city!$D$4:$P$352,13,FALSE)&amp;"/"&amp;IF(G2367&lt;11,"jd",IF(G2367&lt;16,"tc","cs"))&amp;"/"&amp;IF(G2367&lt;11,G2367,IF(G2367&lt;16,G2367-10,G2367-15))&amp;".jpg"</f>
        <v>jingdian/henan/zhengzhou/jd/1.jpg</v>
      </c>
      <c r="D2367" s="23">
        <f t="shared" si="109"/>
        <v>1</v>
      </c>
      <c r="E2367" s="2" t="str">
        <f>VLOOKUP(F2367,city!$A$4:$D$352,4,FALSE)</f>
        <v>郑州</v>
      </c>
      <c r="F2367" s="22">
        <f t="shared" si="110"/>
        <v>140</v>
      </c>
      <c r="G2367" s="22">
        <f>IF(VLOOKUP(F2366,city!$A$4:$H$352,8,FALSE)&gt;G2366,G2366+1,1)</f>
        <v>1</v>
      </c>
    </row>
    <row r="2368" spans="1:7" x14ac:dyDescent="0.15">
      <c r="A2368" s="23">
        <f t="shared" si="108"/>
        <v>114002</v>
      </c>
      <c r="B2368" s="24">
        <v>1</v>
      </c>
      <c r="C2368" s="28" t="str">
        <f>"jingdian/"&amp;VLOOKUP(E2368,city!$D$4:$P$352,12,FALSE)&amp;"/"&amp;VLOOKUP(E2368,city!$D$4:$P$352,13,FALSE)&amp;"/"&amp;IF(G2368&lt;11,"jd",IF(G2368&lt;16,"tc","cs"))&amp;"/"&amp;IF(G2368&lt;11,G2368,IF(G2368&lt;16,G2368-10,G2368-15))&amp;".jpg"</f>
        <v>jingdian/henan/zhengzhou/jd/2.jpg</v>
      </c>
      <c r="D2368" s="23">
        <f t="shared" si="109"/>
        <v>1</v>
      </c>
      <c r="E2368" s="2" t="str">
        <f>VLOOKUP(F2368,city!$A$4:$D$352,4,FALSE)</f>
        <v>郑州</v>
      </c>
      <c r="F2368" s="22">
        <f t="shared" si="110"/>
        <v>140</v>
      </c>
      <c r="G2368" s="22">
        <f>IF(VLOOKUP(F2367,city!$A$4:$H$352,8,FALSE)&gt;G2367,G2367+1,1)</f>
        <v>2</v>
      </c>
    </row>
    <row r="2369" spans="1:7" x14ac:dyDescent="0.15">
      <c r="A2369" s="23">
        <f t="shared" si="108"/>
        <v>114003</v>
      </c>
      <c r="B2369" s="24">
        <v>1</v>
      </c>
      <c r="C2369" s="28" t="str">
        <f>"jingdian/"&amp;VLOOKUP(E2369,city!$D$4:$P$352,12,FALSE)&amp;"/"&amp;VLOOKUP(E2369,city!$D$4:$P$352,13,FALSE)&amp;"/"&amp;IF(G2369&lt;11,"jd",IF(G2369&lt;16,"tc","cs"))&amp;"/"&amp;IF(G2369&lt;11,G2369,IF(G2369&lt;16,G2369-10,G2369-15))&amp;".jpg"</f>
        <v>jingdian/henan/zhengzhou/jd/3.jpg</v>
      </c>
      <c r="D2369" s="23">
        <f t="shared" si="109"/>
        <v>1</v>
      </c>
      <c r="E2369" s="2" t="str">
        <f>VLOOKUP(F2369,city!$A$4:$D$352,4,FALSE)</f>
        <v>郑州</v>
      </c>
      <c r="F2369" s="22">
        <f t="shared" si="110"/>
        <v>140</v>
      </c>
      <c r="G2369" s="22">
        <f>IF(VLOOKUP(F2368,city!$A$4:$H$352,8,FALSE)&gt;G2368,G2368+1,1)</f>
        <v>3</v>
      </c>
    </row>
    <row r="2370" spans="1:7" x14ac:dyDescent="0.15">
      <c r="A2370" s="23">
        <f t="shared" si="108"/>
        <v>114004</v>
      </c>
      <c r="B2370" s="24">
        <v>1</v>
      </c>
      <c r="C2370" s="28" t="str">
        <f>"jingdian/"&amp;VLOOKUP(E2370,city!$D$4:$P$352,12,FALSE)&amp;"/"&amp;VLOOKUP(E2370,city!$D$4:$P$352,13,FALSE)&amp;"/"&amp;IF(G2370&lt;11,"jd",IF(G2370&lt;16,"tc","cs"))&amp;"/"&amp;IF(G2370&lt;11,G2370,IF(G2370&lt;16,G2370-10,G2370-15))&amp;".jpg"</f>
        <v>jingdian/henan/zhengzhou/jd/4.jpg</v>
      </c>
      <c r="D2370" s="23">
        <f t="shared" si="109"/>
        <v>1</v>
      </c>
      <c r="E2370" s="2" t="str">
        <f>VLOOKUP(F2370,city!$A$4:$D$352,4,FALSE)</f>
        <v>郑州</v>
      </c>
      <c r="F2370" s="22">
        <f t="shared" si="110"/>
        <v>140</v>
      </c>
      <c r="G2370" s="22">
        <f>IF(VLOOKUP(F2369,city!$A$4:$H$352,8,FALSE)&gt;G2369,G2369+1,1)</f>
        <v>4</v>
      </c>
    </row>
    <row r="2371" spans="1:7" x14ac:dyDescent="0.15">
      <c r="A2371" s="23">
        <f t="shared" si="108"/>
        <v>114005</v>
      </c>
      <c r="B2371" s="24">
        <v>1</v>
      </c>
      <c r="C2371" s="28" t="str">
        <f>"jingdian/"&amp;VLOOKUP(E2371,city!$D$4:$P$352,12,FALSE)&amp;"/"&amp;VLOOKUP(E2371,city!$D$4:$P$352,13,FALSE)&amp;"/"&amp;IF(G2371&lt;11,"jd",IF(G2371&lt;16,"tc","cs"))&amp;"/"&amp;IF(G2371&lt;11,G2371,IF(G2371&lt;16,G2371-10,G2371-15))&amp;".jpg"</f>
        <v>jingdian/henan/zhengzhou/jd/5.jpg</v>
      </c>
      <c r="D2371" s="23">
        <f t="shared" si="109"/>
        <v>1</v>
      </c>
      <c r="E2371" s="2" t="str">
        <f>VLOOKUP(F2371,city!$A$4:$D$352,4,FALSE)</f>
        <v>郑州</v>
      </c>
      <c r="F2371" s="22">
        <f t="shared" si="110"/>
        <v>140</v>
      </c>
      <c r="G2371" s="22">
        <f>IF(VLOOKUP(F2370,city!$A$4:$H$352,8,FALSE)&gt;G2370,G2370+1,1)</f>
        <v>5</v>
      </c>
    </row>
    <row r="2372" spans="1:7" x14ac:dyDescent="0.15">
      <c r="A2372" s="23">
        <f t="shared" si="108"/>
        <v>114006</v>
      </c>
      <c r="B2372" s="24">
        <v>1</v>
      </c>
      <c r="C2372" s="28" t="str">
        <f>"jingdian/"&amp;VLOOKUP(E2372,city!$D$4:$P$352,12,FALSE)&amp;"/"&amp;VLOOKUP(E2372,city!$D$4:$P$352,13,FALSE)&amp;"/"&amp;IF(G2372&lt;11,"jd",IF(G2372&lt;16,"tc","cs"))&amp;"/"&amp;IF(G2372&lt;11,G2372,IF(G2372&lt;16,G2372-10,G2372-15))&amp;".jpg"</f>
        <v>jingdian/henan/zhengzhou/jd/6.jpg</v>
      </c>
      <c r="D2372" s="23">
        <f t="shared" si="109"/>
        <v>1</v>
      </c>
      <c r="E2372" s="2" t="str">
        <f>VLOOKUP(F2372,city!$A$4:$D$352,4,FALSE)</f>
        <v>郑州</v>
      </c>
      <c r="F2372" s="22">
        <f t="shared" si="110"/>
        <v>140</v>
      </c>
      <c r="G2372" s="22">
        <f>IF(VLOOKUP(F2371,city!$A$4:$H$352,8,FALSE)&gt;G2371,G2371+1,1)</f>
        <v>6</v>
      </c>
    </row>
    <row r="2373" spans="1:7" x14ac:dyDescent="0.15">
      <c r="A2373" s="23">
        <f t="shared" ref="A2373:A2436" si="111">IF(G2373&lt;11,G2373,IF(G2373&lt;16,G2373+40,G2373+65))+F2373*100+100000</f>
        <v>114007</v>
      </c>
      <c r="B2373" s="24">
        <v>1</v>
      </c>
      <c r="C2373" s="28" t="str">
        <f>"jingdian/"&amp;VLOOKUP(E2373,city!$D$4:$P$352,12,FALSE)&amp;"/"&amp;VLOOKUP(E2373,city!$D$4:$P$352,13,FALSE)&amp;"/"&amp;IF(G2373&lt;11,"jd",IF(G2373&lt;16,"tc","cs"))&amp;"/"&amp;IF(G2373&lt;11,G2373,IF(G2373&lt;16,G2373-10,G2373-15))&amp;".jpg"</f>
        <v>jingdian/henan/zhengzhou/jd/7.jpg</v>
      </c>
      <c r="D2373" s="23">
        <f t="shared" ref="D2373:D2436" si="112">IF(G2373&lt;11,1,IF(G2373&lt;16,2,3))</f>
        <v>1</v>
      </c>
      <c r="E2373" s="2" t="str">
        <f>VLOOKUP(F2373,city!$A$4:$D$352,4,FALSE)</f>
        <v>郑州</v>
      </c>
      <c r="F2373" s="22">
        <f t="shared" ref="F2373:F2436" si="113">IF(G2373&gt;G2372,F2372,F2372+1)</f>
        <v>140</v>
      </c>
      <c r="G2373" s="22">
        <f>IF(VLOOKUP(F2372,city!$A$4:$H$352,8,FALSE)&gt;G2372,G2372+1,1)</f>
        <v>7</v>
      </c>
    </row>
    <row r="2374" spans="1:7" x14ac:dyDescent="0.15">
      <c r="A2374" s="23">
        <f t="shared" si="111"/>
        <v>114008</v>
      </c>
      <c r="B2374" s="24">
        <v>1</v>
      </c>
      <c r="C2374" s="28" t="str">
        <f>"jingdian/"&amp;VLOOKUP(E2374,city!$D$4:$P$352,12,FALSE)&amp;"/"&amp;VLOOKUP(E2374,city!$D$4:$P$352,13,FALSE)&amp;"/"&amp;IF(G2374&lt;11,"jd",IF(G2374&lt;16,"tc","cs"))&amp;"/"&amp;IF(G2374&lt;11,G2374,IF(G2374&lt;16,G2374-10,G2374-15))&amp;".jpg"</f>
        <v>jingdian/henan/zhengzhou/jd/8.jpg</v>
      </c>
      <c r="D2374" s="23">
        <f t="shared" si="112"/>
        <v>1</v>
      </c>
      <c r="E2374" s="2" t="str">
        <f>VLOOKUP(F2374,city!$A$4:$D$352,4,FALSE)</f>
        <v>郑州</v>
      </c>
      <c r="F2374" s="22">
        <f t="shared" si="113"/>
        <v>140</v>
      </c>
      <c r="G2374" s="22">
        <f>IF(VLOOKUP(F2373,city!$A$4:$H$352,8,FALSE)&gt;G2373,G2373+1,1)</f>
        <v>8</v>
      </c>
    </row>
    <row r="2375" spans="1:7" x14ac:dyDescent="0.15">
      <c r="A2375" s="23">
        <f t="shared" si="111"/>
        <v>114009</v>
      </c>
      <c r="B2375" s="24">
        <v>1</v>
      </c>
      <c r="C2375" s="28" t="str">
        <f>"jingdian/"&amp;VLOOKUP(E2375,city!$D$4:$P$352,12,FALSE)&amp;"/"&amp;VLOOKUP(E2375,city!$D$4:$P$352,13,FALSE)&amp;"/"&amp;IF(G2375&lt;11,"jd",IF(G2375&lt;16,"tc","cs"))&amp;"/"&amp;IF(G2375&lt;11,G2375,IF(G2375&lt;16,G2375-10,G2375-15))&amp;".jpg"</f>
        <v>jingdian/henan/zhengzhou/jd/9.jpg</v>
      </c>
      <c r="D2375" s="23">
        <f t="shared" si="112"/>
        <v>1</v>
      </c>
      <c r="E2375" s="2" t="str">
        <f>VLOOKUP(F2375,city!$A$4:$D$352,4,FALSE)</f>
        <v>郑州</v>
      </c>
      <c r="F2375" s="22">
        <f t="shared" si="113"/>
        <v>140</v>
      </c>
      <c r="G2375" s="22">
        <f>IF(VLOOKUP(F2374,city!$A$4:$H$352,8,FALSE)&gt;G2374,G2374+1,1)</f>
        <v>9</v>
      </c>
    </row>
    <row r="2376" spans="1:7" x14ac:dyDescent="0.15">
      <c r="A2376" s="23">
        <f t="shared" si="111"/>
        <v>114010</v>
      </c>
      <c r="B2376" s="24">
        <v>1</v>
      </c>
      <c r="C2376" s="28" t="str">
        <f>"jingdian/"&amp;VLOOKUP(E2376,city!$D$4:$P$352,12,FALSE)&amp;"/"&amp;VLOOKUP(E2376,city!$D$4:$P$352,13,FALSE)&amp;"/"&amp;IF(G2376&lt;11,"jd",IF(G2376&lt;16,"tc","cs"))&amp;"/"&amp;IF(G2376&lt;11,G2376,IF(G2376&lt;16,G2376-10,G2376-15))&amp;".jpg"</f>
        <v>jingdian/henan/zhengzhou/jd/10.jpg</v>
      </c>
      <c r="D2376" s="23">
        <f t="shared" si="112"/>
        <v>1</v>
      </c>
      <c r="E2376" s="2" t="str">
        <f>VLOOKUP(F2376,city!$A$4:$D$352,4,FALSE)</f>
        <v>郑州</v>
      </c>
      <c r="F2376" s="22">
        <f t="shared" si="113"/>
        <v>140</v>
      </c>
      <c r="G2376" s="22">
        <f>IF(VLOOKUP(F2375,city!$A$4:$H$352,8,FALSE)&gt;G2375,G2375+1,1)</f>
        <v>10</v>
      </c>
    </row>
    <row r="2377" spans="1:7" x14ac:dyDescent="0.15">
      <c r="A2377" s="23">
        <f t="shared" si="111"/>
        <v>114051</v>
      </c>
      <c r="B2377" s="24">
        <v>2</v>
      </c>
      <c r="C2377" s="28" t="str">
        <f>"jingdian/"&amp;VLOOKUP(E2377,city!$D$4:$P$352,12,FALSE)&amp;"/"&amp;VLOOKUP(E2377,city!$D$4:$P$352,13,FALSE)&amp;"/"&amp;IF(G2377&lt;11,"jd",IF(G2377&lt;16,"tc","cs"))&amp;"/"&amp;IF(G2377&lt;11,G2377,IF(G2377&lt;16,G2377-10,G2377-15))&amp;".jpg"</f>
        <v>jingdian/henan/zhengzhou/tc/1.jpg</v>
      </c>
      <c r="D2377" s="23">
        <f t="shared" si="112"/>
        <v>2</v>
      </c>
      <c r="E2377" s="2" t="str">
        <f>VLOOKUP(F2377,city!$A$4:$D$352,4,FALSE)</f>
        <v>郑州</v>
      </c>
      <c r="F2377" s="22">
        <f t="shared" si="113"/>
        <v>140</v>
      </c>
      <c r="G2377" s="22">
        <f>IF(VLOOKUP(F2376,city!$A$4:$H$352,8,FALSE)&gt;G2376,G2376+1,1)</f>
        <v>11</v>
      </c>
    </row>
    <row r="2378" spans="1:7" x14ac:dyDescent="0.15">
      <c r="A2378" s="23">
        <f t="shared" si="111"/>
        <v>114052</v>
      </c>
      <c r="B2378" s="24">
        <v>3</v>
      </c>
      <c r="C2378" s="28" t="str">
        <f>"jingdian/"&amp;VLOOKUP(E2378,city!$D$4:$P$352,12,FALSE)&amp;"/"&amp;VLOOKUP(E2378,city!$D$4:$P$352,13,FALSE)&amp;"/"&amp;IF(G2378&lt;11,"jd",IF(G2378&lt;16,"tc","cs"))&amp;"/"&amp;IF(G2378&lt;11,G2378,IF(G2378&lt;16,G2378-10,G2378-15))&amp;".jpg"</f>
        <v>jingdian/henan/zhengzhou/tc/2.jpg</v>
      </c>
      <c r="D2378" s="23">
        <f t="shared" si="112"/>
        <v>2</v>
      </c>
      <c r="E2378" s="2" t="str">
        <f>VLOOKUP(F2378,city!$A$4:$D$352,4,FALSE)</f>
        <v>郑州</v>
      </c>
      <c r="F2378" s="22">
        <f t="shared" si="113"/>
        <v>140</v>
      </c>
      <c r="G2378" s="22">
        <f>IF(VLOOKUP(F2377,city!$A$4:$H$352,8,FALSE)&gt;G2377,G2377+1,1)</f>
        <v>12</v>
      </c>
    </row>
    <row r="2379" spans="1:7" x14ac:dyDescent="0.15">
      <c r="A2379" s="23">
        <f t="shared" si="111"/>
        <v>114053</v>
      </c>
      <c r="B2379" s="24">
        <v>5</v>
      </c>
      <c r="C2379" s="28" t="str">
        <f>"jingdian/"&amp;VLOOKUP(E2379,city!$D$4:$P$352,12,FALSE)&amp;"/"&amp;VLOOKUP(E2379,city!$D$4:$P$352,13,FALSE)&amp;"/"&amp;IF(G2379&lt;11,"jd",IF(G2379&lt;16,"tc","cs"))&amp;"/"&amp;IF(G2379&lt;11,G2379,IF(G2379&lt;16,G2379-10,G2379-15))&amp;".jpg"</f>
        <v>jingdian/henan/zhengzhou/tc/3.jpg</v>
      </c>
      <c r="D2379" s="23">
        <f t="shared" si="112"/>
        <v>2</v>
      </c>
      <c r="E2379" s="2" t="str">
        <f>VLOOKUP(F2379,city!$A$4:$D$352,4,FALSE)</f>
        <v>郑州</v>
      </c>
      <c r="F2379" s="22">
        <f t="shared" si="113"/>
        <v>140</v>
      </c>
      <c r="G2379" s="22">
        <f>IF(VLOOKUP(F2378,city!$A$4:$H$352,8,FALSE)&gt;G2378,G2378+1,1)</f>
        <v>13</v>
      </c>
    </row>
    <row r="2380" spans="1:7" x14ac:dyDescent="0.15">
      <c r="A2380" s="23">
        <f t="shared" si="111"/>
        <v>114054</v>
      </c>
      <c r="B2380" s="24">
        <v>5</v>
      </c>
      <c r="C2380" s="28" t="str">
        <f>"jingdian/"&amp;VLOOKUP(E2380,city!$D$4:$P$352,12,FALSE)&amp;"/"&amp;VLOOKUP(E2380,city!$D$4:$P$352,13,FALSE)&amp;"/"&amp;IF(G2380&lt;11,"jd",IF(G2380&lt;16,"tc","cs"))&amp;"/"&amp;IF(G2380&lt;11,G2380,IF(G2380&lt;16,G2380-10,G2380-15))&amp;".jpg"</f>
        <v>jingdian/henan/zhengzhou/tc/4.jpg</v>
      </c>
      <c r="D2380" s="23">
        <f t="shared" si="112"/>
        <v>2</v>
      </c>
      <c r="E2380" s="2" t="str">
        <f>VLOOKUP(F2380,city!$A$4:$D$352,4,FALSE)</f>
        <v>郑州</v>
      </c>
      <c r="F2380" s="22">
        <f t="shared" si="113"/>
        <v>140</v>
      </c>
      <c r="G2380" s="22">
        <f>IF(VLOOKUP(F2379,city!$A$4:$H$352,8,FALSE)&gt;G2379,G2379+1,1)</f>
        <v>14</v>
      </c>
    </row>
    <row r="2381" spans="1:7" x14ac:dyDescent="0.15">
      <c r="A2381" s="23">
        <f t="shared" si="111"/>
        <v>114055</v>
      </c>
      <c r="B2381" s="24">
        <v>5</v>
      </c>
      <c r="C2381" s="28" t="str">
        <f>"jingdian/"&amp;VLOOKUP(E2381,city!$D$4:$P$352,12,FALSE)&amp;"/"&amp;VLOOKUP(E2381,city!$D$4:$P$352,13,FALSE)&amp;"/"&amp;IF(G2381&lt;11,"jd",IF(G2381&lt;16,"tc","cs"))&amp;"/"&amp;IF(G2381&lt;11,G2381,IF(G2381&lt;16,G2381-10,G2381-15))&amp;".jpg"</f>
        <v>jingdian/henan/zhengzhou/tc/5.jpg</v>
      </c>
      <c r="D2381" s="23">
        <f t="shared" si="112"/>
        <v>2</v>
      </c>
      <c r="E2381" s="2" t="str">
        <f>VLOOKUP(F2381,city!$A$4:$D$352,4,FALSE)</f>
        <v>郑州</v>
      </c>
      <c r="F2381" s="22">
        <f t="shared" si="113"/>
        <v>140</v>
      </c>
      <c r="G2381" s="22">
        <f>IF(VLOOKUP(F2380,city!$A$4:$H$352,8,FALSE)&gt;G2380,G2380+1,1)</f>
        <v>15</v>
      </c>
    </row>
    <row r="2382" spans="1:7" x14ac:dyDescent="0.15">
      <c r="A2382" s="23">
        <f t="shared" si="111"/>
        <v>114081</v>
      </c>
      <c r="B2382" s="24">
        <v>4</v>
      </c>
      <c r="C2382" s="28" t="str">
        <f>"jingdian/"&amp;VLOOKUP(E2382,city!$D$4:$P$352,12,FALSE)&amp;"/"&amp;VLOOKUP(E2382,city!$D$4:$P$352,13,FALSE)&amp;"/"&amp;IF(G2382&lt;11,"jd",IF(G2382&lt;16,"tc","cs"))&amp;"/"&amp;IF(G2382&lt;11,G2382,IF(G2382&lt;16,G2382-10,G2382-15))&amp;".jpg"</f>
        <v>jingdian/henan/zhengzhou/cs/1.jpg</v>
      </c>
      <c r="D2382" s="23">
        <f t="shared" si="112"/>
        <v>3</v>
      </c>
      <c r="E2382" s="2" t="str">
        <f>VLOOKUP(F2382,city!$A$4:$D$352,4,FALSE)</f>
        <v>郑州</v>
      </c>
      <c r="F2382" s="22">
        <f t="shared" si="113"/>
        <v>140</v>
      </c>
      <c r="G2382" s="22">
        <f>IF(VLOOKUP(F2381,city!$A$4:$H$352,8,FALSE)&gt;G2381,G2381+1,1)</f>
        <v>16</v>
      </c>
    </row>
    <row r="2383" spans="1:7" x14ac:dyDescent="0.15">
      <c r="A2383" s="23">
        <f t="shared" si="111"/>
        <v>114082</v>
      </c>
      <c r="B2383" s="24">
        <v>3</v>
      </c>
      <c r="C2383" s="28" t="str">
        <f>"jingdian/"&amp;VLOOKUP(E2383,city!$D$4:$P$352,12,FALSE)&amp;"/"&amp;VLOOKUP(E2383,city!$D$4:$P$352,13,FALSE)&amp;"/"&amp;IF(G2383&lt;11,"jd",IF(G2383&lt;16,"tc","cs"))&amp;"/"&amp;IF(G2383&lt;11,G2383,IF(G2383&lt;16,G2383-10,G2383-15))&amp;".jpg"</f>
        <v>jingdian/henan/zhengzhou/cs/2.jpg</v>
      </c>
      <c r="D2383" s="23">
        <f t="shared" si="112"/>
        <v>3</v>
      </c>
      <c r="E2383" s="2" t="str">
        <f>VLOOKUP(F2383,city!$A$4:$D$352,4,FALSE)</f>
        <v>郑州</v>
      </c>
      <c r="F2383" s="22">
        <f t="shared" si="113"/>
        <v>140</v>
      </c>
      <c r="G2383" s="22">
        <f>IF(VLOOKUP(F2382,city!$A$4:$H$352,8,FALSE)&gt;G2382,G2382+1,1)</f>
        <v>17</v>
      </c>
    </row>
    <row r="2384" spans="1:7" x14ac:dyDescent="0.15">
      <c r="A2384" s="23">
        <f t="shared" si="111"/>
        <v>114101</v>
      </c>
      <c r="B2384" s="24">
        <v>1</v>
      </c>
      <c r="C2384" s="28" t="str">
        <f>"jingdian/"&amp;VLOOKUP(E2384,city!$D$4:$P$352,12,FALSE)&amp;"/"&amp;VLOOKUP(E2384,city!$D$4:$P$352,13,FALSE)&amp;"/"&amp;IF(G2384&lt;11,"jd",IF(G2384&lt;16,"tc","cs"))&amp;"/"&amp;IF(G2384&lt;11,G2384,IF(G2384&lt;16,G2384-10,G2384-15))&amp;".jpg"</f>
        <v>jingdian/henan/kaifeng/jd/1.jpg</v>
      </c>
      <c r="D2384" s="23">
        <f t="shared" si="112"/>
        <v>1</v>
      </c>
      <c r="E2384" s="2" t="str">
        <f>VLOOKUP(F2384,city!$A$4:$D$352,4,FALSE)</f>
        <v>开封</v>
      </c>
      <c r="F2384" s="22">
        <f t="shared" si="113"/>
        <v>141</v>
      </c>
      <c r="G2384" s="22">
        <f>IF(VLOOKUP(F2383,city!$A$4:$H$352,8,FALSE)&gt;G2383,G2383+1,1)</f>
        <v>1</v>
      </c>
    </row>
    <row r="2385" spans="1:7" x14ac:dyDescent="0.15">
      <c r="A2385" s="23">
        <f t="shared" si="111"/>
        <v>114102</v>
      </c>
      <c r="B2385" s="24">
        <v>1</v>
      </c>
      <c r="C2385" s="28" t="str">
        <f>"jingdian/"&amp;VLOOKUP(E2385,city!$D$4:$P$352,12,FALSE)&amp;"/"&amp;VLOOKUP(E2385,city!$D$4:$P$352,13,FALSE)&amp;"/"&amp;IF(G2385&lt;11,"jd",IF(G2385&lt;16,"tc","cs"))&amp;"/"&amp;IF(G2385&lt;11,G2385,IF(G2385&lt;16,G2385-10,G2385-15))&amp;".jpg"</f>
        <v>jingdian/henan/kaifeng/jd/2.jpg</v>
      </c>
      <c r="D2385" s="23">
        <f t="shared" si="112"/>
        <v>1</v>
      </c>
      <c r="E2385" s="2" t="str">
        <f>VLOOKUP(F2385,city!$A$4:$D$352,4,FALSE)</f>
        <v>开封</v>
      </c>
      <c r="F2385" s="22">
        <f t="shared" si="113"/>
        <v>141</v>
      </c>
      <c r="G2385" s="22">
        <f>IF(VLOOKUP(F2384,city!$A$4:$H$352,8,FALSE)&gt;G2384,G2384+1,1)</f>
        <v>2</v>
      </c>
    </row>
    <row r="2386" spans="1:7" x14ac:dyDescent="0.15">
      <c r="A2386" s="23">
        <f t="shared" si="111"/>
        <v>114103</v>
      </c>
      <c r="B2386" s="24">
        <v>1</v>
      </c>
      <c r="C2386" s="28" t="str">
        <f>"jingdian/"&amp;VLOOKUP(E2386,city!$D$4:$P$352,12,FALSE)&amp;"/"&amp;VLOOKUP(E2386,city!$D$4:$P$352,13,FALSE)&amp;"/"&amp;IF(G2386&lt;11,"jd",IF(G2386&lt;16,"tc","cs"))&amp;"/"&amp;IF(G2386&lt;11,G2386,IF(G2386&lt;16,G2386-10,G2386-15))&amp;".jpg"</f>
        <v>jingdian/henan/kaifeng/jd/3.jpg</v>
      </c>
      <c r="D2386" s="23">
        <f t="shared" si="112"/>
        <v>1</v>
      </c>
      <c r="E2386" s="2" t="str">
        <f>VLOOKUP(F2386,city!$A$4:$D$352,4,FALSE)</f>
        <v>开封</v>
      </c>
      <c r="F2386" s="22">
        <f t="shared" si="113"/>
        <v>141</v>
      </c>
      <c r="G2386" s="22">
        <f>IF(VLOOKUP(F2385,city!$A$4:$H$352,8,FALSE)&gt;G2385,G2385+1,1)</f>
        <v>3</v>
      </c>
    </row>
    <row r="2387" spans="1:7" x14ac:dyDescent="0.15">
      <c r="A2387" s="23">
        <f t="shared" si="111"/>
        <v>114104</v>
      </c>
      <c r="B2387" s="24">
        <v>1</v>
      </c>
      <c r="C2387" s="28" t="str">
        <f>"jingdian/"&amp;VLOOKUP(E2387,city!$D$4:$P$352,12,FALSE)&amp;"/"&amp;VLOOKUP(E2387,city!$D$4:$P$352,13,FALSE)&amp;"/"&amp;IF(G2387&lt;11,"jd",IF(G2387&lt;16,"tc","cs"))&amp;"/"&amp;IF(G2387&lt;11,G2387,IF(G2387&lt;16,G2387-10,G2387-15))&amp;".jpg"</f>
        <v>jingdian/henan/kaifeng/jd/4.jpg</v>
      </c>
      <c r="D2387" s="23">
        <f t="shared" si="112"/>
        <v>1</v>
      </c>
      <c r="E2387" s="2" t="str">
        <f>VLOOKUP(F2387,city!$A$4:$D$352,4,FALSE)</f>
        <v>开封</v>
      </c>
      <c r="F2387" s="22">
        <f t="shared" si="113"/>
        <v>141</v>
      </c>
      <c r="G2387" s="22">
        <f>IF(VLOOKUP(F2386,city!$A$4:$H$352,8,FALSE)&gt;G2386,G2386+1,1)</f>
        <v>4</v>
      </c>
    </row>
    <row r="2388" spans="1:7" x14ac:dyDescent="0.15">
      <c r="A2388" s="23">
        <f t="shared" si="111"/>
        <v>114105</v>
      </c>
      <c r="B2388" s="24">
        <v>1</v>
      </c>
      <c r="C2388" s="28" t="str">
        <f>"jingdian/"&amp;VLOOKUP(E2388,city!$D$4:$P$352,12,FALSE)&amp;"/"&amp;VLOOKUP(E2388,city!$D$4:$P$352,13,FALSE)&amp;"/"&amp;IF(G2388&lt;11,"jd",IF(G2388&lt;16,"tc","cs"))&amp;"/"&amp;IF(G2388&lt;11,G2388,IF(G2388&lt;16,G2388-10,G2388-15))&amp;".jpg"</f>
        <v>jingdian/henan/kaifeng/jd/5.jpg</v>
      </c>
      <c r="D2388" s="23">
        <f t="shared" si="112"/>
        <v>1</v>
      </c>
      <c r="E2388" s="2" t="str">
        <f>VLOOKUP(F2388,city!$A$4:$D$352,4,FALSE)</f>
        <v>开封</v>
      </c>
      <c r="F2388" s="22">
        <f t="shared" si="113"/>
        <v>141</v>
      </c>
      <c r="G2388" s="22">
        <f>IF(VLOOKUP(F2387,city!$A$4:$H$352,8,FALSE)&gt;G2387,G2387+1,1)</f>
        <v>5</v>
      </c>
    </row>
    <row r="2389" spans="1:7" x14ac:dyDescent="0.15">
      <c r="A2389" s="23">
        <f t="shared" si="111"/>
        <v>114106</v>
      </c>
      <c r="B2389" s="24">
        <v>1</v>
      </c>
      <c r="C2389" s="28" t="str">
        <f>"jingdian/"&amp;VLOOKUP(E2389,city!$D$4:$P$352,12,FALSE)&amp;"/"&amp;VLOOKUP(E2389,city!$D$4:$P$352,13,FALSE)&amp;"/"&amp;IF(G2389&lt;11,"jd",IF(G2389&lt;16,"tc","cs"))&amp;"/"&amp;IF(G2389&lt;11,G2389,IF(G2389&lt;16,G2389-10,G2389-15))&amp;".jpg"</f>
        <v>jingdian/henan/kaifeng/jd/6.jpg</v>
      </c>
      <c r="D2389" s="23">
        <f t="shared" si="112"/>
        <v>1</v>
      </c>
      <c r="E2389" s="2" t="str">
        <f>VLOOKUP(F2389,city!$A$4:$D$352,4,FALSE)</f>
        <v>开封</v>
      </c>
      <c r="F2389" s="22">
        <f t="shared" si="113"/>
        <v>141</v>
      </c>
      <c r="G2389" s="22">
        <f>IF(VLOOKUP(F2388,city!$A$4:$H$352,8,FALSE)&gt;G2388,G2388+1,1)</f>
        <v>6</v>
      </c>
    </row>
    <row r="2390" spans="1:7" x14ac:dyDescent="0.15">
      <c r="A2390" s="23">
        <f t="shared" si="111"/>
        <v>114107</v>
      </c>
      <c r="B2390" s="24">
        <v>1</v>
      </c>
      <c r="C2390" s="28" t="str">
        <f>"jingdian/"&amp;VLOOKUP(E2390,city!$D$4:$P$352,12,FALSE)&amp;"/"&amp;VLOOKUP(E2390,city!$D$4:$P$352,13,FALSE)&amp;"/"&amp;IF(G2390&lt;11,"jd",IF(G2390&lt;16,"tc","cs"))&amp;"/"&amp;IF(G2390&lt;11,G2390,IF(G2390&lt;16,G2390-10,G2390-15))&amp;".jpg"</f>
        <v>jingdian/henan/kaifeng/jd/7.jpg</v>
      </c>
      <c r="D2390" s="23">
        <f t="shared" si="112"/>
        <v>1</v>
      </c>
      <c r="E2390" s="2" t="str">
        <f>VLOOKUP(F2390,city!$A$4:$D$352,4,FALSE)</f>
        <v>开封</v>
      </c>
      <c r="F2390" s="22">
        <f t="shared" si="113"/>
        <v>141</v>
      </c>
      <c r="G2390" s="22">
        <f>IF(VLOOKUP(F2389,city!$A$4:$H$352,8,FALSE)&gt;G2389,G2389+1,1)</f>
        <v>7</v>
      </c>
    </row>
    <row r="2391" spans="1:7" x14ac:dyDescent="0.15">
      <c r="A2391" s="23">
        <f t="shared" si="111"/>
        <v>114108</v>
      </c>
      <c r="B2391" s="24">
        <v>1</v>
      </c>
      <c r="C2391" s="28" t="str">
        <f>"jingdian/"&amp;VLOOKUP(E2391,city!$D$4:$P$352,12,FALSE)&amp;"/"&amp;VLOOKUP(E2391,city!$D$4:$P$352,13,FALSE)&amp;"/"&amp;IF(G2391&lt;11,"jd",IF(G2391&lt;16,"tc","cs"))&amp;"/"&amp;IF(G2391&lt;11,G2391,IF(G2391&lt;16,G2391-10,G2391-15))&amp;".jpg"</f>
        <v>jingdian/henan/kaifeng/jd/8.jpg</v>
      </c>
      <c r="D2391" s="23">
        <f t="shared" si="112"/>
        <v>1</v>
      </c>
      <c r="E2391" s="2" t="str">
        <f>VLOOKUP(F2391,city!$A$4:$D$352,4,FALSE)</f>
        <v>开封</v>
      </c>
      <c r="F2391" s="22">
        <f t="shared" si="113"/>
        <v>141</v>
      </c>
      <c r="G2391" s="22">
        <f>IF(VLOOKUP(F2390,city!$A$4:$H$352,8,FALSE)&gt;G2390,G2390+1,1)</f>
        <v>8</v>
      </c>
    </row>
    <row r="2392" spans="1:7" x14ac:dyDescent="0.15">
      <c r="A2392" s="23">
        <f t="shared" si="111"/>
        <v>114109</v>
      </c>
      <c r="B2392" s="24">
        <v>1</v>
      </c>
      <c r="C2392" s="28" t="str">
        <f>"jingdian/"&amp;VLOOKUP(E2392,city!$D$4:$P$352,12,FALSE)&amp;"/"&amp;VLOOKUP(E2392,city!$D$4:$P$352,13,FALSE)&amp;"/"&amp;IF(G2392&lt;11,"jd",IF(G2392&lt;16,"tc","cs"))&amp;"/"&amp;IF(G2392&lt;11,G2392,IF(G2392&lt;16,G2392-10,G2392-15))&amp;".jpg"</f>
        <v>jingdian/henan/kaifeng/jd/9.jpg</v>
      </c>
      <c r="D2392" s="23">
        <f t="shared" si="112"/>
        <v>1</v>
      </c>
      <c r="E2392" s="2" t="str">
        <f>VLOOKUP(F2392,city!$A$4:$D$352,4,FALSE)</f>
        <v>开封</v>
      </c>
      <c r="F2392" s="22">
        <f t="shared" si="113"/>
        <v>141</v>
      </c>
      <c r="G2392" s="22">
        <f>IF(VLOOKUP(F2391,city!$A$4:$H$352,8,FALSE)&gt;G2391,G2391+1,1)</f>
        <v>9</v>
      </c>
    </row>
    <row r="2393" spans="1:7" x14ac:dyDescent="0.15">
      <c r="A2393" s="23">
        <f t="shared" si="111"/>
        <v>114110</v>
      </c>
      <c r="B2393" s="24">
        <v>1</v>
      </c>
      <c r="C2393" s="28" t="str">
        <f>"jingdian/"&amp;VLOOKUP(E2393,city!$D$4:$P$352,12,FALSE)&amp;"/"&amp;VLOOKUP(E2393,city!$D$4:$P$352,13,FALSE)&amp;"/"&amp;IF(G2393&lt;11,"jd",IF(G2393&lt;16,"tc","cs"))&amp;"/"&amp;IF(G2393&lt;11,G2393,IF(G2393&lt;16,G2393-10,G2393-15))&amp;".jpg"</f>
        <v>jingdian/henan/kaifeng/jd/10.jpg</v>
      </c>
      <c r="D2393" s="23">
        <f t="shared" si="112"/>
        <v>1</v>
      </c>
      <c r="E2393" s="2" t="str">
        <f>VLOOKUP(F2393,city!$A$4:$D$352,4,FALSE)</f>
        <v>开封</v>
      </c>
      <c r="F2393" s="22">
        <f t="shared" si="113"/>
        <v>141</v>
      </c>
      <c r="G2393" s="22">
        <f>IF(VLOOKUP(F2392,city!$A$4:$H$352,8,FALSE)&gt;G2392,G2392+1,1)</f>
        <v>10</v>
      </c>
    </row>
    <row r="2394" spans="1:7" x14ac:dyDescent="0.15">
      <c r="A2394" s="23">
        <f t="shared" si="111"/>
        <v>114151</v>
      </c>
      <c r="B2394" s="24">
        <v>3</v>
      </c>
      <c r="C2394" s="28" t="str">
        <f>"jingdian/"&amp;VLOOKUP(E2394,city!$D$4:$P$352,12,FALSE)&amp;"/"&amp;VLOOKUP(E2394,city!$D$4:$P$352,13,FALSE)&amp;"/"&amp;IF(G2394&lt;11,"jd",IF(G2394&lt;16,"tc","cs"))&amp;"/"&amp;IF(G2394&lt;11,G2394,IF(G2394&lt;16,G2394-10,G2394-15))&amp;".jpg"</f>
        <v>jingdian/henan/kaifeng/tc/1.jpg</v>
      </c>
      <c r="D2394" s="23">
        <f t="shared" si="112"/>
        <v>2</v>
      </c>
      <c r="E2394" s="2" t="str">
        <f>VLOOKUP(F2394,city!$A$4:$D$352,4,FALSE)</f>
        <v>开封</v>
      </c>
      <c r="F2394" s="22">
        <f t="shared" si="113"/>
        <v>141</v>
      </c>
      <c r="G2394" s="22">
        <f>IF(VLOOKUP(F2393,city!$A$4:$H$352,8,FALSE)&gt;G2393,G2393+1,1)</f>
        <v>11</v>
      </c>
    </row>
    <row r="2395" spans="1:7" x14ac:dyDescent="0.15">
      <c r="A2395" s="23">
        <f t="shared" si="111"/>
        <v>114152</v>
      </c>
      <c r="B2395" s="24">
        <v>4</v>
      </c>
      <c r="C2395" s="28" t="str">
        <f>"jingdian/"&amp;VLOOKUP(E2395,city!$D$4:$P$352,12,FALSE)&amp;"/"&amp;VLOOKUP(E2395,city!$D$4:$P$352,13,FALSE)&amp;"/"&amp;IF(G2395&lt;11,"jd",IF(G2395&lt;16,"tc","cs"))&amp;"/"&amp;IF(G2395&lt;11,G2395,IF(G2395&lt;16,G2395-10,G2395-15))&amp;".jpg"</f>
        <v>jingdian/henan/kaifeng/tc/2.jpg</v>
      </c>
      <c r="D2395" s="23">
        <f t="shared" si="112"/>
        <v>2</v>
      </c>
      <c r="E2395" s="2" t="str">
        <f>VLOOKUP(F2395,city!$A$4:$D$352,4,FALSE)</f>
        <v>开封</v>
      </c>
      <c r="F2395" s="22">
        <f t="shared" si="113"/>
        <v>141</v>
      </c>
      <c r="G2395" s="22">
        <f>IF(VLOOKUP(F2394,city!$A$4:$H$352,8,FALSE)&gt;G2394,G2394+1,1)</f>
        <v>12</v>
      </c>
    </row>
    <row r="2396" spans="1:7" x14ac:dyDescent="0.15">
      <c r="A2396" s="23">
        <f t="shared" si="111"/>
        <v>114153</v>
      </c>
      <c r="B2396" s="24">
        <v>5</v>
      </c>
      <c r="C2396" s="28" t="str">
        <f>"jingdian/"&amp;VLOOKUP(E2396,city!$D$4:$P$352,12,FALSE)&amp;"/"&amp;VLOOKUP(E2396,city!$D$4:$P$352,13,FALSE)&amp;"/"&amp;IF(G2396&lt;11,"jd",IF(G2396&lt;16,"tc","cs"))&amp;"/"&amp;IF(G2396&lt;11,G2396,IF(G2396&lt;16,G2396-10,G2396-15))&amp;".jpg"</f>
        <v>jingdian/henan/kaifeng/tc/3.jpg</v>
      </c>
      <c r="D2396" s="23">
        <f t="shared" si="112"/>
        <v>2</v>
      </c>
      <c r="E2396" s="2" t="str">
        <f>VLOOKUP(F2396,city!$A$4:$D$352,4,FALSE)</f>
        <v>开封</v>
      </c>
      <c r="F2396" s="22">
        <f t="shared" si="113"/>
        <v>141</v>
      </c>
      <c r="G2396" s="22">
        <f>IF(VLOOKUP(F2395,city!$A$4:$H$352,8,FALSE)&gt;G2395,G2395+1,1)</f>
        <v>13</v>
      </c>
    </row>
    <row r="2397" spans="1:7" x14ac:dyDescent="0.15">
      <c r="A2397" s="23">
        <f t="shared" si="111"/>
        <v>114154</v>
      </c>
      <c r="B2397" s="24">
        <v>4</v>
      </c>
      <c r="C2397" s="28" t="str">
        <f>"jingdian/"&amp;VLOOKUP(E2397,city!$D$4:$P$352,12,FALSE)&amp;"/"&amp;VLOOKUP(E2397,city!$D$4:$P$352,13,FALSE)&amp;"/"&amp;IF(G2397&lt;11,"jd",IF(G2397&lt;16,"tc","cs"))&amp;"/"&amp;IF(G2397&lt;11,G2397,IF(G2397&lt;16,G2397-10,G2397-15))&amp;".jpg"</f>
        <v>jingdian/henan/kaifeng/tc/4.jpg</v>
      </c>
      <c r="D2397" s="23">
        <f t="shared" si="112"/>
        <v>2</v>
      </c>
      <c r="E2397" s="2" t="str">
        <f>VLOOKUP(F2397,city!$A$4:$D$352,4,FALSE)</f>
        <v>开封</v>
      </c>
      <c r="F2397" s="22">
        <f t="shared" si="113"/>
        <v>141</v>
      </c>
      <c r="G2397" s="22">
        <f>IF(VLOOKUP(F2396,city!$A$4:$H$352,8,FALSE)&gt;G2396,G2396+1,1)</f>
        <v>14</v>
      </c>
    </row>
    <row r="2398" spans="1:7" x14ac:dyDescent="0.15">
      <c r="A2398" s="23">
        <f t="shared" si="111"/>
        <v>114155</v>
      </c>
      <c r="B2398" s="24">
        <v>4</v>
      </c>
      <c r="C2398" s="28" t="str">
        <f>"jingdian/"&amp;VLOOKUP(E2398,city!$D$4:$P$352,12,FALSE)&amp;"/"&amp;VLOOKUP(E2398,city!$D$4:$P$352,13,FALSE)&amp;"/"&amp;IF(G2398&lt;11,"jd",IF(G2398&lt;16,"tc","cs"))&amp;"/"&amp;IF(G2398&lt;11,G2398,IF(G2398&lt;16,G2398-10,G2398-15))&amp;".jpg"</f>
        <v>jingdian/henan/kaifeng/tc/5.jpg</v>
      </c>
      <c r="D2398" s="23">
        <f t="shared" si="112"/>
        <v>2</v>
      </c>
      <c r="E2398" s="2" t="str">
        <f>VLOOKUP(F2398,city!$A$4:$D$352,4,FALSE)</f>
        <v>开封</v>
      </c>
      <c r="F2398" s="22">
        <f t="shared" si="113"/>
        <v>141</v>
      </c>
      <c r="G2398" s="22">
        <f>IF(VLOOKUP(F2397,city!$A$4:$H$352,8,FALSE)&gt;G2397,G2397+1,1)</f>
        <v>15</v>
      </c>
    </row>
    <row r="2399" spans="1:7" x14ac:dyDescent="0.15">
      <c r="A2399" s="23">
        <f t="shared" si="111"/>
        <v>114181</v>
      </c>
      <c r="B2399" s="24">
        <v>5</v>
      </c>
      <c r="C2399" s="28" t="str">
        <f>"jingdian/"&amp;VLOOKUP(E2399,city!$D$4:$P$352,12,FALSE)&amp;"/"&amp;VLOOKUP(E2399,city!$D$4:$P$352,13,FALSE)&amp;"/"&amp;IF(G2399&lt;11,"jd",IF(G2399&lt;16,"tc","cs"))&amp;"/"&amp;IF(G2399&lt;11,G2399,IF(G2399&lt;16,G2399-10,G2399-15))&amp;".jpg"</f>
        <v>jingdian/henan/kaifeng/cs/1.jpg</v>
      </c>
      <c r="D2399" s="23">
        <f t="shared" si="112"/>
        <v>3</v>
      </c>
      <c r="E2399" s="2" t="str">
        <f>VLOOKUP(F2399,city!$A$4:$D$352,4,FALSE)</f>
        <v>开封</v>
      </c>
      <c r="F2399" s="22">
        <f t="shared" si="113"/>
        <v>141</v>
      </c>
      <c r="G2399" s="22">
        <f>IF(VLOOKUP(F2398,city!$A$4:$H$352,8,FALSE)&gt;G2398,G2398+1,1)</f>
        <v>16</v>
      </c>
    </row>
    <row r="2400" spans="1:7" x14ac:dyDescent="0.15">
      <c r="A2400" s="23">
        <f t="shared" si="111"/>
        <v>114182</v>
      </c>
      <c r="B2400" s="24">
        <v>2</v>
      </c>
      <c r="C2400" s="28" t="str">
        <f>"jingdian/"&amp;VLOOKUP(E2400,city!$D$4:$P$352,12,FALSE)&amp;"/"&amp;VLOOKUP(E2400,city!$D$4:$P$352,13,FALSE)&amp;"/"&amp;IF(G2400&lt;11,"jd",IF(G2400&lt;16,"tc","cs"))&amp;"/"&amp;IF(G2400&lt;11,G2400,IF(G2400&lt;16,G2400-10,G2400-15))&amp;".jpg"</f>
        <v>jingdian/henan/kaifeng/cs/2.jpg</v>
      </c>
      <c r="D2400" s="23">
        <f t="shared" si="112"/>
        <v>3</v>
      </c>
      <c r="E2400" s="2" t="str">
        <f>VLOOKUP(F2400,city!$A$4:$D$352,4,FALSE)</f>
        <v>开封</v>
      </c>
      <c r="F2400" s="22">
        <f t="shared" si="113"/>
        <v>141</v>
      </c>
      <c r="G2400" s="22">
        <f>IF(VLOOKUP(F2399,city!$A$4:$H$352,8,FALSE)&gt;G2399,G2399+1,1)</f>
        <v>17</v>
      </c>
    </row>
    <row r="2401" spans="1:7" x14ac:dyDescent="0.15">
      <c r="A2401" s="23">
        <f t="shared" si="111"/>
        <v>114201</v>
      </c>
      <c r="B2401" s="24">
        <v>1</v>
      </c>
      <c r="C2401" s="28" t="str">
        <f>"jingdian/"&amp;VLOOKUP(E2401,city!$D$4:$P$352,12,FALSE)&amp;"/"&amp;VLOOKUP(E2401,city!$D$4:$P$352,13,FALSE)&amp;"/"&amp;IF(G2401&lt;11,"jd",IF(G2401&lt;16,"tc","cs"))&amp;"/"&amp;IF(G2401&lt;11,G2401,IF(G2401&lt;16,G2401-10,G2401-15))&amp;".jpg"</f>
        <v>jingdian/henan/luoyang/jd/1.jpg</v>
      </c>
      <c r="D2401" s="23">
        <f t="shared" si="112"/>
        <v>1</v>
      </c>
      <c r="E2401" s="2" t="str">
        <f>VLOOKUP(F2401,city!$A$4:$D$352,4,FALSE)</f>
        <v>洛阳</v>
      </c>
      <c r="F2401" s="22">
        <f t="shared" si="113"/>
        <v>142</v>
      </c>
      <c r="G2401" s="22">
        <f>IF(VLOOKUP(F2400,city!$A$4:$H$352,8,FALSE)&gt;G2400,G2400+1,1)</f>
        <v>1</v>
      </c>
    </row>
    <row r="2402" spans="1:7" x14ac:dyDescent="0.15">
      <c r="A2402" s="23">
        <f t="shared" si="111"/>
        <v>114202</v>
      </c>
      <c r="B2402" s="24">
        <v>1</v>
      </c>
      <c r="C2402" s="28" t="str">
        <f>"jingdian/"&amp;VLOOKUP(E2402,city!$D$4:$P$352,12,FALSE)&amp;"/"&amp;VLOOKUP(E2402,city!$D$4:$P$352,13,FALSE)&amp;"/"&amp;IF(G2402&lt;11,"jd",IF(G2402&lt;16,"tc","cs"))&amp;"/"&amp;IF(G2402&lt;11,G2402,IF(G2402&lt;16,G2402-10,G2402-15))&amp;".jpg"</f>
        <v>jingdian/henan/luoyang/jd/2.jpg</v>
      </c>
      <c r="D2402" s="23">
        <f t="shared" si="112"/>
        <v>1</v>
      </c>
      <c r="E2402" s="2" t="str">
        <f>VLOOKUP(F2402,city!$A$4:$D$352,4,FALSE)</f>
        <v>洛阳</v>
      </c>
      <c r="F2402" s="22">
        <f t="shared" si="113"/>
        <v>142</v>
      </c>
      <c r="G2402" s="22">
        <f>IF(VLOOKUP(F2401,city!$A$4:$H$352,8,FALSE)&gt;G2401,G2401+1,1)</f>
        <v>2</v>
      </c>
    </row>
    <row r="2403" spans="1:7" x14ac:dyDescent="0.15">
      <c r="A2403" s="23">
        <f t="shared" si="111"/>
        <v>114203</v>
      </c>
      <c r="B2403" s="24">
        <v>1</v>
      </c>
      <c r="C2403" s="28" t="str">
        <f>"jingdian/"&amp;VLOOKUP(E2403,city!$D$4:$P$352,12,FALSE)&amp;"/"&amp;VLOOKUP(E2403,city!$D$4:$P$352,13,FALSE)&amp;"/"&amp;IF(G2403&lt;11,"jd",IF(G2403&lt;16,"tc","cs"))&amp;"/"&amp;IF(G2403&lt;11,G2403,IF(G2403&lt;16,G2403-10,G2403-15))&amp;".jpg"</f>
        <v>jingdian/henan/luoyang/jd/3.jpg</v>
      </c>
      <c r="D2403" s="23">
        <f t="shared" si="112"/>
        <v>1</v>
      </c>
      <c r="E2403" s="2" t="str">
        <f>VLOOKUP(F2403,city!$A$4:$D$352,4,FALSE)</f>
        <v>洛阳</v>
      </c>
      <c r="F2403" s="22">
        <f t="shared" si="113"/>
        <v>142</v>
      </c>
      <c r="G2403" s="22">
        <f>IF(VLOOKUP(F2402,city!$A$4:$H$352,8,FALSE)&gt;G2402,G2402+1,1)</f>
        <v>3</v>
      </c>
    </row>
    <row r="2404" spans="1:7" x14ac:dyDescent="0.15">
      <c r="A2404" s="23">
        <f t="shared" si="111"/>
        <v>114204</v>
      </c>
      <c r="B2404" s="24">
        <v>1</v>
      </c>
      <c r="C2404" s="28" t="str">
        <f>"jingdian/"&amp;VLOOKUP(E2404,city!$D$4:$P$352,12,FALSE)&amp;"/"&amp;VLOOKUP(E2404,city!$D$4:$P$352,13,FALSE)&amp;"/"&amp;IF(G2404&lt;11,"jd",IF(G2404&lt;16,"tc","cs"))&amp;"/"&amp;IF(G2404&lt;11,G2404,IF(G2404&lt;16,G2404-10,G2404-15))&amp;".jpg"</f>
        <v>jingdian/henan/luoyang/jd/4.jpg</v>
      </c>
      <c r="D2404" s="23">
        <f t="shared" si="112"/>
        <v>1</v>
      </c>
      <c r="E2404" s="2" t="str">
        <f>VLOOKUP(F2404,city!$A$4:$D$352,4,FALSE)</f>
        <v>洛阳</v>
      </c>
      <c r="F2404" s="22">
        <f t="shared" si="113"/>
        <v>142</v>
      </c>
      <c r="G2404" s="22">
        <f>IF(VLOOKUP(F2403,city!$A$4:$H$352,8,FALSE)&gt;G2403,G2403+1,1)</f>
        <v>4</v>
      </c>
    </row>
    <row r="2405" spans="1:7" x14ac:dyDescent="0.15">
      <c r="A2405" s="23">
        <f t="shared" si="111"/>
        <v>114205</v>
      </c>
      <c r="B2405" s="24">
        <v>1</v>
      </c>
      <c r="C2405" s="28" t="str">
        <f>"jingdian/"&amp;VLOOKUP(E2405,city!$D$4:$P$352,12,FALSE)&amp;"/"&amp;VLOOKUP(E2405,city!$D$4:$P$352,13,FALSE)&amp;"/"&amp;IF(G2405&lt;11,"jd",IF(G2405&lt;16,"tc","cs"))&amp;"/"&amp;IF(G2405&lt;11,G2405,IF(G2405&lt;16,G2405-10,G2405-15))&amp;".jpg"</f>
        <v>jingdian/henan/luoyang/jd/5.jpg</v>
      </c>
      <c r="D2405" s="23">
        <f t="shared" si="112"/>
        <v>1</v>
      </c>
      <c r="E2405" s="2" t="str">
        <f>VLOOKUP(F2405,city!$A$4:$D$352,4,FALSE)</f>
        <v>洛阳</v>
      </c>
      <c r="F2405" s="22">
        <f t="shared" si="113"/>
        <v>142</v>
      </c>
      <c r="G2405" s="22">
        <f>IF(VLOOKUP(F2404,city!$A$4:$H$352,8,FALSE)&gt;G2404,G2404+1,1)</f>
        <v>5</v>
      </c>
    </row>
    <row r="2406" spans="1:7" x14ac:dyDescent="0.15">
      <c r="A2406" s="23">
        <f t="shared" si="111"/>
        <v>114206</v>
      </c>
      <c r="B2406" s="24">
        <v>1</v>
      </c>
      <c r="C2406" s="28" t="str">
        <f>"jingdian/"&amp;VLOOKUP(E2406,city!$D$4:$P$352,12,FALSE)&amp;"/"&amp;VLOOKUP(E2406,city!$D$4:$P$352,13,FALSE)&amp;"/"&amp;IF(G2406&lt;11,"jd",IF(G2406&lt;16,"tc","cs"))&amp;"/"&amp;IF(G2406&lt;11,G2406,IF(G2406&lt;16,G2406-10,G2406-15))&amp;".jpg"</f>
        <v>jingdian/henan/luoyang/jd/6.jpg</v>
      </c>
      <c r="D2406" s="23">
        <f t="shared" si="112"/>
        <v>1</v>
      </c>
      <c r="E2406" s="2" t="str">
        <f>VLOOKUP(F2406,city!$A$4:$D$352,4,FALSE)</f>
        <v>洛阳</v>
      </c>
      <c r="F2406" s="22">
        <f t="shared" si="113"/>
        <v>142</v>
      </c>
      <c r="G2406" s="22">
        <f>IF(VLOOKUP(F2405,city!$A$4:$H$352,8,FALSE)&gt;G2405,G2405+1,1)</f>
        <v>6</v>
      </c>
    </row>
    <row r="2407" spans="1:7" x14ac:dyDescent="0.15">
      <c r="A2407" s="23">
        <f t="shared" si="111"/>
        <v>114207</v>
      </c>
      <c r="B2407" s="24">
        <v>1</v>
      </c>
      <c r="C2407" s="28" t="str">
        <f>"jingdian/"&amp;VLOOKUP(E2407,city!$D$4:$P$352,12,FALSE)&amp;"/"&amp;VLOOKUP(E2407,city!$D$4:$P$352,13,FALSE)&amp;"/"&amp;IF(G2407&lt;11,"jd",IF(G2407&lt;16,"tc","cs"))&amp;"/"&amp;IF(G2407&lt;11,G2407,IF(G2407&lt;16,G2407-10,G2407-15))&amp;".jpg"</f>
        <v>jingdian/henan/luoyang/jd/7.jpg</v>
      </c>
      <c r="D2407" s="23">
        <f t="shared" si="112"/>
        <v>1</v>
      </c>
      <c r="E2407" s="2" t="str">
        <f>VLOOKUP(F2407,city!$A$4:$D$352,4,FALSE)</f>
        <v>洛阳</v>
      </c>
      <c r="F2407" s="22">
        <f t="shared" si="113"/>
        <v>142</v>
      </c>
      <c r="G2407" s="22">
        <f>IF(VLOOKUP(F2406,city!$A$4:$H$352,8,FALSE)&gt;G2406,G2406+1,1)</f>
        <v>7</v>
      </c>
    </row>
    <row r="2408" spans="1:7" x14ac:dyDescent="0.15">
      <c r="A2408" s="23">
        <f t="shared" si="111"/>
        <v>114208</v>
      </c>
      <c r="B2408" s="24">
        <v>1</v>
      </c>
      <c r="C2408" s="28" t="str">
        <f>"jingdian/"&amp;VLOOKUP(E2408,city!$D$4:$P$352,12,FALSE)&amp;"/"&amp;VLOOKUP(E2408,city!$D$4:$P$352,13,FALSE)&amp;"/"&amp;IF(G2408&lt;11,"jd",IF(G2408&lt;16,"tc","cs"))&amp;"/"&amp;IF(G2408&lt;11,G2408,IF(G2408&lt;16,G2408-10,G2408-15))&amp;".jpg"</f>
        <v>jingdian/henan/luoyang/jd/8.jpg</v>
      </c>
      <c r="D2408" s="23">
        <f t="shared" si="112"/>
        <v>1</v>
      </c>
      <c r="E2408" s="2" t="str">
        <f>VLOOKUP(F2408,city!$A$4:$D$352,4,FALSE)</f>
        <v>洛阳</v>
      </c>
      <c r="F2408" s="22">
        <f t="shared" si="113"/>
        <v>142</v>
      </c>
      <c r="G2408" s="22">
        <f>IF(VLOOKUP(F2407,city!$A$4:$H$352,8,FALSE)&gt;G2407,G2407+1,1)</f>
        <v>8</v>
      </c>
    </row>
    <row r="2409" spans="1:7" x14ac:dyDescent="0.15">
      <c r="A2409" s="23">
        <f t="shared" si="111"/>
        <v>114209</v>
      </c>
      <c r="B2409" s="24">
        <v>1</v>
      </c>
      <c r="C2409" s="28" t="str">
        <f>"jingdian/"&amp;VLOOKUP(E2409,city!$D$4:$P$352,12,FALSE)&amp;"/"&amp;VLOOKUP(E2409,city!$D$4:$P$352,13,FALSE)&amp;"/"&amp;IF(G2409&lt;11,"jd",IF(G2409&lt;16,"tc","cs"))&amp;"/"&amp;IF(G2409&lt;11,G2409,IF(G2409&lt;16,G2409-10,G2409-15))&amp;".jpg"</f>
        <v>jingdian/henan/luoyang/jd/9.jpg</v>
      </c>
      <c r="D2409" s="23">
        <f t="shared" si="112"/>
        <v>1</v>
      </c>
      <c r="E2409" s="2" t="str">
        <f>VLOOKUP(F2409,city!$A$4:$D$352,4,FALSE)</f>
        <v>洛阳</v>
      </c>
      <c r="F2409" s="22">
        <f t="shared" si="113"/>
        <v>142</v>
      </c>
      <c r="G2409" s="22">
        <f>IF(VLOOKUP(F2408,city!$A$4:$H$352,8,FALSE)&gt;G2408,G2408+1,1)</f>
        <v>9</v>
      </c>
    </row>
    <row r="2410" spans="1:7" x14ac:dyDescent="0.15">
      <c r="A2410" s="23">
        <f t="shared" si="111"/>
        <v>114210</v>
      </c>
      <c r="B2410" s="24">
        <v>1</v>
      </c>
      <c r="C2410" s="28" t="str">
        <f>"jingdian/"&amp;VLOOKUP(E2410,city!$D$4:$P$352,12,FALSE)&amp;"/"&amp;VLOOKUP(E2410,city!$D$4:$P$352,13,FALSE)&amp;"/"&amp;IF(G2410&lt;11,"jd",IF(G2410&lt;16,"tc","cs"))&amp;"/"&amp;IF(G2410&lt;11,G2410,IF(G2410&lt;16,G2410-10,G2410-15))&amp;".jpg"</f>
        <v>jingdian/henan/luoyang/jd/10.jpg</v>
      </c>
      <c r="D2410" s="23">
        <f t="shared" si="112"/>
        <v>1</v>
      </c>
      <c r="E2410" s="2" t="str">
        <f>VLOOKUP(F2410,city!$A$4:$D$352,4,FALSE)</f>
        <v>洛阳</v>
      </c>
      <c r="F2410" s="22">
        <f t="shared" si="113"/>
        <v>142</v>
      </c>
      <c r="G2410" s="22">
        <f>IF(VLOOKUP(F2409,city!$A$4:$H$352,8,FALSE)&gt;G2409,G2409+1,1)</f>
        <v>10</v>
      </c>
    </row>
    <row r="2411" spans="1:7" x14ac:dyDescent="0.15">
      <c r="A2411" s="23">
        <f t="shared" si="111"/>
        <v>114251</v>
      </c>
      <c r="B2411" s="24">
        <v>4</v>
      </c>
      <c r="C2411" s="28" t="str">
        <f>"jingdian/"&amp;VLOOKUP(E2411,city!$D$4:$P$352,12,FALSE)&amp;"/"&amp;VLOOKUP(E2411,city!$D$4:$P$352,13,FALSE)&amp;"/"&amp;IF(G2411&lt;11,"jd",IF(G2411&lt;16,"tc","cs"))&amp;"/"&amp;IF(G2411&lt;11,G2411,IF(G2411&lt;16,G2411-10,G2411-15))&amp;".jpg"</f>
        <v>jingdian/henan/luoyang/tc/1.jpg</v>
      </c>
      <c r="D2411" s="23">
        <f t="shared" si="112"/>
        <v>2</v>
      </c>
      <c r="E2411" s="2" t="str">
        <f>VLOOKUP(F2411,city!$A$4:$D$352,4,FALSE)</f>
        <v>洛阳</v>
      </c>
      <c r="F2411" s="22">
        <f t="shared" si="113"/>
        <v>142</v>
      </c>
      <c r="G2411" s="22">
        <f>IF(VLOOKUP(F2410,city!$A$4:$H$352,8,FALSE)&gt;G2410,G2410+1,1)</f>
        <v>11</v>
      </c>
    </row>
    <row r="2412" spans="1:7" x14ac:dyDescent="0.15">
      <c r="A2412" s="23">
        <f t="shared" si="111"/>
        <v>114252</v>
      </c>
      <c r="B2412" s="24">
        <v>5</v>
      </c>
      <c r="C2412" s="28" t="str">
        <f>"jingdian/"&amp;VLOOKUP(E2412,city!$D$4:$P$352,12,FALSE)&amp;"/"&amp;VLOOKUP(E2412,city!$D$4:$P$352,13,FALSE)&amp;"/"&amp;IF(G2412&lt;11,"jd",IF(G2412&lt;16,"tc","cs"))&amp;"/"&amp;IF(G2412&lt;11,G2412,IF(G2412&lt;16,G2412-10,G2412-15))&amp;".jpg"</f>
        <v>jingdian/henan/luoyang/tc/2.jpg</v>
      </c>
      <c r="D2412" s="23">
        <f t="shared" si="112"/>
        <v>2</v>
      </c>
      <c r="E2412" s="2" t="str">
        <f>VLOOKUP(F2412,city!$A$4:$D$352,4,FALSE)</f>
        <v>洛阳</v>
      </c>
      <c r="F2412" s="22">
        <f t="shared" si="113"/>
        <v>142</v>
      </c>
      <c r="G2412" s="22">
        <f>IF(VLOOKUP(F2411,city!$A$4:$H$352,8,FALSE)&gt;G2411,G2411+1,1)</f>
        <v>12</v>
      </c>
    </row>
    <row r="2413" spans="1:7" x14ac:dyDescent="0.15">
      <c r="A2413" s="23">
        <f t="shared" si="111"/>
        <v>114253</v>
      </c>
      <c r="B2413" s="24">
        <v>2</v>
      </c>
      <c r="C2413" s="28" t="str">
        <f>"jingdian/"&amp;VLOOKUP(E2413,city!$D$4:$P$352,12,FALSE)&amp;"/"&amp;VLOOKUP(E2413,city!$D$4:$P$352,13,FALSE)&amp;"/"&amp;IF(G2413&lt;11,"jd",IF(G2413&lt;16,"tc","cs"))&amp;"/"&amp;IF(G2413&lt;11,G2413,IF(G2413&lt;16,G2413-10,G2413-15))&amp;".jpg"</f>
        <v>jingdian/henan/luoyang/tc/3.jpg</v>
      </c>
      <c r="D2413" s="23">
        <f t="shared" si="112"/>
        <v>2</v>
      </c>
      <c r="E2413" s="2" t="str">
        <f>VLOOKUP(F2413,city!$A$4:$D$352,4,FALSE)</f>
        <v>洛阳</v>
      </c>
      <c r="F2413" s="22">
        <f t="shared" si="113"/>
        <v>142</v>
      </c>
      <c r="G2413" s="22">
        <f>IF(VLOOKUP(F2412,city!$A$4:$H$352,8,FALSE)&gt;G2412,G2412+1,1)</f>
        <v>13</v>
      </c>
    </row>
    <row r="2414" spans="1:7" x14ac:dyDescent="0.15">
      <c r="A2414" s="23">
        <f t="shared" si="111"/>
        <v>114254</v>
      </c>
      <c r="B2414" s="24">
        <v>2</v>
      </c>
      <c r="C2414" s="28" t="str">
        <f>"jingdian/"&amp;VLOOKUP(E2414,city!$D$4:$P$352,12,FALSE)&amp;"/"&amp;VLOOKUP(E2414,city!$D$4:$P$352,13,FALSE)&amp;"/"&amp;IF(G2414&lt;11,"jd",IF(G2414&lt;16,"tc","cs"))&amp;"/"&amp;IF(G2414&lt;11,G2414,IF(G2414&lt;16,G2414-10,G2414-15))&amp;".jpg"</f>
        <v>jingdian/henan/luoyang/tc/4.jpg</v>
      </c>
      <c r="D2414" s="23">
        <f t="shared" si="112"/>
        <v>2</v>
      </c>
      <c r="E2414" s="2" t="str">
        <f>VLOOKUP(F2414,city!$A$4:$D$352,4,FALSE)</f>
        <v>洛阳</v>
      </c>
      <c r="F2414" s="22">
        <f t="shared" si="113"/>
        <v>142</v>
      </c>
      <c r="G2414" s="22">
        <f>IF(VLOOKUP(F2413,city!$A$4:$H$352,8,FALSE)&gt;G2413,G2413+1,1)</f>
        <v>14</v>
      </c>
    </row>
    <row r="2415" spans="1:7" x14ac:dyDescent="0.15">
      <c r="A2415" s="23">
        <f t="shared" si="111"/>
        <v>114255</v>
      </c>
      <c r="B2415" s="24">
        <v>5</v>
      </c>
      <c r="C2415" s="28" t="str">
        <f>"jingdian/"&amp;VLOOKUP(E2415,city!$D$4:$P$352,12,FALSE)&amp;"/"&amp;VLOOKUP(E2415,city!$D$4:$P$352,13,FALSE)&amp;"/"&amp;IF(G2415&lt;11,"jd",IF(G2415&lt;16,"tc","cs"))&amp;"/"&amp;IF(G2415&lt;11,G2415,IF(G2415&lt;16,G2415-10,G2415-15))&amp;".jpg"</f>
        <v>jingdian/henan/luoyang/tc/5.jpg</v>
      </c>
      <c r="D2415" s="23">
        <f t="shared" si="112"/>
        <v>2</v>
      </c>
      <c r="E2415" s="2" t="str">
        <f>VLOOKUP(F2415,city!$A$4:$D$352,4,FALSE)</f>
        <v>洛阳</v>
      </c>
      <c r="F2415" s="22">
        <f t="shared" si="113"/>
        <v>142</v>
      </c>
      <c r="G2415" s="22">
        <f>IF(VLOOKUP(F2414,city!$A$4:$H$352,8,FALSE)&gt;G2414,G2414+1,1)</f>
        <v>15</v>
      </c>
    </row>
    <row r="2416" spans="1:7" x14ac:dyDescent="0.15">
      <c r="A2416" s="23">
        <f t="shared" si="111"/>
        <v>114281</v>
      </c>
      <c r="B2416" s="24">
        <v>5</v>
      </c>
      <c r="C2416" s="28" t="str">
        <f>"jingdian/"&amp;VLOOKUP(E2416,city!$D$4:$P$352,12,FALSE)&amp;"/"&amp;VLOOKUP(E2416,city!$D$4:$P$352,13,FALSE)&amp;"/"&amp;IF(G2416&lt;11,"jd",IF(G2416&lt;16,"tc","cs"))&amp;"/"&amp;IF(G2416&lt;11,G2416,IF(G2416&lt;16,G2416-10,G2416-15))&amp;".jpg"</f>
        <v>jingdian/henan/luoyang/cs/1.jpg</v>
      </c>
      <c r="D2416" s="23">
        <f t="shared" si="112"/>
        <v>3</v>
      </c>
      <c r="E2416" s="2" t="str">
        <f>VLOOKUP(F2416,city!$A$4:$D$352,4,FALSE)</f>
        <v>洛阳</v>
      </c>
      <c r="F2416" s="22">
        <f t="shared" si="113"/>
        <v>142</v>
      </c>
      <c r="G2416" s="22">
        <f>IF(VLOOKUP(F2415,city!$A$4:$H$352,8,FALSE)&gt;G2415,G2415+1,1)</f>
        <v>16</v>
      </c>
    </row>
    <row r="2417" spans="1:7" x14ac:dyDescent="0.15">
      <c r="A2417" s="23">
        <f t="shared" si="111"/>
        <v>114282</v>
      </c>
      <c r="B2417" s="24">
        <v>2</v>
      </c>
      <c r="C2417" s="28" t="str">
        <f>"jingdian/"&amp;VLOOKUP(E2417,city!$D$4:$P$352,12,FALSE)&amp;"/"&amp;VLOOKUP(E2417,city!$D$4:$P$352,13,FALSE)&amp;"/"&amp;IF(G2417&lt;11,"jd",IF(G2417&lt;16,"tc","cs"))&amp;"/"&amp;IF(G2417&lt;11,G2417,IF(G2417&lt;16,G2417-10,G2417-15))&amp;".jpg"</f>
        <v>jingdian/henan/luoyang/cs/2.jpg</v>
      </c>
      <c r="D2417" s="23">
        <f t="shared" si="112"/>
        <v>3</v>
      </c>
      <c r="E2417" s="2" t="str">
        <f>VLOOKUP(F2417,city!$A$4:$D$352,4,FALSE)</f>
        <v>洛阳</v>
      </c>
      <c r="F2417" s="22">
        <f t="shared" si="113"/>
        <v>142</v>
      </c>
      <c r="G2417" s="22">
        <f>IF(VLOOKUP(F2416,city!$A$4:$H$352,8,FALSE)&gt;G2416,G2416+1,1)</f>
        <v>17</v>
      </c>
    </row>
    <row r="2418" spans="1:7" x14ac:dyDescent="0.15">
      <c r="A2418" s="23">
        <f t="shared" si="111"/>
        <v>114301</v>
      </c>
      <c r="B2418" s="24">
        <v>1</v>
      </c>
      <c r="C2418" s="28" t="str">
        <f>"jingdian/"&amp;VLOOKUP(E2418,city!$D$4:$P$352,12,FALSE)&amp;"/"&amp;VLOOKUP(E2418,city!$D$4:$P$352,13,FALSE)&amp;"/"&amp;IF(G2418&lt;11,"jd",IF(G2418&lt;16,"tc","cs"))&amp;"/"&amp;IF(G2418&lt;11,G2418,IF(G2418&lt;16,G2418-10,G2418-15))&amp;".jpg"</f>
        <v>jingdian/henan/pingdingshan/jd/1.jpg</v>
      </c>
      <c r="D2418" s="23">
        <f t="shared" si="112"/>
        <v>1</v>
      </c>
      <c r="E2418" s="2" t="str">
        <f>VLOOKUP(F2418,city!$A$4:$D$352,4,FALSE)</f>
        <v>平顶山</v>
      </c>
      <c r="F2418" s="22">
        <f t="shared" si="113"/>
        <v>143</v>
      </c>
      <c r="G2418" s="22">
        <f>IF(VLOOKUP(F2417,city!$A$4:$H$352,8,FALSE)&gt;G2417,G2417+1,1)</f>
        <v>1</v>
      </c>
    </row>
    <row r="2419" spans="1:7" x14ac:dyDescent="0.15">
      <c r="A2419" s="23">
        <f t="shared" si="111"/>
        <v>114302</v>
      </c>
      <c r="B2419" s="24">
        <v>1</v>
      </c>
      <c r="C2419" s="28" t="str">
        <f>"jingdian/"&amp;VLOOKUP(E2419,city!$D$4:$P$352,12,FALSE)&amp;"/"&amp;VLOOKUP(E2419,city!$D$4:$P$352,13,FALSE)&amp;"/"&amp;IF(G2419&lt;11,"jd",IF(G2419&lt;16,"tc","cs"))&amp;"/"&amp;IF(G2419&lt;11,G2419,IF(G2419&lt;16,G2419-10,G2419-15))&amp;".jpg"</f>
        <v>jingdian/henan/pingdingshan/jd/2.jpg</v>
      </c>
      <c r="D2419" s="23">
        <f t="shared" si="112"/>
        <v>1</v>
      </c>
      <c r="E2419" s="2" t="str">
        <f>VLOOKUP(F2419,city!$A$4:$D$352,4,FALSE)</f>
        <v>平顶山</v>
      </c>
      <c r="F2419" s="22">
        <f t="shared" si="113"/>
        <v>143</v>
      </c>
      <c r="G2419" s="22">
        <f>IF(VLOOKUP(F2418,city!$A$4:$H$352,8,FALSE)&gt;G2418,G2418+1,1)</f>
        <v>2</v>
      </c>
    </row>
    <row r="2420" spans="1:7" x14ac:dyDescent="0.15">
      <c r="A2420" s="23">
        <f t="shared" si="111"/>
        <v>114303</v>
      </c>
      <c r="B2420" s="24">
        <v>1</v>
      </c>
      <c r="C2420" s="28" t="str">
        <f>"jingdian/"&amp;VLOOKUP(E2420,city!$D$4:$P$352,12,FALSE)&amp;"/"&amp;VLOOKUP(E2420,city!$D$4:$P$352,13,FALSE)&amp;"/"&amp;IF(G2420&lt;11,"jd",IF(G2420&lt;16,"tc","cs"))&amp;"/"&amp;IF(G2420&lt;11,G2420,IF(G2420&lt;16,G2420-10,G2420-15))&amp;".jpg"</f>
        <v>jingdian/henan/pingdingshan/jd/3.jpg</v>
      </c>
      <c r="D2420" s="23">
        <f t="shared" si="112"/>
        <v>1</v>
      </c>
      <c r="E2420" s="2" t="str">
        <f>VLOOKUP(F2420,city!$A$4:$D$352,4,FALSE)</f>
        <v>平顶山</v>
      </c>
      <c r="F2420" s="22">
        <f t="shared" si="113"/>
        <v>143</v>
      </c>
      <c r="G2420" s="22">
        <f>IF(VLOOKUP(F2419,city!$A$4:$H$352,8,FALSE)&gt;G2419,G2419+1,1)</f>
        <v>3</v>
      </c>
    </row>
    <row r="2421" spans="1:7" x14ac:dyDescent="0.15">
      <c r="A2421" s="23">
        <f t="shared" si="111"/>
        <v>114304</v>
      </c>
      <c r="B2421" s="24">
        <v>1</v>
      </c>
      <c r="C2421" s="28" t="str">
        <f>"jingdian/"&amp;VLOOKUP(E2421,city!$D$4:$P$352,12,FALSE)&amp;"/"&amp;VLOOKUP(E2421,city!$D$4:$P$352,13,FALSE)&amp;"/"&amp;IF(G2421&lt;11,"jd",IF(G2421&lt;16,"tc","cs"))&amp;"/"&amp;IF(G2421&lt;11,G2421,IF(G2421&lt;16,G2421-10,G2421-15))&amp;".jpg"</f>
        <v>jingdian/henan/pingdingshan/jd/4.jpg</v>
      </c>
      <c r="D2421" s="23">
        <f t="shared" si="112"/>
        <v>1</v>
      </c>
      <c r="E2421" s="2" t="str">
        <f>VLOOKUP(F2421,city!$A$4:$D$352,4,FALSE)</f>
        <v>平顶山</v>
      </c>
      <c r="F2421" s="22">
        <f t="shared" si="113"/>
        <v>143</v>
      </c>
      <c r="G2421" s="22">
        <f>IF(VLOOKUP(F2420,city!$A$4:$H$352,8,FALSE)&gt;G2420,G2420+1,1)</f>
        <v>4</v>
      </c>
    </row>
    <row r="2422" spans="1:7" x14ac:dyDescent="0.15">
      <c r="A2422" s="23">
        <f t="shared" si="111"/>
        <v>114305</v>
      </c>
      <c r="B2422" s="24">
        <v>1</v>
      </c>
      <c r="C2422" s="28" t="str">
        <f>"jingdian/"&amp;VLOOKUP(E2422,city!$D$4:$P$352,12,FALSE)&amp;"/"&amp;VLOOKUP(E2422,city!$D$4:$P$352,13,FALSE)&amp;"/"&amp;IF(G2422&lt;11,"jd",IF(G2422&lt;16,"tc","cs"))&amp;"/"&amp;IF(G2422&lt;11,G2422,IF(G2422&lt;16,G2422-10,G2422-15))&amp;".jpg"</f>
        <v>jingdian/henan/pingdingshan/jd/5.jpg</v>
      </c>
      <c r="D2422" s="23">
        <f t="shared" si="112"/>
        <v>1</v>
      </c>
      <c r="E2422" s="2" t="str">
        <f>VLOOKUP(F2422,city!$A$4:$D$352,4,FALSE)</f>
        <v>平顶山</v>
      </c>
      <c r="F2422" s="22">
        <f t="shared" si="113"/>
        <v>143</v>
      </c>
      <c r="G2422" s="22">
        <f>IF(VLOOKUP(F2421,city!$A$4:$H$352,8,FALSE)&gt;G2421,G2421+1,1)</f>
        <v>5</v>
      </c>
    </row>
    <row r="2423" spans="1:7" x14ac:dyDescent="0.15">
      <c r="A2423" s="23">
        <f t="shared" si="111"/>
        <v>114306</v>
      </c>
      <c r="B2423" s="24">
        <v>1</v>
      </c>
      <c r="C2423" s="28" t="str">
        <f>"jingdian/"&amp;VLOOKUP(E2423,city!$D$4:$P$352,12,FALSE)&amp;"/"&amp;VLOOKUP(E2423,city!$D$4:$P$352,13,FALSE)&amp;"/"&amp;IF(G2423&lt;11,"jd",IF(G2423&lt;16,"tc","cs"))&amp;"/"&amp;IF(G2423&lt;11,G2423,IF(G2423&lt;16,G2423-10,G2423-15))&amp;".jpg"</f>
        <v>jingdian/henan/pingdingshan/jd/6.jpg</v>
      </c>
      <c r="D2423" s="23">
        <f t="shared" si="112"/>
        <v>1</v>
      </c>
      <c r="E2423" s="2" t="str">
        <f>VLOOKUP(F2423,city!$A$4:$D$352,4,FALSE)</f>
        <v>平顶山</v>
      </c>
      <c r="F2423" s="22">
        <f t="shared" si="113"/>
        <v>143</v>
      </c>
      <c r="G2423" s="22">
        <f>IF(VLOOKUP(F2422,city!$A$4:$H$352,8,FALSE)&gt;G2422,G2422+1,1)</f>
        <v>6</v>
      </c>
    </row>
    <row r="2424" spans="1:7" x14ac:dyDescent="0.15">
      <c r="A2424" s="23">
        <f t="shared" si="111"/>
        <v>114307</v>
      </c>
      <c r="B2424" s="24">
        <v>1</v>
      </c>
      <c r="C2424" s="28" t="str">
        <f>"jingdian/"&amp;VLOOKUP(E2424,city!$D$4:$P$352,12,FALSE)&amp;"/"&amp;VLOOKUP(E2424,city!$D$4:$P$352,13,FALSE)&amp;"/"&amp;IF(G2424&lt;11,"jd",IF(G2424&lt;16,"tc","cs"))&amp;"/"&amp;IF(G2424&lt;11,G2424,IF(G2424&lt;16,G2424-10,G2424-15))&amp;".jpg"</f>
        <v>jingdian/henan/pingdingshan/jd/7.jpg</v>
      </c>
      <c r="D2424" s="23">
        <f t="shared" si="112"/>
        <v>1</v>
      </c>
      <c r="E2424" s="2" t="str">
        <f>VLOOKUP(F2424,city!$A$4:$D$352,4,FALSE)</f>
        <v>平顶山</v>
      </c>
      <c r="F2424" s="22">
        <f t="shared" si="113"/>
        <v>143</v>
      </c>
      <c r="G2424" s="22">
        <f>IF(VLOOKUP(F2423,city!$A$4:$H$352,8,FALSE)&gt;G2423,G2423+1,1)</f>
        <v>7</v>
      </c>
    </row>
    <row r="2425" spans="1:7" x14ac:dyDescent="0.15">
      <c r="A2425" s="23">
        <f t="shared" si="111"/>
        <v>114308</v>
      </c>
      <c r="B2425" s="24">
        <v>1</v>
      </c>
      <c r="C2425" s="28" t="str">
        <f>"jingdian/"&amp;VLOOKUP(E2425,city!$D$4:$P$352,12,FALSE)&amp;"/"&amp;VLOOKUP(E2425,city!$D$4:$P$352,13,FALSE)&amp;"/"&amp;IF(G2425&lt;11,"jd",IF(G2425&lt;16,"tc","cs"))&amp;"/"&amp;IF(G2425&lt;11,G2425,IF(G2425&lt;16,G2425-10,G2425-15))&amp;".jpg"</f>
        <v>jingdian/henan/pingdingshan/jd/8.jpg</v>
      </c>
      <c r="D2425" s="23">
        <f t="shared" si="112"/>
        <v>1</v>
      </c>
      <c r="E2425" s="2" t="str">
        <f>VLOOKUP(F2425,city!$A$4:$D$352,4,FALSE)</f>
        <v>平顶山</v>
      </c>
      <c r="F2425" s="22">
        <f t="shared" si="113"/>
        <v>143</v>
      </c>
      <c r="G2425" s="22">
        <f>IF(VLOOKUP(F2424,city!$A$4:$H$352,8,FALSE)&gt;G2424,G2424+1,1)</f>
        <v>8</v>
      </c>
    </row>
    <row r="2426" spans="1:7" x14ac:dyDescent="0.15">
      <c r="A2426" s="23">
        <f t="shared" si="111"/>
        <v>114309</v>
      </c>
      <c r="B2426" s="24">
        <v>1</v>
      </c>
      <c r="C2426" s="28" t="str">
        <f>"jingdian/"&amp;VLOOKUP(E2426,city!$D$4:$P$352,12,FALSE)&amp;"/"&amp;VLOOKUP(E2426,city!$D$4:$P$352,13,FALSE)&amp;"/"&amp;IF(G2426&lt;11,"jd",IF(G2426&lt;16,"tc","cs"))&amp;"/"&amp;IF(G2426&lt;11,G2426,IF(G2426&lt;16,G2426-10,G2426-15))&amp;".jpg"</f>
        <v>jingdian/henan/pingdingshan/jd/9.jpg</v>
      </c>
      <c r="D2426" s="23">
        <f t="shared" si="112"/>
        <v>1</v>
      </c>
      <c r="E2426" s="2" t="str">
        <f>VLOOKUP(F2426,city!$A$4:$D$352,4,FALSE)</f>
        <v>平顶山</v>
      </c>
      <c r="F2426" s="22">
        <f t="shared" si="113"/>
        <v>143</v>
      </c>
      <c r="G2426" s="22">
        <f>IF(VLOOKUP(F2425,city!$A$4:$H$352,8,FALSE)&gt;G2425,G2425+1,1)</f>
        <v>9</v>
      </c>
    </row>
    <row r="2427" spans="1:7" x14ac:dyDescent="0.15">
      <c r="A2427" s="23">
        <f t="shared" si="111"/>
        <v>114310</v>
      </c>
      <c r="B2427" s="24">
        <v>1</v>
      </c>
      <c r="C2427" s="28" t="str">
        <f>"jingdian/"&amp;VLOOKUP(E2427,city!$D$4:$P$352,12,FALSE)&amp;"/"&amp;VLOOKUP(E2427,city!$D$4:$P$352,13,FALSE)&amp;"/"&amp;IF(G2427&lt;11,"jd",IF(G2427&lt;16,"tc","cs"))&amp;"/"&amp;IF(G2427&lt;11,G2427,IF(G2427&lt;16,G2427-10,G2427-15))&amp;".jpg"</f>
        <v>jingdian/henan/pingdingshan/jd/10.jpg</v>
      </c>
      <c r="D2427" s="23">
        <f t="shared" si="112"/>
        <v>1</v>
      </c>
      <c r="E2427" s="2" t="str">
        <f>VLOOKUP(F2427,city!$A$4:$D$352,4,FALSE)</f>
        <v>平顶山</v>
      </c>
      <c r="F2427" s="22">
        <f t="shared" si="113"/>
        <v>143</v>
      </c>
      <c r="G2427" s="22">
        <f>IF(VLOOKUP(F2426,city!$A$4:$H$352,8,FALSE)&gt;G2426,G2426+1,1)</f>
        <v>10</v>
      </c>
    </row>
    <row r="2428" spans="1:7" x14ac:dyDescent="0.15">
      <c r="A2428" s="23">
        <f t="shared" si="111"/>
        <v>114351</v>
      </c>
      <c r="B2428" s="24">
        <v>4</v>
      </c>
      <c r="C2428" s="28" t="str">
        <f>"jingdian/"&amp;VLOOKUP(E2428,city!$D$4:$P$352,12,FALSE)&amp;"/"&amp;VLOOKUP(E2428,city!$D$4:$P$352,13,FALSE)&amp;"/"&amp;IF(G2428&lt;11,"jd",IF(G2428&lt;16,"tc","cs"))&amp;"/"&amp;IF(G2428&lt;11,G2428,IF(G2428&lt;16,G2428-10,G2428-15))&amp;".jpg"</f>
        <v>jingdian/henan/pingdingshan/tc/1.jpg</v>
      </c>
      <c r="D2428" s="23">
        <f t="shared" si="112"/>
        <v>2</v>
      </c>
      <c r="E2428" s="2" t="str">
        <f>VLOOKUP(F2428,city!$A$4:$D$352,4,FALSE)</f>
        <v>平顶山</v>
      </c>
      <c r="F2428" s="22">
        <f t="shared" si="113"/>
        <v>143</v>
      </c>
      <c r="G2428" s="22">
        <f>IF(VLOOKUP(F2427,city!$A$4:$H$352,8,FALSE)&gt;G2427,G2427+1,1)</f>
        <v>11</v>
      </c>
    </row>
    <row r="2429" spans="1:7" x14ac:dyDescent="0.15">
      <c r="A2429" s="23">
        <f t="shared" si="111"/>
        <v>114352</v>
      </c>
      <c r="B2429" s="24">
        <v>4</v>
      </c>
      <c r="C2429" s="28" t="str">
        <f>"jingdian/"&amp;VLOOKUP(E2429,city!$D$4:$P$352,12,FALSE)&amp;"/"&amp;VLOOKUP(E2429,city!$D$4:$P$352,13,FALSE)&amp;"/"&amp;IF(G2429&lt;11,"jd",IF(G2429&lt;16,"tc","cs"))&amp;"/"&amp;IF(G2429&lt;11,G2429,IF(G2429&lt;16,G2429-10,G2429-15))&amp;".jpg"</f>
        <v>jingdian/henan/pingdingshan/tc/2.jpg</v>
      </c>
      <c r="D2429" s="23">
        <f t="shared" si="112"/>
        <v>2</v>
      </c>
      <c r="E2429" s="2" t="str">
        <f>VLOOKUP(F2429,city!$A$4:$D$352,4,FALSE)</f>
        <v>平顶山</v>
      </c>
      <c r="F2429" s="22">
        <f t="shared" si="113"/>
        <v>143</v>
      </c>
      <c r="G2429" s="22">
        <f>IF(VLOOKUP(F2428,city!$A$4:$H$352,8,FALSE)&gt;G2428,G2428+1,1)</f>
        <v>12</v>
      </c>
    </row>
    <row r="2430" spans="1:7" x14ac:dyDescent="0.15">
      <c r="A2430" s="23">
        <f t="shared" si="111"/>
        <v>114353</v>
      </c>
      <c r="B2430" s="24">
        <v>2</v>
      </c>
      <c r="C2430" s="28" t="str">
        <f>"jingdian/"&amp;VLOOKUP(E2430,city!$D$4:$P$352,12,FALSE)&amp;"/"&amp;VLOOKUP(E2430,city!$D$4:$P$352,13,FALSE)&amp;"/"&amp;IF(G2430&lt;11,"jd",IF(G2430&lt;16,"tc","cs"))&amp;"/"&amp;IF(G2430&lt;11,G2430,IF(G2430&lt;16,G2430-10,G2430-15))&amp;".jpg"</f>
        <v>jingdian/henan/pingdingshan/tc/3.jpg</v>
      </c>
      <c r="D2430" s="23">
        <f t="shared" si="112"/>
        <v>2</v>
      </c>
      <c r="E2430" s="2" t="str">
        <f>VLOOKUP(F2430,city!$A$4:$D$352,4,FALSE)</f>
        <v>平顶山</v>
      </c>
      <c r="F2430" s="22">
        <f t="shared" si="113"/>
        <v>143</v>
      </c>
      <c r="G2430" s="22">
        <f>IF(VLOOKUP(F2429,city!$A$4:$H$352,8,FALSE)&gt;G2429,G2429+1,1)</f>
        <v>13</v>
      </c>
    </row>
    <row r="2431" spans="1:7" x14ac:dyDescent="0.15">
      <c r="A2431" s="23">
        <f t="shared" si="111"/>
        <v>114354</v>
      </c>
      <c r="B2431" s="24">
        <v>3</v>
      </c>
      <c r="C2431" s="28" t="str">
        <f>"jingdian/"&amp;VLOOKUP(E2431,city!$D$4:$P$352,12,FALSE)&amp;"/"&amp;VLOOKUP(E2431,city!$D$4:$P$352,13,FALSE)&amp;"/"&amp;IF(G2431&lt;11,"jd",IF(G2431&lt;16,"tc","cs"))&amp;"/"&amp;IF(G2431&lt;11,G2431,IF(G2431&lt;16,G2431-10,G2431-15))&amp;".jpg"</f>
        <v>jingdian/henan/pingdingshan/tc/4.jpg</v>
      </c>
      <c r="D2431" s="23">
        <f t="shared" si="112"/>
        <v>2</v>
      </c>
      <c r="E2431" s="2" t="str">
        <f>VLOOKUP(F2431,city!$A$4:$D$352,4,FALSE)</f>
        <v>平顶山</v>
      </c>
      <c r="F2431" s="22">
        <f t="shared" si="113"/>
        <v>143</v>
      </c>
      <c r="G2431" s="22">
        <f>IF(VLOOKUP(F2430,city!$A$4:$H$352,8,FALSE)&gt;G2430,G2430+1,1)</f>
        <v>14</v>
      </c>
    </row>
    <row r="2432" spans="1:7" x14ac:dyDescent="0.15">
      <c r="A2432" s="23">
        <f t="shared" si="111"/>
        <v>114355</v>
      </c>
      <c r="B2432" s="24">
        <v>2</v>
      </c>
      <c r="C2432" s="28" t="str">
        <f>"jingdian/"&amp;VLOOKUP(E2432,city!$D$4:$P$352,12,FALSE)&amp;"/"&amp;VLOOKUP(E2432,city!$D$4:$P$352,13,FALSE)&amp;"/"&amp;IF(G2432&lt;11,"jd",IF(G2432&lt;16,"tc","cs"))&amp;"/"&amp;IF(G2432&lt;11,G2432,IF(G2432&lt;16,G2432-10,G2432-15))&amp;".jpg"</f>
        <v>jingdian/henan/pingdingshan/tc/5.jpg</v>
      </c>
      <c r="D2432" s="23">
        <f t="shared" si="112"/>
        <v>2</v>
      </c>
      <c r="E2432" s="2" t="str">
        <f>VLOOKUP(F2432,city!$A$4:$D$352,4,FALSE)</f>
        <v>平顶山</v>
      </c>
      <c r="F2432" s="22">
        <f t="shared" si="113"/>
        <v>143</v>
      </c>
      <c r="G2432" s="22">
        <f>IF(VLOOKUP(F2431,city!$A$4:$H$352,8,FALSE)&gt;G2431,G2431+1,1)</f>
        <v>15</v>
      </c>
    </row>
    <row r="2433" spans="1:7" x14ac:dyDescent="0.15">
      <c r="A2433" s="23">
        <f t="shared" si="111"/>
        <v>114381</v>
      </c>
      <c r="B2433" s="24">
        <v>2</v>
      </c>
      <c r="C2433" s="28" t="str">
        <f>"jingdian/"&amp;VLOOKUP(E2433,city!$D$4:$P$352,12,FALSE)&amp;"/"&amp;VLOOKUP(E2433,city!$D$4:$P$352,13,FALSE)&amp;"/"&amp;IF(G2433&lt;11,"jd",IF(G2433&lt;16,"tc","cs"))&amp;"/"&amp;IF(G2433&lt;11,G2433,IF(G2433&lt;16,G2433-10,G2433-15))&amp;".jpg"</f>
        <v>jingdian/henan/pingdingshan/cs/1.jpg</v>
      </c>
      <c r="D2433" s="23">
        <f t="shared" si="112"/>
        <v>3</v>
      </c>
      <c r="E2433" s="2" t="str">
        <f>VLOOKUP(F2433,city!$A$4:$D$352,4,FALSE)</f>
        <v>平顶山</v>
      </c>
      <c r="F2433" s="22">
        <f t="shared" si="113"/>
        <v>143</v>
      </c>
      <c r="G2433" s="22">
        <f>IF(VLOOKUP(F2432,city!$A$4:$H$352,8,FALSE)&gt;G2432,G2432+1,1)</f>
        <v>16</v>
      </c>
    </row>
    <row r="2434" spans="1:7" x14ac:dyDescent="0.15">
      <c r="A2434" s="23">
        <f t="shared" si="111"/>
        <v>114382</v>
      </c>
      <c r="B2434" s="24">
        <v>3</v>
      </c>
      <c r="C2434" s="28" t="str">
        <f>"jingdian/"&amp;VLOOKUP(E2434,city!$D$4:$P$352,12,FALSE)&amp;"/"&amp;VLOOKUP(E2434,city!$D$4:$P$352,13,FALSE)&amp;"/"&amp;IF(G2434&lt;11,"jd",IF(G2434&lt;16,"tc","cs"))&amp;"/"&amp;IF(G2434&lt;11,G2434,IF(G2434&lt;16,G2434-10,G2434-15))&amp;".jpg"</f>
        <v>jingdian/henan/pingdingshan/cs/2.jpg</v>
      </c>
      <c r="D2434" s="23">
        <f t="shared" si="112"/>
        <v>3</v>
      </c>
      <c r="E2434" s="2" t="str">
        <f>VLOOKUP(F2434,city!$A$4:$D$352,4,FALSE)</f>
        <v>平顶山</v>
      </c>
      <c r="F2434" s="22">
        <f t="shared" si="113"/>
        <v>143</v>
      </c>
      <c r="G2434" s="22">
        <f>IF(VLOOKUP(F2433,city!$A$4:$H$352,8,FALSE)&gt;G2433,G2433+1,1)</f>
        <v>17</v>
      </c>
    </row>
    <row r="2435" spans="1:7" x14ac:dyDescent="0.15">
      <c r="A2435" s="23">
        <f t="shared" si="111"/>
        <v>114401</v>
      </c>
      <c r="B2435" s="24">
        <v>1</v>
      </c>
      <c r="C2435" s="28" t="str">
        <f>"jingdian/"&amp;VLOOKUP(E2435,city!$D$4:$P$352,12,FALSE)&amp;"/"&amp;VLOOKUP(E2435,city!$D$4:$P$352,13,FALSE)&amp;"/"&amp;IF(G2435&lt;11,"jd",IF(G2435&lt;16,"tc","cs"))&amp;"/"&amp;IF(G2435&lt;11,G2435,IF(G2435&lt;16,G2435-10,G2435-15))&amp;".jpg"</f>
        <v>jingdian/henan/anyang/jd/1.jpg</v>
      </c>
      <c r="D2435" s="23">
        <f t="shared" si="112"/>
        <v>1</v>
      </c>
      <c r="E2435" s="2" t="str">
        <f>VLOOKUP(F2435,city!$A$4:$D$352,4,FALSE)</f>
        <v>安阳</v>
      </c>
      <c r="F2435" s="22">
        <f t="shared" si="113"/>
        <v>144</v>
      </c>
      <c r="G2435" s="22">
        <f>IF(VLOOKUP(F2434,city!$A$4:$H$352,8,FALSE)&gt;G2434,G2434+1,1)</f>
        <v>1</v>
      </c>
    </row>
    <row r="2436" spans="1:7" x14ac:dyDescent="0.15">
      <c r="A2436" s="23">
        <f t="shared" si="111"/>
        <v>114402</v>
      </c>
      <c r="B2436" s="24">
        <v>1</v>
      </c>
      <c r="C2436" s="28" t="str">
        <f>"jingdian/"&amp;VLOOKUP(E2436,city!$D$4:$P$352,12,FALSE)&amp;"/"&amp;VLOOKUP(E2436,city!$D$4:$P$352,13,FALSE)&amp;"/"&amp;IF(G2436&lt;11,"jd",IF(G2436&lt;16,"tc","cs"))&amp;"/"&amp;IF(G2436&lt;11,G2436,IF(G2436&lt;16,G2436-10,G2436-15))&amp;".jpg"</f>
        <v>jingdian/henan/anyang/jd/2.jpg</v>
      </c>
      <c r="D2436" s="23">
        <f t="shared" si="112"/>
        <v>1</v>
      </c>
      <c r="E2436" s="2" t="str">
        <f>VLOOKUP(F2436,city!$A$4:$D$352,4,FALSE)</f>
        <v>安阳</v>
      </c>
      <c r="F2436" s="22">
        <f t="shared" si="113"/>
        <v>144</v>
      </c>
      <c r="G2436" s="22">
        <f>IF(VLOOKUP(F2435,city!$A$4:$H$352,8,FALSE)&gt;G2435,G2435+1,1)</f>
        <v>2</v>
      </c>
    </row>
    <row r="2437" spans="1:7" x14ac:dyDescent="0.15">
      <c r="A2437" s="23">
        <f t="shared" ref="A2437:A2500" si="114">IF(G2437&lt;11,G2437,IF(G2437&lt;16,G2437+40,G2437+65))+F2437*100+100000</f>
        <v>114403</v>
      </c>
      <c r="B2437" s="24">
        <v>1</v>
      </c>
      <c r="C2437" s="28" t="str">
        <f>"jingdian/"&amp;VLOOKUP(E2437,city!$D$4:$P$352,12,FALSE)&amp;"/"&amp;VLOOKUP(E2437,city!$D$4:$P$352,13,FALSE)&amp;"/"&amp;IF(G2437&lt;11,"jd",IF(G2437&lt;16,"tc","cs"))&amp;"/"&amp;IF(G2437&lt;11,G2437,IF(G2437&lt;16,G2437-10,G2437-15))&amp;".jpg"</f>
        <v>jingdian/henan/anyang/jd/3.jpg</v>
      </c>
      <c r="D2437" s="23">
        <f t="shared" ref="D2437:D2500" si="115">IF(G2437&lt;11,1,IF(G2437&lt;16,2,3))</f>
        <v>1</v>
      </c>
      <c r="E2437" s="2" t="str">
        <f>VLOOKUP(F2437,city!$A$4:$D$352,4,FALSE)</f>
        <v>安阳</v>
      </c>
      <c r="F2437" s="22">
        <f t="shared" ref="F2437:F2500" si="116">IF(G2437&gt;G2436,F2436,F2436+1)</f>
        <v>144</v>
      </c>
      <c r="G2437" s="22">
        <f>IF(VLOOKUP(F2436,city!$A$4:$H$352,8,FALSE)&gt;G2436,G2436+1,1)</f>
        <v>3</v>
      </c>
    </row>
    <row r="2438" spans="1:7" x14ac:dyDescent="0.15">
      <c r="A2438" s="23">
        <f t="shared" si="114"/>
        <v>114404</v>
      </c>
      <c r="B2438" s="24">
        <v>1</v>
      </c>
      <c r="C2438" s="28" t="str">
        <f>"jingdian/"&amp;VLOOKUP(E2438,city!$D$4:$P$352,12,FALSE)&amp;"/"&amp;VLOOKUP(E2438,city!$D$4:$P$352,13,FALSE)&amp;"/"&amp;IF(G2438&lt;11,"jd",IF(G2438&lt;16,"tc","cs"))&amp;"/"&amp;IF(G2438&lt;11,G2438,IF(G2438&lt;16,G2438-10,G2438-15))&amp;".jpg"</f>
        <v>jingdian/henan/anyang/jd/4.jpg</v>
      </c>
      <c r="D2438" s="23">
        <f t="shared" si="115"/>
        <v>1</v>
      </c>
      <c r="E2438" s="2" t="str">
        <f>VLOOKUP(F2438,city!$A$4:$D$352,4,FALSE)</f>
        <v>安阳</v>
      </c>
      <c r="F2438" s="22">
        <f t="shared" si="116"/>
        <v>144</v>
      </c>
      <c r="G2438" s="22">
        <f>IF(VLOOKUP(F2437,city!$A$4:$H$352,8,FALSE)&gt;G2437,G2437+1,1)</f>
        <v>4</v>
      </c>
    </row>
    <row r="2439" spans="1:7" x14ac:dyDescent="0.15">
      <c r="A2439" s="23">
        <f t="shared" si="114"/>
        <v>114405</v>
      </c>
      <c r="B2439" s="24">
        <v>1</v>
      </c>
      <c r="C2439" s="28" t="str">
        <f>"jingdian/"&amp;VLOOKUP(E2439,city!$D$4:$P$352,12,FALSE)&amp;"/"&amp;VLOOKUP(E2439,city!$D$4:$P$352,13,FALSE)&amp;"/"&amp;IF(G2439&lt;11,"jd",IF(G2439&lt;16,"tc","cs"))&amp;"/"&amp;IF(G2439&lt;11,G2439,IF(G2439&lt;16,G2439-10,G2439-15))&amp;".jpg"</f>
        <v>jingdian/henan/anyang/jd/5.jpg</v>
      </c>
      <c r="D2439" s="23">
        <f t="shared" si="115"/>
        <v>1</v>
      </c>
      <c r="E2439" s="2" t="str">
        <f>VLOOKUP(F2439,city!$A$4:$D$352,4,FALSE)</f>
        <v>安阳</v>
      </c>
      <c r="F2439" s="22">
        <f t="shared" si="116"/>
        <v>144</v>
      </c>
      <c r="G2439" s="22">
        <f>IF(VLOOKUP(F2438,city!$A$4:$H$352,8,FALSE)&gt;G2438,G2438+1,1)</f>
        <v>5</v>
      </c>
    </row>
    <row r="2440" spans="1:7" x14ac:dyDescent="0.15">
      <c r="A2440" s="23">
        <f t="shared" si="114"/>
        <v>114406</v>
      </c>
      <c r="B2440" s="24">
        <v>1</v>
      </c>
      <c r="C2440" s="28" t="str">
        <f>"jingdian/"&amp;VLOOKUP(E2440,city!$D$4:$P$352,12,FALSE)&amp;"/"&amp;VLOOKUP(E2440,city!$D$4:$P$352,13,FALSE)&amp;"/"&amp;IF(G2440&lt;11,"jd",IF(G2440&lt;16,"tc","cs"))&amp;"/"&amp;IF(G2440&lt;11,G2440,IF(G2440&lt;16,G2440-10,G2440-15))&amp;".jpg"</f>
        <v>jingdian/henan/anyang/jd/6.jpg</v>
      </c>
      <c r="D2440" s="23">
        <f t="shared" si="115"/>
        <v>1</v>
      </c>
      <c r="E2440" s="2" t="str">
        <f>VLOOKUP(F2440,city!$A$4:$D$352,4,FALSE)</f>
        <v>安阳</v>
      </c>
      <c r="F2440" s="22">
        <f t="shared" si="116"/>
        <v>144</v>
      </c>
      <c r="G2440" s="22">
        <f>IF(VLOOKUP(F2439,city!$A$4:$H$352,8,FALSE)&gt;G2439,G2439+1,1)</f>
        <v>6</v>
      </c>
    </row>
    <row r="2441" spans="1:7" x14ac:dyDescent="0.15">
      <c r="A2441" s="23">
        <f t="shared" si="114"/>
        <v>114407</v>
      </c>
      <c r="B2441" s="24">
        <v>1</v>
      </c>
      <c r="C2441" s="28" t="str">
        <f>"jingdian/"&amp;VLOOKUP(E2441,city!$D$4:$P$352,12,FALSE)&amp;"/"&amp;VLOOKUP(E2441,city!$D$4:$P$352,13,FALSE)&amp;"/"&amp;IF(G2441&lt;11,"jd",IF(G2441&lt;16,"tc","cs"))&amp;"/"&amp;IF(G2441&lt;11,G2441,IF(G2441&lt;16,G2441-10,G2441-15))&amp;".jpg"</f>
        <v>jingdian/henan/anyang/jd/7.jpg</v>
      </c>
      <c r="D2441" s="23">
        <f t="shared" si="115"/>
        <v>1</v>
      </c>
      <c r="E2441" s="2" t="str">
        <f>VLOOKUP(F2441,city!$A$4:$D$352,4,FALSE)</f>
        <v>安阳</v>
      </c>
      <c r="F2441" s="22">
        <f t="shared" si="116"/>
        <v>144</v>
      </c>
      <c r="G2441" s="22">
        <f>IF(VLOOKUP(F2440,city!$A$4:$H$352,8,FALSE)&gt;G2440,G2440+1,1)</f>
        <v>7</v>
      </c>
    </row>
    <row r="2442" spans="1:7" x14ac:dyDescent="0.15">
      <c r="A2442" s="23">
        <f t="shared" si="114"/>
        <v>114408</v>
      </c>
      <c r="B2442" s="24">
        <v>1</v>
      </c>
      <c r="C2442" s="28" t="str">
        <f>"jingdian/"&amp;VLOOKUP(E2442,city!$D$4:$P$352,12,FALSE)&amp;"/"&amp;VLOOKUP(E2442,city!$D$4:$P$352,13,FALSE)&amp;"/"&amp;IF(G2442&lt;11,"jd",IF(G2442&lt;16,"tc","cs"))&amp;"/"&amp;IF(G2442&lt;11,G2442,IF(G2442&lt;16,G2442-10,G2442-15))&amp;".jpg"</f>
        <v>jingdian/henan/anyang/jd/8.jpg</v>
      </c>
      <c r="D2442" s="23">
        <f t="shared" si="115"/>
        <v>1</v>
      </c>
      <c r="E2442" s="2" t="str">
        <f>VLOOKUP(F2442,city!$A$4:$D$352,4,FALSE)</f>
        <v>安阳</v>
      </c>
      <c r="F2442" s="22">
        <f t="shared" si="116"/>
        <v>144</v>
      </c>
      <c r="G2442" s="22">
        <f>IF(VLOOKUP(F2441,city!$A$4:$H$352,8,FALSE)&gt;G2441,G2441+1,1)</f>
        <v>8</v>
      </c>
    </row>
    <row r="2443" spans="1:7" x14ac:dyDescent="0.15">
      <c r="A2443" s="23">
        <f t="shared" si="114"/>
        <v>114409</v>
      </c>
      <c r="B2443" s="24">
        <v>1</v>
      </c>
      <c r="C2443" s="28" t="str">
        <f>"jingdian/"&amp;VLOOKUP(E2443,city!$D$4:$P$352,12,FALSE)&amp;"/"&amp;VLOOKUP(E2443,city!$D$4:$P$352,13,FALSE)&amp;"/"&amp;IF(G2443&lt;11,"jd",IF(G2443&lt;16,"tc","cs"))&amp;"/"&amp;IF(G2443&lt;11,G2443,IF(G2443&lt;16,G2443-10,G2443-15))&amp;".jpg"</f>
        <v>jingdian/henan/anyang/jd/9.jpg</v>
      </c>
      <c r="D2443" s="23">
        <f t="shared" si="115"/>
        <v>1</v>
      </c>
      <c r="E2443" s="2" t="str">
        <f>VLOOKUP(F2443,city!$A$4:$D$352,4,FALSE)</f>
        <v>安阳</v>
      </c>
      <c r="F2443" s="22">
        <f t="shared" si="116"/>
        <v>144</v>
      </c>
      <c r="G2443" s="22">
        <f>IF(VLOOKUP(F2442,city!$A$4:$H$352,8,FALSE)&gt;G2442,G2442+1,1)</f>
        <v>9</v>
      </c>
    </row>
    <row r="2444" spans="1:7" x14ac:dyDescent="0.15">
      <c r="A2444" s="23">
        <f t="shared" si="114"/>
        <v>114410</v>
      </c>
      <c r="B2444" s="24">
        <v>1</v>
      </c>
      <c r="C2444" s="28" t="str">
        <f>"jingdian/"&amp;VLOOKUP(E2444,city!$D$4:$P$352,12,FALSE)&amp;"/"&amp;VLOOKUP(E2444,city!$D$4:$P$352,13,FALSE)&amp;"/"&amp;IF(G2444&lt;11,"jd",IF(G2444&lt;16,"tc","cs"))&amp;"/"&amp;IF(G2444&lt;11,G2444,IF(G2444&lt;16,G2444-10,G2444-15))&amp;".jpg"</f>
        <v>jingdian/henan/anyang/jd/10.jpg</v>
      </c>
      <c r="D2444" s="23">
        <f t="shared" si="115"/>
        <v>1</v>
      </c>
      <c r="E2444" s="2" t="str">
        <f>VLOOKUP(F2444,city!$A$4:$D$352,4,FALSE)</f>
        <v>安阳</v>
      </c>
      <c r="F2444" s="22">
        <f t="shared" si="116"/>
        <v>144</v>
      </c>
      <c r="G2444" s="22">
        <f>IF(VLOOKUP(F2443,city!$A$4:$H$352,8,FALSE)&gt;G2443,G2443+1,1)</f>
        <v>10</v>
      </c>
    </row>
    <row r="2445" spans="1:7" x14ac:dyDescent="0.15">
      <c r="A2445" s="23">
        <f t="shared" si="114"/>
        <v>114451</v>
      </c>
      <c r="B2445" s="24">
        <v>2</v>
      </c>
      <c r="C2445" s="28" t="str">
        <f>"jingdian/"&amp;VLOOKUP(E2445,city!$D$4:$P$352,12,FALSE)&amp;"/"&amp;VLOOKUP(E2445,city!$D$4:$P$352,13,FALSE)&amp;"/"&amp;IF(G2445&lt;11,"jd",IF(G2445&lt;16,"tc","cs"))&amp;"/"&amp;IF(G2445&lt;11,G2445,IF(G2445&lt;16,G2445-10,G2445-15))&amp;".jpg"</f>
        <v>jingdian/henan/anyang/tc/1.jpg</v>
      </c>
      <c r="D2445" s="23">
        <f t="shared" si="115"/>
        <v>2</v>
      </c>
      <c r="E2445" s="2" t="str">
        <f>VLOOKUP(F2445,city!$A$4:$D$352,4,FALSE)</f>
        <v>安阳</v>
      </c>
      <c r="F2445" s="22">
        <f t="shared" si="116"/>
        <v>144</v>
      </c>
      <c r="G2445" s="22">
        <f>IF(VLOOKUP(F2444,city!$A$4:$H$352,8,FALSE)&gt;G2444,G2444+1,1)</f>
        <v>11</v>
      </c>
    </row>
    <row r="2446" spans="1:7" x14ac:dyDescent="0.15">
      <c r="A2446" s="23">
        <f t="shared" si="114"/>
        <v>114452</v>
      </c>
      <c r="B2446" s="24">
        <v>2</v>
      </c>
      <c r="C2446" s="28" t="str">
        <f>"jingdian/"&amp;VLOOKUP(E2446,city!$D$4:$P$352,12,FALSE)&amp;"/"&amp;VLOOKUP(E2446,city!$D$4:$P$352,13,FALSE)&amp;"/"&amp;IF(G2446&lt;11,"jd",IF(G2446&lt;16,"tc","cs"))&amp;"/"&amp;IF(G2446&lt;11,G2446,IF(G2446&lt;16,G2446-10,G2446-15))&amp;".jpg"</f>
        <v>jingdian/henan/anyang/tc/2.jpg</v>
      </c>
      <c r="D2446" s="23">
        <f t="shared" si="115"/>
        <v>2</v>
      </c>
      <c r="E2446" s="2" t="str">
        <f>VLOOKUP(F2446,city!$A$4:$D$352,4,FALSE)</f>
        <v>安阳</v>
      </c>
      <c r="F2446" s="22">
        <f t="shared" si="116"/>
        <v>144</v>
      </c>
      <c r="G2446" s="22">
        <f>IF(VLOOKUP(F2445,city!$A$4:$H$352,8,FALSE)&gt;G2445,G2445+1,1)</f>
        <v>12</v>
      </c>
    </row>
    <row r="2447" spans="1:7" x14ac:dyDescent="0.15">
      <c r="A2447" s="23">
        <f t="shared" si="114"/>
        <v>114453</v>
      </c>
      <c r="B2447" s="24">
        <v>4</v>
      </c>
      <c r="C2447" s="28" t="str">
        <f>"jingdian/"&amp;VLOOKUP(E2447,city!$D$4:$P$352,12,FALSE)&amp;"/"&amp;VLOOKUP(E2447,city!$D$4:$P$352,13,FALSE)&amp;"/"&amp;IF(G2447&lt;11,"jd",IF(G2447&lt;16,"tc","cs"))&amp;"/"&amp;IF(G2447&lt;11,G2447,IF(G2447&lt;16,G2447-10,G2447-15))&amp;".jpg"</f>
        <v>jingdian/henan/anyang/tc/3.jpg</v>
      </c>
      <c r="D2447" s="23">
        <f t="shared" si="115"/>
        <v>2</v>
      </c>
      <c r="E2447" s="2" t="str">
        <f>VLOOKUP(F2447,city!$A$4:$D$352,4,FALSE)</f>
        <v>安阳</v>
      </c>
      <c r="F2447" s="22">
        <f t="shared" si="116"/>
        <v>144</v>
      </c>
      <c r="G2447" s="22">
        <f>IF(VLOOKUP(F2446,city!$A$4:$H$352,8,FALSE)&gt;G2446,G2446+1,1)</f>
        <v>13</v>
      </c>
    </row>
    <row r="2448" spans="1:7" x14ac:dyDescent="0.15">
      <c r="A2448" s="23">
        <f t="shared" si="114"/>
        <v>114454</v>
      </c>
      <c r="B2448" s="24">
        <v>5</v>
      </c>
      <c r="C2448" s="28" t="str">
        <f>"jingdian/"&amp;VLOOKUP(E2448,city!$D$4:$P$352,12,FALSE)&amp;"/"&amp;VLOOKUP(E2448,city!$D$4:$P$352,13,FALSE)&amp;"/"&amp;IF(G2448&lt;11,"jd",IF(G2448&lt;16,"tc","cs"))&amp;"/"&amp;IF(G2448&lt;11,G2448,IF(G2448&lt;16,G2448-10,G2448-15))&amp;".jpg"</f>
        <v>jingdian/henan/anyang/tc/4.jpg</v>
      </c>
      <c r="D2448" s="23">
        <f t="shared" si="115"/>
        <v>2</v>
      </c>
      <c r="E2448" s="2" t="str">
        <f>VLOOKUP(F2448,city!$A$4:$D$352,4,FALSE)</f>
        <v>安阳</v>
      </c>
      <c r="F2448" s="22">
        <f t="shared" si="116"/>
        <v>144</v>
      </c>
      <c r="G2448" s="22">
        <f>IF(VLOOKUP(F2447,city!$A$4:$H$352,8,FALSE)&gt;G2447,G2447+1,1)</f>
        <v>14</v>
      </c>
    </row>
    <row r="2449" spans="1:7" x14ac:dyDescent="0.15">
      <c r="A2449" s="23">
        <f t="shared" si="114"/>
        <v>114455</v>
      </c>
      <c r="B2449" s="24">
        <v>4</v>
      </c>
      <c r="C2449" s="28" t="str">
        <f>"jingdian/"&amp;VLOOKUP(E2449,city!$D$4:$P$352,12,FALSE)&amp;"/"&amp;VLOOKUP(E2449,city!$D$4:$P$352,13,FALSE)&amp;"/"&amp;IF(G2449&lt;11,"jd",IF(G2449&lt;16,"tc","cs"))&amp;"/"&amp;IF(G2449&lt;11,G2449,IF(G2449&lt;16,G2449-10,G2449-15))&amp;".jpg"</f>
        <v>jingdian/henan/anyang/tc/5.jpg</v>
      </c>
      <c r="D2449" s="23">
        <f t="shared" si="115"/>
        <v>2</v>
      </c>
      <c r="E2449" s="2" t="str">
        <f>VLOOKUP(F2449,city!$A$4:$D$352,4,FALSE)</f>
        <v>安阳</v>
      </c>
      <c r="F2449" s="22">
        <f t="shared" si="116"/>
        <v>144</v>
      </c>
      <c r="G2449" s="22">
        <f>IF(VLOOKUP(F2448,city!$A$4:$H$352,8,FALSE)&gt;G2448,G2448+1,1)</f>
        <v>15</v>
      </c>
    </row>
    <row r="2450" spans="1:7" x14ac:dyDescent="0.15">
      <c r="A2450" s="23">
        <f t="shared" si="114"/>
        <v>114481</v>
      </c>
      <c r="B2450" s="24">
        <v>4</v>
      </c>
      <c r="C2450" s="28" t="str">
        <f>"jingdian/"&amp;VLOOKUP(E2450,city!$D$4:$P$352,12,FALSE)&amp;"/"&amp;VLOOKUP(E2450,city!$D$4:$P$352,13,FALSE)&amp;"/"&amp;IF(G2450&lt;11,"jd",IF(G2450&lt;16,"tc","cs"))&amp;"/"&amp;IF(G2450&lt;11,G2450,IF(G2450&lt;16,G2450-10,G2450-15))&amp;".jpg"</f>
        <v>jingdian/henan/anyang/cs/1.jpg</v>
      </c>
      <c r="D2450" s="23">
        <f t="shared" si="115"/>
        <v>3</v>
      </c>
      <c r="E2450" s="2" t="str">
        <f>VLOOKUP(F2450,city!$A$4:$D$352,4,FALSE)</f>
        <v>安阳</v>
      </c>
      <c r="F2450" s="22">
        <f t="shared" si="116"/>
        <v>144</v>
      </c>
      <c r="G2450" s="22">
        <f>IF(VLOOKUP(F2449,city!$A$4:$H$352,8,FALSE)&gt;G2449,G2449+1,1)</f>
        <v>16</v>
      </c>
    </row>
    <row r="2451" spans="1:7" x14ac:dyDescent="0.15">
      <c r="A2451" s="23">
        <f t="shared" si="114"/>
        <v>114482</v>
      </c>
      <c r="B2451" s="24">
        <v>3</v>
      </c>
      <c r="C2451" s="28" t="str">
        <f>"jingdian/"&amp;VLOOKUP(E2451,city!$D$4:$P$352,12,FALSE)&amp;"/"&amp;VLOOKUP(E2451,city!$D$4:$P$352,13,FALSE)&amp;"/"&amp;IF(G2451&lt;11,"jd",IF(G2451&lt;16,"tc","cs"))&amp;"/"&amp;IF(G2451&lt;11,G2451,IF(G2451&lt;16,G2451-10,G2451-15))&amp;".jpg"</f>
        <v>jingdian/henan/anyang/cs/2.jpg</v>
      </c>
      <c r="D2451" s="23">
        <f t="shared" si="115"/>
        <v>3</v>
      </c>
      <c r="E2451" s="2" t="str">
        <f>VLOOKUP(F2451,city!$A$4:$D$352,4,FALSE)</f>
        <v>安阳</v>
      </c>
      <c r="F2451" s="22">
        <f t="shared" si="116"/>
        <v>144</v>
      </c>
      <c r="G2451" s="22">
        <f>IF(VLOOKUP(F2450,city!$A$4:$H$352,8,FALSE)&gt;G2450,G2450+1,1)</f>
        <v>17</v>
      </c>
    </row>
    <row r="2452" spans="1:7" x14ac:dyDescent="0.15">
      <c r="A2452" s="23">
        <f t="shared" si="114"/>
        <v>114501</v>
      </c>
      <c r="B2452" s="24">
        <v>1</v>
      </c>
      <c r="C2452" s="28" t="str">
        <f>"jingdian/"&amp;VLOOKUP(E2452,city!$D$4:$P$352,12,FALSE)&amp;"/"&amp;VLOOKUP(E2452,city!$D$4:$P$352,13,FALSE)&amp;"/"&amp;IF(G2452&lt;11,"jd",IF(G2452&lt;16,"tc","cs"))&amp;"/"&amp;IF(G2452&lt;11,G2452,IF(G2452&lt;16,G2452-10,G2452-15))&amp;".jpg"</f>
        <v>jingdian/henan/hebi/jd/1.jpg</v>
      </c>
      <c r="D2452" s="23">
        <f t="shared" si="115"/>
        <v>1</v>
      </c>
      <c r="E2452" s="2" t="str">
        <f>VLOOKUP(F2452,city!$A$4:$D$352,4,FALSE)</f>
        <v>鹤壁</v>
      </c>
      <c r="F2452" s="22">
        <f t="shared" si="116"/>
        <v>145</v>
      </c>
      <c r="G2452" s="22">
        <f>IF(VLOOKUP(F2451,city!$A$4:$H$352,8,FALSE)&gt;G2451,G2451+1,1)</f>
        <v>1</v>
      </c>
    </row>
    <row r="2453" spans="1:7" x14ac:dyDescent="0.15">
      <c r="A2453" s="23">
        <f t="shared" si="114"/>
        <v>114502</v>
      </c>
      <c r="B2453" s="24">
        <v>1</v>
      </c>
      <c r="C2453" s="28" t="str">
        <f>"jingdian/"&amp;VLOOKUP(E2453,city!$D$4:$P$352,12,FALSE)&amp;"/"&amp;VLOOKUP(E2453,city!$D$4:$P$352,13,FALSE)&amp;"/"&amp;IF(G2453&lt;11,"jd",IF(G2453&lt;16,"tc","cs"))&amp;"/"&amp;IF(G2453&lt;11,G2453,IF(G2453&lt;16,G2453-10,G2453-15))&amp;".jpg"</f>
        <v>jingdian/henan/hebi/jd/2.jpg</v>
      </c>
      <c r="D2453" s="23">
        <f t="shared" si="115"/>
        <v>1</v>
      </c>
      <c r="E2453" s="2" t="str">
        <f>VLOOKUP(F2453,city!$A$4:$D$352,4,FALSE)</f>
        <v>鹤壁</v>
      </c>
      <c r="F2453" s="22">
        <f t="shared" si="116"/>
        <v>145</v>
      </c>
      <c r="G2453" s="22">
        <f>IF(VLOOKUP(F2452,city!$A$4:$H$352,8,FALSE)&gt;G2452,G2452+1,1)</f>
        <v>2</v>
      </c>
    </row>
    <row r="2454" spans="1:7" x14ac:dyDescent="0.15">
      <c r="A2454" s="23">
        <f t="shared" si="114"/>
        <v>114503</v>
      </c>
      <c r="B2454" s="24">
        <v>1</v>
      </c>
      <c r="C2454" s="28" t="str">
        <f>"jingdian/"&amp;VLOOKUP(E2454,city!$D$4:$P$352,12,FALSE)&amp;"/"&amp;VLOOKUP(E2454,city!$D$4:$P$352,13,FALSE)&amp;"/"&amp;IF(G2454&lt;11,"jd",IF(G2454&lt;16,"tc","cs"))&amp;"/"&amp;IF(G2454&lt;11,G2454,IF(G2454&lt;16,G2454-10,G2454-15))&amp;".jpg"</f>
        <v>jingdian/henan/hebi/jd/3.jpg</v>
      </c>
      <c r="D2454" s="23">
        <f t="shared" si="115"/>
        <v>1</v>
      </c>
      <c r="E2454" s="2" t="str">
        <f>VLOOKUP(F2454,city!$A$4:$D$352,4,FALSE)</f>
        <v>鹤壁</v>
      </c>
      <c r="F2454" s="22">
        <f t="shared" si="116"/>
        <v>145</v>
      </c>
      <c r="G2454" s="22">
        <f>IF(VLOOKUP(F2453,city!$A$4:$H$352,8,FALSE)&gt;G2453,G2453+1,1)</f>
        <v>3</v>
      </c>
    </row>
    <row r="2455" spans="1:7" x14ac:dyDescent="0.15">
      <c r="A2455" s="23">
        <f t="shared" si="114"/>
        <v>114504</v>
      </c>
      <c r="B2455" s="24">
        <v>1</v>
      </c>
      <c r="C2455" s="28" t="str">
        <f>"jingdian/"&amp;VLOOKUP(E2455,city!$D$4:$P$352,12,FALSE)&amp;"/"&amp;VLOOKUP(E2455,city!$D$4:$P$352,13,FALSE)&amp;"/"&amp;IF(G2455&lt;11,"jd",IF(G2455&lt;16,"tc","cs"))&amp;"/"&amp;IF(G2455&lt;11,G2455,IF(G2455&lt;16,G2455-10,G2455-15))&amp;".jpg"</f>
        <v>jingdian/henan/hebi/jd/4.jpg</v>
      </c>
      <c r="D2455" s="23">
        <f t="shared" si="115"/>
        <v>1</v>
      </c>
      <c r="E2455" s="2" t="str">
        <f>VLOOKUP(F2455,city!$A$4:$D$352,4,FALSE)</f>
        <v>鹤壁</v>
      </c>
      <c r="F2455" s="22">
        <f t="shared" si="116"/>
        <v>145</v>
      </c>
      <c r="G2455" s="22">
        <f>IF(VLOOKUP(F2454,city!$A$4:$H$352,8,FALSE)&gt;G2454,G2454+1,1)</f>
        <v>4</v>
      </c>
    </row>
    <row r="2456" spans="1:7" x14ac:dyDescent="0.15">
      <c r="A2456" s="23">
        <f t="shared" si="114"/>
        <v>114505</v>
      </c>
      <c r="B2456" s="24">
        <v>1</v>
      </c>
      <c r="C2456" s="28" t="str">
        <f>"jingdian/"&amp;VLOOKUP(E2456,city!$D$4:$P$352,12,FALSE)&amp;"/"&amp;VLOOKUP(E2456,city!$D$4:$P$352,13,FALSE)&amp;"/"&amp;IF(G2456&lt;11,"jd",IF(G2456&lt;16,"tc","cs"))&amp;"/"&amp;IF(G2456&lt;11,G2456,IF(G2456&lt;16,G2456-10,G2456-15))&amp;".jpg"</f>
        <v>jingdian/henan/hebi/jd/5.jpg</v>
      </c>
      <c r="D2456" s="23">
        <f t="shared" si="115"/>
        <v>1</v>
      </c>
      <c r="E2456" s="2" t="str">
        <f>VLOOKUP(F2456,city!$A$4:$D$352,4,FALSE)</f>
        <v>鹤壁</v>
      </c>
      <c r="F2456" s="22">
        <f t="shared" si="116"/>
        <v>145</v>
      </c>
      <c r="G2456" s="22">
        <f>IF(VLOOKUP(F2455,city!$A$4:$H$352,8,FALSE)&gt;G2455,G2455+1,1)</f>
        <v>5</v>
      </c>
    </row>
    <row r="2457" spans="1:7" x14ac:dyDescent="0.15">
      <c r="A2457" s="23">
        <f t="shared" si="114"/>
        <v>114506</v>
      </c>
      <c r="B2457" s="24">
        <v>1</v>
      </c>
      <c r="C2457" s="28" t="str">
        <f>"jingdian/"&amp;VLOOKUP(E2457,city!$D$4:$P$352,12,FALSE)&amp;"/"&amp;VLOOKUP(E2457,city!$D$4:$P$352,13,FALSE)&amp;"/"&amp;IF(G2457&lt;11,"jd",IF(G2457&lt;16,"tc","cs"))&amp;"/"&amp;IF(G2457&lt;11,G2457,IF(G2457&lt;16,G2457-10,G2457-15))&amp;".jpg"</f>
        <v>jingdian/henan/hebi/jd/6.jpg</v>
      </c>
      <c r="D2457" s="23">
        <f t="shared" si="115"/>
        <v>1</v>
      </c>
      <c r="E2457" s="2" t="str">
        <f>VLOOKUP(F2457,city!$A$4:$D$352,4,FALSE)</f>
        <v>鹤壁</v>
      </c>
      <c r="F2457" s="22">
        <f t="shared" si="116"/>
        <v>145</v>
      </c>
      <c r="G2457" s="22">
        <f>IF(VLOOKUP(F2456,city!$A$4:$H$352,8,FALSE)&gt;G2456,G2456+1,1)</f>
        <v>6</v>
      </c>
    </row>
    <row r="2458" spans="1:7" x14ac:dyDescent="0.15">
      <c r="A2458" s="23">
        <f t="shared" si="114"/>
        <v>114507</v>
      </c>
      <c r="B2458" s="24">
        <v>1</v>
      </c>
      <c r="C2458" s="28" t="str">
        <f>"jingdian/"&amp;VLOOKUP(E2458,city!$D$4:$P$352,12,FALSE)&amp;"/"&amp;VLOOKUP(E2458,city!$D$4:$P$352,13,FALSE)&amp;"/"&amp;IF(G2458&lt;11,"jd",IF(G2458&lt;16,"tc","cs"))&amp;"/"&amp;IF(G2458&lt;11,G2458,IF(G2458&lt;16,G2458-10,G2458-15))&amp;".jpg"</f>
        <v>jingdian/henan/hebi/jd/7.jpg</v>
      </c>
      <c r="D2458" s="23">
        <f t="shared" si="115"/>
        <v>1</v>
      </c>
      <c r="E2458" s="2" t="str">
        <f>VLOOKUP(F2458,city!$A$4:$D$352,4,FALSE)</f>
        <v>鹤壁</v>
      </c>
      <c r="F2458" s="22">
        <f t="shared" si="116"/>
        <v>145</v>
      </c>
      <c r="G2458" s="22">
        <f>IF(VLOOKUP(F2457,city!$A$4:$H$352,8,FALSE)&gt;G2457,G2457+1,1)</f>
        <v>7</v>
      </c>
    </row>
    <row r="2459" spans="1:7" x14ac:dyDescent="0.15">
      <c r="A2459" s="23">
        <f t="shared" si="114"/>
        <v>114508</v>
      </c>
      <c r="B2459" s="24">
        <v>1</v>
      </c>
      <c r="C2459" s="28" t="str">
        <f>"jingdian/"&amp;VLOOKUP(E2459,city!$D$4:$P$352,12,FALSE)&amp;"/"&amp;VLOOKUP(E2459,city!$D$4:$P$352,13,FALSE)&amp;"/"&amp;IF(G2459&lt;11,"jd",IF(G2459&lt;16,"tc","cs"))&amp;"/"&amp;IF(G2459&lt;11,G2459,IF(G2459&lt;16,G2459-10,G2459-15))&amp;".jpg"</f>
        <v>jingdian/henan/hebi/jd/8.jpg</v>
      </c>
      <c r="D2459" s="23">
        <f t="shared" si="115"/>
        <v>1</v>
      </c>
      <c r="E2459" s="2" t="str">
        <f>VLOOKUP(F2459,city!$A$4:$D$352,4,FALSE)</f>
        <v>鹤壁</v>
      </c>
      <c r="F2459" s="22">
        <f t="shared" si="116"/>
        <v>145</v>
      </c>
      <c r="G2459" s="22">
        <f>IF(VLOOKUP(F2458,city!$A$4:$H$352,8,FALSE)&gt;G2458,G2458+1,1)</f>
        <v>8</v>
      </c>
    </row>
    <row r="2460" spans="1:7" x14ac:dyDescent="0.15">
      <c r="A2460" s="23">
        <f t="shared" si="114"/>
        <v>114509</v>
      </c>
      <c r="B2460" s="24">
        <v>1</v>
      </c>
      <c r="C2460" s="28" t="str">
        <f>"jingdian/"&amp;VLOOKUP(E2460,city!$D$4:$P$352,12,FALSE)&amp;"/"&amp;VLOOKUP(E2460,city!$D$4:$P$352,13,FALSE)&amp;"/"&amp;IF(G2460&lt;11,"jd",IF(G2460&lt;16,"tc","cs"))&amp;"/"&amp;IF(G2460&lt;11,G2460,IF(G2460&lt;16,G2460-10,G2460-15))&amp;".jpg"</f>
        <v>jingdian/henan/hebi/jd/9.jpg</v>
      </c>
      <c r="D2460" s="23">
        <f t="shared" si="115"/>
        <v>1</v>
      </c>
      <c r="E2460" s="2" t="str">
        <f>VLOOKUP(F2460,city!$A$4:$D$352,4,FALSE)</f>
        <v>鹤壁</v>
      </c>
      <c r="F2460" s="22">
        <f t="shared" si="116"/>
        <v>145</v>
      </c>
      <c r="G2460" s="22">
        <f>IF(VLOOKUP(F2459,city!$A$4:$H$352,8,FALSE)&gt;G2459,G2459+1,1)</f>
        <v>9</v>
      </c>
    </row>
    <row r="2461" spans="1:7" x14ac:dyDescent="0.15">
      <c r="A2461" s="23">
        <f t="shared" si="114"/>
        <v>114510</v>
      </c>
      <c r="B2461" s="24">
        <v>1</v>
      </c>
      <c r="C2461" s="28" t="str">
        <f>"jingdian/"&amp;VLOOKUP(E2461,city!$D$4:$P$352,12,FALSE)&amp;"/"&amp;VLOOKUP(E2461,city!$D$4:$P$352,13,FALSE)&amp;"/"&amp;IF(G2461&lt;11,"jd",IF(G2461&lt;16,"tc","cs"))&amp;"/"&amp;IF(G2461&lt;11,G2461,IF(G2461&lt;16,G2461-10,G2461-15))&amp;".jpg"</f>
        <v>jingdian/henan/hebi/jd/10.jpg</v>
      </c>
      <c r="D2461" s="23">
        <f t="shared" si="115"/>
        <v>1</v>
      </c>
      <c r="E2461" s="2" t="str">
        <f>VLOOKUP(F2461,city!$A$4:$D$352,4,FALSE)</f>
        <v>鹤壁</v>
      </c>
      <c r="F2461" s="22">
        <f t="shared" si="116"/>
        <v>145</v>
      </c>
      <c r="G2461" s="22">
        <f>IF(VLOOKUP(F2460,city!$A$4:$H$352,8,FALSE)&gt;G2460,G2460+1,1)</f>
        <v>10</v>
      </c>
    </row>
    <row r="2462" spans="1:7" x14ac:dyDescent="0.15">
      <c r="A2462" s="23">
        <f t="shared" si="114"/>
        <v>114551</v>
      </c>
      <c r="B2462" s="24">
        <v>5</v>
      </c>
      <c r="C2462" s="28" t="str">
        <f>"jingdian/"&amp;VLOOKUP(E2462,city!$D$4:$P$352,12,FALSE)&amp;"/"&amp;VLOOKUP(E2462,city!$D$4:$P$352,13,FALSE)&amp;"/"&amp;IF(G2462&lt;11,"jd",IF(G2462&lt;16,"tc","cs"))&amp;"/"&amp;IF(G2462&lt;11,G2462,IF(G2462&lt;16,G2462-10,G2462-15))&amp;".jpg"</f>
        <v>jingdian/henan/hebi/tc/1.jpg</v>
      </c>
      <c r="D2462" s="23">
        <f t="shared" si="115"/>
        <v>2</v>
      </c>
      <c r="E2462" s="2" t="str">
        <f>VLOOKUP(F2462,city!$A$4:$D$352,4,FALSE)</f>
        <v>鹤壁</v>
      </c>
      <c r="F2462" s="22">
        <f t="shared" si="116"/>
        <v>145</v>
      </c>
      <c r="G2462" s="22">
        <f>IF(VLOOKUP(F2461,city!$A$4:$H$352,8,FALSE)&gt;G2461,G2461+1,1)</f>
        <v>11</v>
      </c>
    </row>
    <row r="2463" spans="1:7" x14ac:dyDescent="0.15">
      <c r="A2463" s="23">
        <f t="shared" si="114"/>
        <v>114552</v>
      </c>
      <c r="B2463" s="24">
        <v>5</v>
      </c>
      <c r="C2463" s="28" t="str">
        <f>"jingdian/"&amp;VLOOKUP(E2463,city!$D$4:$P$352,12,FALSE)&amp;"/"&amp;VLOOKUP(E2463,city!$D$4:$P$352,13,FALSE)&amp;"/"&amp;IF(G2463&lt;11,"jd",IF(G2463&lt;16,"tc","cs"))&amp;"/"&amp;IF(G2463&lt;11,G2463,IF(G2463&lt;16,G2463-10,G2463-15))&amp;".jpg"</f>
        <v>jingdian/henan/hebi/tc/2.jpg</v>
      </c>
      <c r="D2463" s="23">
        <f t="shared" si="115"/>
        <v>2</v>
      </c>
      <c r="E2463" s="2" t="str">
        <f>VLOOKUP(F2463,city!$A$4:$D$352,4,FALSE)</f>
        <v>鹤壁</v>
      </c>
      <c r="F2463" s="22">
        <f t="shared" si="116"/>
        <v>145</v>
      </c>
      <c r="G2463" s="22">
        <f>IF(VLOOKUP(F2462,city!$A$4:$H$352,8,FALSE)&gt;G2462,G2462+1,1)</f>
        <v>12</v>
      </c>
    </row>
    <row r="2464" spans="1:7" x14ac:dyDescent="0.15">
      <c r="A2464" s="23">
        <f t="shared" si="114"/>
        <v>114553</v>
      </c>
      <c r="B2464" s="24">
        <v>3</v>
      </c>
      <c r="C2464" s="28" t="str">
        <f>"jingdian/"&amp;VLOOKUP(E2464,city!$D$4:$P$352,12,FALSE)&amp;"/"&amp;VLOOKUP(E2464,city!$D$4:$P$352,13,FALSE)&amp;"/"&amp;IF(G2464&lt;11,"jd",IF(G2464&lt;16,"tc","cs"))&amp;"/"&amp;IF(G2464&lt;11,G2464,IF(G2464&lt;16,G2464-10,G2464-15))&amp;".jpg"</f>
        <v>jingdian/henan/hebi/tc/3.jpg</v>
      </c>
      <c r="D2464" s="23">
        <f t="shared" si="115"/>
        <v>2</v>
      </c>
      <c r="E2464" s="2" t="str">
        <f>VLOOKUP(F2464,city!$A$4:$D$352,4,FALSE)</f>
        <v>鹤壁</v>
      </c>
      <c r="F2464" s="22">
        <f t="shared" si="116"/>
        <v>145</v>
      </c>
      <c r="G2464" s="22">
        <f>IF(VLOOKUP(F2463,city!$A$4:$H$352,8,FALSE)&gt;G2463,G2463+1,1)</f>
        <v>13</v>
      </c>
    </row>
    <row r="2465" spans="1:7" x14ac:dyDescent="0.15">
      <c r="A2465" s="23">
        <f t="shared" si="114"/>
        <v>114554</v>
      </c>
      <c r="B2465" s="24">
        <v>2</v>
      </c>
      <c r="C2465" s="28" t="str">
        <f>"jingdian/"&amp;VLOOKUP(E2465,city!$D$4:$P$352,12,FALSE)&amp;"/"&amp;VLOOKUP(E2465,city!$D$4:$P$352,13,FALSE)&amp;"/"&amp;IF(G2465&lt;11,"jd",IF(G2465&lt;16,"tc","cs"))&amp;"/"&amp;IF(G2465&lt;11,G2465,IF(G2465&lt;16,G2465-10,G2465-15))&amp;".jpg"</f>
        <v>jingdian/henan/hebi/tc/4.jpg</v>
      </c>
      <c r="D2465" s="23">
        <f t="shared" si="115"/>
        <v>2</v>
      </c>
      <c r="E2465" s="2" t="str">
        <f>VLOOKUP(F2465,city!$A$4:$D$352,4,FALSE)</f>
        <v>鹤壁</v>
      </c>
      <c r="F2465" s="22">
        <f t="shared" si="116"/>
        <v>145</v>
      </c>
      <c r="G2465" s="22">
        <f>IF(VLOOKUP(F2464,city!$A$4:$H$352,8,FALSE)&gt;G2464,G2464+1,1)</f>
        <v>14</v>
      </c>
    </row>
    <row r="2466" spans="1:7" x14ac:dyDescent="0.15">
      <c r="A2466" s="23">
        <f t="shared" si="114"/>
        <v>114555</v>
      </c>
      <c r="B2466" s="24">
        <v>3</v>
      </c>
      <c r="C2466" s="28" t="str">
        <f>"jingdian/"&amp;VLOOKUP(E2466,city!$D$4:$P$352,12,FALSE)&amp;"/"&amp;VLOOKUP(E2466,city!$D$4:$P$352,13,FALSE)&amp;"/"&amp;IF(G2466&lt;11,"jd",IF(G2466&lt;16,"tc","cs"))&amp;"/"&amp;IF(G2466&lt;11,G2466,IF(G2466&lt;16,G2466-10,G2466-15))&amp;".jpg"</f>
        <v>jingdian/henan/hebi/tc/5.jpg</v>
      </c>
      <c r="D2466" s="23">
        <f t="shared" si="115"/>
        <v>2</v>
      </c>
      <c r="E2466" s="2" t="str">
        <f>VLOOKUP(F2466,city!$A$4:$D$352,4,FALSE)</f>
        <v>鹤壁</v>
      </c>
      <c r="F2466" s="22">
        <f t="shared" si="116"/>
        <v>145</v>
      </c>
      <c r="G2466" s="22">
        <f>IF(VLOOKUP(F2465,city!$A$4:$H$352,8,FALSE)&gt;G2465,G2465+1,1)</f>
        <v>15</v>
      </c>
    </row>
    <row r="2467" spans="1:7" x14ac:dyDescent="0.15">
      <c r="A2467" s="23">
        <f t="shared" si="114"/>
        <v>114581</v>
      </c>
      <c r="B2467" s="24">
        <v>4</v>
      </c>
      <c r="C2467" s="28" t="str">
        <f>"jingdian/"&amp;VLOOKUP(E2467,city!$D$4:$P$352,12,FALSE)&amp;"/"&amp;VLOOKUP(E2467,city!$D$4:$P$352,13,FALSE)&amp;"/"&amp;IF(G2467&lt;11,"jd",IF(G2467&lt;16,"tc","cs"))&amp;"/"&amp;IF(G2467&lt;11,G2467,IF(G2467&lt;16,G2467-10,G2467-15))&amp;".jpg"</f>
        <v>jingdian/henan/hebi/cs/1.jpg</v>
      </c>
      <c r="D2467" s="23">
        <f t="shared" si="115"/>
        <v>3</v>
      </c>
      <c r="E2467" s="2" t="str">
        <f>VLOOKUP(F2467,city!$A$4:$D$352,4,FALSE)</f>
        <v>鹤壁</v>
      </c>
      <c r="F2467" s="22">
        <f t="shared" si="116"/>
        <v>145</v>
      </c>
      <c r="G2467" s="22">
        <f>IF(VLOOKUP(F2466,city!$A$4:$H$352,8,FALSE)&gt;G2466,G2466+1,1)</f>
        <v>16</v>
      </c>
    </row>
    <row r="2468" spans="1:7" x14ac:dyDescent="0.15">
      <c r="A2468" s="23">
        <f t="shared" si="114"/>
        <v>114582</v>
      </c>
      <c r="B2468" s="24">
        <v>4</v>
      </c>
      <c r="C2468" s="28" t="str">
        <f>"jingdian/"&amp;VLOOKUP(E2468,city!$D$4:$P$352,12,FALSE)&amp;"/"&amp;VLOOKUP(E2468,city!$D$4:$P$352,13,FALSE)&amp;"/"&amp;IF(G2468&lt;11,"jd",IF(G2468&lt;16,"tc","cs"))&amp;"/"&amp;IF(G2468&lt;11,G2468,IF(G2468&lt;16,G2468-10,G2468-15))&amp;".jpg"</f>
        <v>jingdian/henan/hebi/cs/2.jpg</v>
      </c>
      <c r="D2468" s="23">
        <f t="shared" si="115"/>
        <v>3</v>
      </c>
      <c r="E2468" s="2" t="str">
        <f>VLOOKUP(F2468,city!$A$4:$D$352,4,FALSE)</f>
        <v>鹤壁</v>
      </c>
      <c r="F2468" s="22">
        <f t="shared" si="116"/>
        <v>145</v>
      </c>
      <c r="G2468" s="22">
        <f>IF(VLOOKUP(F2467,city!$A$4:$H$352,8,FALSE)&gt;G2467,G2467+1,1)</f>
        <v>17</v>
      </c>
    </row>
    <row r="2469" spans="1:7" x14ac:dyDescent="0.15">
      <c r="A2469" s="23">
        <f t="shared" si="114"/>
        <v>114601</v>
      </c>
      <c r="B2469" s="24">
        <v>1</v>
      </c>
      <c r="C2469" s="28" t="str">
        <f>"jingdian/"&amp;VLOOKUP(E2469,city!$D$4:$P$352,12,FALSE)&amp;"/"&amp;VLOOKUP(E2469,city!$D$4:$P$352,13,FALSE)&amp;"/"&amp;IF(G2469&lt;11,"jd",IF(G2469&lt;16,"tc","cs"))&amp;"/"&amp;IF(G2469&lt;11,G2469,IF(G2469&lt;16,G2469-10,G2469-15))&amp;".jpg"</f>
        <v>jingdian/henan/xinxiang/jd/1.jpg</v>
      </c>
      <c r="D2469" s="23">
        <f t="shared" si="115"/>
        <v>1</v>
      </c>
      <c r="E2469" s="2" t="str">
        <f>VLOOKUP(F2469,city!$A$4:$D$352,4,FALSE)</f>
        <v>新乡</v>
      </c>
      <c r="F2469" s="22">
        <f t="shared" si="116"/>
        <v>146</v>
      </c>
      <c r="G2469" s="22">
        <f>IF(VLOOKUP(F2468,city!$A$4:$H$352,8,FALSE)&gt;G2468,G2468+1,1)</f>
        <v>1</v>
      </c>
    </row>
    <row r="2470" spans="1:7" x14ac:dyDescent="0.15">
      <c r="A2470" s="23">
        <f t="shared" si="114"/>
        <v>114602</v>
      </c>
      <c r="B2470" s="24">
        <v>1</v>
      </c>
      <c r="C2470" s="28" t="str">
        <f>"jingdian/"&amp;VLOOKUP(E2470,city!$D$4:$P$352,12,FALSE)&amp;"/"&amp;VLOOKUP(E2470,city!$D$4:$P$352,13,FALSE)&amp;"/"&amp;IF(G2470&lt;11,"jd",IF(G2470&lt;16,"tc","cs"))&amp;"/"&amp;IF(G2470&lt;11,G2470,IF(G2470&lt;16,G2470-10,G2470-15))&amp;".jpg"</f>
        <v>jingdian/henan/xinxiang/jd/2.jpg</v>
      </c>
      <c r="D2470" s="23">
        <f t="shared" si="115"/>
        <v>1</v>
      </c>
      <c r="E2470" s="2" t="str">
        <f>VLOOKUP(F2470,city!$A$4:$D$352,4,FALSE)</f>
        <v>新乡</v>
      </c>
      <c r="F2470" s="22">
        <f t="shared" si="116"/>
        <v>146</v>
      </c>
      <c r="G2470" s="22">
        <f>IF(VLOOKUP(F2469,city!$A$4:$H$352,8,FALSE)&gt;G2469,G2469+1,1)</f>
        <v>2</v>
      </c>
    </row>
    <row r="2471" spans="1:7" x14ac:dyDescent="0.15">
      <c r="A2471" s="23">
        <f t="shared" si="114"/>
        <v>114603</v>
      </c>
      <c r="B2471" s="24">
        <v>1</v>
      </c>
      <c r="C2471" s="28" t="str">
        <f>"jingdian/"&amp;VLOOKUP(E2471,city!$D$4:$P$352,12,FALSE)&amp;"/"&amp;VLOOKUP(E2471,city!$D$4:$P$352,13,FALSE)&amp;"/"&amp;IF(G2471&lt;11,"jd",IF(G2471&lt;16,"tc","cs"))&amp;"/"&amp;IF(G2471&lt;11,G2471,IF(G2471&lt;16,G2471-10,G2471-15))&amp;".jpg"</f>
        <v>jingdian/henan/xinxiang/jd/3.jpg</v>
      </c>
      <c r="D2471" s="23">
        <f t="shared" si="115"/>
        <v>1</v>
      </c>
      <c r="E2471" s="2" t="str">
        <f>VLOOKUP(F2471,city!$A$4:$D$352,4,FALSE)</f>
        <v>新乡</v>
      </c>
      <c r="F2471" s="22">
        <f t="shared" si="116"/>
        <v>146</v>
      </c>
      <c r="G2471" s="22">
        <f>IF(VLOOKUP(F2470,city!$A$4:$H$352,8,FALSE)&gt;G2470,G2470+1,1)</f>
        <v>3</v>
      </c>
    </row>
    <row r="2472" spans="1:7" x14ac:dyDescent="0.15">
      <c r="A2472" s="23">
        <f t="shared" si="114"/>
        <v>114604</v>
      </c>
      <c r="B2472" s="24">
        <v>1</v>
      </c>
      <c r="C2472" s="28" t="str">
        <f>"jingdian/"&amp;VLOOKUP(E2472,city!$D$4:$P$352,12,FALSE)&amp;"/"&amp;VLOOKUP(E2472,city!$D$4:$P$352,13,FALSE)&amp;"/"&amp;IF(G2472&lt;11,"jd",IF(G2472&lt;16,"tc","cs"))&amp;"/"&amp;IF(G2472&lt;11,G2472,IF(G2472&lt;16,G2472-10,G2472-15))&amp;".jpg"</f>
        <v>jingdian/henan/xinxiang/jd/4.jpg</v>
      </c>
      <c r="D2472" s="23">
        <f t="shared" si="115"/>
        <v>1</v>
      </c>
      <c r="E2472" s="2" t="str">
        <f>VLOOKUP(F2472,city!$A$4:$D$352,4,FALSE)</f>
        <v>新乡</v>
      </c>
      <c r="F2472" s="22">
        <f t="shared" si="116"/>
        <v>146</v>
      </c>
      <c r="G2472" s="22">
        <f>IF(VLOOKUP(F2471,city!$A$4:$H$352,8,FALSE)&gt;G2471,G2471+1,1)</f>
        <v>4</v>
      </c>
    </row>
    <row r="2473" spans="1:7" x14ac:dyDescent="0.15">
      <c r="A2473" s="23">
        <f t="shared" si="114"/>
        <v>114605</v>
      </c>
      <c r="B2473" s="24">
        <v>1</v>
      </c>
      <c r="C2473" s="28" t="str">
        <f>"jingdian/"&amp;VLOOKUP(E2473,city!$D$4:$P$352,12,FALSE)&amp;"/"&amp;VLOOKUP(E2473,city!$D$4:$P$352,13,FALSE)&amp;"/"&amp;IF(G2473&lt;11,"jd",IF(G2473&lt;16,"tc","cs"))&amp;"/"&amp;IF(G2473&lt;11,G2473,IF(G2473&lt;16,G2473-10,G2473-15))&amp;".jpg"</f>
        <v>jingdian/henan/xinxiang/jd/5.jpg</v>
      </c>
      <c r="D2473" s="23">
        <f t="shared" si="115"/>
        <v>1</v>
      </c>
      <c r="E2473" s="2" t="str">
        <f>VLOOKUP(F2473,city!$A$4:$D$352,4,FALSE)</f>
        <v>新乡</v>
      </c>
      <c r="F2473" s="22">
        <f t="shared" si="116"/>
        <v>146</v>
      </c>
      <c r="G2473" s="22">
        <f>IF(VLOOKUP(F2472,city!$A$4:$H$352,8,FALSE)&gt;G2472,G2472+1,1)</f>
        <v>5</v>
      </c>
    </row>
    <row r="2474" spans="1:7" x14ac:dyDescent="0.15">
      <c r="A2474" s="23">
        <f t="shared" si="114"/>
        <v>114606</v>
      </c>
      <c r="B2474" s="24">
        <v>1</v>
      </c>
      <c r="C2474" s="28" t="str">
        <f>"jingdian/"&amp;VLOOKUP(E2474,city!$D$4:$P$352,12,FALSE)&amp;"/"&amp;VLOOKUP(E2474,city!$D$4:$P$352,13,FALSE)&amp;"/"&amp;IF(G2474&lt;11,"jd",IF(G2474&lt;16,"tc","cs"))&amp;"/"&amp;IF(G2474&lt;11,G2474,IF(G2474&lt;16,G2474-10,G2474-15))&amp;".jpg"</f>
        <v>jingdian/henan/xinxiang/jd/6.jpg</v>
      </c>
      <c r="D2474" s="23">
        <f t="shared" si="115"/>
        <v>1</v>
      </c>
      <c r="E2474" s="2" t="str">
        <f>VLOOKUP(F2474,city!$A$4:$D$352,4,FALSE)</f>
        <v>新乡</v>
      </c>
      <c r="F2474" s="22">
        <f t="shared" si="116"/>
        <v>146</v>
      </c>
      <c r="G2474" s="22">
        <f>IF(VLOOKUP(F2473,city!$A$4:$H$352,8,FALSE)&gt;G2473,G2473+1,1)</f>
        <v>6</v>
      </c>
    </row>
    <row r="2475" spans="1:7" x14ac:dyDescent="0.15">
      <c r="A2475" s="23">
        <f t="shared" si="114"/>
        <v>114607</v>
      </c>
      <c r="B2475" s="24">
        <v>1</v>
      </c>
      <c r="C2475" s="28" t="str">
        <f>"jingdian/"&amp;VLOOKUP(E2475,city!$D$4:$P$352,12,FALSE)&amp;"/"&amp;VLOOKUP(E2475,city!$D$4:$P$352,13,FALSE)&amp;"/"&amp;IF(G2475&lt;11,"jd",IF(G2475&lt;16,"tc","cs"))&amp;"/"&amp;IF(G2475&lt;11,G2475,IF(G2475&lt;16,G2475-10,G2475-15))&amp;".jpg"</f>
        <v>jingdian/henan/xinxiang/jd/7.jpg</v>
      </c>
      <c r="D2475" s="23">
        <f t="shared" si="115"/>
        <v>1</v>
      </c>
      <c r="E2475" s="2" t="str">
        <f>VLOOKUP(F2475,city!$A$4:$D$352,4,FALSE)</f>
        <v>新乡</v>
      </c>
      <c r="F2475" s="22">
        <f t="shared" si="116"/>
        <v>146</v>
      </c>
      <c r="G2475" s="22">
        <f>IF(VLOOKUP(F2474,city!$A$4:$H$352,8,FALSE)&gt;G2474,G2474+1,1)</f>
        <v>7</v>
      </c>
    </row>
    <row r="2476" spans="1:7" x14ac:dyDescent="0.15">
      <c r="A2476" s="23">
        <f t="shared" si="114"/>
        <v>114608</v>
      </c>
      <c r="B2476" s="24">
        <v>1</v>
      </c>
      <c r="C2476" s="28" t="str">
        <f>"jingdian/"&amp;VLOOKUP(E2476,city!$D$4:$P$352,12,FALSE)&amp;"/"&amp;VLOOKUP(E2476,city!$D$4:$P$352,13,FALSE)&amp;"/"&amp;IF(G2476&lt;11,"jd",IF(G2476&lt;16,"tc","cs"))&amp;"/"&amp;IF(G2476&lt;11,G2476,IF(G2476&lt;16,G2476-10,G2476-15))&amp;".jpg"</f>
        <v>jingdian/henan/xinxiang/jd/8.jpg</v>
      </c>
      <c r="D2476" s="23">
        <f t="shared" si="115"/>
        <v>1</v>
      </c>
      <c r="E2476" s="2" t="str">
        <f>VLOOKUP(F2476,city!$A$4:$D$352,4,FALSE)</f>
        <v>新乡</v>
      </c>
      <c r="F2476" s="22">
        <f t="shared" si="116"/>
        <v>146</v>
      </c>
      <c r="G2476" s="22">
        <f>IF(VLOOKUP(F2475,city!$A$4:$H$352,8,FALSE)&gt;G2475,G2475+1,1)</f>
        <v>8</v>
      </c>
    </row>
    <row r="2477" spans="1:7" x14ac:dyDescent="0.15">
      <c r="A2477" s="23">
        <f t="shared" si="114"/>
        <v>114609</v>
      </c>
      <c r="B2477" s="24">
        <v>1</v>
      </c>
      <c r="C2477" s="28" t="str">
        <f>"jingdian/"&amp;VLOOKUP(E2477,city!$D$4:$P$352,12,FALSE)&amp;"/"&amp;VLOOKUP(E2477,city!$D$4:$P$352,13,FALSE)&amp;"/"&amp;IF(G2477&lt;11,"jd",IF(G2477&lt;16,"tc","cs"))&amp;"/"&amp;IF(G2477&lt;11,G2477,IF(G2477&lt;16,G2477-10,G2477-15))&amp;".jpg"</f>
        <v>jingdian/henan/xinxiang/jd/9.jpg</v>
      </c>
      <c r="D2477" s="23">
        <f t="shared" si="115"/>
        <v>1</v>
      </c>
      <c r="E2477" s="2" t="str">
        <f>VLOOKUP(F2477,city!$A$4:$D$352,4,FALSE)</f>
        <v>新乡</v>
      </c>
      <c r="F2477" s="22">
        <f t="shared" si="116"/>
        <v>146</v>
      </c>
      <c r="G2477" s="22">
        <f>IF(VLOOKUP(F2476,city!$A$4:$H$352,8,FALSE)&gt;G2476,G2476+1,1)</f>
        <v>9</v>
      </c>
    </row>
    <row r="2478" spans="1:7" x14ac:dyDescent="0.15">
      <c r="A2478" s="23">
        <f t="shared" si="114"/>
        <v>114610</v>
      </c>
      <c r="B2478" s="24">
        <v>1</v>
      </c>
      <c r="C2478" s="28" t="str">
        <f>"jingdian/"&amp;VLOOKUP(E2478,city!$D$4:$P$352,12,FALSE)&amp;"/"&amp;VLOOKUP(E2478,city!$D$4:$P$352,13,FALSE)&amp;"/"&amp;IF(G2478&lt;11,"jd",IF(G2478&lt;16,"tc","cs"))&amp;"/"&amp;IF(G2478&lt;11,G2478,IF(G2478&lt;16,G2478-10,G2478-15))&amp;".jpg"</f>
        <v>jingdian/henan/xinxiang/jd/10.jpg</v>
      </c>
      <c r="D2478" s="23">
        <f t="shared" si="115"/>
        <v>1</v>
      </c>
      <c r="E2478" s="2" t="str">
        <f>VLOOKUP(F2478,city!$A$4:$D$352,4,FALSE)</f>
        <v>新乡</v>
      </c>
      <c r="F2478" s="22">
        <f t="shared" si="116"/>
        <v>146</v>
      </c>
      <c r="G2478" s="22">
        <f>IF(VLOOKUP(F2477,city!$A$4:$H$352,8,FALSE)&gt;G2477,G2477+1,1)</f>
        <v>10</v>
      </c>
    </row>
    <row r="2479" spans="1:7" x14ac:dyDescent="0.15">
      <c r="A2479" s="23">
        <f t="shared" si="114"/>
        <v>114651</v>
      </c>
      <c r="B2479" s="24">
        <v>5</v>
      </c>
      <c r="C2479" s="28" t="str">
        <f>"jingdian/"&amp;VLOOKUP(E2479,city!$D$4:$P$352,12,FALSE)&amp;"/"&amp;VLOOKUP(E2479,city!$D$4:$P$352,13,FALSE)&amp;"/"&amp;IF(G2479&lt;11,"jd",IF(G2479&lt;16,"tc","cs"))&amp;"/"&amp;IF(G2479&lt;11,G2479,IF(G2479&lt;16,G2479-10,G2479-15))&amp;".jpg"</f>
        <v>jingdian/henan/xinxiang/tc/1.jpg</v>
      </c>
      <c r="D2479" s="23">
        <f t="shared" si="115"/>
        <v>2</v>
      </c>
      <c r="E2479" s="2" t="str">
        <f>VLOOKUP(F2479,city!$A$4:$D$352,4,FALSE)</f>
        <v>新乡</v>
      </c>
      <c r="F2479" s="22">
        <f t="shared" si="116"/>
        <v>146</v>
      </c>
      <c r="G2479" s="22">
        <f>IF(VLOOKUP(F2478,city!$A$4:$H$352,8,FALSE)&gt;G2478,G2478+1,1)</f>
        <v>11</v>
      </c>
    </row>
    <row r="2480" spans="1:7" x14ac:dyDescent="0.15">
      <c r="A2480" s="23">
        <f t="shared" si="114"/>
        <v>114652</v>
      </c>
      <c r="B2480" s="24">
        <v>2</v>
      </c>
      <c r="C2480" s="28" t="str">
        <f>"jingdian/"&amp;VLOOKUP(E2480,city!$D$4:$P$352,12,FALSE)&amp;"/"&amp;VLOOKUP(E2480,city!$D$4:$P$352,13,FALSE)&amp;"/"&amp;IF(G2480&lt;11,"jd",IF(G2480&lt;16,"tc","cs"))&amp;"/"&amp;IF(G2480&lt;11,G2480,IF(G2480&lt;16,G2480-10,G2480-15))&amp;".jpg"</f>
        <v>jingdian/henan/xinxiang/tc/2.jpg</v>
      </c>
      <c r="D2480" s="23">
        <f t="shared" si="115"/>
        <v>2</v>
      </c>
      <c r="E2480" s="2" t="str">
        <f>VLOOKUP(F2480,city!$A$4:$D$352,4,FALSE)</f>
        <v>新乡</v>
      </c>
      <c r="F2480" s="22">
        <f t="shared" si="116"/>
        <v>146</v>
      </c>
      <c r="G2480" s="22">
        <f>IF(VLOOKUP(F2479,city!$A$4:$H$352,8,FALSE)&gt;G2479,G2479+1,1)</f>
        <v>12</v>
      </c>
    </row>
    <row r="2481" spans="1:7" x14ac:dyDescent="0.15">
      <c r="A2481" s="23">
        <f t="shared" si="114"/>
        <v>114653</v>
      </c>
      <c r="B2481" s="24">
        <v>5</v>
      </c>
      <c r="C2481" s="28" t="str">
        <f>"jingdian/"&amp;VLOOKUP(E2481,city!$D$4:$P$352,12,FALSE)&amp;"/"&amp;VLOOKUP(E2481,city!$D$4:$P$352,13,FALSE)&amp;"/"&amp;IF(G2481&lt;11,"jd",IF(G2481&lt;16,"tc","cs"))&amp;"/"&amp;IF(G2481&lt;11,G2481,IF(G2481&lt;16,G2481-10,G2481-15))&amp;".jpg"</f>
        <v>jingdian/henan/xinxiang/tc/3.jpg</v>
      </c>
      <c r="D2481" s="23">
        <f t="shared" si="115"/>
        <v>2</v>
      </c>
      <c r="E2481" s="2" t="str">
        <f>VLOOKUP(F2481,city!$A$4:$D$352,4,FALSE)</f>
        <v>新乡</v>
      </c>
      <c r="F2481" s="22">
        <f t="shared" si="116"/>
        <v>146</v>
      </c>
      <c r="G2481" s="22">
        <f>IF(VLOOKUP(F2480,city!$A$4:$H$352,8,FALSE)&gt;G2480,G2480+1,1)</f>
        <v>13</v>
      </c>
    </row>
    <row r="2482" spans="1:7" x14ac:dyDescent="0.15">
      <c r="A2482" s="23">
        <f t="shared" si="114"/>
        <v>114654</v>
      </c>
      <c r="B2482" s="24">
        <v>5</v>
      </c>
      <c r="C2482" s="28" t="str">
        <f>"jingdian/"&amp;VLOOKUP(E2482,city!$D$4:$P$352,12,FALSE)&amp;"/"&amp;VLOOKUP(E2482,city!$D$4:$P$352,13,FALSE)&amp;"/"&amp;IF(G2482&lt;11,"jd",IF(G2482&lt;16,"tc","cs"))&amp;"/"&amp;IF(G2482&lt;11,G2482,IF(G2482&lt;16,G2482-10,G2482-15))&amp;".jpg"</f>
        <v>jingdian/henan/xinxiang/tc/4.jpg</v>
      </c>
      <c r="D2482" s="23">
        <f t="shared" si="115"/>
        <v>2</v>
      </c>
      <c r="E2482" s="2" t="str">
        <f>VLOOKUP(F2482,city!$A$4:$D$352,4,FALSE)</f>
        <v>新乡</v>
      </c>
      <c r="F2482" s="22">
        <f t="shared" si="116"/>
        <v>146</v>
      </c>
      <c r="G2482" s="22">
        <f>IF(VLOOKUP(F2481,city!$A$4:$H$352,8,FALSE)&gt;G2481,G2481+1,1)</f>
        <v>14</v>
      </c>
    </row>
    <row r="2483" spans="1:7" x14ac:dyDescent="0.15">
      <c r="A2483" s="23">
        <f t="shared" si="114"/>
        <v>114655</v>
      </c>
      <c r="B2483" s="24">
        <v>4</v>
      </c>
      <c r="C2483" s="28" t="str">
        <f>"jingdian/"&amp;VLOOKUP(E2483,city!$D$4:$P$352,12,FALSE)&amp;"/"&amp;VLOOKUP(E2483,city!$D$4:$P$352,13,FALSE)&amp;"/"&amp;IF(G2483&lt;11,"jd",IF(G2483&lt;16,"tc","cs"))&amp;"/"&amp;IF(G2483&lt;11,G2483,IF(G2483&lt;16,G2483-10,G2483-15))&amp;".jpg"</f>
        <v>jingdian/henan/xinxiang/tc/5.jpg</v>
      </c>
      <c r="D2483" s="23">
        <f t="shared" si="115"/>
        <v>2</v>
      </c>
      <c r="E2483" s="2" t="str">
        <f>VLOOKUP(F2483,city!$A$4:$D$352,4,FALSE)</f>
        <v>新乡</v>
      </c>
      <c r="F2483" s="22">
        <f t="shared" si="116"/>
        <v>146</v>
      </c>
      <c r="G2483" s="22">
        <f>IF(VLOOKUP(F2482,city!$A$4:$H$352,8,FALSE)&gt;G2482,G2482+1,1)</f>
        <v>15</v>
      </c>
    </row>
    <row r="2484" spans="1:7" x14ac:dyDescent="0.15">
      <c r="A2484" s="23">
        <f t="shared" si="114"/>
        <v>114681</v>
      </c>
      <c r="B2484" s="24">
        <v>5</v>
      </c>
      <c r="C2484" s="28" t="str">
        <f>"jingdian/"&amp;VLOOKUP(E2484,city!$D$4:$P$352,12,FALSE)&amp;"/"&amp;VLOOKUP(E2484,city!$D$4:$P$352,13,FALSE)&amp;"/"&amp;IF(G2484&lt;11,"jd",IF(G2484&lt;16,"tc","cs"))&amp;"/"&amp;IF(G2484&lt;11,G2484,IF(G2484&lt;16,G2484-10,G2484-15))&amp;".jpg"</f>
        <v>jingdian/henan/xinxiang/cs/1.jpg</v>
      </c>
      <c r="D2484" s="23">
        <f t="shared" si="115"/>
        <v>3</v>
      </c>
      <c r="E2484" s="2" t="str">
        <f>VLOOKUP(F2484,city!$A$4:$D$352,4,FALSE)</f>
        <v>新乡</v>
      </c>
      <c r="F2484" s="22">
        <f t="shared" si="116"/>
        <v>146</v>
      </c>
      <c r="G2484" s="22">
        <f>IF(VLOOKUP(F2483,city!$A$4:$H$352,8,FALSE)&gt;G2483,G2483+1,1)</f>
        <v>16</v>
      </c>
    </row>
    <row r="2485" spans="1:7" x14ac:dyDescent="0.15">
      <c r="A2485" s="23">
        <f t="shared" si="114"/>
        <v>114682</v>
      </c>
      <c r="B2485" s="24">
        <v>3</v>
      </c>
      <c r="C2485" s="28" t="str">
        <f>"jingdian/"&amp;VLOOKUP(E2485,city!$D$4:$P$352,12,FALSE)&amp;"/"&amp;VLOOKUP(E2485,city!$D$4:$P$352,13,FALSE)&amp;"/"&amp;IF(G2485&lt;11,"jd",IF(G2485&lt;16,"tc","cs"))&amp;"/"&amp;IF(G2485&lt;11,G2485,IF(G2485&lt;16,G2485-10,G2485-15))&amp;".jpg"</f>
        <v>jingdian/henan/xinxiang/cs/2.jpg</v>
      </c>
      <c r="D2485" s="23">
        <f t="shared" si="115"/>
        <v>3</v>
      </c>
      <c r="E2485" s="2" t="str">
        <f>VLOOKUP(F2485,city!$A$4:$D$352,4,FALSE)</f>
        <v>新乡</v>
      </c>
      <c r="F2485" s="22">
        <f t="shared" si="116"/>
        <v>146</v>
      </c>
      <c r="G2485" s="22">
        <f>IF(VLOOKUP(F2484,city!$A$4:$H$352,8,FALSE)&gt;G2484,G2484+1,1)</f>
        <v>17</v>
      </c>
    </row>
    <row r="2486" spans="1:7" x14ac:dyDescent="0.15">
      <c r="A2486" s="23">
        <f t="shared" si="114"/>
        <v>114701</v>
      </c>
      <c r="B2486" s="24">
        <v>1</v>
      </c>
      <c r="C2486" s="28" t="str">
        <f>"jingdian/"&amp;VLOOKUP(E2486,city!$D$4:$P$352,12,FALSE)&amp;"/"&amp;VLOOKUP(E2486,city!$D$4:$P$352,13,FALSE)&amp;"/"&amp;IF(G2486&lt;11,"jd",IF(G2486&lt;16,"tc","cs"))&amp;"/"&amp;IF(G2486&lt;11,G2486,IF(G2486&lt;16,G2486-10,G2486-15))&amp;".jpg"</f>
        <v>jingdian/henan/jiaozuo/jd/1.jpg</v>
      </c>
      <c r="D2486" s="23">
        <f t="shared" si="115"/>
        <v>1</v>
      </c>
      <c r="E2486" s="2" t="str">
        <f>VLOOKUP(F2486,city!$A$4:$D$352,4,FALSE)</f>
        <v>焦作</v>
      </c>
      <c r="F2486" s="22">
        <f t="shared" si="116"/>
        <v>147</v>
      </c>
      <c r="G2486" s="22">
        <f>IF(VLOOKUP(F2485,city!$A$4:$H$352,8,FALSE)&gt;G2485,G2485+1,1)</f>
        <v>1</v>
      </c>
    </row>
    <row r="2487" spans="1:7" x14ac:dyDescent="0.15">
      <c r="A2487" s="23">
        <f t="shared" si="114"/>
        <v>114702</v>
      </c>
      <c r="B2487" s="24">
        <v>1</v>
      </c>
      <c r="C2487" s="28" t="str">
        <f>"jingdian/"&amp;VLOOKUP(E2487,city!$D$4:$P$352,12,FALSE)&amp;"/"&amp;VLOOKUP(E2487,city!$D$4:$P$352,13,FALSE)&amp;"/"&amp;IF(G2487&lt;11,"jd",IF(G2487&lt;16,"tc","cs"))&amp;"/"&amp;IF(G2487&lt;11,G2487,IF(G2487&lt;16,G2487-10,G2487-15))&amp;".jpg"</f>
        <v>jingdian/henan/jiaozuo/jd/2.jpg</v>
      </c>
      <c r="D2487" s="23">
        <f t="shared" si="115"/>
        <v>1</v>
      </c>
      <c r="E2487" s="2" t="str">
        <f>VLOOKUP(F2487,city!$A$4:$D$352,4,FALSE)</f>
        <v>焦作</v>
      </c>
      <c r="F2487" s="22">
        <f t="shared" si="116"/>
        <v>147</v>
      </c>
      <c r="G2487" s="22">
        <f>IF(VLOOKUP(F2486,city!$A$4:$H$352,8,FALSE)&gt;G2486,G2486+1,1)</f>
        <v>2</v>
      </c>
    </row>
    <row r="2488" spans="1:7" x14ac:dyDescent="0.15">
      <c r="A2488" s="23">
        <f t="shared" si="114"/>
        <v>114703</v>
      </c>
      <c r="B2488" s="24">
        <v>1</v>
      </c>
      <c r="C2488" s="28" t="str">
        <f>"jingdian/"&amp;VLOOKUP(E2488,city!$D$4:$P$352,12,FALSE)&amp;"/"&amp;VLOOKUP(E2488,city!$D$4:$P$352,13,FALSE)&amp;"/"&amp;IF(G2488&lt;11,"jd",IF(G2488&lt;16,"tc","cs"))&amp;"/"&amp;IF(G2488&lt;11,G2488,IF(G2488&lt;16,G2488-10,G2488-15))&amp;".jpg"</f>
        <v>jingdian/henan/jiaozuo/jd/3.jpg</v>
      </c>
      <c r="D2488" s="23">
        <f t="shared" si="115"/>
        <v>1</v>
      </c>
      <c r="E2488" s="2" t="str">
        <f>VLOOKUP(F2488,city!$A$4:$D$352,4,FALSE)</f>
        <v>焦作</v>
      </c>
      <c r="F2488" s="22">
        <f t="shared" si="116"/>
        <v>147</v>
      </c>
      <c r="G2488" s="22">
        <f>IF(VLOOKUP(F2487,city!$A$4:$H$352,8,FALSE)&gt;G2487,G2487+1,1)</f>
        <v>3</v>
      </c>
    </row>
    <row r="2489" spans="1:7" x14ac:dyDescent="0.15">
      <c r="A2489" s="23">
        <f t="shared" si="114"/>
        <v>114704</v>
      </c>
      <c r="B2489" s="24">
        <v>1</v>
      </c>
      <c r="C2489" s="28" t="str">
        <f>"jingdian/"&amp;VLOOKUP(E2489,city!$D$4:$P$352,12,FALSE)&amp;"/"&amp;VLOOKUP(E2489,city!$D$4:$P$352,13,FALSE)&amp;"/"&amp;IF(G2489&lt;11,"jd",IF(G2489&lt;16,"tc","cs"))&amp;"/"&amp;IF(G2489&lt;11,G2489,IF(G2489&lt;16,G2489-10,G2489-15))&amp;".jpg"</f>
        <v>jingdian/henan/jiaozuo/jd/4.jpg</v>
      </c>
      <c r="D2489" s="23">
        <f t="shared" si="115"/>
        <v>1</v>
      </c>
      <c r="E2489" s="2" t="str">
        <f>VLOOKUP(F2489,city!$A$4:$D$352,4,FALSE)</f>
        <v>焦作</v>
      </c>
      <c r="F2489" s="22">
        <f t="shared" si="116"/>
        <v>147</v>
      </c>
      <c r="G2489" s="22">
        <f>IF(VLOOKUP(F2488,city!$A$4:$H$352,8,FALSE)&gt;G2488,G2488+1,1)</f>
        <v>4</v>
      </c>
    </row>
    <row r="2490" spans="1:7" x14ac:dyDescent="0.15">
      <c r="A2490" s="23">
        <f t="shared" si="114"/>
        <v>114705</v>
      </c>
      <c r="B2490" s="24">
        <v>1</v>
      </c>
      <c r="C2490" s="28" t="str">
        <f>"jingdian/"&amp;VLOOKUP(E2490,city!$D$4:$P$352,12,FALSE)&amp;"/"&amp;VLOOKUP(E2490,city!$D$4:$P$352,13,FALSE)&amp;"/"&amp;IF(G2490&lt;11,"jd",IF(G2490&lt;16,"tc","cs"))&amp;"/"&amp;IF(G2490&lt;11,G2490,IF(G2490&lt;16,G2490-10,G2490-15))&amp;".jpg"</f>
        <v>jingdian/henan/jiaozuo/jd/5.jpg</v>
      </c>
      <c r="D2490" s="23">
        <f t="shared" si="115"/>
        <v>1</v>
      </c>
      <c r="E2490" s="2" t="str">
        <f>VLOOKUP(F2490,city!$A$4:$D$352,4,FALSE)</f>
        <v>焦作</v>
      </c>
      <c r="F2490" s="22">
        <f t="shared" si="116"/>
        <v>147</v>
      </c>
      <c r="G2490" s="22">
        <f>IF(VLOOKUP(F2489,city!$A$4:$H$352,8,FALSE)&gt;G2489,G2489+1,1)</f>
        <v>5</v>
      </c>
    </row>
    <row r="2491" spans="1:7" x14ac:dyDescent="0.15">
      <c r="A2491" s="23">
        <f t="shared" si="114"/>
        <v>114706</v>
      </c>
      <c r="B2491" s="24">
        <v>1</v>
      </c>
      <c r="C2491" s="28" t="str">
        <f>"jingdian/"&amp;VLOOKUP(E2491,city!$D$4:$P$352,12,FALSE)&amp;"/"&amp;VLOOKUP(E2491,city!$D$4:$P$352,13,FALSE)&amp;"/"&amp;IF(G2491&lt;11,"jd",IF(G2491&lt;16,"tc","cs"))&amp;"/"&amp;IF(G2491&lt;11,G2491,IF(G2491&lt;16,G2491-10,G2491-15))&amp;".jpg"</f>
        <v>jingdian/henan/jiaozuo/jd/6.jpg</v>
      </c>
      <c r="D2491" s="23">
        <f t="shared" si="115"/>
        <v>1</v>
      </c>
      <c r="E2491" s="2" t="str">
        <f>VLOOKUP(F2491,city!$A$4:$D$352,4,FALSE)</f>
        <v>焦作</v>
      </c>
      <c r="F2491" s="22">
        <f t="shared" si="116"/>
        <v>147</v>
      </c>
      <c r="G2491" s="22">
        <f>IF(VLOOKUP(F2490,city!$A$4:$H$352,8,FALSE)&gt;G2490,G2490+1,1)</f>
        <v>6</v>
      </c>
    </row>
    <row r="2492" spans="1:7" x14ac:dyDescent="0.15">
      <c r="A2492" s="23">
        <f t="shared" si="114"/>
        <v>114707</v>
      </c>
      <c r="B2492" s="24">
        <v>1</v>
      </c>
      <c r="C2492" s="28" t="str">
        <f>"jingdian/"&amp;VLOOKUP(E2492,city!$D$4:$P$352,12,FALSE)&amp;"/"&amp;VLOOKUP(E2492,city!$D$4:$P$352,13,FALSE)&amp;"/"&amp;IF(G2492&lt;11,"jd",IF(G2492&lt;16,"tc","cs"))&amp;"/"&amp;IF(G2492&lt;11,G2492,IF(G2492&lt;16,G2492-10,G2492-15))&amp;".jpg"</f>
        <v>jingdian/henan/jiaozuo/jd/7.jpg</v>
      </c>
      <c r="D2492" s="23">
        <f t="shared" si="115"/>
        <v>1</v>
      </c>
      <c r="E2492" s="2" t="str">
        <f>VLOOKUP(F2492,city!$A$4:$D$352,4,FALSE)</f>
        <v>焦作</v>
      </c>
      <c r="F2492" s="22">
        <f t="shared" si="116"/>
        <v>147</v>
      </c>
      <c r="G2492" s="22">
        <f>IF(VLOOKUP(F2491,city!$A$4:$H$352,8,FALSE)&gt;G2491,G2491+1,1)</f>
        <v>7</v>
      </c>
    </row>
    <row r="2493" spans="1:7" x14ac:dyDescent="0.15">
      <c r="A2493" s="23">
        <f t="shared" si="114"/>
        <v>114708</v>
      </c>
      <c r="B2493" s="24">
        <v>1</v>
      </c>
      <c r="C2493" s="28" t="str">
        <f>"jingdian/"&amp;VLOOKUP(E2493,city!$D$4:$P$352,12,FALSE)&amp;"/"&amp;VLOOKUP(E2493,city!$D$4:$P$352,13,FALSE)&amp;"/"&amp;IF(G2493&lt;11,"jd",IF(G2493&lt;16,"tc","cs"))&amp;"/"&amp;IF(G2493&lt;11,G2493,IF(G2493&lt;16,G2493-10,G2493-15))&amp;".jpg"</f>
        <v>jingdian/henan/jiaozuo/jd/8.jpg</v>
      </c>
      <c r="D2493" s="23">
        <f t="shared" si="115"/>
        <v>1</v>
      </c>
      <c r="E2493" s="2" t="str">
        <f>VLOOKUP(F2493,city!$A$4:$D$352,4,FALSE)</f>
        <v>焦作</v>
      </c>
      <c r="F2493" s="22">
        <f t="shared" si="116"/>
        <v>147</v>
      </c>
      <c r="G2493" s="22">
        <f>IF(VLOOKUP(F2492,city!$A$4:$H$352,8,FALSE)&gt;G2492,G2492+1,1)</f>
        <v>8</v>
      </c>
    </row>
    <row r="2494" spans="1:7" x14ac:dyDescent="0.15">
      <c r="A2494" s="23">
        <f t="shared" si="114"/>
        <v>114709</v>
      </c>
      <c r="B2494" s="24">
        <v>1</v>
      </c>
      <c r="C2494" s="28" t="str">
        <f>"jingdian/"&amp;VLOOKUP(E2494,city!$D$4:$P$352,12,FALSE)&amp;"/"&amp;VLOOKUP(E2494,city!$D$4:$P$352,13,FALSE)&amp;"/"&amp;IF(G2494&lt;11,"jd",IF(G2494&lt;16,"tc","cs"))&amp;"/"&amp;IF(G2494&lt;11,G2494,IF(G2494&lt;16,G2494-10,G2494-15))&amp;".jpg"</f>
        <v>jingdian/henan/jiaozuo/jd/9.jpg</v>
      </c>
      <c r="D2494" s="23">
        <f t="shared" si="115"/>
        <v>1</v>
      </c>
      <c r="E2494" s="2" t="str">
        <f>VLOOKUP(F2494,city!$A$4:$D$352,4,FALSE)</f>
        <v>焦作</v>
      </c>
      <c r="F2494" s="22">
        <f t="shared" si="116"/>
        <v>147</v>
      </c>
      <c r="G2494" s="22">
        <f>IF(VLOOKUP(F2493,city!$A$4:$H$352,8,FALSE)&gt;G2493,G2493+1,1)</f>
        <v>9</v>
      </c>
    </row>
    <row r="2495" spans="1:7" x14ac:dyDescent="0.15">
      <c r="A2495" s="23">
        <f t="shared" si="114"/>
        <v>114710</v>
      </c>
      <c r="B2495" s="24">
        <v>1</v>
      </c>
      <c r="C2495" s="28" t="str">
        <f>"jingdian/"&amp;VLOOKUP(E2495,city!$D$4:$P$352,12,FALSE)&amp;"/"&amp;VLOOKUP(E2495,city!$D$4:$P$352,13,FALSE)&amp;"/"&amp;IF(G2495&lt;11,"jd",IF(G2495&lt;16,"tc","cs"))&amp;"/"&amp;IF(G2495&lt;11,G2495,IF(G2495&lt;16,G2495-10,G2495-15))&amp;".jpg"</f>
        <v>jingdian/henan/jiaozuo/jd/10.jpg</v>
      </c>
      <c r="D2495" s="23">
        <f t="shared" si="115"/>
        <v>1</v>
      </c>
      <c r="E2495" s="2" t="str">
        <f>VLOOKUP(F2495,city!$A$4:$D$352,4,FALSE)</f>
        <v>焦作</v>
      </c>
      <c r="F2495" s="22">
        <f t="shared" si="116"/>
        <v>147</v>
      </c>
      <c r="G2495" s="22">
        <f>IF(VLOOKUP(F2494,city!$A$4:$H$352,8,FALSE)&gt;G2494,G2494+1,1)</f>
        <v>10</v>
      </c>
    </row>
    <row r="2496" spans="1:7" x14ac:dyDescent="0.15">
      <c r="A2496" s="23">
        <f t="shared" si="114"/>
        <v>114751</v>
      </c>
      <c r="B2496" s="24">
        <v>5</v>
      </c>
      <c r="C2496" s="28" t="str">
        <f>"jingdian/"&amp;VLOOKUP(E2496,city!$D$4:$P$352,12,FALSE)&amp;"/"&amp;VLOOKUP(E2496,city!$D$4:$P$352,13,FALSE)&amp;"/"&amp;IF(G2496&lt;11,"jd",IF(G2496&lt;16,"tc","cs"))&amp;"/"&amp;IF(G2496&lt;11,G2496,IF(G2496&lt;16,G2496-10,G2496-15))&amp;".jpg"</f>
        <v>jingdian/henan/jiaozuo/tc/1.jpg</v>
      </c>
      <c r="D2496" s="23">
        <f t="shared" si="115"/>
        <v>2</v>
      </c>
      <c r="E2496" s="2" t="str">
        <f>VLOOKUP(F2496,city!$A$4:$D$352,4,FALSE)</f>
        <v>焦作</v>
      </c>
      <c r="F2496" s="22">
        <f t="shared" si="116"/>
        <v>147</v>
      </c>
      <c r="G2496" s="22">
        <f>IF(VLOOKUP(F2495,city!$A$4:$H$352,8,FALSE)&gt;G2495,G2495+1,1)</f>
        <v>11</v>
      </c>
    </row>
    <row r="2497" spans="1:7" x14ac:dyDescent="0.15">
      <c r="A2497" s="23">
        <f t="shared" si="114"/>
        <v>114752</v>
      </c>
      <c r="B2497" s="24">
        <v>3</v>
      </c>
      <c r="C2497" s="28" t="str">
        <f>"jingdian/"&amp;VLOOKUP(E2497,city!$D$4:$P$352,12,FALSE)&amp;"/"&amp;VLOOKUP(E2497,city!$D$4:$P$352,13,FALSE)&amp;"/"&amp;IF(G2497&lt;11,"jd",IF(G2497&lt;16,"tc","cs"))&amp;"/"&amp;IF(G2497&lt;11,G2497,IF(G2497&lt;16,G2497-10,G2497-15))&amp;".jpg"</f>
        <v>jingdian/henan/jiaozuo/tc/2.jpg</v>
      </c>
      <c r="D2497" s="23">
        <f t="shared" si="115"/>
        <v>2</v>
      </c>
      <c r="E2497" s="2" t="str">
        <f>VLOOKUP(F2497,city!$A$4:$D$352,4,FALSE)</f>
        <v>焦作</v>
      </c>
      <c r="F2497" s="22">
        <f t="shared" si="116"/>
        <v>147</v>
      </c>
      <c r="G2497" s="22">
        <f>IF(VLOOKUP(F2496,city!$A$4:$H$352,8,FALSE)&gt;G2496,G2496+1,1)</f>
        <v>12</v>
      </c>
    </row>
    <row r="2498" spans="1:7" x14ac:dyDescent="0.15">
      <c r="A2498" s="23">
        <f t="shared" si="114"/>
        <v>114753</v>
      </c>
      <c r="B2498" s="24">
        <v>2</v>
      </c>
      <c r="C2498" s="28" t="str">
        <f>"jingdian/"&amp;VLOOKUP(E2498,city!$D$4:$P$352,12,FALSE)&amp;"/"&amp;VLOOKUP(E2498,city!$D$4:$P$352,13,FALSE)&amp;"/"&amp;IF(G2498&lt;11,"jd",IF(G2498&lt;16,"tc","cs"))&amp;"/"&amp;IF(G2498&lt;11,G2498,IF(G2498&lt;16,G2498-10,G2498-15))&amp;".jpg"</f>
        <v>jingdian/henan/jiaozuo/tc/3.jpg</v>
      </c>
      <c r="D2498" s="23">
        <f t="shared" si="115"/>
        <v>2</v>
      </c>
      <c r="E2498" s="2" t="str">
        <f>VLOOKUP(F2498,city!$A$4:$D$352,4,FALSE)</f>
        <v>焦作</v>
      </c>
      <c r="F2498" s="22">
        <f t="shared" si="116"/>
        <v>147</v>
      </c>
      <c r="G2498" s="22">
        <f>IF(VLOOKUP(F2497,city!$A$4:$H$352,8,FALSE)&gt;G2497,G2497+1,1)</f>
        <v>13</v>
      </c>
    </row>
    <row r="2499" spans="1:7" x14ac:dyDescent="0.15">
      <c r="A2499" s="23">
        <f t="shared" si="114"/>
        <v>114754</v>
      </c>
      <c r="B2499" s="24">
        <v>2</v>
      </c>
      <c r="C2499" s="28" t="str">
        <f>"jingdian/"&amp;VLOOKUP(E2499,city!$D$4:$P$352,12,FALSE)&amp;"/"&amp;VLOOKUP(E2499,city!$D$4:$P$352,13,FALSE)&amp;"/"&amp;IF(G2499&lt;11,"jd",IF(G2499&lt;16,"tc","cs"))&amp;"/"&amp;IF(G2499&lt;11,G2499,IF(G2499&lt;16,G2499-10,G2499-15))&amp;".jpg"</f>
        <v>jingdian/henan/jiaozuo/tc/4.jpg</v>
      </c>
      <c r="D2499" s="23">
        <f t="shared" si="115"/>
        <v>2</v>
      </c>
      <c r="E2499" s="2" t="str">
        <f>VLOOKUP(F2499,city!$A$4:$D$352,4,FALSE)</f>
        <v>焦作</v>
      </c>
      <c r="F2499" s="22">
        <f t="shared" si="116"/>
        <v>147</v>
      </c>
      <c r="G2499" s="22">
        <f>IF(VLOOKUP(F2498,city!$A$4:$H$352,8,FALSE)&gt;G2498,G2498+1,1)</f>
        <v>14</v>
      </c>
    </row>
    <row r="2500" spans="1:7" x14ac:dyDescent="0.15">
      <c r="A2500" s="23">
        <f t="shared" si="114"/>
        <v>114755</v>
      </c>
      <c r="B2500" s="24">
        <v>5</v>
      </c>
      <c r="C2500" s="28" t="str">
        <f>"jingdian/"&amp;VLOOKUP(E2500,city!$D$4:$P$352,12,FALSE)&amp;"/"&amp;VLOOKUP(E2500,city!$D$4:$P$352,13,FALSE)&amp;"/"&amp;IF(G2500&lt;11,"jd",IF(G2500&lt;16,"tc","cs"))&amp;"/"&amp;IF(G2500&lt;11,G2500,IF(G2500&lt;16,G2500-10,G2500-15))&amp;".jpg"</f>
        <v>jingdian/henan/jiaozuo/tc/5.jpg</v>
      </c>
      <c r="D2500" s="23">
        <f t="shared" si="115"/>
        <v>2</v>
      </c>
      <c r="E2500" s="2" t="str">
        <f>VLOOKUP(F2500,city!$A$4:$D$352,4,FALSE)</f>
        <v>焦作</v>
      </c>
      <c r="F2500" s="22">
        <f t="shared" si="116"/>
        <v>147</v>
      </c>
      <c r="G2500" s="22">
        <f>IF(VLOOKUP(F2499,city!$A$4:$H$352,8,FALSE)&gt;G2499,G2499+1,1)</f>
        <v>15</v>
      </c>
    </row>
    <row r="2501" spans="1:7" x14ac:dyDescent="0.15">
      <c r="A2501" s="23">
        <f t="shared" ref="A2501:A2564" si="117">IF(G2501&lt;11,G2501,IF(G2501&lt;16,G2501+40,G2501+65))+F2501*100+100000</f>
        <v>114781</v>
      </c>
      <c r="B2501" s="24">
        <v>4</v>
      </c>
      <c r="C2501" s="28" t="str">
        <f>"jingdian/"&amp;VLOOKUP(E2501,city!$D$4:$P$352,12,FALSE)&amp;"/"&amp;VLOOKUP(E2501,city!$D$4:$P$352,13,FALSE)&amp;"/"&amp;IF(G2501&lt;11,"jd",IF(G2501&lt;16,"tc","cs"))&amp;"/"&amp;IF(G2501&lt;11,G2501,IF(G2501&lt;16,G2501-10,G2501-15))&amp;".jpg"</f>
        <v>jingdian/henan/jiaozuo/cs/1.jpg</v>
      </c>
      <c r="D2501" s="23">
        <f t="shared" ref="D2501:D2564" si="118">IF(G2501&lt;11,1,IF(G2501&lt;16,2,3))</f>
        <v>3</v>
      </c>
      <c r="E2501" s="2" t="str">
        <f>VLOOKUP(F2501,city!$A$4:$D$352,4,FALSE)</f>
        <v>焦作</v>
      </c>
      <c r="F2501" s="22">
        <f t="shared" ref="F2501:F2564" si="119">IF(G2501&gt;G2500,F2500,F2500+1)</f>
        <v>147</v>
      </c>
      <c r="G2501" s="22">
        <f>IF(VLOOKUP(F2500,city!$A$4:$H$352,8,FALSE)&gt;G2500,G2500+1,1)</f>
        <v>16</v>
      </c>
    </row>
    <row r="2502" spans="1:7" x14ac:dyDescent="0.15">
      <c r="A2502" s="23">
        <f t="shared" si="117"/>
        <v>114782</v>
      </c>
      <c r="B2502" s="24">
        <v>4</v>
      </c>
      <c r="C2502" s="28" t="str">
        <f>"jingdian/"&amp;VLOOKUP(E2502,city!$D$4:$P$352,12,FALSE)&amp;"/"&amp;VLOOKUP(E2502,city!$D$4:$P$352,13,FALSE)&amp;"/"&amp;IF(G2502&lt;11,"jd",IF(G2502&lt;16,"tc","cs"))&amp;"/"&amp;IF(G2502&lt;11,G2502,IF(G2502&lt;16,G2502-10,G2502-15))&amp;".jpg"</f>
        <v>jingdian/henan/jiaozuo/cs/2.jpg</v>
      </c>
      <c r="D2502" s="23">
        <f t="shared" si="118"/>
        <v>3</v>
      </c>
      <c r="E2502" s="2" t="str">
        <f>VLOOKUP(F2502,city!$A$4:$D$352,4,FALSE)</f>
        <v>焦作</v>
      </c>
      <c r="F2502" s="22">
        <f t="shared" si="119"/>
        <v>147</v>
      </c>
      <c r="G2502" s="22">
        <f>IF(VLOOKUP(F2501,city!$A$4:$H$352,8,FALSE)&gt;G2501,G2501+1,1)</f>
        <v>17</v>
      </c>
    </row>
    <row r="2503" spans="1:7" x14ac:dyDescent="0.15">
      <c r="A2503" s="23">
        <f t="shared" si="117"/>
        <v>114801</v>
      </c>
      <c r="B2503" s="24">
        <v>1</v>
      </c>
      <c r="C2503" s="28" t="str">
        <f>"jingdian/"&amp;VLOOKUP(E2503,city!$D$4:$P$352,12,FALSE)&amp;"/"&amp;VLOOKUP(E2503,city!$D$4:$P$352,13,FALSE)&amp;"/"&amp;IF(G2503&lt;11,"jd",IF(G2503&lt;16,"tc","cs"))&amp;"/"&amp;IF(G2503&lt;11,G2503,IF(G2503&lt;16,G2503-10,G2503-15))&amp;".jpg"</f>
        <v>jingdian/henan/puyang/jd/1.jpg</v>
      </c>
      <c r="D2503" s="23">
        <f t="shared" si="118"/>
        <v>1</v>
      </c>
      <c r="E2503" s="2" t="str">
        <f>VLOOKUP(F2503,city!$A$4:$D$352,4,FALSE)</f>
        <v>濮阳</v>
      </c>
      <c r="F2503" s="22">
        <f t="shared" si="119"/>
        <v>148</v>
      </c>
      <c r="G2503" s="22">
        <f>IF(VLOOKUP(F2502,city!$A$4:$H$352,8,FALSE)&gt;G2502,G2502+1,1)</f>
        <v>1</v>
      </c>
    </row>
    <row r="2504" spans="1:7" x14ac:dyDescent="0.15">
      <c r="A2504" s="23">
        <f t="shared" si="117"/>
        <v>114802</v>
      </c>
      <c r="B2504" s="24">
        <v>1</v>
      </c>
      <c r="C2504" s="28" t="str">
        <f>"jingdian/"&amp;VLOOKUP(E2504,city!$D$4:$P$352,12,FALSE)&amp;"/"&amp;VLOOKUP(E2504,city!$D$4:$P$352,13,FALSE)&amp;"/"&amp;IF(G2504&lt;11,"jd",IF(G2504&lt;16,"tc","cs"))&amp;"/"&amp;IF(G2504&lt;11,G2504,IF(G2504&lt;16,G2504-10,G2504-15))&amp;".jpg"</f>
        <v>jingdian/henan/puyang/jd/2.jpg</v>
      </c>
      <c r="D2504" s="23">
        <f t="shared" si="118"/>
        <v>1</v>
      </c>
      <c r="E2504" s="2" t="str">
        <f>VLOOKUP(F2504,city!$A$4:$D$352,4,FALSE)</f>
        <v>濮阳</v>
      </c>
      <c r="F2504" s="22">
        <f t="shared" si="119"/>
        <v>148</v>
      </c>
      <c r="G2504" s="22">
        <f>IF(VLOOKUP(F2503,city!$A$4:$H$352,8,FALSE)&gt;G2503,G2503+1,1)</f>
        <v>2</v>
      </c>
    </row>
    <row r="2505" spans="1:7" x14ac:dyDescent="0.15">
      <c r="A2505" s="23">
        <f t="shared" si="117"/>
        <v>114803</v>
      </c>
      <c r="B2505" s="24">
        <v>1</v>
      </c>
      <c r="C2505" s="28" t="str">
        <f>"jingdian/"&amp;VLOOKUP(E2505,city!$D$4:$P$352,12,FALSE)&amp;"/"&amp;VLOOKUP(E2505,city!$D$4:$P$352,13,FALSE)&amp;"/"&amp;IF(G2505&lt;11,"jd",IF(G2505&lt;16,"tc","cs"))&amp;"/"&amp;IF(G2505&lt;11,G2505,IF(G2505&lt;16,G2505-10,G2505-15))&amp;".jpg"</f>
        <v>jingdian/henan/puyang/jd/3.jpg</v>
      </c>
      <c r="D2505" s="23">
        <f t="shared" si="118"/>
        <v>1</v>
      </c>
      <c r="E2505" s="2" t="str">
        <f>VLOOKUP(F2505,city!$A$4:$D$352,4,FALSE)</f>
        <v>濮阳</v>
      </c>
      <c r="F2505" s="22">
        <f t="shared" si="119"/>
        <v>148</v>
      </c>
      <c r="G2505" s="22">
        <f>IF(VLOOKUP(F2504,city!$A$4:$H$352,8,FALSE)&gt;G2504,G2504+1,1)</f>
        <v>3</v>
      </c>
    </row>
    <row r="2506" spans="1:7" x14ac:dyDescent="0.15">
      <c r="A2506" s="23">
        <f t="shared" si="117"/>
        <v>114804</v>
      </c>
      <c r="B2506" s="24">
        <v>1</v>
      </c>
      <c r="C2506" s="28" t="str">
        <f>"jingdian/"&amp;VLOOKUP(E2506,city!$D$4:$P$352,12,FALSE)&amp;"/"&amp;VLOOKUP(E2506,city!$D$4:$P$352,13,FALSE)&amp;"/"&amp;IF(G2506&lt;11,"jd",IF(G2506&lt;16,"tc","cs"))&amp;"/"&amp;IF(G2506&lt;11,G2506,IF(G2506&lt;16,G2506-10,G2506-15))&amp;".jpg"</f>
        <v>jingdian/henan/puyang/jd/4.jpg</v>
      </c>
      <c r="D2506" s="23">
        <f t="shared" si="118"/>
        <v>1</v>
      </c>
      <c r="E2506" s="2" t="str">
        <f>VLOOKUP(F2506,city!$A$4:$D$352,4,FALSE)</f>
        <v>濮阳</v>
      </c>
      <c r="F2506" s="22">
        <f t="shared" si="119"/>
        <v>148</v>
      </c>
      <c r="G2506" s="22">
        <f>IF(VLOOKUP(F2505,city!$A$4:$H$352,8,FALSE)&gt;G2505,G2505+1,1)</f>
        <v>4</v>
      </c>
    </row>
    <row r="2507" spans="1:7" x14ac:dyDescent="0.15">
      <c r="A2507" s="23">
        <f t="shared" si="117"/>
        <v>114805</v>
      </c>
      <c r="B2507" s="24">
        <v>1</v>
      </c>
      <c r="C2507" s="28" t="str">
        <f>"jingdian/"&amp;VLOOKUP(E2507,city!$D$4:$P$352,12,FALSE)&amp;"/"&amp;VLOOKUP(E2507,city!$D$4:$P$352,13,FALSE)&amp;"/"&amp;IF(G2507&lt;11,"jd",IF(G2507&lt;16,"tc","cs"))&amp;"/"&amp;IF(G2507&lt;11,G2507,IF(G2507&lt;16,G2507-10,G2507-15))&amp;".jpg"</f>
        <v>jingdian/henan/puyang/jd/5.jpg</v>
      </c>
      <c r="D2507" s="23">
        <f t="shared" si="118"/>
        <v>1</v>
      </c>
      <c r="E2507" s="2" t="str">
        <f>VLOOKUP(F2507,city!$A$4:$D$352,4,FALSE)</f>
        <v>濮阳</v>
      </c>
      <c r="F2507" s="22">
        <f t="shared" si="119"/>
        <v>148</v>
      </c>
      <c r="G2507" s="22">
        <f>IF(VLOOKUP(F2506,city!$A$4:$H$352,8,FALSE)&gt;G2506,G2506+1,1)</f>
        <v>5</v>
      </c>
    </row>
    <row r="2508" spans="1:7" x14ac:dyDescent="0.15">
      <c r="A2508" s="23">
        <f t="shared" si="117"/>
        <v>114806</v>
      </c>
      <c r="B2508" s="24">
        <v>1</v>
      </c>
      <c r="C2508" s="28" t="str">
        <f>"jingdian/"&amp;VLOOKUP(E2508,city!$D$4:$P$352,12,FALSE)&amp;"/"&amp;VLOOKUP(E2508,city!$D$4:$P$352,13,FALSE)&amp;"/"&amp;IF(G2508&lt;11,"jd",IF(G2508&lt;16,"tc","cs"))&amp;"/"&amp;IF(G2508&lt;11,G2508,IF(G2508&lt;16,G2508-10,G2508-15))&amp;".jpg"</f>
        <v>jingdian/henan/puyang/jd/6.jpg</v>
      </c>
      <c r="D2508" s="23">
        <f t="shared" si="118"/>
        <v>1</v>
      </c>
      <c r="E2508" s="2" t="str">
        <f>VLOOKUP(F2508,city!$A$4:$D$352,4,FALSE)</f>
        <v>濮阳</v>
      </c>
      <c r="F2508" s="22">
        <f t="shared" si="119"/>
        <v>148</v>
      </c>
      <c r="G2508" s="22">
        <f>IF(VLOOKUP(F2507,city!$A$4:$H$352,8,FALSE)&gt;G2507,G2507+1,1)</f>
        <v>6</v>
      </c>
    </row>
    <row r="2509" spans="1:7" x14ac:dyDescent="0.15">
      <c r="A2509" s="23">
        <f t="shared" si="117"/>
        <v>114807</v>
      </c>
      <c r="B2509" s="24">
        <v>1</v>
      </c>
      <c r="C2509" s="28" t="str">
        <f>"jingdian/"&amp;VLOOKUP(E2509,city!$D$4:$P$352,12,FALSE)&amp;"/"&amp;VLOOKUP(E2509,city!$D$4:$P$352,13,FALSE)&amp;"/"&amp;IF(G2509&lt;11,"jd",IF(G2509&lt;16,"tc","cs"))&amp;"/"&amp;IF(G2509&lt;11,G2509,IF(G2509&lt;16,G2509-10,G2509-15))&amp;".jpg"</f>
        <v>jingdian/henan/puyang/jd/7.jpg</v>
      </c>
      <c r="D2509" s="23">
        <f t="shared" si="118"/>
        <v>1</v>
      </c>
      <c r="E2509" s="2" t="str">
        <f>VLOOKUP(F2509,city!$A$4:$D$352,4,FALSE)</f>
        <v>濮阳</v>
      </c>
      <c r="F2509" s="22">
        <f t="shared" si="119"/>
        <v>148</v>
      </c>
      <c r="G2509" s="22">
        <f>IF(VLOOKUP(F2508,city!$A$4:$H$352,8,FALSE)&gt;G2508,G2508+1,1)</f>
        <v>7</v>
      </c>
    </row>
    <row r="2510" spans="1:7" x14ac:dyDescent="0.15">
      <c r="A2510" s="23">
        <f t="shared" si="117"/>
        <v>114808</v>
      </c>
      <c r="B2510" s="24">
        <v>1</v>
      </c>
      <c r="C2510" s="28" t="str">
        <f>"jingdian/"&amp;VLOOKUP(E2510,city!$D$4:$P$352,12,FALSE)&amp;"/"&amp;VLOOKUP(E2510,city!$D$4:$P$352,13,FALSE)&amp;"/"&amp;IF(G2510&lt;11,"jd",IF(G2510&lt;16,"tc","cs"))&amp;"/"&amp;IF(G2510&lt;11,G2510,IF(G2510&lt;16,G2510-10,G2510-15))&amp;".jpg"</f>
        <v>jingdian/henan/puyang/jd/8.jpg</v>
      </c>
      <c r="D2510" s="23">
        <f t="shared" si="118"/>
        <v>1</v>
      </c>
      <c r="E2510" s="2" t="str">
        <f>VLOOKUP(F2510,city!$A$4:$D$352,4,FALSE)</f>
        <v>濮阳</v>
      </c>
      <c r="F2510" s="22">
        <f t="shared" si="119"/>
        <v>148</v>
      </c>
      <c r="G2510" s="22">
        <f>IF(VLOOKUP(F2509,city!$A$4:$H$352,8,FALSE)&gt;G2509,G2509+1,1)</f>
        <v>8</v>
      </c>
    </row>
    <row r="2511" spans="1:7" x14ac:dyDescent="0.15">
      <c r="A2511" s="23">
        <f t="shared" si="117"/>
        <v>114809</v>
      </c>
      <c r="B2511" s="24">
        <v>1</v>
      </c>
      <c r="C2511" s="28" t="str">
        <f>"jingdian/"&amp;VLOOKUP(E2511,city!$D$4:$P$352,12,FALSE)&amp;"/"&amp;VLOOKUP(E2511,city!$D$4:$P$352,13,FALSE)&amp;"/"&amp;IF(G2511&lt;11,"jd",IF(G2511&lt;16,"tc","cs"))&amp;"/"&amp;IF(G2511&lt;11,G2511,IF(G2511&lt;16,G2511-10,G2511-15))&amp;".jpg"</f>
        <v>jingdian/henan/puyang/jd/9.jpg</v>
      </c>
      <c r="D2511" s="23">
        <f t="shared" si="118"/>
        <v>1</v>
      </c>
      <c r="E2511" s="2" t="str">
        <f>VLOOKUP(F2511,city!$A$4:$D$352,4,FALSE)</f>
        <v>濮阳</v>
      </c>
      <c r="F2511" s="22">
        <f t="shared" si="119"/>
        <v>148</v>
      </c>
      <c r="G2511" s="22">
        <f>IF(VLOOKUP(F2510,city!$A$4:$H$352,8,FALSE)&gt;G2510,G2510+1,1)</f>
        <v>9</v>
      </c>
    </row>
    <row r="2512" spans="1:7" x14ac:dyDescent="0.15">
      <c r="A2512" s="23">
        <f t="shared" si="117"/>
        <v>114810</v>
      </c>
      <c r="B2512" s="24">
        <v>1</v>
      </c>
      <c r="C2512" s="28" t="str">
        <f>"jingdian/"&amp;VLOOKUP(E2512,city!$D$4:$P$352,12,FALSE)&amp;"/"&amp;VLOOKUP(E2512,city!$D$4:$P$352,13,FALSE)&amp;"/"&amp;IF(G2512&lt;11,"jd",IF(G2512&lt;16,"tc","cs"))&amp;"/"&amp;IF(G2512&lt;11,G2512,IF(G2512&lt;16,G2512-10,G2512-15))&amp;".jpg"</f>
        <v>jingdian/henan/puyang/jd/10.jpg</v>
      </c>
      <c r="D2512" s="23">
        <f t="shared" si="118"/>
        <v>1</v>
      </c>
      <c r="E2512" s="2" t="str">
        <f>VLOOKUP(F2512,city!$A$4:$D$352,4,FALSE)</f>
        <v>濮阳</v>
      </c>
      <c r="F2512" s="22">
        <f t="shared" si="119"/>
        <v>148</v>
      </c>
      <c r="G2512" s="22">
        <f>IF(VLOOKUP(F2511,city!$A$4:$H$352,8,FALSE)&gt;G2511,G2511+1,1)</f>
        <v>10</v>
      </c>
    </row>
    <row r="2513" spans="1:7" x14ac:dyDescent="0.15">
      <c r="A2513" s="23">
        <f t="shared" si="117"/>
        <v>114851</v>
      </c>
      <c r="B2513" s="24">
        <v>2</v>
      </c>
      <c r="C2513" s="28" t="str">
        <f>"jingdian/"&amp;VLOOKUP(E2513,city!$D$4:$P$352,12,FALSE)&amp;"/"&amp;VLOOKUP(E2513,city!$D$4:$P$352,13,FALSE)&amp;"/"&amp;IF(G2513&lt;11,"jd",IF(G2513&lt;16,"tc","cs"))&amp;"/"&amp;IF(G2513&lt;11,G2513,IF(G2513&lt;16,G2513-10,G2513-15))&amp;".jpg"</f>
        <v>jingdian/henan/puyang/tc/1.jpg</v>
      </c>
      <c r="D2513" s="23">
        <f t="shared" si="118"/>
        <v>2</v>
      </c>
      <c r="E2513" s="2" t="str">
        <f>VLOOKUP(F2513,city!$A$4:$D$352,4,FALSE)</f>
        <v>濮阳</v>
      </c>
      <c r="F2513" s="22">
        <f t="shared" si="119"/>
        <v>148</v>
      </c>
      <c r="G2513" s="22">
        <f>IF(VLOOKUP(F2512,city!$A$4:$H$352,8,FALSE)&gt;G2512,G2512+1,1)</f>
        <v>11</v>
      </c>
    </row>
    <row r="2514" spans="1:7" x14ac:dyDescent="0.15">
      <c r="A2514" s="23">
        <f t="shared" si="117"/>
        <v>114852</v>
      </c>
      <c r="B2514" s="24">
        <v>2</v>
      </c>
      <c r="C2514" s="28" t="str">
        <f>"jingdian/"&amp;VLOOKUP(E2514,city!$D$4:$P$352,12,FALSE)&amp;"/"&amp;VLOOKUP(E2514,city!$D$4:$P$352,13,FALSE)&amp;"/"&amp;IF(G2514&lt;11,"jd",IF(G2514&lt;16,"tc","cs"))&amp;"/"&amp;IF(G2514&lt;11,G2514,IF(G2514&lt;16,G2514-10,G2514-15))&amp;".jpg"</f>
        <v>jingdian/henan/puyang/tc/2.jpg</v>
      </c>
      <c r="D2514" s="23">
        <f t="shared" si="118"/>
        <v>2</v>
      </c>
      <c r="E2514" s="2" t="str">
        <f>VLOOKUP(F2514,city!$A$4:$D$352,4,FALSE)</f>
        <v>濮阳</v>
      </c>
      <c r="F2514" s="22">
        <f t="shared" si="119"/>
        <v>148</v>
      </c>
      <c r="G2514" s="22">
        <f>IF(VLOOKUP(F2513,city!$A$4:$H$352,8,FALSE)&gt;G2513,G2513+1,1)</f>
        <v>12</v>
      </c>
    </row>
    <row r="2515" spans="1:7" x14ac:dyDescent="0.15">
      <c r="A2515" s="23">
        <f t="shared" si="117"/>
        <v>114853</v>
      </c>
      <c r="B2515" s="24">
        <v>2</v>
      </c>
      <c r="C2515" s="28" t="str">
        <f>"jingdian/"&amp;VLOOKUP(E2515,city!$D$4:$P$352,12,FALSE)&amp;"/"&amp;VLOOKUP(E2515,city!$D$4:$P$352,13,FALSE)&amp;"/"&amp;IF(G2515&lt;11,"jd",IF(G2515&lt;16,"tc","cs"))&amp;"/"&amp;IF(G2515&lt;11,G2515,IF(G2515&lt;16,G2515-10,G2515-15))&amp;".jpg"</f>
        <v>jingdian/henan/puyang/tc/3.jpg</v>
      </c>
      <c r="D2515" s="23">
        <f t="shared" si="118"/>
        <v>2</v>
      </c>
      <c r="E2515" s="2" t="str">
        <f>VLOOKUP(F2515,city!$A$4:$D$352,4,FALSE)</f>
        <v>濮阳</v>
      </c>
      <c r="F2515" s="22">
        <f t="shared" si="119"/>
        <v>148</v>
      </c>
      <c r="G2515" s="22">
        <f>IF(VLOOKUP(F2514,city!$A$4:$H$352,8,FALSE)&gt;G2514,G2514+1,1)</f>
        <v>13</v>
      </c>
    </row>
    <row r="2516" spans="1:7" x14ac:dyDescent="0.15">
      <c r="A2516" s="23">
        <f t="shared" si="117"/>
        <v>114854</v>
      </c>
      <c r="B2516" s="24">
        <v>2</v>
      </c>
      <c r="C2516" s="28" t="str">
        <f>"jingdian/"&amp;VLOOKUP(E2516,city!$D$4:$P$352,12,FALSE)&amp;"/"&amp;VLOOKUP(E2516,city!$D$4:$P$352,13,FALSE)&amp;"/"&amp;IF(G2516&lt;11,"jd",IF(G2516&lt;16,"tc","cs"))&amp;"/"&amp;IF(G2516&lt;11,G2516,IF(G2516&lt;16,G2516-10,G2516-15))&amp;".jpg"</f>
        <v>jingdian/henan/puyang/tc/4.jpg</v>
      </c>
      <c r="D2516" s="23">
        <f t="shared" si="118"/>
        <v>2</v>
      </c>
      <c r="E2516" s="2" t="str">
        <f>VLOOKUP(F2516,city!$A$4:$D$352,4,FALSE)</f>
        <v>濮阳</v>
      </c>
      <c r="F2516" s="22">
        <f t="shared" si="119"/>
        <v>148</v>
      </c>
      <c r="G2516" s="22">
        <f>IF(VLOOKUP(F2515,city!$A$4:$H$352,8,FALSE)&gt;G2515,G2515+1,1)</f>
        <v>14</v>
      </c>
    </row>
    <row r="2517" spans="1:7" x14ac:dyDescent="0.15">
      <c r="A2517" s="23">
        <f t="shared" si="117"/>
        <v>114855</v>
      </c>
      <c r="B2517" s="24">
        <v>3</v>
      </c>
      <c r="C2517" s="28" t="str">
        <f>"jingdian/"&amp;VLOOKUP(E2517,city!$D$4:$P$352,12,FALSE)&amp;"/"&amp;VLOOKUP(E2517,city!$D$4:$P$352,13,FALSE)&amp;"/"&amp;IF(G2517&lt;11,"jd",IF(G2517&lt;16,"tc","cs"))&amp;"/"&amp;IF(G2517&lt;11,G2517,IF(G2517&lt;16,G2517-10,G2517-15))&amp;".jpg"</f>
        <v>jingdian/henan/puyang/tc/5.jpg</v>
      </c>
      <c r="D2517" s="23">
        <f t="shared" si="118"/>
        <v>2</v>
      </c>
      <c r="E2517" s="2" t="str">
        <f>VLOOKUP(F2517,city!$A$4:$D$352,4,FALSE)</f>
        <v>濮阳</v>
      </c>
      <c r="F2517" s="22">
        <f t="shared" si="119"/>
        <v>148</v>
      </c>
      <c r="G2517" s="22">
        <f>IF(VLOOKUP(F2516,city!$A$4:$H$352,8,FALSE)&gt;G2516,G2516+1,1)</f>
        <v>15</v>
      </c>
    </row>
    <row r="2518" spans="1:7" x14ac:dyDescent="0.15">
      <c r="A2518" s="23">
        <f t="shared" si="117"/>
        <v>114881</v>
      </c>
      <c r="B2518" s="24">
        <v>2</v>
      </c>
      <c r="C2518" s="28" t="str">
        <f>"jingdian/"&amp;VLOOKUP(E2518,city!$D$4:$P$352,12,FALSE)&amp;"/"&amp;VLOOKUP(E2518,city!$D$4:$P$352,13,FALSE)&amp;"/"&amp;IF(G2518&lt;11,"jd",IF(G2518&lt;16,"tc","cs"))&amp;"/"&amp;IF(G2518&lt;11,G2518,IF(G2518&lt;16,G2518-10,G2518-15))&amp;".jpg"</f>
        <v>jingdian/henan/puyang/cs/1.jpg</v>
      </c>
      <c r="D2518" s="23">
        <f t="shared" si="118"/>
        <v>3</v>
      </c>
      <c r="E2518" s="2" t="str">
        <f>VLOOKUP(F2518,city!$A$4:$D$352,4,FALSE)</f>
        <v>濮阳</v>
      </c>
      <c r="F2518" s="22">
        <f t="shared" si="119"/>
        <v>148</v>
      </c>
      <c r="G2518" s="22">
        <f>IF(VLOOKUP(F2517,city!$A$4:$H$352,8,FALSE)&gt;G2517,G2517+1,1)</f>
        <v>16</v>
      </c>
    </row>
    <row r="2519" spans="1:7" x14ac:dyDescent="0.15">
      <c r="A2519" s="23">
        <f t="shared" si="117"/>
        <v>114882</v>
      </c>
      <c r="B2519" s="24">
        <v>3</v>
      </c>
      <c r="C2519" s="28" t="str">
        <f>"jingdian/"&amp;VLOOKUP(E2519,city!$D$4:$P$352,12,FALSE)&amp;"/"&amp;VLOOKUP(E2519,city!$D$4:$P$352,13,FALSE)&amp;"/"&amp;IF(G2519&lt;11,"jd",IF(G2519&lt;16,"tc","cs"))&amp;"/"&amp;IF(G2519&lt;11,G2519,IF(G2519&lt;16,G2519-10,G2519-15))&amp;".jpg"</f>
        <v>jingdian/henan/puyang/cs/2.jpg</v>
      </c>
      <c r="D2519" s="23">
        <f t="shared" si="118"/>
        <v>3</v>
      </c>
      <c r="E2519" s="2" t="str">
        <f>VLOOKUP(F2519,city!$A$4:$D$352,4,FALSE)</f>
        <v>濮阳</v>
      </c>
      <c r="F2519" s="22">
        <f t="shared" si="119"/>
        <v>148</v>
      </c>
      <c r="G2519" s="22">
        <f>IF(VLOOKUP(F2518,city!$A$4:$H$352,8,FALSE)&gt;G2518,G2518+1,1)</f>
        <v>17</v>
      </c>
    </row>
    <row r="2520" spans="1:7" x14ac:dyDescent="0.15">
      <c r="A2520" s="23">
        <f t="shared" si="117"/>
        <v>114901</v>
      </c>
      <c r="B2520" s="24">
        <v>1</v>
      </c>
      <c r="C2520" s="28" t="str">
        <f>"jingdian/"&amp;VLOOKUP(E2520,city!$D$4:$P$352,12,FALSE)&amp;"/"&amp;VLOOKUP(E2520,city!$D$4:$P$352,13,FALSE)&amp;"/"&amp;IF(G2520&lt;11,"jd",IF(G2520&lt;16,"tc","cs"))&amp;"/"&amp;IF(G2520&lt;11,G2520,IF(G2520&lt;16,G2520-10,G2520-15))&amp;".jpg"</f>
        <v>jingdian/henan/xuchang/jd/1.jpg</v>
      </c>
      <c r="D2520" s="23">
        <f t="shared" si="118"/>
        <v>1</v>
      </c>
      <c r="E2520" s="2" t="str">
        <f>VLOOKUP(F2520,city!$A$4:$D$352,4,FALSE)</f>
        <v>许昌</v>
      </c>
      <c r="F2520" s="22">
        <f t="shared" si="119"/>
        <v>149</v>
      </c>
      <c r="G2520" s="22">
        <f>IF(VLOOKUP(F2519,city!$A$4:$H$352,8,FALSE)&gt;G2519,G2519+1,1)</f>
        <v>1</v>
      </c>
    </row>
    <row r="2521" spans="1:7" x14ac:dyDescent="0.15">
      <c r="A2521" s="23">
        <f t="shared" si="117"/>
        <v>114902</v>
      </c>
      <c r="B2521" s="24">
        <v>1</v>
      </c>
      <c r="C2521" s="28" t="str">
        <f>"jingdian/"&amp;VLOOKUP(E2521,city!$D$4:$P$352,12,FALSE)&amp;"/"&amp;VLOOKUP(E2521,city!$D$4:$P$352,13,FALSE)&amp;"/"&amp;IF(G2521&lt;11,"jd",IF(G2521&lt;16,"tc","cs"))&amp;"/"&amp;IF(G2521&lt;11,G2521,IF(G2521&lt;16,G2521-10,G2521-15))&amp;".jpg"</f>
        <v>jingdian/henan/xuchang/jd/2.jpg</v>
      </c>
      <c r="D2521" s="23">
        <f t="shared" si="118"/>
        <v>1</v>
      </c>
      <c r="E2521" s="2" t="str">
        <f>VLOOKUP(F2521,city!$A$4:$D$352,4,FALSE)</f>
        <v>许昌</v>
      </c>
      <c r="F2521" s="22">
        <f t="shared" si="119"/>
        <v>149</v>
      </c>
      <c r="G2521" s="22">
        <f>IF(VLOOKUP(F2520,city!$A$4:$H$352,8,FALSE)&gt;G2520,G2520+1,1)</f>
        <v>2</v>
      </c>
    </row>
    <row r="2522" spans="1:7" x14ac:dyDescent="0.15">
      <c r="A2522" s="23">
        <f t="shared" si="117"/>
        <v>114903</v>
      </c>
      <c r="B2522" s="24">
        <v>1</v>
      </c>
      <c r="C2522" s="28" t="str">
        <f>"jingdian/"&amp;VLOOKUP(E2522,city!$D$4:$P$352,12,FALSE)&amp;"/"&amp;VLOOKUP(E2522,city!$D$4:$P$352,13,FALSE)&amp;"/"&amp;IF(G2522&lt;11,"jd",IF(G2522&lt;16,"tc","cs"))&amp;"/"&amp;IF(G2522&lt;11,G2522,IF(G2522&lt;16,G2522-10,G2522-15))&amp;".jpg"</f>
        <v>jingdian/henan/xuchang/jd/3.jpg</v>
      </c>
      <c r="D2522" s="23">
        <f t="shared" si="118"/>
        <v>1</v>
      </c>
      <c r="E2522" s="2" t="str">
        <f>VLOOKUP(F2522,city!$A$4:$D$352,4,FALSE)</f>
        <v>许昌</v>
      </c>
      <c r="F2522" s="22">
        <f t="shared" si="119"/>
        <v>149</v>
      </c>
      <c r="G2522" s="22">
        <f>IF(VLOOKUP(F2521,city!$A$4:$H$352,8,FALSE)&gt;G2521,G2521+1,1)</f>
        <v>3</v>
      </c>
    </row>
    <row r="2523" spans="1:7" x14ac:dyDescent="0.15">
      <c r="A2523" s="23">
        <f t="shared" si="117"/>
        <v>114904</v>
      </c>
      <c r="B2523" s="24">
        <v>1</v>
      </c>
      <c r="C2523" s="28" t="str">
        <f>"jingdian/"&amp;VLOOKUP(E2523,city!$D$4:$P$352,12,FALSE)&amp;"/"&amp;VLOOKUP(E2523,city!$D$4:$P$352,13,FALSE)&amp;"/"&amp;IF(G2523&lt;11,"jd",IF(G2523&lt;16,"tc","cs"))&amp;"/"&amp;IF(G2523&lt;11,G2523,IF(G2523&lt;16,G2523-10,G2523-15))&amp;".jpg"</f>
        <v>jingdian/henan/xuchang/jd/4.jpg</v>
      </c>
      <c r="D2523" s="23">
        <f t="shared" si="118"/>
        <v>1</v>
      </c>
      <c r="E2523" s="2" t="str">
        <f>VLOOKUP(F2523,city!$A$4:$D$352,4,FALSE)</f>
        <v>许昌</v>
      </c>
      <c r="F2523" s="22">
        <f t="shared" si="119"/>
        <v>149</v>
      </c>
      <c r="G2523" s="22">
        <f>IF(VLOOKUP(F2522,city!$A$4:$H$352,8,FALSE)&gt;G2522,G2522+1,1)</f>
        <v>4</v>
      </c>
    </row>
    <row r="2524" spans="1:7" x14ac:dyDescent="0.15">
      <c r="A2524" s="23">
        <f t="shared" si="117"/>
        <v>114905</v>
      </c>
      <c r="B2524" s="24">
        <v>1</v>
      </c>
      <c r="C2524" s="28" t="str">
        <f>"jingdian/"&amp;VLOOKUP(E2524,city!$D$4:$P$352,12,FALSE)&amp;"/"&amp;VLOOKUP(E2524,city!$D$4:$P$352,13,FALSE)&amp;"/"&amp;IF(G2524&lt;11,"jd",IF(G2524&lt;16,"tc","cs"))&amp;"/"&amp;IF(G2524&lt;11,G2524,IF(G2524&lt;16,G2524-10,G2524-15))&amp;".jpg"</f>
        <v>jingdian/henan/xuchang/jd/5.jpg</v>
      </c>
      <c r="D2524" s="23">
        <f t="shared" si="118"/>
        <v>1</v>
      </c>
      <c r="E2524" s="2" t="str">
        <f>VLOOKUP(F2524,city!$A$4:$D$352,4,FALSE)</f>
        <v>许昌</v>
      </c>
      <c r="F2524" s="22">
        <f t="shared" si="119"/>
        <v>149</v>
      </c>
      <c r="G2524" s="22">
        <f>IF(VLOOKUP(F2523,city!$A$4:$H$352,8,FALSE)&gt;G2523,G2523+1,1)</f>
        <v>5</v>
      </c>
    </row>
    <row r="2525" spans="1:7" x14ac:dyDescent="0.15">
      <c r="A2525" s="23">
        <f t="shared" si="117"/>
        <v>114906</v>
      </c>
      <c r="B2525" s="24">
        <v>1</v>
      </c>
      <c r="C2525" s="28" t="str">
        <f>"jingdian/"&amp;VLOOKUP(E2525,city!$D$4:$P$352,12,FALSE)&amp;"/"&amp;VLOOKUP(E2525,city!$D$4:$P$352,13,FALSE)&amp;"/"&amp;IF(G2525&lt;11,"jd",IF(G2525&lt;16,"tc","cs"))&amp;"/"&amp;IF(G2525&lt;11,G2525,IF(G2525&lt;16,G2525-10,G2525-15))&amp;".jpg"</f>
        <v>jingdian/henan/xuchang/jd/6.jpg</v>
      </c>
      <c r="D2525" s="23">
        <f t="shared" si="118"/>
        <v>1</v>
      </c>
      <c r="E2525" s="2" t="str">
        <f>VLOOKUP(F2525,city!$A$4:$D$352,4,FALSE)</f>
        <v>许昌</v>
      </c>
      <c r="F2525" s="22">
        <f t="shared" si="119"/>
        <v>149</v>
      </c>
      <c r="G2525" s="22">
        <f>IF(VLOOKUP(F2524,city!$A$4:$H$352,8,FALSE)&gt;G2524,G2524+1,1)</f>
        <v>6</v>
      </c>
    </row>
    <row r="2526" spans="1:7" x14ac:dyDescent="0.15">
      <c r="A2526" s="23">
        <f t="shared" si="117"/>
        <v>114907</v>
      </c>
      <c r="B2526" s="24">
        <v>1</v>
      </c>
      <c r="C2526" s="28" t="str">
        <f>"jingdian/"&amp;VLOOKUP(E2526,city!$D$4:$P$352,12,FALSE)&amp;"/"&amp;VLOOKUP(E2526,city!$D$4:$P$352,13,FALSE)&amp;"/"&amp;IF(G2526&lt;11,"jd",IF(G2526&lt;16,"tc","cs"))&amp;"/"&amp;IF(G2526&lt;11,G2526,IF(G2526&lt;16,G2526-10,G2526-15))&amp;".jpg"</f>
        <v>jingdian/henan/xuchang/jd/7.jpg</v>
      </c>
      <c r="D2526" s="23">
        <f t="shared" si="118"/>
        <v>1</v>
      </c>
      <c r="E2526" s="2" t="str">
        <f>VLOOKUP(F2526,city!$A$4:$D$352,4,FALSE)</f>
        <v>许昌</v>
      </c>
      <c r="F2526" s="22">
        <f t="shared" si="119"/>
        <v>149</v>
      </c>
      <c r="G2526" s="22">
        <f>IF(VLOOKUP(F2525,city!$A$4:$H$352,8,FALSE)&gt;G2525,G2525+1,1)</f>
        <v>7</v>
      </c>
    </row>
    <row r="2527" spans="1:7" x14ac:dyDescent="0.15">
      <c r="A2527" s="23">
        <f t="shared" si="117"/>
        <v>114908</v>
      </c>
      <c r="B2527" s="24">
        <v>1</v>
      </c>
      <c r="C2527" s="28" t="str">
        <f>"jingdian/"&amp;VLOOKUP(E2527,city!$D$4:$P$352,12,FALSE)&amp;"/"&amp;VLOOKUP(E2527,city!$D$4:$P$352,13,FALSE)&amp;"/"&amp;IF(G2527&lt;11,"jd",IF(G2527&lt;16,"tc","cs"))&amp;"/"&amp;IF(G2527&lt;11,G2527,IF(G2527&lt;16,G2527-10,G2527-15))&amp;".jpg"</f>
        <v>jingdian/henan/xuchang/jd/8.jpg</v>
      </c>
      <c r="D2527" s="23">
        <f t="shared" si="118"/>
        <v>1</v>
      </c>
      <c r="E2527" s="2" t="str">
        <f>VLOOKUP(F2527,city!$A$4:$D$352,4,FALSE)</f>
        <v>许昌</v>
      </c>
      <c r="F2527" s="22">
        <f t="shared" si="119"/>
        <v>149</v>
      </c>
      <c r="G2527" s="22">
        <f>IF(VLOOKUP(F2526,city!$A$4:$H$352,8,FALSE)&gt;G2526,G2526+1,1)</f>
        <v>8</v>
      </c>
    </row>
    <row r="2528" spans="1:7" x14ac:dyDescent="0.15">
      <c r="A2528" s="23">
        <f t="shared" si="117"/>
        <v>114909</v>
      </c>
      <c r="B2528" s="24">
        <v>1</v>
      </c>
      <c r="C2528" s="28" t="str">
        <f>"jingdian/"&amp;VLOOKUP(E2528,city!$D$4:$P$352,12,FALSE)&amp;"/"&amp;VLOOKUP(E2528,city!$D$4:$P$352,13,FALSE)&amp;"/"&amp;IF(G2528&lt;11,"jd",IF(G2528&lt;16,"tc","cs"))&amp;"/"&amp;IF(G2528&lt;11,G2528,IF(G2528&lt;16,G2528-10,G2528-15))&amp;".jpg"</f>
        <v>jingdian/henan/xuchang/jd/9.jpg</v>
      </c>
      <c r="D2528" s="23">
        <f t="shared" si="118"/>
        <v>1</v>
      </c>
      <c r="E2528" s="2" t="str">
        <f>VLOOKUP(F2528,city!$A$4:$D$352,4,FALSE)</f>
        <v>许昌</v>
      </c>
      <c r="F2528" s="22">
        <f t="shared" si="119"/>
        <v>149</v>
      </c>
      <c r="G2528" s="22">
        <f>IF(VLOOKUP(F2527,city!$A$4:$H$352,8,FALSE)&gt;G2527,G2527+1,1)</f>
        <v>9</v>
      </c>
    </row>
    <row r="2529" spans="1:7" x14ac:dyDescent="0.15">
      <c r="A2529" s="23">
        <f t="shared" si="117"/>
        <v>114910</v>
      </c>
      <c r="B2529" s="24">
        <v>1</v>
      </c>
      <c r="C2529" s="28" t="str">
        <f>"jingdian/"&amp;VLOOKUP(E2529,city!$D$4:$P$352,12,FALSE)&amp;"/"&amp;VLOOKUP(E2529,city!$D$4:$P$352,13,FALSE)&amp;"/"&amp;IF(G2529&lt;11,"jd",IF(G2529&lt;16,"tc","cs"))&amp;"/"&amp;IF(G2529&lt;11,G2529,IF(G2529&lt;16,G2529-10,G2529-15))&amp;".jpg"</f>
        <v>jingdian/henan/xuchang/jd/10.jpg</v>
      </c>
      <c r="D2529" s="23">
        <f t="shared" si="118"/>
        <v>1</v>
      </c>
      <c r="E2529" s="2" t="str">
        <f>VLOOKUP(F2529,city!$A$4:$D$352,4,FALSE)</f>
        <v>许昌</v>
      </c>
      <c r="F2529" s="22">
        <f t="shared" si="119"/>
        <v>149</v>
      </c>
      <c r="G2529" s="22">
        <f>IF(VLOOKUP(F2528,city!$A$4:$H$352,8,FALSE)&gt;G2528,G2528+1,1)</f>
        <v>10</v>
      </c>
    </row>
    <row r="2530" spans="1:7" x14ac:dyDescent="0.15">
      <c r="A2530" s="23">
        <f t="shared" si="117"/>
        <v>114951</v>
      </c>
      <c r="B2530" s="24">
        <v>5</v>
      </c>
      <c r="C2530" s="28" t="str">
        <f>"jingdian/"&amp;VLOOKUP(E2530,city!$D$4:$P$352,12,FALSE)&amp;"/"&amp;VLOOKUP(E2530,city!$D$4:$P$352,13,FALSE)&amp;"/"&amp;IF(G2530&lt;11,"jd",IF(G2530&lt;16,"tc","cs"))&amp;"/"&amp;IF(G2530&lt;11,G2530,IF(G2530&lt;16,G2530-10,G2530-15))&amp;".jpg"</f>
        <v>jingdian/henan/xuchang/tc/1.jpg</v>
      </c>
      <c r="D2530" s="23">
        <f t="shared" si="118"/>
        <v>2</v>
      </c>
      <c r="E2530" s="2" t="str">
        <f>VLOOKUP(F2530,city!$A$4:$D$352,4,FALSE)</f>
        <v>许昌</v>
      </c>
      <c r="F2530" s="22">
        <f t="shared" si="119"/>
        <v>149</v>
      </c>
      <c r="G2530" s="22">
        <f>IF(VLOOKUP(F2529,city!$A$4:$H$352,8,FALSE)&gt;G2529,G2529+1,1)</f>
        <v>11</v>
      </c>
    </row>
    <row r="2531" spans="1:7" x14ac:dyDescent="0.15">
      <c r="A2531" s="23">
        <f t="shared" si="117"/>
        <v>114952</v>
      </c>
      <c r="B2531" s="24">
        <v>2</v>
      </c>
      <c r="C2531" s="28" t="str">
        <f>"jingdian/"&amp;VLOOKUP(E2531,city!$D$4:$P$352,12,FALSE)&amp;"/"&amp;VLOOKUP(E2531,city!$D$4:$P$352,13,FALSE)&amp;"/"&amp;IF(G2531&lt;11,"jd",IF(G2531&lt;16,"tc","cs"))&amp;"/"&amp;IF(G2531&lt;11,G2531,IF(G2531&lt;16,G2531-10,G2531-15))&amp;".jpg"</f>
        <v>jingdian/henan/xuchang/tc/2.jpg</v>
      </c>
      <c r="D2531" s="23">
        <f t="shared" si="118"/>
        <v>2</v>
      </c>
      <c r="E2531" s="2" t="str">
        <f>VLOOKUP(F2531,city!$A$4:$D$352,4,FALSE)</f>
        <v>许昌</v>
      </c>
      <c r="F2531" s="22">
        <f t="shared" si="119"/>
        <v>149</v>
      </c>
      <c r="G2531" s="22">
        <f>IF(VLOOKUP(F2530,city!$A$4:$H$352,8,FALSE)&gt;G2530,G2530+1,1)</f>
        <v>12</v>
      </c>
    </row>
    <row r="2532" spans="1:7" x14ac:dyDescent="0.15">
      <c r="A2532" s="23">
        <f t="shared" si="117"/>
        <v>114953</v>
      </c>
      <c r="B2532" s="24">
        <v>4</v>
      </c>
      <c r="C2532" s="28" t="str">
        <f>"jingdian/"&amp;VLOOKUP(E2532,city!$D$4:$P$352,12,FALSE)&amp;"/"&amp;VLOOKUP(E2532,city!$D$4:$P$352,13,FALSE)&amp;"/"&amp;IF(G2532&lt;11,"jd",IF(G2532&lt;16,"tc","cs"))&amp;"/"&amp;IF(G2532&lt;11,G2532,IF(G2532&lt;16,G2532-10,G2532-15))&amp;".jpg"</f>
        <v>jingdian/henan/xuchang/tc/3.jpg</v>
      </c>
      <c r="D2532" s="23">
        <f t="shared" si="118"/>
        <v>2</v>
      </c>
      <c r="E2532" s="2" t="str">
        <f>VLOOKUP(F2532,city!$A$4:$D$352,4,FALSE)</f>
        <v>许昌</v>
      </c>
      <c r="F2532" s="22">
        <f t="shared" si="119"/>
        <v>149</v>
      </c>
      <c r="G2532" s="22">
        <f>IF(VLOOKUP(F2531,city!$A$4:$H$352,8,FALSE)&gt;G2531,G2531+1,1)</f>
        <v>13</v>
      </c>
    </row>
    <row r="2533" spans="1:7" x14ac:dyDescent="0.15">
      <c r="A2533" s="23">
        <f t="shared" si="117"/>
        <v>114954</v>
      </c>
      <c r="B2533" s="24">
        <v>3</v>
      </c>
      <c r="C2533" s="28" t="str">
        <f>"jingdian/"&amp;VLOOKUP(E2533,city!$D$4:$P$352,12,FALSE)&amp;"/"&amp;VLOOKUP(E2533,city!$D$4:$P$352,13,FALSE)&amp;"/"&amp;IF(G2533&lt;11,"jd",IF(G2533&lt;16,"tc","cs"))&amp;"/"&amp;IF(G2533&lt;11,G2533,IF(G2533&lt;16,G2533-10,G2533-15))&amp;".jpg"</f>
        <v>jingdian/henan/xuchang/tc/4.jpg</v>
      </c>
      <c r="D2533" s="23">
        <f t="shared" si="118"/>
        <v>2</v>
      </c>
      <c r="E2533" s="2" t="str">
        <f>VLOOKUP(F2533,city!$A$4:$D$352,4,FALSE)</f>
        <v>许昌</v>
      </c>
      <c r="F2533" s="22">
        <f t="shared" si="119"/>
        <v>149</v>
      </c>
      <c r="G2533" s="22">
        <f>IF(VLOOKUP(F2532,city!$A$4:$H$352,8,FALSE)&gt;G2532,G2532+1,1)</f>
        <v>14</v>
      </c>
    </row>
    <row r="2534" spans="1:7" x14ac:dyDescent="0.15">
      <c r="A2534" s="23">
        <f t="shared" si="117"/>
        <v>114955</v>
      </c>
      <c r="B2534" s="24">
        <v>4</v>
      </c>
      <c r="C2534" s="28" t="str">
        <f>"jingdian/"&amp;VLOOKUP(E2534,city!$D$4:$P$352,12,FALSE)&amp;"/"&amp;VLOOKUP(E2534,city!$D$4:$P$352,13,FALSE)&amp;"/"&amp;IF(G2534&lt;11,"jd",IF(G2534&lt;16,"tc","cs"))&amp;"/"&amp;IF(G2534&lt;11,G2534,IF(G2534&lt;16,G2534-10,G2534-15))&amp;".jpg"</f>
        <v>jingdian/henan/xuchang/tc/5.jpg</v>
      </c>
      <c r="D2534" s="23">
        <f t="shared" si="118"/>
        <v>2</v>
      </c>
      <c r="E2534" s="2" t="str">
        <f>VLOOKUP(F2534,city!$A$4:$D$352,4,FALSE)</f>
        <v>许昌</v>
      </c>
      <c r="F2534" s="22">
        <f t="shared" si="119"/>
        <v>149</v>
      </c>
      <c r="G2534" s="22">
        <f>IF(VLOOKUP(F2533,city!$A$4:$H$352,8,FALSE)&gt;G2533,G2533+1,1)</f>
        <v>15</v>
      </c>
    </row>
    <row r="2535" spans="1:7" x14ac:dyDescent="0.15">
      <c r="A2535" s="23">
        <f t="shared" si="117"/>
        <v>114981</v>
      </c>
      <c r="B2535" s="24">
        <v>2</v>
      </c>
      <c r="C2535" s="28" t="str">
        <f>"jingdian/"&amp;VLOOKUP(E2535,city!$D$4:$P$352,12,FALSE)&amp;"/"&amp;VLOOKUP(E2535,city!$D$4:$P$352,13,FALSE)&amp;"/"&amp;IF(G2535&lt;11,"jd",IF(G2535&lt;16,"tc","cs"))&amp;"/"&amp;IF(G2535&lt;11,G2535,IF(G2535&lt;16,G2535-10,G2535-15))&amp;".jpg"</f>
        <v>jingdian/henan/xuchang/cs/1.jpg</v>
      </c>
      <c r="D2535" s="23">
        <f t="shared" si="118"/>
        <v>3</v>
      </c>
      <c r="E2535" s="2" t="str">
        <f>VLOOKUP(F2535,city!$A$4:$D$352,4,FALSE)</f>
        <v>许昌</v>
      </c>
      <c r="F2535" s="22">
        <f t="shared" si="119"/>
        <v>149</v>
      </c>
      <c r="G2535" s="22">
        <f>IF(VLOOKUP(F2534,city!$A$4:$H$352,8,FALSE)&gt;G2534,G2534+1,1)</f>
        <v>16</v>
      </c>
    </row>
    <row r="2536" spans="1:7" x14ac:dyDescent="0.15">
      <c r="A2536" s="23">
        <f t="shared" si="117"/>
        <v>114982</v>
      </c>
      <c r="B2536" s="24">
        <v>4</v>
      </c>
      <c r="C2536" s="28" t="str">
        <f>"jingdian/"&amp;VLOOKUP(E2536,city!$D$4:$P$352,12,FALSE)&amp;"/"&amp;VLOOKUP(E2536,city!$D$4:$P$352,13,FALSE)&amp;"/"&amp;IF(G2536&lt;11,"jd",IF(G2536&lt;16,"tc","cs"))&amp;"/"&amp;IF(G2536&lt;11,G2536,IF(G2536&lt;16,G2536-10,G2536-15))&amp;".jpg"</f>
        <v>jingdian/henan/xuchang/cs/2.jpg</v>
      </c>
      <c r="D2536" s="23">
        <f t="shared" si="118"/>
        <v>3</v>
      </c>
      <c r="E2536" s="2" t="str">
        <f>VLOOKUP(F2536,city!$A$4:$D$352,4,FALSE)</f>
        <v>许昌</v>
      </c>
      <c r="F2536" s="22">
        <f t="shared" si="119"/>
        <v>149</v>
      </c>
      <c r="G2536" s="22">
        <f>IF(VLOOKUP(F2535,city!$A$4:$H$352,8,FALSE)&gt;G2535,G2535+1,1)</f>
        <v>17</v>
      </c>
    </row>
    <row r="2537" spans="1:7" x14ac:dyDescent="0.15">
      <c r="A2537" s="23">
        <f t="shared" si="117"/>
        <v>115001</v>
      </c>
      <c r="B2537" s="24">
        <v>1</v>
      </c>
      <c r="C2537" s="28" t="str">
        <f>"jingdian/"&amp;VLOOKUP(E2537,city!$D$4:$P$352,12,FALSE)&amp;"/"&amp;VLOOKUP(E2537,city!$D$4:$P$352,13,FALSE)&amp;"/"&amp;IF(G2537&lt;11,"jd",IF(G2537&lt;16,"tc","cs"))&amp;"/"&amp;IF(G2537&lt;11,G2537,IF(G2537&lt;16,G2537-10,G2537-15))&amp;".jpg"</f>
        <v>jingdian/henan/luohe/jd/1.jpg</v>
      </c>
      <c r="D2537" s="23">
        <f t="shared" si="118"/>
        <v>1</v>
      </c>
      <c r="E2537" s="2" t="str">
        <f>VLOOKUP(F2537,city!$A$4:$D$352,4,FALSE)</f>
        <v>漯河</v>
      </c>
      <c r="F2537" s="22">
        <f t="shared" si="119"/>
        <v>150</v>
      </c>
      <c r="G2537" s="22">
        <f>IF(VLOOKUP(F2536,city!$A$4:$H$352,8,FALSE)&gt;G2536,G2536+1,1)</f>
        <v>1</v>
      </c>
    </row>
    <row r="2538" spans="1:7" x14ac:dyDescent="0.15">
      <c r="A2538" s="23">
        <f t="shared" si="117"/>
        <v>115002</v>
      </c>
      <c r="B2538" s="24">
        <v>1</v>
      </c>
      <c r="C2538" s="28" t="str">
        <f>"jingdian/"&amp;VLOOKUP(E2538,city!$D$4:$P$352,12,FALSE)&amp;"/"&amp;VLOOKUP(E2538,city!$D$4:$P$352,13,FALSE)&amp;"/"&amp;IF(G2538&lt;11,"jd",IF(G2538&lt;16,"tc","cs"))&amp;"/"&amp;IF(G2538&lt;11,G2538,IF(G2538&lt;16,G2538-10,G2538-15))&amp;".jpg"</f>
        <v>jingdian/henan/luohe/jd/2.jpg</v>
      </c>
      <c r="D2538" s="23">
        <f t="shared" si="118"/>
        <v>1</v>
      </c>
      <c r="E2538" s="2" t="str">
        <f>VLOOKUP(F2538,city!$A$4:$D$352,4,FALSE)</f>
        <v>漯河</v>
      </c>
      <c r="F2538" s="22">
        <f t="shared" si="119"/>
        <v>150</v>
      </c>
      <c r="G2538" s="22">
        <f>IF(VLOOKUP(F2537,city!$A$4:$H$352,8,FALSE)&gt;G2537,G2537+1,1)</f>
        <v>2</v>
      </c>
    </row>
    <row r="2539" spans="1:7" x14ac:dyDescent="0.15">
      <c r="A2539" s="23">
        <f t="shared" si="117"/>
        <v>115003</v>
      </c>
      <c r="B2539" s="24">
        <v>1</v>
      </c>
      <c r="C2539" s="28" t="str">
        <f>"jingdian/"&amp;VLOOKUP(E2539,city!$D$4:$P$352,12,FALSE)&amp;"/"&amp;VLOOKUP(E2539,city!$D$4:$P$352,13,FALSE)&amp;"/"&amp;IF(G2539&lt;11,"jd",IF(G2539&lt;16,"tc","cs"))&amp;"/"&amp;IF(G2539&lt;11,G2539,IF(G2539&lt;16,G2539-10,G2539-15))&amp;".jpg"</f>
        <v>jingdian/henan/luohe/jd/3.jpg</v>
      </c>
      <c r="D2539" s="23">
        <f t="shared" si="118"/>
        <v>1</v>
      </c>
      <c r="E2539" s="2" t="str">
        <f>VLOOKUP(F2539,city!$A$4:$D$352,4,FALSE)</f>
        <v>漯河</v>
      </c>
      <c r="F2539" s="22">
        <f t="shared" si="119"/>
        <v>150</v>
      </c>
      <c r="G2539" s="22">
        <f>IF(VLOOKUP(F2538,city!$A$4:$H$352,8,FALSE)&gt;G2538,G2538+1,1)</f>
        <v>3</v>
      </c>
    </row>
    <row r="2540" spans="1:7" x14ac:dyDescent="0.15">
      <c r="A2540" s="23">
        <f t="shared" si="117"/>
        <v>115004</v>
      </c>
      <c r="B2540" s="24">
        <v>1</v>
      </c>
      <c r="C2540" s="28" t="str">
        <f>"jingdian/"&amp;VLOOKUP(E2540,city!$D$4:$P$352,12,FALSE)&amp;"/"&amp;VLOOKUP(E2540,city!$D$4:$P$352,13,FALSE)&amp;"/"&amp;IF(G2540&lt;11,"jd",IF(G2540&lt;16,"tc","cs"))&amp;"/"&amp;IF(G2540&lt;11,G2540,IF(G2540&lt;16,G2540-10,G2540-15))&amp;".jpg"</f>
        <v>jingdian/henan/luohe/jd/4.jpg</v>
      </c>
      <c r="D2540" s="23">
        <f t="shared" si="118"/>
        <v>1</v>
      </c>
      <c r="E2540" s="2" t="str">
        <f>VLOOKUP(F2540,city!$A$4:$D$352,4,FALSE)</f>
        <v>漯河</v>
      </c>
      <c r="F2540" s="22">
        <f t="shared" si="119"/>
        <v>150</v>
      </c>
      <c r="G2540" s="22">
        <f>IF(VLOOKUP(F2539,city!$A$4:$H$352,8,FALSE)&gt;G2539,G2539+1,1)</f>
        <v>4</v>
      </c>
    </row>
    <row r="2541" spans="1:7" x14ac:dyDescent="0.15">
      <c r="A2541" s="23">
        <f t="shared" si="117"/>
        <v>115005</v>
      </c>
      <c r="B2541" s="24">
        <v>1</v>
      </c>
      <c r="C2541" s="28" t="str">
        <f>"jingdian/"&amp;VLOOKUP(E2541,city!$D$4:$P$352,12,FALSE)&amp;"/"&amp;VLOOKUP(E2541,city!$D$4:$P$352,13,FALSE)&amp;"/"&amp;IF(G2541&lt;11,"jd",IF(G2541&lt;16,"tc","cs"))&amp;"/"&amp;IF(G2541&lt;11,G2541,IF(G2541&lt;16,G2541-10,G2541-15))&amp;".jpg"</f>
        <v>jingdian/henan/luohe/jd/5.jpg</v>
      </c>
      <c r="D2541" s="23">
        <f t="shared" si="118"/>
        <v>1</v>
      </c>
      <c r="E2541" s="2" t="str">
        <f>VLOOKUP(F2541,city!$A$4:$D$352,4,FALSE)</f>
        <v>漯河</v>
      </c>
      <c r="F2541" s="22">
        <f t="shared" si="119"/>
        <v>150</v>
      </c>
      <c r="G2541" s="22">
        <f>IF(VLOOKUP(F2540,city!$A$4:$H$352,8,FALSE)&gt;G2540,G2540+1,1)</f>
        <v>5</v>
      </c>
    </row>
    <row r="2542" spans="1:7" x14ac:dyDescent="0.15">
      <c r="A2542" s="23">
        <f t="shared" si="117"/>
        <v>115006</v>
      </c>
      <c r="B2542" s="24">
        <v>1</v>
      </c>
      <c r="C2542" s="28" t="str">
        <f>"jingdian/"&amp;VLOOKUP(E2542,city!$D$4:$P$352,12,FALSE)&amp;"/"&amp;VLOOKUP(E2542,city!$D$4:$P$352,13,FALSE)&amp;"/"&amp;IF(G2542&lt;11,"jd",IF(G2542&lt;16,"tc","cs"))&amp;"/"&amp;IF(G2542&lt;11,G2542,IF(G2542&lt;16,G2542-10,G2542-15))&amp;".jpg"</f>
        <v>jingdian/henan/luohe/jd/6.jpg</v>
      </c>
      <c r="D2542" s="23">
        <f t="shared" si="118"/>
        <v>1</v>
      </c>
      <c r="E2542" s="2" t="str">
        <f>VLOOKUP(F2542,city!$A$4:$D$352,4,FALSE)</f>
        <v>漯河</v>
      </c>
      <c r="F2542" s="22">
        <f t="shared" si="119"/>
        <v>150</v>
      </c>
      <c r="G2542" s="22">
        <f>IF(VLOOKUP(F2541,city!$A$4:$H$352,8,FALSE)&gt;G2541,G2541+1,1)</f>
        <v>6</v>
      </c>
    </row>
    <row r="2543" spans="1:7" x14ac:dyDescent="0.15">
      <c r="A2543" s="23">
        <f t="shared" si="117"/>
        <v>115007</v>
      </c>
      <c r="B2543" s="24">
        <v>1</v>
      </c>
      <c r="C2543" s="28" t="str">
        <f>"jingdian/"&amp;VLOOKUP(E2543,city!$D$4:$P$352,12,FALSE)&amp;"/"&amp;VLOOKUP(E2543,city!$D$4:$P$352,13,FALSE)&amp;"/"&amp;IF(G2543&lt;11,"jd",IF(G2543&lt;16,"tc","cs"))&amp;"/"&amp;IF(G2543&lt;11,G2543,IF(G2543&lt;16,G2543-10,G2543-15))&amp;".jpg"</f>
        <v>jingdian/henan/luohe/jd/7.jpg</v>
      </c>
      <c r="D2543" s="23">
        <f t="shared" si="118"/>
        <v>1</v>
      </c>
      <c r="E2543" s="2" t="str">
        <f>VLOOKUP(F2543,city!$A$4:$D$352,4,FALSE)</f>
        <v>漯河</v>
      </c>
      <c r="F2543" s="22">
        <f t="shared" si="119"/>
        <v>150</v>
      </c>
      <c r="G2543" s="22">
        <f>IF(VLOOKUP(F2542,city!$A$4:$H$352,8,FALSE)&gt;G2542,G2542+1,1)</f>
        <v>7</v>
      </c>
    </row>
    <row r="2544" spans="1:7" x14ac:dyDescent="0.15">
      <c r="A2544" s="23">
        <f t="shared" si="117"/>
        <v>115008</v>
      </c>
      <c r="B2544" s="24">
        <v>1</v>
      </c>
      <c r="C2544" s="28" t="str">
        <f>"jingdian/"&amp;VLOOKUP(E2544,city!$D$4:$P$352,12,FALSE)&amp;"/"&amp;VLOOKUP(E2544,city!$D$4:$P$352,13,FALSE)&amp;"/"&amp;IF(G2544&lt;11,"jd",IF(G2544&lt;16,"tc","cs"))&amp;"/"&amp;IF(G2544&lt;11,G2544,IF(G2544&lt;16,G2544-10,G2544-15))&amp;".jpg"</f>
        <v>jingdian/henan/luohe/jd/8.jpg</v>
      </c>
      <c r="D2544" s="23">
        <f t="shared" si="118"/>
        <v>1</v>
      </c>
      <c r="E2544" s="2" t="str">
        <f>VLOOKUP(F2544,city!$A$4:$D$352,4,FALSE)</f>
        <v>漯河</v>
      </c>
      <c r="F2544" s="22">
        <f t="shared" si="119"/>
        <v>150</v>
      </c>
      <c r="G2544" s="22">
        <f>IF(VLOOKUP(F2543,city!$A$4:$H$352,8,FALSE)&gt;G2543,G2543+1,1)</f>
        <v>8</v>
      </c>
    </row>
    <row r="2545" spans="1:7" x14ac:dyDescent="0.15">
      <c r="A2545" s="23">
        <f t="shared" si="117"/>
        <v>115009</v>
      </c>
      <c r="B2545" s="24">
        <v>1</v>
      </c>
      <c r="C2545" s="28" t="str">
        <f>"jingdian/"&amp;VLOOKUP(E2545,city!$D$4:$P$352,12,FALSE)&amp;"/"&amp;VLOOKUP(E2545,city!$D$4:$P$352,13,FALSE)&amp;"/"&amp;IF(G2545&lt;11,"jd",IF(G2545&lt;16,"tc","cs"))&amp;"/"&amp;IF(G2545&lt;11,G2545,IF(G2545&lt;16,G2545-10,G2545-15))&amp;".jpg"</f>
        <v>jingdian/henan/luohe/jd/9.jpg</v>
      </c>
      <c r="D2545" s="23">
        <f t="shared" si="118"/>
        <v>1</v>
      </c>
      <c r="E2545" s="2" t="str">
        <f>VLOOKUP(F2545,city!$A$4:$D$352,4,FALSE)</f>
        <v>漯河</v>
      </c>
      <c r="F2545" s="22">
        <f t="shared" si="119"/>
        <v>150</v>
      </c>
      <c r="G2545" s="22">
        <f>IF(VLOOKUP(F2544,city!$A$4:$H$352,8,FALSE)&gt;G2544,G2544+1,1)</f>
        <v>9</v>
      </c>
    </row>
    <row r="2546" spans="1:7" x14ac:dyDescent="0.15">
      <c r="A2546" s="23">
        <f t="shared" si="117"/>
        <v>115010</v>
      </c>
      <c r="B2546" s="24">
        <v>1</v>
      </c>
      <c r="C2546" s="28" t="str">
        <f>"jingdian/"&amp;VLOOKUP(E2546,city!$D$4:$P$352,12,FALSE)&amp;"/"&amp;VLOOKUP(E2546,city!$D$4:$P$352,13,FALSE)&amp;"/"&amp;IF(G2546&lt;11,"jd",IF(G2546&lt;16,"tc","cs"))&amp;"/"&amp;IF(G2546&lt;11,G2546,IF(G2546&lt;16,G2546-10,G2546-15))&amp;".jpg"</f>
        <v>jingdian/henan/luohe/jd/10.jpg</v>
      </c>
      <c r="D2546" s="23">
        <f t="shared" si="118"/>
        <v>1</v>
      </c>
      <c r="E2546" s="2" t="str">
        <f>VLOOKUP(F2546,city!$A$4:$D$352,4,FALSE)</f>
        <v>漯河</v>
      </c>
      <c r="F2546" s="22">
        <f t="shared" si="119"/>
        <v>150</v>
      </c>
      <c r="G2546" s="22">
        <f>IF(VLOOKUP(F2545,city!$A$4:$H$352,8,FALSE)&gt;G2545,G2545+1,1)</f>
        <v>10</v>
      </c>
    </row>
    <row r="2547" spans="1:7" x14ac:dyDescent="0.15">
      <c r="A2547" s="23">
        <f t="shared" si="117"/>
        <v>115051</v>
      </c>
      <c r="B2547" s="24">
        <v>5</v>
      </c>
      <c r="C2547" s="28" t="str">
        <f>"jingdian/"&amp;VLOOKUP(E2547,city!$D$4:$P$352,12,FALSE)&amp;"/"&amp;VLOOKUP(E2547,city!$D$4:$P$352,13,FALSE)&amp;"/"&amp;IF(G2547&lt;11,"jd",IF(G2547&lt;16,"tc","cs"))&amp;"/"&amp;IF(G2547&lt;11,G2547,IF(G2547&lt;16,G2547-10,G2547-15))&amp;".jpg"</f>
        <v>jingdian/henan/luohe/tc/1.jpg</v>
      </c>
      <c r="D2547" s="23">
        <f t="shared" si="118"/>
        <v>2</v>
      </c>
      <c r="E2547" s="2" t="str">
        <f>VLOOKUP(F2547,city!$A$4:$D$352,4,FALSE)</f>
        <v>漯河</v>
      </c>
      <c r="F2547" s="22">
        <f t="shared" si="119"/>
        <v>150</v>
      </c>
      <c r="G2547" s="22">
        <f>IF(VLOOKUP(F2546,city!$A$4:$H$352,8,FALSE)&gt;G2546,G2546+1,1)</f>
        <v>11</v>
      </c>
    </row>
    <row r="2548" spans="1:7" x14ac:dyDescent="0.15">
      <c r="A2548" s="23">
        <f t="shared" si="117"/>
        <v>115052</v>
      </c>
      <c r="B2548" s="24">
        <v>2</v>
      </c>
      <c r="C2548" s="28" t="str">
        <f>"jingdian/"&amp;VLOOKUP(E2548,city!$D$4:$P$352,12,FALSE)&amp;"/"&amp;VLOOKUP(E2548,city!$D$4:$P$352,13,FALSE)&amp;"/"&amp;IF(G2548&lt;11,"jd",IF(G2548&lt;16,"tc","cs"))&amp;"/"&amp;IF(G2548&lt;11,G2548,IF(G2548&lt;16,G2548-10,G2548-15))&amp;".jpg"</f>
        <v>jingdian/henan/luohe/tc/2.jpg</v>
      </c>
      <c r="D2548" s="23">
        <f t="shared" si="118"/>
        <v>2</v>
      </c>
      <c r="E2548" s="2" t="str">
        <f>VLOOKUP(F2548,city!$A$4:$D$352,4,FALSE)</f>
        <v>漯河</v>
      </c>
      <c r="F2548" s="22">
        <f t="shared" si="119"/>
        <v>150</v>
      </c>
      <c r="G2548" s="22">
        <f>IF(VLOOKUP(F2547,city!$A$4:$H$352,8,FALSE)&gt;G2547,G2547+1,1)</f>
        <v>12</v>
      </c>
    </row>
    <row r="2549" spans="1:7" x14ac:dyDescent="0.15">
      <c r="A2549" s="23">
        <f t="shared" si="117"/>
        <v>115053</v>
      </c>
      <c r="B2549" s="24">
        <v>5</v>
      </c>
      <c r="C2549" s="28" t="str">
        <f>"jingdian/"&amp;VLOOKUP(E2549,city!$D$4:$P$352,12,FALSE)&amp;"/"&amp;VLOOKUP(E2549,city!$D$4:$P$352,13,FALSE)&amp;"/"&amp;IF(G2549&lt;11,"jd",IF(G2549&lt;16,"tc","cs"))&amp;"/"&amp;IF(G2549&lt;11,G2549,IF(G2549&lt;16,G2549-10,G2549-15))&amp;".jpg"</f>
        <v>jingdian/henan/luohe/tc/3.jpg</v>
      </c>
      <c r="D2549" s="23">
        <f t="shared" si="118"/>
        <v>2</v>
      </c>
      <c r="E2549" s="2" t="str">
        <f>VLOOKUP(F2549,city!$A$4:$D$352,4,FALSE)</f>
        <v>漯河</v>
      </c>
      <c r="F2549" s="22">
        <f t="shared" si="119"/>
        <v>150</v>
      </c>
      <c r="G2549" s="22">
        <f>IF(VLOOKUP(F2548,city!$A$4:$H$352,8,FALSE)&gt;G2548,G2548+1,1)</f>
        <v>13</v>
      </c>
    </row>
    <row r="2550" spans="1:7" x14ac:dyDescent="0.15">
      <c r="A2550" s="23">
        <f t="shared" si="117"/>
        <v>115054</v>
      </c>
      <c r="B2550" s="24">
        <v>5</v>
      </c>
      <c r="C2550" s="28" t="str">
        <f>"jingdian/"&amp;VLOOKUP(E2550,city!$D$4:$P$352,12,FALSE)&amp;"/"&amp;VLOOKUP(E2550,city!$D$4:$P$352,13,FALSE)&amp;"/"&amp;IF(G2550&lt;11,"jd",IF(G2550&lt;16,"tc","cs"))&amp;"/"&amp;IF(G2550&lt;11,G2550,IF(G2550&lt;16,G2550-10,G2550-15))&amp;".jpg"</f>
        <v>jingdian/henan/luohe/tc/4.jpg</v>
      </c>
      <c r="D2550" s="23">
        <f t="shared" si="118"/>
        <v>2</v>
      </c>
      <c r="E2550" s="2" t="str">
        <f>VLOOKUP(F2550,city!$A$4:$D$352,4,FALSE)</f>
        <v>漯河</v>
      </c>
      <c r="F2550" s="22">
        <f t="shared" si="119"/>
        <v>150</v>
      </c>
      <c r="G2550" s="22">
        <f>IF(VLOOKUP(F2549,city!$A$4:$H$352,8,FALSE)&gt;G2549,G2549+1,1)</f>
        <v>14</v>
      </c>
    </row>
    <row r="2551" spans="1:7" x14ac:dyDescent="0.15">
      <c r="A2551" s="23">
        <f t="shared" si="117"/>
        <v>115055</v>
      </c>
      <c r="B2551" s="24">
        <v>3</v>
      </c>
      <c r="C2551" s="28" t="str">
        <f>"jingdian/"&amp;VLOOKUP(E2551,city!$D$4:$P$352,12,FALSE)&amp;"/"&amp;VLOOKUP(E2551,city!$D$4:$P$352,13,FALSE)&amp;"/"&amp;IF(G2551&lt;11,"jd",IF(G2551&lt;16,"tc","cs"))&amp;"/"&amp;IF(G2551&lt;11,G2551,IF(G2551&lt;16,G2551-10,G2551-15))&amp;".jpg"</f>
        <v>jingdian/henan/luohe/tc/5.jpg</v>
      </c>
      <c r="D2551" s="23">
        <f t="shared" si="118"/>
        <v>2</v>
      </c>
      <c r="E2551" s="2" t="str">
        <f>VLOOKUP(F2551,city!$A$4:$D$352,4,FALSE)</f>
        <v>漯河</v>
      </c>
      <c r="F2551" s="22">
        <f t="shared" si="119"/>
        <v>150</v>
      </c>
      <c r="G2551" s="22">
        <f>IF(VLOOKUP(F2550,city!$A$4:$H$352,8,FALSE)&gt;G2550,G2550+1,1)</f>
        <v>15</v>
      </c>
    </row>
    <row r="2552" spans="1:7" x14ac:dyDescent="0.15">
      <c r="A2552" s="23">
        <f t="shared" si="117"/>
        <v>115081</v>
      </c>
      <c r="B2552" s="24">
        <v>4</v>
      </c>
      <c r="C2552" s="28" t="str">
        <f>"jingdian/"&amp;VLOOKUP(E2552,city!$D$4:$P$352,12,FALSE)&amp;"/"&amp;VLOOKUP(E2552,city!$D$4:$P$352,13,FALSE)&amp;"/"&amp;IF(G2552&lt;11,"jd",IF(G2552&lt;16,"tc","cs"))&amp;"/"&amp;IF(G2552&lt;11,G2552,IF(G2552&lt;16,G2552-10,G2552-15))&amp;".jpg"</f>
        <v>jingdian/henan/luohe/cs/1.jpg</v>
      </c>
      <c r="D2552" s="23">
        <f t="shared" si="118"/>
        <v>3</v>
      </c>
      <c r="E2552" s="2" t="str">
        <f>VLOOKUP(F2552,city!$A$4:$D$352,4,FALSE)</f>
        <v>漯河</v>
      </c>
      <c r="F2552" s="22">
        <f t="shared" si="119"/>
        <v>150</v>
      </c>
      <c r="G2552" s="22">
        <f>IF(VLOOKUP(F2551,city!$A$4:$H$352,8,FALSE)&gt;G2551,G2551+1,1)</f>
        <v>16</v>
      </c>
    </row>
    <row r="2553" spans="1:7" x14ac:dyDescent="0.15">
      <c r="A2553" s="23">
        <f t="shared" si="117"/>
        <v>115082</v>
      </c>
      <c r="B2553" s="24">
        <v>5</v>
      </c>
      <c r="C2553" s="28" t="str">
        <f>"jingdian/"&amp;VLOOKUP(E2553,city!$D$4:$P$352,12,FALSE)&amp;"/"&amp;VLOOKUP(E2553,city!$D$4:$P$352,13,FALSE)&amp;"/"&amp;IF(G2553&lt;11,"jd",IF(G2553&lt;16,"tc","cs"))&amp;"/"&amp;IF(G2553&lt;11,G2553,IF(G2553&lt;16,G2553-10,G2553-15))&amp;".jpg"</f>
        <v>jingdian/henan/luohe/cs/2.jpg</v>
      </c>
      <c r="D2553" s="23">
        <f t="shared" si="118"/>
        <v>3</v>
      </c>
      <c r="E2553" s="2" t="str">
        <f>VLOOKUP(F2553,city!$A$4:$D$352,4,FALSE)</f>
        <v>漯河</v>
      </c>
      <c r="F2553" s="22">
        <f t="shared" si="119"/>
        <v>150</v>
      </c>
      <c r="G2553" s="22">
        <f>IF(VLOOKUP(F2552,city!$A$4:$H$352,8,FALSE)&gt;G2552,G2552+1,1)</f>
        <v>17</v>
      </c>
    </row>
    <row r="2554" spans="1:7" x14ac:dyDescent="0.15">
      <c r="A2554" s="23">
        <f t="shared" si="117"/>
        <v>115101</v>
      </c>
      <c r="B2554" s="24">
        <v>1</v>
      </c>
      <c r="C2554" s="28" t="str">
        <f>"jingdian/"&amp;VLOOKUP(E2554,city!$D$4:$P$352,12,FALSE)&amp;"/"&amp;VLOOKUP(E2554,city!$D$4:$P$352,13,FALSE)&amp;"/"&amp;IF(G2554&lt;11,"jd",IF(G2554&lt;16,"tc","cs"))&amp;"/"&amp;IF(G2554&lt;11,G2554,IF(G2554&lt;16,G2554-10,G2554-15))&amp;".jpg"</f>
        <v>jingdian/henan/sanmenxia/jd/1.jpg</v>
      </c>
      <c r="D2554" s="23">
        <f t="shared" si="118"/>
        <v>1</v>
      </c>
      <c r="E2554" s="2" t="str">
        <f>VLOOKUP(F2554,city!$A$4:$D$352,4,FALSE)</f>
        <v>三门峡</v>
      </c>
      <c r="F2554" s="22">
        <f t="shared" si="119"/>
        <v>151</v>
      </c>
      <c r="G2554" s="22">
        <f>IF(VLOOKUP(F2553,city!$A$4:$H$352,8,FALSE)&gt;G2553,G2553+1,1)</f>
        <v>1</v>
      </c>
    </row>
    <row r="2555" spans="1:7" x14ac:dyDescent="0.15">
      <c r="A2555" s="23">
        <f t="shared" si="117"/>
        <v>115102</v>
      </c>
      <c r="B2555" s="24">
        <v>1</v>
      </c>
      <c r="C2555" s="28" t="str">
        <f>"jingdian/"&amp;VLOOKUP(E2555,city!$D$4:$P$352,12,FALSE)&amp;"/"&amp;VLOOKUP(E2555,city!$D$4:$P$352,13,FALSE)&amp;"/"&amp;IF(G2555&lt;11,"jd",IF(G2555&lt;16,"tc","cs"))&amp;"/"&amp;IF(G2555&lt;11,G2555,IF(G2555&lt;16,G2555-10,G2555-15))&amp;".jpg"</f>
        <v>jingdian/henan/sanmenxia/jd/2.jpg</v>
      </c>
      <c r="D2555" s="23">
        <f t="shared" si="118"/>
        <v>1</v>
      </c>
      <c r="E2555" s="2" t="str">
        <f>VLOOKUP(F2555,city!$A$4:$D$352,4,FALSE)</f>
        <v>三门峡</v>
      </c>
      <c r="F2555" s="22">
        <f t="shared" si="119"/>
        <v>151</v>
      </c>
      <c r="G2555" s="22">
        <f>IF(VLOOKUP(F2554,city!$A$4:$H$352,8,FALSE)&gt;G2554,G2554+1,1)</f>
        <v>2</v>
      </c>
    </row>
    <row r="2556" spans="1:7" x14ac:dyDescent="0.15">
      <c r="A2556" s="23">
        <f t="shared" si="117"/>
        <v>115103</v>
      </c>
      <c r="B2556" s="24">
        <v>1</v>
      </c>
      <c r="C2556" s="28" t="str">
        <f>"jingdian/"&amp;VLOOKUP(E2556,city!$D$4:$P$352,12,FALSE)&amp;"/"&amp;VLOOKUP(E2556,city!$D$4:$P$352,13,FALSE)&amp;"/"&amp;IF(G2556&lt;11,"jd",IF(G2556&lt;16,"tc","cs"))&amp;"/"&amp;IF(G2556&lt;11,G2556,IF(G2556&lt;16,G2556-10,G2556-15))&amp;".jpg"</f>
        <v>jingdian/henan/sanmenxia/jd/3.jpg</v>
      </c>
      <c r="D2556" s="23">
        <f t="shared" si="118"/>
        <v>1</v>
      </c>
      <c r="E2556" s="2" t="str">
        <f>VLOOKUP(F2556,city!$A$4:$D$352,4,FALSE)</f>
        <v>三门峡</v>
      </c>
      <c r="F2556" s="22">
        <f t="shared" si="119"/>
        <v>151</v>
      </c>
      <c r="G2556" s="22">
        <f>IF(VLOOKUP(F2555,city!$A$4:$H$352,8,FALSE)&gt;G2555,G2555+1,1)</f>
        <v>3</v>
      </c>
    </row>
    <row r="2557" spans="1:7" x14ac:dyDescent="0.15">
      <c r="A2557" s="23">
        <f t="shared" si="117"/>
        <v>115104</v>
      </c>
      <c r="B2557" s="24">
        <v>1</v>
      </c>
      <c r="C2557" s="28" t="str">
        <f>"jingdian/"&amp;VLOOKUP(E2557,city!$D$4:$P$352,12,FALSE)&amp;"/"&amp;VLOOKUP(E2557,city!$D$4:$P$352,13,FALSE)&amp;"/"&amp;IF(G2557&lt;11,"jd",IF(G2557&lt;16,"tc","cs"))&amp;"/"&amp;IF(G2557&lt;11,G2557,IF(G2557&lt;16,G2557-10,G2557-15))&amp;".jpg"</f>
        <v>jingdian/henan/sanmenxia/jd/4.jpg</v>
      </c>
      <c r="D2557" s="23">
        <f t="shared" si="118"/>
        <v>1</v>
      </c>
      <c r="E2557" s="2" t="str">
        <f>VLOOKUP(F2557,city!$A$4:$D$352,4,FALSE)</f>
        <v>三门峡</v>
      </c>
      <c r="F2557" s="22">
        <f t="shared" si="119"/>
        <v>151</v>
      </c>
      <c r="G2557" s="22">
        <f>IF(VLOOKUP(F2556,city!$A$4:$H$352,8,FALSE)&gt;G2556,G2556+1,1)</f>
        <v>4</v>
      </c>
    </row>
    <row r="2558" spans="1:7" x14ac:dyDescent="0.15">
      <c r="A2558" s="23">
        <f t="shared" si="117"/>
        <v>115105</v>
      </c>
      <c r="B2558" s="24">
        <v>1</v>
      </c>
      <c r="C2558" s="28" t="str">
        <f>"jingdian/"&amp;VLOOKUP(E2558,city!$D$4:$P$352,12,FALSE)&amp;"/"&amp;VLOOKUP(E2558,city!$D$4:$P$352,13,FALSE)&amp;"/"&amp;IF(G2558&lt;11,"jd",IF(G2558&lt;16,"tc","cs"))&amp;"/"&amp;IF(G2558&lt;11,G2558,IF(G2558&lt;16,G2558-10,G2558-15))&amp;".jpg"</f>
        <v>jingdian/henan/sanmenxia/jd/5.jpg</v>
      </c>
      <c r="D2558" s="23">
        <f t="shared" si="118"/>
        <v>1</v>
      </c>
      <c r="E2558" s="2" t="str">
        <f>VLOOKUP(F2558,city!$A$4:$D$352,4,FALSE)</f>
        <v>三门峡</v>
      </c>
      <c r="F2558" s="22">
        <f t="shared" si="119"/>
        <v>151</v>
      </c>
      <c r="G2558" s="22">
        <f>IF(VLOOKUP(F2557,city!$A$4:$H$352,8,FALSE)&gt;G2557,G2557+1,1)</f>
        <v>5</v>
      </c>
    </row>
    <row r="2559" spans="1:7" x14ac:dyDescent="0.15">
      <c r="A2559" s="23">
        <f t="shared" si="117"/>
        <v>115106</v>
      </c>
      <c r="B2559" s="24">
        <v>1</v>
      </c>
      <c r="C2559" s="28" t="str">
        <f>"jingdian/"&amp;VLOOKUP(E2559,city!$D$4:$P$352,12,FALSE)&amp;"/"&amp;VLOOKUP(E2559,city!$D$4:$P$352,13,FALSE)&amp;"/"&amp;IF(G2559&lt;11,"jd",IF(G2559&lt;16,"tc","cs"))&amp;"/"&amp;IF(G2559&lt;11,G2559,IF(G2559&lt;16,G2559-10,G2559-15))&amp;".jpg"</f>
        <v>jingdian/henan/sanmenxia/jd/6.jpg</v>
      </c>
      <c r="D2559" s="23">
        <f t="shared" si="118"/>
        <v>1</v>
      </c>
      <c r="E2559" s="2" t="str">
        <f>VLOOKUP(F2559,city!$A$4:$D$352,4,FALSE)</f>
        <v>三门峡</v>
      </c>
      <c r="F2559" s="22">
        <f t="shared" si="119"/>
        <v>151</v>
      </c>
      <c r="G2559" s="22">
        <f>IF(VLOOKUP(F2558,city!$A$4:$H$352,8,FALSE)&gt;G2558,G2558+1,1)</f>
        <v>6</v>
      </c>
    </row>
    <row r="2560" spans="1:7" x14ac:dyDescent="0.15">
      <c r="A2560" s="23">
        <f t="shared" si="117"/>
        <v>115107</v>
      </c>
      <c r="B2560" s="24">
        <v>1</v>
      </c>
      <c r="C2560" s="28" t="str">
        <f>"jingdian/"&amp;VLOOKUP(E2560,city!$D$4:$P$352,12,FALSE)&amp;"/"&amp;VLOOKUP(E2560,city!$D$4:$P$352,13,FALSE)&amp;"/"&amp;IF(G2560&lt;11,"jd",IF(G2560&lt;16,"tc","cs"))&amp;"/"&amp;IF(G2560&lt;11,G2560,IF(G2560&lt;16,G2560-10,G2560-15))&amp;".jpg"</f>
        <v>jingdian/henan/sanmenxia/jd/7.jpg</v>
      </c>
      <c r="D2560" s="23">
        <f t="shared" si="118"/>
        <v>1</v>
      </c>
      <c r="E2560" s="2" t="str">
        <f>VLOOKUP(F2560,city!$A$4:$D$352,4,FALSE)</f>
        <v>三门峡</v>
      </c>
      <c r="F2560" s="22">
        <f t="shared" si="119"/>
        <v>151</v>
      </c>
      <c r="G2560" s="22">
        <f>IF(VLOOKUP(F2559,city!$A$4:$H$352,8,FALSE)&gt;G2559,G2559+1,1)</f>
        <v>7</v>
      </c>
    </row>
    <row r="2561" spans="1:7" x14ac:dyDescent="0.15">
      <c r="A2561" s="23">
        <f t="shared" si="117"/>
        <v>115108</v>
      </c>
      <c r="B2561" s="24">
        <v>1</v>
      </c>
      <c r="C2561" s="28" t="str">
        <f>"jingdian/"&amp;VLOOKUP(E2561,city!$D$4:$P$352,12,FALSE)&amp;"/"&amp;VLOOKUP(E2561,city!$D$4:$P$352,13,FALSE)&amp;"/"&amp;IF(G2561&lt;11,"jd",IF(G2561&lt;16,"tc","cs"))&amp;"/"&amp;IF(G2561&lt;11,G2561,IF(G2561&lt;16,G2561-10,G2561-15))&amp;".jpg"</f>
        <v>jingdian/henan/sanmenxia/jd/8.jpg</v>
      </c>
      <c r="D2561" s="23">
        <f t="shared" si="118"/>
        <v>1</v>
      </c>
      <c r="E2561" s="2" t="str">
        <f>VLOOKUP(F2561,city!$A$4:$D$352,4,FALSE)</f>
        <v>三门峡</v>
      </c>
      <c r="F2561" s="22">
        <f t="shared" si="119"/>
        <v>151</v>
      </c>
      <c r="G2561" s="22">
        <f>IF(VLOOKUP(F2560,city!$A$4:$H$352,8,FALSE)&gt;G2560,G2560+1,1)</f>
        <v>8</v>
      </c>
    </row>
    <row r="2562" spans="1:7" x14ac:dyDescent="0.15">
      <c r="A2562" s="23">
        <f t="shared" si="117"/>
        <v>115109</v>
      </c>
      <c r="B2562" s="24">
        <v>1</v>
      </c>
      <c r="C2562" s="28" t="str">
        <f>"jingdian/"&amp;VLOOKUP(E2562,city!$D$4:$P$352,12,FALSE)&amp;"/"&amp;VLOOKUP(E2562,city!$D$4:$P$352,13,FALSE)&amp;"/"&amp;IF(G2562&lt;11,"jd",IF(G2562&lt;16,"tc","cs"))&amp;"/"&amp;IF(G2562&lt;11,G2562,IF(G2562&lt;16,G2562-10,G2562-15))&amp;".jpg"</f>
        <v>jingdian/henan/sanmenxia/jd/9.jpg</v>
      </c>
      <c r="D2562" s="23">
        <f t="shared" si="118"/>
        <v>1</v>
      </c>
      <c r="E2562" s="2" t="str">
        <f>VLOOKUP(F2562,city!$A$4:$D$352,4,FALSE)</f>
        <v>三门峡</v>
      </c>
      <c r="F2562" s="22">
        <f t="shared" si="119"/>
        <v>151</v>
      </c>
      <c r="G2562" s="22">
        <f>IF(VLOOKUP(F2561,city!$A$4:$H$352,8,FALSE)&gt;G2561,G2561+1,1)</f>
        <v>9</v>
      </c>
    </row>
    <row r="2563" spans="1:7" x14ac:dyDescent="0.15">
      <c r="A2563" s="23">
        <f t="shared" si="117"/>
        <v>115110</v>
      </c>
      <c r="B2563" s="24">
        <v>1</v>
      </c>
      <c r="C2563" s="28" t="str">
        <f>"jingdian/"&amp;VLOOKUP(E2563,city!$D$4:$P$352,12,FALSE)&amp;"/"&amp;VLOOKUP(E2563,city!$D$4:$P$352,13,FALSE)&amp;"/"&amp;IF(G2563&lt;11,"jd",IF(G2563&lt;16,"tc","cs"))&amp;"/"&amp;IF(G2563&lt;11,G2563,IF(G2563&lt;16,G2563-10,G2563-15))&amp;".jpg"</f>
        <v>jingdian/henan/sanmenxia/jd/10.jpg</v>
      </c>
      <c r="D2563" s="23">
        <f t="shared" si="118"/>
        <v>1</v>
      </c>
      <c r="E2563" s="2" t="str">
        <f>VLOOKUP(F2563,city!$A$4:$D$352,4,FALSE)</f>
        <v>三门峡</v>
      </c>
      <c r="F2563" s="22">
        <f t="shared" si="119"/>
        <v>151</v>
      </c>
      <c r="G2563" s="22">
        <f>IF(VLOOKUP(F2562,city!$A$4:$H$352,8,FALSE)&gt;G2562,G2562+1,1)</f>
        <v>10</v>
      </c>
    </row>
    <row r="2564" spans="1:7" x14ac:dyDescent="0.15">
      <c r="A2564" s="23">
        <f t="shared" si="117"/>
        <v>115151</v>
      </c>
      <c r="B2564" s="24">
        <v>4</v>
      </c>
      <c r="C2564" s="28" t="str">
        <f>"jingdian/"&amp;VLOOKUP(E2564,city!$D$4:$P$352,12,FALSE)&amp;"/"&amp;VLOOKUP(E2564,city!$D$4:$P$352,13,FALSE)&amp;"/"&amp;IF(G2564&lt;11,"jd",IF(G2564&lt;16,"tc","cs"))&amp;"/"&amp;IF(G2564&lt;11,G2564,IF(G2564&lt;16,G2564-10,G2564-15))&amp;".jpg"</f>
        <v>jingdian/henan/sanmenxia/tc/1.jpg</v>
      </c>
      <c r="D2564" s="23">
        <f t="shared" si="118"/>
        <v>2</v>
      </c>
      <c r="E2564" s="2" t="str">
        <f>VLOOKUP(F2564,city!$A$4:$D$352,4,FALSE)</f>
        <v>三门峡</v>
      </c>
      <c r="F2564" s="22">
        <f t="shared" si="119"/>
        <v>151</v>
      </c>
      <c r="G2564" s="22">
        <f>IF(VLOOKUP(F2563,city!$A$4:$H$352,8,FALSE)&gt;G2563,G2563+1,1)</f>
        <v>11</v>
      </c>
    </row>
    <row r="2565" spans="1:7" x14ac:dyDescent="0.15">
      <c r="A2565" s="23">
        <f t="shared" ref="A2565:A2628" si="120">IF(G2565&lt;11,G2565,IF(G2565&lt;16,G2565+40,G2565+65))+F2565*100+100000</f>
        <v>115152</v>
      </c>
      <c r="B2565" s="24">
        <v>4</v>
      </c>
      <c r="C2565" s="28" t="str">
        <f>"jingdian/"&amp;VLOOKUP(E2565,city!$D$4:$P$352,12,FALSE)&amp;"/"&amp;VLOOKUP(E2565,city!$D$4:$P$352,13,FALSE)&amp;"/"&amp;IF(G2565&lt;11,"jd",IF(G2565&lt;16,"tc","cs"))&amp;"/"&amp;IF(G2565&lt;11,G2565,IF(G2565&lt;16,G2565-10,G2565-15))&amp;".jpg"</f>
        <v>jingdian/henan/sanmenxia/tc/2.jpg</v>
      </c>
      <c r="D2565" s="23">
        <f t="shared" ref="D2565:D2628" si="121">IF(G2565&lt;11,1,IF(G2565&lt;16,2,3))</f>
        <v>2</v>
      </c>
      <c r="E2565" s="2" t="str">
        <f>VLOOKUP(F2565,city!$A$4:$D$352,4,FALSE)</f>
        <v>三门峡</v>
      </c>
      <c r="F2565" s="22">
        <f t="shared" ref="F2565:F2628" si="122">IF(G2565&gt;G2564,F2564,F2564+1)</f>
        <v>151</v>
      </c>
      <c r="G2565" s="22">
        <f>IF(VLOOKUP(F2564,city!$A$4:$H$352,8,FALSE)&gt;G2564,G2564+1,1)</f>
        <v>12</v>
      </c>
    </row>
    <row r="2566" spans="1:7" x14ac:dyDescent="0.15">
      <c r="A2566" s="23">
        <f t="shared" si="120"/>
        <v>115153</v>
      </c>
      <c r="B2566" s="24">
        <v>5</v>
      </c>
      <c r="C2566" s="28" t="str">
        <f>"jingdian/"&amp;VLOOKUP(E2566,city!$D$4:$P$352,12,FALSE)&amp;"/"&amp;VLOOKUP(E2566,city!$D$4:$P$352,13,FALSE)&amp;"/"&amp;IF(G2566&lt;11,"jd",IF(G2566&lt;16,"tc","cs"))&amp;"/"&amp;IF(G2566&lt;11,G2566,IF(G2566&lt;16,G2566-10,G2566-15))&amp;".jpg"</f>
        <v>jingdian/henan/sanmenxia/tc/3.jpg</v>
      </c>
      <c r="D2566" s="23">
        <f t="shared" si="121"/>
        <v>2</v>
      </c>
      <c r="E2566" s="2" t="str">
        <f>VLOOKUP(F2566,city!$A$4:$D$352,4,FALSE)</f>
        <v>三门峡</v>
      </c>
      <c r="F2566" s="22">
        <f t="shared" si="122"/>
        <v>151</v>
      </c>
      <c r="G2566" s="22">
        <f>IF(VLOOKUP(F2565,city!$A$4:$H$352,8,FALSE)&gt;G2565,G2565+1,1)</f>
        <v>13</v>
      </c>
    </row>
    <row r="2567" spans="1:7" x14ac:dyDescent="0.15">
      <c r="A2567" s="23">
        <f t="shared" si="120"/>
        <v>115154</v>
      </c>
      <c r="B2567" s="24">
        <v>5</v>
      </c>
      <c r="C2567" s="28" t="str">
        <f>"jingdian/"&amp;VLOOKUP(E2567,city!$D$4:$P$352,12,FALSE)&amp;"/"&amp;VLOOKUP(E2567,city!$D$4:$P$352,13,FALSE)&amp;"/"&amp;IF(G2567&lt;11,"jd",IF(G2567&lt;16,"tc","cs"))&amp;"/"&amp;IF(G2567&lt;11,G2567,IF(G2567&lt;16,G2567-10,G2567-15))&amp;".jpg"</f>
        <v>jingdian/henan/sanmenxia/tc/4.jpg</v>
      </c>
      <c r="D2567" s="23">
        <f t="shared" si="121"/>
        <v>2</v>
      </c>
      <c r="E2567" s="2" t="str">
        <f>VLOOKUP(F2567,city!$A$4:$D$352,4,FALSE)</f>
        <v>三门峡</v>
      </c>
      <c r="F2567" s="22">
        <f t="shared" si="122"/>
        <v>151</v>
      </c>
      <c r="G2567" s="22">
        <f>IF(VLOOKUP(F2566,city!$A$4:$H$352,8,FALSE)&gt;G2566,G2566+1,1)</f>
        <v>14</v>
      </c>
    </row>
    <row r="2568" spans="1:7" x14ac:dyDescent="0.15">
      <c r="A2568" s="23">
        <f t="shared" si="120"/>
        <v>115155</v>
      </c>
      <c r="B2568" s="24">
        <v>4</v>
      </c>
      <c r="C2568" s="28" t="str">
        <f>"jingdian/"&amp;VLOOKUP(E2568,city!$D$4:$P$352,12,FALSE)&amp;"/"&amp;VLOOKUP(E2568,city!$D$4:$P$352,13,FALSE)&amp;"/"&amp;IF(G2568&lt;11,"jd",IF(G2568&lt;16,"tc","cs"))&amp;"/"&amp;IF(G2568&lt;11,G2568,IF(G2568&lt;16,G2568-10,G2568-15))&amp;".jpg"</f>
        <v>jingdian/henan/sanmenxia/tc/5.jpg</v>
      </c>
      <c r="D2568" s="23">
        <f t="shared" si="121"/>
        <v>2</v>
      </c>
      <c r="E2568" s="2" t="str">
        <f>VLOOKUP(F2568,city!$A$4:$D$352,4,FALSE)</f>
        <v>三门峡</v>
      </c>
      <c r="F2568" s="22">
        <f t="shared" si="122"/>
        <v>151</v>
      </c>
      <c r="G2568" s="22">
        <f>IF(VLOOKUP(F2567,city!$A$4:$H$352,8,FALSE)&gt;G2567,G2567+1,1)</f>
        <v>15</v>
      </c>
    </row>
    <row r="2569" spans="1:7" x14ac:dyDescent="0.15">
      <c r="A2569" s="23">
        <f t="shared" si="120"/>
        <v>115181</v>
      </c>
      <c r="B2569" s="24">
        <v>2</v>
      </c>
      <c r="C2569" s="28" t="str">
        <f>"jingdian/"&amp;VLOOKUP(E2569,city!$D$4:$P$352,12,FALSE)&amp;"/"&amp;VLOOKUP(E2569,city!$D$4:$P$352,13,FALSE)&amp;"/"&amp;IF(G2569&lt;11,"jd",IF(G2569&lt;16,"tc","cs"))&amp;"/"&amp;IF(G2569&lt;11,G2569,IF(G2569&lt;16,G2569-10,G2569-15))&amp;".jpg"</f>
        <v>jingdian/henan/sanmenxia/cs/1.jpg</v>
      </c>
      <c r="D2569" s="23">
        <f t="shared" si="121"/>
        <v>3</v>
      </c>
      <c r="E2569" s="2" t="str">
        <f>VLOOKUP(F2569,city!$A$4:$D$352,4,FALSE)</f>
        <v>三门峡</v>
      </c>
      <c r="F2569" s="22">
        <f t="shared" si="122"/>
        <v>151</v>
      </c>
      <c r="G2569" s="22">
        <f>IF(VLOOKUP(F2568,city!$A$4:$H$352,8,FALSE)&gt;G2568,G2568+1,1)</f>
        <v>16</v>
      </c>
    </row>
    <row r="2570" spans="1:7" x14ac:dyDescent="0.15">
      <c r="A2570" s="23">
        <f t="shared" si="120"/>
        <v>115182</v>
      </c>
      <c r="B2570" s="24">
        <v>3</v>
      </c>
      <c r="C2570" s="28" t="str">
        <f>"jingdian/"&amp;VLOOKUP(E2570,city!$D$4:$P$352,12,FALSE)&amp;"/"&amp;VLOOKUP(E2570,city!$D$4:$P$352,13,FALSE)&amp;"/"&amp;IF(G2570&lt;11,"jd",IF(G2570&lt;16,"tc","cs"))&amp;"/"&amp;IF(G2570&lt;11,G2570,IF(G2570&lt;16,G2570-10,G2570-15))&amp;".jpg"</f>
        <v>jingdian/henan/sanmenxia/cs/2.jpg</v>
      </c>
      <c r="D2570" s="23">
        <f t="shared" si="121"/>
        <v>3</v>
      </c>
      <c r="E2570" s="2" t="str">
        <f>VLOOKUP(F2570,city!$A$4:$D$352,4,FALSE)</f>
        <v>三门峡</v>
      </c>
      <c r="F2570" s="22">
        <f t="shared" si="122"/>
        <v>151</v>
      </c>
      <c r="G2570" s="22">
        <f>IF(VLOOKUP(F2569,city!$A$4:$H$352,8,FALSE)&gt;G2569,G2569+1,1)</f>
        <v>17</v>
      </c>
    </row>
    <row r="2571" spans="1:7" x14ac:dyDescent="0.15">
      <c r="A2571" s="23">
        <f t="shared" si="120"/>
        <v>115201</v>
      </c>
      <c r="B2571" s="24">
        <v>1</v>
      </c>
      <c r="C2571" s="28" t="str">
        <f>"jingdian/"&amp;VLOOKUP(E2571,city!$D$4:$P$352,12,FALSE)&amp;"/"&amp;VLOOKUP(E2571,city!$D$4:$P$352,13,FALSE)&amp;"/"&amp;IF(G2571&lt;11,"jd",IF(G2571&lt;16,"tc","cs"))&amp;"/"&amp;IF(G2571&lt;11,G2571,IF(G2571&lt;16,G2571-10,G2571-15))&amp;".jpg"</f>
        <v>jingdian/henan/shangqiu/jd/1.jpg</v>
      </c>
      <c r="D2571" s="23">
        <f t="shared" si="121"/>
        <v>1</v>
      </c>
      <c r="E2571" s="2" t="str">
        <f>VLOOKUP(F2571,city!$A$4:$D$352,4,FALSE)</f>
        <v>商丘</v>
      </c>
      <c r="F2571" s="22">
        <f t="shared" si="122"/>
        <v>152</v>
      </c>
      <c r="G2571" s="22">
        <f>IF(VLOOKUP(F2570,city!$A$4:$H$352,8,FALSE)&gt;G2570,G2570+1,1)</f>
        <v>1</v>
      </c>
    </row>
    <row r="2572" spans="1:7" x14ac:dyDescent="0.15">
      <c r="A2572" s="23">
        <f t="shared" si="120"/>
        <v>115202</v>
      </c>
      <c r="B2572" s="24">
        <v>1</v>
      </c>
      <c r="C2572" s="28" t="str">
        <f>"jingdian/"&amp;VLOOKUP(E2572,city!$D$4:$P$352,12,FALSE)&amp;"/"&amp;VLOOKUP(E2572,city!$D$4:$P$352,13,FALSE)&amp;"/"&amp;IF(G2572&lt;11,"jd",IF(G2572&lt;16,"tc","cs"))&amp;"/"&amp;IF(G2572&lt;11,G2572,IF(G2572&lt;16,G2572-10,G2572-15))&amp;".jpg"</f>
        <v>jingdian/henan/shangqiu/jd/2.jpg</v>
      </c>
      <c r="D2572" s="23">
        <f t="shared" si="121"/>
        <v>1</v>
      </c>
      <c r="E2572" s="2" t="str">
        <f>VLOOKUP(F2572,city!$A$4:$D$352,4,FALSE)</f>
        <v>商丘</v>
      </c>
      <c r="F2572" s="22">
        <f t="shared" si="122"/>
        <v>152</v>
      </c>
      <c r="G2572" s="22">
        <f>IF(VLOOKUP(F2571,city!$A$4:$H$352,8,FALSE)&gt;G2571,G2571+1,1)</f>
        <v>2</v>
      </c>
    </row>
    <row r="2573" spans="1:7" x14ac:dyDescent="0.15">
      <c r="A2573" s="23">
        <f t="shared" si="120"/>
        <v>115203</v>
      </c>
      <c r="B2573" s="24">
        <v>1</v>
      </c>
      <c r="C2573" s="28" t="str">
        <f>"jingdian/"&amp;VLOOKUP(E2573,city!$D$4:$P$352,12,FALSE)&amp;"/"&amp;VLOOKUP(E2573,city!$D$4:$P$352,13,FALSE)&amp;"/"&amp;IF(G2573&lt;11,"jd",IF(G2573&lt;16,"tc","cs"))&amp;"/"&amp;IF(G2573&lt;11,G2573,IF(G2573&lt;16,G2573-10,G2573-15))&amp;".jpg"</f>
        <v>jingdian/henan/shangqiu/jd/3.jpg</v>
      </c>
      <c r="D2573" s="23">
        <f t="shared" si="121"/>
        <v>1</v>
      </c>
      <c r="E2573" s="2" t="str">
        <f>VLOOKUP(F2573,city!$A$4:$D$352,4,FALSE)</f>
        <v>商丘</v>
      </c>
      <c r="F2573" s="22">
        <f t="shared" si="122"/>
        <v>152</v>
      </c>
      <c r="G2573" s="22">
        <f>IF(VLOOKUP(F2572,city!$A$4:$H$352,8,FALSE)&gt;G2572,G2572+1,1)</f>
        <v>3</v>
      </c>
    </row>
    <row r="2574" spans="1:7" x14ac:dyDescent="0.15">
      <c r="A2574" s="23">
        <f t="shared" si="120"/>
        <v>115204</v>
      </c>
      <c r="B2574" s="24">
        <v>1</v>
      </c>
      <c r="C2574" s="28" t="str">
        <f>"jingdian/"&amp;VLOOKUP(E2574,city!$D$4:$P$352,12,FALSE)&amp;"/"&amp;VLOOKUP(E2574,city!$D$4:$P$352,13,FALSE)&amp;"/"&amp;IF(G2574&lt;11,"jd",IF(G2574&lt;16,"tc","cs"))&amp;"/"&amp;IF(G2574&lt;11,G2574,IF(G2574&lt;16,G2574-10,G2574-15))&amp;".jpg"</f>
        <v>jingdian/henan/shangqiu/jd/4.jpg</v>
      </c>
      <c r="D2574" s="23">
        <f t="shared" si="121"/>
        <v>1</v>
      </c>
      <c r="E2574" s="2" t="str">
        <f>VLOOKUP(F2574,city!$A$4:$D$352,4,FALSE)</f>
        <v>商丘</v>
      </c>
      <c r="F2574" s="22">
        <f t="shared" si="122"/>
        <v>152</v>
      </c>
      <c r="G2574" s="22">
        <f>IF(VLOOKUP(F2573,city!$A$4:$H$352,8,FALSE)&gt;G2573,G2573+1,1)</f>
        <v>4</v>
      </c>
    </row>
    <row r="2575" spans="1:7" x14ac:dyDescent="0.15">
      <c r="A2575" s="23">
        <f t="shared" si="120"/>
        <v>115205</v>
      </c>
      <c r="B2575" s="24">
        <v>1</v>
      </c>
      <c r="C2575" s="28" t="str">
        <f>"jingdian/"&amp;VLOOKUP(E2575,city!$D$4:$P$352,12,FALSE)&amp;"/"&amp;VLOOKUP(E2575,city!$D$4:$P$352,13,FALSE)&amp;"/"&amp;IF(G2575&lt;11,"jd",IF(G2575&lt;16,"tc","cs"))&amp;"/"&amp;IF(G2575&lt;11,G2575,IF(G2575&lt;16,G2575-10,G2575-15))&amp;".jpg"</f>
        <v>jingdian/henan/shangqiu/jd/5.jpg</v>
      </c>
      <c r="D2575" s="23">
        <f t="shared" si="121"/>
        <v>1</v>
      </c>
      <c r="E2575" s="2" t="str">
        <f>VLOOKUP(F2575,city!$A$4:$D$352,4,FALSE)</f>
        <v>商丘</v>
      </c>
      <c r="F2575" s="22">
        <f t="shared" si="122"/>
        <v>152</v>
      </c>
      <c r="G2575" s="22">
        <f>IF(VLOOKUP(F2574,city!$A$4:$H$352,8,FALSE)&gt;G2574,G2574+1,1)</f>
        <v>5</v>
      </c>
    </row>
    <row r="2576" spans="1:7" x14ac:dyDescent="0.15">
      <c r="A2576" s="23">
        <f t="shared" si="120"/>
        <v>115206</v>
      </c>
      <c r="B2576" s="24">
        <v>1</v>
      </c>
      <c r="C2576" s="28" t="str">
        <f>"jingdian/"&amp;VLOOKUP(E2576,city!$D$4:$P$352,12,FALSE)&amp;"/"&amp;VLOOKUP(E2576,city!$D$4:$P$352,13,FALSE)&amp;"/"&amp;IF(G2576&lt;11,"jd",IF(G2576&lt;16,"tc","cs"))&amp;"/"&amp;IF(G2576&lt;11,G2576,IF(G2576&lt;16,G2576-10,G2576-15))&amp;".jpg"</f>
        <v>jingdian/henan/shangqiu/jd/6.jpg</v>
      </c>
      <c r="D2576" s="23">
        <f t="shared" si="121"/>
        <v>1</v>
      </c>
      <c r="E2576" s="2" t="str">
        <f>VLOOKUP(F2576,city!$A$4:$D$352,4,FALSE)</f>
        <v>商丘</v>
      </c>
      <c r="F2576" s="22">
        <f t="shared" si="122"/>
        <v>152</v>
      </c>
      <c r="G2576" s="22">
        <f>IF(VLOOKUP(F2575,city!$A$4:$H$352,8,FALSE)&gt;G2575,G2575+1,1)</f>
        <v>6</v>
      </c>
    </row>
    <row r="2577" spans="1:7" x14ac:dyDescent="0.15">
      <c r="A2577" s="23">
        <f t="shared" si="120"/>
        <v>115207</v>
      </c>
      <c r="B2577" s="24">
        <v>1</v>
      </c>
      <c r="C2577" s="28" t="str">
        <f>"jingdian/"&amp;VLOOKUP(E2577,city!$D$4:$P$352,12,FALSE)&amp;"/"&amp;VLOOKUP(E2577,city!$D$4:$P$352,13,FALSE)&amp;"/"&amp;IF(G2577&lt;11,"jd",IF(G2577&lt;16,"tc","cs"))&amp;"/"&amp;IF(G2577&lt;11,G2577,IF(G2577&lt;16,G2577-10,G2577-15))&amp;".jpg"</f>
        <v>jingdian/henan/shangqiu/jd/7.jpg</v>
      </c>
      <c r="D2577" s="23">
        <f t="shared" si="121"/>
        <v>1</v>
      </c>
      <c r="E2577" s="2" t="str">
        <f>VLOOKUP(F2577,city!$A$4:$D$352,4,FALSE)</f>
        <v>商丘</v>
      </c>
      <c r="F2577" s="22">
        <f t="shared" si="122"/>
        <v>152</v>
      </c>
      <c r="G2577" s="22">
        <f>IF(VLOOKUP(F2576,city!$A$4:$H$352,8,FALSE)&gt;G2576,G2576+1,1)</f>
        <v>7</v>
      </c>
    </row>
    <row r="2578" spans="1:7" x14ac:dyDescent="0.15">
      <c r="A2578" s="23">
        <f t="shared" si="120"/>
        <v>115208</v>
      </c>
      <c r="B2578" s="24">
        <v>1</v>
      </c>
      <c r="C2578" s="28" t="str">
        <f>"jingdian/"&amp;VLOOKUP(E2578,city!$D$4:$P$352,12,FALSE)&amp;"/"&amp;VLOOKUP(E2578,city!$D$4:$P$352,13,FALSE)&amp;"/"&amp;IF(G2578&lt;11,"jd",IF(G2578&lt;16,"tc","cs"))&amp;"/"&amp;IF(G2578&lt;11,G2578,IF(G2578&lt;16,G2578-10,G2578-15))&amp;".jpg"</f>
        <v>jingdian/henan/shangqiu/jd/8.jpg</v>
      </c>
      <c r="D2578" s="23">
        <f t="shared" si="121"/>
        <v>1</v>
      </c>
      <c r="E2578" s="2" t="str">
        <f>VLOOKUP(F2578,city!$A$4:$D$352,4,FALSE)</f>
        <v>商丘</v>
      </c>
      <c r="F2578" s="22">
        <f t="shared" si="122"/>
        <v>152</v>
      </c>
      <c r="G2578" s="22">
        <f>IF(VLOOKUP(F2577,city!$A$4:$H$352,8,FALSE)&gt;G2577,G2577+1,1)</f>
        <v>8</v>
      </c>
    </row>
    <row r="2579" spans="1:7" x14ac:dyDescent="0.15">
      <c r="A2579" s="23">
        <f t="shared" si="120"/>
        <v>115209</v>
      </c>
      <c r="B2579" s="24">
        <v>1</v>
      </c>
      <c r="C2579" s="28" t="str">
        <f>"jingdian/"&amp;VLOOKUP(E2579,city!$D$4:$P$352,12,FALSE)&amp;"/"&amp;VLOOKUP(E2579,city!$D$4:$P$352,13,FALSE)&amp;"/"&amp;IF(G2579&lt;11,"jd",IF(G2579&lt;16,"tc","cs"))&amp;"/"&amp;IF(G2579&lt;11,G2579,IF(G2579&lt;16,G2579-10,G2579-15))&amp;".jpg"</f>
        <v>jingdian/henan/shangqiu/jd/9.jpg</v>
      </c>
      <c r="D2579" s="23">
        <f t="shared" si="121"/>
        <v>1</v>
      </c>
      <c r="E2579" s="2" t="str">
        <f>VLOOKUP(F2579,city!$A$4:$D$352,4,FALSE)</f>
        <v>商丘</v>
      </c>
      <c r="F2579" s="22">
        <f t="shared" si="122"/>
        <v>152</v>
      </c>
      <c r="G2579" s="22">
        <f>IF(VLOOKUP(F2578,city!$A$4:$H$352,8,FALSE)&gt;G2578,G2578+1,1)</f>
        <v>9</v>
      </c>
    </row>
    <row r="2580" spans="1:7" x14ac:dyDescent="0.15">
      <c r="A2580" s="23">
        <f t="shared" si="120"/>
        <v>115210</v>
      </c>
      <c r="B2580" s="24">
        <v>1</v>
      </c>
      <c r="C2580" s="28" t="str">
        <f>"jingdian/"&amp;VLOOKUP(E2580,city!$D$4:$P$352,12,FALSE)&amp;"/"&amp;VLOOKUP(E2580,city!$D$4:$P$352,13,FALSE)&amp;"/"&amp;IF(G2580&lt;11,"jd",IF(G2580&lt;16,"tc","cs"))&amp;"/"&amp;IF(G2580&lt;11,G2580,IF(G2580&lt;16,G2580-10,G2580-15))&amp;".jpg"</f>
        <v>jingdian/henan/shangqiu/jd/10.jpg</v>
      </c>
      <c r="D2580" s="23">
        <f t="shared" si="121"/>
        <v>1</v>
      </c>
      <c r="E2580" s="2" t="str">
        <f>VLOOKUP(F2580,city!$A$4:$D$352,4,FALSE)</f>
        <v>商丘</v>
      </c>
      <c r="F2580" s="22">
        <f t="shared" si="122"/>
        <v>152</v>
      </c>
      <c r="G2580" s="22">
        <f>IF(VLOOKUP(F2579,city!$A$4:$H$352,8,FALSE)&gt;G2579,G2579+1,1)</f>
        <v>10</v>
      </c>
    </row>
    <row r="2581" spans="1:7" x14ac:dyDescent="0.15">
      <c r="A2581" s="23">
        <f t="shared" si="120"/>
        <v>115251</v>
      </c>
      <c r="B2581" s="24">
        <v>2</v>
      </c>
      <c r="C2581" s="28" t="str">
        <f>"jingdian/"&amp;VLOOKUP(E2581,city!$D$4:$P$352,12,FALSE)&amp;"/"&amp;VLOOKUP(E2581,city!$D$4:$P$352,13,FALSE)&amp;"/"&amp;IF(G2581&lt;11,"jd",IF(G2581&lt;16,"tc","cs"))&amp;"/"&amp;IF(G2581&lt;11,G2581,IF(G2581&lt;16,G2581-10,G2581-15))&amp;".jpg"</f>
        <v>jingdian/henan/shangqiu/tc/1.jpg</v>
      </c>
      <c r="D2581" s="23">
        <f t="shared" si="121"/>
        <v>2</v>
      </c>
      <c r="E2581" s="2" t="str">
        <f>VLOOKUP(F2581,city!$A$4:$D$352,4,FALSE)</f>
        <v>商丘</v>
      </c>
      <c r="F2581" s="22">
        <f t="shared" si="122"/>
        <v>152</v>
      </c>
      <c r="G2581" s="22">
        <f>IF(VLOOKUP(F2580,city!$A$4:$H$352,8,FALSE)&gt;G2580,G2580+1,1)</f>
        <v>11</v>
      </c>
    </row>
    <row r="2582" spans="1:7" x14ac:dyDescent="0.15">
      <c r="A2582" s="23">
        <f t="shared" si="120"/>
        <v>115252</v>
      </c>
      <c r="B2582" s="24">
        <v>2</v>
      </c>
      <c r="C2582" s="28" t="str">
        <f>"jingdian/"&amp;VLOOKUP(E2582,city!$D$4:$P$352,12,FALSE)&amp;"/"&amp;VLOOKUP(E2582,city!$D$4:$P$352,13,FALSE)&amp;"/"&amp;IF(G2582&lt;11,"jd",IF(G2582&lt;16,"tc","cs"))&amp;"/"&amp;IF(G2582&lt;11,G2582,IF(G2582&lt;16,G2582-10,G2582-15))&amp;".jpg"</f>
        <v>jingdian/henan/shangqiu/tc/2.jpg</v>
      </c>
      <c r="D2582" s="23">
        <f t="shared" si="121"/>
        <v>2</v>
      </c>
      <c r="E2582" s="2" t="str">
        <f>VLOOKUP(F2582,city!$A$4:$D$352,4,FALSE)</f>
        <v>商丘</v>
      </c>
      <c r="F2582" s="22">
        <f t="shared" si="122"/>
        <v>152</v>
      </c>
      <c r="G2582" s="22">
        <f>IF(VLOOKUP(F2581,city!$A$4:$H$352,8,FALSE)&gt;G2581,G2581+1,1)</f>
        <v>12</v>
      </c>
    </row>
    <row r="2583" spans="1:7" x14ac:dyDescent="0.15">
      <c r="A2583" s="23">
        <f t="shared" si="120"/>
        <v>115253</v>
      </c>
      <c r="B2583" s="24">
        <v>5</v>
      </c>
      <c r="C2583" s="28" t="str">
        <f>"jingdian/"&amp;VLOOKUP(E2583,city!$D$4:$P$352,12,FALSE)&amp;"/"&amp;VLOOKUP(E2583,city!$D$4:$P$352,13,FALSE)&amp;"/"&amp;IF(G2583&lt;11,"jd",IF(G2583&lt;16,"tc","cs"))&amp;"/"&amp;IF(G2583&lt;11,G2583,IF(G2583&lt;16,G2583-10,G2583-15))&amp;".jpg"</f>
        <v>jingdian/henan/shangqiu/tc/3.jpg</v>
      </c>
      <c r="D2583" s="23">
        <f t="shared" si="121"/>
        <v>2</v>
      </c>
      <c r="E2583" s="2" t="str">
        <f>VLOOKUP(F2583,city!$A$4:$D$352,4,FALSE)</f>
        <v>商丘</v>
      </c>
      <c r="F2583" s="22">
        <f t="shared" si="122"/>
        <v>152</v>
      </c>
      <c r="G2583" s="22">
        <f>IF(VLOOKUP(F2582,city!$A$4:$H$352,8,FALSE)&gt;G2582,G2582+1,1)</f>
        <v>13</v>
      </c>
    </row>
    <row r="2584" spans="1:7" x14ac:dyDescent="0.15">
      <c r="A2584" s="23">
        <f t="shared" si="120"/>
        <v>115254</v>
      </c>
      <c r="B2584" s="24">
        <v>4</v>
      </c>
      <c r="C2584" s="28" t="str">
        <f>"jingdian/"&amp;VLOOKUP(E2584,city!$D$4:$P$352,12,FALSE)&amp;"/"&amp;VLOOKUP(E2584,city!$D$4:$P$352,13,FALSE)&amp;"/"&amp;IF(G2584&lt;11,"jd",IF(G2584&lt;16,"tc","cs"))&amp;"/"&amp;IF(G2584&lt;11,G2584,IF(G2584&lt;16,G2584-10,G2584-15))&amp;".jpg"</f>
        <v>jingdian/henan/shangqiu/tc/4.jpg</v>
      </c>
      <c r="D2584" s="23">
        <f t="shared" si="121"/>
        <v>2</v>
      </c>
      <c r="E2584" s="2" t="str">
        <f>VLOOKUP(F2584,city!$A$4:$D$352,4,FALSE)</f>
        <v>商丘</v>
      </c>
      <c r="F2584" s="22">
        <f t="shared" si="122"/>
        <v>152</v>
      </c>
      <c r="G2584" s="22">
        <f>IF(VLOOKUP(F2583,city!$A$4:$H$352,8,FALSE)&gt;G2583,G2583+1,1)</f>
        <v>14</v>
      </c>
    </row>
    <row r="2585" spans="1:7" x14ac:dyDescent="0.15">
      <c r="A2585" s="23">
        <f t="shared" si="120"/>
        <v>115255</v>
      </c>
      <c r="B2585" s="24">
        <v>3</v>
      </c>
      <c r="C2585" s="28" t="str">
        <f>"jingdian/"&amp;VLOOKUP(E2585,city!$D$4:$P$352,12,FALSE)&amp;"/"&amp;VLOOKUP(E2585,city!$D$4:$P$352,13,FALSE)&amp;"/"&amp;IF(G2585&lt;11,"jd",IF(G2585&lt;16,"tc","cs"))&amp;"/"&amp;IF(G2585&lt;11,G2585,IF(G2585&lt;16,G2585-10,G2585-15))&amp;".jpg"</f>
        <v>jingdian/henan/shangqiu/tc/5.jpg</v>
      </c>
      <c r="D2585" s="23">
        <f t="shared" si="121"/>
        <v>2</v>
      </c>
      <c r="E2585" s="2" t="str">
        <f>VLOOKUP(F2585,city!$A$4:$D$352,4,FALSE)</f>
        <v>商丘</v>
      </c>
      <c r="F2585" s="22">
        <f t="shared" si="122"/>
        <v>152</v>
      </c>
      <c r="G2585" s="22">
        <f>IF(VLOOKUP(F2584,city!$A$4:$H$352,8,FALSE)&gt;G2584,G2584+1,1)</f>
        <v>15</v>
      </c>
    </row>
    <row r="2586" spans="1:7" x14ac:dyDescent="0.15">
      <c r="A2586" s="23">
        <f t="shared" si="120"/>
        <v>115281</v>
      </c>
      <c r="B2586" s="24">
        <v>5</v>
      </c>
      <c r="C2586" s="28" t="str">
        <f>"jingdian/"&amp;VLOOKUP(E2586,city!$D$4:$P$352,12,FALSE)&amp;"/"&amp;VLOOKUP(E2586,city!$D$4:$P$352,13,FALSE)&amp;"/"&amp;IF(G2586&lt;11,"jd",IF(G2586&lt;16,"tc","cs"))&amp;"/"&amp;IF(G2586&lt;11,G2586,IF(G2586&lt;16,G2586-10,G2586-15))&amp;".jpg"</f>
        <v>jingdian/henan/shangqiu/cs/1.jpg</v>
      </c>
      <c r="D2586" s="23">
        <f t="shared" si="121"/>
        <v>3</v>
      </c>
      <c r="E2586" s="2" t="str">
        <f>VLOOKUP(F2586,city!$A$4:$D$352,4,FALSE)</f>
        <v>商丘</v>
      </c>
      <c r="F2586" s="22">
        <f t="shared" si="122"/>
        <v>152</v>
      </c>
      <c r="G2586" s="22">
        <f>IF(VLOOKUP(F2585,city!$A$4:$H$352,8,FALSE)&gt;G2585,G2585+1,1)</f>
        <v>16</v>
      </c>
    </row>
    <row r="2587" spans="1:7" x14ac:dyDescent="0.15">
      <c r="A2587" s="23">
        <f t="shared" si="120"/>
        <v>115282</v>
      </c>
      <c r="B2587" s="24">
        <v>5</v>
      </c>
      <c r="C2587" s="28" t="str">
        <f>"jingdian/"&amp;VLOOKUP(E2587,city!$D$4:$P$352,12,FALSE)&amp;"/"&amp;VLOOKUP(E2587,city!$D$4:$P$352,13,FALSE)&amp;"/"&amp;IF(G2587&lt;11,"jd",IF(G2587&lt;16,"tc","cs"))&amp;"/"&amp;IF(G2587&lt;11,G2587,IF(G2587&lt;16,G2587-10,G2587-15))&amp;".jpg"</f>
        <v>jingdian/henan/shangqiu/cs/2.jpg</v>
      </c>
      <c r="D2587" s="23">
        <f t="shared" si="121"/>
        <v>3</v>
      </c>
      <c r="E2587" s="2" t="str">
        <f>VLOOKUP(F2587,city!$A$4:$D$352,4,FALSE)</f>
        <v>商丘</v>
      </c>
      <c r="F2587" s="22">
        <f t="shared" si="122"/>
        <v>152</v>
      </c>
      <c r="G2587" s="22">
        <f>IF(VLOOKUP(F2586,city!$A$4:$H$352,8,FALSE)&gt;G2586,G2586+1,1)</f>
        <v>17</v>
      </c>
    </row>
    <row r="2588" spans="1:7" x14ac:dyDescent="0.15">
      <c r="A2588" s="23">
        <f t="shared" si="120"/>
        <v>115301</v>
      </c>
      <c r="B2588" s="24">
        <v>1</v>
      </c>
      <c r="C2588" s="28" t="str">
        <f>"jingdian/"&amp;VLOOKUP(E2588,city!$D$4:$P$352,12,FALSE)&amp;"/"&amp;VLOOKUP(E2588,city!$D$4:$P$352,13,FALSE)&amp;"/"&amp;IF(G2588&lt;11,"jd",IF(G2588&lt;16,"tc","cs"))&amp;"/"&amp;IF(G2588&lt;11,G2588,IF(G2588&lt;16,G2588-10,G2588-15))&amp;".jpg"</f>
        <v>jingdian/henan/zhoukou/jd/1.jpg</v>
      </c>
      <c r="D2588" s="23">
        <f t="shared" si="121"/>
        <v>1</v>
      </c>
      <c r="E2588" s="2" t="str">
        <f>VLOOKUP(F2588,city!$A$4:$D$352,4,FALSE)</f>
        <v>周口</v>
      </c>
      <c r="F2588" s="22">
        <f t="shared" si="122"/>
        <v>153</v>
      </c>
      <c r="G2588" s="22">
        <f>IF(VLOOKUP(F2587,city!$A$4:$H$352,8,FALSE)&gt;G2587,G2587+1,1)</f>
        <v>1</v>
      </c>
    </row>
    <row r="2589" spans="1:7" x14ac:dyDescent="0.15">
      <c r="A2589" s="23">
        <f t="shared" si="120"/>
        <v>115302</v>
      </c>
      <c r="B2589" s="24">
        <v>1</v>
      </c>
      <c r="C2589" s="28" t="str">
        <f>"jingdian/"&amp;VLOOKUP(E2589,city!$D$4:$P$352,12,FALSE)&amp;"/"&amp;VLOOKUP(E2589,city!$D$4:$P$352,13,FALSE)&amp;"/"&amp;IF(G2589&lt;11,"jd",IF(G2589&lt;16,"tc","cs"))&amp;"/"&amp;IF(G2589&lt;11,G2589,IF(G2589&lt;16,G2589-10,G2589-15))&amp;".jpg"</f>
        <v>jingdian/henan/zhoukou/jd/2.jpg</v>
      </c>
      <c r="D2589" s="23">
        <f t="shared" si="121"/>
        <v>1</v>
      </c>
      <c r="E2589" s="2" t="str">
        <f>VLOOKUP(F2589,city!$A$4:$D$352,4,FALSE)</f>
        <v>周口</v>
      </c>
      <c r="F2589" s="22">
        <f t="shared" si="122"/>
        <v>153</v>
      </c>
      <c r="G2589" s="22">
        <f>IF(VLOOKUP(F2588,city!$A$4:$H$352,8,FALSE)&gt;G2588,G2588+1,1)</f>
        <v>2</v>
      </c>
    </row>
    <row r="2590" spans="1:7" x14ac:dyDescent="0.15">
      <c r="A2590" s="23">
        <f t="shared" si="120"/>
        <v>115303</v>
      </c>
      <c r="B2590" s="24">
        <v>1</v>
      </c>
      <c r="C2590" s="28" t="str">
        <f>"jingdian/"&amp;VLOOKUP(E2590,city!$D$4:$P$352,12,FALSE)&amp;"/"&amp;VLOOKUP(E2590,city!$D$4:$P$352,13,FALSE)&amp;"/"&amp;IF(G2590&lt;11,"jd",IF(G2590&lt;16,"tc","cs"))&amp;"/"&amp;IF(G2590&lt;11,G2590,IF(G2590&lt;16,G2590-10,G2590-15))&amp;".jpg"</f>
        <v>jingdian/henan/zhoukou/jd/3.jpg</v>
      </c>
      <c r="D2590" s="23">
        <f t="shared" si="121"/>
        <v>1</v>
      </c>
      <c r="E2590" s="2" t="str">
        <f>VLOOKUP(F2590,city!$A$4:$D$352,4,FALSE)</f>
        <v>周口</v>
      </c>
      <c r="F2590" s="22">
        <f t="shared" si="122"/>
        <v>153</v>
      </c>
      <c r="G2590" s="22">
        <f>IF(VLOOKUP(F2589,city!$A$4:$H$352,8,FALSE)&gt;G2589,G2589+1,1)</f>
        <v>3</v>
      </c>
    </row>
    <row r="2591" spans="1:7" x14ac:dyDescent="0.15">
      <c r="A2591" s="23">
        <f t="shared" si="120"/>
        <v>115304</v>
      </c>
      <c r="B2591" s="24">
        <v>1</v>
      </c>
      <c r="C2591" s="28" t="str">
        <f>"jingdian/"&amp;VLOOKUP(E2591,city!$D$4:$P$352,12,FALSE)&amp;"/"&amp;VLOOKUP(E2591,city!$D$4:$P$352,13,FALSE)&amp;"/"&amp;IF(G2591&lt;11,"jd",IF(G2591&lt;16,"tc","cs"))&amp;"/"&amp;IF(G2591&lt;11,G2591,IF(G2591&lt;16,G2591-10,G2591-15))&amp;".jpg"</f>
        <v>jingdian/henan/zhoukou/jd/4.jpg</v>
      </c>
      <c r="D2591" s="23">
        <f t="shared" si="121"/>
        <v>1</v>
      </c>
      <c r="E2591" s="2" t="str">
        <f>VLOOKUP(F2591,city!$A$4:$D$352,4,FALSE)</f>
        <v>周口</v>
      </c>
      <c r="F2591" s="22">
        <f t="shared" si="122"/>
        <v>153</v>
      </c>
      <c r="G2591" s="22">
        <f>IF(VLOOKUP(F2590,city!$A$4:$H$352,8,FALSE)&gt;G2590,G2590+1,1)</f>
        <v>4</v>
      </c>
    </row>
    <row r="2592" spans="1:7" x14ac:dyDescent="0.15">
      <c r="A2592" s="23">
        <f t="shared" si="120"/>
        <v>115305</v>
      </c>
      <c r="B2592" s="24">
        <v>1</v>
      </c>
      <c r="C2592" s="28" t="str">
        <f>"jingdian/"&amp;VLOOKUP(E2592,city!$D$4:$P$352,12,FALSE)&amp;"/"&amp;VLOOKUP(E2592,city!$D$4:$P$352,13,FALSE)&amp;"/"&amp;IF(G2592&lt;11,"jd",IF(G2592&lt;16,"tc","cs"))&amp;"/"&amp;IF(G2592&lt;11,G2592,IF(G2592&lt;16,G2592-10,G2592-15))&amp;".jpg"</f>
        <v>jingdian/henan/zhoukou/jd/5.jpg</v>
      </c>
      <c r="D2592" s="23">
        <f t="shared" si="121"/>
        <v>1</v>
      </c>
      <c r="E2592" s="2" t="str">
        <f>VLOOKUP(F2592,city!$A$4:$D$352,4,FALSE)</f>
        <v>周口</v>
      </c>
      <c r="F2592" s="22">
        <f t="shared" si="122"/>
        <v>153</v>
      </c>
      <c r="G2592" s="22">
        <f>IF(VLOOKUP(F2591,city!$A$4:$H$352,8,FALSE)&gt;G2591,G2591+1,1)</f>
        <v>5</v>
      </c>
    </row>
    <row r="2593" spans="1:7" x14ac:dyDescent="0.15">
      <c r="A2593" s="23">
        <f t="shared" si="120"/>
        <v>115306</v>
      </c>
      <c r="B2593" s="24">
        <v>1</v>
      </c>
      <c r="C2593" s="28" t="str">
        <f>"jingdian/"&amp;VLOOKUP(E2593,city!$D$4:$P$352,12,FALSE)&amp;"/"&amp;VLOOKUP(E2593,city!$D$4:$P$352,13,FALSE)&amp;"/"&amp;IF(G2593&lt;11,"jd",IF(G2593&lt;16,"tc","cs"))&amp;"/"&amp;IF(G2593&lt;11,G2593,IF(G2593&lt;16,G2593-10,G2593-15))&amp;".jpg"</f>
        <v>jingdian/henan/zhoukou/jd/6.jpg</v>
      </c>
      <c r="D2593" s="23">
        <f t="shared" si="121"/>
        <v>1</v>
      </c>
      <c r="E2593" s="2" t="str">
        <f>VLOOKUP(F2593,city!$A$4:$D$352,4,FALSE)</f>
        <v>周口</v>
      </c>
      <c r="F2593" s="22">
        <f t="shared" si="122"/>
        <v>153</v>
      </c>
      <c r="G2593" s="22">
        <f>IF(VLOOKUP(F2592,city!$A$4:$H$352,8,FALSE)&gt;G2592,G2592+1,1)</f>
        <v>6</v>
      </c>
    </row>
    <row r="2594" spans="1:7" x14ac:dyDescent="0.15">
      <c r="A2594" s="23">
        <f t="shared" si="120"/>
        <v>115307</v>
      </c>
      <c r="B2594" s="24">
        <v>1</v>
      </c>
      <c r="C2594" s="28" t="str">
        <f>"jingdian/"&amp;VLOOKUP(E2594,city!$D$4:$P$352,12,FALSE)&amp;"/"&amp;VLOOKUP(E2594,city!$D$4:$P$352,13,FALSE)&amp;"/"&amp;IF(G2594&lt;11,"jd",IF(G2594&lt;16,"tc","cs"))&amp;"/"&amp;IF(G2594&lt;11,G2594,IF(G2594&lt;16,G2594-10,G2594-15))&amp;".jpg"</f>
        <v>jingdian/henan/zhoukou/jd/7.jpg</v>
      </c>
      <c r="D2594" s="23">
        <f t="shared" si="121"/>
        <v>1</v>
      </c>
      <c r="E2594" s="2" t="str">
        <f>VLOOKUP(F2594,city!$A$4:$D$352,4,FALSE)</f>
        <v>周口</v>
      </c>
      <c r="F2594" s="22">
        <f t="shared" si="122"/>
        <v>153</v>
      </c>
      <c r="G2594" s="22">
        <f>IF(VLOOKUP(F2593,city!$A$4:$H$352,8,FALSE)&gt;G2593,G2593+1,1)</f>
        <v>7</v>
      </c>
    </row>
    <row r="2595" spans="1:7" x14ac:dyDescent="0.15">
      <c r="A2595" s="23">
        <f t="shared" si="120"/>
        <v>115308</v>
      </c>
      <c r="B2595" s="24">
        <v>1</v>
      </c>
      <c r="C2595" s="28" t="str">
        <f>"jingdian/"&amp;VLOOKUP(E2595,city!$D$4:$P$352,12,FALSE)&amp;"/"&amp;VLOOKUP(E2595,city!$D$4:$P$352,13,FALSE)&amp;"/"&amp;IF(G2595&lt;11,"jd",IF(G2595&lt;16,"tc","cs"))&amp;"/"&amp;IF(G2595&lt;11,G2595,IF(G2595&lt;16,G2595-10,G2595-15))&amp;".jpg"</f>
        <v>jingdian/henan/zhoukou/jd/8.jpg</v>
      </c>
      <c r="D2595" s="23">
        <f t="shared" si="121"/>
        <v>1</v>
      </c>
      <c r="E2595" s="2" t="str">
        <f>VLOOKUP(F2595,city!$A$4:$D$352,4,FALSE)</f>
        <v>周口</v>
      </c>
      <c r="F2595" s="22">
        <f t="shared" si="122"/>
        <v>153</v>
      </c>
      <c r="G2595" s="22">
        <f>IF(VLOOKUP(F2594,city!$A$4:$H$352,8,FALSE)&gt;G2594,G2594+1,1)</f>
        <v>8</v>
      </c>
    </row>
    <row r="2596" spans="1:7" x14ac:dyDescent="0.15">
      <c r="A2596" s="23">
        <f t="shared" si="120"/>
        <v>115309</v>
      </c>
      <c r="B2596" s="24">
        <v>1</v>
      </c>
      <c r="C2596" s="28" t="str">
        <f>"jingdian/"&amp;VLOOKUP(E2596,city!$D$4:$P$352,12,FALSE)&amp;"/"&amp;VLOOKUP(E2596,city!$D$4:$P$352,13,FALSE)&amp;"/"&amp;IF(G2596&lt;11,"jd",IF(G2596&lt;16,"tc","cs"))&amp;"/"&amp;IF(G2596&lt;11,G2596,IF(G2596&lt;16,G2596-10,G2596-15))&amp;".jpg"</f>
        <v>jingdian/henan/zhoukou/jd/9.jpg</v>
      </c>
      <c r="D2596" s="23">
        <f t="shared" si="121"/>
        <v>1</v>
      </c>
      <c r="E2596" s="2" t="str">
        <f>VLOOKUP(F2596,city!$A$4:$D$352,4,FALSE)</f>
        <v>周口</v>
      </c>
      <c r="F2596" s="22">
        <f t="shared" si="122"/>
        <v>153</v>
      </c>
      <c r="G2596" s="22">
        <f>IF(VLOOKUP(F2595,city!$A$4:$H$352,8,FALSE)&gt;G2595,G2595+1,1)</f>
        <v>9</v>
      </c>
    </row>
    <row r="2597" spans="1:7" x14ac:dyDescent="0.15">
      <c r="A2597" s="23">
        <f t="shared" si="120"/>
        <v>115310</v>
      </c>
      <c r="B2597" s="24">
        <v>1</v>
      </c>
      <c r="C2597" s="28" t="str">
        <f>"jingdian/"&amp;VLOOKUP(E2597,city!$D$4:$P$352,12,FALSE)&amp;"/"&amp;VLOOKUP(E2597,city!$D$4:$P$352,13,FALSE)&amp;"/"&amp;IF(G2597&lt;11,"jd",IF(G2597&lt;16,"tc","cs"))&amp;"/"&amp;IF(G2597&lt;11,G2597,IF(G2597&lt;16,G2597-10,G2597-15))&amp;".jpg"</f>
        <v>jingdian/henan/zhoukou/jd/10.jpg</v>
      </c>
      <c r="D2597" s="23">
        <f t="shared" si="121"/>
        <v>1</v>
      </c>
      <c r="E2597" s="2" t="str">
        <f>VLOOKUP(F2597,city!$A$4:$D$352,4,FALSE)</f>
        <v>周口</v>
      </c>
      <c r="F2597" s="22">
        <f t="shared" si="122"/>
        <v>153</v>
      </c>
      <c r="G2597" s="22">
        <f>IF(VLOOKUP(F2596,city!$A$4:$H$352,8,FALSE)&gt;G2596,G2596+1,1)</f>
        <v>10</v>
      </c>
    </row>
    <row r="2598" spans="1:7" x14ac:dyDescent="0.15">
      <c r="A2598" s="23">
        <f t="shared" si="120"/>
        <v>115351</v>
      </c>
      <c r="B2598" s="24">
        <v>3</v>
      </c>
      <c r="C2598" s="28" t="str">
        <f>"jingdian/"&amp;VLOOKUP(E2598,city!$D$4:$P$352,12,FALSE)&amp;"/"&amp;VLOOKUP(E2598,city!$D$4:$P$352,13,FALSE)&amp;"/"&amp;IF(G2598&lt;11,"jd",IF(G2598&lt;16,"tc","cs"))&amp;"/"&amp;IF(G2598&lt;11,G2598,IF(G2598&lt;16,G2598-10,G2598-15))&amp;".jpg"</f>
        <v>jingdian/henan/zhoukou/tc/1.jpg</v>
      </c>
      <c r="D2598" s="23">
        <f t="shared" si="121"/>
        <v>2</v>
      </c>
      <c r="E2598" s="2" t="str">
        <f>VLOOKUP(F2598,city!$A$4:$D$352,4,FALSE)</f>
        <v>周口</v>
      </c>
      <c r="F2598" s="22">
        <f t="shared" si="122"/>
        <v>153</v>
      </c>
      <c r="G2598" s="22">
        <f>IF(VLOOKUP(F2597,city!$A$4:$H$352,8,FALSE)&gt;G2597,G2597+1,1)</f>
        <v>11</v>
      </c>
    </row>
    <row r="2599" spans="1:7" x14ac:dyDescent="0.15">
      <c r="A2599" s="23">
        <f t="shared" si="120"/>
        <v>115352</v>
      </c>
      <c r="B2599" s="24">
        <v>2</v>
      </c>
      <c r="C2599" s="28" t="str">
        <f>"jingdian/"&amp;VLOOKUP(E2599,city!$D$4:$P$352,12,FALSE)&amp;"/"&amp;VLOOKUP(E2599,city!$D$4:$P$352,13,FALSE)&amp;"/"&amp;IF(G2599&lt;11,"jd",IF(G2599&lt;16,"tc","cs"))&amp;"/"&amp;IF(G2599&lt;11,G2599,IF(G2599&lt;16,G2599-10,G2599-15))&amp;".jpg"</f>
        <v>jingdian/henan/zhoukou/tc/2.jpg</v>
      </c>
      <c r="D2599" s="23">
        <f t="shared" si="121"/>
        <v>2</v>
      </c>
      <c r="E2599" s="2" t="str">
        <f>VLOOKUP(F2599,city!$A$4:$D$352,4,FALSE)</f>
        <v>周口</v>
      </c>
      <c r="F2599" s="22">
        <f t="shared" si="122"/>
        <v>153</v>
      </c>
      <c r="G2599" s="22">
        <f>IF(VLOOKUP(F2598,city!$A$4:$H$352,8,FALSE)&gt;G2598,G2598+1,1)</f>
        <v>12</v>
      </c>
    </row>
    <row r="2600" spans="1:7" x14ac:dyDescent="0.15">
      <c r="A2600" s="23">
        <f t="shared" si="120"/>
        <v>115353</v>
      </c>
      <c r="B2600" s="24">
        <v>2</v>
      </c>
      <c r="C2600" s="28" t="str">
        <f>"jingdian/"&amp;VLOOKUP(E2600,city!$D$4:$P$352,12,FALSE)&amp;"/"&amp;VLOOKUP(E2600,city!$D$4:$P$352,13,FALSE)&amp;"/"&amp;IF(G2600&lt;11,"jd",IF(G2600&lt;16,"tc","cs"))&amp;"/"&amp;IF(G2600&lt;11,G2600,IF(G2600&lt;16,G2600-10,G2600-15))&amp;".jpg"</f>
        <v>jingdian/henan/zhoukou/tc/3.jpg</v>
      </c>
      <c r="D2600" s="23">
        <f t="shared" si="121"/>
        <v>2</v>
      </c>
      <c r="E2600" s="2" t="str">
        <f>VLOOKUP(F2600,city!$A$4:$D$352,4,FALSE)</f>
        <v>周口</v>
      </c>
      <c r="F2600" s="22">
        <f t="shared" si="122"/>
        <v>153</v>
      </c>
      <c r="G2600" s="22">
        <f>IF(VLOOKUP(F2599,city!$A$4:$H$352,8,FALSE)&gt;G2599,G2599+1,1)</f>
        <v>13</v>
      </c>
    </row>
    <row r="2601" spans="1:7" x14ac:dyDescent="0.15">
      <c r="A2601" s="23">
        <f t="shared" si="120"/>
        <v>115354</v>
      </c>
      <c r="B2601" s="24">
        <v>3</v>
      </c>
      <c r="C2601" s="28" t="str">
        <f>"jingdian/"&amp;VLOOKUP(E2601,city!$D$4:$P$352,12,FALSE)&amp;"/"&amp;VLOOKUP(E2601,city!$D$4:$P$352,13,FALSE)&amp;"/"&amp;IF(G2601&lt;11,"jd",IF(G2601&lt;16,"tc","cs"))&amp;"/"&amp;IF(G2601&lt;11,G2601,IF(G2601&lt;16,G2601-10,G2601-15))&amp;".jpg"</f>
        <v>jingdian/henan/zhoukou/tc/4.jpg</v>
      </c>
      <c r="D2601" s="23">
        <f t="shared" si="121"/>
        <v>2</v>
      </c>
      <c r="E2601" s="2" t="str">
        <f>VLOOKUP(F2601,city!$A$4:$D$352,4,FALSE)</f>
        <v>周口</v>
      </c>
      <c r="F2601" s="22">
        <f t="shared" si="122"/>
        <v>153</v>
      </c>
      <c r="G2601" s="22">
        <f>IF(VLOOKUP(F2600,city!$A$4:$H$352,8,FALSE)&gt;G2600,G2600+1,1)</f>
        <v>14</v>
      </c>
    </row>
    <row r="2602" spans="1:7" x14ac:dyDescent="0.15">
      <c r="A2602" s="23">
        <f t="shared" si="120"/>
        <v>115355</v>
      </c>
      <c r="B2602" s="24">
        <v>4</v>
      </c>
      <c r="C2602" s="28" t="str">
        <f>"jingdian/"&amp;VLOOKUP(E2602,city!$D$4:$P$352,12,FALSE)&amp;"/"&amp;VLOOKUP(E2602,city!$D$4:$P$352,13,FALSE)&amp;"/"&amp;IF(G2602&lt;11,"jd",IF(G2602&lt;16,"tc","cs"))&amp;"/"&amp;IF(G2602&lt;11,G2602,IF(G2602&lt;16,G2602-10,G2602-15))&amp;".jpg"</f>
        <v>jingdian/henan/zhoukou/tc/5.jpg</v>
      </c>
      <c r="D2602" s="23">
        <f t="shared" si="121"/>
        <v>2</v>
      </c>
      <c r="E2602" s="2" t="str">
        <f>VLOOKUP(F2602,city!$A$4:$D$352,4,FALSE)</f>
        <v>周口</v>
      </c>
      <c r="F2602" s="22">
        <f t="shared" si="122"/>
        <v>153</v>
      </c>
      <c r="G2602" s="22">
        <f>IF(VLOOKUP(F2601,city!$A$4:$H$352,8,FALSE)&gt;G2601,G2601+1,1)</f>
        <v>15</v>
      </c>
    </row>
    <row r="2603" spans="1:7" x14ac:dyDescent="0.15">
      <c r="A2603" s="23">
        <f t="shared" si="120"/>
        <v>115381</v>
      </c>
      <c r="B2603" s="24">
        <v>4</v>
      </c>
      <c r="C2603" s="28" t="str">
        <f>"jingdian/"&amp;VLOOKUP(E2603,city!$D$4:$P$352,12,FALSE)&amp;"/"&amp;VLOOKUP(E2603,city!$D$4:$P$352,13,FALSE)&amp;"/"&amp;IF(G2603&lt;11,"jd",IF(G2603&lt;16,"tc","cs"))&amp;"/"&amp;IF(G2603&lt;11,G2603,IF(G2603&lt;16,G2603-10,G2603-15))&amp;".jpg"</f>
        <v>jingdian/henan/zhoukou/cs/1.jpg</v>
      </c>
      <c r="D2603" s="23">
        <f t="shared" si="121"/>
        <v>3</v>
      </c>
      <c r="E2603" s="2" t="str">
        <f>VLOOKUP(F2603,city!$A$4:$D$352,4,FALSE)</f>
        <v>周口</v>
      </c>
      <c r="F2603" s="22">
        <f t="shared" si="122"/>
        <v>153</v>
      </c>
      <c r="G2603" s="22">
        <f>IF(VLOOKUP(F2602,city!$A$4:$H$352,8,FALSE)&gt;G2602,G2602+1,1)</f>
        <v>16</v>
      </c>
    </row>
    <row r="2604" spans="1:7" x14ac:dyDescent="0.15">
      <c r="A2604" s="23">
        <f t="shared" si="120"/>
        <v>115382</v>
      </c>
      <c r="B2604" s="24">
        <v>2</v>
      </c>
      <c r="C2604" s="28" t="str">
        <f>"jingdian/"&amp;VLOOKUP(E2604,city!$D$4:$P$352,12,FALSE)&amp;"/"&amp;VLOOKUP(E2604,city!$D$4:$P$352,13,FALSE)&amp;"/"&amp;IF(G2604&lt;11,"jd",IF(G2604&lt;16,"tc","cs"))&amp;"/"&amp;IF(G2604&lt;11,G2604,IF(G2604&lt;16,G2604-10,G2604-15))&amp;".jpg"</f>
        <v>jingdian/henan/zhoukou/cs/2.jpg</v>
      </c>
      <c r="D2604" s="23">
        <f t="shared" si="121"/>
        <v>3</v>
      </c>
      <c r="E2604" s="2" t="str">
        <f>VLOOKUP(F2604,city!$A$4:$D$352,4,FALSE)</f>
        <v>周口</v>
      </c>
      <c r="F2604" s="22">
        <f t="shared" si="122"/>
        <v>153</v>
      </c>
      <c r="G2604" s="22">
        <f>IF(VLOOKUP(F2603,city!$A$4:$H$352,8,FALSE)&gt;G2603,G2603+1,1)</f>
        <v>17</v>
      </c>
    </row>
    <row r="2605" spans="1:7" x14ac:dyDescent="0.15">
      <c r="A2605" s="23">
        <f t="shared" si="120"/>
        <v>115401</v>
      </c>
      <c r="B2605" s="24">
        <v>1</v>
      </c>
      <c r="C2605" s="28" t="str">
        <f>"jingdian/"&amp;VLOOKUP(E2605,city!$D$4:$P$352,12,FALSE)&amp;"/"&amp;VLOOKUP(E2605,city!$D$4:$P$352,13,FALSE)&amp;"/"&amp;IF(G2605&lt;11,"jd",IF(G2605&lt;16,"tc","cs"))&amp;"/"&amp;IF(G2605&lt;11,G2605,IF(G2605&lt;16,G2605-10,G2605-15))&amp;".jpg"</f>
        <v>jingdian/henan/zhumadian/jd/1.jpg</v>
      </c>
      <c r="D2605" s="23">
        <f t="shared" si="121"/>
        <v>1</v>
      </c>
      <c r="E2605" s="2" t="str">
        <f>VLOOKUP(F2605,city!$A$4:$D$352,4,FALSE)</f>
        <v>驻马店</v>
      </c>
      <c r="F2605" s="22">
        <f t="shared" si="122"/>
        <v>154</v>
      </c>
      <c r="G2605" s="22">
        <f>IF(VLOOKUP(F2604,city!$A$4:$H$352,8,FALSE)&gt;G2604,G2604+1,1)</f>
        <v>1</v>
      </c>
    </row>
    <row r="2606" spans="1:7" x14ac:dyDescent="0.15">
      <c r="A2606" s="23">
        <f t="shared" si="120"/>
        <v>115402</v>
      </c>
      <c r="B2606" s="24">
        <v>1</v>
      </c>
      <c r="C2606" s="28" t="str">
        <f>"jingdian/"&amp;VLOOKUP(E2606,city!$D$4:$P$352,12,FALSE)&amp;"/"&amp;VLOOKUP(E2606,city!$D$4:$P$352,13,FALSE)&amp;"/"&amp;IF(G2606&lt;11,"jd",IF(G2606&lt;16,"tc","cs"))&amp;"/"&amp;IF(G2606&lt;11,G2606,IF(G2606&lt;16,G2606-10,G2606-15))&amp;".jpg"</f>
        <v>jingdian/henan/zhumadian/jd/2.jpg</v>
      </c>
      <c r="D2606" s="23">
        <f t="shared" si="121"/>
        <v>1</v>
      </c>
      <c r="E2606" s="2" t="str">
        <f>VLOOKUP(F2606,city!$A$4:$D$352,4,FALSE)</f>
        <v>驻马店</v>
      </c>
      <c r="F2606" s="22">
        <f t="shared" si="122"/>
        <v>154</v>
      </c>
      <c r="G2606" s="22">
        <f>IF(VLOOKUP(F2605,city!$A$4:$H$352,8,FALSE)&gt;G2605,G2605+1,1)</f>
        <v>2</v>
      </c>
    </row>
    <row r="2607" spans="1:7" x14ac:dyDescent="0.15">
      <c r="A2607" s="23">
        <f t="shared" si="120"/>
        <v>115403</v>
      </c>
      <c r="B2607" s="24">
        <v>1</v>
      </c>
      <c r="C2607" s="28" t="str">
        <f>"jingdian/"&amp;VLOOKUP(E2607,city!$D$4:$P$352,12,FALSE)&amp;"/"&amp;VLOOKUP(E2607,city!$D$4:$P$352,13,FALSE)&amp;"/"&amp;IF(G2607&lt;11,"jd",IF(G2607&lt;16,"tc","cs"))&amp;"/"&amp;IF(G2607&lt;11,G2607,IF(G2607&lt;16,G2607-10,G2607-15))&amp;".jpg"</f>
        <v>jingdian/henan/zhumadian/jd/3.jpg</v>
      </c>
      <c r="D2607" s="23">
        <f t="shared" si="121"/>
        <v>1</v>
      </c>
      <c r="E2607" s="2" t="str">
        <f>VLOOKUP(F2607,city!$A$4:$D$352,4,FALSE)</f>
        <v>驻马店</v>
      </c>
      <c r="F2607" s="22">
        <f t="shared" si="122"/>
        <v>154</v>
      </c>
      <c r="G2607" s="22">
        <f>IF(VLOOKUP(F2606,city!$A$4:$H$352,8,FALSE)&gt;G2606,G2606+1,1)</f>
        <v>3</v>
      </c>
    </row>
    <row r="2608" spans="1:7" x14ac:dyDescent="0.15">
      <c r="A2608" s="23">
        <f t="shared" si="120"/>
        <v>115404</v>
      </c>
      <c r="B2608" s="24">
        <v>1</v>
      </c>
      <c r="C2608" s="28" t="str">
        <f>"jingdian/"&amp;VLOOKUP(E2608,city!$D$4:$P$352,12,FALSE)&amp;"/"&amp;VLOOKUP(E2608,city!$D$4:$P$352,13,FALSE)&amp;"/"&amp;IF(G2608&lt;11,"jd",IF(G2608&lt;16,"tc","cs"))&amp;"/"&amp;IF(G2608&lt;11,G2608,IF(G2608&lt;16,G2608-10,G2608-15))&amp;".jpg"</f>
        <v>jingdian/henan/zhumadian/jd/4.jpg</v>
      </c>
      <c r="D2608" s="23">
        <f t="shared" si="121"/>
        <v>1</v>
      </c>
      <c r="E2608" s="2" t="str">
        <f>VLOOKUP(F2608,city!$A$4:$D$352,4,FALSE)</f>
        <v>驻马店</v>
      </c>
      <c r="F2608" s="22">
        <f t="shared" si="122"/>
        <v>154</v>
      </c>
      <c r="G2608" s="22">
        <f>IF(VLOOKUP(F2607,city!$A$4:$H$352,8,FALSE)&gt;G2607,G2607+1,1)</f>
        <v>4</v>
      </c>
    </row>
    <row r="2609" spans="1:7" x14ac:dyDescent="0.15">
      <c r="A2609" s="23">
        <f t="shared" si="120"/>
        <v>115405</v>
      </c>
      <c r="B2609" s="24">
        <v>1</v>
      </c>
      <c r="C2609" s="28" t="str">
        <f>"jingdian/"&amp;VLOOKUP(E2609,city!$D$4:$P$352,12,FALSE)&amp;"/"&amp;VLOOKUP(E2609,city!$D$4:$P$352,13,FALSE)&amp;"/"&amp;IF(G2609&lt;11,"jd",IF(G2609&lt;16,"tc","cs"))&amp;"/"&amp;IF(G2609&lt;11,G2609,IF(G2609&lt;16,G2609-10,G2609-15))&amp;".jpg"</f>
        <v>jingdian/henan/zhumadian/jd/5.jpg</v>
      </c>
      <c r="D2609" s="23">
        <f t="shared" si="121"/>
        <v>1</v>
      </c>
      <c r="E2609" s="2" t="str">
        <f>VLOOKUP(F2609,city!$A$4:$D$352,4,FALSE)</f>
        <v>驻马店</v>
      </c>
      <c r="F2609" s="22">
        <f t="shared" si="122"/>
        <v>154</v>
      </c>
      <c r="G2609" s="22">
        <f>IF(VLOOKUP(F2608,city!$A$4:$H$352,8,FALSE)&gt;G2608,G2608+1,1)</f>
        <v>5</v>
      </c>
    </row>
    <row r="2610" spans="1:7" x14ac:dyDescent="0.15">
      <c r="A2610" s="23">
        <f t="shared" si="120"/>
        <v>115406</v>
      </c>
      <c r="B2610" s="24">
        <v>1</v>
      </c>
      <c r="C2610" s="28" t="str">
        <f>"jingdian/"&amp;VLOOKUP(E2610,city!$D$4:$P$352,12,FALSE)&amp;"/"&amp;VLOOKUP(E2610,city!$D$4:$P$352,13,FALSE)&amp;"/"&amp;IF(G2610&lt;11,"jd",IF(G2610&lt;16,"tc","cs"))&amp;"/"&amp;IF(G2610&lt;11,G2610,IF(G2610&lt;16,G2610-10,G2610-15))&amp;".jpg"</f>
        <v>jingdian/henan/zhumadian/jd/6.jpg</v>
      </c>
      <c r="D2610" s="23">
        <f t="shared" si="121"/>
        <v>1</v>
      </c>
      <c r="E2610" s="2" t="str">
        <f>VLOOKUP(F2610,city!$A$4:$D$352,4,FALSE)</f>
        <v>驻马店</v>
      </c>
      <c r="F2610" s="22">
        <f t="shared" si="122"/>
        <v>154</v>
      </c>
      <c r="G2610" s="22">
        <f>IF(VLOOKUP(F2609,city!$A$4:$H$352,8,FALSE)&gt;G2609,G2609+1,1)</f>
        <v>6</v>
      </c>
    </row>
    <row r="2611" spans="1:7" x14ac:dyDescent="0.15">
      <c r="A2611" s="23">
        <f t="shared" si="120"/>
        <v>115407</v>
      </c>
      <c r="B2611" s="24">
        <v>1</v>
      </c>
      <c r="C2611" s="28" t="str">
        <f>"jingdian/"&amp;VLOOKUP(E2611,city!$D$4:$P$352,12,FALSE)&amp;"/"&amp;VLOOKUP(E2611,city!$D$4:$P$352,13,FALSE)&amp;"/"&amp;IF(G2611&lt;11,"jd",IF(G2611&lt;16,"tc","cs"))&amp;"/"&amp;IF(G2611&lt;11,G2611,IF(G2611&lt;16,G2611-10,G2611-15))&amp;".jpg"</f>
        <v>jingdian/henan/zhumadian/jd/7.jpg</v>
      </c>
      <c r="D2611" s="23">
        <f t="shared" si="121"/>
        <v>1</v>
      </c>
      <c r="E2611" s="2" t="str">
        <f>VLOOKUP(F2611,city!$A$4:$D$352,4,FALSE)</f>
        <v>驻马店</v>
      </c>
      <c r="F2611" s="22">
        <f t="shared" si="122"/>
        <v>154</v>
      </c>
      <c r="G2611" s="22">
        <f>IF(VLOOKUP(F2610,city!$A$4:$H$352,8,FALSE)&gt;G2610,G2610+1,1)</f>
        <v>7</v>
      </c>
    </row>
    <row r="2612" spans="1:7" x14ac:dyDescent="0.15">
      <c r="A2612" s="23">
        <f t="shared" si="120"/>
        <v>115408</v>
      </c>
      <c r="B2612" s="24">
        <v>1</v>
      </c>
      <c r="C2612" s="28" t="str">
        <f>"jingdian/"&amp;VLOOKUP(E2612,city!$D$4:$P$352,12,FALSE)&amp;"/"&amp;VLOOKUP(E2612,city!$D$4:$P$352,13,FALSE)&amp;"/"&amp;IF(G2612&lt;11,"jd",IF(G2612&lt;16,"tc","cs"))&amp;"/"&amp;IF(G2612&lt;11,G2612,IF(G2612&lt;16,G2612-10,G2612-15))&amp;".jpg"</f>
        <v>jingdian/henan/zhumadian/jd/8.jpg</v>
      </c>
      <c r="D2612" s="23">
        <f t="shared" si="121"/>
        <v>1</v>
      </c>
      <c r="E2612" s="2" t="str">
        <f>VLOOKUP(F2612,city!$A$4:$D$352,4,FALSE)</f>
        <v>驻马店</v>
      </c>
      <c r="F2612" s="22">
        <f t="shared" si="122"/>
        <v>154</v>
      </c>
      <c r="G2612" s="22">
        <f>IF(VLOOKUP(F2611,city!$A$4:$H$352,8,FALSE)&gt;G2611,G2611+1,1)</f>
        <v>8</v>
      </c>
    </row>
    <row r="2613" spans="1:7" x14ac:dyDescent="0.15">
      <c r="A2613" s="23">
        <f t="shared" si="120"/>
        <v>115409</v>
      </c>
      <c r="B2613" s="24">
        <v>1</v>
      </c>
      <c r="C2613" s="28" t="str">
        <f>"jingdian/"&amp;VLOOKUP(E2613,city!$D$4:$P$352,12,FALSE)&amp;"/"&amp;VLOOKUP(E2613,city!$D$4:$P$352,13,FALSE)&amp;"/"&amp;IF(G2613&lt;11,"jd",IF(G2613&lt;16,"tc","cs"))&amp;"/"&amp;IF(G2613&lt;11,G2613,IF(G2613&lt;16,G2613-10,G2613-15))&amp;".jpg"</f>
        <v>jingdian/henan/zhumadian/jd/9.jpg</v>
      </c>
      <c r="D2613" s="23">
        <f t="shared" si="121"/>
        <v>1</v>
      </c>
      <c r="E2613" s="2" t="str">
        <f>VLOOKUP(F2613,city!$A$4:$D$352,4,FALSE)</f>
        <v>驻马店</v>
      </c>
      <c r="F2613" s="22">
        <f t="shared" si="122"/>
        <v>154</v>
      </c>
      <c r="G2613" s="22">
        <f>IF(VLOOKUP(F2612,city!$A$4:$H$352,8,FALSE)&gt;G2612,G2612+1,1)</f>
        <v>9</v>
      </c>
    </row>
    <row r="2614" spans="1:7" x14ac:dyDescent="0.15">
      <c r="A2614" s="23">
        <f t="shared" si="120"/>
        <v>115410</v>
      </c>
      <c r="B2614" s="24">
        <v>1</v>
      </c>
      <c r="C2614" s="28" t="str">
        <f>"jingdian/"&amp;VLOOKUP(E2614,city!$D$4:$P$352,12,FALSE)&amp;"/"&amp;VLOOKUP(E2614,city!$D$4:$P$352,13,FALSE)&amp;"/"&amp;IF(G2614&lt;11,"jd",IF(G2614&lt;16,"tc","cs"))&amp;"/"&amp;IF(G2614&lt;11,G2614,IF(G2614&lt;16,G2614-10,G2614-15))&amp;".jpg"</f>
        <v>jingdian/henan/zhumadian/jd/10.jpg</v>
      </c>
      <c r="D2614" s="23">
        <f t="shared" si="121"/>
        <v>1</v>
      </c>
      <c r="E2614" s="2" t="str">
        <f>VLOOKUP(F2614,city!$A$4:$D$352,4,FALSE)</f>
        <v>驻马店</v>
      </c>
      <c r="F2614" s="22">
        <f t="shared" si="122"/>
        <v>154</v>
      </c>
      <c r="G2614" s="22">
        <f>IF(VLOOKUP(F2613,city!$A$4:$H$352,8,FALSE)&gt;G2613,G2613+1,1)</f>
        <v>10</v>
      </c>
    </row>
    <row r="2615" spans="1:7" x14ac:dyDescent="0.15">
      <c r="A2615" s="23">
        <f t="shared" si="120"/>
        <v>115451</v>
      </c>
      <c r="B2615" s="24">
        <v>3</v>
      </c>
      <c r="C2615" s="28" t="str">
        <f>"jingdian/"&amp;VLOOKUP(E2615,city!$D$4:$P$352,12,FALSE)&amp;"/"&amp;VLOOKUP(E2615,city!$D$4:$P$352,13,FALSE)&amp;"/"&amp;IF(G2615&lt;11,"jd",IF(G2615&lt;16,"tc","cs"))&amp;"/"&amp;IF(G2615&lt;11,G2615,IF(G2615&lt;16,G2615-10,G2615-15))&amp;".jpg"</f>
        <v>jingdian/henan/zhumadian/tc/1.jpg</v>
      </c>
      <c r="D2615" s="23">
        <f t="shared" si="121"/>
        <v>2</v>
      </c>
      <c r="E2615" s="2" t="str">
        <f>VLOOKUP(F2615,city!$A$4:$D$352,4,FALSE)</f>
        <v>驻马店</v>
      </c>
      <c r="F2615" s="22">
        <f t="shared" si="122"/>
        <v>154</v>
      </c>
      <c r="G2615" s="22">
        <f>IF(VLOOKUP(F2614,city!$A$4:$H$352,8,FALSE)&gt;G2614,G2614+1,1)</f>
        <v>11</v>
      </c>
    </row>
    <row r="2616" spans="1:7" x14ac:dyDescent="0.15">
      <c r="A2616" s="23">
        <f t="shared" si="120"/>
        <v>115452</v>
      </c>
      <c r="B2616" s="24">
        <v>4</v>
      </c>
      <c r="C2616" s="28" t="str">
        <f>"jingdian/"&amp;VLOOKUP(E2616,city!$D$4:$P$352,12,FALSE)&amp;"/"&amp;VLOOKUP(E2616,city!$D$4:$P$352,13,FALSE)&amp;"/"&amp;IF(G2616&lt;11,"jd",IF(G2616&lt;16,"tc","cs"))&amp;"/"&amp;IF(G2616&lt;11,G2616,IF(G2616&lt;16,G2616-10,G2616-15))&amp;".jpg"</f>
        <v>jingdian/henan/zhumadian/tc/2.jpg</v>
      </c>
      <c r="D2616" s="23">
        <f t="shared" si="121"/>
        <v>2</v>
      </c>
      <c r="E2616" s="2" t="str">
        <f>VLOOKUP(F2616,city!$A$4:$D$352,4,FALSE)</f>
        <v>驻马店</v>
      </c>
      <c r="F2616" s="22">
        <f t="shared" si="122"/>
        <v>154</v>
      </c>
      <c r="G2616" s="22">
        <f>IF(VLOOKUP(F2615,city!$A$4:$H$352,8,FALSE)&gt;G2615,G2615+1,1)</f>
        <v>12</v>
      </c>
    </row>
    <row r="2617" spans="1:7" x14ac:dyDescent="0.15">
      <c r="A2617" s="23">
        <f t="shared" si="120"/>
        <v>115453</v>
      </c>
      <c r="B2617" s="24">
        <v>3</v>
      </c>
      <c r="C2617" s="28" t="str">
        <f>"jingdian/"&amp;VLOOKUP(E2617,city!$D$4:$P$352,12,FALSE)&amp;"/"&amp;VLOOKUP(E2617,city!$D$4:$P$352,13,FALSE)&amp;"/"&amp;IF(G2617&lt;11,"jd",IF(G2617&lt;16,"tc","cs"))&amp;"/"&amp;IF(G2617&lt;11,G2617,IF(G2617&lt;16,G2617-10,G2617-15))&amp;".jpg"</f>
        <v>jingdian/henan/zhumadian/tc/3.jpg</v>
      </c>
      <c r="D2617" s="23">
        <f t="shared" si="121"/>
        <v>2</v>
      </c>
      <c r="E2617" s="2" t="str">
        <f>VLOOKUP(F2617,city!$A$4:$D$352,4,FALSE)</f>
        <v>驻马店</v>
      </c>
      <c r="F2617" s="22">
        <f t="shared" si="122"/>
        <v>154</v>
      </c>
      <c r="G2617" s="22">
        <f>IF(VLOOKUP(F2616,city!$A$4:$H$352,8,FALSE)&gt;G2616,G2616+1,1)</f>
        <v>13</v>
      </c>
    </row>
    <row r="2618" spans="1:7" x14ac:dyDescent="0.15">
      <c r="A2618" s="23">
        <f t="shared" si="120"/>
        <v>115454</v>
      </c>
      <c r="B2618" s="24">
        <v>5</v>
      </c>
      <c r="C2618" s="28" t="str">
        <f>"jingdian/"&amp;VLOOKUP(E2618,city!$D$4:$P$352,12,FALSE)&amp;"/"&amp;VLOOKUP(E2618,city!$D$4:$P$352,13,FALSE)&amp;"/"&amp;IF(G2618&lt;11,"jd",IF(G2618&lt;16,"tc","cs"))&amp;"/"&amp;IF(G2618&lt;11,G2618,IF(G2618&lt;16,G2618-10,G2618-15))&amp;".jpg"</f>
        <v>jingdian/henan/zhumadian/tc/4.jpg</v>
      </c>
      <c r="D2618" s="23">
        <f t="shared" si="121"/>
        <v>2</v>
      </c>
      <c r="E2618" s="2" t="str">
        <f>VLOOKUP(F2618,city!$A$4:$D$352,4,FALSE)</f>
        <v>驻马店</v>
      </c>
      <c r="F2618" s="22">
        <f t="shared" si="122"/>
        <v>154</v>
      </c>
      <c r="G2618" s="22">
        <f>IF(VLOOKUP(F2617,city!$A$4:$H$352,8,FALSE)&gt;G2617,G2617+1,1)</f>
        <v>14</v>
      </c>
    </row>
    <row r="2619" spans="1:7" x14ac:dyDescent="0.15">
      <c r="A2619" s="23">
        <f t="shared" si="120"/>
        <v>115455</v>
      </c>
      <c r="B2619" s="24">
        <v>3</v>
      </c>
      <c r="C2619" s="28" t="str">
        <f>"jingdian/"&amp;VLOOKUP(E2619,city!$D$4:$P$352,12,FALSE)&amp;"/"&amp;VLOOKUP(E2619,city!$D$4:$P$352,13,FALSE)&amp;"/"&amp;IF(G2619&lt;11,"jd",IF(G2619&lt;16,"tc","cs"))&amp;"/"&amp;IF(G2619&lt;11,G2619,IF(G2619&lt;16,G2619-10,G2619-15))&amp;".jpg"</f>
        <v>jingdian/henan/zhumadian/tc/5.jpg</v>
      </c>
      <c r="D2619" s="23">
        <f t="shared" si="121"/>
        <v>2</v>
      </c>
      <c r="E2619" s="2" t="str">
        <f>VLOOKUP(F2619,city!$A$4:$D$352,4,FALSE)</f>
        <v>驻马店</v>
      </c>
      <c r="F2619" s="22">
        <f t="shared" si="122"/>
        <v>154</v>
      </c>
      <c r="G2619" s="22">
        <f>IF(VLOOKUP(F2618,city!$A$4:$H$352,8,FALSE)&gt;G2618,G2618+1,1)</f>
        <v>15</v>
      </c>
    </row>
    <row r="2620" spans="1:7" x14ac:dyDescent="0.15">
      <c r="A2620" s="23">
        <f t="shared" si="120"/>
        <v>115481</v>
      </c>
      <c r="B2620" s="24">
        <v>5</v>
      </c>
      <c r="C2620" s="28" t="str">
        <f>"jingdian/"&amp;VLOOKUP(E2620,city!$D$4:$P$352,12,FALSE)&amp;"/"&amp;VLOOKUP(E2620,city!$D$4:$P$352,13,FALSE)&amp;"/"&amp;IF(G2620&lt;11,"jd",IF(G2620&lt;16,"tc","cs"))&amp;"/"&amp;IF(G2620&lt;11,G2620,IF(G2620&lt;16,G2620-10,G2620-15))&amp;".jpg"</f>
        <v>jingdian/henan/zhumadian/cs/1.jpg</v>
      </c>
      <c r="D2620" s="23">
        <f t="shared" si="121"/>
        <v>3</v>
      </c>
      <c r="E2620" s="2" t="str">
        <f>VLOOKUP(F2620,city!$A$4:$D$352,4,FALSE)</f>
        <v>驻马店</v>
      </c>
      <c r="F2620" s="22">
        <f t="shared" si="122"/>
        <v>154</v>
      </c>
      <c r="G2620" s="22">
        <f>IF(VLOOKUP(F2619,city!$A$4:$H$352,8,FALSE)&gt;G2619,G2619+1,1)</f>
        <v>16</v>
      </c>
    </row>
    <row r="2621" spans="1:7" x14ac:dyDescent="0.15">
      <c r="A2621" s="23">
        <f t="shared" si="120"/>
        <v>115482</v>
      </c>
      <c r="B2621" s="24">
        <v>4</v>
      </c>
      <c r="C2621" s="28" t="str">
        <f>"jingdian/"&amp;VLOOKUP(E2621,city!$D$4:$P$352,12,FALSE)&amp;"/"&amp;VLOOKUP(E2621,city!$D$4:$P$352,13,FALSE)&amp;"/"&amp;IF(G2621&lt;11,"jd",IF(G2621&lt;16,"tc","cs"))&amp;"/"&amp;IF(G2621&lt;11,G2621,IF(G2621&lt;16,G2621-10,G2621-15))&amp;".jpg"</f>
        <v>jingdian/henan/zhumadian/cs/2.jpg</v>
      </c>
      <c r="D2621" s="23">
        <f t="shared" si="121"/>
        <v>3</v>
      </c>
      <c r="E2621" s="2" t="str">
        <f>VLOOKUP(F2621,city!$A$4:$D$352,4,FALSE)</f>
        <v>驻马店</v>
      </c>
      <c r="F2621" s="22">
        <f t="shared" si="122"/>
        <v>154</v>
      </c>
      <c r="G2621" s="22">
        <f>IF(VLOOKUP(F2620,city!$A$4:$H$352,8,FALSE)&gt;G2620,G2620+1,1)</f>
        <v>17</v>
      </c>
    </row>
    <row r="2622" spans="1:7" x14ac:dyDescent="0.15">
      <c r="A2622" s="23">
        <f t="shared" si="120"/>
        <v>115501</v>
      </c>
      <c r="B2622" s="24">
        <v>1</v>
      </c>
      <c r="C2622" s="28" t="str">
        <f>"jingdian/"&amp;VLOOKUP(E2622,city!$D$4:$P$352,12,FALSE)&amp;"/"&amp;VLOOKUP(E2622,city!$D$4:$P$352,13,FALSE)&amp;"/"&amp;IF(G2622&lt;11,"jd",IF(G2622&lt;16,"tc","cs"))&amp;"/"&amp;IF(G2622&lt;11,G2622,IF(G2622&lt;16,G2622-10,G2622-15))&amp;".jpg"</f>
        <v>jingdian/henan/nanyang/jd/1.jpg</v>
      </c>
      <c r="D2622" s="23">
        <f t="shared" si="121"/>
        <v>1</v>
      </c>
      <c r="E2622" s="2" t="str">
        <f>VLOOKUP(F2622,city!$A$4:$D$352,4,FALSE)</f>
        <v>南阳</v>
      </c>
      <c r="F2622" s="22">
        <f t="shared" si="122"/>
        <v>155</v>
      </c>
      <c r="G2622" s="22">
        <f>IF(VLOOKUP(F2621,city!$A$4:$H$352,8,FALSE)&gt;G2621,G2621+1,1)</f>
        <v>1</v>
      </c>
    </row>
    <row r="2623" spans="1:7" x14ac:dyDescent="0.15">
      <c r="A2623" s="23">
        <f t="shared" si="120"/>
        <v>115502</v>
      </c>
      <c r="B2623" s="24">
        <v>1</v>
      </c>
      <c r="C2623" s="28" t="str">
        <f>"jingdian/"&amp;VLOOKUP(E2623,city!$D$4:$P$352,12,FALSE)&amp;"/"&amp;VLOOKUP(E2623,city!$D$4:$P$352,13,FALSE)&amp;"/"&amp;IF(G2623&lt;11,"jd",IF(G2623&lt;16,"tc","cs"))&amp;"/"&amp;IF(G2623&lt;11,G2623,IF(G2623&lt;16,G2623-10,G2623-15))&amp;".jpg"</f>
        <v>jingdian/henan/nanyang/jd/2.jpg</v>
      </c>
      <c r="D2623" s="23">
        <f t="shared" si="121"/>
        <v>1</v>
      </c>
      <c r="E2623" s="2" t="str">
        <f>VLOOKUP(F2623,city!$A$4:$D$352,4,FALSE)</f>
        <v>南阳</v>
      </c>
      <c r="F2623" s="22">
        <f t="shared" si="122"/>
        <v>155</v>
      </c>
      <c r="G2623" s="22">
        <f>IF(VLOOKUP(F2622,city!$A$4:$H$352,8,FALSE)&gt;G2622,G2622+1,1)</f>
        <v>2</v>
      </c>
    </row>
    <row r="2624" spans="1:7" x14ac:dyDescent="0.15">
      <c r="A2624" s="23">
        <f t="shared" si="120"/>
        <v>115503</v>
      </c>
      <c r="B2624" s="24">
        <v>1</v>
      </c>
      <c r="C2624" s="28" t="str">
        <f>"jingdian/"&amp;VLOOKUP(E2624,city!$D$4:$P$352,12,FALSE)&amp;"/"&amp;VLOOKUP(E2624,city!$D$4:$P$352,13,FALSE)&amp;"/"&amp;IF(G2624&lt;11,"jd",IF(G2624&lt;16,"tc","cs"))&amp;"/"&amp;IF(G2624&lt;11,G2624,IF(G2624&lt;16,G2624-10,G2624-15))&amp;".jpg"</f>
        <v>jingdian/henan/nanyang/jd/3.jpg</v>
      </c>
      <c r="D2624" s="23">
        <f t="shared" si="121"/>
        <v>1</v>
      </c>
      <c r="E2624" s="2" t="str">
        <f>VLOOKUP(F2624,city!$A$4:$D$352,4,FALSE)</f>
        <v>南阳</v>
      </c>
      <c r="F2624" s="22">
        <f t="shared" si="122"/>
        <v>155</v>
      </c>
      <c r="G2624" s="22">
        <f>IF(VLOOKUP(F2623,city!$A$4:$H$352,8,FALSE)&gt;G2623,G2623+1,1)</f>
        <v>3</v>
      </c>
    </row>
    <row r="2625" spans="1:7" x14ac:dyDescent="0.15">
      <c r="A2625" s="23">
        <f t="shared" si="120"/>
        <v>115504</v>
      </c>
      <c r="B2625" s="24">
        <v>1</v>
      </c>
      <c r="C2625" s="28" t="str">
        <f>"jingdian/"&amp;VLOOKUP(E2625,city!$D$4:$P$352,12,FALSE)&amp;"/"&amp;VLOOKUP(E2625,city!$D$4:$P$352,13,FALSE)&amp;"/"&amp;IF(G2625&lt;11,"jd",IF(G2625&lt;16,"tc","cs"))&amp;"/"&amp;IF(G2625&lt;11,G2625,IF(G2625&lt;16,G2625-10,G2625-15))&amp;".jpg"</f>
        <v>jingdian/henan/nanyang/jd/4.jpg</v>
      </c>
      <c r="D2625" s="23">
        <f t="shared" si="121"/>
        <v>1</v>
      </c>
      <c r="E2625" s="2" t="str">
        <f>VLOOKUP(F2625,city!$A$4:$D$352,4,FALSE)</f>
        <v>南阳</v>
      </c>
      <c r="F2625" s="22">
        <f t="shared" si="122"/>
        <v>155</v>
      </c>
      <c r="G2625" s="22">
        <f>IF(VLOOKUP(F2624,city!$A$4:$H$352,8,FALSE)&gt;G2624,G2624+1,1)</f>
        <v>4</v>
      </c>
    </row>
    <row r="2626" spans="1:7" x14ac:dyDescent="0.15">
      <c r="A2626" s="23">
        <f t="shared" si="120"/>
        <v>115505</v>
      </c>
      <c r="B2626" s="24">
        <v>1</v>
      </c>
      <c r="C2626" s="28" t="str">
        <f>"jingdian/"&amp;VLOOKUP(E2626,city!$D$4:$P$352,12,FALSE)&amp;"/"&amp;VLOOKUP(E2626,city!$D$4:$P$352,13,FALSE)&amp;"/"&amp;IF(G2626&lt;11,"jd",IF(G2626&lt;16,"tc","cs"))&amp;"/"&amp;IF(G2626&lt;11,G2626,IF(G2626&lt;16,G2626-10,G2626-15))&amp;".jpg"</f>
        <v>jingdian/henan/nanyang/jd/5.jpg</v>
      </c>
      <c r="D2626" s="23">
        <f t="shared" si="121"/>
        <v>1</v>
      </c>
      <c r="E2626" s="2" t="str">
        <f>VLOOKUP(F2626,city!$A$4:$D$352,4,FALSE)</f>
        <v>南阳</v>
      </c>
      <c r="F2626" s="22">
        <f t="shared" si="122"/>
        <v>155</v>
      </c>
      <c r="G2626" s="22">
        <f>IF(VLOOKUP(F2625,city!$A$4:$H$352,8,FALSE)&gt;G2625,G2625+1,1)</f>
        <v>5</v>
      </c>
    </row>
    <row r="2627" spans="1:7" x14ac:dyDescent="0.15">
      <c r="A2627" s="23">
        <f t="shared" si="120"/>
        <v>115506</v>
      </c>
      <c r="B2627" s="24">
        <v>1</v>
      </c>
      <c r="C2627" s="28" t="str">
        <f>"jingdian/"&amp;VLOOKUP(E2627,city!$D$4:$P$352,12,FALSE)&amp;"/"&amp;VLOOKUP(E2627,city!$D$4:$P$352,13,FALSE)&amp;"/"&amp;IF(G2627&lt;11,"jd",IF(G2627&lt;16,"tc","cs"))&amp;"/"&amp;IF(G2627&lt;11,G2627,IF(G2627&lt;16,G2627-10,G2627-15))&amp;".jpg"</f>
        <v>jingdian/henan/nanyang/jd/6.jpg</v>
      </c>
      <c r="D2627" s="23">
        <f t="shared" si="121"/>
        <v>1</v>
      </c>
      <c r="E2627" s="2" t="str">
        <f>VLOOKUP(F2627,city!$A$4:$D$352,4,FALSE)</f>
        <v>南阳</v>
      </c>
      <c r="F2627" s="22">
        <f t="shared" si="122"/>
        <v>155</v>
      </c>
      <c r="G2627" s="22">
        <f>IF(VLOOKUP(F2626,city!$A$4:$H$352,8,FALSE)&gt;G2626,G2626+1,1)</f>
        <v>6</v>
      </c>
    </row>
    <row r="2628" spans="1:7" x14ac:dyDescent="0.15">
      <c r="A2628" s="23">
        <f t="shared" si="120"/>
        <v>115507</v>
      </c>
      <c r="B2628" s="24">
        <v>1</v>
      </c>
      <c r="C2628" s="28" t="str">
        <f>"jingdian/"&amp;VLOOKUP(E2628,city!$D$4:$P$352,12,FALSE)&amp;"/"&amp;VLOOKUP(E2628,city!$D$4:$P$352,13,FALSE)&amp;"/"&amp;IF(G2628&lt;11,"jd",IF(G2628&lt;16,"tc","cs"))&amp;"/"&amp;IF(G2628&lt;11,G2628,IF(G2628&lt;16,G2628-10,G2628-15))&amp;".jpg"</f>
        <v>jingdian/henan/nanyang/jd/7.jpg</v>
      </c>
      <c r="D2628" s="23">
        <f t="shared" si="121"/>
        <v>1</v>
      </c>
      <c r="E2628" s="2" t="str">
        <f>VLOOKUP(F2628,city!$A$4:$D$352,4,FALSE)</f>
        <v>南阳</v>
      </c>
      <c r="F2628" s="22">
        <f t="shared" si="122"/>
        <v>155</v>
      </c>
      <c r="G2628" s="22">
        <f>IF(VLOOKUP(F2627,city!$A$4:$H$352,8,FALSE)&gt;G2627,G2627+1,1)</f>
        <v>7</v>
      </c>
    </row>
    <row r="2629" spans="1:7" x14ac:dyDescent="0.15">
      <c r="A2629" s="23">
        <f t="shared" ref="A2629:A2692" si="123">IF(G2629&lt;11,G2629,IF(G2629&lt;16,G2629+40,G2629+65))+F2629*100+100000</f>
        <v>115508</v>
      </c>
      <c r="B2629" s="24">
        <v>1</v>
      </c>
      <c r="C2629" s="28" t="str">
        <f>"jingdian/"&amp;VLOOKUP(E2629,city!$D$4:$P$352,12,FALSE)&amp;"/"&amp;VLOOKUP(E2629,city!$D$4:$P$352,13,FALSE)&amp;"/"&amp;IF(G2629&lt;11,"jd",IF(G2629&lt;16,"tc","cs"))&amp;"/"&amp;IF(G2629&lt;11,G2629,IF(G2629&lt;16,G2629-10,G2629-15))&amp;".jpg"</f>
        <v>jingdian/henan/nanyang/jd/8.jpg</v>
      </c>
      <c r="D2629" s="23">
        <f t="shared" ref="D2629:D2692" si="124">IF(G2629&lt;11,1,IF(G2629&lt;16,2,3))</f>
        <v>1</v>
      </c>
      <c r="E2629" s="2" t="str">
        <f>VLOOKUP(F2629,city!$A$4:$D$352,4,FALSE)</f>
        <v>南阳</v>
      </c>
      <c r="F2629" s="22">
        <f t="shared" ref="F2629:F2692" si="125">IF(G2629&gt;G2628,F2628,F2628+1)</f>
        <v>155</v>
      </c>
      <c r="G2629" s="22">
        <f>IF(VLOOKUP(F2628,city!$A$4:$H$352,8,FALSE)&gt;G2628,G2628+1,1)</f>
        <v>8</v>
      </c>
    </row>
    <row r="2630" spans="1:7" x14ac:dyDescent="0.15">
      <c r="A2630" s="23">
        <f t="shared" si="123"/>
        <v>115509</v>
      </c>
      <c r="B2630" s="24">
        <v>1</v>
      </c>
      <c r="C2630" s="28" t="str">
        <f>"jingdian/"&amp;VLOOKUP(E2630,city!$D$4:$P$352,12,FALSE)&amp;"/"&amp;VLOOKUP(E2630,city!$D$4:$P$352,13,FALSE)&amp;"/"&amp;IF(G2630&lt;11,"jd",IF(G2630&lt;16,"tc","cs"))&amp;"/"&amp;IF(G2630&lt;11,G2630,IF(G2630&lt;16,G2630-10,G2630-15))&amp;".jpg"</f>
        <v>jingdian/henan/nanyang/jd/9.jpg</v>
      </c>
      <c r="D2630" s="23">
        <f t="shared" si="124"/>
        <v>1</v>
      </c>
      <c r="E2630" s="2" t="str">
        <f>VLOOKUP(F2630,city!$A$4:$D$352,4,FALSE)</f>
        <v>南阳</v>
      </c>
      <c r="F2630" s="22">
        <f t="shared" si="125"/>
        <v>155</v>
      </c>
      <c r="G2630" s="22">
        <f>IF(VLOOKUP(F2629,city!$A$4:$H$352,8,FALSE)&gt;G2629,G2629+1,1)</f>
        <v>9</v>
      </c>
    </row>
    <row r="2631" spans="1:7" x14ac:dyDescent="0.15">
      <c r="A2631" s="23">
        <f t="shared" si="123"/>
        <v>115510</v>
      </c>
      <c r="B2631" s="24">
        <v>1</v>
      </c>
      <c r="C2631" s="28" t="str">
        <f>"jingdian/"&amp;VLOOKUP(E2631,city!$D$4:$P$352,12,FALSE)&amp;"/"&amp;VLOOKUP(E2631,city!$D$4:$P$352,13,FALSE)&amp;"/"&amp;IF(G2631&lt;11,"jd",IF(G2631&lt;16,"tc","cs"))&amp;"/"&amp;IF(G2631&lt;11,G2631,IF(G2631&lt;16,G2631-10,G2631-15))&amp;".jpg"</f>
        <v>jingdian/henan/nanyang/jd/10.jpg</v>
      </c>
      <c r="D2631" s="23">
        <f t="shared" si="124"/>
        <v>1</v>
      </c>
      <c r="E2631" s="2" t="str">
        <f>VLOOKUP(F2631,city!$A$4:$D$352,4,FALSE)</f>
        <v>南阳</v>
      </c>
      <c r="F2631" s="22">
        <f t="shared" si="125"/>
        <v>155</v>
      </c>
      <c r="G2631" s="22">
        <f>IF(VLOOKUP(F2630,city!$A$4:$H$352,8,FALSE)&gt;G2630,G2630+1,1)</f>
        <v>10</v>
      </c>
    </row>
    <row r="2632" spans="1:7" x14ac:dyDescent="0.15">
      <c r="A2632" s="23">
        <f t="shared" si="123"/>
        <v>115551</v>
      </c>
      <c r="B2632" s="24">
        <v>4</v>
      </c>
      <c r="C2632" s="28" t="str">
        <f>"jingdian/"&amp;VLOOKUP(E2632,city!$D$4:$P$352,12,FALSE)&amp;"/"&amp;VLOOKUP(E2632,city!$D$4:$P$352,13,FALSE)&amp;"/"&amp;IF(G2632&lt;11,"jd",IF(G2632&lt;16,"tc","cs"))&amp;"/"&amp;IF(G2632&lt;11,G2632,IF(G2632&lt;16,G2632-10,G2632-15))&amp;".jpg"</f>
        <v>jingdian/henan/nanyang/tc/1.jpg</v>
      </c>
      <c r="D2632" s="23">
        <f t="shared" si="124"/>
        <v>2</v>
      </c>
      <c r="E2632" s="2" t="str">
        <f>VLOOKUP(F2632,city!$A$4:$D$352,4,FALSE)</f>
        <v>南阳</v>
      </c>
      <c r="F2632" s="22">
        <f t="shared" si="125"/>
        <v>155</v>
      </c>
      <c r="G2632" s="22">
        <f>IF(VLOOKUP(F2631,city!$A$4:$H$352,8,FALSE)&gt;G2631,G2631+1,1)</f>
        <v>11</v>
      </c>
    </row>
    <row r="2633" spans="1:7" x14ac:dyDescent="0.15">
      <c r="A2633" s="23">
        <f t="shared" si="123"/>
        <v>115552</v>
      </c>
      <c r="B2633" s="24">
        <v>5</v>
      </c>
      <c r="C2633" s="28" t="str">
        <f>"jingdian/"&amp;VLOOKUP(E2633,city!$D$4:$P$352,12,FALSE)&amp;"/"&amp;VLOOKUP(E2633,city!$D$4:$P$352,13,FALSE)&amp;"/"&amp;IF(G2633&lt;11,"jd",IF(G2633&lt;16,"tc","cs"))&amp;"/"&amp;IF(G2633&lt;11,G2633,IF(G2633&lt;16,G2633-10,G2633-15))&amp;".jpg"</f>
        <v>jingdian/henan/nanyang/tc/2.jpg</v>
      </c>
      <c r="D2633" s="23">
        <f t="shared" si="124"/>
        <v>2</v>
      </c>
      <c r="E2633" s="2" t="str">
        <f>VLOOKUP(F2633,city!$A$4:$D$352,4,FALSE)</f>
        <v>南阳</v>
      </c>
      <c r="F2633" s="22">
        <f t="shared" si="125"/>
        <v>155</v>
      </c>
      <c r="G2633" s="22">
        <f>IF(VLOOKUP(F2632,city!$A$4:$H$352,8,FALSE)&gt;G2632,G2632+1,1)</f>
        <v>12</v>
      </c>
    </row>
    <row r="2634" spans="1:7" x14ac:dyDescent="0.15">
      <c r="A2634" s="23">
        <f t="shared" si="123"/>
        <v>115553</v>
      </c>
      <c r="B2634" s="24">
        <v>5</v>
      </c>
      <c r="C2634" s="28" t="str">
        <f>"jingdian/"&amp;VLOOKUP(E2634,city!$D$4:$P$352,12,FALSE)&amp;"/"&amp;VLOOKUP(E2634,city!$D$4:$P$352,13,FALSE)&amp;"/"&amp;IF(G2634&lt;11,"jd",IF(G2634&lt;16,"tc","cs"))&amp;"/"&amp;IF(G2634&lt;11,G2634,IF(G2634&lt;16,G2634-10,G2634-15))&amp;".jpg"</f>
        <v>jingdian/henan/nanyang/tc/3.jpg</v>
      </c>
      <c r="D2634" s="23">
        <f t="shared" si="124"/>
        <v>2</v>
      </c>
      <c r="E2634" s="2" t="str">
        <f>VLOOKUP(F2634,city!$A$4:$D$352,4,FALSE)</f>
        <v>南阳</v>
      </c>
      <c r="F2634" s="22">
        <f t="shared" si="125"/>
        <v>155</v>
      </c>
      <c r="G2634" s="22">
        <f>IF(VLOOKUP(F2633,city!$A$4:$H$352,8,FALSE)&gt;G2633,G2633+1,1)</f>
        <v>13</v>
      </c>
    </row>
    <row r="2635" spans="1:7" x14ac:dyDescent="0.15">
      <c r="A2635" s="23">
        <f t="shared" si="123"/>
        <v>115554</v>
      </c>
      <c r="B2635" s="24">
        <v>2</v>
      </c>
      <c r="C2635" s="28" t="str">
        <f>"jingdian/"&amp;VLOOKUP(E2635,city!$D$4:$P$352,12,FALSE)&amp;"/"&amp;VLOOKUP(E2635,city!$D$4:$P$352,13,FALSE)&amp;"/"&amp;IF(G2635&lt;11,"jd",IF(G2635&lt;16,"tc","cs"))&amp;"/"&amp;IF(G2635&lt;11,G2635,IF(G2635&lt;16,G2635-10,G2635-15))&amp;".jpg"</f>
        <v>jingdian/henan/nanyang/tc/4.jpg</v>
      </c>
      <c r="D2635" s="23">
        <f t="shared" si="124"/>
        <v>2</v>
      </c>
      <c r="E2635" s="2" t="str">
        <f>VLOOKUP(F2635,city!$A$4:$D$352,4,FALSE)</f>
        <v>南阳</v>
      </c>
      <c r="F2635" s="22">
        <f t="shared" si="125"/>
        <v>155</v>
      </c>
      <c r="G2635" s="22">
        <f>IF(VLOOKUP(F2634,city!$A$4:$H$352,8,FALSE)&gt;G2634,G2634+1,1)</f>
        <v>14</v>
      </c>
    </row>
    <row r="2636" spans="1:7" x14ac:dyDescent="0.15">
      <c r="A2636" s="23">
        <f t="shared" si="123"/>
        <v>115555</v>
      </c>
      <c r="B2636" s="24">
        <v>4</v>
      </c>
      <c r="C2636" s="28" t="str">
        <f>"jingdian/"&amp;VLOOKUP(E2636,city!$D$4:$P$352,12,FALSE)&amp;"/"&amp;VLOOKUP(E2636,city!$D$4:$P$352,13,FALSE)&amp;"/"&amp;IF(G2636&lt;11,"jd",IF(G2636&lt;16,"tc","cs"))&amp;"/"&amp;IF(G2636&lt;11,G2636,IF(G2636&lt;16,G2636-10,G2636-15))&amp;".jpg"</f>
        <v>jingdian/henan/nanyang/tc/5.jpg</v>
      </c>
      <c r="D2636" s="23">
        <f t="shared" si="124"/>
        <v>2</v>
      </c>
      <c r="E2636" s="2" t="str">
        <f>VLOOKUP(F2636,city!$A$4:$D$352,4,FALSE)</f>
        <v>南阳</v>
      </c>
      <c r="F2636" s="22">
        <f t="shared" si="125"/>
        <v>155</v>
      </c>
      <c r="G2636" s="22">
        <f>IF(VLOOKUP(F2635,city!$A$4:$H$352,8,FALSE)&gt;G2635,G2635+1,1)</f>
        <v>15</v>
      </c>
    </row>
    <row r="2637" spans="1:7" x14ac:dyDescent="0.15">
      <c r="A2637" s="23">
        <f t="shared" si="123"/>
        <v>115581</v>
      </c>
      <c r="B2637" s="24">
        <v>5</v>
      </c>
      <c r="C2637" s="28" t="str">
        <f>"jingdian/"&amp;VLOOKUP(E2637,city!$D$4:$P$352,12,FALSE)&amp;"/"&amp;VLOOKUP(E2637,city!$D$4:$P$352,13,FALSE)&amp;"/"&amp;IF(G2637&lt;11,"jd",IF(G2637&lt;16,"tc","cs"))&amp;"/"&amp;IF(G2637&lt;11,G2637,IF(G2637&lt;16,G2637-10,G2637-15))&amp;".jpg"</f>
        <v>jingdian/henan/nanyang/cs/1.jpg</v>
      </c>
      <c r="D2637" s="23">
        <f t="shared" si="124"/>
        <v>3</v>
      </c>
      <c r="E2637" s="2" t="str">
        <f>VLOOKUP(F2637,city!$A$4:$D$352,4,FALSE)</f>
        <v>南阳</v>
      </c>
      <c r="F2637" s="22">
        <f t="shared" si="125"/>
        <v>155</v>
      </c>
      <c r="G2637" s="22">
        <f>IF(VLOOKUP(F2636,city!$A$4:$H$352,8,FALSE)&gt;G2636,G2636+1,1)</f>
        <v>16</v>
      </c>
    </row>
    <row r="2638" spans="1:7" x14ac:dyDescent="0.15">
      <c r="A2638" s="23">
        <f t="shared" si="123"/>
        <v>115582</v>
      </c>
      <c r="B2638" s="24">
        <v>5</v>
      </c>
      <c r="C2638" s="28" t="str">
        <f>"jingdian/"&amp;VLOOKUP(E2638,city!$D$4:$P$352,12,FALSE)&amp;"/"&amp;VLOOKUP(E2638,city!$D$4:$P$352,13,FALSE)&amp;"/"&amp;IF(G2638&lt;11,"jd",IF(G2638&lt;16,"tc","cs"))&amp;"/"&amp;IF(G2638&lt;11,G2638,IF(G2638&lt;16,G2638-10,G2638-15))&amp;".jpg"</f>
        <v>jingdian/henan/nanyang/cs/2.jpg</v>
      </c>
      <c r="D2638" s="23">
        <f t="shared" si="124"/>
        <v>3</v>
      </c>
      <c r="E2638" s="2" t="str">
        <f>VLOOKUP(F2638,city!$A$4:$D$352,4,FALSE)</f>
        <v>南阳</v>
      </c>
      <c r="F2638" s="22">
        <f t="shared" si="125"/>
        <v>155</v>
      </c>
      <c r="G2638" s="22">
        <f>IF(VLOOKUP(F2637,city!$A$4:$H$352,8,FALSE)&gt;G2637,G2637+1,1)</f>
        <v>17</v>
      </c>
    </row>
    <row r="2639" spans="1:7" x14ac:dyDescent="0.15">
      <c r="A2639" s="23">
        <f t="shared" si="123"/>
        <v>115601</v>
      </c>
      <c r="B2639" s="24">
        <v>1</v>
      </c>
      <c r="C2639" s="28" t="str">
        <f>"jingdian/"&amp;VLOOKUP(E2639,city!$D$4:$P$352,12,FALSE)&amp;"/"&amp;VLOOKUP(E2639,city!$D$4:$P$352,13,FALSE)&amp;"/"&amp;IF(G2639&lt;11,"jd",IF(G2639&lt;16,"tc","cs"))&amp;"/"&amp;IF(G2639&lt;11,G2639,IF(G2639&lt;16,G2639-10,G2639-15))&amp;".jpg"</f>
        <v>jingdian/henan/xinyang/jd/1.jpg</v>
      </c>
      <c r="D2639" s="23">
        <f t="shared" si="124"/>
        <v>1</v>
      </c>
      <c r="E2639" s="2" t="str">
        <f>VLOOKUP(F2639,city!$A$4:$D$352,4,FALSE)</f>
        <v>信阳</v>
      </c>
      <c r="F2639" s="22">
        <f t="shared" si="125"/>
        <v>156</v>
      </c>
      <c r="G2639" s="22">
        <f>IF(VLOOKUP(F2638,city!$A$4:$H$352,8,FALSE)&gt;G2638,G2638+1,1)</f>
        <v>1</v>
      </c>
    </row>
    <row r="2640" spans="1:7" x14ac:dyDescent="0.15">
      <c r="A2640" s="23">
        <f t="shared" si="123"/>
        <v>115602</v>
      </c>
      <c r="B2640" s="24">
        <v>1</v>
      </c>
      <c r="C2640" s="28" t="str">
        <f>"jingdian/"&amp;VLOOKUP(E2640,city!$D$4:$P$352,12,FALSE)&amp;"/"&amp;VLOOKUP(E2640,city!$D$4:$P$352,13,FALSE)&amp;"/"&amp;IF(G2640&lt;11,"jd",IF(G2640&lt;16,"tc","cs"))&amp;"/"&amp;IF(G2640&lt;11,G2640,IF(G2640&lt;16,G2640-10,G2640-15))&amp;".jpg"</f>
        <v>jingdian/henan/xinyang/jd/2.jpg</v>
      </c>
      <c r="D2640" s="23">
        <f t="shared" si="124"/>
        <v>1</v>
      </c>
      <c r="E2640" s="2" t="str">
        <f>VLOOKUP(F2640,city!$A$4:$D$352,4,FALSE)</f>
        <v>信阳</v>
      </c>
      <c r="F2640" s="22">
        <f t="shared" si="125"/>
        <v>156</v>
      </c>
      <c r="G2640" s="22">
        <f>IF(VLOOKUP(F2639,city!$A$4:$H$352,8,FALSE)&gt;G2639,G2639+1,1)</f>
        <v>2</v>
      </c>
    </row>
    <row r="2641" spans="1:7" x14ac:dyDescent="0.15">
      <c r="A2641" s="23">
        <f t="shared" si="123"/>
        <v>115603</v>
      </c>
      <c r="B2641" s="24">
        <v>1</v>
      </c>
      <c r="C2641" s="28" t="str">
        <f>"jingdian/"&amp;VLOOKUP(E2641,city!$D$4:$P$352,12,FALSE)&amp;"/"&amp;VLOOKUP(E2641,city!$D$4:$P$352,13,FALSE)&amp;"/"&amp;IF(G2641&lt;11,"jd",IF(G2641&lt;16,"tc","cs"))&amp;"/"&amp;IF(G2641&lt;11,G2641,IF(G2641&lt;16,G2641-10,G2641-15))&amp;".jpg"</f>
        <v>jingdian/henan/xinyang/jd/3.jpg</v>
      </c>
      <c r="D2641" s="23">
        <f t="shared" si="124"/>
        <v>1</v>
      </c>
      <c r="E2641" s="2" t="str">
        <f>VLOOKUP(F2641,city!$A$4:$D$352,4,FALSE)</f>
        <v>信阳</v>
      </c>
      <c r="F2641" s="22">
        <f t="shared" si="125"/>
        <v>156</v>
      </c>
      <c r="G2641" s="22">
        <f>IF(VLOOKUP(F2640,city!$A$4:$H$352,8,FALSE)&gt;G2640,G2640+1,1)</f>
        <v>3</v>
      </c>
    </row>
    <row r="2642" spans="1:7" x14ac:dyDescent="0.15">
      <c r="A2642" s="23">
        <f t="shared" si="123"/>
        <v>115604</v>
      </c>
      <c r="B2642" s="24">
        <v>1</v>
      </c>
      <c r="C2642" s="28" t="str">
        <f>"jingdian/"&amp;VLOOKUP(E2642,city!$D$4:$P$352,12,FALSE)&amp;"/"&amp;VLOOKUP(E2642,city!$D$4:$P$352,13,FALSE)&amp;"/"&amp;IF(G2642&lt;11,"jd",IF(G2642&lt;16,"tc","cs"))&amp;"/"&amp;IF(G2642&lt;11,G2642,IF(G2642&lt;16,G2642-10,G2642-15))&amp;".jpg"</f>
        <v>jingdian/henan/xinyang/jd/4.jpg</v>
      </c>
      <c r="D2642" s="23">
        <f t="shared" si="124"/>
        <v>1</v>
      </c>
      <c r="E2642" s="2" t="str">
        <f>VLOOKUP(F2642,city!$A$4:$D$352,4,FALSE)</f>
        <v>信阳</v>
      </c>
      <c r="F2642" s="22">
        <f t="shared" si="125"/>
        <v>156</v>
      </c>
      <c r="G2642" s="22">
        <f>IF(VLOOKUP(F2641,city!$A$4:$H$352,8,FALSE)&gt;G2641,G2641+1,1)</f>
        <v>4</v>
      </c>
    </row>
    <row r="2643" spans="1:7" x14ac:dyDescent="0.15">
      <c r="A2643" s="23">
        <f t="shared" si="123"/>
        <v>115605</v>
      </c>
      <c r="B2643" s="24">
        <v>1</v>
      </c>
      <c r="C2643" s="28" t="str">
        <f>"jingdian/"&amp;VLOOKUP(E2643,city!$D$4:$P$352,12,FALSE)&amp;"/"&amp;VLOOKUP(E2643,city!$D$4:$P$352,13,FALSE)&amp;"/"&amp;IF(G2643&lt;11,"jd",IF(G2643&lt;16,"tc","cs"))&amp;"/"&amp;IF(G2643&lt;11,G2643,IF(G2643&lt;16,G2643-10,G2643-15))&amp;".jpg"</f>
        <v>jingdian/henan/xinyang/jd/5.jpg</v>
      </c>
      <c r="D2643" s="23">
        <f t="shared" si="124"/>
        <v>1</v>
      </c>
      <c r="E2643" s="2" t="str">
        <f>VLOOKUP(F2643,city!$A$4:$D$352,4,FALSE)</f>
        <v>信阳</v>
      </c>
      <c r="F2643" s="22">
        <f t="shared" si="125"/>
        <v>156</v>
      </c>
      <c r="G2643" s="22">
        <f>IF(VLOOKUP(F2642,city!$A$4:$H$352,8,FALSE)&gt;G2642,G2642+1,1)</f>
        <v>5</v>
      </c>
    </row>
    <row r="2644" spans="1:7" x14ac:dyDescent="0.15">
      <c r="A2644" s="23">
        <f t="shared" si="123"/>
        <v>115606</v>
      </c>
      <c r="B2644" s="24">
        <v>1</v>
      </c>
      <c r="C2644" s="28" t="str">
        <f>"jingdian/"&amp;VLOOKUP(E2644,city!$D$4:$P$352,12,FALSE)&amp;"/"&amp;VLOOKUP(E2644,city!$D$4:$P$352,13,FALSE)&amp;"/"&amp;IF(G2644&lt;11,"jd",IF(G2644&lt;16,"tc","cs"))&amp;"/"&amp;IF(G2644&lt;11,G2644,IF(G2644&lt;16,G2644-10,G2644-15))&amp;".jpg"</f>
        <v>jingdian/henan/xinyang/jd/6.jpg</v>
      </c>
      <c r="D2644" s="23">
        <f t="shared" si="124"/>
        <v>1</v>
      </c>
      <c r="E2644" s="2" t="str">
        <f>VLOOKUP(F2644,city!$A$4:$D$352,4,FALSE)</f>
        <v>信阳</v>
      </c>
      <c r="F2644" s="22">
        <f t="shared" si="125"/>
        <v>156</v>
      </c>
      <c r="G2644" s="22">
        <f>IF(VLOOKUP(F2643,city!$A$4:$H$352,8,FALSE)&gt;G2643,G2643+1,1)</f>
        <v>6</v>
      </c>
    </row>
    <row r="2645" spans="1:7" x14ac:dyDescent="0.15">
      <c r="A2645" s="23">
        <f t="shared" si="123"/>
        <v>115607</v>
      </c>
      <c r="B2645" s="24">
        <v>1</v>
      </c>
      <c r="C2645" s="28" t="str">
        <f>"jingdian/"&amp;VLOOKUP(E2645,city!$D$4:$P$352,12,FALSE)&amp;"/"&amp;VLOOKUP(E2645,city!$D$4:$P$352,13,FALSE)&amp;"/"&amp;IF(G2645&lt;11,"jd",IF(G2645&lt;16,"tc","cs"))&amp;"/"&amp;IF(G2645&lt;11,G2645,IF(G2645&lt;16,G2645-10,G2645-15))&amp;".jpg"</f>
        <v>jingdian/henan/xinyang/jd/7.jpg</v>
      </c>
      <c r="D2645" s="23">
        <f t="shared" si="124"/>
        <v>1</v>
      </c>
      <c r="E2645" s="2" t="str">
        <f>VLOOKUP(F2645,city!$A$4:$D$352,4,FALSE)</f>
        <v>信阳</v>
      </c>
      <c r="F2645" s="22">
        <f t="shared" si="125"/>
        <v>156</v>
      </c>
      <c r="G2645" s="22">
        <f>IF(VLOOKUP(F2644,city!$A$4:$H$352,8,FALSE)&gt;G2644,G2644+1,1)</f>
        <v>7</v>
      </c>
    </row>
    <row r="2646" spans="1:7" x14ac:dyDescent="0.15">
      <c r="A2646" s="23">
        <f t="shared" si="123"/>
        <v>115608</v>
      </c>
      <c r="B2646" s="24">
        <v>1</v>
      </c>
      <c r="C2646" s="28" t="str">
        <f>"jingdian/"&amp;VLOOKUP(E2646,city!$D$4:$P$352,12,FALSE)&amp;"/"&amp;VLOOKUP(E2646,city!$D$4:$P$352,13,FALSE)&amp;"/"&amp;IF(G2646&lt;11,"jd",IF(G2646&lt;16,"tc","cs"))&amp;"/"&amp;IF(G2646&lt;11,G2646,IF(G2646&lt;16,G2646-10,G2646-15))&amp;".jpg"</f>
        <v>jingdian/henan/xinyang/jd/8.jpg</v>
      </c>
      <c r="D2646" s="23">
        <f t="shared" si="124"/>
        <v>1</v>
      </c>
      <c r="E2646" s="2" t="str">
        <f>VLOOKUP(F2646,city!$A$4:$D$352,4,FALSE)</f>
        <v>信阳</v>
      </c>
      <c r="F2646" s="22">
        <f t="shared" si="125"/>
        <v>156</v>
      </c>
      <c r="G2646" s="22">
        <f>IF(VLOOKUP(F2645,city!$A$4:$H$352,8,FALSE)&gt;G2645,G2645+1,1)</f>
        <v>8</v>
      </c>
    </row>
    <row r="2647" spans="1:7" x14ac:dyDescent="0.15">
      <c r="A2647" s="23">
        <f t="shared" si="123"/>
        <v>115609</v>
      </c>
      <c r="B2647" s="24">
        <v>1</v>
      </c>
      <c r="C2647" s="28" t="str">
        <f>"jingdian/"&amp;VLOOKUP(E2647,city!$D$4:$P$352,12,FALSE)&amp;"/"&amp;VLOOKUP(E2647,city!$D$4:$P$352,13,FALSE)&amp;"/"&amp;IF(G2647&lt;11,"jd",IF(G2647&lt;16,"tc","cs"))&amp;"/"&amp;IF(G2647&lt;11,G2647,IF(G2647&lt;16,G2647-10,G2647-15))&amp;".jpg"</f>
        <v>jingdian/henan/xinyang/jd/9.jpg</v>
      </c>
      <c r="D2647" s="23">
        <f t="shared" si="124"/>
        <v>1</v>
      </c>
      <c r="E2647" s="2" t="str">
        <f>VLOOKUP(F2647,city!$A$4:$D$352,4,FALSE)</f>
        <v>信阳</v>
      </c>
      <c r="F2647" s="22">
        <f t="shared" si="125"/>
        <v>156</v>
      </c>
      <c r="G2647" s="22">
        <f>IF(VLOOKUP(F2646,city!$A$4:$H$352,8,FALSE)&gt;G2646,G2646+1,1)</f>
        <v>9</v>
      </c>
    </row>
    <row r="2648" spans="1:7" x14ac:dyDescent="0.15">
      <c r="A2648" s="23">
        <f t="shared" si="123"/>
        <v>115610</v>
      </c>
      <c r="B2648" s="24">
        <v>1</v>
      </c>
      <c r="C2648" s="28" t="str">
        <f>"jingdian/"&amp;VLOOKUP(E2648,city!$D$4:$P$352,12,FALSE)&amp;"/"&amp;VLOOKUP(E2648,city!$D$4:$P$352,13,FALSE)&amp;"/"&amp;IF(G2648&lt;11,"jd",IF(G2648&lt;16,"tc","cs"))&amp;"/"&amp;IF(G2648&lt;11,G2648,IF(G2648&lt;16,G2648-10,G2648-15))&amp;".jpg"</f>
        <v>jingdian/henan/xinyang/jd/10.jpg</v>
      </c>
      <c r="D2648" s="23">
        <f t="shared" si="124"/>
        <v>1</v>
      </c>
      <c r="E2648" s="2" t="str">
        <f>VLOOKUP(F2648,city!$A$4:$D$352,4,FALSE)</f>
        <v>信阳</v>
      </c>
      <c r="F2648" s="22">
        <f t="shared" si="125"/>
        <v>156</v>
      </c>
      <c r="G2648" s="22">
        <f>IF(VLOOKUP(F2647,city!$A$4:$H$352,8,FALSE)&gt;G2647,G2647+1,1)</f>
        <v>10</v>
      </c>
    </row>
    <row r="2649" spans="1:7" x14ac:dyDescent="0.15">
      <c r="A2649" s="23">
        <f t="shared" si="123"/>
        <v>115651</v>
      </c>
      <c r="B2649" s="24">
        <v>5</v>
      </c>
      <c r="C2649" s="28" t="str">
        <f>"jingdian/"&amp;VLOOKUP(E2649,city!$D$4:$P$352,12,FALSE)&amp;"/"&amp;VLOOKUP(E2649,city!$D$4:$P$352,13,FALSE)&amp;"/"&amp;IF(G2649&lt;11,"jd",IF(G2649&lt;16,"tc","cs"))&amp;"/"&amp;IF(G2649&lt;11,G2649,IF(G2649&lt;16,G2649-10,G2649-15))&amp;".jpg"</f>
        <v>jingdian/henan/xinyang/tc/1.jpg</v>
      </c>
      <c r="D2649" s="23">
        <f t="shared" si="124"/>
        <v>2</v>
      </c>
      <c r="E2649" s="2" t="str">
        <f>VLOOKUP(F2649,city!$A$4:$D$352,4,FALSE)</f>
        <v>信阳</v>
      </c>
      <c r="F2649" s="22">
        <f t="shared" si="125"/>
        <v>156</v>
      </c>
      <c r="G2649" s="22">
        <f>IF(VLOOKUP(F2648,city!$A$4:$H$352,8,FALSE)&gt;G2648,G2648+1,1)</f>
        <v>11</v>
      </c>
    </row>
    <row r="2650" spans="1:7" x14ac:dyDescent="0.15">
      <c r="A2650" s="23">
        <f t="shared" si="123"/>
        <v>115652</v>
      </c>
      <c r="B2650" s="24">
        <v>3</v>
      </c>
      <c r="C2650" s="28" t="str">
        <f>"jingdian/"&amp;VLOOKUP(E2650,city!$D$4:$P$352,12,FALSE)&amp;"/"&amp;VLOOKUP(E2650,city!$D$4:$P$352,13,FALSE)&amp;"/"&amp;IF(G2650&lt;11,"jd",IF(G2650&lt;16,"tc","cs"))&amp;"/"&amp;IF(G2650&lt;11,G2650,IF(G2650&lt;16,G2650-10,G2650-15))&amp;".jpg"</f>
        <v>jingdian/henan/xinyang/tc/2.jpg</v>
      </c>
      <c r="D2650" s="23">
        <f t="shared" si="124"/>
        <v>2</v>
      </c>
      <c r="E2650" s="2" t="str">
        <f>VLOOKUP(F2650,city!$A$4:$D$352,4,FALSE)</f>
        <v>信阳</v>
      </c>
      <c r="F2650" s="22">
        <f t="shared" si="125"/>
        <v>156</v>
      </c>
      <c r="G2650" s="22">
        <f>IF(VLOOKUP(F2649,city!$A$4:$H$352,8,FALSE)&gt;G2649,G2649+1,1)</f>
        <v>12</v>
      </c>
    </row>
    <row r="2651" spans="1:7" x14ac:dyDescent="0.15">
      <c r="A2651" s="23">
        <f t="shared" si="123"/>
        <v>115653</v>
      </c>
      <c r="B2651" s="24">
        <v>5</v>
      </c>
      <c r="C2651" s="28" t="str">
        <f>"jingdian/"&amp;VLOOKUP(E2651,city!$D$4:$P$352,12,FALSE)&amp;"/"&amp;VLOOKUP(E2651,city!$D$4:$P$352,13,FALSE)&amp;"/"&amp;IF(G2651&lt;11,"jd",IF(G2651&lt;16,"tc","cs"))&amp;"/"&amp;IF(G2651&lt;11,G2651,IF(G2651&lt;16,G2651-10,G2651-15))&amp;".jpg"</f>
        <v>jingdian/henan/xinyang/tc/3.jpg</v>
      </c>
      <c r="D2651" s="23">
        <f t="shared" si="124"/>
        <v>2</v>
      </c>
      <c r="E2651" s="2" t="str">
        <f>VLOOKUP(F2651,city!$A$4:$D$352,4,FALSE)</f>
        <v>信阳</v>
      </c>
      <c r="F2651" s="22">
        <f t="shared" si="125"/>
        <v>156</v>
      </c>
      <c r="G2651" s="22">
        <f>IF(VLOOKUP(F2650,city!$A$4:$H$352,8,FALSE)&gt;G2650,G2650+1,1)</f>
        <v>13</v>
      </c>
    </row>
    <row r="2652" spans="1:7" x14ac:dyDescent="0.15">
      <c r="A2652" s="23">
        <f t="shared" si="123"/>
        <v>115654</v>
      </c>
      <c r="B2652" s="24">
        <v>5</v>
      </c>
      <c r="C2652" s="28" t="str">
        <f>"jingdian/"&amp;VLOOKUP(E2652,city!$D$4:$P$352,12,FALSE)&amp;"/"&amp;VLOOKUP(E2652,city!$D$4:$P$352,13,FALSE)&amp;"/"&amp;IF(G2652&lt;11,"jd",IF(G2652&lt;16,"tc","cs"))&amp;"/"&amp;IF(G2652&lt;11,G2652,IF(G2652&lt;16,G2652-10,G2652-15))&amp;".jpg"</f>
        <v>jingdian/henan/xinyang/tc/4.jpg</v>
      </c>
      <c r="D2652" s="23">
        <f t="shared" si="124"/>
        <v>2</v>
      </c>
      <c r="E2652" s="2" t="str">
        <f>VLOOKUP(F2652,city!$A$4:$D$352,4,FALSE)</f>
        <v>信阳</v>
      </c>
      <c r="F2652" s="22">
        <f t="shared" si="125"/>
        <v>156</v>
      </c>
      <c r="G2652" s="22">
        <f>IF(VLOOKUP(F2651,city!$A$4:$H$352,8,FALSE)&gt;G2651,G2651+1,1)</f>
        <v>14</v>
      </c>
    </row>
    <row r="2653" spans="1:7" x14ac:dyDescent="0.15">
      <c r="A2653" s="23">
        <f t="shared" si="123"/>
        <v>115655</v>
      </c>
      <c r="B2653" s="24">
        <v>5</v>
      </c>
      <c r="C2653" s="28" t="str">
        <f>"jingdian/"&amp;VLOOKUP(E2653,city!$D$4:$P$352,12,FALSE)&amp;"/"&amp;VLOOKUP(E2653,city!$D$4:$P$352,13,FALSE)&amp;"/"&amp;IF(G2653&lt;11,"jd",IF(G2653&lt;16,"tc","cs"))&amp;"/"&amp;IF(G2653&lt;11,G2653,IF(G2653&lt;16,G2653-10,G2653-15))&amp;".jpg"</f>
        <v>jingdian/henan/xinyang/tc/5.jpg</v>
      </c>
      <c r="D2653" s="23">
        <f t="shared" si="124"/>
        <v>2</v>
      </c>
      <c r="E2653" s="2" t="str">
        <f>VLOOKUP(F2653,city!$A$4:$D$352,4,FALSE)</f>
        <v>信阳</v>
      </c>
      <c r="F2653" s="22">
        <f t="shared" si="125"/>
        <v>156</v>
      </c>
      <c r="G2653" s="22">
        <f>IF(VLOOKUP(F2652,city!$A$4:$H$352,8,FALSE)&gt;G2652,G2652+1,1)</f>
        <v>15</v>
      </c>
    </row>
    <row r="2654" spans="1:7" x14ac:dyDescent="0.15">
      <c r="A2654" s="23">
        <f t="shared" si="123"/>
        <v>115681</v>
      </c>
      <c r="B2654" s="24">
        <v>4</v>
      </c>
      <c r="C2654" s="28" t="str">
        <f>"jingdian/"&amp;VLOOKUP(E2654,city!$D$4:$P$352,12,FALSE)&amp;"/"&amp;VLOOKUP(E2654,city!$D$4:$P$352,13,FALSE)&amp;"/"&amp;IF(G2654&lt;11,"jd",IF(G2654&lt;16,"tc","cs"))&amp;"/"&amp;IF(G2654&lt;11,G2654,IF(G2654&lt;16,G2654-10,G2654-15))&amp;".jpg"</f>
        <v>jingdian/henan/xinyang/cs/1.jpg</v>
      </c>
      <c r="D2654" s="23">
        <f t="shared" si="124"/>
        <v>3</v>
      </c>
      <c r="E2654" s="2" t="str">
        <f>VLOOKUP(F2654,city!$A$4:$D$352,4,FALSE)</f>
        <v>信阳</v>
      </c>
      <c r="F2654" s="22">
        <f t="shared" si="125"/>
        <v>156</v>
      </c>
      <c r="G2654" s="22">
        <f>IF(VLOOKUP(F2653,city!$A$4:$H$352,8,FALSE)&gt;G2653,G2653+1,1)</f>
        <v>16</v>
      </c>
    </row>
    <row r="2655" spans="1:7" x14ac:dyDescent="0.15">
      <c r="A2655" s="23">
        <f t="shared" si="123"/>
        <v>115682</v>
      </c>
      <c r="B2655" s="24">
        <v>2</v>
      </c>
      <c r="C2655" s="28" t="str">
        <f>"jingdian/"&amp;VLOOKUP(E2655,city!$D$4:$P$352,12,FALSE)&amp;"/"&amp;VLOOKUP(E2655,city!$D$4:$P$352,13,FALSE)&amp;"/"&amp;IF(G2655&lt;11,"jd",IF(G2655&lt;16,"tc","cs"))&amp;"/"&amp;IF(G2655&lt;11,G2655,IF(G2655&lt;16,G2655-10,G2655-15))&amp;".jpg"</f>
        <v>jingdian/henan/xinyang/cs/2.jpg</v>
      </c>
      <c r="D2655" s="23">
        <f t="shared" si="124"/>
        <v>3</v>
      </c>
      <c r="E2655" s="2" t="str">
        <f>VLOOKUP(F2655,city!$A$4:$D$352,4,FALSE)</f>
        <v>信阳</v>
      </c>
      <c r="F2655" s="22">
        <f t="shared" si="125"/>
        <v>156</v>
      </c>
      <c r="G2655" s="22">
        <f>IF(VLOOKUP(F2654,city!$A$4:$H$352,8,FALSE)&gt;G2654,G2654+1,1)</f>
        <v>17</v>
      </c>
    </row>
    <row r="2656" spans="1:7" x14ac:dyDescent="0.15">
      <c r="A2656" s="23">
        <f t="shared" si="123"/>
        <v>115701</v>
      </c>
      <c r="B2656" s="24">
        <v>1</v>
      </c>
      <c r="C2656" s="28" t="str">
        <f>"jingdian/"&amp;VLOOKUP(E2656,city!$D$4:$P$352,12,FALSE)&amp;"/"&amp;VLOOKUP(E2656,city!$D$4:$P$352,13,FALSE)&amp;"/"&amp;IF(G2656&lt;11,"jd",IF(G2656&lt;16,"tc","cs"))&amp;"/"&amp;IF(G2656&lt;11,G2656,IF(G2656&lt;16,G2656-10,G2656-15))&amp;".jpg"</f>
        <v>jingdian/hubei/wuhan/jd/1.jpg</v>
      </c>
      <c r="D2656" s="23">
        <f t="shared" si="124"/>
        <v>1</v>
      </c>
      <c r="E2656" s="2" t="str">
        <f>VLOOKUP(F2656,city!$A$4:$D$352,4,FALSE)</f>
        <v>武汉</v>
      </c>
      <c r="F2656" s="22">
        <f t="shared" si="125"/>
        <v>157</v>
      </c>
      <c r="G2656" s="22">
        <f>IF(VLOOKUP(F2655,city!$A$4:$H$352,8,FALSE)&gt;G2655,G2655+1,1)</f>
        <v>1</v>
      </c>
    </row>
    <row r="2657" spans="1:7" x14ac:dyDescent="0.15">
      <c r="A2657" s="23">
        <f t="shared" si="123"/>
        <v>115702</v>
      </c>
      <c r="B2657" s="24">
        <v>1</v>
      </c>
      <c r="C2657" s="28" t="str">
        <f>"jingdian/"&amp;VLOOKUP(E2657,city!$D$4:$P$352,12,FALSE)&amp;"/"&amp;VLOOKUP(E2657,city!$D$4:$P$352,13,FALSE)&amp;"/"&amp;IF(G2657&lt;11,"jd",IF(G2657&lt;16,"tc","cs"))&amp;"/"&amp;IF(G2657&lt;11,G2657,IF(G2657&lt;16,G2657-10,G2657-15))&amp;".jpg"</f>
        <v>jingdian/hubei/wuhan/jd/2.jpg</v>
      </c>
      <c r="D2657" s="23">
        <f t="shared" si="124"/>
        <v>1</v>
      </c>
      <c r="E2657" s="2" t="str">
        <f>VLOOKUP(F2657,city!$A$4:$D$352,4,FALSE)</f>
        <v>武汉</v>
      </c>
      <c r="F2657" s="22">
        <f t="shared" si="125"/>
        <v>157</v>
      </c>
      <c r="G2657" s="22">
        <f>IF(VLOOKUP(F2656,city!$A$4:$H$352,8,FALSE)&gt;G2656,G2656+1,1)</f>
        <v>2</v>
      </c>
    </row>
    <row r="2658" spans="1:7" x14ac:dyDescent="0.15">
      <c r="A2658" s="23">
        <f t="shared" si="123"/>
        <v>115703</v>
      </c>
      <c r="B2658" s="24">
        <v>1</v>
      </c>
      <c r="C2658" s="28" t="str">
        <f>"jingdian/"&amp;VLOOKUP(E2658,city!$D$4:$P$352,12,FALSE)&amp;"/"&amp;VLOOKUP(E2658,city!$D$4:$P$352,13,FALSE)&amp;"/"&amp;IF(G2658&lt;11,"jd",IF(G2658&lt;16,"tc","cs"))&amp;"/"&amp;IF(G2658&lt;11,G2658,IF(G2658&lt;16,G2658-10,G2658-15))&amp;".jpg"</f>
        <v>jingdian/hubei/wuhan/jd/3.jpg</v>
      </c>
      <c r="D2658" s="23">
        <f t="shared" si="124"/>
        <v>1</v>
      </c>
      <c r="E2658" s="2" t="str">
        <f>VLOOKUP(F2658,city!$A$4:$D$352,4,FALSE)</f>
        <v>武汉</v>
      </c>
      <c r="F2658" s="22">
        <f t="shared" si="125"/>
        <v>157</v>
      </c>
      <c r="G2658" s="22">
        <f>IF(VLOOKUP(F2657,city!$A$4:$H$352,8,FALSE)&gt;G2657,G2657+1,1)</f>
        <v>3</v>
      </c>
    </row>
    <row r="2659" spans="1:7" x14ac:dyDescent="0.15">
      <c r="A2659" s="23">
        <f t="shared" si="123"/>
        <v>115704</v>
      </c>
      <c r="B2659" s="24">
        <v>1</v>
      </c>
      <c r="C2659" s="28" t="str">
        <f>"jingdian/"&amp;VLOOKUP(E2659,city!$D$4:$P$352,12,FALSE)&amp;"/"&amp;VLOOKUP(E2659,city!$D$4:$P$352,13,FALSE)&amp;"/"&amp;IF(G2659&lt;11,"jd",IF(G2659&lt;16,"tc","cs"))&amp;"/"&amp;IF(G2659&lt;11,G2659,IF(G2659&lt;16,G2659-10,G2659-15))&amp;".jpg"</f>
        <v>jingdian/hubei/wuhan/jd/4.jpg</v>
      </c>
      <c r="D2659" s="23">
        <f t="shared" si="124"/>
        <v>1</v>
      </c>
      <c r="E2659" s="2" t="str">
        <f>VLOOKUP(F2659,city!$A$4:$D$352,4,FALSE)</f>
        <v>武汉</v>
      </c>
      <c r="F2659" s="22">
        <f t="shared" si="125"/>
        <v>157</v>
      </c>
      <c r="G2659" s="22">
        <f>IF(VLOOKUP(F2658,city!$A$4:$H$352,8,FALSE)&gt;G2658,G2658+1,1)</f>
        <v>4</v>
      </c>
    </row>
    <row r="2660" spans="1:7" x14ac:dyDescent="0.15">
      <c r="A2660" s="23">
        <f t="shared" si="123"/>
        <v>115705</v>
      </c>
      <c r="B2660" s="24">
        <v>1</v>
      </c>
      <c r="C2660" s="28" t="str">
        <f>"jingdian/"&amp;VLOOKUP(E2660,city!$D$4:$P$352,12,FALSE)&amp;"/"&amp;VLOOKUP(E2660,city!$D$4:$P$352,13,FALSE)&amp;"/"&amp;IF(G2660&lt;11,"jd",IF(G2660&lt;16,"tc","cs"))&amp;"/"&amp;IF(G2660&lt;11,G2660,IF(G2660&lt;16,G2660-10,G2660-15))&amp;".jpg"</f>
        <v>jingdian/hubei/wuhan/jd/5.jpg</v>
      </c>
      <c r="D2660" s="23">
        <f t="shared" si="124"/>
        <v>1</v>
      </c>
      <c r="E2660" s="2" t="str">
        <f>VLOOKUP(F2660,city!$A$4:$D$352,4,FALSE)</f>
        <v>武汉</v>
      </c>
      <c r="F2660" s="22">
        <f t="shared" si="125"/>
        <v>157</v>
      </c>
      <c r="G2660" s="22">
        <f>IF(VLOOKUP(F2659,city!$A$4:$H$352,8,FALSE)&gt;G2659,G2659+1,1)</f>
        <v>5</v>
      </c>
    </row>
    <row r="2661" spans="1:7" x14ac:dyDescent="0.15">
      <c r="A2661" s="23">
        <f t="shared" si="123"/>
        <v>115706</v>
      </c>
      <c r="B2661" s="24">
        <v>1</v>
      </c>
      <c r="C2661" s="28" t="str">
        <f>"jingdian/"&amp;VLOOKUP(E2661,city!$D$4:$P$352,12,FALSE)&amp;"/"&amp;VLOOKUP(E2661,city!$D$4:$P$352,13,FALSE)&amp;"/"&amp;IF(G2661&lt;11,"jd",IF(G2661&lt;16,"tc","cs"))&amp;"/"&amp;IF(G2661&lt;11,G2661,IF(G2661&lt;16,G2661-10,G2661-15))&amp;".jpg"</f>
        <v>jingdian/hubei/wuhan/jd/6.jpg</v>
      </c>
      <c r="D2661" s="23">
        <f t="shared" si="124"/>
        <v>1</v>
      </c>
      <c r="E2661" s="2" t="str">
        <f>VLOOKUP(F2661,city!$A$4:$D$352,4,FALSE)</f>
        <v>武汉</v>
      </c>
      <c r="F2661" s="22">
        <f t="shared" si="125"/>
        <v>157</v>
      </c>
      <c r="G2661" s="22">
        <f>IF(VLOOKUP(F2660,city!$A$4:$H$352,8,FALSE)&gt;G2660,G2660+1,1)</f>
        <v>6</v>
      </c>
    </row>
    <row r="2662" spans="1:7" x14ac:dyDescent="0.15">
      <c r="A2662" s="23">
        <f t="shared" si="123"/>
        <v>115707</v>
      </c>
      <c r="B2662" s="24">
        <v>1</v>
      </c>
      <c r="C2662" s="28" t="str">
        <f>"jingdian/"&amp;VLOOKUP(E2662,city!$D$4:$P$352,12,FALSE)&amp;"/"&amp;VLOOKUP(E2662,city!$D$4:$P$352,13,FALSE)&amp;"/"&amp;IF(G2662&lt;11,"jd",IF(G2662&lt;16,"tc","cs"))&amp;"/"&amp;IF(G2662&lt;11,G2662,IF(G2662&lt;16,G2662-10,G2662-15))&amp;".jpg"</f>
        <v>jingdian/hubei/wuhan/jd/7.jpg</v>
      </c>
      <c r="D2662" s="23">
        <f t="shared" si="124"/>
        <v>1</v>
      </c>
      <c r="E2662" s="2" t="str">
        <f>VLOOKUP(F2662,city!$A$4:$D$352,4,FALSE)</f>
        <v>武汉</v>
      </c>
      <c r="F2662" s="22">
        <f t="shared" si="125"/>
        <v>157</v>
      </c>
      <c r="G2662" s="22">
        <f>IF(VLOOKUP(F2661,city!$A$4:$H$352,8,FALSE)&gt;G2661,G2661+1,1)</f>
        <v>7</v>
      </c>
    </row>
    <row r="2663" spans="1:7" x14ac:dyDescent="0.15">
      <c r="A2663" s="23">
        <f t="shared" si="123"/>
        <v>115708</v>
      </c>
      <c r="B2663" s="24">
        <v>1</v>
      </c>
      <c r="C2663" s="28" t="str">
        <f>"jingdian/"&amp;VLOOKUP(E2663,city!$D$4:$P$352,12,FALSE)&amp;"/"&amp;VLOOKUP(E2663,city!$D$4:$P$352,13,FALSE)&amp;"/"&amp;IF(G2663&lt;11,"jd",IF(G2663&lt;16,"tc","cs"))&amp;"/"&amp;IF(G2663&lt;11,G2663,IF(G2663&lt;16,G2663-10,G2663-15))&amp;".jpg"</f>
        <v>jingdian/hubei/wuhan/jd/8.jpg</v>
      </c>
      <c r="D2663" s="23">
        <f t="shared" si="124"/>
        <v>1</v>
      </c>
      <c r="E2663" s="2" t="str">
        <f>VLOOKUP(F2663,city!$A$4:$D$352,4,FALSE)</f>
        <v>武汉</v>
      </c>
      <c r="F2663" s="22">
        <f t="shared" si="125"/>
        <v>157</v>
      </c>
      <c r="G2663" s="22">
        <f>IF(VLOOKUP(F2662,city!$A$4:$H$352,8,FALSE)&gt;G2662,G2662+1,1)</f>
        <v>8</v>
      </c>
    </row>
    <row r="2664" spans="1:7" x14ac:dyDescent="0.15">
      <c r="A2664" s="23">
        <f t="shared" si="123"/>
        <v>115709</v>
      </c>
      <c r="B2664" s="24">
        <v>1</v>
      </c>
      <c r="C2664" s="28" t="str">
        <f>"jingdian/"&amp;VLOOKUP(E2664,city!$D$4:$P$352,12,FALSE)&amp;"/"&amp;VLOOKUP(E2664,city!$D$4:$P$352,13,FALSE)&amp;"/"&amp;IF(G2664&lt;11,"jd",IF(G2664&lt;16,"tc","cs"))&amp;"/"&amp;IF(G2664&lt;11,G2664,IF(G2664&lt;16,G2664-10,G2664-15))&amp;".jpg"</f>
        <v>jingdian/hubei/wuhan/jd/9.jpg</v>
      </c>
      <c r="D2664" s="23">
        <f t="shared" si="124"/>
        <v>1</v>
      </c>
      <c r="E2664" s="2" t="str">
        <f>VLOOKUP(F2664,city!$A$4:$D$352,4,FALSE)</f>
        <v>武汉</v>
      </c>
      <c r="F2664" s="22">
        <f t="shared" si="125"/>
        <v>157</v>
      </c>
      <c r="G2664" s="22">
        <f>IF(VLOOKUP(F2663,city!$A$4:$H$352,8,FALSE)&gt;G2663,G2663+1,1)</f>
        <v>9</v>
      </c>
    </row>
    <row r="2665" spans="1:7" x14ac:dyDescent="0.15">
      <c r="A2665" s="23">
        <f t="shared" si="123"/>
        <v>115710</v>
      </c>
      <c r="B2665" s="24">
        <v>1</v>
      </c>
      <c r="C2665" s="28" t="str">
        <f>"jingdian/"&amp;VLOOKUP(E2665,city!$D$4:$P$352,12,FALSE)&amp;"/"&amp;VLOOKUP(E2665,city!$D$4:$P$352,13,FALSE)&amp;"/"&amp;IF(G2665&lt;11,"jd",IF(G2665&lt;16,"tc","cs"))&amp;"/"&amp;IF(G2665&lt;11,G2665,IF(G2665&lt;16,G2665-10,G2665-15))&amp;".jpg"</f>
        <v>jingdian/hubei/wuhan/jd/10.jpg</v>
      </c>
      <c r="D2665" s="23">
        <f t="shared" si="124"/>
        <v>1</v>
      </c>
      <c r="E2665" s="2" t="str">
        <f>VLOOKUP(F2665,city!$A$4:$D$352,4,FALSE)</f>
        <v>武汉</v>
      </c>
      <c r="F2665" s="22">
        <f t="shared" si="125"/>
        <v>157</v>
      </c>
      <c r="G2665" s="22">
        <f>IF(VLOOKUP(F2664,city!$A$4:$H$352,8,FALSE)&gt;G2664,G2664+1,1)</f>
        <v>10</v>
      </c>
    </row>
    <row r="2666" spans="1:7" x14ac:dyDescent="0.15">
      <c r="A2666" s="23">
        <f t="shared" si="123"/>
        <v>115751</v>
      </c>
      <c r="B2666" s="24">
        <v>2</v>
      </c>
      <c r="C2666" s="28" t="str">
        <f>"jingdian/"&amp;VLOOKUP(E2666,city!$D$4:$P$352,12,FALSE)&amp;"/"&amp;VLOOKUP(E2666,city!$D$4:$P$352,13,FALSE)&amp;"/"&amp;IF(G2666&lt;11,"jd",IF(G2666&lt;16,"tc","cs"))&amp;"/"&amp;IF(G2666&lt;11,G2666,IF(G2666&lt;16,G2666-10,G2666-15))&amp;".jpg"</f>
        <v>jingdian/hubei/wuhan/tc/1.jpg</v>
      </c>
      <c r="D2666" s="23">
        <f t="shared" si="124"/>
        <v>2</v>
      </c>
      <c r="E2666" s="2" t="str">
        <f>VLOOKUP(F2666,city!$A$4:$D$352,4,FALSE)</f>
        <v>武汉</v>
      </c>
      <c r="F2666" s="22">
        <f t="shared" si="125"/>
        <v>157</v>
      </c>
      <c r="G2666" s="22">
        <f>IF(VLOOKUP(F2665,city!$A$4:$H$352,8,FALSE)&gt;G2665,G2665+1,1)</f>
        <v>11</v>
      </c>
    </row>
    <row r="2667" spans="1:7" x14ac:dyDescent="0.15">
      <c r="A2667" s="23">
        <f t="shared" si="123"/>
        <v>115752</v>
      </c>
      <c r="B2667" s="24">
        <v>2</v>
      </c>
      <c r="C2667" s="28" t="str">
        <f>"jingdian/"&amp;VLOOKUP(E2667,city!$D$4:$P$352,12,FALSE)&amp;"/"&amp;VLOOKUP(E2667,city!$D$4:$P$352,13,FALSE)&amp;"/"&amp;IF(G2667&lt;11,"jd",IF(G2667&lt;16,"tc","cs"))&amp;"/"&amp;IF(G2667&lt;11,G2667,IF(G2667&lt;16,G2667-10,G2667-15))&amp;".jpg"</f>
        <v>jingdian/hubei/wuhan/tc/2.jpg</v>
      </c>
      <c r="D2667" s="23">
        <f t="shared" si="124"/>
        <v>2</v>
      </c>
      <c r="E2667" s="2" t="str">
        <f>VLOOKUP(F2667,city!$A$4:$D$352,4,FALSE)</f>
        <v>武汉</v>
      </c>
      <c r="F2667" s="22">
        <f t="shared" si="125"/>
        <v>157</v>
      </c>
      <c r="G2667" s="22">
        <f>IF(VLOOKUP(F2666,city!$A$4:$H$352,8,FALSE)&gt;G2666,G2666+1,1)</f>
        <v>12</v>
      </c>
    </row>
    <row r="2668" spans="1:7" x14ac:dyDescent="0.15">
      <c r="A2668" s="23">
        <f t="shared" si="123"/>
        <v>115753</v>
      </c>
      <c r="B2668" s="24">
        <v>3</v>
      </c>
      <c r="C2668" s="28" t="str">
        <f>"jingdian/"&amp;VLOOKUP(E2668,city!$D$4:$P$352,12,FALSE)&amp;"/"&amp;VLOOKUP(E2668,city!$D$4:$P$352,13,FALSE)&amp;"/"&amp;IF(G2668&lt;11,"jd",IF(G2668&lt;16,"tc","cs"))&amp;"/"&amp;IF(G2668&lt;11,G2668,IF(G2668&lt;16,G2668-10,G2668-15))&amp;".jpg"</f>
        <v>jingdian/hubei/wuhan/tc/3.jpg</v>
      </c>
      <c r="D2668" s="23">
        <f t="shared" si="124"/>
        <v>2</v>
      </c>
      <c r="E2668" s="2" t="str">
        <f>VLOOKUP(F2668,city!$A$4:$D$352,4,FALSE)</f>
        <v>武汉</v>
      </c>
      <c r="F2668" s="22">
        <f t="shared" si="125"/>
        <v>157</v>
      </c>
      <c r="G2668" s="22">
        <f>IF(VLOOKUP(F2667,city!$A$4:$H$352,8,FALSE)&gt;G2667,G2667+1,1)</f>
        <v>13</v>
      </c>
    </row>
    <row r="2669" spans="1:7" x14ac:dyDescent="0.15">
      <c r="A2669" s="23">
        <f t="shared" si="123"/>
        <v>115754</v>
      </c>
      <c r="B2669" s="24">
        <v>4</v>
      </c>
      <c r="C2669" s="28" t="str">
        <f>"jingdian/"&amp;VLOOKUP(E2669,city!$D$4:$P$352,12,FALSE)&amp;"/"&amp;VLOOKUP(E2669,city!$D$4:$P$352,13,FALSE)&amp;"/"&amp;IF(G2669&lt;11,"jd",IF(G2669&lt;16,"tc","cs"))&amp;"/"&amp;IF(G2669&lt;11,G2669,IF(G2669&lt;16,G2669-10,G2669-15))&amp;".jpg"</f>
        <v>jingdian/hubei/wuhan/tc/4.jpg</v>
      </c>
      <c r="D2669" s="23">
        <f t="shared" si="124"/>
        <v>2</v>
      </c>
      <c r="E2669" s="2" t="str">
        <f>VLOOKUP(F2669,city!$A$4:$D$352,4,FALSE)</f>
        <v>武汉</v>
      </c>
      <c r="F2669" s="22">
        <f t="shared" si="125"/>
        <v>157</v>
      </c>
      <c r="G2669" s="22">
        <f>IF(VLOOKUP(F2668,city!$A$4:$H$352,8,FALSE)&gt;G2668,G2668+1,1)</f>
        <v>14</v>
      </c>
    </row>
    <row r="2670" spans="1:7" x14ac:dyDescent="0.15">
      <c r="A2670" s="23">
        <f t="shared" si="123"/>
        <v>115755</v>
      </c>
      <c r="B2670" s="24">
        <v>4</v>
      </c>
      <c r="C2670" s="28" t="str">
        <f>"jingdian/"&amp;VLOOKUP(E2670,city!$D$4:$P$352,12,FALSE)&amp;"/"&amp;VLOOKUP(E2670,city!$D$4:$P$352,13,FALSE)&amp;"/"&amp;IF(G2670&lt;11,"jd",IF(G2670&lt;16,"tc","cs"))&amp;"/"&amp;IF(G2670&lt;11,G2670,IF(G2670&lt;16,G2670-10,G2670-15))&amp;".jpg"</f>
        <v>jingdian/hubei/wuhan/tc/5.jpg</v>
      </c>
      <c r="D2670" s="23">
        <f t="shared" si="124"/>
        <v>2</v>
      </c>
      <c r="E2670" s="2" t="str">
        <f>VLOOKUP(F2670,city!$A$4:$D$352,4,FALSE)</f>
        <v>武汉</v>
      </c>
      <c r="F2670" s="22">
        <f t="shared" si="125"/>
        <v>157</v>
      </c>
      <c r="G2670" s="22">
        <f>IF(VLOOKUP(F2669,city!$A$4:$H$352,8,FALSE)&gt;G2669,G2669+1,1)</f>
        <v>15</v>
      </c>
    </row>
    <row r="2671" spans="1:7" x14ac:dyDescent="0.15">
      <c r="A2671" s="23">
        <f t="shared" si="123"/>
        <v>115781</v>
      </c>
      <c r="B2671" s="24">
        <v>2</v>
      </c>
      <c r="C2671" s="28" t="str">
        <f>"jingdian/"&amp;VLOOKUP(E2671,city!$D$4:$P$352,12,FALSE)&amp;"/"&amp;VLOOKUP(E2671,city!$D$4:$P$352,13,FALSE)&amp;"/"&amp;IF(G2671&lt;11,"jd",IF(G2671&lt;16,"tc","cs"))&amp;"/"&amp;IF(G2671&lt;11,G2671,IF(G2671&lt;16,G2671-10,G2671-15))&amp;".jpg"</f>
        <v>jingdian/hubei/wuhan/cs/1.jpg</v>
      </c>
      <c r="D2671" s="23">
        <f t="shared" si="124"/>
        <v>3</v>
      </c>
      <c r="E2671" s="2" t="str">
        <f>VLOOKUP(F2671,city!$A$4:$D$352,4,FALSE)</f>
        <v>武汉</v>
      </c>
      <c r="F2671" s="22">
        <f t="shared" si="125"/>
        <v>157</v>
      </c>
      <c r="G2671" s="22">
        <f>IF(VLOOKUP(F2670,city!$A$4:$H$352,8,FALSE)&gt;G2670,G2670+1,1)</f>
        <v>16</v>
      </c>
    </row>
    <row r="2672" spans="1:7" x14ac:dyDescent="0.15">
      <c r="A2672" s="23">
        <f t="shared" si="123"/>
        <v>115782</v>
      </c>
      <c r="B2672" s="24">
        <v>4</v>
      </c>
      <c r="C2672" s="28" t="str">
        <f>"jingdian/"&amp;VLOOKUP(E2672,city!$D$4:$P$352,12,FALSE)&amp;"/"&amp;VLOOKUP(E2672,city!$D$4:$P$352,13,FALSE)&amp;"/"&amp;IF(G2672&lt;11,"jd",IF(G2672&lt;16,"tc","cs"))&amp;"/"&amp;IF(G2672&lt;11,G2672,IF(G2672&lt;16,G2672-10,G2672-15))&amp;".jpg"</f>
        <v>jingdian/hubei/wuhan/cs/2.jpg</v>
      </c>
      <c r="D2672" s="23">
        <f t="shared" si="124"/>
        <v>3</v>
      </c>
      <c r="E2672" s="2" t="str">
        <f>VLOOKUP(F2672,city!$A$4:$D$352,4,FALSE)</f>
        <v>武汉</v>
      </c>
      <c r="F2672" s="22">
        <f t="shared" si="125"/>
        <v>157</v>
      </c>
      <c r="G2672" s="22">
        <f>IF(VLOOKUP(F2671,city!$A$4:$H$352,8,FALSE)&gt;G2671,G2671+1,1)</f>
        <v>17</v>
      </c>
    </row>
    <row r="2673" spans="1:7" x14ac:dyDescent="0.15">
      <c r="A2673" s="23">
        <f t="shared" si="123"/>
        <v>115801</v>
      </c>
      <c r="B2673" s="24">
        <v>1</v>
      </c>
      <c r="C2673" s="28" t="str">
        <f>"jingdian/"&amp;VLOOKUP(E2673,city!$D$4:$P$352,12,FALSE)&amp;"/"&amp;VLOOKUP(E2673,city!$D$4:$P$352,13,FALSE)&amp;"/"&amp;IF(G2673&lt;11,"jd",IF(G2673&lt;16,"tc","cs"))&amp;"/"&amp;IF(G2673&lt;11,G2673,IF(G2673&lt;16,G2673-10,G2673-15))&amp;".jpg"</f>
        <v>jingdian/hubei/huangshi/jd/1.jpg</v>
      </c>
      <c r="D2673" s="23">
        <f t="shared" si="124"/>
        <v>1</v>
      </c>
      <c r="E2673" s="2" t="str">
        <f>VLOOKUP(F2673,city!$A$4:$D$352,4,FALSE)</f>
        <v>黄石</v>
      </c>
      <c r="F2673" s="22">
        <f t="shared" si="125"/>
        <v>158</v>
      </c>
      <c r="G2673" s="22">
        <f>IF(VLOOKUP(F2672,city!$A$4:$H$352,8,FALSE)&gt;G2672,G2672+1,1)</f>
        <v>1</v>
      </c>
    </row>
    <row r="2674" spans="1:7" x14ac:dyDescent="0.15">
      <c r="A2674" s="23">
        <f t="shared" si="123"/>
        <v>115802</v>
      </c>
      <c r="B2674" s="24">
        <v>1</v>
      </c>
      <c r="C2674" s="28" t="str">
        <f>"jingdian/"&amp;VLOOKUP(E2674,city!$D$4:$P$352,12,FALSE)&amp;"/"&amp;VLOOKUP(E2674,city!$D$4:$P$352,13,FALSE)&amp;"/"&amp;IF(G2674&lt;11,"jd",IF(G2674&lt;16,"tc","cs"))&amp;"/"&amp;IF(G2674&lt;11,G2674,IF(G2674&lt;16,G2674-10,G2674-15))&amp;".jpg"</f>
        <v>jingdian/hubei/huangshi/jd/2.jpg</v>
      </c>
      <c r="D2674" s="23">
        <f t="shared" si="124"/>
        <v>1</v>
      </c>
      <c r="E2674" s="2" t="str">
        <f>VLOOKUP(F2674,city!$A$4:$D$352,4,FALSE)</f>
        <v>黄石</v>
      </c>
      <c r="F2674" s="22">
        <f t="shared" si="125"/>
        <v>158</v>
      </c>
      <c r="G2674" s="22">
        <f>IF(VLOOKUP(F2673,city!$A$4:$H$352,8,FALSE)&gt;G2673,G2673+1,1)</f>
        <v>2</v>
      </c>
    </row>
    <row r="2675" spans="1:7" x14ac:dyDescent="0.15">
      <c r="A2675" s="23">
        <f t="shared" si="123"/>
        <v>115803</v>
      </c>
      <c r="B2675" s="24">
        <v>1</v>
      </c>
      <c r="C2675" s="28" t="str">
        <f>"jingdian/"&amp;VLOOKUP(E2675,city!$D$4:$P$352,12,FALSE)&amp;"/"&amp;VLOOKUP(E2675,city!$D$4:$P$352,13,FALSE)&amp;"/"&amp;IF(G2675&lt;11,"jd",IF(G2675&lt;16,"tc","cs"))&amp;"/"&amp;IF(G2675&lt;11,G2675,IF(G2675&lt;16,G2675-10,G2675-15))&amp;".jpg"</f>
        <v>jingdian/hubei/huangshi/jd/3.jpg</v>
      </c>
      <c r="D2675" s="23">
        <f t="shared" si="124"/>
        <v>1</v>
      </c>
      <c r="E2675" s="2" t="str">
        <f>VLOOKUP(F2675,city!$A$4:$D$352,4,FALSE)</f>
        <v>黄石</v>
      </c>
      <c r="F2675" s="22">
        <f t="shared" si="125"/>
        <v>158</v>
      </c>
      <c r="G2675" s="22">
        <f>IF(VLOOKUP(F2674,city!$A$4:$H$352,8,FALSE)&gt;G2674,G2674+1,1)</f>
        <v>3</v>
      </c>
    </row>
    <row r="2676" spans="1:7" x14ac:dyDescent="0.15">
      <c r="A2676" s="23">
        <f t="shared" si="123"/>
        <v>115804</v>
      </c>
      <c r="B2676" s="24">
        <v>1</v>
      </c>
      <c r="C2676" s="28" t="str">
        <f>"jingdian/"&amp;VLOOKUP(E2676,city!$D$4:$P$352,12,FALSE)&amp;"/"&amp;VLOOKUP(E2676,city!$D$4:$P$352,13,FALSE)&amp;"/"&amp;IF(G2676&lt;11,"jd",IF(G2676&lt;16,"tc","cs"))&amp;"/"&amp;IF(G2676&lt;11,G2676,IF(G2676&lt;16,G2676-10,G2676-15))&amp;".jpg"</f>
        <v>jingdian/hubei/huangshi/jd/4.jpg</v>
      </c>
      <c r="D2676" s="23">
        <f t="shared" si="124"/>
        <v>1</v>
      </c>
      <c r="E2676" s="2" t="str">
        <f>VLOOKUP(F2676,city!$A$4:$D$352,4,FALSE)</f>
        <v>黄石</v>
      </c>
      <c r="F2676" s="22">
        <f t="shared" si="125"/>
        <v>158</v>
      </c>
      <c r="G2676" s="22">
        <f>IF(VLOOKUP(F2675,city!$A$4:$H$352,8,FALSE)&gt;G2675,G2675+1,1)</f>
        <v>4</v>
      </c>
    </row>
    <row r="2677" spans="1:7" x14ac:dyDescent="0.15">
      <c r="A2677" s="23">
        <f t="shared" si="123"/>
        <v>115805</v>
      </c>
      <c r="B2677" s="24">
        <v>1</v>
      </c>
      <c r="C2677" s="28" t="str">
        <f>"jingdian/"&amp;VLOOKUP(E2677,city!$D$4:$P$352,12,FALSE)&amp;"/"&amp;VLOOKUP(E2677,city!$D$4:$P$352,13,FALSE)&amp;"/"&amp;IF(G2677&lt;11,"jd",IF(G2677&lt;16,"tc","cs"))&amp;"/"&amp;IF(G2677&lt;11,G2677,IF(G2677&lt;16,G2677-10,G2677-15))&amp;".jpg"</f>
        <v>jingdian/hubei/huangshi/jd/5.jpg</v>
      </c>
      <c r="D2677" s="23">
        <f t="shared" si="124"/>
        <v>1</v>
      </c>
      <c r="E2677" s="2" t="str">
        <f>VLOOKUP(F2677,city!$A$4:$D$352,4,FALSE)</f>
        <v>黄石</v>
      </c>
      <c r="F2677" s="22">
        <f t="shared" si="125"/>
        <v>158</v>
      </c>
      <c r="G2677" s="22">
        <f>IF(VLOOKUP(F2676,city!$A$4:$H$352,8,FALSE)&gt;G2676,G2676+1,1)</f>
        <v>5</v>
      </c>
    </row>
    <row r="2678" spans="1:7" x14ac:dyDescent="0.15">
      <c r="A2678" s="23">
        <f t="shared" si="123"/>
        <v>115806</v>
      </c>
      <c r="B2678" s="24">
        <v>1</v>
      </c>
      <c r="C2678" s="28" t="str">
        <f>"jingdian/"&amp;VLOOKUP(E2678,city!$D$4:$P$352,12,FALSE)&amp;"/"&amp;VLOOKUP(E2678,city!$D$4:$P$352,13,FALSE)&amp;"/"&amp;IF(G2678&lt;11,"jd",IF(G2678&lt;16,"tc","cs"))&amp;"/"&amp;IF(G2678&lt;11,G2678,IF(G2678&lt;16,G2678-10,G2678-15))&amp;".jpg"</f>
        <v>jingdian/hubei/huangshi/jd/6.jpg</v>
      </c>
      <c r="D2678" s="23">
        <f t="shared" si="124"/>
        <v>1</v>
      </c>
      <c r="E2678" s="2" t="str">
        <f>VLOOKUP(F2678,city!$A$4:$D$352,4,FALSE)</f>
        <v>黄石</v>
      </c>
      <c r="F2678" s="22">
        <f t="shared" si="125"/>
        <v>158</v>
      </c>
      <c r="G2678" s="22">
        <f>IF(VLOOKUP(F2677,city!$A$4:$H$352,8,FALSE)&gt;G2677,G2677+1,1)</f>
        <v>6</v>
      </c>
    </row>
    <row r="2679" spans="1:7" x14ac:dyDescent="0.15">
      <c r="A2679" s="23">
        <f t="shared" si="123"/>
        <v>115807</v>
      </c>
      <c r="B2679" s="24">
        <v>1</v>
      </c>
      <c r="C2679" s="28" t="str">
        <f>"jingdian/"&amp;VLOOKUP(E2679,city!$D$4:$P$352,12,FALSE)&amp;"/"&amp;VLOOKUP(E2679,city!$D$4:$P$352,13,FALSE)&amp;"/"&amp;IF(G2679&lt;11,"jd",IF(G2679&lt;16,"tc","cs"))&amp;"/"&amp;IF(G2679&lt;11,G2679,IF(G2679&lt;16,G2679-10,G2679-15))&amp;".jpg"</f>
        <v>jingdian/hubei/huangshi/jd/7.jpg</v>
      </c>
      <c r="D2679" s="23">
        <f t="shared" si="124"/>
        <v>1</v>
      </c>
      <c r="E2679" s="2" t="str">
        <f>VLOOKUP(F2679,city!$A$4:$D$352,4,FALSE)</f>
        <v>黄石</v>
      </c>
      <c r="F2679" s="22">
        <f t="shared" si="125"/>
        <v>158</v>
      </c>
      <c r="G2679" s="22">
        <f>IF(VLOOKUP(F2678,city!$A$4:$H$352,8,FALSE)&gt;G2678,G2678+1,1)</f>
        <v>7</v>
      </c>
    </row>
    <row r="2680" spans="1:7" x14ac:dyDescent="0.15">
      <c r="A2680" s="23">
        <f t="shared" si="123"/>
        <v>115808</v>
      </c>
      <c r="B2680" s="24">
        <v>1</v>
      </c>
      <c r="C2680" s="28" t="str">
        <f>"jingdian/"&amp;VLOOKUP(E2680,city!$D$4:$P$352,12,FALSE)&amp;"/"&amp;VLOOKUP(E2680,city!$D$4:$P$352,13,FALSE)&amp;"/"&amp;IF(G2680&lt;11,"jd",IF(G2680&lt;16,"tc","cs"))&amp;"/"&amp;IF(G2680&lt;11,G2680,IF(G2680&lt;16,G2680-10,G2680-15))&amp;".jpg"</f>
        <v>jingdian/hubei/huangshi/jd/8.jpg</v>
      </c>
      <c r="D2680" s="23">
        <f t="shared" si="124"/>
        <v>1</v>
      </c>
      <c r="E2680" s="2" t="str">
        <f>VLOOKUP(F2680,city!$A$4:$D$352,4,FALSE)</f>
        <v>黄石</v>
      </c>
      <c r="F2680" s="22">
        <f t="shared" si="125"/>
        <v>158</v>
      </c>
      <c r="G2680" s="22">
        <f>IF(VLOOKUP(F2679,city!$A$4:$H$352,8,FALSE)&gt;G2679,G2679+1,1)</f>
        <v>8</v>
      </c>
    </row>
    <row r="2681" spans="1:7" x14ac:dyDescent="0.15">
      <c r="A2681" s="23">
        <f t="shared" si="123"/>
        <v>115809</v>
      </c>
      <c r="B2681" s="24">
        <v>1</v>
      </c>
      <c r="C2681" s="28" t="str">
        <f>"jingdian/"&amp;VLOOKUP(E2681,city!$D$4:$P$352,12,FALSE)&amp;"/"&amp;VLOOKUP(E2681,city!$D$4:$P$352,13,FALSE)&amp;"/"&amp;IF(G2681&lt;11,"jd",IF(G2681&lt;16,"tc","cs"))&amp;"/"&amp;IF(G2681&lt;11,G2681,IF(G2681&lt;16,G2681-10,G2681-15))&amp;".jpg"</f>
        <v>jingdian/hubei/huangshi/jd/9.jpg</v>
      </c>
      <c r="D2681" s="23">
        <f t="shared" si="124"/>
        <v>1</v>
      </c>
      <c r="E2681" s="2" t="str">
        <f>VLOOKUP(F2681,city!$A$4:$D$352,4,FALSE)</f>
        <v>黄石</v>
      </c>
      <c r="F2681" s="22">
        <f t="shared" si="125"/>
        <v>158</v>
      </c>
      <c r="G2681" s="22">
        <f>IF(VLOOKUP(F2680,city!$A$4:$H$352,8,FALSE)&gt;G2680,G2680+1,1)</f>
        <v>9</v>
      </c>
    </row>
    <row r="2682" spans="1:7" x14ac:dyDescent="0.15">
      <c r="A2682" s="23">
        <f t="shared" si="123"/>
        <v>115810</v>
      </c>
      <c r="B2682" s="24">
        <v>1</v>
      </c>
      <c r="C2682" s="28" t="str">
        <f>"jingdian/"&amp;VLOOKUP(E2682,city!$D$4:$P$352,12,FALSE)&amp;"/"&amp;VLOOKUP(E2682,city!$D$4:$P$352,13,FALSE)&amp;"/"&amp;IF(G2682&lt;11,"jd",IF(G2682&lt;16,"tc","cs"))&amp;"/"&amp;IF(G2682&lt;11,G2682,IF(G2682&lt;16,G2682-10,G2682-15))&amp;".jpg"</f>
        <v>jingdian/hubei/huangshi/jd/10.jpg</v>
      </c>
      <c r="D2682" s="23">
        <f t="shared" si="124"/>
        <v>1</v>
      </c>
      <c r="E2682" s="2" t="str">
        <f>VLOOKUP(F2682,city!$A$4:$D$352,4,FALSE)</f>
        <v>黄石</v>
      </c>
      <c r="F2682" s="22">
        <f t="shared" si="125"/>
        <v>158</v>
      </c>
      <c r="G2682" s="22">
        <f>IF(VLOOKUP(F2681,city!$A$4:$H$352,8,FALSE)&gt;G2681,G2681+1,1)</f>
        <v>10</v>
      </c>
    </row>
    <row r="2683" spans="1:7" x14ac:dyDescent="0.15">
      <c r="A2683" s="23">
        <f t="shared" si="123"/>
        <v>115851</v>
      </c>
      <c r="B2683" s="24">
        <v>2</v>
      </c>
      <c r="C2683" s="28" t="str">
        <f>"jingdian/"&amp;VLOOKUP(E2683,city!$D$4:$P$352,12,FALSE)&amp;"/"&amp;VLOOKUP(E2683,city!$D$4:$P$352,13,FALSE)&amp;"/"&amp;IF(G2683&lt;11,"jd",IF(G2683&lt;16,"tc","cs"))&amp;"/"&amp;IF(G2683&lt;11,G2683,IF(G2683&lt;16,G2683-10,G2683-15))&amp;".jpg"</f>
        <v>jingdian/hubei/huangshi/tc/1.jpg</v>
      </c>
      <c r="D2683" s="23">
        <f t="shared" si="124"/>
        <v>2</v>
      </c>
      <c r="E2683" s="2" t="str">
        <f>VLOOKUP(F2683,city!$A$4:$D$352,4,FALSE)</f>
        <v>黄石</v>
      </c>
      <c r="F2683" s="22">
        <f t="shared" si="125"/>
        <v>158</v>
      </c>
      <c r="G2683" s="22">
        <f>IF(VLOOKUP(F2682,city!$A$4:$H$352,8,FALSE)&gt;G2682,G2682+1,1)</f>
        <v>11</v>
      </c>
    </row>
    <row r="2684" spans="1:7" x14ac:dyDescent="0.15">
      <c r="A2684" s="23">
        <f t="shared" si="123"/>
        <v>115852</v>
      </c>
      <c r="B2684" s="24">
        <v>5</v>
      </c>
      <c r="C2684" s="28" t="str">
        <f>"jingdian/"&amp;VLOOKUP(E2684,city!$D$4:$P$352,12,FALSE)&amp;"/"&amp;VLOOKUP(E2684,city!$D$4:$P$352,13,FALSE)&amp;"/"&amp;IF(G2684&lt;11,"jd",IF(G2684&lt;16,"tc","cs"))&amp;"/"&amp;IF(G2684&lt;11,G2684,IF(G2684&lt;16,G2684-10,G2684-15))&amp;".jpg"</f>
        <v>jingdian/hubei/huangshi/tc/2.jpg</v>
      </c>
      <c r="D2684" s="23">
        <f t="shared" si="124"/>
        <v>2</v>
      </c>
      <c r="E2684" s="2" t="str">
        <f>VLOOKUP(F2684,city!$A$4:$D$352,4,FALSE)</f>
        <v>黄石</v>
      </c>
      <c r="F2684" s="22">
        <f t="shared" si="125"/>
        <v>158</v>
      </c>
      <c r="G2684" s="22">
        <f>IF(VLOOKUP(F2683,city!$A$4:$H$352,8,FALSE)&gt;G2683,G2683+1,1)</f>
        <v>12</v>
      </c>
    </row>
    <row r="2685" spans="1:7" x14ac:dyDescent="0.15">
      <c r="A2685" s="23">
        <f t="shared" si="123"/>
        <v>115853</v>
      </c>
      <c r="B2685" s="24">
        <v>2</v>
      </c>
      <c r="C2685" s="28" t="str">
        <f>"jingdian/"&amp;VLOOKUP(E2685,city!$D$4:$P$352,12,FALSE)&amp;"/"&amp;VLOOKUP(E2685,city!$D$4:$P$352,13,FALSE)&amp;"/"&amp;IF(G2685&lt;11,"jd",IF(G2685&lt;16,"tc","cs"))&amp;"/"&amp;IF(G2685&lt;11,G2685,IF(G2685&lt;16,G2685-10,G2685-15))&amp;".jpg"</f>
        <v>jingdian/hubei/huangshi/tc/3.jpg</v>
      </c>
      <c r="D2685" s="23">
        <f t="shared" si="124"/>
        <v>2</v>
      </c>
      <c r="E2685" s="2" t="str">
        <f>VLOOKUP(F2685,city!$A$4:$D$352,4,FALSE)</f>
        <v>黄石</v>
      </c>
      <c r="F2685" s="22">
        <f t="shared" si="125"/>
        <v>158</v>
      </c>
      <c r="G2685" s="22">
        <f>IF(VLOOKUP(F2684,city!$A$4:$H$352,8,FALSE)&gt;G2684,G2684+1,1)</f>
        <v>13</v>
      </c>
    </row>
    <row r="2686" spans="1:7" x14ac:dyDescent="0.15">
      <c r="A2686" s="23">
        <f t="shared" si="123"/>
        <v>115854</v>
      </c>
      <c r="B2686" s="24">
        <v>4</v>
      </c>
      <c r="C2686" s="28" t="str">
        <f>"jingdian/"&amp;VLOOKUP(E2686,city!$D$4:$P$352,12,FALSE)&amp;"/"&amp;VLOOKUP(E2686,city!$D$4:$P$352,13,FALSE)&amp;"/"&amp;IF(G2686&lt;11,"jd",IF(G2686&lt;16,"tc","cs"))&amp;"/"&amp;IF(G2686&lt;11,G2686,IF(G2686&lt;16,G2686-10,G2686-15))&amp;".jpg"</f>
        <v>jingdian/hubei/huangshi/tc/4.jpg</v>
      </c>
      <c r="D2686" s="23">
        <f t="shared" si="124"/>
        <v>2</v>
      </c>
      <c r="E2686" s="2" t="str">
        <f>VLOOKUP(F2686,city!$A$4:$D$352,4,FALSE)</f>
        <v>黄石</v>
      </c>
      <c r="F2686" s="22">
        <f t="shared" si="125"/>
        <v>158</v>
      </c>
      <c r="G2686" s="22">
        <f>IF(VLOOKUP(F2685,city!$A$4:$H$352,8,FALSE)&gt;G2685,G2685+1,1)</f>
        <v>14</v>
      </c>
    </row>
    <row r="2687" spans="1:7" x14ac:dyDescent="0.15">
      <c r="A2687" s="23">
        <f t="shared" si="123"/>
        <v>115855</v>
      </c>
      <c r="B2687" s="24">
        <v>4</v>
      </c>
      <c r="C2687" s="28" t="str">
        <f>"jingdian/"&amp;VLOOKUP(E2687,city!$D$4:$P$352,12,FALSE)&amp;"/"&amp;VLOOKUP(E2687,city!$D$4:$P$352,13,FALSE)&amp;"/"&amp;IF(G2687&lt;11,"jd",IF(G2687&lt;16,"tc","cs"))&amp;"/"&amp;IF(G2687&lt;11,G2687,IF(G2687&lt;16,G2687-10,G2687-15))&amp;".jpg"</f>
        <v>jingdian/hubei/huangshi/tc/5.jpg</v>
      </c>
      <c r="D2687" s="23">
        <f t="shared" si="124"/>
        <v>2</v>
      </c>
      <c r="E2687" s="2" t="str">
        <f>VLOOKUP(F2687,city!$A$4:$D$352,4,FALSE)</f>
        <v>黄石</v>
      </c>
      <c r="F2687" s="22">
        <f t="shared" si="125"/>
        <v>158</v>
      </c>
      <c r="G2687" s="22">
        <f>IF(VLOOKUP(F2686,city!$A$4:$H$352,8,FALSE)&gt;G2686,G2686+1,1)</f>
        <v>15</v>
      </c>
    </row>
    <row r="2688" spans="1:7" x14ac:dyDescent="0.15">
      <c r="A2688" s="23">
        <f t="shared" si="123"/>
        <v>115881</v>
      </c>
      <c r="B2688" s="24">
        <v>3</v>
      </c>
      <c r="C2688" s="28" t="str">
        <f>"jingdian/"&amp;VLOOKUP(E2688,city!$D$4:$P$352,12,FALSE)&amp;"/"&amp;VLOOKUP(E2688,city!$D$4:$P$352,13,FALSE)&amp;"/"&amp;IF(G2688&lt;11,"jd",IF(G2688&lt;16,"tc","cs"))&amp;"/"&amp;IF(G2688&lt;11,G2688,IF(G2688&lt;16,G2688-10,G2688-15))&amp;".jpg"</f>
        <v>jingdian/hubei/huangshi/cs/1.jpg</v>
      </c>
      <c r="D2688" s="23">
        <f t="shared" si="124"/>
        <v>3</v>
      </c>
      <c r="E2688" s="2" t="str">
        <f>VLOOKUP(F2688,city!$A$4:$D$352,4,FALSE)</f>
        <v>黄石</v>
      </c>
      <c r="F2688" s="22">
        <f t="shared" si="125"/>
        <v>158</v>
      </c>
      <c r="G2688" s="22">
        <f>IF(VLOOKUP(F2687,city!$A$4:$H$352,8,FALSE)&gt;G2687,G2687+1,1)</f>
        <v>16</v>
      </c>
    </row>
    <row r="2689" spans="1:7" x14ac:dyDescent="0.15">
      <c r="A2689" s="23">
        <f t="shared" si="123"/>
        <v>115882</v>
      </c>
      <c r="B2689" s="24">
        <v>4</v>
      </c>
      <c r="C2689" s="28" t="str">
        <f>"jingdian/"&amp;VLOOKUP(E2689,city!$D$4:$P$352,12,FALSE)&amp;"/"&amp;VLOOKUP(E2689,city!$D$4:$P$352,13,FALSE)&amp;"/"&amp;IF(G2689&lt;11,"jd",IF(G2689&lt;16,"tc","cs"))&amp;"/"&amp;IF(G2689&lt;11,G2689,IF(G2689&lt;16,G2689-10,G2689-15))&amp;".jpg"</f>
        <v>jingdian/hubei/huangshi/cs/2.jpg</v>
      </c>
      <c r="D2689" s="23">
        <f t="shared" si="124"/>
        <v>3</v>
      </c>
      <c r="E2689" s="2" t="str">
        <f>VLOOKUP(F2689,city!$A$4:$D$352,4,FALSE)</f>
        <v>黄石</v>
      </c>
      <c r="F2689" s="22">
        <f t="shared" si="125"/>
        <v>158</v>
      </c>
      <c r="G2689" s="22">
        <f>IF(VLOOKUP(F2688,city!$A$4:$H$352,8,FALSE)&gt;G2688,G2688+1,1)</f>
        <v>17</v>
      </c>
    </row>
    <row r="2690" spans="1:7" x14ac:dyDescent="0.15">
      <c r="A2690" s="23">
        <f t="shared" si="123"/>
        <v>115901</v>
      </c>
      <c r="B2690" s="24">
        <v>1</v>
      </c>
      <c r="C2690" s="28" t="str">
        <f>"jingdian/"&amp;VLOOKUP(E2690,city!$D$4:$P$352,12,FALSE)&amp;"/"&amp;VLOOKUP(E2690,city!$D$4:$P$352,13,FALSE)&amp;"/"&amp;IF(G2690&lt;11,"jd",IF(G2690&lt;16,"tc","cs"))&amp;"/"&amp;IF(G2690&lt;11,G2690,IF(G2690&lt;16,G2690-10,G2690-15))&amp;".jpg"</f>
        <v>jingdian/hubei/shiyan/jd/1.jpg</v>
      </c>
      <c r="D2690" s="23">
        <f t="shared" si="124"/>
        <v>1</v>
      </c>
      <c r="E2690" s="2" t="str">
        <f>VLOOKUP(F2690,city!$A$4:$D$352,4,FALSE)</f>
        <v>十堰</v>
      </c>
      <c r="F2690" s="22">
        <f t="shared" si="125"/>
        <v>159</v>
      </c>
      <c r="G2690" s="22">
        <f>IF(VLOOKUP(F2689,city!$A$4:$H$352,8,FALSE)&gt;G2689,G2689+1,1)</f>
        <v>1</v>
      </c>
    </row>
    <row r="2691" spans="1:7" x14ac:dyDescent="0.15">
      <c r="A2691" s="23">
        <f t="shared" si="123"/>
        <v>115902</v>
      </c>
      <c r="B2691" s="24">
        <v>1</v>
      </c>
      <c r="C2691" s="28" t="str">
        <f>"jingdian/"&amp;VLOOKUP(E2691,city!$D$4:$P$352,12,FALSE)&amp;"/"&amp;VLOOKUP(E2691,city!$D$4:$P$352,13,FALSE)&amp;"/"&amp;IF(G2691&lt;11,"jd",IF(G2691&lt;16,"tc","cs"))&amp;"/"&amp;IF(G2691&lt;11,G2691,IF(G2691&lt;16,G2691-10,G2691-15))&amp;".jpg"</f>
        <v>jingdian/hubei/shiyan/jd/2.jpg</v>
      </c>
      <c r="D2691" s="23">
        <f t="shared" si="124"/>
        <v>1</v>
      </c>
      <c r="E2691" s="2" t="str">
        <f>VLOOKUP(F2691,city!$A$4:$D$352,4,FALSE)</f>
        <v>十堰</v>
      </c>
      <c r="F2691" s="22">
        <f t="shared" si="125"/>
        <v>159</v>
      </c>
      <c r="G2691" s="22">
        <f>IF(VLOOKUP(F2690,city!$A$4:$H$352,8,FALSE)&gt;G2690,G2690+1,1)</f>
        <v>2</v>
      </c>
    </row>
    <row r="2692" spans="1:7" x14ac:dyDescent="0.15">
      <c r="A2692" s="23">
        <f t="shared" si="123"/>
        <v>115903</v>
      </c>
      <c r="B2692" s="24">
        <v>1</v>
      </c>
      <c r="C2692" s="28" t="str">
        <f>"jingdian/"&amp;VLOOKUP(E2692,city!$D$4:$P$352,12,FALSE)&amp;"/"&amp;VLOOKUP(E2692,city!$D$4:$P$352,13,FALSE)&amp;"/"&amp;IF(G2692&lt;11,"jd",IF(G2692&lt;16,"tc","cs"))&amp;"/"&amp;IF(G2692&lt;11,G2692,IF(G2692&lt;16,G2692-10,G2692-15))&amp;".jpg"</f>
        <v>jingdian/hubei/shiyan/jd/3.jpg</v>
      </c>
      <c r="D2692" s="23">
        <f t="shared" si="124"/>
        <v>1</v>
      </c>
      <c r="E2692" s="2" t="str">
        <f>VLOOKUP(F2692,city!$A$4:$D$352,4,FALSE)</f>
        <v>十堰</v>
      </c>
      <c r="F2692" s="22">
        <f t="shared" si="125"/>
        <v>159</v>
      </c>
      <c r="G2692" s="22">
        <f>IF(VLOOKUP(F2691,city!$A$4:$H$352,8,FALSE)&gt;G2691,G2691+1,1)</f>
        <v>3</v>
      </c>
    </row>
    <row r="2693" spans="1:7" x14ac:dyDescent="0.15">
      <c r="A2693" s="23">
        <f t="shared" ref="A2693:A2756" si="126">IF(G2693&lt;11,G2693,IF(G2693&lt;16,G2693+40,G2693+65))+F2693*100+100000</f>
        <v>115904</v>
      </c>
      <c r="B2693" s="24">
        <v>1</v>
      </c>
      <c r="C2693" s="28" t="str">
        <f>"jingdian/"&amp;VLOOKUP(E2693,city!$D$4:$P$352,12,FALSE)&amp;"/"&amp;VLOOKUP(E2693,city!$D$4:$P$352,13,FALSE)&amp;"/"&amp;IF(G2693&lt;11,"jd",IF(G2693&lt;16,"tc","cs"))&amp;"/"&amp;IF(G2693&lt;11,G2693,IF(G2693&lt;16,G2693-10,G2693-15))&amp;".jpg"</f>
        <v>jingdian/hubei/shiyan/jd/4.jpg</v>
      </c>
      <c r="D2693" s="23">
        <f t="shared" ref="D2693:D2756" si="127">IF(G2693&lt;11,1,IF(G2693&lt;16,2,3))</f>
        <v>1</v>
      </c>
      <c r="E2693" s="2" t="str">
        <f>VLOOKUP(F2693,city!$A$4:$D$352,4,FALSE)</f>
        <v>十堰</v>
      </c>
      <c r="F2693" s="22">
        <f t="shared" ref="F2693:F2756" si="128">IF(G2693&gt;G2692,F2692,F2692+1)</f>
        <v>159</v>
      </c>
      <c r="G2693" s="22">
        <f>IF(VLOOKUP(F2692,city!$A$4:$H$352,8,FALSE)&gt;G2692,G2692+1,1)</f>
        <v>4</v>
      </c>
    </row>
    <row r="2694" spans="1:7" x14ac:dyDescent="0.15">
      <c r="A2694" s="23">
        <f t="shared" si="126"/>
        <v>115905</v>
      </c>
      <c r="B2694" s="24">
        <v>1</v>
      </c>
      <c r="C2694" s="28" t="str">
        <f>"jingdian/"&amp;VLOOKUP(E2694,city!$D$4:$P$352,12,FALSE)&amp;"/"&amp;VLOOKUP(E2694,city!$D$4:$P$352,13,FALSE)&amp;"/"&amp;IF(G2694&lt;11,"jd",IF(G2694&lt;16,"tc","cs"))&amp;"/"&amp;IF(G2694&lt;11,G2694,IF(G2694&lt;16,G2694-10,G2694-15))&amp;".jpg"</f>
        <v>jingdian/hubei/shiyan/jd/5.jpg</v>
      </c>
      <c r="D2694" s="23">
        <f t="shared" si="127"/>
        <v>1</v>
      </c>
      <c r="E2694" s="2" t="str">
        <f>VLOOKUP(F2694,city!$A$4:$D$352,4,FALSE)</f>
        <v>十堰</v>
      </c>
      <c r="F2694" s="22">
        <f t="shared" si="128"/>
        <v>159</v>
      </c>
      <c r="G2694" s="22">
        <f>IF(VLOOKUP(F2693,city!$A$4:$H$352,8,FALSE)&gt;G2693,G2693+1,1)</f>
        <v>5</v>
      </c>
    </row>
    <row r="2695" spans="1:7" x14ac:dyDescent="0.15">
      <c r="A2695" s="23">
        <f t="shared" si="126"/>
        <v>115906</v>
      </c>
      <c r="B2695" s="24">
        <v>1</v>
      </c>
      <c r="C2695" s="28" t="str">
        <f>"jingdian/"&amp;VLOOKUP(E2695,city!$D$4:$P$352,12,FALSE)&amp;"/"&amp;VLOOKUP(E2695,city!$D$4:$P$352,13,FALSE)&amp;"/"&amp;IF(G2695&lt;11,"jd",IF(G2695&lt;16,"tc","cs"))&amp;"/"&amp;IF(G2695&lt;11,G2695,IF(G2695&lt;16,G2695-10,G2695-15))&amp;".jpg"</f>
        <v>jingdian/hubei/shiyan/jd/6.jpg</v>
      </c>
      <c r="D2695" s="23">
        <f t="shared" si="127"/>
        <v>1</v>
      </c>
      <c r="E2695" s="2" t="str">
        <f>VLOOKUP(F2695,city!$A$4:$D$352,4,FALSE)</f>
        <v>十堰</v>
      </c>
      <c r="F2695" s="22">
        <f t="shared" si="128"/>
        <v>159</v>
      </c>
      <c r="G2695" s="22">
        <f>IF(VLOOKUP(F2694,city!$A$4:$H$352,8,FALSE)&gt;G2694,G2694+1,1)</f>
        <v>6</v>
      </c>
    </row>
    <row r="2696" spans="1:7" x14ac:dyDescent="0.15">
      <c r="A2696" s="23">
        <f t="shared" si="126"/>
        <v>115907</v>
      </c>
      <c r="B2696" s="24">
        <v>1</v>
      </c>
      <c r="C2696" s="28" t="str">
        <f>"jingdian/"&amp;VLOOKUP(E2696,city!$D$4:$P$352,12,FALSE)&amp;"/"&amp;VLOOKUP(E2696,city!$D$4:$P$352,13,FALSE)&amp;"/"&amp;IF(G2696&lt;11,"jd",IF(G2696&lt;16,"tc","cs"))&amp;"/"&amp;IF(G2696&lt;11,G2696,IF(G2696&lt;16,G2696-10,G2696-15))&amp;".jpg"</f>
        <v>jingdian/hubei/shiyan/jd/7.jpg</v>
      </c>
      <c r="D2696" s="23">
        <f t="shared" si="127"/>
        <v>1</v>
      </c>
      <c r="E2696" s="2" t="str">
        <f>VLOOKUP(F2696,city!$A$4:$D$352,4,FALSE)</f>
        <v>十堰</v>
      </c>
      <c r="F2696" s="22">
        <f t="shared" si="128"/>
        <v>159</v>
      </c>
      <c r="G2696" s="22">
        <f>IF(VLOOKUP(F2695,city!$A$4:$H$352,8,FALSE)&gt;G2695,G2695+1,1)</f>
        <v>7</v>
      </c>
    </row>
    <row r="2697" spans="1:7" x14ac:dyDescent="0.15">
      <c r="A2697" s="23">
        <f t="shared" si="126"/>
        <v>115908</v>
      </c>
      <c r="B2697" s="24">
        <v>1</v>
      </c>
      <c r="C2697" s="28" t="str">
        <f>"jingdian/"&amp;VLOOKUP(E2697,city!$D$4:$P$352,12,FALSE)&amp;"/"&amp;VLOOKUP(E2697,city!$D$4:$P$352,13,FALSE)&amp;"/"&amp;IF(G2697&lt;11,"jd",IF(G2697&lt;16,"tc","cs"))&amp;"/"&amp;IF(G2697&lt;11,G2697,IF(G2697&lt;16,G2697-10,G2697-15))&amp;".jpg"</f>
        <v>jingdian/hubei/shiyan/jd/8.jpg</v>
      </c>
      <c r="D2697" s="23">
        <f t="shared" si="127"/>
        <v>1</v>
      </c>
      <c r="E2697" s="2" t="str">
        <f>VLOOKUP(F2697,city!$A$4:$D$352,4,FALSE)</f>
        <v>十堰</v>
      </c>
      <c r="F2697" s="22">
        <f t="shared" si="128"/>
        <v>159</v>
      </c>
      <c r="G2697" s="22">
        <f>IF(VLOOKUP(F2696,city!$A$4:$H$352,8,FALSE)&gt;G2696,G2696+1,1)</f>
        <v>8</v>
      </c>
    </row>
    <row r="2698" spans="1:7" x14ac:dyDescent="0.15">
      <c r="A2698" s="23">
        <f t="shared" si="126"/>
        <v>115909</v>
      </c>
      <c r="B2698" s="24">
        <v>1</v>
      </c>
      <c r="C2698" s="28" t="str">
        <f>"jingdian/"&amp;VLOOKUP(E2698,city!$D$4:$P$352,12,FALSE)&amp;"/"&amp;VLOOKUP(E2698,city!$D$4:$P$352,13,FALSE)&amp;"/"&amp;IF(G2698&lt;11,"jd",IF(G2698&lt;16,"tc","cs"))&amp;"/"&amp;IF(G2698&lt;11,G2698,IF(G2698&lt;16,G2698-10,G2698-15))&amp;".jpg"</f>
        <v>jingdian/hubei/shiyan/jd/9.jpg</v>
      </c>
      <c r="D2698" s="23">
        <f t="shared" si="127"/>
        <v>1</v>
      </c>
      <c r="E2698" s="2" t="str">
        <f>VLOOKUP(F2698,city!$A$4:$D$352,4,FALSE)</f>
        <v>十堰</v>
      </c>
      <c r="F2698" s="22">
        <f t="shared" si="128"/>
        <v>159</v>
      </c>
      <c r="G2698" s="22">
        <f>IF(VLOOKUP(F2697,city!$A$4:$H$352,8,FALSE)&gt;G2697,G2697+1,1)</f>
        <v>9</v>
      </c>
    </row>
    <row r="2699" spans="1:7" x14ac:dyDescent="0.15">
      <c r="A2699" s="23">
        <f t="shared" si="126"/>
        <v>115910</v>
      </c>
      <c r="B2699" s="24">
        <v>1</v>
      </c>
      <c r="C2699" s="28" t="str">
        <f>"jingdian/"&amp;VLOOKUP(E2699,city!$D$4:$P$352,12,FALSE)&amp;"/"&amp;VLOOKUP(E2699,city!$D$4:$P$352,13,FALSE)&amp;"/"&amp;IF(G2699&lt;11,"jd",IF(G2699&lt;16,"tc","cs"))&amp;"/"&amp;IF(G2699&lt;11,G2699,IF(G2699&lt;16,G2699-10,G2699-15))&amp;".jpg"</f>
        <v>jingdian/hubei/shiyan/jd/10.jpg</v>
      </c>
      <c r="D2699" s="23">
        <f t="shared" si="127"/>
        <v>1</v>
      </c>
      <c r="E2699" s="2" t="str">
        <f>VLOOKUP(F2699,city!$A$4:$D$352,4,FALSE)</f>
        <v>十堰</v>
      </c>
      <c r="F2699" s="22">
        <f t="shared" si="128"/>
        <v>159</v>
      </c>
      <c r="G2699" s="22">
        <f>IF(VLOOKUP(F2698,city!$A$4:$H$352,8,FALSE)&gt;G2698,G2698+1,1)</f>
        <v>10</v>
      </c>
    </row>
    <row r="2700" spans="1:7" x14ac:dyDescent="0.15">
      <c r="A2700" s="23">
        <f t="shared" si="126"/>
        <v>115951</v>
      </c>
      <c r="B2700" s="24">
        <v>5</v>
      </c>
      <c r="C2700" s="28" t="str">
        <f>"jingdian/"&amp;VLOOKUP(E2700,city!$D$4:$P$352,12,FALSE)&amp;"/"&amp;VLOOKUP(E2700,city!$D$4:$P$352,13,FALSE)&amp;"/"&amp;IF(G2700&lt;11,"jd",IF(G2700&lt;16,"tc","cs"))&amp;"/"&amp;IF(G2700&lt;11,G2700,IF(G2700&lt;16,G2700-10,G2700-15))&amp;".jpg"</f>
        <v>jingdian/hubei/shiyan/tc/1.jpg</v>
      </c>
      <c r="D2700" s="23">
        <f t="shared" si="127"/>
        <v>2</v>
      </c>
      <c r="E2700" s="2" t="str">
        <f>VLOOKUP(F2700,city!$A$4:$D$352,4,FALSE)</f>
        <v>十堰</v>
      </c>
      <c r="F2700" s="22">
        <f t="shared" si="128"/>
        <v>159</v>
      </c>
      <c r="G2700" s="22">
        <f>IF(VLOOKUP(F2699,city!$A$4:$H$352,8,FALSE)&gt;G2699,G2699+1,1)</f>
        <v>11</v>
      </c>
    </row>
    <row r="2701" spans="1:7" x14ac:dyDescent="0.15">
      <c r="A2701" s="23">
        <f t="shared" si="126"/>
        <v>115952</v>
      </c>
      <c r="B2701" s="24">
        <v>5</v>
      </c>
      <c r="C2701" s="28" t="str">
        <f>"jingdian/"&amp;VLOOKUP(E2701,city!$D$4:$P$352,12,FALSE)&amp;"/"&amp;VLOOKUP(E2701,city!$D$4:$P$352,13,FALSE)&amp;"/"&amp;IF(G2701&lt;11,"jd",IF(G2701&lt;16,"tc","cs"))&amp;"/"&amp;IF(G2701&lt;11,G2701,IF(G2701&lt;16,G2701-10,G2701-15))&amp;".jpg"</f>
        <v>jingdian/hubei/shiyan/tc/2.jpg</v>
      </c>
      <c r="D2701" s="23">
        <f t="shared" si="127"/>
        <v>2</v>
      </c>
      <c r="E2701" s="2" t="str">
        <f>VLOOKUP(F2701,city!$A$4:$D$352,4,FALSE)</f>
        <v>十堰</v>
      </c>
      <c r="F2701" s="22">
        <f t="shared" si="128"/>
        <v>159</v>
      </c>
      <c r="G2701" s="22">
        <f>IF(VLOOKUP(F2700,city!$A$4:$H$352,8,FALSE)&gt;G2700,G2700+1,1)</f>
        <v>12</v>
      </c>
    </row>
    <row r="2702" spans="1:7" x14ac:dyDescent="0.15">
      <c r="A2702" s="23">
        <f t="shared" si="126"/>
        <v>115953</v>
      </c>
      <c r="B2702" s="24">
        <v>5</v>
      </c>
      <c r="C2702" s="28" t="str">
        <f>"jingdian/"&amp;VLOOKUP(E2702,city!$D$4:$P$352,12,FALSE)&amp;"/"&amp;VLOOKUP(E2702,city!$D$4:$P$352,13,FALSE)&amp;"/"&amp;IF(G2702&lt;11,"jd",IF(G2702&lt;16,"tc","cs"))&amp;"/"&amp;IF(G2702&lt;11,G2702,IF(G2702&lt;16,G2702-10,G2702-15))&amp;".jpg"</f>
        <v>jingdian/hubei/shiyan/tc/3.jpg</v>
      </c>
      <c r="D2702" s="23">
        <f t="shared" si="127"/>
        <v>2</v>
      </c>
      <c r="E2702" s="2" t="str">
        <f>VLOOKUP(F2702,city!$A$4:$D$352,4,FALSE)</f>
        <v>十堰</v>
      </c>
      <c r="F2702" s="22">
        <f t="shared" si="128"/>
        <v>159</v>
      </c>
      <c r="G2702" s="22">
        <f>IF(VLOOKUP(F2701,city!$A$4:$H$352,8,FALSE)&gt;G2701,G2701+1,1)</f>
        <v>13</v>
      </c>
    </row>
    <row r="2703" spans="1:7" x14ac:dyDescent="0.15">
      <c r="A2703" s="23">
        <f t="shared" si="126"/>
        <v>115954</v>
      </c>
      <c r="B2703" s="24">
        <v>3</v>
      </c>
      <c r="C2703" s="28" t="str">
        <f>"jingdian/"&amp;VLOOKUP(E2703,city!$D$4:$P$352,12,FALSE)&amp;"/"&amp;VLOOKUP(E2703,city!$D$4:$P$352,13,FALSE)&amp;"/"&amp;IF(G2703&lt;11,"jd",IF(G2703&lt;16,"tc","cs"))&amp;"/"&amp;IF(G2703&lt;11,G2703,IF(G2703&lt;16,G2703-10,G2703-15))&amp;".jpg"</f>
        <v>jingdian/hubei/shiyan/tc/4.jpg</v>
      </c>
      <c r="D2703" s="23">
        <f t="shared" si="127"/>
        <v>2</v>
      </c>
      <c r="E2703" s="2" t="str">
        <f>VLOOKUP(F2703,city!$A$4:$D$352,4,FALSE)</f>
        <v>十堰</v>
      </c>
      <c r="F2703" s="22">
        <f t="shared" si="128"/>
        <v>159</v>
      </c>
      <c r="G2703" s="22">
        <f>IF(VLOOKUP(F2702,city!$A$4:$H$352,8,FALSE)&gt;G2702,G2702+1,1)</f>
        <v>14</v>
      </c>
    </row>
    <row r="2704" spans="1:7" x14ac:dyDescent="0.15">
      <c r="A2704" s="23">
        <f t="shared" si="126"/>
        <v>115955</v>
      </c>
      <c r="B2704" s="24">
        <v>4</v>
      </c>
      <c r="C2704" s="28" t="str">
        <f>"jingdian/"&amp;VLOOKUP(E2704,city!$D$4:$P$352,12,FALSE)&amp;"/"&amp;VLOOKUP(E2704,city!$D$4:$P$352,13,FALSE)&amp;"/"&amp;IF(G2704&lt;11,"jd",IF(G2704&lt;16,"tc","cs"))&amp;"/"&amp;IF(G2704&lt;11,G2704,IF(G2704&lt;16,G2704-10,G2704-15))&amp;".jpg"</f>
        <v>jingdian/hubei/shiyan/tc/5.jpg</v>
      </c>
      <c r="D2704" s="23">
        <f t="shared" si="127"/>
        <v>2</v>
      </c>
      <c r="E2704" s="2" t="str">
        <f>VLOOKUP(F2704,city!$A$4:$D$352,4,FALSE)</f>
        <v>十堰</v>
      </c>
      <c r="F2704" s="22">
        <f t="shared" si="128"/>
        <v>159</v>
      </c>
      <c r="G2704" s="22">
        <f>IF(VLOOKUP(F2703,city!$A$4:$H$352,8,FALSE)&gt;G2703,G2703+1,1)</f>
        <v>15</v>
      </c>
    </row>
    <row r="2705" spans="1:7" x14ac:dyDescent="0.15">
      <c r="A2705" s="23">
        <f t="shared" si="126"/>
        <v>115981</v>
      </c>
      <c r="B2705" s="24">
        <v>5</v>
      </c>
      <c r="C2705" s="28" t="str">
        <f>"jingdian/"&amp;VLOOKUP(E2705,city!$D$4:$P$352,12,FALSE)&amp;"/"&amp;VLOOKUP(E2705,city!$D$4:$P$352,13,FALSE)&amp;"/"&amp;IF(G2705&lt;11,"jd",IF(G2705&lt;16,"tc","cs"))&amp;"/"&amp;IF(G2705&lt;11,G2705,IF(G2705&lt;16,G2705-10,G2705-15))&amp;".jpg"</f>
        <v>jingdian/hubei/shiyan/cs/1.jpg</v>
      </c>
      <c r="D2705" s="23">
        <f t="shared" si="127"/>
        <v>3</v>
      </c>
      <c r="E2705" s="2" t="str">
        <f>VLOOKUP(F2705,city!$A$4:$D$352,4,FALSE)</f>
        <v>十堰</v>
      </c>
      <c r="F2705" s="22">
        <f t="shared" si="128"/>
        <v>159</v>
      </c>
      <c r="G2705" s="22">
        <f>IF(VLOOKUP(F2704,city!$A$4:$H$352,8,FALSE)&gt;G2704,G2704+1,1)</f>
        <v>16</v>
      </c>
    </row>
    <row r="2706" spans="1:7" x14ac:dyDescent="0.15">
      <c r="A2706" s="23">
        <f t="shared" si="126"/>
        <v>115982</v>
      </c>
      <c r="B2706" s="24">
        <v>5</v>
      </c>
      <c r="C2706" s="28" t="str">
        <f>"jingdian/"&amp;VLOOKUP(E2706,city!$D$4:$P$352,12,FALSE)&amp;"/"&amp;VLOOKUP(E2706,city!$D$4:$P$352,13,FALSE)&amp;"/"&amp;IF(G2706&lt;11,"jd",IF(G2706&lt;16,"tc","cs"))&amp;"/"&amp;IF(G2706&lt;11,G2706,IF(G2706&lt;16,G2706-10,G2706-15))&amp;".jpg"</f>
        <v>jingdian/hubei/shiyan/cs/2.jpg</v>
      </c>
      <c r="D2706" s="23">
        <f t="shared" si="127"/>
        <v>3</v>
      </c>
      <c r="E2706" s="2" t="str">
        <f>VLOOKUP(F2706,city!$A$4:$D$352,4,FALSE)</f>
        <v>十堰</v>
      </c>
      <c r="F2706" s="22">
        <f t="shared" si="128"/>
        <v>159</v>
      </c>
      <c r="G2706" s="22">
        <f>IF(VLOOKUP(F2705,city!$A$4:$H$352,8,FALSE)&gt;G2705,G2705+1,1)</f>
        <v>17</v>
      </c>
    </row>
    <row r="2707" spans="1:7" x14ac:dyDescent="0.15">
      <c r="A2707" s="23">
        <f t="shared" si="126"/>
        <v>116001</v>
      </c>
      <c r="B2707" s="24">
        <v>1</v>
      </c>
      <c r="C2707" s="28" t="str">
        <f>"jingdian/"&amp;VLOOKUP(E2707,city!$D$4:$P$352,12,FALSE)&amp;"/"&amp;VLOOKUP(E2707,city!$D$4:$P$352,13,FALSE)&amp;"/"&amp;IF(G2707&lt;11,"jd",IF(G2707&lt;16,"tc","cs"))&amp;"/"&amp;IF(G2707&lt;11,G2707,IF(G2707&lt;16,G2707-10,G2707-15))&amp;".jpg"</f>
        <v>jingdian/hubei/yichang/jd/1.jpg</v>
      </c>
      <c r="D2707" s="23">
        <f t="shared" si="127"/>
        <v>1</v>
      </c>
      <c r="E2707" s="2" t="str">
        <f>VLOOKUP(F2707,city!$A$4:$D$352,4,FALSE)</f>
        <v>宜昌</v>
      </c>
      <c r="F2707" s="22">
        <f t="shared" si="128"/>
        <v>160</v>
      </c>
      <c r="G2707" s="22">
        <f>IF(VLOOKUP(F2706,city!$A$4:$H$352,8,FALSE)&gt;G2706,G2706+1,1)</f>
        <v>1</v>
      </c>
    </row>
    <row r="2708" spans="1:7" x14ac:dyDescent="0.15">
      <c r="A2708" s="23">
        <f t="shared" si="126"/>
        <v>116002</v>
      </c>
      <c r="B2708" s="24">
        <v>1</v>
      </c>
      <c r="C2708" s="28" t="str">
        <f>"jingdian/"&amp;VLOOKUP(E2708,city!$D$4:$P$352,12,FALSE)&amp;"/"&amp;VLOOKUP(E2708,city!$D$4:$P$352,13,FALSE)&amp;"/"&amp;IF(G2708&lt;11,"jd",IF(G2708&lt;16,"tc","cs"))&amp;"/"&amp;IF(G2708&lt;11,G2708,IF(G2708&lt;16,G2708-10,G2708-15))&amp;".jpg"</f>
        <v>jingdian/hubei/yichang/jd/2.jpg</v>
      </c>
      <c r="D2708" s="23">
        <f t="shared" si="127"/>
        <v>1</v>
      </c>
      <c r="E2708" s="2" t="str">
        <f>VLOOKUP(F2708,city!$A$4:$D$352,4,FALSE)</f>
        <v>宜昌</v>
      </c>
      <c r="F2708" s="22">
        <f t="shared" si="128"/>
        <v>160</v>
      </c>
      <c r="G2708" s="22">
        <f>IF(VLOOKUP(F2707,city!$A$4:$H$352,8,FALSE)&gt;G2707,G2707+1,1)</f>
        <v>2</v>
      </c>
    </row>
    <row r="2709" spans="1:7" x14ac:dyDescent="0.15">
      <c r="A2709" s="23">
        <f t="shared" si="126"/>
        <v>116003</v>
      </c>
      <c r="B2709" s="24">
        <v>1</v>
      </c>
      <c r="C2709" s="28" t="str">
        <f>"jingdian/"&amp;VLOOKUP(E2709,city!$D$4:$P$352,12,FALSE)&amp;"/"&amp;VLOOKUP(E2709,city!$D$4:$P$352,13,FALSE)&amp;"/"&amp;IF(G2709&lt;11,"jd",IF(G2709&lt;16,"tc","cs"))&amp;"/"&amp;IF(G2709&lt;11,G2709,IF(G2709&lt;16,G2709-10,G2709-15))&amp;".jpg"</f>
        <v>jingdian/hubei/yichang/jd/3.jpg</v>
      </c>
      <c r="D2709" s="23">
        <f t="shared" si="127"/>
        <v>1</v>
      </c>
      <c r="E2709" s="2" t="str">
        <f>VLOOKUP(F2709,city!$A$4:$D$352,4,FALSE)</f>
        <v>宜昌</v>
      </c>
      <c r="F2709" s="22">
        <f t="shared" si="128"/>
        <v>160</v>
      </c>
      <c r="G2709" s="22">
        <f>IF(VLOOKUP(F2708,city!$A$4:$H$352,8,FALSE)&gt;G2708,G2708+1,1)</f>
        <v>3</v>
      </c>
    </row>
    <row r="2710" spans="1:7" x14ac:dyDescent="0.15">
      <c r="A2710" s="23">
        <f t="shared" si="126"/>
        <v>116004</v>
      </c>
      <c r="B2710" s="24">
        <v>1</v>
      </c>
      <c r="C2710" s="28" t="str">
        <f>"jingdian/"&amp;VLOOKUP(E2710,city!$D$4:$P$352,12,FALSE)&amp;"/"&amp;VLOOKUP(E2710,city!$D$4:$P$352,13,FALSE)&amp;"/"&amp;IF(G2710&lt;11,"jd",IF(G2710&lt;16,"tc","cs"))&amp;"/"&amp;IF(G2710&lt;11,G2710,IF(G2710&lt;16,G2710-10,G2710-15))&amp;".jpg"</f>
        <v>jingdian/hubei/yichang/jd/4.jpg</v>
      </c>
      <c r="D2710" s="23">
        <f t="shared" si="127"/>
        <v>1</v>
      </c>
      <c r="E2710" s="2" t="str">
        <f>VLOOKUP(F2710,city!$A$4:$D$352,4,FALSE)</f>
        <v>宜昌</v>
      </c>
      <c r="F2710" s="22">
        <f t="shared" si="128"/>
        <v>160</v>
      </c>
      <c r="G2710" s="22">
        <f>IF(VLOOKUP(F2709,city!$A$4:$H$352,8,FALSE)&gt;G2709,G2709+1,1)</f>
        <v>4</v>
      </c>
    </row>
    <row r="2711" spans="1:7" x14ac:dyDescent="0.15">
      <c r="A2711" s="23">
        <f t="shared" si="126"/>
        <v>116005</v>
      </c>
      <c r="B2711" s="24">
        <v>1</v>
      </c>
      <c r="C2711" s="28" t="str">
        <f>"jingdian/"&amp;VLOOKUP(E2711,city!$D$4:$P$352,12,FALSE)&amp;"/"&amp;VLOOKUP(E2711,city!$D$4:$P$352,13,FALSE)&amp;"/"&amp;IF(G2711&lt;11,"jd",IF(G2711&lt;16,"tc","cs"))&amp;"/"&amp;IF(G2711&lt;11,G2711,IF(G2711&lt;16,G2711-10,G2711-15))&amp;".jpg"</f>
        <v>jingdian/hubei/yichang/jd/5.jpg</v>
      </c>
      <c r="D2711" s="23">
        <f t="shared" si="127"/>
        <v>1</v>
      </c>
      <c r="E2711" s="2" t="str">
        <f>VLOOKUP(F2711,city!$A$4:$D$352,4,FALSE)</f>
        <v>宜昌</v>
      </c>
      <c r="F2711" s="22">
        <f t="shared" si="128"/>
        <v>160</v>
      </c>
      <c r="G2711" s="22">
        <f>IF(VLOOKUP(F2710,city!$A$4:$H$352,8,FALSE)&gt;G2710,G2710+1,1)</f>
        <v>5</v>
      </c>
    </row>
    <row r="2712" spans="1:7" x14ac:dyDescent="0.15">
      <c r="A2712" s="23">
        <f t="shared" si="126"/>
        <v>116006</v>
      </c>
      <c r="B2712" s="24">
        <v>1</v>
      </c>
      <c r="C2712" s="28" t="str">
        <f>"jingdian/"&amp;VLOOKUP(E2712,city!$D$4:$P$352,12,FALSE)&amp;"/"&amp;VLOOKUP(E2712,city!$D$4:$P$352,13,FALSE)&amp;"/"&amp;IF(G2712&lt;11,"jd",IF(G2712&lt;16,"tc","cs"))&amp;"/"&amp;IF(G2712&lt;11,G2712,IF(G2712&lt;16,G2712-10,G2712-15))&amp;".jpg"</f>
        <v>jingdian/hubei/yichang/jd/6.jpg</v>
      </c>
      <c r="D2712" s="23">
        <f t="shared" si="127"/>
        <v>1</v>
      </c>
      <c r="E2712" s="2" t="str">
        <f>VLOOKUP(F2712,city!$A$4:$D$352,4,FALSE)</f>
        <v>宜昌</v>
      </c>
      <c r="F2712" s="22">
        <f t="shared" si="128"/>
        <v>160</v>
      </c>
      <c r="G2712" s="22">
        <f>IF(VLOOKUP(F2711,city!$A$4:$H$352,8,FALSE)&gt;G2711,G2711+1,1)</f>
        <v>6</v>
      </c>
    </row>
    <row r="2713" spans="1:7" x14ac:dyDescent="0.15">
      <c r="A2713" s="23">
        <f t="shared" si="126"/>
        <v>116007</v>
      </c>
      <c r="B2713" s="24">
        <v>1</v>
      </c>
      <c r="C2713" s="28" t="str">
        <f>"jingdian/"&amp;VLOOKUP(E2713,city!$D$4:$P$352,12,FALSE)&amp;"/"&amp;VLOOKUP(E2713,city!$D$4:$P$352,13,FALSE)&amp;"/"&amp;IF(G2713&lt;11,"jd",IF(G2713&lt;16,"tc","cs"))&amp;"/"&amp;IF(G2713&lt;11,G2713,IF(G2713&lt;16,G2713-10,G2713-15))&amp;".jpg"</f>
        <v>jingdian/hubei/yichang/jd/7.jpg</v>
      </c>
      <c r="D2713" s="23">
        <f t="shared" si="127"/>
        <v>1</v>
      </c>
      <c r="E2713" s="2" t="str">
        <f>VLOOKUP(F2713,city!$A$4:$D$352,4,FALSE)</f>
        <v>宜昌</v>
      </c>
      <c r="F2713" s="22">
        <f t="shared" si="128"/>
        <v>160</v>
      </c>
      <c r="G2713" s="22">
        <f>IF(VLOOKUP(F2712,city!$A$4:$H$352,8,FALSE)&gt;G2712,G2712+1,1)</f>
        <v>7</v>
      </c>
    </row>
    <row r="2714" spans="1:7" x14ac:dyDescent="0.15">
      <c r="A2714" s="23">
        <f t="shared" si="126"/>
        <v>116008</v>
      </c>
      <c r="B2714" s="24">
        <v>1</v>
      </c>
      <c r="C2714" s="28" t="str">
        <f>"jingdian/"&amp;VLOOKUP(E2714,city!$D$4:$P$352,12,FALSE)&amp;"/"&amp;VLOOKUP(E2714,city!$D$4:$P$352,13,FALSE)&amp;"/"&amp;IF(G2714&lt;11,"jd",IF(G2714&lt;16,"tc","cs"))&amp;"/"&amp;IF(G2714&lt;11,G2714,IF(G2714&lt;16,G2714-10,G2714-15))&amp;".jpg"</f>
        <v>jingdian/hubei/yichang/jd/8.jpg</v>
      </c>
      <c r="D2714" s="23">
        <f t="shared" si="127"/>
        <v>1</v>
      </c>
      <c r="E2714" s="2" t="str">
        <f>VLOOKUP(F2714,city!$A$4:$D$352,4,FALSE)</f>
        <v>宜昌</v>
      </c>
      <c r="F2714" s="22">
        <f t="shared" si="128"/>
        <v>160</v>
      </c>
      <c r="G2714" s="22">
        <f>IF(VLOOKUP(F2713,city!$A$4:$H$352,8,FALSE)&gt;G2713,G2713+1,1)</f>
        <v>8</v>
      </c>
    </row>
    <row r="2715" spans="1:7" x14ac:dyDescent="0.15">
      <c r="A2715" s="23">
        <f t="shared" si="126"/>
        <v>116009</v>
      </c>
      <c r="B2715" s="24">
        <v>1</v>
      </c>
      <c r="C2715" s="28" t="str">
        <f>"jingdian/"&amp;VLOOKUP(E2715,city!$D$4:$P$352,12,FALSE)&amp;"/"&amp;VLOOKUP(E2715,city!$D$4:$P$352,13,FALSE)&amp;"/"&amp;IF(G2715&lt;11,"jd",IF(G2715&lt;16,"tc","cs"))&amp;"/"&amp;IF(G2715&lt;11,G2715,IF(G2715&lt;16,G2715-10,G2715-15))&amp;".jpg"</f>
        <v>jingdian/hubei/yichang/jd/9.jpg</v>
      </c>
      <c r="D2715" s="23">
        <f t="shared" si="127"/>
        <v>1</v>
      </c>
      <c r="E2715" s="2" t="str">
        <f>VLOOKUP(F2715,city!$A$4:$D$352,4,FALSE)</f>
        <v>宜昌</v>
      </c>
      <c r="F2715" s="22">
        <f t="shared" si="128"/>
        <v>160</v>
      </c>
      <c r="G2715" s="22">
        <f>IF(VLOOKUP(F2714,city!$A$4:$H$352,8,FALSE)&gt;G2714,G2714+1,1)</f>
        <v>9</v>
      </c>
    </row>
    <row r="2716" spans="1:7" x14ac:dyDescent="0.15">
      <c r="A2716" s="23">
        <f t="shared" si="126"/>
        <v>116010</v>
      </c>
      <c r="B2716" s="24">
        <v>1</v>
      </c>
      <c r="C2716" s="28" t="str">
        <f>"jingdian/"&amp;VLOOKUP(E2716,city!$D$4:$P$352,12,FALSE)&amp;"/"&amp;VLOOKUP(E2716,city!$D$4:$P$352,13,FALSE)&amp;"/"&amp;IF(G2716&lt;11,"jd",IF(G2716&lt;16,"tc","cs"))&amp;"/"&amp;IF(G2716&lt;11,G2716,IF(G2716&lt;16,G2716-10,G2716-15))&amp;".jpg"</f>
        <v>jingdian/hubei/yichang/jd/10.jpg</v>
      </c>
      <c r="D2716" s="23">
        <f t="shared" si="127"/>
        <v>1</v>
      </c>
      <c r="E2716" s="2" t="str">
        <f>VLOOKUP(F2716,city!$A$4:$D$352,4,FALSE)</f>
        <v>宜昌</v>
      </c>
      <c r="F2716" s="22">
        <f t="shared" si="128"/>
        <v>160</v>
      </c>
      <c r="G2716" s="22">
        <f>IF(VLOOKUP(F2715,city!$A$4:$H$352,8,FALSE)&gt;G2715,G2715+1,1)</f>
        <v>10</v>
      </c>
    </row>
    <row r="2717" spans="1:7" x14ac:dyDescent="0.15">
      <c r="A2717" s="23">
        <f t="shared" si="126"/>
        <v>116051</v>
      </c>
      <c r="B2717" s="24">
        <v>3</v>
      </c>
      <c r="C2717" s="28" t="str">
        <f>"jingdian/"&amp;VLOOKUP(E2717,city!$D$4:$P$352,12,FALSE)&amp;"/"&amp;VLOOKUP(E2717,city!$D$4:$P$352,13,FALSE)&amp;"/"&amp;IF(G2717&lt;11,"jd",IF(G2717&lt;16,"tc","cs"))&amp;"/"&amp;IF(G2717&lt;11,G2717,IF(G2717&lt;16,G2717-10,G2717-15))&amp;".jpg"</f>
        <v>jingdian/hubei/yichang/tc/1.jpg</v>
      </c>
      <c r="D2717" s="23">
        <f t="shared" si="127"/>
        <v>2</v>
      </c>
      <c r="E2717" s="2" t="str">
        <f>VLOOKUP(F2717,city!$A$4:$D$352,4,FALSE)</f>
        <v>宜昌</v>
      </c>
      <c r="F2717" s="22">
        <f t="shared" si="128"/>
        <v>160</v>
      </c>
      <c r="G2717" s="22">
        <f>IF(VLOOKUP(F2716,city!$A$4:$H$352,8,FALSE)&gt;G2716,G2716+1,1)</f>
        <v>11</v>
      </c>
    </row>
    <row r="2718" spans="1:7" x14ac:dyDescent="0.15">
      <c r="A2718" s="23">
        <f t="shared" si="126"/>
        <v>116052</v>
      </c>
      <c r="B2718" s="24">
        <v>2</v>
      </c>
      <c r="C2718" s="28" t="str">
        <f>"jingdian/"&amp;VLOOKUP(E2718,city!$D$4:$P$352,12,FALSE)&amp;"/"&amp;VLOOKUP(E2718,city!$D$4:$P$352,13,FALSE)&amp;"/"&amp;IF(G2718&lt;11,"jd",IF(G2718&lt;16,"tc","cs"))&amp;"/"&amp;IF(G2718&lt;11,G2718,IF(G2718&lt;16,G2718-10,G2718-15))&amp;".jpg"</f>
        <v>jingdian/hubei/yichang/tc/2.jpg</v>
      </c>
      <c r="D2718" s="23">
        <f t="shared" si="127"/>
        <v>2</v>
      </c>
      <c r="E2718" s="2" t="str">
        <f>VLOOKUP(F2718,city!$A$4:$D$352,4,FALSE)</f>
        <v>宜昌</v>
      </c>
      <c r="F2718" s="22">
        <f t="shared" si="128"/>
        <v>160</v>
      </c>
      <c r="G2718" s="22">
        <f>IF(VLOOKUP(F2717,city!$A$4:$H$352,8,FALSE)&gt;G2717,G2717+1,1)</f>
        <v>12</v>
      </c>
    </row>
    <row r="2719" spans="1:7" x14ac:dyDescent="0.15">
      <c r="A2719" s="23">
        <f t="shared" si="126"/>
        <v>116053</v>
      </c>
      <c r="B2719" s="24">
        <v>3</v>
      </c>
      <c r="C2719" s="28" t="str">
        <f>"jingdian/"&amp;VLOOKUP(E2719,city!$D$4:$P$352,12,FALSE)&amp;"/"&amp;VLOOKUP(E2719,city!$D$4:$P$352,13,FALSE)&amp;"/"&amp;IF(G2719&lt;11,"jd",IF(G2719&lt;16,"tc","cs"))&amp;"/"&amp;IF(G2719&lt;11,G2719,IF(G2719&lt;16,G2719-10,G2719-15))&amp;".jpg"</f>
        <v>jingdian/hubei/yichang/tc/3.jpg</v>
      </c>
      <c r="D2719" s="23">
        <f t="shared" si="127"/>
        <v>2</v>
      </c>
      <c r="E2719" s="2" t="str">
        <f>VLOOKUP(F2719,city!$A$4:$D$352,4,FALSE)</f>
        <v>宜昌</v>
      </c>
      <c r="F2719" s="22">
        <f t="shared" si="128"/>
        <v>160</v>
      </c>
      <c r="G2719" s="22">
        <f>IF(VLOOKUP(F2718,city!$A$4:$H$352,8,FALSE)&gt;G2718,G2718+1,1)</f>
        <v>13</v>
      </c>
    </row>
    <row r="2720" spans="1:7" x14ac:dyDescent="0.15">
      <c r="A2720" s="23">
        <f t="shared" si="126"/>
        <v>116054</v>
      </c>
      <c r="B2720" s="24">
        <v>5</v>
      </c>
      <c r="C2720" s="28" t="str">
        <f>"jingdian/"&amp;VLOOKUP(E2720,city!$D$4:$P$352,12,FALSE)&amp;"/"&amp;VLOOKUP(E2720,city!$D$4:$P$352,13,FALSE)&amp;"/"&amp;IF(G2720&lt;11,"jd",IF(G2720&lt;16,"tc","cs"))&amp;"/"&amp;IF(G2720&lt;11,G2720,IF(G2720&lt;16,G2720-10,G2720-15))&amp;".jpg"</f>
        <v>jingdian/hubei/yichang/tc/4.jpg</v>
      </c>
      <c r="D2720" s="23">
        <f t="shared" si="127"/>
        <v>2</v>
      </c>
      <c r="E2720" s="2" t="str">
        <f>VLOOKUP(F2720,city!$A$4:$D$352,4,FALSE)</f>
        <v>宜昌</v>
      </c>
      <c r="F2720" s="22">
        <f t="shared" si="128"/>
        <v>160</v>
      </c>
      <c r="G2720" s="22">
        <f>IF(VLOOKUP(F2719,city!$A$4:$H$352,8,FALSE)&gt;G2719,G2719+1,1)</f>
        <v>14</v>
      </c>
    </row>
    <row r="2721" spans="1:7" x14ac:dyDescent="0.15">
      <c r="A2721" s="23">
        <f t="shared" si="126"/>
        <v>116055</v>
      </c>
      <c r="B2721" s="24">
        <v>3</v>
      </c>
      <c r="C2721" s="28" t="str">
        <f>"jingdian/"&amp;VLOOKUP(E2721,city!$D$4:$P$352,12,FALSE)&amp;"/"&amp;VLOOKUP(E2721,city!$D$4:$P$352,13,FALSE)&amp;"/"&amp;IF(G2721&lt;11,"jd",IF(G2721&lt;16,"tc","cs"))&amp;"/"&amp;IF(G2721&lt;11,G2721,IF(G2721&lt;16,G2721-10,G2721-15))&amp;".jpg"</f>
        <v>jingdian/hubei/yichang/tc/5.jpg</v>
      </c>
      <c r="D2721" s="23">
        <f t="shared" si="127"/>
        <v>2</v>
      </c>
      <c r="E2721" s="2" t="str">
        <f>VLOOKUP(F2721,city!$A$4:$D$352,4,FALSE)</f>
        <v>宜昌</v>
      </c>
      <c r="F2721" s="22">
        <f t="shared" si="128"/>
        <v>160</v>
      </c>
      <c r="G2721" s="22">
        <f>IF(VLOOKUP(F2720,city!$A$4:$H$352,8,FALSE)&gt;G2720,G2720+1,1)</f>
        <v>15</v>
      </c>
    </row>
    <row r="2722" spans="1:7" x14ac:dyDescent="0.15">
      <c r="A2722" s="23">
        <f t="shared" si="126"/>
        <v>116081</v>
      </c>
      <c r="B2722" s="24">
        <v>2</v>
      </c>
      <c r="C2722" s="28" t="str">
        <f>"jingdian/"&amp;VLOOKUP(E2722,city!$D$4:$P$352,12,FALSE)&amp;"/"&amp;VLOOKUP(E2722,city!$D$4:$P$352,13,FALSE)&amp;"/"&amp;IF(G2722&lt;11,"jd",IF(G2722&lt;16,"tc","cs"))&amp;"/"&amp;IF(G2722&lt;11,G2722,IF(G2722&lt;16,G2722-10,G2722-15))&amp;".jpg"</f>
        <v>jingdian/hubei/yichang/cs/1.jpg</v>
      </c>
      <c r="D2722" s="23">
        <f t="shared" si="127"/>
        <v>3</v>
      </c>
      <c r="E2722" s="2" t="str">
        <f>VLOOKUP(F2722,city!$A$4:$D$352,4,FALSE)</f>
        <v>宜昌</v>
      </c>
      <c r="F2722" s="22">
        <f t="shared" si="128"/>
        <v>160</v>
      </c>
      <c r="G2722" s="22">
        <f>IF(VLOOKUP(F2721,city!$A$4:$H$352,8,FALSE)&gt;G2721,G2721+1,1)</f>
        <v>16</v>
      </c>
    </row>
    <row r="2723" spans="1:7" x14ac:dyDescent="0.15">
      <c r="A2723" s="23">
        <f t="shared" si="126"/>
        <v>116082</v>
      </c>
      <c r="B2723" s="24">
        <v>3</v>
      </c>
      <c r="C2723" s="28" t="str">
        <f>"jingdian/"&amp;VLOOKUP(E2723,city!$D$4:$P$352,12,FALSE)&amp;"/"&amp;VLOOKUP(E2723,city!$D$4:$P$352,13,FALSE)&amp;"/"&amp;IF(G2723&lt;11,"jd",IF(G2723&lt;16,"tc","cs"))&amp;"/"&amp;IF(G2723&lt;11,G2723,IF(G2723&lt;16,G2723-10,G2723-15))&amp;".jpg"</f>
        <v>jingdian/hubei/yichang/cs/2.jpg</v>
      </c>
      <c r="D2723" s="23">
        <f t="shared" si="127"/>
        <v>3</v>
      </c>
      <c r="E2723" s="2" t="str">
        <f>VLOOKUP(F2723,city!$A$4:$D$352,4,FALSE)</f>
        <v>宜昌</v>
      </c>
      <c r="F2723" s="22">
        <f t="shared" si="128"/>
        <v>160</v>
      </c>
      <c r="G2723" s="22">
        <f>IF(VLOOKUP(F2722,city!$A$4:$H$352,8,FALSE)&gt;G2722,G2722+1,1)</f>
        <v>17</v>
      </c>
    </row>
    <row r="2724" spans="1:7" x14ac:dyDescent="0.15">
      <c r="A2724" s="23">
        <f t="shared" si="126"/>
        <v>116101</v>
      </c>
      <c r="B2724" s="24">
        <v>1</v>
      </c>
      <c r="C2724" s="28" t="str">
        <f>"jingdian/"&amp;VLOOKUP(E2724,city!$D$4:$P$352,12,FALSE)&amp;"/"&amp;VLOOKUP(E2724,city!$D$4:$P$352,13,FALSE)&amp;"/"&amp;IF(G2724&lt;11,"jd",IF(G2724&lt;16,"tc","cs"))&amp;"/"&amp;IF(G2724&lt;11,G2724,IF(G2724&lt;16,G2724-10,G2724-15))&amp;".jpg"</f>
        <v>jingdian/hubei/xiangyang/jd/1.jpg</v>
      </c>
      <c r="D2724" s="23">
        <f t="shared" si="127"/>
        <v>1</v>
      </c>
      <c r="E2724" s="2" t="str">
        <f>VLOOKUP(F2724,city!$A$4:$D$352,4,FALSE)</f>
        <v>襄阳</v>
      </c>
      <c r="F2724" s="22">
        <f t="shared" si="128"/>
        <v>161</v>
      </c>
      <c r="G2724" s="22">
        <f>IF(VLOOKUP(F2723,city!$A$4:$H$352,8,FALSE)&gt;G2723,G2723+1,1)</f>
        <v>1</v>
      </c>
    </row>
    <row r="2725" spans="1:7" x14ac:dyDescent="0.15">
      <c r="A2725" s="23">
        <f t="shared" si="126"/>
        <v>116102</v>
      </c>
      <c r="B2725" s="24">
        <v>1</v>
      </c>
      <c r="C2725" s="28" t="str">
        <f>"jingdian/"&amp;VLOOKUP(E2725,city!$D$4:$P$352,12,FALSE)&amp;"/"&amp;VLOOKUP(E2725,city!$D$4:$P$352,13,FALSE)&amp;"/"&amp;IF(G2725&lt;11,"jd",IF(G2725&lt;16,"tc","cs"))&amp;"/"&amp;IF(G2725&lt;11,G2725,IF(G2725&lt;16,G2725-10,G2725-15))&amp;".jpg"</f>
        <v>jingdian/hubei/xiangyang/jd/2.jpg</v>
      </c>
      <c r="D2725" s="23">
        <f t="shared" si="127"/>
        <v>1</v>
      </c>
      <c r="E2725" s="2" t="str">
        <f>VLOOKUP(F2725,city!$A$4:$D$352,4,FALSE)</f>
        <v>襄阳</v>
      </c>
      <c r="F2725" s="22">
        <f t="shared" si="128"/>
        <v>161</v>
      </c>
      <c r="G2725" s="22">
        <f>IF(VLOOKUP(F2724,city!$A$4:$H$352,8,FALSE)&gt;G2724,G2724+1,1)</f>
        <v>2</v>
      </c>
    </row>
    <row r="2726" spans="1:7" x14ac:dyDescent="0.15">
      <c r="A2726" s="23">
        <f t="shared" si="126"/>
        <v>116103</v>
      </c>
      <c r="B2726" s="24">
        <v>1</v>
      </c>
      <c r="C2726" s="28" t="str">
        <f>"jingdian/"&amp;VLOOKUP(E2726,city!$D$4:$P$352,12,FALSE)&amp;"/"&amp;VLOOKUP(E2726,city!$D$4:$P$352,13,FALSE)&amp;"/"&amp;IF(G2726&lt;11,"jd",IF(G2726&lt;16,"tc","cs"))&amp;"/"&amp;IF(G2726&lt;11,G2726,IF(G2726&lt;16,G2726-10,G2726-15))&amp;".jpg"</f>
        <v>jingdian/hubei/xiangyang/jd/3.jpg</v>
      </c>
      <c r="D2726" s="23">
        <f t="shared" si="127"/>
        <v>1</v>
      </c>
      <c r="E2726" s="2" t="str">
        <f>VLOOKUP(F2726,city!$A$4:$D$352,4,FALSE)</f>
        <v>襄阳</v>
      </c>
      <c r="F2726" s="22">
        <f t="shared" si="128"/>
        <v>161</v>
      </c>
      <c r="G2726" s="22">
        <f>IF(VLOOKUP(F2725,city!$A$4:$H$352,8,FALSE)&gt;G2725,G2725+1,1)</f>
        <v>3</v>
      </c>
    </row>
    <row r="2727" spans="1:7" x14ac:dyDescent="0.15">
      <c r="A2727" s="23">
        <f t="shared" si="126"/>
        <v>116104</v>
      </c>
      <c r="B2727" s="24">
        <v>1</v>
      </c>
      <c r="C2727" s="28" t="str">
        <f>"jingdian/"&amp;VLOOKUP(E2727,city!$D$4:$P$352,12,FALSE)&amp;"/"&amp;VLOOKUP(E2727,city!$D$4:$P$352,13,FALSE)&amp;"/"&amp;IF(G2727&lt;11,"jd",IF(G2727&lt;16,"tc","cs"))&amp;"/"&amp;IF(G2727&lt;11,G2727,IF(G2727&lt;16,G2727-10,G2727-15))&amp;".jpg"</f>
        <v>jingdian/hubei/xiangyang/jd/4.jpg</v>
      </c>
      <c r="D2727" s="23">
        <f t="shared" si="127"/>
        <v>1</v>
      </c>
      <c r="E2727" s="2" t="str">
        <f>VLOOKUP(F2727,city!$A$4:$D$352,4,FALSE)</f>
        <v>襄阳</v>
      </c>
      <c r="F2727" s="22">
        <f t="shared" si="128"/>
        <v>161</v>
      </c>
      <c r="G2727" s="22">
        <f>IF(VLOOKUP(F2726,city!$A$4:$H$352,8,FALSE)&gt;G2726,G2726+1,1)</f>
        <v>4</v>
      </c>
    </row>
    <row r="2728" spans="1:7" x14ac:dyDescent="0.15">
      <c r="A2728" s="23">
        <f t="shared" si="126"/>
        <v>116105</v>
      </c>
      <c r="B2728" s="24">
        <v>1</v>
      </c>
      <c r="C2728" s="28" t="str">
        <f>"jingdian/"&amp;VLOOKUP(E2728,city!$D$4:$P$352,12,FALSE)&amp;"/"&amp;VLOOKUP(E2728,city!$D$4:$P$352,13,FALSE)&amp;"/"&amp;IF(G2728&lt;11,"jd",IF(G2728&lt;16,"tc","cs"))&amp;"/"&amp;IF(G2728&lt;11,G2728,IF(G2728&lt;16,G2728-10,G2728-15))&amp;".jpg"</f>
        <v>jingdian/hubei/xiangyang/jd/5.jpg</v>
      </c>
      <c r="D2728" s="23">
        <f t="shared" si="127"/>
        <v>1</v>
      </c>
      <c r="E2728" s="2" t="str">
        <f>VLOOKUP(F2728,city!$A$4:$D$352,4,FALSE)</f>
        <v>襄阳</v>
      </c>
      <c r="F2728" s="22">
        <f t="shared" si="128"/>
        <v>161</v>
      </c>
      <c r="G2728" s="22">
        <f>IF(VLOOKUP(F2727,city!$A$4:$H$352,8,FALSE)&gt;G2727,G2727+1,1)</f>
        <v>5</v>
      </c>
    </row>
    <row r="2729" spans="1:7" x14ac:dyDescent="0.15">
      <c r="A2729" s="23">
        <f t="shared" si="126"/>
        <v>116106</v>
      </c>
      <c r="B2729" s="24">
        <v>1</v>
      </c>
      <c r="C2729" s="28" t="str">
        <f>"jingdian/"&amp;VLOOKUP(E2729,city!$D$4:$P$352,12,FALSE)&amp;"/"&amp;VLOOKUP(E2729,city!$D$4:$P$352,13,FALSE)&amp;"/"&amp;IF(G2729&lt;11,"jd",IF(G2729&lt;16,"tc","cs"))&amp;"/"&amp;IF(G2729&lt;11,G2729,IF(G2729&lt;16,G2729-10,G2729-15))&amp;".jpg"</f>
        <v>jingdian/hubei/xiangyang/jd/6.jpg</v>
      </c>
      <c r="D2729" s="23">
        <f t="shared" si="127"/>
        <v>1</v>
      </c>
      <c r="E2729" s="2" t="str">
        <f>VLOOKUP(F2729,city!$A$4:$D$352,4,FALSE)</f>
        <v>襄阳</v>
      </c>
      <c r="F2729" s="22">
        <f t="shared" si="128"/>
        <v>161</v>
      </c>
      <c r="G2729" s="22">
        <f>IF(VLOOKUP(F2728,city!$A$4:$H$352,8,FALSE)&gt;G2728,G2728+1,1)</f>
        <v>6</v>
      </c>
    </row>
    <row r="2730" spans="1:7" x14ac:dyDescent="0.15">
      <c r="A2730" s="23">
        <f t="shared" si="126"/>
        <v>116107</v>
      </c>
      <c r="B2730" s="24">
        <v>1</v>
      </c>
      <c r="C2730" s="28" t="str">
        <f>"jingdian/"&amp;VLOOKUP(E2730,city!$D$4:$P$352,12,FALSE)&amp;"/"&amp;VLOOKUP(E2730,city!$D$4:$P$352,13,FALSE)&amp;"/"&amp;IF(G2730&lt;11,"jd",IF(G2730&lt;16,"tc","cs"))&amp;"/"&amp;IF(G2730&lt;11,G2730,IF(G2730&lt;16,G2730-10,G2730-15))&amp;".jpg"</f>
        <v>jingdian/hubei/xiangyang/jd/7.jpg</v>
      </c>
      <c r="D2730" s="23">
        <f t="shared" si="127"/>
        <v>1</v>
      </c>
      <c r="E2730" s="2" t="str">
        <f>VLOOKUP(F2730,city!$A$4:$D$352,4,FALSE)</f>
        <v>襄阳</v>
      </c>
      <c r="F2730" s="22">
        <f t="shared" si="128"/>
        <v>161</v>
      </c>
      <c r="G2730" s="22">
        <f>IF(VLOOKUP(F2729,city!$A$4:$H$352,8,FALSE)&gt;G2729,G2729+1,1)</f>
        <v>7</v>
      </c>
    </row>
    <row r="2731" spans="1:7" x14ac:dyDescent="0.15">
      <c r="A2731" s="23">
        <f t="shared" si="126"/>
        <v>116108</v>
      </c>
      <c r="B2731" s="24">
        <v>1</v>
      </c>
      <c r="C2731" s="28" t="str">
        <f>"jingdian/"&amp;VLOOKUP(E2731,city!$D$4:$P$352,12,FALSE)&amp;"/"&amp;VLOOKUP(E2731,city!$D$4:$P$352,13,FALSE)&amp;"/"&amp;IF(G2731&lt;11,"jd",IF(G2731&lt;16,"tc","cs"))&amp;"/"&amp;IF(G2731&lt;11,G2731,IF(G2731&lt;16,G2731-10,G2731-15))&amp;".jpg"</f>
        <v>jingdian/hubei/xiangyang/jd/8.jpg</v>
      </c>
      <c r="D2731" s="23">
        <f t="shared" si="127"/>
        <v>1</v>
      </c>
      <c r="E2731" s="2" t="str">
        <f>VLOOKUP(F2731,city!$A$4:$D$352,4,FALSE)</f>
        <v>襄阳</v>
      </c>
      <c r="F2731" s="22">
        <f t="shared" si="128"/>
        <v>161</v>
      </c>
      <c r="G2731" s="22">
        <f>IF(VLOOKUP(F2730,city!$A$4:$H$352,8,FALSE)&gt;G2730,G2730+1,1)</f>
        <v>8</v>
      </c>
    </row>
    <row r="2732" spans="1:7" x14ac:dyDescent="0.15">
      <c r="A2732" s="23">
        <f t="shared" si="126"/>
        <v>116109</v>
      </c>
      <c r="B2732" s="24">
        <v>1</v>
      </c>
      <c r="C2732" s="28" t="str">
        <f>"jingdian/"&amp;VLOOKUP(E2732,city!$D$4:$P$352,12,FALSE)&amp;"/"&amp;VLOOKUP(E2732,city!$D$4:$P$352,13,FALSE)&amp;"/"&amp;IF(G2732&lt;11,"jd",IF(G2732&lt;16,"tc","cs"))&amp;"/"&amp;IF(G2732&lt;11,G2732,IF(G2732&lt;16,G2732-10,G2732-15))&amp;".jpg"</f>
        <v>jingdian/hubei/xiangyang/jd/9.jpg</v>
      </c>
      <c r="D2732" s="23">
        <f t="shared" si="127"/>
        <v>1</v>
      </c>
      <c r="E2732" s="2" t="str">
        <f>VLOOKUP(F2732,city!$A$4:$D$352,4,FALSE)</f>
        <v>襄阳</v>
      </c>
      <c r="F2732" s="22">
        <f t="shared" si="128"/>
        <v>161</v>
      </c>
      <c r="G2732" s="22">
        <f>IF(VLOOKUP(F2731,city!$A$4:$H$352,8,FALSE)&gt;G2731,G2731+1,1)</f>
        <v>9</v>
      </c>
    </row>
    <row r="2733" spans="1:7" x14ac:dyDescent="0.15">
      <c r="A2733" s="23">
        <f t="shared" si="126"/>
        <v>116110</v>
      </c>
      <c r="B2733" s="24">
        <v>1</v>
      </c>
      <c r="C2733" s="28" t="str">
        <f>"jingdian/"&amp;VLOOKUP(E2733,city!$D$4:$P$352,12,FALSE)&amp;"/"&amp;VLOOKUP(E2733,city!$D$4:$P$352,13,FALSE)&amp;"/"&amp;IF(G2733&lt;11,"jd",IF(G2733&lt;16,"tc","cs"))&amp;"/"&amp;IF(G2733&lt;11,G2733,IF(G2733&lt;16,G2733-10,G2733-15))&amp;".jpg"</f>
        <v>jingdian/hubei/xiangyang/jd/10.jpg</v>
      </c>
      <c r="D2733" s="23">
        <f t="shared" si="127"/>
        <v>1</v>
      </c>
      <c r="E2733" s="2" t="str">
        <f>VLOOKUP(F2733,city!$A$4:$D$352,4,FALSE)</f>
        <v>襄阳</v>
      </c>
      <c r="F2733" s="22">
        <f t="shared" si="128"/>
        <v>161</v>
      </c>
      <c r="G2733" s="22">
        <f>IF(VLOOKUP(F2732,city!$A$4:$H$352,8,FALSE)&gt;G2732,G2732+1,1)</f>
        <v>10</v>
      </c>
    </row>
    <row r="2734" spans="1:7" x14ac:dyDescent="0.15">
      <c r="A2734" s="23">
        <f t="shared" si="126"/>
        <v>116151</v>
      </c>
      <c r="B2734" s="24">
        <v>3</v>
      </c>
      <c r="C2734" s="28" t="str">
        <f>"jingdian/"&amp;VLOOKUP(E2734,city!$D$4:$P$352,12,FALSE)&amp;"/"&amp;VLOOKUP(E2734,city!$D$4:$P$352,13,FALSE)&amp;"/"&amp;IF(G2734&lt;11,"jd",IF(G2734&lt;16,"tc","cs"))&amp;"/"&amp;IF(G2734&lt;11,G2734,IF(G2734&lt;16,G2734-10,G2734-15))&amp;".jpg"</f>
        <v>jingdian/hubei/xiangyang/tc/1.jpg</v>
      </c>
      <c r="D2734" s="23">
        <f t="shared" si="127"/>
        <v>2</v>
      </c>
      <c r="E2734" s="2" t="str">
        <f>VLOOKUP(F2734,city!$A$4:$D$352,4,FALSE)</f>
        <v>襄阳</v>
      </c>
      <c r="F2734" s="22">
        <f t="shared" si="128"/>
        <v>161</v>
      </c>
      <c r="G2734" s="22">
        <f>IF(VLOOKUP(F2733,city!$A$4:$H$352,8,FALSE)&gt;G2733,G2733+1,1)</f>
        <v>11</v>
      </c>
    </row>
    <row r="2735" spans="1:7" x14ac:dyDescent="0.15">
      <c r="A2735" s="23">
        <f t="shared" si="126"/>
        <v>116152</v>
      </c>
      <c r="B2735" s="24">
        <v>3</v>
      </c>
      <c r="C2735" s="28" t="str">
        <f>"jingdian/"&amp;VLOOKUP(E2735,city!$D$4:$P$352,12,FALSE)&amp;"/"&amp;VLOOKUP(E2735,city!$D$4:$P$352,13,FALSE)&amp;"/"&amp;IF(G2735&lt;11,"jd",IF(G2735&lt;16,"tc","cs"))&amp;"/"&amp;IF(G2735&lt;11,G2735,IF(G2735&lt;16,G2735-10,G2735-15))&amp;".jpg"</f>
        <v>jingdian/hubei/xiangyang/tc/2.jpg</v>
      </c>
      <c r="D2735" s="23">
        <f t="shared" si="127"/>
        <v>2</v>
      </c>
      <c r="E2735" s="2" t="str">
        <f>VLOOKUP(F2735,city!$A$4:$D$352,4,FALSE)</f>
        <v>襄阳</v>
      </c>
      <c r="F2735" s="22">
        <f t="shared" si="128"/>
        <v>161</v>
      </c>
      <c r="G2735" s="22">
        <f>IF(VLOOKUP(F2734,city!$A$4:$H$352,8,FALSE)&gt;G2734,G2734+1,1)</f>
        <v>12</v>
      </c>
    </row>
    <row r="2736" spans="1:7" x14ac:dyDescent="0.15">
      <c r="A2736" s="23">
        <f t="shared" si="126"/>
        <v>116153</v>
      </c>
      <c r="B2736" s="24">
        <v>4</v>
      </c>
      <c r="C2736" s="28" t="str">
        <f>"jingdian/"&amp;VLOOKUP(E2736,city!$D$4:$P$352,12,FALSE)&amp;"/"&amp;VLOOKUP(E2736,city!$D$4:$P$352,13,FALSE)&amp;"/"&amp;IF(G2736&lt;11,"jd",IF(G2736&lt;16,"tc","cs"))&amp;"/"&amp;IF(G2736&lt;11,G2736,IF(G2736&lt;16,G2736-10,G2736-15))&amp;".jpg"</f>
        <v>jingdian/hubei/xiangyang/tc/3.jpg</v>
      </c>
      <c r="D2736" s="23">
        <f t="shared" si="127"/>
        <v>2</v>
      </c>
      <c r="E2736" s="2" t="str">
        <f>VLOOKUP(F2736,city!$A$4:$D$352,4,FALSE)</f>
        <v>襄阳</v>
      </c>
      <c r="F2736" s="22">
        <f t="shared" si="128"/>
        <v>161</v>
      </c>
      <c r="G2736" s="22">
        <f>IF(VLOOKUP(F2735,city!$A$4:$H$352,8,FALSE)&gt;G2735,G2735+1,1)</f>
        <v>13</v>
      </c>
    </row>
    <row r="2737" spans="1:7" x14ac:dyDescent="0.15">
      <c r="A2737" s="23">
        <f t="shared" si="126"/>
        <v>116154</v>
      </c>
      <c r="B2737" s="24">
        <v>5</v>
      </c>
      <c r="C2737" s="28" t="str">
        <f>"jingdian/"&amp;VLOOKUP(E2737,city!$D$4:$P$352,12,FALSE)&amp;"/"&amp;VLOOKUP(E2737,city!$D$4:$P$352,13,FALSE)&amp;"/"&amp;IF(G2737&lt;11,"jd",IF(G2737&lt;16,"tc","cs"))&amp;"/"&amp;IF(G2737&lt;11,G2737,IF(G2737&lt;16,G2737-10,G2737-15))&amp;".jpg"</f>
        <v>jingdian/hubei/xiangyang/tc/4.jpg</v>
      </c>
      <c r="D2737" s="23">
        <f t="shared" si="127"/>
        <v>2</v>
      </c>
      <c r="E2737" s="2" t="str">
        <f>VLOOKUP(F2737,city!$A$4:$D$352,4,FALSE)</f>
        <v>襄阳</v>
      </c>
      <c r="F2737" s="22">
        <f t="shared" si="128"/>
        <v>161</v>
      </c>
      <c r="G2737" s="22">
        <f>IF(VLOOKUP(F2736,city!$A$4:$H$352,8,FALSE)&gt;G2736,G2736+1,1)</f>
        <v>14</v>
      </c>
    </row>
    <row r="2738" spans="1:7" x14ac:dyDescent="0.15">
      <c r="A2738" s="23">
        <f t="shared" si="126"/>
        <v>116155</v>
      </c>
      <c r="B2738" s="24">
        <v>5</v>
      </c>
      <c r="C2738" s="28" t="str">
        <f>"jingdian/"&amp;VLOOKUP(E2738,city!$D$4:$P$352,12,FALSE)&amp;"/"&amp;VLOOKUP(E2738,city!$D$4:$P$352,13,FALSE)&amp;"/"&amp;IF(G2738&lt;11,"jd",IF(G2738&lt;16,"tc","cs"))&amp;"/"&amp;IF(G2738&lt;11,G2738,IF(G2738&lt;16,G2738-10,G2738-15))&amp;".jpg"</f>
        <v>jingdian/hubei/xiangyang/tc/5.jpg</v>
      </c>
      <c r="D2738" s="23">
        <f t="shared" si="127"/>
        <v>2</v>
      </c>
      <c r="E2738" s="2" t="str">
        <f>VLOOKUP(F2738,city!$A$4:$D$352,4,FALSE)</f>
        <v>襄阳</v>
      </c>
      <c r="F2738" s="22">
        <f t="shared" si="128"/>
        <v>161</v>
      </c>
      <c r="G2738" s="22">
        <f>IF(VLOOKUP(F2737,city!$A$4:$H$352,8,FALSE)&gt;G2737,G2737+1,1)</f>
        <v>15</v>
      </c>
    </row>
    <row r="2739" spans="1:7" x14ac:dyDescent="0.15">
      <c r="A2739" s="23">
        <f t="shared" si="126"/>
        <v>116181</v>
      </c>
      <c r="B2739" s="24">
        <v>5</v>
      </c>
      <c r="C2739" s="28" t="str">
        <f>"jingdian/"&amp;VLOOKUP(E2739,city!$D$4:$P$352,12,FALSE)&amp;"/"&amp;VLOOKUP(E2739,city!$D$4:$P$352,13,FALSE)&amp;"/"&amp;IF(G2739&lt;11,"jd",IF(G2739&lt;16,"tc","cs"))&amp;"/"&amp;IF(G2739&lt;11,G2739,IF(G2739&lt;16,G2739-10,G2739-15))&amp;".jpg"</f>
        <v>jingdian/hubei/xiangyang/cs/1.jpg</v>
      </c>
      <c r="D2739" s="23">
        <f t="shared" si="127"/>
        <v>3</v>
      </c>
      <c r="E2739" s="2" t="str">
        <f>VLOOKUP(F2739,city!$A$4:$D$352,4,FALSE)</f>
        <v>襄阳</v>
      </c>
      <c r="F2739" s="22">
        <f t="shared" si="128"/>
        <v>161</v>
      </c>
      <c r="G2739" s="22">
        <f>IF(VLOOKUP(F2738,city!$A$4:$H$352,8,FALSE)&gt;G2738,G2738+1,1)</f>
        <v>16</v>
      </c>
    </row>
    <row r="2740" spans="1:7" x14ac:dyDescent="0.15">
      <c r="A2740" s="23">
        <f t="shared" si="126"/>
        <v>116182</v>
      </c>
      <c r="B2740" s="24">
        <v>2</v>
      </c>
      <c r="C2740" s="28" t="str">
        <f>"jingdian/"&amp;VLOOKUP(E2740,city!$D$4:$P$352,12,FALSE)&amp;"/"&amp;VLOOKUP(E2740,city!$D$4:$P$352,13,FALSE)&amp;"/"&amp;IF(G2740&lt;11,"jd",IF(G2740&lt;16,"tc","cs"))&amp;"/"&amp;IF(G2740&lt;11,G2740,IF(G2740&lt;16,G2740-10,G2740-15))&amp;".jpg"</f>
        <v>jingdian/hubei/xiangyang/cs/2.jpg</v>
      </c>
      <c r="D2740" s="23">
        <f t="shared" si="127"/>
        <v>3</v>
      </c>
      <c r="E2740" s="2" t="str">
        <f>VLOOKUP(F2740,city!$A$4:$D$352,4,FALSE)</f>
        <v>襄阳</v>
      </c>
      <c r="F2740" s="22">
        <f t="shared" si="128"/>
        <v>161</v>
      </c>
      <c r="G2740" s="22">
        <f>IF(VLOOKUP(F2739,city!$A$4:$H$352,8,FALSE)&gt;G2739,G2739+1,1)</f>
        <v>17</v>
      </c>
    </row>
    <row r="2741" spans="1:7" x14ac:dyDescent="0.15">
      <c r="A2741" s="23">
        <f t="shared" si="126"/>
        <v>116201</v>
      </c>
      <c r="B2741" s="24">
        <v>1</v>
      </c>
      <c r="C2741" s="28" t="str">
        <f>"jingdian/"&amp;VLOOKUP(E2741,city!$D$4:$P$352,12,FALSE)&amp;"/"&amp;VLOOKUP(E2741,city!$D$4:$P$352,13,FALSE)&amp;"/"&amp;IF(G2741&lt;11,"jd",IF(G2741&lt;16,"tc","cs"))&amp;"/"&amp;IF(G2741&lt;11,G2741,IF(G2741&lt;16,G2741-10,G2741-15))&amp;".jpg"</f>
        <v>jingdian/hubei/ezhou/jd/1.jpg</v>
      </c>
      <c r="D2741" s="23">
        <f t="shared" si="127"/>
        <v>1</v>
      </c>
      <c r="E2741" s="2" t="str">
        <f>VLOOKUP(F2741,city!$A$4:$D$352,4,FALSE)</f>
        <v>鄂州</v>
      </c>
      <c r="F2741" s="22">
        <f t="shared" si="128"/>
        <v>162</v>
      </c>
      <c r="G2741" s="22">
        <f>IF(VLOOKUP(F2740,city!$A$4:$H$352,8,FALSE)&gt;G2740,G2740+1,1)</f>
        <v>1</v>
      </c>
    </row>
    <row r="2742" spans="1:7" x14ac:dyDescent="0.15">
      <c r="A2742" s="23">
        <f t="shared" si="126"/>
        <v>116202</v>
      </c>
      <c r="B2742" s="24">
        <v>1</v>
      </c>
      <c r="C2742" s="28" t="str">
        <f>"jingdian/"&amp;VLOOKUP(E2742,city!$D$4:$P$352,12,FALSE)&amp;"/"&amp;VLOOKUP(E2742,city!$D$4:$P$352,13,FALSE)&amp;"/"&amp;IF(G2742&lt;11,"jd",IF(G2742&lt;16,"tc","cs"))&amp;"/"&amp;IF(G2742&lt;11,G2742,IF(G2742&lt;16,G2742-10,G2742-15))&amp;".jpg"</f>
        <v>jingdian/hubei/ezhou/jd/2.jpg</v>
      </c>
      <c r="D2742" s="23">
        <f t="shared" si="127"/>
        <v>1</v>
      </c>
      <c r="E2742" s="2" t="str">
        <f>VLOOKUP(F2742,city!$A$4:$D$352,4,FALSE)</f>
        <v>鄂州</v>
      </c>
      <c r="F2742" s="22">
        <f t="shared" si="128"/>
        <v>162</v>
      </c>
      <c r="G2742" s="22">
        <f>IF(VLOOKUP(F2741,city!$A$4:$H$352,8,FALSE)&gt;G2741,G2741+1,1)</f>
        <v>2</v>
      </c>
    </row>
    <row r="2743" spans="1:7" x14ac:dyDescent="0.15">
      <c r="A2743" s="23">
        <f t="shared" si="126"/>
        <v>116203</v>
      </c>
      <c r="B2743" s="24">
        <v>1</v>
      </c>
      <c r="C2743" s="28" t="str">
        <f>"jingdian/"&amp;VLOOKUP(E2743,city!$D$4:$P$352,12,FALSE)&amp;"/"&amp;VLOOKUP(E2743,city!$D$4:$P$352,13,FALSE)&amp;"/"&amp;IF(G2743&lt;11,"jd",IF(G2743&lt;16,"tc","cs"))&amp;"/"&amp;IF(G2743&lt;11,G2743,IF(G2743&lt;16,G2743-10,G2743-15))&amp;".jpg"</f>
        <v>jingdian/hubei/ezhou/jd/3.jpg</v>
      </c>
      <c r="D2743" s="23">
        <f t="shared" si="127"/>
        <v>1</v>
      </c>
      <c r="E2743" s="2" t="str">
        <f>VLOOKUP(F2743,city!$A$4:$D$352,4,FALSE)</f>
        <v>鄂州</v>
      </c>
      <c r="F2743" s="22">
        <f t="shared" si="128"/>
        <v>162</v>
      </c>
      <c r="G2743" s="22">
        <f>IF(VLOOKUP(F2742,city!$A$4:$H$352,8,FALSE)&gt;G2742,G2742+1,1)</f>
        <v>3</v>
      </c>
    </row>
    <row r="2744" spans="1:7" x14ac:dyDescent="0.15">
      <c r="A2744" s="23">
        <f t="shared" si="126"/>
        <v>116204</v>
      </c>
      <c r="B2744" s="24">
        <v>1</v>
      </c>
      <c r="C2744" s="28" t="str">
        <f>"jingdian/"&amp;VLOOKUP(E2744,city!$D$4:$P$352,12,FALSE)&amp;"/"&amp;VLOOKUP(E2744,city!$D$4:$P$352,13,FALSE)&amp;"/"&amp;IF(G2744&lt;11,"jd",IF(G2744&lt;16,"tc","cs"))&amp;"/"&amp;IF(G2744&lt;11,G2744,IF(G2744&lt;16,G2744-10,G2744-15))&amp;".jpg"</f>
        <v>jingdian/hubei/ezhou/jd/4.jpg</v>
      </c>
      <c r="D2744" s="23">
        <f t="shared" si="127"/>
        <v>1</v>
      </c>
      <c r="E2744" s="2" t="str">
        <f>VLOOKUP(F2744,city!$A$4:$D$352,4,FALSE)</f>
        <v>鄂州</v>
      </c>
      <c r="F2744" s="22">
        <f t="shared" si="128"/>
        <v>162</v>
      </c>
      <c r="G2744" s="22">
        <f>IF(VLOOKUP(F2743,city!$A$4:$H$352,8,FALSE)&gt;G2743,G2743+1,1)</f>
        <v>4</v>
      </c>
    </row>
    <row r="2745" spans="1:7" x14ac:dyDescent="0.15">
      <c r="A2745" s="23">
        <f t="shared" si="126"/>
        <v>116205</v>
      </c>
      <c r="B2745" s="24">
        <v>1</v>
      </c>
      <c r="C2745" s="28" t="str">
        <f>"jingdian/"&amp;VLOOKUP(E2745,city!$D$4:$P$352,12,FALSE)&amp;"/"&amp;VLOOKUP(E2745,city!$D$4:$P$352,13,FALSE)&amp;"/"&amp;IF(G2745&lt;11,"jd",IF(G2745&lt;16,"tc","cs"))&amp;"/"&amp;IF(G2745&lt;11,G2745,IF(G2745&lt;16,G2745-10,G2745-15))&amp;".jpg"</f>
        <v>jingdian/hubei/ezhou/jd/5.jpg</v>
      </c>
      <c r="D2745" s="23">
        <f t="shared" si="127"/>
        <v>1</v>
      </c>
      <c r="E2745" s="2" t="str">
        <f>VLOOKUP(F2745,city!$A$4:$D$352,4,FALSE)</f>
        <v>鄂州</v>
      </c>
      <c r="F2745" s="22">
        <f t="shared" si="128"/>
        <v>162</v>
      </c>
      <c r="G2745" s="22">
        <f>IF(VLOOKUP(F2744,city!$A$4:$H$352,8,FALSE)&gt;G2744,G2744+1,1)</f>
        <v>5</v>
      </c>
    </row>
    <row r="2746" spans="1:7" x14ac:dyDescent="0.15">
      <c r="A2746" s="23">
        <f t="shared" si="126"/>
        <v>116206</v>
      </c>
      <c r="B2746" s="24">
        <v>1</v>
      </c>
      <c r="C2746" s="28" t="str">
        <f>"jingdian/"&amp;VLOOKUP(E2746,city!$D$4:$P$352,12,FALSE)&amp;"/"&amp;VLOOKUP(E2746,city!$D$4:$P$352,13,FALSE)&amp;"/"&amp;IF(G2746&lt;11,"jd",IF(G2746&lt;16,"tc","cs"))&amp;"/"&amp;IF(G2746&lt;11,G2746,IF(G2746&lt;16,G2746-10,G2746-15))&amp;".jpg"</f>
        <v>jingdian/hubei/ezhou/jd/6.jpg</v>
      </c>
      <c r="D2746" s="23">
        <f t="shared" si="127"/>
        <v>1</v>
      </c>
      <c r="E2746" s="2" t="str">
        <f>VLOOKUP(F2746,city!$A$4:$D$352,4,FALSE)</f>
        <v>鄂州</v>
      </c>
      <c r="F2746" s="22">
        <f t="shared" si="128"/>
        <v>162</v>
      </c>
      <c r="G2746" s="22">
        <f>IF(VLOOKUP(F2745,city!$A$4:$H$352,8,FALSE)&gt;G2745,G2745+1,1)</f>
        <v>6</v>
      </c>
    </row>
    <row r="2747" spans="1:7" x14ac:dyDescent="0.15">
      <c r="A2747" s="23">
        <f t="shared" si="126"/>
        <v>116207</v>
      </c>
      <c r="B2747" s="24">
        <v>1</v>
      </c>
      <c r="C2747" s="28" t="str">
        <f>"jingdian/"&amp;VLOOKUP(E2747,city!$D$4:$P$352,12,FALSE)&amp;"/"&amp;VLOOKUP(E2747,city!$D$4:$P$352,13,FALSE)&amp;"/"&amp;IF(G2747&lt;11,"jd",IF(G2747&lt;16,"tc","cs"))&amp;"/"&amp;IF(G2747&lt;11,G2747,IF(G2747&lt;16,G2747-10,G2747-15))&amp;".jpg"</f>
        <v>jingdian/hubei/ezhou/jd/7.jpg</v>
      </c>
      <c r="D2747" s="23">
        <f t="shared" si="127"/>
        <v>1</v>
      </c>
      <c r="E2747" s="2" t="str">
        <f>VLOOKUP(F2747,city!$A$4:$D$352,4,FALSE)</f>
        <v>鄂州</v>
      </c>
      <c r="F2747" s="22">
        <f t="shared" si="128"/>
        <v>162</v>
      </c>
      <c r="G2747" s="22">
        <f>IF(VLOOKUP(F2746,city!$A$4:$H$352,8,FALSE)&gt;G2746,G2746+1,1)</f>
        <v>7</v>
      </c>
    </row>
    <row r="2748" spans="1:7" x14ac:dyDescent="0.15">
      <c r="A2748" s="23">
        <f t="shared" si="126"/>
        <v>116208</v>
      </c>
      <c r="B2748" s="24">
        <v>1</v>
      </c>
      <c r="C2748" s="28" t="str">
        <f>"jingdian/"&amp;VLOOKUP(E2748,city!$D$4:$P$352,12,FALSE)&amp;"/"&amp;VLOOKUP(E2748,city!$D$4:$P$352,13,FALSE)&amp;"/"&amp;IF(G2748&lt;11,"jd",IF(G2748&lt;16,"tc","cs"))&amp;"/"&amp;IF(G2748&lt;11,G2748,IF(G2748&lt;16,G2748-10,G2748-15))&amp;".jpg"</f>
        <v>jingdian/hubei/ezhou/jd/8.jpg</v>
      </c>
      <c r="D2748" s="23">
        <f t="shared" si="127"/>
        <v>1</v>
      </c>
      <c r="E2748" s="2" t="str">
        <f>VLOOKUP(F2748,city!$A$4:$D$352,4,FALSE)</f>
        <v>鄂州</v>
      </c>
      <c r="F2748" s="22">
        <f t="shared" si="128"/>
        <v>162</v>
      </c>
      <c r="G2748" s="22">
        <f>IF(VLOOKUP(F2747,city!$A$4:$H$352,8,FALSE)&gt;G2747,G2747+1,1)</f>
        <v>8</v>
      </c>
    </row>
    <row r="2749" spans="1:7" x14ac:dyDescent="0.15">
      <c r="A2749" s="23">
        <f t="shared" si="126"/>
        <v>116209</v>
      </c>
      <c r="B2749" s="24">
        <v>1</v>
      </c>
      <c r="C2749" s="28" t="str">
        <f>"jingdian/"&amp;VLOOKUP(E2749,city!$D$4:$P$352,12,FALSE)&amp;"/"&amp;VLOOKUP(E2749,city!$D$4:$P$352,13,FALSE)&amp;"/"&amp;IF(G2749&lt;11,"jd",IF(G2749&lt;16,"tc","cs"))&amp;"/"&amp;IF(G2749&lt;11,G2749,IF(G2749&lt;16,G2749-10,G2749-15))&amp;".jpg"</f>
        <v>jingdian/hubei/ezhou/jd/9.jpg</v>
      </c>
      <c r="D2749" s="23">
        <f t="shared" si="127"/>
        <v>1</v>
      </c>
      <c r="E2749" s="2" t="str">
        <f>VLOOKUP(F2749,city!$A$4:$D$352,4,FALSE)</f>
        <v>鄂州</v>
      </c>
      <c r="F2749" s="22">
        <f t="shared" si="128"/>
        <v>162</v>
      </c>
      <c r="G2749" s="22">
        <f>IF(VLOOKUP(F2748,city!$A$4:$H$352,8,FALSE)&gt;G2748,G2748+1,1)</f>
        <v>9</v>
      </c>
    </row>
    <row r="2750" spans="1:7" x14ac:dyDescent="0.15">
      <c r="A2750" s="23">
        <f t="shared" si="126"/>
        <v>116210</v>
      </c>
      <c r="B2750" s="24">
        <v>1</v>
      </c>
      <c r="C2750" s="28" t="str">
        <f>"jingdian/"&amp;VLOOKUP(E2750,city!$D$4:$P$352,12,FALSE)&amp;"/"&amp;VLOOKUP(E2750,city!$D$4:$P$352,13,FALSE)&amp;"/"&amp;IF(G2750&lt;11,"jd",IF(G2750&lt;16,"tc","cs"))&amp;"/"&amp;IF(G2750&lt;11,G2750,IF(G2750&lt;16,G2750-10,G2750-15))&amp;".jpg"</f>
        <v>jingdian/hubei/ezhou/jd/10.jpg</v>
      </c>
      <c r="D2750" s="23">
        <f t="shared" si="127"/>
        <v>1</v>
      </c>
      <c r="E2750" s="2" t="str">
        <f>VLOOKUP(F2750,city!$A$4:$D$352,4,FALSE)</f>
        <v>鄂州</v>
      </c>
      <c r="F2750" s="22">
        <f t="shared" si="128"/>
        <v>162</v>
      </c>
      <c r="G2750" s="22">
        <f>IF(VLOOKUP(F2749,city!$A$4:$H$352,8,FALSE)&gt;G2749,G2749+1,1)</f>
        <v>10</v>
      </c>
    </row>
    <row r="2751" spans="1:7" x14ac:dyDescent="0.15">
      <c r="A2751" s="23">
        <f t="shared" si="126"/>
        <v>116251</v>
      </c>
      <c r="B2751" s="24">
        <v>4</v>
      </c>
      <c r="C2751" s="28" t="str">
        <f>"jingdian/"&amp;VLOOKUP(E2751,city!$D$4:$P$352,12,FALSE)&amp;"/"&amp;VLOOKUP(E2751,city!$D$4:$P$352,13,FALSE)&amp;"/"&amp;IF(G2751&lt;11,"jd",IF(G2751&lt;16,"tc","cs"))&amp;"/"&amp;IF(G2751&lt;11,G2751,IF(G2751&lt;16,G2751-10,G2751-15))&amp;".jpg"</f>
        <v>jingdian/hubei/ezhou/tc/1.jpg</v>
      </c>
      <c r="D2751" s="23">
        <f t="shared" si="127"/>
        <v>2</v>
      </c>
      <c r="E2751" s="2" t="str">
        <f>VLOOKUP(F2751,city!$A$4:$D$352,4,FALSE)</f>
        <v>鄂州</v>
      </c>
      <c r="F2751" s="22">
        <f t="shared" si="128"/>
        <v>162</v>
      </c>
      <c r="G2751" s="22">
        <f>IF(VLOOKUP(F2750,city!$A$4:$H$352,8,FALSE)&gt;G2750,G2750+1,1)</f>
        <v>11</v>
      </c>
    </row>
    <row r="2752" spans="1:7" x14ac:dyDescent="0.15">
      <c r="A2752" s="23">
        <f t="shared" si="126"/>
        <v>116252</v>
      </c>
      <c r="B2752" s="24">
        <v>5</v>
      </c>
      <c r="C2752" s="28" t="str">
        <f>"jingdian/"&amp;VLOOKUP(E2752,city!$D$4:$P$352,12,FALSE)&amp;"/"&amp;VLOOKUP(E2752,city!$D$4:$P$352,13,FALSE)&amp;"/"&amp;IF(G2752&lt;11,"jd",IF(G2752&lt;16,"tc","cs"))&amp;"/"&amp;IF(G2752&lt;11,G2752,IF(G2752&lt;16,G2752-10,G2752-15))&amp;".jpg"</f>
        <v>jingdian/hubei/ezhou/tc/2.jpg</v>
      </c>
      <c r="D2752" s="23">
        <f t="shared" si="127"/>
        <v>2</v>
      </c>
      <c r="E2752" s="2" t="str">
        <f>VLOOKUP(F2752,city!$A$4:$D$352,4,FALSE)</f>
        <v>鄂州</v>
      </c>
      <c r="F2752" s="22">
        <f t="shared" si="128"/>
        <v>162</v>
      </c>
      <c r="G2752" s="22">
        <f>IF(VLOOKUP(F2751,city!$A$4:$H$352,8,FALSE)&gt;G2751,G2751+1,1)</f>
        <v>12</v>
      </c>
    </row>
    <row r="2753" spans="1:7" x14ac:dyDescent="0.15">
      <c r="A2753" s="23">
        <f t="shared" si="126"/>
        <v>116253</v>
      </c>
      <c r="B2753" s="24">
        <v>4</v>
      </c>
      <c r="C2753" s="28" t="str">
        <f>"jingdian/"&amp;VLOOKUP(E2753,city!$D$4:$P$352,12,FALSE)&amp;"/"&amp;VLOOKUP(E2753,city!$D$4:$P$352,13,FALSE)&amp;"/"&amp;IF(G2753&lt;11,"jd",IF(G2753&lt;16,"tc","cs"))&amp;"/"&amp;IF(G2753&lt;11,G2753,IF(G2753&lt;16,G2753-10,G2753-15))&amp;".jpg"</f>
        <v>jingdian/hubei/ezhou/tc/3.jpg</v>
      </c>
      <c r="D2753" s="23">
        <f t="shared" si="127"/>
        <v>2</v>
      </c>
      <c r="E2753" s="2" t="str">
        <f>VLOOKUP(F2753,city!$A$4:$D$352,4,FALSE)</f>
        <v>鄂州</v>
      </c>
      <c r="F2753" s="22">
        <f t="shared" si="128"/>
        <v>162</v>
      </c>
      <c r="G2753" s="22">
        <f>IF(VLOOKUP(F2752,city!$A$4:$H$352,8,FALSE)&gt;G2752,G2752+1,1)</f>
        <v>13</v>
      </c>
    </row>
    <row r="2754" spans="1:7" x14ac:dyDescent="0.15">
      <c r="A2754" s="23">
        <f t="shared" si="126"/>
        <v>116254</v>
      </c>
      <c r="B2754" s="24">
        <v>5</v>
      </c>
      <c r="C2754" s="28" t="str">
        <f>"jingdian/"&amp;VLOOKUP(E2754,city!$D$4:$P$352,12,FALSE)&amp;"/"&amp;VLOOKUP(E2754,city!$D$4:$P$352,13,FALSE)&amp;"/"&amp;IF(G2754&lt;11,"jd",IF(G2754&lt;16,"tc","cs"))&amp;"/"&amp;IF(G2754&lt;11,G2754,IF(G2754&lt;16,G2754-10,G2754-15))&amp;".jpg"</f>
        <v>jingdian/hubei/ezhou/tc/4.jpg</v>
      </c>
      <c r="D2754" s="23">
        <f t="shared" si="127"/>
        <v>2</v>
      </c>
      <c r="E2754" s="2" t="str">
        <f>VLOOKUP(F2754,city!$A$4:$D$352,4,FALSE)</f>
        <v>鄂州</v>
      </c>
      <c r="F2754" s="22">
        <f t="shared" si="128"/>
        <v>162</v>
      </c>
      <c r="G2754" s="22">
        <f>IF(VLOOKUP(F2753,city!$A$4:$H$352,8,FALSE)&gt;G2753,G2753+1,1)</f>
        <v>14</v>
      </c>
    </row>
    <row r="2755" spans="1:7" x14ac:dyDescent="0.15">
      <c r="A2755" s="23">
        <f t="shared" si="126"/>
        <v>116255</v>
      </c>
      <c r="B2755" s="24">
        <v>4</v>
      </c>
      <c r="C2755" s="28" t="str">
        <f>"jingdian/"&amp;VLOOKUP(E2755,city!$D$4:$P$352,12,FALSE)&amp;"/"&amp;VLOOKUP(E2755,city!$D$4:$P$352,13,FALSE)&amp;"/"&amp;IF(G2755&lt;11,"jd",IF(G2755&lt;16,"tc","cs"))&amp;"/"&amp;IF(G2755&lt;11,G2755,IF(G2755&lt;16,G2755-10,G2755-15))&amp;".jpg"</f>
        <v>jingdian/hubei/ezhou/tc/5.jpg</v>
      </c>
      <c r="D2755" s="23">
        <f t="shared" si="127"/>
        <v>2</v>
      </c>
      <c r="E2755" s="2" t="str">
        <f>VLOOKUP(F2755,city!$A$4:$D$352,4,FALSE)</f>
        <v>鄂州</v>
      </c>
      <c r="F2755" s="22">
        <f t="shared" si="128"/>
        <v>162</v>
      </c>
      <c r="G2755" s="22">
        <f>IF(VLOOKUP(F2754,city!$A$4:$H$352,8,FALSE)&gt;G2754,G2754+1,1)</f>
        <v>15</v>
      </c>
    </row>
    <row r="2756" spans="1:7" x14ac:dyDescent="0.15">
      <c r="A2756" s="23">
        <f t="shared" si="126"/>
        <v>116281</v>
      </c>
      <c r="B2756" s="24">
        <v>5</v>
      </c>
      <c r="C2756" s="28" t="str">
        <f>"jingdian/"&amp;VLOOKUP(E2756,city!$D$4:$P$352,12,FALSE)&amp;"/"&amp;VLOOKUP(E2756,city!$D$4:$P$352,13,FALSE)&amp;"/"&amp;IF(G2756&lt;11,"jd",IF(G2756&lt;16,"tc","cs"))&amp;"/"&amp;IF(G2756&lt;11,G2756,IF(G2756&lt;16,G2756-10,G2756-15))&amp;".jpg"</f>
        <v>jingdian/hubei/ezhou/cs/1.jpg</v>
      </c>
      <c r="D2756" s="23">
        <f t="shared" si="127"/>
        <v>3</v>
      </c>
      <c r="E2756" s="2" t="str">
        <f>VLOOKUP(F2756,city!$A$4:$D$352,4,FALSE)</f>
        <v>鄂州</v>
      </c>
      <c r="F2756" s="22">
        <f t="shared" si="128"/>
        <v>162</v>
      </c>
      <c r="G2756" s="22">
        <f>IF(VLOOKUP(F2755,city!$A$4:$H$352,8,FALSE)&gt;G2755,G2755+1,1)</f>
        <v>16</v>
      </c>
    </row>
    <row r="2757" spans="1:7" x14ac:dyDescent="0.15">
      <c r="A2757" s="23">
        <f t="shared" ref="A2757:A2820" si="129">IF(G2757&lt;11,G2757,IF(G2757&lt;16,G2757+40,G2757+65))+F2757*100+100000</f>
        <v>116282</v>
      </c>
      <c r="B2757" s="24">
        <v>2</v>
      </c>
      <c r="C2757" s="28" t="str">
        <f>"jingdian/"&amp;VLOOKUP(E2757,city!$D$4:$P$352,12,FALSE)&amp;"/"&amp;VLOOKUP(E2757,city!$D$4:$P$352,13,FALSE)&amp;"/"&amp;IF(G2757&lt;11,"jd",IF(G2757&lt;16,"tc","cs"))&amp;"/"&amp;IF(G2757&lt;11,G2757,IF(G2757&lt;16,G2757-10,G2757-15))&amp;".jpg"</f>
        <v>jingdian/hubei/ezhou/cs/2.jpg</v>
      </c>
      <c r="D2757" s="23">
        <f t="shared" ref="D2757:D2820" si="130">IF(G2757&lt;11,1,IF(G2757&lt;16,2,3))</f>
        <v>3</v>
      </c>
      <c r="E2757" s="2" t="str">
        <f>VLOOKUP(F2757,city!$A$4:$D$352,4,FALSE)</f>
        <v>鄂州</v>
      </c>
      <c r="F2757" s="22">
        <f t="shared" ref="F2757:F2820" si="131">IF(G2757&gt;G2756,F2756,F2756+1)</f>
        <v>162</v>
      </c>
      <c r="G2757" s="22">
        <f>IF(VLOOKUP(F2756,city!$A$4:$H$352,8,FALSE)&gt;G2756,G2756+1,1)</f>
        <v>17</v>
      </c>
    </row>
    <row r="2758" spans="1:7" x14ac:dyDescent="0.15">
      <c r="A2758" s="23">
        <f t="shared" si="129"/>
        <v>116301</v>
      </c>
      <c r="B2758" s="24">
        <v>1</v>
      </c>
      <c r="C2758" s="28" t="str">
        <f>"jingdian/"&amp;VLOOKUP(E2758,city!$D$4:$P$352,12,FALSE)&amp;"/"&amp;VLOOKUP(E2758,city!$D$4:$P$352,13,FALSE)&amp;"/"&amp;IF(G2758&lt;11,"jd",IF(G2758&lt;16,"tc","cs"))&amp;"/"&amp;IF(G2758&lt;11,G2758,IF(G2758&lt;16,G2758-10,G2758-15))&amp;".jpg"</f>
        <v>jingdian/hubei/jingmen/jd/1.jpg</v>
      </c>
      <c r="D2758" s="23">
        <f t="shared" si="130"/>
        <v>1</v>
      </c>
      <c r="E2758" s="2" t="str">
        <f>VLOOKUP(F2758,city!$A$4:$D$352,4,FALSE)</f>
        <v>荆门</v>
      </c>
      <c r="F2758" s="22">
        <f t="shared" si="131"/>
        <v>163</v>
      </c>
      <c r="G2758" s="22">
        <f>IF(VLOOKUP(F2757,city!$A$4:$H$352,8,FALSE)&gt;G2757,G2757+1,1)</f>
        <v>1</v>
      </c>
    </row>
    <row r="2759" spans="1:7" x14ac:dyDescent="0.15">
      <c r="A2759" s="23">
        <f t="shared" si="129"/>
        <v>116302</v>
      </c>
      <c r="B2759" s="24">
        <v>1</v>
      </c>
      <c r="C2759" s="28" t="str">
        <f>"jingdian/"&amp;VLOOKUP(E2759,city!$D$4:$P$352,12,FALSE)&amp;"/"&amp;VLOOKUP(E2759,city!$D$4:$P$352,13,FALSE)&amp;"/"&amp;IF(G2759&lt;11,"jd",IF(G2759&lt;16,"tc","cs"))&amp;"/"&amp;IF(G2759&lt;11,G2759,IF(G2759&lt;16,G2759-10,G2759-15))&amp;".jpg"</f>
        <v>jingdian/hubei/jingmen/jd/2.jpg</v>
      </c>
      <c r="D2759" s="23">
        <f t="shared" si="130"/>
        <v>1</v>
      </c>
      <c r="E2759" s="2" t="str">
        <f>VLOOKUP(F2759,city!$A$4:$D$352,4,FALSE)</f>
        <v>荆门</v>
      </c>
      <c r="F2759" s="22">
        <f t="shared" si="131"/>
        <v>163</v>
      </c>
      <c r="G2759" s="22">
        <f>IF(VLOOKUP(F2758,city!$A$4:$H$352,8,FALSE)&gt;G2758,G2758+1,1)</f>
        <v>2</v>
      </c>
    </row>
    <row r="2760" spans="1:7" x14ac:dyDescent="0.15">
      <c r="A2760" s="23">
        <f t="shared" si="129"/>
        <v>116303</v>
      </c>
      <c r="B2760" s="24">
        <v>1</v>
      </c>
      <c r="C2760" s="28" t="str">
        <f>"jingdian/"&amp;VLOOKUP(E2760,city!$D$4:$P$352,12,FALSE)&amp;"/"&amp;VLOOKUP(E2760,city!$D$4:$P$352,13,FALSE)&amp;"/"&amp;IF(G2760&lt;11,"jd",IF(G2760&lt;16,"tc","cs"))&amp;"/"&amp;IF(G2760&lt;11,G2760,IF(G2760&lt;16,G2760-10,G2760-15))&amp;".jpg"</f>
        <v>jingdian/hubei/jingmen/jd/3.jpg</v>
      </c>
      <c r="D2760" s="23">
        <f t="shared" si="130"/>
        <v>1</v>
      </c>
      <c r="E2760" s="2" t="str">
        <f>VLOOKUP(F2760,city!$A$4:$D$352,4,FALSE)</f>
        <v>荆门</v>
      </c>
      <c r="F2760" s="22">
        <f t="shared" si="131"/>
        <v>163</v>
      </c>
      <c r="G2760" s="22">
        <f>IF(VLOOKUP(F2759,city!$A$4:$H$352,8,FALSE)&gt;G2759,G2759+1,1)</f>
        <v>3</v>
      </c>
    </row>
    <row r="2761" spans="1:7" x14ac:dyDescent="0.15">
      <c r="A2761" s="23">
        <f t="shared" si="129"/>
        <v>116304</v>
      </c>
      <c r="B2761" s="24">
        <v>1</v>
      </c>
      <c r="C2761" s="28" t="str">
        <f>"jingdian/"&amp;VLOOKUP(E2761,city!$D$4:$P$352,12,FALSE)&amp;"/"&amp;VLOOKUP(E2761,city!$D$4:$P$352,13,FALSE)&amp;"/"&amp;IF(G2761&lt;11,"jd",IF(G2761&lt;16,"tc","cs"))&amp;"/"&amp;IF(G2761&lt;11,G2761,IF(G2761&lt;16,G2761-10,G2761-15))&amp;".jpg"</f>
        <v>jingdian/hubei/jingmen/jd/4.jpg</v>
      </c>
      <c r="D2761" s="23">
        <f t="shared" si="130"/>
        <v>1</v>
      </c>
      <c r="E2761" s="2" t="str">
        <f>VLOOKUP(F2761,city!$A$4:$D$352,4,FALSE)</f>
        <v>荆门</v>
      </c>
      <c r="F2761" s="22">
        <f t="shared" si="131"/>
        <v>163</v>
      </c>
      <c r="G2761" s="22">
        <f>IF(VLOOKUP(F2760,city!$A$4:$H$352,8,FALSE)&gt;G2760,G2760+1,1)</f>
        <v>4</v>
      </c>
    </row>
    <row r="2762" spans="1:7" x14ac:dyDescent="0.15">
      <c r="A2762" s="23">
        <f t="shared" si="129"/>
        <v>116305</v>
      </c>
      <c r="B2762" s="24">
        <v>1</v>
      </c>
      <c r="C2762" s="28" t="str">
        <f>"jingdian/"&amp;VLOOKUP(E2762,city!$D$4:$P$352,12,FALSE)&amp;"/"&amp;VLOOKUP(E2762,city!$D$4:$P$352,13,FALSE)&amp;"/"&amp;IF(G2762&lt;11,"jd",IF(G2762&lt;16,"tc","cs"))&amp;"/"&amp;IF(G2762&lt;11,G2762,IF(G2762&lt;16,G2762-10,G2762-15))&amp;".jpg"</f>
        <v>jingdian/hubei/jingmen/jd/5.jpg</v>
      </c>
      <c r="D2762" s="23">
        <f t="shared" si="130"/>
        <v>1</v>
      </c>
      <c r="E2762" s="2" t="str">
        <f>VLOOKUP(F2762,city!$A$4:$D$352,4,FALSE)</f>
        <v>荆门</v>
      </c>
      <c r="F2762" s="22">
        <f t="shared" si="131"/>
        <v>163</v>
      </c>
      <c r="G2762" s="22">
        <f>IF(VLOOKUP(F2761,city!$A$4:$H$352,8,FALSE)&gt;G2761,G2761+1,1)</f>
        <v>5</v>
      </c>
    </row>
    <row r="2763" spans="1:7" x14ac:dyDescent="0.15">
      <c r="A2763" s="23">
        <f t="shared" si="129"/>
        <v>116306</v>
      </c>
      <c r="B2763" s="24">
        <v>1</v>
      </c>
      <c r="C2763" s="28" t="str">
        <f>"jingdian/"&amp;VLOOKUP(E2763,city!$D$4:$P$352,12,FALSE)&amp;"/"&amp;VLOOKUP(E2763,city!$D$4:$P$352,13,FALSE)&amp;"/"&amp;IF(G2763&lt;11,"jd",IF(G2763&lt;16,"tc","cs"))&amp;"/"&amp;IF(G2763&lt;11,G2763,IF(G2763&lt;16,G2763-10,G2763-15))&amp;".jpg"</f>
        <v>jingdian/hubei/jingmen/jd/6.jpg</v>
      </c>
      <c r="D2763" s="23">
        <f t="shared" si="130"/>
        <v>1</v>
      </c>
      <c r="E2763" s="2" t="str">
        <f>VLOOKUP(F2763,city!$A$4:$D$352,4,FALSE)</f>
        <v>荆门</v>
      </c>
      <c r="F2763" s="22">
        <f t="shared" si="131"/>
        <v>163</v>
      </c>
      <c r="G2763" s="22">
        <f>IF(VLOOKUP(F2762,city!$A$4:$H$352,8,FALSE)&gt;G2762,G2762+1,1)</f>
        <v>6</v>
      </c>
    </row>
    <row r="2764" spans="1:7" x14ac:dyDescent="0.15">
      <c r="A2764" s="23">
        <f t="shared" si="129"/>
        <v>116307</v>
      </c>
      <c r="B2764" s="24">
        <v>1</v>
      </c>
      <c r="C2764" s="28" t="str">
        <f>"jingdian/"&amp;VLOOKUP(E2764,city!$D$4:$P$352,12,FALSE)&amp;"/"&amp;VLOOKUP(E2764,city!$D$4:$P$352,13,FALSE)&amp;"/"&amp;IF(G2764&lt;11,"jd",IF(G2764&lt;16,"tc","cs"))&amp;"/"&amp;IF(G2764&lt;11,G2764,IF(G2764&lt;16,G2764-10,G2764-15))&amp;".jpg"</f>
        <v>jingdian/hubei/jingmen/jd/7.jpg</v>
      </c>
      <c r="D2764" s="23">
        <f t="shared" si="130"/>
        <v>1</v>
      </c>
      <c r="E2764" s="2" t="str">
        <f>VLOOKUP(F2764,city!$A$4:$D$352,4,FALSE)</f>
        <v>荆门</v>
      </c>
      <c r="F2764" s="22">
        <f t="shared" si="131"/>
        <v>163</v>
      </c>
      <c r="G2764" s="22">
        <f>IF(VLOOKUP(F2763,city!$A$4:$H$352,8,FALSE)&gt;G2763,G2763+1,1)</f>
        <v>7</v>
      </c>
    </row>
    <row r="2765" spans="1:7" x14ac:dyDescent="0.15">
      <c r="A2765" s="23">
        <f t="shared" si="129"/>
        <v>116308</v>
      </c>
      <c r="B2765" s="24">
        <v>1</v>
      </c>
      <c r="C2765" s="28" t="str">
        <f>"jingdian/"&amp;VLOOKUP(E2765,city!$D$4:$P$352,12,FALSE)&amp;"/"&amp;VLOOKUP(E2765,city!$D$4:$P$352,13,FALSE)&amp;"/"&amp;IF(G2765&lt;11,"jd",IF(G2765&lt;16,"tc","cs"))&amp;"/"&amp;IF(G2765&lt;11,G2765,IF(G2765&lt;16,G2765-10,G2765-15))&amp;".jpg"</f>
        <v>jingdian/hubei/jingmen/jd/8.jpg</v>
      </c>
      <c r="D2765" s="23">
        <f t="shared" si="130"/>
        <v>1</v>
      </c>
      <c r="E2765" s="2" t="str">
        <f>VLOOKUP(F2765,city!$A$4:$D$352,4,FALSE)</f>
        <v>荆门</v>
      </c>
      <c r="F2765" s="22">
        <f t="shared" si="131"/>
        <v>163</v>
      </c>
      <c r="G2765" s="22">
        <f>IF(VLOOKUP(F2764,city!$A$4:$H$352,8,FALSE)&gt;G2764,G2764+1,1)</f>
        <v>8</v>
      </c>
    </row>
    <row r="2766" spans="1:7" x14ac:dyDescent="0.15">
      <c r="A2766" s="23">
        <f t="shared" si="129"/>
        <v>116309</v>
      </c>
      <c r="B2766" s="24">
        <v>1</v>
      </c>
      <c r="C2766" s="28" t="str">
        <f>"jingdian/"&amp;VLOOKUP(E2766,city!$D$4:$P$352,12,FALSE)&amp;"/"&amp;VLOOKUP(E2766,city!$D$4:$P$352,13,FALSE)&amp;"/"&amp;IF(G2766&lt;11,"jd",IF(G2766&lt;16,"tc","cs"))&amp;"/"&amp;IF(G2766&lt;11,G2766,IF(G2766&lt;16,G2766-10,G2766-15))&amp;".jpg"</f>
        <v>jingdian/hubei/jingmen/jd/9.jpg</v>
      </c>
      <c r="D2766" s="23">
        <f t="shared" si="130"/>
        <v>1</v>
      </c>
      <c r="E2766" s="2" t="str">
        <f>VLOOKUP(F2766,city!$A$4:$D$352,4,FALSE)</f>
        <v>荆门</v>
      </c>
      <c r="F2766" s="22">
        <f t="shared" si="131"/>
        <v>163</v>
      </c>
      <c r="G2766" s="22">
        <f>IF(VLOOKUP(F2765,city!$A$4:$H$352,8,FALSE)&gt;G2765,G2765+1,1)</f>
        <v>9</v>
      </c>
    </row>
    <row r="2767" spans="1:7" x14ac:dyDescent="0.15">
      <c r="A2767" s="23">
        <f t="shared" si="129"/>
        <v>116310</v>
      </c>
      <c r="B2767" s="24">
        <v>1</v>
      </c>
      <c r="C2767" s="28" t="str">
        <f>"jingdian/"&amp;VLOOKUP(E2767,city!$D$4:$P$352,12,FALSE)&amp;"/"&amp;VLOOKUP(E2767,city!$D$4:$P$352,13,FALSE)&amp;"/"&amp;IF(G2767&lt;11,"jd",IF(G2767&lt;16,"tc","cs"))&amp;"/"&amp;IF(G2767&lt;11,G2767,IF(G2767&lt;16,G2767-10,G2767-15))&amp;".jpg"</f>
        <v>jingdian/hubei/jingmen/jd/10.jpg</v>
      </c>
      <c r="D2767" s="23">
        <f t="shared" si="130"/>
        <v>1</v>
      </c>
      <c r="E2767" s="2" t="str">
        <f>VLOOKUP(F2767,city!$A$4:$D$352,4,FALSE)</f>
        <v>荆门</v>
      </c>
      <c r="F2767" s="22">
        <f t="shared" si="131"/>
        <v>163</v>
      </c>
      <c r="G2767" s="22">
        <f>IF(VLOOKUP(F2766,city!$A$4:$H$352,8,FALSE)&gt;G2766,G2766+1,1)</f>
        <v>10</v>
      </c>
    </row>
    <row r="2768" spans="1:7" x14ac:dyDescent="0.15">
      <c r="A2768" s="23">
        <f t="shared" si="129"/>
        <v>116351</v>
      </c>
      <c r="B2768" s="24">
        <v>4</v>
      </c>
      <c r="C2768" s="28" t="str">
        <f>"jingdian/"&amp;VLOOKUP(E2768,city!$D$4:$P$352,12,FALSE)&amp;"/"&amp;VLOOKUP(E2768,city!$D$4:$P$352,13,FALSE)&amp;"/"&amp;IF(G2768&lt;11,"jd",IF(G2768&lt;16,"tc","cs"))&amp;"/"&amp;IF(G2768&lt;11,G2768,IF(G2768&lt;16,G2768-10,G2768-15))&amp;".jpg"</f>
        <v>jingdian/hubei/jingmen/tc/1.jpg</v>
      </c>
      <c r="D2768" s="23">
        <f t="shared" si="130"/>
        <v>2</v>
      </c>
      <c r="E2768" s="2" t="str">
        <f>VLOOKUP(F2768,city!$A$4:$D$352,4,FALSE)</f>
        <v>荆门</v>
      </c>
      <c r="F2768" s="22">
        <f t="shared" si="131"/>
        <v>163</v>
      </c>
      <c r="G2768" s="22">
        <f>IF(VLOOKUP(F2767,city!$A$4:$H$352,8,FALSE)&gt;G2767,G2767+1,1)</f>
        <v>11</v>
      </c>
    </row>
    <row r="2769" spans="1:7" x14ac:dyDescent="0.15">
      <c r="A2769" s="23">
        <f t="shared" si="129"/>
        <v>116352</v>
      </c>
      <c r="B2769" s="24">
        <v>4</v>
      </c>
      <c r="C2769" s="28" t="str">
        <f>"jingdian/"&amp;VLOOKUP(E2769,city!$D$4:$P$352,12,FALSE)&amp;"/"&amp;VLOOKUP(E2769,city!$D$4:$P$352,13,FALSE)&amp;"/"&amp;IF(G2769&lt;11,"jd",IF(G2769&lt;16,"tc","cs"))&amp;"/"&amp;IF(G2769&lt;11,G2769,IF(G2769&lt;16,G2769-10,G2769-15))&amp;".jpg"</f>
        <v>jingdian/hubei/jingmen/tc/2.jpg</v>
      </c>
      <c r="D2769" s="23">
        <f t="shared" si="130"/>
        <v>2</v>
      </c>
      <c r="E2769" s="2" t="str">
        <f>VLOOKUP(F2769,city!$A$4:$D$352,4,FALSE)</f>
        <v>荆门</v>
      </c>
      <c r="F2769" s="22">
        <f t="shared" si="131"/>
        <v>163</v>
      </c>
      <c r="G2769" s="22">
        <f>IF(VLOOKUP(F2768,city!$A$4:$H$352,8,FALSE)&gt;G2768,G2768+1,1)</f>
        <v>12</v>
      </c>
    </row>
    <row r="2770" spans="1:7" x14ac:dyDescent="0.15">
      <c r="A2770" s="23">
        <f t="shared" si="129"/>
        <v>116353</v>
      </c>
      <c r="B2770" s="24">
        <v>2</v>
      </c>
      <c r="C2770" s="28" t="str">
        <f>"jingdian/"&amp;VLOOKUP(E2770,city!$D$4:$P$352,12,FALSE)&amp;"/"&amp;VLOOKUP(E2770,city!$D$4:$P$352,13,FALSE)&amp;"/"&amp;IF(G2770&lt;11,"jd",IF(G2770&lt;16,"tc","cs"))&amp;"/"&amp;IF(G2770&lt;11,G2770,IF(G2770&lt;16,G2770-10,G2770-15))&amp;".jpg"</f>
        <v>jingdian/hubei/jingmen/tc/3.jpg</v>
      </c>
      <c r="D2770" s="23">
        <f t="shared" si="130"/>
        <v>2</v>
      </c>
      <c r="E2770" s="2" t="str">
        <f>VLOOKUP(F2770,city!$A$4:$D$352,4,FALSE)</f>
        <v>荆门</v>
      </c>
      <c r="F2770" s="22">
        <f t="shared" si="131"/>
        <v>163</v>
      </c>
      <c r="G2770" s="22">
        <f>IF(VLOOKUP(F2769,city!$A$4:$H$352,8,FALSE)&gt;G2769,G2769+1,1)</f>
        <v>13</v>
      </c>
    </row>
    <row r="2771" spans="1:7" x14ac:dyDescent="0.15">
      <c r="A2771" s="23">
        <f t="shared" si="129"/>
        <v>116354</v>
      </c>
      <c r="B2771" s="24">
        <v>3</v>
      </c>
      <c r="C2771" s="28" t="str">
        <f>"jingdian/"&amp;VLOOKUP(E2771,city!$D$4:$P$352,12,FALSE)&amp;"/"&amp;VLOOKUP(E2771,city!$D$4:$P$352,13,FALSE)&amp;"/"&amp;IF(G2771&lt;11,"jd",IF(G2771&lt;16,"tc","cs"))&amp;"/"&amp;IF(G2771&lt;11,G2771,IF(G2771&lt;16,G2771-10,G2771-15))&amp;".jpg"</f>
        <v>jingdian/hubei/jingmen/tc/4.jpg</v>
      </c>
      <c r="D2771" s="23">
        <f t="shared" si="130"/>
        <v>2</v>
      </c>
      <c r="E2771" s="2" t="str">
        <f>VLOOKUP(F2771,city!$A$4:$D$352,4,FALSE)</f>
        <v>荆门</v>
      </c>
      <c r="F2771" s="22">
        <f t="shared" si="131"/>
        <v>163</v>
      </c>
      <c r="G2771" s="22">
        <f>IF(VLOOKUP(F2770,city!$A$4:$H$352,8,FALSE)&gt;G2770,G2770+1,1)</f>
        <v>14</v>
      </c>
    </row>
    <row r="2772" spans="1:7" x14ac:dyDescent="0.15">
      <c r="A2772" s="23">
        <f t="shared" si="129"/>
        <v>116355</v>
      </c>
      <c r="B2772" s="24">
        <v>4</v>
      </c>
      <c r="C2772" s="28" t="str">
        <f>"jingdian/"&amp;VLOOKUP(E2772,city!$D$4:$P$352,12,FALSE)&amp;"/"&amp;VLOOKUP(E2772,city!$D$4:$P$352,13,FALSE)&amp;"/"&amp;IF(G2772&lt;11,"jd",IF(G2772&lt;16,"tc","cs"))&amp;"/"&amp;IF(G2772&lt;11,G2772,IF(G2772&lt;16,G2772-10,G2772-15))&amp;".jpg"</f>
        <v>jingdian/hubei/jingmen/tc/5.jpg</v>
      </c>
      <c r="D2772" s="23">
        <f t="shared" si="130"/>
        <v>2</v>
      </c>
      <c r="E2772" s="2" t="str">
        <f>VLOOKUP(F2772,city!$A$4:$D$352,4,FALSE)</f>
        <v>荆门</v>
      </c>
      <c r="F2772" s="22">
        <f t="shared" si="131"/>
        <v>163</v>
      </c>
      <c r="G2772" s="22">
        <f>IF(VLOOKUP(F2771,city!$A$4:$H$352,8,FALSE)&gt;G2771,G2771+1,1)</f>
        <v>15</v>
      </c>
    </row>
    <row r="2773" spans="1:7" x14ac:dyDescent="0.15">
      <c r="A2773" s="23">
        <f t="shared" si="129"/>
        <v>116381</v>
      </c>
      <c r="B2773" s="24">
        <v>2</v>
      </c>
      <c r="C2773" s="28" t="str">
        <f>"jingdian/"&amp;VLOOKUP(E2773,city!$D$4:$P$352,12,FALSE)&amp;"/"&amp;VLOOKUP(E2773,city!$D$4:$P$352,13,FALSE)&amp;"/"&amp;IF(G2773&lt;11,"jd",IF(G2773&lt;16,"tc","cs"))&amp;"/"&amp;IF(G2773&lt;11,G2773,IF(G2773&lt;16,G2773-10,G2773-15))&amp;".jpg"</f>
        <v>jingdian/hubei/jingmen/cs/1.jpg</v>
      </c>
      <c r="D2773" s="23">
        <f t="shared" si="130"/>
        <v>3</v>
      </c>
      <c r="E2773" s="2" t="str">
        <f>VLOOKUP(F2773,city!$A$4:$D$352,4,FALSE)</f>
        <v>荆门</v>
      </c>
      <c r="F2773" s="22">
        <f t="shared" si="131"/>
        <v>163</v>
      </c>
      <c r="G2773" s="22">
        <f>IF(VLOOKUP(F2772,city!$A$4:$H$352,8,FALSE)&gt;G2772,G2772+1,1)</f>
        <v>16</v>
      </c>
    </row>
    <row r="2774" spans="1:7" x14ac:dyDescent="0.15">
      <c r="A2774" s="23">
        <f t="shared" si="129"/>
        <v>116382</v>
      </c>
      <c r="B2774" s="24">
        <v>2</v>
      </c>
      <c r="C2774" s="28" t="str">
        <f>"jingdian/"&amp;VLOOKUP(E2774,city!$D$4:$P$352,12,FALSE)&amp;"/"&amp;VLOOKUP(E2774,city!$D$4:$P$352,13,FALSE)&amp;"/"&amp;IF(G2774&lt;11,"jd",IF(G2774&lt;16,"tc","cs"))&amp;"/"&amp;IF(G2774&lt;11,G2774,IF(G2774&lt;16,G2774-10,G2774-15))&amp;".jpg"</f>
        <v>jingdian/hubei/jingmen/cs/2.jpg</v>
      </c>
      <c r="D2774" s="23">
        <f t="shared" si="130"/>
        <v>3</v>
      </c>
      <c r="E2774" s="2" t="str">
        <f>VLOOKUP(F2774,city!$A$4:$D$352,4,FALSE)</f>
        <v>荆门</v>
      </c>
      <c r="F2774" s="22">
        <f t="shared" si="131"/>
        <v>163</v>
      </c>
      <c r="G2774" s="22">
        <f>IF(VLOOKUP(F2773,city!$A$4:$H$352,8,FALSE)&gt;G2773,G2773+1,1)</f>
        <v>17</v>
      </c>
    </row>
    <row r="2775" spans="1:7" x14ac:dyDescent="0.15">
      <c r="A2775" s="23">
        <f t="shared" si="129"/>
        <v>116401</v>
      </c>
      <c r="B2775" s="24">
        <v>1</v>
      </c>
      <c r="C2775" s="28" t="str">
        <f>"jingdian/"&amp;VLOOKUP(E2775,city!$D$4:$P$352,12,FALSE)&amp;"/"&amp;VLOOKUP(E2775,city!$D$4:$P$352,13,FALSE)&amp;"/"&amp;IF(G2775&lt;11,"jd",IF(G2775&lt;16,"tc","cs"))&amp;"/"&amp;IF(G2775&lt;11,G2775,IF(G2775&lt;16,G2775-10,G2775-15))&amp;".jpg"</f>
        <v>jingdian/hubei/xiaogan/jd/1.jpg</v>
      </c>
      <c r="D2775" s="23">
        <f t="shared" si="130"/>
        <v>1</v>
      </c>
      <c r="E2775" s="2" t="str">
        <f>VLOOKUP(F2775,city!$A$4:$D$352,4,FALSE)</f>
        <v>孝感</v>
      </c>
      <c r="F2775" s="22">
        <f t="shared" si="131"/>
        <v>164</v>
      </c>
      <c r="G2775" s="22">
        <f>IF(VLOOKUP(F2774,city!$A$4:$H$352,8,FALSE)&gt;G2774,G2774+1,1)</f>
        <v>1</v>
      </c>
    </row>
    <row r="2776" spans="1:7" x14ac:dyDescent="0.15">
      <c r="A2776" s="23">
        <f t="shared" si="129"/>
        <v>116402</v>
      </c>
      <c r="B2776" s="24">
        <v>1</v>
      </c>
      <c r="C2776" s="28" t="str">
        <f>"jingdian/"&amp;VLOOKUP(E2776,city!$D$4:$P$352,12,FALSE)&amp;"/"&amp;VLOOKUP(E2776,city!$D$4:$P$352,13,FALSE)&amp;"/"&amp;IF(G2776&lt;11,"jd",IF(G2776&lt;16,"tc","cs"))&amp;"/"&amp;IF(G2776&lt;11,G2776,IF(G2776&lt;16,G2776-10,G2776-15))&amp;".jpg"</f>
        <v>jingdian/hubei/xiaogan/jd/2.jpg</v>
      </c>
      <c r="D2776" s="23">
        <f t="shared" si="130"/>
        <v>1</v>
      </c>
      <c r="E2776" s="2" t="str">
        <f>VLOOKUP(F2776,city!$A$4:$D$352,4,FALSE)</f>
        <v>孝感</v>
      </c>
      <c r="F2776" s="22">
        <f t="shared" si="131"/>
        <v>164</v>
      </c>
      <c r="G2776" s="22">
        <f>IF(VLOOKUP(F2775,city!$A$4:$H$352,8,FALSE)&gt;G2775,G2775+1,1)</f>
        <v>2</v>
      </c>
    </row>
    <row r="2777" spans="1:7" x14ac:dyDescent="0.15">
      <c r="A2777" s="23">
        <f t="shared" si="129"/>
        <v>116403</v>
      </c>
      <c r="B2777" s="24">
        <v>1</v>
      </c>
      <c r="C2777" s="28" t="str">
        <f>"jingdian/"&amp;VLOOKUP(E2777,city!$D$4:$P$352,12,FALSE)&amp;"/"&amp;VLOOKUP(E2777,city!$D$4:$P$352,13,FALSE)&amp;"/"&amp;IF(G2777&lt;11,"jd",IF(G2777&lt;16,"tc","cs"))&amp;"/"&amp;IF(G2777&lt;11,G2777,IF(G2777&lt;16,G2777-10,G2777-15))&amp;".jpg"</f>
        <v>jingdian/hubei/xiaogan/jd/3.jpg</v>
      </c>
      <c r="D2777" s="23">
        <f t="shared" si="130"/>
        <v>1</v>
      </c>
      <c r="E2777" s="2" t="str">
        <f>VLOOKUP(F2777,city!$A$4:$D$352,4,FALSE)</f>
        <v>孝感</v>
      </c>
      <c r="F2777" s="22">
        <f t="shared" si="131"/>
        <v>164</v>
      </c>
      <c r="G2777" s="22">
        <f>IF(VLOOKUP(F2776,city!$A$4:$H$352,8,FALSE)&gt;G2776,G2776+1,1)</f>
        <v>3</v>
      </c>
    </row>
    <row r="2778" spans="1:7" x14ac:dyDescent="0.15">
      <c r="A2778" s="23">
        <f t="shared" si="129"/>
        <v>116404</v>
      </c>
      <c r="B2778" s="24">
        <v>1</v>
      </c>
      <c r="C2778" s="28" t="str">
        <f>"jingdian/"&amp;VLOOKUP(E2778,city!$D$4:$P$352,12,FALSE)&amp;"/"&amp;VLOOKUP(E2778,city!$D$4:$P$352,13,FALSE)&amp;"/"&amp;IF(G2778&lt;11,"jd",IF(G2778&lt;16,"tc","cs"))&amp;"/"&amp;IF(G2778&lt;11,G2778,IF(G2778&lt;16,G2778-10,G2778-15))&amp;".jpg"</f>
        <v>jingdian/hubei/xiaogan/jd/4.jpg</v>
      </c>
      <c r="D2778" s="23">
        <f t="shared" si="130"/>
        <v>1</v>
      </c>
      <c r="E2778" s="2" t="str">
        <f>VLOOKUP(F2778,city!$A$4:$D$352,4,FALSE)</f>
        <v>孝感</v>
      </c>
      <c r="F2778" s="22">
        <f t="shared" si="131"/>
        <v>164</v>
      </c>
      <c r="G2778" s="22">
        <f>IF(VLOOKUP(F2777,city!$A$4:$H$352,8,FALSE)&gt;G2777,G2777+1,1)</f>
        <v>4</v>
      </c>
    </row>
    <row r="2779" spans="1:7" x14ac:dyDescent="0.15">
      <c r="A2779" s="23">
        <f t="shared" si="129"/>
        <v>116405</v>
      </c>
      <c r="B2779" s="24">
        <v>1</v>
      </c>
      <c r="C2779" s="28" t="str">
        <f>"jingdian/"&amp;VLOOKUP(E2779,city!$D$4:$P$352,12,FALSE)&amp;"/"&amp;VLOOKUP(E2779,city!$D$4:$P$352,13,FALSE)&amp;"/"&amp;IF(G2779&lt;11,"jd",IF(G2779&lt;16,"tc","cs"))&amp;"/"&amp;IF(G2779&lt;11,G2779,IF(G2779&lt;16,G2779-10,G2779-15))&amp;".jpg"</f>
        <v>jingdian/hubei/xiaogan/jd/5.jpg</v>
      </c>
      <c r="D2779" s="23">
        <f t="shared" si="130"/>
        <v>1</v>
      </c>
      <c r="E2779" s="2" t="str">
        <f>VLOOKUP(F2779,city!$A$4:$D$352,4,FALSE)</f>
        <v>孝感</v>
      </c>
      <c r="F2779" s="22">
        <f t="shared" si="131"/>
        <v>164</v>
      </c>
      <c r="G2779" s="22">
        <f>IF(VLOOKUP(F2778,city!$A$4:$H$352,8,FALSE)&gt;G2778,G2778+1,1)</f>
        <v>5</v>
      </c>
    </row>
    <row r="2780" spans="1:7" x14ac:dyDescent="0.15">
      <c r="A2780" s="23">
        <f t="shared" si="129"/>
        <v>116406</v>
      </c>
      <c r="B2780" s="24">
        <v>1</v>
      </c>
      <c r="C2780" s="28" t="str">
        <f>"jingdian/"&amp;VLOOKUP(E2780,city!$D$4:$P$352,12,FALSE)&amp;"/"&amp;VLOOKUP(E2780,city!$D$4:$P$352,13,FALSE)&amp;"/"&amp;IF(G2780&lt;11,"jd",IF(G2780&lt;16,"tc","cs"))&amp;"/"&amp;IF(G2780&lt;11,G2780,IF(G2780&lt;16,G2780-10,G2780-15))&amp;".jpg"</f>
        <v>jingdian/hubei/xiaogan/jd/6.jpg</v>
      </c>
      <c r="D2780" s="23">
        <f t="shared" si="130"/>
        <v>1</v>
      </c>
      <c r="E2780" s="2" t="str">
        <f>VLOOKUP(F2780,city!$A$4:$D$352,4,FALSE)</f>
        <v>孝感</v>
      </c>
      <c r="F2780" s="22">
        <f t="shared" si="131"/>
        <v>164</v>
      </c>
      <c r="G2780" s="22">
        <f>IF(VLOOKUP(F2779,city!$A$4:$H$352,8,FALSE)&gt;G2779,G2779+1,1)</f>
        <v>6</v>
      </c>
    </row>
    <row r="2781" spans="1:7" x14ac:dyDescent="0.15">
      <c r="A2781" s="23">
        <f t="shared" si="129"/>
        <v>116407</v>
      </c>
      <c r="B2781" s="24">
        <v>1</v>
      </c>
      <c r="C2781" s="28" t="str">
        <f>"jingdian/"&amp;VLOOKUP(E2781,city!$D$4:$P$352,12,FALSE)&amp;"/"&amp;VLOOKUP(E2781,city!$D$4:$P$352,13,FALSE)&amp;"/"&amp;IF(G2781&lt;11,"jd",IF(G2781&lt;16,"tc","cs"))&amp;"/"&amp;IF(G2781&lt;11,G2781,IF(G2781&lt;16,G2781-10,G2781-15))&amp;".jpg"</f>
        <v>jingdian/hubei/xiaogan/jd/7.jpg</v>
      </c>
      <c r="D2781" s="23">
        <f t="shared" si="130"/>
        <v>1</v>
      </c>
      <c r="E2781" s="2" t="str">
        <f>VLOOKUP(F2781,city!$A$4:$D$352,4,FALSE)</f>
        <v>孝感</v>
      </c>
      <c r="F2781" s="22">
        <f t="shared" si="131"/>
        <v>164</v>
      </c>
      <c r="G2781" s="22">
        <f>IF(VLOOKUP(F2780,city!$A$4:$H$352,8,FALSE)&gt;G2780,G2780+1,1)</f>
        <v>7</v>
      </c>
    </row>
    <row r="2782" spans="1:7" x14ac:dyDescent="0.15">
      <c r="A2782" s="23">
        <f t="shared" si="129"/>
        <v>116408</v>
      </c>
      <c r="B2782" s="24">
        <v>1</v>
      </c>
      <c r="C2782" s="28" t="str">
        <f>"jingdian/"&amp;VLOOKUP(E2782,city!$D$4:$P$352,12,FALSE)&amp;"/"&amp;VLOOKUP(E2782,city!$D$4:$P$352,13,FALSE)&amp;"/"&amp;IF(G2782&lt;11,"jd",IF(G2782&lt;16,"tc","cs"))&amp;"/"&amp;IF(G2782&lt;11,G2782,IF(G2782&lt;16,G2782-10,G2782-15))&amp;".jpg"</f>
        <v>jingdian/hubei/xiaogan/jd/8.jpg</v>
      </c>
      <c r="D2782" s="23">
        <f t="shared" si="130"/>
        <v>1</v>
      </c>
      <c r="E2782" s="2" t="str">
        <f>VLOOKUP(F2782,city!$A$4:$D$352,4,FALSE)</f>
        <v>孝感</v>
      </c>
      <c r="F2782" s="22">
        <f t="shared" si="131"/>
        <v>164</v>
      </c>
      <c r="G2782" s="22">
        <f>IF(VLOOKUP(F2781,city!$A$4:$H$352,8,FALSE)&gt;G2781,G2781+1,1)</f>
        <v>8</v>
      </c>
    </row>
    <row r="2783" spans="1:7" x14ac:dyDescent="0.15">
      <c r="A2783" s="23">
        <f t="shared" si="129"/>
        <v>116409</v>
      </c>
      <c r="B2783" s="24">
        <v>1</v>
      </c>
      <c r="C2783" s="28" t="str">
        <f>"jingdian/"&amp;VLOOKUP(E2783,city!$D$4:$P$352,12,FALSE)&amp;"/"&amp;VLOOKUP(E2783,city!$D$4:$P$352,13,FALSE)&amp;"/"&amp;IF(G2783&lt;11,"jd",IF(G2783&lt;16,"tc","cs"))&amp;"/"&amp;IF(G2783&lt;11,G2783,IF(G2783&lt;16,G2783-10,G2783-15))&amp;".jpg"</f>
        <v>jingdian/hubei/xiaogan/jd/9.jpg</v>
      </c>
      <c r="D2783" s="23">
        <f t="shared" si="130"/>
        <v>1</v>
      </c>
      <c r="E2783" s="2" t="str">
        <f>VLOOKUP(F2783,city!$A$4:$D$352,4,FALSE)</f>
        <v>孝感</v>
      </c>
      <c r="F2783" s="22">
        <f t="shared" si="131"/>
        <v>164</v>
      </c>
      <c r="G2783" s="22">
        <f>IF(VLOOKUP(F2782,city!$A$4:$H$352,8,FALSE)&gt;G2782,G2782+1,1)</f>
        <v>9</v>
      </c>
    </row>
    <row r="2784" spans="1:7" x14ac:dyDescent="0.15">
      <c r="A2784" s="23">
        <f t="shared" si="129"/>
        <v>116410</v>
      </c>
      <c r="B2784" s="24">
        <v>1</v>
      </c>
      <c r="C2784" s="28" t="str">
        <f>"jingdian/"&amp;VLOOKUP(E2784,city!$D$4:$P$352,12,FALSE)&amp;"/"&amp;VLOOKUP(E2784,city!$D$4:$P$352,13,FALSE)&amp;"/"&amp;IF(G2784&lt;11,"jd",IF(G2784&lt;16,"tc","cs"))&amp;"/"&amp;IF(G2784&lt;11,G2784,IF(G2784&lt;16,G2784-10,G2784-15))&amp;".jpg"</f>
        <v>jingdian/hubei/xiaogan/jd/10.jpg</v>
      </c>
      <c r="D2784" s="23">
        <f t="shared" si="130"/>
        <v>1</v>
      </c>
      <c r="E2784" s="2" t="str">
        <f>VLOOKUP(F2784,city!$A$4:$D$352,4,FALSE)</f>
        <v>孝感</v>
      </c>
      <c r="F2784" s="22">
        <f t="shared" si="131"/>
        <v>164</v>
      </c>
      <c r="G2784" s="22">
        <f>IF(VLOOKUP(F2783,city!$A$4:$H$352,8,FALSE)&gt;G2783,G2783+1,1)</f>
        <v>10</v>
      </c>
    </row>
    <row r="2785" spans="1:7" x14ac:dyDescent="0.15">
      <c r="A2785" s="23">
        <f t="shared" si="129"/>
        <v>116451</v>
      </c>
      <c r="B2785" s="24">
        <v>4</v>
      </c>
      <c r="C2785" s="28" t="str">
        <f>"jingdian/"&amp;VLOOKUP(E2785,city!$D$4:$P$352,12,FALSE)&amp;"/"&amp;VLOOKUP(E2785,city!$D$4:$P$352,13,FALSE)&amp;"/"&amp;IF(G2785&lt;11,"jd",IF(G2785&lt;16,"tc","cs"))&amp;"/"&amp;IF(G2785&lt;11,G2785,IF(G2785&lt;16,G2785-10,G2785-15))&amp;".jpg"</f>
        <v>jingdian/hubei/xiaogan/tc/1.jpg</v>
      </c>
      <c r="D2785" s="23">
        <f t="shared" si="130"/>
        <v>2</v>
      </c>
      <c r="E2785" s="2" t="str">
        <f>VLOOKUP(F2785,city!$A$4:$D$352,4,FALSE)</f>
        <v>孝感</v>
      </c>
      <c r="F2785" s="22">
        <f t="shared" si="131"/>
        <v>164</v>
      </c>
      <c r="G2785" s="22">
        <f>IF(VLOOKUP(F2784,city!$A$4:$H$352,8,FALSE)&gt;G2784,G2784+1,1)</f>
        <v>11</v>
      </c>
    </row>
    <row r="2786" spans="1:7" x14ac:dyDescent="0.15">
      <c r="A2786" s="23">
        <f t="shared" si="129"/>
        <v>116452</v>
      </c>
      <c r="B2786" s="24">
        <v>2</v>
      </c>
      <c r="C2786" s="28" t="str">
        <f>"jingdian/"&amp;VLOOKUP(E2786,city!$D$4:$P$352,12,FALSE)&amp;"/"&amp;VLOOKUP(E2786,city!$D$4:$P$352,13,FALSE)&amp;"/"&amp;IF(G2786&lt;11,"jd",IF(G2786&lt;16,"tc","cs"))&amp;"/"&amp;IF(G2786&lt;11,G2786,IF(G2786&lt;16,G2786-10,G2786-15))&amp;".jpg"</f>
        <v>jingdian/hubei/xiaogan/tc/2.jpg</v>
      </c>
      <c r="D2786" s="23">
        <f t="shared" si="130"/>
        <v>2</v>
      </c>
      <c r="E2786" s="2" t="str">
        <f>VLOOKUP(F2786,city!$A$4:$D$352,4,FALSE)</f>
        <v>孝感</v>
      </c>
      <c r="F2786" s="22">
        <f t="shared" si="131"/>
        <v>164</v>
      </c>
      <c r="G2786" s="22">
        <f>IF(VLOOKUP(F2785,city!$A$4:$H$352,8,FALSE)&gt;G2785,G2785+1,1)</f>
        <v>12</v>
      </c>
    </row>
    <row r="2787" spans="1:7" x14ac:dyDescent="0.15">
      <c r="A2787" s="23">
        <f t="shared" si="129"/>
        <v>116453</v>
      </c>
      <c r="B2787" s="24">
        <v>5</v>
      </c>
      <c r="C2787" s="28" t="str">
        <f>"jingdian/"&amp;VLOOKUP(E2787,city!$D$4:$P$352,12,FALSE)&amp;"/"&amp;VLOOKUP(E2787,city!$D$4:$P$352,13,FALSE)&amp;"/"&amp;IF(G2787&lt;11,"jd",IF(G2787&lt;16,"tc","cs"))&amp;"/"&amp;IF(G2787&lt;11,G2787,IF(G2787&lt;16,G2787-10,G2787-15))&amp;".jpg"</f>
        <v>jingdian/hubei/xiaogan/tc/3.jpg</v>
      </c>
      <c r="D2787" s="23">
        <f t="shared" si="130"/>
        <v>2</v>
      </c>
      <c r="E2787" s="2" t="str">
        <f>VLOOKUP(F2787,city!$A$4:$D$352,4,FALSE)</f>
        <v>孝感</v>
      </c>
      <c r="F2787" s="22">
        <f t="shared" si="131"/>
        <v>164</v>
      </c>
      <c r="G2787" s="22">
        <f>IF(VLOOKUP(F2786,city!$A$4:$H$352,8,FALSE)&gt;G2786,G2786+1,1)</f>
        <v>13</v>
      </c>
    </row>
    <row r="2788" spans="1:7" x14ac:dyDescent="0.15">
      <c r="A2788" s="23">
        <f t="shared" si="129"/>
        <v>116454</v>
      </c>
      <c r="B2788" s="24">
        <v>3</v>
      </c>
      <c r="C2788" s="28" t="str">
        <f>"jingdian/"&amp;VLOOKUP(E2788,city!$D$4:$P$352,12,FALSE)&amp;"/"&amp;VLOOKUP(E2788,city!$D$4:$P$352,13,FALSE)&amp;"/"&amp;IF(G2788&lt;11,"jd",IF(G2788&lt;16,"tc","cs"))&amp;"/"&amp;IF(G2788&lt;11,G2788,IF(G2788&lt;16,G2788-10,G2788-15))&amp;".jpg"</f>
        <v>jingdian/hubei/xiaogan/tc/4.jpg</v>
      </c>
      <c r="D2788" s="23">
        <f t="shared" si="130"/>
        <v>2</v>
      </c>
      <c r="E2788" s="2" t="str">
        <f>VLOOKUP(F2788,city!$A$4:$D$352,4,FALSE)</f>
        <v>孝感</v>
      </c>
      <c r="F2788" s="22">
        <f t="shared" si="131"/>
        <v>164</v>
      </c>
      <c r="G2788" s="22">
        <f>IF(VLOOKUP(F2787,city!$A$4:$H$352,8,FALSE)&gt;G2787,G2787+1,1)</f>
        <v>14</v>
      </c>
    </row>
    <row r="2789" spans="1:7" x14ac:dyDescent="0.15">
      <c r="A2789" s="23">
        <f t="shared" si="129"/>
        <v>116455</v>
      </c>
      <c r="B2789" s="24">
        <v>4</v>
      </c>
      <c r="C2789" s="28" t="str">
        <f>"jingdian/"&amp;VLOOKUP(E2789,city!$D$4:$P$352,12,FALSE)&amp;"/"&amp;VLOOKUP(E2789,city!$D$4:$P$352,13,FALSE)&amp;"/"&amp;IF(G2789&lt;11,"jd",IF(G2789&lt;16,"tc","cs"))&amp;"/"&amp;IF(G2789&lt;11,G2789,IF(G2789&lt;16,G2789-10,G2789-15))&amp;".jpg"</f>
        <v>jingdian/hubei/xiaogan/tc/5.jpg</v>
      </c>
      <c r="D2789" s="23">
        <f t="shared" si="130"/>
        <v>2</v>
      </c>
      <c r="E2789" s="2" t="str">
        <f>VLOOKUP(F2789,city!$A$4:$D$352,4,FALSE)</f>
        <v>孝感</v>
      </c>
      <c r="F2789" s="22">
        <f t="shared" si="131"/>
        <v>164</v>
      </c>
      <c r="G2789" s="22">
        <f>IF(VLOOKUP(F2788,city!$A$4:$H$352,8,FALSE)&gt;G2788,G2788+1,1)</f>
        <v>15</v>
      </c>
    </row>
    <row r="2790" spans="1:7" x14ac:dyDescent="0.15">
      <c r="A2790" s="23">
        <f t="shared" si="129"/>
        <v>116481</v>
      </c>
      <c r="B2790" s="24">
        <v>5</v>
      </c>
      <c r="C2790" s="28" t="str">
        <f>"jingdian/"&amp;VLOOKUP(E2790,city!$D$4:$P$352,12,FALSE)&amp;"/"&amp;VLOOKUP(E2790,city!$D$4:$P$352,13,FALSE)&amp;"/"&amp;IF(G2790&lt;11,"jd",IF(G2790&lt;16,"tc","cs"))&amp;"/"&amp;IF(G2790&lt;11,G2790,IF(G2790&lt;16,G2790-10,G2790-15))&amp;".jpg"</f>
        <v>jingdian/hubei/xiaogan/cs/1.jpg</v>
      </c>
      <c r="D2790" s="23">
        <f t="shared" si="130"/>
        <v>3</v>
      </c>
      <c r="E2790" s="2" t="str">
        <f>VLOOKUP(F2790,city!$A$4:$D$352,4,FALSE)</f>
        <v>孝感</v>
      </c>
      <c r="F2790" s="22">
        <f t="shared" si="131"/>
        <v>164</v>
      </c>
      <c r="G2790" s="22">
        <f>IF(VLOOKUP(F2789,city!$A$4:$H$352,8,FALSE)&gt;G2789,G2789+1,1)</f>
        <v>16</v>
      </c>
    </row>
    <row r="2791" spans="1:7" x14ac:dyDescent="0.15">
      <c r="A2791" s="23">
        <f t="shared" si="129"/>
        <v>116482</v>
      </c>
      <c r="B2791" s="24">
        <v>3</v>
      </c>
      <c r="C2791" s="28" t="str">
        <f>"jingdian/"&amp;VLOOKUP(E2791,city!$D$4:$P$352,12,FALSE)&amp;"/"&amp;VLOOKUP(E2791,city!$D$4:$P$352,13,FALSE)&amp;"/"&amp;IF(G2791&lt;11,"jd",IF(G2791&lt;16,"tc","cs"))&amp;"/"&amp;IF(G2791&lt;11,G2791,IF(G2791&lt;16,G2791-10,G2791-15))&amp;".jpg"</f>
        <v>jingdian/hubei/xiaogan/cs/2.jpg</v>
      </c>
      <c r="D2791" s="23">
        <f t="shared" si="130"/>
        <v>3</v>
      </c>
      <c r="E2791" s="2" t="str">
        <f>VLOOKUP(F2791,city!$A$4:$D$352,4,FALSE)</f>
        <v>孝感</v>
      </c>
      <c r="F2791" s="22">
        <f t="shared" si="131"/>
        <v>164</v>
      </c>
      <c r="G2791" s="22">
        <f>IF(VLOOKUP(F2790,city!$A$4:$H$352,8,FALSE)&gt;G2790,G2790+1,1)</f>
        <v>17</v>
      </c>
    </row>
    <row r="2792" spans="1:7" x14ac:dyDescent="0.15">
      <c r="A2792" s="23">
        <f t="shared" si="129"/>
        <v>116501</v>
      </c>
      <c r="B2792" s="24">
        <v>1</v>
      </c>
      <c r="C2792" s="28" t="str">
        <f>"jingdian/"&amp;VLOOKUP(E2792,city!$D$4:$P$352,12,FALSE)&amp;"/"&amp;VLOOKUP(E2792,city!$D$4:$P$352,13,FALSE)&amp;"/"&amp;IF(G2792&lt;11,"jd",IF(G2792&lt;16,"tc","cs"))&amp;"/"&amp;IF(G2792&lt;11,G2792,IF(G2792&lt;16,G2792-10,G2792-15))&amp;".jpg"</f>
        <v>jingdian/hubei/jingzhou/jd/1.jpg</v>
      </c>
      <c r="D2792" s="23">
        <f t="shared" si="130"/>
        <v>1</v>
      </c>
      <c r="E2792" s="2" t="str">
        <f>VLOOKUP(F2792,city!$A$4:$D$352,4,FALSE)</f>
        <v>荆州</v>
      </c>
      <c r="F2792" s="22">
        <f t="shared" si="131"/>
        <v>165</v>
      </c>
      <c r="G2792" s="22">
        <f>IF(VLOOKUP(F2791,city!$A$4:$H$352,8,FALSE)&gt;G2791,G2791+1,1)</f>
        <v>1</v>
      </c>
    </row>
    <row r="2793" spans="1:7" x14ac:dyDescent="0.15">
      <c r="A2793" s="23">
        <f t="shared" si="129"/>
        <v>116502</v>
      </c>
      <c r="B2793" s="24">
        <v>1</v>
      </c>
      <c r="C2793" s="28" t="str">
        <f>"jingdian/"&amp;VLOOKUP(E2793,city!$D$4:$P$352,12,FALSE)&amp;"/"&amp;VLOOKUP(E2793,city!$D$4:$P$352,13,FALSE)&amp;"/"&amp;IF(G2793&lt;11,"jd",IF(G2793&lt;16,"tc","cs"))&amp;"/"&amp;IF(G2793&lt;11,G2793,IF(G2793&lt;16,G2793-10,G2793-15))&amp;".jpg"</f>
        <v>jingdian/hubei/jingzhou/jd/2.jpg</v>
      </c>
      <c r="D2793" s="23">
        <f t="shared" si="130"/>
        <v>1</v>
      </c>
      <c r="E2793" s="2" t="str">
        <f>VLOOKUP(F2793,city!$A$4:$D$352,4,FALSE)</f>
        <v>荆州</v>
      </c>
      <c r="F2793" s="22">
        <f t="shared" si="131"/>
        <v>165</v>
      </c>
      <c r="G2793" s="22">
        <f>IF(VLOOKUP(F2792,city!$A$4:$H$352,8,FALSE)&gt;G2792,G2792+1,1)</f>
        <v>2</v>
      </c>
    </row>
    <row r="2794" spans="1:7" x14ac:dyDescent="0.15">
      <c r="A2794" s="23">
        <f t="shared" si="129"/>
        <v>116503</v>
      </c>
      <c r="B2794" s="24">
        <v>1</v>
      </c>
      <c r="C2794" s="28" t="str">
        <f>"jingdian/"&amp;VLOOKUP(E2794,city!$D$4:$P$352,12,FALSE)&amp;"/"&amp;VLOOKUP(E2794,city!$D$4:$P$352,13,FALSE)&amp;"/"&amp;IF(G2794&lt;11,"jd",IF(G2794&lt;16,"tc","cs"))&amp;"/"&amp;IF(G2794&lt;11,G2794,IF(G2794&lt;16,G2794-10,G2794-15))&amp;".jpg"</f>
        <v>jingdian/hubei/jingzhou/jd/3.jpg</v>
      </c>
      <c r="D2794" s="23">
        <f t="shared" si="130"/>
        <v>1</v>
      </c>
      <c r="E2794" s="2" t="str">
        <f>VLOOKUP(F2794,city!$A$4:$D$352,4,FALSE)</f>
        <v>荆州</v>
      </c>
      <c r="F2794" s="22">
        <f t="shared" si="131"/>
        <v>165</v>
      </c>
      <c r="G2794" s="22">
        <f>IF(VLOOKUP(F2793,city!$A$4:$H$352,8,FALSE)&gt;G2793,G2793+1,1)</f>
        <v>3</v>
      </c>
    </row>
    <row r="2795" spans="1:7" x14ac:dyDescent="0.15">
      <c r="A2795" s="23">
        <f t="shared" si="129"/>
        <v>116504</v>
      </c>
      <c r="B2795" s="24">
        <v>1</v>
      </c>
      <c r="C2795" s="28" t="str">
        <f>"jingdian/"&amp;VLOOKUP(E2795,city!$D$4:$P$352,12,FALSE)&amp;"/"&amp;VLOOKUP(E2795,city!$D$4:$P$352,13,FALSE)&amp;"/"&amp;IF(G2795&lt;11,"jd",IF(G2795&lt;16,"tc","cs"))&amp;"/"&amp;IF(G2795&lt;11,G2795,IF(G2795&lt;16,G2795-10,G2795-15))&amp;".jpg"</f>
        <v>jingdian/hubei/jingzhou/jd/4.jpg</v>
      </c>
      <c r="D2795" s="23">
        <f t="shared" si="130"/>
        <v>1</v>
      </c>
      <c r="E2795" s="2" t="str">
        <f>VLOOKUP(F2795,city!$A$4:$D$352,4,FALSE)</f>
        <v>荆州</v>
      </c>
      <c r="F2795" s="22">
        <f t="shared" si="131"/>
        <v>165</v>
      </c>
      <c r="G2795" s="22">
        <f>IF(VLOOKUP(F2794,city!$A$4:$H$352,8,FALSE)&gt;G2794,G2794+1,1)</f>
        <v>4</v>
      </c>
    </row>
    <row r="2796" spans="1:7" x14ac:dyDescent="0.15">
      <c r="A2796" s="23">
        <f t="shared" si="129"/>
        <v>116505</v>
      </c>
      <c r="B2796" s="24">
        <v>1</v>
      </c>
      <c r="C2796" s="28" t="str">
        <f>"jingdian/"&amp;VLOOKUP(E2796,city!$D$4:$P$352,12,FALSE)&amp;"/"&amp;VLOOKUP(E2796,city!$D$4:$P$352,13,FALSE)&amp;"/"&amp;IF(G2796&lt;11,"jd",IF(G2796&lt;16,"tc","cs"))&amp;"/"&amp;IF(G2796&lt;11,G2796,IF(G2796&lt;16,G2796-10,G2796-15))&amp;".jpg"</f>
        <v>jingdian/hubei/jingzhou/jd/5.jpg</v>
      </c>
      <c r="D2796" s="23">
        <f t="shared" si="130"/>
        <v>1</v>
      </c>
      <c r="E2796" s="2" t="str">
        <f>VLOOKUP(F2796,city!$A$4:$D$352,4,FALSE)</f>
        <v>荆州</v>
      </c>
      <c r="F2796" s="22">
        <f t="shared" si="131"/>
        <v>165</v>
      </c>
      <c r="G2796" s="22">
        <f>IF(VLOOKUP(F2795,city!$A$4:$H$352,8,FALSE)&gt;G2795,G2795+1,1)</f>
        <v>5</v>
      </c>
    </row>
    <row r="2797" spans="1:7" x14ac:dyDescent="0.15">
      <c r="A2797" s="23">
        <f t="shared" si="129"/>
        <v>116506</v>
      </c>
      <c r="B2797" s="24">
        <v>1</v>
      </c>
      <c r="C2797" s="28" t="str">
        <f>"jingdian/"&amp;VLOOKUP(E2797,city!$D$4:$P$352,12,FALSE)&amp;"/"&amp;VLOOKUP(E2797,city!$D$4:$P$352,13,FALSE)&amp;"/"&amp;IF(G2797&lt;11,"jd",IF(G2797&lt;16,"tc","cs"))&amp;"/"&amp;IF(G2797&lt;11,G2797,IF(G2797&lt;16,G2797-10,G2797-15))&amp;".jpg"</f>
        <v>jingdian/hubei/jingzhou/jd/6.jpg</v>
      </c>
      <c r="D2797" s="23">
        <f t="shared" si="130"/>
        <v>1</v>
      </c>
      <c r="E2797" s="2" t="str">
        <f>VLOOKUP(F2797,city!$A$4:$D$352,4,FALSE)</f>
        <v>荆州</v>
      </c>
      <c r="F2797" s="22">
        <f t="shared" si="131"/>
        <v>165</v>
      </c>
      <c r="G2797" s="22">
        <f>IF(VLOOKUP(F2796,city!$A$4:$H$352,8,FALSE)&gt;G2796,G2796+1,1)</f>
        <v>6</v>
      </c>
    </row>
    <row r="2798" spans="1:7" x14ac:dyDescent="0.15">
      <c r="A2798" s="23">
        <f t="shared" si="129"/>
        <v>116507</v>
      </c>
      <c r="B2798" s="24">
        <v>1</v>
      </c>
      <c r="C2798" s="28" t="str">
        <f>"jingdian/"&amp;VLOOKUP(E2798,city!$D$4:$P$352,12,FALSE)&amp;"/"&amp;VLOOKUP(E2798,city!$D$4:$P$352,13,FALSE)&amp;"/"&amp;IF(G2798&lt;11,"jd",IF(G2798&lt;16,"tc","cs"))&amp;"/"&amp;IF(G2798&lt;11,G2798,IF(G2798&lt;16,G2798-10,G2798-15))&amp;".jpg"</f>
        <v>jingdian/hubei/jingzhou/jd/7.jpg</v>
      </c>
      <c r="D2798" s="23">
        <f t="shared" si="130"/>
        <v>1</v>
      </c>
      <c r="E2798" s="2" t="str">
        <f>VLOOKUP(F2798,city!$A$4:$D$352,4,FALSE)</f>
        <v>荆州</v>
      </c>
      <c r="F2798" s="22">
        <f t="shared" si="131"/>
        <v>165</v>
      </c>
      <c r="G2798" s="22">
        <f>IF(VLOOKUP(F2797,city!$A$4:$H$352,8,FALSE)&gt;G2797,G2797+1,1)</f>
        <v>7</v>
      </c>
    </row>
    <row r="2799" spans="1:7" x14ac:dyDescent="0.15">
      <c r="A2799" s="23">
        <f t="shared" si="129"/>
        <v>116508</v>
      </c>
      <c r="B2799" s="24">
        <v>1</v>
      </c>
      <c r="C2799" s="28" t="str">
        <f>"jingdian/"&amp;VLOOKUP(E2799,city!$D$4:$P$352,12,FALSE)&amp;"/"&amp;VLOOKUP(E2799,city!$D$4:$P$352,13,FALSE)&amp;"/"&amp;IF(G2799&lt;11,"jd",IF(G2799&lt;16,"tc","cs"))&amp;"/"&amp;IF(G2799&lt;11,G2799,IF(G2799&lt;16,G2799-10,G2799-15))&amp;".jpg"</f>
        <v>jingdian/hubei/jingzhou/jd/8.jpg</v>
      </c>
      <c r="D2799" s="23">
        <f t="shared" si="130"/>
        <v>1</v>
      </c>
      <c r="E2799" s="2" t="str">
        <f>VLOOKUP(F2799,city!$A$4:$D$352,4,FALSE)</f>
        <v>荆州</v>
      </c>
      <c r="F2799" s="22">
        <f t="shared" si="131"/>
        <v>165</v>
      </c>
      <c r="G2799" s="22">
        <f>IF(VLOOKUP(F2798,city!$A$4:$H$352,8,FALSE)&gt;G2798,G2798+1,1)</f>
        <v>8</v>
      </c>
    </row>
    <row r="2800" spans="1:7" x14ac:dyDescent="0.15">
      <c r="A2800" s="23">
        <f t="shared" si="129"/>
        <v>116509</v>
      </c>
      <c r="B2800" s="24">
        <v>1</v>
      </c>
      <c r="C2800" s="28" t="str">
        <f>"jingdian/"&amp;VLOOKUP(E2800,city!$D$4:$P$352,12,FALSE)&amp;"/"&amp;VLOOKUP(E2800,city!$D$4:$P$352,13,FALSE)&amp;"/"&amp;IF(G2800&lt;11,"jd",IF(G2800&lt;16,"tc","cs"))&amp;"/"&amp;IF(G2800&lt;11,G2800,IF(G2800&lt;16,G2800-10,G2800-15))&amp;".jpg"</f>
        <v>jingdian/hubei/jingzhou/jd/9.jpg</v>
      </c>
      <c r="D2800" s="23">
        <f t="shared" si="130"/>
        <v>1</v>
      </c>
      <c r="E2800" s="2" t="str">
        <f>VLOOKUP(F2800,city!$A$4:$D$352,4,FALSE)</f>
        <v>荆州</v>
      </c>
      <c r="F2800" s="22">
        <f t="shared" si="131"/>
        <v>165</v>
      </c>
      <c r="G2800" s="22">
        <f>IF(VLOOKUP(F2799,city!$A$4:$H$352,8,FALSE)&gt;G2799,G2799+1,1)</f>
        <v>9</v>
      </c>
    </row>
    <row r="2801" spans="1:7" x14ac:dyDescent="0.15">
      <c r="A2801" s="23">
        <f t="shared" si="129"/>
        <v>116510</v>
      </c>
      <c r="B2801" s="24">
        <v>1</v>
      </c>
      <c r="C2801" s="28" t="str">
        <f>"jingdian/"&amp;VLOOKUP(E2801,city!$D$4:$P$352,12,FALSE)&amp;"/"&amp;VLOOKUP(E2801,city!$D$4:$P$352,13,FALSE)&amp;"/"&amp;IF(G2801&lt;11,"jd",IF(G2801&lt;16,"tc","cs"))&amp;"/"&amp;IF(G2801&lt;11,G2801,IF(G2801&lt;16,G2801-10,G2801-15))&amp;".jpg"</f>
        <v>jingdian/hubei/jingzhou/jd/10.jpg</v>
      </c>
      <c r="D2801" s="23">
        <f t="shared" si="130"/>
        <v>1</v>
      </c>
      <c r="E2801" s="2" t="str">
        <f>VLOOKUP(F2801,city!$A$4:$D$352,4,FALSE)</f>
        <v>荆州</v>
      </c>
      <c r="F2801" s="22">
        <f t="shared" si="131"/>
        <v>165</v>
      </c>
      <c r="G2801" s="22">
        <f>IF(VLOOKUP(F2800,city!$A$4:$H$352,8,FALSE)&gt;G2800,G2800+1,1)</f>
        <v>10</v>
      </c>
    </row>
    <row r="2802" spans="1:7" x14ac:dyDescent="0.15">
      <c r="A2802" s="23">
        <f t="shared" si="129"/>
        <v>116551</v>
      </c>
      <c r="B2802" s="24">
        <v>3</v>
      </c>
      <c r="C2802" s="28" t="str">
        <f>"jingdian/"&amp;VLOOKUP(E2802,city!$D$4:$P$352,12,FALSE)&amp;"/"&amp;VLOOKUP(E2802,city!$D$4:$P$352,13,FALSE)&amp;"/"&amp;IF(G2802&lt;11,"jd",IF(G2802&lt;16,"tc","cs"))&amp;"/"&amp;IF(G2802&lt;11,G2802,IF(G2802&lt;16,G2802-10,G2802-15))&amp;".jpg"</f>
        <v>jingdian/hubei/jingzhou/tc/1.jpg</v>
      </c>
      <c r="D2802" s="23">
        <f t="shared" si="130"/>
        <v>2</v>
      </c>
      <c r="E2802" s="2" t="str">
        <f>VLOOKUP(F2802,city!$A$4:$D$352,4,FALSE)</f>
        <v>荆州</v>
      </c>
      <c r="F2802" s="22">
        <f t="shared" si="131"/>
        <v>165</v>
      </c>
      <c r="G2802" s="22">
        <f>IF(VLOOKUP(F2801,city!$A$4:$H$352,8,FALSE)&gt;G2801,G2801+1,1)</f>
        <v>11</v>
      </c>
    </row>
    <row r="2803" spans="1:7" x14ac:dyDescent="0.15">
      <c r="A2803" s="23">
        <f t="shared" si="129"/>
        <v>116552</v>
      </c>
      <c r="B2803" s="24">
        <v>5</v>
      </c>
      <c r="C2803" s="28" t="str">
        <f>"jingdian/"&amp;VLOOKUP(E2803,city!$D$4:$P$352,12,FALSE)&amp;"/"&amp;VLOOKUP(E2803,city!$D$4:$P$352,13,FALSE)&amp;"/"&amp;IF(G2803&lt;11,"jd",IF(G2803&lt;16,"tc","cs"))&amp;"/"&amp;IF(G2803&lt;11,G2803,IF(G2803&lt;16,G2803-10,G2803-15))&amp;".jpg"</f>
        <v>jingdian/hubei/jingzhou/tc/2.jpg</v>
      </c>
      <c r="D2803" s="23">
        <f t="shared" si="130"/>
        <v>2</v>
      </c>
      <c r="E2803" s="2" t="str">
        <f>VLOOKUP(F2803,city!$A$4:$D$352,4,FALSE)</f>
        <v>荆州</v>
      </c>
      <c r="F2803" s="22">
        <f t="shared" si="131"/>
        <v>165</v>
      </c>
      <c r="G2803" s="22">
        <f>IF(VLOOKUP(F2802,city!$A$4:$H$352,8,FALSE)&gt;G2802,G2802+1,1)</f>
        <v>12</v>
      </c>
    </row>
    <row r="2804" spans="1:7" x14ac:dyDescent="0.15">
      <c r="A2804" s="23">
        <f t="shared" si="129"/>
        <v>116553</v>
      </c>
      <c r="B2804" s="24">
        <v>5</v>
      </c>
      <c r="C2804" s="28" t="str">
        <f>"jingdian/"&amp;VLOOKUP(E2804,city!$D$4:$P$352,12,FALSE)&amp;"/"&amp;VLOOKUP(E2804,city!$D$4:$P$352,13,FALSE)&amp;"/"&amp;IF(G2804&lt;11,"jd",IF(G2804&lt;16,"tc","cs"))&amp;"/"&amp;IF(G2804&lt;11,G2804,IF(G2804&lt;16,G2804-10,G2804-15))&amp;".jpg"</f>
        <v>jingdian/hubei/jingzhou/tc/3.jpg</v>
      </c>
      <c r="D2804" s="23">
        <f t="shared" si="130"/>
        <v>2</v>
      </c>
      <c r="E2804" s="2" t="str">
        <f>VLOOKUP(F2804,city!$A$4:$D$352,4,FALSE)</f>
        <v>荆州</v>
      </c>
      <c r="F2804" s="22">
        <f t="shared" si="131"/>
        <v>165</v>
      </c>
      <c r="G2804" s="22">
        <f>IF(VLOOKUP(F2803,city!$A$4:$H$352,8,FALSE)&gt;G2803,G2803+1,1)</f>
        <v>13</v>
      </c>
    </row>
    <row r="2805" spans="1:7" x14ac:dyDescent="0.15">
      <c r="A2805" s="23">
        <f t="shared" si="129"/>
        <v>116554</v>
      </c>
      <c r="B2805" s="24">
        <v>2</v>
      </c>
      <c r="C2805" s="28" t="str">
        <f>"jingdian/"&amp;VLOOKUP(E2805,city!$D$4:$P$352,12,FALSE)&amp;"/"&amp;VLOOKUP(E2805,city!$D$4:$P$352,13,FALSE)&amp;"/"&amp;IF(G2805&lt;11,"jd",IF(G2805&lt;16,"tc","cs"))&amp;"/"&amp;IF(G2805&lt;11,G2805,IF(G2805&lt;16,G2805-10,G2805-15))&amp;".jpg"</f>
        <v>jingdian/hubei/jingzhou/tc/4.jpg</v>
      </c>
      <c r="D2805" s="23">
        <f t="shared" si="130"/>
        <v>2</v>
      </c>
      <c r="E2805" s="2" t="str">
        <f>VLOOKUP(F2805,city!$A$4:$D$352,4,FALSE)</f>
        <v>荆州</v>
      </c>
      <c r="F2805" s="22">
        <f t="shared" si="131"/>
        <v>165</v>
      </c>
      <c r="G2805" s="22">
        <f>IF(VLOOKUP(F2804,city!$A$4:$H$352,8,FALSE)&gt;G2804,G2804+1,1)</f>
        <v>14</v>
      </c>
    </row>
    <row r="2806" spans="1:7" x14ac:dyDescent="0.15">
      <c r="A2806" s="23">
        <f t="shared" si="129"/>
        <v>116555</v>
      </c>
      <c r="B2806" s="24">
        <v>3</v>
      </c>
      <c r="C2806" s="28" t="str">
        <f>"jingdian/"&amp;VLOOKUP(E2806,city!$D$4:$P$352,12,FALSE)&amp;"/"&amp;VLOOKUP(E2806,city!$D$4:$P$352,13,FALSE)&amp;"/"&amp;IF(G2806&lt;11,"jd",IF(G2806&lt;16,"tc","cs"))&amp;"/"&amp;IF(G2806&lt;11,G2806,IF(G2806&lt;16,G2806-10,G2806-15))&amp;".jpg"</f>
        <v>jingdian/hubei/jingzhou/tc/5.jpg</v>
      </c>
      <c r="D2806" s="23">
        <f t="shared" si="130"/>
        <v>2</v>
      </c>
      <c r="E2806" s="2" t="str">
        <f>VLOOKUP(F2806,city!$A$4:$D$352,4,FALSE)</f>
        <v>荆州</v>
      </c>
      <c r="F2806" s="22">
        <f t="shared" si="131"/>
        <v>165</v>
      </c>
      <c r="G2806" s="22">
        <f>IF(VLOOKUP(F2805,city!$A$4:$H$352,8,FALSE)&gt;G2805,G2805+1,1)</f>
        <v>15</v>
      </c>
    </row>
    <row r="2807" spans="1:7" x14ac:dyDescent="0.15">
      <c r="A2807" s="23">
        <f t="shared" si="129"/>
        <v>116581</v>
      </c>
      <c r="B2807" s="24">
        <v>5</v>
      </c>
      <c r="C2807" s="28" t="str">
        <f>"jingdian/"&amp;VLOOKUP(E2807,city!$D$4:$P$352,12,FALSE)&amp;"/"&amp;VLOOKUP(E2807,city!$D$4:$P$352,13,FALSE)&amp;"/"&amp;IF(G2807&lt;11,"jd",IF(G2807&lt;16,"tc","cs"))&amp;"/"&amp;IF(G2807&lt;11,G2807,IF(G2807&lt;16,G2807-10,G2807-15))&amp;".jpg"</f>
        <v>jingdian/hubei/jingzhou/cs/1.jpg</v>
      </c>
      <c r="D2807" s="23">
        <f t="shared" si="130"/>
        <v>3</v>
      </c>
      <c r="E2807" s="2" t="str">
        <f>VLOOKUP(F2807,city!$A$4:$D$352,4,FALSE)</f>
        <v>荆州</v>
      </c>
      <c r="F2807" s="22">
        <f t="shared" si="131"/>
        <v>165</v>
      </c>
      <c r="G2807" s="22">
        <f>IF(VLOOKUP(F2806,city!$A$4:$H$352,8,FALSE)&gt;G2806,G2806+1,1)</f>
        <v>16</v>
      </c>
    </row>
    <row r="2808" spans="1:7" x14ac:dyDescent="0.15">
      <c r="A2808" s="23">
        <f t="shared" si="129"/>
        <v>116582</v>
      </c>
      <c r="B2808" s="24">
        <v>3</v>
      </c>
      <c r="C2808" s="28" t="str">
        <f>"jingdian/"&amp;VLOOKUP(E2808,city!$D$4:$P$352,12,FALSE)&amp;"/"&amp;VLOOKUP(E2808,city!$D$4:$P$352,13,FALSE)&amp;"/"&amp;IF(G2808&lt;11,"jd",IF(G2808&lt;16,"tc","cs"))&amp;"/"&amp;IF(G2808&lt;11,G2808,IF(G2808&lt;16,G2808-10,G2808-15))&amp;".jpg"</f>
        <v>jingdian/hubei/jingzhou/cs/2.jpg</v>
      </c>
      <c r="D2808" s="23">
        <f t="shared" si="130"/>
        <v>3</v>
      </c>
      <c r="E2808" s="2" t="str">
        <f>VLOOKUP(F2808,city!$A$4:$D$352,4,FALSE)</f>
        <v>荆州</v>
      </c>
      <c r="F2808" s="22">
        <f t="shared" si="131"/>
        <v>165</v>
      </c>
      <c r="G2808" s="22">
        <f>IF(VLOOKUP(F2807,city!$A$4:$H$352,8,FALSE)&gt;G2807,G2807+1,1)</f>
        <v>17</v>
      </c>
    </row>
    <row r="2809" spans="1:7" x14ac:dyDescent="0.15">
      <c r="A2809" s="23">
        <f t="shared" si="129"/>
        <v>116601</v>
      </c>
      <c r="B2809" s="24">
        <v>1</v>
      </c>
      <c r="C2809" s="28" t="str">
        <f>"jingdian/"&amp;VLOOKUP(E2809,city!$D$4:$P$352,12,FALSE)&amp;"/"&amp;VLOOKUP(E2809,city!$D$4:$P$352,13,FALSE)&amp;"/"&amp;IF(G2809&lt;11,"jd",IF(G2809&lt;16,"tc","cs"))&amp;"/"&amp;IF(G2809&lt;11,G2809,IF(G2809&lt;16,G2809-10,G2809-15))&amp;".jpg"</f>
        <v>jingdian/hubei/huanggang/jd/1.jpg</v>
      </c>
      <c r="D2809" s="23">
        <f t="shared" si="130"/>
        <v>1</v>
      </c>
      <c r="E2809" s="2" t="str">
        <f>VLOOKUP(F2809,city!$A$4:$D$352,4,FALSE)</f>
        <v>黄冈</v>
      </c>
      <c r="F2809" s="22">
        <f t="shared" si="131"/>
        <v>166</v>
      </c>
      <c r="G2809" s="22">
        <f>IF(VLOOKUP(F2808,city!$A$4:$H$352,8,FALSE)&gt;G2808,G2808+1,1)</f>
        <v>1</v>
      </c>
    </row>
    <row r="2810" spans="1:7" x14ac:dyDescent="0.15">
      <c r="A2810" s="23">
        <f t="shared" si="129"/>
        <v>116602</v>
      </c>
      <c r="B2810" s="24">
        <v>1</v>
      </c>
      <c r="C2810" s="28" t="str">
        <f>"jingdian/"&amp;VLOOKUP(E2810,city!$D$4:$P$352,12,FALSE)&amp;"/"&amp;VLOOKUP(E2810,city!$D$4:$P$352,13,FALSE)&amp;"/"&amp;IF(G2810&lt;11,"jd",IF(G2810&lt;16,"tc","cs"))&amp;"/"&amp;IF(G2810&lt;11,G2810,IF(G2810&lt;16,G2810-10,G2810-15))&amp;".jpg"</f>
        <v>jingdian/hubei/huanggang/jd/2.jpg</v>
      </c>
      <c r="D2810" s="23">
        <f t="shared" si="130"/>
        <v>1</v>
      </c>
      <c r="E2810" s="2" t="str">
        <f>VLOOKUP(F2810,city!$A$4:$D$352,4,FALSE)</f>
        <v>黄冈</v>
      </c>
      <c r="F2810" s="22">
        <f t="shared" si="131"/>
        <v>166</v>
      </c>
      <c r="G2810" s="22">
        <f>IF(VLOOKUP(F2809,city!$A$4:$H$352,8,FALSE)&gt;G2809,G2809+1,1)</f>
        <v>2</v>
      </c>
    </row>
    <row r="2811" spans="1:7" x14ac:dyDescent="0.15">
      <c r="A2811" s="23">
        <f t="shared" si="129"/>
        <v>116603</v>
      </c>
      <c r="B2811" s="24">
        <v>1</v>
      </c>
      <c r="C2811" s="28" t="str">
        <f>"jingdian/"&amp;VLOOKUP(E2811,city!$D$4:$P$352,12,FALSE)&amp;"/"&amp;VLOOKUP(E2811,city!$D$4:$P$352,13,FALSE)&amp;"/"&amp;IF(G2811&lt;11,"jd",IF(G2811&lt;16,"tc","cs"))&amp;"/"&amp;IF(G2811&lt;11,G2811,IF(G2811&lt;16,G2811-10,G2811-15))&amp;".jpg"</f>
        <v>jingdian/hubei/huanggang/jd/3.jpg</v>
      </c>
      <c r="D2811" s="23">
        <f t="shared" si="130"/>
        <v>1</v>
      </c>
      <c r="E2811" s="2" t="str">
        <f>VLOOKUP(F2811,city!$A$4:$D$352,4,FALSE)</f>
        <v>黄冈</v>
      </c>
      <c r="F2811" s="22">
        <f t="shared" si="131"/>
        <v>166</v>
      </c>
      <c r="G2811" s="22">
        <f>IF(VLOOKUP(F2810,city!$A$4:$H$352,8,FALSE)&gt;G2810,G2810+1,1)</f>
        <v>3</v>
      </c>
    </row>
    <row r="2812" spans="1:7" x14ac:dyDescent="0.15">
      <c r="A2812" s="23">
        <f t="shared" si="129"/>
        <v>116604</v>
      </c>
      <c r="B2812" s="24">
        <v>1</v>
      </c>
      <c r="C2812" s="28" t="str">
        <f>"jingdian/"&amp;VLOOKUP(E2812,city!$D$4:$P$352,12,FALSE)&amp;"/"&amp;VLOOKUP(E2812,city!$D$4:$P$352,13,FALSE)&amp;"/"&amp;IF(G2812&lt;11,"jd",IF(G2812&lt;16,"tc","cs"))&amp;"/"&amp;IF(G2812&lt;11,G2812,IF(G2812&lt;16,G2812-10,G2812-15))&amp;".jpg"</f>
        <v>jingdian/hubei/huanggang/jd/4.jpg</v>
      </c>
      <c r="D2812" s="23">
        <f t="shared" si="130"/>
        <v>1</v>
      </c>
      <c r="E2812" s="2" t="str">
        <f>VLOOKUP(F2812,city!$A$4:$D$352,4,FALSE)</f>
        <v>黄冈</v>
      </c>
      <c r="F2812" s="22">
        <f t="shared" si="131"/>
        <v>166</v>
      </c>
      <c r="G2812" s="22">
        <f>IF(VLOOKUP(F2811,city!$A$4:$H$352,8,FALSE)&gt;G2811,G2811+1,1)</f>
        <v>4</v>
      </c>
    </row>
    <row r="2813" spans="1:7" x14ac:dyDescent="0.15">
      <c r="A2813" s="23">
        <f t="shared" si="129"/>
        <v>116605</v>
      </c>
      <c r="B2813" s="24">
        <v>1</v>
      </c>
      <c r="C2813" s="28" t="str">
        <f>"jingdian/"&amp;VLOOKUP(E2813,city!$D$4:$P$352,12,FALSE)&amp;"/"&amp;VLOOKUP(E2813,city!$D$4:$P$352,13,FALSE)&amp;"/"&amp;IF(G2813&lt;11,"jd",IF(G2813&lt;16,"tc","cs"))&amp;"/"&amp;IF(G2813&lt;11,G2813,IF(G2813&lt;16,G2813-10,G2813-15))&amp;".jpg"</f>
        <v>jingdian/hubei/huanggang/jd/5.jpg</v>
      </c>
      <c r="D2813" s="23">
        <f t="shared" si="130"/>
        <v>1</v>
      </c>
      <c r="E2813" s="2" t="str">
        <f>VLOOKUP(F2813,city!$A$4:$D$352,4,FALSE)</f>
        <v>黄冈</v>
      </c>
      <c r="F2813" s="22">
        <f t="shared" si="131"/>
        <v>166</v>
      </c>
      <c r="G2813" s="22">
        <f>IF(VLOOKUP(F2812,city!$A$4:$H$352,8,FALSE)&gt;G2812,G2812+1,1)</f>
        <v>5</v>
      </c>
    </row>
    <row r="2814" spans="1:7" x14ac:dyDescent="0.15">
      <c r="A2814" s="23">
        <f t="shared" si="129"/>
        <v>116606</v>
      </c>
      <c r="B2814" s="24">
        <v>1</v>
      </c>
      <c r="C2814" s="28" t="str">
        <f>"jingdian/"&amp;VLOOKUP(E2814,city!$D$4:$P$352,12,FALSE)&amp;"/"&amp;VLOOKUP(E2814,city!$D$4:$P$352,13,FALSE)&amp;"/"&amp;IF(G2814&lt;11,"jd",IF(G2814&lt;16,"tc","cs"))&amp;"/"&amp;IF(G2814&lt;11,G2814,IF(G2814&lt;16,G2814-10,G2814-15))&amp;".jpg"</f>
        <v>jingdian/hubei/huanggang/jd/6.jpg</v>
      </c>
      <c r="D2814" s="23">
        <f t="shared" si="130"/>
        <v>1</v>
      </c>
      <c r="E2814" s="2" t="str">
        <f>VLOOKUP(F2814,city!$A$4:$D$352,4,FALSE)</f>
        <v>黄冈</v>
      </c>
      <c r="F2814" s="22">
        <f t="shared" si="131"/>
        <v>166</v>
      </c>
      <c r="G2814" s="22">
        <f>IF(VLOOKUP(F2813,city!$A$4:$H$352,8,FALSE)&gt;G2813,G2813+1,1)</f>
        <v>6</v>
      </c>
    </row>
    <row r="2815" spans="1:7" x14ac:dyDescent="0.15">
      <c r="A2815" s="23">
        <f t="shared" si="129"/>
        <v>116607</v>
      </c>
      <c r="B2815" s="24">
        <v>1</v>
      </c>
      <c r="C2815" s="28" t="str">
        <f>"jingdian/"&amp;VLOOKUP(E2815,city!$D$4:$P$352,12,FALSE)&amp;"/"&amp;VLOOKUP(E2815,city!$D$4:$P$352,13,FALSE)&amp;"/"&amp;IF(G2815&lt;11,"jd",IF(G2815&lt;16,"tc","cs"))&amp;"/"&amp;IF(G2815&lt;11,G2815,IF(G2815&lt;16,G2815-10,G2815-15))&amp;".jpg"</f>
        <v>jingdian/hubei/huanggang/jd/7.jpg</v>
      </c>
      <c r="D2815" s="23">
        <f t="shared" si="130"/>
        <v>1</v>
      </c>
      <c r="E2815" s="2" t="str">
        <f>VLOOKUP(F2815,city!$A$4:$D$352,4,FALSE)</f>
        <v>黄冈</v>
      </c>
      <c r="F2815" s="22">
        <f t="shared" si="131"/>
        <v>166</v>
      </c>
      <c r="G2815" s="22">
        <f>IF(VLOOKUP(F2814,city!$A$4:$H$352,8,FALSE)&gt;G2814,G2814+1,1)</f>
        <v>7</v>
      </c>
    </row>
    <row r="2816" spans="1:7" x14ac:dyDescent="0.15">
      <c r="A2816" s="23">
        <f t="shared" si="129"/>
        <v>116608</v>
      </c>
      <c r="B2816" s="24">
        <v>1</v>
      </c>
      <c r="C2816" s="28" t="str">
        <f>"jingdian/"&amp;VLOOKUP(E2816,city!$D$4:$P$352,12,FALSE)&amp;"/"&amp;VLOOKUP(E2816,city!$D$4:$P$352,13,FALSE)&amp;"/"&amp;IF(G2816&lt;11,"jd",IF(G2816&lt;16,"tc","cs"))&amp;"/"&amp;IF(G2816&lt;11,G2816,IF(G2816&lt;16,G2816-10,G2816-15))&amp;".jpg"</f>
        <v>jingdian/hubei/huanggang/jd/8.jpg</v>
      </c>
      <c r="D2816" s="23">
        <f t="shared" si="130"/>
        <v>1</v>
      </c>
      <c r="E2816" s="2" t="str">
        <f>VLOOKUP(F2816,city!$A$4:$D$352,4,FALSE)</f>
        <v>黄冈</v>
      </c>
      <c r="F2816" s="22">
        <f t="shared" si="131"/>
        <v>166</v>
      </c>
      <c r="G2816" s="22">
        <f>IF(VLOOKUP(F2815,city!$A$4:$H$352,8,FALSE)&gt;G2815,G2815+1,1)</f>
        <v>8</v>
      </c>
    </row>
    <row r="2817" spans="1:7" x14ac:dyDescent="0.15">
      <c r="A2817" s="23">
        <f t="shared" si="129"/>
        <v>116609</v>
      </c>
      <c r="B2817" s="24">
        <v>1</v>
      </c>
      <c r="C2817" s="28" t="str">
        <f>"jingdian/"&amp;VLOOKUP(E2817,city!$D$4:$P$352,12,FALSE)&amp;"/"&amp;VLOOKUP(E2817,city!$D$4:$P$352,13,FALSE)&amp;"/"&amp;IF(G2817&lt;11,"jd",IF(G2817&lt;16,"tc","cs"))&amp;"/"&amp;IF(G2817&lt;11,G2817,IF(G2817&lt;16,G2817-10,G2817-15))&amp;".jpg"</f>
        <v>jingdian/hubei/huanggang/jd/9.jpg</v>
      </c>
      <c r="D2817" s="23">
        <f t="shared" si="130"/>
        <v>1</v>
      </c>
      <c r="E2817" s="2" t="str">
        <f>VLOOKUP(F2817,city!$A$4:$D$352,4,FALSE)</f>
        <v>黄冈</v>
      </c>
      <c r="F2817" s="22">
        <f t="shared" si="131"/>
        <v>166</v>
      </c>
      <c r="G2817" s="22">
        <f>IF(VLOOKUP(F2816,city!$A$4:$H$352,8,FALSE)&gt;G2816,G2816+1,1)</f>
        <v>9</v>
      </c>
    </row>
    <row r="2818" spans="1:7" x14ac:dyDescent="0.15">
      <c r="A2818" s="23">
        <f t="shared" si="129"/>
        <v>116610</v>
      </c>
      <c r="B2818" s="24">
        <v>1</v>
      </c>
      <c r="C2818" s="28" t="str">
        <f>"jingdian/"&amp;VLOOKUP(E2818,city!$D$4:$P$352,12,FALSE)&amp;"/"&amp;VLOOKUP(E2818,city!$D$4:$P$352,13,FALSE)&amp;"/"&amp;IF(G2818&lt;11,"jd",IF(G2818&lt;16,"tc","cs"))&amp;"/"&amp;IF(G2818&lt;11,G2818,IF(G2818&lt;16,G2818-10,G2818-15))&amp;".jpg"</f>
        <v>jingdian/hubei/huanggang/jd/10.jpg</v>
      </c>
      <c r="D2818" s="23">
        <f t="shared" si="130"/>
        <v>1</v>
      </c>
      <c r="E2818" s="2" t="str">
        <f>VLOOKUP(F2818,city!$A$4:$D$352,4,FALSE)</f>
        <v>黄冈</v>
      </c>
      <c r="F2818" s="22">
        <f t="shared" si="131"/>
        <v>166</v>
      </c>
      <c r="G2818" s="22">
        <f>IF(VLOOKUP(F2817,city!$A$4:$H$352,8,FALSE)&gt;G2817,G2817+1,1)</f>
        <v>10</v>
      </c>
    </row>
    <row r="2819" spans="1:7" x14ac:dyDescent="0.15">
      <c r="A2819" s="23">
        <f t="shared" si="129"/>
        <v>116651</v>
      </c>
      <c r="B2819" s="24">
        <v>4</v>
      </c>
      <c r="C2819" s="28" t="str">
        <f>"jingdian/"&amp;VLOOKUP(E2819,city!$D$4:$P$352,12,FALSE)&amp;"/"&amp;VLOOKUP(E2819,city!$D$4:$P$352,13,FALSE)&amp;"/"&amp;IF(G2819&lt;11,"jd",IF(G2819&lt;16,"tc","cs"))&amp;"/"&amp;IF(G2819&lt;11,G2819,IF(G2819&lt;16,G2819-10,G2819-15))&amp;".jpg"</f>
        <v>jingdian/hubei/huanggang/tc/1.jpg</v>
      </c>
      <c r="D2819" s="23">
        <f t="shared" si="130"/>
        <v>2</v>
      </c>
      <c r="E2819" s="2" t="str">
        <f>VLOOKUP(F2819,city!$A$4:$D$352,4,FALSE)</f>
        <v>黄冈</v>
      </c>
      <c r="F2819" s="22">
        <f t="shared" si="131"/>
        <v>166</v>
      </c>
      <c r="G2819" s="22">
        <f>IF(VLOOKUP(F2818,city!$A$4:$H$352,8,FALSE)&gt;G2818,G2818+1,1)</f>
        <v>11</v>
      </c>
    </row>
    <row r="2820" spans="1:7" x14ac:dyDescent="0.15">
      <c r="A2820" s="23">
        <f t="shared" si="129"/>
        <v>116652</v>
      </c>
      <c r="B2820" s="24">
        <v>5</v>
      </c>
      <c r="C2820" s="28" t="str">
        <f>"jingdian/"&amp;VLOOKUP(E2820,city!$D$4:$P$352,12,FALSE)&amp;"/"&amp;VLOOKUP(E2820,city!$D$4:$P$352,13,FALSE)&amp;"/"&amp;IF(G2820&lt;11,"jd",IF(G2820&lt;16,"tc","cs"))&amp;"/"&amp;IF(G2820&lt;11,G2820,IF(G2820&lt;16,G2820-10,G2820-15))&amp;".jpg"</f>
        <v>jingdian/hubei/huanggang/tc/2.jpg</v>
      </c>
      <c r="D2820" s="23">
        <f t="shared" si="130"/>
        <v>2</v>
      </c>
      <c r="E2820" s="2" t="str">
        <f>VLOOKUP(F2820,city!$A$4:$D$352,4,FALSE)</f>
        <v>黄冈</v>
      </c>
      <c r="F2820" s="22">
        <f t="shared" si="131"/>
        <v>166</v>
      </c>
      <c r="G2820" s="22">
        <f>IF(VLOOKUP(F2819,city!$A$4:$H$352,8,FALSE)&gt;G2819,G2819+1,1)</f>
        <v>12</v>
      </c>
    </row>
    <row r="2821" spans="1:7" x14ac:dyDescent="0.15">
      <c r="A2821" s="23">
        <f t="shared" ref="A2821:A2884" si="132">IF(G2821&lt;11,G2821,IF(G2821&lt;16,G2821+40,G2821+65))+F2821*100+100000</f>
        <v>116653</v>
      </c>
      <c r="B2821" s="24">
        <v>2</v>
      </c>
      <c r="C2821" s="28" t="str">
        <f>"jingdian/"&amp;VLOOKUP(E2821,city!$D$4:$P$352,12,FALSE)&amp;"/"&amp;VLOOKUP(E2821,city!$D$4:$P$352,13,FALSE)&amp;"/"&amp;IF(G2821&lt;11,"jd",IF(G2821&lt;16,"tc","cs"))&amp;"/"&amp;IF(G2821&lt;11,G2821,IF(G2821&lt;16,G2821-10,G2821-15))&amp;".jpg"</f>
        <v>jingdian/hubei/huanggang/tc/3.jpg</v>
      </c>
      <c r="D2821" s="23">
        <f t="shared" ref="D2821:D2884" si="133">IF(G2821&lt;11,1,IF(G2821&lt;16,2,3))</f>
        <v>2</v>
      </c>
      <c r="E2821" s="2" t="str">
        <f>VLOOKUP(F2821,city!$A$4:$D$352,4,FALSE)</f>
        <v>黄冈</v>
      </c>
      <c r="F2821" s="22">
        <f t="shared" ref="F2821:F2884" si="134">IF(G2821&gt;G2820,F2820,F2820+1)</f>
        <v>166</v>
      </c>
      <c r="G2821" s="22">
        <f>IF(VLOOKUP(F2820,city!$A$4:$H$352,8,FALSE)&gt;G2820,G2820+1,1)</f>
        <v>13</v>
      </c>
    </row>
    <row r="2822" spans="1:7" x14ac:dyDescent="0.15">
      <c r="A2822" s="23">
        <f t="shared" si="132"/>
        <v>116654</v>
      </c>
      <c r="B2822" s="24">
        <v>5</v>
      </c>
      <c r="C2822" s="28" t="str">
        <f>"jingdian/"&amp;VLOOKUP(E2822,city!$D$4:$P$352,12,FALSE)&amp;"/"&amp;VLOOKUP(E2822,city!$D$4:$P$352,13,FALSE)&amp;"/"&amp;IF(G2822&lt;11,"jd",IF(G2822&lt;16,"tc","cs"))&amp;"/"&amp;IF(G2822&lt;11,G2822,IF(G2822&lt;16,G2822-10,G2822-15))&amp;".jpg"</f>
        <v>jingdian/hubei/huanggang/tc/4.jpg</v>
      </c>
      <c r="D2822" s="23">
        <f t="shared" si="133"/>
        <v>2</v>
      </c>
      <c r="E2822" s="2" t="str">
        <f>VLOOKUP(F2822,city!$A$4:$D$352,4,FALSE)</f>
        <v>黄冈</v>
      </c>
      <c r="F2822" s="22">
        <f t="shared" si="134"/>
        <v>166</v>
      </c>
      <c r="G2822" s="22">
        <f>IF(VLOOKUP(F2821,city!$A$4:$H$352,8,FALSE)&gt;G2821,G2821+1,1)</f>
        <v>14</v>
      </c>
    </row>
    <row r="2823" spans="1:7" x14ac:dyDescent="0.15">
      <c r="A2823" s="23">
        <f t="shared" si="132"/>
        <v>116655</v>
      </c>
      <c r="B2823" s="24">
        <v>5</v>
      </c>
      <c r="C2823" s="28" t="str">
        <f>"jingdian/"&amp;VLOOKUP(E2823,city!$D$4:$P$352,12,FALSE)&amp;"/"&amp;VLOOKUP(E2823,city!$D$4:$P$352,13,FALSE)&amp;"/"&amp;IF(G2823&lt;11,"jd",IF(G2823&lt;16,"tc","cs"))&amp;"/"&amp;IF(G2823&lt;11,G2823,IF(G2823&lt;16,G2823-10,G2823-15))&amp;".jpg"</f>
        <v>jingdian/hubei/huanggang/tc/5.jpg</v>
      </c>
      <c r="D2823" s="23">
        <f t="shared" si="133"/>
        <v>2</v>
      </c>
      <c r="E2823" s="2" t="str">
        <f>VLOOKUP(F2823,city!$A$4:$D$352,4,FALSE)</f>
        <v>黄冈</v>
      </c>
      <c r="F2823" s="22">
        <f t="shared" si="134"/>
        <v>166</v>
      </c>
      <c r="G2823" s="22">
        <f>IF(VLOOKUP(F2822,city!$A$4:$H$352,8,FALSE)&gt;G2822,G2822+1,1)</f>
        <v>15</v>
      </c>
    </row>
    <row r="2824" spans="1:7" x14ac:dyDescent="0.15">
      <c r="A2824" s="23">
        <f t="shared" si="132"/>
        <v>116681</v>
      </c>
      <c r="B2824" s="24">
        <v>3</v>
      </c>
      <c r="C2824" s="28" t="str">
        <f>"jingdian/"&amp;VLOOKUP(E2824,city!$D$4:$P$352,12,FALSE)&amp;"/"&amp;VLOOKUP(E2824,city!$D$4:$P$352,13,FALSE)&amp;"/"&amp;IF(G2824&lt;11,"jd",IF(G2824&lt;16,"tc","cs"))&amp;"/"&amp;IF(G2824&lt;11,G2824,IF(G2824&lt;16,G2824-10,G2824-15))&amp;".jpg"</f>
        <v>jingdian/hubei/huanggang/cs/1.jpg</v>
      </c>
      <c r="D2824" s="23">
        <f t="shared" si="133"/>
        <v>3</v>
      </c>
      <c r="E2824" s="2" t="str">
        <f>VLOOKUP(F2824,city!$A$4:$D$352,4,FALSE)</f>
        <v>黄冈</v>
      </c>
      <c r="F2824" s="22">
        <f t="shared" si="134"/>
        <v>166</v>
      </c>
      <c r="G2824" s="22">
        <f>IF(VLOOKUP(F2823,city!$A$4:$H$352,8,FALSE)&gt;G2823,G2823+1,1)</f>
        <v>16</v>
      </c>
    </row>
    <row r="2825" spans="1:7" x14ac:dyDescent="0.15">
      <c r="A2825" s="23">
        <f t="shared" si="132"/>
        <v>116682</v>
      </c>
      <c r="B2825" s="24">
        <v>2</v>
      </c>
      <c r="C2825" s="28" t="str">
        <f>"jingdian/"&amp;VLOOKUP(E2825,city!$D$4:$P$352,12,FALSE)&amp;"/"&amp;VLOOKUP(E2825,city!$D$4:$P$352,13,FALSE)&amp;"/"&amp;IF(G2825&lt;11,"jd",IF(G2825&lt;16,"tc","cs"))&amp;"/"&amp;IF(G2825&lt;11,G2825,IF(G2825&lt;16,G2825-10,G2825-15))&amp;".jpg"</f>
        <v>jingdian/hubei/huanggang/cs/2.jpg</v>
      </c>
      <c r="D2825" s="23">
        <f t="shared" si="133"/>
        <v>3</v>
      </c>
      <c r="E2825" s="2" t="str">
        <f>VLOOKUP(F2825,city!$A$4:$D$352,4,FALSE)</f>
        <v>黄冈</v>
      </c>
      <c r="F2825" s="22">
        <f t="shared" si="134"/>
        <v>166</v>
      </c>
      <c r="G2825" s="22">
        <f>IF(VLOOKUP(F2824,city!$A$4:$H$352,8,FALSE)&gt;G2824,G2824+1,1)</f>
        <v>17</v>
      </c>
    </row>
    <row r="2826" spans="1:7" x14ac:dyDescent="0.15">
      <c r="A2826" s="23">
        <f t="shared" si="132"/>
        <v>116701</v>
      </c>
      <c r="B2826" s="24">
        <v>1</v>
      </c>
      <c r="C2826" s="28" t="str">
        <f>"jingdian/"&amp;VLOOKUP(E2826,city!$D$4:$P$352,12,FALSE)&amp;"/"&amp;VLOOKUP(E2826,city!$D$4:$P$352,13,FALSE)&amp;"/"&amp;IF(G2826&lt;11,"jd",IF(G2826&lt;16,"tc","cs"))&amp;"/"&amp;IF(G2826&lt;11,G2826,IF(G2826&lt;16,G2826-10,G2826-15))&amp;".jpg"</f>
        <v>jingdian/hubei/xianning/jd/1.jpg</v>
      </c>
      <c r="D2826" s="23">
        <f t="shared" si="133"/>
        <v>1</v>
      </c>
      <c r="E2826" s="2" t="str">
        <f>VLOOKUP(F2826,city!$A$4:$D$352,4,FALSE)</f>
        <v>咸宁</v>
      </c>
      <c r="F2826" s="22">
        <f t="shared" si="134"/>
        <v>167</v>
      </c>
      <c r="G2826" s="22">
        <f>IF(VLOOKUP(F2825,city!$A$4:$H$352,8,FALSE)&gt;G2825,G2825+1,1)</f>
        <v>1</v>
      </c>
    </row>
    <row r="2827" spans="1:7" x14ac:dyDescent="0.15">
      <c r="A2827" s="23">
        <f t="shared" si="132"/>
        <v>116702</v>
      </c>
      <c r="B2827" s="24">
        <v>1</v>
      </c>
      <c r="C2827" s="28" t="str">
        <f>"jingdian/"&amp;VLOOKUP(E2827,city!$D$4:$P$352,12,FALSE)&amp;"/"&amp;VLOOKUP(E2827,city!$D$4:$P$352,13,FALSE)&amp;"/"&amp;IF(G2827&lt;11,"jd",IF(G2827&lt;16,"tc","cs"))&amp;"/"&amp;IF(G2827&lt;11,G2827,IF(G2827&lt;16,G2827-10,G2827-15))&amp;".jpg"</f>
        <v>jingdian/hubei/xianning/jd/2.jpg</v>
      </c>
      <c r="D2827" s="23">
        <f t="shared" si="133"/>
        <v>1</v>
      </c>
      <c r="E2827" s="2" t="str">
        <f>VLOOKUP(F2827,city!$A$4:$D$352,4,FALSE)</f>
        <v>咸宁</v>
      </c>
      <c r="F2827" s="22">
        <f t="shared" si="134"/>
        <v>167</v>
      </c>
      <c r="G2827" s="22">
        <f>IF(VLOOKUP(F2826,city!$A$4:$H$352,8,FALSE)&gt;G2826,G2826+1,1)</f>
        <v>2</v>
      </c>
    </row>
    <row r="2828" spans="1:7" x14ac:dyDescent="0.15">
      <c r="A2828" s="23">
        <f t="shared" si="132"/>
        <v>116703</v>
      </c>
      <c r="B2828" s="24">
        <v>1</v>
      </c>
      <c r="C2828" s="28" t="str">
        <f>"jingdian/"&amp;VLOOKUP(E2828,city!$D$4:$P$352,12,FALSE)&amp;"/"&amp;VLOOKUP(E2828,city!$D$4:$P$352,13,FALSE)&amp;"/"&amp;IF(G2828&lt;11,"jd",IF(G2828&lt;16,"tc","cs"))&amp;"/"&amp;IF(G2828&lt;11,G2828,IF(G2828&lt;16,G2828-10,G2828-15))&amp;".jpg"</f>
        <v>jingdian/hubei/xianning/jd/3.jpg</v>
      </c>
      <c r="D2828" s="23">
        <f t="shared" si="133"/>
        <v>1</v>
      </c>
      <c r="E2828" s="2" t="str">
        <f>VLOOKUP(F2828,city!$A$4:$D$352,4,FALSE)</f>
        <v>咸宁</v>
      </c>
      <c r="F2828" s="22">
        <f t="shared" si="134"/>
        <v>167</v>
      </c>
      <c r="G2828" s="22">
        <f>IF(VLOOKUP(F2827,city!$A$4:$H$352,8,FALSE)&gt;G2827,G2827+1,1)</f>
        <v>3</v>
      </c>
    </row>
    <row r="2829" spans="1:7" x14ac:dyDescent="0.15">
      <c r="A2829" s="23">
        <f t="shared" si="132"/>
        <v>116704</v>
      </c>
      <c r="B2829" s="24">
        <v>1</v>
      </c>
      <c r="C2829" s="28" t="str">
        <f>"jingdian/"&amp;VLOOKUP(E2829,city!$D$4:$P$352,12,FALSE)&amp;"/"&amp;VLOOKUP(E2829,city!$D$4:$P$352,13,FALSE)&amp;"/"&amp;IF(G2829&lt;11,"jd",IF(G2829&lt;16,"tc","cs"))&amp;"/"&amp;IF(G2829&lt;11,G2829,IF(G2829&lt;16,G2829-10,G2829-15))&amp;".jpg"</f>
        <v>jingdian/hubei/xianning/jd/4.jpg</v>
      </c>
      <c r="D2829" s="23">
        <f t="shared" si="133"/>
        <v>1</v>
      </c>
      <c r="E2829" s="2" t="str">
        <f>VLOOKUP(F2829,city!$A$4:$D$352,4,FALSE)</f>
        <v>咸宁</v>
      </c>
      <c r="F2829" s="22">
        <f t="shared" si="134"/>
        <v>167</v>
      </c>
      <c r="G2829" s="22">
        <f>IF(VLOOKUP(F2828,city!$A$4:$H$352,8,FALSE)&gt;G2828,G2828+1,1)</f>
        <v>4</v>
      </c>
    </row>
    <row r="2830" spans="1:7" x14ac:dyDescent="0.15">
      <c r="A2830" s="23">
        <f t="shared" si="132"/>
        <v>116705</v>
      </c>
      <c r="B2830" s="24">
        <v>1</v>
      </c>
      <c r="C2830" s="28" t="str">
        <f>"jingdian/"&amp;VLOOKUP(E2830,city!$D$4:$P$352,12,FALSE)&amp;"/"&amp;VLOOKUP(E2830,city!$D$4:$P$352,13,FALSE)&amp;"/"&amp;IF(G2830&lt;11,"jd",IF(G2830&lt;16,"tc","cs"))&amp;"/"&amp;IF(G2830&lt;11,G2830,IF(G2830&lt;16,G2830-10,G2830-15))&amp;".jpg"</f>
        <v>jingdian/hubei/xianning/jd/5.jpg</v>
      </c>
      <c r="D2830" s="23">
        <f t="shared" si="133"/>
        <v>1</v>
      </c>
      <c r="E2830" s="2" t="str">
        <f>VLOOKUP(F2830,city!$A$4:$D$352,4,FALSE)</f>
        <v>咸宁</v>
      </c>
      <c r="F2830" s="22">
        <f t="shared" si="134"/>
        <v>167</v>
      </c>
      <c r="G2830" s="22">
        <f>IF(VLOOKUP(F2829,city!$A$4:$H$352,8,FALSE)&gt;G2829,G2829+1,1)</f>
        <v>5</v>
      </c>
    </row>
    <row r="2831" spans="1:7" x14ac:dyDescent="0.15">
      <c r="A2831" s="23">
        <f t="shared" si="132"/>
        <v>116706</v>
      </c>
      <c r="B2831" s="24">
        <v>1</v>
      </c>
      <c r="C2831" s="28" t="str">
        <f>"jingdian/"&amp;VLOOKUP(E2831,city!$D$4:$P$352,12,FALSE)&amp;"/"&amp;VLOOKUP(E2831,city!$D$4:$P$352,13,FALSE)&amp;"/"&amp;IF(G2831&lt;11,"jd",IF(G2831&lt;16,"tc","cs"))&amp;"/"&amp;IF(G2831&lt;11,G2831,IF(G2831&lt;16,G2831-10,G2831-15))&amp;".jpg"</f>
        <v>jingdian/hubei/xianning/jd/6.jpg</v>
      </c>
      <c r="D2831" s="23">
        <f t="shared" si="133"/>
        <v>1</v>
      </c>
      <c r="E2831" s="2" t="str">
        <f>VLOOKUP(F2831,city!$A$4:$D$352,4,FALSE)</f>
        <v>咸宁</v>
      </c>
      <c r="F2831" s="22">
        <f t="shared" si="134"/>
        <v>167</v>
      </c>
      <c r="G2831" s="22">
        <f>IF(VLOOKUP(F2830,city!$A$4:$H$352,8,FALSE)&gt;G2830,G2830+1,1)</f>
        <v>6</v>
      </c>
    </row>
    <row r="2832" spans="1:7" x14ac:dyDescent="0.15">
      <c r="A2832" s="23">
        <f t="shared" si="132"/>
        <v>116707</v>
      </c>
      <c r="B2832" s="24">
        <v>1</v>
      </c>
      <c r="C2832" s="28" t="str">
        <f>"jingdian/"&amp;VLOOKUP(E2832,city!$D$4:$P$352,12,FALSE)&amp;"/"&amp;VLOOKUP(E2832,city!$D$4:$P$352,13,FALSE)&amp;"/"&amp;IF(G2832&lt;11,"jd",IF(G2832&lt;16,"tc","cs"))&amp;"/"&amp;IF(G2832&lt;11,G2832,IF(G2832&lt;16,G2832-10,G2832-15))&amp;".jpg"</f>
        <v>jingdian/hubei/xianning/jd/7.jpg</v>
      </c>
      <c r="D2832" s="23">
        <f t="shared" si="133"/>
        <v>1</v>
      </c>
      <c r="E2832" s="2" t="str">
        <f>VLOOKUP(F2832,city!$A$4:$D$352,4,FALSE)</f>
        <v>咸宁</v>
      </c>
      <c r="F2832" s="22">
        <f t="shared" si="134"/>
        <v>167</v>
      </c>
      <c r="G2832" s="22">
        <f>IF(VLOOKUP(F2831,city!$A$4:$H$352,8,FALSE)&gt;G2831,G2831+1,1)</f>
        <v>7</v>
      </c>
    </row>
    <row r="2833" spans="1:7" x14ac:dyDescent="0.15">
      <c r="A2833" s="23">
        <f t="shared" si="132"/>
        <v>116708</v>
      </c>
      <c r="B2833" s="24">
        <v>1</v>
      </c>
      <c r="C2833" s="28" t="str">
        <f>"jingdian/"&amp;VLOOKUP(E2833,city!$D$4:$P$352,12,FALSE)&amp;"/"&amp;VLOOKUP(E2833,city!$D$4:$P$352,13,FALSE)&amp;"/"&amp;IF(G2833&lt;11,"jd",IF(G2833&lt;16,"tc","cs"))&amp;"/"&amp;IF(G2833&lt;11,G2833,IF(G2833&lt;16,G2833-10,G2833-15))&amp;".jpg"</f>
        <v>jingdian/hubei/xianning/jd/8.jpg</v>
      </c>
      <c r="D2833" s="23">
        <f t="shared" si="133"/>
        <v>1</v>
      </c>
      <c r="E2833" s="2" t="str">
        <f>VLOOKUP(F2833,city!$A$4:$D$352,4,FALSE)</f>
        <v>咸宁</v>
      </c>
      <c r="F2833" s="22">
        <f t="shared" si="134"/>
        <v>167</v>
      </c>
      <c r="G2833" s="22">
        <f>IF(VLOOKUP(F2832,city!$A$4:$H$352,8,FALSE)&gt;G2832,G2832+1,1)</f>
        <v>8</v>
      </c>
    </row>
    <row r="2834" spans="1:7" x14ac:dyDescent="0.15">
      <c r="A2834" s="23">
        <f t="shared" si="132"/>
        <v>116709</v>
      </c>
      <c r="B2834" s="24">
        <v>1</v>
      </c>
      <c r="C2834" s="28" t="str">
        <f>"jingdian/"&amp;VLOOKUP(E2834,city!$D$4:$P$352,12,FALSE)&amp;"/"&amp;VLOOKUP(E2834,city!$D$4:$P$352,13,FALSE)&amp;"/"&amp;IF(G2834&lt;11,"jd",IF(G2834&lt;16,"tc","cs"))&amp;"/"&amp;IF(G2834&lt;11,G2834,IF(G2834&lt;16,G2834-10,G2834-15))&amp;".jpg"</f>
        <v>jingdian/hubei/xianning/jd/9.jpg</v>
      </c>
      <c r="D2834" s="23">
        <f t="shared" si="133"/>
        <v>1</v>
      </c>
      <c r="E2834" s="2" t="str">
        <f>VLOOKUP(F2834,city!$A$4:$D$352,4,FALSE)</f>
        <v>咸宁</v>
      </c>
      <c r="F2834" s="22">
        <f t="shared" si="134"/>
        <v>167</v>
      </c>
      <c r="G2834" s="22">
        <f>IF(VLOOKUP(F2833,city!$A$4:$H$352,8,FALSE)&gt;G2833,G2833+1,1)</f>
        <v>9</v>
      </c>
    </row>
    <row r="2835" spans="1:7" x14ac:dyDescent="0.15">
      <c r="A2835" s="23">
        <f t="shared" si="132"/>
        <v>116710</v>
      </c>
      <c r="B2835" s="24">
        <v>1</v>
      </c>
      <c r="C2835" s="28" t="str">
        <f>"jingdian/"&amp;VLOOKUP(E2835,city!$D$4:$P$352,12,FALSE)&amp;"/"&amp;VLOOKUP(E2835,city!$D$4:$P$352,13,FALSE)&amp;"/"&amp;IF(G2835&lt;11,"jd",IF(G2835&lt;16,"tc","cs"))&amp;"/"&amp;IF(G2835&lt;11,G2835,IF(G2835&lt;16,G2835-10,G2835-15))&amp;".jpg"</f>
        <v>jingdian/hubei/xianning/jd/10.jpg</v>
      </c>
      <c r="D2835" s="23">
        <f t="shared" si="133"/>
        <v>1</v>
      </c>
      <c r="E2835" s="2" t="str">
        <f>VLOOKUP(F2835,city!$A$4:$D$352,4,FALSE)</f>
        <v>咸宁</v>
      </c>
      <c r="F2835" s="22">
        <f t="shared" si="134"/>
        <v>167</v>
      </c>
      <c r="G2835" s="22">
        <f>IF(VLOOKUP(F2834,city!$A$4:$H$352,8,FALSE)&gt;G2834,G2834+1,1)</f>
        <v>10</v>
      </c>
    </row>
    <row r="2836" spans="1:7" x14ac:dyDescent="0.15">
      <c r="A2836" s="23">
        <f t="shared" si="132"/>
        <v>116751</v>
      </c>
      <c r="B2836" s="24">
        <v>4</v>
      </c>
      <c r="C2836" s="28" t="str">
        <f>"jingdian/"&amp;VLOOKUP(E2836,city!$D$4:$P$352,12,FALSE)&amp;"/"&amp;VLOOKUP(E2836,city!$D$4:$P$352,13,FALSE)&amp;"/"&amp;IF(G2836&lt;11,"jd",IF(G2836&lt;16,"tc","cs"))&amp;"/"&amp;IF(G2836&lt;11,G2836,IF(G2836&lt;16,G2836-10,G2836-15))&amp;".jpg"</f>
        <v>jingdian/hubei/xianning/tc/1.jpg</v>
      </c>
      <c r="D2836" s="23">
        <f t="shared" si="133"/>
        <v>2</v>
      </c>
      <c r="E2836" s="2" t="str">
        <f>VLOOKUP(F2836,city!$A$4:$D$352,4,FALSE)</f>
        <v>咸宁</v>
      </c>
      <c r="F2836" s="22">
        <f t="shared" si="134"/>
        <v>167</v>
      </c>
      <c r="G2836" s="22">
        <f>IF(VLOOKUP(F2835,city!$A$4:$H$352,8,FALSE)&gt;G2835,G2835+1,1)</f>
        <v>11</v>
      </c>
    </row>
    <row r="2837" spans="1:7" x14ac:dyDescent="0.15">
      <c r="A2837" s="23">
        <f t="shared" si="132"/>
        <v>116752</v>
      </c>
      <c r="B2837" s="24">
        <v>5</v>
      </c>
      <c r="C2837" s="28" t="str">
        <f>"jingdian/"&amp;VLOOKUP(E2837,city!$D$4:$P$352,12,FALSE)&amp;"/"&amp;VLOOKUP(E2837,city!$D$4:$P$352,13,FALSE)&amp;"/"&amp;IF(G2837&lt;11,"jd",IF(G2837&lt;16,"tc","cs"))&amp;"/"&amp;IF(G2837&lt;11,G2837,IF(G2837&lt;16,G2837-10,G2837-15))&amp;".jpg"</f>
        <v>jingdian/hubei/xianning/tc/2.jpg</v>
      </c>
      <c r="D2837" s="23">
        <f t="shared" si="133"/>
        <v>2</v>
      </c>
      <c r="E2837" s="2" t="str">
        <f>VLOOKUP(F2837,city!$A$4:$D$352,4,FALSE)</f>
        <v>咸宁</v>
      </c>
      <c r="F2837" s="22">
        <f t="shared" si="134"/>
        <v>167</v>
      </c>
      <c r="G2837" s="22">
        <f>IF(VLOOKUP(F2836,city!$A$4:$H$352,8,FALSE)&gt;G2836,G2836+1,1)</f>
        <v>12</v>
      </c>
    </row>
    <row r="2838" spans="1:7" x14ac:dyDescent="0.15">
      <c r="A2838" s="23">
        <f t="shared" si="132"/>
        <v>116753</v>
      </c>
      <c r="B2838" s="24">
        <v>3</v>
      </c>
      <c r="C2838" s="28" t="str">
        <f>"jingdian/"&amp;VLOOKUP(E2838,city!$D$4:$P$352,12,FALSE)&amp;"/"&amp;VLOOKUP(E2838,city!$D$4:$P$352,13,FALSE)&amp;"/"&amp;IF(G2838&lt;11,"jd",IF(G2838&lt;16,"tc","cs"))&amp;"/"&amp;IF(G2838&lt;11,G2838,IF(G2838&lt;16,G2838-10,G2838-15))&amp;".jpg"</f>
        <v>jingdian/hubei/xianning/tc/3.jpg</v>
      </c>
      <c r="D2838" s="23">
        <f t="shared" si="133"/>
        <v>2</v>
      </c>
      <c r="E2838" s="2" t="str">
        <f>VLOOKUP(F2838,city!$A$4:$D$352,4,FALSE)</f>
        <v>咸宁</v>
      </c>
      <c r="F2838" s="22">
        <f t="shared" si="134"/>
        <v>167</v>
      </c>
      <c r="G2838" s="22">
        <f>IF(VLOOKUP(F2837,city!$A$4:$H$352,8,FALSE)&gt;G2837,G2837+1,1)</f>
        <v>13</v>
      </c>
    </row>
    <row r="2839" spans="1:7" x14ac:dyDescent="0.15">
      <c r="A2839" s="23">
        <f t="shared" si="132"/>
        <v>116754</v>
      </c>
      <c r="B2839" s="24">
        <v>4</v>
      </c>
      <c r="C2839" s="28" t="str">
        <f>"jingdian/"&amp;VLOOKUP(E2839,city!$D$4:$P$352,12,FALSE)&amp;"/"&amp;VLOOKUP(E2839,city!$D$4:$P$352,13,FALSE)&amp;"/"&amp;IF(G2839&lt;11,"jd",IF(G2839&lt;16,"tc","cs"))&amp;"/"&amp;IF(G2839&lt;11,G2839,IF(G2839&lt;16,G2839-10,G2839-15))&amp;".jpg"</f>
        <v>jingdian/hubei/xianning/tc/4.jpg</v>
      </c>
      <c r="D2839" s="23">
        <f t="shared" si="133"/>
        <v>2</v>
      </c>
      <c r="E2839" s="2" t="str">
        <f>VLOOKUP(F2839,city!$A$4:$D$352,4,FALSE)</f>
        <v>咸宁</v>
      </c>
      <c r="F2839" s="22">
        <f t="shared" si="134"/>
        <v>167</v>
      </c>
      <c r="G2839" s="22">
        <f>IF(VLOOKUP(F2838,city!$A$4:$H$352,8,FALSE)&gt;G2838,G2838+1,1)</f>
        <v>14</v>
      </c>
    </row>
    <row r="2840" spans="1:7" x14ac:dyDescent="0.15">
      <c r="A2840" s="23">
        <f t="shared" si="132"/>
        <v>116755</v>
      </c>
      <c r="B2840" s="24">
        <v>3</v>
      </c>
      <c r="C2840" s="28" t="str">
        <f>"jingdian/"&amp;VLOOKUP(E2840,city!$D$4:$P$352,12,FALSE)&amp;"/"&amp;VLOOKUP(E2840,city!$D$4:$P$352,13,FALSE)&amp;"/"&amp;IF(G2840&lt;11,"jd",IF(G2840&lt;16,"tc","cs"))&amp;"/"&amp;IF(G2840&lt;11,G2840,IF(G2840&lt;16,G2840-10,G2840-15))&amp;".jpg"</f>
        <v>jingdian/hubei/xianning/tc/5.jpg</v>
      </c>
      <c r="D2840" s="23">
        <f t="shared" si="133"/>
        <v>2</v>
      </c>
      <c r="E2840" s="2" t="str">
        <f>VLOOKUP(F2840,city!$A$4:$D$352,4,FALSE)</f>
        <v>咸宁</v>
      </c>
      <c r="F2840" s="22">
        <f t="shared" si="134"/>
        <v>167</v>
      </c>
      <c r="G2840" s="22">
        <f>IF(VLOOKUP(F2839,city!$A$4:$H$352,8,FALSE)&gt;G2839,G2839+1,1)</f>
        <v>15</v>
      </c>
    </row>
    <row r="2841" spans="1:7" x14ac:dyDescent="0.15">
      <c r="A2841" s="23">
        <f t="shared" si="132"/>
        <v>116781</v>
      </c>
      <c r="B2841" s="24">
        <v>4</v>
      </c>
      <c r="C2841" s="28" t="str">
        <f>"jingdian/"&amp;VLOOKUP(E2841,city!$D$4:$P$352,12,FALSE)&amp;"/"&amp;VLOOKUP(E2841,city!$D$4:$P$352,13,FALSE)&amp;"/"&amp;IF(G2841&lt;11,"jd",IF(G2841&lt;16,"tc","cs"))&amp;"/"&amp;IF(G2841&lt;11,G2841,IF(G2841&lt;16,G2841-10,G2841-15))&amp;".jpg"</f>
        <v>jingdian/hubei/xianning/cs/1.jpg</v>
      </c>
      <c r="D2841" s="23">
        <f t="shared" si="133"/>
        <v>3</v>
      </c>
      <c r="E2841" s="2" t="str">
        <f>VLOOKUP(F2841,city!$A$4:$D$352,4,FALSE)</f>
        <v>咸宁</v>
      </c>
      <c r="F2841" s="22">
        <f t="shared" si="134"/>
        <v>167</v>
      </c>
      <c r="G2841" s="22">
        <f>IF(VLOOKUP(F2840,city!$A$4:$H$352,8,FALSE)&gt;G2840,G2840+1,1)</f>
        <v>16</v>
      </c>
    </row>
    <row r="2842" spans="1:7" x14ac:dyDescent="0.15">
      <c r="A2842" s="23">
        <f t="shared" si="132"/>
        <v>116782</v>
      </c>
      <c r="B2842" s="24">
        <v>4</v>
      </c>
      <c r="C2842" s="28" t="str">
        <f>"jingdian/"&amp;VLOOKUP(E2842,city!$D$4:$P$352,12,FALSE)&amp;"/"&amp;VLOOKUP(E2842,city!$D$4:$P$352,13,FALSE)&amp;"/"&amp;IF(G2842&lt;11,"jd",IF(G2842&lt;16,"tc","cs"))&amp;"/"&amp;IF(G2842&lt;11,G2842,IF(G2842&lt;16,G2842-10,G2842-15))&amp;".jpg"</f>
        <v>jingdian/hubei/xianning/cs/2.jpg</v>
      </c>
      <c r="D2842" s="23">
        <f t="shared" si="133"/>
        <v>3</v>
      </c>
      <c r="E2842" s="2" t="str">
        <f>VLOOKUP(F2842,city!$A$4:$D$352,4,FALSE)</f>
        <v>咸宁</v>
      </c>
      <c r="F2842" s="22">
        <f t="shared" si="134"/>
        <v>167</v>
      </c>
      <c r="G2842" s="22">
        <f>IF(VLOOKUP(F2841,city!$A$4:$H$352,8,FALSE)&gt;G2841,G2841+1,1)</f>
        <v>17</v>
      </c>
    </row>
    <row r="2843" spans="1:7" x14ac:dyDescent="0.15">
      <c r="A2843" s="23">
        <f t="shared" si="132"/>
        <v>116801</v>
      </c>
      <c r="B2843" s="24">
        <v>1</v>
      </c>
      <c r="C2843" s="28" t="str">
        <f>"jingdian/"&amp;VLOOKUP(E2843,city!$D$4:$P$352,12,FALSE)&amp;"/"&amp;VLOOKUP(E2843,city!$D$4:$P$352,13,FALSE)&amp;"/"&amp;IF(G2843&lt;11,"jd",IF(G2843&lt;16,"tc","cs"))&amp;"/"&amp;IF(G2843&lt;11,G2843,IF(G2843&lt;16,G2843-10,G2843-15))&amp;".jpg"</f>
        <v>jingdian/hubei/suizhou/jd/1.jpg</v>
      </c>
      <c r="D2843" s="23">
        <f t="shared" si="133"/>
        <v>1</v>
      </c>
      <c r="E2843" s="2" t="str">
        <f>VLOOKUP(F2843,city!$A$4:$D$352,4,FALSE)</f>
        <v>随州</v>
      </c>
      <c r="F2843" s="22">
        <f t="shared" si="134"/>
        <v>168</v>
      </c>
      <c r="G2843" s="22">
        <f>IF(VLOOKUP(F2842,city!$A$4:$H$352,8,FALSE)&gt;G2842,G2842+1,1)</f>
        <v>1</v>
      </c>
    </row>
    <row r="2844" spans="1:7" x14ac:dyDescent="0.15">
      <c r="A2844" s="23">
        <f t="shared" si="132"/>
        <v>116802</v>
      </c>
      <c r="B2844" s="24">
        <v>1</v>
      </c>
      <c r="C2844" s="28" t="str">
        <f>"jingdian/"&amp;VLOOKUP(E2844,city!$D$4:$P$352,12,FALSE)&amp;"/"&amp;VLOOKUP(E2844,city!$D$4:$P$352,13,FALSE)&amp;"/"&amp;IF(G2844&lt;11,"jd",IF(G2844&lt;16,"tc","cs"))&amp;"/"&amp;IF(G2844&lt;11,G2844,IF(G2844&lt;16,G2844-10,G2844-15))&amp;".jpg"</f>
        <v>jingdian/hubei/suizhou/jd/2.jpg</v>
      </c>
      <c r="D2844" s="23">
        <f t="shared" si="133"/>
        <v>1</v>
      </c>
      <c r="E2844" s="2" t="str">
        <f>VLOOKUP(F2844,city!$A$4:$D$352,4,FALSE)</f>
        <v>随州</v>
      </c>
      <c r="F2844" s="22">
        <f t="shared" si="134"/>
        <v>168</v>
      </c>
      <c r="G2844" s="22">
        <f>IF(VLOOKUP(F2843,city!$A$4:$H$352,8,FALSE)&gt;G2843,G2843+1,1)</f>
        <v>2</v>
      </c>
    </row>
    <row r="2845" spans="1:7" x14ac:dyDescent="0.15">
      <c r="A2845" s="23">
        <f t="shared" si="132"/>
        <v>116803</v>
      </c>
      <c r="B2845" s="24">
        <v>1</v>
      </c>
      <c r="C2845" s="28" t="str">
        <f>"jingdian/"&amp;VLOOKUP(E2845,city!$D$4:$P$352,12,FALSE)&amp;"/"&amp;VLOOKUP(E2845,city!$D$4:$P$352,13,FALSE)&amp;"/"&amp;IF(G2845&lt;11,"jd",IF(G2845&lt;16,"tc","cs"))&amp;"/"&amp;IF(G2845&lt;11,G2845,IF(G2845&lt;16,G2845-10,G2845-15))&amp;".jpg"</f>
        <v>jingdian/hubei/suizhou/jd/3.jpg</v>
      </c>
      <c r="D2845" s="23">
        <f t="shared" si="133"/>
        <v>1</v>
      </c>
      <c r="E2845" s="2" t="str">
        <f>VLOOKUP(F2845,city!$A$4:$D$352,4,FALSE)</f>
        <v>随州</v>
      </c>
      <c r="F2845" s="22">
        <f t="shared" si="134"/>
        <v>168</v>
      </c>
      <c r="G2845" s="22">
        <f>IF(VLOOKUP(F2844,city!$A$4:$H$352,8,FALSE)&gt;G2844,G2844+1,1)</f>
        <v>3</v>
      </c>
    </row>
    <row r="2846" spans="1:7" x14ac:dyDescent="0.15">
      <c r="A2846" s="23">
        <f t="shared" si="132"/>
        <v>116804</v>
      </c>
      <c r="B2846" s="24">
        <v>1</v>
      </c>
      <c r="C2846" s="28" t="str">
        <f>"jingdian/"&amp;VLOOKUP(E2846,city!$D$4:$P$352,12,FALSE)&amp;"/"&amp;VLOOKUP(E2846,city!$D$4:$P$352,13,FALSE)&amp;"/"&amp;IF(G2846&lt;11,"jd",IF(G2846&lt;16,"tc","cs"))&amp;"/"&amp;IF(G2846&lt;11,G2846,IF(G2846&lt;16,G2846-10,G2846-15))&amp;".jpg"</f>
        <v>jingdian/hubei/suizhou/jd/4.jpg</v>
      </c>
      <c r="D2846" s="23">
        <f t="shared" si="133"/>
        <v>1</v>
      </c>
      <c r="E2846" s="2" t="str">
        <f>VLOOKUP(F2846,city!$A$4:$D$352,4,FALSE)</f>
        <v>随州</v>
      </c>
      <c r="F2846" s="22">
        <f t="shared" si="134"/>
        <v>168</v>
      </c>
      <c r="G2846" s="22">
        <f>IF(VLOOKUP(F2845,city!$A$4:$H$352,8,FALSE)&gt;G2845,G2845+1,1)</f>
        <v>4</v>
      </c>
    </row>
    <row r="2847" spans="1:7" x14ac:dyDescent="0.15">
      <c r="A2847" s="23">
        <f t="shared" si="132"/>
        <v>116805</v>
      </c>
      <c r="B2847" s="24">
        <v>1</v>
      </c>
      <c r="C2847" s="28" t="str">
        <f>"jingdian/"&amp;VLOOKUP(E2847,city!$D$4:$P$352,12,FALSE)&amp;"/"&amp;VLOOKUP(E2847,city!$D$4:$P$352,13,FALSE)&amp;"/"&amp;IF(G2847&lt;11,"jd",IF(G2847&lt;16,"tc","cs"))&amp;"/"&amp;IF(G2847&lt;11,G2847,IF(G2847&lt;16,G2847-10,G2847-15))&amp;".jpg"</f>
        <v>jingdian/hubei/suizhou/jd/5.jpg</v>
      </c>
      <c r="D2847" s="23">
        <f t="shared" si="133"/>
        <v>1</v>
      </c>
      <c r="E2847" s="2" t="str">
        <f>VLOOKUP(F2847,city!$A$4:$D$352,4,FALSE)</f>
        <v>随州</v>
      </c>
      <c r="F2847" s="22">
        <f t="shared" si="134"/>
        <v>168</v>
      </c>
      <c r="G2847" s="22">
        <f>IF(VLOOKUP(F2846,city!$A$4:$H$352,8,FALSE)&gt;G2846,G2846+1,1)</f>
        <v>5</v>
      </c>
    </row>
    <row r="2848" spans="1:7" x14ac:dyDescent="0.15">
      <c r="A2848" s="23">
        <f t="shared" si="132"/>
        <v>116806</v>
      </c>
      <c r="B2848" s="24">
        <v>1</v>
      </c>
      <c r="C2848" s="28" t="str">
        <f>"jingdian/"&amp;VLOOKUP(E2848,city!$D$4:$P$352,12,FALSE)&amp;"/"&amp;VLOOKUP(E2848,city!$D$4:$P$352,13,FALSE)&amp;"/"&amp;IF(G2848&lt;11,"jd",IF(G2848&lt;16,"tc","cs"))&amp;"/"&amp;IF(G2848&lt;11,G2848,IF(G2848&lt;16,G2848-10,G2848-15))&amp;".jpg"</f>
        <v>jingdian/hubei/suizhou/jd/6.jpg</v>
      </c>
      <c r="D2848" s="23">
        <f t="shared" si="133"/>
        <v>1</v>
      </c>
      <c r="E2848" s="2" t="str">
        <f>VLOOKUP(F2848,city!$A$4:$D$352,4,FALSE)</f>
        <v>随州</v>
      </c>
      <c r="F2848" s="22">
        <f t="shared" si="134"/>
        <v>168</v>
      </c>
      <c r="G2848" s="22">
        <f>IF(VLOOKUP(F2847,city!$A$4:$H$352,8,FALSE)&gt;G2847,G2847+1,1)</f>
        <v>6</v>
      </c>
    </row>
    <row r="2849" spans="1:7" x14ac:dyDescent="0.15">
      <c r="A2849" s="23">
        <f t="shared" si="132"/>
        <v>116807</v>
      </c>
      <c r="B2849" s="24">
        <v>1</v>
      </c>
      <c r="C2849" s="28" t="str">
        <f>"jingdian/"&amp;VLOOKUP(E2849,city!$D$4:$P$352,12,FALSE)&amp;"/"&amp;VLOOKUP(E2849,city!$D$4:$P$352,13,FALSE)&amp;"/"&amp;IF(G2849&lt;11,"jd",IF(G2849&lt;16,"tc","cs"))&amp;"/"&amp;IF(G2849&lt;11,G2849,IF(G2849&lt;16,G2849-10,G2849-15))&amp;".jpg"</f>
        <v>jingdian/hubei/suizhou/jd/7.jpg</v>
      </c>
      <c r="D2849" s="23">
        <f t="shared" si="133"/>
        <v>1</v>
      </c>
      <c r="E2849" s="2" t="str">
        <f>VLOOKUP(F2849,city!$A$4:$D$352,4,FALSE)</f>
        <v>随州</v>
      </c>
      <c r="F2849" s="22">
        <f t="shared" si="134"/>
        <v>168</v>
      </c>
      <c r="G2849" s="22">
        <f>IF(VLOOKUP(F2848,city!$A$4:$H$352,8,FALSE)&gt;G2848,G2848+1,1)</f>
        <v>7</v>
      </c>
    </row>
    <row r="2850" spans="1:7" x14ac:dyDescent="0.15">
      <c r="A2850" s="23">
        <f t="shared" si="132"/>
        <v>116808</v>
      </c>
      <c r="B2850" s="24">
        <v>1</v>
      </c>
      <c r="C2850" s="28" t="str">
        <f>"jingdian/"&amp;VLOOKUP(E2850,city!$D$4:$P$352,12,FALSE)&amp;"/"&amp;VLOOKUP(E2850,city!$D$4:$P$352,13,FALSE)&amp;"/"&amp;IF(G2850&lt;11,"jd",IF(G2850&lt;16,"tc","cs"))&amp;"/"&amp;IF(G2850&lt;11,G2850,IF(G2850&lt;16,G2850-10,G2850-15))&amp;".jpg"</f>
        <v>jingdian/hubei/suizhou/jd/8.jpg</v>
      </c>
      <c r="D2850" s="23">
        <f t="shared" si="133"/>
        <v>1</v>
      </c>
      <c r="E2850" s="2" t="str">
        <f>VLOOKUP(F2850,city!$A$4:$D$352,4,FALSE)</f>
        <v>随州</v>
      </c>
      <c r="F2850" s="22">
        <f t="shared" si="134"/>
        <v>168</v>
      </c>
      <c r="G2850" s="22">
        <f>IF(VLOOKUP(F2849,city!$A$4:$H$352,8,FALSE)&gt;G2849,G2849+1,1)</f>
        <v>8</v>
      </c>
    </row>
    <row r="2851" spans="1:7" x14ac:dyDescent="0.15">
      <c r="A2851" s="23">
        <f t="shared" si="132"/>
        <v>116809</v>
      </c>
      <c r="B2851" s="24">
        <v>1</v>
      </c>
      <c r="C2851" s="28" t="str">
        <f>"jingdian/"&amp;VLOOKUP(E2851,city!$D$4:$P$352,12,FALSE)&amp;"/"&amp;VLOOKUP(E2851,city!$D$4:$P$352,13,FALSE)&amp;"/"&amp;IF(G2851&lt;11,"jd",IF(G2851&lt;16,"tc","cs"))&amp;"/"&amp;IF(G2851&lt;11,G2851,IF(G2851&lt;16,G2851-10,G2851-15))&amp;".jpg"</f>
        <v>jingdian/hubei/suizhou/jd/9.jpg</v>
      </c>
      <c r="D2851" s="23">
        <f t="shared" si="133"/>
        <v>1</v>
      </c>
      <c r="E2851" s="2" t="str">
        <f>VLOOKUP(F2851,city!$A$4:$D$352,4,FALSE)</f>
        <v>随州</v>
      </c>
      <c r="F2851" s="22">
        <f t="shared" si="134"/>
        <v>168</v>
      </c>
      <c r="G2851" s="22">
        <f>IF(VLOOKUP(F2850,city!$A$4:$H$352,8,FALSE)&gt;G2850,G2850+1,1)</f>
        <v>9</v>
      </c>
    </row>
    <row r="2852" spans="1:7" x14ac:dyDescent="0.15">
      <c r="A2852" s="23">
        <f t="shared" si="132"/>
        <v>116810</v>
      </c>
      <c r="B2852" s="24">
        <v>1</v>
      </c>
      <c r="C2852" s="28" t="str">
        <f>"jingdian/"&amp;VLOOKUP(E2852,city!$D$4:$P$352,12,FALSE)&amp;"/"&amp;VLOOKUP(E2852,city!$D$4:$P$352,13,FALSE)&amp;"/"&amp;IF(G2852&lt;11,"jd",IF(G2852&lt;16,"tc","cs"))&amp;"/"&amp;IF(G2852&lt;11,G2852,IF(G2852&lt;16,G2852-10,G2852-15))&amp;".jpg"</f>
        <v>jingdian/hubei/suizhou/jd/10.jpg</v>
      </c>
      <c r="D2852" s="23">
        <f t="shared" si="133"/>
        <v>1</v>
      </c>
      <c r="E2852" s="2" t="str">
        <f>VLOOKUP(F2852,city!$A$4:$D$352,4,FALSE)</f>
        <v>随州</v>
      </c>
      <c r="F2852" s="22">
        <f t="shared" si="134"/>
        <v>168</v>
      </c>
      <c r="G2852" s="22">
        <f>IF(VLOOKUP(F2851,city!$A$4:$H$352,8,FALSE)&gt;G2851,G2851+1,1)</f>
        <v>10</v>
      </c>
    </row>
    <row r="2853" spans="1:7" x14ac:dyDescent="0.15">
      <c r="A2853" s="23">
        <f t="shared" si="132"/>
        <v>116851</v>
      </c>
      <c r="B2853" s="24">
        <v>4</v>
      </c>
      <c r="C2853" s="28" t="str">
        <f>"jingdian/"&amp;VLOOKUP(E2853,city!$D$4:$P$352,12,FALSE)&amp;"/"&amp;VLOOKUP(E2853,city!$D$4:$P$352,13,FALSE)&amp;"/"&amp;IF(G2853&lt;11,"jd",IF(G2853&lt;16,"tc","cs"))&amp;"/"&amp;IF(G2853&lt;11,G2853,IF(G2853&lt;16,G2853-10,G2853-15))&amp;".jpg"</f>
        <v>jingdian/hubei/suizhou/tc/1.jpg</v>
      </c>
      <c r="D2853" s="23">
        <f t="shared" si="133"/>
        <v>2</v>
      </c>
      <c r="E2853" s="2" t="str">
        <f>VLOOKUP(F2853,city!$A$4:$D$352,4,FALSE)</f>
        <v>随州</v>
      </c>
      <c r="F2853" s="22">
        <f t="shared" si="134"/>
        <v>168</v>
      </c>
      <c r="G2853" s="22">
        <f>IF(VLOOKUP(F2852,city!$A$4:$H$352,8,FALSE)&gt;G2852,G2852+1,1)</f>
        <v>11</v>
      </c>
    </row>
    <row r="2854" spans="1:7" x14ac:dyDescent="0.15">
      <c r="A2854" s="23">
        <f t="shared" si="132"/>
        <v>116852</v>
      </c>
      <c r="B2854" s="24">
        <v>3</v>
      </c>
      <c r="C2854" s="28" t="str">
        <f>"jingdian/"&amp;VLOOKUP(E2854,city!$D$4:$P$352,12,FALSE)&amp;"/"&amp;VLOOKUP(E2854,city!$D$4:$P$352,13,FALSE)&amp;"/"&amp;IF(G2854&lt;11,"jd",IF(G2854&lt;16,"tc","cs"))&amp;"/"&amp;IF(G2854&lt;11,G2854,IF(G2854&lt;16,G2854-10,G2854-15))&amp;".jpg"</f>
        <v>jingdian/hubei/suizhou/tc/2.jpg</v>
      </c>
      <c r="D2854" s="23">
        <f t="shared" si="133"/>
        <v>2</v>
      </c>
      <c r="E2854" s="2" t="str">
        <f>VLOOKUP(F2854,city!$A$4:$D$352,4,FALSE)</f>
        <v>随州</v>
      </c>
      <c r="F2854" s="22">
        <f t="shared" si="134"/>
        <v>168</v>
      </c>
      <c r="G2854" s="22">
        <f>IF(VLOOKUP(F2853,city!$A$4:$H$352,8,FALSE)&gt;G2853,G2853+1,1)</f>
        <v>12</v>
      </c>
    </row>
    <row r="2855" spans="1:7" x14ac:dyDescent="0.15">
      <c r="A2855" s="23">
        <f t="shared" si="132"/>
        <v>116853</v>
      </c>
      <c r="B2855" s="24">
        <v>4</v>
      </c>
      <c r="C2855" s="28" t="str">
        <f>"jingdian/"&amp;VLOOKUP(E2855,city!$D$4:$P$352,12,FALSE)&amp;"/"&amp;VLOOKUP(E2855,city!$D$4:$P$352,13,FALSE)&amp;"/"&amp;IF(G2855&lt;11,"jd",IF(G2855&lt;16,"tc","cs"))&amp;"/"&amp;IF(G2855&lt;11,G2855,IF(G2855&lt;16,G2855-10,G2855-15))&amp;".jpg"</f>
        <v>jingdian/hubei/suizhou/tc/3.jpg</v>
      </c>
      <c r="D2855" s="23">
        <f t="shared" si="133"/>
        <v>2</v>
      </c>
      <c r="E2855" s="2" t="str">
        <f>VLOOKUP(F2855,city!$A$4:$D$352,4,FALSE)</f>
        <v>随州</v>
      </c>
      <c r="F2855" s="22">
        <f t="shared" si="134"/>
        <v>168</v>
      </c>
      <c r="G2855" s="22">
        <f>IF(VLOOKUP(F2854,city!$A$4:$H$352,8,FALSE)&gt;G2854,G2854+1,1)</f>
        <v>13</v>
      </c>
    </row>
    <row r="2856" spans="1:7" x14ac:dyDescent="0.15">
      <c r="A2856" s="23">
        <f t="shared" si="132"/>
        <v>116854</v>
      </c>
      <c r="B2856" s="24">
        <v>3</v>
      </c>
      <c r="C2856" s="28" t="str">
        <f>"jingdian/"&amp;VLOOKUP(E2856,city!$D$4:$P$352,12,FALSE)&amp;"/"&amp;VLOOKUP(E2856,city!$D$4:$P$352,13,FALSE)&amp;"/"&amp;IF(G2856&lt;11,"jd",IF(G2856&lt;16,"tc","cs"))&amp;"/"&amp;IF(G2856&lt;11,G2856,IF(G2856&lt;16,G2856-10,G2856-15))&amp;".jpg"</f>
        <v>jingdian/hubei/suizhou/tc/4.jpg</v>
      </c>
      <c r="D2856" s="23">
        <f t="shared" si="133"/>
        <v>2</v>
      </c>
      <c r="E2856" s="2" t="str">
        <f>VLOOKUP(F2856,city!$A$4:$D$352,4,FALSE)</f>
        <v>随州</v>
      </c>
      <c r="F2856" s="22">
        <f t="shared" si="134"/>
        <v>168</v>
      </c>
      <c r="G2856" s="22">
        <f>IF(VLOOKUP(F2855,city!$A$4:$H$352,8,FALSE)&gt;G2855,G2855+1,1)</f>
        <v>14</v>
      </c>
    </row>
    <row r="2857" spans="1:7" x14ac:dyDescent="0.15">
      <c r="A2857" s="23">
        <f t="shared" si="132"/>
        <v>116855</v>
      </c>
      <c r="B2857" s="24">
        <v>3</v>
      </c>
      <c r="C2857" s="28" t="str">
        <f>"jingdian/"&amp;VLOOKUP(E2857,city!$D$4:$P$352,12,FALSE)&amp;"/"&amp;VLOOKUP(E2857,city!$D$4:$P$352,13,FALSE)&amp;"/"&amp;IF(G2857&lt;11,"jd",IF(G2857&lt;16,"tc","cs"))&amp;"/"&amp;IF(G2857&lt;11,G2857,IF(G2857&lt;16,G2857-10,G2857-15))&amp;".jpg"</f>
        <v>jingdian/hubei/suizhou/tc/5.jpg</v>
      </c>
      <c r="D2857" s="23">
        <f t="shared" si="133"/>
        <v>2</v>
      </c>
      <c r="E2857" s="2" t="str">
        <f>VLOOKUP(F2857,city!$A$4:$D$352,4,FALSE)</f>
        <v>随州</v>
      </c>
      <c r="F2857" s="22">
        <f t="shared" si="134"/>
        <v>168</v>
      </c>
      <c r="G2857" s="22">
        <f>IF(VLOOKUP(F2856,city!$A$4:$H$352,8,FALSE)&gt;G2856,G2856+1,1)</f>
        <v>15</v>
      </c>
    </row>
    <row r="2858" spans="1:7" x14ac:dyDescent="0.15">
      <c r="A2858" s="23">
        <f t="shared" si="132"/>
        <v>116881</v>
      </c>
      <c r="B2858" s="24">
        <v>5</v>
      </c>
      <c r="C2858" s="28" t="str">
        <f>"jingdian/"&amp;VLOOKUP(E2858,city!$D$4:$P$352,12,FALSE)&amp;"/"&amp;VLOOKUP(E2858,city!$D$4:$P$352,13,FALSE)&amp;"/"&amp;IF(G2858&lt;11,"jd",IF(G2858&lt;16,"tc","cs"))&amp;"/"&amp;IF(G2858&lt;11,G2858,IF(G2858&lt;16,G2858-10,G2858-15))&amp;".jpg"</f>
        <v>jingdian/hubei/suizhou/cs/1.jpg</v>
      </c>
      <c r="D2858" s="23">
        <f t="shared" si="133"/>
        <v>3</v>
      </c>
      <c r="E2858" s="2" t="str">
        <f>VLOOKUP(F2858,city!$A$4:$D$352,4,FALSE)</f>
        <v>随州</v>
      </c>
      <c r="F2858" s="22">
        <f t="shared" si="134"/>
        <v>168</v>
      </c>
      <c r="G2858" s="22">
        <f>IF(VLOOKUP(F2857,city!$A$4:$H$352,8,FALSE)&gt;G2857,G2857+1,1)</f>
        <v>16</v>
      </c>
    </row>
    <row r="2859" spans="1:7" x14ac:dyDescent="0.15">
      <c r="A2859" s="23">
        <f t="shared" si="132"/>
        <v>116882</v>
      </c>
      <c r="B2859" s="24">
        <v>5</v>
      </c>
      <c r="C2859" s="28" t="str">
        <f>"jingdian/"&amp;VLOOKUP(E2859,city!$D$4:$P$352,12,FALSE)&amp;"/"&amp;VLOOKUP(E2859,city!$D$4:$P$352,13,FALSE)&amp;"/"&amp;IF(G2859&lt;11,"jd",IF(G2859&lt;16,"tc","cs"))&amp;"/"&amp;IF(G2859&lt;11,G2859,IF(G2859&lt;16,G2859-10,G2859-15))&amp;".jpg"</f>
        <v>jingdian/hubei/suizhou/cs/2.jpg</v>
      </c>
      <c r="D2859" s="23">
        <f t="shared" si="133"/>
        <v>3</v>
      </c>
      <c r="E2859" s="2" t="str">
        <f>VLOOKUP(F2859,city!$A$4:$D$352,4,FALSE)</f>
        <v>随州</v>
      </c>
      <c r="F2859" s="22">
        <f t="shared" si="134"/>
        <v>168</v>
      </c>
      <c r="G2859" s="22">
        <f>IF(VLOOKUP(F2858,city!$A$4:$H$352,8,FALSE)&gt;G2858,G2858+1,1)</f>
        <v>17</v>
      </c>
    </row>
    <row r="2860" spans="1:7" x14ac:dyDescent="0.15">
      <c r="A2860" s="23">
        <f t="shared" si="132"/>
        <v>116901</v>
      </c>
      <c r="B2860" s="24">
        <v>1</v>
      </c>
      <c r="C2860" s="28" t="str">
        <f>"jingdian/"&amp;VLOOKUP(E2860,city!$D$4:$P$352,12,FALSE)&amp;"/"&amp;VLOOKUP(E2860,city!$D$4:$P$352,13,FALSE)&amp;"/"&amp;IF(G2860&lt;11,"jd",IF(G2860&lt;16,"tc","cs"))&amp;"/"&amp;IF(G2860&lt;11,G2860,IF(G2860&lt;16,G2860-10,G2860-15))&amp;".jpg"</f>
        <v>jingdian/hubei/enshi/jd/1.jpg</v>
      </c>
      <c r="D2860" s="23">
        <f t="shared" si="133"/>
        <v>1</v>
      </c>
      <c r="E2860" s="2" t="str">
        <f>VLOOKUP(F2860,city!$A$4:$D$352,4,FALSE)</f>
        <v>恩施</v>
      </c>
      <c r="F2860" s="22">
        <f t="shared" si="134"/>
        <v>169</v>
      </c>
      <c r="G2860" s="22">
        <f>IF(VLOOKUP(F2859,city!$A$4:$H$352,8,FALSE)&gt;G2859,G2859+1,1)</f>
        <v>1</v>
      </c>
    </row>
    <row r="2861" spans="1:7" x14ac:dyDescent="0.15">
      <c r="A2861" s="23">
        <f t="shared" si="132"/>
        <v>116902</v>
      </c>
      <c r="B2861" s="24">
        <v>1</v>
      </c>
      <c r="C2861" s="28" t="str">
        <f>"jingdian/"&amp;VLOOKUP(E2861,city!$D$4:$P$352,12,FALSE)&amp;"/"&amp;VLOOKUP(E2861,city!$D$4:$P$352,13,FALSE)&amp;"/"&amp;IF(G2861&lt;11,"jd",IF(G2861&lt;16,"tc","cs"))&amp;"/"&amp;IF(G2861&lt;11,G2861,IF(G2861&lt;16,G2861-10,G2861-15))&amp;".jpg"</f>
        <v>jingdian/hubei/enshi/jd/2.jpg</v>
      </c>
      <c r="D2861" s="23">
        <f t="shared" si="133"/>
        <v>1</v>
      </c>
      <c r="E2861" s="2" t="str">
        <f>VLOOKUP(F2861,city!$A$4:$D$352,4,FALSE)</f>
        <v>恩施</v>
      </c>
      <c r="F2861" s="22">
        <f t="shared" si="134"/>
        <v>169</v>
      </c>
      <c r="G2861" s="22">
        <f>IF(VLOOKUP(F2860,city!$A$4:$H$352,8,FALSE)&gt;G2860,G2860+1,1)</f>
        <v>2</v>
      </c>
    </row>
    <row r="2862" spans="1:7" x14ac:dyDescent="0.15">
      <c r="A2862" s="23">
        <f t="shared" si="132"/>
        <v>116903</v>
      </c>
      <c r="B2862" s="24">
        <v>1</v>
      </c>
      <c r="C2862" s="28" t="str">
        <f>"jingdian/"&amp;VLOOKUP(E2862,city!$D$4:$P$352,12,FALSE)&amp;"/"&amp;VLOOKUP(E2862,city!$D$4:$P$352,13,FALSE)&amp;"/"&amp;IF(G2862&lt;11,"jd",IF(G2862&lt;16,"tc","cs"))&amp;"/"&amp;IF(G2862&lt;11,G2862,IF(G2862&lt;16,G2862-10,G2862-15))&amp;".jpg"</f>
        <v>jingdian/hubei/enshi/jd/3.jpg</v>
      </c>
      <c r="D2862" s="23">
        <f t="shared" si="133"/>
        <v>1</v>
      </c>
      <c r="E2862" s="2" t="str">
        <f>VLOOKUP(F2862,city!$A$4:$D$352,4,FALSE)</f>
        <v>恩施</v>
      </c>
      <c r="F2862" s="22">
        <f t="shared" si="134"/>
        <v>169</v>
      </c>
      <c r="G2862" s="22">
        <f>IF(VLOOKUP(F2861,city!$A$4:$H$352,8,FALSE)&gt;G2861,G2861+1,1)</f>
        <v>3</v>
      </c>
    </row>
    <row r="2863" spans="1:7" x14ac:dyDescent="0.15">
      <c r="A2863" s="23">
        <f t="shared" si="132"/>
        <v>116904</v>
      </c>
      <c r="B2863" s="24">
        <v>1</v>
      </c>
      <c r="C2863" s="28" t="str">
        <f>"jingdian/"&amp;VLOOKUP(E2863,city!$D$4:$P$352,12,FALSE)&amp;"/"&amp;VLOOKUP(E2863,city!$D$4:$P$352,13,FALSE)&amp;"/"&amp;IF(G2863&lt;11,"jd",IF(G2863&lt;16,"tc","cs"))&amp;"/"&amp;IF(G2863&lt;11,G2863,IF(G2863&lt;16,G2863-10,G2863-15))&amp;".jpg"</f>
        <v>jingdian/hubei/enshi/jd/4.jpg</v>
      </c>
      <c r="D2863" s="23">
        <f t="shared" si="133"/>
        <v>1</v>
      </c>
      <c r="E2863" s="2" t="str">
        <f>VLOOKUP(F2863,city!$A$4:$D$352,4,FALSE)</f>
        <v>恩施</v>
      </c>
      <c r="F2863" s="22">
        <f t="shared" si="134"/>
        <v>169</v>
      </c>
      <c r="G2863" s="22">
        <f>IF(VLOOKUP(F2862,city!$A$4:$H$352,8,FALSE)&gt;G2862,G2862+1,1)</f>
        <v>4</v>
      </c>
    </row>
    <row r="2864" spans="1:7" x14ac:dyDescent="0.15">
      <c r="A2864" s="23">
        <f t="shared" si="132"/>
        <v>116905</v>
      </c>
      <c r="B2864" s="24">
        <v>1</v>
      </c>
      <c r="C2864" s="28" t="str">
        <f>"jingdian/"&amp;VLOOKUP(E2864,city!$D$4:$P$352,12,FALSE)&amp;"/"&amp;VLOOKUP(E2864,city!$D$4:$P$352,13,FALSE)&amp;"/"&amp;IF(G2864&lt;11,"jd",IF(G2864&lt;16,"tc","cs"))&amp;"/"&amp;IF(G2864&lt;11,G2864,IF(G2864&lt;16,G2864-10,G2864-15))&amp;".jpg"</f>
        <v>jingdian/hubei/enshi/jd/5.jpg</v>
      </c>
      <c r="D2864" s="23">
        <f t="shared" si="133"/>
        <v>1</v>
      </c>
      <c r="E2864" s="2" t="str">
        <f>VLOOKUP(F2864,city!$A$4:$D$352,4,FALSE)</f>
        <v>恩施</v>
      </c>
      <c r="F2864" s="22">
        <f t="shared" si="134"/>
        <v>169</v>
      </c>
      <c r="G2864" s="22">
        <f>IF(VLOOKUP(F2863,city!$A$4:$H$352,8,FALSE)&gt;G2863,G2863+1,1)</f>
        <v>5</v>
      </c>
    </row>
    <row r="2865" spans="1:7" x14ac:dyDescent="0.15">
      <c r="A2865" s="23">
        <f t="shared" si="132"/>
        <v>116906</v>
      </c>
      <c r="B2865" s="24">
        <v>1</v>
      </c>
      <c r="C2865" s="28" t="str">
        <f>"jingdian/"&amp;VLOOKUP(E2865,city!$D$4:$P$352,12,FALSE)&amp;"/"&amp;VLOOKUP(E2865,city!$D$4:$P$352,13,FALSE)&amp;"/"&amp;IF(G2865&lt;11,"jd",IF(G2865&lt;16,"tc","cs"))&amp;"/"&amp;IF(G2865&lt;11,G2865,IF(G2865&lt;16,G2865-10,G2865-15))&amp;".jpg"</f>
        <v>jingdian/hubei/enshi/jd/6.jpg</v>
      </c>
      <c r="D2865" s="23">
        <f t="shared" si="133"/>
        <v>1</v>
      </c>
      <c r="E2865" s="2" t="str">
        <f>VLOOKUP(F2865,city!$A$4:$D$352,4,FALSE)</f>
        <v>恩施</v>
      </c>
      <c r="F2865" s="22">
        <f t="shared" si="134"/>
        <v>169</v>
      </c>
      <c r="G2865" s="22">
        <f>IF(VLOOKUP(F2864,city!$A$4:$H$352,8,FALSE)&gt;G2864,G2864+1,1)</f>
        <v>6</v>
      </c>
    </row>
    <row r="2866" spans="1:7" x14ac:dyDescent="0.15">
      <c r="A2866" s="23">
        <f t="shared" si="132"/>
        <v>116907</v>
      </c>
      <c r="B2866" s="24">
        <v>1</v>
      </c>
      <c r="C2866" s="28" t="str">
        <f>"jingdian/"&amp;VLOOKUP(E2866,city!$D$4:$P$352,12,FALSE)&amp;"/"&amp;VLOOKUP(E2866,city!$D$4:$P$352,13,FALSE)&amp;"/"&amp;IF(G2866&lt;11,"jd",IF(G2866&lt;16,"tc","cs"))&amp;"/"&amp;IF(G2866&lt;11,G2866,IF(G2866&lt;16,G2866-10,G2866-15))&amp;".jpg"</f>
        <v>jingdian/hubei/enshi/jd/7.jpg</v>
      </c>
      <c r="D2866" s="23">
        <f t="shared" si="133"/>
        <v>1</v>
      </c>
      <c r="E2866" s="2" t="str">
        <f>VLOOKUP(F2866,city!$A$4:$D$352,4,FALSE)</f>
        <v>恩施</v>
      </c>
      <c r="F2866" s="22">
        <f t="shared" si="134"/>
        <v>169</v>
      </c>
      <c r="G2866" s="22">
        <f>IF(VLOOKUP(F2865,city!$A$4:$H$352,8,FALSE)&gt;G2865,G2865+1,1)</f>
        <v>7</v>
      </c>
    </row>
    <row r="2867" spans="1:7" x14ac:dyDescent="0.15">
      <c r="A2867" s="23">
        <f t="shared" si="132"/>
        <v>116908</v>
      </c>
      <c r="B2867" s="24">
        <v>1</v>
      </c>
      <c r="C2867" s="28" t="str">
        <f>"jingdian/"&amp;VLOOKUP(E2867,city!$D$4:$P$352,12,FALSE)&amp;"/"&amp;VLOOKUP(E2867,city!$D$4:$P$352,13,FALSE)&amp;"/"&amp;IF(G2867&lt;11,"jd",IF(G2867&lt;16,"tc","cs"))&amp;"/"&amp;IF(G2867&lt;11,G2867,IF(G2867&lt;16,G2867-10,G2867-15))&amp;".jpg"</f>
        <v>jingdian/hubei/enshi/jd/8.jpg</v>
      </c>
      <c r="D2867" s="23">
        <f t="shared" si="133"/>
        <v>1</v>
      </c>
      <c r="E2867" s="2" t="str">
        <f>VLOOKUP(F2867,city!$A$4:$D$352,4,FALSE)</f>
        <v>恩施</v>
      </c>
      <c r="F2867" s="22">
        <f t="shared" si="134"/>
        <v>169</v>
      </c>
      <c r="G2867" s="22">
        <f>IF(VLOOKUP(F2866,city!$A$4:$H$352,8,FALSE)&gt;G2866,G2866+1,1)</f>
        <v>8</v>
      </c>
    </row>
    <row r="2868" spans="1:7" x14ac:dyDescent="0.15">
      <c r="A2868" s="23">
        <f t="shared" si="132"/>
        <v>116909</v>
      </c>
      <c r="B2868" s="24">
        <v>1</v>
      </c>
      <c r="C2868" s="28" t="str">
        <f>"jingdian/"&amp;VLOOKUP(E2868,city!$D$4:$P$352,12,FALSE)&amp;"/"&amp;VLOOKUP(E2868,city!$D$4:$P$352,13,FALSE)&amp;"/"&amp;IF(G2868&lt;11,"jd",IF(G2868&lt;16,"tc","cs"))&amp;"/"&amp;IF(G2868&lt;11,G2868,IF(G2868&lt;16,G2868-10,G2868-15))&amp;".jpg"</f>
        <v>jingdian/hubei/enshi/jd/9.jpg</v>
      </c>
      <c r="D2868" s="23">
        <f t="shared" si="133"/>
        <v>1</v>
      </c>
      <c r="E2868" s="2" t="str">
        <f>VLOOKUP(F2868,city!$A$4:$D$352,4,FALSE)</f>
        <v>恩施</v>
      </c>
      <c r="F2868" s="22">
        <f t="shared" si="134"/>
        <v>169</v>
      </c>
      <c r="G2868" s="22">
        <f>IF(VLOOKUP(F2867,city!$A$4:$H$352,8,FALSE)&gt;G2867,G2867+1,1)</f>
        <v>9</v>
      </c>
    </row>
    <row r="2869" spans="1:7" x14ac:dyDescent="0.15">
      <c r="A2869" s="23">
        <f t="shared" si="132"/>
        <v>116910</v>
      </c>
      <c r="B2869" s="24">
        <v>1</v>
      </c>
      <c r="C2869" s="28" t="str">
        <f>"jingdian/"&amp;VLOOKUP(E2869,city!$D$4:$P$352,12,FALSE)&amp;"/"&amp;VLOOKUP(E2869,city!$D$4:$P$352,13,FALSE)&amp;"/"&amp;IF(G2869&lt;11,"jd",IF(G2869&lt;16,"tc","cs"))&amp;"/"&amp;IF(G2869&lt;11,G2869,IF(G2869&lt;16,G2869-10,G2869-15))&amp;".jpg"</f>
        <v>jingdian/hubei/enshi/jd/10.jpg</v>
      </c>
      <c r="D2869" s="23">
        <f t="shared" si="133"/>
        <v>1</v>
      </c>
      <c r="E2869" s="2" t="str">
        <f>VLOOKUP(F2869,city!$A$4:$D$352,4,FALSE)</f>
        <v>恩施</v>
      </c>
      <c r="F2869" s="22">
        <f t="shared" si="134"/>
        <v>169</v>
      </c>
      <c r="G2869" s="22">
        <f>IF(VLOOKUP(F2868,city!$A$4:$H$352,8,FALSE)&gt;G2868,G2868+1,1)</f>
        <v>10</v>
      </c>
    </row>
    <row r="2870" spans="1:7" x14ac:dyDescent="0.15">
      <c r="A2870" s="23">
        <f t="shared" si="132"/>
        <v>116951</v>
      </c>
      <c r="B2870" s="24">
        <v>2</v>
      </c>
      <c r="C2870" s="28" t="str">
        <f>"jingdian/"&amp;VLOOKUP(E2870,city!$D$4:$P$352,12,FALSE)&amp;"/"&amp;VLOOKUP(E2870,city!$D$4:$P$352,13,FALSE)&amp;"/"&amp;IF(G2870&lt;11,"jd",IF(G2870&lt;16,"tc","cs"))&amp;"/"&amp;IF(G2870&lt;11,G2870,IF(G2870&lt;16,G2870-10,G2870-15))&amp;".jpg"</f>
        <v>jingdian/hubei/enshi/tc/1.jpg</v>
      </c>
      <c r="D2870" s="23">
        <f t="shared" si="133"/>
        <v>2</v>
      </c>
      <c r="E2870" s="2" t="str">
        <f>VLOOKUP(F2870,city!$A$4:$D$352,4,FALSE)</f>
        <v>恩施</v>
      </c>
      <c r="F2870" s="22">
        <f t="shared" si="134"/>
        <v>169</v>
      </c>
      <c r="G2870" s="22">
        <f>IF(VLOOKUP(F2869,city!$A$4:$H$352,8,FALSE)&gt;G2869,G2869+1,1)</f>
        <v>11</v>
      </c>
    </row>
    <row r="2871" spans="1:7" x14ac:dyDescent="0.15">
      <c r="A2871" s="23">
        <f t="shared" si="132"/>
        <v>116952</v>
      </c>
      <c r="B2871" s="24">
        <v>2</v>
      </c>
      <c r="C2871" s="28" t="str">
        <f>"jingdian/"&amp;VLOOKUP(E2871,city!$D$4:$P$352,12,FALSE)&amp;"/"&amp;VLOOKUP(E2871,city!$D$4:$P$352,13,FALSE)&amp;"/"&amp;IF(G2871&lt;11,"jd",IF(G2871&lt;16,"tc","cs"))&amp;"/"&amp;IF(G2871&lt;11,G2871,IF(G2871&lt;16,G2871-10,G2871-15))&amp;".jpg"</f>
        <v>jingdian/hubei/enshi/tc/2.jpg</v>
      </c>
      <c r="D2871" s="23">
        <f t="shared" si="133"/>
        <v>2</v>
      </c>
      <c r="E2871" s="2" t="str">
        <f>VLOOKUP(F2871,city!$A$4:$D$352,4,FALSE)</f>
        <v>恩施</v>
      </c>
      <c r="F2871" s="22">
        <f t="shared" si="134"/>
        <v>169</v>
      </c>
      <c r="G2871" s="22">
        <f>IF(VLOOKUP(F2870,city!$A$4:$H$352,8,FALSE)&gt;G2870,G2870+1,1)</f>
        <v>12</v>
      </c>
    </row>
    <row r="2872" spans="1:7" x14ac:dyDescent="0.15">
      <c r="A2872" s="23">
        <f t="shared" si="132"/>
        <v>116953</v>
      </c>
      <c r="B2872" s="24">
        <v>3</v>
      </c>
      <c r="C2872" s="28" t="str">
        <f>"jingdian/"&amp;VLOOKUP(E2872,city!$D$4:$P$352,12,FALSE)&amp;"/"&amp;VLOOKUP(E2872,city!$D$4:$P$352,13,FALSE)&amp;"/"&amp;IF(G2872&lt;11,"jd",IF(G2872&lt;16,"tc","cs"))&amp;"/"&amp;IF(G2872&lt;11,G2872,IF(G2872&lt;16,G2872-10,G2872-15))&amp;".jpg"</f>
        <v>jingdian/hubei/enshi/tc/3.jpg</v>
      </c>
      <c r="D2872" s="23">
        <f t="shared" si="133"/>
        <v>2</v>
      </c>
      <c r="E2872" s="2" t="str">
        <f>VLOOKUP(F2872,city!$A$4:$D$352,4,FALSE)</f>
        <v>恩施</v>
      </c>
      <c r="F2872" s="22">
        <f t="shared" si="134"/>
        <v>169</v>
      </c>
      <c r="G2872" s="22">
        <f>IF(VLOOKUP(F2871,city!$A$4:$H$352,8,FALSE)&gt;G2871,G2871+1,1)</f>
        <v>13</v>
      </c>
    </row>
    <row r="2873" spans="1:7" x14ac:dyDescent="0.15">
      <c r="A2873" s="23">
        <f t="shared" si="132"/>
        <v>116954</v>
      </c>
      <c r="B2873" s="24">
        <v>2</v>
      </c>
      <c r="C2873" s="28" t="str">
        <f>"jingdian/"&amp;VLOOKUP(E2873,city!$D$4:$P$352,12,FALSE)&amp;"/"&amp;VLOOKUP(E2873,city!$D$4:$P$352,13,FALSE)&amp;"/"&amp;IF(G2873&lt;11,"jd",IF(G2873&lt;16,"tc","cs"))&amp;"/"&amp;IF(G2873&lt;11,G2873,IF(G2873&lt;16,G2873-10,G2873-15))&amp;".jpg"</f>
        <v>jingdian/hubei/enshi/tc/4.jpg</v>
      </c>
      <c r="D2873" s="23">
        <f t="shared" si="133"/>
        <v>2</v>
      </c>
      <c r="E2873" s="2" t="str">
        <f>VLOOKUP(F2873,city!$A$4:$D$352,4,FALSE)</f>
        <v>恩施</v>
      </c>
      <c r="F2873" s="22">
        <f t="shared" si="134"/>
        <v>169</v>
      </c>
      <c r="G2873" s="22">
        <f>IF(VLOOKUP(F2872,city!$A$4:$H$352,8,FALSE)&gt;G2872,G2872+1,1)</f>
        <v>14</v>
      </c>
    </row>
    <row r="2874" spans="1:7" x14ac:dyDescent="0.15">
      <c r="A2874" s="23">
        <f t="shared" si="132"/>
        <v>116955</v>
      </c>
      <c r="B2874" s="24">
        <v>3</v>
      </c>
      <c r="C2874" s="28" t="str">
        <f>"jingdian/"&amp;VLOOKUP(E2874,city!$D$4:$P$352,12,FALSE)&amp;"/"&amp;VLOOKUP(E2874,city!$D$4:$P$352,13,FALSE)&amp;"/"&amp;IF(G2874&lt;11,"jd",IF(G2874&lt;16,"tc","cs"))&amp;"/"&amp;IF(G2874&lt;11,G2874,IF(G2874&lt;16,G2874-10,G2874-15))&amp;".jpg"</f>
        <v>jingdian/hubei/enshi/tc/5.jpg</v>
      </c>
      <c r="D2874" s="23">
        <f t="shared" si="133"/>
        <v>2</v>
      </c>
      <c r="E2874" s="2" t="str">
        <f>VLOOKUP(F2874,city!$A$4:$D$352,4,FALSE)</f>
        <v>恩施</v>
      </c>
      <c r="F2874" s="22">
        <f t="shared" si="134"/>
        <v>169</v>
      </c>
      <c r="G2874" s="22">
        <f>IF(VLOOKUP(F2873,city!$A$4:$H$352,8,FALSE)&gt;G2873,G2873+1,1)</f>
        <v>15</v>
      </c>
    </row>
    <row r="2875" spans="1:7" x14ac:dyDescent="0.15">
      <c r="A2875" s="23">
        <f t="shared" si="132"/>
        <v>116981</v>
      </c>
      <c r="B2875" s="24">
        <v>3</v>
      </c>
      <c r="C2875" s="28" t="str">
        <f>"jingdian/"&amp;VLOOKUP(E2875,city!$D$4:$P$352,12,FALSE)&amp;"/"&amp;VLOOKUP(E2875,city!$D$4:$P$352,13,FALSE)&amp;"/"&amp;IF(G2875&lt;11,"jd",IF(G2875&lt;16,"tc","cs"))&amp;"/"&amp;IF(G2875&lt;11,G2875,IF(G2875&lt;16,G2875-10,G2875-15))&amp;".jpg"</f>
        <v>jingdian/hubei/enshi/cs/1.jpg</v>
      </c>
      <c r="D2875" s="23">
        <f t="shared" si="133"/>
        <v>3</v>
      </c>
      <c r="E2875" s="2" t="str">
        <f>VLOOKUP(F2875,city!$A$4:$D$352,4,FALSE)</f>
        <v>恩施</v>
      </c>
      <c r="F2875" s="22">
        <f t="shared" si="134"/>
        <v>169</v>
      </c>
      <c r="G2875" s="22">
        <f>IF(VLOOKUP(F2874,city!$A$4:$H$352,8,FALSE)&gt;G2874,G2874+1,1)</f>
        <v>16</v>
      </c>
    </row>
    <row r="2876" spans="1:7" x14ac:dyDescent="0.15">
      <c r="A2876" s="23">
        <f t="shared" si="132"/>
        <v>116982</v>
      </c>
      <c r="B2876" s="24">
        <v>2</v>
      </c>
      <c r="C2876" s="28" t="str">
        <f>"jingdian/"&amp;VLOOKUP(E2876,city!$D$4:$P$352,12,FALSE)&amp;"/"&amp;VLOOKUP(E2876,city!$D$4:$P$352,13,FALSE)&amp;"/"&amp;IF(G2876&lt;11,"jd",IF(G2876&lt;16,"tc","cs"))&amp;"/"&amp;IF(G2876&lt;11,G2876,IF(G2876&lt;16,G2876-10,G2876-15))&amp;".jpg"</f>
        <v>jingdian/hubei/enshi/cs/2.jpg</v>
      </c>
      <c r="D2876" s="23">
        <f t="shared" si="133"/>
        <v>3</v>
      </c>
      <c r="E2876" s="2" t="str">
        <f>VLOOKUP(F2876,city!$A$4:$D$352,4,FALSE)</f>
        <v>恩施</v>
      </c>
      <c r="F2876" s="22">
        <f t="shared" si="134"/>
        <v>169</v>
      </c>
      <c r="G2876" s="22">
        <f>IF(VLOOKUP(F2875,city!$A$4:$H$352,8,FALSE)&gt;G2875,G2875+1,1)</f>
        <v>17</v>
      </c>
    </row>
    <row r="2877" spans="1:7" x14ac:dyDescent="0.15">
      <c r="A2877" s="23">
        <f t="shared" si="132"/>
        <v>117001</v>
      </c>
      <c r="B2877" s="24">
        <v>1</v>
      </c>
      <c r="C2877" s="28" t="str">
        <f>"jingdian/"&amp;VLOOKUP(E2877,city!$D$4:$P$352,12,FALSE)&amp;"/"&amp;VLOOKUP(E2877,city!$D$4:$P$352,13,FALSE)&amp;"/"&amp;IF(G2877&lt;11,"jd",IF(G2877&lt;16,"tc","cs"))&amp;"/"&amp;IF(G2877&lt;11,G2877,IF(G2877&lt;16,G2877-10,G2877-15))&amp;".jpg"</f>
        <v>jingdian/hunan/changsha/jd/1.jpg</v>
      </c>
      <c r="D2877" s="23">
        <f t="shared" si="133"/>
        <v>1</v>
      </c>
      <c r="E2877" s="2" t="str">
        <f>VLOOKUP(F2877,city!$A$4:$D$352,4,FALSE)</f>
        <v>长沙</v>
      </c>
      <c r="F2877" s="22">
        <f t="shared" si="134"/>
        <v>170</v>
      </c>
      <c r="G2877" s="22">
        <f>IF(VLOOKUP(F2876,city!$A$4:$H$352,8,FALSE)&gt;G2876,G2876+1,1)</f>
        <v>1</v>
      </c>
    </row>
    <row r="2878" spans="1:7" x14ac:dyDescent="0.15">
      <c r="A2878" s="23">
        <f t="shared" si="132"/>
        <v>117002</v>
      </c>
      <c r="B2878" s="24">
        <v>1</v>
      </c>
      <c r="C2878" s="28" t="str">
        <f>"jingdian/"&amp;VLOOKUP(E2878,city!$D$4:$P$352,12,FALSE)&amp;"/"&amp;VLOOKUP(E2878,city!$D$4:$P$352,13,FALSE)&amp;"/"&amp;IF(G2878&lt;11,"jd",IF(G2878&lt;16,"tc","cs"))&amp;"/"&amp;IF(G2878&lt;11,G2878,IF(G2878&lt;16,G2878-10,G2878-15))&amp;".jpg"</f>
        <v>jingdian/hunan/changsha/jd/2.jpg</v>
      </c>
      <c r="D2878" s="23">
        <f t="shared" si="133"/>
        <v>1</v>
      </c>
      <c r="E2878" s="2" t="str">
        <f>VLOOKUP(F2878,city!$A$4:$D$352,4,FALSE)</f>
        <v>长沙</v>
      </c>
      <c r="F2878" s="22">
        <f t="shared" si="134"/>
        <v>170</v>
      </c>
      <c r="G2878" s="22">
        <f>IF(VLOOKUP(F2877,city!$A$4:$H$352,8,FALSE)&gt;G2877,G2877+1,1)</f>
        <v>2</v>
      </c>
    </row>
    <row r="2879" spans="1:7" x14ac:dyDescent="0.15">
      <c r="A2879" s="23">
        <f t="shared" si="132"/>
        <v>117003</v>
      </c>
      <c r="B2879" s="24">
        <v>1</v>
      </c>
      <c r="C2879" s="28" t="str">
        <f>"jingdian/"&amp;VLOOKUP(E2879,city!$D$4:$P$352,12,FALSE)&amp;"/"&amp;VLOOKUP(E2879,city!$D$4:$P$352,13,FALSE)&amp;"/"&amp;IF(G2879&lt;11,"jd",IF(G2879&lt;16,"tc","cs"))&amp;"/"&amp;IF(G2879&lt;11,G2879,IF(G2879&lt;16,G2879-10,G2879-15))&amp;".jpg"</f>
        <v>jingdian/hunan/changsha/jd/3.jpg</v>
      </c>
      <c r="D2879" s="23">
        <f t="shared" si="133"/>
        <v>1</v>
      </c>
      <c r="E2879" s="2" t="str">
        <f>VLOOKUP(F2879,city!$A$4:$D$352,4,FALSE)</f>
        <v>长沙</v>
      </c>
      <c r="F2879" s="22">
        <f t="shared" si="134"/>
        <v>170</v>
      </c>
      <c r="G2879" s="22">
        <f>IF(VLOOKUP(F2878,city!$A$4:$H$352,8,FALSE)&gt;G2878,G2878+1,1)</f>
        <v>3</v>
      </c>
    </row>
    <row r="2880" spans="1:7" x14ac:dyDescent="0.15">
      <c r="A2880" s="23">
        <f t="shared" si="132"/>
        <v>117004</v>
      </c>
      <c r="B2880" s="24">
        <v>1</v>
      </c>
      <c r="C2880" s="28" t="str">
        <f>"jingdian/"&amp;VLOOKUP(E2880,city!$D$4:$P$352,12,FALSE)&amp;"/"&amp;VLOOKUP(E2880,city!$D$4:$P$352,13,FALSE)&amp;"/"&amp;IF(G2880&lt;11,"jd",IF(G2880&lt;16,"tc","cs"))&amp;"/"&amp;IF(G2880&lt;11,G2880,IF(G2880&lt;16,G2880-10,G2880-15))&amp;".jpg"</f>
        <v>jingdian/hunan/changsha/jd/4.jpg</v>
      </c>
      <c r="D2880" s="23">
        <f t="shared" si="133"/>
        <v>1</v>
      </c>
      <c r="E2880" s="2" t="str">
        <f>VLOOKUP(F2880,city!$A$4:$D$352,4,FALSE)</f>
        <v>长沙</v>
      </c>
      <c r="F2880" s="22">
        <f t="shared" si="134"/>
        <v>170</v>
      </c>
      <c r="G2880" s="22">
        <f>IF(VLOOKUP(F2879,city!$A$4:$H$352,8,FALSE)&gt;G2879,G2879+1,1)</f>
        <v>4</v>
      </c>
    </row>
    <row r="2881" spans="1:7" x14ac:dyDescent="0.15">
      <c r="A2881" s="23">
        <f t="shared" si="132"/>
        <v>117005</v>
      </c>
      <c r="B2881" s="24">
        <v>1</v>
      </c>
      <c r="C2881" s="28" t="str">
        <f>"jingdian/"&amp;VLOOKUP(E2881,city!$D$4:$P$352,12,FALSE)&amp;"/"&amp;VLOOKUP(E2881,city!$D$4:$P$352,13,FALSE)&amp;"/"&amp;IF(G2881&lt;11,"jd",IF(G2881&lt;16,"tc","cs"))&amp;"/"&amp;IF(G2881&lt;11,G2881,IF(G2881&lt;16,G2881-10,G2881-15))&amp;".jpg"</f>
        <v>jingdian/hunan/changsha/jd/5.jpg</v>
      </c>
      <c r="D2881" s="23">
        <f t="shared" si="133"/>
        <v>1</v>
      </c>
      <c r="E2881" s="2" t="str">
        <f>VLOOKUP(F2881,city!$A$4:$D$352,4,FALSE)</f>
        <v>长沙</v>
      </c>
      <c r="F2881" s="22">
        <f t="shared" si="134"/>
        <v>170</v>
      </c>
      <c r="G2881" s="22">
        <f>IF(VLOOKUP(F2880,city!$A$4:$H$352,8,FALSE)&gt;G2880,G2880+1,1)</f>
        <v>5</v>
      </c>
    </row>
    <row r="2882" spans="1:7" x14ac:dyDescent="0.15">
      <c r="A2882" s="23">
        <f t="shared" si="132"/>
        <v>117006</v>
      </c>
      <c r="B2882" s="24">
        <v>1</v>
      </c>
      <c r="C2882" s="28" t="str">
        <f>"jingdian/"&amp;VLOOKUP(E2882,city!$D$4:$P$352,12,FALSE)&amp;"/"&amp;VLOOKUP(E2882,city!$D$4:$P$352,13,FALSE)&amp;"/"&amp;IF(G2882&lt;11,"jd",IF(G2882&lt;16,"tc","cs"))&amp;"/"&amp;IF(G2882&lt;11,G2882,IF(G2882&lt;16,G2882-10,G2882-15))&amp;".jpg"</f>
        <v>jingdian/hunan/changsha/jd/6.jpg</v>
      </c>
      <c r="D2882" s="23">
        <f t="shared" si="133"/>
        <v>1</v>
      </c>
      <c r="E2882" s="2" t="str">
        <f>VLOOKUP(F2882,city!$A$4:$D$352,4,FALSE)</f>
        <v>长沙</v>
      </c>
      <c r="F2882" s="22">
        <f t="shared" si="134"/>
        <v>170</v>
      </c>
      <c r="G2882" s="22">
        <f>IF(VLOOKUP(F2881,city!$A$4:$H$352,8,FALSE)&gt;G2881,G2881+1,1)</f>
        <v>6</v>
      </c>
    </row>
    <row r="2883" spans="1:7" x14ac:dyDescent="0.15">
      <c r="A2883" s="23">
        <f t="shared" si="132"/>
        <v>117007</v>
      </c>
      <c r="B2883" s="24">
        <v>1</v>
      </c>
      <c r="C2883" s="28" t="str">
        <f>"jingdian/"&amp;VLOOKUP(E2883,city!$D$4:$P$352,12,FALSE)&amp;"/"&amp;VLOOKUP(E2883,city!$D$4:$P$352,13,FALSE)&amp;"/"&amp;IF(G2883&lt;11,"jd",IF(G2883&lt;16,"tc","cs"))&amp;"/"&amp;IF(G2883&lt;11,G2883,IF(G2883&lt;16,G2883-10,G2883-15))&amp;".jpg"</f>
        <v>jingdian/hunan/changsha/jd/7.jpg</v>
      </c>
      <c r="D2883" s="23">
        <f t="shared" si="133"/>
        <v>1</v>
      </c>
      <c r="E2883" s="2" t="str">
        <f>VLOOKUP(F2883,city!$A$4:$D$352,4,FALSE)</f>
        <v>长沙</v>
      </c>
      <c r="F2883" s="22">
        <f t="shared" si="134"/>
        <v>170</v>
      </c>
      <c r="G2883" s="22">
        <f>IF(VLOOKUP(F2882,city!$A$4:$H$352,8,FALSE)&gt;G2882,G2882+1,1)</f>
        <v>7</v>
      </c>
    </row>
    <row r="2884" spans="1:7" x14ac:dyDescent="0.15">
      <c r="A2884" s="23">
        <f t="shared" si="132"/>
        <v>117008</v>
      </c>
      <c r="B2884" s="24">
        <v>1</v>
      </c>
      <c r="C2884" s="28" t="str">
        <f>"jingdian/"&amp;VLOOKUP(E2884,city!$D$4:$P$352,12,FALSE)&amp;"/"&amp;VLOOKUP(E2884,city!$D$4:$P$352,13,FALSE)&amp;"/"&amp;IF(G2884&lt;11,"jd",IF(G2884&lt;16,"tc","cs"))&amp;"/"&amp;IF(G2884&lt;11,G2884,IF(G2884&lt;16,G2884-10,G2884-15))&amp;".jpg"</f>
        <v>jingdian/hunan/changsha/jd/8.jpg</v>
      </c>
      <c r="D2884" s="23">
        <f t="shared" si="133"/>
        <v>1</v>
      </c>
      <c r="E2884" s="2" t="str">
        <f>VLOOKUP(F2884,city!$A$4:$D$352,4,FALSE)</f>
        <v>长沙</v>
      </c>
      <c r="F2884" s="22">
        <f t="shared" si="134"/>
        <v>170</v>
      </c>
      <c r="G2884" s="22">
        <f>IF(VLOOKUP(F2883,city!$A$4:$H$352,8,FALSE)&gt;G2883,G2883+1,1)</f>
        <v>8</v>
      </c>
    </row>
    <row r="2885" spans="1:7" x14ac:dyDescent="0.15">
      <c r="A2885" s="23">
        <f t="shared" ref="A2885:A2948" si="135">IF(G2885&lt;11,G2885,IF(G2885&lt;16,G2885+40,G2885+65))+F2885*100+100000</f>
        <v>117009</v>
      </c>
      <c r="B2885" s="24">
        <v>1</v>
      </c>
      <c r="C2885" s="28" t="str">
        <f>"jingdian/"&amp;VLOOKUP(E2885,city!$D$4:$P$352,12,FALSE)&amp;"/"&amp;VLOOKUP(E2885,city!$D$4:$P$352,13,FALSE)&amp;"/"&amp;IF(G2885&lt;11,"jd",IF(G2885&lt;16,"tc","cs"))&amp;"/"&amp;IF(G2885&lt;11,G2885,IF(G2885&lt;16,G2885-10,G2885-15))&amp;".jpg"</f>
        <v>jingdian/hunan/changsha/jd/9.jpg</v>
      </c>
      <c r="D2885" s="23">
        <f t="shared" ref="D2885:D2948" si="136">IF(G2885&lt;11,1,IF(G2885&lt;16,2,3))</f>
        <v>1</v>
      </c>
      <c r="E2885" s="2" t="str">
        <f>VLOOKUP(F2885,city!$A$4:$D$352,4,FALSE)</f>
        <v>长沙</v>
      </c>
      <c r="F2885" s="22">
        <f t="shared" ref="F2885:F2948" si="137">IF(G2885&gt;G2884,F2884,F2884+1)</f>
        <v>170</v>
      </c>
      <c r="G2885" s="22">
        <f>IF(VLOOKUP(F2884,city!$A$4:$H$352,8,FALSE)&gt;G2884,G2884+1,1)</f>
        <v>9</v>
      </c>
    </row>
    <row r="2886" spans="1:7" x14ac:dyDescent="0.15">
      <c r="A2886" s="23">
        <f t="shared" si="135"/>
        <v>117010</v>
      </c>
      <c r="B2886" s="24">
        <v>1</v>
      </c>
      <c r="C2886" s="28" t="str">
        <f>"jingdian/"&amp;VLOOKUP(E2886,city!$D$4:$P$352,12,FALSE)&amp;"/"&amp;VLOOKUP(E2886,city!$D$4:$P$352,13,FALSE)&amp;"/"&amp;IF(G2886&lt;11,"jd",IF(G2886&lt;16,"tc","cs"))&amp;"/"&amp;IF(G2886&lt;11,G2886,IF(G2886&lt;16,G2886-10,G2886-15))&amp;".jpg"</f>
        <v>jingdian/hunan/changsha/jd/10.jpg</v>
      </c>
      <c r="D2886" s="23">
        <f t="shared" si="136"/>
        <v>1</v>
      </c>
      <c r="E2886" s="2" t="str">
        <f>VLOOKUP(F2886,city!$A$4:$D$352,4,FALSE)</f>
        <v>长沙</v>
      </c>
      <c r="F2886" s="22">
        <f t="shared" si="137"/>
        <v>170</v>
      </c>
      <c r="G2886" s="22">
        <f>IF(VLOOKUP(F2885,city!$A$4:$H$352,8,FALSE)&gt;G2885,G2885+1,1)</f>
        <v>10</v>
      </c>
    </row>
    <row r="2887" spans="1:7" x14ac:dyDescent="0.15">
      <c r="A2887" s="23">
        <f t="shared" si="135"/>
        <v>117051</v>
      </c>
      <c r="B2887" s="24">
        <v>2</v>
      </c>
      <c r="C2887" s="28" t="str">
        <f>"jingdian/"&amp;VLOOKUP(E2887,city!$D$4:$P$352,12,FALSE)&amp;"/"&amp;VLOOKUP(E2887,city!$D$4:$P$352,13,FALSE)&amp;"/"&amp;IF(G2887&lt;11,"jd",IF(G2887&lt;16,"tc","cs"))&amp;"/"&amp;IF(G2887&lt;11,G2887,IF(G2887&lt;16,G2887-10,G2887-15))&amp;".jpg"</f>
        <v>jingdian/hunan/changsha/tc/1.jpg</v>
      </c>
      <c r="D2887" s="23">
        <f t="shared" si="136"/>
        <v>2</v>
      </c>
      <c r="E2887" s="2" t="str">
        <f>VLOOKUP(F2887,city!$A$4:$D$352,4,FALSE)</f>
        <v>长沙</v>
      </c>
      <c r="F2887" s="22">
        <f t="shared" si="137"/>
        <v>170</v>
      </c>
      <c r="G2887" s="22">
        <f>IF(VLOOKUP(F2886,city!$A$4:$H$352,8,FALSE)&gt;G2886,G2886+1,1)</f>
        <v>11</v>
      </c>
    </row>
    <row r="2888" spans="1:7" x14ac:dyDescent="0.15">
      <c r="A2888" s="23">
        <f t="shared" si="135"/>
        <v>117052</v>
      </c>
      <c r="B2888" s="24">
        <v>5</v>
      </c>
      <c r="C2888" s="28" t="str">
        <f>"jingdian/"&amp;VLOOKUP(E2888,city!$D$4:$P$352,12,FALSE)&amp;"/"&amp;VLOOKUP(E2888,city!$D$4:$P$352,13,FALSE)&amp;"/"&amp;IF(G2888&lt;11,"jd",IF(G2888&lt;16,"tc","cs"))&amp;"/"&amp;IF(G2888&lt;11,G2888,IF(G2888&lt;16,G2888-10,G2888-15))&amp;".jpg"</f>
        <v>jingdian/hunan/changsha/tc/2.jpg</v>
      </c>
      <c r="D2888" s="23">
        <f t="shared" si="136"/>
        <v>2</v>
      </c>
      <c r="E2888" s="2" t="str">
        <f>VLOOKUP(F2888,city!$A$4:$D$352,4,FALSE)</f>
        <v>长沙</v>
      </c>
      <c r="F2888" s="22">
        <f t="shared" si="137"/>
        <v>170</v>
      </c>
      <c r="G2888" s="22">
        <f>IF(VLOOKUP(F2887,city!$A$4:$H$352,8,FALSE)&gt;G2887,G2887+1,1)</f>
        <v>12</v>
      </c>
    </row>
    <row r="2889" spans="1:7" x14ac:dyDescent="0.15">
      <c r="A2889" s="23">
        <f t="shared" si="135"/>
        <v>117053</v>
      </c>
      <c r="B2889" s="24">
        <v>4</v>
      </c>
      <c r="C2889" s="28" t="str">
        <f>"jingdian/"&amp;VLOOKUP(E2889,city!$D$4:$P$352,12,FALSE)&amp;"/"&amp;VLOOKUP(E2889,city!$D$4:$P$352,13,FALSE)&amp;"/"&amp;IF(G2889&lt;11,"jd",IF(G2889&lt;16,"tc","cs"))&amp;"/"&amp;IF(G2889&lt;11,G2889,IF(G2889&lt;16,G2889-10,G2889-15))&amp;".jpg"</f>
        <v>jingdian/hunan/changsha/tc/3.jpg</v>
      </c>
      <c r="D2889" s="23">
        <f t="shared" si="136"/>
        <v>2</v>
      </c>
      <c r="E2889" s="2" t="str">
        <f>VLOOKUP(F2889,city!$A$4:$D$352,4,FALSE)</f>
        <v>长沙</v>
      </c>
      <c r="F2889" s="22">
        <f t="shared" si="137"/>
        <v>170</v>
      </c>
      <c r="G2889" s="22">
        <f>IF(VLOOKUP(F2888,city!$A$4:$H$352,8,FALSE)&gt;G2888,G2888+1,1)</f>
        <v>13</v>
      </c>
    </row>
    <row r="2890" spans="1:7" x14ac:dyDescent="0.15">
      <c r="A2890" s="23">
        <f t="shared" si="135"/>
        <v>117054</v>
      </c>
      <c r="B2890" s="24">
        <v>3</v>
      </c>
      <c r="C2890" s="28" t="str">
        <f>"jingdian/"&amp;VLOOKUP(E2890,city!$D$4:$P$352,12,FALSE)&amp;"/"&amp;VLOOKUP(E2890,city!$D$4:$P$352,13,FALSE)&amp;"/"&amp;IF(G2890&lt;11,"jd",IF(G2890&lt;16,"tc","cs"))&amp;"/"&amp;IF(G2890&lt;11,G2890,IF(G2890&lt;16,G2890-10,G2890-15))&amp;".jpg"</f>
        <v>jingdian/hunan/changsha/tc/4.jpg</v>
      </c>
      <c r="D2890" s="23">
        <f t="shared" si="136"/>
        <v>2</v>
      </c>
      <c r="E2890" s="2" t="str">
        <f>VLOOKUP(F2890,city!$A$4:$D$352,4,FALSE)</f>
        <v>长沙</v>
      </c>
      <c r="F2890" s="22">
        <f t="shared" si="137"/>
        <v>170</v>
      </c>
      <c r="G2890" s="22">
        <f>IF(VLOOKUP(F2889,city!$A$4:$H$352,8,FALSE)&gt;G2889,G2889+1,1)</f>
        <v>14</v>
      </c>
    </row>
    <row r="2891" spans="1:7" x14ac:dyDescent="0.15">
      <c r="A2891" s="23">
        <f t="shared" si="135"/>
        <v>117055</v>
      </c>
      <c r="B2891" s="24">
        <v>3</v>
      </c>
      <c r="C2891" s="28" t="str">
        <f>"jingdian/"&amp;VLOOKUP(E2891,city!$D$4:$P$352,12,FALSE)&amp;"/"&amp;VLOOKUP(E2891,city!$D$4:$P$352,13,FALSE)&amp;"/"&amp;IF(G2891&lt;11,"jd",IF(G2891&lt;16,"tc","cs"))&amp;"/"&amp;IF(G2891&lt;11,G2891,IF(G2891&lt;16,G2891-10,G2891-15))&amp;".jpg"</f>
        <v>jingdian/hunan/changsha/tc/5.jpg</v>
      </c>
      <c r="D2891" s="23">
        <f t="shared" si="136"/>
        <v>2</v>
      </c>
      <c r="E2891" s="2" t="str">
        <f>VLOOKUP(F2891,city!$A$4:$D$352,4,FALSE)</f>
        <v>长沙</v>
      </c>
      <c r="F2891" s="22">
        <f t="shared" si="137"/>
        <v>170</v>
      </c>
      <c r="G2891" s="22">
        <f>IF(VLOOKUP(F2890,city!$A$4:$H$352,8,FALSE)&gt;G2890,G2890+1,1)</f>
        <v>15</v>
      </c>
    </row>
    <row r="2892" spans="1:7" x14ac:dyDescent="0.15">
      <c r="A2892" s="23">
        <f t="shared" si="135"/>
        <v>117081</v>
      </c>
      <c r="B2892" s="24">
        <v>4</v>
      </c>
      <c r="C2892" s="28" t="str">
        <f>"jingdian/"&amp;VLOOKUP(E2892,city!$D$4:$P$352,12,FALSE)&amp;"/"&amp;VLOOKUP(E2892,city!$D$4:$P$352,13,FALSE)&amp;"/"&amp;IF(G2892&lt;11,"jd",IF(G2892&lt;16,"tc","cs"))&amp;"/"&amp;IF(G2892&lt;11,G2892,IF(G2892&lt;16,G2892-10,G2892-15))&amp;".jpg"</f>
        <v>jingdian/hunan/changsha/cs/1.jpg</v>
      </c>
      <c r="D2892" s="23">
        <f t="shared" si="136"/>
        <v>3</v>
      </c>
      <c r="E2892" s="2" t="str">
        <f>VLOOKUP(F2892,city!$A$4:$D$352,4,FALSE)</f>
        <v>长沙</v>
      </c>
      <c r="F2892" s="22">
        <f t="shared" si="137"/>
        <v>170</v>
      </c>
      <c r="G2892" s="22">
        <f>IF(VLOOKUP(F2891,city!$A$4:$H$352,8,FALSE)&gt;G2891,G2891+1,1)</f>
        <v>16</v>
      </c>
    </row>
    <row r="2893" spans="1:7" x14ac:dyDescent="0.15">
      <c r="A2893" s="23">
        <f t="shared" si="135"/>
        <v>117082</v>
      </c>
      <c r="B2893" s="24">
        <v>2</v>
      </c>
      <c r="C2893" s="28" t="str">
        <f>"jingdian/"&amp;VLOOKUP(E2893,city!$D$4:$P$352,12,FALSE)&amp;"/"&amp;VLOOKUP(E2893,city!$D$4:$P$352,13,FALSE)&amp;"/"&amp;IF(G2893&lt;11,"jd",IF(G2893&lt;16,"tc","cs"))&amp;"/"&amp;IF(G2893&lt;11,G2893,IF(G2893&lt;16,G2893-10,G2893-15))&amp;".jpg"</f>
        <v>jingdian/hunan/changsha/cs/2.jpg</v>
      </c>
      <c r="D2893" s="23">
        <f t="shared" si="136"/>
        <v>3</v>
      </c>
      <c r="E2893" s="2" t="str">
        <f>VLOOKUP(F2893,city!$A$4:$D$352,4,FALSE)</f>
        <v>长沙</v>
      </c>
      <c r="F2893" s="22">
        <f t="shared" si="137"/>
        <v>170</v>
      </c>
      <c r="G2893" s="22">
        <f>IF(VLOOKUP(F2892,city!$A$4:$H$352,8,FALSE)&gt;G2892,G2892+1,1)</f>
        <v>17</v>
      </c>
    </row>
    <row r="2894" spans="1:7" x14ac:dyDescent="0.15">
      <c r="A2894" s="23">
        <f t="shared" si="135"/>
        <v>117101</v>
      </c>
      <c r="B2894" s="24">
        <v>1</v>
      </c>
      <c r="C2894" s="28" t="str">
        <f>"jingdian/"&amp;VLOOKUP(E2894,city!$D$4:$P$352,12,FALSE)&amp;"/"&amp;VLOOKUP(E2894,city!$D$4:$P$352,13,FALSE)&amp;"/"&amp;IF(G2894&lt;11,"jd",IF(G2894&lt;16,"tc","cs"))&amp;"/"&amp;IF(G2894&lt;11,G2894,IF(G2894&lt;16,G2894-10,G2894-15))&amp;".jpg"</f>
        <v>jingdian/hunan/zhuzhou/jd/1.jpg</v>
      </c>
      <c r="D2894" s="23">
        <f t="shared" si="136"/>
        <v>1</v>
      </c>
      <c r="E2894" s="2" t="str">
        <f>VLOOKUP(F2894,city!$A$4:$D$352,4,FALSE)</f>
        <v>株洲</v>
      </c>
      <c r="F2894" s="22">
        <f t="shared" si="137"/>
        <v>171</v>
      </c>
      <c r="G2894" s="22">
        <f>IF(VLOOKUP(F2893,city!$A$4:$H$352,8,FALSE)&gt;G2893,G2893+1,1)</f>
        <v>1</v>
      </c>
    </row>
    <row r="2895" spans="1:7" x14ac:dyDescent="0.15">
      <c r="A2895" s="23">
        <f t="shared" si="135"/>
        <v>117102</v>
      </c>
      <c r="B2895" s="24">
        <v>1</v>
      </c>
      <c r="C2895" s="28" t="str">
        <f>"jingdian/"&amp;VLOOKUP(E2895,city!$D$4:$P$352,12,FALSE)&amp;"/"&amp;VLOOKUP(E2895,city!$D$4:$P$352,13,FALSE)&amp;"/"&amp;IF(G2895&lt;11,"jd",IF(G2895&lt;16,"tc","cs"))&amp;"/"&amp;IF(G2895&lt;11,G2895,IF(G2895&lt;16,G2895-10,G2895-15))&amp;".jpg"</f>
        <v>jingdian/hunan/zhuzhou/jd/2.jpg</v>
      </c>
      <c r="D2895" s="23">
        <f t="shared" si="136"/>
        <v>1</v>
      </c>
      <c r="E2895" s="2" t="str">
        <f>VLOOKUP(F2895,city!$A$4:$D$352,4,FALSE)</f>
        <v>株洲</v>
      </c>
      <c r="F2895" s="22">
        <f t="shared" si="137"/>
        <v>171</v>
      </c>
      <c r="G2895" s="22">
        <f>IF(VLOOKUP(F2894,city!$A$4:$H$352,8,FALSE)&gt;G2894,G2894+1,1)</f>
        <v>2</v>
      </c>
    </row>
    <row r="2896" spans="1:7" x14ac:dyDescent="0.15">
      <c r="A2896" s="23">
        <f t="shared" si="135"/>
        <v>117103</v>
      </c>
      <c r="B2896" s="24">
        <v>1</v>
      </c>
      <c r="C2896" s="28" t="str">
        <f>"jingdian/"&amp;VLOOKUP(E2896,city!$D$4:$P$352,12,FALSE)&amp;"/"&amp;VLOOKUP(E2896,city!$D$4:$P$352,13,FALSE)&amp;"/"&amp;IF(G2896&lt;11,"jd",IF(G2896&lt;16,"tc","cs"))&amp;"/"&amp;IF(G2896&lt;11,G2896,IF(G2896&lt;16,G2896-10,G2896-15))&amp;".jpg"</f>
        <v>jingdian/hunan/zhuzhou/jd/3.jpg</v>
      </c>
      <c r="D2896" s="23">
        <f t="shared" si="136"/>
        <v>1</v>
      </c>
      <c r="E2896" s="2" t="str">
        <f>VLOOKUP(F2896,city!$A$4:$D$352,4,FALSE)</f>
        <v>株洲</v>
      </c>
      <c r="F2896" s="22">
        <f t="shared" si="137"/>
        <v>171</v>
      </c>
      <c r="G2896" s="22">
        <f>IF(VLOOKUP(F2895,city!$A$4:$H$352,8,FALSE)&gt;G2895,G2895+1,1)</f>
        <v>3</v>
      </c>
    </row>
    <row r="2897" spans="1:7" x14ac:dyDescent="0.15">
      <c r="A2897" s="23">
        <f t="shared" si="135"/>
        <v>117104</v>
      </c>
      <c r="B2897" s="24">
        <v>1</v>
      </c>
      <c r="C2897" s="28" t="str">
        <f>"jingdian/"&amp;VLOOKUP(E2897,city!$D$4:$P$352,12,FALSE)&amp;"/"&amp;VLOOKUP(E2897,city!$D$4:$P$352,13,FALSE)&amp;"/"&amp;IF(G2897&lt;11,"jd",IF(G2897&lt;16,"tc","cs"))&amp;"/"&amp;IF(G2897&lt;11,G2897,IF(G2897&lt;16,G2897-10,G2897-15))&amp;".jpg"</f>
        <v>jingdian/hunan/zhuzhou/jd/4.jpg</v>
      </c>
      <c r="D2897" s="23">
        <f t="shared" si="136"/>
        <v>1</v>
      </c>
      <c r="E2897" s="2" t="str">
        <f>VLOOKUP(F2897,city!$A$4:$D$352,4,FALSE)</f>
        <v>株洲</v>
      </c>
      <c r="F2897" s="22">
        <f t="shared" si="137"/>
        <v>171</v>
      </c>
      <c r="G2897" s="22">
        <f>IF(VLOOKUP(F2896,city!$A$4:$H$352,8,FALSE)&gt;G2896,G2896+1,1)</f>
        <v>4</v>
      </c>
    </row>
    <row r="2898" spans="1:7" x14ac:dyDescent="0.15">
      <c r="A2898" s="23">
        <f t="shared" si="135"/>
        <v>117105</v>
      </c>
      <c r="B2898" s="24">
        <v>1</v>
      </c>
      <c r="C2898" s="28" t="str">
        <f>"jingdian/"&amp;VLOOKUP(E2898,city!$D$4:$P$352,12,FALSE)&amp;"/"&amp;VLOOKUP(E2898,city!$D$4:$P$352,13,FALSE)&amp;"/"&amp;IF(G2898&lt;11,"jd",IF(G2898&lt;16,"tc","cs"))&amp;"/"&amp;IF(G2898&lt;11,G2898,IF(G2898&lt;16,G2898-10,G2898-15))&amp;".jpg"</f>
        <v>jingdian/hunan/zhuzhou/jd/5.jpg</v>
      </c>
      <c r="D2898" s="23">
        <f t="shared" si="136"/>
        <v>1</v>
      </c>
      <c r="E2898" s="2" t="str">
        <f>VLOOKUP(F2898,city!$A$4:$D$352,4,FALSE)</f>
        <v>株洲</v>
      </c>
      <c r="F2898" s="22">
        <f t="shared" si="137"/>
        <v>171</v>
      </c>
      <c r="G2898" s="22">
        <f>IF(VLOOKUP(F2897,city!$A$4:$H$352,8,FALSE)&gt;G2897,G2897+1,1)</f>
        <v>5</v>
      </c>
    </row>
    <row r="2899" spans="1:7" x14ac:dyDescent="0.15">
      <c r="A2899" s="23">
        <f t="shared" si="135"/>
        <v>117106</v>
      </c>
      <c r="B2899" s="24">
        <v>1</v>
      </c>
      <c r="C2899" s="28" t="str">
        <f>"jingdian/"&amp;VLOOKUP(E2899,city!$D$4:$P$352,12,FALSE)&amp;"/"&amp;VLOOKUP(E2899,city!$D$4:$P$352,13,FALSE)&amp;"/"&amp;IF(G2899&lt;11,"jd",IF(G2899&lt;16,"tc","cs"))&amp;"/"&amp;IF(G2899&lt;11,G2899,IF(G2899&lt;16,G2899-10,G2899-15))&amp;".jpg"</f>
        <v>jingdian/hunan/zhuzhou/jd/6.jpg</v>
      </c>
      <c r="D2899" s="23">
        <f t="shared" si="136"/>
        <v>1</v>
      </c>
      <c r="E2899" s="2" t="str">
        <f>VLOOKUP(F2899,city!$A$4:$D$352,4,FALSE)</f>
        <v>株洲</v>
      </c>
      <c r="F2899" s="22">
        <f t="shared" si="137"/>
        <v>171</v>
      </c>
      <c r="G2899" s="22">
        <f>IF(VLOOKUP(F2898,city!$A$4:$H$352,8,FALSE)&gt;G2898,G2898+1,1)</f>
        <v>6</v>
      </c>
    </row>
    <row r="2900" spans="1:7" x14ac:dyDescent="0.15">
      <c r="A2900" s="23">
        <f t="shared" si="135"/>
        <v>117107</v>
      </c>
      <c r="B2900" s="24">
        <v>1</v>
      </c>
      <c r="C2900" s="28" t="str">
        <f>"jingdian/"&amp;VLOOKUP(E2900,city!$D$4:$P$352,12,FALSE)&amp;"/"&amp;VLOOKUP(E2900,city!$D$4:$P$352,13,FALSE)&amp;"/"&amp;IF(G2900&lt;11,"jd",IF(G2900&lt;16,"tc","cs"))&amp;"/"&amp;IF(G2900&lt;11,G2900,IF(G2900&lt;16,G2900-10,G2900-15))&amp;".jpg"</f>
        <v>jingdian/hunan/zhuzhou/jd/7.jpg</v>
      </c>
      <c r="D2900" s="23">
        <f t="shared" si="136"/>
        <v>1</v>
      </c>
      <c r="E2900" s="2" t="str">
        <f>VLOOKUP(F2900,city!$A$4:$D$352,4,FALSE)</f>
        <v>株洲</v>
      </c>
      <c r="F2900" s="22">
        <f t="shared" si="137"/>
        <v>171</v>
      </c>
      <c r="G2900" s="22">
        <f>IF(VLOOKUP(F2899,city!$A$4:$H$352,8,FALSE)&gt;G2899,G2899+1,1)</f>
        <v>7</v>
      </c>
    </row>
    <row r="2901" spans="1:7" x14ac:dyDescent="0.15">
      <c r="A2901" s="23">
        <f t="shared" si="135"/>
        <v>117108</v>
      </c>
      <c r="B2901" s="24">
        <v>1</v>
      </c>
      <c r="C2901" s="28" t="str">
        <f>"jingdian/"&amp;VLOOKUP(E2901,city!$D$4:$P$352,12,FALSE)&amp;"/"&amp;VLOOKUP(E2901,city!$D$4:$P$352,13,FALSE)&amp;"/"&amp;IF(G2901&lt;11,"jd",IF(G2901&lt;16,"tc","cs"))&amp;"/"&amp;IF(G2901&lt;11,G2901,IF(G2901&lt;16,G2901-10,G2901-15))&amp;".jpg"</f>
        <v>jingdian/hunan/zhuzhou/jd/8.jpg</v>
      </c>
      <c r="D2901" s="23">
        <f t="shared" si="136"/>
        <v>1</v>
      </c>
      <c r="E2901" s="2" t="str">
        <f>VLOOKUP(F2901,city!$A$4:$D$352,4,FALSE)</f>
        <v>株洲</v>
      </c>
      <c r="F2901" s="22">
        <f t="shared" si="137"/>
        <v>171</v>
      </c>
      <c r="G2901" s="22">
        <f>IF(VLOOKUP(F2900,city!$A$4:$H$352,8,FALSE)&gt;G2900,G2900+1,1)</f>
        <v>8</v>
      </c>
    </row>
    <row r="2902" spans="1:7" x14ac:dyDescent="0.15">
      <c r="A2902" s="23">
        <f t="shared" si="135"/>
        <v>117109</v>
      </c>
      <c r="B2902" s="24">
        <v>1</v>
      </c>
      <c r="C2902" s="28" t="str">
        <f>"jingdian/"&amp;VLOOKUP(E2902,city!$D$4:$P$352,12,FALSE)&amp;"/"&amp;VLOOKUP(E2902,city!$D$4:$P$352,13,FALSE)&amp;"/"&amp;IF(G2902&lt;11,"jd",IF(G2902&lt;16,"tc","cs"))&amp;"/"&amp;IF(G2902&lt;11,G2902,IF(G2902&lt;16,G2902-10,G2902-15))&amp;".jpg"</f>
        <v>jingdian/hunan/zhuzhou/jd/9.jpg</v>
      </c>
      <c r="D2902" s="23">
        <f t="shared" si="136"/>
        <v>1</v>
      </c>
      <c r="E2902" s="2" t="str">
        <f>VLOOKUP(F2902,city!$A$4:$D$352,4,FALSE)</f>
        <v>株洲</v>
      </c>
      <c r="F2902" s="22">
        <f t="shared" si="137"/>
        <v>171</v>
      </c>
      <c r="G2902" s="22">
        <f>IF(VLOOKUP(F2901,city!$A$4:$H$352,8,FALSE)&gt;G2901,G2901+1,1)</f>
        <v>9</v>
      </c>
    </row>
    <row r="2903" spans="1:7" x14ac:dyDescent="0.15">
      <c r="A2903" s="23">
        <f t="shared" si="135"/>
        <v>117110</v>
      </c>
      <c r="B2903" s="24">
        <v>1</v>
      </c>
      <c r="C2903" s="28" t="str">
        <f>"jingdian/"&amp;VLOOKUP(E2903,city!$D$4:$P$352,12,FALSE)&amp;"/"&amp;VLOOKUP(E2903,city!$D$4:$P$352,13,FALSE)&amp;"/"&amp;IF(G2903&lt;11,"jd",IF(G2903&lt;16,"tc","cs"))&amp;"/"&amp;IF(G2903&lt;11,G2903,IF(G2903&lt;16,G2903-10,G2903-15))&amp;".jpg"</f>
        <v>jingdian/hunan/zhuzhou/jd/10.jpg</v>
      </c>
      <c r="D2903" s="23">
        <f t="shared" si="136"/>
        <v>1</v>
      </c>
      <c r="E2903" s="2" t="str">
        <f>VLOOKUP(F2903,city!$A$4:$D$352,4,FALSE)</f>
        <v>株洲</v>
      </c>
      <c r="F2903" s="22">
        <f t="shared" si="137"/>
        <v>171</v>
      </c>
      <c r="G2903" s="22">
        <f>IF(VLOOKUP(F2902,city!$A$4:$H$352,8,FALSE)&gt;G2902,G2902+1,1)</f>
        <v>10</v>
      </c>
    </row>
    <row r="2904" spans="1:7" x14ac:dyDescent="0.15">
      <c r="A2904" s="23">
        <f t="shared" si="135"/>
        <v>117151</v>
      </c>
      <c r="B2904" s="24">
        <v>3</v>
      </c>
      <c r="C2904" s="28" t="str">
        <f>"jingdian/"&amp;VLOOKUP(E2904,city!$D$4:$P$352,12,FALSE)&amp;"/"&amp;VLOOKUP(E2904,city!$D$4:$P$352,13,FALSE)&amp;"/"&amp;IF(G2904&lt;11,"jd",IF(G2904&lt;16,"tc","cs"))&amp;"/"&amp;IF(G2904&lt;11,G2904,IF(G2904&lt;16,G2904-10,G2904-15))&amp;".jpg"</f>
        <v>jingdian/hunan/zhuzhou/tc/1.jpg</v>
      </c>
      <c r="D2904" s="23">
        <f t="shared" si="136"/>
        <v>2</v>
      </c>
      <c r="E2904" s="2" t="str">
        <f>VLOOKUP(F2904,city!$A$4:$D$352,4,FALSE)</f>
        <v>株洲</v>
      </c>
      <c r="F2904" s="22">
        <f t="shared" si="137"/>
        <v>171</v>
      </c>
      <c r="G2904" s="22">
        <f>IF(VLOOKUP(F2903,city!$A$4:$H$352,8,FALSE)&gt;G2903,G2903+1,1)</f>
        <v>11</v>
      </c>
    </row>
    <row r="2905" spans="1:7" x14ac:dyDescent="0.15">
      <c r="A2905" s="23">
        <f t="shared" si="135"/>
        <v>117152</v>
      </c>
      <c r="B2905" s="24">
        <v>4</v>
      </c>
      <c r="C2905" s="28" t="str">
        <f>"jingdian/"&amp;VLOOKUP(E2905,city!$D$4:$P$352,12,FALSE)&amp;"/"&amp;VLOOKUP(E2905,city!$D$4:$P$352,13,FALSE)&amp;"/"&amp;IF(G2905&lt;11,"jd",IF(G2905&lt;16,"tc","cs"))&amp;"/"&amp;IF(G2905&lt;11,G2905,IF(G2905&lt;16,G2905-10,G2905-15))&amp;".jpg"</f>
        <v>jingdian/hunan/zhuzhou/tc/2.jpg</v>
      </c>
      <c r="D2905" s="23">
        <f t="shared" si="136"/>
        <v>2</v>
      </c>
      <c r="E2905" s="2" t="str">
        <f>VLOOKUP(F2905,city!$A$4:$D$352,4,FALSE)</f>
        <v>株洲</v>
      </c>
      <c r="F2905" s="22">
        <f t="shared" si="137"/>
        <v>171</v>
      </c>
      <c r="G2905" s="22">
        <f>IF(VLOOKUP(F2904,city!$A$4:$H$352,8,FALSE)&gt;G2904,G2904+1,1)</f>
        <v>12</v>
      </c>
    </row>
    <row r="2906" spans="1:7" x14ac:dyDescent="0.15">
      <c r="A2906" s="23">
        <f t="shared" si="135"/>
        <v>117153</v>
      </c>
      <c r="B2906" s="24">
        <v>5</v>
      </c>
      <c r="C2906" s="28" t="str">
        <f>"jingdian/"&amp;VLOOKUP(E2906,city!$D$4:$P$352,12,FALSE)&amp;"/"&amp;VLOOKUP(E2906,city!$D$4:$P$352,13,FALSE)&amp;"/"&amp;IF(G2906&lt;11,"jd",IF(G2906&lt;16,"tc","cs"))&amp;"/"&amp;IF(G2906&lt;11,G2906,IF(G2906&lt;16,G2906-10,G2906-15))&amp;".jpg"</f>
        <v>jingdian/hunan/zhuzhou/tc/3.jpg</v>
      </c>
      <c r="D2906" s="23">
        <f t="shared" si="136"/>
        <v>2</v>
      </c>
      <c r="E2906" s="2" t="str">
        <f>VLOOKUP(F2906,city!$A$4:$D$352,4,FALSE)</f>
        <v>株洲</v>
      </c>
      <c r="F2906" s="22">
        <f t="shared" si="137"/>
        <v>171</v>
      </c>
      <c r="G2906" s="22">
        <f>IF(VLOOKUP(F2905,city!$A$4:$H$352,8,FALSE)&gt;G2905,G2905+1,1)</f>
        <v>13</v>
      </c>
    </row>
    <row r="2907" spans="1:7" x14ac:dyDescent="0.15">
      <c r="A2907" s="23">
        <f t="shared" si="135"/>
        <v>117154</v>
      </c>
      <c r="B2907" s="24">
        <v>4</v>
      </c>
      <c r="C2907" s="28" t="str">
        <f>"jingdian/"&amp;VLOOKUP(E2907,city!$D$4:$P$352,12,FALSE)&amp;"/"&amp;VLOOKUP(E2907,city!$D$4:$P$352,13,FALSE)&amp;"/"&amp;IF(G2907&lt;11,"jd",IF(G2907&lt;16,"tc","cs"))&amp;"/"&amp;IF(G2907&lt;11,G2907,IF(G2907&lt;16,G2907-10,G2907-15))&amp;".jpg"</f>
        <v>jingdian/hunan/zhuzhou/tc/4.jpg</v>
      </c>
      <c r="D2907" s="23">
        <f t="shared" si="136"/>
        <v>2</v>
      </c>
      <c r="E2907" s="2" t="str">
        <f>VLOOKUP(F2907,city!$A$4:$D$352,4,FALSE)</f>
        <v>株洲</v>
      </c>
      <c r="F2907" s="22">
        <f t="shared" si="137"/>
        <v>171</v>
      </c>
      <c r="G2907" s="22">
        <f>IF(VLOOKUP(F2906,city!$A$4:$H$352,8,FALSE)&gt;G2906,G2906+1,1)</f>
        <v>14</v>
      </c>
    </row>
    <row r="2908" spans="1:7" x14ac:dyDescent="0.15">
      <c r="A2908" s="23">
        <f t="shared" si="135"/>
        <v>117155</v>
      </c>
      <c r="B2908" s="24">
        <v>4</v>
      </c>
      <c r="C2908" s="28" t="str">
        <f>"jingdian/"&amp;VLOOKUP(E2908,city!$D$4:$P$352,12,FALSE)&amp;"/"&amp;VLOOKUP(E2908,city!$D$4:$P$352,13,FALSE)&amp;"/"&amp;IF(G2908&lt;11,"jd",IF(G2908&lt;16,"tc","cs"))&amp;"/"&amp;IF(G2908&lt;11,G2908,IF(G2908&lt;16,G2908-10,G2908-15))&amp;".jpg"</f>
        <v>jingdian/hunan/zhuzhou/tc/5.jpg</v>
      </c>
      <c r="D2908" s="23">
        <f t="shared" si="136"/>
        <v>2</v>
      </c>
      <c r="E2908" s="2" t="str">
        <f>VLOOKUP(F2908,city!$A$4:$D$352,4,FALSE)</f>
        <v>株洲</v>
      </c>
      <c r="F2908" s="22">
        <f t="shared" si="137"/>
        <v>171</v>
      </c>
      <c r="G2908" s="22">
        <f>IF(VLOOKUP(F2907,city!$A$4:$H$352,8,FALSE)&gt;G2907,G2907+1,1)</f>
        <v>15</v>
      </c>
    </row>
    <row r="2909" spans="1:7" x14ac:dyDescent="0.15">
      <c r="A2909" s="23">
        <f t="shared" si="135"/>
        <v>117181</v>
      </c>
      <c r="B2909" s="24">
        <v>4</v>
      </c>
      <c r="C2909" s="28" t="str">
        <f>"jingdian/"&amp;VLOOKUP(E2909,city!$D$4:$P$352,12,FALSE)&amp;"/"&amp;VLOOKUP(E2909,city!$D$4:$P$352,13,FALSE)&amp;"/"&amp;IF(G2909&lt;11,"jd",IF(G2909&lt;16,"tc","cs"))&amp;"/"&amp;IF(G2909&lt;11,G2909,IF(G2909&lt;16,G2909-10,G2909-15))&amp;".jpg"</f>
        <v>jingdian/hunan/zhuzhou/cs/1.jpg</v>
      </c>
      <c r="D2909" s="23">
        <f t="shared" si="136"/>
        <v>3</v>
      </c>
      <c r="E2909" s="2" t="str">
        <f>VLOOKUP(F2909,city!$A$4:$D$352,4,FALSE)</f>
        <v>株洲</v>
      </c>
      <c r="F2909" s="22">
        <f t="shared" si="137"/>
        <v>171</v>
      </c>
      <c r="G2909" s="22">
        <f>IF(VLOOKUP(F2908,city!$A$4:$H$352,8,FALSE)&gt;G2908,G2908+1,1)</f>
        <v>16</v>
      </c>
    </row>
    <row r="2910" spans="1:7" x14ac:dyDescent="0.15">
      <c r="A2910" s="23">
        <f t="shared" si="135"/>
        <v>117182</v>
      </c>
      <c r="B2910" s="24">
        <v>5</v>
      </c>
      <c r="C2910" s="28" t="str">
        <f>"jingdian/"&amp;VLOOKUP(E2910,city!$D$4:$P$352,12,FALSE)&amp;"/"&amp;VLOOKUP(E2910,city!$D$4:$P$352,13,FALSE)&amp;"/"&amp;IF(G2910&lt;11,"jd",IF(G2910&lt;16,"tc","cs"))&amp;"/"&amp;IF(G2910&lt;11,G2910,IF(G2910&lt;16,G2910-10,G2910-15))&amp;".jpg"</f>
        <v>jingdian/hunan/zhuzhou/cs/2.jpg</v>
      </c>
      <c r="D2910" s="23">
        <f t="shared" si="136"/>
        <v>3</v>
      </c>
      <c r="E2910" s="2" t="str">
        <f>VLOOKUP(F2910,city!$A$4:$D$352,4,FALSE)</f>
        <v>株洲</v>
      </c>
      <c r="F2910" s="22">
        <f t="shared" si="137"/>
        <v>171</v>
      </c>
      <c r="G2910" s="22">
        <f>IF(VLOOKUP(F2909,city!$A$4:$H$352,8,FALSE)&gt;G2909,G2909+1,1)</f>
        <v>17</v>
      </c>
    </row>
    <row r="2911" spans="1:7" x14ac:dyDescent="0.15">
      <c r="A2911" s="23">
        <f t="shared" si="135"/>
        <v>117201</v>
      </c>
      <c r="B2911" s="24">
        <v>1</v>
      </c>
      <c r="C2911" s="28" t="str">
        <f>"jingdian/"&amp;VLOOKUP(E2911,city!$D$4:$P$352,12,FALSE)&amp;"/"&amp;VLOOKUP(E2911,city!$D$4:$P$352,13,FALSE)&amp;"/"&amp;IF(G2911&lt;11,"jd",IF(G2911&lt;16,"tc","cs"))&amp;"/"&amp;IF(G2911&lt;11,G2911,IF(G2911&lt;16,G2911-10,G2911-15))&amp;".jpg"</f>
        <v>jingdian/hunan/xiangtan/jd/1.jpg</v>
      </c>
      <c r="D2911" s="23">
        <f t="shared" si="136"/>
        <v>1</v>
      </c>
      <c r="E2911" s="2" t="str">
        <f>VLOOKUP(F2911,city!$A$4:$D$352,4,FALSE)</f>
        <v>湘潭</v>
      </c>
      <c r="F2911" s="22">
        <f t="shared" si="137"/>
        <v>172</v>
      </c>
      <c r="G2911" s="22">
        <f>IF(VLOOKUP(F2910,city!$A$4:$H$352,8,FALSE)&gt;G2910,G2910+1,1)</f>
        <v>1</v>
      </c>
    </row>
    <row r="2912" spans="1:7" x14ac:dyDescent="0.15">
      <c r="A2912" s="23">
        <f t="shared" si="135"/>
        <v>117202</v>
      </c>
      <c r="B2912" s="24">
        <v>1</v>
      </c>
      <c r="C2912" s="28" t="str">
        <f>"jingdian/"&amp;VLOOKUP(E2912,city!$D$4:$P$352,12,FALSE)&amp;"/"&amp;VLOOKUP(E2912,city!$D$4:$P$352,13,FALSE)&amp;"/"&amp;IF(G2912&lt;11,"jd",IF(G2912&lt;16,"tc","cs"))&amp;"/"&amp;IF(G2912&lt;11,G2912,IF(G2912&lt;16,G2912-10,G2912-15))&amp;".jpg"</f>
        <v>jingdian/hunan/xiangtan/jd/2.jpg</v>
      </c>
      <c r="D2912" s="23">
        <f t="shared" si="136"/>
        <v>1</v>
      </c>
      <c r="E2912" s="2" t="str">
        <f>VLOOKUP(F2912,city!$A$4:$D$352,4,FALSE)</f>
        <v>湘潭</v>
      </c>
      <c r="F2912" s="22">
        <f t="shared" si="137"/>
        <v>172</v>
      </c>
      <c r="G2912" s="22">
        <f>IF(VLOOKUP(F2911,city!$A$4:$H$352,8,FALSE)&gt;G2911,G2911+1,1)</f>
        <v>2</v>
      </c>
    </row>
    <row r="2913" spans="1:7" x14ac:dyDescent="0.15">
      <c r="A2913" s="23">
        <f t="shared" si="135"/>
        <v>117203</v>
      </c>
      <c r="B2913" s="24">
        <v>1</v>
      </c>
      <c r="C2913" s="28" t="str">
        <f>"jingdian/"&amp;VLOOKUP(E2913,city!$D$4:$P$352,12,FALSE)&amp;"/"&amp;VLOOKUP(E2913,city!$D$4:$P$352,13,FALSE)&amp;"/"&amp;IF(G2913&lt;11,"jd",IF(G2913&lt;16,"tc","cs"))&amp;"/"&amp;IF(G2913&lt;11,G2913,IF(G2913&lt;16,G2913-10,G2913-15))&amp;".jpg"</f>
        <v>jingdian/hunan/xiangtan/jd/3.jpg</v>
      </c>
      <c r="D2913" s="23">
        <f t="shared" si="136"/>
        <v>1</v>
      </c>
      <c r="E2913" s="2" t="str">
        <f>VLOOKUP(F2913,city!$A$4:$D$352,4,FALSE)</f>
        <v>湘潭</v>
      </c>
      <c r="F2913" s="22">
        <f t="shared" si="137"/>
        <v>172</v>
      </c>
      <c r="G2913" s="22">
        <f>IF(VLOOKUP(F2912,city!$A$4:$H$352,8,FALSE)&gt;G2912,G2912+1,1)</f>
        <v>3</v>
      </c>
    </row>
    <row r="2914" spans="1:7" x14ac:dyDescent="0.15">
      <c r="A2914" s="23">
        <f t="shared" si="135"/>
        <v>117204</v>
      </c>
      <c r="B2914" s="24">
        <v>1</v>
      </c>
      <c r="C2914" s="28" t="str">
        <f>"jingdian/"&amp;VLOOKUP(E2914,city!$D$4:$P$352,12,FALSE)&amp;"/"&amp;VLOOKUP(E2914,city!$D$4:$P$352,13,FALSE)&amp;"/"&amp;IF(G2914&lt;11,"jd",IF(G2914&lt;16,"tc","cs"))&amp;"/"&amp;IF(G2914&lt;11,G2914,IF(G2914&lt;16,G2914-10,G2914-15))&amp;".jpg"</f>
        <v>jingdian/hunan/xiangtan/jd/4.jpg</v>
      </c>
      <c r="D2914" s="23">
        <f t="shared" si="136"/>
        <v>1</v>
      </c>
      <c r="E2914" s="2" t="str">
        <f>VLOOKUP(F2914,city!$A$4:$D$352,4,FALSE)</f>
        <v>湘潭</v>
      </c>
      <c r="F2914" s="22">
        <f t="shared" si="137"/>
        <v>172</v>
      </c>
      <c r="G2914" s="22">
        <f>IF(VLOOKUP(F2913,city!$A$4:$H$352,8,FALSE)&gt;G2913,G2913+1,1)</f>
        <v>4</v>
      </c>
    </row>
    <row r="2915" spans="1:7" x14ac:dyDescent="0.15">
      <c r="A2915" s="23">
        <f t="shared" si="135"/>
        <v>117205</v>
      </c>
      <c r="B2915" s="24">
        <v>1</v>
      </c>
      <c r="C2915" s="28" t="str">
        <f>"jingdian/"&amp;VLOOKUP(E2915,city!$D$4:$P$352,12,FALSE)&amp;"/"&amp;VLOOKUP(E2915,city!$D$4:$P$352,13,FALSE)&amp;"/"&amp;IF(G2915&lt;11,"jd",IF(G2915&lt;16,"tc","cs"))&amp;"/"&amp;IF(G2915&lt;11,G2915,IF(G2915&lt;16,G2915-10,G2915-15))&amp;".jpg"</f>
        <v>jingdian/hunan/xiangtan/jd/5.jpg</v>
      </c>
      <c r="D2915" s="23">
        <f t="shared" si="136"/>
        <v>1</v>
      </c>
      <c r="E2915" s="2" t="str">
        <f>VLOOKUP(F2915,city!$A$4:$D$352,4,FALSE)</f>
        <v>湘潭</v>
      </c>
      <c r="F2915" s="22">
        <f t="shared" si="137"/>
        <v>172</v>
      </c>
      <c r="G2915" s="22">
        <f>IF(VLOOKUP(F2914,city!$A$4:$H$352,8,FALSE)&gt;G2914,G2914+1,1)</f>
        <v>5</v>
      </c>
    </row>
    <row r="2916" spans="1:7" x14ac:dyDescent="0.15">
      <c r="A2916" s="23">
        <f t="shared" si="135"/>
        <v>117206</v>
      </c>
      <c r="B2916" s="24">
        <v>1</v>
      </c>
      <c r="C2916" s="28" t="str">
        <f>"jingdian/"&amp;VLOOKUP(E2916,city!$D$4:$P$352,12,FALSE)&amp;"/"&amp;VLOOKUP(E2916,city!$D$4:$P$352,13,FALSE)&amp;"/"&amp;IF(G2916&lt;11,"jd",IF(G2916&lt;16,"tc","cs"))&amp;"/"&amp;IF(G2916&lt;11,G2916,IF(G2916&lt;16,G2916-10,G2916-15))&amp;".jpg"</f>
        <v>jingdian/hunan/xiangtan/jd/6.jpg</v>
      </c>
      <c r="D2916" s="23">
        <f t="shared" si="136"/>
        <v>1</v>
      </c>
      <c r="E2916" s="2" t="str">
        <f>VLOOKUP(F2916,city!$A$4:$D$352,4,FALSE)</f>
        <v>湘潭</v>
      </c>
      <c r="F2916" s="22">
        <f t="shared" si="137"/>
        <v>172</v>
      </c>
      <c r="G2916" s="22">
        <f>IF(VLOOKUP(F2915,city!$A$4:$H$352,8,FALSE)&gt;G2915,G2915+1,1)</f>
        <v>6</v>
      </c>
    </row>
    <row r="2917" spans="1:7" x14ac:dyDescent="0.15">
      <c r="A2917" s="23">
        <f t="shared" si="135"/>
        <v>117207</v>
      </c>
      <c r="B2917" s="24">
        <v>1</v>
      </c>
      <c r="C2917" s="28" t="str">
        <f>"jingdian/"&amp;VLOOKUP(E2917,city!$D$4:$P$352,12,FALSE)&amp;"/"&amp;VLOOKUP(E2917,city!$D$4:$P$352,13,FALSE)&amp;"/"&amp;IF(G2917&lt;11,"jd",IF(G2917&lt;16,"tc","cs"))&amp;"/"&amp;IF(G2917&lt;11,G2917,IF(G2917&lt;16,G2917-10,G2917-15))&amp;".jpg"</f>
        <v>jingdian/hunan/xiangtan/jd/7.jpg</v>
      </c>
      <c r="D2917" s="23">
        <f t="shared" si="136"/>
        <v>1</v>
      </c>
      <c r="E2917" s="2" t="str">
        <f>VLOOKUP(F2917,city!$A$4:$D$352,4,FALSE)</f>
        <v>湘潭</v>
      </c>
      <c r="F2917" s="22">
        <f t="shared" si="137"/>
        <v>172</v>
      </c>
      <c r="G2917" s="22">
        <f>IF(VLOOKUP(F2916,city!$A$4:$H$352,8,FALSE)&gt;G2916,G2916+1,1)</f>
        <v>7</v>
      </c>
    </row>
    <row r="2918" spans="1:7" x14ac:dyDescent="0.15">
      <c r="A2918" s="23">
        <f t="shared" si="135"/>
        <v>117208</v>
      </c>
      <c r="B2918" s="24">
        <v>1</v>
      </c>
      <c r="C2918" s="28" t="str">
        <f>"jingdian/"&amp;VLOOKUP(E2918,city!$D$4:$P$352,12,FALSE)&amp;"/"&amp;VLOOKUP(E2918,city!$D$4:$P$352,13,FALSE)&amp;"/"&amp;IF(G2918&lt;11,"jd",IF(G2918&lt;16,"tc","cs"))&amp;"/"&amp;IF(G2918&lt;11,G2918,IF(G2918&lt;16,G2918-10,G2918-15))&amp;".jpg"</f>
        <v>jingdian/hunan/xiangtan/jd/8.jpg</v>
      </c>
      <c r="D2918" s="23">
        <f t="shared" si="136"/>
        <v>1</v>
      </c>
      <c r="E2918" s="2" t="str">
        <f>VLOOKUP(F2918,city!$A$4:$D$352,4,FALSE)</f>
        <v>湘潭</v>
      </c>
      <c r="F2918" s="22">
        <f t="shared" si="137"/>
        <v>172</v>
      </c>
      <c r="G2918" s="22">
        <f>IF(VLOOKUP(F2917,city!$A$4:$H$352,8,FALSE)&gt;G2917,G2917+1,1)</f>
        <v>8</v>
      </c>
    </row>
    <row r="2919" spans="1:7" x14ac:dyDescent="0.15">
      <c r="A2919" s="23">
        <f t="shared" si="135"/>
        <v>117209</v>
      </c>
      <c r="B2919" s="24">
        <v>1</v>
      </c>
      <c r="C2919" s="28" t="str">
        <f>"jingdian/"&amp;VLOOKUP(E2919,city!$D$4:$P$352,12,FALSE)&amp;"/"&amp;VLOOKUP(E2919,city!$D$4:$P$352,13,FALSE)&amp;"/"&amp;IF(G2919&lt;11,"jd",IF(G2919&lt;16,"tc","cs"))&amp;"/"&amp;IF(G2919&lt;11,G2919,IF(G2919&lt;16,G2919-10,G2919-15))&amp;".jpg"</f>
        <v>jingdian/hunan/xiangtan/jd/9.jpg</v>
      </c>
      <c r="D2919" s="23">
        <f t="shared" si="136"/>
        <v>1</v>
      </c>
      <c r="E2919" s="2" t="str">
        <f>VLOOKUP(F2919,city!$A$4:$D$352,4,FALSE)</f>
        <v>湘潭</v>
      </c>
      <c r="F2919" s="22">
        <f t="shared" si="137"/>
        <v>172</v>
      </c>
      <c r="G2919" s="22">
        <f>IF(VLOOKUP(F2918,city!$A$4:$H$352,8,FALSE)&gt;G2918,G2918+1,1)</f>
        <v>9</v>
      </c>
    </row>
    <row r="2920" spans="1:7" x14ac:dyDescent="0.15">
      <c r="A2920" s="23">
        <f t="shared" si="135"/>
        <v>117210</v>
      </c>
      <c r="B2920" s="24">
        <v>1</v>
      </c>
      <c r="C2920" s="28" t="str">
        <f>"jingdian/"&amp;VLOOKUP(E2920,city!$D$4:$P$352,12,FALSE)&amp;"/"&amp;VLOOKUP(E2920,city!$D$4:$P$352,13,FALSE)&amp;"/"&amp;IF(G2920&lt;11,"jd",IF(G2920&lt;16,"tc","cs"))&amp;"/"&amp;IF(G2920&lt;11,G2920,IF(G2920&lt;16,G2920-10,G2920-15))&amp;".jpg"</f>
        <v>jingdian/hunan/xiangtan/jd/10.jpg</v>
      </c>
      <c r="D2920" s="23">
        <f t="shared" si="136"/>
        <v>1</v>
      </c>
      <c r="E2920" s="2" t="str">
        <f>VLOOKUP(F2920,city!$A$4:$D$352,4,FALSE)</f>
        <v>湘潭</v>
      </c>
      <c r="F2920" s="22">
        <f t="shared" si="137"/>
        <v>172</v>
      </c>
      <c r="G2920" s="22">
        <f>IF(VLOOKUP(F2919,city!$A$4:$H$352,8,FALSE)&gt;G2919,G2919+1,1)</f>
        <v>10</v>
      </c>
    </row>
    <row r="2921" spans="1:7" x14ac:dyDescent="0.15">
      <c r="A2921" s="23">
        <f t="shared" si="135"/>
        <v>117251</v>
      </c>
      <c r="B2921" s="24">
        <v>4</v>
      </c>
      <c r="C2921" s="28" t="str">
        <f>"jingdian/"&amp;VLOOKUP(E2921,city!$D$4:$P$352,12,FALSE)&amp;"/"&amp;VLOOKUP(E2921,city!$D$4:$P$352,13,FALSE)&amp;"/"&amp;IF(G2921&lt;11,"jd",IF(G2921&lt;16,"tc","cs"))&amp;"/"&amp;IF(G2921&lt;11,G2921,IF(G2921&lt;16,G2921-10,G2921-15))&amp;".jpg"</f>
        <v>jingdian/hunan/xiangtan/tc/1.jpg</v>
      </c>
      <c r="D2921" s="23">
        <f t="shared" si="136"/>
        <v>2</v>
      </c>
      <c r="E2921" s="2" t="str">
        <f>VLOOKUP(F2921,city!$A$4:$D$352,4,FALSE)</f>
        <v>湘潭</v>
      </c>
      <c r="F2921" s="22">
        <f t="shared" si="137"/>
        <v>172</v>
      </c>
      <c r="G2921" s="22">
        <f>IF(VLOOKUP(F2920,city!$A$4:$H$352,8,FALSE)&gt;G2920,G2920+1,1)</f>
        <v>11</v>
      </c>
    </row>
    <row r="2922" spans="1:7" x14ac:dyDescent="0.15">
      <c r="A2922" s="23">
        <f t="shared" si="135"/>
        <v>117252</v>
      </c>
      <c r="B2922" s="24">
        <v>4</v>
      </c>
      <c r="C2922" s="28" t="str">
        <f>"jingdian/"&amp;VLOOKUP(E2922,city!$D$4:$P$352,12,FALSE)&amp;"/"&amp;VLOOKUP(E2922,city!$D$4:$P$352,13,FALSE)&amp;"/"&amp;IF(G2922&lt;11,"jd",IF(G2922&lt;16,"tc","cs"))&amp;"/"&amp;IF(G2922&lt;11,G2922,IF(G2922&lt;16,G2922-10,G2922-15))&amp;".jpg"</f>
        <v>jingdian/hunan/xiangtan/tc/2.jpg</v>
      </c>
      <c r="D2922" s="23">
        <f t="shared" si="136"/>
        <v>2</v>
      </c>
      <c r="E2922" s="2" t="str">
        <f>VLOOKUP(F2922,city!$A$4:$D$352,4,FALSE)</f>
        <v>湘潭</v>
      </c>
      <c r="F2922" s="22">
        <f t="shared" si="137"/>
        <v>172</v>
      </c>
      <c r="G2922" s="22">
        <f>IF(VLOOKUP(F2921,city!$A$4:$H$352,8,FALSE)&gt;G2921,G2921+1,1)</f>
        <v>12</v>
      </c>
    </row>
    <row r="2923" spans="1:7" x14ac:dyDescent="0.15">
      <c r="A2923" s="23">
        <f t="shared" si="135"/>
        <v>117253</v>
      </c>
      <c r="B2923" s="24">
        <v>3</v>
      </c>
      <c r="C2923" s="28" t="str">
        <f>"jingdian/"&amp;VLOOKUP(E2923,city!$D$4:$P$352,12,FALSE)&amp;"/"&amp;VLOOKUP(E2923,city!$D$4:$P$352,13,FALSE)&amp;"/"&amp;IF(G2923&lt;11,"jd",IF(G2923&lt;16,"tc","cs"))&amp;"/"&amp;IF(G2923&lt;11,G2923,IF(G2923&lt;16,G2923-10,G2923-15))&amp;".jpg"</f>
        <v>jingdian/hunan/xiangtan/tc/3.jpg</v>
      </c>
      <c r="D2923" s="23">
        <f t="shared" si="136"/>
        <v>2</v>
      </c>
      <c r="E2923" s="2" t="str">
        <f>VLOOKUP(F2923,city!$A$4:$D$352,4,FALSE)</f>
        <v>湘潭</v>
      </c>
      <c r="F2923" s="22">
        <f t="shared" si="137"/>
        <v>172</v>
      </c>
      <c r="G2923" s="22">
        <f>IF(VLOOKUP(F2922,city!$A$4:$H$352,8,FALSE)&gt;G2922,G2922+1,1)</f>
        <v>13</v>
      </c>
    </row>
    <row r="2924" spans="1:7" x14ac:dyDescent="0.15">
      <c r="A2924" s="23">
        <f t="shared" si="135"/>
        <v>117254</v>
      </c>
      <c r="B2924" s="24">
        <v>4</v>
      </c>
      <c r="C2924" s="28" t="str">
        <f>"jingdian/"&amp;VLOOKUP(E2924,city!$D$4:$P$352,12,FALSE)&amp;"/"&amp;VLOOKUP(E2924,city!$D$4:$P$352,13,FALSE)&amp;"/"&amp;IF(G2924&lt;11,"jd",IF(G2924&lt;16,"tc","cs"))&amp;"/"&amp;IF(G2924&lt;11,G2924,IF(G2924&lt;16,G2924-10,G2924-15))&amp;".jpg"</f>
        <v>jingdian/hunan/xiangtan/tc/4.jpg</v>
      </c>
      <c r="D2924" s="23">
        <f t="shared" si="136"/>
        <v>2</v>
      </c>
      <c r="E2924" s="2" t="str">
        <f>VLOOKUP(F2924,city!$A$4:$D$352,4,FALSE)</f>
        <v>湘潭</v>
      </c>
      <c r="F2924" s="22">
        <f t="shared" si="137"/>
        <v>172</v>
      </c>
      <c r="G2924" s="22">
        <f>IF(VLOOKUP(F2923,city!$A$4:$H$352,8,FALSE)&gt;G2923,G2923+1,1)</f>
        <v>14</v>
      </c>
    </row>
    <row r="2925" spans="1:7" x14ac:dyDescent="0.15">
      <c r="A2925" s="23">
        <f t="shared" si="135"/>
        <v>117255</v>
      </c>
      <c r="B2925" s="24">
        <v>3</v>
      </c>
      <c r="C2925" s="28" t="str">
        <f>"jingdian/"&amp;VLOOKUP(E2925,city!$D$4:$P$352,12,FALSE)&amp;"/"&amp;VLOOKUP(E2925,city!$D$4:$P$352,13,FALSE)&amp;"/"&amp;IF(G2925&lt;11,"jd",IF(G2925&lt;16,"tc","cs"))&amp;"/"&amp;IF(G2925&lt;11,G2925,IF(G2925&lt;16,G2925-10,G2925-15))&amp;".jpg"</f>
        <v>jingdian/hunan/xiangtan/tc/5.jpg</v>
      </c>
      <c r="D2925" s="23">
        <f t="shared" si="136"/>
        <v>2</v>
      </c>
      <c r="E2925" s="2" t="str">
        <f>VLOOKUP(F2925,city!$A$4:$D$352,4,FALSE)</f>
        <v>湘潭</v>
      </c>
      <c r="F2925" s="22">
        <f t="shared" si="137"/>
        <v>172</v>
      </c>
      <c r="G2925" s="22">
        <f>IF(VLOOKUP(F2924,city!$A$4:$H$352,8,FALSE)&gt;G2924,G2924+1,1)</f>
        <v>15</v>
      </c>
    </row>
    <row r="2926" spans="1:7" x14ac:dyDescent="0.15">
      <c r="A2926" s="23">
        <f t="shared" si="135"/>
        <v>117281</v>
      </c>
      <c r="B2926" s="24">
        <v>3</v>
      </c>
      <c r="C2926" s="28" t="str">
        <f>"jingdian/"&amp;VLOOKUP(E2926,city!$D$4:$P$352,12,FALSE)&amp;"/"&amp;VLOOKUP(E2926,city!$D$4:$P$352,13,FALSE)&amp;"/"&amp;IF(G2926&lt;11,"jd",IF(G2926&lt;16,"tc","cs"))&amp;"/"&amp;IF(G2926&lt;11,G2926,IF(G2926&lt;16,G2926-10,G2926-15))&amp;".jpg"</f>
        <v>jingdian/hunan/xiangtan/cs/1.jpg</v>
      </c>
      <c r="D2926" s="23">
        <f t="shared" si="136"/>
        <v>3</v>
      </c>
      <c r="E2926" s="2" t="str">
        <f>VLOOKUP(F2926,city!$A$4:$D$352,4,FALSE)</f>
        <v>湘潭</v>
      </c>
      <c r="F2926" s="22">
        <f t="shared" si="137"/>
        <v>172</v>
      </c>
      <c r="G2926" s="22">
        <f>IF(VLOOKUP(F2925,city!$A$4:$H$352,8,FALSE)&gt;G2925,G2925+1,1)</f>
        <v>16</v>
      </c>
    </row>
    <row r="2927" spans="1:7" x14ac:dyDescent="0.15">
      <c r="A2927" s="23">
        <f t="shared" si="135"/>
        <v>117282</v>
      </c>
      <c r="B2927" s="24">
        <v>5</v>
      </c>
      <c r="C2927" s="28" t="str">
        <f>"jingdian/"&amp;VLOOKUP(E2927,city!$D$4:$P$352,12,FALSE)&amp;"/"&amp;VLOOKUP(E2927,city!$D$4:$P$352,13,FALSE)&amp;"/"&amp;IF(G2927&lt;11,"jd",IF(G2927&lt;16,"tc","cs"))&amp;"/"&amp;IF(G2927&lt;11,G2927,IF(G2927&lt;16,G2927-10,G2927-15))&amp;".jpg"</f>
        <v>jingdian/hunan/xiangtan/cs/2.jpg</v>
      </c>
      <c r="D2927" s="23">
        <f t="shared" si="136"/>
        <v>3</v>
      </c>
      <c r="E2927" s="2" t="str">
        <f>VLOOKUP(F2927,city!$A$4:$D$352,4,FALSE)</f>
        <v>湘潭</v>
      </c>
      <c r="F2927" s="22">
        <f t="shared" si="137"/>
        <v>172</v>
      </c>
      <c r="G2927" s="22">
        <f>IF(VLOOKUP(F2926,city!$A$4:$H$352,8,FALSE)&gt;G2926,G2926+1,1)</f>
        <v>17</v>
      </c>
    </row>
    <row r="2928" spans="1:7" x14ac:dyDescent="0.15">
      <c r="A2928" s="23">
        <f t="shared" si="135"/>
        <v>117301</v>
      </c>
      <c r="B2928" s="24">
        <v>1</v>
      </c>
      <c r="C2928" s="28" t="str">
        <f>"jingdian/"&amp;VLOOKUP(E2928,city!$D$4:$P$352,12,FALSE)&amp;"/"&amp;VLOOKUP(E2928,city!$D$4:$P$352,13,FALSE)&amp;"/"&amp;IF(G2928&lt;11,"jd",IF(G2928&lt;16,"tc","cs"))&amp;"/"&amp;IF(G2928&lt;11,G2928,IF(G2928&lt;16,G2928-10,G2928-15))&amp;".jpg"</f>
        <v>jingdian/hunan/hengyang/jd/1.jpg</v>
      </c>
      <c r="D2928" s="23">
        <f t="shared" si="136"/>
        <v>1</v>
      </c>
      <c r="E2928" s="2" t="str">
        <f>VLOOKUP(F2928,city!$A$4:$D$352,4,FALSE)</f>
        <v>衡阳</v>
      </c>
      <c r="F2928" s="22">
        <f t="shared" si="137"/>
        <v>173</v>
      </c>
      <c r="G2928" s="22">
        <f>IF(VLOOKUP(F2927,city!$A$4:$H$352,8,FALSE)&gt;G2927,G2927+1,1)</f>
        <v>1</v>
      </c>
    </row>
    <row r="2929" spans="1:7" x14ac:dyDescent="0.15">
      <c r="A2929" s="23">
        <f t="shared" si="135"/>
        <v>117302</v>
      </c>
      <c r="B2929" s="24">
        <v>1</v>
      </c>
      <c r="C2929" s="28" t="str">
        <f>"jingdian/"&amp;VLOOKUP(E2929,city!$D$4:$P$352,12,FALSE)&amp;"/"&amp;VLOOKUP(E2929,city!$D$4:$P$352,13,FALSE)&amp;"/"&amp;IF(G2929&lt;11,"jd",IF(G2929&lt;16,"tc","cs"))&amp;"/"&amp;IF(G2929&lt;11,G2929,IF(G2929&lt;16,G2929-10,G2929-15))&amp;".jpg"</f>
        <v>jingdian/hunan/hengyang/jd/2.jpg</v>
      </c>
      <c r="D2929" s="23">
        <f t="shared" si="136"/>
        <v>1</v>
      </c>
      <c r="E2929" s="2" t="str">
        <f>VLOOKUP(F2929,city!$A$4:$D$352,4,FALSE)</f>
        <v>衡阳</v>
      </c>
      <c r="F2929" s="22">
        <f t="shared" si="137"/>
        <v>173</v>
      </c>
      <c r="G2929" s="22">
        <f>IF(VLOOKUP(F2928,city!$A$4:$H$352,8,FALSE)&gt;G2928,G2928+1,1)</f>
        <v>2</v>
      </c>
    </row>
    <row r="2930" spans="1:7" x14ac:dyDescent="0.15">
      <c r="A2930" s="23">
        <f t="shared" si="135"/>
        <v>117303</v>
      </c>
      <c r="B2930" s="24">
        <v>1</v>
      </c>
      <c r="C2930" s="28" t="str">
        <f>"jingdian/"&amp;VLOOKUP(E2930,city!$D$4:$P$352,12,FALSE)&amp;"/"&amp;VLOOKUP(E2930,city!$D$4:$P$352,13,FALSE)&amp;"/"&amp;IF(G2930&lt;11,"jd",IF(G2930&lt;16,"tc","cs"))&amp;"/"&amp;IF(G2930&lt;11,G2930,IF(G2930&lt;16,G2930-10,G2930-15))&amp;".jpg"</f>
        <v>jingdian/hunan/hengyang/jd/3.jpg</v>
      </c>
      <c r="D2930" s="23">
        <f t="shared" si="136"/>
        <v>1</v>
      </c>
      <c r="E2930" s="2" t="str">
        <f>VLOOKUP(F2930,city!$A$4:$D$352,4,FALSE)</f>
        <v>衡阳</v>
      </c>
      <c r="F2930" s="22">
        <f t="shared" si="137"/>
        <v>173</v>
      </c>
      <c r="G2930" s="22">
        <f>IF(VLOOKUP(F2929,city!$A$4:$H$352,8,FALSE)&gt;G2929,G2929+1,1)</f>
        <v>3</v>
      </c>
    </row>
    <row r="2931" spans="1:7" x14ac:dyDescent="0.15">
      <c r="A2931" s="23">
        <f t="shared" si="135"/>
        <v>117304</v>
      </c>
      <c r="B2931" s="24">
        <v>1</v>
      </c>
      <c r="C2931" s="28" t="str">
        <f>"jingdian/"&amp;VLOOKUP(E2931,city!$D$4:$P$352,12,FALSE)&amp;"/"&amp;VLOOKUP(E2931,city!$D$4:$P$352,13,FALSE)&amp;"/"&amp;IF(G2931&lt;11,"jd",IF(G2931&lt;16,"tc","cs"))&amp;"/"&amp;IF(G2931&lt;11,G2931,IF(G2931&lt;16,G2931-10,G2931-15))&amp;".jpg"</f>
        <v>jingdian/hunan/hengyang/jd/4.jpg</v>
      </c>
      <c r="D2931" s="23">
        <f t="shared" si="136"/>
        <v>1</v>
      </c>
      <c r="E2931" s="2" t="str">
        <f>VLOOKUP(F2931,city!$A$4:$D$352,4,FALSE)</f>
        <v>衡阳</v>
      </c>
      <c r="F2931" s="22">
        <f t="shared" si="137"/>
        <v>173</v>
      </c>
      <c r="G2931" s="22">
        <f>IF(VLOOKUP(F2930,city!$A$4:$H$352,8,FALSE)&gt;G2930,G2930+1,1)</f>
        <v>4</v>
      </c>
    </row>
    <row r="2932" spans="1:7" x14ac:dyDescent="0.15">
      <c r="A2932" s="23">
        <f t="shared" si="135"/>
        <v>117305</v>
      </c>
      <c r="B2932" s="24">
        <v>1</v>
      </c>
      <c r="C2932" s="28" t="str">
        <f>"jingdian/"&amp;VLOOKUP(E2932,city!$D$4:$P$352,12,FALSE)&amp;"/"&amp;VLOOKUP(E2932,city!$D$4:$P$352,13,FALSE)&amp;"/"&amp;IF(G2932&lt;11,"jd",IF(G2932&lt;16,"tc","cs"))&amp;"/"&amp;IF(G2932&lt;11,G2932,IF(G2932&lt;16,G2932-10,G2932-15))&amp;".jpg"</f>
        <v>jingdian/hunan/hengyang/jd/5.jpg</v>
      </c>
      <c r="D2932" s="23">
        <f t="shared" si="136"/>
        <v>1</v>
      </c>
      <c r="E2932" s="2" t="str">
        <f>VLOOKUP(F2932,city!$A$4:$D$352,4,FALSE)</f>
        <v>衡阳</v>
      </c>
      <c r="F2932" s="22">
        <f t="shared" si="137"/>
        <v>173</v>
      </c>
      <c r="G2932" s="22">
        <f>IF(VLOOKUP(F2931,city!$A$4:$H$352,8,FALSE)&gt;G2931,G2931+1,1)</f>
        <v>5</v>
      </c>
    </row>
    <row r="2933" spans="1:7" x14ac:dyDescent="0.15">
      <c r="A2933" s="23">
        <f t="shared" si="135"/>
        <v>117306</v>
      </c>
      <c r="B2933" s="24">
        <v>1</v>
      </c>
      <c r="C2933" s="28" t="str">
        <f>"jingdian/"&amp;VLOOKUP(E2933,city!$D$4:$P$352,12,FALSE)&amp;"/"&amp;VLOOKUP(E2933,city!$D$4:$P$352,13,FALSE)&amp;"/"&amp;IF(G2933&lt;11,"jd",IF(G2933&lt;16,"tc","cs"))&amp;"/"&amp;IF(G2933&lt;11,G2933,IF(G2933&lt;16,G2933-10,G2933-15))&amp;".jpg"</f>
        <v>jingdian/hunan/hengyang/jd/6.jpg</v>
      </c>
      <c r="D2933" s="23">
        <f t="shared" si="136"/>
        <v>1</v>
      </c>
      <c r="E2933" s="2" t="str">
        <f>VLOOKUP(F2933,city!$A$4:$D$352,4,FALSE)</f>
        <v>衡阳</v>
      </c>
      <c r="F2933" s="22">
        <f t="shared" si="137"/>
        <v>173</v>
      </c>
      <c r="G2933" s="22">
        <f>IF(VLOOKUP(F2932,city!$A$4:$H$352,8,FALSE)&gt;G2932,G2932+1,1)</f>
        <v>6</v>
      </c>
    </row>
    <row r="2934" spans="1:7" x14ac:dyDescent="0.15">
      <c r="A2934" s="23">
        <f t="shared" si="135"/>
        <v>117307</v>
      </c>
      <c r="B2934" s="24">
        <v>1</v>
      </c>
      <c r="C2934" s="28" t="str">
        <f>"jingdian/"&amp;VLOOKUP(E2934,city!$D$4:$P$352,12,FALSE)&amp;"/"&amp;VLOOKUP(E2934,city!$D$4:$P$352,13,FALSE)&amp;"/"&amp;IF(G2934&lt;11,"jd",IF(G2934&lt;16,"tc","cs"))&amp;"/"&amp;IF(G2934&lt;11,G2934,IF(G2934&lt;16,G2934-10,G2934-15))&amp;".jpg"</f>
        <v>jingdian/hunan/hengyang/jd/7.jpg</v>
      </c>
      <c r="D2934" s="23">
        <f t="shared" si="136"/>
        <v>1</v>
      </c>
      <c r="E2934" s="2" t="str">
        <f>VLOOKUP(F2934,city!$A$4:$D$352,4,FALSE)</f>
        <v>衡阳</v>
      </c>
      <c r="F2934" s="22">
        <f t="shared" si="137"/>
        <v>173</v>
      </c>
      <c r="G2934" s="22">
        <f>IF(VLOOKUP(F2933,city!$A$4:$H$352,8,FALSE)&gt;G2933,G2933+1,1)</f>
        <v>7</v>
      </c>
    </row>
    <row r="2935" spans="1:7" x14ac:dyDescent="0.15">
      <c r="A2935" s="23">
        <f t="shared" si="135"/>
        <v>117308</v>
      </c>
      <c r="B2935" s="24">
        <v>1</v>
      </c>
      <c r="C2935" s="28" t="str">
        <f>"jingdian/"&amp;VLOOKUP(E2935,city!$D$4:$P$352,12,FALSE)&amp;"/"&amp;VLOOKUP(E2935,city!$D$4:$P$352,13,FALSE)&amp;"/"&amp;IF(G2935&lt;11,"jd",IF(G2935&lt;16,"tc","cs"))&amp;"/"&amp;IF(G2935&lt;11,G2935,IF(G2935&lt;16,G2935-10,G2935-15))&amp;".jpg"</f>
        <v>jingdian/hunan/hengyang/jd/8.jpg</v>
      </c>
      <c r="D2935" s="23">
        <f t="shared" si="136"/>
        <v>1</v>
      </c>
      <c r="E2935" s="2" t="str">
        <f>VLOOKUP(F2935,city!$A$4:$D$352,4,FALSE)</f>
        <v>衡阳</v>
      </c>
      <c r="F2935" s="22">
        <f t="shared" si="137"/>
        <v>173</v>
      </c>
      <c r="G2935" s="22">
        <f>IF(VLOOKUP(F2934,city!$A$4:$H$352,8,FALSE)&gt;G2934,G2934+1,1)</f>
        <v>8</v>
      </c>
    </row>
    <row r="2936" spans="1:7" x14ac:dyDescent="0.15">
      <c r="A2936" s="23">
        <f t="shared" si="135"/>
        <v>117309</v>
      </c>
      <c r="B2936" s="24">
        <v>1</v>
      </c>
      <c r="C2936" s="28" t="str">
        <f>"jingdian/"&amp;VLOOKUP(E2936,city!$D$4:$P$352,12,FALSE)&amp;"/"&amp;VLOOKUP(E2936,city!$D$4:$P$352,13,FALSE)&amp;"/"&amp;IF(G2936&lt;11,"jd",IF(G2936&lt;16,"tc","cs"))&amp;"/"&amp;IF(G2936&lt;11,G2936,IF(G2936&lt;16,G2936-10,G2936-15))&amp;".jpg"</f>
        <v>jingdian/hunan/hengyang/jd/9.jpg</v>
      </c>
      <c r="D2936" s="23">
        <f t="shared" si="136"/>
        <v>1</v>
      </c>
      <c r="E2936" s="2" t="str">
        <f>VLOOKUP(F2936,city!$A$4:$D$352,4,FALSE)</f>
        <v>衡阳</v>
      </c>
      <c r="F2936" s="22">
        <f t="shared" si="137"/>
        <v>173</v>
      </c>
      <c r="G2936" s="22">
        <f>IF(VLOOKUP(F2935,city!$A$4:$H$352,8,FALSE)&gt;G2935,G2935+1,1)</f>
        <v>9</v>
      </c>
    </row>
    <row r="2937" spans="1:7" x14ac:dyDescent="0.15">
      <c r="A2937" s="23">
        <f t="shared" si="135"/>
        <v>117310</v>
      </c>
      <c r="B2937" s="24">
        <v>1</v>
      </c>
      <c r="C2937" s="28" t="str">
        <f>"jingdian/"&amp;VLOOKUP(E2937,city!$D$4:$P$352,12,FALSE)&amp;"/"&amp;VLOOKUP(E2937,city!$D$4:$P$352,13,FALSE)&amp;"/"&amp;IF(G2937&lt;11,"jd",IF(G2937&lt;16,"tc","cs"))&amp;"/"&amp;IF(G2937&lt;11,G2937,IF(G2937&lt;16,G2937-10,G2937-15))&amp;".jpg"</f>
        <v>jingdian/hunan/hengyang/jd/10.jpg</v>
      </c>
      <c r="D2937" s="23">
        <f t="shared" si="136"/>
        <v>1</v>
      </c>
      <c r="E2937" s="2" t="str">
        <f>VLOOKUP(F2937,city!$A$4:$D$352,4,FALSE)</f>
        <v>衡阳</v>
      </c>
      <c r="F2937" s="22">
        <f t="shared" si="137"/>
        <v>173</v>
      </c>
      <c r="G2937" s="22">
        <f>IF(VLOOKUP(F2936,city!$A$4:$H$352,8,FALSE)&gt;G2936,G2936+1,1)</f>
        <v>10</v>
      </c>
    </row>
    <row r="2938" spans="1:7" x14ac:dyDescent="0.15">
      <c r="A2938" s="23">
        <f t="shared" si="135"/>
        <v>117351</v>
      </c>
      <c r="B2938" s="24">
        <v>2</v>
      </c>
      <c r="C2938" s="28" t="str">
        <f>"jingdian/"&amp;VLOOKUP(E2938,city!$D$4:$P$352,12,FALSE)&amp;"/"&amp;VLOOKUP(E2938,city!$D$4:$P$352,13,FALSE)&amp;"/"&amp;IF(G2938&lt;11,"jd",IF(G2938&lt;16,"tc","cs"))&amp;"/"&amp;IF(G2938&lt;11,G2938,IF(G2938&lt;16,G2938-10,G2938-15))&amp;".jpg"</f>
        <v>jingdian/hunan/hengyang/tc/1.jpg</v>
      </c>
      <c r="D2938" s="23">
        <f t="shared" si="136"/>
        <v>2</v>
      </c>
      <c r="E2938" s="2" t="str">
        <f>VLOOKUP(F2938,city!$A$4:$D$352,4,FALSE)</f>
        <v>衡阳</v>
      </c>
      <c r="F2938" s="22">
        <f t="shared" si="137"/>
        <v>173</v>
      </c>
      <c r="G2938" s="22">
        <f>IF(VLOOKUP(F2937,city!$A$4:$H$352,8,FALSE)&gt;G2937,G2937+1,1)</f>
        <v>11</v>
      </c>
    </row>
    <row r="2939" spans="1:7" x14ac:dyDescent="0.15">
      <c r="A2939" s="23">
        <f t="shared" si="135"/>
        <v>117352</v>
      </c>
      <c r="B2939" s="24">
        <v>3</v>
      </c>
      <c r="C2939" s="28" t="str">
        <f>"jingdian/"&amp;VLOOKUP(E2939,city!$D$4:$P$352,12,FALSE)&amp;"/"&amp;VLOOKUP(E2939,city!$D$4:$P$352,13,FALSE)&amp;"/"&amp;IF(G2939&lt;11,"jd",IF(G2939&lt;16,"tc","cs"))&amp;"/"&amp;IF(G2939&lt;11,G2939,IF(G2939&lt;16,G2939-10,G2939-15))&amp;".jpg"</f>
        <v>jingdian/hunan/hengyang/tc/2.jpg</v>
      </c>
      <c r="D2939" s="23">
        <f t="shared" si="136"/>
        <v>2</v>
      </c>
      <c r="E2939" s="2" t="str">
        <f>VLOOKUP(F2939,city!$A$4:$D$352,4,FALSE)</f>
        <v>衡阳</v>
      </c>
      <c r="F2939" s="22">
        <f t="shared" si="137"/>
        <v>173</v>
      </c>
      <c r="G2939" s="22">
        <f>IF(VLOOKUP(F2938,city!$A$4:$H$352,8,FALSE)&gt;G2938,G2938+1,1)</f>
        <v>12</v>
      </c>
    </row>
    <row r="2940" spans="1:7" x14ac:dyDescent="0.15">
      <c r="A2940" s="23">
        <f t="shared" si="135"/>
        <v>117353</v>
      </c>
      <c r="B2940" s="24">
        <v>5</v>
      </c>
      <c r="C2940" s="28" t="str">
        <f>"jingdian/"&amp;VLOOKUP(E2940,city!$D$4:$P$352,12,FALSE)&amp;"/"&amp;VLOOKUP(E2940,city!$D$4:$P$352,13,FALSE)&amp;"/"&amp;IF(G2940&lt;11,"jd",IF(G2940&lt;16,"tc","cs"))&amp;"/"&amp;IF(G2940&lt;11,G2940,IF(G2940&lt;16,G2940-10,G2940-15))&amp;".jpg"</f>
        <v>jingdian/hunan/hengyang/tc/3.jpg</v>
      </c>
      <c r="D2940" s="23">
        <f t="shared" si="136"/>
        <v>2</v>
      </c>
      <c r="E2940" s="2" t="str">
        <f>VLOOKUP(F2940,city!$A$4:$D$352,4,FALSE)</f>
        <v>衡阳</v>
      </c>
      <c r="F2940" s="22">
        <f t="shared" si="137"/>
        <v>173</v>
      </c>
      <c r="G2940" s="22">
        <f>IF(VLOOKUP(F2939,city!$A$4:$H$352,8,FALSE)&gt;G2939,G2939+1,1)</f>
        <v>13</v>
      </c>
    </row>
    <row r="2941" spans="1:7" x14ac:dyDescent="0.15">
      <c r="A2941" s="23">
        <f t="shared" si="135"/>
        <v>117354</v>
      </c>
      <c r="B2941" s="24">
        <v>2</v>
      </c>
      <c r="C2941" s="28" t="str">
        <f>"jingdian/"&amp;VLOOKUP(E2941,city!$D$4:$P$352,12,FALSE)&amp;"/"&amp;VLOOKUP(E2941,city!$D$4:$P$352,13,FALSE)&amp;"/"&amp;IF(G2941&lt;11,"jd",IF(G2941&lt;16,"tc","cs"))&amp;"/"&amp;IF(G2941&lt;11,G2941,IF(G2941&lt;16,G2941-10,G2941-15))&amp;".jpg"</f>
        <v>jingdian/hunan/hengyang/tc/4.jpg</v>
      </c>
      <c r="D2941" s="23">
        <f t="shared" si="136"/>
        <v>2</v>
      </c>
      <c r="E2941" s="2" t="str">
        <f>VLOOKUP(F2941,city!$A$4:$D$352,4,FALSE)</f>
        <v>衡阳</v>
      </c>
      <c r="F2941" s="22">
        <f t="shared" si="137"/>
        <v>173</v>
      </c>
      <c r="G2941" s="22">
        <f>IF(VLOOKUP(F2940,city!$A$4:$H$352,8,FALSE)&gt;G2940,G2940+1,1)</f>
        <v>14</v>
      </c>
    </row>
    <row r="2942" spans="1:7" x14ac:dyDescent="0.15">
      <c r="A2942" s="23">
        <f t="shared" si="135"/>
        <v>117355</v>
      </c>
      <c r="B2942" s="24">
        <v>4</v>
      </c>
      <c r="C2942" s="28" t="str">
        <f>"jingdian/"&amp;VLOOKUP(E2942,city!$D$4:$P$352,12,FALSE)&amp;"/"&amp;VLOOKUP(E2942,city!$D$4:$P$352,13,FALSE)&amp;"/"&amp;IF(G2942&lt;11,"jd",IF(G2942&lt;16,"tc","cs"))&amp;"/"&amp;IF(G2942&lt;11,G2942,IF(G2942&lt;16,G2942-10,G2942-15))&amp;".jpg"</f>
        <v>jingdian/hunan/hengyang/tc/5.jpg</v>
      </c>
      <c r="D2942" s="23">
        <f t="shared" si="136"/>
        <v>2</v>
      </c>
      <c r="E2942" s="2" t="str">
        <f>VLOOKUP(F2942,city!$A$4:$D$352,4,FALSE)</f>
        <v>衡阳</v>
      </c>
      <c r="F2942" s="22">
        <f t="shared" si="137"/>
        <v>173</v>
      </c>
      <c r="G2942" s="22">
        <f>IF(VLOOKUP(F2941,city!$A$4:$H$352,8,FALSE)&gt;G2941,G2941+1,1)</f>
        <v>15</v>
      </c>
    </row>
    <row r="2943" spans="1:7" x14ac:dyDescent="0.15">
      <c r="A2943" s="23">
        <f t="shared" si="135"/>
        <v>117381</v>
      </c>
      <c r="B2943" s="24">
        <v>5</v>
      </c>
      <c r="C2943" s="28" t="str">
        <f>"jingdian/"&amp;VLOOKUP(E2943,city!$D$4:$P$352,12,FALSE)&amp;"/"&amp;VLOOKUP(E2943,city!$D$4:$P$352,13,FALSE)&amp;"/"&amp;IF(G2943&lt;11,"jd",IF(G2943&lt;16,"tc","cs"))&amp;"/"&amp;IF(G2943&lt;11,G2943,IF(G2943&lt;16,G2943-10,G2943-15))&amp;".jpg"</f>
        <v>jingdian/hunan/hengyang/cs/1.jpg</v>
      </c>
      <c r="D2943" s="23">
        <f t="shared" si="136"/>
        <v>3</v>
      </c>
      <c r="E2943" s="2" t="str">
        <f>VLOOKUP(F2943,city!$A$4:$D$352,4,FALSE)</f>
        <v>衡阳</v>
      </c>
      <c r="F2943" s="22">
        <f t="shared" si="137"/>
        <v>173</v>
      </c>
      <c r="G2943" s="22">
        <f>IF(VLOOKUP(F2942,city!$A$4:$H$352,8,FALSE)&gt;G2942,G2942+1,1)</f>
        <v>16</v>
      </c>
    </row>
    <row r="2944" spans="1:7" x14ac:dyDescent="0.15">
      <c r="A2944" s="23">
        <f t="shared" si="135"/>
        <v>117382</v>
      </c>
      <c r="B2944" s="24">
        <v>4</v>
      </c>
      <c r="C2944" s="28" t="str">
        <f>"jingdian/"&amp;VLOOKUP(E2944,city!$D$4:$P$352,12,FALSE)&amp;"/"&amp;VLOOKUP(E2944,city!$D$4:$P$352,13,FALSE)&amp;"/"&amp;IF(G2944&lt;11,"jd",IF(G2944&lt;16,"tc","cs"))&amp;"/"&amp;IF(G2944&lt;11,G2944,IF(G2944&lt;16,G2944-10,G2944-15))&amp;".jpg"</f>
        <v>jingdian/hunan/hengyang/cs/2.jpg</v>
      </c>
      <c r="D2944" s="23">
        <f t="shared" si="136"/>
        <v>3</v>
      </c>
      <c r="E2944" s="2" t="str">
        <f>VLOOKUP(F2944,city!$A$4:$D$352,4,FALSE)</f>
        <v>衡阳</v>
      </c>
      <c r="F2944" s="22">
        <f t="shared" si="137"/>
        <v>173</v>
      </c>
      <c r="G2944" s="22">
        <f>IF(VLOOKUP(F2943,city!$A$4:$H$352,8,FALSE)&gt;G2943,G2943+1,1)</f>
        <v>17</v>
      </c>
    </row>
    <row r="2945" spans="1:7" x14ac:dyDescent="0.15">
      <c r="A2945" s="23">
        <f t="shared" si="135"/>
        <v>117401</v>
      </c>
      <c r="B2945" s="24">
        <v>1</v>
      </c>
      <c r="C2945" s="28" t="str">
        <f>"jingdian/"&amp;VLOOKUP(E2945,city!$D$4:$P$352,12,FALSE)&amp;"/"&amp;VLOOKUP(E2945,city!$D$4:$P$352,13,FALSE)&amp;"/"&amp;IF(G2945&lt;11,"jd",IF(G2945&lt;16,"tc","cs"))&amp;"/"&amp;IF(G2945&lt;11,G2945,IF(G2945&lt;16,G2945-10,G2945-15))&amp;".jpg"</f>
        <v>jingdian/hunan/shaoyang/jd/1.jpg</v>
      </c>
      <c r="D2945" s="23">
        <f t="shared" si="136"/>
        <v>1</v>
      </c>
      <c r="E2945" s="2" t="str">
        <f>VLOOKUP(F2945,city!$A$4:$D$352,4,FALSE)</f>
        <v>邵阳</v>
      </c>
      <c r="F2945" s="22">
        <f t="shared" si="137"/>
        <v>174</v>
      </c>
      <c r="G2945" s="22">
        <f>IF(VLOOKUP(F2944,city!$A$4:$H$352,8,FALSE)&gt;G2944,G2944+1,1)</f>
        <v>1</v>
      </c>
    </row>
    <row r="2946" spans="1:7" x14ac:dyDescent="0.15">
      <c r="A2946" s="23">
        <f t="shared" si="135"/>
        <v>117402</v>
      </c>
      <c r="B2946" s="24">
        <v>1</v>
      </c>
      <c r="C2946" s="28" t="str">
        <f>"jingdian/"&amp;VLOOKUP(E2946,city!$D$4:$P$352,12,FALSE)&amp;"/"&amp;VLOOKUP(E2946,city!$D$4:$P$352,13,FALSE)&amp;"/"&amp;IF(G2946&lt;11,"jd",IF(G2946&lt;16,"tc","cs"))&amp;"/"&amp;IF(G2946&lt;11,G2946,IF(G2946&lt;16,G2946-10,G2946-15))&amp;".jpg"</f>
        <v>jingdian/hunan/shaoyang/jd/2.jpg</v>
      </c>
      <c r="D2946" s="23">
        <f t="shared" si="136"/>
        <v>1</v>
      </c>
      <c r="E2946" s="2" t="str">
        <f>VLOOKUP(F2946,city!$A$4:$D$352,4,FALSE)</f>
        <v>邵阳</v>
      </c>
      <c r="F2946" s="22">
        <f t="shared" si="137"/>
        <v>174</v>
      </c>
      <c r="G2946" s="22">
        <f>IF(VLOOKUP(F2945,city!$A$4:$H$352,8,FALSE)&gt;G2945,G2945+1,1)</f>
        <v>2</v>
      </c>
    </row>
    <row r="2947" spans="1:7" x14ac:dyDescent="0.15">
      <c r="A2947" s="23">
        <f t="shared" si="135"/>
        <v>117403</v>
      </c>
      <c r="B2947" s="24">
        <v>1</v>
      </c>
      <c r="C2947" s="28" t="str">
        <f>"jingdian/"&amp;VLOOKUP(E2947,city!$D$4:$P$352,12,FALSE)&amp;"/"&amp;VLOOKUP(E2947,city!$D$4:$P$352,13,FALSE)&amp;"/"&amp;IF(G2947&lt;11,"jd",IF(G2947&lt;16,"tc","cs"))&amp;"/"&amp;IF(G2947&lt;11,G2947,IF(G2947&lt;16,G2947-10,G2947-15))&amp;".jpg"</f>
        <v>jingdian/hunan/shaoyang/jd/3.jpg</v>
      </c>
      <c r="D2947" s="23">
        <f t="shared" si="136"/>
        <v>1</v>
      </c>
      <c r="E2947" s="2" t="str">
        <f>VLOOKUP(F2947,city!$A$4:$D$352,4,FALSE)</f>
        <v>邵阳</v>
      </c>
      <c r="F2947" s="22">
        <f t="shared" si="137"/>
        <v>174</v>
      </c>
      <c r="G2947" s="22">
        <f>IF(VLOOKUP(F2946,city!$A$4:$H$352,8,FALSE)&gt;G2946,G2946+1,1)</f>
        <v>3</v>
      </c>
    </row>
    <row r="2948" spans="1:7" x14ac:dyDescent="0.15">
      <c r="A2948" s="23">
        <f t="shared" si="135"/>
        <v>117404</v>
      </c>
      <c r="B2948" s="24">
        <v>1</v>
      </c>
      <c r="C2948" s="28" t="str">
        <f>"jingdian/"&amp;VLOOKUP(E2948,city!$D$4:$P$352,12,FALSE)&amp;"/"&amp;VLOOKUP(E2948,city!$D$4:$P$352,13,FALSE)&amp;"/"&amp;IF(G2948&lt;11,"jd",IF(G2948&lt;16,"tc","cs"))&amp;"/"&amp;IF(G2948&lt;11,G2948,IF(G2948&lt;16,G2948-10,G2948-15))&amp;".jpg"</f>
        <v>jingdian/hunan/shaoyang/jd/4.jpg</v>
      </c>
      <c r="D2948" s="23">
        <f t="shared" si="136"/>
        <v>1</v>
      </c>
      <c r="E2948" s="2" t="str">
        <f>VLOOKUP(F2948,city!$A$4:$D$352,4,FALSE)</f>
        <v>邵阳</v>
      </c>
      <c r="F2948" s="22">
        <f t="shared" si="137"/>
        <v>174</v>
      </c>
      <c r="G2948" s="22">
        <f>IF(VLOOKUP(F2947,city!$A$4:$H$352,8,FALSE)&gt;G2947,G2947+1,1)</f>
        <v>4</v>
      </c>
    </row>
    <row r="2949" spans="1:7" x14ac:dyDescent="0.15">
      <c r="A2949" s="23">
        <f t="shared" ref="A2949:A3012" si="138">IF(G2949&lt;11,G2949,IF(G2949&lt;16,G2949+40,G2949+65))+F2949*100+100000</f>
        <v>117405</v>
      </c>
      <c r="B2949" s="24">
        <v>1</v>
      </c>
      <c r="C2949" s="28" t="str">
        <f>"jingdian/"&amp;VLOOKUP(E2949,city!$D$4:$P$352,12,FALSE)&amp;"/"&amp;VLOOKUP(E2949,city!$D$4:$P$352,13,FALSE)&amp;"/"&amp;IF(G2949&lt;11,"jd",IF(G2949&lt;16,"tc","cs"))&amp;"/"&amp;IF(G2949&lt;11,G2949,IF(G2949&lt;16,G2949-10,G2949-15))&amp;".jpg"</f>
        <v>jingdian/hunan/shaoyang/jd/5.jpg</v>
      </c>
      <c r="D2949" s="23">
        <f t="shared" ref="D2949:D3012" si="139">IF(G2949&lt;11,1,IF(G2949&lt;16,2,3))</f>
        <v>1</v>
      </c>
      <c r="E2949" s="2" t="str">
        <f>VLOOKUP(F2949,city!$A$4:$D$352,4,FALSE)</f>
        <v>邵阳</v>
      </c>
      <c r="F2949" s="22">
        <f t="shared" ref="F2949:F3012" si="140">IF(G2949&gt;G2948,F2948,F2948+1)</f>
        <v>174</v>
      </c>
      <c r="G2949" s="22">
        <f>IF(VLOOKUP(F2948,city!$A$4:$H$352,8,FALSE)&gt;G2948,G2948+1,1)</f>
        <v>5</v>
      </c>
    </row>
    <row r="2950" spans="1:7" x14ac:dyDescent="0.15">
      <c r="A2950" s="23">
        <f t="shared" si="138"/>
        <v>117406</v>
      </c>
      <c r="B2950" s="24">
        <v>1</v>
      </c>
      <c r="C2950" s="28" t="str">
        <f>"jingdian/"&amp;VLOOKUP(E2950,city!$D$4:$P$352,12,FALSE)&amp;"/"&amp;VLOOKUP(E2950,city!$D$4:$P$352,13,FALSE)&amp;"/"&amp;IF(G2950&lt;11,"jd",IF(G2950&lt;16,"tc","cs"))&amp;"/"&amp;IF(G2950&lt;11,G2950,IF(G2950&lt;16,G2950-10,G2950-15))&amp;".jpg"</f>
        <v>jingdian/hunan/shaoyang/jd/6.jpg</v>
      </c>
      <c r="D2950" s="23">
        <f t="shared" si="139"/>
        <v>1</v>
      </c>
      <c r="E2950" s="2" t="str">
        <f>VLOOKUP(F2950,city!$A$4:$D$352,4,FALSE)</f>
        <v>邵阳</v>
      </c>
      <c r="F2950" s="22">
        <f t="shared" si="140"/>
        <v>174</v>
      </c>
      <c r="G2950" s="22">
        <f>IF(VLOOKUP(F2949,city!$A$4:$H$352,8,FALSE)&gt;G2949,G2949+1,1)</f>
        <v>6</v>
      </c>
    </row>
    <row r="2951" spans="1:7" x14ac:dyDescent="0.15">
      <c r="A2951" s="23">
        <f t="shared" si="138"/>
        <v>117407</v>
      </c>
      <c r="B2951" s="24">
        <v>1</v>
      </c>
      <c r="C2951" s="28" t="str">
        <f>"jingdian/"&amp;VLOOKUP(E2951,city!$D$4:$P$352,12,FALSE)&amp;"/"&amp;VLOOKUP(E2951,city!$D$4:$P$352,13,FALSE)&amp;"/"&amp;IF(G2951&lt;11,"jd",IF(G2951&lt;16,"tc","cs"))&amp;"/"&amp;IF(G2951&lt;11,G2951,IF(G2951&lt;16,G2951-10,G2951-15))&amp;".jpg"</f>
        <v>jingdian/hunan/shaoyang/jd/7.jpg</v>
      </c>
      <c r="D2951" s="23">
        <f t="shared" si="139"/>
        <v>1</v>
      </c>
      <c r="E2951" s="2" t="str">
        <f>VLOOKUP(F2951,city!$A$4:$D$352,4,FALSE)</f>
        <v>邵阳</v>
      </c>
      <c r="F2951" s="22">
        <f t="shared" si="140"/>
        <v>174</v>
      </c>
      <c r="G2951" s="22">
        <f>IF(VLOOKUP(F2950,city!$A$4:$H$352,8,FALSE)&gt;G2950,G2950+1,1)</f>
        <v>7</v>
      </c>
    </row>
    <row r="2952" spans="1:7" x14ac:dyDescent="0.15">
      <c r="A2952" s="23">
        <f t="shared" si="138"/>
        <v>117408</v>
      </c>
      <c r="B2952" s="24">
        <v>1</v>
      </c>
      <c r="C2952" s="28" t="str">
        <f>"jingdian/"&amp;VLOOKUP(E2952,city!$D$4:$P$352,12,FALSE)&amp;"/"&amp;VLOOKUP(E2952,city!$D$4:$P$352,13,FALSE)&amp;"/"&amp;IF(G2952&lt;11,"jd",IF(G2952&lt;16,"tc","cs"))&amp;"/"&amp;IF(G2952&lt;11,G2952,IF(G2952&lt;16,G2952-10,G2952-15))&amp;".jpg"</f>
        <v>jingdian/hunan/shaoyang/jd/8.jpg</v>
      </c>
      <c r="D2952" s="23">
        <f t="shared" si="139"/>
        <v>1</v>
      </c>
      <c r="E2952" s="2" t="str">
        <f>VLOOKUP(F2952,city!$A$4:$D$352,4,FALSE)</f>
        <v>邵阳</v>
      </c>
      <c r="F2952" s="22">
        <f t="shared" si="140"/>
        <v>174</v>
      </c>
      <c r="G2952" s="22">
        <f>IF(VLOOKUP(F2951,city!$A$4:$H$352,8,FALSE)&gt;G2951,G2951+1,1)</f>
        <v>8</v>
      </c>
    </row>
    <row r="2953" spans="1:7" x14ac:dyDescent="0.15">
      <c r="A2953" s="23">
        <f t="shared" si="138"/>
        <v>117409</v>
      </c>
      <c r="B2953" s="24">
        <v>1</v>
      </c>
      <c r="C2953" s="28" t="str">
        <f>"jingdian/"&amp;VLOOKUP(E2953,city!$D$4:$P$352,12,FALSE)&amp;"/"&amp;VLOOKUP(E2953,city!$D$4:$P$352,13,FALSE)&amp;"/"&amp;IF(G2953&lt;11,"jd",IF(G2953&lt;16,"tc","cs"))&amp;"/"&amp;IF(G2953&lt;11,G2953,IF(G2953&lt;16,G2953-10,G2953-15))&amp;".jpg"</f>
        <v>jingdian/hunan/shaoyang/jd/9.jpg</v>
      </c>
      <c r="D2953" s="23">
        <f t="shared" si="139"/>
        <v>1</v>
      </c>
      <c r="E2953" s="2" t="str">
        <f>VLOOKUP(F2953,city!$A$4:$D$352,4,FALSE)</f>
        <v>邵阳</v>
      </c>
      <c r="F2953" s="22">
        <f t="shared" si="140"/>
        <v>174</v>
      </c>
      <c r="G2953" s="22">
        <f>IF(VLOOKUP(F2952,city!$A$4:$H$352,8,FALSE)&gt;G2952,G2952+1,1)</f>
        <v>9</v>
      </c>
    </row>
    <row r="2954" spans="1:7" x14ac:dyDescent="0.15">
      <c r="A2954" s="23">
        <f t="shared" si="138"/>
        <v>117410</v>
      </c>
      <c r="B2954" s="24">
        <v>1</v>
      </c>
      <c r="C2954" s="28" t="str">
        <f>"jingdian/"&amp;VLOOKUP(E2954,city!$D$4:$P$352,12,FALSE)&amp;"/"&amp;VLOOKUP(E2954,city!$D$4:$P$352,13,FALSE)&amp;"/"&amp;IF(G2954&lt;11,"jd",IF(G2954&lt;16,"tc","cs"))&amp;"/"&amp;IF(G2954&lt;11,G2954,IF(G2954&lt;16,G2954-10,G2954-15))&amp;".jpg"</f>
        <v>jingdian/hunan/shaoyang/jd/10.jpg</v>
      </c>
      <c r="D2954" s="23">
        <f t="shared" si="139"/>
        <v>1</v>
      </c>
      <c r="E2954" s="2" t="str">
        <f>VLOOKUP(F2954,city!$A$4:$D$352,4,FALSE)</f>
        <v>邵阳</v>
      </c>
      <c r="F2954" s="22">
        <f t="shared" si="140"/>
        <v>174</v>
      </c>
      <c r="G2954" s="22">
        <f>IF(VLOOKUP(F2953,city!$A$4:$H$352,8,FALSE)&gt;G2953,G2953+1,1)</f>
        <v>10</v>
      </c>
    </row>
    <row r="2955" spans="1:7" x14ac:dyDescent="0.15">
      <c r="A2955" s="23">
        <f t="shared" si="138"/>
        <v>117451</v>
      </c>
      <c r="B2955" s="24">
        <v>4</v>
      </c>
      <c r="C2955" s="28" t="str">
        <f>"jingdian/"&amp;VLOOKUP(E2955,city!$D$4:$P$352,12,FALSE)&amp;"/"&amp;VLOOKUP(E2955,city!$D$4:$P$352,13,FALSE)&amp;"/"&amp;IF(G2955&lt;11,"jd",IF(G2955&lt;16,"tc","cs"))&amp;"/"&amp;IF(G2955&lt;11,G2955,IF(G2955&lt;16,G2955-10,G2955-15))&amp;".jpg"</f>
        <v>jingdian/hunan/shaoyang/tc/1.jpg</v>
      </c>
      <c r="D2955" s="23">
        <f t="shared" si="139"/>
        <v>2</v>
      </c>
      <c r="E2955" s="2" t="str">
        <f>VLOOKUP(F2955,city!$A$4:$D$352,4,FALSE)</f>
        <v>邵阳</v>
      </c>
      <c r="F2955" s="22">
        <f t="shared" si="140"/>
        <v>174</v>
      </c>
      <c r="G2955" s="22">
        <f>IF(VLOOKUP(F2954,city!$A$4:$H$352,8,FALSE)&gt;G2954,G2954+1,1)</f>
        <v>11</v>
      </c>
    </row>
    <row r="2956" spans="1:7" x14ac:dyDescent="0.15">
      <c r="A2956" s="23">
        <f t="shared" si="138"/>
        <v>117452</v>
      </c>
      <c r="B2956" s="24">
        <v>2</v>
      </c>
      <c r="C2956" s="28" t="str">
        <f>"jingdian/"&amp;VLOOKUP(E2956,city!$D$4:$P$352,12,FALSE)&amp;"/"&amp;VLOOKUP(E2956,city!$D$4:$P$352,13,FALSE)&amp;"/"&amp;IF(G2956&lt;11,"jd",IF(G2956&lt;16,"tc","cs"))&amp;"/"&amp;IF(G2956&lt;11,G2956,IF(G2956&lt;16,G2956-10,G2956-15))&amp;".jpg"</f>
        <v>jingdian/hunan/shaoyang/tc/2.jpg</v>
      </c>
      <c r="D2956" s="23">
        <f t="shared" si="139"/>
        <v>2</v>
      </c>
      <c r="E2956" s="2" t="str">
        <f>VLOOKUP(F2956,city!$A$4:$D$352,4,FALSE)</f>
        <v>邵阳</v>
      </c>
      <c r="F2956" s="22">
        <f t="shared" si="140"/>
        <v>174</v>
      </c>
      <c r="G2956" s="22">
        <f>IF(VLOOKUP(F2955,city!$A$4:$H$352,8,FALSE)&gt;G2955,G2955+1,1)</f>
        <v>12</v>
      </c>
    </row>
    <row r="2957" spans="1:7" x14ac:dyDescent="0.15">
      <c r="A2957" s="23">
        <f t="shared" si="138"/>
        <v>117453</v>
      </c>
      <c r="B2957" s="24">
        <v>5</v>
      </c>
      <c r="C2957" s="28" t="str">
        <f>"jingdian/"&amp;VLOOKUP(E2957,city!$D$4:$P$352,12,FALSE)&amp;"/"&amp;VLOOKUP(E2957,city!$D$4:$P$352,13,FALSE)&amp;"/"&amp;IF(G2957&lt;11,"jd",IF(G2957&lt;16,"tc","cs"))&amp;"/"&amp;IF(G2957&lt;11,G2957,IF(G2957&lt;16,G2957-10,G2957-15))&amp;".jpg"</f>
        <v>jingdian/hunan/shaoyang/tc/3.jpg</v>
      </c>
      <c r="D2957" s="23">
        <f t="shared" si="139"/>
        <v>2</v>
      </c>
      <c r="E2957" s="2" t="str">
        <f>VLOOKUP(F2957,city!$A$4:$D$352,4,FALSE)</f>
        <v>邵阳</v>
      </c>
      <c r="F2957" s="22">
        <f t="shared" si="140"/>
        <v>174</v>
      </c>
      <c r="G2957" s="22">
        <f>IF(VLOOKUP(F2956,city!$A$4:$H$352,8,FALSE)&gt;G2956,G2956+1,1)</f>
        <v>13</v>
      </c>
    </row>
    <row r="2958" spans="1:7" x14ac:dyDescent="0.15">
      <c r="A2958" s="23">
        <f t="shared" si="138"/>
        <v>117454</v>
      </c>
      <c r="B2958" s="24">
        <v>2</v>
      </c>
      <c r="C2958" s="28" t="str">
        <f>"jingdian/"&amp;VLOOKUP(E2958,city!$D$4:$P$352,12,FALSE)&amp;"/"&amp;VLOOKUP(E2958,city!$D$4:$P$352,13,FALSE)&amp;"/"&amp;IF(G2958&lt;11,"jd",IF(G2958&lt;16,"tc","cs"))&amp;"/"&amp;IF(G2958&lt;11,G2958,IF(G2958&lt;16,G2958-10,G2958-15))&amp;".jpg"</f>
        <v>jingdian/hunan/shaoyang/tc/4.jpg</v>
      </c>
      <c r="D2958" s="23">
        <f t="shared" si="139"/>
        <v>2</v>
      </c>
      <c r="E2958" s="2" t="str">
        <f>VLOOKUP(F2958,city!$A$4:$D$352,4,FALSE)</f>
        <v>邵阳</v>
      </c>
      <c r="F2958" s="22">
        <f t="shared" si="140"/>
        <v>174</v>
      </c>
      <c r="G2958" s="22">
        <f>IF(VLOOKUP(F2957,city!$A$4:$H$352,8,FALSE)&gt;G2957,G2957+1,1)</f>
        <v>14</v>
      </c>
    </row>
    <row r="2959" spans="1:7" x14ac:dyDescent="0.15">
      <c r="A2959" s="23">
        <f t="shared" si="138"/>
        <v>117455</v>
      </c>
      <c r="B2959" s="24">
        <v>2</v>
      </c>
      <c r="C2959" s="28" t="str">
        <f>"jingdian/"&amp;VLOOKUP(E2959,city!$D$4:$P$352,12,FALSE)&amp;"/"&amp;VLOOKUP(E2959,city!$D$4:$P$352,13,FALSE)&amp;"/"&amp;IF(G2959&lt;11,"jd",IF(G2959&lt;16,"tc","cs"))&amp;"/"&amp;IF(G2959&lt;11,G2959,IF(G2959&lt;16,G2959-10,G2959-15))&amp;".jpg"</f>
        <v>jingdian/hunan/shaoyang/tc/5.jpg</v>
      </c>
      <c r="D2959" s="23">
        <f t="shared" si="139"/>
        <v>2</v>
      </c>
      <c r="E2959" s="2" t="str">
        <f>VLOOKUP(F2959,city!$A$4:$D$352,4,FALSE)</f>
        <v>邵阳</v>
      </c>
      <c r="F2959" s="22">
        <f t="shared" si="140"/>
        <v>174</v>
      </c>
      <c r="G2959" s="22">
        <f>IF(VLOOKUP(F2958,city!$A$4:$H$352,8,FALSE)&gt;G2958,G2958+1,1)</f>
        <v>15</v>
      </c>
    </row>
    <row r="2960" spans="1:7" x14ac:dyDescent="0.15">
      <c r="A2960" s="23">
        <f t="shared" si="138"/>
        <v>117481</v>
      </c>
      <c r="B2960" s="24">
        <v>3</v>
      </c>
      <c r="C2960" s="28" t="str">
        <f>"jingdian/"&amp;VLOOKUP(E2960,city!$D$4:$P$352,12,FALSE)&amp;"/"&amp;VLOOKUP(E2960,city!$D$4:$P$352,13,FALSE)&amp;"/"&amp;IF(G2960&lt;11,"jd",IF(G2960&lt;16,"tc","cs"))&amp;"/"&amp;IF(G2960&lt;11,G2960,IF(G2960&lt;16,G2960-10,G2960-15))&amp;".jpg"</f>
        <v>jingdian/hunan/shaoyang/cs/1.jpg</v>
      </c>
      <c r="D2960" s="23">
        <f t="shared" si="139"/>
        <v>3</v>
      </c>
      <c r="E2960" s="2" t="str">
        <f>VLOOKUP(F2960,city!$A$4:$D$352,4,FALSE)</f>
        <v>邵阳</v>
      </c>
      <c r="F2960" s="22">
        <f t="shared" si="140"/>
        <v>174</v>
      </c>
      <c r="G2960" s="22">
        <f>IF(VLOOKUP(F2959,city!$A$4:$H$352,8,FALSE)&gt;G2959,G2959+1,1)</f>
        <v>16</v>
      </c>
    </row>
    <row r="2961" spans="1:7" x14ac:dyDescent="0.15">
      <c r="A2961" s="23">
        <f t="shared" si="138"/>
        <v>117482</v>
      </c>
      <c r="B2961" s="24">
        <v>5</v>
      </c>
      <c r="C2961" s="28" t="str">
        <f>"jingdian/"&amp;VLOOKUP(E2961,city!$D$4:$P$352,12,FALSE)&amp;"/"&amp;VLOOKUP(E2961,city!$D$4:$P$352,13,FALSE)&amp;"/"&amp;IF(G2961&lt;11,"jd",IF(G2961&lt;16,"tc","cs"))&amp;"/"&amp;IF(G2961&lt;11,G2961,IF(G2961&lt;16,G2961-10,G2961-15))&amp;".jpg"</f>
        <v>jingdian/hunan/shaoyang/cs/2.jpg</v>
      </c>
      <c r="D2961" s="23">
        <f t="shared" si="139"/>
        <v>3</v>
      </c>
      <c r="E2961" s="2" t="str">
        <f>VLOOKUP(F2961,city!$A$4:$D$352,4,FALSE)</f>
        <v>邵阳</v>
      </c>
      <c r="F2961" s="22">
        <f t="shared" si="140"/>
        <v>174</v>
      </c>
      <c r="G2961" s="22">
        <f>IF(VLOOKUP(F2960,city!$A$4:$H$352,8,FALSE)&gt;G2960,G2960+1,1)</f>
        <v>17</v>
      </c>
    </row>
    <row r="2962" spans="1:7" x14ac:dyDescent="0.15">
      <c r="A2962" s="23">
        <f t="shared" si="138"/>
        <v>117501</v>
      </c>
      <c r="B2962" s="24">
        <v>1</v>
      </c>
      <c r="C2962" s="28" t="str">
        <f>"jingdian/"&amp;VLOOKUP(E2962,city!$D$4:$P$352,12,FALSE)&amp;"/"&amp;VLOOKUP(E2962,city!$D$4:$P$352,13,FALSE)&amp;"/"&amp;IF(G2962&lt;11,"jd",IF(G2962&lt;16,"tc","cs"))&amp;"/"&amp;IF(G2962&lt;11,G2962,IF(G2962&lt;16,G2962-10,G2962-15))&amp;".jpg"</f>
        <v>jingdian/hunan/yueyang/jd/1.jpg</v>
      </c>
      <c r="D2962" s="23">
        <f t="shared" si="139"/>
        <v>1</v>
      </c>
      <c r="E2962" s="2" t="str">
        <f>VLOOKUP(F2962,city!$A$4:$D$352,4,FALSE)</f>
        <v>岳阳</v>
      </c>
      <c r="F2962" s="22">
        <f t="shared" si="140"/>
        <v>175</v>
      </c>
      <c r="G2962" s="22">
        <f>IF(VLOOKUP(F2961,city!$A$4:$H$352,8,FALSE)&gt;G2961,G2961+1,1)</f>
        <v>1</v>
      </c>
    </row>
    <row r="2963" spans="1:7" x14ac:dyDescent="0.15">
      <c r="A2963" s="23">
        <f t="shared" si="138"/>
        <v>117502</v>
      </c>
      <c r="B2963" s="24">
        <v>1</v>
      </c>
      <c r="C2963" s="28" t="str">
        <f>"jingdian/"&amp;VLOOKUP(E2963,city!$D$4:$P$352,12,FALSE)&amp;"/"&amp;VLOOKUP(E2963,city!$D$4:$P$352,13,FALSE)&amp;"/"&amp;IF(G2963&lt;11,"jd",IF(G2963&lt;16,"tc","cs"))&amp;"/"&amp;IF(G2963&lt;11,G2963,IF(G2963&lt;16,G2963-10,G2963-15))&amp;".jpg"</f>
        <v>jingdian/hunan/yueyang/jd/2.jpg</v>
      </c>
      <c r="D2963" s="23">
        <f t="shared" si="139"/>
        <v>1</v>
      </c>
      <c r="E2963" s="2" t="str">
        <f>VLOOKUP(F2963,city!$A$4:$D$352,4,FALSE)</f>
        <v>岳阳</v>
      </c>
      <c r="F2963" s="22">
        <f t="shared" si="140"/>
        <v>175</v>
      </c>
      <c r="G2963" s="22">
        <f>IF(VLOOKUP(F2962,city!$A$4:$H$352,8,FALSE)&gt;G2962,G2962+1,1)</f>
        <v>2</v>
      </c>
    </row>
    <row r="2964" spans="1:7" x14ac:dyDescent="0.15">
      <c r="A2964" s="23">
        <f t="shared" si="138"/>
        <v>117503</v>
      </c>
      <c r="B2964" s="24">
        <v>1</v>
      </c>
      <c r="C2964" s="28" t="str">
        <f>"jingdian/"&amp;VLOOKUP(E2964,city!$D$4:$P$352,12,FALSE)&amp;"/"&amp;VLOOKUP(E2964,city!$D$4:$P$352,13,FALSE)&amp;"/"&amp;IF(G2964&lt;11,"jd",IF(G2964&lt;16,"tc","cs"))&amp;"/"&amp;IF(G2964&lt;11,G2964,IF(G2964&lt;16,G2964-10,G2964-15))&amp;".jpg"</f>
        <v>jingdian/hunan/yueyang/jd/3.jpg</v>
      </c>
      <c r="D2964" s="23">
        <f t="shared" si="139"/>
        <v>1</v>
      </c>
      <c r="E2964" s="2" t="str">
        <f>VLOOKUP(F2964,city!$A$4:$D$352,4,FALSE)</f>
        <v>岳阳</v>
      </c>
      <c r="F2964" s="22">
        <f t="shared" si="140"/>
        <v>175</v>
      </c>
      <c r="G2964" s="22">
        <f>IF(VLOOKUP(F2963,city!$A$4:$H$352,8,FALSE)&gt;G2963,G2963+1,1)</f>
        <v>3</v>
      </c>
    </row>
    <row r="2965" spans="1:7" x14ac:dyDescent="0.15">
      <c r="A2965" s="23">
        <f t="shared" si="138"/>
        <v>117504</v>
      </c>
      <c r="B2965" s="24">
        <v>1</v>
      </c>
      <c r="C2965" s="28" t="str">
        <f>"jingdian/"&amp;VLOOKUP(E2965,city!$D$4:$P$352,12,FALSE)&amp;"/"&amp;VLOOKUP(E2965,city!$D$4:$P$352,13,FALSE)&amp;"/"&amp;IF(G2965&lt;11,"jd",IF(G2965&lt;16,"tc","cs"))&amp;"/"&amp;IF(G2965&lt;11,G2965,IF(G2965&lt;16,G2965-10,G2965-15))&amp;".jpg"</f>
        <v>jingdian/hunan/yueyang/jd/4.jpg</v>
      </c>
      <c r="D2965" s="23">
        <f t="shared" si="139"/>
        <v>1</v>
      </c>
      <c r="E2965" s="2" t="str">
        <f>VLOOKUP(F2965,city!$A$4:$D$352,4,FALSE)</f>
        <v>岳阳</v>
      </c>
      <c r="F2965" s="22">
        <f t="shared" si="140"/>
        <v>175</v>
      </c>
      <c r="G2965" s="22">
        <f>IF(VLOOKUP(F2964,city!$A$4:$H$352,8,FALSE)&gt;G2964,G2964+1,1)</f>
        <v>4</v>
      </c>
    </row>
    <row r="2966" spans="1:7" x14ac:dyDescent="0.15">
      <c r="A2966" s="23">
        <f t="shared" si="138"/>
        <v>117505</v>
      </c>
      <c r="B2966" s="24">
        <v>1</v>
      </c>
      <c r="C2966" s="28" t="str">
        <f>"jingdian/"&amp;VLOOKUP(E2966,city!$D$4:$P$352,12,FALSE)&amp;"/"&amp;VLOOKUP(E2966,city!$D$4:$P$352,13,FALSE)&amp;"/"&amp;IF(G2966&lt;11,"jd",IF(G2966&lt;16,"tc","cs"))&amp;"/"&amp;IF(G2966&lt;11,G2966,IF(G2966&lt;16,G2966-10,G2966-15))&amp;".jpg"</f>
        <v>jingdian/hunan/yueyang/jd/5.jpg</v>
      </c>
      <c r="D2966" s="23">
        <f t="shared" si="139"/>
        <v>1</v>
      </c>
      <c r="E2966" s="2" t="str">
        <f>VLOOKUP(F2966,city!$A$4:$D$352,4,FALSE)</f>
        <v>岳阳</v>
      </c>
      <c r="F2966" s="22">
        <f t="shared" si="140"/>
        <v>175</v>
      </c>
      <c r="G2966" s="22">
        <f>IF(VLOOKUP(F2965,city!$A$4:$H$352,8,FALSE)&gt;G2965,G2965+1,1)</f>
        <v>5</v>
      </c>
    </row>
    <row r="2967" spans="1:7" x14ac:dyDescent="0.15">
      <c r="A2967" s="23">
        <f t="shared" si="138"/>
        <v>117506</v>
      </c>
      <c r="B2967" s="24">
        <v>1</v>
      </c>
      <c r="C2967" s="28" t="str">
        <f>"jingdian/"&amp;VLOOKUP(E2967,city!$D$4:$P$352,12,FALSE)&amp;"/"&amp;VLOOKUP(E2967,city!$D$4:$P$352,13,FALSE)&amp;"/"&amp;IF(G2967&lt;11,"jd",IF(G2967&lt;16,"tc","cs"))&amp;"/"&amp;IF(G2967&lt;11,G2967,IF(G2967&lt;16,G2967-10,G2967-15))&amp;".jpg"</f>
        <v>jingdian/hunan/yueyang/jd/6.jpg</v>
      </c>
      <c r="D2967" s="23">
        <f t="shared" si="139"/>
        <v>1</v>
      </c>
      <c r="E2967" s="2" t="str">
        <f>VLOOKUP(F2967,city!$A$4:$D$352,4,FALSE)</f>
        <v>岳阳</v>
      </c>
      <c r="F2967" s="22">
        <f t="shared" si="140"/>
        <v>175</v>
      </c>
      <c r="G2967" s="22">
        <f>IF(VLOOKUP(F2966,city!$A$4:$H$352,8,FALSE)&gt;G2966,G2966+1,1)</f>
        <v>6</v>
      </c>
    </row>
    <row r="2968" spans="1:7" x14ac:dyDescent="0.15">
      <c r="A2968" s="23">
        <f t="shared" si="138"/>
        <v>117507</v>
      </c>
      <c r="B2968" s="24">
        <v>1</v>
      </c>
      <c r="C2968" s="28" t="str">
        <f>"jingdian/"&amp;VLOOKUP(E2968,city!$D$4:$P$352,12,FALSE)&amp;"/"&amp;VLOOKUP(E2968,city!$D$4:$P$352,13,FALSE)&amp;"/"&amp;IF(G2968&lt;11,"jd",IF(G2968&lt;16,"tc","cs"))&amp;"/"&amp;IF(G2968&lt;11,G2968,IF(G2968&lt;16,G2968-10,G2968-15))&amp;".jpg"</f>
        <v>jingdian/hunan/yueyang/jd/7.jpg</v>
      </c>
      <c r="D2968" s="23">
        <f t="shared" si="139"/>
        <v>1</v>
      </c>
      <c r="E2968" s="2" t="str">
        <f>VLOOKUP(F2968,city!$A$4:$D$352,4,FALSE)</f>
        <v>岳阳</v>
      </c>
      <c r="F2968" s="22">
        <f t="shared" si="140"/>
        <v>175</v>
      </c>
      <c r="G2968" s="22">
        <f>IF(VLOOKUP(F2967,city!$A$4:$H$352,8,FALSE)&gt;G2967,G2967+1,1)</f>
        <v>7</v>
      </c>
    </row>
    <row r="2969" spans="1:7" x14ac:dyDescent="0.15">
      <c r="A2969" s="23">
        <f t="shared" si="138"/>
        <v>117508</v>
      </c>
      <c r="B2969" s="24">
        <v>1</v>
      </c>
      <c r="C2969" s="28" t="str">
        <f>"jingdian/"&amp;VLOOKUP(E2969,city!$D$4:$P$352,12,FALSE)&amp;"/"&amp;VLOOKUP(E2969,city!$D$4:$P$352,13,FALSE)&amp;"/"&amp;IF(G2969&lt;11,"jd",IF(G2969&lt;16,"tc","cs"))&amp;"/"&amp;IF(G2969&lt;11,G2969,IF(G2969&lt;16,G2969-10,G2969-15))&amp;".jpg"</f>
        <v>jingdian/hunan/yueyang/jd/8.jpg</v>
      </c>
      <c r="D2969" s="23">
        <f t="shared" si="139"/>
        <v>1</v>
      </c>
      <c r="E2969" s="2" t="str">
        <f>VLOOKUP(F2969,city!$A$4:$D$352,4,FALSE)</f>
        <v>岳阳</v>
      </c>
      <c r="F2969" s="22">
        <f t="shared" si="140"/>
        <v>175</v>
      </c>
      <c r="G2969" s="22">
        <f>IF(VLOOKUP(F2968,city!$A$4:$H$352,8,FALSE)&gt;G2968,G2968+1,1)</f>
        <v>8</v>
      </c>
    </row>
    <row r="2970" spans="1:7" x14ac:dyDescent="0.15">
      <c r="A2970" s="23">
        <f t="shared" si="138"/>
        <v>117509</v>
      </c>
      <c r="B2970" s="24">
        <v>1</v>
      </c>
      <c r="C2970" s="28" t="str">
        <f>"jingdian/"&amp;VLOOKUP(E2970,city!$D$4:$P$352,12,FALSE)&amp;"/"&amp;VLOOKUP(E2970,city!$D$4:$P$352,13,FALSE)&amp;"/"&amp;IF(G2970&lt;11,"jd",IF(G2970&lt;16,"tc","cs"))&amp;"/"&amp;IF(G2970&lt;11,G2970,IF(G2970&lt;16,G2970-10,G2970-15))&amp;".jpg"</f>
        <v>jingdian/hunan/yueyang/jd/9.jpg</v>
      </c>
      <c r="D2970" s="23">
        <f t="shared" si="139"/>
        <v>1</v>
      </c>
      <c r="E2970" s="2" t="str">
        <f>VLOOKUP(F2970,city!$A$4:$D$352,4,FALSE)</f>
        <v>岳阳</v>
      </c>
      <c r="F2970" s="22">
        <f t="shared" si="140"/>
        <v>175</v>
      </c>
      <c r="G2970" s="22">
        <f>IF(VLOOKUP(F2969,city!$A$4:$H$352,8,FALSE)&gt;G2969,G2969+1,1)</f>
        <v>9</v>
      </c>
    </row>
    <row r="2971" spans="1:7" x14ac:dyDescent="0.15">
      <c r="A2971" s="23">
        <f t="shared" si="138"/>
        <v>117510</v>
      </c>
      <c r="B2971" s="24">
        <v>1</v>
      </c>
      <c r="C2971" s="28" t="str">
        <f>"jingdian/"&amp;VLOOKUP(E2971,city!$D$4:$P$352,12,FALSE)&amp;"/"&amp;VLOOKUP(E2971,city!$D$4:$P$352,13,FALSE)&amp;"/"&amp;IF(G2971&lt;11,"jd",IF(G2971&lt;16,"tc","cs"))&amp;"/"&amp;IF(G2971&lt;11,G2971,IF(G2971&lt;16,G2971-10,G2971-15))&amp;".jpg"</f>
        <v>jingdian/hunan/yueyang/jd/10.jpg</v>
      </c>
      <c r="D2971" s="23">
        <f t="shared" si="139"/>
        <v>1</v>
      </c>
      <c r="E2971" s="2" t="str">
        <f>VLOOKUP(F2971,city!$A$4:$D$352,4,FALSE)</f>
        <v>岳阳</v>
      </c>
      <c r="F2971" s="22">
        <f t="shared" si="140"/>
        <v>175</v>
      </c>
      <c r="G2971" s="22">
        <f>IF(VLOOKUP(F2970,city!$A$4:$H$352,8,FALSE)&gt;G2970,G2970+1,1)</f>
        <v>10</v>
      </c>
    </row>
    <row r="2972" spans="1:7" x14ac:dyDescent="0.15">
      <c r="A2972" s="23">
        <f t="shared" si="138"/>
        <v>117551</v>
      </c>
      <c r="B2972" s="24">
        <v>2</v>
      </c>
      <c r="C2972" s="28" t="str">
        <f>"jingdian/"&amp;VLOOKUP(E2972,city!$D$4:$P$352,12,FALSE)&amp;"/"&amp;VLOOKUP(E2972,city!$D$4:$P$352,13,FALSE)&amp;"/"&amp;IF(G2972&lt;11,"jd",IF(G2972&lt;16,"tc","cs"))&amp;"/"&amp;IF(G2972&lt;11,G2972,IF(G2972&lt;16,G2972-10,G2972-15))&amp;".jpg"</f>
        <v>jingdian/hunan/yueyang/tc/1.jpg</v>
      </c>
      <c r="D2972" s="23">
        <f t="shared" si="139"/>
        <v>2</v>
      </c>
      <c r="E2972" s="2" t="str">
        <f>VLOOKUP(F2972,city!$A$4:$D$352,4,FALSE)</f>
        <v>岳阳</v>
      </c>
      <c r="F2972" s="22">
        <f t="shared" si="140"/>
        <v>175</v>
      </c>
      <c r="G2972" s="22">
        <f>IF(VLOOKUP(F2971,city!$A$4:$H$352,8,FALSE)&gt;G2971,G2971+1,1)</f>
        <v>11</v>
      </c>
    </row>
    <row r="2973" spans="1:7" x14ac:dyDescent="0.15">
      <c r="A2973" s="23">
        <f t="shared" si="138"/>
        <v>117552</v>
      </c>
      <c r="B2973" s="24">
        <v>4</v>
      </c>
      <c r="C2973" s="28" t="str">
        <f>"jingdian/"&amp;VLOOKUP(E2973,city!$D$4:$P$352,12,FALSE)&amp;"/"&amp;VLOOKUP(E2973,city!$D$4:$P$352,13,FALSE)&amp;"/"&amp;IF(G2973&lt;11,"jd",IF(G2973&lt;16,"tc","cs"))&amp;"/"&amp;IF(G2973&lt;11,G2973,IF(G2973&lt;16,G2973-10,G2973-15))&amp;".jpg"</f>
        <v>jingdian/hunan/yueyang/tc/2.jpg</v>
      </c>
      <c r="D2973" s="23">
        <f t="shared" si="139"/>
        <v>2</v>
      </c>
      <c r="E2973" s="2" t="str">
        <f>VLOOKUP(F2973,city!$A$4:$D$352,4,FALSE)</f>
        <v>岳阳</v>
      </c>
      <c r="F2973" s="22">
        <f t="shared" si="140"/>
        <v>175</v>
      </c>
      <c r="G2973" s="22">
        <f>IF(VLOOKUP(F2972,city!$A$4:$H$352,8,FALSE)&gt;G2972,G2972+1,1)</f>
        <v>12</v>
      </c>
    </row>
    <row r="2974" spans="1:7" x14ac:dyDescent="0.15">
      <c r="A2974" s="23">
        <f t="shared" si="138"/>
        <v>117553</v>
      </c>
      <c r="B2974" s="24">
        <v>4</v>
      </c>
      <c r="C2974" s="28" t="str">
        <f>"jingdian/"&amp;VLOOKUP(E2974,city!$D$4:$P$352,12,FALSE)&amp;"/"&amp;VLOOKUP(E2974,city!$D$4:$P$352,13,FALSE)&amp;"/"&amp;IF(G2974&lt;11,"jd",IF(G2974&lt;16,"tc","cs"))&amp;"/"&amp;IF(G2974&lt;11,G2974,IF(G2974&lt;16,G2974-10,G2974-15))&amp;".jpg"</f>
        <v>jingdian/hunan/yueyang/tc/3.jpg</v>
      </c>
      <c r="D2974" s="23">
        <f t="shared" si="139"/>
        <v>2</v>
      </c>
      <c r="E2974" s="2" t="str">
        <f>VLOOKUP(F2974,city!$A$4:$D$352,4,FALSE)</f>
        <v>岳阳</v>
      </c>
      <c r="F2974" s="22">
        <f t="shared" si="140"/>
        <v>175</v>
      </c>
      <c r="G2974" s="22">
        <f>IF(VLOOKUP(F2973,city!$A$4:$H$352,8,FALSE)&gt;G2973,G2973+1,1)</f>
        <v>13</v>
      </c>
    </row>
    <row r="2975" spans="1:7" x14ac:dyDescent="0.15">
      <c r="A2975" s="23">
        <f t="shared" si="138"/>
        <v>117554</v>
      </c>
      <c r="B2975" s="24">
        <v>4</v>
      </c>
      <c r="C2975" s="28" t="str">
        <f>"jingdian/"&amp;VLOOKUP(E2975,city!$D$4:$P$352,12,FALSE)&amp;"/"&amp;VLOOKUP(E2975,city!$D$4:$P$352,13,FALSE)&amp;"/"&amp;IF(G2975&lt;11,"jd",IF(G2975&lt;16,"tc","cs"))&amp;"/"&amp;IF(G2975&lt;11,G2975,IF(G2975&lt;16,G2975-10,G2975-15))&amp;".jpg"</f>
        <v>jingdian/hunan/yueyang/tc/4.jpg</v>
      </c>
      <c r="D2975" s="23">
        <f t="shared" si="139"/>
        <v>2</v>
      </c>
      <c r="E2975" s="2" t="str">
        <f>VLOOKUP(F2975,city!$A$4:$D$352,4,FALSE)</f>
        <v>岳阳</v>
      </c>
      <c r="F2975" s="22">
        <f t="shared" si="140"/>
        <v>175</v>
      </c>
      <c r="G2975" s="22">
        <f>IF(VLOOKUP(F2974,city!$A$4:$H$352,8,FALSE)&gt;G2974,G2974+1,1)</f>
        <v>14</v>
      </c>
    </row>
    <row r="2976" spans="1:7" x14ac:dyDescent="0.15">
      <c r="A2976" s="23">
        <f t="shared" si="138"/>
        <v>117555</v>
      </c>
      <c r="B2976" s="24">
        <v>4</v>
      </c>
      <c r="C2976" s="28" t="str">
        <f>"jingdian/"&amp;VLOOKUP(E2976,city!$D$4:$P$352,12,FALSE)&amp;"/"&amp;VLOOKUP(E2976,city!$D$4:$P$352,13,FALSE)&amp;"/"&amp;IF(G2976&lt;11,"jd",IF(G2976&lt;16,"tc","cs"))&amp;"/"&amp;IF(G2976&lt;11,G2976,IF(G2976&lt;16,G2976-10,G2976-15))&amp;".jpg"</f>
        <v>jingdian/hunan/yueyang/tc/5.jpg</v>
      </c>
      <c r="D2976" s="23">
        <f t="shared" si="139"/>
        <v>2</v>
      </c>
      <c r="E2976" s="2" t="str">
        <f>VLOOKUP(F2976,city!$A$4:$D$352,4,FALSE)</f>
        <v>岳阳</v>
      </c>
      <c r="F2976" s="22">
        <f t="shared" si="140"/>
        <v>175</v>
      </c>
      <c r="G2976" s="22">
        <f>IF(VLOOKUP(F2975,city!$A$4:$H$352,8,FALSE)&gt;G2975,G2975+1,1)</f>
        <v>15</v>
      </c>
    </row>
    <row r="2977" spans="1:7" x14ac:dyDescent="0.15">
      <c r="A2977" s="23">
        <f t="shared" si="138"/>
        <v>117581</v>
      </c>
      <c r="B2977" s="24">
        <v>2</v>
      </c>
      <c r="C2977" s="28" t="str">
        <f>"jingdian/"&amp;VLOOKUP(E2977,city!$D$4:$P$352,12,FALSE)&amp;"/"&amp;VLOOKUP(E2977,city!$D$4:$P$352,13,FALSE)&amp;"/"&amp;IF(G2977&lt;11,"jd",IF(G2977&lt;16,"tc","cs"))&amp;"/"&amp;IF(G2977&lt;11,G2977,IF(G2977&lt;16,G2977-10,G2977-15))&amp;".jpg"</f>
        <v>jingdian/hunan/yueyang/cs/1.jpg</v>
      </c>
      <c r="D2977" s="23">
        <f t="shared" si="139"/>
        <v>3</v>
      </c>
      <c r="E2977" s="2" t="str">
        <f>VLOOKUP(F2977,city!$A$4:$D$352,4,FALSE)</f>
        <v>岳阳</v>
      </c>
      <c r="F2977" s="22">
        <f t="shared" si="140"/>
        <v>175</v>
      </c>
      <c r="G2977" s="22">
        <f>IF(VLOOKUP(F2976,city!$A$4:$H$352,8,FALSE)&gt;G2976,G2976+1,1)</f>
        <v>16</v>
      </c>
    </row>
    <row r="2978" spans="1:7" x14ac:dyDescent="0.15">
      <c r="A2978" s="23">
        <f t="shared" si="138"/>
        <v>117582</v>
      </c>
      <c r="B2978" s="24">
        <v>4</v>
      </c>
      <c r="C2978" s="28" t="str">
        <f>"jingdian/"&amp;VLOOKUP(E2978,city!$D$4:$P$352,12,FALSE)&amp;"/"&amp;VLOOKUP(E2978,city!$D$4:$P$352,13,FALSE)&amp;"/"&amp;IF(G2978&lt;11,"jd",IF(G2978&lt;16,"tc","cs"))&amp;"/"&amp;IF(G2978&lt;11,G2978,IF(G2978&lt;16,G2978-10,G2978-15))&amp;".jpg"</f>
        <v>jingdian/hunan/yueyang/cs/2.jpg</v>
      </c>
      <c r="D2978" s="23">
        <f t="shared" si="139"/>
        <v>3</v>
      </c>
      <c r="E2978" s="2" t="str">
        <f>VLOOKUP(F2978,city!$A$4:$D$352,4,FALSE)</f>
        <v>岳阳</v>
      </c>
      <c r="F2978" s="22">
        <f t="shared" si="140"/>
        <v>175</v>
      </c>
      <c r="G2978" s="22">
        <f>IF(VLOOKUP(F2977,city!$A$4:$H$352,8,FALSE)&gt;G2977,G2977+1,1)</f>
        <v>17</v>
      </c>
    </row>
    <row r="2979" spans="1:7" x14ac:dyDescent="0.15">
      <c r="A2979" s="23">
        <f t="shared" si="138"/>
        <v>117601</v>
      </c>
      <c r="B2979" s="24">
        <v>1</v>
      </c>
      <c r="C2979" s="28" t="str">
        <f>"jingdian/"&amp;VLOOKUP(E2979,city!$D$4:$P$352,12,FALSE)&amp;"/"&amp;VLOOKUP(E2979,city!$D$4:$P$352,13,FALSE)&amp;"/"&amp;IF(G2979&lt;11,"jd",IF(G2979&lt;16,"tc","cs"))&amp;"/"&amp;IF(G2979&lt;11,G2979,IF(G2979&lt;16,G2979-10,G2979-15))&amp;".jpg"</f>
        <v>jingdian/hunan/changde/jd/1.jpg</v>
      </c>
      <c r="D2979" s="23">
        <f t="shared" si="139"/>
        <v>1</v>
      </c>
      <c r="E2979" s="2" t="str">
        <f>VLOOKUP(F2979,city!$A$4:$D$352,4,FALSE)</f>
        <v>常德</v>
      </c>
      <c r="F2979" s="22">
        <f t="shared" si="140"/>
        <v>176</v>
      </c>
      <c r="G2979" s="22">
        <f>IF(VLOOKUP(F2978,city!$A$4:$H$352,8,FALSE)&gt;G2978,G2978+1,1)</f>
        <v>1</v>
      </c>
    </row>
    <row r="2980" spans="1:7" x14ac:dyDescent="0.15">
      <c r="A2980" s="23">
        <f t="shared" si="138"/>
        <v>117602</v>
      </c>
      <c r="B2980" s="24">
        <v>1</v>
      </c>
      <c r="C2980" s="28" t="str">
        <f>"jingdian/"&amp;VLOOKUP(E2980,city!$D$4:$P$352,12,FALSE)&amp;"/"&amp;VLOOKUP(E2980,city!$D$4:$P$352,13,FALSE)&amp;"/"&amp;IF(G2980&lt;11,"jd",IF(G2980&lt;16,"tc","cs"))&amp;"/"&amp;IF(G2980&lt;11,G2980,IF(G2980&lt;16,G2980-10,G2980-15))&amp;".jpg"</f>
        <v>jingdian/hunan/changde/jd/2.jpg</v>
      </c>
      <c r="D2980" s="23">
        <f t="shared" si="139"/>
        <v>1</v>
      </c>
      <c r="E2980" s="2" t="str">
        <f>VLOOKUP(F2980,city!$A$4:$D$352,4,FALSE)</f>
        <v>常德</v>
      </c>
      <c r="F2980" s="22">
        <f t="shared" si="140"/>
        <v>176</v>
      </c>
      <c r="G2980" s="22">
        <f>IF(VLOOKUP(F2979,city!$A$4:$H$352,8,FALSE)&gt;G2979,G2979+1,1)</f>
        <v>2</v>
      </c>
    </row>
    <row r="2981" spans="1:7" x14ac:dyDescent="0.15">
      <c r="A2981" s="23">
        <f t="shared" si="138"/>
        <v>117603</v>
      </c>
      <c r="B2981" s="24">
        <v>1</v>
      </c>
      <c r="C2981" s="28" t="str">
        <f>"jingdian/"&amp;VLOOKUP(E2981,city!$D$4:$P$352,12,FALSE)&amp;"/"&amp;VLOOKUP(E2981,city!$D$4:$P$352,13,FALSE)&amp;"/"&amp;IF(G2981&lt;11,"jd",IF(G2981&lt;16,"tc","cs"))&amp;"/"&amp;IF(G2981&lt;11,G2981,IF(G2981&lt;16,G2981-10,G2981-15))&amp;".jpg"</f>
        <v>jingdian/hunan/changde/jd/3.jpg</v>
      </c>
      <c r="D2981" s="23">
        <f t="shared" si="139"/>
        <v>1</v>
      </c>
      <c r="E2981" s="2" t="str">
        <f>VLOOKUP(F2981,city!$A$4:$D$352,4,FALSE)</f>
        <v>常德</v>
      </c>
      <c r="F2981" s="22">
        <f t="shared" si="140"/>
        <v>176</v>
      </c>
      <c r="G2981" s="22">
        <f>IF(VLOOKUP(F2980,city!$A$4:$H$352,8,FALSE)&gt;G2980,G2980+1,1)</f>
        <v>3</v>
      </c>
    </row>
    <row r="2982" spans="1:7" x14ac:dyDescent="0.15">
      <c r="A2982" s="23">
        <f t="shared" si="138"/>
        <v>117604</v>
      </c>
      <c r="B2982" s="24">
        <v>1</v>
      </c>
      <c r="C2982" s="28" t="str">
        <f>"jingdian/"&amp;VLOOKUP(E2982,city!$D$4:$P$352,12,FALSE)&amp;"/"&amp;VLOOKUP(E2982,city!$D$4:$P$352,13,FALSE)&amp;"/"&amp;IF(G2982&lt;11,"jd",IF(G2982&lt;16,"tc","cs"))&amp;"/"&amp;IF(G2982&lt;11,G2982,IF(G2982&lt;16,G2982-10,G2982-15))&amp;".jpg"</f>
        <v>jingdian/hunan/changde/jd/4.jpg</v>
      </c>
      <c r="D2982" s="23">
        <f t="shared" si="139"/>
        <v>1</v>
      </c>
      <c r="E2982" s="2" t="str">
        <f>VLOOKUP(F2982,city!$A$4:$D$352,4,FALSE)</f>
        <v>常德</v>
      </c>
      <c r="F2982" s="22">
        <f t="shared" si="140"/>
        <v>176</v>
      </c>
      <c r="G2982" s="22">
        <f>IF(VLOOKUP(F2981,city!$A$4:$H$352,8,FALSE)&gt;G2981,G2981+1,1)</f>
        <v>4</v>
      </c>
    </row>
    <row r="2983" spans="1:7" x14ac:dyDescent="0.15">
      <c r="A2983" s="23">
        <f t="shared" si="138"/>
        <v>117605</v>
      </c>
      <c r="B2983" s="24">
        <v>1</v>
      </c>
      <c r="C2983" s="28" t="str">
        <f>"jingdian/"&amp;VLOOKUP(E2983,city!$D$4:$P$352,12,FALSE)&amp;"/"&amp;VLOOKUP(E2983,city!$D$4:$P$352,13,FALSE)&amp;"/"&amp;IF(G2983&lt;11,"jd",IF(G2983&lt;16,"tc","cs"))&amp;"/"&amp;IF(G2983&lt;11,G2983,IF(G2983&lt;16,G2983-10,G2983-15))&amp;".jpg"</f>
        <v>jingdian/hunan/changde/jd/5.jpg</v>
      </c>
      <c r="D2983" s="23">
        <f t="shared" si="139"/>
        <v>1</v>
      </c>
      <c r="E2983" s="2" t="str">
        <f>VLOOKUP(F2983,city!$A$4:$D$352,4,FALSE)</f>
        <v>常德</v>
      </c>
      <c r="F2983" s="22">
        <f t="shared" si="140"/>
        <v>176</v>
      </c>
      <c r="G2983" s="22">
        <f>IF(VLOOKUP(F2982,city!$A$4:$H$352,8,FALSE)&gt;G2982,G2982+1,1)</f>
        <v>5</v>
      </c>
    </row>
    <row r="2984" spans="1:7" x14ac:dyDescent="0.15">
      <c r="A2984" s="23">
        <f t="shared" si="138"/>
        <v>117606</v>
      </c>
      <c r="B2984" s="24">
        <v>1</v>
      </c>
      <c r="C2984" s="28" t="str">
        <f>"jingdian/"&amp;VLOOKUP(E2984,city!$D$4:$P$352,12,FALSE)&amp;"/"&amp;VLOOKUP(E2984,city!$D$4:$P$352,13,FALSE)&amp;"/"&amp;IF(G2984&lt;11,"jd",IF(G2984&lt;16,"tc","cs"))&amp;"/"&amp;IF(G2984&lt;11,G2984,IF(G2984&lt;16,G2984-10,G2984-15))&amp;".jpg"</f>
        <v>jingdian/hunan/changde/jd/6.jpg</v>
      </c>
      <c r="D2984" s="23">
        <f t="shared" si="139"/>
        <v>1</v>
      </c>
      <c r="E2984" s="2" t="str">
        <f>VLOOKUP(F2984,city!$A$4:$D$352,4,FALSE)</f>
        <v>常德</v>
      </c>
      <c r="F2984" s="22">
        <f t="shared" si="140"/>
        <v>176</v>
      </c>
      <c r="G2984" s="22">
        <f>IF(VLOOKUP(F2983,city!$A$4:$H$352,8,FALSE)&gt;G2983,G2983+1,1)</f>
        <v>6</v>
      </c>
    </row>
    <row r="2985" spans="1:7" x14ac:dyDescent="0.15">
      <c r="A2985" s="23">
        <f t="shared" si="138"/>
        <v>117607</v>
      </c>
      <c r="B2985" s="24">
        <v>1</v>
      </c>
      <c r="C2985" s="28" t="str">
        <f>"jingdian/"&amp;VLOOKUP(E2985,city!$D$4:$P$352,12,FALSE)&amp;"/"&amp;VLOOKUP(E2985,city!$D$4:$P$352,13,FALSE)&amp;"/"&amp;IF(G2985&lt;11,"jd",IF(G2985&lt;16,"tc","cs"))&amp;"/"&amp;IF(G2985&lt;11,G2985,IF(G2985&lt;16,G2985-10,G2985-15))&amp;".jpg"</f>
        <v>jingdian/hunan/changde/jd/7.jpg</v>
      </c>
      <c r="D2985" s="23">
        <f t="shared" si="139"/>
        <v>1</v>
      </c>
      <c r="E2985" s="2" t="str">
        <f>VLOOKUP(F2985,city!$A$4:$D$352,4,FALSE)</f>
        <v>常德</v>
      </c>
      <c r="F2985" s="22">
        <f t="shared" si="140"/>
        <v>176</v>
      </c>
      <c r="G2985" s="22">
        <f>IF(VLOOKUP(F2984,city!$A$4:$H$352,8,FALSE)&gt;G2984,G2984+1,1)</f>
        <v>7</v>
      </c>
    </row>
    <row r="2986" spans="1:7" x14ac:dyDescent="0.15">
      <c r="A2986" s="23">
        <f t="shared" si="138"/>
        <v>117608</v>
      </c>
      <c r="B2986" s="24">
        <v>1</v>
      </c>
      <c r="C2986" s="28" t="str">
        <f>"jingdian/"&amp;VLOOKUP(E2986,city!$D$4:$P$352,12,FALSE)&amp;"/"&amp;VLOOKUP(E2986,city!$D$4:$P$352,13,FALSE)&amp;"/"&amp;IF(G2986&lt;11,"jd",IF(G2986&lt;16,"tc","cs"))&amp;"/"&amp;IF(G2986&lt;11,G2986,IF(G2986&lt;16,G2986-10,G2986-15))&amp;".jpg"</f>
        <v>jingdian/hunan/changde/jd/8.jpg</v>
      </c>
      <c r="D2986" s="23">
        <f t="shared" si="139"/>
        <v>1</v>
      </c>
      <c r="E2986" s="2" t="str">
        <f>VLOOKUP(F2986,city!$A$4:$D$352,4,FALSE)</f>
        <v>常德</v>
      </c>
      <c r="F2986" s="22">
        <f t="shared" si="140"/>
        <v>176</v>
      </c>
      <c r="G2986" s="22">
        <f>IF(VLOOKUP(F2985,city!$A$4:$H$352,8,FALSE)&gt;G2985,G2985+1,1)</f>
        <v>8</v>
      </c>
    </row>
    <row r="2987" spans="1:7" x14ac:dyDescent="0.15">
      <c r="A2987" s="23">
        <f t="shared" si="138"/>
        <v>117609</v>
      </c>
      <c r="B2987" s="24">
        <v>1</v>
      </c>
      <c r="C2987" s="28" t="str">
        <f>"jingdian/"&amp;VLOOKUP(E2987,city!$D$4:$P$352,12,FALSE)&amp;"/"&amp;VLOOKUP(E2987,city!$D$4:$P$352,13,FALSE)&amp;"/"&amp;IF(G2987&lt;11,"jd",IF(G2987&lt;16,"tc","cs"))&amp;"/"&amp;IF(G2987&lt;11,G2987,IF(G2987&lt;16,G2987-10,G2987-15))&amp;".jpg"</f>
        <v>jingdian/hunan/changde/jd/9.jpg</v>
      </c>
      <c r="D2987" s="23">
        <f t="shared" si="139"/>
        <v>1</v>
      </c>
      <c r="E2987" s="2" t="str">
        <f>VLOOKUP(F2987,city!$A$4:$D$352,4,FALSE)</f>
        <v>常德</v>
      </c>
      <c r="F2987" s="22">
        <f t="shared" si="140"/>
        <v>176</v>
      </c>
      <c r="G2987" s="22">
        <f>IF(VLOOKUP(F2986,city!$A$4:$H$352,8,FALSE)&gt;G2986,G2986+1,1)</f>
        <v>9</v>
      </c>
    </row>
    <row r="2988" spans="1:7" x14ac:dyDescent="0.15">
      <c r="A2988" s="23">
        <f t="shared" si="138"/>
        <v>117610</v>
      </c>
      <c r="B2988" s="24">
        <v>1</v>
      </c>
      <c r="C2988" s="28" t="str">
        <f>"jingdian/"&amp;VLOOKUP(E2988,city!$D$4:$P$352,12,FALSE)&amp;"/"&amp;VLOOKUP(E2988,city!$D$4:$P$352,13,FALSE)&amp;"/"&amp;IF(G2988&lt;11,"jd",IF(G2988&lt;16,"tc","cs"))&amp;"/"&amp;IF(G2988&lt;11,G2988,IF(G2988&lt;16,G2988-10,G2988-15))&amp;".jpg"</f>
        <v>jingdian/hunan/changde/jd/10.jpg</v>
      </c>
      <c r="D2988" s="23">
        <f t="shared" si="139"/>
        <v>1</v>
      </c>
      <c r="E2988" s="2" t="str">
        <f>VLOOKUP(F2988,city!$A$4:$D$352,4,FALSE)</f>
        <v>常德</v>
      </c>
      <c r="F2988" s="22">
        <f t="shared" si="140"/>
        <v>176</v>
      </c>
      <c r="G2988" s="22">
        <f>IF(VLOOKUP(F2987,city!$A$4:$H$352,8,FALSE)&gt;G2987,G2987+1,1)</f>
        <v>10</v>
      </c>
    </row>
    <row r="2989" spans="1:7" x14ac:dyDescent="0.15">
      <c r="A2989" s="23">
        <f t="shared" si="138"/>
        <v>117651</v>
      </c>
      <c r="B2989" s="24">
        <v>3</v>
      </c>
      <c r="C2989" s="28" t="str">
        <f>"jingdian/"&amp;VLOOKUP(E2989,city!$D$4:$P$352,12,FALSE)&amp;"/"&amp;VLOOKUP(E2989,city!$D$4:$P$352,13,FALSE)&amp;"/"&amp;IF(G2989&lt;11,"jd",IF(G2989&lt;16,"tc","cs"))&amp;"/"&amp;IF(G2989&lt;11,G2989,IF(G2989&lt;16,G2989-10,G2989-15))&amp;".jpg"</f>
        <v>jingdian/hunan/changde/tc/1.jpg</v>
      </c>
      <c r="D2989" s="23">
        <f t="shared" si="139"/>
        <v>2</v>
      </c>
      <c r="E2989" s="2" t="str">
        <f>VLOOKUP(F2989,city!$A$4:$D$352,4,FALSE)</f>
        <v>常德</v>
      </c>
      <c r="F2989" s="22">
        <f t="shared" si="140"/>
        <v>176</v>
      </c>
      <c r="G2989" s="22">
        <f>IF(VLOOKUP(F2988,city!$A$4:$H$352,8,FALSE)&gt;G2988,G2988+1,1)</f>
        <v>11</v>
      </c>
    </row>
    <row r="2990" spans="1:7" x14ac:dyDescent="0.15">
      <c r="A2990" s="23">
        <f t="shared" si="138"/>
        <v>117652</v>
      </c>
      <c r="B2990" s="24">
        <v>2</v>
      </c>
      <c r="C2990" s="28" t="str">
        <f>"jingdian/"&amp;VLOOKUP(E2990,city!$D$4:$P$352,12,FALSE)&amp;"/"&amp;VLOOKUP(E2990,city!$D$4:$P$352,13,FALSE)&amp;"/"&amp;IF(G2990&lt;11,"jd",IF(G2990&lt;16,"tc","cs"))&amp;"/"&amp;IF(G2990&lt;11,G2990,IF(G2990&lt;16,G2990-10,G2990-15))&amp;".jpg"</f>
        <v>jingdian/hunan/changde/tc/2.jpg</v>
      </c>
      <c r="D2990" s="23">
        <f t="shared" si="139"/>
        <v>2</v>
      </c>
      <c r="E2990" s="2" t="str">
        <f>VLOOKUP(F2990,city!$A$4:$D$352,4,FALSE)</f>
        <v>常德</v>
      </c>
      <c r="F2990" s="22">
        <f t="shared" si="140"/>
        <v>176</v>
      </c>
      <c r="G2990" s="22">
        <f>IF(VLOOKUP(F2989,city!$A$4:$H$352,8,FALSE)&gt;G2989,G2989+1,1)</f>
        <v>12</v>
      </c>
    </row>
    <row r="2991" spans="1:7" x14ac:dyDescent="0.15">
      <c r="A2991" s="23">
        <f t="shared" si="138"/>
        <v>117653</v>
      </c>
      <c r="B2991" s="24">
        <v>5</v>
      </c>
      <c r="C2991" s="28" t="str">
        <f>"jingdian/"&amp;VLOOKUP(E2991,city!$D$4:$P$352,12,FALSE)&amp;"/"&amp;VLOOKUP(E2991,city!$D$4:$P$352,13,FALSE)&amp;"/"&amp;IF(G2991&lt;11,"jd",IF(G2991&lt;16,"tc","cs"))&amp;"/"&amp;IF(G2991&lt;11,G2991,IF(G2991&lt;16,G2991-10,G2991-15))&amp;".jpg"</f>
        <v>jingdian/hunan/changde/tc/3.jpg</v>
      </c>
      <c r="D2991" s="23">
        <f t="shared" si="139"/>
        <v>2</v>
      </c>
      <c r="E2991" s="2" t="str">
        <f>VLOOKUP(F2991,city!$A$4:$D$352,4,FALSE)</f>
        <v>常德</v>
      </c>
      <c r="F2991" s="22">
        <f t="shared" si="140"/>
        <v>176</v>
      </c>
      <c r="G2991" s="22">
        <f>IF(VLOOKUP(F2990,city!$A$4:$H$352,8,FALSE)&gt;G2990,G2990+1,1)</f>
        <v>13</v>
      </c>
    </row>
    <row r="2992" spans="1:7" x14ac:dyDescent="0.15">
      <c r="A2992" s="23">
        <f t="shared" si="138"/>
        <v>117654</v>
      </c>
      <c r="B2992" s="24">
        <v>2</v>
      </c>
      <c r="C2992" s="28" t="str">
        <f>"jingdian/"&amp;VLOOKUP(E2992,city!$D$4:$P$352,12,FALSE)&amp;"/"&amp;VLOOKUP(E2992,city!$D$4:$P$352,13,FALSE)&amp;"/"&amp;IF(G2992&lt;11,"jd",IF(G2992&lt;16,"tc","cs"))&amp;"/"&amp;IF(G2992&lt;11,G2992,IF(G2992&lt;16,G2992-10,G2992-15))&amp;".jpg"</f>
        <v>jingdian/hunan/changde/tc/4.jpg</v>
      </c>
      <c r="D2992" s="23">
        <f t="shared" si="139"/>
        <v>2</v>
      </c>
      <c r="E2992" s="2" t="str">
        <f>VLOOKUP(F2992,city!$A$4:$D$352,4,FALSE)</f>
        <v>常德</v>
      </c>
      <c r="F2992" s="22">
        <f t="shared" si="140"/>
        <v>176</v>
      </c>
      <c r="G2992" s="22">
        <f>IF(VLOOKUP(F2991,city!$A$4:$H$352,8,FALSE)&gt;G2991,G2991+1,1)</f>
        <v>14</v>
      </c>
    </row>
    <row r="2993" spans="1:7" x14ac:dyDescent="0.15">
      <c r="A2993" s="23">
        <f t="shared" si="138"/>
        <v>117655</v>
      </c>
      <c r="B2993" s="24">
        <v>3</v>
      </c>
      <c r="C2993" s="28" t="str">
        <f>"jingdian/"&amp;VLOOKUP(E2993,city!$D$4:$P$352,12,FALSE)&amp;"/"&amp;VLOOKUP(E2993,city!$D$4:$P$352,13,FALSE)&amp;"/"&amp;IF(G2993&lt;11,"jd",IF(G2993&lt;16,"tc","cs"))&amp;"/"&amp;IF(G2993&lt;11,G2993,IF(G2993&lt;16,G2993-10,G2993-15))&amp;".jpg"</f>
        <v>jingdian/hunan/changde/tc/5.jpg</v>
      </c>
      <c r="D2993" s="23">
        <f t="shared" si="139"/>
        <v>2</v>
      </c>
      <c r="E2993" s="2" t="str">
        <f>VLOOKUP(F2993,city!$A$4:$D$352,4,FALSE)</f>
        <v>常德</v>
      </c>
      <c r="F2993" s="22">
        <f t="shared" si="140"/>
        <v>176</v>
      </c>
      <c r="G2993" s="22">
        <f>IF(VLOOKUP(F2992,city!$A$4:$H$352,8,FALSE)&gt;G2992,G2992+1,1)</f>
        <v>15</v>
      </c>
    </row>
    <row r="2994" spans="1:7" x14ac:dyDescent="0.15">
      <c r="A2994" s="23">
        <f t="shared" si="138"/>
        <v>117681</v>
      </c>
      <c r="B2994" s="24">
        <v>4</v>
      </c>
      <c r="C2994" s="28" t="str">
        <f>"jingdian/"&amp;VLOOKUP(E2994,city!$D$4:$P$352,12,FALSE)&amp;"/"&amp;VLOOKUP(E2994,city!$D$4:$P$352,13,FALSE)&amp;"/"&amp;IF(G2994&lt;11,"jd",IF(G2994&lt;16,"tc","cs"))&amp;"/"&amp;IF(G2994&lt;11,G2994,IF(G2994&lt;16,G2994-10,G2994-15))&amp;".jpg"</f>
        <v>jingdian/hunan/changde/cs/1.jpg</v>
      </c>
      <c r="D2994" s="23">
        <f t="shared" si="139"/>
        <v>3</v>
      </c>
      <c r="E2994" s="2" t="str">
        <f>VLOOKUP(F2994,city!$A$4:$D$352,4,FALSE)</f>
        <v>常德</v>
      </c>
      <c r="F2994" s="22">
        <f t="shared" si="140"/>
        <v>176</v>
      </c>
      <c r="G2994" s="22">
        <f>IF(VLOOKUP(F2993,city!$A$4:$H$352,8,FALSE)&gt;G2993,G2993+1,1)</f>
        <v>16</v>
      </c>
    </row>
    <row r="2995" spans="1:7" x14ac:dyDescent="0.15">
      <c r="A2995" s="23">
        <f t="shared" si="138"/>
        <v>117682</v>
      </c>
      <c r="B2995" s="24">
        <v>4</v>
      </c>
      <c r="C2995" s="28" t="str">
        <f>"jingdian/"&amp;VLOOKUP(E2995,city!$D$4:$P$352,12,FALSE)&amp;"/"&amp;VLOOKUP(E2995,city!$D$4:$P$352,13,FALSE)&amp;"/"&amp;IF(G2995&lt;11,"jd",IF(G2995&lt;16,"tc","cs"))&amp;"/"&amp;IF(G2995&lt;11,G2995,IF(G2995&lt;16,G2995-10,G2995-15))&amp;".jpg"</f>
        <v>jingdian/hunan/changde/cs/2.jpg</v>
      </c>
      <c r="D2995" s="23">
        <f t="shared" si="139"/>
        <v>3</v>
      </c>
      <c r="E2995" s="2" t="str">
        <f>VLOOKUP(F2995,city!$A$4:$D$352,4,FALSE)</f>
        <v>常德</v>
      </c>
      <c r="F2995" s="22">
        <f t="shared" si="140"/>
        <v>176</v>
      </c>
      <c r="G2995" s="22">
        <f>IF(VLOOKUP(F2994,city!$A$4:$H$352,8,FALSE)&gt;G2994,G2994+1,1)</f>
        <v>17</v>
      </c>
    </row>
    <row r="2996" spans="1:7" x14ac:dyDescent="0.15">
      <c r="A2996" s="23">
        <f t="shared" si="138"/>
        <v>117701</v>
      </c>
      <c r="B2996" s="24">
        <v>1</v>
      </c>
      <c r="C2996" s="28" t="str">
        <f>"jingdian/"&amp;VLOOKUP(E2996,city!$D$4:$P$352,12,FALSE)&amp;"/"&amp;VLOOKUP(E2996,city!$D$4:$P$352,13,FALSE)&amp;"/"&amp;IF(G2996&lt;11,"jd",IF(G2996&lt;16,"tc","cs"))&amp;"/"&amp;IF(G2996&lt;11,G2996,IF(G2996&lt;16,G2996-10,G2996-15))&amp;".jpg"</f>
        <v>jingdian/hunan/zhangjiajie/jd/1.jpg</v>
      </c>
      <c r="D2996" s="23">
        <f t="shared" si="139"/>
        <v>1</v>
      </c>
      <c r="E2996" s="2" t="str">
        <f>VLOOKUP(F2996,city!$A$4:$D$352,4,FALSE)</f>
        <v>张家界</v>
      </c>
      <c r="F2996" s="22">
        <f t="shared" si="140"/>
        <v>177</v>
      </c>
      <c r="G2996" s="22">
        <f>IF(VLOOKUP(F2995,city!$A$4:$H$352,8,FALSE)&gt;G2995,G2995+1,1)</f>
        <v>1</v>
      </c>
    </row>
    <row r="2997" spans="1:7" x14ac:dyDescent="0.15">
      <c r="A2997" s="23">
        <f t="shared" si="138"/>
        <v>117702</v>
      </c>
      <c r="B2997" s="24">
        <v>1</v>
      </c>
      <c r="C2997" s="28" t="str">
        <f>"jingdian/"&amp;VLOOKUP(E2997,city!$D$4:$P$352,12,FALSE)&amp;"/"&amp;VLOOKUP(E2997,city!$D$4:$P$352,13,FALSE)&amp;"/"&amp;IF(G2997&lt;11,"jd",IF(G2997&lt;16,"tc","cs"))&amp;"/"&amp;IF(G2997&lt;11,G2997,IF(G2997&lt;16,G2997-10,G2997-15))&amp;".jpg"</f>
        <v>jingdian/hunan/zhangjiajie/jd/2.jpg</v>
      </c>
      <c r="D2997" s="23">
        <f t="shared" si="139"/>
        <v>1</v>
      </c>
      <c r="E2997" s="2" t="str">
        <f>VLOOKUP(F2997,city!$A$4:$D$352,4,FALSE)</f>
        <v>张家界</v>
      </c>
      <c r="F2997" s="22">
        <f t="shared" si="140"/>
        <v>177</v>
      </c>
      <c r="G2997" s="22">
        <f>IF(VLOOKUP(F2996,city!$A$4:$H$352,8,FALSE)&gt;G2996,G2996+1,1)</f>
        <v>2</v>
      </c>
    </row>
    <row r="2998" spans="1:7" x14ac:dyDescent="0.15">
      <c r="A2998" s="23">
        <f t="shared" si="138"/>
        <v>117703</v>
      </c>
      <c r="B2998" s="24">
        <v>1</v>
      </c>
      <c r="C2998" s="28" t="str">
        <f>"jingdian/"&amp;VLOOKUP(E2998,city!$D$4:$P$352,12,FALSE)&amp;"/"&amp;VLOOKUP(E2998,city!$D$4:$P$352,13,FALSE)&amp;"/"&amp;IF(G2998&lt;11,"jd",IF(G2998&lt;16,"tc","cs"))&amp;"/"&amp;IF(G2998&lt;11,G2998,IF(G2998&lt;16,G2998-10,G2998-15))&amp;".jpg"</f>
        <v>jingdian/hunan/zhangjiajie/jd/3.jpg</v>
      </c>
      <c r="D2998" s="23">
        <f t="shared" si="139"/>
        <v>1</v>
      </c>
      <c r="E2998" s="2" t="str">
        <f>VLOOKUP(F2998,city!$A$4:$D$352,4,FALSE)</f>
        <v>张家界</v>
      </c>
      <c r="F2998" s="22">
        <f t="shared" si="140"/>
        <v>177</v>
      </c>
      <c r="G2998" s="22">
        <f>IF(VLOOKUP(F2997,city!$A$4:$H$352,8,FALSE)&gt;G2997,G2997+1,1)</f>
        <v>3</v>
      </c>
    </row>
    <row r="2999" spans="1:7" x14ac:dyDescent="0.15">
      <c r="A2999" s="23">
        <f t="shared" si="138"/>
        <v>117704</v>
      </c>
      <c r="B2999" s="24">
        <v>1</v>
      </c>
      <c r="C2999" s="28" t="str">
        <f>"jingdian/"&amp;VLOOKUP(E2999,city!$D$4:$P$352,12,FALSE)&amp;"/"&amp;VLOOKUP(E2999,city!$D$4:$P$352,13,FALSE)&amp;"/"&amp;IF(G2999&lt;11,"jd",IF(G2999&lt;16,"tc","cs"))&amp;"/"&amp;IF(G2999&lt;11,G2999,IF(G2999&lt;16,G2999-10,G2999-15))&amp;".jpg"</f>
        <v>jingdian/hunan/zhangjiajie/jd/4.jpg</v>
      </c>
      <c r="D2999" s="23">
        <f t="shared" si="139"/>
        <v>1</v>
      </c>
      <c r="E2999" s="2" t="str">
        <f>VLOOKUP(F2999,city!$A$4:$D$352,4,FALSE)</f>
        <v>张家界</v>
      </c>
      <c r="F2999" s="22">
        <f t="shared" si="140"/>
        <v>177</v>
      </c>
      <c r="G2999" s="22">
        <f>IF(VLOOKUP(F2998,city!$A$4:$H$352,8,FALSE)&gt;G2998,G2998+1,1)</f>
        <v>4</v>
      </c>
    </row>
    <row r="3000" spans="1:7" x14ac:dyDescent="0.15">
      <c r="A3000" s="23">
        <f t="shared" si="138"/>
        <v>117705</v>
      </c>
      <c r="B3000" s="24">
        <v>1</v>
      </c>
      <c r="C3000" s="28" t="str">
        <f>"jingdian/"&amp;VLOOKUP(E3000,city!$D$4:$P$352,12,FALSE)&amp;"/"&amp;VLOOKUP(E3000,city!$D$4:$P$352,13,FALSE)&amp;"/"&amp;IF(G3000&lt;11,"jd",IF(G3000&lt;16,"tc","cs"))&amp;"/"&amp;IF(G3000&lt;11,G3000,IF(G3000&lt;16,G3000-10,G3000-15))&amp;".jpg"</f>
        <v>jingdian/hunan/zhangjiajie/jd/5.jpg</v>
      </c>
      <c r="D3000" s="23">
        <f t="shared" si="139"/>
        <v>1</v>
      </c>
      <c r="E3000" s="2" t="str">
        <f>VLOOKUP(F3000,city!$A$4:$D$352,4,FALSE)</f>
        <v>张家界</v>
      </c>
      <c r="F3000" s="22">
        <f t="shared" si="140"/>
        <v>177</v>
      </c>
      <c r="G3000" s="22">
        <f>IF(VLOOKUP(F2999,city!$A$4:$H$352,8,FALSE)&gt;G2999,G2999+1,1)</f>
        <v>5</v>
      </c>
    </row>
    <row r="3001" spans="1:7" x14ac:dyDescent="0.15">
      <c r="A3001" s="23">
        <f t="shared" si="138"/>
        <v>117706</v>
      </c>
      <c r="B3001" s="24">
        <v>1</v>
      </c>
      <c r="C3001" s="28" t="str">
        <f>"jingdian/"&amp;VLOOKUP(E3001,city!$D$4:$P$352,12,FALSE)&amp;"/"&amp;VLOOKUP(E3001,city!$D$4:$P$352,13,FALSE)&amp;"/"&amp;IF(G3001&lt;11,"jd",IF(G3001&lt;16,"tc","cs"))&amp;"/"&amp;IF(G3001&lt;11,G3001,IF(G3001&lt;16,G3001-10,G3001-15))&amp;".jpg"</f>
        <v>jingdian/hunan/zhangjiajie/jd/6.jpg</v>
      </c>
      <c r="D3001" s="23">
        <f t="shared" si="139"/>
        <v>1</v>
      </c>
      <c r="E3001" s="2" t="str">
        <f>VLOOKUP(F3001,city!$A$4:$D$352,4,FALSE)</f>
        <v>张家界</v>
      </c>
      <c r="F3001" s="22">
        <f t="shared" si="140"/>
        <v>177</v>
      </c>
      <c r="G3001" s="22">
        <f>IF(VLOOKUP(F3000,city!$A$4:$H$352,8,FALSE)&gt;G3000,G3000+1,1)</f>
        <v>6</v>
      </c>
    </row>
    <row r="3002" spans="1:7" x14ac:dyDescent="0.15">
      <c r="A3002" s="23">
        <f t="shared" si="138"/>
        <v>117707</v>
      </c>
      <c r="B3002" s="24">
        <v>1</v>
      </c>
      <c r="C3002" s="28" t="str">
        <f>"jingdian/"&amp;VLOOKUP(E3002,city!$D$4:$P$352,12,FALSE)&amp;"/"&amp;VLOOKUP(E3002,city!$D$4:$P$352,13,FALSE)&amp;"/"&amp;IF(G3002&lt;11,"jd",IF(G3002&lt;16,"tc","cs"))&amp;"/"&amp;IF(G3002&lt;11,G3002,IF(G3002&lt;16,G3002-10,G3002-15))&amp;".jpg"</f>
        <v>jingdian/hunan/zhangjiajie/jd/7.jpg</v>
      </c>
      <c r="D3002" s="23">
        <f t="shared" si="139"/>
        <v>1</v>
      </c>
      <c r="E3002" s="2" t="str">
        <f>VLOOKUP(F3002,city!$A$4:$D$352,4,FALSE)</f>
        <v>张家界</v>
      </c>
      <c r="F3002" s="22">
        <f t="shared" si="140"/>
        <v>177</v>
      </c>
      <c r="G3002" s="22">
        <f>IF(VLOOKUP(F3001,city!$A$4:$H$352,8,FALSE)&gt;G3001,G3001+1,1)</f>
        <v>7</v>
      </c>
    </row>
    <row r="3003" spans="1:7" x14ac:dyDescent="0.15">
      <c r="A3003" s="23">
        <f t="shared" si="138"/>
        <v>117708</v>
      </c>
      <c r="B3003" s="24">
        <v>1</v>
      </c>
      <c r="C3003" s="28" t="str">
        <f>"jingdian/"&amp;VLOOKUP(E3003,city!$D$4:$P$352,12,FALSE)&amp;"/"&amp;VLOOKUP(E3003,city!$D$4:$P$352,13,FALSE)&amp;"/"&amp;IF(G3003&lt;11,"jd",IF(G3003&lt;16,"tc","cs"))&amp;"/"&amp;IF(G3003&lt;11,G3003,IF(G3003&lt;16,G3003-10,G3003-15))&amp;".jpg"</f>
        <v>jingdian/hunan/zhangjiajie/jd/8.jpg</v>
      </c>
      <c r="D3003" s="23">
        <f t="shared" si="139"/>
        <v>1</v>
      </c>
      <c r="E3003" s="2" t="str">
        <f>VLOOKUP(F3003,city!$A$4:$D$352,4,FALSE)</f>
        <v>张家界</v>
      </c>
      <c r="F3003" s="22">
        <f t="shared" si="140"/>
        <v>177</v>
      </c>
      <c r="G3003" s="22">
        <f>IF(VLOOKUP(F3002,city!$A$4:$H$352,8,FALSE)&gt;G3002,G3002+1,1)</f>
        <v>8</v>
      </c>
    </row>
    <row r="3004" spans="1:7" x14ac:dyDescent="0.15">
      <c r="A3004" s="23">
        <f t="shared" si="138"/>
        <v>117709</v>
      </c>
      <c r="B3004" s="24">
        <v>1</v>
      </c>
      <c r="C3004" s="28" t="str">
        <f>"jingdian/"&amp;VLOOKUP(E3004,city!$D$4:$P$352,12,FALSE)&amp;"/"&amp;VLOOKUP(E3004,city!$D$4:$P$352,13,FALSE)&amp;"/"&amp;IF(G3004&lt;11,"jd",IF(G3004&lt;16,"tc","cs"))&amp;"/"&amp;IF(G3004&lt;11,G3004,IF(G3004&lt;16,G3004-10,G3004-15))&amp;".jpg"</f>
        <v>jingdian/hunan/zhangjiajie/jd/9.jpg</v>
      </c>
      <c r="D3004" s="23">
        <f t="shared" si="139"/>
        <v>1</v>
      </c>
      <c r="E3004" s="2" t="str">
        <f>VLOOKUP(F3004,city!$A$4:$D$352,4,FALSE)</f>
        <v>张家界</v>
      </c>
      <c r="F3004" s="22">
        <f t="shared" si="140"/>
        <v>177</v>
      </c>
      <c r="G3004" s="22">
        <f>IF(VLOOKUP(F3003,city!$A$4:$H$352,8,FALSE)&gt;G3003,G3003+1,1)</f>
        <v>9</v>
      </c>
    </row>
    <row r="3005" spans="1:7" x14ac:dyDescent="0.15">
      <c r="A3005" s="23">
        <f t="shared" si="138"/>
        <v>117710</v>
      </c>
      <c r="B3005" s="24">
        <v>1</v>
      </c>
      <c r="C3005" s="28" t="str">
        <f>"jingdian/"&amp;VLOOKUP(E3005,city!$D$4:$P$352,12,FALSE)&amp;"/"&amp;VLOOKUP(E3005,city!$D$4:$P$352,13,FALSE)&amp;"/"&amp;IF(G3005&lt;11,"jd",IF(G3005&lt;16,"tc","cs"))&amp;"/"&amp;IF(G3005&lt;11,G3005,IF(G3005&lt;16,G3005-10,G3005-15))&amp;".jpg"</f>
        <v>jingdian/hunan/zhangjiajie/jd/10.jpg</v>
      </c>
      <c r="D3005" s="23">
        <f t="shared" si="139"/>
        <v>1</v>
      </c>
      <c r="E3005" s="2" t="str">
        <f>VLOOKUP(F3005,city!$A$4:$D$352,4,FALSE)</f>
        <v>张家界</v>
      </c>
      <c r="F3005" s="22">
        <f t="shared" si="140"/>
        <v>177</v>
      </c>
      <c r="G3005" s="22">
        <f>IF(VLOOKUP(F3004,city!$A$4:$H$352,8,FALSE)&gt;G3004,G3004+1,1)</f>
        <v>10</v>
      </c>
    </row>
    <row r="3006" spans="1:7" x14ac:dyDescent="0.15">
      <c r="A3006" s="23">
        <f t="shared" si="138"/>
        <v>117751</v>
      </c>
      <c r="B3006" s="24">
        <v>4</v>
      </c>
      <c r="C3006" s="28" t="str">
        <f>"jingdian/"&amp;VLOOKUP(E3006,city!$D$4:$P$352,12,FALSE)&amp;"/"&amp;VLOOKUP(E3006,city!$D$4:$P$352,13,FALSE)&amp;"/"&amp;IF(G3006&lt;11,"jd",IF(G3006&lt;16,"tc","cs"))&amp;"/"&amp;IF(G3006&lt;11,G3006,IF(G3006&lt;16,G3006-10,G3006-15))&amp;".jpg"</f>
        <v>jingdian/hunan/zhangjiajie/tc/1.jpg</v>
      </c>
      <c r="D3006" s="23">
        <f t="shared" si="139"/>
        <v>2</v>
      </c>
      <c r="E3006" s="2" t="str">
        <f>VLOOKUP(F3006,city!$A$4:$D$352,4,FALSE)</f>
        <v>张家界</v>
      </c>
      <c r="F3006" s="22">
        <f t="shared" si="140"/>
        <v>177</v>
      </c>
      <c r="G3006" s="22">
        <f>IF(VLOOKUP(F3005,city!$A$4:$H$352,8,FALSE)&gt;G3005,G3005+1,1)</f>
        <v>11</v>
      </c>
    </row>
    <row r="3007" spans="1:7" x14ac:dyDescent="0.15">
      <c r="A3007" s="23">
        <f t="shared" si="138"/>
        <v>117752</v>
      </c>
      <c r="B3007" s="24">
        <v>4</v>
      </c>
      <c r="C3007" s="28" t="str">
        <f>"jingdian/"&amp;VLOOKUP(E3007,city!$D$4:$P$352,12,FALSE)&amp;"/"&amp;VLOOKUP(E3007,city!$D$4:$P$352,13,FALSE)&amp;"/"&amp;IF(G3007&lt;11,"jd",IF(G3007&lt;16,"tc","cs"))&amp;"/"&amp;IF(G3007&lt;11,G3007,IF(G3007&lt;16,G3007-10,G3007-15))&amp;".jpg"</f>
        <v>jingdian/hunan/zhangjiajie/tc/2.jpg</v>
      </c>
      <c r="D3007" s="23">
        <f t="shared" si="139"/>
        <v>2</v>
      </c>
      <c r="E3007" s="2" t="str">
        <f>VLOOKUP(F3007,city!$A$4:$D$352,4,FALSE)</f>
        <v>张家界</v>
      </c>
      <c r="F3007" s="22">
        <f t="shared" si="140"/>
        <v>177</v>
      </c>
      <c r="G3007" s="22">
        <f>IF(VLOOKUP(F3006,city!$A$4:$H$352,8,FALSE)&gt;G3006,G3006+1,1)</f>
        <v>12</v>
      </c>
    </row>
    <row r="3008" spans="1:7" x14ac:dyDescent="0.15">
      <c r="A3008" s="23">
        <f t="shared" si="138"/>
        <v>117753</v>
      </c>
      <c r="B3008" s="24">
        <v>5</v>
      </c>
      <c r="C3008" s="28" t="str">
        <f>"jingdian/"&amp;VLOOKUP(E3008,city!$D$4:$P$352,12,FALSE)&amp;"/"&amp;VLOOKUP(E3008,city!$D$4:$P$352,13,FALSE)&amp;"/"&amp;IF(G3008&lt;11,"jd",IF(G3008&lt;16,"tc","cs"))&amp;"/"&amp;IF(G3008&lt;11,G3008,IF(G3008&lt;16,G3008-10,G3008-15))&amp;".jpg"</f>
        <v>jingdian/hunan/zhangjiajie/tc/3.jpg</v>
      </c>
      <c r="D3008" s="23">
        <f t="shared" si="139"/>
        <v>2</v>
      </c>
      <c r="E3008" s="2" t="str">
        <f>VLOOKUP(F3008,city!$A$4:$D$352,4,FALSE)</f>
        <v>张家界</v>
      </c>
      <c r="F3008" s="22">
        <f t="shared" si="140"/>
        <v>177</v>
      </c>
      <c r="G3008" s="22">
        <f>IF(VLOOKUP(F3007,city!$A$4:$H$352,8,FALSE)&gt;G3007,G3007+1,1)</f>
        <v>13</v>
      </c>
    </row>
    <row r="3009" spans="1:7" x14ac:dyDescent="0.15">
      <c r="A3009" s="23">
        <f t="shared" si="138"/>
        <v>117754</v>
      </c>
      <c r="B3009" s="24">
        <v>5</v>
      </c>
      <c r="C3009" s="28" t="str">
        <f>"jingdian/"&amp;VLOOKUP(E3009,city!$D$4:$P$352,12,FALSE)&amp;"/"&amp;VLOOKUP(E3009,city!$D$4:$P$352,13,FALSE)&amp;"/"&amp;IF(G3009&lt;11,"jd",IF(G3009&lt;16,"tc","cs"))&amp;"/"&amp;IF(G3009&lt;11,G3009,IF(G3009&lt;16,G3009-10,G3009-15))&amp;".jpg"</f>
        <v>jingdian/hunan/zhangjiajie/tc/4.jpg</v>
      </c>
      <c r="D3009" s="23">
        <f t="shared" si="139"/>
        <v>2</v>
      </c>
      <c r="E3009" s="2" t="str">
        <f>VLOOKUP(F3009,city!$A$4:$D$352,4,FALSE)</f>
        <v>张家界</v>
      </c>
      <c r="F3009" s="22">
        <f t="shared" si="140"/>
        <v>177</v>
      </c>
      <c r="G3009" s="22">
        <f>IF(VLOOKUP(F3008,city!$A$4:$H$352,8,FALSE)&gt;G3008,G3008+1,1)</f>
        <v>14</v>
      </c>
    </row>
    <row r="3010" spans="1:7" x14ac:dyDescent="0.15">
      <c r="A3010" s="23">
        <f t="shared" si="138"/>
        <v>117755</v>
      </c>
      <c r="B3010" s="24">
        <v>3</v>
      </c>
      <c r="C3010" s="28" t="str">
        <f>"jingdian/"&amp;VLOOKUP(E3010,city!$D$4:$P$352,12,FALSE)&amp;"/"&amp;VLOOKUP(E3010,city!$D$4:$P$352,13,FALSE)&amp;"/"&amp;IF(G3010&lt;11,"jd",IF(G3010&lt;16,"tc","cs"))&amp;"/"&amp;IF(G3010&lt;11,G3010,IF(G3010&lt;16,G3010-10,G3010-15))&amp;".jpg"</f>
        <v>jingdian/hunan/zhangjiajie/tc/5.jpg</v>
      </c>
      <c r="D3010" s="23">
        <f t="shared" si="139"/>
        <v>2</v>
      </c>
      <c r="E3010" s="2" t="str">
        <f>VLOOKUP(F3010,city!$A$4:$D$352,4,FALSE)</f>
        <v>张家界</v>
      </c>
      <c r="F3010" s="22">
        <f t="shared" si="140"/>
        <v>177</v>
      </c>
      <c r="G3010" s="22">
        <f>IF(VLOOKUP(F3009,city!$A$4:$H$352,8,FALSE)&gt;G3009,G3009+1,1)</f>
        <v>15</v>
      </c>
    </row>
    <row r="3011" spans="1:7" x14ac:dyDescent="0.15">
      <c r="A3011" s="23">
        <f t="shared" si="138"/>
        <v>117781</v>
      </c>
      <c r="B3011" s="24">
        <v>3</v>
      </c>
      <c r="C3011" s="28" t="str">
        <f>"jingdian/"&amp;VLOOKUP(E3011,city!$D$4:$P$352,12,FALSE)&amp;"/"&amp;VLOOKUP(E3011,city!$D$4:$P$352,13,FALSE)&amp;"/"&amp;IF(G3011&lt;11,"jd",IF(G3011&lt;16,"tc","cs"))&amp;"/"&amp;IF(G3011&lt;11,G3011,IF(G3011&lt;16,G3011-10,G3011-15))&amp;".jpg"</f>
        <v>jingdian/hunan/zhangjiajie/cs/1.jpg</v>
      </c>
      <c r="D3011" s="23">
        <f t="shared" si="139"/>
        <v>3</v>
      </c>
      <c r="E3011" s="2" t="str">
        <f>VLOOKUP(F3011,city!$A$4:$D$352,4,FALSE)</f>
        <v>张家界</v>
      </c>
      <c r="F3011" s="22">
        <f t="shared" si="140"/>
        <v>177</v>
      </c>
      <c r="G3011" s="22">
        <f>IF(VLOOKUP(F3010,city!$A$4:$H$352,8,FALSE)&gt;G3010,G3010+1,1)</f>
        <v>16</v>
      </c>
    </row>
    <row r="3012" spans="1:7" x14ac:dyDescent="0.15">
      <c r="A3012" s="23">
        <f t="shared" si="138"/>
        <v>117782</v>
      </c>
      <c r="B3012" s="24">
        <v>2</v>
      </c>
      <c r="C3012" s="28" t="str">
        <f>"jingdian/"&amp;VLOOKUP(E3012,city!$D$4:$P$352,12,FALSE)&amp;"/"&amp;VLOOKUP(E3012,city!$D$4:$P$352,13,FALSE)&amp;"/"&amp;IF(G3012&lt;11,"jd",IF(G3012&lt;16,"tc","cs"))&amp;"/"&amp;IF(G3012&lt;11,G3012,IF(G3012&lt;16,G3012-10,G3012-15))&amp;".jpg"</f>
        <v>jingdian/hunan/zhangjiajie/cs/2.jpg</v>
      </c>
      <c r="D3012" s="23">
        <f t="shared" si="139"/>
        <v>3</v>
      </c>
      <c r="E3012" s="2" t="str">
        <f>VLOOKUP(F3012,city!$A$4:$D$352,4,FALSE)</f>
        <v>张家界</v>
      </c>
      <c r="F3012" s="22">
        <f t="shared" si="140"/>
        <v>177</v>
      </c>
      <c r="G3012" s="22">
        <f>IF(VLOOKUP(F3011,city!$A$4:$H$352,8,FALSE)&gt;G3011,G3011+1,1)</f>
        <v>17</v>
      </c>
    </row>
    <row r="3013" spans="1:7" x14ac:dyDescent="0.15">
      <c r="A3013" s="23">
        <f t="shared" ref="A3013:A3076" si="141">IF(G3013&lt;11,G3013,IF(G3013&lt;16,G3013+40,G3013+65))+F3013*100+100000</f>
        <v>117801</v>
      </c>
      <c r="B3013" s="24">
        <v>1</v>
      </c>
      <c r="C3013" s="28" t="str">
        <f>"jingdian/"&amp;VLOOKUP(E3013,city!$D$4:$P$352,12,FALSE)&amp;"/"&amp;VLOOKUP(E3013,city!$D$4:$P$352,13,FALSE)&amp;"/"&amp;IF(G3013&lt;11,"jd",IF(G3013&lt;16,"tc","cs"))&amp;"/"&amp;IF(G3013&lt;11,G3013,IF(G3013&lt;16,G3013-10,G3013-15))&amp;".jpg"</f>
        <v>jingdian/hunan/yiyang/jd/1.jpg</v>
      </c>
      <c r="D3013" s="23">
        <f t="shared" ref="D3013:D3076" si="142">IF(G3013&lt;11,1,IF(G3013&lt;16,2,3))</f>
        <v>1</v>
      </c>
      <c r="E3013" s="2" t="str">
        <f>VLOOKUP(F3013,city!$A$4:$D$352,4,FALSE)</f>
        <v>益阳</v>
      </c>
      <c r="F3013" s="22">
        <f t="shared" ref="F3013:F3076" si="143">IF(G3013&gt;G3012,F3012,F3012+1)</f>
        <v>178</v>
      </c>
      <c r="G3013" s="22">
        <f>IF(VLOOKUP(F3012,city!$A$4:$H$352,8,FALSE)&gt;G3012,G3012+1,1)</f>
        <v>1</v>
      </c>
    </row>
    <row r="3014" spans="1:7" x14ac:dyDescent="0.15">
      <c r="A3014" s="23">
        <f t="shared" si="141"/>
        <v>117802</v>
      </c>
      <c r="B3014" s="24">
        <v>1</v>
      </c>
      <c r="C3014" s="28" t="str">
        <f>"jingdian/"&amp;VLOOKUP(E3014,city!$D$4:$P$352,12,FALSE)&amp;"/"&amp;VLOOKUP(E3014,city!$D$4:$P$352,13,FALSE)&amp;"/"&amp;IF(G3014&lt;11,"jd",IF(G3014&lt;16,"tc","cs"))&amp;"/"&amp;IF(G3014&lt;11,G3014,IF(G3014&lt;16,G3014-10,G3014-15))&amp;".jpg"</f>
        <v>jingdian/hunan/yiyang/jd/2.jpg</v>
      </c>
      <c r="D3014" s="23">
        <f t="shared" si="142"/>
        <v>1</v>
      </c>
      <c r="E3014" s="2" t="str">
        <f>VLOOKUP(F3014,city!$A$4:$D$352,4,FALSE)</f>
        <v>益阳</v>
      </c>
      <c r="F3014" s="22">
        <f t="shared" si="143"/>
        <v>178</v>
      </c>
      <c r="G3014" s="22">
        <f>IF(VLOOKUP(F3013,city!$A$4:$H$352,8,FALSE)&gt;G3013,G3013+1,1)</f>
        <v>2</v>
      </c>
    </row>
    <row r="3015" spans="1:7" x14ac:dyDescent="0.15">
      <c r="A3015" s="23">
        <f t="shared" si="141"/>
        <v>117803</v>
      </c>
      <c r="B3015" s="24">
        <v>1</v>
      </c>
      <c r="C3015" s="28" t="str">
        <f>"jingdian/"&amp;VLOOKUP(E3015,city!$D$4:$P$352,12,FALSE)&amp;"/"&amp;VLOOKUP(E3015,city!$D$4:$P$352,13,FALSE)&amp;"/"&amp;IF(G3015&lt;11,"jd",IF(G3015&lt;16,"tc","cs"))&amp;"/"&amp;IF(G3015&lt;11,G3015,IF(G3015&lt;16,G3015-10,G3015-15))&amp;".jpg"</f>
        <v>jingdian/hunan/yiyang/jd/3.jpg</v>
      </c>
      <c r="D3015" s="23">
        <f t="shared" si="142"/>
        <v>1</v>
      </c>
      <c r="E3015" s="2" t="str">
        <f>VLOOKUP(F3015,city!$A$4:$D$352,4,FALSE)</f>
        <v>益阳</v>
      </c>
      <c r="F3015" s="22">
        <f t="shared" si="143"/>
        <v>178</v>
      </c>
      <c r="G3015" s="22">
        <f>IF(VLOOKUP(F3014,city!$A$4:$H$352,8,FALSE)&gt;G3014,G3014+1,1)</f>
        <v>3</v>
      </c>
    </row>
    <row r="3016" spans="1:7" x14ac:dyDescent="0.15">
      <c r="A3016" s="23">
        <f t="shared" si="141"/>
        <v>117804</v>
      </c>
      <c r="B3016" s="24">
        <v>1</v>
      </c>
      <c r="C3016" s="28" t="str">
        <f>"jingdian/"&amp;VLOOKUP(E3016,city!$D$4:$P$352,12,FALSE)&amp;"/"&amp;VLOOKUP(E3016,city!$D$4:$P$352,13,FALSE)&amp;"/"&amp;IF(G3016&lt;11,"jd",IF(G3016&lt;16,"tc","cs"))&amp;"/"&amp;IF(G3016&lt;11,G3016,IF(G3016&lt;16,G3016-10,G3016-15))&amp;".jpg"</f>
        <v>jingdian/hunan/yiyang/jd/4.jpg</v>
      </c>
      <c r="D3016" s="23">
        <f t="shared" si="142"/>
        <v>1</v>
      </c>
      <c r="E3016" s="2" t="str">
        <f>VLOOKUP(F3016,city!$A$4:$D$352,4,FALSE)</f>
        <v>益阳</v>
      </c>
      <c r="F3016" s="22">
        <f t="shared" si="143"/>
        <v>178</v>
      </c>
      <c r="G3016" s="22">
        <f>IF(VLOOKUP(F3015,city!$A$4:$H$352,8,FALSE)&gt;G3015,G3015+1,1)</f>
        <v>4</v>
      </c>
    </row>
    <row r="3017" spans="1:7" x14ac:dyDescent="0.15">
      <c r="A3017" s="23">
        <f t="shared" si="141"/>
        <v>117805</v>
      </c>
      <c r="B3017" s="24">
        <v>1</v>
      </c>
      <c r="C3017" s="28" t="str">
        <f>"jingdian/"&amp;VLOOKUP(E3017,city!$D$4:$P$352,12,FALSE)&amp;"/"&amp;VLOOKUP(E3017,city!$D$4:$P$352,13,FALSE)&amp;"/"&amp;IF(G3017&lt;11,"jd",IF(G3017&lt;16,"tc","cs"))&amp;"/"&amp;IF(G3017&lt;11,G3017,IF(G3017&lt;16,G3017-10,G3017-15))&amp;".jpg"</f>
        <v>jingdian/hunan/yiyang/jd/5.jpg</v>
      </c>
      <c r="D3017" s="23">
        <f t="shared" si="142"/>
        <v>1</v>
      </c>
      <c r="E3017" s="2" t="str">
        <f>VLOOKUP(F3017,city!$A$4:$D$352,4,FALSE)</f>
        <v>益阳</v>
      </c>
      <c r="F3017" s="22">
        <f t="shared" si="143"/>
        <v>178</v>
      </c>
      <c r="G3017" s="22">
        <f>IF(VLOOKUP(F3016,city!$A$4:$H$352,8,FALSE)&gt;G3016,G3016+1,1)</f>
        <v>5</v>
      </c>
    </row>
    <row r="3018" spans="1:7" x14ac:dyDescent="0.15">
      <c r="A3018" s="23">
        <f t="shared" si="141"/>
        <v>117806</v>
      </c>
      <c r="B3018" s="24">
        <v>1</v>
      </c>
      <c r="C3018" s="28" t="str">
        <f>"jingdian/"&amp;VLOOKUP(E3018,city!$D$4:$P$352,12,FALSE)&amp;"/"&amp;VLOOKUP(E3018,city!$D$4:$P$352,13,FALSE)&amp;"/"&amp;IF(G3018&lt;11,"jd",IF(G3018&lt;16,"tc","cs"))&amp;"/"&amp;IF(G3018&lt;11,G3018,IF(G3018&lt;16,G3018-10,G3018-15))&amp;".jpg"</f>
        <v>jingdian/hunan/yiyang/jd/6.jpg</v>
      </c>
      <c r="D3018" s="23">
        <f t="shared" si="142"/>
        <v>1</v>
      </c>
      <c r="E3018" s="2" t="str">
        <f>VLOOKUP(F3018,city!$A$4:$D$352,4,FALSE)</f>
        <v>益阳</v>
      </c>
      <c r="F3018" s="22">
        <f t="shared" si="143"/>
        <v>178</v>
      </c>
      <c r="G3018" s="22">
        <f>IF(VLOOKUP(F3017,city!$A$4:$H$352,8,FALSE)&gt;G3017,G3017+1,1)</f>
        <v>6</v>
      </c>
    </row>
    <row r="3019" spans="1:7" x14ac:dyDescent="0.15">
      <c r="A3019" s="23">
        <f t="shared" si="141"/>
        <v>117807</v>
      </c>
      <c r="B3019" s="24">
        <v>1</v>
      </c>
      <c r="C3019" s="28" t="str">
        <f>"jingdian/"&amp;VLOOKUP(E3019,city!$D$4:$P$352,12,FALSE)&amp;"/"&amp;VLOOKUP(E3019,city!$D$4:$P$352,13,FALSE)&amp;"/"&amp;IF(G3019&lt;11,"jd",IF(G3019&lt;16,"tc","cs"))&amp;"/"&amp;IF(G3019&lt;11,G3019,IF(G3019&lt;16,G3019-10,G3019-15))&amp;".jpg"</f>
        <v>jingdian/hunan/yiyang/jd/7.jpg</v>
      </c>
      <c r="D3019" s="23">
        <f t="shared" si="142"/>
        <v>1</v>
      </c>
      <c r="E3019" s="2" t="str">
        <f>VLOOKUP(F3019,city!$A$4:$D$352,4,FALSE)</f>
        <v>益阳</v>
      </c>
      <c r="F3019" s="22">
        <f t="shared" si="143"/>
        <v>178</v>
      </c>
      <c r="G3019" s="22">
        <f>IF(VLOOKUP(F3018,city!$A$4:$H$352,8,FALSE)&gt;G3018,G3018+1,1)</f>
        <v>7</v>
      </c>
    </row>
    <row r="3020" spans="1:7" x14ac:dyDescent="0.15">
      <c r="A3020" s="23">
        <f t="shared" si="141"/>
        <v>117808</v>
      </c>
      <c r="B3020" s="24">
        <v>1</v>
      </c>
      <c r="C3020" s="28" t="str">
        <f>"jingdian/"&amp;VLOOKUP(E3020,city!$D$4:$P$352,12,FALSE)&amp;"/"&amp;VLOOKUP(E3020,city!$D$4:$P$352,13,FALSE)&amp;"/"&amp;IF(G3020&lt;11,"jd",IF(G3020&lt;16,"tc","cs"))&amp;"/"&amp;IF(G3020&lt;11,G3020,IF(G3020&lt;16,G3020-10,G3020-15))&amp;".jpg"</f>
        <v>jingdian/hunan/yiyang/jd/8.jpg</v>
      </c>
      <c r="D3020" s="23">
        <f t="shared" si="142"/>
        <v>1</v>
      </c>
      <c r="E3020" s="2" t="str">
        <f>VLOOKUP(F3020,city!$A$4:$D$352,4,FALSE)</f>
        <v>益阳</v>
      </c>
      <c r="F3020" s="22">
        <f t="shared" si="143"/>
        <v>178</v>
      </c>
      <c r="G3020" s="22">
        <f>IF(VLOOKUP(F3019,city!$A$4:$H$352,8,FALSE)&gt;G3019,G3019+1,1)</f>
        <v>8</v>
      </c>
    </row>
    <row r="3021" spans="1:7" x14ac:dyDescent="0.15">
      <c r="A3021" s="23">
        <f t="shared" si="141"/>
        <v>117809</v>
      </c>
      <c r="B3021" s="24">
        <v>1</v>
      </c>
      <c r="C3021" s="28" t="str">
        <f>"jingdian/"&amp;VLOOKUP(E3021,city!$D$4:$P$352,12,FALSE)&amp;"/"&amp;VLOOKUP(E3021,city!$D$4:$P$352,13,FALSE)&amp;"/"&amp;IF(G3021&lt;11,"jd",IF(G3021&lt;16,"tc","cs"))&amp;"/"&amp;IF(G3021&lt;11,G3021,IF(G3021&lt;16,G3021-10,G3021-15))&amp;".jpg"</f>
        <v>jingdian/hunan/yiyang/jd/9.jpg</v>
      </c>
      <c r="D3021" s="23">
        <f t="shared" si="142"/>
        <v>1</v>
      </c>
      <c r="E3021" s="2" t="str">
        <f>VLOOKUP(F3021,city!$A$4:$D$352,4,FALSE)</f>
        <v>益阳</v>
      </c>
      <c r="F3021" s="22">
        <f t="shared" si="143"/>
        <v>178</v>
      </c>
      <c r="G3021" s="22">
        <f>IF(VLOOKUP(F3020,city!$A$4:$H$352,8,FALSE)&gt;G3020,G3020+1,1)</f>
        <v>9</v>
      </c>
    </row>
    <row r="3022" spans="1:7" x14ac:dyDescent="0.15">
      <c r="A3022" s="23">
        <f t="shared" si="141"/>
        <v>117810</v>
      </c>
      <c r="B3022" s="24">
        <v>1</v>
      </c>
      <c r="C3022" s="28" t="str">
        <f>"jingdian/"&amp;VLOOKUP(E3022,city!$D$4:$P$352,12,FALSE)&amp;"/"&amp;VLOOKUP(E3022,city!$D$4:$P$352,13,FALSE)&amp;"/"&amp;IF(G3022&lt;11,"jd",IF(G3022&lt;16,"tc","cs"))&amp;"/"&amp;IF(G3022&lt;11,G3022,IF(G3022&lt;16,G3022-10,G3022-15))&amp;".jpg"</f>
        <v>jingdian/hunan/yiyang/jd/10.jpg</v>
      </c>
      <c r="D3022" s="23">
        <f t="shared" si="142"/>
        <v>1</v>
      </c>
      <c r="E3022" s="2" t="str">
        <f>VLOOKUP(F3022,city!$A$4:$D$352,4,FALSE)</f>
        <v>益阳</v>
      </c>
      <c r="F3022" s="22">
        <f t="shared" si="143"/>
        <v>178</v>
      </c>
      <c r="G3022" s="22">
        <f>IF(VLOOKUP(F3021,city!$A$4:$H$352,8,FALSE)&gt;G3021,G3021+1,1)</f>
        <v>10</v>
      </c>
    </row>
    <row r="3023" spans="1:7" x14ac:dyDescent="0.15">
      <c r="A3023" s="23">
        <f t="shared" si="141"/>
        <v>117851</v>
      </c>
      <c r="B3023" s="24">
        <v>3</v>
      </c>
      <c r="C3023" s="28" t="str">
        <f>"jingdian/"&amp;VLOOKUP(E3023,city!$D$4:$P$352,12,FALSE)&amp;"/"&amp;VLOOKUP(E3023,city!$D$4:$P$352,13,FALSE)&amp;"/"&amp;IF(G3023&lt;11,"jd",IF(G3023&lt;16,"tc","cs"))&amp;"/"&amp;IF(G3023&lt;11,G3023,IF(G3023&lt;16,G3023-10,G3023-15))&amp;".jpg"</f>
        <v>jingdian/hunan/yiyang/tc/1.jpg</v>
      </c>
      <c r="D3023" s="23">
        <f t="shared" si="142"/>
        <v>2</v>
      </c>
      <c r="E3023" s="2" t="str">
        <f>VLOOKUP(F3023,city!$A$4:$D$352,4,FALSE)</f>
        <v>益阳</v>
      </c>
      <c r="F3023" s="22">
        <f t="shared" si="143"/>
        <v>178</v>
      </c>
      <c r="G3023" s="22">
        <f>IF(VLOOKUP(F3022,city!$A$4:$H$352,8,FALSE)&gt;G3022,G3022+1,1)</f>
        <v>11</v>
      </c>
    </row>
    <row r="3024" spans="1:7" x14ac:dyDescent="0.15">
      <c r="A3024" s="23">
        <f t="shared" si="141"/>
        <v>117852</v>
      </c>
      <c r="B3024" s="24">
        <v>3</v>
      </c>
      <c r="C3024" s="28" t="str">
        <f>"jingdian/"&amp;VLOOKUP(E3024,city!$D$4:$P$352,12,FALSE)&amp;"/"&amp;VLOOKUP(E3024,city!$D$4:$P$352,13,FALSE)&amp;"/"&amp;IF(G3024&lt;11,"jd",IF(G3024&lt;16,"tc","cs"))&amp;"/"&amp;IF(G3024&lt;11,G3024,IF(G3024&lt;16,G3024-10,G3024-15))&amp;".jpg"</f>
        <v>jingdian/hunan/yiyang/tc/2.jpg</v>
      </c>
      <c r="D3024" s="23">
        <f t="shared" si="142"/>
        <v>2</v>
      </c>
      <c r="E3024" s="2" t="str">
        <f>VLOOKUP(F3024,city!$A$4:$D$352,4,FALSE)</f>
        <v>益阳</v>
      </c>
      <c r="F3024" s="22">
        <f t="shared" si="143"/>
        <v>178</v>
      </c>
      <c r="G3024" s="22">
        <f>IF(VLOOKUP(F3023,city!$A$4:$H$352,8,FALSE)&gt;G3023,G3023+1,1)</f>
        <v>12</v>
      </c>
    </row>
    <row r="3025" spans="1:7" x14ac:dyDescent="0.15">
      <c r="A3025" s="23">
        <f t="shared" si="141"/>
        <v>117853</v>
      </c>
      <c r="B3025" s="24">
        <v>3</v>
      </c>
      <c r="C3025" s="28" t="str">
        <f>"jingdian/"&amp;VLOOKUP(E3025,city!$D$4:$P$352,12,FALSE)&amp;"/"&amp;VLOOKUP(E3025,city!$D$4:$P$352,13,FALSE)&amp;"/"&amp;IF(G3025&lt;11,"jd",IF(G3025&lt;16,"tc","cs"))&amp;"/"&amp;IF(G3025&lt;11,G3025,IF(G3025&lt;16,G3025-10,G3025-15))&amp;".jpg"</f>
        <v>jingdian/hunan/yiyang/tc/3.jpg</v>
      </c>
      <c r="D3025" s="23">
        <f t="shared" si="142"/>
        <v>2</v>
      </c>
      <c r="E3025" s="2" t="str">
        <f>VLOOKUP(F3025,city!$A$4:$D$352,4,FALSE)</f>
        <v>益阳</v>
      </c>
      <c r="F3025" s="22">
        <f t="shared" si="143"/>
        <v>178</v>
      </c>
      <c r="G3025" s="22">
        <f>IF(VLOOKUP(F3024,city!$A$4:$H$352,8,FALSE)&gt;G3024,G3024+1,1)</f>
        <v>13</v>
      </c>
    </row>
    <row r="3026" spans="1:7" x14ac:dyDescent="0.15">
      <c r="A3026" s="23">
        <f t="shared" si="141"/>
        <v>117854</v>
      </c>
      <c r="B3026" s="24">
        <v>2</v>
      </c>
      <c r="C3026" s="28" t="str">
        <f>"jingdian/"&amp;VLOOKUP(E3026,city!$D$4:$P$352,12,FALSE)&amp;"/"&amp;VLOOKUP(E3026,city!$D$4:$P$352,13,FALSE)&amp;"/"&amp;IF(G3026&lt;11,"jd",IF(G3026&lt;16,"tc","cs"))&amp;"/"&amp;IF(G3026&lt;11,G3026,IF(G3026&lt;16,G3026-10,G3026-15))&amp;".jpg"</f>
        <v>jingdian/hunan/yiyang/tc/4.jpg</v>
      </c>
      <c r="D3026" s="23">
        <f t="shared" si="142"/>
        <v>2</v>
      </c>
      <c r="E3026" s="2" t="str">
        <f>VLOOKUP(F3026,city!$A$4:$D$352,4,FALSE)</f>
        <v>益阳</v>
      </c>
      <c r="F3026" s="22">
        <f t="shared" si="143"/>
        <v>178</v>
      </c>
      <c r="G3026" s="22">
        <f>IF(VLOOKUP(F3025,city!$A$4:$H$352,8,FALSE)&gt;G3025,G3025+1,1)</f>
        <v>14</v>
      </c>
    </row>
    <row r="3027" spans="1:7" x14ac:dyDescent="0.15">
      <c r="A3027" s="23">
        <f t="shared" si="141"/>
        <v>117855</v>
      </c>
      <c r="B3027" s="24">
        <v>2</v>
      </c>
      <c r="C3027" s="28" t="str">
        <f>"jingdian/"&amp;VLOOKUP(E3027,city!$D$4:$P$352,12,FALSE)&amp;"/"&amp;VLOOKUP(E3027,city!$D$4:$P$352,13,FALSE)&amp;"/"&amp;IF(G3027&lt;11,"jd",IF(G3027&lt;16,"tc","cs"))&amp;"/"&amp;IF(G3027&lt;11,G3027,IF(G3027&lt;16,G3027-10,G3027-15))&amp;".jpg"</f>
        <v>jingdian/hunan/yiyang/tc/5.jpg</v>
      </c>
      <c r="D3027" s="23">
        <f t="shared" si="142"/>
        <v>2</v>
      </c>
      <c r="E3027" s="2" t="str">
        <f>VLOOKUP(F3027,city!$A$4:$D$352,4,FALSE)</f>
        <v>益阳</v>
      </c>
      <c r="F3027" s="22">
        <f t="shared" si="143"/>
        <v>178</v>
      </c>
      <c r="G3027" s="22">
        <f>IF(VLOOKUP(F3026,city!$A$4:$H$352,8,FALSE)&gt;G3026,G3026+1,1)</f>
        <v>15</v>
      </c>
    </row>
    <row r="3028" spans="1:7" x14ac:dyDescent="0.15">
      <c r="A3028" s="23">
        <f t="shared" si="141"/>
        <v>117881</v>
      </c>
      <c r="B3028" s="24">
        <v>2</v>
      </c>
      <c r="C3028" s="28" t="str">
        <f>"jingdian/"&amp;VLOOKUP(E3028,city!$D$4:$P$352,12,FALSE)&amp;"/"&amp;VLOOKUP(E3028,city!$D$4:$P$352,13,FALSE)&amp;"/"&amp;IF(G3028&lt;11,"jd",IF(G3028&lt;16,"tc","cs"))&amp;"/"&amp;IF(G3028&lt;11,G3028,IF(G3028&lt;16,G3028-10,G3028-15))&amp;".jpg"</f>
        <v>jingdian/hunan/yiyang/cs/1.jpg</v>
      </c>
      <c r="D3028" s="23">
        <f t="shared" si="142"/>
        <v>3</v>
      </c>
      <c r="E3028" s="2" t="str">
        <f>VLOOKUP(F3028,city!$A$4:$D$352,4,FALSE)</f>
        <v>益阳</v>
      </c>
      <c r="F3028" s="22">
        <f t="shared" si="143"/>
        <v>178</v>
      </c>
      <c r="G3028" s="22">
        <f>IF(VLOOKUP(F3027,city!$A$4:$H$352,8,FALSE)&gt;G3027,G3027+1,1)</f>
        <v>16</v>
      </c>
    </row>
    <row r="3029" spans="1:7" x14ac:dyDescent="0.15">
      <c r="A3029" s="23">
        <f t="shared" si="141"/>
        <v>117882</v>
      </c>
      <c r="B3029" s="24">
        <v>3</v>
      </c>
      <c r="C3029" s="28" t="str">
        <f>"jingdian/"&amp;VLOOKUP(E3029,city!$D$4:$P$352,12,FALSE)&amp;"/"&amp;VLOOKUP(E3029,city!$D$4:$P$352,13,FALSE)&amp;"/"&amp;IF(G3029&lt;11,"jd",IF(G3029&lt;16,"tc","cs"))&amp;"/"&amp;IF(G3029&lt;11,G3029,IF(G3029&lt;16,G3029-10,G3029-15))&amp;".jpg"</f>
        <v>jingdian/hunan/yiyang/cs/2.jpg</v>
      </c>
      <c r="D3029" s="23">
        <f t="shared" si="142"/>
        <v>3</v>
      </c>
      <c r="E3029" s="2" t="str">
        <f>VLOOKUP(F3029,city!$A$4:$D$352,4,FALSE)</f>
        <v>益阳</v>
      </c>
      <c r="F3029" s="22">
        <f t="shared" si="143"/>
        <v>178</v>
      </c>
      <c r="G3029" s="22">
        <f>IF(VLOOKUP(F3028,city!$A$4:$H$352,8,FALSE)&gt;G3028,G3028+1,1)</f>
        <v>17</v>
      </c>
    </row>
    <row r="3030" spans="1:7" x14ac:dyDescent="0.15">
      <c r="A3030" s="23">
        <f t="shared" si="141"/>
        <v>117901</v>
      </c>
      <c r="B3030" s="24">
        <v>1</v>
      </c>
      <c r="C3030" s="28" t="str">
        <f>"jingdian/"&amp;VLOOKUP(E3030,city!$D$4:$P$352,12,FALSE)&amp;"/"&amp;VLOOKUP(E3030,city!$D$4:$P$352,13,FALSE)&amp;"/"&amp;IF(G3030&lt;11,"jd",IF(G3030&lt;16,"tc","cs"))&amp;"/"&amp;IF(G3030&lt;11,G3030,IF(G3030&lt;16,G3030-10,G3030-15))&amp;".jpg"</f>
        <v>jingdian/hunan/loudi/jd/1.jpg</v>
      </c>
      <c r="D3030" s="23">
        <f t="shared" si="142"/>
        <v>1</v>
      </c>
      <c r="E3030" s="2" t="str">
        <f>VLOOKUP(F3030,city!$A$4:$D$352,4,FALSE)</f>
        <v>娄底</v>
      </c>
      <c r="F3030" s="22">
        <f t="shared" si="143"/>
        <v>179</v>
      </c>
      <c r="G3030" s="22">
        <f>IF(VLOOKUP(F3029,city!$A$4:$H$352,8,FALSE)&gt;G3029,G3029+1,1)</f>
        <v>1</v>
      </c>
    </row>
    <row r="3031" spans="1:7" x14ac:dyDescent="0.15">
      <c r="A3031" s="23">
        <f t="shared" si="141"/>
        <v>117902</v>
      </c>
      <c r="B3031" s="24">
        <v>1</v>
      </c>
      <c r="C3031" s="28" t="str">
        <f>"jingdian/"&amp;VLOOKUP(E3031,city!$D$4:$P$352,12,FALSE)&amp;"/"&amp;VLOOKUP(E3031,city!$D$4:$P$352,13,FALSE)&amp;"/"&amp;IF(G3031&lt;11,"jd",IF(G3031&lt;16,"tc","cs"))&amp;"/"&amp;IF(G3031&lt;11,G3031,IF(G3031&lt;16,G3031-10,G3031-15))&amp;".jpg"</f>
        <v>jingdian/hunan/loudi/jd/2.jpg</v>
      </c>
      <c r="D3031" s="23">
        <f t="shared" si="142"/>
        <v>1</v>
      </c>
      <c r="E3031" s="2" t="str">
        <f>VLOOKUP(F3031,city!$A$4:$D$352,4,FALSE)</f>
        <v>娄底</v>
      </c>
      <c r="F3031" s="22">
        <f t="shared" si="143"/>
        <v>179</v>
      </c>
      <c r="G3031" s="22">
        <f>IF(VLOOKUP(F3030,city!$A$4:$H$352,8,FALSE)&gt;G3030,G3030+1,1)</f>
        <v>2</v>
      </c>
    </row>
    <row r="3032" spans="1:7" x14ac:dyDescent="0.15">
      <c r="A3032" s="23">
        <f t="shared" si="141"/>
        <v>117903</v>
      </c>
      <c r="B3032" s="24">
        <v>1</v>
      </c>
      <c r="C3032" s="28" t="str">
        <f>"jingdian/"&amp;VLOOKUP(E3032,city!$D$4:$P$352,12,FALSE)&amp;"/"&amp;VLOOKUP(E3032,city!$D$4:$P$352,13,FALSE)&amp;"/"&amp;IF(G3032&lt;11,"jd",IF(G3032&lt;16,"tc","cs"))&amp;"/"&amp;IF(G3032&lt;11,G3032,IF(G3032&lt;16,G3032-10,G3032-15))&amp;".jpg"</f>
        <v>jingdian/hunan/loudi/jd/3.jpg</v>
      </c>
      <c r="D3032" s="23">
        <f t="shared" si="142"/>
        <v>1</v>
      </c>
      <c r="E3032" s="2" t="str">
        <f>VLOOKUP(F3032,city!$A$4:$D$352,4,FALSE)</f>
        <v>娄底</v>
      </c>
      <c r="F3032" s="29">
        <f t="shared" si="143"/>
        <v>179</v>
      </c>
      <c r="G3032" s="22">
        <f>IF(VLOOKUP(F3031,city!$A$4:$H$352,8,FALSE)&gt;G3031,G3031+1,1)</f>
        <v>3</v>
      </c>
    </row>
    <row r="3033" spans="1:7" x14ac:dyDescent="0.15">
      <c r="A3033" s="23">
        <f t="shared" si="141"/>
        <v>117904</v>
      </c>
      <c r="B3033" s="24">
        <v>1</v>
      </c>
      <c r="C3033" s="28" t="str">
        <f>"jingdian/"&amp;VLOOKUP(E3033,city!$D$4:$P$352,12,FALSE)&amp;"/"&amp;VLOOKUP(E3033,city!$D$4:$P$352,13,FALSE)&amp;"/"&amp;IF(G3033&lt;11,"jd",IF(G3033&lt;16,"tc","cs"))&amp;"/"&amp;IF(G3033&lt;11,G3033,IF(G3033&lt;16,G3033-10,G3033-15))&amp;".jpg"</f>
        <v>jingdian/hunan/loudi/jd/4.jpg</v>
      </c>
      <c r="D3033" s="23">
        <f t="shared" si="142"/>
        <v>1</v>
      </c>
      <c r="E3033" s="2" t="str">
        <f>VLOOKUP(F3033,city!$A$4:$D$352,4,FALSE)</f>
        <v>娄底</v>
      </c>
      <c r="F3033" s="22">
        <f t="shared" si="143"/>
        <v>179</v>
      </c>
      <c r="G3033" s="22">
        <f>IF(VLOOKUP(F3032,city!$A$4:$H$352,8,FALSE)&gt;G3032,G3032+1,1)</f>
        <v>4</v>
      </c>
    </row>
    <row r="3034" spans="1:7" x14ac:dyDescent="0.15">
      <c r="A3034" s="23">
        <f t="shared" si="141"/>
        <v>117905</v>
      </c>
      <c r="B3034" s="24">
        <v>1</v>
      </c>
      <c r="C3034" s="28" t="str">
        <f>"jingdian/"&amp;VLOOKUP(E3034,city!$D$4:$P$352,12,FALSE)&amp;"/"&amp;VLOOKUP(E3034,city!$D$4:$P$352,13,FALSE)&amp;"/"&amp;IF(G3034&lt;11,"jd",IF(G3034&lt;16,"tc","cs"))&amp;"/"&amp;IF(G3034&lt;11,G3034,IF(G3034&lt;16,G3034-10,G3034-15))&amp;".jpg"</f>
        <v>jingdian/hunan/loudi/jd/5.jpg</v>
      </c>
      <c r="D3034" s="23">
        <f t="shared" si="142"/>
        <v>1</v>
      </c>
      <c r="E3034" s="2" t="str">
        <f>VLOOKUP(F3034,city!$A$4:$D$352,4,FALSE)</f>
        <v>娄底</v>
      </c>
      <c r="F3034" s="22">
        <f t="shared" si="143"/>
        <v>179</v>
      </c>
      <c r="G3034" s="22">
        <f>IF(VLOOKUP(F3033,city!$A$4:$H$352,8,FALSE)&gt;G3033,G3033+1,1)</f>
        <v>5</v>
      </c>
    </row>
    <row r="3035" spans="1:7" x14ac:dyDescent="0.15">
      <c r="A3035" s="23">
        <f t="shared" si="141"/>
        <v>117906</v>
      </c>
      <c r="B3035" s="24">
        <v>1</v>
      </c>
      <c r="C3035" s="28" t="str">
        <f>"jingdian/"&amp;VLOOKUP(E3035,city!$D$4:$P$352,12,FALSE)&amp;"/"&amp;VLOOKUP(E3035,city!$D$4:$P$352,13,FALSE)&amp;"/"&amp;IF(G3035&lt;11,"jd",IF(G3035&lt;16,"tc","cs"))&amp;"/"&amp;IF(G3035&lt;11,G3035,IF(G3035&lt;16,G3035-10,G3035-15))&amp;".jpg"</f>
        <v>jingdian/hunan/loudi/jd/6.jpg</v>
      </c>
      <c r="D3035" s="23">
        <f t="shared" si="142"/>
        <v>1</v>
      </c>
      <c r="E3035" s="2" t="str">
        <f>VLOOKUP(F3035,city!$A$4:$D$352,4,FALSE)</f>
        <v>娄底</v>
      </c>
      <c r="F3035" s="22">
        <f t="shared" si="143"/>
        <v>179</v>
      </c>
      <c r="G3035" s="22">
        <f>IF(VLOOKUP(F3034,city!$A$4:$H$352,8,FALSE)&gt;G3034,G3034+1,1)</f>
        <v>6</v>
      </c>
    </row>
    <row r="3036" spans="1:7" x14ac:dyDescent="0.15">
      <c r="A3036" s="23">
        <f t="shared" si="141"/>
        <v>117907</v>
      </c>
      <c r="B3036" s="24">
        <v>1</v>
      </c>
      <c r="C3036" s="28" t="str">
        <f>"jingdian/"&amp;VLOOKUP(E3036,city!$D$4:$P$352,12,FALSE)&amp;"/"&amp;VLOOKUP(E3036,city!$D$4:$P$352,13,FALSE)&amp;"/"&amp;IF(G3036&lt;11,"jd",IF(G3036&lt;16,"tc","cs"))&amp;"/"&amp;IF(G3036&lt;11,G3036,IF(G3036&lt;16,G3036-10,G3036-15))&amp;".jpg"</f>
        <v>jingdian/hunan/loudi/jd/7.jpg</v>
      </c>
      <c r="D3036" s="23">
        <f t="shared" si="142"/>
        <v>1</v>
      </c>
      <c r="E3036" s="2" t="str">
        <f>VLOOKUP(F3036,city!$A$4:$D$352,4,FALSE)</f>
        <v>娄底</v>
      </c>
      <c r="F3036" s="22">
        <f t="shared" si="143"/>
        <v>179</v>
      </c>
      <c r="G3036" s="22">
        <f>IF(VLOOKUP(F3035,city!$A$4:$H$352,8,FALSE)&gt;G3035,G3035+1,1)</f>
        <v>7</v>
      </c>
    </row>
    <row r="3037" spans="1:7" x14ac:dyDescent="0.15">
      <c r="A3037" s="23">
        <f t="shared" si="141"/>
        <v>117908</v>
      </c>
      <c r="B3037" s="24">
        <v>1</v>
      </c>
      <c r="C3037" s="28" t="str">
        <f>"jingdian/"&amp;VLOOKUP(E3037,city!$D$4:$P$352,12,FALSE)&amp;"/"&amp;VLOOKUP(E3037,city!$D$4:$P$352,13,FALSE)&amp;"/"&amp;IF(G3037&lt;11,"jd",IF(G3037&lt;16,"tc","cs"))&amp;"/"&amp;IF(G3037&lt;11,G3037,IF(G3037&lt;16,G3037-10,G3037-15))&amp;".jpg"</f>
        <v>jingdian/hunan/loudi/jd/8.jpg</v>
      </c>
      <c r="D3037" s="23">
        <f t="shared" si="142"/>
        <v>1</v>
      </c>
      <c r="E3037" s="2" t="str">
        <f>VLOOKUP(F3037,city!$A$4:$D$352,4,FALSE)</f>
        <v>娄底</v>
      </c>
      <c r="F3037" s="22">
        <f t="shared" si="143"/>
        <v>179</v>
      </c>
      <c r="G3037" s="22">
        <f>IF(VLOOKUP(F3036,city!$A$4:$H$352,8,FALSE)&gt;G3036,G3036+1,1)</f>
        <v>8</v>
      </c>
    </row>
    <row r="3038" spans="1:7" x14ac:dyDescent="0.15">
      <c r="A3038" s="23">
        <f t="shared" si="141"/>
        <v>117909</v>
      </c>
      <c r="B3038" s="24">
        <v>1</v>
      </c>
      <c r="C3038" s="28" t="str">
        <f>"jingdian/"&amp;VLOOKUP(E3038,city!$D$4:$P$352,12,FALSE)&amp;"/"&amp;VLOOKUP(E3038,city!$D$4:$P$352,13,FALSE)&amp;"/"&amp;IF(G3038&lt;11,"jd",IF(G3038&lt;16,"tc","cs"))&amp;"/"&amp;IF(G3038&lt;11,G3038,IF(G3038&lt;16,G3038-10,G3038-15))&amp;".jpg"</f>
        <v>jingdian/hunan/loudi/jd/9.jpg</v>
      </c>
      <c r="D3038" s="23">
        <f t="shared" si="142"/>
        <v>1</v>
      </c>
      <c r="E3038" s="2" t="str">
        <f>VLOOKUP(F3038,city!$A$4:$D$352,4,FALSE)</f>
        <v>娄底</v>
      </c>
      <c r="F3038" s="22">
        <f t="shared" si="143"/>
        <v>179</v>
      </c>
      <c r="G3038" s="22">
        <f>IF(VLOOKUP(F3037,city!$A$4:$H$352,8,FALSE)&gt;G3037,G3037+1,1)</f>
        <v>9</v>
      </c>
    </row>
    <row r="3039" spans="1:7" x14ac:dyDescent="0.15">
      <c r="A3039" s="23">
        <f t="shared" si="141"/>
        <v>117910</v>
      </c>
      <c r="B3039" s="24">
        <v>1</v>
      </c>
      <c r="C3039" s="28" t="str">
        <f>"jingdian/"&amp;VLOOKUP(E3039,city!$D$4:$P$352,12,FALSE)&amp;"/"&amp;VLOOKUP(E3039,city!$D$4:$P$352,13,FALSE)&amp;"/"&amp;IF(G3039&lt;11,"jd",IF(G3039&lt;16,"tc","cs"))&amp;"/"&amp;IF(G3039&lt;11,G3039,IF(G3039&lt;16,G3039-10,G3039-15))&amp;".jpg"</f>
        <v>jingdian/hunan/loudi/jd/10.jpg</v>
      </c>
      <c r="D3039" s="23">
        <f t="shared" si="142"/>
        <v>1</v>
      </c>
      <c r="E3039" s="2" t="str">
        <f>VLOOKUP(F3039,city!$A$4:$D$352,4,FALSE)</f>
        <v>娄底</v>
      </c>
      <c r="F3039" s="22">
        <f t="shared" si="143"/>
        <v>179</v>
      </c>
      <c r="G3039" s="22">
        <f>IF(VLOOKUP(F3038,city!$A$4:$H$352,8,FALSE)&gt;G3038,G3038+1,1)</f>
        <v>10</v>
      </c>
    </row>
    <row r="3040" spans="1:7" x14ac:dyDescent="0.15">
      <c r="A3040" s="23">
        <f t="shared" si="141"/>
        <v>117951</v>
      </c>
      <c r="B3040" s="24">
        <v>3</v>
      </c>
      <c r="C3040" s="28" t="str">
        <f>"jingdian/"&amp;VLOOKUP(E3040,city!$D$4:$P$352,12,FALSE)&amp;"/"&amp;VLOOKUP(E3040,city!$D$4:$P$352,13,FALSE)&amp;"/"&amp;IF(G3040&lt;11,"jd",IF(G3040&lt;16,"tc","cs"))&amp;"/"&amp;IF(G3040&lt;11,G3040,IF(G3040&lt;16,G3040-10,G3040-15))&amp;".jpg"</f>
        <v>jingdian/hunan/loudi/tc/1.jpg</v>
      </c>
      <c r="D3040" s="23">
        <f t="shared" si="142"/>
        <v>2</v>
      </c>
      <c r="E3040" s="2" t="str">
        <f>VLOOKUP(F3040,city!$A$4:$D$352,4,FALSE)</f>
        <v>娄底</v>
      </c>
      <c r="F3040" s="22">
        <f t="shared" si="143"/>
        <v>179</v>
      </c>
      <c r="G3040" s="22">
        <f>IF(VLOOKUP(F3039,city!$A$4:$H$352,8,FALSE)&gt;G3039,G3039+1,1)</f>
        <v>11</v>
      </c>
    </row>
    <row r="3041" spans="1:7" x14ac:dyDescent="0.15">
      <c r="A3041" s="23">
        <f t="shared" si="141"/>
        <v>117952</v>
      </c>
      <c r="B3041" s="24">
        <v>4</v>
      </c>
      <c r="C3041" s="28" t="str">
        <f>"jingdian/"&amp;VLOOKUP(E3041,city!$D$4:$P$352,12,FALSE)&amp;"/"&amp;VLOOKUP(E3041,city!$D$4:$P$352,13,FALSE)&amp;"/"&amp;IF(G3041&lt;11,"jd",IF(G3041&lt;16,"tc","cs"))&amp;"/"&amp;IF(G3041&lt;11,G3041,IF(G3041&lt;16,G3041-10,G3041-15))&amp;".jpg"</f>
        <v>jingdian/hunan/loudi/tc/2.jpg</v>
      </c>
      <c r="D3041" s="23">
        <f t="shared" si="142"/>
        <v>2</v>
      </c>
      <c r="E3041" s="2" t="str">
        <f>VLOOKUP(F3041,city!$A$4:$D$352,4,FALSE)</f>
        <v>娄底</v>
      </c>
      <c r="F3041" s="22">
        <f t="shared" si="143"/>
        <v>179</v>
      </c>
      <c r="G3041" s="22">
        <f>IF(VLOOKUP(F3040,city!$A$4:$H$352,8,FALSE)&gt;G3040,G3040+1,1)</f>
        <v>12</v>
      </c>
    </row>
    <row r="3042" spans="1:7" x14ac:dyDescent="0.15">
      <c r="A3042" s="23">
        <f t="shared" si="141"/>
        <v>117953</v>
      </c>
      <c r="B3042" s="24">
        <v>4</v>
      </c>
      <c r="C3042" s="28" t="str">
        <f>"jingdian/"&amp;VLOOKUP(E3042,city!$D$4:$P$352,12,FALSE)&amp;"/"&amp;VLOOKUP(E3042,city!$D$4:$P$352,13,FALSE)&amp;"/"&amp;IF(G3042&lt;11,"jd",IF(G3042&lt;16,"tc","cs"))&amp;"/"&amp;IF(G3042&lt;11,G3042,IF(G3042&lt;16,G3042-10,G3042-15))&amp;".jpg"</f>
        <v>jingdian/hunan/loudi/tc/3.jpg</v>
      </c>
      <c r="D3042" s="23">
        <f t="shared" si="142"/>
        <v>2</v>
      </c>
      <c r="E3042" s="2" t="str">
        <f>VLOOKUP(F3042,city!$A$4:$D$352,4,FALSE)</f>
        <v>娄底</v>
      </c>
      <c r="F3042" s="22">
        <f t="shared" si="143"/>
        <v>179</v>
      </c>
      <c r="G3042" s="22">
        <f>IF(VLOOKUP(F3041,city!$A$4:$H$352,8,FALSE)&gt;G3041,G3041+1,1)</f>
        <v>13</v>
      </c>
    </row>
    <row r="3043" spans="1:7" x14ac:dyDescent="0.15">
      <c r="A3043" s="23">
        <f t="shared" si="141"/>
        <v>117954</v>
      </c>
      <c r="B3043" s="24">
        <v>3</v>
      </c>
      <c r="C3043" s="28" t="str">
        <f>"jingdian/"&amp;VLOOKUP(E3043,city!$D$4:$P$352,12,FALSE)&amp;"/"&amp;VLOOKUP(E3043,city!$D$4:$P$352,13,FALSE)&amp;"/"&amp;IF(G3043&lt;11,"jd",IF(G3043&lt;16,"tc","cs"))&amp;"/"&amp;IF(G3043&lt;11,G3043,IF(G3043&lt;16,G3043-10,G3043-15))&amp;".jpg"</f>
        <v>jingdian/hunan/loudi/tc/4.jpg</v>
      </c>
      <c r="D3043" s="23">
        <f t="shared" si="142"/>
        <v>2</v>
      </c>
      <c r="E3043" s="2" t="str">
        <f>VLOOKUP(F3043,city!$A$4:$D$352,4,FALSE)</f>
        <v>娄底</v>
      </c>
      <c r="F3043" s="22">
        <f t="shared" si="143"/>
        <v>179</v>
      </c>
      <c r="G3043" s="22">
        <f>IF(VLOOKUP(F3042,city!$A$4:$H$352,8,FALSE)&gt;G3042,G3042+1,1)</f>
        <v>14</v>
      </c>
    </row>
    <row r="3044" spans="1:7" x14ac:dyDescent="0.15">
      <c r="A3044" s="23">
        <f t="shared" si="141"/>
        <v>117955</v>
      </c>
      <c r="B3044" s="24">
        <v>5</v>
      </c>
      <c r="C3044" s="28" t="str">
        <f>"jingdian/"&amp;VLOOKUP(E3044,city!$D$4:$P$352,12,FALSE)&amp;"/"&amp;VLOOKUP(E3044,city!$D$4:$P$352,13,FALSE)&amp;"/"&amp;IF(G3044&lt;11,"jd",IF(G3044&lt;16,"tc","cs"))&amp;"/"&amp;IF(G3044&lt;11,G3044,IF(G3044&lt;16,G3044-10,G3044-15))&amp;".jpg"</f>
        <v>jingdian/hunan/loudi/tc/5.jpg</v>
      </c>
      <c r="D3044" s="23">
        <f t="shared" si="142"/>
        <v>2</v>
      </c>
      <c r="E3044" s="2" t="str">
        <f>VLOOKUP(F3044,city!$A$4:$D$352,4,FALSE)</f>
        <v>娄底</v>
      </c>
      <c r="F3044" s="22">
        <f t="shared" si="143"/>
        <v>179</v>
      </c>
      <c r="G3044" s="22">
        <f>IF(VLOOKUP(F3043,city!$A$4:$H$352,8,FALSE)&gt;G3043,G3043+1,1)</f>
        <v>15</v>
      </c>
    </row>
    <row r="3045" spans="1:7" x14ac:dyDescent="0.15">
      <c r="A3045" s="23">
        <f t="shared" si="141"/>
        <v>117981</v>
      </c>
      <c r="B3045" s="24">
        <v>4</v>
      </c>
      <c r="C3045" s="28" t="str">
        <f>"jingdian/"&amp;VLOOKUP(E3045,city!$D$4:$P$352,12,FALSE)&amp;"/"&amp;VLOOKUP(E3045,city!$D$4:$P$352,13,FALSE)&amp;"/"&amp;IF(G3045&lt;11,"jd",IF(G3045&lt;16,"tc","cs"))&amp;"/"&amp;IF(G3045&lt;11,G3045,IF(G3045&lt;16,G3045-10,G3045-15))&amp;".jpg"</f>
        <v>jingdian/hunan/loudi/cs/1.jpg</v>
      </c>
      <c r="D3045" s="23">
        <f t="shared" si="142"/>
        <v>3</v>
      </c>
      <c r="E3045" s="2" t="str">
        <f>VLOOKUP(F3045,city!$A$4:$D$352,4,FALSE)</f>
        <v>娄底</v>
      </c>
      <c r="F3045" s="22">
        <f t="shared" si="143"/>
        <v>179</v>
      </c>
      <c r="G3045" s="22">
        <f>IF(VLOOKUP(F3044,city!$A$4:$H$352,8,FALSE)&gt;G3044,G3044+1,1)</f>
        <v>16</v>
      </c>
    </row>
    <row r="3046" spans="1:7" x14ac:dyDescent="0.15">
      <c r="A3046" s="23">
        <f t="shared" si="141"/>
        <v>117982</v>
      </c>
      <c r="B3046" s="24">
        <v>3</v>
      </c>
      <c r="C3046" s="28" t="str">
        <f>"jingdian/"&amp;VLOOKUP(E3046,city!$D$4:$P$352,12,FALSE)&amp;"/"&amp;VLOOKUP(E3046,city!$D$4:$P$352,13,FALSE)&amp;"/"&amp;IF(G3046&lt;11,"jd",IF(G3046&lt;16,"tc","cs"))&amp;"/"&amp;IF(G3046&lt;11,G3046,IF(G3046&lt;16,G3046-10,G3046-15))&amp;".jpg"</f>
        <v>jingdian/hunan/loudi/cs/2.jpg</v>
      </c>
      <c r="D3046" s="23">
        <f t="shared" si="142"/>
        <v>3</v>
      </c>
      <c r="E3046" s="2" t="str">
        <f>VLOOKUP(F3046,city!$A$4:$D$352,4,FALSE)</f>
        <v>娄底</v>
      </c>
      <c r="F3046" s="22">
        <f t="shared" si="143"/>
        <v>179</v>
      </c>
      <c r="G3046" s="22">
        <f>IF(VLOOKUP(F3045,city!$A$4:$H$352,8,FALSE)&gt;G3045,G3045+1,1)</f>
        <v>17</v>
      </c>
    </row>
    <row r="3047" spans="1:7" x14ac:dyDescent="0.15">
      <c r="A3047" s="23">
        <f t="shared" si="141"/>
        <v>118001</v>
      </c>
      <c r="B3047" s="24">
        <v>1</v>
      </c>
      <c r="C3047" s="28" t="str">
        <f>"jingdian/"&amp;VLOOKUP(E3047,city!$D$4:$P$352,12,FALSE)&amp;"/"&amp;VLOOKUP(E3047,city!$D$4:$P$352,13,FALSE)&amp;"/"&amp;IF(G3047&lt;11,"jd",IF(G3047&lt;16,"tc","cs"))&amp;"/"&amp;IF(G3047&lt;11,G3047,IF(G3047&lt;16,G3047-10,G3047-15))&amp;".jpg"</f>
        <v>jingdian/hunan/chenzhou/jd/1.jpg</v>
      </c>
      <c r="D3047" s="23">
        <f t="shared" si="142"/>
        <v>1</v>
      </c>
      <c r="E3047" s="2" t="str">
        <f>VLOOKUP(F3047,city!$A$4:$D$352,4,FALSE)</f>
        <v>郴州</v>
      </c>
      <c r="F3047" s="22">
        <f t="shared" si="143"/>
        <v>180</v>
      </c>
      <c r="G3047" s="22">
        <f>IF(VLOOKUP(F3046,city!$A$4:$H$352,8,FALSE)&gt;G3046,G3046+1,1)</f>
        <v>1</v>
      </c>
    </row>
    <row r="3048" spans="1:7" x14ac:dyDescent="0.15">
      <c r="A3048" s="23">
        <f t="shared" si="141"/>
        <v>118002</v>
      </c>
      <c r="B3048" s="24">
        <v>1</v>
      </c>
      <c r="C3048" s="28" t="str">
        <f>"jingdian/"&amp;VLOOKUP(E3048,city!$D$4:$P$352,12,FALSE)&amp;"/"&amp;VLOOKUP(E3048,city!$D$4:$P$352,13,FALSE)&amp;"/"&amp;IF(G3048&lt;11,"jd",IF(G3048&lt;16,"tc","cs"))&amp;"/"&amp;IF(G3048&lt;11,G3048,IF(G3048&lt;16,G3048-10,G3048-15))&amp;".jpg"</f>
        <v>jingdian/hunan/chenzhou/jd/2.jpg</v>
      </c>
      <c r="D3048" s="23">
        <f t="shared" si="142"/>
        <v>1</v>
      </c>
      <c r="E3048" s="2" t="str">
        <f>VLOOKUP(F3048,city!$A$4:$D$352,4,FALSE)</f>
        <v>郴州</v>
      </c>
      <c r="F3048" s="22">
        <f t="shared" si="143"/>
        <v>180</v>
      </c>
      <c r="G3048" s="22">
        <f>IF(VLOOKUP(F3047,city!$A$4:$H$352,8,FALSE)&gt;G3047,G3047+1,1)</f>
        <v>2</v>
      </c>
    </row>
    <row r="3049" spans="1:7" x14ac:dyDescent="0.15">
      <c r="A3049" s="23">
        <f t="shared" si="141"/>
        <v>118003</v>
      </c>
      <c r="B3049" s="24">
        <v>1</v>
      </c>
      <c r="C3049" s="28" t="str">
        <f>"jingdian/"&amp;VLOOKUP(E3049,city!$D$4:$P$352,12,FALSE)&amp;"/"&amp;VLOOKUP(E3049,city!$D$4:$P$352,13,FALSE)&amp;"/"&amp;IF(G3049&lt;11,"jd",IF(G3049&lt;16,"tc","cs"))&amp;"/"&amp;IF(G3049&lt;11,G3049,IF(G3049&lt;16,G3049-10,G3049-15))&amp;".jpg"</f>
        <v>jingdian/hunan/chenzhou/jd/3.jpg</v>
      </c>
      <c r="D3049" s="23">
        <f t="shared" si="142"/>
        <v>1</v>
      </c>
      <c r="E3049" s="2" t="str">
        <f>VLOOKUP(F3049,city!$A$4:$D$352,4,FALSE)</f>
        <v>郴州</v>
      </c>
      <c r="F3049" s="22">
        <f t="shared" si="143"/>
        <v>180</v>
      </c>
      <c r="G3049" s="22">
        <f>IF(VLOOKUP(F3048,city!$A$4:$H$352,8,FALSE)&gt;G3048,G3048+1,1)</f>
        <v>3</v>
      </c>
    </row>
    <row r="3050" spans="1:7" x14ac:dyDescent="0.15">
      <c r="A3050" s="23">
        <f t="shared" si="141"/>
        <v>118004</v>
      </c>
      <c r="B3050" s="24">
        <v>1</v>
      </c>
      <c r="C3050" s="28" t="str">
        <f>"jingdian/"&amp;VLOOKUP(E3050,city!$D$4:$P$352,12,FALSE)&amp;"/"&amp;VLOOKUP(E3050,city!$D$4:$P$352,13,FALSE)&amp;"/"&amp;IF(G3050&lt;11,"jd",IF(G3050&lt;16,"tc","cs"))&amp;"/"&amp;IF(G3050&lt;11,G3050,IF(G3050&lt;16,G3050-10,G3050-15))&amp;".jpg"</f>
        <v>jingdian/hunan/chenzhou/jd/4.jpg</v>
      </c>
      <c r="D3050" s="23">
        <f t="shared" si="142"/>
        <v>1</v>
      </c>
      <c r="E3050" s="2" t="str">
        <f>VLOOKUP(F3050,city!$A$4:$D$352,4,FALSE)</f>
        <v>郴州</v>
      </c>
      <c r="F3050" s="22">
        <f t="shared" si="143"/>
        <v>180</v>
      </c>
      <c r="G3050" s="22">
        <f>IF(VLOOKUP(F3049,city!$A$4:$H$352,8,FALSE)&gt;G3049,G3049+1,1)</f>
        <v>4</v>
      </c>
    </row>
    <row r="3051" spans="1:7" x14ac:dyDescent="0.15">
      <c r="A3051" s="23">
        <f t="shared" si="141"/>
        <v>118005</v>
      </c>
      <c r="B3051" s="24">
        <v>1</v>
      </c>
      <c r="C3051" s="28" t="str">
        <f>"jingdian/"&amp;VLOOKUP(E3051,city!$D$4:$P$352,12,FALSE)&amp;"/"&amp;VLOOKUP(E3051,city!$D$4:$P$352,13,FALSE)&amp;"/"&amp;IF(G3051&lt;11,"jd",IF(G3051&lt;16,"tc","cs"))&amp;"/"&amp;IF(G3051&lt;11,G3051,IF(G3051&lt;16,G3051-10,G3051-15))&amp;".jpg"</f>
        <v>jingdian/hunan/chenzhou/jd/5.jpg</v>
      </c>
      <c r="D3051" s="23">
        <f t="shared" si="142"/>
        <v>1</v>
      </c>
      <c r="E3051" s="2" t="str">
        <f>VLOOKUP(F3051,city!$A$4:$D$352,4,FALSE)</f>
        <v>郴州</v>
      </c>
      <c r="F3051" s="22">
        <f t="shared" si="143"/>
        <v>180</v>
      </c>
      <c r="G3051" s="22">
        <f>IF(VLOOKUP(F3050,city!$A$4:$H$352,8,FALSE)&gt;G3050,G3050+1,1)</f>
        <v>5</v>
      </c>
    </row>
    <row r="3052" spans="1:7" x14ac:dyDescent="0.15">
      <c r="A3052" s="23">
        <f t="shared" si="141"/>
        <v>118006</v>
      </c>
      <c r="B3052" s="24">
        <v>1</v>
      </c>
      <c r="C3052" s="28" t="str">
        <f>"jingdian/"&amp;VLOOKUP(E3052,city!$D$4:$P$352,12,FALSE)&amp;"/"&amp;VLOOKUP(E3052,city!$D$4:$P$352,13,FALSE)&amp;"/"&amp;IF(G3052&lt;11,"jd",IF(G3052&lt;16,"tc","cs"))&amp;"/"&amp;IF(G3052&lt;11,G3052,IF(G3052&lt;16,G3052-10,G3052-15))&amp;".jpg"</f>
        <v>jingdian/hunan/chenzhou/jd/6.jpg</v>
      </c>
      <c r="D3052" s="23">
        <f t="shared" si="142"/>
        <v>1</v>
      </c>
      <c r="E3052" s="2" t="str">
        <f>VLOOKUP(F3052,city!$A$4:$D$352,4,FALSE)</f>
        <v>郴州</v>
      </c>
      <c r="F3052" s="22">
        <f t="shared" si="143"/>
        <v>180</v>
      </c>
      <c r="G3052" s="22">
        <f>IF(VLOOKUP(F3051,city!$A$4:$H$352,8,FALSE)&gt;G3051,G3051+1,1)</f>
        <v>6</v>
      </c>
    </row>
    <row r="3053" spans="1:7" x14ac:dyDescent="0.15">
      <c r="A3053" s="23">
        <f t="shared" si="141"/>
        <v>118007</v>
      </c>
      <c r="B3053" s="24">
        <v>1</v>
      </c>
      <c r="C3053" s="28" t="str">
        <f>"jingdian/"&amp;VLOOKUP(E3053,city!$D$4:$P$352,12,FALSE)&amp;"/"&amp;VLOOKUP(E3053,city!$D$4:$P$352,13,FALSE)&amp;"/"&amp;IF(G3053&lt;11,"jd",IF(G3053&lt;16,"tc","cs"))&amp;"/"&amp;IF(G3053&lt;11,G3053,IF(G3053&lt;16,G3053-10,G3053-15))&amp;".jpg"</f>
        <v>jingdian/hunan/chenzhou/jd/7.jpg</v>
      </c>
      <c r="D3053" s="23">
        <f t="shared" si="142"/>
        <v>1</v>
      </c>
      <c r="E3053" s="2" t="str">
        <f>VLOOKUP(F3053,city!$A$4:$D$352,4,FALSE)</f>
        <v>郴州</v>
      </c>
      <c r="F3053" s="22">
        <f t="shared" si="143"/>
        <v>180</v>
      </c>
      <c r="G3053" s="22">
        <f>IF(VLOOKUP(F3052,city!$A$4:$H$352,8,FALSE)&gt;G3052,G3052+1,1)</f>
        <v>7</v>
      </c>
    </row>
    <row r="3054" spans="1:7" x14ac:dyDescent="0.15">
      <c r="A3054" s="23">
        <f t="shared" si="141"/>
        <v>118008</v>
      </c>
      <c r="B3054" s="24">
        <v>1</v>
      </c>
      <c r="C3054" s="28" t="str">
        <f>"jingdian/"&amp;VLOOKUP(E3054,city!$D$4:$P$352,12,FALSE)&amp;"/"&amp;VLOOKUP(E3054,city!$D$4:$P$352,13,FALSE)&amp;"/"&amp;IF(G3054&lt;11,"jd",IF(G3054&lt;16,"tc","cs"))&amp;"/"&amp;IF(G3054&lt;11,G3054,IF(G3054&lt;16,G3054-10,G3054-15))&amp;".jpg"</f>
        <v>jingdian/hunan/chenzhou/jd/8.jpg</v>
      </c>
      <c r="D3054" s="23">
        <f t="shared" si="142"/>
        <v>1</v>
      </c>
      <c r="E3054" s="2" t="str">
        <f>VLOOKUP(F3054,city!$A$4:$D$352,4,FALSE)</f>
        <v>郴州</v>
      </c>
      <c r="F3054" s="22">
        <f t="shared" si="143"/>
        <v>180</v>
      </c>
      <c r="G3054" s="22">
        <f>IF(VLOOKUP(F3053,city!$A$4:$H$352,8,FALSE)&gt;G3053,G3053+1,1)</f>
        <v>8</v>
      </c>
    </row>
    <row r="3055" spans="1:7" x14ac:dyDescent="0.15">
      <c r="A3055" s="23">
        <f t="shared" si="141"/>
        <v>118009</v>
      </c>
      <c r="B3055" s="24">
        <v>1</v>
      </c>
      <c r="C3055" s="28" t="str">
        <f>"jingdian/"&amp;VLOOKUP(E3055,city!$D$4:$P$352,12,FALSE)&amp;"/"&amp;VLOOKUP(E3055,city!$D$4:$P$352,13,FALSE)&amp;"/"&amp;IF(G3055&lt;11,"jd",IF(G3055&lt;16,"tc","cs"))&amp;"/"&amp;IF(G3055&lt;11,G3055,IF(G3055&lt;16,G3055-10,G3055-15))&amp;".jpg"</f>
        <v>jingdian/hunan/chenzhou/jd/9.jpg</v>
      </c>
      <c r="D3055" s="23">
        <f t="shared" si="142"/>
        <v>1</v>
      </c>
      <c r="E3055" s="2" t="str">
        <f>VLOOKUP(F3055,city!$A$4:$D$352,4,FALSE)</f>
        <v>郴州</v>
      </c>
      <c r="F3055" s="22">
        <f t="shared" si="143"/>
        <v>180</v>
      </c>
      <c r="G3055" s="22">
        <f>IF(VLOOKUP(F3054,city!$A$4:$H$352,8,FALSE)&gt;G3054,G3054+1,1)</f>
        <v>9</v>
      </c>
    </row>
    <row r="3056" spans="1:7" x14ac:dyDescent="0.15">
      <c r="A3056" s="23">
        <f t="shared" si="141"/>
        <v>118010</v>
      </c>
      <c r="B3056" s="24">
        <v>1</v>
      </c>
      <c r="C3056" s="28" t="str">
        <f>"jingdian/"&amp;VLOOKUP(E3056,city!$D$4:$P$352,12,FALSE)&amp;"/"&amp;VLOOKUP(E3056,city!$D$4:$P$352,13,FALSE)&amp;"/"&amp;IF(G3056&lt;11,"jd",IF(G3056&lt;16,"tc","cs"))&amp;"/"&amp;IF(G3056&lt;11,G3056,IF(G3056&lt;16,G3056-10,G3056-15))&amp;".jpg"</f>
        <v>jingdian/hunan/chenzhou/jd/10.jpg</v>
      </c>
      <c r="D3056" s="23">
        <f t="shared" si="142"/>
        <v>1</v>
      </c>
      <c r="E3056" s="2" t="str">
        <f>VLOOKUP(F3056,city!$A$4:$D$352,4,FALSE)</f>
        <v>郴州</v>
      </c>
      <c r="F3056" s="22">
        <f t="shared" si="143"/>
        <v>180</v>
      </c>
      <c r="G3056" s="22">
        <f>IF(VLOOKUP(F3055,city!$A$4:$H$352,8,FALSE)&gt;G3055,G3055+1,1)</f>
        <v>10</v>
      </c>
    </row>
    <row r="3057" spans="1:7" x14ac:dyDescent="0.15">
      <c r="A3057" s="23">
        <f t="shared" si="141"/>
        <v>118051</v>
      </c>
      <c r="B3057" s="24">
        <v>5</v>
      </c>
      <c r="C3057" s="28" t="str">
        <f>"jingdian/"&amp;VLOOKUP(E3057,city!$D$4:$P$352,12,FALSE)&amp;"/"&amp;VLOOKUP(E3057,city!$D$4:$P$352,13,FALSE)&amp;"/"&amp;IF(G3057&lt;11,"jd",IF(G3057&lt;16,"tc","cs"))&amp;"/"&amp;IF(G3057&lt;11,G3057,IF(G3057&lt;16,G3057-10,G3057-15))&amp;".jpg"</f>
        <v>jingdian/hunan/chenzhou/tc/1.jpg</v>
      </c>
      <c r="D3057" s="23">
        <f t="shared" si="142"/>
        <v>2</v>
      </c>
      <c r="E3057" s="2" t="str">
        <f>VLOOKUP(F3057,city!$A$4:$D$352,4,FALSE)</f>
        <v>郴州</v>
      </c>
      <c r="F3057" s="22">
        <f t="shared" si="143"/>
        <v>180</v>
      </c>
      <c r="G3057" s="22">
        <f>IF(VLOOKUP(F3056,city!$A$4:$H$352,8,FALSE)&gt;G3056,G3056+1,1)</f>
        <v>11</v>
      </c>
    </row>
    <row r="3058" spans="1:7" x14ac:dyDescent="0.15">
      <c r="A3058" s="23">
        <f t="shared" si="141"/>
        <v>118052</v>
      </c>
      <c r="B3058" s="24">
        <v>2</v>
      </c>
      <c r="C3058" s="28" t="str">
        <f>"jingdian/"&amp;VLOOKUP(E3058,city!$D$4:$P$352,12,FALSE)&amp;"/"&amp;VLOOKUP(E3058,city!$D$4:$P$352,13,FALSE)&amp;"/"&amp;IF(G3058&lt;11,"jd",IF(G3058&lt;16,"tc","cs"))&amp;"/"&amp;IF(G3058&lt;11,G3058,IF(G3058&lt;16,G3058-10,G3058-15))&amp;".jpg"</f>
        <v>jingdian/hunan/chenzhou/tc/2.jpg</v>
      </c>
      <c r="D3058" s="23">
        <f t="shared" si="142"/>
        <v>2</v>
      </c>
      <c r="E3058" s="2" t="str">
        <f>VLOOKUP(F3058,city!$A$4:$D$352,4,FALSE)</f>
        <v>郴州</v>
      </c>
      <c r="F3058" s="22">
        <f t="shared" si="143"/>
        <v>180</v>
      </c>
      <c r="G3058" s="22">
        <f>IF(VLOOKUP(F3057,city!$A$4:$H$352,8,FALSE)&gt;G3057,G3057+1,1)</f>
        <v>12</v>
      </c>
    </row>
    <row r="3059" spans="1:7" x14ac:dyDescent="0.15">
      <c r="A3059" s="23">
        <f t="shared" si="141"/>
        <v>118053</v>
      </c>
      <c r="B3059" s="24">
        <v>5</v>
      </c>
      <c r="C3059" s="28" t="str">
        <f>"jingdian/"&amp;VLOOKUP(E3059,city!$D$4:$P$352,12,FALSE)&amp;"/"&amp;VLOOKUP(E3059,city!$D$4:$P$352,13,FALSE)&amp;"/"&amp;IF(G3059&lt;11,"jd",IF(G3059&lt;16,"tc","cs"))&amp;"/"&amp;IF(G3059&lt;11,G3059,IF(G3059&lt;16,G3059-10,G3059-15))&amp;".jpg"</f>
        <v>jingdian/hunan/chenzhou/tc/3.jpg</v>
      </c>
      <c r="D3059" s="23">
        <f t="shared" si="142"/>
        <v>2</v>
      </c>
      <c r="E3059" s="2" t="str">
        <f>VLOOKUP(F3059,city!$A$4:$D$352,4,FALSE)</f>
        <v>郴州</v>
      </c>
      <c r="F3059" s="22">
        <f t="shared" si="143"/>
        <v>180</v>
      </c>
      <c r="G3059" s="22">
        <f>IF(VLOOKUP(F3058,city!$A$4:$H$352,8,FALSE)&gt;G3058,G3058+1,1)</f>
        <v>13</v>
      </c>
    </row>
    <row r="3060" spans="1:7" x14ac:dyDescent="0.15">
      <c r="A3060" s="23">
        <f t="shared" si="141"/>
        <v>118054</v>
      </c>
      <c r="B3060" s="24">
        <v>2</v>
      </c>
      <c r="C3060" s="28" t="str">
        <f>"jingdian/"&amp;VLOOKUP(E3060,city!$D$4:$P$352,12,FALSE)&amp;"/"&amp;VLOOKUP(E3060,city!$D$4:$P$352,13,FALSE)&amp;"/"&amp;IF(G3060&lt;11,"jd",IF(G3060&lt;16,"tc","cs"))&amp;"/"&amp;IF(G3060&lt;11,G3060,IF(G3060&lt;16,G3060-10,G3060-15))&amp;".jpg"</f>
        <v>jingdian/hunan/chenzhou/tc/4.jpg</v>
      </c>
      <c r="D3060" s="23">
        <f t="shared" si="142"/>
        <v>2</v>
      </c>
      <c r="E3060" s="2" t="str">
        <f>VLOOKUP(F3060,city!$A$4:$D$352,4,FALSE)</f>
        <v>郴州</v>
      </c>
      <c r="F3060" s="22">
        <f t="shared" si="143"/>
        <v>180</v>
      </c>
      <c r="G3060" s="22">
        <f>IF(VLOOKUP(F3059,city!$A$4:$H$352,8,FALSE)&gt;G3059,G3059+1,1)</f>
        <v>14</v>
      </c>
    </row>
    <row r="3061" spans="1:7" x14ac:dyDescent="0.15">
      <c r="A3061" s="23">
        <f t="shared" si="141"/>
        <v>118055</v>
      </c>
      <c r="B3061" s="24">
        <v>3</v>
      </c>
      <c r="C3061" s="28" t="str">
        <f>"jingdian/"&amp;VLOOKUP(E3061,city!$D$4:$P$352,12,FALSE)&amp;"/"&amp;VLOOKUP(E3061,city!$D$4:$P$352,13,FALSE)&amp;"/"&amp;IF(G3061&lt;11,"jd",IF(G3061&lt;16,"tc","cs"))&amp;"/"&amp;IF(G3061&lt;11,G3061,IF(G3061&lt;16,G3061-10,G3061-15))&amp;".jpg"</f>
        <v>jingdian/hunan/chenzhou/tc/5.jpg</v>
      </c>
      <c r="D3061" s="23">
        <f t="shared" si="142"/>
        <v>2</v>
      </c>
      <c r="E3061" s="2" t="str">
        <f>VLOOKUP(F3061,city!$A$4:$D$352,4,FALSE)</f>
        <v>郴州</v>
      </c>
      <c r="F3061" s="22">
        <f t="shared" si="143"/>
        <v>180</v>
      </c>
      <c r="G3061" s="22">
        <f>IF(VLOOKUP(F3060,city!$A$4:$H$352,8,FALSE)&gt;G3060,G3060+1,1)</f>
        <v>15</v>
      </c>
    </row>
    <row r="3062" spans="1:7" x14ac:dyDescent="0.15">
      <c r="A3062" s="23">
        <f t="shared" si="141"/>
        <v>118081</v>
      </c>
      <c r="B3062" s="24">
        <v>4</v>
      </c>
      <c r="C3062" s="28" t="str">
        <f>"jingdian/"&amp;VLOOKUP(E3062,city!$D$4:$P$352,12,FALSE)&amp;"/"&amp;VLOOKUP(E3062,city!$D$4:$P$352,13,FALSE)&amp;"/"&amp;IF(G3062&lt;11,"jd",IF(G3062&lt;16,"tc","cs"))&amp;"/"&amp;IF(G3062&lt;11,G3062,IF(G3062&lt;16,G3062-10,G3062-15))&amp;".jpg"</f>
        <v>jingdian/hunan/chenzhou/cs/1.jpg</v>
      </c>
      <c r="D3062" s="23">
        <f t="shared" si="142"/>
        <v>3</v>
      </c>
      <c r="E3062" s="2" t="str">
        <f>VLOOKUP(F3062,city!$A$4:$D$352,4,FALSE)</f>
        <v>郴州</v>
      </c>
      <c r="F3062" s="22">
        <f t="shared" si="143"/>
        <v>180</v>
      </c>
      <c r="G3062" s="22">
        <f>IF(VLOOKUP(F3061,city!$A$4:$H$352,8,FALSE)&gt;G3061,G3061+1,1)</f>
        <v>16</v>
      </c>
    </row>
    <row r="3063" spans="1:7" x14ac:dyDescent="0.15">
      <c r="A3063" s="23">
        <f t="shared" si="141"/>
        <v>118082</v>
      </c>
      <c r="B3063" s="24">
        <v>3</v>
      </c>
      <c r="C3063" s="28" t="str">
        <f>"jingdian/"&amp;VLOOKUP(E3063,city!$D$4:$P$352,12,FALSE)&amp;"/"&amp;VLOOKUP(E3063,city!$D$4:$P$352,13,FALSE)&amp;"/"&amp;IF(G3063&lt;11,"jd",IF(G3063&lt;16,"tc","cs"))&amp;"/"&amp;IF(G3063&lt;11,G3063,IF(G3063&lt;16,G3063-10,G3063-15))&amp;".jpg"</f>
        <v>jingdian/hunan/chenzhou/cs/2.jpg</v>
      </c>
      <c r="D3063" s="23">
        <f t="shared" si="142"/>
        <v>3</v>
      </c>
      <c r="E3063" s="2" t="str">
        <f>VLOOKUP(F3063,city!$A$4:$D$352,4,FALSE)</f>
        <v>郴州</v>
      </c>
      <c r="F3063" s="22">
        <f t="shared" si="143"/>
        <v>180</v>
      </c>
      <c r="G3063" s="22">
        <f>IF(VLOOKUP(F3062,city!$A$4:$H$352,8,FALSE)&gt;G3062,G3062+1,1)</f>
        <v>17</v>
      </c>
    </row>
    <row r="3064" spans="1:7" x14ac:dyDescent="0.15">
      <c r="A3064" s="23">
        <f t="shared" si="141"/>
        <v>118101</v>
      </c>
      <c r="B3064" s="24">
        <v>1</v>
      </c>
      <c r="C3064" s="28" t="str">
        <f>"jingdian/"&amp;VLOOKUP(E3064,city!$D$4:$P$352,12,FALSE)&amp;"/"&amp;VLOOKUP(E3064,city!$D$4:$P$352,13,FALSE)&amp;"/"&amp;IF(G3064&lt;11,"jd",IF(G3064&lt;16,"tc","cs"))&amp;"/"&amp;IF(G3064&lt;11,G3064,IF(G3064&lt;16,G3064-10,G3064-15))&amp;".jpg"</f>
        <v>jingdian/hunan/yongzhou/jd/1.jpg</v>
      </c>
      <c r="D3064" s="23">
        <f t="shared" si="142"/>
        <v>1</v>
      </c>
      <c r="E3064" s="2" t="str">
        <f>VLOOKUP(F3064,city!$A$4:$D$352,4,FALSE)</f>
        <v>永州</v>
      </c>
      <c r="F3064" s="22">
        <f t="shared" si="143"/>
        <v>181</v>
      </c>
      <c r="G3064" s="22">
        <f>IF(VLOOKUP(F3063,city!$A$4:$H$352,8,FALSE)&gt;G3063,G3063+1,1)</f>
        <v>1</v>
      </c>
    </row>
    <row r="3065" spans="1:7" x14ac:dyDescent="0.15">
      <c r="A3065" s="23">
        <f t="shared" si="141"/>
        <v>118102</v>
      </c>
      <c r="B3065" s="24">
        <v>1</v>
      </c>
      <c r="C3065" s="28" t="str">
        <f>"jingdian/"&amp;VLOOKUP(E3065,city!$D$4:$P$352,12,FALSE)&amp;"/"&amp;VLOOKUP(E3065,city!$D$4:$P$352,13,FALSE)&amp;"/"&amp;IF(G3065&lt;11,"jd",IF(G3065&lt;16,"tc","cs"))&amp;"/"&amp;IF(G3065&lt;11,G3065,IF(G3065&lt;16,G3065-10,G3065-15))&amp;".jpg"</f>
        <v>jingdian/hunan/yongzhou/jd/2.jpg</v>
      </c>
      <c r="D3065" s="23">
        <f t="shared" si="142"/>
        <v>1</v>
      </c>
      <c r="E3065" s="2" t="str">
        <f>VLOOKUP(F3065,city!$A$4:$D$352,4,FALSE)</f>
        <v>永州</v>
      </c>
      <c r="F3065" s="22">
        <f t="shared" si="143"/>
        <v>181</v>
      </c>
      <c r="G3065" s="22">
        <f>IF(VLOOKUP(F3064,city!$A$4:$H$352,8,FALSE)&gt;G3064,G3064+1,1)</f>
        <v>2</v>
      </c>
    </row>
    <row r="3066" spans="1:7" x14ac:dyDescent="0.15">
      <c r="A3066" s="23">
        <f t="shared" si="141"/>
        <v>118103</v>
      </c>
      <c r="B3066" s="24">
        <v>1</v>
      </c>
      <c r="C3066" s="28" t="str">
        <f>"jingdian/"&amp;VLOOKUP(E3066,city!$D$4:$P$352,12,FALSE)&amp;"/"&amp;VLOOKUP(E3066,city!$D$4:$P$352,13,FALSE)&amp;"/"&amp;IF(G3066&lt;11,"jd",IF(G3066&lt;16,"tc","cs"))&amp;"/"&amp;IF(G3066&lt;11,G3066,IF(G3066&lt;16,G3066-10,G3066-15))&amp;".jpg"</f>
        <v>jingdian/hunan/yongzhou/jd/3.jpg</v>
      </c>
      <c r="D3066" s="23">
        <f t="shared" si="142"/>
        <v>1</v>
      </c>
      <c r="E3066" s="2" t="str">
        <f>VLOOKUP(F3066,city!$A$4:$D$352,4,FALSE)</f>
        <v>永州</v>
      </c>
      <c r="F3066" s="22">
        <f t="shared" si="143"/>
        <v>181</v>
      </c>
      <c r="G3066" s="22">
        <f>IF(VLOOKUP(F3065,city!$A$4:$H$352,8,FALSE)&gt;G3065,G3065+1,1)</f>
        <v>3</v>
      </c>
    </row>
    <row r="3067" spans="1:7" x14ac:dyDescent="0.15">
      <c r="A3067" s="23">
        <f t="shared" si="141"/>
        <v>118104</v>
      </c>
      <c r="B3067" s="24">
        <v>1</v>
      </c>
      <c r="C3067" s="28" t="str">
        <f>"jingdian/"&amp;VLOOKUP(E3067,city!$D$4:$P$352,12,FALSE)&amp;"/"&amp;VLOOKUP(E3067,city!$D$4:$P$352,13,FALSE)&amp;"/"&amp;IF(G3067&lt;11,"jd",IF(G3067&lt;16,"tc","cs"))&amp;"/"&amp;IF(G3067&lt;11,G3067,IF(G3067&lt;16,G3067-10,G3067-15))&amp;".jpg"</f>
        <v>jingdian/hunan/yongzhou/jd/4.jpg</v>
      </c>
      <c r="D3067" s="23">
        <f t="shared" si="142"/>
        <v>1</v>
      </c>
      <c r="E3067" s="2" t="str">
        <f>VLOOKUP(F3067,city!$A$4:$D$352,4,FALSE)</f>
        <v>永州</v>
      </c>
      <c r="F3067" s="22">
        <f t="shared" si="143"/>
        <v>181</v>
      </c>
      <c r="G3067" s="22">
        <f>IF(VLOOKUP(F3066,city!$A$4:$H$352,8,FALSE)&gt;G3066,G3066+1,1)</f>
        <v>4</v>
      </c>
    </row>
    <row r="3068" spans="1:7" x14ac:dyDescent="0.15">
      <c r="A3068" s="23">
        <f t="shared" si="141"/>
        <v>118105</v>
      </c>
      <c r="B3068" s="24">
        <v>1</v>
      </c>
      <c r="C3068" s="28" t="str">
        <f>"jingdian/"&amp;VLOOKUP(E3068,city!$D$4:$P$352,12,FALSE)&amp;"/"&amp;VLOOKUP(E3068,city!$D$4:$P$352,13,FALSE)&amp;"/"&amp;IF(G3068&lt;11,"jd",IF(G3068&lt;16,"tc","cs"))&amp;"/"&amp;IF(G3068&lt;11,G3068,IF(G3068&lt;16,G3068-10,G3068-15))&amp;".jpg"</f>
        <v>jingdian/hunan/yongzhou/jd/5.jpg</v>
      </c>
      <c r="D3068" s="23">
        <f t="shared" si="142"/>
        <v>1</v>
      </c>
      <c r="E3068" s="2" t="str">
        <f>VLOOKUP(F3068,city!$A$4:$D$352,4,FALSE)</f>
        <v>永州</v>
      </c>
      <c r="F3068" s="22">
        <f t="shared" si="143"/>
        <v>181</v>
      </c>
      <c r="G3068" s="22">
        <f>IF(VLOOKUP(F3067,city!$A$4:$H$352,8,FALSE)&gt;G3067,G3067+1,1)</f>
        <v>5</v>
      </c>
    </row>
    <row r="3069" spans="1:7" x14ac:dyDescent="0.15">
      <c r="A3069" s="23">
        <f t="shared" si="141"/>
        <v>118106</v>
      </c>
      <c r="B3069" s="24">
        <v>1</v>
      </c>
      <c r="C3069" s="28" t="str">
        <f>"jingdian/"&amp;VLOOKUP(E3069,city!$D$4:$P$352,12,FALSE)&amp;"/"&amp;VLOOKUP(E3069,city!$D$4:$P$352,13,FALSE)&amp;"/"&amp;IF(G3069&lt;11,"jd",IF(G3069&lt;16,"tc","cs"))&amp;"/"&amp;IF(G3069&lt;11,G3069,IF(G3069&lt;16,G3069-10,G3069-15))&amp;".jpg"</f>
        <v>jingdian/hunan/yongzhou/jd/6.jpg</v>
      </c>
      <c r="D3069" s="23">
        <f t="shared" si="142"/>
        <v>1</v>
      </c>
      <c r="E3069" s="2" t="str">
        <f>VLOOKUP(F3069,city!$A$4:$D$352,4,FALSE)</f>
        <v>永州</v>
      </c>
      <c r="F3069" s="22">
        <f t="shared" si="143"/>
        <v>181</v>
      </c>
      <c r="G3069" s="22">
        <f>IF(VLOOKUP(F3068,city!$A$4:$H$352,8,FALSE)&gt;G3068,G3068+1,1)</f>
        <v>6</v>
      </c>
    </row>
    <row r="3070" spans="1:7" x14ac:dyDescent="0.15">
      <c r="A3070" s="23">
        <f t="shared" si="141"/>
        <v>118107</v>
      </c>
      <c r="B3070" s="24">
        <v>1</v>
      </c>
      <c r="C3070" s="28" t="str">
        <f>"jingdian/"&amp;VLOOKUP(E3070,city!$D$4:$P$352,12,FALSE)&amp;"/"&amp;VLOOKUP(E3070,city!$D$4:$P$352,13,FALSE)&amp;"/"&amp;IF(G3070&lt;11,"jd",IF(G3070&lt;16,"tc","cs"))&amp;"/"&amp;IF(G3070&lt;11,G3070,IF(G3070&lt;16,G3070-10,G3070-15))&amp;".jpg"</f>
        <v>jingdian/hunan/yongzhou/jd/7.jpg</v>
      </c>
      <c r="D3070" s="23">
        <f t="shared" si="142"/>
        <v>1</v>
      </c>
      <c r="E3070" s="2" t="str">
        <f>VLOOKUP(F3070,city!$A$4:$D$352,4,FALSE)</f>
        <v>永州</v>
      </c>
      <c r="F3070" s="22">
        <f t="shared" si="143"/>
        <v>181</v>
      </c>
      <c r="G3070" s="22">
        <f>IF(VLOOKUP(F3069,city!$A$4:$H$352,8,FALSE)&gt;G3069,G3069+1,1)</f>
        <v>7</v>
      </c>
    </row>
    <row r="3071" spans="1:7" x14ac:dyDescent="0.15">
      <c r="A3071" s="23">
        <f t="shared" si="141"/>
        <v>118108</v>
      </c>
      <c r="B3071" s="24">
        <v>1</v>
      </c>
      <c r="C3071" s="28" t="str">
        <f>"jingdian/"&amp;VLOOKUP(E3071,city!$D$4:$P$352,12,FALSE)&amp;"/"&amp;VLOOKUP(E3071,city!$D$4:$P$352,13,FALSE)&amp;"/"&amp;IF(G3071&lt;11,"jd",IF(G3071&lt;16,"tc","cs"))&amp;"/"&amp;IF(G3071&lt;11,G3071,IF(G3071&lt;16,G3071-10,G3071-15))&amp;".jpg"</f>
        <v>jingdian/hunan/yongzhou/jd/8.jpg</v>
      </c>
      <c r="D3071" s="23">
        <f t="shared" si="142"/>
        <v>1</v>
      </c>
      <c r="E3071" s="2" t="str">
        <f>VLOOKUP(F3071,city!$A$4:$D$352,4,FALSE)</f>
        <v>永州</v>
      </c>
      <c r="F3071" s="22">
        <f t="shared" si="143"/>
        <v>181</v>
      </c>
      <c r="G3071" s="22">
        <f>IF(VLOOKUP(F3070,city!$A$4:$H$352,8,FALSE)&gt;G3070,G3070+1,1)</f>
        <v>8</v>
      </c>
    </row>
    <row r="3072" spans="1:7" x14ac:dyDescent="0.15">
      <c r="A3072" s="23">
        <f t="shared" si="141"/>
        <v>118109</v>
      </c>
      <c r="B3072" s="24">
        <v>1</v>
      </c>
      <c r="C3072" s="28" t="str">
        <f>"jingdian/"&amp;VLOOKUP(E3072,city!$D$4:$P$352,12,FALSE)&amp;"/"&amp;VLOOKUP(E3072,city!$D$4:$P$352,13,FALSE)&amp;"/"&amp;IF(G3072&lt;11,"jd",IF(G3072&lt;16,"tc","cs"))&amp;"/"&amp;IF(G3072&lt;11,G3072,IF(G3072&lt;16,G3072-10,G3072-15))&amp;".jpg"</f>
        <v>jingdian/hunan/yongzhou/jd/9.jpg</v>
      </c>
      <c r="D3072" s="23">
        <f t="shared" si="142"/>
        <v>1</v>
      </c>
      <c r="E3072" s="2" t="str">
        <f>VLOOKUP(F3072,city!$A$4:$D$352,4,FALSE)</f>
        <v>永州</v>
      </c>
      <c r="F3072" s="22">
        <f t="shared" si="143"/>
        <v>181</v>
      </c>
      <c r="G3072" s="22">
        <f>IF(VLOOKUP(F3071,city!$A$4:$H$352,8,FALSE)&gt;G3071,G3071+1,1)</f>
        <v>9</v>
      </c>
    </row>
    <row r="3073" spans="1:7" x14ac:dyDescent="0.15">
      <c r="A3073" s="23">
        <f t="shared" si="141"/>
        <v>118110</v>
      </c>
      <c r="B3073" s="24">
        <v>1</v>
      </c>
      <c r="C3073" s="28" t="str">
        <f>"jingdian/"&amp;VLOOKUP(E3073,city!$D$4:$P$352,12,FALSE)&amp;"/"&amp;VLOOKUP(E3073,city!$D$4:$P$352,13,FALSE)&amp;"/"&amp;IF(G3073&lt;11,"jd",IF(G3073&lt;16,"tc","cs"))&amp;"/"&amp;IF(G3073&lt;11,G3073,IF(G3073&lt;16,G3073-10,G3073-15))&amp;".jpg"</f>
        <v>jingdian/hunan/yongzhou/jd/10.jpg</v>
      </c>
      <c r="D3073" s="23">
        <f t="shared" si="142"/>
        <v>1</v>
      </c>
      <c r="E3073" s="2" t="str">
        <f>VLOOKUP(F3073,city!$A$4:$D$352,4,FALSE)</f>
        <v>永州</v>
      </c>
      <c r="F3073" s="22">
        <f t="shared" si="143"/>
        <v>181</v>
      </c>
      <c r="G3073" s="22">
        <f>IF(VLOOKUP(F3072,city!$A$4:$H$352,8,FALSE)&gt;G3072,G3072+1,1)</f>
        <v>10</v>
      </c>
    </row>
    <row r="3074" spans="1:7" x14ac:dyDescent="0.15">
      <c r="A3074" s="23">
        <f t="shared" si="141"/>
        <v>118151</v>
      </c>
      <c r="B3074" s="24">
        <v>5</v>
      </c>
      <c r="C3074" s="28" t="str">
        <f>"jingdian/"&amp;VLOOKUP(E3074,city!$D$4:$P$352,12,FALSE)&amp;"/"&amp;VLOOKUP(E3074,city!$D$4:$P$352,13,FALSE)&amp;"/"&amp;IF(G3074&lt;11,"jd",IF(G3074&lt;16,"tc","cs"))&amp;"/"&amp;IF(G3074&lt;11,G3074,IF(G3074&lt;16,G3074-10,G3074-15))&amp;".jpg"</f>
        <v>jingdian/hunan/yongzhou/tc/1.jpg</v>
      </c>
      <c r="D3074" s="23">
        <f t="shared" si="142"/>
        <v>2</v>
      </c>
      <c r="E3074" s="2" t="str">
        <f>VLOOKUP(F3074,city!$A$4:$D$352,4,FALSE)</f>
        <v>永州</v>
      </c>
      <c r="F3074" s="22">
        <f t="shared" si="143"/>
        <v>181</v>
      </c>
      <c r="G3074" s="22">
        <f>IF(VLOOKUP(F3073,city!$A$4:$H$352,8,FALSE)&gt;G3073,G3073+1,1)</f>
        <v>11</v>
      </c>
    </row>
    <row r="3075" spans="1:7" x14ac:dyDescent="0.15">
      <c r="A3075" s="23">
        <f t="shared" si="141"/>
        <v>118152</v>
      </c>
      <c r="B3075" s="24">
        <v>5</v>
      </c>
      <c r="C3075" s="28" t="str">
        <f>"jingdian/"&amp;VLOOKUP(E3075,city!$D$4:$P$352,12,FALSE)&amp;"/"&amp;VLOOKUP(E3075,city!$D$4:$P$352,13,FALSE)&amp;"/"&amp;IF(G3075&lt;11,"jd",IF(G3075&lt;16,"tc","cs"))&amp;"/"&amp;IF(G3075&lt;11,G3075,IF(G3075&lt;16,G3075-10,G3075-15))&amp;".jpg"</f>
        <v>jingdian/hunan/yongzhou/tc/2.jpg</v>
      </c>
      <c r="D3075" s="23">
        <f t="shared" si="142"/>
        <v>2</v>
      </c>
      <c r="E3075" s="2" t="str">
        <f>VLOOKUP(F3075,city!$A$4:$D$352,4,FALSE)</f>
        <v>永州</v>
      </c>
      <c r="F3075" s="22">
        <f t="shared" si="143"/>
        <v>181</v>
      </c>
      <c r="G3075" s="22">
        <f>IF(VLOOKUP(F3074,city!$A$4:$H$352,8,FALSE)&gt;G3074,G3074+1,1)</f>
        <v>12</v>
      </c>
    </row>
    <row r="3076" spans="1:7" x14ac:dyDescent="0.15">
      <c r="A3076" s="23">
        <f t="shared" si="141"/>
        <v>118153</v>
      </c>
      <c r="B3076" s="24">
        <v>5</v>
      </c>
      <c r="C3076" s="28" t="str">
        <f>"jingdian/"&amp;VLOOKUP(E3076,city!$D$4:$P$352,12,FALSE)&amp;"/"&amp;VLOOKUP(E3076,city!$D$4:$P$352,13,FALSE)&amp;"/"&amp;IF(G3076&lt;11,"jd",IF(G3076&lt;16,"tc","cs"))&amp;"/"&amp;IF(G3076&lt;11,G3076,IF(G3076&lt;16,G3076-10,G3076-15))&amp;".jpg"</f>
        <v>jingdian/hunan/yongzhou/tc/3.jpg</v>
      </c>
      <c r="D3076" s="23">
        <f t="shared" si="142"/>
        <v>2</v>
      </c>
      <c r="E3076" s="2" t="str">
        <f>VLOOKUP(F3076,city!$A$4:$D$352,4,FALSE)</f>
        <v>永州</v>
      </c>
      <c r="F3076" s="22">
        <f t="shared" si="143"/>
        <v>181</v>
      </c>
      <c r="G3076" s="22">
        <f>IF(VLOOKUP(F3075,city!$A$4:$H$352,8,FALSE)&gt;G3075,G3075+1,1)</f>
        <v>13</v>
      </c>
    </row>
    <row r="3077" spans="1:7" x14ac:dyDescent="0.15">
      <c r="A3077" s="23">
        <f t="shared" ref="A3077:A3140" si="144">IF(G3077&lt;11,G3077,IF(G3077&lt;16,G3077+40,G3077+65))+F3077*100+100000</f>
        <v>118154</v>
      </c>
      <c r="B3077" s="24">
        <v>3</v>
      </c>
      <c r="C3077" s="28" t="str">
        <f>"jingdian/"&amp;VLOOKUP(E3077,city!$D$4:$P$352,12,FALSE)&amp;"/"&amp;VLOOKUP(E3077,city!$D$4:$P$352,13,FALSE)&amp;"/"&amp;IF(G3077&lt;11,"jd",IF(G3077&lt;16,"tc","cs"))&amp;"/"&amp;IF(G3077&lt;11,G3077,IF(G3077&lt;16,G3077-10,G3077-15))&amp;".jpg"</f>
        <v>jingdian/hunan/yongzhou/tc/4.jpg</v>
      </c>
      <c r="D3077" s="23">
        <f t="shared" ref="D3077:D3140" si="145">IF(G3077&lt;11,1,IF(G3077&lt;16,2,3))</f>
        <v>2</v>
      </c>
      <c r="E3077" s="2" t="str">
        <f>VLOOKUP(F3077,city!$A$4:$D$352,4,FALSE)</f>
        <v>永州</v>
      </c>
      <c r="F3077" s="22">
        <f t="shared" ref="F3077:F3140" si="146">IF(G3077&gt;G3076,F3076,F3076+1)</f>
        <v>181</v>
      </c>
      <c r="G3077" s="22">
        <f>IF(VLOOKUP(F3076,city!$A$4:$H$352,8,FALSE)&gt;G3076,G3076+1,1)</f>
        <v>14</v>
      </c>
    </row>
    <row r="3078" spans="1:7" x14ac:dyDescent="0.15">
      <c r="A3078" s="23">
        <f t="shared" si="144"/>
        <v>118155</v>
      </c>
      <c r="B3078" s="24">
        <v>5</v>
      </c>
      <c r="C3078" s="28" t="str">
        <f>"jingdian/"&amp;VLOOKUP(E3078,city!$D$4:$P$352,12,FALSE)&amp;"/"&amp;VLOOKUP(E3078,city!$D$4:$P$352,13,FALSE)&amp;"/"&amp;IF(G3078&lt;11,"jd",IF(G3078&lt;16,"tc","cs"))&amp;"/"&amp;IF(G3078&lt;11,G3078,IF(G3078&lt;16,G3078-10,G3078-15))&amp;".jpg"</f>
        <v>jingdian/hunan/yongzhou/tc/5.jpg</v>
      </c>
      <c r="D3078" s="23">
        <f t="shared" si="145"/>
        <v>2</v>
      </c>
      <c r="E3078" s="2" t="str">
        <f>VLOOKUP(F3078,city!$A$4:$D$352,4,FALSE)</f>
        <v>永州</v>
      </c>
      <c r="F3078" s="22">
        <f t="shared" si="146"/>
        <v>181</v>
      </c>
      <c r="G3078" s="22">
        <f>IF(VLOOKUP(F3077,city!$A$4:$H$352,8,FALSE)&gt;G3077,G3077+1,1)</f>
        <v>15</v>
      </c>
    </row>
    <row r="3079" spans="1:7" x14ac:dyDescent="0.15">
      <c r="A3079" s="23">
        <f t="shared" si="144"/>
        <v>118181</v>
      </c>
      <c r="B3079" s="24">
        <v>4</v>
      </c>
      <c r="C3079" s="28" t="str">
        <f>"jingdian/"&amp;VLOOKUP(E3079,city!$D$4:$P$352,12,FALSE)&amp;"/"&amp;VLOOKUP(E3079,city!$D$4:$P$352,13,FALSE)&amp;"/"&amp;IF(G3079&lt;11,"jd",IF(G3079&lt;16,"tc","cs"))&amp;"/"&amp;IF(G3079&lt;11,G3079,IF(G3079&lt;16,G3079-10,G3079-15))&amp;".jpg"</f>
        <v>jingdian/hunan/yongzhou/cs/1.jpg</v>
      </c>
      <c r="D3079" s="23">
        <f t="shared" si="145"/>
        <v>3</v>
      </c>
      <c r="E3079" s="2" t="str">
        <f>VLOOKUP(F3079,city!$A$4:$D$352,4,FALSE)</f>
        <v>永州</v>
      </c>
      <c r="F3079" s="22">
        <f t="shared" si="146"/>
        <v>181</v>
      </c>
      <c r="G3079" s="22">
        <f>IF(VLOOKUP(F3078,city!$A$4:$H$352,8,FALSE)&gt;G3078,G3078+1,1)</f>
        <v>16</v>
      </c>
    </row>
    <row r="3080" spans="1:7" x14ac:dyDescent="0.15">
      <c r="A3080" s="23">
        <f t="shared" si="144"/>
        <v>118182</v>
      </c>
      <c r="B3080" s="24">
        <v>3</v>
      </c>
      <c r="C3080" s="28" t="str">
        <f>"jingdian/"&amp;VLOOKUP(E3080,city!$D$4:$P$352,12,FALSE)&amp;"/"&amp;VLOOKUP(E3080,city!$D$4:$P$352,13,FALSE)&amp;"/"&amp;IF(G3080&lt;11,"jd",IF(G3080&lt;16,"tc","cs"))&amp;"/"&amp;IF(G3080&lt;11,G3080,IF(G3080&lt;16,G3080-10,G3080-15))&amp;".jpg"</f>
        <v>jingdian/hunan/yongzhou/cs/2.jpg</v>
      </c>
      <c r="D3080" s="23">
        <f t="shared" si="145"/>
        <v>3</v>
      </c>
      <c r="E3080" s="2" t="str">
        <f>VLOOKUP(F3080,city!$A$4:$D$352,4,FALSE)</f>
        <v>永州</v>
      </c>
      <c r="F3080" s="22">
        <f t="shared" si="146"/>
        <v>181</v>
      </c>
      <c r="G3080" s="22">
        <f>IF(VLOOKUP(F3079,city!$A$4:$H$352,8,FALSE)&gt;G3079,G3079+1,1)</f>
        <v>17</v>
      </c>
    </row>
    <row r="3081" spans="1:7" x14ac:dyDescent="0.15">
      <c r="A3081" s="23">
        <f t="shared" si="144"/>
        <v>118201</v>
      </c>
      <c r="B3081" s="24">
        <v>1</v>
      </c>
      <c r="C3081" s="28" t="str">
        <f>"jingdian/"&amp;VLOOKUP(E3081,city!$D$4:$P$352,12,FALSE)&amp;"/"&amp;VLOOKUP(E3081,city!$D$4:$P$352,13,FALSE)&amp;"/"&amp;IF(G3081&lt;11,"jd",IF(G3081&lt;16,"tc","cs"))&amp;"/"&amp;IF(G3081&lt;11,G3081,IF(G3081&lt;16,G3081-10,G3081-15))&amp;".jpg"</f>
        <v>jingdian/hunan/huaihua/jd/1.jpg</v>
      </c>
      <c r="D3081" s="23">
        <f t="shared" si="145"/>
        <v>1</v>
      </c>
      <c r="E3081" s="2" t="str">
        <f>VLOOKUP(F3081,city!$A$4:$D$352,4,FALSE)</f>
        <v>怀化</v>
      </c>
      <c r="F3081" s="22">
        <f t="shared" si="146"/>
        <v>182</v>
      </c>
      <c r="G3081" s="22">
        <f>IF(VLOOKUP(F3080,city!$A$4:$H$352,8,FALSE)&gt;G3080,G3080+1,1)</f>
        <v>1</v>
      </c>
    </row>
    <row r="3082" spans="1:7" x14ac:dyDescent="0.15">
      <c r="A3082" s="23">
        <f t="shared" si="144"/>
        <v>118202</v>
      </c>
      <c r="B3082" s="24">
        <v>1</v>
      </c>
      <c r="C3082" s="28" t="str">
        <f>"jingdian/"&amp;VLOOKUP(E3082,city!$D$4:$P$352,12,FALSE)&amp;"/"&amp;VLOOKUP(E3082,city!$D$4:$P$352,13,FALSE)&amp;"/"&amp;IF(G3082&lt;11,"jd",IF(G3082&lt;16,"tc","cs"))&amp;"/"&amp;IF(G3082&lt;11,G3082,IF(G3082&lt;16,G3082-10,G3082-15))&amp;".jpg"</f>
        <v>jingdian/hunan/huaihua/jd/2.jpg</v>
      </c>
      <c r="D3082" s="23">
        <f t="shared" si="145"/>
        <v>1</v>
      </c>
      <c r="E3082" s="2" t="str">
        <f>VLOOKUP(F3082,city!$A$4:$D$352,4,FALSE)</f>
        <v>怀化</v>
      </c>
      <c r="F3082" s="22">
        <f t="shared" si="146"/>
        <v>182</v>
      </c>
      <c r="G3082" s="22">
        <f>IF(VLOOKUP(F3081,city!$A$4:$H$352,8,FALSE)&gt;G3081,G3081+1,1)</f>
        <v>2</v>
      </c>
    </row>
    <row r="3083" spans="1:7" x14ac:dyDescent="0.15">
      <c r="A3083" s="23">
        <f t="shared" si="144"/>
        <v>118203</v>
      </c>
      <c r="B3083" s="24">
        <v>1</v>
      </c>
      <c r="C3083" s="28" t="str">
        <f>"jingdian/"&amp;VLOOKUP(E3083,city!$D$4:$P$352,12,FALSE)&amp;"/"&amp;VLOOKUP(E3083,city!$D$4:$P$352,13,FALSE)&amp;"/"&amp;IF(G3083&lt;11,"jd",IF(G3083&lt;16,"tc","cs"))&amp;"/"&amp;IF(G3083&lt;11,G3083,IF(G3083&lt;16,G3083-10,G3083-15))&amp;".jpg"</f>
        <v>jingdian/hunan/huaihua/jd/3.jpg</v>
      </c>
      <c r="D3083" s="23">
        <f t="shared" si="145"/>
        <v>1</v>
      </c>
      <c r="E3083" s="2" t="str">
        <f>VLOOKUP(F3083,city!$A$4:$D$352,4,FALSE)</f>
        <v>怀化</v>
      </c>
      <c r="F3083" s="22">
        <f t="shared" si="146"/>
        <v>182</v>
      </c>
      <c r="G3083" s="22">
        <f>IF(VLOOKUP(F3082,city!$A$4:$H$352,8,FALSE)&gt;G3082,G3082+1,1)</f>
        <v>3</v>
      </c>
    </row>
    <row r="3084" spans="1:7" x14ac:dyDescent="0.15">
      <c r="A3084" s="23">
        <f t="shared" si="144"/>
        <v>118204</v>
      </c>
      <c r="B3084" s="24">
        <v>1</v>
      </c>
      <c r="C3084" s="28" t="str">
        <f>"jingdian/"&amp;VLOOKUP(E3084,city!$D$4:$P$352,12,FALSE)&amp;"/"&amp;VLOOKUP(E3084,city!$D$4:$P$352,13,FALSE)&amp;"/"&amp;IF(G3084&lt;11,"jd",IF(G3084&lt;16,"tc","cs"))&amp;"/"&amp;IF(G3084&lt;11,G3084,IF(G3084&lt;16,G3084-10,G3084-15))&amp;".jpg"</f>
        <v>jingdian/hunan/huaihua/jd/4.jpg</v>
      </c>
      <c r="D3084" s="23">
        <f t="shared" si="145"/>
        <v>1</v>
      </c>
      <c r="E3084" s="2" t="str">
        <f>VLOOKUP(F3084,city!$A$4:$D$352,4,FALSE)</f>
        <v>怀化</v>
      </c>
      <c r="F3084" s="22">
        <f t="shared" si="146"/>
        <v>182</v>
      </c>
      <c r="G3084" s="22">
        <f>IF(VLOOKUP(F3083,city!$A$4:$H$352,8,FALSE)&gt;G3083,G3083+1,1)</f>
        <v>4</v>
      </c>
    </row>
    <row r="3085" spans="1:7" x14ac:dyDescent="0.15">
      <c r="A3085" s="23">
        <f t="shared" si="144"/>
        <v>118205</v>
      </c>
      <c r="B3085" s="24">
        <v>1</v>
      </c>
      <c r="C3085" s="28" t="str">
        <f>"jingdian/"&amp;VLOOKUP(E3085,city!$D$4:$P$352,12,FALSE)&amp;"/"&amp;VLOOKUP(E3085,city!$D$4:$P$352,13,FALSE)&amp;"/"&amp;IF(G3085&lt;11,"jd",IF(G3085&lt;16,"tc","cs"))&amp;"/"&amp;IF(G3085&lt;11,G3085,IF(G3085&lt;16,G3085-10,G3085-15))&amp;".jpg"</f>
        <v>jingdian/hunan/huaihua/jd/5.jpg</v>
      </c>
      <c r="D3085" s="23">
        <f t="shared" si="145"/>
        <v>1</v>
      </c>
      <c r="E3085" s="2" t="str">
        <f>VLOOKUP(F3085,city!$A$4:$D$352,4,FALSE)</f>
        <v>怀化</v>
      </c>
      <c r="F3085" s="22">
        <f t="shared" si="146"/>
        <v>182</v>
      </c>
      <c r="G3085" s="22">
        <f>IF(VLOOKUP(F3084,city!$A$4:$H$352,8,FALSE)&gt;G3084,G3084+1,1)</f>
        <v>5</v>
      </c>
    </row>
    <row r="3086" spans="1:7" x14ac:dyDescent="0.15">
      <c r="A3086" s="23">
        <f t="shared" si="144"/>
        <v>118206</v>
      </c>
      <c r="B3086" s="24">
        <v>1</v>
      </c>
      <c r="C3086" s="28" t="str">
        <f>"jingdian/"&amp;VLOOKUP(E3086,city!$D$4:$P$352,12,FALSE)&amp;"/"&amp;VLOOKUP(E3086,city!$D$4:$P$352,13,FALSE)&amp;"/"&amp;IF(G3086&lt;11,"jd",IF(G3086&lt;16,"tc","cs"))&amp;"/"&amp;IF(G3086&lt;11,G3086,IF(G3086&lt;16,G3086-10,G3086-15))&amp;".jpg"</f>
        <v>jingdian/hunan/huaihua/jd/6.jpg</v>
      </c>
      <c r="D3086" s="23">
        <f t="shared" si="145"/>
        <v>1</v>
      </c>
      <c r="E3086" s="2" t="str">
        <f>VLOOKUP(F3086,city!$A$4:$D$352,4,FALSE)</f>
        <v>怀化</v>
      </c>
      <c r="F3086" s="22">
        <f t="shared" si="146"/>
        <v>182</v>
      </c>
      <c r="G3086" s="22">
        <f>IF(VLOOKUP(F3085,city!$A$4:$H$352,8,FALSE)&gt;G3085,G3085+1,1)</f>
        <v>6</v>
      </c>
    </row>
    <row r="3087" spans="1:7" x14ac:dyDescent="0.15">
      <c r="A3087" s="23">
        <f t="shared" si="144"/>
        <v>118207</v>
      </c>
      <c r="B3087" s="24">
        <v>1</v>
      </c>
      <c r="C3087" s="28" t="str">
        <f>"jingdian/"&amp;VLOOKUP(E3087,city!$D$4:$P$352,12,FALSE)&amp;"/"&amp;VLOOKUP(E3087,city!$D$4:$P$352,13,FALSE)&amp;"/"&amp;IF(G3087&lt;11,"jd",IF(G3087&lt;16,"tc","cs"))&amp;"/"&amp;IF(G3087&lt;11,G3087,IF(G3087&lt;16,G3087-10,G3087-15))&amp;".jpg"</f>
        <v>jingdian/hunan/huaihua/jd/7.jpg</v>
      </c>
      <c r="D3087" s="23">
        <f t="shared" si="145"/>
        <v>1</v>
      </c>
      <c r="E3087" s="2" t="str">
        <f>VLOOKUP(F3087,city!$A$4:$D$352,4,FALSE)</f>
        <v>怀化</v>
      </c>
      <c r="F3087" s="22">
        <f t="shared" si="146"/>
        <v>182</v>
      </c>
      <c r="G3087" s="22">
        <f>IF(VLOOKUP(F3086,city!$A$4:$H$352,8,FALSE)&gt;G3086,G3086+1,1)</f>
        <v>7</v>
      </c>
    </row>
    <row r="3088" spans="1:7" x14ac:dyDescent="0.15">
      <c r="A3088" s="23">
        <f t="shared" si="144"/>
        <v>118208</v>
      </c>
      <c r="B3088" s="24">
        <v>1</v>
      </c>
      <c r="C3088" s="28" t="str">
        <f>"jingdian/"&amp;VLOOKUP(E3088,city!$D$4:$P$352,12,FALSE)&amp;"/"&amp;VLOOKUP(E3088,city!$D$4:$P$352,13,FALSE)&amp;"/"&amp;IF(G3088&lt;11,"jd",IF(G3088&lt;16,"tc","cs"))&amp;"/"&amp;IF(G3088&lt;11,G3088,IF(G3088&lt;16,G3088-10,G3088-15))&amp;".jpg"</f>
        <v>jingdian/hunan/huaihua/jd/8.jpg</v>
      </c>
      <c r="D3088" s="23">
        <f t="shared" si="145"/>
        <v>1</v>
      </c>
      <c r="E3088" s="2" t="str">
        <f>VLOOKUP(F3088,city!$A$4:$D$352,4,FALSE)</f>
        <v>怀化</v>
      </c>
      <c r="F3088" s="22">
        <f t="shared" si="146"/>
        <v>182</v>
      </c>
      <c r="G3088" s="22">
        <f>IF(VLOOKUP(F3087,city!$A$4:$H$352,8,FALSE)&gt;G3087,G3087+1,1)</f>
        <v>8</v>
      </c>
    </row>
    <row r="3089" spans="1:7" x14ac:dyDescent="0.15">
      <c r="A3089" s="23">
        <f t="shared" si="144"/>
        <v>118209</v>
      </c>
      <c r="B3089" s="24">
        <v>1</v>
      </c>
      <c r="C3089" s="28" t="str">
        <f>"jingdian/"&amp;VLOOKUP(E3089,city!$D$4:$P$352,12,FALSE)&amp;"/"&amp;VLOOKUP(E3089,city!$D$4:$P$352,13,FALSE)&amp;"/"&amp;IF(G3089&lt;11,"jd",IF(G3089&lt;16,"tc","cs"))&amp;"/"&amp;IF(G3089&lt;11,G3089,IF(G3089&lt;16,G3089-10,G3089-15))&amp;".jpg"</f>
        <v>jingdian/hunan/huaihua/jd/9.jpg</v>
      </c>
      <c r="D3089" s="23">
        <f t="shared" si="145"/>
        <v>1</v>
      </c>
      <c r="E3089" s="2" t="str">
        <f>VLOOKUP(F3089,city!$A$4:$D$352,4,FALSE)</f>
        <v>怀化</v>
      </c>
      <c r="F3089" s="22">
        <f t="shared" si="146"/>
        <v>182</v>
      </c>
      <c r="G3089" s="22">
        <f>IF(VLOOKUP(F3088,city!$A$4:$H$352,8,FALSE)&gt;G3088,G3088+1,1)</f>
        <v>9</v>
      </c>
    </row>
    <row r="3090" spans="1:7" x14ac:dyDescent="0.15">
      <c r="A3090" s="23">
        <f t="shared" si="144"/>
        <v>118210</v>
      </c>
      <c r="B3090" s="24">
        <v>1</v>
      </c>
      <c r="C3090" s="28" t="str">
        <f>"jingdian/"&amp;VLOOKUP(E3090,city!$D$4:$P$352,12,FALSE)&amp;"/"&amp;VLOOKUP(E3090,city!$D$4:$P$352,13,FALSE)&amp;"/"&amp;IF(G3090&lt;11,"jd",IF(G3090&lt;16,"tc","cs"))&amp;"/"&amp;IF(G3090&lt;11,G3090,IF(G3090&lt;16,G3090-10,G3090-15))&amp;".jpg"</f>
        <v>jingdian/hunan/huaihua/jd/10.jpg</v>
      </c>
      <c r="D3090" s="23">
        <f t="shared" si="145"/>
        <v>1</v>
      </c>
      <c r="E3090" s="2" t="str">
        <f>VLOOKUP(F3090,city!$A$4:$D$352,4,FALSE)</f>
        <v>怀化</v>
      </c>
      <c r="F3090" s="22">
        <f t="shared" si="146"/>
        <v>182</v>
      </c>
      <c r="G3090" s="22">
        <f>IF(VLOOKUP(F3089,city!$A$4:$H$352,8,FALSE)&gt;G3089,G3089+1,1)</f>
        <v>10</v>
      </c>
    </row>
    <row r="3091" spans="1:7" x14ac:dyDescent="0.15">
      <c r="A3091" s="23">
        <f t="shared" si="144"/>
        <v>118251</v>
      </c>
      <c r="B3091" s="24">
        <v>2</v>
      </c>
      <c r="C3091" s="28" t="str">
        <f>"jingdian/"&amp;VLOOKUP(E3091,city!$D$4:$P$352,12,FALSE)&amp;"/"&amp;VLOOKUP(E3091,city!$D$4:$P$352,13,FALSE)&amp;"/"&amp;IF(G3091&lt;11,"jd",IF(G3091&lt;16,"tc","cs"))&amp;"/"&amp;IF(G3091&lt;11,G3091,IF(G3091&lt;16,G3091-10,G3091-15))&amp;".jpg"</f>
        <v>jingdian/hunan/huaihua/tc/1.jpg</v>
      </c>
      <c r="D3091" s="23">
        <f t="shared" si="145"/>
        <v>2</v>
      </c>
      <c r="E3091" s="2" t="str">
        <f>VLOOKUP(F3091,city!$A$4:$D$352,4,FALSE)</f>
        <v>怀化</v>
      </c>
      <c r="F3091" s="22">
        <f t="shared" si="146"/>
        <v>182</v>
      </c>
      <c r="G3091" s="22">
        <f>IF(VLOOKUP(F3090,city!$A$4:$H$352,8,FALSE)&gt;G3090,G3090+1,1)</f>
        <v>11</v>
      </c>
    </row>
    <row r="3092" spans="1:7" x14ac:dyDescent="0.15">
      <c r="A3092" s="23">
        <f t="shared" si="144"/>
        <v>118252</v>
      </c>
      <c r="B3092" s="24">
        <v>4</v>
      </c>
      <c r="C3092" s="28" t="str">
        <f>"jingdian/"&amp;VLOOKUP(E3092,city!$D$4:$P$352,12,FALSE)&amp;"/"&amp;VLOOKUP(E3092,city!$D$4:$P$352,13,FALSE)&amp;"/"&amp;IF(G3092&lt;11,"jd",IF(G3092&lt;16,"tc","cs"))&amp;"/"&amp;IF(G3092&lt;11,G3092,IF(G3092&lt;16,G3092-10,G3092-15))&amp;".jpg"</f>
        <v>jingdian/hunan/huaihua/tc/2.jpg</v>
      </c>
      <c r="D3092" s="23">
        <f t="shared" si="145"/>
        <v>2</v>
      </c>
      <c r="E3092" s="2" t="str">
        <f>VLOOKUP(F3092,city!$A$4:$D$352,4,FALSE)</f>
        <v>怀化</v>
      </c>
      <c r="F3092" s="22">
        <f t="shared" si="146"/>
        <v>182</v>
      </c>
      <c r="G3092" s="22">
        <f>IF(VLOOKUP(F3091,city!$A$4:$H$352,8,FALSE)&gt;G3091,G3091+1,1)</f>
        <v>12</v>
      </c>
    </row>
    <row r="3093" spans="1:7" x14ac:dyDescent="0.15">
      <c r="A3093" s="23">
        <f t="shared" si="144"/>
        <v>118253</v>
      </c>
      <c r="B3093" s="24">
        <v>4</v>
      </c>
      <c r="C3093" s="28" t="str">
        <f>"jingdian/"&amp;VLOOKUP(E3093,city!$D$4:$P$352,12,FALSE)&amp;"/"&amp;VLOOKUP(E3093,city!$D$4:$P$352,13,FALSE)&amp;"/"&amp;IF(G3093&lt;11,"jd",IF(G3093&lt;16,"tc","cs"))&amp;"/"&amp;IF(G3093&lt;11,G3093,IF(G3093&lt;16,G3093-10,G3093-15))&amp;".jpg"</f>
        <v>jingdian/hunan/huaihua/tc/3.jpg</v>
      </c>
      <c r="D3093" s="23">
        <f t="shared" si="145"/>
        <v>2</v>
      </c>
      <c r="E3093" s="2" t="str">
        <f>VLOOKUP(F3093,city!$A$4:$D$352,4,FALSE)</f>
        <v>怀化</v>
      </c>
      <c r="F3093" s="22">
        <f t="shared" si="146"/>
        <v>182</v>
      </c>
      <c r="G3093" s="22">
        <f>IF(VLOOKUP(F3092,city!$A$4:$H$352,8,FALSE)&gt;G3092,G3092+1,1)</f>
        <v>13</v>
      </c>
    </row>
    <row r="3094" spans="1:7" x14ac:dyDescent="0.15">
      <c r="A3094" s="23">
        <f t="shared" si="144"/>
        <v>118254</v>
      </c>
      <c r="B3094" s="24">
        <v>2</v>
      </c>
      <c r="C3094" s="28" t="str">
        <f>"jingdian/"&amp;VLOOKUP(E3094,city!$D$4:$P$352,12,FALSE)&amp;"/"&amp;VLOOKUP(E3094,city!$D$4:$P$352,13,FALSE)&amp;"/"&amp;IF(G3094&lt;11,"jd",IF(G3094&lt;16,"tc","cs"))&amp;"/"&amp;IF(G3094&lt;11,G3094,IF(G3094&lt;16,G3094-10,G3094-15))&amp;".jpg"</f>
        <v>jingdian/hunan/huaihua/tc/4.jpg</v>
      </c>
      <c r="D3094" s="23">
        <f t="shared" si="145"/>
        <v>2</v>
      </c>
      <c r="E3094" s="2" t="str">
        <f>VLOOKUP(F3094,city!$A$4:$D$352,4,FALSE)</f>
        <v>怀化</v>
      </c>
      <c r="F3094" s="22">
        <f t="shared" si="146"/>
        <v>182</v>
      </c>
      <c r="G3094" s="22">
        <f>IF(VLOOKUP(F3093,city!$A$4:$H$352,8,FALSE)&gt;G3093,G3093+1,1)</f>
        <v>14</v>
      </c>
    </row>
    <row r="3095" spans="1:7" x14ac:dyDescent="0.15">
      <c r="A3095" s="23">
        <f t="shared" si="144"/>
        <v>118255</v>
      </c>
      <c r="B3095" s="24">
        <v>2</v>
      </c>
      <c r="C3095" s="28" t="str">
        <f>"jingdian/"&amp;VLOOKUP(E3095,city!$D$4:$P$352,12,FALSE)&amp;"/"&amp;VLOOKUP(E3095,city!$D$4:$P$352,13,FALSE)&amp;"/"&amp;IF(G3095&lt;11,"jd",IF(G3095&lt;16,"tc","cs"))&amp;"/"&amp;IF(G3095&lt;11,G3095,IF(G3095&lt;16,G3095-10,G3095-15))&amp;".jpg"</f>
        <v>jingdian/hunan/huaihua/tc/5.jpg</v>
      </c>
      <c r="D3095" s="23">
        <f t="shared" si="145"/>
        <v>2</v>
      </c>
      <c r="E3095" s="2" t="str">
        <f>VLOOKUP(F3095,city!$A$4:$D$352,4,FALSE)</f>
        <v>怀化</v>
      </c>
      <c r="F3095" s="22">
        <f t="shared" si="146"/>
        <v>182</v>
      </c>
      <c r="G3095" s="22">
        <f>IF(VLOOKUP(F3094,city!$A$4:$H$352,8,FALSE)&gt;G3094,G3094+1,1)</f>
        <v>15</v>
      </c>
    </row>
    <row r="3096" spans="1:7" x14ac:dyDescent="0.15">
      <c r="A3096" s="23">
        <f t="shared" si="144"/>
        <v>118281</v>
      </c>
      <c r="B3096" s="24">
        <v>4</v>
      </c>
      <c r="C3096" s="28" t="str">
        <f>"jingdian/"&amp;VLOOKUP(E3096,city!$D$4:$P$352,12,FALSE)&amp;"/"&amp;VLOOKUP(E3096,city!$D$4:$P$352,13,FALSE)&amp;"/"&amp;IF(G3096&lt;11,"jd",IF(G3096&lt;16,"tc","cs"))&amp;"/"&amp;IF(G3096&lt;11,G3096,IF(G3096&lt;16,G3096-10,G3096-15))&amp;".jpg"</f>
        <v>jingdian/hunan/huaihua/cs/1.jpg</v>
      </c>
      <c r="D3096" s="23">
        <f t="shared" si="145"/>
        <v>3</v>
      </c>
      <c r="E3096" s="2" t="str">
        <f>VLOOKUP(F3096,city!$A$4:$D$352,4,FALSE)</f>
        <v>怀化</v>
      </c>
      <c r="F3096" s="22">
        <f t="shared" si="146"/>
        <v>182</v>
      </c>
      <c r="G3096" s="22">
        <f>IF(VLOOKUP(F3095,city!$A$4:$H$352,8,FALSE)&gt;G3095,G3095+1,1)</f>
        <v>16</v>
      </c>
    </row>
    <row r="3097" spans="1:7" x14ac:dyDescent="0.15">
      <c r="A3097" s="23">
        <f t="shared" si="144"/>
        <v>118282</v>
      </c>
      <c r="B3097" s="24">
        <v>4</v>
      </c>
      <c r="C3097" s="28" t="str">
        <f>"jingdian/"&amp;VLOOKUP(E3097,city!$D$4:$P$352,12,FALSE)&amp;"/"&amp;VLOOKUP(E3097,city!$D$4:$P$352,13,FALSE)&amp;"/"&amp;IF(G3097&lt;11,"jd",IF(G3097&lt;16,"tc","cs"))&amp;"/"&amp;IF(G3097&lt;11,G3097,IF(G3097&lt;16,G3097-10,G3097-15))&amp;".jpg"</f>
        <v>jingdian/hunan/huaihua/cs/2.jpg</v>
      </c>
      <c r="D3097" s="23">
        <f t="shared" si="145"/>
        <v>3</v>
      </c>
      <c r="E3097" s="2" t="str">
        <f>VLOOKUP(F3097,city!$A$4:$D$352,4,FALSE)</f>
        <v>怀化</v>
      </c>
      <c r="F3097" s="22">
        <f t="shared" si="146"/>
        <v>182</v>
      </c>
      <c r="G3097" s="22">
        <f>IF(VLOOKUP(F3096,city!$A$4:$H$352,8,FALSE)&gt;G3096,G3096+1,1)</f>
        <v>17</v>
      </c>
    </row>
    <row r="3098" spans="1:7" x14ac:dyDescent="0.15">
      <c r="A3098" s="23">
        <f t="shared" si="144"/>
        <v>118301</v>
      </c>
      <c r="B3098" s="24">
        <v>1</v>
      </c>
      <c r="C3098" s="28" t="str">
        <f>"jingdian/"&amp;VLOOKUP(E3098,city!$D$4:$P$352,12,FALSE)&amp;"/"&amp;VLOOKUP(E3098,city!$D$4:$P$352,13,FALSE)&amp;"/"&amp;IF(G3098&lt;11,"jd",IF(G3098&lt;16,"tc","cs"))&amp;"/"&amp;IF(G3098&lt;11,G3098,IF(G3098&lt;16,G3098-10,G3098-15))&amp;".jpg"</f>
        <v>jingdian/hunan/xiangxi/jd/1.jpg</v>
      </c>
      <c r="D3098" s="23">
        <f t="shared" si="145"/>
        <v>1</v>
      </c>
      <c r="E3098" s="2" t="str">
        <f>VLOOKUP(F3098,city!$A$4:$D$352,4,FALSE)</f>
        <v>湘西</v>
      </c>
      <c r="F3098" s="22">
        <f t="shared" si="146"/>
        <v>183</v>
      </c>
      <c r="G3098" s="22">
        <f>IF(VLOOKUP(F3097,city!$A$4:$H$352,8,FALSE)&gt;G3097,G3097+1,1)</f>
        <v>1</v>
      </c>
    </row>
    <row r="3099" spans="1:7" x14ac:dyDescent="0.15">
      <c r="A3099" s="23">
        <f t="shared" si="144"/>
        <v>118302</v>
      </c>
      <c r="B3099" s="24">
        <v>1</v>
      </c>
      <c r="C3099" s="28" t="str">
        <f>"jingdian/"&amp;VLOOKUP(E3099,city!$D$4:$P$352,12,FALSE)&amp;"/"&amp;VLOOKUP(E3099,city!$D$4:$P$352,13,FALSE)&amp;"/"&amp;IF(G3099&lt;11,"jd",IF(G3099&lt;16,"tc","cs"))&amp;"/"&amp;IF(G3099&lt;11,G3099,IF(G3099&lt;16,G3099-10,G3099-15))&amp;".jpg"</f>
        <v>jingdian/hunan/xiangxi/jd/2.jpg</v>
      </c>
      <c r="D3099" s="23">
        <f t="shared" si="145"/>
        <v>1</v>
      </c>
      <c r="E3099" s="2" t="str">
        <f>VLOOKUP(F3099,city!$A$4:$D$352,4,FALSE)</f>
        <v>湘西</v>
      </c>
      <c r="F3099" s="22">
        <f t="shared" si="146"/>
        <v>183</v>
      </c>
      <c r="G3099" s="22">
        <f>IF(VLOOKUP(F3098,city!$A$4:$H$352,8,FALSE)&gt;G3098,G3098+1,1)</f>
        <v>2</v>
      </c>
    </row>
    <row r="3100" spans="1:7" x14ac:dyDescent="0.15">
      <c r="A3100" s="23">
        <f t="shared" si="144"/>
        <v>118303</v>
      </c>
      <c r="B3100" s="24">
        <v>1</v>
      </c>
      <c r="C3100" s="28" t="str">
        <f>"jingdian/"&amp;VLOOKUP(E3100,city!$D$4:$P$352,12,FALSE)&amp;"/"&amp;VLOOKUP(E3100,city!$D$4:$P$352,13,FALSE)&amp;"/"&amp;IF(G3100&lt;11,"jd",IF(G3100&lt;16,"tc","cs"))&amp;"/"&amp;IF(G3100&lt;11,G3100,IF(G3100&lt;16,G3100-10,G3100-15))&amp;".jpg"</f>
        <v>jingdian/hunan/xiangxi/jd/3.jpg</v>
      </c>
      <c r="D3100" s="23">
        <f t="shared" si="145"/>
        <v>1</v>
      </c>
      <c r="E3100" s="2" t="str">
        <f>VLOOKUP(F3100,city!$A$4:$D$352,4,FALSE)</f>
        <v>湘西</v>
      </c>
      <c r="F3100" s="22">
        <f t="shared" si="146"/>
        <v>183</v>
      </c>
      <c r="G3100" s="22">
        <f>IF(VLOOKUP(F3099,city!$A$4:$H$352,8,FALSE)&gt;G3099,G3099+1,1)</f>
        <v>3</v>
      </c>
    </row>
    <row r="3101" spans="1:7" x14ac:dyDescent="0.15">
      <c r="A3101" s="23">
        <f t="shared" si="144"/>
        <v>118304</v>
      </c>
      <c r="B3101" s="24">
        <v>1</v>
      </c>
      <c r="C3101" s="28" t="str">
        <f>"jingdian/"&amp;VLOOKUP(E3101,city!$D$4:$P$352,12,FALSE)&amp;"/"&amp;VLOOKUP(E3101,city!$D$4:$P$352,13,FALSE)&amp;"/"&amp;IF(G3101&lt;11,"jd",IF(G3101&lt;16,"tc","cs"))&amp;"/"&amp;IF(G3101&lt;11,G3101,IF(G3101&lt;16,G3101-10,G3101-15))&amp;".jpg"</f>
        <v>jingdian/hunan/xiangxi/jd/4.jpg</v>
      </c>
      <c r="D3101" s="23">
        <f t="shared" si="145"/>
        <v>1</v>
      </c>
      <c r="E3101" s="2" t="str">
        <f>VLOOKUP(F3101,city!$A$4:$D$352,4,FALSE)</f>
        <v>湘西</v>
      </c>
      <c r="F3101" s="22">
        <f t="shared" si="146"/>
        <v>183</v>
      </c>
      <c r="G3101" s="22">
        <f>IF(VLOOKUP(F3100,city!$A$4:$H$352,8,FALSE)&gt;G3100,G3100+1,1)</f>
        <v>4</v>
      </c>
    </row>
    <row r="3102" spans="1:7" x14ac:dyDescent="0.15">
      <c r="A3102" s="23">
        <f t="shared" si="144"/>
        <v>118305</v>
      </c>
      <c r="B3102" s="24">
        <v>1</v>
      </c>
      <c r="C3102" s="28" t="str">
        <f>"jingdian/"&amp;VLOOKUP(E3102,city!$D$4:$P$352,12,FALSE)&amp;"/"&amp;VLOOKUP(E3102,city!$D$4:$P$352,13,FALSE)&amp;"/"&amp;IF(G3102&lt;11,"jd",IF(G3102&lt;16,"tc","cs"))&amp;"/"&amp;IF(G3102&lt;11,G3102,IF(G3102&lt;16,G3102-10,G3102-15))&amp;".jpg"</f>
        <v>jingdian/hunan/xiangxi/jd/5.jpg</v>
      </c>
      <c r="D3102" s="23">
        <f t="shared" si="145"/>
        <v>1</v>
      </c>
      <c r="E3102" s="2" t="str">
        <f>VLOOKUP(F3102,city!$A$4:$D$352,4,FALSE)</f>
        <v>湘西</v>
      </c>
      <c r="F3102" s="22">
        <f t="shared" si="146"/>
        <v>183</v>
      </c>
      <c r="G3102" s="22">
        <f>IF(VLOOKUP(F3101,city!$A$4:$H$352,8,FALSE)&gt;G3101,G3101+1,1)</f>
        <v>5</v>
      </c>
    </row>
    <row r="3103" spans="1:7" x14ac:dyDescent="0.15">
      <c r="A3103" s="23">
        <f t="shared" si="144"/>
        <v>118306</v>
      </c>
      <c r="B3103" s="24">
        <v>1</v>
      </c>
      <c r="C3103" s="28" t="str">
        <f>"jingdian/"&amp;VLOOKUP(E3103,city!$D$4:$P$352,12,FALSE)&amp;"/"&amp;VLOOKUP(E3103,city!$D$4:$P$352,13,FALSE)&amp;"/"&amp;IF(G3103&lt;11,"jd",IF(G3103&lt;16,"tc","cs"))&amp;"/"&amp;IF(G3103&lt;11,G3103,IF(G3103&lt;16,G3103-10,G3103-15))&amp;".jpg"</f>
        <v>jingdian/hunan/xiangxi/jd/6.jpg</v>
      </c>
      <c r="D3103" s="23">
        <f t="shared" si="145"/>
        <v>1</v>
      </c>
      <c r="E3103" s="2" t="str">
        <f>VLOOKUP(F3103,city!$A$4:$D$352,4,FALSE)</f>
        <v>湘西</v>
      </c>
      <c r="F3103" s="22">
        <f t="shared" si="146"/>
        <v>183</v>
      </c>
      <c r="G3103" s="22">
        <f>IF(VLOOKUP(F3102,city!$A$4:$H$352,8,FALSE)&gt;G3102,G3102+1,1)</f>
        <v>6</v>
      </c>
    </row>
    <row r="3104" spans="1:7" x14ac:dyDescent="0.15">
      <c r="A3104" s="23">
        <f t="shared" si="144"/>
        <v>118307</v>
      </c>
      <c r="B3104" s="24">
        <v>1</v>
      </c>
      <c r="C3104" s="28" t="str">
        <f>"jingdian/"&amp;VLOOKUP(E3104,city!$D$4:$P$352,12,FALSE)&amp;"/"&amp;VLOOKUP(E3104,city!$D$4:$P$352,13,FALSE)&amp;"/"&amp;IF(G3104&lt;11,"jd",IF(G3104&lt;16,"tc","cs"))&amp;"/"&amp;IF(G3104&lt;11,G3104,IF(G3104&lt;16,G3104-10,G3104-15))&amp;".jpg"</f>
        <v>jingdian/hunan/xiangxi/jd/7.jpg</v>
      </c>
      <c r="D3104" s="23">
        <f t="shared" si="145"/>
        <v>1</v>
      </c>
      <c r="E3104" s="2" t="str">
        <f>VLOOKUP(F3104,city!$A$4:$D$352,4,FALSE)</f>
        <v>湘西</v>
      </c>
      <c r="F3104" s="22">
        <f t="shared" si="146"/>
        <v>183</v>
      </c>
      <c r="G3104" s="22">
        <f>IF(VLOOKUP(F3103,city!$A$4:$H$352,8,FALSE)&gt;G3103,G3103+1,1)</f>
        <v>7</v>
      </c>
    </row>
    <row r="3105" spans="1:7" x14ac:dyDescent="0.15">
      <c r="A3105" s="23">
        <f t="shared" si="144"/>
        <v>118308</v>
      </c>
      <c r="B3105" s="24">
        <v>1</v>
      </c>
      <c r="C3105" s="28" t="str">
        <f>"jingdian/"&amp;VLOOKUP(E3105,city!$D$4:$P$352,12,FALSE)&amp;"/"&amp;VLOOKUP(E3105,city!$D$4:$P$352,13,FALSE)&amp;"/"&amp;IF(G3105&lt;11,"jd",IF(G3105&lt;16,"tc","cs"))&amp;"/"&amp;IF(G3105&lt;11,G3105,IF(G3105&lt;16,G3105-10,G3105-15))&amp;".jpg"</f>
        <v>jingdian/hunan/xiangxi/jd/8.jpg</v>
      </c>
      <c r="D3105" s="23">
        <f t="shared" si="145"/>
        <v>1</v>
      </c>
      <c r="E3105" s="2" t="str">
        <f>VLOOKUP(F3105,city!$A$4:$D$352,4,FALSE)</f>
        <v>湘西</v>
      </c>
      <c r="F3105" s="22">
        <f t="shared" si="146"/>
        <v>183</v>
      </c>
      <c r="G3105" s="22">
        <f>IF(VLOOKUP(F3104,city!$A$4:$H$352,8,FALSE)&gt;G3104,G3104+1,1)</f>
        <v>8</v>
      </c>
    </row>
    <row r="3106" spans="1:7" x14ac:dyDescent="0.15">
      <c r="A3106" s="23">
        <f t="shared" si="144"/>
        <v>118309</v>
      </c>
      <c r="B3106" s="24">
        <v>1</v>
      </c>
      <c r="C3106" s="28" t="str">
        <f>"jingdian/"&amp;VLOOKUP(E3106,city!$D$4:$P$352,12,FALSE)&amp;"/"&amp;VLOOKUP(E3106,city!$D$4:$P$352,13,FALSE)&amp;"/"&amp;IF(G3106&lt;11,"jd",IF(G3106&lt;16,"tc","cs"))&amp;"/"&amp;IF(G3106&lt;11,G3106,IF(G3106&lt;16,G3106-10,G3106-15))&amp;".jpg"</f>
        <v>jingdian/hunan/xiangxi/jd/9.jpg</v>
      </c>
      <c r="D3106" s="23">
        <f t="shared" si="145"/>
        <v>1</v>
      </c>
      <c r="E3106" s="2" t="str">
        <f>VLOOKUP(F3106,city!$A$4:$D$352,4,FALSE)</f>
        <v>湘西</v>
      </c>
      <c r="F3106" s="22">
        <f t="shared" si="146"/>
        <v>183</v>
      </c>
      <c r="G3106" s="22">
        <f>IF(VLOOKUP(F3105,city!$A$4:$H$352,8,FALSE)&gt;G3105,G3105+1,1)</f>
        <v>9</v>
      </c>
    </row>
    <row r="3107" spans="1:7" x14ac:dyDescent="0.15">
      <c r="A3107" s="23">
        <f t="shared" si="144"/>
        <v>118310</v>
      </c>
      <c r="B3107" s="24">
        <v>1</v>
      </c>
      <c r="C3107" s="28" t="str">
        <f>"jingdian/"&amp;VLOOKUP(E3107,city!$D$4:$P$352,12,FALSE)&amp;"/"&amp;VLOOKUP(E3107,city!$D$4:$P$352,13,FALSE)&amp;"/"&amp;IF(G3107&lt;11,"jd",IF(G3107&lt;16,"tc","cs"))&amp;"/"&amp;IF(G3107&lt;11,G3107,IF(G3107&lt;16,G3107-10,G3107-15))&amp;".jpg"</f>
        <v>jingdian/hunan/xiangxi/jd/10.jpg</v>
      </c>
      <c r="D3107" s="23">
        <f t="shared" si="145"/>
        <v>1</v>
      </c>
      <c r="E3107" s="2" t="str">
        <f>VLOOKUP(F3107,city!$A$4:$D$352,4,FALSE)</f>
        <v>湘西</v>
      </c>
      <c r="F3107" s="22">
        <f t="shared" si="146"/>
        <v>183</v>
      </c>
      <c r="G3107" s="22">
        <f>IF(VLOOKUP(F3106,city!$A$4:$H$352,8,FALSE)&gt;G3106,G3106+1,1)</f>
        <v>10</v>
      </c>
    </row>
    <row r="3108" spans="1:7" x14ac:dyDescent="0.15">
      <c r="A3108" s="23">
        <f t="shared" si="144"/>
        <v>118351</v>
      </c>
      <c r="B3108" s="24">
        <v>3</v>
      </c>
      <c r="C3108" s="28" t="str">
        <f>"jingdian/"&amp;VLOOKUP(E3108,city!$D$4:$P$352,12,FALSE)&amp;"/"&amp;VLOOKUP(E3108,city!$D$4:$P$352,13,FALSE)&amp;"/"&amp;IF(G3108&lt;11,"jd",IF(G3108&lt;16,"tc","cs"))&amp;"/"&amp;IF(G3108&lt;11,G3108,IF(G3108&lt;16,G3108-10,G3108-15))&amp;".jpg"</f>
        <v>jingdian/hunan/xiangxi/tc/1.jpg</v>
      </c>
      <c r="D3108" s="23">
        <f t="shared" si="145"/>
        <v>2</v>
      </c>
      <c r="E3108" s="2" t="str">
        <f>VLOOKUP(F3108,city!$A$4:$D$352,4,FALSE)</f>
        <v>湘西</v>
      </c>
      <c r="F3108" s="22">
        <f t="shared" si="146"/>
        <v>183</v>
      </c>
      <c r="G3108" s="22">
        <f>IF(VLOOKUP(F3107,city!$A$4:$H$352,8,FALSE)&gt;G3107,G3107+1,1)</f>
        <v>11</v>
      </c>
    </row>
    <row r="3109" spans="1:7" x14ac:dyDescent="0.15">
      <c r="A3109" s="23">
        <f t="shared" si="144"/>
        <v>118352</v>
      </c>
      <c r="B3109" s="24">
        <v>3</v>
      </c>
      <c r="C3109" s="28" t="str">
        <f>"jingdian/"&amp;VLOOKUP(E3109,city!$D$4:$P$352,12,FALSE)&amp;"/"&amp;VLOOKUP(E3109,city!$D$4:$P$352,13,FALSE)&amp;"/"&amp;IF(G3109&lt;11,"jd",IF(G3109&lt;16,"tc","cs"))&amp;"/"&amp;IF(G3109&lt;11,G3109,IF(G3109&lt;16,G3109-10,G3109-15))&amp;".jpg"</f>
        <v>jingdian/hunan/xiangxi/tc/2.jpg</v>
      </c>
      <c r="D3109" s="23">
        <f t="shared" si="145"/>
        <v>2</v>
      </c>
      <c r="E3109" s="2" t="str">
        <f>VLOOKUP(F3109,city!$A$4:$D$352,4,FALSE)</f>
        <v>湘西</v>
      </c>
      <c r="F3109" s="22">
        <f t="shared" si="146"/>
        <v>183</v>
      </c>
      <c r="G3109" s="22">
        <f>IF(VLOOKUP(F3108,city!$A$4:$H$352,8,FALSE)&gt;G3108,G3108+1,1)</f>
        <v>12</v>
      </c>
    </row>
    <row r="3110" spans="1:7" x14ac:dyDescent="0.15">
      <c r="A3110" s="23">
        <f t="shared" si="144"/>
        <v>118353</v>
      </c>
      <c r="B3110" s="24">
        <v>5</v>
      </c>
      <c r="C3110" s="28" t="str">
        <f>"jingdian/"&amp;VLOOKUP(E3110,city!$D$4:$P$352,12,FALSE)&amp;"/"&amp;VLOOKUP(E3110,city!$D$4:$P$352,13,FALSE)&amp;"/"&amp;IF(G3110&lt;11,"jd",IF(G3110&lt;16,"tc","cs"))&amp;"/"&amp;IF(G3110&lt;11,G3110,IF(G3110&lt;16,G3110-10,G3110-15))&amp;".jpg"</f>
        <v>jingdian/hunan/xiangxi/tc/3.jpg</v>
      </c>
      <c r="D3110" s="23">
        <f t="shared" si="145"/>
        <v>2</v>
      </c>
      <c r="E3110" s="2" t="str">
        <f>VLOOKUP(F3110,city!$A$4:$D$352,4,FALSE)</f>
        <v>湘西</v>
      </c>
      <c r="F3110" s="22">
        <f t="shared" si="146"/>
        <v>183</v>
      </c>
      <c r="G3110" s="22">
        <f>IF(VLOOKUP(F3109,city!$A$4:$H$352,8,FALSE)&gt;G3109,G3109+1,1)</f>
        <v>13</v>
      </c>
    </row>
    <row r="3111" spans="1:7" x14ac:dyDescent="0.15">
      <c r="A3111" s="23">
        <f t="shared" si="144"/>
        <v>118354</v>
      </c>
      <c r="B3111" s="24">
        <v>5</v>
      </c>
      <c r="C3111" s="28" t="str">
        <f>"jingdian/"&amp;VLOOKUP(E3111,city!$D$4:$P$352,12,FALSE)&amp;"/"&amp;VLOOKUP(E3111,city!$D$4:$P$352,13,FALSE)&amp;"/"&amp;IF(G3111&lt;11,"jd",IF(G3111&lt;16,"tc","cs"))&amp;"/"&amp;IF(G3111&lt;11,G3111,IF(G3111&lt;16,G3111-10,G3111-15))&amp;".jpg"</f>
        <v>jingdian/hunan/xiangxi/tc/4.jpg</v>
      </c>
      <c r="D3111" s="23">
        <f t="shared" si="145"/>
        <v>2</v>
      </c>
      <c r="E3111" s="2" t="str">
        <f>VLOOKUP(F3111,city!$A$4:$D$352,4,FALSE)</f>
        <v>湘西</v>
      </c>
      <c r="F3111" s="22">
        <f t="shared" si="146"/>
        <v>183</v>
      </c>
      <c r="G3111" s="22">
        <f>IF(VLOOKUP(F3110,city!$A$4:$H$352,8,FALSE)&gt;G3110,G3110+1,1)</f>
        <v>14</v>
      </c>
    </row>
    <row r="3112" spans="1:7" x14ac:dyDescent="0.15">
      <c r="A3112" s="23">
        <f t="shared" si="144"/>
        <v>118355</v>
      </c>
      <c r="B3112" s="24">
        <v>2</v>
      </c>
      <c r="C3112" s="28" t="str">
        <f>"jingdian/"&amp;VLOOKUP(E3112,city!$D$4:$P$352,12,FALSE)&amp;"/"&amp;VLOOKUP(E3112,city!$D$4:$P$352,13,FALSE)&amp;"/"&amp;IF(G3112&lt;11,"jd",IF(G3112&lt;16,"tc","cs"))&amp;"/"&amp;IF(G3112&lt;11,G3112,IF(G3112&lt;16,G3112-10,G3112-15))&amp;".jpg"</f>
        <v>jingdian/hunan/xiangxi/tc/5.jpg</v>
      </c>
      <c r="D3112" s="23">
        <f t="shared" si="145"/>
        <v>2</v>
      </c>
      <c r="E3112" s="2" t="str">
        <f>VLOOKUP(F3112,city!$A$4:$D$352,4,FALSE)</f>
        <v>湘西</v>
      </c>
      <c r="F3112" s="22">
        <f t="shared" si="146"/>
        <v>183</v>
      </c>
      <c r="G3112" s="22">
        <f>IF(VLOOKUP(F3111,city!$A$4:$H$352,8,FALSE)&gt;G3111,G3111+1,1)</f>
        <v>15</v>
      </c>
    </row>
    <row r="3113" spans="1:7" x14ac:dyDescent="0.15">
      <c r="A3113" s="23">
        <f t="shared" si="144"/>
        <v>118381</v>
      </c>
      <c r="B3113" s="24">
        <v>4</v>
      </c>
      <c r="C3113" s="28" t="str">
        <f>"jingdian/"&amp;VLOOKUP(E3113,city!$D$4:$P$352,12,FALSE)&amp;"/"&amp;VLOOKUP(E3113,city!$D$4:$P$352,13,FALSE)&amp;"/"&amp;IF(G3113&lt;11,"jd",IF(G3113&lt;16,"tc","cs"))&amp;"/"&amp;IF(G3113&lt;11,G3113,IF(G3113&lt;16,G3113-10,G3113-15))&amp;".jpg"</f>
        <v>jingdian/hunan/xiangxi/cs/1.jpg</v>
      </c>
      <c r="D3113" s="23">
        <f t="shared" si="145"/>
        <v>3</v>
      </c>
      <c r="E3113" s="2" t="str">
        <f>VLOOKUP(F3113,city!$A$4:$D$352,4,FALSE)</f>
        <v>湘西</v>
      </c>
      <c r="F3113" s="22">
        <f t="shared" si="146"/>
        <v>183</v>
      </c>
      <c r="G3113" s="22">
        <f>IF(VLOOKUP(F3112,city!$A$4:$H$352,8,FALSE)&gt;G3112,G3112+1,1)</f>
        <v>16</v>
      </c>
    </row>
    <row r="3114" spans="1:7" x14ac:dyDescent="0.15">
      <c r="A3114" s="23">
        <f t="shared" si="144"/>
        <v>118382</v>
      </c>
      <c r="B3114" s="24">
        <v>4</v>
      </c>
      <c r="C3114" s="28" t="str">
        <f>"jingdian/"&amp;VLOOKUP(E3114,city!$D$4:$P$352,12,FALSE)&amp;"/"&amp;VLOOKUP(E3114,city!$D$4:$P$352,13,FALSE)&amp;"/"&amp;IF(G3114&lt;11,"jd",IF(G3114&lt;16,"tc","cs"))&amp;"/"&amp;IF(G3114&lt;11,G3114,IF(G3114&lt;16,G3114-10,G3114-15))&amp;".jpg"</f>
        <v>jingdian/hunan/xiangxi/cs/2.jpg</v>
      </c>
      <c r="D3114" s="23">
        <f t="shared" si="145"/>
        <v>3</v>
      </c>
      <c r="E3114" s="2" t="str">
        <f>VLOOKUP(F3114,city!$A$4:$D$352,4,FALSE)</f>
        <v>湘西</v>
      </c>
      <c r="F3114" s="22">
        <f t="shared" si="146"/>
        <v>183</v>
      </c>
      <c r="G3114" s="22">
        <f>IF(VLOOKUP(F3113,city!$A$4:$H$352,8,FALSE)&gt;G3113,G3113+1,1)</f>
        <v>17</v>
      </c>
    </row>
    <row r="3115" spans="1:7" x14ac:dyDescent="0.15">
      <c r="A3115" s="23">
        <f t="shared" si="144"/>
        <v>118401</v>
      </c>
      <c r="B3115" s="24">
        <v>1</v>
      </c>
      <c r="C3115" s="28" t="str">
        <f>"jingdian/"&amp;VLOOKUP(E3115,city!$D$4:$P$352,12,FALSE)&amp;"/"&amp;VLOOKUP(E3115,city!$D$4:$P$352,13,FALSE)&amp;"/"&amp;IF(G3115&lt;11,"jd",IF(G3115&lt;16,"tc","cs"))&amp;"/"&amp;IF(G3115&lt;11,G3115,IF(G3115&lt;16,G3115-10,G3115-15))&amp;".jpg"</f>
        <v>jingdian/guangdong/guangzhou/jd/1.jpg</v>
      </c>
      <c r="D3115" s="23">
        <f t="shared" si="145"/>
        <v>1</v>
      </c>
      <c r="E3115" s="2" t="str">
        <f>VLOOKUP(F3115,city!$A$4:$D$352,4,FALSE)</f>
        <v>广州</v>
      </c>
      <c r="F3115" s="22">
        <f t="shared" si="146"/>
        <v>184</v>
      </c>
      <c r="G3115" s="22">
        <f>IF(VLOOKUP(F3114,city!$A$4:$H$352,8,FALSE)&gt;G3114,G3114+1,1)</f>
        <v>1</v>
      </c>
    </row>
    <row r="3116" spans="1:7" x14ac:dyDescent="0.15">
      <c r="A3116" s="23">
        <f t="shared" si="144"/>
        <v>118402</v>
      </c>
      <c r="B3116" s="24">
        <v>1</v>
      </c>
      <c r="C3116" s="28" t="str">
        <f>"jingdian/"&amp;VLOOKUP(E3116,city!$D$4:$P$352,12,FALSE)&amp;"/"&amp;VLOOKUP(E3116,city!$D$4:$P$352,13,FALSE)&amp;"/"&amp;IF(G3116&lt;11,"jd",IF(G3116&lt;16,"tc","cs"))&amp;"/"&amp;IF(G3116&lt;11,G3116,IF(G3116&lt;16,G3116-10,G3116-15))&amp;".jpg"</f>
        <v>jingdian/guangdong/guangzhou/jd/2.jpg</v>
      </c>
      <c r="D3116" s="23">
        <f t="shared" si="145"/>
        <v>1</v>
      </c>
      <c r="E3116" s="2" t="str">
        <f>VLOOKUP(F3116,city!$A$4:$D$352,4,FALSE)</f>
        <v>广州</v>
      </c>
      <c r="F3116" s="22">
        <f t="shared" si="146"/>
        <v>184</v>
      </c>
      <c r="G3116" s="22">
        <f>IF(VLOOKUP(F3115,city!$A$4:$H$352,8,FALSE)&gt;G3115,G3115+1,1)</f>
        <v>2</v>
      </c>
    </row>
    <row r="3117" spans="1:7" x14ac:dyDescent="0.15">
      <c r="A3117" s="23">
        <f t="shared" si="144"/>
        <v>118403</v>
      </c>
      <c r="B3117" s="24">
        <v>1</v>
      </c>
      <c r="C3117" s="28" t="str">
        <f>"jingdian/"&amp;VLOOKUP(E3117,city!$D$4:$P$352,12,FALSE)&amp;"/"&amp;VLOOKUP(E3117,city!$D$4:$P$352,13,FALSE)&amp;"/"&amp;IF(G3117&lt;11,"jd",IF(G3117&lt;16,"tc","cs"))&amp;"/"&amp;IF(G3117&lt;11,G3117,IF(G3117&lt;16,G3117-10,G3117-15))&amp;".jpg"</f>
        <v>jingdian/guangdong/guangzhou/jd/3.jpg</v>
      </c>
      <c r="D3117" s="23">
        <f t="shared" si="145"/>
        <v>1</v>
      </c>
      <c r="E3117" s="2" t="str">
        <f>VLOOKUP(F3117,city!$A$4:$D$352,4,FALSE)</f>
        <v>广州</v>
      </c>
      <c r="F3117" s="22">
        <f t="shared" si="146"/>
        <v>184</v>
      </c>
      <c r="G3117" s="22">
        <f>IF(VLOOKUP(F3116,city!$A$4:$H$352,8,FALSE)&gt;G3116,G3116+1,1)</f>
        <v>3</v>
      </c>
    </row>
    <row r="3118" spans="1:7" x14ac:dyDescent="0.15">
      <c r="A3118" s="23">
        <f t="shared" si="144"/>
        <v>118404</v>
      </c>
      <c r="B3118" s="24">
        <v>1</v>
      </c>
      <c r="C3118" s="28" t="str">
        <f>"jingdian/"&amp;VLOOKUP(E3118,city!$D$4:$P$352,12,FALSE)&amp;"/"&amp;VLOOKUP(E3118,city!$D$4:$P$352,13,FALSE)&amp;"/"&amp;IF(G3118&lt;11,"jd",IF(G3118&lt;16,"tc","cs"))&amp;"/"&amp;IF(G3118&lt;11,G3118,IF(G3118&lt;16,G3118-10,G3118-15))&amp;".jpg"</f>
        <v>jingdian/guangdong/guangzhou/jd/4.jpg</v>
      </c>
      <c r="D3118" s="23">
        <f t="shared" si="145"/>
        <v>1</v>
      </c>
      <c r="E3118" s="2" t="str">
        <f>VLOOKUP(F3118,city!$A$4:$D$352,4,FALSE)</f>
        <v>广州</v>
      </c>
      <c r="F3118" s="22">
        <f t="shared" si="146"/>
        <v>184</v>
      </c>
      <c r="G3118" s="22">
        <f>IF(VLOOKUP(F3117,city!$A$4:$H$352,8,FALSE)&gt;G3117,G3117+1,1)</f>
        <v>4</v>
      </c>
    </row>
    <row r="3119" spans="1:7" x14ac:dyDescent="0.15">
      <c r="A3119" s="23">
        <f t="shared" si="144"/>
        <v>118405</v>
      </c>
      <c r="B3119" s="24">
        <v>1</v>
      </c>
      <c r="C3119" s="28" t="str">
        <f>"jingdian/"&amp;VLOOKUP(E3119,city!$D$4:$P$352,12,FALSE)&amp;"/"&amp;VLOOKUP(E3119,city!$D$4:$P$352,13,FALSE)&amp;"/"&amp;IF(G3119&lt;11,"jd",IF(G3119&lt;16,"tc","cs"))&amp;"/"&amp;IF(G3119&lt;11,G3119,IF(G3119&lt;16,G3119-10,G3119-15))&amp;".jpg"</f>
        <v>jingdian/guangdong/guangzhou/jd/5.jpg</v>
      </c>
      <c r="D3119" s="23">
        <f t="shared" si="145"/>
        <v>1</v>
      </c>
      <c r="E3119" s="2" t="str">
        <f>VLOOKUP(F3119,city!$A$4:$D$352,4,FALSE)</f>
        <v>广州</v>
      </c>
      <c r="F3119" s="22">
        <f t="shared" si="146"/>
        <v>184</v>
      </c>
      <c r="G3119" s="22">
        <f>IF(VLOOKUP(F3118,city!$A$4:$H$352,8,FALSE)&gt;G3118,G3118+1,1)</f>
        <v>5</v>
      </c>
    </row>
    <row r="3120" spans="1:7" x14ac:dyDescent="0.15">
      <c r="A3120" s="23">
        <f t="shared" si="144"/>
        <v>118406</v>
      </c>
      <c r="B3120" s="24">
        <v>1</v>
      </c>
      <c r="C3120" s="28" t="str">
        <f>"jingdian/"&amp;VLOOKUP(E3120,city!$D$4:$P$352,12,FALSE)&amp;"/"&amp;VLOOKUP(E3120,city!$D$4:$P$352,13,FALSE)&amp;"/"&amp;IF(G3120&lt;11,"jd",IF(G3120&lt;16,"tc","cs"))&amp;"/"&amp;IF(G3120&lt;11,G3120,IF(G3120&lt;16,G3120-10,G3120-15))&amp;".jpg"</f>
        <v>jingdian/guangdong/guangzhou/jd/6.jpg</v>
      </c>
      <c r="D3120" s="23">
        <f t="shared" si="145"/>
        <v>1</v>
      </c>
      <c r="E3120" s="2" t="str">
        <f>VLOOKUP(F3120,city!$A$4:$D$352,4,FALSE)</f>
        <v>广州</v>
      </c>
      <c r="F3120" s="22">
        <f t="shared" si="146"/>
        <v>184</v>
      </c>
      <c r="G3120" s="22">
        <f>IF(VLOOKUP(F3119,city!$A$4:$H$352,8,FALSE)&gt;G3119,G3119+1,1)</f>
        <v>6</v>
      </c>
    </row>
    <row r="3121" spans="1:7" x14ac:dyDescent="0.15">
      <c r="A3121" s="23">
        <f t="shared" si="144"/>
        <v>118407</v>
      </c>
      <c r="B3121" s="24">
        <v>1</v>
      </c>
      <c r="C3121" s="28" t="str">
        <f>"jingdian/"&amp;VLOOKUP(E3121,city!$D$4:$P$352,12,FALSE)&amp;"/"&amp;VLOOKUP(E3121,city!$D$4:$P$352,13,FALSE)&amp;"/"&amp;IF(G3121&lt;11,"jd",IF(G3121&lt;16,"tc","cs"))&amp;"/"&amp;IF(G3121&lt;11,G3121,IF(G3121&lt;16,G3121-10,G3121-15))&amp;".jpg"</f>
        <v>jingdian/guangdong/guangzhou/jd/7.jpg</v>
      </c>
      <c r="D3121" s="23">
        <f t="shared" si="145"/>
        <v>1</v>
      </c>
      <c r="E3121" s="2" t="str">
        <f>VLOOKUP(F3121,city!$A$4:$D$352,4,FALSE)</f>
        <v>广州</v>
      </c>
      <c r="F3121" s="22">
        <f t="shared" si="146"/>
        <v>184</v>
      </c>
      <c r="G3121" s="22">
        <f>IF(VLOOKUP(F3120,city!$A$4:$H$352,8,FALSE)&gt;G3120,G3120+1,1)</f>
        <v>7</v>
      </c>
    </row>
    <row r="3122" spans="1:7" x14ac:dyDescent="0.15">
      <c r="A3122" s="23">
        <f t="shared" si="144"/>
        <v>118408</v>
      </c>
      <c r="B3122" s="24">
        <v>1</v>
      </c>
      <c r="C3122" s="28" t="str">
        <f>"jingdian/"&amp;VLOOKUP(E3122,city!$D$4:$P$352,12,FALSE)&amp;"/"&amp;VLOOKUP(E3122,city!$D$4:$P$352,13,FALSE)&amp;"/"&amp;IF(G3122&lt;11,"jd",IF(G3122&lt;16,"tc","cs"))&amp;"/"&amp;IF(G3122&lt;11,G3122,IF(G3122&lt;16,G3122-10,G3122-15))&amp;".jpg"</f>
        <v>jingdian/guangdong/guangzhou/jd/8.jpg</v>
      </c>
      <c r="D3122" s="23">
        <f t="shared" si="145"/>
        <v>1</v>
      </c>
      <c r="E3122" s="2" t="str">
        <f>VLOOKUP(F3122,city!$A$4:$D$352,4,FALSE)</f>
        <v>广州</v>
      </c>
      <c r="F3122" s="22">
        <f t="shared" si="146"/>
        <v>184</v>
      </c>
      <c r="G3122" s="22">
        <f>IF(VLOOKUP(F3121,city!$A$4:$H$352,8,FALSE)&gt;G3121,G3121+1,1)</f>
        <v>8</v>
      </c>
    </row>
    <row r="3123" spans="1:7" x14ac:dyDescent="0.15">
      <c r="A3123" s="23">
        <f t="shared" si="144"/>
        <v>118409</v>
      </c>
      <c r="B3123" s="24">
        <v>1</v>
      </c>
      <c r="C3123" s="28" t="str">
        <f>"jingdian/"&amp;VLOOKUP(E3123,city!$D$4:$P$352,12,FALSE)&amp;"/"&amp;VLOOKUP(E3123,city!$D$4:$P$352,13,FALSE)&amp;"/"&amp;IF(G3123&lt;11,"jd",IF(G3123&lt;16,"tc","cs"))&amp;"/"&amp;IF(G3123&lt;11,G3123,IF(G3123&lt;16,G3123-10,G3123-15))&amp;".jpg"</f>
        <v>jingdian/guangdong/guangzhou/jd/9.jpg</v>
      </c>
      <c r="D3123" s="23">
        <f t="shared" si="145"/>
        <v>1</v>
      </c>
      <c r="E3123" s="2" t="str">
        <f>VLOOKUP(F3123,city!$A$4:$D$352,4,FALSE)</f>
        <v>广州</v>
      </c>
      <c r="F3123" s="22">
        <f t="shared" si="146"/>
        <v>184</v>
      </c>
      <c r="G3123" s="22">
        <f>IF(VLOOKUP(F3122,city!$A$4:$H$352,8,FALSE)&gt;G3122,G3122+1,1)</f>
        <v>9</v>
      </c>
    </row>
    <row r="3124" spans="1:7" x14ac:dyDescent="0.15">
      <c r="A3124" s="23">
        <f t="shared" si="144"/>
        <v>118410</v>
      </c>
      <c r="B3124" s="24">
        <v>1</v>
      </c>
      <c r="C3124" s="28" t="str">
        <f>"jingdian/"&amp;VLOOKUP(E3124,city!$D$4:$P$352,12,FALSE)&amp;"/"&amp;VLOOKUP(E3124,city!$D$4:$P$352,13,FALSE)&amp;"/"&amp;IF(G3124&lt;11,"jd",IF(G3124&lt;16,"tc","cs"))&amp;"/"&amp;IF(G3124&lt;11,G3124,IF(G3124&lt;16,G3124-10,G3124-15))&amp;".jpg"</f>
        <v>jingdian/guangdong/guangzhou/jd/10.jpg</v>
      </c>
      <c r="D3124" s="23">
        <f t="shared" si="145"/>
        <v>1</v>
      </c>
      <c r="E3124" s="2" t="str">
        <f>VLOOKUP(F3124,city!$A$4:$D$352,4,FALSE)</f>
        <v>广州</v>
      </c>
      <c r="F3124" s="22">
        <f t="shared" si="146"/>
        <v>184</v>
      </c>
      <c r="G3124" s="22">
        <f>IF(VLOOKUP(F3123,city!$A$4:$H$352,8,FALSE)&gt;G3123,G3123+1,1)</f>
        <v>10</v>
      </c>
    </row>
    <row r="3125" spans="1:7" x14ac:dyDescent="0.15">
      <c r="A3125" s="23">
        <f t="shared" si="144"/>
        <v>118451</v>
      </c>
      <c r="B3125" s="24">
        <v>3</v>
      </c>
      <c r="C3125" s="28" t="str">
        <f>"jingdian/"&amp;VLOOKUP(E3125,city!$D$4:$P$352,12,FALSE)&amp;"/"&amp;VLOOKUP(E3125,city!$D$4:$P$352,13,FALSE)&amp;"/"&amp;IF(G3125&lt;11,"jd",IF(G3125&lt;16,"tc","cs"))&amp;"/"&amp;IF(G3125&lt;11,G3125,IF(G3125&lt;16,G3125-10,G3125-15))&amp;".jpg"</f>
        <v>jingdian/guangdong/guangzhou/tc/1.jpg</v>
      </c>
      <c r="D3125" s="23">
        <f t="shared" si="145"/>
        <v>2</v>
      </c>
      <c r="E3125" s="2" t="str">
        <f>VLOOKUP(F3125,city!$A$4:$D$352,4,FALSE)</f>
        <v>广州</v>
      </c>
      <c r="F3125" s="22">
        <f t="shared" si="146"/>
        <v>184</v>
      </c>
      <c r="G3125" s="22">
        <f>IF(VLOOKUP(F3124,city!$A$4:$H$352,8,FALSE)&gt;G3124,G3124+1,1)</f>
        <v>11</v>
      </c>
    </row>
    <row r="3126" spans="1:7" x14ac:dyDescent="0.15">
      <c r="A3126" s="23">
        <f t="shared" si="144"/>
        <v>118452</v>
      </c>
      <c r="B3126" s="24">
        <v>4</v>
      </c>
      <c r="C3126" s="28" t="str">
        <f>"jingdian/"&amp;VLOOKUP(E3126,city!$D$4:$P$352,12,FALSE)&amp;"/"&amp;VLOOKUP(E3126,city!$D$4:$P$352,13,FALSE)&amp;"/"&amp;IF(G3126&lt;11,"jd",IF(G3126&lt;16,"tc","cs"))&amp;"/"&amp;IF(G3126&lt;11,G3126,IF(G3126&lt;16,G3126-10,G3126-15))&amp;".jpg"</f>
        <v>jingdian/guangdong/guangzhou/tc/2.jpg</v>
      </c>
      <c r="D3126" s="23">
        <f t="shared" si="145"/>
        <v>2</v>
      </c>
      <c r="E3126" s="2" t="str">
        <f>VLOOKUP(F3126,city!$A$4:$D$352,4,FALSE)</f>
        <v>广州</v>
      </c>
      <c r="F3126" s="22">
        <f t="shared" si="146"/>
        <v>184</v>
      </c>
      <c r="G3126" s="22">
        <f>IF(VLOOKUP(F3125,city!$A$4:$H$352,8,FALSE)&gt;G3125,G3125+1,1)</f>
        <v>12</v>
      </c>
    </row>
    <row r="3127" spans="1:7" x14ac:dyDescent="0.15">
      <c r="A3127" s="23">
        <f t="shared" si="144"/>
        <v>118453</v>
      </c>
      <c r="B3127" s="24">
        <v>2</v>
      </c>
      <c r="C3127" s="28" t="str">
        <f>"jingdian/"&amp;VLOOKUP(E3127,city!$D$4:$P$352,12,FALSE)&amp;"/"&amp;VLOOKUP(E3127,city!$D$4:$P$352,13,FALSE)&amp;"/"&amp;IF(G3127&lt;11,"jd",IF(G3127&lt;16,"tc","cs"))&amp;"/"&amp;IF(G3127&lt;11,G3127,IF(G3127&lt;16,G3127-10,G3127-15))&amp;".jpg"</f>
        <v>jingdian/guangdong/guangzhou/tc/3.jpg</v>
      </c>
      <c r="D3127" s="23">
        <f t="shared" si="145"/>
        <v>2</v>
      </c>
      <c r="E3127" s="2" t="str">
        <f>VLOOKUP(F3127,city!$A$4:$D$352,4,FALSE)</f>
        <v>广州</v>
      </c>
      <c r="F3127" s="22">
        <f t="shared" si="146"/>
        <v>184</v>
      </c>
      <c r="G3127" s="22">
        <f>IF(VLOOKUP(F3126,city!$A$4:$H$352,8,FALSE)&gt;G3126,G3126+1,1)</f>
        <v>13</v>
      </c>
    </row>
    <row r="3128" spans="1:7" x14ac:dyDescent="0.15">
      <c r="A3128" s="23">
        <f t="shared" si="144"/>
        <v>118454</v>
      </c>
      <c r="B3128" s="24">
        <v>5</v>
      </c>
      <c r="C3128" s="28" t="str">
        <f>"jingdian/"&amp;VLOOKUP(E3128,city!$D$4:$P$352,12,FALSE)&amp;"/"&amp;VLOOKUP(E3128,city!$D$4:$P$352,13,FALSE)&amp;"/"&amp;IF(G3128&lt;11,"jd",IF(G3128&lt;16,"tc","cs"))&amp;"/"&amp;IF(G3128&lt;11,G3128,IF(G3128&lt;16,G3128-10,G3128-15))&amp;".jpg"</f>
        <v>jingdian/guangdong/guangzhou/tc/4.jpg</v>
      </c>
      <c r="D3128" s="23">
        <f t="shared" si="145"/>
        <v>2</v>
      </c>
      <c r="E3128" s="2" t="str">
        <f>VLOOKUP(F3128,city!$A$4:$D$352,4,FALSE)</f>
        <v>广州</v>
      </c>
      <c r="F3128" s="22">
        <f t="shared" si="146"/>
        <v>184</v>
      </c>
      <c r="G3128" s="22">
        <f>IF(VLOOKUP(F3127,city!$A$4:$H$352,8,FALSE)&gt;G3127,G3127+1,1)</f>
        <v>14</v>
      </c>
    </row>
    <row r="3129" spans="1:7" x14ac:dyDescent="0.15">
      <c r="A3129" s="23">
        <f t="shared" si="144"/>
        <v>118455</v>
      </c>
      <c r="B3129" s="24">
        <v>3</v>
      </c>
      <c r="C3129" s="28" t="str">
        <f>"jingdian/"&amp;VLOOKUP(E3129,city!$D$4:$P$352,12,FALSE)&amp;"/"&amp;VLOOKUP(E3129,city!$D$4:$P$352,13,FALSE)&amp;"/"&amp;IF(G3129&lt;11,"jd",IF(G3129&lt;16,"tc","cs"))&amp;"/"&amp;IF(G3129&lt;11,G3129,IF(G3129&lt;16,G3129-10,G3129-15))&amp;".jpg"</f>
        <v>jingdian/guangdong/guangzhou/tc/5.jpg</v>
      </c>
      <c r="D3129" s="23">
        <f t="shared" si="145"/>
        <v>2</v>
      </c>
      <c r="E3129" s="2" t="str">
        <f>VLOOKUP(F3129,city!$A$4:$D$352,4,FALSE)</f>
        <v>广州</v>
      </c>
      <c r="F3129" s="22">
        <f t="shared" si="146"/>
        <v>184</v>
      </c>
      <c r="G3129" s="22">
        <f>IF(VLOOKUP(F3128,city!$A$4:$H$352,8,FALSE)&gt;G3128,G3128+1,1)</f>
        <v>15</v>
      </c>
    </row>
    <row r="3130" spans="1:7" x14ac:dyDescent="0.15">
      <c r="A3130" s="23">
        <f t="shared" si="144"/>
        <v>118481</v>
      </c>
      <c r="B3130" s="24">
        <v>4</v>
      </c>
      <c r="C3130" s="28" t="str">
        <f>"jingdian/"&amp;VLOOKUP(E3130,city!$D$4:$P$352,12,FALSE)&amp;"/"&amp;VLOOKUP(E3130,city!$D$4:$P$352,13,FALSE)&amp;"/"&amp;IF(G3130&lt;11,"jd",IF(G3130&lt;16,"tc","cs"))&amp;"/"&amp;IF(G3130&lt;11,G3130,IF(G3130&lt;16,G3130-10,G3130-15))&amp;".jpg"</f>
        <v>jingdian/guangdong/guangzhou/cs/1.jpg</v>
      </c>
      <c r="D3130" s="23">
        <f t="shared" si="145"/>
        <v>3</v>
      </c>
      <c r="E3130" s="2" t="str">
        <f>VLOOKUP(F3130,city!$A$4:$D$352,4,FALSE)</f>
        <v>广州</v>
      </c>
      <c r="F3130" s="22">
        <f t="shared" si="146"/>
        <v>184</v>
      </c>
      <c r="G3130" s="22">
        <f>IF(VLOOKUP(F3129,city!$A$4:$H$352,8,FALSE)&gt;G3129,G3129+1,1)</f>
        <v>16</v>
      </c>
    </row>
    <row r="3131" spans="1:7" x14ac:dyDescent="0.15">
      <c r="A3131" s="23">
        <f t="shared" si="144"/>
        <v>118482</v>
      </c>
      <c r="B3131" s="24">
        <v>2</v>
      </c>
      <c r="C3131" s="28" t="str">
        <f>"jingdian/"&amp;VLOOKUP(E3131,city!$D$4:$P$352,12,FALSE)&amp;"/"&amp;VLOOKUP(E3131,city!$D$4:$P$352,13,FALSE)&amp;"/"&amp;IF(G3131&lt;11,"jd",IF(G3131&lt;16,"tc","cs"))&amp;"/"&amp;IF(G3131&lt;11,G3131,IF(G3131&lt;16,G3131-10,G3131-15))&amp;".jpg"</f>
        <v>jingdian/guangdong/guangzhou/cs/2.jpg</v>
      </c>
      <c r="D3131" s="23">
        <f t="shared" si="145"/>
        <v>3</v>
      </c>
      <c r="E3131" s="2" t="str">
        <f>VLOOKUP(F3131,city!$A$4:$D$352,4,FALSE)</f>
        <v>广州</v>
      </c>
      <c r="F3131" s="22">
        <f t="shared" si="146"/>
        <v>184</v>
      </c>
      <c r="G3131" s="22">
        <f>IF(VLOOKUP(F3130,city!$A$4:$H$352,8,FALSE)&gt;G3130,G3130+1,1)</f>
        <v>17</v>
      </c>
    </row>
    <row r="3132" spans="1:7" x14ac:dyDescent="0.15">
      <c r="A3132" s="23">
        <f t="shared" si="144"/>
        <v>118501</v>
      </c>
      <c r="B3132" s="24">
        <v>1</v>
      </c>
      <c r="C3132" s="28" t="str">
        <f>"jingdian/"&amp;VLOOKUP(E3132,city!$D$4:$P$352,12,FALSE)&amp;"/"&amp;VLOOKUP(E3132,city!$D$4:$P$352,13,FALSE)&amp;"/"&amp;IF(G3132&lt;11,"jd",IF(G3132&lt;16,"tc","cs"))&amp;"/"&amp;IF(G3132&lt;11,G3132,IF(G3132&lt;16,G3132-10,G3132-15))&amp;".jpg"</f>
        <v>jingdian/guangdong/shenzhen/jd/1.jpg</v>
      </c>
      <c r="D3132" s="23">
        <f t="shared" si="145"/>
        <v>1</v>
      </c>
      <c r="E3132" s="2" t="str">
        <f>VLOOKUP(F3132,city!$A$4:$D$352,4,FALSE)</f>
        <v>深圳</v>
      </c>
      <c r="F3132" s="22">
        <f t="shared" si="146"/>
        <v>185</v>
      </c>
      <c r="G3132" s="22">
        <f>IF(VLOOKUP(F3131,city!$A$4:$H$352,8,FALSE)&gt;G3131,G3131+1,1)</f>
        <v>1</v>
      </c>
    </row>
    <row r="3133" spans="1:7" x14ac:dyDescent="0.15">
      <c r="A3133" s="23">
        <f t="shared" si="144"/>
        <v>118502</v>
      </c>
      <c r="B3133" s="24">
        <v>1</v>
      </c>
      <c r="C3133" s="28" t="str">
        <f>"jingdian/"&amp;VLOOKUP(E3133,city!$D$4:$P$352,12,FALSE)&amp;"/"&amp;VLOOKUP(E3133,city!$D$4:$P$352,13,FALSE)&amp;"/"&amp;IF(G3133&lt;11,"jd",IF(G3133&lt;16,"tc","cs"))&amp;"/"&amp;IF(G3133&lt;11,G3133,IF(G3133&lt;16,G3133-10,G3133-15))&amp;".jpg"</f>
        <v>jingdian/guangdong/shenzhen/jd/2.jpg</v>
      </c>
      <c r="D3133" s="23">
        <f t="shared" si="145"/>
        <v>1</v>
      </c>
      <c r="E3133" s="2" t="str">
        <f>VLOOKUP(F3133,city!$A$4:$D$352,4,FALSE)</f>
        <v>深圳</v>
      </c>
      <c r="F3133" s="22">
        <f t="shared" si="146"/>
        <v>185</v>
      </c>
      <c r="G3133" s="22">
        <f>IF(VLOOKUP(F3132,city!$A$4:$H$352,8,FALSE)&gt;G3132,G3132+1,1)</f>
        <v>2</v>
      </c>
    </row>
    <row r="3134" spans="1:7" x14ac:dyDescent="0.15">
      <c r="A3134" s="23">
        <f t="shared" si="144"/>
        <v>118503</v>
      </c>
      <c r="B3134" s="24">
        <v>1</v>
      </c>
      <c r="C3134" s="28" t="str">
        <f>"jingdian/"&amp;VLOOKUP(E3134,city!$D$4:$P$352,12,FALSE)&amp;"/"&amp;VLOOKUP(E3134,city!$D$4:$P$352,13,FALSE)&amp;"/"&amp;IF(G3134&lt;11,"jd",IF(G3134&lt;16,"tc","cs"))&amp;"/"&amp;IF(G3134&lt;11,G3134,IF(G3134&lt;16,G3134-10,G3134-15))&amp;".jpg"</f>
        <v>jingdian/guangdong/shenzhen/jd/3.jpg</v>
      </c>
      <c r="D3134" s="23">
        <f t="shared" si="145"/>
        <v>1</v>
      </c>
      <c r="E3134" s="2" t="str">
        <f>VLOOKUP(F3134,city!$A$4:$D$352,4,FALSE)</f>
        <v>深圳</v>
      </c>
      <c r="F3134" s="22">
        <f t="shared" si="146"/>
        <v>185</v>
      </c>
      <c r="G3134" s="22">
        <f>IF(VLOOKUP(F3133,city!$A$4:$H$352,8,FALSE)&gt;G3133,G3133+1,1)</f>
        <v>3</v>
      </c>
    </row>
    <row r="3135" spans="1:7" x14ac:dyDescent="0.15">
      <c r="A3135" s="23">
        <f t="shared" si="144"/>
        <v>118504</v>
      </c>
      <c r="B3135" s="24">
        <v>1</v>
      </c>
      <c r="C3135" s="28" t="str">
        <f>"jingdian/"&amp;VLOOKUP(E3135,city!$D$4:$P$352,12,FALSE)&amp;"/"&amp;VLOOKUP(E3135,city!$D$4:$P$352,13,FALSE)&amp;"/"&amp;IF(G3135&lt;11,"jd",IF(G3135&lt;16,"tc","cs"))&amp;"/"&amp;IF(G3135&lt;11,G3135,IF(G3135&lt;16,G3135-10,G3135-15))&amp;".jpg"</f>
        <v>jingdian/guangdong/shenzhen/jd/4.jpg</v>
      </c>
      <c r="D3135" s="23">
        <f t="shared" si="145"/>
        <v>1</v>
      </c>
      <c r="E3135" s="2" t="str">
        <f>VLOOKUP(F3135,city!$A$4:$D$352,4,FALSE)</f>
        <v>深圳</v>
      </c>
      <c r="F3135" s="22">
        <f t="shared" si="146"/>
        <v>185</v>
      </c>
      <c r="G3135" s="22">
        <f>IF(VLOOKUP(F3134,city!$A$4:$H$352,8,FALSE)&gt;G3134,G3134+1,1)</f>
        <v>4</v>
      </c>
    </row>
    <row r="3136" spans="1:7" x14ac:dyDescent="0.15">
      <c r="A3136" s="23">
        <f t="shared" si="144"/>
        <v>118505</v>
      </c>
      <c r="B3136" s="24">
        <v>1</v>
      </c>
      <c r="C3136" s="28" t="str">
        <f>"jingdian/"&amp;VLOOKUP(E3136,city!$D$4:$P$352,12,FALSE)&amp;"/"&amp;VLOOKUP(E3136,city!$D$4:$P$352,13,FALSE)&amp;"/"&amp;IF(G3136&lt;11,"jd",IF(G3136&lt;16,"tc","cs"))&amp;"/"&amp;IF(G3136&lt;11,G3136,IF(G3136&lt;16,G3136-10,G3136-15))&amp;".jpg"</f>
        <v>jingdian/guangdong/shenzhen/jd/5.jpg</v>
      </c>
      <c r="D3136" s="23">
        <f t="shared" si="145"/>
        <v>1</v>
      </c>
      <c r="E3136" s="2" t="str">
        <f>VLOOKUP(F3136,city!$A$4:$D$352,4,FALSE)</f>
        <v>深圳</v>
      </c>
      <c r="F3136" s="22">
        <f t="shared" si="146"/>
        <v>185</v>
      </c>
      <c r="G3136" s="22">
        <f>IF(VLOOKUP(F3135,city!$A$4:$H$352,8,FALSE)&gt;G3135,G3135+1,1)</f>
        <v>5</v>
      </c>
    </row>
    <row r="3137" spans="1:7" x14ac:dyDescent="0.15">
      <c r="A3137" s="23">
        <f t="shared" si="144"/>
        <v>118506</v>
      </c>
      <c r="B3137" s="24">
        <v>1</v>
      </c>
      <c r="C3137" s="28" t="str">
        <f>"jingdian/"&amp;VLOOKUP(E3137,city!$D$4:$P$352,12,FALSE)&amp;"/"&amp;VLOOKUP(E3137,city!$D$4:$P$352,13,FALSE)&amp;"/"&amp;IF(G3137&lt;11,"jd",IF(G3137&lt;16,"tc","cs"))&amp;"/"&amp;IF(G3137&lt;11,G3137,IF(G3137&lt;16,G3137-10,G3137-15))&amp;".jpg"</f>
        <v>jingdian/guangdong/shenzhen/jd/6.jpg</v>
      </c>
      <c r="D3137" s="23">
        <f t="shared" si="145"/>
        <v>1</v>
      </c>
      <c r="E3137" s="2" t="str">
        <f>VLOOKUP(F3137,city!$A$4:$D$352,4,FALSE)</f>
        <v>深圳</v>
      </c>
      <c r="F3137" s="22">
        <f t="shared" si="146"/>
        <v>185</v>
      </c>
      <c r="G3137" s="22">
        <f>IF(VLOOKUP(F3136,city!$A$4:$H$352,8,FALSE)&gt;G3136,G3136+1,1)</f>
        <v>6</v>
      </c>
    </row>
    <row r="3138" spans="1:7" x14ac:dyDescent="0.15">
      <c r="A3138" s="23">
        <f t="shared" si="144"/>
        <v>118507</v>
      </c>
      <c r="B3138" s="24">
        <v>1</v>
      </c>
      <c r="C3138" s="28" t="str">
        <f>"jingdian/"&amp;VLOOKUP(E3138,city!$D$4:$P$352,12,FALSE)&amp;"/"&amp;VLOOKUP(E3138,city!$D$4:$P$352,13,FALSE)&amp;"/"&amp;IF(G3138&lt;11,"jd",IF(G3138&lt;16,"tc","cs"))&amp;"/"&amp;IF(G3138&lt;11,G3138,IF(G3138&lt;16,G3138-10,G3138-15))&amp;".jpg"</f>
        <v>jingdian/guangdong/shenzhen/jd/7.jpg</v>
      </c>
      <c r="D3138" s="23">
        <f t="shared" si="145"/>
        <v>1</v>
      </c>
      <c r="E3138" s="2" t="str">
        <f>VLOOKUP(F3138,city!$A$4:$D$352,4,FALSE)</f>
        <v>深圳</v>
      </c>
      <c r="F3138" s="22">
        <f t="shared" si="146"/>
        <v>185</v>
      </c>
      <c r="G3138" s="22">
        <f>IF(VLOOKUP(F3137,city!$A$4:$H$352,8,FALSE)&gt;G3137,G3137+1,1)</f>
        <v>7</v>
      </c>
    </row>
    <row r="3139" spans="1:7" x14ac:dyDescent="0.15">
      <c r="A3139" s="23">
        <f t="shared" si="144"/>
        <v>118508</v>
      </c>
      <c r="B3139" s="24">
        <v>1</v>
      </c>
      <c r="C3139" s="28" t="str">
        <f>"jingdian/"&amp;VLOOKUP(E3139,city!$D$4:$P$352,12,FALSE)&amp;"/"&amp;VLOOKUP(E3139,city!$D$4:$P$352,13,FALSE)&amp;"/"&amp;IF(G3139&lt;11,"jd",IF(G3139&lt;16,"tc","cs"))&amp;"/"&amp;IF(G3139&lt;11,G3139,IF(G3139&lt;16,G3139-10,G3139-15))&amp;".jpg"</f>
        <v>jingdian/guangdong/shenzhen/jd/8.jpg</v>
      </c>
      <c r="D3139" s="23">
        <f t="shared" si="145"/>
        <v>1</v>
      </c>
      <c r="E3139" s="2" t="str">
        <f>VLOOKUP(F3139,city!$A$4:$D$352,4,FALSE)</f>
        <v>深圳</v>
      </c>
      <c r="F3139" s="22">
        <f t="shared" si="146"/>
        <v>185</v>
      </c>
      <c r="G3139" s="22">
        <f>IF(VLOOKUP(F3138,city!$A$4:$H$352,8,FALSE)&gt;G3138,G3138+1,1)</f>
        <v>8</v>
      </c>
    </row>
    <row r="3140" spans="1:7" x14ac:dyDescent="0.15">
      <c r="A3140" s="23">
        <f t="shared" si="144"/>
        <v>118509</v>
      </c>
      <c r="B3140" s="24">
        <v>1</v>
      </c>
      <c r="C3140" s="28" t="str">
        <f>"jingdian/"&amp;VLOOKUP(E3140,city!$D$4:$P$352,12,FALSE)&amp;"/"&amp;VLOOKUP(E3140,city!$D$4:$P$352,13,FALSE)&amp;"/"&amp;IF(G3140&lt;11,"jd",IF(G3140&lt;16,"tc","cs"))&amp;"/"&amp;IF(G3140&lt;11,G3140,IF(G3140&lt;16,G3140-10,G3140-15))&amp;".jpg"</f>
        <v>jingdian/guangdong/shenzhen/jd/9.jpg</v>
      </c>
      <c r="D3140" s="23">
        <f t="shared" si="145"/>
        <v>1</v>
      </c>
      <c r="E3140" s="2" t="str">
        <f>VLOOKUP(F3140,city!$A$4:$D$352,4,FALSE)</f>
        <v>深圳</v>
      </c>
      <c r="F3140" s="22">
        <f t="shared" si="146"/>
        <v>185</v>
      </c>
      <c r="G3140" s="22">
        <f>IF(VLOOKUP(F3139,city!$A$4:$H$352,8,FALSE)&gt;G3139,G3139+1,1)</f>
        <v>9</v>
      </c>
    </row>
    <row r="3141" spans="1:7" x14ac:dyDescent="0.15">
      <c r="A3141" s="23">
        <f t="shared" ref="A3141:A3204" si="147">IF(G3141&lt;11,G3141,IF(G3141&lt;16,G3141+40,G3141+65))+F3141*100+100000</f>
        <v>118510</v>
      </c>
      <c r="B3141" s="24">
        <v>1</v>
      </c>
      <c r="C3141" s="28" t="str">
        <f>"jingdian/"&amp;VLOOKUP(E3141,city!$D$4:$P$352,12,FALSE)&amp;"/"&amp;VLOOKUP(E3141,city!$D$4:$P$352,13,FALSE)&amp;"/"&amp;IF(G3141&lt;11,"jd",IF(G3141&lt;16,"tc","cs"))&amp;"/"&amp;IF(G3141&lt;11,G3141,IF(G3141&lt;16,G3141-10,G3141-15))&amp;".jpg"</f>
        <v>jingdian/guangdong/shenzhen/jd/10.jpg</v>
      </c>
      <c r="D3141" s="23">
        <f t="shared" ref="D3141:D3204" si="148">IF(G3141&lt;11,1,IF(G3141&lt;16,2,3))</f>
        <v>1</v>
      </c>
      <c r="E3141" s="2" t="str">
        <f>VLOOKUP(F3141,city!$A$4:$D$352,4,FALSE)</f>
        <v>深圳</v>
      </c>
      <c r="F3141" s="22">
        <f t="shared" ref="F3141:F3204" si="149">IF(G3141&gt;G3140,F3140,F3140+1)</f>
        <v>185</v>
      </c>
      <c r="G3141" s="22">
        <f>IF(VLOOKUP(F3140,city!$A$4:$H$352,8,FALSE)&gt;G3140,G3140+1,1)</f>
        <v>10</v>
      </c>
    </row>
    <row r="3142" spans="1:7" x14ac:dyDescent="0.15">
      <c r="A3142" s="23">
        <f t="shared" si="147"/>
        <v>118551</v>
      </c>
      <c r="B3142" s="24">
        <v>3</v>
      </c>
      <c r="C3142" s="28" t="str">
        <f>"jingdian/"&amp;VLOOKUP(E3142,city!$D$4:$P$352,12,FALSE)&amp;"/"&amp;VLOOKUP(E3142,city!$D$4:$P$352,13,FALSE)&amp;"/"&amp;IF(G3142&lt;11,"jd",IF(G3142&lt;16,"tc","cs"))&amp;"/"&amp;IF(G3142&lt;11,G3142,IF(G3142&lt;16,G3142-10,G3142-15))&amp;".jpg"</f>
        <v>jingdian/guangdong/shenzhen/tc/1.jpg</v>
      </c>
      <c r="D3142" s="23">
        <f t="shared" si="148"/>
        <v>2</v>
      </c>
      <c r="E3142" s="2" t="str">
        <f>VLOOKUP(F3142,city!$A$4:$D$352,4,FALSE)</f>
        <v>深圳</v>
      </c>
      <c r="F3142" s="22">
        <f t="shared" si="149"/>
        <v>185</v>
      </c>
      <c r="G3142" s="22">
        <f>IF(VLOOKUP(F3141,city!$A$4:$H$352,8,FALSE)&gt;G3141,G3141+1,1)</f>
        <v>11</v>
      </c>
    </row>
    <row r="3143" spans="1:7" x14ac:dyDescent="0.15">
      <c r="A3143" s="23">
        <f t="shared" si="147"/>
        <v>118552</v>
      </c>
      <c r="B3143" s="24">
        <v>5</v>
      </c>
      <c r="C3143" s="28" t="str">
        <f>"jingdian/"&amp;VLOOKUP(E3143,city!$D$4:$P$352,12,FALSE)&amp;"/"&amp;VLOOKUP(E3143,city!$D$4:$P$352,13,FALSE)&amp;"/"&amp;IF(G3143&lt;11,"jd",IF(G3143&lt;16,"tc","cs"))&amp;"/"&amp;IF(G3143&lt;11,G3143,IF(G3143&lt;16,G3143-10,G3143-15))&amp;".jpg"</f>
        <v>jingdian/guangdong/shenzhen/tc/2.jpg</v>
      </c>
      <c r="D3143" s="23">
        <f t="shared" si="148"/>
        <v>2</v>
      </c>
      <c r="E3143" s="2" t="str">
        <f>VLOOKUP(F3143,city!$A$4:$D$352,4,FALSE)</f>
        <v>深圳</v>
      </c>
      <c r="F3143" s="22">
        <f t="shared" si="149"/>
        <v>185</v>
      </c>
      <c r="G3143" s="22">
        <f>IF(VLOOKUP(F3142,city!$A$4:$H$352,8,FALSE)&gt;G3142,G3142+1,1)</f>
        <v>12</v>
      </c>
    </row>
    <row r="3144" spans="1:7" x14ac:dyDescent="0.15">
      <c r="A3144" s="23">
        <f t="shared" si="147"/>
        <v>118553</v>
      </c>
      <c r="B3144" s="24">
        <v>2</v>
      </c>
      <c r="C3144" s="28" t="str">
        <f>"jingdian/"&amp;VLOOKUP(E3144,city!$D$4:$P$352,12,FALSE)&amp;"/"&amp;VLOOKUP(E3144,city!$D$4:$P$352,13,FALSE)&amp;"/"&amp;IF(G3144&lt;11,"jd",IF(G3144&lt;16,"tc","cs"))&amp;"/"&amp;IF(G3144&lt;11,G3144,IF(G3144&lt;16,G3144-10,G3144-15))&amp;".jpg"</f>
        <v>jingdian/guangdong/shenzhen/tc/3.jpg</v>
      </c>
      <c r="D3144" s="23">
        <f t="shared" si="148"/>
        <v>2</v>
      </c>
      <c r="E3144" s="2" t="str">
        <f>VLOOKUP(F3144,city!$A$4:$D$352,4,FALSE)</f>
        <v>深圳</v>
      </c>
      <c r="F3144" s="22">
        <f t="shared" si="149"/>
        <v>185</v>
      </c>
      <c r="G3144" s="22">
        <f>IF(VLOOKUP(F3143,city!$A$4:$H$352,8,FALSE)&gt;G3143,G3143+1,1)</f>
        <v>13</v>
      </c>
    </row>
    <row r="3145" spans="1:7" x14ac:dyDescent="0.15">
      <c r="A3145" s="23">
        <f t="shared" si="147"/>
        <v>118554</v>
      </c>
      <c r="B3145" s="24">
        <v>4</v>
      </c>
      <c r="C3145" s="28" t="str">
        <f>"jingdian/"&amp;VLOOKUP(E3145,city!$D$4:$P$352,12,FALSE)&amp;"/"&amp;VLOOKUP(E3145,city!$D$4:$P$352,13,FALSE)&amp;"/"&amp;IF(G3145&lt;11,"jd",IF(G3145&lt;16,"tc","cs"))&amp;"/"&amp;IF(G3145&lt;11,G3145,IF(G3145&lt;16,G3145-10,G3145-15))&amp;".jpg"</f>
        <v>jingdian/guangdong/shenzhen/tc/4.jpg</v>
      </c>
      <c r="D3145" s="23">
        <f t="shared" si="148"/>
        <v>2</v>
      </c>
      <c r="E3145" s="2" t="str">
        <f>VLOOKUP(F3145,city!$A$4:$D$352,4,FALSE)</f>
        <v>深圳</v>
      </c>
      <c r="F3145" s="22">
        <f t="shared" si="149"/>
        <v>185</v>
      </c>
      <c r="G3145" s="22">
        <f>IF(VLOOKUP(F3144,city!$A$4:$H$352,8,FALSE)&gt;G3144,G3144+1,1)</f>
        <v>14</v>
      </c>
    </row>
    <row r="3146" spans="1:7" x14ac:dyDescent="0.15">
      <c r="A3146" s="23">
        <f t="shared" si="147"/>
        <v>118555</v>
      </c>
      <c r="B3146" s="24">
        <v>3</v>
      </c>
      <c r="C3146" s="28" t="str">
        <f>"jingdian/"&amp;VLOOKUP(E3146,city!$D$4:$P$352,12,FALSE)&amp;"/"&amp;VLOOKUP(E3146,city!$D$4:$P$352,13,FALSE)&amp;"/"&amp;IF(G3146&lt;11,"jd",IF(G3146&lt;16,"tc","cs"))&amp;"/"&amp;IF(G3146&lt;11,G3146,IF(G3146&lt;16,G3146-10,G3146-15))&amp;".jpg"</f>
        <v>jingdian/guangdong/shenzhen/tc/5.jpg</v>
      </c>
      <c r="D3146" s="23">
        <f t="shared" si="148"/>
        <v>2</v>
      </c>
      <c r="E3146" s="2" t="str">
        <f>VLOOKUP(F3146,city!$A$4:$D$352,4,FALSE)</f>
        <v>深圳</v>
      </c>
      <c r="F3146" s="22">
        <f t="shared" si="149"/>
        <v>185</v>
      </c>
      <c r="G3146" s="22">
        <f>IF(VLOOKUP(F3145,city!$A$4:$H$352,8,FALSE)&gt;G3145,G3145+1,1)</f>
        <v>15</v>
      </c>
    </row>
    <row r="3147" spans="1:7" x14ac:dyDescent="0.15">
      <c r="A3147" s="23">
        <f t="shared" si="147"/>
        <v>118581</v>
      </c>
      <c r="B3147" s="24">
        <v>4</v>
      </c>
      <c r="C3147" s="28" t="str">
        <f>"jingdian/"&amp;VLOOKUP(E3147,city!$D$4:$P$352,12,FALSE)&amp;"/"&amp;VLOOKUP(E3147,city!$D$4:$P$352,13,FALSE)&amp;"/"&amp;IF(G3147&lt;11,"jd",IF(G3147&lt;16,"tc","cs"))&amp;"/"&amp;IF(G3147&lt;11,G3147,IF(G3147&lt;16,G3147-10,G3147-15))&amp;".jpg"</f>
        <v>jingdian/guangdong/shenzhen/cs/1.jpg</v>
      </c>
      <c r="D3147" s="23">
        <f t="shared" si="148"/>
        <v>3</v>
      </c>
      <c r="E3147" s="2" t="str">
        <f>VLOOKUP(F3147,city!$A$4:$D$352,4,FALSE)</f>
        <v>深圳</v>
      </c>
      <c r="F3147" s="22">
        <f t="shared" si="149"/>
        <v>185</v>
      </c>
      <c r="G3147" s="22">
        <f>IF(VLOOKUP(F3146,city!$A$4:$H$352,8,FALSE)&gt;G3146,G3146+1,1)</f>
        <v>16</v>
      </c>
    </row>
    <row r="3148" spans="1:7" x14ac:dyDescent="0.15">
      <c r="A3148" s="23">
        <f t="shared" si="147"/>
        <v>118582</v>
      </c>
      <c r="B3148" s="24">
        <v>5</v>
      </c>
      <c r="C3148" s="28" t="str">
        <f>"jingdian/"&amp;VLOOKUP(E3148,city!$D$4:$P$352,12,FALSE)&amp;"/"&amp;VLOOKUP(E3148,city!$D$4:$P$352,13,FALSE)&amp;"/"&amp;IF(G3148&lt;11,"jd",IF(G3148&lt;16,"tc","cs"))&amp;"/"&amp;IF(G3148&lt;11,G3148,IF(G3148&lt;16,G3148-10,G3148-15))&amp;".jpg"</f>
        <v>jingdian/guangdong/shenzhen/cs/2.jpg</v>
      </c>
      <c r="D3148" s="23">
        <f t="shared" si="148"/>
        <v>3</v>
      </c>
      <c r="E3148" s="2" t="str">
        <f>VLOOKUP(F3148,city!$A$4:$D$352,4,FALSE)</f>
        <v>深圳</v>
      </c>
      <c r="F3148" s="22">
        <f t="shared" si="149"/>
        <v>185</v>
      </c>
      <c r="G3148" s="22">
        <f>IF(VLOOKUP(F3147,city!$A$4:$H$352,8,FALSE)&gt;G3147,G3147+1,1)</f>
        <v>17</v>
      </c>
    </row>
    <row r="3149" spans="1:7" x14ac:dyDescent="0.15">
      <c r="A3149" s="23">
        <f t="shared" si="147"/>
        <v>118601</v>
      </c>
      <c r="B3149" s="24">
        <v>1</v>
      </c>
      <c r="C3149" s="28" t="str">
        <f>"jingdian/"&amp;VLOOKUP(E3149,city!$D$4:$P$352,12,FALSE)&amp;"/"&amp;VLOOKUP(E3149,city!$D$4:$P$352,13,FALSE)&amp;"/"&amp;IF(G3149&lt;11,"jd",IF(G3149&lt;16,"tc","cs"))&amp;"/"&amp;IF(G3149&lt;11,G3149,IF(G3149&lt;16,G3149-10,G3149-15))&amp;".jpg"</f>
        <v>jingdian/guangdong/zhuhai/jd/1.jpg</v>
      </c>
      <c r="D3149" s="23">
        <f t="shared" si="148"/>
        <v>1</v>
      </c>
      <c r="E3149" s="2" t="str">
        <f>VLOOKUP(F3149,city!$A$4:$D$352,4,FALSE)</f>
        <v>珠海</v>
      </c>
      <c r="F3149" s="22">
        <f t="shared" si="149"/>
        <v>186</v>
      </c>
      <c r="G3149" s="22">
        <f>IF(VLOOKUP(F3148,city!$A$4:$H$352,8,FALSE)&gt;G3148,G3148+1,1)</f>
        <v>1</v>
      </c>
    </row>
    <row r="3150" spans="1:7" x14ac:dyDescent="0.15">
      <c r="A3150" s="23">
        <f t="shared" si="147"/>
        <v>118602</v>
      </c>
      <c r="B3150" s="24">
        <v>1</v>
      </c>
      <c r="C3150" s="28" t="str">
        <f>"jingdian/"&amp;VLOOKUP(E3150,city!$D$4:$P$352,12,FALSE)&amp;"/"&amp;VLOOKUP(E3150,city!$D$4:$P$352,13,FALSE)&amp;"/"&amp;IF(G3150&lt;11,"jd",IF(G3150&lt;16,"tc","cs"))&amp;"/"&amp;IF(G3150&lt;11,G3150,IF(G3150&lt;16,G3150-10,G3150-15))&amp;".jpg"</f>
        <v>jingdian/guangdong/zhuhai/jd/2.jpg</v>
      </c>
      <c r="D3150" s="23">
        <f t="shared" si="148"/>
        <v>1</v>
      </c>
      <c r="E3150" s="2" t="str">
        <f>VLOOKUP(F3150,city!$A$4:$D$352,4,FALSE)</f>
        <v>珠海</v>
      </c>
      <c r="F3150" s="22">
        <f t="shared" si="149"/>
        <v>186</v>
      </c>
      <c r="G3150" s="22">
        <f>IF(VLOOKUP(F3149,city!$A$4:$H$352,8,FALSE)&gt;G3149,G3149+1,1)</f>
        <v>2</v>
      </c>
    </row>
    <row r="3151" spans="1:7" x14ac:dyDescent="0.15">
      <c r="A3151" s="23">
        <f t="shared" si="147"/>
        <v>118603</v>
      </c>
      <c r="B3151" s="24">
        <v>1</v>
      </c>
      <c r="C3151" s="28" t="str">
        <f>"jingdian/"&amp;VLOOKUP(E3151,city!$D$4:$P$352,12,FALSE)&amp;"/"&amp;VLOOKUP(E3151,city!$D$4:$P$352,13,FALSE)&amp;"/"&amp;IF(G3151&lt;11,"jd",IF(G3151&lt;16,"tc","cs"))&amp;"/"&amp;IF(G3151&lt;11,G3151,IF(G3151&lt;16,G3151-10,G3151-15))&amp;".jpg"</f>
        <v>jingdian/guangdong/zhuhai/jd/3.jpg</v>
      </c>
      <c r="D3151" s="23">
        <f t="shared" si="148"/>
        <v>1</v>
      </c>
      <c r="E3151" s="2" t="str">
        <f>VLOOKUP(F3151,city!$A$4:$D$352,4,FALSE)</f>
        <v>珠海</v>
      </c>
      <c r="F3151" s="22">
        <f t="shared" si="149"/>
        <v>186</v>
      </c>
      <c r="G3151" s="22">
        <f>IF(VLOOKUP(F3150,city!$A$4:$H$352,8,FALSE)&gt;G3150,G3150+1,1)</f>
        <v>3</v>
      </c>
    </row>
    <row r="3152" spans="1:7" x14ac:dyDescent="0.15">
      <c r="A3152" s="23">
        <f t="shared" si="147"/>
        <v>118604</v>
      </c>
      <c r="B3152" s="24">
        <v>1</v>
      </c>
      <c r="C3152" s="28" t="str">
        <f>"jingdian/"&amp;VLOOKUP(E3152,city!$D$4:$P$352,12,FALSE)&amp;"/"&amp;VLOOKUP(E3152,city!$D$4:$P$352,13,FALSE)&amp;"/"&amp;IF(G3152&lt;11,"jd",IF(G3152&lt;16,"tc","cs"))&amp;"/"&amp;IF(G3152&lt;11,G3152,IF(G3152&lt;16,G3152-10,G3152-15))&amp;".jpg"</f>
        <v>jingdian/guangdong/zhuhai/jd/4.jpg</v>
      </c>
      <c r="D3152" s="23">
        <f t="shared" si="148"/>
        <v>1</v>
      </c>
      <c r="E3152" s="2" t="str">
        <f>VLOOKUP(F3152,city!$A$4:$D$352,4,FALSE)</f>
        <v>珠海</v>
      </c>
      <c r="F3152" s="22">
        <f t="shared" si="149"/>
        <v>186</v>
      </c>
      <c r="G3152" s="22">
        <f>IF(VLOOKUP(F3151,city!$A$4:$H$352,8,FALSE)&gt;G3151,G3151+1,1)</f>
        <v>4</v>
      </c>
    </row>
    <row r="3153" spans="1:7" x14ac:dyDescent="0.15">
      <c r="A3153" s="23">
        <f t="shared" si="147"/>
        <v>118605</v>
      </c>
      <c r="B3153" s="24">
        <v>1</v>
      </c>
      <c r="C3153" s="28" t="str">
        <f>"jingdian/"&amp;VLOOKUP(E3153,city!$D$4:$P$352,12,FALSE)&amp;"/"&amp;VLOOKUP(E3153,city!$D$4:$P$352,13,FALSE)&amp;"/"&amp;IF(G3153&lt;11,"jd",IF(G3153&lt;16,"tc","cs"))&amp;"/"&amp;IF(G3153&lt;11,G3153,IF(G3153&lt;16,G3153-10,G3153-15))&amp;".jpg"</f>
        <v>jingdian/guangdong/zhuhai/jd/5.jpg</v>
      </c>
      <c r="D3153" s="23">
        <f t="shared" si="148"/>
        <v>1</v>
      </c>
      <c r="E3153" s="2" t="str">
        <f>VLOOKUP(F3153,city!$A$4:$D$352,4,FALSE)</f>
        <v>珠海</v>
      </c>
      <c r="F3153" s="22">
        <f t="shared" si="149"/>
        <v>186</v>
      </c>
      <c r="G3153" s="22">
        <f>IF(VLOOKUP(F3152,city!$A$4:$H$352,8,FALSE)&gt;G3152,G3152+1,1)</f>
        <v>5</v>
      </c>
    </row>
    <row r="3154" spans="1:7" x14ac:dyDescent="0.15">
      <c r="A3154" s="23">
        <f t="shared" si="147"/>
        <v>118606</v>
      </c>
      <c r="B3154" s="24">
        <v>1</v>
      </c>
      <c r="C3154" s="28" t="str">
        <f>"jingdian/"&amp;VLOOKUP(E3154,city!$D$4:$P$352,12,FALSE)&amp;"/"&amp;VLOOKUP(E3154,city!$D$4:$P$352,13,FALSE)&amp;"/"&amp;IF(G3154&lt;11,"jd",IF(G3154&lt;16,"tc","cs"))&amp;"/"&amp;IF(G3154&lt;11,G3154,IF(G3154&lt;16,G3154-10,G3154-15))&amp;".jpg"</f>
        <v>jingdian/guangdong/zhuhai/jd/6.jpg</v>
      </c>
      <c r="D3154" s="23">
        <f t="shared" si="148"/>
        <v>1</v>
      </c>
      <c r="E3154" s="2" t="str">
        <f>VLOOKUP(F3154,city!$A$4:$D$352,4,FALSE)</f>
        <v>珠海</v>
      </c>
      <c r="F3154" s="22">
        <f t="shared" si="149"/>
        <v>186</v>
      </c>
      <c r="G3154" s="22">
        <f>IF(VLOOKUP(F3153,city!$A$4:$H$352,8,FALSE)&gt;G3153,G3153+1,1)</f>
        <v>6</v>
      </c>
    </row>
    <row r="3155" spans="1:7" x14ac:dyDescent="0.15">
      <c r="A3155" s="23">
        <f t="shared" si="147"/>
        <v>118607</v>
      </c>
      <c r="B3155" s="24">
        <v>1</v>
      </c>
      <c r="C3155" s="28" t="str">
        <f>"jingdian/"&amp;VLOOKUP(E3155,city!$D$4:$P$352,12,FALSE)&amp;"/"&amp;VLOOKUP(E3155,city!$D$4:$P$352,13,FALSE)&amp;"/"&amp;IF(G3155&lt;11,"jd",IF(G3155&lt;16,"tc","cs"))&amp;"/"&amp;IF(G3155&lt;11,G3155,IF(G3155&lt;16,G3155-10,G3155-15))&amp;".jpg"</f>
        <v>jingdian/guangdong/zhuhai/jd/7.jpg</v>
      </c>
      <c r="D3155" s="23">
        <f t="shared" si="148"/>
        <v>1</v>
      </c>
      <c r="E3155" s="2" t="str">
        <f>VLOOKUP(F3155,city!$A$4:$D$352,4,FALSE)</f>
        <v>珠海</v>
      </c>
      <c r="F3155" s="22">
        <f t="shared" si="149"/>
        <v>186</v>
      </c>
      <c r="G3155" s="22">
        <f>IF(VLOOKUP(F3154,city!$A$4:$H$352,8,FALSE)&gt;G3154,G3154+1,1)</f>
        <v>7</v>
      </c>
    </row>
    <row r="3156" spans="1:7" x14ac:dyDescent="0.15">
      <c r="A3156" s="23">
        <f t="shared" si="147"/>
        <v>118608</v>
      </c>
      <c r="B3156" s="24">
        <v>1</v>
      </c>
      <c r="C3156" s="28" t="str">
        <f>"jingdian/"&amp;VLOOKUP(E3156,city!$D$4:$P$352,12,FALSE)&amp;"/"&amp;VLOOKUP(E3156,city!$D$4:$P$352,13,FALSE)&amp;"/"&amp;IF(G3156&lt;11,"jd",IF(G3156&lt;16,"tc","cs"))&amp;"/"&amp;IF(G3156&lt;11,G3156,IF(G3156&lt;16,G3156-10,G3156-15))&amp;".jpg"</f>
        <v>jingdian/guangdong/zhuhai/jd/8.jpg</v>
      </c>
      <c r="D3156" s="23">
        <f t="shared" si="148"/>
        <v>1</v>
      </c>
      <c r="E3156" s="2" t="str">
        <f>VLOOKUP(F3156,city!$A$4:$D$352,4,FALSE)</f>
        <v>珠海</v>
      </c>
      <c r="F3156" s="22">
        <f t="shared" si="149"/>
        <v>186</v>
      </c>
      <c r="G3156" s="22">
        <f>IF(VLOOKUP(F3155,city!$A$4:$H$352,8,FALSE)&gt;G3155,G3155+1,1)</f>
        <v>8</v>
      </c>
    </row>
    <row r="3157" spans="1:7" x14ac:dyDescent="0.15">
      <c r="A3157" s="23">
        <f t="shared" si="147"/>
        <v>118609</v>
      </c>
      <c r="B3157" s="24">
        <v>1</v>
      </c>
      <c r="C3157" s="28" t="str">
        <f>"jingdian/"&amp;VLOOKUP(E3157,city!$D$4:$P$352,12,FALSE)&amp;"/"&amp;VLOOKUP(E3157,city!$D$4:$P$352,13,FALSE)&amp;"/"&amp;IF(G3157&lt;11,"jd",IF(G3157&lt;16,"tc","cs"))&amp;"/"&amp;IF(G3157&lt;11,G3157,IF(G3157&lt;16,G3157-10,G3157-15))&amp;".jpg"</f>
        <v>jingdian/guangdong/zhuhai/jd/9.jpg</v>
      </c>
      <c r="D3157" s="23">
        <f t="shared" si="148"/>
        <v>1</v>
      </c>
      <c r="E3157" s="2" t="str">
        <f>VLOOKUP(F3157,city!$A$4:$D$352,4,FALSE)</f>
        <v>珠海</v>
      </c>
      <c r="F3157" s="22">
        <f t="shared" si="149"/>
        <v>186</v>
      </c>
      <c r="G3157" s="22">
        <f>IF(VLOOKUP(F3156,city!$A$4:$H$352,8,FALSE)&gt;G3156,G3156+1,1)</f>
        <v>9</v>
      </c>
    </row>
    <row r="3158" spans="1:7" x14ac:dyDescent="0.15">
      <c r="A3158" s="23">
        <f t="shared" si="147"/>
        <v>118610</v>
      </c>
      <c r="B3158" s="24">
        <v>1</v>
      </c>
      <c r="C3158" s="28" t="str">
        <f>"jingdian/"&amp;VLOOKUP(E3158,city!$D$4:$P$352,12,FALSE)&amp;"/"&amp;VLOOKUP(E3158,city!$D$4:$P$352,13,FALSE)&amp;"/"&amp;IF(G3158&lt;11,"jd",IF(G3158&lt;16,"tc","cs"))&amp;"/"&amp;IF(G3158&lt;11,G3158,IF(G3158&lt;16,G3158-10,G3158-15))&amp;".jpg"</f>
        <v>jingdian/guangdong/zhuhai/jd/10.jpg</v>
      </c>
      <c r="D3158" s="23">
        <f t="shared" si="148"/>
        <v>1</v>
      </c>
      <c r="E3158" s="2" t="str">
        <f>VLOOKUP(F3158,city!$A$4:$D$352,4,FALSE)</f>
        <v>珠海</v>
      </c>
      <c r="F3158" s="22">
        <f t="shared" si="149"/>
        <v>186</v>
      </c>
      <c r="G3158" s="22">
        <f>IF(VLOOKUP(F3157,city!$A$4:$H$352,8,FALSE)&gt;G3157,G3157+1,1)</f>
        <v>10</v>
      </c>
    </row>
    <row r="3159" spans="1:7" x14ac:dyDescent="0.15">
      <c r="A3159" s="23">
        <f t="shared" si="147"/>
        <v>118651</v>
      </c>
      <c r="B3159" s="24">
        <v>2</v>
      </c>
      <c r="C3159" s="28" t="str">
        <f>"jingdian/"&amp;VLOOKUP(E3159,city!$D$4:$P$352,12,FALSE)&amp;"/"&amp;VLOOKUP(E3159,city!$D$4:$P$352,13,FALSE)&amp;"/"&amp;IF(G3159&lt;11,"jd",IF(G3159&lt;16,"tc","cs"))&amp;"/"&amp;IF(G3159&lt;11,G3159,IF(G3159&lt;16,G3159-10,G3159-15))&amp;".jpg"</f>
        <v>jingdian/guangdong/zhuhai/tc/1.jpg</v>
      </c>
      <c r="D3159" s="23">
        <f t="shared" si="148"/>
        <v>2</v>
      </c>
      <c r="E3159" s="2" t="str">
        <f>VLOOKUP(F3159,city!$A$4:$D$352,4,FALSE)</f>
        <v>珠海</v>
      </c>
      <c r="F3159" s="22">
        <f t="shared" si="149"/>
        <v>186</v>
      </c>
      <c r="G3159" s="22">
        <f>IF(VLOOKUP(F3158,city!$A$4:$H$352,8,FALSE)&gt;G3158,G3158+1,1)</f>
        <v>11</v>
      </c>
    </row>
    <row r="3160" spans="1:7" x14ac:dyDescent="0.15">
      <c r="A3160" s="23">
        <f t="shared" si="147"/>
        <v>118652</v>
      </c>
      <c r="B3160" s="24">
        <v>3</v>
      </c>
      <c r="C3160" s="28" t="str">
        <f>"jingdian/"&amp;VLOOKUP(E3160,city!$D$4:$P$352,12,FALSE)&amp;"/"&amp;VLOOKUP(E3160,city!$D$4:$P$352,13,FALSE)&amp;"/"&amp;IF(G3160&lt;11,"jd",IF(G3160&lt;16,"tc","cs"))&amp;"/"&amp;IF(G3160&lt;11,G3160,IF(G3160&lt;16,G3160-10,G3160-15))&amp;".jpg"</f>
        <v>jingdian/guangdong/zhuhai/tc/2.jpg</v>
      </c>
      <c r="D3160" s="23">
        <f t="shared" si="148"/>
        <v>2</v>
      </c>
      <c r="E3160" s="2" t="str">
        <f>VLOOKUP(F3160,city!$A$4:$D$352,4,FALSE)</f>
        <v>珠海</v>
      </c>
      <c r="F3160" s="22">
        <f t="shared" si="149"/>
        <v>186</v>
      </c>
      <c r="G3160" s="22">
        <f>IF(VLOOKUP(F3159,city!$A$4:$H$352,8,FALSE)&gt;G3159,G3159+1,1)</f>
        <v>12</v>
      </c>
    </row>
    <row r="3161" spans="1:7" x14ac:dyDescent="0.15">
      <c r="A3161" s="23">
        <f t="shared" si="147"/>
        <v>118653</v>
      </c>
      <c r="B3161" s="24">
        <v>2</v>
      </c>
      <c r="C3161" s="28" t="str">
        <f>"jingdian/"&amp;VLOOKUP(E3161,city!$D$4:$P$352,12,FALSE)&amp;"/"&amp;VLOOKUP(E3161,city!$D$4:$P$352,13,FALSE)&amp;"/"&amp;IF(G3161&lt;11,"jd",IF(G3161&lt;16,"tc","cs"))&amp;"/"&amp;IF(G3161&lt;11,G3161,IF(G3161&lt;16,G3161-10,G3161-15))&amp;".jpg"</f>
        <v>jingdian/guangdong/zhuhai/tc/3.jpg</v>
      </c>
      <c r="D3161" s="23">
        <f t="shared" si="148"/>
        <v>2</v>
      </c>
      <c r="E3161" s="2" t="str">
        <f>VLOOKUP(F3161,city!$A$4:$D$352,4,FALSE)</f>
        <v>珠海</v>
      </c>
      <c r="F3161" s="22">
        <f t="shared" si="149"/>
        <v>186</v>
      </c>
      <c r="G3161" s="22">
        <f>IF(VLOOKUP(F3160,city!$A$4:$H$352,8,FALSE)&gt;G3160,G3160+1,1)</f>
        <v>13</v>
      </c>
    </row>
    <row r="3162" spans="1:7" x14ac:dyDescent="0.15">
      <c r="A3162" s="23">
        <f t="shared" si="147"/>
        <v>118654</v>
      </c>
      <c r="B3162" s="24">
        <v>5</v>
      </c>
      <c r="C3162" s="28" t="str">
        <f>"jingdian/"&amp;VLOOKUP(E3162,city!$D$4:$P$352,12,FALSE)&amp;"/"&amp;VLOOKUP(E3162,city!$D$4:$P$352,13,FALSE)&amp;"/"&amp;IF(G3162&lt;11,"jd",IF(G3162&lt;16,"tc","cs"))&amp;"/"&amp;IF(G3162&lt;11,G3162,IF(G3162&lt;16,G3162-10,G3162-15))&amp;".jpg"</f>
        <v>jingdian/guangdong/zhuhai/tc/4.jpg</v>
      </c>
      <c r="D3162" s="23">
        <f t="shared" si="148"/>
        <v>2</v>
      </c>
      <c r="E3162" s="2" t="str">
        <f>VLOOKUP(F3162,city!$A$4:$D$352,4,FALSE)</f>
        <v>珠海</v>
      </c>
      <c r="F3162" s="22">
        <f t="shared" si="149"/>
        <v>186</v>
      </c>
      <c r="G3162" s="22">
        <f>IF(VLOOKUP(F3161,city!$A$4:$H$352,8,FALSE)&gt;G3161,G3161+1,1)</f>
        <v>14</v>
      </c>
    </row>
    <row r="3163" spans="1:7" x14ac:dyDescent="0.15">
      <c r="A3163" s="23">
        <f t="shared" si="147"/>
        <v>118655</v>
      </c>
      <c r="B3163" s="24">
        <v>4</v>
      </c>
      <c r="C3163" s="28" t="str">
        <f>"jingdian/"&amp;VLOOKUP(E3163,city!$D$4:$P$352,12,FALSE)&amp;"/"&amp;VLOOKUP(E3163,city!$D$4:$P$352,13,FALSE)&amp;"/"&amp;IF(G3163&lt;11,"jd",IF(G3163&lt;16,"tc","cs"))&amp;"/"&amp;IF(G3163&lt;11,G3163,IF(G3163&lt;16,G3163-10,G3163-15))&amp;".jpg"</f>
        <v>jingdian/guangdong/zhuhai/tc/5.jpg</v>
      </c>
      <c r="D3163" s="23">
        <f t="shared" si="148"/>
        <v>2</v>
      </c>
      <c r="E3163" s="2" t="str">
        <f>VLOOKUP(F3163,city!$A$4:$D$352,4,FALSE)</f>
        <v>珠海</v>
      </c>
      <c r="F3163" s="22">
        <f t="shared" si="149"/>
        <v>186</v>
      </c>
      <c r="G3163" s="22">
        <f>IF(VLOOKUP(F3162,city!$A$4:$H$352,8,FALSE)&gt;G3162,G3162+1,1)</f>
        <v>15</v>
      </c>
    </row>
    <row r="3164" spans="1:7" x14ac:dyDescent="0.15">
      <c r="A3164" s="23">
        <f t="shared" si="147"/>
        <v>118681</v>
      </c>
      <c r="B3164" s="24">
        <v>5</v>
      </c>
      <c r="C3164" s="28" t="str">
        <f>"jingdian/"&amp;VLOOKUP(E3164,city!$D$4:$P$352,12,FALSE)&amp;"/"&amp;VLOOKUP(E3164,city!$D$4:$P$352,13,FALSE)&amp;"/"&amp;IF(G3164&lt;11,"jd",IF(G3164&lt;16,"tc","cs"))&amp;"/"&amp;IF(G3164&lt;11,G3164,IF(G3164&lt;16,G3164-10,G3164-15))&amp;".jpg"</f>
        <v>jingdian/guangdong/zhuhai/cs/1.jpg</v>
      </c>
      <c r="D3164" s="23">
        <f t="shared" si="148"/>
        <v>3</v>
      </c>
      <c r="E3164" s="2" t="str">
        <f>VLOOKUP(F3164,city!$A$4:$D$352,4,FALSE)</f>
        <v>珠海</v>
      </c>
      <c r="F3164" s="22">
        <f t="shared" si="149"/>
        <v>186</v>
      </c>
      <c r="G3164" s="22">
        <f>IF(VLOOKUP(F3163,city!$A$4:$H$352,8,FALSE)&gt;G3163,G3163+1,1)</f>
        <v>16</v>
      </c>
    </row>
    <row r="3165" spans="1:7" x14ac:dyDescent="0.15">
      <c r="A3165" s="23">
        <f t="shared" si="147"/>
        <v>118682</v>
      </c>
      <c r="B3165" s="24">
        <v>3</v>
      </c>
      <c r="C3165" s="28" t="str">
        <f>"jingdian/"&amp;VLOOKUP(E3165,city!$D$4:$P$352,12,FALSE)&amp;"/"&amp;VLOOKUP(E3165,city!$D$4:$P$352,13,FALSE)&amp;"/"&amp;IF(G3165&lt;11,"jd",IF(G3165&lt;16,"tc","cs"))&amp;"/"&amp;IF(G3165&lt;11,G3165,IF(G3165&lt;16,G3165-10,G3165-15))&amp;".jpg"</f>
        <v>jingdian/guangdong/zhuhai/cs/2.jpg</v>
      </c>
      <c r="D3165" s="23">
        <f t="shared" si="148"/>
        <v>3</v>
      </c>
      <c r="E3165" s="2" t="str">
        <f>VLOOKUP(F3165,city!$A$4:$D$352,4,FALSE)</f>
        <v>珠海</v>
      </c>
      <c r="F3165" s="22">
        <f t="shared" si="149"/>
        <v>186</v>
      </c>
      <c r="G3165" s="22">
        <f>IF(VLOOKUP(F3164,city!$A$4:$H$352,8,FALSE)&gt;G3164,G3164+1,1)</f>
        <v>17</v>
      </c>
    </row>
    <row r="3166" spans="1:7" x14ac:dyDescent="0.15">
      <c r="A3166" s="23">
        <f t="shared" si="147"/>
        <v>118701</v>
      </c>
      <c r="B3166" s="24">
        <v>1</v>
      </c>
      <c r="C3166" s="28" t="str">
        <f>"jingdian/"&amp;VLOOKUP(E3166,city!$D$4:$P$352,12,FALSE)&amp;"/"&amp;VLOOKUP(E3166,city!$D$4:$P$352,13,FALSE)&amp;"/"&amp;IF(G3166&lt;11,"jd",IF(G3166&lt;16,"tc","cs"))&amp;"/"&amp;IF(G3166&lt;11,G3166,IF(G3166&lt;16,G3166-10,G3166-15))&amp;".jpg"</f>
        <v>jingdian/guangdong/shantou/jd/1.jpg</v>
      </c>
      <c r="D3166" s="23">
        <f t="shared" si="148"/>
        <v>1</v>
      </c>
      <c r="E3166" s="2" t="str">
        <f>VLOOKUP(F3166,city!$A$4:$D$352,4,FALSE)</f>
        <v>汕头</v>
      </c>
      <c r="F3166" s="22">
        <f t="shared" si="149"/>
        <v>187</v>
      </c>
      <c r="G3166" s="22">
        <f>IF(VLOOKUP(F3165,city!$A$4:$H$352,8,FALSE)&gt;G3165,G3165+1,1)</f>
        <v>1</v>
      </c>
    </row>
    <row r="3167" spans="1:7" x14ac:dyDescent="0.15">
      <c r="A3167" s="23">
        <f t="shared" si="147"/>
        <v>118702</v>
      </c>
      <c r="B3167" s="24">
        <v>1</v>
      </c>
      <c r="C3167" s="28" t="str">
        <f>"jingdian/"&amp;VLOOKUP(E3167,city!$D$4:$P$352,12,FALSE)&amp;"/"&amp;VLOOKUP(E3167,city!$D$4:$P$352,13,FALSE)&amp;"/"&amp;IF(G3167&lt;11,"jd",IF(G3167&lt;16,"tc","cs"))&amp;"/"&amp;IF(G3167&lt;11,G3167,IF(G3167&lt;16,G3167-10,G3167-15))&amp;".jpg"</f>
        <v>jingdian/guangdong/shantou/jd/2.jpg</v>
      </c>
      <c r="D3167" s="23">
        <f t="shared" si="148"/>
        <v>1</v>
      </c>
      <c r="E3167" s="2" t="str">
        <f>VLOOKUP(F3167,city!$A$4:$D$352,4,FALSE)</f>
        <v>汕头</v>
      </c>
      <c r="F3167" s="22">
        <f t="shared" si="149"/>
        <v>187</v>
      </c>
      <c r="G3167" s="22">
        <f>IF(VLOOKUP(F3166,city!$A$4:$H$352,8,FALSE)&gt;G3166,G3166+1,1)</f>
        <v>2</v>
      </c>
    </row>
    <row r="3168" spans="1:7" x14ac:dyDescent="0.15">
      <c r="A3168" s="23">
        <f t="shared" si="147"/>
        <v>118703</v>
      </c>
      <c r="B3168" s="24">
        <v>1</v>
      </c>
      <c r="C3168" s="28" t="str">
        <f>"jingdian/"&amp;VLOOKUP(E3168,city!$D$4:$P$352,12,FALSE)&amp;"/"&amp;VLOOKUP(E3168,city!$D$4:$P$352,13,FALSE)&amp;"/"&amp;IF(G3168&lt;11,"jd",IF(G3168&lt;16,"tc","cs"))&amp;"/"&amp;IF(G3168&lt;11,G3168,IF(G3168&lt;16,G3168-10,G3168-15))&amp;".jpg"</f>
        <v>jingdian/guangdong/shantou/jd/3.jpg</v>
      </c>
      <c r="D3168" s="23">
        <f t="shared" si="148"/>
        <v>1</v>
      </c>
      <c r="E3168" s="2" t="str">
        <f>VLOOKUP(F3168,city!$A$4:$D$352,4,FALSE)</f>
        <v>汕头</v>
      </c>
      <c r="F3168" s="22">
        <f t="shared" si="149"/>
        <v>187</v>
      </c>
      <c r="G3168" s="22">
        <f>IF(VLOOKUP(F3167,city!$A$4:$H$352,8,FALSE)&gt;G3167,G3167+1,1)</f>
        <v>3</v>
      </c>
    </row>
    <row r="3169" spans="1:7" x14ac:dyDescent="0.15">
      <c r="A3169" s="23">
        <f t="shared" si="147"/>
        <v>118704</v>
      </c>
      <c r="B3169" s="24">
        <v>1</v>
      </c>
      <c r="C3169" s="28" t="str">
        <f>"jingdian/"&amp;VLOOKUP(E3169,city!$D$4:$P$352,12,FALSE)&amp;"/"&amp;VLOOKUP(E3169,city!$D$4:$P$352,13,FALSE)&amp;"/"&amp;IF(G3169&lt;11,"jd",IF(G3169&lt;16,"tc","cs"))&amp;"/"&amp;IF(G3169&lt;11,G3169,IF(G3169&lt;16,G3169-10,G3169-15))&amp;".jpg"</f>
        <v>jingdian/guangdong/shantou/jd/4.jpg</v>
      </c>
      <c r="D3169" s="23">
        <f t="shared" si="148"/>
        <v>1</v>
      </c>
      <c r="E3169" s="2" t="str">
        <f>VLOOKUP(F3169,city!$A$4:$D$352,4,FALSE)</f>
        <v>汕头</v>
      </c>
      <c r="F3169" s="22">
        <f t="shared" si="149"/>
        <v>187</v>
      </c>
      <c r="G3169" s="22">
        <f>IF(VLOOKUP(F3168,city!$A$4:$H$352,8,FALSE)&gt;G3168,G3168+1,1)</f>
        <v>4</v>
      </c>
    </row>
    <row r="3170" spans="1:7" x14ac:dyDescent="0.15">
      <c r="A3170" s="23">
        <f t="shared" si="147"/>
        <v>118705</v>
      </c>
      <c r="B3170" s="24">
        <v>1</v>
      </c>
      <c r="C3170" s="28" t="str">
        <f>"jingdian/"&amp;VLOOKUP(E3170,city!$D$4:$P$352,12,FALSE)&amp;"/"&amp;VLOOKUP(E3170,city!$D$4:$P$352,13,FALSE)&amp;"/"&amp;IF(G3170&lt;11,"jd",IF(G3170&lt;16,"tc","cs"))&amp;"/"&amp;IF(G3170&lt;11,G3170,IF(G3170&lt;16,G3170-10,G3170-15))&amp;".jpg"</f>
        <v>jingdian/guangdong/shantou/jd/5.jpg</v>
      </c>
      <c r="D3170" s="23">
        <f t="shared" si="148"/>
        <v>1</v>
      </c>
      <c r="E3170" s="2" t="str">
        <f>VLOOKUP(F3170,city!$A$4:$D$352,4,FALSE)</f>
        <v>汕头</v>
      </c>
      <c r="F3170" s="22">
        <f t="shared" si="149"/>
        <v>187</v>
      </c>
      <c r="G3170" s="22">
        <f>IF(VLOOKUP(F3169,city!$A$4:$H$352,8,FALSE)&gt;G3169,G3169+1,1)</f>
        <v>5</v>
      </c>
    </row>
    <row r="3171" spans="1:7" x14ac:dyDescent="0.15">
      <c r="A3171" s="23">
        <f t="shared" si="147"/>
        <v>118706</v>
      </c>
      <c r="B3171" s="24">
        <v>1</v>
      </c>
      <c r="C3171" s="28" t="str">
        <f>"jingdian/"&amp;VLOOKUP(E3171,city!$D$4:$P$352,12,FALSE)&amp;"/"&amp;VLOOKUP(E3171,city!$D$4:$P$352,13,FALSE)&amp;"/"&amp;IF(G3171&lt;11,"jd",IF(G3171&lt;16,"tc","cs"))&amp;"/"&amp;IF(G3171&lt;11,G3171,IF(G3171&lt;16,G3171-10,G3171-15))&amp;".jpg"</f>
        <v>jingdian/guangdong/shantou/jd/6.jpg</v>
      </c>
      <c r="D3171" s="23">
        <f t="shared" si="148"/>
        <v>1</v>
      </c>
      <c r="E3171" s="2" t="str">
        <f>VLOOKUP(F3171,city!$A$4:$D$352,4,FALSE)</f>
        <v>汕头</v>
      </c>
      <c r="F3171" s="22">
        <f t="shared" si="149"/>
        <v>187</v>
      </c>
      <c r="G3171" s="22">
        <f>IF(VLOOKUP(F3170,city!$A$4:$H$352,8,FALSE)&gt;G3170,G3170+1,1)</f>
        <v>6</v>
      </c>
    </row>
    <row r="3172" spans="1:7" x14ac:dyDescent="0.15">
      <c r="A3172" s="23">
        <f t="shared" si="147"/>
        <v>118707</v>
      </c>
      <c r="B3172" s="24">
        <v>1</v>
      </c>
      <c r="C3172" s="28" t="str">
        <f>"jingdian/"&amp;VLOOKUP(E3172,city!$D$4:$P$352,12,FALSE)&amp;"/"&amp;VLOOKUP(E3172,city!$D$4:$P$352,13,FALSE)&amp;"/"&amp;IF(G3172&lt;11,"jd",IF(G3172&lt;16,"tc","cs"))&amp;"/"&amp;IF(G3172&lt;11,G3172,IF(G3172&lt;16,G3172-10,G3172-15))&amp;".jpg"</f>
        <v>jingdian/guangdong/shantou/jd/7.jpg</v>
      </c>
      <c r="D3172" s="23">
        <f t="shared" si="148"/>
        <v>1</v>
      </c>
      <c r="E3172" s="2" t="str">
        <f>VLOOKUP(F3172,city!$A$4:$D$352,4,FALSE)</f>
        <v>汕头</v>
      </c>
      <c r="F3172" s="22">
        <f t="shared" si="149"/>
        <v>187</v>
      </c>
      <c r="G3172" s="22">
        <f>IF(VLOOKUP(F3171,city!$A$4:$H$352,8,FALSE)&gt;G3171,G3171+1,1)</f>
        <v>7</v>
      </c>
    </row>
    <row r="3173" spans="1:7" x14ac:dyDescent="0.15">
      <c r="A3173" s="23">
        <f t="shared" si="147"/>
        <v>118708</v>
      </c>
      <c r="B3173" s="24">
        <v>1</v>
      </c>
      <c r="C3173" s="28" t="str">
        <f>"jingdian/"&amp;VLOOKUP(E3173,city!$D$4:$P$352,12,FALSE)&amp;"/"&amp;VLOOKUP(E3173,city!$D$4:$P$352,13,FALSE)&amp;"/"&amp;IF(G3173&lt;11,"jd",IF(G3173&lt;16,"tc","cs"))&amp;"/"&amp;IF(G3173&lt;11,G3173,IF(G3173&lt;16,G3173-10,G3173-15))&amp;".jpg"</f>
        <v>jingdian/guangdong/shantou/jd/8.jpg</v>
      </c>
      <c r="D3173" s="23">
        <f t="shared" si="148"/>
        <v>1</v>
      </c>
      <c r="E3173" s="2" t="str">
        <f>VLOOKUP(F3173,city!$A$4:$D$352,4,FALSE)</f>
        <v>汕头</v>
      </c>
      <c r="F3173" s="22">
        <f t="shared" si="149"/>
        <v>187</v>
      </c>
      <c r="G3173" s="22">
        <f>IF(VLOOKUP(F3172,city!$A$4:$H$352,8,FALSE)&gt;G3172,G3172+1,1)</f>
        <v>8</v>
      </c>
    </row>
    <row r="3174" spans="1:7" x14ac:dyDescent="0.15">
      <c r="A3174" s="23">
        <f t="shared" si="147"/>
        <v>118709</v>
      </c>
      <c r="B3174" s="24">
        <v>1</v>
      </c>
      <c r="C3174" s="28" t="str">
        <f>"jingdian/"&amp;VLOOKUP(E3174,city!$D$4:$P$352,12,FALSE)&amp;"/"&amp;VLOOKUP(E3174,city!$D$4:$P$352,13,FALSE)&amp;"/"&amp;IF(G3174&lt;11,"jd",IF(G3174&lt;16,"tc","cs"))&amp;"/"&amp;IF(G3174&lt;11,G3174,IF(G3174&lt;16,G3174-10,G3174-15))&amp;".jpg"</f>
        <v>jingdian/guangdong/shantou/jd/9.jpg</v>
      </c>
      <c r="D3174" s="23">
        <f t="shared" si="148"/>
        <v>1</v>
      </c>
      <c r="E3174" s="2" t="str">
        <f>VLOOKUP(F3174,city!$A$4:$D$352,4,FALSE)</f>
        <v>汕头</v>
      </c>
      <c r="F3174" s="22">
        <f t="shared" si="149"/>
        <v>187</v>
      </c>
      <c r="G3174" s="22">
        <f>IF(VLOOKUP(F3173,city!$A$4:$H$352,8,FALSE)&gt;G3173,G3173+1,1)</f>
        <v>9</v>
      </c>
    </row>
    <row r="3175" spans="1:7" x14ac:dyDescent="0.15">
      <c r="A3175" s="23">
        <f t="shared" si="147"/>
        <v>118710</v>
      </c>
      <c r="B3175" s="24">
        <v>1</v>
      </c>
      <c r="C3175" s="28" t="str">
        <f>"jingdian/"&amp;VLOOKUP(E3175,city!$D$4:$P$352,12,FALSE)&amp;"/"&amp;VLOOKUP(E3175,city!$D$4:$P$352,13,FALSE)&amp;"/"&amp;IF(G3175&lt;11,"jd",IF(G3175&lt;16,"tc","cs"))&amp;"/"&amp;IF(G3175&lt;11,G3175,IF(G3175&lt;16,G3175-10,G3175-15))&amp;".jpg"</f>
        <v>jingdian/guangdong/shantou/jd/10.jpg</v>
      </c>
      <c r="D3175" s="23">
        <f t="shared" si="148"/>
        <v>1</v>
      </c>
      <c r="E3175" s="2" t="str">
        <f>VLOOKUP(F3175,city!$A$4:$D$352,4,FALSE)</f>
        <v>汕头</v>
      </c>
      <c r="F3175" s="22">
        <f t="shared" si="149"/>
        <v>187</v>
      </c>
      <c r="G3175" s="22">
        <f>IF(VLOOKUP(F3174,city!$A$4:$H$352,8,FALSE)&gt;G3174,G3174+1,1)</f>
        <v>10</v>
      </c>
    </row>
    <row r="3176" spans="1:7" x14ac:dyDescent="0.15">
      <c r="A3176" s="23">
        <f t="shared" si="147"/>
        <v>118751</v>
      </c>
      <c r="B3176" s="24">
        <v>5</v>
      </c>
      <c r="C3176" s="28" t="str">
        <f>"jingdian/"&amp;VLOOKUP(E3176,city!$D$4:$P$352,12,FALSE)&amp;"/"&amp;VLOOKUP(E3176,city!$D$4:$P$352,13,FALSE)&amp;"/"&amp;IF(G3176&lt;11,"jd",IF(G3176&lt;16,"tc","cs"))&amp;"/"&amp;IF(G3176&lt;11,G3176,IF(G3176&lt;16,G3176-10,G3176-15))&amp;".jpg"</f>
        <v>jingdian/guangdong/shantou/tc/1.jpg</v>
      </c>
      <c r="D3176" s="23">
        <f t="shared" si="148"/>
        <v>2</v>
      </c>
      <c r="E3176" s="2" t="str">
        <f>VLOOKUP(F3176,city!$A$4:$D$352,4,FALSE)</f>
        <v>汕头</v>
      </c>
      <c r="F3176" s="22">
        <f t="shared" si="149"/>
        <v>187</v>
      </c>
      <c r="G3176" s="22">
        <f>IF(VLOOKUP(F3175,city!$A$4:$H$352,8,FALSE)&gt;G3175,G3175+1,1)</f>
        <v>11</v>
      </c>
    </row>
    <row r="3177" spans="1:7" x14ac:dyDescent="0.15">
      <c r="A3177" s="23">
        <f t="shared" si="147"/>
        <v>118752</v>
      </c>
      <c r="B3177" s="24">
        <v>2</v>
      </c>
      <c r="C3177" s="28" t="str">
        <f>"jingdian/"&amp;VLOOKUP(E3177,city!$D$4:$P$352,12,FALSE)&amp;"/"&amp;VLOOKUP(E3177,city!$D$4:$P$352,13,FALSE)&amp;"/"&amp;IF(G3177&lt;11,"jd",IF(G3177&lt;16,"tc","cs"))&amp;"/"&amp;IF(G3177&lt;11,G3177,IF(G3177&lt;16,G3177-10,G3177-15))&amp;".jpg"</f>
        <v>jingdian/guangdong/shantou/tc/2.jpg</v>
      </c>
      <c r="D3177" s="23">
        <f t="shared" si="148"/>
        <v>2</v>
      </c>
      <c r="E3177" s="2" t="str">
        <f>VLOOKUP(F3177,city!$A$4:$D$352,4,FALSE)</f>
        <v>汕头</v>
      </c>
      <c r="F3177" s="22">
        <f t="shared" si="149"/>
        <v>187</v>
      </c>
      <c r="G3177" s="22">
        <f>IF(VLOOKUP(F3176,city!$A$4:$H$352,8,FALSE)&gt;G3176,G3176+1,1)</f>
        <v>12</v>
      </c>
    </row>
    <row r="3178" spans="1:7" x14ac:dyDescent="0.15">
      <c r="A3178" s="23">
        <f t="shared" si="147"/>
        <v>118753</v>
      </c>
      <c r="B3178" s="24">
        <v>2</v>
      </c>
      <c r="C3178" s="28" t="str">
        <f>"jingdian/"&amp;VLOOKUP(E3178,city!$D$4:$P$352,12,FALSE)&amp;"/"&amp;VLOOKUP(E3178,city!$D$4:$P$352,13,FALSE)&amp;"/"&amp;IF(G3178&lt;11,"jd",IF(G3178&lt;16,"tc","cs"))&amp;"/"&amp;IF(G3178&lt;11,G3178,IF(G3178&lt;16,G3178-10,G3178-15))&amp;".jpg"</f>
        <v>jingdian/guangdong/shantou/tc/3.jpg</v>
      </c>
      <c r="D3178" s="23">
        <f t="shared" si="148"/>
        <v>2</v>
      </c>
      <c r="E3178" s="2" t="str">
        <f>VLOOKUP(F3178,city!$A$4:$D$352,4,FALSE)</f>
        <v>汕头</v>
      </c>
      <c r="F3178" s="22">
        <f t="shared" si="149"/>
        <v>187</v>
      </c>
      <c r="G3178" s="22">
        <f>IF(VLOOKUP(F3177,city!$A$4:$H$352,8,FALSE)&gt;G3177,G3177+1,1)</f>
        <v>13</v>
      </c>
    </row>
    <row r="3179" spans="1:7" x14ac:dyDescent="0.15">
      <c r="A3179" s="23">
        <f t="shared" si="147"/>
        <v>118754</v>
      </c>
      <c r="B3179" s="24">
        <v>5</v>
      </c>
      <c r="C3179" s="28" t="str">
        <f>"jingdian/"&amp;VLOOKUP(E3179,city!$D$4:$P$352,12,FALSE)&amp;"/"&amp;VLOOKUP(E3179,city!$D$4:$P$352,13,FALSE)&amp;"/"&amp;IF(G3179&lt;11,"jd",IF(G3179&lt;16,"tc","cs"))&amp;"/"&amp;IF(G3179&lt;11,G3179,IF(G3179&lt;16,G3179-10,G3179-15))&amp;".jpg"</f>
        <v>jingdian/guangdong/shantou/tc/4.jpg</v>
      </c>
      <c r="D3179" s="23">
        <f t="shared" si="148"/>
        <v>2</v>
      </c>
      <c r="E3179" s="2" t="str">
        <f>VLOOKUP(F3179,city!$A$4:$D$352,4,FALSE)</f>
        <v>汕头</v>
      </c>
      <c r="F3179" s="22">
        <f t="shared" si="149"/>
        <v>187</v>
      </c>
      <c r="G3179" s="22">
        <f>IF(VLOOKUP(F3178,city!$A$4:$H$352,8,FALSE)&gt;G3178,G3178+1,1)</f>
        <v>14</v>
      </c>
    </row>
    <row r="3180" spans="1:7" x14ac:dyDescent="0.15">
      <c r="A3180" s="23">
        <f t="shared" si="147"/>
        <v>118755</v>
      </c>
      <c r="B3180" s="24">
        <v>3</v>
      </c>
      <c r="C3180" s="28" t="str">
        <f>"jingdian/"&amp;VLOOKUP(E3180,city!$D$4:$P$352,12,FALSE)&amp;"/"&amp;VLOOKUP(E3180,city!$D$4:$P$352,13,FALSE)&amp;"/"&amp;IF(G3180&lt;11,"jd",IF(G3180&lt;16,"tc","cs"))&amp;"/"&amp;IF(G3180&lt;11,G3180,IF(G3180&lt;16,G3180-10,G3180-15))&amp;".jpg"</f>
        <v>jingdian/guangdong/shantou/tc/5.jpg</v>
      </c>
      <c r="D3180" s="23">
        <f t="shared" si="148"/>
        <v>2</v>
      </c>
      <c r="E3180" s="2" t="str">
        <f>VLOOKUP(F3180,city!$A$4:$D$352,4,FALSE)</f>
        <v>汕头</v>
      </c>
      <c r="F3180" s="22">
        <f t="shared" si="149"/>
        <v>187</v>
      </c>
      <c r="G3180" s="22">
        <f>IF(VLOOKUP(F3179,city!$A$4:$H$352,8,FALSE)&gt;G3179,G3179+1,1)</f>
        <v>15</v>
      </c>
    </row>
    <row r="3181" spans="1:7" x14ac:dyDescent="0.15">
      <c r="A3181" s="23">
        <f t="shared" si="147"/>
        <v>118781</v>
      </c>
      <c r="B3181" s="24">
        <v>3</v>
      </c>
      <c r="C3181" s="28" t="str">
        <f>"jingdian/"&amp;VLOOKUP(E3181,city!$D$4:$P$352,12,FALSE)&amp;"/"&amp;VLOOKUP(E3181,city!$D$4:$P$352,13,FALSE)&amp;"/"&amp;IF(G3181&lt;11,"jd",IF(G3181&lt;16,"tc","cs"))&amp;"/"&amp;IF(G3181&lt;11,G3181,IF(G3181&lt;16,G3181-10,G3181-15))&amp;".jpg"</f>
        <v>jingdian/guangdong/shantou/cs/1.jpg</v>
      </c>
      <c r="D3181" s="23">
        <f t="shared" si="148"/>
        <v>3</v>
      </c>
      <c r="E3181" s="2" t="str">
        <f>VLOOKUP(F3181,city!$A$4:$D$352,4,FALSE)</f>
        <v>汕头</v>
      </c>
      <c r="F3181" s="22">
        <f t="shared" si="149"/>
        <v>187</v>
      </c>
      <c r="G3181" s="22">
        <f>IF(VLOOKUP(F3180,city!$A$4:$H$352,8,FALSE)&gt;G3180,G3180+1,1)</f>
        <v>16</v>
      </c>
    </row>
    <row r="3182" spans="1:7" x14ac:dyDescent="0.15">
      <c r="A3182" s="23">
        <f t="shared" si="147"/>
        <v>118782</v>
      </c>
      <c r="B3182" s="24">
        <v>2</v>
      </c>
      <c r="C3182" s="28" t="str">
        <f>"jingdian/"&amp;VLOOKUP(E3182,city!$D$4:$P$352,12,FALSE)&amp;"/"&amp;VLOOKUP(E3182,city!$D$4:$P$352,13,FALSE)&amp;"/"&amp;IF(G3182&lt;11,"jd",IF(G3182&lt;16,"tc","cs"))&amp;"/"&amp;IF(G3182&lt;11,G3182,IF(G3182&lt;16,G3182-10,G3182-15))&amp;".jpg"</f>
        <v>jingdian/guangdong/shantou/cs/2.jpg</v>
      </c>
      <c r="D3182" s="23">
        <f t="shared" si="148"/>
        <v>3</v>
      </c>
      <c r="E3182" s="2" t="str">
        <f>VLOOKUP(F3182,city!$A$4:$D$352,4,FALSE)</f>
        <v>汕头</v>
      </c>
      <c r="F3182" s="22">
        <f t="shared" si="149"/>
        <v>187</v>
      </c>
      <c r="G3182" s="22">
        <f>IF(VLOOKUP(F3181,city!$A$4:$H$352,8,FALSE)&gt;G3181,G3181+1,1)</f>
        <v>17</v>
      </c>
    </row>
    <row r="3183" spans="1:7" x14ac:dyDescent="0.15">
      <c r="A3183" s="23">
        <f t="shared" si="147"/>
        <v>118801</v>
      </c>
      <c r="B3183" s="24">
        <v>1</v>
      </c>
      <c r="C3183" s="28" t="str">
        <f>"jingdian/"&amp;VLOOKUP(E3183,city!$D$4:$P$352,12,FALSE)&amp;"/"&amp;VLOOKUP(E3183,city!$D$4:$P$352,13,FALSE)&amp;"/"&amp;IF(G3183&lt;11,"jd",IF(G3183&lt;16,"tc","cs"))&amp;"/"&amp;IF(G3183&lt;11,G3183,IF(G3183&lt;16,G3183-10,G3183-15))&amp;".jpg"</f>
        <v>jingdian/guangdong/foshan/jd/1.jpg</v>
      </c>
      <c r="D3183" s="23">
        <f t="shared" si="148"/>
        <v>1</v>
      </c>
      <c r="E3183" s="2" t="str">
        <f>VLOOKUP(F3183,city!$A$4:$D$352,4,FALSE)</f>
        <v>佛山</v>
      </c>
      <c r="F3183" s="22">
        <f t="shared" si="149"/>
        <v>188</v>
      </c>
      <c r="G3183" s="22">
        <f>IF(VLOOKUP(F3182,city!$A$4:$H$352,8,FALSE)&gt;G3182,G3182+1,1)</f>
        <v>1</v>
      </c>
    </row>
    <row r="3184" spans="1:7" x14ac:dyDescent="0.15">
      <c r="A3184" s="23">
        <f t="shared" si="147"/>
        <v>118802</v>
      </c>
      <c r="B3184" s="24">
        <v>1</v>
      </c>
      <c r="C3184" s="28" t="str">
        <f>"jingdian/"&amp;VLOOKUP(E3184,city!$D$4:$P$352,12,FALSE)&amp;"/"&amp;VLOOKUP(E3184,city!$D$4:$P$352,13,FALSE)&amp;"/"&amp;IF(G3184&lt;11,"jd",IF(G3184&lt;16,"tc","cs"))&amp;"/"&amp;IF(G3184&lt;11,G3184,IF(G3184&lt;16,G3184-10,G3184-15))&amp;".jpg"</f>
        <v>jingdian/guangdong/foshan/jd/2.jpg</v>
      </c>
      <c r="D3184" s="23">
        <f t="shared" si="148"/>
        <v>1</v>
      </c>
      <c r="E3184" s="2" t="str">
        <f>VLOOKUP(F3184,city!$A$4:$D$352,4,FALSE)</f>
        <v>佛山</v>
      </c>
      <c r="F3184" s="22">
        <f t="shared" si="149"/>
        <v>188</v>
      </c>
      <c r="G3184" s="22">
        <f>IF(VLOOKUP(F3183,city!$A$4:$H$352,8,FALSE)&gt;G3183,G3183+1,1)</f>
        <v>2</v>
      </c>
    </row>
    <row r="3185" spans="1:7" x14ac:dyDescent="0.15">
      <c r="A3185" s="23">
        <f t="shared" si="147"/>
        <v>118803</v>
      </c>
      <c r="B3185" s="24">
        <v>1</v>
      </c>
      <c r="C3185" s="28" t="str">
        <f>"jingdian/"&amp;VLOOKUP(E3185,city!$D$4:$P$352,12,FALSE)&amp;"/"&amp;VLOOKUP(E3185,city!$D$4:$P$352,13,FALSE)&amp;"/"&amp;IF(G3185&lt;11,"jd",IF(G3185&lt;16,"tc","cs"))&amp;"/"&amp;IF(G3185&lt;11,G3185,IF(G3185&lt;16,G3185-10,G3185-15))&amp;".jpg"</f>
        <v>jingdian/guangdong/foshan/jd/3.jpg</v>
      </c>
      <c r="D3185" s="23">
        <f t="shared" si="148"/>
        <v>1</v>
      </c>
      <c r="E3185" s="2" t="str">
        <f>VLOOKUP(F3185,city!$A$4:$D$352,4,FALSE)</f>
        <v>佛山</v>
      </c>
      <c r="F3185" s="22">
        <f t="shared" si="149"/>
        <v>188</v>
      </c>
      <c r="G3185" s="22">
        <f>IF(VLOOKUP(F3184,city!$A$4:$H$352,8,FALSE)&gt;G3184,G3184+1,1)</f>
        <v>3</v>
      </c>
    </row>
    <row r="3186" spans="1:7" x14ac:dyDescent="0.15">
      <c r="A3186" s="23">
        <f t="shared" si="147"/>
        <v>118804</v>
      </c>
      <c r="B3186" s="24">
        <v>1</v>
      </c>
      <c r="C3186" s="28" t="str">
        <f>"jingdian/"&amp;VLOOKUP(E3186,city!$D$4:$P$352,12,FALSE)&amp;"/"&amp;VLOOKUP(E3186,city!$D$4:$P$352,13,FALSE)&amp;"/"&amp;IF(G3186&lt;11,"jd",IF(G3186&lt;16,"tc","cs"))&amp;"/"&amp;IF(G3186&lt;11,G3186,IF(G3186&lt;16,G3186-10,G3186-15))&amp;".jpg"</f>
        <v>jingdian/guangdong/foshan/jd/4.jpg</v>
      </c>
      <c r="D3186" s="23">
        <f t="shared" si="148"/>
        <v>1</v>
      </c>
      <c r="E3186" s="2" t="str">
        <f>VLOOKUP(F3186,city!$A$4:$D$352,4,FALSE)</f>
        <v>佛山</v>
      </c>
      <c r="F3186" s="22">
        <f t="shared" si="149"/>
        <v>188</v>
      </c>
      <c r="G3186" s="22">
        <f>IF(VLOOKUP(F3185,city!$A$4:$H$352,8,FALSE)&gt;G3185,G3185+1,1)</f>
        <v>4</v>
      </c>
    </row>
    <row r="3187" spans="1:7" x14ac:dyDescent="0.15">
      <c r="A3187" s="23">
        <f t="shared" si="147"/>
        <v>118805</v>
      </c>
      <c r="B3187" s="24">
        <v>1</v>
      </c>
      <c r="C3187" s="28" t="str">
        <f>"jingdian/"&amp;VLOOKUP(E3187,city!$D$4:$P$352,12,FALSE)&amp;"/"&amp;VLOOKUP(E3187,city!$D$4:$P$352,13,FALSE)&amp;"/"&amp;IF(G3187&lt;11,"jd",IF(G3187&lt;16,"tc","cs"))&amp;"/"&amp;IF(G3187&lt;11,G3187,IF(G3187&lt;16,G3187-10,G3187-15))&amp;".jpg"</f>
        <v>jingdian/guangdong/foshan/jd/5.jpg</v>
      </c>
      <c r="D3187" s="23">
        <f t="shared" si="148"/>
        <v>1</v>
      </c>
      <c r="E3187" s="2" t="str">
        <f>VLOOKUP(F3187,city!$A$4:$D$352,4,FALSE)</f>
        <v>佛山</v>
      </c>
      <c r="F3187" s="22">
        <f t="shared" si="149"/>
        <v>188</v>
      </c>
      <c r="G3187" s="22">
        <f>IF(VLOOKUP(F3186,city!$A$4:$H$352,8,FALSE)&gt;G3186,G3186+1,1)</f>
        <v>5</v>
      </c>
    </row>
    <row r="3188" spans="1:7" x14ac:dyDescent="0.15">
      <c r="A3188" s="23">
        <f t="shared" si="147"/>
        <v>118806</v>
      </c>
      <c r="B3188" s="24">
        <v>1</v>
      </c>
      <c r="C3188" s="28" t="str">
        <f>"jingdian/"&amp;VLOOKUP(E3188,city!$D$4:$P$352,12,FALSE)&amp;"/"&amp;VLOOKUP(E3188,city!$D$4:$P$352,13,FALSE)&amp;"/"&amp;IF(G3188&lt;11,"jd",IF(G3188&lt;16,"tc","cs"))&amp;"/"&amp;IF(G3188&lt;11,G3188,IF(G3188&lt;16,G3188-10,G3188-15))&amp;".jpg"</f>
        <v>jingdian/guangdong/foshan/jd/6.jpg</v>
      </c>
      <c r="D3188" s="23">
        <f t="shared" si="148"/>
        <v>1</v>
      </c>
      <c r="E3188" s="2" t="str">
        <f>VLOOKUP(F3188,city!$A$4:$D$352,4,FALSE)</f>
        <v>佛山</v>
      </c>
      <c r="F3188" s="22">
        <f t="shared" si="149"/>
        <v>188</v>
      </c>
      <c r="G3188" s="22">
        <f>IF(VLOOKUP(F3187,city!$A$4:$H$352,8,FALSE)&gt;G3187,G3187+1,1)</f>
        <v>6</v>
      </c>
    </row>
    <row r="3189" spans="1:7" x14ac:dyDescent="0.15">
      <c r="A3189" s="23">
        <f t="shared" si="147"/>
        <v>118807</v>
      </c>
      <c r="B3189" s="24">
        <v>1</v>
      </c>
      <c r="C3189" s="28" t="str">
        <f>"jingdian/"&amp;VLOOKUP(E3189,city!$D$4:$P$352,12,FALSE)&amp;"/"&amp;VLOOKUP(E3189,city!$D$4:$P$352,13,FALSE)&amp;"/"&amp;IF(G3189&lt;11,"jd",IF(G3189&lt;16,"tc","cs"))&amp;"/"&amp;IF(G3189&lt;11,G3189,IF(G3189&lt;16,G3189-10,G3189-15))&amp;".jpg"</f>
        <v>jingdian/guangdong/foshan/jd/7.jpg</v>
      </c>
      <c r="D3189" s="23">
        <f t="shared" si="148"/>
        <v>1</v>
      </c>
      <c r="E3189" s="2" t="str">
        <f>VLOOKUP(F3189,city!$A$4:$D$352,4,FALSE)</f>
        <v>佛山</v>
      </c>
      <c r="F3189" s="22">
        <f t="shared" si="149"/>
        <v>188</v>
      </c>
      <c r="G3189" s="22">
        <f>IF(VLOOKUP(F3188,city!$A$4:$H$352,8,FALSE)&gt;G3188,G3188+1,1)</f>
        <v>7</v>
      </c>
    </row>
    <row r="3190" spans="1:7" x14ac:dyDescent="0.15">
      <c r="A3190" s="23">
        <f t="shared" si="147"/>
        <v>118808</v>
      </c>
      <c r="B3190" s="24">
        <v>1</v>
      </c>
      <c r="C3190" s="28" t="str">
        <f>"jingdian/"&amp;VLOOKUP(E3190,city!$D$4:$P$352,12,FALSE)&amp;"/"&amp;VLOOKUP(E3190,city!$D$4:$P$352,13,FALSE)&amp;"/"&amp;IF(G3190&lt;11,"jd",IF(G3190&lt;16,"tc","cs"))&amp;"/"&amp;IF(G3190&lt;11,G3190,IF(G3190&lt;16,G3190-10,G3190-15))&amp;".jpg"</f>
        <v>jingdian/guangdong/foshan/jd/8.jpg</v>
      </c>
      <c r="D3190" s="23">
        <f t="shared" si="148"/>
        <v>1</v>
      </c>
      <c r="E3190" s="2" t="str">
        <f>VLOOKUP(F3190,city!$A$4:$D$352,4,FALSE)</f>
        <v>佛山</v>
      </c>
      <c r="F3190" s="22">
        <f t="shared" si="149"/>
        <v>188</v>
      </c>
      <c r="G3190" s="22">
        <f>IF(VLOOKUP(F3189,city!$A$4:$H$352,8,FALSE)&gt;G3189,G3189+1,1)</f>
        <v>8</v>
      </c>
    </row>
    <row r="3191" spans="1:7" x14ac:dyDescent="0.15">
      <c r="A3191" s="23">
        <f t="shared" si="147"/>
        <v>118809</v>
      </c>
      <c r="B3191" s="24">
        <v>1</v>
      </c>
      <c r="C3191" s="28" t="str">
        <f>"jingdian/"&amp;VLOOKUP(E3191,city!$D$4:$P$352,12,FALSE)&amp;"/"&amp;VLOOKUP(E3191,city!$D$4:$P$352,13,FALSE)&amp;"/"&amp;IF(G3191&lt;11,"jd",IF(G3191&lt;16,"tc","cs"))&amp;"/"&amp;IF(G3191&lt;11,G3191,IF(G3191&lt;16,G3191-10,G3191-15))&amp;".jpg"</f>
        <v>jingdian/guangdong/foshan/jd/9.jpg</v>
      </c>
      <c r="D3191" s="23">
        <f t="shared" si="148"/>
        <v>1</v>
      </c>
      <c r="E3191" s="2" t="str">
        <f>VLOOKUP(F3191,city!$A$4:$D$352,4,FALSE)</f>
        <v>佛山</v>
      </c>
      <c r="F3191" s="22">
        <f t="shared" si="149"/>
        <v>188</v>
      </c>
      <c r="G3191" s="22">
        <f>IF(VLOOKUP(F3190,city!$A$4:$H$352,8,FALSE)&gt;G3190,G3190+1,1)</f>
        <v>9</v>
      </c>
    </row>
    <row r="3192" spans="1:7" x14ac:dyDescent="0.15">
      <c r="A3192" s="23">
        <f t="shared" si="147"/>
        <v>118810</v>
      </c>
      <c r="B3192" s="24">
        <v>1</v>
      </c>
      <c r="C3192" s="28" t="str">
        <f>"jingdian/"&amp;VLOOKUP(E3192,city!$D$4:$P$352,12,FALSE)&amp;"/"&amp;VLOOKUP(E3192,city!$D$4:$P$352,13,FALSE)&amp;"/"&amp;IF(G3192&lt;11,"jd",IF(G3192&lt;16,"tc","cs"))&amp;"/"&amp;IF(G3192&lt;11,G3192,IF(G3192&lt;16,G3192-10,G3192-15))&amp;".jpg"</f>
        <v>jingdian/guangdong/foshan/jd/10.jpg</v>
      </c>
      <c r="D3192" s="23">
        <f t="shared" si="148"/>
        <v>1</v>
      </c>
      <c r="E3192" s="2" t="str">
        <f>VLOOKUP(F3192,city!$A$4:$D$352,4,FALSE)</f>
        <v>佛山</v>
      </c>
      <c r="F3192" s="22">
        <f t="shared" si="149"/>
        <v>188</v>
      </c>
      <c r="G3192" s="22">
        <f>IF(VLOOKUP(F3191,city!$A$4:$H$352,8,FALSE)&gt;G3191,G3191+1,1)</f>
        <v>10</v>
      </c>
    </row>
    <row r="3193" spans="1:7" x14ac:dyDescent="0.15">
      <c r="A3193" s="23">
        <f t="shared" si="147"/>
        <v>118851</v>
      </c>
      <c r="B3193" s="24">
        <v>4</v>
      </c>
      <c r="C3193" s="28" t="str">
        <f>"jingdian/"&amp;VLOOKUP(E3193,city!$D$4:$P$352,12,FALSE)&amp;"/"&amp;VLOOKUP(E3193,city!$D$4:$P$352,13,FALSE)&amp;"/"&amp;IF(G3193&lt;11,"jd",IF(G3193&lt;16,"tc","cs"))&amp;"/"&amp;IF(G3193&lt;11,G3193,IF(G3193&lt;16,G3193-10,G3193-15))&amp;".jpg"</f>
        <v>jingdian/guangdong/foshan/tc/1.jpg</v>
      </c>
      <c r="D3193" s="23">
        <f t="shared" si="148"/>
        <v>2</v>
      </c>
      <c r="E3193" s="2" t="str">
        <f>VLOOKUP(F3193,city!$A$4:$D$352,4,FALSE)</f>
        <v>佛山</v>
      </c>
      <c r="F3193" s="22">
        <f t="shared" si="149"/>
        <v>188</v>
      </c>
      <c r="G3193" s="22">
        <f>IF(VLOOKUP(F3192,city!$A$4:$H$352,8,FALSE)&gt;G3192,G3192+1,1)</f>
        <v>11</v>
      </c>
    </row>
    <row r="3194" spans="1:7" x14ac:dyDescent="0.15">
      <c r="A3194" s="23">
        <f t="shared" si="147"/>
        <v>118852</v>
      </c>
      <c r="B3194" s="24">
        <v>3</v>
      </c>
      <c r="C3194" s="28" t="str">
        <f>"jingdian/"&amp;VLOOKUP(E3194,city!$D$4:$P$352,12,FALSE)&amp;"/"&amp;VLOOKUP(E3194,city!$D$4:$P$352,13,FALSE)&amp;"/"&amp;IF(G3194&lt;11,"jd",IF(G3194&lt;16,"tc","cs"))&amp;"/"&amp;IF(G3194&lt;11,G3194,IF(G3194&lt;16,G3194-10,G3194-15))&amp;".jpg"</f>
        <v>jingdian/guangdong/foshan/tc/2.jpg</v>
      </c>
      <c r="D3194" s="23">
        <f t="shared" si="148"/>
        <v>2</v>
      </c>
      <c r="E3194" s="2" t="str">
        <f>VLOOKUP(F3194,city!$A$4:$D$352,4,FALSE)</f>
        <v>佛山</v>
      </c>
      <c r="F3194" s="22">
        <f t="shared" si="149"/>
        <v>188</v>
      </c>
      <c r="G3194" s="22">
        <f>IF(VLOOKUP(F3193,city!$A$4:$H$352,8,FALSE)&gt;G3193,G3193+1,1)</f>
        <v>12</v>
      </c>
    </row>
    <row r="3195" spans="1:7" x14ac:dyDescent="0.15">
      <c r="A3195" s="23">
        <f t="shared" si="147"/>
        <v>118853</v>
      </c>
      <c r="B3195" s="24">
        <v>4</v>
      </c>
      <c r="C3195" s="28" t="str">
        <f>"jingdian/"&amp;VLOOKUP(E3195,city!$D$4:$P$352,12,FALSE)&amp;"/"&amp;VLOOKUP(E3195,city!$D$4:$P$352,13,FALSE)&amp;"/"&amp;IF(G3195&lt;11,"jd",IF(G3195&lt;16,"tc","cs"))&amp;"/"&amp;IF(G3195&lt;11,G3195,IF(G3195&lt;16,G3195-10,G3195-15))&amp;".jpg"</f>
        <v>jingdian/guangdong/foshan/tc/3.jpg</v>
      </c>
      <c r="D3195" s="23">
        <f t="shared" si="148"/>
        <v>2</v>
      </c>
      <c r="E3195" s="2" t="str">
        <f>VLOOKUP(F3195,city!$A$4:$D$352,4,FALSE)</f>
        <v>佛山</v>
      </c>
      <c r="F3195" s="22">
        <f t="shared" si="149"/>
        <v>188</v>
      </c>
      <c r="G3195" s="22">
        <f>IF(VLOOKUP(F3194,city!$A$4:$H$352,8,FALSE)&gt;G3194,G3194+1,1)</f>
        <v>13</v>
      </c>
    </row>
    <row r="3196" spans="1:7" x14ac:dyDescent="0.15">
      <c r="A3196" s="23">
        <f t="shared" si="147"/>
        <v>118854</v>
      </c>
      <c r="B3196" s="24">
        <v>3</v>
      </c>
      <c r="C3196" s="28" t="str">
        <f>"jingdian/"&amp;VLOOKUP(E3196,city!$D$4:$P$352,12,FALSE)&amp;"/"&amp;VLOOKUP(E3196,city!$D$4:$P$352,13,FALSE)&amp;"/"&amp;IF(G3196&lt;11,"jd",IF(G3196&lt;16,"tc","cs"))&amp;"/"&amp;IF(G3196&lt;11,G3196,IF(G3196&lt;16,G3196-10,G3196-15))&amp;".jpg"</f>
        <v>jingdian/guangdong/foshan/tc/4.jpg</v>
      </c>
      <c r="D3196" s="23">
        <f t="shared" si="148"/>
        <v>2</v>
      </c>
      <c r="E3196" s="2" t="str">
        <f>VLOOKUP(F3196,city!$A$4:$D$352,4,FALSE)</f>
        <v>佛山</v>
      </c>
      <c r="F3196" s="22">
        <f t="shared" si="149"/>
        <v>188</v>
      </c>
      <c r="G3196" s="22">
        <f>IF(VLOOKUP(F3195,city!$A$4:$H$352,8,FALSE)&gt;G3195,G3195+1,1)</f>
        <v>14</v>
      </c>
    </row>
    <row r="3197" spans="1:7" x14ac:dyDescent="0.15">
      <c r="A3197" s="23">
        <f t="shared" si="147"/>
        <v>118855</v>
      </c>
      <c r="B3197" s="24">
        <v>3</v>
      </c>
      <c r="C3197" s="28" t="str">
        <f>"jingdian/"&amp;VLOOKUP(E3197,city!$D$4:$P$352,12,FALSE)&amp;"/"&amp;VLOOKUP(E3197,city!$D$4:$P$352,13,FALSE)&amp;"/"&amp;IF(G3197&lt;11,"jd",IF(G3197&lt;16,"tc","cs"))&amp;"/"&amp;IF(G3197&lt;11,G3197,IF(G3197&lt;16,G3197-10,G3197-15))&amp;".jpg"</f>
        <v>jingdian/guangdong/foshan/tc/5.jpg</v>
      </c>
      <c r="D3197" s="23">
        <f t="shared" si="148"/>
        <v>2</v>
      </c>
      <c r="E3197" s="2" t="str">
        <f>VLOOKUP(F3197,city!$A$4:$D$352,4,FALSE)</f>
        <v>佛山</v>
      </c>
      <c r="F3197" s="22">
        <f t="shared" si="149"/>
        <v>188</v>
      </c>
      <c r="G3197" s="22">
        <f>IF(VLOOKUP(F3196,city!$A$4:$H$352,8,FALSE)&gt;G3196,G3196+1,1)</f>
        <v>15</v>
      </c>
    </row>
    <row r="3198" spans="1:7" x14ac:dyDescent="0.15">
      <c r="A3198" s="23">
        <f t="shared" si="147"/>
        <v>118881</v>
      </c>
      <c r="B3198" s="24">
        <v>3</v>
      </c>
      <c r="C3198" s="28" t="str">
        <f>"jingdian/"&amp;VLOOKUP(E3198,city!$D$4:$P$352,12,FALSE)&amp;"/"&amp;VLOOKUP(E3198,city!$D$4:$P$352,13,FALSE)&amp;"/"&amp;IF(G3198&lt;11,"jd",IF(G3198&lt;16,"tc","cs"))&amp;"/"&amp;IF(G3198&lt;11,G3198,IF(G3198&lt;16,G3198-10,G3198-15))&amp;".jpg"</f>
        <v>jingdian/guangdong/foshan/cs/1.jpg</v>
      </c>
      <c r="D3198" s="23">
        <f t="shared" si="148"/>
        <v>3</v>
      </c>
      <c r="E3198" s="2" t="str">
        <f>VLOOKUP(F3198,city!$A$4:$D$352,4,FALSE)</f>
        <v>佛山</v>
      </c>
      <c r="F3198" s="22">
        <f t="shared" si="149"/>
        <v>188</v>
      </c>
      <c r="G3198" s="22">
        <f>IF(VLOOKUP(F3197,city!$A$4:$H$352,8,FALSE)&gt;G3197,G3197+1,1)</f>
        <v>16</v>
      </c>
    </row>
    <row r="3199" spans="1:7" x14ac:dyDescent="0.15">
      <c r="A3199" s="23">
        <f t="shared" si="147"/>
        <v>118882</v>
      </c>
      <c r="B3199" s="24">
        <v>3</v>
      </c>
      <c r="C3199" s="28" t="str">
        <f>"jingdian/"&amp;VLOOKUP(E3199,city!$D$4:$P$352,12,FALSE)&amp;"/"&amp;VLOOKUP(E3199,city!$D$4:$P$352,13,FALSE)&amp;"/"&amp;IF(G3199&lt;11,"jd",IF(G3199&lt;16,"tc","cs"))&amp;"/"&amp;IF(G3199&lt;11,G3199,IF(G3199&lt;16,G3199-10,G3199-15))&amp;".jpg"</f>
        <v>jingdian/guangdong/foshan/cs/2.jpg</v>
      </c>
      <c r="D3199" s="23">
        <f t="shared" si="148"/>
        <v>3</v>
      </c>
      <c r="E3199" s="2" t="str">
        <f>VLOOKUP(F3199,city!$A$4:$D$352,4,FALSE)</f>
        <v>佛山</v>
      </c>
      <c r="F3199" s="22">
        <f t="shared" si="149"/>
        <v>188</v>
      </c>
      <c r="G3199" s="22">
        <f>IF(VLOOKUP(F3198,city!$A$4:$H$352,8,FALSE)&gt;G3198,G3198+1,1)</f>
        <v>17</v>
      </c>
    </row>
    <row r="3200" spans="1:7" x14ac:dyDescent="0.15">
      <c r="A3200" s="23">
        <f t="shared" si="147"/>
        <v>118901</v>
      </c>
      <c r="B3200" s="24">
        <v>1</v>
      </c>
      <c r="C3200" s="28" t="str">
        <f>"jingdian/"&amp;VLOOKUP(E3200,city!$D$4:$P$352,12,FALSE)&amp;"/"&amp;VLOOKUP(E3200,city!$D$4:$P$352,13,FALSE)&amp;"/"&amp;IF(G3200&lt;11,"jd",IF(G3200&lt;16,"tc","cs"))&amp;"/"&amp;IF(G3200&lt;11,G3200,IF(G3200&lt;16,G3200-10,G3200-15))&amp;".jpg"</f>
        <v>jingdian/guangdong/shaoguan/jd/1.jpg</v>
      </c>
      <c r="D3200" s="23">
        <f t="shared" si="148"/>
        <v>1</v>
      </c>
      <c r="E3200" s="2" t="str">
        <f>VLOOKUP(F3200,city!$A$4:$D$352,4,FALSE)</f>
        <v>韶关</v>
      </c>
      <c r="F3200" s="22">
        <f t="shared" si="149"/>
        <v>189</v>
      </c>
      <c r="G3200" s="22">
        <f>IF(VLOOKUP(F3199,city!$A$4:$H$352,8,FALSE)&gt;G3199,G3199+1,1)</f>
        <v>1</v>
      </c>
    </row>
    <row r="3201" spans="1:7" x14ac:dyDescent="0.15">
      <c r="A3201" s="23">
        <f t="shared" si="147"/>
        <v>118902</v>
      </c>
      <c r="B3201" s="24">
        <v>1</v>
      </c>
      <c r="C3201" s="28" t="str">
        <f>"jingdian/"&amp;VLOOKUP(E3201,city!$D$4:$P$352,12,FALSE)&amp;"/"&amp;VLOOKUP(E3201,city!$D$4:$P$352,13,FALSE)&amp;"/"&amp;IF(G3201&lt;11,"jd",IF(G3201&lt;16,"tc","cs"))&amp;"/"&amp;IF(G3201&lt;11,G3201,IF(G3201&lt;16,G3201-10,G3201-15))&amp;".jpg"</f>
        <v>jingdian/guangdong/shaoguan/jd/2.jpg</v>
      </c>
      <c r="D3201" s="23">
        <f t="shared" si="148"/>
        <v>1</v>
      </c>
      <c r="E3201" s="2" t="str">
        <f>VLOOKUP(F3201,city!$A$4:$D$352,4,FALSE)</f>
        <v>韶关</v>
      </c>
      <c r="F3201" s="22">
        <f t="shared" si="149"/>
        <v>189</v>
      </c>
      <c r="G3201" s="22">
        <f>IF(VLOOKUP(F3200,city!$A$4:$H$352,8,FALSE)&gt;G3200,G3200+1,1)</f>
        <v>2</v>
      </c>
    </row>
    <row r="3202" spans="1:7" x14ac:dyDescent="0.15">
      <c r="A3202" s="23">
        <f t="shared" si="147"/>
        <v>118903</v>
      </c>
      <c r="B3202" s="24">
        <v>1</v>
      </c>
      <c r="C3202" s="28" t="str">
        <f>"jingdian/"&amp;VLOOKUP(E3202,city!$D$4:$P$352,12,FALSE)&amp;"/"&amp;VLOOKUP(E3202,city!$D$4:$P$352,13,FALSE)&amp;"/"&amp;IF(G3202&lt;11,"jd",IF(G3202&lt;16,"tc","cs"))&amp;"/"&amp;IF(G3202&lt;11,G3202,IF(G3202&lt;16,G3202-10,G3202-15))&amp;".jpg"</f>
        <v>jingdian/guangdong/shaoguan/jd/3.jpg</v>
      </c>
      <c r="D3202" s="23">
        <f t="shared" si="148"/>
        <v>1</v>
      </c>
      <c r="E3202" s="2" t="str">
        <f>VLOOKUP(F3202,city!$A$4:$D$352,4,FALSE)</f>
        <v>韶关</v>
      </c>
      <c r="F3202" s="22">
        <f t="shared" si="149"/>
        <v>189</v>
      </c>
      <c r="G3202" s="22">
        <f>IF(VLOOKUP(F3201,city!$A$4:$H$352,8,FALSE)&gt;G3201,G3201+1,1)</f>
        <v>3</v>
      </c>
    </row>
    <row r="3203" spans="1:7" x14ac:dyDescent="0.15">
      <c r="A3203" s="23">
        <f t="shared" si="147"/>
        <v>118904</v>
      </c>
      <c r="B3203" s="24">
        <v>1</v>
      </c>
      <c r="C3203" s="28" t="str">
        <f>"jingdian/"&amp;VLOOKUP(E3203,city!$D$4:$P$352,12,FALSE)&amp;"/"&amp;VLOOKUP(E3203,city!$D$4:$P$352,13,FALSE)&amp;"/"&amp;IF(G3203&lt;11,"jd",IF(G3203&lt;16,"tc","cs"))&amp;"/"&amp;IF(G3203&lt;11,G3203,IF(G3203&lt;16,G3203-10,G3203-15))&amp;".jpg"</f>
        <v>jingdian/guangdong/shaoguan/jd/4.jpg</v>
      </c>
      <c r="D3203" s="23">
        <f t="shared" si="148"/>
        <v>1</v>
      </c>
      <c r="E3203" s="2" t="str">
        <f>VLOOKUP(F3203,city!$A$4:$D$352,4,FALSE)</f>
        <v>韶关</v>
      </c>
      <c r="F3203" s="22">
        <f t="shared" si="149"/>
        <v>189</v>
      </c>
      <c r="G3203" s="22">
        <f>IF(VLOOKUP(F3202,city!$A$4:$H$352,8,FALSE)&gt;G3202,G3202+1,1)</f>
        <v>4</v>
      </c>
    </row>
    <row r="3204" spans="1:7" x14ac:dyDescent="0.15">
      <c r="A3204" s="23">
        <f t="shared" si="147"/>
        <v>118905</v>
      </c>
      <c r="B3204" s="24">
        <v>1</v>
      </c>
      <c r="C3204" s="28" t="str">
        <f>"jingdian/"&amp;VLOOKUP(E3204,city!$D$4:$P$352,12,FALSE)&amp;"/"&amp;VLOOKUP(E3204,city!$D$4:$P$352,13,FALSE)&amp;"/"&amp;IF(G3204&lt;11,"jd",IF(G3204&lt;16,"tc","cs"))&amp;"/"&amp;IF(G3204&lt;11,G3204,IF(G3204&lt;16,G3204-10,G3204-15))&amp;".jpg"</f>
        <v>jingdian/guangdong/shaoguan/jd/5.jpg</v>
      </c>
      <c r="D3204" s="23">
        <f t="shared" si="148"/>
        <v>1</v>
      </c>
      <c r="E3204" s="2" t="str">
        <f>VLOOKUP(F3204,city!$A$4:$D$352,4,FALSE)</f>
        <v>韶关</v>
      </c>
      <c r="F3204" s="22">
        <f t="shared" si="149"/>
        <v>189</v>
      </c>
      <c r="G3204" s="22">
        <f>IF(VLOOKUP(F3203,city!$A$4:$H$352,8,FALSE)&gt;G3203,G3203+1,1)</f>
        <v>5</v>
      </c>
    </row>
    <row r="3205" spans="1:7" x14ac:dyDescent="0.15">
      <c r="A3205" s="23">
        <f t="shared" ref="A3205:A3268" si="150">IF(G3205&lt;11,G3205,IF(G3205&lt;16,G3205+40,G3205+65))+F3205*100+100000</f>
        <v>118906</v>
      </c>
      <c r="B3205" s="24">
        <v>1</v>
      </c>
      <c r="C3205" s="28" t="str">
        <f>"jingdian/"&amp;VLOOKUP(E3205,city!$D$4:$P$352,12,FALSE)&amp;"/"&amp;VLOOKUP(E3205,city!$D$4:$P$352,13,FALSE)&amp;"/"&amp;IF(G3205&lt;11,"jd",IF(G3205&lt;16,"tc","cs"))&amp;"/"&amp;IF(G3205&lt;11,G3205,IF(G3205&lt;16,G3205-10,G3205-15))&amp;".jpg"</f>
        <v>jingdian/guangdong/shaoguan/jd/6.jpg</v>
      </c>
      <c r="D3205" s="23">
        <f t="shared" ref="D3205:D3268" si="151">IF(G3205&lt;11,1,IF(G3205&lt;16,2,3))</f>
        <v>1</v>
      </c>
      <c r="E3205" s="2" t="str">
        <f>VLOOKUP(F3205,city!$A$4:$D$352,4,FALSE)</f>
        <v>韶关</v>
      </c>
      <c r="F3205" s="22">
        <f t="shared" ref="F3205:F3268" si="152">IF(G3205&gt;G3204,F3204,F3204+1)</f>
        <v>189</v>
      </c>
      <c r="G3205" s="22">
        <f>IF(VLOOKUP(F3204,city!$A$4:$H$352,8,FALSE)&gt;G3204,G3204+1,1)</f>
        <v>6</v>
      </c>
    </row>
    <row r="3206" spans="1:7" x14ac:dyDescent="0.15">
      <c r="A3206" s="23">
        <f t="shared" si="150"/>
        <v>118907</v>
      </c>
      <c r="B3206" s="24">
        <v>1</v>
      </c>
      <c r="C3206" s="28" t="str">
        <f>"jingdian/"&amp;VLOOKUP(E3206,city!$D$4:$P$352,12,FALSE)&amp;"/"&amp;VLOOKUP(E3206,city!$D$4:$P$352,13,FALSE)&amp;"/"&amp;IF(G3206&lt;11,"jd",IF(G3206&lt;16,"tc","cs"))&amp;"/"&amp;IF(G3206&lt;11,G3206,IF(G3206&lt;16,G3206-10,G3206-15))&amp;".jpg"</f>
        <v>jingdian/guangdong/shaoguan/jd/7.jpg</v>
      </c>
      <c r="D3206" s="23">
        <f t="shared" si="151"/>
        <v>1</v>
      </c>
      <c r="E3206" s="2" t="str">
        <f>VLOOKUP(F3206,city!$A$4:$D$352,4,FALSE)</f>
        <v>韶关</v>
      </c>
      <c r="F3206" s="22">
        <f t="shared" si="152"/>
        <v>189</v>
      </c>
      <c r="G3206" s="22">
        <f>IF(VLOOKUP(F3205,city!$A$4:$H$352,8,FALSE)&gt;G3205,G3205+1,1)</f>
        <v>7</v>
      </c>
    </row>
    <row r="3207" spans="1:7" x14ac:dyDescent="0.15">
      <c r="A3207" s="23">
        <f t="shared" si="150"/>
        <v>118908</v>
      </c>
      <c r="B3207" s="24">
        <v>1</v>
      </c>
      <c r="C3207" s="28" t="str">
        <f>"jingdian/"&amp;VLOOKUP(E3207,city!$D$4:$P$352,12,FALSE)&amp;"/"&amp;VLOOKUP(E3207,city!$D$4:$P$352,13,FALSE)&amp;"/"&amp;IF(G3207&lt;11,"jd",IF(G3207&lt;16,"tc","cs"))&amp;"/"&amp;IF(G3207&lt;11,G3207,IF(G3207&lt;16,G3207-10,G3207-15))&amp;".jpg"</f>
        <v>jingdian/guangdong/shaoguan/jd/8.jpg</v>
      </c>
      <c r="D3207" s="23">
        <f t="shared" si="151"/>
        <v>1</v>
      </c>
      <c r="E3207" s="2" t="str">
        <f>VLOOKUP(F3207,city!$A$4:$D$352,4,FALSE)</f>
        <v>韶关</v>
      </c>
      <c r="F3207" s="22">
        <f t="shared" si="152"/>
        <v>189</v>
      </c>
      <c r="G3207" s="22">
        <f>IF(VLOOKUP(F3206,city!$A$4:$H$352,8,FALSE)&gt;G3206,G3206+1,1)</f>
        <v>8</v>
      </c>
    </row>
    <row r="3208" spans="1:7" x14ac:dyDescent="0.15">
      <c r="A3208" s="23">
        <f t="shared" si="150"/>
        <v>118909</v>
      </c>
      <c r="B3208" s="24">
        <v>1</v>
      </c>
      <c r="C3208" s="28" t="str">
        <f>"jingdian/"&amp;VLOOKUP(E3208,city!$D$4:$P$352,12,FALSE)&amp;"/"&amp;VLOOKUP(E3208,city!$D$4:$P$352,13,FALSE)&amp;"/"&amp;IF(G3208&lt;11,"jd",IF(G3208&lt;16,"tc","cs"))&amp;"/"&amp;IF(G3208&lt;11,G3208,IF(G3208&lt;16,G3208-10,G3208-15))&amp;".jpg"</f>
        <v>jingdian/guangdong/shaoguan/jd/9.jpg</v>
      </c>
      <c r="D3208" s="23">
        <f t="shared" si="151"/>
        <v>1</v>
      </c>
      <c r="E3208" s="2" t="str">
        <f>VLOOKUP(F3208,city!$A$4:$D$352,4,FALSE)</f>
        <v>韶关</v>
      </c>
      <c r="F3208" s="22">
        <f t="shared" si="152"/>
        <v>189</v>
      </c>
      <c r="G3208" s="22">
        <f>IF(VLOOKUP(F3207,city!$A$4:$H$352,8,FALSE)&gt;G3207,G3207+1,1)</f>
        <v>9</v>
      </c>
    </row>
    <row r="3209" spans="1:7" x14ac:dyDescent="0.15">
      <c r="A3209" s="23">
        <f t="shared" si="150"/>
        <v>118910</v>
      </c>
      <c r="B3209" s="24">
        <v>1</v>
      </c>
      <c r="C3209" s="28" t="str">
        <f>"jingdian/"&amp;VLOOKUP(E3209,city!$D$4:$P$352,12,FALSE)&amp;"/"&amp;VLOOKUP(E3209,city!$D$4:$P$352,13,FALSE)&amp;"/"&amp;IF(G3209&lt;11,"jd",IF(G3209&lt;16,"tc","cs"))&amp;"/"&amp;IF(G3209&lt;11,G3209,IF(G3209&lt;16,G3209-10,G3209-15))&amp;".jpg"</f>
        <v>jingdian/guangdong/shaoguan/jd/10.jpg</v>
      </c>
      <c r="D3209" s="23">
        <f t="shared" si="151"/>
        <v>1</v>
      </c>
      <c r="E3209" s="2" t="str">
        <f>VLOOKUP(F3209,city!$A$4:$D$352,4,FALSE)</f>
        <v>韶关</v>
      </c>
      <c r="F3209" s="22">
        <f t="shared" si="152"/>
        <v>189</v>
      </c>
      <c r="G3209" s="22">
        <f>IF(VLOOKUP(F3208,city!$A$4:$H$352,8,FALSE)&gt;G3208,G3208+1,1)</f>
        <v>10</v>
      </c>
    </row>
    <row r="3210" spans="1:7" x14ac:dyDescent="0.15">
      <c r="A3210" s="23">
        <f t="shared" si="150"/>
        <v>118951</v>
      </c>
      <c r="B3210" s="24">
        <v>5</v>
      </c>
      <c r="C3210" s="28" t="str">
        <f>"jingdian/"&amp;VLOOKUP(E3210,city!$D$4:$P$352,12,FALSE)&amp;"/"&amp;VLOOKUP(E3210,city!$D$4:$P$352,13,FALSE)&amp;"/"&amp;IF(G3210&lt;11,"jd",IF(G3210&lt;16,"tc","cs"))&amp;"/"&amp;IF(G3210&lt;11,G3210,IF(G3210&lt;16,G3210-10,G3210-15))&amp;".jpg"</f>
        <v>jingdian/guangdong/shaoguan/tc/1.jpg</v>
      </c>
      <c r="D3210" s="23">
        <f t="shared" si="151"/>
        <v>2</v>
      </c>
      <c r="E3210" s="2" t="str">
        <f>VLOOKUP(F3210,city!$A$4:$D$352,4,FALSE)</f>
        <v>韶关</v>
      </c>
      <c r="F3210" s="22">
        <f t="shared" si="152"/>
        <v>189</v>
      </c>
      <c r="G3210" s="22">
        <f>IF(VLOOKUP(F3209,city!$A$4:$H$352,8,FALSE)&gt;G3209,G3209+1,1)</f>
        <v>11</v>
      </c>
    </row>
    <row r="3211" spans="1:7" x14ac:dyDescent="0.15">
      <c r="A3211" s="23">
        <f t="shared" si="150"/>
        <v>118952</v>
      </c>
      <c r="B3211" s="24">
        <v>4</v>
      </c>
      <c r="C3211" s="28" t="str">
        <f>"jingdian/"&amp;VLOOKUP(E3211,city!$D$4:$P$352,12,FALSE)&amp;"/"&amp;VLOOKUP(E3211,city!$D$4:$P$352,13,FALSE)&amp;"/"&amp;IF(G3211&lt;11,"jd",IF(G3211&lt;16,"tc","cs"))&amp;"/"&amp;IF(G3211&lt;11,G3211,IF(G3211&lt;16,G3211-10,G3211-15))&amp;".jpg"</f>
        <v>jingdian/guangdong/shaoguan/tc/2.jpg</v>
      </c>
      <c r="D3211" s="23">
        <f t="shared" si="151"/>
        <v>2</v>
      </c>
      <c r="E3211" s="2" t="str">
        <f>VLOOKUP(F3211,city!$A$4:$D$352,4,FALSE)</f>
        <v>韶关</v>
      </c>
      <c r="F3211" s="22">
        <f t="shared" si="152"/>
        <v>189</v>
      </c>
      <c r="G3211" s="22">
        <f>IF(VLOOKUP(F3210,city!$A$4:$H$352,8,FALSE)&gt;G3210,G3210+1,1)</f>
        <v>12</v>
      </c>
    </row>
    <row r="3212" spans="1:7" x14ac:dyDescent="0.15">
      <c r="A3212" s="23">
        <f t="shared" si="150"/>
        <v>118953</v>
      </c>
      <c r="B3212" s="24">
        <v>5</v>
      </c>
      <c r="C3212" s="28" t="str">
        <f>"jingdian/"&amp;VLOOKUP(E3212,city!$D$4:$P$352,12,FALSE)&amp;"/"&amp;VLOOKUP(E3212,city!$D$4:$P$352,13,FALSE)&amp;"/"&amp;IF(G3212&lt;11,"jd",IF(G3212&lt;16,"tc","cs"))&amp;"/"&amp;IF(G3212&lt;11,G3212,IF(G3212&lt;16,G3212-10,G3212-15))&amp;".jpg"</f>
        <v>jingdian/guangdong/shaoguan/tc/3.jpg</v>
      </c>
      <c r="D3212" s="23">
        <f t="shared" si="151"/>
        <v>2</v>
      </c>
      <c r="E3212" s="2" t="str">
        <f>VLOOKUP(F3212,city!$A$4:$D$352,4,FALSE)</f>
        <v>韶关</v>
      </c>
      <c r="F3212" s="22">
        <f t="shared" si="152"/>
        <v>189</v>
      </c>
      <c r="G3212" s="22">
        <f>IF(VLOOKUP(F3211,city!$A$4:$H$352,8,FALSE)&gt;G3211,G3211+1,1)</f>
        <v>13</v>
      </c>
    </row>
    <row r="3213" spans="1:7" x14ac:dyDescent="0.15">
      <c r="A3213" s="23">
        <f t="shared" si="150"/>
        <v>118954</v>
      </c>
      <c r="B3213" s="24">
        <v>5</v>
      </c>
      <c r="C3213" s="28" t="str">
        <f>"jingdian/"&amp;VLOOKUP(E3213,city!$D$4:$P$352,12,FALSE)&amp;"/"&amp;VLOOKUP(E3213,city!$D$4:$P$352,13,FALSE)&amp;"/"&amp;IF(G3213&lt;11,"jd",IF(G3213&lt;16,"tc","cs"))&amp;"/"&amp;IF(G3213&lt;11,G3213,IF(G3213&lt;16,G3213-10,G3213-15))&amp;".jpg"</f>
        <v>jingdian/guangdong/shaoguan/tc/4.jpg</v>
      </c>
      <c r="D3213" s="23">
        <f t="shared" si="151"/>
        <v>2</v>
      </c>
      <c r="E3213" s="2" t="str">
        <f>VLOOKUP(F3213,city!$A$4:$D$352,4,FALSE)</f>
        <v>韶关</v>
      </c>
      <c r="F3213" s="22">
        <f t="shared" si="152"/>
        <v>189</v>
      </c>
      <c r="G3213" s="22">
        <f>IF(VLOOKUP(F3212,city!$A$4:$H$352,8,FALSE)&gt;G3212,G3212+1,1)</f>
        <v>14</v>
      </c>
    </row>
    <row r="3214" spans="1:7" x14ac:dyDescent="0.15">
      <c r="A3214" s="23">
        <f t="shared" si="150"/>
        <v>118955</v>
      </c>
      <c r="B3214" s="24">
        <v>5</v>
      </c>
      <c r="C3214" s="28" t="str">
        <f>"jingdian/"&amp;VLOOKUP(E3214,city!$D$4:$P$352,12,FALSE)&amp;"/"&amp;VLOOKUP(E3214,city!$D$4:$P$352,13,FALSE)&amp;"/"&amp;IF(G3214&lt;11,"jd",IF(G3214&lt;16,"tc","cs"))&amp;"/"&amp;IF(G3214&lt;11,G3214,IF(G3214&lt;16,G3214-10,G3214-15))&amp;".jpg"</f>
        <v>jingdian/guangdong/shaoguan/tc/5.jpg</v>
      </c>
      <c r="D3214" s="23">
        <f t="shared" si="151"/>
        <v>2</v>
      </c>
      <c r="E3214" s="2" t="str">
        <f>VLOOKUP(F3214,city!$A$4:$D$352,4,FALSE)</f>
        <v>韶关</v>
      </c>
      <c r="F3214" s="22">
        <f t="shared" si="152"/>
        <v>189</v>
      </c>
      <c r="G3214" s="22">
        <f>IF(VLOOKUP(F3213,city!$A$4:$H$352,8,FALSE)&gt;G3213,G3213+1,1)</f>
        <v>15</v>
      </c>
    </row>
    <row r="3215" spans="1:7" x14ac:dyDescent="0.15">
      <c r="A3215" s="23">
        <f t="shared" si="150"/>
        <v>118981</v>
      </c>
      <c r="B3215" s="24">
        <v>3</v>
      </c>
      <c r="C3215" s="28" t="str">
        <f>"jingdian/"&amp;VLOOKUP(E3215,city!$D$4:$P$352,12,FALSE)&amp;"/"&amp;VLOOKUP(E3215,city!$D$4:$P$352,13,FALSE)&amp;"/"&amp;IF(G3215&lt;11,"jd",IF(G3215&lt;16,"tc","cs"))&amp;"/"&amp;IF(G3215&lt;11,G3215,IF(G3215&lt;16,G3215-10,G3215-15))&amp;".jpg"</f>
        <v>jingdian/guangdong/shaoguan/cs/1.jpg</v>
      </c>
      <c r="D3215" s="23">
        <f t="shared" si="151"/>
        <v>3</v>
      </c>
      <c r="E3215" s="2" t="str">
        <f>VLOOKUP(F3215,city!$A$4:$D$352,4,FALSE)</f>
        <v>韶关</v>
      </c>
      <c r="F3215" s="22">
        <f t="shared" si="152"/>
        <v>189</v>
      </c>
      <c r="G3215" s="22">
        <f>IF(VLOOKUP(F3214,city!$A$4:$H$352,8,FALSE)&gt;G3214,G3214+1,1)</f>
        <v>16</v>
      </c>
    </row>
    <row r="3216" spans="1:7" x14ac:dyDescent="0.15">
      <c r="A3216" s="23">
        <f t="shared" si="150"/>
        <v>118982</v>
      </c>
      <c r="B3216" s="24">
        <v>3</v>
      </c>
      <c r="C3216" s="28" t="str">
        <f>"jingdian/"&amp;VLOOKUP(E3216,city!$D$4:$P$352,12,FALSE)&amp;"/"&amp;VLOOKUP(E3216,city!$D$4:$P$352,13,FALSE)&amp;"/"&amp;IF(G3216&lt;11,"jd",IF(G3216&lt;16,"tc","cs"))&amp;"/"&amp;IF(G3216&lt;11,G3216,IF(G3216&lt;16,G3216-10,G3216-15))&amp;".jpg"</f>
        <v>jingdian/guangdong/shaoguan/cs/2.jpg</v>
      </c>
      <c r="D3216" s="23">
        <f t="shared" si="151"/>
        <v>3</v>
      </c>
      <c r="E3216" s="2" t="str">
        <f>VLOOKUP(F3216,city!$A$4:$D$352,4,FALSE)</f>
        <v>韶关</v>
      </c>
      <c r="F3216" s="22">
        <f t="shared" si="152"/>
        <v>189</v>
      </c>
      <c r="G3216" s="22">
        <f>IF(VLOOKUP(F3215,city!$A$4:$H$352,8,FALSE)&gt;G3215,G3215+1,1)</f>
        <v>17</v>
      </c>
    </row>
    <row r="3217" spans="1:7" x14ac:dyDescent="0.15">
      <c r="A3217" s="23">
        <f t="shared" si="150"/>
        <v>119001</v>
      </c>
      <c r="B3217" s="24">
        <v>1</v>
      </c>
      <c r="C3217" s="28" t="str">
        <f>"jingdian/"&amp;VLOOKUP(E3217,city!$D$4:$P$352,12,FALSE)&amp;"/"&amp;VLOOKUP(E3217,city!$D$4:$P$352,13,FALSE)&amp;"/"&amp;IF(G3217&lt;11,"jd",IF(G3217&lt;16,"tc","cs"))&amp;"/"&amp;IF(G3217&lt;11,G3217,IF(G3217&lt;16,G3217-10,G3217-15))&amp;".jpg"</f>
        <v>jingdian/guangdong/zhanjiang/jd/1.jpg</v>
      </c>
      <c r="D3217" s="23">
        <f t="shared" si="151"/>
        <v>1</v>
      </c>
      <c r="E3217" s="2" t="str">
        <f>VLOOKUP(F3217,city!$A$4:$D$352,4,FALSE)</f>
        <v>湛江</v>
      </c>
      <c r="F3217" s="22">
        <f t="shared" si="152"/>
        <v>190</v>
      </c>
      <c r="G3217" s="22">
        <f>IF(VLOOKUP(F3216,city!$A$4:$H$352,8,FALSE)&gt;G3216,G3216+1,1)</f>
        <v>1</v>
      </c>
    </row>
    <row r="3218" spans="1:7" x14ac:dyDescent="0.15">
      <c r="A3218" s="23">
        <f t="shared" si="150"/>
        <v>119002</v>
      </c>
      <c r="B3218" s="24">
        <v>1</v>
      </c>
      <c r="C3218" s="28" t="str">
        <f>"jingdian/"&amp;VLOOKUP(E3218,city!$D$4:$P$352,12,FALSE)&amp;"/"&amp;VLOOKUP(E3218,city!$D$4:$P$352,13,FALSE)&amp;"/"&amp;IF(G3218&lt;11,"jd",IF(G3218&lt;16,"tc","cs"))&amp;"/"&amp;IF(G3218&lt;11,G3218,IF(G3218&lt;16,G3218-10,G3218-15))&amp;".jpg"</f>
        <v>jingdian/guangdong/zhanjiang/jd/2.jpg</v>
      </c>
      <c r="D3218" s="23">
        <f t="shared" si="151"/>
        <v>1</v>
      </c>
      <c r="E3218" s="2" t="str">
        <f>VLOOKUP(F3218,city!$A$4:$D$352,4,FALSE)</f>
        <v>湛江</v>
      </c>
      <c r="F3218" s="22">
        <f t="shared" si="152"/>
        <v>190</v>
      </c>
      <c r="G3218" s="22">
        <f>IF(VLOOKUP(F3217,city!$A$4:$H$352,8,FALSE)&gt;G3217,G3217+1,1)</f>
        <v>2</v>
      </c>
    </row>
    <row r="3219" spans="1:7" x14ac:dyDescent="0.15">
      <c r="A3219" s="23">
        <f t="shared" si="150"/>
        <v>119003</v>
      </c>
      <c r="B3219" s="24">
        <v>1</v>
      </c>
      <c r="C3219" s="28" t="str">
        <f>"jingdian/"&amp;VLOOKUP(E3219,city!$D$4:$P$352,12,FALSE)&amp;"/"&amp;VLOOKUP(E3219,city!$D$4:$P$352,13,FALSE)&amp;"/"&amp;IF(G3219&lt;11,"jd",IF(G3219&lt;16,"tc","cs"))&amp;"/"&amp;IF(G3219&lt;11,G3219,IF(G3219&lt;16,G3219-10,G3219-15))&amp;".jpg"</f>
        <v>jingdian/guangdong/zhanjiang/jd/3.jpg</v>
      </c>
      <c r="D3219" s="23">
        <f t="shared" si="151"/>
        <v>1</v>
      </c>
      <c r="E3219" s="2" t="str">
        <f>VLOOKUP(F3219,city!$A$4:$D$352,4,FALSE)</f>
        <v>湛江</v>
      </c>
      <c r="F3219" s="22">
        <f t="shared" si="152"/>
        <v>190</v>
      </c>
      <c r="G3219" s="22">
        <f>IF(VLOOKUP(F3218,city!$A$4:$H$352,8,FALSE)&gt;G3218,G3218+1,1)</f>
        <v>3</v>
      </c>
    </row>
    <row r="3220" spans="1:7" x14ac:dyDescent="0.15">
      <c r="A3220" s="23">
        <f t="shared" si="150"/>
        <v>119004</v>
      </c>
      <c r="B3220" s="24">
        <v>1</v>
      </c>
      <c r="C3220" s="28" t="str">
        <f>"jingdian/"&amp;VLOOKUP(E3220,city!$D$4:$P$352,12,FALSE)&amp;"/"&amp;VLOOKUP(E3220,city!$D$4:$P$352,13,FALSE)&amp;"/"&amp;IF(G3220&lt;11,"jd",IF(G3220&lt;16,"tc","cs"))&amp;"/"&amp;IF(G3220&lt;11,G3220,IF(G3220&lt;16,G3220-10,G3220-15))&amp;".jpg"</f>
        <v>jingdian/guangdong/zhanjiang/jd/4.jpg</v>
      </c>
      <c r="D3220" s="23">
        <f t="shared" si="151"/>
        <v>1</v>
      </c>
      <c r="E3220" s="2" t="str">
        <f>VLOOKUP(F3220,city!$A$4:$D$352,4,FALSE)</f>
        <v>湛江</v>
      </c>
      <c r="F3220" s="22">
        <f t="shared" si="152"/>
        <v>190</v>
      </c>
      <c r="G3220" s="22">
        <f>IF(VLOOKUP(F3219,city!$A$4:$H$352,8,FALSE)&gt;G3219,G3219+1,1)</f>
        <v>4</v>
      </c>
    </row>
    <row r="3221" spans="1:7" x14ac:dyDescent="0.15">
      <c r="A3221" s="23">
        <f t="shared" si="150"/>
        <v>119005</v>
      </c>
      <c r="B3221" s="24">
        <v>1</v>
      </c>
      <c r="C3221" s="28" t="str">
        <f>"jingdian/"&amp;VLOOKUP(E3221,city!$D$4:$P$352,12,FALSE)&amp;"/"&amp;VLOOKUP(E3221,city!$D$4:$P$352,13,FALSE)&amp;"/"&amp;IF(G3221&lt;11,"jd",IF(G3221&lt;16,"tc","cs"))&amp;"/"&amp;IF(G3221&lt;11,G3221,IF(G3221&lt;16,G3221-10,G3221-15))&amp;".jpg"</f>
        <v>jingdian/guangdong/zhanjiang/jd/5.jpg</v>
      </c>
      <c r="D3221" s="23">
        <f t="shared" si="151"/>
        <v>1</v>
      </c>
      <c r="E3221" s="2" t="str">
        <f>VLOOKUP(F3221,city!$A$4:$D$352,4,FALSE)</f>
        <v>湛江</v>
      </c>
      <c r="F3221" s="22">
        <f t="shared" si="152"/>
        <v>190</v>
      </c>
      <c r="G3221" s="22">
        <f>IF(VLOOKUP(F3220,city!$A$4:$H$352,8,FALSE)&gt;G3220,G3220+1,1)</f>
        <v>5</v>
      </c>
    </row>
    <row r="3222" spans="1:7" x14ac:dyDescent="0.15">
      <c r="A3222" s="23">
        <f t="shared" si="150"/>
        <v>119006</v>
      </c>
      <c r="B3222" s="24">
        <v>1</v>
      </c>
      <c r="C3222" s="28" t="str">
        <f>"jingdian/"&amp;VLOOKUP(E3222,city!$D$4:$P$352,12,FALSE)&amp;"/"&amp;VLOOKUP(E3222,city!$D$4:$P$352,13,FALSE)&amp;"/"&amp;IF(G3222&lt;11,"jd",IF(G3222&lt;16,"tc","cs"))&amp;"/"&amp;IF(G3222&lt;11,G3222,IF(G3222&lt;16,G3222-10,G3222-15))&amp;".jpg"</f>
        <v>jingdian/guangdong/zhanjiang/jd/6.jpg</v>
      </c>
      <c r="D3222" s="23">
        <f t="shared" si="151"/>
        <v>1</v>
      </c>
      <c r="E3222" s="2" t="str">
        <f>VLOOKUP(F3222,city!$A$4:$D$352,4,FALSE)</f>
        <v>湛江</v>
      </c>
      <c r="F3222" s="22">
        <f t="shared" si="152"/>
        <v>190</v>
      </c>
      <c r="G3222" s="22">
        <f>IF(VLOOKUP(F3221,city!$A$4:$H$352,8,FALSE)&gt;G3221,G3221+1,1)</f>
        <v>6</v>
      </c>
    </row>
    <row r="3223" spans="1:7" x14ac:dyDescent="0.15">
      <c r="A3223" s="23">
        <f t="shared" si="150"/>
        <v>119007</v>
      </c>
      <c r="B3223" s="24">
        <v>1</v>
      </c>
      <c r="C3223" s="28" t="str">
        <f>"jingdian/"&amp;VLOOKUP(E3223,city!$D$4:$P$352,12,FALSE)&amp;"/"&amp;VLOOKUP(E3223,city!$D$4:$P$352,13,FALSE)&amp;"/"&amp;IF(G3223&lt;11,"jd",IF(G3223&lt;16,"tc","cs"))&amp;"/"&amp;IF(G3223&lt;11,G3223,IF(G3223&lt;16,G3223-10,G3223-15))&amp;".jpg"</f>
        <v>jingdian/guangdong/zhanjiang/jd/7.jpg</v>
      </c>
      <c r="D3223" s="23">
        <f t="shared" si="151"/>
        <v>1</v>
      </c>
      <c r="E3223" s="2" t="str">
        <f>VLOOKUP(F3223,city!$A$4:$D$352,4,FALSE)</f>
        <v>湛江</v>
      </c>
      <c r="F3223" s="22">
        <f t="shared" si="152"/>
        <v>190</v>
      </c>
      <c r="G3223" s="22">
        <f>IF(VLOOKUP(F3222,city!$A$4:$H$352,8,FALSE)&gt;G3222,G3222+1,1)</f>
        <v>7</v>
      </c>
    </row>
    <row r="3224" spans="1:7" x14ac:dyDescent="0.15">
      <c r="A3224" s="23">
        <f t="shared" si="150"/>
        <v>119008</v>
      </c>
      <c r="B3224" s="24">
        <v>1</v>
      </c>
      <c r="C3224" s="28" t="str">
        <f>"jingdian/"&amp;VLOOKUP(E3224,city!$D$4:$P$352,12,FALSE)&amp;"/"&amp;VLOOKUP(E3224,city!$D$4:$P$352,13,FALSE)&amp;"/"&amp;IF(G3224&lt;11,"jd",IF(G3224&lt;16,"tc","cs"))&amp;"/"&amp;IF(G3224&lt;11,G3224,IF(G3224&lt;16,G3224-10,G3224-15))&amp;".jpg"</f>
        <v>jingdian/guangdong/zhanjiang/jd/8.jpg</v>
      </c>
      <c r="D3224" s="23">
        <f t="shared" si="151"/>
        <v>1</v>
      </c>
      <c r="E3224" s="2" t="str">
        <f>VLOOKUP(F3224,city!$A$4:$D$352,4,FALSE)</f>
        <v>湛江</v>
      </c>
      <c r="F3224" s="22">
        <f t="shared" si="152"/>
        <v>190</v>
      </c>
      <c r="G3224" s="22">
        <f>IF(VLOOKUP(F3223,city!$A$4:$H$352,8,FALSE)&gt;G3223,G3223+1,1)</f>
        <v>8</v>
      </c>
    </row>
    <row r="3225" spans="1:7" x14ac:dyDescent="0.15">
      <c r="A3225" s="23">
        <f t="shared" si="150"/>
        <v>119009</v>
      </c>
      <c r="B3225" s="24">
        <v>1</v>
      </c>
      <c r="C3225" s="28" t="str">
        <f>"jingdian/"&amp;VLOOKUP(E3225,city!$D$4:$P$352,12,FALSE)&amp;"/"&amp;VLOOKUP(E3225,city!$D$4:$P$352,13,FALSE)&amp;"/"&amp;IF(G3225&lt;11,"jd",IF(G3225&lt;16,"tc","cs"))&amp;"/"&amp;IF(G3225&lt;11,G3225,IF(G3225&lt;16,G3225-10,G3225-15))&amp;".jpg"</f>
        <v>jingdian/guangdong/zhanjiang/jd/9.jpg</v>
      </c>
      <c r="D3225" s="23">
        <f t="shared" si="151"/>
        <v>1</v>
      </c>
      <c r="E3225" s="2" t="str">
        <f>VLOOKUP(F3225,city!$A$4:$D$352,4,FALSE)</f>
        <v>湛江</v>
      </c>
      <c r="F3225" s="22">
        <f t="shared" si="152"/>
        <v>190</v>
      </c>
      <c r="G3225" s="22">
        <f>IF(VLOOKUP(F3224,city!$A$4:$H$352,8,FALSE)&gt;G3224,G3224+1,1)</f>
        <v>9</v>
      </c>
    </row>
    <row r="3226" spans="1:7" x14ac:dyDescent="0.15">
      <c r="A3226" s="23">
        <f t="shared" si="150"/>
        <v>119010</v>
      </c>
      <c r="B3226" s="24">
        <v>1</v>
      </c>
      <c r="C3226" s="28" t="str">
        <f>"jingdian/"&amp;VLOOKUP(E3226,city!$D$4:$P$352,12,FALSE)&amp;"/"&amp;VLOOKUP(E3226,city!$D$4:$P$352,13,FALSE)&amp;"/"&amp;IF(G3226&lt;11,"jd",IF(G3226&lt;16,"tc","cs"))&amp;"/"&amp;IF(G3226&lt;11,G3226,IF(G3226&lt;16,G3226-10,G3226-15))&amp;".jpg"</f>
        <v>jingdian/guangdong/zhanjiang/jd/10.jpg</v>
      </c>
      <c r="D3226" s="23">
        <f t="shared" si="151"/>
        <v>1</v>
      </c>
      <c r="E3226" s="2" t="str">
        <f>VLOOKUP(F3226,city!$A$4:$D$352,4,FALSE)</f>
        <v>湛江</v>
      </c>
      <c r="F3226" s="22">
        <f t="shared" si="152"/>
        <v>190</v>
      </c>
      <c r="G3226" s="22">
        <f>IF(VLOOKUP(F3225,city!$A$4:$H$352,8,FALSE)&gt;G3225,G3225+1,1)</f>
        <v>10</v>
      </c>
    </row>
    <row r="3227" spans="1:7" x14ac:dyDescent="0.15">
      <c r="A3227" s="23">
        <f t="shared" si="150"/>
        <v>119051</v>
      </c>
      <c r="B3227" s="24">
        <v>5</v>
      </c>
      <c r="C3227" s="28" t="str">
        <f>"jingdian/"&amp;VLOOKUP(E3227,city!$D$4:$P$352,12,FALSE)&amp;"/"&amp;VLOOKUP(E3227,city!$D$4:$P$352,13,FALSE)&amp;"/"&amp;IF(G3227&lt;11,"jd",IF(G3227&lt;16,"tc","cs"))&amp;"/"&amp;IF(G3227&lt;11,G3227,IF(G3227&lt;16,G3227-10,G3227-15))&amp;".jpg"</f>
        <v>jingdian/guangdong/zhanjiang/tc/1.jpg</v>
      </c>
      <c r="D3227" s="23">
        <f t="shared" si="151"/>
        <v>2</v>
      </c>
      <c r="E3227" s="2" t="str">
        <f>VLOOKUP(F3227,city!$A$4:$D$352,4,FALSE)</f>
        <v>湛江</v>
      </c>
      <c r="F3227" s="22">
        <f t="shared" si="152"/>
        <v>190</v>
      </c>
      <c r="G3227" s="22">
        <f>IF(VLOOKUP(F3226,city!$A$4:$H$352,8,FALSE)&gt;G3226,G3226+1,1)</f>
        <v>11</v>
      </c>
    </row>
    <row r="3228" spans="1:7" x14ac:dyDescent="0.15">
      <c r="A3228" s="23">
        <f t="shared" si="150"/>
        <v>119052</v>
      </c>
      <c r="B3228" s="24">
        <v>5</v>
      </c>
      <c r="C3228" s="28" t="str">
        <f>"jingdian/"&amp;VLOOKUP(E3228,city!$D$4:$P$352,12,FALSE)&amp;"/"&amp;VLOOKUP(E3228,city!$D$4:$P$352,13,FALSE)&amp;"/"&amp;IF(G3228&lt;11,"jd",IF(G3228&lt;16,"tc","cs"))&amp;"/"&amp;IF(G3228&lt;11,G3228,IF(G3228&lt;16,G3228-10,G3228-15))&amp;".jpg"</f>
        <v>jingdian/guangdong/zhanjiang/tc/2.jpg</v>
      </c>
      <c r="D3228" s="23">
        <f t="shared" si="151"/>
        <v>2</v>
      </c>
      <c r="E3228" s="2" t="str">
        <f>VLOOKUP(F3228,city!$A$4:$D$352,4,FALSE)</f>
        <v>湛江</v>
      </c>
      <c r="F3228" s="22">
        <f t="shared" si="152"/>
        <v>190</v>
      </c>
      <c r="G3228" s="22">
        <f>IF(VLOOKUP(F3227,city!$A$4:$H$352,8,FALSE)&gt;G3227,G3227+1,1)</f>
        <v>12</v>
      </c>
    </row>
    <row r="3229" spans="1:7" x14ac:dyDescent="0.15">
      <c r="A3229" s="23">
        <f t="shared" si="150"/>
        <v>119053</v>
      </c>
      <c r="B3229" s="24">
        <v>3</v>
      </c>
      <c r="C3229" s="28" t="str">
        <f>"jingdian/"&amp;VLOOKUP(E3229,city!$D$4:$P$352,12,FALSE)&amp;"/"&amp;VLOOKUP(E3229,city!$D$4:$P$352,13,FALSE)&amp;"/"&amp;IF(G3229&lt;11,"jd",IF(G3229&lt;16,"tc","cs"))&amp;"/"&amp;IF(G3229&lt;11,G3229,IF(G3229&lt;16,G3229-10,G3229-15))&amp;".jpg"</f>
        <v>jingdian/guangdong/zhanjiang/tc/3.jpg</v>
      </c>
      <c r="D3229" s="23">
        <f t="shared" si="151"/>
        <v>2</v>
      </c>
      <c r="E3229" s="2" t="str">
        <f>VLOOKUP(F3229,city!$A$4:$D$352,4,FALSE)</f>
        <v>湛江</v>
      </c>
      <c r="F3229" s="22">
        <f t="shared" si="152"/>
        <v>190</v>
      </c>
      <c r="G3229" s="22">
        <f>IF(VLOOKUP(F3228,city!$A$4:$H$352,8,FALSE)&gt;G3228,G3228+1,1)</f>
        <v>13</v>
      </c>
    </row>
    <row r="3230" spans="1:7" x14ac:dyDescent="0.15">
      <c r="A3230" s="23">
        <f t="shared" si="150"/>
        <v>119054</v>
      </c>
      <c r="B3230" s="24">
        <v>3</v>
      </c>
      <c r="C3230" s="28" t="str">
        <f>"jingdian/"&amp;VLOOKUP(E3230,city!$D$4:$P$352,12,FALSE)&amp;"/"&amp;VLOOKUP(E3230,city!$D$4:$P$352,13,FALSE)&amp;"/"&amp;IF(G3230&lt;11,"jd",IF(G3230&lt;16,"tc","cs"))&amp;"/"&amp;IF(G3230&lt;11,G3230,IF(G3230&lt;16,G3230-10,G3230-15))&amp;".jpg"</f>
        <v>jingdian/guangdong/zhanjiang/tc/4.jpg</v>
      </c>
      <c r="D3230" s="23">
        <f t="shared" si="151"/>
        <v>2</v>
      </c>
      <c r="E3230" s="2" t="str">
        <f>VLOOKUP(F3230,city!$A$4:$D$352,4,FALSE)</f>
        <v>湛江</v>
      </c>
      <c r="F3230" s="22">
        <f t="shared" si="152"/>
        <v>190</v>
      </c>
      <c r="G3230" s="22">
        <f>IF(VLOOKUP(F3229,city!$A$4:$H$352,8,FALSE)&gt;G3229,G3229+1,1)</f>
        <v>14</v>
      </c>
    </row>
    <row r="3231" spans="1:7" x14ac:dyDescent="0.15">
      <c r="A3231" s="23">
        <f t="shared" si="150"/>
        <v>119055</v>
      </c>
      <c r="B3231" s="24">
        <v>4</v>
      </c>
      <c r="C3231" s="28" t="str">
        <f>"jingdian/"&amp;VLOOKUP(E3231,city!$D$4:$P$352,12,FALSE)&amp;"/"&amp;VLOOKUP(E3231,city!$D$4:$P$352,13,FALSE)&amp;"/"&amp;IF(G3231&lt;11,"jd",IF(G3231&lt;16,"tc","cs"))&amp;"/"&amp;IF(G3231&lt;11,G3231,IF(G3231&lt;16,G3231-10,G3231-15))&amp;".jpg"</f>
        <v>jingdian/guangdong/zhanjiang/tc/5.jpg</v>
      </c>
      <c r="D3231" s="23">
        <f t="shared" si="151"/>
        <v>2</v>
      </c>
      <c r="E3231" s="2" t="str">
        <f>VLOOKUP(F3231,city!$A$4:$D$352,4,FALSE)</f>
        <v>湛江</v>
      </c>
      <c r="F3231" s="22">
        <f t="shared" si="152"/>
        <v>190</v>
      </c>
      <c r="G3231" s="22">
        <f>IF(VLOOKUP(F3230,city!$A$4:$H$352,8,FALSE)&gt;G3230,G3230+1,1)</f>
        <v>15</v>
      </c>
    </row>
    <row r="3232" spans="1:7" x14ac:dyDescent="0.15">
      <c r="A3232" s="23">
        <f t="shared" si="150"/>
        <v>119081</v>
      </c>
      <c r="B3232" s="24">
        <v>3</v>
      </c>
      <c r="C3232" s="28" t="str">
        <f>"jingdian/"&amp;VLOOKUP(E3232,city!$D$4:$P$352,12,FALSE)&amp;"/"&amp;VLOOKUP(E3232,city!$D$4:$P$352,13,FALSE)&amp;"/"&amp;IF(G3232&lt;11,"jd",IF(G3232&lt;16,"tc","cs"))&amp;"/"&amp;IF(G3232&lt;11,G3232,IF(G3232&lt;16,G3232-10,G3232-15))&amp;".jpg"</f>
        <v>jingdian/guangdong/zhanjiang/cs/1.jpg</v>
      </c>
      <c r="D3232" s="23">
        <f t="shared" si="151"/>
        <v>3</v>
      </c>
      <c r="E3232" s="2" t="str">
        <f>VLOOKUP(F3232,city!$A$4:$D$352,4,FALSE)</f>
        <v>湛江</v>
      </c>
      <c r="F3232" s="22">
        <f t="shared" si="152"/>
        <v>190</v>
      </c>
      <c r="G3232" s="22">
        <f>IF(VLOOKUP(F3231,city!$A$4:$H$352,8,FALSE)&gt;G3231,G3231+1,1)</f>
        <v>16</v>
      </c>
    </row>
    <row r="3233" spans="1:7" x14ac:dyDescent="0.15">
      <c r="A3233" s="23">
        <f t="shared" si="150"/>
        <v>119082</v>
      </c>
      <c r="B3233" s="24">
        <v>3</v>
      </c>
      <c r="C3233" s="28" t="str">
        <f>"jingdian/"&amp;VLOOKUP(E3233,city!$D$4:$P$352,12,FALSE)&amp;"/"&amp;VLOOKUP(E3233,city!$D$4:$P$352,13,FALSE)&amp;"/"&amp;IF(G3233&lt;11,"jd",IF(G3233&lt;16,"tc","cs"))&amp;"/"&amp;IF(G3233&lt;11,G3233,IF(G3233&lt;16,G3233-10,G3233-15))&amp;".jpg"</f>
        <v>jingdian/guangdong/zhanjiang/cs/2.jpg</v>
      </c>
      <c r="D3233" s="23">
        <f t="shared" si="151"/>
        <v>3</v>
      </c>
      <c r="E3233" s="2" t="str">
        <f>VLOOKUP(F3233,city!$A$4:$D$352,4,FALSE)</f>
        <v>湛江</v>
      </c>
      <c r="F3233" s="22">
        <f t="shared" si="152"/>
        <v>190</v>
      </c>
      <c r="G3233" s="22">
        <f>IF(VLOOKUP(F3232,city!$A$4:$H$352,8,FALSE)&gt;G3232,G3232+1,1)</f>
        <v>17</v>
      </c>
    </row>
    <row r="3234" spans="1:7" x14ac:dyDescent="0.15">
      <c r="A3234" s="23">
        <f t="shared" si="150"/>
        <v>119101</v>
      </c>
      <c r="B3234" s="24">
        <v>1</v>
      </c>
      <c r="C3234" s="28" t="str">
        <f>"jingdian/"&amp;VLOOKUP(E3234,city!$D$4:$P$352,12,FALSE)&amp;"/"&amp;VLOOKUP(E3234,city!$D$4:$P$352,13,FALSE)&amp;"/"&amp;IF(G3234&lt;11,"jd",IF(G3234&lt;16,"tc","cs"))&amp;"/"&amp;IF(G3234&lt;11,G3234,IF(G3234&lt;16,G3234-10,G3234-15))&amp;".jpg"</f>
        <v>jingdian/guangdong/zhaoqing/jd/1.jpg</v>
      </c>
      <c r="D3234" s="23">
        <f t="shared" si="151"/>
        <v>1</v>
      </c>
      <c r="E3234" s="2" t="str">
        <f>VLOOKUP(F3234,city!$A$4:$D$352,4,FALSE)</f>
        <v>肇庆</v>
      </c>
      <c r="F3234" s="22">
        <f t="shared" si="152"/>
        <v>191</v>
      </c>
      <c r="G3234" s="22">
        <f>IF(VLOOKUP(F3233,city!$A$4:$H$352,8,FALSE)&gt;G3233,G3233+1,1)</f>
        <v>1</v>
      </c>
    </row>
    <row r="3235" spans="1:7" x14ac:dyDescent="0.15">
      <c r="A3235" s="23">
        <f t="shared" si="150"/>
        <v>119102</v>
      </c>
      <c r="B3235" s="24">
        <v>1</v>
      </c>
      <c r="C3235" s="28" t="str">
        <f>"jingdian/"&amp;VLOOKUP(E3235,city!$D$4:$P$352,12,FALSE)&amp;"/"&amp;VLOOKUP(E3235,city!$D$4:$P$352,13,FALSE)&amp;"/"&amp;IF(G3235&lt;11,"jd",IF(G3235&lt;16,"tc","cs"))&amp;"/"&amp;IF(G3235&lt;11,G3235,IF(G3235&lt;16,G3235-10,G3235-15))&amp;".jpg"</f>
        <v>jingdian/guangdong/zhaoqing/jd/2.jpg</v>
      </c>
      <c r="D3235" s="23">
        <f t="shared" si="151"/>
        <v>1</v>
      </c>
      <c r="E3235" s="2" t="str">
        <f>VLOOKUP(F3235,city!$A$4:$D$352,4,FALSE)</f>
        <v>肇庆</v>
      </c>
      <c r="F3235" s="22">
        <f t="shared" si="152"/>
        <v>191</v>
      </c>
      <c r="G3235" s="22">
        <f>IF(VLOOKUP(F3234,city!$A$4:$H$352,8,FALSE)&gt;G3234,G3234+1,1)</f>
        <v>2</v>
      </c>
    </row>
    <row r="3236" spans="1:7" x14ac:dyDescent="0.15">
      <c r="A3236" s="23">
        <f t="shared" si="150"/>
        <v>119103</v>
      </c>
      <c r="B3236" s="24">
        <v>1</v>
      </c>
      <c r="C3236" s="28" t="str">
        <f>"jingdian/"&amp;VLOOKUP(E3236,city!$D$4:$P$352,12,FALSE)&amp;"/"&amp;VLOOKUP(E3236,city!$D$4:$P$352,13,FALSE)&amp;"/"&amp;IF(G3236&lt;11,"jd",IF(G3236&lt;16,"tc","cs"))&amp;"/"&amp;IF(G3236&lt;11,G3236,IF(G3236&lt;16,G3236-10,G3236-15))&amp;".jpg"</f>
        <v>jingdian/guangdong/zhaoqing/jd/3.jpg</v>
      </c>
      <c r="D3236" s="23">
        <f t="shared" si="151"/>
        <v>1</v>
      </c>
      <c r="E3236" s="2" t="str">
        <f>VLOOKUP(F3236,city!$A$4:$D$352,4,FALSE)</f>
        <v>肇庆</v>
      </c>
      <c r="F3236" s="22">
        <f t="shared" si="152"/>
        <v>191</v>
      </c>
      <c r="G3236" s="22">
        <f>IF(VLOOKUP(F3235,city!$A$4:$H$352,8,FALSE)&gt;G3235,G3235+1,1)</f>
        <v>3</v>
      </c>
    </row>
    <row r="3237" spans="1:7" x14ac:dyDescent="0.15">
      <c r="A3237" s="23">
        <f t="shared" si="150"/>
        <v>119104</v>
      </c>
      <c r="B3237" s="24">
        <v>1</v>
      </c>
      <c r="C3237" s="28" t="str">
        <f>"jingdian/"&amp;VLOOKUP(E3237,city!$D$4:$P$352,12,FALSE)&amp;"/"&amp;VLOOKUP(E3237,city!$D$4:$P$352,13,FALSE)&amp;"/"&amp;IF(G3237&lt;11,"jd",IF(G3237&lt;16,"tc","cs"))&amp;"/"&amp;IF(G3237&lt;11,G3237,IF(G3237&lt;16,G3237-10,G3237-15))&amp;".jpg"</f>
        <v>jingdian/guangdong/zhaoqing/jd/4.jpg</v>
      </c>
      <c r="D3237" s="23">
        <f t="shared" si="151"/>
        <v>1</v>
      </c>
      <c r="E3237" s="2" t="str">
        <f>VLOOKUP(F3237,city!$A$4:$D$352,4,FALSE)</f>
        <v>肇庆</v>
      </c>
      <c r="F3237" s="22">
        <f t="shared" si="152"/>
        <v>191</v>
      </c>
      <c r="G3237" s="22">
        <f>IF(VLOOKUP(F3236,city!$A$4:$H$352,8,FALSE)&gt;G3236,G3236+1,1)</f>
        <v>4</v>
      </c>
    </row>
    <row r="3238" spans="1:7" x14ac:dyDescent="0.15">
      <c r="A3238" s="23">
        <f t="shared" si="150"/>
        <v>119105</v>
      </c>
      <c r="B3238" s="24">
        <v>1</v>
      </c>
      <c r="C3238" s="28" t="str">
        <f>"jingdian/"&amp;VLOOKUP(E3238,city!$D$4:$P$352,12,FALSE)&amp;"/"&amp;VLOOKUP(E3238,city!$D$4:$P$352,13,FALSE)&amp;"/"&amp;IF(G3238&lt;11,"jd",IF(G3238&lt;16,"tc","cs"))&amp;"/"&amp;IF(G3238&lt;11,G3238,IF(G3238&lt;16,G3238-10,G3238-15))&amp;".jpg"</f>
        <v>jingdian/guangdong/zhaoqing/jd/5.jpg</v>
      </c>
      <c r="D3238" s="23">
        <f t="shared" si="151"/>
        <v>1</v>
      </c>
      <c r="E3238" s="2" t="str">
        <f>VLOOKUP(F3238,city!$A$4:$D$352,4,FALSE)</f>
        <v>肇庆</v>
      </c>
      <c r="F3238" s="22">
        <f t="shared" si="152"/>
        <v>191</v>
      </c>
      <c r="G3238" s="22">
        <f>IF(VLOOKUP(F3237,city!$A$4:$H$352,8,FALSE)&gt;G3237,G3237+1,1)</f>
        <v>5</v>
      </c>
    </row>
    <row r="3239" spans="1:7" x14ac:dyDescent="0.15">
      <c r="A3239" s="23">
        <f t="shared" si="150"/>
        <v>119106</v>
      </c>
      <c r="B3239" s="24">
        <v>1</v>
      </c>
      <c r="C3239" s="28" t="str">
        <f>"jingdian/"&amp;VLOOKUP(E3239,city!$D$4:$P$352,12,FALSE)&amp;"/"&amp;VLOOKUP(E3239,city!$D$4:$P$352,13,FALSE)&amp;"/"&amp;IF(G3239&lt;11,"jd",IF(G3239&lt;16,"tc","cs"))&amp;"/"&amp;IF(G3239&lt;11,G3239,IF(G3239&lt;16,G3239-10,G3239-15))&amp;".jpg"</f>
        <v>jingdian/guangdong/zhaoqing/jd/6.jpg</v>
      </c>
      <c r="D3239" s="23">
        <f t="shared" si="151"/>
        <v>1</v>
      </c>
      <c r="E3239" s="2" t="str">
        <f>VLOOKUP(F3239,city!$A$4:$D$352,4,FALSE)</f>
        <v>肇庆</v>
      </c>
      <c r="F3239" s="22">
        <f t="shared" si="152"/>
        <v>191</v>
      </c>
      <c r="G3239" s="22">
        <f>IF(VLOOKUP(F3238,city!$A$4:$H$352,8,FALSE)&gt;G3238,G3238+1,1)</f>
        <v>6</v>
      </c>
    </row>
    <row r="3240" spans="1:7" x14ac:dyDescent="0.15">
      <c r="A3240" s="23">
        <f t="shared" si="150"/>
        <v>119107</v>
      </c>
      <c r="B3240" s="24">
        <v>1</v>
      </c>
      <c r="C3240" s="28" t="str">
        <f>"jingdian/"&amp;VLOOKUP(E3240,city!$D$4:$P$352,12,FALSE)&amp;"/"&amp;VLOOKUP(E3240,city!$D$4:$P$352,13,FALSE)&amp;"/"&amp;IF(G3240&lt;11,"jd",IF(G3240&lt;16,"tc","cs"))&amp;"/"&amp;IF(G3240&lt;11,G3240,IF(G3240&lt;16,G3240-10,G3240-15))&amp;".jpg"</f>
        <v>jingdian/guangdong/zhaoqing/jd/7.jpg</v>
      </c>
      <c r="D3240" s="23">
        <f t="shared" si="151"/>
        <v>1</v>
      </c>
      <c r="E3240" s="2" t="str">
        <f>VLOOKUP(F3240,city!$A$4:$D$352,4,FALSE)</f>
        <v>肇庆</v>
      </c>
      <c r="F3240" s="22">
        <f t="shared" si="152"/>
        <v>191</v>
      </c>
      <c r="G3240" s="22">
        <f>IF(VLOOKUP(F3239,city!$A$4:$H$352,8,FALSE)&gt;G3239,G3239+1,1)</f>
        <v>7</v>
      </c>
    </row>
    <row r="3241" spans="1:7" x14ac:dyDescent="0.15">
      <c r="A3241" s="23">
        <f t="shared" si="150"/>
        <v>119108</v>
      </c>
      <c r="B3241" s="24">
        <v>1</v>
      </c>
      <c r="C3241" s="28" t="str">
        <f>"jingdian/"&amp;VLOOKUP(E3241,city!$D$4:$P$352,12,FALSE)&amp;"/"&amp;VLOOKUP(E3241,city!$D$4:$P$352,13,FALSE)&amp;"/"&amp;IF(G3241&lt;11,"jd",IF(G3241&lt;16,"tc","cs"))&amp;"/"&amp;IF(G3241&lt;11,G3241,IF(G3241&lt;16,G3241-10,G3241-15))&amp;".jpg"</f>
        <v>jingdian/guangdong/zhaoqing/jd/8.jpg</v>
      </c>
      <c r="D3241" s="23">
        <f t="shared" si="151"/>
        <v>1</v>
      </c>
      <c r="E3241" s="2" t="str">
        <f>VLOOKUP(F3241,city!$A$4:$D$352,4,FALSE)</f>
        <v>肇庆</v>
      </c>
      <c r="F3241" s="22">
        <f t="shared" si="152"/>
        <v>191</v>
      </c>
      <c r="G3241" s="22">
        <f>IF(VLOOKUP(F3240,city!$A$4:$H$352,8,FALSE)&gt;G3240,G3240+1,1)</f>
        <v>8</v>
      </c>
    </row>
    <row r="3242" spans="1:7" x14ac:dyDescent="0.15">
      <c r="A3242" s="23">
        <f t="shared" si="150"/>
        <v>119109</v>
      </c>
      <c r="B3242" s="24">
        <v>1</v>
      </c>
      <c r="C3242" s="28" t="str">
        <f>"jingdian/"&amp;VLOOKUP(E3242,city!$D$4:$P$352,12,FALSE)&amp;"/"&amp;VLOOKUP(E3242,city!$D$4:$P$352,13,FALSE)&amp;"/"&amp;IF(G3242&lt;11,"jd",IF(G3242&lt;16,"tc","cs"))&amp;"/"&amp;IF(G3242&lt;11,G3242,IF(G3242&lt;16,G3242-10,G3242-15))&amp;".jpg"</f>
        <v>jingdian/guangdong/zhaoqing/jd/9.jpg</v>
      </c>
      <c r="D3242" s="23">
        <f t="shared" si="151"/>
        <v>1</v>
      </c>
      <c r="E3242" s="2" t="str">
        <f>VLOOKUP(F3242,city!$A$4:$D$352,4,FALSE)</f>
        <v>肇庆</v>
      </c>
      <c r="F3242" s="22">
        <f t="shared" si="152"/>
        <v>191</v>
      </c>
      <c r="G3242" s="22">
        <f>IF(VLOOKUP(F3241,city!$A$4:$H$352,8,FALSE)&gt;G3241,G3241+1,1)</f>
        <v>9</v>
      </c>
    </row>
    <row r="3243" spans="1:7" x14ac:dyDescent="0.15">
      <c r="A3243" s="23">
        <f t="shared" si="150"/>
        <v>119110</v>
      </c>
      <c r="B3243" s="24">
        <v>1</v>
      </c>
      <c r="C3243" s="28" t="str">
        <f>"jingdian/"&amp;VLOOKUP(E3243,city!$D$4:$P$352,12,FALSE)&amp;"/"&amp;VLOOKUP(E3243,city!$D$4:$P$352,13,FALSE)&amp;"/"&amp;IF(G3243&lt;11,"jd",IF(G3243&lt;16,"tc","cs"))&amp;"/"&amp;IF(G3243&lt;11,G3243,IF(G3243&lt;16,G3243-10,G3243-15))&amp;".jpg"</f>
        <v>jingdian/guangdong/zhaoqing/jd/10.jpg</v>
      </c>
      <c r="D3243" s="23">
        <f t="shared" si="151"/>
        <v>1</v>
      </c>
      <c r="E3243" s="2" t="str">
        <f>VLOOKUP(F3243,city!$A$4:$D$352,4,FALSE)</f>
        <v>肇庆</v>
      </c>
      <c r="F3243" s="22">
        <f t="shared" si="152"/>
        <v>191</v>
      </c>
      <c r="G3243" s="22">
        <f>IF(VLOOKUP(F3242,city!$A$4:$H$352,8,FALSE)&gt;G3242,G3242+1,1)</f>
        <v>10</v>
      </c>
    </row>
    <row r="3244" spans="1:7" x14ac:dyDescent="0.15">
      <c r="A3244" s="23">
        <f t="shared" si="150"/>
        <v>119151</v>
      </c>
      <c r="B3244" s="24">
        <v>4</v>
      </c>
      <c r="C3244" s="28" t="str">
        <f>"jingdian/"&amp;VLOOKUP(E3244,city!$D$4:$P$352,12,FALSE)&amp;"/"&amp;VLOOKUP(E3244,city!$D$4:$P$352,13,FALSE)&amp;"/"&amp;IF(G3244&lt;11,"jd",IF(G3244&lt;16,"tc","cs"))&amp;"/"&amp;IF(G3244&lt;11,G3244,IF(G3244&lt;16,G3244-10,G3244-15))&amp;".jpg"</f>
        <v>jingdian/guangdong/zhaoqing/tc/1.jpg</v>
      </c>
      <c r="D3244" s="23">
        <f t="shared" si="151"/>
        <v>2</v>
      </c>
      <c r="E3244" s="2" t="str">
        <f>VLOOKUP(F3244,city!$A$4:$D$352,4,FALSE)</f>
        <v>肇庆</v>
      </c>
      <c r="F3244" s="22">
        <f t="shared" si="152"/>
        <v>191</v>
      </c>
      <c r="G3244" s="22">
        <f>IF(VLOOKUP(F3243,city!$A$4:$H$352,8,FALSE)&gt;G3243,G3243+1,1)</f>
        <v>11</v>
      </c>
    </row>
    <row r="3245" spans="1:7" x14ac:dyDescent="0.15">
      <c r="A3245" s="23">
        <f t="shared" si="150"/>
        <v>119152</v>
      </c>
      <c r="B3245" s="24">
        <v>5</v>
      </c>
      <c r="C3245" s="28" t="str">
        <f>"jingdian/"&amp;VLOOKUP(E3245,city!$D$4:$P$352,12,FALSE)&amp;"/"&amp;VLOOKUP(E3245,city!$D$4:$P$352,13,FALSE)&amp;"/"&amp;IF(G3245&lt;11,"jd",IF(G3245&lt;16,"tc","cs"))&amp;"/"&amp;IF(G3245&lt;11,G3245,IF(G3245&lt;16,G3245-10,G3245-15))&amp;".jpg"</f>
        <v>jingdian/guangdong/zhaoqing/tc/2.jpg</v>
      </c>
      <c r="D3245" s="23">
        <f t="shared" si="151"/>
        <v>2</v>
      </c>
      <c r="E3245" s="2" t="str">
        <f>VLOOKUP(F3245,city!$A$4:$D$352,4,FALSE)</f>
        <v>肇庆</v>
      </c>
      <c r="F3245" s="22">
        <f t="shared" si="152"/>
        <v>191</v>
      </c>
      <c r="G3245" s="22">
        <f>IF(VLOOKUP(F3244,city!$A$4:$H$352,8,FALSE)&gt;G3244,G3244+1,1)</f>
        <v>12</v>
      </c>
    </row>
    <row r="3246" spans="1:7" x14ac:dyDescent="0.15">
      <c r="A3246" s="23">
        <f t="shared" si="150"/>
        <v>119153</v>
      </c>
      <c r="B3246" s="24">
        <v>4</v>
      </c>
      <c r="C3246" s="28" t="str">
        <f>"jingdian/"&amp;VLOOKUP(E3246,city!$D$4:$P$352,12,FALSE)&amp;"/"&amp;VLOOKUP(E3246,city!$D$4:$P$352,13,FALSE)&amp;"/"&amp;IF(G3246&lt;11,"jd",IF(G3246&lt;16,"tc","cs"))&amp;"/"&amp;IF(G3246&lt;11,G3246,IF(G3246&lt;16,G3246-10,G3246-15))&amp;".jpg"</f>
        <v>jingdian/guangdong/zhaoqing/tc/3.jpg</v>
      </c>
      <c r="D3246" s="23">
        <f t="shared" si="151"/>
        <v>2</v>
      </c>
      <c r="E3246" s="2" t="str">
        <f>VLOOKUP(F3246,city!$A$4:$D$352,4,FALSE)</f>
        <v>肇庆</v>
      </c>
      <c r="F3246" s="22">
        <f t="shared" si="152"/>
        <v>191</v>
      </c>
      <c r="G3246" s="22">
        <f>IF(VLOOKUP(F3245,city!$A$4:$H$352,8,FALSE)&gt;G3245,G3245+1,1)</f>
        <v>13</v>
      </c>
    </row>
    <row r="3247" spans="1:7" x14ac:dyDescent="0.15">
      <c r="A3247" s="23">
        <f t="shared" si="150"/>
        <v>119154</v>
      </c>
      <c r="B3247" s="24">
        <v>5</v>
      </c>
      <c r="C3247" s="28" t="str">
        <f>"jingdian/"&amp;VLOOKUP(E3247,city!$D$4:$P$352,12,FALSE)&amp;"/"&amp;VLOOKUP(E3247,city!$D$4:$P$352,13,FALSE)&amp;"/"&amp;IF(G3247&lt;11,"jd",IF(G3247&lt;16,"tc","cs"))&amp;"/"&amp;IF(G3247&lt;11,G3247,IF(G3247&lt;16,G3247-10,G3247-15))&amp;".jpg"</f>
        <v>jingdian/guangdong/zhaoqing/tc/4.jpg</v>
      </c>
      <c r="D3247" s="23">
        <f t="shared" si="151"/>
        <v>2</v>
      </c>
      <c r="E3247" s="2" t="str">
        <f>VLOOKUP(F3247,city!$A$4:$D$352,4,FALSE)</f>
        <v>肇庆</v>
      </c>
      <c r="F3247" s="22">
        <f t="shared" si="152"/>
        <v>191</v>
      </c>
      <c r="G3247" s="22">
        <f>IF(VLOOKUP(F3246,city!$A$4:$H$352,8,FALSE)&gt;G3246,G3246+1,1)</f>
        <v>14</v>
      </c>
    </row>
    <row r="3248" spans="1:7" x14ac:dyDescent="0.15">
      <c r="A3248" s="23">
        <f t="shared" si="150"/>
        <v>119155</v>
      </c>
      <c r="B3248" s="24">
        <v>3</v>
      </c>
      <c r="C3248" s="28" t="str">
        <f>"jingdian/"&amp;VLOOKUP(E3248,city!$D$4:$P$352,12,FALSE)&amp;"/"&amp;VLOOKUP(E3248,city!$D$4:$P$352,13,FALSE)&amp;"/"&amp;IF(G3248&lt;11,"jd",IF(G3248&lt;16,"tc","cs"))&amp;"/"&amp;IF(G3248&lt;11,G3248,IF(G3248&lt;16,G3248-10,G3248-15))&amp;".jpg"</f>
        <v>jingdian/guangdong/zhaoqing/tc/5.jpg</v>
      </c>
      <c r="D3248" s="23">
        <f t="shared" si="151"/>
        <v>2</v>
      </c>
      <c r="E3248" s="2" t="str">
        <f>VLOOKUP(F3248,city!$A$4:$D$352,4,FALSE)</f>
        <v>肇庆</v>
      </c>
      <c r="F3248" s="22">
        <f t="shared" si="152"/>
        <v>191</v>
      </c>
      <c r="G3248" s="22">
        <f>IF(VLOOKUP(F3247,city!$A$4:$H$352,8,FALSE)&gt;G3247,G3247+1,1)</f>
        <v>15</v>
      </c>
    </row>
    <row r="3249" spans="1:7" x14ac:dyDescent="0.15">
      <c r="A3249" s="23">
        <f t="shared" si="150"/>
        <v>119181</v>
      </c>
      <c r="B3249" s="24">
        <v>5</v>
      </c>
      <c r="C3249" s="28" t="str">
        <f>"jingdian/"&amp;VLOOKUP(E3249,city!$D$4:$P$352,12,FALSE)&amp;"/"&amp;VLOOKUP(E3249,city!$D$4:$P$352,13,FALSE)&amp;"/"&amp;IF(G3249&lt;11,"jd",IF(G3249&lt;16,"tc","cs"))&amp;"/"&amp;IF(G3249&lt;11,G3249,IF(G3249&lt;16,G3249-10,G3249-15))&amp;".jpg"</f>
        <v>jingdian/guangdong/zhaoqing/cs/1.jpg</v>
      </c>
      <c r="D3249" s="23">
        <f t="shared" si="151"/>
        <v>3</v>
      </c>
      <c r="E3249" s="2" t="str">
        <f>VLOOKUP(F3249,city!$A$4:$D$352,4,FALSE)</f>
        <v>肇庆</v>
      </c>
      <c r="F3249" s="22">
        <f t="shared" si="152"/>
        <v>191</v>
      </c>
      <c r="G3249" s="22">
        <f>IF(VLOOKUP(F3248,city!$A$4:$H$352,8,FALSE)&gt;G3248,G3248+1,1)</f>
        <v>16</v>
      </c>
    </row>
    <row r="3250" spans="1:7" x14ac:dyDescent="0.15">
      <c r="A3250" s="23">
        <f t="shared" si="150"/>
        <v>119182</v>
      </c>
      <c r="B3250" s="24">
        <v>2</v>
      </c>
      <c r="C3250" s="28" t="str">
        <f>"jingdian/"&amp;VLOOKUP(E3250,city!$D$4:$P$352,12,FALSE)&amp;"/"&amp;VLOOKUP(E3250,city!$D$4:$P$352,13,FALSE)&amp;"/"&amp;IF(G3250&lt;11,"jd",IF(G3250&lt;16,"tc","cs"))&amp;"/"&amp;IF(G3250&lt;11,G3250,IF(G3250&lt;16,G3250-10,G3250-15))&amp;".jpg"</f>
        <v>jingdian/guangdong/zhaoqing/cs/2.jpg</v>
      </c>
      <c r="D3250" s="23">
        <f t="shared" si="151"/>
        <v>3</v>
      </c>
      <c r="E3250" s="2" t="str">
        <f>VLOOKUP(F3250,city!$A$4:$D$352,4,FALSE)</f>
        <v>肇庆</v>
      </c>
      <c r="F3250" s="22">
        <f t="shared" si="152"/>
        <v>191</v>
      </c>
      <c r="G3250" s="22">
        <f>IF(VLOOKUP(F3249,city!$A$4:$H$352,8,FALSE)&gt;G3249,G3249+1,1)</f>
        <v>17</v>
      </c>
    </row>
    <row r="3251" spans="1:7" x14ac:dyDescent="0.15">
      <c r="A3251" s="23">
        <f t="shared" si="150"/>
        <v>119201</v>
      </c>
      <c r="B3251" s="24">
        <v>1</v>
      </c>
      <c r="C3251" s="28" t="str">
        <f>"jingdian/"&amp;VLOOKUP(E3251,city!$D$4:$P$352,12,FALSE)&amp;"/"&amp;VLOOKUP(E3251,city!$D$4:$P$352,13,FALSE)&amp;"/"&amp;IF(G3251&lt;11,"jd",IF(G3251&lt;16,"tc","cs"))&amp;"/"&amp;IF(G3251&lt;11,G3251,IF(G3251&lt;16,G3251-10,G3251-15))&amp;".jpg"</f>
        <v>jingdian/guangdong/jiangmen/jd/1.jpg</v>
      </c>
      <c r="D3251" s="23">
        <f t="shared" si="151"/>
        <v>1</v>
      </c>
      <c r="E3251" s="2" t="str">
        <f>VLOOKUP(F3251,city!$A$4:$D$352,4,FALSE)</f>
        <v>江门</v>
      </c>
      <c r="F3251" s="22">
        <f t="shared" si="152"/>
        <v>192</v>
      </c>
      <c r="G3251" s="22">
        <f>IF(VLOOKUP(F3250,city!$A$4:$H$352,8,FALSE)&gt;G3250,G3250+1,1)</f>
        <v>1</v>
      </c>
    </row>
    <row r="3252" spans="1:7" x14ac:dyDescent="0.15">
      <c r="A3252" s="23">
        <f t="shared" si="150"/>
        <v>119202</v>
      </c>
      <c r="B3252" s="24">
        <v>1</v>
      </c>
      <c r="C3252" s="28" t="str">
        <f>"jingdian/"&amp;VLOOKUP(E3252,city!$D$4:$P$352,12,FALSE)&amp;"/"&amp;VLOOKUP(E3252,city!$D$4:$P$352,13,FALSE)&amp;"/"&amp;IF(G3252&lt;11,"jd",IF(G3252&lt;16,"tc","cs"))&amp;"/"&amp;IF(G3252&lt;11,G3252,IF(G3252&lt;16,G3252-10,G3252-15))&amp;".jpg"</f>
        <v>jingdian/guangdong/jiangmen/jd/2.jpg</v>
      </c>
      <c r="D3252" s="23">
        <f t="shared" si="151"/>
        <v>1</v>
      </c>
      <c r="E3252" s="2" t="str">
        <f>VLOOKUP(F3252,city!$A$4:$D$352,4,FALSE)</f>
        <v>江门</v>
      </c>
      <c r="F3252" s="22">
        <f t="shared" si="152"/>
        <v>192</v>
      </c>
      <c r="G3252" s="22">
        <f>IF(VLOOKUP(F3251,city!$A$4:$H$352,8,FALSE)&gt;G3251,G3251+1,1)</f>
        <v>2</v>
      </c>
    </row>
    <row r="3253" spans="1:7" x14ac:dyDescent="0.15">
      <c r="A3253" s="23">
        <f t="shared" si="150"/>
        <v>119203</v>
      </c>
      <c r="B3253" s="24">
        <v>1</v>
      </c>
      <c r="C3253" s="28" t="str">
        <f>"jingdian/"&amp;VLOOKUP(E3253,city!$D$4:$P$352,12,FALSE)&amp;"/"&amp;VLOOKUP(E3253,city!$D$4:$P$352,13,FALSE)&amp;"/"&amp;IF(G3253&lt;11,"jd",IF(G3253&lt;16,"tc","cs"))&amp;"/"&amp;IF(G3253&lt;11,G3253,IF(G3253&lt;16,G3253-10,G3253-15))&amp;".jpg"</f>
        <v>jingdian/guangdong/jiangmen/jd/3.jpg</v>
      </c>
      <c r="D3253" s="23">
        <f t="shared" si="151"/>
        <v>1</v>
      </c>
      <c r="E3253" s="2" t="str">
        <f>VLOOKUP(F3253,city!$A$4:$D$352,4,FALSE)</f>
        <v>江门</v>
      </c>
      <c r="F3253" s="22">
        <f t="shared" si="152"/>
        <v>192</v>
      </c>
      <c r="G3253" s="22">
        <f>IF(VLOOKUP(F3252,city!$A$4:$H$352,8,FALSE)&gt;G3252,G3252+1,1)</f>
        <v>3</v>
      </c>
    </row>
    <row r="3254" spans="1:7" x14ac:dyDescent="0.15">
      <c r="A3254" s="23">
        <f t="shared" si="150"/>
        <v>119204</v>
      </c>
      <c r="B3254" s="24">
        <v>1</v>
      </c>
      <c r="C3254" s="28" t="str">
        <f>"jingdian/"&amp;VLOOKUP(E3254,city!$D$4:$P$352,12,FALSE)&amp;"/"&amp;VLOOKUP(E3254,city!$D$4:$P$352,13,FALSE)&amp;"/"&amp;IF(G3254&lt;11,"jd",IF(G3254&lt;16,"tc","cs"))&amp;"/"&amp;IF(G3254&lt;11,G3254,IF(G3254&lt;16,G3254-10,G3254-15))&amp;".jpg"</f>
        <v>jingdian/guangdong/jiangmen/jd/4.jpg</v>
      </c>
      <c r="D3254" s="23">
        <f t="shared" si="151"/>
        <v>1</v>
      </c>
      <c r="E3254" s="2" t="str">
        <f>VLOOKUP(F3254,city!$A$4:$D$352,4,FALSE)</f>
        <v>江门</v>
      </c>
      <c r="F3254" s="22">
        <f t="shared" si="152"/>
        <v>192</v>
      </c>
      <c r="G3254" s="22">
        <f>IF(VLOOKUP(F3253,city!$A$4:$H$352,8,FALSE)&gt;G3253,G3253+1,1)</f>
        <v>4</v>
      </c>
    </row>
    <row r="3255" spans="1:7" x14ac:dyDescent="0.15">
      <c r="A3255" s="23">
        <f t="shared" si="150"/>
        <v>119205</v>
      </c>
      <c r="B3255" s="24">
        <v>1</v>
      </c>
      <c r="C3255" s="28" t="str">
        <f>"jingdian/"&amp;VLOOKUP(E3255,city!$D$4:$P$352,12,FALSE)&amp;"/"&amp;VLOOKUP(E3255,city!$D$4:$P$352,13,FALSE)&amp;"/"&amp;IF(G3255&lt;11,"jd",IF(G3255&lt;16,"tc","cs"))&amp;"/"&amp;IF(G3255&lt;11,G3255,IF(G3255&lt;16,G3255-10,G3255-15))&amp;".jpg"</f>
        <v>jingdian/guangdong/jiangmen/jd/5.jpg</v>
      </c>
      <c r="D3255" s="23">
        <f t="shared" si="151"/>
        <v>1</v>
      </c>
      <c r="E3255" s="2" t="str">
        <f>VLOOKUP(F3255,city!$A$4:$D$352,4,FALSE)</f>
        <v>江门</v>
      </c>
      <c r="F3255" s="22">
        <f t="shared" si="152"/>
        <v>192</v>
      </c>
      <c r="G3255" s="22">
        <f>IF(VLOOKUP(F3254,city!$A$4:$H$352,8,FALSE)&gt;G3254,G3254+1,1)</f>
        <v>5</v>
      </c>
    </row>
    <row r="3256" spans="1:7" x14ac:dyDescent="0.15">
      <c r="A3256" s="23">
        <f t="shared" si="150"/>
        <v>119206</v>
      </c>
      <c r="B3256" s="24">
        <v>1</v>
      </c>
      <c r="C3256" s="28" t="str">
        <f>"jingdian/"&amp;VLOOKUP(E3256,city!$D$4:$P$352,12,FALSE)&amp;"/"&amp;VLOOKUP(E3256,city!$D$4:$P$352,13,FALSE)&amp;"/"&amp;IF(G3256&lt;11,"jd",IF(G3256&lt;16,"tc","cs"))&amp;"/"&amp;IF(G3256&lt;11,G3256,IF(G3256&lt;16,G3256-10,G3256-15))&amp;".jpg"</f>
        <v>jingdian/guangdong/jiangmen/jd/6.jpg</v>
      </c>
      <c r="D3256" s="23">
        <f t="shared" si="151"/>
        <v>1</v>
      </c>
      <c r="E3256" s="2" t="str">
        <f>VLOOKUP(F3256,city!$A$4:$D$352,4,FALSE)</f>
        <v>江门</v>
      </c>
      <c r="F3256" s="22">
        <f t="shared" si="152"/>
        <v>192</v>
      </c>
      <c r="G3256" s="22">
        <f>IF(VLOOKUP(F3255,city!$A$4:$H$352,8,FALSE)&gt;G3255,G3255+1,1)</f>
        <v>6</v>
      </c>
    </row>
    <row r="3257" spans="1:7" x14ac:dyDescent="0.15">
      <c r="A3257" s="23">
        <f t="shared" si="150"/>
        <v>119207</v>
      </c>
      <c r="B3257" s="24">
        <v>1</v>
      </c>
      <c r="C3257" s="28" t="str">
        <f>"jingdian/"&amp;VLOOKUP(E3257,city!$D$4:$P$352,12,FALSE)&amp;"/"&amp;VLOOKUP(E3257,city!$D$4:$P$352,13,FALSE)&amp;"/"&amp;IF(G3257&lt;11,"jd",IF(G3257&lt;16,"tc","cs"))&amp;"/"&amp;IF(G3257&lt;11,G3257,IF(G3257&lt;16,G3257-10,G3257-15))&amp;".jpg"</f>
        <v>jingdian/guangdong/jiangmen/jd/7.jpg</v>
      </c>
      <c r="D3257" s="23">
        <f t="shared" si="151"/>
        <v>1</v>
      </c>
      <c r="E3257" s="2" t="str">
        <f>VLOOKUP(F3257,city!$A$4:$D$352,4,FALSE)</f>
        <v>江门</v>
      </c>
      <c r="F3257" s="22">
        <f t="shared" si="152"/>
        <v>192</v>
      </c>
      <c r="G3257" s="22">
        <f>IF(VLOOKUP(F3256,city!$A$4:$H$352,8,FALSE)&gt;G3256,G3256+1,1)</f>
        <v>7</v>
      </c>
    </row>
    <row r="3258" spans="1:7" x14ac:dyDescent="0.15">
      <c r="A3258" s="23">
        <f t="shared" si="150"/>
        <v>119208</v>
      </c>
      <c r="B3258" s="24">
        <v>1</v>
      </c>
      <c r="C3258" s="28" t="str">
        <f>"jingdian/"&amp;VLOOKUP(E3258,city!$D$4:$P$352,12,FALSE)&amp;"/"&amp;VLOOKUP(E3258,city!$D$4:$P$352,13,FALSE)&amp;"/"&amp;IF(G3258&lt;11,"jd",IF(G3258&lt;16,"tc","cs"))&amp;"/"&amp;IF(G3258&lt;11,G3258,IF(G3258&lt;16,G3258-10,G3258-15))&amp;".jpg"</f>
        <v>jingdian/guangdong/jiangmen/jd/8.jpg</v>
      </c>
      <c r="D3258" s="23">
        <f t="shared" si="151"/>
        <v>1</v>
      </c>
      <c r="E3258" s="2" t="str">
        <f>VLOOKUP(F3258,city!$A$4:$D$352,4,FALSE)</f>
        <v>江门</v>
      </c>
      <c r="F3258" s="22">
        <f t="shared" si="152"/>
        <v>192</v>
      </c>
      <c r="G3258" s="22">
        <f>IF(VLOOKUP(F3257,city!$A$4:$H$352,8,FALSE)&gt;G3257,G3257+1,1)</f>
        <v>8</v>
      </c>
    </row>
    <row r="3259" spans="1:7" x14ac:dyDescent="0.15">
      <c r="A3259" s="23">
        <f t="shared" si="150"/>
        <v>119209</v>
      </c>
      <c r="B3259" s="24">
        <v>1</v>
      </c>
      <c r="C3259" s="28" t="str">
        <f>"jingdian/"&amp;VLOOKUP(E3259,city!$D$4:$P$352,12,FALSE)&amp;"/"&amp;VLOOKUP(E3259,city!$D$4:$P$352,13,FALSE)&amp;"/"&amp;IF(G3259&lt;11,"jd",IF(G3259&lt;16,"tc","cs"))&amp;"/"&amp;IF(G3259&lt;11,G3259,IF(G3259&lt;16,G3259-10,G3259-15))&amp;".jpg"</f>
        <v>jingdian/guangdong/jiangmen/jd/9.jpg</v>
      </c>
      <c r="D3259" s="23">
        <f t="shared" si="151"/>
        <v>1</v>
      </c>
      <c r="E3259" s="2" t="str">
        <f>VLOOKUP(F3259,city!$A$4:$D$352,4,FALSE)</f>
        <v>江门</v>
      </c>
      <c r="F3259" s="22">
        <f t="shared" si="152"/>
        <v>192</v>
      </c>
      <c r="G3259" s="22">
        <f>IF(VLOOKUP(F3258,city!$A$4:$H$352,8,FALSE)&gt;G3258,G3258+1,1)</f>
        <v>9</v>
      </c>
    </row>
    <row r="3260" spans="1:7" x14ac:dyDescent="0.15">
      <c r="A3260" s="23">
        <f t="shared" si="150"/>
        <v>119210</v>
      </c>
      <c r="B3260" s="24">
        <v>1</v>
      </c>
      <c r="C3260" s="28" t="str">
        <f>"jingdian/"&amp;VLOOKUP(E3260,city!$D$4:$P$352,12,FALSE)&amp;"/"&amp;VLOOKUP(E3260,city!$D$4:$P$352,13,FALSE)&amp;"/"&amp;IF(G3260&lt;11,"jd",IF(G3260&lt;16,"tc","cs"))&amp;"/"&amp;IF(G3260&lt;11,G3260,IF(G3260&lt;16,G3260-10,G3260-15))&amp;".jpg"</f>
        <v>jingdian/guangdong/jiangmen/jd/10.jpg</v>
      </c>
      <c r="D3260" s="23">
        <f t="shared" si="151"/>
        <v>1</v>
      </c>
      <c r="E3260" s="2" t="str">
        <f>VLOOKUP(F3260,city!$A$4:$D$352,4,FALSE)</f>
        <v>江门</v>
      </c>
      <c r="F3260" s="22">
        <f t="shared" si="152"/>
        <v>192</v>
      </c>
      <c r="G3260" s="22">
        <f>IF(VLOOKUP(F3259,city!$A$4:$H$352,8,FALSE)&gt;G3259,G3259+1,1)</f>
        <v>10</v>
      </c>
    </row>
    <row r="3261" spans="1:7" x14ac:dyDescent="0.15">
      <c r="A3261" s="23">
        <f t="shared" si="150"/>
        <v>119251</v>
      </c>
      <c r="B3261" s="24">
        <v>4</v>
      </c>
      <c r="C3261" s="28" t="str">
        <f>"jingdian/"&amp;VLOOKUP(E3261,city!$D$4:$P$352,12,FALSE)&amp;"/"&amp;VLOOKUP(E3261,city!$D$4:$P$352,13,FALSE)&amp;"/"&amp;IF(G3261&lt;11,"jd",IF(G3261&lt;16,"tc","cs"))&amp;"/"&amp;IF(G3261&lt;11,G3261,IF(G3261&lt;16,G3261-10,G3261-15))&amp;".jpg"</f>
        <v>jingdian/guangdong/jiangmen/tc/1.jpg</v>
      </c>
      <c r="D3261" s="23">
        <f t="shared" si="151"/>
        <v>2</v>
      </c>
      <c r="E3261" s="2" t="str">
        <f>VLOOKUP(F3261,city!$A$4:$D$352,4,FALSE)</f>
        <v>江门</v>
      </c>
      <c r="F3261" s="22">
        <f t="shared" si="152"/>
        <v>192</v>
      </c>
      <c r="G3261" s="22">
        <f>IF(VLOOKUP(F3260,city!$A$4:$H$352,8,FALSE)&gt;G3260,G3260+1,1)</f>
        <v>11</v>
      </c>
    </row>
    <row r="3262" spans="1:7" x14ac:dyDescent="0.15">
      <c r="A3262" s="23">
        <f t="shared" si="150"/>
        <v>119252</v>
      </c>
      <c r="B3262" s="24">
        <v>5</v>
      </c>
      <c r="C3262" s="28" t="str">
        <f>"jingdian/"&amp;VLOOKUP(E3262,city!$D$4:$P$352,12,FALSE)&amp;"/"&amp;VLOOKUP(E3262,city!$D$4:$P$352,13,FALSE)&amp;"/"&amp;IF(G3262&lt;11,"jd",IF(G3262&lt;16,"tc","cs"))&amp;"/"&amp;IF(G3262&lt;11,G3262,IF(G3262&lt;16,G3262-10,G3262-15))&amp;".jpg"</f>
        <v>jingdian/guangdong/jiangmen/tc/2.jpg</v>
      </c>
      <c r="D3262" s="23">
        <f t="shared" si="151"/>
        <v>2</v>
      </c>
      <c r="E3262" s="2" t="str">
        <f>VLOOKUP(F3262,city!$A$4:$D$352,4,FALSE)</f>
        <v>江门</v>
      </c>
      <c r="F3262" s="22">
        <f t="shared" si="152"/>
        <v>192</v>
      </c>
      <c r="G3262" s="22">
        <f>IF(VLOOKUP(F3261,city!$A$4:$H$352,8,FALSE)&gt;G3261,G3261+1,1)</f>
        <v>12</v>
      </c>
    </row>
    <row r="3263" spans="1:7" x14ac:dyDescent="0.15">
      <c r="A3263" s="23">
        <f t="shared" si="150"/>
        <v>119253</v>
      </c>
      <c r="B3263" s="24">
        <v>3</v>
      </c>
      <c r="C3263" s="28" t="str">
        <f>"jingdian/"&amp;VLOOKUP(E3263,city!$D$4:$P$352,12,FALSE)&amp;"/"&amp;VLOOKUP(E3263,city!$D$4:$P$352,13,FALSE)&amp;"/"&amp;IF(G3263&lt;11,"jd",IF(G3263&lt;16,"tc","cs"))&amp;"/"&amp;IF(G3263&lt;11,G3263,IF(G3263&lt;16,G3263-10,G3263-15))&amp;".jpg"</f>
        <v>jingdian/guangdong/jiangmen/tc/3.jpg</v>
      </c>
      <c r="D3263" s="23">
        <f t="shared" si="151"/>
        <v>2</v>
      </c>
      <c r="E3263" s="2" t="str">
        <f>VLOOKUP(F3263,city!$A$4:$D$352,4,FALSE)</f>
        <v>江门</v>
      </c>
      <c r="F3263" s="22">
        <f t="shared" si="152"/>
        <v>192</v>
      </c>
      <c r="G3263" s="22">
        <f>IF(VLOOKUP(F3262,city!$A$4:$H$352,8,FALSE)&gt;G3262,G3262+1,1)</f>
        <v>13</v>
      </c>
    </row>
    <row r="3264" spans="1:7" x14ac:dyDescent="0.15">
      <c r="A3264" s="23">
        <f t="shared" si="150"/>
        <v>119254</v>
      </c>
      <c r="B3264" s="24">
        <v>3</v>
      </c>
      <c r="C3264" s="28" t="str">
        <f>"jingdian/"&amp;VLOOKUP(E3264,city!$D$4:$P$352,12,FALSE)&amp;"/"&amp;VLOOKUP(E3264,city!$D$4:$P$352,13,FALSE)&amp;"/"&amp;IF(G3264&lt;11,"jd",IF(G3264&lt;16,"tc","cs"))&amp;"/"&amp;IF(G3264&lt;11,G3264,IF(G3264&lt;16,G3264-10,G3264-15))&amp;".jpg"</f>
        <v>jingdian/guangdong/jiangmen/tc/4.jpg</v>
      </c>
      <c r="D3264" s="23">
        <f t="shared" si="151"/>
        <v>2</v>
      </c>
      <c r="E3264" s="2" t="str">
        <f>VLOOKUP(F3264,city!$A$4:$D$352,4,FALSE)</f>
        <v>江门</v>
      </c>
      <c r="F3264" s="22">
        <f t="shared" si="152"/>
        <v>192</v>
      </c>
      <c r="G3264" s="22">
        <f>IF(VLOOKUP(F3263,city!$A$4:$H$352,8,FALSE)&gt;G3263,G3263+1,1)</f>
        <v>14</v>
      </c>
    </row>
    <row r="3265" spans="1:7" x14ac:dyDescent="0.15">
      <c r="A3265" s="23">
        <f t="shared" si="150"/>
        <v>119255</v>
      </c>
      <c r="B3265" s="24">
        <v>5</v>
      </c>
      <c r="C3265" s="28" t="str">
        <f>"jingdian/"&amp;VLOOKUP(E3265,city!$D$4:$P$352,12,FALSE)&amp;"/"&amp;VLOOKUP(E3265,city!$D$4:$P$352,13,FALSE)&amp;"/"&amp;IF(G3265&lt;11,"jd",IF(G3265&lt;16,"tc","cs"))&amp;"/"&amp;IF(G3265&lt;11,G3265,IF(G3265&lt;16,G3265-10,G3265-15))&amp;".jpg"</f>
        <v>jingdian/guangdong/jiangmen/tc/5.jpg</v>
      </c>
      <c r="D3265" s="23">
        <f t="shared" si="151"/>
        <v>2</v>
      </c>
      <c r="E3265" s="2" t="str">
        <f>VLOOKUP(F3265,city!$A$4:$D$352,4,FALSE)</f>
        <v>江门</v>
      </c>
      <c r="F3265" s="22">
        <f t="shared" si="152"/>
        <v>192</v>
      </c>
      <c r="G3265" s="22">
        <f>IF(VLOOKUP(F3264,city!$A$4:$H$352,8,FALSE)&gt;G3264,G3264+1,1)</f>
        <v>15</v>
      </c>
    </row>
    <row r="3266" spans="1:7" x14ac:dyDescent="0.15">
      <c r="A3266" s="23">
        <f t="shared" si="150"/>
        <v>119281</v>
      </c>
      <c r="B3266" s="24">
        <v>5</v>
      </c>
      <c r="C3266" s="28" t="str">
        <f>"jingdian/"&amp;VLOOKUP(E3266,city!$D$4:$P$352,12,FALSE)&amp;"/"&amp;VLOOKUP(E3266,city!$D$4:$P$352,13,FALSE)&amp;"/"&amp;IF(G3266&lt;11,"jd",IF(G3266&lt;16,"tc","cs"))&amp;"/"&amp;IF(G3266&lt;11,G3266,IF(G3266&lt;16,G3266-10,G3266-15))&amp;".jpg"</f>
        <v>jingdian/guangdong/jiangmen/cs/1.jpg</v>
      </c>
      <c r="D3266" s="23">
        <f t="shared" si="151"/>
        <v>3</v>
      </c>
      <c r="E3266" s="2" t="str">
        <f>VLOOKUP(F3266,city!$A$4:$D$352,4,FALSE)</f>
        <v>江门</v>
      </c>
      <c r="F3266" s="22">
        <f t="shared" si="152"/>
        <v>192</v>
      </c>
      <c r="G3266" s="22">
        <f>IF(VLOOKUP(F3265,city!$A$4:$H$352,8,FALSE)&gt;G3265,G3265+1,1)</f>
        <v>16</v>
      </c>
    </row>
    <row r="3267" spans="1:7" x14ac:dyDescent="0.15">
      <c r="A3267" s="23">
        <f t="shared" si="150"/>
        <v>119282</v>
      </c>
      <c r="B3267" s="24">
        <v>4</v>
      </c>
      <c r="C3267" s="28" t="str">
        <f>"jingdian/"&amp;VLOOKUP(E3267,city!$D$4:$P$352,12,FALSE)&amp;"/"&amp;VLOOKUP(E3267,city!$D$4:$P$352,13,FALSE)&amp;"/"&amp;IF(G3267&lt;11,"jd",IF(G3267&lt;16,"tc","cs"))&amp;"/"&amp;IF(G3267&lt;11,G3267,IF(G3267&lt;16,G3267-10,G3267-15))&amp;".jpg"</f>
        <v>jingdian/guangdong/jiangmen/cs/2.jpg</v>
      </c>
      <c r="D3267" s="23">
        <f t="shared" si="151"/>
        <v>3</v>
      </c>
      <c r="E3267" s="2" t="str">
        <f>VLOOKUP(F3267,city!$A$4:$D$352,4,FALSE)</f>
        <v>江门</v>
      </c>
      <c r="F3267" s="22">
        <f t="shared" si="152"/>
        <v>192</v>
      </c>
      <c r="G3267" s="22">
        <f>IF(VLOOKUP(F3266,city!$A$4:$H$352,8,FALSE)&gt;G3266,G3266+1,1)</f>
        <v>17</v>
      </c>
    </row>
    <row r="3268" spans="1:7" x14ac:dyDescent="0.15">
      <c r="A3268" s="23">
        <f t="shared" si="150"/>
        <v>119301</v>
      </c>
      <c r="B3268" s="24">
        <v>1</v>
      </c>
      <c r="C3268" s="28" t="str">
        <f>"jingdian/"&amp;VLOOKUP(E3268,city!$D$4:$P$352,12,FALSE)&amp;"/"&amp;VLOOKUP(E3268,city!$D$4:$P$352,13,FALSE)&amp;"/"&amp;IF(G3268&lt;11,"jd",IF(G3268&lt;16,"tc","cs"))&amp;"/"&amp;IF(G3268&lt;11,G3268,IF(G3268&lt;16,G3268-10,G3268-15))&amp;".jpg"</f>
        <v>jingdian/guangdong/maoming/jd/1.jpg</v>
      </c>
      <c r="D3268" s="23">
        <f t="shared" si="151"/>
        <v>1</v>
      </c>
      <c r="E3268" s="2" t="str">
        <f>VLOOKUP(F3268,city!$A$4:$D$352,4,FALSE)</f>
        <v>茂名</v>
      </c>
      <c r="F3268" s="22">
        <f t="shared" si="152"/>
        <v>193</v>
      </c>
      <c r="G3268" s="22">
        <f>IF(VLOOKUP(F3267,city!$A$4:$H$352,8,FALSE)&gt;G3267,G3267+1,1)</f>
        <v>1</v>
      </c>
    </row>
    <row r="3269" spans="1:7" x14ac:dyDescent="0.15">
      <c r="A3269" s="23">
        <f t="shared" ref="A3269:A3332" si="153">IF(G3269&lt;11,G3269,IF(G3269&lt;16,G3269+40,G3269+65))+F3269*100+100000</f>
        <v>119302</v>
      </c>
      <c r="B3269" s="24">
        <v>1</v>
      </c>
      <c r="C3269" s="28" t="str">
        <f>"jingdian/"&amp;VLOOKUP(E3269,city!$D$4:$P$352,12,FALSE)&amp;"/"&amp;VLOOKUP(E3269,city!$D$4:$P$352,13,FALSE)&amp;"/"&amp;IF(G3269&lt;11,"jd",IF(G3269&lt;16,"tc","cs"))&amp;"/"&amp;IF(G3269&lt;11,G3269,IF(G3269&lt;16,G3269-10,G3269-15))&amp;".jpg"</f>
        <v>jingdian/guangdong/maoming/jd/2.jpg</v>
      </c>
      <c r="D3269" s="23">
        <f t="shared" ref="D3269:D3332" si="154">IF(G3269&lt;11,1,IF(G3269&lt;16,2,3))</f>
        <v>1</v>
      </c>
      <c r="E3269" s="2" t="str">
        <f>VLOOKUP(F3269,city!$A$4:$D$352,4,FALSE)</f>
        <v>茂名</v>
      </c>
      <c r="F3269" s="22">
        <f t="shared" ref="F3269:F3332" si="155">IF(G3269&gt;G3268,F3268,F3268+1)</f>
        <v>193</v>
      </c>
      <c r="G3269" s="22">
        <f>IF(VLOOKUP(F3268,city!$A$4:$H$352,8,FALSE)&gt;G3268,G3268+1,1)</f>
        <v>2</v>
      </c>
    </row>
    <row r="3270" spans="1:7" x14ac:dyDescent="0.15">
      <c r="A3270" s="23">
        <f t="shared" si="153"/>
        <v>119303</v>
      </c>
      <c r="B3270" s="24">
        <v>1</v>
      </c>
      <c r="C3270" s="28" t="str">
        <f>"jingdian/"&amp;VLOOKUP(E3270,city!$D$4:$P$352,12,FALSE)&amp;"/"&amp;VLOOKUP(E3270,city!$D$4:$P$352,13,FALSE)&amp;"/"&amp;IF(G3270&lt;11,"jd",IF(G3270&lt;16,"tc","cs"))&amp;"/"&amp;IF(G3270&lt;11,G3270,IF(G3270&lt;16,G3270-10,G3270-15))&amp;".jpg"</f>
        <v>jingdian/guangdong/maoming/jd/3.jpg</v>
      </c>
      <c r="D3270" s="23">
        <f t="shared" si="154"/>
        <v>1</v>
      </c>
      <c r="E3270" s="2" t="str">
        <f>VLOOKUP(F3270,city!$A$4:$D$352,4,FALSE)</f>
        <v>茂名</v>
      </c>
      <c r="F3270" s="22">
        <f t="shared" si="155"/>
        <v>193</v>
      </c>
      <c r="G3270" s="22">
        <f>IF(VLOOKUP(F3269,city!$A$4:$H$352,8,FALSE)&gt;G3269,G3269+1,1)</f>
        <v>3</v>
      </c>
    </row>
    <row r="3271" spans="1:7" x14ac:dyDescent="0.15">
      <c r="A3271" s="23">
        <f t="shared" si="153"/>
        <v>119304</v>
      </c>
      <c r="B3271" s="24">
        <v>1</v>
      </c>
      <c r="C3271" s="28" t="str">
        <f>"jingdian/"&amp;VLOOKUP(E3271,city!$D$4:$P$352,12,FALSE)&amp;"/"&amp;VLOOKUP(E3271,city!$D$4:$P$352,13,FALSE)&amp;"/"&amp;IF(G3271&lt;11,"jd",IF(G3271&lt;16,"tc","cs"))&amp;"/"&amp;IF(G3271&lt;11,G3271,IF(G3271&lt;16,G3271-10,G3271-15))&amp;".jpg"</f>
        <v>jingdian/guangdong/maoming/jd/4.jpg</v>
      </c>
      <c r="D3271" s="23">
        <f t="shared" si="154"/>
        <v>1</v>
      </c>
      <c r="E3271" s="2" t="str">
        <f>VLOOKUP(F3271,city!$A$4:$D$352,4,FALSE)</f>
        <v>茂名</v>
      </c>
      <c r="F3271" s="22">
        <f t="shared" si="155"/>
        <v>193</v>
      </c>
      <c r="G3271" s="22">
        <f>IF(VLOOKUP(F3270,city!$A$4:$H$352,8,FALSE)&gt;G3270,G3270+1,1)</f>
        <v>4</v>
      </c>
    </row>
    <row r="3272" spans="1:7" x14ac:dyDescent="0.15">
      <c r="A3272" s="23">
        <f t="shared" si="153"/>
        <v>119305</v>
      </c>
      <c r="B3272" s="24">
        <v>1</v>
      </c>
      <c r="C3272" s="28" t="str">
        <f>"jingdian/"&amp;VLOOKUP(E3272,city!$D$4:$P$352,12,FALSE)&amp;"/"&amp;VLOOKUP(E3272,city!$D$4:$P$352,13,FALSE)&amp;"/"&amp;IF(G3272&lt;11,"jd",IF(G3272&lt;16,"tc","cs"))&amp;"/"&amp;IF(G3272&lt;11,G3272,IF(G3272&lt;16,G3272-10,G3272-15))&amp;".jpg"</f>
        <v>jingdian/guangdong/maoming/jd/5.jpg</v>
      </c>
      <c r="D3272" s="23">
        <f t="shared" si="154"/>
        <v>1</v>
      </c>
      <c r="E3272" s="2" t="str">
        <f>VLOOKUP(F3272,city!$A$4:$D$352,4,FALSE)</f>
        <v>茂名</v>
      </c>
      <c r="F3272" s="22">
        <f t="shared" si="155"/>
        <v>193</v>
      </c>
      <c r="G3272" s="22">
        <f>IF(VLOOKUP(F3271,city!$A$4:$H$352,8,FALSE)&gt;G3271,G3271+1,1)</f>
        <v>5</v>
      </c>
    </row>
    <row r="3273" spans="1:7" x14ac:dyDescent="0.15">
      <c r="A3273" s="23">
        <f t="shared" si="153"/>
        <v>119306</v>
      </c>
      <c r="B3273" s="24">
        <v>1</v>
      </c>
      <c r="C3273" s="28" t="str">
        <f>"jingdian/"&amp;VLOOKUP(E3273,city!$D$4:$P$352,12,FALSE)&amp;"/"&amp;VLOOKUP(E3273,city!$D$4:$P$352,13,FALSE)&amp;"/"&amp;IF(G3273&lt;11,"jd",IF(G3273&lt;16,"tc","cs"))&amp;"/"&amp;IF(G3273&lt;11,G3273,IF(G3273&lt;16,G3273-10,G3273-15))&amp;".jpg"</f>
        <v>jingdian/guangdong/maoming/jd/6.jpg</v>
      </c>
      <c r="D3273" s="23">
        <f t="shared" si="154"/>
        <v>1</v>
      </c>
      <c r="E3273" s="2" t="str">
        <f>VLOOKUP(F3273,city!$A$4:$D$352,4,FALSE)</f>
        <v>茂名</v>
      </c>
      <c r="F3273" s="22">
        <f t="shared" si="155"/>
        <v>193</v>
      </c>
      <c r="G3273" s="22">
        <f>IF(VLOOKUP(F3272,city!$A$4:$H$352,8,FALSE)&gt;G3272,G3272+1,1)</f>
        <v>6</v>
      </c>
    </row>
    <row r="3274" spans="1:7" x14ac:dyDescent="0.15">
      <c r="A3274" s="23">
        <f t="shared" si="153"/>
        <v>119307</v>
      </c>
      <c r="B3274" s="24">
        <v>1</v>
      </c>
      <c r="C3274" s="28" t="str">
        <f>"jingdian/"&amp;VLOOKUP(E3274,city!$D$4:$P$352,12,FALSE)&amp;"/"&amp;VLOOKUP(E3274,city!$D$4:$P$352,13,FALSE)&amp;"/"&amp;IF(G3274&lt;11,"jd",IF(G3274&lt;16,"tc","cs"))&amp;"/"&amp;IF(G3274&lt;11,G3274,IF(G3274&lt;16,G3274-10,G3274-15))&amp;".jpg"</f>
        <v>jingdian/guangdong/maoming/jd/7.jpg</v>
      </c>
      <c r="D3274" s="23">
        <f t="shared" si="154"/>
        <v>1</v>
      </c>
      <c r="E3274" s="2" t="str">
        <f>VLOOKUP(F3274,city!$A$4:$D$352,4,FALSE)</f>
        <v>茂名</v>
      </c>
      <c r="F3274" s="22">
        <f t="shared" si="155"/>
        <v>193</v>
      </c>
      <c r="G3274" s="22">
        <f>IF(VLOOKUP(F3273,city!$A$4:$H$352,8,FALSE)&gt;G3273,G3273+1,1)</f>
        <v>7</v>
      </c>
    </row>
    <row r="3275" spans="1:7" x14ac:dyDescent="0.15">
      <c r="A3275" s="23">
        <f t="shared" si="153"/>
        <v>119308</v>
      </c>
      <c r="B3275" s="24">
        <v>1</v>
      </c>
      <c r="C3275" s="28" t="str">
        <f>"jingdian/"&amp;VLOOKUP(E3275,city!$D$4:$P$352,12,FALSE)&amp;"/"&amp;VLOOKUP(E3275,city!$D$4:$P$352,13,FALSE)&amp;"/"&amp;IF(G3275&lt;11,"jd",IF(G3275&lt;16,"tc","cs"))&amp;"/"&amp;IF(G3275&lt;11,G3275,IF(G3275&lt;16,G3275-10,G3275-15))&amp;".jpg"</f>
        <v>jingdian/guangdong/maoming/jd/8.jpg</v>
      </c>
      <c r="D3275" s="23">
        <f t="shared" si="154"/>
        <v>1</v>
      </c>
      <c r="E3275" s="2" t="str">
        <f>VLOOKUP(F3275,city!$A$4:$D$352,4,FALSE)</f>
        <v>茂名</v>
      </c>
      <c r="F3275" s="22">
        <f t="shared" si="155"/>
        <v>193</v>
      </c>
      <c r="G3275" s="22">
        <f>IF(VLOOKUP(F3274,city!$A$4:$H$352,8,FALSE)&gt;G3274,G3274+1,1)</f>
        <v>8</v>
      </c>
    </row>
    <row r="3276" spans="1:7" x14ac:dyDescent="0.15">
      <c r="A3276" s="23">
        <f t="shared" si="153"/>
        <v>119309</v>
      </c>
      <c r="B3276" s="24">
        <v>1</v>
      </c>
      <c r="C3276" s="28" t="str">
        <f>"jingdian/"&amp;VLOOKUP(E3276,city!$D$4:$P$352,12,FALSE)&amp;"/"&amp;VLOOKUP(E3276,city!$D$4:$P$352,13,FALSE)&amp;"/"&amp;IF(G3276&lt;11,"jd",IF(G3276&lt;16,"tc","cs"))&amp;"/"&amp;IF(G3276&lt;11,G3276,IF(G3276&lt;16,G3276-10,G3276-15))&amp;".jpg"</f>
        <v>jingdian/guangdong/maoming/jd/9.jpg</v>
      </c>
      <c r="D3276" s="23">
        <f t="shared" si="154"/>
        <v>1</v>
      </c>
      <c r="E3276" s="2" t="str">
        <f>VLOOKUP(F3276,city!$A$4:$D$352,4,FALSE)</f>
        <v>茂名</v>
      </c>
      <c r="F3276" s="22">
        <f t="shared" si="155"/>
        <v>193</v>
      </c>
      <c r="G3276" s="22">
        <f>IF(VLOOKUP(F3275,city!$A$4:$H$352,8,FALSE)&gt;G3275,G3275+1,1)</f>
        <v>9</v>
      </c>
    </row>
    <row r="3277" spans="1:7" x14ac:dyDescent="0.15">
      <c r="A3277" s="23">
        <f t="shared" si="153"/>
        <v>119310</v>
      </c>
      <c r="B3277" s="24">
        <v>1</v>
      </c>
      <c r="C3277" s="28" t="str">
        <f>"jingdian/"&amp;VLOOKUP(E3277,city!$D$4:$P$352,12,FALSE)&amp;"/"&amp;VLOOKUP(E3277,city!$D$4:$P$352,13,FALSE)&amp;"/"&amp;IF(G3277&lt;11,"jd",IF(G3277&lt;16,"tc","cs"))&amp;"/"&amp;IF(G3277&lt;11,G3277,IF(G3277&lt;16,G3277-10,G3277-15))&amp;".jpg"</f>
        <v>jingdian/guangdong/maoming/jd/10.jpg</v>
      </c>
      <c r="D3277" s="23">
        <f t="shared" si="154"/>
        <v>1</v>
      </c>
      <c r="E3277" s="2" t="str">
        <f>VLOOKUP(F3277,city!$A$4:$D$352,4,FALSE)</f>
        <v>茂名</v>
      </c>
      <c r="F3277" s="22">
        <f t="shared" si="155"/>
        <v>193</v>
      </c>
      <c r="G3277" s="22">
        <f>IF(VLOOKUP(F3276,city!$A$4:$H$352,8,FALSE)&gt;G3276,G3276+1,1)</f>
        <v>10</v>
      </c>
    </row>
    <row r="3278" spans="1:7" x14ac:dyDescent="0.15">
      <c r="A3278" s="23">
        <f t="shared" si="153"/>
        <v>119351</v>
      </c>
      <c r="B3278" s="24">
        <v>5</v>
      </c>
      <c r="C3278" s="28" t="str">
        <f>"jingdian/"&amp;VLOOKUP(E3278,city!$D$4:$P$352,12,FALSE)&amp;"/"&amp;VLOOKUP(E3278,city!$D$4:$P$352,13,FALSE)&amp;"/"&amp;IF(G3278&lt;11,"jd",IF(G3278&lt;16,"tc","cs"))&amp;"/"&amp;IF(G3278&lt;11,G3278,IF(G3278&lt;16,G3278-10,G3278-15))&amp;".jpg"</f>
        <v>jingdian/guangdong/maoming/tc/1.jpg</v>
      </c>
      <c r="D3278" s="23">
        <f t="shared" si="154"/>
        <v>2</v>
      </c>
      <c r="E3278" s="2" t="str">
        <f>VLOOKUP(F3278,city!$A$4:$D$352,4,FALSE)</f>
        <v>茂名</v>
      </c>
      <c r="F3278" s="22">
        <f t="shared" si="155"/>
        <v>193</v>
      </c>
      <c r="G3278" s="22">
        <f>IF(VLOOKUP(F3277,city!$A$4:$H$352,8,FALSE)&gt;G3277,G3277+1,1)</f>
        <v>11</v>
      </c>
    </row>
    <row r="3279" spans="1:7" x14ac:dyDescent="0.15">
      <c r="A3279" s="23">
        <f t="shared" si="153"/>
        <v>119352</v>
      </c>
      <c r="B3279" s="24">
        <v>3</v>
      </c>
      <c r="C3279" s="28" t="str">
        <f>"jingdian/"&amp;VLOOKUP(E3279,city!$D$4:$P$352,12,FALSE)&amp;"/"&amp;VLOOKUP(E3279,city!$D$4:$P$352,13,FALSE)&amp;"/"&amp;IF(G3279&lt;11,"jd",IF(G3279&lt;16,"tc","cs"))&amp;"/"&amp;IF(G3279&lt;11,G3279,IF(G3279&lt;16,G3279-10,G3279-15))&amp;".jpg"</f>
        <v>jingdian/guangdong/maoming/tc/2.jpg</v>
      </c>
      <c r="D3279" s="23">
        <f t="shared" si="154"/>
        <v>2</v>
      </c>
      <c r="E3279" s="2" t="str">
        <f>VLOOKUP(F3279,city!$A$4:$D$352,4,FALSE)</f>
        <v>茂名</v>
      </c>
      <c r="F3279" s="22">
        <f t="shared" si="155"/>
        <v>193</v>
      </c>
      <c r="G3279" s="22">
        <f>IF(VLOOKUP(F3278,city!$A$4:$H$352,8,FALSE)&gt;G3278,G3278+1,1)</f>
        <v>12</v>
      </c>
    </row>
    <row r="3280" spans="1:7" x14ac:dyDescent="0.15">
      <c r="A3280" s="23">
        <f t="shared" si="153"/>
        <v>119353</v>
      </c>
      <c r="B3280" s="24">
        <v>2</v>
      </c>
      <c r="C3280" s="28" t="str">
        <f>"jingdian/"&amp;VLOOKUP(E3280,city!$D$4:$P$352,12,FALSE)&amp;"/"&amp;VLOOKUP(E3280,city!$D$4:$P$352,13,FALSE)&amp;"/"&amp;IF(G3280&lt;11,"jd",IF(G3280&lt;16,"tc","cs"))&amp;"/"&amp;IF(G3280&lt;11,G3280,IF(G3280&lt;16,G3280-10,G3280-15))&amp;".jpg"</f>
        <v>jingdian/guangdong/maoming/tc/3.jpg</v>
      </c>
      <c r="D3280" s="23">
        <f t="shared" si="154"/>
        <v>2</v>
      </c>
      <c r="E3280" s="2" t="str">
        <f>VLOOKUP(F3280,city!$A$4:$D$352,4,FALSE)</f>
        <v>茂名</v>
      </c>
      <c r="F3280" s="22">
        <f t="shared" si="155"/>
        <v>193</v>
      </c>
      <c r="G3280" s="22">
        <f>IF(VLOOKUP(F3279,city!$A$4:$H$352,8,FALSE)&gt;G3279,G3279+1,1)</f>
        <v>13</v>
      </c>
    </row>
    <row r="3281" spans="1:7" x14ac:dyDescent="0.15">
      <c r="A3281" s="23">
        <f t="shared" si="153"/>
        <v>119354</v>
      </c>
      <c r="B3281" s="24">
        <v>3</v>
      </c>
      <c r="C3281" s="28" t="str">
        <f>"jingdian/"&amp;VLOOKUP(E3281,city!$D$4:$P$352,12,FALSE)&amp;"/"&amp;VLOOKUP(E3281,city!$D$4:$P$352,13,FALSE)&amp;"/"&amp;IF(G3281&lt;11,"jd",IF(G3281&lt;16,"tc","cs"))&amp;"/"&amp;IF(G3281&lt;11,G3281,IF(G3281&lt;16,G3281-10,G3281-15))&amp;".jpg"</f>
        <v>jingdian/guangdong/maoming/tc/4.jpg</v>
      </c>
      <c r="D3281" s="23">
        <f t="shared" si="154"/>
        <v>2</v>
      </c>
      <c r="E3281" s="2" t="str">
        <f>VLOOKUP(F3281,city!$A$4:$D$352,4,FALSE)</f>
        <v>茂名</v>
      </c>
      <c r="F3281" s="22">
        <f t="shared" si="155"/>
        <v>193</v>
      </c>
      <c r="G3281" s="22">
        <f>IF(VLOOKUP(F3280,city!$A$4:$H$352,8,FALSE)&gt;G3280,G3280+1,1)</f>
        <v>14</v>
      </c>
    </row>
    <row r="3282" spans="1:7" x14ac:dyDescent="0.15">
      <c r="A3282" s="23">
        <f t="shared" si="153"/>
        <v>119355</v>
      </c>
      <c r="B3282" s="24">
        <v>2</v>
      </c>
      <c r="C3282" s="28" t="str">
        <f>"jingdian/"&amp;VLOOKUP(E3282,city!$D$4:$P$352,12,FALSE)&amp;"/"&amp;VLOOKUP(E3282,city!$D$4:$P$352,13,FALSE)&amp;"/"&amp;IF(G3282&lt;11,"jd",IF(G3282&lt;16,"tc","cs"))&amp;"/"&amp;IF(G3282&lt;11,G3282,IF(G3282&lt;16,G3282-10,G3282-15))&amp;".jpg"</f>
        <v>jingdian/guangdong/maoming/tc/5.jpg</v>
      </c>
      <c r="D3282" s="23">
        <f t="shared" si="154"/>
        <v>2</v>
      </c>
      <c r="E3282" s="2" t="str">
        <f>VLOOKUP(F3282,city!$A$4:$D$352,4,FALSE)</f>
        <v>茂名</v>
      </c>
      <c r="F3282" s="22">
        <f t="shared" si="155"/>
        <v>193</v>
      </c>
      <c r="G3282" s="22">
        <f>IF(VLOOKUP(F3281,city!$A$4:$H$352,8,FALSE)&gt;G3281,G3281+1,1)</f>
        <v>15</v>
      </c>
    </row>
    <row r="3283" spans="1:7" x14ac:dyDescent="0.15">
      <c r="A3283" s="23">
        <f t="shared" si="153"/>
        <v>119381</v>
      </c>
      <c r="B3283" s="24">
        <v>3</v>
      </c>
      <c r="C3283" s="28" t="str">
        <f>"jingdian/"&amp;VLOOKUP(E3283,city!$D$4:$P$352,12,FALSE)&amp;"/"&amp;VLOOKUP(E3283,city!$D$4:$P$352,13,FALSE)&amp;"/"&amp;IF(G3283&lt;11,"jd",IF(G3283&lt;16,"tc","cs"))&amp;"/"&amp;IF(G3283&lt;11,G3283,IF(G3283&lt;16,G3283-10,G3283-15))&amp;".jpg"</f>
        <v>jingdian/guangdong/maoming/cs/1.jpg</v>
      </c>
      <c r="D3283" s="23">
        <f t="shared" si="154"/>
        <v>3</v>
      </c>
      <c r="E3283" s="2" t="str">
        <f>VLOOKUP(F3283,city!$A$4:$D$352,4,FALSE)</f>
        <v>茂名</v>
      </c>
      <c r="F3283" s="22">
        <f t="shared" si="155"/>
        <v>193</v>
      </c>
      <c r="G3283" s="22">
        <f>IF(VLOOKUP(F3282,city!$A$4:$H$352,8,FALSE)&gt;G3282,G3282+1,1)</f>
        <v>16</v>
      </c>
    </row>
    <row r="3284" spans="1:7" x14ac:dyDescent="0.15">
      <c r="A3284" s="23">
        <f t="shared" si="153"/>
        <v>119382</v>
      </c>
      <c r="B3284" s="24">
        <v>3</v>
      </c>
      <c r="C3284" s="28" t="str">
        <f>"jingdian/"&amp;VLOOKUP(E3284,city!$D$4:$P$352,12,FALSE)&amp;"/"&amp;VLOOKUP(E3284,city!$D$4:$P$352,13,FALSE)&amp;"/"&amp;IF(G3284&lt;11,"jd",IF(G3284&lt;16,"tc","cs"))&amp;"/"&amp;IF(G3284&lt;11,G3284,IF(G3284&lt;16,G3284-10,G3284-15))&amp;".jpg"</f>
        <v>jingdian/guangdong/maoming/cs/2.jpg</v>
      </c>
      <c r="D3284" s="23">
        <f t="shared" si="154"/>
        <v>3</v>
      </c>
      <c r="E3284" s="2" t="str">
        <f>VLOOKUP(F3284,city!$A$4:$D$352,4,FALSE)</f>
        <v>茂名</v>
      </c>
      <c r="F3284" s="22">
        <f t="shared" si="155"/>
        <v>193</v>
      </c>
      <c r="G3284" s="22">
        <f>IF(VLOOKUP(F3283,city!$A$4:$H$352,8,FALSE)&gt;G3283,G3283+1,1)</f>
        <v>17</v>
      </c>
    </row>
    <row r="3285" spans="1:7" x14ac:dyDescent="0.15">
      <c r="A3285" s="23">
        <f t="shared" si="153"/>
        <v>119401</v>
      </c>
      <c r="B3285" s="24">
        <v>1</v>
      </c>
      <c r="C3285" s="28" t="str">
        <f>"jingdian/"&amp;VLOOKUP(E3285,city!$D$4:$P$352,12,FALSE)&amp;"/"&amp;VLOOKUP(E3285,city!$D$4:$P$352,13,FALSE)&amp;"/"&amp;IF(G3285&lt;11,"jd",IF(G3285&lt;16,"tc","cs"))&amp;"/"&amp;IF(G3285&lt;11,G3285,IF(G3285&lt;16,G3285-10,G3285-15))&amp;".jpg"</f>
        <v>jingdian/guangdong/huizhou/jd/1.jpg</v>
      </c>
      <c r="D3285" s="23">
        <f t="shared" si="154"/>
        <v>1</v>
      </c>
      <c r="E3285" s="2" t="str">
        <f>VLOOKUP(F3285,city!$A$4:$D$352,4,FALSE)</f>
        <v>惠州</v>
      </c>
      <c r="F3285" s="22">
        <f t="shared" si="155"/>
        <v>194</v>
      </c>
      <c r="G3285" s="22">
        <f>IF(VLOOKUP(F3284,city!$A$4:$H$352,8,FALSE)&gt;G3284,G3284+1,1)</f>
        <v>1</v>
      </c>
    </row>
    <row r="3286" spans="1:7" x14ac:dyDescent="0.15">
      <c r="A3286" s="23">
        <f t="shared" si="153"/>
        <v>119402</v>
      </c>
      <c r="B3286" s="24">
        <v>1</v>
      </c>
      <c r="C3286" s="28" t="str">
        <f>"jingdian/"&amp;VLOOKUP(E3286,city!$D$4:$P$352,12,FALSE)&amp;"/"&amp;VLOOKUP(E3286,city!$D$4:$P$352,13,FALSE)&amp;"/"&amp;IF(G3286&lt;11,"jd",IF(G3286&lt;16,"tc","cs"))&amp;"/"&amp;IF(G3286&lt;11,G3286,IF(G3286&lt;16,G3286-10,G3286-15))&amp;".jpg"</f>
        <v>jingdian/guangdong/huizhou/jd/2.jpg</v>
      </c>
      <c r="D3286" s="23">
        <f t="shared" si="154"/>
        <v>1</v>
      </c>
      <c r="E3286" s="2" t="str">
        <f>VLOOKUP(F3286,city!$A$4:$D$352,4,FALSE)</f>
        <v>惠州</v>
      </c>
      <c r="F3286" s="22">
        <f t="shared" si="155"/>
        <v>194</v>
      </c>
      <c r="G3286" s="22">
        <f>IF(VLOOKUP(F3285,city!$A$4:$H$352,8,FALSE)&gt;G3285,G3285+1,1)</f>
        <v>2</v>
      </c>
    </row>
    <row r="3287" spans="1:7" x14ac:dyDescent="0.15">
      <c r="A3287" s="23">
        <f t="shared" si="153"/>
        <v>119403</v>
      </c>
      <c r="B3287" s="24">
        <v>1</v>
      </c>
      <c r="C3287" s="28" t="str">
        <f>"jingdian/"&amp;VLOOKUP(E3287,city!$D$4:$P$352,12,FALSE)&amp;"/"&amp;VLOOKUP(E3287,city!$D$4:$P$352,13,FALSE)&amp;"/"&amp;IF(G3287&lt;11,"jd",IF(G3287&lt;16,"tc","cs"))&amp;"/"&amp;IF(G3287&lt;11,G3287,IF(G3287&lt;16,G3287-10,G3287-15))&amp;".jpg"</f>
        <v>jingdian/guangdong/huizhou/jd/3.jpg</v>
      </c>
      <c r="D3287" s="23">
        <f t="shared" si="154"/>
        <v>1</v>
      </c>
      <c r="E3287" s="2" t="str">
        <f>VLOOKUP(F3287,city!$A$4:$D$352,4,FALSE)</f>
        <v>惠州</v>
      </c>
      <c r="F3287" s="22">
        <f t="shared" si="155"/>
        <v>194</v>
      </c>
      <c r="G3287" s="22">
        <f>IF(VLOOKUP(F3286,city!$A$4:$H$352,8,FALSE)&gt;G3286,G3286+1,1)</f>
        <v>3</v>
      </c>
    </row>
    <row r="3288" spans="1:7" x14ac:dyDescent="0.15">
      <c r="A3288" s="23">
        <f t="shared" si="153"/>
        <v>119404</v>
      </c>
      <c r="B3288" s="24">
        <v>1</v>
      </c>
      <c r="C3288" s="28" t="str">
        <f>"jingdian/"&amp;VLOOKUP(E3288,city!$D$4:$P$352,12,FALSE)&amp;"/"&amp;VLOOKUP(E3288,city!$D$4:$P$352,13,FALSE)&amp;"/"&amp;IF(G3288&lt;11,"jd",IF(G3288&lt;16,"tc","cs"))&amp;"/"&amp;IF(G3288&lt;11,G3288,IF(G3288&lt;16,G3288-10,G3288-15))&amp;".jpg"</f>
        <v>jingdian/guangdong/huizhou/jd/4.jpg</v>
      </c>
      <c r="D3288" s="23">
        <f t="shared" si="154"/>
        <v>1</v>
      </c>
      <c r="E3288" s="2" t="str">
        <f>VLOOKUP(F3288,city!$A$4:$D$352,4,FALSE)</f>
        <v>惠州</v>
      </c>
      <c r="F3288" s="22">
        <f t="shared" si="155"/>
        <v>194</v>
      </c>
      <c r="G3288" s="22">
        <f>IF(VLOOKUP(F3287,city!$A$4:$H$352,8,FALSE)&gt;G3287,G3287+1,1)</f>
        <v>4</v>
      </c>
    </row>
    <row r="3289" spans="1:7" x14ac:dyDescent="0.15">
      <c r="A3289" s="23">
        <f t="shared" si="153"/>
        <v>119405</v>
      </c>
      <c r="B3289" s="24">
        <v>1</v>
      </c>
      <c r="C3289" s="28" t="str">
        <f>"jingdian/"&amp;VLOOKUP(E3289,city!$D$4:$P$352,12,FALSE)&amp;"/"&amp;VLOOKUP(E3289,city!$D$4:$P$352,13,FALSE)&amp;"/"&amp;IF(G3289&lt;11,"jd",IF(G3289&lt;16,"tc","cs"))&amp;"/"&amp;IF(G3289&lt;11,G3289,IF(G3289&lt;16,G3289-10,G3289-15))&amp;".jpg"</f>
        <v>jingdian/guangdong/huizhou/jd/5.jpg</v>
      </c>
      <c r="D3289" s="23">
        <f t="shared" si="154"/>
        <v>1</v>
      </c>
      <c r="E3289" s="2" t="str">
        <f>VLOOKUP(F3289,city!$A$4:$D$352,4,FALSE)</f>
        <v>惠州</v>
      </c>
      <c r="F3289" s="22">
        <f t="shared" si="155"/>
        <v>194</v>
      </c>
      <c r="G3289" s="22">
        <f>IF(VLOOKUP(F3288,city!$A$4:$H$352,8,FALSE)&gt;G3288,G3288+1,1)</f>
        <v>5</v>
      </c>
    </row>
    <row r="3290" spans="1:7" x14ac:dyDescent="0.15">
      <c r="A3290" s="23">
        <f t="shared" si="153"/>
        <v>119406</v>
      </c>
      <c r="B3290" s="24">
        <v>1</v>
      </c>
      <c r="C3290" s="28" t="str">
        <f>"jingdian/"&amp;VLOOKUP(E3290,city!$D$4:$P$352,12,FALSE)&amp;"/"&amp;VLOOKUP(E3290,city!$D$4:$P$352,13,FALSE)&amp;"/"&amp;IF(G3290&lt;11,"jd",IF(G3290&lt;16,"tc","cs"))&amp;"/"&amp;IF(G3290&lt;11,G3290,IF(G3290&lt;16,G3290-10,G3290-15))&amp;".jpg"</f>
        <v>jingdian/guangdong/huizhou/jd/6.jpg</v>
      </c>
      <c r="D3290" s="23">
        <f t="shared" si="154"/>
        <v>1</v>
      </c>
      <c r="E3290" s="2" t="str">
        <f>VLOOKUP(F3290,city!$A$4:$D$352,4,FALSE)</f>
        <v>惠州</v>
      </c>
      <c r="F3290" s="22">
        <f t="shared" si="155"/>
        <v>194</v>
      </c>
      <c r="G3290" s="22">
        <f>IF(VLOOKUP(F3289,city!$A$4:$H$352,8,FALSE)&gt;G3289,G3289+1,1)</f>
        <v>6</v>
      </c>
    </row>
    <row r="3291" spans="1:7" x14ac:dyDescent="0.15">
      <c r="A3291" s="23">
        <f t="shared" si="153"/>
        <v>119407</v>
      </c>
      <c r="B3291" s="24">
        <v>1</v>
      </c>
      <c r="C3291" s="28" t="str">
        <f>"jingdian/"&amp;VLOOKUP(E3291,city!$D$4:$P$352,12,FALSE)&amp;"/"&amp;VLOOKUP(E3291,city!$D$4:$P$352,13,FALSE)&amp;"/"&amp;IF(G3291&lt;11,"jd",IF(G3291&lt;16,"tc","cs"))&amp;"/"&amp;IF(G3291&lt;11,G3291,IF(G3291&lt;16,G3291-10,G3291-15))&amp;".jpg"</f>
        <v>jingdian/guangdong/huizhou/jd/7.jpg</v>
      </c>
      <c r="D3291" s="23">
        <f t="shared" si="154"/>
        <v>1</v>
      </c>
      <c r="E3291" s="2" t="str">
        <f>VLOOKUP(F3291,city!$A$4:$D$352,4,FALSE)</f>
        <v>惠州</v>
      </c>
      <c r="F3291" s="22">
        <f t="shared" si="155"/>
        <v>194</v>
      </c>
      <c r="G3291" s="22">
        <f>IF(VLOOKUP(F3290,city!$A$4:$H$352,8,FALSE)&gt;G3290,G3290+1,1)</f>
        <v>7</v>
      </c>
    </row>
    <row r="3292" spans="1:7" x14ac:dyDescent="0.15">
      <c r="A3292" s="23">
        <f t="shared" si="153"/>
        <v>119408</v>
      </c>
      <c r="B3292" s="24">
        <v>1</v>
      </c>
      <c r="C3292" s="28" t="str">
        <f>"jingdian/"&amp;VLOOKUP(E3292,city!$D$4:$P$352,12,FALSE)&amp;"/"&amp;VLOOKUP(E3292,city!$D$4:$P$352,13,FALSE)&amp;"/"&amp;IF(G3292&lt;11,"jd",IF(G3292&lt;16,"tc","cs"))&amp;"/"&amp;IF(G3292&lt;11,G3292,IF(G3292&lt;16,G3292-10,G3292-15))&amp;".jpg"</f>
        <v>jingdian/guangdong/huizhou/jd/8.jpg</v>
      </c>
      <c r="D3292" s="23">
        <f t="shared" si="154"/>
        <v>1</v>
      </c>
      <c r="E3292" s="2" t="str">
        <f>VLOOKUP(F3292,city!$A$4:$D$352,4,FALSE)</f>
        <v>惠州</v>
      </c>
      <c r="F3292" s="22">
        <f t="shared" si="155"/>
        <v>194</v>
      </c>
      <c r="G3292" s="22">
        <f>IF(VLOOKUP(F3291,city!$A$4:$H$352,8,FALSE)&gt;G3291,G3291+1,1)</f>
        <v>8</v>
      </c>
    </row>
    <row r="3293" spans="1:7" x14ac:dyDescent="0.15">
      <c r="A3293" s="23">
        <f t="shared" si="153"/>
        <v>119409</v>
      </c>
      <c r="B3293" s="24">
        <v>1</v>
      </c>
      <c r="C3293" s="28" t="str">
        <f>"jingdian/"&amp;VLOOKUP(E3293,city!$D$4:$P$352,12,FALSE)&amp;"/"&amp;VLOOKUP(E3293,city!$D$4:$P$352,13,FALSE)&amp;"/"&amp;IF(G3293&lt;11,"jd",IF(G3293&lt;16,"tc","cs"))&amp;"/"&amp;IF(G3293&lt;11,G3293,IF(G3293&lt;16,G3293-10,G3293-15))&amp;".jpg"</f>
        <v>jingdian/guangdong/huizhou/jd/9.jpg</v>
      </c>
      <c r="D3293" s="23">
        <f t="shared" si="154"/>
        <v>1</v>
      </c>
      <c r="E3293" s="2" t="str">
        <f>VLOOKUP(F3293,city!$A$4:$D$352,4,FALSE)</f>
        <v>惠州</v>
      </c>
      <c r="F3293" s="22">
        <f t="shared" si="155"/>
        <v>194</v>
      </c>
      <c r="G3293" s="22">
        <f>IF(VLOOKUP(F3292,city!$A$4:$H$352,8,FALSE)&gt;G3292,G3292+1,1)</f>
        <v>9</v>
      </c>
    </row>
    <row r="3294" spans="1:7" x14ac:dyDescent="0.15">
      <c r="A3294" s="23">
        <f t="shared" si="153"/>
        <v>119410</v>
      </c>
      <c r="B3294" s="24">
        <v>1</v>
      </c>
      <c r="C3294" s="28" t="str">
        <f>"jingdian/"&amp;VLOOKUP(E3294,city!$D$4:$P$352,12,FALSE)&amp;"/"&amp;VLOOKUP(E3294,city!$D$4:$P$352,13,FALSE)&amp;"/"&amp;IF(G3294&lt;11,"jd",IF(G3294&lt;16,"tc","cs"))&amp;"/"&amp;IF(G3294&lt;11,G3294,IF(G3294&lt;16,G3294-10,G3294-15))&amp;".jpg"</f>
        <v>jingdian/guangdong/huizhou/jd/10.jpg</v>
      </c>
      <c r="D3294" s="23">
        <f t="shared" si="154"/>
        <v>1</v>
      </c>
      <c r="E3294" s="2" t="str">
        <f>VLOOKUP(F3294,city!$A$4:$D$352,4,FALSE)</f>
        <v>惠州</v>
      </c>
      <c r="F3294" s="22">
        <f t="shared" si="155"/>
        <v>194</v>
      </c>
      <c r="G3294" s="22">
        <f>IF(VLOOKUP(F3293,city!$A$4:$H$352,8,FALSE)&gt;G3293,G3293+1,1)</f>
        <v>10</v>
      </c>
    </row>
    <row r="3295" spans="1:7" x14ac:dyDescent="0.15">
      <c r="A3295" s="23">
        <f t="shared" si="153"/>
        <v>119451</v>
      </c>
      <c r="B3295" s="24">
        <v>3</v>
      </c>
      <c r="C3295" s="28" t="str">
        <f>"jingdian/"&amp;VLOOKUP(E3295,city!$D$4:$P$352,12,FALSE)&amp;"/"&amp;VLOOKUP(E3295,city!$D$4:$P$352,13,FALSE)&amp;"/"&amp;IF(G3295&lt;11,"jd",IF(G3295&lt;16,"tc","cs"))&amp;"/"&amp;IF(G3295&lt;11,G3295,IF(G3295&lt;16,G3295-10,G3295-15))&amp;".jpg"</f>
        <v>jingdian/guangdong/huizhou/tc/1.jpg</v>
      </c>
      <c r="D3295" s="23">
        <f t="shared" si="154"/>
        <v>2</v>
      </c>
      <c r="E3295" s="2" t="str">
        <f>VLOOKUP(F3295,city!$A$4:$D$352,4,FALSE)</f>
        <v>惠州</v>
      </c>
      <c r="F3295" s="22">
        <f t="shared" si="155"/>
        <v>194</v>
      </c>
      <c r="G3295" s="22">
        <f>IF(VLOOKUP(F3294,city!$A$4:$H$352,8,FALSE)&gt;G3294,G3294+1,1)</f>
        <v>11</v>
      </c>
    </row>
    <row r="3296" spans="1:7" x14ac:dyDescent="0.15">
      <c r="A3296" s="23">
        <f t="shared" si="153"/>
        <v>119452</v>
      </c>
      <c r="B3296" s="24">
        <v>2</v>
      </c>
      <c r="C3296" s="28" t="str">
        <f>"jingdian/"&amp;VLOOKUP(E3296,city!$D$4:$P$352,12,FALSE)&amp;"/"&amp;VLOOKUP(E3296,city!$D$4:$P$352,13,FALSE)&amp;"/"&amp;IF(G3296&lt;11,"jd",IF(G3296&lt;16,"tc","cs"))&amp;"/"&amp;IF(G3296&lt;11,G3296,IF(G3296&lt;16,G3296-10,G3296-15))&amp;".jpg"</f>
        <v>jingdian/guangdong/huizhou/tc/2.jpg</v>
      </c>
      <c r="D3296" s="23">
        <f t="shared" si="154"/>
        <v>2</v>
      </c>
      <c r="E3296" s="2" t="str">
        <f>VLOOKUP(F3296,city!$A$4:$D$352,4,FALSE)</f>
        <v>惠州</v>
      </c>
      <c r="F3296" s="22">
        <f t="shared" si="155"/>
        <v>194</v>
      </c>
      <c r="G3296" s="22">
        <f>IF(VLOOKUP(F3295,city!$A$4:$H$352,8,FALSE)&gt;G3295,G3295+1,1)</f>
        <v>12</v>
      </c>
    </row>
    <row r="3297" spans="1:7" x14ac:dyDescent="0.15">
      <c r="A3297" s="23">
        <f t="shared" si="153"/>
        <v>119453</v>
      </c>
      <c r="B3297" s="24">
        <v>2</v>
      </c>
      <c r="C3297" s="28" t="str">
        <f>"jingdian/"&amp;VLOOKUP(E3297,city!$D$4:$P$352,12,FALSE)&amp;"/"&amp;VLOOKUP(E3297,city!$D$4:$P$352,13,FALSE)&amp;"/"&amp;IF(G3297&lt;11,"jd",IF(G3297&lt;16,"tc","cs"))&amp;"/"&amp;IF(G3297&lt;11,G3297,IF(G3297&lt;16,G3297-10,G3297-15))&amp;".jpg"</f>
        <v>jingdian/guangdong/huizhou/tc/3.jpg</v>
      </c>
      <c r="D3297" s="23">
        <f t="shared" si="154"/>
        <v>2</v>
      </c>
      <c r="E3297" s="2" t="str">
        <f>VLOOKUP(F3297,city!$A$4:$D$352,4,FALSE)</f>
        <v>惠州</v>
      </c>
      <c r="F3297" s="22">
        <f t="shared" si="155"/>
        <v>194</v>
      </c>
      <c r="G3297" s="22">
        <f>IF(VLOOKUP(F3296,city!$A$4:$H$352,8,FALSE)&gt;G3296,G3296+1,1)</f>
        <v>13</v>
      </c>
    </row>
    <row r="3298" spans="1:7" x14ac:dyDescent="0.15">
      <c r="A3298" s="23">
        <f t="shared" si="153"/>
        <v>119454</v>
      </c>
      <c r="B3298" s="24">
        <v>2</v>
      </c>
      <c r="C3298" s="28" t="str">
        <f>"jingdian/"&amp;VLOOKUP(E3298,city!$D$4:$P$352,12,FALSE)&amp;"/"&amp;VLOOKUP(E3298,city!$D$4:$P$352,13,FALSE)&amp;"/"&amp;IF(G3298&lt;11,"jd",IF(G3298&lt;16,"tc","cs"))&amp;"/"&amp;IF(G3298&lt;11,G3298,IF(G3298&lt;16,G3298-10,G3298-15))&amp;".jpg"</f>
        <v>jingdian/guangdong/huizhou/tc/4.jpg</v>
      </c>
      <c r="D3298" s="23">
        <f t="shared" si="154"/>
        <v>2</v>
      </c>
      <c r="E3298" s="2" t="str">
        <f>VLOOKUP(F3298,city!$A$4:$D$352,4,FALSE)</f>
        <v>惠州</v>
      </c>
      <c r="F3298" s="22">
        <f t="shared" si="155"/>
        <v>194</v>
      </c>
      <c r="G3298" s="22">
        <f>IF(VLOOKUP(F3297,city!$A$4:$H$352,8,FALSE)&gt;G3297,G3297+1,1)</f>
        <v>14</v>
      </c>
    </row>
    <row r="3299" spans="1:7" x14ac:dyDescent="0.15">
      <c r="A3299" s="23">
        <f t="shared" si="153"/>
        <v>119455</v>
      </c>
      <c r="B3299" s="24">
        <v>5</v>
      </c>
      <c r="C3299" s="28" t="str">
        <f>"jingdian/"&amp;VLOOKUP(E3299,city!$D$4:$P$352,12,FALSE)&amp;"/"&amp;VLOOKUP(E3299,city!$D$4:$P$352,13,FALSE)&amp;"/"&amp;IF(G3299&lt;11,"jd",IF(G3299&lt;16,"tc","cs"))&amp;"/"&amp;IF(G3299&lt;11,G3299,IF(G3299&lt;16,G3299-10,G3299-15))&amp;".jpg"</f>
        <v>jingdian/guangdong/huizhou/tc/5.jpg</v>
      </c>
      <c r="D3299" s="23">
        <f t="shared" si="154"/>
        <v>2</v>
      </c>
      <c r="E3299" s="2" t="str">
        <f>VLOOKUP(F3299,city!$A$4:$D$352,4,FALSE)</f>
        <v>惠州</v>
      </c>
      <c r="F3299" s="22">
        <f t="shared" si="155"/>
        <v>194</v>
      </c>
      <c r="G3299" s="22">
        <f>IF(VLOOKUP(F3298,city!$A$4:$H$352,8,FALSE)&gt;G3298,G3298+1,1)</f>
        <v>15</v>
      </c>
    </row>
    <row r="3300" spans="1:7" x14ac:dyDescent="0.15">
      <c r="A3300" s="23">
        <f t="shared" si="153"/>
        <v>119481</v>
      </c>
      <c r="B3300" s="24">
        <v>4</v>
      </c>
      <c r="C3300" s="28" t="str">
        <f>"jingdian/"&amp;VLOOKUP(E3300,city!$D$4:$P$352,12,FALSE)&amp;"/"&amp;VLOOKUP(E3300,city!$D$4:$P$352,13,FALSE)&amp;"/"&amp;IF(G3300&lt;11,"jd",IF(G3300&lt;16,"tc","cs"))&amp;"/"&amp;IF(G3300&lt;11,G3300,IF(G3300&lt;16,G3300-10,G3300-15))&amp;".jpg"</f>
        <v>jingdian/guangdong/huizhou/cs/1.jpg</v>
      </c>
      <c r="D3300" s="23">
        <f t="shared" si="154"/>
        <v>3</v>
      </c>
      <c r="E3300" s="2" t="str">
        <f>VLOOKUP(F3300,city!$A$4:$D$352,4,FALSE)</f>
        <v>惠州</v>
      </c>
      <c r="F3300" s="22">
        <f t="shared" si="155"/>
        <v>194</v>
      </c>
      <c r="G3300" s="22">
        <f>IF(VLOOKUP(F3299,city!$A$4:$H$352,8,FALSE)&gt;G3299,G3299+1,1)</f>
        <v>16</v>
      </c>
    </row>
    <row r="3301" spans="1:7" x14ac:dyDescent="0.15">
      <c r="A3301" s="23">
        <f t="shared" si="153"/>
        <v>119482</v>
      </c>
      <c r="B3301" s="24">
        <v>2</v>
      </c>
      <c r="C3301" s="28" t="str">
        <f>"jingdian/"&amp;VLOOKUP(E3301,city!$D$4:$P$352,12,FALSE)&amp;"/"&amp;VLOOKUP(E3301,city!$D$4:$P$352,13,FALSE)&amp;"/"&amp;IF(G3301&lt;11,"jd",IF(G3301&lt;16,"tc","cs"))&amp;"/"&amp;IF(G3301&lt;11,G3301,IF(G3301&lt;16,G3301-10,G3301-15))&amp;".jpg"</f>
        <v>jingdian/guangdong/huizhou/cs/2.jpg</v>
      </c>
      <c r="D3301" s="23">
        <f t="shared" si="154"/>
        <v>3</v>
      </c>
      <c r="E3301" s="2" t="str">
        <f>VLOOKUP(F3301,city!$A$4:$D$352,4,FALSE)</f>
        <v>惠州</v>
      </c>
      <c r="F3301" s="22">
        <f t="shared" si="155"/>
        <v>194</v>
      </c>
      <c r="G3301" s="22">
        <f>IF(VLOOKUP(F3300,city!$A$4:$H$352,8,FALSE)&gt;G3300,G3300+1,1)</f>
        <v>17</v>
      </c>
    </row>
    <row r="3302" spans="1:7" x14ac:dyDescent="0.15">
      <c r="A3302" s="23">
        <f t="shared" si="153"/>
        <v>119501</v>
      </c>
      <c r="B3302" s="24">
        <v>1</v>
      </c>
      <c r="C3302" s="28" t="str">
        <f>"jingdian/"&amp;VLOOKUP(E3302,city!$D$4:$P$352,12,FALSE)&amp;"/"&amp;VLOOKUP(E3302,city!$D$4:$P$352,13,FALSE)&amp;"/"&amp;IF(G3302&lt;11,"jd",IF(G3302&lt;16,"tc","cs"))&amp;"/"&amp;IF(G3302&lt;11,G3302,IF(G3302&lt;16,G3302-10,G3302-15))&amp;".jpg"</f>
        <v>jingdian/guangdong/meizhou/jd/1.jpg</v>
      </c>
      <c r="D3302" s="23">
        <f t="shared" si="154"/>
        <v>1</v>
      </c>
      <c r="E3302" s="2" t="str">
        <f>VLOOKUP(F3302,city!$A$4:$D$352,4,FALSE)</f>
        <v>梅州</v>
      </c>
      <c r="F3302" s="22">
        <f t="shared" si="155"/>
        <v>195</v>
      </c>
      <c r="G3302" s="22">
        <f>IF(VLOOKUP(F3301,city!$A$4:$H$352,8,FALSE)&gt;G3301,G3301+1,1)</f>
        <v>1</v>
      </c>
    </row>
    <row r="3303" spans="1:7" x14ac:dyDescent="0.15">
      <c r="A3303" s="23">
        <f t="shared" si="153"/>
        <v>119502</v>
      </c>
      <c r="B3303" s="24">
        <v>1</v>
      </c>
      <c r="C3303" s="28" t="str">
        <f>"jingdian/"&amp;VLOOKUP(E3303,city!$D$4:$P$352,12,FALSE)&amp;"/"&amp;VLOOKUP(E3303,city!$D$4:$P$352,13,FALSE)&amp;"/"&amp;IF(G3303&lt;11,"jd",IF(G3303&lt;16,"tc","cs"))&amp;"/"&amp;IF(G3303&lt;11,G3303,IF(G3303&lt;16,G3303-10,G3303-15))&amp;".jpg"</f>
        <v>jingdian/guangdong/meizhou/jd/2.jpg</v>
      </c>
      <c r="D3303" s="23">
        <f t="shared" si="154"/>
        <v>1</v>
      </c>
      <c r="E3303" s="2" t="str">
        <f>VLOOKUP(F3303,city!$A$4:$D$352,4,FALSE)</f>
        <v>梅州</v>
      </c>
      <c r="F3303" s="22">
        <f t="shared" si="155"/>
        <v>195</v>
      </c>
      <c r="G3303" s="22">
        <f>IF(VLOOKUP(F3302,city!$A$4:$H$352,8,FALSE)&gt;G3302,G3302+1,1)</f>
        <v>2</v>
      </c>
    </row>
    <row r="3304" spans="1:7" x14ac:dyDescent="0.15">
      <c r="A3304" s="23">
        <f t="shared" si="153"/>
        <v>119503</v>
      </c>
      <c r="B3304" s="24">
        <v>1</v>
      </c>
      <c r="C3304" s="28" t="str">
        <f>"jingdian/"&amp;VLOOKUP(E3304,city!$D$4:$P$352,12,FALSE)&amp;"/"&amp;VLOOKUP(E3304,city!$D$4:$P$352,13,FALSE)&amp;"/"&amp;IF(G3304&lt;11,"jd",IF(G3304&lt;16,"tc","cs"))&amp;"/"&amp;IF(G3304&lt;11,G3304,IF(G3304&lt;16,G3304-10,G3304-15))&amp;".jpg"</f>
        <v>jingdian/guangdong/meizhou/jd/3.jpg</v>
      </c>
      <c r="D3304" s="23">
        <f t="shared" si="154"/>
        <v>1</v>
      </c>
      <c r="E3304" s="2" t="str">
        <f>VLOOKUP(F3304,city!$A$4:$D$352,4,FALSE)</f>
        <v>梅州</v>
      </c>
      <c r="F3304" s="22">
        <f t="shared" si="155"/>
        <v>195</v>
      </c>
      <c r="G3304" s="22">
        <f>IF(VLOOKUP(F3303,city!$A$4:$H$352,8,FALSE)&gt;G3303,G3303+1,1)</f>
        <v>3</v>
      </c>
    </row>
    <row r="3305" spans="1:7" x14ac:dyDescent="0.15">
      <c r="A3305" s="23">
        <f t="shared" si="153"/>
        <v>119504</v>
      </c>
      <c r="B3305" s="24">
        <v>1</v>
      </c>
      <c r="C3305" s="28" t="str">
        <f>"jingdian/"&amp;VLOOKUP(E3305,city!$D$4:$P$352,12,FALSE)&amp;"/"&amp;VLOOKUP(E3305,city!$D$4:$P$352,13,FALSE)&amp;"/"&amp;IF(G3305&lt;11,"jd",IF(G3305&lt;16,"tc","cs"))&amp;"/"&amp;IF(G3305&lt;11,G3305,IF(G3305&lt;16,G3305-10,G3305-15))&amp;".jpg"</f>
        <v>jingdian/guangdong/meizhou/jd/4.jpg</v>
      </c>
      <c r="D3305" s="23">
        <f t="shared" si="154"/>
        <v>1</v>
      </c>
      <c r="E3305" s="2" t="str">
        <f>VLOOKUP(F3305,city!$A$4:$D$352,4,FALSE)</f>
        <v>梅州</v>
      </c>
      <c r="F3305" s="22">
        <f t="shared" si="155"/>
        <v>195</v>
      </c>
      <c r="G3305" s="22">
        <f>IF(VLOOKUP(F3304,city!$A$4:$H$352,8,FALSE)&gt;G3304,G3304+1,1)</f>
        <v>4</v>
      </c>
    </row>
    <row r="3306" spans="1:7" x14ac:dyDescent="0.15">
      <c r="A3306" s="23">
        <f t="shared" si="153"/>
        <v>119505</v>
      </c>
      <c r="B3306" s="24">
        <v>1</v>
      </c>
      <c r="C3306" s="28" t="str">
        <f>"jingdian/"&amp;VLOOKUP(E3306,city!$D$4:$P$352,12,FALSE)&amp;"/"&amp;VLOOKUP(E3306,city!$D$4:$P$352,13,FALSE)&amp;"/"&amp;IF(G3306&lt;11,"jd",IF(G3306&lt;16,"tc","cs"))&amp;"/"&amp;IF(G3306&lt;11,G3306,IF(G3306&lt;16,G3306-10,G3306-15))&amp;".jpg"</f>
        <v>jingdian/guangdong/meizhou/jd/5.jpg</v>
      </c>
      <c r="D3306" s="23">
        <f t="shared" si="154"/>
        <v>1</v>
      </c>
      <c r="E3306" s="2" t="str">
        <f>VLOOKUP(F3306,city!$A$4:$D$352,4,FALSE)</f>
        <v>梅州</v>
      </c>
      <c r="F3306" s="22">
        <f t="shared" si="155"/>
        <v>195</v>
      </c>
      <c r="G3306" s="22">
        <f>IF(VLOOKUP(F3305,city!$A$4:$H$352,8,FALSE)&gt;G3305,G3305+1,1)</f>
        <v>5</v>
      </c>
    </row>
    <row r="3307" spans="1:7" x14ac:dyDescent="0.15">
      <c r="A3307" s="23">
        <f t="shared" si="153"/>
        <v>119506</v>
      </c>
      <c r="B3307" s="24">
        <v>1</v>
      </c>
      <c r="C3307" s="28" t="str">
        <f>"jingdian/"&amp;VLOOKUP(E3307,city!$D$4:$P$352,12,FALSE)&amp;"/"&amp;VLOOKUP(E3307,city!$D$4:$P$352,13,FALSE)&amp;"/"&amp;IF(G3307&lt;11,"jd",IF(G3307&lt;16,"tc","cs"))&amp;"/"&amp;IF(G3307&lt;11,G3307,IF(G3307&lt;16,G3307-10,G3307-15))&amp;".jpg"</f>
        <v>jingdian/guangdong/meizhou/jd/6.jpg</v>
      </c>
      <c r="D3307" s="23">
        <f t="shared" si="154"/>
        <v>1</v>
      </c>
      <c r="E3307" s="2" t="str">
        <f>VLOOKUP(F3307,city!$A$4:$D$352,4,FALSE)</f>
        <v>梅州</v>
      </c>
      <c r="F3307" s="22">
        <f t="shared" si="155"/>
        <v>195</v>
      </c>
      <c r="G3307" s="22">
        <f>IF(VLOOKUP(F3306,city!$A$4:$H$352,8,FALSE)&gt;G3306,G3306+1,1)</f>
        <v>6</v>
      </c>
    </row>
    <row r="3308" spans="1:7" x14ac:dyDescent="0.15">
      <c r="A3308" s="23">
        <f t="shared" si="153"/>
        <v>119507</v>
      </c>
      <c r="B3308" s="24">
        <v>1</v>
      </c>
      <c r="C3308" s="28" t="str">
        <f>"jingdian/"&amp;VLOOKUP(E3308,city!$D$4:$P$352,12,FALSE)&amp;"/"&amp;VLOOKUP(E3308,city!$D$4:$P$352,13,FALSE)&amp;"/"&amp;IF(G3308&lt;11,"jd",IF(G3308&lt;16,"tc","cs"))&amp;"/"&amp;IF(G3308&lt;11,G3308,IF(G3308&lt;16,G3308-10,G3308-15))&amp;".jpg"</f>
        <v>jingdian/guangdong/meizhou/jd/7.jpg</v>
      </c>
      <c r="D3308" s="23">
        <f t="shared" si="154"/>
        <v>1</v>
      </c>
      <c r="E3308" s="2" t="str">
        <f>VLOOKUP(F3308,city!$A$4:$D$352,4,FALSE)</f>
        <v>梅州</v>
      </c>
      <c r="F3308" s="22">
        <f t="shared" si="155"/>
        <v>195</v>
      </c>
      <c r="G3308" s="22">
        <f>IF(VLOOKUP(F3307,city!$A$4:$H$352,8,FALSE)&gt;G3307,G3307+1,1)</f>
        <v>7</v>
      </c>
    </row>
    <row r="3309" spans="1:7" x14ac:dyDescent="0.15">
      <c r="A3309" s="23">
        <f t="shared" si="153"/>
        <v>119508</v>
      </c>
      <c r="B3309" s="24">
        <v>1</v>
      </c>
      <c r="C3309" s="28" t="str">
        <f>"jingdian/"&amp;VLOOKUP(E3309,city!$D$4:$P$352,12,FALSE)&amp;"/"&amp;VLOOKUP(E3309,city!$D$4:$P$352,13,FALSE)&amp;"/"&amp;IF(G3309&lt;11,"jd",IF(G3309&lt;16,"tc","cs"))&amp;"/"&amp;IF(G3309&lt;11,G3309,IF(G3309&lt;16,G3309-10,G3309-15))&amp;".jpg"</f>
        <v>jingdian/guangdong/meizhou/jd/8.jpg</v>
      </c>
      <c r="D3309" s="23">
        <f t="shared" si="154"/>
        <v>1</v>
      </c>
      <c r="E3309" s="2" t="str">
        <f>VLOOKUP(F3309,city!$A$4:$D$352,4,FALSE)</f>
        <v>梅州</v>
      </c>
      <c r="F3309" s="22">
        <f t="shared" si="155"/>
        <v>195</v>
      </c>
      <c r="G3309" s="22">
        <f>IF(VLOOKUP(F3308,city!$A$4:$H$352,8,FALSE)&gt;G3308,G3308+1,1)</f>
        <v>8</v>
      </c>
    </row>
    <row r="3310" spans="1:7" x14ac:dyDescent="0.15">
      <c r="A3310" s="23">
        <f t="shared" si="153"/>
        <v>119509</v>
      </c>
      <c r="B3310" s="24">
        <v>1</v>
      </c>
      <c r="C3310" s="28" t="str">
        <f>"jingdian/"&amp;VLOOKUP(E3310,city!$D$4:$P$352,12,FALSE)&amp;"/"&amp;VLOOKUP(E3310,city!$D$4:$P$352,13,FALSE)&amp;"/"&amp;IF(G3310&lt;11,"jd",IF(G3310&lt;16,"tc","cs"))&amp;"/"&amp;IF(G3310&lt;11,G3310,IF(G3310&lt;16,G3310-10,G3310-15))&amp;".jpg"</f>
        <v>jingdian/guangdong/meizhou/jd/9.jpg</v>
      </c>
      <c r="D3310" s="23">
        <f t="shared" si="154"/>
        <v>1</v>
      </c>
      <c r="E3310" s="2" t="str">
        <f>VLOOKUP(F3310,city!$A$4:$D$352,4,FALSE)</f>
        <v>梅州</v>
      </c>
      <c r="F3310" s="22">
        <f t="shared" si="155"/>
        <v>195</v>
      </c>
      <c r="G3310" s="22">
        <f>IF(VLOOKUP(F3309,city!$A$4:$H$352,8,FALSE)&gt;G3309,G3309+1,1)</f>
        <v>9</v>
      </c>
    </row>
    <row r="3311" spans="1:7" x14ac:dyDescent="0.15">
      <c r="A3311" s="23">
        <f t="shared" si="153"/>
        <v>119510</v>
      </c>
      <c r="B3311" s="24">
        <v>1</v>
      </c>
      <c r="C3311" s="28" t="str">
        <f>"jingdian/"&amp;VLOOKUP(E3311,city!$D$4:$P$352,12,FALSE)&amp;"/"&amp;VLOOKUP(E3311,city!$D$4:$P$352,13,FALSE)&amp;"/"&amp;IF(G3311&lt;11,"jd",IF(G3311&lt;16,"tc","cs"))&amp;"/"&amp;IF(G3311&lt;11,G3311,IF(G3311&lt;16,G3311-10,G3311-15))&amp;".jpg"</f>
        <v>jingdian/guangdong/meizhou/jd/10.jpg</v>
      </c>
      <c r="D3311" s="23">
        <f t="shared" si="154"/>
        <v>1</v>
      </c>
      <c r="E3311" s="2" t="str">
        <f>VLOOKUP(F3311,city!$A$4:$D$352,4,FALSE)</f>
        <v>梅州</v>
      </c>
      <c r="F3311" s="22">
        <f t="shared" si="155"/>
        <v>195</v>
      </c>
      <c r="G3311" s="22">
        <f>IF(VLOOKUP(F3310,city!$A$4:$H$352,8,FALSE)&gt;G3310,G3310+1,1)</f>
        <v>10</v>
      </c>
    </row>
    <row r="3312" spans="1:7" x14ac:dyDescent="0.15">
      <c r="A3312" s="23">
        <f t="shared" si="153"/>
        <v>119551</v>
      </c>
      <c r="B3312" s="24">
        <v>2</v>
      </c>
      <c r="C3312" s="28" t="str">
        <f>"jingdian/"&amp;VLOOKUP(E3312,city!$D$4:$P$352,12,FALSE)&amp;"/"&amp;VLOOKUP(E3312,city!$D$4:$P$352,13,FALSE)&amp;"/"&amp;IF(G3312&lt;11,"jd",IF(G3312&lt;16,"tc","cs"))&amp;"/"&amp;IF(G3312&lt;11,G3312,IF(G3312&lt;16,G3312-10,G3312-15))&amp;".jpg"</f>
        <v>jingdian/guangdong/meizhou/tc/1.jpg</v>
      </c>
      <c r="D3312" s="23">
        <f t="shared" si="154"/>
        <v>2</v>
      </c>
      <c r="E3312" s="2" t="str">
        <f>VLOOKUP(F3312,city!$A$4:$D$352,4,FALSE)</f>
        <v>梅州</v>
      </c>
      <c r="F3312" s="22">
        <f t="shared" si="155"/>
        <v>195</v>
      </c>
      <c r="G3312" s="22">
        <f>IF(VLOOKUP(F3311,city!$A$4:$H$352,8,FALSE)&gt;G3311,G3311+1,1)</f>
        <v>11</v>
      </c>
    </row>
    <row r="3313" spans="1:7" x14ac:dyDescent="0.15">
      <c r="A3313" s="23">
        <f t="shared" si="153"/>
        <v>119552</v>
      </c>
      <c r="B3313" s="24">
        <v>2</v>
      </c>
      <c r="C3313" s="28" t="str">
        <f>"jingdian/"&amp;VLOOKUP(E3313,city!$D$4:$P$352,12,FALSE)&amp;"/"&amp;VLOOKUP(E3313,city!$D$4:$P$352,13,FALSE)&amp;"/"&amp;IF(G3313&lt;11,"jd",IF(G3313&lt;16,"tc","cs"))&amp;"/"&amp;IF(G3313&lt;11,G3313,IF(G3313&lt;16,G3313-10,G3313-15))&amp;".jpg"</f>
        <v>jingdian/guangdong/meizhou/tc/2.jpg</v>
      </c>
      <c r="D3313" s="23">
        <f t="shared" si="154"/>
        <v>2</v>
      </c>
      <c r="E3313" s="2" t="str">
        <f>VLOOKUP(F3313,city!$A$4:$D$352,4,FALSE)</f>
        <v>梅州</v>
      </c>
      <c r="F3313" s="22">
        <f t="shared" si="155"/>
        <v>195</v>
      </c>
      <c r="G3313" s="22">
        <f>IF(VLOOKUP(F3312,city!$A$4:$H$352,8,FALSE)&gt;G3312,G3312+1,1)</f>
        <v>12</v>
      </c>
    </row>
    <row r="3314" spans="1:7" x14ac:dyDescent="0.15">
      <c r="A3314" s="23">
        <f t="shared" si="153"/>
        <v>119553</v>
      </c>
      <c r="B3314" s="24">
        <v>5</v>
      </c>
      <c r="C3314" s="28" t="str">
        <f>"jingdian/"&amp;VLOOKUP(E3314,city!$D$4:$P$352,12,FALSE)&amp;"/"&amp;VLOOKUP(E3314,city!$D$4:$P$352,13,FALSE)&amp;"/"&amp;IF(G3314&lt;11,"jd",IF(G3314&lt;16,"tc","cs"))&amp;"/"&amp;IF(G3314&lt;11,G3314,IF(G3314&lt;16,G3314-10,G3314-15))&amp;".jpg"</f>
        <v>jingdian/guangdong/meizhou/tc/3.jpg</v>
      </c>
      <c r="D3314" s="23">
        <f t="shared" si="154"/>
        <v>2</v>
      </c>
      <c r="E3314" s="2" t="str">
        <f>VLOOKUP(F3314,city!$A$4:$D$352,4,FALSE)</f>
        <v>梅州</v>
      </c>
      <c r="F3314" s="22">
        <f t="shared" si="155"/>
        <v>195</v>
      </c>
      <c r="G3314" s="22">
        <f>IF(VLOOKUP(F3313,city!$A$4:$H$352,8,FALSE)&gt;G3313,G3313+1,1)</f>
        <v>13</v>
      </c>
    </row>
    <row r="3315" spans="1:7" x14ac:dyDescent="0.15">
      <c r="A3315" s="23">
        <f t="shared" si="153"/>
        <v>119554</v>
      </c>
      <c r="B3315" s="24">
        <v>3</v>
      </c>
      <c r="C3315" s="28" t="str">
        <f>"jingdian/"&amp;VLOOKUP(E3315,city!$D$4:$P$352,12,FALSE)&amp;"/"&amp;VLOOKUP(E3315,city!$D$4:$P$352,13,FALSE)&amp;"/"&amp;IF(G3315&lt;11,"jd",IF(G3315&lt;16,"tc","cs"))&amp;"/"&amp;IF(G3315&lt;11,G3315,IF(G3315&lt;16,G3315-10,G3315-15))&amp;".jpg"</f>
        <v>jingdian/guangdong/meizhou/tc/4.jpg</v>
      </c>
      <c r="D3315" s="23">
        <f t="shared" si="154"/>
        <v>2</v>
      </c>
      <c r="E3315" s="2" t="str">
        <f>VLOOKUP(F3315,city!$A$4:$D$352,4,FALSE)</f>
        <v>梅州</v>
      </c>
      <c r="F3315" s="22">
        <f t="shared" si="155"/>
        <v>195</v>
      </c>
      <c r="G3315" s="22">
        <f>IF(VLOOKUP(F3314,city!$A$4:$H$352,8,FALSE)&gt;G3314,G3314+1,1)</f>
        <v>14</v>
      </c>
    </row>
    <row r="3316" spans="1:7" x14ac:dyDescent="0.15">
      <c r="A3316" s="23">
        <f t="shared" si="153"/>
        <v>119555</v>
      </c>
      <c r="B3316" s="24">
        <v>2</v>
      </c>
      <c r="C3316" s="28" t="str">
        <f>"jingdian/"&amp;VLOOKUP(E3316,city!$D$4:$P$352,12,FALSE)&amp;"/"&amp;VLOOKUP(E3316,city!$D$4:$P$352,13,FALSE)&amp;"/"&amp;IF(G3316&lt;11,"jd",IF(G3316&lt;16,"tc","cs"))&amp;"/"&amp;IF(G3316&lt;11,G3316,IF(G3316&lt;16,G3316-10,G3316-15))&amp;".jpg"</f>
        <v>jingdian/guangdong/meizhou/tc/5.jpg</v>
      </c>
      <c r="D3316" s="23">
        <f t="shared" si="154"/>
        <v>2</v>
      </c>
      <c r="E3316" s="2" t="str">
        <f>VLOOKUP(F3316,city!$A$4:$D$352,4,FALSE)</f>
        <v>梅州</v>
      </c>
      <c r="F3316" s="22">
        <f t="shared" si="155"/>
        <v>195</v>
      </c>
      <c r="G3316" s="22">
        <f>IF(VLOOKUP(F3315,city!$A$4:$H$352,8,FALSE)&gt;G3315,G3315+1,1)</f>
        <v>15</v>
      </c>
    </row>
    <row r="3317" spans="1:7" x14ac:dyDescent="0.15">
      <c r="A3317" s="23">
        <f t="shared" si="153"/>
        <v>119581</v>
      </c>
      <c r="B3317" s="24">
        <v>3</v>
      </c>
      <c r="C3317" s="28" t="str">
        <f>"jingdian/"&amp;VLOOKUP(E3317,city!$D$4:$P$352,12,FALSE)&amp;"/"&amp;VLOOKUP(E3317,city!$D$4:$P$352,13,FALSE)&amp;"/"&amp;IF(G3317&lt;11,"jd",IF(G3317&lt;16,"tc","cs"))&amp;"/"&amp;IF(G3317&lt;11,G3317,IF(G3317&lt;16,G3317-10,G3317-15))&amp;".jpg"</f>
        <v>jingdian/guangdong/meizhou/cs/1.jpg</v>
      </c>
      <c r="D3317" s="23">
        <f t="shared" si="154"/>
        <v>3</v>
      </c>
      <c r="E3317" s="2" t="str">
        <f>VLOOKUP(F3317,city!$A$4:$D$352,4,FALSE)</f>
        <v>梅州</v>
      </c>
      <c r="F3317" s="22">
        <f t="shared" si="155"/>
        <v>195</v>
      </c>
      <c r="G3317" s="22">
        <f>IF(VLOOKUP(F3316,city!$A$4:$H$352,8,FALSE)&gt;G3316,G3316+1,1)</f>
        <v>16</v>
      </c>
    </row>
    <row r="3318" spans="1:7" x14ac:dyDescent="0.15">
      <c r="A3318" s="23">
        <f t="shared" si="153"/>
        <v>119582</v>
      </c>
      <c r="B3318" s="24">
        <v>3</v>
      </c>
      <c r="C3318" s="28" t="str">
        <f>"jingdian/"&amp;VLOOKUP(E3318,city!$D$4:$P$352,12,FALSE)&amp;"/"&amp;VLOOKUP(E3318,city!$D$4:$P$352,13,FALSE)&amp;"/"&amp;IF(G3318&lt;11,"jd",IF(G3318&lt;16,"tc","cs"))&amp;"/"&amp;IF(G3318&lt;11,G3318,IF(G3318&lt;16,G3318-10,G3318-15))&amp;".jpg"</f>
        <v>jingdian/guangdong/meizhou/cs/2.jpg</v>
      </c>
      <c r="D3318" s="23">
        <f t="shared" si="154"/>
        <v>3</v>
      </c>
      <c r="E3318" s="2" t="str">
        <f>VLOOKUP(F3318,city!$A$4:$D$352,4,FALSE)</f>
        <v>梅州</v>
      </c>
      <c r="F3318" s="22">
        <f t="shared" si="155"/>
        <v>195</v>
      </c>
      <c r="G3318" s="22">
        <f>IF(VLOOKUP(F3317,city!$A$4:$H$352,8,FALSE)&gt;G3317,G3317+1,1)</f>
        <v>17</v>
      </c>
    </row>
    <row r="3319" spans="1:7" x14ac:dyDescent="0.15">
      <c r="A3319" s="23">
        <f t="shared" si="153"/>
        <v>119601</v>
      </c>
      <c r="B3319" s="24">
        <v>1</v>
      </c>
      <c r="C3319" s="28" t="str">
        <f>"jingdian/"&amp;VLOOKUP(E3319,city!$D$4:$P$352,12,FALSE)&amp;"/"&amp;VLOOKUP(E3319,city!$D$4:$P$352,13,FALSE)&amp;"/"&amp;IF(G3319&lt;11,"jd",IF(G3319&lt;16,"tc","cs"))&amp;"/"&amp;IF(G3319&lt;11,G3319,IF(G3319&lt;16,G3319-10,G3319-15))&amp;".jpg"</f>
        <v>jingdian/guangdong/shanwei/jd/1.jpg</v>
      </c>
      <c r="D3319" s="23">
        <f t="shared" si="154"/>
        <v>1</v>
      </c>
      <c r="E3319" s="2" t="str">
        <f>VLOOKUP(F3319,city!$A$4:$D$352,4,FALSE)</f>
        <v>汕尾</v>
      </c>
      <c r="F3319" s="22">
        <f t="shared" si="155"/>
        <v>196</v>
      </c>
      <c r="G3319" s="22">
        <f>IF(VLOOKUP(F3318,city!$A$4:$H$352,8,FALSE)&gt;G3318,G3318+1,1)</f>
        <v>1</v>
      </c>
    </row>
    <row r="3320" spans="1:7" x14ac:dyDescent="0.15">
      <c r="A3320" s="23">
        <f t="shared" si="153"/>
        <v>119602</v>
      </c>
      <c r="B3320" s="24">
        <v>1</v>
      </c>
      <c r="C3320" s="28" t="str">
        <f>"jingdian/"&amp;VLOOKUP(E3320,city!$D$4:$P$352,12,FALSE)&amp;"/"&amp;VLOOKUP(E3320,city!$D$4:$P$352,13,FALSE)&amp;"/"&amp;IF(G3320&lt;11,"jd",IF(G3320&lt;16,"tc","cs"))&amp;"/"&amp;IF(G3320&lt;11,G3320,IF(G3320&lt;16,G3320-10,G3320-15))&amp;".jpg"</f>
        <v>jingdian/guangdong/shanwei/jd/2.jpg</v>
      </c>
      <c r="D3320" s="23">
        <f t="shared" si="154"/>
        <v>1</v>
      </c>
      <c r="E3320" s="2" t="str">
        <f>VLOOKUP(F3320,city!$A$4:$D$352,4,FALSE)</f>
        <v>汕尾</v>
      </c>
      <c r="F3320" s="22">
        <f t="shared" si="155"/>
        <v>196</v>
      </c>
      <c r="G3320" s="22">
        <f>IF(VLOOKUP(F3319,city!$A$4:$H$352,8,FALSE)&gt;G3319,G3319+1,1)</f>
        <v>2</v>
      </c>
    </row>
    <row r="3321" spans="1:7" x14ac:dyDescent="0.15">
      <c r="A3321" s="23">
        <f t="shared" si="153"/>
        <v>119603</v>
      </c>
      <c r="B3321" s="24">
        <v>1</v>
      </c>
      <c r="C3321" s="28" t="str">
        <f>"jingdian/"&amp;VLOOKUP(E3321,city!$D$4:$P$352,12,FALSE)&amp;"/"&amp;VLOOKUP(E3321,city!$D$4:$P$352,13,FALSE)&amp;"/"&amp;IF(G3321&lt;11,"jd",IF(G3321&lt;16,"tc","cs"))&amp;"/"&amp;IF(G3321&lt;11,G3321,IF(G3321&lt;16,G3321-10,G3321-15))&amp;".jpg"</f>
        <v>jingdian/guangdong/shanwei/jd/3.jpg</v>
      </c>
      <c r="D3321" s="23">
        <f t="shared" si="154"/>
        <v>1</v>
      </c>
      <c r="E3321" s="2" t="str">
        <f>VLOOKUP(F3321,city!$A$4:$D$352,4,FALSE)</f>
        <v>汕尾</v>
      </c>
      <c r="F3321" s="22">
        <f t="shared" si="155"/>
        <v>196</v>
      </c>
      <c r="G3321" s="22">
        <f>IF(VLOOKUP(F3320,city!$A$4:$H$352,8,FALSE)&gt;G3320,G3320+1,1)</f>
        <v>3</v>
      </c>
    </row>
    <row r="3322" spans="1:7" x14ac:dyDescent="0.15">
      <c r="A3322" s="23">
        <f t="shared" si="153"/>
        <v>119604</v>
      </c>
      <c r="B3322" s="24">
        <v>1</v>
      </c>
      <c r="C3322" s="28" t="str">
        <f>"jingdian/"&amp;VLOOKUP(E3322,city!$D$4:$P$352,12,FALSE)&amp;"/"&amp;VLOOKUP(E3322,city!$D$4:$P$352,13,FALSE)&amp;"/"&amp;IF(G3322&lt;11,"jd",IF(G3322&lt;16,"tc","cs"))&amp;"/"&amp;IF(G3322&lt;11,G3322,IF(G3322&lt;16,G3322-10,G3322-15))&amp;".jpg"</f>
        <v>jingdian/guangdong/shanwei/jd/4.jpg</v>
      </c>
      <c r="D3322" s="23">
        <f t="shared" si="154"/>
        <v>1</v>
      </c>
      <c r="E3322" s="2" t="str">
        <f>VLOOKUP(F3322,city!$A$4:$D$352,4,FALSE)</f>
        <v>汕尾</v>
      </c>
      <c r="F3322" s="22">
        <f t="shared" si="155"/>
        <v>196</v>
      </c>
      <c r="G3322" s="22">
        <f>IF(VLOOKUP(F3321,city!$A$4:$H$352,8,FALSE)&gt;G3321,G3321+1,1)</f>
        <v>4</v>
      </c>
    </row>
    <row r="3323" spans="1:7" x14ac:dyDescent="0.15">
      <c r="A3323" s="23">
        <f t="shared" si="153"/>
        <v>119605</v>
      </c>
      <c r="B3323" s="24">
        <v>1</v>
      </c>
      <c r="C3323" s="28" t="str">
        <f>"jingdian/"&amp;VLOOKUP(E3323,city!$D$4:$P$352,12,FALSE)&amp;"/"&amp;VLOOKUP(E3323,city!$D$4:$P$352,13,FALSE)&amp;"/"&amp;IF(G3323&lt;11,"jd",IF(G3323&lt;16,"tc","cs"))&amp;"/"&amp;IF(G3323&lt;11,G3323,IF(G3323&lt;16,G3323-10,G3323-15))&amp;".jpg"</f>
        <v>jingdian/guangdong/shanwei/jd/5.jpg</v>
      </c>
      <c r="D3323" s="23">
        <f t="shared" si="154"/>
        <v>1</v>
      </c>
      <c r="E3323" s="2" t="str">
        <f>VLOOKUP(F3323,city!$A$4:$D$352,4,FALSE)</f>
        <v>汕尾</v>
      </c>
      <c r="F3323" s="22">
        <f t="shared" si="155"/>
        <v>196</v>
      </c>
      <c r="G3323" s="22">
        <f>IF(VLOOKUP(F3322,city!$A$4:$H$352,8,FALSE)&gt;G3322,G3322+1,1)</f>
        <v>5</v>
      </c>
    </row>
    <row r="3324" spans="1:7" x14ac:dyDescent="0.15">
      <c r="A3324" s="23">
        <f t="shared" si="153"/>
        <v>119606</v>
      </c>
      <c r="B3324" s="24">
        <v>1</v>
      </c>
      <c r="C3324" s="28" t="str">
        <f>"jingdian/"&amp;VLOOKUP(E3324,city!$D$4:$P$352,12,FALSE)&amp;"/"&amp;VLOOKUP(E3324,city!$D$4:$P$352,13,FALSE)&amp;"/"&amp;IF(G3324&lt;11,"jd",IF(G3324&lt;16,"tc","cs"))&amp;"/"&amp;IF(G3324&lt;11,G3324,IF(G3324&lt;16,G3324-10,G3324-15))&amp;".jpg"</f>
        <v>jingdian/guangdong/shanwei/jd/6.jpg</v>
      </c>
      <c r="D3324" s="23">
        <f t="shared" si="154"/>
        <v>1</v>
      </c>
      <c r="E3324" s="2" t="str">
        <f>VLOOKUP(F3324,city!$A$4:$D$352,4,FALSE)</f>
        <v>汕尾</v>
      </c>
      <c r="F3324" s="22">
        <f t="shared" si="155"/>
        <v>196</v>
      </c>
      <c r="G3324" s="22">
        <f>IF(VLOOKUP(F3323,city!$A$4:$H$352,8,FALSE)&gt;G3323,G3323+1,1)</f>
        <v>6</v>
      </c>
    </row>
    <row r="3325" spans="1:7" x14ac:dyDescent="0.15">
      <c r="A3325" s="23">
        <f t="shared" si="153"/>
        <v>119607</v>
      </c>
      <c r="B3325" s="24">
        <v>1</v>
      </c>
      <c r="C3325" s="28" t="str">
        <f>"jingdian/"&amp;VLOOKUP(E3325,city!$D$4:$P$352,12,FALSE)&amp;"/"&amp;VLOOKUP(E3325,city!$D$4:$P$352,13,FALSE)&amp;"/"&amp;IF(G3325&lt;11,"jd",IF(G3325&lt;16,"tc","cs"))&amp;"/"&amp;IF(G3325&lt;11,G3325,IF(G3325&lt;16,G3325-10,G3325-15))&amp;".jpg"</f>
        <v>jingdian/guangdong/shanwei/jd/7.jpg</v>
      </c>
      <c r="D3325" s="23">
        <f t="shared" si="154"/>
        <v>1</v>
      </c>
      <c r="E3325" s="2" t="str">
        <f>VLOOKUP(F3325,city!$A$4:$D$352,4,FALSE)</f>
        <v>汕尾</v>
      </c>
      <c r="F3325" s="22">
        <f t="shared" si="155"/>
        <v>196</v>
      </c>
      <c r="G3325" s="22">
        <f>IF(VLOOKUP(F3324,city!$A$4:$H$352,8,FALSE)&gt;G3324,G3324+1,1)</f>
        <v>7</v>
      </c>
    </row>
    <row r="3326" spans="1:7" x14ac:dyDescent="0.15">
      <c r="A3326" s="23">
        <f t="shared" si="153"/>
        <v>119608</v>
      </c>
      <c r="B3326" s="24">
        <v>1</v>
      </c>
      <c r="C3326" s="28" t="str">
        <f>"jingdian/"&amp;VLOOKUP(E3326,city!$D$4:$P$352,12,FALSE)&amp;"/"&amp;VLOOKUP(E3326,city!$D$4:$P$352,13,FALSE)&amp;"/"&amp;IF(G3326&lt;11,"jd",IF(G3326&lt;16,"tc","cs"))&amp;"/"&amp;IF(G3326&lt;11,G3326,IF(G3326&lt;16,G3326-10,G3326-15))&amp;".jpg"</f>
        <v>jingdian/guangdong/shanwei/jd/8.jpg</v>
      </c>
      <c r="D3326" s="23">
        <f t="shared" si="154"/>
        <v>1</v>
      </c>
      <c r="E3326" s="2" t="str">
        <f>VLOOKUP(F3326,city!$A$4:$D$352,4,FALSE)</f>
        <v>汕尾</v>
      </c>
      <c r="F3326" s="22">
        <f t="shared" si="155"/>
        <v>196</v>
      </c>
      <c r="G3326" s="22">
        <f>IF(VLOOKUP(F3325,city!$A$4:$H$352,8,FALSE)&gt;G3325,G3325+1,1)</f>
        <v>8</v>
      </c>
    </row>
    <row r="3327" spans="1:7" x14ac:dyDescent="0.15">
      <c r="A3327" s="23">
        <f t="shared" si="153"/>
        <v>119609</v>
      </c>
      <c r="B3327" s="24">
        <v>1</v>
      </c>
      <c r="C3327" s="28" t="str">
        <f>"jingdian/"&amp;VLOOKUP(E3327,city!$D$4:$P$352,12,FALSE)&amp;"/"&amp;VLOOKUP(E3327,city!$D$4:$P$352,13,FALSE)&amp;"/"&amp;IF(G3327&lt;11,"jd",IF(G3327&lt;16,"tc","cs"))&amp;"/"&amp;IF(G3327&lt;11,G3327,IF(G3327&lt;16,G3327-10,G3327-15))&amp;".jpg"</f>
        <v>jingdian/guangdong/shanwei/jd/9.jpg</v>
      </c>
      <c r="D3327" s="23">
        <f t="shared" si="154"/>
        <v>1</v>
      </c>
      <c r="E3327" s="2" t="str">
        <f>VLOOKUP(F3327,city!$A$4:$D$352,4,FALSE)</f>
        <v>汕尾</v>
      </c>
      <c r="F3327" s="22">
        <f t="shared" si="155"/>
        <v>196</v>
      </c>
      <c r="G3327" s="22">
        <f>IF(VLOOKUP(F3326,city!$A$4:$H$352,8,FALSE)&gt;G3326,G3326+1,1)</f>
        <v>9</v>
      </c>
    </row>
    <row r="3328" spans="1:7" x14ac:dyDescent="0.15">
      <c r="A3328" s="23">
        <f t="shared" si="153"/>
        <v>119610</v>
      </c>
      <c r="B3328" s="24">
        <v>1</v>
      </c>
      <c r="C3328" s="28" t="str">
        <f>"jingdian/"&amp;VLOOKUP(E3328,city!$D$4:$P$352,12,FALSE)&amp;"/"&amp;VLOOKUP(E3328,city!$D$4:$P$352,13,FALSE)&amp;"/"&amp;IF(G3328&lt;11,"jd",IF(G3328&lt;16,"tc","cs"))&amp;"/"&amp;IF(G3328&lt;11,G3328,IF(G3328&lt;16,G3328-10,G3328-15))&amp;".jpg"</f>
        <v>jingdian/guangdong/shanwei/jd/10.jpg</v>
      </c>
      <c r="D3328" s="23">
        <f t="shared" si="154"/>
        <v>1</v>
      </c>
      <c r="E3328" s="2" t="str">
        <f>VLOOKUP(F3328,city!$A$4:$D$352,4,FALSE)</f>
        <v>汕尾</v>
      </c>
      <c r="F3328" s="22">
        <f t="shared" si="155"/>
        <v>196</v>
      </c>
      <c r="G3328" s="22">
        <f>IF(VLOOKUP(F3327,city!$A$4:$H$352,8,FALSE)&gt;G3327,G3327+1,1)</f>
        <v>10</v>
      </c>
    </row>
    <row r="3329" spans="1:7" x14ac:dyDescent="0.15">
      <c r="A3329" s="23">
        <f t="shared" si="153"/>
        <v>119651</v>
      </c>
      <c r="B3329" s="24">
        <v>4</v>
      </c>
      <c r="C3329" s="28" t="str">
        <f>"jingdian/"&amp;VLOOKUP(E3329,city!$D$4:$P$352,12,FALSE)&amp;"/"&amp;VLOOKUP(E3329,city!$D$4:$P$352,13,FALSE)&amp;"/"&amp;IF(G3329&lt;11,"jd",IF(G3329&lt;16,"tc","cs"))&amp;"/"&amp;IF(G3329&lt;11,G3329,IF(G3329&lt;16,G3329-10,G3329-15))&amp;".jpg"</f>
        <v>jingdian/guangdong/shanwei/tc/1.jpg</v>
      </c>
      <c r="D3329" s="23">
        <f t="shared" si="154"/>
        <v>2</v>
      </c>
      <c r="E3329" s="2" t="str">
        <f>VLOOKUP(F3329,city!$A$4:$D$352,4,FALSE)</f>
        <v>汕尾</v>
      </c>
      <c r="F3329" s="22">
        <f t="shared" si="155"/>
        <v>196</v>
      </c>
      <c r="G3329" s="22">
        <f>IF(VLOOKUP(F3328,city!$A$4:$H$352,8,FALSE)&gt;G3328,G3328+1,1)</f>
        <v>11</v>
      </c>
    </row>
    <row r="3330" spans="1:7" x14ac:dyDescent="0.15">
      <c r="A3330" s="23">
        <f t="shared" si="153"/>
        <v>119652</v>
      </c>
      <c r="B3330" s="24">
        <v>5</v>
      </c>
      <c r="C3330" s="28" t="str">
        <f>"jingdian/"&amp;VLOOKUP(E3330,city!$D$4:$P$352,12,FALSE)&amp;"/"&amp;VLOOKUP(E3330,city!$D$4:$P$352,13,FALSE)&amp;"/"&amp;IF(G3330&lt;11,"jd",IF(G3330&lt;16,"tc","cs"))&amp;"/"&amp;IF(G3330&lt;11,G3330,IF(G3330&lt;16,G3330-10,G3330-15))&amp;".jpg"</f>
        <v>jingdian/guangdong/shanwei/tc/2.jpg</v>
      </c>
      <c r="D3330" s="23">
        <f t="shared" si="154"/>
        <v>2</v>
      </c>
      <c r="E3330" s="2" t="str">
        <f>VLOOKUP(F3330,city!$A$4:$D$352,4,FALSE)</f>
        <v>汕尾</v>
      </c>
      <c r="F3330" s="22">
        <f t="shared" si="155"/>
        <v>196</v>
      </c>
      <c r="G3330" s="22">
        <f>IF(VLOOKUP(F3329,city!$A$4:$H$352,8,FALSE)&gt;G3329,G3329+1,1)</f>
        <v>12</v>
      </c>
    </row>
    <row r="3331" spans="1:7" x14ac:dyDescent="0.15">
      <c r="A3331" s="23">
        <f t="shared" si="153"/>
        <v>119653</v>
      </c>
      <c r="B3331" s="24">
        <v>3</v>
      </c>
      <c r="C3331" s="28" t="str">
        <f>"jingdian/"&amp;VLOOKUP(E3331,city!$D$4:$P$352,12,FALSE)&amp;"/"&amp;VLOOKUP(E3331,city!$D$4:$P$352,13,FALSE)&amp;"/"&amp;IF(G3331&lt;11,"jd",IF(G3331&lt;16,"tc","cs"))&amp;"/"&amp;IF(G3331&lt;11,G3331,IF(G3331&lt;16,G3331-10,G3331-15))&amp;".jpg"</f>
        <v>jingdian/guangdong/shanwei/tc/3.jpg</v>
      </c>
      <c r="D3331" s="23">
        <f t="shared" si="154"/>
        <v>2</v>
      </c>
      <c r="E3331" s="2" t="str">
        <f>VLOOKUP(F3331,city!$A$4:$D$352,4,FALSE)</f>
        <v>汕尾</v>
      </c>
      <c r="F3331" s="22">
        <f t="shared" si="155"/>
        <v>196</v>
      </c>
      <c r="G3331" s="22">
        <f>IF(VLOOKUP(F3330,city!$A$4:$H$352,8,FALSE)&gt;G3330,G3330+1,1)</f>
        <v>13</v>
      </c>
    </row>
    <row r="3332" spans="1:7" x14ac:dyDescent="0.15">
      <c r="A3332" s="23">
        <f t="shared" si="153"/>
        <v>119654</v>
      </c>
      <c r="B3332" s="24">
        <v>4</v>
      </c>
      <c r="C3332" s="28" t="str">
        <f>"jingdian/"&amp;VLOOKUP(E3332,city!$D$4:$P$352,12,FALSE)&amp;"/"&amp;VLOOKUP(E3332,city!$D$4:$P$352,13,FALSE)&amp;"/"&amp;IF(G3332&lt;11,"jd",IF(G3332&lt;16,"tc","cs"))&amp;"/"&amp;IF(G3332&lt;11,G3332,IF(G3332&lt;16,G3332-10,G3332-15))&amp;".jpg"</f>
        <v>jingdian/guangdong/shanwei/tc/4.jpg</v>
      </c>
      <c r="D3332" s="23">
        <f t="shared" si="154"/>
        <v>2</v>
      </c>
      <c r="E3332" s="2" t="str">
        <f>VLOOKUP(F3332,city!$A$4:$D$352,4,FALSE)</f>
        <v>汕尾</v>
      </c>
      <c r="F3332" s="22">
        <f t="shared" si="155"/>
        <v>196</v>
      </c>
      <c r="G3332" s="22">
        <f>IF(VLOOKUP(F3331,city!$A$4:$H$352,8,FALSE)&gt;G3331,G3331+1,1)</f>
        <v>14</v>
      </c>
    </row>
    <row r="3333" spans="1:7" x14ac:dyDescent="0.15">
      <c r="A3333" s="23">
        <f t="shared" ref="A3333:A3396" si="156">IF(G3333&lt;11,G3333,IF(G3333&lt;16,G3333+40,G3333+65))+F3333*100+100000</f>
        <v>119655</v>
      </c>
      <c r="B3333" s="24">
        <v>4</v>
      </c>
      <c r="C3333" s="28" t="str">
        <f>"jingdian/"&amp;VLOOKUP(E3333,city!$D$4:$P$352,12,FALSE)&amp;"/"&amp;VLOOKUP(E3333,city!$D$4:$P$352,13,FALSE)&amp;"/"&amp;IF(G3333&lt;11,"jd",IF(G3333&lt;16,"tc","cs"))&amp;"/"&amp;IF(G3333&lt;11,G3333,IF(G3333&lt;16,G3333-10,G3333-15))&amp;".jpg"</f>
        <v>jingdian/guangdong/shanwei/tc/5.jpg</v>
      </c>
      <c r="D3333" s="23">
        <f t="shared" ref="D3333:D3396" si="157">IF(G3333&lt;11,1,IF(G3333&lt;16,2,3))</f>
        <v>2</v>
      </c>
      <c r="E3333" s="2" t="str">
        <f>VLOOKUP(F3333,city!$A$4:$D$352,4,FALSE)</f>
        <v>汕尾</v>
      </c>
      <c r="F3333" s="22">
        <f t="shared" ref="F3333:F3396" si="158">IF(G3333&gt;G3332,F3332,F3332+1)</f>
        <v>196</v>
      </c>
      <c r="G3333" s="22">
        <f>IF(VLOOKUP(F3332,city!$A$4:$H$352,8,FALSE)&gt;G3332,G3332+1,1)</f>
        <v>15</v>
      </c>
    </row>
    <row r="3334" spans="1:7" x14ac:dyDescent="0.15">
      <c r="A3334" s="23">
        <f t="shared" si="156"/>
        <v>119681</v>
      </c>
      <c r="B3334" s="24">
        <v>5</v>
      </c>
      <c r="C3334" s="28" t="str">
        <f>"jingdian/"&amp;VLOOKUP(E3334,city!$D$4:$P$352,12,FALSE)&amp;"/"&amp;VLOOKUP(E3334,city!$D$4:$P$352,13,FALSE)&amp;"/"&amp;IF(G3334&lt;11,"jd",IF(G3334&lt;16,"tc","cs"))&amp;"/"&amp;IF(G3334&lt;11,G3334,IF(G3334&lt;16,G3334-10,G3334-15))&amp;".jpg"</f>
        <v>jingdian/guangdong/shanwei/cs/1.jpg</v>
      </c>
      <c r="D3334" s="23">
        <f t="shared" si="157"/>
        <v>3</v>
      </c>
      <c r="E3334" s="2" t="str">
        <f>VLOOKUP(F3334,city!$A$4:$D$352,4,FALSE)</f>
        <v>汕尾</v>
      </c>
      <c r="F3334" s="22">
        <f t="shared" si="158"/>
        <v>196</v>
      </c>
      <c r="G3334" s="22">
        <f>IF(VLOOKUP(F3333,city!$A$4:$H$352,8,FALSE)&gt;G3333,G3333+1,1)</f>
        <v>16</v>
      </c>
    </row>
    <row r="3335" spans="1:7" x14ac:dyDescent="0.15">
      <c r="A3335" s="23">
        <f t="shared" si="156"/>
        <v>119682</v>
      </c>
      <c r="B3335" s="24">
        <v>2</v>
      </c>
      <c r="C3335" s="28" t="str">
        <f>"jingdian/"&amp;VLOOKUP(E3335,city!$D$4:$P$352,12,FALSE)&amp;"/"&amp;VLOOKUP(E3335,city!$D$4:$P$352,13,FALSE)&amp;"/"&amp;IF(G3335&lt;11,"jd",IF(G3335&lt;16,"tc","cs"))&amp;"/"&amp;IF(G3335&lt;11,G3335,IF(G3335&lt;16,G3335-10,G3335-15))&amp;".jpg"</f>
        <v>jingdian/guangdong/shanwei/cs/2.jpg</v>
      </c>
      <c r="D3335" s="23">
        <f t="shared" si="157"/>
        <v>3</v>
      </c>
      <c r="E3335" s="2" t="str">
        <f>VLOOKUP(F3335,city!$A$4:$D$352,4,FALSE)</f>
        <v>汕尾</v>
      </c>
      <c r="F3335" s="22">
        <f t="shared" si="158"/>
        <v>196</v>
      </c>
      <c r="G3335" s="22">
        <f>IF(VLOOKUP(F3334,city!$A$4:$H$352,8,FALSE)&gt;G3334,G3334+1,1)</f>
        <v>17</v>
      </c>
    </row>
    <row r="3336" spans="1:7" x14ac:dyDescent="0.15">
      <c r="A3336" s="23">
        <f t="shared" si="156"/>
        <v>119701</v>
      </c>
      <c r="B3336" s="24">
        <v>1</v>
      </c>
      <c r="C3336" s="28" t="str">
        <f>"jingdian/"&amp;VLOOKUP(E3336,city!$D$4:$P$352,12,FALSE)&amp;"/"&amp;VLOOKUP(E3336,city!$D$4:$P$352,13,FALSE)&amp;"/"&amp;IF(G3336&lt;11,"jd",IF(G3336&lt;16,"tc","cs"))&amp;"/"&amp;IF(G3336&lt;11,G3336,IF(G3336&lt;16,G3336-10,G3336-15))&amp;".jpg"</f>
        <v>jingdian/guangdong/heyuan/jd/1.jpg</v>
      </c>
      <c r="D3336" s="23">
        <f t="shared" si="157"/>
        <v>1</v>
      </c>
      <c r="E3336" s="2" t="str">
        <f>VLOOKUP(F3336,city!$A$4:$D$352,4,FALSE)</f>
        <v>河源</v>
      </c>
      <c r="F3336" s="22">
        <f t="shared" si="158"/>
        <v>197</v>
      </c>
      <c r="G3336" s="22">
        <f>IF(VLOOKUP(F3335,city!$A$4:$H$352,8,FALSE)&gt;G3335,G3335+1,1)</f>
        <v>1</v>
      </c>
    </row>
    <row r="3337" spans="1:7" x14ac:dyDescent="0.15">
      <c r="A3337" s="23">
        <f t="shared" si="156"/>
        <v>119702</v>
      </c>
      <c r="B3337" s="24">
        <v>1</v>
      </c>
      <c r="C3337" s="28" t="str">
        <f>"jingdian/"&amp;VLOOKUP(E3337,city!$D$4:$P$352,12,FALSE)&amp;"/"&amp;VLOOKUP(E3337,city!$D$4:$P$352,13,FALSE)&amp;"/"&amp;IF(G3337&lt;11,"jd",IF(G3337&lt;16,"tc","cs"))&amp;"/"&amp;IF(G3337&lt;11,G3337,IF(G3337&lt;16,G3337-10,G3337-15))&amp;".jpg"</f>
        <v>jingdian/guangdong/heyuan/jd/2.jpg</v>
      </c>
      <c r="D3337" s="23">
        <f t="shared" si="157"/>
        <v>1</v>
      </c>
      <c r="E3337" s="2" t="str">
        <f>VLOOKUP(F3337,city!$A$4:$D$352,4,FALSE)</f>
        <v>河源</v>
      </c>
      <c r="F3337" s="22">
        <f t="shared" si="158"/>
        <v>197</v>
      </c>
      <c r="G3337" s="22">
        <f>IF(VLOOKUP(F3336,city!$A$4:$H$352,8,FALSE)&gt;G3336,G3336+1,1)</f>
        <v>2</v>
      </c>
    </row>
    <row r="3338" spans="1:7" x14ac:dyDescent="0.15">
      <c r="A3338" s="23">
        <f t="shared" si="156"/>
        <v>119703</v>
      </c>
      <c r="B3338" s="24">
        <v>1</v>
      </c>
      <c r="C3338" s="28" t="str">
        <f>"jingdian/"&amp;VLOOKUP(E3338,city!$D$4:$P$352,12,FALSE)&amp;"/"&amp;VLOOKUP(E3338,city!$D$4:$P$352,13,FALSE)&amp;"/"&amp;IF(G3338&lt;11,"jd",IF(G3338&lt;16,"tc","cs"))&amp;"/"&amp;IF(G3338&lt;11,G3338,IF(G3338&lt;16,G3338-10,G3338-15))&amp;".jpg"</f>
        <v>jingdian/guangdong/heyuan/jd/3.jpg</v>
      </c>
      <c r="D3338" s="23">
        <f t="shared" si="157"/>
        <v>1</v>
      </c>
      <c r="E3338" s="2" t="str">
        <f>VLOOKUP(F3338,city!$A$4:$D$352,4,FALSE)</f>
        <v>河源</v>
      </c>
      <c r="F3338" s="22">
        <f t="shared" si="158"/>
        <v>197</v>
      </c>
      <c r="G3338" s="22">
        <f>IF(VLOOKUP(F3337,city!$A$4:$H$352,8,FALSE)&gt;G3337,G3337+1,1)</f>
        <v>3</v>
      </c>
    </row>
    <row r="3339" spans="1:7" x14ac:dyDescent="0.15">
      <c r="A3339" s="23">
        <f t="shared" si="156"/>
        <v>119704</v>
      </c>
      <c r="B3339" s="24">
        <v>1</v>
      </c>
      <c r="C3339" s="28" t="str">
        <f>"jingdian/"&amp;VLOOKUP(E3339,city!$D$4:$P$352,12,FALSE)&amp;"/"&amp;VLOOKUP(E3339,city!$D$4:$P$352,13,FALSE)&amp;"/"&amp;IF(G3339&lt;11,"jd",IF(G3339&lt;16,"tc","cs"))&amp;"/"&amp;IF(G3339&lt;11,G3339,IF(G3339&lt;16,G3339-10,G3339-15))&amp;".jpg"</f>
        <v>jingdian/guangdong/heyuan/jd/4.jpg</v>
      </c>
      <c r="D3339" s="23">
        <f t="shared" si="157"/>
        <v>1</v>
      </c>
      <c r="E3339" s="2" t="str">
        <f>VLOOKUP(F3339,city!$A$4:$D$352,4,FALSE)</f>
        <v>河源</v>
      </c>
      <c r="F3339" s="22">
        <f t="shared" si="158"/>
        <v>197</v>
      </c>
      <c r="G3339" s="22">
        <f>IF(VLOOKUP(F3338,city!$A$4:$H$352,8,FALSE)&gt;G3338,G3338+1,1)</f>
        <v>4</v>
      </c>
    </row>
    <row r="3340" spans="1:7" x14ac:dyDescent="0.15">
      <c r="A3340" s="23">
        <f t="shared" si="156"/>
        <v>119705</v>
      </c>
      <c r="B3340" s="24">
        <v>1</v>
      </c>
      <c r="C3340" s="28" t="str">
        <f>"jingdian/"&amp;VLOOKUP(E3340,city!$D$4:$P$352,12,FALSE)&amp;"/"&amp;VLOOKUP(E3340,city!$D$4:$P$352,13,FALSE)&amp;"/"&amp;IF(G3340&lt;11,"jd",IF(G3340&lt;16,"tc","cs"))&amp;"/"&amp;IF(G3340&lt;11,G3340,IF(G3340&lt;16,G3340-10,G3340-15))&amp;".jpg"</f>
        <v>jingdian/guangdong/heyuan/jd/5.jpg</v>
      </c>
      <c r="D3340" s="23">
        <f t="shared" si="157"/>
        <v>1</v>
      </c>
      <c r="E3340" s="2" t="str">
        <f>VLOOKUP(F3340,city!$A$4:$D$352,4,FALSE)</f>
        <v>河源</v>
      </c>
      <c r="F3340" s="22">
        <f t="shared" si="158"/>
        <v>197</v>
      </c>
      <c r="G3340" s="22">
        <f>IF(VLOOKUP(F3339,city!$A$4:$H$352,8,FALSE)&gt;G3339,G3339+1,1)</f>
        <v>5</v>
      </c>
    </row>
    <row r="3341" spans="1:7" x14ac:dyDescent="0.15">
      <c r="A3341" s="23">
        <f t="shared" si="156"/>
        <v>119706</v>
      </c>
      <c r="B3341" s="24">
        <v>1</v>
      </c>
      <c r="C3341" s="28" t="str">
        <f>"jingdian/"&amp;VLOOKUP(E3341,city!$D$4:$P$352,12,FALSE)&amp;"/"&amp;VLOOKUP(E3341,city!$D$4:$P$352,13,FALSE)&amp;"/"&amp;IF(G3341&lt;11,"jd",IF(G3341&lt;16,"tc","cs"))&amp;"/"&amp;IF(G3341&lt;11,G3341,IF(G3341&lt;16,G3341-10,G3341-15))&amp;".jpg"</f>
        <v>jingdian/guangdong/heyuan/jd/6.jpg</v>
      </c>
      <c r="D3341" s="23">
        <f t="shared" si="157"/>
        <v>1</v>
      </c>
      <c r="E3341" s="2" t="str">
        <f>VLOOKUP(F3341,city!$A$4:$D$352,4,FALSE)</f>
        <v>河源</v>
      </c>
      <c r="F3341" s="22">
        <f t="shared" si="158"/>
        <v>197</v>
      </c>
      <c r="G3341" s="22">
        <f>IF(VLOOKUP(F3340,city!$A$4:$H$352,8,FALSE)&gt;G3340,G3340+1,1)</f>
        <v>6</v>
      </c>
    </row>
    <row r="3342" spans="1:7" x14ac:dyDescent="0.15">
      <c r="A3342" s="23">
        <f t="shared" si="156"/>
        <v>119707</v>
      </c>
      <c r="B3342" s="24">
        <v>1</v>
      </c>
      <c r="C3342" s="28" t="str">
        <f>"jingdian/"&amp;VLOOKUP(E3342,city!$D$4:$P$352,12,FALSE)&amp;"/"&amp;VLOOKUP(E3342,city!$D$4:$P$352,13,FALSE)&amp;"/"&amp;IF(G3342&lt;11,"jd",IF(G3342&lt;16,"tc","cs"))&amp;"/"&amp;IF(G3342&lt;11,G3342,IF(G3342&lt;16,G3342-10,G3342-15))&amp;".jpg"</f>
        <v>jingdian/guangdong/heyuan/jd/7.jpg</v>
      </c>
      <c r="D3342" s="23">
        <f t="shared" si="157"/>
        <v>1</v>
      </c>
      <c r="E3342" s="2" t="str">
        <f>VLOOKUP(F3342,city!$A$4:$D$352,4,FALSE)</f>
        <v>河源</v>
      </c>
      <c r="F3342" s="22">
        <f t="shared" si="158"/>
        <v>197</v>
      </c>
      <c r="G3342" s="22">
        <f>IF(VLOOKUP(F3341,city!$A$4:$H$352,8,FALSE)&gt;G3341,G3341+1,1)</f>
        <v>7</v>
      </c>
    </row>
    <row r="3343" spans="1:7" x14ac:dyDescent="0.15">
      <c r="A3343" s="23">
        <f t="shared" si="156"/>
        <v>119708</v>
      </c>
      <c r="B3343" s="24">
        <v>1</v>
      </c>
      <c r="C3343" s="28" t="str">
        <f>"jingdian/"&amp;VLOOKUP(E3343,city!$D$4:$P$352,12,FALSE)&amp;"/"&amp;VLOOKUP(E3343,city!$D$4:$P$352,13,FALSE)&amp;"/"&amp;IF(G3343&lt;11,"jd",IF(G3343&lt;16,"tc","cs"))&amp;"/"&amp;IF(G3343&lt;11,G3343,IF(G3343&lt;16,G3343-10,G3343-15))&amp;".jpg"</f>
        <v>jingdian/guangdong/heyuan/jd/8.jpg</v>
      </c>
      <c r="D3343" s="23">
        <f t="shared" si="157"/>
        <v>1</v>
      </c>
      <c r="E3343" s="2" t="str">
        <f>VLOOKUP(F3343,city!$A$4:$D$352,4,FALSE)</f>
        <v>河源</v>
      </c>
      <c r="F3343" s="22">
        <f t="shared" si="158"/>
        <v>197</v>
      </c>
      <c r="G3343" s="22">
        <f>IF(VLOOKUP(F3342,city!$A$4:$H$352,8,FALSE)&gt;G3342,G3342+1,1)</f>
        <v>8</v>
      </c>
    </row>
    <row r="3344" spans="1:7" x14ac:dyDescent="0.15">
      <c r="A3344" s="23">
        <f t="shared" si="156"/>
        <v>119709</v>
      </c>
      <c r="B3344" s="24">
        <v>1</v>
      </c>
      <c r="C3344" s="28" t="str">
        <f>"jingdian/"&amp;VLOOKUP(E3344,city!$D$4:$P$352,12,FALSE)&amp;"/"&amp;VLOOKUP(E3344,city!$D$4:$P$352,13,FALSE)&amp;"/"&amp;IF(G3344&lt;11,"jd",IF(G3344&lt;16,"tc","cs"))&amp;"/"&amp;IF(G3344&lt;11,G3344,IF(G3344&lt;16,G3344-10,G3344-15))&amp;".jpg"</f>
        <v>jingdian/guangdong/heyuan/jd/9.jpg</v>
      </c>
      <c r="D3344" s="23">
        <f t="shared" si="157"/>
        <v>1</v>
      </c>
      <c r="E3344" s="2" t="str">
        <f>VLOOKUP(F3344,city!$A$4:$D$352,4,FALSE)</f>
        <v>河源</v>
      </c>
      <c r="F3344" s="22">
        <f t="shared" si="158"/>
        <v>197</v>
      </c>
      <c r="G3344" s="22">
        <f>IF(VLOOKUP(F3343,city!$A$4:$H$352,8,FALSE)&gt;G3343,G3343+1,1)</f>
        <v>9</v>
      </c>
    </row>
    <row r="3345" spans="1:7" x14ac:dyDescent="0.15">
      <c r="A3345" s="23">
        <f t="shared" si="156"/>
        <v>119710</v>
      </c>
      <c r="B3345" s="24">
        <v>1</v>
      </c>
      <c r="C3345" s="28" t="str">
        <f>"jingdian/"&amp;VLOOKUP(E3345,city!$D$4:$P$352,12,FALSE)&amp;"/"&amp;VLOOKUP(E3345,city!$D$4:$P$352,13,FALSE)&amp;"/"&amp;IF(G3345&lt;11,"jd",IF(G3345&lt;16,"tc","cs"))&amp;"/"&amp;IF(G3345&lt;11,G3345,IF(G3345&lt;16,G3345-10,G3345-15))&amp;".jpg"</f>
        <v>jingdian/guangdong/heyuan/jd/10.jpg</v>
      </c>
      <c r="D3345" s="23">
        <f t="shared" si="157"/>
        <v>1</v>
      </c>
      <c r="E3345" s="2" t="str">
        <f>VLOOKUP(F3345,city!$A$4:$D$352,4,FALSE)</f>
        <v>河源</v>
      </c>
      <c r="F3345" s="22">
        <f t="shared" si="158"/>
        <v>197</v>
      </c>
      <c r="G3345" s="22">
        <f>IF(VLOOKUP(F3344,city!$A$4:$H$352,8,FALSE)&gt;G3344,G3344+1,1)</f>
        <v>10</v>
      </c>
    </row>
    <row r="3346" spans="1:7" x14ac:dyDescent="0.15">
      <c r="A3346" s="23">
        <f t="shared" si="156"/>
        <v>119751</v>
      </c>
      <c r="B3346" s="24">
        <v>5</v>
      </c>
      <c r="C3346" s="28" t="str">
        <f>"jingdian/"&amp;VLOOKUP(E3346,city!$D$4:$P$352,12,FALSE)&amp;"/"&amp;VLOOKUP(E3346,city!$D$4:$P$352,13,FALSE)&amp;"/"&amp;IF(G3346&lt;11,"jd",IF(G3346&lt;16,"tc","cs"))&amp;"/"&amp;IF(G3346&lt;11,G3346,IF(G3346&lt;16,G3346-10,G3346-15))&amp;".jpg"</f>
        <v>jingdian/guangdong/heyuan/tc/1.jpg</v>
      </c>
      <c r="D3346" s="23">
        <f t="shared" si="157"/>
        <v>2</v>
      </c>
      <c r="E3346" s="2" t="str">
        <f>VLOOKUP(F3346,city!$A$4:$D$352,4,FALSE)</f>
        <v>河源</v>
      </c>
      <c r="F3346" s="22">
        <f t="shared" si="158"/>
        <v>197</v>
      </c>
      <c r="G3346" s="22">
        <f>IF(VLOOKUP(F3345,city!$A$4:$H$352,8,FALSE)&gt;G3345,G3345+1,1)</f>
        <v>11</v>
      </c>
    </row>
    <row r="3347" spans="1:7" x14ac:dyDescent="0.15">
      <c r="A3347" s="23">
        <f t="shared" si="156"/>
        <v>119752</v>
      </c>
      <c r="B3347" s="24">
        <v>5</v>
      </c>
      <c r="C3347" s="28" t="str">
        <f>"jingdian/"&amp;VLOOKUP(E3347,city!$D$4:$P$352,12,FALSE)&amp;"/"&amp;VLOOKUP(E3347,city!$D$4:$P$352,13,FALSE)&amp;"/"&amp;IF(G3347&lt;11,"jd",IF(G3347&lt;16,"tc","cs"))&amp;"/"&amp;IF(G3347&lt;11,G3347,IF(G3347&lt;16,G3347-10,G3347-15))&amp;".jpg"</f>
        <v>jingdian/guangdong/heyuan/tc/2.jpg</v>
      </c>
      <c r="D3347" s="23">
        <f t="shared" si="157"/>
        <v>2</v>
      </c>
      <c r="E3347" s="2" t="str">
        <f>VLOOKUP(F3347,city!$A$4:$D$352,4,FALSE)</f>
        <v>河源</v>
      </c>
      <c r="F3347" s="22">
        <f t="shared" si="158"/>
        <v>197</v>
      </c>
      <c r="G3347" s="22">
        <f>IF(VLOOKUP(F3346,city!$A$4:$H$352,8,FALSE)&gt;G3346,G3346+1,1)</f>
        <v>12</v>
      </c>
    </row>
    <row r="3348" spans="1:7" x14ac:dyDescent="0.15">
      <c r="A3348" s="23">
        <f t="shared" si="156"/>
        <v>119753</v>
      </c>
      <c r="B3348" s="24">
        <v>4</v>
      </c>
      <c r="C3348" s="28" t="str">
        <f>"jingdian/"&amp;VLOOKUP(E3348,city!$D$4:$P$352,12,FALSE)&amp;"/"&amp;VLOOKUP(E3348,city!$D$4:$P$352,13,FALSE)&amp;"/"&amp;IF(G3348&lt;11,"jd",IF(G3348&lt;16,"tc","cs"))&amp;"/"&amp;IF(G3348&lt;11,G3348,IF(G3348&lt;16,G3348-10,G3348-15))&amp;".jpg"</f>
        <v>jingdian/guangdong/heyuan/tc/3.jpg</v>
      </c>
      <c r="D3348" s="23">
        <f t="shared" si="157"/>
        <v>2</v>
      </c>
      <c r="E3348" s="2" t="str">
        <f>VLOOKUP(F3348,city!$A$4:$D$352,4,FALSE)</f>
        <v>河源</v>
      </c>
      <c r="F3348" s="22">
        <f t="shared" si="158"/>
        <v>197</v>
      </c>
      <c r="G3348" s="22">
        <f>IF(VLOOKUP(F3347,city!$A$4:$H$352,8,FALSE)&gt;G3347,G3347+1,1)</f>
        <v>13</v>
      </c>
    </row>
    <row r="3349" spans="1:7" x14ac:dyDescent="0.15">
      <c r="A3349" s="23">
        <f t="shared" si="156"/>
        <v>119754</v>
      </c>
      <c r="B3349" s="24">
        <v>5</v>
      </c>
      <c r="C3349" s="28" t="str">
        <f>"jingdian/"&amp;VLOOKUP(E3349,city!$D$4:$P$352,12,FALSE)&amp;"/"&amp;VLOOKUP(E3349,city!$D$4:$P$352,13,FALSE)&amp;"/"&amp;IF(G3349&lt;11,"jd",IF(G3349&lt;16,"tc","cs"))&amp;"/"&amp;IF(G3349&lt;11,G3349,IF(G3349&lt;16,G3349-10,G3349-15))&amp;".jpg"</f>
        <v>jingdian/guangdong/heyuan/tc/4.jpg</v>
      </c>
      <c r="D3349" s="23">
        <f t="shared" si="157"/>
        <v>2</v>
      </c>
      <c r="E3349" s="2" t="str">
        <f>VLOOKUP(F3349,city!$A$4:$D$352,4,FALSE)</f>
        <v>河源</v>
      </c>
      <c r="F3349" s="22">
        <f t="shared" si="158"/>
        <v>197</v>
      </c>
      <c r="G3349" s="22">
        <f>IF(VLOOKUP(F3348,city!$A$4:$H$352,8,FALSE)&gt;G3348,G3348+1,1)</f>
        <v>14</v>
      </c>
    </row>
    <row r="3350" spans="1:7" x14ac:dyDescent="0.15">
      <c r="A3350" s="23">
        <f t="shared" si="156"/>
        <v>119755</v>
      </c>
      <c r="B3350" s="24">
        <v>3</v>
      </c>
      <c r="C3350" s="28" t="str">
        <f>"jingdian/"&amp;VLOOKUP(E3350,city!$D$4:$P$352,12,FALSE)&amp;"/"&amp;VLOOKUP(E3350,city!$D$4:$P$352,13,FALSE)&amp;"/"&amp;IF(G3350&lt;11,"jd",IF(G3350&lt;16,"tc","cs"))&amp;"/"&amp;IF(G3350&lt;11,G3350,IF(G3350&lt;16,G3350-10,G3350-15))&amp;".jpg"</f>
        <v>jingdian/guangdong/heyuan/tc/5.jpg</v>
      </c>
      <c r="D3350" s="23">
        <f t="shared" si="157"/>
        <v>2</v>
      </c>
      <c r="E3350" s="2" t="str">
        <f>VLOOKUP(F3350,city!$A$4:$D$352,4,FALSE)</f>
        <v>河源</v>
      </c>
      <c r="F3350" s="22">
        <f t="shared" si="158"/>
        <v>197</v>
      </c>
      <c r="G3350" s="22">
        <f>IF(VLOOKUP(F3349,city!$A$4:$H$352,8,FALSE)&gt;G3349,G3349+1,1)</f>
        <v>15</v>
      </c>
    </row>
    <row r="3351" spans="1:7" x14ac:dyDescent="0.15">
      <c r="A3351" s="23">
        <f t="shared" si="156"/>
        <v>119781</v>
      </c>
      <c r="B3351" s="24">
        <v>5</v>
      </c>
      <c r="C3351" s="28" t="str">
        <f>"jingdian/"&amp;VLOOKUP(E3351,city!$D$4:$P$352,12,FALSE)&amp;"/"&amp;VLOOKUP(E3351,city!$D$4:$P$352,13,FALSE)&amp;"/"&amp;IF(G3351&lt;11,"jd",IF(G3351&lt;16,"tc","cs"))&amp;"/"&amp;IF(G3351&lt;11,G3351,IF(G3351&lt;16,G3351-10,G3351-15))&amp;".jpg"</f>
        <v>jingdian/guangdong/heyuan/cs/1.jpg</v>
      </c>
      <c r="D3351" s="23">
        <f t="shared" si="157"/>
        <v>3</v>
      </c>
      <c r="E3351" s="2" t="str">
        <f>VLOOKUP(F3351,city!$A$4:$D$352,4,FALSE)</f>
        <v>河源</v>
      </c>
      <c r="F3351" s="22">
        <f t="shared" si="158"/>
        <v>197</v>
      </c>
      <c r="G3351" s="22">
        <f>IF(VLOOKUP(F3350,city!$A$4:$H$352,8,FALSE)&gt;G3350,G3350+1,1)</f>
        <v>16</v>
      </c>
    </row>
    <row r="3352" spans="1:7" x14ac:dyDescent="0.15">
      <c r="A3352" s="23">
        <f t="shared" si="156"/>
        <v>119782</v>
      </c>
      <c r="B3352" s="24">
        <v>5</v>
      </c>
      <c r="C3352" s="28" t="str">
        <f>"jingdian/"&amp;VLOOKUP(E3352,city!$D$4:$P$352,12,FALSE)&amp;"/"&amp;VLOOKUP(E3352,city!$D$4:$P$352,13,FALSE)&amp;"/"&amp;IF(G3352&lt;11,"jd",IF(G3352&lt;16,"tc","cs"))&amp;"/"&amp;IF(G3352&lt;11,G3352,IF(G3352&lt;16,G3352-10,G3352-15))&amp;".jpg"</f>
        <v>jingdian/guangdong/heyuan/cs/2.jpg</v>
      </c>
      <c r="D3352" s="23">
        <f t="shared" si="157"/>
        <v>3</v>
      </c>
      <c r="E3352" s="2" t="str">
        <f>VLOOKUP(F3352,city!$A$4:$D$352,4,FALSE)</f>
        <v>河源</v>
      </c>
      <c r="F3352" s="22">
        <f t="shared" si="158"/>
        <v>197</v>
      </c>
      <c r="G3352" s="22">
        <f>IF(VLOOKUP(F3351,city!$A$4:$H$352,8,FALSE)&gt;G3351,G3351+1,1)</f>
        <v>17</v>
      </c>
    </row>
    <row r="3353" spans="1:7" x14ac:dyDescent="0.15">
      <c r="A3353" s="23">
        <f t="shared" si="156"/>
        <v>119801</v>
      </c>
      <c r="B3353" s="24">
        <v>1</v>
      </c>
      <c r="C3353" s="28" t="str">
        <f>"jingdian/"&amp;VLOOKUP(E3353,city!$D$4:$P$352,12,FALSE)&amp;"/"&amp;VLOOKUP(E3353,city!$D$4:$P$352,13,FALSE)&amp;"/"&amp;IF(G3353&lt;11,"jd",IF(G3353&lt;16,"tc","cs"))&amp;"/"&amp;IF(G3353&lt;11,G3353,IF(G3353&lt;16,G3353-10,G3353-15))&amp;".jpg"</f>
        <v>jingdian/guangdong/yangjiang/jd/1.jpg</v>
      </c>
      <c r="D3353" s="23">
        <f t="shared" si="157"/>
        <v>1</v>
      </c>
      <c r="E3353" s="2" t="str">
        <f>VLOOKUP(F3353,city!$A$4:$D$352,4,FALSE)</f>
        <v>阳江</v>
      </c>
      <c r="F3353" s="22">
        <f t="shared" si="158"/>
        <v>198</v>
      </c>
      <c r="G3353" s="22">
        <f>IF(VLOOKUP(F3352,city!$A$4:$H$352,8,FALSE)&gt;G3352,G3352+1,1)</f>
        <v>1</v>
      </c>
    </row>
    <row r="3354" spans="1:7" x14ac:dyDescent="0.15">
      <c r="A3354" s="23">
        <f t="shared" si="156"/>
        <v>119802</v>
      </c>
      <c r="B3354" s="24">
        <v>1</v>
      </c>
      <c r="C3354" s="28" t="str">
        <f>"jingdian/"&amp;VLOOKUP(E3354,city!$D$4:$P$352,12,FALSE)&amp;"/"&amp;VLOOKUP(E3354,city!$D$4:$P$352,13,FALSE)&amp;"/"&amp;IF(G3354&lt;11,"jd",IF(G3354&lt;16,"tc","cs"))&amp;"/"&amp;IF(G3354&lt;11,G3354,IF(G3354&lt;16,G3354-10,G3354-15))&amp;".jpg"</f>
        <v>jingdian/guangdong/yangjiang/jd/2.jpg</v>
      </c>
      <c r="D3354" s="23">
        <f t="shared" si="157"/>
        <v>1</v>
      </c>
      <c r="E3354" s="2" t="str">
        <f>VLOOKUP(F3354,city!$A$4:$D$352,4,FALSE)</f>
        <v>阳江</v>
      </c>
      <c r="F3354" s="22">
        <f t="shared" si="158"/>
        <v>198</v>
      </c>
      <c r="G3354" s="22">
        <f>IF(VLOOKUP(F3353,city!$A$4:$H$352,8,FALSE)&gt;G3353,G3353+1,1)</f>
        <v>2</v>
      </c>
    </row>
    <row r="3355" spans="1:7" x14ac:dyDescent="0.15">
      <c r="A3355" s="23">
        <f t="shared" si="156"/>
        <v>119803</v>
      </c>
      <c r="B3355" s="24">
        <v>1</v>
      </c>
      <c r="C3355" s="28" t="str">
        <f>"jingdian/"&amp;VLOOKUP(E3355,city!$D$4:$P$352,12,FALSE)&amp;"/"&amp;VLOOKUP(E3355,city!$D$4:$P$352,13,FALSE)&amp;"/"&amp;IF(G3355&lt;11,"jd",IF(G3355&lt;16,"tc","cs"))&amp;"/"&amp;IF(G3355&lt;11,G3355,IF(G3355&lt;16,G3355-10,G3355-15))&amp;".jpg"</f>
        <v>jingdian/guangdong/yangjiang/jd/3.jpg</v>
      </c>
      <c r="D3355" s="23">
        <f t="shared" si="157"/>
        <v>1</v>
      </c>
      <c r="E3355" s="2" t="str">
        <f>VLOOKUP(F3355,city!$A$4:$D$352,4,FALSE)</f>
        <v>阳江</v>
      </c>
      <c r="F3355" s="22">
        <f t="shared" si="158"/>
        <v>198</v>
      </c>
      <c r="G3355" s="22">
        <f>IF(VLOOKUP(F3354,city!$A$4:$H$352,8,FALSE)&gt;G3354,G3354+1,1)</f>
        <v>3</v>
      </c>
    </row>
    <row r="3356" spans="1:7" x14ac:dyDescent="0.15">
      <c r="A3356" s="23">
        <f t="shared" si="156"/>
        <v>119804</v>
      </c>
      <c r="B3356" s="24">
        <v>1</v>
      </c>
      <c r="C3356" s="28" t="str">
        <f>"jingdian/"&amp;VLOOKUP(E3356,city!$D$4:$P$352,12,FALSE)&amp;"/"&amp;VLOOKUP(E3356,city!$D$4:$P$352,13,FALSE)&amp;"/"&amp;IF(G3356&lt;11,"jd",IF(G3356&lt;16,"tc","cs"))&amp;"/"&amp;IF(G3356&lt;11,G3356,IF(G3356&lt;16,G3356-10,G3356-15))&amp;".jpg"</f>
        <v>jingdian/guangdong/yangjiang/jd/4.jpg</v>
      </c>
      <c r="D3356" s="23">
        <f t="shared" si="157"/>
        <v>1</v>
      </c>
      <c r="E3356" s="2" t="str">
        <f>VLOOKUP(F3356,city!$A$4:$D$352,4,FALSE)</f>
        <v>阳江</v>
      </c>
      <c r="F3356" s="22">
        <f t="shared" si="158"/>
        <v>198</v>
      </c>
      <c r="G3356" s="22">
        <f>IF(VLOOKUP(F3355,city!$A$4:$H$352,8,FALSE)&gt;G3355,G3355+1,1)</f>
        <v>4</v>
      </c>
    </row>
    <row r="3357" spans="1:7" x14ac:dyDescent="0.15">
      <c r="A3357" s="23">
        <f t="shared" si="156"/>
        <v>119805</v>
      </c>
      <c r="B3357" s="24">
        <v>1</v>
      </c>
      <c r="C3357" s="28" t="str">
        <f>"jingdian/"&amp;VLOOKUP(E3357,city!$D$4:$P$352,12,FALSE)&amp;"/"&amp;VLOOKUP(E3357,city!$D$4:$P$352,13,FALSE)&amp;"/"&amp;IF(G3357&lt;11,"jd",IF(G3357&lt;16,"tc","cs"))&amp;"/"&amp;IF(G3357&lt;11,G3357,IF(G3357&lt;16,G3357-10,G3357-15))&amp;".jpg"</f>
        <v>jingdian/guangdong/yangjiang/jd/5.jpg</v>
      </c>
      <c r="D3357" s="23">
        <f t="shared" si="157"/>
        <v>1</v>
      </c>
      <c r="E3357" s="2" t="str">
        <f>VLOOKUP(F3357,city!$A$4:$D$352,4,FALSE)</f>
        <v>阳江</v>
      </c>
      <c r="F3357" s="22">
        <f t="shared" si="158"/>
        <v>198</v>
      </c>
      <c r="G3357" s="22">
        <f>IF(VLOOKUP(F3356,city!$A$4:$H$352,8,FALSE)&gt;G3356,G3356+1,1)</f>
        <v>5</v>
      </c>
    </row>
    <row r="3358" spans="1:7" x14ac:dyDescent="0.15">
      <c r="A3358" s="23">
        <f t="shared" si="156"/>
        <v>119806</v>
      </c>
      <c r="B3358" s="24">
        <v>1</v>
      </c>
      <c r="C3358" s="28" t="str">
        <f>"jingdian/"&amp;VLOOKUP(E3358,city!$D$4:$P$352,12,FALSE)&amp;"/"&amp;VLOOKUP(E3358,city!$D$4:$P$352,13,FALSE)&amp;"/"&amp;IF(G3358&lt;11,"jd",IF(G3358&lt;16,"tc","cs"))&amp;"/"&amp;IF(G3358&lt;11,G3358,IF(G3358&lt;16,G3358-10,G3358-15))&amp;".jpg"</f>
        <v>jingdian/guangdong/yangjiang/jd/6.jpg</v>
      </c>
      <c r="D3358" s="23">
        <f t="shared" si="157"/>
        <v>1</v>
      </c>
      <c r="E3358" s="2" t="str">
        <f>VLOOKUP(F3358,city!$A$4:$D$352,4,FALSE)</f>
        <v>阳江</v>
      </c>
      <c r="F3358" s="22">
        <f t="shared" si="158"/>
        <v>198</v>
      </c>
      <c r="G3358" s="22">
        <f>IF(VLOOKUP(F3357,city!$A$4:$H$352,8,FALSE)&gt;G3357,G3357+1,1)</f>
        <v>6</v>
      </c>
    </row>
    <row r="3359" spans="1:7" x14ac:dyDescent="0.15">
      <c r="A3359" s="23">
        <f t="shared" si="156"/>
        <v>119807</v>
      </c>
      <c r="B3359" s="24">
        <v>1</v>
      </c>
      <c r="C3359" s="28" t="str">
        <f>"jingdian/"&amp;VLOOKUP(E3359,city!$D$4:$P$352,12,FALSE)&amp;"/"&amp;VLOOKUP(E3359,city!$D$4:$P$352,13,FALSE)&amp;"/"&amp;IF(G3359&lt;11,"jd",IF(G3359&lt;16,"tc","cs"))&amp;"/"&amp;IF(G3359&lt;11,G3359,IF(G3359&lt;16,G3359-10,G3359-15))&amp;".jpg"</f>
        <v>jingdian/guangdong/yangjiang/jd/7.jpg</v>
      </c>
      <c r="D3359" s="23">
        <f t="shared" si="157"/>
        <v>1</v>
      </c>
      <c r="E3359" s="2" t="str">
        <f>VLOOKUP(F3359,city!$A$4:$D$352,4,FALSE)</f>
        <v>阳江</v>
      </c>
      <c r="F3359" s="22">
        <f t="shared" si="158"/>
        <v>198</v>
      </c>
      <c r="G3359" s="22">
        <f>IF(VLOOKUP(F3358,city!$A$4:$H$352,8,FALSE)&gt;G3358,G3358+1,1)</f>
        <v>7</v>
      </c>
    </row>
    <row r="3360" spans="1:7" x14ac:dyDescent="0.15">
      <c r="A3360" s="23">
        <f t="shared" si="156"/>
        <v>119808</v>
      </c>
      <c r="B3360" s="24">
        <v>1</v>
      </c>
      <c r="C3360" s="28" t="str">
        <f>"jingdian/"&amp;VLOOKUP(E3360,city!$D$4:$P$352,12,FALSE)&amp;"/"&amp;VLOOKUP(E3360,city!$D$4:$P$352,13,FALSE)&amp;"/"&amp;IF(G3360&lt;11,"jd",IF(G3360&lt;16,"tc","cs"))&amp;"/"&amp;IF(G3360&lt;11,G3360,IF(G3360&lt;16,G3360-10,G3360-15))&amp;".jpg"</f>
        <v>jingdian/guangdong/yangjiang/jd/8.jpg</v>
      </c>
      <c r="D3360" s="23">
        <f t="shared" si="157"/>
        <v>1</v>
      </c>
      <c r="E3360" s="2" t="str">
        <f>VLOOKUP(F3360,city!$A$4:$D$352,4,FALSE)</f>
        <v>阳江</v>
      </c>
      <c r="F3360" s="22">
        <f t="shared" si="158"/>
        <v>198</v>
      </c>
      <c r="G3360" s="22">
        <f>IF(VLOOKUP(F3359,city!$A$4:$H$352,8,FALSE)&gt;G3359,G3359+1,1)</f>
        <v>8</v>
      </c>
    </row>
    <row r="3361" spans="1:7" x14ac:dyDescent="0.15">
      <c r="A3361" s="23">
        <f t="shared" si="156"/>
        <v>119809</v>
      </c>
      <c r="B3361" s="24">
        <v>1</v>
      </c>
      <c r="C3361" s="28" t="str">
        <f>"jingdian/"&amp;VLOOKUP(E3361,city!$D$4:$P$352,12,FALSE)&amp;"/"&amp;VLOOKUP(E3361,city!$D$4:$P$352,13,FALSE)&amp;"/"&amp;IF(G3361&lt;11,"jd",IF(G3361&lt;16,"tc","cs"))&amp;"/"&amp;IF(G3361&lt;11,G3361,IF(G3361&lt;16,G3361-10,G3361-15))&amp;".jpg"</f>
        <v>jingdian/guangdong/yangjiang/jd/9.jpg</v>
      </c>
      <c r="D3361" s="23">
        <f t="shared" si="157"/>
        <v>1</v>
      </c>
      <c r="E3361" s="2" t="str">
        <f>VLOOKUP(F3361,city!$A$4:$D$352,4,FALSE)</f>
        <v>阳江</v>
      </c>
      <c r="F3361" s="22">
        <f t="shared" si="158"/>
        <v>198</v>
      </c>
      <c r="G3361" s="22">
        <f>IF(VLOOKUP(F3360,city!$A$4:$H$352,8,FALSE)&gt;G3360,G3360+1,1)</f>
        <v>9</v>
      </c>
    </row>
    <row r="3362" spans="1:7" x14ac:dyDescent="0.15">
      <c r="A3362" s="23">
        <f t="shared" si="156"/>
        <v>119810</v>
      </c>
      <c r="B3362" s="24">
        <v>1</v>
      </c>
      <c r="C3362" s="28" t="str">
        <f>"jingdian/"&amp;VLOOKUP(E3362,city!$D$4:$P$352,12,FALSE)&amp;"/"&amp;VLOOKUP(E3362,city!$D$4:$P$352,13,FALSE)&amp;"/"&amp;IF(G3362&lt;11,"jd",IF(G3362&lt;16,"tc","cs"))&amp;"/"&amp;IF(G3362&lt;11,G3362,IF(G3362&lt;16,G3362-10,G3362-15))&amp;".jpg"</f>
        <v>jingdian/guangdong/yangjiang/jd/10.jpg</v>
      </c>
      <c r="D3362" s="23">
        <f t="shared" si="157"/>
        <v>1</v>
      </c>
      <c r="E3362" s="2" t="str">
        <f>VLOOKUP(F3362,city!$A$4:$D$352,4,FALSE)</f>
        <v>阳江</v>
      </c>
      <c r="F3362" s="22">
        <f t="shared" si="158"/>
        <v>198</v>
      </c>
      <c r="G3362" s="22">
        <f>IF(VLOOKUP(F3361,city!$A$4:$H$352,8,FALSE)&gt;G3361,G3361+1,1)</f>
        <v>10</v>
      </c>
    </row>
    <row r="3363" spans="1:7" x14ac:dyDescent="0.15">
      <c r="A3363" s="23">
        <f t="shared" si="156"/>
        <v>119851</v>
      </c>
      <c r="B3363" s="24">
        <v>4</v>
      </c>
      <c r="C3363" s="28" t="str">
        <f>"jingdian/"&amp;VLOOKUP(E3363,city!$D$4:$P$352,12,FALSE)&amp;"/"&amp;VLOOKUP(E3363,city!$D$4:$P$352,13,FALSE)&amp;"/"&amp;IF(G3363&lt;11,"jd",IF(G3363&lt;16,"tc","cs"))&amp;"/"&amp;IF(G3363&lt;11,G3363,IF(G3363&lt;16,G3363-10,G3363-15))&amp;".jpg"</f>
        <v>jingdian/guangdong/yangjiang/tc/1.jpg</v>
      </c>
      <c r="D3363" s="23">
        <f t="shared" si="157"/>
        <v>2</v>
      </c>
      <c r="E3363" s="2" t="str">
        <f>VLOOKUP(F3363,city!$A$4:$D$352,4,FALSE)</f>
        <v>阳江</v>
      </c>
      <c r="F3363" s="22">
        <f t="shared" si="158"/>
        <v>198</v>
      </c>
      <c r="G3363" s="22">
        <f>IF(VLOOKUP(F3362,city!$A$4:$H$352,8,FALSE)&gt;G3362,G3362+1,1)</f>
        <v>11</v>
      </c>
    </row>
    <row r="3364" spans="1:7" x14ac:dyDescent="0.15">
      <c r="A3364" s="23">
        <f t="shared" si="156"/>
        <v>119852</v>
      </c>
      <c r="B3364" s="24">
        <v>4</v>
      </c>
      <c r="C3364" s="28" t="str">
        <f>"jingdian/"&amp;VLOOKUP(E3364,city!$D$4:$P$352,12,FALSE)&amp;"/"&amp;VLOOKUP(E3364,city!$D$4:$P$352,13,FALSE)&amp;"/"&amp;IF(G3364&lt;11,"jd",IF(G3364&lt;16,"tc","cs"))&amp;"/"&amp;IF(G3364&lt;11,G3364,IF(G3364&lt;16,G3364-10,G3364-15))&amp;".jpg"</f>
        <v>jingdian/guangdong/yangjiang/tc/2.jpg</v>
      </c>
      <c r="D3364" s="23">
        <f t="shared" si="157"/>
        <v>2</v>
      </c>
      <c r="E3364" s="2" t="str">
        <f>VLOOKUP(F3364,city!$A$4:$D$352,4,FALSE)</f>
        <v>阳江</v>
      </c>
      <c r="F3364" s="22">
        <f t="shared" si="158"/>
        <v>198</v>
      </c>
      <c r="G3364" s="22">
        <f>IF(VLOOKUP(F3363,city!$A$4:$H$352,8,FALSE)&gt;G3363,G3363+1,1)</f>
        <v>12</v>
      </c>
    </row>
    <row r="3365" spans="1:7" x14ac:dyDescent="0.15">
      <c r="A3365" s="23">
        <f t="shared" si="156"/>
        <v>119853</v>
      </c>
      <c r="B3365" s="24">
        <v>5</v>
      </c>
      <c r="C3365" s="28" t="str">
        <f>"jingdian/"&amp;VLOOKUP(E3365,city!$D$4:$P$352,12,FALSE)&amp;"/"&amp;VLOOKUP(E3365,city!$D$4:$P$352,13,FALSE)&amp;"/"&amp;IF(G3365&lt;11,"jd",IF(G3365&lt;16,"tc","cs"))&amp;"/"&amp;IF(G3365&lt;11,G3365,IF(G3365&lt;16,G3365-10,G3365-15))&amp;".jpg"</f>
        <v>jingdian/guangdong/yangjiang/tc/3.jpg</v>
      </c>
      <c r="D3365" s="23">
        <f t="shared" si="157"/>
        <v>2</v>
      </c>
      <c r="E3365" s="2" t="str">
        <f>VLOOKUP(F3365,city!$A$4:$D$352,4,FALSE)</f>
        <v>阳江</v>
      </c>
      <c r="F3365" s="22">
        <f t="shared" si="158"/>
        <v>198</v>
      </c>
      <c r="G3365" s="22">
        <f>IF(VLOOKUP(F3364,city!$A$4:$H$352,8,FALSE)&gt;G3364,G3364+1,1)</f>
        <v>13</v>
      </c>
    </row>
    <row r="3366" spans="1:7" x14ac:dyDescent="0.15">
      <c r="A3366" s="23">
        <f t="shared" si="156"/>
        <v>119854</v>
      </c>
      <c r="B3366" s="24">
        <v>5</v>
      </c>
      <c r="C3366" s="28" t="str">
        <f>"jingdian/"&amp;VLOOKUP(E3366,city!$D$4:$P$352,12,FALSE)&amp;"/"&amp;VLOOKUP(E3366,city!$D$4:$P$352,13,FALSE)&amp;"/"&amp;IF(G3366&lt;11,"jd",IF(G3366&lt;16,"tc","cs"))&amp;"/"&amp;IF(G3366&lt;11,G3366,IF(G3366&lt;16,G3366-10,G3366-15))&amp;".jpg"</f>
        <v>jingdian/guangdong/yangjiang/tc/4.jpg</v>
      </c>
      <c r="D3366" s="23">
        <f t="shared" si="157"/>
        <v>2</v>
      </c>
      <c r="E3366" s="2" t="str">
        <f>VLOOKUP(F3366,city!$A$4:$D$352,4,FALSE)</f>
        <v>阳江</v>
      </c>
      <c r="F3366" s="22">
        <f t="shared" si="158"/>
        <v>198</v>
      </c>
      <c r="G3366" s="22">
        <f>IF(VLOOKUP(F3365,city!$A$4:$H$352,8,FALSE)&gt;G3365,G3365+1,1)</f>
        <v>14</v>
      </c>
    </row>
    <row r="3367" spans="1:7" x14ac:dyDescent="0.15">
      <c r="A3367" s="23">
        <f t="shared" si="156"/>
        <v>119855</v>
      </c>
      <c r="B3367" s="24">
        <v>2</v>
      </c>
      <c r="C3367" s="28" t="str">
        <f>"jingdian/"&amp;VLOOKUP(E3367,city!$D$4:$P$352,12,FALSE)&amp;"/"&amp;VLOOKUP(E3367,city!$D$4:$P$352,13,FALSE)&amp;"/"&amp;IF(G3367&lt;11,"jd",IF(G3367&lt;16,"tc","cs"))&amp;"/"&amp;IF(G3367&lt;11,G3367,IF(G3367&lt;16,G3367-10,G3367-15))&amp;".jpg"</f>
        <v>jingdian/guangdong/yangjiang/tc/5.jpg</v>
      </c>
      <c r="D3367" s="23">
        <f t="shared" si="157"/>
        <v>2</v>
      </c>
      <c r="E3367" s="2" t="str">
        <f>VLOOKUP(F3367,city!$A$4:$D$352,4,FALSE)</f>
        <v>阳江</v>
      </c>
      <c r="F3367" s="22">
        <f t="shared" si="158"/>
        <v>198</v>
      </c>
      <c r="G3367" s="22">
        <f>IF(VLOOKUP(F3366,city!$A$4:$H$352,8,FALSE)&gt;G3366,G3366+1,1)</f>
        <v>15</v>
      </c>
    </row>
    <row r="3368" spans="1:7" x14ac:dyDescent="0.15">
      <c r="A3368" s="23">
        <f t="shared" si="156"/>
        <v>119881</v>
      </c>
      <c r="B3368" s="24">
        <v>5</v>
      </c>
      <c r="C3368" s="28" t="str">
        <f>"jingdian/"&amp;VLOOKUP(E3368,city!$D$4:$P$352,12,FALSE)&amp;"/"&amp;VLOOKUP(E3368,city!$D$4:$P$352,13,FALSE)&amp;"/"&amp;IF(G3368&lt;11,"jd",IF(G3368&lt;16,"tc","cs"))&amp;"/"&amp;IF(G3368&lt;11,G3368,IF(G3368&lt;16,G3368-10,G3368-15))&amp;".jpg"</f>
        <v>jingdian/guangdong/yangjiang/cs/1.jpg</v>
      </c>
      <c r="D3368" s="23">
        <f t="shared" si="157"/>
        <v>3</v>
      </c>
      <c r="E3368" s="2" t="str">
        <f>VLOOKUP(F3368,city!$A$4:$D$352,4,FALSE)</f>
        <v>阳江</v>
      </c>
      <c r="F3368" s="22">
        <f t="shared" si="158"/>
        <v>198</v>
      </c>
      <c r="G3368" s="22">
        <f>IF(VLOOKUP(F3367,city!$A$4:$H$352,8,FALSE)&gt;G3367,G3367+1,1)</f>
        <v>16</v>
      </c>
    </row>
    <row r="3369" spans="1:7" x14ac:dyDescent="0.15">
      <c r="A3369" s="23">
        <f t="shared" si="156"/>
        <v>119882</v>
      </c>
      <c r="B3369" s="24">
        <v>4</v>
      </c>
      <c r="C3369" s="28" t="str">
        <f>"jingdian/"&amp;VLOOKUP(E3369,city!$D$4:$P$352,12,FALSE)&amp;"/"&amp;VLOOKUP(E3369,city!$D$4:$P$352,13,FALSE)&amp;"/"&amp;IF(G3369&lt;11,"jd",IF(G3369&lt;16,"tc","cs"))&amp;"/"&amp;IF(G3369&lt;11,G3369,IF(G3369&lt;16,G3369-10,G3369-15))&amp;".jpg"</f>
        <v>jingdian/guangdong/yangjiang/cs/2.jpg</v>
      </c>
      <c r="D3369" s="23">
        <f t="shared" si="157"/>
        <v>3</v>
      </c>
      <c r="E3369" s="2" t="str">
        <f>VLOOKUP(F3369,city!$A$4:$D$352,4,FALSE)</f>
        <v>阳江</v>
      </c>
      <c r="F3369" s="22">
        <f t="shared" si="158"/>
        <v>198</v>
      </c>
      <c r="G3369" s="22">
        <f>IF(VLOOKUP(F3368,city!$A$4:$H$352,8,FALSE)&gt;G3368,G3368+1,1)</f>
        <v>17</v>
      </c>
    </row>
    <row r="3370" spans="1:7" x14ac:dyDescent="0.15">
      <c r="A3370" s="23">
        <f t="shared" si="156"/>
        <v>119901</v>
      </c>
      <c r="B3370" s="24">
        <v>1</v>
      </c>
      <c r="C3370" s="28" t="str">
        <f>"jingdian/"&amp;VLOOKUP(E3370,city!$D$4:$P$352,12,FALSE)&amp;"/"&amp;VLOOKUP(E3370,city!$D$4:$P$352,13,FALSE)&amp;"/"&amp;IF(G3370&lt;11,"jd",IF(G3370&lt;16,"tc","cs"))&amp;"/"&amp;IF(G3370&lt;11,G3370,IF(G3370&lt;16,G3370-10,G3370-15))&amp;".jpg"</f>
        <v>jingdian/guangdong/qingyuan/jd/1.jpg</v>
      </c>
      <c r="D3370" s="23">
        <f t="shared" si="157"/>
        <v>1</v>
      </c>
      <c r="E3370" s="2" t="str">
        <f>VLOOKUP(F3370,city!$A$4:$D$352,4,FALSE)</f>
        <v>清远</v>
      </c>
      <c r="F3370" s="22">
        <f t="shared" si="158"/>
        <v>199</v>
      </c>
      <c r="G3370" s="22">
        <f>IF(VLOOKUP(F3369,city!$A$4:$H$352,8,FALSE)&gt;G3369,G3369+1,1)</f>
        <v>1</v>
      </c>
    </row>
    <row r="3371" spans="1:7" x14ac:dyDescent="0.15">
      <c r="A3371" s="23">
        <f t="shared" si="156"/>
        <v>119902</v>
      </c>
      <c r="B3371" s="24">
        <v>1</v>
      </c>
      <c r="C3371" s="28" t="str">
        <f>"jingdian/"&amp;VLOOKUP(E3371,city!$D$4:$P$352,12,FALSE)&amp;"/"&amp;VLOOKUP(E3371,city!$D$4:$P$352,13,FALSE)&amp;"/"&amp;IF(G3371&lt;11,"jd",IF(G3371&lt;16,"tc","cs"))&amp;"/"&amp;IF(G3371&lt;11,G3371,IF(G3371&lt;16,G3371-10,G3371-15))&amp;".jpg"</f>
        <v>jingdian/guangdong/qingyuan/jd/2.jpg</v>
      </c>
      <c r="D3371" s="23">
        <f t="shared" si="157"/>
        <v>1</v>
      </c>
      <c r="E3371" s="2" t="str">
        <f>VLOOKUP(F3371,city!$A$4:$D$352,4,FALSE)</f>
        <v>清远</v>
      </c>
      <c r="F3371" s="22">
        <f t="shared" si="158"/>
        <v>199</v>
      </c>
      <c r="G3371" s="22">
        <f>IF(VLOOKUP(F3370,city!$A$4:$H$352,8,FALSE)&gt;G3370,G3370+1,1)</f>
        <v>2</v>
      </c>
    </row>
    <row r="3372" spans="1:7" x14ac:dyDescent="0.15">
      <c r="A3372" s="23">
        <f t="shared" si="156"/>
        <v>119903</v>
      </c>
      <c r="B3372" s="24">
        <v>1</v>
      </c>
      <c r="C3372" s="28" t="str">
        <f>"jingdian/"&amp;VLOOKUP(E3372,city!$D$4:$P$352,12,FALSE)&amp;"/"&amp;VLOOKUP(E3372,city!$D$4:$P$352,13,FALSE)&amp;"/"&amp;IF(G3372&lt;11,"jd",IF(G3372&lt;16,"tc","cs"))&amp;"/"&amp;IF(G3372&lt;11,G3372,IF(G3372&lt;16,G3372-10,G3372-15))&amp;".jpg"</f>
        <v>jingdian/guangdong/qingyuan/jd/3.jpg</v>
      </c>
      <c r="D3372" s="23">
        <f t="shared" si="157"/>
        <v>1</v>
      </c>
      <c r="E3372" s="2" t="str">
        <f>VLOOKUP(F3372,city!$A$4:$D$352,4,FALSE)</f>
        <v>清远</v>
      </c>
      <c r="F3372" s="22">
        <f t="shared" si="158"/>
        <v>199</v>
      </c>
      <c r="G3372" s="22">
        <f>IF(VLOOKUP(F3371,city!$A$4:$H$352,8,FALSE)&gt;G3371,G3371+1,1)</f>
        <v>3</v>
      </c>
    </row>
    <row r="3373" spans="1:7" x14ac:dyDescent="0.15">
      <c r="A3373" s="23">
        <f t="shared" si="156"/>
        <v>119904</v>
      </c>
      <c r="B3373" s="24">
        <v>1</v>
      </c>
      <c r="C3373" s="28" t="str">
        <f>"jingdian/"&amp;VLOOKUP(E3373,city!$D$4:$P$352,12,FALSE)&amp;"/"&amp;VLOOKUP(E3373,city!$D$4:$P$352,13,FALSE)&amp;"/"&amp;IF(G3373&lt;11,"jd",IF(G3373&lt;16,"tc","cs"))&amp;"/"&amp;IF(G3373&lt;11,G3373,IF(G3373&lt;16,G3373-10,G3373-15))&amp;".jpg"</f>
        <v>jingdian/guangdong/qingyuan/jd/4.jpg</v>
      </c>
      <c r="D3373" s="23">
        <f t="shared" si="157"/>
        <v>1</v>
      </c>
      <c r="E3373" s="2" t="str">
        <f>VLOOKUP(F3373,city!$A$4:$D$352,4,FALSE)</f>
        <v>清远</v>
      </c>
      <c r="F3373" s="22">
        <f t="shared" si="158"/>
        <v>199</v>
      </c>
      <c r="G3373" s="22">
        <f>IF(VLOOKUP(F3372,city!$A$4:$H$352,8,FALSE)&gt;G3372,G3372+1,1)</f>
        <v>4</v>
      </c>
    </row>
    <row r="3374" spans="1:7" x14ac:dyDescent="0.15">
      <c r="A3374" s="23">
        <f t="shared" si="156"/>
        <v>119905</v>
      </c>
      <c r="B3374" s="24">
        <v>1</v>
      </c>
      <c r="C3374" s="28" t="str">
        <f>"jingdian/"&amp;VLOOKUP(E3374,city!$D$4:$P$352,12,FALSE)&amp;"/"&amp;VLOOKUP(E3374,city!$D$4:$P$352,13,FALSE)&amp;"/"&amp;IF(G3374&lt;11,"jd",IF(G3374&lt;16,"tc","cs"))&amp;"/"&amp;IF(G3374&lt;11,G3374,IF(G3374&lt;16,G3374-10,G3374-15))&amp;".jpg"</f>
        <v>jingdian/guangdong/qingyuan/jd/5.jpg</v>
      </c>
      <c r="D3374" s="23">
        <f t="shared" si="157"/>
        <v>1</v>
      </c>
      <c r="E3374" s="2" t="str">
        <f>VLOOKUP(F3374,city!$A$4:$D$352,4,FALSE)</f>
        <v>清远</v>
      </c>
      <c r="F3374" s="22">
        <f t="shared" si="158"/>
        <v>199</v>
      </c>
      <c r="G3374" s="22">
        <f>IF(VLOOKUP(F3373,city!$A$4:$H$352,8,FALSE)&gt;G3373,G3373+1,1)</f>
        <v>5</v>
      </c>
    </row>
    <row r="3375" spans="1:7" x14ac:dyDescent="0.15">
      <c r="A3375" s="23">
        <f t="shared" si="156"/>
        <v>119906</v>
      </c>
      <c r="B3375" s="24">
        <v>1</v>
      </c>
      <c r="C3375" s="28" t="str">
        <f>"jingdian/"&amp;VLOOKUP(E3375,city!$D$4:$P$352,12,FALSE)&amp;"/"&amp;VLOOKUP(E3375,city!$D$4:$P$352,13,FALSE)&amp;"/"&amp;IF(G3375&lt;11,"jd",IF(G3375&lt;16,"tc","cs"))&amp;"/"&amp;IF(G3375&lt;11,G3375,IF(G3375&lt;16,G3375-10,G3375-15))&amp;".jpg"</f>
        <v>jingdian/guangdong/qingyuan/jd/6.jpg</v>
      </c>
      <c r="D3375" s="23">
        <f t="shared" si="157"/>
        <v>1</v>
      </c>
      <c r="E3375" s="2" t="str">
        <f>VLOOKUP(F3375,city!$A$4:$D$352,4,FALSE)</f>
        <v>清远</v>
      </c>
      <c r="F3375" s="22">
        <f t="shared" si="158"/>
        <v>199</v>
      </c>
      <c r="G3375" s="22">
        <f>IF(VLOOKUP(F3374,city!$A$4:$H$352,8,FALSE)&gt;G3374,G3374+1,1)</f>
        <v>6</v>
      </c>
    </row>
    <row r="3376" spans="1:7" x14ac:dyDescent="0.15">
      <c r="A3376" s="23">
        <f t="shared" si="156"/>
        <v>119907</v>
      </c>
      <c r="B3376" s="24">
        <v>1</v>
      </c>
      <c r="C3376" s="28" t="str">
        <f>"jingdian/"&amp;VLOOKUP(E3376,city!$D$4:$P$352,12,FALSE)&amp;"/"&amp;VLOOKUP(E3376,city!$D$4:$P$352,13,FALSE)&amp;"/"&amp;IF(G3376&lt;11,"jd",IF(G3376&lt;16,"tc","cs"))&amp;"/"&amp;IF(G3376&lt;11,G3376,IF(G3376&lt;16,G3376-10,G3376-15))&amp;".jpg"</f>
        <v>jingdian/guangdong/qingyuan/jd/7.jpg</v>
      </c>
      <c r="D3376" s="23">
        <f t="shared" si="157"/>
        <v>1</v>
      </c>
      <c r="E3376" s="2" t="str">
        <f>VLOOKUP(F3376,city!$A$4:$D$352,4,FALSE)</f>
        <v>清远</v>
      </c>
      <c r="F3376" s="22">
        <f t="shared" si="158"/>
        <v>199</v>
      </c>
      <c r="G3376" s="22">
        <f>IF(VLOOKUP(F3375,city!$A$4:$H$352,8,FALSE)&gt;G3375,G3375+1,1)</f>
        <v>7</v>
      </c>
    </row>
    <row r="3377" spans="1:7" x14ac:dyDescent="0.15">
      <c r="A3377" s="23">
        <f t="shared" si="156"/>
        <v>119908</v>
      </c>
      <c r="B3377" s="24">
        <v>1</v>
      </c>
      <c r="C3377" s="28" t="str">
        <f>"jingdian/"&amp;VLOOKUP(E3377,city!$D$4:$P$352,12,FALSE)&amp;"/"&amp;VLOOKUP(E3377,city!$D$4:$P$352,13,FALSE)&amp;"/"&amp;IF(G3377&lt;11,"jd",IF(G3377&lt;16,"tc","cs"))&amp;"/"&amp;IF(G3377&lt;11,G3377,IF(G3377&lt;16,G3377-10,G3377-15))&amp;".jpg"</f>
        <v>jingdian/guangdong/qingyuan/jd/8.jpg</v>
      </c>
      <c r="D3377" s="23">
        <f t="shared" si="157"/>
        <v>1</v>
      </c>
      <c r="E3377" s="2" t="str">
        <f>VLOOKUP(F3377,city!$A$4:$D$352,4,FALSE)</f>
        <v>清远</v>
      </c>
      <c r="F3377" s="22">
        <f t="shared" si="158"/>
        <v>199</v>
      </c>
      <c r="G3377" s="22">
        <f>IF(VLOOKUP(F3376,city!$A$4:$H$352,8,FALSE)&gt;G3376,G3376+1,1)</f>
        <v>8</v>
      </c>
    </row>
    <row r="3378" spans="1:7" x14ac:dyDescent="0.15">
      <c r="A3378" s="23">
        <f t="shared" si="156"/>
        <v>119909</v>
      </c>
      <c r="B3378" s="24">
        <v>1</v>
      </c>
      <c r="C3378" s="28" t="str">
        <f>"jingdian/"&amp;VLOOKUP(E3378,city!$D$4:$P$352,12,FALSE)&amp;"/"&amp;VLOOKUP(E3378,city!$D$4:$P$352,13,FALSE)&amp;"/"&amp;IF(G3378&lt;11,"jd",IF(G3378&lt;16,"tc","cs"))&amp;"/"&amp;IF(G3378&lt;11,G3378,IF(G3378&lt;16,G3378-10,G3378-15))&amp;".jpg"</f>
        <v>jingdian/guangdong/qingyuan/jd/9.jpg</v>
      </c>
      <c r="D3378" s="23">
        <f t="shared" si="157"/>
        <v>1</v>
      </c>
      <c r="E3378" s="2" t="str">
        <f>VLOOKUP(F3378,city!$A$4:$D$352,4,FALSE)</f>
        <v>清远</v>
      </c>
      <c r="F3378" s="22">
        <f t="shared" si="158"/>
        <v>199</v>
      </c>
      <c r="G3378" s="22">
        <f>IF(VLOOKUP(F3377,city!$A$4:$H$352,8,FALSE)&gt;G3377,G3377+1,1)</f>
        <v>9</v>
      </c>
    </row>
    <row r="3379" spans="1:7" x14ac:dyDescent="0.15">
      <c r="A3379" s="23">
        <f t="shared" si="156"/>
        <v>119910</v>
      </c>
      <c r="B3379" s="24">
        <v>1</v>
      </c>
      <c r="C3379" s="28" t="str">
        <f>"jingdian/"&amp;VLOOKUP(E3379,city!$D$4:$P$352,12,FALSE)&amp;"/"&amp;VLOOKUP(E3379,city!$D$4:$P$352,13,FALSE)&amp;"/"&amp;IF(G3379&lt;11,"jd",IF(G3379&lt;16,"tc","cs"))&amp;"/"&amp;IF(G3379&lt;11,G3379,IF(G3379&lt;16,G3379-10,G3379-15))&amp;".jpg"</f>
        <v>jingdian/guangdong/qingyuan/jd/10.jpg</v>
      </c>
      <c r="D3379" s="23">
        <f t="shared" si="157"/>
        <v>1</v>
      </c>
      <c r="E3379" s="2" t="str">
        <f>VLOOKUP(F3379,city!$A$4:$D$352,4,FALSE)</f>
        <v>清远</v>
      </c>
      <c r="F3379" s="22">
        <f t="shared" si="158"/>
        <v>199</v>
      </c>
      <c r="G3379" s="22">
        <f>IF(VLOOKUP(F3378,city!$A$4:$H$352,8,FALSE)&gt;G3378,G3378+1,1)</f>
        <v>10</v>
      </c>
    </row>
    <row r="3380" spans="1:7" x14ac:dyDescent="0.15">
      <c r="A3380" s="23">
        <f t="shared" si="156"/>
        <v>119951</v>
      </c>
      <c r="B3380" s="24">
        <v>3</v>
      </c>
      <c r="C3380" s="28" t="str">
        <f>"jingdian/"&amp;VLOOKUP(E3380,city!$D$4:$P$352,12,FALSE)&amp;"/"&amp;VLOOKUP(E3380,city!$D$4:$P$352,13,FALSE)&amp;"/"&amp;IF(G3380&lt;11,"jd",IF(G3380&lt;16,"tc","cs"))&amp;"/"&amp;IF(G3380&lt;11,G3380,IF(G3380&lt;16,G3380-10,G3380-15))&amp;".jpg"</f>
        <v>jingdian/guangdong/qingyuan/tc/1.jpg</v>
      </c>
      <c r="D3380" s="23">
        <f t="shared" si="157"/>
        <v>2</v>
      </c>
      <c r="E3380" s="2" t="str">
        <f>VLOOKUP(F3380,city!$A$4:$D$352,4,FALSE)</f>
        <v>清远</v>
      </c>
      <c r="F3380" s="22">
        <f t="shared" si="158"/>
        <v>199</v>
      </c>
      <c r="G3380" s="22">
        <f>IF(VLOOKUP(F3379,city!$A$4:$H$352,8,FALSE)&gt;G3379,G3379+1,1)</f>
        <v>11</v>
      </c>
    </row>
    <row r="3381" spans="1:7" x14ac:dyDescent="0.15">
      <c r="A3381" s="23">
        <f t="shared" si="156"/>
        <v>119952</v>
      </c>
      <c r="B3381" s="24">
        <v>4</v>
      </c>
      <c r="C3381" s="28" t="str">
        <f>"jingdian/"&amp;VLOOKUP(E3381,city!$D$4:$P$352,12,FALSE)&amp;"/"&amp;VLOOKUP(E3381,city!$D$4:$P$352,13,FALSE)&amp;"/"&amp;IF(G3381&lt;11,"jd",IF(G3381&lt;16,"tc","cs"))&amp;"/"&amp;IF(G3381&lt;11,G3381,IF(G3381&lt;16,G3381-10,G3381-15))&amp;".jpg"</f>
        <v>jingdian/guangdong/qingyuan/tc/2.jpg</v>
      </c>
      <c r="D3381" s="23">
        <f t="shared" si="157"/>
        <v>2</v>
      </c>
      <c r="E3381" s="2" t="str">
        <f>VLOOKUP(F3381,city!$A$4:$D$352,4,FALSE)</f>
        <v>清远</v>
      </c>
      <c r="F3381" s="22">
        <f t="shared" si="158"/>
        <v>199</v>
      </c>
      <c r="G3381" s="22">
        <f>IF(VLOOKUP(F3380,city!$A$4:$H$352,8,FALSE)&gt;G3380,G3380+1,1)</f>
        <v>12</v>
      </c>
    </row>
    <row r="3382" spans="1:7" x14ac:dyDescent="0.15">
      <c r="A3382" s="23">
        <f t="shared" si="156"/>
        <v>119953</v>
      </c>
      <c r="B3382" s="24">
        <v>2</v>
      </c>
      <c r="C3382" s="28" t="str">
        <f>"jingdian/"&amp;VLOOKUP(E3382,city!$D$4:$P$352,12,FALSE)&amp;"/"&amp;VLOOKUP(E3382,city!$D$4:$P$352,13,FALSE)&amp;"/"&amp;IF(G3382&lt;11,"jd",IF(G3382&lt;16,"tc","cs"))&amp;"/"&amp;IF(G3382&lt;11,G3382,IF(G3382&lt;16,G3382-10,G3382-15))&amp;".jpg"</f>
        <v>jingdian/guangdong/qingyuan/tc/3.jpg</v>
      </c>
      <c r="D3382" s="23">
        <f t="shared" si="157"/>
        <v>2</v>
      </c>
      <c r="E3382" s="2" t="str">
        <f>VLOOKUP(F3382,city!$A$4:$D$352,4,FALSE)</f>
        <v>清远</v>
      </c>
      <c r="F3382" s="22">
        <f t="shared" si="158"/>
        <v>199</v>
      </c>
      <c r="G3382" s="22">
        <f>IF(VLOOKUP(F3381,city!$A$4:$H$352,8,FALSE)&gt;G3381,G3381+1,1)</f>
        <v>13</v>
      </c>
    </row>
    <row r="3383" spans="1:7" x14ac:dyDescent="0.15">
      <c r="A3383" s="23">
        <f t="shared" si="156"/>
        <v>119954</v>
      </c>
      <c r="B3383" s="24">
        <v>2</v>
      </c>
      <c r="C3383" s="28" t="str">
        <f>"jingdian/"&amp;VLOOKUP(E3383,city!$D$4:$P$352,12,FALSE)&amp;"/"&amp;VLOOKUP(E3383,city!$D$4:$P$352,13,FALSE)&amp;"/"&amp;IF(G3383&lt;11,"jd",IF(G3383&lt;16,"tc","cs"))&amp;"/"&amp;IF(G3383&lt;11,G3383,IF(G3383&lt;16,G3383-10,G3383-15))&amp;".jpg"</f>
        <v>jingdian/guangdong/qingyuan/tc/4.jpg</v>
      </c>
      <c r="D3383" s="23">
        <f t="shared" si="157"/>
        <v>2</v>
      </c>
      <c r="E3383" s="2" t="str">
        <f>VLOOKUP(F3383,city!$A$4:$D$352,4,FALSE)</f>
        <v>清远</v>
      </c>
      <c r="F3383" s="22">
        <f t="shared" si="158"/>
        <v>199</v>
      </c>
      <c r="G3383" s="22">
        <f>IF(VLOOKUP(F3382,city!$A$4:$H$352,8,FALSE)&gt;G3382,G3382+1,1)</f>
        <v>14</v>
      </c>
    </row>
    <row r="3384" spans="1:7" x14ac:dyDescent="0.15">
      <c r="A3384" s="23">
        <f t="shared" si="156"/>
        <v>119955</v>
      </c>
      <c r="B3384" s="24">
        <v>5</v>
      </c>
      <c r="C3384" s="28" t="str">
        <f>"jingdian/"&amp;VLOOKUP(E3384,city!$D$4:$P$352,12,FALSE)&amp;"/"&amp;VLOOKUP(E3384,city!$D$4:$P$352,13,FALSE)&amp;"/"&amp;IF(G3384&lt;11,"jd",IF(G3384&lt;16,"tc","cs"))&amp;"/"&amp;IF(G3384&lt;11,G3384,IF(G3384&lt;16,G3384-10,G3384-15))&amp;".jpg"</f>
        <v>jingdian/guangdong/qingyuan/tc/5.jpg</v>
      </c>
      <c r="D3384" s="23">
        <f t="shared" si="157"/>
        <v>2</v>
      </c>
      <c r="E3384" s="2" t="str">
        <f>VLOOKUP(F3384,city!$A$4:$D$352,4,FALSE)</f>
        <v>清远</v>
      </c>
      <c r="F3384" s="22">
        <f t="shared" si="158"/>
        <v>199</v>
      </c>
      <c r="G3384" s="22">
        <f>IF(VLOOKUP(F3383,city!$A$4:$H$352,8,FALSE)&gt;G3383,G3383+1,1)</f>
        <v>15</v>
      </c>
    </row>
    <row r="3385" spans="1:7" x14ac:dyDescent="0.15">
      <c r="A3385" s="23">
        <f t="shared" si="156"/>
        <v>119981</v>
      </c>
      <c r="B3385" s="24">
        <v>2</v>
      </c>
      <c r="C3385" s="28" t="str">
        <f>"jingdian/"&amp;VLOOKUP(E3385,city!$D$4:$P$352,12,FALSE)&amp;"/"&amp;VLOOKUP(E3385,city!$D$4:$P$352,13,FALSE)&amp;"/"&amp;IF(G3385&lt;11,"jd",IF(G3385&lt;16,"tc","cs"))&amp;"/"&amp;IF(G3385&lt;11,G3385,IF(G3385&lt;16,G3385-10,G3385-15))&amp;".jpg"</f>
        <v>jingdian/guangdong/qingyuan/cs/1.jpg</v>
      </c>
      <c r="D3385" s="23">
        <f t="shared" si="157"/>
        <v>3</v>
      </c>
      <c r="E3385" s="2" t="str">
        <f>VLOOKUP(F3385,city!$A$4:$D$352,4,FALSE)</f>
        <v>清远</v>
      </c>
      <c r="F3385" s="22">
        <f t="shared" si="158"/>
        <v>199</v>
      </c>
      <c r="G3385" s="22">
        <f>IF(VLOOKUP(F3384,city!$A$4:$H$352,8,FALSE)&gt;G3384,G3384+1,1)</f>
        <v>16</v>
      </c>
    </row>
    <row r="3386" spans="1:7" x14ac:dyDescent="0.15">
      <c r="A3386" s="23">
        <f t="shared" si="156"/>
        <v>119982</v>
      </c>
      <c r="B3386" s="24">
        <v>3</v>
      </c>
      <c r="C3386" s="28" t="str">
        <f>"jingdian/"&amp;VLOOKUP(E3386,city!$D$4:$P$352,12,FALSE)&amp;"/"&amp;VLOOKUP(E3386,city!$D$4:$P$352,13,FALSE)&amp;"/"&amp;IF(G3386&lt;11,"jd",IF(G3386&lt;16,"tc","cs"))&amp;"/"&amp;IF(G3386&lt;11,G3386,IF(G3386&lt;16,G3386-10,G3386-15))&amp;".jpg"</f>
        <v>jingdian/guangdong/qingyuan/cs/2.jpg</v>
      </c>
      <c r="D3386" s="23">
        <f t="shared" si="157"/>
        <v>3</v>
      </c>
      <c r="E3386" s="2" t="str">
        <f>VLOOKUP(F3386,city!$A$4:$D$352,4,FALSE)</f>
        <v>清远</v>
      </c>
      <c r="F3386" s="22">
        <f t="shared" si="158"/>
        <v>199</v>
      </c>
      <c r="G3386" s="22">
        <f>IF(VLOOKUP(F3385,city!$A$4:$H$352,8,FALSE)&gt;G3385,G3385+1,1)</f>
        <v>17</v>
      </c>
    </row>
    <row r="3387" spans="1:7" x14ac:dyDescent="0.15">
      <c r="A3387" s="23">
        <f t="shared" si="156"/>
        <v>120001</v>
      </c>
      <c r="B3387" s="24">
        <v>1</v>
      </c>
      <c r="C3387" s="28" t="str">
        <f>"jingdian/"&amp;VLOOKUP(E3387,city!$D$4:$P$352,12,FALSE)&amp;"/"&amp;VLOOKUP(E3387,city!$D$4:$P$352,13,FALSE)&amp;"/"&amp;IF(G3387&lt;11,"jd",IF(G3387&lt;16,"tc","cs"))&amp;"/"&amp;IF(G3387&lt;11,G3387,IF(G3387&lt;16,G3387-10,G3387-15))&amp;".jpg"</f>
        <v>jingdian/guangdong/dongguan/jd/1.jpg</v>
      </c>
      <c r="D3387" s="23">
        <f t="shared" si="157"/>
        <v>1</v>
      </c>
      <c r="E3387" s="2" t="str">
        <f>VLOOKUP(F3387,city!$A$4:$D$352,4,FALSE)</f>
        <v>东莞</v>
      </c>
      <c r="F3387" s="22">
        <f t="shared" si="158"/>
        <v>200</v>
      </c>
      <c r="G3387" s="22">
        <f>IF(VLOOKUP(F3386,city!$A$4:$H$352,8,FALSE)&gt;G3386,G3386+1,1)</f>
        <v>1</v>
      </c>
    </row>
    <row r="3388" spans="1:7" x14ac:dyDescent="0.15">
      <c r="A3388" s="23">
        <f t="shared" si="156"/>
        <v>120002</v>
      </c>
      <c r="B3388" s="24">
        <v>1</v>
      </c>
      <c r="C3388" s="28" t="str">
        <f>"jingdian/"&amp;VLOOKUP(E3388,city!$D$4:$P$352,12,FALSE)&amp;"/"&amp;VLOOKUP(E3388,city!$D$4:$P$352,13,FALSE)&amp;"/"&amp;IF(G3388&lt;11,"jd",IF(G3388&lt;16,"tc","cs"))&amp;"/"&amp;IF(G3388&lt;11,G3388,IF(G3388&lt;16,G3388-10,G3388-15))&amp;".jpg"</f>
        <v>jingdian/guangdong/dongguan/jd/2.jpg</v>
      </c>
      <c r="D3388" s="23">
        <f t="shared" si="157"/>
        <v>1</v>
      </c>
      <c r="E3388" s="2" t="str">
        <f>VLOOKUP(F3388,city!$A$4:$D$352,4,FALSE)</f>
        <v>东莞</v>
      </c>
      <c r="F3388" s="22">
        <f t="shared" si="158"/>
        <v>200</v>
      </c>
      <c r="G3388" s="22">
        <f>IF(VLOOKUP(F3387,city!$A$4:$H$352,8,FALSE)&gt;G3387,G3387+1,1)</f>
        <v>2</v>
      </c>
    </row>
    <row r="3389" spans="1:7" x14ac:dyDescent="0.15">
      <c r="A3389" s="23">
        <f t="shared" si="156"/>
        <v>120003</v>
      </c>
      <c r="B3389" s="24">
        <v>1</v>
      </c>
      <c r="C3389" s="28" t="str">
        <f>"jingdian/"&amp;VLOOKUP(E3389,city!$D$4:$P$352,12,FALSE)&amp;"/"&amp;VLOOKUP(E3389,city!$D$4:$P$352,13,FALSE)&amp;"/"&amp;IF(G3389&lt;11,"jd",IF(G3389&lt;16,"tc","cs"))&amp;"/"&amp;IF(G3389&lt;11,G3389,IF(G3389&lt;16,G3389-10,G3389-15))&amp;".jpg"</f>
        <v>jingdian/guangdong/dongguan/jd/3.jpg</v>
      </c>
      <c r="D3389" s="23">
        <f t="shared" si="157"/>
        <v>1</v>
      </c>
      <c r="E3389" s="2" t="str">
        <f>VLOOKUP(F3389,city!$A$4:$D$352,4,FALSE)</f>
        <v>东莞</v>
      </c>
      <c r="F3389" s="22">
        <f t="shared" si="158"/>
        <v>200</v>
      </c>
      <c r="G3389" s="22">
        <f>IF(VLOOKUP(F3388,city!$A$4:$H$352,8,FALSE)&gt;G3388,G3388+1,1)</f>
        <v>3</v>
      </c>
    </row>
    <row r="3390" spans="1:7" x14ac:dyDescent="0.15">
      <c r="A3390" s="23">
        <f t="shared" si="156"/>
        <v>120004</v>
      </c>
      <c r="B3390" s="24">
        <v>1</v>
      </c>
      <c r="C3390" s="28" t="str">
        <f>"jingdian/"&amp;VLOOKUP(E3390,city!$D$4:$P$352,12,FALSE)&amp;"/"&amp;VLOOKUP(E3390,city!$D$4:$P$352,13,FALSE)&amp;"/"&amp;IF(G3390&lt;11,"jd",IF(G3390&lt;16,"tc","cs"))&amp;"/"&amp;IF(G3390&lt;11,G3390,IF(G3390&lt;16,G3390-10,G3390-15))&amp;".jpg"</f>
        <v>jingdian/guangdong/dongguan/jd/4.jpg</v>
      </c>
      <c r="D3390" s="23">
        <f t="shared" si="157"/>
        <v>1</v>
      </c>
      <c r="E3390" s="2" t="str">
        <f>VLOOKUP(F3390,city!$A$4:$D$352,4,FALSE)</f>
        <v>东莞</v>
      </c>
      <c r="F3390" s="22">
        <f t="shared" si="158"/>
        <v>200</v>
      </c>
      <c r="G3390" s="22">
        <f>IF(VLOOKUP(F3389,city!$A$4:$H$352,8,FALSE)&gt;G3389,G3389+1,1)</f>
        <v>4</v>
      </c>
    </row>
    <row r="3391" spans="1:7" x14ac:dyDescent="0.15">
      <c r="A3391" s="23">
        <f t="shared" si="156"/>
        <v>120005</v>
      </c>
      <c r="B3391" s="24">
        <v>1</v>
      </c>
      <c r="C3391" s="28" t="str">
        <f>"jingdian/"&amp;VLOOKUP(E3391,city!$D$4:$P$352,12,FALSE)&amp;"/"&amp;VLOOKUP(E3391,city!$D$4:$P$352,13,FALSE)&amp;"/"&amp;IF(G3391&lt;11,"jd",IF(G3391&lt;16,"tc","cs"))&amp;"/"&amp;IF(G3391&lt;11,G3391,IF(G3391&lt;16,G3391-10,G3391-15))&amp;".jpg"</f>
        <v>jingdian/guangdong/dongguan/jd/5.jpg</v>
      </c>
      <c r="D3391" s="23">
        <f t="shared" si="157"/>
        <v>1</v>
      </c>
      <c r="E3391" s="2" t="str">
        <f>VLOOKUP(F3391,city!$A$4:$D$352,4,FALSE)</f>
        <v>东莞</v>
      </c>
      <c r="F3391" s="22">
        <f t="shared" si="158"/>
        <v>200</v>
      </c>
      <c r="G3391" s="22">
        <f>IF(VLOOKUP(F3390,city!$A$4:$H$352,8,FALSE)&gt;G3390,G3390+1,1)</f>
        <v>5</v>
      </c>
    </row>
    <row r="3392" spans="1:7" x14ac:dyDescent="0.15">
      <c r="A3392" s="23">
        <f t="shared" si="156"/>
        <v>120006</v>
      </c>
      <c r="B3392" s="24">
        <v>1</v>
      </c>
      <c r="C3392" s="28" t="str">
        <f>"jingdian/"&amp;VLOOKUP(E3392,city!$D$4:$P$352,12,FALSE)&amp;"/"&amp;VLOOKUP(E3392,city!$D$4:$P$352,13,FALSE)&amp;"/"&amp;IF(G3392&lt;11,"jd",IF(G3392&lt;16,"tc","cs"))&amp;"/"&amp;IF(G3392&lt;11,G3392,IF(G3392&lt;16,G3392-10,G3392-15))&amp;".jpg"</f>
        <v>jingdian/guangdong/dongguan/jd/6.jpg</v>
      </c>
      <c r="D3392" s="23">
        <f t="shared" si="157"/>
        <v>1</v>
      </c>
      <c r="E3392" s="2" t="str">
        <f>VLOOKUP(F3392,city!$A$4:$D$352,4,FALSE)</f>
        <v>东莞</v>
      </c>
      <c r="F3392" s="22">
        <f t="shared" si="158"/>
        <v>200</v>
      </c>
      <c r="G3392" s="22">
        <f>IF(VLOOKUP(F3391,city!$A$4:$H$352,8,FALSE)&gt;G3391,G3391+1,1)</f>
        <v>6</v>
      </c>
    </row>
    <row r="3393" spans="1:7" x14ac:dyDescent="0.15">
      <c r="A3393" s="23">
        <f t="shared" si="156"/>
        <v>120007</v>
      </c>
      <c r="B3393" s="24">
        <v>1</v>
      </c>
      <c r="C3393" s="28" t="str">
        <f>"jingdian/"&amp;VLOOKUP(E3393,city!$D$4:$P$352,12,FALSE)&amp;"/"&amp;VLOOKUP(E3393,city!$D$4:$P$352,13,FALSE)&amp;"/"&amp;IF(G3393&lt;11,"jd",IF(G3393&lt;16,"tc","cs"))&amp;"/"&amp;IF(G3393&lt;11,G3393,IF(G3393&lt;16,G3393-10,G3393-15))&amp;".jpg"</f>
        <v>jingdian/guangdong/dongguan/jd/7.jpg</v>
      </c>
      <c r="D3393" s="23">
        <f t="shared" si="157"/>
        <v>1</v>
      </c>
      <c r="E3393" s="2" t="str">
        <f>VLOOKUP(F3393,city!$A$4:$D$352,4,FALSE)</f>
        <v>东莞</v>
      </c>
      <c r="F3393" s="22">
        <f t="shared" si="158"/>
        <v>200</v>
      </c>
      <c r="G3393" s="22">
        <f>IF(VLOOKUP(F3392,city!$A$4:$H$352,8,FALSE)&gt;G3392,G3392+1,1)</f>
        <v>7</v>
      </c>
    </row>
    <row r="3394" spans="1:7" x14ac:dyDescent="0.15">
      <c r="A3394" s="23">
        <f t="shared" si="156"/>
        <v>120008</v>
      </c>
      <c r="B3394" s="24">
        <v>1</v>
      </c>
      <c r="C3394" s="28" t="str">
        <f>"jingdian/"&amp;VLOOKUP(E3394,city!$D$4:$P$352,12,FALSE)&amp;"/"&amp;VLOOKUP(E3394,city!$D$4:$P$352,13,FALSE)&amp;"/"&amp;IF(G3394&lt;11,"jd",IF(G3394&lt;16,"tc","cs"))&amp;"/"&amp;IF(G3394&lt;11,G3394,IF(G3394&lt;16,G3394-10,G3394-15))&amp;".jpg"</f>
        <v>jingdian/guangdong/dongguan/jd/8.jpg</v>
      </c>
      <c r="D3394" s="23">
        <f t="shared" si="157"/>
        <v>1</v>
      </c>
      <c r="E3394" s="2" t="str">
        <f>VLOOKUP(F3394,city!$A$4:$D$352,4,FALSE)</f>
        <v>东莞</v>
      </c>
      <c r="F3394" s="22">
        <f t="shared" si="158"/>
        <v>200</v>
      </c>
      <c r="G3394" s="22">
        <f>IF(VLOOKUP(F3393,city!$A$4:$H$352,8,FALSE)&gt;G3393,G3393+1,1)</f>
        <v>8</v>
      </c>
    </row>
    <row r="3395" spans="1:7" x14ac:dyDescent="0.15">
      <c r="A3395" s="23">
        <f t="shared" si="156"/>
        <v>120009</v>
      </c>
      <c r="B3395" s="24">
        <v>1</v>
      </c>
      <c r="C3395" s="28" t="str">
        <f>"jingdian/"&amp;VLOOKUP(E3395,city!$D$4:$P$352,12,FALSE)&amp;"/"&amp;VLOOKUP(E3395,city!$D$4:$P$352,13,FALSE)&amp;"/"&amp;IF(G3395&lt;11,"jd",IF(G3395&lt;16,"tc","cs"))&amp;"/"&amp;IF(G3395&lt;11,G3395,IF(G3395&lt;16,G3395-10,G3395-15))&amp;".jpg"</f>
        <v>jingdian/guangdong/dongguan/jd/9.jpg</v>
      </c>
      <c r="D3395" s="23">
        <f t="shared" si="157"/>
        <v>1</v>
      </c>
      <c r="E3395" s="2" t="str">
        <f>VLOOKUP(F3395,city!$A$4:$D$352,4,FALSE)</f>
        <v>东莞</v>
      </c>
      <c r="F3395" s="22">
        <f t="shared" si="158"/>
        <v>200</v>
      </c>
      <c r="G3395" s="22">
        <f>IF(VLOOKUP(F3394,city!$A$4:$H$352,8,FALSE)&gt;G3394,G3394+1,1)</f>
        <v>9</v>
      </c>
    </row>
    <row r="3396" spans="1:7" x14ac:dyDescent="0.15">
      <c r="A3396" s="23">
        <f t="shared" si="156"/>
        <v>120010</v>
      </c>
      <c r="B3396" s="24">
        <v>1</v>
      </c>
      <c r="C3396" s="28" t="str">
        <f>"jingdian/"&amp;VLOOKUP(E3396,city!$D$4:$P$352,12,FALSE)&amp;"/"&amp;VLOOKUP(E3396,city!$D$4:$P$352,13,FALSE)&amp;"/"&amp;IF(G3396&lt;11,"jd",IF(G3396&lt;16,"tc","cs"))&amp;"/"&amp;IF(G3396&lt;11,G3396,IF(G3396&lt;16,G3396-10,G3396-15))&amp;".jpg"</f>
        <v>jingdian/guangdong/dongguan/jd/10.jpg</v>
      </c>
      <c r="D3396" s="23">
        <f t="shared" si="157"/>
        <v>1</v>
      </c>
      <c r="E3396" s="2" t="str">
        <f>VLOOKUP(F3396,city!$A$4:$D$352,4,FALSE)</f>
        <v>东莞</v>
      </c>
      <c r="F3396" s="22">
        <f t="shared" si="158"/>
        <v>200</v>
      </c>
      <c r="G3396" s="22">
        <f>IF(VLOOKUP(F3395,city!$A$4:$H$352,8,FALSE)&gt;G3395,G3395+1,1)</f>
        <v>10</v>
      </c>
    </row>
    <row r="3397" spans="1:7" x14ac:dyDescent="0.15">
      <c r="A3397" s="23">
        <f t="shared" ref="A3397:A3460" si="159">IF(G3397&lt;11,G3397,IF(G3397&lt;16,G3397+40,G3397+65))+F3397*100+100000</f>
        <v>120051</v>
      </c>
      <c r="B3397" s="24">
        <v>3</v>
      </c>
      <c r="C3397" s="28" t="str">
        <f>"jingdian/"&amp;VLOOKUP(E3397,city!$D$4:$P$352,12,FALSE)&amp;"/"&amp;VLOOKUP(E3397,city!$D$4:$P$352,13,FALSE)&amp;"/"&amp;IF(G3397&lt;11,"jd",IF(G3397&lt;16,"tc","cs"))&amp;"/"&amp;IF(G3397&lt;11,G3397,IF(G3397&lt;16,G3397-10,G3397-15))&amp;".jpg"</f>
        <v>jingdian/guangdong/dongguan/tc/1.jpg</v>
      </c>
      <c r="D3397" s="23">
        <f t="shared" ref="D3397:D3460" si="160">IF(G3397&lt;11,1,IF(G3397&lt;16,2,3))</f>
        <v>2</v>
      </c>
      <c r="E3397" s="2" t="str">
        <f>VLOOKUP(F3397,city!$A$4:$D$352,4,FALSE)</f>
        <v>东莞</v>
      </c>
      <c r="F3397" s="22">
        <f t="shared" ref="F3397:F3460" si="161">IF(G3397&gt;G3396,F3396,F3396+1)</f>
        <v>200</v>
      </c>
      <c r="G3397" s="22">
        <f>IF(VLOOKUP(F3396,city!$A$4:$H$352,8,FALSE)&gt;G3396,G3396+1,1)</f>
        <v>11</v>
      </c>
    </row>
    <row r="3398" spans="1:7" x14ac:dyDescent="0.15">
      <c r="A3398" s="23">
        <f t="shared" si="159"/>
        <v>120052</v>
      </c>
      <c r="B3398" s="24">
        <v>3</v>
      </c>
      <c r="C3398" s="28" t="str">
        <f>"jingdian/"&amp;VLOOKUP(E3398,city!$D$4:$P$352,12,FALSE)&amp;"/"&amp;VLOOKUP(E3398,city!$D$4:$P$352,13,FALSE)&amp;"/"&amp;IF(G3398&lt;11,"jd",IF(G3398&lt;16,"tc","cs"))&amp;"/"&amp;IF(G3398&lt;11,G3398,IF(G3398&lt;16,G3398-10,G3398-15))&amp;".jpg"</f>
        <v>jingdian/guangdong/dongguan/tc/2.jpg</v>
      </c>
      <c r="D3398" s="23">
        <f t="shared" si="160"/>
        <v>2</v>
      </c>
      <c r="E3398" s="2" t="str">
        <f>VLOOKUP(F3398,city!$A$4:$D$352,4,FALSE)</f>
        <v>东莞</v>
      </c>
      <c r="F3398" s="22">
        <f t="shared" si="161"/>
        <v>200</v>
      </c>
      <c r="G3398" s="22">
        <f>IF(VLOOKUP(F3397,city!$A$4:$H$352,8,FALSE)&gt;G3397,G3397+1,1)</f>
        <v>12</v>
      </c>
    </row>
    <row r="3399" spans="1:7" x14ac:dyDescent="0.15">
      <c r="A3399" s="23">
        <f t="shared" si="159"/>
        <v>120053</v>
      </c>
      <c r="B3399" s="24">
        <v>3</v>
      </c>
      <c r="C3399" s="28" t="str">
        <f>"jingdian/"&amp;VLOOKUP(E3399,city!$D$4:$P$352,12,FALSE)&amp;"/"&amp;VLOOKUP(E3399,city!$D$4:$P$352,13,FALSE)&amp;"/"&amp;IF(G3399&lt;11,"jd",IF(G3399&lt;16,"tc","cs"))&amp;"/"&amp;IF(G3399&lt;11,G3399,IF(G3399&lt;16,G3399-10,G3399-15))&amp;".jpg"</f>
        <v>jingdian/guangdong/dongguan/tc/3.jpg</v>
      </c>
      <c r="D3399" s="23">
        <f t="shared" si="160"/>
        <v>2</v>
      </c>
      <c r="E3399" s="2" t="str">
        <f>VLOOKUP(F3399,city!$A$4:$D$352,4,FALSE)</f>
        <v>东莞</v>
      </c>
      <c r="F3399" s="22">
        <f t="shared" si="161"/>
        <v>200</v>
      </c>
      <c r="G3399" s="22">
        <f>IF(VLOOKUP(F3398,city!$A$4:$H$352,8,FALSE)&gt;G3398,G3398+1,1)</f>
        <v>13</v>
      </c>
    </row>
    <row r="3400" spans="1:7" x14ac:dyDescent="0.15">
      <c r="A3400" s="23">
        <f t="shared" si="159"/>
        <v>120054</v>
      </c>
      <c r="B3400" s="24">
        <v>3</v>
      </c>
      <c r="C3400" s="28" t="str">
        <f>"jingdian/"&amp;VLOOKUP(E3400,city!$D$4:$P$352,12,FALSE)&amp;"/"&amp;VLOOKUP(E3400,city!$D$4:$P$352,13,FALSE)&amp;"/"&amp;IF(G3400&lt;11,"jd",IF(G3400&lt;16,"tc","cs"))&amp;"/"&amp;IF(G3400&lt;11,G3400,IF(G3400&lt;16,G3400-10,G3400-15))&amp;".jpg"</f>
        <v>jingdian/guangdong/dongguan/tc/4.jpg</v>
      </c>
      <c r="D3400" s="23">
        <f t="shared" si="160"/>
        <v>2</v>
      </c>
      <c r="E3400" s="2" t="str">
        <f>VLOOKUP(F3400,city!$A$4:$D$352,4,FALSE)</f>
        <v>东莞</v>
      </c>
      <c r="F3400" s="22">
        <f t="shared" si="161"/>
        <v>200</v>
      </c>
      <c r="G3400" s="22">
        <f>IF(VLOOKUP(F3399,city!$A$4:$H$352,8,FALSE)&gt;G3399,G3399+1,1)</f>
        <v>14</v>
      </c>
    </row>
    <row r="3401" spans="1:7" x14ac:dyDescent="0.15">
      <c r="A3401" s="23">
        <f t="shared" si="159"/>
        <v>120055</v>
      </c>
      <c r="B3401" s="24">
        <v>3</v>
      </c>
      <c r="C3401" s="28" t="str">
        <f>"jingdian/"&amp;VLOOKUP(E3401,city!$D$4:$P$352,12,FALSE)&amp;"/"&amp;VLOOKUP(E3401,city!$D$4:$P$352,13,FALSE)&amp;"/"&amp;IF(G3401&lt;11,"jd",IF(G3401&lt;16,"tc","cs"))&amp;"/"&amp;IF(G3401&lt;11,G3401,IF(G3401&lt;16,G3401-10,G3401-15))&amp;".jpg"</f>
        <v>jingdian/guangdong/dongguan/tc/5.jpg</v>
      </c>
      <c r="D3401" s="23">
        <f t="shared" si="160"/>
        <v>2</v>
      </c>
      <c r="E3401" s="2" t="str">
        <f>VLOOKUP(F3401,city!$A$4:$D$352,4,FALSE)</f>
        <v>东莞</v>
      </c>
      <c r="F3401" s="22">
        <f t="shared" si="161"/>
        <v>200</v>
      </c>
      <c r="G3401" s="22">
        <f>IF(VLOOKUP(F3400,city!$A$4:$H$352,8,FALSE)&gt;G3400,G3400+1,1)</f>
        <v>15</v>
      </c>
    </row>
    <row r="3402" spans="1:7" x14ac:dyDescent="0.15">
      <c r="A3402" s="23">
        <f t="shared" si="159"/>
        <v>120081</v>
      </c>
      <c r="B3402" s="24">
        <v>4</v>
      </c>
      <c r="C3402" s="28" t="str">
        <f>"jingdian/"&amp;VLOOKUP(E3402,city!$D$4:$P$352,12,FALSE)&amp;"/"&amp;VLOOKUP(E3402,city!$D$4:$P$352,13,FALSE)&amp;"/"&amp;IF(G3402&lt;11,"jd",IF(G3402&lt;16,"tc","cs"))&amp;"/"&amp;IF(G3402&lt;11,G3402,IF(G3402&lt;16,G3402-10,G3402-15))&amp;".jpg"</f>
        <v>jingdian/guangdong/dongguan/cs/1.jpg</v>
      </c>
      <c r="D3402" s="23">
        <f t="shared" si="160"/>
        <v>3</v>
      </c>
      <c r="E3402" s="2" t="str">
        <f>VLOOKUP(F3402,city!$A$4:$D$352,4,FALSE)</f>
        <v>东莞</v>
      </c>
      <c r="F3402" s="22">
        <f t="shared" si="161"/>
        <v>200</v>
      </c>
      <c r="G3402" s="22">
        <f>IF(VLOOKUP(F3401,city!$A$4:$H$352,8,FALSE)&gt;G3401,G3401+1,1)</f>
        <v>16</v>
      </c>
    </row>
    <row r="3403" spans="1:7" x14ac:dyDescent="0.15">
      <c r="A3403" s="23">
        <f t="shared" si="159"/>
        <v>120082</v>
      </c>
      <c r="B3403" s="24">
        <v>3</v>
      </c>
      <c r="C3403" s="28" t="str">
        <f>"jingdian/"&amp;VLOOKUP(E3403,city!$D$4:$P$352,12,FALSE)&amp;"/"&amp;VLOOKUP(E3403,city!$D$4:$P$352,13,FALSE)&amp;"/"&amp;IF(G3403&lt;11,"jd",IF(G3403&lt;16,"tc","cs"))&amp;"/"&amp;IF(G3403&lt;11,G3403,IF(G3403&lt;16,G3403-10,G3403-15))&amp;".jpg"</f>
        <v>jingdian/guangdong/dongguan/cs/2.jpg</v>
      </c>
      <c r="D3403" s="23">
        <f t="shared" si="160"/>
        <v>3</v>
      </c>
      <c r="E3403" s="2" t="str">
        <f>VLOOKUP(F3403,city!$A$4:$D$352,4,FALSE)</f>
        <v>东莞</v>
      </c>
      <c r="F3403" s="22">
        <f t="shared" si="161"/>
        <v>200</v>
      </c>
      <c r="G3403" s="22">
        <f>IF(VLOOKUP(F3402,city!$A$4:$H$352,8,FALSE)&gt;G3402,G3402+1,1)</f>
        <v>17</v>
      </c>
    </row>
    <row r="3404" spans="1:7" x14ac:dyDescent="0.15">
      <c r="A3404" s="23">
        <f t="shared" si="159"/>
        <v>120101</v>
      </c>
      <c r="B3404" s="24">
        <v>1</v>
      </c>
      <c r="C3404" s="28" t="str">
        <f>"jingdian/"&amp;VLOOKUP(E3404,city!$D$4:$P$352,12,FALSE)&amp;"/"&amp;VLOOKUP(E3404,city!$D$4:$P$352,13,FALSE)&amp;"/"&amp;IF(G3404&lt;11,"jd",IF(G3404&lt;16,"tc","cs"))&amp;"/"&amp;IF(G3404&lt;11,G3404,IF(G3404&lt;16,G3404-10,G3404-15))&amp;".jpg"</f>
        <v>jingdian/guangdong/zhongshan/jd/1.jpg</v>
      </c>
      <c r="D3404" s="23">
        <f t="shared" si="160"/>
        <v>1</v>
      </c>
      <c r="E3404" s="2" t="str">
        <f>VLOOKUP(F3404,city!$A$4:$D$352,4,FALSE)</f>
        <v>中山</v>
      </c>
      <c r="F3404" s="22">
        <f t="shared" si="161"/>
        <v>201</v>
      </c>
      <c r="G3404" s="22">
        <f>IF(VLOOKUP(F3403,city!$A$4:$H$352,8,FALSE)&gt;G3403,G3403+1,1)</f>
        <v>1</v>
      </c>
    </row>
    <row r="3405" spans="1:7" x14ac:dyDescent="0.15">
      <c r="A3405" s="23">
        <f t="shared" si="159"/>
        <v>120102</v>
      </c>
      <c r="B3405" s="24">
        <v>1</v>
      </c>
      <c r="C3405" s="28" t="str">
        <f>"jingdian/"&amp;VLOOKUP(E3405,city!$D$4:$P$352,12,FALSE)&amp;"/"&amp;VLOOKUP(E3405,city!$D$4:$P$352,13,FALSE)&amp;"/"&amp;IF(G3405&lt;11,"jd",IF(G3405&lt;16,"tc","cs"))&amp;"/"&amp;IF(G3405&lt;11,G3405,IF(G3405&lt;16,G3405-10,G3405-15))&amp;".jpg"</f>
        <v>jingdian/guangdong/zhongshan/jd/2.jpg</v>
      </c>
      <c r="D3405" s="23">
        <f t="shared" si="160"/>
        <v>1</v>
      </c>
      <c r="E3405" s="2" t="str">
        <f>VLOOKUP(F3405,city!$A$4:$D$352,4,FALSE)</f>
        <v>中山</v>
      </c>
      <c r="F3405" s="22">
        <f t="shared" si="161"/>
        <v>201</v>
      </c>
      <c r="G3405" s="22">
        <f>IF(VLOOKUP(F3404,city!$A$4:$H$352,8,FALSE)&gt;G3404,G3404+1,1)</f>
        <v>2</v>
      </c>
    </row>
    <row r="3406" spans="1:7" x14ac:dyDescent="0.15">
      <c r="A3406" s="23">
        <f t="shared" si="159"/>
        <v>120103</v>
      </c>
      <c r="B3406" s="24">
        <v>1</v>
      </c>
      <c r="C3406" s="28" t="str">
        <f>"jingdian/"&amp;VLOOKUP(E3406,city!$D$4:$P$352,12,FALSE)&amp;"/"&amp;VLOOKUP(E3406,city!$D$4:$P$352,13,FALSE)&amp;"/"&amp;IF(G3406&lt;11,"jd",IF(G3406&lt;16,"tc","cs"))&amp;"/"&amp;IF(G3406&lt;11,G3406,IF(G3406&lt;16,G3406-10,G3406-15))&amp;".jpg"</f>
        <v>jingdian/guangdong/zhongshan/jd/3.jpg</v>
      </c>
      <c r="D3406" s="23">
        <f t="shared" si="160"/>
        <v>1</v>
      </c>
      <c r="E3406" s="2" t="str">
        <f>VLOOKUP(F3406,city!$A$4:$D$352,4,FALSE)</f>
        <v>中山</v>
      </c>
      <c r="F3406" s="22">
        <f t="shared" si="161"/>
        <v>201</v>
      </c>
      <c r="G3406" s="22">
        <f>IF(VLOOKUP(F3405,city!$A$4:$H$352,8,FALSE)&gt;G3405,G3405+1,1)</f>
        <v>3</v>
      </c>
    </row>
    <row r="3407" spans="1:7" x14ac:dyDescent="0.15">
      <c r="A3407" s="23">
        <f t="shared" si="159"/>
        <v>120104</v>
      </c>
      <c r="B3407" s="24">
        <v>1</v>
      </c>
      <c r="C3407" s="28" t="str">
        <f>"jingdian/"&amp;VLOOKUP(E3407,city!$D$4:$P$352,12,FALSE)&amp;"/"&amp;VLOOKUP(E3407,city!$D$4:$P$352,13,FALSE)&amp;"/"&amp;IF(G3407&lt;11,"jd",IF(G3407&lt;16,"tc","cs"))&amp;"/"&amp;IF(G3407&lt;11,G3407,IF(G3407&lt;16,G3407-10,G3407-15))&amp;".jpg"</f>
        <v>jingdian/guangdong/zhongshan/jd/4.jpg</v>
      </c>
      <c r="D3407" s="23">
        <f t="shared" si="160"/>
        <v>1</v>
      </c>
      <c r="E3407" s="2" t="str">
        <f>VLOOKUP(F3407,city!$A$4:$D$352,4,FALSE)</f>
        <v>中山</v>
      </c>
      <c r="F3407" s="22">
        <f t="shared" si="161"/>
        <v>201</v>
      </c>
      <c r="G3407" s="22">
        <f>IF(VLOOKUP(F3406,city!$A$4:$H$352,8,FALSE)&gt;G3406,G3406+1,1)</f>
        <v>4</v>
      </c>
    </row>
    <row r="3408" spans="1:7" x14ac:dyDescent="0.15">
      <c r="A3408" s="23">
        <f t="shared" si="159"/>
        <v>120105</v>
      </c>
      <c r="B3408" s="24">
        <v>1</v>
      </c>
      <c r="C3408" s="28" t="str">
        <f>"jingdian/"&amp;VLOOKUP(E3408,city!$D$4:$P$352,12,FALSE)&amp;"/"&amp;VLOOKUP(E3408,city!$D$4:$P$352,13,FALSE)&amp;"/"&amp;IF(G3408&lt;11,"jd",IF(G3408&lt;16,"tc","cs"))&amp;"/"&amp;IF(G3408&lt;11,G3408,IF(G3408&lt;16,G3408-10,G3408-15))&amp;".jpg"</f>
        <v>jingdian/guangdong/zhongshan/jd/5.jpg</v>
      </c>
      <c r="D3408" s="23">
        <f t="shared" si="160"/>
        <v>1</v>
      </c>
      <c r="E3408" s="2" t="str">
        <f>VLOOKUP(F3408,city!$A$4:$D$352,4,FALSE)</f>
        <v>中山</v>
      </c>
      <c r="F3408" s="22">
        <f t="shared" si="161"/>
        <v>201</v>
      </c>
      <c r="G3408" s="22">
        <f>IF(VLOOKUP(F3407,city!$A$4:$H$352,8,FALSE)&gt;G3407,G3407+1,1)</f>
        <v>5</v>
      </c>
    </row>
    <row r="3409" spans="1:7" x14ac:dyDescent="0.15">
      <c r="A3409" s="23">
        <f t="shared" si="159"/>
        <v>120106</v>
      </c>
      <c r="B3409" s="24">
        <v>1</v>
      </c>
      <c r="C3409" s="28" t="str">
        <f>"jingdian/"&amp;VLOOKUP(E3409,city!$D$4:$P$352,12,FALSE)&amp;"/"&amp;VLOOKUP(E3409,city!$D$4:$P$352,13,FALSE)&amp;"/"&amp;IF(G3409&lt;11,"jd",IF(G3409&lt;16,"tc","cs"))&amp;"/"&amp;IF(G3409&lt;11,G3409,IF(G3409&lt;16,G3409-10,G3409-15))&amp;".jpg"</f>
        <v>jingdian/guangdong/zhongshan/jd/6.jpg</v>
      </c>
      <c r="D3409" s="23">
        <f t="shared" si="160"/>
        <v>1</v>
      </c>
      <c r="E3409" s="2" t="str">
        <f>VLOOKUP(F3409,city!$A$4:$D$352,4,FALSE)</f>
        <v>中山</v>
      </c>
      <c r="F3409" s="22">
        <f t="shared" si="161"/>
        <v>201</v>
      </c>
      <c r="G3409" s="22">
        <f>IF(VLOOKUP(F3408,city!$A$4:$H$352,8,FALSE)&gt;G3408,G3408+1,1)</f>
        <v>6</v>
      </c>
    </row>
    <row r="3410" spans="1:7" x14ac:dyDescent="0.15">
      <c r="A3410" s="23">
        <f t="shared" si="159"/>
        <v>120107</v>
      </c>
      <c r="B3410" s="24">
        <v>1</v>
      </c>
      <c r="C3410" s="28" t="str">
        <f>"jingdian/"&amp;VLOOKUP(E3410,city!$D$4:$P$352,12,FALSE)&amp;"/"&amp;VLOOKUP(E3410,city!$D$4:$P$352,13,FALSE)&amp;"/"&amp;IF(G3410&lt;11,"jd",IF(G3410&lt;16,"tc","cs"))&amp;"/"&amp;IF(G3410&lt;11,G3410,IF(G3410&lt;16,G3410-10,G3410-15))&amp;".jpg"</f>
        <v>jingdian/guangdong/zhongshan/jd/7.jpg</v>
      </c>
      <c r="D3410" s="23">
        <f t="shared" si="160"/>
        <v>1</v>
      </c>
      <c r="E3410" s="2" t="str">
        <f>VLOOKUP(F3410,city!$A$4:$D$352,4,FALSE)</f>
        <v>中山</v>
      </c>
      <c r="F3410" s="22">
        <f t="shared" si="161"/>
        <v>201</v>
      </c>
      <c r="G3410" s="22">
        <f>IF(VLOOKUP(F3409,city!$A$4:$H$352,8,FALSE)&gt;G3409,G3409+1,1)</f>
        <v>7</v>
      </c>
    </row>
    <row r="3411" spans="1:7" x14ac:dyDescent="0.15">
      <c r="A3411" s="23">
        <f t="shared" si="159"/>
        <v>120108</v>
      </c>
      <c r="B3411" s="24">
        <v>1</v>
      </c>
      <c r="C3411" s="28" t="str">
        <f>"jingdian/"&amp;VLOOKUP(E3411,city!$D$4:$P$352,12,FALSE)&amp;"/"&amp;VLOOKUP(E3411,city!$D$4:$P$352,13,FALSE)&amp;"/"&amp;IF(G3411&lt;11,"jd",IF(G3411&lt;16,"tc","cs"))&amp;"/"&amp;IF(G3411&lt;11,G3411,IF(G3411&lt;16,G3411-10,G3411-15))&amp;".jpg"</f>
        <v>jingdian/guangdong/zhongshan/jd/8.jpg</v>
      </c>
      <c r="D3411" s="23">
        <f t="shared" si="160"/>
        <v>1</v>
      </c>
      <c r="E3411" s="2" t="str">
        <f>VLOOKUP(F3411,city!$A$4:$D$352,4,FALSE)</f>
        <v>中山</v>
      </c>
      <c r="F3411" s="22">
        <f t="shared" si="161"/>
        <v>201</v>
      </c>
      <c r="G3411" s="22">
        <f>IF(VLOOKUP(F3410,city!$A$4:$H$352,8,FALSE)&gt;G3410,G3410+1,1)</f>
        <v>8</v>
      </c>
    </row>
    <row r="3412" spans="1:7" x14ac:dyDescent="0.15">
      <c r="A3412" s="23">
        <f t="shared" si="159"/>
        <v>120109</v>
      </c>
      <c r="B3412" s="24">
        <v>1</v>
      </c>
      <c r="C3412" s="28" t="str">
        <f>"jingdian/"&amp;VLOOKUP(E3412,city!$D$4:$P$352,12,FALSE)&amp;"/"&amp;VLOOKUP(E3412,city!$D$4:$P$352,13,FALSE)&amp;"/"&amp;IF(G3412&lt;11,"jd",IF(G3412&lt;16,"tc","cs"))&amp;"/"&amp;IF(G3412&lt;11,G3412,IF(G3412&lt;16,G3412-10,G3412-15))&amp;".jpg"</f>
        <v>jingdian/guangdong/zhongshan/jd/9.jpg</v>
      </c>
      <c r="D3412" s="23">
        <f t="shared" si="160"/>
        <v>1</v>
      </c>
      <c r="E3412" s="2" t="str">
        <f>VLOOKUP(F3412,city!$A$4:$D$352,4,FALSE)</f>
        <v>中山</v>
      </c>
      <c r="F3412" s="22">
        <f t="shared" si="161"/>
        <v>201</v>
      </c>
      <c r="G3412" s="22">
        <f>IF(VLOOKUP(F3411,city!$A$4:$H$352,8,FALSE)&gt;G3411,G3411+1,1)</f>
        <v>9</v>
      </c>
    </row>
    <row r="3413" spans="1:7" x14ac:dyDescent="0.15">
      <c r="A3413" s="23">
        <f t="shared" si="159"/>
        <v>120110</v>
      </c>
      <c r="B3413" s="24">
        <v>1</v>
      </c>
      <c r="C3413" s="28" t="str">
        <f>"jingdian/"&amp;VLOOKUP(E3413,city!$D$4:$P$352,12,FALSE)&amp;"/"&amp;VLOOKUP(E3413,city!$D$4:$P$352,13,FALSE)&amp;"/"&amp;IF(G3413&lt;11,"jd",IF(G3413&lt;16,"tc","cs"))&amp;"/"&amp;IF(G3413&lt;11,G3413,IF(G3413&lt;16,G3413-10,G3413-15))&amp;".jpg"</f>
        <v>jingdian/guangdong/zhongshan/jd/10.jpg</v>
      </c>
      <c r="D3413" s="23">
        <f t="shared" si="160"/>
        <v>1</v>
      </c>
      <c r="E3413" s="2" t="str">
        <f>VLOOKUP(F3413,city!$A$4:$D$352,4,FALSE)</f>
        <v>中山</v>
      </c>
      <c r="F3413" s="22">
        <f t="shared" si="161"/>
        <v>201</v>
      </c>
      <c r="G3413" s="22">
        <f>IF(VLOOKUP(F3412,city!$A$4:$H$352,8,FALSE)&gt;G3412,G3412+1,1)</f>
        <v>10</v>
      </c>
    </row>
    <row r="3414" spans="1:7" x14ac:dyDescent="0.15">
      <c r="A3414" s="23">
        <f t="shared" si="159"/>
        <v>120151</v>
      </c>
      <c r="B3414" s="24">
        <v>5</v>
      </c>
      <c r="C3414" s="28" t="str">
        <f>"jingdian/"&amp;VLOOKUP(E3414,city!$D$4:$P$352,12,FALSE)&amp;"/"&amp;VLOOKUP(E3414,city!$D$4:$P$352,13,FALSE)&amp;"/"&amp;IF(G3414&lt;11,"jd",IF(G3414&lt;16,"tc","cs"))&amp;"/"&amp;IF(G3414&lt;11,G3414,IF(G3414&lt;16,G3414-10,G3414-15))&amp;".jpg"</f>
        <v>jingdian/guangdong/zhongshan/tc/1.jpg</v>
      </c>
      <c r="D3414" s="23">
        <f t="shared" si="160"/>
        <v>2</v>
      </c>
      <c r="E3414" s="2" t="str">
        <f>VLOOKUP(F3414,city!$A$4:$D$352,4,FALSE)</f>
        <v>中山</v>
      </c>
      <c r="F3414" s="22">
        <f t="shared" si="161"/>
        <v>201</v>
      </c>
      <c r="G3414" s="22">
        <f>IF(VLOOKUP(F3413,city!$A$4:$H$352,8,FALSE)&gt;G3413,G3413+1,1)</f>
        <v>11</v>
      </c>
    </row>
    <row r="3415" spans="1:7" x14ac:dyDescent="0.15">
      <c r="A3415" s="23">
        <f t="shared" si="159"/>
        <v>120152</v>
      </c>
      <c r="B3415" s="24">
        <v>3</v>
      </c>
      <c r="C3415" s="28" t="str">
        <f>"jingdian/"&amp;VLOOKUP(E3415,city!$D$4:$P$352,12,FALSE)&amp;"/"&amp;VLOOKUP(E3415,city!$D$4:$P$352,13,FALSE)&amp;"/"&amp;IF(G3415&lt;11,"jd",IF(G3415&lt;16,"tc","cs"))&amp;"/"&amp;IF(G3415&lt;11,G3415,IF(G3415&lt;16,G3415-10,G3415-15))&amp;".jpg"</f>
        <v>jingdian/guangdong/zhongshan/tc/2.jpg</v>
      </c>
      <c r="D3415" s="23">
        <f t="shared" si="160"/>
        <v>2</v>
      </c>
      <c r="E3415" s="2" t="str">
        <f>VLOOKUP(F3415,city!$A$4:$D$352,4,FALSE)</f>
        <v>中山</v>
      </c>
      <c r="F3415" s="22">
        <f t="shared" si="161"/>
        <v>201</v>
      </c>
      <c r="G3415" s="22">
        <f>IF(VLOOKUP(F3414,city!$A$4:$H$352,8,FALSE)&gt;G3414,G3414+1,1)</f>
        <v>12</v>
      </c>
    </row>
    <row r="3416" spans="1:7" x14ac:dyDescent="0.15">
      <c r="A3416" s="23">
        <f t="shared" si="159"/>
        <v>120153</v>
      </c>
      <c r="B3416" s="24">
        <v>5</v>
      </c>
      <c r="C3416" s="28" t="str">
        <f>"jingdian/"&amp;VLOOKUP(E3416,city!$D$4:$P$352,12,FALSE)&amp;"/"&amp;VLOOKUP(E3416,city!$D$4:$P$352,13,FALSE)&amp;"/"&amp;IF(G3416&lt;11,"jd",IF(G3416&lt;16,"tc","cs"))&amp;"/"&amp;IF(G3416&lt;11,G3416,IF(G3416&lt;16,G3416-10,G3416-15))&amp;".jpg"</f>
        <v>jingdian/guangdong/zhongshan/tc/3.jpg</v>
      </c>
      <c r="D3416" s="23">
        <f t="shared" si="160"/>
        <v>2</v>
      </c>
      <c r="E3416" s="2" t="str">
        <f>VLOOKUP(F3416,city!$A$4:$D$352,4,FALSE)</f>
        <v>中山</v>
      </c>
      <c r="F3416" s="22">
        <f t="shared" si="161"/>
        <v>201</v>
      </c>
      <c r="G3416" s="22">
        <f>IF(VLOOKUP(F3415,city!$A$4:$H$352,8,FALSE)&gt;G3415,G3415+1,1)</f>
        <v>13</v>
      </c>
    </row>
    <row r="3417" spans="1:7" x14ac:dyDescent="0.15">
      <c r="A3417" s="23">
        <f t="shared" si="159"/>
        <v>120154</v>
      </c>
      <c r="B3417" s="24">
        <v>2</v>
      </c>
      <c r="C3417" s="28" t="str">
        <f>"jingdian/"&amp;VLOOKUP(E3417,city!$D$4:$P$352,12,FALSE)&amp;"/"&amp;VLOOKUP(E3417,city!$D$4:$P$352,13,FALSE)&amp;"/"&amp;IF(G3417&lt;11,"jd",IF(G3417&lt;16,"tc","cs"))&amp;"/"&amp;IF(G3417&lt;11,G3417,IF(G3417&lt;16,G3417-10,G3417-15))&amp;".jpg"</f>
        <v>jingdian/guangdong/zhongshan/tc/4.jpg</v>
      </c>
      <c r="D3417" s="23">
        <f t="shared" si="160"/>
        <v>2</v>
      </c>
      <c r="E3417" s="2" t="str">
        <f>VLOOKUP(F3417,city!$A$4:$D$352,4,FALSE)</f>
        <v>中山</v>
      </c>
      <c r="F3417" s="22">
        <f t="shared" si="161"/>
        <v>201</v>
      </c>
      <c r="G3417" s="22">
        <f>IF(VLOOKUP(F3416,city!$A$4:$H$352,8,FALSE)&gt;G3416,G3416+1,1)</f>
        <v>14</v>
      </c>
    </row>
    <row r="3418" spans="1:7" x14ac:dyDescent="0.15">
      <c r="A3418" s="23">
        <f t="shared" si="159"/>
        <v>120155</v>
      </c>
      <c r="B3418" s="24">
        <v>3</v>
      </c>
      <c r="C3418" s="28" t="str">
        <f>"jingdian/"&amp;VLOOKUP(E3418,city!$D$4:$P$352,12,FALSE)&amp;"/"&amp;VLOOKUP(E3418,city!$D$4:$P$352,13,FALSE)&amp;"/"&amp;IF(G3418&lt;11,"jd",IF(G3418&lt;16,"tc","cs"))&amp;"/"&amp;IF(G3418&lt;11,G3418,IF(G3418&lt;16,G3418-10,G3418-15))&amp;".jpg"</f>
        <v>jingdian/guangdong/zhongshan/tc/5.jpg</v>
      </c>
      <c r="D3418" s="23">
        <f t="shared" si="160"/>
        <v>2</v>
      </c>
      <c r="E3418" s="2" t="str">
        <f>VLOOKUP(F3418,city!$A$4:$D$352,4,FALSE)</f>
        <v>中山</v>
      </c>
      <c r="F3418" s="22">
        <f t="shared" si="161"/>
        <v>201</v>
      </c>
      <c r="G3418" s="22">
        <f>IF(VLOOKUP(F3417,city!$A$4:$H$352,8,FALSE)&gt;G3417,G3417+1,1)</f>
        <v>15</v>
      </c>
    </row>
    <row r="3419" spans="1:7" x14ac:dyDescent="0.15">
      <c r="A3419" s="23">
        <f t="shared" si="159"/>
        <v>120181</v>
      </c>
      <c r="B3419" s="24">
        <v>2</v>
      </c>
      <c r="C3419" s="28" t="str">
        <f>"jingdian/"&amp;VLOOKUP(E3419,city!$D$4:$P$352,12,FALSE)&amp;"/"&amp;VLOOKUP(E3419,city!$D$4:$P$352,13,FALSE)&amp;"/"&amp;IF(G3419&lt;11,"jd",IF(G3419&lt;16,"tc","cs"))&amp;"/"&amp;IF(G3419&lt;11,G3419,IF(G3419&lt;16,G3419-10,G3419-15))&amp;".jpg"</f>
        <v>jingdian/guangdong/zhongshan/cs/1.jpg</v>
      </c>
      <c r="D3419" s="23">
        <f t="shared" si="160"/>
        <v>3</v>
      </c>
      <c r="E3419" s="2" t="str">
        <f>VLOOKUP(F3419,city!$A$4:$D$352,4,FALSE)</f>
        <v>中山</v>
      </c>
      <c r="F3419" s="22">
        <f t="shared" si="161"/>
        <v>201</v>
      </c>
      <c r="G3419" s="22">
        <f>IF(VLOOKUP(F3418,city!$A$4:$H$352,8,FALSE)&gt;G3418,G3418+1,1)</f>
        <v>16</v>
      </c>
    </row>
    <row r="3420" spans="1:7" x14ac:dyDescent="0.15">
      <c r="A3420" s="23">
        <f t="shared" si="159"/>
        <v>120182</v>
      </c>
      <c r="B3420" s="24">
        <v>3</v>
      </c>
      <c r="C3420" s="28" t="str">
        <f>"jingdian/"&amp;VLOOKUP(E3420,city!$D$4:$P$352,12,FALSE)&amp;"/"&amp;VLOOKUP(E3420,city!$D$4:$P$352,13,FALSE)&amp;"/"&amp;IF(G3420&lt;11,"jd",IF(G3420&lt;16,"tc","cs"))&amp;"/"&amp;IF(G3420&lt;11,G3420,IF(G3420&lt;16,G3420-10,G3420-15))&amp;".jpg"</f>
        <v>jingdian/guangdong/zhongshan/cs/2.jpg</v>
      </c>
      <c r="D3420" s="23">
        <f t="shared" si="160"/>
        <v>3</v>
      </c>
      <c r="E3420" s="2" t="str">
        <f>VLOOKUP(F3420,city!$A$4:$D$352,4,FALSE)</f>
        <v>中山</v>
      </c>
      <c r="F3420" s="22">
        <f t="shared" si="161"/>
        <v>201</v>
      </c>
      <c r="G3420" s="22">
        <f>IF(VLOOKUP(F3419,city!$A$4:$H$352,8,FALSE)&gt;G3419,G3419+1,1)</f>
        <v>17</v>
      </c>
    </row>
    <row r="3421" spans="1:7" x14ac:dyDescent="0.15">
      <c r="A3421" s="23">
        <f t="shared" si="159"/>
        <v>120201</v>
      </c>
      <c r="B3421" s="24">
        <v>1</v>
      </c>
      <c r="C3421" s="28" t="str">
        <f>"jingdian/"&amp;VLOOKUP(E3421,city!$D$4:$P$352,12,FALSE)&amp;"/"&amp;VLOOKUP(E3421,city!$D$4:$P$352,13,FALSE)&amp;"/"&amp;IF(G3421&lt;11,"jd",IF(G3421&lt;16,"tc","cs"))&amp;"/"&amp;IF(G3421&lt;11,G3421,IF(G3421&lt;16,G3421-10,G3421-15))&amp;".jpg"</f>
        <v>jingdian/guangdong/chaozhou/jd/1.jpg</v>
      </c>
      <c r="D3421" s="23">
        <f t="shared" si="160"/>
        <v>1</v>
      </c>
      <c r="E3421" s="2" t="str">
        <f>VLOOKUP(F3421,city!$A$4:$D$352,4,FALSE)</f>
        <v>潮州</v>
      </c>
      <c r="F3421" s="22">
        <f t="shared" si="161"/>
        <v>202</v>
      </c>
      <c r="G3421" s="22">
        <f>IF(VLOOKUP(F3420,city!$A$4:$H$352,8,FALSE)&gt;G3420,G3420+1,1)</f>
        <v>1</v>
      </c>
    </row>
    <row r="3422" spans="1:7" x14ac:dyDescent="0.15">
      <c r="A3422" s="23">
        <f t="shared" si="159"/>
        <v>120202</v>
      </c>
      <c r="B3422" s="24">
        <v>1</v>
      </c>
      <c r="C3422" s="28" t="str">
        <f>"jingdian/"&amp;VLOOKUP(E3422,city!$D$4:$P$352,12,FALSE)&amp;"/"&amp;VLOOKUP(E3422,city!$D$4:$P$352,13,FALSE)&amp;"/"&amp;IF(G3422&lt;11,"jd",IF(G3422&lt;16,"tc","cs"))&amp;"/"&amp;IF(G3422&lt;11,G3422,IF(G3422&lt;16,G3422-10,G3422-15))&amp;".jpg"</f>
        <v>jingdian/guangdong/chaozhou/jd/2.jpg</v>
      </c>
      <c r="D3422" s="23">
        <f t="shared" si="160"/>
        <v>1</v>
      </c>
      <c r="E3422" s="2" t="str">
        <f>VLOOKUP(F3422,city!$A$4:$D$352,4,FALSE)</f>
        <v>潮州</v>
      </c>
      <c r="F3422" s="22">
        <f t="shared" si="161"/>
        <v>202</v>
      </c>
      <c r="G3422" s="22">
        <f>IF(VLOOKUP(F3421,city!$A$4:$H$352,8,FALSE)&gt;G3421,G3421+1,1)</f>
        <v>2</v>
      </c>
    </row>
    <row r="3423" spans="1:7" x14ac:dyDescent="0.15">
      <c r="A3423" s="23">
        <f t="shared" si="159"/>
        <v>120203</v>
      </c>
      <c r="B3423" s="24">
        <v>1</v>
      </c>
      <c r="C3423" s="28" t="str">
        <f>"jingdian/"&amp;VLOOKUP(E3423,city!$D$4:$P$352,12,FALSE)&amp;"/"&amp;VLOOKUP(E3423,city!$D$4:$P$352,13,FALSE)&amp;"/"&amp;IF(G3423&lt;11,"jd",IF(G3423&lt;16,"tc","cs"))&amp;"/"&amp;IF(G3423&lt;11,G3423,IF(G3423&lt;16,G3423-10,G3423-15))&amp;".jpg"</f>
        <v>jingdian/guangdong/chaozhou/jd/3.jpg</v>
      </c>
      <c r="D3423" s="23">
        <f t="shared" si="160"/>
        <v>1</v>
      </c>
      <c r="E3423" s="2" t="str">
        <f>VLOOKUP(F3423,city!$A$4:$D$352,4,FALSE)</f>
        <v>潮州</v>
      </c>
      <c r="F3423" s="22">
        <f t="shared" si="161"/>
        <v>202</v>
      </c>
      <c r="G3423" s="22">
        <f>IF(VLOOKUP(F3422,city!$A$4:$H$352,8,FALSE)&gt;G3422,G3422+1,1)</f>
        <v>3</v>
      </c>
    </row>
    <row r="3424" spans="1:7" x14ac:dyDescent="0.15">
      <c r="A3424" s="23">
        <f t="shared" si="159"/>
        <v>120204</v>
      </c>
      <c r="B3424" s="24">
        <v>1</v>
      </c>
      <c r="C3424" s="28" t="str">
        <f>"jingdian/"&amp;VLOOKUP(E3424,city!$D$4:$P$352,12,FALSE)&amp;"/"&amp;VLOOKUP(E3424,city!$D$4:$P$352,13,FALSE)&amp;"/"&amp;IF(G3424&lt;11,"jd",IF(G3424&lt;16,"tc","cs"))&amp;"/"&amp;IF(G3424&lt;11,G3424,IF(G3424&lt;16,G3424-10,G3424-15))&amp;".jpg"</f>
        <v>jingdian/guangdong/chaozhou/jd/4.jpg</v>
      </c>
      <c r="D3424" s="23">
        <f t="shared" si="160"/>
        <v>1</v>
      </c>
      <c r="E3424" s="2" t="str">
        <f>VLOOKUP(F3424,city!$A$4:$D$352,4,FALSE)</f>
        <v>潮州</v>
      </c>
      <c r="F3424" s="22">
        <f t="shared" si="161"/>
        <v>202</v>
      </c>
      <c r="G3424" s="22">
        <f>IF(VLOOKUP(F3423,city!$A$4:$H$352,8,FALSE)&gt;G3423,G3423+1,1)</f>
        <v>4</v>
      </c>
    </row>
    <row r="3425" spans="1:7" x14ac:dyDescent="0.15">
      <c r="A3425" s="23">
        <f t="shared" si="159"/>
        <v>120205</v>
      </c>
      <c r="B3425" s="24">
        <v>1</v>
      </c>
      <c r="C3425" s="28" t="str">
        <f>"jingdian/"&amp;VLOOKUP(E3425,city!$D$4:$P$352,12,FALSE)&amp;"/"&amp;VLOOKUP(E3425,city!$D$4:$P$352,13,FALSE)&amp;"/"&amp;IF(G3425&lt;11,"jd",IF(G3425&lt;16,"tc","cs"))&amp;"/"&amp;IF(G3425&lt;11,G3425,IF(G3425&lt;16,G3425-10,G3425-15))&amp;".jpg"</f>
        <v>jingdian/guangdong/chaozhou/jd/5.jpg</v>
      </c>
      <c r="D3425" s="23">
        <f t="shared" si="160"/>
        <v>1</v>
      </c>
      <c r="E3425" s="2" t="str">
        <f>VLOOKUP(F3425,city!$A$4:$D$352,4,FALSE)</f>
        <v>潮州</v>
      </c>
      <c r="F3425" s="22">
        <f t="shared" si="161"/>
        <v>202</v>
      </c>
      <c r="G3425" s="22">
        <f>IF(VLOOKUP(F3424,city!$A$4:$H$352,8,FALSE)&gt;G3424,G3424+1,1)</f>
        <v>5</v>
      </c>
    </row>
    <row r="3426" spans="1:7" x14ac:dyDescent="0.15">
      <c r="A3426" s="23">
        <f t="shared" si="159"/>
        <v>120206</v>
      </c>
      <c r="B3426" s="24">
        <v>1</v>
      </c>
      <c r="C3426" s="28" t="str">
        <f>"jingdian/"&amp;VLOOKUP(E3426,city!$D$4:$P$352,12,FALSE)&amp;"/"&amp;VLOOKUP(E3426,city!$D$4:$P$352,13,FALSE)&amp;"/"&amp;IF(G3426&lt;11,"jd",IF(G3426&lt;16,"tc","cs"))&amp;"/"&amp;IF(G3426&lt;11,G3426,IF(G3426&lt;16,G3426-10,G3426-15))&amp;".jpg"</f>
        <v>jingdian/guangdong/chaozhou/jd/6.jpg</v>
      </c>
      <c r="D3426" s="23">
        <f t="shared" si="160"/>
        <v>1</v>
      </c>
      <c r="E3426" s="2" t="str">
        <f>VLOOKUP(F3426,city!$A$4:$D$352,4,FALSE)</f>
        <v>潮州</v>
      </c>
      <c r="F3426" s="22">
        <f t="shared" si="161"/>
        <v>202</v>
      </c>
      <c r="G3426" s="22">
        <f>IF(VLOOKUP(F3425,city!$A$4:$H$352,8,FALSE)&gt;G3425,G3425+1,1)</f>
        <v>6</v>
      </c>
    </row>
    <row r="3427" spans="1:7" x14ac:dyDescent="0.15">
      <c r="A3427" s="23">
        <f t="shared" si="159"/>
        <v>120207</v>
      </c>
      <c r="B3427" s="24">
        <v>1</v>
      </c>
      <c r="C3427" s="28" t="str">
        <f>"jingdian/"&amp;VLOOKUP(E3427,city!$D$4:$P$352,12,FALSE)&amp;"/"&amp;VLOOKUP(E3427,city!$D$4:$P$352,13,FALSE)&amp;"/"&amp;IF(G3427&lt;11,"jd",IF(G3427&lt;16,"tc","cs"))&amp;"/"&amp;IF(G3427&lt;11,G3427,IF(G3427&lt;16,G3427-10,G3427-15))&amp;".jpg"</f>
        <v>jingdian/guangdong/chaozhou/jd/7.jpg</v>
      </c>
      <c r="D3427" s="23">
        <f t="shared" si="160"/>
        <v>1</v>
      </c>
      <c r="E3427" s="2" t="str">
        <f>VLOOKUP(F3427,city!$A$4:$D$352,4,FALSE)</f>
        <v>潮州</v>
      </c>
      <c r="F3427" s="22">
        <f t="shared" si="161"/>
        <v>202</v>
      </c>
      <c r="G3427" s="22">
        <f>IF(VLOOKUP(F3426,city!$A$4:$H$352,8,FALSE)&gt;G3426,G3426+1,1)</f>
        <v>7</v>
      </c>
    </row>
    <row r="3428" spans="1:7" x14ac:dyDescent="0.15">
      <c r="A3428" s="23">
        <f t="shared" si="159"/>
        <v>120208</v>
      </c>
      <c r="B3428" s="24">
        <v>1</v>
      </c>
      <c r="C3428" s="28" t="str">
        <f>"jingdian/"&amp;VLOOKUP(E3428,city!$D$4:$P$352,12,FALSE)&amp;"/"&amp;VLOOKUP(E3428,city!$D$4:$P$352,13,FALSE)&amp;"/"&amp;IF(G3428&lt;11,"jd",IF(G3428&lt;16,"tc","cs"))&amp;"/"&amp;IF(G3428&lt;11,G3428,IF(G3428&lt;16,G3428-10,G3428-15))&amp;".jpg"</f>
        <v>jingdian/guangdong/chaozhou/jd/8.jpg</v>
      </c>
      <c r="D3428" s="23">
        <f t="shared" si="160"/>
        <v>1</v>
      </c>
      <c r="E3428" s="2" t="str">
        <f>VLOOKUP(F3428,city!$A$4:$D$352,4,FALSE)</f>
        <v>潮州</v>
      </c>
      <c r="F3428" s="22">
        <f t="shared" si="161"/>
        <v>202</v>
      </c>
      <c r="G3428" s="22">
        <f>IF(VLOOKUP(F3427,city!$A$4:$H$352,8,FALSE)&gt;G3427,G3427+1,1)</f>
        <v>8</v>
      </c>
    </row>
    <row r="3429" spans="1:7" x14ac:dyDescent="0.15">
      <c r="A3429" s="23">
        <f t="shared" si="159"/>
        <v>120209</v>
      </c>
      <c r="B3429" s="24">
        <v>1</v>
      </c>
      <c r="C3429" s="28" t="str">
        <f>"jingdian/"&amp;VLOOKUP(E3429,city!$D$4:$P$352,12,FALSE)&amp;"/"&amp;VLOOKUP(E3429,city!$D$4:$P$352,13,FALSE)&amp;"/"&amp;IF(G3429&lt;11,"jd",IF(G3429&lt;16,"tc","cs"))&amp;"/"&amp;IF(G3429&lt;11,G3429,IF(G3429&lt;16,G3429-10,G3429-15))&amp;".jpg"</f>
        <v>jingdian/guangdong/chaozhou/jd/9.jpg</v>
      </c>
      <c r="D3429" s="23">
        <f t="shared" si="160"/>
        <v>1</v>
      </c>
      <c r="E3429" s="2" t="str">
        <f>VLOOKUP(F3429,city!$A$4:$D$352,4,FALSE)</f>
        <v>潮州</v>
      </c>
      <c r="F3429" s="22">
        <f t="shared" si="161"/>
        <v>202</v>
      </c>
      <c r="G3429" s="22">
        <f>IF(VLOOKUP(F3428,city!$A$4:$H$352,8,FALSE)&gt;G3428,G3428+1,1)</f>
        <v>9</v>
      </c>
    </row>
    <row r="3430" spans="1:7" x14ac:dyDescent="0.15">
      <c r="A3430" s="23">
        <f t="shared" si="159"/>
        <v>120210</v>
      </c>
      <c r="B3430" s="24">
        <v>1</v>
      </c>
      <c r="C3430" s="28" t="str">
        <f>"jingdian/"&amp;VLOOKUP(E3430,city!$D$4:$P$352,12,FALSE)&amp;"/"&amp;VLOOKUP(E3430,city!$D$4:$P$352,13,FALSE)&amp;"/"&amp;IF(G3430&lt;11,"jd",IF(G3430&lt;16,"tc","cs"))&amp;"/"&amp;IF(G3430&lt;11,G3430,IF(G3430&lt;16,G3430-10,G3430-15))&amp;".jpg"</f>
        <v>jingdian/guangdong/chaozhou/jd/10.jpg</v>
      </c>
      <c r="D3430" s="23">
        <f t="shared" si="160"/>
        <v>1</v>
      </c>
      <c r="E3430" s="2" t="str">
        <f>VLOOKUP(F3430,city!$A$4:$D$352,4,FALSE)</f>
        <v>潮州</v>
      </c>
      <c r="F3430" s="22">
        <f t="shared" si="161"/>
        <v>202</v>
      </c>
      <c r="G3430" s="22">
        <f>IF(VLOOKUP(F3429,city!$A$4:$H$352,8,FALSE)&gt;G3429,G3429+1,1)</f>
        <v>10</v>
      </c>
    </row>
    <row r="3431" spans="1:7" x14ac:dyDescent="0.15">
      <c r="A3431" s="23">
        <f t="shared" si="159"/>
        <v>120251</v>
      </c>
      <c r="B3431" s="24">
        <v>4</v>
      </c>
      <c r="C3431" s="28" t="str">
        <f>"jingdian/"&amp;VLOOKUP(E3431,city!$D$4:$P$352,12,FALSE)&amp;"/"&amp;VLOOKUP(E3431,city!$D$4:$P$352,13,FALSE)&amp;"/"&amp;IF(G3431&lt;11,"jd",IF(G3431&lt;16,"tc","cs"))&amp;"/"&amp;IF(G3431&lt;11,G3431,IF(G3431&lt;16,G3431-10,G3431-15))&amp;".jpg"</f>
        <v>jingdian/guangdong/chaozhou/tc/1.jpg</v>
      </c>
      <c r="D3431" s="23">
        <f t="shared" si="160"/>
        <v>2</v>
      </c>
      <c r="E3431" s="2" t="str">
        <f>VLOOKUP(F3431,city!$A$4:$D$352,4,FALSE)</f>
        <v>潮州</v>
      </c>
      <c r="F3431" s="22">
        <f t="shared" si="161"/>
        <v>202</v>
      </c>
      <c r="G3431" s="22">
        <f>IF(VLOOKUP(F3430,city!$A$4:$H$352,8,FALSE)&gt;G3430,G3430+1,1)</f>
        <v>11</v>
      </c>
    </row>
    <row r="3432" spans="1:7" x14ac:dyDescent="0.15">
      <c r="A3432" s="23">
        <f t="shared" si="159"/>
        <v>120252</v>
      </c>
      <c r="B3432" s="24">
        <v>5</v>
      </c>
      <c r="C3432" s="28" t="str">
        <f>"jingdian/"&amp;VLOOKUP(E3432,city!$D$4:$P$352,12,FALSE)&amp;"/"&amp;VLOOKUP(E3432,city!$D$4:$P$352,13,FALSE)&amp;"/"&amp;IF(G3432&lt;11,"jd",IF(G3432&lt;16,"tc","cs"))&amp;"/"&amp;IF(G3432&lt;11,G3432,IF(G3432&lt;16,G3432-10,G3432-15))&amp;".jpg"</f>
        <v>jingdian/guangdong/chaozhou/tc/2.jpg</v>
      </c>
      <c r="D3432" s="23">
        <f t="shared" si="160"/>
        <v>2</v>
      </c>
      <c r="E3432" s="2" t="str">
        <f>VLOOKUP(F3432,city!$A$4:$D$352,4,FALSE)</f>
        <v>潮州</v>
      </c>
      <c r="F3432" s="22">
        <f t="shared" si="161"/>
        <v>202</v>
      </c>
      <c r="G3432" s="22">
        <f>IF(VLOOKUP(F3431,city!$A$4:$H$352,8,FALSE)&gt;G3431,G3431+1,1)</f>
        <v>12</v>
      </c>
    </row>
    <row r="3433" spans="1:7" x14ac:dyDescent="0.15">
      <c r="A3433" s="23">
        <f t="shared" si="159"/>
        <v>120253</v>
      </c>
      <c r="B3433" s="24">
        <v>5</v>
      </c>
      <c r="C3433" s="28" t="str">
        <f>"jingdian/"&amp;VLOOKUP(E3433,city!$D$4:$P$352,12,FALSE)&amp;"/"&amp;VLOOKUP(E3433,city!$D$4:$P$352,13,FALSE)&amp;"/"&amp;IF(G3433&lt;11,"jd",IF(G3433&lt;16,"tc","cs"))&amp;"/"&amp;IF(G3433&lt;11,G3433,IF(G3433&lt;16,G3433-10,G3433-15))&amp;".jpg"</f>
        <v>jingdian/guangdong/chaozhou/tc/3.jpg</v>
      </c>
      <c r="D3433" s="23">
        <f t="shared" si="160"/>
        <v>2</v>
      </c>
      <c r="E3433" s="2" t="str">
        <f>VLOOKUP(F3433,city!$A$4:$D$352,4,FALSE)</f>
        <v>潮州</v>
      </c>
      <c r="F3433" s="22">
        <f t="shared" si="161"/>
        <v>202</v>
      </c>
      <c r="G3433" s="22">
        <f>IF(VLOOKUP(F3432,city!$A$4:$H$352,8,FALSE)&gt;G3432,G3432+1,1)</f>
        <v>13</v>
      </c>
    </row>
    <row r="3434" spans="1:7" x14ac:dyDescent="0.15">
      <c r="A3434" s="23">
        <f t="shared" si="159"/>
        <v>120254</v>
      </c>
      <c r="B3434" s="24">
        <v>4</v>
      </c>
      <c r="C3434" s="28" t="str">
        <f>"jingdian/"&amp;VLOOKUP(E3434,city!$D$4:$P$352,12,FALSE)&amp;"/"&amp;VLOOKUP(E3434,city!$D$4:$P$352,13,FALSE)&amp;"/"&amp;IF(G3434&lt;11,"jd",IF(G3434&lt;16,"tc","cs"))&amp;"/"&amp;IF(G3434&lt;11,G3434,IF(G3434&lt;16,G3434-10,G3434-15))&amp;".jpg"</f>
        <v>jingdian/guangdong/chaozhou/tc/4.jpg</v>
      </c>
      <c r="D3434" s="23">
        <f t="shared" si="160"/>
        <v>2</v>
      </c>
      <c r="E3434" s="2" t="str">
        <f>VLOOKUP(F3434,city!$A$4:$D$352,4,FALSE)</f>
        <v>潮州</v>
      </c>
      <c r="F3434" s="22">
        <f t="shared" si="161"/>
        <v>202</v>
      </c>
      <c r="G3434" s="22">
        <f>IF(VLOOKUP(F3433,city!$A$4:$H$352,8,FALSE)&gt;G3433,G3433+1,1)</f>
        <v>14</v>
      </c>
    </row>
    <row r="3435" spans="1:7" x14ac:dyDescent="0.15">
      <c r="A3435" s="23">
        <f t="shared" si="159"/>
        <v>120255</v>
      </c>
      <c r="B3435" s="24">
        <v>5</v>
      </c>
      <c r="C3435" s="28" t="str">
        <f>"jingdian/"&amp;VLOOKUP(E3435,city!$D$4:$P$352,12,FALSE)&amp;"/"&amp;VLOOKUP(E3435,city!$D$4:$P$352,13,FALSE)&amp;"/"&amp;IF(G3435&lt;11,"jd",IF(G3435&lt;16,"tc","cs"))&amp;"/"&amp;IF(G3435&lt;11,G3435,IF(G3435&lt;16,G3435-10,G3435-15))&amp;".jpg"</f>
        <v>jingdian/guangdong/chaozhou/tc/5.jpg</v>
      </c>
      <c r="D3435" s="23">
        <f t="shared" si="160"/>
        <v>2</v>
      </c>
      <c r="E3435" s="2" t="str">
        <f>VLOOKUP(F3435,city!$A$4:$D$352,4,FALSE)</f>
        <v>潮州</v>
      </c>
      <c r="F3435" s="22">
        <f t="shared" si="161"/>
        <v>202</v>
      </c>
      <c r="G3435" s="22">
        <f>IF(VLOOKUP(F3434,city!$A$4:$H$352,8,FALSE)&gt;G3434,G3434+1,1)</f>
        <v>15</v>
      </c>
    </row>
    <row r="3436" spans="1:7" x14ac:dyDescent="0.15">
      <c r="A3436" s="23">
        <f t="shared" si="159"/>
        <v>120281</v>
      </c>
      <c r="B3436" s="24">
        <v>4</v>
      </c>
      <c r="C3436" s="28" t="str">
        <f>"jingdian/"&amp;VLOOKUP(E3436,city!$D$4:$P$352,12,FALSE)&amp;"/"&amp;VLOOKUP(E3436,city!$D$4:$P$352,13,FALSE)&amp;"/"&amp;IF(G3436&lt;11,"jd",IF(G3436&lt;16,"tc","cs"))&amp;"/"&amp;IF(G3436&lt;11,G3436,IF(G3436&lt;16,G3436-10,G3436-15))&amp;".jpg"</f>
        <v>jingdian/guangdong/chaozhou/cs/1.jpg</v>
      </c>
      <c r="D3436" s="23">
        <f t="shared" si="160"/>
        <v>3</v>
      </c>
      <c r="E3436" s="2" t="str">
        <f>VLOOKUP(F3436,city!$A$4:$D$352,4,FALSE)</f>
        <v>潮州</v>
      </c>
      <c r="F3436" s="22">
        <f t="shared" si="161"/>
        <v>202</v>
      </c>
      <c r="G3436" s="22">
        <f>IF(VLOOKUP(F3435,city!$A$4:$H$352,8,FALSE)&gt;G3435,G3435+1,1)</f>
        <v>16</v>
      </c>
    </row>
    <row r="3437" spans="1:7" x14ac:dyDescent="0.15">
      <c r="A3437" s="23">
        <f t="shared" si="159"/>
        <v>120282</v>
      </c>
      <c r="B3437" s="24">
        <v>4</v>
      </c>
      <c r="C3437" s="28" t="str">
        <f>"jingdian/"&amp;VLOOKUP(E3437,city!$D$4:$P$352,12,FALSE)&amp;"/"&amp;VLOOKUP(E3437,city!$D$4:$P$352,13,FALSE)&amp;"/"&amp;IF(G3437&lt;11,"jd",IF(G3437&lt;16,"tc","cs"))&amp;"/"&amp;IF(G3437&lt;11,G3437,IF(G3437&lt;16,G3437-10,G3437-15))&amp;".jpg"</f>
        <v>jingdian/guangdong/chaozhou/cs/2.jpg</v>
      </c>
      <c r="D3437" s="23">
        <f t="shared" si="160"/>
        <v>3</v>
      </c>
      <c r="E3437" s="2" t="str">
        <f>VLOOKUP(F3437,city!$A$4:$D$352,4,FALSE)</f>
        <v>潮州</v>
      </c>
      <c r="F3437" s="22">
        <f t="shared" si="161"/>
        <v>202</v>
      </c>
      <c r="G3437" s="22">
        <f>IF(VLOOKUP(F3436,city!$A$4:$H$352,8,FALSE)&gt;G3436,G3436+1,1)</f>
        <v>17</v>
      </c>
    </row>
    <row r="3438" spans="1:7" x14ac:dyDescent="0.15">
      <c r="A3438" s="23">
        <f t="shared" si="159"/>
        <v>120301</v>
      </c>
      <c r="B3438" s="24">
        <v>1</v>
      </c>
      <c r="C3438" s="28" t="str">
        <f>"jingdian/"&amp;VLOOKUP(E3438,city!$D$4:$P$352,12,FALSE)&amp;"/"&amp;VLOOKUP(E3438,city!$D$4:$P$352,13,FALSE)&amp;"/"&amp;IF(G3438&lt;11,"jd",IF(G3438&lt;16,"tc","cs"))&amp;"/"&amp;IF(G3438&lt;11,G3438,IF(G3438&lt;16,G3438-10,G3438-15))&amp;".jpg"</f>
        <v>jingdian/guangdong/jieyang/jd/1.jpg</v>
      </c>
      <c r="D3438" s="23">
        <f t="shared" si="160"/>
        <v>1</v>
      </c>
      <c r="E3438" s="2" t="str">
        <f>VLOOKUP(F3438,city!$A$4:$D$352,4,FALSE)</f>
        <v>揭阳</v>
      </c>
      <c r="F3438" s="22">
        <f t="shared" si="161"/>
        <v>203</v>
      </c>
      <c r="G3438" s="22">
        <f>IF(VLOOKUP(F3437,city!$A$4:$H$352,8,FALSE)&gt;G3437,G3437+1,1)</f>
        <v>1</v>
      </c>
    </row>
    <row r="3439" spans="1:7" x14ac:dyDescent="0.15">
      <c r="A3439" s="23">
        <f t="shared" si="159"/>
        <v>120302</v>
      </c>
      <c r="B3439" s="24">
        <v>1</v>
      </c>
      <c r="C3439" s="28" t="str">
        <f>"jingdian/"&amp;VLOOKUP(E3439,city!$D$4:$P$352,12,FALSE)&amp;"/"&amp;VLOOKUP(E3439,city!$D$4:$P$352,13,FALSE)&amp;"/"&amp;IF(G3439&lt;11,"jd",IF(G3439&lt;16,"tc","cs"))&amp;"/"&amp;IF(G3439&lt;11,G3439,IF(G3439&lt;16,G3439-10,G3439-15))&amp;".jpg"</f>
        <v>jingdian/guangdong/jieyang/jd/2.jpg</v>
      </c>
      <c r="D3439" s="23">
        <f t="shared" si="160"/>
        <v>1</v>
      </c>
      <c r="E3439" s="2" t="str">
        <f>VLOOKUP(F3439,city!$A$4:$D$352,4,FALSE)</f>
        <v>揭阳</v>
      </c>
      <c r="F3439" s="22">
        <f t="shared" si="161"/>
        <v>203</v>
      </c>
      <c r="G3439" s="22">
        <f>IF(VLOOKUP(F3438,city!$A$4:$H$352,8,FALSE)&gt;G3438,G3438+1,1)</f>
        <v>2</v>
      </c>
    </row>
    <row r="3440" spans="1:7" x14ac:dyDescent="0.15">
      <c r="A3440" s="23">
        <f t="shared" si="159"/>
        <v>120303</v>
      </c>
      <c r="B3440" s="24">
        <v>1</v>
      </c>
      <c r="C3440" s="28" t="str">
        <f>"jingdian/"&amp;VLOOKUP(E3440,city!$D$4:$P$352,12,FALSE)&amp;"/"&amp;VLOOKUP(E3440,city!$D$4:$P$352,13,FALSE)&amp;"/"&amp;IF(G3440&lt;11,"jd",IF(G3440&lt;16,"tc","cs"))&amp;"/"&amp;IF(G3440&lt;11,G3440,IF(G3440&lt;16,G3440-10,G3440-15))&amp;".jpg"</f>
        <v>jingdian/guangdong/jieyang/jd/3.jpg</v>
      </c>
      <c r="D3440" s="23">
        <f t="shared" si="160"/>
        <v>1</v>
      </c>
      <c r="E3440" s="2" t="str">
        <f>VLOOKUP(F3440,city!$A$4:$D$352,4,FALSE)</f>
        <v>揭阳</v>
      </c>
      <c r="F3440" s="22">
        <f t="shared" si="161"/>
        <v>203</v>
      </c>
      <c r="G3440" s="22">
        <f>IF(VLOOKUP(F3439,city!$A$4:$H$352,8,FALSE)&gt;G3439,G3439+1,1)</f>
        <v>3</v>
      </c>
    </row>
    <row r="3441" spans="1:7" x14ac:dyDescent="0.15">
      <c r="A3441" s="23">
        <f t="shared" si="159"/>
        <v>120304</v>
      </c>
      <c r="B3441" s="24">
        <v>1</v>
      </c>
      <c r="C3441" s="28" t="str">
        <f>"jingdian/"&amp;VLOOKUP(E3441,city!$D$4:$P$352,12,FALSE)&amp;"/"&amp;VLOOKUP(E3441,city!$D$4:$P$352,13,FALSE)&amp;"/"&amp;IF(G3441&lt;11,"jd",IF(G3441&lt;16,"tc","cs"))&amp;"/"&amp;IF(G3441&lt;11,G3441,IF(G3441&lt;16,G3441-10,G3441-15))&amp;".jpg"</f>
        <v>jingdian/guangdong/jieyang/jd/4.jpg</v>
      </c>
      <c r="D3441" s="23">
        <f t="shared" si="160"/>
        <v>1</v>
      </c>
      <c r="E3441" s="2" t="str">
        <f>VLOOKUP(F3441,city!$A$4:$D$352,4,FALSE)</f>
        <v>揭阳</v>
      </c>
      <c r="F3441" s="22">
        <f t="shared" si="161"/>
        <v>203</v>
      </c>
      <c r="G3441" s="22">
        <f>IF(VLOOKUP(F3440,city!$A$4:$H$352,8,FALSE)&gt;G3440,G3440+1,1)</f>
        <v>4</v>
      </c>
    </row>
    <row r="3442" spans="1:7" x14ac:dyDescent="0.15">
      <c r="A3442" s="23">
        <f t="shared" si="159"/>
        <v>120305</v>
      </c>
      <c r="B3442" s="24">
        <v>1</v>
      </c>
      <c r="C3442" s="28" t="str">
        <f>"jingdian/"&amp;VLOOKUP(E3442,city!$D$4:$P$352,12,FALSE)&amp;"/"&amp;VLOOKUP(E3442,city!$D$4:$P$352,13,FALSE)&amp;"/"&amp;IF(G3442&lt;11,"jd",IF(G3442&lt;16,"tc","cs"))&amp;"/"&amp;IF(G3442&lt;11,G3442,IF(G3442&lt;16,G3442-10,G3442-15))&amp;".jpg"</f>
        <v>jingdian/guangdong/jieyang/jd/5.jpg</v>
      </c>
      <c r="D3442" s="23">
        <f t="shared" si="160"/>
        <v>1</v>
      </c>
      <c r="E3442" s="2" t="str">
        <f>VLOOKUP(F3442,city!$A$4:$D$352,4,FALSE)</f>
        <v>揭阳</v>
      </c>
      <c r="F3442" s="22">
        <f t="shared" si="161"/>
        <v>203</v>
      </c>
      <c r="G3442" s="22">
        <f>IF(VLOOKUP(F3441,city!$A$4:$H$352,8,FALSE)&gt;G3441,G3441+1,1)</f>
        <v>5</v>
      </c>
    </row>
    <row r="3443" spans="1:7" x14ac:dyDescent="0.15">
      <c r="A3443" s="23">
        <f t="shared" si="159"/>
        <v>120306</v>
      </c>
      <c r="B3443" s="24">
        <v>1</v>
      </c>
      <c r="C3443" s="28" t="str">
        <f>"jingdian/"&amp;VLOOKUP(E3443,city!$D$4:$P$352,12,FALSE)&amp;"/"&amp;VLOOKUP(E3443,city!$D$4:$P$352,13,FALSE)&amp;"/"&amp;IF(G3443&lt;11,"jd",IF(G3443&lt;16,"tc","cs"))&amp;"/"&amp;IF(G3443&lt;11,G3443,IF(G3443&lt;16,G3443-10,G3443-15))&amp;".jpg"</f>
        <v>jingdian/guangdong/jieyang/jd/6.jpg</v>
      </c>
      <c r="D3443" s="23">
        <f t="shared" si="160"/>
        <v>1</v>
      </c>
      <c r="E3443" s="2" t="str">
        <f>VLOOKUP(F3443,city!$A$4:$D$352,4,FALSE)</f>
        <v>揭阳</v>
      </c>
      <c r="F3443" s="22">
        <f t="shared" si="161"/>
        <v>203</v>
      </c>
      <c r="G3443" s="22">
        <f>IF(VLOOKUP(F3442,city!$A$4:$H$352,8,FALSE)&gt;G3442,G3442+1,1)</f>
        <v>6</v>
      </c>
    </row>
    <row r="3444" spans="1:7" x14ac:dyDescent="0.15">
      <c r="A3444" s="23">
        <f t="shared" si="159"/>
        <v>120307</v>
      </c>
      <c r="B3444" s="24">
        <v>1</v>
      </c>
      <c r="C3444" s="28" t="str">
        <f>"jingdian/"&amp;VLOOKUP(E3444,city!$D$4:$P$352,12,FALSE)&amp;"/"&amp;VLOOKUP(E3444,city!$D$4:$P$352,13,FALSE)&amp;"/"&amp;IF(G3444&lt;11,"jd",IF(G3444&lt;16,"tc","cs"))&amp;"/"&amp;IF(G3444&lt;11,G3444,IF(G3444&lt;16,G3444-10,G3444-15))&amp;".jpg"</f>
        <v>jingdian/guangdong/jieyang/jd/7.jpg</v>
      </c>
      <c r="D3444" s="23">
        <f t="shared" si="160"/>
        <v>1</v>
      </c>
      <c r="E3444" s="2" t="str">
        <f>VLOOKUP(F3444,city!$A$4:$D$352,4,FALSE)</f>
        <v>揭阳</v>
      </c>
      <c r="F3444" s="22">
        <f t="shared" si="161"/>
        <v>203</v>
      </c>
      <c r="G3444" s="22">
        <f>IF(VLOOKUP(F3443,city!$A$4:$H$352,8,FALSE)&gt;G3443,G3443+1,1)</f>
        <v>7</v>
      </c>
    </row>
    <row r="3445" spans="1:7" x14ac:dyDescent="0.15">
      <c r="A3445" s="23">
        <f t="shared" si="159"/>
        <v>120308</v>
      </c>
      <c r="B3445" s="24">
        <v>1</v>
      </c>
      <c r="C3445" s="28" t="str">
        <f>"jingdian/"&amp;VLOOKUP(E3445,city!$D$4:$P$352,12,FALSE)&amp;"/"&amp;VLOOKUP(E3445,city!$D$4:$P$352,13,FALSE)&amp;"/"&amp;IF(G3445&lt;11,"jd",IF(G3445&lt;16,"tc","cs"))&amp;"/"&amp;IF(G3445&lt;11,G3445,IF(G3445&lt;16,G3445-10,G3445-15))&amp;".jpg"</f>
        <v>jingdian/guangdong/jieyang/jd/8.jpg</v>
      </c>
      <c r="D3445" s="23">
        <f t="shared" si="160"/>
        <v>1</v>
      </c>
      <c r="E3445" s="2" t="str">
        <f>VLOOKUP(F3445,city!$A$4:$D$352,4,FALSE)</f>
        <v>揭阳</v>
      </c>
      <c r="F3445" s="22">
        <f t="shared" si="161"/>
        <v>203</v>
      </c>
      <c r="G3445" s="22">
        <f>IF(VLOOKUP(F3444,city!$A$4:$H$352,8,FALSE)&gt;G3444,G3444+1,1)</f>
        <v>8</v>
      </c>
    </row>
    <row r="3446" spans="1:7" x14ac:dyDescent="0.15">
      <c r="A3446" s="23">
        <f t="shared" si="159"/>
        <v>120309</v>
      </c>
      <c r="B3446" s="24">
        <v>1</v>
      </c>
      <c r="C3446" s="28" t="str">
        <f>"jingdian/"&amp;VLOOKUP(E3446,city!$D$4:$P$352,12,FALSE)&amp;"/"&amp;VLOOKUP(E3446,city!$D$4:$P$352,13,FALSE)&amp;"/"&amp;IF(G3446&lt;11,"jd",IF(G3446&lt;16,"tc","cs"))&amp;"/"&amp;IF(G3446&lt;11,G3446,IF(G3446&lt;16,G3446-10,G3446-15))&amp;".jpg"</f>
        <v>jingdian/guangdong/jieyang/jd/9.jpg</v>
      </c>
      <c r="D3446" s="23">
        <f t="shared" si="160"/>
        <v>1</v>
      </c>
      <c r="E3446" s="2" t="str">
        <f>VLOOKUP(F3446,city!$A$4:$D$352,4,FALSE)</f>
        <v>揭阳</v>
      </c>
      <c r="F3446" s="22">
        <f t="shared" si="161"/>
        <v>203</v>
      </c>
      <c r="G3446" s="22">
        <f>IF(VLOOKUP(F3445,city!$A$4:$H$352,8,FALSE)&gt;G3445,G3445+1,1)</f>
        <v>9</v>
      </c>
    </row>
    <row r="3447" spans="1:7" x14ac:dyDescent="0.15">
      <c r="A3447" s="23">
        <f t="shared" si="159"/>
        <v>120310</v>
      </c>
      <c r="B3447" s="24">
        <v>1</v>
      </c>
      <c r="C3447" s="28" t="str">
        <f>"jingdian/"&amp;VLOOKUP(E3447,city!$D$4:$P$352,12,FALSE)&amp;"/"&amp;VLOOKUP(E3447,city!$D$4:$P$352,13,FALSE)&amp;"/"&amp;IF(G3447&lt;11,"jd",IF(G3447&lt;16,"tc","cs"))&amp;"/"&amp;IF(G3447&lt;11,G3447,IF(G3447&lt;16,G3447-10,G3447-15))&amp;".jpg"</f>
        <v>jingdian/guangdong/jieyang/jd/10.jpg</v>
      </c>
      <c r="D3447" s="23">
        <f t="shared" si="160"/>
        <v>1</v>
      </c>
      <c r="E3447" s="2" t="str">
        <f>VLOOKUP(F3447,city!$A$4:$D$352,4,FALSE)</f>
        <v>揭阳</v>
      </c>
      <c r="F3447" s="22">
        <f t="shared" si="161"/>
        <v>203</v>
      </c>
      <c r="G3447" s="22">
        <f>IF(VLOOKUP(F3446,city!$A$4:$H$352,8,FALSE)&gt;G3446,G3446+1,1)</f>
        <v>10</v>
      </c>
    </row>
    <row r="3448" spans="1:7" x14ac:dyDescent="0.15">
      <c r="A3448" s="23">
        <f t="shared" si="159"/>
        <v>120351</v>
      </c>
      <c r="B3448" s="24">
        <v>3</v>
      </c>
      <c r="C3448" s="28" t="str">
        <f>"jingdian/"&amp;VLOOKUP(E3448,city!$D$4:$P$352,12,FALSE)&amp;"/"&amp;VLOOKUP(E3448,city!$D$4:$P$352,13,FALSE)&amp;"/"&amp;IF(G3448&lt;11,"jd",IF(G3448&lt;16,"tc","cs"))&amp;"/"&amp;IF(G3448&lt;11,G3448,IF(G3448&lt;16,G3448-10,G3448-15))&amp;".jpg"</f>
        <v>jingdian/guangdong/jieyang/tc/1.jpg</v>
      </c>
      <c r="D3448" s="23">
        <f t="shared" si="160"/>
        <v>2</v>
      </c>
      <c r="E3448" s="2" t="str">
        <f>VLOOKUP(F3448,city!$A$4:$D$352,4,FALSE)</f>
        <v>揭阳</v>
      </c>
      <c r="F3448" s="22">
        <f t="shared" si="161"/>
        <v>203</v>
      </c>
      <c r="G3448" s="22">
        <f>IF(VLOOKUP(F3447,city!$A$4:$H$352,8,FALSE)&gt;G3447,G3447+1,1)</f>
        <v>11</v>
      </c>
    </row>
    <row r="3449" spans="1:7" x14ac:dyDescent="0.15">
      <c r="A3449" s="23">
        <f t="shared" si="159"/>
        <v>120352</v>
      </c>
      <c r="B3449" s="24">
        <v>3</v>
      </c>
      <c r="C3449" s="28" t="str">
        <f>"jingdian/"&amp;VLOOKUP(E3449,city!$D$4:$P$352,12,FALSE)&amp;"/"&amp;VLOOKUP(E3449,city!$D$4:$P$352,13,FALSE)&amp;"/"&amp;IF(G3449&lt;11,"jd",IF(G3449&lt;16,"tc","cs"))&amp;"/"&amp;IF(G3449&lt;11,G3449,IF(G3449&lt;16,G3449-10,G3449-15))&amp;".jpg"</f>
        <v>jingdian/guangdong/jieyang/tc/2.jpg</v>
      </c>
      <c r="D3449" s="23">
        <f t="shared" si="160"/>
        <v>2</v>
      </c>
      <c r="E3449" s="2" t="str">
        <f>VLOOKUP(F3449,city!$A$4:$D$352,4,FALSE)</f>
        <v>揭阳</v>
      </c>
      <c r="F3449" s="22">
        <f t="shared" si="161"/>
        <v>203</v>
      </c>
      <c r="G3449" s="22">
        <f>IF(VLOOKUP(F3448,city!$A$4:$H$352,8,FALSE)&gt;G3448,G3448+1,1)</f>
        <v>12</v>
      </c>
    </row>
    <row r="3450" spans="1:7" x14ac:dyDescent="0.15">
      <c r="A3450" s="23">
        <f t="shared" si="159"/>
        <v>120353</v>
      </c>
      <c r="B3450" s="24">
        <v>2</v>
      </c>
      <c r="C3450" s="28" t="str">
        <f>"jingdian/"&amp;VLOOKUP(E3450,city!$D$4:$P$352,12,FALSE)&amp;"/"&amp;VLOOKUP(E3450,city!$D$4:$P$352,13,FALSE)&amp;"/"&amp;IF(G3450&lt;11,"jd",IF(G3450&lt;16,"tc","cs"))&amp;"/"&amp;IF(G3450&lt;11,G3450,IF(G3450&lt;16,G3450-10,G3450-15))&amp;".jpg"</f>
        <v>jingdian/guangdong/jieyang/tc/3.jpg</v>
      </c>
      <c r="D3450" s="23">
        <f t="shared" si="160"/>
        <v>2</v>
      </c>
      <c r="E3450" s="2" t="str">
        <f>VLOOKUP(F3450,city!$A$4:$D$352,4,FALSE)</f>
        <v>揭阳</v>
      </c>
      <c r="F3450" s="22">
        <f t="shared" si="161"/>
        <v>203</v>
      </c>
      <c r="G3450" s="22">
        <f>IF(VLOOKUP(F3449,city!$A$4:$H$352,8,FALSE)&gt;G3449,G3449+1,1)</f>
        <v>13</v>
      </c>
    </row>
    <row r="3451" spans="1:7" x14ac:dyDescent="0.15">
      <c r="A3451" s="23">
        <f t="shared" si="159"/>
        <v>120354</v>
      </c>
      <c r="B3451" s="24">
        <v>3</v>
      </c>
      <c r="C3451" s="28" t="str">
        <f>"jingdian/"&amp;VLOOKUP(E3451,city!$D$4:$P$352,12,FALSE)&amp;"/"&amp;VLOOKUP(E3451,city!$D$4:$P$352,13,FALSE)&amp;"/"&amp;IF(G3451&lt;11,"jd",IF(G3451&lt;16,"tc","cs"))&amp;"/"&amp;IF(G3451&lt;11,G3451,IF(G3451&lt;16,G3451-10,G3451-15))&amp;".jpg"</f>
        <v>jingdian/guangdong/jieyang/tc/4.jpg</v>
      </c>
      <c r="D3451" s="23">
        <f t="shared" si="160"/>
        <v>2</v>
      </c>
      <c r="E3451" s="2" t="str">
        <f>VLOOKUP(F3451,city!$A$4:$D$352,4,FALSE)</f>
        <v>揭阳</v>
      </c>
      <c r="F3451" s="22">
        <f t="shared" si="161"/>
        <v>203</v>
      </c>
      <c r="G3451" s="22">
        <f>IF(VLOOKUP(F3450,city!$A$4:$H$352,8,FALSE)&gt;G3450,G3450+1,1)</f>
        <v>14</v>
      </c>
    </row>
    <row r="3452" spans="1:7" x14ac:dyDescent="0.15">
      <c r="A3452" s="23">
        <f t="shared" si="159"/>
        <v>120355</v>
      </c>
      <c r="B3452" s="24">
        <v>4</v>
      </c>
      <c r="C3452" s="28" t="str">
        <f>"jingdian/"&amp;VLOOKUP(E3452,city!$D$4:$P$352,12,FALSE)&amp;"/"&amp;VLOOKUP(E3452,city!$D$4:$P$352,13,FALSE)&amp;"/"&amp;IF(G3452&lt;11,"jd",IF(G3452&lt;16,"tc","cs"))&amp;"/"&amp;IF(G3452&lt;11,G3452,IF(G3452&lt;16,G3452-10,G3452-15))&amp;".jpg"</f>
        <v>jingdian/guangdong/jieyang/tc/5.jpg</v>
      </c>
      <c r="D3452" s="23">
        <f t="shared" si="160"/>
        <v>2</v>
      </c>
      <c r="E3452" s="2" t="str">
        <f>VLOOKUP(F3452,city!$A$4:$D$352,4,FALSE)</f>
        <v>揭阳</v>
      </c>
      <c r="F3452" s="22">
        <f t="shared" si="161"/>
        <v>203</v>
      </c>
      <c r="G3452" s="22">
        <f>IF(VLOOKUP(F3451,city!$A$4:$H$352,8,FALSE)&gt;G3451,G3451+1,1)</f>
        <v>15</v>
      </c>
    </row>
    <row r="3453" spans="1:7" x14ac:dyDescent="0.15">
      <c r="A3453" s="23">
        <f t="shared" si="159"/>
        <v>120381</v>
      </c>
      <c r="B3453" s="24">
        <v>5</v>
      </c>
      <c r="C3453" s="28" t="str">
        <f>"jingdian/"&amp;VLOOKUP(E3453,city!$D$4:$P$352,12,FALSE)&amp;"/"&amp;VLOOKUP(E3453,city!$D$4:$P$352,13,FALSE)&amp;"/"&amp;IF(G3453&lt;11,"jd",IF(G3453&lt;16,"tc","cs"))&amp;"/"&amp;IF(G3453&lt;11,G3453,IF(G3453&lt;16,G3453-10,G3453-15))&amp;".jpg"</f>
        <v>jingdian/guangdong/jieyang/cs/1.jpg</v>
      </c>
      <c r="D3453" s="23">
        <f t="shared" si="160"/>
        <v>3</v>
      </c>
      <c r="E3453" s="2" t="str">
        <f>VLOOKUP(F3453,city!$A$4:$D$352,4,FALSE)</f>
        <v>揭阳</v>
      </c>
      <c r="F3453" s="22">
        <f t="shared" si="161"/>
        <v>203</v>
      </c>
      <c r="G3453" s="22">
        <f>IF(VLOOKUP(F3452,city!$A$4:$H$352,8,FALSE)&gt;G3452,G3452+1,1)</f>
        <v>16</v>
      </c>
    </row>
    <row r="3454" spans="1:7" x14ac:dyDescent="0.15">
      <c r="A3454" s="23">
        <f t="shared" si="159"/>
        <v>120382</v>
      </c>
      <c r="B3454" s="24">
        <v>3</v>
      </c>
      <c r="C3454" s="28" t="str">
        <f>"jingdian/"&amp;VLOOKUP(E3454,city!$D$4:$P$352,12,FALSE)&amp;"/"&amp;VLOOKUP(E3454,city!$D$4:$P$352,13,FALSE)&amp;"/"&amp;IF(G3454&lt;11,"jd",IF(G3454&lt;16,"tc","cs"))&amp;"/"&amp;IF(G3454&lt;11,G3454,IF(G3454&lt;16,G3454-10,G3454-15))&amp;".jpg"</f>
        <v>jingdian/guangdong/jieyang/cs/2.jpg</v>
      </c>
      <c r="D3454" s="23">
        <f t="shared" si="160"/>
        <v>3</v>
      </c>
      <c r="E3454" s="2" t="str">
        <f>VLOOKUP(F3454,city!$A$4:$D$352,4,FALSE)</f>
        <v>揭阳</v>
      </c>
      <c r="F3454" s="22">
        <f t="shared" si="161"/>
        <v>203</v>
      </c>
      <c r="G3454" s="22">
        <f>IF(VLOOKUP(F3453,city!$A$4:$H$352,8,FALSE)&gt;G3453,G3453+1,1)</f>
        <v>17</v>
      </c>
    </row>
    <row r="3455" spans="1:7" x14ac:dyDescent="0.15">
      <c r="A3455" s="23">
        <f t="shared" si="159"/>
        <v>120401</v>
      </c>
      <c r="B3455" s="24">
        <v>1</v>
      </c>
      <c r="C3455" s="28" t="str">
        <f>"jingdian/"&amp;VLOOKUP(E3455,city!$D$4:$P$352,12,FALSE)&amp;"/"&amp;VLOOKUP(E3455,city!$D$4:$P$352,13,FALSE)&amp;"/"&amp;IF(G3455&lt;11,"jd",IF(G3455&lt;16,"tc","cs"))&amp;"/"&amp;IF(G3455&lt;11,G3455,IF(G3455&lt;16,G3455-10,G3455-15))&amp;".jpg"</f>
        <v>jingdian/guangdong/yunfu/jd/1.jpg</v>
      </c>
      <c r="D3455" s="23">
        <f t="shared" si="160"/>
        <v>1</v>
      </c>
      <c r="E3455" s="2" t="str">
        <f>VLOOKUP(F3455,city!$A$4:$D$352,4,FALSE)</f>
        <v>云浮</v>
      </c>
      <c r="F3455" s="22">
        <f t="shared" si="161"/>
        <v>204</v>
      </c>
      <c r="G3455" s="22">
        <f>IF(VLOOKUP(F3454,city!$A$4:$H$352,8,FALSE)&gt;G3454,G3454+1,1)</f>
        <v>1</v>
      </c>
    </row>
    <row r="3456" spans="1:7" x14ac:dyDescent="0.15">
      <c r="A3456" s="23">
        <f t="shared" si="159"/>
        <v>120402</v>
      </c>
      <c r="B3456" s="24">
        <v>1</v>
      </c>
      <c r="C3456" s="28" t="str">
        <f>"jingdian/"&amp;VLOOKUP(E3456,city!$D$4:$P$352,12,FALSE)&amp;"/"&amp;VLOOKUP(E3456,city!$D$4:$P$352,13,FALSE)&amp;"/"&amp;IF(G3456&lt;11,"jd",IF(G3456&lt;16,"tc","cs"))&amp;"/"&amp;IF(G3456&lt;11,G3456,IF(G3456&lt;16,G3456-10,G3456-15))&amp;".jpg"</f>
        <v>jingdian/guangdong/yunfu/jd/2.jpg</v>
      </c>
      <c r="D3456" s="23">
        <f t="shared" si="160"/>
        <v>1</v>
      </c>
      <c r="E3456" s="2" t="str">
        <f>VLOOKUP(F3456,city!$A$4:$D$352,4,FALSE)</f>
        <v>云浮</v>
      </c>
      <c r="F3456" s="22">
        <f t="shared" si="161"/>
        <v>204</v>
      </c>
      <c r="G3456" s="22">
        <f>IF(VLOOKUP(F3455,city!$A$4:$H$352,8,FALSE)&gt;G3455,G3455+1,1)</f>
        <v>2</v>
      </c>
    </row>
    <row r="3457" spans="1:7" x14ac:dyDescent="0.15">
      <c r="A3457" s="23">
        <f t="shared" si="159"/>
        <v>120403</v>
      </c>
      <c r="B3457" s="24">
        <v>1</v>
      </c>
      <c r="C3457" s="28" t="str">
        <f>"jingdian/"&amp;VLOOKUP(E3457,city!$D$4:$P$352,12,FALSE)&amp;"/"&amp;VLOOKUP(E3457,city!$D$4:$P$352,13,FALSE)&amp;"/"&amp;IF(G3457&lt;11,"jd",IF(G3457&lt;16,"tc","cs"))&amp;"/"&amp;IF(G3457&lt;11,G3457,IF(G3457&lt;16,G3457-10,G3457-15))&amp;".jpg"</f>
        <v>jingdian/guangdong/yunfu/jd/3.jpg</v>
      </c>
      <c r="D3457" s="23">
        <f t="shared" si="160"/>
        <v>1</v>
      </c>
      <c r="E3457" s="2" t="str">
        <f>VLOOKUP(F3457,city!$A$4:$D$352,4,FALSE)</f>
        <v>云浮</v>
      </c>
      <c r="F3457" s="22">
        <f t="shared" si="161"/>
        <v>204</v>
      </c>
      <c r="G3457" s="22">
        <f>IF(VLOOKUP(F3456,city!$A$4:$H$352,8,FALSE)&gt;G3456,G3456+1,1)</f>
        <v>3</v>
      </c>
    </row>
    <row r="3458" spans="1:7" x14ac:dyDescent="0.15">
      <c r="A3458" s="23">
        <f t="shared" si="159"/>
        <v>120404</v>
      </c>
      <c r="B3458" s="24">
        <v>1</v>
      </c>
      <c r="C3458" s="28" t="str">
        <f>"jingdian/"&amp;VLOOKUP(E3458,city!$D$4:$P$352,12,FALSE)&amp;"/"&amp;VLOOKUP(E3458,city!$D$4:$P$352,13,FALSE)&amp;"/"&amp;IF(G3458&lt;11,"jd",IF(G3458&lt;16,"tc","cs"))&amp;"/"&amp;IF(G3458&lt;11,G3458,IF(G3458&lt;16,G3458-10,G3458-15))&amp;".jpg"</f>
        <v>jingdian/guangdong/yunfu/jd/4.jpg</v>
      </c>
      <c r="D3458" s="23">
        <f t="shared" si="160"/>
        <v>1</v>
      </c>
      <c r="E3458" s="2" t="str">
        <f>VLOOKUP(F3458,city!$A$4:$D$352,4,FALSE)</f>
        <v>云浮</v>
      </c>
      <c r="F3458" s="22">
        <f t="shared" si="161"/>
        <v>204</v>
      </c>
      <c r="G3458" s="22">
        <f>IF(VLOOKUP(F3457,city!$A$4:$H$352,8,FALSE)&gt;G3457,G3457+1,1)</f>
        <v>4</v>
      </c>
    </row>
    <row r="3459" spans="1:7" x14ac:dyDescent="0.15">
      <c r="A3459" s="23">
        <f t="shared" si="159"/>
        <v>120405</v>
      </c>
      <c r="B3459" s="24">
        <v>1</v>
      </c>
      <c r="C3459" s="28" t="str">
        <f>"jingdian/"&amp;VLOOKUP(E3459,city!$D$4:$P$352,12,FALSE)&amp;"/"&amp;VLOOKUP(E3459,city!$D$4:$P$352,13,FALSE)&amp;"/"&amp;IF(G3459&lt;11,"jd",IF(G3459&lt;16,"tc","cs"))&amp;"/"&amp;IF(G3459&lt;11,G3459,IF(G3459&lt;16,G3459-10,G3459-15))&amp;".jpg"</f>
        <v>jingdian/guangdong/yunfu/jd/5.jpg</v>
      </c>
      <c r="D3459" s="23">
        <f t="shared" si="160"/>
        <v>1</v>
      </c>
      <c r="E3459" s="2" t="str">
        <f>VLOOKUP(F3459,city!$A$4:$D$352,4,FALSE)</f>
        <v>云浮</v>
      </c>
      <c r="F3459" s="22">
        <f t="shared" si="161"/>
        <v>204</v>
      </c>
      <c r="G3459" s="22">
        <f>IF(VLOOKUP(F3458,city!$A$4:$H$352,8,FALSE)&gt;G3458,G3458+1,1)</f>
        <v>5</v>
      </c>
    </row>
    <row r="3460" spans="1:7" x14ac:dyDescent="0.15">
      <c r="A3460" s="23">
        <f t="shared" si="159"/>
        <v>120406</v>
      </c>
      <c r="B3460" s="24">
        <v>1</v>
      </c>
      <c r="C3460" s="28" t="str">
        <f>"jingdian/"&amp;VLOOKUP(E3460,city!$D$4:$P$352,12,FALSE)&amp;"/"&amp;VLOOKUP(E3460,city!$D$4:$P$352,13,FALSE)&amp;"/"&amp;IF(G3460&lt;11,"jd",IF(G3460&lt;16,"tc","cs"))&amp;"/"&amp;IF(G3460&lt;11,G3460,IF(G3460&lt;16,G3460-10,G3460-15))&amp;".jpg"</f>
        <v>jingdian/guangdong/yunfu/jd/6.jpg</v>
      </c>
      <c r="D3460" s="23">
        <f t="shared" si="160"/>
        <v>1</v>
      </c>
      <c r="E3460" s="2" t="str">
        <f>VLOOKUP(F3460,city!$A$4:$D$352,4,FALSE)</f>
        <v>云浮</v>
      </c>
      <c r="F3460" s="22">
        <f t="shared" si="161"/>
        <v>204</v>
      </c>
      <c r="G3460" s="22">
        <f>IF(VLOOKUP(F3459,city!$A$4:$H$352,8,FALSE)&gt;G3459,G3459+1,1)</f>
        <v>6</v>
      </c>
    </row>
    <row r="3461" spans="1:7" x14ac:dyDescent="0.15">
      <c r="A3461" s="23">
        <f t="shared" ref="A3461:A3524" si="162">IF(G3461&lt;11,G3461,IF(G3461&lt;16,G3461+40,G3461+65))+F3461*100+100000</f>
        <v>120407</v>
      </c>
      <c r="B3461" s="24">
        <v>1</v>
      </c>
      <c r="C3461" s="28" t="str">
        <f>"jingdian/"&amp;VLOOKUP(E3461,city!$D$4:$P$352,12,FALSE)&amp;"/"&amp;VLOOKUP(E3461,city!$D$4:$P$352,13,FALSE)&amp;"/"&amp;IF(G3461&lt;11,"jd",IF(G3461&lt;16,"tc","cs"))&amp;"/"&amp;IF(G3461&lt;11,G3461,IF(G3461&lt;16,G3461-10,G3461-15))&amp;".jpg"</f>
        <v>jingdian/guangdong/yunfu/jd/7.jpg</v>
      </c>
      <c r="D3461" s="23">
        <f t="shared" ref="D3461:D3524" si="163">IF(G3461&lt;11,1,IF(G3461&lt;16,2,3))</f>
        <v>1</v>
      </c>
      <c r="E3461" s="2" t="str">
        <f>VLOOKUP(F3461,city!$A$4:$D$352,4,FALSE)</f>
        <v>云浮</v>
      </c>
      <c r="F3461" s="22">
        <f t="shared" ref="F3461:F3493" si="164">IF(G3461&gt;G3460,F3460,F3460+1)</f>
        <v>204</v>
      </c>
      <c r="G3461" s="22">
        <f>IF(VLOOKUP(F3460,city!$A$4:$H$352,8,FALSE)&gt;G3460,G3460+1,1)</f>
        <v>7</v>
      </c>
    </row>
    <row r="3462" spans="1:7" x14ac:dyDescent="0.15">
      <c r="A3462" s="23">
        <f t="shared" si="162"/>
        <v>120408</v>
      </c>
      <c r="B3462" s="24">
        <v>1</v>
      </c>
      <c r="C3462" s="28" t="str">
        <f>"jingdian/"&amp;VLOOKUP(E3462,city!$D$4:$P$352,12,FALSE)&amp;"/"&amp;VLOOKUP(E3462,city!$D$4:$P$352,13,FALSE)&amp;"/"&amp;IF(G3462&lt;11,"jd",IF(G3462&lt;16,"tc","cs"))&amp;"/"&amp;IF(G3462&lt;11,G3462,IF(G3462&lt;16,G3462-10,G3462-15))&amp;".jpg"</f>
        <v>jingdian/guangdong/yunfu/jd/8.jpg</v>
      </c>
      <c r="D3462" s="23">
        <f t="shared" si="163"/>
        <v>1</v>
      </c>
      <c r="E3462" s="2" t="str">
        <f>VLOOKUP(F3462,city!$A$4:$D$352,4,FALSE)</f>
        <v>云浮</v>
      </c>
      <c r="F3462" s="22">
        <f t="shared" si="164"/>
        <v>204</v>
      </c>
      <c r="G3462" s="22">
        <f>IF(VLOOKUP(F3461,city!$A$4:$H$352,8,FALSE)&gt;G3461,G3461+1,1)</f>
        <v>8</v>
      </c>
    </row>
    <row r="3463" spans="1:7" x14ac:dyDescent="0.15">
      <c r="A3463" s="23">
        <f t="shared" si="162"/>
        <v>120409</v>
      </c>
      <c r="B3463" s="24">
        <v>1</v>
      </c>
      <c r="C3463" s="28" t="str">
        <f>"jingdian/"&amp;VLOOKUP(E3463,city!$D$4:$P$352,12,FALSE)&amp;"/"&amp;VLOOKUP(E3463,city!$D$4:$P$352,13,FALSE)&amp;"/"&amp;IF(G3463&lt;11,"jd",IF(G3463&lt;16,"tc","cs"))&amp;"/"&amp;IF(G3463&lt;11,G3463,IF(G3463&lt;16,G3463-10,G3463-15))&amp;".jpg"</f>
        <v>jingdian/guangdong/yunfu/jd/9.jpg</v>
      </c>
      <c r="D3463" s="23">
        <f t="shared" si="163"/>
        <v>1</v>
      </c>
      <c r="E3463" s="2" t="str">
        <f>VLOOKUP(F3463,city!$A$4:$D$352,4,FALSE)</f>
        <v>云浮</v>
      </c>
      <c r="F3463" s="22">
        <f t="shared" si="164"/>
        <v>204</v>
      </c>
      <c r="G3463" s="22">
        <f>IF(VLOOKUP(F3462,city!$A$4:$H$352,8,FALSE)&gt;G3462,G3462+1,1)</f>
        <v>9</v>
      </c>
    </row>
    <row r="3464" spans="1:7" x14ac:dyDescent="0.15">
      <c r="A3464" s="23">
        <f t="shared" si="162"/>
        <v>120410</v>
      </c>
      <c r="B3464" s="24">
        <v>1</v>
      </c>
      <c r="C3464" s="28" t="str">
        <f>"jingdian/"&amp;VLOOKUP(E3464,city!$D$4:$P$352,12,FALSE)&amp;"/"&amp;VLOOKUP(E3464,city!$D$4:$P$352,13,FALSE)&amp;"/"&amp;IF(G3464&lt;11,"jd",IF(G3464&lt;16,"tc","cs"))&amp;"/"&amp;IF(G3464&lt;11,G3464,IF(G3464&lt;16,G3464-10,G3464-15))&amp;".jpg"</f>
        <v>jingdian/guangdong/yunfu/jd/10.jpg</v>
      </c>
      <c r="D3464" s="23">
        <f t="shared" si="163"/>
        <v>1</v>
      </c>
      <c r="E3464" s="2" t="str">
        <f>VLOOKUP(F3464,city!$A$4:$D$352,4,FALSE)</f>
        <v>云浮</v>
      </c>
      <c r="F3464" s="22">
        <f t="shared" si="164"/>
        <v>204</v>
      </c>
      <c r="G3464" s="22">
        <f>IF(VLOOKUP(F3463,city!$A$4:$H$352,8,FALSE)&gt;G3463,G3463+1,1)</f>
        <v>10</v>
      </c>
    </row>
    <row r="3465" spans="1:7" x14ac:dyDescent="0.15">
      <c r="A3465" s="23">
        <f t="shared" si="162"/>
        <v>120451</v>
      </c>
      <c r="B3465" s="24">
        <v>4</v>
      </c>
      <c r="C3465" s="28" t="str">
        <f>"jingdian/"&amp;VLOOKUP(E3465,city!$D$4:$P$352,12,FALSE)&amp;"/"&amp;VLOOKUP(E3465,city!$D$4:$P$352,13,FALSE)&amp;"/"&amp;IF(G3465&lt;11,"jd",IF(G3465&lt;16,"tc","cs"))&amp;"/"&amp;IF(G3465&lt;11,G3465,IF(G3465&lt;16,G3465-10,G3465-15))&amp;".jpg"</f>
        <v>jingdian/guangdong/yunfu/tc/1.jpg</v>
      </c>
      <c r="D3465" s="23">
        <f t="shared" si="163"/>
        <v>2</v>
      </c>
      <c r="E3465" s="2" t="str">
        <f>VLOOKUP(F3465,city!$A$4:$D$352,4,FALSE)</f>
        <v>云浮</v>
      </c>
      <c r="F3465" s="22">
        <f t="shared" si="164"/>
        <v>204</v>
      </c>
      <c r="G3465" s="22">
        <f>IF(VLOOKUP(F3464,city!$A$4:$H$352,8,FALSE)&gt;G3464,G3464+1,1)</f>
        <v>11</v>
      </c>
    </row>
    <row r="3466" spans="1:7" x14ac:dyDescent="0.15">
      <c r="A3466" s="23">
        <f t="shared" si="162"/>
        <v>120452</v>
      </c>
      <c r="B3466" s="24">
        <v>3</v>
      </c>
      <c r="C3466" s="28" t="str">
        <f>"jingdian/"&amp;VLOOKUP(E3466,city!$D$4:$P$352,12,FALSE)&amp;"/"&amp;VLOOKUP(E3466,city!$D$4:$P$352,13,FALSE)&amp;"/"&amp;IF(G3466&lt;11,"jd",IF(G3466&lt;16,"tc","cs"))&amp;"/"&amp;IF(G3466&lt;11,G3466,IF(G3466&lt;16,G3466-10,G3466-15))&amp;".jpg"</f>
        <v>jingdian/guangdong/yunfu/tc/2.jpg</v>
      </c>
      <c r="D3466" s="23">
        <f t="shared" si="163"/>
        <v>2</v>
      </c>
      <c r="E3466" s="2" t="str">
        <f>VLOOKUP(F3466,city!$A$4:$D$352,4,FALSE)</f>
        <v>云浮</v>
      </c>
      <c r="F3466" s="22">
        <f t="shared" si="164"/>
        <v>204</v>
      </c>
      <c r="G3466" s="22">
        <f>IF(VLOOKUP(F3465,city!$A$4:$H$352,8,FALSE)&gt;G3465,G3465+1,1)</f>
        <v>12</v>
      </c>
    </row>
    <row r="3467" spans="1:7" x14ac:dyDescent="0.15">
      <c r="A3467" s="23">
        <f t="shared" si="162"/>
        <v>120453</v>
      </c>
      <c r="B3467" s="24">
        <v>5</v>
      </c>
      <c r="C3467" s="28" t="str">
        <f>"jingdian/"&amp;VLOOKUP(E3467,city!$D$4:$P$352,12,FALSE)&amp;"/"&amp;VLOOKUP(E3467,city!$D$4:$P$352,13,FALSE)&amp;"/"&amp;IF(G3467&lt;11,"jd",IF(G3467&lt;16,"tc","cs"))&amp;"/"&amp;IF(G3467&lt;11,G3467,IF(G3467&lt;16,G3467-10,G3467-15))&amp;".jpg"</f>
        <v>jingdian/guangdong/yunfu/tc/3.jpg</v>
      </c>
      <c r="D3467" s="23">
        <f t="shared" si="163"/>
        <v>2</v>
      </c>
      <c r="E3467" s="2" t="str">
        <f>VLOOKUP(F3467,city!$A$4:$D$352,4,FALSE)</f>
        <v>云浮</v>
      </c>
      <c r="F3467" s="22">
        <f t="shared" si="164"/>
        <v>204</v>
      </c>
      <c r="G3467" s="22">
        <f>IF(VLOOKUP(F3466,city!$A$4:$H$352,8,FALSE)&gt;G3466,G3466+1,1)</f>
        <v>13</v>
      </c>
    </row>
    <row r="3468" spans="1:7" x14ac:dyDescent="0.15">
      <c r="A3468" s="23">
        <f t="shared" si="162"/>
        <v>120454</v>
      </c>
      <c r="B3468" s="24">
        <v>4</v>
      </c>
      <c r="C3468" s="28" t="str">
        <f>"jingdian/"&amp;VLOOKUP(E3468,city!$D$4:$P$352,12,FALSE)&amp;"/"&amp;VLOOKUP(E3468,city!$D$4:$P$352,13,FALSE)&amp;"/"&amp;IF(G3468&lt;11,"jd",IF(G3468&lt;16,"tc","cs"))&amp;"/"&amp;IF(G3468&lt;11,G3468,IF(G3468&lt;16,G3468-10,G3468-15))&amp;".jpg"</f>
        <v>jingdian/guangdong/yunfu/tc/4.jpg</v>
      </c>
      <c r="D3468" s="23">
        <f t="shared" si="163"/>
        <v>2</v>
      </c>
      <c r="E3468" s="2" t="str">
        <f>VLOOKUP(F3468,city!$A$4:$D$352,4,FALSE)</f>
        <v>云浮</v>
      </c>
      <c r="F3468" s="22">
        <f t="shared" si="164"/>
        <v>204</v>
      </c>
      <c r="G3468" s="22">
        <f>IF(VLOOKUP(F3467,city!$A$4:$H$352,8,FALSE)&gt;G3467,G3467+1,1)</f>
        <v>14</v>
      </c>
    </row>
    <row r="3469" spans="1:7" x14ac:dyDescent="0.15">
      <c r="A3469" s="23">
        <f t="shared" si="162"/>
        <v>120455</v>
      </c>
      <c r="B3469" s="24">
        <v>5</v>
      </c>
      <c r="C3469" s="28" t="str">
        <f>"jingdian/"&amp;VLOOKUP(E3469,city!$D$4:$P$352,12,FALSE)&amp;"/"&amp;VLOOKUP(E3469,city!$D$4:$P$352,13,FALSE)&amp;"/"&amp;IF(G3469&lt;11,"jd",IF(G3469&lt;16,"tc","cs"))&amp;"/"&amp;IF(G3469&lt;11,G3469,IF(G3469&lt;16,G3469-10,G3469-15))&amp;".jpg"</f>
        <v>jingdian/guangdong/yunfu/tc/5.jpg</v>
      </c>
      <c r="D3469" s="23">
        <f t="shared" si="163"/>
        <v>2</v>
      </c>
      <c r="E3469" s="2" t="str">
        <f>VLOOKUP(F3469,city!$A$4:$D$352,4,FALSE)</f>
        <v>云浮</v>
      </c>
      <c r="F3469" s="22">
        <f t="shared" si="164"/>
        <v>204</v>
      </c>
      <c r="G3469" s="22">
        <f>IF(VLOOKUP(F3468,city!$A$4:$H$352,8,FALSE)&gt;G3468,G3468+1,1)</f>
        <v>15</v>
      </c>
    </row>
    <row r="3470" spans="1:7" x14ac:dyDescent="0.15">
      <c r="A3470" s="23">
        <f t="shared" si="162"/>
        <v>120481</v>
      </c>
      <c r="B3470" s="24">
        <v>2</v>
      </c>
      <c r="C3470" s="28" t="str">
        <f>"jingdian/"&amp;VLOOKUP(E3470,city!$D$4:$P$352,12,FALSE)&amp;"/"&amp;VLOOKUP(E3470,city!$D$4:$P$352,13,FALSE)&amp;"/"&amp;IF(G3470&lt;11,"jd",IF(G3470&lt;16,"tc","cs"))&amp;"/"&amp;IF(G3470&lt;11,G3470,IF(G3470&lt;16,G3470-10,G3470-15))&amp;".jpg"</f>
        <v>jingdian/guangdong/yunfu/cs/1.jpg</v>
      </c>
      <c r="D3470" s="23">
        <f t="shared" si="163"/>
        <v>3</v>
      </c>
      <c r="E3470" s="2" t="str">
        <f>VLOOKUP(F3470,city!$A$4:$D$352,4,FALSE)</f>
        <v>云浮</v>
      </c>
      <c r="F3470" s="22">
        <f t="shared" si="164"/>
        <v>204</v>
      </c>
      <c r="G3470" s="22">
        <f>IF(VLOOKUP(F3469,city!$A$4:$H$352,8,FALSE)&gt;G3469,G3469+1,1)</f>
        <v>16</v>
      </c>
    </row>
    <row r="3471" spans="1:7" x14ac:dyDescent="0.15">
      <c r="A3471" s="23">
        <f t="shared" si="162"/>
        <v>120482</v>
      </c>
      <c r="B3471" s="24">
        <v>3</v>
      </c>
      <c r="C3471" s="28" t="str">
        <f>"jingdian/"&amp;VLOOKUP(E3471,city!$D$4:$P$352,12,FALSE)&amp;"/"&amp;VLOOKUP(E3471,city!$D$4:$P$352,13,FALSE)&amp;"/"&amp;IF(G3471&lt;11,"jd",IF(G3471&lt;16,"tc","cs"))&amp;"/"&amp;IF(G3471&lt;11,G3471,IF(G3471&lt;16,G3471-10,G3471-15))&amp;".jpg"</f>
        <v>jingdian/guangdong/yunfu/cs/2.jpg</v>
      </c>
      <c r="D3471" s="23">
        <f t="shared" si="163"/>
        <v>3</v>
      </c>
      <c r="E3471" s="2" t="str">
        <f>VLOOKUP(F3471,city!$A$4:$D$352,4,FALSE)</f>
        <v>云浮</v>
      </c>
      <c r="F3471" s="22">
        <f t="shared" si="164"/>
        <v>204</v>
      </c>
      <c r="G3471" s="22">
        <f>IF(VLOOKUP(F3470,city!$A$4:$H$352,8,FALSE)&gt;G3470,G3470+1,1)</f>
        <v>17</v>
      </c>
    </row>
    <row r="3472" spans="1:7" x14ac:dyDescent="0.15">
      <c r="A3472" s="23">
        <f t="shared" si="162"/>
        <v>120501</v>
      </c>
      <c r="B3472" s="24">
        <v>1</v>
      </c>
      <c r="C3472" s="28" t="str">
        <f>"jingdian/"&amp;VLOOKUP(E3472,city!$D$4:$P$352,12,FALSE)&amp;"/"&amp;VLOOKUP(E3472,city!$D$4:$P$352,13,FALSE)&amp;"/"&amp;IF(G3472&lt;11,"jd",IF(G3472&lt;16,"tc","cs"))&amp;"/"&amp;IF(G3472&lt;11,G3472,IF(G3472&lt;16,G3472-10,G3472-15))&amp;".jpg"</f>
        <v>jingdian/hainan/haikou/jd/1.jpg</v>
      </c>
      <c r="D3472" s="23">
        <f t="shared" si="163"/>
        <v>1</v>
      </c>
      <c r="E3472" s="2" t="str">
        <f>VLOOKUP(F3472,city!$A$4:$D$352,4,FALSE)</f>
        <v>海口</v>
      </c>
      <c r="F3472" s="22">
        <f t="shared" si="164"/>
        <v>205</v>
      </c>
      <c r="G3472" s="22">
        <f>IF(VLOOKUP(F3471,city!$A$4:$H$352,8,FALSE)&gt;G3471,G3471+1,1)</f>
        <v>1</v>
      </c>
    </row>
    <row r="3473" spans="1:7" x14ac:dyDescent="0.15">
      <c r="A3473" s="23">
        <f t="shared" si="162"/>
        <v>120502</v>
      </c>
      <c r="B3473" s="24">
        <v>1</v>
      </c>
      <c r="C3473" s="28" t="str">
        <f>"jingdian/"&amp;VLOOKUP(E3473,city!$D$4:$P$352,12,FALSE)&amp;"/"&amp;VLOOKUP(E3473,city!$D$4:$P$352,13,FALSE)&amp;"/"&amp;IF(G3473&lt;11,"jd",IF(G3473&lt;16,"tc","cs"))&amp;"/"&amp;IF(G3473&lt;11,G3473,IF(G3473&lt;16,G3473-10,G3473-15))&amp;".jpg"</f>
        <v>jingdian/hainan/haikou/jd/2.jpg</v>
      </c>
      <c r="D3473" s="23">
        <f t="shared" si="163"/>
        <v>1</v>
      </c>
      <c r="E3473" s="2" t="str">
        <f>VLOOKUP(F3473,city!$A$4:$D$352,4,FALSE)</f>
        <v>海口</v>
      </c>
      <c r="F3473" s="22">
        <f t="shared" si="164"/>
        <v>205</v>
      </c>
      <c r="G3473" s="22">
        <f>IF(VLOOKUP(F3472,city!$A$4:$H$352,8,FALSE)&gt;G3472,G3472+1,1)</f>
        <v>2</v>
      </c>
    </row>
    <row r="3474" spans="1:7" x14ac:dyDescent="0.15">
      <c r="A3474" s="23">
        <f t="shared" si="162"/>
        <v>120503</v>
      </c>
      <c r="B3474" s="24">
        <v>1</v>
      </c>
      <c r="C3474" s="28" t="str">
        <f>"jingdian/"&amp;VLOOKUP(E3474,city!$D$4:$P$352,12,FALSE)&amp;"/"&amp;VLOOKUP(E3474,city!$D$4:$P$352,13,FALSE)&amp;"/"&amp;IF(G3474&lt;11,"jd",IF(G3474&lt;16,"tc","cs"))&amp;"/"&amp;IF(G3474&lt;11,G3474,IF(G3474&lt;16,G3474-10,G3474-15))&amp;".jpg"</f>
        <v>jingdian/hainan/haikou/jd/3.jpg</v>
      </c>
      <c r="D3474" s="23">
        <f t="shared" si="163"/>
        <v>1</v>
      </c>
      <c r="E3474" s="2" t="str">
        <f>VLOOKUP(F3474,city!$A$4:$D$352,4,FALSE)</f>
        <v>海口</v>
      </c>
      <c r="F3474" s="22">
        <f t="shared" si="164"/>
        <v>205</v>
      </c>
      <c r="G3474" s="22">
        <f>IF(VLOOKUP(F3473,city!$A$4:$H$352,8,FALSE)&gt;G3473,G3473+1,1)</f>
        <v>3</v>
      </c>
    </row>
    <row r="3475" spans="1:7" x14ac:dyDescent="0.15">
      <c r="A3475" s="23">
        <f t="shared" si="162"/>
        <v>120504</v>
      </c>
      <c r="B3475" s="24">
        <v>1</v>
      </c>
      <c r="C3475" s="28" t="str">
        <f>"jingdian/"&amp;VLOOKUP(E3475,city!$D$4:$P$352,12,FALSE)&amp;"/"&amp;VLOOKUP(E3475,city!$D$4:$P$352,13,FALSE)&amp;"/"&amp;IF(G3475&lt;11,"jd",IF(G3475&lt;16,"tc","cs"))&amp;"/"&amp;IF(G3475&lt;11,G3475,IF(G3475&lt;16,G3475-10,G3475-15))&amp;".jpg"</f>
        <v>jingdian/hainan/haikou/jd/4.jpg</v>
      </c>
      <c r="D3475" s="23">
        <f t="shared" si="163"/>
        <v>1</v>
      </c>
      <c r="E3475" s="2" t="str">
        <f>VLOOKUP(F3475,city!$A$4:$D$352,4,FALSE)</f>
        <v>海口</v>
      </c>
      <c r="F3475" s="22">
        <f t="shared" si="164"/>
        <v>205</v>
      </c>
      <c r="G3475" s="22">
        <f>IF(VLOOKUP(F3474,city!$A$4:$H$352,8,FALSE)&gt;G3474,G3474+1,1)</f>
        <v>4</v>
      </c>
    </row>
    <row r="3476" spans="1:7" x14ac:dyDescent="0.15">
      <c r="A3476" s="23">
        <f t="shared" si="162"/>
        <v>120505</v>
      </c>
      <c r="B3476" s="24">
        <v>1</v>
      </c>
      <c r="C3476" s="28" t="str">
        <f>"jingdian/"&amp;VLOOKUP(E3476,city!$D$4:$P$352,12,FALSE)&amp;"/"&amp;VLOOKUP(E3476,city!$D$4:$P$352,13,FALSE)&amp;"/"&amp;IF(G3476&lt;11,"jd",IF(G3476&lt;16,"tc","cs"))&amp;"/"&amp;IF(G3476&lt;11,G3476,IF(G3476&lt;16,G3476-10,G3476-15))&amp;".jpg"</f>
        <v>jingdian/hainan/haikou/jd/5.jpg</v>
      </c>
      <c r="D3476" s="23">
        <f t="shared" si="163"/>
        <v>1</v>
      </c>
      <c r="E3476" s="2" t="str">
        <f>VLOOKUP(F3476,city!$A$4:$D$352,4,FALSE)</f>
        <v>海口</v>
      </c>
      <c r="F3476" s="22">
        <f t="shared" si="164"/>
        <v>205</v>
      </c>
      <c r="G3476" s="22">
        <f>IF(VLOOKUP(F3475,city!$A$4:$H$352,8,FALSE)&gt;G3475,G3475+1,1)</f>
        <v>5</v>
      </c>
    </row>
    <row r="3477" spans="1:7" x14ac:dyDescent="0.15">
      <c r="A3477" s="23">
        <f t="shared" si="162"/>
        <v>120506</v>
      </c>
      <c r="B3477" s="24">
        <v>1</v>
      </c>
      <c r="C3477" s="28" t="str">
        <f>"jingdian/"&amp;VLOOKUP(E3477,city!$D$4:$P$352,12,FALSE)&amp;"/"&amp;VLOOKUP(E3477,city!$D$4:$P$352,13,FALSE)&amp;"/"&amp;IF(G3477&lt;11,"jd",IF(G3477&lt;16,"tc","cs"))&amp;"/"&amp;IF(G3477&lt;11,G3477,IF(G3477&lt;16,G3477-10,G3477-15))&amp;".jpg"</f>
        <v>jingdian/hainan/haikou/jd/6.jpg</v>
      </c>
      <c r="D3477" s="23">
        <f t="shared" si="163"/>
        <v>1</v>
      </c>
      <c r="E3477" s="2" t="str">
        <f>VLOOKUP(F3477,city!$A$4:$D$352,4,FALSE)</f>
        <v>海口</v>
      </c>
      <c r="F3477" s="22">
        <f t="shared" si="164"/>
        <v>205</v>
      </c>
      <c r="G3477" s="22">
        <f>IF(VLOOKUP(F3476,city!$A$4:$H$352,8,FALSE)&gt;G3476,G3476+1,1)</f>
        <v>6</v>
      </c>
    </row>
    <row r="3478" spans="1:7" x14ac:dyDescent="0.15">
      <c r="A3478" s="23">
        <f t="shared" si="162"/>
        <v>120507</v>
      </c>
      <c r="B3478" s="24">
        <v>1</v>
      </c>
      <c r="C3478" s="28" t="str">
        <f>"jingdian/"&amp;VLOOKUP(E3478,city!$D$4:$P$352,12,FALSE)&amp;"/"&amp;VLOOKUP(E3478,city!$D$4:$P$352,13,FALSE)&amp;"/"&amp;IF(G3478&lt;11,"jd",IF(G3478&lt;16,"tc","cs"))&amp;"/"&amp;IF(G3478&lt;11,G3478,IF(G3478&lt;16,G3478-10,G3478-15))&amp;".jpg"</f>
        <v>jingdian/hainan/haikou/jd/7.jpg</v>
      </c>
      <c r="D3478" s="23">
        <f t="shared" si="163"/>
        <v>1</v>
      </c>
      <c r="E3478" s="2" t="str">
        <f>VLOOKUP(F3478,city!$A$4:$D$352,4,FALSE)</f>
        <v>海口</v>
      </c>
      <c r="F3478" s="22">
        <f t="shared" si="164"/>
        <v>205</v>
      </c>
      <c r="G3478" s="22">
        <f>IF(VLOOKUP(F3477,city!$A$4:$H$352,8,FALSE)&gt;G3477,G3477+1,1)</f>
        <v>7</v>
      </c>
    </row>
    <row r="3479" spans="1:7" x14ac:dyDescent="0.15">
      <c r="A3479" s="23">
        <f t="shared" si="162"/>
        <v>120508</v>
      </c>
      <c r="B3479" s="24">
        <v>1</v>
      </c>
      <c r="C3479" s="28" t="str">
        <f>"jingdian/"&amp;VLOOKUP(E3479,city!$D$4:$P$352,12,FALSE)&amp;"/"&amp;VLOOKUP(E3479,city!$D$4:$P$352,13,FALSE)&amp;"/"&amp;IF(G3479&lt;11,"jd",IF(G3479&lt;16,"tc","cs"))&amp;"/"&amp;IF(G3479&lt;11,G3479,IF(G3479&lt;16,G3479-10,G3479-15))&amp;".jpg"</f>
        <v>jingdian/hainan/haikou/jd/8.jpg</v>
      </c>
      <c r="D3479" s="23">
        <f t="shared" si="163"/>
        <v>1</v>
      </c>
      <c r="E3479" s="2" t="str">
        <f>VLOOKUP(F3479,city!$A$4:$D$352,4,FALSE)</f>
        <v>海口</v>
      </c>
      <c r="F3479" s="22">
        <f t="shared" si="164"/>
        <v>205</v>
      </c>
      <c r="G3479" s="22">
        <f>IF(VLOOKUP(F3478,city!$A$4:$H$352,8,FALSE)&gt;G3478,G3478+1,1)</f>
        <v>8</v>
      </c>
    </row>
    <row r="3480" spans="1:7" x14ac:dyDescent="0.15">
      <c r="A3480" s="23">
        <f t="shared" si="162"/>
        <v>120509</v>
      </c>
      <c r="B3480" s="24">
        <v>1</v>
      </c>
      <c r="C3480" s="28" t="str">
        <f>"jingdian/"&amp;VLOOKUP(E3480,city!$D$4:$P$352,12,FALSE)&amp;"/"&amp;VLOOKUP(E3480,city!$D$4:$P$352,13,FALSE)&amp;"/"&amp;IF(G3480&lt;11,"jd",IF(G3480&lt;16,"tc","cs"))&amp;"/"&amp;IF(G3480&lt;11,G3480,IF(G3480&lt;16,G3480-10,G3480-15))&amp;".jpg"</f>
        <v>jingdian/hainan/haikou/jd/9.jpg</v>
      </c>
      <c r="D3480" s="23">
        <f t="shared" si="163"/>
        <v>1</v>
      </c>
      <c r="E3480" s="2" t="str">
        <f>VLOOKUP(F3480,city!$A$4:$D$352,4,FALSE)</f>
        <v>海口</v>
      </c>
      <c r="F3480" s="22">
        <f t="shared" si="164"/>
        <v>205</v>
      </c>
      <c r="G3480" s="22">
        <f>IF(VLOOKUP(F3479,city!$A$4:$H$352,8,FALSE)&gt;G3479,G3479+1,1)</f>
        <v>9</v>
      </c>
    </row>
    <row r="3481" spans="1:7" x14ac:dyDescent="0.15">
      <c r="A3481" s="23">
        <f t="shared" si="162"/>
        <v>120510</v>
      </c>
      <c r="B3481" s="24">
        <v>1</v>
      </c>
      <c r="C3481" s="28" t="str">
        <f>"jingdian/"&amp;VLOOKUP(E3481,city!$D$4:$P$352,12,FALSE)&amp;"/"&amp;VLOOKUP(E3481,city!$D$4:$P$352,13,FALSE)&amp;"/"&amp;IF(G3481&lt;11,"jd",IF(G3481&lt;16,"tc","cs"))&amp;"/"&amp;IF(G3481&lt;11,G3481,IF(G3481&lt;16,G3481-10,G3481-15))&amp;".jpg"</f>
        <v>jingdian/hainan/haikou/jd/10.jpg</v>
      </c>
      <c r="D3481" s="23">
        <f t="shared" si="163"/>
        <v>1</v>
      </c>
      <c r="E3481" s="2" t="str">
        <f>VLOOKUP(F3481,city!$A$4:$D$352,4,FALSE)</f>
        <v>海口</v>
      </c>
      <c r="F3481" s="22">
        <f t="shared" si="164"/>
        <v>205</v>
      </c>
      <c r="G3481" s="22">
        <f>IF(VLOOKUP(F3480,city!$A$4:$H$352,8,FALSE)&gt;G3480,G3480+1,1)</f>
        <v>10</v>
      </c>
    </row>
    <row r="3482" spans="1:7" x14ac:dyDescent="0.15">
      <c r="A3482" s="23">
        <f t="shared" si="162"/>
        <v>120551</v>
      </c>
      <c r="B3482" s="24">
        <v>2</v>
      </c>
      <c r="C3482" s="28" t="str">
        <f>"jingdian/"&amp;VLOOKUP(E3482,city!$D$4:$P$352,12,FALSE)&amp;"/"&amp;VLOOKUP(E3482,city!$D$4:$P$352,13,FALSE)&amp;"/"&amp;IF(G3482&lt;11,"jd",IF(G3482&lt;16,"tc","cs"))&amp;"/"&amp;IF(G3482&lt;11,G3482,IF(G3482&lt;16,G3482-10,G3482-15))&amp;".jpg"</f>
        <v>jingdian/hainan/haikou/tc/1.jpg</v>
      </c>
      <c r="D3482" s="23">
        <f t="shared" si="163"/>
        <v>2</v>
      </c>
      <c r="E3482" s="2" t="str">
        <f>VLOOKUP(F3482,city!$A$4:$D$352,4,FALSE)</f>
        <v>海口</v>
      </c>
      <c r="F3482" s="22">
        <f t="shared" si="164"/>
        <v>205</v>
      </c>
      <c r="G3482" s="22">
        <f>IF(VLOOKUP(F3481,city!$A$4:$H$352,8,FALSE)&gt;G3481,G3481+1,1)</f>
        <v>11</v>
      </c>
    </row>
    <row r="3483" spans="1:7" x14ac:dyDescent="0.15">
      <c r="A3483" s="23">
        <f t="shared" si="162"/>
        <v>120552</v>
      </c>
      <c r="B3483" s="24">
        <v>5</v>
      </c>
      <c r="C3483" s="28" t="str">
        <f>"jingdian/"&amp;VLOOKUP(E3483,city!$D$4:$P$352,12,FALSE)&amp;"/"&amp;VLOOKUP(E3483,city!$D$4:$P$352,13,FALSE)&amp;"/"&amp;IF(G3483&lt;11,"jd",IF(G3483&lt;16,"tc","cs"))&amp;"/"&amp;IF(G3483&lt;11,G3483,IF(G3483&lt;16,G3483-10,G3483-15))&amp;".jpg"</f>
        <v>jingdian/hainan/haikou/tc/2.jpg</v>
      </c>
      <c r="D3483" s="23">
        <f t="shared" si="163"/>
        <v>2</v>
      </c>
      <c r="E3483" s="2" t="str">
        <f>VLOOKUP(F3483,city!$A$4:$D$352,4,FALSE)</f>
        <v>海口</v>
      </c>
      <c r="F3483" s="22">
        <f t="shared" si="164"/>
        <v>205</v>
      </c>
      <c r="G3483" s="22">
        <f>IF(VLOOKUP(F3482,city!$A$4:$H$352,8,FALSE)&gt;G3482,G3482+1,1)</f>
        <v>12</v>
      </c>
    </row>
    <row r="3484" spans="1:7" x14ac:dyDescent="0.15">
      <c r="A3484" s="23">
        <f t="shared" si="162"/>
        <v>120553</v>
      </c>
      <c r="B3484" s="24">
        <v>3</v>
      </c>
      <c r="C3484" s="28" t="str">
        <f>"jingdian/"&amp;VLOOKUP(E3484,city!$D$4:$P$352,12,FALSE)&amp;"/"&amp;VLOOKUP(E3484,city!$D$4:$P$352,13,FALSE)&amp;"/"&amp;IF(G3484&lt;11,"jd",IF(G3484&lt;16,"tc","cs"))&amp;"/"&amp;IF(G3484&lt;11,G3484,IF(G3484&lt;16,G3484-10,G3484-15))&amp;".jpg"</f>
        <v>jingdian/hainan/haikou/tc/3.jpg</v>
      </c>
      <c r="D3484" s="23">
        <f t="shared" si="163"/>
        <v>2</v>
      </c>
      <c r="E3484" s="2" t="str">
        <f>VLOOKUP(F3484,city!$A$4:$D$352,4,FALSE)</f>
        <v>海口</v>
      </c>
      <c r="F3484" s="22">
        <f t="shared" si="164"/>
        <v>205</v>
      </c>
      <c r="G3484" s="22">
        <f>IF(VLOOKUP(F3483,city!$A$4:$H$352,8,FALSE)&gt;G3483,G3483+1,1)</f>
        <v>13</v>
      </c>
    </row>
    <row r="3485" spans="1:7" x14ac:dyDescent="0.15">
      <c r="A3485" s="23">
        <f t="shared" si="162"/>
        <v>120554</v>
      </c>
      <c r="B3485" s="24">
        <v>3</v>
      </c>
      <c r="C3485" s="28" t="str">
        <f>"jingdian/"&amp;VLOOKUP(E3485,city!$D$4:$P$352,12,FALSE)&amp;"/"&amp;VLOOKUP(E3485,city!$D$4:$P$352,13,FALSE)&amp;"/"&amp;IF(G3485&lt;11,"jd",IF(G3485&lt;16,"tc","cs"))&amp;"/"&amp;IF(G3485&lt;11,G3485,IF(G3485&lt;16,G3485-10,G3485-15))&amp;".jpg"</f>
        <v>jingdian/hainan/haikou/tc/4.jpg</v>
      </c>
      <c r="D3485" s="23">
        <f t="shared" si="163"/>
        <v>2</v>
      </c>
      <c r="E3485" s="2" t="str">
        <f>VLOOKUP(F3485,city!$A$4:$D$352,4,FALSE)</f>
        <v>海口</v>
      </c>
      <c r="F3485" s="22">
        <f t="shared" si="164"/>
        <v>205</v>
      </c>
      <c r="G3485" s="22">
        <f>IF(VLOOKUP(F3484,city!$A$4:$H$352,8,FALSE)&gt;G3484,G3484+1,1)</f>
        <v>14</v>
      </c>
    </row>
    <row r="3486" spans="1:7" x14ac:dyDescent="0.15">
      <c r="A3486" s="23">
        <f t="shared" si="162"/>
        <v>120555</v>
      </c>
      <c r="B3486" s="24">
        <v>3</v>
      </c>
      <c r="C3486" s="28" t="str">
        <f>"jingdian/"&amp;VLOOKUP(E3486,city!$D$4:$P$352,12,FALSE)&amp;"/"&amp;VLOOKUP(E3486,city!$D$4:$P$352,13,FALSE)&amp;"/"&amp;IF(G3486&lt;11,"jd",IF(G3486&lt;16,"tc","cs"))&amp;"/"&amp;IF(G3486&lt;11,G3486,IF(G3486&lt;16,G3486-10,G3486-15))&amp;".jpg"</f>
        <v>jingdian/hainan/haikou/tc/5.jpg</v>
      </c>
      <c r="D3486" s="23">
        <f t="shared" si="163"/>
        <v>2</v>
      </c>
      <c r="E3486" s="2" t="str">
        <f>VLOOKUP(F3486,city!$A$4:$D$352,4,FALSE)</f>
        <v>海口</v>
      </c>
      <c r="F3486" s="22">
        <f t="shared" si="164"/>
        <v>205</v>
      </c>
      <c r="G3486" s="22">
        <f>IF(VLOOKUP(F3485,city!$A$4:$H$352,8,FALSE)&gt;G3485,G3485+1,1)</f>
        <v>15</v>
      </c>
    </row>
    <row r="3487" spans="1:7" x14ac:dyDescent="0.15">
      <c r="A3487" s="23">
        <f t="shared" si="162"/>
        <v>120581</v>
      </c>
      <c r="B3487" s="24">
        <v>4</v>
      </c>
      <c r="C3487" s="28" t="str">
        <f>"jingdian/"&amp;VLOOKUP(E3487,city!$D$4:$P$352,12,FALSE)&amp;"/"&amp;VLOOKUP(E3487,city!$D$4:$P$352,13,FALSE)&amp;"/"&amp;IF(G3487&lt;11,"jd",IF(G3487&lt;16,"tc","cs"))&amp;"/"&amp;IF(G3487&lt;11,G3487,IF(G3487&lt;16,G3487-10,G3487-15))&amp;".jpg"</f>
        <v>jingdian/hainan/haikou/cs/1.jpg</v>
      </c>
      <c r="D3487" s="23">
        <f t="shared" si="163"/>
        <v>3</v>
      </c>
      <c r="E3487" s="2" t="str">
        <f>VLOOKUP(F3487,city!$A$4:$D$352,4,FALSE)</f>
        <v>海口</v>
      </c>
      <c r="F3487" s="22">
        <f t="shared" si="164"/>
        <v>205</v>
      </c>
      <c r="G3487" s="22">
        <f>IF(VLOOKUP(F3486,city!$A$4:$H$352,8,FALSE)&gt;G3486,G3486+1,1)</f>
        <v>16</v>
      </c>
    </row>
    <row r="3488" spans="1:7" x14ac:dyDescent="0.15">
      <c r="A3488" s="23">
        <f t="shared" si="162"/>
        <v>120582</v>
      </c>
      <c r="B3488" s="24">
        <v>4</v>
      </c>
      <c r="C3488" s="28" t="str">
        <f>"jingdian/"&amp;VLOOKUP(E3488,city!$D$4:$P$352,12,FALSE)&amp;"/"&amp;VLOOKUP(E3488,city!$D$4:$P$352,13,FALSE)&amp;"/"&amp;IF(G3488&lt;11,"jd",IF(G3488&lt;16,"tc","cs"))&amp;"/"&amp;IF(G3488&lt;11,G3488,IF(G3488&lt;16,G3488-10,G3488-15))&amp;".jpg"</f>
        <v>jingdian/hainan/haikou/cs/2.jpg</v>
      </c>
      <c r="D3488" s="23">
        <f t="shared" si="163"/>
        <v>3</v>
      </c>
      <c r="E3488" s="2" t="str">
        <f>VLOOKUP(F3488,city!$A$4:$D$352,4,FALSE)</f>
        <v>海口</v>
      </c>
      <c r="F3488" s="22">
        <f t="shared" si="164"/>
        <v>205</v>
      </c>
      <c r="G3488" s="22">
        <f>IF(VLOOKUP(F3487,city!$A$4:$H$352,8,FALSE)&gt;G3487,G3487+1,1)</f>
        <v>17</v>
      </c>
    </row>
    <row r="3489" spans="1:7" x14ac:dyDescent="0.15">
      <c r="A3489" s="23">
        <f t="shared" si="162"/>
        <v>120601</v>
      </c>
      <c r="B3489" s="24">
        <v>1</v>
      </c>
      <c r="C3489" s="28" t="str">
        <f>"jingdian/"&amp;VLOOKUP(E3489,city!$D$4:$P$352,12,FALSE)&amp;"/"&amp;VLOOKUP(E3489,city!$D$4:$P$352,13,FALSE)&amp;"/"&amp;IF(G3489&lt;11,"jd",IF(G3489&lt;16,"tc","cs"))&amp;"/"&amp;IF(G3489&lt;11,G3489,IF(G3489&lt;16,G3489-10,G3489-15))&amp;".jpg"</f>
        <v>jingdian/hainan/sanya/jd/1.jpg</v>
      </c>
      <c r="D3489" s="23">
        <f t="shared" si="163"/>
        <v>1</v>
      </c>
      <c r="E3489" s="2" t="str">
        <f>VLOOKUP(F3489,city!$A$4:$D$352,4,FALSE)</f>
        <v>三亚</v>
      </c>
      <c r="F3489" s="22">
        <f t="shared" si="164"/>
        <v>206</v>
      </c>
      <c r="G3489" s="22">
        <f>IF(VLOOKUP(F3488,city!$A$4:$H$352,8,FALSE)&gt;G3488,G3488+1,1)</f>
        <v>1</v>
      </c>
    </row>
    <row r="3490" spans="1:7" x14ac:dyDescent="0.15">
      <c r="A3490" s="23">
        <f t="shared" si="162"/>
        <v>120602</v>
      </c>
      <c r="B3490" s="24">
        <v>1</v>
      </c>
      <c r="C3490" s="28" t="str">
        <f>"jingdian/"&amp;VLOOKUP(E3490,city!$D$4:$P$352,12,FALSE)&amp;"/"&amp;VLOOKUP(E3490,city!$D$4:$P$352,13,FALSE)&amp;"/"&amp;IF(G3490&lt;11,"jd",IF(G3490&lt;16,"tc","cs"))&amp;"/"&amp;IF(G3490&lt;11,G3490,IF(G3490&lt;16,G3490-10,G3490-15))&amp;".jpg"</f>
        <v>jingdian/hainan/sanya/jd/2.jpg</v>
      </c>
      <c r="D3490" s="23">
        <f t="shared" si="163"/>
        <v>1</v>
      </c>
      <c r="E3490" s="2" t="str">
        <f>VLOOKUP(F3490,city!$A$4:$D$352,4,FALSE)</f>
        <v>三亚</v>
      </c>
      <c r="F3490" s="22">
        <f t="shared" si="164"/>
        <v>206</v>
      </c>
      <c r="G3490" s="22">
        <f>IF(VLOOKUP(F3489,city!$A$4:$H$352,8,FALSE)&gt;G3489,G3489+1,1)</f>
        <v>2</v>
      </c>
    </row>
    <row r="3491" spans="1:7" x14ac:dyDescent="0.15">
      <c r="A3491" s="23">
        <f t="shared" si="162"/>
        <v>120603</v>
      </c>
      <c r="B3491" s="24">
        <v>1</v>
      </c>
      <c r="C3491" s="28" t="str">
        <f>"jingdian/"&amp;VLOOKUP(E3491,city!$D$4:$P$352,12,FALSE)&amp;"/"&amp;VLOOKUP(E3491,city!$D$4:$P$352,13,FALSE)&amp;"/"&amp;IF(G3491&lt;11,"jd",IF(G3491&lt;16,"tc","cs"))&amp;"/"&amp;IF(G3491&lt;11,G3491,IF(G3491&lt;16,G3491-10,G3491-15))&amp;".jpg"</f>
        <v>jingdian/hainan/sanya/jd/3.jpg</v>
      </c>
      <c r="D3491" s="23">
        <f t="shared" si="163"/>
        <v>1</v>
      </c>
      <c r="E3491" s="2" t="str">
        <f>VLOOKUP(F3491,city!$A$4:$D$352,4,FALSE)</f>
        <v>三亚</v>
      </c>
      <c r="F3491" s="22">
        <f t="shared" si="164"/>
        <v>206</v>
      </c>
      <c r="G3491" s="22">
        <f>IF(VLOOKUP(F3490,city!$A$4:$H$352,8,FALSE)&gt;G3490,G3490+1,1)</f>
        <v>3</v>
      </c>
    </row>
    <row r="3492" spans="1:7" x14ac:dyDescent="0.15">
      <c r="A3492" s="23">
        <f t="shared" si="162"/>
        <v>120604</v>
      </c>
      <c r="B3492" s="24">
        <v>1</v>
      </c>
      <c r="C3492" s="28" t="str">
        <f>"jingdian/"&amp;VLOOKUP(E3492,city!$D$4:$P$352,12,FALSE)&amp;"/"&amp;VLOOKUP(E3492,city!$D$4:$P$352,13,FALSE)&amp;"/"&amp;IF(G3492&lt;11,"jd",IF(G3492&lt;16,"tc","cs"))&amp;"/"&amp;IF(G3492&lt;11,G3492,IF(G3492&lt;16,G3492-10,G3492-15))&amp;".jpg"</f>
        <v>jingdian/hainan/sanya/jd/4.jpg</v>
      </c>
      <c r="D3492" s="23">
        <f t="shared" si="163"/>
        <v>1</v>
      </c>
      <c r="E3492" s="2" t="str">
        <f>VLOOKUP(F3492,city!$A$4:$D$352,4,FALSE)</f>
        <v>三亚</v>
      </c>
      <c r="F3492" s="22">
        <f t="shared" si="164"/>
        <v>206</v>
      </c>
      <c r="G3492" s="22">
        <f>IF(VLOOKUP(F3491,city!$A$4:$H$352,8,FALSE)&gt;G3491,G3491+1,1)</f>
        <v>4</v>
      </c>
    </row>
    <row r="3493" spans="1:7" x14ac:dyDescent="0.15">
      <c r="A3493" s="23">
        <f t="shared" si="162"/>
        <v>120605</v>
      </c>
      <c r="B3493" s="24">
        <v>1</v>
      </c>
      <c r="C3493" s="28" t="str">
        <f>"jingdian/"&amp;VLOOKUP(E3493,city!$D$4:$P$352,12,FALSE)&amp;"/"&amp;VLOOKUP(E3493,city!$D$4:$P$352,13,FALSE)&amp;"/"&amp;IF(G3493&lt;11,"jd",IF(G3493&lt;16,"tc","cs"))&amp;"/"&amp;IF(G3493&lt;11,G3493,IF(G3493&lt;16,G3493-10,G3493-15))&amp;".jpg"</f>
        <v>jingdian/hainan/sanya/jd/5.jpg</v>
      </c>
      <c r="D3493" s="23">
        <f t="shared" si="163"/>
        <v>1</v>
      </c>
      <c r="E3493" s="2" t="str">
        <f>VLOOKUP(F3493,city!$A$4:$D$352,4,FALSE)</f>
        <v>三亚</v>
      </c>
      <c r="F3493" s="22">
        <f t="shared" si="164"/>
        <v>206</v>
      </c>
      <c r="G3493" s="22">
        <f>IF(VLOOKUP(F3492,city!$A$4:$H$352,8,FALSE)&gt;G3492,G3492+1,1)</f>
        <v>5</v>
      </c>
    </row>
    <row r="3494" spans="1:7" x14ac:dyDescent="0.15">
      <c r="A3494" s="23">
        <f t="shared" si="162"/>
        <v>120606</v>
      </c>
      <c r="B3494" s="24">
        <v>1</v>
      </c>
      <c r="C3494" s="28" t="str">
        <f>"jingdian/"&amp;VLOOKUP(E3494,city!$D$4:$P$352,12,FALSE)&amp;"/"&amp;VLOOKUP(E3494,city!$D$4:$P$352,13,FALSE)&amp;"/"&amp;IF(G3494&lt;11,"jd",IF(G3494&lt;16,"tc","cs"))&amp;"/"&amp;IF(G3494&lt;11,G3494,IF(G3494&lt;16,G3494-10,G3494-15))&amp;".jpg"</f>
        <v>jingdian/hainan/sanya/jd/6.jpg</v>
      </c>
      <c r="D3494" s="23">
        <f t="shared" si="163"/>
        <v>1</v>
      </c>
      <c r="E3494" s="2" t="str">
        <f>VLOOKUP(F3494,city!$A$4:$D$352,4,FALSE)</f>
        <v>三亚</v>
      </c>
      <c r="F3494" s="22">
        <f t="shared" ref="F3494:F3557" si="165">IF(G3494&gt;G3493,F3493,F3493+1)</f>
        <v>206</v>
      </c>
      <c r="G3494" s="22">
        <f>IF(VLOOKUP(F3493,city!$A$4:$H$352,8,FALSE)&gt;G3493,G3493+1,1)</f>
        <v>6</v>
      </c>
    </row>
    <row r="3495" spans="1:7" x14ac:dyDescent="0.15">
      <c r="A3495" s="23">
        <f t="shared" si="162"/>
        <v>120607</v>
      </c>
      <c r="B3495" s="24">
        <v>1</v>
      </c>
      <c r="C3495" s="28" t="str">
        <f>"jingdian/"&amp;VLOOKUP(E3495,city!$D$4:$P$352,12,FALSE)&amp;"/"&amp;VLOOKUP(E3495,city!$D$4:$P$352,13,FALSE)&amp;"/"&amp;IF(G3495&lt;11,"jd",IF(G3495&lt;16,"tc","cs"))&amp;"/"&amp;IF(G3495&lt;11,G3495,IF(G3495&lt;16,G3495-10,G3495-15))&amp;".jpg"</f>
        <v>jingdian/hainan/sanya/jd/7.jpg</v>
      </c>
      <c r="D3495" s="23">
        <f t="shared" si="163"/>
        <v>1</v>
      </c>
      <c r="E3495" s="2" t="str">
        <f>VLOOKUP(F3495,city!$A$4:$D$352,4,FALSE)</f>
        <v>三亚</v>
      </c>
      <c r="F3495" s="22">
        <f t="shared" si="165"/>
        <v>206</v>
      </c>
      <c r="G3495" s="22">
        <f>IF(VLOOKUP(F3494,city!$A$4:$H$352,8,FALSE)&gt;G3494,G3494+1,1)</f>
        <v>7</v>
      </c>
    </row>
    <row r="3496" spans="1:7" x14ac:dyDescent="0.15">
      <c r="A3496" s="23">
        <f t="shared" si="162"/>
        <v>120608</v>
      </c>
      <c r="B3496" s="24">
        <v>1</v>
      </c>
      <c r="C3496" s="28" t="str">
        <f>"jingdian/"&amp;VLOOKUP(E3496,city!$D$4:$P$352,12,FALSE)&amp;"/"&amp;VLOOKUP(E3496,city!$D$4:$P$352,13,FALSE)&amp;"/"&amp;IF(G3496&lt;11,"jd",IF(G3496&lt;16,"tc","cs"))&amp;"/"&amp;IF(G3496&lt;11,G3496,IF(G3496&lt;16,G3496-10,G3496-15))&amp;".jpg"</f>
        <v>jingdian/hainan/sanya/jd/8.jpg</v>
      </c>
      <c r="D3496" s="23">
        <f t="shared" si="163"/>
        <v>1</v>
      </c>
      <c r="E3496" s="2" t="str">
        <f>VLOOKUP(F3496,city!$A$4:$D$352,4,FALSE)</f>
        <v>三亚</v>
      </c>
      <c r="F3496" s="22">
        <f t="shared" si="165"/>
        <v>206</v>
      </c>
      <c r="G3496" s="22">
        <f>IF(VLOOKUP(F3495,city!$A$4:$H$352,8,FALSE)&gt;G3495,G3495+1,1)</f>
        <v>8</v>
      </c>
    </row>
    <row r="3497" spans="1:7" x14ac:dyDescent="0.15">
      <c r="A3497" s="23">
        <f t="shared" si="162"/>
        <v>120609</v>
      </c>
      <c r="B3497" s="24">
        <v>1</v>
      </c>
      <c r="C3497" s="28" t="str">
        <f>"jingdian/"&amp;VLOOKUP(E3497,city!$D$4:$P$352,12,FALSE)&amp;"/"&amp;VLOOKUP(E3497,city!$D$4:$P$352,13,FALSE)&amp;"/"&amp;IF(G3497&lt;11,"jd",IF(G3497&lt;16,"tc","cs"))&amp;"/"&amp;IF(G3497&lt;11,G3497,IF(G3497&lt;16,G3497-10,G3497-15))&amp;".jpg"</f>
        <v>jingdian/hainan/sanya/jd/9.jpg</v>
      </c>
      <c r="D3497" s="23">
        <f t="shared" si="163"/>
        <v>1</v>
      </c>
      <c r="E3497" s="2" t="str">
        <f>VLOOKUP(F3497,city!$A$4:$D$352,4,FALSE)</f>
        <v>三亚</v>
      </c>
      <c r="F3497" s="22">
        <f t="shared" si="165"/>
        <v>206</v>
      </c>
      <c r="G3497" s="22">
        <f>IF(VLOOKUP(F3496,city!$A$4:$H$352,8,FALSE)&gt;G3496,G3496+1,1)</f>
        <v>9</v>
      </c>
    </row>
    <row r="3498" spans="1:7" x14ac:dyDescent="0.15">
      <c r="A3498" s="23">
        <f t="shared" si="162"/>
        <v>120610</v>
      </c>
      <c r="B3498" s="24">
        <v>1</v>
      </c>
      <c r="C3498" s="28" t="str">
        <f>"jingdian/"&amp;VLOOKUP(E3498,city!$D$4:$P$352,12,FALSE)&amp;"/"&amp;VLOOKUP(E3498,city!$D$4:$P$352,13,FALSE)&amp;"/"&amp;IF(G3498&lt;11,"jd",IF(G3498&lt;16,"tc","cs"))&amp;"/"&amp;IF(G3498&lt;11,G3498,IF(G3498&lt;16,G3498-10,G3498-15))&amp;".jpg"</f>
        <v>jingdian/hainan/sanya/jd/10.jpg</v>
      </c>
      <c r="D3498" s="23">
        <f t="shared" si="163"/>
        <v>1</v>
      </c>
      <c r="E3498" s="2" t="str">
        <f>VLOOKUP(F3498,city!$A$4:$D$352,4,FALSE)</f>
        <v>三亚</v>
      </c>
      <c r="F3498" s="22">
        <f t="shared" si="165"/>
        <v>206</v>
      </c>
      <c r="G3498" s="22">
        <f>IF(VLOOKUP(F3497,city!$A$4:$H$352,8,FALSE)&gt;G3497,G3497+1,1)</f>
        <v>10</v>
      </c>
    </row>
    <row r="3499" spans="1:7" x14ac:dyDescent="0.15">
      <c r="A3499" s="23">
        <f t="shared" si="162"/>
        <v>120651</v>
      </c>
      <c r="B3499" s="24">
        <v>4</v>
      </c>
      <c r="C3499" s="28" t="str">
        <f>"jingdian/"&amp;VLOOKUP(E3499,city!$D$4:$P$352,12,FALSE)&amp;"/"&amp;VLOOKUP(E3499,city!$D$4:$P$352,13,FALSE)&amp;"/"&amp;IF(G3499&lt;11,"jd",IF(G3499&lt;16,"tc","cs"))&amp;"/"&amp;IF(G3499&lt;11,G3499,IF(G3499&lt;16,G3499-10,G3499-15))&amp;".jpg"</f>
        <v>jingdian/hainan/sanya/tc/1.jpg</v>
      </c>
      <c r="D3499" s="23">
        <f t="shared" si="163"/>
        <v>2</v>
      </c>
      <c r="E3499" s="2" t="str">
        <f>VLOOKUP(F3499,city!$A$4:$D$352,4,FALSE)</f>
        <v>三亚</v>
      </c>
      <c r="F3499" s="22">
        <f t="shared" si="165"/>
        <v>206</v>
      </c>
      <c r="G3499" s="22">
        <f>IF(VLOOKUP(F3498,city!$A$4:$H$352,8,FALSE)&gt;G3498,G3498+1,1)</f>
        <v>11</v>
      </c>
    </row>
    <row r="3500" spans="1:7" x14ac:dyDescent="0.15">
      <c r="A3500" s="23">
        <f t="shared" si="162"/>
        <v>120652</v>
      </c>
      <c r="B3500" s="24">
        <v>5</v>
      </c>
      <c r="C3500" s="28" t="str">
        <f>"jingdian/"&amp;VLOOKUP(E3500,city!$D$4:$P$352,12,FALSE)&amp;"/"&amp;VLOOKUP(E3500,city!$D$4:$P$352,13,FALSE)&amp;"/"&amp;IF(G3500&lt;11,"jd",IF(G3500&lt;16,"tc","cs"))&amp;"/"&amp;IF(G3500&lt;11,G3500,IF(G3500&lt;16,G3500-10,G3500-15))&amp;".jpg"</f>
        <v>jingdian/hainan/sanya/tc/2.jpg</v>
      </c>
      <c r="D3500" s="23">
        <f t="shared" si="163"/>
        <v>2</v>
      </c>
      <c r="E3500" s="2" t="str">
        <f>VLOOKUP(F3500,city!$A$4:$D$352,4,FALSE)</f>
        <v>三亚</v>
      </c>
      <c r="F3500" s="22">
        <f t="shared" si="165"/>
        <v>206</v>
      </c>
      <c r="G3500" s="22">
        <f>IF(VLOOKUP(F3499,city!$A$4:$H$352,8,FALSE)&gt;G3499,G3499+1,1)</f>
        <v>12</v>
      </c>
    </row>
    <row r="3501" spans="1:7" x14ac:dyDescent="0.15">
      <c r="A3501" s="23">
        <f t="shared" si="162"/>
        <v>120653</v>
      </c>
      <c r="B3501" s="24">
        <v>3</v>
      </c>
      <c r="C3501" s="28" t="str">
        <f>"jingdian/"&amp;VLOOKUP(E3501,city!$D$4:$P$352,12,FALSE)&amp;"/"&amp;VLOOKUP(E3501,city!$D$4:$P$352,13,FALSE)&amp;"/"&amp;IF(G3501&lt;11,"jd",IF(G3501&lt;16,"tc","cs"))&amp;"/"&amp;IF(G3501&lt;11,G3501,IF(G3501&lt;16,G3501-10,G3501-15))&amp;".jpg"</f>
        <v>jingdian/hainan/sanya/tc/3.jpg</v>
      </c>
      <c r="D3501" s="23">
        <f t="shared" si="163"/>
        <v>2</v>
      </c>
      <c r="E3501" s="2" t="str">
        <f>VLOOKUP(F3501,city!$A$4:$D$352,4,FALSE)</f>
        <v>三亚</v>
      </c>
      <c r="F3501" s="22">
        <f t="shared" si="165"/>
        <v>206</v>
      </c>
      <c r="G3501" s="22">
        <f>IF(VLOOKUP(F3500,city!$A$4:$H$352,8,FALSE)&gt;G3500,G3500+1,1)</f>
        <v>13</v>
      </c>
    </row>
    <row r="3502" spans="1:7" x14ac:dyDescent="0.15">
      <c r="A3502" s="23">
        <f t="shared" si="162"/>
        <v>120654</v>
      </c>
      <c r="B3502" s="24">
        <v>3</v>
      </c>
      <c r="C3502" s="28" t="str">
        <f>"jingdian/"&amp;VLOOKUP(E3502,city!$D$4:$P$352,12,FALSE)&amp;"/"&amp;VLOOKUP(E3502,city!$D$4:$P$352,13,FALSE)&amp;"/"&amp;IF(G3502&lt;11,"jd",IF(G3502&lt;16,"tc","cs"))&amp;"/"&amp;IF(G3502&lt;11,G3502,IF(G3502&lt;16,G3502-10,G3502-15))&amp;".jpg"</f>
        <v>jingdian/hainan/sanya/tc/4.jpg</v>
      </c>
      <c r="D3502" s="23">
        <f t="shared" si="163"/>
        <v>2</v>
      </c>
      <c r="E3502" s="2" t="str">
        <f>VLOOKUP(F3502,city!$A$4:$D$352,4,FALSE)</f>
        <v>三亚</v>
      </c>
      <c r="F3502" s="22">
        <f t="shared" si="165"/>
        <v>206</v>
      </c>
      <c r="G3502" s="22">
        <f>IF(VLOOKUP(F3501,city!$A$4:$H$352,8,FALSE)&gt;G3501,G3501+1,1)</f>
        <v>14</v>
      </c>
    </row>
    <row r="3503" spans="1:7" x14ac:dyDescent="0.15">
      <c r="A3503" s="23">
        <f t="shared" si="162"/>
        <v>120655</v>
      </c>
      <c r="B3503" s="24">
        <v>2</v>
      </c>
      <c r="C3503" s="28" t="str">
        <f>"jingdian/"&amp;VLOOKUP(E3503,city!$D$4:$P$352,12,FALSE)&amp;"/"&amp;VLOOKUP(E3503,city!$D$4:$P$352,13,FALSE)&amp;"/"&amp;IF(G3503&lt;11,"jd",IF(G3503&lt;16,"tc","cs"))&amp;"/"&amp;IF(G3503&lt;11,G3503,IF(G3503&lt;16,G3503-10,G3503-15))&amp;".jpg"</f>
        <v>jingdian/hainan/sanya/tc/5.jpg</v>
      </c>
      <c r="D3503" s="23">
        <f t="shared" si="163"/>
        <v>2</v>
      </c>
      <c r="E3503" s="2" t="str">
        <f>VLOOKUP(F3503,city!$A$4:$D$352,4,FALSE)</f>
        <v>三亚</v>
      </c>
      <c r="F3503" s="22">
        <f t="shared" si="165"/>
        <v>206</v>
      </c>
      <c r="G3503" s="22">
        <f>IF(VLOOKUP(F3502,city!$A$4:$H$352,8,FALSE)&gt;G3502,G3502+1,1)</f>
        <v>15</v>
      </c>
    </row>
    <row r="3504" spans="1:7" x14ac:dyDescent="0.15">
      <c r="A3504" s="23">
        <f t="shared" si="162"/>
        <v>120681</v>
      </c>
      <c r="B3504" s="24">
        <v>4</v>
      </c>
      <c r="C3504" s="28" t="str">
        <f>"jingdian/"&amp;VLOOKUP(E3504,city!$D$4:$P$352,12,FALSE)&amp;"/"&amp;VLOOKUP(E3504,city!$D$4:$P$352,13,FALSE)&amp;"/"&amp;IF(G3504&lt;11,"jd",IF(G3504&lt;16,"tc","cs"))&amp;"/"&amp;IF(G3504&lt;11,G3504,IF(G3504&lt;16,G3504-10,G3504-15))&amp;".jpg"</f>
        <v>jingdian/hainan/sanya/cs/1.jpg</v>
      </c>
      <c r="D3504" s="23">
        <f t="shared" si="163"/>
        <v>3</v>
      </c>
      <c r="E3504" s="2" t="str">
        <f>VLOOKUP(F3504,city!$A$4:$D$352,4,FALSE)</f>
        <v>三亚</v>
      </c>
      <c r="F3504" s="22">
        <f t="shared" si="165"/>
        <v>206</v>
      </c>
      <c r="G3504" s="22">
        <f>IF(VLOOKUP(F3503,city!$A$4:$H$352,8,FALSE)&gt;G3503,G3503+1,1)</f>
        <v>16</v>
      </c>
    </row>
    <row r="3505" spans="1:7" x14ac:dyDescent="0.15">
      <c r="A3505" s="23">
        <f t="shared" si="162"/>
        <v>120682</v>
      </c>
      <c r="B3505" s="24">
        <v>4</v>
      </c>
      <c r="C3505" s="28" t="str">
        <f>"jingdian/"&amp;VLOOKUP(E3505,city!$D$4:$P$352,12,FALSE)&amp;"/"&amp;VLOOKUP(E3505,city!$D$4:$P$352,13,FALSE)&amp;"/"&amp;IF(G3505&lt;11,"jd",IF(G3505&lt;16,"tc","cs"))&amp;"/"&amp;IF(G3505&lt;11,G3505,IF(G3505&lt;16,G3505-10,G3505-15))&amp;".jpg"</f>
        <v>jingdian/hainan/sanya/cs/2.jpg</v>
      </c>
      <c r="D3505" s="23">
        <f t="shared" si="163"/>
        <v>3</v>
      </c>
      <c r="E3505" s="2" t="str">
        <f>VLOOKUP(F3505,city!$A$4:$D$352,4,FALSE)</f>
        <v>三亚</v>
      </c>
      <c r="F3505" s="22">
        <f t="shared" si="165"/>
        <v>206</v>
      </c>
      <c r="G3505" s="22">
        <f>IF(VLOOKUP(F3504,city!$A$4:$H$352,8,FALSE)&gt;G3504,G3504+1,1)</f>
        <v>17</v>
      </c>
    </row>
    <row r="3506" spans="1:7" x14ac:dyDescent="0.15">
      <c r="A3506" s="23">
        <f t="shared" si="162"/>
        <v>120701</v>
      </c>
      <c r="B3506" s="24">
        <v>1</v>
      </c>
      <c r="C3506" s="28" t="str">
        <f>"jingdian/"&amp;VLOOKUP(E3506,city!$D$4:$P$352,12,FALSE)&amp;"/"&amp;VLOOKUP(E3506,city!$D$4:$P$352,13,FALSE)&amp;"/"&amp;IF(G3506&lt;11,"jd",IF(G3506&lt;16,"tc","cs"))&amp;"/"&amp;IF(G3506&lt;11,G3506,IF(G3506&lt;16,G3506-10,G3506-15))&amp;".jpg"</f>
        <v>jingdian/hainan/sansha/jd/1.jpg</v>
      </c>
      <c r="D3506" s="23">
        <f t="shared" si="163"/>
        <v>1</v>
      </c>
      <c r="E3506" s="2" t="str">
        <f>VLOOKUP(F3506,city!$A$4:$D$352,4,FALSE)</f>
        <v>三沙</v>
      </c>
      <c r="F3506" s="22">
        <f t="shared" si="165"/>
        <v>207</v>
      </c>
      <c r="G3506" s="22">
        <f>IF(VLOOKUP(F3505,city!$A$4:$H$352,8,FALSE)&gt;G3505,G3505+1,1)</f>
        <v>1</v>
      </c>
    </row>
    <row r="3507" spans="1:7" x14ac:dyDescent="0.15">
      <c r="A3507" s="23">
        <f t="shared" si="162"/>
        <v>120702</v>
      </c>
      <c r="B3507" s="24">
        <v>1</v>
      </c>
      <c r="C3507" s="28" t="str">
        <f>"jingdian/"&amp;VLOOKUP(E3507,city!$D$4:$P$352,12,FALSE)&amp;"/"&amp;VLOOKUP(E3507,city!$D$4:$P$352,13,FALSE)&amp;"/"&amp;IF(G3507&lt;11,"jd",IF(G3507&lt;16,"tc","cs"))&amp;"/"&amp;IF(G3507&lt;11,G3507,IF(G3507&lt;16,G3507-10,G3507-15))&amp;".jpg"</f>
        <v>jingdian/hainan/sansha/jd/2.jpg</v>
      </c>
      <c r="D3507" s="23">
        <f t="shared" si="163"/>
        <v>1</v>
      </c>
      <c r="E3507" s="2" t="str">
        <f>VLOOKUP(F3507,city!$A$4:$D$352,4,FALSE)</f>
        <v>三沙</v>
      </c>
      <c r="F3507" s="22">
        <f t="shared" si="165"/>
        <v>207</v>
      </c>
      <c r="G3507" s="22">
        <f>IF(VLOOKUP(F3506,city!$A$4:$H$352,8,FALSE)&gt;G3506,G3506+1,1)</f>
        <v>2</v>
      </c>
    </row>
    <row r="3508" spans="1:7" x14ac:dyDescent="0.15">
      <c r="A3508" s="23">
        <f t="shared" si="162"/>
        <v>120703</v>
      </c>
      <c r="B3508" s="24">
        <v>1</v>
      </c>
      <c r="C3508" s="28" t="str">
        <f>"jingdian/"&amp;VLOOKUP(E3508,city!$D$4:$P$352,12,FALSE)&amp;"/"&amp;VLOOKUP(E3508,city!$D$4:$P$352,13,FALSE)&amp;"/"&amp;IF(G3508&lt;11,"jd",IF(G3508&lt;16,"tc","cs"))&amp;"/"&amp;IF(G3508&lt;11,G3508,IF(G3508&lt;16,G3508-10,G3508-15))&amp;".jpg"</f>
        <v>jingdian/hainan/sansha/jd/3.jpg</v>
      </c>
      <c r="D3508" s="23">
        <f t="shared" si="163"/>
        <v>1</v>
      </c>
      <c r="E3508" s="2" t="str">
        <f>VLOOKUP(F3508,city!$A$4:$D$352,4,FALSE)</f>
        <v>三沙</v>
      </c>
      <c r="F3508" s="22">
        <f t="shared" si="165"/>
        <v>207</v>
      </c>
      <c r="G3508" s="22">
        <f>IF(VLOOKUP(F3507,city!$A$4:$H$352,8,FALSE)&gt;G3507,G3507+1,1)</f>
        <v>3</v>
      </c>
    </row>
    <row r="3509" spans="1:7" x14ac:dyDescent="0.15">
      <c r="A3509" s="23">
        <f t="shared" si="162"/>
        <v>120704</v>
      </c>
      <c r="B3509" s="24">
        <v>1</v>
      </c>
      <c r="C3509" s="28" t="str">
        <f>"jingdian/"&amp;VLOOKUP(E3509,city!$D$4:$P$352,12,FALSE)&amp;"/"&amp;VLOOKUP(E3509,city!$D$4:$P$352,13,FALSE)&amp;"/"&amp;IF(G3509&lt;11,"jd",IF(G3509&lt;16,"tc","cs"))&amp;"/"&amp;IF(G3509&lt;11,G3509,IF(G3509&lt;16,G3509-10,G3509-15))&amp;".jpg"</f>
        <v>jingdian/hainan/sansha/jd/4.jpg</v>
      </c>
      <c r="D3509" s="23">
        <f t="shared" si="163"/>
        <v>1</v>
      </c>
      <c r="E3509" s="2" t="str">
        <f>VLOOKUP(F3509,city!$A$4:$D$352,4,FALSE)</f>
        <v>三沙</v>
      </c>
      <c r="F3509" s="22">
        <f t="shared" si="165"/>
        <v>207</v>
      </c>
      <c r="G3509" s="22">
        <f>IF(VLOOKUP(F3508,city!$A$4:$H$352,8,FALSE)&gt;G3508,G3508+1,1)</f>
        <v>4</v>
      </c>
    </row>
    <row r="3510" spans="1:7" x14ac:dyDescent="0.15">
      <c r="A3510" s="23">
        <f t="shared" si="162"/>
        <v>120705</v>
      </c>
      <c r="B3510" s="24">
        <v>1</v>
      </c>
      <c r="C3510" s="28" t="str">
        <f>"jingdian/"&amp;VLOOKUP(E3510,city!$D$4:$P$352,12,FALSE)&amp;"/"&amp;VLOOKUP(E3510,city!$D$4:$P$352,13,FALSE)&amp;"/"&amp;IF(G3510&lt;11,"jd",IF(G3510&lt;16,"tc","cs"))&amp;"/"&amp;IF(G3510&lt;11,G3510,IF(G3510&lt;16,G3510-10,G3510-15))&amp;".jpg"</f>
        <v>jingdian/hainan/sansha/jd/5.jpg</v>
      </c>
      <c r="D3510" s="23">
        <f t="shared" si="163"/>
        <v>1</v>
      </c>
      <c r="E3510" s="2" t="str">
        <f>VLOOKUP(F3510,city!$A$4:$D$352,4,FALSE)</f>
        <v>三沙</v>
      </c>
      <c r="F3510" s="22">
        <f t="shared" si="165"/>
        <v>207</v>
      </c>
      <c r="G3510" s="22">
        <f>IF(VLOOKUP(F3509,city!$A$4:$H$352,8,FALSE)&gt;G3509,G3509+1,1)</f>
        <v>5</v>
      </c>
    </row>
    <row r="3511" spans="1:7" x14ac:dyDescent="0.15">
      <c r="A3511" s="23">
        <f t="shared" si="162"/>
        <v>120706</v>
      </c>
      <c r="B3511" s="24">
        <v>1</v>
      </c>
      <c r="C3511" s="28" t="str">
        <f>"jingdian/"&amp;VLOOKUP(E3511,city!$D$4:$P$352,12,FALSE)&amp;"/"&amp;VLOOKUP(E3511,city!$D$4:$P$352,13,FALSE)&amp;"/"&amp;IF(G3511&lt;11,"jd",IF(G3511&lt;16,"tc","cs"))&amp;"/"&amp;IF(G3511&lt;11,G3511,IF(G3511&lt;16,G3511-10,G3511-15))&amp;".jpg"</f>
        <v>jingdian/hainan/sansha/jd/6.jpg</v>
      </c>
      <c r="D3511" s="23">
        <f t="shared" si="163"/>
        <v>1</v>
      </c>
      <c r="E3511" s="2" t="str">
        <f>VLOOKUP(F3511,city!$A$4:$D$352,4,FALSE)</f>
        <v>三沙</v>
      </c>
      <c r="F3511" s="22">
        <f t="shared" si="165"/>
        <v>207</v>
      </c>
      <c r="G3511" s="22">
        <f>IF(VLOOKUP(F3510,city!$A$4:$H$352,8,FALSE)&gt;G3510,G3510+1,1)</f>
        <v>6</v>
      </c>
    </row>
    <row r="3512" spans="1:7" x14ac:dyDescent="0.15">
      <c r="A3512" s="23">
        <f t="shared" si="162"/>
        <v>120707</v>
      </c>
      <c r="B3512" s="24">
        <v>1</v>
      </c>
      <c r="C3512" s="28" t="str">
        <f>"jingdian/"&amp;VLOOKUP(E3512,city!$D$4:$P$352,12,FALSE)&amp;"/"&amp;VLOOKUP(E3512,city!$D$4:$P$352,13,FALSE)&amp;"/"&amp;IF(G3512&lt;11,"jd",IF(G3512&lt;16,"tc","cs"))&amp;"/"&amp;IF(G3512&lt;11,G3512,IF(G3512&lt;16,G3512-10,G3512-15))&amp;".jpg"</f>
        <v>jingdian/hainan/sansha/jd/7.jpg</v>
      </c>
      <c r="D3512" s="23">
        <f t="shared" si="163"/>
        <v>1</v>
      </c>
      <c r="E3512" s="2" t="str">
        <f>VLOOKUP(F3512,city!$A$4:$D$352,4,FALSE)</f>
        <v>三沙</v>
      </c>
      <c r="F3512" s="22">
        <f t="shared" si="165"/>
        <v>207</v>
      </c>
      <c r="G3512" s="22">
        <f>IF(VLOOKUP(F3511,city!$A$4:$H$352,8,FALSE)&gt;G3511,G3511+1,1)</f>
        <v>7</v>
      </c>
    </row>
    <row r="3513" spans="1:7" x14ac:dyDescent="0.15">
      <c r="A3513" s="23">
        <f t="shared" si="162"/>
        <v>120708</v>
      </c>
      <c r="B3513" s="24">
        <v>1</v>
      </c>
      <c r="C3513" s="28" t="str">
        <f>"jingdian/"&amp;VLOOKUP(E3513,city!$D$4:$P$352,12,FALSE)&amp;"/"&amp;VLOOKUP(E3513,city!$D$4:$P$352,13,FALSE)&amp;"/"&amp;IF(G3513&lt;11,"jd",IF(G3513&lt;16,"tc","cs"))&amp;"/"&amp;IF(G3513&lt;11,G3513,IF(G3513&lt;16,G3513-10,G3513-15))&amp;".jpg"</f>
        <v>jingdian/hainan/sansha/jd/8.jpg</v>
      </c>
      <c r="D3513" s="23">
        <f t="shared" si="163"/>
        <v>1</v>
      </c>
      <c r="E3513" s="2" t="str">
        <f>VLOOKUP(F3513,city!$A$4:$D$352,4,FALSE)</f>
        <v>三沙</v>
      </c>
      <c r="F3513" s="22">
        <f t="shared" si="165"/>
        <v>207</v>
      </c>
      <c r="G3513" s="22">
        <f>IF(VLOOKUP(F3512,city!$A$4:$H$352,8,FALSE)&gt;G3512,G3512+1,1)</f>
        <v>8</v>
      </c>
    </row>
    <row r="3514" spans="1:7" x14ac:dyDescent="0.15">
      <c r="A3514" s="23">
        <f t="shared" si="162"/>
        <v>120709</v>
      </c>
      <c r="B3514" s="24">
        <v>1</v>
      </c>
      <c r="C3514" s="28" t="str">
        <f>"jingdian/"&amp;VLOOKUP(E3514,city!$D$4:$P$352,12,FALSE)&amp;"/"&amp;VLOOKUP(E3514,city!$D$4:$P$352,13,FALSE)&amp;"/"&amp;IF(G3514&lt;11,"jd",IF(G3514&lt;16,"tc","cs"))&amp;"/"&amp;IF(G3514&lt;11,G3514,IF(G3514&lt;16,G3514-10,G3514-15))&amp;".jpg"</f>
        <v>jingdian/hainan/sansha/jd/9.jpg</v>
      </c>
      <c r="D3514" s="23">
        <f t="shared" si="163"/>
        <v>1</v>
      </c>
      <c r="E3514" s="2" t="str">
        <f>VLOOKUP(F3514,city!$A$4:$D$352,4,FALSE)</f>
        <v>三沙</v>
      </c>
      <c r="F3514" s="22">
        <f t="shared" si="165"/>
        <v>207</v>
      </c>
      <c r="G3514" s="22">
        <f>IF(VLOOKUP(F3513,city!$A$4:$H$352,8,FALSE)&gt;G3513,G3513+1,1)</f>
        <v>9</v>
      </c>
    </row>
    <row r="3515" spans="1:7" x14ac:dyDescent="0.15">
      <c r="A3515" s="23">
        <f t="shared" si="162"/>
        <v>120710</v>
      </c>
      <c r="B3515" s="24">
        <v>1</v>
      </c>
      <c r="C3515" s="28" t="str">
        <f>"jingdian/"&amp;VLOOKUP(E3515,city!$D$4:$P$352,12,FALSE)&amp;"/"&amp;VLOOKUP(E3515,city!$D$4:$P$352,13,FALSE)&amp;"/"&amp;IF(G3515&lt;11,"jd",IF(G3515&lt;16,"tc","cs"))&amp;"/"&amp;IF(G3515&lt;11,G3515,IF(G3515&lt;16,G3515-10,G3515-15))&amp;".jpg"</f>
        <v>jingdian/hainan/sansha/jd/10.jpg</v>
      </c>
      <c r="D3515" s="23">
        <f t="shared" si="163"/>
        <v>1</v>
      </c>
      <c r="E3515" s="2" t="str">
        <f>VLOOKUP(F3515,city!$A$4:$D$352,4,FALSE)</f>
        <v>三沙</v>
      </c>
      <c r="F3515" s="22">
        <f t="shared" si="165"/>
        <v>207</v>
      </c>
      <c r="G3515" s="22">
        <f>IF(VLOOKUP(F3514,city!$A$4:$H$352,8,FALSE)&gt;G3514,G3514+1,1)</f>
        <v>10</v>
      </c>
    </row>
    <row r="3516" spans="1:7" x14ac:dyDescent="0.15">
      <c r="A3516" s="23">
        <f t="shared" si="162"/>
        <v>120751</v>
      </c>
      <c r="B3516" s="24">
        <v>3</v>
      </c>
      <c r="C3516" s="28" t="str">
        <f>"jingdian/"&amp;VLOOKUP(E3516,city!$D$4:$P$352,12,FALSE)&amp;"/"&amp;VLOOKUP(E3516,city!$D$4:$P$352,13,FALSE)&amp;"/"&amp;IF(G3516&lt;11,"jd",IF(G3516&lt;16,"tc","cs"))&amp;"/"&amp;IF(G3516&lt;11,G3516,IF(G3516&lt;16,G3516-10,G3516-15))&amp;".jpg"</f>
        <v>jingdian/hainan/sansha/tc/1.jpg</v>
      </c>
      <c r="D3516" s="23">
        <f t="shared" si="163"/>
        <v>2</v>
      </c>
      <c r="E3516" s="2" t="str">
        <f>VLOOKUP(F3516,city!$A$4:$D$352,4,FALSE)</f>
        <v>三沙</v>
      </c>
      <c r="F3516" s="22">
        <f t="shared" si="165"/>
        <v>207</v>
      </c>
      <c r="G3516" s="22">
        <f>IF(VLOOKUP(F3515,city!$A$4:$H$352,8,FALSE)&gt;G3515,G3515+1,1)</f>
        <v>11</v>
      </c>
    </row>
    <row r="3517" spans="1:7" x14ac:dyDescent="0.15">
      <c r="A3517" s="23">
        <f t="shared" si="162"/>
        <v>120752</v>
      </c>
      <c r="B3517" s="24">
        <v>3</v>
      </c>
      <c r="C3517" s="28" t="str">
        <f>"jingdian/"&amp;VLOOKUP(E3517,city!$D$4:$P$352,12,FALSE)&amp;"/"&amp;VLOOKUP(E3517,city!$D$4:$P$352,13,FALSE)&amp;"/"&amp;IF(G3517&lt;11,"jd",IF(G3517&lt;16,"tc","cs"))&amp;"/"&amp;IF(G3517&lt;11,G3517,IF(G3517&lt;16,G3517-10,G3517-15))&amp;".jpg"</f>
        <v>jingdian/hainan/sansha/tc/2.jpg</v>
      </c>
      <c r="D3517" s="23">
        <f t="shared" si="163"/>
        <v>2</v>
      </c>
      <c r="E3517" s="2" t="str">
        <f>VLOOKUP(F3517,city!$A$4:$D$352,4,FALSE)</f>
        <v>三沙</v>
      </c>
      <c r="F3517" s="22">
        <f t="shared" si="165"/>
        <v>207</v>
      </c>
      <c r="G3517" s="22">
        <f>IF(VLOOKUP(F3516,city!$A$4:$H$352,8,FALSE)&gt;G3516,G3516+1,1)</f>
        <v>12</v>
      </c>
    </row>
    <row r="3518" spans="1:7" x14ac:dyDescent="0.15">
      <c r="A3518" s="23">
        <f t="shared" si="162"/>
        <v>120753</v>
      </c>
      <c r="B3518" s="24">
        <v>3</v>
      </c>
      <c r="C3518" s="28" t="str">
        <f>"jingdian/"&amp;VLOOKUP(E3518,city!$D$4:$P$352,12,FALSE)&amp;"/"&amp;VLOOKUP(E3518,city!$D$4:$P$352,13,FALSE)&amp;"/"&amp;IF(G3518&lt;11,"jd",IF(G3518&lt;16,"tc","cs"))&amp;"/"&amp;IF(G3518&lt;11,G3518,IF(G3518&lt;16,G3518-10,G3518-15))&amp;".jpg"</f>
        <v>jingdian/hainan/sansha/tc/3.jpg</v>
      </c>
      <c r="D3518" s="23">
        <f t="shared" si="163"/>
        <v>2</v>
      </c>
      <c r="E3518" s="2" t="str">
        <f>VLOOKUP(F3518,city!$A$4:$D$352,4,FALSE)</f>
        <v>三沙</v>
      </c>
      <c r="F3518" s="22">
        <f t="shared" si="165"/>
        <v>207</v>
      </c>
      <c r="G3518" s="22">
        <f>IF(VLOOKUP(F3517,city!$A$4:$H$352,8,FALSE)&gt;G3517,G3517+1,1)</f>
        <v>13</v>
      </c>
    </row>
    <row r="3519" spans="1:7" x14ac:dyDescent="0.15">
      <c r="A3519" s="23">
        <f t="shared" si="162"/>
        <v>120754</v>
      </c>
      <c r="B3519" s="24">
        <v>5</v>
      </c>
      <c r="C3519" s="28" t="str">
        <f>"jingdian/"&amp;VLOOKUP(E3519,city!$D$4:$P$352,12,FALSE)&amp;"/"&amp;VLOOKUP(E3519,city!$D$4:$P$352,13,FALSE)&amp;"/"&amp;IF(G3519&lt;11,"jd",IF(G3519&lt;16,"tc","cs"))&amp;"/"&amp;IF(G3519&lt;11,G3519,IF(G3519&lt;16,G3519-10,G3519-15))&amp;".jpg"</f>
        <v>jingdian/hainan/sansha/tc/4.jpg</v>
      </c>
      <c r="D3519" s="23">
        <f t="shared" si="163"/>
        <v>2</v>
      </c>
      <c r="E3519" s="2" t="str">
        <f>VLOOKUP(F3519,city!$A$4:$D$352,4,FALSE)</f>
        <v>三沙</v>
      </c>
      <c r="F3519" s="22">
        <f t="shared" si="165"/>
        <v>207</v>
      </c>
      <c r="G3519" s="22">
        <f>IF(VLOOKUP(F3518,city!$A$4:$H$352,8,FALSE)&gt;G3518,G3518+1,1)</f>
        <v>14</v>
      </c>
    </row>
    <row r="3520" spans="1:7" x14ac:dyDescent="0.15">
      <c r="A3520" s="23">
        <f t="shared" si="162"/>
        <v>120755</v>
      </c>
      <c r="B3520" s="24">
        <v>3</v>
      </c>
      <c r="C3520" s="28" t="str">
        <f>"jingdian/"&amp;VLOOKUP(E3520,city!$D$4:$P$352,12,FALSE)&amp;"/"&amp;VLOOKUP(E3520,city!$D$4:$P$352,13,FALSE)&amp;"/"&amp;IF(G3520&lt;11,"jd",IF(G3520&lt;16,"tc","cs"))&amp;"/"&amp;IF(G3520&lt;11,G3520,IF(G3520&lt;16,G3520-10,G3520-15))&amp;".jpg"</f>
        <v>jingdian/hainan/sansha/tc/5.jpg</v>
      </c>
      <c r="D3520" s="23">
        <f t="shared" si="163"/>
        <v>2</v>
      </c>
      <c r="E3520" s="2" t="str">
        <f>VLOOKUP(F3520,city!$A$4:$D$352,4,FALSE)</f>
        <v>三沙</v>
      </c>
      <c r="F3520" s="22">
        <f t="shared" si="165"/>
        <v>207</v>
      </c>
      <c r="G3520" s="22">
        <f>IF(VLOOKUP(F3519,city!$A$4:$H$352,8,FALSE)&gt;G3519,G3519+1,1)</f>
        <v>15</v>
      </c>
    </row>
    <row r="3521" spans="1:7" x14ac:dyDescent="0.15">
      <c r="A3521" s="23">
        <f t="shared" si="162"/>
        <v>120781</v>
      </c>
      <c r="B3521" s="24">
        <v>2</v>
      </c>
      <c r="C3521" s="28" t="str">
        <f>"jingdian/"&amp;VLOOKUP(E3521,city!$D$4:$P$352,12,FALSE)&amp;"/"&amp;VLOOKUP(E3521,city!$D$4:$P$352,13,FALSE)&amp;"/"&amp;IF(G3521&lt;11,"jd",IF(G3521&lt;16,"tc","cs"))&amp;"/"&amp;IF(G3521&lt;11,G3521,IF(G3521&lt;16,G3521-10,G3521-15))&amp;".jpg"</f>
        <v>jingdian/hainan/sansha/cs/1.jpg</v>
      </c>
      <c r="D3521" s="23">
        <f t="shared" si="163"/>
        <v>3</v>
      </c>
      <c r="E3521" s="2" t="str">
        <f>VLOOKUP(F3521,city!$A$4:$D$352,4,FALSE)</f>
        <v>三沙</v>
      </c>
      <c r="F3521" s="22">
        <f t="shared" si="165"/>
        <v>207</v>
      </c>
      <c r="G3521" s="22">
        <f>IF(VLOOKUP(F3520,city!$A$4:$H$352,8,FALSE)&gt;G3520,G3520+1,1)</f>
        <v>16</v>
      </c>
    </row>
    <row r="3522" spans="1:7" x14ac:dyDescent="0.15">
      <c r="A3522" s="23">
        <f t="shared" si="162"/>
        <v>120782</v>
      </c>
      <c r="B3522" s="24">
        <v>3</v>
      </c>
      <c r="C3522" s="28" t="str">
        <f>"jingdian/"&amp;VLOOKUP(E3522,city!$D$4:$P$352,12,FALSE)&amp;"/"&amp;VLOOKUP(E3522,city!$D$4:$P$352,13,FALSE)&amp;"/"&amp;IF(G3522&lt;11,"jd",IF(G3522&lt;16,"tc","cs"))&amp;"/"&amp;IF(G3522&lt;11,G3522,IF(G3522&lt;16,G3522-10,G3522-15))&amp;".jpg"</f>
        <v>jingdian/hainan/sansha/cs/2.jpg</v>
      </c>
      <c r="D3522" s="23">
        <f t="shared" si="163"/>
        <v>3</v>
      </c>
      <c r="E3522" s="2" t="str">
        <f>VLOOKUP(F3522,city!$A$4:$D$352,4,FALSE)</f>
        <v>三沙</v>
      </c>
      <c r="F3522" s="22">
        <f t="shared" si="165"/>
        <v>207</v>
      </c>
      <c r="G3522" s="22">
        <f>IF(VLOOKUP(F3521,city!$A$4:$H$352,8,FALSE)&gt;G3521,G3521+1,1)</f>
        <v>17</v>
      </c>
    </row>
    <row r="3523" spans="1:7" x14ac:dyDescent="0.15">
      <c r="A3523" s="23">
        <f t="shared" si="162"/>
        <v>120801</v>
      </c>
      <c r="B3523" s="24">
        <v>1</v>
      </c>
      <c r="C3523" s="28" t="str">
        <f>"jingdian/"&amp;VLOOKUP(E3523,city!$D$4:$P$352,12,FALSE)&amp;"/"&amp;VLOOKUP(E3523,city!$D$4:$P$352,13,FALSE)&amp;"/"&amp;IF(G3523&lt;11,"jd",IF(G3523&lt;16,"tc","cs"))&amp;"/"&amp;IF(G3523&lt;11,G3523,IF(G3523&lt;16,G3523-10,G3523-15))&amp;".jpg"</f>
        <v>jingdian/hainan/danzhou/jd/1.jpg</v>
      </c>
      <c r="D3523" s="23">
        <f t="shared" si="163"/>
        <v>1</v>
      </c>
      <c r="E3523" s="2" t="str">
        <f>VLOOKUP(F3523,city!$A$4:$D$352,4,FALSE)</f>
        <v>儋州</v>
      </c>
      <c r="F3523" s="22">
        <f t="shared" si="165"/>
        <v>208</v>
      </c>
      <c r="G3523" s="22">
        <f>IF(VLOOKUP(F3522,city!$A$4:$H$352,8,FALSE)&gt;G3522,G3522+1,1)</f>
        <v>1</v>
      </c>
    </row>
    <row r="3524" spans="1:7" x14ac:dyDescent="0.15">
      <c r="A3524" s="23">
        <f t="shared" si="162"/>
        <v>120802</v>
      </c>
      <c r="B3524" s="24">
        <v>1</v>
      </c>
      <c r="C3524" s="28" t="str">
        <f>"jingdian/"&amp;VLOOKUP(E3524,city!$D$4:$P$352,12,FALSE)&amp;"/"&amp;VLOOKUP(E3524,city!$D$4:$P$352,13,FALSE)&amp;"/"&amp;IF(G3524&lt;11,"jd",IF(G3524&lt;16,"tc","cs"))&amp;"/"&amp;IF(G3524&lt;11,G3524,IF(G3524&lt;16,G3524-10,G3524-15))&amp;".jpg"</f>
        <v>jingdian/hainan/danzhou/jd/2.jpg</v>
      </c>
      <c r="D3524" s="23">
        <f t="shared" si="163"/>
        <v>1</v>
      </c>
      <c r="E3524" s="2" t="str">
        <f>VLOOKUP(F3524,city!$A$4:$D$352,4,FALSE)</f>
        <v>儋州</v>
      </c>
      <c r="F3524" s="22">
        <f t="shared" si="165"/>
        <v>208</v>
      </c>
      <c r="G3524" s="22">
        <f>IF(VLOOKUP(F3523,city!$A$4:$H$352,8,FALSE)&gt;G3523,G3523+1,1)</f>
        <v>2</v>
      </c>
    </row>
    <row r="3525" spans="1:7" x14ac:dyDescent="0.15">
      <c r="A3525" s="23">
        <f t="shared" ref="A3525:A3588" si="166">IF(G3525&lt;11,G3525,IF(G3525&lt;16,G3525+40,G3525+65))+F3525*100+100000</f>
        <v>120803</v>
      </c>
      <c r="B3525" s="24">
        <v>1</v>
      </c>
      <c r="C3525" s="28" t="str">
        <f>"jingdian/"&amp;VLOOKUP(E3525,city!$D$4:$P$352,12,FALSE)&amp;"/"&amp;VLOOKUP(E3525,city!$D$4:$P$352,13,FALSE)&amp;"/"&amp;IF(G3525&lt;11,"jd",IF(G3525&lt;16,"tc","cs"))&amp;"/"&amp;IF(G3525&lt;11,G3525,IF(G3525&lt;16,G3525-10,G3525-15))&amp;".jpg"</f>
        <v>jingdian/hainan/danzhou/jd/3.jpg</v>
      </c>
      <c r="D3525" s="23">
        <f t="shared" ref="D3525:D3588" si="167">IF(G3525&lt;11,1,IF(G3525&lt;16,2,3))</f>
        <v>1</v>
      </c>
      <c r="E3525" s="2" t="str">
        <f>VLOOKUP(F3525,city!$A$4:$D$352,4,FALSE)</f>
        <v>儋州</v>
      </c>
      <c r="F3525" s="22">
        <f t="shared" si="165"/>
        <v>208</v>
      </c>
      <c r="G3525" s="22">
        <f>IF(VLOOKUP(F3524,city!$A$4:$H$352,8,FALSE)&gt;G3524,G3524+1,1)</f>
        <v>3</v>
      </c>
    </row>
    <row r="3526" spans="1:7" x14ac:dyDescent="0.15">
      <c r="A3526" s="23">
        <f t="shared" si="166"/>
        <v>120804</v>
      </c>
      <c r="B3526" s="24">
        <v>1</v>
      </c>
      <c r="C3526" s="28" t="str">
        <f>"jingdian/"&amp;VLOOKUP(E3526,city!$D$4:$P$352,12,FALSE)&amp;"/"&amp;VLOOKUP(E3526,city!$D$4:$P$352,13,FALSE)&amp;"/"&amp;IF(G3526&lt;11,"jd",IF(G3526&lt;16,"tc","cs"))&amp;"/"&amp;IF(G3526&lt;11,G3526,IF(G3526&lt;16,G3526-10,G3526-15))&amp;".jpg"</f>
        <v>jingdian/hainan/danzhou/jd/4.jpg</v>
      </c>
      <c r="D3526" s="23">
        <f t="shared" si="167"/>
        <v>1</v>
      </c>
      <c r="E3526" s="2" t="str">
        <f>VLOOKUP(F3526,city!$A$4:$D$352,4,FALSE)</f>
        <v>儋州</v>
      </c>
      <c r="F3526" s="22">
        <f t="shared" si="165"/>
        <v>208</v>
      </c>
      <c r="G3526" s="22">
        <f>IF(VLOOKUP(F3525,city!$A$4:$H$352,8,FALSE)&gt;G3525,G3525+1,1)</f>
        <v>4</v>
      </c>
    </row>
    <row r="3527" spans="1:7" x14ac:dyDescent="0.15">
      <c r="A3527" s="23">
        <f t="shared" si="166"/>
        <v>120805</v>
      </c>
      <c r="B3527" s="24">
        <v>1</v>
      </c>
      <c r="C3527" s="28" t="str">
        <f>"jingdian/"&amp;VLOOKUP(E3527,city!$D$4:$P$352,12,FALSE)&amp;"/"&amp;VLOOKUP(E3527,city!$D$4:$P$352,13,FALSE)&amp;"/"&amp;IF(G3527&lt;11,"jd",IF(G3527&lt;16,"tc","cs"))&amp;"/"&amp;IF(G3527&lt;11,G3527,IF(G3527&lt;16,G3527-10,G3527-15))&amp;".jpg"</f>
        <v>jingdian/hainan/danzhou/jd/5.jpg</v>
      </c>
      <c r="D3527" s="23">
        <f t="shared" si="167"/>
        <v>1</v>
      </c>
      <c r="E3527" s="2" t="str">
        <f>VLOOKUP(F3527,city!$A$4:$D$352,4,FALSE)</f>
        <v>儋州</v>
      </c>
      <c r="F3527" s="22">
        <f t="shared" si="165"/>
        <v>208</v>
      </c>
      <c r="G3527" s="22">
        <f>IF(VLOOKUP(F3526,city!$A$4:$H$352,8,FALSE)&gt;G3526,G3526+1,1)</f>
        <v>5</v>
      </c>
    </row>
    <row r="3528" spans="1:7" x14ac:dyDescent="0.15">
      <c r="A3528" s="23">
        <f t="shared" si="166"/>
        <v>120806</v>
      </c>
      <c r="B3528" s="24">
        <v>1</v>
      </c>
      <c r="C3528" s="28" t="str">
        <f>"jingdian/"&amp;VLOOKUP(E3528,city!$D$4:$P$352,12,FALSE)&amp;"/"&amp;VLOOKUP(E3528,city!$D$4:$P$352,13,FALSE)&amp;"/"&amp;IF(G3528&lt;11,"jd",IF(G3528&lt;16,"tc","cs"))&amp;"/"&amp;IF(G3528&lt;11,G3528,IF(G3528&lt;16,G3528-10,G3528-15))&amp;".jpg"</f>
        <v>jingdian/hainan/danzhou/jd/6.jpg</v>
      </c>
      <c r="D3528" s="23">
        <f t="shared" si="167"/>
        <v>1</v>
      </c>
      <c r="E3528" s="2" t="str">
        <f>VLOOKUP(F3528,city!$A$4:$D$352,4,FALSE)</f>
        <v>儋州</v>
      </c>
      <c r="F3528" s="22">
        <f t="shared" si="165"/>
        <v>208</v>
      </c>
      <c r="G3528" s="22">
        <f>IF(VLOOKUP(F3527,city!$A$4:$H$352,8,FALSE)&gt;G3527,G3527+1,1)</f>
        <v>6</v>
      </c>
    </row>
    <row r="3529" spans="1:7" x14ac:dyDescent="0.15">
      <c r="A3529" s="23">
        <f t="shared" si="166"/>
        <v>120807</v>
      </c>
      <c r="B3529" s="24">
        <v>1</v>
      </c>
      <c r="C3529" s="28" t="str">
        <f>"jingdian/"&amp;VLOOKUP(E3529,city!$D$4:$P$352,12,FALSE)&amp;"/"&amp;VLOOKUP(E3529,city!$D$4:$P$352,13,FALSE)&amp;"/"&amp;IF(G3529&lt;11,"jd",IF(G3529&lt;16,"tc","cs"))&amp;"/"&amp;IF(G3529&lt;11,G3529,IF(G3529&lt;16,G3529-10,G3529-15))&amp;".jpg"</f>
        <v>jingdian/hainan/danzhou/jd/7.jpg</v>
      </c>
      <c r="D3529" s="23">
        <f t="shared" si="167"/>
        <v>1</v>
      </c>
      <c r="E3529" s="2" t="str">
        <f>VLOOKUP(F3529,city!$A$4:$D$352,4,FALSE)</f>
        <v>儋州</v>
      </c>
      <c r="F3529" s="22">
        <f t="shared" si="165"/>
        <v>208</v>
      </c>
      <c r="G3529" s="22">
        <f>IF(VLOOKUP(F3528,city!$A$4:$H$352,8,FALSE)&gt;G3528,G3528+1,1)</f>
        <v>7</v>
      </c>
    </row>
    <row r="3530" spans="1:7" x14ac:dyDescent="0.15">
      <c r="A3530" s="23">
        <f t="shared" si="166"/>
        <v>120808</v>
      </c>
      <c r="B3530" s="24">
        <v>1</v>
      </c>
      <c r="C3530" s="28" t="str">
        <f>"jingdian/"&amp;VLOOKUP(E3530,city!$D$4:$P$352,12,FALSE)&amp;"/"&amp;VLOOKUP(E3530,city!$D$4:$P$352,13,FALSE)&amp;"/"&amp;IF(G3530&lt;11,"jd",IF(G3530&lt;16,"tc","cs"))&amp;"/"&amp;IF(G3530&lt;11,G3530,IF(G3530&lt;16,G3530-10,G3530-15))&amp;".jpg"</f>
        <v>jingdian/hainan/danzhou/jd/8.jpg</v>
      </c>
      <c r="D3530" s="23">
        <f t="shared" si="167"/>
        <v>1</v>
      </c>
      <c r="E3530" s="2" t="str">
        <f>VLOOKUP(F3530,city!$A$4:$D$352,4,FALSE)</f>
        <v>儋州</v>
      </c>
      <c r="F3530" s="22">
        <f t="shared" si="165"/>
        <v>208</v>
      </c>
      <c r="G3530" s="22">
        <f>IF(VLOOKUP(F3529,city!$A$4:$H$352,8,FALSE)&gt;G3529,G3529+1,1)</f>
        <v>8</v>
      </c>
    </row>
    <row r="3531" spans="1:7" x14ac:dyDescent="0.15">
      <c r="A3531" s="23">
        <f t="shared" si="166"/>
        <v>120809</v>
      </c>
      <c r="B3531" s="24">
        <v>1</v>
      </c>
      <c r="C3531" s="28" t="str">
        <f>"jingdian/"&amp;VLOOKUP(E3531,city!$D$4:$P$352,12,FALSE)&amp;"/"&amp;VLOOKUP(E3531,city!$D$4:$P$352,13,FALSE)&amp;"/"&amp;IF(G3531&lt;11,"jd",IF(G3531&lt;16,"tc","cs"))&amp;"/"&amp;IF(G3531&lt;11,G3531,IF(G3531&lt;16,G3531-10,G3531-15))&amp;".jpg"</f>
        <v>jingdian/hainan/danzhou/jd/9.jpg</v>
      </c>
      <c r="D3531" s="23">
        <f t="shared" si="167"/>
        <v>1</v>
      </c>
      <c r="E3531" s="2" t="str">
        <f>VLOOKUP(F3531,city!$A$4:$D$352,4,FALSE)</f>
        <v>儋州</v>
      </c>
      <c r="F3531" s="22">
        <f t="shared" si="165"/>
        <v>208</v>
      </c>
      <c r="G3531" s="22">
        <f>IF(VLOOKUP(F3530,city!$A$4:$H$352,8,FALSE)&gt;G3530,G3530+1,1)</f>
        <v>9</v>
      </c>
    </row>
    <row r="3532" spans="1:7" x14ac:dyDescent="0.15">
      <c r="A3532" s="23">
        <f t="shared" si="166"/>
        <v>120810</v>
      </c>
      <c r="B3532" s="24">
        <v>1</v>
      </c>
      <c r="C3532" s="28" t="str">
        <f>"jingdian/"&amp;VLOOKUP(E3532,city!$D$4:$P$352,12,FALSE)&amp;"/"&amp;VLOOKUP(E3532,city!$D$4:$P$352,13,FALSE)&amp;"/"&amp;IF(G3532&lt;11,"jd",IF(G3532&lt;16,"tc","cs"))&amp;"/"&amp;IF(G3532&lt;11,G3532,IF(G3532&lt;16,G3532-10,G3532-15))&amp;".jpg"</f>
        <v>jingdian/hainan/danzhou/jd/10.jpg</v>
      </c>
      <c r="D3532" s="23">
        <f t="shared" si="167"/>
        <v>1</v>
      </c>
      <c r="E3532" s="2" t="str">
        <f>VLOOKUP(F3532,city!$A$4:$D$352,4,FALSE)</f>
        <v>儋州</v>
      </c>
      <c r="F3532" s="22">
        <f t="shared" si="165"/>
        <v>208</v>
      </c>
      <c r="G3532" s="22">
        <f>IF(VLOOKUP(F3531,city!$A$4:$H$352,8,FALSE)&gt;G3531,G3531+1,1)</f>
        <v>10</v>
      </c>
    </row>
    <row r="3533" spans="1:7" x14ac:dyDescent="0.15">
      <c r="A3533" s="23">
        <f t="shared" si="166"/>
        <v>120851</v>
      </c>
      <c r="B3533" s="24">
        <v>3</v>
      </c>
      <c r="C3533" s="28" t="str">
        <f>"jingdian/"&amp;VLOOKUP(E3533,city!$D$4:$P$352,12,FALSE)&amp;"/"&amp;VLOOKUP(E3533,city!$D$4:$P$352,13,FALSE)&amp;"/"&amp;IF(G3533&lt;11,"jd",IF(G3533&lt;16,"tc","cs"))&amp;"/"&amp;IF(G3533&lt;11,G3533,IF(G3533&lt;16,G3533-10,G3533-15))&amp;".jpg"</f>
        <v>jingdian/hainan/danzhou/tc/1.jpg</v>
      </c>
      <c r="D3533" s="23">
        <f t="shared" si="167"/>
        <v>2</v>
      </c>
      <c r="E3533" s="2" t="str">
        <f>VLOOKUP(F3533,city!$A$4:$D$352,4,FALSE)</f>
        <v>儋州</v>
      </c>
      <c r="F3533" s="22">
        <f t="shared" si="165"/>
        <v>208</v>
      </c>
      <c r="G3533" s="22">
        <f>IF(VLOOKUP(F3532,city!$A$4:$H$352,8,FALSE)&gt;G3532,G3532+1,1)</f>
        <v>11</v>
      </c>
    </row>
    <row r="3534" spans="1:7" x14ac:dyDescent="0.15">
      <c r="A3534" s="23">
        <f t="shared" si="166"/>
        <v>120852</v>
      </c>
      <c r="B3534" s="24">
        <v>3</v>
      </c>
      <c r="C3534" s="28" t="str">
        <f>"jingdian/"&amp;VLOOKUP(E3534,city!$D$4:$P$352,12,FALSE)&amp;"/"&amp;VLOOKUP(E3534,city!$D$4:$P$352,13,FALSE)&amp;"/"&amp;IF(G3534&lt;11,"jd",IF(G3534&lt;16,"tc","cs"))&amp;"/"&amp;IF(G3534&lt;11,G3534,IF(G3534&lt;16,G3534-10,G3534-15))&amp;".jpg"</f>
        <v>jingdian/hainan/danzhou/tc/2.jpg</v>
      </c>
      <c r="D3534" s="23">
        <f t="shared" si="167"/>
        <v>2</v>
      </c>
      <c r="E3534" s="2" t="str">
        <f>VLOOKUP(F3534,city!$A$4:$D$352,4,FALSE)</f>
        <v>儋州</v>
      </c>
      <c r="F3534" s="22">
        <f t="shared" si="165"/>
        <v>208</v>
      </c>
      <c r="G3534" s="22">
        <f>IF(VLOOKUP(F3533,city!$A$4:$H$352,8,FALSE)&gt;G3533,G3533+1,1)</f>
        <v>12</v>
      </c>
    </row>
    <row r="3535" spans="1:7" x14ac:dyDescent="0.15">
      <c r="A3535" s="23">
        <f t="shared" si="166"/>
        <v>120853</v>
      </c>
      <c r="B3535" s="24">
        <v>4</v>
      </c>
      <c r="C3535" s="28" t="str">
        <f>"jingdian/"&amp;VLOOKUP(E3535,city!$D$4:$P$352,12,FALSE)&amp;"/"&amp;VLOOKUP(E3535,city!$D$4:$P$352,13,FALSE)&amp;"/"&amp;IF(G3535&lt;11,"jd",IF(G3535&lt;16,"tc","cs"))&amp;"/"&amp;IF(G3535&lt;11,G3535,IF(G3535&lt;16,G3535-10,G3535-15))&amp;".jpg"</f>
        <v>jingdian/hainan/danzhou/tc/3.jpg</v>
      </c>
      <c r="D3535" s="23">
        <f t="shared" si="167"/>
        <v>2</v>
      </c>
      <c r="E3535" s="2" t="str">
        <f>VLOOKUP(F3535,city!$A$4:$D$352,4,FALSE)</f>
        <v>儋州</v>
      </c>
      <c r="F3535" s="22">
        <f t="shared" si="165"/>
        <v>208</v>
      </c>
      <c r="G3535" s="22">
        <f>IF(VLOOKUP(F3534,city!$A$4:$H$352,8,FALSE)&gt;G3534,G3534+1,1)</f>
        <v>13</v>
      </c>
    </row>
    <row r="3536" spans="1:7" x14ac:dyDescent="0.15">
      <c r="A3536" s="23">
        <f t="shared" si="166"/>
        <v>120854</v>
      </c>
      <c r="B3536" s="24">
        <v>2</v>
      </c>
      <c r="C3536" s="28" t="str">
        <f>"jingdian/"&amp;VLOOKUP(E3536,city!$D$4:$P$352,12,FALSE)&amp;"/"&amp;VLOOKUP(E3536,city!$D$4:$P$352,13,FALSE)&amp;"/"&amp;IF(G3536&lt;11,"jd",IF(G3536&lt;16,"tc","cs"))&amp;"/"&amp;IF(G3536&lt;11,G3536,IF(G3536&lt;16,G3536-10,G3536-15))&amp;".jpg"</f>
        <v>jingdian/hainan/danzhou/tc/4.jpg</v>
      </c>
      <c r="D3536" s="23">
        <f t="shared" si="167"/>
        <v>2</v>
      </c>
      <c r="E3536" s="2" t="str">
        <f>VLOOKUP(F3536,city!$A$4:$D$352,4,FALSE)</f>
        <v>儋州</v>
      </c>
      <c r="F3536" s="22">
        <f t="shared" si="165"/>
        <v>208</v>
      </c>
      <c r="G3536" s="22">
        <f>IF(VLOOKUP(F3535,city!$A$4:$H$352,8,FALSE)&gt;G3535,G3535+1,1)</f>
        <v>14</v>
      </c>
    </row>
    <row r="3537" spans="1:7" x14ac:dyDescent="0.15">
      <c r="A3537" s="23">
        <f t="shared" si="166"/>
        <v>120855</v>
      </c>
      <c r="B3537" s="24">
        <v>3</v>
      </c>
      <c r="C3537" s="28" t="str">
        <f>"jingdian/"&amp;VLOOKUP(E3537,city!$D$4:$P$352,12,FALSE)&amp;"/"&amp;VLOOKUP(E3537,city!$D$4:$P$352,13,FALSE)&amp;"/"&amp;IF(G3537&lt;11,"jd",IF(G3537&lt;16,"tc","cs"))&amp;"/"&amp;IF(G3537&lt;11,G3537,IF(G3537&lt;16,G3537-10,G3537-15))&amp;".jpg"</f>
        <v>jingdian/hainan/danzhou/tc/5.jpg</v>
      </c>
      <c r="D3537" s="23">
        <f t="shared" si="167"/>
        <v>2</v>
      </c>
      <c r="E3537" s="2" t="str">
        <f>VLOOKUP(F3537,city!$A$4:$D$352,4,FALSE)</f>
        <v>儋州</v>
      </c>
      <c r="F3537" s="22">
        <f t="shared" si="165"/>
        <v>208</v>
      </c>
      <c r="G3537" s="22">
        <f>IF(VLOOKUP(F3536,city!$A$4:$H$352,8,FALSE)&gt;G3536,G3536+1,1)</f>
        <v>15</v>
      </c>
    </row>
    <row r="3538" spans="1:7" x14ac:dyDescent="0.15">
      <c r="A3538" s="23">
        <f t="shared" si="166"/>
        <v>120881</v>
      </c>
      <c r="B3538" s="24">
        <v>3</v>
      </c>
      <c r="C3538" s="28" t="str">
        <f>"jingdian/"&amp;VLOOKUP(E3538,city!$D$4:$P$352,12,FALSE)&amp;"/"&amp;VLOOKUP(E3538,city!$D$4:$P$352,13,FALSE)&amp;"/"&amp;IF(G3538&lt;11,"jd",IF(G3538&lt;16,"tc","cs"))&amp;"/"&amp;IF(G3538&lt;11,G3538,IF(G3538&lt;16,G3538-10,G3538-15))&amp;".jpg"</f>
        <v>jingdian/hainan/danzhou/cs/1.jpg</v>
      </c>
      <c r="D3538" s="23">
        <f t="shared" si="167"/>
        <v>3</v>
      </c>
      <c r="E3538" s="2" t="str">
        <f>VLOOKUP(F3538,city!$A$4:$D$352,4,FALSE)</f>
        <v>儋州</v>
      </c>
      <c r="F3538" s="22">
        <f t="shared" si="165"/>
        <v>208</v>
      </c>
      <c r="G3538" s="22">
        <f>IF(VLOOKUP(F3537,city!$A$4:$H$352,8,FALSE)&gt;G3537,G3537+1,1)</f>
        <v>16</v>
      </c>
    </row>
    <row r="3539" spans="1:7" x14ac:dyDescent="0.15">
      <c r="A3539" s="23">
        <f t="shared" si="166"/>
        <v>120882</v>
      </c>
      <c r="B3539" s="24">
        <v>4</v>
      </c>
      <c r="C3539" s="28" t="str">
        <f>"jingdian/"&amp;VLOOKUP(E3539,city!$D$4:$P$352,12,FALSE)&amp;"/"&amp;VLOOKUP(E3539,city!$D$4:$P$352,13,FALSE)&amp;"/"&amp;IF(G3539&lt;11,"jd",IF(G3539&lt;16,"tc","cs"))&amp;"/"&amp;IF(G3539&lt;11,G3539,IF(G3539&lt;16,G3539-10,G3539-15))&amp;".jpg"</f>
        <v>jingdian/hainan/danzhou/cs/2.jpg</v>
      </c>
      <c r="D3539" s="23">
        <f t="shared" si="167"/>
        <v>3</v>
      </c>
      <c r="E3539" s="2" t="str">
        <f>VLOOKUP(F3539,city!$A$4:$D$352,4,FALSE)</f>
        <v>儋州</v>
      </c>
      <c r="F3539" s="22">
        <f t="shared" si="165"/>
        <v>208</v>
      </c>
      <c r="G3539" s="22">
        <f>IF(VLOOKUP(F3538,city!$A$4:$H$352,8,FALSE)&gt;G3538,G3538+1,1)</f>
        <v>17</v>
      </c>
    </row>
    <row r="3540" spans="1:7" x14ac:dyDescent="0.15">
      <c r="A3540" s="23">
        <f t="shared" si="166"/>
        <v>120901</v>
      </c>
      <c r="B3540" s="24">
        <v>1</v>
      </c>
      <c r="C3540" s="28" t="str">
        <f>"jingdian/"&amp;VLOOKUP(E3540,city!$D$4:$P$352,12,FALSE)&amp;"/"&amp;VLOOKUP(E3540,city!$D$4:$P$352,13,FALSE)&amp;"/"&amp;IF(G3540&lt;11,"jd",IF(G3540&lt;16,"tc","cs"))&amp;"/"&amp;IF(G3540&lt;11,G3540,IF(G3540&lt;16,G3540-10,G3540-15))&amp;".jpg"</f>
        <v>jingdian/sichuan/chengdou/jd/1.jpg</v>
      </c>
      <c r="D3540" s="23">
        <f t="shared" si="167"/>
        <v>1</v>
      </c>
      <c r="E3540" s="2" t="str">
        <f>VLOOKUP(F3540,city!$A$4:$D$352,4,FALSE)</f>
        <v>成都</v>
      </c>
      <c r="F3540" s="22">
        <f t="shared" si="165"/>
        <v>209</v>
      </c>
      <c r="G3540" s="22">
        <f>IF(VLOOKUP(F3539,city!$A$4:$H$352,8,FALSE)&gt;G3539,G3539+1,1)</f>
        <v>1</v>
      </c>
    </row>
    <row r="3541" spans="1:7" x14ac:dyDescent="0.15">
      <c r="A3541" s="23">
        <f t="shared" si="166"/>
        <v>120902</v>
      </c>
      <c r="B3541" s="24">
        <v>1</v>
      </c>
      <c r="C3541" s="28" t="str">
        <f>"jingdian/"&amp;VLOOKUP(E3541,city!$D$4:$P$352,12,FALSE)&amp;"/"&amp;VLOOKUP(E3541,city!$D$4:$P$352,13,FALSE)&amp;"/"&amp;IF(G3541&lt;11,"jd",IF(G3541&lt;16,"tc","cs"))&amp;"/"&amp;IF(G3541&lt;11,G3541,IF(G3541&lt;16,G3541-10,G3541-15))&amp;".jpg"</f>
        <v>jingdian/sichuan/chengdou/jd/2.jpg</v>
      </c>
      <c r="D3541" s="23">
        <f t="shared" si="167"/>
        <v>1</v>
      </c>
      <c r="E3541" s="2" t="str">
        <f>VLOOKUP(F3541,city!$A$4:$D$352,4,FALSE)</f>
        <v>成都</v>
      </c>
      <c r="F3541" s="22">
        <f t="shared" si="165"/>
        <v>209</v>
      </c>
      <c r="G3541" s="22">
        <f>IF(VLOOKUP(F3540,city!$A$4:$H$352,8,FALSE)&gt;G3540,G3540+1,1)</f>
        <v>2</v>
      </c>
    </row>
    <row r="3542" spans="1:7" x14ac:dyDescent="0.15">
      <c r="A3542" s="23">
        <f t="shared" si="166"/>
        <v>120903</v>
      </c>
      <c r="B3542" s="24">
        <v>1</v>
      </c>
      <c r="C3542" s="28" t="str">
        <f>"jingdian/"&amp;VLOOKUP(E3542,city!$D$4:$P$352,12,FALSE)&amp;"/"&amp;VLOOKUP(E3542,city!$D$4:$P$352,13,FALSE)&amp;"/"&amp;IF(G3542&lt;11,"jd",IF(G3542&lt;16,"tc","cs"))&amp;"/"&amp;IF(G3542&lt;11,G3542,IF(G3542&lt;16,G3542-10,G3542-15))&amp;".jpg"</f>
        <v>jingdian/sichuan/chengdou/jd/3.jpg</v>
      </c>
      <c r="D3542" s="23">
        <f t="shared" si="167"/>
        <v>1</v>
      </c>
      <c r="E3542" s="2" t="str">
        <f>VLOOKUP(F3542,city!$A$4:$D$352,4,FALSE)</f>
        <v>成都</v>
      </c>
      <c r="F3542" s="22">
        <f t="shared" si="165"/>
        <v>209</v>
      </c>
      <c r="G3542" s="22">
        <f>IF(VLOOKUP(F3541,city!$A$4:$H$352,8,FALSE)&gt;G3541,G3541+1,1)</f>
        <v>3</v>
      </c>
    </row>
    <row r="3543" spans="1:7" x14ac:dyDescent="0.15">
      <c r="A3543" s="23">
        <f t="shared" si="166"/>
        <v>120904</v>
      </c>
      <c r="B3543" s="24">
        <v>1</v>
      </c>
      <c r="C3543" s="28" t="str">
        <f>"jingdian/"&amp;VLOOKUP(E3543,city!$D$4:$P$352,12,FALSE)&amp;"/"&amp;VLOOKUP(E3543,city!$D$4:$P$352,13,FALSE)&amp;"/"&amp;IF(G3543&lt;11,"jd",IF(G3543&lt;16,"tc","cs"))&amp;"/"&amp;IF(G3543&lt;11,G3543,IF(G3543&lt;16,G3543-10,G3543-15))&amp;".jpg"</f>
        <v>jingdian/sichuan/chengdou/jd/4.jpg</v>
      </c>
      <c r="D3543" s="23">
        <f t="shared" si="167"/>
        <v>1</v>
      </c>
      <c r="E3543" s="2" t="str">
        <f>VLOOKUP(F3543,city!$A$4:$D$352,4,FALSE)</f>
        <v>成都</v>
      </c>
      <c r="F3543" s="22">
        <f t="shared" si="165"/>
        <v>209</v>
      </c>
      <c r="G3543" s="22">
        <f>IF(VLOOKUP(F3542,city!$A$4:$H$352,8,FALSE)&gt;G3542,G3542+1,1)</f>
        <v>4</v>
      </c>
    </row>
    <row r="3544" spans="1:7" x14ac:dyDescent="0.15">
      <c r="A3544" s="23">
        <f t="shared" si="166"/>
        <v>120905</v>
      </c>
      <c r="B3544" s="24">
        <v>1</v>
      </c>
      <c r="C3544" s="28" t="str">
        <f>"jingdian/"&amp;VLOOKUP(E3544,city!$D$4:$P$352,12,FALSE)&amp;"/"&amp;VLOOKUP(E3544,city!$D$4:$P$352,13,FALSE)&amp;"/"&amp;IF(G3544&lt;11,"jd",IF(G3544&lt;16,"tc","cs"))&amp;"/"&amp;IF(G3544&lt;11,G3544,IF(G3544&lt;16,G3544-10,G3544-15))&amp;".jpg"</f>
        <v>jingdian/sichuan/chengdou/jd/5.jpg</v>
      </c>
      <c r="D3544" s="23">
        <f t="shared" si="167"/>
        <v>1</v>
      </c>
      <c r="E3544" s="2" t="str">
        <f>VLOOKUP(F3544,city!$A$4:$D$352,4,FALSE)</f>
        <v>成都</v>
      </c>
      <c r="F3544" s="22">
        <f t="shared" si="165"/>
        <v>209</v>
      </c>
      <c r="G3544" s="22">
        <f>IF(VLOOKUP(F3543,city!$A$4:$H$352,8,FALSE)&gt;G3543,G3543+1,1)</f>
        <v>5</v>
      </c>
    </row>
    <row r="3545" spans="1:7" x14ac:dyDescent="0.15">
      <c r="A3545" s="23">
        <f t="shared" si="166"/>
        <v>120906</v>
      </c>
      <c r="B3545" s="24">
        <v>1</v>
      </c>
      <c r="C3545" s="28" t="str">
        <f>"jingdian/"&amp;VLOOKUP(E3545,city!$D$4:$P$352,12,FALSE)&amp;"/"&amp;VLOOKUP(E3545,city!$D$4:$P$352,13,FALSE)&amp;"/"&amp;IF(G3545&lt;11,"jd",IF(G3545&lt;16,"tc","cs"))&amp;"/"&amp;IF(G3545&lt;11,G3545,IF(G3545&lt;16,G3545-10,G3545-15))&amp;".jpg"</f>
        <v>jingdian/sichuan/chengdou/jd/6.jpg</v>
      </c>
      <c r="D3545" s="23">
        <f t="shared" si="167"/>
        <v>1</v>
      </c>
      <c r="E3545" s="2" t="str">
        <f>VLOOKUP(F3545,city!$A$4:$D$352,4,FALSE)</f>
        <v>成都</v>
      </c>
      <c r="F3545" s="22">
        <f t="shared" si="165"/>
        <v>209</v>
      </c>
      <c r="G3545" s="22">
        <f>IF(VLOOKUP(F3544,city!$A$4:$H$352,8,FALSE)&gt;G3544,G3544+1,1)</f>
        <v>6</v>
      </c>
    </row>
    <row r="3546" spans="1:7" x14ac:dyDescent="0.15">
      <c r="A3546" s="23">
        <f t="shared" si="166"/>
        <v>120907</v>
      </c>
      <c r="B3546" s="24">
        <v>1</v>
      </c>
      <c r="C3546" s="28" t="str">
        <f>"jingdian/"&amp;VLOOKUP(E3546,city!$D$4:$P$352,12,FALSE)&amp;"/"&amp;VLOOKUP(E3546,city!$D$4:$P$352,13,FALSE)&amp;"/"&amp;IF(G3546&lt;11,"jd",IF(G3546&lt;16,"tc","cs"))&amp;"/"&amp;IF(G3546&lt;11,G3546,IF(G3546&lt;16,G3546-10,G3546-15))&amp;".jpg"</f>
        <v>jingdian/sichuan/chengdou/jd/7.jpg</v>
      </c>
      <c r="D3546" s="23">
        <f t="shared" si="167"/>
        <v>1</v>
      </c>
      <c r="E3546" s="2" t="str">
        <f>VLOOKUP(F3546,city!$A$4:$D$352,4,FALSE)</f>
        <v>成都</v>
      </c>
      <c r="F3546" s="22">
        <f t="shared" si="165"/>
        <v>209</v>
      </c>
      <c r="G3546" s="22">
        <f>IF(VLOOKUP(F3545,city!$A$4:$H$352,8,FALSE)&gt;G3545,G3545+1,1)</f>
        <v>7</v>
      </c>
    </row>
    <row r="3547" spans="1:7" x14ac:dyDescent="0.15">
      <c r="A3547" s="23">
        <f t="shared" si="166"/>
        <v>120908</v>
      </c>
      <c r="B3547" s="24">
        <v>1</v>
      </c>
      <c r="C3547" s="28" t="str">
        <f>"jingdian/"&amp;VLOOKUP(E3547,city!$D$4:$P$352,12,FALSE)&amp;"/"&amp;VLOOKUP(E3547,city!$D$4:$P$352,13,FALSE)&amp;"/"&amp;IF(G3547&lt;11,"jd",IF(G3547&lt;16,"tc","cs"))&amp;"/"&amp;IF(G3547&lt;11,G3547,IF(G3547&lt;16,G3547-10,G3547-15))&amp;".jpg"</f>
        <v>jingdian/sichuan/chengdou/jd/8.jpg</v>
      </c>
      <c r="D3547" s="23">
        <f t="shared" si="167"/>
        <v>1</v>
      </c>
      <c r="E3547" s="2" t="str">
        <f>VLOOKUP(F3547,city!$A$4:$D$352,4,FALSE)</f>
        <v>成都</v>
      </c>
      <c r="F3547" s="22">
        <f t="shared" si="165"/>
        <v>209</v>
      </c>
      <c r="G3547" s="22">
        <f>IF(VLOOKUP(F3546,city!$A$4:$H$352,8,FALSE)&gt;G3546,G3546+1,1)</f>
        <v>8</v>
      </c>
    </row>
    <row r="3548" spans="1:7" x14ac:dyDescent="0.15">
      <c r="A3548" s="23">
        <f t="shared" si="166"/>
        <v>120909</v>
      </c>
      <c r="B3548" s="24">
        <v>1</v>
      </c>
      <c r="C3548" s="28" t="str">
        <f>"jingdian/"&amp;VLOOKUP(E3548,city!$D$4:$P$352,12,FALSE)&amp;"/"&amp;VLOOKUP(E3548,city!$D$4:$P$352,13,FALSE)&amp;"/"&amp;IF(G3548&lt;11,"jd",IF(G3548&lt;16,"tc","cs"))&amp;"/"&amp;IF(G3548&lt;11,G3548,IF(G3548&lt;16,G3548-10,G3548-15))&amp;".jpg"</f>
        <v>jingdian/sichuan/chengdou/jd/9.jpg</v>
      </c>
      <c r="D3548" s="23">
        <f t="shared" si="167"/>
        <v>1</v>
      </c>
      <c r="E3548" s="2" t="str">
        <f>VLOOKUP(F3548,city!$A$4:$D$352,4,FALSE)</f>
        <v>成都</v>
      </c>
      <c r="F3548" s="22">
        <f t="shared" si="165"/>
        <v>209</v>
      </c>
      <c r="G3548" s="22">
        <f>IF(VLOOKUP(F3547,city!$A$4:$H$352,8,FALSE)&gt;G3547,G3547+1,1)</f>
        <v>9</v>
      </c>
    </row>
    <row r="3549" spans="1:7" x14ac:dyDescent="0.15">
      <c r="A3549" s="23">
        <f t="shared" si="166"/>
        <v>120910</v>
      </c>
      <c r="B3549" s="24">
        <v>1</v>
      </c>
      <c r="C3549" s="28" t="str">
        <f>"jingdian/"&amp;VLOOKUP(E3549,city!$D$4:$P$352,12,FALSE)&amp;"/"&amp;VLOOKUP(E3549,city!$D$4:$P$352,13,FALSE)&amp;"/"&amp;IF(G3549&lt;11,"jd",IF(G3549&lt;16,"tc","cs"))&amp;"/"&amp;IF(G3549&lt;11,G3549,IF(G3549&lt;16,G3549-10,G3549-15))&amp;".jpg"</f>
        <v>jingdian/sichuan/chengdou/jd/10.jpg</v>
      </c>
      <c r="D3549" s="23">
        <f t="shared" si="167"/>
        <v>1</v>
      </c>
      <c r="E3549" s="2" t="str">
        <f>VLOOKUP(F3549,city!$A$4:$D$352,4,FALSE)</f>
        <v>成都</v>
      </c>
      <c r="F3549" s="22">
        <f t="shared" si="165"/>
        <v>209</v>
      </c>
      <c r="G3549" s="22">
        <f>IF(VLOOKUP(F3548,city!$A$4:$H$352,8,FALSE)&gt;G3548,G3548+1,1)</f>
        <v>10</v>
      </c>
    </row>
    <row r="3550" spans="1:7" x14ac:dyDescent="0.15">
      <c r="A3550" s="23">
        <f t="shared" si="166"/>
        <v>120951</v>
      </c>
      <c r="B3550" s="24">
        <v>2</v>
      </c>
      <c r="C3550" s="28" t="str">
        <f>"jingdian/"&amp;VLOOKUP(E3550,city!$D$4:$P$352,12,FALSE)&amp;"/"&amp;VLOOKUP(E3550,city!$D$4:$P$352,13,FALSE)&amp;"/"&amp;IF(G3550&lt;11,"jd",IF(G3550&lt;16,"tc","cs"))&amp;"/"&amp;IF(G3550&lt;11,G3550,IF(G3550&lt;16,G3550-10,G3550-15))&amp;".jpg"</f>
        <v>jingdian/sichuan/chengdou/tc/1.jpg</v>
      </c>
      <c r="D3550" s="23">
        <f t="shared" si="167"/>
        <v>2</v>
      </c>
      <c r="E3550" s="2" t="str">
        <f>VLOOKUP(F3550,city!$A$4:$D$352,4,FALSE)</f>
        <v>成都</v>
      </c>
      <c r="F3550" s="22">
        <f t="shared" si="165"/>
        <v>209</v>
      </c>
      <c r="G3550" s="22">
        <f>IF(VLOOKUP(F3549,city!$A$4:$H$352,8,FALSE)&gt;G3549,G3549+1,1)</f>
        <v>11</v>
      </c>
    </row>
    <row r="3551" spans="1:7" x14ac:dyDescent="0.15">
      <c r="A3551" s="23">
        <f t="shared" si="166"/>
        <v>120952</v>
      </c>
      <c r="B3551" s="24">
        <v>3</v>
      </c>
      <c r="C3551" s="28" t="str">
        <f>"jingdian/"&amp;VLOOKUP(E3551,city!$D$4:$P$352,12,FALSE)&amp;"/"&amp;VLOOKUP(E3551,city!$D$4:$P$352,13,FALSE)&amp;"/"&amp;IF(G3551&lt;11,"jd",IF(G3551&lt;16,"tc","cs"))&amp;"/"&amp;IF(G3551&lt;11,G3551,IF(G3551&lt;16,G3551-10,G3551-15))&amp;".jpg"</f>
        <v>jingdian/sichuan/chengdou/tc/2.jpg</v>
      </c>
      <c r="D3551" s="23">
        <f t="shared" si="167"/>
        <v>2</v>
      </c>
      <c r="E3551" s="2" t="str">
        <f>VLOOKUP(F3551,city!$A$4:$D$352,4,FALSE)</f>
        <v>成都</v>
      </c>
      <c r="F3551" s="22">
        <f t="shared" si="165"/>
        <v>209</v>
      </c>
      <c r="G3551" s="22">
        <f>IF(VLOOKUP(F3550,city!$A$4:$H$352,8,FALSE)&gt;G3550,G3550+1,1)</f>
        <v>12</v>
      </c>
    </row>
    <row r="3552" spans="1:7" x14ac:dyDescent="0.15">
      <c r="A3552" s="23">
        <f t="shared" si="166"/>
        <v>120953</v>
      </c>
      <c r="B3552" s="24">
        <v>3</v>
      </c>
      <c r="C3552" s="28" t="str">
        <f>"jingdian/"&amp;VLOOKUP(E3552,city!$D$4:$P$352,12,FALSE)&amp;"/"&amp;VLOOKUP(E3552,city!$D$4:$P$352,13,FALSE)&amp;"/"&amp;IF(G3552&lt;11,"jd",IF(G3552&lt;16,"tc","cs"))&amp;"/"&amp;IF(G3552&lt;11,G3552,IF(G3552&lt;16,G3552-10,G3552-15))&amp;".jpg"</f>
        <v>jingdian/sichuan/chengdou/tc/3.jpg</v>
      </c>
      <c r="D3552" s="23">
        <f t="shared" si="167"/>
        <v>2</v>
      </c>
      <c r="E3552" s="2" t="str">
        <f>VLOOKUP(F3552,city!$A$4:$D$352,4,FALSE)</f>
        <v>成都</v>
      </c>
      <c r="F3552" s="22">
        <f t="shared" si="165"/>
        <v>209</v>
      </c>
      <c r="G3552" s="22">
        <f>IF(VLOOKUP(F3551,city!$A$4:$H$352,8,FALSE)&gt;G3551,G3551+1,1)</f>
        <v>13</v>
      </c>
    </row>
    <row r="3553" spans="1:7" x14ac:dyDescent="0.15">
      <c r="A3553" s="23">
        <f t="shared" si="166"/>
        <v>120954</v>
      </c>
      <c r="B3553" s="24">
        <v>4</v>
      </c>
      <c r="C3553" s="28" t="str">
        <f>"jingdian/"&amp;VLOOKUP(E3553,city!$D$4:$P$352,12,FALSE)&amp;"/"&amp;VLOOKUP(E3553,city!$D$4:$P$352,13,FALSE)&amp;"/"&amp;IF(G3553&lt;11,"jd",IF(G3553&lt;16,"tc","cs"))&amp;"/"&amp;IF(G3553&lt;11,G3553,IF(G3553&lt;16,G3553-10,G3553-15))&amp;".jpg"</f>
        <v>jingdian/sichuan/chengdou/tc/4.jpg</v>
      </c>
      <c r="D3553" s="23">
        <f t="shared" si="167"/>
        <v>2</v>
      </c>
      <c r="E3553" s="2" t="str">
        <f>VLOOKUP(F3553,city!$A$4:$D$352,4,FALSE)</f>
        <v>成都</v>
      </c>
      <c r="F3553" s="22">
        <f t="shared" si="165"/>
        <v>209</v>
      </c>
      <c r="G3553" s="22">
        <f>IF(VLOOKUP(F3552,city!$A$4:$H$352,8,FALSE)&gt;G3552,G3552+1,1)</f>
        <v>14</v>
      </c>
    </row>
    <row r="3554" spans="1:7" x14ac:dyDescent="0.15">
      <c r="A3554" s="23">
        <f t="shared" si="166"/>
        <v>120955</v>
      </c>
      <c r="B3554" s="24">
        <v>3</v>
      </c>
      <c r="C3554" s="28" t="str">
        <f>"jingdian/"&amp;VLOOKUP(E3554,city!$D$4:$P$352,12,FALSE)&amp;"/"&amp;VLOOKUP(E3554,city!$D$4:$P$352,13,FALSE)&amp;"/"&amp;IF(G3554&lt;11,"jd",IF(G3554&lt;16,"tc","cs"))&amp;"/"&amp;IF(G3554&lt;11,G3554,IF(G3554&lt;16,G3554-10,G3554-15))&amp;".jpg"</f>
        <v>jingdian/sichuan/chengdou/tc/5.jpg</v>
      </c>
      <c r="D3554" s="23">
        <f t="shared" si="167"/>
        <v>2</v>
      </c>
      <c r="E3554" s="2" t="str">
        <f>VLOOKUP(F3554,city!$A$4:$D$352,4,FALSE)</f>
        <v>成都</v>
      </c>
      <c r="F3554" s="22">
        <f t="shared" si="165"/>
        <v>209</v>
      </c>
      <c r="G3554" s="22">
        <f>IF(VLOOKUP(F3553,city!$A$4:$H$352,8,FALSE)&gt;G3553,G3553+1,1)</f>
        <v>15</v>
      </c>
    </row>
    <row r="3555" spans="1:7" x14ac:dyDescent="0.15">
      <c r="A3555" s="23">
        <f t="shared" si="166"/>
        <v>120981</v>
      </c>
      <c r="B3555" s="24">
        <v>5</v>
      </c>
      <c r="C3555" s="28" t="str">
        <f>"jingdian/"&amp;VLOOKUP(E3555,city!$D$4:$P$352,12,FALSE)&amp;"/"&amp;VLOOKUP(E3555,city!$D$4:$P$352,13,FALSE)&amp;"/"&amp;IF(G3555&lt;11,"jd",IF(G3555&lt;16,"tc","cs"))&amp;"/"&amp;IF(G3555&lt;11,G3555,IF(G3555&lt;16,G3555-10,G3555-15))&amp;".jpg"</f>
        <v>jingdian/sichuan/chengdou/cs/1.jpg</v>
      </c>
      <c r="D3555" s="23">
        <f t="shared" si="167"/>
        <v>3</v>
      </c>
      <c r="E3555" s="2" t="str">
        <f>VLOOKUP(F3555,city!$A$4:$D$352,4,FALSE)</f>
        <v>成都</v>
      </c>
      <c r="F3555" s="22">
        <f t="shared" si="165"/>
        <v>209</v>
      </c>
      <c r="G3555" s="22">
        <f>IF(VLOOKUP(F3554,city!$A$4:$H$352,8,FALSE)&gt;G3554,G3554+1,1)</f>
        <v>16</v>
      </c>
    </row>
    <row r="3556" spans="1:7" x14ac:dyDescent="0.15">
      <c r="A3556" s="23">
        <f t="shared" si="166"/>
        <v>120982</v>
      </c>
      <c r="B3556" s="24">
        <v>5</v>
      </c>
      <c r="C3556" s="28" t="str">
        <f>"jingdian/"&amp;VLOOKUP(E3556,city!$D$4:$P$352,12,FALSE)&amp;"/"&amp;VLOOKUP(E3556,city!$D$4:$P$352,13,FALSE)&amp;"/"&amp;IF(G3556&lt;11,"jd",IF(G3556&lt;16,"tc","cs"))&amp;"/"&amp;IF(G3556&lt;11,G3556,IF(G3556&lt;16,G3556-10,G3556-15))&amp;".jpg"</f>
        <v>jingdian/sichuan/chengdou/cs/2.jpg</v>
      </c>
      <c r="D3556" s="23">
        <f t="shared" si="167"/>
        <v>3</v>
      </c>
      <c r="E3556" s="2" t="str">
        <f>VLOOKUP(F3556,city!$A$4:$D$352,4,FALSE)</f>
        <v>成都</v>
      </c>
      <c r="F3556" s="22">
        <f t="shared" si="165"/>
        <v>209</v>
      </c>
      <c r="G3556" s="22">
        <f>IF(VLOOKUP(F3555,city!$A$4:$H$352,8,FALSE)&gt;G3555,G3555+1,1)</f>
        <v>17</v>
      </c>
    </row>
    <row r="3557" spans="1:7" x14ac:dyDescent="0.15">
      <c r="A3557" s="23">
        <f t="shared" si="166"/>
        <v>121001</v>
      </c>
      <c r="B3557" s="24">
        <v>1</v>
      </c>
      <c r="C3557" s="28" t="str">
        <f>"jingdian/"&amp;VLOOKUP(E3557,city!$D$4:$P$352,12,FALSE)&amp;"/"&amp;VLOOKUP(E3557,city!$D$4:$P$352,13,FALSE)&amp;"/"&amp;IF(G3557&lt;11,"jd",IF(G3557&lt;16,"tc","cs"))&amp;"/"&amp;IF(G3557&lt;11,G3557,IF(G3557&lt;16,G3557-10,G3557-15))&amp;".jpg"</f>
        <v>jingdian/sichuan/mianyang/jd/1.jpg</v>
      </c>
      <c r="D3557" s="23">
        <f t="shared" si="167"/>
        <v>1</v>
      </c>
      <c r="E3557" s="2" t="str">
        <f>VLOOKUP(F3557,city!$A$4:$D$352,4,FALSE)</f>
        <v>绵阳</v>
      </c>
      <c r="F3557" s="22">
        <f t="shared" si="165"/>
        <v>210</v>
      </c>
      <c r="G3557" s="22">
        <f>IF(VLOOKUP(F3556,city!$A$4:$H$352,8,FALSE)&gt;G3556,G3556+1,1)</f>
        <v>1</v>
      </c>
    </row>
    <row r="3558" spans="1:7" x14ac:dyDescent="0.15">
      <c r="A3558" s="23">
        <f t="shared" si="166"/>
        <v>121002</v>
      </c>
      <c r="B3558" s="24">
        <v>1</v>
      </c>
      <c r="C3558" s="28" t="str">
        <f>"jingdian/"&amp;VLOOKUP(E3558,city!$D$4:$P$352,12,FALSE)&amp;"/"&amp;VLOOKUP(E3558,city!$D$4:$P$352,13,FALSE)&amp;"/"&amp;IF(G3558&lt;11,"jd",IF(G3558&lt;16,"tc","cs"))&amp;"/"&amp;IF(G3558&lt;11,G3558,IF(G3558&lt;16,G3558-10,G3558-15))&amp;".jpg"</f>
        <v>jingdian/sichuan/mianyang/jd/2.jpg</v>
      </c>
      <c r="D3558" s="23">
        <f t="shared" si="167"/>
        <v>1</v>
      </c>
      <c r="E3558" s="2" t="str">
        <f>VLOOKUP(F3558,city!$A$4:$D$352,4,FALSE)</f>
        <v>绵阳</v>
      </c>
      <c r="F3558" s="22">
        <f t="shared" ref="F3558:F3621" si="168">IF(G3558&gt;G3557,F3557,F3557+1)</f>
        <v>210</v>
      </c>
      <c r="G3558" s="22">
        <f>IF(VLOOKUP(F3557,city!$A$4:$H$352,8,FALSE)&gt;G3557,G3557+1,1)</f>
        <v>2</v>
      </c>
    </row>
    <row r="3559" spans="1:7" x14ac:dyDescent="0.15">
      <c r="A3559" s="23">
        <f t="shared" si="166"/>
        <v>121003</v>
      </c>
      <c r="B3559" s="24">
        <v>1</v>
      </c>
      <c r="C3559" s="28" t="str">
        <f>"jingdian/"&amp;VLOOKUP(E3559,city!$D$4:$P$352,12,FALSE)&amp;"/"&amp;VLOOKUP(E3559,city!$D$4:$P$352,13,FALSE)&amp;"/"&amp;IF(G3559&lt;11,"jd",IF(G3559&lt;16,"tc","cs"))&amp;"/"&amp;IF(G3559&lt;11,G3559,IF(G3559&lt;16,G3559-10,G3559-15))&amp;".jpg"</f>
        <v>jingdian/sichuan/mianyang/jd/3.jpg</v>
      </c>
      <c r="D3559" s="23">
        <f t="shared" si="167"/>
        <v>1</v>
      </c>
      <c r="E3559" s="2" t="str">
        <f>VLOOKUP(F3559,city!$A$4:$D$352,4,FALSE)</f>
        <v>绵阳</v>
      </c>
      <c r="F3559" s="22">
        <f t="shared" si="168"/>
        <v>210</v>
      </c>
      <c r="G3559" s="22">
        <f>IF(VLOOKUP(F3558,city!$A$4:$H$352,8,FALSE)&gt;G3558,G3558+1,1)</f>
        <v>3</v>
      </c>
    </row>
    <row r="3560" spans="1:7" x14ac:dyDescent="0.15">
      <c r="A3560" s="23">
        <f t="shared" si="166"/>
        <v>121004</v>
      </c>
      <c r="B3560" s="24">
        <v>1</v>
      </c>
      <c r="C3560" s="28" t="str">
        <f>"jingdian/"&amp;VLOOKUP(E3560,city!$D$4:$P$352,12,FALSE)&amp;"/"&amp;VLOOKUP(E3560,city!$D$4:$P$352,13,FALSE)&amp;"/"&amp;IF(G3560&lt;11,"jd",IF(G3560&lt;16,"tc","cs"))&amp;"/"&amp;IF(G3560&lt;11,G3560,IF(G3560&lt;16,G3560-10,G3560-15))&amp;".jpg"</f>
        <v>jingdian/sichuan/mianyang/jd/4.jpg</v>
      </c>
      <c r="D3560" s="23">
        <f t="shared" si="167"/>
        <v>1</v>
      </c>
      <c r="E3560" s="2" t="str">
        <f>VLOOKUP(F3560,city!$A$4:$D$352,4,FALSE)</f>
        <v>绵阳</v>
      </c>
      <c r="F3560" s="22">
        <f t="shared" si="168"/>
        <v>210</v>
      </c>
      <c r="G3560" s="22">
        <f>IF(VLOOKUP(F3559,city!$A$4:$H$352,8,FALSE)&gt;G3559,G3559+1,1)</f>
        <v>4</v>
      </c>
    </row>
    <row r="3561" spans="1:7" x14ac:dyDescent="0.15">
      <c r="A3561" s="23">
        <f t="shared" si="166"/>
        <v>121005</v>
      </c>
      <c r="B3561" s="24">
        <v>1</v>
      </c>
      <c r="C3561" s="28" t="str">
        <f>"jingdian/"&amp;VLOOKUP(E3561,city!$D$4:$P$352,12,FALSE)&amp;"/"&amp;VLOOKUP(E3561,city!$D$4:$P$352,13,FALSE)&amp;"/"&amp;IF(G3561&lt;11,"jd",IF(G3561&lt;16,"tc","cs"))&amp;"/"&amp;IF(G3561&lt;11,G3561,IF(G3561&lt;16,G3561-10,G3561-15))&amp;".jpg"</f>
        <v>jingdian/sichuan/mianyang/jd/5.jpg</v>
      </c>
      <c r="D3561" s="23">
        <f t="shared" si="167"/>
        <v>1</v>
      </c>
      <c r="E3561" s="2" t="str">
        <f>VLOOKUP(F3561,city!$A$4:$D$352,4,FALSE)</f>
        <v>绵阳</v>
      </c>
      <c r="F3561" s="22">
        <f t="shared" si="168"/>
        <v>210</v>
      </c>
      <c r="G3561" s="22">
        <f>IF(VLOOKUP(F3560,city!$A$4:$H$352,8,FALSE)&gt;G3560,G3560+1,1)</f>
        <v>5</v>
      </c>
    </row>
    <row r="3562" spans="1:7" x14ac:dyDescent="0.15">
      <c r="A3562" s="23">
        <f t="shared" si="166"/>
        <v>121006</v>
      </c>
      <c r="B3562" s="24">
        <v>1</v>
      </c>
      <c r="C3562" s="28" t="str">
        <f>"jingdian/"&amp;VLOOKUP(E3562,city!$D$4:$P$352,12,FALSE)&amp;"/"&amp;VLOOKUP(E3562,city!$D$4:$P$352,13,FALSE)&amp;"/"&amp;IF(G3562&lt;11,"jd",IF(G3562&lt;16,"tc","cs"))&amp;"/"&amp;IF(G3562&lt;11,G3562,IF(G3562&lt;16,G3562-10,G3562-15))&amp;".jpg"</f>
        <v>jingdian/sichuan/mianyang/jd/6.jpg</v>
      </c>
      <c r="D3562" s="23">
        <f t="shared" si="167"/>
        <v>1</v>
      </c>
      <c r="E3562" s="2" t="str">
        <f>VLOOKUP(F3562,city!$A$4:$D$352,4,FALSE)</f>
        <v>绵阳</v>
      </c>
      <c r="F3562" s="22">
        <f t="shared" si="168"/>
        <v>210</v>
      </c>
      <c r="G3562" s="22">
        <f>IF(VLOOKUP(F3561,city!$A$4:$H$352,8,FALSE)&gt;G3561,G3561+1,1)</f>
        <v>6</v>
      </c>
    </row>
    <row r="3563" spans="1:7" x14ac:dyDescent="0.15">
      <c r="A3563" s="23">
        <f t="shared" si="166"/>
        <v>121007</v>
      </c>
      <c r="B3563" s="24">
        <v>1</v>
      </c>
      <c r="C3563" s="28" t="str">
        <f>"jingdian/"&amp;VLOOKUP(E3563,city!$D$4:$P$352,12,FALSE)&amp;"/"&amp;VLOOKUP(E3563,city!$D$4:$P$352,13,FALSE)&amp;"/"&amp;IF(G3563&lt;11,"jd",IF(G3563&lt;16,"tc","cs"))&amp;"/"&amp;IF(G3563&lt;11,G3563,IF(G3563&lt;16,G3563-10,G3563-15))&amp;".jpg"</f>
        <v>jingdian/sichuan/mianyang/jd/7.jpg</v>
      </c>
      <c r="D3563" s="23">
        <f t="shared" si="167"/>
        <v>1</v>
      </c>
      <c r="E3563" s="2" t="str">
        <f>VLOOKUP(F3563,city!$A$4:$D$352,4,FALSE)</f>
        <v>绵阳</v>
      </c>
      <c r="F3563" s="22">
        <f t="shared" si="168"/>
        <v>210</v>
      </c>
      <c r="G3563" s="22">
        <f>IF(VLOOKUP(F3562,city!$A$4:$H$352,8,FALSE)&gt;G3562,G3562+1,1)</f>
        <v>7</v>
      </c>
    </row>
    <row r="3564" spans="1:7" x14ac:dyDescent="0.15">
      <c r="A3564" s="23">
        <f t="shared" si="166"/>
        <v>121008</v>
      </c>
      <c r="B3564" s="24">
        <v>1</v>
      </c>
      <c r="C3564" s="28" t="str">
        <f>"jingdian/"&amp;VLOOKUP(E3564,city!$D$4:$P$352,12,FALSE)&amp;"/"&amp;VLOOKUP(E3564,city!$D$4:$P$352,13,FALSE)&amp;"/"&amp;IF(G3564&lt;11,"jd",IF(G3564&lt;16,"tc","cs"))&amp;"/"&amp;IF(G3564&lt;11,G3564,IF(G3564&lt;16,G3564-10,G3564-15))&amp;".jpg"</f>
        <v>jingdian/sichuan/mianyang/jd/8.jpg</v>
      </c>
      <c r="D3564" s="23">
        <f t="shared" si="167"/>
        <v>1</v>
      </c>
      <c r="E3564" s="2" t="str">
        <f>VLOOKUP(F3564,city!$A$4:$D$352,4,FALSE)</f>
        <v>绵阳</v>
      </c>
      <c r="F3564" s="22">
        <f t="shared" si="168"/>
        <v>210</v>
      </c>
      <c r="G3564" s="22">
        <f>IF(VLOOKUP(F3563,city!$A$4:$H$352,8,FALSE)&gt;G3563,G3563+1,1)</f>
        <v>8</v>
      </c>
    </row>
    <row r="3565" spans="1:7" x14ac:dyDescent="0.15">
      <c r="A3565" s="23">
        <f t="shared" si="166"/>
        <v>121009</v>
      </c>
      <c r="B3565" s="24">
        <v>1</v>
      </c>
      <c r="C3565" s="28" t="str">
        <f>"jingdian/"&amp;VLOOKUP(E3565,city!$D$4:$P$352,12,FALSE)&amp;"/"&amp;VLOOKUP(E3565,city!$D$4:$P$352,13,FALSE)&amp;"/"&amp;IF(G3565&lt;11,"jd",IF(G3565&lt;16,"tc","cs"))&amp;"/"&amp;IF(G3565&lt;11,G3565,IF(G3565&lt;16,G3565-10,G3565-15))&amp;".jpg"</f>
        <v>jingdian/sichuan/mianyang/jd/9.jpg</v>
      </c>
      <c r="D3565" s="23">
        <f t="shared" si="167"/>
        <v>1</v>
      </c>
      <c r="E3565" s="2" t="str">
        <f>VLOOKUP(F3565,city!$A$4:$D$352,4,FALSE)</f>
        <v>绵阳</v>
      </c>
      <c r="F3565" s="22">
        <f t="shared" si="168"/>
        <v>210</v>
      </c>
      <c r="G3565" s="22">
        <f>IF(VLOOKUP(F3564,city!$A$4:$H$352,8,FALSE)&gt;G3564,G3564+1,1)</f>
        <v>9</v>
      </c>
    </row>
    <row r="3566" spans="1:7" x14ac:dyDescent="0.15">
      <c r="A3566" s="23">
        <f t="shared" si="166"/>
        <v>121010</v>
      </c>
      <c r="B3566" s="24">
        <v>1</v>
      </c>
      <c r="C3566" s="28" t="str">
        <f>"jingdian/"&amp;VLOOKUP(E3566,city!$D$4:$P$352,12,FALSE)&amp;"/"&amp;VLOOKUP(E3566,city!$D$4:$P$352,13,FALSE)&amp;"/"&amp;IF(G3566&lt;11,"jd",IF(G3566&lt;16,"tc","cs"))&amp;"/"&amp;IF(G3566&lt;11,G3566,IF(G3566&lt;16,G3566-10,G3566-15))&amp;".jpg"</f>
        <v>jingdian/sichuan/mianyang/jd/10.jpg</v>
      </c>
      <c r="D3566" s="23">
        <f t="shared" si="167"/>
        <v>1</v>
      </c>
      <c r="E3566" s="2" t="str">
        <f>VLOOKUP(F3566,city!$A$4:$D$352,4,FALSE)</f>
        <v>绵阳</v>
      </c>
      <c r="F3566" s="22">
        <f t="shared" si="168"/>
        <v>210</v>
      </c>
      <c r="G3566" s="22">
        <f>IF(VLOOKUP(F3565,city!$A$4:$H$352,8,FALSE)&gt;G3565,G3565+1,1)</f>
        <v>10</v>
      </c>
    </row>
    <row r="3567" spans="1:7" x14ac:dyDescent="0.15">
      <c r="A3567" s="23">
        <f t="shared" si="166"/>
        <v>121051</v>
      </c>
      <c r="B3567" s="24">
        <v>3</v>
      </c>
      <c r="C3567" s="28" t="str">
        <f>"jingdian/"&amp;VLOOKUP(E3567,city!$D$4:$P$352,12,FALSE)&amp;"/"&amp;VLOOKUP(E3567,city!$D$4:$P$352,13,FALSE)&amp;"/"&amp;IF(G3567&lt;11,"jd",IF(G3567&lt;16,"tc","cs"))&amp;"/"&amp;IF(G3567&lt;11,G3567,IF(G3567&lt;16,G3567-10,G3567-15))&amp;".jpg"</f>
        <v>jingdian/sichuan/mianyang/tc/1.jpg</v>
      </c>
      <c r="D3567" s="23">
        <f t="shared" si="167"/>
        <v>2</v>
      </c>
      <c r="E3567" s="2" t="str">
        <f>VLOOKUP(F3567,city!$A$4:$D$352,4,FALSE)</f>
        <v>绵阳</v>
      </c>
      <c r="F3567" s="22">
        <f t="shared" si="168"/>
        <v>210</v>
      </c>
      <c r="G3567" s="22">
        <f>IF(VLOOKUP(F3566,city!$A$4:$H$352,8,FALSE)&gt;G3566,G3566+1,1)</f>
        <v>11</v>
      </c>
    </row>
    <row r="3568" spans="1:7" x14ac:dyDescent="0.15">
      <c r="A3568" s="23">
        <f t="shared" si="166"/>
        <v>121052</v>
      </c>
      <c r="B3568" s="24">
        <v>2</v>
      </c>
      <c r="C3568" s="28" t="str">
        <f>"jingdian/"&amp;VLOOKUP(E3568,city!$D$4:$P$352,12,FALSE)&amp;"/"&amp;VLOOKUP(E3568,city!$D$4:$P$352,13,FALSE)&amp;"/"&amp;IF(G3568&lt;11,"jd",IF(G3568&lt;16,"tc","cs"))&amp;"/"&amp;IF(G3568&lt;11,G3568,IF(G3568&lt;16,G3568-10,G3568-15))&amp;".jpg"</f>
        <v>jingdian/sichuan/mianyang/tc/2.jpg</v>
      </c>
      <c r="D3568" s="23">
        <f t="shared" si="167"/>
        <v>2</v>
      </c>
      <c r="E3568" s="2" t="str">
        <f>VLOOKUP(F3568,city!$A$4:$D$352,4,FALSE)</f>
        <v>绵阳</v>
      </c>
      <c r="F3568" s="22">
        <f t="shared" si="168"/>
        <v>210</v>
      </c>
      <c r="G3568" s="22">
        <f>IF(VLOOKUP(F3567,city!$A$4:$H$352,8,FALSE)&gt;G3567,G3567+1,1)</f>
        <v>12</v>
      </c>
    </row>
    <row r="3569" spans="1:7" x14ac:dyDescent="0.15">
      <c r="A3569" s="23">
        <f t="shared" si="166"/>
        <v>121053</v>
      </c>
      <c r="B3569" s="24">
        <v>5</v>
      </c>
      <c r="C3569" s="28" t="str">
        <f>"jingdian/"&amp;VLOOKUP(E3569,city!$D$4:$P$352,12,FALSE)&amp;"/"&amp;VLOOKUP(E3569,city!$D$4:$P$352,13,FALSE)&amp;"/"&amp;IF(G3569&lt;11,"jd",IF(G3569&lt;16,"tc","cs"))&amp;"/"&amp;IF(G3569&lt;11,G3569,IF(G3569&lt;16,G3569-10,G3569-15))&amp;".jpg"</f>
        <v>jingdian/sichuan/mianyang/tc/3.jpg</v>
      </c>
      <c r="D3569" s="23">
        <f t="shared" si="167"/>
        <v>2</v>
      </c>
      <c r="E3569" s="2" t="str">
        <f>VLOOKUP(F3569,city!$A$4:$D$352,4,FALSE)</f>
        <v>绵阳</v>
      </c>
      <c r="F3569" s="22">
        <f t="shared" si="168"/>
        <v>210</v>
      </c>
      <c r="G3569" s="22">
        <f>IF(VLOOKUP(F3568,city!$A$4:$H$352,8,FALSE)&gt;G3568,G3568+1,1)</f>
        <v>13</v>
      </c>
    </row>
    <row r="3570" spans="1:7" x14ac:dyDescent="0.15">
      <c r="A3570" s="23">
        <f t="shared" si="166"/>
        <v>121054</v>
      </c>
      <c r="B3570" s="24">
        <v>4</v>
      </c>
      <c r="C3570" s="28" t="str">
        <f>"jingdian/"&amp;VLOOKUP(E3570,city!$D$4:$P$352,12,FALSE)&amp;"/"&amp;VLOOKUP(E3570,city!$D$4:$P$352,13,FALSE)&amp;"/"&amp;IF(G3570&lt;11,"jd",IF(G3570&lt;16,"tc","cs"))&amp;"/"&amp;IF(G3570&lt;11,G3570,IF(G3570&lt;16,G3570-10,G3570-15))&amp;".jpg"</f>
        <v>jingdian/sichuan/mianyang/tc/4.jpg</v>
      </c>
      <c r="D3570" s="23">
        <f t="shared" si="167"/>
        <v>2</v>
      </c>
      <c r="E3570" s="2" t="str">
        <f>VLOOKUP(F3570,city!$A$4:$D$352,4,FALSE)</f>
        <v>绵阳</v>
      </c>
      <c r="F3570" s="22">
        <f t="shared" si="168"/>
        <v>210</v>
      </c>
      <c r="G3570" s="22">
        <f>IF(VLOOKUP(F3569,city!$A$4:$H$352,8,FALSE)&gt;G3569,G3569+1,1)</f>
        <v>14</v>
      </c>
    </row>
    <row r="3571" spans="1:7" x14ac:dyDescent="0.15">
      <c r="A3571" s="23">
        <f t="shared" si="166"/>
        <v>121055</v>
      </c>
      <c r="B3571" s="24">
        <v>4</v>
      </c>
      <c r="C3571" s="28" t="str">
        <f>"jingdian/"&amp;VLOOKUP(E3571,city!$D$4:$P$352,12,FALSE)&amp;"/"&amp;VLOOKUP(E3571,city!$D$4:$P$352,13,FALSE)&amp;"/"&amp;IF(G3571&lt;11,"jd",IF(G3571&lt;16,"tc","cs"))&amp;"/"&amp;IF(G3571&lt;11,G3571,IF(G3571&lt;16,G3571-10,G3571-15))&amp;".jpg"</f>
        <v>jingdian/sichuan/mianyang/tc/5.jpg</v>
      </c>
      <c r="D3571" s="23">
        <f t="shared" si="167"/>
        <v>2</v>
      </c>
      <c r="E3571" s="2" t="str">
        <f>VLOOKUP(F3571,city!$A$4:$D$352,4,FALSE)</f>
        <v>绵阳</v>
      </c>
      <c r="F3571" s="22">
        <f t="shared" si="168"/>
        <v>210</v>
      </c>
      <c r="G3571" s="22">
        <f>IF(VLOOKUP(F3570,city!$A$4:$H$352,8,FALSE)&gt;G3570,G3570+1,1)</f>
        <v>15</v>
      </c>
    </row>
    <row r="3572" spans="1:7" x14ac:dyDescent="0.15">
      <c r="A3572" s="23">
        <f t="shared" si="166"/>
        <v>121081</v>
      </c>
      <c r="B3572" s="24">
        <v>3</v>
      </c>
      <c r="C3572" s="28" t="str">
        <f>"jingdian/"&amp;VLOOKUP(E3572,city!$D$4:$P$352,12,FALSE)&amp;"/"&amp;VLOOKUP(E3572,city!$D$4:$P$352,13,FALSE)&amp;"/"&amp;IF(G3572&lt;11,"jd",IF(G3572&lt;16,"tc","cs"))&amp;"/"&amp;IF(G3572&lt;11,G3572,IF(G3572&lt;16,G3572-10,G3572-15))&amp;".jpg"</f>
        <v>jingdian/sichuan/mianyang/cs/1.jpg</v>
      </c>
      <c r="D3572" s="23">
        <f t="shared" si="167"/>
        <v>3</v>
      </c>
      <c r="E3572" s="2" t="str">
        <f>VLOOKUP(F3572,city!$A$4:$D$352,4,FALSE)</f>
        <v>绵阳</v>
      </c>
      <c r="F3572" s="22">
        <f t="shared" si="168"/>
        <v>210</v>
      </c>
      <c r="G3572" s="22">
        <f>IF(VLOOKUP(F3571,city!$A$4:$H$352,8,FALSE)&gt;G3571,G3571+1,1)</f>
        <v>16</v>
      </c>
    </row>
    <row r="3573" spans="1:7" x14ac:dyDescent="0.15">
      <c r="A3573" s="23">
        <f t="shared" si="166"/>
        <v>121082</v>
      </c>
      <c r="B3573" s="24">
        <v>5</v>
      </c>
      <c r="C3573" s="28" t="str">
        <f>"jingdian/"&amp;VLOOKUP(E3573,city!$D$4:$P$352,12,FALSE)&amp;"/"&amp;VLOOKUP(E3573,city!$D$4:$P$352,13,FALSE)&amp;"/"&amp;IF(G3573&lt;11,"jd",IF(G3573&lt;16,"tc","cs"))&amp;"/"&amp;IF(G3573&lt;11,G3573,IF(G3573&lt;16,G3573-10,G3573-15))&amp;".jpg"</f>
        <v>jingdian/sichuan/mianyang/cs/2.jpg</v>
      </c>
      <c r="D3573" s="23">
        <f t="shared" si="167"/>
        <v>3</v>
      </c>
      <c r="E3573" s="2" t="str">
        <f>VLOOKUP(F3573,city!$A$4:$D$352,4,FALSE)</f>
        <v>绵阳</v>
      </c>
      <c r="F3573" s="22">
        <f t="shared" si="168"/>
        <v>210</v>
      </c>
      <c r="G3573" s="22">
        <f>IF(VLOOKUP(F3572,city!$A$4:$H$352,8,FALSE)&gt;G3572,G3572+1,1)</f>
        <v>17</v>
      </c>
    </row>
    <row r="3574" spans="1:7" x14ac:dyDescent="0.15">
      <c r="A3574" s="23">
        <f t="shared" si="166"/>
        <v>121101</v>
      </c>
      <c r="B3574" s="24">
        <v>1</v>
      </c>
      <c r="C3574" s="28" t="str">
        <f>"jingdian/"&amp;VLOOKUP(E3574,city!$D$4:$P$352,12,FALSE)&amp;"/"&amp;VLOOKUP(E3574,city!$D$4:$P$352,13,FALSE)&amp;"/"&amp;IF(G3574&lt;11,"jd",IF(G3574&lt;16,"tc","cs"))&amp;"/"&amp;IF(G3574&lt;11,G3574,IF(G3574&lt;16,G3574-10,G3574-15))&amp;".jpg"</f>
        <v>jingdian/sichuan/zigong/jd/1.jpg</v>
      </c>
      <c r="D3574" s="23">
        <f t="shared" si="167"/>
        <v>1</v>
      </c>
      <c r="E3574" s="2" t="str">
        <f>VLOOKUP(F3574,city!$A$4:$D$352,4,FALSE)</f>
        <v>自贡</v>
      </c>
      <c r="F3574" s="22">
        <f t="shared" si="168"/>
        <v>211</v>
      </c>
      <c r="G3574" s="22">
        <f>IF(VLOOKUP(F3573,city!$A$4:$H$352,8,FALSE)&gt;G3573,G3573+1,1)</f>
        <v>1</v>
      </c>
    </row>
    <row r="3575" spans="1:7" x14ac:dyDescent="0.15">
      <c r="A3575" s="23">
        <f t="shared" si="166"/>
        <v>121102</v>
      </c>
      <c r="B3575" s="24">
        <v>1</v>
      </c>
      <c r="C3575" s="28" t="str">
        <f>"jingdian/"&amp;VLOOKUP(E3575,city!$D$4:$P$352,12,FALSE)&amp;"/"&amp;VLOOKUP(E3575,city!$D$4:$P$352,13,FALSE)&amp;"/"&amp;IF(G3575&lt;11,"jd",IF(G3575&lt;16,"tc","cs"))&amp;"/"&amp;IF(G3575&lt;11,G3575,IF(G3575&lt;16,G3575-10,G3575-15))&amp;".jpg"</f>
        <v>jingdian/sichuan/zigong/jd/2.jpg</v>
      </c>
      <c r="D3575" s="23">
        <f t="shared" si="167"/>
        <v>1</v>
      </c>
      <c r="E3575" s="2" t="str">
        <f>VLOOKUP(F3575,city!$A$4:$D$352,4,FALSE)</f>
        <v>自贡</v>
      </c>
      <c r="F3575" s="22">
        <f t="shared" si="168"/>
        <v>211</v>
      </c>
      <c r="G3575" s="22">
        <f>IF(VLOOKUP(F3574,city!$A$4:$H$352,8,FALSE)&gt;G3574,G3574+1,1)</f>
        <v>2</v>
      </c>
    </row>
    <row r="3576" spans="1:7" x14ac:dyDescent="0.15">
      <c r="A3576" s="23">
        <f t="shared" si="166"/>
        <v>121103</v>
      </c>
      <c r="B3576" s="24">
        <v>1</v>
      </c>
      <c r="C3576" s="28" t="str">
        <f>"jingdian/"&amp;VLOOKUP(E3576,city!$D$4:$P$352,12,FALSE)&amp;"/"&amp;VLOOKUP(E3576,city!$D$4:$P$352,13,FALSE)&amp;"/"&amp;IF(G3576&lt;11,"jd",IF(G3576&lt;16,"tc","cs"))&amp;"/"&amp;IF(G3576&lt;11,G3576,IF(G3576&lt;16,G3576-10,G3576-15))&amp;".jpg"</f>
        <v>jingdian/sichuan/zigong/jd/3.jpg</v>
      </c>
      <c r="D3576" s="23">
        <f t="shared" si="167"/>
        <v>1</v>
      </c>
      <c r="E3576" s="2" t="str">
        <f>VLOOKUP(F3576,city!$A$4:$D$352,4,FALSE)</f>
        <v>自贡</v>
      </c>
      <c r="F3576" s="22">
        <f t="shared" si="168"/>
        <v>211</v>
      </c>
      <c r="G3576" s="22">
        <f>IF(VLOOKUP(F3575,city!$A$4:$H$352,8,FALSE)&gt;G3575,G3575+1,1)</f>
        <v>3</v>
      </c>
    </row>
    <row r="3577" spans="1:7" x14ac:dyDescent="0.15">
      <c r="A3577" s="23">
        <f t="shared" si="166"/>
        <v>121104</v>
      </c>
      <c r="B3577" s="24">
        <v>1</v>
      </c>
      <c r="C3577" s="28" t="str">
        <f>"jingdian/"&amp;VLOOKUP(E3577,city!$D$4:$P$352,12,FALSE)&amp;"/"&amp;VLOOKUP(E3577,city!$D$4:$P$352,13,FALSE)&amp;"/"&amp;IF(G3577&lt;11,"jd",IF(G3577&lt;16,"tc","cs"))&amp;"/"&amp;IF(G3577&lt;11,G3577,IF(G3577&lt;16,G3577-10,G3577-15))&amp;".jpg"</f>
        <v>jingdian/sichuan/zigong/jd/4.jpg</v>
      </c>
      <c r="D3577" s="23">
        <f t="shared" si="167"/>
        <v>1</v>
      </c>
      <c r="E3577" s="2" t="str">
        <f>VLOOKUP(F3577,city!$A$4:$D$352,4,FALSE)</f>
        <v>自贡</v>
      </c>
      <c r="F3577" s="22">
        <f t="shared" si="168"/>
        <v>211</v>
      </c>
      <c r="G3577" s="22">
        <f>IF(VLOOKUP(F3576,city!$A$4:$H$352,8,FALSE)&gt;G3576,G3576+1,1)</f>
        <v>4</v>
      </c>
    </row>
    <row r="3578" spans="1:7" x14ac:dyDescent="0.15">
      <c r="A3578" s="23">
        <f t="shared" si="166"/>
        <v>121105</v>
      </c>
      <c r="B3578" s="24">
        <v>1</v>
      </c>
      <c r="C3578" s="28" t="str">
        <f>"jingdian/"&amp;VLOOKUP(E3578,city!$D$4:$P$352,12,FALSE)&amp;"/"&amp;VLOOKUP(E3578,city!$D$4:$P$352,13,FALSE)&amp;"/"&amp;IF(G3578&lt;11,"jd",IF(G3578&lt;16,"tc","cs"))&amp;"/"&amp;IF(G3578&lt;11,G3578,IF(G3578&lt;16,G3578-10,G3578-15))&amp;".jpg"</f>
        <v>jingdian/sichuan/zigong/jd/5.jpg</v>
      </c>
      <c r="D3578" s="23">
        <f t="shared" si="167"/>
        <v>1</v>
      </c>
      <c r="E3578" s="2" t="str">
        <f>VLOOKUP(F3578,city!$A$4:$D$352,4,FALSE)</f>
        <v>自贡</v>
      </c>
      <c r="F3578" s="22">
        <f t="shared" si="168"/>
        <v>211</v>
      </c>
      <c r="G3578" s="22">
        <f>IF(VLOOKUP(F3577,city!$A$4:$H$352,8,FALSE)&gt;G3577,G3577+1,1)</f>
        <v>5</v>
      </c>
    </row>
    <row r="3579" spans="1:7" x14ac:dyDescent="0.15">
      <c r="A3579" s="23">
        <f t="shared" si="166"/>
        <v>121106</v>
      </c>
      <c r="B3579" s="24">
        <v>1</v>
      </c>
      <c r="C3579" s="28" t="str">
        <f>"jingdian/"&amp;VLOOKUP(E3579,city!$D$4:$P$352,12,FALSE)&amp;"/"&amp;VLOOKUP(E3579,city!$D$4:$P$352,13,FALSE)&amp;"/"&amp;IF(G3579&lt;11,"jd",IF(G3579&lt;16,"tc","cs"))&amp;"/"&amp;IF(G3579&lt;11,G3579,IF(G3579&lt;16,G3579-10,G3579-15))&amp;".jpg"</f>
        <v>jingdian/sichuan/zigong/jd/6.jpg</v>
      </c>
      <c r="D3579" s="23">
        <f t="shared" si="167"/>
        <v>1</v>
      </c>
      <c r="E3579" s="2" t="str">
        <f>VLOOKUP(F3579,city!$A$4:$D$352,4,FALSE)</f>
        <v>自贡</v>
      </c>
      <c r="F3579" s="22">
        <f t="shared" si="168"/>
        <v>211</v>
      </c>
      <c r="G3579" s="22">
        <f>IF(VLOOKUP(F3578,city!$A$4:$H$352,8,FALSE)&gt;G3578,G3578+1,1)</f>
        <v>6</v>
      </c>
    </row>
    <row r="3580" spans="1:7" x14ac:dyDescent="0.15">
      <c r="A3580" s="23">
        <f t="shared" si="166"/>
        <v>121107</v>
      </c>
      <c r="B3580" s="24">
        <v>1</v>
      </c>
      <c r="C3580" s="28" t="str">
        <f>"jingdian/"&amp;VLOOKUP(E3580,city!$D$4:$P$352,12,FALSE)&amp;"/"&amp;VLOOKUP(E3580,city!$D$4:$P$352,13,FALSE)&amp;"/"&amp;IF(G3580&lt;11,"jd",IF(G3580&lt;16,"tc","cs"))&amp;"/"&amp;IF(G3580&lt;11,G3580,IF(G3580&lt;16,G3580-10,G3580-15))&amp;".jpg"</f>
        <v>jingdian/sichuan/zigong/jd/7.jpg</v>
      </c>
      <c r="D3580" s="23">
        <f t="shared" si="167"/>
        <v>1</v>
      </c>
      <c r="E3580" s="2" t="str">
        <f>VLOOKUP(F3580,city!$A$4:$D$352,4,FALSE)</f>
        <v>自贡</v>
      </c>
      <c r="F3580" s="22">
        <f t="shared" si="168"/>
        <v>211</v>
      </c>
      <c r="G3580" s="22">
        <f>IF(VLOOKUP(F3579,city!$A$4:$H$352,8,FALSE)&gt;G3579,G3579+1,1)</f>
        <v>7</v>
      </c>
    </row>
    <row r="3581" spans="1:7" x14ac:dyDescent="0.15">
      <c r="A3581" s="23">
        <f t="shared" si="166"/>
        <v>121108</v>
      </c>
      <c r="B3581" s="24">
        <v>1</v>
      </c>
      <c r="C3581" s="28" t="str">
        <f>"jingdian/"&amp;VLOOKUP(E3581,city!$D$4:$P$352,12,FALSE)&amp;"/"&amp;VLOOKUP(E3581,city!$D$4:$P$352,13,FALSE)&amp;"/"&amp;IF(G3581&lt;11,"jd",IF(G3581&lt;16,"tc","cs"))&amp;"/"&amp;IF(G3581&lt;11,G3581,IF(G3581&lt;16,G3581-10,G3581-15))&amp;".jpg"</f>
        <v>jingdian/sichuan/zigong/jd/8.jpg</v>
      </c>
      <c r="D3581" s="23">
        <f t="shared" si="167"/>
        <v>1</v>
      </c>
      <c r="E3581" s="2" t="str">
        <f>VLOOKUP(F3581,city!$A$4:$D$352,4,FALSE)</f>
        <v>自贡</v>
      </c>
      <c r="F3581" s="22">
        <f t="shared" si="168"/>
        <v>211</v>
      </c>
      <c r="G3581" s="22">
        <f>IF(VLOOKUP(F3580,city!$A$4:$H$352,8,FALSE)&gt;G3580,G3580+1,1)</f>
        <v>8</v>
      </c>
    </row>
    <row r="3582" spans="1:7" x14ac:dyDescent="0.15">
      <c r="A3582" s="23">
        <f t="shared" si="166"/>
        <v>121109</v>
      </c>
      <c r="B3582" s="24">
        <v>1</v>
      </c>
      <c r="C3582" s="28" t="str">
        <f>"jingdian/"&amp;VLOOKUP(E3582,city!$D$4:$P$352,12,FALSE)&amp;"/"&amp;VLOOKUP(E3582,city!$D$4:$P$352,13,FALSE)&amp;"/"&amp;IF(G3582&lt;11,"jd",IF(G3582&lt;16,"tc","cs"))&amp;"/"&amp;IF(G3582&lt;11,G3582,IF(G3582&lt;16,G3582-10,G3582-15))&amp;".jpg"</f>
        <v>jingdian/sichuan/zigong/jd/9.jpg</v>
      </c>
      <c r="D3582" s="23">
        <f t="shared" si="167"/>
        <v>1</v>
      </c>
      <c r="E3582" s="2" t="str">
        <f>VLOOKUP(F3582,city!$A$4:$D$352,4,FALSE)</f>
        <v>自贡</v>
      </c>
      <c r="F3582" s="22">
        <f t="shared" si="168"/>
        <v>211</v>
      </c>
      <c r="G3582" s="22">
        <f>IF(VLOOKUP(F3581,city!$A$4:$H$352,8,FALSE)&gt;G3581,G3581+1,1)</f>
        <v>9</v>
      </c>
    </row>
    <row r="3583" spans="1:7" x14ac:dyDescent="0.15">
      <c r="A3583" s="23">
        <f t="shared" si="166"/>
        <v>121110</v>
      </c>
      <c r="B3583" s="24">
        <v>1</v>
      </c>
      <c r="C3583" s="28" t="str">
        <f>"jingdian/"&amp;VLOOKUP(E3583,city!$D$4:$P$352,12,FALSE)&amp;"/"&amp;VLOOKUP(E3583,city!$D$4:$P$352,13,FALSE)&amp;"/"&amp;IF(G3583&lt;11,"jd",IF(G3583&lt;16,"tc","cs"))&amp;"/"&amp;IF(G3583&lt;11,G3583,IF(G3583&lt;16,G3583-10,G3583-15))&amp;".jpg"</f>
        <v>jingdian/sichuan/zigong/jd/10.jpg</v>
      </c>
      <c r="D3583" s="23">
        <f t="shared" si="167"/>
        <v>1</v>
      </c>
      <c r="E3583" s="2" t="str">
        <f>VLOOKUP(F3583,city!$A$4:$D$352,4,FALSE)</f>
        <v>自贡</v>
      </c>
      <c r="F3583" s="22">
        <f t="shared" si="168"/>
        <v>211</v>
      </c>
      <c r="G3583" s="22">
        <f>IF(VLOOKUP(F3582,city!$A$4:$H$352,8,FALSE)&gt;G3582,G3582+1,1)</f>
        <v>10</v>
      </c>
    </row>
    <row r="3584" spans="1:7" x14ac:dyDescent="0.15">
      <c r="A3584" s="23">
        <f t="shared" si="166"/>
        <v>121151</v>
      </c>
      <c r="B3584" s="24">
        <v>5</v>
      </c>
      <c r="C3584" s="28" t="str">
        <f>"jingdian/"&amp;VLOOKUP(E3584,city!$D$4:$P$352,12,FALSE)&amp;"/"&amp;VLOOKUP(E3584,city!$D$4:$P$352,13,FALSE)&amp;"/"&amp;IF(G3584&lt;11,"jd",IF(G3584&lt;16,"tc","cs"))&amp;"/"&amp;IF(G3584&lt;11,G3584,IF(G3584&lt;16,G3584-10,G3584-15))&amp;".jpg"</f>
        <v>jingdian/sichuan/zigong/tc/1.jpg</v>
      </c>
      <c r="D3584" s="23">
        <f t="shared" si="167"/>
        <v>2</v>
      </c>
      <c r="E3584" s="2" t="str">
        <f>VLOOKUP(F3584,city!$A$4:$D$352,4,FALSE)</f>
        <v>自贡</v>
      </c>
      <c r="F3584" s="22">
        <f t="shared" si="168"/>
        <v>211</v>
      </c>
      <c r="G3584" s="22">
        <f>IF(VLOOKUP(F3583,city!$A$4:$H$352,8,FALSE)&gt;G3583,G3583+1,1)</f>
        <v>11</v>
      </c>
    </row>
    <row r="3585" spans="1:7" x14ac:dyDescent="0.15">
      <c r="A3585" s="23">
        <f t="shared" si="166"/>
        <v>121152</v>
      </c>
      <c r="B3585" s="24">
        <v>5</v>
      </c>
      <c r="C3585" s="28" t="str">
        <f>"jingdian/"&amp;VLOOKUP(E3585,city!$D$4:$P$352,12,FALSE)&amp;"/"&amp;VLOOKUP(E3585,city!$D$4:$P$352,13,FALSE)&amp;"/"&amp;IF(G3585&lt;11,"jd",IF(G3585&lt;16,"tc","cs"))&amp;"/"&amp;IF(G3585&lt;11,G3585,IF(G3585&lt;16,G3585-10,G3585-15))&amp;".jpg"</f>
        <v>jingdian/sichuan/zigong/tc/2.jpg</v>
      </c>
      <c r="D3585" s="23">
        <f t="shared" si="167"/>
        <v>2</v>
      </c>
      <c r="E3585" s="2" t="str">
        <f>VLOOKUP(F3585,city!$A$4:$D$352,4,FALSE)</f>
        <v>自贡</v>
      </c>
      <c r="F3585" s="22">
        <f t="shared" si="168"/>
        <v>211</v>
      </c>
      <c r="G3585" s="22">
        <f>IF(VLOOKUP(F3584,city!$A$4:$H$352,8,FALSE)&gt;G3584,G3584+1,1)</f>
        <v>12</v>
      </c>
    </row>
    <row r="3586" spans="1:7" x14ac:dyDescent="0.15">
      <c r="A3586" s="23">
        <f t="shared" si="166"/>
        <v>121153</v>
      </c>
      <c r="B3586" s="24">
        <v>2</v>
      </c>
      <c r="C3586" s="28" t="str">
        <f>"jingdian/"&amp;VLOOKUP(E3586,city!$D$4:$P$352,12,FALSE)&amp;"/"&amp;VLOOKUP(E3586,city!$D$4:$P$352,13,FALSE)&amp;"/"&amp;IF(G3586&lt;11,"jd",IF(G3586&lt;16,"tc","cs"))&amp;"/"&amp;IF(G3586&lt;11,G3586,IF(G3586&lt;16,G3586-10,G3586-15))&amp;".jpg"</f>
        <v>jingdian/sichuan/zigong/tc/3.jpg</v>
      </c>
      <c r="D3586" s="23">
        <f t="shared" si="167"/>
        <v>2</v>
      </c>
      <c r="E3586" s="2" t="str">
        <f>VLOOKUP(F3586,city!$A$4:$D$352,4,FALSE)</f>
        <v>自贡</v>
      </c>
      <c r="F3586" s="22">
        <f t="shared" si="168"/>
        <v>211</v>
      </c>
      <c r="G3586" s="22">
        <f>IF(VLOOKUP(F3585,city!$A$4:$H$352,8,FALSE)&gt;G3585,G3585+1,1)</f>
        <v>13</v>
      </c>
    </row>
    <row r="3587" spans="1:7" x14ac:dyDescent="0.15">
      <c r="A3587" s="23">
        <f t="shared" si="166"/>
        <v>121154</v>
      </c>
      <c r="B3587" s="24">
        <v>3</v>
      </c>
      <c r="C3587" s="28" t="str">
        <f>"jingdian/"&amp;VLOOKUP(E3587,city!$D$4:$P$352,12,FALSE)&amp;"/"&amp;VLOOKUP(E3587,city!$D$4:$P$352,13,FALSE)&amp;"/"&amp;IF(G3587&lt;11,"jd",IF(G3587&lt;16,"tc","cs"))&amp;"/"&amp;IF(G3587&lt;11,G3587,IF(G3587&lt;16,G3587-10,G3587-15))&amp;".jpg"</f>
        <v>jingdian/sichuan/zigong/tc/4.jpg</v>
      </c>
      <c r="D3587" s="23">
        <f t="shared" si="167"/>
        <v>2</v>
      </c>
      <c r="E3587" s="2" t="str">
        <f>VLOOKUP(F3587,city!$A$4:$D$352,4,FALSE)</f>
        <v>自贡</v>
      </c>
      <c r="F3587" s="22">
        <f t="shared" si="168"/>
        <v>211</v>
      </c>
      <c r="G3587" s="22">
        <f>IF(VLOOKUP(F3586,city!$A$4:$H$352,8,FALSE)&gt;G3586,G3586+1,1)</f>
        <v>14</v>
      </c>
    </row>
    <row r="3588" spans="1:7" x14ac:dyDescent="0.15">
      <c r="A3588" s="23">
        <f t="shared" si="166"/>
        <v>121155</v>
      </c>
      <c r="B3588" s="24">
        <v>2</v>
      </c>
      <c r="C3588" s="28" t="str">
        <f>"jingdian/"&amp;VLOOKUP(E3588,city!$D$4:$P$352,12,FALSE)&amp;"/"&amp;VLOOKUP(E3588,city!$D$4:$P$352,13,FALSE)&amp;"/"&amp;IF(G3588&lt;11,"jd",IF(G3588&lt;16,"tc","cs"))&amp;"/"&amp;IF(G3588&lt;11,G3588,IF(G3588&lt;16,G3588-10,G3588-15))&amp;".jpg"</f>
        <v>jingdian/sichuan/zigong/tc/5.jpg</v>
      </c>
      <c r="D3588" s="23">
        <f t="shared" si="167"/>
        <v>2</v>
      </c>
      <c r="E3588" s="2" t="str">
        <f>VLOOKUP(F3588,city!$A$4:$D$352,4,FALSE)</f>
        <v>自贡</v>
      </c>
      <c r="F3588" s="22">
        <f t="shared" si="168"/>
        <v>211</v>
      </c>
      <c r="G3588" s="22">
        <f>IF(VLOOKUP(F3587,city!$A$4:$H$352,8,FALSE)&gt;G3587,G3587+1,1)</f>
        <v>15</v>
      </c>
    </row>
    <row r="3589" spans="1:7" x14ac:dyDescent="0.15">
      <c r="A3589" s="23">
        <f t="shared" ref="A3589:A3652" si="169">IF(G3589&lt;11,G3589,IF(G3589&lt;16,G3589+40,G3589+65))+F3589*100+100000</f>
        <v>121181</v>
      </c>
      <c r="B3589" s="24">
        <v>5</v>
      </c>
      <c r="C3589" s="28" t="str">
        <f>"jingdian/"&amp;VLOOKUP(E3589,city!$D$4:$P$352,12,FALSE)&amp;"/"&amp;VLOOKUP(E3589,city!$D$4:$P$352,13,FALSE)&amp;"/"&amp;IF(G3589&lt;11,"jd",IF(G3589&lt;16,"tc","cs"))&amp;"/"&amp;IF(G3589&lt;11,G3589,IF(G3589&lt;16,G3589-10,G3589-15))&amp;".jpg"</f>
        <v>jingdian/sichuan/zigong/cs/1.jpg</v>
      </c>
      <c r="D3589" s="23">
        <f t="shared" ref="D3589:D3652" si="170">IF(G3589&lt;11,1,IF(G3589&lt;16,2,3))</f>
        <v>3</v>
      </c>
      <c r="E3589" s="2" t="str">
        <f>VLOOKUP(F3589,city!$A$4:$D$352,4,FALSE)</f>
        <v>自贡</v>
      </c>
      <c r="F3589" s="22">
        <f t="shared" si="168"/>
        <v>211</v>
      </c>
      <c r="G3589" s="22">
        <f>IF(VLOOKUP(F3588,city!$A$4:$H$352,8,FALSE)&gt;G3588,G3588+1,1)</f>
        <v>16</v>
      </c>
    </row>
    <row r="3590" spans="1:7" x14ac:dyDescent="0.15">
      <c r="A3590" s="23">
        <f t="shared" si="169"/>
        <v>121182</v>
      </c>
      <c r="B3590" s="24">
        <v>3</v>
      </c>
      <c r="C3590" s="28" t="str">
        <f>"jingdian/"&amp;VLOOKUP(E3590,city!$D$4:$P$352,12,FALSE)&amp;"/"&amp;VLOOKUP(E3590,city!$D$4:$P$352,13,FALSE)&amp;"/"&amp;IF(G3590&lt;11,"jd",IF(G3590&lt;16,"tc","cs"))&amp;"/"&amp;IF(G3590&lt;11,G3590,IF(G3590&lt;16,G3590-10,G3590-15))&amp;".jpg"</f>
        <v>jingdian/sichuan/zigong/cs/2.jpg</v>
      </c>
      <c r="D3590" s="23">
        <f t="shared" si="170"/>
        <v>3</v>
      </c>
      <c r="E3590" s="2" t="str">
        <f>VLOOKUP(F3590,city!$A$4:$D$352,4,FALSE)</f>
        <v>自贡</v>
      </c>
      <c r="F3590" s="22">
        <f t="shared" si="168"/>
        <v>211</v>
      </c>
      <c r="G3590" s="22">
        <f>IF(VLOOKUP(F3589,city!$A$4:$H$352,8,FALSE)&gt;G3589,G3589+1,1)</f>
        <v>17</v>
      </c>
    </row>
    <row r="3591" spans="1:7" x14ac:dyDescent="0.15">
      <c r="A3591" s="23">
        <f t="shared" si="169"/>
        <v>121201</v>
      </c>
      <c r="B3591" s="24">
        <v>1</v>
      </c>
      <c r="C3591" s="28" t="str">
        <f>"jingdian/"&amp;VLOOKUP(E3591,city!$D$4:$P$352,12,FALSE)&amp;"/"&amp;VLOOKUP(E3591,city!$D$4:$P$352,13,FALSE)&amp;"/"&amp;IF(G3591&lt;11,"jd",IF(G3591&lt;16,"tc","cs"))&amp;"/"&amp;IF(G3591&lt;11,G3591,IF(G3591&lt;16,G3591-10,G3591-15))&amp;".jpg"</f>
        <v>jingdian/sichuan/panzhihua/jd/1.jpg</v>
      </c>
      <c r="D3591" s="23">
        <f t="shared" si="170"/>
        <v>1</v>
      </c>
      <c r="E3591" s="2" t="str">
        <f>VLOOKUP(F3591,city!$A$4:$D$352,4,FALSE)</f>
        <v>攀枝花</v>
      </c>
      <c r="F3591" s="22">
        <f t="shared" si="168"/>
        <v>212</v>
      </c>
      <c r="G3591" s="22">
        <f>IF(VLOOKUP(F3590,city!$A$4:$H$352,8,FALSE)&gt;G3590,G3590+1,1)</f>
        <v>1</v>
      </c>
    </row>
    <row r="3592" spans="1:7" x14ac:dyDescent="0.15">
      <c r="A3592" s="23">
        <f t="shared" si="169"/>
        <v>121202</v>
      </c>
      <c r="B3592" s="24">
        <v>1</v>
      </c>
      <c r="C3592" s="28" t="str">
        <f>"jingdian/"&amp;VLOOKUP(E3592,city!$D$4:$P$352,12,FALSE)&amp;"/"&amp;VLOOKUP(E3592,city!$D$4:$P$352,13,FALSE)&amp;"/"&amp;IF(G3592&lt;11,"jd",IF(G3592&lt;16,"tc","cs"))&amp;"/"&amp;IF(G3592&lt;11,G3592,IF(G3592&lt;16,G3592-10,G3592-15))&amp;".jpg"</f>
        <v>jingdian/sichuan/panzhihua/jd/2.jpg</v>
      </c>
      <c r="D3592" s="23">
        <f t="shared" si="170"/>
        <v>1</v>
      </c>
      <c r="E3592" s="2" t="str">
        <f>VLOOKUP(F3592,city!$A$4:$D$352,4,FALSE)</f>
        <v>攀枝花</v>
      </c>
      <c r="F3592" s="22">
        <f t="shared" si="168"/>
        <v>212</v>
      </c>
      <c r="G3592" s="22">
        <f>IF(VLOOKUP(F3591,city!$A$4:$H$352,8,FALSE)&gt;G3591,G3591+1,1)</f>
        <v>2</v>
      </c>
    </row>
    <row r="3593" spans="1:7" x14ac:dyDescent="0.15">
      <c r="A3593" s="23">
        <f t="shared" si="169"/>
        <v>121203</v>
      </c>
      <c r="B3593" s="24">
        <v>1</v>
      </c>
      <c r="C3593" s="28" t="str">
        <f>"jingdian/"&amp;VLOOKUP(E3593,city!$D$4:$P$352,12,FALSE)&amp;"/"&amp;VLOOKUP(E3593,city!$D$4:$P$352,13,FALSE)&amp;"/"&amp;IF(G3593&lt;11,"jd",IF(G3593&lt;16,"tc","cs"))&amp;"/"&amp;IF(G3593&lt;11,G3593,IF(G3593&lt;16,G3593-10,G3593-15))&amp;".jpg"</f>
        <v>jingdian/sichuan/panzhihua/jd/3.jpg</v>
      </c>
      <c r="D3593" s="23">
        <f t="shared" si="170"/>
        <v>1</v>
      </c>
      <c r="E3593" s="2" t="str">
        <f>VLOOKUP(F3593,city!$A$4:$D$352,4,FALSE)</f>
        <v>攀枝花</v>
      </c>
      <c r="F3593" s="22">
        <f t="shared" si="168"/>
        <v>212</v>
      </c>
      <c r="G3593" s="22">
        <f>IF(VLOOKUP(F3592,city!$A$4:$H$352,8,FALSE)&gt;G3592,G3592+1,1)</f>
        <v>3</v>
      </c>
    </row>
    <row r="3594" spans="1:7" x14ac:dyDescent="0.15">
      <c r="A3594" s="23">
        <f t="shared" si="169"/>
        <v>121204</v>
      </c>
      <c r="B3594" s="24">
        <v>1</v>
      </c>
      <c r="C3594" s="28" t="str">
        <f>"jingdian/"&amp;VLOOKUP(E3594,city!$D$4:$P$352,12,FALSE)&amp;"/"&amp;VLOOKUP(E3594,city!$D$4:$P$352,13,FALSE)&amp;"/"&amp;IF(G3594&lt;11,"jd",IF(G3594&lt;16,"tc","cs"))&amp;"/"&amp;IF(G3594&lt;11,G3594,IF(G3594&lt;16,G3594-10,G3594-15))&amp;".jpg"</f>
        <v>jingdian/sichuan/panzhihua/jd/4.jpg</v>
      </c>
      <c r="D3594" s="23">
        <f t="shared" si="170"/>
        <v>1</v>
      </c>
      <c r="E3594" s="2" t="str">
        <f>VLOOKUP(F3594,city!$A$4:$D$352,4,FALSE)</f>
        <v>攀枝花</v>
      </c>
      <c r="F3594" s="22">
        <f t="shared" si="168"/>
        <v>212</v>
      </c>
      <c r="G3594" s="22">
        <f>IF(VLOOKUP(F3593,city!$A$4:$H$352,8,FALSE)&gt;G3593,G3593+1,1)</f>
        <v>4</v>
      </c>
    </row>
    <row r="3595" spans="1:7" x14ac:dyDescent="0.15">
      <c r="A3595" s="23">
        <f t="shared" si="169"/>
        <v>121205</v>
      </c>
      <c r="B3595" s="24">
        <v>1</v>
      </c>
      <c r="C3595" s="28" t="str">
        <f>"jingdian/"&amp;VLOOKUP(E3595,city!$D$4:$P$352,12,FALSE)&amp;"/"&amp;VLOOKUP(E3595,city!$D$4:$P$352,13,FALSE)&amp;"/"&amp;IF(G3595&lt;11,"jd",IF(G3595&lt;16,"tc","cs"))&amp;"/"&amp;IF(G3595&lt;11,G3595,IF(G3595&lt;16,G3595-10,G3595-15))&amp;".jpg"</f>
        <v>jingdian/sichuan/panzhihua/jd/5.jpg</v>
      </c>
      <c r="D3595" s="23">
        <f t="shared" si="170"/>
        <v>1</v>
      </c>
      <c r="E3595" s="2" t="str">
        <f>VLOOKUP(F3595,city!$A$4:$D$352,4,FALSE)</f>
        <v>攀枝花</v>
      </c>
      <c r="F3595" s="22">
        <f t="shared" si="168"/>
        <v>212</v>
      </c>
      <c r="G3595" s="22">
        <f>IF(VLOOKUP(F3594,city!$A$4:$H$352,8,FALSE)&gt;G3594,G3594+1,1)</f>
        <v>5</v>
      </c>
    </row>
    <row r="3596" spans="1:7" x14ac:dyDescent="0.15">
      <c r="A3596" s="23">
        <f t="shared" si="169"/>
        <v>121206</v>
      </c>
      <c r="B3596" s="24">
        <v>1</v>
      </c>
      <c r="C3596" s="28" t="str">
        <f>"jingdian/"&amp;VLOOKUP(E3596,city!$D$4:$P$352,12,FALSE)&amp;"/"&amp;VLOOKUP(E3596,city!$D$4:$P$352,13,FALSE)&amp;"/"&amp;IF(G3596&lt;11,"jd",IF(G3596&lt;16,"tc","cs"))&amp;"/"&amp;IF(G3596&lt;11,G3596,IF(G3596&lt;16,G3596-10,G3596-15))&amp;".jpg"</f>
        <v>jingdian/sichuan/panzhihua/jd/6.jpg</v>
      </c>
      <c r="D3596" s="23">
        <f t="shared" si="170"/>
        <v>1</v>
      </c>
      <c r="E3596" s="2" t="str">
        <f>VLOOKUP(F3596,city!$A$4:$D$352,4,FALSE)</f>
        <v>攀枝花</v>
      </c>
      <c r="F3596" s="22">
        <f t="shared" si="168"/>
        <v>212</v>
      </c>
      <c r="G3596" s="22">
        <f>IF(VLOOKUP(F3595,city!$A$4:$H$352,8,FALSE)&gt;G3595,G3595+1,1)</f>
        <v>6</v>
      </c>
    </row>
    <row r="3597" spans="1:7" x14ac:dyDescent="0.15">
      <c r="A3597" s="23">
        <f t="shared" si="169"/>
        <v>121207</v>
      </c>
      <c r="B3597" s="24">
        <v>1</v>
      </c>
      <c r="C3597" s="28" t="str">
        <f>"jingdian/"&amp;VLOOKUP(E3597,city!$D$4:$P$352,12,FALSE)&amp;"/"&amp;VLOOKUP(E3597,city!$D$4:$P$352,13,FALSE)&amp;"/"&amp;IF(G3597&lt;11,"jd",IF(G3597&lt;16,"tc","cs"))&amp;"/"&amp;IF(G3597&lt;11,G3597,IF(G3597&lt;16,G3597-10,G3597-15))&amp;".jpg"</f>
        <v>jingdian/sichuan/panzhihua/jd/7.jpg</v>
      </c>
      <c r="D3597" s="23">
        <f t="shared" si="170"/>
        <v>1</v>
      </c>
      <c r="E3597" s="2" t="str">
        <f>VLOOKUP(F3597,city!$A$4:$D$352,4,FALSE)</f>
        <v>攀枝花</v>
      </c>
      <c r="F3597" s="22">
        <f t="shared" si="168"/>
        <v>212</v>
      </c>
      <c r="G3597" s="22">
        <f>IF(VLOOKUP(F3596,city!$A$4:$H$352,8,FALSE)&gt;G3596,G3596+1,1)</f>
        <v>7</v>
      </c>
    </row>
    <row r="3598" spans="1:7" x14ac:dyDescent="0.15">
      <c r="A3598" s="23">
        <f t="shared" si="169"/>
        <v>121208</v>
      </c>
      <c r="B3598" s="24">
        <v>1</v>
      </c>
      <c r="C3598" s="28" t="str">
        <f>"jingdian/"&amp;VLOOKUP(E3598,city!$D$4:$P$352,12,FALSE)&amp;"/"&amp;VLOOKUP(E3598,city!$D$4:$P$352,13,FALSE)&amp;"/"&amp;IF(G3598&lt;11,"jd",IF(G3598&lt;16,"tc","cs"))&amp;"/"&amp;IF(G3598&lt;11,G3598,IF(G3598&lt;16,G3598-10,G3598-15))&amp;".jpg"</f>
        <v>jingdian/sichuan/panzhihua/jd/8.jpg</v>
      </c>
      <c r="D3598" s="23">
        <f t="shared" si="170"/>
        <v>1</v>
      </c>
      <c r="E3598" s="2" t="str">
        <f>VLOOKUP(F3598,city!$A$4:$D$352,4,FALSE)</f>
        <v>攀枝花</v>
      </c>
      <c r="F3598" s="22">
        <f t="shared" si="168"/>
        <v>212</v>
      </c>
      <c r="G3598" s="22">
        <f>IF(VLOOKUP(F3597,city!$A$4:$H$352,8,FALSE)&gt;G3597,G3597+1,1)</f>
        <v>8</v>
      </c>
    </row>
    <row r="3599" spans="1:7" x14ac:dyDescent="0.15">
      <c r="A3599" s="23">
        <f t="shared" si="169"/>
        <v>121209</v>
      </c>
      <c r="B3599" s="24">
        <v>1</v>
      </c>
      <c r="C3599" s="28" t="str">
        <f>"jingdian/"&amp;VLOOKUP(E3599,city!$D$4:$P$352,12,FALSE)&amp;"/"&amp;VLOOKUP(E3599,city!$D$4:$P$352,13,FALSE)&amp;"/"&amp;IF(G3599&lt;11,"jd",IF(G3599&lt;16,"tc","cs"))&amp;"/"&amp;IF(G3599&lt;11,G3599,IF(G3599&lt;16,G3599-10,G3599-15))&amp;".jpg"</f>
        <v>jingdian/sichuan/panzhihua/jd/9.jpg</v>
      </c>
      <c r="D3599" s="23">
        <f t="shared" si="170"/>
        <v>1</v>
      </c>
      <c r="E3599" s="2" t="str">
        <f>VLOOKUP(F3599,city!$A$4:$D$352,4,FALSE)</f>
        <v>攀枝花</v>
      </c>
      <c r="F3599" s="22">
        <f t="shared" si="168"/>
        <v>212</v>
      </c>
      <c r="G3599" s="22">
        <f>IF(VLOOKUP(F3598,city!$A$4:$H$352,8,FALSE)&gt;G3598,G3598+1,1)</f>
        <v>9</v>
      </c>
    </row>
    <row r="3600" spans="1:7" x14ac:dyDescent="0.15">
      <c r="A3600" s="23">
        <f t="shared" si="169"/>
        <v>121210</v>
      </c>
      <c r="B3600" s="24">
        <v>1</v>
      </c>
      <c r="C3600" s="28" t="str">
        <f>"jingdian/"&amp;VLOOKUP(E3600,city!$D$4:$P$352,12,FALSE)&amp;"/"&amp;VLOOKUP(E3600,city!$D$4:$P$352,13,FALSE)&amp;"/"&amp;IF(G3600&lt;11,"jd",IF(G3600&lt;16,"tc","cs"))&amp;"/"&amp;IF(G3600&lt;11,G3600,IF(G3600&lt;16,G3600-10,G3600-15))&amp;".jpg"</f>
        <v>jingdian/sichuan/panzhihua/jd/10.jpg</v>
      </c>
      <c r="D3600" s="23">
        <f t="shared" si="170"/>
        <v>1</v>
      </c>
      <c r="E3600" s="2" t="str">
        <f>VLOOKUP(F3600,city!$A$4:$D$352,4,FALSE)</f>
        <v>攀枝花</v>
      </c>
      <c r="F3600" s="22">
        <f t="shared" si="168"/>
        <v>212</v>
      </c>
      <c r="G3600" s="22">
        <f>IF(VLOOKUP(F3599,city!$A$4:$H$352,8,FALSE)&gt;G3599,G3599+1,1)</f>
        <v>10</v>
      </c>
    </row>
    <row r="3601" spans="1:7" x14ac:dyDescent="0.15">
      <c r="A3601" s="23">
        <f t="shared" si="169"/>
        <v>121251</v>
      </c>
      <c r="B3601" s="24">
        <v>2</v>
      </c>
      <c r="C3601" s="28" t="str">
        <f>"jingdian/"&amp;VLOOKUP(E3601,city!$D$4:$P$352,12,FALSE)&amp;"/"&amp;VLOOKUP(E3601,city!$D$4:$P$352,13,FALSE)&amp;"/"&amp;IF(G3601&lt;11,"jd",IF(G3601&lt;16,"tc","cs"))&amp;"/"&amp;IF(G3601&lt;11,G3601,IF(G3601&lt;16,G3601-10,G3601-15))&amp;".jpg"</f>
        <v>jingdian/sichuan/panzhihua/tc/1.jpg</v>
      </c>
      <c r="D3601" s="23">
        <f t="shared" si="170"/>
        <v>2</v>
      </c>
      <c r="E3601" s="2" t="str">
        <f>VLOOKUP(F3601,city!$A$4:$D$352,4,FALSE)</f>
        <v>攀枝花</v>
      </c>
      <c r="F3601" s="22">
        <f t="shared" si="168"/>
        <v>212</v>
      </c>
      <c r="G3601" s="22">
        <f>IF(VLOOKUP(F3600,city!$A$4:$H$352,8,FALSE)&gt;G3600,G3600+1,1)</f>
        <v>11</v>
      </c>
    </row>
    <row r="3602" spans="1:7" x14ac:dyDescent="0.15">
      <c r="A3602" s="23">
        <f t="shared" si="169"/>
        <v>121252</v>
      </c>
      <c r="B3602" s="24">
        <v>3</v>
      </c>
      <c r="C3602" s="28" t="str">
        <f>"jingdian/"&amp;VLOOKUP(E3602,city!$D$4:$P$352,12,FALSE)&amp;"/"&amp;VLOOKUP(E3602,city!$D$4:$P$352,13,FALSE)&amp;"/"&amp;IF(G3602&lt;11,"jd",IF(G3602&lt;16,"tc","cs"))&amp;"/"&amp;IF(G3602&lt;11,G3602,IF(G3602&lt;16,G3602-10,G3602-15))&amp;".jpg"</f>
        <v>jingdian/sichuan/panzhihua/tc/2.jpg</v>
      </c>
      <c r="D3602" s="23">
        <f t="shared" si="170"/>
        <v>2</v>
      </c>
      <c r="E3602" s="2" t="str">
        <f>VLOOKUP(F3602,city!$A$4:$D$352,4,FALSE)</f>
        <v>攀枝花</v>
      </c>
      <c r="F3602" s="22">
        <f t="shared" si="168"/>
        <v>212</v>
      </c>
      <c r="G3602" s="22">
        <f>IF(VLOOKUP(F3601,city!$A$4:$H$352,8,FALSE)&gt;G3601,G3601+1,1)</f>
        <v>12</v>
      </c>
    </row>
    <row r="3603" spans="1:7" x14ac:dyDescent="0.15">
      <c r="A3603" s="23">
        <f t="shared" si="169"/>
        <v>121253</v>
      </c>
      <c r="B3603" s="24">
        <v>2</v>
      </c>
      <c r="C3603" s="28" t="str">
        <f>"jingdian/"&amp;VLOOKUP(E3603,city!$D$4:$P$352,12,FALSE)&amp;"/"&amp;VLOOKUP(E3603,city!$D$4:$P$352,13,FALSE)&amp;"/"&amp;IF(G3603&lt;11,"jd",IF(G3603&lt;16,"tc","cs"))&amp;"/"&amp;IF(G3603&lt;11,G3603,IF(G3603&lt;16,G3603-10,G3603-15))&amp;".jpg"</f>
        <v>jingdian/sichuan/panzhihua/tc/3.jpg</v>
      </c>
      <c r="D3603" s="23">
        <f t="shared" si="170"/>
        <v>2</v>
      </c>
      <c r="E3603" s="2" t="str">
        <f>VLOOKUP(F3603,city!$A$4:$D$352,4,FALSE)</f>
        <v>攀枝花</v>
      </c>
      <c r="F3603" s="22">
        <f t="shared" si="168"/>
        <v>212</v>
      </c>
      <c r="G3603" s="22">
        <f>IF(VLOOKUP(F3602,city!$A$4:$H$352,8,FALSE)&gt;G3602,G3602+1,1)</f>
        <v>13</v>
      </c>
    </row>
    <row r="3604" spans="1:7" x14ac:dyDescent="0.15">
      <c r="A3604" s="23">
        <f t="shared" si="169"/>
        <v>121254</v>
      </c>
      <c r="B3604" s="24">
        <v>4</v>
      </c>
      <c r="C3604" s="28" t="str">
        <f>"jingdian/"&amp;VLOOKUP(E3604,city!$D$4:$P$352,12,FALSE)&amp;"/"&amp;VLOOKUP(E3604,city!$D$4:$P$352,13,FALSE)&amp;"/"&amp;IF(G3604&lt;11,"jd",IF(G3604&lt;16,"tc","cs"))&amp;"/"&amp;IF(G3604&lt;11,G3604,IF(G3604&lt;16,G3604-10,G3604-15))&amp;".jpg"</f>
        <v>jingdian/sichuan/panzhihua/tc/4.jpg</v>
      </c>
      <c r="D3604" s="23">
        <f t="shared" si="170"/>
        <v>2</v>
      </c>
      <c r="E3604" s="2" t="str">
        <f>VLOOKUP(F3604,city!$A$4:$D$352,4,FALSE)</f>
        <v>攀枝花</v>
      </c>
      <c r="F3604" s="22">
        <f t="shared" si="168"/>
        <v>212</v>
      </c>
      <c r="G3604" s="22">
        <f>IF(VLOOKUP(F3603,city!$A$4:$H$352,8,FALSE)&gt;G3603,G3603+1,1)</f>
        <v>14</v>
      </c>
    </row>
    <row r="3605" spans="1:7" x14ac:dyDescent="0.15">
      <c r="A3605" s="23">
        <f t="shared" si="169"/>
        <v>121255</v>
      </c>
      <c r="B3605" s="24">
        <v>4</v>
      </c>
      <c r="C3605" s="28" t="str">
        <f>"jingdian/"&amp;VLOOKUP(E3605,city!$D$4:$P$352,12,FALSE)&amp;"/"&amp;VLOOKUP(E3605,city!$D$4:$P$352,13,FALSE)&amp;"/"&amp;IF(G3605&lt;11,"jd",IF(G3605&lt;16,"tc","cs"))&amp;"/"&amp;IF(G3605&lt;11,G3605,IF(G3605&lt;16,G3605-10,G3605-15))&amp;".jpg"</f>
        <v>jingdian/sichuan/panzhihua/tc/5.jpg</v>
      </c>
      <c r="D3605" s="23">
        <f t="shared" si="170"/>
        <v>2</v>
      </c>
      <c r="E3605" s="2" t="str">
        <f>VLOOKUP(F3605,city!$A$4:$D$352,4,FALSE)</f>
        <v>攀枝花</v>
      </c>
      <c r="F3605" s="22">
        <f t="shared" si="168"/>
        <v>212</v>
      </c>
      <c r="G3605" s="22">
        <f>IF(VLOOKUP(F3604,city!$A$4:$H$352,8,FALSE)&gt;G3604,G3604+1,1)</f>
        <v>15</v>
      </c>
    </row>
    <row r="3606" spans="1:7" x14ac:dyDescent="0.15">
      <c r="A3606" s="23">
        <f t="shared" si="169"/>
        <v>121281</v>
      </c>
      <c r="B3606" s="24">
        <v>5</v>
      </c>
      <c r="C3606" s="28" t="str">
        <f>"jingdian/"&amp;VLOOKUP(E3606,city!$D$4:$P$352,12,FALSE)&amp;"/"&amp;VLOOKUP(E3606,city!$D$4:$P$352,13,FALSE)&amp;"/"&amp;IF(G3606&lt;11,"jd",IF(G3606&lt;16,"tc","cs"))&amp;"/"&amp;IF(G3606&lt;11,G3606,IF(G3606&lt;16,G3606-10,G3606-15))&amp;".jpg"</f>
        <v>jingdian/sichuan/panzhihua/cs/1.jpg</v>
      </c>
      <c r="D3606" s="23">
        <f t="shared" si="170"/>
        <v>3</v>
      </c>
      <c r="E3606" s="2" t="str">
        <f>VLOOKUP(F3606,city!$A$4:$D$352,4,FALSE)</f>
        <v>攀枝花</v>
      </c>
      <c r="F3606" s="22">
        <f t="shared" si="168"/>
        <v>212</v>
      </c>
      <c r="G3606" s="22">
        <f>IF(VLOOKUP(F3605,city!$A$4:$H$352,8,FALSE)&gt;G3605,G3605+1,1)</f>
        <v>16</v>
      </c>
    </row>
    <row r="3607" spans="1:7" x14ac:dyDescent="0.15">
      <c r="A3607" s="23">
        <f t="shared" si="169"/>
        <v>121282</v>
      </c>
      <c r="B3607" s="24">
        <v>5</v>
      </c>
      <c r="C3607" s="28" t="str">
        <f>"jingdian/"&amp;VLOOKUP(E3607,city!$D$4:$P$352,12,FALSE)&amp;"/"&amp;VLOOKUP(E3607,city!$D$4:$P$352,13,FALSE)&amp;"/"&amp;IF(G3607&lt;11,"jd",IF(G3607&lt;16,"tc","cs"))&amp;"/"&amp;IF(G3607&lt;11,G3607,IF(G3607&lt;16,G3607-10,G3607-15))&amp;".jpg"</f>
        <v>jingdian/sichuan/panzhihua/cs/2.jpg</v>
      </c>
      <c r="D3607" s="23">
        <f t="shared" si="170"/>
        <v>3</v>
      </c>
      <c r="E3607" s="2" t="str">
        <f>VLOOKUP(F3607,city!$A$4:$D$352,4,FALSE)</f>
        <v>攀枝花</v>
      </c>
      <c r="F3607" s="22">
        <f t="shared" si="168"/>
        <v>212</v>
      </c>
      <c r="G3607" s="22">
        <f>IF(VLOOKUP(F3606,city!$A$4:$H$352,8,FALSE)&gt;G3606,G3606+1,1)</f>
        <v>17</v>
      </c>
    </row>
    <row r="3608" spans="1:7" x14ac:dyDescent="0.15">
      <c r="A3608" s="23">
        <f t="shared" si="169"/>
        <v>121301</v>
      </c>
      <c r="B3608" s="24">
        <v>1</v>
      </c>
      <c r="C3608" s="28" t="str">
        <f>"jingdian/"&amp;VLOOKUP(E3608,city!$D$4:$P$352,12,FALSE)&amp;"/"&amp;VLOOKUP(E3608,city!$D$4:$P$352,13,FALSE)&amp;"/"&amp;IF(G3608&lt;11,"jd",IF(G3608&lt;16,"tc","cs"))&amp;"/"&amp;IF(G3608&lt;11,G3608,IF(G3608&lt;16,G3608-10,G3608-15))&amp;".jpg"</f>
        <v>jingdian/sichuan/luzhou/jd/1.jpg</v>
      </c>
      <c r="D3608" s="23">
        <f t="shared" si="170"/>
        <v>1</v>
      </c>
      <c r="E3608" s="2" t="str">
        <f>VLOOKUP(F3608,city!$A$4:$D$352,4,FALSE)</f>
        <v>泸州</v>
      </c>
      <c r="F3608" s="22">
        <f t="shared" si="168"/>
        <v>213</v>
      </c>
      <c r="G3608" s="22">
        <f>IF(VLOOKUP(F3607,city!$A$4:$H$352,8,FALSE)&gt;G3607,G3607+1,1)</f>
        <v>1</v>
      </c>
    </row>
    <row r="3609" spans="1:7" x14ac:dyDescent="0.15">
      <c r="A3609" s="23">
        <f t="shared" si="169"/>
        <v>121302</v>
      </c>
      <c r="B3609" s="24">
        <v>1</v>
      </c>
      <c r="C3609" s="28" t="str">
        <f>"jingdian/"&amp;VLOOKUP(E3609,city!$D$4:$P$352,12,FALSE)&amp;"/"&amp;VLOOKUP(E3609,city!$D$4:$P$352,13,FALSE)&amp;"/"&amp;IF(G3609&lt;11,"jd",IF(G3609&lt;16,"tc","cs"))&amp;"/"&amp;IF(G3609&lt;11,G3609,IF(G3609&lt;16,G3609-10,G3609-15))&amp;".jpg"</f>
        <v>jingdian/sichuan/luzhou/jd/2.jpg</v>
      </c>
      <c r="D3609" s="23">
        <f t="shared" si="170"/>
        <v>1</v>
      </c>
      <c r="E3609" s="2" t="str">
        <f>VLOOKUP(F3609,city!$A$4:$D$352,4,FALSE)</f>
        <v>泸州</v>
      </c>
      <c r="F3609" s="22">
        <f t="shared" si="168"/>
        <v>213</v>
      </c>
      <c r="G3609" s="22">
        <f>IF(VLOOKUP(F3608,city!$A$4:$H$352,8,FALSE)&gt;G3608,G3608+1,1)</f>
        <v>2</v>
      </c>
    </row>
    <row r="3610" spans="1:7" x14ac:dyDescent="0.15">
      <c r="A3610" s="23">
        <f t="shared" si="169"/>
        <v>121303</v>
      </c>
      <c r="B3610" s="24">
        <v>1</v>
      </c>
      <c r="C3610" s="28" t="str">
        <f>"jingdian/"&amp;VLOOKUP(E3610,city!$D$4:$P$352,12,FALSE)&amp;"/"&amp;VLOOKUP(E3610,city!$D$4:$P$352,13,FALSE)&amp;"/"&amp;IF(G3610&lt;11,"jd",IF(G3610&lt;16,"tc","cs"))&amp;"/"&amp;IF(G3610&lt;11,G3610,IF(G3610&lt;16,G3610-10,G3610-15))&amp;".jpg"</f>
        <v>jingdian/sichuan/luzhou/jd/3.jpg</v>
      </c>
      <c r="D3610" s="23">
        <f t="shared" si="170"/>
        <v>1</v>
      </c>
      <c r="E3610" s="2" t="str">
        <f>VLOOKUP(F3610,city!$A$4:$D$352,4,FALSE)</f>
        <v>泸州</v>
      </c>
      <c r="F3610" s="22">
        <f t="shared" si="168"/>
        <v>213</v>
      </c>
      <c r="G3610" s="22">
        <f>IF(VLOOKUP(F3609,city!$A$4:$H$352,8,FALSE)&gt;G3609,G3609+1,1)</f>
        <v>3</v>
      </c>
    </row>
    <row r="3611" spans="1:7" x14ac:dyDescent="0.15">
      <c r="A3611" s="23">
        <f t="shared" si="169"/>
        <v>121304</v>
      </c>
      <c r="B3611" s="24">
        <v>1</v>
      </c>
      <c r="C3611" s="28" t="str">
        <f>"jingdian/"&amp;VLOOKUP(E3611,city!$D$4:$P$352,12,FALSE)&amp;"/"&amp;VLOOKUP(E3611,city!$D$4:$P$352,13,FALSE)&amp;"/"&amp;IF(G3611&lt;11,"jd",IF(G3611&lt;16,"tc","cs"))&amp;"/"&amp;IF(G3611&lt;11,G3611,IF(G3611&lt;16,G3611-10,G3611-15))&amp;".jpg"</f>
        <v>jingdian/sichuan/luzhou/jd/4.jpg</v>
      </c>
      <c r="D3611" s="23">
        <f t="shared" si="170"/>
        <v>1</v>
      </c>
      <c r="E3611" s="2" t="str">
        <f>VLOOKUP(F3611,city!$A$4:$D$352,4,FALSE)</f>
        <v>泸州</v>
      </c>
      <c r="F3611" s="22">
        <f t="shared" si="168"/>
        <v>213</v>
      </c>
      <c r="G3611" s="22">
        <f>IF(VLOOKUP(F3610,city!$A$4:$H$352,8,FALSE)&gt;G3610,G3610+1,1)</f>
        <v>4</v>
      </c>
    </row>
    <row r="3612" spans="1:7" x14ac:dyDescent="0.15">
      <c r="A3612" s="23">
        <f t="shared" si="169"/>
        <v>121305</v>
      </c>
      <c r="B3612" s="24">
        <v>1</v>
      </c>
      <c r="C3612" s="28" t="str">
        <f>"jingdian/"&amp;VLOOKUP(E3612,city!$D$4:$P$352,12,FALSE)&amp;"/"&amp;VLOOKUP(E3612,city!$D$4:$P$352,13,FALSE)&amp;"/"&amp;IF(G3612&lt;11,"jd",IF(G3612&lt;16,"tc","cs"))&amp;"/"&amp;IF(G3612&lt;11,G3612,IF(G3612&lt;16,G3612-10,G3612-15))&amp;".jpg"</f>
        <v>jingdian/sichuan/luzhou/jd/5.jpg</v>
      </c>
      <c r="D3612" s="23">
        <f t="shared" si="170"/>
        <v>1</v>
      </c>
      <c r="E3612" s="2" t="str">
        <f>VLOOKUP(F3612,city!$A$4:$D$352,4,FALSE)</f>
        <v>泸州</v>
      </c>
      <c r="F3612" s="22">
        <f t="shared" si="168"/>
        <v>213</v>
      </c>
      <c r="G3612" s="22">
        <f>IF(VLOOKUP(F3611,city!$A$4:$H$352,8,FALSE)&gt;G3611,G3611+1,1)</f>
        <v>5</v>
      </c>
    </row>
    <row r="3613" spans="1:7" x14ac:dyDescent="0.15">
      <c r="A3613" s="23">
        <f t="shared" si="169"/>
        <v>121306</v>
      </c>
      <c r="B3613" s="24">
        <v>1</v>
      </c>
      <c r="C3613" s="28" t="str">
        <f>"jingdian/"&amp;VLOOKUP(E3613,city!$D$4:$P$352,12,FALSE)&amp;"/"&amp;VLOOKUP(E3613,city!$D$4:$P$352,13,FALSE)&amp;"/"&amp;IF(G3613&lt;11,"jd",IF(G3613&lt;16,"tc","cs"))&amp;"/"&amp;IF(G3613&lt;11,G3613,IF(G3613&lt;16,G3613-10,G3613-15))&amp;".jpg"</f>
        <v>jingdian/sichuan/luzhou/jd/6.jpg</v>
      </c>
      <c r="D3613" s="23">
        <f t="shared" si="170"/>
        <v>1</v>
      </c>
      <c r="E3613" s="2" t="str">
        <f>VLOOKUP(F3613,city!$A$4:$D$352,4,FALSE)</f>
        <v>泸州</v>
      </c>
      <c r="F3613" s="22">
        <f t="shared" si="168"/>
        <v>213</v>
      </c>
      <c r="G3613" s="22">
        <f>IF(VLOOKUP(F3612,city!$A$4:$H$352,8,FALSE)&gt;G3612,G3612+1,1)</f>
        <v>6</v>
      </c>
    </row>
    <row r="3614" spans="1:7" x14ac:dyDescent="0.15">
      <c r="A3614" s="23">
        <f t="shared" si="169"/>
        <v>121307</v>
      </c>
      <c r="B3614" s="24">
        <v>1</v>
      </c>
      <c r="C3614" s="28" t="str">
        <f>"jingdian/"&amp;VLOOKUP(E3614,city!$D$4:$P$352,12,FALSE)&amp;"/"&amp;VLOOKUP(E3614,city!$D$4:$P$352,13,FALSE)&amp;"/"&amp;IF(G3614&lt;11,"jd",IF(G3614&lt;16,"tc","cs"))&amp;"/"&amp;IF(G3614&lt;11,G3614,IF(G3614&lt;16,G3614-10,G3614-15))&amp;".jpg"</f>
        <v>jingdian/sichuan/luzhou/jd/7.jpg</v>
      </c>
      <c r="D3614" s="23">
        <f t="shared" si="170"/>
        <v>1</v>
      </c>
      <c r="E3614" s="2" t="str">
        <f>VLOOKUP(F3614,city!$A$4:$D$352,4,FALSE)</f>
        <v>泸州</v>
      </c>
      <c r="F3614" s="22">
        <f t="shared" si="168"/>
        <v>213</v>
      </c>
      <c r="G3614" s="22">
        <f>IF(VLOOKUP(F3613,city!$A$4:$H$352,8,FALSE)&gt;G3613,G3613+1,1)</f>
        <v>7</v>
      </c>
    </row>
    <row r="3615" spans="1:7" x14ac:dyDescent="0.15">
      <c r="A3615" s="23">
        <f t="shared" si="169"/>
        <v>121308</v>
      </c>
      <c r="B3615" s="24">
        <v>1</v>
      </c>
      <c r="C3615" s="28" t="str">
        <f>"jingdian/"&amp;VLOOKUP(E3615,city!$D$4:$P$352,12,FALSE)&amp;"/"&amp;VLOOKUP(E3615,city!$D$4:$P$352,13,FALSE)&amp;"/"&amp;IF(G3615&lt;11,"jd",IF(G3615&lt;16,"tc","cs"))&amp;"/"&amp;IF(G3615&lt;11,G3615,IF(G3615&lt;16,G3615-10,G3615-15))&amp;".jpg"</f>
        <v>jingdian/sichuan/luzhou/jd/8.jpg</v>
      </c>
      <c r="D3615" s="23">
        <f t="shared" si="170"/>
        <v>1</v>
      </c>
      <c r="E3615" s="2" t="str">
        <f>VLOOKUP(F3615,city!$A$4:$D$352,4,FALSE)</f>
        <v>泸州</v>
      </c>
      <c r="F3615" s="22">
        <f t="shared" si="168"/>
        <v>213</v>
      </c>
      <c r="G3615" s="22">
        <f>IF(VLOOKUP(F3614,city!$A$4:$H$352,8,FALSE)&gt;G3614,G3614+1,1)</f>
        <v>8</v>
      </c>
    </row>
    <row r="3616" spans="1:7" x14ac:dyDescent="0.15">
      <c r="A3616" s="23">
        <f t="shared" si="169"/>
        <v>121309</v>
      </c>
      <c r="B3616" s="24">
        <v>1</v>
      </c>
      <c r="C3616" s="28" t="str">
        <f>"jingdian/"&amp;VLOOKUP(E3616,city!$D$4:$P$352,12,FALSE)&amp;"/"&amp;VLOOKUP(E3616,city!$D$4:$P$352,13,FALSE)&amp;"/"&amp;IF(G3616&lt;11,"jd",IF(G3616&lt;16,"tc","cs"))&amp;"/"&amp;IF(G3616&lt;11,G3616,IF(G3616&lt;16,G3616-10,G3616-15))&amp;".jpg"</f>
        <v>jingdian/sichuan/luzhou/jd/9.jpg</v>
      </c>
      <c r="D3616" s="23">
        <f t="shared" si="170"/>
        <v>1</v>
      </c>
      <c r="E3616" s="2" t="str">
        <f>VLOOKUP(F3616,city!$A$4:$D$352,4,FALSE)</f>
        <v>泸州</v>
      </c>
      <c r="F3616" s="22">
        <f t="shared" si="168"/>
        <v>213</v>
      </c>
      <c r="G3616" s="22">
        <f>IF(VLOOKUP(F3615,city!$A$4:$H$352,8,FALSE)&gt;G3615,G3615+1,1)</f>
        <v>9</v>
      </c>
    </row>
    <row r="3617" spans="1:7" x14ac:dyDescent="0.15">
      <c r="A3617" s="23">
        <f t="shared" si="169"/>
        <v>121310</v>
      </c>
      <c r="B3617" s="24">
        <v>1</v>
      </c>
      <c r="C3617" s="28" t="str">
        <f>"jingdian/"&amp;VLOOKUP(E3617,city!$D$4:$P$352,12,FALSE)&amp;"/"&amp;VLOOKUP(E3617,city!$D$4:$P$352,13,FALSE)&amp;"/"&amp;IF(G3617&lt;11,"jd",IF(G3617&lt;16,"tc","cs"))&amp;"/"&amp;IF(G3617&lt;11,G3617,IF(G3617&lt;16,G3617-10,G3617-15))&amp;".jpg"</f>
        <v>jingdian/sichuan/luzhou/jd/10.jpg</v>
      </c>
      <c r="D3617" s="23">
        <f t="shared" si="170"/>
        <v>1</v>
      </c>
      <c r="E3617" s="2" t="str">
        <f>VLOOKUP(F3617,city!$A$4:$D$352,4,FALSE)</f>
        <v>泸州</v>
      </c>
      <c r="F3617" s="22">
        <f t="shared" si="168"/>
        <v>213</v>
      </c>
      <c r="G3617" s="22">
        <f>IF(VLOOKUP(F3616,city!$A$4:$H$352,8,FALSE)&gt;G3616,G3616+1,1)</f>
        <v>10</v>
      </c>
    </row>
    <row r="3618" spans="1:7" x14ac:dyDescent="0.15">
      <c r="A3618" s="23">
        <f t="shared" si="169"/>
        <v>121351</v>
      </c>
      <c r="B3618" s="24">
        <v>4</v>
      </c>
      <c r="C3618" s="28" t="str">
        <f>"jingdian/"&amp;VLOOKUP(E3618,city!$D$4:$P$352,12,FALSE)&amp;"/"&amp;VLOOKUP(E3618,city!$D$4:$P$352,13,FALSE)&amp;"/"&amp;IF(G3618&lt;11,"jd",IF(G3618&lt;16,"tc","cs"))&amp;"/"&amp;IF(G3618&lt;11,G3618,IF(G3618&lt;16,G3618-10,G3618-15))&amp;".jpg"</f>
        <v>jingdian/sichuan/luzhou/tc/1.jpg</v>
      </c>
      <c r="D3618" s="23">
        <f t="shared" si="170"/>
        <v>2</v>
      </c>
      <c r="E3618" s="2" t="str">
        <f>VLOOKUP(F3618,city!$A$4:$D$352,4,FALSE)</f>
        <v>泸州</v>
      </c>
      <c r="F3618" s="22">
        <f t="shared" si="168"/>
        <v>213</v>
      </c>
      <c r="G3618" s="22">
        <f>IF(VLOOKUP(F3617,city!$A$4:$H$352,8,FALSE)&gt;G3617,G3617+1,1)</f>
        <v>11</v>
      </c>
    </row>
    <row r="3619" spans="1:7" x14ac:dyDescent="0.15">
      <c r="A3619" s="23">
        <f t="shared" si="169"/>
        <v>121352</v>
      </c>
      <c r="B3619" s="24">
        <v>3</v>
      </c>
      <c r="C3619" s="28" t="str">
        <f>"jingdian/"&amp;VLOOKUP(E3619,city!$D$4:$P$352,12,FALSE)&amp;"/"&amp;VLOOKUP(E3619,city!$D$4:$P$352,13,FALSE)&amp;"/"&amp;IF(G3619&lt;11,"jd",IF(G3619&lt;16,"tc","cs"))&amp;"/"&amp;IF(G3619&lt;11,G3619,IF(G3619&lt;16,G3619-10,G3619-15))&amp;".jpg"</f>
        <v>jingdian/sichuan/luzhou/tc/2.jpg</v>
      </c>
      <c r="D3619" s="23">
        <f t="shared" si="170"/>
        <v>2</v>
      </c>
      <c r="E3619" s="2" t="str">
        <f>VLOOKUP(F3619,city!$A$4:$D$352,4,FALSE)</f>
        <v>泸州</v>
      </c>
      <c r="F3619" s="22">
        <f t="shared" si="168"/>
        <v>213</v>
      </c>
      <c r="G3619" s="22">
        <f>IF(VLOOKUP(F3618,city!$A$4:$H$352,8,FALSE)&gt;G3618,G3618+1,1)</f>
        <v>12</v>
      </c>
    </row>
    <row r="3620" spans="1:7" x14ac:dyDescent="0.15">
      <c r="A3620" s="23">
        <f t="shared" si="169"/>
        <v>121353</v>
      </c>
      <c r="B3620" s="24">
        <v>4</v>
      </c>
      <c r="C3620" s="28" t="str">
        <f>"jingdian/"&amp;VLOOKUP(E3620,city!$D$4:$P$352,12,FALSE)&amp;"/"&amp;VLOOKUP(E3620,city!$D$4:$P$352,13,FALSE)&amp;"/"&amp;IF(G3620&lt;11,"jd",IF(G3620&lt;16,"tc","cs"))&amp;"/"&amp;IF(G3620&lt;11,G3620,IF(G3620&lt;16,G3620-10,G3620-15))&amp;".jpg"</f>
        <v>jingdian/sichuan/luzhou/tc/3.jpg</v>
      </c>
      <c r="D3620" s="23">
        <f t="shared" si="170"/>
        <v>2</v>
      </c>
      <c r="E3620" s="2" t="str">
        <f>VLOOKUP(F3620,city!$A$4:$D$352,4,FALSE)</f>
        <v>泸州</v>
      </c>
      <c r="F3620" s="22">
        <f t="shared" si="168"/>
        <v>213</v>
      </c>
      <c r="G3620" s="22">
        <f>IF(VLOOKUP(F3619,city!$A$4:$H$352,8,FALSE)&gt;G3619,G3619+1,1)</f>
        <v>13</v>
      </c>
    </row>
    <row r="3621" spans="1:7" x14ac:dyDescent="0.15">
      <c r="A3621" s="23">
        <f t="shared" si="169"/>
        <v>121354</v>
      </c>
      <c r="B3621" s="24">
        <v>2</v>
      </c>
      <c r="C3621" s="28" t="str">
        <f>"jingdian/"&amp;VLOOKUP(E3621,city!$D$4:$P$352,12,FALSE)&amp;"/"&amp;VLOOKUP(E3621,city!$D$4:$P$352,13,FALSE)&amp;"/"&amp;IF(G3621&lt;11,"jd",IF(G3621&lt;16,"tc","cs"))&amp;"/"&amp;IF(G3621&lt;11,G3621,IF(G3621&lt;16,G3621-10,G3621-15))&amp;".jpg"</f>
        <v>jingdian/sichuan/luzhou/tc/4.jpg</v>
      </c>
      <c r="D3621" s="23">
        <f t="shared" si="170"/>
        <v>2</v>
      </c>
      <c r="E3621" s="2" t="str">
        <f>VLOOKUP(F3621,city!$A$4:$D$352,4,FALSE)</f>
        <v>泸州</v>
      </c>
      <c r="F3621" s="22">
        <f t="shared" si="168"/>
        <v>213</v>
      </c>
      <c r="G3621" s="22">
        <f>IF(VLOOKUP(F3620,city!$A$4:$H$352,8,FALSE)&gt;G3620,G3620+1,1)</f>
        <v>14</v>
      </c>
    </row>
    <row r="3622" spans="1:7" x14ac:dyDescent="0.15">
      <c r="A3622" s="23">
        <f t="shared" si="169"/>
        <v>121355</v>
      </c>
      <c r="B3622" s="24">
        <v>2</v>
      </c>
      <c r="C3622" s="28" t="str">
        <f>"jingdian/"&amp;VLOOKUP(E3622,city!$D$4:$P$352,12,FALSE)&amp;"/"&amp;VLOOKUP(E3622,city!$D$4:$P$352,13,FALSE)&amp;"/"&amp;IF(G3622&lt;11,"jd",IF(G3622&lt;16,"tc","cs"))&amp;"/"&amp;IF(G3622&lt;11,G3622,IF(G3622&lt;16,G3622-10,G3622-15))&amp;".jpg"</f>
        <v>jingdian/sichuan/luzhou/tc/5.jpg</v>
      </c>
      <c r="D3622" s="23">
        <f t="shared" si="170"/>
        <v>2</v>
      </c>
      <c r="E3622" s="2" t="str">
        <f>VLOOKUP(F3622,city!$A$4:$D$352,4,FALSE)</f>
        <v>泸州</v>
      </c>
      <c r="F3622" s="22">
        <f t="shared" ref="F3622:F3685" si="171">IF(G3622&gt;G3621,F3621,F3621+1)</f>
        <v>213</v>
      </c>
      <c r="G3622" s="22">
        <f>IF(VLOOKUP(F3621,city!$A$4:$H$352,8,FALSE)&gt;G3621,G3621+1,1)</f>
        <v>15</v>
      </c>
    </row>
    <row r="3623" spans="1:7" x14ac:dyDescent="0.15">
      <c r="A3623" s="23">
        <f t="shared" si="169"/>
        <v>121381</v>
      </c>
      <c r="B3623" s="24">
        <v>2</v>
      </c>
      <c r="C3623" s="28" t="str">
        <f>"jingdian/"&amp;VLOOKUP(E3623,city!$D$4:$P$352,12,FALSE)&amp;"/"&amp;VLOOKUP(E3623,city!$D$4:$P$352,13,FALSE)&amp;"/"&amp;IF(G3623&lt;11,"jd",IF(G3623&lt;16,"tc","cs"))&amp;"/"&amp;IF(G3623&lt;11,G3623,IF(G3623&lt;16,G3623-10,G3623-15))&amp;".jpg"</f>
        <v>jingdian/sichuan/luzhou/cs/1.jpg</v>
      </c>
      <c r="D3623" s="23">
        <f t="shared" si="170"/>
        <v>3</v>
      </c>
      <c r="E3623" s="2" t="str">
        <f>VLOOKUP(F3623,city!$A$4:$D$352,4,FALSE)</f>
        <v>泸州</v>
      </c>
      <c r="F3623" s="22">
        <f t="shared" si="171"/>
        <v>213</v>
      </c>
      <c r="G3623" s="22">
        <f>IF(VLOOKUP(F3622,city!$A$4:$H$352,8,FALSE)&gt;G3622,G3622+1,1)</f>
        <v>16</v>
      </c>
    </row>
    <row r="3624" spans="1:7" x14ac:dyDescent="0.15">
      <c r="A3624" s="23">
        <f t="shared" si="169"/>
        <v>121382</v>
      </c>
      <c r="B3624" s="24">
        <v>5</v>
      </c>
      <c r="C3624" s="28" t="str">
        <f>"jingdian/"&amp;VLOOKUP(E3624,city!$D$4:$P$352,12,FALSE)&amp;"/"&amp;VLOOKUP(E3624,city!$D$4:$P$352,13,FALSE)&amp;"/"&amp;IF(G3624&lt;11,"jd",IF(G3624&lt;16,"tc","cs"))&amp;"/"&amp;IF(G3624&lt;11,G3624,IF(G3624&lt;16,G3624-10,G3624-15))&amp;".jpg"</f>
        <v>jingdian/sichuan/luzhou/cs/2.jpg</v>
      </c>
      <c r="D3624" s="23">
        <f t="shared" si="170"/>
        <v>3</v>
      </c>
      <c r="E3624" s="2" t="str">
        <f>VLOOKUP(F3624,city!$A$4:$D$352,4,FALSE)</f>
        <v>泸州</v>
      </c>
      <c r="F3624" s="22">
        <f t="shared" si="171"/>
        <v>213</v>
      </c>
      <c r="G3624" s="22">
        <f>IF(VLOOKUP(F3623,city!$A$4:$H$352,8,FALSE)&gt;G3623,G3623+1,1)</f>
        <v>17</v>
      </c>
    </row>
    <row r="3625" spans="1:7" x14ac:dyDescent="0.15">
      <c r="A3625" s="23">
        <f t="shared" si="169"/>
        <v>121401</v>
      </c>
      <c r="B3625" s="24">
        <v>1</v>
      </c>
      <c r="C3625" s="28" t="str">
        <f>"jingdian/"&amp;VLOOKUP(E3625,city!$D$4:$P$352,12,FALSE)&amp;"/"&amp;VLOOKUP(E3625,city!$D$4:$P$352,13,FALSE)&amp;"/"&amp;IF(G3625&lt;11,"jd",IF(G3625&lt;16,"tc","cs"))&amp;"/"&amp;IF(G3625&lt;11,G3625,IF(G3625&lt;16,G3625-10,G3625-15))&amp;".jpg"</f>
        <v>jingdian/sichuan/deyang/jd/1.jpg</v>
      </c>
      <c r="D3625" s="23">
        <f t="shared" si="170"/>
        <v>1</v>
      </c>
      <c r="E3625" s="2" t="str">
        <f>VLOOKUP(F3625,city!$A$4:$D$352,4,FALSE)</f>
        <v>德阳</v>
      </c>
      <c r="F3625" s="22">
        <f t="shared" si="171"/>
        <v>214</v>
      </c>
      <c r="G3625" s="22">
        <f>IF(VLOOKUP(F3624,city!$A$4:$H$352,8,FALSE)&gt;G3624,G3624+1,1)</f>
        <v>1</v>
      </c>
    </row>
    <row r="3626" spans="1:7" x14ac:dyDescent="0.15">
      <c r="A3626" s="23">
        <f t="shared" si="169"/>
        <v>121402</v>
      </c>
      <c r="B3626" s="24">
        <v>1</v>
      </c>
      <c r="C3626" s="28" t="str">
        <f>"jingdian/"&amp;VLOOKUP(E3626,city!$D$4:$P$352,12,FALSE)&amp;"/"&amp;VLOOKUP(E3626,city!$D$4:$P$352,13,FALSE)&amp;"/"&amp;IF(G3626&lt;11,"jd",IF(G3626&lt;16,"tc","cs"))&amp;"/"&amp;IF(G3626&lt;11,G3626,IF(G3626&lt;16,G3626-10,G3626-15))&amp;".jpg"</f>
        <v>jingdian/sichuan/deyang/jd/2.jpg</v>
      </c>
      <c r="D3626" s="23">
        <f t="shared" si="170"/>
        <v>1</v>
      </c>
      <c r="E3626" s="2" t="str">
        <f>VLOOKUP(F3626,city!$A$4:$D$352,4,FALSE)</f>
        <v>德阳</v>
      </c>
      <c r="F3626" s="22">
        <f t="shared" si="171"/>
        <v>214</v>
      </c>
      <c r="G3626" s="22">
        <f>IF(VLOOKUP(F3625,city!$A$4:$H$352,8,FALSE)&gt;G3625,G3625+1,1)</f>
        <v>2</v>
      </c>
    </row>
    <row r="3627" spans="1:7" x14ac:dyDescent="0.15">
      <c r="A3627" s="23">
        <f t="shared" si="169"/>
        <v>121403</v>
      </c>
      <c r="B3627" s="24">
        <v>1</v>
      </c>
      <c r="C3627" s="28" t="str">
        <f>"jingdian/"&amp;VLOOKUP(E3627,city!$D$4:$P$352,12,FALSE)&amp;"/"&amp;VLOOKUP(E3627,city!$D$4:$P$352,13,FALSE)&amp;"/"&amp;IF(G3627&lt;11,"jd",IF(G3627&lt;16,"tc","cs"))&amp;"/"&amp;IF(G3627&lt;11,G3627,IF(G3627&lt;16,G3627-10,G3627-15))&amp;".jpg"</f>
        <v>jingdian/sichuan/deyang/jd/3.jpg</v>
      </c>
      <c r="D3627" s="23">
        <f t="shared" si="170"/>
        <v>1</v>
      </c>
      <c r="E3627" s="2" t="str">
        <f>VLOOKUP(F3627,city!$A$4:$D$352,4,FALSE)</f>
        <v>德阳</v>
      </c>
      <c r="F3627" s="22">
        <f t="shared" si="171"/>
        <v>214</v>
      </c>
      <c r="G3627" s="22">
        <f>IF(VLOOKUP(F3626,city!$A$4:$H$352,8,FALSE)&gt;G3626,G3626+1,1)</f>
        <v>3</v>
      </c>
    </row>
    <row r="3628" spans="1:7" x14ac:dyDescent="0.15">
      <c r="A3628" s="23">
        <f t="shared" si="169"/>
        <v>121404</v>
      </c>
      <c r="B3628" s="24">
        <v>1</v>
      </c>
      <c r="C3628" s="28" t="str">
        <f>"jingdian/"&amp;VLOOKUP(E3628,city!$D$4:$P$352,12,FALSE)&amp;"/"&amp;VLOOKUP(E3628,city!$D$4:$P$352,13,FALSE)&amp;"/"&amp;IF(G3628&lt;11,"jd",IF(G3628&lt;16,"tc","cs"))&amp;"/"&amp;IF(G3628&lt;11,G3628,IF(G3628&lt;16,G3628-10,G3628-15))&amp;".jpg"</f>
        <v>jingdian/sichuan/deyang/jd/4.jpg</v>
      </c>
      <c r="D3628" s="23">
        <f t="shared" si="170"/>
        <v>1</v>
      </c>
      <c r="E3628" s="2" t="str">
        <f>VLOOKUP(F3628,city!$A$4:$D$352,4,FALSE)</f>
        <v>德阳</v>
      </c>
      <c r="F3628" s="22">
        <f t="shared" si="171"/>
        <v>214</v>
      </c>
      <c r="G3628" s="22">
        <f>IF(VLOOKUP(F3627,city!$A$4:$H$352,8,FALSE)&gt;G3627,G3627+1,1)</f>
        <v>4</v>
      </c>
    </row>
    <row r="3629" spans="1:7" x14ac:dyDescent="0.15">
      <c r="A3629" s="23">
        <f t="shared" si="169"/>
        <v>121405</v>
      </c>
      <c r="B3629" s="24">
        <v>1</v>
      </c>
      <c r="C3629" s="28" t="str">
        <f>"jingdian/"&amp;VLOOKUP(E3629,city!$D$4:$P$352,12,FALSE)&amp;"/"&amp;VLOOKUP(E3629,city!$D$4:$P$352,13,FALSE)&amp;"/"&amp;IF(G3629&lt;11,"jd",IF(G3629&lt;16,"tc","cs"))&amp;"/"&amp;IF(G3629&lt;11,G3629,IF(G3629&lt;16,G3629-10,G3629-15))&amp;".jpg"</f>
        <v>jingdian/sichuan/deyang/jd/5.jpg</v>
      </c>
      <c r="D3629" s="23">
        <f t="shared" si="170"/>
        <v>1</v>
      </c>
      <c r="E3629" s="2" t="str">
        <f>VLOOKUP(F3629,city!$A$4:$D$352,4,FALSE)</f>
        <v>德阳</v>
      </c>
      <c r="F3629" s="22">
        <f t="shared" si="171"/>
        <v>214</v>
      </c>
      <c r="G3629" s="22">
        <f>IF(VLOOKUP(F3628,city!$A$4:$H$352,8,FALSE)&gt;G3628,G3628+1,1)</f>
        <v>5</v>
      </c>
    </row>
    <row r="3630" spans="1:7" x14ac:dyDescent="0.15">
      <c r="A3630" s="23">
        <f t="shared" si="169"/>
        <v>121406</v>
      </c>
      <c r="B3630" s="24">
        <v>1</v>
      </c>
      <c r="C3630" s="28" t="str">
        <f>"jingdian/"&amp;VLOOKUP(E3630,city!$D$4:$P$352,12,FALSE)&amp;"/"&amp;VLOOKUP(E3630,city!$D$4:$P$352,13,FALSE)&amp;"/"&amp;IF(G3630&lt;11,"jd",IF(G3630&lt;16,"tc","cs"))&amp;"/"&amp;IF(G3630&lt;11,G3630,IF(G3630&lt;16,G3630-10,G3630-15))&amp;".jpg"</f>
        <v>jingdian/sichuan/deyang/jd/6.jpg</v>
      </c>
      <c r="D3630" s="23">
        <f t="shared" si="170"/>
        <v>1</v>
      </c>
      <c r="E3630" s="2" t="str">
        <f>VLOOKUP(F3630,city!$A$4:$D$352,4,FALSE)</f>
        <v>德阳</v>
      </c>
      <c r="F3630" s="22">
        <f t="shared" si="171"/>
        <v>214</v>
      </c>
      <c r="G3630" s="22">
        <f>IF(VLOOKUP(F3629,city!$A$4:$H$352,8,FALSE)&gt;G3629,G3629+1,1)</f>
        <v>6</v>
      </c>
    </row>
    <row r="3631" spans="1:7" x14ac:dyDescent="0.15">
      <c r="A3631" s="23">
        <f t="shared" si="169"/>
        <v>121407</v>
      </c>
      <c r="B3631" s="24">
        <v>1</v>
      </c>
      <c r="C3631" s="28" t="str">
        <f>"jingdian/"&amp;VLOOKUP(E3631,city!$D$4:$P$352,12,FALSE)&amp;"/"&amp;VLOOKUP(E3631,city!$D$4:$P$352,13,FALSE)&amp;"/"&amp;IF(G3631&lt;11,"jd",IF(G3631&lt;16,"tc","cs"))&amp;"/"&amp;IF(G3631&lt;11,G3631,IF(G3631&lt;16,G3631-10,G3631-15))&amp;".jpg"</f>
        <v>jingdian/sichuan/deyang/jd/7.jpg</v>
      </c>
      <c r="D3631" s="23">
        <f t="shared" si="170"/>
        <v>1</v>
      </c>
      <c r="E3631" s="2" t="str">
        <f>VLOOKUP(F3631,city!$A$4:$D$352,4,FALSE)</f>
        <v>德阳</v>
      </c>
      <c r="F3631" s="22">
        <f t="shared" si="171"/>
        <v>214</v>
      </c>
      <c r="G3631" s="22">
        <f>IF(VLOOKUP(F3630,city!$A$4:$H$352,8,FALSE)&gt;G3630,G3630+1,1)</f>
        <v>7</v>
      </c>
    </row>
    <row r="3632" spans="1:7" x14ac:dyDescent="0.15">
      <c r="A3632" s="23">
        <f t="shared" si="169"/>
        <v>121408</v>
      </c>
      <c r="B3632" s="24">
        <v>1</v>
      </c>
      <c r="C3632" s="28" t="str">
        <f>"jingdian/"&amp;VLOOKUP(E3632,city!$D$4:$P$352,12,FALSE)&amp;"/"&amp;VLOOKUP(E3632,city!$D$4:$P$352,13,FALSE)&amp;"/"&amp;IF(G3632&lt;11,"jd",IF(G3632&lt;16,"tc","cs"))&amp;"/"&amp;IF(G3632&lt;11,G3632,IF(G3632&lt;16,G3632-10,G3632-15))&amp;".jpg"</f>
        <v>jingdian/sichuan/deyang/jd/8.jpg</v>
      </c>
      <c r="D3632" s="23">
        <f t="shared" si="170"/>
        <v>1</v>
      </c>
      <c r="E3632" s="2" t="str">
        <f>VLOOKUP(F3632,city!$A$4:$D$352,4,FALSE)</f>
        <v>德阳</v>
      </c>
      <c r="F3632" s="22">
        <f t="shared" si="171"/>
        <v>214</v>
      </c>
      <c r="G3632" s="22">
        <f>IF(VLOOKUP(F3631,city!$A$4:$H$352,8,FALSE)&gt;G3631,G3631+1,1)</f>
        <v>8</v>
      </c>
    </row>
    <row r="3633" spans="1:7" x14ac:dyDescent="0.15">
      <c r="A3633" s="23">
        <f t="shared" si="169"/>
        <v>121409</v>
      </c>
      <c r="B3633" s="24">
        <v>1</v>
      </c>
      <c r="C3633" s="28" t="str">
        <f>"jingdian/"&amp;VLOOKUP(E3633,city!$D$4:$P$352,12,FALSE)&amp;"/"&amp;VLOOKUP(E3633,city!$D$4:$P$352,13,FALSE)&amp;"/"&amp;IF(G3633&lt;11,"jd",IF(G3633&lt;16,"tc","cs"))&amp;"/"&amp;IF(G3633&lt;11,G3633,IF(G3633&lt;16,G3633-10,G3633-15))&amp;".jpg"</f>
        <v>jingdian/sichuan/deyang/jd/9.jpg</v>
      </c>
      <c r="D3633" s="23">
        <f t="shared" si="170"/>
        <v>1</v>
      </c>
      <c r="E3633" s="2" t="str">
        <f>VLOOKUP(F3633,city!$A$4:$D$352,4,FALSE)</f>
        <v>德阳</v>
      </c>
      <c r="F3633" s="22">
        <f t="shared" si="171"/>
        <v>214</v>
      </c>
      <c r="G3633" s="22">
        <f>IF(VLOOKUP(F3632,city!$A$4:$H$352,8,FALSE)&gt;G3632,G3632+1,1)</f>
        <v>9</v>
      </c>
    </row>
    <row r="3634" spans="1:7" x14ac:dyDescent="0.15">
      <c r="A3634" s="23">
        <f t="shared" si="169"/>
        <v>121410</v>
      </c>
      <c r="B3634" s="24">
        <v>1</v>
      </c>
      <c r="C3634" s="28" t="str">
        <f>"jingdian/"&amp;VLOOKUP(E3634,city!$D$4:$P$352,12,FALSE)&amp;"/"&amp;VLOOKUP(E3634,city!$D$4:$P$352,13,FALSE)&amp;"/"&amp;IF(G3634&lt;11,"jd",IF(G3634&lt;16,"tc","cs"))&amp;"/"&amp;IF(G3634&lt;11,G3634,IF(G3634&lt;16,G3634-10,G3634-15))&amp;".jpg"</f>
        <v>jingdian/sichuan/deyang/jd/10.jpg</v>
      </c>
      <c r="D3634" s="23">
        <f t="shared" si="170"/>
        <v>1</v>
      </c>
      <c r="E3634" s="2" t="str">
        <f>VLOOKUP(F3634,city!$A$4:$D$352,4,FALSE)</f>
        <v>德阳</v>
      </c>
      <c r="F3634" s="22">
        <f t="shared" si="171"/>
        <v>214</v>
      </c>
      <c r="G3634" s="22">
        <f>IF(VLOOKUP(F3633,city!$A$4:$H$352,8,FALSE)&gt;G3633,G3633+1,1)</f>
        <v>10</v>
      </c>
    </row>
    <row r="3635" spans="1:7" x14ac:dyDescent="0.15">
      <c r="A3635" s="23">
        <f t="shared" si="169"/>
        <v>121451</v>
      </c>
      <c r="B3635" s="24">
        <v>5</v>
      </c>
      <c r="C3635" s="28" t="str">
        <f>"jingdian/"&amp;VLOOKUP(E3635,city!$D$4:$P$352,12,FALSE)&amp;"/"&amp;VLOOKUP(E3635,city!$D$4:$P$352,13,FALSE)&amp;"/"&amp;IF(G3635&lt;11,"jd",IF(G3635&lt;16,"tc","cs"))&amp;"/"&amp;IF(G3635&lt;11,G3635,IF(G3635&lt;16,G3635-10,G3635-15))&amp;".jpg"</f>
        <v>jingdian/sichuan/deyang/tc/1.jpg</v>
      </c>
      <c r="D3635" s="23">
        <f t="shared" si="170"/>
        <v>2</v>
      </c>
      <c r="E3635" s="2" t="str">
        <f>VLOOKUP(F3635,city!$A$4:$D$352,4,FALSE)</f>
        <v>德阳</v>
      </c>
      <c r="F3635" s="22">
        <f t="shared" si="171"/>
        <v>214</v>
      </c>
      <c r="G3635" s="22">
        <f>IF(VLOOKUP(F3634,city!$A$4:$H$352,8,FALSE)&gt;G3634,G3634+1,1)</f>
        <v>11</v>
      </c>
    </row>
    <row r="3636" spans="1:7" x14ac:dyDescent="0.15">
      <c r="A3636" s="23">
        <f t="shared" si="169"/>
        <v>121452</v>
      </c>
      <c r="B3636" s="24">
        <v>5</v>
      </c>
      <c r="C3636" s="28" t="str">
        <f>"jingdian/"&amp;VLOOKUP(E3636,city!$D$4:$P$352,12,FALSE)&amp;"/"&amp;VLOOKUP(E3636,city!$D$4:$P$352,13,FALSE)&amp;"/"&amp;IF(G3636&lt;11,"jd",IF(G3636&lt;16,"tc","cs"))&amp;"/"&amp;IF(G3636&lt;11,G3636,IF(G3636&lt;16,G3636-10,G3636-15))&amp;".jpg"</f>
        <v>jingdian/sichuan/deyang/tc/2.jpg</v>
      </c>
      <c r="D3636" s="23">
        <f t="shared" si="170"/>
        <v>2</v>
      </c>
      <c r="E3636" s="2" t="str">
        <f>VLOOKUP(F3636,city!$A$4:$D$352,4,FALSE)</f>
        <v>德阳</v>
      </c>
      <c r="F3636" s="22">
        <f t="shared" si="171"/>
        <v>214</v>
      </c>
      <c r="G3636" s="22">
        <f>IF(VLOOKUP(F3635,city!$A$4:$H$352,8,FALSE)&gt;G3635,G3635+1,1)</f>
        <v>12</v>
      </c>
    </row>
    <row r="3637" spans="1:7" x14ac:dyDescent="0.15">
      <c r="A3637" s="23">
        <f t="shared" si="169"/>
        <v>121453</v>
      </c>
      <c r="B3637" s="24">
        <v>5</v>
      </c>
      <c r="C3637" s="28" t="str">
        <f>"jingdian/"&amp;VLOOKUP(E3637,city!$D$4:$P$352,12,FALSE)&amp;"/"&amp;VLOOKUP(E3637,city!$D$4:$P$352,13,FALSE)&amp;"/"&amp;IF(G3637&lt;11,"jd",IF(G3637&lt;16,"tc","cs"))&amp;"/"&amp;IF(G3637&lt;11,G3637,IF(G3637&lt;16,G3637-10,G3637-15))&amp;".jpg"</f>
        <v>jingdian/sichuan/deyang/tc/3.jpg</v>
      </c>
      <c r="D3637" s="23">
        <f t="shared" si="170"/>
        <v>2</v>
      </c>
      <c r="E3637" s="2" t="str">
        <f>VLOOKUP(F3637,city!$A$4:$D$352,4,FALSE)</f>
        <v>德阳</v>
      </c>
      <c r="F3637" s="22">
        <f t="shared" si="171"/>
        <v>214</v>
      </c>
      <c r="G3637" s="22">
        <f>IF(VLOOKUP(F3636,city!$A$4:$H$352,8,FALSE)&gt;G3636,G3636+1,1)</f>
        <v>13</v>
      </c>
    </row>
    <row r="3638" spans="1:7" x14ac:dyDescent="0.15">
      <c r="A3638" s="23">
        <f t="shared" si="169"/>
        <v>121454</v>
      </c>
      <c r="B3638" s="24">
        <v>4</v>
      </c>
      <c r="C3638" s="28" t="str">
        <f>"jingdian/"&amp;VLOOKUP(E3638,city!$D$4:$P$352,12,FALSE)&amp;"/"&amp;VLOOKUP(E3638,city!$D$4:$P$352,13,FALSE)&amp;"/"&amp;IF(G3638&lt;11,"jd",IF(G3638&lt;16,"tc","cs"))&amp;"/"&amp;IF(G3638&lt;11,G3638,IF(G3638&lt;16,G3638-10,G3638-15))&amp;".jpg"</f>
        <v>jingdian/sichuan/deyang/tc/4.jpg</v>
      </c>
      <c r="D3638" s="23">
        <f t="shared" si="170"/>
        <v>2</v>
      </c>
      <c r="E3638" s="2" t="str">
        <f>VLOOKUP(F3638,city!$A$4:$D$352,4,FALSE)</f>
        <v>德阳</v>
      </c>
      <c r="F3638" s="22">
        <f t="shared" si="171"/>
        <v>214</v>
      </c>
      <c r="G3638" s="22">
        <f>IF(VLOOKUP(F3637,city!$A$4:$H$352,8,FALSE)&gt;G3637,G3637+1,1)</f>
        <v>14</v>
      </c>
    </row>
    <row r="3639" spans="1:7" x14ac:dyDescent="0.15">
      <c r="A3639" s="23">
        <f t="shared" si="169"/>
        <v>121455</v>
      </c>
      <c r="B3639" s="24">
        <v>4</v>
      </c>
      <c r="C3639" s="28" t="str">
        <f>"jingdian/"&amp;VLOOKUP(E3639,city!$D$4:$P$352,12,FALSE)&amp;"/"&amp;VLOOKUP(E3639,city!$D$4:$P$352,13,FALSE)&amp;"/"&amp;IF(G3639&lt;11,"jd",IF(G3639&lt;16,"tc","cs"))&amp;"/"&amp;IF(G3639&lt;11,G3639,IF(G3639&lt;16,G3639-10,G3639-15))&amp;".jpg"</f>
        <v>jingdian/sichuan/deyang/tc/5.jpg</v>
      </c>
      <c r="D3639" s="23">
        <f t="shared" si="170"/>
        <v>2</v>
      </c>
      <c r="E3639" s="2" t="str">
        <f>VLOOKUP(F3639,city!$A$4:$D$352,4,FALSE)</f>
        <v>德阳</v>
      </c>
      <c r="F3639" s="22">
        <f t="shared" si="171"/>
        <v>214</v>
      </c>
      <c r="G3639" s="22">
        <f>IF(VLOOKUP(F3638,city!$A$4:$H$352,8,FALSE)&gt;G3638,G3638+1,1)</f>
        <v>15</v>
      </c>
    </row>
    <row r="3640" spans="1:7" x14ac:dyDescent="0.15">
      <c r="A3640" s="23">
        <f t="shared" si="169"/>
        <v>121481</v>
      </c>
      <c r="B3640" s="24">
        <v>5</v>
      </c>
      <c r="C3640" s="28" t="str">
        <f>"jingdian/"&amp;VLOOKUP(E3640,city!$D$4:$P$352,12,FALSE)&amp;"/"&amp;VLOOKUP(E3640,city!$D$4:$P$352,13,FALSE)&amp;"/"&amp;IF(G3640&lt;11,"jd",IF(G3640&lt;16,"tc","cs"))&amp;"/"&amp;IF(G3640&lt;11,G3640,IF(G3640&lt;16,G3640-10,G3640-15))&amp;".jpg"</f>
        <v>jingdian/sichuan/deyang/cs/1.jpg</v>
      </c>
      <c r="D3640" s="23">
        <f t="shared" si="170"/>
        <v>3</v>
      </c>
      <c r="E3640" s="2" t="str">
        <f>VLOOKUP(F3640,city!$A$4:$D$352,4,FALSE)</f>
        <v>德阳</v>
      </c>
      <c r="F3640" s="22">
        <f t="shared" si="171"/>
        <v>214</v>
      </c>
      <c r="G3640" s="22">
        <f>IF(VLOOKUP(F3639,city!$A$4:$H$352,8,FALSE)&gt;G3639,G3639+1,1)</f>
        <v>16</v>
      </c>
    </row>
    <row r="3641" spans="1:7" x14ac:dyDescent="0.15">
      <c r="A3641" s="23">
        <f t="shared" si="169"/>
        <v>121482</v>
      </c>
      <c r="B3641" s="24">
        <v>3</v>
      </c>
      <c r="C3641" s="28" t="str">
        <f>"jingdian/"&amp;VLOOKUP(E3641,city!$D$4:$P$352,12,FALSE)&amp;"/"&amp;VLOOKUP(E3641,city!$D$4:$P$352,13,FALSE)&amp;"/"&amp;IF(G3641&lt;11,"jd",IF(G3641&lt;16,"tc","cs"))&amp;"/"&amp;IF(G3641&lt;11,G3641,IF(G3641&lt;16,G3641-10,G3641-15))&amp;".jpg"</f>
        <v>jingdian/sichuan/deyang/cs/2.jpg</v>
      </c>
      <c r="D3641" s="23">
        <f t="shared" si="170"/>
        <v>3</v>
      </c>
      <c r="E3641" s="2" t="str">
        <f>VLOOKUP(F3641,city!$A$4:$D$352,4,FALSE)</f>
        <v>德阳</v>
      </c>
      <c r="F3641" s="22">
        <f t="shared" si="171"/>
        <v>214</v>
      </c>
      <c r="G3641" s="22">
        <f>IF(VLOOKUP(F3640,city!$A$4:$H$352,8,FALSE)&gt;G3640,G3640+1,1)</f>
        <v>17</v>
      </c>
    </row>
    <row r="3642" spans="1:7" x14ac:dyDescent="0.15">
      <c r="A3642" s="23">
        <f t="shared" si="169"/>
        <v>121501</v>
      </c>
      <c r="B3642" s="24">
        <v>1</v>
      </c>
      <c r="C3642" s="28" t="str">
        <f>"jingdian/"&amp;VLOOKUP(E3642,city!$D$4:$P$352,12,FALSE)&amp;"/"&amp;VLOOKUP(E3642,city!$D$4:$P$352,13,FALSE)&amp;"/"&amp;IF(G3642&lt;11,"jd",IF(G3642&lt;16,"tc","cs"))&amp;"/"&amp;IF(G3642&lt;11,G3642,IF(G3642&lt;16,G3642-10,G3642-15))&amp;".jpg"</f>
        <v>jingdian/sichuan/guangyuan/jd/1.jpg</v>
      </c>
      <c r="D3642" s="23">
        <f t="shared" si="170"/>
        <v>1</v>
      </c>
      <c r="E3642" s="2" t="str">
        <f>VLOOKUP(F3642,city!$A$4:$D$352,4,FALSE)</f>
        <v>广元</v>
      </c>
      <c r="F3642" s="22">
        <f t="shared" si="171"/>
        <v>215</v>
      </c>
      <c r="G3642" s="22">
        <f>IF(VLOOKUP(F3641,city!$A$4:$H$352,8,FALSE)&gt;G3641,G3641+1,1)</f>
        <v>1</v>
      </c>
    </row>
    <row r="3643" spans="1:7" x14ac:dyDescent="0.15">
      <c r="A3643" s="23">
        <f t="shared" si="169"/>
        <v>121502</v>
      </c>
      <c r="B3643" s="24">
        <v>1</v>
      </c>
      <c r="C3643" s="28" t="str">
        <f>"jingdian/"&amp;VLOOKUP(E3643,city!$D$4:$P$352,12,FALSE)&amp;"/"&amp;VLOOKUP(E3643,city!$D$4:$P$352,13,FALSE)&amp;"/"&amp;IF(G3643&lt;11,"jd",IF(G3643&lt;16,"tc","cs"))&amp;"/"&amp;IF(G3643&lt;11,G3643,IF(G3643&lt;16,G3643-10,G3643-15))&amp;".jpg"</f>
        <v>jingdian/sichuan/guangyuan/jd/2.jpg</v>
      </c>
      <c r="D3643" s="23">
        <f t="shared" si="170"/>
        <v>1</v>
      </c>
      <c r="E3643" s="2" t="str">
        <f>VLOOKUP(F3643,city!$A$4:$D$352,4,FALSE)</f>
        <v>广元</v>
      </c>
      <c r="F3643" s="22">
        <f t="shared" si="171"/>
        <v>215</v>
      </c>
      <c r="G3643" s="22">
        <f>IF(VLOOKUP(F3642,city!$A$4:$H$352,8,FALSE)&gt;G3642,G3642+1,1)</f>
        <v>2</v>
      </c>
    </row>
    <row r="3644" spans="1:7" x14ac:dyDescent="0.15">
      <c r="A3644" s="23">
        <f t="shared" si="169"/>
        <v>121503</v>
      </c>
      <c r="B3644" s="24">
        <v>1</v>
      </c>
      <c r="C3644" s="28" t="str">
        <f>"jingdian/"&amp;VLOOKUP(E3644,city!$D$4:$P$352,12,FALSE)&amp;"/"&amp;VLOOKUP(E3644,city!$D$4:$P$352,13,FALSE)&amp;"/"&amp;IF(G3644&lt;11,"jd",IF(G3644&lt;16,"tc","cs"))&amp;"/"&amp;IF(G3644&lt;11,G3644,IF(G3644&lt;16,G3644-10,G3644-15))&amp;".jpg"</f>
        <v>jingdian/sichuan/guangyuan/jd/3.jpg</v>
      </c>
      <c r="D3644" s="23">
        <f t="shared" si="170"/>
        <v>1</v>
      </c>
      <c r="E3644" s="2" t="str">
        <f>VLOOKUP(F3644,city!$A$4:$D$352,4,FALSE)</f>
        <v>广元</v>
      </c>
      <c r="F3644" s="22">
        <f t="shared" si="171"/>
        <v>215</v>
      </c>
      <c r="G3644" s="22">
        <f>IF(VLOOKUP(F3643,city!$A$4:$H$352,8,FALSE)&gt;G3643,G3643+1,1)</f>
        <v>3</v>
      </c>
    </row>
    <row r="3645" spans="1:7" x14ac:dyDescent="0.15">
      <c r="A3645" s="23">
        <f t="shared" si="169"/>
        <v>121504</v>
      </c>
      <c r="B3645" s="24">
        <v>1</v>
      </c>
      <c r="C3645" s="28" t="str">
        <f>"jingdian/"&amp;VLOOKUP(E3645,city!$D$4:$P$352,12,FALSE)&amp;"/"&amp;VLOOKUP(E3645,city!$D$4:$P$352,13,FALSE)&amp;"/"&amp;IF(G3645&lt;11,"jd",IF(G3645&lt;16,"tc","cs"))&amp;"/"&amp;IF(G3645&lt;11,G3645,IF(G3645&lt;16,G3645-10,G3645-15))&amp;".jpg"</f>
        <v>jingdian/sichuan/guangyuan/jd/4.jpg</v>
      </c>
      <c r="D3645" s="23">
        <f t="shared" si="170"/>
        <v>1</v>
      </c>
      <c r="E3645" s="2" t="str">
        <f>VLOOKUP(F3645,city!$A$4:$D$352,4,FALSE)</f>
        <v>广元</v>
      </c>
      <c r="F3645" s="22">
        <f t="shared" si="171"/>
        <v>215</v>
      </c>
      <c r="G3645" s="22">
        <f>IF(VLOOKUP(F3644,city!$A$4:$H$352,8,FALSE)&gt;G3644,G3644+1,1)</f>
        <v>4</v>
      </c>
    </row>
    <row r="3646" spans="1:7" x14ac:dyDescent="0.15">
      <c r="A3646" s="23">
        <f t="shared" si="169"/>
        <v>121505</v>
      </c>
      <c r="B3646" s="24">
        <v>1</v>
      </c>
      <c r="C3646" s="28" t="str">
        <f>"jingdian/"&amp;VLOOKUP(E3646,city!$D$4:$P$352,12,FALSE)&amp;"/"&amp;VLOOKUP(E3646,city!$D$4:$P$352,13,FALSE)&amp;"/"&amp;IF(G3646&lt;11,"jd",IF(G3646&lt;16,"tc","cs"))&amp;"/"&amp;IF(G3646&lt;11,G3646,IF(G3646&lt;16,G3646-10,G3646-15))&amp;".jpg"</f>
        <v>jingdian/sichuan/guangyuan/jd/5.jpg</v>
      </c>
      <c r="D3646" s="23">
        <f t="shared" si="170"/>
        <v>1</v>
      </c>
      <c r="E3646" s="2" t="str">
        <f>VLOOKUP(F3646,city!$A$4:$D$352,4,FALSE)</f>
        <v>广元</v>
      </c>
      <c r="F3646" s="22">
        <f t="shared" si="171"/>
        <v>215</v>
      </c>
      <c r="G3646" s="22">
        <f>IF(VLOOKUP(F3645,city!$A$4:$H$352,8,FALSE)&gt;G3645,G3645+1,1)</f>
        <v>5</v>
      </c>
    </row>
    <row r="3647" spans="1:7" x14ac:dyDescent="0.15">
      <c r="A3647" s="23">
        <f t="shared" si="169"/>
        <v>121506</v>
      </c>
      <c r="B3647" s="24">
        <v>1</v>
      </c>
      <c r="C3647" s="28" t="str">
        <f>"jingdian/"&amp;VLOOKUP(E3647,city!$D$4:$P$352,12,FALSE)&amp;"/"&amp;VLOOKUP(E3647,city!$D$4:$P$352,13,FALSE)&amp;"/"&amp;IF(G3647&lt;11,"jd",IF(G3647&lt;16,"tc","cs"))&amp;"/"&amp;IF(G3647&lt;11,G3647,IF(G3647&lt;16,G3647-10,G3647-15))&amp;".jpg"</f>
        <v>jingdian/sichuan/guangyuan/jd/6.jpg</v>
      </c>
      <c r="D3647" s="23">
        <f t="shared" si="170"/>
        <v>1</v>
      </c>
      <c r="E3647" s="2" t="str">
        <f>VLOOKUP(F3647,city!$A$4:$D$352,4,FALSE)</f>
        <v>广元</v>
      </c>
      <c r="F3647" s="22">
        <f t="shared" si="171"/>
        <v>215</v>
      </c>
      <c r="G3647" s="22">
        <f>IF(VLOOKUP(F3646,city!$A$4:$H$352,8,FALSE)&gt;G3646,G3646+1,1)</f>
        <v>6</v>
      </c>
    </row>
    <row r="3648" spans="1:7" x14ac:dyDescent="0.15">
      <c r="A3648" s="23">
        <f t="shared" si="169"/>
        <v>121507</v>
      </c>
      <c r="B3648" s="24">
        <v>1</v>
      </c>
      <c r="C3648" s="28" t="str">
        <f>"jingdian/"&amp;VLOOKUP(E3648,city!$D$4:$P$352,12,FALSE)&amp;"/"&amp;VLOOKUP(E3648,city!$D$4:$P$352,13,FALSE)&amp;"/"&amp;IF(G3648&lt;11,"jd",IF(G3648&lt;16,"tc","cs"))&amp;"/"&amp;IF(G3648&lt;11,G3648,IF(G3648&lt;16,G3648-10,G3648-15))&amp;".jpg"</f>
        <v>jingdian/sichuan/guangyuan/jd/7.jpg</v>
      </c>
      <c r="D3648" s="23">
        <f t="shared" si="170"/>
        <v>1</v>
      </c>
      <c r="E3648" s="2" t="str">
        <f>VLOOKUP(F3648,city!$A$4:$D$352,4,FALSE)</f>
        <v>广元</v>
      </c>
      <c r="F3648" s="22">
        <f t="shared" si="171"/>
        <v>215</v>
      </c>
      <c r="G3648" s="22">
        <f>IF(VLOOKUP(F3647,city!$A$4:$H$352,8,FALSE)&gt;G3647,G3647+1,1)</f>
        <v>7</v>
      </c>
    </row>
    <row r="3649" spans="1:7" x14ac:dyDescent="0.15">
      <c r="A3649" s="23">
        <f t="shared" si="169"/>
        <v>121508</v>
      </c>
      <c r="B3649" s="24">
        <v>1</v>
      </c>
      <c r="C3649" s="28" t="str">
        <f>"jingdian/"&amp;VLOOKUP(E3649,city!$D$4:$P$352,12,FALSE)&amp;"/"&amp;VLOOKUP(E3649,city!$D$4:$P$352,13,FALSE)&amp;"/"&amp;IF(G3649&lt;11,"jd",IF(G3649&lt;16,"tc","cs"))&amp;"/"&amp;IF(G3649&lt;11,G3649,IF(G3649&lt;16,G3649-10,G3649-15))&amp;".jpg"</f>
        <v>jingdian/sichuan/guangyuan/jd/8.jpg</v>
      </c>
      <c r="D3649" s="23">
        <f t="shared" si="170"/>
        <v>1</v>
      </c>
      <c r="E3649" s="2" t="str">
        <f>VLOOKUP(F3649,city!$A$4:$D$352,4,FALSE)</f>
        <v>广元</v>
      </c>
      <c r="F3649" s="22">
        <f t="shared" si="171"/>
        <v>215</v>
      </c>
      <c r="G3649" s="22">
        <f>IF(VLOOKUP(F3648,city!$A$4:$H$352,8,FALSE)&gt;G3648,G3648+1,1)</f>
        <v>8</v>
      </c>
    </row>
    <row r="3650" spans="1:7" x14ac:dyDescent="0.15">
      <c r="A3650" s="23">
        <f t="shared" si="169"/>
        <v>121509</v>
      </c>
      <c r="B3650" s="24">
        <v>1</v>
      </c>
      <c r="C3650" s="28" t="str">
        <f>"jingdian/"&amp;VLOOKUP(E3650,city!$D$4:$P$352,12,FALSE)&amp;"/"&amp;VLOOKUP(E3650,city!$D$4:$P$352,13,FALSE)&amp;"/"&amp;IF(G3650&lt;11,"jd",IF(G3650&lt;16,"tc","cs"))&amp;"/"&amp;IF(G3650&lt;11,G3650,IF(G3650&lt;16,G3650-10,G3650-15))&amp;".jpg"</f>
        <v>jingdian/sichuan/guangyuan/jd/9.jpg</v>
      </c>
      <c r="D3650" s="23">
        <f t="shared" si="170"/>
        <v>1</v>
      </c>
      <c r="E3650" s="2" t="str">
        <f>VLOOKUP(F3650,city!$A$4:$D$352,4,FALSE)</f>
        <v>广元</v>
      </c>
      <c r="F3650" s="22">
        <f t="shared" si="171"/>
        <v>215</v>
      </c>
      <c r="G3650" s="22">
        <f>IF(VLOOKUP(F3649,city!$A$4:$H$352,8,FALSE)&gt;G3649,G3649+1,1)</f>
        <v>9</v>
      </c>
    </row>
    <row r="3651" spans="1:7" x14ac:dyDescent="0.15">
      <c r="A3651" s="23">
        <f t="shared" si="169"/>
        <v>121510</v>
      </c>
      <c r="B3651" s="24">
        <v>1</v>
      </c>
      <c r="C3651" s="28" t="str">
        <f>"jingdian/"&amp;VLOOKUP(E3651,city!$D$4:$P$352,12,FALSE)&amp;"/"&amp;VLOOKUP(E3651,city!$D$4:$P$352,13,FALSE)&amp;"/"&amp;IF(G3651&lt;11,"jd",IF(G3651&lt;16,"tc","cs"))&amp;"/"&amp;IF(G3651&lt;11,G3651,IF(G3651&lt;16,G3651-10,G3651-15))&amp;".jpg"</f>
        <v>jingdian/sichuan/guangyuan/jd/10.jpg</v>
      </c>
      <c r="D3651" s="23">
        <f t="shared" si="170"/>
        <v>1</v>
      </c>
      <c r="E3651" s="2" t="str">
        <f>VLOOKUP(F3651,city!$A$4:$D$352,4,FALSE)</f>
        <v>广元</v>
      </c>
      <c r="F3651" s="22">
        <f t="shared" si="171"/>
        <v>215</v>
      </c>
      <c r="G3651" s="22">
        <f>IF(VLOOKUP(F3650,city!$A$4:$H$352,8,FALSE)&gt;G3650,G3650+1,1)</f>
        <v>10</v>
      </c>
    </row>
    <row r="3652" spans="1:7" x14ac:dyDescent="0.15">
      <c r="A3652" s="23">
        <f t="shared" si="169"/>
        <v>121551</v>
      </c>
      <c r="B3652" s="24">
        <v>2</v>
      </c>
      <c r="C3652" s="28" t="str">
        <f>"jingdian/"&amp;VLOOKUP(E3652,city!$D$4:$P$352,12,FALSE)&amp;"/"&amp;VLOOKUP(E3652,city!$D$4:$P$352,13,FALSE)&amp;"/"&amp;IF(G3652&lt;11,"jd",IF(G3652&lt;16,"tc","cs"))&amp;"/"&amp;IF(G3652&lt;11,G3652,IF(G3652&lt;16,G3652-10,G3652-15))&amp;".jpg"</f>
        <v>jingdian/sichuan/guangyuan/tc/1.jpg</v>
      </c>
      <c r="D3652" s="23">
        <f t="shared" si="170"/>
        <v>2</v>
      </c>
      <c r="E3652" s="2" t="str">
        <f>VLOOKUP(F3652,city!$A$4:$D$352,4,FALSE)</f>
        <v>广元</v>
      </c>
      <c r="F3652" s="22">
        <f t="shared" si="171"/>
        <v>215</v>
      </c>
      <c r="G3652" s="22">
        <f>IF(VLOOKUP(F3651,city!$A$4:$H$352,8,FALSE)&gt;G3651,G3651+1,1)</f>
        <v>11</v>
      </c>
    </row>
    <row r="3653" spans="1:7" x14ac:dyDescent="0.15">
      <c r="A3653" s="23">
        <f t="shared" ref="A3653:A3716" si="172">IF(G3653&lt;11,G3653,IF(G3653&lt;16,G3653+40,G3653+65))+F3653*100+100000</f>
        <v>121552</v>
      </c>
      <c r="B3653" s="24">
        <v>3</v>
      </c>
      <c r="C3653" s="28" t="str">
        <f>"jingdian/"&amp;VLOOKUP(E3653,city!$D$4:$P$352,12,FALSE)&amp;"/"&amp;VLOOKUP(E3653,city!$D$4:$P$352,13,FALSE)&amp;"/"&amp;IF(G3653&lt;11,"jd",IF(G3653&lt;16,"tc","cs"))&amp;"/"&amp;IF(G3653&lt;11,G3653,IF(G3653&lt;16,G3653-10,G3653-15))&amp;".jpg"</f>
        <v>jingdian/sichuan/guangyuan/tc/2.jpg</v>
      </c>
      <c r="D3653" s="23">
        <f t="shared" ref="D3653:D3716" si="173">IF(G3653&lt;11,1,IF(G3653&lt;16,2,3))</f>
        <v>2</v>
      </c>
      <c r="E3653" s="2" t="str">
        <f>VLOOKUP(F3653,city!$A$4:$D$352,4,FALSE)</f>
        <v>广元</v>
      </c>
      <c r="F3653" s="22">
        <f t="shared" si="171"/>
        <v>215</v>
      </c>
      <c r="G3653" s="22">
        <f>IF(VLOOKUP(F3652,city!$A$4:$H$352,8,FALSE)&gt;G3652,G3652+1,1)</f>
        <v>12</v>
      </c>
    </row>
    <row r="3654" spans="1:7" x14ac:dyDescent="0.15">
      <c r="A3654" s="23">
        <f t="shared" si="172"/>
        <v>121553</v>
      </c>
      <c r="B3654" s="24">
        <v>5</v>
      </c>
      <c r="C3654" s="28" t="str">
        <f>"jingdian/"&amp;VLOOKUP(E3654,city!$D$4:$P$352,12,FALSE)&amp;"/"&amp;VLOOKUP(E3654,city!$D$4:$P$352,13,FALSE)&amp;"/"&amp;IF(G3654&lt;11,"jd",IF(G3654&lt;16,"tc","cs"))&amp;"/"&amp;IF(G3654&lt;11,G3654,IF(G3654&lt;16,G3654-10,G3654-15))&amp;".jpg"</f>
        <v>jingdian/sichuan/guangyuan/tc/3.jpg</v>
      </c>
      <c r="D3654" s="23">
        <f t="shared" si="173"/>
        <v>2</v>
      </c>
      <c r="E3654" s="2" t="str">
        <f>VLOOKUP(F3654,city!$A$4:$D$352,4,FALSE)</f>
        <v>广元</v>
      </c>
      <c r="F3654" s="22">
        <f t="shared" si="171"/>
        <v>215</v>
      </c>
      <c r="G3654" s="22">
        <f>IF(VLOOKUP(F3653,city!$A$4:$H$352,8,FALSE)&gt;G3653,G3653+1,1)</f>
        <v>13</v>
      </c>
    </row>
    <row r="3655" spans="1:7" x14ac:dyDescent="0.15">
      <c r="A3655" s="23">
        <f t="shared" si="172"/>
        <v>121554</v>
      </c>
      <c r="B3655" s="24">
        <v>2</v>
      </c>
      <c r="C3655" s="28" t="str">
        <f>"jingdian/"&amp;VLOOKUP(E3655,city!$D$4:$P$352,12,FALSE)&amp;"/"&amp;VLOOKUP(E3655,city!$D$4:$P$352,13,FALSE)&amp;"/"&amp;IF(G3655&lt;11,"jd",IF(G3655&lt;16,"tc","cs"))&amp;"/"&amp;IF(G3655&lt;11,G3655,IF(G3655&lt;16,G3655-10,G3655-15))&amp;".jpg"</f>
        <v>jingdian/sichuan/guangyuan/tc/4.jpg</v>
      </c>
      <c r="D3655" s="23">
        <f t="shared" si="173"/>
        <v>2</v>
      </c>
      <c r="E3655" s="2" t="str">
        <f>VLOOKUP(F3655,city!$A$4:$D$352,4,FALSE)</f>
        <v>广元</v>
      </c>
      <c r="F3655" s="22">
        <f t="shared" si="171"/>
        <v>215</v>
      </c>
      <c r="G3655" s="22">
        <f>IF(VLOOKUP(F3654,city!$A$4:$H$352,8,FALSE)&gt;G3654,G3654+1,1)</f>
        <v>14</v>
      </c>
    </row>
    <row r="3656" spans="1:7" x14ac:dyDescent="0.15">
      <c r="A3656" s="23">
        <f t="shared" si="172"/>
        <v>121555</v>
      </c>
      <c r="B3656" s="24">
        <v>4</v>
      </c>
      <c r="C3656" s="28" t="str">
        <f>"jingdian/"&amp;VLOOKUP(E3656,city!$D$4:$P$352,12,FALSE)&amp;"/"&amp;VLOOKUP(E3656,city!$D$4:$P$352,13,FALSE)&amp;"/"&amp;IF(G3656&lt;11,"jd",IF(G3656&lt;16,"tc","cs"))&amp;"/"&amp;IF(G3656&lt;11,G3656,IF(G3656&lt;16,G3656-10,G3656-15))&amp;".jpg"</f>
        <v>jingdian/sichuan/guangyuan/tc/5.jpg</v>
      </c>
      <c r="D3656" s="23">
        <f t="shared" si="173"/>
        <v>2</v>
      </c>
      <c r="E3656" s="2" t="str">
        <f>VLOOKUP(F3656,city!$A$4:$D$352,4,FALSE)</f>
        <v>广元</v>
      </c>
      <c r="F3656" s="22">
        <f t="shared" si="171"/>
        <v>215</v>
      </c>
      <c r="G3656" s="22">
        <f>IF(VLOOKUP(F3655,city!$A$4:$H$352,8,FALSE)&gt;G3655,G3655+1,1)</f>
        <v>15</v>
      </c>
    </row>
    <row r="3657" spans="1:7" x14ac:dyDescent="0.15">
      <c r="A3657" s="23">
        <f t="shared" si="172"/>
        <v>121581</v>
      </c>
      <c r="B3657" s="24">
        <v>3</v>
      </c>
      <c r="C3657" s="28" t="str">
        <f>"jingdian/"&amp;VLOOKUP(E3657,city!$D$4:$P$352,12,FALSE)&amp;"/"&amp;VLOOKUP(E3657,city!$D$4:$P$352,13,FALSE)&amp;"/"&amp;IF(G3657&lt;11,"jd",IF(G3657&lt;16,"tc","cs"))&amp;"/"&amp;IF(G3657&lt;11,G3657,IF(G3657&lt;16,G3657-10,G3657-15))&amp;".jpg"</f>
        <v>jingdian/sichuan/guangyuan/cs/1.jpg</v>
      </c>
      <c r="D3657" s="23">
        <f t="shared" si="173"/>
        <v>3</v>
      </c>
      <c r="E3657" s="2" t="str">
        <f>VLOOKUP(F3657,city!$A$4:$D$352,4,FALSE)</f>
        <v>广元</v>
      </c>
      <c r="F3657" s="22">
        <f t="shared" si="171"/>
        <v>215</v>
      </c>
      <c r="G3657" s="22">
        <f>IF(VLOOKUP(F3656,city!$A$4:$H$352,8,FALSE)&gt;G3656,G3656+1,1)</f>
        <v>16</v>
      </c>
    </row>
    <row r="3658" spans="1:7" x14ac:dyDescent="0.15">
      <c r="A3658" s="23">
        <f t="shared" si="172"/>
        <v>121582</v>
      </c>
      <c r="B3658" s="24">
        <v>4</v>
      </c>
      <c r="C3658" s="28" t="str">
        <f>"jingdian/"&amp;VLOOKUP(E3658,city!$D$4:$P$352,12,FALSE)&amp;"/"&amp;VLOOKUP(E3658,city!$D$4:$P$352,13,FALSE)&amp;"/"&amp;IF(G3658&lt;11,"jd",IF(G3658&lt;16,"tc","cs"))&amp;"/"&amp;IF(G3658&lt;11,G3658,IF(G3658&lt;16,G3658-10,G3658-15))&amp;".jpg"</f>
        <v>jingdian/sichuan/guangyuan/cs/2.jpg</v>
      </c>
      <c r="D3658" s="23">
        <f t="shared" si="173"/>
        <v>3</v>
      </c>
      <c r="E3658" s="2" t="str">
        <f>VLOOKUP(F3658,city!$A$4:$D$352,4,FALSE)</f>
        <v>广元</v>
      </c>
      <c r="F3658" s="22">
        <f t="shared" si="171"/>
        <v>215</v>
      </c>
      <c r="G3658" s="22">
        <f>IF(VLOOKUP(F3657,city!$A$4:$H$352,8,FALSE)&gt;G3657,G3657+1,1)</f>
        <v>17</v>
      </c>
    </row>
    <row r="3659" spans="1:7" x14ac:dyDescent="0.15">
      <c r="A3659" s="23">
        <f t="shared" si="172"/>
        <v>121601</v>
      </c>
      <c r="B3659" s="24">
        <v>1</v>
      </c>
      <c r="C3659" s="28" t="str">
        <f>"jingdian/"&amp;VLOOKUP(E3659,city!$D$4:$P$352,12,FALSE)&amp;"/"&amp;VLOOKUP(E3659,city!$D$4:$P$352,13,FALSE)&amp;"/"&amp;IF(G3659&lt;11,"jd",IF(G3659&lt;16,"tc","cs"))&amp;"/"&amp;IF(G3659&lt;11,G3659,IF(G3659&lt;16,G3659-10,G3659-15))&amp;".jpg"</f>
        <v>jingdian/sichuan/suining/jd/1.jpg</v>
      </c>
      <c r="D3659" s="23">
        <f t="shared" si="173"/>
        <v>1</v>
      </c>
      <c r="E3659" s="2" t="str">
        <f>VLOOKUP(F3659,city!$A$4:$D$352,4,FALSE)</f>
        <v>遂宁</v>
      </c>
      <c r="F3659" s="22">
        <f t="shared" si="171"/>
        <v>216</v>
      </c>
      <c r="G3659" s="22">
        <f>IF(VLOOKUP(F3658,city!$A$4:$H$352,8,FALSE)&gt;G3658,G3658+1,1)</f>
        <v>1</v>
      </c>
    </row>
    <row r="3660" spans="1:7" x14ac:dyDescent="0.15">
      <c r="A3660" s="23">
        <f t="shared" si="172"/>
        <v>121602</v>
      </c>
      <c r="B3660" s="24">
        <v>1</v>
      </c>
      <c r="C3660" s="28" t="str">
        <f>"jingdian/"&amp;VLOOKUP(E3660,city!$D$4:$P$352,12,FALSE)&amp;"/"&amp;VLOOKUP(E3660,city!$D$4:$P$352,13,FALSE)&amp;"/"&amp;IF(G3660&lt;11,"jd",IF(G3660&lt;16,"tc","cs"))&amp;"/"&amp;IF(G3660&lt;11,G3660,IF(G3660&lt;16,G3660-10,G3660-15))&amp;".jpg"</f>
        <v>jingdian/sichuan/suining/jd/2.jpg</v>
      </c>
      <c r="D3660" s="23">
        <f t="shared" si="173"/>
        <v>1</v>
      </c>
      <c r="E3660" s="2" t="str">
        <f>VLOOKUP(F3660,city!$A$4:$D$352,4,FALSE)</f>
        <v>遂宁</v>
      </c>
      <c r="F3660" s="22">
        <f t="shared" si="171"/>
        <v>216</v>
      </c>
      <c r="G3660" s="22">
        <f>IF(VLOOKUP(F3659,city!$A$4:$H$352,8,FALSE)&gt;G3659,G3659+1,1)</f>
        <v>2</v>
      </c>
    </row>
    <row r="3661" spans="1:7" x14ac:dyDescent="0.15">
      <c r="A3661" s="23">
        <f t="shared" si="172"/>
        <v>121603</v>
      </c>
      <c r="B3661" s="24">
        <v>1</v>
      </c>
      <c r="C3661" s="28" t="str">
        <f>"jingdian/"&amp;VLOOKUP(E3661,city!$D$4:$P$352,12,FALSE)&amp;"/"&amp;VLOOKUP(E3661,city!$D$4:$P$352,13,FALSE)&amp;"/"&amp;IF(G3661&lt;11,"jd",IF(G3661&lt;16,"tc","cs"))&amp;"/"&amp;IF(G3661&lt;11,G3661,IF(G3661&lt;16,G3661-10,G3661-15))&amp;".jpg"</f>
        <v>jingdian/sichuan/suining/jd/3.jpg</v>
      </c>
      <c r="D3661" s="23">
        <f t="shared" si="173"/>
        <v>1</v>
      </c>
      <c r="E3661" s="2" t="str">
        <f>VLOOKUP(F3661,city!$A$4:$D$352,4,FALSE)</f>
        <v>遂宁</v>
      </c>
      <c r="F3661" s="22">
        <f t="shared" si="171"/>
        <v>216</v>
      </c>
      <c r="G3661" s="22">
        <f>IF(VLOOKUP(F3660,city!$A$4:$H$352,8,FALSE)&gt;G3660,G3660+1,1)</f>
        <v>3</v>
      </c>
    </row>
    <row r="3662" spans="1:7" x14ac:dyDescent="0.15">
      <c r="A3662" s="23">
        <f t="shared" si="172"/>
        <v>121604</v>
      </c>
      <c r="B3662" s="24">
        <v>1</v>
      </c>
      <c r="C3662" s="28" t="str">
        <f>"jingdian/"&amp;VLOOKUP(E3662,city!$D$4:$P$352,12,FALSE)&amp;"/"&amp;VLOOKUP(E3662,city!$D$4:$P$352,13,FALSE)&amp;"/"&amp;IF(G3662&lt;11,"jd",IF(G3662&lt;16,"tc","cs"))&amp;"/"&amp;IF(G3662&lt;11,G3662,IF(G3662&lt;16,G3662-10,G3662-15))&amp;".jpg"</f>
        <v>jingdian/sichuan/suining/jd/4.jpg</v>
      </c>
      <c r="D3662" s="23">
        <f t="shared" si="173"/>
        <v>1</v>
      </c>
      <c r="E3662" s="2" t="str">
        <f>VLOOKUP(F3662,city!$A$4:$D$352,4,FALSE)</f>
        <v>遂宁</v>
      </c>
      <c r="F3662" s="22">
        <f t="shared" si="171"/>
        <v>216</v>
      </c>
      <c r="G3662" s="22">
        <f>IF(VLOOKUP(F3661,city!$A$4:$H$352,8,FALSE)&gt;G3661,G3661+1,1)</f>
        <v>4</v>
      </c>
    </row>
    <row r="3663" spans="1:7" x14ac:dyDescent="0.15">
      <c r="A3663" s="23">
        <f t="shared" si="172"/>
        <v>121605</v>
      </c>
      <c r="B3663" s="24">
        <v>1</v>
      </c>
      <c r="C3663" s="28" t="str">
        <f>"jingdian/"&amp;VLOOKUP(E3663,city!$D$4:$P$352,12,FALSE)&amp;"/"&amp;VLOOKUP(E3663,city!$D$4:$P$352,13,FALSE)&amp;"/"&amp;IF(G3663&lt;11,"jd",IF(G3663&lt;16,"tc","cs"))&amp;"/"&amp;IF(G3663&lt;11,G3663,IF(G3663&lt;16,G3663-10,G3663-15))&amp;".jpg"</f>
        <v>jingdian/sichuan/suining/jd/5.jpg</v>
      </c>
      <c r="D3663" s="23">
        <f t="shared" si="173"/>
        <v>1</v>
      </c>
      <c r="E3663" s="2" t="str">
        <f>VLOOKUP(F3663,city!$A$4:$D$352,4,FALSE)</f>
        <v>遂宁</v>
      </c>
      <c r="F3663" s="22">
        <f t="shared" si="171"/>
        <v>216</v>
      </c>
      <c r="G3663" s="22">
        <f>IF(VLOOKUP(F3662,city!$A$4:$H$352,8,FALSE)&gt;G3662,G3662+1,1)</f>
        <v>5</v>
      </c>
    </row>
    <row r="3664" spans="1:7" x14ac:dyDescent="0.15">
      <c r="A3664" s="23">
        <f t="shared" si="172"/>
        <v>121606</v>
      </c>
      <c r="B3664" s="24">
        <v>1</v>
      </c>
      <c r="C3664" s="28" t="str">
        <f>"jingdian/"&amp;VLOOKUP(E3664,city!$D$4:$P$352,12,FALSE)&amp;"/"&amp;VLOOKUP(E3664,city!$D$4:$P$352,13,FALSE)&amp;"/"&amp;IF(G3664&lt;11,"jd",IF(G3664&lt;16,"tc","cs"))&amp;"/"&amp;IF(G3664&lt;11,G3664,IF(G3664&lt;16,G3664-10,G3664-15))&amp;".jpg"</f>
        <v>jingdian/sichuan/suining/jd/6.jpg</v>
      </c>
      <c r="D3664" s="23">
        <f t="shared" si="173"/>
        <v>1</v>
      </c>
      <c r="E3664" s="2" t="str">
        <f>VLOOKUP(F3664,city!$A$4:$D$352,4,FALSE)</f>
        <v>遂宁</v>
      </c>
      <c r="F3664" s="22">
        <f t="shared" si="171"/>
        <v>216</v>
      </c>
      <c r="G3664" s="22">
        <f>IF(VLOOKUP(F3663,city!$A$4:$H$352,8,FALSE)&gt;G3663,G3663+1,1)</f>
        <v>6</v>
      </c>
    </row>
    <row r="3665" spans="1:7" x14ac:dyDescent="0.15">
      <c r="A3665" s="23">
        <f t="shared" si="172"/>
        <v>121607</v>
      </c>
      <c r="B3665" s="24">
        <v>1</v>
      </c>
      <c r="C3665" s="28" t="str">
        <f>"jingdian/"&amp;VLOOKUP(E3665,city!$D$4:$P$352,12,FALSE)&amp;"/"&amp;VLOOKUP(E3665,city!$D$4:$P$352,13,FALSE)&amp;"/"&amp;IF(G3665&lt;11,"jd",IF(G3665&lt;16,"tc","cs"))&amp;"/"&amp;IF(G3665&lt;11,G3665,IF(G3665&lt;16,G3665-10,G3665-15))&amp;".jpg"</f>
        <v>jingdian/sichuan/suining/jd/7.jpg</v>
      </c>
      <c r="D3665" s="23">
        <f t="shared" si="173"/>
        <v>1</v>
      </c>
      <c r="E3665" s="2" t="str">
        <f>VLOOKUP(F3665,city!$A$4:$D$352,4,FALSE)</f>
        <v>遂宁</v>
      </c>
      <c r="F3665" s="22">
        <f t="shared" si="171"/>
        <v>216</v>
      </c>
      <c r="G3665" s="22">
        <f>IF(VLOOKUP(F3664,city!$A$4:$H$352,8,FALSE)&gt;G3664,G3664+1,1)</f>
        <v>7</v>
      </c>
    </row>
    <row r="3666" spans="1:7" x14ac:dyDescent="0.15">
      <c r="A3666" s="23">
        <f t="shared" si="172"/>
        <v>121608</v>
      </c>
      <c r="B3666" s="24">
        <v>1</v>
      </c>
      <c r="C3666" s="28" t="str">
        <f>"jingdian/"&amp;VLOOKUP(E3666,city!$D$4:$P$352,12,FALSE)&amp;"/"&amp;VLOOKUP(E3666,city!$D$4:$P$352,13,FALSE)&amp;"/"&amp;IF(G3666&lt;11,"jd",IF(G3666&lt;16,"tc","cs"))&amp;"/"&amp;IF(G3666&lt;11,G3666,IF(G3666&lt;16,G3666-10,G3666-15))&amp;".jpg"</f>
        <v>jingdian/sichuan/suining/jd/8.jpg</v>
      </c>
      <c r="D3666" s="23">
        <f t="shared" si="173"/>
        <v>1</v>
      </c>
      <c r="E3666" s="2" t="str">
        <f>VLOOKUP(F3666,city!$A$4:$D$352,4,FALSE)</f>
        <v>遂宁</v>
      </c>
      <c r="F3666" s="22">
        <f t="shared" si="171"/>
        <v>216</v>
      </c>
      <c r="G3666" s="22">
        <f>IF(VLOOKUP(F3665,city!$A$4:$H$352,8,FALSE)&gt;G3665,G3665+1,1)</f>
        <v>8</v>
      </c>
    </row>
    <row r="3667" spans="1:7" x14ac:dyDescent="0.15">
      <c r="A3667" s="23">
        <f t="shared" si="172"/>
        <v>121609</v>
      </c>
      <c r="B3667" s="24">
        <v>1</v>
      </c>
      <c r="C3667" s="28" t="str">
        <f>"jingdian/"&amp;VLOOKUP(E3667,city!$D$4:$P$352,12,FALSE)&amp;"/"&amp;VLOOKUP(E3667,city!$D$4:$P$352,13,FALSE)&amp;"/"&amp;IF(G3667&lt;11,"jd",IF(G3667&lt;16,"tc","cs"))&amp;"/"&amp;IF(G3667&lt;11,G3667,IF(G3667&lt;16,G3667-10,G3667-15))&amp;".jpg"</f>
        <v>jingdian/sichuan/suining/jd/9.jpg</v>
      </c>
      <c r="D3667" s="23">
        <f t="shared" si="173"/>
        <v>1</v>
      </c>
      <c r="E3667" s="2" t="str">
        <f>VLOOKUP(F3667,city!$A$4:$D$352,4,FALSE)</f>
        <v>遂宁</v>
      </c>
      <c r="F3667" s="22">
        <f t="shared" si="171"/>
        <v>216</v>
      </c>
      <c r="G3667" s="22">
        <f>IF(VLOOKUP(F3666,city!$A$4:$H$352,8,FALSE)&gt;G3666,G3666+1,1)</f>
        <v>9</v>
      </c>
    </row>
    <row r="3668" spans="1:7" x14ac:dyDescent="0.15">
      <c r="A3668" s="23">
        <f t="shared" si="172"/>
        <v>121610</v>
      </c>
      <c r="B3668" s="24">
        <v>1</v>
      </c>
      <c r="C3668" s="28" t="str">
        <f>"jingdian/"&amp;VLOOKUP(E3668,city!$D$4:$P$352,12,FALSE)&amp;"/"&amp;VLOOKUP(E3668,city!$D$4:$P$352,13,FALSE)&amp;"/"&amp;IF(G3668&lt;11,"jd",IF(G3668&lt;16,"tc","cs"))&amp;"/"&amp;IF(G3668&lt;11,G3668,IF(G3668&lt;16,G3668-10,G3668-15))&amp;".jpg"</f>
        <v>jingdian/sichuan/suining/jd/10.jpg</v>
      </c>
      <c r="D3668" s="23">
        <f t="shared" si="173"/>
        <v>1</v>
      </c>
      <c r="E3668" s="2" t="str">
        <f>VLOOKUP(F3668,city!$A$4:$D$352,4,FALSE)</f>
        <v>遂宁</v>
      </c>
      <c r="F3668" s="22">
        <f t="shared" si="171"/>
        <v>216</v>
      </c>
      <c r="G3668" s="22">
        <f>IF(VLOOKUP(F3667,city!$A$4:$H$352,8,FALSE)&gt;G3667,G3667+1,1)</f>
        <v>10</v>
      </c>
    </row>
    <row r="3669" spans="1:7" x14ac:dyDescent="0.15">
      <c r="A3669" s="23">
        <f t="shared" si="172"/>
        <v>121651</v>
      </c>
      <c r="B3669" s="24">
        <v>5</v>
      </c>
      <c r="C3669" s="28" t="str">
        <f>"jingdian/"&amp;VLOOKUP(E3669,city!$D$4:$P$352,12,FALSE)&amp;"/"&amp;VLOOKUP(E3669,city!$D$4:$P$352,13,FALSE)&amp;"/"&amp;IF(G3669&lt;11,"jd",IF(G3669&lt;16,"tc","cs"))&amp;"/"&amp;IF(G3669&lt;11,G3669,IF(G3669&lt;16,G3669-10,G3669-15))&amp;".jpg"</f>
        <v>jingdian/sichuan/suining/tc/1.jpg</v>
      </c>
      <c r="D3669" s="23">
        <f t="shared" si="173"/>
        <v>2</v>
      </c>
      <c r="E3669" s="2" t="str">
        <f>VLOOKUP(F3669,city!$A$4:$D$352,4,FALSE)</f>
        <v>遂宁</v>
      </c>
      <c r="F3669" s="22">
        <f t="shared" si="171"/>
        <v>216</v>
      </c>
      <c r="G3669" s="22">
        <f>IF(VLOOKUP(F3668,city!$A$4:$H$352,8,FALSE)&gt;G3668,G3668+1,1)</f>
        <v>11</v>
      </c>
    </row>
    <row r="3670" spans="1:7" x14ac:dyDescent="0.15">
      <c r="A3670" s="23">
        <f t="shared" si="172"/>
        <v>121652</v>
      </c>
      <c r="B3670" s="24">
        <v>3</v>
      </c>
      <c r="C3670" s="28" t="str">
        <f>"jingdian/"&amp;VLOOKUP(E3670,city!$D$4:$P$352,12,FALSE)&amp;"/"&amp;VLOOKUP(E3670,city!$D$4:$P$352,13,FALSE)&amp;"/"&amp;IF(G3670&lt;11,"jd",IF(G3670&lt;16,"tc","cs"))&amp;"/"&amp;IF(G3670&lt;11,G3670,IF(G3670&lt;16,G3670-10,G3670-15))&amp;".jpg"</f>
        <v>jingdian/sichuan/suining/tc/2.jpg</v>
      </c>
      <c r="D3670" s="23">
        <f t="shared" si="173"/>
        <v>2</v>
      </c>
      <c r="E3670" s="2" t="str">
        <f>VLOOKUP(F3670,city!$A$4:$D$352,4,FALSE)</f>
        <v>遂宁</v>
      </c>
      <c r="F3670" s="22">
        <f t="shared" si="171"/>
        <v>216</v>
      </c>
      <c r="G3670" s="22">
        <f>IF(VLOOKUP(F3669,city!$A$4:$H$352,8,FALSE)&gt;G3669,G3669+1,1)</f>
        <v>12</v>
      </c>
    </row>
    <row r="3671" spans="1:7" x14ac:dyDescent="0.15">
      <c r="A3671" s="23">
        <f t="shared" si="172"/>
        <v>121653</v>
      </c>
      <c r="B3671" s="24">
        <v>5</v>
      </c>
      <c r="C3671" s="28" t="str">
        <f>"jingdian/"&amp;VLOOKUP(E3671,city!$D$4:$P$352,12,FALSE)&amp;"/"&amp;VLOOKUP(E3671,city!$D$4:$P$352,13,FALSE)&amp;"/"&amp;IF(G3671&lt;11,"jd",IF(G3671&lt;16,"tc","cs"))&amp;"/"&amp;IF(G3671&lt;11,G3671,IF(G3671&lt;16,G3671-10,G3671-15))&amp;".jpg"</f>
        <v>jingdian/sichuan/suining/tc/3.jpg</v>
      </c>
      <c r="D3671" s="23">
        <f t="shared" si="173"/>
        <v>2</v>
      </c>
      <c r="E3671" s="2" t="str">
        <f>VLOOKUP(F3671,city!$A$4:$D$352,4,FALSE)</f>
        <v>遂宁</v>
      </c>
      <c r="F3671" s="22">
        <f t="shared" si="171"/>
        <v>216</v>
      </c>
      <c r="G3671" s="22">
        <f>IF(VLOOKUP(F3670,city!$A$4:$H$352,8,FALSE)&gt;G3670,G3670+1,1)</f>
        <v>13</v>
      </c>
    </row>
    <row r="3672" spans="1:7" x14ac:dyDescent="0.15">
      <c r="A3672" s="23">
        <f t="shared" si="172"/>
        <v>121654</v>
      </c>
      <c r="B3672" s="24">
        <v>2</v>
      </c>
      <c r="C3672" s="28" t="str">
        <f>"jingdian/"&amp;VLOOKUP(E3672,city!$D$4:$P$352,12,FALSE)&amp;"/"&amp;VLOOKUP(E3672,city!$D$4:$P$352,13,FALSE)&amp;"/"&amp;IF(G3672&lt;11,"jd",IF(G3672&lt;16,"tc","cs"))&amp;"/"&amp;IF(G3672&lt;11,G3672,IF(G3672&lt;16,G3672-10,G3672-15))&amp;".jpg"</f>
        <v>jingdian/sichuan/suining/tc/4.jpg</v>
      </c>
      <c r="D3672" s="23">
        <f t="shared" si="173"/>
        <v>2</v>
      </c>
      <c r="E3672" s="2" t="str">
        <f>VLOOKUP(F3672,city!$A$4:$D$352,4,FALSE)</f>
        <v>遂宁</v>
      </c>
      <c r="F3672" s="22">
        <f t="shared" si="171"/>
        <v>216</v>
      </c>
      <c r="G3672" s="22">
        <f>IF(VLOOKUP(F3671,city!$A$4:$H$352,8,FALSE)&gt;G3671,G3671+1,1)</f>
        <v>14</v>
      </c>
    </row>
    <row r="3673" spans="1:7" x14ac:dyDescent="0.15">
      <c r="A3673" s="23">
        <f t="shared" si="172"/>
        <v>121655</v>
      </c>
      <c r="B3673" s="24">
        <v>5</v>
      </c>
      <c r="C3673" s="28" t="str">
        <f>"jingdian/"&amp;VLOOKUP(E3673,city!$D$4:$P$352,12,FALSE)&amp;"/"&amp;VLOOKUP(E3673,city!$D$4:$P$352,13,FALSE)&amp;"/"&amp;IF(G3673&lt;11,"jd",IF(G3673&lt;16,"tc","cs"))&amp;"/"&amp;IF(G3673&lt;11,G3673,IF(G3673&lt;16,G3673-10,G3673-15))&amp;".jpg"</f>
        <v>jingdian/sichuan/suining/tc/5.jpg</v>
      </c>
      <c r="D3673" s="23">
        <f t="shared" si="173"/>
        <v>2</v>
      </c>
      <c r="E3673" s="2" t="str">
        <f>VLOOKUP(F3673,city!$A$4:$D$352,4,FALSE)</f>
        <v>遂宁</v>
      </c>
      <c r="F3673" s="22">
        <f t="shared" si="171"/>
        <v>216</v>
      </c>
      <c r="G3673" s="22">
        <f>IF(VLOOKUP(F3672,city!$A$4:$H$352,8,FALSE)&gt;G3672,G3672+1,1)</f>
        <v>15</v>
      </c>
    </row>
    <row r="3674" spans="1:7" x14ac:dyDescent="0.15">
      <c r="A3674" s="23">
        <f t="shared" si="172"/>
        <v>121681</v>
      </c>
      <c r="B3674" s="24">
        <v>3</v>
      </c>
      <c r="C3674" s="28" t="str">
        <f>"jingdian/"&amp;VLOOKUP(E3674,city!$D$4:$P$352,12,FALSE)&amp;"/"&amp;VLOOKUP(E3674,city!$D$4:$P$352,13,FALSE)&amp;"/"&amp;IF(G3674&lt;11,"jd",IF(G3674&lt;16,"tc","cs"))&amp;"/"&amp;IF(G3674&lt;11,G3674,IF(G3674&lt;16,G3674-10,G3674-15))&amp;".jpg"</f>
        <v>jingdian/sichuan/suining/cs/1.jpg</v>
      </c>
      <c r="D3674" s="23">
        <f t="shared" si="173"/>
        <v>3</v>
      </c>
      <c r="E3674" s="2" t="str">
        <f>VLOOKUP(F3674,city!$A$4:$D$352,4,FALSE)</f>
        <v>遂宁</v>
      </c>
      <c r="F3674" s="22">
        <f t="shared" si="171"/>
        <v>216</v>
      </c>
      <c r="G3674" s="22">
        <f>IF(VLOOKUP(F3673,city!$A$4:$H$352,8,FALSE)&gt;G3673,G3673+1,1)</f>
        <v>16</v>
      </c>
    </row>
    <row r="3675" spans="1:7" x14ac:dyDescent="0.15">
      <c r="A3675" s="23">
        <f t="shared" si="172"/>
        <v>121682</v>
      </c>
      <c r="B3675" s="24">
        <v>5</v>
      </c>
      <c r="C3675" s="28" t="str">
        <f>"jingdian/"&amp;VLOOKUP(E3675,city!$D$4:$P$352,12,FALSE)&amp;"/"&amp;VLOOKUP(E3675,city!$D$4:$P$352,13,FALSE)&amp;"/"&amp;IF(G3675&lt;11,"jd",IF(G3675&lt;16,"tc","cs"))&amp;"/"&amp;IF(G3675&lt;11,G3675,IF(G3675&lt;16,G3675-10,G3675-15))&amp;".jpg"</f>
        <v>jingdian/sichuan/suining/cs/2.jpg</v>
      </c>
      <c r="D3675" s="23">
        <f t="shared" si="173"/>
        <v>3</v>
      </c>
      <c r="E3675" s="2" t="str">
        <f>VLOOKUP(F3675,city!$A$4:$D$352,4,FALSE)</f>
        <v>遂宁</v>
      </c>
      <c r="F3675" s="22">
        <f t="shared" si="171"/>
        <v>216</v>
      </c>
      <c r="G3675" s="22">
        <f>IF(VLOOKUP(F3674,city!$A$4:$H$352,8,FALSE)&gt;G3674,G3674+1,1)</f>
        <v>17</v>
      </c>
    </row>
    <row r="3676" spans="1:7" x14ac:dyDescent="0.15">
      <c r="A3676" s="23">
        <f t="shared" si="172"/>
        <v>121701</v>
      </c>
      <c r="B3676" s="24">
        <v>1</v>
      </c>
      <c r="C3676" s="28" t="str">
        <f>"jingdian/"&amp;VLOOKUP(E3676,city!$D$4:$P$352,12,FALSE)&amp;"/"&amp;VLOOKUP(E3676,city!$D$4:$P$352,13,FALSE)&amp;"/"&amp;IF(G3676&lt;11,"jd",IF(G3676&lt;16,"tc","cs"))&amp;"/"&amp;IF(G3676&lt;11,G3676,IF(G3676&lt;16,G3676-10,G3676-15))&amp;".jpg"</f>
        <v>jingdian/sichuan/neijiang/jd/1.jpg</v>
      </c>
      <c r="D3676" s="23">
        <f t="shared" si="173"/>
        <v>1</v>
      </c>
      <c r="E3676" s="2" t="str">
        <f>VLOOKUP(F3676,city!$A$4:$D$352,4,FALSE)</f>
        <v>内江</v>
      </c>
      <c r="F3676" s="22">
        <f t="shared" si="171"/>
        <v>217</v>
      </c>
      <c r="G3676" s="22">
        <f>IF(VLOOKUP(F3675,city!$A$4:$H$352,8,FALSE)&gt;G3675,G3675+1,1)</f>
        <v>1</v>
      </c>
    </row>
    <row r="3677" spans="1:7" x14ac:dyDescent="0.15">
      <c r="A3677" s="23">
        <f t="shared" si="172"/>
        <v>121702</v>
      </c>
      <c r="B3677" s="24">
        <v>1</v>
      </c>
      <c r="C3677" s="28" t="str">
        <f>"jingdian/"&amp;VLOOKUP(E3677,city!$D$4:$P$352,12,FALSE)&amp;"/"&amp;VLOOKUP(E3677,city!$D$4:$P$352,13,FALSE)&amp;"/"&amp;IF(G3677&lt;11,"jd",IF(G3677&lt;16,"tc","cs"))&amp;"/"&amp;IF(G3677&lt;11,G3677,IF(G3677&lt;16,G3677-10,G3677-15))&amp;".jpg"</f>
        <v>jingdian/sichuan/neijiang/jd/2.jpg</v>
      </c>
      <c r="D3677" s="23">
        <f t="shared" si="173"/>
        <v>1</v>
      </c>
      <c r="E3677" s="2" t="str">
        <f>VLOOKUP(F3677,city!$A$4:$D$352,4,FALSE)</f>
        <v>内江</v>
      </c>
      <c r="F3677" s="22">
        <f t="shared" si="171"/>
        <v>217</v>
      </c>
      <c r="G3677" s="22">
        <f>IF(VLOOKUP(F3676,city!$A$4:$H$352,8,FALSE)&gt;G3676,G3676+1,1)</f>
        <v>2</v>
      </c>
    </row>
    <row r="3678" spans="1:7" x14ac:dyDescent="0.15">
      <c r="A3678" s="23">
        <f t="shared" si="172"/>
        <v>121703</v>
      </c>
      <c r="B3678" s="24">
        <v>1</v>
      </c>
      <c r="C3678" s="28" t="str">
        <f>"jingdian/"&amp;VLOOKUP(E3678,city!$D$4:$P$352,12,FALSE)&amp;"/"&amp;VLOOKUP(E3678,city!$D$4:$P$352,13,FALSE)&amp;"/"&amp;IF(G3678&lt;11,"jd",IF(G3678&lt;16,"tc","cs"))&amp;"/"&amp;IF(G3678&lt;11,G3678,IF(G3678&lt;16,G3678-10,G3678-15))&amp;".jpg"</f>
        <v>jingdian/sichuan/neijiang/jd/3.jpg</v>
      </c>
      <c r="D3678" s="23">
        <f t="shared" si="173"/>
        <v>1</v>
      </c>
      <c r="E3678" s="2" t="str">
        <f>VLOOKUP(F3678,city!$A$4:$D$352,4,FALSE)</f>
        <v>内江</v>
      </c>
      <c r="F3678" s="22">
        <f t="shared" si="171"/>
        <v>217</v>
      </c>
      <c r="G3678" s="22">
        <f>IF(VLOOKUP(F3677,city!$A$4:$H$352,8,FALSE)&gt;G3677,G3677+1,1)</f>
        <v>3</v>
      </c>
    </row>
    <row r="3679" spans="1:7" x14ac:dyDescent="0.15">
      <c r="A3679" s="23">
        <f t="shared" si="172"/>
        <v>121704</v>
      </c>
      <c r="B3679" s="24">
        <v>1</v>
      </c>
      <c r="C3679" s="28" t="str">
        <f>"jingdian/"&amp;VLOOKUP(E3679,city!$D$4:$P$352,12,FALSE)&amp;"/"&amp;VLOOKUP(E3679,city!$D$4:$P$352,13,FALSE)&amp;"/"&amp;IF(G3679&lt;11,"jd",IF(G3679&lt;16,"tc","cs"))&amp;"/"&amp;IF(G3679&lt;11,G3679,IF(G3679&lt;16,G3679-10,G3679-15))&amp;".jpg"</f>
        <v>jingdian/sichuan/neijiang/jd/4.jpg</v>
      </c>
      <c r="D3679" s="23">
        <f t="shared" si="173"/>
        <v>1</v>
      </c>
      <c r="E3679" s="2" t="str">
        <f>VLOOKUP(F3679,city!$A$4:$D$352,4,FALSE)</f>
        <v>内江</v>
      </c>
      <c r="F3679" s="22">
        <f t="shared" si="171"/>
        <v>217</v>
      </c>
      <c r="G3679" s="22">
        <f>IF(VLOOKUP(F3678,city!$A$4:$H$352,8,FALSE)&gt;G3678,G3678+1,1)</f>
        <v>4</v>
      </c>
    </row>
    <row r="3680" spans="1:7" x14ac:dyDescent="0.15">
      <c r="A3680" s="23">
        <f t="shared" si="172"/>
        <v>121705</v>
      </c>
      <c r="B3680" s="24">
        <v>1</v>
      </c>
      <c r="C3680" s="28" t="str">
        <f>"jingdian/"&amp;VLOOKUP(E3680,city!$D$4:$P$352,12,FALSE)&amp;"/"&amp;VLOOKUP(E3680,city!$D$4:$P$352,13,FALSE)&amp;"/"&amp;IF(G3680&lt;11,"jd",IF(G3680&lt;16,"tc","cs"))&amp;"/"&amp;IF(G3680&lt;11,G3680,IF(G3680&lt;16,G3680-10,G3680-15))&amp;".jpg"</f>
        <v>jingdian/sichuan/neijiang/jd/5.jpg</v>
      </c>
      <c r="D3680" s="23">
        <f t="shared" si="173"/>
        <v>1</v>
      </c>
      <c r="E3680" s="2" t="str">
        <f>VLOOKUP(F3680,city!$A$4:$D$352,4,FALSE)</f>
        <v>内江</v>
      </c>
      <c r="F3680" s="22">
        <f t="shared" si="171"/>
        <v>217</v>
      </c>
      <c r="G3680" s="22">
        <f>IF(VLOOKUP(F3679,city!$A$4:$H$352,8,FALSE)&gt;G3679,G3679+1,1)</f>
        <v>5</v>
      </c>
    </row>
    <row r="3681" spans="1:7" x14ac:dyDescent="0.15">
      <c r="A3681" s="23">
        <f t="shared" si="172"/>
        <v>121706</v>
      </c>
      <c r="B3681" s="24">
        <v>1</v>
      </c>
      <c r="C3681" s="28" t="str">
        <f>"jingdian/"&amp;VLOOKUP(E3681,city!$D$4:$P$352,12,FALSE)&amp;"/"&amp;VLOOKUP(E3681,city!$D$4:$P$352,13,FALSE)&amp;"/"&amp;IF(G3681&lt;11,"jd",IF(G3681&lt;16,"tc","cs"))&amp;"/"&amp;IF(G3681&lt;11,G3681,IF(G3681&lt;16,G3681-10,G3681-15))&amp;".jpg"</f>
        <v>jingdian/sichuan/neijiang/jd/6.jpg</v>
      </c>
      <c r="D3681" s="23">
        <f t="shared" si="173"/>
        <v>1</v>
      </c>
      <c r="E3681" s="2" t="str">
        <f>VLOOKUP(F3681,city!$A$4:$D$352,4,FALSE)</f>
        <v>内江</v>
      </c>
      <c r="F3681" s="22">
        <f t="shared" si="171"/>
        <v>217</v>
      </c>
      <c r="G3681" s="22">
        <f>IF(VLOOKUP(F3680,city!$A$4:$H$352,8,FALSE)&gt;G3680,G3680+1,1)</f>
        <v>6</v>
      </c>
    </row>
    <row r="3682" spans="1:7" x14ac:dyDescent="0.15">
      <c r="A3682" s="23">
        <f t="shared" si="172"/>
        <v>121707</v>
      </c>
      <c r="B3682" s="24">
        <v>1</v>
      </c>
      <c r="C3682" s="28" t="str">
        <f>"jingdian/"&amp;VLOOKUP(E3682,city!$D$4:$P$352,12,FALSE)&amp;"/"&amp;VLOOKUP(E3682,city!$D$4:$P$352,13,FALSE)&amp;"/"&amp;IF(G3682&lt;11,"jd",IF(G3682&lt;16,"tc","cs"))&amp;"/"&amp;IF(G3682&lt;11,G3682,IF(G3682&lt;16,G3682-10,G3682-15))&amp;".jpg"</f>
        <v>jingdian/sichuan/neijiang/jd/7.jpg</v>
      </c>
      <c r="D3682" s="23">
        <f t="shared" si="173"/>
        <v>1</v>
      </c>
      <c r="E3682" s="2" t="str">
        <f>VLOOKUP(F3682,city!$A$4:$D$352,4,FALSE)</f>
        <v>内江</v>
      </c>
      <c r="F3682" s="22">
        <f t="shared" si="171"/>
        <v>217</v>
      </c>
      <c r="G3682" s="22">
        <f>IF(VLOOKUP(F3681,city!$A$4:$H$352,8,FALSE)&gt;G3681,G3681+1,1)</f>
        <v>7</v>
      </c>
    </row>
    <row r="3683" spans="1:7" x14ac:dyDescent="0.15">
      <c r="A3683" s="23">
        <f t="shared" si="172"/>
        <v>121708</v>
      </c>
      <c r="B3683" s="24">
        <v>1</v>
      </c>
      <c r="C3683" s="28" t="str">
        <f>"jingdian/"&amp;VLOOKUP(E3683,city!$D$4:$P$352,12,FALSE)&amp;"/"&amp;VLOOKUP(E3683,city!$D$4:$P$352,13,FALSE)&amp;"/"&amp;IF(G3683&lt;11,"jd",IF(G3683&lt;16,"tc","cs"))&amp;"/"&amp;IF(G3683&lt;11,G3683,IF(G3683&lt;16,G3683-10,G3683-15))&amp;".jpg"</f>
        <v>jingdian/sichuan/neijiang/jd/8.jpg</v>
      </c>
      <c r="D3683" s="23">
        <f t="shared" si="173"/>
        <v>1</v>
      </c>
      <c r="E3683" s="2" t="str">
        <f>VLOOKUP(F3683,city!$A$4:$D$352,4,FALSE)</f>
        <v>内江</v>
      </c>
      <c r="F3683" s="22">
        <f t="shared" si="171"/>
        <v>217</v>
      </c>
      <c r="G3683" s="22">
        <f>IF(VLOOKUP(F3682,city!$A$4:$H$352,8,FALSE)&gt;G3682,G3682+1,1)</f>
        <v>8</v>
      </c>
    </row>
    <row r="3684" spans="1:7" x14ac:dyDescent="0.15">
      <c r="A3684" s="23">
        <f t="shared" si="172"/>
        <v>121709</v>
      </c>
      <c r="B3684" s="24">
        <v>1</v>
      </c>
      <c r="C3684" s="28" t="str">
        <f>"jingdian/"&amp;VLOOKUP(E3684,city!$D$4:$P$352,12,FALSE)&amp;"/"&amp;VLOOKUP(E3684,city!$D$4:$P$352,13,FALSE)&amp;"/"&amp;IF(G3684&lt;11,"jd",IF(G3684&lt;16,"tc","cs"))&amp;"/"&amp;IF(G3684&lt;11,G3684,IF(G3684&lt;16,G3684-10,G3684-15))&amp;".jpg"</f>
        <v>jingdian/sichuan/neijiang/jd/9.jpg</v>
      </c>
      <c r="D3684" s="23">
        <f t="shared" si="173"/>
        <v>1</v>
      </c>
      <c r="E3684" s="2" t="str">
        <f>VLOOKUP(F3684,city!$A$4:$D$352,4,FALSE)</f>
        <v>内江</v>
      </c>
      <c r="F3684" s="22">
        <f t="shared" si="171"/>
        <v>217</v>
      </c>
      <c r="G3684" s="22">
        <f>IF(VLOOKUP(F3683,city!$A$4:$H$352,8,FALSE)&gt;G3683,G3683+1,1)</f>
        <v>9</v>
      </c>
    </row>
    <row r="3685" spans="1:7" x14ac:dyDescent="0.15">
      <c r="A3685" s="23">
        <f t="shared" si="172"/>
        <v>121710</v>
      </c>
      <c r="B3685" s="24">
        <v>1</v>
      </c>
      <c r="C3685" s="28" t="str">
        <f>"jingdian/"&amp;VLOOKUP(E3685,city!$D$4:$P$352,12,FALSE)&amp;"/"&amp;VLOOKUP(E3685,city!$D$4:$P$352,13,FALSE)&amp;"/"&amp;IF(G3685&lt;11,"jd",IF(G3685&lt;16,"tc","cs"))&amp;"/"&amp;IF(G3685&lt;11,G3685,IF(G3685&lt;16,G3685-10,G3685-15))&amp;".jpg"</f>
        <v>jingdian/sichuan/neijiang/jd/10.jpg</v>
      </c>
      <c r="D3685" s="23">
        <f t="shared" si="173"/>
        <v>1</v>
      </c>
      <c r="E3685" s="2" t="str">
        <f>VLOOKUP(F3685,city!$A$4:$D$352,4,FALSE)</f>
        <v>内江</v>
      </c>
      <c r="F3685" s="22">
        <f t="shared" si="171"/>
        <v>217</v>
      </c>
      <c r="G3685" s="22">
        <f>IF(VLOOKUP(F3684,city!$A$4:$H$352,8,FALSE)&gt;G3684,G3684+1,1)</f>
        <v>10</v>
      </c>
    </row>
    <row r="3686" spans="1:7" x14ac:dyDescent="0.15">
      <c r="A3686" s="23">
        <f t="shared" si="172"/>
        <v>121751</v>
      </c>
      <c r="B3686" s="24">
        <v>5</v>
      </c>
      <c r="C3686" s="28" t="str">
        <f>"jingdian/"&amp;VLOOKUP(E3686,city!$D$4:$P$352,12,FALSE)&amp;"/"&amp;VLOOKUP(E3686,city!$D$4:$P$352,13,FALSE)&amp;"/"&amp;IF(G3686&lt;11,"jd",IF(G3686&lt;16,"tc","cs"))&amp;"/"&amp;IF(G3686&lt;11,G3686,IF(G3686&lt;16,G3686-10,G3686-15))&amp;".jpg"</f>
        <v>jingdian/sichuan/neijiang/tc/1.jpg</v>
      </c>
      <c r="D3686" s="23">
        <f t="shared" si="173"/>
        <v>2</v>
      </c>
      <c r="E3686" s="2" t="str">
        <f>VLOOKUP(F3686,city!$A$4:$D$352,4,FALSE)</f>
        <v>内江</v>
      </c>
      <c r="F3686" s="22">
        <f t="shared" ref="F3686:F3749" si="174">IF(G3686&gt;G3685,F3685,F3685+1)</f>
        <v>217</v>
      </c>
      <c r="G3686" s="22">
        <f>IF(VLOOKUP(F3685,city!$A$4:$H$352,8,FALSE)&gt;G3685,G3685+1,1)</f>
        <v>11</v>
      </c>
    </row>
    <row r="3687" spans="1:7" x14ac:dyDescent="0.15">
      <c r="A3687" s="23">
        <f t="shared" si="172"/>
        <v>121752</v>
      </c>
      <c r="B3687" s="24">
        <v>2</v>
      </c>
      <c r="C3687" s="28" t="str">
        <f>"jingdian/"&amp;VLOOKUP(E3687,city!$D$4:$P$352,12,FALSE)&amp;"/"&amp;VLOOKUP(E3687,city!$D$4:$P$352,13,FALSE)&amp;"/"&amp;IF(G3687&lt;11,"jd",IF(G3687&lt;16,"tc","cs"))&amp;"/"&amp;IF(G3687&lt;11,G3687,IF(G3687&lt;16,G3687-10,G3687-15))&amp;".jpg"</f>
        <v>jingdian/sichuan/neijiang/tc/2.jpg</v>
      </c>
      <c r="D3687" s="23">
        <f t="shared" si="173"/>
        <v>2</v>
      </c>
      <c r="E3687" s="2" t="str">
        <f>VLOOKUP(F3687,city!$A$4:$D$352,4,FALSE)</f>
        <v>内江</v>
      </c>
      <c r="F3687" s="22">
        <f t="shared" si="174"/>
        <v>217</v>
      </c>
      <c r="G3687" s="22">
        <f>IF(VLOOKUP(F3686,city!$A$4:$H$352,8,FALSE)&gt;G3686,G3686+1,1)</f>
        <v>12</v>
      </c>
    </row>
    <row r="3688" spans="1:7" x14ac:dyDescent="0.15">
      <c r="A3688" s="23">
        <f t="shared" si="172"/>
        <v>121753</v>
      </c>
      <c r="B3688" s="24">
        <v>2</v>
      </c>
      <c r="C3688" s="28" t="str">
        <f>"jingdian/"&amp;VLOOKUP(E3688,city!$D$4:$P$352,12,FALSE)&amp;"/"&amp;VLOOKUP(E3688,city!$D$4:$P$352,13,FALSE)&amp;"/"&amp;IF(G3688&lt;11,"jd",IF(G3688&lt;16,"tc","cs"))&amp;"/"&amp;IF(G3688&lt;11,G3688,IF(G3688&lt;16,G3688-10,G3688-15))&amp;".jpg"</f>
        <v>jingdian/sichuan/neijiang/tc/3.jpg</v>
      </c>
      <c r="D3688" s="23">
        <f t="shared" si="173"/>
        <v>2</v>
      </c>
      <c r="E3688" s="2" t="str">
        <f>VLOOKUP(F3688,city!$A$4:$D$352,4,FALSE)</f>
        <v>内江</v>
      </c>
      <c r="F3688" s="22">
        <f t="shared" si="174"/>
        <v>217</v>
      </c>
      <c r="G3688" s="22">
        <f>IF(VLOOKUP(F3687,city!$A$4:$H$352,8,FALSE)&gt;G3687,G3687+1,1)</f>
        <v>13</v>
      </c>
    </row>
    <row r="3689" spans="1:7" x14ac:dyDescent="0.15">
      <c r="A3689" s="23">
        <f t="shared" si="172"/>
        <v>121754</v>
      </c>
      <c r="B3689" s="24">
        <v>4</v>
      </c>
      <c r="C3689" s="28" t="str">
        <f>"jingdian/"&amp;VLOOKUP(E3689,city!$D$4:$P$352,12,FALSE)&amp;"/"&amp;VLOOKUP(E3689,city!$D$4:$P$352,13,FALSE)&amp;"/"&amp;IF(G3689&lt;11,"jd",IF(G3689&lt;16,"tc","cs"))&amp;"/"&amp;IF(G3689&lt;11,G3689,IF(G3689&lt;16,G3689-10,G3689-15))&amp;".jpg"</f>
        <v>jingdian/sichuan/neijiang/tc/4.jpg</v>
      </c>
      <c r="D3689" s="23">
        <f t="shared" si="173"/>
        <v>2</v>
      </c>
      <c r="E3689" s="2" t="str">
        <f>VLOOKUP(F3689,city!$A$4:$D$352,4,FALSE)</f>
        <v>内江</v>
      </c>
      <c r="F3689" s="22">
        <f t="shared" si="174"/>
        <v>217</v>
      </c>
      <c r="G3689" s="22">
        <f>IF(VLOOKUP(F3688,city!$A$4:$H$352,8,FALSE)&gt;G3688,G3688+1,1)</f>
        <v>14</v>
      </c>
    </row>
    <row r="3690" spans="1:7" x14ac:dyDescent="0.15">
      <c r="A3690" s="23">
        <f t="shared" si="172"/>
        <v>121755</v>
      </c>
      <c r="B3690" s="24">
        <v>5</v>
      </c>
      <c r="C3690" s="28" t="str">
        <f>"jingdian/"&amp;VLOOKUP(E3690,city!$D$4:$P$352,12,FALSE)&amp;"/"&amp;VLOOKUP(E3690,city!$D$4:$P$352,13,FALSE)&amp;"/"&amp;IF(G3690&lt;11,"jd",IF(G3690&lt;16,"tc","cs"))&amp;"/"&amp;IF(G3690&lt;11,G3690,IF(G3690&lt;16,G3690-10,G3690-15))&amp;".jpg"</f>
        <v>jingdian/sichuan/neijiang/tc/5.jpg</v>
      </c>
      <c r="D3690" s="23">
        <f t="shared" si="173"/>
        <v>2</v>
      </c>
      <c r="E3690" s="2" t="str">
        <f>VLOOKUP(F3690,city!$A$4:$D$352,4,FALSE)</f>
        <v>内江</v>
      </c>
      <c r="F3690" s="22">
        <f t="shared" si="174"/>
        <v>217</v>
      </c>
      <c r="G3690" s="22">
        <f>IF(VLOOKUP(F3689,city!$A$4:$H$352,8,FALSE)&gt;G3689,G3689+1,1)</f>
        <v>15</v>
      </c>
    </row>
    <row r="3691" spans="1:7" x14ac:dyDescent="0.15">
      <c r="A3691" s="23">
        <f t="shared" si="172"/>
        <v>121781</v>
      </c>
      <c r="B3691" s="24">
        <v>5</v>
      </c>
      <c r="C3691" s="28" t="str">
        <f>"jingdian/"&amp;VLOOKUP(E3691,city!$D$4:$P$352,12,FALSE)&amp;"/"&amp;VLOOKUP(E3691,city!$D$4:$P$352,13,FALSE)&amp;"/"&amp;IF(G3691&lt;11,"jd",IF(G3691&lt;16,"tc","cs"))&amp;"/"&amp;IF(G3691&lt;11,G3691,IF(G3691&lt;16,G3691-10,G3691-15))&amp;".jpg"</f>
        <v>jingdian/sichuan/neijiang/cs/1.jpg</v>
      </c>
      <c r="D3691" s="23">
        <f t="shared" si="173"/>
        <v>3</v>
      </c>
      <c r="E3691" s="2" t="str">
        <f>VLOOKUP(F3691,city!$A$4:$D$352,4,FALSE)</f>
        <v>内江</v>
      </c>
      <c r="F3691" s="22">
        <f t="shared" si="174"/>
        <v>217</v>
      </c>
      <c r="G3691" s="22">
        <f>IF(VLOOKUP(F3690,city!$A$4:$H$352,8,FALSE)&gt;G3690,G3690+1,1)</f>
        <v>16</v>
      </c>
    </row>
    <row r="3692" spans="1:7" x14ac:dyDescent="0.15">
      <c r="A3692" s="23">
        <f t="shared" si="172"/>
        <v>121782</v>
      </c>
      <c r="B3692" s="24">
        <v>5</v>
      </c>
      <c r="C3692" s="28" t="str">
        <f>"jingdian/"&amp;VLOOKUP(E3692,city!$D$4:$P$352,12,FALSE)&amp;"/"&amp;VLOOKUP(E3692,city!$D$4:$P$352,13,FALSE)&amp;"/"&amp;IF(G3692&lt;11,"jd",IF(G3692&lt;16,"tc","cs"))&amp;"/"&amp;IF(G3692&lt;11,G3692,IF(G3692&lt;16,G3692-10,G3692-15))&amp;".jpg"</f>
        <v>jingdian/sichuan/neijiang/cs/2.jpg</v>
      </c>
      <c r="D3692" s="23">
        <f t="shared" si="173"/>
        <v>3</v>
      </c>
      <c r="E3692" s="2" t="str">
        <f>VLOOKUP(F3692,city!$A$4:$D$352,4,FALSE)</f>
        <v>内江</v>
      </c>
      <c r="F3692" s="22">
        <f t="shared" si="174"/>
        <v>217</v>
      </c>
      <c r="G3692" s="22">
        <f>IF(VLOOKUP(F3691,city!$A$4:$H$352,8,FALSE)&gt;G3691,G3691+1,1)</f>
        <v>17</v>
      </c>
    </row>
    <row r="3693" spans="1:7" x14ac:dyDescent="0.15">
      <c r="A3693" s="23">
        <f t="shared" si="172"/>
        <v>121801</v>
      </c>
      <c r="B3693" s="24">
        <v>1</v>
      </c>
      <c r="C3693" s="28" t="str">
        <f>"jingdian/"&amp;VLOOKUP(E3693,city!$D$4:$P$352,12,FALSE)&amp;"/"&amp;VLOOKUP(E3693,city!$D$4:$P$352,13,FALSE)&amp;"/"&amp;IF(G3693&lt;11,"jd",IF(G3693&lt;16,"tc","cs"))&amp;"/"&amp;IF(G3693&lt;11,G3693,IF(G3693&lt;16,G3693-10,G3693-15))&amp;".jpg"</f>
        <v>jingdian/sichuan/leshan/jd/1.jpg</v>
      </c>
      <c r="D3693" s="23">
        <f t="shared" si="173"/>
        <v>1</v>
      </c>
      <c r="E3693" s="2" t="str">
        <f>VLOOKUP(F3693,city!$A$4:$D$352,4,FALSE)</f>
        <v>乐山</v>
      </c>
      <c r="F3693" s="22">
        <f t="shared" si="174"/>
        <v>218</v>
      </c>
      <c r="G3693" s="22">
        <f>IF(VLOOKUP(F3692,city!$A$4:$H$352,8,FALSE)&gt;G3692,G3692+1,1)</f>
        <v>1</v>
      </c>
    </row>
    <row r="3694" spans="1:7" x14ac:dyDescent="0.15">
      <c r="A3694" s="23">
        <f t="shared" si="172"/>
        <v>121802</v>
      </c>
      <c r="B3694" s="24">
        <v>1</v>
      </c>
      <c r="C3694" s="28" t="str">
        <f>"jingdian/"&amp;VLOOKUP(E3694,city!$D$4:$P$352,12,FALSE)&amp;"/"&amp;VLOOKUP(E3694,city!$D$4:$P$352,13,FALSE)&amp;"/"&amp;IF(G3694&lt;11,"jd",IF(G3694&lt;16,"tc","cs"))&amp;"/"&amp;IF(G3694&lt;11,G3694,IF(G3694&lt;16,G3694-10,G3694-15))&amp;".jpg"</f>
        <v>jingdian/sichuan/leshan/jd/2.jpg</v>
      </c>
      <c r="D3694" s="23">
        <f t="shared" si="173"/>
        <v>1</v>
      </c>
      <c r="E3694" s="2" t="str">
        <f>VLOOKUP(F3694,city!$A$4:$D$352,4,FALSE)</f>
        <v>乐山</v>
      </c>
      <c r="F3694" s="22">
        <f t="shared" si="174"/>
        <v>218</v>
      </c>
      <c r="G3694" s="22">
        <f>IF(VLOOKUP(F3693,city!$A$4:$H$352,8,FALSE)&gt;G3693,G3693+1,1)</f>
        <v>2</v>
      </c>
    </row>
    <row r="3695" spans="1:7" x14ac:dyDescent="0.15">
      <c r="A3695" s="23">
        <f t="shared" si="172"/>
        <v>121803</v>
      </c>
      <c r="B3695" s="24">
        <v>1</v>
      </c>
      <c r="C3695" s="28" t="str">
        <f>"jingdian/"&amp;VLOOKUP(E3695,city!$D$4:$P$352,12,FALSE)&amp;"/"&amp;VLOOKUP(E3695,city!$D$4:$P$352,13,FALSE)&amp;"/"&amp;IF(G3695&lt;11,"jd",IF(G3695&lt;16,"tc","cs"))&amp;"/"&amp;IF(G3695&lt;11,G3695,IF(G3695&lt;16,G3695-10,G3695-15))&amp;".jpg"</f>
        <v>jingdian/sichuan/leshan/jd/3.jpg</v>
      </c>
      <c r="D3695" s="23">
        <f t="shared" si="173"/>
        <v>1</v>
      </c>
      <c r="E3695" s="2" t="str">
        <f>VLOOKUP(F3695,city!$A$4:$D$352,4,FALSE)</f>
        <v>乐山</v>
      </c>
      <c r="F3695" s="22">
        <f t="shared" si="174"/>
        <v>218</v>
      </c>
      <c r="G3695" s="22">
        <f>IF(VLOOKUP(F3694,city!$A$4:$H$352,8,FALSE)&gt;G3694,G3694+1,1)</f>
        <v>3</v>
      </c>
    </row>
    <row r="3696" spans="1:7" x14ac:dyDescent="0.15">
      <c r="A3696" s="23">
        <f t="shared" si="172"/>
        <v>121804</v>
      </c>
      <c r="B3696" s="24">
        <v>1</v>
      </c>
      <c r="C3696" s="28" t="str">
        <f>"jingdian/"&amp;VLOOKUP(E3696,city!$D$4:$P$352,12,FALSE)&amp;"/"&amp;VLOOKUP(E3696,city!$D$4:$P$352,13,FALSE)&amp;"/"&amp;IF(G3696&lt;11,"jd",IF(G3696&lt;16,"tc","cs"))&amp;"/"&amp;IF(G3696&lt;11,G3696,IF(G3696&lt;16,G3696-10,G3696-15))&amp;".jpg"</f>
        <v>jingdian/sichuan/leshan/jd/4.jpg</v>
      </c>
      <c r="D3696" s="23">
        <f t="shared" si="173"/>
        <v>1</v>
      </c>
      <c r="E3696" s="2" t="str">
        <f>VLOOKUP(F3696,city!$A$4:$D$352,4,FALSE)</f>
        <v>乐山</v>
      </c>
      <c r="F3696" s="22">
        <f t="shared" si="174"/>
        <v>218</v>
      </c>
      <c r="G3696" s="22">
        <f>IF(VLOOKUP(F3695,city!$A$4:$H$352,8,FALSE)&gt;G3695,G3695+1,1)</f>
        <v>4</v>
      </c>
    </row>
    <row r="3697" spans="1:7" x14ac:dyDescent="0.15">
      <c r="A3697" s="23">
        <f t="shared" si="172"/>
        <v>121805</v>
      </c>
      <c r="B3697" s="24">
        <v>1</v>
      </c>
      <c r="C3697" s="28" t="str">
        <f>"jingdian/"&amp;VLOOKUP(E3697,city!$D$4:$P$352,12,FALSE)&amp;"/"&amp;VLOOKUP(E3697,city!$D$4:$P$352,13,FALSE)&amp;"/"&amp;IF(G3697&lt;11,"jd",IF(G3697&lt;16,"tc","cs"))&amp;"/"&amp;IF(G3697&lt;11,G3697,IF(G3697&lt;16,G3697-10,G3697-15))&amp;".jpg"</f>
        <v>jingdian/sichuan/leshan/jd/5.jpg</v>
      </c>
      <c r="D3697" s="23">
        <f t="shared" si="173"/>
        <v>1</v>
      </c>
      <c r="E3697" s="2" t="str">
        <f>VLOOKUP(F3697,city!$A$4:$D$352,4,FALSE)</f>
        <v>乐山</v>
      </c>
      <c r="F3697" s="22">
        <f t="shared" si="174"/>
        <v>218</v>
      </c>
      <c r="G3697" s="22">
        <f>IF(VLOOKUP(F3696,city!$A$4:$H$352,8,FALSE)&gt;G3696,G3696+1,1)</f>
        <v>5</v>
      </c>
    </row>
    <row r="3698" spans="1:7" x14ac:dyDescent="0.15">
      <c r="A3698" s="23">
        <f t="shared" si="172"/>
        <v>121806</v>
      </c>
      <c r="B3698" s="24">
        <v>1</v>
      </c>
      <c r="C3698" s="28" t="str">
        <f>"jingdian/"&amp;VLOOKUP(E3698,city!$D$4:$P$352,12,FALSE)&amp;"/"&amp;VLOOKUP(E3698,city!$D$4:$P$352,13,FALSE)&amp;"/"&amp;IF(G3698&lt;11,"jd",IF(G3698&lt;16,"tc","cs"))&amp;"/"&amp;IF(G3698&lt;11,G3698,IF(G3698&lt;16,G3698-10,G3698-15))&amp;".jpg"</f>
        <v>jingdian/sichuan/leshan/jd/6.jpg</v>
      </c>
      <c r="D3698" s="23">
        <f t="shared" si="173"/>
        <v>1</v>
      </c>
      <c r="E3698" s="2" t="str">
        <f>VLOOKUP(F3698,city!$A$4:$D$352,4,FALSE)</f>
        <v>乐山</v>
      </c>
      <c r="F3698" s="22">
        <f t="shared" si="174"/>
        <v>218</v>
      </c>
      <c r="G3698" s="22">
        <f>IF(VLOOKUP(F3697,city!$A$4:$H$352,8,FALSE)&gt;G3697,G3697+1,1)</f>
        <v>6</v>
      </c>
    </row>
    <row r="3699" spans="1:7" x14ac:dyDescent="0.15">
      <c r="A3699" s="23">
        <f t="shared" si="172"/>
        <v>121807</v>
      </c>
      <c r="B3699" s="24">
        <v>1</v>
      </c>
      <c r="C3699" s="28" t="str">
        <f>"jingdian/"&amp;VLOOKUP(E3699,city!$D$4:$P$352,12,FALSE)&amp;"/"&amp;VLOOKUP(E3699,city!$D$4:$P$352,13,FALSE)&amp;"/"&amp;IF(G3699&lt;11,"jd",IF(G3699&lt;16,"tc","cs"))&amp;"/"&amp;IF(G3699&lt;11,G3699,IF(G3699&lt;16,G3699-10,G3699-15))&amp;".jpg"</f>
        <v>jingdian/sichuan/leshan/jd/7.jpg</v>
      </c>
      <c r="D3699" s="23">
        <f t="shared" si="173"/>
        <v>1</v>
      </c>
      <c r="E3699" s="2" t="str">
        <f>VLOOKUP(F3699,city!$A$4:$D$352,4,FALSE)</f>
        <v>乐山</v>
      </c>
      <c r="F3699" s="22">
        <f t="shared" si="174"/>
        <v>218</v>
      </c>
      <c r="G3699" s="22">
        <f>IF(VLOOKUP(F3698,city!$A$4:$H$352,8,FALSE)&gt;G3698,G3698+1,1)</f>
        <v>7</v>
      </c>
    </row>
    <row r="3700" spans="1:7" x14ac:dyDescent="0.15">
      <c r="A3700" s="23">
        <f t="shared" si="172"/>
        <v>121808</v>
      </c>
      <c r="B3700" s="24">
        <v>1</v>
      </c>
      <c r="C3700" s="28" t="str">
        <f>"jingdian/"&amp;VLOOKUP(E3700,city!$D$4:$P$352,12,FALSE)&amp;"/"&amp;VLOOKUP(E3700,city!$D$4:$P$352,13,FALSE)&amp;"/"&amp;IF(G3700&lt;11,"jd",IF(G3700&lt;16,"tc","cs"))&amp;"/"&amp;IF(G3700&lt;11,G3700,IF(G3700&lt;16,G3700-10,G3700-15))&amp;".jpg"</f>
        <v>jingdian/sichuan/leshan/jd/8.jpg</v>
      </c>
      <c r="D3700" s="23">
        <f t="shared" si="173"/>
        <v>1</v>
      </c>
      <c r="E3700" s="2" t="str">
        <f>VLOOKUP(F3700,city!$A$4:$D$352,4,FALSE)</f>
        <v>乐山</v>
      </c>
      <c r="F3700" s="22">
        <f t="shared" si="174"/>
        <v>218</v>
      </c>
      <c r="G3700" s="22">
        <f>IF(VLOOKUP(F3699,city!$A$4:$H$352,8,FALSE)&gt;G3699,G3699+1,1)</f>
        <v>8</v>
      </c>
    </row>
    <row r="3701" spans="1:7" x14ac:dyDescent="0.15">
      <c r="A3701" s="23">
        <f t="shared" si="172"/>
        <v>121809</v>
      </c>
      <c r="B3701" s="24">
        <v>1</v>
      </c>
      <c r="C3701" s="28" t="str">
        <f>"jingdian/"&amp;VLOOKUP(E3701,city!$D$4:$P$352,12,FALSE)&amp;"/"&amp;VLOOKUP(E3701,city!$D$4:$P$352,13,FALSE)&amp;"/"&amp;IF(G3701&lt;11,"jd",IF(G3701&lt;16,"tc","cs"))&amp;"/"&amp;IF(G3701&lt;11,G3701,IF(G3701&lt;16,G3701-10,G3701-15))&amp;".jpg"</f>
        <v>jingdian/sichuan/leshan/jd/9.jpg</v>
      </c>
      <c r="D3701" s="23">
        <f t="shared" si="173"/>
        <v>1</v>
      </c>
      <c r="E3701" s="2" t="str">
        <f>VLOOKUP(F3701,city!$A$4:$D$352,4,FALSE)</f>
        <v>乐山</v>
      </c>
      <c r="F3701" s="22">
        <f t="shared" si="174"/>
        <v>218</v>
      </c>
      <c r="G3701" s="22">
        <f>IF(VLOOKUP(F3700,city!$A$4:$H$352,8,FALSE)&gt;G3700,G3700+1,1)</f>
        <v>9</v>
      </c>
    </row>
    <row r="3702" spans="1:7" x14ac:dyDescent="0.15">
      <c r="A3702" s="23">
        <f t="shared" si="172"/>
        <v>121810</v>
      </c>
      <c r="B3702" s="24">
        <v>1</v>
      </c>
      <c r="C3702" s="28" t="str">
        <f>"jingdian/"&amp;VLOOKUP(E3702,city!$D$4:$P$352,12,FALSE)&amp;"/"&amp;VLOOKUP(E3702,city!$D$4:$P$352,13,FALSE)&amp;"/"&amp;IF(G3702&lt;11,"jd",IF(G3702&lt;16,"tc","cs"))&amp;"/"&amp;IF(G3702&lt;11,G3702,IF(G3702&lt;16,G3702-10,G3702-15))&amp;".jpg"</f>
        <v>jingdian/sichuan/leshan/jd/10.jpg</v>
      </c>
      <c r="D3702" s="23">
        <f t="shared" si="173"/>
        <v>1</v>
      </c>
      <c r="E3702" s="2" t="str">
        <f>VLOOKUP(F3702,city!$A$4:$D$352,4,FALSE)</f>
        <v>乐山</v>
      </c>
      <c r="F3702" s="22">
        <f t="shared" si="174"/>
        <v>218</v>
      </c>
      <c r="G3702" s="22">
        <f>IF(VLOOKUP(F3701,city!$A$4:$H$352,8,FALSE)&gt;G3701,G3701+1,1)</f>
        <v>10</v>
      </c>
    </row>
    <row r="3703" spans="1:7" x14ac:dyDescent="0.15">
      <c r="A3703" s="23">
        <f t="shared" si="172"/>
        <v>121851</v>
      </c>
      <c r="B3703" s="24">
        <v>2</v>
      </c>
      <c r="C3703" s="28" t="str">
        <f>"jingdian/"&amp;VLOOKUP(E3703,city!$D$4:$P$352,12,FALSE)&amp;"/"&amp;VLOOKUP(E3703,city!$D$4:$P$352,13,FALSE)&amp;"/"&amp;IF(G3703&lt;11,"jd",IF(G3703&lt;16,"tc","cs"))&amp;"/"&amp;IF(G3703&lt;11,G3703,IF(G3703&lt;16,G3703-10,G3703-15))&amp;".jpg"</f>
        <v>jingdian/sichuan/leshan/tc/1.jpg</v>
      </c>
      <c r="D3703" s="23">
        <f t="shared" si="173"/>
        <v>2</v>
      </c>
      <c r="E3703" s="2" t="str">
        <f>VLOOKUP(F3703,city!$A$4:$D$352,4,FALSE)</f>
        <v>乐山</v>
      </c>
      <c r="F3703" s="22">
        <f t="shared" si="174"/>
        <v>218</v>
      </c>
      <c r="G3703" s="22">
        <f>IF(VLOOKUP(F3702,city!$A$4:$H$352,8,FALSE)&gt;G3702,G3702+1,1)</f>
        <v>11</v>
      </c>
    </row>
    <row r="3704" spans="1:7" x14ac:dyDescent="0.15">
      <c r="A3704" s="23">
        <f t="shared" si="172"/>
        <v>121852</v>
      </c>
      <c r="B3704" s="24">
        <v>2</v>
      </c>
      <c r="C3704" s="28" t="str">
        <f>"jingdian/"&amp;VLOOKUP(E3704,city!$D$4:$P$352,12,FALSE)&amp;"/"&amp;VLOOKUP(E3704,city!$D$4:$P$352,13,FALSE)&amp;"/"&amp;IF(G3704&lt;11,"jd",IF(G3704&lt;16,"tc","cs"))&amp;"/"&amp;IF(G3704&lt;11,G3704,IF(G3704&lt;16,G3704-10,G3704-15))&amp;".jpg"</f>
        <v>jingdian/sichuan/leshan/tc/2.jpg</v>
      </c>
      <c r="D3704" s="23">
        <f t="shared" si="173"/>
        <v>2</v>
      </c>
      <c r="E3704" s="2" t="str">
        <f>VLOOKUP(F3704,city!$A$4:$D$352,4,FALSE)</f>
        <v>乐山</v>
      </c>
      <c r="F3704" s="22">
        <f t="shared" si="174"/>
        <v>218</v>
      </c>
      <c r="G3704" s="22">
        <f>IF(VLOOKUP(F3703,city!$A$4:$H$352,8,FALSE)&gt;G3703,G3703+1,1)</f>
        <v>12</v>
      </c>
    </row>
    <row r="3705" spans="1:7" x14ac:dyDescent="0.15">
      <c r="A3705" s="23">
        <f t="shared" si="172"/>
        <v>121853</v>
      </c>
      <c r="B3705" s="24">
        <v>5</v>
      </c>
      <c r="C3705" s="28" t="str">
        <f>"jingdian/"&amp;VLOOKUP(E3705,city!$D$4:$P$352,12,FALSE)&amp;"/"&amp;VLOOKUP(E3705,city!$D$4:$P$352,13,FALSE)&amp;"/"&amp;IF(G3705&lt;11,"jd",IF(G3705&lt;16,"tc","cs"))&amp;"/"&amp;IF(G3705&lt;11,G3705,IF(G3705&lt;16,G3705-10,G3705-15))&amp;".jpg"</f>
        <v>jingdian/sichuan/leshan/tc/3.jpg</v>
      </c>
      <c r="D3705" s="23">
        <f t="shared" si="173"/>
        <v>2</v>
      </c>
      <c r="E3705" s="2" t="str">
        <f>VLOOKUP(F3705,city!$A$4:$D$352,4,FALSE)</f>
        <v>乐山</v>
      </c>
      <c r="F3705" s="22">
        <f t="shared" si="174"/>
        <v>218</v>
      </c>
      <c r="G3705" s="22">
        <f>IF(VLOOKUP(F3704,city!$A$4:$H$352,8,FALSE)&gt;G3704,G3704+1,1)</f>
        <v>13</v>
      </c>
    </row>
    <row r="3706" spans="1:7" x14ac:dyDescent="0.15">
      <c r="A3706" s="23">
        <f t="shared" si="172"/>
        <v>121854</v>
      </c>
      <c r="B3706" s="24">
        <v>2</v>
      </c>
      <c r="C3706" s="28" t="str">
        <f>"jingdian/"&amp;VLOOKUP(E3706,city!$D$4:$P$352,12,FALSE)&amp;"/"&amp;VLOOKUP(E3706,city!$D$4:$P$352,13,FALSE)&amp;"/"&amp;IF(G3706&lt;11,"jd",IF(G3706&lt;16,"tc","cs"))&amp;"/"&amp;IF(G3706&lt;11,G3706,IF(G3706&lt;16,G3706-10,G3706-15))&amp;".jpg"</f>
        <v>jingdian/sichuan/leshan/tc/4.jpg</v>
      </c>
      <c r="D3706" s="23">
        <f t="shared" si="173"/>
        <v>2</v>
      </c>
      <c r="E3706" s="2" t="str">
        <f>VLOOKUP(F3706,city!$A$4:$D$352,4,FALSE)</f>
        <v>乐山</v>
      </c>
      <c r="F3706" s="22">
        <f t="shared" si="174"/>
        <v>218</v>
      </c>
      <c r="G3706" s="22">
        <f>IF(VLOOKUP(F3705,city!$A$4:$H$352,8,FALSE)&gt;G3705,G3705+1,1)</f>
        <v>14</v>
      </c>
    </row>
    <row r="3707" spans="1:7" x14ac:dyDescent="0.15">
      <c r="A3707" s="23">
        <f t="shared" si="172"/>
        <v>121855</v>
      </c>
      <c r="B3707" s="24">
        <v>3</v>
      </c>
      <c r="C3707" s="28" t="str">
        <f>"jingdian/"&amp;VLOOKUP(E3707,city!$D$4:$P$352,12,FALSE)&amp;"/"&amp;VLOOKUP(E3707,city!$D$4:$P$352,13,FALSE)&amp;"/"&amp;IF(G3707&lt;11,"jd",IF(G3707&lt;16,"tc","cs"))&amp;"/"&amp;IF(G3707&lt;11,G3707,IF(G3707&lt;16,G3707-10,G3707-15))&amp;".jpg"</f>
        <v>jingdian/sichuan/leshan/tc/5.jpg</v>
      </c>
      <c r="D3707" s="23">
        <f t="shared" si="173"/>
        <v>2</v>
      </c>
      <c r="E3707" s="2" t="str">
        <f>VLOOKUP(F3707,city!$A$4:$D$352,4,FALSE)</f>
        <v>乐山</v>
      </c>
      <c r="F3707" s="22">
        <f t="shared" si="174"/>
        <v>218</v>
      </c>
      <c r="G3707" s="22">
        <f>IF(VLOOKUP(F3706,city!$A$4:$H$352,8,FALSE)&gt;G3706,G3706+1,1)</f>
        <v>15</v>
      </c>
    </row>
    <row r="3708" spans="1:7" x14ac:dyDescent="0.15">
      <c r="A3708" s="23">
        <f t="shared" si="172"/>
        <v>121881</v>
      </c>
      <c r="B3708" s="24">
        <v>4</v>
      </c>
      <c r="C3708" s="28" t="str">
        <f>"jingdian/"&amp;VLOOKUP(E3708,city!$D$4:$P$352,12,FALSE)&amp;"/"&amp;VLOOKUP(E3708,city!$D$4:$P$352,13,FALSE)&amp;"/"&amp;IF(G3708&lt;11,"jd",IF(G3708&lt;16,"tc","cs"))&amp;"/"&amp;IF(G3708&lt;11,G3708,IF(G3708&lt;16,G3708-10,G3708-15))&amp;".jpg"</f>
        <v>jingdian/sichuan/leshan/cs/1.jpg</v>
      </c>
      <c r="D3708" s="23">
        <f t="shared" si="173"/>
        <v>3</v>
      </c>
      <c r="E3708" s="2" t="str">
        <f>VLOOKUP(F3708,city!$A$4:$D$352,4,FALSE)</f>
        <v>乐山</v>
      </c>
      <c r="F3708" s="22">
        <f t="shared" si="174"/>
        <v>218</v>
      </c>
      <c r="G3708" s="22">
        <f>IF(VLOOKUP(F3707,city!$A$4:$H$352,8,FALSE)&gt;G3707,G3707+1,1)</f>
        <v>16</v>
      </c>
    </row>
    <row r="3709" spans="1:7" x14ac:dyDescent="0.15">
      <c r="A3709" s="23">
        <f t="shared" si="172"/>
        <v>121882</v>
      </c>
      <c r="B3709" s="24">
        <v>2</v>
      </c>
      <c r="C3709" s="28" t="str">
        <f>"jingdian/"&amp;VLOOKUP(E3709,city!$D$4:$P$352,12,FALSE)&amp;"/"&amp;VLOOKUP(E3709,city!$D$4:$P$352,13,FALSE)&amp;"/"&amp;IF(G3709&lt;11,"jd",IF(G3709&lt;16,"tc","cs"))&amp;"/"&amp;IF(G3709&lt;11,G3709,IF(G3709&lt;16,G3709-10,G3709-15))&amp;".jpg"</f>
        <v>jingdian/sichuan/leshan/cs/2.jpg</v>
      </c>
      <c r="D3709" s="23">
        <f t="shared" si="173"/>
        <v>3</v>
      </c>
      <c r="E3709" s="2" t="str">
        <f>VLOOKUP(F3709,city!$A$4:$D$352,4,FALSE)</f>
        <v>乐山</v>
      </c>
      <c r="F3709" s="22">
        <f t="shared" si="174"/>
        <v>218</v>
      </c>
      <c r="G3709" s="22">
        <f>IF(VLOOKUP(F3708,city!$A$4:$H$352,8,FALSE)&gt;G3708,G3708+1,1)</f>
        <v>17</v>
      </c>
    </row>
    <row r="3710" spans="1:7" x14ac:dyDescent="0.15">
      <c r="A3710" s="23">
        <f t="shared" si="172"/>
        <v>121901</v>
      </c>
      <c r="B3710" s="24">
        <v>1</v>
      </c>
      <c r="C3710" s="28" t="str">
        <f>"jingdian/"&amp;VLOOKUP(E3710,city!$D$4:$P$352,12,FALSE)&amp;"/"&amp;VLOOKUP(E3710,city!$D$4:$P$352,13,FALSE)&amp;"/"&amp;IF(G3710&lt;11,"jd",IF(G3710&lt;16,"tc","cs"))&amp;"/"&amp;IF(G3710&lt;11,G3710,IF(G3710&lt;16,G3710-10,G3710-15))&amp;".jpg"</f>
        <v>jingdian/sichuan/ziyang/jd/1.jpg</v>
      </c>
      <c r="D3710" s="23">
        <f t="shared" si="173"/>
        <v>1</v>
      </c>
      <c r="E3710" s="2" t="str">
        <f>VLOOKUP(F3710,city!$A$4:$D$352,4,FALSE)</f>
        <v>资阳</v>
      </c>
      <c r="F3710" s="22">
        <f t="shared" si="174"/>
        <v>219</v>
      </c>
      <c r="G3710" s="22">
        <f>IF(VLOOKUP(F3709,city!$A$4:$H$352,8,FALSE)&gt;G3709,G3709+1,1)</f>
        <v>1</v>
      </c>
    </row>
    <row r="3711" spans="1:7" x14ac:dyDescent="0.15">
      <c r="A3711" s="23">
        <f t="shared" si="172"/>
        <v>121902</v>
      </c>
      <c r="B3711" s="24">
        <v>1</v>
      </c>
      <c r="C3711" s="28" t="str">
        <f>"jingdian/"&amp;VLOOKUP(E3711,city!$D$4:$P$352,12,FALSE)&amp;"/"&amp;VLOOKUP(E3711,city!$D$4:$P$352,13,FALSE)&amp;"/"&amp;IF(G3711&lt;11,"jd",IF(G3711&lt;16,"tc","cs"))&amp;"/"&amp;IF(G3711&lt;11,G3711,IF(G3711&lt;16,G3711-10,G3711-15))&amp;".jpg"</f>
        <v>jingdian/sichuan/ziyang/jd/2.jpg</v>
      </c>
      <c r="D3711" s="23">
        <f t="shared" si="173"/>
        <v>1</v>
      </c>
      <c r="E3711" s="2" t="str">
        <f>VLOOKUP(F3711,city!$A$4:$D$352,4,FALSE)</f>
        <v>资阳</v>
      </c>
      <c r="F3711" s="22">
        <f t="shared" si="174"/>
        <v>219</v>
      </c>
      <c r="G3711" s="22">
        <f>IF(VLOOKUP(F3710,city!$A$4:$H$352,8,FALSE)&gt;G3710,G3710+1,1)</f>
        <v>2</v>
      </c>
    </row>
    <row r="3712" spans="1:7" x14ac:dyDescent="0.15">
      <c r="A3712" s="23">
        <f t="shared" si="172"/>
        <v>121903</v>
      </c>
      <c r="B3712" s="24">
        <v>1</v>
      </c>
      <c r="C3712" s="28" t="str">
        <f>"jingdian/"&amp;VLOOKUP(E3712,city!$D$4:$P$352,12,FALSE)&amp;"/"&amp;VLOOKUP(E3712,city!$D$4:$P$352,13,FALSE)&amp;"/"&amp;IF(G3712&lt;11,"jd",IF(G3712&lt;16,"tc","cs"))&amp;"/"&amp;IF(G3712&lt;11,G3712,IF(G3712&lt;16,G3712-10,G3712-15))&amp;".jpg"</f>
        <v>jingdian/sichuan/ziyang/jd/3.jpg</v>
      </c>
      <c r="D3712" s="23">
        <f t="shared" si="173"/>
        <v>1</v>
      </c>
      <c r="E3712" s="2" t="str">
        <f>VLOOKUP(F3712,city!$A$4:$D$352,4,FALSE)</f>
        <v>资阳</v>
      </c>
      <c r="F3712" s="22">
        <f t="shared" si="174"/>
        <v>219</v>
      </c>
      <c r="G3712" s="22">
        <f>IF(VLOOKUP(F3711,city!$A$4:$H$352,8,FALSE)&gt;G3711,G3711+1,1)</f>
        <v>3</v>
      </c>
    </row>
    <row r="3713" spans="1:7" x14ac:dyDescent="0.15">
      <c r="A3713" s="23">
        <f t="shared" si="172"/>
        <v>121904</v>
      </c>
      <c r="B3713" s="24">
        <v>1</v>
      </c>
      <c r="C3713" s="28" t="str">
        <f>"jingdian/"&amp;VLOOKUP(E3713,city!$D$4:$P$352,12,FALSE)&amp;"/"&amp;VLOOKUP(E3713,city!$D$4:$P$352,13,FALSE)&amp;"/"&amp;IF(G3713&lt;11,"jd",IF(G3713&lt;16,"tc","cs"))&amp;"/"&amp;IF(G3713&lt;11,G3713,IF(G3713&lt;16,G3713-10,G3713-15))&amp;".jpg"</f>
        <v>jingdian/sichuan/ziyang/jd/4.jpg</v>
      </c>
      <c r="D3713" s="23">
        <f t="shared" si="173"/>
        <v>1</v>
      </c>
      <c r="E3713" s="2" t="str">
        <f>VLOOKUP(F3713,city!$A$4:$D$352,4,FALSE)</f>
        <v>资阳</v>
      </c>
      <c r="F3713" s="22">
        <f t="shared" si="174"/>
        <v>219</v>
      </c>
      <c r="G3713" s="22">
        <f>IF(VLOOKUP(F3712,city!$A$4:$H$352,8,FALSE)&gt;G3712,G3712+1,1)</f>
        <v>4</v>
      </c>
    </row>
    <row r="3714" spans="1:7" x14ac:dyDescent="0.15">
      <c r="A3714" s="23">
        <f t="shared" si="172"/>
        <v>121905</v>
      </c>
      <c r="B3714" s="24">
        <v>1</v>
      </c>
      <c r="C3714" s="28" t="str">
        <f>"jingdian/"&amp;VLOOKUP(E3714,city!$D$4:$P$352,12,FALSE)&amp;"/"&amp;VLOOKUP(E3714,city!$D$4:$P$352,13,FALSE)&amp;"/"&amp;IF(G3714&lt;11,"jd",IF(G3714&lt;16,"tc","cs"))&amp;"/"&amp;IF(G3714&lt;11,G3714,IF(G3714&lt;16,G3714-10,G3714-15))&amp;".jpg"</f>
        <v>jingdian/sichuan/ziyang/jd/5.jpg</v>
      </c>
      <c r="D3714" s="23">
        <f t="shared" si="173"/>
        <v>1</v>
      </c>
      <c r="E3714" s="2" t="str">
        <f>VLOOKUP(F3714,city!$A$4:$D$352,4,FALSE)</f>
        <v>资阳</v>
      </c>
      <c r="F3714" s="22">
        <f t="shared" si="174"/>
        <v>219</v>
      </c>
      <c r="G3714" s="22">
        <f>IF(VLOOKUP(F3713,city!$A$4:$H$352,8,FALSE)&gt;G3713,G3713+1,1)</f>
        <v>5</v>
      </c>
    </row>
    <row r="3715" spans="1:7" x14ac:dyDescent="0.15">
      <c r="A3715" s="23">
        <f t="shared" si="172"/>
        <v>121906</v>
      </c>
      <c r="B3715" s="24">
        <v>1</v>
      </c>
      <c r="C3715" s="28" t="str">
        <f>"jingdian/"&amp;VLOOKUP(E3715,city!$D$4:$P$352,12,FALSE)&amp;"/"&amp;VLOOKUP(E3715,city!$D$4:$P$352,13,FALSE)&amp;"/"&amp;IF(G3715&lt;11,"jd",IF(G3715&lt;16,"tc","cs"))&amp;"/"&amp;IF(G3715&lt;11,G3715,IF(G3715&lt;16,G3715-10,G3715-15))&amp;".jpg"</f>
        <v>jingdian/sichuan/ziyang/jd/6.jpg</v>
      </c>
      <c r="D3715" s="23">
        <f t="shared" si="173"/>
        <v>1</v>
      </c>
      <c r="E3715" s="2" t="str">
        <f>VLOOKUP(F3715,city!$A$4:$D$352,4,FALSE)</f>
        <v>资阳</v>
      </c>
      <c r="F3715" s="22">
        <f t="shared" si="174"/>
        <v>219</v>
      </c>
      <c r="G3715" s="22">
        <f>IF(VLOOKUP(F3714,city!$A$4:$H$352,8,FALSE)&gt;G3714,G3714+1,1)</f>
        <v>6</v>
      </c>
    </row>
    <row r="3716" spans="1:7" x14ac:dyDescent="0.15">
      <c r="A3716" s="23">
        <f t="shared" si="172"/>
        <v>121907</v>
      </c>
      <c r="B3716" s="24">
        <v>1</v>
      </c>
      <c r="C3716" s="28" t="str">
        <f>"jingdian/"&amp;VLOOKUP(E3716,city!$D$4:$P$352,12,FALSE)&amp;"/"&amp;VLOOKUP(E3716,city!$D$4:$P$352,13,FALSE)&amp;"/"&amp;IF(G3716&lt;11,"jd",IF(G3716&lt;16,"tc","cs"))&amp;"/"&amp;IF(G3716&lt;11,G3716,IF(G3716&lt;16,G3716-10,G3716-15))&amp;".jpg"</f>
        <v>jingdian/sichuan/ziyang/jd/7.jpg</v>
      </c>
      <c r="D3716" s="23">
        <f t="shared" si="173"/>
        <v>1</v>
      </c>
      <c r="E3716" s="2" t="str">
        <f>VLOOKUP(F3716,city!$A$4:$D$352,4,FALSE)</f>
        <v>资阳</v>
      </c>
      <c r="F3716" s="22">
        <f t="shared" si="174"/>
        <v>219</v>
      </c>
      <c r="G3716" s="22">
        <f>IF(VLOOKUP(F3715,city!$A$4:$H$352,8,FALSE)&gt;G3715,G3715+1,1)</f>
        <v>7</v>
      </c>
    </row>
    <row r="3717" spans="1:7" x14ac:dyDescent="0.15">
      <c r="A3717" s="23">
        <f t="shared" ref="A3717:A3780" si="175">IF(G3717&lt;11,G3717,IF(G3717&lt;16,G3717+40,G3717+65))+F3717*100+100000</f>
        <v>121908</v>
      </c>
      <c r="B3717" s="24">
        <v>1</v>
      </c>
      <c r="C3717" s="28" t="str">
        <f>"jingdian/"&amp;VLOOKUP(E3717,city!$D$4:$P$352,12,FALSE)&amp;"/"&amp;VLOOKUP(E3717,city!$D$4:$P$352,13,FALSE)&amp;"/"&amp;IF(G3717&lt;11,"jd",IF(G3717&lt;16,"tc","cs"))&amp;"/"&amp;IF(G3717&lt;11,G3717,IF(G3717&lt;16,G3717-10,G3717-15))&amp;".jpg"</f>
        <v>jingdian/sichuan/ziyang/jd/8.jpg</v>
      </c>
      <c r="D3717" s="23">
        <f t="shared" ref="D3717:D3780" si="176">IF(G3717&lt;11,1,IF(G3717&lt;16,2,3))</f>
        <v>1</v>
      </c>
      <c r="E3717" s="2" t="str">
        <f>VLOOKUP(F3717,city!$A$4:$D$352,4,FALSE)</f>
        <v>资阳</v>
      </c>
      <c r="F3717" s="22">
        <f t="shared" si="174"/>
        <v>219</v>
      </c>
      <c r="G3717" s="22">
        <f>IF(VLOOKUP(F3716,city!$A$4:$H$352,8,FALSE)&gt;G3716,G3716+1,1)</f>
        <v>8</v>
      </c>
    </row>
    <row r="3718" spans="1:7" x14ac:dyDescent="0.15">
      <c r="A3718" s="23">
        <f t="shared" si="175"/>
        <v>121909</v>
      </c>
      <c r="B3718" s="24">
        <v>1</v>
      </c>
      <c r="C3718" s="28" t="str">
        <f>"jingdian/"&amp;VLOOKUP(E3718,city!$D$4:$P$352,12,FALSE)&amp;"/"&amp;VLOOKUP(E3718,city!$D$4:$P$352,13,FALSE)&amp;"/"&amp;IF(G3718&lt;11,"jd",IF(G3718&lt;16,"tc","cs"))&amp;"/"&amp;IF(G3718&lt;11,G3718,IF(G3718&lt;16,G3718-10,G3718-15))&amp;".jpg"</f>
        <v>jingdian/sichuan/ziyang/jd/9.jpg</v>
      </c>
      <c r="D3718" s="23">
        <f t="shared" si="176"/>
        <v>1</v>
      </c>
      <c r="E3718" s="2" t="str">
        <f>VLOOKUP(F3718,city!$A$4:$D$352,4,FALSE)</f>
        <v>资阳</v>
      </c>
      <c r="F3718" s="22">
        <f t="shared" si="174"/>
        <v>219</v>
      </c>
      <c r="G3718" s="22">
        <f>IF(VLOOKUP(F3717,city!$A$4:$H$352,8,FALSE)&gt;G3717,G3717+1,1)</f>
        <v>9</v>
      </c>
    </row>
    <row r="3719" spans="1:7" x14ac:dyDescent="0.15">
      <c r="A3719" s="23">
        <f t="shared" si="175"/>
        <v>121910</v>
      </c>
      <c r="B3719" s="24">
        <v>1</v>
      </c>
      <c r="C3719" s="28" t="str">
        <f>"jingdian/"&amp;VLOOKUP(E3719,city!$D$4:$P$352,12,FALSE)&amp;"/"&amp;VLOOKUP(E3719,city!$D$4:$P$352,13,FALSE)&amp;"/"&amp;IF(G3719&lt;11,"jd",IF(G3719&lt;16,"tc","cs"))&amp;"/"&amp;IF(G3719&lt;11,G3719,IF(G3719&lt;16,G3719-10,G3719-15))&amp;".jpg"</f>
        <v>jingdian/sichuan/ziyang/jd/10.jpg</v>
      </c>
      <c r="D3719" s="23">
        <f t="shared" si="176"/>
        <v>1</v>
      </c>
      <c r="E3719" s="2" t="str">
        <f>VLOOKUP(F3719,city!$A$4:$D$352,4,FALSE)</f>
        <v>资阳</v>
      </c>
      <c r="F3719" s="22">
        <f t="shared" si="174"/>
        <v>219</v>
      </c>
      <c r="G3719" s="22">
        <f>IF(VLOOKUP(F3718,city!$A$4:$H$352,8,FALSE)&gt;G3718,G3718+1,1)</f>
        <v>10</v>
      </c>
    </row>
    <row r="3720" spans="1:7" x14ac:dyDescent="0.15">
      <c r="A3720" s="23">
        <f t="shared" si="175"/>
        <v>121951</v>
      </c>
      <c r="B3720" s="24">
        <v>4</v>
      </c>
      <c r="C3720" s="28" t="str">
        <f>"jingdian/"&amp;VLOOKUP(E3720,city!$D$4:$P$352,12,FALSE)&amp;"/"&amp;VLOOKUP(E3720,city!$D$4:$P$352,13,FALSE)&amp;"/"&amp;IF(G3720&lt;11,"jd",IF(G3720&lt;16,"tc","cs"))&amp;"/"&amp;IF(G3720&lt;11,G3720,IF(G3720&lt;16,G3720-10,G3720-15))&amp;".jpg"</f>
        <v>jingdian/sichuan/ziyang/tc/1.jpg</v>
      </c>
      <c r="D3720" s="23">
        <f t="shared" si="176"/>
        <v>2</v>
      </c>
      <c r="E3720" s="2" t="str">
        <f>VLOOKUP(F3720,city!$A$4:$D$352,4,FALSE)</f>
        <v>资阳</v>
      </c>
      <c r="F3720" s="22">
        <f t="shared" si="174"/>
        <v>219</v>
      </c>
      <c r="G3720" s="22">
        <f>IF(VLOOKUP(F3719,city!$A$4:$H$352,8,FALSE)&gt;G3719,G3719+1,1)</f>
        <v>11</v>
      </c>
    </row>
    <row r="3721" spans="1:7" x14ac:dyDescent="0.15">
      <c r="A3721" s="23">
        <f t="shared" si="175"/>
        <v>121952</v>
      </c>
      <c r="B3721" s="24">
        <v>2</v>
      </c>
      <c r="C3721" s="28" t="str">
        <f>"jingdian/"&amp;VLOOKUP(E3721,city!$D$4:$P$352,12,FALSE)&amp;"/"&amp;VLOOKUP(E3721,city!$D$4:$P$352,13,FALSE)&amp;"/"&amp;IF(G3721&lt;11,"jd",IF(G3721&lt;16,"tc","cs"))&amp;"/"&amp;IF(G3721&lt;11,G3721,IF(G3721&lt;16,G3721-10,G3721-15))&amp;".jpg"</f>
        <v>jingdian/sichuan/ziyang/tc/2.jpg</v>
      </c>
      <c r="D3721" s="23">
        <f t="shared" si="176"/>
        <v>2</v>
      </c>
      <c r="E3721" s="2" t="str">
        <f>VLOOKUP(F3721,city!$A$4:$D$352,4,FALSE)</f>
        <v>资阳</v>
      </c>
      <c r="F3721" s="22">
        <f t="shared" si="174"/>
        <v>219</v>
      </c>
      <c r="G3721" s="22">
        <f>IF(VLOOKUP(F3720,city!$A$4:$H$352,8,FALSE)&gt;G3720,G3720+1,1)</f>
        <v>12</v>
      </c>
    </row>
    <row r="3722" spans="1:7" x14ac:dyDescent="0.15">
      <c r="A3722" s="23">
        <f t="shared" si="175"/>
        <v>121953</v>
      </c>
      <c r="B3722" s="24">
        <v>2</v>
      </c>
      <c r="C3722" s="28" t="str">
        <f>"jingdian/"&amp;VLOOKUP(E3722,city!$D$4:$P$352,12,FALSE)&amp;"/"&amp;VLOOKUP(E3722,city!$D$4:$P$352,13,FALSE)&amp;"/"&amp;IF(G3722&lt;11,"jd",IF(G3722&lt;16,"tc","cs"))&amp;"/"&amp;IF(G3722&lt;11,G3722,IF(G3722&lt;16,G3722-10,G3722-15))&amp;".jpg"</f>
        <v>jingdian/sichuan/ziyang/tc/3.jpg</v>
      </c>
      <c r="D3722" s="23">
        <f t="shared" si="176"/>
        <v>2</v>
      </c>
      <c r="E3722" s="2" t="str">
        <f>VLOOKUP(F3722,city!$A$4:$D$352,4,FALSE)</f>
        <v>资阳</v>
      </c>
      <c r="F3722" s="22">
        <f t="shared" si="174"/>
        <v>219</v>
      </c>
      <c r="G3722" s="22">
        <f>IF(VLOOKUP(F3721,city!$A$4:$H$352,8,FALSE)&gt;G3721,G3721+1,1)</f>
        <v>13</v>
      </c>
    </row>
    <row r="3723" spans="1:7" x14ac:dyDescent="0.15">
      <c r="A3723" s="23">
        <f t="shared" si="175"/>
        <v>121954</v>
      </c>
      <c r="B3723" s="24">
        <v>4</v>
      </c>
      <c r="C3723" s="28" t="str">
        <f>"jingdian/"&amp;VLOOKUP(E3723,city!$D$4:$P$352,12,FALSE)&amp;"/"&amp;VLOOKUP(E3723,city!$D$4:$P$352,13,FALSE)&amp;"/"&amp;IF(G3723&lt;11,"jd",IF(G3723&lt;16,"tc","cs"))&amp;"/"&amp;IF(G3723&lt;11,G3723,IF(G3723&lt;16,G3723-10,G3723-15))&amp;".jpg"</f>
        <v>jingdian/sichuan/ziyang/tc/4.jpg</v>
      </c>
      <c r="D3723" s="23">
        <f t="shared" si="176"/>
        <v>2</v>
      </c>
      <c r="E3723" s="2" t="str">
        <f>VLOOKUP(F3723,city!$A$4:$D$352,4,FALSE)</f>
        <v>资阳</v>
      </c>
      <c r="F3723" s="22">
        <f t="shared" si="174"/>
        <v>219</v>
      </c>
      <c r="G3723" s="22">
        <f>IF(VLOOKUP(F3722,city!$A$4:$H$352,8,FALSE)&gt;G3722,G3722+1,1)</f>
        <v>14</v>
      </c>
    </row>
    <row r="3724" spans="1:7" x14ac:dyDescent="0.15">
      <c r="A3724" s="23">
        <f t="shared" si="175"/>
        <v>121955</v>
      </c>
      <c r="B3724" s="24">
        <v>5</v>
      </c>
      <c r="C3724" s="28" t="str">
        <f>"jingdian/"&amp;VLOOKUP(E3724,city!$D$4:$P$352,12,FALSE)&amp;"/"&amp;VLOOKUP(E3724,city!$D$4:$P$352,13,FALSE)&amp;"/"&amp;IF(G3724&lt;11,"jd",IF(G3724&lt;16,"tc","cs"))&amp;"/"&amp;IF(G3724&lt;11,G3724,IF(G3724&lt;16,G3724-10,G3724-15))&amp;".jpg"</f>
        <v>jingdian/sichuan/ziyang/tc/5.jpg</v>
      </c>
      <c r="D3724" s="23">
        <f t="shared" si="176"/>
        <v>2</v>
      </c>
      <c r="E3724" s="2" t="str">
        <f>VLOOKUP(F3724,city!$A$4:$D$352,4,FALSE)</f>
        <v>资阳</v>
      </c>
      <c r="F3724" s="22">
        <f t="shared" si="174"/>
        <v>219</v>
      </c>
      <c r="G3724" s="22">
        <f>IF(VLOOKUP(F3723,city!$A$4:$H$352,8,FALSE)&gt;G3723,G3723+1,1)</f>
        <v>15</v>
      </c>
    </row>
    <row r="3725" spans="1:7" x14ac:dyDescent="0.15">
      <c r="A3725" s="23">
        <f t="shared" si="175"/>
        <v>121981</v>
      </c>
      <c r="B3725" s="24">
        <v>2</v>
      </c>
      <c r="C3725" s="28" t="str">
        <f>"jingdian/"&amp;VLOOKUP(E3725,city!$D$4:$P$352,12,FALSE)&amp;"/"&amp;VLOOKUP(E3725,city!$D$4:$P$352,13,FALSE)&amp;"/"&amp;IF(G3725&lt;11,"jd",IF(G3725&lt;16,"tc","cs"))&amp;"/"&amp;IF(G3725&lt;11,G3725,IF(G3725&lt;16,G3725-10,G3725-15))&amp;".jpg"</f>
        <v>jingdian/sichuan/ziyang/cs/1.jpg</v>
      </c>
      <c r="D3725" s="23">
        <f t="shared" si="176"/>
        <v>3</v>
      </c>
      <c r="E3725" s="2" t="str">
        <f>VLOOKUP(F3725,city!$A$4:$D$352,4,FALSE)</f>
        <v>资阳</v>
      </c>
      <c r="F3725" s="22">
        <f t="shared" si="174"/>
        <v>219</v>
      </c>
      <c r="G3725" s="22">
        <f>IF(VLOOKUP(F3724,city!$A$4:$H$352,8,FALSE)&gt;G3724,G3724+1,1)</f>
        <v>16</v>
      </c>
    </row>
    <row r="3726" spans="1:7" x14ac:dyDescent="0.15">
      <c r="A3726" s="23">
        <f t="shared" si="175"/>
        <v>121982</v>
      </c>
      <c r="B3726" s="24">
        <v>4</v>
      </c>
      <c r="C3726" s="28" t="str">
        <f>"jingdian/"&amp;VLOOKUP(E3726,city!$D$4:$P$352,12,FALSE)&amp;"/"&amp;VLOOKUP(E3726,city!$D$4:$P$352,13,FALSE)&amp;"/"&amp;IF(G3726&lt;11,"jd",IF(G3726&lt;16,"tc","cs"))&amp;"/"&amp;IF(G3726&lt;11,G3726,IF(G3726&lt;16,G3726-10,G3726-15))&amp;".jpg"</f>
        <v>jingdian/sichuan/ziyang/cs/2.jpg</v>
      </c>
      <c r="D3726" s="23">
        <f t="shared" si="176"/>
        <v>3</v>
      </c>
      <c r="E3726" s="2" t="str">
        <f>VLOOKUP(F3726,city!$A$4:$D$352,4,FALSE)</f>
        <v>资阳</v>
      </c>
      <c r="F3726" s="22">
        <f t="shared" si="174"/>
        <v>219</v>
      </c>
      <c r="G3726" s="22">
        <f>IF(VLOOKUP(F3725,city!$A$4:$H$352,8,FALSE)&gt;G3725,G3725+1,1)</f>
        <v>17</v>
      </c>
    </row>
    <row r="3727" spans="1:7" x14ac:dyDescent="0.15">
      <c r="A3727" s="23">
        <f t="shared" si="175"/>
        <v>122001</v>
      </c>
      <c r="B3727" s="24">
        <v>1</v>
      </c>
      <c r="C3727" s="28" t="str">
        <f>"jingdian/"&amp;VLOOKUP(E3727,city!$D$4:$P$352,12,FALSE)&amp;"/"&amp;VLOOKUP(E3727,city!$D$4:$P$352,13,FALSE)&amp;"/"&amp;IF(G3727&lt;11,"jd",IF(G3727&lt;16,"tc","cs"))&amp;"/"&amp;IF(G3727&lt;11,G3727,IF(G3727&lt;16,G3727-10,G3727-15))&amp;".jpg"</f>
        <v>jingdian/sichuan/yibin/jd/1.jpg</v>
      </c>
      <c r="D3727" s="23">
        <f t="shared" si="176"/>
        <v>1</v>
      </c>
      <c r="E3727" s="2" t="str">
        <f>VLOOKUP(F3727,city!$A$4:$D$352,4,FALSE)</f>
        <v>宜宾</v>
      </c>
      <c r="F3727" s="22">
        <f t="shared" si="174"/>
        <v>220</v>
      </c>
      <c r="G3727" s="22">
        <f>IF(VLOOKUP(F3726,city!$A$4:$H$352,8,FALSE)&gt;G3726,G3726+1,1)</f>
        <v>1</v>
      </c>
    </row>
    <row r="3728" spans="1:7" x14ac:dyDescent="0.15">
      <c r="A3728" s="23">
        <f t="shared" si="175"/>
        <v>122002</v>
      </c>
      <c r="B3728" s="24">
        <v>1</v>
      </c>
      <c r="C3728" s="28" t="str">
        <f>"jingdian/"&amp;VLOOKUP(E3728,city!$D$4:$P$352,12,FALSE)&amp;"/"&amp;VLOOKUP(E3728,city!$D$4:$P$352,13,FALSE)&amp;"/"&amp;IF(G3728&lt;11,"jd",IF(G3728&lt;16,"tc","cs"))&amp;"/"&amp;IF(G3728&lt;11,G3728,IF(G3728&lt;16,G3728-10,G3728-15))&amp;".jpg"</f>
        <v>jingdian/sichuan/yibin/jd/2.jpg</v>
      </c>
      <c r="D3728" s="23">
        <f t="shared" si="176"/>
        <v>1</v>
      </c>
      <c r="E3728" s="2" t="str">
        <f>VLOOKUP(F3728,city!$A$4:$D$352,4,FALSE)</f>
        <v>宜宾</v>
      </c>
      <c r="F3728" s="22">
        <f t="shared" si="174"/>
        <v>220</v>
      </c>
      <c r="G3728" s="22">
        <f>IF(VLOOKUP(F3727,city!$A$4:$H$352,8,FALSE)&gt;G3727,G3727+1,1)</f>
        <v>2</v>
      </c>
    </row>
    <row r="3729" spans="1:7" x14ac:dyDescent="0.15">
      <c r="A3729" s="23">
        <f t="shared" si="175"/>
        <v>122003</v>
      </c>
      <c r="B3729" s="24">
        <v>1</v>
      </c>
      <c r="C3729" s="28" t="str">
        <f>"jingdian/"&amp;VLOOKUP(E3729,city!$D$4:$P$352,12,FALSE)&amp;"/"&amp;VLOOKUP(E3729,city!$D$4:$P$352,13,FALSE)&amp;"/"&amp;IF(G3729&lt;11,"jd",IF(G3729&lt;16,"tc","cs"))&amp;"/"&amp;IF(G3729&lt;11,G3729,IF(G3729&lt;16,G3729-10,G3729-15))&amp;".jpg"</f>
        <v>jingdian/sichuan/yibin/jd/3.jpg</v>
      </c>
      <c r="D3729" s="23">
        <f t="shared" si="176"/>
        <v>1</v>
      </c>
      <c r="E3729" s="2" t="str">
        <f>VLOOKUP(F3729,city!$A$4:$D$352,4,FALSE)</f>
        <v>宜宾</v>
      </c>
      <c r="F3729" s="22">
        <f t="shared" si="174"/>
        <v>220</v>
      </c>
      <c r="G3729" s="22">
        <f>IF(VLOOKUP(F3728,city!$A$4:$H$352,8,FALSE)&gt;G3728,G3728+1,1)</f>
        <v>3</v>
      </c>
    </row>
    <row r="3730" spans="1:7" x14ac:dyDescent="0.15">
      <c r="A3730" s="23">
        <f t="shared" si="175"/>
        <v>122004</v>
      </c>
      <c r="B3730" s="24">
        <v>1</v>
      </c>
      <c r="C3730" s="28" t="str">
        <f>"jingdian/"&amp;VLOOKUP(E3730,city!$D$4:$P$352,12,FALSE)&amp;"/"&amp;VLOOKUP(E3730,city!$D$4:$P$352,13,FALSE)&amp;"/"&amp;IF(G3730&lt;11,"jd",IF(G3730&lt;16,"tc","cs"))&amp;"/"&amp;IF(G3730&lt;11,G3730,IF(G3730&lt;16,G3730-10,G3730-15))&amp;".jpg"</f>
        <v>jingdian/sichuan/yibin/jd/4.jpg</v>
      </c>
      <c r="D3730" s="23">
        <f t="shared" si="176"/>
        <v>1</v>
      </c>
      <c r="E3730" s="2" t="str">
        <f>VLOOKUP(F3730,city!$A$4:$D$352,4,FALSE)</f>
        <v>宜宾</v>
      </c>
      <c r="F3730" s="22">
        <f t="shared" si="174"/>
        <v>220</v>
      </c>
      <c r="G3730" s="22">
        <f>IF(VLOOKUP(F3729,city!$A$4:$H$352,8,FALSE)&gt;G3729,G3729+1,1)</f>
        <v>4</v>
      </c>
    </row>
    <row r="3731" spans="1:7" x14ac:dyDescent="0.15">
      <c r="A3731" s="23">
        <f t="shared" si="175"/>
        <v>122005</v>
      </c>
      <c r="B3731" s="24">
        <v>1</v>
      </c>
      <c r="C3731" s="28" t="str">
        <f>"jingdian/"&amp;VLOOKUP(E3731,city!$D$4:$P$352,12,FALSE)&amp;"/"&amp;VLOOKUP(E3731,city!$D$4:$P$352,13,FALSE)&amp;"/"&amp;IF(G3731&lt;11,"jd",IF(G3731&lt;16,"tc","cs"))&amp;"/"&amp;IF(G3731&lt;11,G3731,IF(G3731&lt;16,G3731-10,G3731-15))&amp;".jpg"</f>
        <v>jingdian/sichuan/yibin/jd/5.jpg</v>
      </c>
      <c r="D3731" s="23">
        <f t="shared" si="176"/>
        <v>1</v>
      </c>
      <c r="E3731" s="2" t="str">
        <f>VLOOKUP(F3731,city!$A$4:$D$352,4,FALSE)</f>
        <v>宜宾</v>
      </c>
      <c r="F3731" s="22">
        <f t="shared" si="174"/>
        <v>220</v>
      </c>
      <c r="G3731" s="22">
        <f>IF(VLOOKUP(F3730,city!$A$4:$H$352,8,FALSE)&gt;G3730,G3730+1,1)</f>
        <v>5</v>
      </c>
    </row>
    <row r="3732" spans="1:7" x14ac:dyDescent="0.15">
      <c r="A3732" s="23">
        <f t="shared" si="175"/>
        <v>122006</v>
      </c>
      <c r="B3732" s="24">
        <v>1</v>
      </c>
      <c r="C3732" s="28" t="str">
        <f>"jingdian/"&amp;VLOOKUP(E3732,city!$D$4:$P$352,12,FALSE)&amp;"/"&amp;VLOOKUP(E3732,city!$D$4:$P$352,13,FALSE)&amp;"/"&amp;IF(G3732&lt;11,"jd",IF(G3732&lt;16,"tc","cs"))&amp;"/"&amp;IF(G3732&lt;11,G3732,IF(G3732&lt;16,G3732-10,G3732-15))&amp;".jpg"</f>
        <v>jingdian/sichuan/yibin/jd/6.jpg</v>
      </c>
      <c r="D3732" s="23">
        <f t="shared" si="176"/>
        <v>1</v>
      </c>
      <c r="E3732" s="2" t="str">
        <f>VLOOKUP(F3732,city!$A$4:$D$352,4,FALSE)</f>
        <v>宜宾</v>
      </c>
      <c r="F3732" s="22">
        <f t="shared" si="174"/>
        <v>220</v>
      </c>
      <c r="G3732" s="22">
        <f>IF(VLOOKUP(F3731,city!$A$4:$H$352,8,FALSE)&gt;G3731,G3731+1,1)</f>
        <v>6</v>
      </c>
    </row>
    <row r="3733" spans="1:7" x14ac:dyDescent="0.15">
      <c r="A3733" s="23">
        <f t="shared" si="175"/>
        <v>122007</v>
      </c>
      <c r="B3733" s="24">
        <v>1</v>
      </c>
      <c r="C3733" s="28" t="str">
        <f>"jingdian/"&amp;VLOOKUP(E3733,city!$D$4:$P$352,12,FALSE)&amp;"/"&amp;VLOOKUP(E3733,city!$D$4:$P$352,13,FALSE)&amp;"/"&amp;IF(G3733&lt;11,"jd",IF(G3733&lt;16,"tc","cs"))&amp;"/"&amp;IF(G3733&lt;11,G3733,IF(G3733&lt;16,G3733-10,G3733-15))&amp;".jpg"</f>
        <v>jingdian/sichuan/yibin/jd/7.jpg</v>
      </c>
      <c r="D3733" s="23">
        <f t="shared" si="176"/>
        <v>1</v>
      </c>
      <c r="E3733" s="2" t="str">
        <f>VLOOKUP(F3733,city!$A$4:$D$352,4,FALSE)</f>
        <v>宜宾</v>
      </c>
      <c r="F3733" s="22">
        <f t="shared" si="174"/>
        <v>220</v>
      </c>
      <c r="G3733" s="22">
        <f>IF(VLOOKUP(F3732,city!$A$4:$H$352,8,FALSE)&gt;G3732,G3732+1,1)</f>
        <v>7</v>
      </c>
    </row>
    <row r="3734" spans="1:7" x14ac:dyDescent="0.15">
      <c r="A3734" s="23">
        <f t="shared" si="175"/>
        <v>122008</v>
      </c>
      <c r="B3734" s="24">
        <v>1</v>
      </c>
      <c r="C3734" s="28" t="str">
        <f>"jingdian/"&amp;VLOOKUP(E3734,city!$D$4:$P$352,12,FALSE)&amp;"/"&amp;VLOOKUP(E3734,city!$D$4:$P$352,13,FALSE)&amp;"/"&amp;IF(G3734&lt;11,"jd",IF(G3734&lt;16,"tc","cs"))&amp;"/"&amp;IF(G3734&lt;11,G3734,IF(G3734&lt;16,G3734-10,G3734-15))&amp;".jpg"</f>
        <v>jingdian/sichuan/yibin/jd/8.jpg</v>
      </c>
      <c r="D3734" s="23">
        <f t="shared" si="176"/>
        <v>1</v>
      </c>
      <c r="E3734" s="2" t="str">
        <f>VLOOKUP(F3734,city!$A$4:$D$352,4,FALSE)</f>
        <v>宜宾</v>
      </c>
      <c r="F3734" s="22">
        <f t="shared" si="174"/>
        <v>220</v>
      </c>
      <c r="G3734" s="22">
        <f>IF(VLOOKUP(F3733,city!$A$4:$H$352,8,FALSE)&gt;G3733,G3733+1,1)</f>
        <v>8</v>
      </c>
    </row>
    <row r="3735" spans="1:7" x14ac:dyDescent="0.15">
      <c r="A3735" s="23">
        <f t="shared" si="175"/>
        <v>122009</v>
      </c>
      <c r="B3735" s="24">
        <v>1</v>
      </c>
      <c r="C3735" s="28" t="str">
        <f>"jingdian/"&amp;VLOOKUP(E3735,city!$D$4:$P$352,12,FALSE)&amp;"/"&amp;VLOOKUP(E3735,city!$D$4:$P$352,13,FALSE)&amp;"/"&amp;IF(G3735&lt;11,"jd",IF(G3735&lt;16,"tc","cs"))&amp;"/"&amp;IF(G3735&lt;11,G3735,IF(G3735&lt;16,G3735-10,G3735-15))&amp;".jpg"</f>
        <v>jingdian/sichuan/yibin/jd/9.jpg</v>
      </c>
      <c r="D3735" s="23">
        <f t="shared" si="176"/>
        <v>1</v>
      </c>
      <c r="E3735" s="2" t="str">
        <f>VLOOKUP(F3735,city!$A$4:$D$352,4,FALSE)</f>
        <v>宜宾</v>
      </c>
      <c r="F3735" s="22">
        <f t="shared" si="174"/>
        <v>220</v>
      </c>
      <c r="G3735" s="22">
        <f>IF(VLOOKUP(F3734,city!$A$4:$H$352,8,FALSE)&gt;G3734,G3734+1,1)</f>
        <v>9</v>
      </c>
    </row>
    <row r="3736" spans="1:7" x14ac:dyDescent="0.15">
      <c r="A3736" s="23">
        <f t="shared" si="175"/>
        <v>122010</v>
      </c>
      <c r="B3736" s="24">
        <v>1</v>
      </c>
      <c r="C3736" s="28" t="str">
        <f>"jingdian/"&amp;VLOOKUP(E3736,city!$D$4:$P$352,12,FALSE)&amp;"/"&amp;VLOOKUP(E3736,city!$D$4:$P$352,13,FALSE)&amp;"/"&amp;IF(G3736&lt;11,"jd",IF(G3736&lt;16,"tc","cs"))&amp;"/"&amp;IF(G3736&lt;11,G3736,IF(G3736&lt;16,G3736-10,G3736-15))&amp;".jpg"</f>
        <v>jingdian/sichuan/yibin/jd/10.jpg</v>
      </c>
      <c r="D3736" s="23">
        <f t="shared" si="176"/>
        <v>1</v>
      </c>
      <c r="E3736" s="2" t="str">
        <f>VLOOKUP(F3736,city!$A$4:$D$352,4,FALSE)</f>
        <v>宜宾</v>
      </c>
      <c r="F3736" s="22">
        <f t="shared" si="174"/>
        <v>220</v>
      </c>
      <c r="G3736" s="22">
        <f>IF(VLOOKUP(F3735,city!$A$4:$H$352,8,FALSE)&gt;G3735,G3735+1,1)</f>
        <v>10</v>
      </c>
    </row>
    <row r="3737" spans="1:7" x14ac:dyDescent="0.15">
      <c r="A3737" s="23">
        <f t="shared" si="175"/>
        <v>122051</v>
      </c>
      <c r="B3737" s="24">
        <v>2</v>
      </c>
      <c r="C3737" s="28" t="str">
        <f>"jingdian/"&amp;VLOOKUP(E3737,city!$D$4:$P$352,12,FALSE)&amp;"/"&amp;VLOOKUP(E3737,city!$D$4:$P$352,13,FALSE)&amp;"/"&amp;IF(G3737&lt;11,"jd",IF(G3737&lt;16,"tc","cs"))&amp;"/"&amp;IF(G3737&lt;11,G3737,IF(G3737&lt;16,G3737-10,G3737-15))&amp;".jpg"</f>
        <v>jingdian/sichuan/yibin/tc/1.jpg</v>
      </c>
      <c r="D3737" s="23">
        <f t="shared" si="176"/>
        <v>2</v>
      </c>
      <c r="E3737" s="2" t="str">
        <f>VLOOKUP(F3737,city!$A$4:$D$352,4,FALSE)</f>
        <v>宜宾</v>
      </c>
      <c r="F3737" s="22">
        <f t="shared" si="174"/>
        <v>220</v>
      </c>
      <c r="G3737" s="22">
        <f>IF(VLOOKUP(F3736,city!$A$4:$H$352,8,FALSE)&gt;G3736,G3736+1,1)</f>
        <v>11</v>
      </c>
    </row>
    <row r="3738" spans="1:7" x14ac:dyDescent="0.15">
      <c r="A3738" s="23">
        <f t="shared" si="175"/>
        <v>122052</v>
      </c>
      <c r="B3738" s="24">
        <v>4</v>
      </c>
      <c r="C3738" s="28" t="str">
        <f>"jingdian/"&amp;VLOOKUP(E3738,city!$D$4:$P$352,12,FALSE)&amp;"/"&amp;VLOOKUP(E3738,city!$D$4:$P$352,13,FALSE)&amp;"/"&amp;IF(G3738&lt;11,"jd",IF(G3738&lt;16,"tc","cs"))&amp;"/"&amp;IF(G3738&lt;11,G3738,IF(G3738&lt;16,G3738-10,G3738-15))&amp;".jpg"</f>
        <v>jingdian/sichuan/yibin/tc/2.jpg</v>
      </c>
      <c r="D3738" s="23">
        <f t="shared" si="176"/>
        <v>2</v>
      </c>
      <c r="E3738" s="2" t="str">
        <f>VLOOKUP(F3738,city!$A$4:$D$352,4,FALSE)</f>
        <v>宜宾</v>
      </c>
      <c r="F3738" s="22">
        <f t="shared" si="174"/>
        <v>220</v>
      </c>
      <c r="G3738" s="22">
        <f>IF(VLOOKUP(F3737,city!$A$4:$H$352,8,FALSE)&gt;G3737,G3737+1,1)</f>
        <v>12</v>
      </c>
    </row>
    <row r="3739" spans="1:7" x14ac:dyDescent="0.15">
      <c r="A3739" s="23">
        <f t="shared" si="175"/>
        <v>122053</v>
      </c>
      <c r="B3739" s="24">
        <v>2</v>
      </c>
      <c r="C3739" s="28" t="str">
        <f>"jingdian/"&amp;VLOOKUP(E3739,city!$D$4:$P$352,12,FALSE)&amp;"/"&amp;VLOOKUP(E3739,city!$D$4:$P$352,13,FALSE)&amp;"/"&amp;IF(G3739&lt;11,"jd",IF(G3739&lt;16,"tc","cs"))&amp;"/"&amp;IF(G3739&lt;11,G3739,IF(G3739&lt;16,G3739-10,G3739-15))&amp;".jpg"</f>
        <v>jingdian/sichuan/yibin/tc/3.jpg</v>
      </c>
      <c r="D3739" s="23">
        <f t="shared" si="176"/>
        <v>2</v>
      </c>
      <c r="E3739" s="2" t="str">
        <f>VLOOKUP(F3739,city!$A$4:$D$352,4,FALSE)</f>
        <v>宜宾</v>
      </c>
      <c r="F3739" s="22">
        <f t="shared" si="174"/>
        <v>220</v>
      </c>
      <c r="G3739" s="22">
        <f>IF(VLOOKUP(F3738,city!$A$4:$H$352,8,FALSE)&gt;G3738,G3738+1,1)</f>
        <v>13</v>
      </c>
    </row>
    <row r="3740" spans="1:7" x14ac:dyDescent="0.15">
      <c r="A3740" s="23">
        <f t="shared" si="175"/>
        <v>122054</v>
      </c>
      <c r="B3740" s="24">
        <v>2</v>
      </c>
      <c r="C3740" s="28" t="str">
        <f>"jingdian/"&amp;VLOOKUP(E3740,city!$D$4:$P$352,12,FALSE)&amp;"/"&amp;VLOOKUP(E3740,city!$D$4:$P$352,13,FALSE)&amp;"/"&amp;IF(G3740&lt;11,"jd",IF(G3740&lt;16,"tc","cs"))&amp;"/"&amp;IF(G3740&lt;11,G3740,IF(G3740&lt;16,G3740-10,G3740-15))&amp;".jpg"</f>
        <v>jingdian/sichuan/yibin/tc/4.jpg</v>
      </c>
      <c r="D3740" s="23">
        <f t="shared" si="176"/>
        <v>2</v>
      </c>
      <c r="E3740" s="2" t="str">
        <f>VLOOKUP(F3740,city!$A$4:$D$352,4,FALSE)</f>
        <v>宜宾</v>
      </c>
      <c r="F3740" s="22">
        <f t="shared" si="174"/>
        <v>220</v>
      </c>
      <c r="G3740" s="22">
        <f>IF(VLOOKUP(F3739,city!$A$4:$H$352,8,FALSE)&gt;G3739,G3739+1,1)</f>
        <v>14</v>
      </c>
    </row>
    <row r="3741" spans="1:7" x14ac:dyDescent="0.15">
      <c r="A3741" s="23">
        <f t="shared" si="175"/>
        <v>122055</v>
      </c>
      <c r="B3741" s="24">
        <v>5</v>
      </c>
      <c r="C3741" s="28" t="str">
        <f>"jingdian/"&amp;VLOOKUP(E3741,city!$D$4:$P$352,12,FALSE)&amp;"/"&amp;VLOOKUP(E3741,city!$D$4:$P$352,13,FALSE)&amp;"/"&amp;IF(G3741&lt;11,"jd",IF(G3741&lt;16,"tc","cs"))&amp;"/"&amp;IF(G3741&lt;11,G3741,IF(G3741&lt;16,G3741-10,G3741-15))&amp;".jpg"</f>
        <v>jingdian/sichuan/yibin/tc/5.jpg</v>
      </c>
      <c r="D3741" s="23">
        <f t="shared" si="176"/>
        <v>2</v>
      </c>
      <c r="E3741" s="2" t="str">
        <f>VLOOKUP(F3741,city!$A$4:$D$352,4,FALSE)</f>
        <v>宜宾</v>
      </c>
      <c r="F3741" s="22">
        <f t="shared" si="174"/>
        <v>220</v>
      </c>
      <c r="G3741" s="22">
        <f>IF(VLOOKUP(F3740,city!$A$4:$H$352,8,FALSE)&gt;G3740,G3740+1,1)</f>
        <v>15</v>
      </c>
    </row>
    <row r="3742" spans="1:7" x14ac:dyDescent="0.15">
      <c r="A3742" s="23">
        <f t="shared" si="175"/>
        <v>122081</v>
      </c>
      <c r="B3742" s="24">
        <v>2</v>
      </c>
      <c r="C3742" s="28" t="str">
        <f>"jingdian/"&amp;VLOOKUP(E3742,city!$D$4:$P$352,12,FALSE)&amp;"/"&amp;VLOOKUP(E3742,city!$D$4:$P$352,13,FALSE)&amp;"/"&amp;IF(G3742&lt;11,"jd",IF(G3742&lt;16,"tc","cs"))&amp;"/"&amp;IF(G3742&lt;11,G3742,IF(G3742&lt;16,G3742-10,G3742-15))&amp;".jpg"</f>
        <v>jingdian/sichuan/yibin/cs/1.jpg</v>
      </c>
      <c r="D3742" s="23">
        <f t="shared" si="176"/>
        <v>3</v>
      </c>
      <c r="E3742" s="2" t="str">
        <f>VLOOKUP(F3742,city!$A$4:$D$352,4,FALSE)</f>
        <v>宜宾</v>
      </c>
      <c r="F3742" s="22">
        <f t="shared" si="174"/>
        <v>220</v>
      </c>
      <c r="G3742" s="22">
        <f>IF(VLOOKUP(F3741,city!$A$4:$H$352,8,FALSE)&gt;G3741,G3741+1,1)</f>
        <v>16</v>
      </c>
    </row>
    <row r="3743" spans="1:7" x14ac:dyDescent="0.15">
      <c r="A3743" s="23">
        <f t="shared" si="175"/>
        <v>122082</v>
      </c>
      <c r="B3743" s="24">
        <v>2</v>
      </c>
      <c r="C3743" s="28" t="str">
        <f>"jingdian/"&amp;VLOOKUP(E3743,city!$D$4:$P$352,12,FALSE)&amp;"/"&amp;VLOOKUP(E3743,city!$D$4:$P$352,13,FALSE)&amp;"/"&amp;IF(G3743&lt;11,"jd",IF(G3743&lt;16,"tc","cs"))&amp;"/"&amp;IF(G3743&lt;11,G3743,IF(G3743&lt;16,G3743-10,G3743-15))&amp;".jpg"</f>
        <v>jingdian/sichuan/yibin/cs/2.jpg</v>
      </c>
      <c r="D3743" s="23">
        <f t="shared" si="176"/>
        <v>3</v>
      </c>
      <c r="E3743" s="2" t="str">
        <f>VLOOKUP(F3743,city!$A$4:$D$352,4,FALSE)</f>
        <v>宜宾</v>
      </c>
      <c r="F3743" s="22">
        <f t="shared" si="174"/>
        <v>220</v>
      </c>
      <c r="G3743" s="22">
        <f>IF(VLOOKUP(F3742,city!$A$4:$H$352,8,FALSE)&gt;G3742,G3742+1,1)</f>
        <v>17</v>
      </c>
    </row>
    <row r="3744" spans="1:7" x14ac:dyDescent="0.15">
      <c r="A3744" s="23">
        <f t="shared" si="175"/>
        <v>122101</v>
      </c>
      <c r="B3744" s="24">
        <v>1</v>
      </c>
      <c r="C3744" s="28" t="str">
        <f>"jingdian/"&amp;VLOOKUP(E3744,city!$D$4:$P$352,12,FALSE)&amp;"/"&amp;VLOOKUP(E3744,city!$D$4:$P$352,13,FALSE)&amp;"/"&amp;IF(G3744&lt;11,"jd",IF(G3744&lt;16,"tc","cs"))&amp;"/"&amp;IF(G3744&lt;11,G3744,IF(G3744&lt;16,G3744-10,G3744-15))&amp;".jpg"</f>
        <v>jingdian/sichuan/nanchong/jd/1.jpg</v>
      </c>
      <c r="D3744" s="23">
        <f t="shared" si="176"/>
        <v>1</v>
      </c>
      <c r="E3744" s="2" t="str">
        <f>VLOOKUP(F3744,city!$A$4:$D$352,4,FALSE)</f>
        <v>南充</v>
      </c>
      <c r="F3744" s="22">
        <f t="shared" si="174"/>
        <v>221</v>
      </c>
      <c r="G3744" s="22">
        <f>IF(VLOOKUP(F3743,city!$A$4:$H$352,8,FALSE)&gt;G3743,G3743+1,1)</f>
        <v>1</v>
      </c>
    </row>
    <row r="3745" spans="1:7" x14ac:dyDescent="0.15">
      <c r="A3745" s="23">
        <f t="shared" si="175"/>
        <v>122102</v>
      </c>
      <c r="B3745" s="24">
        <v>1</v>
      </c>
      <c r="C3745" s="28" t="str">
        <f>"jingdian/"&amp;VLOOKUP(E3745,city!$D$4:$P$352,12,FALSE)&amp;"/"&amp;VLOOKUP(E3745,city!$D$4:$P$352,13,FALSE)&amp;"/"&amp;IF(G3745&lt;11,"jd",IF(G3745&lt;16,"tc","cs"))&amp;"/"&amp;IF(G3745&lt;11,G3745,IF(G3745&lt;16,G3745-10,G3745-15))&amp;".jpg"</f>
        <v>jingdian/sichuan/nanchong/jd/2.jpg</v>
      </c>
      <c r="D3745" s="23">
        <f t="shared" si="176"/>
        <v>1</v>
      </c>
      <c r="E3745" s="2" t="str">
        <f>VLOOKUP(F3745,city!$A$4:$D$352,4,FALSE)</f>
        <v>南充</v>
      </c>
      <c r="F3745" s="22">
        <f t="shared" si="174"/>
        <v>221</v>
      </c>
      <c r="G3745" s="22">
        <f>IF(VLOOKUP(F3744,city!$A$4:$H$352,8,FALSE)&gt;G3744,G3744+1,1)</f>
        <v>2</v>
      </c>
    </row>
    <row r="3746" spans="1:7" x14ac:dyDescent="0.15">
      <c r="A3746" s="23">
        <f t="shared" si="175"/>
        <v>122103</v>
      </c>
      <c r="B3746" s="24">
        <v>1</v>
      </c>
      <c r="C3746" s="28" t="str">
        <f>"jingdian/"&amp;VLOOKUP(E3746,city!$D$4:$P$352,12,FALSE)&amp;"/"&amp;VLOOKUP(E3746,city!$D$4:$P$352,13,FALSE)&amp;"/"&amp;IF(G3746&lt;11,"jd",IF(G3746&lt;16,"tc","cs"))&amp;"/"&amp;IF(G3746&lt;11,G3746,IF(G3746&lt;16,G3746-10,G3746-15))&amp;".jpg"</f>
        <v>jingdian/sichuan/nanchong/jd/3.jpg</v>
      </c>
      <c r="D3746" s="23">
        <f t="shared" si="176"/>
        <v>1</v>
      </c>
      <c r="E3746" s="2" t="str">
        <f>VLOOKUP(F3746,city!$A$4:$D$352,4,FALSE)</f>
        <v>南充</v>
      </c>
      <c r="F3746" s="22">
        <f t="shared" si="174"/>
        <v>221</v>
      </c>
      <c r="G3746" s="22">
        <f>IF(VLOOKUP(F3745,city!$A$4:$H$352,8,FALSE)&gt;G3745,G3745+1,1)</f>
        <v>3</v>
      </c>
    </row>
    <row r="3747" spans="1:7" x14ac:dyDescent="0.15">
      <c r="A3747" s="23">
        <f t="shared" si="175"/>
        <v>122104</v>
      </c>
      <c r="B3747" s="24">
        <v>1</v>
      </c>
      <c r="C3747" s="28" t="str">
        <f>"jingdian/"&amp;VLOOKUP(E3747,city!$D$4:$P$352,12,FALSE)&amp;"/"&amp;VLOOKUP(E3747,city!$D$4:$P$352,13,FALSE)&amp;"/"&amp;IF(G3747&lt;11,"jd",IF(G3747&lt;16,"tc","cs"))&amp;"/"&amp;IF(G3747&lt;11,G3747,IF(G3747&lt;16,G3747-10,G3747-15))&amp;".jpg"</f>
        <v>jingdian/sichuan/nanchong/jd/4.jpg</v>
      </c>
      <c r="D3747" s="23">
        <f t="shared" si="176"/>
        <v>1</v>
      </c>
      <c r="E3747" s="2" t="str">
        <f>VLOOKUP(F3747,city!$A$4:$D$352,4,FALSE)</f>
        <v>南充</v>
      </c>
      <c r="F3747" s="22">
        <f t="shared" si="174"/>
        <v>221</v>
      </c>
      <c r="G3747" s="22">
        <f>IF(VLOOKUP(F3746,city!$A$4:$H$352,8,FALSE)&gt;G3746,G3746+1,1)</f>
        <v>4</v>
      </c>
    </row>
    <row r="3748" spans="1:7" x14ac:dyDescent="0.15">
      <c r="A3748" s="23">
        <f t="shared" si="175"/>
        <v>122105</v>
      </c>
      <c r="B3748" s="24">
        <v>1</v>
      </c>
      <c r="C3748" s="28" t="str">
        <f>"jingdian/"&amp;VLOOKUP(E3748,city!$D$4:$P$352,12,FALSE)&amp;"/"&amp;VLOOKUP(E3748,city!$D$4:$P$352,13,FALSE)&amp;"/"&amp;IF(G3748&lt;11,"jd",IF(G3748&lt;16,"tc","cs"))&amp;"/"&amp;IF(G3748&lt;11,G3748,IF(G3748&lt;16,G3748-10,G3748-15))&amp;".jpg"</f>
        <v>jingdian/sichuan/nanchong/jd/5.jpg</v>
      </c>
      <c r="D3748" s="23">
        <f t="shared" si="176"/>
        <v>1</v>
      </c>
      <c r="E3748" s="2" t="str">
        <f>VLOOKUP(F3748,city!$A$4:$D$352,4,FALSE)</f>
        <v>南充</v>
      </c>
      <c r="F3748" s="22">
        <f t="shared" si="174"/>
        <v>221</v>
      </c>
      <c r="G3748" s="22">
        <f>IF(VLOOKUP(F3747,city!$A$4:$H$352,8,FALSE)&gt;G3747,G3747+1,1)</f>
        <v>5</v>
      </c>
    </row>
    <row r="3749" spans="1:7" x14ac:dyDescent="0.15">
      <c r="A3749" s="23">
        <f t="shared" si="175"/>
        <v>122106</v>
      </c>
      <c r="B3749" s="24">
        <v>1</v>
      </c>
      <c r="C3749" s="28" t="str">
        <f>"jingdian/"&amp;VLOOKUP(E3749,city!$D$4:$P$352,12,FALSE)&amp;"/"&amp;VLOOKUP(E3749,city!$D$4:$P$352,13,FALSE)&amp;"/"&amp;IF(G3749&lt;11,"jd",IF(G3749&lt;16,"tc","cs"))&amp;"/"&amp;IF(G3749&lt;11,G3749,IF(G3749&lt;16,G3749-10,G3749-15))&amp;".jpg"</f>
        <v>jingdian/sichuan/nanchong/jd/6.jpg</v>
      </c>
      <c r="D3749" s="23">
        <f t="shared" si="176"/>
        <v>1</v>
      </c>
      <c r="E3749" s="2" t="str">
        <f>VLOOKUP(F3749,city!$A$4:$D$352,4,FALSE)</f>
        <v>南充</v>
      </c>
      <c r="F3749" s="22">
        <f t="shared" si="174"/>
        <v>221</v>
      </c>
      <c r="G3749" s="22">
        <f>IF(VLOOKUP(F3748,city!$A$4:$H$352,8,FALSE)&gt;G3748,G3748+1,1)</f>
        <v>6</v>
      </c>
    </row>
    <row r="3750" spans="1:7" x14ac:dyDescent="0.15">
      <c r="A3750" s="23">
        <f t="shared" si="175"/>
        <v>122107</v>
      </c>
      <c r="B3750" s="24">
        <v>1</v>
      </c>
      <c r="C3750" s="28" t="str">
        <f>"jingdian/"&amp;VLOOKUP(E3750,city!$D$4:$P$352,12,FALSE)&amp;"/"&amp;VLOOKUP(E3750,city!$D$4:$P$352,13,FALSE)&amp;"/"&amp;IF(G3750&lt;11,"jd",IF(G3750&lt;16,"tc","cs"))&amp;"/"&amp;IF(G3750&lt;11,G3750,IF(G3750&lt;16,G3750-10,G3750-15))&amp;".jpg"</f>
        <v>jingdian/sichuan/nanchong/jd/7.jpg</v>
      </c>
      <c r="D3750" s="23">
        <f t="shared" si="176"/>
        <v>1</v>
      </c>
      <c r="E3750" s="2" t="str">
        <f>VLOOKUP(F3750,city!$A$4:$D$352,4,FALSE)</f>
        <v>南充</v>
      </c>
      <c r="F3750" s="22">
        <f t="shared" ref="F3750:F3813" si="177">IF(G3750&gt;G3749,F3749,F3749+1)</f>
        <v>221</v>
      </c>
      <c r="G3750" s="22">
        <f>IF(VLOOKUP(F3749,city!$A$4:$H$352,8,FALSE)&gt;G3749,G3749+1,1)</f>
        <v>7</v>
      </c>
    </row>
    <row r="3751" spans="1:7" x14ac:dyDescent="0.15">
      <c r="A3751" s="23">
        <f t="shared" si="175"/>
        <v>122108</v>
      </c>
      <c r="B3751" s="24">
        <v>1</v>
      </c>
      <c r="C3751" s="28" t="str">
        <f>"jingdian/"&amp;VLOOKUP(E3751,city!$D$4:$P$352,12,FALSE)&amp;"/"&amp;VLOOKUP(E3751,city!$D$4:$P$352,13,FALSE)&amp;"/"&amp;IF(G3751&lt;11,"jd",IF(G3751&lt;16,"tc","cs"))&amp;"/"&amp;IF(G3751&lt;11,G3751,IF(G3751&lt;16,G3751-10,G3751-15))&amp;".jpg"</f>
        <v>jingdian/sichuan/nanchong/jd/8.jpg</v>
      </c>
      <c r="D3751" s="23">
        <f t="shared" si="176"/>
        <v>1</v>
      </c>
      <c r="E3751" s="2" t="str">
        <f>VLOOKUP(F3751,city!$A$4:$D$352,4,FALSE)</f>
        <v>南充</v>
      </c>
      <c r="F3751" s="22">
        <f t="shared" si="177"/>
        <v>221</v>
      </c>
      <c r="G3751" s="22">
        <f>IF(VLOOKUP(F3750,city!$A$4:$H$352,8,FALSE)&gt;G3750,G3750+1,1)</f>
        <v>8</v>
      </c>
    </row>
    <row r="3752" spans="1:7" x14ac:dyDescent="0.15">
      <c r="A3752" s="23">
        <f t="shared" si="175"/>
        <v>122109</v>
      </c>
      <c r="B3752" s="24">
        <v>1</v>
      </c>
      <c r="C3752" s="28" t="str">
        <f>"jingdian/"&amp;VLOOKUP(E3752,city!$D$4:$P$352,12,FALSE)&amp;"/"&amp;VLOOKUP(E3752,city!$D$4:$P$352,13,FALSE)&amp;"/"&amp;IF(G3752&lt;11,"jd",IF(G3752&lt;16,"tc","cs"))&amp;"/"&amp;IF(G3752&lt;11,G3752,IF(G3752&lt;16,G3752-10,G3752-15))&amp;".jpg"</f>
        <v>jingdian/sichuan/nanchong/jd/9.jpg</v>
      </c>
      <c r="D3752" s="23">
        <f t="shared" si="176"/>
        <v>1</v>
      </c>
      <c r="E3752" s="2" t="str">
        <f>VLOOKUP(F3752,city!$A$4:$D$352,4,FALSE)</f>
        <v>南充</v>
      </c>
      <c r="F3752" s="22">
        <f t="shared" si="177"/>
        <v>221</v>
      </c>
      <c r="G3752" s="22">
        <f>IF(VLOOKUP(F3751,city!$A$4:$H$352,8,FALSE)&gt;G3751,G3751+1,1)</f>
        <v>9</v>
      </c>
    </row>
    <row r="3753" spans="1:7" x14ac:dyDescent="0.15">
      <c r="A3753" s="23">
        <f t="shared" si="175"/>
        <v>122110</v>
      </c>
      <c r="B3753" s="24">
        <v>1</v>
      </c>
      <c r="C3753" s="28" t="str">
        <f>"jingdian/"&amp;VLOOKUP(E3753,city!$D$4:$P$352,12,FALSE)&amp;"/"&amp;VLOOKUP(E3753,city!$D$4:$P$352,13,FALSE)&amp;"/"&amp;IF(G3753&lt;11,"jd",IF(G3753&lt;16,"tc","cs"))&amp;"/"&amp;IF(G3753&lt;11,G3753,IF(G3753&lt;16,G3753-10,G3753-15))&amp;".jpg"</f>
        <v>jingdian/sichuan/nanchong/jd/10.jpg</v>
      </c>
      <c r="D3753" s="23">
        <f t="shared" si="176"/>
        <v>1</v>
      </c>
      <c r="E3753" s="2" t="str">
        <f>VLOOKUP(F3753,city!$A$4:$D$352,4,FALSE)</f>
        <v>南充</v>
      </c>
      <c r="F3753" s="22">
        <f t="shared" si="177"/>
        <v>221</v>
      </c>
      <c r="G3753" s="22">
        <f>IF(VLOOKUP(F3752,city!$A$4:$H$352,8,FALSE)&gt;G3752,G3752+1,1)</f>
        <v>10</v>
      </c>
    </row>
    <row r="3754" spans="1:7" x14ac:dyDescent="0.15">
      <c r="A3754" s="23">
        <f t="shared" si="175"/>
        <v>122151</v>
      </c>
      <c r="B3754" s="24">
        <v>3</v>
      </c>
      <c r="C3754" s="28" t="str">
        <f>"jingdian/"&amp;VLOOKUP(E3754,city!$D$4:$P$352,12,FALSE)&amp;"/"&amp;VLOOKUP(E3754,city!$D$4:$P$352,13,FALSE)&amp;"/"&amp;IF(G3754&lt;11,"jd",IF(G3754&lt;16,"tc","cs"))&amp;"/"&amp;IF(G3754&lt;11,G3754,IF(G3754&lt;16,G3754-10,G3754-15))&amp;".jpg"</f>
        <v>jingdian/sichuan/nanchong/tc/1.jpg</v>
      </c>
      <c r="D3754" s="23">
        <f t="shared" si="176"/>
        <v>2</v>
      </c>
      <c r="E3754" s="2" t="str">
        <f>VLOOKUP(F3754,city!$A$4:$D$352,4,FALSE)</f>
        <v>南充</v>
      </c>
      <c r="F3754" s="22">
        <f t="shared" si="177"/>
        <v>221</v>
      </c>
      <c r="G3754" s="22">
        <f>IF(VLOOKUP(F3753,city!$A$4:$H$352,8,FALSE)&gt;G3753,G3753+1,1)</f>
        <v>11</v>
      </c>
    </row>
    <row r="3755" spans="1:7" x14ac:dyDescent="0.15">
      <c r="A3755" s="23">
        <f t="shared" si="175"/>
        <v>122152</v>
      </c>
      <c r="B3755" s="24">
        <v>2</v>
      </c>
      <c r="C3755" s="28" t="str">
        <f>"jingdian/"&amp;VLOOKUP(E3755,city!$D$4:$P$352,12,FALSE)&amp;"/"&amp;VLOOKUP(E3755,city!$D$4:$P$352,13,FALSE)&amp;"/"&amp;IF(G3755&lt;11,"jd",IF(G3755&lt;16,"tc","cs"))&amp;"/"&amp;IF(G3755&lt;11,G3755,IF(G3755&lt;16,G3755-10,G3755-15))&amp;".jpg"</f>
        <v>jingdian/sichuan/nanchong/tc/2.jpg</v>
      </c>
      <c r="D3755" s="23">
        <f t="shared" si="176"/>
        <v>2</v>
      </c>
      <c r="E3755" s="2" t="str">
        <f>VLOOKUP(F3755,city!$A$4:$D$352,4,FALSE)</f>
        <v>南充</v>
      </c>
      <c r="F3755" s="22">
        <f t="shared" si="177"/>
        <v>221</v>
      </c>
      <c r="G3755" s="22">
        <f>IF(VLOOKUP(F3754,city!$A$4:$H$352,8,FALSE)&gt;G3754,G3754+1,1)</f>
        <v>12</v>
      </c>
    </row>
    <row r="3756" spans="1:7" x14ac:dyDescent="0.15">
      <c r="A3756" s="23">
        <f t="shared" si="175"/>
        <v>122153</v>
      </c>
      <c r="B3756" s="24">
        <v>4</v>
      </c>
      <c r="C3756" s="28" t="str">
        <f>"jingdian/"&amp;VLOOKUP(E3756,city!$D$4:$P$352,12,FALSE)&amp;"/"&amp;VLOOKUP(E3756,city!$D$4:$P$352,13,FALSE)&amp;"/"&amp;IF(G3756&lt;11,"jd",IF(G3756&lt;16,"tc","cs"))&amp;"/"&amp;IF(G3756&lt;11,G3756,IF(G3756&lt;16,G3756-10,G3756-15))&amp;".jpg"</f>
        <v>jingdian/sichuan/nanchong/tc/3.jpg</v>
      </c>
      <c r="D3756" s="23">
        <f t="shared" si="176"/>
        <v>2</v>
      </c>
      <c r="E3756" s="2" t="str">
        <f>VLOOKUP(F3756,city!$A$4:$D$352,4,FALSE)</f>
        <v>南充</v>
      </c>
      <c r="F3756" s="22">
        <f t="shared" si="177"/>
        <v>221</v>
      </c>
      <c r="G3756" s="22">
        <f>IF(VLOOKUP(F3755,city!$A$4:$H$352,8,FALSE)&gt;G3755,G3755+1,1)</f>
        <v>13</v>
      </c>
    </row>
    <row r="3757" spans="1:7" x14ac:dyDescent="0.15">
      <c r="A3757" s="23">
        <f t="shared" si="175"/>
        <v>122154</v>
      </c>
      <c r="B3757" s="24">
        <v>3</v>
      </c>
      <c r="C3757" s="28" t="str">
        <f>"jingdian/"&amp;VLOOKUP(E3757,city!$D$4:$P$352,12,FALSE)&amp;"/"&amp;VLOOKUP(E3757,city!$D$4:$P$352,13,FALSE)&amp;"/"&amp;IF(G3757&lt;11,"jd",IF(G3757&lt;16,"tc","cs"))&amp;"/"&amp;IF(G3757&lt;11,G3757,IF(G3757&lt;16,G3757-10,G3757-15))&amp;".jpg"</f>
        <v>jingdian/sichuan/nanchong/tc/4.jpg</v>
      </c>
      <c r="D3757" s="23">
        <f t="shared" si="176"/>
        <v>2</v>
      </c>
      <c r="E3757" s="2" t="str">
        <f>VLOOKUP(F3757,city!$A$4:$D$352,4,FALSE)</f>
        <v>南充</v>
      </c>
      <c r="F3757" s="22">
        <f t="shared" si="177"/>
        <v>221</v>
      </c>
      <c r="G3757" s="22">
        <f>IF(VLOOKUP(F3756,city!$A$4:$H$352,8,FALSE)&gt;G3756,G3756+1,1)</f>
        <v>14</v>
      </c>
    </row>
    <row r="3758" spans="1:7" x14ac:dyDescent="0.15">
      <c r="A3758" s="23">
        <f t="shared" si="175"/>
        <v>122155</v>
      </c>
      <c r="B3758" s="24">
        <v>2</v>
      </c>
      <c r="C3758" s="28" t="str">
        <f>"jingdian/"&amp;VLOOKUP(E3758,city!$D$4:$P$352,12,FALSE)&amp;"/"&amp;VLOOKUP(E3758,city!$D$4:$P$352,13,FALSE)&amp;"/"&amp;IF(G3758&lt;11,"jd",IF(G3758&lt;16,"tc","cs"))&amp;"/"&amp;IF(G3758&lt;11,G3758,IF(G3758&lt;16,G3758-10,G3758-15))&amp;".jpg"</f>
        <v>jingdian/sichuan/nanchong/tc/5.jpg</v>
      </c>
      <c r="D3758" s="23">
        <f t="shared" si="176"/>
        <v>2</v>
      </c>
      <c r="E3758" s="2" t="str">
        <f>VLOOKUP(F3758,city!$A$4:$D$352,4,FALSE)</f>
        <v>南充</v>
      </c>
      <c r="F3758" s="22">
        <f t="shared" si="177"/>
        <v>221</v>
      </c>
      <c r="G3758" s="22">
        <f>IF(VLOOKUP(F3757,city!$A$4:$H$352,8,FALSE)&gt;G3757,G3757+1,1)</f>
        <v>15</v>
      </c>
    </row>
    <row r="3759" spans="1:7" x14ac:dyDescent="0.15">
      <c r="A3759" s="23">
        <f t="shared" si="175"/>
        <v>122181</v>
      </c>
      <c r="B3759" s="24">
        <v>5</v>
      </c>
      <c r="C3759" s="28" t="str">
        <f>"jingdian/"&amp;VLOOKUP(E3759,city!$D$4:$P$352,12,FALSE)&amp;"/"&amp;VLOOKUP(E3759,city!$D$4:$P$352,13,FALSE)&amp;"/"&amp;IF(G3759&lt;11,"jd",IF(G3759&lt;16,"tc","cs"))&amp;"/"&amp;IF(G3759&lt;11,G3759,IF(G3759&lt;16,G3759-10,G3759-15))&amp;".jpg"</f>
        <v>jingdian/sichuan/nanchong/cs/1.jpg</v>
      </c>
      <c r="D3759" s="23">
        <f t="shared" si="176"/>
        <v>3</v>
      </c>
      <c r="E3759" s="2" t="str">
        <f>VLOOKUP(F3759,city!$A$4:$D$352,4,FALSE)</f>
        <v>南充</v>
      </c>
      <c r="F3759" s="22">
        <f t="shared" si="177"/>
        <v>221</v>
      </c>
      <c r="G3759" s="22">
        <f>IF(VLOOKUP(F3758,city!$A$4:$H$352,8,FALSE)&gt;G3758,G3758+1,1)</f>
        <v>16</v>
      </c>
    </row>
    <row r="3760" spans="1:7" x14ac:dyDescent="0.15">
      <c r="A3760" s="23">
        <f t="shared" si="175"/>
        <v>122182</v>
      </c>
      <c r="B3760" s="24">
        <v>2</v>
      </c>
      <c r="C3760" s="28" t="str">
        <f>"jingdian/"&amp;VLOOKUP(E3760,city!$D$4:$P$352,12,FALSE)&amp;"/"&amp;VLOOKUP(E3760,city!$D$4:$P$352,13,FALSE)&amp;"/"&amp;IF(G3760&lt;11,"jd",IF(G3760&lt;16,"tc","cs"))&amp;"/"&amp;IF(G3760&lt;11,G3760,IF(G3760&lt;16,G3760-10,G3760-15))&amp;".jpg"</f>
        <v>jingdian/sichuan/nanchong/cs/2.jpg</v>
      </c>
      <c r="D3760" s="23">
        <f t="shared" si="176"/>
        <v>3</v>
      </c>
      <c r="E3760" s="2" t="str">
        <f>VLOOKUP(F3760,city!$A$4:$D$352,4,FALSE)</f>
        <v>南充</v>
      </c>
      <c r="F3760" s="22">
        <f t="shared" si="177"/>
        <v>221</v>
      </c>
      <c r="G3760" s="22">
        <f>IF(VLOOKUP(F3759,city!$A$4:$H$352,8,FALSE)&gt;G3759,G3759+1,1)</f>
        <v>17</v>
      </c>
    </row>
    <row r="3761" spans="1:7" x14ac:dyDescent="0.15">
      <c r="A3761" s="23">
        <f t="shared" si="175"/>
        <v>122201</v>
      </c>
      <c r="B3761" s="24">
        <v>1</v>
      </c>
      <c r="C3761" s="28" t="str">
        <f>"jingdian/"&amp;VLOOKUP(E3761,city!$D$4:$P$352,12,FALSE)&amp;"/"&amp;VLOOKUP(E3761,city!$D$4:$P$352,13,FALSE)&amp;"/"&amp;IF(G3761&lt;11,"jd",IF(G3761&lt;16,"tc","cs"))&amp;"/"&amp;IF(G3761&lt;11,G3761,IF(G3761&lt;16,G3761-10,G3761-15))&amp;".jpg"</f>
        <v>jingdian/sichuan/yaan/jd/1.jpg</v>
      </c>
      <c r="D3761" s="23">
        <f t="shared" si="176"/>
        <v>1</v>
      </c>
      <c r="E3761" s="2" t="str">
        <f>VLOOKUP(F3761,city!$A$4:$D$352,4,FALSE)</f>
        <v>雅安</v>
      </c>
      <c r="F3761" s="22">
        <f t="shared" si="177"/>
        <v>222</v>
      </c>
      <c r="G3761" s="22">
        <f>IF(VLOOKUP(F3760,city!$A$4:$H$352,8,FALSE)&gt;G3760,G3760+1,1)</f>
        <v>1</v>
      </c>
    </row>
    <row r="3762" spans="1:7" x14ac:dyDescent="0.15">
      <c r="A3762" s="23">
        <f t="shared" si="175"/>
        <v>122202</v>
      </c>
      <c r="B3762" s="24">
        <v>1</v>
      </c>
      <c r="C3762" s="28" t="str">
        <f>"jingdian/"&amp;VLOOKUP(E3762,city!$D$4:$P$352,12,FALSE)&amp;"/"&amp;VLOOKUP(E3762,city!$D$4:$P$352,13,FALSE)&amp;"/"&amp;IF(G3762&lt;11,"jd",IF(G3762&lt;16,"tc","cs"))&amp;"/"&amp;IF(G3762&lt;11,G3762,IF(G3762&lt;16,G3762-10,G3762-15))&amp;".jpg"</f>
        <v>jingdian/sichuan/yaan/jd/2.jpg</v>
      </c>
      <c r="D3762" s="23">
        <f t="shared" si="176"/>
        <v>1</v>
      </c>
      <c r="E3762" s="2" t="str">
        <f>VLOOKUP(F3762,city!$A$4:$D$352,4,FALSE)</f>
        <v>雅安</v>
      </c>
      <c r="F3762" s="22">
        <f t="shared" si="177"/>
        <v>222</v>
      </c>
      <c r="G3762" s="22">
        <f>IF(VLOOKUP(F3761,city!$A$4:$H$352,8,FALSE)&gt;G3761,G3761+1,1)</f>
        <v>2</v>
      </c>
    </row>
    <row r="3763" spans="1:7" x14ac:dyDescent="0.15">
      <c r="A3763" s="23">
        <f t="shared" si="175"/>
        <v>122203</v>
      </c>
      <c r="B3763" s="24">
        <v>1</v>
      </c>
      <c r="C3763" s="28" t="str">
        <f>"jingdian/"&amp;VLOOKUP(E3763,city!$D$4:$P$352,12,FALSE)&amp;"/"&amp;VLOOKUP(E3763,city!$D$4:$P$352,13,FALSE)&amp;"/"&amp;IF(G3763&lt;11,"jd",IF(G3763&lt;16,"tc","cs"))&amp;"/"&amp;IF(G3763&lt;11,G3763,IF(G3763&lt;16,G3763-10,G3763-15))&amp;".jpg"</f>
        <v>jingdian/sichuan/yaan/jd/3.jpg</v>
      </c>
      <c r="D3763" s="23">
        <f t="shared" si="176"/>
        <v>1</v>
      </c>
      <c r="E3763" s="2" t="str">
        <f>VLOOKUP(F3763,city!$A$4:$D$352,4,FALSE)</f>
        <v>雅安</v>
      </c>
      <c r="F3763" s="22">
        <f t="shared" si="177"/>
        <v>222</v>
      </c>
      <c r="G3763" s="22">
        <f>IF(VLOOKUP(F3762,city!$A$4:$H$352,8,FALSE)&gt;G3762,G3762+1,1)</f>
        <v>3</v>
      </c>
    </row>
    <row r="3764" spans="1:7" x14ac:dyDescent="0.15">
      <c r="A3764" s="23">
        <f t="shared" si="175"/>
        <v>122204</v>
      </c>
      <c r="B3764" s="24">
        <v>1</v>
      </c>
      <c r="C3764" s="28" t="str">
        <f>"jingdian/"&amp;VLOOKUP(E3764,city!$D$4:$P$352,12,FALSE)&amp;"/"&amp;VLOOKUP(E3764,city!$D$4:$P$352,13,FALSE)&amp;"/"&amp;IF(G3764&lt;11,"jd",IF(G3764&lt;16,"tc","cs"))&amp;"/"&amp;IF(G3764&lt;11,G3764,IF(G3764&lt;16,G3764-10,G3764-15))&amp;".jpg"</f>
        <v>jingdian/sichuan/yaan/jd/4.jpg</v>
      </c>
      <c r="D3764" s="23">
        <f t="shared" si="176"/>
        <v>1</v>
      </c>
      <c r="E3764" s="2" t="str">
        <f>VLOOKUP(F3764,city!$A$4:$D$352,4,FALSE)</f>
        <v>雅安</v>
      </c>
      <c r="F3764" s="22">
        <f t="shared" si="177"/>
        <v>222</v>
      </c>
      <c r="G3764" s="22">
        <f>IF(VLOOKUP(F3763,city!$A$4:$H$352,8,FALSE)&gt;G3763,G3763+1,1)</f>
        <v>4</v>
      </c>
    </row>
    <row r="3765" spans="1:7" x14ac:dyDescent="0.15">
      <c r="A3765" s="23">
        <f t="shared" si="175"/>
        <v>122205</v>
      </c>
      <c r="B3765" s="24">
        <v>1</v>
      </c>
      <c r="C3765" s="28" t="str">
        <f>"jingdian/"&amp;VLOOKUP(E3765,city!$D$4:$P$352,12,FALSE)&amp;"/"&amp;VLOOKUP(E3765,city!$D$4:$P$352,13,FALSE)&amp;"/"&amp;IF(G3765&lt;11,"jd",IF(G3765&lt;16,"tc","cs"))&amp;"/"&amp;IF(G3765&lt;11,G3765,IF(G3765&lt;16,G3765-10,G3765-15))&amp;".jpg"</f>
        <v>jingdian/sichuan/yaan/jd/5.jpg</v>
      </c>
      <c r="D3765" s="23">
        <f t="shared" si="176"/>
        <v>1</v>
      </c>
      <c r="E3765" s="2" t="str">
        <f>VLOOKUP(F3765,city!$A$4:$D$352,4,FALSE)</f>
        <v>雅安</v>
      </c>
      <c r="F3765" s="22">
        <f t="shared" si="177"/>
        <v>222</v>
      </c>
      <c r="G3765" s="22">
        <f>IF(VLOOKUP(F3764,city!$A$4:$H$352,8,FALSE)&gt;G3764,G3764+1,1)</f>
        <v>5</v>
      </c>
    </row>
    <row r="3766" spans="1:7" x14ac:dyDescent="0.15">
      <c r="A3766" s="23">
        <f t="shared" si="175"/>
        <v>122206</v>
      </c>
      <c r="B3766" s="24">
        <v>1</v>
      </c>
      <c r="C3766" s="28" t="str">
        <f>"jingdian/"&amp;VLOOKUP(E3766,city!$D$4:$P$352,12,FALSE)&amp;"/"&amp;VLOOKUP(E3766,city!$D$4:$P$352,13,FALSE)&amp;"/"&amp;IF(G3766&lt;11,"jd",IF(G3766&lt;16,"tc","cs"))&amp;"/"&amp;IF(G3766&lt;11,G3766,IF(G3766&lt;16,G3766-10,G3766-15))&amp;".jpg"</f>
        <v>jingdian/sichuan/yaan/jd/6.jpg</v>
      </c>
      <c r="D3766" s="23">
        <f t="shared" si="176"/>
        <v>1</v>
      </c>
      <c r="E3766" s="2" t="str">
        <f>VLOOKUP(F3766,city!$A$4:$D$352,4,FALSE)</f>
        <v>雅安</v>
      </c>
      <c r="F3766" s="22">
        <f t="shared" si="177"/>
        <v>222</v>
      </c>
      <c r="G3766" s="22">
        <f>IF(VLOOKUP(F3765,city!$A$4:$H$352,8,FALSE)&gt;G3765,G3765+1,1)</f>
        <v>6</v>
      </c>
    </row>
    <row r="3767" spans="1:7" x14ac:dyDescent="0.15">
      <c r="A3767" s="23">
        <f t="shared" si="175"/>
        <v>122207</v>
      </c>
      <c r="B3767" s="24">
        <v>1</v>
      </c>
      <c r="C3767" s="28" t="str">
        <f>"jingdian/"&amp;VLOOKUP(E3767,city!$D$4:$P$352,12,FALSE)&amp;"/"&amp;VLOOKUP(E3767,city!$D$4:$P$352,13,FALSE)&amp;"/"&amp;IF(G3767&lt;11,"jd",IF(G3767&lt;16,"tc","cs"))&amp;"/"&amp;IF(G3767&lt;11,G3767,IF(G3767&lt;16,G3767-10,G3767-15))&amp;".jpg"</f>
        <v>jingdian/sichuan/yaan/jd/7.jpg</v>
      </c>
      <c r="D3767" s="23">
        <f t="shared" si="176"/>
        <v>1</v>
      </c>
      <c r="E3767" s="2" t="str">
        <f>VLOOKUP(F3767,city!$A$4:$D$352,4,FALSE)</f>
        <v>雅安</v>
      </c>
      <c r="F3767" s="22">
        <f t="shared" si="177"/>
        <v>222</v>
      </c>
      <c r="G3767" s="22">
        <f>IF(VLOOKUP(F3766,city!$A$4:$H$352,8,FALSE)&gt;G3766,G3766+1,1)</f>
        <v>7</v>
      </c>
    </row>
    <row r="3768" spans="1:7" x14ac:dyDescent="0.15">
      <c r="A3768" s="23">
        <f t="shared" si="175"/>
        <v>122208</v>
      </c>
      <c r="B3768" s="24">
        <v>1</v>
      </c>
      <c r="C3768" s="28" t="str">
        <f>"jingdian/"&amp;VLOOKUP(E3768,city!$D$4:$P$352,12,FALSE)&amp;"/"&amp;VLOOKUP(E3768,city!$D$4:$P$352,13,FALSE)&amp;"/"&amp;IF(G3768&lt;11,"jd",IF(G3768&lt;16,"tc","cs"))&amp;"/"&amp;IF(G3768&lt;11,G3768,IF(G3768&lt;16,G3768-10,G3768-15))&amp;".jpg"</f>
        <v>jingdian/sichuan/yaan/jd/8.jpg</v>
      </c>
      <c r="D3768" s="23">
        <f t="shared" si="176"/>
        <v>1</v>
      </c>
      <c r="E3768" s="2" t="str">
        <f>VLOOKUP(F3768,city!$A$4:$D$352,4,FALSE)</f>
        <v>雅安</v>
      </c>
      <c r="F3768" s="22">
        <f t="shared" si="177"/>
        <v>222</v>
      </c>
      <c r="G3768" s="22">
        <f>IF(VLOOKUP(F3767,city!$A$4:$H$352,8,FALSE)&gt;G3767,G3767+1,1)</f>
        <v>8</v>
      </c>
    </row>
    <row r="3769" spans="1:7" x14ac:dyDescent="0.15">
      <c r="A3769" s="23">
        <f t="shared" si="175"/>
        <v>122209</v>
      </c>
      <c r="B3769" s="24">
        <v>1</v>
      </c>
      <c r="C3769" s="28" t="str">
        <f>"jingdian/"&amp;VLOOKUP(E3769,city!$D$4:$P$352,12,FALSE)&amp;"/"&amp;VLOOKUP(E3769,city!$D$4:$P$352,13,FALSE)&amp;"/"&amp;IF(G3769&lt;11,"jd",IF(G3769&lt;16,"tc","cs"))&amp;"/"&amp;IF(G3769&lt;11,G3769,IF(G3769&lt;16,G3769-10,G3769-15))&amp;".jpg"</f>
        <v>jingdian/sichuan/yaan/jd/9.jpg</v>
      </c>
      <c r="D3769" s="23">
        <f t="shared" si="176"/>
        <v>1</v>
      </c>
      <c r="E3769" s="2" t="str">
        <f>VLOOKUP(F3769,city!$A$4:$D$352,4,FALSE)</f>
        <v>雅安</v>
      </c>
      <c r="F3769" s="22">
        <f t="shared" si="177"/>
        <v>222</v>
      </c>
      <c r="G3769" s="22">
        <f>IF(VLOOKUP(F3768,city!$A$4:$H$352,8,FALSE)&gt;G3768,G3768+1,1)</f>
        <v>9</v>
      </c>
    </row>
    <row r="3770" spans="1:7" x14ac:dyDescent="0.15">
      <c r="A3770" s="23">
        <f t="shared" si="175"/>
        <v>122210</v>
      </c>
      <c r="B3770" s="24">
        <v>1</v>
      </c>
      <c r="C3770" s="28" t="str">
        <f>"jingdian/"&amp;VLOOKUP(E3770,city!$D$4:$P$352,12,FALSE)&amp;"/"&amp;VLOOKUP(E3770,city!$D$4:$P$352,13,FALSE)&amp;"/"&amp;IF(G3770&lt;11,"jd",IF(G3770&lt;16,"tc","cs"))&amp;"/"&amp;IF(G3770&lt;11,G3770,IF(G3770&lt;16,G3770-10,G3770-15))&amp;".jpg"</f>
        <v>jingdian/sichuan/yaan/jd/10.jpg</v>
      </c>
      <c r="D3770" s="23">
        <f t="shared" si="176"/>
        <v>1</v>
      </c>
      <c r="E3770" s="2" t="str">
        <f>VLOOKUP(F3770,city!$A$4:$D$352,4,FALSE)</f>
        <v>雅安</v>
      </c>
      <c r="F3770" s="22">
        <f t="shared" si="177"/>
        <v>222</v>
      </c>
      <c r="G3770" s="22">
        <f>IF(VLOOKUP(F3769,city!$A$4:$H$352,8,FALSE)&gt;G3769,G3769+1,1)</f>
        <v>10</v>
      </c>
    </row>
    <row r="3771" spans="1:7" x14ac:dyDescent="0.15">
      <c r="A3771" s="23">
        <f t="shared" si="175"/>
        <v>122251</v>
      </c>
      <c r="B3771" s="24">
        <v>5</v>
      </c>
      <c r="C3771" s="28" t="str">
        <f>"jingdian/"&amp;VLOOKUP(E3771,city!$D$4:$P$352,12,FALSE)&amp;"/"&amp;VLOOKUP(E3771,city!$D$4:$P$352,13,FALSE)&amp;"/"&amp;IF(G3771&lt;11,"jd",IF(G3771&lt;16,"tc","cs"))&amp;"/"&amp;IF(G3771&lt;11,G3771,IF(G3771&lt;16,G3771-10,G3771-15))&amp;".jpg"</f>
        <v>jingdian/sichuan/yaan/tc/1.jpg</v>
      </c>
      <c r="D3771" s="23">
        <f t="shared" si="176"/>
        <v>2</v>
      </c>
      <c r="E3771" s="2" t="str">
        <f>VLOOKUP(F3771,city!$A$4:$D$352,4,FALSE)</f>
        <v>雅安</v>
      </c>
      <c r="F3771" s="22">
        <f t="shared" si="177"/>
        <v>222</v>
      </c>
      <c r="G3771" s="22">
        <f>IF(VLOOKUP(F3770,city!$A$4:$H$352,8,FALSE)&gt;G3770,G3770+1,1)</f>
        <v>11</v>
      </c>
    </row>
    <row r="3772" spans="1:7" x14ac:dyDescent="0.15">
      <c r="A3772" s="23">
        <f t="shared" si="175"/>
        <v>122252</v>
      </c>
      <c r="B3772" s="24">
        <v>2</v>
      </c>
      <c r="C3772" s="28" t="str">
        <f>"jingdian/"&amp;VLOOKUP(E3772,city!$D$4:$P$352,12,FALSE)&amp;"/"&amp;VLOOKUP(E3772,city!$D$4:$P$352,13,FALSE)&amp;"/"&amp;IF(G3772&lt;11,"jd",IF(G3772&lt;16,"tc","cs"))&amp;"/"&amp;IF(G3772&lt;11,G3772,IF(G3772&lt;16,G3772-10,G3772-15))&amp;".jpg"</f>
        <v>jingdian/sichuan/yaan/tc/2.jpg</v>
      </c>
      <c r="D3772" s="23">
        <f t="shared" si="176"/>
        <v>2</v>
      </c>
      <c r="E3772" s="2" t="str">
        <f>VLOOKUP(F3772,city!$A$4:$D$352,4,FALSE)</f>
        <v>雅安</v>
      </c>
      <c r="F3772" s="22">
        <f t="shared" si="177"/>
        <v>222</v>
      </c>
      <c r="G3772" s="22">
        <f>IF(VLOOKUP(F3771,city!$A$4:$H$352,8,FALSE)&gt;G3771,G3771+1,1)</f>
        <v>12</v>
      </c>
    </row>
    <row r="3773" spans="1:7" x14ac:dyDescent="0.15">
      <c r="A3773" s="23">
        <f t="shared" si="175"/>
        <v>122253</v>
      </c>
      <c r="B3773" s="24">
        <v>3</v>
      </c>
      <c r="C3773" s="28" t="str">
        <f>"jingdian/"&amp;VLOOKUP(E3773,city!$D$4:$P$352,12,FALSE)&amp;"/"&amp;VLOOKUP(E3773,city!$D$4:$P$352,13,FALSE)&amp;"/"&amp;IF(G3773&lt;11,"jd",IF(G3773&lt;16,"tc","cs"))&amp;"/"&amp;IF(G3773&lt;11,G3773,IF(G3773&lt;16,G3773-10,G3773-15))&amp;".jpg"</f>
        <v>jingdian/sichuan/yaan/tc/3.jpg</v>
      </c>
      <c r="D3773" s="23">
        <f t="shared" si="176"/>
        <v>2</v>
      </c>
      <c r="E3773" s="2" t="str">
        <f>VLOOKUP(F3773,city!$A$4:$D$352,4,FALSE)</f>
        <v>雅安</v>
      </c>
      <c r="F3773" s="22">
        <f t="shared" si="177"/>
        <v>222</v>
      </c>
      <c r="G3773" s="22">
        <f>IF(VLOOKUP(F3772,city!$A$4:$H$352,8,FALSE)&gt;G3772,G3772+1,1)</f>
        <v>13</v>
      </c>
    </row>
    <row r="3774" spans="1:7" x14ac:dyDescent="0.15">
      <c r="A3774" s="23">
        <f t="shared" si="175"/>
        <v>122254</v>
      </c>
      <c r="B3774" s="24">
        <v>3</v>
      </c>
      <c r="C3774" s="28" t="str">
        <f>"jingdian/"&amp;VLOOKUP(E3774,city!$D$4:$P$352,12,FALSE)&amp;"/"&amp;VLOOKUP(E3774,city!$D$4:$P$352,13,FALSE)&amp;"/"&amp;IF(G3774&lt;11,"jd",IF(G3774&lt;16,"tc","cs"))&amp;"/"&amp;IF(G3774&lt;11,G3774,IF(G3774&lt;16,G3774-10,G3774-15))&amp;".jpg"</f>
        <v>jingdian/sichuan/yaan/tc/4.jpg</v>
      </c>
      <c r="D3774" s="23">
        <f t="shared" si="176"/>
        <v>2</v>
      </c>
      <c r="E3774" s="2" t="str">
        <f>VLOOKUP(F3774,city!$A$4:$D$352,4,FALSE)</f>
        <v>雅安</v>
      </c>
      <c r="F3774" s="22">
        <f t="shared" si="177"/>
        <v>222</v>
      </c>
      <c r="G3774" s="22">
        <f>IF(VLOOKUP(F3773,city!$A$4:$H$352,8,FALSE)&gt;G3773,G3773+1,1)</f>
        <v>14</v>
      </c>
    </row>
    <row r="3775" spans="1:7" x14ac:dyDescent="0.15">
      <c r="A3775" s="23">
        <f t="shared" si="175"/>
        <v>122255</v>
      </c>
      <c r="B3775" s="24">
        <v>2</v>
      </c>
      <c r="C3775" s="28" t="str">
        <f>"jingdian/"&amp;VLOOKUP(E3775,city!$D$4:$P$352,12,FALSE)&amp;"/"&amp;VLOOKUP(E3775,city!$D$4:$P$352,13,FALSE)&amp;"/"&amp;IF(G3775&lt;11,"jd",IF(G3775&lt;16,"tc","cs"))&amp;"/"&amp;IF(G3775&lt;11,G3775,IF(G3775&lt;16,G3775-10,G3775-15))&amp;".jpg"</f>
        <v>jingdian/sichuan/yaan/tc/5.jpg</v>
      </c>
      <c r="D3775" s="23">
        <f t="shared" si="176"/>
        <v>2</v>
      </c>
      <c r="E3775" s="2" t="str">
        <f>VLOOKUP(F3775,city!$A$4:$D$352,4,FALSE)</f>
        <v>雅安</v>
      </c>
      <c r="F3775" s="22">
        <f t="shared" si="177"/>
        <v>222</v>
      </c>
      <c r="G3775" s="22">
        <f>IF(VLOOKUP(F3774,city!$A$4:$H$352,8,FALSE)&gt;G3774,G3774+1,1)</f>
        <v>15</v>
      </c>
    </row>
    <row r="3776" spans="1:7" x14ac:dyDescent="0.15">
      <c r="A3776" s="23">
        <f t="shared" si="175"/>
        <v>122281</v>
      </c>
      <c r="B3776" s="24">
        <v>5</v>
      </c>
      <c r="C3776" s="28" t="str">
        <f>"jingdian/"&amp;VLOOKUP(E3776,city!$D$4:$P$352,12,FALSE)&amp;"/"&amp;VLOOKUP(E3776,city!$D$4:$P$352,13,FALSE)&amp;"/"&amp;IF(G3776&lt;11,"jd",IF(G3776&lt;16,"tc","cs"))&amp;"/"&amp;IF(G3776&lt;11,G3776,IF(G3776&lt;16,G3776-10,G3776-15))&amp;".jpg"</f>
        <v>jingdian/sichuan/yaan/cs/1.jpg</v>
      </c>
      <c r="D3776" s="23">
        <f t="shared" si="176"/>
        <v>3</v>
      </c>
      <c r="E3776" s="2" t="str">
        <f>VLOOKUP(F3776,city!$A$4:$D$352,4,FALSE)</f>
        <v>雅安</v>
      </c>
      <c r="F3776" s="22">
        <f t="shared" si="177"/>
        <v>222</v>
      </c>
      <c r="G3776" s="22">
        <f>IF(VLOOKUP(F3775,city!$A$4:$H$352,8,FALSE)&gt;G3775,G3775+1,1)</f>
        <v>16</v>
      </c>
    </row>
    <row r="3777" spans="1:7" x14ac:dyDescent="0.15">
      <c r="A3777" s="23">
        <f t="shared" si="175"/>
        <v>122282</v>
      </c>
      <c r="B3777" s="24">
        <v>4</v>
      </c>
      <c r="C3777" s="28" t="str">
        <f>"jingdian/"&amp;VLOOKUP(E3777,city!$D$4:$P$352,12,FALSE)&amp;"/"&amp;VLOOKUP(E3777,city!$D$4:$P$352,13,FALSE)&amp;"/"&amp;IF(G3777&lt;11,"jd",IF(G3777&lt;16,"tc","cs"))&amp;"/"&amp;IF(G3777&lt;11,G3777,IF(G3777&lt;16,G3777-10,G3777-15))&amp;".jpg"</f>
        <v>jingdian/sichuan/yaan/cs/2.jpg</v>
      </c>
      <c r="D3777" s="23">
        <f t="shared" si="176"/>
        <v>3</v>
      </c>
      <c r="E3777" s="2" t="str">
        <f>VLOOKUP(F3777,city!$A$4:$D$352,4,FALSE)</f>
        <v>雅安</v>
      </c>
      <c r="F3777" s="22">
        <f t="shared" si="177"/>
        <v>222</v>
      </c>
      <c r="G3777" s="22">
        <f>IF(VLOOKUP(F3776,city!$A$4:$H$352,8,FALSE)&gt;G3776,G3776+1,1)</f>
        <v>17</v>
      </c>
    </row>
    <row r="3778" spans="1:7" x14ac:dyDescent="0.15">
      <c r="A3778" s="23">
        <f t="shared" si="175"/>
        <v>122301</v>
      </c>
      <c r="B3778" s="24">
        <v>1</v>
      </c>
      <c r="C3778" s="28" t="str">
        <f>"jingdian/"&amp;VLOOKUP(E3778,city!$D$4:$P$352,12,FALSE)&amp;"/"&amp;VLOOKUP(E3778,city!$D$4:$P$352,13,FALSE)&amp;"/"&amp;IF(G3778&lt;11,"jd",IF(G3778&lt;16,"tc","cs"))&amp;"/"&amp;IF(G3778&lt;11,G3778,IF(G3778&lt;16,G3778-10,G3778-15))&amp;".jpg"</f>
        <v>jingdian/sichuan/dazhou/jd/1.jpg</v>
      </c>
      <c r="D3778" s="23">
        <f t="shared" si="176"/>
        <v>1</v>
      </c>
      <c r="E3778" s="2" t="str">
        <f>VLOOKUP(F3778,city!$A$4:$D$352,4,FALSE)</f>
        <v>达州</v>
      </c>
      <c r="F3778" s="22">
        <f t="shared" si="177"/>
        <v>223</v>
      </c>
      <c r="G3778" s="22">
        <f>IF(VLOOKUP(F3777,city!$A$4:$H$352,8,FALSE)&gt;G3777,G3777+1,1)</f>
        <v>1</v>
      </c>
    </row>
    <row r="3779" spans="1:7" x14ac:dyDescent="0.15">
      <c r="A3779" s="23">
        <f t="shared" si="175"/>
        <v>122302</v>
      </c>
      <c r="B3779" s="24">
        <v>1</v>
      </c>
      <c r="C3779" s="28" t="str">
        <f>"jingdian/"&amp;VLOOKUP(E3779,city!$D$4:$P$352,12,FALSE)&amp;"/"&amp;VLOOKUP(E3779,city!$D$4:$P$352,13,FALSE)&amp;"/"&amp;IF(G3779&lt;11,"jd",IF(G3779&lt;16,"tc","cs"))&amp;"/"&amp;IF(G3779&lt;11,G3779,IF(G3779&lt;16,G3779-10,G3779-15))&amp;".jpg"</f>
        <v>jingdian/sichuan/dazhou/jd/2.jpg</v>
      </c>
      <c r="D3779" s="23">
        <f t="shared" si="176"/>
        <v>1</v>
      </c>
      <c r="E3779" s="2" t="str">
        <f>VLOOKUP(F3779,city!$A$4:$D$352,4,FALSE)</f>
        <v>达州</v>
      </c>
      <c r="F3779" s="22">
        <f t="shared" si="177"/>
        <v>223</v>
      </c>
      <c r="G3779" s="22">
        <f>IF(VLOOKUP(F3778,city!$A$4:$H$352,8,FALSE)&gt;G3778,G3778+1,1)</f>
        <v>2</v>
      </c>
    </row>
    <row r="3780" spans="1:7" x14ac:dyDescent="0.15">
      <c r="A3780" s="23">
        <f t="shared" si="175"/>
        <v>122303</v>
      </c>
      <c r="B3780" s="24">
        <v>1</v>
      </c>
      <c r="C3780" s="28" t="str">
        <f>"jingdian/"&amp;VLOOKUP(E3780,city!$D$4:$P$352,12,FALSE)&amp;"/"&amp;VLOOKUP(E3780,city!$D$4:$P$352,13,FALSE)&amp;"/"&amp;IF(G3780&lt;11,"jd",IF(G3780&lt;16,"tc","cs"))&amp;"/"&amp;IF(G3780&lt;11,G3780,IF(G3780&lt;16,G3780-10,G3780-15))&amp;".jpg"</f>
        <v>jingdian/sichuan/dazhou/jd/3.jpg</v>
      </c>
      <c r="D3780" s="23">
        <f t="shared" si="176"/>
        <v>1</v>
      </c>
      <c r="E3780" s="2" t="str">
        <f>VLOOKUP(F3780,city!$A$4:$D$352,4,FALSE)</f>
        <v>达州</v>
      </c>
      <c r="F3780" s="22">
        <f t="shared" si="177"/>
        <v>223</v>
      </c>
      <c r="G3780" s="22">
        <f>IF(VLOOKUP(F3779,city!$A$4:$H$352,8,FALSE)&gt;G3779,G3779+1,1)</f>
        <v>3</v>
      </c>
    </row>
    <row r="3781" spans="1:7" x14ac:dyDescent="0.15">
      <c r="A3781" s="23">
        <f t="shared" ref="A3781:A3844" si="178">IF(G3781&lt;11,G3781,IF(G3781&lt;16,G3781+40,G3781+65))+F3781*100+100000</f>
        <v>122304</v>
      </c>
      <c r="B3781" s="24">
        <v>1</v>
      </c>
      <c r="C3781" s="28" t="str">
        <f>"jingdian/"&amp;VLOOKUP(E3781,city!$D$4:$P$352,12,FALSE)&amp;"/"&amp;VLOOKUP(E3781,city!$D$4:$P$352,13,FALSE)&amp;"/"&amp;IF(G3781&lt;11,"jd",IF(G3781&lt;16,"tc","cs"))&amp;"/"&amp;IF(G3781&lt;11,G3781,IF(G3781&lt;16,G3781-10,G3781-15))&amp;".jpg"</f>
        <v>jingdian/sichuan/dazhou/jd/4.jpg</v>
      </c>
      <c r="D3781" s="23">
        <f t="shared" ref="D3781:D3844" si="179">IF(G3781&lt;11,1,IF(G3781&lt;16,2,3))</f>
        <v>1</v>
      </c>
      <c r="E3781" s="2" t="str">
        <f>VLOOKUP(F3781,city!$A$4:$D$352,4,FALSE)</f>
        <v>达州</v>
      </c>
      <c r="F3781" s="22">
        <f t="shared" si="177"/>
        <v>223</v>
      </c>
      <c r="G3781" s="22">
        <f>IF(VLOOKUP(F3780,city!$A$4:$H$352,8,FALSE)&gt;G3780,G3780+1,1)</f>
        <v>4</v>
      </c>
    </row>
    <row r="3782" spans="1:7" x14ac:dyDescent="0.15">
      <c r="A3782" s="23">
        <f t="shared" si="178"/>
        <v>122305</v>
      </c>
      <c r="B3782" s="24">
        <v>1</v>
      </c>
      <c r="C3782" s="28" t="str">
        <f>"jingdian/"&amp;VLOOKUP(E3782,city!$D$4:$P$352,12,FALSE)&amp;"/"&amp;VLOOKUP(E3782,city!$D$4:$P$352,13,FALSE)&amp;"/"&amp;IF(G3782&lt;11,"jd",IF(G3782&lt;16,"tc","cs"))&amp;"/"&amp;IF(G3782&lt;11,G3782,IF(G3782&lt;16,G3782-10,G3782-15))&amp;".jpg"</f>
        <v>jingdian/sichuan/dazhou/jd/5.jpg</v>
      </c>
      <c r="D3782" s="23">
        <f t="shared" si="179"/>
        <v>1</v>
      </c>
      <c r="E3782" s="2" t="str">
        <f>VLOOKUP(F3782,city!$A$4:$D$352,4,FALSE)</f>
        <v>达州</v>
      </c>
      <c r="F3782" s="22">
        <f t="shared" si="177"/>
        <v>223</v>
      </c>
      <c r="G3782" s="22">
        <f>IF(VLOOKUP(F3781,city!$A$4:$H$352,8,FALSE)&gt;G3781,G3781+1,1)</f>
        <v>5</v>
      </c>
    </row>
    <row r="3783" spans="1:7" x14ac:dyDescent="0.15">
      <c r="A3783" s="23">
        <f t="shared" si="178"/>
        <v>122306</v>
      </c>
      <c r="B3783" s="24">
        <v>1</v>
      </c>
      <c r="C3783" s="28" t="str">
        <f>"jingdian/"&amp;VLOOKUP(E3783,city!$D$4:$P$352,12,FALSE)&amp;"/"&amp;VLOOKUP(E3783,city!$D$4:$P$352,13,FALSE)&amp;"/"&amp;IF(G3783&lt;11,"jd",IF(G3783&lt;16,"tc","cs"))&amp;"/"&amp;IF(G3783&lt;11,G3783,IF(G3783&lt;16,G3783-10,G3783-15))&amp;".jpg"</f>
        <v>jingdian/sichuan/dazhou/jd/6.jpg</v>
      </c>
      <c r="D3783" s="23">
        <f t="shared" si="179"/>
        <v>1</v>
      </c>
      <c r="E3783" s="2" t="str">
        <f>VLOOKUP(F3783,city!$A$4:$D$352,4,FALSE)</f>
        <v>达州</v>
      </c>
      <c r="F3783" s="22">
        <f t="shared" si="177"/>
        <v>223</v>
      </c>
      <c r="G3783" s="22">
        <f>IF(VLOOKUP(F3782,city!$A$4:$H$352,8,FALSE)&gt;G3782,G3782+1,1)</f>
        <v>6</v>
      </c>
    </row>
    <row r="3784" spans="1:7" x14ac:dyDescent="0.15">
      <c r="A3784" s="23">
        <f t="shared" si="178"/>
        <v>122307</v>
      </c>
      <c r="B3784" s="24">
        <v>1</v>
      </c>
      <c r="C3784" s="28" t="str">
        <f>"jingdian/"&amp;VLOOKUP(E3784,city!$D$4:$P$352,12,FALSE)&amp;"/"&amp;VLOOKUP(E3784,city!$D$4:$P$352,13,FALSE)&amp;"/"&amp;IF(G3784&lt;11,"jd",IF(G3784&lt;16,"tc","cs"))&amp;"/"&amp;IF(G3784&lt;11,G3784,IF(G3784&lt;16,G3784-10,G3784-15))&amp;".jpg"</f>
        <v>jingdian/sichuan/dazhou/jd/7.jpg</v>
      </c>
      <c r="D3784" s="23">
        <f t="shared" si="179"/>
        <v>1</v>
      </c>
      <c r="E3784" s="2" t="str">
        <f>VLOOKUP(F3784,city!$A$4:$D$352,4,FALSE)</f>
        <v>达州</v>
      </c>
      <c r="F3784" s="22">
        <f t="shared" si="177"/>
        <v>223</v>
      </c>
      <c r="G3784" s="22">
        <f>IF(VLOOKUP(F3783,city!$A$4:$H$352,8,FALSE)&gt;G3783,G3783+1,1)</f>
        <v>7</v>
      </c>
    </row>
    <row r="3785" spans="1:7" x14ac:dyDescent="0.15">
      <c r="A3785" s="23">
        <f t="shared" si="178"/>
        <v>122308</v>
      </c>
      <c r="B3785" s="24">
        <v>1</v>
      </c>
      <c r="C3785" s="28" t="str">
        <f>"jingdian/"&amp;VLOOKUP(E3785,city!$D$4:$P$352,12,FALSE)&amp;"/"&amp;VLOOKUP(E3785,city!$D$4:$P$352,13,FALSE)&amp;"/"&amp;IF(G3785&lt;11,"jd",IF(G3785&lt;16,"tc","cs"))&amp;"/"&amp;IF(G3785&lt;11,G3785,IF(G3785&lt;16,G3785-10,G3785-15))&amp;".jpg"</f>
        <v>jingdian/sichuan/dazhou/jd/8.jpg</v>
      </c>
      <c r="D3785" s="23">
        <f t="shared" si="179"/>
        <v>1</v>
      </c>
      <c r="E3785" s="2" t="str">
        <f>VLOOKUP(F3785,city!$A$4:$D$352,4,FALSE)</f>
        <v>达州</v>
      </c>
      <c r="F3785" s="22">
        <f t="shared" si="177"/>
        <v>223</v>
      </c>
      <c r="G3785" s="22">
        <f>IF(VLOOKUP(F3784,city!$A$4:$H$352,8,FALSE)&gt;G3784,G3784+1,1)</f>
        <v>8</v>
      </c>
    </row>
    <row r="3786" spans="1:7" x14ac:dyDescent="0.15">
      <c r="A3786" s="23">
        <f t="shared" si="178"/>
        <v>122309</v>
      </c>
      <c r="B3786" s="24">
        <v>1</v>
      </c>
      <c r="C3786" s="28" t="str">
        <f>"jingdian/"&amp;VLOOKUP(E3786,city!$D$4:$P$352,12,FALSE)&amp;"/"&amp;VLOOKUP(E3786,city!$D$4:$P$352,13,FALSE)&amp;"/"&amp;IF(G3786&lt;11,"jd",IF(G3786&lt;16,"tc","cs"))&amp;"/"&amp;IF(G3786&lt;11,G3786,IF(G3786&lt;16,G3786-10,G3786-15))&amp;".jpg"</f>
        <v>jingdian/sichuan/dazhou/jd/9.jpg</v>
      </c>
      <c r="D3786" s="23">
        <f t="shared" si="179"/>
        <v>1</v>
      </c>
      <c r="E3786" s="2" t="str">
        <f>VLOOKUP(F3786,city!$A$4:$D$352,4,FALSE)</f>
        <v>达州</v>
      </c>
      <c r="F3786" s="22">
        <f t="shared" si="177"/>
        <v>223</v>
      </c>
      <c r="G3786" s="22">
        <f>IF(VLOOKUP(F3785,city!$A$4:$H$352,8,FALSE)&gt;G3785,G3785+1,1)</f>
        <v>9</v>
      </c>
    </row>
    <row r="3787" spans="1:7" x14ac:dyDescent="0.15">
      <c r="A3787" s="23">
        <f t="shared" si="178"/>
        <v>122310</v>
      </c>
      <c r="B3787" s="24">
        <v>1</v>
      </c>
      <c r="C3787" s="28" t="str">
        <f>"jingdian/"&amp;VLOOKUP(E3787,city!$D$4:$P$352,12,FALSE)&amp;"/"&amp;VLOOKUP(E3787,city!$D$4:$P$352,13,FALSE)&amp;"/"&amp;IF(G3787&lt;11,"jd",IF(G3787&lt;16,"tc","cs"))&amp;"/"&amp;IF(G3787&lt;11,G3787,IF(G3787&lt;16,G3787-10,G3787-15))&amp;".jpg"</f>
        <v>jingdian/sichuan/dazhou/jd/10.jpg</v>
      </c>
      <c r="D3787" s="23">
        <f t="shared" si="179"/>
        <v>1</v>
      </c>
      <c r="E3787" s="2" t="str">
        <f>VLOOKUP(F3787,city!$A$4:$D$352,4,FALSE)</f>
        <v>达州</v>
      </c>
      <c r="F3787" s="22">
        <f t="shared" si="177"/>
        <v>223</v>
      </c>
      <c r="G3787" s="22">
        <f>IF(VLOOKUP(F3786,city!$A$4:$H$352,8,FALSE)&gt;G3786,G3786+1,1)</f>
        <v>10</v>
      </c>
    </row>
    <row r="3788" spans="1:7" x14ac:dyDescent="0.15">
      <c r="A3788" s="23">
        <f t="shared" si="178"/>
        <v>122351</v>
      </c>
      <c r="B3788" s="24">
        <v>2</v>
      </c>
      <c r="C3788" s="28" t="str">
        <f>"jingdian/"&amp;VLOOKUP(E3788,city!$D$4:$P$352,12,FALSE)&amp;"/"&amp;VLOOKUP(E3788,city!$D$4:$P$352,13,FALSE)&amp;"/"&amp;IF(G3788&lt;11,"jd",IF(G3788&lt;16,"tc","cs"))&amp;"/"&amp;IF(G3788&lt;11,G3788,IF(G3788&lt;16,G3788-10,G3788-15))&amp;".jpg"</f>
        <v>jingdian/sichuan/dazhou/tc/1.jpg</v>
      </c>
      <c r="D3788" s="23">
        <f t="shared" si="179"/>
        <v>2</v>
      </c>
      <c r="E3788" s="2" t="str">
        <f>VLOOKUP(F3788,city!$A$4:$D$352,4,FALSE)</f>
        <v>达州</v>
      </c>
      <c r="F3788" s="22">
        <f t="shared" si="177"/>
        <v>223</v>
      </c>
      <c r="G3788" s="22">
        <f>IF(VLOOKUP(F3787,city!$A$4:$H$352,8,FALSE)&gt;G3787,G3787+1,1)</f>
        <v>11</v>
      </c>
    </row>
    <row r="3789" spans="1:7" x14ac:dyDescent="0.15">
      <c r="A3789" s="23">
        <f t="shared" si="178"/>
        <v>122352</v>
      </c>
      <c r="B3789" s="24">
        <v>3</v>
      </c>
      <c r="C3789" s="28" t="str">
        <f>"jingdian/"&amp;VLOOKUP(E3789,city!$D$4:$P$352,12,FALSE)&amp;"/"&amp;VLOOKUP(E3789,city!$D$4:$P$352,13,FALSE)&amp;"/"&amp;IF(G3789&lt;11,"jd",IF(G3789&lt;16,"tc","cs"))&amp;"/"&amp;IF(G3789&lt;11,G3789,IF(G3789&lt;16,G3789-10,G3789-15))&amp;".jpg"</f>
        <v>jingdian/sichuan/dazhou/tc/2.jpg</v>
      </c>
      <c r="D3789" s="23">
        <f t="shared" si="179"/>
        <v>2</v>
      </c>
      <c r="E3789" s="2" t="str">
        <f>VLOOKUP(F3789,city!$A$4:$D$352,4,FALSE)</f>
        <v>达州</v>
      </c>
      <c r="F3789" s="22">
        <f t="shared" si="177"/>
        <v>223</v>
      </c>
      <c r="G3789" s="22">
        <f>IF(VLOOKUP(F3788,city!$A$4:$H$352,8,FALSE)&gt;G3788,G3788+1,1)</f>
        <v>12</v>
      </c>
    </row>
    <row r="3790" spans="1:7" x14ac:dyDescent="0.15">
      <c r="A3790" s="23">
        <f t="shared" si="178"/>
        <v>122353</v>
      </c>
      <c r="B3790" s="24">
        <v>5</v>
      </c>
      <c r="C3790" s="28" t="str">
        <f>"jingdian/"&amp;VLOOKUP(E3790,city!$D$4:$P$352,12,FALSE)&amp;"/"&amp;VLOOKUP(E3790,city!$D$4:$P$352,13,FALSE)&amp;"/"&amp;IF(G3790&lt;11,"jd",IF(G3790&lt;16,"tc","cs"))&amp;"/"&amp;IF(G3790&lt;11,G3790,IF(G3790&lt;16,G3790-10,G3790-15))&amp;".jpg"</f>
        <v>jingdian/sichuan/dazhou/tc/3.jpg</v>
      </c>
      <c r="D3790" s="23">
        <f t="shared" si="179"/>
        <v>2</v>
      </c>
      <c r="E3790" s="2" t="str">
        <f>VLOOKUP(F3790,city!$A$4:$D$352,4,FALSE)</f>
        <v>达州</v>
      </c>
      <c r="F3790" s="22">
        <f t="shared" si="177"/>
        <v>223</v>
      </c>
      <c r="G3790" s="22">
        <f>IF(VLOOKUP(F3789,city!$A$4:$H$352,8,FALSE)&gt;G3789,G3789+1,1)</f>
        <v>13</v>
      </c>
    </row>
    <row r="3791" spans="1:7" x14ac:dyDescent="0.15">
      <c r="A3791" s="23">
        <f t="shared" si="178"/>
        <v>122354</v>
      </c>
      <c r="B3791" s="24">
        <v>5</v>
      </c>
      <c r="C3791" s="28" t="str">
        <f>"jingdian/"&amp;VLOOKUP(E3791,city!$D$4:$P$352,12,FALSE)&amp;"/"&amp;VLOOKUP(E3791,city!$D$4:$P$352,13,FALSE)&amp;"/"&amp;IF(G3791&lt;11,"jd",IF(G3791&lt;16,"tc","cs"))&amp;"/"&amp;IF(G3791&lt;11,G3791,IF(G3791&lt;16,G3791-10,G3791-15))&amp;".jpg"</f>
        <v>jingdian/sichuan/dazhou/tc/4.jpg</v>
      </c>
      <c r="D3791" s="23">
        <f t="shared" si="179"/>
        <v>2</v>
      </c>
      <c r="E3791" s="2" t="str">
        <f>VLOOKUP(F3791,city!$A$4:$D$352,4,FALSE)</f>
        <v>达州</v>
      </c>
      <c r="F3791" s="22">
        <f t="shared" si="177"/>
        <v>223</v>
      </c>
      <c r="G3791" s="22">
        <f>IF(VLOOKUP(F3790,city!$A$4:$H$352,8,FALSE)&gt;G3790,G3790+1,1)</f>
        <v>14</v>
      </c>
    </row>
    <row r="3792" spans="1:7" x14ac:dyDescent="0.15">
      <c r="A3792" s="23">
        <f t="shared" si="178"/>
        <v>122355</v>
      </c>
      <c r="B3792" s="24">
        <v>2</v>
      </c>
      <c r="C3792" s="28" t="str">
        <f>"jingdian/"&amp;VLOOKUP(E3792,city!$D$4:$P$352,12,FALSE)&amp;"/"&amp;VLOOKUP(E3792,city!$D$4:$P$352,13,FALSE)&amp;"/"&amp;IF(G3792&lt;11,"jd",IF(G3792&lt;16,"tc","cs"))&amp;"/"&amp;IF(G3792&lt;11,G3792,IF(G3792&lt;16,G3792-10,G3792-15))&amp;".jpg"</f>
        <v>jingdian/sichuan/dazhou/tc/5.jpg</v>
      </c>
      <c r="D3792" s="23">
        <f t="shared" si="179"/>
        <v>2</v>
      </c>
      <c r="E3792" s="2" t="str">
        <f>VLOOKUP(F3792,city!$A$4:$D$352,4,FALSE)</f>
        <v>达州</v>
      </c>
      <c r="F3792" s="22">
        <f t="shared" si="177"/>
        <v>223</v>
      </c>
      <c r="G3792" s="22">
        <f>IF(VLOOKUP(F3791,city!$A$4:$H$352,8,FALSE)&gt;G3791,G3791+1,1)</f>
        <v>15</v>
      </c>
    </row>
    <row r="3793" spans="1:7" x14ac:dyDescent="0.15">
      <c r="A3793" s="23">
        <f t="shared" si="178"/>
        <v>122381</v>
      </c>
      <c r="B3793" s="24">
        <v>3</v>
      </c>
      <c r="C3793" s="28" t="str">
        <f>"jingdian/"&amp;VLOOKUP(E3793,city!$D$4:$P$352,12,FALSE)&amp;"/"&amp;VLOOKUP(E3793,city!$D$4:$P$352,13,FALSE)&amp;"/"&amp;IF(G3793&lt;11,"jd",IF(G3793&lt;16,"tc","cs"))&amp;"/"&amp;IF(G3793&lt;11,G3793,IF(G3793&lt;16,G3793-10,G3793-15))&amp;".jpg"</f>
        <v>jingdian/sichuan/dazhou/cs/1.jpg</v>
      </c>
      <c r="D3793" s="23">
        <f t="shared" si="179"/>
        <v>3</v>
      </c>
      <c r="E3793" s="2" t="str">
        <f>VLOOKUP(F3793,city!$A$4:$D$352,4,FALSE)</f>
        <v>达州</v>
      </c>
      <c r="F3793" s="22">
        <f t="shared" si="177"/>
        <v>223</v>
      </c>
      <c r="G3793" s="22">
        <f>IF(VLOOKUP(F3792,city!$A$4:$H$352,8,FALSE)&gt;G3792,G3792+1,1)</f>
        <v>16</v>
      </c>
    </row>
    <row r="3794" spans="1:7" x14ac:dyDescent="0.15">
      <c r="A3794" s="23">
        <f t="shared" si="178"/>
        <v>122382</v>
      </c>
      <c r="B3794" s="24">
        <v>3</v>
      </c>
      <c r="C3794" s="28" t="str">
        <f>"jingdian/"&amp;VLOOKUP(E3794,city!$D$4:$P$352,12,FALSE)&amp;"/"&amp;VLOOKUP(E3794,city!$D$4:$P$352,13,FALSE)&amp;"/"&amp;IF(G3794&lt;11,"jd",IF(G3794&lt;16,"tc","cs"))&amp;"/"&amp;IF(G3794&lt;11,G3794,IF(G3794&lt;16,G3794-10,G3794-15))&amp;".jpg"</f>
        <v>jingdian/sichuan/dazhou/cs/2.jpg</v>
      </c>
      <c r="D3794" s="23">
        <f t="shared" si="179"/>
        <v>3</v>
      </c>
      <c r="E3794" s="2" t="str">
        <f>VLOOKUP(F3794,city!$A$4:$D$352,4,FALSE)</f>
        <v>达州</v>
      </c>
      <c r="F3794" s="22">
        <f t="shared" si="177"/>
        <v>223</v>
      </c>
      <c r="G3794" s="22">
        <f>IF(VLOOKUP(F3793,city!$A$4:$H$352,8,FALSE)&gt;G3793,G3793+1,1)</f>
        <v>17</v>
      </c>
    </row>
    <row r="3795" spans="1:7" x14ac:dyDescent="0.15">
      <c r="A3795" s="23">
        <f t="shared" si="178"/>
        <v>122401</v>
      </c>
      <c r="B3795" s="24">
        <v>1</v>
      </c>
      <c r="C3795" s="28" t="str">
        <f>"jingdian/"&amp;VLOOKUP(E3795,city!$D$4:$P$352,12,FALSE)&amp;"/"&amp;VLOOKUP(E3795,city!$D$4:$P$352,13,FALSE)&amp;"/"&amp;IF(G3795&lt;11,"jd",IF(G3795&lt;16,"tc","cs"))&amp;"/"&amp;IF(G3795&lt;11,G3795,IF(G3795&lt;16,G3795-10,G3795-15))&amp;".jpg"</f>
        <v>jingdian/sichuan/guangan/jd/1.jpg</v>
      </c>
      <c r="D3795" s="23">
        <f t="shared" si="179"/>
        <v>1</v>
      </c>
      <c r="E3795" s="2" t="str">
        <f>VLOOKUP(F3795,city!$A$4:$D$352,4,FALSE)</f>
        <v>广安</v>
      </c>
      <c r="F3795" s="22">
        <f t="shared" si="177"/>
        <v>224</v>
      </c>
      <c r="G3795" s="22">
        <f>IF(VLOOKUP(F3794,city!$A$4:$H$352,8,FALSE)&gt;G3794,G3794+1,1)</f>
        <v>1</v>
      </c>
    </row>
    <row r="3796" spans="1:7" x14ac:dyDescent="0.15">
      <c r="A3796" s="23">
        <f t="shared" si="178"/>
        <v>122402</v>
      </c>
      <c r="B3796" s="24">
        <v>1</v>
      </c>
      <c r="C3796" s="28" t="str">
        <f>"jingdian/"&amp;VLOOKUP(E3796,city!$D$4:$P$352,12,FALSE)&amp;"/"&amp;VLOOKUP(E3796,city!$D$4:$P$352,13,FALSE)&amp;"/"&amp;IF(G3796&lt;11,"jd",IF(G3796&lt;16,"tc","cs"))&amp;"/"&amp;IF(G3796&lt;11,G3796,IF(G3796&lt;16,G3796-10,G3796-15))&amp;".jpg"</f>
        <v>jingdian/sichuan/guangan/jd/2.jpg</v>
      </c>
      <c r="D3796" s="23">
        <f t="shared" si="179"/>
        <v>1</v>
      </c>
      <c r="E3796" s="2" t="str">
        <f>VLOOKUP(F3796,city!$A$4:$D$352,4,FALSE)</f>
        <v>广安</v>
      </c>
      <c r="F3796" s="22">
        <f t="shared" si="177"/>
        <v>224</v>
      </c>
      <c r="G3796" s="22">
        <f>IF(VLOOKUP(F3795,city!$A$4:$H$352,8,FALSE)&gt;G3795,G3795+1,1)</f>
        <v>2</v>
      </c>
    </row>
    <row r="3797" spans="1:7" x14ac:dyDescent="0.15">
      <c r="A3797" s="23">
        <f t="shared" si="178"/>
        <v>122403</v>
      </c>
      <c r="B3797" s="24">
        <v>1</v>
      </c>
      <c r="C3797" s="28" t="str">
        <f>"jingdian/"&amp;VLOOKUP(E3797,city!$D$4:$P$352,12,FALSE)&amp;"/"&amp;VLOOKUP(E3797,city!$D$4:$P$352,13,FALSE)&amp;"/"&amp;IF(G3797&lt;11,"jd",IF(G3797&lt;16,"tc","cs"))&amp;"/"&amp;IF(G3797&lt;11,G3797,IF(G3797&lt;16,G3797-10,G3797-15))&amp;".jpg"</f>
        <v>jingdian/sichuan/guangan/jd/3.jpg</v>
      </c>
      <c r="D3797" s="23">
        <f t="shared" si="179"/>
        <v>1</v>
      </c>
      <c r="E3797" s="2" t="str">
        <f>VLOOKUP(F3797,city!$A$4:$D$352,4,FALSE)</f>
        <v>广安</v>
      </c>
      <c r="F3797" s="22">
        <f t="shared" si="177"/>
        <v>224</v>
      </c>
      <c r="G3797" s="22">
        <f>IF(VLOOKUP(F3796,city!$A$4:$H$352,8,FALSE)&gt;G3796,G3796+1,1)</f>
        <v>3</v>
      </c>
    </row>
    <row r="3798" spans="1:7" x14ac:dyDescent="0.15">
      <c r="A3798" s="23">
        <f t="shared" si="178"/>
        <v>122404</v>
      </c>
      <c r="B3798" s="24">
        <v>1</v>
      </c>
      <c r="C3798" s="28" t="str">
        <f>"jingdian/"&amp;VLOOKUP(E3798,city!$D$4:$P$352,12,FALSE)&amp;"/"&amp;VLOOKUP(E3798,city!$D$4:$P$352,13,FALSE)&amp;"/"&amp;IF(G3798&lt;11,"jd",IF(G3798&lt;16,"tc","cs"))&amp;"/"&amp;IF(G3798&lt;11,G3798,IF(G3798&lt;16,G3798-10,G3798-15))&amp;".jpg"</f>
        <v>jingdian/sichuan/guangan/jd/4.jpg</v>
      </c>
      <c r="D3798" s="23">
        <f t="shared" si="179"/>
        <v>1</v>
      </c>
      <c r="E3798" s="2" t="str">
        <f>VLOOKUP(F3798,city!$A$4:$D$352,4,FALSE)</f>
        <v>广安</v>
      </c>
      <c r="F3798" s="22">
        <f t="shared" si="177"/>
        <v>224</v>
      </c>
      <c r="G3798" s="22">
        <f>IF(VLOOKUP(F3797,city!$A$4:$H$352,8,FALSE)&gt;G3797,G3797+1,1)</f>
        <v>4</v>
      </c>
    </row>
    <row r="3799" spans="1:7" x14ac:dyDescent="0.15">
      <c r="A3799" s="23">
        <f t="shared" si="178"/>
        <v>122405</v>
      </c>
      <c r="B3799" s="24">
        <v>1</v>
      </c>
      <c r="C3799" s="28" t="str">
        <f>"jingdian/"&amp;VLOOKUP(E3799,city!$D$4:$P$352,12,FALSE)&amp;"/"&amp;VLOOKUP(E3799,city!$D$4:$P$352,13,FALSE)&amp;"/"&amp;IF(G3799&lt;11,"jd",IF(G3799&lt;16,"tc","cs"))&amp;"/"&amp;IF(G3799&lt;11,G3799,IF(G3799&lt;16,G3799-10,G3799-15))&amp;".jpg"</f>
        <v>jingdian/sichuan/guangan/jd/5.jpg</v>
      </c>
      <c r="D3799" s="23">
        <f t="shared" si="179"/>
        <v>1</v>
      </c>
      <c r="E3799" s="2" t="str">
        <f>VLOOKUP(F3799,city!$A$4:$D$352,4,FALSE)</f>
        <v>广安</v>
      </c>
      <c r="F3799" s="22">
        <f t="shared" si="177"/>
        <v>224</v>
      </c>
      <c r="G3799" s="22">
        <f>IF(VLOOKUP(F3798,city!$A$4:$H$352,8,FALSE)&gt;G3798,G3798+1,1)</f>
        <v>5</v>
      </c>
    </row>
    <row r="3800" spans="1:7" x14ac:dyDescent="0.15">
      <c r="A3800" s="23">
        <f t="shared" si="178"/>
        <v>122406</v>
      </c>
      <c r="B3800" s="24">
        <v>1</v>
      </c>
      <c r="C3800" s="28" t="str">
        <f>"jingdian/"&amp;VLOOKUP(E3800,city!$D$4:$P$352,12,FALSE)&amp;"/"&amp;VLOOKUP(E3800,city!$D$4:$P$352,13,FALSE)&amp;"/"&amp;IF(G3800&lt;11,"jd",IF(G3800&lt;16,"tc","cs"))&amp;"/"&amp;IF(G3800&lt;11,G3800,IF(G3800&lt;16,G3800-10,G3800-15))&amp;".jpg"</f>
        <v>jingdian/sichuan/guangan/jd/6.jpg</v>
      </c>
      <c r="D3800" s="23">
        <f t="shared" si="179"/>
        <v>1</v>
      </c>
      <c r="E3800" s="2" t="str">
        <f>VLOOKUP(F3800,city!$A$4:$D$352,4,FALSE)</f>
        <v>广安</v>
      </c>
      <c r="F3800" s="22">
        <f t="shared" si="177"/>
        <v>224</v>
      </c>
      <c r="G3800" s="22">
        <f>IF(VLOOKUP(F3799,city!$A$4:$H$352,8,FALSE)&gt;G3799,G3799+1,1)</f>
        <v>6</v>
      </c>
    </row>
    <row r="3801" spans="1:7" x14ac:dyDescent="0.15">
      <c r="A3801" s="23">
        <f t="shared" si="178"/>
        <v>122407</v>
      </c>
      <c r="B3801" s="24">
        <v>1</v>
      </c>
      <c r="C3801" s="28" t="str">
        <f>"jingdian/"&amp;VLOOKUP(E3801,city!$D$4:$P$352,12,FALSE)&amp;"/"&amp;VLOOKUP(E3801,city!$D$4:$P$352,13,FALSE)&amp;"/"&amp;IF(G3801&lt;11,"jd",IF(G3801&lt;16,"tc","cs"))&amp;"/"&amp;IF(G3801&lt;11,G3801,IF(G3801&lt;16,G3801-10,G3801-15))&amp;".jpg"</f>
        <v>jingdian/sichuan/guangan/jd/7.jpg</v>
      </c>
      <c r="D3801" s="23">
        <f t="shared" si="179"/>
        <v>1</v>
      </c>
      <c r="E3801" s="2" t="str">
        <f>VLOOKUP(F3801,city!$A$4:$D$352,4,FALSE)</f>
        <v>广安</v>
      </c>
      <c r="F3801" s="22">
        <f t="shared" si="177"/>
        <v>224</v>
      </c>
      <c r="G3801" s="22">
        <f>IF(VLOOKUP(F3800,city!$A$4:$H$352,8,FALSE)&gt;G3800,G3800+1,1)</f>
        <v>7</v>
      </c>
    </row>
    <row r="3802" spans="1:7" x14ac:dyDescent="0.15">
      <c r="A3802" s="23">
        <f t="shared" si="178"/>
        <v>122408</v>
      </c>
      <c r="B3802" s="24">
        <v>1</v>
      </c>
      <c r="C3802" s="28" t="str">
        <f>"jingdian/"&amp;VLOOKUP(E3802,city!$D$4:$P$352,12,FALSE)&amp;"/"&amp;VLOOKUP(E3802,city!$D$4:$P$352,13,FALSE)&amp;"/"&amp;IF(G3802&lt;11,"jd",IF(G3802&lt;16,"tc","cs"))&amp;"/"&amp;IF(G3802&lt;11,G3802,IF(G3802&lt;16,G3802-10,G3802-15))&amp;".jpg"</f>
        <v>jingdian/sichuan/guangan/jd/8.jpg</v>
      </c>
      <c r="D3802" s="23">
        <f t="shared" si="179"/>
        <v>1</v>
      </c>
      <c r="E3802" s="2" t="str">
        <f>VLOOKUP(F3802,city!$A$4:$D$352,4,FALSE)</f>
        <v>广安</v>
      </c>
      <c r="F3802" s="22">
        <f t="shared" si="177"/>
        <v>224</v>
      </c>
      <c r="G3802" s="22">
        <f>IF(VLOOKUP(F3801,city!$A$4:$H$352,8,FALSE)&gt;G3801,G3801+1,1)</f>
        <v>8</v>
      </c>
    </row>
    <row r="3803" spans="1:7" x14ac:dyDescent="0.15">
      <c r="A3803" s="23">
        <f t="shared" si="178"/>
        <v>122409</v>
      </c>
      <c r="B3803" s="24">
        <v>1</v>
      </c>
      <c r="C3803" s="28" t="str">
        <f>"jingdian/"&amp;VLOOKUP(E3803,city!$D$4:$P$352,12,FALSE)&amp;"/"&amp;VLOOKUP(E3803,city!$D$4:$P$352,13,FALSE)&amp;"/"&amp;IF(G3803&lt;11,"jd",IF(G3803&lt;16,"tc","cs"))&amp;"/"&amp;IF(G3803&lt;11,G3803,IF(G3803&lt;16,G3803-10,G3803-15))&amp;".jpg"</f>
        <v>jingdian/sichuan/guangan/jd/9.jpg</v>
      </c>
      <c r="D3803" s="23">
        <f t="shared" si="179"/>
        <v>1</v>
      </c>
      <c r="E3803" s="2" t="str">
        <f>VLOOKUP(F3803,city!$A$4:$D$352,4,FALSE)</f>
        <v>广安</v>
      </c>
      <c r="F3803" s="22">
        <f t="shared" si="177"/>
        <v>224</v>
      </c>
      <c r="G3803" s="22">
        <f>IF(VLOOKUP(F3802,city!$A$4:$H$352,8,FALSE)&gt;G3802,G3802+1,1)</f>
        <v>9</v>
      </c>
    </row>
    <row r="3804" spans="1:7" x14ac:dyDescent="0.15">
      <c r="A3804" s="23">
        <f t="shared" si="178"/>
        <v>122410</v>
      </c>
      <c r="B3804" s="24">
        <v>1</v>
      </c>
      <c r="C3804" s="28" t="str">
        <f>"jingdian/"&amp;VLOOKUP(E3804,city!$D$4:$P$352,12,FALSE)&amp;"/"&amp;VLOOKUP(E3804,city!$D$4:$P$352,13,FALSE)&amp;"/"&amp;IF(G3804&lt;11,"jd",IF(G3804&lt;16,"tc","cs"))&amp;"/"&amp;IF(G3804&lt;11,G3804,IF(G3804&lt;16,G3804-10,G3804-15))&amp;".jpg"</f>
        <v>jingdian/sichuan/guangan/jd/10.jpg</v>
      </c>
      <c r="D3804" s="23">
        <f t="shared" si="179"/>
        <v>1</v>
      </c>
      <c r="E3804" s="2" t="str">
        <f>VLOOKUP(F3804,city!$A$4:$D$352,4,FALSE)</f>
        <v>广安</v>
      </c>
      <c r="F3804" s="22">
        <f t="shared" si="177"/>
        <v>224</v>
      </c>
      <c r="G3804" s="22">
        <f>IF(VLOOKUP(F3803,city!$A$4:$H$352,8,FALSE)&gt;G3803,G3803+1,1)</f>
        <v>10</v>
      </c>
    </row>
    <row r="3805" spans="1:7" x14ac:dyDescent="0.15">
      <c r="A3805" s="23">
        <f t="shared" si="178"/>
        <v>122451</v>
      </c>
      <c r="B3805" s="24">
        <v>3</v>
      </c>
      <c r="C3805" s="28" t="str">
        <f>"jingdian/"&amp;VLOOKUP(E3805,city!$D$4:$P$352,12,FALSE)&amp;"/"&amp;VLOOKUP(E3805,city!$D$4:$P$352,13,FALSE)&amp;"/"&amp;IF(G3805&lt;11,"jd",IF(G3805&lt;16,"tc","cs"))&amp;"/"&amp;IF(G3805&lt;11,G3805,IF(G3805&lt;16,G3805-10,G3805-15))&amp;".jpg"</f>
        <v>jingdian/sichuan/guangan/tc/1.jpg</v>
      </c>
      <c r="D3805" s="23">
        <f t="shared" si="179"/>
        <v>2</v>
      </c>
      <c r="E3805" s="2" t="str">
        <f>VLOOKUP(F3805,city!$A$4:$D$352,4,FALSE)</f>
        <v>广安</v>
      </c>
      <c r="F3805" s="22">
        <f t="shared" si="177"/>
        <v>224</v>
      </c>
      <c r="G3805" s="22">
        <f>IF(VLOOKUP(F3804,city!$A$4:$H$352,8,FALSE)&gt;G3804,G3804+1,1)</f>
        <v>11</v>
      </c>
    </row>
    <row r="3806" spans="1:7" x14ac:dyDescent="0.15">
      <c r="A3806" s="23">
        <f t="shared" si="178"/>
        <v>122452</v>
      </c>
      <c r="B3806" s="24">
        <v>2</v>
      </c>
      <c r="C3806" s="28" t="str">
        <f>"jingdian/"&amp;VLOOKUP(E3806,city!$D$4:$P$352,12,FALSE)&amp;"/"&amp;VLOOKUP(E3806,city!$D$4:$P$352,13,FALSE)&amp;"/"&amp;IF(G3806&lt;11,"jd",IF(G3806&lt;16,"tc","cs"))&amp;"/"&amp;IF(G3806&lt;11,G3806,IF(G3806&lt;16,G3806-10,G3806-15))&amp;".jpg"</f>
        <v>jingdian/sichuan/guangan/tc/2.jpg</v>
      </c>
      <c r="D3806" s="23">
        <f t="shared" si="179"/>
        <v>2</v>
      </c>
      <c r="E3806" s="2" t="str">
        <f>VLOOKUP(F3806,city!$A$4:$D$352,4,FALSE)</f>
        <v>广安</v>
      </c>
      <c r="F3806" s="22">
        <f t="shared" si="177"/>
        <v>224</v>
      </c>
      <c r="G3806" s="22">
        <f>IF(VLOOKUP(F3805,city!$A$4:$H$352,8,FALSE)&gt;G3805,G3805+1,1)</f>
        <v>12</v>
      </c>
    </row>
    <row r="3807" spans="1:7" x14ac:dyDescent="0.15">
      <c r="A3807" s="23">
        <f t="shared" si="178"/>
        <v>122453</v>
      </c>
      <c r="B3807" s="24">
        <v>3</v>
      </c>
      <c r="C3807" s="28" t="str">
        <f>"jingdian/"&amp;VLOOKUP(E3807,city!$D$4:$P$352,12,FALSE)&amp;"/"&amp;VLOOKUP(E3807,city!$D$4:$P$352,13,FALSE)&amp;"/"&amp;IF(G3807&lt;11,"jd",IF(G3807&lt;16,"tc","cs"))&amp;"/"&amp;IF(G3807&lt;11,G3807,IF(G3807&lt;16,G3807-10,G3807-15))&amp;".jpg"</f>
        <v>jingdian/sichuan/guangan/tc/3.jpg</v>
      </c>
      <c r="D3807" s="23">
        <f t="shared" si="179"/>
        <v>2</v>
      </c>
      <c r="E3807" s="2" t="str">
        <f>VLOOKUP(F3807,city!$A$4:$D$352,4,FALSE)</f>
        <v>广安</v>
      </c>
      <c r="F3807" s="22">
        <f t="shared" si="177"/>
        <v>224</v>
      </c>
      <c r="G3807" s="22">
        <f>IF(VLOOKUP(F3806,city!$A$4:$H$352,8,FALSE)&gt;G3806,G3806+1,1)</f>
        <v>13</v>
      </c>
    </row>
    <row r="3808" spans="1:7" x14ac:dyDescent="0.15">
      <c r="A3808" s="23">
        <f t="shared" si="178"/>
        <v>122454</v>
      </c>
      <c r="B3808" s="24">
        <v>2</v>
      </c>
      <c r="C3808" s="28" t="str">
        <f>"jingdian/"&amp;VLOOKUP(E3808,city!$D$4:$P$352,12,FALSE)&amp;"/"&amp;VLOOKUP(E3808,city!$D$4:$P$352,13,FALSE)&amp;"/"&amp;IF(G3808&lt;11,"jd",IF(G3808&lt;16,"tc","cs"))&amp;"/"&amp;IF(G3808&lt;11,G3808,IF(G3808&lt;16,G3808-10,G3808-15))&amp;".jpg"</f>
        <v>jingdian/sichuan/guangan/tc/4.jpg</v>
      </c>
      <c r="D3808" s="23">
        <f t="shared" si="179"/>
        <v>2</v>
      </c>
      <c r="E3808" s="2" t="str">
        <f>VLOOKUP(F3808,city!$A$4:$D$352,4,FALSE)</f>
        <v>广安</v>
      </c>
      <c r="F3808" s="22">
        <f t="shared" si="177"/>
        <v>224</v>
      </c>
      <c r="G3808" s="22">
        <f>IF(VLOOKUP(F3807,city!$A$4:$H$352,8,FALSE)&gt;G3807,G3807+1,1)</f>
        <v>14</v>
      </c>
    </row>
    <row r="3809" spans="1:7" x14ac:dyDescent="0.15">
      <c r="A3809" s="23">
        <f t="shared" si="178"/>
        <v>122455</v>
      </c>
      <c r="B3809" s="24">
        <v>2</v>
      </c>
      <c r="C3809" s="28" t="str">
        <f>"jingdian/"&amp;VLOOKUP(E3809,city!$D$4:$P$352,12,FALSE)&amp;"/"&amp;VLOOKUP(E3809,city!$D$4:$P$352,13,FALSE)&amp;"/"&amp;IF(G3809&lt;11,"jd",IF(G3809&lt;16,"tc","cs"))&amp;"/"&amp;IF(G3809&lt;11,G3809,IF(G3809&lt;16,G3809-10,G3809-15))&amp;".jpg"</f>
        <v>jingdian/sichuan/guangan/tc/5.jpg</v>
      </c>
      <c r="D3809" s="23">
        <f t="shared" si="179"/>
        <v>2</v>
      </c>
      <c r="E3809" s="2" t="str">
        <f>VLOOKUP(F3809,city!$A$4:$D$352,4,FALSE)</f>
        <v>广安</v>
      </c>
      <c r="F3809" s="22">
        <f t="shared" si="177"/>
        <v>224</v>
      </c>
      <c r="G3809" s="22">
        <f>IF(VLOOKUP(F3808,city!$A$4:$H$352,8,FALSE)&gt;G3808,G3808+1,1)</f>
        <v>15</v>
      </c>
    </row>
    <row r="3810" spans="1:7" x14ac:dyDescent="0.15">
      <c r="A3810" s="23">
        <f t="shared" si="178"/>
        <v>122481</v>
      </c>
      <c r="B3810" s="24">
        <v>4</v>
      </c>
      <c r="C3810" s="28" t="str">
        <f>"jingdian/"&amp;VLOOKUP(E3810,city!$D$4:$P$352,12,FALSE)&amp;"/"&amp;VLOOKUP(E3810,city!$D$4:$P$352,13,FALSE)&amp;"/"&amp;IF(G3810&lt;11,"jd",IF(G3810&lt;16,"tc","cs"))&amp;"/"&amp;IF(G3810&lt;11,G3810,IF(G3810&lt;16,G3810-10,G3810-15))&amp;".jpg"</f>
        <v>jingdian/sichuan/guangan/cs/1.jpg</v>
      </c>
      <c r="D3810" s="23">
        <f t="shared" si="179"/>
        <v>3</v>
      </c>
      <c r="E3810" s="2" t="str">
        <f>VLOOKUP(F3810,city!$A$4:$D$352,4,FALSE)</f>
        <v>广安</v>
      </c>
      <c r="F3810" s="22">
        <f t="shared" si="177"/>
        <v>224</v>
      </c>
      <c r="G3810" s="22">
        <f>IF(VLOOKUP(F3809,city!$A$4:$H$352,8,FALSE)&gt;G3809,G3809+1,1)</f>
        <v>16</v>
      </c>
    </row>
    <row r="3811" spans="1:7" x14ac:dyDescent="0.15">
      <c r="A3811" s="23">
        <f t="shared" si="178"/>
        <v>122482</v>
      </c>
      <c r="B3811" s="24">
        <v>5</v>
      </c>
      <c r="C3811" s="28" t="str">
        <f>"jingdian/"&amp;VLOOKUP(E3811,city!$D$4:$P$352,12,FALSE)&amp;"/"&amp;VLOOKUP(E3811,city!$D$4:$P$352,13,FALSE)&amp;"/"&amp;IF(G3811&lt;11,"jd",IF(G3811&lt;16,"tc","cs"))&amp;"/"&amp;IF(G3811&lt;11,G3811,IF(G3811&lt;16,G3811-10,G3811-15))&amp;".jpg"</f>
        <v>jingdian/sichuan/guangan/cs/2.jpg</v>
      </c>
      <c r="D3811" s="23">
        <f t="shared" si="179"/>
        <v>3</v>
      </c>
      <c r="E3811" s="2" t="str">
        <f>VLOOKUP(F3811,city!$A$4:$D$352,4,FALSE)</f>
        <v>广安</v>
      </c>
      <c r="F3811" s="22">
        <f t="shared" si="177"/>
        <v>224</v>
      </c>
      <c r="G3811" s="22">
        <f>IF(VLOOKUP(F3810,city!$A$4:$H$352,8,FALSE)&gt;G3810,G3810+1,1)</f>
        <v>17</v>
      </c>
    </row>
    <row r="3812" spans="1:7" x14ac:dyDescent="0.15">
      <c r="A3812" s="23">
        <f t="shared" si="178"/>
        <v>122501</v>
      </c>
      <c r="B3812" s="24">
        <v>1</v>
      </c>
      <c r="C3812" s="28" t="str">
        <f>"jingdian/"&amp;VLOOKUP(E3812,city!$D$4:$P$352,12,FALSE)&amp;"/"&amp;VLOOKUP(E3812,city!$D$4:$P$352,13,FALSE)&amp;"/"&amp;IF(G3812&lt;11,"jd",IF(G3812&lt;16,"tc","cs"))&amp;"/"&amp;IF(G3812&lt;11,G3812,IF(G3812&lt;16,G3812-10,G3812-15))&amp;".jpg"</f>
        <v>jingdian/sichuan/bazhong/jd/1.jpg</v>
      </c>
      <c r="D3812" s="23">
        <f t="shared" si="179"/>
        <v>1</v>
      </c>
      <c r="E3812" s="2" t="str">
        <f>VLOOKUP(F3812,city!$A$4:$D$352,4,FALSE)</f>
        <v>巴中</v>
      </c>
      <c r="F3812" s="22">
        <f t="shared" si="177"/>
        <v>225</v>
      </c>
      <c r="G3812" s="22">
        <f>IF(VLOOKUP(F3811,city!$A$4:$H$352,8,FALSE)&gt;G3811,G3811+1,1)</f>
        <v>1</v>
      </c>
    </row>
    <row r="3813" spans="1:7" x14ac:dyDescent="0.15">
      <c r="A3813" s="23">
        <f t="shared" si="178"/>
        <v>122502</v>
      </c>
      <c r="B3813" s="24">
        <v>1</v>
      </c>
      <c r="C3813" s="28" t="str">
        <f>"jingdian/"&amp;VLOOKUP(E3813,city!$D$4:$P$352,12,FALSE)&amp;"/"&amp;VLOOKUP(E3813,city!$D$4:$P$352,13,FALSE)&amp;"/"&amp;IF(G3813&lt;11,"jd",IF(G3813&lt;16,"tc","cs"))&amp;"/"&amp;IF(G3813&lt;11,G3813,IF(G3813&lt;16,G3813-10,G3813-15))&amp;".jpg"</f>
        <v>jingdian/sichuan/bazhong/jd/2.jpg</v>
      </c>
      <c r="D3813" s="23">
        <f t="shared" si="179"/>
        <v>1</v>
      </c>
      <c r="E3813" s="2" t="str">
        <f>VLOOKUP(F3813,city!$A$4:$D$352,4,FALSE)</f>
        <v>巴中</v>
      </c>
      <c r="F3813" s="22">
        <f t="shared" si="177"/>
        <v>225</v>
      </c>
      <c r="G3813" s="22">
        <f>IF(VLOOKUP(F3812,city!$A$4:$H$352,8,FALSE)&gt;G3812,G3812+1,1)</f>
        <v>2</v>
      </c>
    </row>
    <row r="3814" spans="1:7" x14ac:dyDescent="0.15">
      <c r="A3814" s="23">
        <f t="shared" si="178"/>
        <v>122503</v>
      </c>
      <c r="B3814" s="24">
        <v>1</v>
      </c>
      <c r="C3814" s="28" t="str">
        <f>"jingdian/"&amp;VLOOKUP(E3814,city!$D$4:$P$352,12,FALSE)&amp;"/"&amp;VLOOKUP(E3814,city!$D$4:$P$352,13,FALSE)&amp;"/"&amp;IF(G3814&lt;11,"jd",IF(G3814&lt;16,"tc","cs"))&amp;"/"&amp;IF(G3814&lt;11,G3814,IF(G3814&lt;16,G3814-10,G3814-15))&amp;".jpg"</f>
        <v>jingdian/sichuan/bazhong/jd/3.jpg</v>
      </c>
      <c r="D3814" s="23">
        <f t="shared" si="179"/>
        <v>1</v>
      </c>
      <c r="E3814" s="2" t="str">
        <f>VLOOKUP(F3814,city!$A$4:$D$352,4,FALSE)</f>
        <v>巴中</v>
      </c>
      <c r="F3814" s="22">
        <f t="shared" ref="F3814:F3877" si="180">IF(G3814&gt;G3813,F3813,F3813+1)</f>
        <v>225</v>
      </c>
      <c r="G3814" s="22">
        <f>IF(VLOOKUP(F3813,city!$A$4:$H$352,8,FALSE)&gt;G3813,G3813+1,1)</f>
        <v>3</v>
      </c>
    </row>
    <row r="3815" spans="1:7" x14ac:dyDescent="0.15">
      <c r="A3815" s="23">
        <f t="shared" si="178"/>
        <v>122504</v>
      </c>
      <c r="B3815" s="24">
        <v>1</v>
      </c>
      <c r="C3815" s="28" t="str">
        <f>"jingdian/"&amp;VLOOKUP(E3815,city!$D$4:$P$352,12,FALSE)&amp;"/"&amp;VLOOKUP(E3815,city!$D$4:$P$352,13,FALSE)&amp;"/"&amp;IF(G3815&lt;11,"jd",IF(G3815&lt;16,"tc","cs"))&amp;"/"&amp;IF(G3815&lt;11,G3815,IF(G3815&lt;16,G3815-10,G3815-15))&amp;".jpg"</f>
        <v>jingdian/sichuan/bazhong/jd/4.jpg</v>
      </c>
      <c r="D3815" s="23">
        <f t="shared" si="179"/>
        <v>1</v>
      </c>
      <c r="E3815" s="2" t="str">
        <f>VLOOKUP(F3815,city!$A$4:$D$352,4,FALSE)</f>
        <v>巴中</v>
      </c>
      <c r="F3815" s="22">
        <f t="shared" si="180"/>
        <v>225</v>
      </c>
      <c r="G3815" s="22">
        <f>IF(VLOOKUP(F3814,city!$A$4:$H$352,8,FALSE)&gt;G3814,G3814+1,1)</f>
        <v>4</v>
      </c>
    </row>
    <row r="3816" spans="1:7" x14ac:dyDescent="0.15">
      <c r="A3816" s="23">
        <f t="shared" si="178"/>
        <v>122505</v>
      </c>
      <c r="B3816" s="24">
        <v>1</v>
      </c>
      <c r="C3816" s="28" t="str">
        <f>"jingdian/"&amp;VLOOKUP(E3816,city!$D$4:$P$352,12,FALSE)&amp;"/"&amp;VLOOKUP(E3816,city!$D$4:$P$352,13,FALSE)&amp;"/"&amp;IF(G3816&lt;11,"jd",IF(G3816&lt;16,"tc","cs"))&amp;"/"&amp;IF(G3816&lt;11,G3816,IF(G3816&lt;16,G3816-10,G3816-15))&amp;".jpg"</f>
        <v>jingdian/sichuan/bazhong/jd/5.jpg</v>
      </c>
      <c r="D3816" s="23">
        <f t="shared" si="179"/>
        <v>1</v>
      </c>
      <c r="E3816" s="2" t="str">
        <f>VLOOKUP(F3816,city!$A$4:$D$352,4,FALSE)</f>
        <v>巴中</v>
      </c>
      <c r="F3816" s="22">
        <f t="shared" si="180"/>
        <v>225</v>
      </c>
      <c r="G3816" s="22">
        <f>IF(VLOOKUP(F3815,city!$A$4:$H$352,8,FALSE)&gt;G3815,G3815+1,1)</f>
        <v>5</v>
      </c>
    </row>
    <row r="3817" spans="1:7" x14ac:dyDescent="0.15">
      <c r="A3817" s="23">
        <f t="shared" si="178"/>
        <v>122506</v>
      </c>
      <c r="B3817" s="24">
        <v>1</v>
      </c>
      <c r="C3817" s="28" t="str">
        <f>"jingdian/"&amp;VLOOKUP(E3817,city!$D$4:$P$352,12,FALSE)&amp;"/"&amp;VLOOKUP(E3817,city!$D$4:$P$352,13,FALSE)&amp;"/"&amp;IF(G3817&lt;11,"jd",IF(G3817&lt;16,"tc","cs"))&amp;"/"&amp;IF(G3817&lt;11,G3817,IF(G3817&lt;16,G3817-10,G3817-15))&amp;".jpg"</f>
        <v>jingdian/sichuan/bazhong/jd/6.jpg</v>
      </c>
      <c r="D3817" s="23">
        <f t="shared" si="179"/>
        <v>1</v>
      </c>
      <c r="E3817" s="2" t="str">
        <f>VLOOKUP(F3817,city!$A$4:$D$352,4,FALSE)</f>
        <v>巴中</v>
      </c>
      <c r="F3817" s="22">
        <f t="shared" si="180"/>
        <v>225</v>
      </c>
      <c r="G3817" s="22">
        <f>IF(VLOOKUP(F3816,city!$A$4:$H$352,8,FALSE)&gt;G3816,G3816+1,1)</f>
        <v>6</v>
      </c>
    </row>
    <row r="3818" spans="1:7" x14ac:dyDescent="0.15">
      <c r="A3818" s="23">
        <f t="shared" si="178"/>
        <v>122507</v>
      </c>
      <c r="B3818" s="24">
        <v>1</v>
      </c>
      <c r="C3818" s="28" t="str">
        <f>"jingdian/"&amp;VLOOKUP(E3818,city!$D$4:$P$352,12,FALSE)&amp;"/"&amp;VLOOKUP(E3818,city!$D$4:$P$352,13,FALSE)&amp;"/"&amp;IF(G3818&lt;11,"jd",IF(G3818&lt;16,"tc","cs"))&amp;"/"&amp;IF(G3818&lt;11,G3818,IF(G3818&lt;16,G3818-10,G3818-15))&amp;".jpg"</f>
        <v>jingdian/sichuan/bazhong/jd/7.jpg</v>
      </c>
      <c r="D3818" s="23">
        <f t="shared" si="179"/>
        <v>1</v>
      </c>
      <c r="E3818" s="2" t="str">
        <f>VLOOKUP(F3818,city!$A$4:$D$352,4,FALSE)</f>
        <v>巴中</v>
      </c>
      <c r="F3818" s="22">
        <f t="shared" si="180"/>
        <v>225</v>
      </c>
      <c r="G3818" s="22">
        <f>IF(VLOOKUP(F3817,city!$A$4:$H$352,8,FALSE)&gt;G3817,G3817+1,1)</f>
        <v>7</v>
      </c>
    </row>
    <row r="3819" spans="1:7" x14ac:dyDescent="0.15">
      <c r="A3819" s="23">
        <f t="shared" si="178"/>
        <v>122508</v>
      </c>
      <c r="B3819" s="24">
        <v>1</v>
      </c>
      <c r="C3819" s="28" t="str">
        <f>"jingdian/"&amp;VLOOKUP(E3819,city!$D$4:$P$352,12,FALSE)&amp;"/"&amp;VLOOKUP(E3819,city!$D$4:$P$352,13,FALSE)&amp;"/"&amp;IF(G3819&lt;11,"jd",IF(G3819&lt;16,"tc","cs"))&amp;"/"&amp;IF(G3819&lt;11,G3819,IF(G3819&lt;16,G3819-10,G3819-15))&amp;".jpg"</f>
        <v>jingdian/sichuan/bazhong/jd/8.jpg</v>
      </c>
      <c r="D3819" s="23">
        <f t="shared" si="179"/>
        <v>1</v>
      </c>
      <c r="E3819" s="2" t="str">
        <f>VLOOKUP(F3819,city!$A$4:$D$352,4,FALSE)</f>
        <v>巴中</v>
      </c>
      <c r="F3819" s="22">
        <f t="shared" si="180"/>
        <v>225</v>
      </c>
      <c r="G3819" s="22">
        <f>IF(VLOOKUP(F3818,city!$A$4:$H$352,8,FALSE)&gt;G3818,G3818+1,1)</f>
        <v>8</v>
      </c>
    </row>
    <row r="3820" spans="1:7" x14ac:dyDescent="0.15">
      <c r="A3820" s="23">
        <f t="shared" si="178"/>
        <v>122509</v>
      </c>
      <c r="B3820" s="24">
        <v>1</v>
      </c>
      <c r="C3820" s="28" t="str">
        <f>"jingdian/"&amp;VLOOKUP(E3820,city!$D$4:$P$352,12,FALSE)&amp;"/"&amp;VLOOKUP(E3820,city!$D$4:$P$352,13,FALSE)&amp;"/"&amp;IF(G3820&lt;11,"jd",IF(G3820&lt;16,"tc","cs"))&amp;"/"&amp;IF(G3820&lt;11,G3820,IF(G3820&lt;16,G3820-10,G3820-15))&amp;".jpg"</f>
        <v>jingdian/sichuan/bazhong/jd/9.jpg</v>
      </c>
      <c r="D3820" s="23">
        <f t="shared" si="179"/>
        <v>1</v>
      </c>
      <c r="E3820" s="2" t="str">
        <f>VLOOKUP(F3820,city!$A$4:$D$352,4,FALSE)</f>
        <v>巴中</v>
      </c>
      <c r="F3820" s="22">
        <f t="shared" si="180"/>
        <v>225</v>
      </c>
      <c r="G3820" s="22">
        <f>IF(VLOOKUP(F3819,city!$A$4:$H$352,8,FALSE)&gt;G3819,G3819+1,1)</f>
        <v>9</v>
      </c>
    </row>
    <row r="3821" spans="1:7" x14ac:dyDescent="0.15">
      <c r="A3821" s="23">
        <f t="shared" si="178"/>
        <v>122510</v>
      </c>
      <c r="B3821" s="24">
        <v>1</v>
      </c>
      <c r="C3821" s="28" t="str">
        <f>"jingdian/"&amp;VLOOKUP(E3821,city!$D$4:$P$352,12,FALSE)&amp;"/"&amp;VLOOKUP(E3821,city!$D$4:$P$352,13,FALSE)&amp;"/"&amp;IF(G3821&lt;11,"jd",IF(G3821&lt;16,"tc","cs"))&amp;"/"&amp;IF(G3821&lt;11,G3821,IF(G3821&lt;16,G3821-10,G3821-15))&amp;".jpg"</f>
        <v>jingdian/sichuan/bazhong/jd/10.jpg</v>
      </c>
      <c r="D3821" s="23">
        <f t="shared" si="179"/>
        <v>1</v>
      </c>
      <c r="E3821" s="2" t="str">
        <f>VLOOKUP(F3821,city!$A$4:$D$352,4,FALSE)</f>
        <v>巴中</v>
      </c>
      <c r="F3821" s="22">
        <f t="shared" si="180"/>
        <v>225</v>
      </c>
      <c r="G3821" s="22">
        <f>IF(VLOOKUP(F3820,city!$A$4:$H$352,8,FALSE)&gt;G3820,G3820+1,1)</f>
        <v>10</v>
      </c>
    </row>
    <row r="3822" spans="1:7" x14ac:dyDescent="0.15">
      <c r="A3822" s="23">
        <f t="shared" si="178"/>
        <v>122551</v>
      </c>
      <c r="B3822" s="24">
        <v>5</v>
      </c>
      <c r="C3822" s="28" t="str">
        <f>"jingdian/"&amp;VLOOKUP(E3822,city!$D$4:$P$352,12,FALSE)&amp;"/"&amp;VLOOKUP(E3822,city!$D$4:$P$352,13,FALSE)&amp;"/"&amp;IF(G3822&lt;11,"jd",IF(G3822&lt;16,"tc","cs"))&amp;"/"&amp;IF(G3822&lt;11,G3822,IF(G3822&lt;16,G3822-10,G3822-15))&amp;".jpg"</f>
        <v>jingdian/sichuan/bazhong/tc/1.jpg</v>
      </c>
      <c r="D3822" s="23">
        <f t="shared" si="179"/>
        <v>2</v>
      </c>
      <c r="E3822" s="2" t="str">
        <f>VLOOKUP(F3822,city!$A$4:$D$352,4,FALSE)</f>
        <v>巴中</v>
      </c>
      <c r="F3822" s="22">
        <f t="shared" si="180"/>
        <v>225</v>
      </c>
      <c r="G3822" s="22">
        <f>IF(VLOOKUP(F3821,city!$A$4:$H$352,8,FALSE)&gt;G3821,G3821+1,1)</f>
        <v>11</v>
      </c>
    </row>
    <row r="3823" spans="1:7" x14ac:dyDescent="0.15">
      <c r="A3823" s="23">
        <f t="shared" si="178"/>
        <v>122552</v>
      </c>
      <c r="B3823" s="24">
        <v>2</v>
      </c>
      <c r="C3823" s="28" t="str">
        <f>"jingdian/"&amp;VLOOKUP(E3823,city!$D$4:$P$352,12,FALSE)&amp;"/"&amp;VLOOKUP(E3823,city!$D$4:$P$352,13,FALSE)&amp;"/"&amp;IF(G3823&lt;11,"jd",IF(G3823&lt;16,"tc","cs"))&amp;"/"&amp;IF(G3823&lt;11,G3823,IF(G3823&lt;16,G3823-10,G3823-15))&amp;".jpg"</f>
        <v>jingdian/sichuan/bazhong/tc/2.jpg</v>
      </c>
      <c r="D3823" s="23">
        <f t="shared" si="179"/>
        <v>2</v>
      </c>
      <c r="E3823" s="2" t="str">
        <f>VLOOKUP(F3823,city!$A$4:$D$352,4,FALSE)</f>
        <v>巴中</v>
      </c>
      <c r="F3823" s="22">
        <f t="shared" si="180"/>
        <v>225</v>
      </c>
      <c r="G3823" s="22">
        <f>IF(VLOOKUP(F3822,city!$A$4:$H$352,8,FALSE)&gt;G3822,G3822+1,1)</f>
        <v>12</v>
      </c>
    </row>
    <row r="3824" spans="1:7" x14ac:dyDescent="0.15">
      <c r="A3824" s="23">
        <f t="shared" si="178"/>
        <v>122553</v>
      </c>
      <c r="B3824" s="24">
        <v>2</v>
      </c>
      <c r="C3824" s="28" t="str">
        <f>"jingdian/"&amp;VLOOKUP(E3824,city!$D$4:$P$352,12,FALSE)&amp;"/"&amp;VLOOKUP(E3824,city!$D$4:$P$352,13,FALSE)&amp;"/"&amp;IF(G3824&lt;11,"jd",IF(G3824&lt;16,"tc","cs"))&amp;"/"&amp;IF(G3824&lt;11,G3824,IF(G3824&lt;16,G3824-10,G3824-15))&amp;".jpg"</f>
        <v>jingdian/sichuan/bazhong/tc/3.jpg</v>
      </c>
      <c r="D3824" s="23">
        <f t="shared" si="179"/>
        <v>2</v>
      </c>
      <c r="E3824" s="2" t="str">
        <f>VLOOKUP(F3824,city!$A$4:$D$352,4,FALSE)</f>
        <v>巴中</v>
      </c>
      <c r="F3824" s="22">
        <f t="shared" si="180"/>
        <v>225</v>
      </c>
      <c r="G3824" s="22">
        <f>IF(VLOOKUP(F3823,city!$A$4:$H$352,8,FALSE)&gt;G3823,G3823+1,1)</f>
        <v>13</v>
      </c>
    </row>
    <row r="3825" spans="1:7" x14ac:dyDescent="0.15">
      <c r="A3825" s="23">
        <f t="shared" si="178"/>
        <v>122554</v>
      </c>
      <c r="B3825" s="24">
        <v>4</v>
      </c>
      <c r="C3825" s="28" t="str">
        <f>"jingdian/"&amp;VLOOKUP(E3825,city!$D$4:$P$352,12,FALSE)&amp;"/"&amp;VLOOKUP(E3825,city!$D$4:$P$352,13,FALSE)&amp;"/"&amp;IF(G3825&lt;11,"jd",IF(G3825&lt;16,"tc","cs"))&amp;"/"&amp;IF(G3825&lt;11,G3825,IF(G3825&lt;16,G3825-10,G3825-15))&amp;".jpg"</f>
        <v>jingdian/sichuan/bazhong/tc/4.jpg</v>
      </c>
      <c r="D3825" s="23">
        <f t="shared" si="179"/>
        <v>2</v>
      </c>
      <c r="E3825" s="2" t="str">
        <f>VLOOKUP(F3825,city!$A$4:$D$352,4,FALSE)</f>
        <v>巴中</v>
      </c>
      <c r="F3825" s="22">
        <f t="shared" si="180"/>
        <v>225</v>
      </c>
      <c r="G3825" s="22">
        <f>IF(VLOOKUP(F3824,city!$A$4:$H$352,8,FALSE)&gt;G3824,G3824+1,1)</f>
        <v>14</v>
      </c>
    </row>
    <row r="3826" spans="1:7" x14ac:dyDescent="0.15">
      <c r="A3826" s="23">
        <f t="shared" si="178"/>
        <v>122555</v>
      </c>
      <c r="B3826" s="24">
        <v>4</v>
      </c>
      <c r="C3826" s="28" t="str">
        <f>"jingdian/"&amp;VLOOKUP(E3826,city!$D$4:$P$352,12,FALSE)&amp;"/"&amp;VLOOKUP(E3826,city!$D$4:$P$352,13,FALSE)&amp;"/"&amp;IF(G3826&lt;11,"jd",IF(G3826&lt;16,"tc","cs"))&amp;"/"&amp;IF(G3826&lt;11,G3826,IF(G3826&lt;16,G3826-10,G3826-15))&amp;".jpg"</f>
        <v>jingdian/sichuan/bazhong/tc/5.jpg</v>
      </c>
      <c r="D3826" s="23">
        <f t="shared" si="179"/>
        <v>2</v>
      </c>
      <c r="E3826" s="2" t="str">
        <f>VLOOKUP(F3826,city!$A$4:$D$352,4,FALSE)</f>
        <v>巴中</v>
      </c>
      <c r="F3826" s="22">
        <f t="shared" si="180"/>
        <v>225</v>
      </c>
      <c r="G3826" s="22">
        <f>IF(VLOOKUP(F3825,city!$A$4:$H$352,8,FALSE)&gt;G3825,G3825+1,1)</f>
        <v>15</v>
      </c>
    </row>
    <row r="3827" spans="1:7" x14ac:dyDescent="0.15">
      <c r="A3827" s="23">
        <f t="shared" si="178"/>
        <v>122581</v>
      </c>
      <c r="B3827" s="24">
        <v>5</v>
      </c>
      <c r="C3827" s="28" t="str">
        <f>"jingdian/"&amp;VLOOKUP(E3827,city!$D$4:$P$352,12,FALSE)&amp;"/"&amp;VLOOKUP(E3827,city!$D$4:$P$352,13,FALSE)&amp;"/"&amp;IF(G3827&lt;11,"jd",IF(G3827&lt;16,"tc","cs"))&amp;"/"&amp;IF(G3827&lt;11,G3827,IF(G3827&lt;16,G3827-10,G3827-15))&amp;".jpg"</f>
        <v>jingdian/sichuan/bazhong/cs/1.jpg</v>
      </c>
      <c r="D3827" s="23">
        <f t="shared" si="179"/>
        <v>3</v>
      </c>
      <c r="E3827" s="2" t="str">
        <f>VLOOKUP(F3827,city!$A$4:$D$352,4,FALSE)</f>
        <v>巴中</v>
      </c>
      <c r="F3827" s="22">
        <f t="shared" si="180"/>
        <v>225</v>
      </c>
      <c r="G3827" s="22">
        <f>IF(VLOOKUP(F3826,city!$A$4:$H$352,8,FALSE)&gt;G3826,G3826+1,1)</f>
        <v>16</v>
      </c>
    </row>
    <row r="3828" spans="1:7" x14ac:dyDescent="0.15">
      <c r="A3828" s="23">
        <f t="shared" si="178"/>
        <v>122582</v>
      </c>
      <c r="B3828" s="24">
        <v>3</v>
      </c>
      <c r="C3828" s="28" t="str">
        <f>"jingdian/"&amp;VLOOKUP(E3828,city!$D$4:$P$352,12,FALSE)&amp;"/"&amp;VLOOKUP(E3828,city!$D$4:$P$352,13,FALSE)&amp;"/"&amp;IF(G3828&lt;11,"jd",IF(G3828&lt;16,"tc","cs"))&amp;"/"&amp;IF(G3828&lt;11,G3828,IF(G3828&lt;16,G3828-10,G3828-15))&amp;".jpg"</f>
        <v>jingdian/sichuan/bazhong/cs/2.jpg</v>
      </c>
      <c r="D3828" s="23">
        <f t="shared" si="179"/>
        <v>3</v>
      </c>
      <c r="E3828" s="2" t="str">
        <f>VLOOKUP(F3828,city!$A$4:$D$352,4,FALSE)</f>
        <v>巴中</v>
      </c>
      <c r="F3828" s="22">
        <f t="shared" si="180"/>
        <v>225</v>
      </c>
      <c r="G3828" s="22">
        <f>IF(VLOOKUP(F3827,city!$A$4:$H$352,8,FALSE)&gt;G3827,G3827+1,1)</f>
        <v>17</v>
      </c>
    </row>
    <row r="3829" spans="1:7" x14ac:dyDescent="0.15">
      <c r="A3829" s="23">
        <f t="shared" si="178"/>
        <v>122601</v>
      </c>
      <c r="B3829" s="24">
        <v>1</v>
      </c>
      <c r="C3829" s="28" t="str">
        <f>"jingdian/"&amp;VLOOKUP(E3829,city!$D$4:$P$352,12,FALSE)&amp;"/"&amp;VLOOKUP(E3829,city!$D$4:$P$352,13,FALSE)&amp;"/"&amp;IF(G3829&lt;11,"jd",IF(G3829&lt;16,"tc","cs"))&amp;"/"&amp;IF(G3829&lt;11,G3829,IF(G3829&lt;16,G3829-10,G3829-15))&amp;".jpg"</f>
        <v>jingdian/sichuan/meishan/jd/1.jpg</v>
      </c>
      <c r="D3829" s="23">
        <f t="shared" si="179"/>
        <v>1</v>
      </c>
      <c r="E3829" s="2" t="str">
        <f>VLOOKUP(F3829,city!$A$4:$D$352,4,FALSE)</f>
        <v>眉山</v>
      </c>
      <c r="F3829" s="22">
        <f t="shared" si="180"/>
        <v>226</v>
      </c>
      <c r="G3829" s="22">
        <f>IF(VLOOKUP(F3828,city!$A$4:$H$352,8,FALSE)&gt;G3828,G3828+1,1)</f>
        <v>1</v>
      </c>
    </row>
    <row r="3830" spans="1:7" x14ac:dyDescent="0.15">
      <c r="A3830" s="23">
        <f t="shared" si="178"/>
        <v>122602</v>
      </c>
      <c r="B3830" s="24">
        <v>1</v>
      </c>
      <c r="C3830" s="28" t="str">
        <f>"jingdian/"&amp;VLOOKUP(E3830,city!$D$4:$P$352,12,FALSE)&amp;"/"&amp;VLOOKUP(E3830,city!$D$4:$P$352,13,FALSE)&amp;"/"&amp;IF(G3830&lt;11,"jd",IF(G3830&lt;16,"tc","cs"))&amp;"/"&amp;IF(G3830&lt;11,G3830,IF(G3830&lt;16,G3830-10,G3830-15))&amp;".jpg"</f>
        <v>jingdian/sichuan/meishan/jd/2.jpg</v>
      </c>
      <c r="D3830" s="23">
        <f t="shared" si="179"/>
        <v>1</v>
      </c>
      <c r="E3830" s="2" t="str">
        <f>VLOOKUP(F3830,city!$A$4:$D$352,4,FALSE)</f>
        <v>眉山</v>
      </c>
      <c r="F3830" s="22">
        <f t="shared" si="180"/>
        <v>226</v>
      </c>
      <c r="G3830" s="22">
        <f>IF(VLOOKUP(F3829,city!$A$4:$H$352,8,FALSE)&gt;G3829,G3829+1,1)</f>
        <v>2</v>
      </c>
    </row>
    <row r="3831" spans="1:7" x14ac:dyDescent="0.15">
      <c r="A3831" s="23">
        <f t="shared" si="178"/>
        <v>122603</v>
      </c>
      <c r="B3831" s="24">
        <v>1</v>
      </c>
      <c r="C3831" s="28" t="str">
        <f>"jingdian/"&amp;VLOOKUP(E3831,city!$D$4:$P$352,12,FALSE)&amp;"/"&amp;VLOOKUP(E3831,city!$D$4:$P$352,13,FALSE)&amp;"/"&amp;IF(G3831&lt;11,"jd",IF(G3831&lt;16,"tc","cs"))&amp;"/"&amp;IF(G3831&lt;11,G3831,IF(G3831&lt;16,G3831-10,G3831-15))&amp;".jpg"</f>
        <v>jingdian/sichuan/meishan/jd/3.jpg</v>
      </c>
      <c r="D3831" s="23">
        <f t="shared" si="179"/>
        <v>1</v>
      </c>
      <c r="E3831" s="2" t="str">
        <f>VLOOKUP(F3831,city!$A$4:$D$352,4,FALSE)</f>
        <v>眉山</v>
      </c>
      <c r="F3831" s="22">
        <f t="shared" si="180"/>
        <v>226</v>
      </c>
      <c r="G3831" s="22">
        <f>IF(VLOOKUP(F3830,city!$A$4:$H$352,8,FALSE)&gt;G3830,G3830+1,1)</f>
        <v>3</v>
      </c>
    </row>
    <row r="3832" spans="1:7" x14ac:dyDescent="0.15">
      <c r="A3832" s="23">
        <f t="shared" si="178"/>
        <v>122604</v>
      </c>
      <c r="B3832" s="24">
        <v>1</v>
      </c>
      <c r="C3832" s="28" t="str">
        <f>"jingdian/"&amp;VLOOKUP(E3832,city!$D$4:$P$352,12,FALSE)&amp;"/"&amp;VLOOKUP(E3832,city!$D$4:$P$352,13,FALSE)&amp;"/"&amp;IF(G3832&lt;11,"jd",IF(G3832&lt;16,"tc","cs"))&amp;"/"&amp;IF(G3832&lt;11,G3832,IF(G3832&lt;16,G3832-10,G3832-15))&amp;".jpg"</f>
        <v>jingdian/sichuan/meishan/jd/4.jpg</v>
      </c>
      <c r="D3832" s="23">
        <f t="shared" si="179"/>
        <v>1</v>
      </c>
      <c r="E3832" s="2" t="str">
        <f>VLOOKUP(F3832,city!$A$4:$D$352,4,FALSE)</f>
        <v>眉山</v>
      </c>
      <c r="F3832" s="22">
        <f t="shared" si="180"/>
        <v>226</v>
      </c>
      <c r="G3832" s="22">
        <f>IF(VLOOKUP(F3831,city!$A$4:$H$352,8,FALSE)&gt;G3831,G3831+1,1)</f>
        <v>4</v>
      </c>
    </row>
    <row r="3833" spans="1:7" x14ac:dyDescent="0.15">
      <c r="A3833" s="23">
        <f t="shared" si="178"/>
        <v>122605</v>
      </c>
      <c r="B3833" s="24">
        <v>1</v>
      </c>
      <c r="C3833" s="28" t="str">
        <f>"jingdian/"&amp;VLOOKUP(E3833,city!$D$4:$P$352,12,FALSE)&amp;"/"&amp;VLOOKUP(E3833,city!$D$4:$P$352,13,FALSE)&amp;"/"&amp;IF(G3833&lt;11,"jd",IF(G3833&lt;16,"tc","cs"))&amp;"/"&amp;IF(G3833&lt;11,G3833,IF(G3833&lt;16,G3833-10,G3833-15))&amp;".jpg"</f>
        <v>jingdian/sichuan/meishan/jd/5.jpg</v>
      </c>
      <c r="D3833" s="23">
        <f t="shared" si="179"/>
        <v>1</v>
      </c>
      <c r="E3833" s="2" t="str">
        <f>VLOOKUP(F3833,city!$A$4:$D$352,4,FALSE)</f>
        <v>眉山</v>
      </c>
      <c r="F3833" s="22">
        <f t="shared" si="180"/>
        <v>226</v>
      </c>
      <c r="G3833" s="22">
        <f>IF(VLOOKUP(F3832,city!$A$4:$H$352,8,FALSE)&gt;G3832,G3832+1,1)</f>
        <v>5</v>
      </c>
    </row>
    <row r="3834" spans="1:7" x14ac:dyDescent="0.15">
      <c r="A3834" s="23">
        <f t="shared" si="178"/>
        <v>122606</v>
      </c>
      <c r="B3834" s="24">
        <v>1</v>
      </c>
      <c r="C3834" s="28" t="str">
        <f>"jingdian/"&amp;VLOOKUP(E3834,city!$D$4:$P$352,12,FALSE)&amp;"/"&amp;VLOOKUP(E3834,city!$D$4:$P$352,13,FALSE)&amp;"/"&amp;IF(G3834&lt;11,"jd",IF(G3834&lt;16,"tc","cs"))&amp;"/"&amp;IF(G3834&lt;11,G3834,IF(G3834&lt;16,G3834-10,G3834-15))&amp;".jpg"</f>
        <v>jingdian/sichuan/meishan/jd/6.jpg</v>
      </c>
      <c r="D3834" s="23">
        <f t="shared" si="179"/>
        <v>1</v>
      </c>
      <c r="E3834" s="2" t="str">
        <f>VLOOKUP(F3834,city!$A$4:$D$352,4,FALSE)</f>
        <v>眉山</v>
      </c>
      <c r="F3834" s="22">
        <f t="shared" si="180"/>
        <v>226</v>
      </c>
      <c r="G3834" s="22">
        <f>IF(VLOOKUP(F3833,city!$A$4:$H$352,8,FALSE)&gt;G3833,G3833+1,1)</f>
        <v>6</v>
      </c>
    </row>
    <row r="3835" spans="1:7" x14ac:dyDescent="0.15">
      <c r="A3835" s="23">
        <f t="shared" si="178"/>
        <v>122607</v>
      </c>
      <c r="B3835" s="24">
        <v>1</v>
      </c>
      <c r="C3835" s="28" t="str">
        <f>"jingdian/"&amp;VLOOKUP(E3835,city!$D$4:$P$352,12,FALSE)&amp;"/"&amp;VLOOKUP(E3835,city!$D$4:$P$352,13,FALSE)&amp;"/"&amp;IF(G3835&lt;11,"jd",IF(G3835&lt;16,"tc","cs"))&amp;"/"&amp;IF(G3835&lt;11,G3835,IF(G3835&lt;16,G3835-10,G3835-15))&amp;".jpg"</f>
        <v>jingdian/sichuan/meishan/jd/7.jpg</v>
      </c>
      <c r="D3835" s="23">
        <f t="shared" si="179"/>
        <v>1</v>
      </c>
      <c r="E3835" s="2" t="str">
        <f>VLOOKUP(F3835,city!$A$4:$D$352,4,FALSE)</f>
        <v>眉山</v>
      </c>
      <c r="F3835" s="22">
        <f t="shared" si="180"/>
        <v>226</v>
      </c>
      <c r="G3835" s="22">
        <f>IF(VLOOKUP(F3834,city!$A$4:$H$352,8,FALSE)&gt;G3834,G3834+1,1)</f>
        <v>7</v>
      </c>
    </row>
    <row r="3836" spans="1:7" x14ac:dyDescent="0.15">
      <c r="A3836" s="23">
        <f t="shared" si="178"/>
        <v>122608</v>
      </c>
      <c r="B3836" s="24">
        <v>1</v>
      </c>
      <c r="C3836" s="28" t="str">
        <f>"jingdian/"&amp;VLOOKUP(E3836,city!$D$4:$P$352,12,FALSE)&amp;"/"&amp;VLOOKUP(E3836,city!$D$4:$P$352,13,FALSE)&amp;"/"&amp;IF(G3836&lt;11,"jd",IF(G3836&lt;16,"tc","cs"))&amp;"/"&amp;IF(G3836&lt;11,G3836,IF(G3836&lt;16,G3836-10,G3836-15))&amp;".jpg"</f>
        <v>jingdian/sichuan/meishan/jd/8.jpg</v>
      </c>
      <c r="D3836" s="23">
        <f t="shared" si="179"/>
        <v>1</v>
      </c>
      <c r="E3836" s="2" t="str">
        <f>VLOOKUP(F3836,city!$A$4:$D$352,4,FALSE)</f>
        <v>眉山</v>
      </c>
      <c r="F3836" s="22">
        <f t="shared" si="180"/>
        <v>226</v>
      </c>
      <c r="G3836" s="22">
        <f>IF(VLOOKUP(F3835,city!$A$4:$H$352,8,FALSE)&gt;G3835,G3835+1,1)</f>
        <v>8</v>
      </c>
    </row>
    <row r="3837" spans="1:7" x14ac:dyDescent="0.15">
      <c r="A3837" s="23">
        <f t="shared" si="178"/>
        <v>122609</v>
      </c>
      <c r="B3837" s="24">
        <v>1</v>
      </c>
      <c r="C3837" s="28" t="str">
        <f>"jingdian/"&amp;VLOOKUP(E3837,city!$D$4:$P$352,12,FALSE)&amp;"/"&amp;VLOOKUP(E3837,city!$D$4:$P$352,13,FALSE)&amp;"/"&amp;IF(G3837&lt;11,"jd",IF(G3837&lt;16,"tc","cs"))&amp;"/"&amp;IF(G3837&lt;11,G3837,IF(G3837&lt;16,G3837-10,G3837-15))&amp;".jpg"</f>
        <v>jingdian/sichuan/meishan/jd/9.jpg</v>
      </c>
      <c r="D3837" s="23">
        <f t="shared" si="179"/>
        <v>1</v>
      </c>
      <c r="E3837" s="2" t="str">
        <f>VLOOKUP(F3837,city!$A$4:$D$352,4,FALSE)</f>
        <v>眉山</v>
      </c>
      <c r="F3837" s="22">
        <f t="shared" si="180"/>
        <v>226</v>
      </c>
      <c r="G3837" s="22">
        <f>IF(VLOOKUP(F3836,city!$A$4:$H$352,8,FALSE)&gt;G3836,G3836+1,1)</f>
        <v>9</v>
      </c>
    </row>
    <row r="3838" spans="1:7" x14ac:dyDescent="0.15">
      <c r="A3838" s="23">
        <f t="shared" si="178"/>
        <v>122610</v>
      </c>
      <c r="B3838" s="24">
        <v>1</v>
      </c>
      <c r="C3838" s="28" t="str">
        <f>"jingdian/"&amp;VLOOKUP(E3838,city!$D$4:$P$352,12,FALSE)&amp;"/"&amp;VLOOKUP(E3838,city!$D$4:$P$352,13,FALSE)&amp;"/"&amp;IF(G3838&lt;11,"jd",IF(G3838&lt;16,"tc","cs"))&amp;"/"&amp;IF(G3838&lt;11,G3838,IF(G3838&lt;16,G3838-10,G3838-15))&amp;".jpg"</f>
        <v>jingdian/sichuan/meishan/jd/10.jpg</v>
      </c>
      <c r="D3838" s="23">
        <f t="shared" si="179"/>
        <v>1</v>
      </c>
      <c r="E3838" s="2" t="str">
        <f>VLOOKUP(F3838,city!$A$4:$D$352,4,FALSE)</f>
        <v>眉山</v>
      </c>
      <c r="F3838" s="22">
        <f t="shared" si="180"/>
        <v>226</v>
      </c>
      <c r="G3838" s="22">
        <f>IF(VLOOKUP(F3837,city!$A$4:$H$352,8,FALSE)&gt;G3837,G3837+1,1)</f>
        <v>10</v>
      </c>
    </row>
    <row r="3839" spans="1:7" x14ac:dyDescent="0.15">
      <c r="A3839" s="23">
        <f t="shared" si="178"/>
        <v>122651</v>
      </c>
      <c r="B3839" s="24">
        <v>2</v>
      </c>
      <c r="C3839" s="28" t="str">
        <f>"jingdian/"&amp;VLOOKUP(E3839,city!$D$4:$P$352,12,FALSE)&amp;"/"&amp;VLOOKUP(E3839,city!$D$4:$P$352,13,FALSE)&amp;"/"&amp;IF(G3839&lt;11,"jd",IF(G3839&lt;16,"tc","cs"))&amp;"/"&amp;IF(G3839&lt;11,G3839,IF(G3839&lt;16,G3839-10,G3839-15))&amp;".jpg"</f>
        <v>jingdian/sichuan/meishan/tc/1.jpg</v>
      </c>
      <c r="D3839" s="23">
        <f t="shared" si="179"/>
        <v>2</v>
      </c>
      <c r="E3839" s="2" t="str">
        <f>VLOOKUP(F3839,city!$A$4:$D$352,4,FALSE)</f>
        <v>眉山</v>
      </c>
      <c r="F3839" s="22">
        <f t="shared" si="180"/>
        <v>226</v>
      </c>
      <c r="G3839" s="22">
        <f>IF(VLOOKUP(F3838,city!$A$4:$H$352,8,FALSE)&gt;G3838,G3838+1,1)</f>
        <v>11</v>
      </c>
    </row>
    <row r="3840" spans="1:7" x14ac:dyDescent="0.15">
      <c r="A3840" s="23">
        <f t="shared" si="178"/>
        <v>122652</v>
      </c>
      <c r="B3840" s="24">
        <v>5</v>
      </c>
      <c r="C3840" s="28" t="str">
        <f>"jingdian/"&amp;VLOOKUP(E3840,city!$D$4:$P$352,12,FALSE)&amp;"/"&amp;VLOOKUP(E3840,city!$D$4:$P$352,13,FALSE)&amp;"/"&amp;IF(G3840&lt;11,"jd",IF(G3840&lt;16,"tc","cs"))&amp;"/"&amp;IF(G3840&lt;11,G3840,IF(G3840&lt;16,G3840-10,G3840-15))&amp;".jpg"</f>
        <v>jingdian/sichuan/meishan/tc/2.jpg</v>
      </c>
      <c r="D3840" s="23">
        <f t="shared" si="179"/>
        <v>2</v>
      </c>
      <c r="E3840" s="2" t="str">
        <f>VLOOKUP(F3840,city!$A$4:$D$352,4,FALSE)</f>
        <v>眉山</v>
      </c>
      <c r="F3840" s="22">
        <f t="shared" si="180"/>
        <v>226</v>
      </c>
      <c r="G3840" s="22">
        <f>IF(VLOOKUP(F3839,city!$A$4:$H$352,8,FALSE)&gt;G3839,G3839+1,1)</f>
        <v>12</v>
      </c>
    </row>
    <row r="3841" spans="1:7" x14ac:dyDescent="0.15">
      <c r="A3841" s="23">
        <f t="shared" si="178"/>
        <v>122653</v>
      </c>
      <c r="B3841" s="24">
        <v>3</v>
      </c>
      <c r="C3841" s="28" t="str">
        <f>"jingdian/"&amp;VLOOKUP(E3841,city!$D$4:$P$352,12,FALSE)&amp;"/"&amp;VLOOKUP(E3841,city!$D$4:$P$352,13,FALSE)&amp;"/"&amp;IF(G3841&lt;11,"jd",IF(G3841&lt;16,"tc","cs"))&amp;"/"&amp;IF(G3841&lt;11,G3841,IF(G3841&lt;16,G3841-10,G3841-15))&amp;".jpg"</f>
        <v>jingdian/sichuan/meishan/tc/3.jpg</v>
      </c>
      <c r="D3841" s="23">
        <f t="shared" si="179"/>
        <v>2</v>
      </c>
      <c r="E3841" s="2" t="str">
        <f>VLOOKUP(F3841,city!$A$4:$D$352,4,FALSE)</f>
        <v>眉山</v>
      </c>
      <c r="F3841" s="22">
        <f t="shared" si="180"/>
        <v>226</v>
      </c>
      <c r="G3841" s="22">
        <f>IF(VLOOKUP(F3840,city!$A$4:$H$352,8,FALSE)&gt;G3840,G3840+1,1)</f>
        <v>13</v>
      </c>
    </row>
    <row r="3842" spans="1:7" x14ac:dyDescent="0.15">
      <c r="A3842" s="23">
        <f t="shared" si="178"/>
        <v>122654</v>
      </c>
      <c r="B3842" s="24">
        <v>4</v>
      </c>
      <c r="C3842" s="28" t="str">
        <f>"jingdian/"&amp;VLOOKUP(E3842,city!$D$4:$P$352,12,FALSE)&amp;"/"&amp;VLOOKUP(E3842,city!$D$4:$P$352,13,FALSE)&amp;"/"&amp;IF(G3842&lt;11,"jd",IF(G3842&lt;16,"tc","cs"))&amp;"/"&amp;IF(G3842&lt;11,G3842,IF(G3842&lt;16,G3842-10,G3842-15))&amp;".jpg"</f>
        <v>jingdian/sichuan/meishan/tc/4.jpg</v>
      </c>
      <c r="D3842" s="23">
        <f t="shared" si="179"/>
        <v>2</v>
      </c>
      <c r="E3842" s="2" t="str">
        <f>VLOOKUP(F3842,city!$A$4:$D$352,4,FALSE)</f>
        <v>眉山</v>
      </c>
      <c r="F3842" s="22">
        <f t="shared" si="180"/>
        <v>226</v>
      </c>
      <c r="G3842" s="22">
        <f>IF(VLOOKUP(F3841,city!$A$4:$H$352,8,FALSE)&gt;G3841,G3841+1,1)</f>
        <v>14</v>
      </c>
    </row>
    <row r="3843" spans="1:7" x14ac:dyDescent="0.15">
      <c r="A3843" s="23">
        <f t="shared" si="178"/>
        <v>122655</v>
      </c>
      <c r="B3843" s="24">
        <v>4</v>
      </c>
      <c r="C3843" s="28" t="str">
        <f>"jingdian/"&amp;VLOOKUP(E3843,city!$D$4:$P$352,12,FALSE)&amp;"/"&amp;VLOOKUP(E3843,city!$D$4:$P$352,13,FALSE)&amp;"/"&amp;IF(G3843&lt;11,"jd",IF(G3843&lt;16,"tc","cs"))&amp;"/"&amp;IF(G3843&lt;11,G3843,IF(G3843&lt;16,G3843-10,G3843-15))&amp;".jpg"</f>
        <v>jingdian/sichuan/meishan/tc/5.jpg</v>
      </c>
      <c r="D3843" s="23">
        <f t="shared" si="179"/>
        <v>2</v>
      </c>
      <c r="E3843" s="2" t="str">
        <f>VLOOKUP(F3843,city!$A$4:$D$352,4,FALSE)</f>
        <v>眉山</v>
      </c>
      <c r="F3843" s="22">
        <f t="shared" si="180"/>
        <v>226</v>
      </c>
      <c r="G3843" s="22">
        <f>IF(VLOOKUP(F3842,city!$A$4:$H$352,8,FALSE)&gt;G3842,G3842+1,1)</f>
        <v>15</v>
      </c>
    </row>
    <row r="3844" spans="1:7" x14ac:dyDescent="0.15">
      <c r="A3844" s="23">
        <f t="shared" si="178"/>
        <v>122681</v>
      </c>
      <c r="B3844" s="24">
        <v>3</v>
      </c>
      <c r="C3844" s="28" t="str">
        <f>"jingdian/"&amp;VLOOKUP(E3844,city!$D$4:$P$352,12,FALSE)&amp;"/"&amp;VLOOKUP(E3844,city!$D$4:$P$352,13,FALSE)&amp;"/"&amp;IF(G3844&lt;11,"jd",IF(G3844&lt;16,"tc","cs"))&amp;"/"&amp;IF(G3844&lt;11,G3844,IF(G3844&lt;16,G3844-10,G3844-15))&amp;".jpg"</f>
        <v>jingdian/sichuan/meishan/cs/1.jpg</v>
      </c>
      <c r="D3844" s="23">
        <f t="shared" si="179"/>
        <v>3</v>
      </c>
      <c r="E3844" s="2" t="str">
        <f>VLOOKUP(F3844,city!$A$4:$D$352,4,FALSE)</f>
        <v>眉山</v>
      </c>
      <c r="F3844" s="22">
        <f t="shared" si="180"/>
        <v>226</v>
      </c>
      <c r="G3844" s="22">
        <f>IF(VLOOKUP(F3843,city!$A$4:$H$352,8,FALSE)&gt;G3843,G3843+1,1)</f>
        <v>16</v>
      </c>
    </row>
    <row r="3845" spans="1:7" x14ac:dyDescent="0.15">
      <c r="A3845" s="23">
        <f t="shared" ref="A3845:A3908" si="181">IF(G3845&lt;11,G3845,IF(G3845&lt;16,G3845+40,G3845+65))+F3845*100+100000</f>
        <v>122682</v>
      </c>
      <c r="B3845" s="24">
        <v>4</v>
      </c>
      <c r="C3845" s="28" t="str">
        <f>"jingdian/"&amp;VLOOKUP(E3845,city!$D$4:$P$352,12,FALSE)&amp;"/"&amp;VLOOKUP(E3845,city!$D$4:$P$352,13,FALSE)&amp;"/"&amp;IF(G3845&lt;11,"jd",IF(G3845&lt;16,"tc","cs"))&amp;"/"&amp;IF(G3845&lt;11,G3845,IF(G3845&lt;16,G3845-10,G3845-15))&amp;".jpg"</f>
        <v>jingdian/sichuan/meishan/cs/2.jpg</v>
      </c>
      <c r="D3845" s="23">
        <f t="shared" ref="D3845:D3908" si="182">IF(G3845&lt;11,1,IF(G3845&lt;16,2,3))</f>
        <v>3</v>
      </c>
      <c r="E3845" s="2" t="str">
        <f>VLOOKUP(F3845,city!$A$4:$D$352,4,FALSE)</f>
        <v>眉山</v>
      </c>
      <c r="F3845" s="22">
        <f t="shared" si="180"/>
        <v>226</v>
      </c>
      <c r="G3845" s="22">
        <f>IF(VLOOKUP(F3844,city!$A$4:$H$352,8,FALSE)&gt;G3844,G3844+1,1)</f>
        <v>17</v>
      </c>
    </row>
    <row r="3846" spans="1:7" x14ac:dyDescent="0.15">
      <c r="A3846" s="23">
        <f t="shared" si="181"/>
        <v>122701</v>
      </c>
      <c r="B3846" s="24">
        <v>1</v>
      </c>
      <c r="C3846" s="28" t="str">
        <f>"jingdian/"&amp;VLOOKUP(E3846,city!$D$4:$P$352,12,FALSE)&amp;"/"&amp;VLOOKUP(E3846,city!$D$4:$P$352,13,FALSE)&amp;"/"&amp;IF(G3846&lt;11,"jd",IF(G3846&lt;16,"tc","cs"))&amp;"/"&amp;IF(G3846&lt;11,G3846,IF(G3846&lt;16,G3846-10,G3846-15))&amp;".jpg"</f>
        <v>jingdian/sichuan/aba/jd/1.jpg</v>
      </c>
      <c r="D3846" s="23">
        <f t="shared" si="182"/>
        <v>1</v>
      </c>
      <c r="E3846" s="2" t="str">
        <f>VLOOKUP(F3846,city!$A$4:$D$352,4,FALSE)</f>
        <v>阿坝</v>
      </c>
      <c r="F3846" s="22">
        <f t="shared" si="180"/>
        <v>227</v>
      </c>
      <c r="G3846" s="22">
        <f>IF(VLOOKUP(F3845,city!$A$4:$H$352,8,FALSE)&gt;G3845,G3845+1,1)</f>
        <v>1</v>
      </c>
    </row>
    <row r="3847" spans="1:7" x14ac:dyDescent="0.15">
      <c r="A3847" s="23">
        <f t="shared" si="181"/>
        <v>122702</v>
      </c>
      <c r="B3847" s="24">
        <v>1</v>
      </c>
      <c r="C3847" s="28" t="str">
        <f>"jingdian/"&amp;VLOOKUP(E3847,city!$D$4:$P$352,12,FALSE)&amp;"/"&amp;VLOOKUP(E3847,city!$D$4:$P$352,13,FALSE)&amp;"/"&amp;IF(G3847&lt;11,"jd",IF(G3847&lt;16,"tc","cs"))&amp;"/"&amp;IF(G3847&lt;11,G3847,IF(G3847&lt;16,G3847-10,G3847-15))&amp;".jpg"</f>
        <v>jingdian/sichuan/aba/jd/2.jpg</v>
      </c>
      <c r="D3847" s="23">
        <f t="shared" si="182"/>
        <v>1</v>
      </c>
      <c r="E3847" s="2" t="str">
        <f>VLOOKUP(F3847,city!$A$4:$D$352,4,FALSE)</f>
        <v>阿坝</v>
      </c>
      <c r="F3847" s="22">
        <f t="shared" si="180"/>
        <v>227</v>
      </c>
      <c r="G3847" s="22">
        <f>IF(VLOOKUP(F3846,city!$A$4:$H$352,8,FALSE)&gt;G3846,G3846+1,1)</f>
        <v>2</v>
      </c>
    </row>
    <row r="3848" spans="1:7" x14ac:dyDescent="0.15">
      <c r="A3848" s="23">
        <f t="shared" si="181"/>
        <v>122703</v>
      </c>
      <c r="B3848" s="24">
        <v>1</v>
      </c>
      <c r="C3848" s="28" t="str">
        <f>"jingdian/"&amp;VLOOKUP(E3848,city!$D$4:$P$352,12,FALSE)&amp;"/"&amp;VLOOKUP(E3848,city!$D$4:$P$352,13,FALSE)&amp;"/"&amp;IF(G3848&lt;11,"jd",IF(G3848&lt;16,"tc","cs"))&amp;"/"&amp;IF(G3848&lt;11,G3848,IF(G3848&lt;16,G3848-10,G3848-15))&amp;".jpg"</f>
        <v>jingdian/sichuan/aba/jd/3.jpg</v>
      </c>
      <c r="D3848" s="23">
        <f t="shared" si="182"/>
        <v>1</v>
      </c>
      <c r="E3848" s="2" t="str">
        <f>VLOOKUP(F3848,city!$A$4:$D$352,4,FALSE)</f>
        <v>阿坝</v>
      </c>
      <c r="F3848" s="22">
        <f t="shared" si="180"/>
        <v>227</v>
      </c>
      <c r="G3848" s="22">
        <f>IF(VLOOKUP(F3847,city!$A$4:$H$352,8,FALSE)&gt;G3847,G3847+1,1)</f>
        <v>3</v>
      </c>
    </row>
    <row r="3849" spans="1:7" x14ac:dyDescent="0.15">
      <c r="A3849" s="23">
        <f t="shared" si="181"/>
        <v>122704</v>
      </c>
      <c r="B3849" s="24">
        <v>1</v>
      </c>
      <c r="C3849" s="28" t="str">
        <f>"jingdian/"&amp;VLOOKUP(E3849,city!$D$4:$P$352,12,FALSE)&amp;"/"&amp;VLOOKUP(E3849,city!$D$4:$P$352,13,FALSE)&amp;"/"&amp;IF(G3849&lt;11,"jd",IF(G3849&lt;16,"tc","cs"))&amp;"/"&amp;IF(G3849&lt;11,G3849,IF(G3849&lt;16,G3849-10,G3849-15))&amp;".jpg"</f>
        <v>jingdian/sichuan/aba/jd/4.jpg</v>
      </c>
      <c r="D3849" s="23">
        <f t="shared" si="182"/>
        <v>1</v>
      </c>
      <c r="E3849" s="2" t="str">
        <f>VLOOKUP(F3849,city!$A$4:$D$352,4,FALSE)</f>
        <v>阿坝</v>
      </c>
      <c r="F3849" s="22">
        <f t="shared" si="180"/>
        <v>227</v>
      </c>
      <c r="G3849" s="22">
        <f>IF(VLOOKUP(F3848,city!$A$4:$H$352,8,FALSE)&gt;G3848,G3848+1,1)</f>
        <v>4</v>
      </c>
    </row>
    <row r="3850" spans="1:7" x14ac:dyDescent="0.15">
      <c r="A3850" s="23">
        <f t="shared" si="181"/>
        <v>122705</v>
      </c>
      <c r="B3850" s="24">
        <v>1</v>
      </c>
      <c r="C3850" s="28" t="str">
        <f>"jingdian/"&amp;VLOOKUP(E3850,city!$D$4:$P$352,12,FALSE)&amp;"/"&amp;VLOOKUP(E3850,city!$D$4:$P$352,13,FALSE)&amp;"/"&amp;IF(G3850&lt;11,"jd",IF(G3850&lt;16,"tc","cs"))&amp;"/"&amp;IF(G3850&lt;11,G3850,IF(G3850&lt;16,G3850-10,G3850-15))&amp;".jpg"</f>
        <v>jingdian/sichuan/aba/jd/5.jpg</v>
      </c>
      <c r="D3850" s="23">
        <f t="shared" si="182"/>
        <v>1</v>
      </c>
      <c r="E3850" s="2" t="str">
        <f>VLOOKUP(F3850,city!$A$4:$D$352,4,FALSE)</f>
        <v>阿坝</v>
      </c>
      <c r="F3850" s="22">
        <f t="shared" si="180"/>
        <v>227</v>
      </c>
      <c r="G3850" s="22">
        <f>IF(VLOOKUP(F3849,city!$A$4:$H$352,8,FALSE)&gt;G3849,G3849+1,1)</f>
        <v>5</v>
      </c>
    </row>
    <row r="3851" spans="1:7" x14ac:dyDescent="0.15">
      <c r="A3851" s="23">
        <f t="shared" si="181"/>
        <v>122706</v>
      </c>
      <c r="B3851" s="24">
        <v>1</v>
      </c>
      <c r="C3851" s="28" t="str">
        <f>"jingdian/"&amp;VLOOKUP(E3851,city!$D$4:$P$352,12,FALSE)&amp;"/"&amp;VLOOKUP(E3851,city!$D$4:$P$352,13,FALSE)&amp;"/"&amp;IF(G3851&lt;11,"jd",IF(G3851&lt;16,"tc","cs"))&amp;"/"&amp;IF(G3851&lt;11,G3851,IF(G3851&lt;16,G3851-10,G3851-15))&amp;".jpg"</f>
        <v>jingdian/sichuan/aba/jd/6.jpg</v>
      </c>
      <c r="D3851" s="23">
        <f t="shared" si="182"/>
        <v>1</v>
      </c>
      <c r="E3851" s="2" t="str">
        <f>VLOOKUP(F3851,city!$A$4:$D$352,4,FALSE)</f>
        <v>阿坝</v>
      </c>
      <c r="F3851" s="22">
        <f t="shared" si="180"/>
        <v>227</v>
      </c>
      <c r="G3851" s="22">
        <f>IF(VLOOKUP(F3850,city!$A$4:$H$352,8,FALSE)&gt;G3850,G3850+1,1)</f>
        <v>6</v>
      </c>
    </row>
    <row r="3852" spans="1:7" x14ac:dyDescent="0.15">
      <c r="A3852" s="23">
        <f t="shared" si="181"/>
        <v>122707</v>
      </c>
      <c r="B3852" s="24">
        <v>1</v>
      </c>
      <c r="C3852" s="28" t="str">
        <f>"jingdian/"&amp;VLOOKUP(E3852,city!$D$4:$P$352,12,FALSE)&amp;"/"&amp;VLOOKUP(E3852,city!$D$4:$P$352,13,FALSE)&amp;"/"&amp;IF(G3852&lt;11,"jd",IF(G3852&lt;16,"tc","cs"))&amp;"/"&amp;IF(G3852&lt;11,G3852,IF(G3852&lt;16,G3852-10,G3852-15))&amp;".jpg"</f>
        <v>jingdian/sichuan/aba/jd/7.jpg</v>
      </c>
      <c r="D3852" s="23">
        <f t="shared" si="182"/>
        <v>1</v>
      </c>
      <c r="E3852" s="2" t="str">
        <f>VLOOKUP(F3852,city!$A$4:$D$352,4,FALSE)</f>
        <v>阿坝</v>
      </c>
      <c r="F3852" s="22">
        <f t="shared" si="180"/>
        <v>227</v>
      </c>
      <c r="G3852" s="22">
        <f>IF(VLOOKUP(F3851,city!$A$4:$H$352,8,FALSE)&gt;G3851,G3851+1,1)</f>
        <v>7</v>
      </c>
    </row>
    <row r="3853" spans="1:7" x14ac:dyDescent="0.15">
      <c r="A3853" s="23">
        <f t="shared" si="181"/>
        <v>122708</v>
      </c>
      <c r="B3853" s="24">
        <v>1</v>
      </c>
      <c r="C3853" s="28" t="str">
        <f>"jingdian/"&amp;VLOOKUP(E3853,city!$D$4:$P$352,12,FALSE)&amp;"/"&amp;VLOOKUP(E3853,city!$D$4:$P$352,13,FALSE)&amp;"/"&amp;IF(G3853&lt;11,"jd",IF(G3853&lt;16,"tc","cs"))&amp;"/"&amp;IF(G3853&lt;11,G3853,IF(G3853&lt;16,G3853-10,G3853-15))&amp;".jpg"</f>
        <v>jingdian/sichuan/aba/jd/8.jpg</v>
      </c>
      <c r="D3853" s="23">
        <f t="shared" si="182"/>
        <v>1</v>
      </c>
      <c r="E3853" s="2" t="str">
        <f>VLOOKUP(F3853,city!$A$4:$D$352,4,FALSE)</f>
        <v>阿坝</v>
      </c>
      <c r="F3853" s="22">
        <f t="shared" si="180"/>
        <v>227</v>
      </c>
      <c r="G3853" s="22">
        <f>IF(VLOOKUP(F3852,city!$A$4:$H$352,8,FALSE)&gt;G3852,G3852+1,1)</f>
        <v>8</v>
      </c>
    </row>
    <row r="3854" spans="1:7" x14ac:dyDescent="0.15">
      <c r="A3854" s="23">
        <f t="shared" si="181"/>
        <v>122709</v>
      </c>
      <c r="B3854" s="24">
        <v>1</v>
      </c>
      <c r="C3854" s="28" t="str">
        <f>"jingdian/"&amp;VLOOKUP(E3854,city!$D$4:$P$352,12,FALSE)&amp;"/"&amp;VLOOKUP(E3854,city!$D$4:$P$352,13,FALSE)&amp;"/"&amp;IF(G3854&lt;11,"jd",IF(G3854&lt;16,"tc","cs"))&amp;"/"&amp;IF(G3854&lt;11,G3854,IF(G3854&lt;16,G3854-10,G3854-15))&amp;".jpg"</f>
        <v>jingdian/sichuan/aba/jd/9.jpg</v>
      </c>
      <c r="D3854" s="23">
        <f t="shared" si="182"/>
        <v>1</v>
      </c>
      <c r="E3854" s="2" t="str">
        <f>VLOOKUP(F3854,city!$A$4:$D$352,4,FALSE)</f>
        <v>阿坝</v>
      </c>
      <c r="F3854" s="22">
        <f t="shared" si="180"/>
        <v>227</v>
      </c>
      <c r="G3854" s="22">
        <f>IF(VLOOKUP(F3853,city!$A$4:$H$352,8,FALSE)&gt;G3853,G3853+1,1)</f>
        <v>9</v>
      </c>
    </row>
    <row r="3855" spans="1:7" x14ac:dyDescent="0.15">
      <c r="A3855" s="23">
        <f t="shared" si="181"/>
        <v>122710</v>
      </c>
      <c r="B3855" s="24">
        <v>1</v>
      </c>
      <c r="C3855" s="28" t="str">
        <f>"jingdian/"&amp;VLOOKUP(E3855,city!$D$4:$P$352,12,FALSE)&amp;"/"&amp;VLOOKUP(E3855,city!$D$4:$P$352,13,FALSE)&amp;"/"&amp;IF(G3855&lt;11,"jd",IF(G3855&lt;16,"tc","cs"))&amp;"/"&amp;IF(G3855&lt;11,G3855,IF(G3855&lt;16,G3855-10,G3855-15))&amp;".jpg"</f>
        <v>jingdian/sichuan/aba/jd/10.jpg</v>
      </c>
      <c r="D3855" s="23">
        <f t="shared" si="182"/>
        <v>1</v>
      </c>
      <c r="E3855" s="2" t="str">
        <f>VLOOKUP(F3855,city!$A$4:$D$352,4,FALSE)</f>
        <v>阿坝</v>
      </c>
      <c r="F3855" s="22">
        <f t="shared" si="180"/>
        <v>227</v>
      </c>
      <c r="G3855" s="22">
        <f>IF(VLOOKUP(F3854,city!$A$4:$H$352,8,FALSE)&gt;G3854,G3854+1,1)</f>
        <v>10</v>
      </c>
    </row>
    <row r="3856" spans="1:7" x14ac:dyDescent="0.15">
      <c r="A3856" s="23">
        <f t="shared" si="181"/>
        <v>122751</v>
      </c>
      <c r="B3856" s="24">
        <v>3</v>
      </c>
      <c r="C3856" s="28" t="str">
        <f>"jingdian/"&amp;VLOOKUP(E3856,city!$D$4:$P$352,12,FALSE)&amp;"/"&amp;VLOOKUP(E3856,city!$D$4:$P$352,13,FALSE)&amp;"/"&amp;IF(G3856&lt;11,"jd",IF(G3856&lt;16,"tc","cs"))&amp;"/"&amp;IF(G3856&lt;11,G3856,IF(G3856&lt;16,G3856-10,G3856-15))&amp;".jpg"</f>
        <v>jingdian/sichuan/aba/tc/1.jpg</v>
      </c>
      <c r="D3856" s="23">
        <f t="shared" si="182"/>
        <v>2</v>
      </c>
      <c r="E3856" s="2" t="str">
        <f>VLOOKUP(F3856,city!$A$4:$D$352,4,FALSE)</f>
        <v>阿坝</v>
      </c>
      <c r="F3856" s="22">
        <f t="shared" si="180"/>
        <v>227</v>
      </c>
      <c r="G3856" s="22">
        <f>IF(VLOOKUP(F3855,city!$A$4:$H$352,8,FALSE)&gt;G3855,G3855+1,1)</f>
        <v>11</v>
      </c>
    </row>
    <row r="3857" spans="1:7" x14ac:dyDescent="0.15">
      <c r="A3857" s="23">
        <f t="shared" si="181"/>
        <v>122752</v>
      </c>
      <c r="B3857" s="24">
        <v>4</v>
      </c>
      <c r="C3857" s="28" t="str">
        <f>"jingdian/"&amp;VLOOKUP(E3857,city!$D$4:$P$352,12,FALSE)&amp;"/"&amp;VLOOKUP(E3857,city!$D$4:$P$352,13,FALSE)&amp;"/"&amp;IF(G3857&lt;11,"jd",IF(G3857&lt;16,"tc","cs"))&amp;"/"&amp;IF(G3857&lt;11,G3857,IF(G3857&lt;16,G3857-10,G3857-15))&amp;".jpg"</f>
        <v>jingdian/sichuan/aba/tc/2.jpg</v>
      </c>
      <c r="D3857" s="23">
        <f t="shared" si="182"/>
        <v>2</v>
      </c>
      <c r="E3857" s="2" t="str">
        <f>VLOOKUP(F3857,city!$A$4:$D$352,4,FALSE)</f>
        <v>阿坝</v>
      </c>
      <c r="F3857" s="22">
        <f t="shared" si="180"/>
        <v>227</v>
      </c>
      <c r="G3857" s="22">
        <f>IF(VLOOKUP(F3856,city!$A$4:$H$352,8,FALSE)&gt;G3856,G3856+1,1)</f>
        <v>12</v>
      </c>
    </row>
    <row r="3858" spans="1:7" x14ac:dyDescent="0.15">
      <c r="A3858" s="23">
        <f t="shared" si="181"/>
        <v>122753</v>
      </c>
      <c r="B3858" s="24">
        <v>3</v>
      </c>
      <c r="C3858" s="28" t="str">
        <f>"jingdian/"&amp;VLOOKUP(E3858,city!$D$4:$P$352,12,FALSE)&amp;"/"&amp;VLOOKUP(E3858,city!$D$4:$P$352,13,FALSE)&amp;"/"&amp;IF(G3858&lt;11,"jd",IF(G3858&lt;16,"tc","cs"))&amp;"/"&amp;IF(G3858&lt;11,G3858,IF(G3858&lt;16,G3858-10,G3858-15))&amp;".jpg"</f>
        <v>jingdian/sichuan/aba/tc/3.jpg</v>
      </c>
      <c r="D3858" s="23">
        <f t="shared" si="182"/>
        <v>2</v>
      </c>
      <c r="E3858" s="2" t="str">
        <f>VLOOKUP(F3858,city!$A$4:$D$352,4,FALSE)</f>
        <v>阿坝</v>
      </c>
      <c r="F3858" s="22">
        <f t="shared" si="180"/>
        <v>227</v>
      </c>
      <c r="G3858" s="22">
        <f>IF(VLOOKUP(F3857,city!$A$4:$H$352,8,FALSE)&gt;G3857,G3857+1,1)</f>
        <v>13</v>
      </c>
    </row>
    <row r="3859" spans="1:7" x14ac:dyDescent="0.15">
      <c r="A3859" s="23">
        <f t="shared" si="181"/>
        <v>122754</v>
      </c>
      <c r="B3859" s="24">
        <v>3</v>
      </c>
      <c r="C3859" s="28" t="str">
        <f>"jingdian/"&amp;VLOOKUP(E3859,city!$D$4:$P$352,12,FALSE)&amp;"/"&amp;VLOOKUP(E3859,city!$D$4:$P$352,13,FALSE)&amp;"/"&amp;IF(G3859&lt;11,"jd",IF(G3859&lt;16,"tc","cs"))&amp;"/"&amp;IF(G3859&lt;11,G3859,IF(G3859&lt;16,G3859-10,G3859-15))&amp;".jpg"</f>
        <v>jingdian/sichuan/aba/tc/4.jpg</v>
      </c>
      <c r="D3859" s="23">
        <f t="shared" si="182"/>
        <v>2</v>
      </c>
      <c r="E3859" s="2" t="str">
        <f>VLOOKUP(F3859,city!$A$4:$D$352,4,FALSE)</f>
        <v>阿坝</v>
      </c>
      <c r="F3859" s="22">
        <f t="shared" si="180"/>
        <v>227</v>
      </c>
      <c r="G3859" s="22">
        <f>IF(VLOOKUP(F3858,city!$A$4:$H$352,8,FALSE)&gt;G3858,G3858+1,1)</f>
        <v>14</v>
      </c>
    </row>
    <row r="3860" spans="1:7" x14ac:dyDescent="0.15">
      <c r="A3860" s="23">
        <f t="shared" si="181"/>
        <v>122755</v>
      </c>
      <c r="B3860" s="24">
        <v>3</v>
      </c>
      <c r="C3860" s="28" t="str">
        <f>"jingdian/"&amp;VLOOKUP(E3860,city!$D$4:$P$352,12,FALSE)&amp;"/"&amp;VLOOKUP(E3860,city!$D$4:$P$352,13,FALSE)&amp;"/"&amp;IF(G3860&lt;11,"jd",IF(G3860&lt;16,"tc","cs"))&amp;"/"&amp;IF(G3860&lt;11,G3860,IF(G3860&lt;16,G3860-10,G3860-15))&amp;".jpg"</f>
        <v>jingdian/sichuan/aba/tc/5.jpg</v>
      </c>
      <c r="D3860" s="23">
        <f t="shared" si="182"/>
        <v>2</v>
      </c>
      <c r="E3860" s="2" t="str">
        <f>VLOOKUP(F3860,city!$A$4:$D$352,4,FALSE)</f>
        <v>阿坝</v>
      </c>
      <c r="F3860" s="22">
        <f t="shared" si="180"/>
        <v>227</v>
      </c>
      <c r="G3860" s="22">
        <f>IF(VLOOKUP(F3859,city!$A$4:$H$352,8,FALSE)&gt;G3859,G3859+1,1)</f>
        <v>15</v>
      </c>
    </row>
    <row r="3861" spans="1:7" x14ac:dyDescent="0.15">
      <c r="A3861" s="23">
        <f t="shared" si="181"/>
        <v>122781</v>
      </c>
      <c r="B3861" s="24">
        <v>4</v>
      </c>
      <c r="C3861" s="28" t="str">
        <f>"jingdian/"&amp;VLOOKUP(E3861,city!$D$4:$P$352,12,FALSE)&amp;"/"&amp;VLOOKUP(E3861,city!$D$4:$P$352,13,FALSE)&amp;"/"&amp;IF(G3861&lt;11,"jd",IF(G3861&lt;16,"tc","cs"))&amp;"/"&amp;IF(G3861&lt;11,G3861,IF(G3861&lt;16,G3861-10,G3861-15))&amp;".jpg"</f>
        <v>jingdian/sichuan/aba/cs/1.jpg</v>
      </c>
      <c r="D3861" s="23">
        <f t="shared" si="182"/>
        <v>3</v>
      </c>
      <c r="E3861" s="2" t="str">
        <f>VLOOKUP(F3861,city!$A$4:$D$352,4,FALSE)</f>
        <v>阿坝</v>
      </c>
      <c r="F3861" s="22">
        <f t="shared" si="180"/>
        <v>227</v>
      </c>
      <c r="G3861" s="22">
        <f>IF(VLOOKUP(F3860,city!$A$4:$H$352,8,FALSE)&gt;G3860,G3860+1,1)</f>
        <v>16</v>
      </c>
    </row>
    <row r="3862" spans="1:7" x14ac:dyDescent="0.15">
      <c r="A3862" s="23">
        <f t="shared" si="181"/>
        <v>122782</v>
      </c>
      <c r="B3862" s="24">
        <v>5</v>
      </c>
      <c r="C3862" s="28" t="str">
        <f>"jingdian/"&amp;VLOOKUP(E3862,city!$D$4:$P$352,12,FALSE)&amp;"/"&amp;VLOOKUP(E3862,city!$D$4:$P$352,13,FALSE)&amp;"/"&amp;IF(G3862&lt;11,"jd",IF(G3862&lt;16,"tc","cs"))&amp;"/"&amp;IF(G3862&lt;11,G3862,IF(G3862&lt;16,G3862-10,G3862-15))&amp;".jpg"</f>
        <v>jingdian/sichuan/aba/cs/2.jpg</v>
      </c>
      <c r="D3862" s="23">
        <f t="shared" si="182"/>
        <v>3</v>
      </c>
      <c r="E3862" s="2" t="str">
        <f>VLOOKUP(F3862,city!$A$4:$D$352,4,FALSE)</f>
        <v>阿坝</v>
      </c>
      <c r="F3862" s="22">
        <f t="shared" si="180"/>
        <v>227</v>
      </c>
      <c r="G3862" s="22">
        <f>IF(VLOOKUP(F3861,city!$A$4:$H$352,8,FALSE)&gt;G3861,G3861+1,1)</f>
        <v>17</v>
      </c>
    </row>
    <row r="3863" spans="1:7" x14ac:dyDescent="0.15">
      <c r="A3863" s="23">
        <f t="shared" si="181"/>
        <v>122801</v>
      </c>
      <c r="B3863" s="24">
        <v>1</v>
      </c>
      <c r="C3863" s="28" t="str">
        <f>"jingdian/"&amp;VLOOKUP(E3863,city!$D$4:$P$352,12,FALSE)&amp;"/"&amp;VLOOKUP(E3863,city!$D$4:$P$352,13,FALSE)&amp;"/"&amp;IF(G3863&lt;11,"jd",IF(G3863&lt;16,"tc","cs"))&amp;"/"&amp;IF(G3863&lt;11,G3863,IF(G3863&lt;16,G3863-10,G3863-15))&amp;".jpg"</f>
        <v>jingdian/sichuan/ganzi/jd/1.jpg</v>
      </c>
      <c r="D3863" s="23">
        <f t="shared" si="182"/>
        <v>1</v>
      </c>
      <c r="E3863" s="2" t="str">
        <f>VLOOKUP(F3863,city!$A$4:$D$352,4,FALSE)</f>
        <v>甘孜</v>
      </c>
      <c r="F3863" s="22">
        <f t="shared" si="180"/>
        <v>228</v>
      </c>
      <c r="G3863" s="22">
        <f>IF(VLOOKUP(F3862,city!$A$4:$H$352,8,FALSE)&gt;G3862,G3862+1,1)</f>
        <v>1</v>
      </c>
    </row>
    <row r="3864" spans="1:7" x14ac:dyDescent="0.15">
      <c r="A3864" s="23">
        <f t="shared" si="181"/>
        <v>122802</v>
      </c>
      <c r="B3864" s="24">
        <v>1</v>
      </c>
      <c r="C3864" s="28" t="str">
        <f>"jingdian/"&amp;VLOOKUP(E3864,city!$D$4:$P$352,12,FALSE)&amp;"/"&amp;VLOOKUP(E3864,city!$D$4:$P$352,13,FALSE)&amp;"/"&amp;IF(G3864&lt;11,"jd",IF(G3864&lt;16,"tc","cs"))&amp;"/"&amp;IF(G3864&lt;11,G3864,IF(G3864&lt;16,G3864-10,G3864-15))&amp;".jpg"</f>
        <v>jingdian/sichuan/ganzi/jd/2.jpg</v>
      </c>
      <c r="D3864" s="23">
        <f t="shared" si="182"/>
        <v>1</v>
      </c>
      <c r="E3864" s="2" t="str">
        <f>VLOOKUP(F3864,city!$A$4:$D$352,4,FALSE)</f>
        <v>甘孜</v>
      </c>
      <c r="F3864" s="22">
        <f t="shared" si="180"/>
        <v>228</v>
      </c>
      <c r="G3864" s="22">
        <f>IF(VLOOKUP(F3863,city!$A$4:$H$352,8,FALSE)&gt;G3863,G3863+1,1)</f>
        <v>2</v>
      </c>
    </row>
    <row r="3865" spans="1:7" x14ac:dyDescent="0.15">
      <c r="A3865" s="23">
        <f t="shared" si="181"/>
        <v>122803</v>
      </c>
      <c r="B3865" s="24">
        <v>1</v>
      </c>
      <c r="C3865" s="28" t="str">
        <f>"jingdian/"&amp;VLOOKUP(E3865,city!$D$4:$P$352,12,FALSE)&amp;"/"&amp;VLOOKUP(E3865,city!$D$4:$P$352,13,FALSE)&amp;"/"&amp;IF(G3865&lt;11,"jd",IF(G3865&lt;16,"tc","cs"))&amp;"/"&amp;IF(G3865&lt;11,G3865,IF(G3865&lt;16,G3865-10,G3865-15))&amp;".jpg"</f>
        <v>jingdian/sichuan/ganzi/jd/3.jpg</v>
      </c>
      <c r="D3865" s="23">
        <f t="shared" si="182"/>
        <v>1</v>
      </c>
      <c r="E3865" s="2" t="str">
        <f>VLOOKUP(F3865,city!$A$4:$D$352,4,FALSE)</f>
        <v>甘孜</v>
      </c>
      <c r="F3865" s="22">
        <f t="shared" si="180"/>
        <v>228</v>
      </c>
      <c r="G3865" s="22">
        <f>IF(VLOOKUP(F3864,city!$A$4:$H$352,8,FALSE)&gt;G3864,G3864+1,1)</f>
        <v>3</v>
      </c>
    </row>
    <row r="3866" spans="1:7" x14ac:dyDescent="0.15">
      <c r="A3866" s="23">
        <f t="shared" si="181"/>
        <v>122804</v>
      </c>
      <c r="B3866" s="24">
        <v>1</v>
      </c>
      <c r="C3866" s="28" t="str">
        <f>"jingdian/"&amp;VLOOKUP(E3866,city!$D$4:$P$352,12,FALSE)&amp;"/"&amp;VLOOKUP(E3866,city!$D$4:$P$352,13,FALSE)&amp;"/"&amp;IF(G3866&lt;11,"jd",IF(G3866&lt;16,"tc","cs"))&amp;"/"&amp;IF(G3866&lt;11,G3866,IF(G3866&lt;16,G3866-10,G3866-15))&amp;".jpg"</f>
        <v>jingdian/sichuan/ganzi/jd/4.jpg</v>
      </c>
      <c r="D3866" s="23">
        <f t="shared" si="182"/>
        <v>1</v>
      </c>
      <c r="E3866" s="2" t="str">
        <f>VLOOKUP(F3866,city!$A$4:$D$352,4,FALSE)</f>
        <v>甘孜</v>
      </c>
      <c r="F3866" s="22">
        <f t="shared" si="180"/>
        <v>228</v>
      </c>
      <c r="G3866" s="22">
        <f>IF(VLOOKUP(F3865,city!$A$4:$H$352,8,FALSE)&gt;G3865,G3865+1,1)</f>
        <v>4</v>
      </c>
    </row>
    <row r="3867" spans="1:7" x14ac:dyDescent="0.15">
      <c r="A3867" s="23">
        <f t="shared" si="181"/>
        <v>122805</v>
      </c>
      <c r="B3867" s="24">
        <v>1</v>
      </c>
      <c r="C3867" s="28" t="str">
        <f>"jingdian/"&amp;VLOOKUP(E3867,city!$D$4:$P$352,12,FALSE)&amp;"/"&amp;VLOOKUP(E3867,city!$D$4:$P$352,13,FALSE)&amp;"/"&amp;IF(G3867&lt;11,"jd",IF(G3867&lt;16,"tc","cs"))&amp;"/"&amp;IF(G3867&lt;11,G3867,IF(G3867&lt;16,G3867-10,G3867-15))&amp;".jpg"</f>
        <v>jingdian/sichuan/ganzi/jd/5.jpg</v>
      </c>
      <c r="D3867" s="23">
        <f t="shared" si="182"/>
        <v>1</v>
      </c>
      <c r="E3867" s="2" t="str">
        <f>VLOOKUP(F3867,city!$A$4:$D$352,4,FALSE)</f>
        <v>甘孜</v>
      </c>
      <c r="F3867" s="22">
        <f t="shared" si="180"/>
        <v>228</v>
      </c>
      <c r="G3867" s="22">
        <f>IF(VLOOKUP(F3866,city!$A$4:$H$352,8,FALSE)&gt;G3866,G3866+1,1)</f>
        <v>5</v>
      </c>
    </row>
    <row r="3868" spans="1:7" x14ac:dyDescent="0.15">
      <c r="A3868" s="23">
        <f t="shared" si="181"/>
        <v>122806</v>
      </c>
      <c r="B3868" s="24">
        <v>1</v>
      </c>
      <c r="C3868" s="28" t="str">
        <f>"jingdian/"&amp;VLOOKUP(E3868,city!$D$4:$P$352,12,FALSE)&amp;"/"&amp;VLOOKUP(E3868,city!$D$4:$P$352,13,FALSE)&amp;"/"&amp;IF(G3868&lt;11,"jd",IF(G3868&lt;16,"tc","cs"))&amp;"/"&amp;IF(G3868&lt;11,G3868,IF(G3868&lt;16,G3868-10,G3868-15))&amp;".jpg"</f>
        <v>jingdian/sichuan/ganzi/jd/6.jpg</v>
      </c>
      <c r="D3868" s="23">
        <f t="shared" si="182"/>
        <v>1</v>
      </c>
      <c r="E3868" s="2" t="str">
        <f>VLOOKUP(F3868,city!$A$4:$D$352,4,FALSE)</f>
        <v>甘孜</v>
      </c>
      <c r="F3868" s="22">
        <f t="shared" si="180"/>
        <v>228</v>
      </c>
      <c r="G3868" s="22">
        <f>IF(VLOOKUP(F3867,city!$A$4:$H$352,8,FALSE)&gt;G3867,G3867+1,1)</f>
        <v>6</v>
      </c>
    </row>
    <row r="3869" spans="1:7" x14ac:dyDescent="0.15">
      <c r="A3869" s="23">
        <f t="shared" si="181"/>
        <v>122807</v>
      </c>
      <c r="B3869" s="24">
        <v>1</v>
      </c>
      <c r="C3869" s="28" t="str">
        <f>"jingdian/"&amp;VLOOKUP(E3869,city!$D$4:$P$352,12,FALSE)&amp;"/"&amp;VLOOKUP(E3869,city!$D$4:$P$352,13,FALSE)&amp;"/"&amp;IF(G3869&lt;11,"jd",IF(G3869&lt;16,"tc","cs"))&amp;"/"&amp;IF(G3869&lt;11,G3869,IF(G3869&lt;16,G3869-10,G3869-15))&amp;".jpg"</f>
        <v>jingdian/sichuan/ganzi/jd/7.jpg</v>
      </c>
      <c r="D3869" s="23">
        <f t="shared" si="182"/>
        <v>1</v>
      </c>
      <c r="E3869" s="2" t="str">
        <f>VLOOKUP(F3869,city!$A$4:$D$352,4,FALSE)</f>
        <v>甘孜</v>
      </c>
      <c r="F3869" s="22">
        <f t="shared" si="180"/>
        <v>228</v>
      </c>
      <c r="G3869" s="22">
        <f>IF(VLOOKUP(F3868,city!$A$4:$H$352,8,FALSE)&gt;G3868,G3868+1,1)</f>
        <v>7</v>
      </c>
    </row>
    <row r="3870" spans="1:7" x14ac:dyDescent="0.15">
      <c r="A3870" s="23">
        <f t="shared" si="181"/>
        <v>122808</v>
      </c>
      <c r="B3870" s="24">
        <v>1</v>
      </c>
      <c r="C3870" s="28" t="str">
        <f>"jingdian/"&amp;VLOOKUP(E3870,city!$D$4:$P$352,12,FALSE)&amp;"/"&amp;VLOOKUP(E3870,city!$D$4:$P$352,13,FALSE)&amp;"/"&amp;IF(G3870&lt;11,"jd",IF(G3870&lt;16,"tc","cs"))&amp;"/"&amp;IF(G3870&lt;11,G3870,IF(G3870&lt;16,G3870-10,G3870-15))&amp;".jpg"</f>
        <v>jingdian/sichuan/ganzi/jd/8.jpg</v>
      </c>
      <c r="D3870" s="23">
        <f t="shared" si="182"/>
        <v>1</v>
      </c>
      <c r="E3870" s="2" t="str">
        <f>VLOOKUP(F3870,city!$A$4:$D$352,4,FALSE)</f>
        <v>甘孜</v>
      </c>
      <c r="F3870" s="22">
        <f t="shared" si="180"/>
        <v>228</v>
      </c>
      <c r="G3870" s="22">
        <f>IF(VLOOKUP(F3869,city!$A$4:$H$352,8,FALSE)&gt;G3869,G3869+1,1)</f>
        <v>8</v>
      </c>
    </row>
    <row r="3871" spans="1:7" x14ac:dyDescent="0.15">
      <c r="A3871" s="23">
        <f t="shared" si="181"/>
        <v>122809</v>
      </c>
      <c r="B3871" s="24">
        <v>1</v>
      </c>
      <c r="C3871" s="28" t="str">
        <f>"jingdian/"&amp;VLOOKUP(E3871,city!$D$4:$P$352,12,FALSE)&amp;"/"&amp;VLOOKUP(E3871,city!$D$4:$P$352,13,FALSE)&amp;"/"&amp;IF(G3871&lt;11,"jd",IF(G3871&lt;16,"tc","cs"))&amp;"/"&amp;IF(G3871&lt;11,G3871,IF(G3871&lt;16,G3871-10,G3871-15))&amp;".jpg"</f>
        <v>jingdian/sichuan/ganzi/jd/9.jpg</v>
      </c>
      <c r="D3871" s="23">
        <f t="shared" si="182"/>
        <v>1</v>
      </c>
      <c r="E3871" s="2" t="str">
        <f>VLOOKUP(F3871,city!$A$4:$D$352,4,FALSE)</f>
        <v>甘孜</v>
      </c>
      <c r="F3871" s="22">
        <f t="shared" si="180"/>
        <v>228</v>
      </c>
      <c r="G3871" s="22">
        <f>IF(VLOOKUP(F3870,city!$A$4:$H$352,8,FALSE)&gt;G3870,G3870+1,1)</f>
        <v>9</v>
      </c>
    </row>
    <row r="3872" spans="1:7" x14ac:dyDescent="0.15">
      <c r="A3872" s="23">
        <f t="shared" si="181"/>
        <v>122810</v>
      </c>
      <c r="B3872" s="24">
        <v>1</v>
      </c>
      <c r="C3872" s="28" t="str">
        <f>"jingdian/"&amp;VLOOKUP(E3872,city!$D$4:$P$352,12,FALSE)&amp;"/"&amp;VLOOKUP(E3872,city!$D$4:$P$352,13,FALSE)&amp;"/"&amp;IF(G3872&lt;11,"jd",IF(G3872&lt;16,"tc","cs"))&amp;"/"&amp;IF(G3872&lt;11,G3872,IF(G3872&lt;16,G3872-10,G3872-15))&amp;".jpg"</f>
        <v>jingdian/sichuan/ganzi/jd/10.jpg</v>
      </c>
      <c r="D3872" s="23">
        <f t="shared" si="182"/>
        <v>1</v>
      </c>
      <c r="E3872" s="2" t="str">
        <f>VLOOKUP(F3872,city!$A$4:$D$352,4,FALSE)</f>
        <v>甘孜</v>
      </c>
      <c r="F3872" s="22">
        <f t="shared" si="180"/>
        <v>228</v>
      </c>
      <c r="G3872" s="22">
        <f>IF(VLOOKUP(F3871,city!$A$4:$H$352,8,FALSE)&gt;G3871,G3871+1,1)</f>
        <v>10</v>
      </c>
    </row>
    <row r="3873" spans="1:7" x14ac:dyDescent="0.15">
      <c r="A3873" s="23">
        <f t="shared" si="181"/>
        <v>122851</v>
      </c>
      <c r="B3873" s="24">
        <v>3</v>
      </c>
      <c r="C3873" s="28" t="str">
        <f>"jingdian/"&amp;VLOOKUP(E3873,city!$D$4:$P$352,12,FALSE)&amp;"/"&amp;VLOOKUP(E3873,city!$D$4:$P$352,13,FALSE)&amp;"/"&amp;IF(G3873&lt;11,"jd",IF(G3873&lt;16,"tc","cs"))&amp;"/"&amp;IF(G3873&lt;11,G3873,IF(G3873&lt;16,G3873-10,G3873-15))&amp;".jpg"</f>
        <v>jingdian/sichuan/ganzi/tc/1.jpg</v>
      </c>
      <c r="D3873" s="23">
        <f t="shared" si="182"/>
        <v>2</v>
      </c>
      <c r="E3873" s="2" t="str">
        <f>VLOOKUP(F3873,city!$A$4:$D$352,4,FALSE)</f>
        <v>甘孜</v>
      </c>
      <c r="F3873" s="22">
        <f t="shared" si="180"/>
        <v>228</v>
      </c>
      <c r="G3873" s="22">
        <f>IF(VLOOKUP(F3872,city!$A$4:$H$352,8,FALSE)&gt;G3872,G3872+1,1)</f>
        <v>11</v>
      </c>
    </row>
    <row r="3874" spans="1:7" x14ac:dyDescent="0.15">
      <c r="A3874" s="23">
        <f t="shared" si="181"/>
        <v>122852</v>
      </c>
      <c r="B3874" s="24">
        <v>2</v>
      </c>
      <c r="C3874" s="28" t="str">
        <f>"jingdian/"&amp;VLOOKUP(E3874,city!$D$4:$P$352,12,FALSE)&amp;"/"&amp;VLOOKUP(E3874,city!$D$4:$P$352,13,FALSE)&amp;"/"&amp;IF(G3874&lt;11,"jd",IF(G3874&lt;16,"tc","cs"))&amp;"/"&amp;IF(G3874&lt;11,G3874,IF(G3874&lt;16,G3874-10,G3874-15))&amp;".jpg"</f>
        <v>jingdian/sichuan/ganzi/tc/2.jpg</v>
      </c>
      <c r="D3874" s="23">
        <f t="shared" si="182"/>
        <v>2</v>
      </c>
      <c r="E3874" s="2" t="str">
        <f>VLOOKUP(F3874,city!$A$4:$D$352,4,FALSE)</f>
        <v>甘孜</v>
      </c>
      <c r="F3874" s="22">
        <f t="shared" si="180"/>
        <v>228</v>
      </c>
      <c r="G3874" s="22">
        <f>IF(VLOOKUP(F3873,city!$A$4:$H$352,8,FALSE)&gt;G3873,G3873+1,1)</f>
        <v>12</v>
      </c>
    </row>
    <row r="3875" spans="1:7" x14ac:dyDescent="0.15">
      <c r="A3875" s="23">
        <f t="shared" si="181"/>
        <v>122853</v>
      </c>
      <c r="B3875" s="24">
        <v>2</v>
      </c>
      <c r="C3875" s="28" t="str">
        <f>"jingdian/"&amp;VLOOKUP(E3875,city!$D$4:$P$352,12,FALSE)&amp;"/"&amp;VLOOKUP(E3875,city!$D$4:$P$352,13,FALSE)&amp;"/"&amp;IF(G3875&lt;11,"jd",IF(G3875&lt;16,"tc","cs"))&amp;"/"&amp;IF(G3875&lt;11,G3875,IF(G3875&lt;16,G3875-10,G3875-15))&amp;".jpg"</f>
        <v>jingdian/sichuan/ganzi/tc/3.jpg</v>
      </c>
      <c r="D3875" s="23">
        <f t="shared" si="182"/>
        <v>2</v>
      </c>
      <c r="E3875" s="2" t="str">
        <f>VLOOKUP(F3875,city!$A$4:$D$352,4,FALSE)</f>
        <v>甘孜</v>
      </c>
      <c r="F3875" s="22">
        <f t="shared" si="180"/>
        <v>228</v>
      </c>
      <c r="G3875" s="22">
        <f>IF(VLOOKUP(F3874,city!$A$4:$H$352,8,FALSE)&gt;G3874,G3874+1,1)</f>
        <v>13</v>
      </c>
    </row>
    <row r="3876" spans="1:7" x14ac:dyDescent="0.15">
      <c r="A3876" s="23">
        <f t="shared" si="181"/>
        <v>122854</v>
      </c>
      <c r="B3876" s="24">
        <v>2</v>
      </c>
      <c r="C3876" s="28" t="str">
        <f>"jingdian/"&amp;VLOOKUP(E3876,city!$D$4:$P$352,12,FALSE)&amp;"/"&amp;VLOOKUP(E3876,city!$D$4:$P$352,13,FALSE)&amp;"/"&amp;IF(G3876&lt;11,"jd",IF(G3876&lt;16,"tc","cs"))&amp;"/"&amp;IF(G3876&lt;11,G3876,IF(G3876&lt;16,G3876-10,G3876-15))&amp;".jpg"</f>
        <v>jingdian/sichuan/ganzi/tc/4.jpg</v>
      </c>
      <c r="D3876" s="23">
        <f t="shared" si="182"/>
        <v>2</v>
      </c>
      <c r="E3876" s="2" t="str">
        <f>VLOOKUP(F3876,city!$A$4:$D$352,4,FALSE)</f>
        <v>甘孜</v>
      </c>
      <c r="F3876" s="22">
        <f t="shared" si="180"/>
        <v>228</v>
      </c>
      <c r="G3876" s="22">
        <f>IF(VLOOKUP(F3875,city!$A$4:$H$352,8,FALSE)&gt;G3875,G3875+1,1)</f>
        <v>14</v>
      </c>
    </row>
    <row r="3877" spans="1:7" x14ac:dyDescent="0.15">
      <c r="A3877" s="23">
        <f t="shared" si="181"/>
        <v>122855</v>
      </c>
      <c r="B3877" s="24">
        <v>4</v>
      </c>
      <c r="C3877" s="28" t="str">
        <f>"jingdian/"&amp;VLOOKUP(E3877,city!$D$4:$P$352,12,FALSE)&amp;"/"&amp;VLOOKUP(E3877,city!$D$4:$P$352,13,FALSE)&amp;"/"&amp;IF(G3877&lt;11,"jd",IF(G3877&lt;16,"tc","cs"))&amp;"/"&amp;IF(G3877&lt;11,G3877,IF(G3877&lt;16,G3877-10,G3877-15))&amp;".jpg"</f>
        <v>jingdian/sichuan/ganzi/tc/5.jpg</v>
      </c>
      <c r="D3877" s="23">
        <f t="shared" si="182"/>
        <v>2</v>
      </c>
      <c r="E3877" s="2" t="str">
        <f>VLOOKUP(F3877,city!$A$4:$D$352,4,FALSE)</f>
        <v>甘孜</v>
      </c>
      <c r="F3877" s="22">
        <f t="shared" si="180"/>
        <v>228</v>
      </c>
      <c r="G3877" s="22">
        <f>IF(VLOOKUP(F3876,city!$A$4:$H$352,8,FALSE)&gt;G3876,G3876+1,1)</f>
        <v>15</v>
      </c>
    </row>
    <row r="3878" spans="1:7" x14ac:dyDescent="0.15">
      <c r="A3878" s="23">
        <f t="shared" si="181"/>
        <v>122881</v>
      </c>
      <c r="B3878" s="24">
        <v>3</v>
      </c>
      <c r="C3878" s="28" t="str">
        <f>"jingdian/"&amp;VLOOKUP(E3878,city!$D$4:$P$352,12,FALSE)&amp;"/"&amp;VLOOKUP(E3878,city!$D$4:$P$352,13,FALSE)&amp;"/"&amp;IF(G3878&lt;11,"jd",IF(G3878&lt;16,"tc","cs"))&amp;"/"&amp;IF(G3878&lt;11,G3878,IF(G3878&lt;16,G3878-10,G3878-15))&amp;".jpg"</f>
        <v>jingdian/sichuan/ganzi/cs/1.jpg</v>
      </c>
      <c r="D3878" s="23">
        <f t="shared" si="182"/>
        <v>3</v>
      </c>
      <c r="E3878" s="2" t="str">
        <f>VLOOKUP(F3878,city!$A$4:$D$352,4,FALSE)</f>
        <v>甘孜</v>
      </c>
      <c r="F3878" s="22">
        <f t="shared" ref="F3878:F3941" si="183">IF(G3878&gt;G3877,F3877,F3877+1)</f>
        <v>228</v>
      </c>
      <c r="G3878" s="22">
        <f>IF(VLOOKUP(F3877,city!$A$4:$H$352,8,FALSE)&gt;G3877,G3877+1,1)</f>
        <v>16</v>
      </c>
    </row>
    <row r="3879" spans="1:7" x14ac:dyDescent="0.15">
      <c r="A3879" s="23">
        <f t="shared" si="181"/>
        <v>122882</v>
      </c>
      <c r="B3879" s="24">
        <v>2</v>
      </c>
      <c r="C3879" s="28" t="str">
        <f>"jingdian/"&amp;VLOOKUP(E3879,city!$D$4:$P$352,12,FALSE)&amp;"/"&amp;VLOOKUP(E3879,city!$D$4:$P$352,13,FALSE)&amp;"/"&amp;IF(G3879&lt;11,"jd",IF(G3879&lt;16,"tc","cs"))&amp;"/"&amp;IF(G3879&lt;11,G3879,IF(G3879&lt;16,G3879-10,G3879-15))&amp;".jpg"</f>
        <v>jingdian/sichuan/ganzi/cs/2.jpg</v>
      </c>
      <c r="D3879" s="23">
        <f t="shared" si="182"/>
        <v>3</v>
      </c>
      <c r="E3879" s="2" t="str">
        <f>VLOOKUP(F3879,city!$A$4:$D$352,4,FALSE)</f>
        <v>甘孜</v>
      </c>
      <c r="F3879" s="22">
        <f t="shared" si="183"/>
        <v>228</v>
      </c>
      <c r="G3879" s="22">
        <f>IF(VLOOKUP(F3878,city!$A$4:$H$352,8,FALSE)&gt;G3878,G3878+1,1)</f>
        <v>17</v>
      </c>
    </row>
    <row r="3880" spans="1:7" x14ac:dyDescent="0.15">
      <c r="A3880" s="23">
        <f t="shared" si="181"/>
        <v>122901</v>
      </c>
      <c r="B3880" s="24">
        <v>1</v>
      </c>
      <c r="C3880" s="28" t="str">
        <f>"jingdian/"&amp;VLOOKUP(E3880,city!$D$4:$P$352,12,FALSE)&amp;"/"&amp;VLOOKUP(E3880,city!$D$4:$P$352,13,FALSE)&amp;"/"&amp;IF(G3880&lt;11,"jd",IF(G3880&lt;16,"tc","cs"))&amp;"/"&amp;IF(G3880&lt;11,G3880,IF(G3880&lt;16,G3880-10,G3880-15))&amp;".jpg"</f>
        <v>jingdian/sichuan/liangshan/jd/1.jpg</v>
      </c>
      <c r="D3880" s="23">
        <f t="shared" si="182"/>
        <v>1</v>
      </c>
      <c r="E3880" s="2" t="str">
        <f>VLOOKUP(F3880,city!$A$4:$D$352,4,FALSE)</f>
        <v>凉山</v>
      </c>
      <c r="F3880" s="22">
        <f t="shared" si="183"/>
        <v>229</v>
      </c>
      <c r="G3880" s="22">
        <f>IF(VLOOKUP(F3879,city!$A$4:$H$352,8,FALSE)&gt;G3879,G3879+1,1)</f>
        <v>1</v>
      </c>
    </row>
    <row r="3881" spans="1:7" x14ac:dyDescent="0.15">
      <c r="A3881" s="23">
        <f t="shared" si="181"/>
        <v>122902</v>
      </c>
      <c r="B3881" s="24">
        <v>1</v>
      </c>
      <c r="C3881" s="28" t="str">
        <f>"jingdian/"&amp;VLOOKUP(E3881,city!$D$4:$P$352,12,FALSE)&amp;"/"&amp;VLOOKUP(E3881,city!$D$4:$P$352,13,FALSE)&amp;"/"&amp;IF(G3881&lt;11,"jd",IF(G3881&lt;16,"tc","cs"))&amp;"/"&amp;IF(G3881&lt;11,G3881,IF(G3881&lt;16,G3881-10,G3881-15))&amp;".jpg"</f>
        <v>jingdian/sichuan/liangshan/jd/2.jpg</v>
      </c>
      <c r="D3881" s="23">
        <f t="shared" si="182"/>
        <v>1</v>
      </c>
      <c r="E3881" s="2" t="str">
        <f>VLOOKUP(F3881,city!$A$4:$D$352,4,FALSE)</f>
        <v>凉山</v>
      </c>
      <c r="F3881" s="22">
        <f t="shared" si="183"/>
        <v>229</v>
      </c>
      <c r="G3881" s="22">
        <f>IF(VLOOKUP(F3880,city!$A$4:$H$352,8,FALSE)&gt;G3880,G3880+1,1)</f>
        <v>2</v>
      </c>
    </row>
    <row r="3882" spans="1:7" x14ac:dyDescent="0.15">
      <c r="A3882" s="23">
        <f t="shared" si="181"/>
        <v>122903</v>
      </c>
      <c r="B3882" s="24">
        <v>1</v>
      </c>
      <c r="C3882" s="28" t="str">
        <f>"jingdian/"&amp;VLOOKUP(E3882,city!$D$4:$P$352,12,FALSE)&amp;"/"&amp;VLOOKUP(E3882,city!$D$4:$P$352,13,FALSE)&amp;"/"&amp;IF(G3882&lt;11,"jd",IF(G3882&lt;16,"tc","cs"))&amp;"/"&amp;IF(G3882&lt;11,G3882,IF(G3882&lt;16,G3882-10,G3882-15))&amp;".jpg"</f>
        <v>jingdian/sichuan/liangshan/jd/3.jpg</v>
      </c>
      <c r="D3882" s="23">
        <f t="shared" si="182"/>
        <v>1</v>
      </c>
      <c r="E3882" s="2" t="str">
        <f>VLOOKUP(F3882,city!$A$4:$D$352,4,FALSE)</f>
        <v>凉山</v>
      </c>
      <c r="F3882" s="22">
        <f t="shared" si="183"/>
        <v>229</v>
      </c>
      <c r="G3882" s="22">
        <f>IF(VLOOKUP(F3881,city!$A$4:$H$352,8,FALSE)&gt;G3881,G3881+1,1)</f>
        <v>3</v>
      </c>
    </row>
    <row r="3883" spans="1:7" x14ac:dyDescent="0.15">
      <c r="A3883" s="23">
        <f t="shared" si="181"/>
        <v>122904</v>
      </c>
      <c r="B3883" s="24">
        <v>1</v>
      </c>
      <c r="C3883" s="28" t="str">
        <f>"jingdian/"&amp;VLOOKUP(E3883,city!$D$4:$P$352,12,FALSE)&amp;"/"&amp;VLOOKUP(E3883,city!$D$4:$P$352,13,FALSE)&amp;"/"&amp;IF(G3883&lt;11,"jd",IF(G3883&lt;16,"tc","cs"))&amp;"/"&amp;IF(G3883&lt;11,G3883,IF(G3883&lt;16,G3883-10,G3883-15))&amp;".jpg"</f>
        <v>jingdian/sichuan/liangshan/jd/4.jpg</v>
      </c>
      <c r="D3883" s="23">
        <f t="shared" si="182"/>
        <v>1</v>
      </c>
      <c r="E3883" s="2" t="str">
        <f>VLOOKUP(F3883,city!$A$4:$D$352,4,FALSE)</f>
        <v>凉山</v>
      </c>
      <c r="F3883" s="22">
        <f t="shared" si="183"/>
        <v>229</v>
      </c>
      <c r="G3883" s="22">
        <f>IF(VLOOKUP(F3882,city!$A$4:$H$352,8,FALSE)&gt;G3882,G3882+1,1)</f>
        <v>4</v>
      </c>
    </row>
    <row r="3884" spans="1:7" x14ac:dyDescent="0.15">
      <c r="A3884" s="23">
        <f t="shared" si="181"/>
        <v>122905</v>
      </c>
      <c r="B3884" s="24">
        <v>1</v>
      </c>
      <c r="C3884" s="28" t="str">
        <f>"jingdian/"&amp;VLOOKUP(E3884,city!$D$4:$P$352,12,FALSE)&amp;"/"&amp;VLOOKUP(E3884,city!$D$4:$P$352,13,FALSE)&amp;"/"&amp;IF(G3884&lt;11,"jd",IF(G3884&lt;16,"tc","cs"))&amp;"/"&amp;IF(G3884&lt;11,G3884,IF(G3884&lt;16,G3884-10,G3884-15))&amp;".jpg"</f>
        <v>jingdian/sichuan/liangshan/jd/5.jpg</v>
      </c>
      <c r="D3884" s="23">
        <f t="shared" si="182"/>
        <v>1</v>
      </c>
      <c r="E3884" s="2" t="str">
        <f>VLOOKUP(F3884,city!$A$4:$D$352,4,FALSE)</f>
        <v>凉山</v>
      </c>
      <c r="F3884" s="22">
        <f t="shared" si="183"/>
        <v>229</v>
      </c>
      <c r="G3884" s="22">
        <f>IF(VLOOKUP(F3883,city!$A$4:$H$352,8,FALSE)&gt;G3883,G3883+1,1)</f>
        <v>5</v>
      </c>
    </row>
    <row r="3885" spans="1:7" x14ac:dyDescent="0.15">
      <c r="A3885" s="23">
        <f t="shared" si="181"/>
        <v>122906</v>
      </c>
      <c r="B3885" s="24">
        <v>1</v>
      </c>
      <c r="C3885" s="28" t="str">
        <f>"jingdian/"&amp;VLOOKUP(E3885,city!$D$4:$P$352,12,FALSE)&amp;"/"&amp;VLOOKUP(E3885,city!$D$4:$P$352,13,FALSE)&amp;"/"&amp;IF(G3885&lt;11,"jd",IF(G3885&lt;16,"tc","cs"))&amp;"/"&amp;IF(G3885&lt;11,G3885,IF(G3885&lt;16,G3885-10,G3885-15))&amp;".jpg"</f>
        <v>jingdian/sichuan/liangshan/jd/6.jpg</v>
      </c>
      <c r="D3885" s="23">
        <f t="shared" si="182"/>
        <v>1</v>
      </c>
      <c r="E3885" s="2" t="str">
        <f>VLOOKUP(F3885,city!$A$4:$D$352,4,FALSE)</f>
        <v>凉山</v>
      </c>
      <c r="F3885" s="22">
        <f t="shared" si="183"/>
        <v>229</v>
      </c>
      <c r="G3885" s="22">
        <f>IF(VLOOKUP(F3884,city!$A$4:$H$352,8,FALSE)&gt;G3884,G3884+1,1)</f>
        <v>6</v>
      </c>
    </row>
    <row r="3886" spans="1:7" x14ac:dyDescent="0.15">
      <c r="A3886" s="23">
        <f t="shared" si="181"/>
        <v>122907</v>
      </c>
      <c r="B3886" s="24">
        <v>1</v>
      </c>
      <c r="C3886" s="28" t="str">
        <f>"jingdian/"&amp;VLOOKUP(E3886,city!$D$4:$P$352,12,FALSE)&amp;"/"&amp;VLOOKUP(E3886,city!$D$4:$P$352,13,FALSE)&amp;"/"&amp;IF(G3886&lt;11,"jd",IF(G3886&lt;16,"tc","cs"))&amp;"/"&amp;IF(G3886&lt;11,G3886,IF(G3886&lt;16,G3886-10,G3886-15))&amp;".jpg"</f>
        <v>jingdian/sichuan/liangshan/jd/7.jpg</v>
      </c>
      <c r="D3886" s="23">
        <f t="shared" si="182"/>
        <v>1</v>
      </c>
      <c r="E3886" s="2" t="str">
        <f>VLOOKUP(F3886,city!$A$4:$D$352,4,FALSE)</f>
        <v>凉山</v>
      </c>
      <c r="F3886" s="22">
        <f t="shared" si="183"/>
        <v>229</v>
      </c>
      <c r="G3886" s="22">
        <f>IF(VLOOKUP(F3885,city!$A$4:$H$352,8,FALSE)&gt;G3885,G3885+1,1)</f>
        <v>7</v>
      </c>
    </row>
    <row r="3887" spans="1:7" x14ac:dyDescent="0.15">
      <c r="A3887" s="23">
        <f t="shared" si="181"/>
        <v>122908</v>
      </c>
      <c r="B3887" s="24">
        <v>1</v>
      </c>
      <c r="C3887" s="28" t="str">
        <f>"jingdian/"&amp;VLOOKUP(E3887,city!$D$4:$P$352,12,FALSE)&amp;"/"&amp;VLOOKUP(E3887,city!$D$4:$P$352,13,FALSE)&amp;"/"&amp;IF(G3887&lt;11,"jd",IF(G3887&lt;16,"tc","cs"))&amp;"/"&amp;IF(G3887&lt;11,G3887,IF(G3887&lt;16,G3887-10,G3887-15))&amp;".jpg"</f>
        <v>jingdian/sichuan/liangshan/jd/8.jpg</v>
      </c>
      <c r="D3887" s="23">
        <f t="shared" si="182"/>
        <v>1</v>
      </c>
      <c r="E3887" s="2" t="str">
        <f>VLOOKUP(F3887,city!$A$4:$D$352,4,FALSE)</f>
        <v>凉山</v>
      </c>
      <c r="F3887" s="22">
        <f t="shared" si="183"/>
        <v>229</v>
      </c>
      <c r="G3887" s="22">
        <f>IF(VLOOKUP(F3886,city!$A$4:$H$352,8,FALSE)&gt;G3886,G3886+1,1)</f>
        <v>8</v>
      </c>
    </row>
    <row r="3888" spans="1:7" x14ac:dyDescent="0.15">
      <c r="A3888" s="23">
        <f t="shared" si="181"/>
        <v>122909</v>
      </c>
      <c r="B3888" s="24">
        <v>1</v>
      </c>
      <c r="C3888" s="28" t="str">
        <f>"jingdian/"&amp;VLOOKUP(E3888,city!$D$4:$P$352,12,FALSE)&amp;"/"&amp;VLOOKUP(E3888,city!$D$4:$P$352,13,FALSE)&amp;"/"&amp;IF(G3888&lt;11,"jd",IF(G3888&lt;16,"tc","cs"))&amp;"/"&amp;IF(G3888&lt;11,G3888,IF(G3888&lt;16,G3888-10,G3888-15))&amp;".jpg"</f>
        <v>jingdian/sichuan/liangshan/jd/9.jpg</v>
      </c>
      <c r="D3888" s="23">
        <f t="shared" si="182"/>
        <v>1</v>
      </c>
      <c r="E3888" s="2" t="str">
        <f>VLOOKUP(F3888,city!$A$4:$D$352,4,FALSE)</f>
        <v>凉山</v>
      </c>
      <c r="F3888" s="22">
        <f t="shared" si="183"/>
        <v>229</v>
      </c>
      <c r="G3888" s="22">
        <f>IF(VLOOKUP(F3887,city!$A$4:$H$352,8,FALSE)&gt;G3887,G3887+1,1)</f>
        <v>9</v>
      </c>
    </row>
    <row r="3889" spans="1:7" x14ac:dyDescent="0.15">
      <c r="A3889" s="23">
        <f t="shared" si="181"/>
        <v>122910</v>
      </c>
      <c r="B3889" s="24">
        <v>1</v>
      </c>
      <c r="C3889" s="28" t="str">
        <f>"jingdian/"&amp;VLOOKUP(E3889,city!$D$4:$P$352,12,FALSE)&amp;"/"&amp;VLOOKUP(E3889,city!$D$4:$P$352,13,FALSE)&amp;"/"&amp;IF(G3889&lt;11,"jd",IF(G3889&lt;16,"tc","cs"))&amp;"/"&amp;IF(G3889&lt;11,G3889,IF(G3889&lt;16,G3889-10,G3889-15))&amp;".jpg"</f>
        <v>jingdian/sichuan/liangshan/jd/10.jpg</v>
      </c>
      <c r="D3889" s="23">
        <f t="shared" si="182"/>
        <v>1</v>
      </c>
      <c r="E3889" s="2" t="str">
        <f>VLOOKUP(F3889,city!$A$4:$D$352,4,FALSE)</f>
        <v>凉山</v>
      </c>
      <c r="F3889" s="22">
        <f t="shared" si="183"/>
        <v>229</v>
      </c>
      <c r="G3889" s="22">
        <f>IF(VLOOKUP(F3888,city!$A$4:$H$352,8,FALSE)&gt;G3888,G3888+1,1)</f>
        <v>10</v>
      </c>
    </row>
    <row r="3890" spans="1:7" x14ac:dyDescent="0.15">
      <c r="A3890" s="23">
        <f t="shared" si="181"/>
        <v>122951</v>
      </c>
      <c r="B3890" s="24">
        <v>5</v>
      </c>
      <c r="C3890" s="28" t="str">
        <f>"jingdian/"&amp;VLOOKUP(E3890,city!$D$4:$P$352,12,FALSE)&amp;"/"&amp;VLOOKUP(E3890,city!$D$4:$P$352,13,FALSE)&amp;"/"&amp;IF(G3890&lt;11,"jd",IF(G3890&lt;16,"tc","cs"))&amp;"/"&amp;IF(G3890&lt;11,G3890,IF(G3890&lt;16,G3890-10,G3890-15))&amp;".jpg"</f>
        <v>jingdian/sichuan/liangshan/tc/1.jpg</v>
      </c>
      <c r="D3890" s="23">
        <f t="shared" si="182"/>
        <v>2</v>
      </c>
      <c r="E3890" s="2" t="str">
        <f>VLOOKUP(F3890,city!$A$4:$D$352,4,FALSE)</f>
        <v>凉山</v>
      </c>
      <c r="F3890" s="22">
        <f t="shared" si="183"/>
        <v>229</v>
      </c>
      <c r="G3890" s="22">
        <f>IF(VLOOKUP(F3889,city!$A$4:$H$352,8,FALSE)&gt;G3889,G3889+1,1)</f>
        <v>11</v>
      </c>
    </row>
    <row r="3891" spans="1:7" x14ac:dyDescent="0.15">
      <c r="A3891" s="23">
        <f t="shared" si="181"/>
        <v>122952</v>
      </c>
      <c r="B3891" s="24">
        <v>5</v>
      </c>
      <c r="C3891" s="28" t="str">
        <f>"jingdian/"&amp;VLOOKUP(E3891,city!$D$4:$P$352,12,FALSE)&amp;"/"&amp;VLOOKUP(E3891,city!$D$4:$P$352,13,FALSE)&amp;"/"&amp;IF(G3891&lt;11,"jd",IF(G3891&lt;16,"tc","cs"))&amp;"/"&amp;IF(G3891&lt;11,G3891,IF(G3891&lt;16,G3891-10,G3891-15))&amp;".jpg"</f>
        <v>jingdian/sichuan/liangshan/tc/2.jpg</v>
      </c>
      <c r="D3891" s="23">
        <f t="shared" si="182"/>
        <v>2</v>
      </c>
      <c r="E3891" s="2" t="str">
        <f>VLOOKUP(F3891,city!$A$4:$D$352,4,FALSE)</f>
        <v>凉山</v>
      </c>
      <c r="F3891" s="22">
        <f t="shared" si="183"/>
        <v>229</v>
      </c>
      <c r="G3891" s="22">
        <f>IF(VLOOKUP(F3890,city!$A$4:$H$352,8,FALSE)&gt;G3890,G3890+1,1)</f>
        <v>12</v>
      </c>
    </row>
    <row r="3892" spans="1:7" x14ac:dyDescent="0.15">
      <c r="A3892" s="23">
        <f t="shared" si="181"/>
        <v>122953</v>
      </c>
      <c r="B3892" s="24">
        <v>4</v>
      </c>
      <c r="C3892" s="28" t="str">
        <f>"jingdian/"&amp;VLOOKUP(E3892,city!$D$4:$P$352,12,FALSE)&amp;"/"&amp;VLOOKUP(E3892,city!$D$4:$P$352,13,FALSE)&amp;"/"&amp;IF(G3892&lt;11,"jd",IF(G3892&lt;16,"tc","cs"))&amp;"/"&amp;IF(G3892&lt;11,G3892,IF(G3892&lt;16,G3892-10,G3892-15))&amp;".jpg"</f>
        <v>jingdian/sichuan/liangshan/tc/3.jpg</v>
      </c>
      <c r="D3892" s="23">
        <f t="shared" si="182"/>
        <v>2</v>
      </c>
      <c r="E3892" s="2" t="str">
        <f>VLOOKUP(F3892,city!$A$4:$D$352,4,FALSE)</f>
        <v>凉山</v>
      </c>
      <c r="F3892" s="22">
        <f t="shared" si="183"/>
        <v>229</v>
      </c>
      <c r="G3892" s="22">
        <f>IF(VLOOKUP(F3891,city!$A$4:$H$352,8,FALSE)&gt;G3891,G3891+1,1)</f>
        <v>13</v>
      </c>
    </row>
    <row r="3893" spans="1:7" x14ac:dyDescent="0.15">
      <c r="A3893" s="23">
        <f t="shared" si="181"/>
        <v>122954</v>
      </c>
      <c r="B3893" s="24">
        <v>5</v>
      </c>
      <c r="C3893" s="28" t="str">
        <f>"jingdian/"&amp;VLOOKUP(E3893,city!$D$4:$P$352,12,FALSE)&amp;"/"&amp;VLOOKUP(E3893,city!$D$4:$P$352,13,FALSE)&amp;"/"&amp;IF(G3893&lt;11,"jd",IF(G3893&lt;16,"tc","cs"))&amp;"/"&amp;IF(G3893&lt;11,G3893,IF(G3893&lt;16,G3893-10,G3893-15))&amp;".jpg"</f>
        <v>jingdian/sichuan/liangshan/tc/4.jpg</v>
      </c>
      <c r="D3893" s="23">
        <f t="shared" si="182"/>
        <v>2</v>
      </c>
      <c r="E3893" s="2" t="str">
        <f>VLOOKUP(F3893,city!$A$4:$D$352,4,FALSE)</f>
        <v>凉山</v>
      </c>
      <c r="F3893" s="22">
        <f t="shared" si="183"/>
        <v>229</v>
      </c>
      <c r="G3893" s="22">
        <f>IF(VLOOKUP(F3892,city!$A$4:$H$352,8,FALSE)&gt;G3892,G3892+1,1)</f>
        <v>14</v>
      </c>
    </row>
    <row r="3894" spans="1:7" x14ac:dyDescent="0.15">
      <c r="A3894" s="23">
        <f t="shared" si="181"/>
        <v>122955</v>
      </c>
      <c r="B3894" s="24">
        <v>2</v>
      </c>
      <c r="C3894" s="28" t="str">
        <f>"jingdian/"&amp;VLOOKUP(E3894,city!$D$4:$P$352,12,FALSE)&amp;"/"&amp;VLOOKUP(E3894,city!$D$4:$P$352,13,FALSE)&amp;"/"&amp;IF(G3894&lt;11,"jd",IF(G3894&lt;16,"tc","cs"))&amp;"/"&amp;IF(G3894&lt;11,G3894,IF(G3894&lt;16,G3894-10,G3894-15))&amp;".jpg"</f>
        <v>jingdian/sichuan/liangshan/tc/5.jpg</v>
      </c>
      <c r="D3894" s="23">
        <f t="shared" si="182"/>
        <v>2</v>
      </c>
      <c r="E3894" s="2" t="str">
        <f>VLOOKUP(F3894,city!$A$4:$D$352,4,FALSE)</f>
        <v>凉山</v>
      </c>
      <c r="F3894" s="22">
        <f t="shared" si="183"/>
        <v>229</v>
      </c>
      <c r="G3894" s="22">
        <f>IF(VLOOKUP(F3893,city!$A$4:$H$352,8,FALSE)&gt;G3893,G3893+1,1)</f>
        <v>15</v>
      </c>
    </row>
    <row r="3895" spans="1:7" x14ac:dyDescent="0.15">
      <c r="A3895" s="23">
        <f t="shared" si="181"/>
        <v>122981</v>
      </c>
      <c r="B3895" s="24">
        <v>5</v>
      </c>
      <c r="C3895" s="28" t="str">
        <f>"jingdian/"&amp;VLOOKUP(E3895,city!$D$4:$P$352,12,FALSE)&amp;"/"&amp;VLOOKUP(E3895,city!$D$4:$P$352,13,FALSE)&amp;"/"&amp;IF(G3895&lt;11,"jd",IF(G3895&lt;16,"tc","cs"))&amp;"/"&amp;IF(G3895&lt;11,G3895,IF(G3895&lt;16,G3895-10,G3895-15))&amp;".jpg"</f>
        <v>jingdian/sichuan/liangshan/cs/1.jpg</v>
      </c>
      <c r="D3895" s="23">
        <f t="shared" si="182"/>
        <v>3</v>
      </c>
      <c r="E3895" s="2" t="str">
        <f>VLOOKUP(F3895,city!$A$4:$D$352,4,FALSE)</f>
        <v>凉山</v>
      </c>
      <c r="F3895" s="22">
        <f t="shared" si="183"/>
        <v>229</v>
      </c>
      <c r="G3895" s="22">
        <f>IF(VLOOKUP(F3894,city!$A$4:$H$352,8,FALSE)&gt;G3894,G3894+1,1)</f>
        <v>16</v>
      </c>
    </row>
    <row r="3896" spans="1:7" x14ac:dyDescent="0.15">
      <c r="A3896" s="23">
        <f t="shared" si="181"/>
        <v>122982</v>
      </c>
      <c r="B3896" s="24">
        <v>4</v>
      </c>
      <c r="C3896" s="28" t="str">
        <f>"jingdian/"&amp;VLOOKUP(E3896,city!$D$4:$P$352,12,FALSE)&amp;"/"&amp;VLOOKUP(E3896,city!$D$4:$P$352,13,FALSE)&amp;"/"&amp;IF(G3896&lt;11,"jd",IF(G3896&lt;16,"tc","cs"))&amp;"/"&amp;IF(G3896&lt;11,G3896,IF(G3896&lt;16,G3896-10,G3896-15))&amp;".jpg"</f>
        <v>jingdian/sichuan/liangshan/cs/2.jpg</v>
      </c>
      <c r="D3896" s="23">
        <f t="shared" si="182"/>
        <v>3</v>
      </c>
      <c r="E3896" s="2" t="str">
        <f>VLOOKUP(F3896,city!$A$4:$D$352,4,FALSE)</f>
        <v>凉山</v>
      </c>
      <c r="F3896" s="22">
        <f t="shared" si="183"/>
        <v>229</v>
      </c>
      <c r="G3896" s="22">
        <f>IF(VLOOKUP(F3895,city!$A$4:$H$352,8,FALSE)&gt;G3895,G3895+1,1)</f>
        <v>17</v>
      </c>
    </row>
    <row r="3897" spans="1:7" x14ac:dyDescent="0.15">
      <c r="A3897" s="23">
        <f t="shared" si="181"/>
        <v>123001</v>
      </c>
      <c r="B3897" s="24">
        <v>1</v>
      </c>
      <c r="C3897" s="28" t="str">
        <f>"jingdian/"&amp;VLOOKUP(E3897,city!$D$4:$P$352,12,FALSE)&amp;"/"&amp;VLOOKUP(E3897,city!$D$4:$P$352,13,FALSE)&amp;"/"&amp;IF(G3897&lt;11,"jd",IF(G3897&lt;16,"tc","cs"))&amp;"/"&amp;IF(G3897&lt;11,G3897,IF(G3897&lt;16,G3897-10,G3897-15))&amp;".jpg"</f>
        <v>jingdian/guizhou/guiyang/jd/1.jpg</v>
      </c>
      <c r="D3897" s="23">
        <f t="shared" si="182"/>
        <v>1</v>
      </c>
      <c r="E3897" s="2" t="str">
        <f>VLOOKUP(F3897,city!$A$4:$D$352,4,FALSE)</f>
        <v>贵阳</v>
      </c>
      <c r="F3897" s="22">
        <f t="shared" si="183"/>
        <v>230</v>
      </c>
      <c r="G3897" s="22">
        <f>IF(VLOOKUP(F3896,city!$A$4:$H$352,8,FALSE)&gt;G3896,G3896+1,1)</f>
        <v>1</v>
      </c>
    </row>
    <row r="3898" spans="1:7" x14ac:dyDescent="0.15">
      <c r="A3898" s="23">
        <f t="shared" si="181"/>
        <v>123002</v>
      </c>
      <c r="B3898" s="24">
        <v>1</v>
      </c>
      <c r="C3898" s="28" t="str">
        <f>"jingdian/"&amp;VLOOKUP(E3898,city!$D$4:$P$352,12,FALSE)&amp;"/"&amp;VLOOKUP(E3898,city!$D$4:$P$352,13,FALSE)&amp;"/"&amp;IF(G3898&lt;11,"jd",IF(G3898&lt;16,"tc","cs"))&amp;"/"&amp;IF(G3898&lt;11,G3898,IF(G3898&lt;16,G3898-10,G3898-15))&amp;".jpg"</f>
        <v>jingdian/guizhou/guiyang/jd/2.jpg</v>
      </c>
      <c r="D3898" s="23">
        <f t="shared" si="182"/>
        <v>1</v>
      </c>
      <c r="E3898" s="2" t="str">
        <f>VLOOKUP(F3898,city!$A$4:$D$352,4,FALSE)</f>
        <v>贵阳</v>
      </c>
      <c r="F3898" s="22">
        <f t="shared" si="183"/>
        <v>230</v>
      </c>
      <c r="G3898" s="22">
        <f>IF(VLOOKUP(F3897,city!$A$4:$H$352,8,FALSE)&gt;G3897,G3897+1,1)</f>
        <v>2</v>
      </c>
    </row>
    <row r="3899" spans="1:7" x14ac:dyDescent="0.15">
      <c r="A3899" s="23">
        <f t="shared" si="181"/>
        <v>123003</v>
      </c>
      <c r="B3899" s="24">
        <v>1</v>
      </c>
      <c r="C3899" s="28" t="str">
        <f>"jingdian/"&amp;VLOOKUP(E3899,city!$D$4:$P$352,12,FALSE)&amp;"/"&amp;VLOOKUP(E3899,city!$D$4:$P$352,13,FALSE)&amp;"/"&amp;IF(G3899&lt;11,"jd",IF(G3899&lt;16,"tc","cs"))&amp;"/"&amp;IF(G3899&lt;11,G3899,IF(G3899&lt;16,G3899-10,G3899-15))&amp;".jpg"</f>
        <v>jingdian/guizhou/guiyang/jd/3.jpg</v>
      </c>
      <c r="D3899" s="23">
        <f t="shared" si="182"/>
        <v>1</v>
      </c>
      <c r="E3899" s="2" t="str">
        <f>VLOOKUP(F3899,city!$A$4:$D$352,4,FALSE)</f>
        <v>贵阳</v>
      </c>
      <c r="F3899" s="22">
        <f t="shared" si="183"/>
        <v>230</v>
      </c>
      <c r="G3899" s="22">
        <f>IF(VLOOKUP(F3898,city!$A$4:$H$352,8,FALSE)&gt;G3898,G3898+1,1)</f>
        <v>3</v>
      </c>
    </row>
    <row r="3900" spans="1:7" x14ac:dyDescent="0.15">
      <c r="A3900" s="23">
        <f t="shared" si="181"/>
        <v>123004</v>
      </c>
      <c r="B3900" s="24">
        <v>1</v>
      </c>
      <c r="C3900" s="28" t="str">
        <f>"jingdian/"&amp;VLOOKUP(E3900,city!$D$4:$P$352,12,FALSE)&amp;"/"&amp;VLOOKUP(E3900,city!$D$4:$P$352,13,FALSE)&amp;"/"&amp;IF(G3900&lt;11,"jd",IF(G3900&lt;16,"tc","cs"))&amp;"/"&amp;IF(G3900&lt;11,G3900,IF(G3900&lt;16,G3900-10,G3900-15))&amp;".jpg"</f>
        <v>jingdian/guizhou/guiyang/jd/4.jpg</v>
      </c>
      <c r="D3900" s="23">
        <f t="shared" si="182"/>
        <v>1</v>
      </c>
      <c r="E3900" s="2" t="str">
        <f>VLOOKUP(F3900,city!$A$4:$D$352,4,FALSE)</f>
        <v>贵阳</v>
      </c>
      <c r="F3900" s="22">
        <f t="shared" si="183"/>
        <v>230</v>
      </c>
      <c r="G3900" s="22">
        <f>IF(VLOOKUP(F3899,city!$A$4:$H$352,8,FALSE)&gt;G3899,G3899+1,1)</f>
        <v>4</v>
      </c>
    </row>
    <row r="3901" spans="1:7" x14ac:dyDescent="0.15">
      <c r="A3901" s="23">
        <f t="shared" si="181"/>
        <v>123005</v>
      </c>
      <c r="B3901" s="24">
        <v>1</v>
      </c>
      <c r="C3901" s="28" t="str">
        <f>"jingdian/"&amp;VLOOKUP(E3901,city!$D$4:$P$352,12,FALSE)&amp;"/"&amp;VLOOKUP(E3901,city!$D$4:$P$352,13,FALSE)&amp;"/"&amp;IF(G3901&lt;11,"jd",IF(G3901&lt;16,"tc","cs"))&amp;"/"&amp;IF(G3901&lt;11,G3901,IF(G3901&lt;16,G3901-10,G3901-15))&amp;".jpg"</f>
        <v>jingdian/guizhou/guiyang/jd/5.jpg</v>
      </c>
      <c r="D3901" s="23">
        <f t="shared" si="182"/>
        <v>1</v>
      </c>
      <c r="E3901" s="2" t="str">
        <f>VLOOKUP(F3901,city!$A$4:$D$352,4,FALSE)</f>
        <v>贵阳</v>
      </c>
      <c r="F3901" s="22">
        <f t="shared" si="183"/>
        <v>230</v>
      </c>
      <c r="G3901" s="22">
        <f>IF(VLOOKUP(F3900,city!$A$4:$H$352,8,FALSE)&gt;G3900,G3900+1,1)</f>
        <v>5</v>
      </c>
    </row>
    <row r="3902" spans="1:7" x14ac:dyDescent="0.15">
      <c r="A3902" s="23">
        <f t="shared" si="181"/>
        <v>123006</v>
      </c>
      <c r="B3902" s="24">
        <v>1</v>
      </c>
      <c r="C3902" s="28" t="str">
        <f>"jingdian/"&amp;VLOOKUP(E3902,city!$D$4:$P$352,12,FALSE)&amp;"/"&amp;VLOOKUP(E3902,city!$D$4:$P$352,13,FALSE)&amp;"/"&amp;IF(G3902&lt;11,"jd",IF(G3902&lt;16,"tc","cs"))&amp;"/"&amp;IF(G3902&lt;11,G3902,IF(G3902&lt;16,G3902-10,G3902-15))&amp;".jpg"</f>
        <v>jingdian/guizhou/guiyang/jd/6.jpg</v>
      </c>
      <c r="D3902" s="23">
        <f t="shared" si="182"/>
        <v>1</v>
      </c>
      <c r="E3902" s="2" t="str">
        <f>VLOOKUP(F3902,city!$A$4:$D$352,4,FALSE)</f>
        <v>贵阳</v>
      </c>
      <c r="F3902" s="22">
        <f t="shared" si="183"/>
        <v>230</v>
      </c>
      <c r="G3902" s="22">
        <f>IF(VLOOKUP(F3901,city!$A$4:$H$352,8,FALSE)&gt;G3901,G3901+1,1)</f>
        <v>6</v>
      </c>
    </row>
    <row r="3903" spans="1:7" x14ac:dyDescent="0.15">
      <c r="A3903" s="23">
        <f t="shared" si="181"/>
        <v>123007</v>
      </c>
      <c r="B3903" s="24">
        <v>1</v>
      </c>
      <c r="C3903" s="28" t="str">
        <f>"jingdian/"&amp;VLOOKUP(E3903,city!$D$4:$P$352,12,FALSE)&amp;"/"&amp;VLOOKUP(E3903,city!$D$4:$P$352,13,FALSE)&amp;"/"&amp;IF(G3903&lt;11,"jd",IF(G3903&lt;16,"tc","cs"))&amp;"/"&amp;IF(G3903&lt;11,G3903,IF(G3903&lt;16,G3903-10,G3903-15))&amp;".jpg"</f>
        <v>jingdian/guizhou/guiyang/jd/7.jpg</v>
      </c>
      <c r="D3903" s="23">
        <f t="shared" si="182"/>
        <v>1</v>
      </c>
      <c r="E3903" s="2" t="str">
        <f>VLOOKUP(F3903,city!$A$4:$D$352,4,FALSE)</f>
        <v>贵阳</v>
      </c>
      <c r="F3903" s="22">
        <f t="shared" si="183"/>
        <v>230</v>
      </c>
      <c r="G3903" s="22">
        <f>IF(VLOOKUP(F3902,city!$A$4:$H$352,8,FALSE)&gt;G3902,G3902+1,1)</f>
        <v>7</v>
      </c>
    </row>
    <row r="3904" spans="1:7" x14ac:dyDescent="0.15">
      <c r="A3904" s="23">
        <f t="shared" si="181"/>
        <v>123008</v>
      </c>
      <c r="B3904" s="24">
        <v>1</v>
      </c>
      <c r="C3904" s="28" t="str">
        <f>"jingdian/"&amp;VLOOKUP(E3904,city!$D$4:$P$352,12,FALSE)&amp;"/"&amp;VLOOKUP(E3904,city!$D$4:$P$352,13,FALSE)&amp;"/"&amp;IF(G3904&lt;11,"jd",IF(G3904&lt;16,"tc","cs"))&amp;"/"&amp;IF(G3904&lt;11,G3904,IF(G3904&lt;16,G3904-10,G3904-15))&amp;".jpg"</f>
        <v>jingdian/guizhou/guiyang/jd/8.jpg</v>
      </c>
      <c r="D3904" s="23">
        <f t="shared" si="182"/>
        <v>1</v>
      </c>
      <c r="E3904" s="2" t="str">
        <f>VLOOKUP(F3904,city!$A$4:$D$352,4,FALSE)</f>
        <v>贵阳</v>
      </c>
      <c r="F3904" s="22">
        <f t="shared" si="183"/>
        <v>230</v>
      </c>
      <c r="G3904" s="22">
        <f>IF(VLOOKUP(F3903,city!$A$4:$H$352,8,FALSE)&gt;G3903,G3903+1,1)</f>
        <v>8</v>
      </c>
    </row>
    <row r="3905" spans="1:7" x14ac:dyDescent="0.15">
      <c r="A3905" s="23">
        <f t="shared" si="181"/>
        <v>123009</v>
      </c>
      <c r="B3905" s="24">
        <v>1</v>
      </c>
      <c r="C3905" s="28" t="str">
        <f>"jingdian/"&amp;VLOOKUP(E3905,city!$D$4:$P$352,12,FALSE)&amp;"/"&amp;VLOOKUP(E3905,city!$D$4:$P$352,13,FALSE)&amp;"/"&amp;IF(G3905&lt;11,"jd",IF(G3905&lt;16,"tc","cs"))&amp;"/"&amp;IF(G3905&lt;11,G3905,IF(G3905&lt;16,G3905-10,G3905-15))&amp;".jpg"</f>
        <v>jingdian/guizhou/guiyang/jd/9.jpg</v>
      </c>
      <c r="D3905" s="23">
        <f t="shared" si="182"/>
        <v>1</v>
      </c>
      <c r="E3905" s="2" t="str">
        <f>VLOOKUP(F3905,city!$A$4:$D$352,4,FALSE)</f>
        <v>贵阳</v>
      </c>
      <c r="F3905" s="22">
        <f t="shared" si="183"/>
        <v>230</v>
      </c>
      <c r="G3905" s="22">
        <f>IF(VLOOKUP(F3904,city!$A$4:$H$352,8,FALSE)&gt;G3904,G3904+1,1)</f>
        <v>9</v>
      </c>
    </row>
    <row r="3906" spans="1:7" x14ac:dyDescent="0.15">
      <c r="A3906" s="23">
        <f t="shared" si="181"/>
        <v>123010</v>
      </c>
      <c r="B3906" s="24">
        <v>1</v>
      </c>
      <c r="C3906" s="28" t="str">
        <f>"jingdian/"&amp;VLOOKUP(E3906,city!$D$4:$P$352,12,FALSE)&amp;"/"&amp;VLOOKUP(E3906,city!$D$4:$P$352,13,FALSE)&amp;"/"&amp;IF(G3906&lt;11,"jd",IF(G3906&lt;16,"tc","cs"))&amp;"/"&amp;IF(G3906&lt;11,G3906,IF(G3906&lt;16,G3906-10,G3906-15))&amp;".jpg"</f>
        <v>jingdian/guizhou/guiyang/jd/10.jpg</v>
      </c>
      <c r="D3906" s="23">
        <f t="shared" si="182"/>
        <v>1</v>
      </c>
      <c r="E3906" s="2" t="str">
        <f>VLOOKUP(F3906,city!$A$4:$D$352,4,FALSE)</f>
        <v>贵阳</v>
      </c>
      <c r="F3906" s="22">
        <f t="shared" si="183"/>
        <v>230</v>
      </c>
      <c r="G3906" s="22">
        <f>IF(VLOOKUP(F3905,city!$A$4:$H$352,8,FALSE)&gt;G3905,G3905+1,1)</f>
        <v>10</v>
      </c>
    </row>
    <row r="3907" spans="1:7" x14ac:dyDescent="0.15">
      <c r="A3907" s="23">
        <f t="shared" si="181"/>
        <v>123051</v>
      </c>
      <c r="B3907" s="24">
        <v>2</v>
      </c>
      <c r="C3907" s="28" t="str">
        <f>"jingdian/"&amp;VLOOKUP(E3907,city!$D$4:$P$352,12,FALSE)&amp;"/"&amp;VLOOKUP(E3907,city!$D$4:$P$352,13,FALSE)&amp;"/"&amp;IF(G3907&lt;11,"jd",IF(G3907&lt;16,"tc","cs"))&amp;"/"&amp;IF(G3907&lt;11,G3907,IF(G3907&lt;16,G3907-10,G3907-15))&amp;".jpg"</f>
        <v>jingdian/guizhou/guiyang/tc/1.jpg</v>
      </c>
      <c r="D3907" s="23">
        <f t="shared" si="182"/>
        <v>2</v>
      </c>
      <c r="E3907" s="2" t="str">
        <f>VLOOKUP(F3907,city!$A$4:$D$352,4,FALSE)</f>
        <v>贵阳</v>
      </c>
      <c r="F3907" s="22">
        <f t="shared" si="183"/>
        <v>230</v>
      </c>
      <c r="G3907" s="22">
        <f>IF(VLOOKUP(F3906,city!$A$4:$H$352,8,FALSE)&gt;G3906,G3906+1,1)</f>
        <v>11</v>
      </c>
    </row>
    <row r="3908" spans="1:7" x14ac:dyDescent="0.15">
      <c r="A3908" s="23">
        <f t="shared" si="181"/>
        <v>123052</v>
      </c>
      <c r="B3908" s="24">
        <v>4</v>
      </c>
      <c r="C3908" s="28" t="str">
        <f>"jingdian/"&amp;VLOOKUP(E3908,city!$D$4:$P$352,12,FALSE)&amp;"/"&amp;VLOOKUP(E3908,city!$D$4:$P$352,13,FALSE)&amp;"/"&amp;IF(G3908&lt;11,"jd",IF(G3908&lt;16,"tc","cs"))&amp;"/"&amp;IF(G3908&lt;11,G3908,IF(G3908&lt;16,G3908-10,G3908-15))&amp;".jpg"</f>
        <v>jingdian/guizhou/guiyang/tc/2.jpg</v>
      </c>
      <c r="D3908" s="23">
        <f t="shared" si="182"/>
        <v>2</v>
      </c>
      <c r="E3908" s="2" t="str">
        <f>VLOOKUP(F3908,city!$A$4:$D$352,4,FALSE)</f>
        <v>贵阳</v>
      </c>
      <c r="F3908" s="22">
        <f t="shared" si="183"/>
        <v>230</v>
      </c>
      <c r="G3908" s="22">
        <f>IF(VLOOKUP(F3907,city!$A$4:$H$352,8,FALSE)&gt;G3907,G3907+1,1)</f>
        <v>12</v>
      </c>
    </row>
    <row r="3909" spans="1:7" x14ac:dyDescent="0.15">
      <c r="A3909" s="23">
        <f t="shared" ref="A3909:A3972" si="184">IF(G3909&lt;11,G3909,IF(G3909&lt;16,G3909+40,G3909+65))+F3909*100+100000</f>
        <v>123053</v>
      </c>
      <c r="B3909" s="24">
        <v>5</v>
      </c>
      <c r="C3909" s="28" t="str">
        <f>"jingdian/"&amp;VLOOKUP(E3909,city!$D$4:$P$352,12,FALSE)&amp;"/"&amp;VLOOKUP(E3909,city!$D$4:$P$352,13,FALSE)&amp;"/"&amp;IF(G3909&lt;11,"jd",IF(G3909&lt;16,"tc","cs"))&amp;"/"&amp;IF(G3909&lt;11,G3909,IF(G3909&lt;16,G3909-10,G3909-15))&amp;".jpg"</f>
        <v>jingdian/guizhou/guiyang/tc/3.jpg</v>
      </c>
      <c r="D3909" s="23">
        <f t="shared" ref="D3909:D3972" si="185">IF(G3909&lt;11,1,IF(G3909&lt;16,2,3))</f>
        <v>2</v>
      </c>
      <c r="E3909" s="2" t="str">
        <f>VLOOKUP(F3909,city!$A$4:$D$352,4,FALSE)</f>
        <v>贵阳</v>
      </c>
      <c r="F3909" s="22">
        <f t="shared" si="183"/>
        <v>230</v>
      </c>
      <c r="G3909" s="22">
        <f>IF(VLOOKUP(F3908,city!$A$4:$H$352,8,FALSE)&gt;G3908,G3908+1,1)</f>
        <v>13</v>
      </c>
    </row>
    <row r="3910" spans="1:7" x14ac:dyDescent="0.15">
      <c r="A3910" s="23">
        <f t="shared" si="184"/>
        <v>123054</v>
      </c>
      <c r="B3910" s="24">
        <v>4</v>
      </c>
      <c r="C3910" s="28" t="str">
        <f>"jingdian/"&amp;VLOOKUP(E3910,city!$D$4:$P$352,12,FALSE)&amp;"/"&amp;VLOOKUP(E3910,city!$D$4:$P$352,13,FALSE)&amp;"/"&amp;IF(G3910&lt;11,"jd",IF(G3910&lt;16,"tc","cs"))&amp;"/"&amp;IF(G3910&lt;11,G3910,IF(G3910&lt;16,G3910-10,G3910-15))&amp;".jpg"</f>
        <v>jingdian/guizhou/guiyang/tc/4.jpg</v>
      </c>
      <c r="D3910" s="23">
        <f t="shared" si="185"/>
        <v>2</v>
      </c>
      <c r="E3910" s="2" t="str">
        <f>VLOOKUP(F3910,city!$A$4:$D$352,4,FALSE)</f>
        <v>贵阳</v>
      </c>
      <c r="F3910" s="22">
        <f t="shared" si="183"/>
        <v>230</v>
      </c>
      <c r="G3910" s="22">
        <f>IF(VLOOKUP(F3909,city!$A$4:$H$352,8,FALSE)&gt;G3909,G3909+1,1)</f>
        <v>14</v>
      </c>
    </row>
    <row r="3911" spans="1:7" x14ac:dyDescent="0.15">
      <c r="A3911" s="23">
        <f t="shared" si="184"/>
        <v>123055</v>
      </c>
      <c r="B3911" s="24">
        <v>3</v>
      </c>
      <c r="C3911" s="28" t="str">
        <f>"jingdian/"&amp;VLOOKUP(E3911,city!$D$4:$P$352,12,FALSE)&amp;"/"&amp;VLOOKUP(E3911,city!$D$4:$P$352,13,FALSE)&amp;"/"&amp;IF(G3911&lt;11,"jd",IF(G3911&lt;16,"tc","cs"))&amp;"/"&amp;IF(G3911&lt;11,G3911,IF(G3911&lt;16,G3911-10,G3911-15))&amp;".jpg"</f>
        <v>jingdian/guizhou/guiyang/tc/5.jpg</v>
      </c>
      <c r="D3911" s="23">
        <f t="shared" si="185"/>
        <v>2</v>
      </c>
      <c r="E3911" s="2" t="str">
        <f>VLOOKUP(F3911,city!$A$4:$D$352,4,FALSE)</f>
        <v>贵阳</v>
      </c>
      <c r="F3911" s="22">
        <f t="shared" si="183"/>
        <v>230</v>
      </c>
      <c r="G3911" s="22">
        <f>IF(VLOOKUP(F3910,city!$A$4:$H$352,8,FALSE)&gt;G3910,G3910+1,1)</f>
        <v>15</v>
      </c>
    </row>
    <row r="3912" spans="1:7" x14ac:dyDescent="0.15">
      <c r="A3912" s="23">
        <f t="shared" si="184"/>
        <v>123081</v>
      </c>
      <c r="B3912" s="24">
        <v>4</v>
      </c>
      <c r="C3912" s="28" t="str">
        <f>"jingdian/"&amp;VLOOKUP(E3912,city!$D$4:$P$352,12,FALSE)&amp;"/"&amp;VLOOKUP(E3912,city!$D$4:$P$352,13,FALSE)&amp;"/"&amp;IF(G3912&lt;11,"jd",IF(G3912&lt;16,"tc","cs"))&amp;"/"&amp;IF(G3912&lt;11,G3912,IF(G3912&lt;16,G3912-10,G3912-15))&amp;".jpg"</f>
        <v>jingdian/guizhou/guiyang/cs/1.jpg</v>
      </c>
      <c r="D3912" s="23">
        <f t="shared" si="185"/>
        <v>3</v>
      </c>
      <c r="E3912" s="2" t="str">
        <f>VLOOKUP(F3912,city!$A$4:$D$352,4,FALSE)</f>
        <v>贵阳</v>
      </c>
      <c r="F3912" s="22">
        <f t="shared" si="183"/>
        <v>230</v>
      </c>
      <c r="G3912" s="22">
        <f>IF(VLOOKUP(F3911,city!$A$4:$H$352,8,FALSE)&gt;G3911,G3911+1,1)</f>
        <v>16</v>
      </c>
    </row>
    <row r="3913" spans="1:7" x14ac:dyDescent="0.15">
      <c r="A3913" s="23">
        <f t="shared" si="184"/>
        <v>123082</v>
      </c>
      <c r="B3913" s="24">
        <v>4</v>
      </c>
      <c r="C3913" s="28" t="str">
        <f>"jingdian/"&amp;VLOOKUP(E3913,city!$D$4:$P$352,12,FALSE)&amp;"/"&amp;VLOOKUP(E3913,city!$D$4:$P$352,13,FALSE)&amp;"/"&amp;IF(G3913&lt;11,"jd",IF(G3913&lt;16,"tc","cs"))&amp;"/"&amp;IF(G3913&lt;11,G3913,IF(G3913&lt;16,G3913-10,G3913-15))&amp;".jpg"</f>
        <v>jingdian/guizhou/guiyang/cs/2.jpg</v>
      </c>
      <c r="D3913" s="23">
        <f t="shared" si="185"/>
        <v>3</v>
      </c>
      <c r="E3913" s="2" t="str">
        <f>VLOOKUP(F3913,city!$A$4:$D$352,4,FALSE)</f>
        <v>贵阳</v>
      </c>
      <c r="F3913" s="22">
        <f t="shared" si="183"/>
        <v>230</v>
      </c>
      <c r="G3913" s="22">
        <f>IF(VLOOKUP(F3912,city!$A$4:$H$352,8,FALSE)&gt;G3912,G3912+1,1)</f>
        <v>17</v>
      </c>
    </row>
    <row r="3914" spans="1:7" x14ac:dyDescent="0.15">
      <c r="A3914" s="23">
        <f t="shared" si="184"/>
        <v>123101</v>
      </c>
      <c r="B3914" s="24">
        <v>1</v>
      </c>
      <c r="C3914" s="28" t="str">
        <f>"jingdian/"&amp;VLOOKUP(E3914,city!$D$4:$P$352,12,FALSE)&amp;"/"&amp;VLOOKUP(E3914,city!$D$4:$P$352,13,FALSE)&amp;"/"&amp;IF(G3914&lt;11,"jd",IF(G3914&lt;16,"tc","cs"))&amp;"/"&amp;IF(G3914&lt;11,G3914,IF(G3914&lt;16,G3914-10,G3914-15))&amp;".jpg"</f>
        <v>jingdian/guizhou/zunyi/jd/1.jpg</v>
      </c>
      <c r="D3914" s="23">
        <f t="shared" si="185"/>
        <v>1</v>
      </c>
      <c r="E3914" s="2" t="str">
        <f>VLOOKUP(F3914,city!$A$4:$D$352,4,FALSE)</f>
        <v>遵义</v>
      </c>
      <c r="F3914" s="22">
        <f t="shared" si="183"/>
        <v>231</v>
      </c>
      <c r="G3914" s="22">
        <f>IF(VLOOKUP(F3913,city!$A$4:$H$352,8,FALSE)&gt;G3913,G3913+1,1)</f>
        <v>1</v>
      </c>
    </row>
    <row r="3915" spans="1:7" x14ac:dyDescent="0.15">
      <c r="A3915" s="23">
        <f t="shared" si="184"/>
        <v>123102</v>
      </c>
      <c r="B3915" s="24">
        <v>1</v>
      </c>
      <c r="C3915" s="28" t="str">
        <f>"jingdian/"&amp;VLOOKUP(E3915,city!$D$4:$P$352,12,FALSE)&amp;"/"&amp;VLOOKUP(E3915,city!$D$4:$P$352,13,FALSE)&amp;"/"&amp;IF(G3915&lt;11,"jd",IF(G3915&lt;16,"tc","cs"))&amp;"/"&amp;IF(G3915&lt;11,G3915,IF(G3915&lt;16,G3915-10,G3915-15))&amp;".jpg"</f>
        <v>jingdian/guizhou/zunyi/jd/2.jpg</v>
      </c>
      <c r="D3915" s="23">
        <f t="shared" si="185"/>
        <v>1</v>
      </c>
      <c r="E3915" s="2" t="str">
        <f>VLOOKUP(F3915,city!$A$4:$D$352,4,FALSE)</f>
        <v>遵义</v>
      </c>
      <c r="F3915" s="22">
        <f t="shared" si="183"/>
        <v>231</v>
      </c>
      <c r="G3915" s="22">
        <f>IF(VLOOKUP(F3914,city!$A$4:$H$352,8,FALSE)&gt;G3914,G3914+1,1)</f>
        <v>2</v>
      </c>
    </row>
    <row r="3916" spans="1:7" x14ac:dyDescent="0.15">
      <c r="A3916" s="23">
        <f t="shared" si="184"/>
        <v>123103</v>
      </c>
      <c r="B3916" s="24">
        <v>1</v>
      </c>
      <c r="C3916" s="28" t="str">
        <f>"jingdian/"&amp;VLOOKUP(E3916,city!$D$4:$P$352,12,FALSE)&amp;"/"&amp;VLOOKUP(E3916,city!$D$4:$P$352,13,FALSE)&amp;"/"&amp;IF(G3916&lt;11,"jd",IF(G3916&lt;16,"tc","cs"))&amp;"/"&amp;IF(G3916&lt;11,G3916,IF(G3916&lt;16,G3916-10,G3916-15))&amp;".jpg"</f>
        <v>jingdian/guizhou/zunyi/jd/3.jpg</v>
      </c>
      <c r="D3916" s="23">
        <f t="shared" si="185"/>
        <v>1</v>
      </c>
      <c r="E3916" s="2" t="str">
        <f>VLOOKUP(F3916,city!$A$4:$D$352,4,FALSE)</f>
        <v>遵义</v>
      </c>
      <c r="F3916" s="22">
        <f t="shared" si="183"/>
        <v>231</v>
      </c>
      <c r="G3916" s="22">
        <f>IF(VLOOKUP(F3915,city!$A$4:$H$352,8,FALSE)&gt;G3915,G3915+1,1)</f>
        <v>3</v>
      </c>
    </row>
    <row r="3917" spans="1:7" x14ac:dyDescent="0.15">
      <c r="A3917" s="23">
        <f t="shared" si="184"/>
        <v>123104</v>
      </c>
      <c r="B3917" s="24">
        <v>1</v>
      </c>
      <c r="C3917" s="28" t="str">
        <f>"jingdian/"&amp;VLOOKUP(E3917,city!$D$4:$P$352,12,FALSE)&amp;"/"&amp;VLOOKUP(E3917,city!$D$4:$P$352,13,FALSE)&amp;"/"&amp;IF(G3917&lt;11,"jd",IF(G3917&lt;16,"tc","cs"))&amp;"/"&amp;IF(G3917&lt;11,G3917,IF(G3917&lt;16,G3917-10,G3917-15))&amp;".jpg"</f>
        <v>jingdian/guizhou/zunyi/jd/4.jpg</v>
      </c>
      <c r="D3917" s="23">
        <f t="shared" si="185"/>
        <v>1</v>
      </c>
      <c r="E3917" s="2" t="str">
        <f>VLOOKUP(F3917,city!$A$4:$D$352,4,FALSE)</f>
        <v>遵义</v>
      </c>
      <c r="F3917" s="22">
        <f t="shared" si="183"/>
        <v>231</v>
      </c>
      <c r="G3917" s="22">
        <f>IF(VLOOKUP(F3916,city!$A$4:$H$352,8,FALSE)&gt;G3916,G3916+1,1)</f>
        <v>4</v>
      </c>
    </row>
    <row r="3918" spans="1:7" x14ac:dyDescent="0.15">
      <c r="A3918" s="23">
        <f t="shared" si="184"/>
        <v>123105</v>
      </c>
      <c r="B3918" s="24">
        <v>1</v>
      </c>
      <c r="C3918" s="28" t="str">
        <f>"jingdian/"&amp;VLOOKUP(E3918,city!$D$4:$P$352,12,FALSE)&amp;"/"&amp;VLOOKUP(E3918,city!$D$4:$P$352,13,FALSE)&amp;"/"&amp;IF(G3918&lt;11,"jd",IF(G3918&lt;16,"tc","cs"))&amp;"/"&amp;IF(G3918&lt;11,G3918,IF(G3918&lt;16,G3918-10,G3918-15))&amp;".jpg"</f>
        <v>jingdian/guizhou/zunyi/jd/5.jpg</v>
      </c>
      <c r="D3918" s="23">
        <f t="shared" si="185"/>
        <v>1</v>
      </c>
      <c r="E3918" s="2" t="str">
        <f>VLOOKUP(F3918,city!$A$4:$D$352,4,FALSE)</f>
        <v>遵义</v>
      </c>
      <c r="F3918" s="22">
        <f t="shared" si="183"/>
        <v>231</v>
      </c>
      <c r="G3918" s="22">
        <f>IF(VLOOKUP(F3917,city!$A$4:$H$352,8,FALSE)&gt;G3917,G3917+1,1)</f>
        <v>5</v>
      </c>
    </row>
    <row r="3919" spans="1:7" x14ac:dyDescent="0.15">
      <c r="A3919" s="23">
        <f t="shared" si="184"/>
        <v>123106</v>
      </c>
      <c r="B3919" s="24">
        <v>1</v>
      </c>
      <c r="C3919" s="28" t="str">
        <f>"jingdian/"&amp;VLOOKUP(E3919,city!$D$4:$P$352,12,FALSE)&amp;"/"&amp;VLOOKUP(E3919,city!$D$4:$P$352,13,FALSE)&amp;"/"&amp;IF(G3919&lt;11,"jd",IF(G3919&lt;16,"tc","cs"))&amp;"/"&amp;IF(G3919&lt;11,G3919,IF(G3919&lt;16,G3919-10,G3919-15))&amp;".jpg"</f>
        <v>jingdian/guizhou/zunyi/jd/6.jpg</v>
      </c>
      <c r="D3919" s="23">
        <f t="shared" si="185"/>
        <v>1</v>
      </c>
      <c r="E3919" s="2" t="str">
        <f>VLOOKUP(F3919,city!$A$4:$D$352,4,FALSE)</f>
        <v>遵义</v>
      </c>
      <c r="F3919" s="22">
        <f t="shared" si="183"/>
        <v>231</v>
      </c>
      <c r="G3919" s="22">
        <f>IF(VLOOKUP(F3918,city!$A$4:$H$352,8,FALSE)&gt;G3918,G3918+1,1)</f>
        <v>6</v>
      </c>
    </row>
    <row r="3920" spans="1:7" x14ac:dyDescent="0.15">
      <c r="A3920" s="23">
        <f t="shared" si="184"/>
        <v>123107</v>
      </c>
      <c r="B3920" s="24">
        <v>1</v>
      </c>
      <c r="C3920" s="28" t="str">
        <f>"jingdian/"&amp;VLOOKUP(E3920,city!$D$4:$P$352,12,FALSE)&amp;"/"&amp;VLOOKUP(E3920,city!$D$4:$P$352,13,FALSE)&amp;"/"&amp;IF(G3920&lt;11,"jd",IF(G3920&lt;16,"tc","cs"))&amp;"/"&amp;IF(G3920&lt;11,G3920,IF(G3920&lt;16,G3920-10,G3920-15))&amp;".jpg"</f>
        <v>jingdian/guizhou/zunyi/jd/7.jpg</v>
      </c>
      <c r="D3920" s="23">
        <f t="shared" si="185"/>
        <v>1</v>
      </c>
      <c r="E3920" s="2" t="str">
        <f>VLOOKUP(F3920,city!$A$4:$D$352,4,FALSE)</f>
        <v>遵义</v>
      </c>
      <c r="F3920" s="22">
        <f t="shared" si="183"/>
        <v>231</v>
      </c>
      <c r="G3920" s="22">
        <f>IF(VLOOKUP(F3919,city!$A$4:$H$352,8,FALSE)&gt;G3919,G3919+1,1)</f>
        <v>7</v>
      </c>
    </row>
    <row r="3921" spans="1:7" x14ac:dyDescent="0.15">
      <c r="A3921" s="23">
        <f t="shared" si="184"/>
        <v>123108</v>
      </c>
      <c r="B3921" s="24">
        <v>1</v>
      </c>
      <c r="C3921" s="28" t="str">
        <f>"jingdian/"&amp;VLOOKUP(E3921,city!$D$4:$P$352,12,FALSE)&amp;"/"&amp;VLOOKUP(E3921,city!$D$4:$P$352,13,FALSE)&amp;"/"&amp;IF(G3921&lt;11,"jd",IF(G3921&lt;16,"tc","cs"))&amp;"/"&amp;IF(G3921&lt;11,G3921,IF(G3921&lt;16,G3921-10,G3921-15))&amp;".jpg"</f>
        <v>jingdian/guizhou/zunyi/jd/8.jpg</v>
      </c>
      <c r="D3921" s="23">
        <f t="shared" si="185"/>
        <v>1</v>
      </c>
      <c r="E3921" s="2" t="str">
        <f>VLOOKUP(F3921,city!$A$4:$D$352,4,FALSE)</f>
        <v>遵义</v>
      </c>
      <c r="F3921" s="22">
        <f t="shared" si="183"/>
        <v>231</v>
      </c>
      <c r="G3921" s="22">
        <f>IF(VLOOKUP(F3920,city!$A$4:$H$352,8,FALSE)&gt;G3920,G3920+1,1)</f>
        <v>8</v>
      </c>
    </row>
    <row r="3922" spans="1:7" x14ac:dyDescent="0.15">
      <c r="A3922" s="23">
        <f t="shared" si="184"/>
        <v>123109</v>
      </c>
      <c r="B3922" s="24">
        <v>1</v>
      </c>
      <c r="C3922" s="28" t="str">
        <f>"jingdian/"&amp;VLOOKUP(E3922,city!$D$4:$P$352,12,FALSE)&amp;"/"&amp;VLOOKUP(E3922,city!$D$4:$P$352,13,FALSE)&amp;"/"&amp;IF(G3922&lt;11,"jd",IF(G3922&lt;16,"tc","cs"))&amp;"/"&amp;IF(G3922&lt;11,G3922,IF(G3922&lt;16,G3922-10,G3922-15))&amp;".jpg"</f>
        <v>jingdian/guizhou/zunyi/jd/9.jpg</v>
      </c>
      <c r="D3922" s="23">
        <f t="shared" si="185"/>
        <v>1</v>
      </c>
      <c r="E3922" s="2" t="str">
        <f>VLOOKUP(F3922,city!$A$4:$D$352,4,FALSE)</f>
        <v>遵义</v>
      </c>
      <c r="F3922" s="22">
        <f t="shared" si="183"/>
        <v>231</v>
      </c>
      <c r="G3922" s="22">
        <f>IF(VLOOKUP(F3921,city!$A$4:$H$352,8,FALSE)&gt;G3921,G3921+1,1)</f>
        <v>9</v>
      </c>
    </row>
    <row r="3923" spans="1:7" x14ac:dyDescent="0.15">
      <c r="A3923" s="23">
        <f t="shared" si="184"/>
        <v>123110</v>
      </c>
      <c r="B3923" s="24">
        <v>1</v>
      </c>
      <c r="C3923" s="28" t="str">
        <f>"jingdian/"&amp;VLOOKUP(E3923,city!$D$4:$P$352,12,FALSE)&amp;"/"&amp;VLOOKUP(E3923,city!$D$4:$P$352,13,FALSE)&amp;"/"&amp;IF(G3923&lt;11,"jd",IF(G3923&lt;16,"tc","cs"))&amp;"/"&amp;IF(G3923&lt;11,G3923,IF(G3923&lt;16,G3923-10,G3923-15))&amp;".jpg"</f>
        <v>jingdian/guizhou/zunyi/jd/10.jpg</v>
      </c>
      <c r="D3923" s="23">
        <f t="shared" si="185"/>
        <v>1</v>
      </c>
      <c r="E3923" s="2" t="str">
        <f>VLOOKUP(F3923,city!$A$4:$D$352,4,FALSE)</f>
        <v>遵义</v>
      </c>
      <c r="F3923" s="22">
        <f t="shared" si="183"/>
        <v>231</v>
      </c>
      <c r="G3923" s="22">
        <f>IF(VLOOKUP(F3922,city!$A$4:$H$352,8,FALSE)&gt;G3922,G3922+1,1)</f>
        <v>10</v>
      </c>
    </row>
    <row r="3924" spans="1:7" x14ac:dyDescent="0.15">
      <c r="A3924" s="23">
        <f t="shared" si="184"/>
        <v>123151</v>
      </c>
      <c r="B3924" s="24">
        <v>3</v>
      </c>
      <c r="C3924" s="28" t="str">
        <f>"jingdian/"&amp;VLOOKUP(E3924,city!$D$4:$P$352,12,FALSE)&amp;"/"&amp;VLOOKUP(E3924,city!$D$4:$P$352,13,FALSE)&amp;"/"&amp;IF(G3924&lt;11,"jd",IF(G3924&lt;16,"tc","cs"))&amp;"/"&amp;IF(G3924&lt;11,G3924,IF(G3924&lt;16,G3924-10,G3924-15))&amp;".jpg"</f>
        <v>jingdian/guizhou/zunyi/tc/1.jpg</v>
      </c>
      <c r="D3924" s="23">
        <f t="shared" si="185"/>
        <v>2</v>
      </c>
      <c r="E3924" s="2" t="str">
        <f>VLOOKUP(F3924,city!$A$4:$D$352,4,FALSE)</f>
        <v>遵义</v>
      </c>
      <c r="F3924" s="22">
        <f t="shared" si="183"/>
        <v>231</v>
      </c>
      <c r="G3924" s="22">
        <f>IF(VLOOKUP(F3923,city!$A$4:$H$352,8,FALSE)&gt;G3923,G3923+1,1)</f>
        <v>11</v>
      </c>
    </row>
    <row r="3925" spans="1:7" x14ac:dyDescent="0.15">
      <c r="A3925" s="23">
        <f t="shared" si="184"/>
        <v>123152</v>
      </c>
      <c r="B3925" s="24">
        <v>4</v>
      </c>
      <c r="C3925" s="28" t="str">
        <f>"jingdian/"&amp;VLOOKUP(E3925,city!$D$4:$P$352,12,FALSE)&amp;"/"&amp;VLOOKUP(E3925,city!$D$4:$P$352,13,FALSE)&amp;"/"&amp;IF(G3925&lt;11,"jd",IF(G3925&lt;16,"tc","cs"))&amp;"/"&amp;IF(G3925&lt;11,G3925,IF(G3925&lt;16,G3925-10,G3925-15))&amp;".jpg"</f>
        <v>jingdian/guizhou/zunyi/tc/2.jpg</v>
      </c>
      <c r="D3925" s="23">
        <f t="shared" si="185"/>
        <v>2</v>
      </c>
      <c r="E3925" s="2" t="str">
        <f>VLOOKUP(F3925,city!$A$4:$D$352,4,FALSE)</f>
        <v>遵义</v>
      </c>
      <c r="F3925" s="22">
        <f t="shared" si="183"/>
        <v>231</v>
      </c>
      <c r="G3925" s="22">
        <f>IF(VLOOKUP(F3924,city!$A$4:$H$352,8,FALSE)&gt;G3924,G3924+1,1)</f>
        <v>12</v>
      </c>
    </row>
    <row r="3926" spans="1:7" x14ac:dyDescent="0.15">
      <c r="A3926" s="23">
        <f t="shared" si="184"/>
        <v>123153</v>
      </c>
      <c r="B3926" s="24">
        <v>3</v>
      </c>
      <c r="C3926" s="28" t="str">
        <f>"jingdian/"&amp;VLOOKUP(E3926,city!$D$4:$P$352,12,FALSE)&amp;"/"&amp;VLOOKUP(E3926,city!$D$4:$P$352,13,FALSE)&amp;"/"&amp;IF(G3926&lt;11,"jd",IF(G3926&lt;16,"tc","cs"))&amp;"/"&amp;IF(G3926&lt;11,G3926,IF(G3926&lt;16,G3926-10,G3926-15))&amp;".jpg"</f>
        <v>jingdian/guizhou/zunyi/tc/3.jpg</v>
      </c>
      <c r="D3926" s="23">
        <f t="shared" si="185"/>
        <v>2</v>
      </c>
      <c r="E3926" s="2" t="str">
        <f>VLOOKUP(F3926,city!$A$4:$D$352,4,FALSE)</f>
        <v>遵义</v>
      </c>
      <c r="F3926" s="22">
        <f t="shared" si="183"/>
        <v>231</v>
      </c>
      <c r="G3926" s="22">
        <f>IF(VLOOKUP(F3925,city!$A$4:$H$352,8,FALSE)&gt;G3925,G3925+1,1)</f>
        <v>13</v>
      </c>
    </row>
    <row r="3927" spans="1:7" x14ac:dyDescent="0.15">
      <c r="A3927" s="23">
        <f t="shared" si="184"/>
        <v>123154</v>
      </c>
      <c r="B3927" s="24">
        <v>4</v>
      </c>
      <c r="C3927" s="28" t="str">
        <f>"jingdian/"&amp;VLOOKUP(E3927,city!$D$4:$P$352,12,FALSE)&amp;"/"&amp;VLOOKUP(E3927,city!$D$4:$P$352,13,FALSE)&amp;"/"&amp;IF(G3927&lt;11,"jd",IF(G3927&lt;16,"tc","cs"))&amp;"/"&amp;IF(G3927&lt;11,G3927,IF(G3927&lt;16,G3927-10,G3927-15))&amp;".jpg"</f>
        <v>jingdian/guizhou/zunyi/tc/4.jpg</v>
      </c>
      <c r="D3927" s="23">
        <f t="shared" si="185"/>
        <v>2</v>
      </c>
      <c r="E3927" s="2" t="str">
        <f>VLOOKUP(F3927,city!$A$4:$D$352,4,FALSE)</f>
        <v>遵义</v>
      </c>
      <c r="F3927" s="22">
        <f t="shared" si="183"/>
        <v>231</v>
      </c>
      <c r="G3927" s="22">
        <f>IF(VLOOKUP(F3926,city!$A$4:$H$352,8,FALSE)&gt;G3926,G3926+1,1)</f>
        <v>14</v>
      </c>
    </row>
    <row r="3928" spans="1:7" x14ac:dyDescent="0.15">
      <c r="A3928" s="23">
        <f t="shared" si="184"/>
        <v>123155</v>
      </c>
      <c r="B3928" s="24">
        <v>2</v>
      </c>
      <c r="C3928" s="28" t="str">
        <f>"jingdian/"&amp;VLOOKUP(E3928,city!$D$4:$P$352,12,FALSE)&amp;"/"&amp;VLOOKUP(E3928,city!$D$4:$P$352,13,FALSE)&amp;"/"&amp;IF(G3928&lt;11,"jd",IF(G3928&lt;16,"tc","cs"))&amp;"/"&amp;IF(G3928&lt;11,G3928,IF(G3928&lt;16,G3928-10,G3928-15))&amp;".jpg"</f>
        <v>jingdian/guizhou/zunyi/tc/5.jpg</v>
      </c>
      <c r="D3928" s="23">
        <f t="shared" si="185"/>
        <v>2</v>
      </c>
      <c r="E3928" s="2" t="str">
        <f>VLOOKUP(F3928,city!$A$4:$D$352,4,FALSE)</f>
        <v>遵义</v>
      </c>
      <c r="F3928" s="22">
        <f t="shared" si="183"/>
        <v>231</v>
      </c>
      <c r="G3928" s="22">
        <f>IF(VLOOKUP(F3927,city!$A$4:$H$352,8,FALSE)&gt;G3927,G3927+1,1)</f>
        <v>15</v>
      </c>
    </row>
    <row r="3929" spans="1:7" x14ac:dyDescent="0.15">
      <c r="A3929" s="23">
        <f t="shared" si="184"/>
        <v>123181</v>
      </c>
      <c r="B3929" s="24">
        <v>2</v>
      </c>
      <c r="C3929" s="28" t="str">
        <f>"jingdian/"&amp;VLOOKUP(E3929,city!$D$4:$P$352,12,FALSE)&amp;"/"&amp;VLOOKUP(E3929,city!$D$4:$P$352,13,FALSE)&amp;"/"&amp;IF(G3929&lt;11,"jd",IF(G3929&lt;16,"tc","cs"))&amp;"/"&amp;IF(G3929&lt;11,G3929,IF(G3929&lt;16,G3929-10,G3929-15))&amp;".jpg"</f>
        <v>jingdian/guizhou/zunyi/cs/1.jpg</v>
      </c>
      <c r="D3929" s="23">
        <f t="shared" si="185"/>
        <v>3</v>
      </c>
      <c r="E3929" s="2" t="str">
        <f>VLOOKUP(F3929,city!$A$4:$D$352,4,FALSE)</f>
        <v>遵义</v>
      </c>
      <c r="F3929" s="22">
        <f t="shared" si="183"/>
        <v>231</v>
      </c>
      <c r="G3929" s="22">
        <f>IF(VLOOKUP(F3928,city!$A$4:$H$352,8,FALSE)&gt;G3928,G3928+1,1)</f>
        <v>16</v>
      </c>
    </row>
    <row r="3930" spans="1:7" x14ac:dyDescent="0.15">
      <c r="A3930" s="23">
        <f t="shared" si="184"/>
        <v>123182</v>
      </c>
      <c r="B3930" s="24">
        <v>3</v>
      </c>
      <c r="C3930" s="28" t="str">
        <f>"jingdian/"&amp;VLOOKUP(E3930,city!$D$4:$P$352,12,FALSE)&amp;"/"&amp;VLOOKUP(E3930,city!$D$4:$P$352,13,FALSE)&amp;"/"&amp;IF(G3930&lt;11,"jd",IF(G3930&lt;16,"tc","cs"))&amp;"/"&amp;IF(G3930&lt;11,G3930,IF(G3930&lt;16,G3930-10,G3930-15))&amp;".jpg"</f>
        <v>jingdian/guizhou/zunyi/cs/2.jpg</v>
      </c>
      <c r="D3930" s="23">
        <f t="shared" si="185"/>
        <v>3</v>
      </c>
      <c r="E3930" s="2" t="str">
        <f>VLOOKUP(F3930,city!$A$4:$D$352,4,FALSE)</f>
        <v>遵义</v>
      </c>
      <c r="F3930" s="22">
        <f t="shared" si="183"/>
        <v>231</v>
      </c>
      <c r="G3930" s="22">
        <f>IF(VLOOKUP(F3929,city!$A$4:$H$352,8,FALSE)&gt;G3929,G3929+1,1)</f>
        <v>17</v>
      </c>
    </row>
    <row r="3931" spans="1:7" x14ac:dyDescent="0.15">
      <c r="A3931" s="23">
        <f t="shared" si="184"/>
        <v>123201</v>
      </c>
      <c r="B3931" s="24">
        <v>1</v>
      </c>
      <c r="C3931" s="28" t="str">
        <f>"jingdian/"&amp;VLOOKUP(E3931,city!$D$4:$P$352,12,FALSE)&amp;"/"&amp;VLOOKUP(E3931,city!$D$4:$P$352,13,FALSE)&amp;"/"&amp;IF(G3931&lt;11,"jd",IF(G3931&lt;16,"tc","cs"))&amp;"/"&amp;IF(G3931&lt;11,G3931,IF(G3931&lt;16,G3931-10,G3931-15))&amp;".jpg"</f>
        <v>jingdian/guizhou/liupanshui/jd/1.jpg</v>
      </c>
      <c r="D3931" s="23">
        <f t="shared" si="185"/>
        <v>1</v>
      </c>
      <c r="E3931" s="2" t="str">
        <f>VLOOKUP(F3931,city!$A$4:$D$352,4,FALSE)</f>
        <v>六盘水</v>
      </c>
      <c r="F3931" s="22">
        <f t="shared" si="183"/>
        <v>232</v>
      </c>
      <c r="G3931" s="22">
        <f>IF(VLOOKUP(F3930,city!$A$4:$H$352,8,FALSE)&gt;G3930,G3930+1,1)</f>
        <v>1</v>
      </c>
    </row>
    <row r="3932" spans="1:7" x14ac:dyDescent="0.15">
      <c r="A3932" s="23">
        <f t="shared" si="184"/>
        <v>123202</v>
      </c>
      <c r="B3932" s="24">
        <v>1</v>
      </c>
      <c r="C3932" s="28" t="str">
        <f>"jingdian/"&amp;VLOOKUP(E3932,city!$D$4:$P$352,12,FALSE)&amp;"/"&amp;VLOOKUP(E3932,city!$D$4:$P$352,13,FALSE)&amp;"/"&amp;IF(G3932&lt;11,"jd",IF(G3932&lt;16,"tc","cs"))&amp;"/"&amp;IF(G3932&lt;11,G3932,IF(G3932&lt;16,G3932-10,G3932-15))&amp;".jpg"</f>
        <v>jingdian/guizhou/liupanshui/jd/2.jpg</v>
      </c>
      <c r="D3932" s="23">
        <f t="shared" si="185"/>
        <v>1</v>
      </c>
      <c r="E3932" s="2" t="str">
        <f>VLOOKUP(F3932,city!$A$4:$D$352,4,FALSE)</f>
        <v>六盘水</v>
      </c>
      <c r="F3932" s="22">
        <f t="shared" si="183"/>
        <v>232</v>
      </c>
      <c r="G3932" s="22">
        <f>IF(VLOOKUP(F3931,city!$A$4:$H$352,8,FALSE)&gt;G3931,G3931+1,1)</f>
        <v>2</v>
      </c>
    </row>
    <row r="3933" spans="1:7" x14ac:dyDescent="0.15">
      <c r="A3933" s="23">
        <f t="shared" si="184"/>
        <v>123203</v>
      </c>
      <c r="B3933" s="24">
        <v>1</v>
      </c>
      <c r="C3933" s="28" t="str">
        <f>"jingdian/"&amp;VLOOKUP(E3933,city!$D$4:$P$352,12,FALSE)&amp;"/"&amp;VLOOKUP(E3933,city!$D$4:$P$352,13,FALSE)&amp;"/"&amp;IF(G3933&lt;11,"jd",IF(G3933&lt;16,"tc","cs"))&amp;"/"&amp;IF(G3933&lt;11,G3933,IF(G3933&lt;16,G3933-10,G3933-15))&amp;".jpg"</f>
        <v>jingdian/guizhou/liupanshui/jd/3.jpg</v>
      </c>
      <c r="D3933" s="23">
        <f t="shared" si="185"/>
        <v>1</v>
      </c>
      <c r="E3933" s="2" t="str">
        <f>VLOOKUP(F3933,city!$A$4:$D$352,4,FALSE)</f>
        <v>六盘水</v>
      </c>
      <c r="F3933" s="22">
        <f t="shared" si="183"/>
        <v>232</v>
      </c>
      <c r="G3933" s="22">
        <f>IF(VLOOKUP(F3932,city!$A$4:$H$352,8,FALSE)&gt;G3932,G3932+1,1)</f>
        <v>3</v>
      </c>
    </row>
    <row r="3934" spans="1:7" x14ac:dyDescent="0.15">
      <c r="A3934" s="23">
        <f t="shared" si="184"/>
        <v>123204</v>
      </c>
      <c r="B3934" s="24">
        <v>1</v>
      </c>
      <c r="C3934" s="28" t="str">
        <f>"jingdian/"&amp;VLOOKUP(E3934,city!$D$4:$P$352,12,FALSE)&amp;"/"&amp;VLOOKUP(E3934,city!$D$4:$P$352,13,FALSE)&amp;"/"&amp;IF(G3934&lt;11,"jd",IF(G3934&lt;16,"tc","cs"))&amp;"/"&amp;IF(G3934&lt;11,G3934,IF(G3934&lt;16,G3934-10,G3934-15))&amp;".jpg"</f>
        <v>jingdian/guizhou/liupanshui/jd/4.jpg</v>
      </c>
      <c r="D3934" s="23">
        <f t="shared" si="185"/>
        <v>1</v>
      </c>
      <c r="E3934" s="2" t="str">
        <f>VLOOKUP(F3934,city!$A$4:$D$352,4,FALSE)</f>
        <v>六盘水</v>
      </c>
      <c r="F3934" s="22">
        <f t="shared" si="183"/>
        <v>232</v>
      </c>
      <c r="G3934" s="22">
        <f>IF(VLOOKUP(F3933,city!$A$4:$H$352,8,FALSE)&gt;G3933,G3933+1,1)</f>
        <v>4</v>
      </c>
    </row>
    <row r="3935" spans="1:7" x14ac:dyDescent="0.15">
      <c r="A3935" s="23">
        <f t="shared" si="184"/>
        <v>123205</v>
      </c>
      <c r="B3935" s="24">
        <v>1</v>
      </c>
      <c r="C3935" s="28" t="str">
        <f>"jingdian/"&amp;VLOOKUP(E3935,city!$D$4:$P$352,12,FALSE)&amp;"/"&amp;VLOOKUP(E3935,city!$D$4:$P$352,13,FALSE)&amp;"/"&amp;IF(G3935&lt;11,"jd",IF(G3935&lt;16,"tc","cs"))&amp;"/"&amp;IF(G3935&lt;11,G3935,IF(G3935&lt;16,G3935-10,G3935-15))&amp;".jpg"</f>
        <v>jingdian/guizhou/liupanshui/jd/5.jpg</v>
      </c>
      <c r="D3935" s="23">
        <f t="shared" si="185"/>
        <v>1</v>
      </c>
      <c r="E3935" s="2" t="str">
        <f>VLOOKUP(F3935,city!$A$4:$D$352,4,FALSE)</f>
        <v>六盘水</v>
      </c>
      <c r="F3935" s="22">
        <f t="shared" si="183"/>
        <v>232</v>
      </c>
      <c r="G3935" s="22">
        <f>IF(VLOOKUP(F3934,city!$A$4:$H$352,8,FALSE)&gt;G3934,G3934+1,1)</f>
        <v>5</v>
      </c>
    </row>
    <row r="3936" spans="1:7" x14ac:dyDescent="0.15">
      <c r="A3936" s="23">
        <f t="shared" si="184"/>
        <v>123206</v>
      </c>
      <c r="B3936" s="24">
        <v>1</v>
      </c>
      <c r="C3936" s="28" t="str">
        <f>"jingdian/"&amp;VLOOKUP(E3936,city!$D$4:$P$352,12,FALSE)&amp;"/"&amp;VLOOKUP(E3936,city!$D$4:$P$352,13,FALSE)&amp;"/"&amp;IF(G3936&lt;11,"jd",IF(G3936&lt;16,"tc","cs"))&amp;"/"&amp;IF(G3936&lt;11,G3936,IF(G3936&lt;16,G3936-10,G3936-15))&amp;".jpg"</f>
        <v>jingdian/guizhou/liupanshui/jd/6.jpg</v>
      </c>
      <c r="D3936" s="23">
        <f t="shared" si="185"/>
        <v>1</v>
      </c>
      <c r="E3936" s="2" t="str">
        <f>VLOOKUP(F3936,city!$A$4:$D$352,4,FALSE)</f>
        <v>六盘水</v>
      </c>
      <c r="F3936" s="22">
        <f t="shared" si="183"/>
        <v>232</v>
      </c>
      <c r="G3936" s="22">
        <f>IF(VLOOKUP(F3935,city!$A$4:$H$352,8,FALSE)&gt;G3935,G3935+1,1)</f>
        <v>6</v>
      </c>
    </row>
    <row r="3937" spans="1:7" x14ac:dyDescent="0.15">
      <c r="A3937" s="23">
        <f t="shared" si="184"/>
        <v>123207</v>
      </c>
      <c r="B3937" s="24">
        <v>1</v>
      </c>
      <c r="C3937" s="28" t="str">
        <f>"jingdian/"&amp;VLOOKUP(E3937,city!$D$4:$P$352,12,FALSE)&amp;"/"&amp;VLOOKUP(E3937,city!$D$4:$P$352,13,FALSE)&amp;"/"&amp;IF(G3937&lt;11,"jd",IF(G3937&lt;16,"tc","cs"))&amp;"/"&amp;IF(G3937&lt;11,G3937,IF(G3937&lt;16,G3937-10,G3937-15))&amp;".jpg"</f>
        <v>jingdian/guizhou/liupanshui/jd/7.jpg</v>
      </c>
      <c r="D3937" s="23">
        <f t="shared" si="185"/>
        <v>1</v>
      </c>
      <c r="E3937" s="2" t="str">
        <f>VLOOKUP(F3937,city!$A$4:$D$352,4,FALSE)</f>
        <v>六盘水</v>
      </c>
      <c r="F3937" s="22">
        <f t="shared" si="183"/>
        <v>232</v>
      </c>
      <c r="G3937" s="22">
        <f>IF(VLOOKUP(F3936,city!$A$4:$H$352,8,FALSE)&gt;G3936,G3936+1,1)</f>
        <v>7</v>
      </c>
    </row>
    <row r="3938" spans="1:7" x14ac:dyDescent="0.15">
      <c r="A3938" s="23">
        <f t="shared" si="184"/>
        <v>123208</v>
      </c>
      <c r="B3938" s="24">
        <v>1</v>
      </c>
      <c r="C3938" s="28" t="str">
        <f>"jingdian/"&amp;VLOOKUP(E3938,city!$D$4:$P$352,12,FALSE)&amp;"/"&amp;VLOOKUP(E3938,city!$D$4:$P$352,13,FALSE)&amp;"/"&amp;IF(G3938&lt;11,"jd",IF(G3938&lt;16,"tc","cs"))&amp;"/"&amp;IF(G3938&lt;11,G3938,IF(G3938&lt;16,G3938-10,G3938-15))&amp;".jpg"</f>
        <v>jingdian/guizhou/liupanshui/jd/8.jpg</v>
      </c>
      <c r="D3938" s="23">
        <f t="shared" si="185"/>
        <v>1</v>
      </c>
      <c r="E3938" s="2" t="str">
        <f>VLOOKUP(F3938,city!$A$4:$D$352,4,FALSE)</f>
        <v>六盘水</v>
      </c>
      <c r="F3938" s="22">
        <f t="shared" si="183"/>
        <v>232</v>
      </c>
      <c r="G3938" s="22">
        <f>IF(VLOOKUP(F3937,city!$A$4:$H$352,8,FALSE)&gt;G3937,G3937+1,1)</f>
        <v>8</v>
      </c>
    </row>
    <row r="3939" spans="1:7" x14ac:dyDescent="0.15">
      <c r="A3939" s="23">
        <f t="shared" si="184"/>
        <v>123209</v>
      </c>
      <c r="B3939" s="24">
        <v>1</v>
      </c>
      <c r="C3939" s="28" t="str">
        <f>"jingdian/"&amp;VLOOKUP(E3939,city!$D$4:$P$352,12,FALSE)&amp;"/"&amp;VLOOKUP(E3939,city!$D$4:$P$352,13,FALSE)&amp;"/"&amp;IF(G3939&lt;11,"jd",IF(G3939&lt;16,"tc","cs"))&amp;"/"&amp;IF(G3939&lt;11,G3939,IF(G3939&lt;16,G3939-10,G3939-15))&amp;".jpg"</f>
        <v>jingdian/guizhou/liupanshui/jd/9.jpg</v>
      </c>
      <c r="D3939" s="23">
        <f t="shared" si="185"/>
        <v>1</v>
      </c>
      <c r="E3939" s="2" t="str">
        <f>VLOOKUP(F3939,city!$A$4:$D$352,4,FALSE)</f>
        <v>六盘水</v>
      </c>
      <c r="F3939" s="22">
        <f t="shared" si="183"/>
        <v>232</v>
      </c>
      <c r="G3939" s="22">
        <f>IF(VLOOKUP(F3938,city!$A$4:$H$352,8,FALSE)&gt;G3938,G3938+1,1)</f>
        <v>9</v>
      </c>
    </row>
    <row r="3940" spans="1:7" x14ac:dyDescent="0.15">
      <c r="A3940" s="23">
        <f t="shared" si="184"/>
        <v>123210</v>
      </c>
      <c r="B3940" s="24">
        <v>1</v>
      </c>
      <c r="C3940" s="28" t="str">
        <f>"jingdian/"&amp;VLOOKUP(E3940,city!$D$4:$P$352,12,FALSE)&amp;"/"&amp;VLOOKUP(E3940,city!$D$4:$P$352,13,FALSE)&amp;"/"&amp;IF(G3940&lt;11,"jd",IF(G3940&lt;16,"tc","cs"))&amp;"/"&amp;IF(G3940&lt;11,G3940,IF(G3940&lt;16,G3940-10,G3940-15))&amp;".jpg"</f>
        <v>jingdian/guizhou/liupanshui/jd/10.jpg</v>
      </c>
      <c r="D3940" s="23">
        <f t="shared" si="185"/>
        <v>1</v>
      </c>
      <c r="E3940" s="2" t="str">
        <f>VLOOKUP(F3940,city!$A$4:$D$352,4,FALSE)</f>
        <v>六盘水</v>
      </c>
      <c r="F3940" s="22">
        <f t="shared" si="183"/>
        <v>232</v>
      </c>
      <c r="G3940" s="22">
        <f>IF(VLOOKUP(F3939,city!$A$4:$H$352,8,FALSE)&gt;G3939,G3939+1,1)</f>
        <v>10</v>
      </c>
    </row>
    <row r="3941" spans="1:7" x14ac:dyDescent="0.15">
      <c r="A3941" s="23">
        <f t="shared" si="184"/>
        <v>123251</v>
      </c>
      <c r="B3941" s="24">
        <v>4</v>
      </c>
      <c r="C3941" s="28" t="str">
        <f>"jingdian/"&amp;VLOOKUP(E3941,city!$D$4:$P$352,12,FALSE)&amp;"/"&amp;VLOOKUP(E3941,city!$D$4:$P$352,13,FALSE)&amp;"/"&amp;IF(G3941&lt;11,"jd",IF(G3941&lt;16,"tc","cs"))&amp;"/"&amp;IF(G3941&lt;11,G3941,IF(G3941&lt;16,G3941-10,G3941-15))&amp;".jpg"</f>
        <v>jingdian/guizhou/liupanshui/tc/1.jpg</v>
      </c>
      <c r="D3941" s="23">
        <f t="shared" si="185"/>
        <v>2</v>
      </c>
      <c r="E3941" s="2" t="str">
        <f>VLOOKUP(F3941,city!$A$4:$D$352,4,FALSE)</f>
        <v>六盘水</v>
      </c>
      <c r="F3941" s="22">
        <f t="shared" si="183"/>
        <v>232</v>
      </c>
      <c r="G3941" s="22">
        <f>IF(VLOOKUP(F3940,city!$A$4:$H$352,8,FALSE)&gt;G3940,G3940+1,1)</f>
        <v>11</v>
      </c>
    </row>
    <row r="3942" spans="1:7" x14ac:dyDescent="0.15">
      <c r="A3942" s="23">
        <f t="shared" si="184"/>
        <v>123252</v>
      </c>
      <c r="B3942" s="24">
        <v>4</v>
      </c>
      <c r="C3942" s="28" t="str">
        <f>"jingdian/"&amp;VLOOKUP(E3942,city!$D$4:$P$352,12,FALSE)&amp;"/"&amp;VLOOKUP(E3942,city!$D$4:$P$352,13,FALSE)&amp;"/"&amp;IF(G3942&lt;11,"jd",IF(G3942&lt;16,"tc","cs"))&amp;"/"&amp;IF(G3942&lt;11,G3942,IF(G3942&lt;16,G3942-10,G3942-15))&amp;".jpg"</f>
        <v>jingdian/guizhou/liupanshui/tc/2.jpg</v>
      </c>
      <c r="D3942" s="23">
        <f t="shared" si="185"/>
        <v>2</v>
      </c>
      <c r="E3942" s="2" t="str">
        <f>VLOOKUP(F3942,city!$A$4:$D$352,4,FALSE)</f>
        <v>六盘水</v>
      </c>
      <c r="F3942" s="22">
        <f t="shared" ref="F3942:F4005" si="186">IF(G3942&gt;G3941,F3941,F3941+1)</f>
        <v>232</v>
      </c>
      <c r="G3942" s="22">
        <f>IF(VLOOKUP(F3941,city!$A$4:$H$352,8,FALSE)&gt;G3941,G3941+1,1)</f>
        <v>12</v>
      </c>
    </row>
    <row r="3943" spans="1:7" x14ac:dyDescent="0.15">
      <c r="A3943" s="23">
        <f t="shared" si="184"/>
        <v>123253</v>
      </c>
      <c r="B3943" s="24">
        <v>4</v>
      </c>
      <c r="C3943" s="28" t="str">
        <f>"jingdian/"&amp;VLOOKUP(E3943,city!$D$4:$P$352,12,FALSE)&amp;"/"&amp;VLOOKUP(E3943,city!$D$4:$P$352,13,FALSE)&amp;"/"&amp;IF(G3943&lt;11,"jd",IF(G3943&lt;16,"tc","cs"))&amp;"/"&amp;IF(G3943&lt;11,G3943,IF(G3943&lt;16,G3943-10,G3943-15))&amp;".jpg"</f>
        <v>jingdian/guizhou/liupanshui/tc/3.jpg</v>
      </c>
      <c r="D3943" s="23">
        <f t="shared" si="185"/>
        <v>2</v>
      </c>
      <c r="E3943" s="2" t="str">
        <f>VLOOKUP(F3943,city!$A$4:$D$352,4,FALSE)</f>
        <v>六盘水</v>
      </c>
      <c r="F3943" s="22">
        <f t="shared" si="186"/>
        <v>232</v>
      </c>
      <c r="G3943" s="22">
        <f>IF(VLOOKUP(F3942,city!$A$4:$H$352,8,FALSE)&gt;G3942,G3942+1,1)</f>
        <v>13</v>
      </c>
    </row>
    <row r="3944" spans="1:7" x14ac:dyDescent="0.15">
      <c r="A3944" s="23">
        <f t="shared" si="184"/>
        <v>123254</v>
      </c>
      <c r="B3944" s="24">
        <v>5</v>
      </c>
      <c r="C3944" s="28" t="str">
        <f>"jingdian/"&amp;VLOOKUP(E3944,city!$D$4:$P$352,12,FALSE)&amp;"/"&amp;VLOOKUP(E3944,city!$D$4:$P$352,13,FALSE)&amp;"/"&amp;IF(G3944&lt;11,"jd",IF(G3944&lt;16,"tc","cs"))&amp;"/"&amp;IF(G3944&lt;11,G3944,IF(G3944&lt;16,G3944-10,G3944-15))&amp;".jpg"</f>
        <v>jingdian/guizhou/liupanshui/tc/4.jpg</v>
      </c>
      <c r="D3944" s="23">
        <f t="shared" si="185"/>
        <v>2</v>
      </c>
      <c r="E3944" s="2" t="str">
        <f>VLOOKUP(F3944,city!$A$4:$D$352,4,FALSE)</f>
        <v>六盘水</v>
      </c>
      <c r="F3944" s="22">
        <f t="shared" si="186"/>
        <v>232</v>
      </c>
      <c r="G3944" s="22">
        <f>IF(VLOOKUP(F3943,city!$A$4:$H$352,8,FALSE)&gt;G3943,G3943+1,1)</f>
        <v>14</v>
      </c>
    </row>
    <row r="3945" spans="1:7" x14ac:dyDescent="0.15">
      <c r="A3945" s="23">
        <f t="shared" si="184"/>
        <v>123255</v>
      </c>
      <c r="B3945" s="24">
        <v>4</v>
      </c>
      <c r="C3945" s="28" t="str">
        <f>"jingdian/"&amp;VLOOKUP(E3945,city!$D$4:$P$352,12,FALSE)&amp;"/"&amp;VLOOKUP(E3945,city!$D$4:$P$352,13,FALSE)&amp;"/"&amp;IF(G3945&lt;11,"jd",IF(G3945&lt;16,"tc","cs"))&amp;"/"&amp;IF(G3945&lt;11,G3945,IF(G3945&lt;16,G3945-10,G3945-15))&amp;".jpg"</f>
        <v>jingdian/guizhou/liupanshui/tc/5.jpg</v>
      </c>
      <c r="D3945" s="23">
        <f t="shared" si="185"/>
        <v>2</v>
      </c>
      <c r="E3945" s="2" t="str">
        <f>VLOOKUP(F3945,city!$A$4:$D$352,4,FALSE)</f>
        <v>六盘水</v>
      </c>
      <c r="F3945" s="22">
        <f t="shared" si="186"/>
        <v>232</v>
      </c>
      <c r="G3945" s="22">
        <f>IF(VLOOKUP(F3944,city!$A$4:$H$352,8,FALSE)&gt;G3944,G3944+1,1)</f>
        <v>15</v>
      </c>
    </row>
    <row r="3946" spans="1:7" x14ac:dyDescent="0.15">
      <c r="A3946" s="23">
        <f t="shared" si="184"/>
        <v>123281</v>
      </c>
      <c r="B3946" s="24">
        <v>2</v>
      </c>
      <c r="C3946" s="28" t="str">
        <f>"jingdian/"&amp;VLOOKUP(E3946,city!$D$4:$P$352,12,FALSE)&amp;"/"&amp;VLOOKUP(E3946,city!$D$4:$P$352,13,FALSE)&amp;"/"&amp;IF(G3946&lt;11,"jd",IF(G3946&lt;16,"tc","cs"))&amp;"/"&amp;IF(G3946&lt;11,G3946,IF(G3946&lt;16,G3946-10,G3946-15))&amp;".jpg"</f>
        <v>jingdian/guizhou/liupanshui/cs/1.jpg</v>
      </c>
      <c r="D3946" s="23">
        <f t="shared" si="185"/>
        <v>3</v>
      </c>
      <c r="E3946" s="2" t="str">
        <f>VLOOKUP(F3946,city!$A$4:$D$352,4,FALSE)</f>
        <v>六盘水</v>
      </c>
      <c r="F3946" s="22">
        <f t="shared" si="186"/>
        <v>232</v>
      </c>
      <c r="G3946" s="22">
        <f>IF(VLOOKUP(F3945,city!$A$4:$H$352,8,FALSE)&gt;G3945,G3945+1,1)</f>
        <v>16</v>
      </c>
    </row>
    <row r="3947" spans="1:7" x14ac:dyDescent="0.15">
      <c r="A3947" s="23">
        <f t="shared" si="184"/>
        <v>123282</v>
      </c>
      <c r="B3947" s="24">
        <v>4</v>
      </c>
      <c r="C3947" s="28" t="str">
        <f>"jingdian/"&amp;VLOOKUP(E3947,city!$D$4:$P$352,12,FALSE)&amp;"/"&amp;VLOOKUP(E3947,city!$D$4:$P$352,13,FALSE)&amp;"/"&amp;IF(G3947&lt;11,"jd",IF(G3947&lt;16,"tc","cs"))&amp;"/"&amp;IF(G3947&lt;11,G3947,IF(G3947&lt;16,G3947-10,G3947-15))&amp;".jpg"</f>
        <v>jingdian/guizhou/liupanshui/cs/2.jpg</v>
      </c>
      <c r="D3947" s="23">
        <f t="shared" si="185"/>
        <v>3</v>
      </c>
      <c r="E3947" s="2" t="str">
        <f>VLOOKUP(F3947,city!$A$4:$D$352,4,FALSE)</f>
        <v>六盘水</v>
      </c>
      <c r="F3947" s="22">
        <f t="shared" si="186"/>
        <v>232</v>
      </c>
      <c r="G3947" s="22">
        <f>IF(VLOOKUP(F3946,city!$A$4:$H$352,8,FALSE)&gt;G3946,G3946+1,1)</f>
        <v>17</v>
      </c>
    </row>
    <row r="3948" spans="1:7" x14ac:dyDescent="0.15">
      <c r="A3948" s="23">
        <f t="shared" si="184"/>
        <v>123301</v>
      </c>
      <c r="B3948" s="24">
        <v>1</v>
      </c>
      <c r="C3948" s="28" t="str">
        <f>"jingdian/"&amp;VLOOKUP(E3948,city!$D$4:$P$352,12,FALSE)&amp;"/"&amp;VLOOKUP(E3948,city!$D$4:$P$352,13,FALSE)&amp;"/"&amp;IF(G3948&lt;11,"jd",IF(G3948&lt;16,"tc","cs"))&amp;"/"&amp;IF(G3948&lt;11,G3948,IF(G3948&lt;16,G3948-10,G3948-15))&amp;".jpg"</f>
        <v>jingdian/guizhou/anshun/jd/1.jpg</v>
      </c>
      <c r="D3948" s="23">
        <f t="shared" si="185"/>
        <v>1</v>
      </c>
      <c r="E3948" s="2" t="str">
        <f>VLOOKUP(F3948,city!$A$4:$D$352,4,FALSE)</f>
        <v>安顺</v>
      </c>
      <c r="F3948" s="22">
        <f t="shared" si="186"/>
        <v>233</v>
      </c>
      <c r="G3948" s="22">
        <f>IF(VLOOKUP(F3947,city!$A$4:$H$352,8,FALSE)&gt;G3947,G3947+1,1)</f>
        <v>1</v>
      </c>
    </row>
    <row r="3949" spans="1:7" x14ac:dyDescent="0.15">
      <c r="A3949" s="23">
        <f t="shared" si="184"/>
        <v>123302</v>
      </c>
      <c r="B3949" s="24">
        <v>1</v>
      </c>
      <c r="C3949" s="28" t="str">
        <f>"jingdian/"&amp;VLOOKUP(E3949,city!$D$4:$P$352,12,FALSE)&amp;"/"&amp;VLOOKUP(E3949,city!$D$4:$P$352,13,FALSE)&amp;"/"&amp;IF(G3949&lt;11,"jd",IF(G3949&lt;16,"tc","cs"))&amp;"/"&amp;IF(G3949&lt;11,G3949,IF(G3949&lt;16,G3949-10,G3949-15))&amp;".jpg"</f>
        <v>jingdian/guizhou/anshun/jd/2.jpg</v>
      </c>
      <c r="D3949" s="23">
        <f t="shared" si="185"/>
        <v>1</v>
      </c>
      <c r="E3949" s="2" t="str">
        <f>VLOOKUP(F3949,city!$A$4:$D$352,4,FALSE)</f>
        <v>安顺</v>
      </c>
      <c r="F3949" s="22">
        <f t="shared" si="186"/>
        <v>233</v>
      </c>
      <c r="G3949" s="22">
        <f>IF(VLOOKUP(F3948,city!$A$4:$H$352,8,FALSE)&gt;G3948,G3948+1,1)</f>
        <v>2</v>
      </c>
    </row>
    <row r="3950" spans="1:7" x14ac:dyDescent="0.15">
      <c r="A3950" s="23">
        <f t="shared" si="184"/>
        <v>123303</v>
      </c>
      <c r="B3950" s="24">
        <v>1</v>
      </c>
      <c r="C3950" s="28" t="str">
        <f>"jingdian/"&amp;VLOOKUP(E3950,city!$D$4:$P$352,12,FALSE)&amp;"/"&amp;VLOOKUP(E3950,city!$D$4:$P$352,13,FALSE)&amp;"/"&amp;IF(G3950&lt;11,"jd",IF(G3950&lt;16,"tc","cs"))&amp;"/"&amp;IF(G3950&lt;11,G3950,IF(G3950&lt;16,G3950-10,G3950-15))&amp;".jpg"</f>
        <v>jingdian/guizhou/anshun/jd/3.jpg</v>
      </c>
      <c r="D3950" s="23">
        <f t="shared" si="185"/>
        <v>1</v>
      </c>
      <c r="E3950" s="2" t="str">
        <f>VLOOKUP(F3950,city!$A$4:$D$352,4,FALSE)</f>
        <v>安顺</v>
      </c>
      <c r="F3950" s="22">
        <f t="shared" si="186"/>
        <v>233</v>
      </c>
      <c r="G3950" s="22">
        <f>IF(VLOOKUP(F3949,city!$A$4:$H$352,8,FALSE)&gt;G3949,G3949+1,1)</f>
        <v>3</v>
      </c>
    </row>
    <row r="3951" spans="1:7" x14ac:dyDescent="0.15">
      <c r="A3951" s="23">
        <f t="shared" si="184"/>
        <v>123304</v>
      </c>
      <c r="B3951" s="24">
        <v>1</v>
      </c>
      <c r="C3951" s="28" t="str">
        <f>"jingdian/"&amp;VLOOKUP(E3951,city!$D$4:$P$352,12,FALSE)&amp;"/"&amp;VLOOKUP(E3951,city!$D$4:$P$352,13,FALSE)&amp;"/"&amp;IF(G3951&lt;11,"jd",IF(G3951&lt;16,"tc","cs"))&amp;"/"&amp;IF(G3951&lt;11,G3951,IF(G3951&lt;16,G3951-10,G3951-15))&amp;".jpg"</f>
        <v>jingdian/guizhou/anshun/jd/4.jpg</v>
      </c>
      <c r="D3951" s="23">
        <f t="shared" si="185"/>
        <v>1</v>
      </c>
      <c r="E3951" s="2" t="str">
        <f>VLOOKUP(F3951,city!$A$4:$D$352,4,FALSE)</f>
        <v>安顺</v>
      </c>
      <c r="F3951" s="22">
        <f t="shared" si="186"/>
        <v>233</v>
      </c>
      <c r="G3951" s="22">
        <f>IF(VLOOKUP(F3950,city!$A$4:$H$352,8,FALSE)&gt;G3950,G3950+1,1)</f>
        <v>4</v>
      </c>
    </row>
    <row r="3952" spans="1:7" x14ac:dyDescent="0.15">
      <c r="A3952" s="23">
        <f t="shared" si="184"/>
        <v>123305</v>
      </c>
      <c r="B3952" s="24">
        <v>1</v>
      </c>
      <c r="C3952" s="28" t="str">
        <f>"jingdian/"&amp;VLOOKUP(E3952,city!$D$4:$P$352,12,FALSE)&amp;"/"&amp;VLOOKUP(E3952,city!$D$4:$P$352,13,FALSE)&amp;"/"&amp;IF(G3952&lt;11,"jd",IF(G3952&lt;16,"tc","cs"))&amp;"/"&amp;IF(G3952&lt;11,G3952,IF(G3952&lt;16,G3952-10,G3952-15))&amp;".jpg"</f>
        <v>jingdian/guizhou/anshun/jd/5.jpg</v>
      </c>
      <c r="D3952" s="23">
        <f t="shared" si="185"/>
        <v>1</v>
      </c>
      <c r="E3952" s="2" t="str">
        <f>VLOOKUP(F3952,city!$A$4:$D$352,4,FALSE)</f>
        <v>安顺</v>
      </c>
      <c r="F3952" s="22">
        <f t="shared" si="186"/>
        <v>233</v>
      </c>
      <c r="G3952" s="22">
        <f>IF(VLOOKUP(F3951,city!$A$4:$H$352,8,FALSE)&gt;G3951,G3951+1,1)</f>
        <v>5</v>
      </c>
    </row>
    <row r="3953" spans="1:7" x14ac:dyDescent="0.15">
      <c r="A3953" s="23">
        <f t="shared" si="184"/>
        <v>123306</v>
      </c>
      <c r="B3953" s="24">
        <v>1</v>
      </c>
      <c r="C3953" s="28" t="str">
        <f>"jingdian/"&amp;VLOOKUP(E3953,city!$D$4:$P$352,12,FALSE)&amp;"/"&amp;VLOOKUP(E3953,city!$D$4:$P$352,13,FALSE)&amp;"/"&amp;IF(G3953&lt;11,"jd",IF(G3953&lt;16,"tc","cs"))&amp;"/"&amp;IF(G3953&lt;11,G3953,IF(G3953&lt;16,G3953-10,G3953-15))&amp;".jpg"</f>
        <v>jingdian/guizhou/anshun/jd/6.jpg</v>
      </c>
      <c r="D3953" s="23">
        <f t="shared" si="185"/>
        <v>1</v>
      </c>
      <c r="E3953" s="2" t="str">
        <f>VLOOKUP(F3953,city!$A$4:$D$352,4,FALSE)</f>
        <v>安顺</v>
      </c>
      <c r="F3953" s="22">
        <f t="shared" si="186"/>
        <v>233</v>
      </c>
      <c r="G3953" s="22">
        <f>IF(VLOOKUP(F3952,city!$A$4:$H$352,8,FALSE)&gt;G3952,G3952+1,1)</f>
        <v>6</v>
      </c>
    </row>
    <row r="3954" spans="1:7" x14ac:dyDescent="0.15">
      <c r="A3954" s="23">
        <f t="shared" si="184"/>
        <v>123307</v>
      </c>
      <c r="B3954" s="24">
        <v>1</v>
      </c>
      <c r="C3954" s="28" t="str">
        <f>"jingdian/"&amp;VLOOKUP(E3954,city!$D$4:$P$352,12,FALSE)&amp;"/"&amp;VLOOKUP(E3954,city!$D$4:$P$352,13,FALSE)&amp;"/"&amp;IF(G3954&lt;11,"jd",IF(G3954&lt;16,"tc","cs"))&amp;"/"&amp;IF(G3954&lt;11,G3954,IF(G3954&lt;16,G3954-10,G3954-15))&amp;".jpg"</f>
        <v>jingdian/guizhou/anshun/jd/7.jpg</v>
      </c>
      <c r="D3954" s="23">
        <f t="shared" si="185"/>
        <v>1</v>
      </c>
      <c r="E3954" s="2" t="str">
        <f>VLOOKUP(F3954,city!$A$4:$D$352,4,FALSE)</f>
        <v>安顺</v>
      </c>
      <c r="F3954" s="22">
        <f t="shared" si="186"/>
        <v>233</v>
      </c>
      <c r="G3954" s="22">
        <f>IF(VLOOKUP(F3953,city!$A$4:$H$352,8,FALSE)&gt;G3953,G3953+1,1)</f>
        <v>7</v>
      </c>
    </row>
    <row r="3955" spans="1:7" x14ac:dyDescent="0.15">
      <c r="A3955" s="23">
        <f t="shared" si="184"/>
        <v>123308</v>
      </c>
      <c r="B3955" s="24">
        <v>1</v>
      </c>
      <c r="C3955" s="28" t="str">
        <f>"jingdian/"&amp;VLOOKUP(E3955,city!$D$4:$P$352,12,FALSE)&amp;"/"&amp;VLOOKUP(E3955,city!$D$4:$P$352,13,FALSE)&amp;"/"&amp;IF(G3955&lt;11,"jd",IF(G3955&lt;16,"tc","cs"))&amp;"/"&amp;IF(G3955&lt;11,G3955,IF(G3955&lt;16,G3955-10,G3955-15))&amp;".jpg"</f>
        <v>jingdian/guizhou/anshun/jd/8.jpg</v>
      </c>
      <c r="D3955" s="23">
        <f t="shared" si="185"/>
        <v>1</v>
      </c>
      <c r="E3955" s="2" t="str">
        <f>VLOOKUP(F3955,city!$A$4:$D$352,4,FALSE)</f>
        <v>安顺</v>
      </c>
      <c r="F3955" s="22">
        <f t="shared" si="186"/>
        <v>233</v>
      </c>
      <c r="G3955" s="22">
        <f>IF(VLOOKUP(F3954,city!$A$4:$H$352,8,FALSE)&gt;G3954,G3954+1,1)</f>
        <v>8</v>
      </c>
    </row>
    <row r="3956" spans="1:7" x14ac:dyDescent="0.15">
      <c r="A3956" s="23">
        <f t="shared" si="184"/>
        <v>123309</v>
      </c>
      <c r="B3956" s="24">
        <v>1</v>
      </c>
      <c r="C3956" s="28" t="str">
        <f>"jingdian/"&amp;VLOOKUP(E3956,city!$D$4:$P$352,12,FALSE)&amp;"/"&amp;VLOOKUP(E3956,city!$D$4:$P$352,13,FALSE)&amp;"/"&amp;IF(G3956&lt;11,"jd",IF(G3956&lt;16,"tc","cs"))&amp;"/"&amp;IF(G3956&lt;11,G3956,IF(G3956&lt;16,G3956-10,G3956-15))&amp;".jpg"</f>
        <v>jingdian/guizhou/anshun/jd/9.jpg</v>
      </c>
      <c r="D3956" s="23">
        <f t="shared" si="185"/>
        <v>1</v>
      </c>
      <c r="E3956" s="2" t="str">
        <f>VLOOKUP(F3956,city!$A$4:$D$352,4,FALSE)</f>
        <v>安顺</v>
      </c>
      <c r="F3956" s="22">
        <f t="shared" si="186"/>
        <v>233</v>
      </c>
      <c r="G3956" s="22">
        <f>IF(VLOOKUP(F3955,city!$A$4:$H$352,8,FALSE)&gt;G3955,G3955+1,1)</f>
        <v>9</v>
      </c>
    </row>
    <row r="3957" spans="1:7" x14ac:dyDescent="0.15">
      <c r="A3957" s="23">
        <f t="shared" si="184"/>
        <v>123310</v>
      </c>
      <c r="B3957" s="24">
        <v>1</v>
      </c>
      <c r="C3957" s="28" t="str">
        <f>"jingdian/"&amp;VLOOKUP(E3957,city!$D$4:$P$352,12,FALSE)&amp;"/"&amp;VLOOKUP(E3957,city!$D$4:$P$352,13,FALSE)&amp;"/"&amp;IF(G3957&lt;11,"jd",IF(G3957&lt;16,"tc","cs"))&amp;"/"&amp;IF(G3957&lt;11,G3957,IF(G3957&lt;16,G3957-10,G3957-15))&amp;".jpg"</f>
        <v>jingdian/guizhou/anshun/jd/10.jpg</v>
      </c>
      <c r="D3957" s="23">
        <f t="shared" si="185"/>
        <v>1</v>
      </c>
      <c r="E3957" s="2" t="str">
        <f>VLOOKUP(F3957,city!$A$4:$D$352,4,FALSE)</f>
        <v>安顺</v>
      </c>
      <c r="F3957" s="22">
        <f t="shared" si="186"/>
        <v>233</v>
      </c>
      <c r="G3957" s="22">
        <f>IF(VLOOKUP(F3956,city!$A$4:$H$352,8,FALSE)&gt;G3956,G3956+1,1)</f>
        <v>10</v>
      </c>
    </row>
    <row r="3958" spans="1:7" x14ac:dyDescent="0.15">
      <c r="A3958" s="23">
        <f t="shared" si="184"/>
        <v>123351</v>
      </c>
      <c r="B3958" s="24">
        <v>4</v>
      </c>
      <c r="C3958" s="28" t="str">
        <f>"jingdian/"&amp;VLOOKUP(E3958,city!$D$4:$P$352,12,FALSE)&amp;"/"&amp;VLOOKUP(E3958,city!$D$4:$P$352,13,FALSE)&amp;"/"&amp;IF(G3958&lt;11,"jd",IF(G3958&lt;16,"tc","cs"))&amp;"/"&amp;IF(G3958&lt;11,G3958,IF(G3958&lt;16,G3958-10,G3958-15))&amp;".jpg"</f>
        <v>jingdian/guizhou/anshun/tc/1.jpg</v>
      </c>
      <c r="D3958" s="23">
        <f t="shared" si="185"/>
        <v>2</v>
      </c>
      <c r="E3958" s="2" t="str">
        <f>VLOOKUP(F3958,city!$A$4:$D$352,4,FALSE)</f>
        <v>安顺</v>
      </c>
      <c r="F3958" s="22">
        <f t="shared" si="186"/>
        <v>233</v>
      </c>
      <c r="G3958" s="22">
        <f>IF(VLOOKUP(F3957,city!$A$4:$H$352,8,FALSE)&gt;G3957,G3957+1,1)</f>
        <v>11</v>
      </c>
    </row>
    <row r="3959" spans="1:7" x14ac:dyDescent="0.15">
      <c r="A3959" s="23">
        <f t="shared" si="184"/>
        <v>123352</v>
      </c>
      <c r="B3959" s="24">
        <v>2</v>
      </c>
      <c r="C3959" s="28" t="str">
        <f>"jingdian/"&amp;VLOOKUP(E3959,city!$D$4:$P$352,12,FALSE)&amp;"/"&amp;VLOOKUP(E3959,city!$D$4:$P$352,13,FALSE)&amp;"/"&amp;IF(G3959&lt;11,"jd",IF(G3959&lt;16,"tc","cs"))&amp;"/"&amp;IF(G3959&lt;11,G3959,IF(G3959&lt;16,G3959-10,G3959-15))&amp;".jpg"</f>
        <v>jingdian/guizhou/anshun/tc/2.jpg</v>
      </c>
      <c r="D3959" s="23">
        <f t="shared" si="185"/>
        <v>2</v>
      </c>
      <c r="E3959" s="2" t="str">
        <f>VLOOKUP(F3959,city!$A$4:$D$352,4,FALSE)</f>
        <v>安顺</v>
      </c>
      <c r="F3959" s="22">
        <f t="shared" si="186"/>
        <v>233</v>
      </c>
      <c r="G3959" s="22">
        <f>IF(VLOOKUP(F3958,city!$A$4:$H$352,8,FALSE)&gt;G3958,G3958+1,1)</f>
        <v>12</v>
      </c>
    </row>
    <row r="3960" spans="1:7" x14ac:dyDescent="0.15">
      <c r="A3960" s="23">
        <f t="shared" si="184"/>
        <v>123353</v>
      </c>
      <c r="B3960" s="24">
        <v>4</v>
      </c>
      <c r="C3960" s="28" t="str">
        <f>"jingdian/"&amp;VLOOKUP(E3960,city!$D$4:$P$352,12,FALSE)&amp;"/"&amp;VLOOKUP(E3960,city!$D$4:$P$352,13,FALSE)&amp;"/"&amp;IF(G3960&lt;11,"jd",IF(G3960&lt;16,"tc","cs"))&amp;"/"&amp;IF(G3960&lt;11,G3960,IF(G3960&lt;16,G3960-10,G3960-15))&amp;".jpg"</f>
        <v>jingdian/guizhou/anshun/tc/3.jpg</v>
      </c>
      <c r="D3960" s="23">
        <f t="shared" si="185"/>
        <v>2</v>
      </c>
      <c r="E3960" s="2" t="str">
        <f>VLOOKUP(F3960,city!$A$4:$D$352,4,FALSE)</f>
        <v>安顺</v>
      </c>
      <c r="F3960" s="22">
        <f t="shared" si="186"/>
        <v>233</v>
      </c>
      <c r="G3960" s="22">
        <f>IF(VLOOKUP(F3959,city!$A$4:$H$352,8,FALSE)&gt;G3959,G3959+1,1)</f>
        <v>13</v>
      </c>
    </row>
    <row r="3961" spans="1:7" x14ac:dyDescent="0.15">
      <c r="A3961" s="23">
        <f t="shared" si="184"/>
        <v>123354</v>
      </c>
      <c r="B3961" s="24">
        <v>2</v>
      </c>
      <c r="C3961" s="28" t="str">
        <f>"jingdian/"&amp;VLOOKUP(E3961,city!$D$4:$P$352,12,FALSE)&amp;"/"&amp;VLOOKUP(E3961,city!$D$4:$P$352,13,FALSE)&amp;"/"&amp;IF(G3961&lt;11,"jd",IF(G3961&lt;16,"tc","cs"))&amp;"/"&amp;IF(G3961&lt;11,G3961,IF(G3961&lt;16,G3961-10,G3961-15))&amp;".jpg"</f>
        <v>jingdian/guizhou/anshun/tc/4.jpg</v>
      </c>
      <c r="D3961" s="23">
        <f t="shared" si="185"/>
        <v>2</v>
      </c>
      <c r="E3961" s="2" t="str">
        <f>VLOOKUP(F3961,city!$A$4:$D$352,4,FALSE)</f>
        <v>安顺</v>
      </c>
      <c r="F3961" s="22">
        <f t="shared" si="186"/>
        <v>233</v>
      </c>
      <c r="G3961" s="22">
        <f>IF(VLOOKUP(F3960,city!$A$4:$H$352,8,FALSE)&gt;G3960,G3960+1,1)</f>
        <v>14</v>
      </c>
    </row>
    <row r="3962" spans="1:7" x14ac:dyDescent="0.15">
      <c r="A3962" s="23">
        <f t="shared" si="184"/>
        <v>123355</v>
      </c>
      <c r="B3962" s="24">
        <v>2</v>
      </c>
      <c r="C3962" s="28" t="str">
        <f>"jingdian/"&amp;VLOOKUP(E3962,city!$D$4:$P$352,12,FALSE)&amp;"/"&amp;VLOOKUP(E3962,city!$D$4:$P$352,13,FALSE)&amp;"/"&amp;IF(G3962&lt;11,"jd",IF(G3962&lt;16,"tc","cs"))&amp;"/"&amp;IF(G3962&lt;11,G3962,IF(G3962&lt;16,G3962-10,G3962-15))&amp;".jpg"</f>
        <v>jingdian/guizhou/anshun/tc/5.jpg</v>
      </c>
      <c r="D3962" s="23">
        <f t="shared" si="185"/>
        <v>2</v>
      </c>
      <c r="E3962" s="2" t="str">
        <f>VLOOKUP(F3962,city!$A$4:$D$352,4,FALSE)</f>
        <v>安顺</v>
      </c>
      <c r="F3962" s="22">
        <f t="shared" si="186"/>
        <v>233</v>
      </c>
      <c r="G3962" s="22">
        <f>IF(VLOOKUP(F3961,city!$A$4:$H$352,8,FALSE)&gt;G3961,G3961+1,1)</f>
        <v>15</v>
      </c>
    </row>
    <row r="3963" spans="1:7" x14ac:dyDescent="0.15">
      <c r="A3963" s="23">
        <f t="shared" si="184"/>
        <v>123381</v>
      </c>
      <c r="B3963" s="24">
        <v>4</v>
      </c>
      <c r="C3963" s="28" t="str">
        <f>"jingdian/"&amp;VLOOKUP(E3963,city!$D$4:$P$352,12,FALSE)&amp;"/"&amp;VLOOKUP(E3963,city!$D$4:$P$352,13,FALSE)&amp;"/"&amp;IF(G3963&lt;11,"jd",IF(G3963&lt;16,"tc","cs"))&amp;"/"&amp;IF(G3963&lt;11,G3963,IF(G3963&lt;16,G3963-10,G3963-15))&amp;".jpg"</f>
        <v>jingdian/guizhou/anshun/cs/1.jpg</v>
      </c>
      <c r="D3963" s="23">
        <f t="shared" si="185"/>
        <v>3</v>
      </c>
      <c r="E3963" s="2" t="str">
        <f>VLOOKUP(F3963,city!$A$4:$D$352,4,FALSE)</f>
        <v>安顺</v>
      </c>
      <c r="F3963" s="22">
        <f t="shared" si="186"/>
        <v>233</v>
      </c>
      <c r="G3963" s="22">
        <f>IF(VLOOKUP(F3962,city!$A$4:$H$352,8,FALSE)&gt;G3962,G3962+1,1)</f>
        <v>16</v>
      </c>
    </row>
    <row r="3964" spans="1:7" x14ac:dyDescent="0.15">
      <c r="A3964" s="23">
        <f t="shared" si="184"/>
        <v>123382</v>
      </c>
      <c r="B3964" s="24">
        <v>4</v>
      </c>
      <c r="C3964" s="28" t="str">
        <f>"jingdian/"&amp;VLOOKUP(E3964,city!$D$4:$P$352,12,FALSE)&amp;"/"&amp;VLOOKUP(E3964,city!$D$4:$P$352,13,FALSE)&amp;"/"&amp;IF(G3964&lt;11,"jd",IF(G3964&lt;16,"tc","cs"))&amp;"/"&amp;IF(G3964&lt;11,G3964,IF(G3964&lt;16,G3964-10,G3964-15))&amp;".jpg"</f>
        <v>jingdian/guizhou/anshun/cs/2.jpg</v>
      </c>
      <c r="D3964" s="23">
        <f t="shared" si="185"/>
        <v>3</v>
      </c>
      <c r="E3964" s="2" t="str">
        <f>VLOOKUP(F3964,city!$A$4:$D$352,4,FALSE)</f>
        <v>安顺</v>
      </c>
      <c r="F3964" s="22">
        <f t="shared" si="186"/>
        <v>233</v>
      </c>
      <c r="G3964" s="22">
        <f>IF(VLOOKUP(F3963,city!$A$4:$H$352,8,FALSE)&gt;G3963,G3963+1,1)</f>
        <v>17</v>
      </c>
    </row>
    <row r="3965" spans="1:7" x14ac:dyDescent="0.15">
      <c r="A3965" s="23">
        <f t="shared" si="184"/>
        <v>123401</v>
      </c>
      <c r="B3965" s="24">
        <v>1</v>
      </c>
      <c r="C3965" s="28" t="str">
        <f>"jingdian/"&amp;VLOOKUP(E3965,city!$D$4:$P$352,12,FALSE)&amp;"/"&amp;VLOOKUP(E3965,city!$D$4:$P$352,13,FALSE)&amp;"/"&amp;IF(G3965&lt;11,"jd",IF(G3965&lt;16,"tc","cs"))&amp;"/"&amp;IF(G3965&lt;11,G3965,IF(G3965&lt;16,G3965-10,G3965-15))&amp;".jpg"</f>
        <v>jingdian/guizhou/tongren/jd/1.jpg</v>
      </c>
      <c r="D3965" s="23">
        <f t="shared" si="185"/>
        <v>1</v>
      </c>
      <c r="E3965" s="2" t="str">
        <f>VLOOKUP(F3965,city!$A$4:$D$352,4,FALSE)</f>
        <v>铜仁</v>
      </c>
      <c r="F3965" s="22">
        <f t="shared" si="186"/>
        <v>234</v>
      </c>
      <c r="G3965" s="22">
        <f>IF(VLOOKUP(F3964,city!$A$4:$H$352,8,FALSE)&gt;G3964,G3964+1,1)</f>
        <v>1</v>
      </c>
    </row>
    <row r="3966" spans="1:7" x14ac:dyDescent="0.15">
      <c r="A3966" s="23">
        <f t="shared" si="184"/>
        <v>123402</v>
      </c>
      <c r="B3966" s="24">
        <v>1</v>
      </c>
      <c r="C3966" s="28" t="str">
        <f>"jingdian/"&amp;VLOOKUP(E3966,city!$D$4:$P$352,12,FALSE)&amp;"/"&amp;VLOOKUP(E3966,city!$D$4:$P$352,13,FALSE)&amp;"/"&amp;IF(G3966&lt;11,"jd",IF(G3966&lt;16,"tc","cs"))&amp;"/"&amp;IF(G3966&lt;11,G3966,IF(G3966&lt;16,G3966-10,G3966-15))&amp;".jpg"</f>
        <v>jingdian/guizhou/tongren/jd/2.jpg</v>
      </c>
      <c r="D3966" s="23">
        <f t="shared" si="185"/>
        <v>1</v>
      </c>
      <c r="E3966" s="2" t="str">
        <f>VLOOKUP(F3966,city!$A$4:$D$352,4,FALSE)</f>
        <v>铜仁</v>
      </c>
      <c r="F3966" s="22">
        <f t="shared" si="186"/>
        <v>234</v>
      </c>
      <c r="G3966" s="22">
        <f>IF(VLOOKUP(F3965,city!$A$4:$H$352,8,FALSE)&gt;G3965,G3965+1,1)</f>
        <v>2</v>
      </c>
    </row>
    <row r="3967" spans="1:7" x14ac:dyDescent="0.15">
      <c r="A3967" s="23">
        <f t="shared" si="184"/>
        <v>123403</v>
      </c>
      <c r="B3967" s="24">
        <v>1</v>
      </c>
      <c r="C3967" s="28" t="str">
        <f>"jingdian/"&amp;VLOOKUP(E3967,city!$D$4:$P$352,12,FALSE)&amp;"/"&amp;VLOOKUP(E3967,city!$D$4:$P$352,13,FALSE)&amp;"/"&amp;IF(G3967&lt;11,"jd",IF(G3967&lt;16,"tc","cs"))&amp;"/"&amp;IF(G3967&lt;11,G3967,IF(G3967&lt;16,G3967-10,G3967-15))&amp;".jpg"</f>
        <v>jingdian/guizhou/tongren/jd/3.jpg</v>
      </c>
      <c r="D3967" s="23">
        <f t="shared" si="185"/>
        <v>1</v>
      </c>
      <c r="E3967" s="2" t="str">
        <f>VLOOKUP(F3967,city!$A$4:$D$352,4,FALSE)</f>
        <v>铜仁</v>
      </c>
      <c r="F3967" s="22">
        <f t="shared" si="186"/>
        <v>234</v>
      </c>
      <c r="G3967" s="22">
        <f>IF(VLOOKUP(F3966,city!$A$4:$H$352,8,FALSE)&gt;G3966,G3966+1,1)</f>
        <v>3</v>
      </c>
    </row>
    <row r="3968" spans="1:7" x14ac:dyDescent="0.15">
      <c r="A3968" s="23">
        <f t="shared" si="184"/>
        <v>123404</v>
      </c>
      <c r="B3968" s="24">
        <v>1</v>
      </c>
      <c r="C3968" s="28" t="str">
        <f>"jingdian/"&amp;VLOOKUP(E3968,city!$D$4:$P$352,12,FALSE)&amp;"/"&amp;VLOOKUP(E3968,city!$D$4:$P$352,13,FALSE)&amp;"/"&amp;IF(G3968&lt;11,"jd",IF(G3968&lt;16,"tc","cs"))&amp;"/"&amp;IF(G3968&lt;11,G3968,IF(G3968&lt;16,G3968-10,G3968-15))&amp;".jpg"</f>
        <v>jingdian/guizhou/tongren/jd/4.jpg</v>
      </c>
      <c r="D3968" s="23">
        <f t="shared" si="185"/>
        <v>1</v>
      </c>
      <c r="E3968" s="2" t="str">
        <f>VLOOKUP(F3968,city!$A$4:$D$352,4,FALSE)</f>
        <v>铜仁</v>
      </c>
      <c r="F3968" s="22">
        <f t="shared" si="186"/>
        <v>234</v>
      </c>
      <c r="G3968" s="22">
        <f>IF(VLOOKUP(F3967,city!$A$4:$H$352,8,FALSE)&gt;G3967,G3967+1,1)</f>
        <v>4</v>
      </c>
    </row>
    <row r="3969" spans="1:7" x14ac:dyDescent="0.15">
      <c r="A3969" s="23">
        <f t="shared" si="184"/>
        <v>123405</v>
      </c>
      <c r="B3969" s="24">
        <v>1</v>
      </c>
      <c r="C3969" s="28" t="str">
        <f>"jingdian/"&amp;VLOOKUP(E3969,city!$D$4:$P$352,12,FALSE)&amp;"/"&amp;VLOOKUP(E3969,city!$D$4:$P$352,13,FALSE)&amp;"/"&amp;IF(G3969&lt;11,"jd",IF(G3969&lt;16,"tc","cs"))&amp;"/"&amp;IF(G3969&lt;11,G3969,IF(G3969&lt;16,G3969-10,G3969-15))&amp;".jpg"</f>
        <v>jingdian/guizhou/tongren/jd/5.jpg</v>
      </c>
      <c r="D3969" s="23">
        <f t="shared" si="185"/>
        <v>1</v>
      </c>
      <c r="E3969" s="2" t="str">
        <f>VLOOKUP(F3969,city!$A$4:$D$352,4,FALSE)</f>
        <v>铜仁</v>
      </c>
      <c r="F3969" s="22">
        <f t="shared" si="186"/>
        <v>234</v>
      </c>
      <c r="G3969" s="22">
        <f>IF(VLOOKUP(F3968,city!$A$4:$H$352,8,FALSE)&gt;G3968,G3968+1,1)</f>
        <v>5</v>
      </c>
    </row>
    <row r="3970" spans="1:7" x14ac:dyDescent="0.15">
      <c r="A3970" s="23">
        <f t="shared" si="184"/>
        <v>123406</v>
      </c>
      <c r="B3970" s="24">
        <v>1</v>
      </c>
      <c r="C3970" s="28" t="str">
        <f>"jingdian/"&amp;VLOOKUP(E3970,city!$D$4:$P$352,12,FALSE)&amp;"/"&amp;VLOOKUP(E3970,city!$D$4:$P$352,13,FALSE)&amp;"/"&amp;IF(G3970&lt;11,"jd",IF(G3970&lt;16,"tc","cs"))&amp;"/"&amp;IF(G3970&lt;11,G3970,IF(G3970&lt;16,G3970-10,G3970-15))&amp;".jpg"</f>
        <v>jingdian/guizhou/tongren/jd/6.jpg</v>
      </c>
      <c r="D3970" s="23">
        <f t="shared" si="185"/>
        <v>1</v>
      </c>
      <c r="E3970" s="2" t="str">
        <f>VLOOKUP(F3970,city!$A$4:$D$352,4,FALSE)</f>
        <v>铜仁</v>
      </c>
      <c r="F3970" s="22">
        <f t="shared" si="186"/>
        <v>234</v>
      </c>
      <c r="G3970" s="22">
        <f>IF(VLOOKUP(F3969,city!$A$4:$H$352,8,FALSE)&gt;G3969,G3969+1,1)</f>
        <v>6</v>
      </c>
    </row>
    <row r="3971" spans="1:7" x14ac:dyDescent="0.15">
      <c r="A3971" s="23">
        <f t="shared" si="184"/>
        <v>123407</v>
      </c>
      <c r="B3971" s="24">
        <v>1</v>
      </c>
      <c r="C3971" s="28" t="str">
        <f>"jingdian/"&amp;VLOOKUP(E3971,city!$D$4:$P$352,12,FALSE)&amp;"/"&amp;VLOOKUP(E3971,city!$D$4:$P$352,13,FALSE)&amp;"/"&amp;IF(G3971&lt;11,"jd",IF(G3971&lt;16,"tc","cs"))&amp;"/"&amp;IF(G3971&lt;11,G3971,IF(G3971&lt;16,G3971-10,G3971-15))&amp;".jpg"</f>
        <v>jingdian/guizhou/tongren/jd/7.jpg</v>
      </c>
      <c r="D3971" s="23">
        <f t="shared" si="185"/>
        <v>1</v>
      </c>
      <c r="E3971" s="2" t="str">
        <f>VLOOKUP(F3971,city!$A$4:$D$352,4,FALSE)</f>
        <v>铜仁</v>
      </c>
      <c r="F3971" s="22">
        <f t="shared" si="186"/>
        <v>234</v>
      </c>
      <c r="G3971" s="22">
        <f>IF(VLOOKUP(F3970,city!$A$4:$H$352,8,FALSE)&gt;G3970,G3970+1,1)</f>
        <v>7</v>
      </c>
    </row>
    <row r="3972" spans="1:7" x14ac:dyDescent="0.15">
      <c r="A3972" s="23">
        <f t="shared" si="184"/>
        <v>123408</v>
      </c>
      <c r="B3972" s="24">
        <v>1</v>
      </c>
      <c r="C3972" s="28" t="str">
        <f>"jingdian/"&amp;VLOOKUP(E3972,city!$D$4:$P$352,12,FALSE)&amp;"/"&amp;VLOOKUP(E3972,city!$D$4:$P$352,13,FALSE)&amp;"/"&amp;IF(G3972&lt;11,"jd",IF(G3972&lt;16,"tc","cs"))&amp;"/"&amp;IF(G3972&lt;11,G3972,IF(G3972&lt;16,G3972-10,G3972-15))&amp;".jpg"</f>
        <v>jingdian/guizhou/tongren/jd/8.jpg</v>
      </c>
      <c r="D3972" s="23">
        <f t="shared" si="185"/>
        <v>1</v>
      </c>
      <c r="E3972" s="2" t="str">
        <f>VLOOKUP(F3972,city!$A$4:$D$352,4,FALSE)</f>
        <v>铜仁</v>
      </c>
      <c r="F3972" s="22">
        <f t="shared" si="186"/>
        <v>234</v>
      </c>
      <c r="G3972" s="22">
        <f>IF(VLOOKUP(F3971,city!$A$4:$H$352,8,FALSE)&gt;G3971,G3971+1,1)</f>
        <v>8</v>
      </c>
    </row>
    <row r="3973" spans="1:7" x14ac:dyDescent="0.15">
      <c r="A3973" s="23">
        <f t="shared" ref="A3973:A4036" si="187">IF(G3973&lt;11,G3973,IF(G3973&lt;16,G3973+40,G3973+65))+F3973*100+100000</f>
        <v>123409</v>
      </c>
      <c r="B3973" s="24">
        <v>1</v>
      </c>
      <c r="C3973" s="28" t="str">
        <f>"jingdian/"&amp;VLOOKUP(E3973,city!$D$4:$P$352,12,FALSE)&amp;"/"&amp;VLOOKUP(E3973,city!$D$4:$P$352,13,FALSE)&amp;"/"&amp;IF(G3973&lt;11,"jd",IF(G3973&lt;16,"tc","cs"))&amp;"/"&amp;IF(G3973&lt;11,G3973,IF(G3973&lt;16,G3973-10,G3973-15))&amp;".jpg"</f>
        <v>jingdian/guizhou/tongren/jd/9.jpg</v>
      </c>
      <c r="D3973" s="23">
        <f t="shared" ref="D3973:D4036" si="188">IF(G3973&lt;11,1,IF(G3973&lt;16,2,3))</f>
        <v>1</v>
      </c>
      <c r="E3973" s="2" t="str">
        <f>VLOOKUP(F3973,city!$A$4:$D$352,4,FALSE)</f>
        <v>铜仁</v>
      </c>
      <c r="F3973" s="22">
        <f t="shared" si="186"/>
        <v>234</v>
      </c>
      <c r="G3973" s="22">
        <f>IF(VLOOKUP(F3972,city!$A$4:$H$352,8,FALSE)&gt;G3972,G3972+1,1)</f>
        <v>9</v>
      </c>
    </row>
    <row r="3974" spans="1:7" x14ac:dyDescent="0.15">
      <c r="A3974" s="23">
        <f t="shared" si="187"/>
        <v>123410</v>
      </c>
      <c r="B3974" s="24">
        <v>1</v>
      </c>
      <c r="C3974" s="28" t="str">
        <f>"jingdian/"&amp;VLOOKUP(E3974,city!$D$4:$P$352,12,FALSE)&amp;"/"&amp;VLOOKUP(E3974,city!$D$4:$P$352,13,FALSE)&amp;"/"&amp;IF(G3974&lt;11,"jd",IF(G3974&lt;16,"tc","cs"))&amp;"/"&amp;IF(G3974&lt;11,G3974,IF(G3974&lt;16,G3974-10,G3974-15))&amp;".jpg"</f>
        <v>jingdian/guizhou/tongren/jd/10.jpg</v>
      </c>
      <c r="D3974" s="23">
        <f t="shared" si="188"/>
        <v>1</v>
      </c>
      <c r="E3974" s="2" t="str">
        <f>VLOOKUP(F3974,city!$A$4:$D$352,4,FALSE)</f>
        <v>铜仁</v>
      </c>
      <c r="F3974" s="22">
        <f t="shared" si="186"/>
        <v>234</v>
      </c>
      <c r="G3974" s="22">
        <f>IF(VLOOKUP(F3973,city!$A$4:$H$352,8,FALSE)&gt;G3973,G3973+1,1)</f>
        <v>10</v>
      </c>
    </row>
    <row r="3975" spans="1:7" x14ac:dyDescent="0.15">
      <c r="A3975" s="23">
        <f t="shared" si="187"/>
        <v>123451</v>
      </c>
      <c r="B3975" s="24">
        <v>5</v>
      </c>
      <c r="C3975" s="28" t="str">
        <f>"jingdian/"&amp;VLOOKUP(E3975,city!$D$4:$P$352,12,FALSE)&amp;"/"&amp;VLOOKUP(E3975,city!$D$4:$P$352,13,FALSE)&amp;"/"&amp;IF(G3975&lt;11,"jd",IF(G3975&lt;16,"tc","cs"))&amp;"/"&amp;IF(G3975&lt;11,G3975,IF(G3975&lt;16,G3975-10,G3975-15))&amp;".jpg"</f>
        <v>jingdian/guizhou/tongren/tc/1.jpg</v>
      </c>
      <c r="D3975" s="23">
        <f t="shared" si="188"/>
        <v>2</v>
      </c>
      <c r="E3975" s="2" t="str">
        <f>VLOOKUP(F3975,city!$A$4:$D$352,4,FALSE)</f>
        <v>铜仁</v>
      </c>
      <c r="F3975" s="22">
        <f t="shared" si="186"/>
        <v>234</v>
      </c>
      <c r="G3975" s="22">
        <f>IF(VLOOKUP(F3974,city!$A$4:$H$352,8,FALSE)&gt;G3974,G3974+1,1)</f>
        <v>11</v>
      </c>
    </row>
    <row r="3976" spans="1:7" x14ac:dyDescent="0.15">
      <c r="A3976" s="23">
        <f t="shared" si="187"/>
        <v>123452</v>
      </c>
      <c r="B3976" s="24">
        <v>4</v>
      </c>
      <c r="C3976" s="28" t="str">
        <f>"jingdian/"&amp;VLOOKUP(E3976,city!$D$4:$P$352,12,FALSE)&amp;"/"&amp;VLOOKUP(E3976,city!$D$4:$P$352,13,FALSE)&amp;"/"&amp;IF(G3976&lt;11,"jd",IF(G3976&lt;16,"tc","cs"))&amp;"/"&amp;IF(G3976&lt;11,G3976,IF(G3976&lt;16,G3976-10,G3976-15))&amp;".jpg"</f>
        <v>jingdian/guizhou/tongren/tc/2.jpg</v>
      </c>
      <c r="D3976" s="23">
        <f t="shared" si="188"/>
        <v>2</v>
      </c>
      <c r="E3976" s="2" t="str">
        <f>VLOOKUP(F3976,city!$A$4:$D$352,4,FALSE)</f>
        <v>铜仁</v>
      </c>
      <c r="F3976" s="22">
        <f t="shared" si="186"/>
        <v>234</v>
      </c>
      <c r="G3976" s="22">
        <f>IF(VLOOKUP(F3975,city!$A$4:$H$352,8,FALSE)&gt;G3975,G3975+1,1)</f>
        <v>12</v>
      </c>
    </row>
    <row r="3977" spans="1:7" x14ac:dyDescent="0.15">
      <c r="A3977" s="23">
        <f t="shared" si="187"/>
        <v>123453</v>
      </c>
      <c r="B3977" s="24">
        <v>5</v>
      </c>
      <c r="C3977" s="28" t="str">
        <f>"jingdian/"&amp;VLOOKUP(E3977,city!$D$4:$P$352,12,FALSE)&amp;"/"&amp;VLOOKUP(E3977,city!$D$4:$P$352,13,FALSE)&amp;"/"&amp;IF(G3977&lt;11,"jd",IF(G3977&lt;16,"tc","cs"))&amp;"/"&amp;IF(G3977&lt;11,G3977,IF(G3977&lt;16,G3977-10,G3977-15))&amp;".jpg"</f>
        <v>jingdian/guizhou/tongren/tc/3.jpg</v>
      </c>
      <c r="D3977" s="23">
        <f t="shared" si="188"/>
        <v>2</v>
      </c>
      <c r="E3977" s="2" t="str">
        <f>VLOOKUP(F3977,city!$A$4:$D$352,4,FALSE)</f>
        <v>铜仁</v>
      </c>
      <c r="F3977" s="22">
        <f t="shared" si="186"/>
        <v>234</v>
      </c>
      <c r="G3977" s="22">
        <f>IF(VLOOKUP(F3976,city!$A$4:$H$352,8,FALSE)&gt;G3976,G3976+1,1)</f>
        <v>13</v>
      </c>
    </row>
    <row r="3978" spans="1:7" x14ac:dyDescent="0.15">
      <c r="A3978" s="23">
        <f t="shared" si="187"/>
        <v>123454</v>
      </c>
      <c r="B3978" s="24">
        <v>3</v>
      </c>
      <c r="C3978" s="28" t="str">
        <f>"jingdian/"&amp;VLOOKUP(E3978,city!$D$4:$P$352,12,FALSE)&amp;"/"&amp;VLOOKUP(E3978,city!$D$4:$P$352,13,FALSE)&amp;"/"&amp;IF(G3978&lt;11,"jd",IF(G3978&lt;16,"tc","cs"))&amp;"/"&amp;IF(G3978&lt;11,G3978,IF(G3978&lt;16,G3978-10,G3978-15))&amp;".jpg"</f>
        <v>jingdian/guizhou/tongren/tc/4.jpg</v>
      </c>
      <c r="D3978" s="23">
        <f t="shared" si="188"/>
        <v>2</v>
      </c>
      <c r="E3978" s="2" t="str">
        <f>VLOOKUP(F3978,city!$A$4:$D$352,4,FALSE)</f>
        <v>铜仁</v>
      </c>
      <c r="F3978" s="22">
        <f t="shared" si="186"/>
        <v>234</v>
      </c>
      <c r="G3978" s="22">
        <f>IF(VLOOKUP(F3977,city!$A$4:$H$352,8,FALSE)&gt;G3977,G3977+1,1)</f>
        <v>14</v>
      </c>
    </row>
    <row r="3979" spans="1:7" x14ac:dyDescent="0.15">
      <c r="A3979" s="23">
        <f t="shared" si="187"/>
        <v>123455</v>
      </c>
      <c r="B3979" s="24">
        <v>2</v>
      </c>
      <c r="C3979" s="28" t="str">
        <f>"jingdian/"&amp;VLOOKUP(E3979,city!$D$4:$P$352,12,FALSE)&amp;"/"&amp;VLOOKUP(E3979,city!$D$4:$P$352,13,FALSE)&amp;"/"&amp;IF(G3979&lt;11,"jd",IF(G3979&lt;16,"tc","cs"))&amp;"/"&amp;IF(G3979&lt;11,G3979,IF(G3979&lt;16,G3979-10,G3979-15))&amp;".jpg"</f>
        <v>jingdian/guizhou/tongren/tc/5.jpg</v>
      </c>
      <c r="D3979" s="23">
        <f t="shared" si="188"/>
        <v>2</v>
      </c>
      <c r="E3979" s="2" t="str">
        <f>VLOOKUP(F3979,city!$A$4:$D$352,4,FALSE)</f>
        <v>铜仁</v>
      </c>
      <c r="F3979" s="22">
        <f t="shared" si="186"/>
        <v>234</v>
      </c>
      <c r="G3979" s="22">
        <f>IF(VLOOKUP(F3978,city!$A$4:$H$352,8,FALSE)&gt;G3978,G3978+1,1)</f>
        <v>15</v>
      </c>
    </row>
    <row r="3980" spans="1:7" x14ac:dyDescent="0.15">
      <c r="A3980" s="23">
        <f t="shared" si="187"/>
        <v>123481</v>
      </c>
      <c r="B3980" s="24">
        <v>3</v>
      </c>
      <c r="C3980" s="28" t="str">
        <f>"jingdian/"&amp;VLOOKUP(E3980,city!$D$4:$P$352,12,FALSE)&amp;"/"&amp;VLOOKUP(E3980,city!$D$4:$P$352,13,FALSE)&amp;"/"&amp;IF(G3980&lt;11,"jd",IF(G3980&lt;16,"tc","cs"))&amp;"/"&amp;IF(G3980&lt;11,G3980,IF(G3980&lt;16,G3980-10,G3980-15))&amp;".jpg"</f>
        <v>jingdian/guizhou/tongren/cs/1.jpg</v>
      </c>
      <c r="D3980" s="23">
        <f t="shared" si="188"/>
        <v>3</v>
      </c>
      <c r="E3980" s="2" t="str">
        <f>VLOOKUP(F3980,city!$A$4:$D$352,4,FALSE)</f>
        <v>铜仁</v>
      </c>
      <c r="F3980" s="22">
        <f t="shared" si="186"/>
        <v>234</v>
      </c>
      <c r="G3980" s="22">
        <f>IF(VLOOKUP(F3979,city!$A$4:$H$352,8,FALSE)&gt;G3979,G3979+1,1)</f>
        <v>16</v>
      </c>
    </row>
    <row r="3981" spans="1:7" x14ac:dyDescent="0.15">
      <c r="A3981" s="23">
        <f t="shared" si="187"/>
        <v>123482</v>
      </c>
      <c r="B3981" s="24">
        <v>2</v>
      </c>
      <c r="C3981" s="28" t="str">
        <f>"jingdian/"&amp;VLOOKUP(E3981,city!$D$4:$P$352,12,FALSE)&amp;"/"&amp;VLOOKUP(E3981,city!$D$4:$P$352,13,FALSE)&amp;"/"&amp;IF(G3981&lt;11,"jd",IF(G3981&lt;16,"tc","cs"))&amp;"/"&amp;IF(G3981&lt;11,G3981,IF(G3981&lt;16,G3981-10,G3981-15))&amp;".jpg"</f>
        <v>jingdian/guizhou/tongren/cs/2.jpg</v>
      </c>
      <c r="D3981" s="23">
        <f t="shared" si="188"/>
        <v>3</v>
      </c>
      <c r="E3981" s="2" t="str">
        <f>VLOOKUP(F3981,city!$A$4:$D$352,4,FALSE)</f>
        <v>铜仁</v>
      </c>
      <c r="F3981" s="22">
        <f t="shared" si="186"/>
        <v>234</v>
      </c>
      <c r="G3981" s="22">
        <f>IF(VLOOKUP(F3980,city!$A$4:$H$352,8,FALSE)&gt;G3980,G3980+1,1)</f>
        <v>17</v>
      </c>
    </row>
    <row r="3982" spans="1:7" x14ac:dyDescent="0.15">
      <c r="A3982" s="23">
        <f t="shared" si="187"/>
        <v>123501</v>
      </c>
      <c r="B3982" s="24">
        <v>1</v>
      </c>
      <c r="C3982" s="28" t="str">
        <f>"jingdian/"&amp;VLOOKUP(E3982,city!$D$4:$P$352,12,FALSE)&amp;"/"&amp;VLOOKUP(E3982,city!$D$4:$P$352,13,FALSE)&amp;"/"&amp;IF(G3982&lt;11,"jd",IF(G3982&lt;16,"tc","cs"))&amp;"/"&amp;IF(G3982&lt;11,G3982,IF(G3982&lt;16,G3982-10,G3982-15))&amp;".jpg"</f>
        <v>jingdian/guizhou/bijie/jd/1.jpg</v>
      </c>
      <c r="D3982" s="23">
        <f t="shared" si="188"/>
        <v>1</v>
      </c>
      <c r="E3982" s="2" t="str">
        <f>VLOOKUP(F3982,city!$A$4:$D$352,4,FALSE)</f>
        <v>毕节</v>
      </c>
      <c r="F3982" s="22">
        <f t="shared" si="186"/>
        <v>235</v>
      </c>
      <c r="G3982" s="22">
        <f>IF(VLOOKUP(F3981,city!$A$4:$H$352,8,FALSE)&gt;G3981,G3981+1,1)</f>
        <v>1</v>
      </c>
    </row>
    <row r="3983" spans="1:7" x14ac:dyDescent="0.15">
      <c r="A3983" s="23">
        <f t="shared" si="187"/>
        <v>123502</v>
      </c>
      <c r="B3983" s="24">
        <v>1</v>
      </c>
      <c r="C3983" s="28" t="str">
        <f>"jingdian/"&amp;VLOOKUP(E3983,city!$D$4:$P$352,12,FALSE)&amp;"/"&amp;VLOOKUP(E3983,city!$D$4:$P$352,13,FALSE)&amp;"/"&amp;IF(G3983&lt;11,"jd",IF(G3983&lt;16,"tc","cs"))&amp;"/"&amp;IF(G3983&lt;11,G3983,IF(G3983&lt;16,G3983-10,G3983-15))&amp;".jpg"</f>
        <v>jingdian/guizhou/bijie/jd/2.jpg</v>
      </c>
      <c r="D3983" s="23">
        <f t="shared" si="188"/>
        <v>1</v>
      </c>
      <c r="E3983" s="2" t="str">
        <f>VLOOKUP(F3983,city!$A$4:$D$352,4,FALSE)</f>
        <v>毕节</v>
      </c>
      <c r="F3983" s="22">
        <f t="shared" si="186"/>
        <v>235</v>
      </c>
      <c r="G3983" s="22">
        <f>IF(VLOOKUP(F3982,city!$A$4:$H$352,8,FALSE)&gt;G3982,G3982+1,1)</f>
        <v>2</v>
      </c>
    </row>
    <row r="3984" spans="1:7" x14ac:dyDescent="0.15">
      <c r="A3984" s="23">
        <f t="shared" si="187"/>
        <v>123503</v>
      </c>
      <c r="B3984" s="24">
        <v>1</v>
      </c>
      <c r="C3984" s="28" t="str">
        <f>"jingdian/"&amp;VLOOKUP(E3984,city!$D$4:$P$352,12,FALSE)&amp;"/"&amp;VLOOKUP(E3984,city!$D$4:$P$352,13,FALSE)&amp;"/"&amp;IF(G3984&lt;11,"jd",IF(G3984&lt;16,"tc","cs"))&amp;"/"&amp;IF(G3984&lt;11,G3984,IF(G3984&lt;16,G3984-10,G3984-15))&amp;".jpg"</f>
        <v>jingdian/guizhou/bijie/jd/3.jpg</v>
      </c>
      <c r="D3984" s="23">
        <f t="shared" si="188"/>
        <v>1</v>
      </c>
      <c r="E3984" s="2" t="str">
        <f>VLOOKUP(F3984,city!$A$4:$D$352,4,FALSE)</f>
        <v>毕节</v>
      </c>
      <c r="F3984" s="22">
        <f t="shared" si="186"/>
        <v>235</v>
      </c>
      <c r="G3984" s="22">
        <f>IF(VLOOKUP(F3983,city!$A$4:$H$352,8,FALSE)&gt;G3983,G3983+1,1)</f>
        <v>3</v>
      </c>
    </row>
    <row r="3985" spans="1:7" x14ac:dyDescent="0.15">
      <c r="A3985" s="23">
        <f t="shared" si="187"/>
        <v>123504</v>
      </c>
      <c r="B3985" s="24">
        <v>1</v>
      </c>
      <c r="C3985" s="28" t="str">
        <f>"jingdian/"&amp;VLOOKUP(E3985,city!$D$4:$P$352,12,FALSE)&amp;"/"&amp;VLOOKUP(E3985,city!$D$4:$P$352,13,FALSE)&amp;"/"&amp;IF(G3985&lt;11,"jd",IF(G3985&lt;16,"tc","cs"))&amp;"/"&amp;IF(G3985&lt;11,G3985,IF(G3985&lt;16,G3985-10,G3985-15))&amp;".jpg"</f>
        <v>jingdian/guizhou/bijie/jd/4.jpg</v>
      </c>
      <c r="D3985" s="23">
        <f t="shared" si="188"/>
        <v>1</v>
      </c>
      <c r="E3985" s="2" t="str">
        <f>VLOOKUP(F3985,city!$A$4:$D$352,4,FALSE)</f>
        <v>毕节</v>
      </c>
      <c r="F3985" s="22">
        <f t="shared" si="186"/>
        <v>235</v>
      </c>
      <c r="G3985" s="22">
        <f>IF(VLOOKUP(F3984,city!$A$4:$H$352,8,FALSE)&gt;G3984,G3984+1,1)</f>
        <v>4</v>
      </c>
    </row>
    <row r="3986" spans="1:7" x14ac:dyDescent="0.15">
      <c r="A3986" s="23">
        <f t="shared" si="187"/>
        <v>123505</v>
      </c>
      <c r="B3986" s="24">
        <v>1</v>
      </c>
      <c r="C3986" s="28" t="str">
        <f>"jingdian/"&amp;VLOOKUP(E3986,city!$D$4:$P$352,12,FALSE)&amp;"/"&amp;VLOOKUP(E3986,city!$D$4:$P$352,13,FALSE)&amp;"/"&amp;IF(G3986&lt;11,"jd",IF(G3986&lt;16,"tc","cs"))&amp;"/"&amp;IF(G3986&lt;11,G3986,IF(G3986&lt;16,G3986-10,G3986-15))&amp;".jpg"</f>
        <v>jingdian/guizhou/bijie/jd/5.jpg</v>
      </c>
      <c r="D3986" s="23">
        <f t="shared" si="188"/>
        <v>1</v>
      </c>
      <c r="E3986" s="2" t="str">
        <f>VLOOKUP(F3986,city!$A$4:$D$352,4,FALSE)</f>
        <v>毕节</v>
      </c>
      <c r="F3986" s="22">
        <f t="shared" si="186"/>
        <v>235</v>
      </c>
      <c r="G3986" s="22">
        <f>IF(VLOOKUP(F3985,city!$A$4:$H$352,8,FALSE)&gt;G3985,G3985+1,1)</f>
        <v>5</v>
      </c>
    </row>
    <row r="3987" spans="1:7" x14ac:dyDescent="0.15">
      <c r="A3987" s="23">
        <f t="shared" si="187"/>
        <v>123506</v>
      </c>
      <c r="B3987" s="24">
        <v>1</v>
      </c>
      <c r="C3987" s="28" t="str">
        <f>"jingdian/"&amp;VLOOKUP(E3987,city!$D$4:$P$352,12,FALSE)&amp;"/"&amp;VLOOKUP(E3987,city!$D$4:$P$352,13,FALSE)&amp;"/"&amp;IF(G3987&lt;11,"jd",IF(G3987&lt;16,"tc","cs"))&amp;"/"&amp;IF(G3987&lt;11,G3987,IF(G3987&lt;16,G3987-10,G3987-15))&amp;".jpg"</f>
        <v>jingdian/guizhou/bijie/jd/6.jpg</v>
      </c>
      <c r="D3987" s="23">
        <f t="shared" si="188"/>
        <v>1</v>
      </c>
      <c r="E3987" s="2" t="str">
        <f>VLOOKUP(F3987,city!$A$4:$D$352,4,FALSE)</f>
        <v>毕节</v>
      </c>
      <c r="F3987" s="22">
        <f t="shared" si="186"/>
        <v>235</v>
      </c>
      <c r="G3987" s="22">
        <f>IF(VLOOKUP(F3986,city!$A$4:$H$352,8,FALSE)&gt;G3986,G3986+1,1)</f>
        <v>6</v>
      </c>
    </row>
    <row r="3988" spans="1:7" x14ac:dyDescent="0.15">
      <c r="A3988" s="23">
        <f t="shared" si="187"/>
        <v>123507</v>
      </c>
      <c r="B3988" s="24">
        <v>1</v>
      </c>
      <c r="C3988" s="28" t="str">
        <f>"jingdian/"&amp;VLOOKUP(E3988,city!$D$4:$P$352,12,FALSE)&amp;"/"&amp;VLOOKUP(E3988,city!$D$4:$P$352,13,FALSE)&amp;"/"&amp;IF(G3988&lt;11,"jd",IF(G3988&lt;16,"tc","cs"))&amp;"/"&amp;IF(G3988&lt;11,G3988,IF(G3988&lt;16,G3988-10,G3988-15))&amp;".jpg"</f>
        <v>jingdian/guizhou/bijie/jd/7.jpg</v>
      </c>
      <c r="D3988" s="23">
        <f t="shared" si="188"/>
        <v>1</v>
      </c>
      <c r="E3988" s="2" t="str">
        <f>VLOOKUP(F3988,city!$A$4:$D$352,4,FALSE)</f>
        <v>毕节</v>
      </c>
      <c r="F3988" s="22">
        <f t="shared" si="186"/>
        <v>235</v>
      </c>
      <c r="G3988" s="22">
        <f>IF(VLOOKUP(F3987,city!$A$4:$H$352,8,FALSE)&gt;G3987,G3987+1,1)</f>
        <v>7</v>
      </c>
    </row>
    <row r="3989" spans="1:7" x14ac:dyDescent="0.15">
      <c r="A3989" s="23">
        <f t="shared" si="187"/>
        <v>123508</v>
      </c>
      <c r="B3989" s="24">
        <v>1</v>
      </c>
      <c r="C3989" s="28" t="str">
        <f>"jingdian/"&amp;VLOOKUP(E3989,city!$D$4:$P$352,12,FALSE)&amp;"/"&amp;VLOOKUP(E3989,city!$D$4:$P$352,13,FALSE)&amp;"/"&amp;IF(G3989&lt;11,"jd",IF(G3989&lt;16,"tc","cs"))&amp;"/"&amp;IF(G3989&lt;11,G3989,IF(G3989&lt;16,G3989-10,G3989-15))&amp;".jpg"</f>
        <v>jingdian/guizhou/bijie/jd/8.jpg</v>
      </c>
      <c r="D3989" s="23">
        <f t="shared" si="188"/>
        <v>1</v>
      </c>
      <c r="E3989" s="2" t="str">
        <f>VLOOKUP(F3989,city!$A$4:$D$352,4,FALSE)</f>
        <v>毕节</v>
      </c>
      <c r="F3989" s="22">
        <f t="shared" si="186"/>
        <v>235</v>
      </c>
      <c r="G3989" s="22">
        <f>IF(VLOOKUP(F3988,city!$A$4:$H$352,8,FALSE)&gt;G3988,G3988+1,1)</f>
        <v>8</v>
      </c>
    </row>
    <row r="3990" spans="1:7" x14ac:dyDescent="0.15">
      <c r="A3990" s="23">
        <f t="shared" si="187"/>
        <v>123509</v>
      </c>
      <c r="B3990" s="24">
        <v>1</v>
      </c>
      <c r="C3990" s="28" t="str">
        <f>"jingdian/"&amp;VLOOKUP(E3990,city!$D$4:$P$352,12,FALSE)&amp;"/"&amp;VLOOKUP(E3990,city!$D$4:$P$352,13,FALSE)&amp;"/"&amp;IF(G3990&lt;11,"jd",IF(G3990&lt;16,"tc","cs"))&amp;"/"&amp;IF(G3990&lt;11,G3990,IF(G3990&lt;16,G3990-10,G3990-15))&amp;".jpg"</f>
        <v>jingdian/guizhou/bijie/jd/9.jpg</v>
      </c>
      <c r="D3990" s="23">
        <f t="shared" si="188"/>
        <v>1</v>
      </c>
      <c r="E3990" s="2" t="str">
        <f>VLOOKUP(F3990,city!$A$4:$D$352,4,FALSE)</f>
        <v>毕节</v>
      </c>
      <c r="F3990" s="22">
        <f t="shared" si="186"/>
        <v>235</v>
      </c>
      <c r="G3990" s="22">
        <f>IF(VLOOKUP(F3989,city!$A$4:$H$352,8,FALSE)&gt;G3989,G3989+1,1)</f>
        <v>9</v>
      </c>
    </row>
    <row r="3991" spans="1:7" x14ac:dyDescent="0.15">
      <c r="A3991" s="23">
        <f t="shared" si="187"/>
        <v>123510</v>
      </c>
      <c r="B3991" s="24">
        <v>1</v>
      </c>
      <c r="C3991" s="28" t="str">
        <f>"jingdian/"&amp;VLOOKUP(E3991,city!$D$4:$P$352,12,FALSE)&amp;"/"&amp;VLOOKUP(E3991,city!$D$4:$P$352,13,FALSE)&amp;"/"&amp;IF(G3991&lt;11,"jd",IF(G3991&lt;16,"tc","cs"))&amp;"/"&amp;IF(G3991&lt;11,G3991,IF(G3991&lt;16,G3991-10,G3991-15))&amp;".jpg"</f>
        <v>jingdian/guizhou/bijie/jd/10.jpg</v>
      </c>
      <c r="D3991" s="23">
        <f t="shared" si="188"/>
        <v>1</v>
      </c>
      <c r="E3991" s="2" t="str">
        <f>VLOOKUP(F3991,city!$A$4:$D$352,4,FALSE)</f>
        <v>毕节</v>
      </c>
      <c r="F3991" s="22">
        <f t="shared" si="186"/>
        <v>235</v>
      </c>
      <c r="G3991" s="22">
        <f>IF(VLOOKUP(F3990,city!$A$4:$H$352,8,FALSE)&gt;G3990,G3990+1,1)</f>
        <v>10</v>
      </c>
    </row>
    <row r="3992" spans="1:7" x14ac:dyDescent="0.15">
      <c r="A3992" s="23">
        <f t="shared" si="187"/>
        <v>123551</v>
      </c>
      <c r="B3992" s="24">
        <v>2</v>
      </c>
      <c r="C3992" s="28" t="str">
        <f>"jingdian/"&amp;VLOOKUP(E3992,city!$D$4:$P$352,12,FALSE)&amp;"/"&amp;VLOOKUP(E3992,city!$D$4:$P$352,13,FALSE)&amp;"/"&amp;IF(G3992&lt;11,"jd",IF(G3992&lt;16,"tc","cs"))&amp;"/"&amp;IF(G3992&lt;11,G3992,IF(G3992&lt;16,G3992-10,G3992-15))&amp;".jpg"</f>
        <v>jingdian/guizhou/bijie/tc/1.jpg</v>
      </c>
      <c r="D3992" s="23">
        <f t="shared" si="188"/>
        <v>2</v>
      </c>
      <c r="E3992" s="2" t="str">
        <f>VLOOKUP(F3992,city!$A$4:$D$352,4,FALSE)</f>
        <v>毕节</v>
      </c>
      <c r="F3992" s="22">
        <f t="shared" si="186"/>
        <v>235</v>
      </c>
      <c r="G3992" s="22">
        <f>IF(VLOOKUP(F3991,city!$A$4:$H$352,8,FALSE)&gt;G3991,G3991+1,1)</f>
        <v>11</v>
      </c>
    </row>
    <row r="3993" spans="1:7" x14ac:dyDescent="0.15">
      <c r="A3993" s="23">
        <f t="shared" si="187"/>
        <v>123552</v>
      </c>
      <c r="B3993" s="24">
        <v>5</v>
      </c>
      <c r="C3993" s="28" t="str">
        <f>"jingdian/"&amp;VLOOKUP(E3993,city!$D$4:$P$352,12,FALSE)&amp;"/"&amp;VLOOKUP(E3993,city!$D$4:$P$352,13,FALSE)&amp;"/"&amp;IF(G3993&lt;11,"jd",IF(G3993&lt;16,"tc","cs"))&amp;"/"&amp;IF(G3993&lt;11,G3993,IF(G3993&lt;16,G3993-10,G3993-15))&amp;".jpg"</f>
        <v>jingdian/guizhou/bijie/tc/2.jpg</v>
      </c>
      <c r="D3993" s="23">
        <f t="shared" si="188"/>
        <v>2</v>
      </c>
      <c r="E3993" s="2" t="str">
        <f>VLOOKUP(F3993,city!$A$4:$D$352,4,FALSE)</f>
        <v>毕节</v>
      </c>
      <c r="F3993" s="22">
        <f t="shared" si="186"/>
        <v>235</v>
      </c>
      <c r="G3993" s="22">
        <f>IF(VLOOKUP(F3992,city!$A$4:$H$352,8,FALSE)&gt;G3992,G3992+1,1)</f>
        <v>12</v>
      </c>
    </row>
    <row r="3994" spans="1:7" x14ac:dyDescent="0.15">
      <c r="A3994" s="23">
        <f t="shared" si="187"/>
        <v>123553</v>
      </c>
      <c r="B3994" s="24">
        <v>5</v>
      </c>
      <c r="C3994" s="28" t="str">
        <f>"jingdian/"&amp;VLOOKUP(E3994,city!$D$4:$P$352,12,FALSE)&amp;"/"&amp;VLOOKUP(E3994,city!$D$4:$P$352,13,FALSE)&amp;"/"&amp;IF(G3994&lt;11,"jd",IF(G3994&lt;16,"tc","cs"))&amp;"/"&amp;IF(G3994&lt;11,G3994,IF(G3994&lt;16,G3994-10,G3994-15))&amp;".jpg"</f>
        <v>jingdian/guizhou/bijie/tc/3.jpg</v>
      </c>
      <c r="D3994" s="23">
        <f t="shared" si="188"/>
        <v>2</v>
      </c>
      <c r="E3994" s="2" t="str">
        <f>VLOOKUP(F3994,city!$A$4:$D$352,4,FALSE)</f>
        <v>毕节</v>
      </c>
      <c r="F3994" s="22">
        <f t="shared" si="186"/>
        <v>235</v>
      </c>
      <c r="G3994" s="22">
        <f>IF(VLOOKUP(F3993,city!$A$4:$H$352,8,FALSE)&gt;G3993,G3993+1,1)</f>
        <v>13</v>
      </c>
    </row>
    <row r="3995" spans="1:7" x14ac:dyDescent="0.15">
      <c r="A3995" s="23">
        <f t="shared" si="187"/>
        <v>123554</v>
      </c>
      <c r="B3995" s="24">
        <v>5</v>
      </c>
      <c r="C3995" s="28" t="str">
        <f>"jingdian/"&amp;VLOOKUP(E3995,city!$D$4:$P$352,12,FALSE)&amp;"/"&amp;VLOOKUP(E3995,city!$D$4:$P$352,13,FALSE)&amp;"/"&amp;IF(G3995&lt;11,"jd",IF(G3995&lt;16,"tc","cs"))&amp;"/"&amp;IF(G3995&lt;11,G3995,IF(G3995&lt;16,G3995-10,G3995-15))&amp;".jpg"</f>
        <v>jingdian/guizhou/bijie/tc/4.jpg</v>
      </c>
      <c r="D3995" s="23">
        <f t="shared" si="188"/>
        <v>2</v>
      </c>
      <c r="E3995" s="2" t="str">
        <f>VLOOKUP(F3995,city!$A$4:$D$352,4,FALSE)</f>
        <v>毕节</v>
      </c>
      <c r="F3995" s="22">
        <f t="shared" si="186"/>
        <v>235</v>
      </c>
      <c r="G3995" s="22">
        <f>IF(VLOOKUP(F3994,city!$A$4:$H$352,8,FALSE)&gt;G3994,G3994+1,1)</f>
        <v>14</v>
      </c>
    </row>
    <row r="3996" spans="1:7" x14ac:dyDescent="0.15">
      <c r="A3996" s="23">
        <f t="shared" si="187"/>
        <v>123555</v>
      </c>
      <c r="B3996" s="24">
        <v>5</v>
      </c>
      <c r="C3996" s="28" t="str">
        <f>"jingdian/"&amp;VLOOKUP(E3996,city!$D$4:$P$352,12,FALSE)&amp;"/"&amp;VLOOKUP(E3996,city!$D$4:$P$352,13,FALSE)&amp;"/"&amp;IF(G3996&lt;11,"jd",IF(G3996&lt;16,"tc","cs"))&amp;"/"&amp;IF(G3996&lt;11,G3996,IF(G3996&lt;16,G3996-10,G3996-15))&amp;".jpg"</f>
        <v>jingdian/guizhou/bijie/tc/5.jpg</v>
      </c>
      <c r="D3996" s="23">
        <f t="shared" si="188"/>
        <v>2</v>
      </c>
      <c r="E3996" s="2" t="str">
        <f>VLOOKUP(F3996,city!$A$4:$D$352,4,FALSE)</f>
        <v>毕节</v>
      </c>
      <c r="F3996" s="22">
        <f t="shared" si="186"/>
        <v>235</v>
      </c>
      <c r="G3996" s="22">
        <f>IF(VLOOKUP(F3995,city!$A$4:$H$352,8,FALSE)&gt;G3995,G3995+1,1)</f>
        <v>15</v>
      </c>
    </row>
    <row r="3997" spans="1:7" x14ac:dyDescent="0.15">
      <c r="A3997" s="23">
        <f t="shared" si="187"/>
        <v>123581</v>
      </c>
      <c r="B3997" s="24">
        <v>2</v>
      </c>
      <c r="C3997" s="28" t="str">
        <f>"jingdian/"&amp;VLOOKUP(E3997,city!$D$4:$P$352,12,FALSE)&amp;"/"&amp;VLOOKUP(E3997,city!$D$4:$P$352,13,FALSE)&amp;"/"&amp;IF(G3997&lt;11,"jd",IF(G3997&lt;16,"tc","cs"))&amp;"/"&amp;IF(G3997&lt;11,G3997,IF(G3997&lt;16,G3997-10,G3997-15))&amp;".jpg"</f>
        <v>jingdian/guizhou/bijie/cs/1.jpg</v>
      </c>
      <c r="D3997" s="23">
        <f t="shared" si="188"/>
        <v>3</v>
      </c>
      <c r="E3997" s="2" t="str">
        <f>VLOOKUP(F3997,city!$A$4:$D$352,4,FALSE)</f>
        <v>毕节</v>
      </c>
      <c r="F3997" s="22">
        <f t="shared" si="186"/>
        <v>235</v>
      </c>
      <c r="G3997" s="22">
        <f>IF(VLOOKUP(F3996,city!$A$4:$H$352,8,FALSE)&gt;G3996,G3996+1,1)</f>
        <v>16</v>
      </c>
    </row>
    <row r="3998" spans="1:7" x14ac:dyDescent="0.15">
      <c r="A3998" s="23">
        <f t="shared" si="187"/>
        <v>123582</v>
      </c>
      <c r="B3998" s="24">
        <v>2</v>
      </c>
      <c r="C3998" s="28" t="str">
        <f>"jingdian/"&amp;VLOOKUP(E3998,city!$D$4:$P$352,12,FALSE)&amp;"/"&amp;VLOOKUP(E3998,city!$D$4:$P$352,13,FALSE)&amp;"/"&amp;IF(G3998&lt;11,"jd",IF(G3998&lt;16,"tc","cs"))&amp;"/"&amp;IF(G3998&lt;11,G3998,IF(G3998&lt;16,G3998-10,G3998-15))&amp;".jpg"</f>
        <v>jingdian/guizhou/bijie/cs/2.jpg</v>
      </c>
      <c r="D3998" s="23">
        <f t="shared" si="188"/>
        <v>3</v>
      </c>
      <c r="E3998" s="2" t="str">
        <f>VLOOKUP(F3998,city!$A$4:$D$352,4,FALSE)</f>
        <v>毕节</v>
      </c>
      <c r="F3998" s="22">
        <f t="shared" si="186"/>
        <v>235</v>
      </c>
      <c r="G3998" s="22">
        <f>IF(VLOOKUP(F3997,city!$A$4:$H$352,8,FALSE)&gt;G3997,G3997+1,1)</f>
        <v>17</v>
      </c>
    </row>
    <row r="3999" spans="1:7" x14ac:dyDescent="0.15">
      <c r="A3999" s="23">
        <f t="shared" si="187"/>
        <v>123601</v>
      </c>
      <c r="B3999" s="24">
        <v>1</v>
      </c>
      <c r="C3999" s="28" t="str">
        <f>"jingdian/"&amp;VLOOKUP(E3999,city!$D$4:$P$352,12,FALSE)&amp;"/"&amp;VLOOKUP(E3999,city!$D$4:$P$352,13,FALSE)&amp;"/"&amp;IF(G3999&lt;11,"jd",IF(G3999&lt;16,"tc","cs"))&amp;"/"&amp;IF(G3999&lt;11,G3999,IF(G3999&lt;16,G3999-10,G3999-15))&amp;".jpg"</f>
        <v>jingdian/guizhou/qianxinan/jd/1.jpg</v>
      </c>
      <c r="D3999" s="23">
        <f t="shared" si="188"/>
        <v>1</v>
      </c>
      <c r="E3999" s="2" t="str">
        <f>VLOOKUP(F3999,city!$A$4:$D$352,4,FALSE)</f>
        <v>黔西南</v>
      </c>
      <c r="F3999" s="22">
        <f t="shared" si="186"/>
        <v>236</v>
      </c>
      <c r="G3999" s="22">
        <f>IF(VLOOKUP(F3998,city!$A$4:$H$352,8,FALSE)&gt;G3998,G3998+1,1)</f>
        <v>1</v>
      </c>
    </row>
    <row r="4000" spans="1:7" x14ac:dyDescent="0.15">
      <c r="A4000" s="23">
        <f t="shared" si="187"/>
        <v>123602</v>
      </c>
      <c r="B4000" s="24">
        <v>1</v>
      </c>
      <c r="C4000" s="28" t="str">
        <f>"jingdian/"&amp;VLOOKUP(E4000,city!$D$4:$P$352,12,FALSE)&amp;"/"&amp;VLOOKUP(E4000,city!$D$4:$P$352,13,FALSE)&amp;"/"&amp;IF(G4000&lt;11,"jd",IF(G4000&lt;16,"tc","cs"))&amp;"/"&amp;IF(G4000&lt;11,G4000,IF(G4000&lt;16,G4000-10,G4000-15))&amp;".jpg"</f>
        <v>jingdian/guizhou/qianxinan/jd/2.jpg</v>
      </c>
      <c r="D4000" s="23">
        <f t="shared" si="188"/>
        <v>1</v>
      </c>
      <c r="E4000" s="2" t="str">
        <f>VLOOKUP(F4000,city!$A$4:$D$352,4,FALSE)</f>
        <v>黔西南</v>
      </c>
      <c r="F4000" s="22">
        <f t="shared" si="186"/>
        <v>236</v>
      </c>
      <c r="G4000" s="22">
        <f>IF(VLOOKUP(F3999,city!$A$4:$H$352,8,FALSE)&gt;G3999,G3999+1,1)</f>
        <v>2</v>
      </c>
    </row>
    <row r="4001" spans="1:7" x14ac:dyDescent="0.15">
      <c r="A4001" s="23">
        <f t="shared" si="187"/>
        <v>123603</v>
      </c>
      <c r="B4001" s="24">
        <v>1</v>
      </c>
      <c r="C4001" s="28" t="str">
        <f>"jingdian/"&amp;VLOOKUP(E4001,city!$D$4:$P$352,12,FALSE)&amp;"/"&amp;VLOOKUP(E4001,city!$D$4:$P$352,13,FALSE)&amp;"/"&amp;IF(G4001&lt;11,"jd",IF(G4001&lt;16,"tc","cs"))&amp;"/"&amp;IF(G4001&lt;11,G4001,IF(G4001&lt;16,G4001-10,G4001-15))&amp;".jpg"</f>
        <v>jingdian/guizhou/qianxinan/jd/3.jpg</v>
      </c>
      <c r="D4001" s="23">
        <f t="shared" si="188"/>
        <v>1</v>
      </c>
      <c r="E4001" s="2" t="str">
        <f>VLOOKUP(F4001,city!$A$4:$D$352,4,FALSE)</f>
        <v>黔西南</v>
      </c>
      <c r="F4001" s="22">
        <f t="shared" si="186"/>
        <v>236</v>
      </c>
      <c r="G4001" s="22">
        <f>IF(VLOOKUP(F4000,city!$A$4:$H$352,8,FALSE)&gt;G4000,G4000+1,1)</f>
        <v>3</v>
      </c>
    </row>
    <row r="4002" spans="1:7" x14ac:dyDescent="0.15">
      <c r="A4002" s="23">
        <f t="shared" si="187"/>
        <v>123604</v>
      </c>
      <c r="B4002" s="24">
        <v>1</v>
      </c>
      <c r="C4002" s="28" t="str">
        <f>"jingdian/"&amp;VLOOKUP(E4002,city!$D$4:$P$352,12,FALSE)&amp;"/"&amp;VLOOKUP(E4002,city!$D$4:$P$352,13,FALSE)&amp;"/"&amp;IF(G4002&lt;11,"jd",IF(G4002&lt;16,"tc","cs"))&amp;"/"&amp;IF(G4002&lt;11,G4002,IF(G4002&lt;16,G4002-10,G4002-15))&amp;".jpg"</f>
        <v>jingdian/guizhou/qianxinan/jd/4.jpg</v>
      </c>
      <c r="D4002" s="23">
        <f t="shared" si="188"/>
        <v>1</v>
      </c>
      <c r="E4002" s="2" t="str">
        <f>VLOOKUP(F4002,city!$A$4:$D$352,4,FALSE)</f>
        <v>黔西南</v>
      </c>
      <c r="F4002" s="22">
        <f t="shared" si="186"/>
        <v>236</v>
      </c>
      <c r="G4002" s="22">
        <f>IF(VLOOKUP(F4001,city!$A$4:$H$352,8,FALSE)&gt;G4001,G4001+1,1)</f>
        <v>4</v>
      </c>
    </row>
    <row r="4003" spans="1:7" x14ac:dyDescent="0.15">
      <c r="A4003" s="23">
        <f t="shared" si="187"/>
        <v>123605</v>
      </c>
      <c r="B4003" s="24">
        <v>1</v>
      </c>
      <c r="C4003" s="28" t="str">
        <f>"jingdian/"&amp;VLOOKUP(E4003,city!$D$4:$P$352,12,FALSE)&amp;"/"&amp;VLOOKUP(E4003,city!$D$4:$P$352,13,FALSE)&amp;"/"&amp;IF(G4003&lt;11,"jd",IF(G4003&lt;16,"tc","cs"))&amp;"/"&amp;IF(G4003&lt;11,G4003,IF(G4003&lt;16,G4003-10,G4003-15))&amp;".jpg"</f>
        <v>jingdian/guizhou/qianxinan/jd/5.jpg</v>
      </c>
      <c r="D4003" s="23">
        <f t="shared" si="188"/>
        <v>1</v>
      </c>
      <c r="E4003" s="2" t="str">
        <f>VLOOKUP(F4003,city!$A$4:$D$352,4,FALSE)</f>
        <v>黔西南</v>
      </c>
      <c r="F4003" s="22">
        <f t="shared" si="186"/>
        <v>236</v>
      </c>
      <c r="G4003" s="22">
        <f>IF(VLOOKUP(F4002,city!$A$4:$H$352,8,FALSE)&gt;G4002,G4002+1,1)</f>
        <v>5</v>
      </c>
    </row>
    <row r="4004" spans="1:7" x14ac:dyDescent="0.15">
      <c r="A4004" s="23">
        <f t="shared" si="187"/>
        <v>123606</v>
      </c>
      <c r="B4004" s="24">
        <v>1</v>
      </c>
      <c r="C4004" s="28" t="str">
        <f>"jingdian/"&amp;VLOOKUP(E4004,city!$D$4:$P$352,12,FALSE)&amp;"/"&amp;VLOOKUP(E4004,city!$D$4:$P$352,13,FALSE)&amp;"/"&amp;IF(G4004&lt;11,"jd",IF(G4004&lt;16,"tc","cs"))&amp;"/"&amp;IF(G4004&lt;11,G4004,IF(G4004&lt;16,G4004-10,G4004-15))&amp;".jpg"</f>
        <v>jingdian/guizhou/qianxinan/jd/6.jpg</v>
      </c>
      <c r="D4004" s="23">
        <f t="shared" si="188"/>
        <v>1</v>
      </c>
      <c r="E4004" s="2" t="str">
        <f>VLOOKUP(F4004,city!$A$4:$D$352,4,FALSE)</f>
        <v>黔西南</v>
      </c>
      <c r="F4004" s="22">
        <f t="shared" si="186"/>
        <v>236</v>
      </c>
      <c r="G4004" s="22">
        <f>IF(VLOOKUP(F4003,city!$A$4:$H$352,8,FALSE)&gt;G4003,G4003+1,1)</f>
        <v>6</v>
      </c>
    </row>
    <row r="4005" spans="1:7" x14ac:dyDescent="0.15">
      <c r="A4005" s="23">
        <f t="shared" si="187"/>
        <v>123607</v>
      </c>
      <c r="B4005" s="24">
        <v>1</v>
      </c>
      <c r="C4005" s="28" t="str">
        <f>"jingdian/"&amp;VLOOKUP(E4005,city!$D$4:$P$352,12,FALSE)&amp;"/"&amp;VLOOKUP(E4005,city!$D$4:$P$352,13,FALSE)&amp;"/"&amp;IF(G4005&lt;11,"jd",IF(G4005&lt;16,"tc","cs"))&amp;"/"&amp;IF(G4005&lt;11,G4005,IF(G4005&lt;16,G4005-10,G4005-15))&amp;".jpg"</f>
        <v>jingdian/guizhou/qianxinan/jd/7.jpg</v>
      </c>
      <c r="D4005" s="23">
        <f t="shared" si="188"/>
        <v>1</v>
      </c>
      <c r="E4005" s="2" t="str">
        <f>VLOOKUP(F4005,city!$A$4:$D$352,4,FALSE)</f>
        <v>黔西南</v>
      </c>
      <c r="F4005" s="22">
        <f t="shared" si="186"/>
        <v>236</v>
      </c>
      <c r="G4005" s="22">
        <f>IF(VLOOKUP(F4004,city!$A$4:$H$352,8,FALSE)&gt;G4004,G4004+1,1)</f>
        <v>7</v>
      </c>
    </row>
    <row r="4006" spans="1:7" x14ac:dyDescent="0.15">
      <c r="A4006" s="23">
        <f t="shared" si="187"/>
        <v>123608</v>
      </c>
      <c r="B4006" s="24">
        <v>1</v>
      </c>
      <c r="C4006" s="28" t="str">
        <f>"jingdian/"&amp;VLOOKUP(E4006,city!$D$4:$P$352,12,FALSE)&amp;"/"&amp;VLOOKUP(E4006,city!$D$4:$P$352,13,FALSE)&amp;"/"&amp;IF(G4006&lt;11,"jd",IF(G4006&lt;16,"tc","cs"))&amp;"/"&amp;IF(G4006&lt;11,G4006,IF(G4006&lt;16,G4006-10,G4006-15))&amp;".jpg"</f>
        <v>jingdian/guizhou/qianxinan/jd/8.jpg</v>
      </c>
      <c r="D4006" s="23">
        <f t="shared" si="188"/>
        <v>1</v>
      </c>
      <c r="E4006" s="2" t="str">
        <f>VLOOKUP(F4006,city!$A$4:$D$352,4,FALSE)</f>
        <v>黔西南</v>
      </c>
      <c r="F4006" s="22">
        <f t="shared" ref="F4006:F4069" si="189">IF(G4006&gt;G4005,F4005,F4005+1)</f>
        <v>236</v>
      </c>
      <c r="G4006" s="22">
        <f>IF(VLOOKUP(F4005,city!$A$4:$H$352,8,FALSE)&gt;G4005,G4005+1,1)</f>
        <v>8</v>
      </c>
    </row>
    <row r="4007" spans="1:7" x14ac:dyDescent="0.15">
      <c r="A4007" s="23">
        <f t="shared" si="187"/>
        <v>123609</v>
      </c>
      <c r="B4007" s="24">
        <v>1</v>
      </c>
      <c r="C4007" s="28" t="str">
        <f>"jingdian/"&amp;VLOOKUP(E4007,city!$D$4:$P$352,12,FALSE)&amp;"/"&amp;VLOOKUP(E4007,city!$D$4:$P$352,13,FALSE)&amp;"/"&amp;IF(G4007&lt;11,"jd",IF(G4007&lt;16,"tc","cs"))&amp;"/"&amp;IF(G4007&lt;11,G4007,IF(G4007&lt;16,G4007-10,G4007-15))&amp;".jpg"</f>
        <v>jingdian/guizhou/qianxinan/jd/9.jpg</v>
      </c>
      <c r="D4007" s="23">
        <f t="shared" si="188"/>
        <v>1</v>
      </c>
      <c r="E4007" s="2" t="str">
        <f>VLOOKUP(F4007,city!$A$4:$D$352,4,FALSE)</f>
        <v>黔西南</v>
      </c>
      <c r="F4007" s="22">
        <f t="shared" si="189"/>
        <v>236</v>
      </c>
      <c r="G4007" s="22">
        <f>IF(VLOOKUP(F4006,city!$A$4:$H$352,8,FALSE)&gt;G4006,G4006+1,1)</f>
        <v>9</v>
      </c>
    </row>
    <row r="4008" spans="1:7" x14ac:dyDescent="0.15">
      <c r="A4008" s="23">
        <f t="shared" si="187"/>
        <v>123610</v>
      </c>
      <c r="B4008" s="24">
        <v>1</v>
      </c>
      <c r="C4008" s="28" t="str">
        <f>"jingdian/"&amp;VLOOKUP(E4008,city!$D$4:$P$352,12,FALSE)&amp;"/"&amp;VLOOKUP(E4008,city!$D$4:$P$352,13,FALSE)&amp;"/"&amp;IF(G4008&lt;11,"jd",IF(G4008&lt;16,"tc","cs"))&amp;"/"&amp;IF(G4008&lt;11,G4008,IF(G4008&lt;16,G4008-10,G4008-15))&amp;".jpg"</f>
        <v>jingdian/guizhou/qianxinan/jd/10.jpg</v>
      </c>
      <c r="D4008" s="23">
        <f t="shared" si="188"/>
        <v>1</v>
      </c>
      <c r="E4008" s="2" t="str">
        <f>VLOOKUP(F4008,city!$A$4:$D$352,4,FALSE)</f>
        <v>黔西南</v>
      </c>
      <c r="F4008" s="22">
        <f t="shared" si="189"/>
        <v>236</v>
      </c>
      <c r="G4008" s="22">
        <f>IF(VLOOKUP(F4007,city!$A$4:$H$352,8,FALSE)&gt;G4007,G4007+1,1)</f>
        <v>10</v>
      </c>
    </row>
    <row r="4009" spans="1:7" x14ac:dyDescent="0.15">
      <c r="A4009" s="23">
        <f t="shared" si="187"/>
        <v>123651</v>
      </c>
      <c r="B4009" s="24">
        <v>2</v>
      </c>
      <c r="C4009" s="28" t="str">
        <f>"jingdian/"&amp;VLOOKUP(E4009,city!$D$4:$P$352,12,FALSE)&amp;"/"&amp;VLOOKUP(E4009,city!$D$4:$P$352,13,FALSE)&amp;"/"&amp;IF(G4009&lt;11,"jd",IF(G4009&lt;16,"tc","cs"))&amp;"/"&amp;IF(G4009&lt;11,G4009,IF(G4009&lt;16,G4009-10,G4009-15))&amp;".jpg"</f>
        <v>jingdian/guizhou/qianxinan/tc/1.jpg</v>
      </c>
      <c r="D4009" s="23">
        <f t="shared" si="188"/>
        <v>2</v>
      </c>
      <c r="E4009" s="2" t="str">
        <f>VLOOKUP(F4009,city!$A$4:$D$352,4,FALSE)</f>
        <v>黔西南</v>
      </c>
      <c r="F4009" s="22">
        <f t="shared" si="189"/>
        <v>236</v>
      </c>
      <c r="G4009" s="22">
        <f>IF(VLOOKUP(F4008,city!$A$4:$H$352,8,FALSE)&gt;G4008,G4008+1,1)</f>
        <v>11</v>
      </c>
    </row>
    <row r="4010" spans="1:7" x14ac:dyDescent="0.15">
      <c r="A4010" s="23">
        <f t="shared" si="187"/>
        <v>123652</v>
      </c>
      <c r="B4010" s="24">
        <v>5</v>
      </c>
      <c r="C4010" s="28" t="str">
        <f>"jingdian/"&amp;VLOOKUP(E4010,city!$D$4:$P$352,12,FALSE)&amp;"/"&amp;VLOOKUP(E4010,city!$D$4:$P$352,13,FALSE)&amp;"/"&amp;IF(G4010&lt;11,"jd",IF(G4010&lt;16,"tc","cs"))&amp;"/"&amp;IF(G4010&lt;11,G4010,IF(G4010&lt;16,G4010-10,G4010-15))&amp;".jpg"</f>
        <v>jingdian/guizhou/qianxinan/tc/2.jpg</v>
      </c>
      <c r="D4010" s="23">
        <f t="shared" si="188"/>
        <v>2</v>
      </c>
      <c r="E4010" s="2" t="str">
        <f>VLOOKUP(F4010,city!$A$4:$D$352,4,FALSE)</f>
        <v>黔西南</v>
      </c>
      <c r="F4010" s="22">
        <f t="shared" si="189"/>
        <v>236</v>
      </c>
      <c r="G4010" s="22">
        <f>IF(VLOOKUP(F4009,city!$A$4:$H$352,8,FALSE)&gt;G4009,G4009+1,1)</f>
        <v>12</v>
      </c>
    </row>
    <row r="4011" spans="1:7" x14ac:dyDescent="0.15">
      <c r="A4011" s="23">
        <f t="shared" si="187"/>
        <v>123653</v>
      </c>
      <c r="B4011" s="24">
        <v>3</v>
      </c>
      <c r="C4011" s="28" t="str">
        <f>"jingdian/"&amp;VLOOKUP(E4011,city!$D$4:$P$352,12,FALSE)&amp;"/"&amp;VLOOKUP(E4011,city!$D$4:$P$352,13,FALSE)&amp;"/"&amp;IF(G4011&lt;11,"jd",IF(G4011&lt;16,"tc","cs"))&amp;"/"&amp;IF(G4011&lt;11,G4011,IF(G4011&lt;16,G4011-10,G4011-15))&amp;".jpg"</f>
        <v>jingdian/guizhou/qianxinan/tc/3.jpg</v>
      </c>
      <c r="D4011" s="23">
        <f t="shared" si="188"/>
        <v>2</v>
      </c>
      <c r="E4011" s="2" t="str">
        <f>VLOOKUP(F4011,city!$A$4:$D$352,4,FALSE)</f>
        <v>黔西南</v>
      </c>
      <c r="F4011" s="22">
        <f t="shared" si="189"/>
        <v>236</v>
      </c>
      <c r="G4011" s="22">
        <f>IF(VLOOKUP(F4010,city!$A$4:$H$352,8,FALSE)&gt;G4010,G4010+1,1)</f>
        <v>13</v>
      </c>
    </row>
    <row r="4012" spans="1:7" x14ac:dyDescent="0.15">
      <c r="A4012" s="23">
        <f t="shared" si="187"/>
        <v>123654</v>
      </c>
      <c r="B4012" s="24">
        <v>5</v>
      </c>
      <c r="C4012" s="28" t="str">
        <f>"jingdian/"&amp;VLOOKUP(E4012,city!$D$4:$P$352,12,FALSE)&amp;"/"&amp;VLOOKUP(E4012,city!$D$4:$P$352,13,FALSE)&amp;"/"&amp;IF(G4012&lt;11,"jd",IF(G4012&lt;16,"tc","cs"))&amp;"/"&amp;IF(G4012&lt;11,G4012,IF(G4012&lt;16,G4012-10,G4012-15))&amp;".jpg"</f>
        <v>jingdian/guizhou/qianxinan/tc/4.jpg</v>
      </c>
      <c r="D4012" s="23">
        <f t="shared" si="188"/>
        <v>2</v>
      </c>
      <c r="E4012" s="2" t="str">
        <f>VLOOKUP(F4012,city!$A$4:$D$352,4,FALSE)</f>
        <v>黔西南</v>
      </c>
      <c r="F4012" s="22">
        <f t="shared" si="189"/>
        <v>236</v>
      </c>
      <c r="G4012" s="22">
        <f>IF(VLOOKUP(F4011,city!$A$4:$H$352,8,FALSE)&gt;G4011,G4011+1,1)</f>
        <v>14</v>
      </c>
    </row>
    <row r="4013" spans="1:7" x14ac:dyDescent="0.15">
      <c r="A4013" s="23">
        <f t="shared" si="187"/>
        <v>123655</v>
      </c>
      <c r="B4013" s="24">
        <v>4</v>
      </c>
      <c r="C4013" s="28" t="str">
        <f>"jingdian/"&amp;VLOOKUP(E4013,city!$D$4:$P$352,12,FALSE)&amp;"/"&amp;VLOOKUP(E4013,city!$D$4:$P$352,13,FALSE)&amp;"/"&amp;IF(G4013&lt;11,"jd",IF(G4013&lt;16,"tc","cs"))&amp;"/"&amp;IF(G4013&lt;11,G4013,IF(G4013&lt;16,G4013-10,G4013-15))&amp;".jpg"</f>
        <v>jingdian/guizhou/qianxinan/tc/5.jpg</v>
      </c>
      <c r="D4013" s="23">
        <f t="shared" si="188"/>
        <v>2</v>
      </c>
      <c r="E4013" s="2" t="str">
        <f>VLOOKUP(F4013,city!$A$4:$D$352,4,FALSE)</f>
        <v>黔西南</v>
      </c>
      <c r="F4013" s="22">
        <f t="shared" si="189"/>
        <v>236</v>
      </c>
      <c r="G4013" s="22">
        <f>IF(VLOOKUP(F4012,city!$A$4:$H$352,8,FALSE)&gt;G4012,G4012+1,1)</f>
        <v>15</v>
      </c>
    </row>
    <row r="4014" spans="1:7" x14ac:dyDescent="0.15">
      <c r="A4014" s="23">
        <f t="shared" si="187"/>
        <v>123681</v>
      </c>
      <c r="B4014" s="24">
        <v>3</v>
      </c>
      <c r="C4014" s="28" t="str">
        <f>"jingdian/"&amp;VLOOKUP(E4014,city!$D$4:$P$352,12,FALSE)&amp;"/"&amp;VLOOKUP(E4014,city!$D$4:$P$352,13,FALSE)&amp;"/"&amp;IF(G4014&lt;11,"jd",IF(G4014&lt;16,"tc","cs"))&amp;"/"&amp;IF(G4014&lt;11,G4014,IF(G4014&lt;16,G4014-10,G4014-15))&amp;".jpg"</f>
        <v>jingdian/guizhou/qianxinan/cs/1.jpg</v>
      </c>
      <c r="D4014" s="23">
        <f t="shared" si="188"/>
        <v>3</v>
      </c>
      <c r="E4014" s="2" t="str">
        <f>VLOOKUP(F4014,city!$A$4:$D$352,4,FALSE)</f>
        <v>黔西南</v>
      </c>
      <c r="F4014" s="22">
        <f t="shared" si="189"/>
        <v>236</v>
      </c>
      <c r="G4014" s="22">
        <f>IF(VLOOKUP(F4013,city!$A$4:$H$352,8,FALSE)&gt;G4013,G4013+1,1)</f>
        <v>16</v>
      </c>
    </row>
    <row r="4015" spans="1:7" x14ac:dyDescent="0.15">
      <c r="A4015" s="23">
        <f t="shared" si="187"/>
        <v>123682</v>
      </c>
      <c r="B4015" s="24">
        <v>5</v>
      </c>
      <c r="C4015" s="28" t="str">
        <f>"jingdian/"&amp;VLOOKUP(E4015,city!$D$4:$P$352,12,FALSE)&amp;"/"&amp;VLOOKUP(E4015,city!$D$4:$P$352,13,FALSE)&amp;"/"&amp;IF(G4015&lt;11,"jd",IF(G4015&lt;16,"tc","cs"))&amp;"/"&amp;IF(G4015&lt;11,G4015,IF(G4015&lt;16,G4015-10,G4015-15))&amp;".jpg"</f>
        <v>jingdian/guizhou/qianxinan/cs/2.jpg</v>
      </c>
      <c r="D4015" s="23">
        <f t="shared" si="188"/>
        <v>3</v>
      </c>
      <c r="E4015" s="2" t="str">
        <f>VLOOKUP(F4015,city!$A$4:$D$352,4,FALSE)</f>
        <v>黔西南</v>
      </c>
      <c r="F4015" s="22">
        <f t="shared" si="189"/>
        <v>236</v>
      </c>
      <c r="G4015" s="22">
        <f>IF(VLOOKUP(F4014,city!$A$4:$H$352,8,FALSE)&gt;G4014,G4014+1,1)</f>
        <v>17</v>
      </c>
    </row>
    <row r="4016" spans="1:7" x14ac:dyDescent="0.15">
      <c r="A4016" s="23">
        <f t="shared" si="187"/>
        <v>123701</v>
      </c>
      <c r="B4016" s="24">
        <v>1</v>
      </c>
      <c r="C4016" s="28" t="str">
        <f>"jingdian/"&amp;VLOOKUP(E4016,city!$D$4:$P$352,12,FALSE)&amp;"/"&amp;VLOOKUP(E4016,city!$D$4:$P$352,13,FALSE)&amp;"/"&amp;IF(G4016&lt;11,"jd",IF(G4016&lt;16,"tc","cs"))&amp;"/"&amp;IF(G4016&lt;11,G4016,IF(G4016&lt;16,G4016-10,G4016-15))&amp;".jpg"</f>
        <v>jingdian/guizhou/qiandongnan/jd/1.jpg</v>
      </c>
      <c r="D4016" s="23">
        <f t="shared" si="188"/>
        <v>1</v>
      </c>
      <c r="E4016" s="2" t="str">
        <f>VLOOKUP(F4016,city!$A$4:$D$352,4,FALSE)</f>
        <v>黔东南</v>
      </c>
      <c r="F4016" s="22">
        <f t="shared" si="189"/>
        <v>237</v>
      </c>
      <c r="G4016" s="22">
        <f>IF(VLOOKUP(F4015,city!$A$4:$H$352,8,FALSE)&gt;G4015,G4015+1,1)</f>
        <v>1</v>
      </c>
    </row>
    <row r="4017" spans="1:7" x14ac:dyDescent="0.15">
      <c r="A4017" s="23">
        <f t="shared" si="187"/>
        <v>123702</v>
      </c>
      <c r="B4017" s="24">
        <v>1</v>
      </c>
      <c r="C4017" s="28" t="str">
        <f>"jingdian/"&amp;VLOOKUP(E4017,city!$D$4:$P$352,12,FALSE)&amp;"/"&amp;VLOOKUP(E4017,city!$D$4:$P$352,13,FALSE)&amp;"/"&amp;IF(G4017&lt;11,"jd",IF(G4017&lt;16,"tc","cs"))&amp;"/"&amp;IF(G4017&lt;11,G4017,IF(G4017&lt;16,G4017-10,G4017-15))&amp;".jpg"</f>
        <v>jingdian/guizhou/qiandongnan/jd/2.jpg</v>
      </c>
      <c r="D4017" s="23">
        <f t="shared" si="188"/>
        <v>1</v>
      </c>
      <c r="E4017" s="2" t="str">
        <f>VLOOKUP(F4017,city!$A$4:$D$352,4,FALSE)</f>
        <v>黔东南</v>
      </c>
      <c r="F4017" s="22">
        <f t="shared" si="189"/>
        <v>237</v>
      </c>
      <c r="G4017" s="22">
        <f>IF(VLOOKUP(F4016,city!$A$4:$H$352,8,FALSE)&gt;G4016,G4016+1,1)</f>
        <v>2</v>
      </c>
    </row>
    <row r="4018" spans="1:7" x14ac:dyDescent="0.15">
      <c r="A4018" s="23">
        <f t="shared" si="187"/>
        <v>123703</v>
      </c>
      <c r="B4018" s="24">
        <v>1</v>
      </c>
      <c r="C4018" s="28" t="str">
        <f>"jingdian/"&amp;VLOOKUP(E4018,city!$D$4:$P$352,12,FALSE)&amp;"/"&amp;VLOOKUP(E4018,city!$D$4:$P$352,13,FALSE)&amp;"/"&amp;IF(G4018&lt;11,"jd",IF(G4018&lt;16,"tc","cs"))&amp;"/"&amp;IF(G4018&lt;11,G4018,IF(G4018&lt;16,G4018-10,G4018-15))&amp;".jpg"</f>
        <v>jingdian/guizhou/qiandongnan/jd/3.jpg</v>
      </c>
      <c r="D4018" s="23">
        <f t="shared" si="188"/>
        <v>1</v>
      </c>
      <c r="E4018" s="2" t="str">
        <f>VLOOKUP(F4018,city!$A$4:$D$352,4,FALSE)</f>
        <v>黔东南</v>
      </c>
      <c r="F4018" s="22">
        <f t="shared" si="189"/>
        <v>237</v>
      </c>
      <c r="G4018" s="22">
        <f>IF(VLOOKUP(F4017,city!$A$4:$H$352,8,FALSE)&gt;G4017,G4017+1,1)</f>
        <v>3</v>
      </c>
    </row>
    <row r="4019" spans="1:7" x14ac:dyDescent="0.15">
      <c r="A4019" s="23">
        <f t="shared" si="187"/>
        <v>123704</v>
      </c>
      <c r="B4019" s="24">
        <v>1</v>
      </c>
      <c r="C4019" s="28" t="str">
        <f>"jingdian/"&amp;VLOOKUP(E4019,city!$D$4:$P$352,12,FALSE)&amp;"/"&amp;VLOOKUP(E4019,city!$D$4:$P$352,13,FALSE)&amp;"/"&amp;IF(G4019&lt;11,"jd",IF(G4019&lt;16,"tc","cs"))&amp;"/"&amp;IF(G4019&lt;11,G4019,IF(G4019&lt;16,G4019-10,G4019-15))&amp;".jpg"</f>
        <v>jingdian/guizhou/qiandongnan/jd/4.jpg</v>
      </c>
      <c r="D4019" s="23">
        <f t="shared" si="188"/>
        <v>1</v>
      </c>
      <c r="E4019" s="2" t="str">
        <f>VLOOKUP(F4019,city!$A$4:$D$352,4,FALSE)</f>
        <v>黔东南</v>
      </c>
      <c r="F4019" s="22">
        <f t="shared" si="189"/>
        <v>237</v>
      </c>
      <c r="G4019" s="22">
        <f>IF(VLOOKUP(F4018,city!$A$4:$H$352,8,FALSE)&gt;G4018,G4018+1,1)</f>
        <v>4</v>
      </c>
    </row>
    <row r="4020" spans="1:7" x14ac:dyDescent="0.15">
      <c r="A4020" s="23">
        <f t="shared" si="187"/>
        <v>123705</v>
      </c>
      <c r="B4020" s="24">
        <v>1</v>
      </c>
      <c r="C4020" s="28" t="str">
        <f>"jingdian/"&amp;VLOOKUP(E4020,city!$D$4:$P$352,12,FALSE)&amp;"/"&amp;VLOOKUP(E4020,city!$D$4:$P$352,13,FALSE)&amp;"/"&amp;IF(G4020&lt;11,"jd",IF(G4020&lt;16,"tc","cs"))&amp;"/"&amp;IF(G4020&lt;11,G4020,IF(G4020&lt;16,G4020-10,G4020-15))&amp;".jpg"</f>
        <v>jingdian/guizhou/qiandongnan/jd/5.jpg</v>
      </c>
      <c r="D4020" s="23">
        <f t="shared" si="188"/>
        <v>1</v>
      </c>
      <c r="E4020" s="2" t="str">
        <f>VLOOKUP(F4020,city!$A$4:$D$352,4,FALSE)</f>
        <v>黔东南</v>
      </c>
      <c r="F4020" s="22">
        <f t="shared" si="189"/>
        <v>237</v>
      </c>
      <c r="G4020" s="22">
        <f>IF(VLOOKUP(F4019,city!$A$4:$H$352,8,FALSE)&gt;G4019,G4019+1,1)</f>
        <v>5</v>
      </c>
    </row>
    <row r="4021" spans="1:7" x14ac:dyDescent="0.15">
      <c r="A4021" s="23">
        <f t="shared" si="187"/>
        <v>123706</v>
      </c>
      <c r="B4021" s="24">
        <v>1</v>
      </c>
      <c r="C4021" s="28" t="str">
        <f>"jingdian/"&amp;VLOOKUP(E4021,city!$D$4:$P$352,12,FALSE)&amp;"/"&amp;VLOOKUP(E4021,city!$D$4:$P$352,13,FALSE)&amp;"/"&amp;IF(G4021&lt;11,"jd",IF(G4021&lt;16,"tc","cs"))&amp;"/"&amp;IF(G4021&lt;11,G4021,IF(G4021&lt;16,G4021-10,G4021-15))&amp;".jpg"</f>
        <v>jingdian/guizhou/qiandongnan/jd/6.jpg</v>
      </c>
      <c r="D4021" s="23">
        <f t="shared" si="188"/>
        <v>1</v>
      </c>
      <c r="E4021" s="2" t="str">
        <f>VLOOKUP(F4021,city!$A$4:$D$352,4,FALSE)</f>
        <v>黔东南</v>
      </c>
      <c r="F4021" s="22">
        <f t="shared" si="189"/>
        <v>237</v>
      </c>
      <c r="G4021" s="22">
        <f>IF(VLOOKUP(F4020,city!$A$4:$H$352,8,FALSE)&gt;G4020,G4020+1,1)</f>
        <v>6</v>
      </c>
    </row>
    <row r="4022" spans="1:7" x14ac:dyDescent="0.15">
      <c r="A4022" s="23">
        <f t="shared" si="187"/>
        <v>123707</v>
      </c>
      <c r="B4022" s="24">
        <v>1</v>
      </c>
      <c r="C4022" s="28" t="str">
        <f>"jingdian/"&amp;VLOOKUP(E4022,city!$D$4:$P$352,12,FALSE)&amp;"/"&amp;VLOOKUP(E4022,city!$D$4:$P$352,13,FALSE)&amp;"/"&amp;IF(G4022&lt;11,"jd",IF(G4022&lt;16,"tc","cs"))&amp;"/"&amp;IF(G4022&lt;11,G4022,IF(G4022&lt;16,G4022-10,G4022-15))&amp;".jpg"</f>
        <v>jingdian/guizhou/qiandongnan/jd/7.jpg</v>
      </c>
      <c r="D4022" s="23">
        <f t="shared" si="188"/>
        <v>1</v>
      </c>
      <c r="E4022" s="2" t="str">
        <f>VLOOKUP(F4022,city!$A$4:$D$352,4,FALSE)</f>
        <v>黔东南</v>
      </c>
      <c r="F4022" s="22">
        <f t="shared" si="189"/>
        <v>237</v>
      </c>
      <c r="G4022" s="22">
        <f>IF(VLOOKUP(F4021,city!$A$4:$H$352,8,FALSE)&gt;G4021,G4021+1,1)</f>
        <v>7</v>
      </c>
    </row>
    <row r="4023" spans="1:7" x14ac:dyDescent="0.15">
      <c r="A4023" s="23">
        <f t="shared" si="187"/>
        <v>123708</v>
      </c>
      <c r="B4023" s="24">
        <v>1</v>
      </c>
      <c r="C4023" s="28" t="str">
        <f>"jingdian/"&amp;VLOOKUP(E4023,city!$D$4:$P$352,12,FALSE)&amp;"/"&amp;VLOOKUP(E4023,city!$D$4:$P$352,13,FALSE)&amp;"/"&amp;IF(G4023&lt;11,"jd",IF(G4023&lt;16,"tc","cs"))&amp;"/"&amp;IF(G4023&lt;11,G4023,IF(G4023&lt;16,G4023-10,G4023-15))&amp;".jpg"</f>
        <v>jingdian/guizhou/qiandongnan/jd/8.jpg</v>
      </c>
      <c r="D4023" s="23">
        <f t="shared" si="188"/>
        <v>1</v>
      </c>
      <c r="E4023" s="2" t="str">
        <f>VLOOKUP(F4023,city!$A$4:$D$352,4,FALSE)</f>
        <v>黔东南</v>
      </c>
      <c r="F4023" s="22">
        <f t="shared" si="189"/>
        <v>237</v>
      </c>
      <c r="G4023" s="22">
        <f>IF(VLOOKUP(F4022,city!$A$4:$H$352,8,FALSE)&gt;G4022,G4022+1,1)</f>
        <v>8</v>
      </c>
    </row>
    <row r="4024" spans="1:7" x14ac:dyDescent="0.15">
      <c r="A4024" s="23">
        <f t="shared" si="187"/>
        <v>123709</v>
      </c>
      <c r="B4024" s="24">
        <v>1</v>
      </c>
      <c r="C4024" s="28" t="str">
        <f>"jingdian/"&amp;VLOOKUP(E4024,city!$D$4:$P$352,12,FALSE)&amp;"/"&amp;VLOOKUP(E4024,city!$D$4:$P$352,13,FALSE)&amp;"/"&amp;IF(G4024&lt;11,"jd",IF(G4024&lt;16,"tc","cs"))&amp;"/"&amp;IF(G4024&lt;11,G4024,IF(G4024&lt;16,G4024-10,G4024-15))&amp;".jpg"</f>
        <v>jingdian/guizhou/qiandongnan/jd/9.jpg</v>
      </c>
      <c r="D4024" s="23">
        <f t="shared" si="188"/>
        <v>1</v>
      </c>
      <c r="E4024" s="2" t="str">
        <f>VLOOKUP(F4024,city!$A$4:$D$352,4,FALSE)</f>
        <v>黔东南</v>
      </c>
      <c r="F4024" s="22">
        <f t="shared" si="189"/>
        <v>237</v>
      </c>
      <c r="G4024" s="22">
        <f>IF(VLOOKUP(F4023,city!$A$4:$H$352,8,FALSE)&gt;G4023,G4023+1,1)</f>
        <v>9</v>
      </c>
    </row>
    <row r="4025" spans="1:7" x14ac:dyDescent="0.15">
      <c r="A4025" s="23">
        <f t="shared" si="187"/>
        <v>123710</v>
      </c>
      <c r="B4025" s="24">
        <v>1</v>
      </c>
      <c r="C4025" s="28" t="str">
        <f>"jingdian/"&amp;VLOOKUP(E4025,city!$D$4:$P$352,12,FALSE)&amp;"/"&amp;VLOOKUP(E4025,city!$D$4:$P$352,13,FALSE)&amp;"/"&amp;IF(G4025&lt;11,"jd",IF(G4025&lt;16,"tc","cs"))&amp;"/"&amp;IF(G4025&lt;11,G4025,IF(G4025&lt;16,G4025-10,G4025-15))&amp;".jpg"</f>
        <v>jingdian/guizhou/qiandongnan/jd/10.jpg</v>
      </c>
      <c r="D4025" s="23">
        <f t="shared" si="188"/>
        <v>1</v>
      </c>
      <c r="E4025" s="2" t="str">
        <f>VLOOKUP(F4025,city!$A$4:$D$352,4,FALSE)</f>
        <v>黔东南</v>
      </c>
      <c r="F4025" s="22">
        <f t="shared" si="189"/>
        <v>237</v>
      </c>
      <c r="G4025" s="22">
        <f>IF(VLOOKUP(F4024,city!$A$4:$H$352,8,FALSE)&gt;G4024,G4024+1,1)</f>
        <v>10</v>
      </c>
    </row>
    <row r="4026" spans="1:7" x14ac:dyDescent="0.15">
      <c r="A4026" s="23">
        <f t="shared" si="187"/>
        <v>123751</v>
      </c>
      <c r="B4026" s="24">
        <v>4</v>
      </c>
      <c r="C4026" s="28" t="str">
        <f>"jingdian/"&amp;VLOOKUP(E4026,city!$D$4:$P$352,12,FALSE)&amp;"/"&amp;VLOOKUP(E4026,city!$D$4:$P$352,13,FALSE)&amp;"/"&amp;IF(G4026&lt;11,"jd",IF(G4026&lt;16,"tc","cs"))&amp;"/"&amp;IF(G4026&lt;11,G4026,IF(G4026&lt;16,G4026-10,G4026-15))&amp;".jpg"</f>
        <v>jingdian/guizhou/qiandongnan/tc/1.jpg</v>
      </c>
      <c r="D4026" s="23">
        <f t="shared" si="188"/>
        <v>2</v>
      </c>
      <c r="E4026" s="2" t="str">
        <f>VLOOKUP(F4026,city!$A$4:$D$352,4,FALSE)</f>
        <v>黔东南</v>
      </c>
      <c r="F4026" s="22">
        <f t="shared" si="189"/>
        <v>237</v>
      </c>
      <c r="G4026" s="22">
        <f>IF(VLOOKUP(F4025,city!$A$4:$H$352,8,FALSE)&gt;G4025,G4025+1,1)</f>
        <v>11</v>
      </c>
    </row>
    <row r="4027" spans="1:7" x14ac:dyDescent="0.15">
      <c r="A4027" s="23">
        <f t="shared" si="187"/>
        <v>123752</v>
      </c>
      <c r="B4027" s="24">
        <v>4</v>
      </c>
      <c r="C4027" s="28" t="str">
        <f>"jingdian/"&amp;VLOOKUP(E4027,city!$D$4:$P$352,12,FALSE)&amp;"/"&amp;VLOOKUP(E4027,city!$D$4:$P$352,13,FALSE)&amp;"/"&amp;IF(G4027&lt;11,"jd",IF(G4027&lt;16,"tc","cs"))&amp;"/"&amp;IF(G4027&lt;11,G4027,IF(G4027&lt;16,G4027-10,G4027-15))&amp;".jpg"</f>
        <v>jingdian/guizhou/qiandongnan/tc/2.jpg</v>
      </c>
      <c r="D4027" s="23">
        <f t="shared" si="188"/>
        <v>2</v>
      </c>
      <c r="E4027" s="2" t="str">
        <f>VLOOKUP(F4027,city!$A$4:$D$352,4,FALSE)</f>
        <v>黔东南</v>
      </c>
      <c r="F4027" s="22">
        <f t="shared" si="189"/>
        <v>237</v>
      </c>
      <c r="G4027" s="22">
        <f>IF(VLOOKUP(F4026,city!$A$4:$H$352,8,FALSE)&gt;G4026,G4026+1,1)</f>
        <v>12</v>
      </c>
    </row>
    <row r="4028" spans="1:7" x14ac:dyDescent="0.15">
      <c r="A4028" s="23">
        <f t="shared" si="187"/>
        <v>123753</v>
      </c>
      <c r="B4028" s="24">
        <v>2</v>
      </c>
      <c r="C4028" s="28" t="str">
        <f>"jingdian/"&amp;VLOOKUP(E4028,city!$D$4:$P$352,12,FALSE)&amp;"/"&amp;VLOOKUP(E4028,city!$D$4:$P$352,13,FALSE)&amp;"/"&amp;IF(G4028&lt;11,"jd",IF(G4028&lt;16,"tc","cs"))&amp;"/"&amp;IF(G4028&lt;11,G4028,IF(G4028&lt;16,G4028-10,G4028-15))&amp;".jpg"</f>
        <v>jingdian/guizhou/qiandongnan/tc/3.jpg</v>
      </c>
      <c r="D4028" s="23">
        <f t="shared" si="188"/>
        <v>2</v>
      </c>
      <c r="E4028" s="2" t="str">
        <f>VLOOKUP(F4028,city!$A$4:$D$352,4,FALSE)</f>
        <v>黔东南</v>
      </c>
      <c r="F4028" s="22">
        <f t="shared" si="189"/>
        <v>237</v>
      </c>
      <c r="G4028" s="22">
        <f>IF(VLOOKUP(F4027,city!$A$4:$H$352,8,FALSE)&gt;G4027,G4027+1,1)</f>
        <v>13</v>
      </c>
    </row>
    <row r="4029" spans="1:7" x14ac:dyDescent="0.15">
      <c r="A4029" s="23">
        <f t="shared" si="187"/>
        <v>123754</v>
      </c>
      <c r="B4029" s="24">
        <v>3</v>
      </c>
      <c r="C4029" s="28" t="str">
        <f>"jingdian/"&amp;VLOOKUP(E4029,city!$D$4:$P$352,12,FALSE)&amp;"/"&amp;VLOOKUP(E4029,city!$D$4:$P$352,13,FALSE)&amp;"/"&amp;IF(G4029&lt;11,"jd",IF(G4029&lt;16,"tc","cs"))&amp;"/"&amp;IF(G4029&lt;11,G4029,IF(G4029&lt;16,G4029-10,G4029-15))&amp;".jpg"</f>
        <v>jingdian/guizhou/qiandongnan/tc/4.jpg</v>
      </c>
      <c r="D4029" s="23">
        <f t="shared" si="188"/>
        <v>2</v>
      </c>
      <c r="E4029" s="2" t="str">
        <f>VLOOKUP(F4029,city!$A$4:$D$352,4,FALSE)</f>
        <v>黔东南</v>
      </c>
      <c r="F4029" s="22">
        <f t="shared" si="189"/>
        <v>237</v>
      </c>
      <c r="G4029" s="22">
        <f>IF(VLOOKUP(F4028,city!$A$4:$H$352,8,FALSE)&gt;G4028,G4028+1,1)</f>
        <v>14</v>
      </c>
    </row>
    <row r="4030" spans="1:7" x14ac:dyDescent="0.15">
      <c r="A4030" s="23">
        <f t="shared" si="187"/>
        <v>123755</v>
      </c>
      <c r="B4030" s="24">
        <v>2</v>
      </c>
      <c r="C4030" s="28" t="str">
        <f>"jingdian/"&amp;VLOOKUP(E4030,city!$D$4:$P$352,12,FALSE)&amp;"/"&amp;VLOOKUP(E4030,city!$D$4:$P$352,13,FALSE)&amp;"/"&amp;IF(G4030&lt;11,"jd",IF(G4030&lt;16,"tc","cs"))&amp;"/"&amp;IF(G4030&lt;11,G4030,IF(G4030&lt;16,G4030-10,G4030-15))&amp;".jpg"</f>
        <v>jingdian/guizhou/qiandongnan/tc/5.jpg</v>
      </c>
      <c r="D4030" s="23">
        <f t="shared" si="188"/>
        <v>2</v>
      </c>
      <c r="E4030" s="2" t="str">
        <f>VLOOKUP(F4030,city!$A$4:$D$352,4,FALSE)</f>
        <v>黔东南</v>
      </c>
      <c r="F4030" s="22">
        <f t="shared" si="189"/>
        <v>237</v>
      </c>
      <c r="G4030" s="22">
        <f>IF(VLOOKUP(F4029,city!$A$4:$H$352,8,FALSE)&gt;G4029,G4029+1,1)</f>
        <v>15</v>
      </c>
    </row>
    <row r="4031" spans="1:7" x14ac:dyDescent="0.15">
      <c r="A4031" s="23">
        <f t="shared" si="187"/>
        <v>123781</v>
      </c>
      <c r="B4031" s="24">
        <v>3</v>
      </c>
      <c r="C4031" s="28" t="str">
        <f>"jingdian/"&amp;VLOOKUP(E4031,city!$D$4:$P$352,12,FALSE)&amp;"/"&amp;VLOOKUP(E4031,city!$D$4:$P$352,13,FALSE)&amp;"/"&amp;IF(G4031&lt;11,"jd",IF(G4031&lt;16,"tc","cs"))&amp;"/"&amp;IF(G4031&lt;11,G4031,IF(G4031&lt;16,G4031-10,G4031-15))&amp;".jpg"</f>
        <v>jingdian/guizhou/qiandongnan/cs/1.jpg</v>
      </c>
      <c r="D4031" s="23">
        <f t="shared" si="188"/>
        <v>3</v>
      </c>
      <c r="E4031" s="2" t="str">
        <f>VLOOKUP(F4031,city!$A$4:$D$352,4,FALSE)</f>
        <v>黔东南</v>
      </c>
      <c r="F4031" s="22">
        <f t="shared" si="189"/>
        <v>237</v>
      </c>
      <c r="G4031" s="22">
        <f>IF(VLOOKUP(F4030,city!$A$4:$H$352,8,FALSE)&gt;G4030,G4030+1,1)</f>
        <v>16</v>
      </c>
    </row>
    <row r="4032" spans="1:7" x14ac:dyDescent="0.15">
      <c r="A4032" s="23">
        <f t="shared" si="187"/>
        <v>123782</v>
      </c>
      <c r="B4032" s="24">
        <v>2</v>
      </c>
      <c r="C4032" s="28" t="str">
        <f>"jingdian/"&amp;VLOOKUP(E4032,city!$D$4:$P$352,12,FALSE)&amp;"/"&amp;VLOOKUP(E4032,city!$D$4:$P$352,13,FALSE)&amp;"/"&amp;IF(G4032&lt;11,"jd",IF(G4032&lt;16,"tc","cs"))&amp;"/"&amp;IF(G4032&lt;11,G4032,IF(G4032&lt;16,G4032-10,G4032-15))&amp;".jpg"</f>
        <v>jingdian/guizhou/qiandongnan/cs/2.jpg</v>
      </c>
      <c r="D4032" s="23">
        <f t="shared" si="188"/>
        <v>3</v>
      </c>
      <c r="E4032" s="2" t="str">
        <f>VLOOKUP(F4032,city!$A$4:$D$352,4,FALSE)</f>
        <v>黔东南</v>
      </c>
      <c r="F4032" s="22">
        <f t="shared" si="189"/>
        <v>237</v>
      </c>
      <c r="G4032" s="22">
        <f>IF(VLOOKUP(F4031,city!$A$4:$H$352,8,FALSE)&gt;G4031,G4031+1,1)</f>
        <v>17</v>
      </c>
    </row>
    <row r="4033" spans="1:7" x14ac:dyDescent="0.15">
      <c r="A4033" s="23">
        <f t="shared" si="187"/>
        <v>123801</v>
      </c>
      <c r="B4033" s="24">
        <v>1</v>
      </c>
      <c r="C4033" s="28" t="str">
        <f>"jingdian/"&amp;VLOOKUP(E4033,city!$D$4:$P$352,12,FALSE)&amp;"/"&amp;VLOOKUP(E4033,city!$D$4:$P$352,13,FALSE)&amp;"/"&amp;IF(G4033&lt;11,"jd",IF(G4033&lt;16,"tc","cs"))&amp;"/"&amp;IF(G4033&lt;11,G4033,IF(G4033&lt;16,G4033-10,G4033-15))&amp;".jpg"</f>
        <v>jingdian/guizhou/qiannan/jd/1.jpg</v>
      </c>
      <c r="D4033" s="23">
        <f t="shared" si="188"/>
        <v>1</v>
      </c>
      <c r="E4033" s="2" t="str">
        <f>VLOOKUP(F4033,city!$A$4:$D$352,4,FALSE)</f>
        <v>黔南</v>
      </c>
      <c r="F4033" s="22">
        <f t="shared" si="189"/>
        <v>238</v>
      </c>
      <c r="G4033" s="22">
        <f>IF(VLOOKUP(F4032,city!$A$4:$H$352,8,FALSE)&gt;G4032,G4032+1,1)</f>
        <v>1</v>
      </c>
    </row>
    <row r="4034" spans="1:7" x14ac:dyDescent="0.15">
      <c r="A4034" s="23">
        <f t="shared" si="187"/>
        <v>123802</v>
      </c>
      <c r="B4034" s="24">
        <v>1</v>
      </c>
      <c r="C4034" s="28" t="str">
        <f>"jingdian/"&amp;VLOOKUP(E4034,city!$D$4:$P$352,12,FALSE)&amp;"/"&amp;VLOOKUP(E4034,city!$D$4:$P$352,13,FALSE)&amp;"/"&amp;IF(G4034&lt;11,"jd",IF(G4034&lt;16,"tc","cs"))&amp;"/"&amp;IF(G4034&lt;11,G4034,IF(G4034&lt;16,G4034-10,G4034-15))&amp;".jpg"</f>
        <v>jingdian/guizhou/qiannan/jd/2.jpg</v>
      </c>
      <c r="D4034" s="23">
        <f t="shared" si="188"/>
        <v>1</v>
      </c>
      <c r="E4034" s="2" t="str">
        <f>VLOOKUP(F4034,city!$A$4:$D$352,4,FALSE)</f>
        <v>黔南</v>
      </c>
      <c r="F4034" s="22">
        <f t="shared" si="189"/>
        <v>238</v>
      </c>
      <c r="G4034" s="22">
        <f>IF(VLOOKUP(F4033,city!$A$4:$H$352,8,FALSE)&gt;G4033,G4033+1,1)</f>
        <v>2</v>
      </c>
    </row>
    <row r="4035" spans="1:7" x14ac:dyDescent="0.15">
      <c r="A4035" s="23">
        <f t="shared" si="187"/>
        <v>123803</v>
      </c>
      <c r="B4035" s="24">
        <v>1</v>
      </c>
      <c r="C4035" s="28" t="str">
        <f>"jingdian/"&amp;VLOOKUP(E4035,city!$D$4:$P$352,12,FALSE)&amp;"/"&amp;VLOOKUP(E4035,city!$D$4:$P$352,13,FALSE)&amp;"/"&amp;IF(G4035&lt;11,"jd",IF(G4035&lt;16,"tc","cs"))&amp;"/"&amp;IF(G4035&lt;11,G4035,IF(G4035&lt;16,G4035-10,G4035-15))&amp;".jpg"</f>
        <v>jingdian/guizhou/qiannan/jd/3.jpg</v>
      </c>
      <c r="D4035" s="23">
        <f t="shared" si="188"/>
        <v>1</v>
      </c>
      <c r="E4035" s="2" t="str">
        <f>VLOOKUP(F4035,city!$A$4:$D$352,4,FALSE)</f>
        <v>黔南</v>
      </c>
      <c r="F4035" s="22">
        <f t="shared" si="189"/>
        <v>238</v>
      </c>
      <c r="G4035" s="22">
        <f>IF(VLOOKUP(F4034,city!$A$4:$H$352,8,FALSE)&gt;G4034,G4034+1,1)</f>
        <v>3</v>
      </c>
    </row>
    <row r="4036" spans="1:7" x14ac:dyDescent="0.15">
      <c r="A4036" s="23">
        <f t="shared" si="187"/>
        <v>123804</v>
      </c>
      <c r="B4036" s="24">
        <v>1</v>
      </c>
      <c r="C4036" s="28" t="str">
        <f>"jingdian/"&amp;VLOOKUP(E4036,city!$D$4:$P$352,12,FALSE)&amp;"/"&amp;VLOOKUP(E4036,city!$D$4:$P$352,13,FALSE)&amp;"/"&amp;IF(G4036&lt;11,"jd",IF(G4036&lt;16,"tc","cs"))&amp;"/"&amp;IF(G4036&lt;11,G4036,IF(G4036&lt;16,G4036-10,G4036-15))&amp;".jpg"</f>
        <v>jingdian/guizhou/qiannan/jd/4.jpg</v>
      </c>
      <c r="D4036" s="23">
        <f t="shared" si="188"/>
        <v>1</v>
      </c>
      <c r="E4036" s="2" t="str">
        <f>VLOOKUP(F4036,city!$A$4:$D$352,4,FALSE)</f>
        <v>黔南</v>
      </c>
      <c r="F4036" s="22">
        <f t="shared" si="189"/>
        <v>238</v>
      </c>
      <c r="G4036" s="22">
        <f>IF(VLOOKUP(F4035,city!$A$4:$H$352,8,FALSE)&gt;G4035,G4035+1,1)</f>
        <v>4</v>
      </c>
    </row>
    <row r="4037" spans="1:7" x14ac:dyDescent="0.15">
      <c r="A4037" s="23">
        <f t="shared" ref="A4037:A4100" si="190">IF(G4037&lt;11,G4037,IF(G4037&lt;16,G4037+40,G4037+65))+F4037*100+100000</f>
        <v>123805</v>
      </c>
      <c r="B4037" s="24">
        <v>1</v>
      </c>
      <c r="C4037" s="28" t="str">
        <f>"jingdian/"&amp;VLOOKUP(E4037,city!$D$4:$P$352,12,FALSE)&amp;"/"&amp;VLOOKUP(E4037,city!$D$4:$P$352,13,FALSE)&amp;"/"&amp;IF(G4037&lt;11,"jd",IF(G4037&lt;16,"tc","cs"))&amp;"/"&amp;IF(G4037&lt;11,G4037,IF(G4037&lt;16,G4037-10,G4037-15))&amp;".jpg"</f>
        <v>jingdian/guizhou/qiannan/jd/5.jpg</v>
      </c>
      <c r="D4037" s="23">
        <f t="shared" ref="D4037:D4100" si="191">IF(G4037&lt;11,1,IF(G4037&lt;16,2,3))</f>
        <v>1</v>
      </c>
      <c r="E4037" s="2" t="str">
        <f>VLOOKUP(F4037,city!$A$4:$D$352,4,FALSE)</f>
        <v>黔南</v>
      </c>
      <c r="F4037" s="22">
        <f t="shared" si="189"/>
        <v>238</v>
      </c>
      <c r="G4037" s="22">
        <f>IF(VLOOKUP(F4036,city!$A$4:$H$352,8,FALSE)&gt;G4036,G4036+1,1)</f>
        <v>5</v>
      </c>
    </row>
    <row r="4038" spans="1:7" x14ac:dyDescent="0.15">
      <c r="A4038" s="23">
        <f t="shared" si="190"/>
        <v>123806</v>
      </c>
      <c r="B4038" s="24">
        <v>1</v>
      </c>
      <c r="C4038" s="28" t="str">
        <f>"jingdian/"&amp;VLOOKUP(E4038,city!$D$4:$P$352,12,FALSE)&amp;"/"&amp;VLOOKUP(E4038,city!$D$4:$P$352,13,FALSE)&amp;"/"&amp;IF(G4038&lt;11,"jd",IF(G4038&lt;16,"tc","cs"))&amp;"/"&amp;IF(G4038&lt;11,G4038,IF(G4038&lt;16,G4038-10,G4038-15))&amp;".jpg"</f>
        <v>jingdian/guizhou/qiannan/jd/6.jpg</v>
      </c>
      <c r="D4038" s="23">
        <f t="shared" si="191"/>
        <v>1</v>
      </c>
      <c r="E4038" s="2" t="str">
        <f>VLOOKUP(F4038,city!$A$4:$D$352,4,FALSE)</f>
        <v>黔南</v>
      </c>
      <c r="F4038" s="22">
        <f t="shared" si="189"/>
        <v>238</v>
      </c>
      <c r="G4038" s="22">
        <f>IF(VLOOKUP(F4037,city!$A$4:$H$352,8,FALSE)&gt;G4037,G4037+1,1)</f>
        <v>6</v>
      </c>
    </row>
    <row r="4039" spans="1:7" x14ac:dyDescent="0.15">
      <c r="A4039" s="23">
        <f t="shared" si="190"/>
        <v>123807</v>
      </c>
      <c r="B4039" s="24">
        <v>1</v>
      </c>
      <c r="C4039" s="28" t="str">
        <f>"jingdian/"&amp;VLOOKUP(E4039,city!$D$4:$P$352,12,FALSE)&amp;"/"&amp;VLOOKUP(E4039,city!$D$4:$P$352,13,FALSE)&amp;"/"&amp;IF(G4039&lt;11,"jd",IF(G4039&lt;16,"tc","cs"))&amp;"/"&amp;IF(G4039&lt;11,G4039,IF(G4039&lt;16,G4039-10,G4039-15))&amp;".jpg"</f>
        <v>jingdian/guizhou/qiannan/jd/7.jpg</v>
      </c>
      <c r="D4039" s="23">
        <f t="shared" si="191"/>
        <v>1</v>
      </c>
      <c r="E4039" s="2" t="str">
        <f>VLOOKUP(F4039,city!$A$4:$D$352,4,FALSE)</f>
        <v>黔南</v>
      </c>
      <c r="F4039" s="22">
        <f t="shared" si="189"/>
        <v>238</v>
      </c>
      <c r="G4039" s="22">
        <f>IF(VLOOKUP(F4038,city!$A$4:$H$352,8,FALSE)&gt;G4038,G4038+1,1)</f>
        <v>7</v>
      </c>
    </row>
    <row r="4040" spans="1:7" x14ac:dyDescent="0.15">
      <c r="A4040" s="23">
        <f t="shared" si="190"/>
        <v>123808</v>
      </c>
      <c r="B4040" s="24">
        <v>1</v>
      </c>
      <c r="C4040" s="28" t="str">
        <f>"jingdian/"&amp;VLOOKUP(E4040,city!$D$4:$P$352,12,FALSE)&amp;"/"&amp;VLOOKUP(E4040,city!$D$4:$P$352,13,FALSE)&amp;"/"&amp;IF(G4040&lt;11,"jd",IF(G4040&lt;16,"tc","cs"))&amp;"/"&amp;IF(G4040&lt;11,G4040,IF(G4040&lt;16,G4040-10,G4040-15))&amp;".jpg"</f>
        <v>jingdian/guizhou/qiannan/jd/8.jpg</v>
      </c>
      <c r="D4040" s="23">
        <f t="shared" si="191"/>
        <v>1</v>
      </c>
      <c r="E4040" s="2" t="str">
        <f>VLOOKUP(F4040,city!$A$4:$D$352,4,FALSE)</f>
        <v>黔南</v>
      </c>
      <c r="F4040" s="22">
        <f t="shared" si="189"/>
        <v>238</v>
      </c>
      <c r="G4040" s="22">
        <f>IF(VLOOKUP(F4039,city!$A$4:$H$352,8,FALSE)&gt;G4039,G4039+1,1)</f>
        <v>8</v>
      </c>
    </row>
    <row r="4041" spans="1:7" x14ac:dyDescent="0.15">
      <c r="A4041" s="23">
        <f t="shared" si="190"/>
        <v>123809</v>
      </c>
      <c r="B4041" s="24">
        <v>1</v>
      </c>
      <c r="C4041" s="28" t="str">
        <f>"jingdian/"&amp;VLOOKUP(E4041,city!$D$4:$P$352,12,FALSE)&amp;"/"&amp;VLOOKUP(E4041,city!$D$4:$P$352,13,FALSE)&amp;"/"&amp;IF(G4041&lt;11,"jd",IF(G4041&lt;16,"tc","cs"))&amp;"/"&amp;IF(G4041&lt;11,G4041,IF(G4041&lt;16,G4041-10,G4041-15))&amp;".jpg"</f>
        <v>jingdian/guizhou/qiannan/jd/9.jpg</v>
      </c>
      <c r="D4041" s="23">
        <f t="shared" si="191"/>
        <v>1</v>
      </c>
      <c r="E4041" s="2" t="str">
        <f>VLOOKUP(F4041,city!$A$4:$D$352,4,FALSE)</f>
        <v>黔南</v>
      </c>
      <c r="F4041" s="22">
        <f t="shared" si="189"/>
        <v>238</v>
      </c>
      <c r="G4041" s="22">
        <f>IF(VLOOKUP(F4040,city!$A$4:$H$352,8,FALSE)&gt;G4040,G4040+1,1)</f>
        <v>9</v>
      </c>
    </row>
    <row r="4042" spans="1:7" x14ac:dyDescent="0.15">
      <c r="A4042" s="23">
        <f t="shared" si="190"/>
        <v>123810</v>
      </c>
      <c r="B4042" s="24">
        <v>1</v>
      </c>
      <c r="C4042" s="28" t="str">
        <f>"jingdian/"&amp;VLOOKUP(E4042,city!$D$4:$P$352,12,FALSE)&amp;"/"&amp;VLOOKUP(E4042,city!$D$4:$P$352,13,FALSE)&amp;"/"&amp;IF(G4042&lt;11,"jd",IF(G4042&lt;16,"tc","cs"))&amp;"/"&amp;IF(G4042&lt;11,G4042,IF(G4042&lt;16,G4042-10,G4042-15))&amp;".jpg"</f>
        <v>jingdian/guizhou/qiannan/jd/10.jpg</v>
      </c>
      <c r="D4042" s="23">
        <f t="shared" si="191"/>
        <v>1</v>
      </c>
      <c r="E4042" s="2" t="str">
        <f>VLOOKUP(F4042,city!$A$4:$D$352,4,FALSE)</f>
        <v>黔南</v>
      </c>
      <c r="F4042" s="22">
        <f t="shared" si="189"/>
        <v>238</v>
      </c>
      <c r="G4042" s="22">
        <f>IF(VLOOKUP(F4041,city!$A$4:$H$352,8,FALSE)&gt;G4041,G4041+1,1)</f>
        <v>10</v>
      </c>
    </row>
    <row r="4043" spans="1:7" x14ac:dyDescent="0.15">
      <c r="A4043" s="23">
        <f t="shared" si="190"/>
        <v>123851</v>
      </c>
      <c r="B4043" s="24">
        <v>2</v>
      </c>
      <c r="C4043" s="28" t="str">
        <f>"jingdian/"&amp;VLOOKUP(E4043,city!$D$4:$P$352,12,FALSE)&amp;"/"&amp;VLOOKUP(E4043,city!$D$4:$P$352,13,FALSE)&amp;"/"&amp;IF(G4043&lt;11,"jd",IF(G4043&lt;16,"tc","cs"))&amp;"/"&amp;IF(G4043&lt;11,G4043,IF(G4043&lt;16,G4043-10,G4043-15))&amp;".jpg"</f>
        <v>jingdian/guizhou/qiannan/tc/1.jpg</v>
      </c>
      <c r="D4043" s="23">
        <f t="shared" si="191"/>
        <v>2</v>
      </c>
      <c r="E4043" s="2" t="str">
        <f>VLOOKUP(F4043,city!$A$4:$D$352,4,FALSE)</f>
        <v>黔南</v>
      </c>
      <c r="F4043" s="22">
        <f t="shared" si="189"/>
        <v>238</v>
      </c>
      <c r="G4043" s="22">
        <f>IF(VLOOKUP(F4042,city!$A$4:$H$352,8,FALSE)&gt;G4042,G4042+1,1)</f>
        <v>11</v>
      </c>
    </row>
    <row r="4044" spans="1:7" x14ac:dyDescent="0.15">
      <c r="A4044" s="23">
        <f t="shared" si="190"/>
        <v>123852</v>
      </c>
      <c r="B4044" s="24">
        <v>5</v>
      </c>
      <c r="C4044" s="28" t="str">
        <f>"jingdian/"&amp;VLOOKUP(E4044,city!$D$4:$P$352,12,FALSE)&amp;"/"&amp;VLOOKUP(E4044,city!$D$4:$P$352,13,FALSE)&amp;"/"&amp;IF(G4044&lt;11,"jd",IF(G4044&lt;16,"tc","cs"))&amp;"/"&amp;IF(G4044&lt;11,G4044,IF(G4044&lt;16,G4044-10,G4044-15))&amp;".jpg"</f>
        <v>jingdian/guizhou/qiannan/tc/2.jpg</v>
      </c>
      <c r="D4044" s="23">
        <f t="shared" si="191"/>
        <v>2</v>
      </c>
      <c r="E4044" s="2" t="str">
        <f>VLOOKUP(F4044,city!$A$4:$D$352,4,FALSE)</f>
        <v>黔南</v>
      </c>
      <c r="F4044" s="22">
        <f t="shared" si="189"/>
        <v>238</v>
      </c>
      <c r="G4044" s="22">
        <f>IF(VLOOKUP(F4043,city!$A$4:$H$352,8,FALSE)&gt;G4043,G4043+1,1)</f>
        <v>12</v>
      </c>
    </row>
    <row r="4045" spans="1:7" x14ac:dyDescent="0.15">
      <c r="A4045" s="23">
        <f t="shared" si="190"/>
        <v>123853</v>
      </c>
      <c r="B4045" s="24">
        <v>2</v>
      </c>
      <c r="C4045" s="28" t="str">
        <f>"jingdian/"&amp;VLOOKUP(E4045,city!$D$4:$P$352,12,FALSE)&amp;"/"&amp;VLOOKUP(E4045,city!$D$4:$P$352,13,FALSE)&amp;"/"&amp;IF(G4045&lt;11,"jd",IF(G4045&lt;16,"tc","cs"))&amp;"/"&amp;IF(G4045&lt;11,G4045,IF(G4045&lt;16,G4045-10,G4045-15))&amp;".jpg"</f>
        <v>jingdian/guizhou/qiannan/tc/3.jpg</v>
      </c>
      <c r="D4045" s="23">
        <f t="shared" si="191"/>
        <v>2</v>
      </c>
      <c r="E4045" s="2" t="str">
        <f>VLOOKUP(F4045,city!$A$4:$D$352,4,FALSE)</f>
        <v>黔南</v>
      </c>
      <c r="F4045" s="22">
        <f t="shared" si="189"/>
        <v>238</v>
      </c>
      <c r="G4045" s="22">
        <f>IF(VLOOKUP(F4044,city!$A$4:$H$352,8,FALSE)&gt;G4044,G4044+1,1)</f>
        <v>13</v>
      </c>
    </row>
    <row r="4046" spans="1:7" x14ac:dyDescent="0.15">
      <c r="A4046" s="23">
        <f t="shared" si="190"/>
        <v>123854</v>
      </c>
      <c r="B4046" s="24">
        <v>2</v>
      </c>
      <c r="C4046" s="28" t="str">
        <f>"jingdian/"&amp;VLOOKUP(E4046,city!$D$4:$P$352,12,FALSE)&amp;"/"&amp;VLOOKUP(E4046,city!$D$4:$P$352,13,FALSE)&amp;"/"&amp;IF(G4046&lt;11,"jd",IF(G4046&lt;16,"tc","cs"))&amp;"/"&amp;IF(G4046&lt;11,G4046,IF(G4046&lt;16,G4046-10,G4046-15))&amp;".jpg"</f>
        <v>jingdian/guizhou/qiannan/tc/4.jpg</v>
      </c>
      <c r="D4046" s="23">
        <f t="shared" si="191"/>
        <v>2</v>
      </c>
      <c r="E4046" s="2" t="str">
        <f>VLOOKUP(F4046,city!$A$4:$D$352,4,FALSE)</f>
        <v>黔南</v>
      </c>
      <c r="F4046" s="22">
        <f t="shared" si="189"/>
        <v>238</v>
      </c>
      <c r="G4046" s="22">
        <f>IF(VLOOKUP(F4045,city!$A$4:$H$352,8,FALSE)&gt;G4045,G4045+1,1)</f>
        <v>14</v>
      </c>
    </row>
    <row r="4047" spans="1:7" x14ac:dyDescent="0.15">
      <c r="A4047" s="23">
        <f t="shared" si="190"/>
        <v>123855</v>
      </c>
      <c r="B4047" s="24">
        <v>5</v>
      </c>
      <c r="C4047" s="28" t="str">
        <f>"jingdian/"&amp;VLOOKUP(E4047,city!$D$4:$P$352,12,FALSE)&amp;"/"&amp;VLOOKUP(E4047,city!$D$4:$P$352,13,FALSE)&amp;"/"&amp;IF(G4047&lt;11,"jd",IF(G4047&lt;16,"tc","cs"))&amp;"/"&amp;IF(G4047&lt;11,G4047,IF(G4047&lt;16,G4047-10,G4047-15))&amp;".jpg"</f>
        <v>jingdian/guizhou/qiannan/tc/5.jpg</v>
      </c>
      <c r="D4047" s="23">
        <f t="shared" si="191"/>
        <v>2</v>
      </c>
      <c r="E4047" s="2" t="str">
        <f>VLOOKUP(F4047,city!$A$4:$D$352,4,FALSE)</f>
        <v>黔南</v>
      </c>
      <c r="F4047" s="22">
        <f t="shared" si="189"/>
        <v>238</v>
      </c>
      <c r="G4047" s="22">
        <f>IF(VLOOKUP(F4046,city!$A$4:$H$352,8,FALSE)&gt;G4046,G4046+1,1)</f>
        <v>15</v>
      </c>
    </row>
    <row r="4048" spans="1:7" x14ac:dyDescent="0.15">
      <c r="A4048" s="23">
        <f t="shared" si="190"/>
        <v>123881</v>
      </c>
      <c r="B4048" s="24">
        <v>4</v>
      </c>
      <c r="C4048" s="28" t="str">
        <f>"jingdian/"&amp;VLOOKUP(E4048,city!$D$4:$P$352,12,FALSE)&amp;"/"&amp;VLOOKUP(E4048,city!$D$4:$P$352,13,FALSE)&amp;"/"&amp;IF(G4048&lt;11,"jd",IF(G4048&lt;16,"tc","cs"))&amp;"/"&amp;IF(G4048&lt;11,G4048,IF(G4048&lt;16,G4048-10,G4048-15))&amp;".jpg"</f>
        <v>jingdian/guizhou/qiannan/cs/1.jpg</v>
      </c>
      <c r="D4048" s="23">
        <f t="shared" si="191"/>
        <v>3</v>
      </c>
      <c r="E4048" s="2" t="str">
        <f>VLOOKUP(F4048,city!$A$4:$D$352,4,FALSE)</f>
        <v>黔南</v>
      </c>
      <c r="F4048" s="22">
        <f t="shared" si="189"/>
        <v>238</v>
      </c>
      <c r="G4048" s="22">
        <f>IF(VLOOKUP(F4047,city!$A$4:$H$352,8,FALSE)&gt;G4047,G4047+1,1)</f>
        <v>16</v>
      </c>
    </row>
    <row r="4049" spans="1:7" x14ac:dyDescent="0.15">
      <c r="A4049" s="23">
        <f t="shared" si="190"/>
        <v>123882</v>
      </c>
      <c r="B4049" s="24">
        <v>2</v>
      </c>
      <c r="C4049" s="28" t="str">
        <f>"jingdian/"&amp;VLOOKUP(E4049,city!$D$4:$P$352,12,FALSE)&amp;"/"&amp;VLOOKUP(E4049,city!$D$4:$P$352,13,FALSE)&amp;"/"&amp;IF(G4049&lt;11,"jd",IF(G4049&lt;16,"tc","cs"))&amp;"/"&amp;IF(G4049&lt;11,G4049,IF(G4049&lt;16,G4049-10,G4049-15))&amp;".jpg"</f>
        <v>jingdian/guizhou/qiannan/cs/2.jpg</v>
      </c>
      <c r="D4049" s="23">
        <f t="shared" si="191"/>
        <v>3</v>
      </c>
      <c r="E4049" s="2" t="str">
        <f>VLOOKUP(F4049,city!$A$4:$D$352,4,FALSE)</f>
        <v>黔南</v>
      </c>
      <c r="F4049" s="22">
        <f t="shared" si="189"/>
        <v>238</v>
      </c>
      <c r="G4049" s="22">
        <f>IF(VLOOKUP(F4048,city!$A$4:$H$352,8,FALSE)&gt;G4048,G4048+1,1)</f>
        <v>17</v>
      </c>
    </row>
    <row r="4050" spans="1:7" x14ac:dyDescent="0.15">
      <c r="A4050" s="23">
        <f t="shared" si="190"/>
        <v>123901</v>
      </c>
      <c r="B4050" s="24">
        <v>1</v>
      </c>
      <c r="C4050" s="28" t="str">
        <f>"jingdian/"&amp;VLOOKUP(E4050,city!$D$4:$P$352,12,FALSE)&amp;"/"&amp;VLOOKUP(E4050,city!$D$4:$P$352,13,FALSE)&amp;"/"&amp;IF(G4050&lt;11,"jd",IF(G4050&lt;16,"tc","cs"))&amp;"/"&amp;IF(G4050&lt;11,G4050,IF(G4050&lt;16,G4050-10,G4050-15))&amp;".jpg"</f>
        <v>jingdian/yunnan/kunming/jd/1.jpg</v>
      </c>
      <c r="D4050" s="23">
        <f t="shared" si="191"/>
        <v>1</v>
      </c>
      <c r="E4050" s="2" t="str">
        <f>VLOOKUP(F4050,city!$A$4:$D$352,4,FALSE)</f>
        <v>昆明</v>
      </c>
      <c r="F4050" s="22">
        <f t="shared" si="189"/>
        <v>239</v>
      </c>
      <c r="G4050" s="22">
        <f>IF(VLOOKUP(F4049,city!$A$4:$H$352,8,FALSE)&gt;G4049,G4049+1,1)</f>
        <v>1</v>
      </c>
    </row>
    <row r="4051" spans="1:7" x14ac:dyDescent="0.15">
      <c r="A4051" s="23">
        <f t="shared" si="190"/>
        <v>123902</v>
      </c>
      <c r="B4051" s="24">
        <v>1</v>
      </c>
      <c r="C4051" s="28" t="str">
        <f>"jingdian/"&amp;VLOOKUP(E4051,city!$D$4:$P$352,12,FALSE)&amp;"/"&amp;VLOOKUP(E4051,city!$D$4:$P$352,13,FALSE)&amp;"/"&amp;IF(G4051&lt;11,"jd",IF(G4051&lt;16,"tc","cs"))&amp;"/"&amp;IF(G4051&lt;11,G4051,IF(G4051&lt;16,G4051-10,G4051-15))&amp;".jpg"</f>
        <v>jingdian/yunnan/kunming/jd/2.jpg</v>
      </c>
      <c r="D4051" s="23">
        <f t="shared" si="191"/>
        <v>1</v>
      </c>
      <c r="E4051" s="2" t="str">
        <f>VLOOKUP(F4051,city!$A$4:$D$352,4,FALSE)</f>
        <v>昆明</v>
      </c>
      <c r="F4051" s="22">
        <f t="shared" si="189"/>
        <v>239</v>
      </c>
      <c r="G4051" s="22">
        <f>IF(VLOOKUP(F4050,city!$A$4:$H$352,8,FALSE)&gt;G4050,G4050+1,1)</f>
        <v>2</v>
      </c>
    </row>
    <row r="4052" spans="1:7" x14ac:dyDescent="0.15">
      <c r="A4052" s="23">
        <f t="shared" si="190"/>
        <v>123903</v>
      </c>
      <c r="B4052" s="24">
        <v>1</v>
      </c>
      <c r="C4052" s="28" t="str">
        <f>"jingdian/"&amp;VLOOKUP(E4052,city!$D$4:$P$352,12,FALSE)&amp;"/"&amp;VLOOKUP(E4052,city!$D$4:$P$352,13,FALSE)&amp;"/"&amp;IF(G4052&lt;11,"jd",IF(G4052&lt;16,"tc","cs"))&amp;"/"&amp;IF(G4052&lt;11,G4052,IF(G4052&lt;16,G4052-10,G4052-15))&amp;".jpg"</f>
        <v>jingdian/yunnan/kunming/jd/3.jpg</v>
      </c>
      <c r="D4052" s="23">
        <f t="shared" si="191"/>
        <v>1</v>
      </c>
      <c r="E4052" s="2" t="str">
        <f>VLOOKUP(F4052,city!$A$4:$D$352,4,FALSE)</f>
        <v>昆明</v>
      </c>
      <c r="F4052" s="22">
        <f t="shared" si="189"/>
        <v>239</v>
      </c>
      <c r="G4052" s="22">
        <f>IF(VLOOKUP(F4051,city!$A$4:$H$352,8,FALSE)&gt;G4051,G4051+1,1)</f>
        <v>3</v>
      </c>
    </row>
    <row r="4053" spans="1:7" x14ac:dyDescent="0.15">
      <c r="A4053" s="23">
        <f t="shared" si="190"/>
        <v>123904</v>
      </c>
      <c r="B4053" s="24">
        <v>1</v>
      </c>
      <c r="C4053" s="28" t="str">
        <f>"jingdian/"&amp;VLOOKUP(E4053,city!$D$4:$P$352,12,FALSE)&amp;"/"&amp;VLOOKUP(E4053,city!$D$4:$P$352,13,FALSE)&amp;"/"&amp;IF(G4053&lt;11,"jd",IF(G4053&lt;16,"tc","cs"))&amp;"/"&amp;IF(G4053&lt;11,G4053,IF(G4053&lt;16,G4053-10,G4053-15))&amp;".jpg"</f>
        <v>jingdian/yunnan/kunming/jd/4.jpg</v>
      </c>
      <c r="D4053" s="23">
        <f t="shared" si="191"/>
        <v>1</v>
      </c>
      <c r="E4053" s="2" t="str">
        <f>VLOOKUP(F4053,city!$A$4:$D$352,4,FALSE)</f>
        <v>昆明</v>
      </c>
      <c r="F4053" s="22">
        <f t="shared" si="189"/>
        <v>239</v>
      </c>
      <c r="G4053" s="22">
        <f>IF(VLOOKUP(F4052,city!$A$4:$H$352,8,FALSE)&gt;G4052,G4052+1,1)</f>
        <v>4</v>
      </c>
    </row>
    <row r="4054" spans="1:7" x14ac:dyDescent="0.15">
      <c r="A4054" s="23">
        <f t="shared" si="190"/>
        <v>123905</v>
      </c>
      <c r="B4054" s="24">
        <v>1</v>
      </c>
      <c r="C4054" s="28" t="str">
        <f>"jingdian/"&amp;VLOOKUP(E4054,city!$D$4:$P$352,12,FALSE)&amp;"/"&amp;VLOOKUP(E4054,city!$D$4:$P$352,13,FALSE)&amp;"/"&amp;IF(G4054&lt;11,"jd",IF(G4054&lt;16,"tc","cs"))&amp;"/"&amp;IF(G4054&lt;11,G4054,IF(G4054&lt;16,G4054-10,G4054-15))&amp;".jpg"</f>
        <v>jingdian/yunnan/kunming/jd/5.jpg</v>
      </c>
      <c r="D4054" s="23">
        <f t="shared" si="191"/>
        <v>1</v>
      </c>
      <c r="E4054" s="2" t="str">
        <f>VLOOKUP(F4054,city!$A$4:$D$352,4,FALSE)</f>
        <v>昆明</v>
      </c>
      <c r="F4054" s="22">
        <f t="shared" si="189"/>
        <v>239</v>
      </c>
      <c r="G4054" s="22">
        <f>IF(VLOOKUP(F4053,city!$A$4:$H$352,8,FALSE)&gt;G4053,G4053+1,1)</f>
        <v>5</v>
      </c>
    </row>
    <row r="4055" spans="1:7" x14ac:dyDescent="0.15">
      <c r="A4055" s="23">
        <f t="shared" si="190"/>
        <v>123906</v>
      </c>
      <c r="B4055" s="24">
        <v>1</v>
      </c>
      <c r="C4055" s="28" t="str">
        <f>"jingdian/"&amp;VLOOKUP(E4055,city!$D$4:$P$352,12,FALSE)&amp;"/"&amp;VLOOKUP(E4055,city!$D$4:$P$352,13,FALSE)&amp;"/"&amp;IF(G4055&lt;11,"jd",IF(G4055&lt;16,"tc","cs"))&amp;"/"&amp;IF(G4055&lt;11,G4055,IF(G4055&lt;16,G4055-10,G4055-15))&amp;".jpg"</f>
        <v>jingdian/yunnan/kunming/jd/6.jpg</v>
      </c>
      <c r="D4055" s="23">
        <f t="shared" si="191"/>
        <v>1</v>
      </c>
      <c r="E4055" s="2" t="str">
        <f>VLOOKUP(F4055,city!$A$4:$D$352,4,FALSE)</f>
        <v>昆明</v>
      </c>
      <c r="F4055" s="22">
        <f t="shared" si="189"/>
        <v>239</v>
      </c>
      <c r="G4055" s="22">
        <f>IF(VLOOKUP(F4054,city!$A$4:$H$352,8,FALSE)&gt;G4054,G4054+1,1)</f>
        <v>6</v>
      </c>
    </row>
    <row r="4056" spans="1:7" x14ac:dyDescent="0.15">
      <c r="A4056" s="23">
        <f t="shared" si="190"/>
        <v>123907</v>
      </c>
      <c r="B4056" s="24">
        <v>1</v>
      </c>
      <c r="C4056" s="28" t="str">
        <f>"jingdian/"&amp;VLOOKUP(E4056,city!$D$4:$P$352,12,FALSE)&amp;"/"&amp;VLOOKUP(E4056,city!$D$4:$P$352,13,FALSE)&amp;"/"&amp;IF(G4056&lt;11,"jd",IF(G4056&lt;16,"tc","cs"))&amp;"/"&amp;IF(G4056&lt;11,G4056,IF(G4056&lt;16,G4056-10,G4056-15))&amp;".jpg"</f>
        <v>jingdian/yunnan/kunming/jd/7.jpg</v>
      </c>
      <c r="D4056" s="23">
        <f t="shared" si="191"/>
        <v>1</v>
      </c>
      <c r="E4056" s="2" t="str">
        <f>VLOOKUP(F4056,city!$A$4:$D$352,4,FALSE)</f>
        <v>昆明</v>
      </c>
      <c r="F4056" s="22">
        <f t="shared" si="189"/>
        <v>239</v>
      </c>
      <c r="G4056" s="22">
        <f>IF(VLOOKUP(F4055,city!$A$4:$H$352,8,FALSE)&gt;G4055,G4055+1,1)</f>
        <v>7</v>
      </c>
    </row>
    <row r="4057" spans="1:7" x14ac:dyDescent="0.15">
      <c r="A4057" s="23">
        <f t="shared" si="190"/>
        <v>123908</v>
      </c>
      <c r="B4057" s="24">
        <v>1</v>
      </c>
      <c r="C4057" s="28" t="str">
        <f>"jingdian/"&amp;VLOOKUP(E4057,city!$D$4:$P$352,12,FALSE)&amp;"/"&amp;VLOOKUP(E4057,city!$D$4:$P$352,13,FALSE)&amp;"/"&amp;IF(G4057&lt;11,"jd",IF(G4057&lt;16,"tc","cs"))&amp;"/"&amp;IF(G4057&lt;11,G4057,IF(G4057&lt;16,G4057-10,G4057-15))&amp;".jpg"</f>
        <v>jingdian/yunnan/kunming/jd/8.jpg</v>
      </c>
      <c r="D4057" s="23">
        <f t="shared" si="191"/>
        <v>1</v>
      </c>
      <c r="E4057" s="2" t="str">
        <f>VLOOKUP(F4057,city!$A$4:$D$352,4,FALSE)</f>
        <v>昆明</v>
      </c>
      <c r="F4057" s="22">
        <f t="shared" si="189"/>
        <v>239</v>
      </c>
      <c r="G4057" s="22">
        <f>IF(VLOOKUP(F4056,city!$A$4:$H$352,8,FALSE)&gt;G4056,G4056+1,1)</f>
        <v>8</v>
      </c>
    </row>
    <row r="4058" spans="1:7" x14ac:dyDescent="0.15">
      <c r="A4058" s="23">
        <f t="shared" si="190"/>
        <v>123909</v>
      </c>
      <c r="B4058" s="24">
        <v>1</v>
      </c>
      <c r="C4058" s="28" t="str">
        <f>"jingdian/"&amp;VLOOKUP(E4058,city!$D$4:$P$352,12,FALSE)&amp;"/"&amp;VLOOKUP(E4058,city!$D$4:$P$352,13,FALSE)&amp;"/"&amp;IF(G4058&lt;11,"jd",IF(G4058&lt;16,"tc","cs"))&amp;"/"&amp;IF(G4058&lt;11,G4058,IF(G4058&lt;16,G4058-10,G4058-15))&amp;".jpg"</f>
        <v>jingdian/yunnan/kunming/jd/9.jpg</v>
      </c>
      <c r="D4058" s="23">
        <f t="shared" si="191"/>
        <v>1</v>
      </c>
      <c r="E4058" s="2" t="str">
        <f>VLOOKUP(F4058,city!$A$4:$D$352,4,FALSE)</f>
        <v>昆明</v>
      </c>
      <c r="F4058" s="22">
        <f t="shared" si="189"/>
        <v>239</v>
      </c>
      <c r="G4058" s="22">
        <f>IF(VLOOKUP(F4057,city!$A$4:$H$352,8,FALSE)&gt;G4057,G4057+1,1)</f>
        <v>9</v>
      </c>
    </row>
    <row r="4059" spans="1:7" x14ac:dyDescent="0.15">
      <c r="A4059" s="23">
        <f t="shared" si="190"/>
        <v>123910</v>
      </c>
      <c r="B4059" s="24">
        <v>1</v>
      </c>
      <c r="C4059" s="28" t="str">
        <f>"jingdian/"&amp;VLOOKUP(E4059,city!$D$4:$P$352,12,FALSE)&amp;"/"&amp;VLOOKUP(E4059,city!$D$4:$P$352,13,FALSE)&amp;"/"&amp;IF(G4059&lt;11,"jd",IF(G4059&lt;16,"tc","cs"))&amp;"/"&amp;IF(G4059&lt;11,G4059,IF(G4059&lt;16,G4059-10,G4059-15))&amp;".jpg"</f>
        <v>jingdian/yunnan/kunming/jd/10.jpg</v>
      </c>
      <c r="D4059" s="23">
        <f t="shared" si="191"/>
        <v>1</v>
      </c>
      <c r="E4059" s="2" t="str">
        <f>VLOOKUP(F4059,city!$A$4:$D$352,4,FALSE)</f>
        <v>昆明</v>
      </c>
      <c r="F4059" s="22">
        <f t="shared" si="189"/>
        <v>239</v>
      </c>
      <c r="G4059" s="22">
        <f>IF(VLOOKUP(F4058,city!$A$4:$H$352,8,FALSE)&gt;G4058,G4058+1,1)</f>
        <v>10</v>
      </c>
    </row>
    <row r="4060" spans="1:7" x14ac:dyDescent="0.15">
      <c r="A4060" s="23">
        <f t="shared" si="190"/>
        <v>123951</v>
      </c>
      <c r="B4060" s="24">
        <v>4</v>
      </c>
      <c r="C4060" s="28" t="str">
        <f>"jingdian/"&amp;VLOOKUP(E4060,city!$D$4:$P$352,12,FALSE)&amp;"/"&amp;VLOOKUP(E4060,city!$D$4:$P$352,13,FALSE)&amp;"/"&amp;IF(G4060&lt;11,"jd",IF(G4060&lt;16,"tc","cs"))&amp;"/"&amp;IF(G4060&lt;11,G4060,IF(G4060&lt;16,G4060-10,G4060-15))&amp;".jpg"</f>
        <v>jingdian/yunnan/kunming/tc/1.jpg</v>
      </c>
      <c r="D4060" s="23">
        <f t="shared" si="191"/>
        <v>2</v>
      </c>
      <c r="E4060" s="2" t="str">
        <f>VLOOKUP(F4060,city!$A$4:$D$352,4,FALSE)</f>
        <v>昆明</v>
      </c>
      <c r="F4060" s="22">
        <f t="shared" si="189"/>
        <v>239</v>
      </c>
      <c r="G4060" s="22">
        <f>IF(VLOOKUP(F4059,city!$A$4:$H$352,8,FALSE)&gt;G4059,G4059+1,1)</f>
        <v>11</v>
      </c>
    </row>
    <row r="4061" spans="1:7" x14ac:dyDescent="0.15">
      <c r="A4061" s="23">
        <f t="shared" si="190"/>
        <v>123952</v>
      </c>
      <c r="B4061" s="24">
        <v>2</v>
      </c>
      <c r="C4061" s="28" t="str">
        <f>"jingdian/"&amp;VLOOKUP(E4061,city!$D$4:$P$352,12,FALSE)&amp;"/"&amp;VLOOKUP(E4061,city!$D$4:$P$352,13,FALSE)&amp;"/"&amp;IF(G4061&lt;11,"jd",IF(G4061&lt;16,"tc","cs"))&amp;"/"&amp;IF(G4061&lt;11,G4061,IF(G4061&lt;16,G4061-10,G4061-15))&amp;".jpg"</f>
        <v>jingdian/yunnan/kunming/tc/2.jpg</v>
      </c>
      <c r="D4061" s="23">
        <f t="shared" si="191"/>
        <v>2</v>
      </c>
      <c r="E4061" s="2" t="str">
        <f>VLOOKUP(F4061,city!$A$4:$D$352,4,FALSE)</f>
        <v>昆明</v>
      </c>
      <c r="F4061" s="22">
        <f t="shared" si="189"/>
        <v>239</v>
      </c>
      <c r="G4061" s="22">
        <f>IF(VLOOKUP(F4060,city!$A$4:$H$352,8,FALSE)&gt;G4060,G4060+1,1)</f>
        <v>12</v>
      </c>
    </row>
    <row r="4062" spans="1:7" x14ac:dyDescent="0.15">
      <c r="A4062" s="23">
        <f t="shared" si="190"/>
        <v>123953</v>
      </c>
      <c r="B4062" s="24">
        <v>2</v>
      </c>
      <c r="C4062" s="28" t="str">
        <f>"jingdian/"&amp;VLOOKUP(E4062,city!$D$4:$P$352,12,FALSE)&amp;"/"&amp;VLOOKUP(E4062,city!$D$4:$P$352,13,FALSE)&amp;"/"&amp;IF(G4062&lt;11,"jd",IF(G4062&lt;16,"tc","cs"))&amp;"/"&amp;IF(G4062&lt;11,G4062,IF(G4062&lt;16,G4062-10,G4062-15))&amp;".jpg"</f>
        <v>jingdian/yunnan/kunming/tc/3.jpg</v>
      </c>
      <c r="D4062" s="23">
        <f t="shared" si="191"/>
        <v>2</v>
      </c>
      <c r="E4062" s="2" t="str">
        <f>VLOOKUP(F4062,city!$A$4:$D$352,4,FALSE)</f>
        <v>昆明</v>
      </c>
      <c r="F4062" s="22">
        <f t="shared" si="189"/>
        <v>239</v>
      </c>
      <c r="G4062" s="22">
        <f>IF(VLOOKUP(F4061,city!$A$4:$H$352,8,FALSE)&gt;G4061,G4061+1,1)</f>
        <v>13</v>
      </c>
    </row>
    <row r="4063" spans="1:7" x14ac:dyDescent="0.15">
      <c r="A4063" s="23">
        <f t="shared" si="190"/>
        <v>123954</v>
      </c>
      <c r="B4063" s="24">
        <v>2</v>
      </c>
      <c r="C4063" s="28" t="str">
        <f>"jingdian/"&amp;VLOOKUP(E4063,city!$D$4:$P$352,12,FALSE)&amp;"/"&amp;VLOOKUP(E4063,city!$D$4:$P$352,13,FALSE)&amp;"/"&amp;IF(G4063&lt;11,"jd",IF(G4063&lt;16,"tc","cs"))&amp;"/"&amp;IF(G4063&lt;11,G4063,IF(G4063&lt;16,G4063-10,G4063-15))&amp;".jpg"</f>
        <v>jingdian/yunnan/kunming/tc/4.jpg</v>
      </c>
      <c r="D4063" s="23">
        <f t="shared" si="191"/>
        <v>2</v>
      </c>
      <c r="E4063" s="2" t="str">
        <f>VLOOKUP(F4063,city!$A$4:$D$352,4,FALSE)</f>
        <v>昆明</v>
      </c>
      <c r="F4063" s="22">
        <f t="shared" si="189"/>
        <v>239</v>
      </c>
      <c r="G4063" s="22">
        <f>IF(VLOOKUP(F4062,city!$A$4:$H$352,8,FALSE)&gt;G4062,G4062+1,1)</f>
        <v>14</v>
      </c>
    </row>
    <row r="4064" spans="1:7" x14ac:dyDescent="0.15">
      <c r="A4064" s="23">
        <f t="shared" si="190"/>
        <v>123955</v>
      </c>
      <c r="B4064" s="24">
        <v>3</v>
      </c>
      <c r="C4064" s="28" t="str">
        <f>"jingdian/"&amp;VLOOKUP(E4064,city!$D$4:$P$352,12,FALSE)&amp;"/"&amp;VLOOKUP(E4064,city!$D$4:$P$352,13,FALSE)&amp;"/"&amp;IF(G4064&lt;11,"jd",IF(G4064&lt;16,"tc","cs"))&amp;"/"&amp;IF(G4064&lt;11,G4064,IF(G4064&lt;16,G4064-10,G4064-15))&amp;".jpg"</f>
        <v>jingdian/yunnan/kunming/tc/5.jpg</v>
      </c>
      <c r="D4064" s="23">
        <f t="shared" si="191"/>
        <v>2</v>
      </c>
      <c r="E4064" s="2" t="str">
        <f>VLOOKUP(F4064,city!$A$4:$D$352,4,FALSE)</f>
        <v>昆明</v>
      </c>
      <c r="F4064" s="22">
        <f t="shared" si="189"/>
        <v>239</v>
      </c>
      <c r="G4064" s="22">
        <f>IF(VLOOKUP(F4063,city!$A$4:$H$352,8,FALSE)&gt;G4063,G4063+1,1)</f>
        <v>15</v>
      </c>
    </row>
    <row r="4065" spans="1:7" x14ac:dyDescent="0.15">
      <c r="A4065" s="23">
        <f t="shared" si="190"/>
        <v>123981</v>
      </c>
      <c r="B4065" s="24">
        <v>5</v>
      </c>
      <c r="C4065" s="28" t="str">
        <f>"jingdian/"&amp;VLOOKUP(E4065,city!$D$4:$P$352,12,FALSE)&amp;"/"&amp;VLOOKUP(E4065,city!$D$4:$P$352,13,FALSE)&amp;"/"&amp;IF(G4065&lt;11,"jd",IF(G4065&lt;16,"tc","cs"))&amp;"/"&amp;IF(G4065&lt;11,G4065,IF(G4065&lt;16,G4065-10,G4065-15))&amp;".jpg"</f>
        <v>jingdian/yunnan/kunming/cs/1.jpg</v>
      </c>
      <c r="D4065" s="23">
        <f t="shared" si="191"/>
        <v>3</v>
      </c>
      <c r="E4065" s="2" t="str">
        <f>VLOOKUP(F4065,city!$A$4:$D$352,4,FALSE)</f>
        <v>昆明</v>
      </c>
      <c r="F4065" s="22">
        <f t="shared" si="189"/>
        <v>239</v>
      </c>
      <c r="G4065" s="22">
        <f>IF(VLOOKUP(F4064,city!$A$4:$H$352,8,FALSE)&gt;G4064,G4064+1,1)</f>
        <v>16</v>
      </c>
    </row>
    <row r="4066" spans="1:7" x14ac:dyDescent="0.15">
      <c r="A4066" s="23">
        <f t="shared" si="190"/>
        <v>123982</v>
      </c>
      <c r="B4066" s="24">
        <v>3</v>
      </c>
      <c r="C4066" s="28" t="str">
        <f>"jingdian/"&amp;VLOOKUP(E4066,city!$D$4:$P$352,12,FALSE)&amp;"/"&amp;VLOOKUP(E4066,city!$D$4:$P$352,13,FALSE)&amp;"/"&amp;IF(G4066&lt;11,"jd",IF(G4066&lt;16,"tc","cs"))&amp;"/"&amp;IF(G4066&lt;11,G4066,IF(G4066&lt;16,G4066-10,G4066-15))&amp;".jpg"</f>
        <v>jingdian/yunnan/kunming/cs/2.jpg</v>
      </c>
      <c r="D4066" s="23">
        <f t="shared" si="191"/>
        <v>3</v>
      </c>
      <c r="E4066" s="2" t="str">
        <f>VLOOKUP(F4066,city!$A$4:$D$352,4,FALSE)</f>
        <v>昆明</v>
      </c>
      <c r="F4066" s="22">
        <f t="shared" si="189"/>
        <v>239</v>
      </c>
      <c r="G4066" s="22">
        <f>IF(VLOOKUP(F4065,city!$A$4:$H$352,8,FALSE)&gt;G4065,G4065+1,1)</f>
        <v>17</v>
      </c>
    </row>
    <row r="4067" spans="1:7" x14ac:dyDescent="0.15">
      <c r="A4067" s="23">
        <f t="shared" si="190"/>
        <v>124001</v>
      </c>
      <c r="B4067" s="24">
        <v>1</v>
      </c>
      <c r="C4067" s="28" t="str">
        <f>"jingdian/"&amp;VLOOKUP(E4067,city!$D$4:$P$352,12,FALSE)&amp;"/"&amp;VLOOKUP(E4067,city!$D$4:$P$352,13,FALSE)&amp;"/"&amp;IF(G4067&lt;11,"jd",IF(G4067&lt;16,"tc","cs"))&amp;"/"&amp;IF(G4067&lt;11,G4067,IF(G4067&lt;16,G4067-10,G4067-15))&amp;".jpg"</f>
        <v>jingdian/yunnan/qujing/jd/1.jpg</v>
      </c>
      <c r="D4067" s="23">
        <f t="shared" si="191"/>
        <v>1</v>
      </c>
      <c r="E4067" s="2" t="str">
        <f>VLOOKUP(F4067,city!$A$4:$D$352,4,FALSE)</f>
        <v>曲靖</v>
      </c>
      <c r="F4067" s="22">
        <f t="shared" si="189"/>
        <v>240</v>
      </c>
      <c r="G4067" s="22">
        <f>IF(VLOOKUP(F4066,city!$A$4:$H$352,8,FALSE)&gt;G4066,G4066+1,1)</f>
        <v>1</v>
      </c>
    </row>
    <row r="4068" spans="1:7" x14ac:dyDescent="0.15">
      <c r="A4068" s="23">
        <f t="shared" si="190"/>
        <v>124002</v>
      </c>
      <c r="B4068" s="24">
        <v>1</v>
      </c>
      <c r="C4068" s="28" t="str">
        <f>"jingdian/"&amp;VLOOKUP(E4068,city!$D$4:$P$352,12,FALSE)&amp;"/"&amp;VLOOKUP(E4068,city!$D$4:$P$352,13,FALSE)&amp;"/"&amp;IF(G4068&lt;11,"jd",IF(G4068&lt;16,"tc","cs"))&amp;"/"&amp;IF(G4068&lt;11,G4068,IF(G4068&lt;16,G4068-10,G4068-15))&amp;".jpg"</f>
        <v>jingdian/yunnan/qujing/jd/2.jpg</v>
      </c>
      <c r="D4068" s="23">
        <f t="shared" si="191"/>
        <v>1</v>
      </c>
      <c r="E4068" s="2" t="str">
        <f>VLOOKUP(F4068,city!$A$4:$D$352,4,FALSE)</f>
        <v>曲靖</v>
      </c>
      <c r="F4068" s="22">
        <f t="shared" si="189"/>
        <v>240</v>
      </c>
      <c r="G4068" s="22">
        <f>IF(VLOOKUP(F4067,city!$A$4:$H$352,8,FALSE)&gt;G4067,G4067+1,1)</f>
        <v>2</v>
      </c>
    </row>
    <row r="4069" spans="1:7" x14ac:dyDescent="0.15">
      <c r="A4069" s="23">
        <f t="shared" si="190"/>
        <v>124003</v>
      </c>
      <c r="B4069" s="24">
        <v>1</v>
      </c>
      <c r="C4069" s="28" t="str">
        <f>"jingdian/"&amp;VLOOKUP(E4069,city!$D$4:$P$352,12,FALSE)&amp;"/"&amp;VLOOKUP(E4069,city!$D$4:$P$352,13,FALSE)&amp;"/"&amp;IF(G4069&lt;11,"jd",IF(G4069&lt;16,"tc","cs"))&amp;"/"&amp;IF(G4069&lt;11,G4069,IF(G4069&lt;16,G4069-10,G4069-15))&amp;".jpg"</f>
        <v>jingdian/yunnan/qujing/jd/3.jpg</v>
      </c>
      <c r="D4069" s="23">
        <f t="shared" si="191"/>
        <v>1</v>
      </c>
      <c r="E4069" s="2" t="str">
        <f>VLOOKUP(F4069,city!$A$4:$D$352,4,FALSE)</f>
        <v>曲靖</v>
      </c>
      <c r="F4069" s="22">
        <f t="shared" si="189"/>
        <v>240</v>
      </c>
      <c r="G4069" s="22">
        <f>IF(VLOOKUP(F4068,city!$A$4:$H$352,8,FALSE)&gt;G4068,G4068+1,1)</f>
        <v>3</v>
      </c>
    </row>
    <row r="4070" spans="1:7" x14ac:dyDescent="0.15">
      <c r="A4070" s="23">
        <f t="shared" si="190"/>
        <v>124004</v>
      </c>
      <c r="B4070" s="24">
        <v>1</v>
      </c>
      <c r="C4070" s="28" t="str">
        <f>"jingdian/"&amp;VLOOKUP(E4070,city!$D$4:$P$352,12,FALSE)&amp;"/"&amp;VLOOKUP(E4070,city!$D$4:$P$352,13,FALSE)&amp;"/"&amp;IF(G4070&lt;11,"jd",IF(G4070&lt;16,"tc","cs"))&amp;"/"&amp;IF(G4070&lt;11,G4070,IF(G4070&lt;16,G4070-10,G4070-15))&amp;".jpg"</f>
        <v>jingdian/yunnan/qujing/jd/4.jpg</v>
      </c>
      <c r="D4070" s="23">
        <f t="shared" si="191"/>
        <v>1</v>
      </c>
      <c r="E4070" s="2" t="str">
        <f>VLOOKUP(F4070,city!$A$4:$D$352,4,FALSE)</f>
        <v>曲靖</v>
      </c>
      <c r="F4070" s="22">
        <f t="shared" ref="F4070:F4133" si="192">IF(G4070&gt;G4069,F4069,F4069+1)</f>
        <v>240</v>
      </c>
      <c r="G4070" s="22">
        <f>IF(VLOOKUP(F4069,city!$A$4:$H$352,8,FALSE)&gt;G4069,G4069+1,1)</f>
        <v>4</v>
      </c>
    </row>
    <row r="4071" spans="1:7" x14ac:dyDescent="0.15">
      <c r="A4071" s="23">
        <f t="shared" si="190"/>
        <v>124005</v>
      </c>
      <c r="B4071" s="24">
        <v>1</v>
      </c>
      <c r="C4071" s="28" t="str">
        <f>"jingdian/"&amp;VLOOKUP(E4071,city!$D$4:$P$352,12,FALSE)&amp;"/"&amp;VLOOKUP(E4071,city!$D$4:$P$352,13,FALSE)&amp;"/"&amp;IF(G4071&lt;11,"jd",IF(G4071&lt;16,"tc","cs"))&amp;"/"&amp;IF(G4071&lt;11,G4071,IF(G4071&lt;16,G4071-10,G4071-15))&amp;".jpg"</f>
        <v>jingdian/yunnan/qujing/jd/5.jpg</v>
      </c>
      <c r="D4071" s="23">
        <f t="shared" si="191"/>
        <v>1</v>
      </c>
      <c r="E4071" s="2" t="str">
        <f>VLOOKUP(F4071,city!$A$4:$D$352,4,FALSE)</f>
        <v>曲靖</v>
      </c>
      <c r="F4071" s="22">
        <f t="shared" si="192"/>
        <v>240</v>
      </c>
      <c r="G4071" s="22">
        <f>IF(VLOOKUP(F4070,city!$A$4:$H$352,8,FALSE)&gt;G4070,G4070+1,1)</f>
        <v>5</v>
      </c>
    </row>
    <row r="4072" spans="1:7" x14ac:dyDescent="0.15">
      <c r="A4072" s="23">
        <f t="shared" si="190"/>
        <v>124006</v>
      </c>
      <c r="B4072" s="24">
        <v>1</v>
      </c>
      <c r="C4072" s="28" t="str">
        <f>"jingdian/"&amp;VLOOKUP(E4072,city!$D$4:$P$352,12,FALSE)&amp;"/"&amp;VLOOKUP(E4072,city!$D$4:$P$352,13,FALSE)&amp;"/"&amp;IF(G4072&lt;11,"jd",IF(G4072&lt;16,"tc","cs"))&amp;"/"&amp;IF(G4072&lt;11,G4072,IF(G4072&lt;16,G4072-10,G4072-15))&amp;".jpg"</f>
        <v>jingdian/yunnan/qujing/jd/6.jpg</v>
      </c>
      <c r="D4072" s="23">
        <f t="shared" si="191"/>
        <v>1</v>
      </c>
      <c r="E4072" s="2" t="str">
        <f>VLOOKUP(F4072,city!$A$4:$D$352,4,FALSE)</f>
        <v>曲靖</v>
      </c>
      <c r="F4072" s="22">
        <f t="shared" si="192"/>
        <v>240</v>
      </c>
      <c r="G4072" s="22">
        <f>IF(VLOOKUP(F4071,city!$A$4:$H$352,8,FALSE)&gt;G4071,G4071+1,1)</f>
        <v>6</v>
      </c>
    </row>
    <row r="4073" spans="1:7" x14ac:dyDescent="0.15">
      <c r="A4073" s="23">
        <f t="shared" si="190"/>
        <v>124007</v>
      </c>
      <c r="B4073" s="24">
        <v>1</v>
      </c>
      <c r="C4073" s="28" t="str">
        <f>"jingdian/"&amp;VLOOKUP(E4073,city!$D$4:$P$352,12,FALSE)&amp;"/"&amp;VLOOKUP(E4073,city!$D$4:$P$352,13,FALSE)&amp;"/"&amp;IF(G4073&lt;11,"jd",IF(G4073&lt;16,"tc","cs"))&amp;"/"&amp;IF(G4073&lt;11,G4073,IF(G4073&lt;16,G4073-10,G4073-15))&amp;".jpg"</f>
        <v>jingdian/yunnan/qujing/jd/7.jpg</v>
      </c>
      <c r="D4073" s="23">
        <f t="shared" si="191"/>
        <v>1</v>
      </c>
      <c r="E4073" s="2" t="str">
        <f>VLOOKUP(F4073,city!$A$4:$D$352,4,FALSE)</f>
        <v>曲靖</v>
      </c>
      <c r="F4073" s="22">
        <f t="shared" si="192"/>
        <v>240</v>
      </c>
      <c r="G4073" s="22">
        <f>IF(VLOOKUP(F4072,city!$A$4:$H$352,8,FALSE)&gt;G4072,G4072+1,1)</f>
        <v>7</v>
      </c>
    </row>
    <row r="4074" spans="1:7" x14ac:dyDescent="0.15">
      <c r="A4074" s="23">
        <f t="shared" si="190"/>
        <v>124008</v>
      </c>
      <c r="B4074" s="24">
        <v>1</v>
      </c>
      <c r="C4074" s="28" t="str">
        <f>"jingdian/"&amp;VLOOKUP(E4074,city!$D$4:$P$352,12,FALSE)&amp;"/"&amp;VLOOKUP(E4074,city!$D$4:$P$352,13,FALSE)&amp;"/"&amp;IF(G4074&lt;11,"jd",IF(G4074&lt;16,"tc","cs"))&amp;"/"&amp;IF(G4074&lt;11,G4074,IF(G4074&lt;16,G4074-10,G4074-15))&amp;".jpg"</f>
        <v>jingdian/yunnan/qujing/jd/8.jpg</v>
      </c>
      <c r="D4074" s="23">
        <f t="shared" si="191"/>
        <v>1</v>
      </c>
      <c r="E4074" s="2" t="str">
        <f>VLOOKUP(F4074,city!$A$4:$D$352,4,FALSE)</f>
        <v>曲靖</v>
      </c>
      <c r="F4074" s="22">
        <f t="shared" si="192"/>
        <v>240</v>
      </c>
      <c r="G4074" s="22">
        <f>IF(VLOOKUP(F4073,city!$A$4:$H$352,8,FALSE)&gt;G4073,G4073+1,1)</f>
        <v>8</v>
      </c>
    </row>
    <row r="4075" spans="1:7" x14ac:dyDescent="0.15">
      <c r="A4075" s="23">
        <f t="shared" si="190"/>
        <v>124009</v>
      </c>
      <c r="B4075" s="24">
        <v>1</v>
      </c>
      <c r="C4075" s="28" t="str">
        <f>"jingdian/"&amp;VLOOKUP(E4075,city!$D$4:$P$352,12,FALSE)&amp;"/"&amp;VLOOKUP(E4075,city!$D$4:$P$352,13,FALSE)&amp;"/"&amp;IF(G4075&lt;11,"jd",IF(G4075&lt;16,"tc","cs"))&amp;"/"&amp;IF(G4075&lt;11,G4075,IF(G4075&lt;16,G4075-10,G4075-15))&amp;".jpg"</f>
        <v>jingdian/yunnan/qujing/jd/9.jpg</v>
      </c>
      <c r="D4075" s="23">
        <f t="shared" si="191"/>
        <v>1</v>
      </c>
      <c r="E4075" s="2" t="str">
        <f>VLOOKUP(F4075,city!$A$4:$D$352,4,FALSE)</f>
        <v>曲靖</v>
      </c>
      <c r="F4075" s="22">
        <f t="shared" si="192"/>
        <v>240</v>
      </c>
      <c r="G4075" s="22">
        <f>IF(VLOOKUP(F4074,city!$A$4:$H$352,8,FALSE)&gt;G4074,G4074+1,1)</f>
        <v>9</v>
      </c>
    </row>
    <row r="4076" spans="1:7" x14ac:dyDescent="0.15">
      <c r="A4076" s="23">
        <f t="shared" si="190"/>
        <v>124010</v>
      </c>
      <c r="B4076" s="24">
        <v>1</v>
      </c>
      <c r="C4076" s="28" t="str">
        <f>"jingdian/"&amp;VLOOKUP(E4076,city!$D$4:$P$352,12,FALSE)&amp;"/"&amp;VLOOKUP(E4076,city!$D$4:$P$352,13,FALSE)&amp;"/"&amp;IF(G4076&lt;11,"jd",IF(G4076&lt;16,"tc","cs"))&amp;"/"&amp;IF(G4076&lt;11,G4076,IF(G4076&lt;16,G4076-10,G4076-15))&amp;".jpg"</f>
        <v>jingdian/yunnan/qujing/jd/10.jpg</v>
      </c>
      <c r="D4076" s="23">
        <f t="shared" si="191"/>
        <v>1</v>
      </c>
      <c r="E4076" s="2" t="str">
        <f>VLOOKUP(F4076,city!$A$4:$D$352,4,FALSE)</f>
        <v>曲靖</v>
      </c>
      <c r="F4076" s="22">
        <f t="shared" si="192"/>
        <v>240</v>
      </c>
      <c r="G4076" s="22">
        <f>IF(VLOOKUP(F4075,city!$A$4:$H$352,8,FALSE)&gt;G4075,G4075+1,1)</f>
        <v>10</v>
      </c>
    </row>
    <row r="4077" spans="1:7" x14ac:dyDescent="0.15">
      <c r="A4077" s="23">
        <f t="shared" si="190"/>
        <v>124051</v>
      </c>
      <c r="B4077" s="24">
        <v>5</v>
      </c>
      <c r="C4077" s="28" t="str">
        <f>"jingdian/"&amp;VLOOKUP(E4077,city!$D$4:$P$352,12,FALSE)&amp;"/"&amp;VLOOKUP(E4077,city!$D$4:$P$352,13,FALSE)&amp;"/"&amp;IF(G4077&lt;11,"jd",IF(G4077&lt;16,"tc","cs"))&amp;"/"&amp;IF(G4077&lt;11,G4077,IF(G4077&lt;16,G4077-10,G4077-15))&amp;".jpg"</f>
        <v>jingdian/yunnan/qujing/tc/1.jpg</v>
      </c>
      <c r="D4077" s="23">
        <f t="shared" si="191"/>
        <v>2</v>
      </c>
      <c r="E4077" s="2" t="str">
        <f>VLOOKUP(F4077,city!$A$4:$D$352,4,FALSE)</f>
        <v>曲靖</v>
      </c>
      <c r="F4077" s="22">
        <f t="shared" si="192"/>
        <v>240</v>
      </c>
      <c r="G4077" s="22">
        <f>IF(VLOOKUP(F4076,city!$A$4:$H$352,8,FALSE)&gt;G4076,G4076+1,1)</f>
        <v>11</v>
      </c>
    </row>
    <row r="4078" spans="1:7" x14ac:dyDescent="0.15">
      <c r="A4078" s="23">
        <f t="shared" si="190"/>
        <v>124052</v>
      </c>
      <c r="B4078" s="24">
        <v>4</v>
      </c>
      <c r="C4078" s="28" t="str">
        <f>"jingdian/"&amp;VLOOKUP(E4078,city!$D$4:$P$352,12,FALSE)&amp;"/"&amp;VLOOKUP(E4078,city!$D$4:$P$352,13,FALSE)&amp;"/"&amp;IF(G4078&lt;11,"jd",IF(G4078&lt;16,"tc","cs"))&amp;"/"&amp;IF(G4078&lt;11,G4078,IF(G4078&lt;16,G4078-10,G4078-15))&amp;".jpg"</f>
        <v>jingdian/yunnan/qujing/tc/2.jpg</v>
      </c>
      <c r="D4078" s="23">
        <f t="shared" si="191"/>
        <v>2</v>
      </c>
      <c r="E4078" s="2" t="str">
        <f>VLOOKUP(F4078,city!$A$4:$D$352,4,FALSE)</f>
        <v>曲靖</v>
      </c>
      <c r="F4078" s="22">
        <f t="shared" si="192"/>
        <v>240</v>
      </c>
      <c r="G4078" s="22">
        <f>IF(VLOOKUP(F4077,city!$A$4:$H$352,8,FALSE)&gt;G4077,G4077+1,1)</f>
        <v>12</v>
      </c>
    </row>
    <row r="4079" spans="1:7" x14ac:dyDescent="0.15">
      <c r="A4079" s="23">
        <f t="shared" si="190"/>
        <v>124053</v>
      </c>
      <c r="B4079" s="24">
        <v>4</v>
      </c>
      <c r="C4079" s="28" t="str">
        <f>"jingdian/"&amp;VLOOKUP(E4079,city!$D$4:$P$352,12,FALSE)&amp;"/"&amp;VLOOKUP(E4079,city!$D$4:$P$352,13,FALSE)&amp;"/"&amp;IF(G4079&lt;11,"jd",IF(G4079&lt;16,"tc","cs"))&amp;"/"&amp;IF(G4079&lt;11,G4079,IF(G4079&lt;16,G4079-10,G4079-15))&amp;".jpg"</f>
        <v>jingdian/yunnan/qujing/tc/3.jpg</v>
      </c>
      <c r="D4079" s="23">
        <f t="shared" si="191"/>
        <v>2</v>
      </c>
      <c r="E4079" s="2" t="str">
        <f>VLOOKUP(F4079,city!$A$4:$D$352,4,FALSE)</f>
        <v>曲靖</v>
      </c>
      <c r="F4079" s="22">
        <f t="shared" si="192"/>
        <v>240</v>
      </c>
      <c r="G4079" s="22">
        <f>IF(VLOOKUP(F4078,city!$A$4:$H$352,8,FALSE)&gt;G4078,G4078+1,1)</f>
        <v>13</v>
      </c>
    </row>
    <row r="4080" spans="1:7" x14ac:dyDescent="0.15">
      <c r="A4080" s="23">
        <f t="shared" si="190"/>
        <v>124054</v>
      </c>
      <c r="B4080" s="24">
        <v>5</v>
      </c>
      <c r="C4080" s="28" t="str">
        <f>"jingdian/"&amp;VLOOKUP(E4080,city!$D$4:$P$352,12,FALSE)&amp;"/"&amp;VLOOKUP(E4080,city!$D$4:$P$352,13,FALSE)&amp;"/"&amp;IF(G4080&lt;11,"jd",IF(G4080&lt;16,"tc","cs"))&amp;"/"&amp;IF(G4080&lt;11,G4080,IF(G4080&lt;16,G4080-10,G4080-15))&amp;".jpg"</f>
        <v>jingdian/yunnan/qujing/tc/4.jpg</v>
      </c>
      <c r="D4080" s="23">
        <f t="shared" si="191"/>
        <v>2</v>
      </c>
      <c r="E4080" s="2" t="str">
        <f>VLOOKUP(F4080,city!$A$4:$D$352,4,FALSE)</f>
        <v>曲靖</v>
      </c>
      <c r="F4080" s="22">
        <f t="shared" si="192"/>
        <v>240</v>
      </c>
      <c r="G4080" s="22">
        <f>IF(VLOOKUP(F4079,city!$A$4:$H$352,8,FALSE)&gt;G4079,G4079+1,1)</f>
        <v>14</v>
      </c>
    </row>
    <row r="4081" spans="1:7" x14ac:dyDescent="0.15">
      <c r="A4081" s="23">
        <f t="shared" si="190"/>
        <v>124055</v>
      </c>
      <c r="B4081" s="24">
        <v>3</v>
      </c>
      <c r="C4081" s="28" t="str">
        <f>"jingdian/"&amp;VLOOKUP(E4081,city!$D$4:$P$352,12,FALSE)&amp;"/"&amp;VLOOKUP(E4081,city!$D$4:$P$352,13,FALSE)&amp;"/"&amp;IF(G4081&lt;11,"jd",IF(G4081&lt;16,"tc","cs"))&amp;"/"&amp;IF(G4081&lt;11,G4081,IF(G4081&lt;16,G4081-10,G4081-15))&amp;".jpg"</f>
        <v>jingdian/yunnan/qujing/tc/5.jpg</v>
      </c>
      <c r="D4081" s="23">
        <f t="shared" si="191"/>
        <v>2</v>
      </c>
      <c r="E4081" s="2" t="str">
        <f>VLOOKUP(F4081,city!$A$4:$D$352,4,FALSE)</f>
        <v>曲靖</v>
      </c>
      <c r="F4081" s="22">
        <f t="shared" si="192"/>
        <v>240</v>
      </c>
      <c r="G4081" s="22">
        <f>IF(VLOOKUP(F4080,city!$A$4:$H$352,8,FALSE)&gt;G4080,G4080+1,1)</f>
        <v>15</v>
      </c>
    </row>
    <row r="4082" spans="1:7" x14ac:dyDescent="0.15">
      <c r="A4082" s="23">
        <f t="shared" si="190"/>
        <v>124081</v>
      </c>
      <c r="B4082" s="24">
        <v>4</v>
      </c>
      <c r="C4082" s="28" t="str">
        <f>"jingdian/"&amp;VLOOKUP(E4082,city!$D$4:$P$352,12,FALSE)&amp;"/"&amp;VLOOKUP(E4082,city!$D$4:$P$352,13,FALSE)&amp;"/"&amp;IF(G4082&lt;11,"jd",IF(G4082&lt;16,"tc","cs"))&amp;"/"&amp;IF(G4082&lt;11,G4082,IF(G4082&lt;16,G4082-10,G4082-15))&amp;".jpg"</f>
        <v>jingdian/yunnan/qujing/cs/1.jpg</v>
      </c>
      <c r="D4082" s="23">
        <f t="shared" si="191"/>
        <v>3</v>
      </c>
      <c r="E4082" s="2" t="str">
        <f>VLOOKUP(F4082,city!$A$4:$D$352,4,FALSE)</f>
        <v>曲靖</v>
      </c>
      <c r="F4082" s="22">
        <f t="shared" si="192"/>
        <v>240</v>
      </c>
      <c r="G4082" s="22">
        <f>IF(VLOOKUP(F4081,city!$A$4:$H$352,8,FALSE)&gt;G4081,G4081+1,1)</f>
        <v>16</v>
      </c>
    </row>
    <row r="4083" spans="1:7" x14ac:dyDescent="0.15">
      <c r="A4083" s="23">
        <f t="shared" si="190"/>
        <v>124082</v>
      </c>
      <c r="B4083" s="24">
        <v>4</v>
      </c>
      <c r="C4083" s="28" t="str">
        <f>"jingdian/"&amp;VLOOKUP(E4083,city!$D$4:$P$352,12,FALSE)&amp;"/"&amp;VLOOKUP(E4083,city!$D$4:$P$352,13,FALSE)&amp;"/"&amp;IF(G4083&lt;11,"jd",IF(G4083&lt;16,"tc","cs"))&amp;"/"&amp;IF(G4083&lt;11,G4083,IF(G4083&lt;16,G4083-10,G4083-15))&amp;".jpg"</f>
        <v>jingdian/yunnan/qujing/cs/2.jpg</v>
      </c>
      <c r="D4083" s="23">
        <f t="shared" si="191"/>
        <v>3</v>
      </c>
      <c r="E4083" s="2" t="str">
        <f>VLOOKUP(F4083,city!$A$4:$D$352,4,FALSE)</f>
        <v>曲靖</v>
      </c>
      <c r="F4083" s="22">
        <f t="shared" si="192"/>
        <v>240</v>
      </c>
      <c r="G4083" s="22">
        <f>IF(VLOOKUP(F4082,city!$A$4:$H$352,8,FALSE)&gt;G4082,G4082+1,1)</f>
        <v>17</v>
      </c>
    </row>
    <row r="4084" spans="1:7" x14ac:dyDescent="0.15">
      <c r="A4084" s="23">
        <f t="shared" si="190"/>
        <v>124101</v>
      </c>
      <c r="B4084" s="24">
        <v>1</v>
      </c>
      <c r="C4084" s="28" t="str">
        <f>"jingdian/"&amp;VLOOKUP(E4084,city!$D$4:$P$352,12,FALSE)&amp;"/"&amp;VLOOKUP(E4084,city!$D$4:$P$352,13,FALSE)&amp;"/"&amp;IF(G4084&lt;11,"jd",IF(G4084&lt;16,"tc","cs"))&amp;"/"&amp;IF(G4084&lt;11,G4084,IF(G4084&lt;16,G4084-10,G4084-15))&amp;".jpg"</f>
        <v>jingdian/yunnan/yuxi/jd/1.jpg</v>
      </c>
      <c r="D4084" s="23">
        <f t="shared" si="191"/>
        <v>1</v>
      </c>
      <c r="E4084" s="2" t="str">
        <f>VLOOKUP(F4084,city!$A$4:$D$352,4,FALSE)</f>
        <v>玉溪</v>
      </c>
      <c r="F4084" s="22">
        <f t="shared" si="192"/>
        <v>241</v>
      </c>
      <c r="G4084" s="22">
        <f>IF(VLOOKUP(F4083,city!$A$4:$H$352,8,FALSE)&gt;G4083,G4083+1,1)</f>
        <v>1</v>
      </c>
    </row>
    <row r="4085" spans="1:7" x14ac:dyDescent="0.15">
      <c r="A4085" s="23">
        <f t="shared" si="190"/>
        <v>124102</v>
      </c>
      <c r="B4085" s="24">
        <v>1</v>
      </c>
      <c r="C4085" s="28" t="str">
        <f>"jingdian/"&amp;VLOOKUP(E4085,city!$D$4:$P$352,12,FALSE)&amp;"/"&amp;VLOOKUP(E4085,city!$D$4:$P$352,13,FALSE)&amp;"/"&amp;IF(G4085&lt;11,"jd",IF(G4085&lt;16,"tc","cs"))&amp;"/"&amp;IF(G4085&lt;11,G4085,IF(G4085&lt;16,G4085-10,G4085-15))&amp;".jpg"</f>
        <v>jingdian/yunnan/yuxi/jd/2.jpg</v>
      </c>
      <c r="D4085" s="23">
        <f t="shared" si="191"/>
        <v>1</v>
      </c>
      <c r="E4085" s="2" t="str">
        <f>VLOOKUP(F4085,city!$A$4:$D$352,4,FALSE)</f>
        <v>玉溪</v>
      </c>
      <c r="F4085" s="22">
        <f t="shared" si="192"/>
        <v>241</v>
      </c>
      <c r="G4085" s="22">
        <f>IF(VLOOKUP(F4084,city!$A$4:$H$352,8,FALSE)&gt;G4084,G4084+1,1)</f>
        <v>2</v>
      </c>
    </row>
    <row r="4086" spans="1:7" x14ac:dyDescent="0.15">
      <c r="A4086" s="23">
        <f t="shared" si="190"/>
        <v>124103</v>
      </c>
      <c r="B4086" s="24">
        <v>1</v>
      </c>
      <c r="C4086" s="28" t="str">
        <f>"jingdian/"&amp;VLOOKUP(E4086,city!$D$4:$P$352,12,FALSE)&amp;"/"&amp;VLOOKUP(E4086,city!$D$4:$P$352,13,FALSE)&amp;"/"&amp;IF(G4086&lt;11,"jd",IF(G4086&lt;16,"tc","cs"))&amp;"/"&amp;IF(G4086&lt;11,G4086,IF(G4086&lt;16,G4086-10,G4086-15))&amp;".jpg"</f>
        <v>jingdian/yunnan/yuxi/jd/3.jpg</v>
      </c>
      <c r="D4086" s="23">
        <f t="shared" si="191"/>
        <v>1</v>
      </c>
      <c r="E4086" s="2" t="str">
        <f>VLOOKUP(F4086,city!$A$4:$D$352,4,FALSE)</f>
        <v>玉溪</v>
      </c>
      <c r="F4086" s="22">
        <f t="shared" si="192"/>
        <v>241</v>
      </c>
      <c r="G4086" s="22">
        <f>IF(VLOOKUP(F4085,city!$A$4:$H$352,8,FALSE)&gt;G4085,G4085+1,1)</f>
        <v>3</v>
      </c>
    </row>
    <row r="4087" spans="1:7" x14ac:dyDescent="0.15">
      <c r="A4087" s="23">
        <f t="shared" si="190"/>
        <v>124104</v>
      </c>
      <c r="B4087" s="24">
        <v>1</v>
      </c>
      <c r="C4087" s="28" t="str">
        <f>"jingdian/"&amp;VLOOKUP(E4087,city!$D$4:$P$352,12,FALSE)&amp;"/"&amp;VLOOKUP(E4087,city!$D$4:$P$352,13,FALSE)&amp;"/"&amp;IF(G4087&lt;11,"jd",IF(G4087&lt;16,"tc","cs"))&amp;"/"&amp;IF(G4087&lt;11,G4087,IF(G4087&lt;16,G4087-10,G4087-15))&amp;".jpg"</f>
        <v>jingdian/yunnan/yuxi/jd/4.jpg</v>
      </c>
      <c r="D4087" s="23">
        <f t="shared" si="191"/>
        <v>1</v>
      </c>
      <c r="E4087" s="2" t="str">
        <f>VLOOKUP(F4087,city!$A$4:$D$352,4,FALSE)</f>
        <v>玉溪</v>
      </c>
      <c r="F4087" s="22">
        <f t="shared" si="192"/>
        <v>241</v>
      </c>
      <c r="G4087" s="22">
        <f>IF(VLOOKUP(F4086,city!$A$4:$H$352,8,FALSE)&gt;G4086,G4086+1,1)</f>
        <v>4</v>
      </c>
    </row>
    <row r="4088" spans="1:7" x14ac:dyDescent="0.15">
      <c r="A4088" s="23">
        <f t="shared" si="190"/>
        <v>124105</v>
      </c>
      <c r="B4088" s="24">
        <v>1</v>
      </c>
      <c r="C4088" s="28" t="str">
        <f>"jingdian/"&amp;VLOOKUP(E4088,city!$D$4:$P$352,12,FALSE)&amp;"/"&amp;VLOOKUP(E4088,city!$D$4:$P$352,13,FALSE)&amp;"/"&amp;IF(G4088&lt;11,"jd",IF(G4088&lt;16,"tc","cs"))&amp;"/"&amp;IF(G4088&lt;11,G4088,IF(G4088&lt;16,G4088-10,G4088-15))&amp;".jpg"</f>
        <v>jingdian/yunnan/yuxi/jd/5.jpg</v>
      </c>
      <c r="D4088" s="23">
        <f t="shared" si="191"/>
        <v>1</v>
      </c>
      <c r="E4088" s="2" t="str">
        <f>VLOOKUP(F4088,city!$A$4:$D$352,4,FALSE)</f>
        <v>玉溪</v>
      </c>
      <c r="F4088" s="22">
        <f t="shared" si="192"/>
        <v>241</v>
      </c>
      <c r="G4088" s="22">
        <f>IF(VLOOKUP(F4087,city!$A$4:$H$352,8,FALSE)&gt;G4087,G4087+1,1)</f>
        <v>5</v>
      </c>
    </row>
    <row r="4089" spans="1:7" x14ac:dyDescent="0.15">
      <c r="A4089" s="23">
        <f t="shared" si="190"/>
        <v>124106</v>
      </c>
      <c r="B4089" s="24">
        <v>1</v>
      </c>
      <c r="C4089" s="28" t="str">
        <f>"jingdian/"&amp;VLOOKUP(E4089,city!$D$4:$P$352,12,FALSE)&amp;"/"&amp;VLOOKUP(E4089,city!$D$4:$P$352,13,FALSE)&amp;"/"&amp;IF(G4089&lt;11,"jd",IF(G4089&lt;16,"tc","cs"))&amp;"/"&amp;IF(G4089&lt;11,G4089,IF(G4089&lt;16,G4089-10,G4089-15))&amp;".jpg"</f>
        <v>jingdian/yunnan/yuxi/jd/6.jpg</v>
      </c>
      <c r="D4089" s="23">
        <f t="shared" si="191"/>
        <v>1</v>
      </c>
      <c r="E4089" s="2" t="str">
        <f>VLOOKUP(F4089,city!$A$4:$D$352,4,FALSE)</f>
        <v>玉溪</v>
      </c>
      <c r="F4089" s="22">
        <f t="shared" si="192"/>
        <v>241</v>
      </c>
      <c r="G4089" s="22">
        <f>IF(VLOOKUP(F4088,city!$A$4:$H$352,8,FALSE)&gt;G4088,G4088+1,1)</f>
        <v>6</v>
      </c>
    </row>
    <row r="4090" spans="1:7" x14ac:dyDescent="0.15">
      <c r="A4090" s="23">
        <f t="shared" si="190"/>
        <v>124107</v>
      </c>
      <c r="B4090" s="24">
        <v>1</v>
      </c>
      <c r="C4090" s="28" t="str">
        <f>"jingdian/"&amp;VLOOKUP(E4090,city!$D$4:$P$352,12,FALSE)&amp;"/"&amp;VLOOKUP(E4090,city!$D$4:$P$352,13,FALSE)&amp;"/"&amp;IF(G4090&lt;11,"jd",IF(G4090&lt;16,"tc","cs"))&amp;"/"&amp;IF(G4090&lt;11,G4090,IF(G4090&lt;16,G4090-10,G4090-15))&amp;".jpg"</f>
        <v>jingdian/yunnan/yuxi/jd/7.jpg</v>
      </c>
      <c r="D4090" s="23">
        <f t="shared" si="191"/>
        <v>1</v>
      </c>
      <c r="E4090" s="2" t="str">
        <f>VLOOKUP(F4090,city!$A$4:$D$352,4,FALSE)</f>
        <v>玉溪</v>
      </c>
      <c r="F4090" s="22">
        <f t="shared" si="192"/>
        <v>241</v>
      </c>
      <c r="G4090" s="22">
        <f>IF(VLOOKUP(F4089,city!$A$4:$H$352,8,FALSE)&gt;G4089,G4089+1,1)</f>
        <v>7</v>
      </c>
    </row>
    <row r="4091" spans="1:7" x14ac:dyDescent="0.15">
      <c r="A4091" s="23">
        <f t="shared" si="190"/>
        <v>124108</v>
      </c>
      <c r="B4091" s="24">
        <v>1</v>
      </c>
      <c r="C4091" s="28" t="str">
        <f>"jingdian/"&amp;VLOOKUP(E4091,city!$D$4:$P$352,12,FALSE)&amp;"/"&amp;VLOOKUP(E4091,city!$D$4:$P$352,13,FALSE)&amp;"/"&amp;IF(G4091&lt;11,"jd",IF(G4091&lt;16,"tc","cs"))&amp;"/"&amp;IF(G4091&lt;11,G4091,IF(G4091&lt;16,G4091-10,G4091-15))&amp;".jpg"</f>
        <v>jingdian/yunnan/yuxi/jd/8.jpg</v>
      </c>
      <c r="D4091" s="23">
        <f t="shared" si="191"/>
        <v>1</v>
      </c>
      <c r="E4091" s="2" t="str">
        <f>VLOOKUP(F4091,city!$A$4:$D$352,4,FALSE)</f>
        <v>玉溪</v>
      </c>
      <c r="F4091" s="22">
        <f t="shared" si="192"/>
        <v>241</v>
      </c>
      <c r="G4091" s="22">
        <f>IF(VLOOKUP(F4090,city!$A$4:$H$352,8,FALSE)&gt;G4090,G4090+1,1)</f>
        <v>8</v>
      </c>
    </row>
    <row r="4092" spans="1:7" x14ac:dyDescent="0.15">
      <c r="A4092" s="23">
        <f t="shared" si="190"/>
        <v>124109</v>
      </c>
      <c r="B4092" s="24">
        <v>1</v>
      </c>
      <c r="C4092" s="28" t="str">
        <f>"jingdian/"&amp;VLOOKUP(E4092,city!$D$4:$P$352,12,FALSE)&amp;"/"&amp;VLOOKUP(E4092,city!$D$4:$P$352,13,FALSE)&amp;"/"&amp;IF(G4092&lt;11,"jd",IF(G4092&lt;16,"tc","cs"))&amp;"/"&amp;IF(G4092&lt;11,G4092,IF(G4092&lt;16,G4092-10,G4092-15))&amp;".jpg"</f>
        <v>jingdian/yunnan/yuxi/jd/9.jpg</v>
      </c>
      <c r="D4092" s="23">
        <f t="shared" si="191"/>
        <v>1</v>
      </c>
      <c r="E4092" s="2" t="str">
        <f>VLOOKUP(F4092,city!$A$4:$D$352,4,FALSE)</f>
        <v>玉溪</v>
      </c>
      <c r="F4092" s="22">
        <f t="shared" si="192"/>
        <v>241</v>
      </c>
      <c r="G4092" s="22">
        <f>IF(VLOOKUP(F4091,city!$A$4:$H$352,8,FALSE)&gt;G4091,G4091+1,1)</f>
        <v>9</v>
      </c>
    </row>
    <row r="4093" spans="1:7" x14ac:dyDescent="0.15">
      <c r="A4093" s="23">
        <f t="shared" si="190"/>
        <v>124110</v>
      </c>
      <c r="B4093" s="24">
        <v>1</v>
      </c>
      <c r="C4093" s="28" t="str">
        <f>"jingdian/"&amp;VLOOKUP(E4093,city!$D$4:$P$352,12,FALSE)&amp;"/"&amp;VLOOKUP(E4093,city!$D$4:$P$352,13,FALSE)&amp;"/"&amp;IF(G4093&lt;11,"jd",IF(G4093&lt;16,"tc","cs"))&amp;"/"&amp;IF(G4093&lt;11,G4093,IF(G4093&lt;16,G4093-10,G4093-15))&amp;".jpg"</f>
        <v>jingdian/yunnan/yuxi/jd/10.jpg</v>
      </c>
      <c r="D4093" s="23">
        <f t="shared" si="191"/>
        <v>1</v>
      </c>
      <c r="E4093" s="2" t="str">
        <f>VLOOKUP(F4093,city!$A$4:$D$352,4,FALSE)</f>
        <v>玉溪</v>
      </c>
      <c r="F4093" s="22">
        <f t="shared" si="192"/>
        <v>241</v>
      </c>
      <c r="G4093" s="22">
        <f>IF(VLOOKUP(F4092,city!$A$4:$H$352,8,FALSE)&gt;G4092,G4092+1,1)</f>
        <v>10</v>
      </c>
    </row>
    <row r="4094" spans="1:7" x14ac:dyDescent="0.15">
      <c r="A4094" s="23">
        <f t="shared" si="190"/>
        <v>124151</v>
      </c>
      <c r="B4094" s="24">
        <v>2</v>
      </c>
      <c r="C4094" s="28" t="str">
        <f>"jingdian/"&amp;VLOOKUP(E4094,city!$D$4:$P$352,12,FALSE)&amp;"/"&amp;VLOOKUP(E4094,city!$D$4:$P$352,13,FALSE)&amp;"/"&amp;IF(G4094&lt;11,"jd",IF(G4094&lt;16,"tc","cs"))&amp;"/"&amp;IF(G4094&lt;11,G4094,IF(G4094&lt;16,G4094-10,G4094-15))&amp;".jpg"</f>
        <v>jingdian/yunnan/yuxi/tc/1.jpg</v>
      </c>
      <c r="D4094" s="23">
        <f t="shared" si="191"/>
        <v>2</v>
      </c>
      <c r="E4094" s="2" t="str">
        <f>VLOOKUP(F4094,city!$A$4:$D$352,4,FALSE)</f>
        <v>玉溪</v>
      </c>
      <c r="F4094" s="22">
        <f t="shared" si="192"/>
        <v>241</v>
      </c>
      <c r="G4094" s="22">
        <f>IF(VLOOKUP(F4093,city!$A$4:$H$352,8,FALSE)&gt;G4093,G4093+1,1)</f>
        <v>11</v>
      </c>
    </row>
    <row r="4095" spans="1:7" x14ac:dyDescent="0.15">
      <c r="A4095" s="23">
        <f t="shared" si="190"/>
        <v>124152</v>
      </c>
      <c r="B4095" s="24">
        <v>2</v>
      </c>
      <c r="C4095" s="28" t="str">
        <f>"jingdian/"&amp;VLOOKUP(E4095,city!$D$4:$P$352,12,FALSE)&amp;"/"&amp;VLOOKUP(E4095,city!$D$4:$P$352,13,FALSE)&amp;"/"&amp;IF(G4095&lt;11,"jd",IF(G4095&lt;16,"tc","cs"))&amp;"/"&amp;IF(G4095&lt;11,G4095,IF(G4095&lt;16,G4095-10,G4095-15))&amp;".jpg"</f>
        <v>jingdian/yunnan/yuxi/tc/2.jpg</v>
      </c>
      <c r="D4095" s="23">
        <f t="shared" si="191"/>
        <v>2</v>
      </c>
      <c r="E4095" s="2" t="str">
        <f>VLOOKUP(F4095,city!$A$4:$D$352,4,FALSE)</f>
        <v>玉溪</v>
      </c>
      <c r="F4095" s="22">
        <f t="shared" si="192"/>
        <v>241</v>
      </c>
      <c r="G4095" s="22">
        <f>IF(VLOOKUP(F4094,city!$A$4:$H$352,8,FALSE)&gt;G4094,G4094+1,1)</f>
        <v>12</v>
      </c>
    </row>
    <row r="4096" spans="1:7" x14ac:dyDescent="0.15">
      <c r="A4096" s="23">
        <f t="shared" si="190"/>
        <v>124153</v>
      </c>
      <c r="B4096" s="24">
        <v>2</v>
      </c>
      <c r="C4096" s="28" t="str">
        <f>"jingdian/"&amp;VLOOKUP(E4096,city!$D$4:$P$352,12,FALSE)&amp;"/"&amp;VLOOKUP(E4096,city!$D$4:$P$352,13,FALSE)&amp;"/"&amp;IF(G4096&lt;11,"jd",IF(G4096&lt;16,"tc","cs"))&amp;"/"&amp;IF(G4096&lt;11,G4096,IF(G4096&lt;16,G4096-10,G4096-15))&amp;".jpg"</f>
        <v>jingdian/yunnan/yuxi/tc/3.jpg</v>
      </c>
      <c r="D4096" s="23">
        <f t="shared" si="191"/>
        <v>2</v>
      </c>
      <c r="E4096" s="2" t="str">
        <f>VLOOKUP(F4096,city!$A$4:$D$352,4,FALSE)</f>
        <v>玉溪</v>
      </c>
      <c r="F4096" s="22">
        <f t="shared" si="192"/>
        <v>241</v>
      </c>
      <c r="G4096" s="22">
        <f>IF(VLOOKUP(F4095,city!$A$4:$H$352,8,FALSE)&gt;G4095,G4095+1,1)</f>
        <v>13</v>
      </c>
    </row>
    <row r="4097" spans="1:7" x14ac:dyDescent="0.15">
      <c r="A4097" s="23">
        <f t="shared" si="190"/>
        <v>124154</v>
      </c>
      <c r="B4097" s="24">
        <v>2</v>
      </c>
      <c r="C4097" s="28" t="str">
        <f>"jingdian/"&amp;VLOOKUP(E4097,city!$D$4:$P$352,12,FALSE)&amp;"/"&amp;VLOOKUP(E4097,city!$D$4:$P$352,13,FALSE)&amp;"/"&amp;IF(G4097&lt;11,"jd",IF(G4097&lt;16,"tc","cs"))&amp;"/"&amp;IF(G4097&lt;11,G4097,IF(G4097&lt;16,G4097-10,G4097-15))&amp;".jpg"</f>
        <v>jingdian/yunnan/yuxi/tc/4.jpg</v>
      </c>
      <c r="D4097" s="23">
        <f t="shared" si="191"/>
        <v>2</v>
      </c>
      <c r="E4097" s="2" t="str">
        <f>VLOOKUP(F4097,city!$A$4:$D$352,4,FALSE)</f>
        <v>玉溪</v>
      </c>
      <c r="F4097" s="22">
        <f t="shared" si="192"/>
        <v>241</v>
      </c>
      <c r="G4097" s="22">
        <f>IF(VLOOKUP(F4096,city!$A$4:$H$352,8,FALSE)&gt;G4096,G4096+1,1)</f>
        <v>14</v>
      </c>
    </row>
    <row r="4098" spans="1:7" x14ac:dyDescent="0.15">
      <c r="A4098" s="23">
        <f t="shared" si="190"/>
        <v>124155</v>
      </c>
      <c r="B4098" s="24">
        <v>4</v>
      </c>
      <c r="C4098" s="28" t="str">
        <f>"jingdian/"&amp;VLOOKUP(E4098,city!$D$4:$P$352,12,FALSE)&amp;"/"&amp;VLOOKUP(E4098,city!$D$4:$P$352,13,FALSE)&amp;"/"&amp;IF(G4098&lt;11,"jd",IF(G4098&lt;16,"tc","cs"))&amp;"/"&amp;IF(G4098&lt;11,G4098,IF(G4098&lt;16,G4098-10,G4098-15))&amp;".jpg"</f>
        <v>jingdian/yunnan/yuxi/tc/5.jpg</v>
      </c>
      <c r="D4098" s="23">
        <f t="shared" si="191"/>
        <v>2</v>
      </c>
      <c r="E4098" s="2" t="str">
        <f>VLOOKUP(F4098,city!$A$4:$D$352,4,FALSE)</f>
        <v>玉溪</v>
      </c>
      <c r="F4098" s="22">
        <f t="shared" si="192"/>
        <v>241</v>
      </c>
      <c r="G4098" s="22">
        <f>IF(VLOOKUP(F4097,city!$A$4:$H$352,8,FALSE)&gt;G4097,G4097+1,1)</f>
        <v>15</v>
      </c>
    </row>
    <row r="4099" spans="1:7" x14ac:dyDescent="0.15">
      <c r="A4099" s="23">
        <f t="shared" si="190"/>
        <v>124181</v>
      </c>
      <c r="B4099" s="24">
        <v>5</v>
      </c>
      <c r="C4099" s="28" t="str">
        <f>"jingdian/"&amp;VLOOKUP(E4099,city!$D$4:$P$352,12,FALSE)&amp;"/"&amp;VLOOKUP(E4099,city!$D$4:$P$352,13,FALSE)&amp;"/"&amp;IF(G4099&lt;11,"jd",IF(G4099&lt;16,"tc","cs"))&amp;"/"&amp;IF(G4099&lt;11,G4099,IF(G4099&lt;16,G4099-10,G4099-15))&amp;".jpg"</f>
        <v>jingdian/yunnan/yuxi/cs/1.jpg</v>
      </c>
      <c r="D4099" s="23">
        <f t="shared" si="191"/>
        <v>3</v>
      </c>
      <c r="E4099" s="2" t="str">
        <f>VLOOKUP(F4099,city!$A$4:$D$352,4,FALSE)</f>
        <v>玉溪</v>
      </c>
      <c r="F4099" s="22">
        <f t="shared" si="192"/>
        <v>241</v>
      </c>
      <c r="G4099" s="22">
        <f>IF(VLOOKUP(F4098,city!$A$4:$H$352,8,FALSE)&gt;G4098,G4098+1,1)</f>
        <v>16</v>
      </c>
    </row>
    <row r="4100" spans="1:7" x14ac:dyDescent="0.15">
      <c r="A4100" s="23">
        <f t="shared" si="190"/>
        <v>124182</v>
      </c>
      <c r="B4100" s="24">
        <v>5</v>
      </c>
      <c r="C4100" s="28" t="str">
        <f>"jingdian/"&amp;VLOOKUP(E4100,city!$D$4:$P$352,12,FALSE)&amp;"/"&amp;VLOOKUP(E4100,city!$D$4:$P$352,13,FALSE)&amp;"/"&amp;IF(G4100&lt;11,"jd",IF(G4100&lt;16,"tc","cs"))&amp;"/"&amp;IF(G4100&lt;11,G4100,IF(G4100&lt;16,G4100-10,G4100-15))&amp;".jpg"</f>
        <v>jingdian/yunnan/yuxi/cs/2.jpg</v>
      </c>
      <c r="D4100" s="23">
        <f t="shared" si="191"/>
        <v>3</v>
      </c>
      <c r="E4100" s="2" t="str">
        <f>VLOOKUP(F4100,city!$A$4:$D$352,4,FALSE)</f>
        <v>玉溪</v>
      </c>
      <c r="F4100" s="22">
        <f t="shared" si="192"/>
        <v>241</v>
      </c>
      <c r="G4100" s="22">
        <f>IF(VLOOKUP(F4099,city!$A$4:$H$352,8,FALSE)&gt;G4099,G4099+1,1)</f>
        <v>17</v>
      </c>
    </row>
    <row r="4101" spans="1:7" x14ac:dyDescent="0.15">
      <c r="A4101" s="23">
        <f t="shared" ref="A4101:A4164" si="193">IF(G4101&lt;11,G4101,IF(G4101&lt;16,G4101+40,G4101+65))+F4101*100+100000</f>
        <v>124201</v>
      </c>
      <c r="B4101" s="24">
        <v>1</v>
      </c>
      <c r="C4101" s="28" t="str">
        <f>"jingdian/"&amp;VLOOKUP(E4101,city!$D$4:$P$352,12,FALSE)&amp;"/"&amp;VLOOKUP(E4101,city!$D$4:$P$352,13,FALSE)&amp;"/"&amp;IF(G4101&lt;11,"jd",IF(G4101&lt;16,"tc","cs"))&amp;"/"&amp;IF(G4101&lt;11,G4101,IF(G4101&lt;16,G4101-10,G4101-15))&amp;".jpg"</f>
        <v>jingdian/yunnan/zhaotong/jd/1.jpg</v>
      </c>
      <c r="D4101" s="23">
        <f t="shared" ref="D4101:D4164" si="194">IF(G4101&lt;11,1,IF(G4101&lt;16,2,3))</f>
        <v>1</v>
      </c>
      <c r="E4101" s="2" t="str">
        <f>VLOOKUP(F4101,city!$A$4:$D$352,4,FALSE)</f>
        <v>昭通</v>
      </c>
      <c r="F4101" s="22">
        <f t="shared" si="192"/>
        <v>242</v>
      </c>
      <c r="G4101" s="22">
        <f>IF(VLOOKUP(F4100,city!$A$4:$H$352,8,FALSE)&gt;G4100,G4100+1,1)</f>
        <v>1</v>
      </c>
    </row>
    <row r="4102" spans="1:7" x14ac:dyDescent="0.15">
      <c r="A4102" s="23">
        <f t="shared" si="193"/>
        <v>124202</v>
      </c>
      <c r="B4102" s="24">
        <v>1</v>
      </c>
      <c r="C4102" s="28" t="str">
        <f>"jingdian/"&amp;VLOOKUP(E4102,city!$D$4:$P$352,12,FALSE)&amp;"/"&amp;VLOOKUP(E4102,city!$D$4:$P$352,13,FALSE)&amp;"/"&amp;IF(G4102&lt;11,"jd",IF(G4102&lt;16,"tc","cs"))&amp;"/"&amp;IF(G4102&lt;11,G4102,IF(G4102&lt;16,G4102-10,G4102-15))&amp;".jpg"</f>
        <v>jingdian/yunnan/zhaotong/jd/2.jpg</v>
      </c>
      <c r="D4102" s="23">
        <f t="shared" si="194"/>
        <v>1</v>
      </c>
      <c r="E4102" s="2" t="str">
        <f>VLOOKUP(F4102,city!$A$4:$D$352,4,FALSE)</f>
        <v>昭通</v>
      </c>
      <c r="F4102" s="22">
        <f t="shared" si="192"/>
        <v>242</v>
      </c>
      <c r="G4102" s="22">
        <f>IF(VLOOKUP(F4101,city!$A$4:$H$352,8,FALSE)&gt;G4101,G4101+1,1)</f>
        <v>2</v>
      </c>
    </row>
    <row r="4103" spans="1:7" x14ac:dyDescent="0.15">
      <c r="A4103" s="23">
        <f t="shared" si="193"/>
        <v>124203</v>
      </c>
      <c r="B4103" s="24">
        <v>1</v>
      </c>
      <c r="C4103" s="28" t="str">
        <f>"jingdian/"&amp;VLOOKUP(E4103,city!$D$4:$P$352,12,FALSE)&amp;"/"&amp;VLOOKUP(E4103,city!$D$4:$P$352,13,FALSE)&amp;"/"&amp;IF(G4103&lt;11,"jd",IF(G4103&lt;16,"tc","cs"))&amp;"/"&amp;IF(G4103&lt;11,G4103,IF(G4103&lt;16,G4103-10,G4103-15))&amp;".jpg"</f>
        <v>jingdian/yunnan/zhaotong/jd/3.jpg</v>
      </c>
      <c r="D4103" s="23">
        <f t="shared" si="194"/>
        <v>1</v>
      </c>
      <c r="E4103" s="2" t="str">
        <f>VLOOKUP(F4103,city!$A$4:$D$352,4,FALSE)</f>
        <v>昭通</v>
      </c>
      <c r="F4103" s="22">
        <f t="shared" si="192"/>
        <v>242</v>
      </c>
      <c r="G4103" s="22">
        <f>IF(VLOOKUP(F4102,city!$A$4:$H$352,8,FALSE)&gt;G4102,G4102+1,1)</f>
        <v>3</v>
      </c>
    </row>
    <row r="4104" spans="1:7" x14ac:dyDescent="0.15">
      <c r="A4104" s="23">
        <f t="shared" si="193"/>
        <v>124204</v>
      </c>
      <c r="B4104" s="24">
        <v>1</v>
      </c>
      <c r="C4104" s="28" t="str">
        <f>"jingdian/"&amp;VLOOKUP(E4104,city!$D$4:$P$352,12,FALSE)&amp;"/"&amp;VLOOKUP(E4104,city!$D$4:$P$352,13,FALSE)&amp;"/"&amp;IF(G4104&lt;11,"jd",IF(G4104&lt;16,"tc","cs"))&amp;"/"&amp;IF(G4104&lt;11,G4104,IF(G4104&lt;16,G4104-10,G4104-15))&amp;".jpg"</f>
        <v>jingdian/yunnan/zhaotong/jd/4.jpg</v>
      </c>
      <c r="D4104" s="23">
        <f t="shared" si="194"/>
        <v>1</v>
      </c>
      <c r="E4104" s="2" t="str">
        <f>VLOOKUP(F4104,city!$A$4:$D$352,4,FALSE)</f>
        <v>昭通</v>
      </c>
      <c r="F4104" s="22">
        <f t="shared" si="192"/>
        <v>242</v>
      </c>
      <c r="G4104" s="22">
        <f>IF(VLOOKUP(F4103,city!$A$4:$H$352,8,FALSE)&gt;G4103,G4103+1,1)</f>
        <v>4</v>
      </c>
    </row>
    <row r="4105" spans="1:7" x14ac:dyDescent="0.15">
      <c r="A4105" s="23">
        <f t="shared" si="193"/>
        <v>124205</v>
      </c>
      <c r="B4105" s="24">
        <v>1</v>
      </c>
      <c r="C4105" s="28" t="str">
        <f>"jingdian/"&amp;VLOOKUP(E4105,city!$D$4:$P$352,12,FALSE)&amp;"/"&amp;VLOOKUP(E4105,city!$D$4:$P$352,13,FALSE)&amp;"/"&amp;IF(G4105&lt;11,"jd",IF(G4105&lt;16,"tc","cs"))&amp;"/"&amp;IF(G4105&lt;11,G4105,IF(G4105&lt;16,G4105-10,G4105-15))&amp;".jpg"</f>
        <v>jingdian/yunnan/zhaotong/jd/5.jpg</v>
      </c>
      <c r="D4105" s="23">
        <f t="shared" si="194"/>
        <v>1</v>
      </c>
      <c r="E4105" s="2" t="str">
        <f>VLOOKUP(F4105,city!$A$4:$D$352,4,FALSE)</f>
        <v>昭通</v>
      </c>
      <c r="F4105" s="22">
        <f t="shared" si="192"/>
        <v>242</v>
      </c>
      <c r="G4105" s="22">
        <f>IF(VLOOKUP(F4104,city!$A$4:$H$352,8,FALSE)&gt;G4104,G4104+1,1)</f>
        <v>5</v>
      </c>
    </row>
    <row r="4106" spans="1:7" x14ac:dyDescent="0.15">
      <c r="A4106" s="23">
        <f t="shared" si="193"/>
        <v>124206</v>
      </c>
      <c r="B4106" s="24">
        <v>1</v>
      </c>
      <c r="C4106" s="28" t="str">
        <f>"jingdian/"&amp;VLOOKUP(E4106,city!$D$4:$P$352,12,FALSE)&amp;"/"&amp;VLOOKUP(E4106,city!$D$4:$P$352,13,FALSE)&amp;"/"&amp;IF(G4106&lt;11,"jd",IF(G4106&lt;16,"tc","cs"))&amp;"/"&amp;IF(G4106&lt;11,G4106,IF(G4106&lt;16,G4106-10,G4106-15))&amp;".jpg"</f>
        <v>jingdian/yunnan/zhaotong/jd/6.jpg</v>
      </c>
      <c r="D4106" s="23">
        <f t="shared" si="194"/>
        <v>1</v>
      </c>
      <c r="E4106" s="2" t="str">
        <f>VLOOKUP(F4106,city!$A$4:$D$352,4,FALSE)</f>
        <v>昭通</v>
      </c>
      <c r="F4106" s="22">
        <f t="shared" si="192"/>
        <v>242</v>
      </c>
      <c r="G4106" s="22">
        <f>IF(VLOOKUP(F4105,city!$A$4:$H$352,8,FALSE)&gt;G4105,G4105+1,1)</f>
        <v>6</v>
      </c>
    </row>
    <row r="4107" spans="1:7" x14ac:dyDescent="0.15">
      <c r="A4107" s="23">
        <f t="shared" si="193"/>
        <v>124207</v>
      </c>
      <c r="B4107" s="24">
        <v>1</v>
      </c>
      <c r="C4107" s="28" t="str">
        <f>"jingdian/"&amp;VLOOKUP(E4107,city!$D$4:$P$352,12,FALSE)&amp;"/"&amp;VLOOKUP(E4107,city!$D$4:$P$352,13,FALSE)&amp;"/"&amp;IF(G4107&lt;11,"jd",IF(G4107&lt;16,"tc","cs"))&amp;"/"&amp;IF(G4107&lt;11,G4107,IF(G4107&lt;16,G4107-10,G4107-15))&amp;".jpg"</f>
        <v>jingdian/yunnan/zhaotong/jd/7.jpg</v>
      </c>
      <c r="D4107" s="23">
        <f t="shared" si="194"/>
        <v>1</v>
      </c>
      <c r="E4107" s="2" t="str">
        <f>VLOOKUP(F4107,city!$A$4:$D$352,4,FALSE)</f>
        <v>昭通</v>
      </c>
      <c r="F4107" s="22">
        <f t="shared" si="192"/>
        <v>242</v>
      </c>
      <c r="G4107" s="22">
        <f>IF(VLOOKUP(F4106,city!$A$4:$H$352,8,FALSE)&gt;G4106,G4106+1,1)</f>
        <v>7</v>
      </c>
    </row>
    <row r="4108" spans="1:7" x14ac:dyDescent="0.15">
      <c r="A4108" s="23">
        <f t="shared" si="193"/>
        <v>124208</v>
      </c>
      <c r="B4108" s="24">
        <v>1</v>
      </c>
      <c r="C4108" s="28" t="str">
        <f>"jingdian/"&amp;VLOOKUP(E4108,city!$D$4:$P$352,12,FALSE)&amp;"/"&amp;VLOOKUP(E4108,city!$D$4:$P$352,13,FALSE)&amp;"/"&amp;IF(G4108&lt;11,"jd",IF(G4108&lt;16,"tc","cs"))&amp;"/"&amp;IF(G4108&lt;11,G4108,IF(G4108&lt;16,G4108-10,G4108-15))&amp;".jpg"</f>
        <v>jingdian/yunnan/zhaotong/jd/8.jpg</v>
      </c>
      <c r="D4108" s="23">
        <f t="shared" si="194"/>
        <v>1</v>
      </c>
      <c r="E4108" s="2" t="str">
        <f>VLOOKUP(F4108,city!$A$4:$D$352,4,FALSE)</f>
        <v>昭通</v>
      </c>
      <c r="F4108" s="22">
        <f t="shared" si="192"/>
        <v>242</v>
      </c>
      <c r="G4108" s="22">
        <f>IF(VLOOKUP(F4107,city!$A$4:$H$352,8,FALSE)&gt;G4107,G4107+1,1)</f>
        <v>8</v>
      </c>
    </row>
    <row r="4109" spans="1:7" x14ac:dyDescent="0.15">
      <c r="A4109" s="23">
        <f t="shared" si="193"/>
        <v>124209</v>
      </c>
      <c r="B4109" s="24">
        <v>1</v>
      </c>
      <c r="C4109" s="28" t="str">
        <f>"jingdian/"&amp;VLOOKUP(E4109,city!$D$4:$P$352,12,FALSE)&amp;"/"&amp;VLOOKUP(E4109,city!$D$4:$P$352,13,FALSE)&amp;"/"&amp;IF(G4109&lt;11,"jd",IF(G4109&lt;16,"tc","cs"))&amp;"/"&amp;IF(G4109&lt;11,G4109,IF(G4109&lt;16,G4109-10,G4109-15))&amp;".jpg"</f>
        <v>jingdian/yunnan/zhaotong/jd/9.jpg</v>
      </c>
      <c r="D4109" s="23">
        <f t="shared" si="194"/>
        <v>1</v>
      </c>
      <c r="E4109" s="2" t="str">
        <f>VLOOKUP(F4109,city!$A$4:$D$352,4,FALSE)</f>
        <v>昭通</v>
      </c>
      <c r="F4109" s="22">
        <f t="shared" si="192"/>
        <v>242</v>
      </c>
      <c r="G4109" s="22">
        <f>IF(VLOOKUP(F4108,city!$A$4:$H$352,8,FALSE)&gt;G4108,G4108+1,1)</f>
        <v>9</v>
      </c>
    </row>
    <row r="4110" spans="1:7" x14ac:dyDescent="0.15">
      <c r="A4110" s="23">
        <f t="shared" si="193"/>
        <v>124210</v>
      </c>
      <c r="B4110" s="24">
        <v>1</v>
      </c>
      <c r="C4110" s="28" t="str">
        <f>"jingdian/"&amp;VLOOKUP(E4110,city!$D$4:$P$352,12,FALSE)&amp;"/"&amp;VLOOKUP(E4110,city!$D$4:$P$352,13,FALSE)&amp;"/"&amp;IF(G4110&lt;11,"jd",IF(G4110&lt;16,"tc","cs"))&amp;"/"&amp;IF(G4110&lt;11,G4110,IF(G4110&lt;16,G4110-10,G4110-15))&amp;".jpg"</f>
        <v>jingdian/yunnan/zhaotong/jd/10.jpg</v>
      </c>
      <c r="D4110" s="23">
        <f t="shared" si="194"/>
        <v>1</v>
      </c>
      <c r="E4110" s="2" t="str">
        <f>VLOOKUP(F4110,city!$A$4:$D$352,4,FALSE)</f>
        <v>昭通</v>
      </c>
      <c r="F4110" s="22">
        <f t="shared" si="192"/>
        <v>242</v>
      </c>
      <c r="G4110" s="22">
        <f>IF(VLOOKUP(F4109,city!$A$4:$H$352,8,FALSE)&gt;G4109,G4109+1,1)</f>
        <v>10</v>
      </c>
    </row>
    <row r="4111" spans="1:7" x14ac:dyDescent="0.15">
      <c r="A4111" s="23">
        <f t="shared" si="193"/>
        <v>124251</v>
      </c>
      <c r="B4111" s="24">
        <v>4</v>
      </c>
      <c r="C4111" s="28" t="str">
        <f>"jingdian/"&amp;VLOOKUP(E4111,city!$D$4:$P$352,12,FALSE)&amp;"/"&amp;VLOOKUP(E4111,city!$D$4:$P$352,13,FALSE)&amp;"/"&amp;IF(G4111&lt;11,"jd",IF(G4111&lt;16,"tc","cs"))&amp;"/"&amp;IF(G4111&lt;11,G4111,IF(G4111&lt;16,G4111-10,G4111-15))&amp;".jpg"</f>
        <v>jingdian/yunnan/zhaotong/tc/1.jpg</v>
      </c>
      <c r="D4111" s="23">
        <f t="shared" si="194"/>
        <v>2</v>
      </c>
      <c r="E4111" s="2" t="str">
        <f>VLOOKUP(F4111,city!$A$4:$D$352,4,FALSE)</f>
        <v>昭通</v>
      </c>
      <c r="F4111" s="22">
        <f t="shared" si="192"/>
        <v>242</v>
      </c>
      <c r="G4111" s="22">
        <f>IF(VLOOKUP(F4110,city!$A$4:$H$352,8,FALSE)&gt;G4110,G4110+1,1)</f>
        <v>11</v>
      </c>
    </row>
    <row r="4112" spans="1:7" x14ac:dyDescent="0.15">
      <c r="A4112" s="23">
        <f t="shared" si="193"/>
        <v>124252</v>
      </c>
      <c r="B4112" s="24">
        <v>3</v>
      </c>
      <c r="C4112" s="28" t="str">
        <f>"jingdian/"&amp;VLOOKUP(E4112,city!$D$4:$P$352,12,FALSE)&amp;"/"&amp;VLOOKUP(E4112,city!$D$4:$P$352,13,FALSE)&amp;"/"&amp;IF(G4112&lt;11,"jd",IF(G4112&lt;16,"tc","cs"))&amp;"/"&amp;IF(G4112&lt;11,G4112,IF(G4112&lt;16,G4112-10,G4112-15))&amp;".jpg"</f>
        <v>jingdian/yunnan/zhaotong/tc/2.jpg</v>
      </c>
      <c r="D4112" s="23">
        <f t="shared" si="194"/>
        <v>2</v>
      </c>
      <c r="E4112" s="2" t="str">
        <f>VLOOKUP(F4112,city!$A$4:$D$352,4,FALSE)</f>
        <v>昭通</v>
      </c>
      <c r="F4112" s="22">
        <f t="shared" si="192"/>
        <v>242</v>
      </c>
      <c r="G4112" s="22">
        <f>IF(VLOOKUP(F4111,city!$A$4:$H$352,8,FALSE)&gt;G4111,G4111+1,1)</f>
        <v>12</v>
      </c>
    </row>
    <row r="4113" spans="1:7" x14ac:dyDescent="0.15">
      <c r="A4113" s="23">
        <f t="shared" si="193"/>
        <v>124253</v>
      </c>
      <c r="B4113" s="24">
        <v>4</v>
      </c>
      <c r="C4113" s="28" t="str">
        <f>"jingdian/"&amp;VLOOKUP(E4113,city!$D$4:$P$352,12,FALSE)&amp;"/"&amp;VLOOKUP(E4113,city!$D$4:$P$352,13,FALSE)&amp;"/"&amp;IF(G4113&lt;11,"jd",IF(G4113&lt;16,"tc","cs"))&amp;"/"&amp;IF(G4113&lt;11,G4113,IF(G4113&lt;16,G4113-10,G4113-15))&amp;".jpg"</f>
        <v>jingdian/yunnan/zhaotong/tc/3.jpg</v>
      </c>
      <c r="D4113" s="23">
        <f t="shared" si="194"/>
        <v>2</v>
      </c>
      <c r="E4113" s="2" t="str">
        <f>VLOOKUP(F4113,city!$A$4:$D$352,4,FALSE)</f>
        <v>昭通</v>
      </c>
      <c r="F4113" s="22">
        <f t="shared" si="192"/>
        <v>242</v>
      </c>
      <c r="G4113" s="22">
        <f>IF(VLOOKUP(F4112,city!$A$4:$H$352,8,FALSE)&gt;G4112,G4112+1,1)</f>
        <v>13</v>
      </c>
    </row>
    <row r="4114" spans="1:7" x14ac:dyDescent="0.15">
      <c r="A4114" s="23">
        <f t="shared" si="193"/>
        <v>124254</v>
      </c>
      <c r="B4114" s="24">
        <v>3</v>
      </c>
      <c r="C4114" s="28" t="str">
        <f>"jingdian/"&amp;VLOOKUP(E4114,city!$D$4:$P$352,12,FALSE)&amp;"/"&amp;VLOOKUP(E4114,city!$D$4:$P$352,13,FALSE)&amp;"/"&amp;IF(G4114&lt;11,"jd",IF(G4114&lt;16,"tc","cs"))&amp;"/"&amp;IF(G4114&lt;11,G4114,IF(G4114&lt;16,G4114-10,G4114-15))&amp;".jpg"</f>
        <v>jingdian/yunnan/zhaotong/tc/4.jpg</v>
      </c>
      <c r="D4114" s="23">
        <f t="shared" si="194"/>
        <v>2</v>
      </c>
      <c r="E4114" s="2" t="str">
        <f>VLOOKUP(F4114,city!$A$4:$D$352,4,FALSE)</f>
        <v>昭通</v>
      </c>
      <c r="F4114" s="22">
        <f t="shared" si="192"/>
        <v>242</v>
      </c>
      <c r="G4114" s="22">
        <f>IF(VLOOKUP(F4113,city!$A$4:$H$352,8,FALSE)&gt;G4113,G4113+1,1)</f>
        <v>14</v>
      </c>
    </row>
    <row r="4115" spans="1:7" x14ac:dyDescent="0.15">
      <c r="A4115" s="23">
        <f t="shared" si="193"/>
        <v>124255</v>
      </c>
      <c r="B4115" s="24">
        <v>5</v>
      </c>
      <c r="C4115" s="28" t="str">
        <f>"jingdian/"&amp;VLOOKUP(E4115,city!$D$4:$P$352,12,FALSE)&amp;"/"&amp;VLOOKUP(E4115,city!$D$4:$P$352,13,FALSE)&amp;"/"&amp;IF(G4115&lt;11,"jd",IF(G4115&lt;16,"tc","cs"))&amp;"/"&amp;IF(G4115&lt;11,G4115,IF(G4115&lt;16,G4115-10,G4115-15))&amp;".jpg"</f>
        <v>jingdian/yunnan/zhaotong/tc/5.jpg</v>
      </c>
      <c r="D4115" s="23">
        <f t="shared" si="194"/>
        <v>2</v>
      </c>
      <c r="E4115" s="2" t="str">
        <f>VLOOKUP(F4115,city!$A$4:$D$352,4,FALSE)</f>
        <v>昭通</v>
      </c>
      <c r="F4115" s="22">
        <f t="shared" si="192"/>
        <v>242</v>
      </c>
      <c r="G4115" s="22">
        <f>IF(VLOOKUP(F4114,city!$A$4:$H$352,8,FALSE)&gt;G4114,G4114+1,1)</f>
        <v>15</v>
      </c>
    </row>
    <row r="4116" spans="1:7" x14ac:dyDescent="0.15">
      <c r="A4116" s="23">
        <f t="shared" si="193"/>
        <v>124281</v>
      </c>
      <c r="B4116" s="24">
        <v>4</v>
      </c>
      <c r="C4116" s="28" t="str">
        <f>"jingdian/"&amp;VLOOKUP(E4116,city!$D$4:$P$352,12,FALSE)&amp;"/"&amp;VLOOKUP(E4116,city!$D$4:$P$352,13,FALSE)&amp;"/"&amp;IF(G4116&lt;11,"jd",IF(G4116&lt;16,"tc","cs"))&amp;"/"&amp;IF(G4116&lt;11,G4116,IF(G4116&lt;16,G4116-10,G4116-15))&amp;".jpg"</f>
        <v>jingdian/yunnan/zhaotong/cs/1.jpg</v>
      </c>
      <c r="D4116" s="23">
        <f t="shared" si="194"/>
        <v>3</v>
      </c>
      <c r="E4116" s="2" t="str">
        <f>VLOOKUP(F4116,city!$A$4:$D$352,4,FALSE)</f>
        <v>昭通</v>
      </c>
      <c r="F4116" s="22">
        <f t="shared" si="192"/>
        <v>242</v>
      </c>
      <c r="G4116" s="22">
        <f>IF(VLOOKUP(F4115,city!$A$4:$H$352,8,FALSE)&gt;G4115,G4115+1,1)</f>
        <v>16</v>
      </c>
    </row>
    <row r="4117" spans="1:7" x14ac:dyDescent="0.15">
      <c r="A4117" s="23">
        <f t="shared" si="193"/>
        <v>124282</v>
      </c>
      <c r="B4117" s="24">
        <v>5</v>
      </c>
      <c r="C4117" s="28" t="str">
        <f>"jingdian/"&amp;VLOOKUP(E4117,city!$D$4:$P$352,12,FALSE)&amp;"/"&amp;VLOOKUP(E4117,city!$D$4:$P$352,13,FALSE)&amp;"/"&amp;IF(G4117&lt;11,"jd",IF(G4117&lt;16,"tc","cs"))&amp;"/"&amp;IF(G4117&lt;11,G4117,IF(G4117&lt;16,G4117-10,G4117-15))&amp;".jpg"</f>
        <v>jingdian/yunnan/zhaotong/cs/2.jpg</v>
      </c>
      <c r="D4117" s="23">
        <f t="shared" si="194"/>
        <v>3</v>
      </c>
      <c r="E4117" s="2" t="str">
        <f>VLOOKUP(F4117,city!$A$4:$D$352,4,FALSE)</f>
        <v>昭通</v>
      </c>
      <c r="F4117" s="22">
        <f t="shared" si="192"/>
        <v>242</v>
      </c>
      <c r="G4117" s="22">
        <f>IF(VLOOKUP(F4116,city!$A$4:$H$352,8,FALSE)&gt;G4116,G4116+1,1)</f>
        <v>17</v>
      </c>
    </row>
    <row r="4118" spans="1:7" x14ac:dyDescent="0.15">
      <c r="A4118" s="23">
        <f t="shared" si="193"/>
        <v>124301</v>
      </c>
      <c r="B4118" s="24">
        <v>1</v>
      </c>
      <c r="C4118" s="28" t="str">
        <f>"jingdian/"&amp;VLOOKUP(E4118,city!$D$4:$P$352,12,FALSE)&amp;"/"&amp;VLOOKUP(E4118,city!$D$4:$P$352,13,FALSE)&amp;"/"&amp;IF(G4118&lt;11,"jd",IF(G4118&lt;16,"tc","cs"))&amp;"/"&amp;IF(G4118&lt;11,G4118,IF(G4118&lt;16,G4118-10,G4118-15))&amp;".jpg"</f>
        <v>jingdian/yunnan/baoshan/jd/1.jpg</v>
      </c>
      <c r="D4118" s="23">
        <f t="shared" si="194"/>
        <v>1</v>
      </c>
      <c r="E4118" s="2" t="str">
        <f>VLOOKUP(F4118,city!$A$4:$D$352,4,FALSE)</f>
        <v>保山</v>
      </c>
      <c r="F4118" s="22">
        <f t="shared" si="192"/>
        <v>243</v>
      </c>
      <c r="G4118" s="22">
        <f>IF(VLOOKUP(F4117,city!$A$4:$H$352,8,FALSE)&gt;G4117,G4117+1,1)</f>
        <v>1</v>
      </c>
    </row>
    <row r="4119" spans="1:7" x14ac:dyDescent="0.15">
      <c r="A4119" s="23">
        <f t="shared" si="193"/>
        <v>124302</v>
      </c>
      <c r="B4119" s="24">
        <v>1</v>
      </c>
      <c r="C4119" s="28" t="str">
        <f>"jingdian/"&amp;VLOOKUP(E4119,city!$D$4:$P$352,12,FALSE)&amp;"/"&amp;VLOOKUP(E4119,city!$D$4:$P$352,13,FALSE)&amp;"/"&amp;IF(G4119&lt;11,"jd",IF(G4119&lt;16,"tc","cs"))&amp;"/"&amp;IF(G4119&lt;11,G4119,IF(G4119&lt;16,G4119-10,G4119-15))&amp;".jpg"</f>
        <v>jingdian/yunnan/baoshan/jd/2.jpg</v>
      </c>
      <c r="D4119" s="23">
        <f t="shared" si="194"/>
        <v>1</v>
      </c>
      <c r="E4119" s="2" t="str">
        <f>VLOOKUP(F4119,city!$A$4:$D$352,4,FALSE)</f>
        <v>保山</v>
      </c>
      <c r="F4119" s="22">
        <f t="shared" si="192"/>
        <v>243</v>
      </c>
      <c r="G4119" s="22">
        <f>IF(VLOOKUP(F4118,city!$A$4:$H$352,8,FALSE)&gt;G4118,G4118+1,1)</f>
        <v>2</v>
      </c>
    </row>
    <row r="4120" spans="1:7" x14ac:dyDescent="0.15">
      <c r="A4120" s="23">
        <f t="shared" si="193"/>
        <v>124303</v>
      </c>
      <c r="B4120" s="24">
        <v>1</v>
      </c>
      <c r="C4120" s="28" t="str">
        <f>"jingdian/"&amp;VLOOKUP(E4120,city!$D$4:$P$352,12,FALSE)&amp;"/"&amp;VLOOKUP(E4120,city!$D$4:$P$352,13,FALSE)&amp;"/"&amp;IF(G4120&lt;11,"jd",IF(G4120&lt;16,"tc","cs"))&amp;"/"&amp;IF(G4120&lt;11,G4120,IF(G4120&lt;16,G4120-10,G4120-15))&amp;".jpg"</f>
        <v>jingdian/yunnan/baoshan/jd/3.jpg</v>
      </c>
      <c r="D4120" s="23">
        <f t="shared" si="194"/>
        <v>1</v>
      </c>
      <c r="E4120" s="2" t="str">
        <f>VLOOKUP(F4120,city!$A$4:$D$352,4,FALSE)</f>
        <v>保山</v>
      </c>
      <c r="F4120" s="22">
        <f t="shared" si="192"/>
        <v>243</v>
      </c>
      <c r="G4120" s="22">
        <f>IF(VLOOKUP(F4119,city!$A$4:$H$352,8,FALSE)&gt;G4119,G4119+1,1)</f>
        <v>3</v>
      </c>
    </row>
    <row r="4121" spans="1:7" x14ac:dyDescent="0.15">
      <c r="A4121" s="23">
        <f t="shared" si="193"/>
        <v>124304</v>
      </c>
      <c r="B4121" s="24">
        <v>1</v>
      </c>
      <c r="C4121" s="28" t="str">
        <f>"jingdian/"&amp;VLOOKUP(E4121,city!$D$4:$P$352,12,FALSE)&amp;"/"&amp;VLOOKUP(E4121,city!$D$4:$P$352,13,FALSE)&amp;"/"&amp;IF(G4121&lt;11,"jd",IF(G4121&lt;16,"tc","cs"))&amp;"/"&amp;IF(G4121&lt;11,G4121,IF(G4121&lt;16,G4121-10,G4121-15))&amp;".jpg"</f>
        <v>jingdian/yunnan/baoshan/jd/4.jpg</v>
      </c>
      <c r="D4121" s="23">
        <f t="shared" si="194"/>
        <v>1</v>
      </c>
      <c r="E4121" s="2" t="str">
        <f>VLOOKUP(F4121,city!$A$4:$D$352,4,FALSE)</f>
        <v>保山</v>
      </c>
      <c r="F4121" s="22">
        <f t="shared" si="192"/>
        <v>243</v>
      </c>
      <c r="G4121" s="22">
        <f>IF(VLOOKUP(F4120,city!$A$4:$H$352,8,FALSE)&gt;G4120,G4120+1,1)</f>
        <v>4</v>
      </c>
    </row>
    <row r="4122" spans="1:7" x14ac:dyDescent="0.15">
      <c r="A4122" s="23">
        <f t="shared" si="193"/>
        <v>124305</v>
      </c>
      <c r="B4122" s="24">
        <v>1</v>
      </c>
      <c r="C4122" s="28" t="str">
        <f>"jingdian/"&amp;VLOOKUP(E4122,city!$D$4:$P$352,12,FALSE)&amp;"/"&amp;VLOOKUP(E4122,city!$D$4:$P$352,13,FALSE)&amp;"/"&amp;IF(G4122&lt;11,"jd",IF(G4122&lt;16,"tc","cs"))&amp;"/"&amp;IF(G4122&lt;11,G4122,IF(G4122&lt;16,G4122-10,G4122-15))&amp;".jpg"</f>
        <v>jingdian/yunnan/baoshan/jd/5.jpg</v>
      </c>
      <c r="D4122" s="23">
        <f t="shared" si="194"/>
        <v>1</v>
      </c>
      <c r="E4122" s="2" t="str">
        <f>VLOOKUP(F4122,city!$A$4:$D$352,4,FALSE)</f>
        <v>保山</v>
      </c>
      <c r="F4122" s="22">
        <f t="shared" si="192"/>
        <v>243</v>
      </c>
      <c r="G4122" s="22">
        <f>IF(VLOOKUP(F4121,city!$A$4:$H$352,8,FALSE)&gt;G4121,G4121+1,1)</f>
        <v>5</v>
      </c>
    </row>
    <row r="4123" spans="1:7" x14ac:dyDescent="0.15">
      <c r="A4123" s="23">
        <f t="shared" si="193"/>
        <v>124306</v>
      </c>
      <c r="B4123" s="24">
        <v>1</v>
      </c>
      <c r="C4123" s="28" t="str">
        <f>"jingdian/"&amp;VLOOKUP(E4123,city!$D$4:$P$352,12,FALSE)&amp;"/"&amp;VLOOKUP(E4123,city!$D$4:$P$352,13,FALSE)&amp;"/"&amp;IF(G4123&lt;11,"jd",IF(G4123&lt;16,"tc","cs"))&amp;"/"&amp;IF(G4123&lt;11,G4123,IF(G4123&lt;16,G4123-10,G4123-15))&amp;".jpg"</f>
        <v>jingdian/yunnan/baoshan/jd/6.jpg</v>
      </c>
      <c r="D4123" s="23">
        <f t="shared" si="194"/>
        <v>1</v>
      </c>
      <c r="E4123" s="2" t="str">
        <f>VLOOKUP(F4123,city!$A$4:$D$352,4,FALSE)</f>
        <v>保山</v>
      </c>
      <c r="F4123" s="22">
        <f t="shared" si="192"/>
        <v>243</v>
      </c>
      <c r="G4123" s="22">
        <f>IF(VLOOKUP(F4122,city!$A$4:$H$352,8,FALSE)&gt;G4122,G4122+1,1)</f>
        <v>6</v>
      </c>
    </row>
    <row r="4124" spans="1:7" x14ac:dyDescent="0.15">
      <c r="A4124" s="23">
        <f t="shared" si="193"/>
        <v>124307</v>
      </c>
      <c r="B4124" s="24">
        <v>1</v>
      </c>
      <c r="C4124" s="28" t="str">
        <f>"jingdian/"&amp;VLOOKUP(E4124,city!$D$4:$P$352,12,FALSE)&amp;"/"&amp;VLOOKUP(E4124,city!$D$4:$P$352,13,FALSE)&amp;"/"&amp;IF(G4124&lt;11,"jd",IF(G4124&lt;16,"tc","cs"))&amp;"/"&amp;IF(G4124&lt;11,G4124,IF(G4124&lt;16,G4124-10,G4124-15))&amp;".jpg"</f>
        <v>jingdian/yunnan/baoshan/jd/7.jpg</v>
      </c>
      <c r="D4124" s="23">
        <f t="shared" si="194"/>
        <v>1</v>
      </c>
      <c r="E4124" s="2" t="str">
        <f>VLOOKUP(F4124,city!$A$4:$D$352,4,FALSE)</f>
        <v>保山</v>
      </c>
      <c r="F4124" s="22">
        <f t="shared" si="192"/>
        <v>243</v>
      </c>
      <c r="G4124" s="22">
        <f>IF(VLOOKUP(F4123,city!$A$4:$H$352,8,FALSE)&gt;G4123,G4123+1,1)</f>
        <v>7</v>
      </c>
    </row>
    <row r="4125" spans="1:7" x14ac:dyDescent="0.15">
      <c r="A4125" s="23">
        <f t="shared" si="193"/>
        <v>124308</v>
      </c>
      <c r="B4125" s="24">
        <v>1</v>
      </c>
      <c r="C4125" s="28" t="str">
        <f>"jingdian/"&amp;VLOOKUP(E4125,city!$D$4:$P$352,12,FALSE)&amp;"/"&amp;VLOOKUP(E4125,city!$D$4:$P$352,13,FALSE)&amp;"/"&amp;IF(G4125&lt;11,"jd",IF(G4125&lt;16,"tc","cs"))&amp;"/"&amp;IF(G4125&lt;11,G4125,IF(G4125&lt;16,G4125-10,G4125-15))&amp;".jpg"</f>
        <v>jingdian/yunnan/baoshan/jd/8.jpg</v>
      </c>
      <c r="D4125" s="23">
        <f t="shared" si="194"/>
        <v>1</v>
      </c>
      <c r="E4125" s="2" t="str">
        <f>VLOOKUP(F4125,city!$A$4:$D$352,4,FALSE)</f>
        <v>保山</v>
      </c>
      <c r="F4125" s="22">
        <f t="shared" si="192"/>
        <v>243</v>
      </c>
      <c r="G4125" s="22">
        <f>IF(VLOOKUP(F4124,city!$A$4:$H$352,8,FALSE)&gt;G4124,G4124+1,1)</f>
        <v>8</v>
      </c>
    </row>
    <row r="4126" spans="1:7" x14ac:dyDescent="0.15">
      <c r="A4126" s="23">
        <f t="shared" si="193"/>
        <v>124309</v>
      </c>
      <c r="B4126" s="24">
        <v>1</v>
      </c>
      <c r="C4126" s="28" t="str">
        <f>"jingdian/"&amp;VLOOKUP(E4126,city!$D$4:$P$352,12,FALSE)&amp;"/"&amp;VLOOKUP(E4126,city!$D$4:$P$352,13,FALSE)&amp;"/"&amp;IF(G4126&lt;11,"jd",IF(G4126&lt;16,"tc","cs"))&amp;"/"&amp;IF(G4126&lt;11,G4126,IF(G4126&lt;16,G4126-10,G4126-15))&amp;".jpg"</f>
        <v>jingdian/yunnan/baoshan/jd/9.jpg</v>
      </c>
      <c r="D4126" s="23">
        <f t="shared" si="194"/>
        <v>1</v>
      </c>
      <c r="E4126" s="2" t="str">
        <f>VLOOKUP(F4126,city!$A$4:$D$352,4,FALSE)</f>
        <v>保山</v>
      </c>
      <c r="F4126" s="22">
        <f t="shared" si="192"/>
        <v>243</v>
      </c>
      <c r="G4126" s="22">
        <f>IF(VLOOKUP(F4125,city!$A$4:$H$352,8,FALSE)&gt;G4125,G4125+1,1)</f>
        <v>9</v>
      </c>
    </row>
    <row r="4127" spans="1:7" x14ac:dyDescent="0.15">
      <c r="A4127" s="23">
        <f t="shared" si="193"/>
        <v>124310</v>
      </c>
      <c r="B4127" s="24">
        <v>1</v>
      </c>
      <c r="C4127" s="28" t="str">
        <f>"jingdian/"&amp;VLOOKUP(E4127,city!$D$4:$P$352,12,FALSE)&amp;"/"&amp;VLOOKUP(E4127,city!$D$4:$P$352,13,FALSE)&amp;"/"&amp;IF(G4127&lt;11,"jd",IF(G4127&lt;16,"tc","cs"))&amp;"/"&amp;IF(G4127&lt;11,G4127,IF(G4127&lt;16,G4127-10,G4127-15))&amp;".jpg"</f>
        <v>jingdian/yunnan/baoshan/jd/10.jpg</v>
      </c>
      <c r="D4127" s="23">
        <f t="shared" si="194"/>
        <v>1</v>
      </c>
      <c r="E4127" s="2" t="str">
        <f>VLOOKUP(F4127,city!$A$4:$D$352,4,FALSE)</f>
        <v>保山</v>
      </c>
      <c r="F4127" s="22">
        <f t="shared" si="192"/>
        <v>243</v>
      </c>
      <c r="G4127" s="22">
        <f>IF(VLOOKUP(F4126,city!$A$4:$H$352,8,FALSE)&gt;G4126,G4126+1,1)</f>
        <v>10</v>
      </c>
    </row>
    <row r="4128" spans="1:7" x14ac:dyDescent="0.15">
      <c r="A4128" s="23">
        <f t="shared" si="193"/>
        <v>124351</v>
      </c>
      <c r="B4128" s="24">
        <v>5</v>
      </c>
      <c r="C4128" s="28" t="str">
        <f>"jingdian/"&amp;VLOOKUP(E4128,city!$D$4:$P$352,12,FALSE)&amp;"/"&amp;VLOOKUP(E4128,city!$D$4:$P$352,13,FALSE)&amp;"/"&amp;IF(G4128&lt;11,"jd",IF(G4128&lt;16,"tc","cs"))&amp;"/"&amp;IF(G4128&lt;11,G4128,IF(G4128&lt;16,G4128-10,G4128-15))&amp;".jpg"</f>
        <v>jingdian/yunnan/baoshan/tc/1.jpg</v>
      </c>
      <c r="D4128" s="23">
        <f t="shared" si="194"/>
        <v>2</v>
      </c>
      <c r="E4128" s="2" t="str">
        <f>VLOOKUP(F4128,city!$A$4:$D$352,4,FALSE)</f>
        <v>保山</v>
      </c>
      <c r="F4128" s="22">
        <f t="shared" si="192"/>
        <v>243</v>
      </c>
      <c r="G4128" s="22">
        <f>IF(VLOOKUP(F4127,city!$A$4:$H$352,8,FALSE)&gt;G4127,G4127+1,1)</f>
        <v>11</v>
      </c>
    </row>
    <row r="4129" spans="1:7" x14ac:dyDescent="0.15">
      <c r="A4129" s="23">
        <f t="shared" si="193"/>
        <v>124352</v>
      </c>
      <c r="B4129" s="24">
        <v>3</v>
      </c>
      <c r="C4129" s="28" t="str">
        <f>"jingdian/"&amp;VLOOKUP(E4129,city!$D$4:$P$352,12,FALSE)&amp;"/"&amp;VLOOKUP(E4129,city!$D$4:$P$352,13,FALSE)&amp;"/"&amp;IF(G4129&lt;11,"jd",IF(G4129&lt;16,"tc","cs"))&amp;"/"&amp;IF(G4129&lt;11,G4129,IF(G4129&lt;16,G4129-10,G4129-15))&amp;".jpg"</f>
        <v>jingdian/yunnan/baoshan/tc/2.jpg</v>
      </c>
      <c r="D4129" s="23">
        <f t="shared" si="194"/>
        <v>2</v>
      </c>
      <c r="E4129" s="2" t="str">
        <f>VLOOKUP(F4129,city!$A$4:$D$352,4,FALSE)</f>
        <v>保山</v>
      </c>
      <c r="F4129" s="22">
        <f t="shared" si="192"/>
        <v>243</v>
      </c>
      <c r="G4129" s="22">
        <f>IF(VLOOKUP(F4128,city!$A$4:$H$352,8,FALSE)&gt;G4128,G4128+1,1)</f>
        <v>12</v>
      </c>
    </row>
    <row r="4130" spans="1:7" x14ac:dyDescent="0.15">
      <c r="A4130" s="23">
        <f t="shared" si="193"/>
        <v>124353</v>
      </c>
      <c r="B4130" s="24">
        <v>2</v>
      </c>
      <c r="C4130" s="28" t="str">
        <f>"jingdian/"&amp;VLOOKUP(E4130,city!$D$4:$P$352,12,FALSE)&amp;"/"&amp;VLOOKUP(E4130,city!$D$4:$P$352,13,FALSE)&amp;"/"&amp;IF(G4130&lt;11,"jd",IF(G4130&lt;16,"tc","cs"))&amp;"/"&amp;IF(G4130&lt;11,G4130,IF(G4130&lt;16,G4130-10,G4130-15))&amp;".jpg"</f>
        <v>jingdian/yunnan/baoshan/tc/3.jpg</v>
      </c>
      <c r="D4130" s="23">
        <f t="shared" si="194"/>
        <v>2</v>
      </c>
      <c r="E4130" s="2" t="str">
        <f>VLOOKUP(F4130,city!$A$4:$D$352,4,FALSE)</f>
        <v>保山</v>
      </c>
      <c r="F4130" s="22">
        <f t="shared" si="192"/>
        <v>243</v>
      </c>
      <c r="G4130" s="22">
        <f>IF(VLOOKUP(F4129,city!$A$4:$H$352,8,FALSE)&gt;G4129,G4129+1,1)</f>
        <v>13</v>
      </c>
    </row>
    <row r="4131" spans="1:7" x14ac:dyDescent="0.15">
      <c r="A4131" s="23">
        <f t="shared" si="193"/>
        <v>124354</v>
      </c>
      <c r="B4131" s="24">
        <v>4</v>
      </c>
      <c r="C4131" s="28" t="str">
        <f>"jingdian/"&amp;VLOOKUP(E4131,city!$D$4:$P$352,12,FALSE)&amp;"/"&amp;VLOOKUP(E4131,city!$D$4:$P$352,13,FALSE)&amp;"/"&amp;IF(G4131&lt;11,"jd",IF(G4131&lt;16,"tc","cs"))&amp;"/"&amp;IF(G4131&lt;11,G4131,IF(G4131&lt;16,G4131-10,G4131-15))&amp;".jpg"</f>
        <v>jingdian/yunnan/baoshan/tc/4.jpg</v>
      </c>
      <c r="D4131" s="23">
        <f t="shared" si="194"/>
        <v>2</v>
      </c>
      <c r="E4131" s="2" t="str">
        <f>VLOOKUP(F4131,city!$A$4:$D$352,4,FALSE)</f>
        <v>保山</v>
      </c>
      <c r="F4131" s="22">
        <f t="shared" si="192"/>
        <v>243</v>
      </c>
      <c r="G4131" s="22">
        <f>IF(VLOOKUP(F4130,city!$A$4:$H$352,8,FALSE)&gt;G4130,G4130+1,1)</f>
        <v>14</v>
      </c>
    </row>
    <row r="4132" spans="1:7" x14ac:dyDescent="0.15">
      <c r="A4132" s="23">
        <f t="shared" si="193"/>
        <v>124355</v>
      </c>
      <c r="B4132" s="24">
        <v>3</v>
      </c>
      <c r="C4132" s="28" t="str">
        <f>"jingdian/"&amp;VLOOKUP(E4132,city!$D$4:$P$352,12,FALSE)&amp;"/"&amp;VLOOKUP(E4132,city!$D$4:$P$352,13,FALSE)&amp;"/"&amp;IF(G4132&lt;11,"jd",IF(G4132&lt;16,"tc","cs"))&amp;"/"&amp;IF(G4132&lt;11,G4132,IF(G4132&lt;16,G4132-10,G4132-15))&amp;".jpg"</f>
        <v>jingdian/yunnan/baoshan/tc/5.jpg</v>
      </c>
      <c r="D4132" s="23">
        <f t="shared" si="194"/>
        <v>2</v>
      </c>
      <c r="E4132" s="2" t="str">
        <f>VLOOKUP(F4132,city!$A$4:$D$352,4,FALSE)</f>
        <v>保山</v>
      </c>
      <c r="F4132" s="22">
        <f t="shared" si="192"/>
        <v>243</v>
      </c>
      <c r="G4132" s="22">
        <f>IF(VLOOKUP(F4131,city!$A$4:$H$352,8,FALSE)&gt;G4131,G4131+1,1)</f>
        <v>15</v>
      </c>
    </row>
    <row r="4133" spans="1:7" x14ac:dyDescent="0.15">
      <c r="A4133" s="23">
        <f t="shared" si="193"/>
        <v>124381</v>
      </c>
      <c r="B4133" s="24">
        <v>2</v>
      </c>
      <c r="C4133" s="28" t="str">
        <f>"jingdian/"&amp;VLOOKUP(E4133,city!$D$4:$P$352,12,FALSE)&amp;"/"&amp;VLOOKUP(E4133,city!$D$4:$P$352,13,FALSE)&amp;"/"&amp;IF(G4133&lt;11,"jd",IF(G4133&lt;16,"tc","cs"))&amp;"/"&amp;IF(G4133&lt;11,G4133,IF(G4133&lt;16,G4133-10,G4133-15))&amp;".jpg"</f>
        <v>jingdian/yunnan/baoshan/cs/1.jpg</v>
      </c>
      <c r="D4133" s="23">
        <f t="shared" si="194"/>
        <v>3</v>
      </c>
      <c r="E4133" s="2" t="str">
        <f>VLOOKUP(F4133,city!$A$4:$D$352,4,FALSE)</f>
        <v>保山</v>
      </c>
      <c r="F4133" s="22">
        <f t="shared" si="192"/>
        <v>243</v>
      </c>
      <c r="G4133" s="22">
        <f>IF(VLOOKUP(F4132,city!$A$4:$H$352,8,FALSE)&gt;G4132,G4132+1,1)</f>
        <v>16</v>
      </c>
    </row>
    <row r="4134" spans="1:7" x14ac:dyDescent="0.15">
      <c r="A4134" s="23">
        <f t="shared" si="193"/>
        <v>124382</v>
      </c>
      <c r="B4134" s="24">
        <v>5</v>
      </c>
      <c r="C4134" s="28" t="str">
        <f>"jingdian/"&amp;VLOOKUP(E4134,city!$D$4:$P$352,12,FALSE)&amp;"/"&amp;VLOOKUP(E4134,city!$D$4:$P$352,13,FALSE)&amp;"/"&amp;IF(G4134&lt;11,"jd",IF(G4134&lt;16,"tc","cs"))&amp;"/"&amp;IF(G4134&lt;11,G4134,IF(G4134&lt;16,G4134-10,G4134-15))&amp;".jpg"</f>
        <v>jingdian/yunnan/baoshan/cs/2.jpg</v>
      </c>
      <c r="D4134" s="23">
        <f t="shared" si="194"/>
        <v>3</v>
      </c>
      <c r="E4134" s="2" t="str">
        <f>VLOOKUP(F4134,city!$A$4:$D$352,4,FALSE)</f>
        <v>保山</v>
      </c>
      <c r="F4134" s="22">
        <f t="shared" ref="F4134:F4197" si="195">IF(G4134&gt;G4133,F4133,F4133+1)</f>
        <v>243</v>
      </c>
      <c r="G4134" s="22">
        <f>IF(VLOOKUP(F4133,city!$A$4:$H$352,8,FALSE)&gt;G4133,G4133+1,1)</f>
        <v>17</v>
      </c>
    </row>
    <row r="4135" spans="1:7" x14ac:dyDescent="0.15">
      <c r="A4135" s="23">
        <f t="shared" si="193"/>
        <v>124401</v>
      </c>
      <c r="B4135" s="24">
        <v>1</v>
      </c>
      <c r="C4135" s="28" t="str">
        <f>"jingdian/"&amp;VLOOKUP(E4135,city!$D$4:$P$352,12,FALSE)&amp;"/"&amp;VLOOKUP(E4135,city!$D$4:$P$352,13,FALSE)&amp;"/"&amp;IF(G4135&lt;11,"jd",IF(G4135&lt;16,"tc","cs"))&amp;"/"&amp;IF(G4135&lt;11,G4135,IF(G4135&lt;16,G4135-10,G4135-15))&amp;".jpg"</f>
        <v>jingdian/yunnan/lijiang/jd/1.jpg</v>
      </c>
      <c r="D4135" s="23">
        <f t="shared" si="194"/>
        <v>1</v>
      </c>
      <c r="E4135" s="2" t="str">
        <f>VLOOKUP(F4135,city!$A$4:$D$352,4,FALSE)</f>
        <v>丽江</v>
      </c>
      <c r="F4135" s="22">
        <f t="shared" si="195"/>
        <v>244</v>
      </c>
      <c r="G4135" s="22">
        <f>IF(VLOOKUP(F4134,city!$A$4:$H$352,8,FALSE)&gt;G4134,G4134+1,1)</f>
        <v>1</v>
      </c>
    </row>
    <row r="4136" spans="1:7" x14ac:dyDescent="0.15">
      <c r="A4136" s="23">
        <f t="shared" si="193"/>
        <v>124402</v>
      </c>
      <c r="B4136" s="24">
        <v>1</v>
      </c>
      <c r="C4136" s="28" t="str">
        <f>"jingdian/"&amp;VLOOKUP(E4136,city!$D$4:$P$352,12,FALSE)&amp;"/"&amp;VLOOKUP(E4136,city!$D$4:$P$352,13,FALSE)&amp;"/"&amp;IF(G4136&lt;11,"jd",IF(G4136&lt;16,"tc","cs"))&amp;"/"&amp;IF(G4136&lt;11,G4136,IF(G4136&lt;16,G4136-10,G4136-15))&amp;".jpg"</f>
        <v>jingdian/yunnan/lijiang/jd/2.jpg</v>
      </c>
      <c r="D4136" s="23">
        <f t="shared" si="194"/>
        <v>1</v>
      </c>
      <c r="E4136" s="2" t="str">
        <f>VLOOKUP(F4136,city!$A$4:$D$352,4,FALSE)</f>
        <v>丽江</v>
      </c>
      <c r="F4136" s="22">
        <f t="shared" si="195"/>
        <v>244</v>
      </c>
      <c r="G4136" s="22">
        <f>IF(VLOOKUP(F4135,city!$A$4:$H$352,8,FALSE)&gt;G4135,G4135+1,1)</f>
        <v>2</v>
      </c>
    </row>
    <row r="4137" spans="1:7" x14ac:dyDescent="0.15">
      <c r="A4137" s="23">
        <f t="shared" si="193"/>
        <v>124403</v>
      </c>
      <c r="B4137" s="24">
        <v>1</v>
      </c>
      <c r="C4137" s="28" t="str">
        <f>"jingdian/"&amp;VLOOKUP(E4137,city!$D$4:$P$352,12,FALSE)&amp;"/"&amp;VLOOKUP(E4137,city!$D$4:$P$352,13,FALSE)&amp;"/"&amp;IF(G4137&lt;11,"jd",IF(G4137&lt;16,"tc","cs"))&amp;"/"&amp;IF(G4137&lt;11,G4137,IF(G4137&lt;16,G4137-10,G4137-15))&amp;".jpg"</f>
        <v>jingdian/yunnan/lijiang/jd/3.jpg</v>
      </c>
      <c r="D4137" s="23">
        <f t="shared" si="194"/>
        <v>1</v>
      </c>
      <c r="E4137" s="2" t="str">
        <f>VLOOKUP(F4137,city!$A$4:$D$352,4,FALSE)</f>
        <v>丽江</v>
      </c>
      <c r="F4137" s="22">
        <f t="shared" si="195"/>
        <v>244</v>
      </c>
      <c r="G4137" s="22">
        <f>IF(VLOOKUP(F4136,city!$A$4:$H$352,8,FALSE)&gt;G4136,G4136+1,1)</f>
        <v>3</v>
      </c>
    </row>
    <row r="4138" spans="1:7" x14ac:dyDescent="0.15">
      <c r="A4138" s="23">
        <f t="shared" si="193"/>
        <v>124404</v>
      </c>
      <c r="B4138" s="24">
        <v>1</v>
      </c>
      <c r="C4138" s="28" t="str">
        <f>"jingdian/"&amp;VLOOKUP(E4138,city!$D$4:$P$352,12,FALSE)&amp;"/"&amp;VLOOKUP(E4138,city!$D$4:$P$352,13,FALSE)&amp;"/"&amp;IF(G4138&lt;11,"jd",IF(G4138&lt;16,"tc","cs"))&amp;"/"&amp;IF(G4138&lt;11,G4138,IF(G4138&lt;16,G4138-10,G4138-15))&amp;".jpg"</f>
        <v>jingdian/yunnan/lijiang/jd/4.jpg</v>
      </c>
      <c r="D4138" s="23">
        <f t="shared" si="194"/>
        <v>1</v>
      </c>
      <c r="E4138" s="2" t="str">
        <f>VLOOKUP(F4138,city!$A$4:$D$352,4,FALSE)</f>
        <v>丽江</v>
      </c>
      <c r="F4138" s="22">
        <f t="shared" si="195"/>
        <v>244</v>
      </c>
      <c r="G4138" s="22">
        <f>IF(VLOOKUP(F4137,city!$A$4:$H$352,8,FALSE)&gt;G4137,G4137+1,1)</f>
        <v>4</v>
      </c>
    </row>
    <row r="4139" spans="1:7" x14ac:dyDescent="0.15">
      <c r="A4139" s="23">
        <f t="shared" si="193"/>
        <v>124405</v>
      </c>
      <c r="B4139" s="24">
        <v>1</v>
      </c>
      <c r="C4139" s="28" t="str">
        <f>"jingdian/"&amp;VLOOKUP(E4139,city!$D$4:$P$352,12,FALSE)&amp;"/"&amp;VLOOKUP(E4139,city!$D$4:$P$352,13,FALSE)&amp;"/"&amp;IF(G4139&lt;11,"jd",IF(G4139&lt;16,"tc","cs"))&amp;"/"&amp;IF(G4139&lt;11,G4139,IF(G4139&lt;16,G4139-10,G4139-15))&amp;".jpg"</f>
        <v>jingdian/yunnan/lijiang/jd/5.jpg</v>
      </c>
      <c r="D4139" s="23">
        <f t="shared" si="194"/>
        <v>1</v>
      </c>
      <c r="E4139" s="2" t="str">
        <f>VLOOKUP(F4139,city!$A$4:$D$352,4,FALSE)</f>
        <v>丽江</v>
      </c>
      <c r="F4139" s="22">
        <f t="shared" si="195"/>
        <v>244</v>
      </c>
      <c r="G4139" s="22">
        <f>IF(VLOOKUP(F4138,city!$A$4:$H$352,8,FALSE)&gt;G4138,G4138+1,1)</f>
        <v>5</v>
      </c>
    </row>
    <row r="4140" spans="1:7" x14ac:dyDescent="0.15">
      <c r="A4140" s="23">
        <f t="shared" si="193"/>
        <v>124406</v>
      </c>
      <c r="B4140" s="24">
        <v>1</v>
      </c>
      <c r="C4140" s="28" t="str">
        <f>"jingdian/"&amp;VLOOKUP(E4140,city!$D$4:$P$352,12,FALSE)&amp;"/"&amp;VLOOKUP(E4140,city!$D$4:$P$352,13,FALSE)&amp;"/"&amp;IF(G4140&lt;11,"jd",IF(G4140&lt;16,"tc","cs"))&amp;"/"&amp;IF(G4140&lt;11,G4140,IF(G4140&lt;16,G4140-10,G4140-15))&amp;".jpg"</f>
        <v>jingdian/yunnan/lijiang/jd/6.jpg</v>
      </c>
      <c r="D4140" s="23">
        <f t="shared" si="194"/>
        <v>1</v>
      </c>
      <c r="E4140" s="2" t="str">
        <f>VLOOKUP(F4140,city!$A$4:$D$352,4,FALSE)</f>
        <v>丽江</v>
      </c>
      <c r="F4140" s="22">
        <f t="shared" si="195"/>
        <v>244</v>
      </c>
      <c r="G4140" s="22">
        <f>IF(VLOOKUP(F4139,city!$A$4:$H$352,8,FALSE)&gt;G4139,G4139+1,1)</f>
        <v>6</v>
      </c>
    </row>
    <row r="4141" spans="1:7" x14ac:dyDescent="0.15">
      <c r="A4141" s="23">
        <f t="shared" si="193"/>
        <v>124407</v>
      </c>
      <c r="B4141" s="24">
        <v>1</v>
      </c>
      <c r="C4141" s="28" t="str">
        <f>"jingdian/"&amp;VLOOKUP(E4141,city!$D$4:$P$352,12,FALSE)&amp;"/"&amp;VLOOKUP(E4141,city!$D$4:$P$352,13,FALSE)&amp;"/"&amp;IF(G4141&lt;11,"jd",IF(G4141&lt;16,"tc","cs"))&amp;"/"&amp;IF(G4141&lt;11,G4141,IF(G4141&lt;16,G4141-10,G4141-15))&amp;".jpg"</f>
        <v>jingdian/yunnan/lijiang/jd/7.jpg</v>
      </c>
      <c r="D4141" s="23">
        <f t="shared" si="194"/>
        <v>1</v>
      </c>
      <c r="E4141" s="2" t="str">
        <f>VLOOKUP(F4141,city!$A$4:$D$352,4,FALSE)</f>
        <v>丽江</v>
      </c>
      <c r="F4141" s="22">
        <f t="shared" si="195"/>
        <v>244</v>
      </c>
      <c r="G4141" s="22">
        <f>IF(VLOOKUP(F4140,city!$A$4:$H$352,8,FALSE)&gt;G4140,G4140+1,1)</f>
        <v>7</v>
      </c>
    </row>
    <row r="4142" spans="1:7" x14ac:dyDescent="0.15">
      <c r="A4142" s="23">
        <f t="shared" si="193"/>
        <v>124408</v>
      </c>
      <c r="B4142" s="24">
        <v>1</v>
      </c>
      <c r="C4142" s="28" t="str">
        <f>"jingdian/"&amp;VLOOKUP(E4142,city!$D$4:$P$352,12,FALSE)&amp;"/"&amp;VLOOKUP(E4142,city!$D$4:$P$352,13,FALSE)&amp;"/"&amp;IF(G4142&lt;11,"jd",IF(G4142&lt;16,"tc","cs"))&amp;"/"&amp;IF(G4142&lt;11,G4142,IF(G4142&lt;16,G4142-10,G4142-15))&amp;".jpg"</f>
        <v>jingdian/yunnan/lijiang/jd/8.jpg</v>
      </c>
      <c r="D4142" s="23">
        <f t="shared" si="194"/>
        <v>1</v>
      </c>
      <c r="E4142" s="2" t="str">
        <f>VLOOKUP(F4142,city!$A$4:$D$352,4,FALSE)</f>
        <v>丽江</v>
      </c>
      <c r="F4142" s="22">
        <f t="shared" si="195"/>
        <v>244</v>
      </c>
      <c r="G4142" s="22">
        <f>IF(VLOOKUP(F4141,city!$A$4:$H$352,8,FALSE)&gt;G4141,G4141+1,1)</f>
        <v>8</v>
      </c>
    </row>
    <row r="4143" spans="1:7" x14ac:dyDescent="0.15">
      <c r="A4143" s="23">
        <f t="shared" si="193"/>
        <v>124409</v>
      </c>
      <c r="B4143" s="24">
        <v>1</v>
      </c>
      <c r="C4143" s="28" t="str">
        <f>"jingdian/"&amp;VLOOKUP(E4143,city!$D$4:$P$352,12,FALSE)&amp;"/"&amp;VLOOKUP(E4143,city!$D$4:$P$352,13,FALSE)&amp;"/"&amp;IF(G4143&lt;11,"jd",IF(G4143&lt;16,"tc","cs"))&amp;"/"&amp;IF(G4143&lt;11,G4143,IF(G4143&lt;16,G4143-10,G4143-15))&amp;".jpg"</f>
        <v>jingdian/yunnan/lijiang/jd/9.jpg</v>
      </c>
      <c r="D4143" s="23">
        <f t="shared" si="194"/>
        <v>1</v>
      </c>
      <c r="E4143" s="2" t="str">
        <f>VLOOKUP(F4143,city!$A$4:$D$352,4,FALSE)</f>
        <v>丽江</v>
      </c>
      <c r="F4143" s="22">
        <f t="shared" si="195"/>
        <v>244</v>
      </c>
      <c r="G4143" s="22">
        <f>IF(VLOOKUP(F4142,city!$A$4:$H$352,8,FALSE)&gt;G4142,G4142+1,1)</f>
        <v>9</v>
      </c>
    </row>
    <row r="4144" spans="1:7" x14ac:dyDescent="0.15">
      <c r="A4144" s="23">
        <f t="shared" si="193"/>
        <v>124410</v>
      </c>
      <c r="B4144" s="24">
        <v>1</v>
      </c>
      <c r="C4144" s="28" t="str">
        <f>"jingdian/"&amp;VLOOKUP(E4144,city!$D$4:$P$352,12,FALSE)&amp;"/"&amp;VLOOKUP(E4144,city!$D$4:$P$352,13,FALSE)&amp;"/"&amp;IF(G4144&lt;11,"jd",IF(G4144&lt;16,"tc","cs"))&amp;"/"&amp;IF(G4144&lt;11,G4144,IF(G4144&lt;16,G4144-10,G4144-15))&amp;".jpg"</f>
        <v>jingdian/yunnan/lijiang/jd/10.jpg</v>
      </c>
      <c r="D4144" s="23">
        <f t="shared" si="194"/>
        <v>1</v>
      </c>
      <c r="E4144" s="2" t="str">
        <f>VLOOKUP(F4144,city!$A$4:$D$352,4,FALSE)</f>
        <v>丽江</v>
      </c>
      <c r="F4144" s="22">
        <f t="shared" si="195"/>
        <v>244</v>
      </c>
      <c r="G4144" s="22">
        <f>IF(VLOOKUP(F4143,city!$A$4:$H$352,8,FALSE)&gt;G4143,G4143+1,1)</f>
        <v>10</v>
      </c>
    </row>
    <row r="4145" spans="1:7" x14ac:dyDescent="0.15">
      <c r="A4145" s="23">
        <f t="shared" si="193"/>
        <v>124451</v>
      </c>
      <c r="B4145" s="24">
        <v>2</v>
      </c>
      <c r="C4145" s="28" t="str">
        <f>"jingdian/"&amp;VLOOKUP(E4145,city!$D$4:$P$352,12,FALSE)&amp;"/"&amp;VLOOKUP(E4145,city!$D$4:$P$352,13,FALSE)&amp;"/"&amp;IF(G4145&lt;11,"jd",IF(G4145&lt;16,"tc","cs"))&amp;"/"&amp;IF(G4145&lt;11,G4145,IF(G4145&lt;16,G4145-10,G4145-15))&amp;".jpg"</f>
        <v>jingdian/yunnan/lijiang/tc/1.jpg</v>
      </c>
      <c r="D4145" s="23">
        <f t="shared" si="194"/>
        <v>2</v>
      </c>
      <c r="E4145" s="2" t="str">
        <f>VLOOKUP(F4145,city!$A$4:$D$352,4,FALSE)</f>
        <v>丽江</v>
      </c>
      <c r="F4145" s="22">
        <f t="shared" si="195"/>
        <v>244</v>
      </c>
      <c r="G4145" s="22">
        <f>IF(VLOOKUP(F4144,city!$A$4:$H$352,8,FALSE)&gt;G4144,G4144+1,1)</f>
        <v>11</v>
      </c>
    </row>
    <row r="4146" spans="1:7" x14ac:dyDescent="0.15">
      <c r="A4146" s="23">
        <f t="shared" si="193"/>
        <v>124452</v>
      </c>
      <c r="B4146" s="24">
        <v>5</v>
      </c>
      <c r="C4146" s="28" t="str">
        <f>"jingdian/"&amp;VLOOKUP(E4146,city!$D$4:$P$352,12,FALSE)&amp;"/"&amp;VLOOKUP(E4146,city!$D$4:$P$352,13,FALSE)&amp;"/"&amp;IF(G4146&lt;11,"jd",IF(G4146&lt;16,"tc","cs"))&amp;"/"&amp;IF(G4146&lt;11,G4146,IF(G4146&lt;16,G4146-10,G4146-15))&amp;".jpg"</f>
        <v>jingdian/yunnan/lijiang/tc/2.jpg</v>
      </c>
      <c r="D4146" s="23">
        <f t="shared" si="194"/>
        <v>2</v>
      </c>
      <c r="E4146" s="2" t="str">
        <f>VLOOKUP(F4146,city!$A$4:$D$352,4,FALSE)</f>
        <v>丽江</v>
      </c>
      <c r="F4146" s="22">
        <f t="shared" si="195"/>
        <v>244</v>
      </c>
      <c r="G4146" s="22">
        <f>IF(VLOOKUP(F4145,city!$A$4:$H$352,8,FALSE)&gt;G4145,G4145+1,1)</f>
        <v>12</v>
      </c>
    </row>
    <row r="4147" spans="1:7" x14ac:dyDescent="0.15">
      <c r="A4147" s="23">
        <f t="shared" si="193"/>
        <v>124453</v>
      </c>
      <c r="B4147" s="24">
        <v>2</v>
      </c>
      <c r="C4147" s="28" t="str">
        <f>"jingdian/"&amp;VLOOKUP(E4147,city!$D$4:$P$352,12,FALSE)&amp;"/"&amp;VLOOKUP(E4147,city!$D$4:$P$352,13,FALSE)&amp;"/"&amp;IF(G4147&lt;11,"jd",IF(G4147&lt;16,"tc","cs"))&amp;"/"&amp;IF(G4147&lt;11,G4147,IF(G4147&lt;16,G4147-10,G4147-15))&amp;".jpg"</f>
        <v>jingdian/yunnan/lijiang/tc/3.jpg</v>
      </c>
      <c r="D4147" s="23">
        <f t="shared" si="194"/>
        <v>2</v>
      </c>
      <c r="E4147" s="2" t="str">
        <f>VLOOKUP(F4147,city!$A$4:$D$352,4,FALSE)</f>
        <v>丽江</v>
      </c>
      <c r="F4147" s="22">
        <f t="shared" si="195"/>
        <v>244</v>
      </c>
      <c r="G4147" s="22">
        <f>IF(VLOOKUP(F4146,city!$A$4:$H$352,8,FALSE)&gt;G4146,G4146+1,1)</f>
        <v>13</v>
      </c>
    </row>
    <row r="4148" spans="1:7" x14ac:dyDescent="0.15">
      <c r="A4148" s="23">
        <f t="shared" si="193"/>
        <v>124454</v>
      </c>
      <c r="B4148" s="24">
        <v>2</v>
      </c>
      <c r="C4148" s="28" t="str">
        <f>"jingdian/"&amp;VLOOKUP(E4148,city!$D$4:$P$352,12,FALSE)&amp;"/"&amp;VLOOKUP(E4148,city!$D$4:$P$352,13,FALSE)&amp;"/"&amp;IF(G4148&lt;11,"jd",IF(G4148&lt;16,"tc","cs"))&amp;"/"&amp;IF(G4148&lt;11,G4148,IF(G4148&lt;16,G4148-10,G4148-15))&amp;".jpg"</f>
        <v>jingdian/yunnan/lijiang/tc/4.jpg</v>
      </c>
      <c r="D4148" s="23">
        <f t="shared" si="194"/>
        <v>2</v>
      </c>
      <c r="E4148" s="2" t="str">
        <f>VLOOKUP(F4148,city!$A$4:$D$352,4,FALSE)</f>
        <v>丽江</v>
      </c>
      <c r="F4148" s="22">
        <f t="shared" si="195"/>
        <v>244</v>
      </c>
      <c r="G4148" s="22">
        <f>IF(VLOOKUP(F4147,city!$A$4:$H$352,8,FALSE)&gt;G4147,G4147+1,1)</f>
        <v>14</v>
      </c>
    </row>
    <row r="4149" spans="1:7" x14ac:dyDescent="0.15">
      <c r="A4149" s="23">
        <f t="shared" si="193"/>
        <v>124455</v>
      </c>
      <c r="B4149" s="24">
        <v>3</v>
      </c>
      <c r="C4149" s="28" t="str">
        <f>"jingdian/"&amp;VLOOKUP(E4149,city!$D$4:$P$352,12,FALSE)&amp;"/"&amp;VLOOKUP(E4149,city!$D$4:$P$352,13,FALSE)&amp;"/"&amp;IF(G4149&lt;11,"jd",IF(G4149&lt;16,"tc","cs"))&amp;"/"&amp;IF(G4149&lt;11,G4149,IF(G4149&lt;16,G4149-10,G4149-15))&amp;".jpg"</f>
        <v>jingdian/yunnan/lijiang/tc/5.jpg</v>
      </c>
      <c r="D4149" s="23">
        <f t="shared" si="194"/>
        <v>2</v>
      </c>
      <c r="E4149" s="2" t="str">
        <f>VLOOKUP(F4149,city!$A$4:$D$352,4,FALSE)</f>
        <v>丽江</v>
      </c>
      <c r="F4149" s="22">
        <f t="shared" si="195"/>
        <v>244</v>
      </c>
      <c r="G4149" s="22">
        <f>IF(VLOOKUP(F4148,city!$A$4:$H$352,8,FALSE)&gt;G4148,G4148+1,1)</f>
        <v>15</v>
      </c>
    </row>
    <row r="4150" spans="1:7" x14ac:dyDescent="0.15">
      <c r="A4150" s="23">
        <f t="shared" si="193"/>
        <v>124481</v>
      </c>
      <c r="B4150" s="24">
        <v>4</v>
      </c>
      <c r="C4150" s="28" t="str">
        <f>"jingdian/"&amp;VLOOKUP(E4150,city!$D$4:$P$352,12,FALSE)&amp;"/"&amp;VLOOKUP(E4150,city!$D$4:$P$352,13,FALSE)&amp;"/"&amp;IF(G4150&lt;11,"jd",IF(G4150&lt;16,"tc","cs"))&amp;"/"&amp;IF(G4150&lt;11,G4150,IF(G4150&lt;16,G4150-10,G4150-15))&amp;".jpg"</f>
        <v>jingdian/yunnan/lijiang/cs/1.jpg</v>
      </c>
      <c r="D4150" s="23">
        <f t="shared" si="194"/>
        <v>3</v>
      </c>
      <c r="E4150" s="2" t="str">
        <f>VLOOKUP(F4150,city!$A$4:$D$352,4,FALSE)</f>
        <v>丽江</v>
      </c>
      <c r="F4150" s="22">
        <f t="shared" si="195"/>
        <v>244</v>
      </c>
      <c r="G4150" s="22">
        <f>IF(VLOOKUP(F4149,city!$A$4:$H$352,8,FALSE)&gt;G4149,G4149+1,1)</f>
        <v>16</v>
      </c>
    </row>
    <row r="4151" spans="1:7" x14ac:dyDescent="0.15">
      <c r="A4151" s="23">
        <f t="shared" si="193"/>
        <v>124482</v>
      </c>
      <c r="B4151" s="24">
        <v>5</v>
      </c>
      <c r="C4151" s="28" t="str">
        <f>"jingdian/"&amp;VLOOKUP(E4151,city!$D$4:$P$352,12,FALSE)&amp;"/"&amp;VLOOKUP(E4151,city!$D$4:$P$352,13,FALSE)&amp;"/"&amp;IF(G4151&lt;11,"jd",IF(G4151&lt;16,"tc","cs"))&amp;"/"&amp;IF(G4151&lt;11,G4151,IF(G4151&lt;16,G4151-10,G4151-15))&amp;".jpg"</f>
        <v>jingdian/yunnan/lijiang/cs/2.jpg</v>
      </c>
      <c r="D4151" s="23">
        <f t="shared" si="194"/>
        <v>3</v>
      </c>
      <c r="E4151" s="2" t="str">
        <f>VLOOKUP(F4151,city!$A$4:$D$352,4,FALSE)</f>
        <v>丽江</v>
      </c>
      <c r="F4151" s="22">
        <f t="shared" si="195"/>
        <v>244</v>
      </c>
      <c r="G4151" s="22">
        <f>IF(VLOOKUP(F4150,city!$A$4:$H$352,8,FALSE)&gt;G4150,G4150+1,1)</f>
        <v>17</v>
      </c>
    </row>
    <row r="4152" spans="1:7" x14ac:dyDescent="0.15">
      <c r="A4152" s="23">
        <f t="shared" si="193"/>
        <v>124501</v>
      </c>
      <c r="B4152" s="24">
        <v>1</v>
      </c>
      <c r="C4152" s="28" t="str">
        <f>"jingdian/"&amp;VLOOKUP(E4152,city!$D$4:$P$352,12,FALSE)&amp;"/"&amp;VLOOKUP(E4152,city!$D$4:$P$352,13,FALSE)&amp;"/"&amp;IF(G4152&lt;11,"jd",IF(G4152&lt;16,"tc","cs"))&amp;"/"&amp;IF(G4152&lt;11,G4152,IF(G4152&lt;16,G4152-10,G4152-15))&amp;".jpg"</f>
        <v>jingdian/yunnan/puer/jd/1.jpg</v>
      </c>
      <c r="D4152" s="23">
        <f t="shared" si="194"/>
        <v>1</v>
      </c>
      <c r="E4152" s="2" t="str">
        <f>VLOOKUP(F4152,city!$A$4:$D$352,4,FALSE)</f>
        <v>普洱</v>
      </c>
      <c r="F4152" s="22">
        <f t="shared" si="195"/>
        <v>245</v>
      </c>
      <c r="G4152" s="22">
        <f>IF(VLOOKUP(F4151,city!$A$4:$H$352,8,FALSE)&gt;G4151,G4151+1,1)</f>
        <v>1</v>
      </c>
    </row>
    <row r="4153" spans="1:7" x14ac:dyDescent="0.15">
      <c r="A4153" s="23">
        <f t="shared" si="193"/>
        <v>124502</v>
      </c>
      <c r="B4153" s="24">
        <v>1</v>
      </c>
      <c r="C4153" s="28" t="str">
        <f>"jingdian/"&amp;VLOOKUP(E4153,city!$D$4:$P$352,12,FALSE)&amp;"/"&amp;VLOOKUP(E4153,city!$D$4:$P$352,13,FALSE)&amp;"/"&amp;IF(G4153&lt;11,"jd",IF(G4153&lt;16,"tc","cs"))&amp;"/"&amp;IF(G4153&lt;11,G4153,IF(G4153&lt;16,G4153-10,G4153-15))&amp;".jpg"</f>
        <v>jingdian/yunnan/puer/jd/2.jpg</v>
      </c>
      <c r="D4153" s="23">
        <f t="shared" si="194"/>
        <v>1</v>
      </c>
      <c r="E4153" s="2" t="str">
        <f>VLOOKUP(F4153,city!$A$4:$D$352,4,FALSE)</f>
        <v>普洱</v>
      </c>
      <c r="F4153" s="22">
        <f t="shared" si="195"/>
        <v>245</v>
      </c>
      <c r="G4153" s="22">
        <f>IF(VLOOKUP(F4152,city!$A$4:$H$352,8,FALSE)&gt;G4152,G4152+1,1)</f>
        <v>2</v>
      </c>
    </row>
    <row r="4154" spans="1:7" x14ac:dyDescent="0.15">
      <c r="A4154" s="23">
        <f t="shared" si="193"/>
        <v>124503</v>
      </c>
      <c r="B4154" s="24">
        <v>1</v>
      </c>
      <c r="C4154" s="28" t="str">
        <f>"jingdian/"&amp;VLOOKUP(E4154,city!$D$4:$P$352,12,FALSE)&amp;"/"&amp;VLOOKUP(E4154,city!$D$4:$P$352,13,FALSE)&amp;"/"&amp;IF(G4154&lt;11,"jd",IF(G4154&lt;16,"tc","cs"))&amp;"/"&amp;IF(G4154&lt;11,G4154,IF(G4154&lt;16,G4154-10,G4154-15))&amp;".jpg"</f>
        <v>jingdian/yunnan/puer/jd/3.jpg</v>
      </c>
      <c r="D4154" s="23">
        <f t="shared" si="194"/>
        <v>1</v>
      </c>
      <c r="E4154" s="2" t="str">
        <f>VLOOKUP(F4154,city!$A$4:$D$352,4,FALSE)</f>
        <v>普洱</v>
      </c>
      <c r="F4154" s="22">
        <f t="shared" si="195"/>
        <v>245</v>
      </c>
      <c r="G4154" s="22">
        <f>IF(VLOOKUP(F4153,city!$A$4:$H$352,8,FALSE)&gt;G4153,G4153+1,1)</f>
        <v>3</v>
      </c>
    </row>
    <row r="4155" spans="1:7" x14ac:dyDescent="0.15">
      <c r="A4155" s="23">
        <f t="shared" si="193"/>
        <v>124504</v>
      </c>
      <c r="B4155" s="24">
        <v>1</v>
      </c>
      <c r="C4155" s="28" t="str">
        <f>"jingdian/"&amp;VLOOKUP(E4155,city!$D$4:$P$352,12,FALSE)&amp;"/"&amp;VLOOKUP(E4155,city!$D$4:$P$352,13,FALSE)&amp;"/"&amp;IF(G4155&lt;11,"jd",IF(G4155&lt;16,"tc","cs"))&amp;"/"&amp;IF(G4155&lt;11,G4155,IF(G4155&lt;16,G4155-10,G4155-15))&amp;".jpg"</f>
        <v>jingdian/yunnan/puer/jd/4.jpg</v>
      </c>
      <c r="D4155" s="23">
        <f t="shared" si="194"/>
        <v>1</v>
      </c>
      <c r="E4155" s="2" t="str">
        <f>VLOOKUP(F4155,city!$A$4:$D$352,4,FALSE)</f>
        <v>普洱</v>
      </c>
      <c r="F4155" s="22">
        <f t="shared" si="195"/>
        <v>245</v>
      </c>
      <c r="G4155" s="22">
        <f>IF(VLOOKUP(F4154,city!$A$4:$H$352,8,FALSE)&gt;G4154,G4154+1,1)</f>
        <v>4</v>
      </c>
    </row>
    <row r="4156" spans="1:7" x14ac:dyDescent="0.15">
      <c r="A4156" s="23">
        <f t="shared" si="193"/>
        <v>124505</v>
      </c>
      <c r="B4156" s="24">
        <v>1</v>
      </c>
      <c r="C4156" s="28" t="str">
        <f>"jingdian/"&amp;VLOOKUP(E4156,city!$D$4:$P$352,12,FALSE)&amp;"/"&amp;VLOOKUP(E4156,city!$D$4:$P$352,13,FALSE)&amp;"/"&amp;IF(G4156&lt;11,"jd",IF(G4156&lt;16,"tc","cs"))&amp;"/"&amp;IF(G4156&lt;11,G4156,IF(G4156&lt;16,G4156-10,G4156-15))&amp;".jpg"</f>
        <v>jingdian/yunnan/puer/jd/5.jpg</v>
      </c>
      <c r="D4156" s="23">
        <f t="shared" si="194"/>
        <v>1</v>
      </c>
      <c r="E4156" s="2" t="str">
        <f>VLOOKUP(F4156,city!$A$4:$D$352,4,FALSE)</f>
        <v>普洱</v>
      </c>
      <c r="F4156" s="22">
        <f t="shared" si="195"/>
        <v>245</v>
      </c>
      <c r="G4156" s="22">
        <f>IF(VLOOKUP(F4155,city!$A$4:$H$352,8,FALSE)&gt;G4155,G4155+1,1)</f>
        <v>5</v>
      </c>
    </row>
    <row r="4157" spans="1:7" x14ac:dyDescent="0.15">
      <c r="A4157" s="23">
        <f t="shared" si="193"/>
        <v>124506</v>
      </c>
      <c r="B4157" s="24">
        <v>1</v>
      </c>
      <c r="C4157" s="28" t="str">
        <f>"jingdian/"&amp;VLOOKUP(E4157,city!$D$4:$P$352,12,FALSE)&amp;"/"&amp;VLOOKUP(E4157,city!$D$4:$P$352,13,FALSE)&amp;"/"&amp;IF(G4157&lt;11,"jd",IF(G4157&lt;16,"tc","cs"))&amp;"/"&amp;IF(G4157&lt;11,G4157,IF(G4157&lt;16,G4157-10,G4157-15))&amp;".jpg"</f>
        <v>jingdian/yunnan/puer/jd/6.jpg</v>
      </c>
      <c r="D4157" s="23">
        <f t="shared" si="194"/>
        <v>1</v>
      </c>
      <c r="E4157" s="2" t="str">
        <f>VLOOKUP(F4157,city!$A$4:$D$352,4,FALSE)</f>
        <v>普洱</v>
      </c>
      <c r="F4157" s="22">
        <f t="shared" si="195"/>
        <v>245</v>
      </c>
      <c r="G4157" s="22">
        <f>IF(VLOOKUP(F4156,city!$A$4:$H$352,8,FALSE)&gt;G4156,G4156+1,1)</f>
        <v>6</v>
      </c>
    </row>
    <row r="4158" spans="1:7" x14ac:dyDescent="0.15">
      <c r="A4158" s="23">
        <f t="shared" si="193"/>
        <v>124507</v>
      </c>
      <c r="B4158" s="24">
        <v>1</v>
      </c>
      <c r="C4158" s="28" t="str">
        <f>"jingdian/"&amp;VLOOKUP(E4158,city!$D$4:$P$352,12,FALSE)&amp;"/"&amp;VLOOKUP(E4158,city!$D$4:$P$352,13,FALSE)&amp;"/"&amp;IF(G4158&lt;11,"jd",IF(G4158&lt;16,"tc","cs"))&amp;"/"&amp;IF(G4158&lt;11,G4158,IF(G4158&lt;16,G4158-10,G4158-15))&amp;".jpg"</f>
        <v>jingdian/yunnan/puer/jd/7.jpg</v>
      </c>
      <c r="D4158" s="23">
        <f t="shared" si="194"/>
        <v>1</v>
      </c>
      <c r="E4158" s="2" t="str">
        <f>VLOOKUP(F4158,city!$A$4:$D$352,4,FALSE)</f>
        <v>普洱</v>
      </c>
      <c r="F4158" s="22">
        <f t="shared" si="195"/>
        <v>245</v>
      </c>
      <c r="G4158" s="22">
        <f>IF(VLOOKUP(F4157,city!$A$4:$H$352,8,FALSE)&gt;G4157,G4157+1,1)</f>
        <v>7</v>
      </c>
    </row>
    <row r="4159" spans="1:7" x14ac:dyDescent="0.15">
      <c r="A4159" s="23">
        <f t="shared" si="193"/>
        <v>124508</v>
      </c>
      <c r="B4159" s="24">
        <v>1</v>
      </c>
      <c r="C4159" s="28" t="str">
        <f>"jingdian/"&amp;VLOOKUP(E4159,city!$D$4:$P$352,12,FALSE)&amp;"/"&amp;VLOOKUP(E4159,city!$D$4:$P$352,13,FALSE)&amp;"/"&amp;IF(G4159&lt;11,"jd",IF(G4159&lt;16,"tc","cs"))&amp;"/"&amp;IF(G4159&lt;11,G4159,IF(G4159&lt;16,G4159-10,G4159-15))&amp;".jpg"</f>
        <v>jingdian/yunnan/puer/jd/8.jpg</v>
      </c>
      <c r="D4159" s="23">
        <f t="shared" si="194"/>
        <v>1</v>
      </c>
      <c r="E4159" s="2" t="str">
        <f>VLOOKUP(F4159,city!$A$4:$D$352,4,FALSE)</f>
        <v>普洱</v>
      </c>
      <c r="F4159" s="22">
        <f t="shared" si="195"/>
        <v>245</v>
      </c>
      <c r="G4159" s="22">
        <f>IF(VLOOKUP(F4158,city!$A$4:$H$352,8,FALSE)&gt;G4158,G4158+1,1)</f>
        <v>8</v>
      </c>
    </row>
    <row r="4160" spans="1:7" x14ac:dyDescent="0.15">
      <c r="A4160" s="23">
        <f t="shared" si="193"/>
        <v>124509</v>
      </c>
      <c r="B4160" s="24">
        <v>1</v>
      </c>
      <c r="C4160" s="28" t="str">
        <f>"jingdian/"&amp;VLOOKUP(E4160,city!$D$4:$P$352,12,FALSE)&amp;"/"&amp;VLOOKUP(E4160,city!$D$4:$P$352,13,FALSE)&amp;"/"&amp;IF(G4160&lt;11,"jd",IF(G4160&lt;16,"tc","cs"))&amp;"/"&amp;IF(G4160&lt;11,G4160,IF(G4160&lt;16,G4160-10,G4160-15))&amp;".jpg"</f>
        <v>jingdian/yunnan/puer/jd/9.jpg</v>
      </c>
      <c r="D4160" s="23">
        <f t="shared" si="194"/>
        <v>1</v>
      </c>
      <c r="E4160" s="2" t="str">
        <f>VLOOKUP(F4160,city!$A$4:$D$352,4,FALSE)</f>
        <v>普洱</v>
      </c>
      <c r="F4160" s="22">
        <f t="shared" si="195"/>
        <v>245</v>
      </c>
      <c r="G4160" s="22">
        <f>IF(VLOOKUP(F4159,city!$A$4:$H$352,8,FALSE)&gt;G4159,G4159+1,1)</f>
        <v>9</v>
      </c>
    </row>
    <row r="4161" spans="1:7" x14ac:dyDescent="0.15">
      <c r="A4161" s="23">
        <f t="shared" si="193"/>
        <v>124510</v>
      </c>
      <c r="B4161" s="24">
        <v>1</v>
      </c>
      <c r="C4161" s="28" t="str">
        <f>"jingdian/"&amp;VLOOKUP(E4161,city!$D$4:$P$352,12,FALSE)&amp;"/"&amp;VLOOKUP(E4161,city!$D$4:$P$352,13,FALSE)&amp;"/"&amp;IF(G4161&lt;11,"jd",IF(G4161&lt;16,"tc","cs"))&amp;"/"&amp;IF(G4161&lt;11,G4161,IF(G4161&lt;16,G4161-10,G4161-15))&amp;".jpg"</f>
        <v>jingdian/yunnan/puer/jd/10.jpg</v>
      </c>
      <c r="D4161" s="23">
        <f t="shared" si="194"/>
        <v>1</v>
      </c>
      <c r="E4161" s="2" t="str">
        <f>VLOOKUP(F4161,city!$A$4:$D$352,4,FALSE)</f>
        <v>普洱</v>
      </c>
      <c r="F4161" s="22">
        <f t="shared" si="195"/>
        <v>245</v>
      </c>
      <c r="G4161" s="22">
        <f>IF(VLOOKUP(F4160,city!$A$4:$H$352,8,FALSE)&gt;G4160,G4160+1,1)</f>
        <v>10</v>
      </c>
    </row>
    <row r="4162" spans="1:7" x14ac:dyDescent="0.15">
      <c r="A4162" s="23">
        <f t="shared" si="193"/>
        <v>124551</v>
      </c>
      <c r="B4162" s="24">
        <v>2</v>
      </c>
      <c r="C4162" s="28" t="str">
        <f>"jingdian/"&amp;VLOOKUP(E4162,city!$D$4:$P$352,12,FALSE)&amp;"/"&amp;VLOOKUP(E4162,city!$D$4:$P$352,13,FALSE)&amp;"/"&amp;IF(G4162&lt;11,"jd",IF(G4162&lt;16,"tc","cs"))&amp;"/"&amp;IF(G4162&lt;11,G4162,IF(G4162&lt;16,G4162-10,G4162-15))&amp;".jpg"</f>
        <v>jingdian/yunnan/puer/tc/1.jpg</v>
      </c>
      <c r="D4162" s="23">
        <f t="shared" si="194"/>
        <v>2</v>
      </c>
      <c r="E4162" s="2" t="str">
        <f>VLOOKUP(F4162,city!$A$4:$D$352,4,FALSE)</f>
        <v>普洱</v>
      </c>
      <c r="F4162" s="22">
        <f t="shared" si="195"/>
        <v>245</v>
      </c>
      <c r="G4162" s="22">
        <f>IF(VLOOKUP(F4161,city!$A$4:$H$352,8,FALSE)&gt;G4161,G4161+1,1)</f>
        <v>11</v>
      </c>
    </row>
    <row r="4163" spans="1:7" x14ac:dyDescent="0.15">
      <c r="A4163" s="23">
        <f t="shared" si="193"/>
        <v>124552</v>
      </c>
      <c r="B4163" s="24">
        <v>2</v>
      </c>
      <c r="C4163" s="28" t="str">
        <f>"jingdian/"&amp;VLOOKUP(E4163,city!$D$4:$P$352,12,FALSE)&amp;"/"&amp;VLOOKUP(E4163,city!$D$4:$P$352,13,FALSE)&amp;"/"&amp;IF(G4163&lt;11,"jd",IF(G4163&lt;16,"tc","cs"))&amp;"/"&amp;IF(G4163&lt;11,G4163,IF(G4163&lt;16,G4163-10,G4163-15))&amp;".jpg"</f>
        <v>jingdian/yunnan/puer/tc/2.jpg</v>
      </c>
      <c r="D4163" s="23">
        <f t="shared" si="194"/>
        <v>2</v>
      </c>
      <c r="E4163" s="2" t="str">
        <f>VLOOKUP(F4163,city!$A$4:$D$352,4,FALSE)</f>
        <v>普洱</v>
      </c>
      <c r="F4163" s="22">
        <f t="shared" si="195"/>
        <v>245</v>
      </c>
      <c r="G4163" s="22">
        <f>IF(VLOOKUP(F4162,city!$A$4:$H$352,8,FALSE)&gt;G4162,G4162+1,1)</f>
        <v>12</v>
      </c>
    </row>
    <row r="4164" spans="1:7" x14ac:dyDescent="0.15">
      <c r="A4164" s="23">
        <f t="shared" si="193"/>
        <v>124553</v>
      </c>
      <c r="B4164" s="24">
        <v>4</v>
      </c>
      <c r="C4164" s="28" t="str">
        <f>"jingdian/"&amp;VLOOKUP(E4164,city!$D$4:$P$352,12,FALSE)&amp;"/"&amp;VLOOKUP(E4164,city!$D$4:$P$352,13,FALSE)&amp;"/"&amp;IF(G4164&lt;11,"jd",IF(G4164&lt;16,"tc","cs"))&amp;"/"&amp;IF(G4164&lt;11,G4164,IF(G4164&lt;16,G4164-10,G4164-15))&amp;".jpg"</f>
        <v>jingdian/yunnan/puer/tc/3.jpg</v>
      </c>
      <c r="D4164" s="23">
        <f t="shared" si="194"/>
        <v>2</v>
      </c>
      <c r="E4164" s="2" t="str">
        <f>VLOOKUP(F4164,city!$A$4:$D$352,4,FALSE)</f>
        <v>普洱</v>
      </c>
      <c r="F4164" s="22">
        <f t="shared" si="195"/>
        <v>245</v>
      </c>
      <c r="G4164" s="22">
        <f>IF(VLOOKUP(F4163,city!$A$4:$H$352,8,FALSE)&gt;G4163,G4163+1,1)</f>
        <v>13</v>
      </c>
    </row>
    <row r="4165" spans="1:7" x14ac:dyDescent="0.15">
      <c r="A4165" s="23">
        <f t="shared" ref="A4165:A4228" si="196">IF(G4165&lt;11,G4165,IF(G4165&lt;16,G4165+40,G4165+65))+F4165*100+100000</f>
        <v>124554</v>
      </c>
      <c r="B4165" s="24">
        <v>5</v>
      </c>
      <c r="C4165" s="28" t="str">
        <f>"jingdian/"&amp;VLOOKUP(E4165,city!$D$4:$P$352,12,FALSE)&amp;"/"&amp;VLOOKUP(E4165,city!$D$4:$P$352,13,FALSE)&amp;"/"&amp;IF(G4165&lt;11,"jd",IF(G4165&lt;16,"tc","cs"))&amp;"/"&amp;IF(G4165&lt;11,G4165,IF(G4165&lt;16,G4165-10,G4165-15))&amp;".jpg"</f>
        <v>jingdian/yunnan/puer/tc/4.jpg</v>
      </c>
      <c r="D4165" s="23">
        <f t="shared" ref="D4165:D4228" si="197">IF(G4165&lt;11,1,IF(G4165&lt;16,2,3))</f>
        <v>2</v>
      </c>
      <c r="E4165" s="2" t="str">
        <f>VLOOKUP(F4165,city!$A$4:$D$352,4,FALSE)</f>
        <v>普洱</v>
      </c>
      <c r="F4165" s="22">
        <f t="shared" si="195"/>
        <v>245</v>
      </c>
      <c r="G4165" s="22">
        <f>IF(VLOOKUP(F4164,city!$A$4:$H$352,8,FALSE)&gt;G4164,G4164+1,1)</f>
        <v>14</v>
      </c>
    </row>
    <row r="4166" spans="1:7" x14ac:dyDescent="0.15">
      <c r="A4166" s="23">
        <f t="shared" si="196"/>
        <v>124555</v>
      </c>
      <c r="B4166" s="24">
        <v>4</v>
      </c>
      <c r="C4166" s="28" t="str">
        <f>"jingdian/"&amp;VLOOKUP(E4166,city!$D$4:$P$352,12,FALSE)&amp;"/"&amp;VLOOKUP(E4166,city!$D$4:$P$352,13,FALSE)&amp;"/"&amp;IF(G4166&lt;11,"jd",IF(G4166&lt;16,"tc","cs"))&amp;"/"&amp;IF(G4166&lt;11,G4166,IF(G4166&lt;16,G4166-10,G4166-15))&amp;".jpg"</f>
        <v>jingdian/yunnan/puer/tc/5.jpg</v>
      </c>
      <c r="D4166" s="23">
        <f t="shared" si="197"/>
        <v>2</v>
      </c>
      <c r="E4166" s="2" t="str">
        <f>VLOOKUP(F4166,city!$A$4:$D$352,4,FALSE)</f>
        <v>普洱</v>
      </c>
      <c r="F4166" s="22">
        <f t="shared" si="195"/>
        <v>245</v>
      </c>
      <c r="G4166" s="22">
        <f>IF(VLOOKUP(F4165,city!$A$4:$H$352,8,FALSE)&gt;G4165,G4165+1,1)</f>
        <v>15</v>
      </c>
    </row>
    <row r="4167" spans="1:7" x14ac:dyDescent="0.15">
      <c r="A4167" s="23">
        <f t="shared" si="196"/>
        <v>124581</v>
      </c>
      <c r="B4167" s="24">
        <v>5</v>
      </c>
      <c r="C4167" s="28" t="str">
        <f>"jingdian/"&amp;VLOOKUP(E4167,city!$D$4:$P$352,12,FALSE)&amp;"/"&amp;VLOOKUP(E4167,city!$D$4:$P$352,13,FALSE)&amp;"/"&amp;IF(G4167&lt;11,"jd",IF(G4167&lt;16,"tc","cs"))&amp;"/"&amp;IF(G4167&lt;11,G4167,IF(G4167&lt;16,G4167-10,G4167-15))&amp;".jpg"</f>
        <v>jingdian/yunnan/puer/cs/1.jpg</v>
      </c>
      <c r="D4167" s="23">
        <f t="shared" si="197"/>
        <v>3</v>
      </c>
      <c r="E4167" s="2" t="str">
        <f>VLOOKUP(F4167,city!$A$4:$D$352,4,FALSE)</f>
        <v>普洱</v>
      </c>
      <c r="F4167" s="22">
        <f t="shared" si="195"/>
        <v>245</v>
      </c>
      <c r="G4167" s="22">
        <f>IF(VLOOKUP(F4166,city!$A$4:$H$352,8,FALSE)&gt;G4166,G4166+1,1)</f>
        <v>16</v>
      </c>
    </row>
    <row r="4168" spans="1:7" x14ac:dyDescent="0.15">
      <c r="A4168" s="23">
        <f t="shared" si="196"/>
        <v>124582</v>
      </c>
      <c r="B4168" s="24">
        <v>2</v>
      </c>
      <c r="C4168" s="28" t="str">
        <f>"jingdian/"&amp;VLOOKUP(E4168,city!$D$4:$P$352,12,FALSE)&amp;"/"&amp;VLOOKUP(E4168,city!$D$4:$P$352,13,FALSE)&amp;"/"&amp;IF(G4168&lt;11,"jd",IF(G4168&lt;16,"tc","cs"))&amp;"/"&amp;IF(G4168&lt;11,G4168,IF(G4168&lt;16,G4168-10,G4168-15))&amp;".jpg"</f>
        <v>jingdian/yunnan/puer/cs/2.jpg</v>
      </c>
      <c r="D4168" s="23">
        <f t="shared" si="197"/>
        <v>3</v>
      </c>
      <c r="E4168" s="2" t="str">
        <f>VLOOKUP(F4168,city!$A$4:$D$352,4,FALSE)</f>
        <v>普洱</v>
      </c>
      <c r="F4168" s="22">
        <f t="shared" si="195"/>
        <v>245</v>
      </c>
      <c r="G4168" s="22">
        <f>IF(VLOOKUP(F4167,city!$A$4:$H$352,8,FALSE)&gt;G4167,G4167+1,1)</f>
        <v>17</v>
      </c>
    </row>
    <row r="4169" spans="1:7" x14ac:dyDescent="0.15">
      <c r="A4169" s="23">
        <f t="shared" si="196"/>
        <v>124601</v>
      </c>
      <c r="B4169" s="24">
        <v>1</v>
      </c>
      <c r="C4169" s="28" t="str">
        <f>"jingdian/"&amp;VLOOKUP(E4169,city!$D$4:$P$352,12,FALSE)&amp;"/"&amp;VLOOKUP(E4169,city!$D$4:$P$352,13,FALSE)&amp;"/"&amp;IF(G4169&lt;11,"jd",IF(G4169&lt;16,"tc","cs"))&amp;"/"&amp;IF(G4169&lt;11,G4169,IF(G4169&lt;16,G4169-10,G4169-15))&amp;".jpg"</f>
        <v>jingdian/yunnan/lincang/jd/1.jpg</v>
      </c>
      <c r="D4169" s="23">
        <f t="shared" si="197"/>
        <v>1</v>
      </c>
      <c r="E4169" s="2" t="str">
        <f>VLOOKUP(F4169,city!$A$4:$D$352,4,FALSE)</f>
        <v>临沧</v>
      </c>
      <c r="F4169" s="22">
        <f t="shared" si="195"/>
        <v>246</v>
      </c>
      <c r="G4169" s="22">
        <f>IF(VLOOKUP(F4168,city!$A$4:$H$352,8,FALSE)&gt;G4168,G4168+1,1)</f>
        <v>1</v>
      </c>
    </row>
    <row r="4170" spans="1:7" x14ac:dyDescent="0.15">
      <c r="A4170" s="23">
        <f t="shared" si="196"/>
        <v>124602</v>
      </c>
      <c r="B4170" s="24">
        <v>1</v>
      </c>
      <c r="C4170" s="28" t="str">
        <f>"jingdian/"&amp;VLOOKUP(E4170,city!$D$4:$P$352,12,FALSE)&amp;"/"&amp;VLOOKUP(E4170,city!$D$4:$P$352,13,FALSE)&amp;"/"&amp;IF(G4170&lt;11,"jd",IF(G4170&lt;16,"tc","cs"))&amp;"/"&amp;IF(G4170&lt;11,G4170,IF(G4170&lt;16,G4170-10,G4170-15))&amp;".jpg"</f>
        <v>jingdian/yunnan/lincang/jd/2.jpg</v>
      </c>
      <c r="D4170" s="23">
        <f t="shared" si="197"/>
        <v>1</v>
      </c>
      <c r="E4170" s="2" t="str">
        <f>VLOOKUP(F4170,city!$A$4:$D$352,4,FALSE)</f>
        <v>临沧</v>
      </c>
      <c r="F4170" s="22">
        <f t="shared" si="195"/>
        <v>246</v>
      </c>
      <c r="G4170" s="22">
        <f>IF(VLOOKUP(F4169,city!$A$4:$H$352,8,FALSE)&gt;G4169,G4169+1,1)</f>
        <v>2</v>
      </c>
    </row>
    <row r="4171" spans="1:7" x14ac:dyDescent="0.15">
      <c r="A4171" s="23">
        <f t="shared" si="196"/>
        <v>124603</v>
      </c>
      <c r="B4171" s="24">
        <v>1</v>
      </c>
      <c r="C4171" s="28" t="str">
        <f>"jingdian/"&amp;VLOOKUP(E4171,city!$D$4:$P$352,12,FALSE)&amp;"/"&amp;VLOOKUP(E4171,city!$D$4:$P$352,13,FALSE)&amp;"/"&amp;IF(G4171&lt;11,"jd",IF(G4171&lt;16,"tc","cs"))&amp;"/"&amp;IF(G4171&lt;11,G4171,IF(G4171&lt;16,G4171-10,G4171-15))&amp;".jpg"</f>
        <v>jingdian/yunnan/lincang/jd/3.jpg</v>
      </c>
      <c r="D4171" s="23">
        <f t="shared" si="197"/>
        <v>1</v>
      </c>
      <c r="E4171" s="2" t="str">
        <f>VLOOKUP(F4171,city!$A$4:$D$352,4,FALSE)</f>
        <v>临沧</v>
      </c>
      <c r="F4171" s="22">
        <f t="shared" si="195"/>
        <v>246</v>
      </c>
      <c r="G4171" s="22">
        <f>IF(VLOOKUP(F4170,city!$A$4:$H$352,8,FALSE)&gt;G4170,G4170+1,1)</f>
        <v>3</v>
      </c>
    </row>
    <row r="4172" spans="1:7" x14ac:dyDescent="0.15">
      <c r="A4172" s="23">
        <f t="shared" si="196"/>
        <v>124604</v>
      </c>
      <c r="B4172" s="24">
        <v>1</v>
      </c>
      <c r="C4172" s="28" t="str">
        <f>"jingdian/"&amp;VLOOKUP(E4172,city!$D$4:$P$352,12,FALSE)&amp;"/"&amp;VLOOKUP(E4172,city!$D$4:$P$352,13,FALSE)&amp;"/"&amp;IF(G4172&lt;11,"jd",IF(G4172&lt;16,"tc","cs"))&amp;"/"&amp;IF(G4172&lt;11,G4172,IF(G4172&lt;16,G4172-10,G4172-15))&amp;".jpg"</f>
        <v>jingdian/yunnan/lincang/jd/4.jpg</v>
      </c>
      <c r="D4172" s="23">
        <f t="shared" si="197"/>
        <v>1</v>
      </c>
      <c r="E4172" s="2" t="str">
        <f>VLOOKUP(F4172,city!$A$4:$D$352,4,FALSE)</f>
        <v>临沧</v>
      </c>
      <c r="F4172" s="22">
        <f t="shared" si="195"/>
        <v>246</v>
      </c>
      <c r="G4172" s="22">
        <f>IF(VLOOKUP(F4171,city!$A$4:$H$352,8,FALSE)&gt;G4171,G4171+1,1)</f>
        <v>4</v>
      </c>
    </row>
    <row r="4173" spans="1:7" x14ac:dyDescent="0.15">
      <c r="A4173" s="23">
        <f t="shared" si="196"/>
        <v>124605</v>
      </c>
      <c r="B4173" s="24">
        <v>1</v>
      </c>
      <c r="C4173" s="28" t="str">
        <f>"jingdian/"&amp;VLOOKUP(E4173,city!$D$4:$P$352,12,FALSE)&amp;"/"&amp;VLOOKUP(E4173,city!$D$4:$P$352,13,FALSE)&amp;"/"&amp;IF(G4173&lt;11,"jd",IF(G4173&lt;16,"tc","cs"))&amp;"/"&amp;IF(G4173&lt;11,G4173,IF(G4173&lt;16,G4173-10,G4173-15))&amp;".jpg"</f>
        <v>jingdian/yunnan/lincang/jd/5.jpg</v>
      </c>
      <c r="D4173" s="23">
        <f t="shared" si="197"/>
        <v>1</v>
      </c>
      <c r="E4173" s="2" t="str">
        <f>VLOOKUP(F4173,city!$A$4:$D$352,4,FALSE)</f>
        <v>临沧</v>
      </c>
      <c r="F4173" s="22">
        <f t="shared" si="195"/>
        <v>246</v>
      </c>
      <c r="G4173" s="22">
        <f>IF(VLOOKUP(F4172,city!$A$4:$H$352,8,FALSE)&gt;G4172,G4172+1,1)</f>
        <v>5</v>
      </c>
    </row>
    <row r="4174" spans="1:7" x14ac:dyDescent="0.15">
      <c r="A4174" s="23">
        <f t="shared" si="196"/>
        <v>124606</v>
      </c>
      <c r="B4174" s="24">
        <v>1</v>
      </c>
      <c r="C4174" s="28" t="str">
        <f>"jingdian/"&amp;VLOOKUP(E4174,city!$D$4:$P$352,12,FALSE)&amp;"/"&amp;VLOOKUP(E4174,city!$D$4:$P$352,13,FALSE)&amp;"/"&amp;IF(G4174&lt;11,"jd",IF(G4174&lt;16,"tc","cs"))&amp;"/"&amp;IF(G4174&lt;11,G4174,IF(G4174&lt;16,G4174-10,G4174-15))&amp;".jpg"</f>
        <v>jingdian/yunnan/lincang/jd/6.jpg</v>
      </c>
      <c r="D4174" s="23">
        <f t="shared" si="197"/>
        <v>1</v>
      </c>
      <c r="E4174" s="2" t="str">
        <f>VLOOKUP(F4174,city!$A$4:$D$352,4,FALSE)</f>
        <v>临沧</v>
      </c>
      <c r="F4174" s="22">
        <f t="shared" si="195"/>
        <v>246</v>
      </c>
      <c r="G4174" s="22">
        <f>IF(VLOOKUP(F4173,city!$A$4:$H$352,8,FALSE)&gt;G4173,G4173+1,1)</f>
        <v>6</v>
      </c>
    </row>
    <row r="4175" spans="1:7" x14ac:dyDescent="0.15">
      <c r="A4175" s="23">
        <f t="shared" si="196"/>
        <v>124607</v>
      </c>
      <c r="B4175" s="24">
        <v>1</v>
      </c>
      <c r="C4175" s="28" t="str">
        <f>"jingdian/"&amp;VLOOKUP(E4175,city!$D$4:$P$352,12,FALSE)&amp;"/"&amp;VLOOKUP(E4175,city!$D$4:$P$352,13,FALSE)&amp;"/"&amp;IF(G4175&lt;11,"jd",IF(G4175&lt;16,"tc","cs"))&amp;"/"&amp;IF(G4175&lt;11,G4175,IF(G4175&lt;16,G4175-10,G4175-15))&amp;".jpg"</f>
        <v>jingdian/yunnan/lincang/jd/7.jpg</v>
      </c>
      <c r="D4175" s="23">
        <f t="shared" si="197"/>
        <v>1</v>
      </c>
      <c r="E4175" s="2" t="str">
        <f>VLOOKUP(F4175,city!$A$4:$D$352,4,FALSE)</f>
        <v>临沧</v>
      </c>
      <c r="F4175" s="22">
        <f t="shared" si="195"/>
        <v>246</v>
      </c>
      <c r="G4175" s="22">
        <f>IF(VLOOKUP(F4174,city!$A$4:$H$352,8,FALSE)&gt;G4174,G4174+1,1)</f>
        <v>7</v>
      </c>
    </row>
    <row r="4176" spans="1:7" x14ac:dyDescent="0.15">
      <c r="A4176" s="23">
        <f t="shared" si="196"/>
        <v>124608</v>
      </c>
      <c r="B4176" s="24">
        <v>1</v>
      </c>
      <c r="C4176" s="28" t="str">
        <f>"jingdian/"&amp;VLOOKUP(E4176,city!$D$4:$P$352,12,FALSE)&amp;"/"&amp;VLOOKUP(E4176,city!$D$4:$P$352,13,FALSE)&amp;"/"&amp;IF(G4176&lt;11,"jd",IF(G4176&lt;16,"tc","cs"))&amp;"/"&amp;IF(G4176&lt;11,G4176,IF(G4176&lt;16,G4176-10,G4176-15))&amp;".jpg"</f>
        <v>jingdian/yunnan/lincang/jd/8.jpg</v>
      </c>
      <c r="D4176" s="23">
        <f t="shared" si="197"/>
        <v>1</v>
      </c>
      <c r="E4176" s="2" t="str">
        <f>VLOOKUP(F4176,city!$A$4:$D$352,4,FALSE)</f>
        <v>临沧</v>
      </c>
      <c r="F4176" s="22">
        <f t="shared" si="195"/>
        <v>246</v>
      </c>
      <c r="G4176" s="22">
        <f>IF(VLOOKUP(F4175,city!$A$4:$H$352,8,FALSE)&gt;G4175,G4175+1,1)</f>
        <v>8</v>
      </c>
    </row>
    <row r="4177" spans="1:7" x14ac:dyDescent="0.15">
      <c r="A4177" s="23">
        <f t="shared" si="196"/>
        <v>124609</v>
      </c>
      <c r="B4177" s="24">
        <v>1</v>
      </c>
      <c r="C4177" s="28" t="str">
        <f>"jingdian/"&amp;VLOOKUP(E4177,city!$D$4:$P$352,12,FALSE)&amp;"/"&amp;VLOOKUP(E4177,city!$D$4:$P$352,13,FALSE)&amp;"/"&amp;IF(G4177&lt;11,"jd",IF(G4177&lt;16,"tc","cs"))&amp;"/"&amp;IF(G4177&lt;11,G4177,IF(G4177&lt;16,G4177-10,G4177-15))&amp;".jpg"</f>
        <v>jingdian/yunnan/lincang/jd/9.jpg</v>
      </c>
      <c r="D4177" s="23">
        <f t="shared" si="197"/>
        <v>1</v>
      </c>
      <c r="E4177" s="2" t="str">
        <f>VLOOKUP(F4177,city!$A$4:$D$352,4,FALSE)</f>
        <v>临沧</v>
      </c>
      <c r="F4177" s="22">
        <f t="shared" si="195"/>
        <v>246</v>
      </c>
      <c r="G4177" s="22">
        <f>IF(VLOOKUP(F4176,city!$A$4:$H$352,8,FALSE)&gt;G4176,G4176+1,1)</f>
        <v>9</v>
      </c>
    </row>
    <row r="4178" spans="1:7" x14ac:dyDescent="0.15">
      <c r="A4178" s="23">
        <f t="shared" si="196"/>
        <v>124610</v>
      </c>
      <c r="B4178" s="24">
        <v>1</v>
      </c>
      <c r="C4178" s="28" t="str">
        <f>"jingdian/"&amp;VLOOKUP(E4178,city!$D$4:$P$352,12,FALSE)&amp;"/"&amp;VLOOKUP(E4178,city!$D$4:$P$352,13,FALSE)&amp;"/"&amp;IF(G4178&lt;11,"jd",IF(G4178&lt;16,"tc","cs"))&amp;"/"&amp;IF(G4178&lt;11,G4178,IF(G4178&lt;16,G4178-10,G4178-15))&amp;".jpg"</f>
        <v>jingdian/yunnan/lincang/jd/10.jpg</v>
      </c>
      <c r="D4178" s="23">
        <f t="shared" si="197"/>
        <v>1</v>
      </c>
      <c r="E4178" s="2" t="str">
        <f>VLOOKUP(F4178,city!$A$4:$D$352,4,FALSE)</f>
        <v>临沧</v>
      </c>
      <c r="F4178" s="22">
        <f t="shared" si="195"/>
        <v>246</v>
      </c>
      <c r="G4178" s="22">
        <f>IF(VLOOKUP(F4177,city!$A$4:$H$352,8,FALSE)&gt;G4177,G4177+1,1)</f>
        <v>10</v>
      </c>
    </row>
    <row r="4179" spans="1:7" x14ac:dyDescent="0.15">
      <c r="A4179" s="23">
        <f t="shared" si="196"/>
        <v>124651</v>
      </c>
      <c r="B4179" s="24">
        <v>3</v>
      </c>
      <c r="C4179" s="28" t="str">
        <f>"jingdian/"&amp;VLOOKUP(E4179,city!$D$4:$P$352,12,FALSE)&amp;"/"&amp;VLOOKUP(E4179,city!$D$4:$P$352,13,FALSE)&amp;"/"&amp;IF(G4179&lt;11,"jd",IF(G4179&lt;16,"tc","cs"))&amp;"/"&amp;IF(G4179&lt;11,G4179,IF(G4179&lt;16,G4179-10,G4179-15))&amp;".jpg"</f>
        <v>jingdian/yunnan/lincang/tc/1.jpg</v>
      </c>
      <c r="D4179" s="23">
        <f t="shared" si="197"/>
        <v>2</v>
      </c>
      <c r="E4179" s="2" t="str">
        <f>VLOOKUP(F4179,city!$A$4:$D$352,4,FALSE)</f>
        <v>临沧</v>
      </c>
      <c r="F4179" s="22">
        <f t="shared" si="195"/>
        <v>246</v>
      </c>
      <c r="G4179" s="22">
        <f>IF(VLOOKUP(F4178,city!$A$4:$H$352,8,FALSE)&gt;G4178,G4178+1,1)</f>
        <v>11</v>
      </c>
    </row>
    <row r="4180" spans="1:7" x14ac:dyDescent="0.15">
      <c r="A4180" s="23">
        <f t="shared" si="196"/>
        <v>124652</v>
      </c>
      <c r="B4180" s="24">
        <v>3</v>
      </c>
      <c r="C4180" s="28" t="str">
        <f>"jingdian/"&amp;VLOOKUP(E4180,city!$D$4:$P$352,12,FALSE)&amp;"/"&amp;VLOOKUP(E4180,city!$D$4:$P$352,13,FALSE)&amp;"/"&amp;IF(G4180&lt;11,"jd",IF(G4180&lt;16,"tc","cs"))&amp;"/"&amp;IF(G4180&lt;11,G4180,IF(G4180&lt;16,G4180-10,G4180-15))&amp;".jpg"</f>
        <v>jingdian/yunnan/lincang/tc/2.jpg</v>
      </c>
      <c r="D4180" s="23">
        <f t="shared" si="197"/>
        <v>2</v>
      </c>
      <c r="E4180" s="2" t="str">
        <f>VLOOKUP(F4180,city!$A$4:$D$352,4,FALSE)</f>
        <v>临沧</v>
      </c>
      <c r="F4180" s="22">
        <f t="shared" si="195"/>
        <v>246</v>
      </c>
      <c r="G4180" s="22">
        <f>IF(VLOOKUP(F4179,city!$A$4:$H$352,8,FALSE)&gt;G4179,G4179+1,1)</f>
        <v>12</v>
      </c>
    </row>
    <row r="4181" spans="1:7" x14ac:dyDescent="0.15">
      <c r="A4181" s="23">
        <f t="shared" si="196"/>
        <v>124653</v>
      </c>
      <c r="B4181" s="24">
        <v>4</v>
      </c>
      <c r="C4181" s="28" t="str">
        <f>"jingdian/"&amp;VLOOKUP(E4181,city!$D$4:$P$352,12,FALSE)&amp;"/"&amp;VLOOKUP(E4181,city!$D$4:$P$352,13,FALSE)&amp;"/"&amp;IF(G4181&lt;11,"jd",IF(G4181&lt;16,"tc","cs"))&amp;"/"&amp;IF(G4181&lt;11,G4181,IF(G4181&lt;16,G4181-10,G4181-15))&amp;".jpg"</f>
        <v>jingdian/yunnan/lincang/tc/3.jpg</v>
      </c>
      <c r="D4181" s="23">
        <f t="shared" si="197"/>
        <v>2</v>
      </c>
      <c r="E4181" s="2" t="str">
        <f>VLOOKUP(F4181,city!$A$4:$D$352,4,FALSE)</f>
        <v>临沧</v>
      </c>
      <c r="F4181" s="22">
        <f t="shared" si="195"/>
        <v>246</v>
      </c>
      <c r="G4181" s="22">
        <f>IF(VLOOKUP(F4180,city!$A$4:$H$352,8,FALSE)&gt;G4180,G4180+1,1)</f>
        <v>13</v>
      </c>
    </row>
    <row r="4182" spans="1:7" x14ac:dyDescent="0.15">
      <c r="A4182" s="23">
        <f t="shared" si="196"/>
        <v>124654</v>
      </c>
      <c r="B4182" s="24">
        <v>3</v>
      </c>
      <c r="C4182" s="28" t="str">
        <f>"jingdian/"&amp;VLOOKUP(E4182,city!$D$4:$P$352,12,FALSE)&amp;"/"&amp;VLOOKUP(E4182,city!$D$4:$P$352,13,FALSE)&amp;"/"&amp;IF(G4182&lt;11,"jd",IF(G4182&lt;16,"tc","cs"))&amp;"/"&amp;IF(G4182&lt;11,G4182,IF(G4182&lt;16,G4182-10,G4182-15))&amp;".jpg"</f>
        <v>jingdian/yunnan/lincang/tc/4.jpg</v>
      </c>
      <c r="D4182" s="23">
        <f t="shared" si="197"/>
        <v>2</v>
      </c>
      <c r="E4182" s="2" t="str">
        <f>VLOOKUP(F4182,city!$A$4:$D$352,4,FALSE)</f>
        <v>临沧</v>
      </c>
      <c r="F4182" s="22">
        <f t="shared" si="195"/>
        <v>246</v>
      </c>
      <c r="G4182" s="22">
        <f>IF(VLOOKUP(F4181,city!$A$4:$H$352,8,FALSE)&gt;G4181,G4181+1,1)</f>
        <v>14</v>
      </c>
    </row>
    <row r="4183" spans="1:7" x14ac:dyDescent="0.15">
      <c r="A4183" s="23">
        <f t="shared" si="196"/>
        <v>124655</v>
      </c>
      <c r="B4183" s="24">
        <v>4</v>
      </c>
      <c r="C4183" s="28" t="str">
        <f>"jingdian/"&amp;VLOOKUP(E4183,city!$D$4:$P$352,12,FALSE)&amp;"/"&amp;VLOOKUP(E4183,city!$D$4:$P$352,13,FALSE)&amp;"/"&amp;IF(G4183&lt;11,"jd",IF(G4183&lt;16,"tc","cs"))&amp;"/"&amp;IF(G4183&lt;11,G4183,IF(G4183&lt;16,G4183-10,G4183-15))&amp;".jpg"</f>
        <v>jingdian/yunnan/lincang/tc/5.jpg</v>
      </c>
      <c r="D4183" s="23">
        <f t="shared" si="197"/>
        <v>2</v>
      </c>
      <c r="E4183" s="2" t="str">
        <f>VLOOKUP(F4183,city!$A$4:$D$352,4,FALSE)</f>
        <v>临沧</v>
      </c>
      <c r="F4183" s="22">
        <f t="shared" si="195"/>
        <v>246</v>
      </c>
      <c r="G4183" s="22">
        <f>IF(VLOOKUP(F4182,city!$A$4:$H$352,8,FALSE)&gt;G4182,G4182+1,1)</f>
        <v>15</v>
      </c>
    </row>
    <row r="4184" spans="1:7" x14ac:dyDescent="0.15">
      <c r="A4184" s="23">
        <f t="shared" si="196"/>
        <v>124681</v>
      </c>
      <c r="B4184" s="24">
        <v>3</v>
      </c>
      <c r="C4184" s="28" t="str">
        <f>"jingdian/"&amp;VLOOKUP(E4184,city!$D$4:$P$352,12,FALSE)&amp;"/"&amp;VLOOKUP(E4184,city!$D$4:$P$352,13,FALSE)&amp;"/"&amp;IF(G4184&lt;11,"jd",IF(G4184&lt;16,"tc","cs"))&amp;"/"&amp;IF(G4184&lt;11,G4184,IF(G4184&lt;16,G4184-10,G4184-15))&amp;".jpg"</f>
        <v>jingdian/yunnan/lincang/cs/1.jpg</v>
      </c>
      <c r="D4184" s="23">
        <f t="shared" si="197"/>
        <v>3</v>
      </c>
      <c r="E4184" s="2" t="str">
        <f>VLOOKUP(F4184,city!$A$4:$D$352,4,FALSE)</f>
        <v>临沧</v>
      </c>
      <c r="F4184" s="22">
        <f t="shared" si="195"/>
        <v>246</v>
      </c>
      <c r="G4184" s="22">
        <f>IF(VLOOKUP(F4183,city!$A$4:$H$352,8,FALSE)&gt;G4183,G4183+1,1)</f>
        <v>16</v>
      </c>
    </row>
    <row r="4185" spans="1:7" x14ac:dyDescent="0.15">
      <c r="A4185" s="23">
        <f t="shared" si="196"/>
        <v>124682</v>
      </c>
      <c r="B4185" s="24">
        <v>2</v>
      </c>
      <c r="C4185" s="28" t="str">
        <f>"jingdian/"&amp;VLOOKUP(E4185,city!$D$4:$P$352,12,FALSE)&amp;"/"&amp;VLOOKUP(E4185,city!$D$4:$P$352,13,FALSE)&amp;"/"&amp;IF(G4185&lt;11,"jd",IF(G4185&lt;16,"tc","cs"))&amp;"/"&amp;IF(G4185&lt;11,G4185,IF(G4185&lt;16,G4185-10,G4185-15))&amp;".jpg"</f>
        <v>jingdian/yunnan/lincang/cs/2.jpg</v>
      </c>
      <c r="D4185" s="23">
        <f t="shared" si="197"/>
        <v>3</v>
      </c>
      <c r="E4185" s="2" t="str">
        <f>VLOOKUP(F4185,city!$A$4:$D$352,4,FALSE)</f>
        <v>临沧</v>
      </c>
      <c r="F4185" s="22">
        <f t="shared" si="195"/>
        <v>246</v>
      </c>
      <c r="G4185" s="22">
        <f>IF(VLOOKUP(F4184,city!$A$4:$H$352,8,FALSE)&gt;G4184,G4184+1,1)</f>
        <v>17</v>
      </c>
    </row>
    <row r="4186" spans="1:7" x14ac:dyDescent="0.15">
      <c r="A4186" s="23">
        <f t="shared" si="196"/>
        <v>124701</v>
      </c>
      <c r="B4186" s="24">
        <v>1</v>
      </c>
      <c r="C4186" s="28" t="str">
        <f>"jingdian/"&amp;VLOOKUP(E4186,city!$D$4:$P$352,12,FALSE)&amp;"/"&amp;VLOOKUP(E4186,city!$D$4:$P$352,13,FALSE)&amp;"/"&amp;IF(G4186&lt;11,"jd",IF(G4186&lt;16,"tc","cs"))&amp;"/"&amp;IF(G4186&lt;11,G4186,IF(G4186&lt;16,G4186-10,G4186-15))&amp;".jpg"</f>
        <v>jingdian/yunnan/dehong/jd/1.jpg</v>
      </c>
      <c r="D4186" s="23">
        <f t="shared" si="197"/>
        <v>1</v>
      </c>
      <c r="E4186" s="2" t="str">
        <f>VLOOKUP(F4186,city!$A$4:$D$352,4,FALSE)</f>
        <v>德宏</v>
      </c>
      <c r="F4186" s="22">
        <f t="shared" si="195"/>
        <v>247</v>
      </c>
      <c r="G4186" s="22">
        <f>IF(VLOOKUP(F4185,city!$A$4:$H$352,8,FALSE)&gt;G4185,G4185+1,1)</f>
        <v>1</v>
      </c>
    </row>
    <row r="4187" spans="1:7" x14ac:dyDescent="0.15">
      <c r="A4187" s="23">
        <f t="shared" si="196"/>
        <v>124702</v>
      </c>
      <c r="B4187" s="24">
        <v>1</v>
      </c>
      <c r="C4187" s="28" t="str">
        <f>"jingdian/"&amp;VLOOKUP(E4187,city!$D$4:$P$352,12,FALSE)&amp;"/"&amp;VLOOKUP(E4187,city!$D$4:$P$352,13,FALSE)&amp;"/"&amp;IF(G4187&lt;11,"jd",IF(G4187&lt;16,"tc","cs"))&amp;"/"&amp;IF(G4187&lt;11,G4187,IF(G4187&lt;16,G4187-10,G4187-15))&amp;".jpg"</f>
        <v>jingdian/yunnan/dehong/jd/2.jpg</v>
      </c>
      <c r="D4187" s="23">
        <f t="shared" si="197"/>
        <v>1</v>
      </c>
      <c r="E4187" s="2" t="str">
        <f>VLOOKUP(F4187,city!$A$4:$D$352,4,FALSE)</f>
        <v>德宏</v>
      </c>
      <c r="F4187" s="22">
        <f t="shared" si="195"/>
        <v>247</v>
      </c>
      <c r="G4187" s="22">
        <f>IF(VLOOKUP(F4186,city!$A$4:$H$352,8,FALSE)&gt;G4186,G4186+1,1)</f>
        <v>2</v>
      </c>
    </row>
    <row r="4188" spans="1:7" x14ac:dyDescent="0.15">
      <c r="A4188" s="23">
        <f t="shared" si="196"/>
        <v>124703</v>
      </c>
      <c r="B4188" s="24">
        <v>1</v>
      </c>
      <c r="C4188" s="28" t="str">
        <f>"jingdian/"&amp;VLOOKUP(E4188,city!$D$4:$P$352,12,FALSE)&amp;"/"&amp;VLOOKUP(E4188,city!$D$4:$P$352,13,FALSE)&amp;"/"&amp;IF(G4188&lt;11,"jd",IF(G4188&lt;16,"tc","cs"))&amp;"/"&amp;IF(G4188&lt;11,G4188,IF(G4188&lt;16,G4188-10,G4188-15))&amp;".jpg"</f>
        <v>jingdian/yunnan/dehong/jd/3.jpg</v>
      </c>
      <c r="D4188" s="23">
        <f t="shared" si="197"/>
        <v>1</v>
      </c>
      <c r="E4188" s="2" t="str">
        <f>VLOOKUP(F4188,city!$A$4:$D$352,4,FALSE)</f>
        <v>德宏</v>
      </c>
      <c r="F4188" s="22">
        <f t="shared" si="195"/>
        <v>247</v>
      </c>
      <c r="G4188" s="22">
        <f>IF(VLOOKUP(F4187,city!$A$4:$H$352,8,FALSE)&gt;G4187,G4187+1,1)</f>
        <v>3</v>
      </c>
    </row>
    <row r="4189" spans="1:7" x14ac:dyDescent="0.15">
      <c r="A4189" s="23">
        <f t="shared" si="196"/>
        <v>124704</v>
      </c>
      <c r="B4189" s="24">
        <v>1</v>
      </c>
      <c r="C4189" s="28" t="str">
        <f>"jingdian/"&amp;VLOOKUP(E4189,city!$D$4:$P$352,12,FALSE)&amp;"/"&amp;VLOOKUP(E4189,city!$D$4:$P$352,13,FALSE)&amp;"/"&amp;IF(G4189&lt;11,"jd",IF(G4189&lt;16,"tc","cs"))&amp;"/"&amp;IF(G4189&lt;11,G4189,IF(G4189&lt;16,G4189-10,G4189-15))&amp;".jpg"</f>
        <v>jingdian/yunnan/dehong/jd/4.jpg</v>
      </c>
      <c r="D4189" s="23">
        <f t="shared" si="197"/>
        <v>1</v>
      </c>
      <c r="E4189" s="2" t="str">
        <f>VLOOKUP(F4189,city!$A$4:$D$352,4,FALSE)</f>
        <v>德宏</v>
      </c>
      <c r="F4189" s="22">
        <f t="shared" si="195"/>
        <v>247</v>
      </c>
      <c r="G4189" s="22">
        <f>IF(VLOOKUP(F4188,city!$A$4:$H$352,8,FALSE)&gt;G4188,G4188+1,1)</f>
        <v>4</v>
      </c>
    </row>
    <row r="4190" spans="1:7" x14ac:dyDescent="0.15">
      <c r="A4190" s="23">
        <f t="shared" si="196"/>
        <v>124705</v>
      </c>
      <c r="B4190" s="24">
        <v>1</v>
      </c>
      <c r="C4190" s="28" t="str">
        <f>"jingdian/"&amp;VLOOKUP(E4190,city!$D$4:$P$352,12,FALSE)&amp;"/"&amp;VLOOKUP(E4190,city!$D$4:$P$352,13,FALSE)&amp;"/"&amp;IF(G4190&lt;11,"jd",IF(G4190&lt;16,"tc","cs"))&amp;"/"&amp;IF(G4190&lt;11,G4190,IF(G4190&lt;16,G4190-10,G4190-15))&amp;".jpg"</f>
        <v>jingdian/yunnan/dehong/jd/5.jpg</v>
      </c>
      <c r="D4190" s="23">
        <f t="shared" si="197"/>
        <v>1</v>
      </c>
      <c r="E4190" s="2" t="str">
        <f>VLOOKUP(F4190,city!$A$4:$D$352,4,FALSE)</f>
        <v>德宏</v>
      </c>
      <c r="F4190" s="22">
        <f t="shared" si="195"/>
        <v>247</v>
      </c>
      <c r="G4190" s="22">
        <f>IF(VLOOKUP(F4189,city!$A$4:$H$352,8,FALSE)&gt;G4189,G4189+1,1)</f>
        <v>5</v>
      </c>
    </row>
    <row r="4191" spans="1:7" x14ac:dyDescent="0.15">
      <c r="A4191" s="23">
        <f t="shared" si="196"/>
        <v>124706</v>
      </c>
      <c r="B4191" s="24">
        <v>1</v>
      </c>
      <c r="C4191" s="28" t="str">
        <f>"jingdian/"&amp;VLOOKUP(E4191,city!$D$4:$P$352,12,FALSE)&amp;"/"&amp;VLOOKUP(E4191,city!$D$4:$P$352,13,FALSE)&amp;"/"&amp;IF(G4191&lt;11,"jd",IF(G4191&lt;16,"tc","cs"))&amp;"/"&amp;IF(G4191&lt;11,G4191,IF(G4191&lt;16,G4191-10,G4191-15))&amp;".jpg"</f>
        <v>jingdian/yunnan/dehong/jd/6.jpg</v>
      </c>
      <c r="D4191" s="23">
        <f t="shared" si="197"/>
        <v>1</v>
      </c>
      <c r="E4191" s="2" t="str">
        <f>VLOOKUP(F4191,city!$A$4:$D$352,4,FALSE)</f>
        <v>德宏</v>
      </c>
      <c r="F4191" s="22">
        <f t="shared" si="195"/>
        <v>247</v>
      </c>
      <c r="G4191" s="22">
        <f>IF(VLOOKUP(F4190,city!$A$4:$H$352,8,FALSE)&gt;G4190,G4190+1,1)</f>
        <v>6</v>
      </c>
    </row>
    <row r="4192" spans="1:7" x14ac:dyDescent="0.15">
      <c r="A4192" s="23">
        <f t="shared" si="196"/>
        <v>124707</v>
      </c>
      <c r="B4192" s="24">
        <v>1</v>
      </c>
      <c r="C4192" s="28" t="str">
        <f>"jingdian/"&amp;VLOOKUP(E4192,city!$D$4:$P$352,12,FALSE)&amp;"/"&amp;VLOOKUP(E4192,city!$D$4:$P$352,13,FALSE)&amp;"/"&amp;IF(G4192&lt;11,"jd",IF(G4192&lt;16,"tc","cs"))&amp;"/"&amp;IF(G4192&lt;11,G4192,IF(G4192&lt;16,G4192-10,G4192-15))&amp;".jpg"</f>
        <v>jingdian/yunnan/dehong/jd/7.jpg</v>
      </c>
      <c r="D4192" s="23">
        <f t="shared" si="197"/>
        <v>1</v>
      </c>
      <c r="E4192" s="2" t="str">
        <f>VLOOKUP(F4192,city!$A$4:$D$352,4,FALSE)</f>
        <v>德宏</v>
      </c>
      <c r="F4192" s="22">
        <f t="shared" si="195"/>
        <v>247</v>
      </c>
      <c r="G4192" s="22">
        <f>IF(VLOOKUP(F4191,city!$A$4:$H$352,8,FALSE)&gt;G4191,G4191+1,1)</f>
        <v>7</v>
      </c>
    </row>
    <row r="4193" spans="1:7" x14ac:dyDescent="0.15">
      <c r="A4193" s="23">
        <f t="shared" si="196"/>
        <v>124708</v>
      </c>
      <c r="B4193" s="24">
        <v>1</v>
      </c>
      <c r="C4193" s="28" t="str">
        <f>"jingdian/"&amp;VLOOKUP(E4193,city!$D$4:$P$352,12,FALSE)&amp;"/"&amp;VLOOKUP(E4193,city!$D$4:$P$352,13,FALSE)&amp;"/"&amp;IF(G4193&lt;11,"jd",IF(G4193&lt;16,"tc","cs"))&amp;"/"&amp;IF(G4193&lt;11,G4193,IF(G4193&lt;16,G4193-10,G4193-15))&amp;".jpg"</f>
        <v>jingdian/yunnan/dehong/jd/8.jpg</v>
      </c>
      <c r="D4193" s="23">
        <f t="shared" si="197"/>
        <v>1</v>
      </c>
      <c r="E4193" s="2" t="str">
        <f>VLOOKUP(F4193,city!$A$4:$D$352,4,FALSE)</f>
        <v>德宏</v>
      </c>
      <c r="F4193" s="22">
        <f t="shared" si="195"/>
        <v>247</v>
      </c>
      <c r="G4193" s="22">
        <f>IF(VLOOKUP(F4192,city!$A$4:$H$352,8,FALSE)&gt;G4192,G4192+1,1)</f>
        <v>8</v>
      </c>
    </row>
    <row r="4194" spans="1:7" x14ac:dyDescent="0.15">
      <c r="A4194" s="23">
        <f t="shared" si="196"/>
        <v>124709</v>
      </c>
      <c r="B4194" s="24">
        <v>1</v>
      </c>
      <c r="C4194" s="28" t="str">
        <f>"jingdian/"&amp;VLOOKUP(E4194,city!$D$4:$P$352,12,FALSE)&amp;"/"&amp;VLOOKUP(E4194,city!$D$4:$P$352,13,FALSE)&amp;"/"&amp;IF(G4194&lt;11,"jd",IF(G4194&lt;16,"tc","cs"))&amp;"/"&amp;IF(G4194&lt;11,G4194,IF(G4194&lt;16,G4194-10,G4194-15))&amp;".jpg"</f>
        <v>jingdian/yunnan/dehong/jd/9.jpg</v>
      </c>
      <c r="D4194" s="23">
        <f t="shared" si="197"/>
        <v>1</v>
      </c>
      <c r="E4194" s="2" t="str">
        <f>VLOOKUP(F4194,city!$A$4:$D$352,4,FALSE)</f>
        <v>德宏</v>
      </c>
      <c r="F4194" s="22">
        <f t="shared" si="195"/>
        <v>247</v>
      </c>
      <c r="G4194" s="22">
        <f>IF(VLOOKUP(F4193,city!$A$4:$H$352,8,FALSE)&gt;G4193,G4193+1,1)</f>
        <v>9</v>
      </c>
    </row>
    <row r="4195" spans="1:7" x14ac:dyDescent="0.15">
      <c r="A4195" s="23">
        <f t="shared" si="196"/>
        <v>124710</v>
      </c>
      <c r="B4195" s="24">
        <v>1</v>
      </c>
      <c r="C4195" s="28" t="str">
        <f>"jingdian/"&amp;VLOOKUP(E4195,city!$D$4:$P$352,12,FALSE)&amp;"/"&amp;VLOOKUP(E4195,city!$D$4:$P$352,13,FALSE)&amp;"/"&amp;IF(G4195&lt;11,"jd",IF(G4195&lt;16,"tc","cs"))&amp;"/"&amp;IF(G4195&lt;11,G4195,IF(G4195&lt;16,G4195-10,G4195-15))&amp;".jpg"</f>
        <v>jingdian/yunnan/dehong/jd/10.jpg</v>
      </c>
      <c r="D4195" s="23">
        <f t="shared" si="197"/>
        <v>1</v>
      </c>
      <c r="E4195" s="2" t="str">
        <f>VLOOKUP(F4195,city!$A$4:$D$352,4,FALSE)</f>
        <v>德宏</v>
      </c>
      <c r="F4195" s="22">
        <f t="shared" si="195"/>
        <v>247</v>
      </c>
      <c r="G4195" s="22">
        <f>IF(VLOOKUP(F4194,city!$A$4:$H$352,8,FALSE)&gt;G4194,G4194+1,1)</f>
        <v>10</v>
      </c>
    </row>
    <row r="4196" spans="1:7" x14ac:dyDescent="0.15">
      <c r="A4196" s="23">
        <f t="shared" si="196"/>
        <v>124751</v>
      </c>
      <c r="B4196" s="24">
        <v>3</v>
      </c>
      <c r="C4196" s="28" t="str">
        <f>"jingdian/"&amp;VLOOKUP(E4196,city!$D$4:$P$352,12,FALSE)&amp;"/"&amp;VLOOKUP(E4196,city!$D$4:$P$352,13,FALSE)&amp;"/"&amp;IF(G4196&lt;11,"jd",IF(G4196&lt;16,"tc","cs"))&amp;"/"&amp;IF(G4196&lt;11,G4196,IF(G4196&lt;16,G4196-10,G4196-15))&amp;".jpg"</f>
        <v>jingdian/yunnan/dehong/tc/1.jpg</v>
      </c>
      <c r="D4196" s="23">
        <f t="shared" si="197"/>
        <v>2</v>
      </c>
      <c r="E4196" s="2" t="str">
        <f>VLOOKUP(F4196,city!$A$4:$D$352,4,FALSE)</f>
        <v>德宏</v>
      </c>
      <c r="F4196" s="22">
        <f t="shared" si="195"/>
        <v>247</v>
      </c>
      <c r="G4196" s="22">
        <f>IF(VLOOKUP(F4195,city!$A$4:$H$352,8,FALSE)&gt;G4195,G4195+1,1)</f>
        <v>11</v>
      </c>
    </row>
    <row r="4197" spans="1:7" x14ac:dyDescent="0.15">
      <c r="A4197" s="23">
        <f t="shared" si="196"/>
        <v>124752</v>
      </c>
      <c r="B4197" s="24">
        <v>5</v>
      </c>
      <c r="C4197" s="28" t="str">
        <f>"jingdian/"&amp;VLOOKUP(E4197,city!$D$4:$P$352,12,FALSE)&amp;"/"&amp;VLOOKUP(E4197,city!$D$4:$P$352,13,FALSE)&amp;"/"&amp;IF(G4197&lt;11,"jd",IF(G4197&lt;16,"tc","cs"))&amp;"/"&amp;IF(G4197&lt;11,G4197,IF(G4197&lt;16,G4197-10,G4197-15))&amp;".jpg"</f>
        <v>jingdian/yunnan/dehong/tc/2.jpg</v>
      </c>
      <c r="D4197" s="23">
        <f t="shared" si="197"/>
        <v>2</v>
      </c>
      <c r="E4197" s="2" t="str">
        <f>VLOOKUP(F4197,city!$A$4:$D$352,4,FALSE)</f>
        <v>德宏</v>
      </c>
      <c r="F4197" s="22">
        <f t="shared" si="195"/>
        <v>247</v>
      </c>
      <c r="G4197" s="22">
        <f>IF(VLOOKUP(F4196,city!$A$4:$H$352,8,FALSE)&gt;G4196,G4196+1,1)</f>
        <v>12</v>
      </c>
    </row>
    <row r="4198" spans="1:7" x14ac:dyDescent="0.15">
      <c r="A4198" s="23">
        <f t="shared" si="196"/>
        <v>124753</v>
      </c>
      <c r="B4198" s="24">
        <v>2</v>
      </c>
      <c r="C4198" s="28" t="str">
        <f>"jingdian/"&amp;VLOOKUP(E4198,city!$D$4:$P$352,12,FALSE)&amp;"/"&amp;VLOOKUP(E4198,city!$D$4:$P$352,13,FALSE)&amp;"/"&amp;IF(G4198&lt;11,"jd",IF(G4198&lt;16,"tc","cs"))&amp;"/"&amp;IF(G4198&lt;11,G4198,IF(G4198&lt;16,G4198-10,G4198-15))&amp;".jpg"</f>
        <v>jingdian/yunnan/dehong/tc/3.jpg</v>
      </c>
      <c r="D4198" s="23">
        <f t="shared" si="197"/>
        <v>2</v>
      </c>
      <c r="E4198" s="2" t="str">
        <f>VLOOKUP(F4198,city!$A$4:$D$352,4,FALSE)</f>
        <v>德宏</v>
      </c>
      <c r="F4198" s="22">
        <f t="shared" ref="F4198:F4212" si="198">IF(G4198&gt;G4197,F4197,F4197+1)</f>
        <v>247</v>
      </c>
      <c r="G4198" s="22">
        <f>IF(VLOOKUP(F4197,city!$A$4:$H$352,8,FALSE)&gt;G4197,G4197+1,1)</f>
        <v>13</v>
      </c>
    </row>
    <row r="4199" spans="1:7" x14ac:dyDescent="0.15">
      <c r="A4199" s="23">
        <f t="shared" si="196"/>
        <v>124754</v>
      </c>
      <c r="B4199" s="24">
        <v>4</v>
      </c>
      <c r="C4199" s="28" t="str">
        <f>"jingdian/"&amp;VLOOKUP(E4199,city!$D$4:$P$352,12,FALSE)&amp;"/"&amp;VLOOKUP(E4199,city!$D$4:$P$352,13,FALSE)&amp;"/"&amp;IF(G4199&lt;11,"jd",IF(G4199&lt;16,"tc","cs"))&amp;"/"&amp;IF(G4199&lt;11,G4199,IF(G4199&lt;16,G4199-10,G4199-15))&amp;".jpg"</f>
        <v>jingdian/yunnan/dehong/tc/4.jpg</v>
      </c>
      <c r="D4199" s="23">
        <f t="shared" si="197"/>
        <v>2</v>
      </c>
      <c r="E4199" s="2" t="str">
        <f>VLOOKUP(F4199,city!$A$4:$D$352,4,FALSE)</f>
        <v>德宏</v>
      </c>
      <c r="F4199" s="22">
        <f t="shared" si="198"/>
        <v>247</v>
      </c>
      <c r="G4199" s="22">
        <f>IF(VLOOKUP(F4198,city!$A$4:$H$352,8,FALSE)&gt;G4198,G4198+1,1)</f>
        <v>14</v>
      </c>
    </row>
    <row r="4200" spans="1:7" x14ac:dyDescent="0.15">
      <c r="A4200" s="23">
        <f t="shared" si="196"/>
        <v>124755</v>
      </c>
      <c r="B4200" s="24">
        <v>4</v>
      </c>
      <c r="C4200" s="28" t="str">
        <f>"jingdian/"&amp;VLOOKUP(E4200,city!$D$4:$P$352,12,FALSE)&amp;"/"&amp;VLOOKUP(E4200,city!$D$4:$P$352,13,FALSE)&amp;"/"&amp;IF(G4200&lt;11,"jd",IF(G4200&lt;16,"tc","cs"))&amp;"/"&amp;IF(G4200&lt;11,G4200,IF(G4200&lt;16,G4200-10,G4200-15))&amp;".jpg"</f>
        <v>jingdian/yunnan/dehong/tc/5.jpg</v>
      </c>
      <c r="D4200" s="23">
        <f t="shared" si="197"/>
        <v>2</v>
      </c>
      <c r="E4200" s="2" t="str">
        <f>VLOOKUP(F4200,city!$A$4:$D$352,4,FALSE)</f>
        <v>德宏</v>
      </c>
      <c r="F4200" s="22">
        <f t="shared" si="198"/>
        <v>247</v>
      </c>
      <c r="G4200" s="22">
        <f>IF(VLOOKUP(F4199,city!$A$4:$H$352,8,FALSE)&gt;G4199,G4199+1,1)</f>
        <v>15</v>
      </c>
    </row>
    <row r="4201" spans="1:7" x14ac:dyDescent="0.15">
      <c r="A4201" s="23">
        <f t="shared" si="196"/>
        <v>124781</v>
      </c>
      <c r="B4201" s="24">
        <v>4</v>
      </c>
      <c r="C4201" s="28" t="str">
        <f>"jingdian/"&amp;VLOOKUP(E4201,city!$D$4:$P$352,12,FALSE)&amp;"/"&amp;VLOOKUP(E4201,city!$D$4:$P$352,13,FALSE)&amp;"/"&amp;IF(G4201&lt;11,"jd",IF(G4201&lt;16,"tc","cs"))&amp;"/"&amp;IF(G4201&lt;11,G4201,IF(G4201&lt;16,G4201-10,G4201-15))&amp;".jpg"</f>
        <v>jingdian/yunnan/dehong/cs/1.jpg</v>
      </c>
      <c r="D4201" s="23">
        <f t="shared" si="197"/>
        <v>3</v>
      </c>
      <c r="E4201" s="2" t="str">
        <f>VLOOKUP(F4201,city!$A$4:$D$352,4,FALSE)</f>
        <v>德宏</v>
      </c>
      <c r="F4201" s="22">
        <f t="shared" si="198"/>
        <v>247</v>
      </c>
      <c r="G4201" s="22">
        <f>IF(VLOOKUP(F4200,city!$A$4:$H$352,8,FALSE)&gt;G4200,G4200+1,1)</f>
        <v>16</v>
      </c>
    </row>
    <row r="4202" spans="1:7" x14ac:dyDescent="0.15">
      <c r="A4202" s="23">
        <f t="shared" si="196"/>
        <v>124782</v>
      </c>
      <c r="B4202" s="24">
        <v>3</v>
      </c>
      <c r="C4202" s="28" t="str">
        <f>"jingdian/"&amp;VLOOKUP(E4202,city!$D$4:$P$352,12,FALSE)&amp;"/"&amp;VLOOKUP(E4202,city!$D$4:$P$352,13,FALSE)&amp;"/"&amp;IF(G4202&lt;11,"jd",IF(G4202&lt;16,"tc","cs"))&amp;"/"&amp;IF(G4202&lt;11,G4202,IF(G4202&lt;16,G4202-10,G4202-15))&amp;".jpg"</f>
        <v>jingdian/yunnan/dehong/cs/2.jpg</v>
      </c>
      <c r="D4202" s="23">
        <f t="shared" si="197"/>
        <v>3</v>
      </c>
      <c r="E4202" s="2" t="str">
        <f>VLOOKUP(F4202,city!$A$4:$D$352,4,FALSE)</f>
        <v>德宏</v>
      </c>
      <c r="F4202" s="22">
        <f t="shared" si="198"/>
        <v>247</v>
      </c>
      <c r="G4202" s="22">
        <f>IF(VLOOKUP(F4201,city!$A$4:$H$352,8,FALSE)&gt;G4201,G4201+1,1)</f>
        <v>17</v>
      </c>
    </row>
    <row r="4203" spans="1:7" x14ac:dyDescent="0.15">
      <c r="A4203" s="23">
        <f t="shared" si="196"/>
        <v>124801</v>
      </c>
      <c r="B4203" s="24">
        <v>1</v>
      </c>
      <c r="C4203" s="28" t="str">
        <f>"jingdian/"&amp;VLOOKUP(E4203,city!$D$4:$P$352,12,FALSE)&amp;"/"&amp;VLOOKUP(E4203,city!$D$4:$P$352,13,FALSE)&amp;"/"&amp;IF(G4203&lt;11,"jd",IF(G4203&lt;16,"tc","cs"))&amp;"/"&amp;IF(G4203&lt;11,G4203,IF(G4203&lt;16,G4203-10,G4203-15))&amp;".jpg"</f>
        <v>jingdian/yunnan/nujiang/jd/1.jpg</v>
      </c>
      <c r="D4203" s="23">
        <f t="shared" si="197"/>
        <v>1</v>
      </c>
      <c r="E4203" s="2" t="str">
        <f>VLOOKUP(F4203,city!$A$4:$D$352,4,FALSE)</f>
        <v>怒江</v>
      </c>
      <c r="F4203" s="22">
        <f t="shared" si="198"/>
        <v>248</v>
      </c>
      <c r="G4203" s="22">
        <f>IF(VLOOKUP(F4202,city!$A$4:$H$352,8,FALSE)&gt;G4202,G4202+1,1)</f>
        <v>1</v>
      </c>
    </row>
    <row r="4204" spans="1:7" x14ac:dyDescent="0.15">
      <c r="A4204" s="23">
        <f t="shared" si="196"/>
        <v>124802</v>
      </c>
      <c r="B4204" s="24">
        <v>1</v>
      </c>
      <c r="C4204" s="28" t="str">
        <f>"jingdian/"&amp;VLOOKUP(E4204,city!$D$4:$P$352,12,FALSE)&amp;"/"&amp;VLOOKUP(E4204,city!$D$4:$P$352,13,FALSE)&amp;"/"&amp;IF(G4204&lt;11,"jd",IF(G4204&lt;16,"tc","cs"))&amp;"/"&amp;IF(G4204&lt;11,G4204,IF(G4204&lt;16,G4204-10,G4204-15))&amp;".jpg"</f>
        <v>jingdian/yunnan/nujiang/jd/2.jpg</v>
      </c>
      <c r="D4204" s="23">
        <f t="shared" si="197"/>
        <v>1</v>
      </c>
      <c r="E4204" s="2" t="str">
        <f>VLOOKUP(F4204,city!$A$4:$D$352,4,FALSE)</f>
        <v>怒江</v>
      </c>
      <c r="F4204" s="22">
        <f t="shared" si="198"/>
        <v>248</v>
      </c>
      <c r="G4204" s="22">
        <f>IF(VLOOKUP(F4203,city!$A$4:$H$352,8,FALSE)&gt;G4203,G4203+1,1)</f>
        <v>2</v>
      </c>
    </row>
    <row r="4205" spans="1:7" x14ac:dyDescent="0.15">
      <c r="A4205" s="23">
        <f t="shared" si="196"/>
        <v>124803</v>
      </c>
      <c r="B4205" s="24">
        <v>1</v>
      </c>
      <c r="C4205" s="28" t="str">
        <f>"jingdian/"&amp;VLOOKUP(E4205,city!$D$4:$P$352,12,FALSE)&amp;"/"&amp;VLOOKUP(E4205,city!$D$4:$P$352,13,FALSE)&amp;"/"&amp;IF(G4205&lt;11,"jd",IF(G4205&lt;16,"tc","cs"))&amp;"/"&amp;IF(G4205&lt;11,G4205,IF(G4205&lt;16,G4205-10,G4205-15))&amp;".jpg"</f>
        <v>jingdian/yunnan/nujiang/jd/3.jpg</v>
      </c>
      <c r="D4205" s="23">
        <f t="shared" si="197"/>
        <v>1</v>
      </c>
      <c r="E4205" s="2" t="str">
        <f>VLOOKUP(F4205,city!$A$4:$D$352,4,FALSE)</f>
        <v>怒江</v>
      </c>
      <c r="F4205" s="22">
        <f t="shared" si="198"/>
        <v>248</v>
      </c>
      <c r="G4205" s="22">
        <f>IF(VLOOKUP(F4204,city!$A$4:$H$352,8,FALSE)&gt;G4204,G4204+1,1)</f>
        <v>3</v>
      </c>
    </row>
    <row r="4206" spans="1:7" x14ac:dyDescent="0.15">
      <c r="A4206" s="23">
        <f t="shared" si="196"/>
        <v>124804</v>
      </c>
      <c r="B4206" s="24">
        <v>1</v>
      </c>
      <c r="C4206" s="28" t="str">
        <f>"jingdian/"&amp;VLOOKUP(E4206,city!$D$4:$P$352,12,FALSE)&amp;"/"&amp;VLOOKUP(E4206,city!$D$4:$P$352,13,FALSE)&amp;"/"&amp;IF(G4206&lt;11,"jd",IF(G4206&lt;16,"tc","cs"))&amp;"/"&amp;IF(G4206&lt;11,G4206,IF(G4206&lt;16,G4206-10,G4206-15))&amp;".jpg"</f>
        <v>jingdian/yunnan/nujiang/jd/4.jpg</v>
      </c>
      <c r="D4206" s="23">
        <f t="shared" si="197"/>
        <v>1</v>
      </c>
      <c r="E4206" s="2" t="str">
        <f>VLOOKUP(F4206,city!$A$4:$D$352,4,FALSE)</f>
        <v>怒江</v>
      </c>
      <c r="F4206" s="22">
        <f t="shared" si="198"/>
        <v>248</v>
      </c>
      <c r="G4206" s="22">
        <f>IF(VLOOKUP(F4205,city!$A$4:$H$352,8,FALSE)&gt;G4205,G4205+1,1)</f>
        <v>4</v>
      </c>
    </row>
    <row r="4207" spans="1:7" x14ac:dyDescent="0.15">
      <c r="A4207" s="23">
        <f t="shared" si="196"/>
        <v>124805</v>
      </c>
      <c r="B4207" s="24">
        <v>1</v>
      </c>
      <c r="C4207" s="28" t="str">
        <f>"jingdian/"&amp;VLOOKUP(E4207,city!$D$4:$P$352,12,FALSE)&amp;"/"&amp;VLOOKUP(E4207,city!$D$4:$P$352,13,FALSE)&amp;"/"&amp;IF(G4207&lt;11,"jd",IF(G4207&lt;16,"tc","cs"))&amp;"/"&amp;IF(G4207&lt;11,G4207,IF(G4207&lt;16,G4207-10,G4207-15))&amp;".jpg"</f>
        <v>jingdian/yunnan/nujiang/jd/5.jpg</v>
      </c>
      <c r="D4207" s="23">
        <f t="shared" si="197"/>
        <v>1</v>
      </c>
      <c r="E4207" s="2" t="str">
        <f>VLOOKUP(F4207,city!$A$4:$D$352,4,FALSE)</f>
        <v>怒江</v>
      </c>
      <c r="F4207" s="22">
        <f t="shared" si="198"/>
        <v>248</v>
      </c>
      <c r="G4207" s="22">
        <f>IF(VLOOKUP(F4206,city!$A$4:$H$352,8,FALSE)&gt;G4206,G4206+1,1)</f>
        <v>5</v>
      </c>
    </row>
    <row r="4208" spans="1:7" x14ac:dyDescent="0.15">
      <c r="A4208" s="23">
        <f t="shared" si="196"/>
        <v>124806</v>
      </c>
      <c r="B4208" s="24">
        <v>1</v>
      </c>
      <c r="C4208" s="28" t="str">
        <f>"jingdian/"&amp;VLOOKUP(E4208,city!$D$4:$P$352,12,FALSE)&amp;"/"&amp;VLOOKUP(E4208,city!$D$4:$P$352,13,FALSE)&amp;"/"&amp;IF(G4208&lt;11,"jd",IF(G4208&lt;16,"tc","cs"))&amp;"/"&amp;IF(G4208&lt;11,G4208,IF(G4208&lt;16,G4208-10,G4208-15))&amp;".jpg"</f>
        <v>jingdian/yunnan/nujiang/jd/6.jpg</v>
      </c>
      <c r="D4208" s="23">
        <f t="shared" si="197"/>
        <v>1</v>
      </c>
      <c r="E4208" s="2" t="str">
        <f>VLOOKUP(F4208,city!$A$4:$D$352,4,FALSE)</f>
        <v>怒江</v>
      </c>
      <c r="F4208" s="22">
        <f t="shared" si="198"/>
        <v>248</v>
      </c>
      <c r="G4208" s="22">
        <f>IF(VLOOKUP(F4207,city!$A$4:$H$352,8,FALSE)&gt;G4207,G4207+1,1)</f>
        <v>6</v>
      </c>
    </row>
    <row r="4209" spans="1:7" x14ac:dyDescent="0.15">
      <c r="A4209" s="23">
        <f t="shared" si="196"/>
        <v>124807</v>
      </c>
      <c r="B4209" s="24">
        <v>1</v>
      </c>
      <c r="C4209" s="28" t="str">
        <f>"jingdian/"&amp;VLOOKUP(E4209,city!$D$4:$P$352,12,FALSE)&amp;"/"&amp;VLOOKUP(E4209,city!$D$4:$P$352,13,FALSE)&amp;"/"&amp;IF(G4209&lt;11,"jd",IF(G4209&lt;16,"tc","cs"))&amp;"/"&amp;IF(G4209&lt;11,G4209,IF(G4209&lt;16,G4209-10,G4209-15))&amp;".jpg"</f>
        <v>jingdian/yunnan/nujiang/jd/7.jpg</v>
      </c>
      <c r="D4209" s="23">
        <f t="shared" si="197"/>
        <v>1</v>
      </c>
      <c r="E4209" s="2" t="str">
        <f>VLOOKUP(F4209,city!$A$4:$D$352,4,FALSE)</f>
        <v>怒江</v>
      </c>
      <c r="F4209" s="22">
        <f t="shared" si="198"/>
        <v>248</v>
      </c>
      <c r="G4209" s="22">
        <f>IF(VLOOKUP(F4208,city!$A$4:$H$352,8,FALSE)&gt;G4208,G4208+1,1)</f>
        <v>7</v>
      </c>
    </row>
    <row r="4210" spans="1:7" x14ac:dyDescent="0.15">
      <c r="A4210" s="23">
        <f t="shared" si="196"/>
        <v>124808</v>
      </c>
      <c r="B4210" s="24">
        <v>1</v>
      </c>
      <c r="C4210" s="28" t="str">
        <f>"jingdian/"&amp;VLOOKUP(E4210,city!$D$4:$P$352,12,FALSE)&amp;"/"&amp;VLOOKUP(E4210,city!$D$4:$P$352,13,FALSE)&amp;"/"&amp;IF(G4210&lt;11,"jd",IF(G4210&lt;16,"tc","cs"))&amp;"/"&amp;IF(G4210&lt;11,G4210,IF(G4210&lt;16,G4210-10,G4210-15))&amp;".jpg"</f>
        <v>jingdian/yunnan/nujiang/jd/8.jpg</v>
      </c>
      <c r="D4210" s="23">
        <f t="shared" si="197"/>
        <v>1</v>
      </c>
      <c r="E4210" s="2" t="str">
        <f>VLOOKUP(F4210,city!$A$4:$D$352,4,FALSE)</f>
        <v>怒江</v>
      </c>
      <c r="F4210" s="22">
        <f t="shared" si="198"/>
        <v>248</v>
      </c>
      <c r="G4210" s="22">
        <f>IF(VLOOKUP(F4209,city!$A$4:$H$352,8,FALSE)&gt;G4209,G4209+1,1)</f>
        <v>8</v>
      </c>
    </row>
    <row r="4211" spans="1:7" x14ac:dyDescent="0.15">
      <c r="A4211" s="23">
        <f t="shared" si="196"/>
        <v>124809</v>
      </c>
      <c r="B4211" s="24">
        <v>1</v>
      </c>
      <c r="C4211" s="28" t="str">
        <f>"jingdian/"&amp;VLOOKUP(E4211,city!$D$4:$P$352,12,FALSE)&amp;"/"&amp;VLOOKUP(E4211,city!$D$4:$P$352,13,FALSE)&amp;"/"&amp;IF(G4211&lt;11,"jd",IF(G4211&lt;16,"tc","cs"))&amp;"/"&amp;IF(G4211&lt;11,G4211,IF(G4211&lt;16,G4211-10,G4211-15))&amp;".jpg"</f>
        <v>jingdian/yunnan/nujiang/jd/9.jpg</v>
      </c>
      <c r="D4211" s="23">
        <f t="shared" si="197"/>
        <v>1</v>
      </c>
      <c r="E4211" s="2" t="str">
        <f>VLOOKUP(F4211,city!$A$4:$D$352,4,FALSE)</f>
        <v>怒江</v>
      </c>
      <c r="F4211" s="22">
        <f t="shared" si="198"/>
        <v>248</v>
      </c>
      <c r="G4211" s="22">
        <f>IF(VLOOKUP(F4210,city!$A$4:$H$352,8,FALSE)&gt;G4210,G4210+1,1)</f>
        <v>9</v>
      </c>
    </row>
    <row r="4212" spans="1:7" x14ac:dyDescent="0.15">
      <c r="A4212" s="23">
        <f t="shared" si="196"/>
        <v>124810</v>
      </c>
      <c r="B4212" s="24">
        <v>1</v>
      </c>
      <c r="C4212" s="28" t="str">
        <f>"jingdian/"&amp;VLOOKUP(E4212,city!$D$4:$P$352,12,FALSE)&amp;"/"&amp;VLOOKUP(E4212,city!$D$4:$P$352,13,FALSE)&amp;"/"&amp;IF(G4212&lt;11,"jd",IF(G4212&lt;16,"tc","cs"))&amp;"/"&amp;IF(G4212&lt;11,G4212,IF(G4212&lt;16,G4212-10,G4212-15))&amp;".jpg"</f>
        <v>jingdian/yunnan/nujiang/jd/10.jpg</v>
      </c>
      <c r="D4212" s="23">
        <f t="shared" si="197"/>
        <v>1</v>
      </c>
      <c r="E4212" s="2" t="str">
        <f>VLOOKUP(F4212,city!$A$4:$D$352,4,FALSE)</f>
        <v>怒江</v>
      </c>
      <c r="F4212" s="22">
        <f t="shared" si="198"/>
        <v>248</v>
      </c>
      <c r="G4212" s="22">
        <f>IF(VLOOKUP(F4211,city!$A$4:$H$352,8,FALSE)&gt;G4211,G4211+1,1)</f>
        <v>10</v>
      </c>
    </row>
    <row r="4213" spans="1:7" x14ac:dyDescent="0.15">
      <c r="A4213" s="23">
        <f t="shared" si="196"/>
        <v>124851</v>
      </c>
      <c r="B4213" s="24">
        <v>3</v>
      </c>
      <c r="C4213" s="28" t="str">
        <f>"jingdian/"&amp;VLOOKUP(E4213,city!$D$4:$P$352,12,FALSE)&amp;"/"&amp;VLOOKUP(E4213,city!$D$4:$P$352,13,FALSE)&amp;"/"&amp;IF(G4213&lt;11,"jd",IF(G4213&lt;16,"tc","cs"))&amp;"/"&amp;IF(G4213&lt;11,G4213,IF(G4213&lt;16,G4213-10,G4213-15))&amp;".jpg"</f>
        <v>jingdian/yunnan/nujiang/tc/1.jpg</v>
      </c>
      <c r="D4213" s="23">
        <f t="shared" si="197"/>
        <v>2</v>
      </c>
      <c r="E4213" s="2" t="str">
        <f>VLOOKUP(F4213,city!$A$4:$D$352,4,FALSE)</f>
        <v>怒江</v>
      </c>
      <c r="F4213" s="22">
        <f t="shared" ref="F4213:F4276" si="199">IF(G4213&gt;G4212,F4212,F4212+1)</f>
        <v>248</v>
      </c>
      <c r="G4213" s="22">
        <f>IF(VLOOKUP(F4212,city!$A$4:$H$352,8,FALSE)&gt;G4212,G4212+1,1)</f>
        <v>11</v>
      </c>
    </row>
    <row r="4214" spans="1:7" x14ac:dyDescent="0.15">
      <c r="A4214" s="23">
        <f t="shared" si="196"/>
        <v>124852</v>
      </c>
      <c r="B4214" s="24">
        <v>3</v>
      </c>
      <c r="C4214" s="28" t="str">
        <f>"jingdian/"&amp;VLOOKUP(E4214,city!$D$4:$P$352,12,FALSE)&amp;"/"&amp;VLOOKUP(E4214,city!$D$4:$P$352,13,FALSE)&amp;"/"&amp;IF(G4214&lt;11,"jd",IF(G4214&lt;16,"tc","cs"))&amp;"/"&amp;IF(G4214&lt;11,G4214,IF(G4214&lt;16,G4214-10,G4214-15))&amp;".jpg"</f>
        <v>jingdian/yunnan/nujiang/tc/2.jpg</v>
      </c>
      <c r="D4214" s="23">
        <f t="shared" si="197"/>
        <v>2</v>
      </c>
      <c r="E4214" s="2" t="str">
        <f>VLOOKUP(F4214,city!$A$4:$D$352,4,FALSE)</f>
        <v>怒江</v>
      </c>
      <c r="F4214" s="22">
        <f t="shared" si="199"/>
        <v>248</v>
      </c>
      <c r="G4214" s="22">
        <f>IF(VLOOKUP(F4213,city!$A$4:$H$352,8,FALSE)&gt;G4213,G4213+1,1)</f>
        <v>12</v>
      </c>
    </row>
    <row r="4215" spans="1:7" x14ac:dyDescent="0.15">
      <c r="A4215" s="23">
        <f t="shared" si="196"/>
        <v>124853</v>
      </c>
      <c r="B4215" s="24">
        <v>4</v>
      </c>
      <c r="C4215" s="28" t="str">
        <f>"jingdian/"&amp;VLOOKUP(E4215,city!$D$4:$P$352,12,FALSE)&amp;"/"&amp;VLOOKUP(E4215,city!$D$4:$P$352,13,FALSE)&amp;"/"&amp;IF(G4215&lt;11,"jd",IF(G4215&lt;16,"tc","cs"))&amp;"/"&amp;IF(G4215&lt;11,G4215,IF(G4215&lt;16,G4215-10,G4215-15))&amp;".jpg"</f>
        <v>jingdian/yunnan/nujiang/tc/3.jpg</v>
      </c>
      <c r="D4215" s="23">
        <f t="shared" si="197"/>
        <v>2</v>
      </c>
      <c r="E4215" s="2" t="str">
        <f>VLOOKUP(F4215,city!$A$4:$D$352,4,FALSE)</f>
        <v>怒江</v>
      </c>
      <c r="F4215" s="22">
        <f t="shared" si="199"/>
        <v>248</v>
      </c>
      <c r="G4215" s="22">
        <f>IF(VLOOKUP(F4214,city!$A$4:$H$352,8,FALSE)&gt;G4214,G4214+1,1)</f>
        <v>13</v>
      </c>
    </row>
    <row r="4216" spans="1:7" x14ac:dyDescent="0.15">
      <c r="A4216" s="23">
        <f t="shared" si="196"/>
        <v>124854</v>
      </c>
      <c r="B4216" s="24">
        <v>2</v>
      </c>
      <c r="C4216" s="28" t="str">
        <f>"jingdian/"&amp;VLOOKUP(E4216,city!$D$4:$P$352,12,FALSE)&amp;"/"&amp;VLOOKUP(E4216,city!$D$4:$P$352,13,FALSE)&amp;"/"&amp;IF(G4216&lt;11,"jd",IF(G4216&lt;16,"tc","cs"))&amp;"/"&amp;IF(G4216&lt;11,G4216,IF(G4216&lt;16,G4216-10,G4216-15))&amp;".jpg"</f>
        <v>jingdian/yunnan/nujiang/tc/4.jpg</v>
      </c>
      <c r="D4216" s="23">
        <f t="shared" si="197"/>
        <v>2</v>
      </c>
      <c r="E4216" s="2" t="str">
        <f>VLOOKUP(F4216,city!$A$4:$D$352,4,FALSE)</f>
        <v>怒江</v>
      </c>
      <c r="F4216" s="22">
        <f t="shared" si="199"/>
        <v>248</v>
      </c>
      <c r="G4216" s="22">
        <f>IF(VLOOKUP(F4215,city!$A$4:$H$352,8,FALSE)&gt;G4215,G4215+1,1)</f>
        <v>14</v>
      </c>
    </row>
    <row r="4217" spans="1:7" x14ac:dyDescent="0.15">
      <c r="A4217" s="23">
        <f t="shared" si="196"/>
        <v>124855</v>
      </c>
      <c r="B4217" s="24">
        <v>2</v>
      </c>
      <c r="C4217" s="28" t="str">
        <f>"jingdian/"&amp;VLOOKUP(E4217,city!$D$4:$P$352,12,FALSE)&amp;"/"&amp;VLOOKUP(E4217,city!$D$4:$P$352,13,FALSE)&amp;"/"&amp;IF(G4217&lt;11,"jd",IF(G4217&lt;16,"tc","cs"))&amp;"/"&amp;IF(G4217&lt;11,G4217,IF(G4217&lt;16,G4217-10,G4217-15))&amp;".jpg"</f>
        <v>jingdian/yunnan/nujiang/tc/5.jpg</v>
      </c>
      <c r="D4217" s="23">
        <f t="shared" si="197"/>
        <v>2</v>
      </c>
      <c r="E4217" s="2" t="str">
        <f>VLOOKUP(F4217,city!$A$4:$D$352,4,FALSE)</f>
        <v>怒江</v>
      </c>
      <c r="F4217" s="22">
        <f t="shared" si="199"/>
        <v>248</v>
      </c>
      <c r="G4217" s="22">
        <f>IF(VLOOKUP(F4216,city!$A$4:$H$352,8,FALSE)&gt;G4216,G4216+1,1)</f>
        <v>15</v>
      </c>
    </row>
    <row r="4218" spans="1:7" x14ac:dyDescent="0.15">
      <c r="A4218" s="23">
        <f t="shared" si="196"/>
        <v>124881</v>
      </c>
      <c r="B4218" s="24">
        <v>3</v>
      </c>
      <c r="C4218" s="28" t="str">
        <f>"jingdian/"&amp;VLOOKUP(E4218,city!$D$4:$P$352,12,FALSE)&amp;"/"&amp;VLOOKUP(E4218,city!$D$4:$P$352,13,FALSE)&amp;"/"&amp;IF(G4218&lt;11,"jd",IF(G4218&lt;16,"tc","cs"))&amp;"/"&amp;IF(G4218&lt;11,G4218,IF(G4218&lt;16,G4218-10,G4218-15))&amp;".jpg"</f>
        <v>jingdian/yunnan/nujiang/cs/1.jpg</v>
      </c>
      <c r="D4218" s="23">
        <f t="shared" si="197"/>
        <v>3</v>
      </c>
      <c r="E4218" s="2" t="str">
        <f>VLOOKUP(F4218,city!$A$4:$D$352,4,FALSE)</f>
        <v>怒江</v>
      </c>
      <c r="F4218" s="22">
        <f t="shared" si="199"/>
        <v>248</v>
      </c>
      <c r="G4218" s="22">
        <f>IF(VLOOKUP(F4217,city!$A$4:$H$352,8,FALSE)&gt;G4217,G4217+1,1)</f>
        <v>16</v>
      </c>
    </row>
    <row r="4219" spans="1:7" x14ac:dyDescent="0.15">
      <c r="A4219" s="23">
        <f t="shared" si="196"/>
        <v>124882</v>
      </c>
      <c r="B4219" s="24">
        <v>3</v>
      </c>
      <c r="C4219" s="28" t="str">
        <f>"jingdian/"&amp;VLOOKUP(E4219,city!$D$4:$P$352,12,FALSE)&amp;"/"&amp;VLOOKUP(E4219,city!$D$4:$P$352,13,FALSE)&amp;"/"&amp;IF(G4219&lt;11,"jd",IF(G4219&lt;16,"tc","cs"))&amp;"/"&amp;IF(G4219&lt;11,G4219,IF(G4219&lt;16,G4219-10,G4219-15))&amp;".jpg"</f>
        <v>jingdian/yunnan/nujiang/cs/2.jpg</v>
      </c>
      <c r="D4219" s="23">
        <f t="shared" si="197"/>
        <v>3</v>
      </c>
      <c r="E4219" s="2" t="str">
        <f>VLOOKUP(F4219,city!$A$4:$D$352,4,FALSE)</f>
        <v>怒江</v>
      </c>
      <c r="F4219" s="22">
        <f t="shared" si="199"/>
        <v>248</v>
      </c>
      <c r="G4219" s="22">
        <f>IF(VLOOKUP(F4218,city!$A$4:$H$352,8,FALSE)&gt;G4218,G4218+1,1)</f>
        <v>17</v>
      </c>
    </row>
    <row r="4220" spans="1:7" x14ac:dyDescent="0.15">
      <c r="A4220" s="23">
        <f t="shared" si="196"/>
        <v>124901</v>
      </c>
      <c r="B4220" s="24">
        <v>1</v>
      </c>
      <c r="C4220" s="28" t="str">
        <f>"jingdian/"&amp;VLOOKUP(E4220,city!$D$4:$P$352,12,FALSE)&amp;"/"&amp;VLOOKUP(E4220,city!$D$4:$P$352,13,FALSE)&amp;"/"&amp;IF(G4220&lt;11,"jd",IF(G4220&lt;16,"tc","cs"))&amp;"/"&amp;IF(G4220&lt;11,G4220,IF(G4220&lt;16,G4220-10,G4220-15))&amp;".jpg"</f>
        <v>jingdian/yunnan/diqing/jd/1.jpg</v>
      </c>
      <c r="D4220" s="23">
        <f t="shared" si="197"/>
        <v>1</v>
      </c>
      <c r="E4220" s="2" t="str">
        <f>VLOOKUP(F4220,city!$A$4:$D$352,4,FALSE)</f>
        <v>迪庆</v>
      </c>
      <c r="F4220" s="22">
        <f t="shared" si="199"/>
        <v>249</v>
      </c>
      <c r="G4220" s="22">
        <f>IF(VLOOKUP(F4219,city!$A$4:$H$352,8,FALSE)&gt;G4219,G4219+1,1)</f>
        <v>1</v>
      </c>
    </row>
    <row r="4221" spans="1:7" x14ac:dyDescent="0.15">
      <c r="A4221" s="23">
        <f t="shared" si="196"/>
        <v>124902</v>
      </c>
      <c r="B4221" s="24">
        <v>1</v>
      </c>
      <c r="C4221" s="28" t="str">
        <f>"jingdian/"&amp;VLOOKUP(E4221,city!$D$4:$P$352,12,FALSE)&amp;"/"&amp;VLOOKUP(E4221,city!$D$4:$P$352,13,FALSE)&amp;"/"&amp;IF(G4221&lt;11,"jd",IF(G4221&lt;16,"tc","cs"))&amp;"/"&amp;IF(G4221&lt;11,G4221,IF(G4221&lt;16,G4221-10,G4221-15))&amp;".jpg"</f>
        <v>jingdian/yunnan/diqing/jd/2.jpg</v>
      </c>
      <c r="D4221" s="23">
        <f t="shared" si="197"/>
        <v>1</v>
      </c>
      <c r="E4221" s="2" t="str">
        <f>VLOOKUP(F4221,city!$A$4:$D$352,4,FALSE)</f>
        <v>迪庆</v>
      </c>
      <c r="F4221" s="22">
        <f t="shared" si="199"/>
        <v>249</v>
      </c>
      <c r="G4221" s="22">
        <f>IF(VLOOKUP(F4220,city!$A$4:$H$352,8,FALSE)&gt;G4220,G4220+1,1)</f>
        <v>2</v>
      </c>
    </row>
    <row r="4222" spans="1:7" x14ac:dyDescent="0.15">
      <c r="A4222" s="23">
        <f t="shared" si="196"/>
        <v>124903</v>
      </c>
      <c r="B4222" s="24">
        <v>1</v>
      </c>
      <c r="C4222" s="28" t="str">
        <f>"jingdian/"&amp;VLOOKUP(E4222,city!$D$4:$P$352,12,FALSE)&amp;"/"&amp;VLOOKUP(E4222,city!$D$4:$P$352,13,FALSE)&amp;"/"&amp;IF(G4222&lt;11,"jd",IF(G4222&lt;16,"tc","cs"))&amp;"/"&amp;IF(G4222&lt;11,G4222,IF(G4222&lt;16,G4222-10,G4222-15))&amp;".jpg"</f>
        <v>jingdian/yunnan/diqing/jd/3.jpg</v>
      </c>
      <c r="D4222" s="23">
        <f t="shared" si="197"/>
        <v>1</v>
      </c>
      <c r="E4222" s="2" t="str">
        <f>VLOOKUP(F4222,city!$A$4:$D$352,4,FALSE)</f>
        <v>迪庆</v>
      </c>
      <c r="F4222" s="22">
        <f t="shared" si="199"/>
        <v>249</v>
      </c>
      <c r="G4222" s="22">
        <f>IF(VLOOKUP(F4221,city!$A$4:$H$352,8,FALSE)&gt;G4221,G4221+1,1)</f>
        <v>3</v>
      </c>
    </row>
    <row r="4223" spans="1:7" x14ac:dyDescent="0.15">
      <c r="A4223" s="23">
        <f t="shared" si="196"/>
        <v>124904</v>
      </c>
      <c r="B4223" s="24">
        <v>1</v>
      </c>
      <c r="C4223" s="28" t="str">
        <f>"jingdian/"&amp;VLOOKUP(E4223,city!$D$4:$P$352,12,FALSE)&amp;"/"&amp;VLOOKUP(E4223,city!$D$4:$P$352,13,FALSE)&amp;"/"&amp;IF(G4223&lt;11,"jd",IF(G4223&lt;16,"tc","cs"))&amp;"/"&amp;IF(G4223&lt;11,G4223,IF(G4223&lt;16,G4223-10,G4223-15))&amp;".jpg"</f>
        <v>jingdian/yunnan/diqing/jd/4.jpg</v>
      </c>
      <c r="D4223" s="23">
        <f t="shared" si="197"/>
        <v>1</v>
      </c>
      <c r="E4223" s="2" t="str">
        <f>VLOOKUP(F4223,city!$A$4:$D$352,4,FALSE)</f>
        <v>迪庆</v>
      </c>
      <c r="F4223" s="22">
        <f t="shared" si="199"/>
        <v>249</v>
      </c>
      <c r="G4223" s="22">
        <f>IF(VLOOKUP(F4222,city!$A$4:$H$352,8,FALSE)&gt;G4222,G4222+1,1)</f>
        <v>4</v>
      </c>
    </row>
    <row r="4224" spans="1:7" x14ac:dyDescent="0.15">
      <c r="A4224" s="23">
        <f t="shared" si="196"/>
        <v>124905</v>
      </c>
      <c r="B4224" s="24">
        <v>1</v>
      </c>
      <c r="C4224" s="28" t="str">
        <f>"jingdian/"&amp;VLOOKUP(E4224,city!$D$4:$P$352,12,FALSE)&amp;"/"&amp;VLOOKUP(E4224,city!$D$4:$P$352,13,FALSE)&amp;"/"&amp;IF(G4224&lt;11,"jd",IF(G4224&lt;16,"tc","cs"))&amp;"/"&amp;IF(G4224&lt;11,G4224,IF(G4224&lt;16,G4224-10,G4224-15))&amp;".jpg"</f>
        <v>jingdian/yunnan/diqing/jd/5.jpg</v>
      </c>
      <c r="D4224" s="23">
        <f t="shared" si="197"/>
        <v>1</v>
      </c>
      <c r="E4224" s="2" t="str">
        <f>VLOOKUP(F4224,city!$A$4:$D$352,4,FALSE)</f>
        <v>迪庆</v>
      </c>
      <c r="F4224" s="22">
        <f t="shared" si="199"/>
        <v>249</v>
      </c>
      <c r="G4224" s="22">
        <f>IF(VLOOKUP(F4223,city!$A$4:$H$352,8,FALSE)&gt;G4223,G4223+1,1)</f>
        <v>5</v>
      </c>
    </row>
    <row r="4225" spans="1:7" x14ac:dyDescent="0.15">
      <c r="A4225" s="23">
        <f t="shared" si="196"/>
        <v>124906</v>
      </c>
      <c r="B4225" s="24">
        <v>1</v>
      </c>
      <c r="C4225" s="28" t="str">
        <f>"jingdian/"&amp;VLOOKUP(E4225,city!$D$4:$P$352,12,FALSE)&amp;"/"&amp;VLOOKUP(E4225,city!$D$4:$P$352,13,FALSE)&amp;"/"&amp;IF(G4225&lt;11,"jd",IF(G4225&lt;16,"tc","cs"))&amp;"/"&amp;IF(G4225&lt;11,G4225,IF(G4225&lt;16,G4225-10,G4225-15))&amp;".jpg"</f>
        <v>jingdian/yunnan/diqing/jd/6.jpg</v>
      </c>
      <c r="D4225" s="23">
        <f t="shared" si="197"/>
        <v>1</v>
      </c>
      <c r="E4225" s="2" t="str">
        <f>VLOOKUP(F4225,city!$A$4:$D$352,4,FALSE)</f>
        <v>迪庆</v>
      </c>
      <c r="F4225" s="22">
        <f t="shared" si="199"/>
        <v>249</v>
      </c>
      <c r="G4225" s="22">
        <f>IF(VLOOKUP(F4224,city!$A$4:$H$352,8,FALSE)&gt;G4224,G4224+1,1)</f>
        <v>6</v>
      </c>
    </row>
    <row r="4226" spans="1:7" x14ac:dyDescent="0.15">
      <c r="A4226" s="23">
        <f t="shared" si="196"/>
        <v>124907</v>
      </c>
      <c r="B4226" s="24">
        <v>1</v>
      </c>
      <c r="C4226" s="28" t="str">
        <f>"jingdian/"&amp;VLOOKUP(E4226,city!$D$4:$P$352,12,FALSE)&amp;"/"&amp;VLOOKUP(E4226,city!$D$4:$P$352,13,FALSE)&amp;"/"&amp;IF(G4226&lt;11,"jd",IF(G4226&lt;16,"tc","cs"))&amp;"/"&amp;IF(G4226&lt;11,G4226,IF(G4226&lt;16,G4226-10,G4226-15))&amp;".jpg"</f>
        <v>jingdian/yunnan/diqing/jd/7.jpg</v>
      </c>
      <c r="D4226" s="23">
        <f t="shared" si="197"/>
        <v>1</v>
      </c>
      <c r="E4226" s="2" t="str">
        <f>VLOOKUP(F4226,city!$A$4:$D$352,4,FALSE)</f>
        <v>迪庆</v>
      </c>
      <c r="F4226" s="22">
        <f t="shared" si="199"/>
        <v>249</v>
      </c>
      <c r="G4226" s="22">
        <f>IF(VLOOKUP(F4225,city!$A$4:$H$352,8,FALSE)&gt;G4225,G4225+1,1)</f>
        <v>7</v>
      </c>
    </row>
    <row r="4227" spans="1:7" x14ac:dyDescent="0.15">
      <c r="A4227" s="23">
        <f t="shared" si="196"/>
        <v>124908</v>
      </c>
      <c r="B4227" s="24">
        <v>1</v>
      </c>
      <c r="C4227" s="28" t="str">
        <f>"jingdian/"&amp;VLOOKUP(E4227,city!$D$4:$P$352,12,FALSE)&amp;"/"&amp;VLOOKUP(E4227,city!$D$4:$P$352,13,FALSE)&amp;"/"&amp;IF(G4227&lt;11,"jd",IF(G4227&lt;16,"tc","cs"))&amp;"/"&amp;IF(G4227&lt;11,G4227,IF(G4227&lt;16,G4227-10,G4227-15))&amp;".jpg"</f>
        <v>jingdian/yunnan/diqing/jd/8.jpg</v>
      </c>
      <c r="D4227" s="23">
        <f t="shared" si="197"/>
        <v>1</v>
      </c>
      <c r="E4227" s="2" t="str">
        <f>VLOOKUP(F4227,city!$A$4:$D$352,4,FALSE)</f>
        <v>迪庆</v>
      </c>
      <c r="F4227" s="22">
        <f t="shared" si="199"/>
        <v>249</v>
      </c>
      <c r="G4227" s="22">
        <f>IF(VLOOKUP(F4226,city!$A$4:$H$352,8,FALSE)&gt;G4226,G4226+1,1)</f>
        <v>8</v>
      </c>
    </row>
    <row r="4228" spans="1:7" x14ac:dyDescent="0.15">
      <c r="A4228" s="23">
        <f t="shared" si="196"/>
        <v>124909</v>
      </c>
      <c r="B4228" s="24">
        <v>1</v>
      </c>
      <c r="C4228" s="28" t="str">
        <f>"jingdian/"&amp;VLOOKUP(E4228,city!$D$4:$P$352,12,FALSE)&amp;"/"&amp;VLOOKUP(E4228,city!$D$4:$P$352,13,FALSE)&amp;"/"&amp;IF(G4228&lt;11,"jd",IF(G4228&lt;16,"tc","cs"))&amp;"/"&amp;IF(G4228&lt;11,G4228,IF(G4228&lt;16,G4228-10,G4228-15))&amp;".jpg"</f>
        <v>jingdian/yunnan/diqing/jd/9.jpg</v>
      </c>
      <c r="D4228" s="23">
        <f t="shared" si="197"/>
        <v>1</v>
      </c>
      <c r="E4228" s="2" t="str">
        <f>VLOOKUP(F4228,city!$A$4:$D$352,4,FALSE)</f>
        <v>迪庆</v>
      </c>
      <c r="F4228" s="22">
        <f t="shared" si="199"/>
        <v>249</v>
      </c>
      <c r="G4228" s="22">
        <f>IF(VLOOKUP(F4227,city!$A$4:$H$352,8,FALSE)&gt;G4227,G4227+1,1)</f>
        <v>9</v>
      </c>
    </row>
    <row r="4229" spans="1:7" x14ac:dyDescent="0.15">
      <c r="A4229" s="23">
        <f t="shared" ref="A4229:A4292" si="200">IF(G4229&lt;11,G4229,IF(G4229&lt;16,G4229+40,G4229+65))+F4229*100+100000</f>
        <v>124910</v>
      </c>
      <c r="B4229" s="24">
        <v>1</v>
      </c>
      <c r="C4229" s="28" t="str">
        <f>"jingdian/"&amp;VLOOKUP(E4229,city!$D$4:$P$352,12,FALSE)&amp;"/"&amp;VLOOKUP(E4229,city!$D$4:$P$352,13,FALSE)&amp;"/"&amp;IF(G4229&lt;11,"jd",IF(G4229&lt;16,"tc","cs"))&amp;"/"&amp;IF(G4229&lt;11,G4229,IF(G4229&lt;16,G4229-10,G4229-15))&amp;".jpg"</f>
        <v>jingdian/yunnan/diqing/jd/10.jpg</v>
      </c>
      <c r="D4229" s="23">
        <f t="shared" ref="D4229:D4292" si="201">IF(G4229&lt;11,1,IF(G4229&lt;16,2,3))</f>
        <v>1</v>
      </c>
      <c r="E4229" s="2" t="str">
        <f>VLOOKUP(F4229,city!$A$4:$D$352,4,FALSE)</f>
        <v>迪庆</v>
      </c>
      <c r="F4229" s="22">
        <f t="shared" si="199"/>
        <v>249</v>
      </c>
      <c r="G4229" s="22">
        <f>IF(VLOOKUP(F4228,city!$A$4:$H$352,8,FALSE)&gt;G4228,G4228+1,1)</f>
        <v>10</v>
      </c>
    </row>
    <row r="4230" spans="1:7" x14ac:dyDescent="0.15">
      <c r="A4230" s="23">
        <f t="shared" si="200"/>
        <v>124951</v>
      </c>
      <c r="B4230" s="24">
        <v>4</v>
      </c>
      <c r="C4230" s="28" t="str">
        <f>"jingdian/"&amp;VLOOKUP(E4230,city!$D$4:$P$352,12,FALSE)&amp;"/"&amp;VLOOKUP(E4230,city!$D$4:$P$352,13,FALSE)&amp;"/"&amp;IF(G4230&lt;11,"jd",IF(G4230&lt;16,"tc","cs"))&amp;"/"&amp;IF(G4230&lt;11,G4230,IF(G4230&lt;16,G4230-10,G4230-15))&amp;".jpg"</f>
        <v>jingdian/yunnan/diqing/tc/1.jpg</v>
      </c>
      <c r="D4230" s="23">
        <f t="shared" si="201"/>
        <v>2</v>
      </c>
      <c r="E4230" s="2" t="str">
        <f>VLOOKUP(F4230,city!$A$4:$D$352,4,FALSE)</f>
        <v>迪庆</v>
      </c>
      <c r="F4230" s="22">
        <f t="shared" si="199"/>
        <v>249</v>
      </c>
      <c r="G4230" s="22">
        <f>IF(VLOOKUP(F4229,city!$A$4:$H$352,8,FALSE)&gt;G4229,G4229+1,1)</f>
        <v>11</v>
      </c>
    </row>
    <row r="4231" spans="1:7" x14ac:dyDescent="0.15">
      <c r="A4231" s="23">
        <f t="shared" si="200"/>
        <v>124952</v>
      </c>
      <c r="B4231" s="24">
        <v>4</v>
      </c>
      <c r="C4231" s="28" t="str">
        <f>"jingdian/"&amp;VLOOKUP(E4231,city!$D$4:$P$352,12,FALSE)&amp;"/"&amp;VLOOKUP(E4231,city!$D$4:$P$352,13,FALSE)&amp;"/"&amp;IF(G4231&lt;11,"jd",IF(G4231&lt;16,"tc","cs"))&amp;"/"&amp;IF(G4231&lt;11,G4231,IF(G4231&lt;16,G4231-10,G4231-15))&amp;".jpg"</f>
        <v>jingdian/yunnan/diqing/tc/2.jpg</v>
      </c>
      <c r="D4231" s="23">
        <f t="shared" si="201"/>
        <v>2</v>
      </c>
      <c r="E4231" s="2" t="str">
        <f>VLOOKUP(F4231,city!$A$4:$D$352,4,FALSE)</f>
        <v>迪庆</v>
      </c>
      <c r="F4231" s="22">
        <f t="shared" si="199"/>
        <v>249</v>
      </c>
      <c r="G4231" s="22">
        <f>IF(VLOOKUP(F4230,city!$A$4:$H$352,8,FALSE)&gt;G4230,G4230+1,1)</f>
        <v>12</v>
      </c>
    </row>
    <row r="4232" spans="1:7" x14ac:dyDescent="0.15">
      <c r="A4232" s="23">
        <f t="shared" si="200"/>
        <v>124953</v>
      </c>
      <c r="B4232" s="24">
        <v>4</v>
      </c>
      <c r="C4232" s="28" t="str">
        <f>"jingdian/"&amp;VLOOKUP(E4232,city!$D$4:$P$352,12,FALSE)&amp;"/"&amp;VLOOKUP(E4232,city!$D$4:$P$352,13,FALSE)&amp;"/"&amp;IF(G4232&lt;11,"jd",IF(G4232&lt;16,"tc","cs"))&amp;"/"&amp;IF(G4232&lt;11,G4232,IF(G4232&lt;16,G4232-10,G4232-15))&amp;".jpg"</f>
        <v>jingdian/yunnan/diqing/tc/3.jpg</v>
      </c>
      <c r="D4232" s="23">
        <f t="shared" si="201"/>
        <v>2</v>
      </c>
      <c r="E4232" s="2" t="str">
        <f>VLOOKUP(F4232,city!$A$4:$D$352,4,FALSE)</f>
        <v>迪庆</v>
      </c>
      <c r="F4232" s="22">
        <f t="shared" si="199"/>
        <v>249</v>
      </c>
      <c r="G4232" s="22">
        <f>IF(VLOOKUP(F4231,city!$A$4:$H$352,8,FALSE)&gt;G4231,G4231+1,1)</f>
        <v>13</v>
      </c>
    </row>
    <row r="4233" spans="1:7" x14ac:dyDescent="0.15">
      <c r="A4233" s="23">
        <f t="shared" si="200"/>
        <v>124954</v>
      </c>
      <c r="B4233" s="24">
        <v>4</v>
      </c>
      <c r="C4233" s="28" t="str">
        <f>"jingdian/"&amp;VLOOKUP(E4233,city!$D$4:$P$352,12,FALSE)&amp;"/"&amp;VLOOKUP(E4233,city!$D$4:$P$352,13,FALSE)&amp;"/"&amp;IF(G4233&lt;11,"jd",IF(G4233&lt;16,"tc","cs"))&amp;"/"&amp;IF(G4233&lt;11,G4233,IF(G4233&lt;16,G4233-10,G4233-15))&amp;".jpg"</f>
        <v>jingdian/yunnan/diqing/tc/4.jpg</v>
      </c>
      <c r="D4233" s="23">
        <f t="shared" si="201"/>
        <v>2</v>
      </c>
      <c r="E4233" s="2" t="str">
        <f>VLOOKUP(F4233,city!$A$4:$D$352,4,FALSE)</f>
        <v>迪庆</v>
      </c>
      <c r="F4233" s="22">
        <f t="shared" si="199"/>
        <v>249</v>
      </c>
      <c r="G4233" s="22">
        <f>IF(VLOOKUP(F4232,city!$A$4:$H$352,8,FALSE)&gt;G4232,G4232+1,1)</f>
        <v>14</v>
      </c>
    </row>
    <row r="4234" spans="1:7" x14ac:dyDescent="0.15">
      <c r="A4234" s="23">
        <f t="shared" si="200"/>
        <v>124955</v>
      </c>
      <c r="B4234" s="24">
        <v>4</v>
      </c>
      <c r="C4234" s="28" t="str">
        <f>"jingdian/"&amp;VLOOKUP(E4234,city!$D$4:$P$352,12,FALSE)&amp;"/"&amp;VLOOKUP(E4234,city!$D$4:$P$352,13,FALSE)&amp;"/"&amp;IF(G4234&lt;11,"jd",IF(G4234&lt;16,"tc","cs"))&amp;"/"&amp;IF(G4234&lt;11,G4234,IF(G4234&lt;16,G4234-10,G4234-15))&amp;".jpg"</f>
        <v>jingdian/yunnan/diqing/tc/5.jpg</v>
      </c>
      <c r="D4234" s="23">
        <f t="shared" si="201"/>
        <v>2</v>
      </c>
      <c r="E4234" s="2" t="str">
        <f>VLOOKUP(F4234,city!$A$4:$D$352,4,FALSE)</f>
        <v>迪庆</v>
      </c>
      <c r="F4234" s="22">
        <f t="shared" si="199"/>
        <v>249</v>
      </c>
      <c r="G4234" s="22">
        <f>IF(VLOOKUP(F4233,city!$A$4:$H$352,8,FALSE)&gt;G4233,G4233+1,1)</f>
        <v>15</v>
      </c>
    </row>
    <row r="4235" spans="1:7" x14ac:dyDescent="0.15">
      <c r="A4235" s="23">
        <f t="shared" si="200"/>
        <v>124981</v>
      </c>
      <c r="B4235" s="24">
        <v>3</v>
      </c>
      <c r="C4235" s="28" t="str">
        <f>"jingdian/"&amp;VLOOKUP(E4235,city!$D$4:$P$352,12,FALSE)&amp;"/"&amp;VLOOKUP(E4235,city!$D$4:$P$352,13,FALSE)&amp;"/"&amp;IF(G4235&lt;11,"jd",IF(G4235&lt;16,"tc","cs"))&amp;"/"&amp;IF(G4235&lt;11,G4235,IF(G4235&lt;16,G4235-10,G4235-15))&amp;".jpg"</f>
        <v>jingdian/yunnan/diqing/cs/1.jpg</v>
      </c>
      <c r="D4235" s="23">
        <f t="shared" si="201"/>
        <v>3</v>
      </c>
      <c r="E4235" s="2" t="str">
        <f>VLOOKUP(F4235,city!$A$4:$D$352,4,FALSE)</f>
        <v>迪庆</v>
      </c>
      <c r="F4235" s="22">
        <f t="shared" si="199"/>
        <v>249</v>
      </c>
      <c r="G4235" s="22">
        <f>IF(VLOOKUP(F4234,city!$A$4:$H$352,8,FALSE)&gt;G4234,G4234+1,1)</f>
        <v>16</v>
      </c>
    </row>
    <row r="4236" spans="1:7" x14ac:dyDescent="0.15">
      <c r="A4236" s="23">
        <f t="shared" si="200"/>
        <v>124982</v>
      </c>
      <c r="B4236" s="24">
        <v>3</v>
      </c>
      <c r="C4236" s="28" t="str">
        <f>"jingdian/"&amp;VLOOKUP(E4236,city!$D$4:$P$352,12,FALSE)&amp;"/"&amp;VLOOKUP(E4236,city!$D$4:$P$352,13,FALSE)&amp;"/"&amp;IF(G4236&lt;11,"jd",IF(G4236&lt;16,"tc","cs"))&amp;"/"&amp;IF(G4236&lt;11,G4236,IF(G4236&lt;16,G4236-10,G4236-15))&amp;".jpg"</f>
        <v>jingdian/yunnan/diqing/cs/2.jpg</v>
      </c>
      <c r="D4236" s="23">
        <f t="shared" si="201"/>
        <v>3</v>
      </c>
      <c r="E4236" s="2" t="str">
        <f>VLOOKUP(F4236,city!$A$4:$D$352,4,FALSE)</f>
        <v>迪庆</v>
      </c>
      <c r="F4236" s="22">
        <f t="shared" si="199"/>
        <v>249</v>
      </c>
      <c r="G4236" s="22">
        <f>IF(VLOOKUP(F4235,city!$A$4:$H$352,8,FALSE)&gt;G4235,G4235+1,1)</f>
        <v>17</v>
      </c>
    </row>
    <row r="4237" spans="1:7" x14ac:dyDescent="0.15">
      <c r="A4237" s="23">
        <f t="shared" si="200"/>
        <v>125001</v>
      </c>
      <c r="B4237" s="24">
        <v>1</v>
      </c>
      <c r="C4237" s="28" t="str">
        <f>"jingdian/"&amp;VLOOKUP(E4237,city!$D$4:$P$352,12,FALSE)&amp;"/"&amp;VLOOKUP(E4237,city!$D$4:$P$352,13,FALSE)&amp;"/"&amp;IF(G4237&lt;11,"jd",IF(G4237&lt;16,"tc","cs"))&amp;"/"&amp;IF(G4237&lt;11,G4237,IF(G4237&lt;16,G4237-10,G4237-15))&amp;".jpg"</f>
        <v>jingdian/yunnan/dali/jd/1.jpg</v>
      </c>
      <c r="D4237" s="23">
        <f t="shared" si="201"/>
        <v>1</v>
      </c>
      <c r="E4237" s="2" t="str">
        <f>VLOOKUP(F4237,city!$A$4:$D$352,4,FALSE)</f>
        <v>大理</v>
      </c>
      <c r="F4237" s="22">
        <f t="shared" si="199"/>
        <v>250</v>
      </c>
      <c r="G4237" s="22">
        <f>IF(VLOOKUP(F4236,city!$A$4:$H$352,8,FALSE)&gt;G4236,G4236+1,1)</f>
        <v>1</v>
      </c>
    </row>
    <row r="4238" spans="1:7" x14ac:dyDescent="0.15">
      <c r="A4238" s="23">
        <f t="shared" si="200"/>
        <v>125002</v>
      </c>
      <c r="B4238" s="24">
        <v>1</v>
      </c>
      <c r="C4238" s="28" t="str">
        <f>"jingdian/"&amp;VLOOKUP(E4238,city!$D$4:$P$352,12,FALSE)&amp;"/"&amp;VLOOKUP(E4238,city!$D$4:$P$352,13,FALSE)&amp;"/"&amp;IF(G4238&lt;11,"jd",IF(G4238&lt;16,"tc","cs"))&amp;"/"&amp;IF(G4238&lt;11,G4238,IF(G4238&lt;16,G4238-10,G4238-15))&amp;".jpg"</f>
        <v>jingdian/yunnan/dali/jd/2.jpg</v>
      </c>
      <c r="D4238" s="23">
        <f t="shared" si="201"/>
        <v>1</v>
      </c>
      <c r="E4238" s="2" t="str">
        <f>VLOOKUP(F4238,city!$A$4:$D$352,4,FALSE)</f>
        <v>大理</v>
      </c>
      <c r="F4238" s="22">
        <f t="shared" si="199"/>
        <v>250</v>
      </c>
      <c r="G4238" s="22">
        <f>IF(VLOOKUP(F4237,city!$A$4:$H$352,8,FALSE)&gt;G4237,G4237+1,1)</f>
        <v>2</v>
      </c>
    </row>
    <row r="4239" spans="1:7" x14ac:dyDescent="0.15">
      <c r="A4239" s="23">
        <f t="shared" si="200"/>
        <v>125003</v>
      </c>
      <c r="B4239" s="24">
        <v>1</v>
      </c>
      <c r="C4239" s="28" t="str">
        <f>"jingdian/"&amp;VLOOKUP(E4239,city!$D$4:$P$352,12,FALSE)&amp;"/"&amp;VLOOKUP(E4239,city!$D$4:$P$352,13,FALSE)&amp;"/"&amp;IF(G4239&lt;11,"jd",IF(G4239&lt;16,"tc","cs"))&amp;"/"&amp;IF(G4239&lt;11,G4239,IF(G4239&lt;16,G4239-10,G4239-15))&amp;".jpg"</f>
        <v>jingdian/yunnan/dali/jd/3.jpg</v>
      </c>
      <c r="D4239" s="23">
        <f t="shared" si="201"/>
        <v>1</v>
      </c>
      <c r="E4239" s="2" t="str">
        <f>VLOOKUP(F4239,city!$A$4:$D$352,4,FALSE)</f>
        <v>大理</v>
      </c>
      <c r="F4239" s="22">
        <f t="shared" si="199"/>
        <v>250</v>
      </c>
      <c r="G4239" s="22">
        <f>IF(VLOOKUP(F4238,city!$A$4:$H$352,8,FALSE)&gt;G4238,G4238+1,1)</f>
        <v>3</v>
      </c>
    </row>
    <row r="4240" spans="1:7" x14ac:dyDescent="0.15">
      <c r="A4240" s="23">
        <f t="shared" si="200"/>
        <v>125004</v>
      </c>
      <c r="B4240" s="24">
        <v>1</v>
      </c>
      <c r="C4240" s="28" t="str">
        <f>"jingdian/"&amp;VLOOKUP(E4240,city!$D$4:$P$352,12,FALSE)&amp;"/"&amp;VLOOKUP(E4240,city!$D$4:$P$352,13,FALSE)&amp;"/"&amp;IF(G4240&lt;11,"jd",IF(G4240&lt;16,"tc","cs"))&amp;"/"&amp;IF(G4240&lt;11,G4240,IF(G4240&lt;16,G4240-10,G4240-15))&amp;".jpg"</f>
        <v>jingdian/yunnan/dali/jd/4.jpg</v>
      </c>
      <c r="D4240" s="23">
        <f t="shared" si="201"/>
        <v>1</v>
      </c>
      <c r="E4240" s="2" t="str">
        <f>VLOOKUP(F4240,city!$A$4:$D$352,4,FALSE)</f>
        <v>大理</v>
      </c>
      <c r="F4240" s="22">
        <f t="shared" si="199"/>
        <v>250</v>
      </c>
      <c r="G4240" s="22">
        <f>IF(VLOOKUP(F4239,city!$A$4:$H$352,8,FALSE)&gt;G4239,G4239+1,1)</f>
        <v>4</v>
      </c>
    </row>
    <row r="4241" spans="1:7" x14ac:dyDescent="0.15">
      <c r="A4241" s="23">
        <f t="shared" si="200"/>
        <v>125005</v>
      </c>
      <c r="B4241" s="24">
        <v>1</v>
      </c>
      <c r="C4241" s="28" t="str">
        <f>"jingdian/"&amp;VLOOKUP(E4241,city!$D$4:$P$352,12,FALSE)&amp;"/"&amp;VLOOKUP(E4241,city!$D$4:$P$352,13,FALSE)&amp;"/"&amp;IF(G4241&lt;11,"jd",IF(G4241&lt;16,"tc","cs"))&amp;"/"&amp;IF(G4241&lt;11,G4241,IF(G4241&lt;16,G4241-10,G4241-15))&amp;".jpg"</f>
        <v>jingdian/yunnan/dali/jd/5.jpg</v>
      </c>
      <c r="D4241" s="23">
        <f t="shared" si="201"/>
        <v>1</v>
      </c>
      <c r="E4241" s="2" t="str">
        <f>VLOOKUP(F4241,city!$A$4:$D$352,4,FALSE)</f>
        <v>大理</v>
      </c>
      <c r="F4241" s="22">
        <f t="shared" si="199"/>
        <v>250</v>
      </c>
      <c r="G4241" s="22">
        <f>IF(VLOOKUP(F4240,city!$A$4:$H$352,8,FALSE)&gt;G4240,G4240+1,1)</f>
        <v>5</v>
      </c>
    </row>
    <row r="4242" spans="1:7" x14ac:dyDescent="0.15">
      <c r="A4242" s="23">
        <f t="shared" si="200"/>
        <v>125006</v>
      </c>
      <c r="B4242" s="24">
        <v>1</v>
      </c>
      <c r="C4242" s="28" t="str">
        <f>"jingdian/"&amp;VLOOKUP(E4242,city!$D$4:$P$352,12,FALSE)&amp;"/"&amp;VLOOKUP(E4242,city!$D$4:$P$352,13,FALSE)&amp;"/"&amp;IF(G4242&lt;11,"jd",IF(G4242&lt;16,"tc","cs"))&amp;"/"&amp;IF(G4242&lt;11,G4242,IF(G4242&lt;16,G4242-10,G4242-15))&amp;".jpg"</f>
        <v>jingdian/yunnan/dali/jd/6.jpg</v>
      </c>
      <c r="D4242" s="23">
        <f t="shared" si="201"/>
        <v>1</v>
      </c>
      <c r="E4242" s="2" t="str">
        <f>VLOOKUP(F4242,city!$A$4:$D$352,4,FALSE)</f>
        <v>大理</v>
      </c>
      <c r="F4242" s="22">
        <f t="shared" si="199"/>
        <v>250</v>
      </c>
      <c r="G4242" s="22">
        <f>IF(VLOOKUP(F4241,city!$A$4:$H$352,8,FALSE)&gt;G4241,G4241+1,1)</f>
        <v>6</v>
      </c>
    </row>
    <row r="4243" spans="1:7" x14ac:dyDescent="0.15">
      <c r="A4243" s="23">
        <f t="shared" si="200"/>
        <v>125007</v>
      </c>
      <c r="B4243" s="24">
        <v>1</v>
      </c>
      <c r="C4243" s="28" t="str">
        <f>"jingdian/"&amp;VLOOKUP(E4243,city!$D$4:$P$352,12,FALSE)&amp;"/"&amp;VLOOKUP(E4243,city!$D$4:$P$352,13,FALSE)&amp;"/"&amp;IF(G4243&lt;11,"jd",IF(G4243&lt;16,"tc","cs"))&amp;"/"&amp;IF(G4243&lt;11,G4243,IF(G4243&lt;16,G4243-10,G4243-15))&amp;".jpg"</f>
        <v>jingdian/yunnan/dali/jd/7.jpg</v>
      </c>
      <c r="D4243" s="23">
        <f t="shared" si="201"/>
        <v>1</v>
      </c>
      <c r="E4243" s="2" t="str">
        <f>VLOOKUP(F4243,city!$A$4:$D$352,4,FALSE)</f>
        <v>大理</v>
      </c>
      <c r="F4243" s="22">
        <f t="shared" si="199"/>
        <v>250</v>
      </c>
      <c r="G4243" s="22">
        <f>IF(VLOOKUP(F4242,city!$A$4:$H$352,8,FALSE)&gt;G4242,G4242+1,1)</f>
        <v>7</v>
      </c>
    </row>
    <row r="4244" spans="1:7" x14ac:dyDescent="0.15">
      <c r="A4244" s="23">
        <f t="shared" si="200"/>
        <v>125008</v>
      </c>
      <c r="B4244" s="24">
        <v>1</v>
      </c>
      <c r="C4244" s="28" t="str">
        <f>"jingdian/"&amp;VLOOKUP(E4244,city!$D$4:$P$352,12,FALSE)&amp;"/"&amp;VLOOKUP(E4244,city!$D$4:$P$352,13,FALSE)&amp;"/"&amp;IF(G4244&lt;11,"jd",IF(G4244&lt;16,"tc","cs"))&amp;"/"&amp;IF(G4244&lt;11,G4244,IF(G4244&lt;16,G4244-10,G4244-15))&amp;".jpg"</f>
        <v>jingdian/yunnan/dali/jd/8.jpg</v>
      </c>
      <c r="D4244" s="23">
        <f t="shared" si="201"/>
        <v>1</v>
      </c>
      <c r="E4244" s="2" t="str">
        <f>VLOOKUP(F4244,city!$A$4:$D$352,4,FALSE)</f>
        <v>大理</v>
      </c>
      <c r="F4244" s="22">
        <f t="shared" si="199"/>
        <v>250</v>
      </c>
      <c r="G4244" s="22">
        <f>IF(VLOOKUP(F4243,city!$A$4:$H$352,8,FALSE)&gt;G4243,G4243+1,1)</f>
        <v>8</v>
      </c>
    </row>
    <row r="4245" spans="1:7" x14ac:dyDescent="0.15">
      <c r="A4245" s="23">
        <f t="shared" si="200"/>
        <v>125009</v>
      </c>
      <c r="B4245" s="24">
        <v>1</v>
      </c>
      <c r="C4245" s="28" t="str">
        <f>"jingdian/"&amp;VLOOKUP(E4245,city!$D$4:$P$352,12,FALSE)&amp;"/"&amp;VLOOKUP(E4245,city!$D$4:$P$352,13,FALSE)&amp;"/"&amp;IF(G4245&lt;11,"jd",IF(G4245&lt;16,"tc","cs"))&amp;"/"&amp;IF(G4245&lt;11,G4245,IF(G4245&lt;16,G4245-10,G4245-15))&amp;".jpg"</f>
        <v>jingdian/yunnan/dali/jd/9.jpg</v>
      </c>
      <c r="D4245" s="23">
        <f t="shared" si="201"/>
        <v>1</v>
      </c>
      <c r="E4245" s="2" t="str">
        <f>VLOOKUP(F4245,city!$A$4:$D$352,4,FALSE)</f>
        <v>大理</v>
      </c>
      <c r="F4245" s="22">
        <f t="shared" si="199"/>
        <v>250</v>
      </c>
      <c r="G4245" s="22">
        <f>IF(VLOOKUP(F4244,city!$A$4:$H$352,8,FALSE)&gt;G4244,G4244+1,1)</f>
        <v>9</v>
      </c>
    </row>
    <row r="4246" spans="1:7" x14ac:dyDescent="0.15">
      <c r="A4246" s="23">
        <f t="shared" si="200"/>
        <v>125010</v>
      </c>
      <c r="B4246" s="24">
        <v>1</v>
      </c>
      <c r="C4246" s="28" t="str">
        <f>"jingdian/"&amp;VLOOKUP(E4246,city!$D$4:$P$352,12,FALSE)&amp;"/"&amp;VLOOKUP(E4246,city!$D$4:$P$352,13,FALSE)&amp;"/"&amp;IF(G4246&lt;11,"jd",IF(G4246&lt;16,"tc","cs"))&amp;"/"&amp;IF(G4246&lt;11,G4246,IF(G4246&lt;16,G4246-10,G4246-15))&amp;".jpg"</f>
        <v>jingdian/yunnan/dali/jd/10.jpg</v>
      </c>
      <c r="D4246" s="23">
        <f t="shared" si="201"/>
        <v>1</v>
      </c>
      <c r="E4246" s="2" t="str">
        <f>VLOOKUP(F4246,city!$A$4:$D$352,4,FALSE)</f>
        <v>大理</v>
      </c>
      <c r="F4246" s="22">
        <f t="shared" si="199"/>
        <v>250</v>
      </c>
      <c r="G4246" s="22">
        <f>IF(VLOOKUP(F4245,city!$A$4:$H$352,8,FALSE)&gt;G4245,G4245+1,1)</f>
        <v>10</v>
      </c>
    </row>
    <row r="4247" spans="1:7" x14ac:dyDescent="0.15">
      <c r="A4247" s="23">
        <f t="shared" si="200"/>
        <v>125051</v>
      </c>
      <c r="B4247" s="24">
        <v>3</v>
      </c>
      <c r="C4247" s="28" t="str">
        <f>"jingdian/"&amp;VLOOKUP(E4247,city!$D$4:$P$352,12,FALSE)&amp;"/"&amp;VLOOKUP(E4247,city!$D$4:$P$352,13,FALSE)&amp;"/"&amp;IF(G4247&lt;11,"jd",IF(G4247&lt;16,"tc","cs"))&amp;"/"&amp;IF(G4247&lt;11,G4247,IF(G4247&lt;16,G4247-10,G4247-15))&amp;".jpg"</f>
        <v>jingdian/yunnan/dali/tc/1.jpg</v>
      </c>
      <c r="D4247" s="23">
        <f t="shared" si="201"/>
        <v>2</v>
      </c>
      <c r="E4247" s="2" t="str">
        <f>VLOOKUP(F4247,city!$A$4:$D$352,4,FALSE)</f>
        <v>大理</v>
      </c>
      <c r="F4247" s="22">
        <f t="shared" si="199"/>
        <v>250</v>
      </c>
      <c r="G4247" s="22">
        <f>IF(VLOOKUP(F4246,city!$A$4:$H$352,8,FALSE)&gt;G4246,G4246+1,1)</f>
        <v>11</v>
      </c>
    </row>
    <row r="4248" spans="1:7" x14ac:dyDescent="0.15">
      <c r="A4248" s="23">
        <f t="shared" si="200"/>
        <v>125052</v>
      </c>
      <c r="B4248" s="24">
        <v>3</v>
      </c>
      <c r="C4248" s="28" t="str">
        <f>"jingdian/"&amp;VLOOKUP(E4248,city!$D$4:$P$352,12,FALSE)&amp;"/"&amp;VLOOKUP(E4248,city!$D$4:$P$352,13,FALSE)&amp;"/"&amp;IF(G4248&lt;11,"jd",IF(G4248&lt;16,"tc","cs"))&amp;"/"&amp;IF(G4248&lt;11,G4248,IF(G4248&lt;16,G4248-10,G4248-15))&amp;".jpg"</f>
        <v>jingdian/yunnan/dali/tc/2.jpg</v>
      </c>
      <c r="D4248" s="23">
        <f t="shared" si="201"/>
        <v>2</v>
      </c>
      <c r="E4248" s="2" t="str">
        <f>VLOOKUP(F4248,city!$A$4:$D$352,4,FALSE)</f>
        <v>大理</v>
      </c>
      <c r="F4248" s="22">
        <f t="shared" si="199"/>
        <v>250</v>
      </c>
      <c r="G4248" s="22">
        <f>IF(VLOOKUP(F4247,city!$A$4:$H$352,8,FALSE)&gt;G4247,G4247+1,1)</f>
        <v>12</v>
      </c>
    </row>
    <row r="4249" spans="1:7" x14ac:dyDescent="0.15">
      <c r="A4249" s="23">
        <f t="shared" si="200"/>
        <v>125053</v>
      </c>
      <c r="B4249" s="24">
        <v>5</v>
      </c>
      <c r="C4249" s="28" t="str">
        <f>"jingdian/"&amp;VLOOKUP(E4249,city!$D$4:$P$352,12,FALSE)&amp;"/"&amp;VLOOKUP(E4249,city!$D$4:$P$352,13,FALSE)&amp;"/"&amp;IF(G4249&lt;11,"jd",IF(G4249&lt;16,"tc","cs"))&amp;"/"&amp;IF(G4249&lt;11,G4249,IF(G4249&lt;16,G4249-10,G4249-15))&amp;".jpg"</f>
        <v>jingdian/yunnan/dali/tc/3.jpg</v>
      </c>
      <c r="D4249" s="23">
        <f t="shared" si="201"/>
        <v>2</v>
      </c>
      <c r="E4249" s="2" t="str">
        <f>VLOOKUP(F4249,city!$A$4:$D$352,4,FALSE)</f>
        <v>大理</v>
      </c>
      <c r="F4249" s="22">
        <f t="shared" si="199"/>
        <v>250</v>
      </c>
      <c r="G4249" s="22">
        <f>IF(VLOOKUP(F4248,city!$A$4:$H$352,8,FALSE)&gt;G4248,G4248+1,1)</f>
        <v>13</v>
      </c>
    </row>
    <row r="4250" spans="1:7" x14ac:dyDescent="0.15">
      <c r="A4250" s="23">
        <f t="shared" si="200"/>
        <v>125054</v>
      </c>
      <c r="B4250" s="24">
        <v>5</v>
      </c>
      <c r="C4250" s="28" t="str">
        <f>"jingdian/"&amp;VLOOKUP(E4250,city!$D$4:$P$352,12,FALSE)&amp;"/"&amp;VLOOKUP(E4250,city!$D$4:$P$352,13,FALSE)&amp;"/"&amp;IF(G4250&lt;11,"jd",IF(G4250&lt;16,"tc","cs"))&amp;"/"&amp;IF(G4250&lt;11,G4250,IF(G4250&lt;16,G4250-10,G4250-15))&amp;".jpg"</f>
        <v>jingdian/yunnan/dali/tc/4.jpg</v>
      </c>
      <c r="D4250" s="23">
        <f t="shared" si="201"/>
        <v>2</v>
      </c>
      <c r="E4250" s="2" t="str">
        <f>VLOOKUP(F4250,city!$A$4:$D$352,4,FALSE)</f>
        <v>大理</v>
      </c>
      <c r="F4250" s="22">
        <f t="shared" si="199"/>
        <v>250</v>
      </c>
      <c r="G4250" s="22">
        <f>IF(VLOOKUP(F4249,city!$A$4:$H$352,8,FALSE)&gt;G4249,G4249+1,1)</f>
        <v>14</v>
      </c>
    </row>
    <row r="4251" spans="1:7" x14ac:dyDescent="0.15">
      <c r="A4251" s="23">
        <f t="shared" si="200"/>
        <v>125055</v>
      </c>
      <c r="B4251" s="24">
        <v>2</v>
      </c>
      <c r="C4251" s="28" t="str">
        <f>"jingdian/"&amp;VLOOKUP(E4251,city!$D$4:$P$352,12,FALSE)&amp;"/"&amp;VLOOKUP(E4251,city!$D$4:$P$352,13,FALSE)&amp;"/"&amp;IF(G4251&lt;11,"jd",IF(G4251&lt;16,"tc","cs"))&amp;"/"&amp;IF(G4251&lt;11,G4251,IF(G4251&lt;16,G4251-10,G4251-15))&amp;".jpg"</f>
        <v>jingdian/yunnan/dali/tc/5.jpg</v>
      </c>
      <c r="D4251" s="23">
        <f t="shared" si="201"/>
        <v>2</v>
      </c>
      <c r="E4251" s="2" t="str">
        <f>VLOOKUP(F4251,city!$A$4:$D$352,4,FALSE)</f>
        <v>大理</v>
      </c>
      <c r="F4251" s="22">
        <f t="shared" si="199"/>
        <v>250</v>
      </c>
      <c r="G4251" s="22">
        <f>IF(VLOOKUP(F4250,city!$A$4:$H$352,8,FALSE)&gt;G4250,G4250+1,1)</f>
        <v>15</v>
      </c>
    </row>
    <row r="4252" spans="1:7" x14ac:dyDescent="0.15">
      <c r="A4252" s="23">
        <f t="shared" si="200"/>
        <v>125081</v>
      </c>
      <c r="B4252" s="24">
        <v>5</v>
      </c>
      <c r="C4252" s="28" t="str">
        <f>"jingdian/"&amp;VLOOKUP(E4252,city!$D$4:$P$352,12,FALSE)&amp;"/"&amp;VLOOKUP(E4252,city!$D$4:$P$352,13,FALSE)&amp;"/"&amp;IF(G4252&lt;11,"jd",IF(G4252&lt;16,"tc","cs"))&amp;"/"&amp;IF(G4252&lt;11,G4252,IF(G4252&lt;16,G4252-10,G4252-15))&amp;".jpg"</f>
        <v>jingdian/yunnan/dali/cs/1.jpg</v>
      </c>
      <c r="D4252" s="23">
        <f t="shared" si="201"/>
        <v>3</v>
      </c>
      <c r="E4252" s="2" t="str">
        <f>VLOOKUP(F4252,city!$A$4:$D$352,4,FALSE)</f>
        <v>大理</v>
      </c>
      <c r="F4252" s="22">
        <f t="shared" si="199"/>
        <v>250</v>
      </c>
      <c r="G4252" s="22">
        <f>IF(VLOOKUP(F4251,city!$A$4:$H$352,8,FALSE)&gt;G4251,G4251+1,1)</f>
        <v>16</v>
      </c>
    </row>
    <row r="4253" spans="1:7" x14ac:dyDescent="0.15">
      <c r="A4253" s="23">
        <f t="shared" si="200"/>
        <v>125082</v>
      </c>
      <c r="B4253" s="24">
        <v>3</v>
      </c>
      <c r="C4253" s="28" t="str">
        <f>"jingdian/"&amp;VLOOKUP(E4253,city!$D$4:$P$352,12,FALSE)&amp;"/"&amp;VLOOKUP(E4253,city!$D$4:$P$352,13,FALSE)&amp;"/"&amp;IF(G4253&lt;11,"jd",IF(G4253&lt;16,"tc","cs"))&amp;"/"&amp;IF(G4253&lt;11,G4253,IF(G4253&lt;16,G4253-10,G4253-15))&amp;".jpg"</f>
        <v>jingdian/yunnan/dali/cs/2.jpg</v>
      </c>
      <c r="D4253" s="23">
        <f t="shared" si="201"/>
        <v>3</v>
      </c>
      <c r="E4253" s="2" t="str">
        <f>VLOOKUP(F4253,city!$A$4:$D$352,4,FALSE)</f>
        <v>大理</v>
      </c>
      <c r="F4253" s="22">
        <f t="shared" si="199"/>
        <v>250</v>
      </c>
      <c r="G4253" s="22">
        <f>IF(VLOOKUP(F4252,city!$A$4:$H$352,8,FALSE)&gt;G4252,G4252+1,1)</f>
        <v>17</v>
      </c>
    </row>
    <row r="4254" spans="1:7" x14ac:dyDescent="0.15">
      <c r="A4254" s="23">
        <f t="shared" si="200"/>
        <v>125101</v>
      </c>
      <c r="B4254" s="24">
        <v>1</v>
      </c>
      <c r="C4254" s="28" t="str">
        <f>"jingdian/"&amp;VLOOKUP(E4254,city!$D$4:$P$352,12,FALSE)&amp;"/"&amp;VLOOKUP(E4254,city!$D$4:$P$352,13,FALSE)&amp;"/"&amp;IF(G4254&lt;11,"jd",IF(G4254&lt;16,"tc","cs"))&amp;"/"&amp;IF(G4254&lt;11,G4254,IF(G4254&lt;16,G4254-10,G4254-15))&amp;".jpg"</f>
        <v>jingdian/yunnan/chuxiong/jd/1.jpg</v>
      </c>
      <c r="D4254" s="23">
        <f t="shared" si="201"/>
        <v>1</v>
      </c>
      <c r="E4254" s="2" t="str">
        <f>VLOOKUP(F4254,city!$A$4:$D$352,4,FALSE)</f>
        <v>楚雄</v>
      </c>
      <c r="F4254" s="22">
        <f t="shared" si="199"/>
        <v>251</v>
      </c>
      <c r="G4254" s="22">
        <f>IF(VLOOKUP(F4253,city!$A$4:$H$352,8,FALSE)&gt;G4253,G4253+1,1)</f>
        <v>1</v>
      </c>
    </row>
    <row r="4255" spans="1:7" x14ac:dyDescent="0.15">
      <c r="A4255" s="23">
        <f t="shared" si="200"/>
        <v>125102</v>
      </c>
      <c r="B4255" s="24">
        <v>1</v>
      </c>
      <c r="C4255" s="28" t="str">
        <f>"jingdian/"&amp;VLOOKUP(E4255,city!$D$4:$P$352,12,FALSE)&amp;"/"&amp;VLOOKUP(E4255,city!$D$4:$P$352,13,FALSE)&amp;"/"&amp;IF(G4255&lt;11,"jd",IF(G4255&lt;16,"tc","cs"))&amp;"/"&amp;IF(G4255&lt;11,G4255,IF(G4255&lt;16,G4255-10,G4255-15))&amp;".jpg"</f>
        <v>jingdian/yunnan/chuxiong/jd/2.jpg</v>
      </c>
      <c r="D4255" s="23">
        <f t="shared" si="201"/>
        <v>1</v>
      </c>
      <c r="E4255" s="2" t="str">
        <f>VLOOKUP(F4255,city!$A$4:$D$352,4,FALSE)</f>
        <v>楚雄</v>
      </c>
      <c r="F4255" s="22">
        <f t="shared" si="199"/>
        <v>251</v>
      </c>
      <c r="G4255" s="22">
        <f>IF(VLOOKUP(F4254,city!$A$4:$H$352,8,FALSE)&gt;G4254,G4254+1,1)</f>
        <v>2</v>
      </c>
    </row>
    <row r="4256" spans="1:7" x14ac:dyDescent="0.15">
      <c r="A4256" s="23">
        <f t="shared" si="200"/>
        <v>125103</v>
      </c>
      <c r="B4256" s="24">
        <v>1</v>
      </c>
      <c r="C4256" s="28" t="str">
        <f>"jingdian/"&amp;VLOOKUP(E4256,city!$D$4:$P$352,12,FALSE)&amp;"/"&amp;VLOOKUP(E4256,city!$D$4:$P$352,13,FALSE)&amp;"/"&amp;IF(G4256&lt;11,"jd",IF(G4256&lt;16,"tc","cs"))&amp;"/"&amp;IF(G4256&lt;11,G4256,IF(G4256&lt;16,G4256-10,G4256-15))&amp;".jpg"</f>
        <v>jingdian/yunnan/chuxiong/jd/3.jpg</v>
      </c>
      <c r="D4256" s="23">
        <f t="shared" si="201"/>
        <v>1</v>
      </c>
      <c r="E4256" s="2" t="str">
        <f>VLOOKUP(F4256,city!$A$4:$D$352,4,FALSE)</f>
        <v>楚雄</v>
      </c>
      <c r="F4256" s="22">
        <f t="shared" si="199"/>
        <v>251</v>
      </c>
      <c r="G4256" s="22">
        <f>IF(VLOOKUP(F4255,city!$A$4:$H$352,8,FALSE)&gt;G4255,G4255+1,1)</f>
        <v>3</v>
      </c>
    </row>
    <row r="4257" spans="1:7" x14ac:dyDescent="0.15">
      <c r="A4257" s="23">
        <f t="shared" si="200"/>
        <v>125104</v>
      </c>
      <c r="B4257" s="24">
        <v>1</v>
      </c>
      <c r="C4257" s="28" t="str">
        <f>"jingdian/"&amp;VLOOKUP(E4257,city!$D$4:$P$352,12,FALSE)&amp;"/"&amp;VLOOKUP(E4257,city!$D$4:$P$352,13,FALSE)&amp;"/"&amp;IF(G4257&lt;11,"jd",IF(G4257&lt;16,"tc","cs"))&amp;"/"&amp;IF(G4257&lt;11,G4257,IF(G4257&lt;16,G4257-10,G4257-15))&amp;".jpg"</f>
        <v>jingdian/yunnan/chuxiong/jd/4.jpg</v>
      </c>
      <c r="D4257" s="23">
        <f t="shared" si="201"/>
        <v>1</v>
      </c>
      <c r="E4257" s="2" t="str">
        <f>VLOOKUP(F4257,city!$A$4:$D$352,4,FALSE)</f>
        <v>楚雄</v>
      </c>
      <c r="F4257" s="22">
        <f t="shared" si="199"/>
        <v>251</v>
      </c>
      <c r="G4257" s="22">
        <f>IF(VLOOKUP(F4256,city!$A$4:$H$352,8,FALSE)&gt;G4256,G4256+1,1)</f>
        <v>4</v>
      </c>
    </row>
    <row r="4258" spans="1:7" x14ac:dyDescent="0.15">
      <c r="A4258" s="23">
        <f t="shared" si="200"/>
        <v>125105</v>
      </c>
      <c r="B4258" s="24">
        <v>1</v>
      </c>
      <c r="C4258" s="28" t="str">
        <f>"jingdian/"&amp;VLOOKUP(E4258,city!$D$4:$P$352,12,FALSE)&amp;"/"&amp;VLOOKUP(E4258,city!$D$4:$P$352,13,FALSE)&amp;"/"&amp;IF(G4258&lt;11,"jd",IF(G4258&lt;16,"tc","cs"))&amp;"/"&amp;IF(G4258&lt;11,G4258,IF(G4258&lt;16,G4258-10,G4258-15))&amp;".jpg"</f>
        <v>jingdian/yunnan/chuxiong/jd/5.jpg</v>
      </c>
      <c r="D4258" s="23">
        <f t="shared" si="201"/>
        <v>1</v>
      </c>
      <c r="E4258" s="2" t="str">
        <f>VLOOKUP(F4258,city!$A$4:$D$352,4,FALSE)</f>
        <v>楚雄</v>
      </c>
      <c r="F4258" s="22">
        <f t="shared" si="199"/>
        <v>251</v>
      </c>
      <c r="G4258" s="22">
        <f>IF(VLOOKUP(F4257,city!$A$4:$H$352,8,FALSE)&gt;G4257,G4257+1,1)</f>
        <v>5</v>
      </c>
    </row>
    <row r="4259" spans="1:7" x14ac:dyDescent="0.15">
      <c r="A4259" s="23">
        <f t="shared" si="200"/>
        <v>125106</v>
      </c>
      <c r="B4259" s="24">
        <v>1</v>
      </c>
      <c r="C4259" s="28" t="str">
        <f>"jingdian/"&amp;VLOOKUP(E4259,city!$D$4:$P$352,12,FALSE)&amp;"/"&amp;VLOOKUP(E4259,city!$D$4:$P$352,13,FALSE)&amp;"/"&amp;IF(G4259&lt;11,"jd",IF(G4259&lt;16,"tc","cs"))&amp;"/"&amp;IF(G4259&lt;11,G4259,IF(G4259&lt;16,G4259-10,G4259-15))&amp;".jpg"</f>
        <v>jingdian/yunnan/chuxiong/jd/6.jpg</v>
      </c>
      <c r="D4259" s="23">
        <f t="shared" si="201"/>
        <v>1</v>
      </c>
      <c r="E4259" s="2" t="str">
        <f>VLOOKUP(F4259,city!$A$4:$D$352,4,FALSE)</f>
        <v>楚雄</v>
      </c>
      <c r="F4259" s="22">
        <f t="shared" si="199"/>
        <v>251</v>
      </c>
      <c r="G4259" s="22">
        <f>IF(VLOOKUP(F4258,city!$A$4:$H$352,8,FALSE)&gt;G4258,G4258+1,1)</f>
        <v>6</v>
      </c>
    </row>
    <row r="4260" spans="1:7" x14ac:dyDescent="0.15">
      <c r="A4260" s="23">
        <f t="shared" si="200"/>
        <v>125107</v>
      </c>
      <c r="B4260" s="24">
        <v>1</v>
      </c>
      <c r="C4260" s="28" t="str">
        <f>"jingdian/"&amp;VLOOKUP(E4260,city!$D$4:$P$352,12,FALSE)&amp;"/"&amp;VLOOKUP(E4260,city!$D$4:$P$352,13,FALSE)&amp;"/"&amp;IF(G4260&lt;11,"jd",IF(G4260&lt;16,"tc","cs"))&amp;"/"&amp;IF(G4260&lt;11,G4260,IF(G4260&lt;16,G4260-10,G4260-15))&amp;".jpg"</f>
        <v>jingdian/yunnan/chuxiong/jd/7.jpg</v>
      </c>
      <c r="D4260" s="23">
        <f t="shared" si="201"/>
        <v>1</v>
      </c>
      <c r="E4260" s="2" t="str">
        <f>VLOOKUP(F4260,city!$A$4:$D$352,4,FALSE)</f>
        <v>楚雄</v>
      </c>
      <c r="F4260" s="22">
        <f t="shared" si="199"/>
        <v>251</v>
      </c>
      <c r="G4260" s="22">
        <f>IF(VLOOKUP(F4259,city!$A$4:$H$352,8,FALSE)&gt;G4259,G4259+1,1)</f>
        <v>7</v>
      </c>
    </row>
    <row r="4261" spans="1:7" x14ac:dyDescent="0.15">
      <c r="A4261" s="23">
        <f t="shared" si="200"/>
        <v>125108</v>
      </c>
      <c r="B4261" s="24">
        <v>1</v>
      </c>
      <c r="C4261" s="28" t="str">
        <f>"jingdian/"&amp;VLOOKUP(E4261,city!$D$4:$P$352,12,FALSE)&amp;"/"&amp;VLOOKUP(E4261,city!$D$4:$P$352,13,FALSE)&amp;"/"&amp;IF(G4261&lt;11,"jd",IF(G4261&lt;16,"tc","cs"))&amp;"/"&amp;IF(G4261&lt;11,G4261,IF(G4261&lt;16,G4261-10,G4261-15))&amp;".jpg"</f>
        <v>jingdian/yunnan/chuxiong/jd/8.jpg</v>
      </c>
      <c r="D4261" s="23">
        <f t="shared" si="201"/>
        <v>1</v>
      </c>
      <c r="E4261" s="2" t="str">
        <f>VLOOKUP(F4261,city!$A$4:$D$352,4,FALSE)</f>
        <v>楚雄</v>
      </c>
      <c r="F4261" s="22">
        <f t="shared" si="199"/>
        <v>251</v>
      </c>
      <c r="G4261" s="22">
        <f>IF(VLOOKUP(F4260,city!$A$4:$H$352,8,FALSE)&gt;G4260,G4260+1,1)</f>
        <v>8</v>
      </c>
    </row>
    <row r="4262" spans="1:7" x14ac:dyDescent="0.15">
      <c r="A4262" s="23">
        <f t="shared" si="200"/>
        <v>125109</v>
      </c>
      <c r="B4262" s="24">
        <v>1</v>
      </c>
      <c r="C4262" s="28" t="str">
        <f>"jingdian/"&amp;VLOOKUP(E4262,city!$D$4:$P$352,12,FALSE)&amp;"/"&amp;VLOOKUP(E4262,city!$D$4:$P$352,13,FALSE)&amp;"/"&amp;IF(G4262&lt;11,"jd",IF(G4262&lt;16,"tc","cs"))&amp;"/"&amp;IF(G4262&lt;11,G4262,IF(G4262&lt;16,G4262-10,G4262-15))&amp;".jpg"</f>
        <v>jingdian/yunnan/chuxiong/jd/9.jpg</v>
      </c>
      <c r="D4262" s="23">
        <f t="shared" si="201"/>
        <v>1</v>
      </c>
      <c r="E4262" s="2" t="str">
        <f>VLOOKUP(F4262,city!$A$4:$D$352,4,FALSE)</f>
        <v>楚雄</v>
      </c>
      <c r="F4262" s="22">
        <f t="shared" si="199"/>
        <v>251</v>
      </c>
      <c r="G4262" s="22">
        <f>IF(VLOOKUP(F4261,city!$A$4:$H$352,8,FALSE)&gt;G4261,G4261+1,1)</f>
        <v>9</v>
      </c>
    </row>
    <row r="4263" spans="1:7" x14ac:dyDescent="0.15">
      <c r="A4263" s="23">
        <f t="shared" si="200"/>
        <v>125110</v>
      </c>
      <c r="B4263" s="24">
        <v>1</v>
      </c>
      <c r="C4263" s="28" t="str">
        <f>"jingdian/"&amp;VLOOKUP(E4263,city!$D$4:$P$352,12,FALSE)&amp;"/"&amp;VLOOKUP(E4263,city!$D$4:$P$352,13,FALSE)&amp;"/"&amp;IF(G4263&lt;11,"jd",IF(G4263&lt;16,"tc","cs"))&amp;"/"&amp;IF(G4263&lt;11,G4263,IF(G4263&lt;16,G4263-10,G4263-15))&amp;".jpg"</f>
        <v>jingdian/yunnan/chuxiong/jd/10.jpg</v>
      </c>
      <c r="D4263" s="23">
        <f t="shared" si="201"/>
        <v>1</v>
      </c>
      <c r="E4263" s="2" t="str">
        <f>VLOOKUP(F4263,city!$A$4:$D$352,4,FALSE)</f>
        <v>楚雄</v>
      </c>
      <c r="F4263" s="22">
        <f t="shared" si="199"/>
        <v>251</v>
      </c>
      <c r="G4263" s="22">
        <f>IF(VLOOKUP(F4262,city!$A$4:$H$352,8,FALSE)&gt;G4262,G4262+1,1)</f>
        <v>10</v>
      </c>
    </row>
    <row r="4264" spans="1:7" x14ac:dyDescent="0.15">
      <c r="A4264" s="23">
        <f t="shared" si="200"/>
        <v>125151</v>
      </c>
      <c r="B4264" s="24">
        <v>5</v>
      </c>
      <c r="C4264" s="28" t="str">
        <f>"jingdian/"&amp;VLOOKUP(E4264,city!$D$4:$P$352,12,FALSE)&amp;"/"&amp;VLOOKUP(E4264,city!$D$4:$P$352,13,FALSE)&amp;"/"&amp;IF(G4264&lt;11,"jd",IF(G4264&lt;16,"tc","cs"))&amp;"/"&amp;IF(G4264&lt;11,G4264,IF(G4264&lt;16,G4264-10,G4264-15))&amp;".jpg"</f>
        <v>jingdian/yunnan/chuxiong/tc/1.jpg</v>
      </c>
      <c r="D4264" s="23">
        <f t="shared" si="201"/>
        <v>2</v>
      </c>
      <c r="E4264" s="2" t="str">
        <f>VLOOKUP(F4264,city!$A$4:$D$352,4,FALSE)</f>
        <v>楚雄</v>
      </c>
      <c r="F4264" s="22">
        <f t="shared" si="199"/>
        <v>251</v>
      </c>
      <c r="G4264" s="22">
        <f>IF(VLOOKUP(F4263,city!$A$4:$H$352,8,FALSE)&gt;G4263,G4263+1,1)</f>
        <v>11</v>
      </c>
    </row>
    <row r="4265" spans="1:7" x14ac:dyDescent="0.15">
      <c r="A4265" s="23">
        <f t="shared" si="200"/>
        <v>125152</v>
      </c>
      <c r="B4265" s="24">
        <v>4</v>
      </c>
      <c r="C4265" s="28" t="str">
        <f>"jingdian/"&amp;VLOOKUP(E4265,city!$D$4:$P$352,12,FALSE)&amp;"/"&amp;VLOOKUP(E4265,city!$D$4:$P$352,13,FALSE)&amp;"/"&amp;IF(G4265&lt;11,"jd",IF(G4265&lt;16,"tc","cs"))&amp;"/"&amp;IF(G4265&lt;11,G4265,IF(G4265&lt;16,G4265-10,G4265-15))&amp;".jpg"</f>
        <v>jingdian/yunnan/chuxiong/tc/2.jpg</v>
      </c>
      <c r="D4265" s="23">
        <f t="shared" si="201"/>
        <v>2</v>
      </c>
      <c r="E4265" s="2" t="str">
        <f>VLOOKUP(F4265,city!$A$4:$D$352,4,FALSE)</f>
        <v>楚雄</v>
      </c>
      <c r="F4265" s="22">
        <f t="shared" si="199"/>
        <v>251</v>
      </c>
      <c r="G4265" s="22">
        <f>IF(VLOOKUP(F4264,city!$A$4:$H$352,8,FALSE)&gt;G4264,G4264+1,1)</f>
        <v>12</v>
      </c>
    </row>
    <row r="4266" spans="1:7" x14ac:dyDescent="0.15">
      <c r="A4266" s="23">
        <f t="shared" si="200"/>
        <v>125153</v>
      </c>
      <c r="B4266" s="24">
        <v>4</v>
      </c>
      <c r="C4266" s="28" t="str">
        <f>"jingdian/"&amp;VLOOKUP(E4266,city!$D$4:$P$352,12,FALSE)&amp;"/"&amp;VLOOKUP(E4266,city!$D$4:$P$352,13,FALSE)&amp;"/"&amp;IF(G4266&lt;11,"jd",IF(G4266&lt;16,"tc","cs"))&amp;"/"&amp;IF(G4266&lt;11,G4266,IF(G4266&lt;16,G4266-10,G4266-15))&amp;".jpg"</f>
        <v>jingdian/yunnan/chuxiong/tc/3.jpg</v>
      </c>
      <c r="D4266" s="23">
        <f t="shared" si="201"/>
        <v>2</v>
      </c>
      <c r="E4266" s="2" t="str">
        <f>VLOOKUP(F4266,city!$A$4:$D$352,4,FALSE)</f>
        <v>楚雄</v>
      </c>
      <c r="F4266" s="22">
        <f t="shared" si="199"/>
        <v>251</v>
      </c>
      <c r="G4266" s="22">
        <f>IF(VLOOKUP(F4265,city!$A$4:$H$352,8,FALSE)&gt;G4265,G4265+1,1)</f>
        <v>13</v>
      </c>
    </row>
    <row r="4267" spans="1:7" x14ac:dyDescent="0.15">
      <c r="A4267" s="23">
        <f t="shared" si="200"/>
        <v>125154</v>
      </c>
      <c r="B4267" s="24">
        <v>4</v>
      </c>
      <c r="C4267" s="28" t="str">
        <f>"jingdian/"&amp;VLOOKUP(E4267,city!$D$4:$P$352,12,FALSE)&amp;"/"&amp;VLOOKUP(E4267,city!$D$4:$P$352,13,FALSE)&amp;"/"&amp;IF(G4267&lt;11,"jd",IF(G4267&lt;16,"tc","cs"))&amp;"/"&amp;IF(G4267&lt;11,G4267,IF(G4267&lt;16,G4267-10,G4267-15))&amp;".jpg"</f>
        <v>jingdian/yunnan/chuxiong/tc/4.jpg</v>
      </c>
      <c r="D4267" s="23">
        <f t="shared" si="201"/>
        <v>2</v>
      </c>
      <c r="E4267" s="2" t="str">
        <f>VLOOKUP(F4267,city!$A$4:$D$352,4,FALSE)</f>
        <v>楚雄</v>
      </c>
      <c r="F4267" s="22">
        <f t="shared" si="199"/>
        <v>251</v>
      </c>
      <c r="G4267" s="22">
        <f>IF(VLOOKUP(F4266,city!$A$4:$H$352,8,FALSE)&gt;G4266,G4266+1,1)</f>
        <v>14</v>
      </c>
    </row>
    <row r="4268" spans="1:7" x14ac:dyDescent="0.15">
      <c r="A4268" s="23">
        <f t="shared" si="200"/>
        <v>125155</v>
      </c>
      <c r="B4268" s="24">
        <v>3</v>
      </c>
      <c r="C4268" s="28" t="str">
        <f>"jingdian/"&amp;VLOOKUP(E4268,city!$D$4:$P$352,12,FALSE)&amp;"/"&amp;VLOOKUP(E4268,city!$D$4:$P$352,13,FALSE)&amp;"/"&amp;IF(G4268&lt;11,"jd",IF(G4268&lt;16,"tc","cs"))&amp;"/"&amp;IF(G4268&lt;11,G4268,IF(G4268&lt;16,G4268-10,G4268-15))&amp;".jpg"</f>
        <v>jingdian/yunnan/chuxiong/tc/5.jpg</v>
      </c>
      <c r="D4268" s="23">
        <f t="shared" si="201"/>
        <v>2</v>
      </c>
      <c r="E4268" s="2" t="str">
        <f>VLOOKUP(F4268,city!$A$4:$D$352,4,FALSE)</f>
        <v>楚雄</v>
      </c>
      <c r="F4268" s="22">
        <f t="shared" si="199"/>
        <v>251</v>
      </c>
      <c r="G4268" s="22">
        <f>IF(VLOOKUP(F4267,city!$A$4:$H$352,8,FALSE)&gt;G4267,G4267+1,1)</f>
        <v>15</v>
      </c>
    </row>
    <row r="4269" spans="1:7" x14ac:dyDescent="0.15">
      <c r="A4269" s="23">
        <f t="shared" si="200"/>
        <v>125181</v>
      </c>
      <c r="B4269" s="24">
        <v>3</v>
      </c>
      <c r="C4269" s="28" t="str">
        <f>"jingdian/"&amp;VLOOKUP(E4269,city!$D$4:$P$352,12,FALSE)&amp;"/"&amp;VLOOKUP(E4269,city!$D$4:$P$352,13,FALSE)&amp;"/"&amp;IF(G4269&lt;11,"jd",IF(G4269&lt;16,"tc","cs"))&amp;"/"&amp;IF(G4269&lt;11,G4269,IF(G4269&lt;16,G4269-10,G4269-15))&amp;".jpg"</f>
        <v>jingdian/yunnan/chuxiong/cs/1.jpg</v>
      </c>
      <c r="D4269" s="23">
        <f t="shared" si="201"/>
        <v>3</v>
      </c>
      <c r="E4269" s="2" t="str">
        <f>VLOOKUP(F4269,city!$A$4:$D$352,4,FALSE)</f>
        <v>楚雄</v>
      </c>
      <c r="F4269" s="22">
        <f t="shared" si="199"/>
        <v>251</v>
      </c>
      <c r="G4269" s="22">
        <f>IF(VLOOKUP(F4268,city!$A$4:$H$352,8,FALSE)&gt;G4268,G4268+1,1)</f>
        <v>16</v>
      </c>
    </row>
    <row r="4270" spans="1:7" x14ac:dyDescent="0.15">
      <c r="A4270" s="23">
        <f t="shared" si="200"/>
        <v>125182</v>
      </c>
      <c r="B4270" s="24">
        <v>3</v>
      </c>
      <c r="C4270" s="28" t="str">
        <f>"jingdian/"&amp;VLOOKUP(E4270,city!$D$4:$P$352,12,FALSE)&amp;"/"&amp;VLOOKUP(E4270,city!$D$4:$P$352,13,FALSE)&amp;"/"&amp;IF(G4270&lt;11,"jd",IF(G4270&lt;16,"tc","cs"))&amp;"/"&amp;IF(G4270&lt;11,G4270,IF(G4270&lt;16,G4270-10,G4270-15))&amp;".jpg"</f>
        <v>jingdian/yunnan/chuxiong/cs/2.jpg</v>
      </c>
      <c r="D4270" s="23">
        <f t="shared" si="201"/>
        <v>3</v>
      </c>
      <c r="E4270" s="2" t="str">
        <f>VLOOKUP(F4270,city!$A$4:$D$352,4,FALSE)</f>
        <v>楚雄</v>
      </c>
      <c r="F4270" s="22">
        <f t="shared" si="199"/>
        <v>251</v>
      </c>
      <c r="G4270" s="22">
        <f>IF(VLOOKUP(F4269,city!$A$4:$H$352,8,FALSE)&gt;G4269,G4269+1,1)</f>
        <v>17</v>
      </c>
    </row>
    <row r="4271" spans="1:7" x14ac:dyDescent="0.15">
      <c r="A4271" s="23">
        <f t="shared" si="200"/>
        <v>125201</v>
      </c>
      <c r="B4271" s="24">
        <v>1</v>
      </c>
      <c r="C4271" s="28" t="str">
        <f>"jingdian/"&amp;VLOOKUP(E4271,city!$D$4:$P$352,12,FALSE)&amp;"/"&amp;VLOOKUP(E4271,city!$D$4:$P$352,13,FALSE)&amp;"/"&amp;IF(G4271&lt;11,"jd",IF(G4271&lt;16,"tc","cs"))&amp;"/"&amp;IF(G4271&lt;11,G4271,IF(G4271&lt;16,G4271-10,G4271-15))&amp;".jpg"</f>
        <v>jingdian/yunnan/honghe/jd/1.jpg</v>
      </c>
      <c r="D4271" s="23">
        <f t="shared" si="201"/>
        <v>1</v>
      </c>
      <c r="E4271" s="2" t="str">
        <f>VLOOKUP(F4271,city!$A$4:$D$352,4,FALSE)</f>
        <v>红河</v>
      </c>
      <c r="F4271" s="22">
        <f t="shared" si="199"/>
        <v>252</v>
      </c>
      <c r="G4271" s="22">
        <f>IF(VLOOKUP(F4270,city!$A$4:$H$352,8,FALSE)&gt;G4270,G4270+1,1)</f>
        <v>1</v>
      </c>
    </row>
    <row r="4272" spans="1:7" x14ac:dyDescent="0.15">
      <c r="A4272" s="23">
        <f t="shared" si="200"/>
        <v>125202</v>
      </c>
      <c r="B4272" s="24">
        <v>1</v>
      </c>
      <c r="C4272" s="28" t="str">
        <f>"jingdian/"&amp;VLOOKUP(E4272,city!$D$4:$P$352,12,FALSE)&amp;"/"&amp;VLOOKUP(E4272,city!$D$4:$P$352,13,FALSE)&amp;"/"&amp;IF(G4272&lt;11,"jd",IF(G4272&lt;16,"tc","cs"))&amp;"/"&amp;IF(G4272&lt;11,G4272,IF(G4272&lt;16,G4272-10,G4272-15))&amp;".jpg"</f>
        <v>jingdian/yunnan/honghe/jd/2.jpg</v>
      </c>
      <c r="D4272" s="23">
        <f t="shared" si="201"/>
        <v>1</v>
      </c>
      <c r="E4272" s="2" t="str">
        <f>VLOOKUP(F4272,city!$A$4:$D$352,4,FALSE)</f>
        <v>红河</v>
      </c>
      <c r="F4272" s="22">
        <f t="shared" si="199"/>
        <v>252</v>
      </c>
      <c r="G4272" s="22">
        <f>IF(VLOOKUP(F4271,city!$A$4:$H$352,8,FALSE)&gt;G4271,G4271+1,1)</f>
        <v>2</v>
      </c>
    </row>
    <row r="4273" spans="1:7" x14ac:dyDescent="0.15">
      <c r="A4273" s="23">
        <f t="shared" si="200"/>
        <v>125203</v>
      </c>
      <c r="B4273" s="24">
        <v>1</v>
      </c>
      <c r="C4273" s="28" t="str">
        <f>"jingdian/"&amp;VLOOKUP(E4273,city!$D$4:$P$352,12,FALSE)&amp;"/"&amp;VLOOKUP(E4273,city!$D$4:$P$352,13,FALSE)&amp;"/"&amp;IF(G4273&lt;11,"jd",IF(G4273&lt;16,"tc","cs"))&amp;"/"&amp;IF(G4273&lt;11,G4273,IF(G4273&lt;16,G4273-10,G4273-15))&amp;".jpg"</f>
        <v>jingdian/yunnan/honghe/jd/3.jpg</v>
      </c>
      <c r="D4273" s="23">
        <f t="shared" si="201"/>
        <v>1</v>
      </c>
      <c r="E4273" s="2" t="str">
        <f>VLOOKUP(F4273,city!$A$4:$D$352,4,FALSE)</f>
        <v>红河</v>
      </c>
      <c r="F4273" s="22">
        <f t="shared" si="199"/>
        <v>252</v>
      </c>
      <c r="G4273" s="22">
        <f>IF(VLOOKUP(F4272,city!$A$4:$H$352,8,FALSE)&gt;G4272,G4272+1,1)</f>
        <v>3</v>
      </c>
    </row>
    <row r="4274" spans="1:7" x14ac:dyDescent="0.15">
      <c r="A4274" s="23">
        <f t="shared" si="200"/>
        <v>125204</v>
      </c>
      <c r="B4274" s="24">
        <v>1</v>
      </c>
      <c r="C4274" s="28" t="str">
        <f>"jingdian/"&amp;VLOOKUP(E4274,city!$D$4:$P$352,12,FALSE)&amp;"/"&amp;VLOOKUP(E4274,city!$D$4:$P$352,13,FALSE)&amp;"/"&amp;IF(G4274&lt;11,"jd",IF(G4274&lt;16,"tc","cs"))&amp;"/"&amp;IF(G4274&lt;11,G4274,IF(G4274&lt;16,G4274-10,G4274-15))&amp;".jpg"</f>
        <v>jingdian/yunnan/honghe/jd/4.jpg</v>
      </c>
      <c r="D4274" s="23">
        <f t="shared" si="201"/>
        <v>1</v>
      </c>
      <c r="E4274" s="2" t="str">
        <f>VLOOKUP(F4274,city!$A$4:$D$352,4,FALSE)</f>
        <v>红河</v>
      </c>
      <c r="F4274" s="22">
        <f t="shared" si="199"/>
        <v>252</v>
      </c>
      <c r="G4274" s="22">
        <f>IF(VLOOKUP(F4273,city!$A$4:$H$352,8,FALSE)&gt;G4273,G4273+1,1)</f>
        <v>4</v>
      </c>
    </row>
    <row r="4275" spans="1:7" x14ac:dyDescent="0.15">
      <c r="A4275" s="23">
        <f t="shared" si="200"/>
        <v>125205</v>
      </c>
      <c r="B4275" s="24">
        <v>1</v>
      </c>
      <c r="C4275" s="28" t="str">
        <f>"jingdian/"&amp;VLOOKUP(E4275,city!$D$4:$P$352,12,FALSE)&amp;"/"&amp;VLOOKUP(E4275,city!$D$4:$P$352,13,FALSE)&amp;"/"&amp;IF(G4275&lt;11,"jd",IF(G4275&lt;16,"tc","cs"))&amp;"/"&amp;IF(G4275&lt;11,G4275,IF(G4275&lt;16,G4275-10,G4275-15))&amp;".jpg"</f>
        <v>jingdian/yunnan/honghe/jd/5.jpg</v>
      </c>
      <c r="D4275" s="23">
        <f t="shared" si="201"/>
        <v>1</v>
      </c>
      <c r="E4275" s="2" t="str">
        <f>VLOOKUP(F4275,city!$A$4:$D$352,4,FALSE)</f>
        <v>红河</v>
      </c>
      <c r="F4275" s="22">
        <f t="shared" si="199"/>
        <v>252</v>
      </c>
      <c r="G4275" s="22">
        <f>IF(VLOOKUP(F4274,city!$A$4:$H$352,8,FALSE)&gt;G4274,G4274+1,1)</f>
        <v>5</v>
      </c>
    </row>
    <row r="4276" spans="1:7" x14ac:dyDescent="0.15">
      <c r="A4276" s="23">
        <f t="shared" si="200"/>
        <v>125206</v>
      </c>
      <c r="B4276" s="24">
        <v>1</v>
      </c>
      <c r="C4276" s="28" t="str">
        <f>"jingdian/"&amp;VLOOKUP(E4276,city!$D$4:$P$352,12,FALSE)&amp;"/"&amp;VLOOKUP(E4276,city!$D$4:$P$352,13,FALSE)&amp;"/"&amp;IF(G4276&lt;11,"jd",IF(G4276&lt;16,"tc","cs"))&amp;"/"&amp;IF(G4276&lt;11,G4276,IF(G4276&lt;16,G4276-10,G4276-15))&amp;".jpg"</f>
        <v>jingdian/yunnan/honghe/jd/6.jpg</v>
      </c>
      <c r="D4276" s="23">
        <f t="shared" si="201"/>
        <v>1</v>
      </c>
      <c r="E4276" s="2" t="str">
        <f>VLOOKUP(F4276,city!$A$4:$D$352,4,FALSE)</f>
        <v>红河</v>
      </c>
      <c r="F4276" s="22">
        <f t="shared" si="199"/>
        <v>252</v>
      </c>
      <c r="G4276" s="22">
        <f>IF(VLOOKUP(F4275,city!$A$4:$H$352,8,FALSE)&gt;G4275,G4275+1,1)</f>
        <v>6</v>
      </c>
    </row>
    <row r="4277" spans="1:7" x14ac:dyDescent="0.15">
      <c r="A4277" s="23">
        <f t="shared" si="200"/>
        <v>125207</v>
      </c>
      <c r="B4277" s="24">
        <v>1</v>
      </c>
      <c r="C4277" s="28" t="str">
        <f>"jingdian/"&amp;VLOOKUP(E4277,city!$D$4:$P$352,12,FALSE)&amp;"/"&amp;VLOOKUP(E4277,city!$D$4:$P$352,13,FALSE)&amp;"/"&amp;IF(G4277&lt;11,"jd",IF(G4277&lt;16,"tc","cs"))&amp;"/"&amp;IF(G4277&lt;11,G4277,IF(G4277&lt;16,G4277-10,G4277-15))&amp;".jpg"</f>
        <v>jingdian/yunnan/honghe/jd/7.jpg</v>
      </c>
      <c r="D4277" s="23">
        <f t="shared" si="201"/>
        <v>1</v>
      </c>
      <c r="E4277" s="2" t="str">
        <f>VLOOKUP(F4277,city!$A$4:$D$352,4,FALSE)</f>
        <v>红河</v>
      </c>
      <c r="F4277" s="22">
        <f t="shared" ref="F4277:F4340" si="202">IF(G4277&gt;G4276,F4276,F4276+1)</f>
        <v>252</v>
      </c>
      <c r="G4277" s="22">
        <f>IF(VLOOKUP(F4276,city!$A$4:$H$352,8,FALSE)&gt;G4276,G4276+1,1)</f>
        <v>7</v>
      </c>
    </row>
    <row r="4278" spans="1:7" x14ac:dyDescent="0.15">
      <c r="A4278" s="23">
        <f t="shared" si="200"/>
        <v>125208</v>
      </c>
      <c r="B4278" s="24">
        <v>1</v>
      </c>
      <c r="C4278" s="28" t="str">
        <f>"jingdian/"&amp;VLOOKUP(E4278,city!$D$4:$P$352,12,FALSE)&amp;"/"&amp;VLOOKUP(E4278,city!$D$4:$P$352,13,FALSE)&amp;"/"&amp;IF(G4278&lt;11,"jd",IF(G4278&lt;16,"tc","cs"))&amp;"/"&amp;IF(G4278&lt;11,G4278,IF(G4278&lt;16,G4278-10,G4278-15))&amp;".jpg"</f>
        <v>jingdian/yunnan/honghe/jd/8.jpg</v>
      </c>
      <c r="D4278" s="23">
        <f t="shared" si="201"/>
        <v>1</v>
      </c>
      <c r="E4278" s="2" t="str">
        <f>VLOOKUP(F4278,city!$A$4:$D$352,4,FALSE)</f>
        <v>红河</v>
      </c>
      <c r="F4278" s="22">
        <f t="shared" si="202"/>
        <v>252</v>
      </c>
      <c r="G4278" s="22">
        <f>IF(VLOOKUP(F4277,city!$A$4:$H$352,8,FALSE)&gt;G4277,G4277+1,1)</f>
        <v>8</v>
      </c>
    </row>
    <row r="4279" spans="1:7" x14ac:dyDescent="0.15">
      <c r="A4279" s="23">
        <f t="shared" si="200"/>
        <v>125209</v>
      </c>
      <c r="B4279" s="24">
        <v>1</v>
      </c>
      <c r="C4279" s="28" t="str">
        <f>"jingdian/"&amp;VLOOKUP(E4279,city!$D$4:$P$352,12,FALSE)&amp;"/"&amp;VLOOKUP(E4279,city!$D$4:$P$352,13,FALSE)&amp;"/"&amp;IF(G4279&lt;11,"jd",IF(G4279&lt;16,"tc","cs"))&amp;"/"&amp;IF(G4279&lt;11,G4279,IF(G4279&lt;16,G4279-10,G4279-15))&amp;".jpg"</f>
        <v>jingdian/yunnan/honghe/jd/9.jpg</v>
      </c>
      <c r="D4279" s="23">
        <f t="shared" si="201"/>
        <v>1</v>
      </c>
      <c r="E4279" s="2" t="str">
        <f>VLOOKUP(F4279,city!$A$4:$D$352,4,FALSE)</f>
        <v>红河</v>
      </c>
      <c r="F4279" s="22">
        <f t="shared" si="202"/>
        <v>252</v>
      </c>
      <c r="G4279" s="22">
        <f>IF(VLOOKUP(F4278,city!$A$4:$H$352,8,FALSE)&gt;G4278,G4278+1,1)</f>
        <v>9</v>
      </c>
    </row>
    <row r="4280" spans="1:7" x14ac:dyDescent="0.15">
      <c r="A4280" s="23">
        <f t="shared" si="200"/>
        <v>125210</v>
      </c>
      <c r="B4280" s="24">
        <v>1</v>
      </c>
      <c r="C4280" s="28" t="str">
        <f>"jingdian/"&amp;VLOOKUP(E4280,city!$D$4:$P$352,12,FALSE)&amp;"/"&amp;VLOOKUP(E4280,city!$D$4:$P$352,13,FALSE)&amp;"/"&amp;IF(G4280&lt;11,"jd",IF(G4280&lt;16,"tc","cs"))&amp;"/"&amp;IF(G4280&lt;11,G4280,IF(G4280&lt;16,G4280-10,G4280-15))&amp;".jpg"</f>
        <v>jingdian/yunnan/honghe/jd/10.jpg</v>
      </c>
      <c r="D4280" s="23">
        <f t="shared" si="201"/>
        <v>1</v>
      </c>
      <c r="E4280" s="2" t="str">
        <f>VLOOKUP(F4280,city!$A$4:$D$352,4,FALSE)</f>
        <v>红河</v>
      </c>
      <c r="F4280" s="22">
        <f t="shared" si="202"/>
        <v>252</v>
      </c>
      <c r="G4280" s="22">
        <f>IF(VLOOKUP(F4279,city!$A$4:$H$352,8,FALSE)&gt;G4279,G4279+1,1)</f>
        <v>10</v>
      </c>
    </row>
    <row r="4281" spans="1:7" x14ac:dyDescent="0.15">
      <c r="A4281" s="23">
        <f t="shared" si="200"/>
        <v>125251</v>
      </c>
      <c r="B4281" s="24">
        <v>4</v>
      </c>
      <c r="C4281" s="28" t="str">
        <f>"jingdian/"&amp;VLOOKUP(E4281,city!$D$4:$P$352,12,FALSE)&amp;"/"&amp;VLOOKUP(E4281,city!$D$4:$P$352,13,FALSE)&amp;"/"&amp;IF(G4281&lt;11,"jd",IF(G4281&lt;16,"tc","cs"))&amp;"/"&amp;IF(G4281&lt;11,G4281,IF(G4281&lt;16,G4281-10,G4281-15))&amp;".jpg"</f>
        <v>jingdian/yunnan/honghe/tc/1.jpg</v>
      </c>
      <c r="D4281" s="23">
        <f t="shared" si="201"/>
        <v>2</v>
      </c>
      <c r="E4281" s="2" t="str">
        <f>VLOOKUP(F4281,city!$A$4:$D$352,4,FALSE)</f>
        <v>红河</v>
      </c>
      <c r="F4281" s="22">
        <f t="shared" si="202"/>
        <v>252</v>
      </c>
      <c r="G4281" s="22">
        <f>IF(VLOOKUP(F4280,city!$A$4:$H$352,8,FALSE)&gt;G4280,G4280+1,1)</f>
        <v>11</v>
      </c>
    </row>
    <row r="4282" spans="1:7" x14ac:dyDescent="0.15">
      <c r="A4282" s="23">
        <f t="shared" si="200"/>
        <v>125252</v>
      </c>
      <c r="B4282" s="24">
        <v>2</v>
      </c>
      <c r="C4282" s="28" t="str">
        <f>"jingdian/"&amp;VLOOKUP(E4282,city!$D$4:$P$352,12,FALSE)&amp;"/"&amp;VLOOKUP(E4282,city!$D$4:$P$352,13,FALSE)&amp;"/"&amp;IF(G4282&lt;11,"jd",IF(G4282&lt;16,"tc","cs"))&amp;"/"&amp;IF(G4282&lt;11,G4282,IF(G4282&lt;16,G4282-10,G4282-15))&amp;".jpg"</f>
        <v>jingdian/yunnan/honghe/tc/2.jpg</v>
      </c>
      <c r="D4282" s="23">
        <f t="shared" si="201"/>
        <v>2</v>
      </c>
      <c r="E4282" s="2" t="str">
        <f>VLOOKUP(F4282,city!$A$4:$D$352,4,FALSE)</f>
        <v>红河</v>
      </c>
      <c r="F4282" s="22">
        <f t="shared" si="202"/>
        <v>252</v>
      </c>
      <c r="G4282" s="22">
        <f>IF(VLOOKUP(F4281,city!$A$4:$H$352,8,FALSE)&gt;G4281,G4281+1,1)</f>
        <v>12</v>
      </c>
    </row>
    <row r="4283" spans="1:7" x14ac:dyDescent="0.15">
      <c r="A4283" s="23">
        <f t="shared" si="200"/>
        <v>125253</v>
      </c>
      <c r="B4283" s="24">
        <v>5</v>
      </c>
      <c r="C4283" s="28" t="str">
        <f>"jingdian/"&amp;VLOOKUP(E4283,city!$D$4:$P$352,12,FALSE)&amp;"/"&amp;VLOOKUP(E4283,city!$D$4:$P$352,13,FALSE)&amp;"/"&amp;IF(G4283&lt;11,"jd",IF(G4283&lt;16,"tc","cs"))&amp;"/"&amp;IF(G4283&lt;11,G4283,IF(G4283&lt;16,G4283-10,G4283-15))&amp;".jpg"</f>
        <v>jingdian/yunnan/honghe/tc/3.jpg</v>
      </c>
      <c r="D4283" s="23">
        <f t="shared" si="201"/>
        <v>2</v>
      </c>
      <c r="E4283" s="2" t="str">
        <f>VLOOKUP(F4283,city!$A$4:$D$352,4,FALSE)</f>
        <v>红河</v>
      </c>
      <c r="F4283" s="22">
        <f t="shared" si="202"/>
        <v>252</v>
      </c>
      <c r="G4283" s="22">
        <f>IF(VLOOKUP(F4282,city!$A$4:$H$352,8,FALSE)&gt;G4282,G4282+1,1)</f>
        <v>13</v>
      </c>
    </row>
    <row r="4284" spans="1:7" x14ac:dyDescent="0.15">
      <c r="A4284" s="23">
        <f t="shared" si="200"/>
        <v>125254</v>
      </c>
      <c r="B4284" s="24">
        <v>4</v>
      </c>
      <c r="C4284" s="28" t="str">
        <f>"jingdian/"&amp;VLOOKUP(E4284,city!$D$4:$P$352,12,FALSE)&amp;"/"&amp;VLOOKUP(E4284,city!$D$4:$P$352,13,FALSE)&amp;"/"&amp;IF(G4284&lt;11,"jd",IF(G4284&lt;16,"tc","cs"))&amp;"/"&amp;IF(G4284&lt;11,G4284,IF(G4284&lt;16,G4284-10,G4284-15))&amp;".jpg"</f>
        <v>jingdian/yunnan/honghe/tc/4.jpg</v>
      </c>
      <c r="D4284" s="23">
        <f t="shared" si="201"/>
        <v>2</v>
      </c>
      <c r="E4284" s="2" t="str">
        <f>VLOOKUP(F4284,city!$A$4:$D$352,4,FALSE)</f>
        <v>红河</v>
      </c>
      <c r="F4284" s="22">
        <f t="shared" si="202"/>
        <v>252</v>
      </c>
      <c r="G4284" s="22">
        <f>IF(VLOOKUP(F4283,city!$A$4:$H$352,8,FALSE)&gt;G4283,G4283+1,1)</f>
        <v>14</v>
      </c>
    </row>
    <row r="4285" spans="1:7" x14ac:dyDescent="0.15">
      <c r="A4285" s="23">
        <f t="shared" si="200"/>
        <v>125255</v>
      </c>
      <c r="B4285" s="24">
        <v>4</v>
      </c>
      <c r="C4285" s="28" t="str">
        <f>"jingdian/"&amp;VLOOKUP(E4285,city!$D$4:$P$352,12,FALSE)&amp;"/"&amp;VLOOKUP(E4285,city!$D$4:$P$352,13,FALSE)&amp;"/"&amp;IF(G4285&lt;11,"jd",IF(G4285&lt;16,"tc","cs"))&amp;"/"&amp;IF(G4285&lt;11,G4285,IF(G4285&lt;16,G4285-10,G4285-15))&amp;".jpg"</f>
        <v>jingdian/yunnan/honghe/tc/5.jpg</v>
      </c>
      <c r="D4285" s="23">
        <f t="shared" si="201"/>
        <v>2</v>
      </c>
      <c r="E4285" s="2" t="str">
        <f>VLOOKUP(F4285,city!$A$4:$D$352,4,FALSE)</f>
        <v>红河</v>
      </c>
      <c r="F4285" s="22">
        <f t="shared" si="202"/>
        <v>252</v>
      </c>
      <c r="G4285" s="22">
        <f>IF(VLOOKUP(F4284,city!$A$4:$H$352,8,FALSE)&gt;G4284,G4284+1,1)</f>
        <v>15</v>
      </c>
    </row>
    <row r="4286" spans="1:7" x14ac:dyDescent="0.15">
      <c r="A4286" s="23">
        <f t="shared" si="200"/>
        <v>125281</v>
      </c>
      <c r="B4286" s="24">
        <v>4</v>
      </c>
      <c r="C4286" s="28" t="str">
        <f>"jingdian/"&amp;VLOOKUP(E4286,city!$D$4:$P$352,12,FALSE)&amp;"/"&amp;VLOOKUP(E4286,city!$D$4:$P$352,13,FALSE)&amp;"/"&amp;IF(G4286&lt;11,"jd",IF(G4286&lt;16,"tc","cs"))&amp;"/"&amp;IF(G4286&lt;11,G4286,IF(G4286&lt;16,G4286-10,G4286-15))&amp;".jpg"</f>
        <v>jingdian/yunnan/honghe/cs/1.jpg</v>
      </c>
      <c r="D4286" s="23">
        <f t="shared" si="201"/>
        <v>3</v>
      </c>
      <c r="E4286" s="2" t="str">
        <f>VLOOKUP(F4286,city!$A$4:$D$352,4,FALSE)</f>
        <v>红河</v>
      </c>
      <c r="F4286" s="22">
        <f t="shared" si="202"/>
        <v>252</v>
      </c>
      <c r="G4286" s="22">
        <f>IF(VLOOKUP(F4285,city!$A$4:$H$352,8,FALSE)&gt;G4285,G4285+1,1)</f>
        <v>16</v>
      </c>
    </row>
    <row r="4287" spans="1:7" x14ac:dyDescent="0.15">
      <c r="A4287" s="23">
        <f t="shared" si="200"/>
        <v>125282</v>
      </c>
      <c r="B4287" s="24">
        <v>5</v>
      </c>
      <c r="C4287" s="28" t="str">
        <f>"jingdian/"&amp;VLOOKUP(E4287,city!$D$4:$P$352,12,FALSE)&amp;"/"&amp;VLOOKUP(E4287,city!$D$4:$P$352,13,FALSE)&amp;"/"&amp;IF(G4287&lt;11,"jd",IF(G4287&lt;16,"tc","cs"))&amp;"/"&amp;IF(G4287&lt;11,G4287,IF(G4287&lt;16,G4287-10,G4287-15))&amp;".jpg"</f>
        <v>jingdian/yunnan/honghe/cs/2.jpg</v>
      </c>
      <c r="D4287" s="23">
        <f t="shared" si="201"/>
        <v>3</v>
      </c>
      <c r="E4287" s="2" t="str">
        <f>VLOOKUP(F4287,city!$A$4:$D$352,4,FALSE)</f>
        <v>红河</v>
      </c>
      <c r="F4287" s="22">
        <f t="shared" si="202"/>
        <v>252</v>
      </c>
      <c r="G4287" s="22">
        <f>IF(VLOOKUP(F4286,city!$A$4:$H$352,8,FALSE)&gt;G4286,G4286+1,1)</f>
        <v>17</v>
      </c>
    </row>
    <row r="4288" spans="1:7" x14ac:dyDescent="0.15">
      <c r="A4288" s="23">
        <f t="shared" si="200"/>
        <v>125301</v>
      </c>
      <c r="B4288" s="24">
        <v>1</v>
      </c>
      <c r="C4288" s="28" t="str">
        <f>"jingdian/"&amp;VLOOKUP(E4288,city!$D$4:$P$352,12,FALSE)&amp;"/"&amp;VLOOKUP(E4288,city!$D$4:$P$352,13,FALSE)&amp;"/"&amp;IF(G4288&lt;11,"jd",IF(G4288&lt;16,"tc","cs"))&amp;"/"&amp;IF(G4288&lt;11,G4288,IF(G4288&lt;16,G4288-10,G4288-15))&amp;".jpg"</f>
        <v>jingdian/yunnan/wenshan/jd/1.jpg</v>
      </c>
      <c r="D4288" s="23">
        <f t="shared" si="201"/>
        <v>1</v>
      </c>
      <c r="E4288" s="2" t="str">
        <f>VLOOKUP(F4288,city!$A$4:$D$352,4,FALSE)</f>
        <v>文山</v>
      </c>
      <c r="F4288" s="22">
        <f t="shared" si="202"/>
        <v>253</v>
      </c>
      <c r="G4288" s="22">
        <f>IF(VLOOKUP(F4287,city!$A$4:$H$352,8,FALSE)&gt;G4287,G4287+1,1)</f>
        <v>1</v>
      </c>
    </row>
    <row r="4289" spans="1:7" x14ac:dyDescent="0.15">
      <c r="A4289" s="23">
        <f t="shared" si="200"/>
        <v>125302</v>
      </c>
      <c r="B4289" s="24">
        <v>1</v>
      </c>
      <c r="C4289" s="28" t="str">
        <f>"jingdian/"&amp;VLOOKUP(E4289,city!$D$4:$P$352,12,FALSE)&amp;"/"&amp;VLOOKUP(E4289,city!$D$4:$P$352,13,FALSE)&amp;"/"&amp;IF(G4289&lt;11,"jd",IF(G4289&lt;16,"tc","cs"))&amp;"/"&amp;IF(G4289&lt;11,G4289,IF(G4289&lt;16,G4289-10,G4289-15))&amp;".jpg"</f>
        <v>jingdian/yunnan/wenshan/jd/2.jpg</v>
      </c>
      <c r="D4289" s="23">
        <f t="shared" si="201"/>
        <v>1</v>
      </c>
      <c r="E4289" s="2" t="str">
        <f>VLOOKUP(F4289,city!$A$4:$D$352,4,FALSE)</f>
        <v>文山</v>
      </c>
      <c r="F4289" s="22">
        <f t="shared" si="202"/>
        <v>253</v>
      </c>
      <c r="G4289" s="22">
        <f>IF(VLOOKUP(F4288,city!$A$4:$H$352,8,FALSE)&gt;G4288,G4288+1,1)</f>
        <v>2</v>
      </c>
    </row>
    <row r="4290" spans="1:7" x14ac:dyDescent="0.15">
      <c r="A4290" s="23">
        <f t="shared" si="200"/>
        <v>125303</v>
      </c>
      <c r="B4290" s="24">
        <v>1</v>
      </c>
      <c r="C4290" s="28" t="str">
        <f>"jingdian/"&amp;VLOOKUP(E4290,city!$D$4:$P$352,12,FALSE)&amp;"/"&amp;VLOOKUP(E4290,city!$D$4:$P$352,13,FALSE)&amp;"/"&amp;IF(G4290&lt;11,"jd",IF(G4290&lt;16,"tc","cs"))&amp;"/"&amp;IF(G4290&lt;11,G4290,IF(G4290&lt;16,G4290-10,G4290-15))&amp;".jpg"</f>
        <v>jingdian/yunnan/wenshan/jd/3.jpg</v>
      </c>
      <c r="D4290" s="23">
        <f t="shared" si="201"/>
        <v>1</v>
      </c>
      <c r="E4290" s="2" t="str">
        <f>VLOOKUP(F4290,city!$A$4:$D$352,4,FALSE)</f>
        <v>文山</v>
      </c>
      <c r="F4290" s="22">
        <f t="shared" si="202"/>
        <v>253</v>
      </c>
      <c r="G4290" s="22">
        <f>IF(VLOOKUP(F4289,city!$A$4:$H$352,8,FALSE)&gt;G4289,G4289+1,1)</f>
        <v>3</v>
      </c>
    </row>
    <row r="4291" spans="1:7" x14ac:dyDescent="0.15">
      <c r="A4291" s="23">
        <f t="shared" si="200"/>
        <v>125304</v>
      </c>
      <c r="B4291" s="24">
        <v>1</v>
      </c>
      <c r="C4291" s="28" t="str">
        <f>"jingdian/"&amp;VLOOKUP(E4291,city!$D$4:$P$352,12,FALSE)&amp;"/"&amp;VLOOKUP(E4291,city!$D$4:$P$352,13,FALSE)&amp;"/"&amp;IF(G4291&lt;11,"jd",IF(G4291&lt;16,"tc","cs"))&amp;"/"&amp;IF(G4291&lt;11,G4291,IF(G4291&lt;16,G4291-10,G4291-15))&amp;".jpg"</f>
        <v>jingdian/yunnan/wenshan/jd/4.jpg</v>
      </c>
      <c r="D4291" s="23">
        <f t="shared" si="201"/>
        <v>1</v>
      </c>
      <c r="E4291" s="2" t="str">
        <f>VLOOKUP(F4291,city!$A$4:$D$352,4,FALSE)</f>
        <v>文山</v>
      </c>
      <c r="F4291" s="22">
        <f t="shared" si="202"/>
        <v>253</v>
      </c>
      <c r="G4291" s="22">
        <f>IF(VLOOKUP(F4290,city!$A$4:$H$352,8,FALSE)&gt;G4290,G4290+1,1)</f>
        <v>4</v>
      </c>
    </row>
    <row r="4292" spans="1:7" x14ac:dyDescent="0.15">
      <c r="A4292" s="23">
        <f t="shared" si="200"/>
        <v>125305</v>
      </c>
      <c r="B4292" s="24">
        <v>1</v>
      </c>
      <c r="C4292" s="28" t="str">
        <f>"jingdian/"&amp;VLOOKUP(E4292,city!$D$4:$P$352,12,FALSE)&amp;"/"&amp;VLOOKUP(E4292,city!$D$4:$P$352,13,FALSE)&amp;"/"&amp;IF(G4292&lt;11,"jd",IF(G4292&lt;16,"tc","cs"))&amp;"/"&amp;IF(G4292&lt;11,G4292,IF(G4292&lt;16,G4292-10,G4292-15))&amp;".jpg"</f>
        <v>jingdian/yunnan/wenshan/jd/5.jpg</v>
      </c>
      <c r="D4292" s="23">
        <f t="shared" si="201"/>
        <v>1</v>
      </c>
      <c r="E4292" s="2" t="str">
        <f>VLOOKUP(F4292,city!$A$4:$D$352,4,FALSE)</f>
        <v>文山</v>
      </c>
      <c r="F4292" s="22">
        <f t="shared" si="202"/>
        <v>253</v>
      </c>
      <c r="G4292" s="22">
        <f>IF(VLOOKUP(F4291,city!$A$4:$H$352,8,FALSE)&gt;G4291,G4291+1,1)</f>
        <v>5</v>
      </c>
    </row>
    <row r="4293" spans="1:7" x14ac:dyDescent="0.15">
      <c r="A4293" s="23">
        <f t="shared" ref="A4293:A4356" si="203">IF(G4293&lt;11,G4293,IF(G4293&lt;16,G4293+40,G4293+65))+F4293*100+100000</f>
        <v>125306</v>
      </c>
      <c r="B4293" s="24">
        <v>1</v>
      </c>
      <c r="C4293" s="28" t="str">
        <f>"jingdian/"&amp;VLOOKUP(E4293,city!$D$4:$P$352,12,FALSE)&amp;"/"&amp;VLOOKUP(E4293,city!$D$4:$P$352,13,FALSE)&amp;"/"&amp;IF(G4293&lt;11,"jd",IF(G4293&lt;16,"tc","cs"))&amp;"/"&amp;IF(G4293&lt;11,G4293,IF(G4293&lt;16,G4293-10,G4293-15))&amp;".jpg"</f>
        <v>jingdian/yunnan/wenshan/jd/6.jpg</v>
      </c>
      <c r="D4293" s="23">
        <f t="shared" ref="D4293:D4356" si="204">IF(G4293&lt;11,1,IF(G4293&lt;16,2,3))</f>
        <v>1</v>
      </c>
      <c r="E4293" s="2" t="str">
        <f>VLOOKUP(F4293,city!$A$4:$D$352,4,FALSE)</f>
        <v>文山</v>
      </c>
      <c r="F4293" s="22">
        <f t="shared" si="202"/>
        <v>253</v>
      </c>
      <c r="G4293" s="22">
        <f>IF(VLOOKUP(F4292,city!$A$4:$H$352,8,FALSE)&gt;G4292,G4292+1,1)</f>
        <v>6</v>
      </c>
    </row>
    <row r="4294" spans="1:7" x14ac:dyDescent="0.15">
      <c r="A4294" s="23">
        <f t="shared" si="203"/>
        <v>125307</v>
      </c>
      <c r="B4294" s="24">
        <v>1</v>
      </c>
      <c r="C4294" s="28" t="str">
        <f>"jingdian/"&amp;VLOOKUP(E4294,city!$D$4:$P$352,12,FALSE)&amp;"/"&amp;VLOOKUP(E4294,city!$D$4:$P$352,13,FALSE)&amp;"/"&amp;IF(G4294&lt;11,"jd",IF(G4294&lt;16,"tc","cs"))&amp;"/"&amp;IF(G4294&lt;11,G4294,IF(G4294&lt;16,G4294-10,G4294-15))&amp;".jpg"</f>
        <v>jingdian/yunnan/wenshan/jd/7.jpg</v>
      </c>
      <c r="D4294" s="23">
        <f t="shared" si="204"/>
        <v>1</v>
      </c>
      <c r="E4294" s="2" t="str">
        <f>VLOOKUP(F4294,city!$A$4:$D$352,4,FALSE)</f>
        <v>文山</v>
      </c>
      <c r="F4294" s="22">
        <f t="shared" si="202"/>
        <v>253</v>
      </c>
      <c r="G4294" s="22">
        <f>IF(VLOOKUP(F4293,city!$A$4:$H$352,8,FALSE)&gt;G4293,G4293+1,1)</f>
        <v>7</v>
      </c>
    </row>
    <row r="4295" spans="1:7" x14ac:dyDescent="0.15">
      <c r="A4295" s="23">
        <f t="shared" si="203"/>
        <v>125308</v>
      </c>
      <c r="B4295" s="24">
        <v>1</v>
      </c>
      <c r="C4295" s="28" t="str">
        <f>"jingdian/"&amp;VLOOKUP(E4295,city!$D$4:$P$352,12,FALSE)&amp;"/"&amp;VLOOKUP(E4295,city!$D$4:$P$352,13,FALSE)&amp;"/"&amp;IF(G4295&lt;11,"jd",IF(G4295&lt;16,"tc","cs"))&amp;"/"&amp;IF(G4295&lt;11,G4295,IF(G4295&lt;16,G4295-10,G4295-15))&amp;".jpg"</f>
        <v>jingdian/yunnan/wenshan/jd/8.jpg</v>
      </c>
      <c r="D4295" s="23">
        <f t="shared" si="204"/>
        <v>1</v>
      </c>
      <c r="E4295" s="2" t="str">
        <f>VLOOKUP(F4295,city!$A$4:$D$352,4,FALSE)</f>
        <v>文山</v>
      </c>
      <c r="F4295" s="22">
        <f t="shared" si="202"/>
        <v>253</v>
      </c>
      <c r="G4295" s="22">
        <f>IF(VLOOKUP(F4294,city!$A$4:$H$352,8,FALSE)&gt;G4294,G4294+1,1)</f>
        <v>8</v>
      </c>
    </row>
    <row r="4296" spans="1:7" x14ac:dyDescent="0.15">
      <c r="A4296" s="23">
        <f t="shared" si="203"/>
        <v>125309</v>
      </c>
      <c r="B4296" s="24">
        <v>1</v>
      </c>
      <c r="C4296" s="28" t="str">
        <f>"jingdian/"&amp;VLOOKUP(E4296,city!$D$4:$P$352,12,FALSE)&amp;"/"&amp;VLOOKUP(E4296,city!$D$4:$P$352,13,FALSE)&amp;"/"&amp;IF(G4296&lt;11,"jd",IF(G4296&lt;16,"tc","cs"))&amp;"/"&amp;IF(G4296&lt;11,G4296,IF(G4296&lt;16,G4296-10,G4296-15))&amp;".jpg"</f>
        <v>jingdian/yunnan/wenshan/jd/9.jpg</v>
      </c>
      <c r="D4296" s="23">
        <f t="shared" si="204"/>
        <v>1</v>
      </c>
      <c r="E4296" s="2" t="str">
        <f>VLOOKUP(F4296,city!$A$4:$D$352,4,FALSE)</f>
        <v>文山</v>
      </c>
      <c r="F4296" s="22">
        <f t="shared" si="202"/>
        <v>253</v>
      </c>
      <c r="G4296" s="22">
        <f>IF(VLOOKUP(F4295,city!$A$4:$H$352,8,FALSE)&gt;G4295,G4295+1,1)</f>
        <v>9</v>
      </c>
    </row>
    <row r="4297" spans="1:7" x14ac:dyDescent="0.15">
      <c r="A4297" s="23">
        <f t="shared" si="203"/>
        <v>125310</v>
      </c>
      <c r="B4297" s="24">
        <v>1</v>
      </c>
      <c r="C4297" s="28" t="str">
        <f>"jingdian/"&amp;VLOOKUP(E4297,city!$D$4:$P$352,12,FALSE)&amp;"/"&amp;VLOOKUP(E4297,city!$D$4:$P$352,13,FALSE)&amp;"/"&amp;IF(G4297&lt;11,"jd",IF(G4297&lt;16,"tc","cs"))&amp;"/"&amp;IF(G4297&lt;11,G4297,IF(G4297&lt;16,G4297-10,G4297-15))&amp;".jpg"</f>
        <v>jingdian/yunnan/wenshan/jd/10.jpg</v>
      </c>
      <c r="D4297" s="23">
        <f t="shared" si="204"/>
        <v>1</v>
      </c>
      <c r="E4297" s="2" t="str">
        <f>VLOOKUP(F4297,city!$A$4:$D$352,4,FALSE)</f>
        <v>文山</v>
      </c>
      <c r="F4297" s="22">
        <f t="shared" si="202"/>
        <v>253</v>
      </c>
      <c r="G4297" s="22">
        <f>IF(VLOOKUP(F4296,city!$A$4:$H$352,8,FALSE)&gt;G4296,G4296+1,1)</f>
        <v>10</v>
      </c>
    </row>
    <row r="4298" spans="1:7" x14ac:dyDescent="0.15">
      <c r="A4298" s="23">
        <f t="shared" si="203"/>
        <v>125351</v>
      </c>
      <c r="B4298" s="24">
        <v>3</v>
      </c>
      <c r="C4298" s="28" t="str">
        <f>"jingdian/"&amp;VLOOKUP(E4298,city!$D$4:$P$352,12,FALSE)&amp;"/"&amp;VLOOKUP(E4298,city!$D$4:$P$352,13,FALSE)&amp;"/"&amp;IF(G4298&lt;11,"jd",IF(G4298&lt;16,"tc","cs"))&amp;"/"&amp;IF(G4298&lt;11,G4298,IF(G4298&lt;16,G4298-10,G4298-15))&amp;".jpg"</f>
        <v>jingdian/yunnan/wenshan/tc/1.jpg</v>
      </c>
      <c r="D4298" s="23">
        <f t="shared" si="204"/>
        <v>2</v>
      </c>
      <c r="E4298" s="2" t="str">
        <f>VLOOKUP(F4298,city!$A$4:$D$352,4,FALSE)</f>
        <v>文山</v>
      </c>
      <c r="F4298" s="22">
        <f t="shared" si="202"/>
        <v>253</v>
      </c>
      <c r="G4298" s="22">
        <f>IF(VLOOKUP(F4297,city!$A$4:$H$352,8,FALSE)&gt;G4297,G4297+1,1)</f>
        <v>11</v>
      </c>
    </row>
    <row r="4299" spans="1:7" x14ac:dyDescent="0.15">
      <c r="A4299" s="23">
        <f t="shared" si="203"/>
        <v>125352</v>
      </c>
      <c r="B4299" s="24">
        <v>3</v>
      </c>
      <c r="C4299" s="28" t="str">
        <f>"jingdian/"&amp;VLOOKUP(E4299,city!$D$4:$P$352,12,FALSE)&amp;"/"&amp;VLOOKUP(E4299,city!$D$4:$P$352,13,FALSE)&amp;"/"&amp;IF(G4299&lt;11,"jd",IF(G4299&lt;16,"tc","cs"))&amp;"/"&amp;IF(G4299&lt;11,G4299,IF(G4299&lt;16,G4299-10,G4299-15))&amp;".jpg"</f>
        <v>jingdian/yunnan/wenshan/tc/2.jpg</v>
      </c>
      <c r="D4299" s="23">
        <f t="shared" si="204"/>
        <v>2</v>
      </c>
      <c r="E4299" s="2" t="str">
        <f>VLOOKUP(F4299,city!$A$4:$D$352,4,FALSE)</f>
        <v>文山</v>
      </c>
      <c r="F4299" s="22">
        <f t="shared" si="202"/>
        <v>253</v>
      </c>
      <c r="G4299" s="22">
        <f>IF(VLOOKUP(F4298,city!$A$4:$H$352,8,FALSE)&gt;G4298,G4298+1,1)</f>
        <v>12</v>
      </c>
    </row>
    <row r="4300" spans="1:7" x14ac:dyDescent="0.15">
      <c r="A4300" s="23">
        <f t="shared" si="203"/>
        <v>125353</v>
      </c>
      <c r="B4300" s="24">
        <v>3</v>
      </c>
      <c r="C4300" s="28" t="str">
        <f>"jingdian/"&amp;VLOOKUP(E4300,city!$D$4:$P$352,12,FALSE)&amp;"/"&amp;VLOOKUP(E4300,city!$D$4:$P$352,13,FALSE)&amp;"/"&amp;IF(G4300&lt;11,"jd",IF(G4300&lt;16,"tc","cs"))&amp;"/"&amp;IF(G4300&lt;11,G4300,IF(G4300&lt;16,G4300-10,G4300-15))&amp;".jpg"</f>
        <v>jingdian/yunnan/wenshan/tc/3.jpg</v>
      </c>
      <c r="D4300" s="23">
        <f t="shared" si="204"/>
        <v>2</v>
      </c>
      <c r="E4300" s="2" t="str">
        <f>VLOOKUP(F4300,city!$A$4:$D$352,4,FALSE)</f>
        <v>文山</v>
      </c>
      <c r="F4300" s="22">
        <f t="shared" si="202"/>
        <v>253</v>
      </c>
      <c r="G4300" s="22">
        <f>IF(VLOOKUP(F4299,city!$A$4:$H$352,8,FALSE)&gt;G4299,G4299+1,1)</f>
        <v>13</v>
      </c>
    </row>
    <row r="4301" spans="1:7" x14ac:dyDescent="0.15">
      <c r="A4301" s="23">
        <f t="shared" si="203"/>
        <v>125354</v>
      </c>
      <c r="B4301" s="24">
        <v>3</v>
      </c>
      <c r="C4301" s="28" t="str">
        <f>"jingdian/"&amp;VLOOKUP(E4301,city!$D$4:$P$352,12,FALSE)&amp;"/"&amp;VLOOKUP(E4301,city!$D$4:$P$352,13,FALSE)&amp;"/"&amp;IF(G4301&lt;11,"jd",IF(G4301&lt;16,"tc","cs"))&amp;"/"&amp;IF(G4301&lt;11,G4301,IF(G4301&lt;16,G4301-10,G4301-15))&amp;".jpg"</f>
        <v>jingdian/yunnan/wenshan/tc/4.jpg</v>
      </c>
      <c r="D4301" s="23">
        <f t="shared" si="204"/>
        <v>2</v>
      </c>
      <c r="E4301" s="2" t="str">
        <f>VLOOKUP(F4301,city!$A$4:$D$352,4,FALSE)</f>
        <v>文山</v>
      </c>
      <c r="F4301" s="22">
        <f t="shared" si="202"/>
        <v>253</v>
      </c>
      <c r="G4301" s="22">
        <f>IF(VLOOKUP(F4300,city!$A$4:$H$352,8,FALSE)&gt;G4300,G4300+1,1)</f>
        <v>14</v>
      </c>
    </row>
    <row r="4302" spans="1:7" x14ac:dyDescent="0.15">
      <c r="A4302" s="23">
        <f t="shared" si="203"/>
        <v>125355</v>
      </c>
      <c r="B4302" s="24">
        <v>3</v>
      </c>
      <c r="C4302" s="28" t="str">
        <f>"jingdian/"&amp;VLOOKUP(E4302,city!$D$4:$P$352,12,FALSE)&amp;"/"&amp;VLOOKUP(E4302,city!$D$4:$P$352,13,FALSE)&amp;"/"&amp;IF(G4302&lt;11,"jd",IF(G4302&lt;16,"tc","cs"))&amp;"/"&amp;IF(G4302&lt;11,G4302,IF(G4302&lt;16,G4302-10,G4302-15))&amp;".jpg"</f>
        <v>jingdian/yunnan/wenshan/tc/5.jpg</v>
      </c>
      <c r="D4302" s="23">
        <f t="shared" si="204"/>
        <v>2</v>
      </c>
      <c r="E4302" s="2" t="str">
        <f>VLOOKUP(F4302,city!$A$4:$D$352,4,FALSE)</f>
        <v>文山</v>
      </c>
      <c r="F4302" s="22">
        <f t="shared" si="202"/>
        <v>253</v>
      </c>
      <c r="G4302" s="22">
        <f>IF(VLOOKUP(F4301,city!$A$4:$H$352,8,FALSE)&gt;G4301,G4301+1,1)</f>
        <v>15</v>
      </c>
    </row>
    <row r="4303" spans="1:7" x14ac:dyDescent="0.15">
      <c r="A4303" s="23">
        <f t="shared" si="203"/>
        <v>125381</v>
      </c>
      <c r="B4303" s="24">
        <v>4</v>
      </c>
      <c r="C4303" s="28" t="str">
        <f>"jingdian/"&amp;VLOOKUP(E4303,city!$D$4:$P$352,12,FALSE)&amp;"/"&amp;VLOOKUP(E4303,city!$D$4:$P$352,13,FALSE)&amp;"/"&amp;IF(G4303&lt;11,"jd",IF(G4303&lt;16,"tc","cs"))&amp;"/"&amp;IF(G4303&lt;11,G4303,IF(G4303&lt;16,G4303-10,G4303-15))&amp;".jpg"</f>
        <v>jingdian/yunnan/wenshan/cs/1.jpg</v>
      </c>
      <c r="D4303" s="23">
        <f t="shared" si="204"/>
        <v>3</v>
      </c>
      <c r="E4303" s="2" t="str">
        <f>VLOOKUP(F4303,city!$A$4:$D$352,4,FALSE)</f>
        <v>文山</v>
      </c>
      <c r="F4303" s="22">
        <f t="shared" si="202"/>
        <v>253</v>
      </c>
      <c r="G4303" s="22">
        <f>IF(VLOOKUP(F4302,city!$A$4:$H$352,8,FALSE)&gt;G4302,G4302+1,1)</f>
        <v>16</v>
      </c>
    </row>
    <row r="4304" spans="1:7" x14ac:dyDescent="0.15">
      <c r="A4304" s="23">
        <f t="shared" si="203"/>
        <v>125382</v>
      </c>
      <c r="B4304" s="24">
        <v>4</v>
      </c>
      <c r="C4304" s="28" t="str">
        <f>"jingdian/"&amp;VLOOKUP(E4304,city!$D$4:$P$352,12,FALSE)&amp;"/"&amp;VLOOKUP(E4304,city!$D$4:$P$352,13,FALSE)&amp;"/"&amp;IF(G4304&lt;11,"jd",IF(G4304&lt;16,"tc","cs"))&amp;"/"&amp;IF(G4304&lt;11,G4304,IF(G4304&lt;16,G4304-10,G4304-15))&amp;".jpg"</f>
        <v>jingdian/yunnan/wenshan/cs/2.jpg</v>
      </c>
      <c r="D4304" s="23">
        <f t="shared" si="204"/>
        <v>3</v>
      </c>
      <c r="E4304" s="2" t="str">
        <f>VLOOKUP(F4304,city!$A$4:$D$352,4,FALSE)</f>
        <v>文山</v>
      </c>
      <c r="F4304" s="22">
        <f t="shared" si="202"/>
        <v>253</v>
      </c>
      <c r="G4304" s="22">
        <f>IF(VLOOKUP(F4303,city!$A$4:$H$352,8,FALSE)&gt;G4303,G4303+1,1)</f>
        <v>17</v>
      </c>
    </row>
    <row r="4305" spans="1:7" x14ac:dyDescent="0.15">
      <c r="A4305" s="23">
        <f t="shared" si="203"/>
        <v>125401</v>
      </c>
      <c r="B4305" s="24">
        <v>1</v>
      </c>
      <c r="C4305" s="28" t="str">
        <f>"jingdian/"&amp;VLOOKUP(E4305,city!$D$4:$P$352,12,FALSE)&amp;"/"&amp;VLOOKUP(E4305,city!$D$4:$P$352,13,FALSE)&amp;"/"&amp;IF(G4305&lt;11,"jd",IF(G4305&lt;16,"tc","cs"))&amp;"/"&amp;IF(G4305&lt;11,G4305,IF(G4305&lt;16,G4305-10,G4305-15))&amp;".jpg"</f>
        <v>jingdian/yunnan/xishuangbanna/jd/1.jpg</v>
      </c>
      <c r="D4305" s="23">
        <f t="shared" si="204"/>
        <v>1</v>
      </c>
      <c r="E4305" s="2" t="str">
        <f>VLOOKUP(F4305,city!$A$4:$D$352,4,FALSE)</f>
        <v>西双版纳</v>
      </c>
      <c r="F4305" s="22">
        <f t="shared" si="202"/>
        <v>254</v>
      </c>
      <c r="G4305" s="22">
        <f>IF(VLOOKUP(F4304,city!$A$4:$H$352,8,FALSE)&gt;G4304,G4304+1,1)</f>
        <v>1</v>
      </c>
    </row>
    <row r="4306" spans="1:7" x14ac:dyDescent="0.15">
      <c r="A4306" s="23">
        <f t="shared" si="203"/>
        <v>125402</v>
      </c>
      <c r="B4306" s="24">
        <v>1</v>
      </c>
      <c r="C4306" s="28" t="str">
        <f>"jingdian/"&amp;VLOOKUP(E4306,city!$D$4:$P$352,12,FALSE)&amp;"/"&amp;VLOOKUP(E4306,city!$D$4:$P$352,13,FALSE)&amp;"/"&amp;IF(G4306&lt;11,"jd",IF(G4306&lt;16,"tc","cs"))&amp;"/"&amp;IF(G4306&lt;11,G4306,IF(G4306&lt;16,G4306-10,G4306-15))&amp;".jpg"</f>
        <v>jingdian/yunnan/xishuangbanna/jd/2.jpg</v>
      </c>
      <c r="D4306" s="23">
        <f t="shared" si="204"/>
        <v>1</v>
      </c>
      <c r="E4306" s="2" t="str">
        <f>VLOOKUP(F4306,city!$A$4:$D$352,4,FALSE)</f>
        <v>西双版纳</v>
      </c>
      <c r="F4306" s="22">
        <f t="shared" si="202"/>
        <v>254</v>
      </c>
      <c r="G4306" s="22">
        <f>IF(VLOOKUP(F4305,city!$A$4:$H$352,8,FALSE)&gt;G4305,G4305+1,1)</f>
        <v>2</v>
      </c>
    </row>
    <row r="4307" spans="1:7" x14ac:dyDescent="0.15">
      <c r="A4307" s="23">
        <f t="shared" si="203"/>
        <v>125403</v>
      </c>
      <c r="B4307" s="24">
        <v>1</v>
      </c>
      <c r="C4307" s="28" t="str">
        <f>"jingdian/"&amp;VLOOKUP(E4307,city!$D$4:$P$352,12,FALSE)&amp;"/"&amp;VLOOKUP(E4307,city!$D$4:$P$352,13,FALSE)&amp;"/"&amp;IF(G4307&lt;11,"jd",IF(G4307&lt;16,"tc","cs"))&amp;"/"&amp;IF(G4307&lt;11,G4307,IF(G4307&lt;16,G4307-10,G4307-15))&amp;".jpg"</f>
        <v>jingdian/yunnan/xishuangbanna/jd/3.jpg</v>
      </c>
      <c r="D4307" s="23">
        <f t="shared" si="204"/>
        <v>1</v>
      </c>
      <c r="E4307" s="2" t="str">
        <f>VLOOKUP(F4307,city!$A$4:$D$352,4,FALSE)</f>
        <v>西双版纳</v>
      </c>
      <c r="F4307" s="22">
        <f t="shared" si="202"/>
        <v>254</v>
      </c>
      <c r="G4307" s="22">
        <f>IF(VLOOKUP(F4306,city!$A$4:$H$352,8,FALSE)&gt;G4306,G4306+1,1)</f>
        <v>3</v>
      </c>
    </row>
    <row r="4308" spans="1:7" x14ac:dyDescent="0.15">
      <c r="A4308" s="23">
        <f t="shared" si="203"/>
        <v>125404</v>
      </c>
      <c r="B4308" s="24">
        <v>1</v>
      </c>
      <c r="C4308" s="28" t="str">
        <f>"jingdian/"&amp;VLOOKUP(E4308,city!$D$4:$P$352,12,FALSE)&amp;"/"&amp;VLOOKUP(E4308,city!$D$4:$P$352,13,FALSE)&amp;"/"&amp;IF(G4308&lt;11,"jd",IF(G4308&lt;16,"tc","cs"))&amp;"/"&amp;IF(G4308&lt;11,G4308,IF(G4308&lt;16,G4308-10,G4308-15))&amp;".jpg"</f>
        <v>jingdian/yunnan/xishuangbanna/jd/4.jpg</v>
      </c>
      <c r="D4308" s="23">
        <f t="shared" si="204"/>
        <v>1</v>
      </c>
      <c r="E4308" s="2" t="str">
        <f>VLOOKUP(F4308,city!$A$4:$D$352,4,FALSE)</f>
        <v>西双版纳</v>
      </c>
      <c r="F4308" s="22">
        <f t="shared" si="202"/>
        <v>254</v>
      </c>
      <c r="G4308" s="22">
        <f>IF(VLOOKUP(F4307,city!$A$4:$H$352,8,FALSE)&gt;G4307,G4307+1,1)</f>
        <v>4</v>
      </c>
    </row>
    <row r="4309" spans="1:7" x14ac:dyDescent="0.15">
      <c r="A4309" s="23">
        <f t="shared" si="203"/>
        <v>125405</v>
      </c>
      <c r="B4309" s="24">
        <v>1</v>
      </c>
      <c r="C4309" s="28" t="str">
        <f>"jingdian/"&amp;VLOOKUP(E4309,city!$D$4:$P$352,12,FALSE)&amp;"/"&amp;VLOOKUP(E4309,city!$D$4:$P$352,13,FALSE)&amp;"/"&amp;IF(G4309&lt;11,"jd",IF(G4309&lt;16,"tc","cs"))&amp;"/"&amp;IF(G4309&lt;11,G4309,IF(G4309&lt;16,G4309-10,G4309-15))&amp;".jpg"</f>
        <v>jingdian/yunnan/xishuangbanna/jd/5.jpg</v>
      </c>
      <c r="D4309" s="23">
        <f t="shared" si="204"/>
        <v>1</v>
      </c>
      <c r="E4309" s="2" t="str">
        <f>VLOOKUP(F4309,city!$A$4:$D$352,4,FALSE)</f>
        <v>西双版纳</v>
      </c>
      <c r="F4309" s="22">
        <f t="shared" si="202"/>
        <v>254</v>
      </c>
      <c r="G4309" s="22">
        <f>IF(VLOOKUP(F4308,city!$A$4:$H$352,8,FALSE)&gt;G4308,G4308+1,1)</f>
        <v>5</v>
      </c>
    </row>
    <row r="4310" spans="1:7" x14ac:dyDescent="0.15">
      <c r="A4310" s="23">
        <f t="shared" si="203"/>
        <v>125406</v>
      </c>
      <c r="B4310" s="24">
        <v>1</v>
      </c>
      <c r="C4310" s="28" t="str">
        <f>"jingdian/"&amp;VLOOKUP(E4310,city!$D$4:$P$352,12,FALSE)&amp;"/"&amp;VLOOKUP(E4310,city!$D$4:$P$352,13,FALSE)&amp;"/"&amp;IF(G4310&lt;11,"jd",IF(G4310&lt;16,"tc","cs"))&amp;"/"&amp;IF(G4310&lt;11,G4310,IF(G4310&lt;16,G4310-10,G4310-15))&amp;".jpg"</f>
        <v>jingdian/yunnan/xishuangbanna/jd/6.jpg</v>
      </c>
      <c r="D4310" s="23">
        <f t="shared" si="204"/>
        <v>1</v>
      </c>
      <c r="E4310" s="2" t="str">
        <f>VLOOKUP(F4310,city!$A$4:$D$352,4,FALSE)</f>
        <v>西双版纳</v>
      </c>
      <c r="F4310" s="22">
        <f t="shared" si="202"/>
        <v>254</v>
      </c>
      <c r="G4310" s="22">
        <f>IF(VLOOKUP(F4309,city!$A$4:$H$352,8,FALSE)&gt;G4309,G4309+1,1)</f>
        <v>6</v>
      </c>
    </row>
    <row r="4311" spans="1:7" x14ac:dyDescent="0.15">
      <c r="A4311" s="23">
        <f t="shared" si="203"/>
        <v>125407</v>
      </c>
      <c r="B4311" s="24">
        <v>1</v>
      </c>
      <c r="C4311" s="28" t="str">
        <f>"jingdian/"&amp;VLOOKUP(E4311,city!$D$4:$P$352,12,FALSE)&amp;"/"&amp;VLOOKUP(E4311,city!$D$4:$P$352,13,FALSE)&amp;"/"&amp;IF(G4311&lt;11,"jd",IF(G4311&lt;16,"tc","cs"))&amp;"/"&amp;IF(G4311&lt;11,G4311,IF(G4311&lt;16,G4311-10,G4311-15))&amp;".jpg"</f>
        <v>jingdian/yunnan/xishuangbanna/jd/7.jpg</v>
      </c>
      <c r="D4311" s="23">
        <f t="shared" si="204"/>
        <v>1</v>
      </c>
      <c r="E4311" s="2" t="str">
        <f>VLOOKUP(F4311,city!$A$4:$D$352,4,FALSE)</f>
        <v>西双版纳</v>
      </c>
      <c r="F4311" s="22">
        <f t="shared" si="202"/>
        <v>254</v>
      </c>
      <c r="G4311" s="22">
        <f>IF(VLOOKUP(F4310,city!$A$4:$H$352,8,FALSE)&gt;G4310,G4310+1,1)</f>
        <v>7</v>
      </c>
    </row>
    <row r="4312" spans="1:7" x14ac:dyDescent="0.15">
      <c r="A4312" s="23">
        <f t="shared" si="203"/>
        <v>125408</v>
      </c>
      <c r="B4312" s="24">
        <v>1</v>
      </c>
      <c r="C4312" s="28" t="str">
        <f>"jingdian/"&amp;VLOOKUP(E4312,city!$D$4:$P$352,12,FALSE)&amp;"/"&amp;VLOOKUP(E4312,city!$D$4:$P$352,13,FALSE)&amp;"/"&amp;IF(G4312&lt;11,"jd",IF(G4312&lt;16,"tc","cs"))&amp;"/"&amp;IF(G4312&lt;11,G4312,IF(G4312&lt;16,G4312-10,G4312-15))&amp;".jpg"</f>
        <v>jingdian/yunnan/xishuangbanna/jd/8.jpg</v>
      </c>
      <c r="D4312" s="23">
        <f t="shared" si="204"/>
        <v>1</v>
      </c>
      <c r="E4312" s="2" t="str">
        <f>VLOOKUP(F4312,city!$A$4:$D$352,4,FALSE)</f>
        <v>西双版纳</v>
      </c>
      <c r="F4312" s="22">
        <f t="shared" si="202"/>
        <v>254</v>
      </c>
      <c r="G4312" s="22">
        <f>IF(VLOOKUP(F4311,city!$A$4:$H$352,8,FALSE)&gt;G4311,G4311+1,1)</f>
        <v>8</v>
      </c>
    </row>
    <row r="4313" spans="1:7" x14ac:dyDescent="0.15">
      <c r="A4313" s="23">
        <f t="shared" si="203"/>
        <v>125409</v>
      </c>
      <c r="B4313" s="24">
        <v>1</v>
      </c>
      <c r="C4313" s="28" t="str">
        <f>"jingdian/"&amp;VLOOKUP(E4313,city!$D$4:$P$352,12,FALSE)&amp;"/"&amp;VLOOKUP(E4313,city!$D$4:$P$352,13,FALSE)&amp;"/"&amp;IF(G4313&lt;11,"jd",IF(G4313&lt;16,"tc","cs"))&amp;"/"&amp;IF(G4313&lt;11,G4313,IF(G4313&lt;16,G4313-10,G4313-15))&amp;".jpg"</f>
        <v>jingdian/yunnan/xishuangbanna/jd/9.jpg</v>
      </c>
      <c r="D4313" s="23">
        <f t="shared" si="204"/>
        <v>1</v>
      </c>
      <c r="E4313" s="2" t="str">
        <f>VLOOKUP(F4313,city!$A$4:$D$352,4,FALSE)</f>
        <v>西双版纳</v>
      </c>
      <c r="F4313" s="22">
        <f t="shared" si="202"/>
        <v>254</v>
      </c>
      <c r="G4313" s="22">
        <f>IF(VLOOKUP(F4312,city!$A$4:$H$352,8,FALSE)&gt;G4312,G4312+1,1)</f>
        <v>9</v>
      </c>
    </row>
    <row r="4314" spans="1:7" x14ac:dyDescent="0.15">
      <c r="A4314" s="23">
        <f t="shared" si="203"/>
        <v>125410</v>
      </c>
      <c r="B4314" s="24">
        <v>1</v>
      </c>
      <c r="C4314" s="28" t="str">
        <f>"jingdian/"&amp;VLOOKUP(E4314,city!$D$4:$P$352,12,FALSE)&amp;"/"&amp;VLOOKUP(E4314,city!$D$4:$P$352,13,FALSE)&amp;"/"&amp;IF(G4314&lt;11,"jd",IF(G4314&lt;16,"tc","cs"))&amp;"/"&amp;IF(G4314&lt;11,G4314,IF(G4314&lt;16,G4314-10,G4314-15))&amp;".jpg"</f>
        <v>jingdian/yunnan/xishuangbanna/jd/10.jpg</v>
      </c>
      <c r="D4314" s="23">
        <f t="shared" si="204"/>
        <v>1</v>
      </c>
      <c r="E4314" s="2" t="str">
        <f>VLOOKUP(F4314,city!$A$4:$D$352,4,FALSE)</f>
        <v>西双版纳</v>
      </c>
      <c r="F4314" s="22">
        <f t="shared" si="202"/>
        <v>254</v>
      </c>
      <c r="G4314" s="22">
        <f>IF(VLOOKUP(F4313,city!$A$4:$H$352,8,FALSE)&gt;G4313,G4313+1,1)</f>
        <v>10</v>
      </c>
    </row>
    <row r="4315" spans="1:7" x14ac:dyDescent="0.15">
      <c r="A4315" s="23">
        <f t="shared" si="203"/>
        <v>125451</v>
      </c>
      <c r="B4315" s="24">
        <v>3</v>
      </c>
      <c r="C4315" s="28" t="str">
        <f>"jingdian/"&amp;VLOOKUP(E4315,city!$D$4:$P$352,12,FALSE)&amp;"/"&amp;VLOOKUP(E4315,city!$D$4:$P$352,13,FALSE)&amp;"/"&amp;IF(G4315&lt;11,"jd",IF(G4315&lt;16,"tc","cs"))&amp;"/"&amp;IF(G4315&lt;11,G4315,IF(G4315&lt;16,G4315-10,G4315-15))&amp;".jpg"</f>
        <v>jingdian/yunnan/xishuangbanna/tc/1.jpg</v>
      </c>
      <c r="D4315" s="23">
        <f t="shared" si="204"/>
        <v>2</v>
      </c>
      <c r="E4315" s="2" t="str">
        <f>VLOOKUP(F4315,city!$A$4:$D$352,4,FALSE)</f>
        <v>西双版纳</v>
      </c>
      <c r="F4315" s="22">
        <f t="shared" si="202"/>
        <v>254</v>
      </c>
      <c r="G4315" s="22">
        <f>IF(VLOOKUP(F4314,city!$A$4:$H$352,8,FALSE)&gt;G4314,G4314+1,1)</f>
        <v>11</v>
      </c>
    </row>
    <row r="4316" spans="1:7" x14ac:dyDescent="0.15">
      <c r="A4316" s="23">
        <f t="shared" si="203"/>
        <v>125452</v>
      </c>
      <c r="B4316" s="24">
        <v>4</v>
      </c>
      <c r="C4316" s="28" t="str">
        <f>"jingdian/"&amp;VLOOKUP(E4316,city!$D$4:$P$352,12,FALSE)&amp;"/"&amp;VLOOKUP(E4316,city!$D$4:$P$352,13,FALSE)&amp;"/"&amp;IF(G4316&lt;11,"jd",IF(G4316&lt;16,"tc","cs"))&amp;"/"&amp;IF(G4316&lt;11,G4316,IF(G4316&lt;16,G4316-10,G4316-15))&amp;".jpg"</f>
        <v>jingdian/yunnan/xishuangbanna/tc/2.jpg</v>
      </c>
      <c r="D4316" s="23">
        <f t="shared" si="204"/>
        <v>2</v>
      </c>
      <c r="E4316" s="2" t="str">
        <f>VLOOKUP(F4316,city!$A$4:$D$352,4,FALSE)</f>
        <v>西双版纳</v>
      </c>
      <c r="F4316" s="22">
        <f t="shared" si="202"/>
        <v>254</v>
      </c>
      <c r="G4316" s="22">
        <f>IF(VLOOKUP(F4315,city!$A$4:$H$352,8,FALSE)&gt;G4315,G4315+1,1)</f>
        <v>12</v>
      </c>
    </row>
    <row r="4317" spans="1:7" x14ac:dyDescent="0.15">
      <c r="A4317" s="23">
        <f t="shared" si="203"/>
        <v>125453</v>
      </c>
      <c r="B4317" s="24">
        <v>3</v>
      </c>
      <c r="C4317" s="28" t="str">
        <f>"jingdian/"&amp;VLOOKUP(E4317,city!$D$4:$P$352,12,FALSE)&amp;"/"&amp;VLOOKUP(E4317,city!$D$4:$P$352,13,FALSE)&amp;"/"&amp;IF(G4317&lt;11,"jd",IF(G4317&lt;16,"tc","cs"))&amp;"/"&amp;IF(G4317&lt;11,G4317,IF(G4317&lt;16,G4317-10,G4317-15))&amp;".jpg"</f>
        <v>jingdian/yunnan/xishuangbanna/tc/3.jpg</v>
      </c>
      <c r="D4317" s="23">
        <f t="shared" si="204"/>
        <v>2</v>
      </c>
      <c r="E4317" s="2" t="str">
        <f>VLOOKUP(F4317,city!$A$4:$D$352,4,FALSE)</f>
        <v>西双版纳</v>
      </c>
      <c r="F4317" s="22">
        <f t="shared" si="202"/>
        <v>254</v>
      </c>
      <c r="G4317" s="22">
        <f>IF(VLOOKUP(F4316,city!$A$4:$H$352,8,FALSE)&gt;G4316,G4316+1,1)</f>
        <v>13</v>
      </c>
    </row>
    <row r="4318" spans="1:7" x14ac:dyDescent="0.15">
      <c r="A4318" s="23">
        <f t="shared" si="203"/>
        <v>125454</v>
      </c>
      <c r="B4318" s="24">
        <v>3</v>
      </c>
      <c r="C4318" s="28" t="str">
        <f>"jingdian/"&amp;VLOOKUP(E4318,city!$D$4:$P$352,12,FALSE)&amp;"/"&amp;VLOOKUP(E4318,city!$D$4:$P$352,13,FALSE)&amp;"/"&amp;IF(G4318&lt;11,"jd",IF(G4318&lt;16,"tc","cs"))&amp;"/"&amp;IF(G4318&lt;11,G4318,IF(G4318&lt;16,G4318-10,G4318-15))&amp;".jpg"</f>
        <v>jingdian/yunnan/xishuangbanna/tc/4.jpg</v>
      </c>
      <c r="D4318" s="23">
        <f t="shared" si="204"/>
        <v>2</v>
      </c>
      <c r="E4318" s="2" t="str">
        <f>VLOOKUP(F4318,city!$A$4:$D$352,4,FALSE)</f>
        <v>西双版纳</v>
      </c>
      <c r="F4318" s="22">
        <f t="shared" si="202"/>
        <v>254</v>
      </c>
      <c r="G4318" s="22">
        <f>IF(VLOOKUP(F4317,city!$A$4:$H$352,8,FALSE)&gt;G4317,G4317+1,1)</f>
        <v>14</v>
      </c>
    </row>
    <row r="4319" spans="1:7" x14ac:dyDescent="0.15">
      <c r="A4319" s="23">
        <f t="shared" si="203"/>
        <v>125455</v>
      </c>
      <c r="B4319" s="24">
        <v>3</v>
      </c>
      <c r="C4319" s="28" t="str">
        <f>"jingdian/"&amp;VLOOKUP(E4319,city!$D$4:$P$352,12,FALSE)&amp;"/"&amp;VLOOKUP(E4319,city!$D$4:$P$352,13,FALSE)&amp;"/"&amp;IF(G4319&lt;11,"jd",IF(G4319&lt;16,"tc","cs"))&amp;"/"&amp;IF(G4319&lt;11,G4319,IF(G4319&lt;16,G4319-10,G4319-15))&amp;".jpg"</f>
        <v>jingdian/yunnan/xishuangbanna/tc/5.jpg</v>
      </c>
      <c r="D4319" s="23">
        <f t="shared" si="204"/>
        <v>2</v>
      </c>
      <c r="E4319" s="2" t="str">
        <f>VLOOKUP(F4319,city!$A$4:$D$352,4,FALSE)</f>
        <v>西双版纳</v>
      </c>
      <c r="F4319" s="22">
        <f t="shared" si="202"/>
        <v>254</v>
      </c>
      <c r="G4319" s="22">
        <f>IF(VLOOKUP(F4318,city!$A$4:$H$352,8,FALSE)&gt;G4318,G4318+1,1)</f>
        <v>15</v>
      </c>
    </row>
    <row r="4320" spans="1:7" x14ac:dyDescent="0.15">
      <c r="A4320" s="23">
        <f t="shared" si="203"/>
        <v>125481</v>
      </c>
      <c r="B4320" s="24">
        <v>4</v>
      </c>
      <c r="C4320" s="28" t="str">
        <f>"jingdian/"&amp;VLOOKUP(E4320,city!$D$4:$P$352,12,FALSE)&amp;"/"&amp;VLOOKUP(E4320,city!$D$4:$P$352,13,FALSE)&amp;"/"&amp;IF(G4320&lt;11,"jd",IF(G4320&lt;16,"tc","cs"))&amp;"/"&amp;IF(G4320&lt;11,G4320,IF(G4320&lt;16,G4320-10,G4320-15))&amp;".jpg"</f>
        <v>jingdian/yunnan/xishuangbanna/cs/1.jpg</v>
      </c>
      <c r="D4320" s="23">
        <f t="shared" si="204"/>
        <v>3</v>
      </c>
      <c r="E4320" s="2" t="str">
        <f>VLOOKUP(F4320,city!$A$4:$D$352,4,FALSE)</f>
        <v>西双版纳</v>
      </c>
      <c r="F4320" s="22">
        <f t="shared" si="202"/>
        <v>254</v>
      </c>
      <c r="G4320" s="22">
        <f>IF(VLOOKUP(F4319,city!$A$4:$H$352,8,FALSE)&gt;G4319,G4319+1,1)</f>
        <v>16</v>
      </c>
    </row>
    <row r="4321" spans="1:7" x14ac:dyDescent="0.15">
      <c r="A4321" s="23">
        <f t="shared" si="203"/>
        <v>125482</v>
      </c>
      <c r="B4321" s="24">
        <v>3</v>
      </c>
      <c r="C4321" s="28" t="str">
        <f>"jingdian/"&amp;VLOOKUP(E4321,city!$D$4:$P$352,12,FALSE)&amp;"/"&amp;VLOOKUP(E4321,city!$D$4:$P$352,13,FALSE)&amp;"/"&amp;IF(G4321&lt;11,"jd",IF(G4321&lt;16,"tc","cs"))&amp;"/"&amp;IF(G4321&lt;11,G4321,IF(G4321&lt;16,G4321-10,G4321-15))&amp;".jpg"</f>
        <v>jingdian/yunnan/xishuangbanna/cs/2.jpg</v>
      </c>
      <c r="D4321" s="23">
        <f t="shared" si="204"/>
        <v>3</v>
      </c>
      <c r="E4321" s="2" t="str">
        <f>VLOOKUP(F4321,city!$A$4:$D$352,4,FALSE)</f>
        <v>西双版纳</v>
      </c>
      <c r="F4321" s="22">
        <f t="shared" si="202"/>
        <v>254</v>
      </c>
      <c r="G4321" s="22">
        <f>IF(VLOOKUP(F4320,city!$A$4:$H$352,8,FALSE)&gt;G4320,G4320+1,1)</f>
        <v>17</v>
      </c>
    </row>
    <row r="4322" spans="1:7" x14ac:dyDescent="0.15">
      <c r="A4322" s="23">
        <f t="shared" si="203"/>
        <v>125501</v>
      </c>
      <c r="B4322" s="24">
        <v>1</v>
      </c>
      <c r="C4322" s="28" t="str">
        <f>"jingdian/"&amp;VLOOKUP(E4322,city!$D$4:$P$352,12,FALSE)&amp;"/"&amp;VLOOKUP(E4322,city!$D$4:$P$352,13,FALSE)&amp;"/"&amp;IF(G4322&lt;11,"jd",IF(G4322&lt;16,"tc","cs"))&amp;"/"&amp;IF(G4322&lt;11,G4322,IF(G4322&lt;16,G4322-10,G4322-15))&amp;".jpg"</f>
        <v>jingdian/shanxi2/xian/jd/1.jpg</v>
      </c>
      <c r="D4322" s="23">
        <f t="shared" si="204"/>
        <v>1</v>
      </c>
      <c r="E4322" s="2" t="str">
        <f>VLOOKUP(F4322,city!$A$4:$D$352,4,FALSE)</f>
        <v>西安</v>
      </c>
      <c r="F4322" s="22">
        <f t="shared" si="202"/>
        <v>255</v>
      </c>
      <c r="G4322" s="22">
        <f>IF(VLOOKUP(F4321,city!$A$4:$H$352,8,FALSE)&gt;G4321,G4321+1,1)</f>
        <v>1</v>
      </c>
    </row>
    <row r="4323" spans="1:7" x14ac:dyDescent="0.15">
      <c r="A4323" s="23">
        <f t="shared" si="203"/>
        <v>125502</v>
      </c>
      <c r="B4323" s="24">
        <v>1</v>
      </c>
      <c r="C4323" s="28" t="str">
        <f>"jingdian/"&amp;VLOOKUP(E4323,city!$D$4:$P$352,12,FALSE)&amp;"/"&amp;VLOOKUP(E4323,city!$D$4:$P$352,13,FALSE)&amp;"/"&amp;IF(G4323&lt;11,"jd",IF(G4323&lt;16,"tc","cs"))&amp;"/"&amp;IF(G4323&lt;11,G4323,IF(G4323&lt;16,G4323-10,G4323-15))&amp;".jpg"</f>
        <v>jingdian/shanxi2/xian/jd/2.jpg</v>
      </c>
      <c r="D4323" s="23">
        <f t="shared" si="204"/>
        <v>1</v>
      </c>
      <c r="E4323" s="2" t="str">
        <f>VLOOKUP(F4323,city!$A$4:$D$352,4,FALSE)</f>
        <v>西安</v>
      </c>
      <c r="F4323" s="22">
        <f t="shared" si="202"/>
        <v>255</v>
      </c>
      <c r="G4323" s="22">
        <f>IF(VLOOKUP(F4322,city!$A$4:$H$352,8,FALSE)&gt;G4322,G4322+1,1)</f>
        <v>2</v>
      </c>
    </row>
    <row r="4324" spans="1:7" x14ac:dyDescent="0.15">
      <c r="A4324" s="23">
        <f t="shared" si="203"/>
        <v>125503</v>
      </c>
      <c r="B4324" s="24">
        <v>1</v>
      </c>
      <c r="C4324" s="28" t="str">
        <f>"jingdian/"&amp;VLOOKUP(E4324,city!$D$4:$P$352,12,FALSE)&amp;"/"&amp;VLOOKUP(E4324,city!$D$4:$P$352,13,FALSE)&amp;"/"&amp;IF(G4324&lt;11,"jd",IF(G4324&lt;16,"tc","cs"))&amp;"/"&amp;IF(G4324&lt;11,G4324,IF(G4324&lt;16,G4324-10,G4324-15))&amp;".jpg"</f>
        <v>jingdian/shanxi2/xian/jd/3.jpg</v>
      </c>
      <c r="D4324" s="23">
        <f t="shared" si="204"/>
        <v>1</v>
      </c>
      <c r="E4324" s="2" t="str">
        <f>VLOOKUP(F4324,city!$A$4:$D$352,4,FALSE)</f>
        <v>西安</v>
      </c>
      <c r="F4324" s="22">
        <f t="shared" si="202"/>
        <v>255</v>
      </c>
      <c r="G4324" s="22">
        <f>IF(VLOOKUP(F4323,city!$A$4:$H$352,8,FALSE)&gt;G4323,G4323+1,1)</f>
        <v>3</v>
      </c>
    </row>
    <row r="4325" spans="1:7" x14ac:dyDescent="0.15">
      <c r="A4325" s="23">
        <f t="shared" si="203"/>
        <v>125504</v>
      </c>
      <c r="B4325" s="24">
        <v>1</v>
      </c>
      <c r="C4325" s="28" t="str">
        <f>"jingdian/"&amp;VLOOKUP(E4325,city!$D$4:$P$352,12,FALSE)&amp;"/"&amp;VLOOKUP(E4325,city!$D$4:$P$352,13,FALSE)&amp;"/"&amp;IF(G4325&lt;11,"jd",IF(G4325&lt;16,"tc","cs"))&amp;"/"&amp;IF(G4325&lt;11,G4325,IF(G4325&lt;16,G4325-10,G4325-15))&amp;".jpg"</f>
        <v>jingdian/shanxi2/xian/jd/4.jpg</v>
      </c>
      <c r="D4325" s="23">
        <f t="shared" si="204"/>
        <v>1</v>
      </c>
      <c r="E4325" s="2" t="str">
        <f>VLOOKUP(F4325,city!$A$4:$D$352,4,FALSE)</f>
        <v>西安</v>
      </c>
      <c r="F4325" s="22">
        <f t="shared" si="202"/>
        <v>255</v>
      </c>
      <c r="G4325" s="22">
        <f>IF(VLOOKUP(F4324,city!$A$4:$H$352,8,FALSE)&gt;G4324,G4324+1,1)</f>
        <v>4</v>
      </c>
    </row>
    <row r="4326" spans="1:7" x14ac:dyDescent="0.15">
      <c r="A4326" s="23">
        <f t="shared" si="203"/>
        <v>125505</v>
      </c>
      <c r="B4326" s="24">
        <v>1</v>
      </c>
      <c r="C4326" s="28" t="str">
        <f>"jingdian/"&amp;VLOOKUP(E4326,city!$D$4:$P$352,12,FALSE)&amp;"/"&amp;VLOOKUP(E4326,city!$D$4:$P$352,13,FALSE)&amp;"/"&amp;IF(G4326&lt;11,"jd",IF(G4326&lt;16,"tc","cs"))&amp;"/"&amp;IF(G4326&lt;11,G4326,IF(G4326&lt;16,G4326-10,G4326-15))&amp;".jpg"</f>
        <v>jingdian/shanxi2/xian/jd/5.jpg</v>
      </c>
      <c r="D4326" s="23">
        <f t="shared" si="204"/>
        <v>1</v>
      </c>
      <c r="E4326" s="2" t="str">
        <f>VLOOKUP(F4326,city!$A$4:$D$352,4,FALSE)</f>
        <v>西安</v>
      </c>
      <c r="F4326" s="22">
        <f t="shared" si="202"/>
        <v>255</v>
      </c>
      <c r="G4326" s="22">
        <f>IF(VLOOKUP(F4325,city!$A$4:$H$352,8,FALSE)&gt;G4325,G4325+1,1)</f>
        <v>5</v>
      </c>
    </row>
    <row r="4327" spans="1:7" x14ac:dyDescent="0.15">
      <c r="A4327" s="23">
        <f t="shared" si="203"/>
        <v>125506</v>
      </c>
      <c r="B4327" s="24">
        <v>1</v>
      </c>
      <c r="C4327" s="28" t="str">
        <f>"jingdian/"&amp;VLOOKUP(E4327,city!$D$4:$P$352,12,FALSE)&amp;"/"&amp;VLOOKUP(E4327,city!$D$4:$P$352,13,FALSE)&amp;"/"&amp;IF(G4327&lt;11,"jd",IF(G4327&lt;16,"tc","cs"))&amp;"/"&amp;IF(G4327&lt;11,G4327,IF(G4327&lt;16,G4327-10,G4327-15))&amp;".jpg"</f>
        <v>jingdian/shanxi2/xian/jd/6.jpg</v>
      </c>
      <c r="D4327" s="23">
        <f t="shared" si="204"/>
        <v>1</v>
      </c>
      <c r="E4327" s="2" t="str">
        <f>VLOOKUP(F4327,city!$A$4:$D$352,4,FALSE)</f>
        <v>西安</v>
      </c>
      <c r="F4327" s="22">
        <f t="shared" si="202"/>
        <v>255</v>
      </c>
      <c r="G4327" s="22">
        <f>IF(VLOOKUP(F4326,city!$A$4:$H$352,8,FALSE)&gt;G4326,G4326+1,1)</f>
        <v>6</v>
      </c>
    </row>
    <row r="4328" spans="1:7" x14ac:dyDescent="0.15">
      <c r="A4328" s="23">
        <f t="shared" si="203"/>
        <v>125507</v>
      </c>
      <c r="B4328" s="24">
        <v>1</v>
      </c>
      <c r="C4328" s="28" t="str">
        <f>"jingdian/"&amp;VLOOKUP(E4328,city!$D$4:$P$352,12,FALSE)&amp;"/"&amp;VLOOKUP(E4328,city!$D$4:$P$352,13,FALSE)&amp;"/"&amp;IF(G4328&lt;11,"jd",IF(G4328&lt;16,"tc","cs"))&amp;"/"&amp;IF(G4328&lt;11,G4328,IF(G4328&lt;16,G4328-10,G4328-15))&amp;".jpg"</f>
        <v>jingdian/shanxi2/xian/jd/7.jpg</v>
      </c>
      <c r="D4328" s="23">
        <f t="shared" si="204"/>
        <v>1</v>
      </c>
      <c r="E4328" s="2" t="str">
        <f>VLOOKUP(F4328,city!$A$4:$D$352,4,FALSE)</f>
        <v>西安</v>
      </c>
      <c r="F4328" s="22">
        <f t="shared" si="202"/>
        <v>255</v>
      </c>
      <c r="G4328" s="22">
        <f>IF(VLOOKUP(F4327,city!$A$4:$H$352,8,FALSE)&gt;G4327,G4327+1,1)</f>
        <v>7</v>
      </c>
    </row>
    <row r="4329" spans="1:7" x14ac:dyDescent="0.15">
      <c r="A4329" s="23">
        <f t="shared" si="203"/>
        <v>125508</v>
      </c>
      <c r="B4329" s="24">
        <v>1</v>
      </c>
      <c r="C4329" s="28" t="str">
        <f>"jingdian/"&amp;VLOOKUP(E4329,city!$D$4:$P$352,12,FALSE)&amp;"/"&amp;VLOOKUP(E4329,city!$D$4:$P$352,13,FALSE)&amp;"/"&amp;IF(G4329&lt;11,"jd",IF(G4329&lt;16,"tc","cs"))&amp;"/"&amp;IF(G4329&lt;11,G4329,IF(G4329&lt;16,G4329-10,G4329-15))&amp;".jpg"</f>
        <v>jingdian/shanxi2/xian/jd/8.jpg</v>
      </c>
      <c r="D4329" s="23">
        <f t="shared" si="204"/>
        <v>1</v>
      </c>
      <c r="E4329" s="2" t="str">
        <f>VLOOKUP(F4329,city!$A$4:$D$352,4,FALSE)</f>
        <v>西安</v>
      </c>
      <c r="F4329" s="22">
        <f t="shared" si="202"/>
        <v>255</v>
      </c>
      <c r="G4329" s="22">
        <f>IF(VLOOKUP(F4328,city!$A$4:$H$352,8,FALSE)&gt;G4328,G4328+1,1)</f>
        <v>8</v>
      </c>
    </row>
    <row r="4330" spans="1:7" x14ac:dyDescent="0.15">
      <c r="A4330" s="23">
        <f t="shared" si="203"/>
        <v>125509</v>
      </c>
      <c r="B4330" s="24">
        <v>1</v>
      </c>
      <c r="C4330" s="28" t="str">
        <f>"jingdian/"&amp;VLOOKUP(E4330,city!$D$4:$P$352,12,FALSE)&amp;"/"&amp;VLOOKUP(E4330,city!$D$4:$P$352,13,FALSE)&amp;"/"&amp;IF(G4330&lt;11,"jd",IF(G4330&lt;16,"tc","cs"))&amp;"/"&amp;IF(G4330&lt;11,G4330,IF(G4330&lt;16,G4330-10,G4330-15))&amp;".jpg"</f>
        <v>jingdian/shanxi2/xian/jd/9.jpg</v>
      </c>
      <c r="D4330" s="23">
        <f t="shared" si="204"/>
        <v>1</v>
      </c>
      <c r="E4330" s="2" t="str">
        <f>VLOOKUP(F4330,city!$A$4:$D$352,4,FALSE)</f>
        <v>西安</v>
      </c>
      <c r="F4330" s="22">
        <f t="shared" si="202"/>
        <v>255</v>
      </c>
      <c r="G4330" s="22">
        <f>IF(VLOOKUP(F4329,city!$A$4:$H$352,8,FALSE)&gt;G4329,G4329+1,1)</f>
        <v>9</v>
      </c>
    </row>
    <row r="4331" spans="1:7" x14ac:dyDescent="0.15">
      <c r="A4331" s="23">
        <f t="shared" si="203"/>
        <v>125510</v>
      </c>
      <c r="B4331" s="24">
        <v>1</v>
      </c>
      <c r="C4331" s="28" t="str">
        <f>"jingdian/"&amp;VLOOKUP(E4331,city!$D$4:$P$352,12,FALSE)&amp;"/"&amp;VLOOKUP(E4331,city!$D$4:$P$352,13,FALSE)&amp;"/"&amp;IF(G4331&lt;11,"jd",IF(G4331&lt;16,"tc","cs"))&amp;"/"&amp;IF(G4331&lt;11,G4331,IF(G4331&lt;16,G4331-10,G4331-15))&amp;".jpg"</f>
        <v>jingdian/shanxi2/xian/jd/10.jpg</v>
      </c>
      <c r="D4331" s="23">
        <f t="shared" si="204"/>
        <v>1</v>
      </c>
      <c r="E4331" s="2" t="str">
        <f>VLOOKUP(F4331,city!$A$4:$D$352,4,FALSE)</f>
        <v>西安</v>
      </c>
      <c r="F4331" s="22">
        <f t="shared" si="202"/>
        <v>255</v>
      </c>
      <c r="G4331" s="22">
        <f>IF(VLOOKUP(F4330,city!$A$4:$H$352,8,FALSE)&gt;G4330,G4330+1,1)</f>
        <v>10</v>
      </c>
    </row>
    <row r="4332" spans="1:7" x14ac:dyDescent="0.15">
      <c r="A4332" s="23">
        <f t="shared" si="203"/>
        <v>125551</v>
      </c>
      <c r="B4332" s="24">
        <v>5</v>
      </c>
      <c r="C4332" s="28" t="str">
        <f>"jingdian/"&amp;VLOOKUP(E4332,city!$D$4:$P$352,12,FALSE)&amp;"/"&amp;VLOOKUP(E4332,city!$D$4:$P$352,13,FALSE)&amp;"/"&amp;IF(G4332&lt;11,"jd",IF(G4332&lt;16,"tc","cs"))&amp;"/"&amp;IF(G4332&lt;11,G4332,IF(G4332&lt;16,G4332-10,G4332-15))&amp;".jpg"</f>
        <v>jingdian/shanxi2/xian/tc/1.jpg</v>
      </c>
      <c r="D4332" s="23">
        <f t="shared" si="204"/>
        <v>2</v>
      </c>
      <c r="E4332" s="2" t="str">
        <f>VLOOKUP(F4332,city!$A$4:$D$352,4,FALSE)</f>
        <v>西安</v>
      </c>
      <c r="F4332" s="22">
        <f t="shared" si="202"/>
        <v>255</v>
      </c>
      <c r="G4332" s="22">
        <f>IF(VLOOKUP(F4331,city!$A$4:$H$352,8,FALSE)&gt;G4331,G4331+1,1)</f>
        <v>11</v>
      </c>
    </row>
    <row r="4333" spans="1:7" x14ac:dyDescent="0.15">
      <c r="A4333" s="23">
        <f t="shared" si="203"/>
        <v>125552</v>
      </c>
      <c r="B4333" s="24">
        <v>3</v>
      </c>
      <c r="C4333" s="28" t="str">
        <f>"jingdian/"&amp;VLOOKUP(E4333,city!$D$4:$P$352,12,FALSE)&amp;"/"&amp;VLOOKUP(E4333,city!$D$4:$P$352,13,FALSE)&amp;"/"&amp;IF(G4333&lt;11,"jd",IF(G4333&lt;16,"tc","cs"))&amp;"/"&amp;IF(G4333&lt;11,G4333,IF(G4333&lt;16,G4333-10,G4333-15))&amp;".jpg"</f>
        <v>jingdian/shanxi2/xian/tc/2.jpg</v>
      </c>
      <c r="D4333" s="23">
        <f t="shared" si="204"/>
        <v>2</v>
      </c>
      <c r="E4333" s="2" t="str">
        <f>VLOOKUP(F4333,city!$A$4:$D$352,4,FALSE)</f>
        <v>西安</v>
      </c>
      <c r="F4333" s="22">
        <f t="shared" si="202"/>
        <v>255</v>
      </c>
      <c r="G4333" s="22">
        <f>IF(VLOOKUP(F4332,city!$A$4:$H$352,8,FALSE)&gt;G4332,G4332+1,1)</f>
        <v>12</v>
      </c>
    </row>
    <row r="4334" spans="1:7" x14ac:dyDescent="0.15">
      <c r="A4334" s="23">
        <f t="shared" si="203"/>
        <v>125553</v>
      </c>
      <c r="B4334" s="24">
        <v>3</v>
      </c>
      <c r="C4334" s="28" t="str">
        <f>"jingdian/"&amp;VLOOKUP(E4334,city!$D$4:$P$352,12,FALSE)&amp;"/"&amp;VLOOKUP(E4334,city!$D$4:$P$352,13,FALSE)&amp;"/"&amp;IF(G4334&lt;11,"jd",IF(G4334&lt;16,"tc","cs"))&amp;"/"&amp;IF(G4334&lt;11,G4334,IF(G4334&lt;16,G4334-10,G4334-15))&amp;".jpg"</f>
        <v>jingdian/shanxi2/xian/tc/3.jpg</v>
      </c>
      <c r="D4334" s="23">
        <f t="shared" si="204"/>
        <v>2</v>
      </c>
      <c r="E4334" s="2" t="str">
        <f>VLOOKUP(F4334,city!$A$4:$D$352,4,FALSE)</f>
        <v>西安</v>
      </c>
      <c r="F4334" s="22">
        <f t="shared" si="202"/>
        <v>255</v>
      </c>
      <c r="G4334" s="22">
        <f>IF(VLOOKUP(F4333,city!$A$4:$H$352,8,FALSE)&gt;G4333,G4333+1,1)</f>
        <v>13</v>
      </c>
    </row>
    <row r="4335" spans="1:7" x14ac:dyDescent="0.15">
      <c r="A4335" s="23">
        <f t="shared" si="203"/>
        <v>125554</v>
      </c>
      <c r="B4335" s="24">
        <v>3</v>
      </c>
      <c r="C4335" s="28" t="str">
        <f>"jingdian/"&amp;VLOOKUP(E4335,city!$D$4:$P$352,12,FALSE)&amp;"/"&amp;VLOOKUP(E4335,city!$D$4:$P$352,13,FALSE)&amp;"/"&amp;IF(G4335&lt;11,"jd",IF(G4335&lt;16,"tc","cs"))&amp;"/"&amp;IF(G4335&lt;11,G4335,IF(G4335&lt;16,G4335-10,G4335-15))&amp;".jpg"</f>
        <v>jingdian/shanxi2/xian/tc/4.jpg</v>
      </c>
      <c r="D4335" s="23">
        <f t="shared" si="204"/>
        <v>2</v>
      </c>
      <c r="E4335" s="2" t="str">
        <f>VLOOKUP(F4335,city!$A$4:$D$352,4,FALSE)</f>
        <v>西安</v>
      </c>
      <c r="F4335" s="22">
        <f t="shared" si="202"/>
        <v>255</v>
      </c>
      <c r="G4335" s="22">
        <f>IF(VLOOKUP(F4334,city!$A$4:$H$352,8,FALSE)&gt;G4334,G4334+1,1)</f>
        <v>14</v>
      </c>
    </row>
    <row r="4336" spans="1:7" x14ac:dyDescent="0.15">
      <c r="A4336" s="23">
        <f t="shared" si="203"/>
        <v>125555</v>
      </c>
      <c r="B4336" s="24">
        <v>4</v>
      </c>
      <c r="C4336" s="28" t="str">
        <f>"jingdian/"&amp;VLOOKUP(E4336,city!$D$4:$P$352,12,FALSE)&amp;"/"&amp;VLOOKUP(E4336,city!$D$4:$P$352,13,FALSE)&amp;"/"&amp;IF(G4336&lt;11,"jd",IF(G4336&lt;16,"tc","cs"))&amp;"/"&amp;IF(G4336&lt;11,G4336,IF(G4336&lt;16,G4336-10,G4336-15))&amp;".jpg"</f>
        <v>jingdian/shanxi2/xian/tc/5.jpg</v>
      </c>
      <c r="D4336" s="23">
        <f t="shared" si="204"/>
        <v>2</v>
      </c>
      <c r="E4336" s="2" t="str">
        <f>VLOOKUP(F4336,city!$A$4:$D$352,4,FALSE)</f>
        <v>西安</v>
      </c>
      <c r="F4336" s="22">
        <f t="shared" si="202"/>
        <v>255</v>
      </c>
      <c r="G4336" s="22">
        <f>IF(VLOOKUP(F4335,city!$A$4:$H$352,8,FALSE)&gt;G4335,G4335+1,1)</f>
        <v>15</v>
      </c>
    </row>
    <row r="4337" spans="1:7" x14ac:dyDescent="0.15">
      <c r="A4337" s="23">
        <f t="shared" si="203"/>
        <v>125581</v>
      </c>
      <c r="B4337" s="24">
        <v>5</v>
      </c>
      <c r="C4337" s="28" t="str">
        <f>"jingdian/"&amp;VLOOKUP(E4337,city!$D$4:$P$352,12,FALSE)&amp;"/"&amp;VLOOKUP(E4337,city!$D$4:$P$352,13,FALSE)&amp;"/"&amp;IF(G4337&lt;11,"jd",IF(G4337&lt;16,"tc","cs"))&amp;"/"&amp;IF(G4337&lt;11,G4337,IF(G4337&lt;16,G4337-10,G4337-15))&amp;".jpg"</f>
        <v>jingdian/shanxi2/xian/cs/1.jpg</v>
      </c>
      <c r="D4337" s="23">
        <f t="shared" si="204"/>
        <v>3</v>
      </c>
      <c r="E4337" s="2" t="str">
        <f>VLOOKUP(F4337,city!$A$4:$D$352,4,FALSE)</f>
        <v>西安</v>
      </c>
      <c r="F4337" s="22">
        <f t="shared" si="202"/>
        <v>255</v>
      </c>
      <c r="G4337" s="22">
        <f>IF(VLOOKUP(F4336,city!$A$4:$H$352,8,FALSE)&gt;G4336,G4336+1,1)</f>
        <v>16</v>
      </c>
    </row>
    <row r="4338" spans="1:7" x14ac:dyDescent="0.15">
      <c r="A4338" s="23">
        <f t="shared" si="203"/>
        <v>125582</v>
      </c>
      <c r="B4338" s="24">
        <v>3</v>
      </c>
      <c r="C4338" s="28" t="str">
        <f>"jingdian/"&amp;VLOOKUP(E4338,city!$D$4:$P$352,12,FALSE)&amp;"/"&amp;VLOOKUP(E4338,city!$D$4:$P$352,13,FALSE)&amp;"/"&amp;IF(G4338&lt;11,"jd",IF(G4338&lt;16,"tc","cs"))&amp;"/"&amp;IF(G4338&lt;11,G4338,IF(G4338&lt;16,G4338-10,G4338-15))&amp;".jpg"</f>
        <v>jingdian/shanxi2/xian/cs/2.jpg</v>
      </c>
      <c r="D4338" s="23">
        <f t="shared" si="204"/>
        <v>3</v>
      </c>
      <c r="E4338" s="2" t="str">
        <f>VLOOKUP(F4338,city!$A$4:$D$352,4,FALSE)</f>
        <v>西安</v>
      </c>
      <c r="F4338" s="22">
        <f t="shared" si="202"/>
        <v>255</v>
      </c>
      <c r="G4338" s="22">
        <f>IF(VLOOKUP(F4337,city!$A$4:$H$352,8,FALSE)&gt;G4337,G4337+1,1)</f>
        <v>17</v>
      </c>
    </row>
    <row r="4339" spans="1:7" x14ac:dyDescent="0.15">
      <c r="A4339" s="23">
        <f t="shared" si="203"/>
        <v>125601</v>
      </c>
      <c r="B4339" s="24">
        <v>1</v>
      </c>
      <c r="C4339" s="28" t="str">
        <f>"jingdian/"&amp;VLOOKUP(E4339,city!$D$4:$P$352,12,FALSE)&amp;"/"&amp;VLOOKUP(E4339,city!$D$4:$P$352,13,FALSE)&amp;"/"&amp;IF(G4339&lt;11,"jd",IF(G4339&lt;16,"tc","cs"))&amp;"/"&amp;IF(G4339&lt;11,G4339,IF(G4339&lt;16,G4339-10,G4339-15))&amp;".jpg"</f>
        <v>jingdian/shanxi2/tongchuan/jd/1.jpg</v>
      </c>
      <c r="D4339" s="23">
        <f t="shared" si="204"/>
        <v>1</v>
      </c>
      <c r="E4339" s="2" t="str">
        <f>VLOOKUP(F4339,city!$A$4:$D$352,4,FALSE)</f>
        <v>铜川</v>
      </c>
      <c r="F4339" s="22">
        <f t="shared" si="202"/>
        <v>256</v>
      </c>
      <c r="G4339" s="22">
        <f>IF(VLOOKUP(F4338,city!$A$4:$H$352,8,FALSE)&gt;G4338,G4338+1,1)</f>
        <v>1</v>
      </c>
    </row>
    <row r="4340" spans="1:7" x14ac:dyDescent="0.15">
      <c r="A4340" s="23">
        <f t="shared" si="203"/>
        <v>125602</v>
      </c>
      <c r="B4340" s="24">
        <v>1</v>
      </c>
      <c r="C4340" s="28" t="str">
        <f>"jingdian/"&amp;VLOOKUP(E4340,city!$D$4:$P$352,12,FALSE)&amp;"/"&amp;VLOOKUP(E4340,city!$D$4:$P$352,13,FALSE)&amp;"/"&amp;IF(G4340&lt;11,"jd",IF(G4340&lt;16,"tc","cs"))&amp;"/"&amp;IF(G4340&lt;11,G4340,IF(G4340&lt;16,G4340-10,G4340-15))&amp;".jpg"</f>
        <v>jingdian/shanxi2/tongchuan/jd/2.jpg</v>
      </c>
      <c r="D4340" s="23">
        <f t="shared" si="204"/>
        <v>1</v>
      </c>
      <c r="E4340" s="2" t="str">
        <f>VLOOKUP(F4340,city!$A$4:$D$352,4,FALSE)</f>
        <v>铜川</v>
      </c>
      <c r="F4340" s="22">
        <f t="shared" si="202"/>
        <v>256</v>
      </c>
      <c r="G4340" s="22">
        <f>IF(VLOOKUP(F4339,city!$A$4:$H$352,8,FALSE)&gt;G4339,G4339+1,1)</f>
        <v>2</v>
      </c>
    </row>
    <row r="4341" spans="1:7" x14ac:dyDescent="0.15">
      <c r="A4341" s="23">
        <f t="shared" si="203"/>
        <v>125603</v>
      </c>
      <c r="B4341" s="24">
        <v>1</v>
      </c>
      <c r="C4341" s="28" t="str">
        <f>"jingdian/"&amp;VLOOKUP(E4341,city!$D$4:$P$352,12,FALSE)&amp;"/"&amp;VLOOKUP(E4341,city!$D$4:$P$352,13,FALSE)&amp;"/"&amp;IF(G4341&lt;11,"jd",IF(G4341&lt;16,"tc","cs"))&amp;"/"&amp;IF(G4341&lt;11,G4341,IF(G4341&lt;16,G4341-10,G4341-15))&amp;".jpg"</f>
        <v>jingdian/shanxi2/tongchuan/jd/3.jpg</v>
      </c>
      <c r="D4341" s="23">
        <f t="shared" si="204"/>
        <v>1</v>
      </c>
      <c r="E4341" s="2" t="str">
        <f>VLOOKUP(F4341,city!$A$4:$D$352,4,FALSE)</f>
        <v>铜川</v>
      </c>
      <c r="F4341" s="22">
        <f t="shared" ref="F4341:F4404" si="205">IF(G4341&gt;G4340,F4340,F4340+1)</f>
        <v>256</v>
      </c>
      <c r="G4341" s="22">
        <f>IF(VLOOKUP(F4340,city!$A$4:$H$352,8,FALSE)&gt;G4340,G4340+1,1)</f>
        <v>3</v>
      </c>
    </row>
    <row r="4342" spans="1:7" x14ac:dyDescent="0.15">
      <c r="A4342" s="23">
        <f t="shared" si="203"/>
        <v>125604</v>
      </c>
      <c r="B4342" s="24">
        <v>1</v>
      </c>
      <c r="C4342" s="28" t="str">
        <f>"jingdian/"&amp;VLOOKUP(E4342,city!$D$4:$P$352,12,FALSE)&amp;"/"&amp;VLOOKUP(E4342,city!$D$4:$P$352,13,FALSE)&amp;"/"&amp;IF(G4342&lt;11,"jd",IF(G4342&lt;16,"tc","cs"))&amp;"/"&amp;IF(G4342&lt;11,G4342,IF(G4342&lt;16,G4342-10,G4342-15))&amp;".jpg"</f>
        <v>jingdian/shanxi2/tongchuan/jd/4.jpg</v>
      </c>
      <c r="D4342" s="23">
        <f t="shared" si="204"/>
        <v>1</v>
      </c>
      <c r="E4342" s="2" t="str">
        <f>VLOOKUP(F4342,city!$A$4:$D$352,4,FALSE)</f>
        <v>铜川</v>
      </c>
      <c r="F4342" s="22">
        <f t="shared" si="205"/>
        <v>256</v>
      </c>
      <c r="G4342" s="22">
        <f>IF(VLOOKUP(F4341,city!$A$4:$H$352,8,FALSE)&gt;G4341,G4341+1,1)</f>
        <v>4</v>
      </c>
    </row>
    <row r="4343" spans="1:7" x14ac:dyDescent="0.15">
      <c r="A4343" s="23">
        <f t="shared" si="203"/>
        <v>125605</v>
      </c>
      <c r="B4343" s="24">
        <v>1</v>
      </c>
      <c r="C4343" s="28" t="str">
        <f>"jingdian/"&amp;VLOOKUP(E4343,city!$D$4:$P$352,12,FALSE)&amp;"/"&amp;VLOOKUP(E4343,city!$D$4:$P$352,13,FALSE)&amp;"/"&amp;IF(G4343&lt;11,"jd",IF(G4343&lt;16,"tc","cs"))&amp;"/"&amp;IF(G4343&lt;11,G4343,IF(G4343&lt;16,G4343-10,G4343-15))&amp;".jpg"</f>
        <v>jingdian/shanxi2/tongchuan/jd/5.jpg</v>
      </c>
      <c r="D4343" s="23">
        <f t="shared" si="204"/>
        <v>1</v>
      </c>
      <c r="E4343" s="2" t="str">
        <f>VLOOKUP(F4343,city!$A$4:$D$352,4,FALSE)</f>
        <v>铜川</v>
      </c>
      <c r="F4343" s="22">
        <f t="shared" si="205"/>
        <v>256</v>
      </c>
      <c r="G4343" s="22">
        <f>IF(VLOOKUP(F4342,city!$A$4:$H$352,8,FALSE)&gt;G4342,G4342+1,1)</f>
        <v>5</v>
      </c>
    </row>
    <row r="4344" spans="1:7" x14ac:dyDescent="0.15">
      <c r="A4344" s="23">
        <f t="shared" si="203"/>
        <v>125606</v>
      </c>
      <c r="B4344" s="24">
        <v>1</v>
      </c>
      <c r="C4344" s="28" t="str">
        <f>"jingdian/"&amp;VLOOKUP(E4344,city!$D$4:$P$352,12,FALSE)&amp;"/"&amp;VLOOKUP(E4344,city!$D$4:$P$352,13,FALSE)&amp;"/"&amp;IF(G4344&lt;11,"jd",IF(G4344&lt;16,"tc","cs"))&amp;"/"&amp;IF(G4344&lt;11,G4344,IF(G4344&lt;16,G4344-10,G4344-15))&amp;".jpg"</f>
        <v>jingdian/shanxi2/tongchuan/jd/6.jpg</v>
      </c>
      <c r="D4344" s="23">
        <f t="shared" si="204"/>
        <v>1</v>
      </c>
      <c r="E4344" s="2" t="str">
        <f>VLOOKUP(F4344,city!$A$4:$D$352,4,FALSE)</f>
        <v>铜川</v>
      </c>
      <c r="F4344" s="22">
        <f t="shared" si="205"/>
        <v>256</v>
      </c>
      <c r="G4344" s="22">
        <f>IF(VLOOKUP(F4343,city!$A$4:$H$352,8,FALSE)&gt;G4343,G4343+1,1)</f>
        <v>6</v>
      </c>
    </row>
    <row r="4345" spans="1:7" x14ac:dyDescent="0.15">
      <c r="A4345" s="23">
        <f t="shared" si="203"/>
        <v>125607</v>
      </c>
      <c r="B4345" s="24">
        <v>1</v>
      </c>
      <c r="C4345" s="28" t="str">
        <f>"jingdian/"&amp;VLOOKUP(E4345,city!$D$4:$P$352,12,FALSE)&amp;"/"&amp;VLOOKUP(E4345,city!$D$4:$P$352,13,FALSE)&amp;"/"&amp;IF(G4345&lt;11,"jd",IF(G4345&lt;16,"tc","cs"))&amp;"/"&amp;IF(G4345&lt;11,G4345,IF(G4345&lt;16,G4345-10,G4345-15))&amp;".jpg"</f>
        <v>jingdian/shanxi2/tongchuan/jd/7.jpg</v>
      </c>
      <c r="D4345" s="23">
        <f t="shared" si="204"/>
        <v>1</v>
      </c>
      <c r="E4345" s="2" t="str">
        <f>VLOOKUP(F4345,city!$A$4:$D$352,4,FALSE)</f>
        <v>铜川</v>
      </c>
      <c r="F4345" s="22">
        <f t="shared" si="205"/>
        <v>256</v>
      </c>
      <c r="G4345" s="22">
        <f>IF(VLOOKUP(F4344,city!$A$4:$H$352,8,FALSE)&gt;G4344,G4344+1,1)</f>
        <v>7</v>
      </c>
    </row>
    <row r="4346" spans="1:7" x14ac:dyDescent="0.15">
      <c r="A4346" s="23">
        <f t="shared" si="203"/>
        <v>125608</v>
      </c>
      <c r="B4346" s="24">
        <v>1</v>
      </c>
      <c r="C4346" s="28" t="str">
        <f>"jingdian/"&amp;VLOOKUP(E4346,city!$D$4:$P$352,12,FALSE)&amp;"/"&amp;VLOOKUP(E4346,city!$D$4:$P$352,13,FALSE)&amp;"/"&amp;IF(G4346&lt;11,"jd",IF(G4346&lt;16,"tc","cs"))&amp;"/"&amp;IF(G4346&lt;11,G4346,IF(G4346&lt;16,G4346-10,G4346-15))&amp;".jpg"</f>
        <v>jingdian/shanxi2/tongchuan/jd/8.jpg</v>
      </c>
      <c r="D4346" s="23">
        <f t="shared" si="204"/>
        <v>1</v>
      </c>
      <c r="E4346" s="2" t="str">
        <f>VLOOKUP(F4346,city!$A$4:$D$352,4,FALSE)</f>
        <v>铜川</v>
      </c>
      <c r="F4346" s="22">
        <f t="shared" si="205"/>
        <v>256</v>
      </c>
      <c r="G4346" s="22">
        <f>IF(VLOOKUP(F4345,city!$A$4:$H$352,8,FALSE)&gt;G4345,G4345+1,1)</f>
        <v>8</v>
      </c>
    </row>
    <row r="4347" spans="1:7" x14ac:dyDescent="0.15">
      <c r="A4347" s="23">
        <f t="shared" si="203"/>
        <v>125609</v>
      </c>
      <c r="B4347" s="24">
        <v>1</v>
      </c>
      <c r="C4347" s="28" t="str">
        <f>"jingdian/"&amp;VLOOKUP(E4347,city!$D$4:$P$352,12,FALSE)&amp;"/"&amp;VLOOKUP(E4347,city!$D$4:$P$352,13,FALSE)&amp;"/"&amp;IF(G4347&lt;11,"jd",IF(G4347&lt;16,"tc","cs"))&amp;"/"&amp;IF(G4347&lt;11,G4347,IF(G4347&lt;16,G4347-10,G4347-15))&amp;".jpg"</f>
        <v>jingdian/shanxi2/tongchuan/jd/9.jpg</v>
      </c>
      <c r="D4347" s="23">
        <f t="shared" si="204"/>
        <v>1</v>
      </c>
      <c r="E4347" s="2" t="str">
        <f>VLOOKUP(F4347,city!$A$4:$D$352,4,FALSE)</f>
        <v>铜川</v>
      </c>
      <c r="F4347" s="22">
        <f t="shared" si="205"/>
        <v>256</v>
      </c>
      <c r="G4347" s="22">
        <f>IF(VLOOKUP(F4346,city!$A$4:$H$352,8,FALSE)&gt;G4346,G4346+1,1)</f>
        <v>9</v>
      </c>
    </row>
    <row r="4348" spans="1:7" x14ac:dyDescent="0.15">
      <c r="A4348" s="23">
        <f t="shared" si="203"/>
        <v>125610</v>
      </c>
      <c r="B4348" s="24">
        <v>1</v>
      </c>
      <c r="C4348" s="28" t="str">
        <f>"jingdian/"&amp;VLOOKUP(E4348,city!$D$4:$P$352,12,FALSE)&amp;"/"&amp;VLOOKUP(E4348,city!$D$4:$P$352,13,FALSE)&amp;"/"&amp;IF(G4348&lt;11,"jd",IF(G4348&lt;16,"tc","cs"))&amp;"/"&amp;IF(G4348&lt;11,G4348,IF(G4348&lt;16,G4348-10,G4348-15))&amp;".jpg"</f>
        <v>jingdian/shanxi2/tongchuan/jd/10.jpg</v>
      </c>
      <c r="D4348" s="23">
        <f t="shared" si="204"/>
        <v>1</v>
      </c>
      <c r="E4348" s="2" t="str">
        <f>VLOOKUP(F4348,city!$A$4:$D$352,4,FALSE)</f>
        <v>铜川</v>
      </c>
      <c r="F4348" s="22">
        <f t="shared" si="205"/>
        <v>256</v>
      </c>
      <c r="G4348" s="22">
        <f>IF(VLOOKUP(F4347,city!$A$4:$H$352,8,FALSE)&gt;G4347,G4347+1,1)</f>
        <v>10</v>
      </c>
    </row>
    <row r="4349" spans="1:7" x14ac:dyDescent="0.15">
      <c r="A4349" s="23">
        <f t="shared" si="203"/>
        <v>125651</v>
      </c>
      <c r="B4349" s="24">
        <v>3</v>
      </c>
      <c r="C4349" s="28" t="str">
        <f>"jingdian/"&amp;VLOOKUP(E4349,city!$D$4:$P$352,12,FALSE)&amp;"/"&amp;VLOOKUP(E4349,city!$D$4:$P$352,13,FALSE)&amp;"/"&amp;IF(G4349&lt;11,"jd",IF(G4349&lt;16,"tc","cs"))&amp;"/"&amp;IF(G4349&lt;11,G4349,IF(G4349&lt;16,G4349-10,G4349-15))&amp;".jpg"</f>
        <v>jingdian/shanxi2/tongchuan/tc/1.jpg</v>
      </c>
      <c r="D4349" s="23">
        <f t="shared" si="204"/>
        <v>2</v>
      </c>
      <c r="E4349" s="2" t="str">
        <f>VLOOKUP(F4349,city!$A$4:$D$352,4,FALSE)</f>
        <v>铜川</v>
      </c>
      <c r="F4349" s="22">
        <f t="shared" si="205"/>
        <v>256</v>
      </c>
      <c r="G4349" s="22">
        <f>IF(VLOOKUP(F4348,city!$A$4:$H$352,8,FALSE)&gt;G4348,G4348+1,1)</f>
        <v>11</v>
      </c>
    </row>
    <row r="4350" spans="1:7" x14ac:dyDescent="0.15">
      <c r="A4350" s="23">
        <f t="shared" si="203"/>
        <v>125652</v>
      </c>
      <c r="B4350" s="24">
        <v>5</v>
      </c>
      <c r="C4350" s="28" t="str">
        <f>"jingdian/"&amp;VLOOKUP(E4350,city!$D$4:$P$352,12,FALSE)&amp;"/"&amp;VLOOKUP(E4350,city!$D$4:$P$352,13,FALSE)&amp;"/"&amp;IF(G4350&lt;11,"jd",IF(G4350&lt;16,"tc","cs"))&amp;"/"&amp;IF(G4350&lt;11,G4350,IF(G4350&lt;16,G4350-10,G4350-15))&amp;".jpg"</f>
        <v>jingdian/shanxi2/tongchuan/tc/2.jpg</v>
      </c>
      <c r="D4350" s="23">
        <f t="shared" si="204"/>
        <v>2</v>
      </c>
      <c r="E4350" s="2" t="str">
        <f>VLOOKUP(F4350,city!$A$4:$D$352,4,FALSE)</f>
        <v>铜川</v>
      </c>
      <c r="F4350" s="22">
        <f t="shared" si="205"/>
        <v>256</v>
      </c>
      <c r="G4350" s="22">
        <f>IF(VLOOKUP(F4349,city!$A$4:$H$352,8,FALSE)&gt;G4349,G4349+1,1)</f>
        <v>12</v>
      </c>
    </row>
    <row r="4351" spans="1:7" x14ac:dyDescent="0.15">
      <c r="A4351" s="23">
        <f t="shared" si="203"/>
        <v>125653</v>
      </c>
      <c r="B4351" s="24">
        <v>3</v>
      </c>
      <c r="C4351" s="28" t="str">
        <f>"jingdian/"&amp;VLOOKUP(E4351,city!$D$4:$P$352,12,FALSE)&amp;"/"&amp;VLOOKUP(E4351,city!$D$4:$P$352,13,FALSE)&amp;"/"&amp;IF(G4351&lt;11,"jd",IF(G4351&lt;16,"tc","cs"))&amp;"/"&amp;IF(G4351&lt;11,G4351,IF(G4351&lt;16,G4351-10,G4351-15))&amp;".jpg"</f>
        <v>jingdian/shanxi2/tongchuan/tc/3.jpg</v>
      </c>
      <c r="D4351" s="23">
        <f t="shared" si="204"/>
        <v>2</v>
      </c>
      <c r="E4351" s="2" t="str">
        <f>VLOOKUP(F4351,city!$A$4:$D$352,4,FALSE)</f>
        <v>铜川</v>
      </c>
      <c r="F4351" s="22">
        <f t="shared" si="205"/>
        <v>256</v>
      </c>
      <c r="G4351" s="22">
        <f>IF(VLOOKUP(F4350,city!$A$4:$H$352,8,FALSE)&gt;G4350,G4350+1,1)</f>
        <v>13</v>
      </c>
    </row>
    <row r="4352" spans="1:7" x14ac:dyDescent="0.15">
      <c r="A4352" s="23">
        <f t="shared" si="203"/>
        <v>125654</v>
      </c>
      <c r="B4352" s="24">
        <v>2</v>
      </c>
      <c r="C4352" s="28" t="str">
        <f>"jingdian/"&amp;VLOOKUP(E4352,city!$D$4:$P$352,12,FALSE)&amp;"/"&amp;VLOOKUP(E4352,city!$D$4:$P$352,13,FALSE)&amp;"/"&amp;IF(G4352&lt;11,"jd",IF(G4352&lt;16,"tc","cs"))&amp;"/"&amp;IF(G4352&lt;11,G4352,IF(G4352&lt;16,G4352-10,G4352-15))&amp;".jpg"</f>
        <v>jingdian/shanxi2/tongchuan/tc/4.jpg</v>
      </c>
      <c r="D4352" s="23">
        <f t="shared" si="204"/>
        <v>2</v>
      </c>
      <c r="E4352" s="2" t="str">
        <f>VLOOKUP(F4352,city!$A$4:$D$352,4,FALSE)</f>
        <v>铜川</v>
      </c>
      <c r="F4352" s="22">
        <f t="shared" si="205"/>
        <v>256</v>
      </c>
      <c r="G4352" s="22">
        <f>IF(VLOOKUP(F4351,city!$A$4:$H$352,8,FALSE)&gt;G4351,G4351+1,1)</f>
        <v>14</v>
      </c>
    </row>
    <row r="4353" spans="1:7" x14ac:dyDescent="0.15">
      <c r="A4353" s="23">
        <f t="shared" si="203"/>
        <v>125655</v>
      </c>
      <c r="B4353" s="24">
        <v>4</v>
      </c>
      <c r="C4353" s="28" t="str">
        <f>"jingdian/"&amp;VLOOKUP(E4353,city!$D$4:$P$352,12,FALSE)&amp;"/"&amp;VLOOKUP(E4353,city!$D$4:$P$352,13,FALSE)&amp;"/"&amp;IF(G4353&lt;11,"jd",IF(G4353&lt;16,"tc","cs"))&amp;"/"&amp;IF(G4353&lt;11,G4353,IF(G4353&lt;16,G4353-10,G4353-15))&amp;".jpg"</f>
        <v>jingdian/shanxi2/tongchuan/tc/5.jpg</v>
      </c>
      <c r="D4353" s="23">
        <f t="shared" si="204"/>
        <v>2</v>
      </c>
      <c r="E4353" s="2" t="str">
        <f>VLOOKUP(F4353,city!$A$4:$D$352,4,FALSE)</f>
        <v>铜川</v>
      </c>
      <c r="F4353" s="22">
        <f t="shared" si="205"/>
        <v>256</v>
      </c>
      <c r="G4353" s="22">
        <f>IF(VLOOKUP(F4352,city!$A$4:$H$352,8,FALSE)&gt;G4352,G4352+1,1)</f>
        <v>15</v>
      </c>
    </row>
    <row r="4354" spans="1:7" x14ac:dyDescent="0.15">
      <c r="A4354" s="23">
        <f t="shared" si="203"/>
        <v>125681</v>
      </c>
      <c r="B4354" s="24">
        <v>4</v>
      </c>
      <c r="C4354" s="28" t="str">
        <f>"jingdian/"&amp;VLOOKUP(E4354,city!$D$4:$P$352,12,FALSE)&amp;"/"&amp;VLOOKUP(E4354,city!$D$4:$P$352,13,FALSE)&amp;"/"&amp;IF(G4354&lt;11,"jd",IF(G4354&lt;16,"tc","cs"))&amp;"/"&amp;IF(G4354&lt;11,G4354,IF(G4354&lt;16,G4354-10,G4354-15))&amp;".jpg"</f>
        <v>jingdian/shanxi2/tongchuan/cs/1.jpg</v>
      </c>
      <c r="D4354" s="23">
        <f t="shared" si="204"/>
        <v>3</v>
      </c>
      <c r="E4354" s="2" t="str">
        <f>VLOOKUP(F4354,city!$A$4:$D$352,4,FALSE)</f>
        <v>铜川</v>
      </c>
      <c r="F4354" s="22">
        <f t="shared" si="205"/>
        <v>256</v>
      </c>
      <c r="G4354" s="22">
        <f>IF(VLOOKUP(F4353,city!$A$4:$H$352,8,FALSE)&gt;G4353,G4353+1,1)</f>
        <v>16</v>
      </c>
    </row>
    <row r="4355" spans="1:7" x14ac:dyDescent="0.15">
      <c r="A4355" s="23">
        <f t="shared" si="203"/>
        <v>125682</v>
      </c>
      <c r="B4355" s="24">
        <v>5</v>
      </c>
      <c r="C4355" s="28" t="str">
        <f>"jingdian/"&amp;VLOOKUP(E4355,city!$D$4:$P$352,12,FALSE)&amp;"/"&amp;VLOOKUP(E4355,city!$D$4:$P$352,13,FALSE)&amp;"/"&amp;IF(G4355&lt;11,"jd",IF(G4355&lt;16,"tc","cs"))&amp;"/"&amp;IF(G4355&lt;11,G4355,IF(G4355&lt;16,G4355-10,G4355-15))&amp;".jpg"</f>
        <v>jingdian/shanxi2/tongchuan/cs/2.jpg</v>
      </c>
      <c r="D4355" s="23">
        <f t="shared" si="204"/>
        <v>3</v>
      </c>
      <c r="E4355" s="2" t="str">
        <f>VLOOKUP(F4355,city!$A$4:$D$352,4,FALSE)</f>
        <v>铜川</v>
      </c>
      <c r="F4355" s="22">
        <f t="shared" si="205"/>
        <v>256</v>
      </c>
      <c r="G4355" s="22">
        <f>IF(VLOOKUP(F4354,city!$A$4:$H$352,8,FALSE)&gt;G4354,G4354+1,1)</f>
        <v>17</v>
      </c>
    </row>
    <row r="4356" spans="1:7" x14ac:dyDescent="0.15">
      <c r="A4356" s="23">
        <f t="shared" si="203"/>
        <v>125701</v>
      </c>
      <c r="B4356" s="24">
        <v>1</v>
      </c>
      <c r="C4356" s="28" t="str">
        <f>"jingdian/"&amp;VLOOKUP(E4356,city!$D$4:$P$352,12,FALSE)&amp;"/"&amp;VLOOKUP(E4356,city!$D$4:$P$352,13,FALSE)&amp;"/"&amp;IF(G4356&lt;11,"jd",IF(G4356&lt;16,"tc","cs"))&amp;"/"&amp;IF(G4356&lt;11,G4356,IF(G4356&lt;16,G4356-10,G4356-15))&amp;".jpg"</f>
        <v>jingdian/shanxi2/baoji/jd/1.jpg</v>
      </c>
      <c r="D4356" s="23">
        <f t="shared" si="204"/>
        <v>1</v>
      </c>
      <c r="E4356" s="2" t="str">
        <f>VLOOKUP(F4356,city!$A$4:$D$352,4,FALSE)</f>
        <v>宝鸡</v>
      </c>
      <c r="F4356" s="22">
        <f t="shared" si="205"/>
        <v>257</v>
      </c>
      <c r="G4356" s="22">
        <f>IF(VLOOKUP(F4355,city!$A$4:$H$352,8,FALSE)&gt;G4355,G4355+1,1)</f>
        <v>1</v>
      </c>
    </row>
    <row r="4357" spans="1:7" x14ac:dyDescent="0.15">
      <c r="A4357" s="23">
        <f t="shared" ref="A4357:A4420" si="206">IF(G4357&lt;11,G4357,IF(G4357&lt;16,G4357+40,G4357+65))+F4357*100+100000</f>
        <v>125702</v>
      </c>
      <c r="B4357" s="24">
        <v>1</v>
      </c>
      <c r="C4357" s="28" t="str">
        <f>"jingdian/"&amp;VLOOKUP(E4357,city!$D$4:$P$352,12,FALSE)&amp;"/"&amp;VLOOKUP(E4357,city!$D$4:$P$352,13,FALSE)&amp;"/"&amp;IF(G4357&lt;11,"jd",IF(G4357&lt;16,"tc","cs"))&amp;"/"&amp;IF(G4357&lt;11,G4357,IF(G4357&lt;16,G4357-10,G4357-15))&amp;".jpg"</f>
        <v>jingdian/shanxi2/baoji/jd/2.jpg</v>
      </c>
      <c r="D4357" s="23">
        <f t="shared" ref="D4357:D4420" si="207">IF(G4357&lt;11,1,IF(G4357&lt;16,2,3))</f>
        <v>1</v>
      </c>
      <c r="E4357" s="2" t="str">
        <f>VLOOKUP(F4357,city!$A$4:$D$352,4,FALSE)</f>
        <v>宝鸡</v>
      </c>
      <c r="F4357" s="22">
        <f t="shared" si="205"/>
        <v>257</v>
      </c>
      <c r="G4357" s="22">
        <f>IF(VLOOKUP(F4356,city!$A$4:$H$352,8,FALSE)&gt;G4356,G4356+1,1)</f>
        <v>2</v>
      </c>
    </row>
    <row r="4358" spans="1:7" x14ac:dyDescent="0.15">
      <c r="A4358" s="23">
        <f t="shared" si="206"/>
        <v>125703</v>
      </c>
      <c r="B4358" s="24">
        <v>1</v>
      </c>
      <c r="C4358" s="28" t="str">
        <f>"jingdian/"&amp;VLOOKUP(E4358,city!$D$4:$P$352,12,FALSE)&amp;"/"&amp;VLOOKUP(E4358,city!$D$4:$P$352,13,FALSE)&amp;"/"&amp;IF(G4358&lt;11,"jd",IF(G4358&lt;16,"tc","cs"))&amp;"/"&amp;IF(G4358&lt;11,G4358,IF(G4358&lt;16,G4358-10,G4358-15))&amp;".jpg"</f>
        <v>jingdian/shanxi2/baoji/jd/3.jpg</v>
      </c>
      <c r="D4358" s="23">
        <f t="shared" si="207"/>
        <v>1</v>
      </c>
      <c r="E4358" s="2" t="str">
        <f>VLOOKUP(F4358,city!$A$4:$D$352,4,FALSE)</f>
        <v>宝鸡</v>
      </c>
      <c r="F4358" s="22">
        <f t="shared" si="205"/>
        <v>257</v>
      </c>
      <c r="G4358" s="22">
        <f>IF(VLOOKUP(F4357,city!$A$4:$H$352,8,FALSE)&gt;G4357,G4357+1,1)</f>
        <v>3</v>
      </c>
    </row>
    <row r="4359" spans="1:7" x14ac:dyDescent="0.15">
      <c r="A4359" s="23">
        <f t="shared" si="206"/>
        <v>125704</v>
      </c>
      <c r="B4359" s="24">
        <v>1</v>
      </c>
      <c r="C4359" s="28" t="str">
        <f>"jingdian/"&amp;VLOOKUP(E4359,city!$D$4:$P$352,12,FALSE)&amp;"/"&amp;VLOOKUP(E4359,city!$D$4:$P$352,13,FALSE)&amp;"/"&amp;IF(G4359&lt;11,"jd",IF(G4359&lt;16,"tc","cs"))&amp;"/"&amp;IF(G4359&lt;11,G4359,IF(G4359&lt;16,G4359-10,G4359-15))&amp;".jpg"</f>
        <v>jingdian/shanxi2/baoji/jd/4.jpg</v>
      </c>
      <c r="D4359" s="23">
        <f t="shared" si="207"/>
        <v>1</v>
      </c>
      <c r="E4359" s="2" t="str">
        <f>VLOOKUP(F4359,city!$A$4:$D$352,4,FALSE)</f>
        <v>宝鸡</v>
      </c>
      <c r="F4359" s="22">
        <f t="shared" si="205"/>
        <v>257</v>
      </c>
      <c r="G4359" s="22">
        <f>IF(VLOOKUP(F4358,city!$A$4:$H$352,8,FALSE)&gt;G4358,G4358+1,1)</f>
        <v>4</v>
      </c>
    </row>
    <row r="4360" spans="1:7" x14ac:dyDescent="0.15">
      <c r="A4360" s="23">
        <f t="shared" si="206"/>
        <v>125705</v>
      </c>
      <c r="B4360" s="24">
        <v>1</v>
      </c>
      <c r="C4360" s="28" t="str">
        <f>"jingdian/"&amp;VLOOKUP(E4360,city!$D$4:$P$352,12,FALSE)&amp;"/"&amp;VLOOKUP(E4360,city!$D$4:$P$352,13,FALSE)&amp;"/"&amp;IF(G4360&lt;11,"jd",IF(G4360&lt;16,"tc","cs"))&amp;"/"&amp;IF(G4360&lt;11,G4360,IF(G4360&lt;16,G4360-10,G4360-15))&amp;".jpg"</f>
        <v>jingdian/shanxi2/baoji/jd/5.jpg</v>
      </c>
      <c r="D4360" s="23">
        <f t="shared" si="207"/>
        <v>1</v>
      </c>
      <c r="E4360" s="2" t="str">
        <f>VLOOKUP(F4360,city!$A$4:$D$352,4,FALSE)</f>
        <v>宝鸡</v>
      </c>
      <c r="F4360" s="22">
        <f t="shared" si="205"/>
        <v>257</v>
      </c>
      <c r="G4360" s="22">
        <f>IF(VLOOKUP(F4359,city!$A$4:$H$352,8,FALSE)&gt;G4359,G4359+1,1)</f>
        <v>5</v>
      </c>
    </row>
    <row r="4361" spans="1:7" x14ac:dyDescent="0.15">
      <c r="A4361" s="23">
        <f t="shared" si="206"/>
        <v>125706</v>
      </c>
      <c r="B4361" s="24">
        <v>1</v>
      </c>
      <c r="C4361" s="28" t="str">
        <f>"jingdian/"&amp;VLOOKUP(E4361,city!$D$4:$P$352,12,FALSE)&amp;"/"&amp;VLOOKUP(E4361,city!$D$4:$P$352,13,FALSE)&amp;"/"&amp;IF(G4361&lt;11,"jd",IF(G4361&lt;16,"tc","cs"))&amp;"/"&amp;IF(G4361&lt;11,G4361,IF(G4361&lt;16,G4361-10,G4361-15))&amp;".jpg"</f>
        <v>jingdian/shanxi2/baoji/jd/6.jpg</v>
      </c>
      <c r="D4361" s="23">
        <f t="shared" si="207"/>
        <v>1</v>
      </c>
      <c r="E4361" s="2" t="str">
        <f>VLOOKUP(F4361,city!$A$4:$D$352,4,FALSE)</f>
        <v>宝鸡</v>
      </c>
      <c r="F4361" s="22">
        <f t="shared" si="205"/>
        <v>257</v>
      </c>
      <c r="G4361" s="22">
        <f>IF(VLOOKUP(F4360,city!$A$4:$H$352,8,FALSE)&gt;G4360,G4360+1,1)</f>
        <v>6</v>
      </c>
    </row>
    <row r="4362" spans="1:7" x14ac:dyDescent="0.15">
      <c r="A4362" s="23">
        <f t="shared" si="206"/>
        <v>125707</v>
      </c>
      <c r="B4362" s="24">
        <v>1</v>
      </c>
      <c r="C4362" s="28" t="str">
        <f>"jingdian/"&amp;VLOOKUP(E4362,city!$D$4:$P$352,12,FALSE)&amp;"/"&amp;VLOOKUP(E4362,city!$D$4:$P$352,13,FALSE)&amp;"/"&amp;IF(G4362&lt;11,"jd",IF(G4362&lt;16,"tc","cs"))&amp;"/"&amp;IF(G4362&lt;11,G4362,IF(G4362&lt;16,G4362-10,G4362-15))&amp;".jpg"</f>
        <v>jingdian/shanxi2/baoji/jd/7.jpg</v>
      </c>
      <c r="D4362" s="23">
        <f t="shared" si="207"/>
        <v>1</v>
      </c>
      <c r="E4362" s="2" t="str">
        <f>VLOOKUP(F4362,city!$A$4:$D$352,4,FALSE)</f>
        <v>宝鸡</v>
      </c>
      <c r="F4362" s="22">
        <f t="shared" si="205"/>
        <v>257</v>
      </c>
      <c r="G4362" s="22">
        <f>IF(VLOOKUP(F4361,city!$A$4:$H$352,8,FALSE)&gt;G4361,G4361+1,1)</f>
        <v>7</v>
      </c>
    </row>
    <row r="4363" spans="1:7" x14ac:dyDescent="0.15">
      <c r="A4363" s="23">
        <f t="shared" si="206"/>
        <v>125708</v>
      </c>
      <c r="B4363" s="24">
        <v>1</v>
      </c>
      <c r="C4363" s="28" t="str">
        <f>"jingdian/"&amp;VLOOKUP(E4363,city!$D$4:$P$352,12,FALSE)&amp;"/"&amp;VLOOKUP(E4363,city!$D$4:$P$352,13,FALSE)&amp;"/"&amp;IF(G4363&lt;11,"jd",IF(G4363&lt;16,"tc","cs"))&amp;"/"&amp;IF(G4363&lt;11,G4363,IF(G4363&lt;16,G4363-10,G4363-15))&amp;".jpg"</f>
        <v>jingdian/shanxi2/baoji/jd/8.jpg</v>
      </c>
      <c r="D4363" s="23">
        <f t="shared" si="207"/>
        <v>1</v>
      </c>
      <c r="E4363" s="2" t="str">
        <f>VLOOKUP(F4363,city!$A$4:$D$352,4,FALSE)</f>
        <v>宝鸡</v>
      </c>
      <c r="F4363" s="22">
        <f t="shared" si="205"/>
        <v>257</v>
      </c>
      <c r="G4363" s="22">
        <f>IF(VLOOKUP(F4362,city!$A$4:$H$352,8,FALSE)&gt;G4362,G4362+1,1)</f>
        <v>8</v>
      </c>
    </row>
    <row r="4364" spans="1:7" x14ac:dyDescent="0.15">
      <c r="A4364" s="23">
        <f t="shared" si="206"/>
        <v>125709</v>
      </c>
      <c r="B4364" s="24">
        <v>1</v>
      </c>
      <c r="C4364" s="28" t="str">
        <f>"jingdian/"&amp;VLOOKUP(E4364,city!$D$4:$P$352,12,FALSE)&amp;"/"&amp;VLOOKUP(E4364,city!$D$4:$P$352,13,FALSE)&amp;"/"&amp;IF(G4364&lt;11,"jd",IF(G4364&lt;16,"tc","cs"))&amp;"/"&amp;IF(G4364&lt;11,G4364,IF(G4364&lt;16,G4364-10,G4364-15))&amp;".jpg"</f>
        <v>jingdian/shanxi2/baoji/jd/9.jpg</v>
      </c>
      <c r="D4364" s="23">
        <f t="shared" si="207"/>
        <v>1</v>
      </c>
      <c r="E4364" s="2" t="str">
        <f>VLOOKUP(F4364,city!$A$4:$D$352,4,FALSE)</f>
        <v>宝鸡</v>
      </c>
      <c r="F4364" s="22">
        <f t="shared" si="205"/>
        <v>257</v>
      </c>
      <c r="G4364" s="22">
        <f>IF(VLOOKUP(F4363,city!$A$4:$H$352,8,FALSE)&gt;G4363,G4363+1,1)</f>
        <v>9</v>
      </c>
    </row>
    <row r="4365" spans="1:7" x14ac:dyDescent="0.15">
      <c r="A4365" s="23">
        <f t="shared" si="206"/>
        <v>125710</v>
      </c>
      <c r="B4365" s="24">
        <v>1</v>
      </c>
      <c r="C4365" s="28" t="str">
        <f>"jingdian/"&amp;VLOOKUP(E4365,city!$D$4:$P$352,12,FALSE)&amp;"/"&amp;VLOOKUP(E4365,city!$D$4:$P$352,13,FALSE)&amp;"/"&amp;IF(G4365&lt;11,"jd",IF(G4365&lt;16,"tc","cs"))&amp;"/"&amp;IF(G4365&lt;11,G4365,IF(G4365&lt;16,G4365-10,G4365-15))&amp;".jpg"</f>
        <v>jingdian/shanxi2/baoji/jd/10.jpg</v>
      </c>
      <c r="D4365" s="23">
        <f t="shared" si="207"/>
        <v>1</v>
      </c>
      <c r="E4365" s="2" t="str">
        <f>VLOOKUP(F4365,city!$A$4:$D$352,4,FALSE)</f>
        <v>宝鸡</v>
      </c>
      <c r="F4365" s="22">
        <f t="shared" si="205"/>
        <v>257</v>
      </c>
      <c r="G4365" s="22">
        <f>IF(VLOOKUP(F4364,city!$A$4:$H$352,8,FALSE)&gt;G4364,G4364+1,1)</f>
        <v>10</v>
      </c>
    </row>
    <row r="4366" spans="1:7" x14ac:dyDescent="0.15">
      <c r="A4366" s="23">
        <f t="shared" si="206"/>
        <v>125751</v>
      </c>
      <c r="B4366" s="24">
        <v>4</v>
      </c>
      <c r="C4366" s="28" t="str">
        <f>"jingdian/"&amp;VLOOKUP(E4366,city!$D$4:$P$352,12,FALSE)&amp;"/"&amp;VLOOKUP(E4366,city!$D$4:$P$352,13,FALSE)&amp;"/"&amp;IF(G4366&lt;11,"jd",IF(G4366&lt;16,"tc","cs"))&amp;"/"&amp;IF(G4366&lt;11,G4366,IF(G4366&lt;16,G4366-10,G4366-15))&amp;".jpg"</f>
        <v>jingdian/shanxi2/baoji/tc/1.jpg</v>
      </c>
      <c r="D4366" s="23">
        <f t="shared" si="207"/>
        <v>2</v>
      </c>
      <c r="E4366" s="2" t="str">
        <f>VLOOKUP(F4366,city!$A$4:$D$352,4,FALSE)</f>
        <v>宝鸡</v>
      </c>
      <c r="F4366" s="22">
        <f t="shared" si="205"/>
        <v>257</v>
      </c>
      <c r="G4366" s="22">
        <f>IF(VLOOKUP(F4365,city!$A$4:$H$352,8,FALSE)&gt;G4365,G4365+1,1)</f>
        <v>11</v>
      </c>
    </row>
    <row r="4367" spans="1:7" x14ac:dyDescent="0.15">
      <c r="A4367" s="23">
        <f t="shared" si="206"/>
        <v>125752</v>
      </c>
      <c r="B4367" s="24">
        <v>3</v>
      </c>
      <c r="C4367" s="28" t="str">
        <f>"jingdian/"&amp;VLOOKUP(E4367,city!$D$4:$P$352,12,FALSE)&amp;"/"&amp;VLOOKUP(E4367,city!$D$4:$P$352,13,FALSE)&amp;"/"&amp;IF(G4367&lt;11,"jd",IF(G4367&lt;16,"tc","cs"))&amp;"/"&amp;IF(G4367&lt;11,G4367,IF(G4367&lt;16,G4367-10,G4367-15))&amp;".jpg"</f>
        <v>jingdian/shanxi2/baoji/tc/2.jpg</v>
      </c>
      <c r="D4367" s="23">
        <f t="shared" si="207"/>
        <v>2</v>
      </c>
      <c r="E4367" s="2" t="str">
        <f>VLOOKUP(F4367,city!$A$4:$D$352,4,FALSE)</f>
        <v>宝鸡</v>
      </c>
      <c r="F4367" s="22">
        <f t="shared" si="205"/>
        <v>257</v>
      </c>
      <c r="G4367" s="22">
        <f>IF(VLOOKUP(F4366,city!$A$4:$H$352,8,FALSE)&gt;G4366,G4366+1,1)</f>
        <v>12</v>
      </c>
    </row>
    <row r="4368" spans="1:7" x14ac:dyDescent="0.15">
      <c r="A4368" s="23">
        <f t="shared" si="206"/>
        <v>125753</v>
      </c>
      <c r="B4368" s="24">
        <v>4</v>
      </c>
      <c r="C4368" s="28" t="str">
        <f>"jingdian/"&amp;VLOOKUP(E4368,city!$D$4:$P$352,12,FALSE)&amp;"/"&amp;VLOOKUP(E4368,city!$D$4:$P$352,13,FALSE)&amp;"/"&amp;IF(G4368&lt;11,"jd",IF(G4368&lt;16,"tc","cs"))&amp;"/"&amp;IF(G4368&lt;11,G4368,IF(G4368&lt;16,G4368-10,G4368-15))&amp;".jpg"</f>
        <v>jingdian/shanxi2/baoji/tc/3.jpg</v>
      </c>
      <c r="D4368" s="23">
        <f t="shared" si="207"/>
        <v>2</v>
      </c>
      <c r="E4368" s="2" t="str">
        <f>VLOOKUP(F4368,city!$A$4:$D$352,4,FALSE)</f>
        <v>宝鸡</v>
      </c>
      <c r="F4368" s="22">
        <f t="shared" si="205"/>
        <v>257</v>
      </c>
      <c r="G4368" s="22">
        <f>IF(VLOOKUP(F4367,city!$A$4:$H$352,8,FALSE)&gt;G4367,G4367+1,1)</f>
        <v>13</v>
      </c>
    </row>
    <row r="4369" spans="1:7" x14ac:dyDescent="0.15">
      <c r="A4369" s="23">
        <f t="shared" si="206"/>
        <v>125754</v>
      </c>
      <c r="B4369" s="24">
        <v>2</v>
      </c>
      <c r="C4369" s="28" t="str">
        <f>"jingdian/"&amp;VLOOKUP(E4369,city!$D$4:$P$352,12,FALSE)&amp;"/"&amp;VLOOKUP(E4369,city!$D$4:$P$352,13,FALSE)&amp;"/"&amp;IF(G4369&lt;11,"jd",IF(G4369&lt;16,"tc","cs"))&amp;"/"&amp;IF(G4369&lt;11,G4369,IF(G4369&lt;16,G4369-10,G4369-15))&amp;".jpg"</f>
        <v>jingdian/shanxi2/baoji/tc/4.jpg</v>
      </c>
      <c r="D4369" s="23">
        <f t="shared" si="207"/>
        <v>2</v>
      </c>
      <c r="E4369" s="2" t="str">
        <f>VLOOKUP(F4369,city!$A$4:$D$352,4,FALSE)</f>
        <v>宝鸡</v>
      </c>
      <c r="F4369" s="22">
        <f t="shared" si="205"/>
        <v>257</v>
      </c>
      <c r="G4369" s="22">
        <f>IF(VLOOKUP(F4368,city!$A$4:$H$352,8,FALSE)&gt;G4368,G4368+1,1)</f>
        <v>14</v>
      </c>
    </row>
    <row r="4370" spans="1:7" x14ac:dyDescent="0.15">
      <c r="A4370" s="23">
        <f t="shared" si="206"/>
        <v>125755</v>
      </c>
      <c r="B4370" s="24">
        <v>2</v>
      </c>
      <c r="C4370" s="28" t="str">
        <f>"jingdian/"&amp;VLOOKUP(E4370,city!$D$4:$P$352,12,FALSE)&amp;"/"&amp;VLOOKUP(E4370,city!$D$4:$P$352,13,FALSE)&amp;"/"&amp;IF(G4370&lt;11,"jd",IF(G4370&lt;16,"tc","cs"))&amp;"/"&amp;IF(G4370&lt;11,G4370,IF(G4370&lt;16,G4370-10,G4370-15))&amp;".jpg"</f>
        <v>jingdian/shanxi2/baoji/tc/5.jpg</v>
      </c>
      <c r="D4370" s="23">
        <f t="shared" si="207"/>
        <v>2</v>
      </c>
      <c r="E4370" s="2" t="str">
        <f>VLOOKUP(F4370,city!$A$4:$D$352,4,FALSE)</f>
        <v>宝鸡</v>
      </c>
      <c r="F4370" s="22">
        <f t="shared" si="205"/>
        <v>257</v>
      </c>
      <c r="G4370" s="22">
        <f>IF(VLOOKUP(F4369,city!$A$4:$H$352,8,FALSE)&gt;G4369,G4369+1,1)</f>
        <v>15</v>
      </c>
    </row>
    <row r="4371" spans="1:7" x14ac:dyDescent="0.15">
      <c r="A4371" s="23">
        <f t="shared" si="206"/>
        <v>125781</v>
      </c>
      <c r="B4371" s="24">
        <v>3</v>
      </c>
      <c r="C4371" s="28" t="str">
        <f>"jingdian/"&amp;VLOOKUP(E4371,city!$D$4:$P$352,12,FALSE)&amp;"/"&amp;VLOOKUP(E4371,city!$D$4:$P$352,13,FALSE)&amp;"/"&amp;IF(G4371&lt;11,"jd",IF(G4371&lt;16,"tc","cs"))&amp;"/"&amp;IF(G4371&lt;11,G4371,IF(G4371&lt;16,G4371-10,G4371-15))&amp;".jpg"</f>
        <v>jingdian/shanxi2/baoji/cs/1.jpg</v>
      </c>
      <c r="D4371" s="23">
        <f t="shared" si="207"/>
        <v>3</v>
      </c>
      <c r="E4371" s="2" t="str">
        <f>VLOOKUP(F4371,city!$A$4:$D$352,4,FALSE)</f>
        <v>宝鸡</v>
      </c>
      <c r="F4371" s="22">
        <f t="shared" si="205"/>
        <v>257</v>
      </c>
      <c r="G4371" s="22">
        <f>IF(VLOOKUP(F4370,city!$A$4:$H$352,8,FALSE)&gt;G4370,G4370+1,1)</f>
        <v>16</v>
      </c>
    </row>
    <row r="4372" spans="1:7" x14ac:dyDescent="0.15">
      <c r="A4372" s="23">
        <f t="shared" si="206"/>
        <v>125782</v>
      </c>
      <c r="B4372" s="24">
        <v>5</v>
      </c>
      <c r="C4372" s="28" t="str">
        <f>"jingdian/"&amp;VLOOKUP(E4372,city!$D$4:$P$352,12,FALSE)&amp;"/"&amp;VLOOKUP(E4372,city!$D$4:$P$352,13,FALSE)&amp;"/"&amp;IF(G4372&lt;11,"jd",IF(G4372&lt;16,"tc","cs"))&amp;"/"&amp;IF(G4372&lt;11,G4372,IF(G4372&lt;16,G4372-10,G4372-15))&amp;".jpg"</f>
        <v>jingdian/shanxi2/baoji/cs/2.jpg</v>
      </c>
      <c r="D4372" s="23">
        <f t="shared" si="207"/>
        <v>3</v>
      </c>
      <c r="E4372" s="2" t="str">
        <f>VLOOKUP(F4372,city!$A$4:$D$352,4,FALSE)</f>
        <v>宝鸡</v>
      </c>
      <c r="F4372" s="22">
        <f t="shared" si="205"/>
        <v>257</v>
      </c>
      <c r="G4372" s="22">
        <f>IF(VLOOKUP(F4371,city!$A$4:$H$352,8,FALSE)&gt;G4371,G4371+1,1)</f>
        <v>17</v>
      </c>
    </row>
    <row r="4373" spans="1:7" x14ac:dyDescent="0.15">
      <c r="A4373" s="23">
        <f t="shared" si="206"/>
        <v>125801</v>
      </c>
      <c r="B4373" s="24">
        <v>1</v>
      </c>
      <c r="C4373" s="28" t="str">
        <f>"jingdian/"&amp;VLOOKUP(E4373,city!$D$4:$P$352,12,FALSE)&amp;"/"&amp;VLOOKUP(E4373,city!$D$4:$P$352,13,FALSE)&amp;"/"&amp;IF(G4373&lt;11,"jd",IF(G4373&lt;16,"tc","cs"))&amp;"/"&amp;IF(G4373&lt;11,G4373,IF(G4373&lt;16,G4373-10,G4373-15))&amp;".jpg"</f>
        <v>jingdian/shanxi2/xianyang/jd/1.jpg</v>
      </c>
      <c r="D4373" s="23">
        <f t="shared" si="207"/>
        <v>1</v>
      </c>
      <c r="E4373" s="2" t="str">
        <f>VLOOKUP(F4373,city!$A$4:$D$352,4,FALSE)</f>
        <v>咸阳</v>
      </c>
      <c r="F4373" s="22">
        <f t="shared" si="205"/>
        <v>258</v>
      </c>
      <c r="G4373" s="22">
        <f>IF(VLOOKUP(F4372,city!$A$4:$H$352,8,FALSE)&gt;G4372,G4372+1,1)</f>
        <v>1</v>
      </c>
    </row>
    <row r="4374" spans="1:7" x14ac:dyDescent="0.15">
      <c r="A4374" s="23">
        <f t="shared" si="206"/>
        <v>125802</v>
      </c>
      <c r="B4374" s="24">
        <v>1</v>
      </c>
      <c r="C4374" s="28" t="str">
        <f>"jingdian/"&amp;VLOOKUP(E4374,city!$D$4:$P$352,12,FALSE)&amp;"/"&amp;VLOOKUP(E4374,city!$D$4:$P$352,13,FALSE)&amp;"/"&amp;IF(G4374&lt;11,"jd",IF(G4374&lt;16,"tc","cs"))&amp;"/"&amp;IF(G4374&lt;11,G4374,IF(G4374&lt;16,G4374-10,G4374-15))&amp;".jpg"</f>
        <v>jingdian/shanxi2/xianyang/jd/2.jpg</v>
      </c>
      <c r="D4374" s="23">
        <f t="shared" si="207"/>
        <v>1</v>
      </c>
      <c r="E4374" s="2" t="str">
        <f>VLOOKUP(F4374,city!$A$4:$D$352,4,FALSE)</f>
        <v>咸阳</v>
      </c>
      <c r="F4374" s="22">
        <f t="shared" si="205"/>
        <v>258</v>
      </c>
      <c r="G4374" s="22">
        <f>IF(VLOOKUP(F4373,city!$A$4:$H$352,8,FALSE)&gt;G4373,G4373+1,1)</f>
        <v>2</v>
      </c>
    </row>
    <row r="4375" spans="1:7" x14ac:dyDescent="0.15">
      <c r="A4375" s="23">
        <f t="shared" si="206"/>
        <v>125803</v>
      </c>
      <c r="B4375" s="24">
        <v>1</v>
      </c>
      <c r="C4375" s="28" t="str">
        <f>"jingdian/"&amp;VLOOKUP(E4375,city!$D$4:$P$352,12,FALSE)&amp;"/"&amp;VLOOKUP(E4375,city!$D$4:$P$352,13,FALSE)&amp;"/"&amp;IF(G4375&lt;11,"jd",IF(G4375&lt;16,"tc","cs"))&amp;"/"&amp;IF(G4375&lt;11,G4375,IF(G4375&lt;16,G4375-10,G4375-15))&amp;".jpg"</f>
        <v>jingdian/shanxi2/xianyang/jd/3.jpg</v>
      </c>
      <c r="D4375" s="23">
        <f t="shared" si="207"/>
        <v>1</v>
      </c>
      <c r="E4375" s="2" t="str">
        <f>VLOOKUP(F4375,city!$A$4:$D$352,4,FALSE)</f>
        <v>咸阳</v>
      </c>
      <c r="F4375" s="22">
        <f t="shared" si="205"/>
        <v>258</v>
      </c>
      <c r="G4375" s="22">
        <f>IF(VLOOKUP(F4374,city!$A$4:$H$352,8,FALSE)&gt;G4374,G4374+1,1)</f>
        <v>3</v>
      </c>
    </row>
    <row r="4376" spans="1:7" x14ac:dyDescent="0.15">
      <c r="A4376" s="23">
        <f t="shared" si="206"/>
        <v>125804</v>
      </c>
      <c r="B4376" s="24">
        <v>1</v>
      </c>
      <c r="C4376" s="28" t="str">
        <f>"jingdian/"&amp;VLOOKUP(E4376,city!$D$4:$P$352,12,FALSE)&amp;"/"&amp;VLOOKUP(E4376,city!$D$4:$P$352,13,FALSE)&amp;"/"&amp;IF(G4376&lt;11,"jd",IF(G4376&lt;16,"tc","cs"))&amp;"/"&amp;IF(G4376&lt;11,G4376,IF(G4376&lt;16,G4376-10,G4376-15))&amp;".jpg"</f>
        <v>jingdian/shanxi2/xianyang/jd/4.jpg</v>
      </c>
      <c r="D4376" s="23">
        <f t="shared" si="207"/>
        <v>1</v>
      </c>
      <c r="E4376" s="2" t="str">
        <f>VLOOKUP(F4376,city!$A$4:$D$352,4,FALSE)</f>
        <v>咸阳</v>
      </c>
      <c r="F4376" s="22">
        <f t="shared" si="205"/>
        <v>258</v>
      </c>
      <c r="G4376" s="22">
        <f>IF(VLOOKUP(F4375,city!$A$4:$H$352,8,FALSE)&gt;G4375,G4375+1,1)</f>
        <v>4</v>
      </c>
    </row>
    <row r="4377" spans="1:7" x14ac:dyDescent="0.15">
      <c r="A4377" s="23">
        <f t="shared" si="206"/>
        <v>125805</v>
      </c>
      <c r="B4377" s="24">
        <v>1</v>
      </c>
      <c r="C4377" s="28" t="str">
        <f>"jingdian/"&amp;VLOOKUP(E4377,city!$D$4:$P$352,12,FALSE)&amp;"/"&amp;VLOOKUP(E4377,city!$D$4:$P$352,13,FALSE)&amp;"/"&amp;IF(G4377&lt;11,"jd",IF(G4377&lt;16,"tc","cs"))&amp;"/"&amp;IF(G4377&lt;11,G4377,IF(G4377&lt;16,G4377-10,G4377-15))&amp;".jpg"</f>
        <v>jingdian/shanxi2/xianyang/jd/5.jpg</v>
      </c>
      <c r="D4377" s="23">
        <f t="shared" si="207"/>
        <v>1</v>
      </c>
      <c r="E4377" s="2" t="str">
        <f>VLOOKUP(F4377,city!$A$4:$D$352,4,FALSE)</f>
        <v>咸阳</v>
      </c>
      <c r="F4377" s="22">
        <f t="shared" si="205"/>
        <v>258</v>
      </c>
      <c r="G4377" s="22">
        <f>IF(VLOOKUP(F4376,city!$A$4:$H$352,8,FALSE)&gt;G4376,G4376+1,1)</f>
        <v>5</v>
      </c>
    </row>
    <row r="4378" spans="1:7" x14ac:dyDescent="0.15">
      <c r="A4378" s="23">
        <f t="shared" si="206"/>
        <v>125806</v>
      </c>
      <c r="B4378" s="24">
        <v>1</v>
      </c>
      <c r="C4378" s="28" t="str">
        <f>"jingdian/"&amp;VLOOKUP(E4378,city!$D$4:$P$352,12,FALSE)&amp;"/"&amp;VLOOKUP(E4378,city!$D$4:$P$352,13,FALSE)&amp;"/"&amp;IF(G4378&lt;11,"jd",IF(G4378&lt;16,"tc","cs"))&amp;"/"&amp;IF(G4378&lt;11,G4378,IF(G4378&lt;16,G4378-10,G4378-15))&amp;".jpg"</f>
        <v>jingdian/shanxi2/xianyang/jd/6.jpg</v>
      </c>
      <c r="D4378" s="23">
        <f t="shared" si="207"/>
        <v>1</v>
      </c>
      <c r="E4378" s="2" t="str">
        <f>VLOOKUP(F4378,city!$A$4:$D$352,4,FALSE)</f>
        <v>咸阳</v>
      </c>
      <c r="F4378" s="22">
        <f t="shared" si="205"/>
        <v>258</v>
      </c>
      <c r="G4378" s="22">
        <f>IF(VLOOKUP(F4377,city!$A$4:$H$352,8,FALSE)&gt;G4377,G4377+1,1)</f>
        <v>6</v>
      </c>
    </row>
    <row r="4379" spans="1:7" x14ac:dyDescent="0.15">
      <c r="A4379" s="23">
        <f t="shared" si="206"/>
        <v>125807</v>
      </c>
      <c r="B4379" s="24">
        <v>1</v>
      </c>
      <c r="C4379" s="28" t="str">
        <f>"jingdian/"&amp;VLOOKUP(E4379,city!$D$4:$P$352,12,FALSE)&amp;"/"&amp;VLOOKUP(E4379,city!$D$4:$P$352,13,FALSE)&amp;"/"&amp;IF(G4379&lt;11,"jd",IF(G4379&lt;16,"tc","cs"))&amp;"/"&amp;IF(G4379&lt;11,G4379,IF(G4379&lt;16,G4379-10,G4379-15))&amp;".jpg"</f>
        <v>jingdian/shanxi2/xianyang/jd/7.jpg</v>
      </c>
      <c r="D4379" s="23">
        <f t="shared" si="207"/>
        <v>1</v>
      </c>
      <c r="E4379" s="2" t="str">
        <f>VLOOKUP(F4379,city!$A$4:$D$352,4,FALSE)</f>
        <v>咸阳</v>
      </c>
      <c r="F4379" s="22">
        <f t="shared" si="205"/>
        <v>258</v>
      </c>
      <c r="G4379" s="22">
        <f>IF(VLOOKUP(F4378,city!$A$4:$H$352,8,FALSE)&gt;G4378,G4378+1,1)</f>
        <v>7</v>
      </c>
    </row>
    <row r="4380" spans="1:7" x14ac:dyDescent="0.15">
      <c r="A4380" s="23">
        <f t="shared" si="206"/>
        <v>125808</v>
      </c>
      <c r="B4380" s="24">
        <v>1</v>
      </c>
      <c r="C4380" s="28" t="str">
        <f>"jingdian/"&amp;VLOOKUP(E4380,city!$D$4:$P$352,12,FALSE)&amp;"/"&amp;VLOOKUP(E4380,city!$D$4:$P$352,13,FALSE)&amp;"/"&amp;IF(G4380&lt;11,"jd",IF(G4380&lt;16,"tc","cs"))&amp;"/"&amp;IF(G4380&lt;11,G4380,IF(G4380&lt;16,G4380-10,G4380-15))&amp;".jpg"</f>
        <v>jingdian/shanxi2/xianyang/jd/8.jpg</v>
      </c>
      <c r="D4380" s="23">
        <f t="shared" si="207"/>
        <v>1</v>
      </c>
      <c r="E4380" s="2" t="str">
        <f>VLOOKUP(F4380,city!$A$4:$D$352,4,FALSE)</f>
        <v>咸阳</v>
      </c>
      <c r="F4380" s="22">
        <f t="shared" si="205"/>
        <v>258</v>
      </c>
      <c r="G4380" s="22">
        <f>IF(VLOOKUP(F4379,city!$A$4:$H$352,8,FALSE)&gt;G4379,G4379+1,1)</f>
        <v>8</v>
      </c>
    </row>
    <row r="4381" spans="1:7" x14ac:dyDescent="0.15">
      <c r="A4381" s="23">
        <f t="shared" si="206"/>
        <v>125809</v>
      </c>
      <c r="B4381" s="24">
        <v>1</v>
      </c>
      <c r="C4381" s="28" t="str">
        <f>"jingdian/"&amp;VLOOKUP(E4381,city!$D$4:$P$352,12,FALSE)&amp;"/"&amp;VLOOKUP(E4381,city!$D$4:$P$352,13,FALSE)&amp;"/"&amp;IF(G4381&lt;11,"jd",IF(G4381&lt;16,"tc","cs"))&amp;"/"&amp;IF(G4381&lt;11,G4381,IF(G4381&lt;16,G4381-10,G4381-15))&amp;".jpg"</f>
        <v>jingdian/shanxi2/xianyang/jd/9.jpg</v>
      </c>
      <c r="D4381" s="23">
        <f t="shared" si="207"/>
        <v>1</v>
      </c>
      <c r="E4381" s="2" t="str">
        <f>VLOOKUP(F4381,city!$A$4:$D$352,4,FALSE)</f>
        <v>咸阳</v>
      </c>
      <c r="F4381" s="22">
        <f t="shared" si="205"/>
        <v>258</v>
      </c>
      <c r="G4381" s="22">
        <f>IF(VLOOKUP(F4380,city!$A$4:$H$352,8,FALSE)&gt;G4380,G4380+1,1)</f>
        <v>9</v>
      </c>
    </row>
    <row r="4382" spans="1:7" x14ac:dyDescent="0.15">
      <c r="A4382" s="23">
        <f t="shared" si="206"/>
        <v>125810</v>
      </c>
      <c r="B4382" s="24">
        <v>1</v>
      </c>
      <c r="C4382" s="28" t="str">
        <f>"jingdian/"&amp;VLOOKUP(E4382,city!$D$4:$P$352,12,FALSE)&amp;"/"&amp;VLOOKUP(E4382,city!$D$4:$P$352,13,FALSE)&amp;"/"&amp;IF(G4382&lt;11,"jd",IF(G4382&lt;16,"tc","cs"))&amp;"/"&amp;IF(G4382&lt;11,G4382,IF(G4382&lt;16,G4382-10,G4382-15))&amp;".jpg"</f>
        <v>jingdian/shanxi2/xianyang/jd/10.jpg</v>
      </c>
      <c r="D4382" s="23">
        <f t="shared" si="207"/>
        <v>1</v>
      </c>
      <c r="E4382" s="2" t="str">
        <f>VLOOKUP(F4382,city!$A$4:$D$352,4,FALSE)</f>
        <v>咸阳</v>
      </c>
      <c r="F4382" s="22">
        <f t="shared" si="205"/>
        <v>258</v>
      </c>
      <c r="G4382" s="22">
        <f>IF(VLOOKUP(F4381,city!$A$4:$H$352,8,FALSE)&gt;G4381,G4381+1,1)</f>
        <v>10</v>
      </c>
    </row>
    <row r="4383" spans="1:7" x14ac:dyDescent="0.15">
      <c r="A4383" s="23">
        <f t="shared" si="206"/>
        <v>125851</v>
      </c>
      <c r="B4383" s="24">
        <v>5</v>
      </c>
      <c r="C4383" s="28" t="str">
        <f>"jingdian/"&amp;VLOOKUP(E4383,city!$D$4:$P$352,12,FALSE)&amp;"/"&amp;VLOOKUP(E4383,city!$D$4:$P$352,13,FALSE)&amp;"/"&amp;IF(G4383&lt;11,"jd",IF(G4383&lt;16,"tc","cs"))&amp;"/"&amp;IF(G4383&lt;11,G4383,IF(G4383&lt;16,G4383-10,G4383-15))&amp;".jpg"</f>
        <v>jingdian/shanxi2/xianyang/tc/1.jpg</v>
      </c>
      <c r="D4383" s="23">
        <f t="shared" si="207"/>
        <v>2</v>
      </c>
      <c r="E4383" s="2" t="str">
        <f>VLOOKUP(F4383,city!$A$4:$D$352,4,FALSE)</f>
        <v>咸阳</v>
      </c>
      <c r="F4383" s="22">
        <f t="shared" si="205"/>
        <v>258</v>
      </c>
      <c r="G4383" s="22">
        <f>IF(VLOOKUP(F4382,city!$A$4:$H$352,8,FALSE)&gt;G4382,G4382+1,1)</f>
        <v>11</v>
      </c>
    </row>
    <row r="4384" spans="1:7" x14ac:dyDescent="0.15">
      <c r="A4384" s="23">
        <f t="shared" si="206"/>
        <v>125852</v>
      </c>
      <c r="B4384" s="24">
        <v>4</v>
      </c>
      <c r="C4384" s="28" t="str">
        <f>"jingdian/"&amp;VLOOKUP(E4384,city!$D$4:$P$352,12,FALSE)&amp;"/"&amp;VLOOKUP(E4384,city!$D$4:$P$352,13,FALSE)&amp;"/"&amp;IF(G4384&lt;11,"jd",IF(G4384&lt;16,"tc","cs"))&amp;"/"&amp;IF(G4384&lt;11,G4384,IF(G4384&lt;16,G4384-10,G4384-15))&amp;".jpg"</f>
        <v>jingdian/shanxi2/xianyang/tc/2.jpg</v>
      </c>
      <c r="D4384" s="23">
        <f t="shared" si="207"/>
        <v>2</v>
      </c>
      <c r="E4384" s="2" t="str">
        <f>VLOOKUP(F4384,city!$A$4:$D$352,4,FALSE)</f>
        <v>咸阳</v>
      </c>
      <c r="F4384" s="22">
        <f t="shared" si="205"/>
        <v>258</v>
      </c>
      <c r="G4384" s="22">
        <f>IF(VLOOKUP(F4383,city!$A$4:$H$352,8,FALSE)&gt;G4383,G4383+1,1)</f>
        <v>12</v>
      </c>
    </row>
    <row r="4385" spans="1:7" x14ac:dyDescent="0.15">
      <c r="A4385" s="23">
        <f t="shared" si="206"/>
        <v>125853</v>
      </c>
      <c r="B4385" s="24">
        <v>2</v>
      </c>
      <c r="C4385" s="28" t="str">
        <f>"jingdian/"&amp;VLOOKUP(E4385,city!$D$4:$P$352,12,FALSE)&amp;"/"&amp;VLOOKUP(E4385,city!$D$4:$P$352,13,FALSE)&amp;"/"&amp;IF(G4385&lt;11,"jd",IF(G4385&lt;16,"tc","cs"))&amp;"/"&amp;IF(G4385&lt;11,G4385,IF(G4385&lt;16,G4385-10,G4385-15))&amp;".jpg"</f>
        <v>jingdian/shanxi2/xianyang/tc/3.jpg</v>
      </c>
      <c r="D4385" s="23">
        <f t="shared" si="207"/>
        <v>2</v>
      </c>
      <c r="E4385" s="2" t="str">
        <f>VLOOKUP(F4385,city!$A$4:$D$352,4,FALSE)</f>
        <v>咸阳</v>
      </c>
      <c r="F4385" s="22">
        <f t="shared" si="205"/>
        <v>258</v>
      </c>
      <c r="G4385" s="22">
        <f>IF(VLOOKUP(F4384,city!$A$4:$H$352,8,FALSE)&gt;G4384,G4384+1,1)</f>
        <v>13</v>
      </c>
    </row>
    <row r="4386" spans="1:7" x14ac:dyDescent="0.15">
      <c r="A4386" s="23">
        <f t="shared" si="206"/>
        <v>125854</v>
      </c>
      <c r="B4386" s="24">
        <v>4</v>
      </c>
      <c r="C4386" s="28" t="str">
        <f>"jingdian/"&amp;VLOOKUP(E4386,city!$D$4:$P$352,12,FALSE)&amp;"/"&amp;VLOOKUP(E4386,city!$D$4:$P$352,13,FALSE)&amp;"/"&amp;IF(G4386&lt;11,"jd",IF(G4386&lt;16,"tc","cs"))&amp;"/"&amp;IF(G4386&lt;11,G4386,IF(G4386&lt;16,G4386-10,G4386-15))&amp;".jpg"</f>
        <v>jingdian/shanxi2/xianyang/tc/4.jpg</v>
      </c>
      <c r="D4386" s="23">
        <f t="shared" si="207"/>
        <v>2</v>
      </c>
      <c r="E4386" s="2" t="str">
        <f>VLOOKUP(F4386,city!$A$4:$D$352,4,FALSE)</f>
        <v>咸阳</v>
      </c>
      <c r="F4386" s="22">
        <f t="shared" si="205"/>
        <v>258</v>
      </c>
      <c r="G4386" s="22">
        <f>IF(VLOOKUP(F4385,city!$A$4:$H$352,8,FALSE)&gt;G4385,G4385+1,1)</f>
        <v>14</v>
      </c>
    </row>
    <row r="4387" spans="1:7" x14ac:dyDescent="0.15">
      <c r="A4387" s="23">
        <f t="shared" si="206"/>
        <v>125855</v>
      </c>
      <c r="B4387" s="24">
        <v>5</v>
      </c>
      <c r="C4387" s="28" t="str">
        <f>"jingdian/"&amp;VLOOKUP(E4387,city!$D$4:$P$352,12,FALSE)&amp;"/"&amp;VLOOKUP(E4387,city!$D$4:$P$352,13,FALSE)&amp;"/"&amp;IF(G4387&lt;11,"jd",IF(G4387&lt;16,"tc","cs"))&amp;"/"&amp;IF(G4387&lt;11,G4387,IF(G4387&lt;16,G4387-10,G4387-15))&amp;".jpg"</f>
        <v>jingdian/shanxi2/xianyang/tc/5.jpg</v>
      </c>
      <c r="D4387" s="23">
        <f t="shared" si="207"/>
        <v>2</v>
      </c>
      <c r="E4387" s="2" t="str">
        <f>VLOOKUP(F4387,city!$A$4:$D$352,4,FALSE)</f>
        <v>咸阳</v>
      </c>
      <c r="F4387" s="22">
        <f t="shared" si="205"/>
        <v>258</v>
      </c>
      <c r="G4387" s="22">
        <f>IF(VLOOKUP(F4386,city!$A$4:$H$352,8,FALSE)&gt;G4386,G4386+1,1)</f>
        <v>15</v>
      </c>
    </row>
    <row r="4388" spans="1:7" x14ac:dyDescent="0.15">
      <c r="A4388" s="23">
        <f t="shared" si="206"/>
        <v>125881</v>
      </c>
      <c r="B4388" s="24">
        <v>2</v>
      </c>
      <c r="C4388" s="28" t="str">
        <f>"jingdian/"&amp;VLOOKUP(E4388,city!$D$4:$P$352,12,FALSE)&amp;"/"&amp;VLOOKUP(E4388,city!$D$4:$P$352,13,FALSE)&amp;"/"&amp;IF(G4388&lt;11,"jd",IF(G4388&lt;16,"tc","cs"))&amp;"/"&amp;IF(G4388&lt;11,G4388,IF(G4388&lt;16,G4388-10,G4388-15))&amp;".jpg"</f>
        <v>jingdian/shanxi2/xianyang/cs/1.jpg</v>
      </c>
      <c r="D4388" s="23">
        <f t="shared" si="207"/>
        <v>3</v>
      </c>
      <c r="E4388" s="2" t="str">
        <f>VLOOKUP(F4388,city!$A$4:$D$352,4,FALSE)</f>
        <v>咸阳</v>
      </c>
      <c r="F4388" s="22">
        <f t="shared" si="205"/>
        <v>258</v>
      </c>
      <c r="G4388" s="22">
        <f>IF(VLOOKUP(F4387,city!$A$4:$H$352,8,FALSE)&gt;G4387,G4387+1,1)</f>
        <v>16</v>
      </c>
    </row>
    <row r="4389" spans="1:7" x14ac:dyDescent="0.15">
      <c r="A4389" s="23">
        <f t="shared" si="206"/>
        <v>125882</v>
      </c>
      <c r="B4389" s="24">
        <v>5</v>
      </c>
      <c r="C4389" s="28" t="str">
        <f>"jingdian/"&amp;VLOOKUP(E4389,city!$D$4:$P$352,12,FALSE)&amp;"/"&amp;VLOOKUP(E4389,city!$D$4:$P$352,13,FALSE)&amp;"/"&amp;IF(G4389&lt;11,"jd",IF(G4389&lt;16,"tc","cs"))&amp;"/"&amp;IF(G4389&lt;11,G4389,IF(G4389&lt;16,G4389-10,G4389-15))&amp;".jpg"</f>
        <v>jingdian/shanxi2/xianyang/cs/2.jpg</v>
      </c>
      <c r="D4389" s="23">
        <f t="shared" si="207"/>
        <v>3</v>
      </c>
      <c r="E4389" s="2" t="str">
        <f>VLOOKUP(F4389,city!$A$4:$D$352,4,FALSE)</f>
        <v>咸阳</v>
      </c>
      <c r="F4389" s="22">
        <f t="shared" si="205"/>
        <v>258</v>
      </c>
      <c r="G4389" s="22">
        <f>IF(VLOOKUP(F4388,city!$A$4:$H$352,8,FALSE)&gt;G4388,G4388+1,1)</f>
        <v>17</v>
      </c>
    </row>
    <row r="4390" spans="1:7" x14ac:dyDescent="0.15">
      <c r="A4390" s="23">
        <f t="shared" si="206"/>
        <v>125901</v>
      </c>
      <c r="B4390" s="24">
        <v>1</v>
      </c>
      <c r="C4390" s="28" t="str">
        <f>"jingdian/"&amp;VLOOKUP(E4390,city!$D$4:$P$352,12,FALSE)&amp;"/"&amp;VLOOKUP(E4390,city!$D$4:$P$352,13,FALSE)&amp;"/"&amp;IF(G4390&lt;11,"jd",IF(G4390&lt;16,"tc","cs"))&amp;"/"&amp;IF(G4390&lt;11,G4390,IF(G4390&lt;16,G4390-10,G4390-15))&amp;".jpg"</f>
        <v>jingdian/shanxi2/weinan/jd/1.jpg</v>
      </c>
      <c r="D4390" s="23">
        <f t="shared" si="207"/>
        <v>1</v>
      </c>
      <c r="E4390" s="2" t="str">
        <f>VLOOKUP(F4390,city!$A$4:$D$352,4,FALSE)</f>
        <v>渭南</v>
      </c>
      <c r="F4390" s="22">
        <f t="shared" si="205"/>
        <v>259</v>
      </c>
      <c r="G4390" s="22">
        <f>IF(VLOOKUP(F4389,city!$A$4:$H$352,8,FALSE)&gt;G4389,G4389+1,1)</f>
        <v>1</v>
      </c>
    </row>
    <row r="4391" spans="1:7" x14ac:dyDescent="0.15">
      <c r="A4391" s="23">
        <f t="shared" si="206"/>
        <v>125902</v>
      </c>
      <c r="B4391" s="24">
        <v>1</v>
      </c>
      <c r="C4391" s="28" t="str">
        <f>"jingdian/"&amp;VLOOKUP(E4391,city!$D$4:$P$352,12,FALSE)&amp;"/"&amp;VLOOKUP(E4391,city!$D$4:$P$352,13,FALSE)&amp;"/"&amp;IF(G4391&lt;11,"jd",IF(G4391&lt;16,"tc","cs"))&amp;"/"&amp;IF(G4391&lt;11,G4391,IF(G4391&lt;16,G4391-10,G4391-15))&amp;".jpg"</f>
        <v>jingdian/shanxi2/weinan/jd/2.jpg</v>
      </c>
      <c r="D4391" s="23">
        <f t="shared" si="207"/>
        <v>1</v>
      </c>
      <c r="E4391" s="2" t="str">
        <f>VLOOKUP(F4391,city!$A$4:$D$352,4,FALSE)</f>
        <v>渭南</v>
      </c>
      <c r="F4391" s="22">
        <f t="shared" si="205"/>
        <v>259</v>
      </c>
      <c r="G4391" s="22">
        <f>IF(VLOOKUP(F4390,city!$A$4:$H$352,8,FALSE)&gt;G4390,G4390+1,1)</f>
        <v>2</v>
      </c>
    </row>
    <row r="4392" spans="1:7" x14ac:dyDescent="0.15">
      <c r="A4392" s="23">
        <f t="shared" si="206"/>
        <v>125903</v>
      </c>
      <c r="B4392" s="24">
        <v>1</v>
      </c>
      <c r="C4392" s="28" t="str">
        <f>"jingdian/"&amp;VLOOKUP(E4392,city!$D$4:$P$352,12,FALSE)&amp;"/"&amp;VLOOKUP(E4392,city!$D$4:$P$352,13,FALSE)&amp;"/"&amp;IF(G4392&lt;11,"jd",IF(G4392&lt;16,"tc","cs"))&amp;"/"&amp;IF(G4392&lt;11,G4392,IF(G4392&lt;16,G4392-10,G4392-15))&amp;".jpg"</f>
        <v>jingdian/shanxi2/weinan/jd/3.jpg</v>
      </c>
      <c r="D4392" s="23">
        <f t="shared" si="207"/>
        <v>1</v>
      </c>
      <c r="E4392" s="2" t="str">
        <f>VLOOKUP(F4392,city!$A$4:$D$352,4,FALSE)</f>
        <v>渭南</v>
      </c>
      <c r="F4392" s="22">
        <f t="shared" si="205"/>
        <v>259</v>
      </c>
      <c r="G4392" s="22">
        <f>IF(VLOOKUP(F4391,city!$A$4:$H$352,8,FALSE)&gt;G4391,G4391+1,1)</f>
        <v>3</v>
      </c>
    </row>
    <row r="4393" spans="1:7" x14ac:dyDescent="0.15">
      <c r="A4393" s="23">
        <f t="shared" si="206"/>
        <v>125904</v>
      </c>
      <c r="B4393" s="24">
        <v>1</v>
      </c>
      <c r="C4393" s="28" t="str">
        <f>"jingdian/"&amp;VLOOKUP(E4393,city!$D$4:$P$352,12,FALSE)&amp;"/"&amp;VLOOKUP(E4393,city!$D$4:$P$352,13,FALSE)&amp;"/"&amp;IF(G4393&lt;11,"jd",IF(G4393&lt;16,"tc","cs"))&amp;"/"&amp;IF(G4393&lt;11,G4393,IF(G4393&lt;16,G4393-10,G4393-15))&amp;".jpg"</f>
        <v>jingdian/shanxi2/weinan/jd/4.jpg</v>
      </c>
      <c r="D4393" s="23">
        <f t="shared" si="207"/>
        <v>1</v>
      </c>
      <c r="E4393" s="2" t="str">
        <f>VLOOKUP(F4393,city!$A$4:$D$352,4,FALSE)</f>
        <v>渭南</v>
      </c>
      <c r="F4393" s="22">
        <f t="shared" si="205"/>
        <v>259</v>
      </c>
      <c r="G4393" s="22">
        <f>IF(VLOOKUP(F4392,city!$A$4:$H$352,8,FALSE)&gt;G4392,G4392+1,1)</f>
        <v>4</v>
      </c>
    </row>
    <row r="4394" spans="1:7" x14ac:dyDescent="0.15">
      <c r="A4394" s="23">
        <f t="shared" si="206"/>
        <v>125905</v>
      </c>
      <c r="B4394" s="24">
        <v>1</v>
      </c>
      <c r="C4394" s="28" t="str">
        <f>"jingdian/"&amp;VLOOKUP(E4394,city!$D$4:$P$352,12,FALSE)&amp;"/"&amp;VLOOKUP(E4394,city!$D$4:$P$352,13,FALSE)&amp;"/"&amp;IF(G4394&lt;11,"jd",IF(G4394&lt;16,"tc","cs"))&amp;"/"&amp;IF(G4394&lt;11,G4394,IF(G4394&lt;16,G4394-10,G4394-15))&amp;".jpg"</f>
        <v>jingdian/shanxi2/weinan/jd/5.jpg</v>
      </c>
      <c r="D4394" s="23">
        <f t="shared" si="207"/>
        <v>1</v>
      </c>
      <c r="E4394" s="2" t="str">
        <f>VLOOKUP(F4394,city!$A$4:$D$352,4,FALSE)</f>
        <v>渭南</v>
      </c>
      <c r="F4394" s="22">
        <f t="shared" si="205"/>
        <v>259</v>
      </c>
      <c r="G4394" s="22">
        <f>IF(VLOOKUP(F4393,city!$A$4:$H$352,8,FALSE)&gt;G4393,G4393+1,1)</f>
        <v>5</v>
      </c>
    </row>
    <row r="4395" spans="1:7" x14ac:dyDescent="0.15">
      <c r="A4395" s="23">
        <f t="shared" si="206"/>
        <v>125906</v>
      </c>
      <c r="B4395" s="24">
        <v>1</v>
      </c>
      <c r="C4395" s="28" t="str">
        <f>"jingdian/"&amp;VLOOKUP(E4395,city!$D$4:$P$352,12,FALSE)&amp;"/"&amp;VLOOKUP(E4395,city!$D$4:$P$352,13,FALSE)&amp;"/"&amp;IF(G4395&lt;11,"jd",IF(G4395&lt;16,"tc","cs"))&amp;"/"&amp;IF(G4395&lt;11,G4395,IF(G4395&lt;16,G4395-10,G4395-15))&amp;".jpg"</f>
        <v>jingdian/shanxi2/weinan/jd/6.jpg</v>
      </c>
      <c r="D4395" s="23">
        <f t="shared" si="207"/>
        <v>1</v>
      </c>
      <c r="E4395" s="2" t="str">
        <f>VLOOKUP(F4395,city!$A$4:$D$352,4,FALSE)</f>
        <v>渭南</v>
      </c>
      <c r="F4395" s="22">
        <f t="shared" si="205"/>
        <v>259</v>
      </c>
      <c r="G4395" s="22">
        <f>IF(VLOOKUP(F4394,city!$A$4:$H$352,8,FALSE)&gt;G4394,G4394+1,1)</f>
        <v>6</v>
      </c>
    </row>
    <row r="4396" spans="1:7" x14ac:dyDescent="0.15">
      <c r="A4396" s="23">
        <f t="shared" si="206"/>
        <v>125907</v>
      </c>
      <c r="B4396" s="24">
        <v>1</v>
      </c>
      <c r="C4396" s="28" t="str">
        <f>"jingdian/"&amp;VLOOKUP(E4396,city!$D$4:$P$352,12,FALSE)&amp;"/"&amp;VLOOKUP(E4396,city!$D$4:$P$352,13,FALSE)&amp;"/"&amp;IF(G4396&lt;11,"jd",IF(G4396&lt;16,"tc","cs"))&amp;"/"&amp;IF(G4396&lt;11,G4396,IF(G4396&lt;16,G4396-10,G4396-15))&amp;".jpg"</f>
        <v>jingdian/shanxi2/weinan/jd/7.jpg</v>
      </c>
      <c r="D4396" s="23">
        <f t="shared" si="207"/>
        <v>1</v>
      </c>
      <c r="E4396" s="2" t="str">
        <f>VLOOKUP(F4396,city!$A$4:$D$352,4,FALSE)</f>
        <v>渭南</v>
      </c>
      <c r="F4396" s="22">
        <f t="shared" si="205"/>
        <v>259</v>
      </c>
      <c r="G4396" s="22">
        <f>IF(VLOOKUP(F4395,city!$A$4:$H$352,8,FALSE)&gt;G4395,G4395+1,1)</f>
        <v>7</v>
      </c>
    </row>
    <row r="4397" spans="1:7" x14ac:dyDescent="0.15">
      <c r="A4397" s="23">
        <f t="shared" si="206"/>
        <v>125908</v>
      </c>
      <c r="B4397" s="24">
        <v>1</v>
      </c>
      <c r="C4397" s="28" t="str">
        <f>"jingdian/"&amp;VLOOKUP(E4397,city!$D$4:$P$352,12,FALSE)&amp;"/"&amp;VLOOKUP(E4397,city!$D$4:$P$352,13,FALSE)&amp;"/"&amp;IF(G4397&lt;11,"jd",IF(G4397&lt;16,"tc","cs"))&amp;"/"&amp;IF(G4397&lt;11,G4397,IF(G4397&lt;16,G4397-10,G4397-15))&amp;".jpg"</f>
        <v>jingdian/shanxi2/weinan/jd/8.jpg</v>
      </c>
      <c r="D4397" s="23">
        <f t="shared" si="207"/>
        <v>1</v>
      </c>
      <c r="E4397" s="2" t="str">
        <f>VLOOKUP(F4397,city!$A$4:$D$352,4,FALSE)</f>
        <v>渭南</v>
      </c>
      <c r="F4397" s="22">
        <f t="shared" si="205"/>
        <v>259</v>
      </c>
      <c r="G4397" s="22">
        <f>IF(VLOOKUP(F4396,city!$A$4:$H$352,8,FALSE)&gt;G4396,G4396+1,1)</f>
        <v>8</v>
      </c>
    </row>
    <row r="4398" spans="1:7" x14ac:dyDescent="0.15">
      <c r="A4398" s="23">
        <f t="shared" si="206"/>
        <v>125909</v>
      </c>
      <c r="B4398" s="24">
        <v>1</v>
      </c>
      <c r="C4398" s="28" t="str">
        <f>"jingdian/"&amp;VLOOKUP(E4398,city!$D$4:$P$352,12,FALSE)&amp;"/"&amp;VLOOKUP(E4398,city!$D$4:$P$352,13,FALSE)&amp;"/"&amp;IF(G4398&lt;11,"jd",IF(G4398&lt;16,"tc","cs"))&amp;"/"&amp;IF(G4398&lt;11,G4398,IF(G4398&lt;16,G4398-10,G4398-15))&amp;".jpg"</f>
        <v>jingdian/shanxi2/weinan/jd/9.jpg</v>
      </c>
      <c r="D4398" s="23">
        <f t="shared" si="207"/>
        <v>1</v>
      </c>
      <c r="E4398" s="2" t="str">
        <f>VLOOKUP(F4398,city!$A$4:$D$352,4,FALSE)</f>
        <v>渭南</v>
      </c>
      <c r="F4398" s="22">
        <f t="shared" si="205"/>
        <v>259</v>
      </c>
      <c r="G4398" s="22">
        <f>IF(VLOOKUP(F4397,city!$A$4:$H$352,8,FALSE)&gt;G4397,G4397+1,1)</f>
        <v>9</v>
      </c>
    </row>
    <row r="4399" spans="1:7" x14ac:dyDescent="0.15">
      <c r="A4399" s="23">
        <f t="shared" si="206"/>
        <v>125910</v>
      </c>
      <c r="B4399" s="24">
        <v>1</v>
      </c>
      <c r="C4399" s="28" t="str">
        <f>"jingdian/"&amp;VLOOKUP(E4399,city!$D$4:$P$352,12,FALSE)&amp;"/"&amp;VLOOKUP(E4399,city!$D$4:$P$352,13,FALSE)&amp;"/"&amp;IF(G4399&lt;11,"jd",IF(G4399&lt;16,"tc","cs"))&amp;"/"&amp;IF(G4399&lt;11,G4399,IF(G4399&lt;16,G4399-10,G4399-15))&amp;".jpg"</f>
        <v>jingdian/shanxi2/weinan/jd/10.jpg</v>
      </c>
      <c r="D4399" s="23">
        <f t="shared" si="207"/>
        <v>1</v>
      </c>
      <c r="E4399" s="2" t="str">
        <f>VLOOKUP(F4399,city!$A$4:$D$352,4,FALSE)</f>
        <v>渭南</v>
      </c>
      <c r="F4399" s="22">
        <f t="shared" si="205"/>
        <v>259</v>
      </c>
      <c r="G4399" s="22">
        <f>IF(VLOOKUP(F4398,city!$A$4:$H$352,8,FALSE)&gt;G4398,G4398+1,1)</f>
        <v>10</v>
      </c>
    </row>
    <row r="4400" spans="1:7" x14ac:dyDescent="0.15">
      <c r="A4400" s="23">
        <f t="shared" si="206"/>
        <v>125951</v>
      </c>
      <c r="B4400" s="24">
        <v>2</v>
      </c>
      <c r="C4400" s="28" t="str">
        <f>"jingdian/"&amp;VLOOKUP(E4400,city!$D$4:$P$352,12,FALSE)&amp;"/"&amp;VLOOKUP(E4400,city!$D$4:$P$352,13,FALSE)&amp;"/"&amp;IF(G4400&lt;11,"jd",IF(G4400&lt;16,"tc","cs"))&amp;"/"&amp;IF(G4400&lt;11,G4400,IF(G4400&lt;16,G4400-10,G4400-15))&amp;".jpg"</f>
        <v>jingdian/shanxi2/weinan/tc/1.jpg</v>
      </c>
      <c r="D4400" s="23">
        <f t="shared" si="207"/>
        <v>2</v>
      </c>
      <c r="E4400" s="2" t="str">
        <f>VLOOKUP(F4400,city!$A$4:$D$352,4,FALSE)</f>
        <v>渭南</v>
      </c>
      <c r="F4400" s="22">
        <f t="shared" si="205"/>
        <v>259</v>
      </c>
      <c r="G4400" s="22">
        <f>IF(VLOOKUP(F4399,city!$A$4:$H$352,8,FALSE)&gt;G4399,G4399+1,1)</f>
        <v>11</v>
      </c>
    </row>
    <row r="4401" spans="1:7" x14ac:dyDescent="0.15">
      <c r="A4401" s="23">
        <f t="shared" si="206"/>
        <v>125952</v>
      </c>
      <c r="B4401" s="24">
        <v>4</v>
      </c>
      <c r="C4401" s="28" t="str">
        <f>"jingdian/"&amp;VLOOKUP(E4401,city!$D$4:$P$352,12,FALSE)&amp;"/"&amp;VLOOKUP(E4401,city!$D$4:$P$352,13,FALSE)&amp;"/"&amp;IF(G4401&lt;11,"jd",IF(G4401&lt;16,"tc","cs"))&amp;"/"&amp;IF(G4401&lt;11,G4401,IF(G4401&lt;16,G4401-10,G4401-15))&amp;".jpg"</f>
        <v>jingdian/shanxi2/weinan/tc/2.jpg</v>
      </c>
      <c r="D4401" s="23">
        <f t="shared" si="207"/>
        <v>2</v>
      </c>
      <c r="E4401" s="2" t="str">
        <f>VLOOKUP(F4401,city!$A$4:$D$352,4,FALSE)</f>
        <v>渭南</v>
      </c>
      <c r="F4401" s="22">
        <f t="shared" si="205"/>
        <v>259</v>
      </c>
      <c r="G4401" s="22">
        <f>IF(VLOOKUP(F4400,city!$A$4:$H$352,8,FALSE)&gt;G4400,G4400+1,1)</f>
        <v>12</v>
      </c>
    </row>
    <row r="4402" spans="1:7" x14ac:dyDescent="0.15">
      <c r="A4402" s="23">
        <f t="shared" si="206"/>
        <v>125953</v>
      </c>
      <c r="B4402" s="24">
        <v>4</v>
      </c>
      <c r="C4402" s="28" t="str">
        <f>"jingdian/"&amp;VLOOKUP(E4402,city!$D$4:$P$352,12,FALSE)&amp;"/"&amp;VLOOKUP(E4402,city!$D$4:$P$352,13,FALSE)&amp;"/"&amp;IF(G4402&lt;11,"jd",IF(G4402&lt;16,"tc","cs"))&amp;"/"&amp;IF(G4402&lt;11,G4402,IF(G4402&lt;16,G4402-10,G4402-15))&amp;".jpg"</f>
        <v>jingdian/shanxi2/weinan/tc/3.jpg</v>
      </c>
      <c r="D4402" s="23">
        <f t="shared" si="207"/>
        <v>2</v>
      </c>
      <c r="E4402" s="2" t="str">
        <f>VLOOKUP(F4402,city!$A$4:$D$352,4,FALSE)</f>
        <v>渭南</v>
      </c>
      <c r="F4402" s="22">
        <f t="shared" si="205"/>
        <v>259</v>
      </c>
      <c r="G4402" s="22">
        <f>IF(VLOOKUP(F4401,city!$A$4:$H$352,8,FALSE)&gt;G4401,G4401+1,1)</f>
        <v>13</v>
      </c>
    </row>
    <row r="4403" spans="1:7" x14ac:dyDescent="0.15">
      <c r="A4403" s="23">
        <f t="shared" si="206"/>
        <v>125954</v>
      </c>
      <c r="B4403" s="24">
        <v>4</v>
      </c>
      <c r="C4403" s="28" t="str">
        <f>"jingdian/"&amp;VLOOKUP(E4403,city!$D$4:$P$352,12,FALSE)&amp;"/"&amp;VLOOKUP(E4403,city!$D$4:$P$352,13,FALSE)&amp;"/"&amp;IF(G4403&lt;11,"jd",IF(G4403&lt;16,"tc","cs"))&amp;"/"&amp;IF(G4403&lt;11,G4403,IF(G4403&lt;16,G4403-10,G4403-15))&amp;".jpg"</f>
        <v>jingdian/shanxi2/weinan/tc/4.jpg</v>
      </c>
      <c r="D4403" s="23">
        <f t="shared" si="207"/>
        <v>2</v>
      </c>
      <c r="E4403" s="2" t="str">
        <f>VLOOKUP(F4403,city!$A$4:$D$352,4,FALSE)</f>
        <v>渭南</v>
      </c>
      <c r="F4403" s="22">
        <f t="shared" si="205"/>
        <v>259</v>
      </c>
      <c r="G4403" s="22">
        <f>IF(VLOOKUP(F4402,city!$A$4:$H$352,8,FALSE)&gt;G4402,G4402+1,1)</f>
        <v>14</v>
      </c>
    </row>
    <row r="4404" spans="1:7" x14ac:dyDescent="0.15">
      <c r="A4404" s="23">
        <f t="shared" si="206"/>
        <v>125955</v>
      </c>
      <c r="B4404" s="24">
        <v>2</v>
      </c>
      <c r="C4404" s="28" t="str">
        <f>"jingdian/"&amp;VLOOKUP(E4404,city!$D$4:$P$352,12,FALSE)&amp;"/"&amp;VLOOKUP(E4404,city!$D$4:$P$352,13,FALSE)&amp;"/"&amp;IF(G4404&lt;11,"jd",IF(G4404&lt;16,"tc","cs"))&amp;"/"&amp;IF(G4404&lt;11,G4404,IF(G4404&lt;16,G4404-10,G4404-15))&amp;".jpg"</f>
        <v>jingdian/shanxi2/weinan/tc/5.jpg</v>
      </c>
      <c r="D4404" s="23">
        <f t="shared" si="207"/>
        <v>2</v>
      </c>
      <c r="E4404" s="2" t="str">
        <f>VLOOKUP(F4404,city!$A$4:$D$352,4,FALSE)</f>
        <v>渭南</v>
      </c>
      <c r="F4404" s="22">
        <f t="shared" si="205"/>
        <v>259</v>
      </c>
      <c r="G4404" s="22">
        <f>IF(VLOOKUP(F4403,city!$A$4:$H$352,8,FALSE)&gt;G4403,G4403+1,1)</f>
        <v>15</v>
      </c>
    </row>
    <row r="4405" spans="1:7" x14ac:dyDescent="0.15">
      <c r="A4405" s="23">
        <f t="shared" si="206"/>
        <v>125981</v>
      </c>
      <c r="B4405" s="24">
        <v>2</v>
      </c>
      <c r="C4405" s="28" t="str">
        <f>"jingdian/"&amp;VLOOKUP(E4405,city!$D$4:$P$352,12,FALSE)&amp;"/"&amp;VLOOKUP(E4405,city!$D$4:$P$352,13,FALSE)&amp;"/"&amp;IF(G4405&lt;11,"jd",IF(G4405&lt;16,"tc","cs"))&amp;"/"&amp;IF(G4405&lt;11,G4405,IF(G4405&lt;16,G4405-10,G4405-15))&amp;".jpg"</f>
        <v>jingdian/shanxi2/weinan/cs/1.jpg</v>
      </c>
      <c r="D4405" s="23">
        <f t="shared" si="207"/>
        <v>3</v>
      </c>
      <c r="E4405" s="2" t="str">
        <f>VLOOKUP(F4405,city!$A$4:$D$352,4,FALSE)</f>
        <v>渭南</v>
      </c>
      <c r="F4405" s="22">
        <f t="shared" ref="F4405:F4468" si="208">IF(G4405&gt;G4404,F4404,F4404+1)</f>
        <v>259</v>
      </c>
      <c r="G4405" s="22">
        <f>IF(VLOOKUP(F4404,city!$A$4:$H$352,8,FALSE)&gt;G4404,G4404+1,1)</f>
        <v>16</v>
      </c>
    </row>
    <row r="4406" spans="1:7" x14ac:dyDescent="0.15">
      <c r="A4406" s="23">
        <f t="shared" si="206"/>
        <v>125982</v>
      </c>
      <c r="B4406" s="24">
        <v>2</v>
      </c>
      <c r="C4406" s="28" t="str">
        <f>"jingdian/"&amp;VLOOKUP(E4406,city!$D$4:$P$352,12,FALSE)&amp;"/"&amp;VLOOKUP(E4406,city!$D$4:$P$352,13,FALSE)&amp;"/"&amp;IF(G4406&lt;11,"jd",IF(G4406&lt;16,"tc","cs"))&amp;"/"&amp;IF(G4406&lt;11,G4406,IF(G4406&lt;16,G4406-10,G4406-15))&amp;".jpg"</f>
        <v>jingdian/shanxi2/weinan/cs/2.jpg</v>
      </c>
      <c r="D4406" s="23">
        <f t="shared" si="207"/>
        <v>3</v>
      </c>
      <c r="E4406" s="2" t="str">
        <f>VLOOKUP(F4406,city!$A$4:$D$352,4,FALSE)</f>
        <v>渭南</v>
      </c>
      <c r="F4406" s="22">
        <f t="shared" si="208"/>
        <v>259</v>
      </c>
      <c r="G4406" s="22">
        <f>IF(VLOOKUP(F4405,city!$A$4:$H$352,8,FALSE)&gt;G4405,G4405+1,1)</f>
        <v>17</v>
      </c>
    </row>
    <row r="4407" spans="1:7" x14ac:dyDescent="0.15">
      <c r="A4407" s="23">
        <f t="shared" si="206"/>
        <v>126001</v>
      </c>
      <c r="B4407" s="24">
        <v>1</v>
      </c>
      <c r="C4407" s="28" t="str">
        <f>"jingdian/"&amp;VLOOKUP(E4407,city!$D$4:$P$352,12,FALSE)&amp;"/"&amp;VLOOKUP(E4407,city!$D$4:$P$352,13,FALSE)&amp;"/"&amp;IF(G4407&lt;11,"jd",IF(G4407&lt;16,"tc","cs"))&amp;"/"&amp;IF(G4407&lt;11,G4407,IF(G4407&lt;16,G4407-10,G4407-15))&amp;".jpg"</f>
        <v>jingdian/shanxi2/yanan/jd/1.jpg</v>
      </c>
      <c r="D4407" s="23">
        <f t="shared" si="207"/>
        <v>1</v>
      </c>
      <c r="E4407" s="2" t="str">
        <f>VLOOKUP(F4407,city!$A$4:$D$352,4,FALSE)</f>
        <v>延安</v>
      </c>
      <c r="F4407" s="22">
        <f t="shared" si="208"/>
        <v>260</v>
      </c>
      <c r="G4407" s="22">
        <f>IF(VLOOKUP(F4406,city!$A$4:$H$352,8,FALSE)&gt;G4406,G4406+1,1)</f>
        <v>1</v>
      </c>
    </row>
    <row r="4408" spans="1:7" x14ac:dyDescent="0.15">
      <c r="A4408" s="23">
        <f t="shared" si="206"/>
        <v>126002</v>
      </c>
      <c r="B4408" s="24">
        <v>1</v>
      </c>
      <c r="C4408" s="28" t="str">
        <f>"jingdian/"&amp;VLOOKUP(E4408,city!$D$4:$P$352,12,FALSE)&amp;"/"&amp;VLOOKUP(E4408,city!$D$4:$P$352,13,FALSE)&amp;"/"&amp;IF(G4408&lt;11,"jd",IF(G4408&lt;16,"tc","cs"))&amp;"/"&amp;IF(G4408&lt;11,G4408,IF(G4408&lt;16,G4408-10,G4408-15))&amp;".jpg"</f>
        <v>jingdian/shanxi2/yanan/jd/2.jpg</v>
      </c>
      <c r="D4408" s="23">
        <f t="shared" si="207"/>
        <v>1</v>
      </c>
      <c r="E4408" s="2" t="str">
        <f>VLOOKUP(F4408,city!$A$4:$D$352,4,FALSE)</f>
        <v>延安</v>
      </c>
      <c r="F4408" s="22">
        <f t="shared" si="208"/>
        <v>260</v>
      </c>
      <c r="G4408" s="22">
        <f>IF(VLOOKUP(F4407,city!$A$4:$H$352,8,FALSE)&gt;G4407,G4407+1,1)</f>
        <v>2</v>
      </c>
    </row>
    <row r="4409" spans="1:7" x14ac:dyDescent="0.15">
      <c r="A4409" s="23">
        <f t="shared" si="206"/>
        <v>126003</v>
      </c>
      <c r="B4409" s="24">
        <v>1</v>
      </c>
      <c r="C4409" s="28" t="str">
        <f>"jingdian/"&amp;VLOOKUP(E4409,city!$D$4:$P$352,12,FALSE)&amp;"/"&amp;VLOOKUP(E4409,city!$D$4:$P$352,13,FALSE)&amp;"/"&amp;IF(G4409&lt;11,"jd",IF(G4409&lt;16,"tc","cs"))&amp;"/"&amp;IF(G4409&lt;11,G4409,IF(G4409&lt;16,G4409-10,G4409-15))&amp;".jpg"</f>
        <v>jingdian/shanxi2/yanan/jd/3.jpg</v>
      </c>
      <c r="D4409" s="23">
        <f t="shared" si="207"/>
        <v>1</v>
      </c>
      <c r="E4409" s="2" t="str">
        <f>VLOOKUP(F4409,city!$A$4:$D$352,4,FALSE)</f>
        <v>延安</v>
      </c>
      <c r="F4409" s="22">
        <f t="shared" si="208"/>
        <v>260</v>
      </c>
      <c r="G4409" s="22">
        <f>IF(VLOOKUP(F4408,city!$A$4:$H$352,8,FALSE)&gt;G4408,G4408+1,1)</f>
        <v>3</v>
      </c>
    </row>
    <row r="4410" spans="1:7" x14ac:dyDescent="0.15">
      <c r="A4410" s="23">
        <f t="shared" si="206"/>
        <v>126004</v>
      </c>
      <c r="B4410" s="24">
        <v>1</v>
      </c>
      <c r="C4410" s="28" t="str">
        <f>"jingdian/"&amp;VLOOKUP(E4410,city!$D$4:$P$352,12,FALSE)&amp;"/"&amp;VLOOKUP(E4410,city!$D$4:$P$352,13,FALSE)&amp;"/"&amp;IF(G4410&lt;11,"jd",IF(G4410&lt;16,"tc","cs"))&amp;"/"&amp;IF(G4410&lt;11,G4410,IF(G4410&lt;16,G4410-10,G4410-15))&amp;".jpg"</f>
        <v>jingdian/shanxi2/yanan/jd/4.jpg</v>
      </c>
      <c r="D4410" s="23">
        <f t="shared" si="207"/>
        <v>1</v>
      </c>
      <c r="E4410" s="2" t="str">
        <f>VLOOKUP(F4410,city!$A$4:$D$352,4,FALSE)</f>
        <v>延安</v>
      </c>
      <c r="F4410" s="22">
        <f t="shared" si="208"/>
        <v>260</v>
      </c>
      <c r="G4410" s="22">
        <f>IF(VLOOKUP(F4409,city!$A$4:$H$352,8,FALSE)&gt;G4409,G4409+1,1)</f>
        <v>4</v>
      </c>
    </row>
    <row r="4411" spans="1:7" x14ac:dyDescent="0.15">
      <c r="A4411" s="23">
        <f t="shared" si="206"/>
        <v>126005</v>
      </c>
      <c r="B4411" s="24">
        <v>1</v>
      </c>
      <c r="C4411" s="28" t="str">
        <f>"jingdian/"&amp;VLOOKUP(E4411,city!$D$4:$P$352,12,FALSE)&amp;"/"&amp;VLOOKUP(E4411,city!$D$4:$P$352,13,FALSE)&amp;"/"&amp;IF(G4411&lt;11,"jd",IF(G4411&lt;16,"tc","cs"))&amp;"/"&amp;IF(G4411&lt;11,G4411,IF(G4411&lt;16,G4411-10,G4411-15))&amp;".jpg"</f>
        <v>jingdian/shanxi2/yanan/jd/5.jpg</v>
      </c>
      <c r="D4411" s="23">
        <f t="shared" si="207"/>
        <v>1</v>
      </c>
      <c r="E4411" s="2" t="str">
        <f>VLOOKUP(F4411,city!$A$4:$D$352,4,FALSE)</f>
        <v>延安</v>
      </c>
      <c r="F4411" s="22">
        <f t="shared" si="208"/>
        <v>260</v>
      </c>
      <c r="G4411" s="22">
        <f>IF(VLOOKUP(F4410,city!$A$4:$H$352,8,FALSE)&gt;G4410,G4410+1,1)</f>
        <v>5</v>
      </c>
    </row>
    <row r="4412" spans="1:7" x14ac:dyDescent="0.15">
      <c r="A4412" s="23">
        <f t="shared" si="206"/>
        <v>126006</v>
      </c>
      <c r="B4412" s="24">
        <v>1</v>
      </c>
      <c r="C4412" s="28" t="str">
        <f>"jingdian/"&amp;VLOOKUP(E4412,city!$D$4:$P$352,12,FALSE)&amp;"/"&amp;VLOOKUP(E4412,city!$D$4:$P$352,13,FALSE)&amp;"/"&amp;IF(G4412&lt;11,"jd",IF(G4412&lt;16,"tc","cs"))&amp;"/"&amp;IF(G4412&lt;11,G4412,IF(G4412&lt;16,G4412-10,G4412-15))&amp;".jpg"</f>
        <v>jingdian/shanxi2/yanan/jd/6.jpg</v>
      </c>
      <c r="D4412" s="23">
        <f t="shared" si="207"/>
        <v>1</v>
      </c>
      <c r="E4412" s="2" t="str">
        <f>VLOOKUP(F4412,city!$A$4:$D$352,4,FALSE)</f>
        <v>延安</v>
      </c>
      <c r="F4412" s="22">
        <f t="shared" si="208"/>
        <v>260</v>
      </c>
      <c r="G4412" s="22">
        <f>IF(VLOOKUP(F4411,city!$A$4:$H$352,8,FALSE)&gt;G4411,G4411+1,1)</f>
        <v>6</v>
      </c>
    </row>
    <row r="4413" spans="1:7" x14ac:dyDescent="0.15">
      <c r="A4413" s="23">
        <f t="shared" si="206"/>
        <v>126007</v>
      </c>
      <c r="B4413" s="24">
        <v>1</v>
      </c>
      <c r="C4413" s="28" t="str">
        <f>"jingdian/"&amp;VLOOKUP(E4413,city!$D$4:$P$352,12,FALSE)&amp;"/"&amp;VLOOKUP(E4413,city!$D$4:$P$352,13,FALSE)&amp;"/"&amp;IF(G4413&lt;11,"jd",IF(G4413&lt;16,"tc","cs"))&amp;"/"&amp;IF(G4413&lt;11,G4413,IF(G4413&lt;16,G4413-10,G4413-15))&amp;".jpg"</f>
        <v>jingdian/shanxi2/yanan/jd/7.jpg</v>
      </c>
      <c r="D4413" s="23">
        <f t="shared" si="207"/>
        <v>1</v>
      </c>
      <c r="E4413" s="2" t="str">
        <f>VLOOKUP(F4413,city!$A$4:$D$352,4,FALSE)</f>
        <v>延安</v>
      </c>
      <c r="F4413" s="22">
        <f t="shared" si="208"/>
        <v>260</v>
      </c>
      <c r="G4413" s="22">
        <f>IF(VLOOKUP(F4412,city!$A$4:$H$352,8,FALSE)&gt;G4412,G4412+1,1)</f>
        <v>7</v>
      </c>
    </row>
    <row r="4414" spans="1:7" x14ac:dyDescent="0.15">
      <c r="A4414" s="23">
        <f t="shared" si="206"/>
        <v>126008</v>
      </c>
      <c r="B4414" s="24">
        <v>1</v>
      </c>
      <c r="C4414" s="28" t="str">
        <f>"jingdian/"&amp;VLOOKUP(E4414,city!$D$4:$P$352,12,FALSE)&amp;"/"&amp;VLOOKUP(E4414,city!$D$4:$P$352,13,FALSE)&amp;"/"&amp;IF(G4414&lt;11,"jd",IF(G4414&lt;16,"tc","cs"))&amp;"/"&amp;IF(G4414&lt;11,G4414,IF(G4414&lt;16,G4414-10,G4414-15))&amp;".jpg"</f>
        <v>jingdian/shanxi2/yanan/jd/8.jpg</v>
      </c>
      <c r="D4414" s="23">
        <f t="shared" si="207"/>
        <v>1</v>
      </c>
      <c r="E4414" s="2" t="str">
        <f>VLOOKUP(F4414,city!$A$4:$D$352,4,FALSE)</f>
        <v>延安</v>
      </c>
      <c r="F4414" s="22">
        <f t="shared" si="208"/>
        <v>260</v>
      </c>
      <c r="G4414" s="22">
        <f>IF(VLOOKUP(F4413,city!$A$4:$H$352,8,FALSE)&gt;G4413,G4413+1,1)</f>
        <v>8</v>
      </c>
    </row>
    <row r="4415" spans="1:7" x14ac:dyDescent="0.15">
      <c r="A4415" s="23">
        <f t="shared" si="206"/>
        <v>126009</v>
      </c>
      <c r="B4415" s="24">
        <v>1</v>
      </c>
      <c r="C4415" s="28" t="str">
        <f>"jingdian/"&amp;VLOOKUP(E4415,city!$D$4:$P$352,12,FALSE)&amp;"/"&amp;VLOOKUP(E4415,city!$D$4:$P$352,13,FALSE)&amp;"/"&amp;IF(G4415&lt;11,"jd",IF(G4415&lt;16,"tc","cs"))&amp;"/"&amp;IF(G4415&lt;11,G4415,IF(G4415&lt;16,G4415-10,G4415-15))&amp;".jpg"</f>
        <v>jingdian/shanxi2/yanan/jd/9.jpg</v>
      </c>
      <c r="D4415" s="23">
        <f t="shared" si="207"/>
        <v>1</v>
      </c>
      <c r="E4415" s="2" t="str">
        <f>VLOOKUP(F4415,city!$A$4:$D$352,4,FALSE)</f>
        <v>延安</v>
      </c>
      <c r="F4415" s="22">
        <f t="shared" si="208"/>
        <v>260</v>
      </c>
      <c r="G4415" s="22">
        <f>IF(VLOOKUP(F4414,city!$A$4:$H$352,8,FALSE)&gt;G4414,G4414+1,1)</f>
        <v>9</v>
      </c>
    </row>
    <row r="4416" spans="1:7" x14ac:dyDescent="0.15">
      <c r="A4416" s="23">
        <f t="shared" si="206"/>
        <v>126010</v>
      </c>
      <c r="B4416" s="24">
        <v>1</v>
      </c>
      <c r="C4416" s="28" t="str">
        <f>"jingdian/"&amp;VLOOKUP(E4416,city!$D$4:$P$352,12,FALSE)&amp;"/"&amp;VLOOKUP(E4416,city!$D$4:$P$352,13,FALSE)&amp;"/"&amp;IF(G4416&lt;11,"jd",IF(G4416&lt;16,"tc","cs"))&amp;"/"&amp;IF(G4416&lt;11,G4416,IF(G4416&lt;16,G4416-10,G4416-15))&amp;".jpg"</f>
        <v>jingdian/shanxi2/yanan/jd/10.jpg</v>
      </c>
      <c r="D4416" s="23">
        <f t="shared" si="207"/>
        <v>1</v>
      </c>
      <c r="E4416" s="2" t="str">
        <f>VLOOKUP(F4416,city!$A$4:$D$352,4,FALSE)</f>
        <v>延安</v>
      </c>
      <c r="F4416" s="22">
        <f t="shared" si="208"/>
        <v>260</v>
      </c>
      <c r="G4416" s="22">
        <f>IF(VLOOKUP(F4415,city!$A$4:$H$352,8,FALSE)&gt;G4415,G4415+1,1)</f>
        <v>10</v>
      </c>
    </row>
    <row r="4417" spans="1:7" x14ac:dyDescent="0.15">
      <c r="A4417" s="23">
        <f t="shared" si="206"/>
        <v>126051</v>
      </c>
      <c r="B4417" s="24">
        <v>4</v>
      </c>
      <c r="C4417" s="28" t="str">
        <f>"jingdian/"&amp;VLOOKUP(E4417,city!$D$4:$P$352,12,FALSE)&amp;"/"&amp;VLOOKUP(E4417,city!$D$4:$P$352,13,FALSE)&amp;"/"&amp;IF(G4417&lt;11,"jd",IF(G4417&lt;16,"tc","cs"))&amp;"/"&amp;IF(G4417&lt;11,G4417,IF(G4417&lt;16,G4417-10,G4417-15))&amp;".jpg"</f>
        <v>jingdian/shanxi2/yanan/tc/1.jpg</v>
      </c>
      <c r="D4417" s="23">
        <f t="shared" si="207"/>
        <v>2</v>
      </c>
      <c r="E4417" s="2" t="str">
        <f>VLOOKUP(F4417,city!$A$4:$D$352,4,FALSE)</f>
        <v>延安</v>
      </c>
      <c r="F4417" s="22">
        <f t="shared" si="208"/>
        <v>260</v>
      </c>
      <c r="G4417" s="22">
        <f>IF(VLOOKUP(F4416,city!$A$4:$H$352,8,FALSE)&gt;G4416,G4416+1,1)</f>
        <v>11</v>
      </c>
    </row>
    <row r="4418" spans="1:7" x14ac:dyDescent="0.15">
      <c r="A4418" s="23">
        <f t="shared" si="206"/>
        <v>126052</v>
      </c>
      <c r="B4418" s="24">
        <v>3</v>
      </c>
      <c r="C4418" s="28" t="str">
        <f>"jingdian/"&amp;VLOOKUP(E4418,city!$D$4:$P$352,12,FALSE)&amp;"/"&amp;VLOOKUP(E4418,city!$D$4:$P$352,13,FALSE)&amp;"/"&amp;IF(G4418&lt;11,"jd",IF(G4418&lt;16,"tc","cs"))&amp;"/"&amp;IF(G4418&lt;11,G4418,IF(G4418&lt;16,G4418-10,G4418-15))&amp;".jpg"</f>
        <v>jingdian/shanxi2/yanan/tc/2.jpg</v>
      </c>
      <c r="D4418" s="23">
        <f t="shared" si="207"/>
        <v>2</v>
      </c>
      <c r="E4418" s="2" t="str">
        <f>VLOOKUP(F4418,city!$A$4:$D$352,4,FALSE)</f>
        <v>延安</v>
      </c>
      <c r="F4418" s="22">
        <f t="shared" si="208"/>
        <v>260</v>
      </c>
      <c r="G4418" s="22">
        <f>IF(VLOOKUP(F4417,city!$A$4:$H$352,8,FALSE)&gt;G4417,G4417+1,1)</f>
        <v>12</v>
      </c>
    </row>
    <row r="4419" spans="1:7" x14ac:dyDescent="0.15">
      <c r="A4419" s="23">
        <f t="shared" si="206"/>
        <v>126053</v>
      </c>
      <c r="B4419" s="24">
        <v>3</v>
      </c>
      <c r="C4419" s="28" t="str">
        <f>"jingdian/"&amp;VLOOKUP(E4419,city!$D$4:$P$352,12,FALSE)&amp;"/"&amp;VLOOKUP(E4419,city!$D$4:$P$352,13,FALSE)&amp;"/"&amp;IF(G4419&lt;11,"jd",IF(G4419&lt;16,"tc","cs"))&amp;"/"&amp;IF(G4419&lt;11,G4419,IF(G4419&lt;16,G4419-10,G4419-15))&amp;".jpg"</f>
        <v>jingdian/shanxi2/yanan/tc/3.jpg</v>
      </c>
      <c r="D4419" s="23">
        <f t="shared" si="207"/>
        <v>2</v>
      </c>
      <c r="E4419" s="2" t="str">
        <f>VLOOKUP(F4419,city!$A$4:$D$352,4,FALSE)</f>
        <v>延安</v>
      </c>
      <c r="F4419" s="22">
        <f t="shared" si="208"/>
        <v>260</v>
      </c>
      <c r="G4419" s="22">
        <f>IF(VLOOKUP(F4418,city!$A$4:$H$352,8,FALSE)&gt;G4418,G4418+1,1)</f>
        <v>13</v>
      </c>
    </row>
    <row r="4420" spans="1:7" x14ac:dyDescent="0.15">
      <c r="A4420" s="23">
        <f t="shared" si="206"/>
        <v>126054</v>
      </c>
      <c r="B4420" s="24">
        <v>4</v>
      </c>
      <c r="C4420" s="28" t="str">
        <f>"jingdian/"&amp;VLOOKUP(E4420,city!$D$4:$P$352,12,FALSE)&amp;"/"&amp;VLOOKUP(E4420,city!$D$4:$P$352,13,FALSE)&amp;"/"&amp;IF(G4420&lt;11,"jd",IF(G4420&lt;16,"tc","cs"))&amp;"/"&amp;IF(G4420&lt;11,G4420,IF(G4420&lt;16,G4420-10,G4420-15))&amp;".jpg"</f>
        <v>jingdian/shanxi2/yanan/tc/4.jpg</v>
      </c>
      <c r="D4420" s="23">
        <f t="shared" si="207"/>
        <v>2</v>
      </c>
      <c r="E4420" s="2" t="str">
        <f>VLOOKUP(F4420,city!$A$4:$D$352,4,FALSE)</f>
        <v>延安</v>
      </c>
      <c r="F4420" s="22">
        <f t="shared" si="208"/>
        <v>260</v>
      </c>
      <c r="G4420" s="22">
        <f>IF(VLOOKUP(F4419,city!$A$4:$H$352,8,FALSE)&gt;G4419,G4419+1,1)</f>
        <v>14</v>
      </c>
    </row>
    <row r="4421" spans="1:7" x14ac:dyDescent="0.15">
      <c r="A4421" s="23">
        <f t="shared" ref="A4421:A4484" si="209">IF(G4421&lt;11,G4421,IF(G4421&lt;16,G4421+40,G4421+65))+F4421*100+100000</f>
        <v>126055</v>
      </c>
      <c r="B4421" s="24">
        <v>4</v>
      </c>
      <c r="C4421" s="28" t="str">
        <f>"jingdian/"&amp;VLOOKUP(E4421,city!$D$4:$P$352,12,FALSE)&amp;"/"&amp;VLOOKUP(E4421,city!$D$4:$P$352,13,FALSE)&amp;"/"&amp;IF(G4421&lt;11,"jd",IF(G4421&lt;16,"tc","cs"))&amp;"/"&amp;IF(G4421&lt;11,G4421,IF(G4421&lt;16,G4421-10,G4421-15))&amp;".jpg"</f>
        <v>jingdian/shanxi2/yanan/tc/5.jpg</v>
      </c>
      <c r="D4421" s="23">
        <f t="shared" ref="D4421:D4484" si="210">IF(G4421&lt;11,1,IF(G4421&lt;16,2,3))</f>
        <v>2</v>
      </c>
      <c r="E4421" s="2" t="str">
        <f>VLOOKUP(F4421,city!$A$4:$D$352,4,FALSE)</f>
        <v>延安</v>
      </c>
      <c r="F4421" s="22">
        <f t="shared" si="208"/>
        <v>260</v>
      </c>
      <c r="G4421" s="22">
        <f>IF(VLOOKUP(F4420,city!$A$4:$H$352,8,FALSE)&gt;G4420,G4420+1,1)</f>
        <v>15</v>
      </c>
    </row>
    <row r="4422" spans="1:7" x14ac:dyDescent="0.15">
      <c r="A4422" s="23">
        <f t="shared" si="209"/>
        <v>126081</v>
      </c>
      <c r="B4422" s="24">
        <v>3</v>
      </c>
      <c r="C4422" s="28" t="str">
        <f>"jingdian/"&amp;VLOOKUP(E4422,city!$D$4:$P$352,12,FALSE)&amp;"/"&amp;VLOOKUP(E4422,city!$D$4:$P$352,13,FALSE)&amp;"/"&amp;IF(G4422&lt;11,"jd",IF(G4422&lt;16,"tc","cs"))&amp;"/"&amp;IF(G4422&lt;11,G4422,IF(G4422&lt;16,G4422-10,G4422-15))&amp;".jpg"</f>
        <v>jingdian/shanxi2/yanan/cs/1.jpg</v>
      </c>
      <c r="D4422" s="23">
        <f t="shared" si="210"/>
        <v>3</v>
      </c>
      <c r="E4422" s="2" t="str">
        <f>VLOOKUP(F4422,city!$A$4:$D$352,4,FALSE)</f>
        <v>延安</v>
      </c>
      <c r="F4422" s="22">
        <f t="shared" si="208"/>
        <v>260</v>
      </c>
      <c r="G4422" s="22">
        <f>IF(VLOOKUP(F4421,city!$A$4:$H$352,8,FALSE)&gt;G4421,G4421+1,1)</f>
        <v>16</v>
      </c>
    </row>
    <row r="4423" spans="1:7" x14ac:dyDescent="0.15">
      <c r="A4423" s="23">
        <f t="shared" si="209"/>
        <v>126082</v>
      </c>
      <c r="B4423" s="24">
        <v>4</v>
      </c>
      <c r="C4423" s="28" t="str">
        <f>"jingdian/"&amp;VLOOKUP(E4423,city!$D$4:$P$352,12,FALSE)&amp;"/"&amp;VLOOKUP(E4423,city!$D$4:$P$352,13,FALSE)&amp;"/"&amp;IF(G4423&lt;11,"jd",IF(G4423&lt;16,"tc","cs"))&amp;"/"&amp;IF(G4423&lt;11,G4423,IF(G4423&lt;16,G4423-10,G4423-15))&amp;".jpg"</f>
        <v>jingdian/shanxi2/yanan/cs/2.jpg</v>
      </c>
      <c r="D4423" s="23">
        <f t="shared" si="210"/>
        <v>3</v>
      </c>
      <c r="E4423" s="2" t="str">
        <f>VLOOKUP(F4423,city!$A$4:$D$352,4,FALSE)</f>
        <v>延安</v>
      </c>
      <c r="F4423" s="22">
        <f t="shared" si="208"/>
        <v>260</v>
      </c>
      <c r="G4423" s="22">
        <f>IF(VLOOKUP(F4422,city!$A$4:$H$352,8,FALSE)&gt;G4422,G4422+1,1)</f>
        <v>17</v>
      </c>
    </row>
    <row r="4424" spans="1:7" x14ac:dyDescent="0.15">
      <c r="A4424" s="23">
        <f t="shared" si="209"/>
        <v>126101</v>
      </c>
      <c r="B4424" s="24">
        <v>1</v>
      </c>
      <c r="C4424" s="28" t="str">
        <f>"jingdian/"&amp;VLOOKUP(E4424,city!$D$4:$P$352,12,FALSE)&amp;"/"&amp;VLOOKUP(E4424,city!$D$4:$P$352,13,FALSE)&amp;"/"&amp;IF(G4424&lt;11,"jd",IF(G4424&lt;16,"tc","cs"))&amp;"/"&amp;IF(G4424&lt;11,G4424,IF(G4424&lt;16,G4424-10,G4424-15))&amp;".jpg"</f>
        <v>jingdian/shanxi2/hanzhong/jd/1.jpg</v>
      </c>
      <c r="D4424" s="23">
        <f t="shared" si="210"/>
        <v>1</v>
      </c>
      <c r="E4424" s="2" t="str">
        <f>VLOOKUP(F4424,city!$A$4:$D$352,4,FALSE)</f>
        <v>汉中</v>
      </c>
      <c r="F4424" s="22">
        <f t="shared" si="208"/>
        <v>261</v>
      </c>
      <c r="G4424" s="22">
        <f>IF(VLOOKUP(F4423,city!$A$4:$H$352,8,FALSE)&gt;G4423,G4423+1,1)</f>
        <v>1</v>
      </c>
    </row>
    <row r="4425" spans="1:7" x14ac:dyDescent="0.15">
      <c r="A4425" s="23">
        <f t="shared" si="209"/>
        <v>126102</v>
      </c>
      <c r="B4425" s="24">
        <v>1</v>
      </c>
      <c r="C4425" s="28" t="str">
        <f>"jingdian/"&amp;VLOOKUP(E4425,city!$D$4:$P$352,12,FALSE)&amp;"/"&amp;VLOOKUP(E4425,city!$D$4:$P$352,13,FALSE)&amp;"/"&amp;IF(G4425&lt;11,"jd",IF(G4425&lt;16,"tc","cs"))&amp;"/"&amp;IF(G4425&lt;11,G4425,IF(G4425&lt;16,G4425-10,G4425-15))&amp;".jpg"</f>
        <v>jingdian/shanxi2/hanzhong/jd/2.jpg</v>
      </c>
      <c r="D4425" s="23">
        <f t="shared" si="210"/>
        <v>1</v>
      </c>
      <c r="E4425" s="2" t="str">
        <f>VLOOKUP(F4425,city!$A$4:$D$352,4,FALSE)</f>
        <v>汉中</v>
      </c>
      <c r="F4425" s="22">
        <f t="shared" si="208"/>
        <v>261</v>
      </c>
      <c r="G4425" s="22">
        <f>IF(VLOOKUP(F4424,city!$A$4:$H$352,8,FALSE)&gt;G4424,G4424+1,1)</f>
        <v>2</v>
      </c>
    </row>
    <row r="4426" spans="1:7" x14ac:dyDescent="0.15">
      <c r="A4426" s="23">
        <f t="shared" si="209"/>
        <v>126103</v>
      </c>
      <c r="B4426" s="24">
        <v>1</v>
      </c>
      <c r="C4426" s="28" t="str">
        <f>"jingdian/"&amp;VLOOKUP(E4426,city!$D$4:$P$352,12,FALSE)&amp;"/"&amp;VLOOKUP(E4426,city!$D$4:$P$352,13,FALSE)&amp;"/"&amp;IF(G4426&lt;11,"jd",IF(G4426&lt;16,"tc","cs"))&amp;"/"&amp;IF(G4426&lt;11,G4426,IF(G4426&lt;16,G4426-10,G4426-15))&amp;".jpg"</f>
        <v>jingdian/shanxi2/hanzhong/jd/3.jpg</v>
      </c>
      <c r="D4426" s="23">
        <f t="shared" si="210"/>
        <v>1</v>
      </c>
      <c r="E4426" s="2" t="str">
        <f>VLOOKUP(F4426,city!$A$4:$D$352,4,FALSE)</f>
        <v>汉中</v>
      </c>
      <c r="F4426" s="22">
        <f t="shared" si="208"/>
        <v>261</v>
      </c>
      <c r="G4426" s="22">
        <f>IF(VLOOKUP(F4425,city!$A$4:$H$352,8,FALSE)&gt;G4425,G4425+1,1)</f>
        <v>3</v>
      </c>
    </row>
    <row r="4427" spans="1:7" x14ac:dyDescent="0.15">
      <c r="A4427" s="23">
        <f t="shared" si="209"/>
        <v>126104</v>
      </c>
      <c r="B4427" s="24">
        <v>1</v>
      </c>
      <c r="C4427" s="28" t="str">
        <f>"jingdian/"&amp;VLOOKUP(E4427,city!$D$4:$P$352,12,FALSE)&amp;"/"&amp;VLOOKUP(E4427,city!$D$4:$P$352,13,FALSE)&amp;"/"&amp;IF(G4427&lt;11,"jd",IF(G4427&lt;16,"tc","cs"))&amp;"/"&amp;IF(G4427&lt;11,G4427,IF(G4427&lt;16,G4427-10,G4427-15))&amp;".jpg"</f>
        <v>jingdian/shanxi2/hanzhong/jd/4.jpg</v>
      </c>
      <c r="D4427" s="23">
        <f t="shared" si="210"/>
        <v>1</v>
      </c>
      <c r="E4427" s="2" t="str">
        <f>VLOOKUP(F4427,city!$A$4:$D$352,4,FALSE)</f>
        <v>汉中</v>
      </c>
      <c r="F4427" s="22">
        <f t="shared" si="208"/>
        <v>261</v>
      </c>
      <c r="G4427" s="22">
        <f>IF(VLOOKUP(F4426,city!$A$4:$H$352,8,FALSE)&gt;G4426,G4426+1,1)</f>
        <v>4</v>
      </c>
    </row>
    <row r="4428" spans="1:7" x14ac:dyDescent="0.15">
      <c r="A4428" s="23">
        <f t="shared" si="209"/>
        <v>126105</v>
      </c>
      <c r="B4428" s="24">
        <v>1</v>
      </c>
      <c r="C4428" s="28" t="str">
        <f>"jingdian/"&amp;VLOOKUP(E4428,city!$D$4:$P$352,12,FALSE)&amp;"/"&amp;VLOOKUP(E4428,city!$D$4:$P$352,13,FALSE)&amp;"/"&amp;IF(G4428&lt;11,"jd",IF(G4428&lt;16,"tc","cs"))&amp;"/"&amp;IF(G4428&lt;11,G4428,IF(G4428&lt;16,G4428-10,G4428-15))&amp;".jpg"</f>
        <v>jingdian/shanxi2/hanzhong/jd/5.jpg</v>
      </c>
      <c r="D4428" s="23">
        <f t="shared" si="210"/>
        <v>1</v>
      </c>
      <c r="E4428" s="2" t="str">
        <f>VLOOKUP(F4428,city!$A$4:$D$352,4,FALSE)</f>
        <v>汉中</v>
      </c>
      <c r="F4428" s="22">
        <f t="shared" si="208"/>
        <v>261</v>
      </c>
      <c r="G4428" s="22">
        <f>IF(VLOOKUP(F4427,city!$A$4:$H$352,8,FALSE)&gt;G4427,G4427+1,1)</f>
        <v>5</v>
      </c>
    </row>
    <row r="4429" spans="1:7" x14ac:dyDescent="0.15">
      <c r="A4429" s="23">
        <f t="shared" si="209"/>
        <v>126106</v>
      </c>
      <c r="B4429" s="24">
        <v>1</v>
      </c>
      <c r="C4429" s="28" t="str">
        <f>"jingdian/"&amp;VLOOKUP(E4429,city!$D$4:$P$352,12,FALSE)&amp;"/"&amp;VLOOKUP(E4429,city!$D$4:$P$352,13,FALSE)&amp;"/"&amp;IF(G4429&lt;11,"jd",IF(G4429&lt;16,"tc","cs"))&amp;"/"&amp;IF(G4429&lt;11,G4429,IF(G4429&lt;16,G4429-10,G4429-15))&amp;".jpg"</f>
        <v>jingdian/shanxi2/hanzhong/jd/6.jpg</v>
      </c>
      <c r="D4429" s="23">
        <f t="shared" si="210"/>
        <v>1</v>
      </c>
      <c r="E4429" s="2" t="str">
        <f>VLOOKUP(F4429,city!$A$4:$D$352,4,FALSE)</f>
        <v>汉中</v>
      </c>
      <c r="F4429" s="22">
        <f t="shared" si="208"/>
        <v>261</v>
      </c>
      <c r="G4429" s="22">
        <f>IF(VLOOKUP(F4428,city!$A$4:$H$352,8,FALSE)&gt;G4428,G4428+1,1)</f>
        <v>6</v>
      </c>
    </row>
    <row r="4430" spans="1:7" x14ac:dyDescent="0.15">
      <c r="A4430" s="23">
        <f t="shared" si="209"/>
        <v>126107</v>
      </c>
      <c r="B4430" s="24">
        <v>1</v>
      </c>
      <c r="C4430" s="28" t="str">
        <f>"jingdian/"&amp;VLOOKUP(E4430,city!$D$4:$P$352,12,FALSE)&amp;"/"&amp;VLOOKUP(E4430,city!$D$4:$P$352,13,FALSE)&amp;"/"&amp;IF(G4430&lt;11,"jd",IF(G4430&lt;16,"tc","cs"))&amp;"/"&amp;IF(G4430&lt;11,G4430,IF(G4430&lt;16,G4430-10,G4430-15))&amp;".jpg"</f>
        <v>jingdian/shanxi2/hanzhong/jd/7.jpg</v>
      </c>
      <c r="D4430" s="23">
        <f t="shared" si="210"/>
        <v>1</v>
      </c>
      <c r="E4430" s="2" t="str">
        <f>VLOOKUP(F4430,city!$A$4:$D$352,4,FALSE)</f>
        <v>汉中</v>
      </c>
      <c r="F4430" s="22">
        <f t="shared" si="208"/>
        <v>261</v>
      </c>
      <c r="G4430" s="22">
        <f>IF(VLOOKUP(F4429,city!$A$4:$H$352,8,FALSE)&gt;G4429,G4429+1,1)</f>
        <v>7</v>
      </c>
    </row>
    <row r="4431" spans="1:7" x14ac:dyDescent="0.15">
      <c r="A4431" s="23">
        <f t="shared" si="209"/>
        <v>126108</v>
      </c>
      <c r="B4431" s="24">
        <v>1</v>
      </c>
      <c r="C4431" s="28" t="str">
        <f>"jingdian/"&amp;VLOOKUP(E4431,city!$D$4:$P$352,12,FALSE)&amp;"/"&amp;VLOOKUP(E4431,city!$D$4:$P$352,13,FALSE)&amp;"/"&amp;IF(G4431&lt;11,"jd",IF(G4431&lt;16,"tc","cs"))&amp;"/"&amp;IF(G4431&lt;11,G4431,IF(G4431&lt;16,G4431-10,G4431-15))&amp;".jpg"</f>
        <v>jingdian/shanxi2/hanzhong/jd/8.jpg</v>
      </c>
      <c r="D4431" s="23">
        <f t="shared" si="210"/>
        <v>1</v>
      </c>
      <c r="E4431" s="2" t="str">
        <f>VLOOKUP(F4431,city!$A$4:$D$352,4,FALSE)</f>
        <v>汉中</v>
      </c>
      <c r="F4431" s="22">
        <f t="shared" si="208"/>
        <v>261</v>
      </c>
      <c r="G4431" s="22">
        <f>IF(VLOOKUP(F4430,city!$A$4:$H$352,8,FALSE)&gt;G4430,G4430+1,1)</f>
        <v>8</v>
      </c>
    </row>
    <row r="4432" spans="1:7" x14ac:dyDescent="0.15">
      <c r="A4432" s="23">
        <f t="shared" si="209"/>
        <v>126109</v>
      </c>
      <c r="B4432" s="24">
        <v>1</v>
      </c>
      <c r="C4432" s="28" t="str">
        <f>"jingdian/"&amp;VLOOKUP(E4432,city!$D$4:$P$352,12,FALSE)&amp;"/"&amp;VLOOKUP(E4432,city!$D$4:$P$352,13,FALSE)&amp;"/"&amp;IF(G4432&lt;11,"jd",IF(G4432&lt;16,"tc","cs"))&amp;"/"&amp;IF(G4432&lt;11,G4432,IF(G4432&lt;16,G4432-10,G4432-15))&amp;".jpg"</f>
        <v>jingdian/shanxi2/hanzhong/jd/9.jpg</v>
      </c>
      <c r="D4432" s="23">
        <f t="shared" si="210"/>
        <v>1</v>
      </c>
      <c r="E4432" s="2" t="str">
        <f>VLOOKUP(F4432,city!$A$4:$D$352,4,FALSE)</f>
        <v>汉中</v>
      </c>
      <c r="F4432" s="22">
        <f t="shared" si="208"/>
        <v>261</v>
      </c>
      <c r="G4432" s="22">
        <f>IF(VLOOKUP(F4431,city!$A$4:$H$352,8,FALSE)&gt;G4431,G4431+1,1)</f>
        <v>9</v>
      </c>
    </row>
    <row r="4433" spans="1:7" x14ac:dyDescent="0.15">
      <c r="A4433" s="23">
        <f t="shared" si="209"/>
        <v>126110</v>
      </c>
      <c r="B4433" s="24">
        <v>1</v>
      </c>
      <c r="C4433" s="28" t="str">
        <f>"jingdian/"&amp;VLOOKUP(E4433,city!$D$4:$P$352,12,FALSE)&amp;"/"&amp;VLOOKUP(E4433,city!$D$4:$P$352,13,FALSE)&amp;"/"&amp;IF(G4433&lt;11,"jd",IF(G4433&lt;16,"tc","cs"))&amp;"/"&amp;IF(G4433&lt;11,G4433,IF(G4433&lt;16,G4433-10,G4433-15))&amp;".jpg"</f>
        <v>jingdian/shanxi2/hanzhong/jd/10.jpg</v>
      </c>
      <c r="D4433" s="23">
        <f t="shared" si="210"/>
        <v>1</v>
      </c>
      <c r="E4433" s="2" t="str">
        <f>VLOOKUP(F4433,city!$A$4:$D$352,4,FALSE)</f>
        <v>汉中</v>
      </c>
      <c r="F4433" s="22">
        <f t="shared" si="208"/>
        <v>261</v>
      </c>
      <c r="G4433" s="22">
        <f>IF(VLOOKUP(F4432,city!$A$4:$H$352,8,FALSE)&gt;G4432,G4432+1,1)</f>
        <v>10</v>
      </c>
    </row>
    <row r="4434" spans="1:7" x14ac:dyDescent="0.15">
      <c r="A4434" s="23">
        <f t="shared" si="209"/>
        <v>126151</v>
      </c>
      <c r="B4434" s="24">
        <v>3</v>
      </c>
      <c r="C4434" s="28" t="str">
        <f>"jingdian/"&amp;VLOOKUP(E4434,city!$D$4:$P$352,12,FALSE)&amp;"/"&amp;VLOOKUP(E4434,city!$D$4:$P$352,13,FALSE)&amp;"/"&amp;IF(G4434&lt;11,"jd",IF(G4434&lt;16,"tc","cs"))&amp;"/"&amp;IF(G4434&lt;11,G4434,IF(G4434&lt;16,G4434-10,G4434-15))&amp;".jpg"</f>
        <v>jingdian/shanxi2/hanzhong/tc/1.jpg</v>
      </c>
      <c r="D4434" s="23">
        <f t="shared" si="210"/>
        <v>2</v>
      </c>
      <c r="E4434" s="2" t="str">
        <f>VLOOKUP(F4434,city!$A$4:$D$352,4,FALSE)</f>
        <v>汉中</v>
      </c>
      <c r="F4434" s="22">
        <f t="shared" si="208"/>
        <v>261</v>
      </c>
      <c r="G4434" s="22">
        <f>IF(VLOOKUP(F4433,city!$A$4:$H$352,8,FALSE)&gt;G4433,G4433+1,1)</f>
        <v>11</v>
      </c>
    </row>
    <row r="4435" spans="1:7" x14ac:dyDescent="0.15">
      <c r="A4435" s="23">
        <f t="shared" si="209"/>
        <v>126152</v>
      </c>
      <c r="B4435" s="24">
        <v>3</v>
      </c>
      <c r="C4435" s="28" t="str">
        <f>"jingdian/"&amp;VLOOKUP(E4435,city!$D$4:$P$352,12,FALSE)&amp;"/"&amp;VLOOKUP(E4435,city!$D$4:$P$352,13,FALSE)&amp;"/"&amp;IF(G4435&lt;11,"jd",IF(G4435&lt;16,"tc","cs"))&amp;"/"&amp;IF(G4435&lt;11,G4435,IF(G4435&lt;16,G4435-10,G4435-15))&amp;".jpg"</f>
        <v>jingdian/shanxi2/hanzhong/tc/2.jpg</v>
      </c>
      <c r="D4435" s="23">
        <f t="shared" si="210"/>
        <v>2</v>
      </c>
      <c r="E4435" s="2" t="str">
        <f>VLOOKUP(F4435,city!$A$4:$D$352,4,FALSE)</f>
        <v>汉中</v>
      </c>
      <c r="F4435" s="22">
        <f t="shared" si="208"/>
        <v>261</v>
      </c>
      <c r="G4435" s="22">
        <f>IF(VLOOKUP(F4434,city!$A$4:$H$352,8,FALSE)&gt;G4434,G4434+1,1)</f>
        <v>12</v>
      </c>
    </row>
    <row r="4436" spans="1:7" x14ac:dyDescent="0.15">
      <c r="A4436" s="23">
        <f t="shared" si="209"/>
        <v>126153</v>
      </c>
      <c r="B4436" s="24">
        <v>5</v>
      </c>
      <c r="C4436" s="28" t="str">
        <f>"jingdian/"&amp;VLOOKUP(E4436,city!$D$4:$P$352,12,FALSE)&amp;"/"&amp;VLOOKUP(E4436,city!$D$4:$P$352,13,FALSE)&amp;"/"&amp;IF(G4436&lt;11,"jd",IF(G4436&lt;16,"tc","cs"))&amp;"/"&amp;IF(G4436&lt;11,G4436,IF(G4436&lt;16,G4436-10,G4436-15))&amp;".jpg"</f>
        <v>jingdian/shanxi2/hanzhong/tc/3.jpg</v>
      </c>
      <c r="D4436" s="23">
        <f t="shared" si="210"/>
        <v>2</v>
      </c>
      <c r="E4436" s="2" t="str">
        <f>VLOOKUP(F4436,city!$A$4:$D$352,4,FALSE)</f>
        <v>汉中</v>
      </c>
      <c r="F4436" s="22">
        <f t="shared" si="208"/>
        <v>261</v>
      </c>
      <c r="G4436" s="22">
        <f>IF(VLOOKUP(F4435,city!$A$4:$H$352,8,FALSE)&gt;G4435,G4435+1,1)</f>
        <v>13</v>
      </c>
    </row>
    <row r="4437" spans="1:7" x14ac:dyDescent="0.15">
      <c r="A4437" s="23">
        <f t="shared" si="209"/>
        <v>126154</v>
      </c>
      <c r="B4437" s="24">
        <v>5</v>
      </c>
      <c r="C4437" s="28" t="str">
        <f>"jingdian/"&amp;VLOOKUP(E4437,city!$D$4:$P$352,12,FALSE)&amp;"/"&amp;VLOOKUP(E4437,city!$D$4:$P$352,13,FALSE)&amp;"/"&amp;IF(G4437&lt;11,"jd",IF(G4437&lt;16,"tc","cs"))&amp;"/"&amp;IF(G4437&lt;11,G4437,IF(G4437&lt;16,G4437-10,G4437-15))&amp;".jpg"</f>
        <v>jingdian/shanxi2/hanzhong/tc/4.jpg</v>
      </c>
      <c r="D4437" s="23">
        <f t="shared" si="210"/>
        <v>2</v>
      </c>
      <c r="E4437" s="2" t="str">
        <f>VLOOKUP(F4437,city!$A$4:$D$352,4,FALSE)</f>
        <v>汉中</v>
      </c>
      <c r="F4437" s="22">
        <f t="shared" si="208"/>
        <v>261</v>
      </c>
      <c r="G4437" s="22">
        <f>IF(VLOOKUP(F4436,city!$A$4:$H$352,8,FALSE)&gt;G4436,G4436+1,1)</f>
        <v>14</v>
      </c>
    </row>
    <row r="4438" spans="1:7" x14ac:dyDescent="0.15">
      <c r="A4438" s="23">
        <f t="shared" si="209"/>
        <v>126155</v>
      </c>
      <c r="B4438" s="24">
        <v>5</v>
      </c>
      <c r="C4438" s="28" t="str">
        <f>"jingdian/"&amp;VLOOKUP(E4438,city!$D$4:$P$352,12,FALSE)&amp;"/"&amp;VLOOKUP(E4438,city!$D$4:$P$352,13,FALSE)&amp;"/"&amp;IF(G4438&lt;11,"jd",IF(G4438&lt;16,"tc","cs"))&amp;"/"&amp;IF(G4438&lt;11,G4438,IF(G4438&lt;16,G4438-10,G4438-15))&amp;".jpg"</f>
        <v>jingdian/shanxi2/hanzhong/tc/5.jpg</v>
      </c>
      <c r="D4438" s="23">
        <f t="shared" si="210"/>
        <v>2</v>
      </c>
      <c r="E4438" s="2" t="str">
        <f>VLOOKUP(F4438,city!$A$4:$D$352,4,FALSE)</f>
        <v>汉中</v>
      </c>
      <c r="F4438" s="22">
        <f t="shared" si="208"/>
        <v>261</v>
      </c>
      <c r="G4438" s="22">
        <f>IF(VLOOKUP(F4437,city!$A$4:$H$352,8,FALSE)&gt;G4437,G4437+1,1)</f>
        <v>15</v>
      </c>
    </row>
    <row r="4439" spans="1:7" x14ac:dyDescent="0.15">
      <c r="A4439" s="23">
        <f t="shared" si="209"/>
        <v>126181</v>
      </c>
      <c r="B4439" s="24">
        <v>5</v>
      </c>
      <c r="C4439" s="28" t="str">
        <f>"jingdian/"&amp;VLOOKUP(E4439,city!$D$4:$P$352,12,FALSE)&amp;"/"&amp;VLOOKUP(E4439,city!$D$4:$P$352,13,FALSE)&amp;"/"&amp;IF(G4439&lt;11,"jd",IF(G4439&lt;16,"tc","cs"))&amp;"/"&amp;IF(G4439&lt;11,G4439,IF(G4439&lt;16,G4439-10,G4439-15))&amp;".jpg"</f>
        <v>jingdian/shanxi2/hanzhong/cs/1.jpg</v>
      </c>
      <c r="D4439" s="23">
        <f t="shared" si="210"/>
        <v>3</v>
      </c>
      <c r="E4439" s="2" t="str">
        <f>VLOOKUP(F4439,city!$A$4:$D$352,4,FALSE)</f>
        <v>汉中</v>
      </c>
      <c r="F4439" s="22">
        <f t="shared" si="208"/>
        <v>261</v>
      </c>
      <c r="G4439" s="22">
        <f>IF(VLOOKUP(F4438,city!$A$4:$H$352,8,FALSE)&gt;G4438,G4438+1,1)</f>
        <v>16</v>
      </c>
    </row>
    <row r="4440" spans="1:7" x14ac:dyDescent="0.15">
      <c r="A4440" s="23">
        <f t="shared" si="209"/>
        <v>126182</v>
      </c>
      <c r="B4440" s="24">
        <v>2</v>
      </c>
      <c r="C4440" s="28" t="str">
        <f>"jingdian/"&amp;VLOOKUP(E4440,city!$D$4:$P$352,12,FALSE)&amp;"/"&amp;VLOOKUP(E4440,city!$D$4:$P$352,13,FALSE)&amp;"/"&amp;IF(G4440&lt;11,"jd",IF(G4440&lt;16,"tc","cs"))&amp;"/"&amp;IF(G4440&lt;11,G4440,IF(G4440&lt;16,G4440-10,G4440-15))&amp;".jpg"</f>
        <v>jingdian/shanxi2/hanzhong/cs/2.jpg</v>
      </c>
      <c r="D4440" s="23">
        <f t="shared" si="210"/>
        <v>3</v>
      </c>
      <c r="E4440" s="2" t="str">
        <f>VLOOKUP(F4440,city!$A$4:$D$352,4,FALSE)</f>
        <v>汉中</v>
      </c>
      <c r="F4440" s="22">
        <f t="shared" si="208"/>
        <v>261</v>
      </c>
      <c r="G4440" s="22">
        <f>IF(VLOOKUP(F4439,city!$A$4:$H$352,8,FALSE)&gt;G4439,G4439+1,1)</f>
        <v>17</v>
      </c>
    </row>
    <row r="4441" spans="1:7" x14ac:dyDescent="0.15">
      <c r="A4441" s="23">
        <f t="shared" si="209"/>
        <v>126201</v>
      </c>
      <c r="B4441" s="24">
        <v>1</v>
      </c>
      <c r="C4441" s="28" t="str">
        <f>"jingdian/"&amp;VLOOKUP(E4441,city!$D$4:$P$352,12,FALSE)&amp;"/"&amp;VLOOKUP(E4441,city!$D$4:$P$352,13,FALSE)&amp;"/"&amp;IF(G4441&lt;11,"jd",IF(G4441&lt;16,"tc","cs"))&amp;"/"&amp;IF(G4441&lt;11,G4441,IF(G4441&lt;16,G4441-10,G4441-15))&amp;".jpg"</f>
        <v>jingdian/shanxi2/yulin/jd/1.jpg</v>
      </c>
      <c r="D4441" s="23">
        <f t="shared" si="210"/>
        <v>1</v>
      </c>
      <c r="E4441" s="2" t="str">
        <f>VLOOKUP(F4441,city!$A$4:$D$352,4,FALSE)</f>
        <v>榆林</v>
      </c>
      <c r="F4441" s="22">
        <f t="shared" si="208"/>
        <v>262</v>
      </c>
      <c r="G4441" s="22">
        <f>IF(VLOOKUP(F4440,city!$A$4:$H$352,8,FALSE)&gt;G4440,G4440+1,1)</f>
        <v>1</v>
      </c>
    </row>
    <row r="4442" spans="1:7" x14ac:dyDescent="0.15">
      <c r="A4442" s="23">
        <f t="shared" si="209"/>
        <v>126202</v>
      </c>
      <c r="B4442" s="24">
        <v>1</v>
      </c>
      <c r="C4442" s="28" t="str">
        <f>"jingdian/"&amp;VLOOKUP(E4442,city!$D$4:$P$352,12,FALSE)&amp;"/"&amp;VLOOKUP(E4442,city!$D$4:$P$352,13,FALSE)&amp;"/"&amp;IF(G4442&lt;11,"jd",IF(G4442&lt;16,"tc","cs"))&amp;"/"&amp;IF(G4442&lt;11,G4442,IF(G4442&lt;16,G4442-10,G4442-15))&amp;".jpg"</f>
        <v>jingdian/shanxi2/yulin/jd/2.jpg</v>
      </c>
      <c r="D4442" s="23">
        <f t="shared" si="210"/>
        <v>1</v>
      </c>
      <c r="E4442" s="2" t="str">
        <f>VLOOKUP(F4442,city!$A$4:$D$352,4,FALSE)</f>
        <v>榆林</v>
      </c>
      <c r="F4442" s="22">
        <f t="shared" si="208"/>
        <v>262</v>
      </c>
      <c r="G4442" s="22">
        <f>IF(VLOOKUP(F4441,city!$A$4:$H$352,8,FALSE)&gt;G4441,G4441+1,1)</f>
        <v>2</v>
      </c>
    </row>
    <row r="4443" spans="1:7" x14ac:dyDescent="0.15">
      <c r="A4443" s="23">
        <f t="shared" si="209"/>
        <v>126203</v>
      </c>
      <c r="B4443" s="24">
        <v>1</v>
      </c>
      <c r="C4443" s="28" t="str">
        <f>"jingdian/"&amp;VLOOKUP(E4443,city!$D$4:$P$352,12,FALSE)&amp;"/"&amp;VLOOKUP(E4443,city!$D$4:$P$352,13,FALSE)&amp;"/"&amp;IF(G4443&lt;11,"jd",IF(G4443&lt;16,"tc","cs"))&amp;"/"&amp;IF(G4443&lt;11,G4443,IF(G4443&lt;16,G4443-10,G4443-15))&amp;".jpg"</f>
        <v>jingdian/shanxi2/yulin/jd/3.jpg</v>
      </c>
      <c r="D4443" s="23">
        <f t="shared" si="210"/>
        <v>1</v>
      </c>
      <c r="E4443" s="2" t="str">
        <f>VLOOKUP(F4443,city!$A$4:$D$352,4,FALSE)</f>
        <v>榆林</v>
      </c>
      <c r="F4443" s="22">
        <f t="shared" si="208"/>
        <v>262</v>
      </c>
      <c r="G4443" s="22">
        <f>IF(VLOOKUP(F4442,city!$A$4:$H$352,8,FALSE)&gt;G4442,G4442+1,1)</f>
        <v>3</v>
      </c>
    </row>
    <row r="4444" spans="1:7" x14ac:dyDescent="0.15">
      <c r="A4444" s="23">
        <f t="shared" si="209"/>
        <v>126204</v>
      </c>
      <c r="B4444" s="24">
        <v>1</v>
      </c>
      <c r="C4444" s="28" t="str">
        <f>"jingdian/"&amp;VLOOKUP(E4444,city!$D$4:$P$352,12,FALSE)&amp;"/"&amp;VLOOKUP(E4444,city!$D$4:$P$352,13,FALSE)&amp;"/"&amp;IF(G4444&lt;11,"jd",IF(G4444&lt;16,"tc","cs"))&amp;"/"&amp;IF(G4444&lt;11,G4444,IF(G4444&lt;16,G4444-10,G4444-15))&amp;".jpg"</f>
        <v>jingdian/shanxi2/yulin/jd/4.jpg</v>
      </c>
      <c r="D4444" s="23">
        <f t="shared" si="210"/>
        <v>1</v>
      </c>
      <c r="E4444" s="2" t="str">
        <f>VLOOKUP(F4444,city!$A$4:$D$352,4,FALSE)</f>
        <v>榆林</v>
      </c>
      <c r="F4444" s="22">
        <f t="shared" si="208"/>
        <v>262</v>
      </c>
      <c r="G4444" s="22">
        <f>IF(VLOOKUP(F4443,city!$A$4:$H$352,8,FALSE)&gt;G4443,G4443+1,1)</f>
        <v>4</v>
      </c>
    </row>
    <row r="4445" spans="1:7" x14ac:dyDescent="0.15">
      <c r="A4445" s="23">
        <f t="shared" si="209"/>
        <v>126205</v>
      </c>
      <c r="B4445" s="24">
        <v>1</v>
      </c>
      <c r="C4445" s="28" t="str">
        <f>"jingdian/"&amp;VLOOKUP(E4445,city!$D$4:$P$352,12,FALSE)&amp;"/"&amp;VLOOKUP(E4445,city!$D$4:$P$352,13,FALSE)&amp;"/"&amp;IF(G4445&lt;11,"jd",IF(G4445&lt;16,"tc","cs"))&amp;"/"&amp;IF(G4445&lt;11,G4445,IF(G4445&lt;16,G4445-10,G4445-15))&amp;".jpg"</f>
        <v>jingdian/shanxi2/yulin/jd/5.jpg</v>
      </c>
      <c r="D4445" s="23">
        <f t="shared" si="210"/>
        <v>1</v>
      </c>
      <c r="E4445" s="2" t="str">
        <f>VLOOKUP(F4445,city!$A$4:$D$352,4,FALSE)</f>
        <v>榆林</v>
      </c>
      <c r="F4445" s="22">
        <f t="shared" si="208"/>
        <v>262</v>
      </c>
      <c r="G4445" s="22">
        <f>IF(VLOOKUP(F4444,city!$A$4:$H$352,8,FALSE)&gt;G4444,G4444+1,1)</f>
        <v>5</v>
      </c>
    </row>
    <row r="4446" spans="1:7" x14ac:dyDescent="0.15">
      <c r="A4446" s="23">
        <f t="shared" si="209"/>
        <v>126206</v>
      </c>
      <c r="B4446" s="24">
        <v>1</v>
      </c>
      <c r="C4446" s="28" t="str">
        <f>"jingdian/"&amp;VLOOKUP(E4446,city!$D$4:$P$352,12,FALSE)&amp;"/"&amp;VLOOKUP(E4446,city!$D$4:$P$352,13,FALSE)&amp;"/"&amp;IF(G4446&lt;11,"jd",IF(G4446&lt;16,"tc","cs"))&amp;"/"&amp;IF(G4446&lt;11,G4446,IF(G4446&lt;16,G4446-10,G4446-15))&amp;".jpg"</f>
        <v>jingdian/shanxi2/yulin/jd/6.jpg</v>
      </c>
      <c r="D4446" s="23">
        <f t="shared" si="210"/>
        <v>1</v>
      </c>
      <c r="E4446" s="2" t="str">
        <f>VLOOKUP(F4446,city!$A$4:$D$352,4,FALSE)</f>
        <v>榆林</v>
      </c>
      <c r="F4446" s="22">
        <f t="shared" si="208"/>
        <v>262</v>
      </c>
      <c r="G4446" s="22">
        <f>IF(VLOOKUP(F4445,city!$A$4:$H$352,8,FALSE)&gt;G4445,G4445+1,1)</f>
        <v>6</v>
      </c>
    </row>
    <row r="4447" spans="1:7" x14ac:dyDescent="0.15">
      <c r="A4447" s="23">
        <f t="shared" si="209"/>
        <v>126207</v>
      </c>
      <c r="B4447" s="24">
        <v>1</v>
      </c>
      <c r="C4447" s="28" t="str">
        <f>"jingdian/"&amp;VLOOKUP(E4447,city!$D$4:$P$352,12,FALSE)&amp;"/"&amp;VLOOKUP(E4447,city!$D$4:$P$352,13,FALSE)&amp;"/"&amp;IF(G4447&lt;11,"jd",IF(G4447&lt;16,"tc","cs"))&amp;"/"&amp;IF(G4447&lt;11,G4447,IF(G4447&lt;16,G4447-10,G4447-15))&amp;".jpg"</f>
        <v>jingdian/shanxi2/yulin/jd/7.jpg</v>
      </c>
      <c r="D4447" s="23">
        <f t="shared" si="210"/>
        <v>1</v>
      </c>
      <c r="E4447" s="2" t="str">
        <f>VLOOKUP(F4447,city!$A$4:$D$352,4,FALSE)</f>
        <v>榆林</v>
      </c>
      <c r="F4447" s="22">
        <f t="shared" si="208"/>
        <v>262</v>
      </c>
      <c r="G4447" s="22">
        <f>IF(VLOOKUP(F4446,city!$A$4:$H$352,8,FALSE)&gt;G4446,G4446+1,1)</f>
        <v>7</v>
      </c>
    </row>
    <row r="4448" spans="1:7" x14ac:dyDescent="0.15">
      <c r="A4448" s="23">
        <f t="shared" si="209"/>
        <v>126208</v>
      </c>
      <c r="B4448" s="24">
        <v>1</v>
      </c>
      <c r="C4448" s="28" t="str">
        <f>"jingdian/"&amp;VLOOKUP(E4448,city!$D$4:$P$352,12,FALSE)&amp;"/"&amp;VLOOKUP(E4448,city!$D$4:$P$352,13,FALSE)&amp;"/"&amp;IF(G4448&lt;11,"jd",IF(G4448&lt;16,"tc","cs"))&amp;"/"&amp;IF(G4448&lt;11,G4448,IF(G4448&lt;16,G4448-10,G4448-15))&amp;".jpg"</f>
        <v>jingdian/shanxi2/yulin/jd/8.jpg</v>
      </c>
      <c r="D4448" s="23">
        <f t="shared" si="210"/>
        <v>1</v>
      </c>
      <c r="E4448" s="2" t="str">
        <f>VLOOKUP(F4448,city!$A$4:$D$352,4,FALSE)</f>
        <v>榆林</v>
      </c>
      <c r="F4448" s="22">
        <f t="shared" si="208"/>
        <v>262</v>
      </c>
      <c r="G4448" s="22">
        <f>IF(VLOOKUP(F4447,city!$A$4:$H$352,8,FALSE)&gt;G4447,G4447+1,1)</f>
        <v>8</v>
      </c>
    </row>
    <row r="4449" spans="1:7" x14ac:dyDescent="0.15">
      <c r="A4449" s="23">
        <f t="shared" si="209"/>
        <v>126209</v>
      </c>
      <c r="B4449" s="24">
        <v>1</v>
      </c>
      <c r="C4449" s="28" t="str">
        <f>"jingdian/"&amp;VLOOKUP(E4449,city!$D$4:$P$352,12,FALSE)&amp;"/"&amp;VLOOKUP(E4449,city!$D$4:$P$352,13,FALSE)&amp;"/"&amp;IF(G4449&lt;11,"jd",IF(G4449&lt;16,"tc","cs"))&amp;"/"&amp;IF(G4449&lt;11,G4449,IF(G4449&lt;16,G4449-10,G4449-15))&amp;".jpg"</f>
        <v>jingdian/shanxi2/yulin/jd/9.jpg</v>
      </c>
      <c r="D4449" s="23">
        <f t="shared" si="210"/>
        <v>1</v>
      </c>
      <c r="E4449" s="2" t="str">
        <f>VLOOKUP(F4449,city!$A$4:$D$352,4,FALSE)</f>
        <v>榆林</v>
      </c>
      <c r="F4449" s="22">
        <f t="shared" si="208"/>
        <v>262</v>
      </c>
      <c r="G4449" s="22">
        <f>IF(VLOOKUP(F4448,city!$A$4:$H$352,8,FALSE)&gt;G4448,G4448+1,1)</f>
        <v>9</v>
      </c>
    </row>
    <row r="4450" spans="1:7" x14ac:dyDescent="0.15">
      <c r="A4450" s="23">
        <f t="shared" si="209"/>
        <v>126210</v>
      </c>
      <c r="B4450" s="24">
        <v>1</v>
      </c>
      <c r="C4450" s="28" t="str">
        <f>"jingdian/"&amp;VLOOKUP(E4450,city!$D$4:$P$352,12,FALSE)&amp;"/"&amp;VLOOKUP(E4450,city!$D$4:$P$352,13,FALSE)&amp;"/"&amp;IF(G4450&lt;11,"jd",IF(G4450&lt;16,"tc","cs"))&amp;"/"&amp;IF(G4450&lt;11,G4450,IF(G4450&lt;16,G4450-10,G4450-15))&amp;".jpg"</f>
        <v>jingdian/shanxi2/yulin/jd/10.jpg</v>
      </c>
      <c r="D4450" s="23">
        <f t="shared" si="210"/>
        <v>1</v>
      </c>
      <c r="E4450" s="2" t="str">
        <f>VLOOKUP(F4450,city!$A$4:$D$352,4,FALSE)</f>
        <v>榆林</v>
      </c>
      <c r="F4450" s="22">
        <f t="shared" si="208"/>
        <v>262</v>
      </c>
      <c r="G4450" s="22">
        <f>IF(VLOOKUP(F4449,city!$A$4:$H$352,8,FALSE)&gt;G4449,G4449+1,1)</f>
        <v>10</v>
      </c>
    </row>
    <row r="4451" spans="1:7" x14ac:dyDescent="0.15">
      <c r="A4451" s="23">
        <f t="shared" si="209"/>
        <v>126251</v>
      </c>
      <c r="B4451" s="24">
        <v>3</v>
      </c>
      <c r="C4451" s="28" t="str">
        <f>"jingdian/"&amp;VLOOKUP(E4451,city!$D$4:$P$352,12,FALSE)&amp;"/"&amp;VLOOKUP(E4451,city!$D$4:$P$352,13,FALSE)&amp;"/"&amp;IF(G4451&lt;11,"jd",IF(G4451&lt;16,"tc","cs"))&amp;"/"&amp;IF(G4451&lt;11,G4451,IF(G4451&lt;16,G4451-10,G4451-15))&amp;".jpg"</f>
        <v>jingdian/shanxi2/yulin/tc/1.jpg</v>
      </c>
      <c r="D4451" s="23">
        <f t="shared" si="210"/>
        <v>2</v>
      </c>
      <c r="E4451" s="2" t="str">
        <f>VLOOKUP(F4451,city!$A$4:$D$352,4,FALSE)</f>
        <v>榆林</v>
      </c>
      <c r="F4451" s="22">
        <f t="shared" si="208"/>
        <v>262</v>
      </c>
      <c r="G4451" s="22">
        <f>IF(VLOOKUP(F4450,city!$A$4:$H$352,8,FALSE)&gt;G4450,G4450+1,1)</f>
        <v>11</v>
      </c>
    </row>
    <row r="4452" spans="1:7" x14ac:dyDescent="0.15">
      <c r="A4452" s="23">
        <f t="shared" si="209"/>
        <v>126252</v>
      </c>
      <c r="B4452" s="24">
        <v>5</v>
      </c>
      <c r="C4452" s="28" t="str">
        <f>"jingdian/"&amp;VLOOKUP(E4452,city!$D$4:$P$352,12,FALSE)&amp;"/"&amp;VLOOKUP(E4452,city!$D$4:$P$352,13,FALSE)&amp;"/"&amp;IF(G4452&lt;11,"jd",IF(G4452&lt;16,"tc","cs"))&amp;"/"&amp;IF(G4452&lt;11,G4452,IF(G4452&lt;16,G4452-10,G4452-15))&amp;".jpg"</f>
        <v>jingdian/shanxi2/yulin/tc/2.jpg</v>
      </c>
      <c r="D4452" s="23">
        <f t="shared" si="210"/>
        <v>2</v>
      </c>
      <c r="E4452" s="2" t="str">
        <f>VLOOKUP(F4452,city!$A$4:$D$352,4,FALSE)</f>
        <v>榆林</v>
      </c>
      <c r="F4452" s="22">
        <f t="shared" si="208"/>
        <v>262</v>
      </c>
      <c r="G4452" s="22">
        <f>IF(VLOOKUP(F4451,city!$A$4:$H$352,8,FALSE)&gt;G4451,G4451+1,1)</f>
        <v>12</v>
      </c>
    </row>
    <row r="4453" spans="1:7" x14ac:dyDescent="0.15">
      <c r="A4453" s="23">
        <f t="shared" si="209"/>
        <v>126253</v>
      </c>
      <c r="B4453" s="24">
        <v>4</v>
      </c>
      <c r="C4453" s="28" t="str">
        <f>"jingdian/"&amp;VLOOKUP(E4453,city!$D$4:$P$352,12,FALSE)&amp;"/"&amp;VLOOKUP(E4453,city!$D$4:$P$352,13,FALSE)&amp;"/"&amp;IF(G4453&lt;11,"jd",IF(G4453&lt;16,"tc","cs"))&amp;"/"&amp;IF(G4453&lt;11,G4453,IF(G4453&lt;16,G4453-10,G4453-15))&amp;".jpg"</f>
        <v>jingdian/shanxi2/yulin/tc/3.jpg</v>
      </c>
      <c r="D4453" s="23">
        <f t="shared" si="210"/>
        <v>2</v>
      </c>
      <c r="E4453" s="2" t="str">
        <f>VLOOKUP(F4453,city!$A$4:$D$352,4,FALSE)</f>
        <v>榆林</v>
      </c>
      <c r="F4453" s="22">
        <f t="shared" si="208"/>
        <v>262</v>
      </c>
      <c r="G4453" s="22">
        <f>IF(VLOOKUP(F4452,city!$A$4:$H$352,8,FALSE)&gt;G4452,G4452+1,1)</f>
        <v>13</v>
      </c>
    </row>
    <row r="4454" spans="1:7" x14ac:dyDescent="0.15">
      <c r="A4454" s="23">
        <f t="shared" si="209"/>
        <v>126254</v>
      </c>
      <c r="B4454" s="24">
        <v>2</v>
      </c>
      <c r="C4454" s="28" t="str">
        <f>"jingdian/"&amp;VLOOKUP(E4454,city!$D$4:$P$352,12,FALSE)&amp;"/"&amp;VLOOKUP(E4454,city!$D$4:$P$352,13,FALSE)&amp;"/"&amp;IF(G4454&lt;11,"jd",IF(G4454&lt;16,"tc","cs"))&amp;"/"&amp;IF(G4454&lt;11,G4454,IF(G4454&lt;16,G4454-10,G4454-15))&amp;".jpg"</f>
        <v>jingdian/shanxi2/yulin/tc/4.jpg</v>
      </c>
      <c r="D4454" s="23">
        <f t="shared" si="210"/>
        <v>2</v>
      </c>
      <c r="E4454" s="2" t="str">
        <f>VLOOKUP(F4454,city!$A$4:$D$352,4,FALSE)</f>
        <v>榆林</v>
      </c>
      <c r="F4454" s="22">
        <f t="shared" si="208"/>
        <v>262</v>
      </c>
      <c r="G4454" s="22">
        <f>IF(VLOOKUP(F4453,city!$A$4:$H$352,8,FALSE)&gt;G4453,G4453+1,1)</f>
        <v>14</v>
      </c>
    </row>
    <row r="4455" spans="1:7" x14ac:dyDescent="0.15">
      <c r="A4455" s="23">
        <f t="shared" si="209"/>
        <v>126255</v>
      </c>
      <c r="B4455" s="24">
        <v>5</v>
      </c>
      <c r="C4455" s="28" t="str">
        <f>"jingdian/"&amp;VLOOKUP(E4455,city!$D$4:$P$352,12,FALSE)&amp;"/"&amp;VLOOKUP(E4455,city!$D$4:$P$352,13,FALSE)&amp;"/"&amp;IF(G4455&lt;11,"jd",IF(G4455&lt;16,"tc","cs"))&amp;"/"&amp;IF(G4455&lt;11,G4455,IF(G4455&lt;16,G4455-10,G4455-15))&amp;".jpg"</f>
        <v>jingdian/shanxi2/yulin/tc/5.jpg</v>
      </c>
      <c r="D4455" s="23">
        <f t="shared" si="210"/>
        <v>2</v>
      </c>
      <c r="E4455" s="2" t="str">
        <f>VLOOKUP(F4455,city!$A$4:$D$352,4,FALSE)</f>
        <v>榆林</v>
      </c>
      <c r="F4455" s="22">
        <f t="shared" si="208"/>
        <v>262</v>
      </c>
      <c r="G4455" s="22">
        <f>IF(VLOOKUP(F4454,city!$A$4:$H$352,8,FALSE)&gt;G4454,G4454+1,1)</f>
        <v>15</v>
      </c>
    </row>
    <row r="4456" spans="1:7" x14ac:dyDescent="0.15">
      <c r="A4456" s="23">
        <f t="shared" si="209"/>
        <v>126281</v>
      </c>
      <c r="B4456" s="24">
        <v>3</v>
      </c>
      <c r="C4456" s="28" t="str">
        <f>"jingdian/"&amp;VLOOKUP(E4456,city!$D$4:$P$352,12,FALSE)&amp;"/"&amp;VLOOKUP(E4456,city!$D$4:$P$352,13,FALSE)&amp;"/"&amp;IF(G4456&lt;11,"jd",IF(G4456&lt;16,"tc","cs"))&amp;"/"&amp;IF(G4456&lt;11,G4456,IF(G4456&lt;16,G4456-10,G4456-15))&amp;".jpg"</f>
        <v>jingdian/shanxi2/yulin/cs/1.jpg</v>
      </c>
      <c r="D4456" s="23">
        <f t="shared" si="210"/>
        <v>3</v>
      </c>
      <c r="E4456" s="2" t="str">
        <f>VLOOKUP(F4456,city!$A$4:$D$352,4,FALSE)</f>
        <v>榆林</v>
      </c>
      <c r="F4456" s="22">
        <f t="shared" si="208"/>
        <v>262</v>
      </c>
      <c r="G4456" s="22">
        <f>IF(VLOOKUP(F4455,city!$A$4:$H$352,8,FALSE)&gt;G4455,G4455+1,1)</f>
        <v>16</v>
      </c>
    </row>
    <row r="4457" spans="1:7" x14ac:dyDescent="0.15">
      <c r="A4457" s="23">
        <f t="shared" si="209"/>
        <v>126282</v>
      </c>
      <c r="B4457" s="24">
        <v>5</v>
      </c>
      <c r="C4457" s="28" t="str">
        <f>"jingdian/"&amp;VLOOKUP(E4457,city!$D$4:$P$352,12,FALSE)&amp;"/"&amp;VLOOKUP(E4457,city!$D$4:$P$352,13,FALSE)&amp;"/"&amp;IF(G4457&lt;11,"jd",IF(G4457&lt;16,"tc","cs"))&amp;"/"&amp;IF(G4457&lt;11,G4457,IF(G4457&lt;16,G4457-10,G4457-15))&amp;".jpg"</f>
        <v>jingdian/shanxi2/yulin/cs/2.jpg</v>
      </c>
      <c r="D4457" s="23">
        <f t="shared" si="210"/>
        <v>3</v>
      </c>
      <c r="E4457" s="2" t="str">
        <f>VLOOKUP(F4457,city!$A$4:$D$352,4,FALSE)</f>
        <v>榆林</v>
      </c>
      <c r="F4457" s="22">
        <f t="shared" si="208"/>
        <v>262</v>
      </c>
      <c r="G4457" s="22">
        <f>IF(VLOOKUP(F4456,city!$A$4:$H$352,8,FALSE)&gt;G4456,G4456+1,1)</f>
        <v>17</v>
      </c>
    </row>
    <row r="4458" spans="1:7" x14ac:dyDescent="0.15">
      <c r="A4458" s="23">
        <f t="shared" si="209"/>
        <v>126301</v>
      </c>
      <c r="B4458" s="24">
        <v>1</v>
      </c>
      <c r="C4458" s="28" t="str">
        <f>"jingdian/"&amp;VLOOKUP(E4458,city!$D$4:$P$352,12,FALSE)&amp;"/"&amp;VLOOKUP(E4458,city!$D$4:$P$352,13,FALSE)&amp;"/"&amp;IF(G4458&lt;11,"jd",IF(G4458&lt;16,"tc","cs"))&amp;"/"&amp;IF(G4458&lt;11,G4458,IF(G4458&lt;16,G4458-10,G4458-15))&amp;".jpg"</f>
        <v>jingdian/shanxi2/ankang/jd/1.jpg</v>
      </c>
      <c r="D4458" s="23">
        <f t="shared" si="210"/>
        <v>1</v>
      </c>
      <c r="E4458" s="2" t="str">
        <f>VLOOKUP(F4458,city!$A$4:$D$352,4,FALSE)</f>
        <v>安康</v>
      </c>
      <c r="F4458" s="22">
        <f t="shared" si="208"/>
        <v>263</v>
      </c>
      <c r="G4458" s="22">
        <f>IF(VLOOKUP(F4457,city!$A$4:$H$352,8,FALSE)&gt;G4457,G4457+1,1)</f>
        <v>1</v>
      </c>
    </row>
    <row r="4459" spans="1:7" x14ac:dyDescent="0.15">
      <c r="A4459" s="23">
        <f t="shared" si="209"/>
        <v>126302</v>
      </c>
      <c r="B4459" s="24">
        <v>1</v>
      </c>
      <c r="C4459" s="28" t="str">
        <f>"jingdian/"&amp;VLOOKUP(E4459,city!$D$4:$P$352,12,FALSE)&amp;"/"&amp;VLOOKUP(E4459,city!$D$4:$P$352,13,FALSE)&amp;"/"&amp;IF(G4459&lt;11,"jd",IF(G4459&lt;16,"tc","cs"))&amp;"/"&amp;IF(G4459&lt;11,G4459,IF(G4459&lt;16,G4459-10,G4459-15))&amp;".jpg"</f>
        <v>jingdian/shanxi2/ankang/jd/2.jpg</v>
      </c>
      <c r="D4459" s="23">
        <f t="shared" si="210"/>
        <v>1</v>
      </c>
      <c r="E4459" s="2" t="str">
        <f>VLOOKUP(F4459,city!$A$4:$D$352,4,FALSE)</f>
        <v>安康</v>
      </c>
      <c r="F4459" s="22">
        <f t="shared" si="208"/>
        <v>263</v>
      </c>
      <c r="G4459" s="22">
        <f>IF(VLOOKUP(F4458,city!$A$4:$H$352,8,FALSE)&gt;G4458,G4458+1,1)</f>
        <v>2</v>
      </c>
    </row>
    <row r="4460" spans="1:7" x14ac:dyDescent="0.15">
      <c r="A4460" s="23">
        <f t="shared" si="209"/>
        <v>126303</v>
      </c>
      <c r="B4460" s="24">
        <v>1</v>
      </c>
      <c r="C4460" s="28" t="str">
        <f>"jingdian/"&amp;VLOOKUP(E4460,city!$D$4:$P$352,12,FALSE)&amp;"/"&amp;VLOOKUP(E4460,city!$D$4:$P$352,13,FALSE)&amp;"/"&amp;IF(G4460&lt;11,"jd",IF(G4460&lt;16,"tc","cs"))&amp;"/"&amp;IF(G4460&lt;11,G4460,IF(G4460&lt;16,G4460-10,G4460-15))&amp;".jpg"</f>
        <v>jingdian/shanxi2/ankang/jd/3.jpg</v>
      </c>
      <c r="D4460" s="23">
        <f t="shared" si="210"/>
        <v>1</v>
      </c>
      <c r="E4460" s="2" t="str">
        <f>VLOOKUP(F4460,city!$A$4:$D$352,4,FALSE)</f>
        <v>安康</v>
      </c>
      <c r="F4460" s="22">
        <f t="shared" si="208"/>
        <v>263</v>
      </c>
      <c r="G4460" s="22">
        <f>IF(VLOOKUP(F4459,city!$A$4:$H$352,8,FALSE)&gt;G4459,G4459+1,1)</f>
        <v>3</v>
      </c>
    </row>
    <row r="4461" spans="1:7" x14ac:dyDescent="0.15">
      <c r="A4461" s="23">
        <f t="shared" si="209"/>
        <v>126304</v>
      </c>
      <c r="B4461" s="24">
        <v>1</v>
      </c>
      <c r="C4461" s="28" t="str">
        <f>"jingdian/"&amp;VLOOKUP(E4461,city!$D$4:$P$352,12,FALSE)&amp;"/"&amp;VLOOKUP(E4461,city!$D$4:$P$352,13,FALSE)&amp;"/"&amp;IF(G4461&lt;11,"jd",IF(G4461&lt;16,"tc","cs"))&amp;"/"&amp;IF(G4461&lt;11,G4461,IF(G4461&lt;16,G4461-10,G4461-15))&amp;".jpg"</f>
        <v>jingdian/shanxi2/ankang/jd/4.jpg</v>
      </c>
      <c r="D4461" s="23">
        <f t="shared" si="210"/>
        <v>1</v>
      </c>
      <c r="E4461" s="2" t="str">
        <f>VLOOKUP(F4461,city!$A$4:$D$352,4,FALSE)</f>
        <v>安康</v>
      </c>
      <c r="F4461" s="22">
        <f t="shared" si="208"/>
        <v>263</v>
      </c>
      <c r="G4461" s="22">
        <f>IF(VLOOKUP(F4460,city!$A$4:$H$352,8,FALSE)&gt;G4460,G4460+1,1)</f>
        <v>4</v>
      </c>
    </row>
    <row r="4462" spans="1:7" x14ac:dyDescent="0.15">
      <c r="A4462" s="23">
        <f t="shared" si="209"/>
        <v>126305</v>
      </c>
      <c r="B4462" s="24">
        <v>1</v>
      </c>
      <c r="C4462" s="28" t="str">
        <f>"jingdian/"&amp;VLOOKUP(E4462,city!$D$4:$P$352,12,FALSE)&amp;"/"&amp;VLOOKUP(E4462,city!$D$4:$P$352,13,FALSE)&amp;"/"&amp;IF(G4462&lt;11,"jd",IF(G4462&lt;16,"tc","cs"))&amp;"/"&amp;IF(G4462&lt;11,G4462,IF(G4462&lt;16,G4462-10,G4462-15))&amp;".jpg"</f>
        <v>jingdian/shanxi2/ankang/jd/5.jpg</v>
      </c>
      <c r="D4462" s="23">
        <f t="shared" si="210"/>
        <v>1</v>
      </c>
      <c r="E4462" s="2" t="str">
        <f>VLOOKUP(F4462,city!$A$4:$D$352,4,FALSE)</f>
        <v>安康</v>
      </c>
      <c r="F4462" s="22">
        <f t="shared" si="208"/>
        <v>263</v>
      </c>
      <c r="G4462" s="22">
        <f>IF(VLOOKUP(F4461,city!$A$4:$H$352,8,FALSE)&gt;G4461,G4461+1,1)</f>
        <v>5</v>
      </c>
    </row>
    <row r="4463" spans="1:7" x14ac:dyDescent="0.15">
      <c r="A4463" s="23">
        <f t="shared" si="209"/>
        <v>126306</v>
      </c>
      <c r="B4463" s="24">
        <v>1</v>
      </c>
      <c r="C4463" s="28" t="str">
        <f>"jingdian/"&amp;VLOOKUP(E4463,city!$D$4:$P$352,12,FALSE)&amp;"/"&amp;VLOOKUP(E4463,city!$D$4:$P$352,13,FALSE)&amp;"/"&amp;IF(G4463&lt;11,"jd",IF(G4463&lt;16,"tc","cs"))&amp;"/"&amp;IF(G4463&lt;11,G4463,IF(G4463&lt;16,G4463-10,G4463-15))&amp;".jpg"</f>
        <v>jingdian/shanxi2/ankang/jd/6.jpg</v>
      </c>
      <c r="D4463" s="23">
        <f t="shared" si="210"/>
        <v>1</v>
      </c>
      <c r="E4463" s="2" t="str">
        <f>VLOOKUP(F4463,city!$A$4:$D$352,4,FALSE)</f>
        <v>安康</v>
      </c>
      <c r="F4463" s="22">
        <f t="shared" si="208"/>
        <v>263</v>
      </c>
      <c r="G4463" s="22">
        <f>IF(VLOOKUP(F4462,city!$A$4:$H$352,8,FALSE)&gt;G4462,G4462+1,1)</f>
        <v>6</v>
      </c>
    </row>
    <row r="4464" spans="1:7" x14ac:dyDescent="0.15">
      <c r="A4464" s="23">
        <f t="shared" si="209"/>
        <v>126307</v>
      </c>
      <c r="B4464" s="24">
        <v>1</v>
      </c>
      <c r="C4464" s="28" t="str">
        <f>"jingdian/"&amp;VLOOKUP(E4464,city!$D$4:$P$352,12,FALSE)&amp;"/"&amp;VLOOKUP(E4464,city!$D$4:$P$352,13,FALSE)&amp;"/"&amp;IF(G4464&lt;11,"jd",IF(G4464&lt;16,"tc","cs"))&amp;"/"&amp;IF(G4464&lt;11,G4464,IF(G4464&lt;16,G4464-10,G4464-15))&amp;".jpg"</f>
        <v>jingdian/shanxi2/ankang/jd/7.jpg</v>
      </c>
      <c r="D4464" s="23">
        <f t="shared" si="210"/>
        <v>1</v>
      </c>
      <c r="E4464" s="2" t="str">
        <f>VLOOKUP(F4464,city!$A$4:$D$352,4,FALSE)</f>
        <v>安康</v>
      </c>
      <c r="F4464" s="22">
        <f t="shared" si="208"/>
        <v>263</v>
      </c>
      <c r="G4464" s="22">
        <f>IF(VLOOKUP(F4463,city!$A$4:$H$352,8,FALSE)&gt;G4463,G4463+1,1)</f>
        <v>7</v>
      </c>
    </row>
    <row r="4465" spans="1:7" x14ac:dyDescent="0.15">
      <c r="A4465" s="23">
        <f t="shared" si="209"/>
        <v>126308</v>
      </c>
      <c r="B4465" s="24">
        <v>1</v>
      </c>
      <c r="C4465" s="28" t="str">
        <f>"jingdian/"&amp;VLOOKUP(E4465,city!$D$4:$P$352,12,FALSE)&amp;"/"&amp;VLOOKUP(E4465,city!$D$4:$P$352,13,FALSE)&amp;"/"&amp;IF(G4465&lt;11,"jd",IF(G4465&lt;16,"tc","cs"))&amp;"/"&amp;IF(G4465&lt;11,G4465,IF(G4465&lt;16,G4465-10,G4465-15))&amp;".jpg"</f>
        <v>jingdian/shanxi2/ankang/jd/8.jpg</v>
      </c>
      <c r="D4465" s="23">
        <f t="shared" si="210"/>
        <v>1</v>
      </c>
      <c r="E4465" s="2" t="str">
        <f>VLOOKUP(F4465,city!$A$4:$D$352,4,FALSE)</f>
        <v>安康</v>
      </c>
      <c r="F4465" s="22">
        <f t="shared" si="208"/>
        <v>263</v>
      </c>
      <c r="G4465" s="22">
        <f>IF(VLOOKUP(F4464,city!$A$4:$H$352,8,FALSE)&gt;G4464,G4464+1,1)</f>
        <v>8</v>
      </c>
    </row>
    <row r="4466" spans="1:7" x14ac:dyDescent="0.15">
      <c r="A4466" s="23">
        <f t="shared" si="209"/>
        <v>126309</v>
      </c>
      <c r="B4466" s="24">
        <v>1</v>
      </c>
      <c r="C4466" s="28" t="str">
        <f>"jingdian/"&amp;VLOOKUP(E4466,city!$D$4:$P$352,12,FALSE)&amp;"/"&amp;VLOOKUP(E4466,city!$D$4:$P$352,13,FALSE)&amp;"/"&amp;IF(G4466&lt;11,"jd",IF(G4466&lt;16,"tc","cs"))&amp;"/"&amp;IF(G4466&lt;11,G4466,IF(G4466&lt;16,G4466-10,G4466-15))&amp;".jpg"</f>
        <v>jingdian/shanxi2/ankang/jd/9.jpg</v>
      </c>
      <c r="D4466" s="23">
        <f t="shared" si="210"/>
        <v>1</v>
      </c>
      <c r="E4466" s="2" t="str">
        <f>VLOOKUP(F4466,city!$A$4:$D$352,4,FALSE)</f>
        <v>安康</v>
      </c>
      <c r="F4466" s="22">
        <f t="shared" si="208"/>
        <v>263</v>
      </c>
      <c r="G4466" s="22">
        <f>IF(VLOOKUP(F4465,city!$A$4:$H$352,8,FALSE)&gt;G4465,G4465+1,1)</f>
        <v>9</v>
      </c>
    </row>
    <row r="4467" spans="1:7" x14ac:dyDescent="0.15">
      <c r="A4467" s="23">
        <f t="shared" si="209"/>
        <v>126310</v>
      </c>
      <c r="B4467" s="24">
        <v>1</v>
      </c>
      <c r="C4467" s="28" t="str">
        <f>"jingdian/"&amp;VLOOKUP(E4467,city!$D$4:$P$352,12,FALSE)&amp;"/"&amp;VLOOKUP(E4467,city!$D$4:$P$352,13,FALSE)&amp;"/"&amp;IF(G4467&lt;11,"jd",IF(G4467&lt;16,"tc","cs"))&amp;"/"&amp;IF(G4467&lt;11,G4467,IF(G4467&lt;16,G4467-10,G4467-15))&amp;".jpg"</f>
        <v>jingdian/shanxi2/ankang/jd/10.jpg</v>
      </c>
      <c r="D4467" s="23">
        <f t="shared" si="210"/>
        <v>1</v>
      </c>
      <c r="E4467" s="2" t="str">
        <f>VLOOKUP(F4467,city!$A$4:$D$352,4,FALSE)</f>
        <v>安康</v>
      </c>
      <c r="F4467" s="22">
        <f t="shared" si="208"/>
        <v>263</v>
      </c>
      <c r="G4467" s="22">
        <f>IF(VLOOKUP(F4466,city!$A$4:$H$352,8,FALSE)&gt;G4466,G4466+1,1)</f>
        <v>10</v>
      </c>
    </row>
    <row r="4468" spans="1:7" x14ac:dyDescent="0.15">
      <c r="A4468" s="23">
        <f t="shared" si="209"/>
        <v>126351</v>
      </c>
      <c r="B4468" s="24">
        <v>5</v>
      </c>
      <c r="C4468" s="28" t="str">
        <f>"jingdian/"&amp;VLOOKUP(E4468,city!$D$4:$P$352,12,FALSE)&amp;"/"&amp;VLOOKUP(E4468,city!$D$4:$P$352,13,FALSE)&amp;"/"&amp;IF(G4468&lt;11,"jd",IF(G4468&lt;16,"tc","cs"))&amp;"/"&amp;IF(G4468&lt;11,G4468,IF(G4468&lt;16,G4468-10,G4468-15))&amp;".jpg"</f>
        <v>jingdian/shanxi2/ankang/tc/1.jpg</v>
      </c>
      <c r="D4468" s="23">
        <f t="shared" si="210"/>
        <v>2</v>
      </c>
      <c r="E4468" s="2" t="str">
        <f>VLOOKUP(F4468,city!$A$4:$D$352,4,FALSE)</f>
        <v>安康</v>
      </c>
      <c r="F4468" s="22">
        <f t="shared" si="208"/>
        <v>263</v>
      </c>
      <c r="G4468" s="22">
        <f>IF(VLOOKUP(F4467,city!$A$4:$H$352,8,FALSE)&gt;G4467,G4467+1,1)</f>
        <v>11</v>
      </c>
    </row>
    <row r="4469" spans="1:7" x14ac:dyDescent="0.15">
      <c r="A4469" s="23">
        <f t="shared" si="209"/>
        <v>126352</v>
      </c>
      <c r="B4469" s="24">
        <v>2</v>
      </c>
      <c r="C4469" s="28" t="str">
        <f>"jingdian/"&amp;VLOOKUP(E4469,city!$D$4:$P$352,12,FALSE)&amp;"/"&amp;VLOOKUP(E4469,city!$D$4:$P$352,13,FALSE)&amp;"/"&amp;IF(G4469&lt;11,"jd",IF(G4469&lt;16,"tc","cs"))&amp;"/"&amp;IF(G4469&lt;11,G4469,IF(G4469&lt;16,G4469-10,G4469-15))&amp;".jpg"</f>
        <v>jingdian/shanxi2/ankang/tc/2.jpg</v>
      </c>
      <c r="D4469" s="23">
        <f t="shared" si="210"/>
        <v>2</v>
      </c>
      <c r="E4469" s="2" t="str">
        <f>VLOOKUP(F4469,city!$A$4:$D$352,4,FALSE)</f>
        <v>安康</v>
      </c>
      <c r="F4469" s="22">
        <f t="shared" ref="F4469:F4532" si="211">IF(G4469&gt;G4468,F4468,F4468+1)</f>
        <v>263</v>
      </c>
      <c r="G4469" s="22">
        <f>IF(VLOOKUP(F4468,city!$A$4:$H$352,8,FALSE)&gt;G4468,G4468+1,1)</f>
        <v>12</v>
      </c>
    </row>
    <row r="4470" spans="1:7" x14ac:dyDescent="0.15">
      <c r="A4470" s="23">
        <f t="shared" si="209"/>
        <v>126353</v>
      </c>
      <c r="B4470" s="24">
        <v>3</v>
      </c>
      <c r="C4470" s="28" t="str">
        <f>"jingdian/"&amp;VLOOKUP(E4470,city!$D$4:$P$352,12,FALSE)&amp;"/"&amp;VLOOKUP(E4470,city!$D$4:$P$352,13,FALSE)&amp;"/"&amp;IF(G4470&lt;11,"jd",IF(G4470&lt;16,"tc","cs"))&amp;"/"&amp;IF(G4470&lt;11,G4470,IF(G4470&lt;16,G4470-10,G4470-15))&amp;".jpg"</f>
        <v>jingdian/shanxi2/ankang/tc/3.jpg</v>
      </c>
      <c r="D4470" s="23">
        <f t="shared" si="210"/>
        <v>2</v>
      </c>
      <c r="E4470" s="2" t="str">
        <f>VLOOKUP(F4470,city!$A$4:$D$352,4,FALSE)</f>
        <v>安康</v>
      </c>
      <c r="F4470" s="22">
        <f t="shared" si="211"/>
        <v>263</v>
      </c>
      <c r="G4470" s="22">
        <f>IF(VLOOKUP(F4469,city!$A$4:$H$352,8,FALSE)&gt;G4469,G4469+1,1)</f>
        <v>13</v>
      </c>
    </row>
    <row r="4471" spans="1:7" x14ac:dyDescent="0.15">
      <c r="A4471" s="23">
        <f t="shared" si="209"/>
        <v>126354</v>
      </c>
      <c r="B4471" s="24">
        <v>5</v>
      </c>
      <c r="C4471" s="28" t="str">
        <f>"jingdian/"&amp;VLOOKUP(E4471,city!$D$4:$P$352,12,FALSE)&amp;"/"&amp;VLOOKUP(E4471,city!$D$4:$P$352,13,FALSE)&amp;"/"&amp;IF(G4471&lt;11,"jd",IF(G4471&lt;16,"tc","cs"))&amp;"/"&amp;IF(G4471&lt;11,G4471,IF(G4471&lt;16,G4471-10,G4471-15))&amp;".jpg"</f>
        <v>jingdian/shanxi2/ankang/tc/4.jpg</v>
      </c>
      <c r="D4471" s="23">
        <f t="shared" si="210"/>
        <v>2</v>
      </c>
      <c r="E4471" s="2" t="str">
        <f>VLOOKUP(F4471,city!$A$4:$D$352,4,FALSE)</f>
        <v>安康</v>
      </c>
      <c r="F4471" s="22">
        <f t="shared" si="211"/>
        <v>263</v>
      </c>
      <c r="G4471" s="22">
        <f>IF(VLOOKUP(F4470,city!$A$4:$H$352,8,FALSE)&gt;G4470,G4470+1,1)</f>
        <v>14</v>
      </c>
    </row>
    <row r="4472" spans="1:7" x14ac:dyDescent="0.15">
      <c r="A4472" s="23">
        <f t="shared" si="209"/>
        <v>126355</v>
      </c>
      <c r="B4472" s="24">
        <v>5</v>
      </c>
      <c r="C4472" s="28" t="str">
        <f>"jingdian/"&amp;VLOOKUP(E4472,city!$D$4:$P$352,12,FALSE)&amp;"/"&amp;VLOOKUP(E4472,city!$D$4:$P$352,13,FALSE)&amp;"/"&amp;IF(G4472&lt;11,"jd",IF(G4472&lt;16,"tc","cs"))&amp;"/"&amp;IF(G4472&lt;11,G4472,IF(G4472&lt;16,G4472-10,G4472-15))&amp;".jpg"</f>
        <v>jingdian/shanxi2/ankang/tc/5.jpg</v>
      </c>
      <c r="D4472" s="23">
        <f t="shared" si="210"/>
        <v>2</v>
      </c>
      <c r="E4472" s="2" t="str">
        <f>VLOOKUP(F4472,city!$A$4:$D$352,4,FALSE)</f>
        <v>安康</v>
      </c>
      <c r="F4472" s="22">
        <f t="shared" si="211"/>
        <v>263</v>
      </c>
      <c r="G4472" s="22">
        <f>IF(VLOOKUP(F4471,city!$A$4:$H$352,8,FALSE)&gt;G4471,G4471+1,1)</f>
        <v>15</v>
      </c>
    </row>
    <row r="4473" spans="1:7" x14ac:dyDescent="0.15">
      <c r="A4473" s="23">
        <f t="shared" si="209"/>
        <v>126381</v>
      </c>
      <c r="B4473" s="24">
        <v>4</v>
      </c>
      <c r="C4473" s="28" t="str">
        <f>"jingdian/"&amp;VLOOKUP(E4473,city!$D$4:$P$352,12,FALSE)&amp;"/"&amp;VLOOKUP(E4473,city!$D$4:$P$352,13,FALSE)&amp;"/"&amp;IF(G4473&lt;11,"jd",IF(G4473&lt;16,"tc","cs"))&amp;"/"&amp;IF(G4473&lt;11,G4473,IF(G4473&lt;16,G4473-10,G4473-15))&amp;".jpg"</f>
        <v>jingdian/shanxi2/ankang/cs/1.jpg</v>
      </c>
      <c r="D4473" s="23">
        <f t="shared" si="210"/>
        <v>3</v>
      </c>
      <c r="E4473" s="2" t="str">
        <f>VLOOKUP(F4473,city!$A$4:$D$352,4,FALSE)</f>
        <v>安康</v>
      </c>
      <c r="F4473" s="22">
        <f t="shared" si="211"/>
        <v>263</v>
      </c>
      <c r="G4473" s="22">
        <f>IF(VLOOKUP(F4472,city!$A$4:$H$352,8,FALSE)&gt;G4472,G4472+1,1)</f>
        <v>16</v>
      </c>
    </row>
    <row r="4474" spans="1:7" x14ac:dyDescent="0.15">
      <c r="A4474" s="23">
        <f t="shared" si="209"/>
        <v>126382</v>
      </c>
      <c r="B4474" s="24">
        <v>5</v>
      </c>
      <c r="C4474" s="28" t="str">
        <f>"jingdian/"&amp;VLOOKUP(E4474,city!$D$4:$P$352,12,FALSE)&amp;"/"&amp;VLOOKUP(E4474,city!$D$4:$P$352,13,FALSE)&amp;"/"&amp;IF(G4474&lt;11,"jd",IF(G4474&lt;16,"tc","cs"))&amp;"/"&amp;IF(G4474&lt;11,G4474,IF(G4474&lt;16,G4474-10,G4474-15))&amp;".jpg"</f>
        <v>jingdian/shanxi2/ankang/cs/2.jpg</v>
      </c>
      <c r="D4474" s="23">
        <f t="shared" si="210"/>
        <v>3</v>
      </c>
      <c r="E4474" s="2" t="str">
        <f>VLOOKUP(F4474,city!$A$4:$D$352,4,FALSE)</f>
        <v>安康</v>
      </c>
      <c r="F4474" s="22">
        <f t="shared" si="211"/>
        <v>263</v>
      </c>
      <c r="G4474" s="22">
        <f>IF(VLOOKUP(F4473,city!$A$4:$H$352,8,FALSE)&gt;G4473,G4473+1,1)</f>
        <v>17</v>
      </c>
    </row>
    <row r="4475" spans="1:7" x14ac:dyDescent="0.15">
      <c r="A4475" s="23">
        <f t="shared" si="209"/>
        <v>126401</v>
      </c>
      <c r="B4475" s="24">
        <v>1</v>
      </c>
      <c r="C4475" s="28" t="str">
        <f>"jingdian/"&amp;VLOOKUP(E4475,city!$D$4:$P$352,12,FALSE)&amp;"/"&amp;VLOOKUP(E4475,city!$D$4:$P$352,13,FALSE)&amp;"/"&amp;IF(G4475&lt;11,"jd",IF(G4475&lt;16,"tc","cs"))&amp;"/"&amp;IF(G4475&lt;11,G4475,IF(G4475&lt;16,G4475-10,G4475-15))&amp;".jpg"</f>
        <v>jingdian/shanxi2/shangluo/jd/1.jpg</v>
      </c>
      <c r="D4475" s="23">
        <f t="shared" si="210"/>
        <v>1</v>
      </c>
      <c r="E4475" s="2" t="str">
        <f>VLOOKUP(F4475,city!$A$4:$D$352,4,FALSE)</f>
        <v>商洛</v>
      </c>
      <c r="F4475" s="22">
        <f t="shared" si="211"/>
        <v>264</v>
      </c>
      <c r="G4475" s="22">
        <f>IF(VLOOKUP(F4474,city!$A$4:$H$352,8,FALSE)&gt;G4474,G4474+1,1)</f>
        <v>1</v>
      </c>
    </row>
    <row r="4476" spans="1:7" x14ac:dyDescent="0.15">
      <c r="A4476" s="23">
        <f t="shared" si="209"/>
        <v>126402</v>
      </c>
      <c r="B4476" s="24">
        <v>1</v>
      </c>
      <c r="C4476" s="28" t="str">
        <f>"jingdian/"&amp;VLOOKUP(E4476,city!$D$4:$P$352,12,FALSE)&amp;"/"&amp;VLOOKUP(E4476,city!$D$4:$P$352,13,FALSE)&amp;"/"&amp;IF(G4476&lt;11,"jd",IF(G4476&lt;16,"tc","cs"))&amp;"/"&amp;IF(G4476&lt;11,G4476,IF(G4476&lt;16,G4476-10,G4476-15))&amp;".jpg"</f>
        <v>jingdian/shanxi2/shangluo/jd/2.jpg</v>
      </c>
      <c r="D4476" s="23">
        <f t="shared" si="210"/>
        <v>1</v>
      </c>
      <c r="E4476" s="2" t="str">
        <f>VLOOKUP(F4476,city!$A$4:$D$352,4,FALSE)</f>
        <v>商洛</v>
      </c>
      <c r="F4476" s="22">
        <f t="shared" si="211"/>
        <v>264</v>
      </c>
      <c r="G4476" s="22">
        <f>IF(VLOOKUP(F4475,city!$A$4:$H$352,8,FALSE)&gt;G4475,G4475+1,1)</f>
        <v>2</v>
      </c>
    </row>
    <row r="4477" spans="1:7" x14ac:dyDescent="0.15">
      <c r="A4477" s="23">
        <f t="shared" si="209"/>
        <v>126403</v>
      </c>
      <c r="B4477" s="24">
        <v>1</v>
      </c>
      <c r="C4477" s="28" t="str">
        <f>"jingdian/"&amp;VLOOKUP(E4477,city!$D$4:$P$352,12,FALSE)&amp;"/"&amp;VLOOKUP(E4477,city!$D$4:$P$352,13,FALSE)&amp;"/"&amp;IF(G4477&lt;11,"jd",IF(G4477&lt;16,"tc","cs"))&amp;"/"&amp;IF(G4477&lt;11,G4477,IF(G4477&lt;16,G4477-10,G4477-15))&amp;".jpg"</f>
        <v>jingdian/shanxi2/shangluo/jd/3.jpg</v>
      </c>
      <c r="D4477" s="23">
        <f t="shared" si="210"/>
        <v>1</v>
      </c>
      <c r="E4477" s="2" t="str">
        <f>VLOOKUP(F4477,city!$A$4:$D$352,4,FALSE)</f>
        <v>商洛</v>
      </c>
      <c r="F4477" s="22">
        <f t="shared" si="211"/>
        <v>264</v>
      </c>
      <c r="G4477" s="22">
        <f>IF(VLOOKUP(F4476,city!$A$4:$H$352,8,FALSE)&gt;G4476,G4476+1,1)</f>
        <v>3</v>
      </c>
    </row>
    <row r="4478" spans="1:7" x14ac:dyDescent="0.15">
      <c r="A4478" s="23">
        <f t="shared" si="209"/>
        <v>126404</v>
      </c>
      <c r="B4478" s="24">
        <v>1</v>
      </c>
      <c r="C4478" s="28" t="str">
        <f>"jingdian/"&amp;VLOOKUP(E4478,city!$D$4:$P$352,12,FALSE)&amp;"/"&amp;VLOOKUP(E4478,city!$D$4:$P$352,13,FALSE)&amp;"/"&amp;IF(G4478&lt;11,"jd",IF(G4478&lt;16,"tc","cs"))&amp;"/"&amp;IF(G4478&lt;11,G4478,IF(G4478&lt;16,G4478-10,G4478-15))&amp;".jpg"</f>
        <v>jingdian/shanxi2/shangluo/jd/4.jpg</v>
      </c>
      <c r="D4478" s="23">
        <f t="shared" si="210"/>
        <v>1</v>
      </c>
      <c r="E4478" s="2" t="str">
        <f>VLOOKUP(F4478,city!$A$4:$D$352,4,FALSE)</f>
        <v>商洛</v>
      </c>
      <c r="F4478" s="22">
        <f t="shared" si="211"/>
        <v>264</v>
      </c>
      <c r="G4478" s="22">
        <f>IF(VLOOKUP(F4477,city!$A$4:$H$352,8,FALSE)&gt;G4477,G4477+1,1)</f>
        <v>4</v>
      </c>
    </row>
    <row r="4479" spans="1:7" x14ac:dyDescent="0.15">
      <c r="A4479" s="23">
        <f t="shared" si="209"/>
        <v>126405</v>
      </c>
      <c r="B4479" s="24">
        <v>1</v>
      </c>
      <c r="C4479" s="28" t="str">
        <f>"jingdian/"&amp;VLOOKUP(E4479,city!$D$4:$P$352,12,FALSE)&amp;"/"&amp;VLOOKUP(E4479,city!$D$4:$P$352,13,FALSE)&amp;"/"&amp;IF(G4479&lt;11,"jd",IF(G4479&lt;16,"tc","cs"))&amp;"/"&amp;IF(G4479&lt;11,G4479,IF(G4479&lt;16,G4479-10,G4479-15))&amp;".jpg"</f>
        <v>jingdian/shanxi2/shangluo/jd/5.jpg</v>
      </c>
      <c r="D4479" s="23">
        <f t="shared" si="210"/>
        <v>1</v>
      </c>
      <c r="E4479" s="2" t="str">
        <f>VLOOKUP(F4479,city!$A$4:$D$352,4,FALSE)</f>
        <v>商洛</v>
      </c>
      <c r="F4479" s="22">
        <f t="shared" si="211"/>
        <v>264</v>
      </c>
      <c r="G4479" s="22">
        <f>IF(VLOOKUP(F4478,city!$A$4:$H$352,8,FALSE)&gt;G4478,G4478+1,1)</f>
        <v>5</v>
      </c>
    </row>
    <row r="4480" spans="1:7" x14ac:dyDescent="0.15">
      <c r="A4480" s="23">
        <f t="shared" si="209"/>
        <v>126406</v>
      </c>
      <c r="B4480" s="24">
        <v>1</v>
      </c>
      <c r="C4480" s="28" t="str">
        <f>"jingdian/"&amp;VLOOKUP(E4480,city!$D$4:$P$352,12,FALSE)&amp;"/"&amp;VLOOKUP(E4480,city!$D$4:$P$352,13,FALSE)&amp;"/"&amp;IF(G4480&lt;11,"jd",IF(G4480&lt;16,"tc","cs"))&amp;"/"&amp;IF(G4480&lt;11,G4480,IF(G4480&lt;16,G4480-10,G4480-15))&amp;".jpg"</f>
        <v>jingdian/shanxi2/shangluo/jd/6.jpg</v>
      </c>
      <c r="D4480" s="23">
        <f t="shared" si="210"/>
        <v>1</v>
      </c>
      <c r="E4480" s="2" t="str">
        <f>VLOOKUP(F4480,city!$A$4:$D$352,4,FALSE)</f>
        <v>商洛</v>
      </c>
      <c r="F4480" s="22">
        <f t="shared" si="211"/>
        <v>264</v>
      </c>
      <c r="G4480" s="22">
        <f>IF(VLOOKUP(F4479,city!$A$4:$H$352,8,FALSE)&gt;G4479,G4479+1,1)</f>
        <v>6</v>
      </c>
    </row>
    <row r="4481" spans="1:7" x14ac:dyDescent="0.15">
      <c r="A4481" s="23">
        <f t="shared" si="209"/>
        <v>126407</v>
      </c>
      <c r="B4481" s="24">
        <v>1</v>
      </c>
      <c r="C4481" s="28" t="str">
        <f>"jingdian/"&amp;VLOOKUP(E4481,city!$D$4:$P$352,12,FALSE)&amp;"/"&amp;VLOOKUP(E4481,city!$D$4:$P$352,13,FALSE)&amp;"/"&amp;IF(G4481&lt;11,"jd",IF(G4481&lt;16,"tc","cs"))&amp;"/"&amp;IF(G4481&lt;11,G4481,IF(G4481&lt;16,G4481-10,G4481-15))&amp;".jpg"</f>
        <v>jingdian/shanxi2/shangluo/jd/7.jpg</v>
      </c>
      <c r="D4481" s="23">
        <f t="shared" si="210"/>
        <v>1</v>
      </c>
      <c r="E4481" s="2" t="str">
        <f>VLOOKUP(F4481,city!$A$4:$D$352,4,FALSE)</f>
        <v>商洛</v>
      </c>
      <c r="F4481" s="22">
        <f t="shared" si="211"/>
        <v>264</v>
      </c>
      <c r="G4481" s="22">
        <f>IF(VLOOKUP(F4480,city!$A$4:$H$352,8,FALSE)&gt;G4480,G4480+1,1)</f>
        <v>7</v>
      </c>
    </row>
    <row r="4482" spans="1:7" x14ac:dyDescent="0.15">
      <c r="A4482" s="23">
        <f t="shared" si="209"/>
        <v>126408</v>
      </c>
      <c r="B4482" s="24">
        <v>1</v>
      </c>
      <c r="C4482" s="28" t="str">
        <f>"jingdian/"&amp;VLOOKUP(E4482,city!$D$4:$P$352,12,FALSE)&amp;"/"&amp;VLOOKUP(E4482,city!$D$4:$P$352,13,FALSE)&amp;"/"&amp;IF(G4482&lt;11,"jd",IF(G4482&lt;16,"tc","cs"))&amp;"/"&amp;IF(G4482&lt;11,G4482,IF(G4482&lt;16,G4482-10,G4482-15))&amp;".jpg"</f>
        <v>jingdian/shanxi2/shangluo/jd/8.jpg</v>
      </c>
      <c r="D4482" s="23">
        <f t="shared" si="210"/>
        <v>1</v>
      </c>
      <c r="E4482" s="2" t="str">
        <f>VLOOKUP(F4482,city!$A$4:$D$352,4,FALSE)</f>
        <v>商洛</v>
      </c>
      <c r="F4482" s="22">
        <f t="shared" si="211"/>
        <v>264</v>
      </c>
      <c r="G4482" s="22">
        <f>IF(VLOOKUP(F4481,city!$A$4:$H$352,8,FALSE)&gt;G4481,G4481+1,1)</f>
        <v>8</v>
      </c>
    </row>
    <row r="4483" spans="1:7" x14ac:dyDescent="0.15">
      <c r="A4483" s="23">
        <f t="shared" si="209"/>
        <v>126409</v>
      </c>
      <c r="B4483" s="24">
        <v>1</v>
      </c>
      <c r="C4483" s="28" t="str">
        <f>"jingdian/"&amp;VLOOKUP(E4483,city!$D$4:$P$352,12,FALSE)&amp;"/"&amp;VLOOKUP(E4483,city!$D$4:$P$352,13,FALSE)&amp;"/"&amp;IF(G4483&lt;11,"jd",IF(G4483&lt;16,"tc","cs"))&amp;"/"&amp;IF(G4483&lt;11,G4483,IF(G4483&lt;16,G4483-10,G4483-15))&amp;".jpg"</f>
        <v>jingdian/shanxi2/shangluo/jd/9.jpg</v>
      </c>
      <c r="D4483" s="23">
        <f t="shared" si="210"/>
        <v>1</v>
      </c>
      <c r="E4483" s="2" t="str">
        <f>VLOOKUP(F4483,city!$A$4:$D$352,4,FALSE)</f>
        <v>商洛</v>
      </c>
      <c r="F4483" s="22">
        <f t="shared" si="211"/>
        <v>264</v>
      </c>
      <c r="G4483" s="22">
        <f>IF(VLOOKUP(F4482,city!$A$4:$H$352,8,FALSE)&gt;G4482,G4482+1,1)</f>
        <v>9</v>
      </c>
    </row>
    <row r="4484" spans="1:7" x14ac:dyDescent="0.15">
      <c r="A4484" s="23">
        <f t="shared" si="209"/>
        <v>126410</v>
      </c>
      <c r="B4484" s="24">
        <v>1</v>
      </c>
      <c r="C4484" s="28" t="str">
        <f>"jingdian/"&amp;VLOOKUP(E4484,city!$D$4:$P$352,12,FALSE)&amp;"/"&amp;VLOOKUP(E4484,city!$D$4:$P$352,13,FALSE)&amp;"/"&amp;IF(G4484&lt;11,"jd",IF(G4484&lt;16,"tc","cs"))&amp;"/"&amp;IF(G4484&lt;11,G4484,IF(G4484&lt;16,G4484-10,G4484-15))&amp;".jpg"</f>
        <v>jingdian/shanxi2/shangluo/jd/10.jpg</v>
      </c>
      <c r="D4484" s="23">
        <f t="shared" si="210"/>
        <v>1</v>
      </c>
      <c r="E4484" s="2" t="str">
        <f>VLOOKUP(F4484,city!$A$4:$D$352,4,FALSE)</f>
        <v>商洛</v>
      </c>
      <c r="F4484" s="22">
        <f t="shared" si="211"/>
        <v>264</v>
      </c>
      <c r="G4484" s="22">
        <f>IF(VLOOKUP(F4483,city!$A$4:$H$352,8,FALSE)&gt;G4483,G4483+1,1)</f>
        <v>10</v>
      </c>
    </row>
    <row r="4485" spans="1:7" x14ac:dyDescent="0.15">
      <c r="A4485" s="23">
        <f t="shared" ref="A4485:A4548" si="212">IF(G4485&lt;11,G4485,IF(G4485&lt;16,G4485+40,G4485+65))+F4485*100+100000</f>
        <v>126451</v>
      </c>
      <c r="B4485" s="24">
        <v>4</v>
      </c>
      <c r="C4485" s="28" t="str">
        <f>"jingdian/"&amp;VLOOKUP(E4485,city!$D$4:$P$352,12,FALSE)&amp;"/"&amp;VLOOKUP(E4485,city!$D$4:$P$352,13,FALSE)&amp;"/"&amp;IF(G4485&lt;11,"jd",IF(G4485&lt;16,"tc","cs"))&amp;"/"&amp;IF(G4485&lt;11,G4485,IF(G4485&lt;16,G4485-10,G4485-15))&amp;".jpg"</f>
        <v>jingdian/shanxi2/shangluo/tc/1.jpg</v>
      </c>
      <c r="D4485" s="23">
        <f t="shared" ref="D4485:D4548" si="213">IF(G4485&lt;11,1,IF(G4485&lt;16,2,3))</f>
        <v>2</v>
      </c>
      <c r="E4485" s="2" t="str">
        <f>VLOOKUP(F4485,city!$A$4:$D$352,4,FALSE)</f>
        <v>商洛</v>
      </c>
      <c r="F4485" s="22">
        <f t="shared" si="211"/>
        <v>264</v>
      </c>
      <c r="G4485" s="22">
        <f>IF(VLOOKUP(F4484,city!$A$4:$H$352,8,FALSE)&gt;G4484,G4484+1,1)</f>
        <v>11</v>
      </c>
    </row>
    <row r="4486" spans="1:7" x14ac:dyDescent="0.15">
      <c r="A4486" s="23">
        <f t="shared" si="212"/>
        <v>126452</v>
      </c>
      <c r="B4486" s="24">
        <v>2</v>
      </c>
      <c r="C4486" s="28" t="str">
        <f>"jingdian/"&amp;VLOOKUP(E4486,city!$D$4:$P$352,12,FALSE)&amp;"/"&amp;VLOOKUP(E4486,city!$D$4:$P$352,13,FALSE)&amp;"/"&amp;IF(G4486&lt;11,"jd",IF(G4486&lt;16,"tc","cs"))&amp;"/"&amp;IF(G4486&lt;11,G4486,IF(G4486&lt;16,G4486-10,G4486-15))&amp;".jpg"</f>
        <v>jingdian/shanxi2/shangluo/tc/2.jpg</v>
      </c>
      <c r="D4486" s="23">
        <f t="shared" si="213"/>
        <v>2</v>
      </c>
      <c r="E4486" s="2" t="str">
        <f>VLOOKUP(F4486,city!$A$4:$D$352,4,FALSE)</f>
        <v>商洛</v>
      </c>
      <c r="F4486" s="22">
        <f t="shared" si="211"/>
        <v>264</v>
      </c>
      <c r="G4486" s="22">
        <f>IF(VLOOKUP(F4485,city!$A$4:$H$352,8,FALSE)&gt;G4485,G4485+1,1)</f>
        <v>12</v>
      </c>
    </row>
    <row r="4487" spans="1:7" x14ac:dyDescent="0.15">
      <c r="A4487" s="23">
        <f t="shared" si="212"/>
        <v>126453</v>
      </c>
      <c r="B4487" s="24">
        <v>5</v>
      </c>
      <c r="C4487" s="28" t="str">
        <f>"jingdian/"&amp;VLOOKUP(E4487,city!$D$4:$P$352,12,FALSE)&amp;"/"&amp;VLOOKUP(E4487,city!$D$4:$P$352,13,FALSE)&amp;"/"&amp;IF(G4487&lt;11,"jd",IF(G4487&lt;16,"tc","cs"))&amp;"/"&amp;IF(G4487&lt;11,G4487,IF(G4487&lt;16,G4487-10,G4487-15))&amp;".jpg"</f>
        <v>jingdian/shanxi2/shangluo/tc/3.jpg</v>
      </c>
      <c r="D4487" s="23">
        <f t="shared" si="213"/>
        <v>2</v>
      </c>
      <c r="E4487" s="2" t="str">
        <f>VLOOKUP(F4487,city!$A$4:$D$352,4,FALSE)</f>
        <v>商洛</v>
      </c>
      <c r="F4487" s="22">
        <f t="shared" si="211"/>
        <v>264</v>
      </c>
      <c r="G4487" s="22">
        <f>IF(VLOOKUP(F4486,city!$A$4:$H$352,8,FALSE)&gt;G4486,G4486+1,1)</f>
        <v>13</v>
      </c>
    </row>
    <row r="4488" spans="1:7" x14ac:dyDescent="0.15">
      <c r="A4488" s="23">
        <f t="shared" si="212"/>
        <v>126454</v>
      </c>
      <c r="B4488" s="24">
        <v>2</v>
      </c>
      <c r="C4488" s="28" t="str">
        <f>"jingdian/"&amp;VLOOKUP(E4488,city!$D$4:$P$352,12,FALSE)&amp;"/"&amp;VLOOKUP(E4488,city!$D$4:$P$352,13,FALSE)&amp;"/"&amp;IF(G4488&lt;11,"jd",IF(G4488&lt;16,"tc","cs"))&amp;"/"&amp;IF(G4488&lt;11,G4488,IF(G4488&lt;16,G4488-10,G4488-15))&amp;".jpg"</f>
        <v>jingdian/shanxi2/shangluo/tc/4.jpg</v>
      </c>
      <c r="D4488" s="23">
        <f t="shared" si="213"/>
        <v>2</v>
      </c>
      <c r="E4488" s="2" t="str">
        <f>VLOOKUP(F4488,city!$A$4:$D$352,4,FALSE)</f>
        <v>商洛</v>
      </c>
      <c r="F4488" s="22">
        <f t="shared" si="211"/>
        <v>264</v>
      </c>
      <c r="G4488" s="22">
        <f>IF(VLOOKUP(F4487,city!$A$4:$H$352,8,FALSE)&gt;G4487,G4487+1,1)</f>
        <v>14</v>
      </c>
    </row>
    <row r="4489" spans="1:7" x14ac:dyDescent="0.15">
      <c r="A4489" s="23">
        <f t="shared" si="212"/>
        <v>126455</v>
      </c>
      <c r="B4489" s="24">
        <v>3</v>
      </c>
      <c r="C4489" s="28" t="str">
        <f>"jingdian/"&amp;VLOOKUP(E4489,city!$D$4:$P$352,12,FALSE)&amp;"/"&amp;VLOOKUP(E4489,city!$D$4:$P$352,13,FALSE)&amp;"/"&amp;IF(G4489&lt;11,"jd",IF(G4489&lt;16,"tc","cs"))&amp;"/"&amp;IF(G4489&lt;11,G4489,IF(G4489&lt;16,G4489-10,G4489-15))&amp;".jpg"</f>
        <v>jingdian/shanxi2/shangluo/tc/5.jpg</v>
      </c>
      <c r="D4489" s="23">
        <f t="shared" si="213"/>
        <v>2</v>
      </c>
      <c r="E4489" s="2" t="str">
        <f>VLOOKUP(F4489,city!$A$4:$D$352,4,FALSE)</f>
        <v>商洛</v>
      </c>
      <c r="F4489" s="22">
        <f t="shared" si="211"/>
        <v>264</v>
      </c>
      <c r="G4489" s="22">
        <f>IF(VLOOKUP(F4488,city!$A$4:$H$352,8,FALSE)&gt;G4488,G4488+1,1)</f>
        <v>15</v>
      </c>
    </row>
    <row r="4490" spans="1:7" x14ac:dyDescent="0.15">
      <c r="A4490" s="23">
        <f t="shared" si="212"/>
        <v>126481</v>
      </c>
      <c r="B4490" s="24">
        <v>4</v>
      </c>
      <c r="C4490" s="28" t="str">
        <f>"jingdian/"&amp;VLOOKUP(E4490,city!$D$4:$P$352,12,FALSE)&amp;"/"&amp;VLOOKUP(E4490,city!$D$4:$P$352,13,FALSE)&amp;"/"&amp;IF(G4490&lt;11,"jd",IF(G4490&lt;16,"tc","cs"))&amp;"/"&amp;IF(G4490&lt;11,G4490,IF(G4490&lt;16,G4490-10,G4490-15))&amp;".jpg"</f>
        <v>jingdian/shanxi2/shangluo/cs/1.jpg</v>
      </c>
      <c r="D4490" s="23">
        <f t="shared" si="213"/>
        <v>3</v>
      </c>
      <c r="E4490" s="2" t="str">
        <f>VLOOKUP(F4490,city!$A$4:$D$352,4,FALSE)</f>
        <v>商洛</v>
      </c>
      <c r="F4490" s="22">
        <f t="shared" si="211"/>
        <v>264</v>
      </c>
      <c r="G4490" s="22">
        <f>IF(VLOOKUP(F4489,city!$A$4:$H$352,8,FALSE)&gt;G4489,G4489+1,1)</f>
        <v>16</v>
      </c>
    </row>
    <row r="4491" spans="1:7" x14ac:dyDescent="0.15">
      <c r="A4491" s="23">
        <f t="shared" si="212"/>
        <v>126482</v>
      </c>
      <c r="B4491" s="24">
        <v>5</v>
      </c>
      <c r="C4491" s="28" t="str">
        <f>"jingdian/"&amp;VLOOKUP(E4491,city!$D$4:$P$352,12,FALSE)&amp;"/"&amp;VLOOKUP(E4491,city!$D$4:$P$352,13,FALSE)&amp;"/"&amp;IF(G4491&lt;11,"jd",IF(G4491&lt;16,"tc","cs"))&amp;"/"&amp;IF(G4491&lt;11,G4491,IF(G4491&lt;16,G4491-10,G4491-15))&amp;".jpg"</f>
        <v>jingdian/shanxi2/shangluo/cs/2.jpg</v>
      </c>
      <c r="D4491" s="23">
        <f t="shared" si="213"/>
        <v>3</v>
      </c>
      <c r="E4491" s="2" t="str">
        <f>VLOOKUP(F4491,city!$A$4:$D$352,4,FALSE)</f>
        <v>商洛</v>
      </c>
      <c r="F4491" s="22">
        <f t="shared" si="211"/>
        <v>264</v>
      </c>
      <c r="G4491" s="22">
        <f>IF(VLOOKUP(F4490,city!$A$4:$H$352,8,FALSE)&gt;G4490,G4490+1,1)</f>
        <v>17</v>
      </c>
    </row>
    <row r="4492" spans="1:7" x14ac:dyDescent="0.15">
      <c r="A4492" s="23">
        <f t="shared" si="212"/>
        <v>126501</v>
      </c>
      <c r="B4492" s="24">
        <v>1</v>
      </c>
      <c r="C4492" s="28" t="str">
        <f>"jingdian/"&amp;VLOOKUP(E4492,city!$D$4:$P$352,12,FALSE)&amp;"/"&amp;VLOOKUP(E4492,city!$D$4:$P$352,13,FALSE)&amp;"/"&amp;IF(G4492&lt;11,"jd",IF(G4492&lt;16,"tc","cs"))&amp;"/"&amp;IF(G4492&lt;11,G4492,IF(G4492&lt;16,G4492-10,G4492-15))&amp;".jpg"</f>
        <v>jingdian/gansu/lanzhou/jd/1.jpg</v>
      </c>
      <c r="D4492" s="23">
        <f t="shared" si="213"/>
        <v>1</v>
      </c>
      <c r="E4492" s="2" t="str">
        <f>VLOOKUP(F4492,city!$A$4:$D$352,4,FALSE)</f>
        <v>兰州</v>
      </c>
      <c r="F4492" s="22">
        <f t="shared" si="211"/>
        <v>265</v>
      </c>
      <c r="G4492" s="22">
        <f>IF(VLOOKUP(F4491,city!$A$4:$H$352,8,FALSE)&gt;G4491,G4491+1,1)</f>
        <v>1</v>
      </c>
    </row>
    <row r="4493" spans="1:7" x14ac:dyDescent="0.15">
      <c r="A4493" s="23">
        <f t="shared" si="212"/>
        <v>126502</v>
      </c>
      <c r="B4493" s="24">
        <v>1</v>
      </c>
      <c r="C4493" s="28" t="str">
        <f>"jingdian/"&amp;VLOOKUP(E4493,city!$D$4:$P$352,12,FALSE)&amp;"/"&amp;VLOOKUP(E4493,city!$D$4:$P$352,13,FALSE)&amp;"/"&amp;IF(G4493&lt;11,"jd",IF(G4493&lt;16,"tc","cs"))&amp;"/"&amp;IF(G4493&lt;11,G4493,IF(G4493&lt;16,G4493-10,G4493-15))&amp;".jpg"</f>
        <v>jingdian/gansu/lanzhou/jd/2.jpg</v>
      </c>
      <c r="D4493" s="23">
        <f t="shared" si="213"/>
        <v>1</v>
      </c>
      <c r="E4493" s="2" t="str">
        <f>VLOOKUP(F4493,city!$A$4:$D$352,4,FALSE)</f>
        <v>兰州</v>
      </c>
      <c r="F4493" s="22">
        <f t="shared" si="211"/>
        <v>265</v>
      </c>
      <c r="G4493" s="22">
        <f>IF(VLOOKUP(F4492,city!$A$4:$H$352,8,FALSE)&gt;G4492,G4492+1,1)</f>
        <v>2</v>
      </c>
    </row>
    <row r="4494" spans="1:7" x14ac:dyDescent="0.15">
      <c r="A4494" s="23">
        <f t="shared" si="212"/>
        <v>126503</v>
      </c>
      <c r="B4494" s="24">
        <v>1</v>
      </c>
      <c r="C4494" s="28" t="str">
        <f>"jingdian/"&amp;VLOOKUP(E4494,city!$D$4:$P$352,12,FALSE)&amp;"/"&amp;VLOOKUP(E4494,city!$D$4:$P$352,13,FALSE)&amp;"/"&amp;IF(G4494&lt;11,"jd",IF(G4494&lt;16,"tc","cs"))&amp;"/"&amp;IF(G4494&lt;11,G4494,IF(G4494&lt;16,G4494-10,G4494-15))&amp;".jpg"</f>
        <v>jingdian/gansu/lanzhou/jd/3.jpg</v>
      </c>
      <c r="D4494" s="23">
        <f t="shared" si="213"/>
        <v>1</v>
      </c>
      <c r="E4494" s="2" t="str">
        <f>VLOOKUP(F4494,city!$A$4:$D$352,4,FALSE)</f>
        <v>兰州</v>
      </c>
      <c r="F4494" s="22">
        <f t="shared" si="211"/>
        <v>265</v>
      </c>
      <c r="G4494" s="22">
        <f>IF(VLOOKUP(F4493,city!$A$4:$H$352,8,FALSE)&gt;G4493,G4493+1,1)</f>
        <v>3</v>
      </c>
    </row>
    <row r="4495" spans="1:7" x14ac:dyDescent="0.15">
      <c r="A4495" s="23">
        <f t="shared" si="212"/>
        <v>126504</v>
      </c>
      <c r="B4495" s="24">
        <v>1</v>
      </c>
      <c r="C4495" s="28" t="str">
        <f>"jingdian/"&amp;VLOOKUP(E4495,city!$D$4:$P$352,12,FALSE)&amp;"/"&amp;VLOOKUP(E4495,city!$D$4:$P$352,13,FALSE)&amp;"/"&amp;IF(G4495&lt;11,"jd",IF(G4495&lt;16,"tc","cs"))&amp;"/"&amp;IF(G4495&lt;11,G4495,IF(G4495&lt;16,G4495-10,G4495-15))&amp;".jpg"</f>
        <v>jingdian/gansu/lanzhou/jd/4.jpg</v>
      </c>
      <c r="D4495" s="23">
        <f t="shared" si="213"/>
        <v>1</v>
      </c>
      <c r="E4495" s="2" t="str">
        <f>VLOOKUP(F4495,city!$A$4:$D$352,4,FALSE)</f>
        <v>兰州</v>
      </c>
      <c r="F4495" s="22">
        <f t="shared" si="211"/>
        <v>265</v>
      </c>
      <c r="G4495" s="22">
        <f>IF(VLOOKUP(F4494,city!$A$4:$H$352,8,FALSE)&gt;G4494,G4494+1,1)</f>
        <v>4</v>
      </c>
    </row>
    <row r="4496" spans="1:7" x14ac:dyDescent="0.15">
      <c r="A4496" s="23">
        <f t="shared" si="212"/>
        <v>126505</v>
      </c>
      <c r="B4496" s="24">
        <v>1</v>
      </c>
      <c r="C4496" s="28" t="str">
        <f>"jingdian/"&amp;VLOOKUP(E4496,city!$D$4:$P$352,12,FALSE)&amp;"/"&amp;VLOOKUP(E4496,city!$D$4:$P$352,13,FALSE)&amp;"/"&amp;IF(G4496&lt;11,"jd",IF(G4496&lt;16,"tc","cs"))&amp;"/"&amp;IF(G4496&lt;11,G4496,IF(G4496&lt;16,G4496-10,G4496-15))&amp;".jpg"</f>
        <v>jingdian/gansu/lanzhou/jd/5.jpg</v>
      </c>
      <c r="D4496" s="23">
        <f t="shared" si="213"/>
        <v>1</v>
      </c>
      <c r="E4496" s="2" t="str">
        <f>VLOOKUP(F4496,city!$A$4:$D$352,4,FALSE)</f>
        <v>兰州</v>
      </c>
      <c r="F4496" s="22">
        <f t="shared" si="211"/>
        <v>265</v>
      </c>
      <c r="G4496" s="22">
        <f>IF(VLOOKUP(F4495,city!$A$4:$H$352,8,FALSE)&gt;G4495,G4495+1,1)</f>
        <v>5</v>
      </c>
    </row>
    <row r="4497" spans="1:7" x14ac:dyDescent="0.15">
      <c r="A4497" s="23">
        <f t="shared" si="212"/>
        <v>126506</v>
      </c>
      <c r="B4497" s="24">
        <v>1</v>
      </c>
      <c r="C4497" s="28" t="str">
        <f>"jingdian/"&amp;VLOOKUP(E4497,city!$D$4:$P$352,12,FALSE)&amp;"/"&amp;VLOOKUP(E4497,city!$D$4:$P$352,13,FALSE)&amp;"/"&amp;IF(G4497&lt;11,"jd",IF(G4497&lt;16,"tc","cs"))&amp;"/"&amp;IF(G4497&lt;11,G4497,IF(G4497&lt;16,G4497-10,G4497-15))&amp;".jpg"</f>
        <v>jingdian/gansu/lanzhou/jd/6.jpg</v>
      </c>
      <c r="D4497" s="23">
        <f t="shared" si="213"/>
        <v>1</v>
      </c>
      <c r="E4497" s="2" t="str">
        <f>VLOOKUP(F4497,city!$A$4:$D$352,4,FALSE)</f>
        <v>兰州</v>
      </c>
      <c r="F4497" s="22">
        <f t="shared" si="211"/>
        <v>265</v>
      </c>
      <c r="G4497" s="22">
        <f>IF(VLOOKUP(F4496,city!$A$4:$H$352,8,FALSE)&gt;G4496,G4496+1,1)</f>
        <v>6</v>
      </c>
    </row>
    <row r="4498" spans="1:7" x14ac:dyDescent="0.15">
      <c r="A4498" s="23">
        <f t="shared" si="212"/>
        <v>126507</v>
      </c>
      <c r="B4498" s="24">
        <v>1</v>
      </c>
      <c r="C4498" s="28" t="str">
        <f>"jingdian/"&amp;VLOOKUP(E4498,city!$D$4:$P$352,12,FALSE)&amp;"/"&amp;VLOOKUP(E4498,city!$D$4:$P$352,13,FALSE)&amp;"/"&amp;IF(G4498&lt;11,"jd",IF(G4498&lt;16,"tc","cs"))&amp;"/"&amp;IF(G4498&lt;11,G4498,IF(G4498&lt;16,G4498-10,G4498-15))&amp;".jpg"</f>
        <v>jingdian/gansu/lanzhou/jd/7.jpg</v>
      </c>
      <c r="D4498" s="23">
        <f t="shared" si="213"/>
        <v>1</v>
      </c>
      <c r="E4498" s="2" t="str">
        <f>VLOOKUP(F4498,city!$A$4:$D$352,4,FALSE)</f>
        <v>兰州</v>
      </c>
      <c r="F4498" s="22">
        <f t="shared" si="211"/>
        <v>265</v>
      </c>
      <c r="G4498" s="22">
        <f>IF(VLOOKUP(F4497,city!$A$4:$H$352,8,FALSE)&gt;G4497,G4497+1,1)</f>
        <v>7</v>
      </c>
    </row>
    <row r="4499" spans="1:7" x14ac:dyDescent="0.15">
      <c r="A4499" s="23">
        <f t="shared" si="212"/>
        <v>126508</v>
      </c>
      <c r="B4499" s="24">
        <v>1</v>
      </c>
      <c r="C4499" s="28" t="str">
        <f>"jingdian/"&amp;VLOOKUP(E4499,city!$D$4:$P$352,12,FALSE)&amp;"/"&amp;VLOOKUP(E4499,city!$D$4:$P$352,13,FALSE)&amp;"/"&amp;IF(G4499&lt;11,"jd",IF(G4499&lt;16,"tc","cs"))&amp;"/"&amp;IF(G4499&lt;11,G4499,IF(G4499&lt;16,G4499-10,G4499-15))&amp;".jpg"</f>
        <v>jingdian/gansu/lanzhou/jd/8.jpg</v>
      </c>
      <c r="D4499" s="23">
        <f t="shared" si="213"/>
        <v>1</v>
      </c>
      <c r="E4499" s="2" t="str">
        <f>VLOOKUP(F4499,city!$A$4:$D$352,4,FALSE)</f>
        <v>兰州</v>
      </c>
      <c r="F4499" s="22">
        <f t="shared" si="211"/>
        <v>265</v>
      </c>
      <c r="G4499" s="22">
        <f>IF(VLOOKUP(F4498,city!$A$4:$H$352,8,FALSE)&gt;G4498,G4498+1,1)</f>
        <v>8</v>
      </c>
    </row>
    <row r="4500" spans="1:7" x14ac:dyDescent="0.15">
      <c r="A4500" s="23">
        <f t="shared" si="212"/>
        <v>126509</v>
      </c>
      <c r="B4500" s="24">
        <v>1</v>
      </c>
      <c r="C4500" s="28" t="str">
        <f>"jingdian/"&amp;VLOOKUP(E4500,city!$D$4:$P$352,12,FALSE)&amp;"/"&amp;VLOOKUP(E4500,city!$D$4:$P$352,13,FALSE)&amp;"/"&amp;IF(G4500&lt;11,"jd",IF(G4500&lt;16,"tc","cs"))&amp;"/"&amp;IF(G4500&lt;11,G4500,IF(G4500&lt;16,G4500-10,G4500-15))&amp;".jpg"</f>
        <v>jingdian/gansu/lanzhou/jd/9.jpg</v>
      </c>
      <c r="D4500" s="23">
        <f t="shared" si="213"/>
        <v>1</v>
      </c>
      <c r="E4500" s="2" t="str">
        <f>VLOOKUP(F4500,city!$A$4:$D$352,4,FALSE)</f>
        <v>兰州</v>
      </c>
      <c r="F4500" s="22">
        <f t="shared" si="211"/>
        <v>265</v>
      </c>
      <c r="G4500" s="22">
        <f>IF(VLOOKUP(F4499,city!$A$4:$H$352,8,FALSE)&gt;G4499,G4499+1,1)</f>
        <v>9</v>
      </c>
    </row>
    <row r="4501" spans="1:7" x14ac:dyDescent="0.15">
      <c r="A4501" s="23">
        <f t="shared" si="212"/>
        <v>126510</v>
      </c>
      <c r="B4501" s="24">
        <v>1</v>
      </c>
      <c r="C4501" s="28" t="str">
        <f>"jingdian/"&amp;VLOOKUP(E4501,city!$D$4:$P$352,12,FALSE)&amp;"/"&amp;VLOOKUP(E4501,city!$D$4:$P$352,13,FALSE)&amp;"/"&amp;IF(G4501&lt;11,"jd",IF(G4501&lt;16,"tc","cs"))&amp;"/"&amp;IF(G4501&lt;11,G4501,IF(G4501&lt;16,G4501-10,G4501-15))&amp;".jpg"</f>
        <v>jingdian/gansu/lanzhou/jd/10.jpg</v>
      </c>
      <c r="D4501" s="23">
        <f t="shared" si="213"/>
        <v>1</v>
      </c>
      <c r="E4501" s="2" t="str">
        <f>VLOOKUP(F4501,city!$A$4:$D$352,4,FALSE)</f>
        <v>兰州</v>
      </c>
      <c r="F4501" s="22">
        <f t="shared" si="211"/>
        <v>265</v>
      </c>
      <c r="G4501" s="22">
        <f>IF(VLOOKUP(F4500,city!$A$4:$H$352,8,FALSE)&gt;G4500,G4500+1,1)</f>
        <v>10</v>
      </c>
    </row>
    <row r="4502" spans="1:7" x14ac:dyDescent="0.15">
      <c r="A4502" s="23">
        <f t="shared" si="212"/>
        <v>126551</v>
      </c>
      <c r="B4502" s="24">
        <v>5</v>
      </c>
      <c r="C4502" s="28" t="str">
        <f>"jingdian/"&amp;VLOOKUP(E4502,city!$D$4:$P$352,12,FALSE)&amp;"/"&amp;VLOOKUP(E4502,city!$D$4:$P$352,13,FALSE)&amp;"/"&amp;IF(G4502&lt;11,"jd",IF(G4502&lt;16,"tc","cs"))&amp;"/"&amp;IF(G4502&lt;11,G4502,IF(G4502&lt;16,G4502-10,G4502-15))&amp;".jpg"</f>
        <v>jingdian/gansu/lanzhou/tc/1.jpg</v>
      </c>
      <c r="D4502" s="23">
        <f t="shared" si="213"/>
        <v>2</v>
      </c>
      <c r="E4502" s="2" t="str">
        <f>VLOOKUP(F4502,city!$A$4:$D$352,4,FALSE)</f>
        <v>兰州</v>
      </c>
      <c r="F4502" s="22">
        <f t="shared" si="211"/>
        <v>265</v>
      </c>
      <c r="G4502" s="22">
        <f>IF(VLOOKUP(F4501,city!$A$4:$H$352,8,FALSE)&gt;G4501,G4501+1,1)</f>
        <v>11</v>
      </c>
    </row>
    <row r="4503" spans="1:7" x14ac:dyDescent="0.15">
      <c r="A4503" s="23">
        <f t="shared" si="212"/>
        <v>126552</v>
      </c>
      <c r="B4503" s="24">
        <v>3</v>
      </c>
      <c r="C4503" s="28" t="str">
        <f>"jingdian/"&amp;VLOOKUP(E4503,city!$D$4:$P$352,12,FALSE)&amp;"/"&amp;VLOOKUP(E4503,city!$D$4:$P$352,13,FALSE)&amp;"/"&amp;IF(G4503&lt;11,"jd",IF(G4503&lt;16,"tc","cs"))&amp;"/"&amp;IF(G4503&lt;11,G4503,IF(G4503&lt;16,G4503-10,G4503-15))&amp;".jpg"</f>
        <v>jingdian/gansu/lanzhou/tc/2.jpg</v>
      </c>
      <c r="D4503" s="23">
        <f t="shared" si="213"/>
        <v>2</v>
      </c>
      <c r="E4503" s="2" t="str">
        <f>VLOOKUP(F4503,city!$A$4:$D$352,4,FALSE)</f>
        <v>兰州</v>
      </c>
      <c r="F4503" s="22">
        <f t="shared" si="211"/>
        <v>265</v>
      </c>
      <c r="G4503" s="22">
        <f>IF(VLOOKUP(F4502,city!$A$4:$H$352,8,FALSE)&gt;G4502,G4502+1,1)</f>
        <v>12</v>
      </c>
    </row>
    <row r="4504" spans="1:7" x14ac:dyDescent="0.15">
      <c r="A4504" s="23">
        <f t="shared" si="212"/>
        <v>126553</v>
      </c>
      <c r="B4504" s="24">
        <v>3</v>
      </c>
      <c r="C4504" s="28" t="str">
        <f>"jingdian/"&amp;VLOOKUP(E4504,city!$D$4:$P$352,12,FALSE)&amp;"/"&amp;VLOOKUP(E4504,city!$D$4:$P$352,13,FALSE)&amp;"/"&amp;IF(G4504&lt;11,"jd",IF(G4504&lt;16,"tc","cs"))&amp;"/"&amp;IF(G4504&lt;11,G4504,IF(G4504&lt;16,G4504-10,G4504-15))&amp;".jpg"</f>
        <v>jingdian/gansu/lanzhou/tc/3.jpg</v>
      </c>
      <c r="D4504" s="23">
        <f t="shared" si="213"/>
        <v>2</v>
      </c>
      <c r="E4504" s="2" t="str">
        <f>VLOOKUP(F4504,city!$A$4:$D$352,4,FALSE)</f>
        <v>兰州</v>
      </c>
      <c r="F4504" s="22">
        <f t="shared" si="211"/>
        <v>265</v>
      </c>
      <c r="G4504" s="22">
        <f>IF(VLOOKUP(F4503,city!$A$4:$H$352,8,FALSE)&gt;G4503,G4503+1,1)</f>
        <v>13</v>
      </c>
    </row>
    <row r="4505" spans="1:7" x14ac:dyDescent="0.15">
      <c r="A4505" s="23">
        <f t="shared" si="212"/>
        <v>126554</v>
      </c>
      <c r="B4505" s="24">
        <v>4</v>
      </c>
      <c r="C4505" s="28" t="str">
        <f>"jingdian/"&amp;VLOOKUP(E4505,city!$D$4:$P$352,12,FALSE)&amp;"/"&amp;VLOOKUP(E4505,city!$D$4:$P$352,13,FALSE)&amp;"/"&amp;IF(G4505&lt;11,"jd",IF(G4505&lt;16,"tc","cs"))&amp;"/"&amp;IF(G4505&lt;11,G4505,IF(G4505&lt;16,G4505-10,G4505-15))&amp;".jpg"</f>
        <v>jingdian/gansu/lanzhou/tc/4.jpg</v>
      </c>
      <c r="D4505" s="23">
        <f t="shared" si="213"/>
        <v>2</v>
      </c>
      <c r="E4505" s="2" t="str">
        <f>VLOOKUP(F4505,city!$A$4:$D$352,4,FALSE)</f>
        <v>兰州</v>
      </c>
      <c r="F4505" s="22">
        <f t="shared" si="211"/>
        <v>265</v>
      </c>
      <c r="G4505" s="22">
        <f>IF(VLOOKUP(F4504,city!$A$4:$H$352,8,FALSE)&gt;G4504,G4504+1,1)</f>
        <v>14</v>
      </c>
    </row>
    <row r="4506" spans="1:7" x14ac:dyDescent="0.15">
      <c r="A4506" s="23">
        <f t="shared" si="212"/>
        <v>126555</v>
      </c>
      <c r="B4506" s="24">
        <v>4</v>
      </c>
      <c r="C4506" s="28" t="str">
        <f>"jingdian/"&amp;VLOOKUP(E4506,city!$D$4:$P$352,12,FALSE)&amp;"/"&amp;VLOOKUP(E4506,city!$D$4:$P$352,13,FALSE)&amp;"/"&amp;IF(G4506&lt;11,"jd",IF(G4506&lt;16,"tc","cs"))&amp;"/"&amp;IF(G4506&lt;11,G4506,IF(G4506&lt;16,G4506-10,G4506-15))&amp;".jpg"</f>
        <v>jingdian/gansu/lanzhou/tc/5.jpg</v>
      </c>
      <c r="D4506" s="23">
        <f t="shared" si="213"/>
        <v>2</v>
      </c>
      <c r="E4506" s="2" t="str">
        <f>VLOOKUP(F4506,city!$A$4:$D$352,4,FALSE)</f>
        <v>兰州</v>
      </c>
      <c r="F4506" s="22">
        <f t="shared" si="211"/>
        <v>265</v>
      </c>
      <c r="G4506" s="22">
        <f>IF(VLOOKUP(F4505,city!$A$4:$H$352,8,FALSE)&gt;G4505,G4505+1,1)</f>
        <v>15</v>
      </c>
    </row>
    <row r="4507" spans="1:7" x14ac:dyDescent="0.15">
      <c r="A4507" s="23">
        <f t="shared" si="212"/>
        <v>126581</v>
      </c>
      <c r="B4507" s="24">
        <v>3</v>
      </c>
      <c r="C4507" s="28" t="str">
        <f>"jingdian/"&amp;VLOOKUP(E4507,city!$D$4:$P$352,12,FALSE)&amp;"/"&amp;VLOOKUP(E4507,city!$D$4:$P$352,13,FALSE)&amp;"/"&amp;IF(G4507&lt;11,"jd",IF(G4507&lt;16,"tc","cs"))&amp;"/"&amp;IF(G4507&lt;11,G4507,IF(G4507&lt;16,G4507-10,G4507-15))&amp;".jpg"</f>
        <v>jingdian/gansu/lanzhou/cs/1.jpg</v>
      </c>
      <c r="D4507" s="23">
        <f t="shared" si="213"/>
        <v>3</v>
      </c>
      <c r="E4507" s="2" t="str">
        <f>VLOOKUP(F4507,city!$A$4:$D$352,4,FALSE)</f>
        <v>兰州</v>
      </c>
      <c r="F4507" s="22">
        <f t="shared" si="211"/>
        <v>265</v>
      </c>
      <c r="G4507" s="22">
        <f>IF(VLOOKUP(F4506,city!$A$4:$H$352,8,FALSE)&gt;G4506,G4506+1,1)</f>
        <v>16</v>
      </c>
    </row>
    <row r="4508" spans="1:7" x14ac:dyDescent="0.15">
      <c r="A4508" s="23">
        <f t="shared" si="212"/>
        <v>126582</v>
      </c>
      <c r="B4508" s="24">
        <v>3</v>
      </c>
      <c r="C4508" s="28" t="str">
        <f>"jingdian/"&amp;VLOOKUP(E4508,city!$D$4:$P$352,12,FALSE)&amp;"/"&amp;VLOOKUP(E4508,city!$D$4:$P$352,13,FALSE)&amp;"/"&amp;IF(G4508&lt;11,"jd",IF(G4508&lt;16,"tc","cs"))&amp;"/"&amp;IF(G4508&lt;11,G4508,IF(G4508&lt;16,G4508-10,G4508-15))&amp;".jpg"</f>
        <v>jingdian/gansu/lanzhou/cs/2.jpg</v>
      </c>
      <c r="D4508" s="23">
        <f t="shared" si="213"/>
        <v>3</v>
      </c>
      <c r="E4508" s="2" t="str">
        <f>VLOOKUP(F4508,city!$A$4:$D$352,4,FALSE)</f>
        <v>兰州</v>
      </c>
      <c r="F4508" s="22">
        <f t="shared" si="211"/>
        <v>265</v>
      </c>
      <c r="G4508" s="22">
        <f>IF(VLOOKUP(F4507,city!$A$4:$H$352,8,FALSE)&gt;G4507,G4507+1,1)</f>
        <v>17</v>
      </c>
    </row>
    <row r="4509" spans="1:7" x14ac:dyDescent="0.15">
      <c r="A4509" s="23">
        <f t="shared" si="212"/>
        <v>126601</v>
      </c>
      <c r="B4509" s="24">
        <v>1</v>
      </c>
      <c r="C4509" s="28" t="str">
        <f>"jingdian/"&amp;VLOOKUP(E4509,city!$D$4:$P$352,12,FALSE)&amp;"/"&amp;VLOOKUP(E4509,city!$D$4:$P$352,13,FALSE)&amp;"/"&amp;IF(G4509&lt;11,"jd",IF(G4509&lt;16,"tc","cs"))&amp;"/"&amp;IF(G4509&lt;11,G4509,IF(G4509&lt;16,G4509-10,G4509-15))&amp;".jpg"</f>
        <v>jingdian/gansu/jiayuguan/jd/1.jpg</v>
      </c>
      <c r="D4509" s="23">
        <f t="shared" si="213"/>
        <v>1</v>
      </c>
      <c r="E4509" s="2" t="str">
        <f>VLOOKUP(F4509,city!$A$4:$D$352,4,FALSE)</f>
        <v>嘉峪关</v>
      </c>
      <c r="F4509" s="22">
        <f t="shared" si="211"/>
        <v>266</v>
      </c>
      <c r="G4509" s="22">
        <f>IF(VLOOKUP(F4508,city!$A$4:$H$352,8,FALSE)&gt;G4508,G4508+1,1)</f>
        <v>1</v>
      </c>
    </row>
    <row r="4510" spans="1:7" x14ac:dyDescent="0.15">
      <c r="A4510" s="23">
        <f t="shared" si="212"/>
        <v>126602</v>
      </c>
      <c r="B4510" s="24">
        <v>1</v>
      </c>
      <c r="C4510" s="28" t="str">
        <f>"jingdian/"&amp;VLOOKUP(E4510,city!$D$4:$P$352,12,FALSE)&amp;"/"&amp;VLOOKUP(E4510,city!$D$4:$P$352,13,FALSE)&amp;"/"&amp;IF(G4510&lt;11,"jd",IF(G4510&lt;16,"tc","cs"))&amp;"/"&amp;IF(G4510&lt;11,G4510,IF(G4510&lt;16,G4510-10,G4510-15))&amp;".jpg"</f>
        <v>jingdian/gansu/jiayuguan/jd/2.jpg</v>
      </c>
      <c r="D4510" s="23">
        <f t="shared" si="213"/>
        <v>1</v>
      </c>
      <c r="E4510" s="2" t="str">
        <f>VLOOKUP(F4510,city!$A$4:$D$352,4,FALSE)</f>
        <v>嘉峪关</v>
      </c>
      <c r="F4510" s="22">
        <f t="shared" si="211"/>
        <v>266</v>
      </c>
      <c r="G4510" s="22">
        <f>IF(VLOOKUP(F4509,city!$A$4:$H$352,8,FALSE)&gt;G4509,G4509+1,1)</f>
        <v>2</v>
      </c>
    </row>
    <row r="4511" spans="1:7" x14ac:dyDescent="0.15">
      <c r="A4511" s="23">
        <f t="shared" si="212"/>
        <v>126603</v>
      </c>
      <c r="B4511" s="24">
        <v>1</v>
      </c>
      <c r="C4511" s="28" t="str">
        <f>"jingdian/"&amp;VLOOKUP(E4511,city!$D$4:$P$352,12,FALSE)&amp;"/"&amp;VLOOKUP(E4511,city!$D$4:$P$352,13,FALSE)&amp;"/"&amp;IF(G4511&lt;11,"jd",IF(G4511&lt;16,"tc","cs"))&amp;"/"&amp;IF(G4511&lt;11,G4511,IF(G4511&lt;16,G4511-10,G4511-15))&amp;".jpg"</f>
        <v>jingdian/gansu/jiayuguan/jd/3.jpg</v>
      </c>
      <c r="D4511" s="23">
        <f t="shared" si="213"/>
        <v>1</v>
      </c>
      <c r="E4511" s="2" t="str">
        <f>VLOOKUP(F4511,city!$A$4:$D$352,4,FALSE)</f>
        <v>嘉峪关</v>
      </c>
      <c r="F4511" s="22">
        <f t="shared" si="211"/>
        <v>266</v>
      </c>
      <c r="G4511" s="22">
        <f>IF(VLOOKUP(F4510,city!$A$4:$H$352,8,FALSE)&gt;G4510,G4510+1,1)</f>
        <v>3</v>
      </c>
    </row>
    <row r="4512" spans="1:7" x14ac:dyDescent="0.15">
      <c r="A4512" s="23">
        <f t="shared" si="212"/>
        <v>126604</v>
      </c>
      <c r="B4512" s="24">
        <v>1</v>
      </c>
      <c r="C4512" s="28" t="str">
        <f>"jingdian/"&amp;VLOOKUP(E4512,city!$D$4:$P$352,12,FALSE)&amp;"/"&amp;VLOOKUP(E4512,city!$D$4:$P$352,13,FALSE)&amp;"/"&amp;IF(G4512&lt;11,"jd",IF(G4512&lt;16,"tc","cs"))&amp;"/"&amp;IF(G4512&lt;11,G4512,IF(G4512&lt;16,G4512-10,G4512-15))&amp;".jpg"</f>
        <v>jingdian/gansu/jiayuguan/jd/4.jpg</v>
      </c>
      <c r="D4512" s="23">
        <f t="shared" si="213"/>
        <v>1</v>
      </c>
      <c r="E4512" s="2" t="str">
        <f>VLOOKUP(F4512,city!$A$4:$D$352,4,FALSE)</f>
        <v>嘉峪关</v>
      </c>
      <c r="F4512" s="22">
        <f t="shared" si="211"/>
        <v>266</v>
      </c>
      <c r="G4512" s="22">
        <f>IF(VLOOKUP(F4511,city!$A$4:$H$352,8,FALSE)&gt;G4511,G4511+1,1)</f>
        <v>4</v>
      </c>
    </row>
    <row r="4513" spans="1:7" x14ac:dyDescent="0.15">
      <c r="A4513" s="23">
        <f t="shared" si="212"/>
        <v>126605</v>
      </c>
      <c r="B4513" s="24">
        <v>1</v>
      </c>
      <c r="C4513" s="28" t="str">
        <f>"jingdian/"&amp;VLOOKUP(E4513,city!$D$4:$P$352,12,FALSE)&amp;"/"&amp;VLOOKUP(E4513,city!$D$4:$P$352,13,FALSE)&amp;"/"&amp;IF(G4513&lt;11,"jd",IF(G4513&lt;16,"tc","cs"))&amp;"/"&amp;IF(G4513&lt;11,G4513,IF(G4513&lt;16,G4513-10,G4513-15))&amp;".jpg"</f>
        <v>jingdian/gansu/jiayuguan/jd/5.jpg</v>
      </c>
      <c r="D4513" s="23">
        <f t="shared" si="213"/>
        <v>1</v>
      </c>
      <c r="E4513" s="2" t="str">
        <f>VLOOKUP(F4513,city!$A$4:$D$352,4,FALSE)</f>
        <v>嘉峪关</v>
      </c>
      <c r="F4513" s="22">
        <f t="shared" si="211"/>
        <v>266</v>
      </c>
      <c r="G4513" s="22">
        <f>IF(VLOOKUP(F4512,city!$A$4:$H$352,8,FALSE)&gt;G4512,G4512+1,1)</f>
        <v>5</v>
      </c>
    </row>
    <row r="4514" spans="1:7" x14ac:dyDescent="0.15">
      <c r="A4514" s="23">
        <f t="shared" si="212"/>
        <v>126606</v>
      </c>
      <c r="B4514" s="24">
        <v>1</v>
      </c>
      <c r="C4514" s="28" t="str">
        <f>"jingdian/"&amp;VLOOKUP(E4514,city!$D$4:$P$352,12,FALSE)&amp;"/"&amp;VLOOKUP(E4514,city!$D$4:$P$352,13,FALSE)&amp;"/"&amp;IF(G4514&lt;11,"jd",IF(G4514&lt;16,"tc","cs"))&amp;"/"&amp;IF(G4514&lt;11,G4514,IF(G4514&lt;16,G4514-10,G4514-15))&amp;".jpg"</f>
        <v>jingdian/gansu/jiayuguan/jd/6.jpg</v>
      </c>
      <c r="D4514" s="23">
        <f t="shared" si="213"/>
        <v>1</v>
      </c>
      <c r="E4514" s="2" t="str">
        <f>VLOOKUP(F4514,city!$A$4:$D$352,4,FALSE)</f>
        <v>嘉峪关</v>
      </c>
      <c r="F4514" s="22">
        <f t="shared" si="211"/>
        <v>266</v>
      </c>
      <c r="G4514" s="22">
        <f>IF(VLOOKUP(F4513,city!$A$4:$H$352,8,FALSE)&gt;G4513,G4513+1,1)</f>
        <v>6</v>
      </c>
    </row>
    <row r="4515" spans="1:7" x14ac:dyDescent="0.15">
      <c r="A4515" s="23">
        <f t="shared" si="212"/>
        <v>126607</v>
      </c>
      <c r="B4515" s="24">
        <v>1</v>
      </c>
      <c r="C4515" s="28" t="str">
        <f>"jingdian/"&amp;VLOOKUP(E4515,city!$D$4:$P$352,12,FALSE)&amp;"/"&amp;VLOOKUP(E4515,city!$D$4:$P$352,13,FALSE)&amp;"/"&amp;IF(G4515&lt;11,"jd",IF(G4515&lt;16,"tc","cs"))&amp;"/"&amp;IF(G4515&lt;11,G4515,IF(G4515&lt;16,G4515-10,G4515-15))&amp;".jpg"</f>
        <v>jingdian/gansu/jiayuguan/jd/7.jpg</v>
      </c>
      <c r="D4515" s="23">
        <f t="shared" si="213"/>
        <v>1</v>
      </c>
      <c r="E4515" s="2" t="str">
        <f>VLOOKUP(F4515,city!$A$4:$D$352,4,FALSE)</f>
        <v>嘉峪关</v>
      </c>
      <c r="F4515" s="22">
        <f t="shared" si="211"/>
        <v>266</v>
      </c>
      <c r="G4515" s="22">
        <f>IF(VLOOKUP(F4514,city!$A$4:$H$352,8,FALSE)&gt;G4514,G4514+1,1)</f>
        <v>7</v>
      </c>
    </row>
    <row r="4516" spans="1:7" x14ac:dyDescent="0.15">
      <c r="A4516" s="23">
        <f t="shared" si="212"/>
        <v>126608</v>
      </c>
      <c r="B4516" s="24">
        <v>1</v>
      </c>
      <c r="C4516" s="28" t="str">
        <f>"jingdian/"&amp;VLOOKUP(E4516,city!$D$4:$P$352,12,FALSE)&amp;"/"&amp;VLOOKUP(E4516,city!$D$4:$P$352,13,FALSE)&amp;"/"&amp;IF(G4516&lt;11,"jd",IF(G4516&lt;16,"tc","cs"))&amp;"/"&amp;IF(G4516&lt;11,G4516,IF(G4516&lt;16,G4516-10,G4516-15))&amp;".jpg"</f>
        <v>jingdian/gansu/jiayuguan/jd/8.jpg</v>
      </c>
      <c r="D4516" s="23">
        <f t="shared" si="213"/>
        <v>1</v>
      </c>
      <c r="E4516" s="2" t="str">
        <f>VLOOKUP(F4516,city!$A$4:$D$352,4,FALSE)</f>
        <v>嘉峪关</v>
      </c>
      <c r="F4516" s="22">
        <f t="shared" si="211"/>
        <v>266</v>
      </c>
      <c r="G4516" s="22">
        <f>IF(VLOOKUP(F4515,city!$A$4:$H$352,8,FALSE)&gt;G4515,G4515+1,1)</f>
        <v>8</v>
      </c>
    </row>
    <row r="4517" spans="1:7" x14ac:dyDescent="0.15">
      <c r="A4517" s="23">
        <f t="shared" si="212"/>
        <v>126609</v>
      </c>
      <c r="B4517" s="24">
        <v>1</v>
      </c>
      <c r="C4517" s="28" t="str">
        <f>"jingdian/"&amp;VLOOKUP(E4517,city!$D$4:$P$352,12,FALSE)&amp;"/"&amp;VLOOKUP(E4517,city!$D$4:$P$352,13,FALSE)&amp;"/"&amp;IF(G4517&lt;11,"jd",IF(G4517&lt;16,"tc","cs"))&amp;"/"&amp;IF(G4517&lt;11,G4517,IF(G4517&lt;16,G4517-10,G4517-15))&amp;".jpg"</f>
        <v>jingdian/gansu/jiayuguan/jd/9.jpg</v>
      </c>
      <c r="D4517" s="23">
        <f t="shared" si="213"/>
        <v>1</v>
      </c>
      <c r="E4517" s="2" t="str">
        <f>VLOOKUP(F4517,city!$A$4:$D$352,4,FALSE)</f>
        <v>嘉峪关</v>
      </c>
      <c r="F4517" s="22">
        <f t="shared" si="211"/>
        <v>266</v>
      </c>
      <c r="G4517" s="22">
        <f>IF(VLOOKUP(F4516,city!$A$4:$H$352,8,FALSE)&gt;G4516,G4516+1,1)</f>
        <v>9</v>
      </c>
    </row>
    <row r="4518" spans="1:7" x14ac:dyDescent="0.15">
      <c r="A4518" s="23">
        <f t="shared" si="212"/>
        <v>126610</v>
      </c>
      <c r="B4518" s="24">
        <v>1</v>
      </c>
      <c r="C4518" s="28" t="str">
        <f>"jingdian/"&amp;VLOOKUP(E4518,city!$D$4:$P$352,12,FALSE)&amp;"/"&amp;VLOOKUP(E4518,city!$D$4:$P$352,13,FALSE)&amp;"/"&amp;IF(G4518&lt;11,"jd",IF(G4518&lt;16,"tc","cs"))&amp;"/"&amp;IF(G4518&lt;11,G4518,IF(G4518&lt;16,G4518-10,G4518-15))&amp;".jpg"</f>
        <v>jingdian/gansu/jiayuguan/jd/10.jpg</v>
      </c>
      <c r="D4518" s="23">
        <f t="shared" si="213"/>
        <v>1</v>
      </c>
      <c r="E4518" s="2" t="str">
        <f>VLOOKUP(F4518,city!$A$4:$D$352,4,FALSE)</f>
        <v>嘉峪关</v>
      </c>
      <c r="F4518" s="22">
        <f t="shared" si="211"/>
        <v>266</v>
      </c>
      <c r="G4518" s="22">
        <f>IF(VLOOKUP(F4517,city!$A$4:$H$352,8,FALSE)&gt;G4517,G4517+1,1)</f>
        <v>10</v>
      </c>
    </row>
    <row r="4519" spans="1:7" x14ac:dyDescent="0.15">
      <c r="A4519" s="23">
        <f t="shared" si="212"/>
        <v>126651</v>
      </c>
      <c r="B4519" s="24">
        <v>3</v>
      </c>
      <c r="C4519" s="28" t="str">
        <f>"jingdian/"&amp;VLOOKUP(E4519,city!$D$4:$P$352,12,FALSE)&amp;"/"&amp;VLOOKUP(E4519,city!$D$4:$P$352,13,FALSE)&amp;"/"&amp;IF(G4519&lt;11,"jd",IF(G4519&lt;16,"tc","cs"))&amp;"/"&amp;IF(G4519&lt;11,G4519,IF(G4519&lt;16,G4519-10,G4519-15))&amp;".jpg"</f>
        <v>jingdian/gansu/jiayuguan/tc/1.jpg</v>
      </c>
      <c r="D4519" s="23">
        <f t="shared" si="213"/>
        <v>2</v>
      </c>
      <c r="E4519" s="2" t="str">
        <f>VLOOKUP(F4519,city!$A$4:$D$352,4,FALSE)</f>
        <v>嘉峪关</v>
      </c>
      <c r="F4519" s="22">
        <f t="shared" si="211"/>
        <v>266</v>
      </c>
      <c r="G4519" s="22">
        <f>IF(VLOOKUP(F4518,city!$A$4:$H$352,8,FALSE)&gt;G4518,G4518+1,1)</f>
        <v>11</v>
      </c>
    </row>
    <row r="4520" spans="1:7" x14ac:dyDescent="0.15">
      <c r="A4520" s="23">
        <f t="shared" si="212"/>
        <v>126652</v>
      </c>
      <c r="B4520" s="24">
        <v>5</v>
      </c>
      <c r="C4520" s="28" t="str">
        <f>"jingdian/"&amp;VLOOKUP(E4520,city!$D$4:$P$352,12,FALSE)&amp;"/"&amp;VLOOKUP(E4520,city!$D$4:$P$352,13,FALSE)&amp;"/"&amp;IF(G4520&lt;11,"jd",IF(G4520&lt;16,"tc","cs"))&amp;"/"&amp;IF(G4520&lt;11,G4520,IF(G4520&lt;16,G4520-10,G4520-15))&amp;".jpg"</f>
        <v>jingdian/gansu/jiayuguan/tc/2.jpg</v>
      </c>
      <c r="D4520" s="23">
        <f t="shared" si="213"/>
        <v>2</v>
      </c>
      <c r="E4520" s="2" t="str">
        <f>VLOOKUP(F4520,city!$A$4:$D$352,4,FALSE)</f>
        <v>嘉峪关</v>
      </c>
      <c r="F4520" s="22">
        <f t="shared" si="211"/>
        <v>266</v>
      </c>
      <c r="G4520" s="22">
        <f>IF(VLOOKUP(F4519,city!$A$4:$H$352,8,FALSE)&gt;G4519,G4519+1,1)</f>
        <v>12</v>
      </c>
    </row>
    <row r="4521" spans="1:7" x14ac:dyDescent="0.15">
      <c r="A4521" s="23">
        <f t="shared" si="212"/>
        <v>126653</v>
      </c>
      <c r="B4521" s="24">
        <v>3</v>
      </c>
      <c r="C4521" s="28" t="str">
        <f>"jingdian/"&amp;VLOOKUP(E4521,city!$D$4:$P$352,12,FALSE)&amp;"/"&amp;VLOOKUP(E4521,city!$D$4:$P$352,13,FALSE)&amp;"/"&amp;IF(G4521&lt;11,"jd",IF(G4521&lt;16,"tc","cs"))&amp;"/"&amp;IF(G4521&lt;11,G4521,IF(G4521&lt;16,G4521-10,G4521-15))&amp;".jpg"</f>
        <v>jingdian/gansu/jiayuguan/tc/3.jpg</v>
      </c>
      <c r="D4521" s="23">
        <f t="shared" si="213"/>
        <v>2</v>
      </c>
      <c r="E4521" s="2" t="str">
        <f>VLOOKUP(F4521,city!$A$4:$D$352,4,FALSE)</f>
        <v>嘉峪关</v>
      </c>
      <c r="F4521" s="22">
        <f t="shared" si="211"/>
        <v>266</v>
      </c>
      <c r="G4521" s="22">
        <f>IF(VLOOKUP(F4520,city!$A$4:$H$352,8,FALSE)&gt;G4520,G4520+1,1)</f>
        <v>13</v>
      </c>
    </row>
    <row r="4522" spans="1:7" x14ac:dyDescent="0.15">
      <c r="A4522" s="23">
        <f t="shared" si="212"/>
        <v>126654</v>
      </c>
      <c r="B4522" s="24">
        <v>2</v>
      </c>
      <c r="C4522" s="28" t="str">
        <f>"jingdian/"&amp;VLOOKUP(E4522,city!$D$4:$P$352,12,FALSE)&amp;"/"&amp;VLOOKUP(E4522,city!$D$4:$P$352,13,FALSE)&amp;"/"&amp;IF(G4522&lt;11,"jd",IF(G4522&lt;16,"tc","cs"))&amp;"/"&amp;IF(G4522&lt;11,G4522,IF(G4522&lt;16,G4522-10,G4522-15))&amp;".jpg"</f>
        <v>jingdian/gansu/jiayuguan/tc/4.jpg</v>
      </c>
      <c r="D4522" s="23">
        <f t="shared" si="213"/>
        <v>2</v>
      </c>
      <c r="E4522" s="2" t="str">
        <f>VLOOKUP(F4522,city!$A$4:$D$352,4,FALSE)</f>
        <v>嘉峪关</v>
      </c>
      <c r="F4522" s="22">
        <f t="shared" si="211"/>
        <v>266</v>
      </c>
      <c r="G4522" s="22">
        <f>IF(VLOOKUP(F4521,city!$A$4:$H$352,8,FALSE)&gt;G4521,G4521+1,1)</f>
        <v>14</v>
      </c>
    </row>
    <row r="4523" spans="1:7" x14ac:dyDescent="0.15">
      <c r="A4523" s="23">
        <f t="shared" si="212"/>
        <v>126655</v>
      </c>
      <c r="B4523" s="24">
        <v>4</v>
      </c>
      <c r="C4523" s="28" t="str">
        <f>"jingdian/"&amp;VLOOKUP(E4523,city!$D$4:$P$352,12,FALSE)&amp;"/"&amp;VLOOKUP(E4523,city!$D$4:$P$352,13,FALSE)&amp;"/"&amp;IF(G4523&lt;11,"jd",IF(G4523&lt;16,"tc","cs"))&amp;"/"&amp;IF(G4523&lt;11,G4523,IF(G4523&lt;16,G4523-10,G4523-15))&amp;".jpg"</f>
        <v>jingdian/gansu/jiayuguan/tc/5.jpg</v>
      </c>
      <c r="D4523" s="23">
        <f t="shared" si="213"/>
        <v>2</v>
      </c>
      <c r="E4523" s="2" t="str">
        <f>VLOOKUP(F4523,city!$A$4:$D$352,4,FALSE)</f>
        <v>嘉峪关</v>
      </c>
      <c r="F4523" s="22">
        <f t="shared" si="211"/>
        <v>266</v>
      </c>
      <c r="G4523" s="22">
        <f>IF(VLOOKUP(F4522,city!$A$4:$H$352,8,FALSE)&gt;G4522,G4522+1,1)</f>
        <v>15</v>
      </c>
    </row>
    <row r="4524" spans="1:7" x14ac:dyDescent="0.15">
      <c r="A4524" s="23">
        <f t="shared" si="212"/>
        <v>126681</v>
      </c>
      <c r="B4524" s="24">
        <v>4</v>
      </c>
      <c r="C4524" s="28" t="str">
        <f>"jingdian/"&amp;VLOOKUP(E4524,city!$D$4:$P$352,12,FALSE)&amp;"/"&amp;VLOOKUP(E4524,city!$D$4:$P$352,13,FALSE)&amp;"/"&amp;IF(G4524&lt;11,"jd",IF(G4524&lt;16,"tc","cs"))&amp;"/"&amp;IF(G4524&lt;11,G4524,IF(G4524&lt;16,G4524-10,G4524-15))&amp;".jpg"</f>
        <v>jingdian/gansu/jiayuguan/cs/1.jpg</v>
      </c>
      <c r="D4524" s="23">
        <f t="shared" si="213"/>
        <v>3</v>
      </c>
      <c r="E4524" s="2" t="str">
        <f>VLOOKUP(F4524,city!$A$4:$D$352,4,FALSE)</f>
        <v>嘉峪关</v>
      </c>
      <c r="F4524" s="22">
        <f t="shared" si="211"/>
        <v>266</v>
      </c>
      <c r="G4524" s="22">
        <f>IF(VLOOKUP(F4523,city!$A$4:$H$352,8,FALSE)&gt;G4523,G4523+1,1)</f>
        <v>16</v>
      </c>
    </row>
    <row r="4525" spans="1:7" x14ac:dyDescent="0.15">
      <c r="A4525" s="23">
        <f t="shared" si="212"/>
        <v>126682</v>
      </c>
      <c r="B4525" s="24">
        <v>5</v>
      </c>
      <c r="C4525" s="28" t="str">
        <f>"jingdian/"&amp;VLOOKUP(E4525,city!$D$4:$P$352,12,FALSE)&amp;"/"&amp;VLOOKUP(E4525,city!$D$4:$P$352,13,FALSE)&amp;"/"&amp;IF(G4525&lt;11,"jd",IF(G4525&lt;16,"tc","cs"))&amp;"/"&amp;IF(G4525&lt;11,G4525,IF(G4525&lt;16,G4525-10,G4525-15))&amp;".jpg"</f>
        <v>jingdian/gansu/jiayuguan/cs/2.jpg</v>
      </c>
      <c r="D4525" s="23">
        <f t="shared" si="213"/>
        <v>3</v>
      </c>
      <c r="E4525" s="2" t="str">
        <f>VLOOKUP(F4525,city!$A$4:$D$352,4,FALSE)</f>
        <v>嘉峪关</v>
      </c>
      <c r="F4525" s="22">
        <f t="shared" si="211"/>
        <v>266</v>
      </c>
      <c r="G4525" s="22">
        <f>IF(VLOOKUP(F4524,city!$A$4:$H$352,8,FALSE)&gt;G4524,G4524+1,1)</f>
        <v>17</v>
      </c>
    </row>
    <row r="4526" spans="1:7" x14ac:dyDescent="0.15">
      <c r="A4526" s="23">
        <f t="shared" si="212"/>
        <v>126701</v>
      </c>
      <c r="B4526" s="24">
        <v>1</v>
      </c>
      <c r="C4526" s="28" t="str">
        <f>"jingdian/"&amp;VLOOKUP(E4526,city!$D$4:$P$352,12,FALSE)&amp;"/"&amp;VLOOKUP(E4526,city!$D$4:$P$352,13,FALSE)&amp;"/"&amp;IF(G4526&lt;11,"jd",IF(G4526&lt;16,"tc","cs"))&amp;"/"&amp;IF(G4526&lt;11,G4526,IF(G4526&lt;16,G4526-10,G4526-15))&amp;".jpg"</f>
        <v>jingdian/gansu/jinchang/jd/1.jpg</v>
      </c>
      <c r="D4526" s="23">
        <f t="shared" si="213"/>
        <v>1</v>
      </c>
      <c r="E4526" s="2" t="str">
        <f>VLOOKUP(F4526,city!$A$4:$D$352,4,FALSE)</f>
        <v>金昌</v>
      </c>
      <c r="F4526" s="22">
        <f t="shared" si="211"/>
        <v>267</v>
      </c>
      <c r="G4526" s="22">
        <f>IF(VLOOKUP(F4525,city!$A$4:$H$352,8,FALSE)&gt;G4525,G4525+1,1)</f>
        <v>1</v>
      </c>
    </row>
    <row r="4527" spans="1:7" x14ac:dyDescent="0.15">
      <c r="A4527" s="23">
        <f t="shared" si="212"/>
        <v>126702</v>
      </c>
      <c r="B4527" s="24">
        <v>1</v>
      </c>
      <c r="C4527" s="28" t="str">
        <f>"jingdian/"&amp;VLOOKUP(E4527,city!$D$4:$P$352,12,FALSE)&amp;"/"&amp;VLOOKUP(E4527,city!$D$4:$P$352,13,FALSE)&amp;"/"&amp;IF(G4527&lt;11,"jd",IF(G4527&lt;16,"tc","cs"))&amp;"/"&amp;IF(G4527&lt;11,G4527,IF(G4527&lt;16,G4527-10,G4527-15))&amp;".jpg"</f>
        <v>jingdian/gansu/jinchang/jd/2.jpg</v>
      </c>
      <c r="D4527" s="23">
        <f t="shared" si="213"/>
        <v>1</v>
      </c>
      <c r="E4527" s="2" t="str">
        <f>VLOOKUP(F4527,city!$A$4:$D$352,4,FALSE)</f>
        <v>金昌</v>
      </c>
      <c r="F4527" s="22">
        <f t="shared" si="211"/>
        <v>267</v>
      </c>
      <c r="G4527" s="22">
        <f>IF(VLOOKUP(F4526,city!$A$4:$H$352,8,FALSE)&gt;G4526,G4526+1,1)</f>
        <v>2</v>
      </c>
    </row>
    <row r="4528" spans="1:7" x14ac:dyDescent="0.15">
      <c r="A4528" s="23">
        <f t="shared" si="212"/>
        <v>126703</v>
      </c>
      <c r="B4528" s="24">
        <v>1</v>
      </c>
      <c r="C4528" s="28" t="str">
        <f>"jingdian/"&amp;VLOOKUP(E4528,city!$D$4:$P$352,12,FALSE)&amp;"/"&amp;VLOOKUP(E4528,city!$D$4:$P$352,13,FALSE)&amp;"/"&amp;IF(G4528&lt;11,"jd",IF(G4528&lt;16,"tc","cs"))&amp;"/"&amp;IF(G4528&lt;11,G4528,IF(G4528&lt;16,G4528-10,G4528-15))&amp;".jpg"</f>
        <v>jingdian/gansu/jinchang/jd/3.jpg</v>
      </c>
      <c r="D4528" s="23">
        <f t="shared" si="213"/>
        <v>1</v>
      </c>
      <c r="E4528" s="2" t="str">
        <f>VLOOKUP(F4528,city!$A$4:$D$352,4,FALSE)</f>
        <v>金昌</v>
      </c>
      <c r="F4528" s="22">
        <f t="shared" si="211"/>
        <v>267</v>
      </c>
      <c r="G4528" s="22">
        <f>IF(VLOOKUP(F4527,city!$A$4:$H$352,8,FALSE)&gt;G4527,G4527+1,1)</f>
        <v>3</v>
      </c>
    </row>
    <row r="4529" spans="1:7" x14ac:dyDescent="0.15">
      <c r="A4529" s="23">
        <f t="shared" si="212"/>
        <v>126704</v>
      </c>
      <c r="B4529" s="24">
        <v>1</v>
      </c>
      <c r="C4529" s="28" t="str">
        <f>"jingdian/"&amp;VLOOKUP(E4529,city!$D$4:$P$352,12,FALSE)&amp;"/"&amp;VLOOKUP(E4529,city!$D$4:$P$352,13,FALSE)&amp;"/"&amp;IF(G4529&lt;11,"jd",IF(G4529&lt;16,"tc","cs"))&amp;"/"&amp;IF(G4529&lt;11,G4529,IF(G4529&lt;16,G4529-10,G4529-15))&amp;".jpg"</f>
        <v>jingdian/gansu/jinchang/jd/4.jpg</v>
      </c>
      <c r="D4529" s="23">
        <f t="shared" si="213"/>
        <v>1</v>
      </c>
      <c r="E4529" s="2" t="str">
        <f>VLOOKUP(F4529,city!$A$4:$D$352,4,FALSE)</f>
        <v>金昌</v>
      </c>
      <c r="F4529" s="22">
        <f t="shared" si="211"/>
        <v>267</v>
      </c>
      <c r="G4529" s="22">
        <f>IF(VLOOKUP(F4528,city!$A$4:$H$352,8,FALSE)&gt;G4528,G4528+1,1)</f>
        <v>4</v>
      </c>
    </row>
    <row r="4530" spans="1:7" x14ac:dyDescent="0.15">
      <c r="A4530" s="23">
        <f t="shared" si="212"/>
        <v>126705</v>
      </c>
      <c r="B4530" s="24">
        <v>1</v>
      </c>
      <c r="C4530" s="28" t="str">
        <f>"jingdian/"&amp;VLOOKUP(E4530,city!$D$4:$P$352,12,FALSE)&amp;"/"&amp;VLOOKUP(E4530,city!$D$4:$P$352,13,FALSE)&amp;"/"&amp;IF(G4530&lt;11,"jd",IF(G4530&lt;16,"tc","cs"))&amp;"/"&amp;IF(G4530&lt;11,G4530,IF(G4530&lt;16,G4530-10,G4530-15))&amp;".jpg"</f>
        <v>jingdian/gansu/jinchang/jd/5.jpg</v>
      </c>
      <c r="D4530" s="23">
        <f t="shared" si="213"/>
        <v>1</v>
      </c>
      <c r="E4530" s="2" t="str">
        <f>VLOOKUP(F4530,city!$A$4:$D$352,4,FALSE)</f>
        <v>金昌</v>
      </c>
      <c r="F4530" s="22">
        <f t="shared" si="211"/>
        <v>267</v>
      </c>
      <c r="G4530" s="22">
        <f>IF(VLOOKUP(F4529,city!$A$4:$H$352,8,FALSE)&gt;G4529,G4529+1,1)</f>
        <v>5</v>
      </c>
    </row>
    <row r="4531" spans="1:7" x14ac:dyDescent="0.15">
      <c r="A4531" s="23">
        <f t="shared" si="212"/>
        <v>126706</v>
      </c>
      <c r="B4531" s="24">
        <v>1</v>
      </c>
      <c r="C4531" s="28" t="str">
        <f>"jingdian/"&amp;VLOOKUP(E4531,city!$D$4:$P$352,12,FALSE)&amp;"/"&amp;VLOOKUP(E4531,city!$D$4:$P$352,13,FALSE)&amp;"/"&amp;IF(G4531&lt;11,"jd",IF(G4531&lt;16,"tc","cs"))&amp;"/"&amp;IF(G4531&lt;11,G4531,IF(G4531&lt;16,G4531-10,G4531-15))&amp;".jpg"</f>
        <v>jingdian/gansu/jinchang/jd/6.jpg</v>
      </c>
      <c r="D4531" s="23">
        <f t="shared" si="213"/>
        <v>1</v>
      </c>
      <c r="E4531" s="2" t="str">
        <f>VLOOKUP(F4531,city!$A$4:$D$352,4,FALSE)</f>
        <v>金昌</v>
      </c>
      <c r="F4531" s="22">
        <f t="shared" si="211"/>
        <v>267</v>
      </c>
      <c r="G4531" s="22">
        <f>IF(VLOOKUP(F4530,city!$A$4:$H$352,8,FALSE)&gt;G4530,G4530+1,1)</f>
        <v>6</v>
      </c>
    </row>
    <row r="4532" spans="1:7" x14ac:dyDescent="0.15">
      <c r="A4532" s="23">
        <f t="shared" si="212"/>
        <v>126707</v>
      </c>
      <c r="B4532" s="24">
        <v>1</v>
      </c>
      <c r="C4532" s="28" t="str">
        <f>"jingdian/"&amp;VLOOKUP(E4532,city!$D$4:$P$352,12,FALSE)&amp;"/"&amp;VLOOKUP(E4532,city!$D$4:$P$352,13,FALSE)&amp;"/"&amp;IF(G4532&lt;11,"jd",IF(G4532&lt;16,"tc","cs"))&amp;"/"&amp;IF(G4532&lt;11,G4532,IF(G4532&lt;16,G4532-10,G4532-15))&amp;".jpg"</f>
        <v>jingdian/gansu/jinchang/jd/7.jpg</v>
      </c>
      <c r="D4532" s="23">
        <f t="shared" si="213"/>
        <v>1</v>
      </c>
      <c r="E4532" s="2" t="str">
        <f>VLOOKUP(F4532,city!$A$4:$D$352,4,FALSE)</f>
        <v>金昌</v>
      </c>
      <c r="F4532" s="22">
        <f t="shared" si="211"/>
        <v>267</v>
      </c>
      <c r="G4532" s="22">
        <f>IF(VLOOKUP(F4531,city!$A$4:$H$352,8,FALSE)&gt;G4531,G4531+1,1)</f>
        <v>7</v>
      </c>
    </row>
    <row r="4533" spans="1:7" x14ac:dyDescent="0.15">
      <c r="A4533" s="23">
        <f t="shared" si="212"/>
        <v>126708</v>
      </c>
      <c r="B4533" s="24">
        <v>1</v>
      </c>
      <c r="C4533" s="28" t="str">
        <f>"jingdian/"&amp;VLOOKUP(E4533,city!$D$4:$P$352,12,FALSE)&amp;"/"&amp;VLOOKUP(E4533,city!$D$4:$P$352,13,FALSE)&amp;"/"&amp;IF(G4533&lt;11,"jd",IF(G4533&lt;16,"tc","cs"))&amp;"/"&amp;IF(G4533&lt;11,G4533,IF(G4533&lt;16,G4533-10,G4533-15))&amp;".jpg"</f>
        <v>jingdian/gansu/jinchang/jd/8.jpg</v>
      </c>
      <c r="D4533" s="23">
        <f t="shared" si="213"/>
        <v>1</v>
      </c>
      <c r="E4533" s="2" t="str">
        <f>VLOOKUP(F4533,city!$A$4:$D$352,4,FALSE)</f>
        <v>金昌</v>
      </c>
      <c r="F4533" s="22">
        <f t="shared" ref="F4533:F4596" si="214">IF(G4533&gt;G4532,F4532,F4532+1)</f>
        <v>267</v>
      </c>
      <c r="G4533" s="22">
        <f>IF(VLOOKUP(F4532,city!$A$4:$H$352,8,FALSE)&gt;G4532,G4532+1,1)</f>
        <v>8</v>
      </c>
    </row>
    <row r="4534" spans="1:7" x14ac:dyDescent="0.15">
      <c r="A4534" s="23">
        <f t="shared" si="212"/>
        <v>126709</v>
      </c>
      <c r="B4534" s="24">
        <v>1</v>
      </c>
      <c r="C4534" s="28" t="str">
        <f>"jingdian/"&amp;VLOOKUP(E4534,city!$D$4:$P$352,12,FALSE)&amp;"/"&amp;VLOOKUP(E4534,city!$D$4:$P$352,13,FALSE)&amp;"/"&amp;IF(G4534&lt;11,"jd",IF(G4534&lt;16,"tc","cs"))&amp;"/"&amp;IF(G4534&lt;11,G4534,IF(G4534&lt;16,G4534-10,G4534-15))&amp;".jpg"</f>
        <v>jingdian/gansu/jinchang/jd/9.jpg</v>
      </c>
      <c r="D4534" s="23">
        <f t="shared" si="213"/>
        <v>1</v>
      </c>
      <c r="E4534" s="2" t="str">
        <f>VLOOKUP(F4534,city!$A$4:$D$352,4,FALSE)</f>
        <v>金昌</v>
      </c>
      <c r="F4534" s="22">
        <f t="shared" si="214"/>
        <v>267</v>
      </c>
      <c r="G4534" s="22">
        <f>IF(VLOOKUP(F4533,city!$A$4:$H$352,8,FALSE)&gt;G4533,G4533+1,1)</f>
        <v>9</v>
      </c>
    </row>
    <row r="4535" spans="1:7" x14ac:dyDescent="0.15">
      <c r="A4535" s="23">
        <f t="shared" si="212"/>
        <v>126710</v>
      </c>
      <c r="B4535" s="24">
        <v>1</v>
      </c>
      <c r="C4535" s="28" t="str">
        <f>"jingdian/"&amp;VLOOKUP(E4535,city!$D$4:$P$352,12,FALSE)&amp;"/"&amp;VLOOKUP(E4535,city!$D$4:$P$352,13,FALSE)&amp;"/"&amp;IF(G4535&lt;11,"jd",IF(G4535&lt;16,"tc","cs"))&amp;"/"&amp;IF(G4535&lt;11,G4535,IF(G4535&lt;16,G4535-10,G4535-15))&amp;".jpg"</f>
        <v>jingdian/gansu/jinchang/jd/10.jpg</v>
      </c>
      <c r="D4535" s="23">
        <f t="shared" si="213"/>
        <v>1</v>
      </c>
      <c r="E4535" s="2" t="str">
        <f>VLOOKUP(F4535,city!$A$4:$D$352,4,FALSE)</f>
        <v>金昌</v>
      </c>
      <c r="F4535" s="22">
        <f t="shared" si="214"/>
        <v>267</v>
      </c>
      <c r="G4535" s="22">
        <f>IF(VLOOKUP(F4534,city!$A$4:$H$352,8,FALSE)&gt;G4534,G4534+1,1)</f>
        <v>10</v>
      </c>
    </row>
    <row r="4536" spans="1:7" x14ac:dyDescent="0.15">
      <c r="A4536" s="23">
        <f t="shared" si="212"/>
        <v>126751</v>
      </c>
      <c r="B4536" s="24">
        <v>2</v>
      </c>
      <c r="C4536" s="28" t="str">
        <f>"jingdian/"&amp;VLOOKUP(E4536,city!$D$4:$P$352,12,FALSE)&amp;"/"&amp;VLOOKUP(E4536,city!$D$4:$P$352,13,FALSE)&amp;"/"&amp;IF(G4536&lt;11,"jd",IF(G4536&lt;16,"tc","cs"))&amp;"/"&amp;IF(G4536&lt;11,G4536,IF(G4536&lt;16,G4536-10,G4536-15))&amp;".jpg"</f>
        <v>jingdian/gansu/jinchang/tc/1.jpg</v>
      </c>
      <c r="D4536" s="23">
        <f t="shared" si="213"/>
        <v>2</v>
      </c>
      <c r="E4536" s="2" t="str">
        <f>VLOOKUP(F4536,city!$A$4:$D$352,4,FALSE)</f>
        <v>金昌</v>
      </c>
      <c r="F4536" s="22">
        <f t="shared" si="214"/>
        <v>267</v>
      </c>
      <c r="G4536" s="22">
        <f>IF(VLOOKUP(F4535,city!$A$4:$H$352,8,FALSE)&gt;G4535,G4535+1,1)</f>
        <v>11</v>
      </c>
    </row>
    <row r="4537" spans="1:7" x14ac:dyDescent="0.15">
      <c r="A4537" s="23">
        <f t="shared" si="212"/>
        <v>126752</v>
      </c>
      <c r="B4537" s="24">
        <v>4</v>
      </c>
      <c r="C4537" s="28" t="str">
        <f>"jingdian/"&amp;VLOOKUP(E4537,city!$D$4:$P$352,12,FALSE)&amp;"/"&amp;VLOOKUP(E4537,city!$D$4:$P$352,13,FALSE)&amp;"/"&amp;IF(G4537&lt;11,"jd",IF(G4537&lt;16,"tc","cs"))&amp;"/"&amp;IF(G4537&lt;11,G4537,IF(G4537&lt;16,G4537-10,G4537-15))&amp;".jpg"</f>
        <v>jingdian/gansu/jinchang/tc/2.jpg</v>
      </c>
      <c r="D4537" s="23">
        <f t="shared" si="213"/>
        <v>2</v>
      </c>
      <c r="E4537" s="2" t="str">
        <f>VLOOKUP(F4537,city!$A$4:$D$352,4,FALSE)</f>
        <v>金昌</v>
      </c>
      <c r="F4537" s="22">
        <f t="shared" si="214"/>
        <v>267</v>
      </c>
      <c r="G4537" s="22">
        <f>IF(VLOOKUP(F4536,city!$A$4:$H$352,8,FALSE)&gt;G4536,G4536+1,1)</f>
        <v>12</v>
      </c>
    </row>
    <row r="4538" spans="1:7" x14ac:dyDescent="0.15">
      <c r="A4538" s="23">
        <f t="shared" si="212"/>
        <v>126753</v>
      </c>
      <c r="B4538" s="24">
        <v>2</v>
      </c>
      <c r="C4538" s="28" t="str">
        <f>"jingdian/"&amp;VLOOKUP(E4538,city!$D$4:$P$352,12,FALSE)&amp;"/"&amp;VLOOKUP(E4538,city!$D$4:$P$352,13,FALSE)&amp;"/"&amp;IF(G4538&lt;11,"jd",IF(G4538&lt;16,"tc","cs"))&amp;"/"&amp;IF(G4538&lt;11,G4538,IF(G4538&lt;16,G4538-10,G4538-15))&amp;".jpg"</f>
        <v>jingdian/gansu/jinchang/tc/3.jpg</v>
      </c>
      <c r="D4538" s="23">
        <f t="shared" si="213"/>
        <v>2</v>
      </c>
      <c r="E4538" s="2" t="str">
        <f>VLOOKUP(F4538,city!$A$4:$D$352,4,FALSE)</f>
        <v>金昌</v>
      </c>
      <c r="F4538" s="22">
        <f t="shared" si="214"/>
        <v>267</v>
      </c>
      <c r="G4538" s="22">
        <f>IF(VLOOKUP(F4537,city!$A$4:$H$352,8,FALSE)&gt;G4537,G4537+1,1)</f>
        <v>13</v>
      </c>
    </row>
    <row r="4539" spans="1:7" x14ac:dyDescent="0.15">
      <c r="A4539" s="23">
        <f t="shared" si="212"/>
        <v>126754</v>
      </c>
      <c r="B4539" s="24">
        <v>3</v>
      </c>
      <c r="C4539" s="28" t="str">
        <f>"jingdian/"&amp;VLOOKUP(E4539,city!$D$4:$P$352,12,FALSE)&amp;"/"&amp;VLOOKUP(E4539,city!$D$4:$P$352,13,FALSE)&amp;"/"&amp;IF(G4539&lt;11,"jd",IF(G4539&lt;16,"tc","cs"))&amp;"/"&amp;IF(G4539&lt;11,G4539,IF(G4539&lt;16,G4539-10,G4539-15))&amp;".jpg"</f>
        <v>jingdian/gansu/jinchang/tc/4.jpg</v>
      </c>
      <c r="D4539" s="23">
        <f t="shared" si="213"/>
        <v>2</v>
      </c>
      <c r="E4539" s="2" t="str">
        <f>VLOOKUP(F4539,city!$A$4:$D$352,4,FALSE)</f>
        <v>金昌</v>
      </c>
      <c r="F4539" s="22">
        <f t="shared" si="214"/>
        <v>267</v>
      </c>
      <c r="G4539" s="22">
        <f>IF(VLOOKUP(F4538,city!$A$4:$H$352,8,FALSE)&gt;G4538,G4538+1,1)</f>
        <v>14</v>
      </c>
    </row>
    <row r="4540" spans="1:7" x14ac:dyDescent="0.15">
      <c r="A4540" s="23">
        <f t="shared" si="212"/>
        <v>126755</v>
      </c>
      <c r="B4540" s="24">
        <v>5</v>
      </c>
      <c r="C4540" s="28" t="str">
        <f>"jingdian/"&amp;VLOOKUP(E4540,city!$D$4:$P$352,12,FALSE)&amp;"/"&amp;VLOOKUP(E4540,city!$D$4:$P$352,13,FALSE)&amp;"/"&amp;IF(G4540&lt;11,"jd",IF(G4540&lt;16,"tc","cs"))&amp;"/"&amp;IF(G4540&lt;11,G4540,IF(G4540&lt;16,G4540-10,G4540-15))&amp;".jpg"</f>
        <v>jingdian/gansu/jinchang/tc/5.jpg</v>
      </c>
      <c r="D4540" s="23">
        <f t="shared" si="213"/>
        <v>2</v>
      </c>
      <c r="E4540" s="2" t="str">
        <f>VLOOKUP(F4540,city!$A$4:$D$352,4,FALSE)</f>
        <v>金昌</v>
      </c>
      <c r="F4540" s="22">
        <f t="shared" si="214"/>
        <v>267</v>
      </c>
      <c r="G4540" s="22">
        <f>IF(VLOOKUP(F4539,city!$A$4:$H$352,8,FALSE)&gt;G4539,G4539+1,1)</f>
        <v>15</v>
      </c>
    </row>
    <row r="4541" spans="1:7" x14ac:dyDescent="0.15">
      <c r="A4541" s="23">
        <f t="shared" si="212"/>
        <v>126781</v>
      </c>
      <c r="B4541" s="24">
        <v>5</v>
      </c>
      <c r="C4541" s="28" t="str">
        <f>"jingdian/"&amp;VLOOKUP(E4541,city!$D$4:$P$352,12,FALSE)&amp;"/"&amp;VLOOKUP(E4541,city!$D$4:$P$352,13,FALSE)&amp;"/"&amp;IF(G4541&lt;11,"jd",IF(G4541&lt;16,"tc","cs"))&amp;"/"&amp;IF(G4541&lt;11,G4541,IF(G4541&lt;16,G4541-10,G4541-15))&amp;".jpg"</f>
        <v>jingdian/gansu/jinchang/cs/1.jpg</v>
      </c>
      <c r="D4541" s="23">
        <f t="shared" si="213"/>
        <v>3</v>
      </c>
      <c r="E4541" s="2" t="str">
        <f>VLOOKUP(F4541,city!$A$4:$D$352,4,FALSE)</f>
        <v>金昌</v>
      </c>
      <c r="F4541" s="22">
        <f t="shared" si="214"/>
        <v>267</v>
      </c>
      <c r="G4541" s="22">
        <f>IF(VLOOKUP(F4540,city!$A$4:$H$352,8,FALSE)&gt;G4540,G4540+1,1)</f>
        <v>16</v>
      </c>
    </row>
    <row r="4542" spans="1:7" x14ac:dyDescent="0.15">
      <c r="A4542" s="23">
        <f t="shared" si="212"/>
        <v>126782</v>
      </c>
      <c r="B4542" s="24">
        <v>3</v>
      </c>
      <c r="C4542" s="28" t="str">
        <f>"jingdian/"&amp;VLOOKUP(E4542,city!$D$4:$P$352,12,FALSE)&amp;"/"&amp;VLOOKUP(E4542,city!$D$4:$P$352,13,FALSE)&amp;"/"&amp;IF(G4542&lt;11,"jd",IF(G4542&lt;16,"tc","cs"))&amp;"/"&amp;IF(G4542&lt;11,G4542,IF(G4542&lt;16,G4542-10,G4542-15))&amp;".jpg"</f>
        <v>jingdian/gansu/jinchang/cs/2.jpg</v>
      </c>
      <c r="D4542" s="23">
        <f t="shared" si="213"/>
        <v>3</v>
      </c>
      <c r="E4542" s="2" t="str">
        <f>VLOOKUP(F4542,city!$A$4:$D$352,4,FALSE)</f>
        <v>金昌</v>
      </c>
      <c r="F4542" s="22">
        <f t="shared" si="214"/>
        <v>267</v>
      </c>
      <c r="G4542" s="22">
        <f>IF(VLOOKUP(F4541,city!$A$4:$H$352,8,FALSE)&gt;G4541,G4541+1,1)</f>
        <v>17</v>
      </c>
    </row>
    <row r="4543" spans="1:7" x14ac:dyDescent="0.15">
      <c r="A4543" s="23">
        <f t="shared" si="212"/>
        <v>126801</v>
      </c>
      <c r="B4543" s="24">
        <v>1</v>
      </c>
      <c r="C4543" s="28" t="str">
        <f>"jingdian/"&amp;VLOOKUP(E4543,city!$D$4:$P$352,12,FALSE)&amp;"/"&amp;VLOOKUP(E4543,city!$D$4:$P$352,13,FALSE)&amp;"/"&amp;IF(G4543&lt;11,"jd",IF(G4543&lt;16,"tc","cs"))&amp;"/"&amp;IF(G4543&lt;11,G4543,IF(G4543&lt;16,G4543-10,G4543-15))&amp;".jpg"</f>
        <v>jingdian/gansu/baiyin/jd/1.jpg</v>
      </c>
      <c r="D4543" s="23">
        <f t="shared" si="213"/>
        <v>1</v>
      </c>
      <c r="E4543" s="2" t="str">
        <f>VLOOKUP(F4543,city!$A$4:$D$352,4,FALSE)</f>
        <v>白银</v>
      </c>
      <c r="F4543" s="22">
        <f t="shared" si="214"/>
        <v>268</v>
      </c>
      <c r="G4543" s="22">
        <f>IF(VLOOKUP(F4542,city!$A$4:$H$352,8,FALSE)&gt;G4542,G4542+1,1)</f>
        <v>1</v>
      </c>
    </row>
    <row r="4544" spans="1:7" x14ac:dyDescent="0.15">
      <c r="A4544" s="23">
        <f t="shared" si="212"/>
        <v>126802</v>
      </c>
      <c r="B4544" s="24">
        <v>1</v>
      </c>
      <c r="C4544" s="28" t="str">
        <f>"jingdian/"&amp;VLOOKUP(E4544,city!$D$4:$P$352,12,FALSE)&amp;"/"&amp;VLOOKUP(E4544,city!$D$4:$P$352,13,FALSE)&amp;"/"&amp;IF(G4544&lt;11,"jd",IF(G4544&lt;16,"tc","cs"))&amp;"/"&amp;IF(G4544&lt;11,G4544,IF(G4544&lt;16,G4544-10,G4544-15))&amp;".jpg"</f>
        <v>jingdian/gansu/baiyin/jd/2.jpg</v>
      </c>
      <c r="D4544" s="23">
        <f t="shared" si="213"/>
        <v>1</v>
      </c>
      <c r="E4544" s="2" t="str">
        <f>VLOOKUP(F4544,city!$A$4:$D$352,4,FALSE)</f>
        <v>白银</v>
      </c>
      <c r="F4544" s="22">
        <f t="shared" si="214"/>
        <v>268</v>
      </c>
      <c r="G4544" s="22">
        <f>IF(VLOOKUP(F4543,city!$A$4:$H$352,8,FALSE)&gt;G4543,G4543+1,1)</f>
        <v>2</v>
      </c>
    </row>
    <row r="4545" spans="1:7" x14ac:dyDescent="0.15">
      <c r="A4545" s="23">
        <f t="shared" si="212"/>
        <v>126803</v>
      </c>
      <c r="B4545" s="24">
        <v>1</v>
      </c>
      <c r="C4545" s="28" t="str">
        <f>"jingdian/"&amp;VLOOKUP(E4545,city!$D$4:$P$352,12,FALSE)&amp;"/"&amp;VLOOKUP(E4545,city!$D$4:$P$352,13,FALSE)&amp;"/"&amp;IF(G4545&lt;11,"jd",IF(G4545&lt;16,"tc","cs"))&amp;"/"&amp;IF(G4545&lt;11,G4545,IF(G4545&lt;16,G4545-10,G4545-15))&amp;".jpg"</f>
        <v>jingdian/gansu/baiyin/jd/3.jpg</v>
      </c>
      <c r="D4545" s="23">
        <f t="shared" si="213"/>
        <v>1</v>
      </c>
      <c r="E4545" s="2" t="str">
        <f>VLOOKUP(F4545,city!$A$4:$D$352,4,FALSE)</f>
        <v>白银</v>
      </c>
      <c r="F4545" s="22">
        <f t="shared" si="214"/>
        <v>268</v>
      </c>
      <c r="G4545" s="22">
        <f>IF(VLOOKUP(F4544,city!$A$4:$H$352,8,FALSE)&gt;G4544,G4544+1,1)</f>
        <v>3</v>
      </c>
    </row>
    <row r="4546" spans="1:7" x14ac:dyDescent="0.15">
      <c r="A4546" s="23">
        <f t="shared" si="212"/>
        <v>126804</v>
      </c>
      <c r="B4546" s="24">
        <v>1</v>
      </c>
      <c r="C4546" s="28" t="str">
        <f>"jingdian/"&amp;VLOOKUP(E4546,city!$D$4:$P$352,12,FALSE)&amp;"/"&amp;VLOOKUP(E4546,city!$D$4:$P$352,13,FALSE)&amp;"/"&amp;IF(G4546&lt;11,"jd",IF(G4546&lt;16,"tc","cs"))&amp;"/"&amp;IF(G4546&lt;11,G4546,IF(G4546&lt;16,G4546-10,G4546-15))&amp;".jpg"</f>
        <v>jingdian/gansu/baiyin/jd/4.jpg</v>
      </c>
      <c r="D4546" s="23">
        <f t="shared" si="213"/>
        <v>1</v>
      </c>
      <c r="E4546" s="2" t="str">
        <f>VLOOKUP(F4546,city!$A$4:$D$352,4,FALSE)</f>
        <v>白银</v>
      </c>
      <c r="F4546" s="22">
        <f t="shared" si="214"/>
        <v>268</v>
      </c>
      <c r="G4546" s="22">
        <f>IF(VLOOKUP(F4545,city!$A$4:$H$352,8,FALSE)&gt;G4545,G4545+1,1)</f>
        <v>4</v>
      </c>
    </row>
    <row r="4547" spans="1:7" x14ac:dyDescent="0.15">
      <c r="A4547" s="23">
        <f t="shared" si="212"/>
        <v>126805</v>
      </c>
      <c r="B4547" s="24">
        <v>1</v>
      </c>
      <c r="C4547" s="28" t="str">
        <f>"jingdian/"&amp;VLOOKUP(E4547,city!$D$4:$P$352,12,FALSE)&amp;"/"&amp;VLOOKUP(E4547,city!$D$4:$P$352,13,FALSE)&amp;"/"&amp;IF(G4547&lt;11,"jd",IF(G4547&lt;16,"tc","cs"))&amp;"/"&amp;IF(G4547&lt;11,G4547,IF(G4547&lt;16,G4547-10,G4547-15))&amp;".jpg"</f>
        <v>jingdian/gansu/baiyin/jd/5.jpg</v>
      </c>
      <c r="D4547" s="23">
        <f t="shared" si="213"/>
        <v>1</v>
      </c>
      <c r="E4547" s="2" t="str">
        <f>VLOOKUP(F4547,city!$A$4:$D$352,4,FALSE)</f>
        <v>白银</v>
      </c>
      <c r="F4547" s="22">
        <f t="shared" si="214"/>
        <v>268</v>
      </c>
      <c r="G4547" s="22">
        <f>IF(VLOOKUP(F4546,city!$A$4:$H$352,8,FALSE)&gt;G4546,G4546+1,1)</f>
        <v>5</v>
      </c>
    </row>
    <row r="4548" spans="1:7" x14ac:dyDescent="0.15">
      <c r="A4548" s="23">
        <f t="shared" si="212"/>
        <v>126806</v>
      </c>
      <c r="B4548" s="24">
        <v>1</v>
      </c>
      <c r="C4548" s="28" t="str">
        <f>"jingdian/"&amp;VLOOKUP(E4548,city!$D$4:$P$352,12,FALSE)&amp;"/"&amp;VLOOKUP(E4548,city!$D$4:$P$352,13,FALSE)&amp;"/"&amp;IF(G4548&lt;11,"jd",IF(G4548&lt;16,"tc","cs"))&amp;"/"&amp;IF(G4548&lt;11,G4548,IF(G4548&lt;16,G4548-10,G4548-15))&amp;".jpg"</f>
        <v>jingdian/gansu/baiyin/jd/6.jpg</v>
      </c>
      <c r="D4548" s="23">
        <f t="shared" si="213"/>
        <v>1</v>
      </c>
      <c r="E4548" s="2" t="str">
        <f>VLOOKUP(F4548,city!$A$4:$D$352,4,FALSE)</f>
        <v>白银</v>
      </c>
      <c r="F4548" s="22">
        <f t="shared" si="214"/>
        <v>268</v>
      </c>
      <c r="G4548" s="22">
        <f>IF(VLOOKUP(F4547,city!$A$4:$H$352,8,FALSE)&gt;G4547,G4547+1,1)</f>
        <v>6</v>
      </c>
    </row>
    <row r="4549" spans="1:7" x14ac:dyDescent="0.15">
      <c r="A4549" s="23">
        <f t="shared" ref="A4549:A4612" si="215">IF(G4549&lt;11,G4549,IF(G4549&lt;16,G4549+40,G4549+65))+F4549*100+100000</f>
        <v>126807</v>
      </c>
      <c r="B4549" s="24">
        <v>1</v>
      </c>
      <c r="C4549" s="28" t="str">
        <f>"jingdian/"&amp;VLOOKUP(E4549,city!$D$4:$P$352,12,FALSE)&amp;"/"&amp;VLOOKUP(E4549,city!$D$4:$P$352,13,FALSE)&amp;"/"&amp;IF(G4549&lt;11,"jd",IF(G4549&lt;16,"tc","cs"))&amp;"/"&amp;IF(G4549&lt;11,G4549,IF(G4549&lt;16,G4549-10,G4549-15))&amp;".jpg"</f>
        <v>jingdian/gansu/baiyin/jd/7.jpg</v>
      </c>
      <c r="D4549" s="23">
        <f t="shared" ref="D4549:D4612" si="216">IF(G4549&lt;11,1,IF(G4549&lt;16,2,3))</f>
        <v>1</v>
      </c>
      <c r="E4549" s="2" t="str">
        <f>VLOOKUP(F4549,city!$A$4:$D$352,4,FALSE)</f>
        <v>白银</v>
      </c>
      <c r="F4549" s="22">
        <f t="shared" si="214"/>
        <v>268</v>
      </c>
      <c r="G4549" s="22">
        <f>IF(VLOOKUP(F4548,city!$A$4:$H$352,8,FALSE)&gt;G4548,G4548+1,1)</f>
        <v>7</v>
      </c>
    </row>
    <row r="4550" spans="1:7" x14ac:dyDescent="0.15">
      <c r="A4550" s="23">
        <f t="shared" si="215"/>
        <v>126808</v>
      </c>
      <c r="B4550" s="24">
        <v>1</v>
      </c>
      <c r="C4550" s="28" t="str">
        <f>"jingdian/"&amp;VLOOKUP(E4550,city!$D$4:$P$352,12,FALSE)&amp;"/"&amp;VLOOKUP(E4550,city!$D$4:$P$352,13,FALSE)&amp;"/"&amp;IF(G4550&lt;11,"jd",IF(G4550&lt;16,"tc","cs"))&amp;"/"&amp;IF(G4550&lt;11,G4550,IF(G4550&lt;16,G4550-10,G4550-15))&amp;".jpg"</f>
        <v>jingdian/gansu/baiyin/jd/8.jpg</v>
      </c>
      <c r="D4550" s="23">
        <f t="shared" si="216"/>
        <v>1</v>
      </c>
      <c r="E4550" s="2" t="str">
        <f>VLOOKUP(F4550,city!$A$4:$D$352,4,FALSE)</f>
        <v>白银</v>
      </c>
      <c r="F4550" s="22">
        <f t="shared" si="214"/>
        <v>268</v>
      </c>
      <c r="G4550" s="22">
        <f>IF(VLOOKUP(F4549,city!$A$4:$H$352,8,FALSE)&gt;G4549,G4549+1,1)</f>
        <v>8</v>
      </c>
    </row>
    <row r="4551" spans="1:7" x14ac:dyDescent="0.15">
      <c r="A4551" s="23">
        <f t="shared" si="215"/>
        <v>126809</v>
      </c>
      <c r="B4551" s="24">
        <v>1</v>
      </c>
      <c r="C4551" s="28" t="str">
        <f>"jingdian/"&amp;VLOOKUP(E4551,city!$D$4:$P$352,12,FALSE)&amp;"/"&amp;VLOOKUP(E4551,city!$D$4:$P$352,13,FALSE)&amp;"/"&amp;IF(G4551&lt;11,"jd",IF(G4551&lt;16,"tc","cs"))&amp;"/"&amp;IF(G4551&lt;11,G4551,IF(G4551&lt;16,G4551-10,G4551-15))&amp;".jpg"</f>
        <v>jingdian/gansu/baiyin/jd/9.jpg</v>
      </c>
      <c r="D4551" s="23">
        <f t="shared" si="216"/>
        <v>1</v>
      </c>
      <c r="E4551" s="2" t="str">
        <f>VLOOKUP(F4551,city!$A$4:$D$352,4,FALSE)</f>
        <v>白银</v>
      </c>
      <c r="F4551" s="22">
        <f t="shared" si="214"/>
        <v>268</v>
      </c>
      <c r="G4551" s="22">
        <f>IF(VLOOKUP(F4550,city!$A$4:$H$352,8,FALSE)&gt;G4550,G4550+1,1)</f>
        <v>9</v>
      </c>
    </row>
    <row r="4552" spans="1:7" x14ac:dyDescent="0.15">
      <c r="A4552" s="23">
        <f t="shared" si="215"/>
        <v>126810</v>
      </c>
      <c r="B4552" s="24">
        <v>1</v>
      </c>
      <c r="C4552" s="28" t="str">
        <f>"jingdian/"&amp;VLOOKUP(E4552,city!$D$4:$P$352,12,FALSE)&amp;"/"&amp;VLOOKUP(E4552,city!$D$4:$P$352,13,FALSE)&amp;"/"&amp;IF(G4552&lt;11,"jd",IF(G4552&lt;16,"tc","cs"))&amp;"/"&amp;IF(G4552&lt;11,G4552,IF(G4552&lt;16,G4552-10,G4552-15))&amp;".jpg"</f>
        <v>jingdian/gansu/baiyin/jd/10.jpg</v>
      </c>
      <c r="D4552" s="23">
        <f t="shared" si="216"/>
        <v>1</v>
      </c>
      <c r="E4552" s="2" t="str">
        <f>VLOOKUP(F4552,city!$A$4:$D$352,4,FALSE)</f>
        <v>白银</v>
      </c>
      <c r="F4552" s="22">
        <f t="shared" si="214"/>
        <v>268</v>
      </c>
      <c r="G4552" s="22">
        <f>IF(VLOOKUP(F4551,city!$A$4:$H$352,8,FALSE)&gt;G4551,G4551+1,1)</f>
        <v>10</v>
      </c>
    </row>
    <row r="4553" spans="1:7" x14ac:dyDescent="0.15">
      <c r="A4553" s="23">
        <f t="shared" si="215"/>
        <v>126851</v>
      </c>
      <c r="B4553" s="24">
        <v>2</v>
      </c>
      <c r="C4553" s="28" t="str">
        <f>"jingdian/"&amp;VLOOKUP(E4553,city!$D$4:$P$352,12,FALSE)&amp;"/"&amp;VLOOKUP(E4553,city!$D$4:$P$352,13,FALSE)&amp;"/"&amp;IF(G4553&lt;11,"jd",IF(G4553&lt;16,"tc","cs"))&amp;"/"&amp;IF(G4553&lt;11,G4553,IF(G4553&lt;16,G4553-10,G4553-15))&amp;".jpg"</f>
        <v>jingdian/gansu/baiyin/tc/1.jpg</v>
      </c>
      <c r="D4553" s="23">
        <f t="shared" si="216"/>
        <v>2</v>
      </c>
      <c r="E4553" s="2" t="str">
        <f>VLOOKUP(F4553,city!$A$4:$D$352,4,FALSE)</f>
        <v>白银</v>
      </c>
      <c r="F4553" s="22">
        <f t="shared" si="214"/>
        <v>268</v>
      </c>
      <c r="G4553" s="22">
        <f>IF(VLOOKUP(F4552,city!$A$4:$H$352,8,FALSE)&gt;G4552,G4552+1,1)</f>
        <v>11</v>
      </c>
    </row>
    <row r="4554" spans="1:7" x14ac:dyDescent="0.15">
      <c r="A4554" s="23">
        <f t="shared" si="215"/>
        <v>126852</v>
      </c>
      <c r="B4554" s="24">
        <v>5</v>
      </c>
      <c r="C4554" s="28" t="str">
        <f>"jingdian/"&amp;VLOOKUP(E4554,city!$D$4:$P$352,12,FALSE)&amp;"/"&amp;VLOOKUP(E4554,city!$D$4:$P$352,13,FALSE)&amp;"/"&amp;IF(G4554&lt;11,"jd",IF(G4554&lt;16,"tc","cs"))&amp;"/"&amp;IF(G4554&lt;11,G4554,IF(G4554&lt;16,G4554-10,G4554-15))&amp;".jpg"</f>
        <v>jingdian/gansu/baiyin/tc/2.jpg</v>
      </c>
      <c r="D4554" s="23">
        <f t="shared" si="216"/>
        <v>2</v>
      </c>
      <c r="E4554" s="2" t="str">
        <f>VLOOKUP(F4554,city!$A$4:$D$352,4,FALSE)</f>
        <v>白银</v>
      </c>
      <c r="F4554" s="22">
        <f t="shared" si="214"/>
        <v>268</v>
      </c>
      <c r="G4554" s="22">
        <f>IF(VLOOKUP(F4553,city!$A$4:$H$352,8,FALSE)&gt;G4553,G4553+1,1)</f>
        <v>12</v>
      </c>
    </row>
    <row r="4555" spans="1:7" x14ac:dyDescent="0.15">
      <c r="A4555" s="23">
        <f t="shared" si="215"/>
        <v>126853</v>
      </c>
      <c r="B4555" s="24">
        <v>3</v>
      </c>
      <c r="C4555" s="28" t="str">
        <f>"jingdian/"&amp;VLOOKUP(E4555,city!$D$4:$P$352,12,FALSE)&amp;"/"&amp;VLOOKUP(E4555,city!$D$4:$P$352,13,FALSE)&amp;"/"&amp;IF(G4555&lt;11,"jd",IF(G4555&lt;16,"tc","cs"))&amp;"/"&amp;IF(G4555&lt;11,G4555,IF(G4555&lt;16,G4555-10,G4555-15))&amp;".jpg"</f>
        <v>jingdian/gansu/baiyin/tc/3.jpg</v>
      </c>
      <c r="D4555" s="23">
        <f t="shared" si="216"/>
        <v>2</v>
      </c>
      <c r="E4555" s="2" t="str">
        <f>VLOOKUP(F4555,city!$A$4:$D$352,4,FALSE)</f>
        <v>白银</v>
      </c>
      <c r="F4555" s="22">
        <f t="shared" si="214"/>
        <v>268</v>
      </c>
      <c r="G4555" s="22">
        <f>IF(VLOOKUP(F4554,city!$A$4:$H$352,8,FALSE)&gt;G4554,G4554+1,1)</f>
        <v>13</v>
      </c>
    </row>
    <row r="4556" spans="1:7" x14ac:dyDescent="0.15">
      <c r="A4556" s="23">
        <f t="shared" si="215"/>
        <v>126854</v>
      </c>
      <c r="B4556" s="24">
        <v>2</v>
      </c>
      <c r="C4556" s="28" t="str">
        <f>"jingdian/"&amp;VLOOKUP(E4556,city!$D$4:$P$352,12,FALSE)&amp;"/"&amp;VLOOKUP(E4556,city!$D$4:$P$352,13,FALSE)&amp;"/"&amp;IF(G4556&lt;11,"jd",IF(G4556&lt;16,"tc","cs"))&amp;"/"&amp;IF(G4556&lt;11,G4556,IF(G4556&lt;16,G4556-10,G4556-15))&amp;".jpg"</f>
        <v>jingdian/gansu/baiyin/tc/4.jpg</v>
      </c>
      <c r="D4556" s="23">
        <f t="shared" si="216"/>
        <v>2</v>
      </c>
      <c r="E4556" s="2" t="str">
        <f>VLOOKUP(F4556,city!$A$4:$D$352,4,FALSE)</f>
        <v>白银</v>
      </c>
      <c r="F4556" s="22">
        <f t="shared" si="214"/>
        <v>268</v>
      </c>
      <c r="G4556" s="22">
        <f>IF(VLOOKUP(F4555,city!$A$4:$H$352,8,FALSE)&gt;G4555,G4555+1,1)</f>
        <v>14</v>
      </c>
    </row>
    <row r="4557" spans="1:7" x14ac:dyDescent="0.15">
      <c r="A4557" s="23">
        <f t="shared" si="215"/>
        <v>126855</v>
      </c>
      <c r="B4557" s="24">
        <v>5</v>
      </c>
      <c r="C4557" s="28" t="str">
        <f>"jingdian/"&amp;VLOOKUP(E4557,city!$D$4:$P$352,12,FALSE)&amp;"/"&amp;VLOOKUP(E4557,city!$D$4:$P$352,13,FALSE)&amp;"/"&amp;IF(G4557&lt;11,"jd",IF(G4557&lt;16,"tc","cs"))&amp;"/"&amp;IF(G4557&lt;11,G4557,IF(G4557&lt;16,G4557-10,G4557-15))&amp;".jpg"</f>
        <v>jingdian/gansu/baiyin/tc/5.jpg</v>
      </c>
      <c r="D4557" s="23">
        <f t="shared" si="216"/>
        <v>2</v>
      </c>
      <c r="E4557" s="2" t="str">
        <f>VLOOKUP(F4557,city!$A$4:$D$352,4,FALSE)</f>
        <v>白银</v>
      </c>
      <c r="F4557" s="22">
        <f t="shared" si="214"/>
        <v>268</v>
      </c>
      <c r="G4557" s="22">
        <f>IF(VLOOKUP(F4556,city!$A$4:$H$352,8,FALSE)&gt;G4556,G4556+1,1)</f>
        <v>15</v>
      </c>
    </row>
    <row r="4558" spans="1:7" x14ac:dyDescent="0.15">
      <c r="A4558" s="23">
        <f t="shared" si="215"/>
        <v>126881</v>
      </c>
      <c r="B4558" s="24">
        <v>3</v>
      </c>
      <c r="C4558" s="28" t="str">
        <f>"jingdian/"&amp;VLOOKUP(E4558,city!$D$4:$P$352,12,FALSE)&amp;"/"&amp;VLOOKUP(E4558,city!$D$4:$P$352,13,FALSE)&amp;"/"&amp;IF(G4558&lt;11,"jd",IF(G4558&lt;16,"tc","cs"))&amp;"/"&amp;IF(G4558&lt;11,G4558,IF(G4558&lt;16,G4558-10,G4558-15))&amp;".jpg"</f>
        <v>jingdian/gansu/baiyin/cs/1.jpg</v>
      </c>
      <c r="D4558" s="23">
        <f t="shared" si="216"/>
        <v>3</v>
      </c>
      <c r="E4558" s="2" t="str">
        <f>VLOOKUP(F4558,city!$A$4:$D$352,4,FALSE)</f>
        <v>白银</v>
      </c>
      <c r="F4558" s="22">
        <f t="shared" si="214"/>
        <v>268</v>
      </c>
      <c r="G4558" s="22">
        <f>IF(VLOOKUP(F4557,city!$A$4:$H$352,8,FALSE)&gt;G4557,G4557+1,1)</f>
        <v>16</v>
      </c>
    </row>
    <row r="4559" spans="1:7" x14ac:dyDescent="0.15">
      <c r="A4559" s="23">
        <f t="shared" si="215"/>
        <v>126882</v>
      </c>
      <c r="B4559" s="24">
        <v>2</v>
      </c>
      <c r="C4559" s="28" t="str">
        <f>"jingdian/"&amp;VLOOKUP(E4559,city!$D$4:$P$352,12,FALSE)&amp;"/"&amp;VLOOKUP(E4559,city!$D$4:$P$352,13,FALSE)&amp;"/"&amp;IF(G4559&lt;11,"jd",IF(G4559&lt;16,"tc","cs"))&amp;"/"&amp;IF(G4559&lt;11,G4559,IF(G4559&lt;16,G4559-10,G4559-15))&amp;".jpg"</f>
        <v>jingdian/gansu/baiyin/cs/2.jpg</v>
      </c>
      <c r="D4559" s="23">
        <f t="shared" si="216"/>
        <v>3</v>
      </c>
      <c r="E4559" s="2" t="str">
        <f>VLOOKUP(F4559,city!$A$4:$D$352,4,FALSE)</f>
        <v>白银</v>
      </c>
      <c r="F4559" s="22">
        <f t="shared" si="214"/>
        <v>268</v>
      </c>
      <c r="G4559" s="22">
        <f>IF(VLOOKUP(F4558,city!$A$4:$H$352,8,FALSE)&gt;G4558,G4558+1,1)</f>
        <v>17</v>
      </c>
    </row>
    <row r="4560" spans="1:7" x14ac:dyDescent="0.15">
      <c r="A4560" s="23">
        <f t="shared" si="215"/>
        <v>126901</v>
      </c>
      <c r="B4560" s="24">
        <v>1</v>
      </c>
      <c r="C4560" s="28" t="str">
        <f>"jingdian/"&amp;VLOOKUP(E4560,city!$D$4:$P$352,12,FALSE)&amp;"/"&amp;VLOOKUP(E4560,city!$D$4:$P$352,13,FALSE)&amp;"/"&amp;IF(G4560&lt;11,"jd",IF(G4560&lt;16,"tc","cs"))&amp;"/"&amp;IF(G4560&lt;11,G4560,IF(G4560&lt;16,G4560-10,G4560-15))&amp;".jpg"</f>
        <v>jingdian/gansu/tianshui/jd/1.jpg</v>
      </c>
      <c r="D4560" s="23">
        <f t="shared" si="216"/>
        <v>1</v>
      </c>
      <c r="E4560" s="2" t="str">
        <f>VLOOKUP(F4560,city!$A$4:$D$352,4,FALSE)</f>
        <v>天水</v>
      </c>
      <c r="F4560" s="22">
        <f t="shared" si="214"/>
        <v>269</v>
      </c>
      <c r="G4560" s="22">
        <f>IF(VLOOKUP(F4559,city!$A$4:$H$352,8,FALSE)&gt;G4559,G4559+1,1)</f>
        <v>1</v>
      </c>
    </row>
    <row r="4561" spans="1:7" x14ac:dyDescent="0.15">
      <c r="A4561" s="23">
        <f t="shared" si="215"/>
        <v>126902</v>
      </c>
      <c r="B4561" s="24">
        <v>1</v>
      </c>
      <c r="C4561" s="28" t="str">
        <f>"jingdian/"&amp;VLOOKUP(E4561,city!$D$4:$P$352,12,FALSE)&amp;"/"&amp;VLOOKUP(E4561,city!$D$4:$P$352,13,FALSE)&amp;"/"&amp;IF(G4561&lt;11,"jd",IF(G4561&lt;16,"tc","cs"))&amp;"/"&amp;IF(G4561&lt;11,G4561,IF(G4561&lt;16,G4561-10,G4561-15))&amp;".jpg"</f>
        <v>jingdian/gansu/tianshui/jd/2.jpg</v>
      </c>
      <c r="D4561" s="23">
        <f t="shared" si="216"/>
        <v>1</v>
      </c>
      <c r="E4561" s="2" t="str">
        <f>VLOOKUP(F4561,city!$A$4:$D$352,4,FALSE)</f>
        <v>天水</v>
      </c>
      <c r="F4561" s="22">
        <f t="shared" si="214"/>
        <v>269</v>
      </c>
      <c r="G4561" s="22">
        <f>IF(VLOOKUP(F4560,city!$A$4:$H$352,8,FALSE)&gt;G4560,G4560+1,1)</f>
        <v>2</v>
      </c>
    </row>
    <row r="4562" spans="1:7" x14ac:dyDescent="0.15">
      <c r="A4562" s="23">
        <f t="shared" si="215"/>
        <v>126903</v>
      </c>
      <c r="B4562" s="24">
        <v>1</v>
      </c>
      <c r="C4562" s="28" t="str">
        <f>"jingdian/"&amp;VLOOKUP(E4562,city!$D$4:$P$352,12,FALSE)&amp;"/"&amp;VLOOKUP(E4562,city!$D$4:$P$352,13,FALSE)&amp;"/"&amp;IF(G4562&lt;11,"jd",IF(G4562&lt;16,"tc","cs"))&amp;"/"&amp;IF(G4562&lt;11,G4562,IF(G4562&lt;16,G4562-10,G4562-15))&amp;".jpg"</f>
        <v>jingdian/gansu/tianshui/jd/3.jpg</v>
      </c>
      <c r="D4562" s="23">
        <f t="shared" si="216"/>
        <v>1</v>
      </c>
      <c r="E4562" s="2" t="str">
        <f>VLOOKUP(F4562,city!$A$4:$D$352,4,FALSE)</f>
        <v>天水</v>
      </c>
      <c r="F4562" s="22">
        <f t="shared" si="214"/>
        <v>269</v>
      </c>
      <c r="G4562" s="22">
        <f>IF(VLOOKUP(F4561,city!$A$4:$H$352,8,FALSE)&gt;G4561,G4561+1,1)</f>
        <v>3</v>
      </c>
    </row>
    <row r="4563" spans="1:7" x14ac:dyDescent="0.15">
      <c r="A4563" s="23">
        <f t="shared" si="215"/>
        <v>126904</v>
      </c>
      <c r="B4563" s="24">
        <v>1</v>
      </c>
      <c r="C4563" s="28" t="str">
        <f>"jingdian/"&amp;VLOOKUP(E4563,city!$D$4:$P$352,12,FALSE)&amp;"/"&amp;VLOOKUP(E4563,city!$D$4:$P$352,13,FALSE)&amp;"/"&amp;IF(G4563&lt;11,"jd",IF(G4563&lt;16,"tc","cs"))&amp;"/"&amp;IF(G4563&lt;11,G4563,IF(G4563&lt;16,G4563-10,G4563-15))&amp;".jpg"</f>
        <v>jingdian/gansu/tianshui/jd/4.jpg</v>
      </c>
      <c r="D4563" s="23">
        <f t="shared" si="216"/>
        <v>1</v>
      </c>
      <c r="E4563" s="2" t="str">
        <f>VLOOKUP(F4563,city!$A$4:$D$352,4,FALSE)</f>
        <v>天水</v>
      </c>
      <c r="F4563" s="22">
        <f t="shared" si="214"/>
        <v>269</v>
      </c>
      <c r="G4563" s="22">
        <f>IF(VLOOKUP(F4562,city!$A$4:$H$352,8,FALSE)&gt;G4562,G4562+1,1)</f>
        <v>4</v>
      </c>
    </row>
    <row r="4564" spans="1:7" x14ac:dyDescent="0.15">
      <c r="A4564" s="23">
        <f t="shared" si="215"/>
        <v>126905</v>
      </c>
      <c r="B4564" s="24">
        <v>1</v>
      </c>
      <c r="C4564" s="28" t="str">
        <f>"jingdian/"&amp;VLOOKUP(E4564,city!$D$4:$P$352,12,FALSE)&amp;"/"&amp;VLOOKUP(E4564,city!$D$4:$P$352,13,FALSE)&amp;"/"&amp;IF(G4564&lt;11,"jd",IF(G4564&lt;16,"tc","cs"))&amp;"/"&amp;IF(G4564&lt;11,G4564,IF(G4564&lt;16,G4564-10,G4564-15))&amp;".jpg"</f>
        <v>jingdian/gansu/tianshui/jd/5.jpg</v>
      </c>
      <c r="D4564" s="23">
        <f t="shared" si="216"/>
        <v>1</v>
      </c>
      <c r="E4564" s="2" t="str">
        <f>VLOOKUP(F4564,city!$A$4:$D$352,4,FALSE)</f>
        <v>天水</v>
      </c>
      <c r="F4564" s="22">
        <f t="shared" si="214"/>
        <v>269</v>
      </c>
      <c r="G4564" s="22">
        <f>IF(VLOOKUP(F4563,city!$A$4:$H$352,8,FALSE)&gt;G4563,G4563+1,1)</f>
        <v>5</v>
      </c>
    </row>
    <row r="4565" spans="1:7" x14ac:dyDescent="0.15">
      <c r="A4565" s="23">
        <f t="shared" si="215"/>
        <v>126906</v>
      </c>
      <c r="B4565" s="24">
        <v>1</v>
      </c>
      <c r="C4565" s="28" t="str">
        <f>"jingdian/"&amp;VLOOKUP(E4565,city!$D$4:$P$352,12,FALSE)&amp;"/"&amp;VLOOKUP(E4565,city!$D$4:$P$352,13,FALSE)&amp;"/"&amp;IF(G4565&lt;11,"jd",IF(G4565&lt;16,"tc","cs"))&amp;"/"&amp;IF(G4565&lt;11,G4565,IF(G4565&lt;16,G4565-10,G4565-15))&amp;".jpg"</f>
        <v>jingdian/gansu/tianshui/jd/6.jpg</v>
      </c>
      <c r="D4565" s="23">
        <f t="shared" si="216"/>
        <v>1</v>
      </c>
      <c r="E4565" s="2" t="str">
        <f>VLOOKUP(F4565,city!$A$4:$D$352,4,FALSE)</f>
        <v>天水</v>
      </c>
      <c r="F4565" s="22">
        <f t="shared" si="214"/>
        <v>269</v>
      </c>
      <c r="G4565" s="22">
        <f>IF(VLOOKUP(F4564,city!$A$4:$H$352,8,FALSE)&gt;G4564,G4564+1,1)</f>
        <v>6</v>
      </c>
    </row>
    <row r="4566" spans="1:7" x14ac:dyDescent="0.15">
      <c r="A4566" s="23">
        <f t="shared" si="215"/>
        <v>126907</v>
      </c>
      <c r="B4566" s="24">
        <v>1</v>
      </c>
      <c r="C4566" s="28" t="str">
        <f>"jingdian/"&amp;VLOOKUP(E4566,city!$D$4:$P$352,12,FALSE)&amp;"/"&amp;VLOOKUP(E4566,city!$D$4:$P$352,13,FALSE)&amp;"/"&amp;IF(G4566&lt;11,"jd",IF(G4566&lt;16,"tc","cs"))&amp;"/"&amp;IF(G4566&lt;11,G4566,IF(G4566&lt;16,G4566-10,G4566-15))&amp;".jpg"</f>
        <v>jingdian/gansu/tianshui/jd/7.jpg</v>
      </c>
      <c r="D4566" s="23">
        <f t="shared" si="216"/>
        <v>1</v>
      </c>
      <c r="E4566" s="2" t="str">
        <f>VLOOKUP(F4566,city!$A$4:$D$352,4,FALSE)</f>
        <v>天水</v>
      </c>
      <c r="F4566" s="22">
        <f t="shared" si="214"/>
        <v>269</v>
      </c>
      <c r="G4566" s="22">
        <f>IF(VLOOKUP(F4565,city!$A$4:$H$352,8,FALSE)&gt;G4565,G4565+1,1)</f>
        <v>7</v>
      </c>
    </row>
    <row r="4567" spans="1:7" x14ac:dyDescent="0.15">
      <c r="A4567" s="23">
        <f t="shared" si="215"/>
        <v>126908</v>
      </c>
      <c r="B4567" s="24">
        <v>1</v>
      </c>
      <c r="C4567" s="28" t="str">
        <f>"jingdian/"&amp;VLOOKUP(E4567,city!$D$4:$P$352,12,FALSE)&amp;"/"&amp;VLOOKUP(E4567,city!$D$4:$P$352,13,FALSE)&amp;"/"&amp;IF(G4567&lt;11,"jd",IF(G4567&lt;16,"tc","cs"))&amp;"/"&amp;IF(G4567&lt;11,G4567,IF(G4567&lt;16,G4567-10,G4567-15))&amp;".jpg"</f>
        <v>jingdian/gansu/tianshui/jd/8.jpg</v>
      </c>
      <c r="D4567" s="23">
        <f t="shared" si="216"/>
        <v>1</v>
      </c>
      <c r="E4567" s="2" t="str">
        <f>VLOOKUP(F4567,city!$A$4:$D$352,4,FALSE)</f>
        <v>天水</v>
      </c>
      <c r="F4567" s="22">
        <f t="shared" si="214"/>
        <v>269</v>
      </c>
      <c r="G4567" s="22">
        <f>IF(VLOOKUP(F4566,city!$A$4:$H$352,8,FALSE)&gt;G4566,G4566+1,1)</f>
        <v>8</v>
      </c>
    </row>
    <row r="4568" spans="1:7" x14ac:dyDescent="0.15">
      <c r="A4568" s="23">
        <f t="shared" si="215"/>
        <v>126909</v>
      </c>
      <c r="B4568" s="24">
        <v>1</v>
      </c>
      <c r="C4568" s="28" t="str">
        <f>"jingdian/"&amp;VLOOKUP(E4568,city!$D$4:$P$352,12,FALSE)&amp;"/"&amp;VLOOKUP(E4568,city!$D$4:$P$352,13,FALSE)&amp;"/"&amp;IF(G4568&lt;11,"jd",IF(G4568&lt;16,"tc","cs"))&amp;"/"&amp;IF(G4568&lt;11,G4568,IF(G4568&lt;16,G4568-10,G4568-15))&amp;".jpg"</f>
        <v>jingdian/gansu/tianshui/jd/9.jpg</v>
      </c>
      <c r="D4568" s="23">
        <f t="shared" si="216"/>
        <v>1</v>
      </c>
      <c r="E4568" s="2" t="str">
        <f>VLOOKUP(F4568,city!$A$4:$D$352,4,FALSE)</f>
        <v>天水</v>
      </c>
      <c r="F4568" s="22">
        <f t="shared" si="214"/>
        <v>269</v>
      </c>
      <c r="G4568" s="22">
        <f>IF(VLOOKUP(F4567,city!$A$4:$H$352,8,FALSE)&gt;G4567,G4567+1,1)</f>
        <v>9</v>
      </c>
    </row>
    <row r="4569" spans="1:7" x14ac:dyDescent="0.15">
      <c r="A4569" s="23">
        <f t="shared" si="215"/>
        <v>126910</v>
      </c>
      <c r="B4569" s="24">
        <v>1</v>
      </c>
      <c r="C4569" s="28" t="str">
        <f>"jingdian/"&amp;VLOOKUP(E4569,city!$D$4:$P$352,12,FALSE)&amp;"/"&amp;VLOOKUP(E4569,city!$D$4:$P$352,13,FALSE)&amp;"/"&amp;IF(G4569&lt;11,"jd",IF(G4569&lt;16,"tc","cs"))&amp;"/"&amp;IF(G4569&lt;11,G4569,IF(G4569&lt;16,G4569-10,G4569-15))&amp;".jpg"</f>
        <v>jingdian/gansu/tianshui/jd/10.jpg</v>
      </c>
      <c r="D4569" s="23">
        <f t="shared" si="216"/>
        <v>1</v>
      </c>
      <c r="E4569" s="2" t="str">
        <f>VLOOKUP(F4569,city!$A$4:$D$352,4,FALSE)</f>
        <v>天水</v>
      </c>
      <c r="F4569" s="22">
        <f t="shared" si="214"/>
        <v>269</v>
      </c>
      <c r="G4569" s="22">
        <f>IF(VLOOKUP(F4568,city!$A$4:$H$352,8,FALSE)&gt;G4568,G4568+1,1)</f>
        <v>10</v>
      </c>
    </row>
    <row r="4570" spans="1:7" x14ac:dyDescent="0.15">
      <c r="A4570" s="23">
        <f t="shared" si="215"/>
        <v>126951</v>
      </c>
      <c r="B4570" s="24">
        <v>2</v>
      </c>
      <c r="C4570" s="28" t="str">
        <f>"jingdian/"&amp;VLOOKUP(E4570,city!$D$4:$P$352,12,FALSE)&amp;"/"&amp;VLOOKUP(E4570,city!$D$4:$P$352,13,FALSE)&amp;"/"&amp;IF(G4570&lt;11,"jd",IF(G4570&lt;16,"tc","cs"))&amp;"/"&amp;IF(G4570&lt;11,G4570,IF(G4570&lt;16,G4570-10,G4570-15))&amp;".jpg"</f>
        <v>jingdian/gansu/tianshui/tc/1.jpg</v>
      </c>
      <c r="D4570" s="23">
        <f t="shared" si="216"/>
        <v>2</v>
      </c>
      <c r="E4570" s="2" t="str">
        <f>VLOOKUP(F4570,city!$A$4:$D$352,4,FALSE)</f>
        <v>天水</v>
      </c>
      <c r="F4570" s="22">
        <f t="shared" si="214"/>
        <v>269</v>
      </c>
      <c r="G4570" s="22">
        <f>IF(VLOOKUP(F4569,city!$A$4:$H$352,8,FALSE)&gt;G4569,G4569+1,1)</f>
        <v>11</v>
      </c>
    </row>
    <row r="4571" spans="1:7" x14ac:dyDescent="0.15">
      <c r="A4571" s="23">
        <f t="shared" si="215"/>
        <v>126952</v>
      </c>
      <c r="B4571" s="24">
        <v>4</v>
      </c>
      <c r="C4571" s="28" t="str">
        <f>"jingdian/"&amp;VLOOKUP(E4571,city!$D$4:$P$352,12,FALSE)&amp;"/"&amp;VLOOKUP(E4571,city!$D$4:$P$352,13,FALSE)&amp;"/"&amp;IF(G4571&lt;11,"jd",IF(G4571&lt;16,"tc","cs"))&amp;"/"&amp;IF(G4571&lt;11,G4571,IF(G4571&lt;16,G4571-10,G4571-15))&amp;".jpg"</f>
        <v>jingdian/gansu/tianshui/tc/2.jpg</v>
      </c>
      <c r="D4571" s="23">
        <f t="shared" si="216"/>
        <v>2</v>
      </c>
      <c r="E4571" s="2" t="str">
        <f>VLOOKUP(F4571,city!$A$4:$D$352,4,FALSE)</f>
        <v>天水</v>
      </c>
      <c r="F4571" s="22">
        <f t="shared" si="214"/>
        <v>269</v>
      </c>
      <c r="G4571" s="22">
        <f>IF(VLOOKUP(F4570,city!$A$4:$H$352,8,FALSE)&gt;G4570,G4570+1,1)</f>
        <v>12</v>
      </c>
    </row>
    <row r="4572" spans="1:7" x14ac:dyDescent="0.15">
      <c r="A4572" s="23">
        <f t="shared" si="215"/>
        <v>126953</v>
      </c>
      <c r="B4572" s="24">
        <v>2</v>
      </c>
      <c r="C4572" s="28" t="str">
        <f>"jingdian/"&amp;VLOOKUP(E4572,city!$D$4:$P$352,12,FALSE)&amp;"/"&amp;VLOOKUP(E4572,city!$D$4:$P$352,13,FALSE)&amp;"/"&amp;IF(G4572&lt;11,"jd",IF(G4572&lt;16,"tc","cs"))&amp;"/"&amp;IF(G4572&lt;11,G4572,IF(G4572&lt;16,G4572-10,G4572-15))&amp;".jpg"</f>
        <v>jingdian/gansu/tianshui/tc/3.jpg</v>
      </c>
      <c r="D4572" s="23">
        <f t="shared" si="216"/>
        <v>2</v>
      </c>
      <c r="E4572" s="2" t="str">
        <f>VLOOKUP(F4572,city!$A$4:$D$352,4,FALSE)</f>
        <v>天水</v>
      </c>
      <c r="F4572" s="22">
        <f t="shared" si="214"/>
        <v>269</v>
      </c>
      <c r="G4572" s="22">
        <f>IF(VLOOKUP(F4571,city!$A$4:$H$352,8,FALSE)&gt;G4571,G4571+1,1)</f>
        <v>13</v>
      </c>
    </row>
    <row r="4573" spans="1:7" x14ac:dyDescent="0.15">
      <c r="A4573" s="23">
        <f t="shared" si="215"/>
        <v>126954</v>
      </c>
      <c r="B4573" s="24">
        <v>5</v>
      </c>
      <c r="C4573" s="28" t="str">
        <f>"jingdian/"&amp;VLOOKUP(E4573,city!$D$4:$P$352,12,FALSE)&amp;"/"&amp;VLOOKUP(E4573,city!$D$4:$P$352,13,FALSE)&amp;"/"&amp;IF(G4573&lt;11,"jd",IF(G4573&lt;16,"tc","cs"))&amp;"/"&amp;IF(G4573&lt;11,G4573,IF(G4573&lt;16,G4573-10,G4573-15))&amp;".jpg"</f>
        <v>jingdian/gansu/tianshui/tc/4.jpg</v>
      </c>
      <c r="D4573" s="23">
        <f t="shared" si="216"/>
        <v>2</v>
      </c>
      <c r="E4573" s="2" t="str">
        <f>VLOOKUP(F4573,city!$A$4:$D$352,4,FALSE)</f>
        <v>天水</v>
      </c>
      <c r="F4573" s="22">
        <f t="shared" si="214"/>
        <v>269</v>
      </c>
      <c r="G4573" s="22">
        <f>IF(VLOOKUP(F4572,city!$A$4:$H$352,8,FALSE)&gt;G4572,G4572+1,1)</f>
        <v>14</v>
      </c>
    </row>
    <row r="4574" spans="1:7" x14ac:dyDescent="0.15">
      <c r="A4574" s="23">
        <f t="shared" si="215"/>
        <v>126955</v>
      </c>
      <c r="B4574" s="24">
        <v>5</v>
      </c>
      <c r="C4574" s="28" t="str">
        <f>"jingdian/"&amp;VLOOKUP(E4574,city!$D$4:$P$352,12,FALSE)&amp;"/"&amp;VLOOKUP(E4574,city!$D$4:$P$352,13,FALSE)&amp;"/"&amp;IF(G4574&lt;11,"jd",IF(G4574&lt;16,"tc","cs"))&amp;"/"&amp;IF(G4574&lt;11,G4574,IF(G4574&lt;16,G4574-10,G4574-15))&amp;".jpg"</f>
        <v>jingdian/gansu/tianshui/tc/5.jpg</v>
      </c>
      <c r="D4574" s="23">
        <f t="shared" si="216"/>
        <v>2</v>
      </c>
      <c r="E4574" s="2" t="str">
        <f>VLOOKUP(F4574,city!$A$4:$D$352,4,FALSE)</f>
        <v>天水</v>
      </c>
      <c r="F4574" s="22">
        <f t="shared" si="214"/>
        <v>269</v>
      </c>
      <c r="G4574" s="22">
        <f>IF(VLOOKUP(F4573,city!$A$4:$H$352,8,FALSE)&gt;G4573,G4573+1,1)</f>
        <v>15</v>
      </c>
    </row>
    <row r="4575" spans="1:7" x14ac:dyDescent="0.15">
      <c r="A4575" s="23">
        <f t="shared" si="215"/>
        <v>126981</v>
      </c>
      <c r="B4575" s="24">
        <v>2</v>
      </c>
      <c r="C4575" s="28" t="str">
        <f>"jingdian/"&amp;VLOOKUP(E4575,city!$D$4:$P$352,12,FALSE)&amp;"/"&amp;VLOOKUP(E4575,city!$D$4:$P$352,13,FALSE)&amp;"/"&amp;IF(G4575&lt;11,"jd",IF(G4575&lt;16,"tc","cs"))&amp;"/"&amp;IF(G4575&lt;11,G4575,IF(G4575&lt;16,G4575-10,G4575-15))&amp;".jpg"</f>
        <v>jingdian/gansu/tianshui/cs/1.jpg</v>
      </c>
      <c r="D4575" s="23">
        <f t="shared" si="216"/>
        <v>3</v>
      </c>
      <c r="E4575" s="2" t="str">
        <f>VLOOKUP(F4575,city!$A$4:$D$352,4,FALSE)</f>
        <v>天水</v>
      </c>
      <c r="F4575" s="22">
        <f t="shared" si="214"/>
        <v>269</v>
      </c>
      <c r="G4575" s="22">
        <f>IF(VLOOKUP(F4574,city!$A$4:$H$352,8,FALSE)&gt;G4574,G4574+1,1)</f>
        <v>16</v>
      </c>
    </row>
    <row r="4576" spans="1:7" x14ac:dyDescent="0.15">
      <c r="A4576" s="23">
        <f t="shared" si="215"/>
        <v>126982</v>
      </c>
      <c r="B4576" s="24">
        <v>2</v>
      </c>
      <c r="C4576" s="28" t="str">
        <f>"jingdian/"&amp;VLOOKUP(E4576,city!$D$4:$P$352,12,FALSE)&amp;"/"&amp;VLOOKUP(E4576,city!$D$4:$P$352,13,FALSE)&amp;"/"&amp;IF(G4576&lt;11,"jd",IF(G4576&lt;16,"tc","cs"))&amp;"/"&amp;IF(G4576&lt;11,G4576,IF(G4576&lt;16,G4576-10,G4576-15))&amp;".jpg"</f>
        <v>jingdian/gansu/tianshui/cs/2.jpg</v>
      </c>
      <c r="D4576" s="23">
        <f t="shared" si="216"/>
        <v>3</v>
      </c>
      <c r="E4576" s="2" t="str">
        <f>VLOOKUP(F4576,city!$A$4:$D$352,4,FALSE)</f>
        <v>天水</v>
      </c>
      <c r="F4576" s="22">
        <f t="shared" si="214"/>
        <v>269</v>
      </c>
      <c r="G4576" s="22">
        <f>IF(VLOOKUP(F4575,city!$A$4:$H$352,8,FALSE)&gt;G4575,G4575+1,1)</f>
        <v>17</v>
      </c>
    </row>
    <row r="4577" spans="1:7" x14ac:dyDescent="0.15">
      <c r="A4577" s="23">
        <f t="shared" si="215"/>
        <v>127001</v>
      </c>
      <c r="B4577" s="24">
        <v>1</v>
      </c>
      <c r="C4577" s="28" t="str">
        <f>"jingdian/"&amp;VLOOKUP(E4577,city!$D$4:$P$352,12,FALSE)&amp;"/"&amp;VLOOKUP(E4577,city!$D$4:$P$352,13,FALSE)&amp;"/"&amp;IF(G4577&lt;11,"jd",IF(G4577&lt;16,"tc","cs"))&amp;"/"&amp;IF(G4577&lt;11,G4577,IF(G4577&lt;16,G4577-10,G4577-15))&amp;".jpg"</f>
        <v>jingdian/gansu/jiuquan/jd/1.jpg</v>
      </c>
      <c r="D4577" s="23">
        <f t="shared" si="216"/>
        <v>1</v>
      </c>
      <c r="E4577" s="2" t="str">
        <f>VLOOKUP(F4577,city!$A$4:$D$352,4,FALSE)</f>
        <v>酒泉</v>
      </c>
      <c r="F4577" s="22">
        <f t="shared" si="214"/>
        <v>270</v>
      </c>
      <c r="G4577" s="22">
        <f>IF(VLOOKUP(F4576,city!$A$4:$H$352,8,FALSE)&gt;G4576,G4576+1,1)</f>
        <v>1</v>
      </c>
    </row>
    <row r="4578" spans="1:7" x14ac:dyDescent="0.15">
      <c r="A4578" s="23">
        <f t="shared" si="215"/>
        <v>127002</v>
      </c>
      <c r="B4578" s="24">
        <v>1</v>
      </c>
      <c r="C4578" s="28" t="str">
        <f>"jingdian/"&amp;VLOOKUP(E4578,city!$D$4:$P$352,12,FALSE)&amp;"/"&amp;VLOOKUP(E4578,city!$D$4:$P$352,13,FALSE)&amp;"/"&amp;IF(G4578&lt;11,"jd",IF(G4578&lt;16,"tc","cs"))&amp;"/"&amp;IF(G4578&lt;11,G4578,IF(G4578&lt;16,G4578-10,G4578-15))&amp;".jpg"</f>
        <v>jingdian/gansu/jiuquan/jd/2.jpg</v>
      </c>
      <c r="D4578" s="23">
        <f t="shared" si="216"/>
        <v>1</v>
      </c>
      <c r="E4578" s="2" t="str">
        <f>VLOOKUP(F4578,city!$A$4:$D$352,4,FALSE)</f>
        <v>酒泉</v>
      </c>
      <c r="F4578" s="22">
        <f t="shared" si="214"/>
        <v>270</v>
      </c>
      <c r="G4578" s="22">
        <f>IF(VLOOKUP(F4577,city!$A$4:$H$352,8,FALSE)&gt;G4577,G4577+1,1)</f>
        <v>2</v>
      </c>
    </row>
    <row r="4579" spans="1:7" x14ac:dyDescent="0.15">
      <c r="A4579" s="23">
        <f t="shared" si="215"/>
        <v>127003</v>
      </c>
      <c r="B4579" s="24">
        <v>1</v>
      </c>
      <c r="C4579" s="28" t="str">
        <f>"jingdian/"&amp;VLOOKUP(E4579,city!$D$4:$P$352,12,FALSE)&amp;"/"&amp;VLOOKUP(E4579,city!$D$4:$P$352,13,FALSE)&amp;"/"&amp;IF(G4579&lt;11,"jd",IF(G4579&lt;16,"tc","cs"))&amp;"/"&amp;IF(G4579&lt;11,G4579,IF(G4579&lt;16,G4579-10,G4579-15))&amp;".jpg"</f>
        <v>jingdian/gansu/jiuquan/jd/3.jpg</v>
      </c>
      <c r="D4579" s="23">
        <f t="shared" si="216"/>
        <v>1</v>
      </c>
      <c r="E4579" s="2" t="str">
        <f>VLOOKUP(F4579,city!$A$4:$D$352,4,FALSE)</f>
        <v>酒泉</v>
      </c>
      <c r="F4579" s="22">
        <f t="shared" si="214"/>
        <v>270</v>
      </c>
      <c r="G4579" s="22">
        <f>IF(VLOOKUP(F4578,city!$A$4:$H$352,8,FALSE)&gt;G4578,G4578+1,1)</f>
        <v>3</v>
      </c>
    </row>
    <row r="4580" spans="1:7" x14ac:dyDescent="0.15">
      <c r="A4580" s="23">
        <f t="shared" si="215"/>
        <v>127004</v>
      </c>
      <c r="B4580" s="24">
        <v>1</v>
      </c>
      <c r="C4580" s="28" t="str">
        <f>"jingdian/"&amp;VLOOKUP(E4580,city!$D$4:$P$352,12,FALSE)&amp;"/"&amp;VLOOKUP(E4580,city!$D$4:$P$352,13,FALSE)&amp;"/"&amp;IF(G4580&lt;11,"jd",IF(G4580&lt;16,"tc","cs"))&amp;"/"&amp;IF(G4580&lt;11,G4580,IF(G4580&lt;16,G4580-10,G4580-15))&amp;".jpg"</f>
        <v>jingdian/gansu/jiuquan/jd/4.jpg</v>
      </c>
      <c r="D4580" s="23">
        <f t="shared" si="216"/>
        <v>1</v>
      </c>
      <c r="E4580" s="2" t="str">
        <f>VLOOKUP(F4580,city!$A$4:$D$352,4,FALSE)</f>
        <v>酒泉</v>
      </c>
      <c r="F4580" s="22">
        <f t="shared" si="214"/>
        <v>270</v>
      </c>
      <c r="G4580" s="22">
        <f>IF(VLOOKUP(F4579,city!$A$4:$H$352,8,FALSE)&gt;G4579,G4579+1,1)</f>
        <v>4</v>
      </c>
    </row>
    <row r="4581" spans="1:7" x14ac:dyDescent="0.15">
      <c r="A4581" s="23">
        <f t="shared" si="215"/>
        <v>127005</v>
      </c>
      <c r="B4581" s="24">
        <v>1</v>
      </c>
      <c r="C4581" s="28" t="str">
        <f>"jingdian/"&amp;VLOOKUP(E4581,city!$D$4:$P$352,12,FALSE)&amp;"/"&amp;VLOOKUP(E4581,city!$D$4:$P$352,13,FALSE)&amp;"/"&amp;IF(G4581&lt;11,"jd",IF(G4581&lt;16,"tc","cs"))&amp;"/"&amp;IF(G4581&lt;11,G4581,IF(G4581&lt;16,G4581-10,G4581-15))&amp;".jpg"</f>
        <v>jingdian/gansu/jiuquan/jd/5.jpg</v>
      </c>
      <c r="D4581" s="23">
        <f t="shared" si="216"/>
        <v>1</v>
      </c>
      <c r="E4581" s="2" t="str">
        <f>VLOOKUP(F4581,city!$A$4:$D$352,4,FALSE)</f>
        <v>酒泉</v>
      </c>
      <c r="F4581" s="22">
        <f t="shared" si="214"/>
        <v>270</v>
      </c>
      <c r="G4581" s="22">
        <f>IF(VLOOKUP(F4580,city!$A$4:$H$352,8,FALSE)&gt;G4580,G4580+1,1)</f>
        <v>5</v>
      </c>
    </row>
    <row r="4582" spans="1:7" x14ac:dyDescent="0.15">
      <c r="A4582" s="23">
        <f t="shared" si="215"/>
        <v>127006</v>
      </c>
      <c r="B4582" s="24">
        <v>1</v>
      </c>
      <c r="C4582" s="28" t="str">
        <f>"jingdian/"&amp;VLOOKUP(E4582,city!$D$4:$P$352,12,FALSE)&amp;"/"&amp;VLOOKUP(E4582,city!$D$4:$P$352,13,FALSE)&amp;"/"&amp;IF(G4582&lt;11,"jd",IF(G4582&lt;16,"tc","cs"))&amp;"/"&amp;IF(G4582&lt;11,G4582,IF(G4582&lt;16,G4582-10,G4582-15))&amp;".jpg"</f>
        <v>jingdian/gansu/jiuquan/jd/6.jpg</v>
      </c>
      <c r="D4582" s="23">
        <f t="shared" si="216"/>
        <v>1</v>
      </c>
      <c r="E4582" s="2" t="str">
        <f>VLOOKUP(F4582,city!$A$4:$D$352,4,FALSE)</f>
        <v>酒泉</v>
      </c>
      <c r="F4582" s="22">
        <f t="shared" si="214"/>
        <v>270</v>
      </c>
      <c r="G4582" s="22">
        <f>IF(VLOOKUP(F4581,city!$A$4:$H$352,8,FALSE)&gt;G4581,G4581+1,1)</f>
        <v>6</v>
      </c>
    </row>
    <row r="4583" spans="1:7" x14ac:dyDescent="0.15">
      <c r="A4583" s="23">
        <f t="shared" si="215"/>
        <v>127007</v>
      </c>
      <c r="B4583" s="24">
        <v>1</v>
      </c>
      <c r="C4583" s="28" t="str">
        <f>"jingdian/"&amp;VLOOKUP(E4583,city!$D$4:$P$352,12,FALSE)&amp;"/"&amp;VLOOKUP(E4583,city!$D$4:$P$352,13,FALSE)&amp;"/"&amp;IF(G4583&lt;11,"jd",IF(G4583&lt;16,"tc","cs"))&amp;"/"&amp;IF(G4583&lt;11,G4583,IF(G4583&lt;16,G4583-10,G4583-15))&amp;".jpg"</f>
        <v>jingdian/gansu/jiuquan/jd/7.jpg</v>
      </c>
      <c r="D4583" s="23">
        <f t="shared" si="216"/>
        <v>1</v>
      </c>
      <c r="E4583" s="2" t="str">
        <f>VLOOKUP(F4583,city!$A$4:$D$352,4,FALSE)</f>
        <v>酒泉</v>
      </c>
      <c r="F4583" s="22">
        <f t="shared" si="214"/>
        <v>270</v>
      </c>
      <c r="G4583" s="22">
        <f>IF(VLOOKUP(F4582,city!$A$4:$H$352,8,FALSE)&gt;G4582,G4582+1,1)</f>
        <v>7</v>
      </c>
    </row>
    <row r="4584" spans="1:7" x14ac:dyDescent="0.15">
      <c r="A4584" s="23">
        <f t="shared" si="215"/>
        <v>127008</v>
      </c>
      <c r="B4584" s="24">
        <v>1</v>
      </c>
      <c r="C4584" s="28" t="str">
        <f>"jingdian/"&amp;VLOOKUP(E4584,city!$D$4:$P$352,12,FALSE)&amp;"/"&amp;VLOOKUP(E4584,city!$D$4:$P$352,13,FALSE)&amp;"/"&amp;IF(G4584&lt;11,"jd",IF(G4584&lt;16,"tc","cs"))&amp;"/"&amp;IF(G4584&lt;11,G4584,IF(G4584&lt;16,G4584-10,G4584-15))&amp;".jpg"</f>
        <v>jingdian/gansu/jiuquan/jd/8.jpg</v>
      </c>
      <c r="D4584" s="23">
        <f t="shared" si="216"/>
        <v>1</v>
      </c>
      <c r="E4584" s="2" t="str">
        <f>VLOOKUP(F4584,city!$A$4:$D$352,4,FALSE)</f>
        <v>酒泉</v>
      </c>
      <c r="F4584" s="22">
        <f t="shared" si="214"/>
        <v>270</v>
      </c>
      <c r="G4584" s="22">
        <f>IF(VLOOKUP(F4583,city!$A$4:$H$352,8,FALSE)&gt;G4583,G4583+1,1)</f>
        <v>8</v>
      </c>
    </row>
    <row r="4585" spans="1:7" x14ac:dyDescent="0.15">
      <c r="A4585" s="23">
        <f t="shared" si="215"/>
        <v>127009</v>
      </c>
      <c r="B4585" s="24">
        <v>1</v>
      </c>
      <c r="C4585" s="28" t="str">
        <f>"jingdian/"&amp;VLOOKUP(E4585,city!$D$4:$P$352,12,FALSE)&amp;"/"&amp;VLOOKUP(E4585,city!$D$4:$P$352,13,FALSE)&amp;"/"&amp;IF(G4585&lt;11,"jd",IF(G4585&lt;16,"tc","cs"))&amp;"/"&amp;IF(G4585&lt;11,G4585,IF(G4585&lt;16,G4585-10,G4585-15))&amp;".jpg"</f>
        <v>jingdian/gansu/jiuquan/jd/9.jpg</v>
      </c>
      <c r="D4585" s="23">
        <f t="shared" si="216"/>
        <v>1</v>
      </c>
      <c r="E4585" s="2" t="str">
        <f>VLOOKUP(F4585,city!$A$4:$D$352,4,FALSE)</f>
        <v>酒泉</v>
      </c>
      <c r="F4585" s="22">
        <f t="shared" si="214"/>
        <v>270</v>
      </c>
      <c r="G4585" s="22">
        <f>IF(VLOOKUP(F4584,city!$A$4:$H$352,8,FALSE)&gt;G4584,G4584+1,1)</f>
        <v>9</v>
      </c>
    </row>
    <row r="4586" spans="1:7" x14ac:dyDescent="0.15">
      <c r="A4586" s="23">
        <f t="shared" si="215"/>
        <v>127010</v>
      </c>
      <c r="B4586" s="24">
        <v>1</v>
      </c>
      <c r="C4586" s="28" t="str">
        <f>"jingdian/"&amp;VLOOKUP(E4586,city!$D$4:$P$352,12,FALSE)&amp;"/"&amp;VLOOKUP(E4586,city!$D$4:$P$352,13,FALSE)&amp;"/"&amp;IF(G4586&lt;11,"jd",IF(G4586&lt;16,"tc","cs"))&amp;"/"&amp;IF(G4586&lt;11,G4586,IF(G4586&lt;16,G4586-10,G4586-15))&amp;".jpg"</f>
        <v>jingdian/gansu/jiuquan/jd/10.jpg</v>
      </c>
      <c r="D4586" s="23">
        <f t="shared" si="216"/>
        <v>1</v>
      </c>
      <c r="E4586" s="2" t="str">
        <f>VLOOKUP(F4586,city!$A$4:$D$352,4,FALSE)</f>
        <v>酒泉</v>
      </c>
      <c r="F4586" s="22">
        <f t="shared" si="214"/>
        <v>270</v>
      </c>
      <c r="G4586" s="22">
        <f>IF(VLOOKUP(F4585,city!$A$4:$H$352,8,FALSE)&gt;G4585,G4585+1,1)</f>
        <v>10</v>
      </c>
    </row>
    <row r="4587" spans="1:7" x14ac:dyDescent="0.15">
      <c r="A4587" s="23">
        <f t="shared" si="215"/>
        <v>127051</v>
      </c>
      <c r="B4587" s="24">
        <v>4</v>
      </c>
      <c r="C4587" s="28" t="str">
        <f>"jingdian/"&amp;VLOOKUP(E4587,city!$D$4:$P$352,12,FALSE)&amp;"/"&amp;VLOOKUP(E4587,city!$D$4:$P$352,13,FALSE)&amp;"/"&amp;IF(G4587&lt;11,"jd",IF(G4587&lt;16,"tc","cs"))&amp;"/"&amp;IF(G4587&lt;11,G4587,IF(G4587&lt;16,G4587-10,G4587-15))&amp;".jpg"</f>
        <v>jingdian/gansu/jiuquan/tc/1.jpg</v>
      </c>
      <c r="D4587" s="23">
        <f t="shared" si="216"/>
        <v>2</v>
      </c>
      <c r="E4587" s="2" t="str">
        <f>VLOOKUP(F4587,city!$A$4:$D$352,4,FALSE)</f>
        <v>酒泉</v>
      </c>
      <c r="F4587" s="22">
        <f t="shared" si="214"/>
        <v>270</v>
      </c>
      <c r="G4587" s="22">
        <f>IF(VLOOKUP(F4586,city!$A$4:$H$352,8,FALSE)&gt;G4586,G4586+1,1)</f>
        <v>11</v>
      </c>
    </row>
    <row r="4588" spans="1:7" x14ac:dyDescent="0.15">
      <c r="A4588" s="23">
        <f t="shared" si="215"/>
        <v>127052</v>
      </c>
      <c r="B4588" s="24">
        <v>3</v>
      </c>
      <c r="C4588" s="28" t="str">
        <f>"jingdian/"&amp;VLOOKUP(E4588,city!$D$4:$P$352,12,FALSE)&amp;"/"&amp;VLOOKUP(E4588,city!$D$4:$P$352,13,FALSE)&amp;"/"&amp;IF(G4588&lt;11,"jd",IF(G4588&lt;16,"tc","cs"))&amp;"/"&amp;IF(G4588&lt;11,G4588,IF(G4588&lt;16,G4588-10,G4588-15))&amp;".jpg"</f>
        <v>jingdian/gansu/jiuquan/tc/2.jpg</v>
      </c>
      <c r="D4588" s="23">
        <f t="shared" si="216"/>
        <v>2</v>
      </c>
      <c r="E4588" s="2" t="str">
        <f>VLOOKUP(F4588,city!$A$4:$D$352,4,FALSE)</f>
        <v>酒泉</v>
      </c>
      <c r="F4588" s="22">
        <f t="shared" si="214"/>
        <v>270</v>
      </c>
      <c r="G4588" s="22">
        <f>IF(VLOOKUP(F4587,city!$A$4:$H$352,8,FALSE)&gt;G4587,G4587+1,1)</f>
        <v>12</v>
      </c>
    </row>
    <row r="4589" spans="1:7" x14ac:dyDescent="0.15">
      <c r="A4589" s="23">
        <f t="shared" si="215"/>
        <v>127053</v>
      </c>
      <c r="B4589" s="24">
        <v>4</v>
      </c>
      <c r="C4589" s="28" t="str">
        <f>"jingdian/"&amp;VLOOKUP(E4589,city!$D$4:$P$352,12,FALSE)&amp;"/"&amp;VLOOKUP(E4589,city!$D$4:$P$352,13,FALSE)&amp;"/"&amp;IF(G4589&lt;11,"jd",IF(G4589&lt;16,"tc","cs"))&amp;"/"&amp;IF(G4589&lt;11,G4589,IF(G4589&lt;16,G4589-10,G4589-15))&amp;".jpg"</f>
        <v>jingdian/gansu/jiuquan/tc/3.jpg</v>
      </c>
      <c r="D4589" s="23">
        <f t="shared" si="216"/>
        <v>2</v>
      </c>
      <c r="E4589" s="2" t="str">
        <f>VLOOKUP(F4589,city!$A$4:$D$352,4,FALSE)</f>
        <v>酒泉</v>
      </c>
      <c r="F4589" s="22">
        <f t="shared" si="214"/>
        <v>270</v>
      </c>
      <c r="G4589" s="22">
        <f>IF(VLOOKUP(F4588,city!$A$4:$H$352,8,FALSE)&gt;G4588,G4588+1,1)</f>
        <v>13</v>
      </c>
    </row>
    <row r="4590" spans="1:7" x14ac:dyDescent="0.15">
      <c r="A4590" s="23">
        <f t="shared" si="215"/>
        <v>127054</v>
      </c>
      <c r="B4590" s="24">
        <v>5</v>
      </c>
      <c r="C4590" s="28" t="str">
        <f>"jingdian/"&amp;VLOOKUP(E4590,city!$D$4:$P$352,12,FALSE)&amp;"/"&amp;VLOOKUP(E4590,city!$D$4:$P$352,13,FALSE)&amp;"/"&amp;IF(G4590&lt;11,"jd",IF(G4590&lt;16,"tc","cs"))&amp;"/"&amp;IF(G4590&lt;11,G4590,IF(G4590&lt;16,G4590-10,G4590-15))&amp;".jpg"</f>
        <v>jingdian/gansu/jiuquan/tc/4.jpg</v>
      </c>
      <c r="D4590" s="23">
        <f t="shared" si="216"/>
        <v>2</v>
      </c>
      <c r="E4590" s="2" t="str">
        <f>VLOOKUP(F4590,city!$A$4:$D$352,4,FALSE)</f>
        <v>酒泉</v>
      </c>
      <c r="F4590" s="22">
        <f t="shared" si="214"/>
        <v>270</v>
      </c>
      <c r="G4590" s="22">
        <f>IF(VLOOKUP(F4589,city!$A$4:$H$352,8,FALSE)&gt;G4589,G4589+1,1)</f>
        <v>14</v>
      </c>
    </row>
    <row r="4591" spans="1:7" x14ac:dyDescent="0.15">
      <c r="A4591" s="23">
        <f t="shared" si="215"/>
        <v>127055</v>
      </c>
      <c r="B4591" s="24">
        <v>2</v>
      </c>
      <c r="C4591" s="28" t="str">
        <f>"jingdian/"&amp;VLOOKUP(E4591,city!$D$4:$P$352,12,FALSE)&amp;"/"&amp;VLOOKUP(E4591,city!$D$4:$P$352,13,FALSE)&amp;"/"&amp;IF(G4591&lt;11,"jd",IF(G4591&lt;16,"tc","cs"))&amp;"/"&amp;IF(G4591&lt;11,G4591,IF(G4591&lt;16,G4591-10,G4591-15))&amp;".jpg"</f>
        <v>jingdian/gansu/jiuquan/tc/5.jpg</v>
      </c>
      <c r="D4591" s="23">
        <f t="shared" si="216"/>
        <v>2</v>
      </c>
      <c r="E4591" s="2" t="str">
        <f>VLOOKUP(F4591,city!$A$4:$D$352,4,FALSE)</f>
        <v>酒泉</v>
      </c>
      <c r="F4591" s="22">
        <f t="shared" si="214"/>
        <v>270</v>
      </c>
      <c r="G4591" s="22">
        <f>IF(VLOOKUP(F4590,city!$A$4:$H$352,8,FALSE)&gt;G4590,G4590+1,1)</f>
        <v>15</v>
      </c>
    </row>
    <row r="4592" spans="1:7" x14ac:dyDescent="0.15">
      <c r="A4592" s="23">
        <f t="shared" si="215"/>
        <v>127081</v>
      </c>
      <c r="B4592" s="24">
        <v>5</v>
      </c>
      <c r="C4592" s="28" t="str">
        <f>"jingdian/"&amp;VLOOKUP(E4592,city!$D$4:$P$352,12,FALSE)&amp;"/"&amp;VLOOKUP(E4592,city!$D$4:$P$352,13,FALSE)&amp;"/"&amp;IF(G4592&lt;11,"jd",IF(G4592&lt;16,"tc","cs"))&amp;"/"&amp;IF(G4592&lt;11,G4592,IF(G4592&lt;16,G4592-10,G4592-15))&amp;".jpg"</f>
        <v>jingdian/gansu/jiuquan/cs/1.jpg</v>
      </c>
      <c r="D4592" s="23">
        <f t="shared" si="216"/>
        <v>3</v>
      </c>
      <c r="E4592" s="2" t="str">
        <f>VLOOKUP(F4592,city!$A$4:$D$352,4,FALSE)</f>
        <v>酒泉</v>
      </c>
      <c r="F4592" s="22">
        <f t="shared" si="214"/>
        <v>270</v>
      </c>
      <c r="G4592" s="22">
        <f>IF(VLOOKUP(F4591,city!$A$4:$H$352,8,FALSE)&gt;G4591,G4591+1,1)</f>
        <v>16</v>
      </c>
    </row>
    <row r="4593" spans="1:7" x14ac:dyDescent="0.15">
      <c r="A4593" s="23">
        <f t="shared" si="215"/>
        <v>127082</v>
      </c>
      <c r="B4593" s="24">
        <v>2</v>
      </c>
      <c r="C4593" s="28" t="str">
        <f>"jingdian/"&amp;VLOOKUP(E4593,city!$D$4:$P$352,12,FALSE)&amp;"/"&amp;VLOOKUP(E4593,city!$D$4:$P$352,13,FALSE)&amp;"/"&amp;IF(G4593&lt;11,"jd",IF(G4593&lt;16,"tc","cs"))&amp;"/"&amp;IF(G4593&lt;11,G4593,IF(G4593&lt;16,G4593-10,G4593-15))&amp;".jpg"</f>
        <v>jingdian/gansu/jiuquan/cs/2.jpg</v>
      </c>
      <c r="D4593" s="23">
        <f t="shared" si="216"/>
        <v>3</v>
      </c>
      <c r="E4593" s="2" t="str">
        <f>VLOOKUP(F4593,city!$A$4:$D$352,4,FALSE)</f>
        <v>酒泉</v>
      </c>
      <c r="F4593" s="22">
        <f t="shared" si="214"/>
        <v>270</v>
      </c>
      <c r="G4593" s="22">
        <f>IF(VLOOKUP(F4592,city!$A$4:$H$352,8,FALSE)&gt;G4592,G4592+1,1)</f>
        <v>17</v>
      </c>
    </row>
    <row r="4594" spans="1:7" x14ac:dyDescent="0.15">
      <c r="A4594" s="23">
        <f t="shared" si="215"/>
        <v>127101</v>
      </c>
      <c r="B4594" s="24">
        <v>1</v>
      </c>
      <c r="C4594" s="28" t="str">
        <f>"jingdian/"&amp;VLOOKUP(E4594,city!$D$4:$P$352,12,FALSE)&amp;"/"&amp;VLOOKUP(E4594,city!$D$4:$P$352,13,FALSE)&amp;"/"&amp;IF(G4594&lt;11,"jd",IF(G4594&lt;16,"tc","cs"))&amp;"/"&amp;IF(G4594&lt;11,G4594,IF(G4594&lt;16,G4594-10,G4594-15))&amp;".jpg"</f>
        <v>jingdian/gansu/zhangye/jd/1.jpg</v>
      </c>
      <c r="D4594" s="23">
        <f t="shared" si="216"/>
        <v>1</v>
      </c>
      <c r="E4594" s="2" t="str">
        <f>VLOOKUP(F4594,city!$A$4:$D$352,4,FALSE)</f>
        <v>张掖</v>
      </c>
      <c r="F4594" s="22">
        <f t="shared" si="214"/>
        <v>271</v>
      </c>
      <c r="G4594" s="22">
        <f>IF(VLOOKUP(F4593,city!$A$4:$H$352,8,FALSE)&gt;G4593,G4593+1,1)</f>
        <v>1</v>
      </c>
    </row>
    <row r="4595" spans="1:7" x14ac:dyDescent="0.15">
      <c r="A4595" s="23">
        <f t="shared" si="215"/>
        <v>127102</v>
      </c>
      <c r="B4595" s="24">
        <v>1</v>
      </c>
      <c r="C4595" s="28" t="str">
        <f>"jingdian/"&amp;VLOOKUP(E4595,city!$D$4:$P$352,12,FALSE)&amp;"/"&amp;VLOOKUP(E4595,city!$D$4:$P$352,13,FALSE)&amp;"/"&amp;IF(G4595&lt;11,"jd",IF(G4595&lt;16,"tc","cs"))&amp;"/"&amp;IF(G4595&lt;11,G4595,IF(G4595&lt;16,G4595-10,G4595-15))&amp;".jpg"</f>
        <v>jingdian/gansu/zhangye/jd/2.jpg</v>
      </c>
      <c r="D4595" s="23">
        <f t="shared" si="216"/>
        <v>1</v>
      </c>
      <c r="E4595" s="2" t="str">
        <f>VLOOKUP(F4595,city!$A$4:$D$352,4,FALSE)</f>
        <v>张掖</v>
      </c>
      <c r="F4595" s="22">
        <f t="shared" si="214"/>
        <v>271</v>
      </c>
      <c r="G4595" s="22">
        <f>IF(VLOOKUP(F4594,city!$A$4:$H$352,8,FALSE)&gt;G4594,G4594+1,1)</f>
        <v>2</v>
      </c>
    </row>
    <row r="4596" spans="1:7" x14ac:dyDescent="0.15">
      <c r="A4596" s="23">
        <f t="shared" si="215"/>
        <v>127103</v>
      </c>
      <c r="B4596" s="24">
        <v>1</v>
      </c>
      <c r="C4596" s="28" t="str">
        <f>"jingdian/"&amp;VLOOKUP(E4596,city!$D$4:$P$352,12,FALSE)&amp;"/"&amp;VLOOKUP(E4596,city!$D$4:$P$352,13,FALSE)&amp;"/"&amp;IF(G4596&lt;11,"jd",IF(G4596&lt;16,"tc","cs"))&amp;"/"&amp;IF(G4596&lt;11,G4596,IF(G4596&lt;16,G4596-10,G4596-15))&amp;".jpg"</f>
        <v>jingdian/gansu/zhangye/jd/3.jpg</v>
      </c>
      <c r="D4596" s="23">
        <f t="shared" si="216"/>
        <v>1</v>
      </c>
      <c r="E4596" s="2" t="str">
        <f>VLOOKUP(F4596,city!$A$4:$D$352,4,FALSE)</f>
        <v>张掖</v>
      </c>
      <c r="F4596" s="22">
        <f t="shared" si="214"/>
        <v>271</v>
      </c>
      <c r="G4596" s="22">
        <f>IF(VLOOKUP(F4595,city!$A$4:$H$352,8,FALSE)&gt;G4595,G4595+1,1)</f>
        <v>3</v>
      </c>
    </row>
    <row r="4597" spans="1:7" x14ac:dyDescent="0.15">
      <c r="A4597" s="23">
        <f t="shared" si="215"/>
        <v>127104</v>
      </c>
      <c r="B4597" s="24">
        <v>1</v>
      </c>
      <c r="C4597" s="28" t="str">
        <f>"jingdian/"&amp;VLOOKUP(E4597,city!$D$4:$P$352,12,FALSE)&amp;"/"&amp;VLOOKUP(E4597,city!$D$4:$P$352,13,FALSE)&amp;"/"&amp;IF(G4597&lt;11,"jd",IF(G4597&lt;16,"tc","cs"))&amp;"/"&amp;IF(G4597&lt;11,G4597,IF(G4597&lt;16,G4597-10,G4597-15))&amp;".jpg"</f>
        <v>jingdian/gansu/zhangye/jd/4.jpg</v>
      </c>
      <c r="D4597" s="23">
        <f t="shared" si="216"/>
        <v>1</v>
      </c>
      <c r="E4597" s="2" t="str">
        <f>VLOOKUP(F4597,city!$A$4:$D$352,4,FALSE)</f>
        <v>张掖</v>
      </c>
      <c r="F4597" s="22">
        <f t="shared" ref="F4597:F4660" si="217">IF(G4597&gt;G4596,F4596,F4596+1)</f>
        <v>271</v>
      </c>
      <c r="G4597" s="22">
        <f>IF(VLOOKUP(F4596,city!$A$4:$H$352,8,FALSE)&gt;G4596,G4596+1,1)</f>
        <v>4</v>
      </c>
    </row>
    <row r="4598" spans="1:7" x14ac:dyDescent="0.15">
      <c r="A4598" s="23">
        <f t="shared" si="215"/>
        <v>127105</v>
      </c>
      <c r="B4598" s="24">
        <v>1</v>
      </c>
      <c r="C4598" s="28" t="str">
        <f>"jingdian/"&amp;VLOOKUP(E4598,city!$D$4:$P$352,12,FALSE)&amp;"/"&amp;VLOOKUP(E4598,city!$D$4:$P$352,13,FALSE)&amp;"/"&amp;IF(G4598&lt;11,"jd",IF(G4598&lt;16,"tc","cs"))&amp;"/"&amp;IF(G4598&lt;11,G4598,IF(G4598&lt;16,G4598-10,G4598-15))&amp;".jpg"</f>
        <v>jingdian/gansu/zhangye/jd/5.jpg</v>
      </c>
      <c r="D4598" s="23">
        <f t="shared" si="216"/>
        <v>1</v>
      </c>
      <c r="E4598" s="2" t="str">
        <f>VLOOKUP(F4598,city!$A$4:$D$352,4,FALSE)</f>
        <v>张掖</v>
      </c>
      <c r="F4598" s="22">
        <f t="shared" si="217"/>
        <v>271</v>
      </c>
      <c r="G4598" s="22">
        <f>IF(VLOOKUP(F4597,city!$A$4:$H$352,8,FALSE)&gt;G4597,G4597+1,1)</f>
        <v>5</v>
      </c>
    </row>
    <row r="4599" spans="1:7" x14ac:dyDescent="0.15">
      <c r="A4599" s="23">
        <f t="shared" si="215"/>
        <v>127106</v>
      </c>
      <c r="B4599" s="24">
        <v>1</v>
      </c>
      <c r="C4599" s="28" t="str">
        <f>"jingdian/"&amp;VLOOKUP(E4599,city!$D$4:$P$352,12,FALSE)&amp;"/"&amp;VLOOKUP(E4599,city!$D$4:$P$352,13,FALSE)&amp;"/"&amp;IF(G4599&lt;11,"jd",IF(G4599&lt;16,"tc","cs"))&amp;"/"&amp;IF(G4599&lt;11,G4599,IF(G4599&lt;16,G4599-10,G4599-15))&amp;".jpg"</f>
        <v>jingdian/gansu/zhangye/jd/6.jpg</v>
      </c>
      <c r="D4599" s="23">
        <f t="shared" si="216"/>
        <v>1</v>
      </c>
      <c r="E4599" s="2" t="str">
        <f>VLOOKUP(F4599,city!$A$4:$D$352,4,FALSE)</f>
        <v>张掖</v>
      </c>
      <c r="F4599" s="22">
        <f t="shared" si="217"/>
        <v>271</v>
      </c>
      <c r="G4599" s="22">
        <f>IF(VLOOKUP(F4598,city!$A$4:$H$352,8,FALSE)&gt;G4598,G4598+1,1)</f>
        <v>6</v>
      </c>
    </row>
    <row r="4600" spans="1:7" x14ac:dyDescent="0.15">
      <c r="A4600" s="23">
        <f t="shared" si="215"/>
        <v>127107</v>
      </c>
      <c r="B4600" s="24">
        <v>1</v>
      </c>
      <c r="C4600" s="28" t="str">
        <f>"jingdian/"&amp;VLOOKUP(E4600,city!$D$4:$P$352,12,FALSE)&amp;"/"&amp;VLOOKUP(E4600,city!$D$4:$P$352,13,FALSE)&amp;"/"&amp;IF(G4600&lt;11,"jd",IF(G4600&lt;16,"tc","cs"))&amp;"/"&amp;IF(G4600&lt;11,G4600,IF(G4600&lt;16,G4600-10,G4600-15))&amp;".jpg"</f>
        <v>jingdian/gansu/zhangye/jd/7.jpg</v>
      </c>
      <c r="D4600" s="23">
        <f t="shared" si="216"/>
        <v>1</v>
      </c>
      <c r="E4600" s="2" t="str">
        <f>VLOOKUP(F4600,city!$A$4:$D$352,4,FALSE)</f>
        <v>张掖</v>
      </c>
      <c r="F4600" s="22">
        <f t="shared" si="217"/>
        <v>271</v>
      </c>
      <c r="G4600" s="22">
        <f>IF(VLOOKUP(F4599,city!$A$4:$H$352,8,FALSE)&gt;G4599,G4599+1,1)</f>
        <v>7</v>
      </c>
    </row>
    <row r="4601" spans="1:7" x14ac:dyDescent="0.15">
      <c r="A4601" s="23">
        <f t="shared" si="215"/>
        <v>127108</v>
      </c>
      <c r="B4601" s="24">
        <v>1</v>
      </c>
      <c r="C4601" s="28" t="str">
        <f>"jingdian/"&amp;VLOOKUP(E4601,city!$D$4:$P$352,12,FALSE)&amp;"/"&amp;VLOOKUP(E4601,city!$D$4:$P$352,13,FALSE)&amp;"/"&amp;IF(G4601&lt;11,"jd",IF(G4601&lt;16,"tc","cs"))&amp;"/"&amp;IF(G4601&lt;11,G4601,IF(G4601&lt;16,G4601-10,G4601-15))&amp;".jpg"</f>
        <v>jingdian/gansu/zhangye/jd/8.jpg</v>
      </c>
      <c r="D4601" s="23">
        <f t="shared" si="216"/>
        <v>1</v>
      </c>
      <c r="E4601" s="2" t="str">
        <f>VLOOKUP(F4601,city!$A$4:$D$352,4,FALSE)</f>
        <v>张掖</v>
      </c>
      <c r="F4601" s="22">
        <f t="shared" si="217"/>
        <v>271</v>
      </c>
      <c r="G4601" s="22">
        <f>IF(VLOOKUP(F4600,city!$A$4:$H$352,8,FALSE)&gt;G4600,G4600+1,1)</f>
        <v>8</v>
      </c>
    </row>
    <row r="4602" spans="1:7" x14ac:dyDescent="0.15">
      <c r="A4602" s="23">
        <f t="shared" si="215"/>
        <v>127109</v>
      </c>
      <c r="B4602" s="24">
        <v>1</v>
      </c>
      <c r="C4602" s="28" t="str">
        <f>"jingdian/"&amp;VLOOKUP(E4602,city!$D$4:$P$352,12,FALSE)&amp;"/"&amp;VLOOKUP(E4602,city!$D$4:$P$352,13,FALSE)&amp;"/"&amp;IF(G4602&lt;11,"jd",IF(G4602&lt;16,"tc","cs"))&amp;"/"&amp;IF(G4602&lt;11,G4602,IF(G4602&lt;16,G4602-10,G4602-15))&amp;".jpg"</f>
        <v>jingdian/gansu/zhangye/jd/9.jpg</v>
      </c>
      <c r="D4602" s="23">
        <f t="shared" si="216"/>
        <v>1</v>
      </c>
      <c r="E4602" s="2" t="str">
        <f>VLOOKUP(F4602,city!$A$4:$D$352,4,FALSE)</f>
        <v>张掖</v>
      </c>
      <c r="F4602" s="22">
        <f t="shared" si="217"/>
        <v>271</v>
      </c>
      <c r="G4602" s="22">
        <f>IF(VLOOKUP(F4601,city!$A$4:$H$352,8,FALSE)&gt;G4601,G4601+1,1)</f>
        <v>9</v>
      </c>
    </row>
    <row r="4603" spans="1:7" x14ac:dyDescent="0.15">
      <c r="A4603" s="23">
        <f t="shared" si="215"/>
        <v>127110</v>
      </c>
      <c r="B4603" s="24">
        <v>1</v>
      </c>
      <c r="C4603" s="28" t="str">
        <f>"jingdian/"&amp;VLOOKUP(E4603,city!$D$4:$P$352,12,FALSE)&amp;"/"&amp;VLOOKUP(E4603,city!$D$4:$P$352,13,FALSE)&amp;"/"&amp;IF(G4603&lt;11,"jd",IF(G4603&lt;16,"tc","cs"))&amp;"/"&amp;IF(G4603&lt;11,G4603,IF(G4603&lt;16,G4603-10,G4603-15))&amp;".jpg"</f>
        <v>jingdian/gansu/zhangye/jd/10.jpg</v>
      </c>
      <c r="D4603" s="23">
        <f t="shared" si="216"/>
        <v>1</v>
      </c>
      <c r="E4603" s="2" t="str">
        <f>VLOOKUP(F4603,city!$A$4:$D$352,4,FALSE)</f>
        <v>张掖</v>
      </c>
      <c r="F4603" s="22">
        <f t="shared" si="217"/>
        <v>271</v>
      </c>
      <c r="G4603" s="22">
        <f>IF(VLOOKUP(F4602,city!$A$4:$H$352,8,FALSE)&gt;G4602,G4602+1,1)</f>
        <v>10</v>
      </c>
    </row>
    <row r="4604" spans="1:7" x14ac:dyDescent="0.15">
      <c r="A4604" s="23">
        <f t="shared" si="215"/>
        <v>127151</v>
      </c>
      <c r="B4604" s="24">
        <v>3</v>
      </c>
      <c r="C4604" s="28" t="str">
        <f>"jingdian/"&amp;VLOOKUP(E4604,city!$D$4:$P$352,12,FALSE)&amp;"/"&amp;VLOOKUP(E4604,city!$D$4:$P$352,13,FALSE)&amp;"/"&amp;IF(G4604&lt;11,"jd",IF(G4604&lt;16,"tc","cs"))&amp;"/"&amp;IF(G4604&lt;11,G4604,IF(G4604&lt;16,G4604-10,G4604-15))&amp;".jpg"</f>
        <v>jingdian/gansu/zhangye/tc/1.jpg</v>
      </c>
      <c r="D4604" s="23">
        <f t="shared" si="216"/>
        <v>2</v>
      </c>
      <c r="E4604" s="2" t="str">
        <f>VLOOKUP(F4604,city!$A$4:$D$352,4,FALSE)</f>
        <v>张掖</v>
      </c>
      <c r="F4604" s="22">
        <f t="shared" si="217"/>
        <v>271</v>
      </c>
      <c r="G4604" s="22">
        <f>IF(VLOOKUP(F4603,city!$A$4:$H$352,8,FALSE)&gt;G4603,G4603+1,1)</f>
        <v>11</v>
      </c>
    </row>
    <row r="4605" spans="1:7" x14ac:dyDescent="0.15">
      <c r="A4605" s="23">
        <f t="shared" si="215"/>
        <v>127152</v>
      </c>
      <c r="B4605" s="24">
        <v>3</v>
      </c>
      <c r="C4605" s="28" t="str">
        <f>"jingdian/"&amp;VLOOKUP(E4605,city!$D$4:$P$352,12,FALSE)&amp;"/"&amp;VLOOKUP(E4605,city!$D$4:$P$352,13,FALSE)&amp;"/"&amp;IF(G4605&lt;11,"jd",IF(G4605&lt;16,"tc","cs"))&amp;"/"&amp;IF(G4605&lt;11,G4605,IF(G4605&lt;16,G4605-10,G4605-15))&amp;".jpg"</f>
        <v>jingdian/gansu/zhangye/tc/2.jpg</v>
      </c>
      <c r="D4605" s="23">
        <f t="shared" si="216"/>
        <v>2</v>
      </c>
      <c r="E4605" s="2" t="str">
        <f>VLOOKUP(F4605,city!$A$4:$D$352,4,FALSE)</f>
        <v>张掖</v>
      </c>
      <c r="F4605" s="22">
        <f t="shared" si="217"/>
        <v>271</v>
      </c>
      <c r="G4605" s="22">
        <f>IF(VLOOKUP(F4604,city!$A$4:$H$352,8,FALSE)&gt;G4604,G4604+1,1)</f>
        <v>12</v>
      </c>
    </row>
    <row r="4606" spans="1:7" x14ac:dyDescent="0.15">
      <c r="A4606" s="23">
        <f t="shared" si="215"/>
        <v>127153</v>
      </c>
      <c r="B4606" s="24">
        <v>3</v>
      </c>
      <c r="C4606" s="28" t="str">
        <f>"jingdian/"&amp;VLOOKUP(E4606,city!$D$4:$P$352,12,FALSE)&amp;"/"&amp;VLOOKUP(E4606,city!$D$4:$P$352,13,FALSE)&amp;"/"&amp;IF(G4606&lt;11,"jd",IF(G4606&lt;16,"tc","cs"))&amp;"/"&amp;IF(G4606&lt;11,G4606,IF(G4606&lt;16,G4606-10,G4606-15))&amp;".jpg"</f>
        <v>jingdian/gansu/zhangye/tc/3.jpg</v>
      </c>
      <c r="D4606" s="23">
        <f t="shared" si="216"/>
        <v>2</v>
      </c>
      <c r="E4606" s="2" t="str">
        <f>VLOOKUP(F4606,city!$A$4:$D$352,4,FALSE)</f>
        <v>张掖</v>
      </c>
      <c r="F4606" s="22">
        <f t="shared" si="217"/>
        <v>271</v>
      </c>
      <c r="G4606" s="22">
        <f>IF(VLOOKUP(F4605,city!$A$4:$H$352,8,FALSE)&gt;G4605,G4605+1,1)</f>
        <v>13</v>
      </c>
    </row>
    <row r="4607" spans="1:7" x14ac:dyDescent="0.15">
      <c r="A4607" s="23">
        <f t="shared" si="215"/>
        <v>127154</v>
      </c>
      <c r="B4607" s="24">
        <v>2</v>
      </c>
      <c r="C4607" s="28" t="str">
        <f>"jingdian/"&amp;VLOOKUP(E4607,city!$D$4:$P$352,12,FALSE)&amp;"/"&amp;VLOOKUP(E4607,city!$D$4:$P$352,13,FALSE)&amp;"/"&amp;IF(G4607&lt;11,"jd",IF(G4607&lt;16,"tc","cs"))&amp;"/"&amp;IF(G4607&lt;11,G4607,IF(G4607&lt;16,G4607-10,G4607-15))&amp;".jpg"</f>
        <v>jingdian/gansu/zhangye/tc/4.jpg</v>
      </c>
      <c r="D4607" s="23">
        <f t="shared" si="216"/>
        <v>2</v>
      </c>
      <c r="E4607" s="2" t="str">
        <f>VLOOKUP(F4607,city!$A$4:$D$352,4,FALSE)</f>
        <v>张掖</v>
      </c>
      <c r="F4607" s="22">
        <f t="shared" si="217"/>
        <v>271</v>
      </c>
      <c r="G4607" s="22">
        <f>IF(VLOOKUP(F4606,city!$A$4:$H$352,8,FALSE)&gt;G4606,G4606+1,1)</f>
        <v>14</v>
      </c>
    </row>
    <row r="4608" spans="1:7" x14ac:dyDescent="0.15">
      <c r="A4608" s="23">
        <f t="shared" si="215"/>
        <v>127155</v>
      </c>
      <c r="B4608" s="24">
        <v>2</v>
      </c>
      <c r="C4608" s="28" t="str">
        <f>"jingdian/"&amp;VLOOKUP(E4608,city!$D$4:$P$352,12,FALSE)&amp;"/"&amp;VLOOKUP(E4608,city!$D$4:$P$352,13,FALSE)&amp;"/"&amp;IF(G4608&lt;11,"jd",IF(G4608&lt;16,"tc","cs"))&amp;"/"&amp;IF(G4608&lt;11,G4608,IF(G4608&lt;16,G4608-10,G4608-15))&amp;".jpg"</f>
        <v>jingdian/gansu/zhangye/tc/5.jpg</v>
      </c>
      <c r="D4608" s="23">
        <f t="shared" si="216"/>
        <v>2</v>
      </c>
      <c r="E4608" s="2" t="str">
        <f>VLOOKUP(F4608,city!$A$4:$D$352,4,FALSE)</f>
        <v>张掖</v>
      </c>
      <c r="F4608" s="22">
        <f t="shared" si="217"/>
        <v>271</v>
      </c>
      <c r="G4608" s="22">
        <f>IF(VLOOKUP(F4607,city!$A$4:$H$352,8,FALSE)&gt;G4607,G4607+1,1)</f>
        <v>15</v>
      </c>
    </row>
    <row r="4609" spans="1:7" x14ac:dyDescent="0.15">
      <c r="A4609" s="23">
        <f t="shared" si="215"/>
        <v>127181</v>
      </c>
      <c r="B4609" s="24">
        <v>2</v>
      </c>
      <c r="C4609" s="28" t="str">
        <f>"jingdian/"&amp;VLOOKUP(E4609,city!$D$4:$P$352,12,FALSE)&amp;"/"&amp;VLOOKUP(E4609,city!$D$4:$P$352,13,FALSE)&amp;"/"&amp;IF(G4609&lt;11,"jd",IF(G4609&lt;16,"tc","cs"))&amp;"/"&amp;IF(G4609&lt;11,G4609,IF(G4609&lt;16,G4609-10,G4609-15))&amp;".jpg"</f>
        <v>jingdian/gansu/zhangye/cs/1.jpg</v>
      </c>
      <c r="D4609" s="23">
        <f t="shared" si="216"/>
        <v>3</v>
      </c>
      <c r="E4609" s="2" t="str">
        <f>VLOOKUP(F4609,city!$A$4:$D$352,4,FALSE)</f>
        <v>张掖</v>
      </c>
      <c r="F4609" s="22">
        <f t="shared" si="217"/>
        <v>271</v>
      </c>
      <c r="G4609" s="22">
        <f>IF(VLOOKUP(F4608,city!$A$4:$H$352,8,FALSE)&gt;G4608,G4608+1,1)</f>
        <v>16</v>
      </c>
    </row>
    <row r="4610" spans="1:7" x14ac:dyDescent="0.15">
      <c r="A4610" s="23">
        <f t="shared" si="215"/>
        <v>127182</v>
      </c>
      <c r="B4610" s="24">
        <v>5</v>
      </c>
      <c r="C4610" s="28" t="str">
        <f>"jingdian/"&amp;VLOOKUP(E4610,city!$D$4:$P$352,12,FALSE)&amp;"/"&amp;VLOOKUP(E4610,city!$D$4:$P$352,13,FALSE)&amp;"/"&amp;IF(G4610&lt;11,"jd",IF(G4610&lt;16,"tc","cs"))&amp;"/"&amp;IF(G4610&lt;11,G4610,IF(G4610&lt;16,G4610-10,G4610-15))&amp;".jpg"</f>
        <v>jingdian/gansu/zhangye/cs/2.jpg</v>
      </c>
      <c r="D4610" s="23">
        <f t="shared" si="216"/>
        <v>3</v>
      </c>
      <c r="E4610" s="2" t="str">
        <f>VLOOKUP(F4610,city!$A$4:$D$352,4,FALSE)</f>
        <v>张掖</v>
      </c>
      <c r="F4610" s="22">
        <f t="shared" si="217"/>
        <v>271</v>
      </c>
      <c r="G4610" s="22">
        <f>IF(VLOOKUP(F4609,city!$A$4:$H$352,8,FALSE)&gt;G4609,G4609+1,1)</f>
        <v>17</v>
      </c>
    </row>
    <row r="4611" spans="1:7" x14ac:dyDescent="0.15">
      <c r="A4611" s="23">
        <f t="shared" si="215"/>
        <v>127201</v>
      </c>
      <c r="B4611" s="24">
        <v>1</v>
      </c>
      <c r="C4611" s="28" t="str">
        <f>"jingdian/"&amp;VLOOKUP(E4611,city!$D$4:$P$352,12,FALSE)&amp;"/"&amp;VLOOKUP(E4611,city!$D$4:$P$352,13,FALSE)&amp;"/"&amp;IF(G4611&lt;11,"jd",IF(G4611&lt;16,"tc","cs"))&amp;"/"&amp;IF(G4611&lt;11,G4611,IF(G4611&lt;16,G4611-10,G4611-15))&amp;".jpg"</f>
        <v>jingdian/gansu/wuwei/jd/1.jpg</v>
      </c>
      <c r="D4611" s="23">
        <f t="shared" si="216"/>
        <v>1</v>
      </c>
      <c r="E4611" s="2" t="str">
        <f>VLOOKUP(F4611,city!$A$4:$D$352,4,FALSE)</f>
        <v>武威</v>
      </c>
      <c r="F4611" s="22">
        <f t="shared" si="217"/>
        <v>272</v>
      </c>
      <c r="G4611" s="22">
        <f>IF(VLOOKUP(F4610,city!$A$4:$H$352,8,FALSE)&gt;G4610,G4610+1,1)</f>
        <v>1</v>
      </c>
    </row>
    <row r="4612" spans="1:7" x14ac:dyDescent="0.15">
      <c r="A4612" s="23">
        <f t="shared" si="215"/>
        <v>127202</v>
      </c>
      <c r="B4612" s="24">
        <v>1</v>
      </c>
      <c r="C4612" s="28" t="str">
        <f>"jingdian/"&amp;VLOOKUP(E4612,city!$D$4:$P$352,12,FALSE)&amp;"/"&amp;VLOOKUP(E4612,city!$D$4:$P$352,13,FALSE)&amp;"/"&amp;IF(G4612&lt;11,"jd",IF(G4612&lt;16,"tc","cs"))&amp;"/"&amp;IF(G4612&lt;11,G4612,IF(G4612&lt;16,G4612-10,G4612-15))&amp;".jpg"</f>
        <v>jingdian/gansu/wuwei/jd/2.jpg</v>
      </c>
      <c r="D4612" s="23">
        <f t="shared" si="216"/>
        <v>1</v>
      </c>
      <c r="E4612" s="2" t="str">
        <f>VLOOKUP(F4612,city!$A$4:$D$352,4,FALSE)</f>
        <v>武威</v>
      </c>
      <c r="F4612" s="22">
        <f t="shared" si="217"/>
        <v>272</v>
      </c>
      <c r="G4612" s="22">
        <f>IF(VLOOKUP(F4611,city!$A$4:$H$352,8,FALSE)&gt;G4611,G4611+1,1)</f>
        <v>2</v>
      </c>
    </row>
    <row r="4613" spans="1:7" x14ac:dyDescent="0.15">
      <c r="A4613" s="23">
        <f t="shared" ref="A4613:A4676" si="218">IF(G4613&lt;11,G4613,IF(G4613&lt;16,G4613+40,G4613+65))+F4613*100+100000</f>
        <v>127203</v>
      </c>
      <c r="B4613" s="24">
        <v>1</v>
      </c>
      <c r="C4613" s="28" t="str">
        <f>"jingdian/"&amp;VLOOKUP(E4613,city!$D$4:$P$352,12,FALSE)&amp;"/"&amp;VLOOKUP(E4613,city!$D$4:$P$352,13,FALSE)&amp;"/"&amp;IF(G4613&lt;11,"jd",IF(G4613&lt;16,"tc","cs"))&amp;"/"&amp;IF(G4613&lt;11,G4613,IF(G4613&lt;16,G4613-10,G4613-15))&amp;".jpg"</f>
        <v>jingdian/gansu/wuwei/jd/3.jpg</v>
      </c>
      <c r="D4613" s="23">
        <f t="shared" ref="D4613:D4676" si="219">IF(G4613&lt;11,1,IF(G4613&lt;16,2,3))</f>
        <v>1</v>
      </c>
      <c r="E4613" s="2" t="str">
        <f>VLOOKUP(F4613,city!$A$4:$D$352,4,FALSE)</f>
        <v>武威</v>
      </c>
      <c r="F4613" s="22">
        <f t="shared" si="217"/>
        <v>272</v>
      </c>
      <c r="G4613" s="22">
        <f>IF(VLOOKUP(F4612,city!$A$4:$H$352,8,FALSE)&gt;G4612,G4612+1,1)</f>
        <v>3</v>
      </c>
    </row>
    <row r="4614" spans="1:7" x14ac:dyDescent="0.15">
      <c r="A4614" s="23">
        <f t="shared" si="218"/>
        <v>127204</v>
      </c>
      <c r="B4614" s="24">
        <v>1</v>
      </c>
      <c r="C4614" s="28" t="str">
        <f>"jingdian/"&amp;VLOOKUP(E4614,city!$D$4:$P$352,12,FALSE)&amp;"/"&amp;VLOOKUP(E4614,city!$D$4:$P$352,13,FALSE)&amp;"/"&amp;IF(G4614&lt;11,"jd",IF(G4614&lt;16,"tc","cs"))&amp;"/"&amp;IF(G4614&lt;11,G4614,IF(G4614&lt;16,G4614-10,G4614-15))&amp;".jpg"</f>
        <v>jingdian/gansu/wuwei/jd/4.jpg</v>
      </c>
      <c r="D4614" s="23">
        <f t="shared" si="219"/>
        <v>1</v>
      </c>
      <c r="E4614" s="2" t="str">
        <f>VLOOKUP(F4614,city!$A$4:$D$352,4,FALSE)</f>
        <v>武威</v>
      </c>
      <c r="F4614" s="22">
        <f t="shared" si="217"/>
        <v>272</v>
      </c>
      <c r="G4614" s="22">
        <f>IF(VLOOKUP(F4613,city!$A$4:$H$352,8,FALSE)&gt;G4613,G4613+1,1)</f>
        <v>4</v>
      </c>
    </row>
    <row r="4615" spans="1:7" x14ac:dyDescent="0.15">
      <c r="A4615" s="23">
        <f t="shared" si="218"/>
        <v>127205</v>
      </c>
      <c r="B4615" s="24">
        <v>1</v>
      </c>
      <c r="C4615" s="28" t="str">
        <f>"jingdian/"&amp;VLOOKUP(E4615,city!$D$4:$P$352,12,FALSE)&amp;"/"&amp;VLOOKUP(E4615,city!$D$4:$P$352,13,FALSE)&amp;"/"&amp;IF(G4615&lt;11,"jd",IF(G4615&lt;16,"tc","cs"))&amp;"/"&amp;IF(G4615&lt;11,G4615,IF(G4615&lt;16,G4615-10,G4615-15))&amp;".jpg"</f>
        <v>jingdian/gansu/wuwei/jd/5.jpg</v>
      </c>
      <c r="D4615" s="23">
        <f t="shared" si="219"/>
        <v>1</v>
      </c>
      <c r="E4615" s="2" t="str">
        <f>VLOOKUP(F4615,city!$A$4:$D$352,4,FALSE)</f>
        <v>武威</v>
      </c>
      <c r="F4615" s="22">
        <f t="shared" si="217"/>
        <v>272</v>
      </c>
      <c r="G4615" s="22">
        <f>IF(VLOOKUP(F4614,city!$A$4:$H$352,8,FALSE)&gt;G4614,G4614+1,1)</f>
        <v>5</v>
      </c>
    </row>
    <row r="4616" spans="1:7" x14ac:dyDescent="0.15">
      <c r="A4616" s="23">
        <f t="shared" si="218"/>
        <v>127206</v>
      </c>
      <c r="B4616" s="24">
        <v>1</v>
      </c>
      <c r="C4616" s="28" t="str">
        <f>"jingdian/"&amp;VLOOKUP(E4616,city!$D$4:$P$352,12,FALSE)&amp;"/"&amp;VLOOKUP(E4616,city!$D$4:$P$352,13,FALSE)&amp;"/"&amp;IF(G4616&lt;11,"jd",IF(G4616&lt;16,"tc","cs"))&amp;"/"&amp;IF(G4616&lt;11,G4616,IF(G4616&lt;16,G4616-10,G4616-15))&amp;".jpg"</f>
        <v>jingdian/gansu/wuwei/jd/6.jpg</v>
      </c>
      <c r="D4616" s="23">
        <f t="shared" si="219"/>
        <v>1</v>
      </c>
      <c r="E4616" s="2" t="str">
        <f>VLOOKUP(F4616,city!$A$4:$D$352,4,FALSE)</f>
        <v>武威</v>
      </c>
      <c r="F4616" s="22">
        <f t="shared" si="217"/>
        <v>272</v>
      </c>
      <c r="G4616" s="22">
        <f>IF(VLOOKUP(F4615,city!$A$4:$H$352,8,FALSE)&gt;G4615,G4615+1,1)</f>
        <v>6</v>
      </c>
    </row>
    <row r="4617" spans="1:7" x14ac:dyDescent="0.15">
      <c r="A4617" s="23">
        <f t="shared" si="218"/>
        <v>127207</v>
      </c>
      <c r="B4617" s="24">
        <v>1</v>
      </c>
      <c r="C4617" s="28" t="str">
        <f>"jingdian/"&amp;VLOOKUP(E4617,city!$D$4:$P$352,12,FALSE)&amp;"/"&amp;VLOOKUP(E4617,city!$D$4:$P$352,13,FALSE)&amp;"/"&amp;IF(G4617&lt;11,"jd",IF(G4617&lt;16,"tc","cs"))&amp;"/"&amp;IF(G4617&lt;11,G4617,IF(G4617&lt;16,G4617-10,G4617-15))&amp;".jpg"</f>
        <v>jingdian/gansu/wuwei/jd/7.jpg</v>
      </c>
      <c r="D4617" s="23">
        <f t="shared" si="219"/>
        <v>1</v>
      </c>
      <c r="E4617" s="2" t="str">
        <f>VLOOKUP(F4617,city!$A$4:$D$352,4,FALSE)</f>
        <v>武威</v>
      </c>
      <c r="F4617" s="22">
        <f t="shared" si="217"/>
        <v>272</v>
      </c>
      <c r="G4617" s="22">
        <f>IF(VLOOKUP(F4616,city!$A$4:$H$352,8,FALSE)&gt;G4616,G4616+1,1)</f>
        <v>7</v>
      </c>
    </row>
    <row r="4618" spans="1:7" x14ac:dyDescent="0.15">
      <c r="A4618" s="23">
        <f t="shared" si="218"/>
        <v>127208</v>
      </c>
      <c r="B4618" s="24">
        <v>1</v>
      </c>
      <c r="C4618" s="28" t="str">
        <f>"jingdian/"&amp;VLOOKUP(E4618,city!$D$4:$P$352,12,FALSE)&amp;"/"&amp;VLOOKUP(E4618,city!$D$4:$P$352,13,FALSE)&amp;"/"&amp;IF(G4618&lt;11,"jd",IF(G4618&lt;16,"tc","cs"))&amp;"/"&amp;IF(G4618&lt;11,G4618,IF(G4618&lt;16,G4618-10,G4618-15))&amp;".jpg"</f>
        <v>jingdian/gansu/wuwei/jd/8.jpg</v>
      </c>
      <c r="D4618" s="23">
        <f t="shared" si="219"/>
        <v>1</v>
      </c>
      <c r="E4618" s="2" t="str">
        <f>VLOOKUP(F4618,city!$A$4:$D$352,4,FALSE)</f>
        <v>武威</v>
      </c>
      <c r="F4618" s="22">
        <f t="shared" si="217"/>
        <v>272</v>
      </c>
      <c r="G4618" s="22">
        <f>IF(VLOOKUP(F4617,city!$A$4:$H$352,8,FALSE)&gt;G4617,G4617+1,1)</f>
        <v>8</v>
      </c>
    </row>
    <row r="4619" spans="1:7" x14ac:dyDescent="0.15">
      <c r="A4619" s="23">
        <f t="shared" si="218"/>
        <v>127209</v>
      </c>
      <c r="B4619" s="24">
        <v>1</v>
      </c>
      <c r="C4619" s="28" t="str">
        <f>"jingdian/"&amp;VLOOKUP(E4619,city!$D$4:$P$352,12,FALSE)&amp;"/"&amp;VLOOKUP(E4619,city!$D$4:$P$352,13,FALSE)&amp;"/"&amp;IF(G4619&lt;11,"jd",IF(G4619&lt;16,"tc","cs"))&amp;"/"&amp;IF(G4619&lt;11,G4619,IF(G4619&lt;16,G4619-10,G4619-15))&amp;".jpg"</f>
        <v>jingdian/gansu/wuwei/jd/9.jpg</v>
      </c>
      <c r="D4619" s="23">
        <f t="shared" si="219"/>
        <v>1</v>
      </c>
      <c r="E4619" s="2" t="str">
        <f>VLOOKUP(F4619,city!$A$4:$D$352,4,FALSE)</f>
        <v>武威</v>
      </c>
      <c r="F4619" s="22">
        <f t="shared" si="217"/>
        <v>272</v>
      </c>
      <c r="G4619" s="22">
        <f>IF(VLOOKUP(F4618,city!$A$4:$H$352,8,FALSE)&gt;G4618,G4618+1,1)</f>
        <v>9</v>
      </c>
    </row>
    <row r="4620" spans="1:7" x14ac:dyDescent="0.15">
      <c r="A4620" s="23">
        <f t="shared" si="218"/>
        <v>127210</v>
      </c>
      <c r="B4620" s="24">
        <v>1</v>
      </c>
      <c r="C4620" s="28" t="str">
        <f>"jingdian/"&amp;VLOOKUP(E4620,city!$D$4:$P$352,12,FALSE)&amp;"/"&amp;VLOOKUP(E4620,city!$D$4:$P$352,13,FALSE)&amp;"/"&amp;IF(G4620&lt;11,"jd",IF(G4620&lt;16,"tc","cs"))&amp;"/"&amp;IF(G4620&lt;11,G4620,IF(G4620&lt;16,G4620-10,G4620-15))&amp;".jpg"</f>
        <v>jingdian/gansu/wuwei/jd/10.jpg</v>
      </c>
      <c r="D4620" s="23">
        <f t="shared" si="219"/>
        <v>1</v>
      </c>
      <c r="E4620" s="2" t="str">
        <f>VLOOKUP(F4620,city!$A$4:$D$352,4,FALSE)</f>
        <v>武威</v>
      </c>
      <c r="F4620" s="22">
        <f t="shared" si="217"/>
        <v>272</v>
      </c>
      <c r="G4620" s="22">
        <f>IF(VLOOKUP(F4619,city!$A$4:$H$352,8,FALSE)&gt;G4619,G4619+1,1)</f>
        <v>10</v>
      </c>
    </row>
    <row r="4621" spans="1:7" x14ac:dyDescent="0.15">
      <c r="A4621" s="23">
        <f t="shared" si="218"/>
        <v>127251</v>
      </c>
      <c r="B4621" s="24">
        <v>2</v>
      </c>
      <c r="C4621" s="28" t="str">
        <f>"jingdian/"&amp;VLOOKUP(E4621,city!$D$4:$P$352,12,FALSE)&amp;"/"&amp;VLOOKUP(E4621,city!$D$4:$P$352,13,FALSE)&amp;"/"&amp;IF(G4621&lt;11,"jd",IF(G4621&lt;16,"tc","cs"))&amp;"/"&amp;IF(G4621&lt;11,G4621,IF(G4621&lt;16,G4621-10,G4621-15))&amp;".jpg"</f>
        <v>jingdian/gansu/wuwei/tc/1.jpg</v>
      </c>
      <c r="D4621" s="23">
        <f t="shared" si="219"/>
        <v>2</v>
      </c>
      <c r="E4621" s="2" t="str">
        <f>VLOOKUP(F4621,city!$A$4:$D$352,4,FALSE)</f>
        <v>武威</v>
      </c>
      <c r="F4621" s="22">
        <f t="shared" si="217"/>
        <v>272</v>
      </c>
      <c r="G4621" s="22">
        <f>IF(VLOOKUP(F4620,city!$A$4:$H$352,8,FALSE)&gt;G4620,G4620+1,1)</f>
        <v>11</v>
      </c>
    </row>
    <row r="4622" spans="1:7" x14ac:dyDescent="0.15">
      <c r="A4622" s="23">
        <f t="shared" si="218"/>
        <v>127252</v>
      </c>
      <c r="B4622" s="24">
        <v>4</v>
      </c>
      <c r="C4622" s="28" t="str">
        <f>"jingdian/"&amp;VLOOKUP(E4622,city!$D$4:$P$352,12,FALSE)&amp;"/"&amp;VLOOKUP(E4622,city!$D$4:$P$352,13,FALSE)&amp;"/"&amp;IF(G4622&lt;11,"jd",IF(G4622&lt;16,"tc","cs"))&amp;"/"&amp;IF(G4622&lt;11,G4622,IF(G4622&lt;16,G4622-10,G4622-15))&amp;".jpg"</f>
        <v>jingdian/gansu/wuwei/tc/2.jpg</v>
      </c>
      <c r="D4622" s="23">
        <f t="shared" si="219"/>
        <v>2</v>
      </c>
      <c r="E4622" s="2" t="str">
        <f>VLOOKUP(F4622,city!$A$4:$D$352,4,FALSE)</f>
        <v>武威</v>
      </c>
      <c r="F4622" s="22">
        <f t="shared" si="217"/>
        <v>272</v>
      </c>
      <c r="G4622" s="22">
        <f>IF(VLOOKUP(F4621,city!$A$4:$H$352,8,FALSE)&gt;G4621,G4621+1,1)</f>
        <v>12</v>
      </c>
    </row>
    <row r="4623" spans="1:7" x14ac:dyDescent="0.15">
      <c r="A4623" s="23">
        <f t="shared" si="218"/>
        <v>127253</v>
      </c>
      <c r="B4623" s="24">
        <v>2</v>
      </c>
      <c r="C4623" s="28" t="str">
        <f>"jingdian/"&amp;VLOOKUP(E4623,city!$D$4:$P$352,12,FALSE)&amp;"/"&amp;VLOOKUP(E4623,city!$D$4:$P$352,13,FALSE)&amp;"/"&amp;IF(G4623&lt;11,"jd",IF(G4623&lt;16,"tc","cs"))&amp;"/"&amp;IF(G4623&lt;11,G4623,IF(G4623&lt;16,G4623-10,G4623-15))&amp;".jpg"</f>
        <v>jingdian/gansu/wuwei/tc/3.jpg</v>
      </c>
      <c r="D4623" s="23">
        <f t="shared" si="219"/>
        <v>2</v>
      </c>
      <c r="E4623" s="2" t="str">
        <f>VLOOKUP(F4623,city!$A$4:$D$352,4,FALSE)</f>
        <v>武威</v>
      </c>
      <c r="F4623" s="22">
        <f t="shared" si="217"/>
        <v>272</v>
      </c>
      <c r="G4623" s="22">
        <f>IF(VLOOKUP(F4622,city!$A$4:$H$352,8,FALSE)&gt;G4622,G4622+1,1)</f>
        <v>13</v>
      </c>
    </row>
    <row r="4624" spans="1:7" x14ac:dyDescent="0.15">
      <c r="A4624" s="23">
        <f t="shared" si="218"/>
        <v>127254</v>
      </c>
      <c r="B4624" s="24">
        <v>3</v>
      </c>
      <c r="C4624" s="28" t="str">
        <f>"jingdian/"&amp;VLOOKUP(E4624,city!$D$4:$P$352,12,FALSE)&amp;"/"&amp;VLOOKUP(E4624,city!$D$4:$P$352,13,FALSE)&amp;"/"&amp;IF(G4624&lt;11,"jd",IF(G4624&lt;16,"tc","cs"))&amp;"/"&amp;IF(G4624&lt;11,G4624,IF(G4624&lt;16,G4624-10,G4624-15))&amp;".jpg"</f>
        <v>jingdian/gansu/wuwei/tc/4.jpg</v>
      </c>
      <c r="D4624" s="23">
        <f t="shared" si="219"/>
        <v>2</v>
      </c>
      <c r="E4624" s="2" t="str">
        <f>VLOOKUP(F4624,city!$A$4:$D$352,4,FALSE)</f>
        <v>武威</v>
      </c>
      <c r="F4624" s="22">
        <f t="shared" si="217"/>
        <v>272</v>
      </c>
      <c r="G4624" s="22">
        <f>IF(VLOOKUP(F4623,city!$A$4:$H$352,8,FALSE)&gt;G4623,G4623+1,1)</f>
        <v>14</v>
      </c>
    </row>
    <row r="4625" spans="1:7" x14ac:dyDescent="0.15">
      <c r="A4625" s="23">
        <f t="shared" si="218"/>
        <v>127255</v>
      </c>
      <c r="B4625" s="24">
        <v>3</v>
      </c>
      <c r="C4625" s="28" t="str">
        <f>"jingdian/"&amp;VLOOKUP(E4625,city!$D$4:$P$352,12,FALSE)&amp;"/"&amp;VLOOKUP(E4625,city!$D$4:$P$352,13,FALSE)&amp;"/"&amp;IF(G4625&lt;11,"jd",IF(G4625&lt;16,"tc","cs"))&amp;"/"&amp;IF(G4625&lt;11,G4625,IF(G4625&lt;16,G4625-10,G4625-15))&amp;".jpg"</f>
        <v>jingdian/gansu/wuwei/tc/5.jpg</v>
      </c>
      <c r="D4625" s="23">
        <f t="shared" si="219"/>
        <v>2</v>
      </c>
      <c r="E4625" s="2" t="str">
        <f>VLOOKUP(F4625,city!$A$4:$D$352,4,FALSE)</f>
        <v>武威</v>
      </c>
      <c r="F4625" s="22">
        <f t="shared" si="217"/>
        <v>272</v>
      </c>
      <c r="G4625" s="22">
        <f>IF(VLOOKUP(F4624,city!$A$4:$H$352,8,FALSE)&gt;G4624,G4624+1,1)</f>
        <v>15</v>
      </c>
    </row>
    <row r="4626" spans="1:7" x14ac:dyDescent="0.15">
      <c r="A4626" s="23">
        <f t="shared" si="218"/>
        <v>127281</v>
      </c>
      <c r="B4626" s="24">
        <v>2</v>
      </c>
      <c r="C4626" s="28" t="str">
        <f>"jingdian/"&amp;VLOOKUP(E4626,city!$D$4:$P$352,12,FALSE)&amp;"/"&amp;VLOOKUP(E4626,city!$D$4:$P$352,13,FALSE)&amp;"/"&amp;IF(G4626&lt;11,"jd",IF(G4626&lt;16,"tc","cs"))&amp;"/"&amp;IF(G4626&lt;11,G4626,IF(G4626&lt;16,G4626-10,G4626-15))&amp;".jpg"</f>
        <v>jingdian/gansu/wuwei/cs/1.jpg</v>
      </c>
      <c r="D4626" s="23">
        <f t="shared" si="219"/>
        <v>3</v>
      </c>
      <c r="E4626" s="2" t="str">
        <f>VLOOKUP(F4626,city!$A$4:$D$352,4,FALSE)</f>
        <v>武威</v>
      </c>
      <c r="F4626" s="22">
        <f t="shared" si="217"/>
        <v>272</v>
      </c>
      <c r="G4626" s="22">
        <f>IF(VLOOKUP(F4625,city!$A$4:$H$352,8,FALSE)&gt;G4625,G4625+1,1)</f>
        <v>16</v>
      </c>
    </row>
    <row r="4627" spans="1:7" x14ac:dyDescent="0.15">
      <c r="A4627" s="23">
        <f t="shared" si="218"/>
        <v>127282</v>
      </c>
      <c r="B4627" s="24">
        <v>4</v>
      </c>
      <c r="C4627" s="28" t="str">
        <f>"jingdian/"&amp;VLOOKUP(E4627,city!$D$4:$P$352,12,FALSE)&amp;"/"&amp;VLOOKUP(E4627,city!$D$4:$P$352,13,FALSE)&amp;"/"&amp;IF(G4627&lt;11,"jd",IF(G4627&lt;16,"tc","cs"))&amp;"/"&amp;IF(G4627&lt;11,G4627,IF(G4627&lt;16,G4627-10,G4627-15))&amp;".jpg"</f>
        <v>jingdian/gansu/wuwei/cs/2.jpg</v>
      </c>
      <c r="D4627" s="23">
        <f t="shared" si="219"/>
        <v>3</v>
      </c>
      <c r="E4627" s="2" t="str">
        <f>VLOOKUP(F4627,city!$A$4:$D$352,4,FALSE)</f>
        <v>武威</v>
      </c>
      <c r="F4627" s="22">
        <f t="shared" si="217"/>
        <v>272</v>
      </c>
      <c r="G4627" s="22">
        <f>IF(VLOOKUP(F4626,city!$A$4:$H$352,8,FALSE)&gt;G4626,G4626+1,1)</f>
        <v>17</v>
      </c>
    </row>
    <row r="4628" spans="1:7" x14ac:dyDescent="0.15">
      <c r="A4628" s="23">
        <f t="shared" si="218"/>
        <v>127301</v>
      </c>
      <c r="B4628" s="24">
        <v>1</v>
      </c>
      <c r="C4628" s="28" t="str">
        <f>"jingdian/"&amp;VLOOKUP(E4628,city!$D$4:$P$352,12,FALSE)&amp;"/"&amp;VLOOKUP(E4628,city!$D$4:$P$352,13,FALSE)&amp;"/"&amp;IF(G4628&lt;11,"jd",IF(G4628&lt;16,"tc","cs"))&amp;"/"&amp;IF(G4628&lt;11,G4628,IF(G4628&lt;16,G4628-10,G4628-15))&amp;".jpg"</f>
        <v>jingdian/gansu/dingxi/jd/1.jpg</v>
      </c>
      <c r="D4628" s="23">
        <f t="shared" si="219"/>
        <v>1</v>
      </c>
      <c r="E4628" s="2" t="str">
        <f>VLOOKUP(F4628,city!$A$4:$D$352,4,FALSE)</f>
        <v>定西</v>
      </c>
      <c r="F4628" s="22">
        <f t="shared" si="217"/>
        <v>273</v>
      </c>
      <c r="G4628" s="22">
        <f>IF(VLOOKUP(F4627,city!$A$4:$H$352,8,FALSE)&gt;G4627,G4627+1,1)</f>
        <v>1</v>
      </c>
    </row>
    <row r="4629" spans="1:7" x14ac:dyDescent="0.15">
      <c r="A4629" s="23">
        <f t="shared" si="218"/>
        <v>127302</v>
      </c>
      <c r="B4629" s="24">
        <v>1</v>
      </c>
      <c r="C4629" s="28" t="str">
        <f>"jingdian/"&amp;VLOOKUP(E4629,city!$D$4:$P$352,12,FALSE)&amp;"/"&amp;VLOOKUP(E4629,city!$D$4:$P$352,13,FALSE)&amp;"/"&amp;IF(G4629&lt;11,"jd",IF(G4629&lt;16,"tc","cs"))&amp;"/"&amp;IF(G4629&lt;11,G4629,IF(G4629&lt;16,G4629-10,G4629-15))&amp;".jpg"</f>
        <v>jingdian/gansu/dingxi/jd/2.jpg</v>
      </c>
      <c r="D4629" s="23">
        <f t="shared" si="219"/>
        <v>1</v>
      </c>
      <c r="E4629" s="2" t="str">
        <f>VLOOKUP(F4629,city!$A$4:$D$352,4,FALSE)</f>
        <v>定西</v>
      </c>
      <c r="F4629" s="22">
        <f t="shared" si="217"/>
        <v>273</v>
      </c>
      <c r="G4629" s="22">
        <f>IF(VLOOKUP(F4628,city!$A$4:$H$352,8,FALSE)&gt;G4628,G4628+1,1)</f>
        <v>2</v>
      </c>
    </row>
    <row r="4630" spans="1:7" x14ac:dyDescent="0.15">
      <c r="A4630" s="23">
        <f t="shared" si="218"/>
        <v>127303</v>
      </c>
      <c r="B4630" s="24">
        <v>1</v>
      </c>
      <c r="C4630" s="28" t="str">
        <f>"jingdian/"&amp;VLOOKUP(E4630,city!$D$4:$P$352,12,FALSE)&amp;"/"&amp;VLOOKUP(E4630,city!$D$4:$P$352,13,FALSE)&amp;"/"&amp;IF(G4630&lt;11,"jd",IF(G4630&lt;16,"tc","cs"))&amp;"/"&amp;IF(G4630&lt;11,G4630,IF(G4630&lt;16,G4630-10,G4630-15))&amp;".jpg"</f>
        <v>jingdian/gansu/dingxi/jd/3.jpg</v>
      </c>
      <c r="D4630" s="23">
        <f t="shared" si="219"/>
        <v>1</v>
      </c>
      <c r="E4630" s="2" t="str">
        <f>VLOOKUP(F4630,city!$A$4:$D$352,4,FALSE)</f>
        <v>定西</v>
      </c>
      <c r="F4630" s="22">
        <f t="shared" si="217"/>
        <v>273</v>
      </c>
      <c r="G4630" s="22">
        <f>IF(VLOOKUP(F4629,city!$A$4:$H$352,8,FALSE)&gt;G4629,G4629+1,1)</f>
        <v>3</v>
      </c>
    </row>
    <row r="4631" spans="1:7" x14ac:dyDescent="0.15">
      <c r="A4631" s="23">
        <f t="shared" si="218"/>
        <v>127304</v>
      </c>
      <c r="B4631" s="24">
        <v>1</v>
      </c>
      <c r="C4631" s="28" t="str">
        <f>"jingdian/"&amp;VLOOKUP(E4631,city!$D$4:$P$352,12,FALSE)&amp;"/"&amp;VLOOKUP(E4631,city!$D$4:$P$352,13,FALSE)&amp;"/"&amp;IF(G4631&lt;11,"jd",IF(G4631&lt;16,"tc","cs"))&amp;"/"&amp;IF(G4631&lt;11,G4631,IF(G4631&lt;16,G4631-10,G4631-15))&amp;".jpg"</f>
        <v>jingdian/gansu/dingxi/jd/4.jpg</v>
      </c>
      <c r="D4631" s="23">
        <f t="shared" si="219"/>
        <v>1</v>
      </c>
      <c r="E4631" s="2" t="str">
        <f>VLOOKUP(F4631,city!$A$4:$D$352,4,FALSE)</f>
        <v>定西</v>
      </c>
      <c r="F4631" s="22">
        <f t="shared" si="217"/>
        <v>273</v>
      </c>
      <c r="G4631" s="22">
        <f>IF(VLOOKUP(F4630,city!$A$4:$H$352,8,FALSE)&gt;G4630,G4630+1,1)</f>
        <v>4</v>
      </c>
    </row>
    <row r="4632" spans="1:7" x14ac:dyDescent="0.15">
      <c r="A4632" s="23">
        <f t="shared" si="218"/>
        <v>127305</v>
      </c>
      <c r="B4632" s="24">
        <v>1</v>
      </c>
      <c r="C4632" s="28" t="str">
        <f>"jingdian/"&amp;VLOOKUP(E4632,city!$D$4:$P$352,12,FALSE)&amp;"/"&amp;VLOOKUP(E4632,city!$D$4:$P$352,13,FALSE)&amp;"/"&amp;IF(G4632&lt;11,"jd",IF(G4632&lt;16,"tc","cs"))&amp;"/"&amp;IF(G4632&lt;11,G4632,IF(G4632&lt;16,G4632-10,G4632-15))&amp;".jpg"</f>
        <v>jingdian/gansu/dingxi/jd/5.jpg</v>
      </c>
      <c r="D4632" s="23">
        <f t="shared" si="219"/>
        <v>1</v>
      </c>
      <c r="E4632" s="2" t="str">
        <f>VLOOKUP(F4632,city!$A$4:$D$352,4,FALSE)</f>
        <v>定西</v>
      </c>
      <c r="F4632" s="22">
        <f t="shared" si="217"/>
        <v>273</v>
      </c>
      <c r="G4632" s="22">
        <f>IF(VLOOKUP(F4631,city!$A$4:$H$352,8,FALSE)&gt;G4631,G4631+1,1)</f>
        <v>5</v>
      </c>
    </row>
    <row r="4633" spans="1:7" x14ac:dyDescent="0.15">
      <c r="A4633" s="23">
        <f t="shared" si="218"/>
        <v>127306</v>
      </c>
      <c r="B4633" s="24">
        <v>1</v>
      </c>
      <c r="C4633" s="28" t="str">
        <f>"jingdian/"&amp;VLOOKUP(E4633,city!$D$4:$P$352,12,FALSE)&amp;"/"&amp;VLOOKUP(E4633,city!$D$4:$P$352,13,FALSE)&amp;"/"&amp;IF(G4633&lt;11,"jd",IF(G4633&lt;16,"tc","cs"))&amp;"/"&amp;IF(G4633&lt;11,G4633,IF(G4633&lt;16,G4633-10,G4633-15))&amp;".jpg"</f>
        <v>jingdian/gansu/dingxi/jd/6.jpg</v>
      </c>
      <c r="D4633" s="23">
        <f t="shared" si="219"/>
        <v>1</v>
      </c>
      <c r="E4633" s="2" t="str">
        <f>VLOOKUP(F4633,city!$A$4:$D$352,4,FALSE)</f>
        <v>定西</v>
      </c>
      <c r="F4633" s="22">
        <f t="shared" si="217"/>
        <v>273</v>
      </c>
      <c r="G4633" s="22">
        <f>IF(VLOOKUP(F4632,city!$A$4:$H$352,8,FALSE)&gt;G4632,G4632+1,1)</f>
        <v>6</v>
      </c>
    </row>
    <row r="4634" spans="1:7" x14ac:dyDescent="0.15">
      <c r="A4634" s="23">
        <f t="shared" si="218"/>
        <v>127307</v>
      </c>
      <c r="B4634" s="24">
        <v>1</v>
      </c>
      <c r="C4634" s="28" t="str">
        <f>"jingdian/"&amp;VLOOKUP(E4634,city!$D$4:$P$352,12,FALSE)&amp;"/"&amp;VLOOKUP(E4634,city!$D$4:$P$352,13,FALSE)&amp;"/"&amp;IF(G4634&lt;11,"jd",IF(G4634&lt;16,"tc","cs"))&amp;"/"&amp;IF(G4634&lt;11,G4634,IF(G4634&lt;16,G4634-10,G4634-15))&amp;".jpg"</f>
        <v>jingdian/gansu/dingxi/jd/7.jpg</v>
      </c>
      <c r="D4634" s="23">
        <f t="shared" si="219"/>
        <v>1</v>
      </c>
      <c r="E4634" s="2" t="str">
        <f>VLOOKUP(F4634,city!$A$4:$D$352,4,FALSE)</f>
        <v>定西</v>
      </c>
      <c r="F4634" s="22">
        <f t="shared" si="217"/>
        <v>273</v>
      </c>
      <c r="G4634" s="22">
        <f>IF(VLOOKUP(F4633,city!$A$4:$H$352,8,FALSE)&gt;G4633,G4633+1,1)</f>
        <v>7</v>
      </c>
    </row>
    <row r="4635" spans="1:7" x14ac:dyDescent="0.15">
      <c r="A4635" s="23">
        <f t="shared" si="218"/>
        <v>127308</v>
      </c>
      <c r="B4635" s="24">
        <v>1</v>
      </c>
      <c r="C4635" s="28" t="str">
        <f>"jingdian/"&amp;VLOOKUP(E4635,city!$D$4:$P$352,12,FALSE)&amp;"/"&amp;VLOOKUP(E4635,city!$D$4:$P$352,13,FALSE)&amp;"/"&amp;IF(G4635&lt;11,"jd",IF(G4635&lt;16,"tc","cs"))&amp;"/"&amp;IF(G4635&lt;11,G4635,IF(G4635&lt;16,G4635-10,G4635-15))&amp;".jpg"</f>
        <v>jingdian/gansu/dingxi/jd/8.jpg</v>
      </c>
      <c r="D4635" s="23">
        <f t="shared" si="219"/>
        <v>1</v>
      </c>
      <c r="E4635" s="2" t="str">
        <f>VLOOKUP(F4635,city!$A$4:$D$352,4,FALSE)</f>
        <v>定西</v>
      </c>
      <c r="F4635" s="22">
        <f t="shared" si="217"/>
        <v>273</v>
      </c>
      <c r="G4635" s="22">
        <f>IF(VLOOKUP(F4634,city!$A$4:$H$352,8,FALSE)&gt;G4634,G4634+1,1)</f>
        <v>8</v>
      </c>
    </row>
    <row r="4636" spans="1:7" x14ac:dyDescent="0.15">
      <c r="A4636" s="23">
        <f t="shared" si="218"/>
        <v>127309</v>
      </c>
      <c r="B4636" s="24">
        <v>1</v>
      </c>
      <c r="C4636" s="28" t="str">
        <f>"jingdian/"&amp;VLOOKUP(E4636,city!$D$4:$P$352,12,FALSE)&amp;"/"&amp;VLOOKUP(E4636,city!$D$4:$P$352,13,FALSE)&amp;"/"&amp;IF(G4636&lt;11,"jd",IF(G4636&lt;16,"tc","cs"))&amp;"/"&amp;IF(G4636&lt;11,G4636,IF(G4636&lt;16,G4636-10,G4636-15))&amp;".jpg"</f>
        <v>jingdian/gansu/dingxi/jd/9.jpg</v>
      </c>
      <c r="D4636" s="23">
        <f t="shared" si="219"/>
        <v>1</v>
      </c>
      <c r="E4636" s="2" t="str">
        <f>VLOOKUP(F4636,city!$A$4:$D$352,4,FALSE)</f>
        <v>定西</v>
      </c>
      <c r="F4636" s="22">
        <f t="shared" si="217"/>
        <v>273</v>
      </c>
      <c r="G4636" s="22">
        <f>IF(VLOOKUP(F4635,city!$A$4:$H$352,8,FALSE)&gt;G4635,G4635+1,1)</f>
        <v>9</v>
      </c>
    </row>
    <row r="4637" spans="1:7" x14ac:dyDescent="0.15">
      <c r="A4637" s="23">
        <f t="shared" si="218"/>
        <v>127310</v>
      </c>
      <c r="B4637" s="24">
        <v>1</v>
      </c>
      <c r="C4637" s="28" t="str">
        <f>"jingdian/"&amp;VLOOKUP(E4637,city!$D$4:$P$352,12,FALSE)&amp;"/"&amp;VLOOKUP(E4637,city!$D$4:$P$352,13,FALSE)&amp;"/"&amp;IF(G4637&lt;11,"jd",IF(G4637&lt;16,"tc","cs"))&amp;"/"&amp;IF(G4637&lt;11,G4637,IF(G4637&lt;16,G4637-10,G4637-15))&amp;".jpg"</f>
        <v>jingdian/gansu/dingxi/jd/10.jpg</v>
      </c>
      <c r="D4637" s="23">
        <f t="shared" si="219"/>
        <v>1</v>
      </c>
      <c r="E4637" s="2" t="str">
        <f>VLOOKUP(F4637,city!$A$4:$D$352,4,FALSE)</f>
        <v>定西</v>
      </c>
      <c r="F4637" s="22">
        <f t="shared" si="217"/>
        <v>273</v>
      </c>
      <c r="G4637" s="22">
        <f>IF(VLOOKUP(F4636,city!$A$4:$H$352,8,FALSE)&gt;G4636,G4636+1,1)</f>
        <v>10</v>
      </c>
    </row>
    <row r="4638" spans="1:7" x14ac:dyDescent="0.15">
      <c r="A4638" s="23">
        <f t="shared" si="218"/>
        <v>127351</v>
      </c>
      <c r="B4638" s="24">
        <v>4</v>
      </c>
      <c r="C4638" s="28" t="str">
        <f>"jingdian/"&amp;VLOOKUP(E4638,city!$D$4:$P$352,12,FALSE)&amp;"/"&amp;VLOOKUP(E4638,city!$D$4:$P$352,13,FALSE)&amp;"/"&amp;IF(G4638&lt;11,"jd",IF(G4638&lt;16,"tc","cs"))&amp;"/"&amp;IF(G4638&lt;11,G4638,IF(G4638&lt;16,G4638-10,G4638-15))&amp;".jpg"</f>
        <v>jingdian/gansu/dingxi/tc/1.jpg</v>
      </c>
      <c r="D4638" s="23">
        <f t="shared" si="219"/>
        <v>2</v>
      </c>
      <c r="E4638" s="2" t="str">
        <f>VLOOKUP(F4638,city!$A$4:$D$352,4,FALSE)</f>
        <v>定西</v>
      </c>
      <c r="F4638" s="22">
        <f t="shared" si="217"/>
        <v>273</v>
      </c>
      <c r="G4638" s="22">
        <f>IF(VLOOKUP(F4637,city!$A$4:$H$352,8,FALSE)&gt;G4637,G4637+1,1)</f>
        <v>11</v>
      </c>
    </row>
    <row r="4639" spans="1:7" x14ac:dyDescent="0.15">
      <c r="A4639" s="23">
        <f t="shared" si="218"/>
        <v>127352</v>
      </c>
      <c r="B4639" s="24">
        <v>5</v>
      </c>
      <c r="C4639" s="28" t="str">
        <f>"jingdian/"&amp;VLOOKUP(E4639,city!$D$4:$P$352,12,FALSE)&amp;"/"&amp;VLOOKUP(E4639,city!$D$4:$P$352,13,FALSE)&amp;"/"&amp;IF(G4639&lt;11,"jd",IF(G4639&lt;16,"tc","cs"))&amp;"/"&amp;IF(G4639&lt;11,G4639,IF(G4639&lt;16,G4639-10,G4639-15))&amp;".jpg"</f>
        <v>jingdian/gansu/dingxi/tc/2.jpg</v>
      </c>
      <c r="D4639" s="23">
        <f t="shared" si="219"/>
        <v>2</v>
      </c>
      <c r="E4639" s="2" t="str">
        <f>VLOOKUP(F4639,city!$A$4:$D$352,4,FALSE)</f>
        <v>定西</v>
      </c>
      <c r="F4639" s="22">
        <f t="shared" si="217"/>
        <v>273</v>
      </c>
      <c r="G4639" s="22">
        <f>IF(VLOOKUP(F4638,city!$A$4:$H$352,8,FALSE)&gt;G4638,G4638+1,1)</f>
        <v>12</v>
      </c>
    </row>
    <row r="4640" spans="1:7" x14ac:dyDescent="0.15">
      <c r="A4640" s="23">
        <f t="shared" si="218"/>
        <v>127353</v>
      </c>
      <c r="B4640" s="24">
        <v>2</v>
      </c>
      <c r="C4640" s="28" t="str">
        <f>"jingdian/"&amp;VLOOKUP(E4640,city!$D$4:$P$352,12,FALSE)&amp;"/"&amp;VLOOKUP(E4640,city!$D$4:$P$352,13,FALSE)&amp;"/"&amp;IF(G4640&lt;11,"jd",IF(G4640&lt;16,"tc","cs"))&amp;"/"&amp;IF(G4640&lt;11,G4640,IF(G4640&lt;16,G4640-10,G4640-15))&amp;".jpg"</f>
        <v>jingdian/gansu/dingxi/tc/3.jpg</v>
      </c>
      <c r="D4640" s="23">
        <f t="shared" si="219"/>
        <v>2</v>
      </c>
      <c r="E4640" s="2" t="str">
        <f>VLOOKUP(F4640,city!$A$4:$D$352,4,FALSE)</f>
        <v>定西</v>
      </c>
      <c r="F4640" s="22">
        <f t="shared" si="217"/>
        <v>273</v>
      </c>
      <c r="G4640" s="22">
        <f>IF(VLOOKUP(F4639,city!$A$4:$H$352,8,FALSE)&gt;G4639,G4639+1,1)</f>
        <v>13</v>
      </c>
    </row>
    <row r="4641" spans="1:7" x14ac:dyDescent="0.15">
      <c r="A4641" s="23">
        <f t="shared" si="218"/>
        <v>127354</v>
      </c>
      <c r="B4641" s="24">
        <v>5</v>
      </c>
      <c r="C4641" s="28" t="str">
        <f>"jingdian/"&amp;VLOOKUP(E4641,city!$D$4:$P$352,12,FALSE)&amp;"/"&amp;VLOOKUP(E4641,city!$D$4:$P$352,13,FALSE)&amp;"/"&amp;IF(G4641&lt;11,"jd",IF(G4641&lt;16,"tc","cs"))&amp;"/"&amp;IF(G4641&lt;11,G4641,IF(G4641&lt;16,G4641-10,G4641-15))&amp;".jpg"</f>
        <v>jingdian/gansu/dingxi/tc/4.jpg</v>
      </c>
      <c r="D4641" s="23">
        <f t="shared" si="219"/>
        <v>2</v>
      </c>
      <c r="E4641" s="2" t="str">
        <f>VLOOKUP(F4641,city!$A$4:$D$352,4,FALSE)</f>
        <v>定西</v>
      </c>
      <c r="F4641" s="22">
        <f t="shared" si="217"/>
        <v>273</v>
      </c>
      <c r="G4641" s="22">
        <f>IF(VLOOKUP(F4640,city!$A$4:$H$352,8,FALSE)&gt;G4640,G4640+1,1)</f>
        <v>14</v>
      </c>
    </row>
    <row r="4642" spans="1:7" x14ac:dyDescent="0.15">
      <c r="A4642" s="23">
        <f t="shared" si="218"/>
        <v>127355</v>
      </c>
      <c r="B4642" s="24">
        <v>5</v>
      </c>
      <c r="C4642" s="28" t="str">
        <f>"jingdian/"&amp;VLOOKUP(E4642,city!$D$4:$P$352,12,FALSE)&amp;"/"&amp;VLOOKUP(E4642,city!$D$4:$P$352,13,FALSE)&amp;"/"&amp;IF(G4642&lt;11,"jd",IF(G4642&lt;16,"tc","cs"))&amp;"/"&amp;IF(G4642&lt;11,G4642,IF(G4642&lt;16,G4642-10,G4642-15))&amp;".jpg"</f>
        <v>jingdian/gansu/dingxi/tc/5.jpg</v>
      </c>
      <c r="D4642" s="23">
        <f t="shared" si="219"/>
        <v>2</v>
      </c>
      <c r="E4642" s="2" t="str">
        <f>VLOOKUP(F4642,city!$A$4:$D$352,4,FALSE)</f>
        <v>定西</v>
      </c>
      <c r="F4642" s="22">
        <f t="shared" si="217"/>
        <v>273</v>
      </c>
      <c r="G4642" s="22">
        <f>IF(VLOOKUP(F4641,city!$A$4:$H$352,8,FALSE)&gt;G4641,G4641+1,1)</f>
        <v>15</v>
      </c>
    </row>
    <row r="4643" spans="1:7" x14ac:dyDescent="0.15">
      <c r="A4643" s="23">
        <f t="shared" si="218"/>
        <v>127381</v>
      </c>
      <c r="B4643" s="24">
        <v>5</v>
      </c>
      <c r="C4643" s="28" t="str">
        <f>"jingdian/"&amp;VLOOKUP(E4643,city!$D$4:$P$352,12,FALSE)&amp;"/"&amp;VLOOKUP(E4643,city!$D$4:$P$352,13,FALSE)&amp;"/"&amp;IF(G4643&lt;11,"jd",IF(G4643&lt;16,"tc","cs"))&amp;"/"&amp;IF(G4643&lt;11,G4643,IF(G4643&lt;16,G4643-10,G4643-15))&amp;".jpg"</f>
        <v>jingdian/gansu/dingxi/cs/1.jpg</v>
      </c>
      <c r="D4643" s="23">
        <f t="shared" si="219"/>
        <v>3</v>
      </c>
      <c r="E4643" s="2" t="str">
        <f>VLOOKUP(F4643,city!$A$4:$D$352,4,FALSE)</f>
        <v>定西</v>
      </c>
      <c r="F4643" s="22">
        <f t="shared" si="217"/>
        <v>273</v>
      </c>
      <c r="G4643" s="22">
        <f>IF(VLOOKUP(F4642,city!$A$4:$H$352,8,FALSE)&gt;G4642,G4642+1,1)</f>
        <v>16</v>
      </c>
    </row>
    <row r="4644" spans="1:7" x14ac:dyDescent="0.15">
      <c r="A4644" s="23">
        <f t="shared" si="218"/>
        <v>127382</v>
      </c>
      <c r="B4644" s="24">
        <v>5</v>
      </c>
      <c r="C4644" s="28" t="str">
        <f>"jingdian/"&amp;VLOOKUP(E4644,city!$D$4:$P$352,12,FALSE)&amp;"/"&amp;VLOOKUP(E4644,city!$D$4:$P$352,13,FALSE)&amp;"/"&amp;IF(G4644&lt;11,"jd",IF(G4644&lt;16,"tc","cs"))&amp;"/"&amp;IF(G4644&lt;11,G4644,IF(G4644&lt;16,G4644-10,G4644-15))&amp;".jpg"</f>
        <v>jingdian/gansu/dingxi/cs/2.jpg</v>
      </c>
      <c r="D4644" s="23">
        <f t="shared" si="219"/>
        <v>3</v>
      </c>
      <c r="E4644" s="2" t="str">
        <f>VLOOKUP(F4644,city!$A$4:$D$352,4,FALSE)</f>
        <v>定西</v>
      </c>
      <c r="F4644" s="22">
        <f t="shared" si="217"/>
        <v>273</v>
      </c>
      <c r="G4644" s="22">
        <f>IF(VLOOKUP(F4643,city!$A$4:$H$352,8,FALSE)&gt;G4643,G4643+1,1)</f>
        <v>17</v>
      </c>
    </row>
    <row r="4645" spans="1:7" x14ac:dyDescent="0.15">
      <c r="A4645" s="23">
        <f t="shared" si="218"/>
        <v>127401</v>
      </c>
      <c r="B4645" s="24">
        <v>1</v>
      </c>
      <c r="C4645" s="28" t="str">
        <f>"jingdian/"&amp;VLOOKUP(E4645,city!$D$4:$P$352,12,FALSE)&amp;"/"&amp;VLOOKUP(E4645,city!$D$4:$P$352,13,FALSE)&amp;"/"&amp;IF(G4645&lt;11,"jd",IF(G4645&lt;16,"tc","cs"))&amp;"/"&amp;IF(G4645&lt;11,G4645,IF(G4645&lt;16,G4645-10,G4645-15))&amp;".jpg"</f>
        <v>jingdian/gansu/longnan/jd/1.jpg</v>
      </c>
      <c r="D4645" s="23">
        <f t="shared" si="219"/>
        <v>1</v>
      </c>
      <c r="E4645" s="2" t="str">
        <f>VLOOKUP(F4645,city!$A$4:$D$352,4,FALSE)</f>
        <v>陇南</v>
      </c>
      <c r="F4645" s="22">
        <f t="shared" si="217"/>
        <v>274</v>
      </c>
      <c r="G4645" s="22">
        <f>IF(VLOOKUP(F4644,city!$A$4:$H$352,8,FALSE)&gt;G4644,G4644+1,1)</f>
        <v>1</v>
      </c>
    </row>
    <row r="4646" spans="1:7" x14ac:dyDescent="0.15">
      <c r="A4646" s="23">
        <f t="shared" si="218"/>
        <v>127402</v>
      </c>
      <c r="B4646" s="24">
        <v>1</v>
      </c>
      <c r="C4646" s="28" t="str">
        <f>"jingdian/"&amp;VLOOKUP(E4646,city!$D$4:$P$352,12,FALSE)&amp;"/"&amp;VLOOKUP(E4646,city!$D$4:$P$352,13,FALSE)&amp;"/"&amp;IF(G4646&lt;11,"jd",IF(G4646&lt;16,"tc","cs"))&amp;"/"&amp;IF(G4646&lt;11,G4646,IF(G4646&lt;16,G4646-10,G4646-15))&amp;".jpg"</f>
        <v>jingdian/gansu/longnan/jd/2.jpg</v>
      </c>
      <c r="D4646" s="23">
        <f t="shared" si="219"/>
        <v>1</v>
      </c>
      <c r="E4646" s="2" t="str">
        <f>VLOOKUP(F4646,city!$A$4:$D$352,4,FALSE)</f>
        <v>陇南</v>
      </c>
      <c r="F4646" s="22">
        <f t="shared" si="217"/>
        <v>274</v>
      </c>
      <c r="G4646" s="22">
        <f>IF(VLOOKUP(F4645,city!$A$4:$H$352,8,FALSE)&gt;G4645,G4645+1,1)</f>
        <v>2</v>
      </c>
    </row>
    <row r="4647" spans="1:7" x14ac:dyDescent="0.15">
      <c r="A4647" s="23">
        <f t="shared" si="218"/>
        <v>127403</v>
      </c>
      <c r="B4647" s="24">
        <v>1</v>
      </c>
      <c r="C4647" s="28" t="str">
        <f>"jingdian/"&amp;VLOOKUP(E4647,city!$D$4:$P$352,12,FALSE)&amp;"/"&amp;VLOOKUP(E4647,city!$D$4:$P$352,13,FALSE)&amp;"/"&amp;IF(G4647&lt;11,"jd",IF(G4647&lt;16,"tc","cs"))&amp;"/"&amp;IF(G4647&lt;11,G4647,IF(G4647&lt;16,G4647-10,G4647-15))&amp;".jpg"</f>
        <v>jingdian/gansu/longnan/jd/3.jpg</v>
      </c>
      <c r="D4647" s="23">
        <f t="shared" si="219"/>
        <v>1</v>
      </c>
      <c r="E4647" s="2" t="str">
        <f>VLOOKUP(F4647,city!$A$4:$D$352,4,FALSE)</f>
        <v>陇南</v>
      </c>
      <c r="F4647" s="22">
        <f t="shared" si="217"/>
        <v>274</v>
      </c>
      <c r="G4647" s="22">
        <f>IF(VLOOKUP(F4646,city!$A$4:$H$352,8,FALSE)&gt;G4646,G4646+1,1)</f>
        <v>3</v>
      </c>
    </row>
    <row r="4648" spans="1:7" x14ac:dyDescent="0.15">
      <c r="A4648" s="23">
        <f t="shared" si="218"/>
        <v>127404</v>
      </c>
      <c r="B4648" s="24">
        <v>1</v>
      </c>
      <c r="C4648" s="28" t="str">
        <f>"jingdian/"&amp;VLOOKUP(E4648,city!$D$4:$P$352,12,FALSE)&amp;"/"&amp;VLOOKUP(E4648,city!$D$4:$P$352,13,FALSE)&amp;"/"&amp;IF(G4648&lt;11,"jd",IF(G4648&lt;16,"tc","cs"))&amp;"/"&amp;IF(G4648&lt;11,G4648,IF(G4648&lt;16,G4648-10,G4648-15))&amp;".jpg"</f>
        <v>jingdian/gansu/longnan/jd/4.jpg</v>
      </c>
      <c r="D4648" s="23">
        <f t="shared" si="219"/>
        <v>1</v>
      </c>
      <c r="E4648" s="2" t="str">
        <f>VLOOKUP(F4648,city!$A$4:$D$352,4,FALSE)</f>
        <v>陇南</v>
      </c>
      <c r="F4648" s="22">
        <f t="shared" si="217"/>
        <v>274</v>
      </c>
      <c r="G4648" s="22">
        <f>IF(VLOOKUP(F4647,city!$A$4:$H$352,8,FALSE)&gt;G4647,G4647+1,1)</f>
        <v>4</v>
      </c>
    </row>
    <row r="4649" spans="1:7" x14ac:dyDescent="0.15">
      <c r="A4649" s="23">
        <f t="shared" si="218"/>
        <v>127405</v>
      </c>
      <c r="B4649" s="24">
        <v>1</v>
      </c>
      <c r="C4649" s="28" t="str">
        <f>"jingdian/"&amp;VLOOKUP(E4649,city!$D$4:$P$352,12,FALSE)&amp;"/"&amp;VLOOKUP(E4649,city!$D$4:$P$352,13,FALSE)&amp;"/"&amp;IF(G4649&lt;11,"jd",IF(G4649&lt;16,"tc","cs"))&amp;"/"&amp;IF(G4649&lt;11,G4649,IF(G4649&lt;16,G4649-10,G4649-15))&amp;".jpg"</f>
        <v>jingdian/gansu/longnan/jd/5.jpg</v>
      </c>
      <c r="D4649" s="23">
        <f t="shared" si="219"/>
        <v>1</v>
      </c>
      <c r="E4649" s="2" t="str">
        <f>VLOOKUP(F4649,city!$A$4:$D$352,4,FALSE)</f>
        <v>陇南</v>
      </c>
      <c r="F4649" s="22">
        <f t="shared" si="217"/>
        <v>274</v>
      </c>
      <c r="G4649" s="22">
        <f>IF(VLOOKUP(F4648,city!$A$4:$H$352,8,FALSE)&gt;G4648,G4648+1,1)</f>
        <v>5</v>
      </c>
    </row>
    <row r="4650" spans="1:7" x14ac:dyDescent="0.15">
      <c r="A4650" s="23">
        <f t="shared" si="218"/>
        <v>127406</v>
      </c>
      <c r="B4650" s="24">
        <v>1</v>
      </c>
      <c r="C4650" s="28" t="str">
        <f>"jingdian/"&amp;VLOOKUP(E4650,city!$D$4:$P$352,12,FALSE)&amp;"/"&amp;VLOOKUP(E4650,city!$D$4:$P$352,13,FALSE)&amp;"/"&amp;IF(G4650&lt;11,"jd",IF(G4650&lt;16,"tc","cs"))&amp;"/"&amp;IF(G4650&lt;11,G4650,IF(G4650&lt;16,G4650-10,G4650-15))&amp;".jpg"</f>
        <v>jingdian/gansu/longnan/jd/6.jpg</v>
      </c>
      <c r="D4650" s="23">
        <f t="shared" si="219"/>
        <v>1</v>
      </c>
      <c r="E4650" s="2" t="str">
        <f>VLOOKUP(F4650,city!$A$4:$D$352,4,FALSE)</f>
        <v>陇南</v>
      </c>
      <c r="F4650" s="22">
        <f t="shared" si="217"/>
        <v>274</v>
      </c>
      <c r="G4650" s="22">
        <f>IF(VLOOKUP(F4649,city!$A$4:$H$352,8,FALSE)&gt;G4649,G4649+1,1)</f>
        <v>6</v>
      </c>
    </row>
    <row r="4651" spans="1:7" x14ac:dyDescent="0.15">
      <c r="A4651" s="23">
        <f t="shared" si="218"/>
        <v>127407</v>
      </c>
      <c r="B4651" s="24">
        <v>1</v>
      </c>
      <c r="C4651" s="28" t="str">
        <f>"jingdian/"&amp;VLOOKUP(E4651,city!$D$4:$P$352,12,FALSE)&amp;"/"&amp;VLOOKUP(E4651,city!$D$4:$P$352,13,FALSE)&amp;"/"&amp;IF(G4651&lt;11,"jd",IF(G4651&lt;16,"tc","cs"))&amp;"/"&amp;IF(G4651&lt;11,G4651,IF(G4651&lt;16,G4651-10,G4651-15))&amp;".jpg"</f>
        <v>jingdian/gansu/longnan/jd/7.jpg</v>
      </c>
      <c r="D4651" s="23">
        <f t="shared" si="219"/>
        <v>1</v>
      </c>
      <c r="E4651" s="2" t="str">
        <f>VLOOKUP(F4651,city!$A$4:$D$352,4,FALSE)</f>
        <v>陇南</v>
      </c>
      <c r="F4651" s="22">
        <f t="shared" si="217"/>
        <v>274</v>
      </c>
      <c r="G4651" s="22">
        <f>IF(VLOOKUP(F4650,city!$A$4:$H$352,8,FALSE)&gt;G4650,G4650+1,1)</f>
        <v>7</v>
      </c>
    </row>
    <row r="4652" spans="1:7" x14ac:dyDescent="0.15">
      <c r="A4652" s="23">
        <f t="shared" si="218"/>
        <v>127408</v>
      </c>
      <c r="B4652" s="24">
        <v>1</v>
      </c>
      <c r="C4652" s="28" t="str">
        <f>"jingdian/"&amp;VLOOKUP(E4652,city!$D$4:$P$352,12,FALSE)&amp;"/"&amp;VLOOKUP(E4652,city!$D$4:$P$352,13,FALSE)&amp;"/"&amp;IF(G4652&lt;11,"jd",IF(G4652&lt;16,"tc","cs"))&amp;"/"&amp;IF(G4652&lt;11,G4652,IF(G4652&lt;16,G4652-10,G4652-15))&amp;".jpg"</f>
        <v>jingdian/gansu/longnan/jd/8.jpg</v>
      </c>
      <c r="D4652" s="23">
        <f t="shared" si="219"/>
        <v>1</v>
      </c>
      <c r="E4652" s="2" t="str">
        <f>VLOOKUP(F4652,city!$A$4:$D$352,4,FALSE)</f>
        <v>陇南</v>
      </c>
      <c r="F4652" s="22">
        <f t="shared" si="217"/>
        <v>274</v>
      </c>
      <c r="G4652" s="22">
        <f>IF(VLOOKUP(F4651,city!$A$4:$H$352,8,FALSE)&gt;G4651,G4651+1,1)</f>
        <v>8</v>
      </c>
    </row>
    <row r="4653" spans="1:7" x14ac:dyDescent="0.15">
      <c r="A4653" s="23">
        <f t="shared" si="218"/>
        <v>127409</v>
      </c>
      <c r="B4653" s="24">
        <v>1</v>
      </c>
      <c r="C4653" s="28" t="str">
        <f>"jingdian/"&amp;VLOOKUP(E4653,city!$D$4:$P$352,12,FALSE)&amp;"/"&amp;VLOOKUP(E4653,city!$D$4:$P$352,13,FALSE)&amp;"/"&amp;IF(G4653&lt;11,"jd",IF(G4653&lt;16,"tc","cs"))&amp;"/"&amp;IF(G4653&lt;11,G4653,IF(G4653&lt;16,G4653-10,G4653-15))&amp;".jpg"</f>
        <v>jingdian/gansu/longnan/jd/9.jpg</v>
      </c>
      <c r="D4653" s="23">
        <f t="shared" si="219"/>
        <v>1</v>
      </c>
      <c r="E4653" s="2" t="str">
        <f>VLOOKUP(F4653,city!$A$4:$D$352,4,FALSE)</f>
        <v>陇南</v>
      </c>
      <c r="F4653" s="22">
        <f t="shared" si="217"/>
        <v>274</v>
      </c>
      <c r="G4653" s="22">
        <f>IF(VLOOKUP(F4652,city!$A$4:$H$352,8,FALSE)&gt;G4652,G4652+1,1)</f>
        <v>9</v>
      </c>
    </row>
    <row r="4654" spans="1:7" x14ac:dyDescent="0.15">
      <c r="A4654" s="23">
        <f t="shared" si="218"/>
        <v>127410</v>
      </c>
      <c r="B4654" s="24">
        <v>1</v>
      </c>
      <c r="C4654" s="28" t="str">
        <f>"jingdian/"&amp;VLOOKUP(E4654,city!$D$4:$P$352,12,FALSE)&amp;"/"&amp;VLOOKUP(E4654,city!$D$4:$P$352,13,FALSE)&amp;"/"&amp;IF(G4654&lt;11,"jd",IF(G4654&lt;16,"tc","cs"))&amp;"/"&amp;IF(G4654&lt;11,G4654,IF(G4654&lt;16,G4654-10,G4654-15))&amp;".jpg"</f>
        <v>jingdian/gansu/longnan/jd/10.jpg</v>
      </c>
      <c r="D4654" s="23">
        <f t="shared" si="219"/>
        <v>1</v>
      </c>
      <c r="E4654" s="2" t="str">
        <f>VLOOKUP(F4654,city!$A$4:$D$352,4,FALSE)</f>
        <v>陇南</v>
      </c>
      <c r="F4654" s="22">
        <f t="shared" si="217"/>
        <v>274</v>
      </c>
      <c r="G4654" s="22">
        <f>IF(VLOOKUP(F4653,city!$A$4:$H$352,8,FALSE)&gt;G4653,G4653+1,1)</f>
        <v>10</v>
      </c>
    </row>
    <row r="4655" spans="1:7" x14ac:dyDescent="0.15">
      <c r="A4655" s="23">
        <f t="shared" si="218"/>
        <v>127451</v>
      </c>
      <c r="B4655" s="24">
        <v>3</v>
      </c>
      <c r="C4655" s="28" t="str">
        <f>"jingdian/"&amp;VLOOKUP(E4655,city!$D$4:$P$352,12,FALSE)&amp;"/"&amp;VLOOKUP(E4655,city!$D$4:$P$352,13,FALSE)&amp;"/"&amp;IF(G4655&lt;11,"jd",IF(G4655&lt;16,"tc","cs"))&amp;"/"&amp;IF(G4655&lt;11,G4655,IF(G4655&lt;16,G4655-10,G4655-15))&amp;".jpg"</f>
        <v>jingdian/gansu/longnan/tc/1.jpg</v>
      </c>
      <c r="D4655" s="23">
        <f t="shared" si="219"/>
        <v>2</v>
      </c>
      <c r="E4655" s="2" t="str">
        <f>VLOOKUP(F4655,city!$A$4:$D$352,4,FALSE)</f>
        <v>陇南</v>
      </c>
      <c r="F4655" s="22">
        <f t="shared" si="217"/>
        <v>274</v>
      </c>
      <c r="G4655" s="22">
        <f>IF(VLOOKUP(F4654,city!$A$4:$H$352,8,FALSE)&gt;G4654,G4654+1,1)</f>
        <v>11</v>
      </c>
    </row>
    <row r="4656" spans="1:7" x14ac:dyDescent="0.15">
      <c r="A4656" s="23">
        <f t="shared" si="218"/>
        <v>127452</v>
      </c>
      <c r="B4656" s="24">
        <v>5</v>
      </c>
      <c r="C4656" s="28" t="str">
        <f>"jingdian/"&amp;VLOOKUP(E4656,city!$D$4:$P$352,12,FALSE)&amp;"/"&amp;VLOOKUP(E4656,city!$D$4:$P$352,13,FALSE)&amp;"/"&amp;IF(G4656&lt;11,"jd",IF(G4656&lt;16,"tc","cs"))&amp;"/"&amp;IF(G4656&lt;11,G4656,IF(G4656&lt;16,G4656-10,G4656-15))&amp;".jpg"</f>
        <v>jingdian/gansu/longnan/tc/2.jpg</v>
      </c>
      <c r="D4656" s="23">
        <f t="shared" si="219"/>
        <v>2</v>
      </c>
      <c r="E4656" s="2" t="str">
        <f>VLOOKUP(F4656,city!$A$4:$D$352,4,FALSE)</f>
        <v>陇南</v>
      </c>
      <c r="F4656" s="22">
        <f t="shared" si="217"/>
        <v>274</v>
      </c>
      <c r="G4656" s="22">
        <f>IF(VLOOKUP(F4655,city!$A$4:$H$352,8,FALSE)&gt;G4655,G4655+1,1)</f>
        <v>12</v>
      </c>
    </row>
    <row r="4657" spans="1:7" x14ac:dyDescent="0.15">
      <c r="A4657" s="23">
        <f t="shared" si="218"/>
        <v>127453</v>
      </c>
      <c r="B4657" s="24">
        <v>4</v>
      </c>
      <c r="C4657" s="28" t="str">
        <f>"jingdian/"&amp;VLOOKUP(E4657,city!$D$4:$P$352,12,FALSE)&amp;"/"&amp;VLOOKUP(E4657,city!$D$4:$P$352,13,FALSE)&amp;"/"&amp;IF(G4657&lt;11,"jd",IF(G4657&lt;16,"tc","cs"))&amp;"/"&amp;IF(G4657&lt;11,G4657,IF(G4657&lt;16,G4657-10,G4657-15))&amp;".jpg"</f>
        <v>jingdian/gansu/longnan/tc/3.jpg</v>
      </c>
      <c r="D4657" s="23">
        <f t="shared" si="219"/>
        <v>2</v>
      </c>
      <c r="E4657" s="2" t="str">
        <f>VLOOKUP(F4657,city!$A$4:$D$352,4,FALSE)</f>
        <v>陇南</v>
      </c>
      <c r="F4657" s="22">
        <f t="shared" si="217"/>
        <v>274</v>
      </c>
      <c r="G4657" s="22">
        <f>IF(VLOOKUP(F4656,city!$A$4:$H$352,8,FALSE)&gt;G4656,G4656+1,1)</f>
        <v>13</v>
      </c>
    </row>
    <row r="4658" spans="1:7" x14ac:dyDescent="0.15">
      <c r="A4658" s="23">
        <f t="shared" si="218"/>
        <v>127454</v>
      </c>
      <c r="B4658" s="24">
        <v>4</v>
      </c>
      <c r="C4658" s="28" t="str">
        <f>"jingdian/"&amp;VLOOKUP(E4658,city!$D$4:$P$352,12,FALSE)&amp;"/"&amp;VLOOKUP(E4658,city!$D$4:$P$352,13,FALSE)&amp;"/"&amp;IF(G4658&lt;11,"jd",IF(G4658&lt;16,"tc","cs"))&amp;"/"&amp;IF(G4658&lt;11,G4658,IF(G4658&lt;16,G4658-10,G4658-15))&amp;".jpg"</f>
        <v>jingdian/gansu/longnan/tc/4.jpg</v>
      </c>
      <c r="D4658" s="23">
        <f t="shared" si="219"/>
        <v>2</v>
      </c>
      <c r="E4658" s="2" t="str">
        <f>VLOOKUP(F4658,city!$A$4:$D$352,4,FALSE)</f>
        <v>陇南</v>
      </c>
      <c r="F4658" s="22">
        <f t="shared" si="217"/>
        <v>274</v>
      </c>
      <c r="G4658" s="22">
        <f>IF(VLOOKUP(F4657,city!$A$4:$H$352,8,FALSE)&gt;G4657,G4657+1,1)</f>
        <v>14</v>
      </c>
    </row>
    <row r="4659" spans="1:7" x14ac:dyDescent="0.15">
      <c r="A4659" s="23">
        <f t="shared" si="218"/>
        <v>127455</v>
      </c>
      <c r="B4659" s="24">
        <v>5</v>
      </c>
      <c r="C4659" s="28" t="str">
        <f>"jingdian/"&amp;VLOOKUP(E4659,city!$D$4:$P$352,12,FALSE)&amp;"/"&amp;VLOOKUP(E4659,city!$D$4:$P$352,13,FALSE)&amp;"/"&amp;IF(G4659&lt;11,"jd",IF(G4659&lt;16,"tc","cs"))&amp;"/"&amp;IF(G4659&lt;11,G4659,IF(G4659&lt;16,G4659-10,G4659-15))&amp;".jpg"</f>
        <v>jingdian/gansu/longnan/tc/5.jpg</v>
      </c>
      <c r="D4659" s="23">
        <f t="shared" si="219"/>
        <v>2</v>
      </c>
      <c r="E4659" s="2" t="str">
        <f>VLOOKUP(F4659,city!$A$4:$D$352,4,FALSE)</f>
        <v>陇南</v>
      </c>
      <c r="F4659" s="22">
        <f t="shared" si="217"/>
        <v>274</v>
      </c>
      <c r="G4659" s="22">
        <f>IF(VLOOKUP(F4658,city!$A$4:$H$352,8,FALSE)&gt;G4658,G4658+1,1)</f>
        <v>15</v>
      </c>
    </row>
    <row r="4660" spans="1:7" x14ac:dyDescent="0.15">
      <c r="A4660" s="23">
        <f t="shared" si="218"/>
        <v>127481</v>
      </c>
      <c r="B4660" s="24">
        <v>4</v>
      </c>
      <c r="C4660" s="28" t="str">
        <f>"jingdian/"&amp;VLOOKUP(E4660,city!$D$4:$P$352,12,FALSE)&amp;"/"&amp;VLOOKUP(E4660,city!$D$4:$P$352,13,FALSE)&amp;"/"&amp;IF(G4660&lt;11,"jd",IF(G4660&lt;16,"tc","cs"))&amp;"/"&amp;IF(G4660&lt;11,G4660,IF(G4660&lt;16,G4660-10,G4660-15))&amp;".jpg"</f>
        <v>jingdian/gansu/longnan/cs/1.jpg</v>
      </c>
      <c r="D4660" s="23">
        <f t="shared" si="219"/>
        <v>3</v>
      </c>
      <c r="E4660" s="2" t="str">
        <f>VLOOKUP(F4660,city!$A$4:$D$352,4,FALSE)</f>
        <v>陇南</v>
      </c>
      <c r="F4660" s="22">
        <f t="shared" si="217"/>
        <v>274</v>
      </c>
      <c r="G4660" s="22">
        <f>IF(VLOOKUP(F4659,city!$A$4:$H$352,8,FALSE)&gt;G4659,G4659+1,1)</f>
        <v>16</v>
      </c>
    </row>
    <row r="4661" spans="1:7" x14ac:dyDescent="0.15">
      <c r="A4661" s="23">
        <f t="shared" si="218"/>
        <v>127482</v>
      </c>
      <c r="B4661" s="24">
        <v>5</v>
      </c>
      <c r="C4661" s="28" t="str">
        <f>"jingdian/"&amp;VLOOKUP(E4661,city!$D$4:$P$352,12,FALSE)&amp;"/"&amp;VLOOKUP(E4661,city!$D$4:$P$352,13,FALSE)&amp;"/"&amp;IF(G4661&lt;11,"jd",IF(G4661&lt;16,"tc","cs"))&amp;"/"&amp;IF(G4661&lt;11,G4661,IF(G4661&lt;16,G4661-10,G4661-15))&amp;".jpg"</f>
        <v>jingdian/gansu/longnan/cs/2.jpg</v>
      </c>
      <c r="D4661" s="23">
        <f t="shared" si="219"/>
        <v>3</v>
      </c>
      <c r="E4661" s="2" t="str">
        <f>VLOOKUP(F4661,city!$A$4:$D$352,4,FALSE)</f>
        <v>陇南</v>
      </c>
      <c r="F4661" s="22">
        <f t="shared" ref="F4661:F4724" si="220">IF(G4661&gt;G4660,F4660,F4660+1)</f>
        <v>274</v>
      </c>
      <c r="G4661" s="22">
        <f>IF(VLOOKUP(F4660,city!$A$4:$H$352,8,FALSE)&gt;G4660,G4660+1,1)</f>
        <v>17</v>
      </c>
    </row>
    <row r="4662" spans="1:7" x14ac:dyDescent="0.15">
      <c r="A4662" s="23">
        <f t="shared" si="218"/>
        <v>127501</v>
      </c>
      <c r="B4662" s="24">
        <v>1</v>
      </c>
      <c r="C4662" s="28" t="str">
        <f>"jingdian/"&amp;VLOOKUP(E4662,city!$D$4:$P$352,12,FALSE)&amp;"/"&amp;VLOOKUP(E4662,city!$D$4:$P$352,13,FALSE)&amp;"/"&amp;IF(G4662&lt;11,"jd",IF(G4662&lt;16,"tc","cs"))&amp;"/"&amp;IF(G4662&lt;11,G4662,IF(G4662&lt;16,G4662-10,G4662-15))&amp;".jpg"</f>
        <v>jingdian/gansu/pingliang/jd/1.jpg</v>
      </c>
      <c r="D4662" s="23">
        <f t="shared" si="219"/>
        <v>1</v>
      </c>
      <c r="E4662" s="2" t="str">
        <f>VLOOKUP(F4662,city!$A$4:$D$352,4,FALSE)</f>
        <v>平凉</v>
      </c>
      <c r="F4662" s="22">
        <f t="shared" si="220"/>
        <v>275</v>
      </c>
      <c r="G4662" s="22">
        <f>IF(VLOOKUP(F4661,city!$A$4:$H$352,8,FALSE)&gt;G4661,G4661+1,1)</f>
        <v>1</v>
      </c>
    </row>
    <row r="4663" spans="1:7" x14ac:dyDescent="0.15">
      <c r="A4663" s="23">
        <f t="shared" si="218"/>
        <v>127502</v>
      </c>
      <c r="B4663" s="24">
        <v>1</v>
      </c>
      <c r="C4663" s="28" t="str">
        <f>"jingdian/"&amp;VLOOKUP(E4663,city!$D$4:$P$352,12,FALSE)&amp;"/"&amp;VLOOKUP(E4663,city!$D$4:$P$352,13,FALSE)&amp;"/"&amp;IF(G4663&lt;11,"jd",IF(G4663&lt;16,"tc","cs"))&amp;"/"&amp;IF(G4663&lt;11,G4663,IF(G4663&lt;16,G4663-10,G4663-15))&amp;".jpg"</f>
        <v>jingdian/gansu/pingliang/jd/2.jpg</v>
      </c>
      <c r="D4663" s="23">
        <f t="shared" si="219"/>
        <v>1</v>
      </c>
      <c r="E4663" s="2" t="str">
        <f>VLOOKUP(F4663,city!$A$4:$D$352,4,FALSE)</f>
        <v>平凉</v>
      </c>
      <c r="F4663" s="22">
        <f t="shared" si="220"/>
        <v>275</v>
      </c>
      <c r="G4663" s="22">
        <f>IF(VLOOKUP(F4662,city!$A$4:$H$352,8,FALSE)&gt;G4662,G4662+1,1)</f>
        <v>2</v>
      </c>
    </row>
    <row r="4664" spans="1:7" x14ac:dyDescent="0.15">
      <c r="A4664" s="23">
        <f t="shared" si="218"/>
        <v>127503</v>
      </c>
      <c r="B4664" s="24">
        <v>1</v>
      </c>
      <c r="C4664" s="28" t="str">
        <f>"jingdian/"&amp;VLOOKUP(E4664,city!$D$4:$P$352,12,FALSE)&amp;"/"&amp;VLOOKUP(E4664,city!$D$4:$P$352,13,FALSE)&amp;"/"&amp;IF(G4664&lt;11,"jd",IF(G4664&lt;16,"tc","cs"))&amp;"/"&amp;IF(G4664&lt;11,G4664,IF(G4664&lt;16,G4664-10,G4664-15))&amp;".jpg"</f>
        <v>jingdian/gansu/pingliang/jd/3.jpg</v>
      </c>
      <c r="D4664" s="23">
        <f t="shared" si="219"/>
        <v>1</v>
      </c>
      <c r="E4664" s="2" t="str">
        <f>VLOOKUP(F4664,city!$A$4:$D$352,4,FALSE)</f>
        <v>平凉</v>
      </c>
      <c r="F4664" s="22">
        <f t="shared" si="220"/>
        <v>275</v>
      </c>
      <c r="G4664" s="22">
        <f>IF(VLOOKUP(F4663,city!$A$4:$H$352,8,FALSE)&gt;G4663,G4663+1,1)</f>
        <v>3</v>
      </c>
    </row>
    <row r="4665" spans="1:7" x14ac:dyDescent="0.15">
      <c r="A4665" s="23">
        <f t="shared" si="218"/>
        <v>127504</v>
      </c>
      <c r="B4665" s="24">
        <v>1</v>
      </c>
      <c r="C4665" s="28" t="str">
        <f>"jingdian/"&amp;VLOOKUP(E4665,city!$D$4:$P$352,12,FALSE)&amp;"/"&amp;VLOOKUP(E4665,city!$D$4:$P$352,13,FALSE)&amp;"/"&amp;IF(G4665&lt;11,"jd",IF(G4665&lt;16,"tc","cs"))&amp;"/"&amp;IF(G4665&lt;11,G4665,IF(G4665&lt;16,G4665-10,G4665-15))&amp;".jpg"</f>
        <v>jingdian/gansu/pingliang/jd/4.jpg</v>
      </c>
      <c r="D4665" s="23">
        <f t="shared" si="219"/>
        <v>1</v>
      </c>
      <c r="E4665" s="2" t="str">
        <f>VLOOKUP(F4665,city!$A$4:$D$352,4,FALSE)</f>
        <v>平凉</v>
      </c>
      <c r="F4665" s="22">
        <f t="shared" si="220"/>
        <v>275</v>
      </c>
      <c r="G4665" s="22">
        <f>IF(VLOOKUP(F4664,city!$A$4:$H$352,8,FALSE)&gt;G4664,G4664+1,1)</f>
        <v>4</v>
      </c>
    </row>
    <row r="4666" spans="1:7" x14ac:dyDescent="0.15">
      <c r="A4666" s="23">
        <f t="shared" si="218"/>
        <v>127505</v>
      </c>
      <c r="B4666" s="24">
        <v>1</v>
      </c>
      <c r="C4666" s="28" t="str">
        <f>"jingdian/"&amp;VLOOKUP(E4666,city!$D$4:$P$352,12,FALSE)&amp;"/"&amp;VLOOKUP(E4666,city!$D$4:$P$352,13,FALSE)&amp;"/"&amp;IF(G4666&lt;11,"jd",IF(G4666&lt;16,"tc","cs"))&amp;"/"&amp;IF(G4666&lt;11,G4666,IF(G4666&lt;16,G4666-10,G4666-15))&amp;".jpg"</f>
        <v>jingdian/gansu/pingliang/jd/5.jpg</v>
      </c>
      <c r="D4666" s="23">
        <f t="shared" si="219"/>
        <v>1</v>
      </c>
      <c r="E4666" s="2" t="str">
        <f>VLOOKUP(F4666,city!$A$4:$D$352,4,FALSE)</f>
        <v>平凉</v>
      </c>
      <c r="F4666" s="22">
        <f t="shared" si="220"/>
        <v>275</v>
      </c>
      <c r="G4666" s="22">
        <f>IF(VLOOKUP(F4665,city!$A$4:$H$352,8,FALSE)&gt;G4665,G4665+1,1)</f>
        <v>5</v>
      </c>
    </row>
    <row r="4667" spans="1:7" x14ac:dyDescent="0.15">
      <c r="A4667" s="23">
        <f t="shared" si="218"/>
        <v>127506</v>
      </c>
      <c r="B4667" s="24">
        <v>1</v>
      </c>
      <c r="C4667" s="28" t="str">
        <f>"jingdian/"&amp;VLOOKUP(E4667,city!$D$4:$P$352,12,FALSE)&amp;"/"&amp;VLOOKUP(E4667,city!$D$4:$P$352,13,FALSE)&amp;"/"&amp;IF(G4667&lt;11,"jd",IF(G4667&lt;16,"tc","cs"))&amp;"/"&amp;IF(G4667&lt;11,G4667,IF(G4667&lt;16,G4667-10,G4667-15))&amp;".jpg"</f>
        <v>jingdian/gansu/pingliang/jd/6.jpg</v>
      </c>
      <c r="D4667" s="23">
        <f t="shared" si="219"/>
        <v>1</v>
      </c>
      <c r="E4667" s="2" t="str">
        <f>VLOOKUP(F4667,city!$A$4:$D$352,4,FALSE)</f>
        <v>平凉</v>
      </c>
      <c r="F4667" s="22">
        <f t="shared" si="220"/>
        <v>275</v>
      </c>
      <c r="G4667" s="22">
        <f>IF(VLOOKUP(F4666,city!$A$4:$H$352,8,FALSE)&gt;G4666,G4666+1,1)</f>
        <v>6</v>
      </c>
    </row>
    <row r="4668" spans="1:7" x14ac:dyDescent="0.15">
      <c r="A4668" s="23">
        <f t="shared" si="218"/>
        <v>127507</v>
      </c>
      <c r="B4668" s="24">
        <v>1</v>
      </c>
      <c r="C4668" s="28" t="str">
        <f>"jingdian/"&amp;VLOOKUP(E4668,city!$D$4:$P$352,12,FALSE)&amp;"/"&amp;VLOOKUP(E4668,city!$D$4:$P$352,13,FALSE)&amp;"/"&amp;IF(G4668&lt;11,"jd",IF(G4668&lt;16,"tc","cs"))&amp;"/"&amp;IF(G4668&lt;11,G4668,IF(G4668&lt;16,G4668-10,G4668-15))&amp;".jpg"</f>
        <v>jingdian/gansu/pingliang/jd/7.jpg</v>
      </c>
      <c r="D4668" s="23">
        <f t="shared" si="219"/>
        <v>1</v>
      </c>
      <c r="E4668" s="2" t="str">
        <f>VLOOKUP(F4668,city!$A$4:$D$352,4,FALSE)</f>
        <v>平凉</v>
      </c>
      <c r="F4668" s="22">
        <f t="shared" si="220"/>
        <v>275</v>
      </c>
      <c r="G4668" s="22">
        <f>IF(VLOOKUP(F4667,city!$A$4:$H$352,8,FALSE)&gt;G4667,G4667+1,1)</f>
        <v>7</v>
      </c>
    </row>
    <row r="4669" spans="1:7" x14ac:dyDescent="0.15">
      <c r="A4669" s="23">
        <f t="shared" si="218"/>
        <v>127508</v>
      </c>
      <c r="B4669" s="24">
        <v>1</v>
      </c>
      <c r="C4669" s="28" t="str">
        <f>"jingdian/"&amp;VLOOKUP(E4669,city!$D$4:$P$352,12,FALSE)&amp;"/"&amp;VLOOKUP(E4669,city!$D$4:$P$352,13,FALSE)&amp;"/"&amp;IF(G4669&lt;11,"jd",IF(G4669&lt;16,"tc","cs"))&amp;"/"&amp;IF(G4669&lt;11,G4669,IF(G4669&lt;16,G4669-10,G4669-15))&amp;".jpg"</f>
        <v>jingdian/gansu/pingliang/jd/8.jpg</v>
      </c>
      <c r="D4669" s="23">
        <f t="shared" si="219"/>
        <v>1</v>
      </c>
      <c r="E4669" s="2" t="str">
        <f>VLOOKUP(F4669,city!$A$4:$D$352,4,FALSE)</f>
        <v>平凉</v>
      </c>
      <c r="F4669" s="22">
        <f t="shared" si="220"/>
        <v>275</v>
      </c>
      <c r="G4669" s="22">
        <f>IF(VLOOKUP(F4668,city!$A$4:$H$352,8,FALSE)&gt;G4668,G4668+1,1)</f>
        <v>8</v>
      </c>
    </row>
    <row r="4670" spans="1:7" x14ac:dyDescent="0.15">
      <c r="A4670" s="23">
        <f t="shared" si="218"/>
        <v>127509</v>
      </c>
      <c r="B4670" s="24">
        <v>1</v>
      </c>
      <c r="C4670" s="28" t="str">
        <f>"jingdian/"&amp;VLOOKUP(E4670,city!$D$4:$P$352,12,FALSE)&amp;"/"&amp;VLOOKUP(E4670,city!$D$4:$P$352,13,FALSE)&amp;"/"&amp;IF(G4670&lt;11,"jd",IF(G4670&lt;16,"tc","cs"))&amp;"/"&amp;IF(G4670&lt;11,G4670,IF(G4670&lt;16,G4670-10,G4670-15))&amp;".jpg"</f>
        <v>jingdian/gansu/pingliang/jd/9.jpg</v>
      </c>
      <c r="D4670" s="23">
        <f t="shared" si="219"/>
        <v>1</v>
      </c>
      <c r="E4670" s="2" t="str">
        <f>VLOOKUP(F4670,city!$A$4:$D$352,4,FALSE)</f>
        <v>平凉</v>
      </c>
      <c r="F4670" s="22">
        <f t="shared" si="220"/>
        <v>275</v>
      </c>
      <c r="G4670" s="22">
        <f>IF(VLOOKUP(F4669,city!$A$4:$H$352,8,FALSE)&gt;G4669,G4669+1,1)</f>
        <v>9</v>
      </c>
    </row>
    <row r="4671" spans="1:7" x14ac:dyDescent="0.15">
      <c r="A4671" s="23">
        <f t="shared" si="218"/>
        <v>127510</v>
      </c>
      <c r="B4671" s="24">
        <v>1</v>
      </c>
      <c r="C4671" s="28" t="str">
        <f>"jingdian/"&amp;VLOOKUP(E4671,city!$D$4:$P$352,12,FALSE)&amp;"/"&amp;VLOOKUP(E4671,city!$D$4:$P$352,13,FALSE)&amp;"/"&amp;IF(G4671&lt;11,"jd",IF(G4671&lt;16,"tc","cs"))&amp;"/"&amp;IF(G4671&lt;11,G4671,IF(G4671&lt;16,G4671-10,G4671-15))&amp;".jpg"</f>
        <v>jingdian/gansu/pingliang/jd/10.jpg</v>
      </c>
      <c r="D4671" s="23">
        <f t="shared" si="219"/>
        <v>1</v>
      </c>
      <c r="E4671" s="2" t="str">
        <f>VLOOKUP(F4671,city!$A$4:$D$352,4,FALSE)</f>
        <v>平凉</v>
      </c>
      <c r="F4671" s="22">
        <f t="shared" si="220"/>
        <v>275</v>
      </c>
      <c r="G4671" s="22">
        <f>IF(VLOOKUP(F4670,city!$A$4:$H$352,8,FALSE)&gt;G4670,G4670+1,1)</f>
        <v>10</v>
      </c>
    </row>
    <row r="4672" spans="1:7" x14ac:dyDescent="0.15">
      <c r="A4672" s="23">
        <f t="shared" si="218"/>
        <v>127551</v>
      </c>
      <c r="B4672" s="24">
        <v>2</v>
      </c>
      <c r="C4672" s="28" t="str">
        <f>"jingdian/"&amp;VLOOKUP(E4672,city!$D$4:$P$352,12,FALSE)&amp;"/"&amp;VLOOKUP(E4672,city!$D$4:$P$352,13,FALSE)&amp;"/"&amp;IF(G4672&lt;11,"jd",IF(G4672&lt;16,"tc","cs"))&amp;"/"&amp;IF(G4672&lt;11,G4672,IF(G4672&lt;16,G4672-10,G4672-15))&amp;".jpg"</f>
        <v>jingdian/gansu/pingliang/tc/1.jpg</v>
      </c>
      <c r="D4672" s="23">
        <f t="shared" si="219"/>
        <v>2</v>
      </c>
      <c r="E4672" s="2" t="str">
        <f>VLOOKUP(F4672,city!$A$4:$D$352,4,FALSE)</f>
        <v>平凉</v>
      </c>
      <c r="F4672" s="22">
        <f t="shared" si="220"/>
        <v>275</v>
      </c>
      <c r="G4672" s="22">
        <f>IF(VLOOKUP(F4671,city!$A$4:$H$352,8,FALSE)&gt;G4671,G4671+1,1)</f>
        <v>11</v>
      </c>
    </row>
    <row r="4673" spans="1:7" x14ac:dyDescent="0.15">
      <c r="A4673" s="23">
        <f t="shared" si="218"/>
        <v>127552</v>
      </c>
      <c r="B4673" s="24">
        <v>2</v>
      </c>
      <c r="C4673" s="28" t="str">
        <f>"jingdian/"&amp;VLOOKUP(E4673,city!$D$4:$P$352,12,FALSE)&amp;"/"&amp;VLOOKUP(E4673,city!$D$4:$P$352,13,FALSE)&amp;"/"&amp;IF(G4673&lt;11,"jd",IF(G4673&lt;16,"tc","cs"))&amp;"/"&amp;IF(G4673&lt;11,G4673,IF(G4673&lt;16,G4673-10,G4673-15))&amp;".jpg"</f>
        <v>jingdian/gansu/pingliang/tc/2.jpg</v>
      </c>
      <c r="D4673" s="23">
        <f t="shared" si="219"/>
        <v>2</v>
      </c>
      <c r="E4673" s="2" t="str">
        <f>VLOOKUP(F4673,city!$A$4:$D$352,4,FALSE)</f>
        <v>平凉</v>
      </c>
      <c r="F4673" s="22">
        <f t="shared" si="220"/>
        <v>275</v>
      </c>
      <c r="G4673" s="22">
        <f>IF(VLOOKUP(F4672,city!$A$4:$H$352,8,FALSE)&gt;G4672,G4672+1,1)</f>
        <v>12</v>
      </c>
    </row>
    <row r="4674" spans="1:7" x14ac:dyDescent="0.15">
      <c r="A4674" s="23">
        <f t="shared" si="218"/>
        <v>127553</v>
      </c>
      <c r="B4674" s="24">
        <v>5</v>
      </c>
      <c r="C4674" s="28" t="str">
        <f>"jingdian/"&amp;VLOOKUP(E4674,city!$D$4:$P$352,12,FALSE)&amp;"/"&amp;VLOOKUP(E4674,city!$D$4:$P$352,13,FALSE)&amp;"/"&amp;IF(G4674&lt;11,"jd",IF(G4674&lt;16,"tc","cs"))&amp;"/"&amp;IF(G4674&lt;11,G4674,IF(G4674&lt;16,G4674-10,G4674-15))&amp;".jpg"</f>
        <v>jingdian/gansu/pingliang/tc/3.jpg</v>
      </c>
      <c r="D4674" s="23">
        <f t="shared" si="219"/>
        <v>2</v>
      </c>
      <c r="E4674" s="2" t="str">
        <f>VLOOKUP(F4674,city!$A$4:$D$352,4,FALSE)</f>
        <v>平凉</v>
      </c>
      <c r="F4674" s="22">
        <f t="shared" si="220"/>
        <v>275</v>
      </c>
      <c r="G4674" s="22">
        <f>IF(VLOOKUP(F4673,city!$A$4:$H$352,8,FALSE)&gt;G4673,G4673+1,1)</f>
        <v>13</v>
      </c>
    </row>
    <row r="4675" spans="1:7" x14ac:dyDescent="0.15">
      <c r="A4675" s="23">
        <f t="shared" si="218"/>
        <v>127554</v>
      </c>
      <c r="B4675" s="24">
        <v>2</v>
      </c>
      <c r="C4675" s="28" t="str">
        <f>"jingdian/"&amp;VLOOKUP(E4675,city!$D$4:$P$352,12,FALSE)&amp;"/"&amp;VLOOKUP(E4675,city!$D$4:$P$352,13,FALSE)&amp;"/"&amp;IF(G4675&lt;11,"jd",IF(G4675&lt;16,"tc","cs"))&amp;"/"&amp;IF(G4675&lt;11,G4675,IF(G4675&lt;16,G4675-10,G4675-15))&amp;".jpg"</f>
        <v>jingdian/gansu/pingliang/tc/4.jpg</v>
      </c>
      <c r="D4675" s="23">
        <f t="shared" si="219"/>
        <v>2</v>
      </c>
      <c r="E4675" s="2" t="str">
        <f>VLOOKUP(F4675,city!$A$4:$D$352,4,FALSE)</f>
        <v>平凉</v>
      </c>
      <c r="F4675" s="22">
        <f t="shared" si="220"/>
        <v>275</v>
      </c>
      <c r="G4675" s="22">
        <f>IF(VLOOKUP(F4674,city!$A$4:$H$352,8,FALSE)&gt;G4674,G4674+1,1)</f>
        <v>14</v>
      </c>
    </row>
    <row r="4676" spans="1:7" x14ac:dyDescent="0.15">
      <c r="A4676" s="23">
        <f t="shared" si="218"/>
        <v>127555</v>
      </c>
      <c r="B4676" s="24">
        <v>2</v>
      </c>
      <c r="C4676" s="28" t="str">
        <f>"jingdian/"&amp;VLOOKUP(E4676,city!$D$4:$P$352,12,FALSE)&amp;"/"&amp;VLOOKUP(E4676,city!$D$4:$P$352,13,FALSE)&amp;"/"&amp;IF(G4676&lt;11,"jd",IF(G4676&lt;16,"tc","cs"))&amp;"/"&amp;IF(G4676&lt;11,G4676,IF(G4676&lt;16,G4676-10,G4676-15))&amp;".jpg"</f>
        <v>jingdian/gansu/pingliang/tc/5.jpg</v>
      </c>
      <c r="D4676" s="23">
        <f t="shared" si="219"/>
        <v>2</v>
      </c>
      <c r="E4676" s="2" t="str">
        <f>VLOOKUP(F4676,city!$A$4:$D$352,4,FALSE)</f>
        <v>平凉</v>
      </c>
      <c r="F4676" s="22">
        <f t="shared" si="220"/>
        <v>275</v>
      </c>
      <c r="G4676" s="22">
        <f>IF(VLOOKUP(F4675,city!$A$4:$H$352,8,FALSE)&gt;G4675,G4675+1,1)</f>
        <v>15</v>
      </c>
    </row>
    <row r="4677" spans="1:7" x14ac:dyDescent="0.15">
      <c r="A4677" s="23">
        <f t="shared" ref="A4677:A4740" si="221">IF(G4677&lt;11,G4677,IF(G4677&lt;16,G4677+40,G4677+65))+F4677*100+100000</f>
        <v>127581</v>
      </c>
      <c r="B4677" s="24">
        <v>3</v>
      </c>
      <c r="C4677" s="28" t="str">
        <f>"jingdian/"&amp;VLOOKUP(E4677,city!$D$4:$P$352,12,FALSE)&amp;"/"&amp;VLOOKUP(E4677,city!$D$4:$P$352,13,FALSE)&amp;"/"&amp;IF(G4677&lt;11,"jd",IF(G4677&lt;16,"tc","cs"))&amp;"/"&amp;IF(G4677&lt;11,G4677,IF(G4677&lt;16,G4677-10,G4677-15))&amp;".jpg"</f>
        <v>jingdian/gansu/pingliang/cs/1.jpg</v>
      </c>
      <c r="D4677" s="23">
        <f t="shared" ref="D4677:D4740" si="222">IF(G4677&lt;11,1,IF(G4677&lt;16,2,3))</f>
        <v>3</v>
      </c>
      <c r="E4677" s="2" t="str">
        <f>VLOOKUP(F4677,city!$A$4:$D$352,4,FALSE)</f>
        <v>平凉</v>
      </c>
      <c r="F4677" s="22">
        <f t="shared" si="220"/>
        <v>275</v>
      </c>
      <c r="G4677" s="22">
        <f>IF(VLOOKUP(F4676,city!$A$4:$H$352,8,FALSE)&gt;G4676,G4676+1,1)</f>
        <v>16</v>
      </c>
    </row>
    <row r="4678" spans="1:7" x14ac:dyDescent="0.15">
      <c r="A4678" s="23">
        <f t="shared" si="221"/>
        <v>127582</v>
      </c>
      <c r="B4678" s="24">
        <v>2</v>
      </c>
      <c r="C4678" s="28" t="str">
        <f>"jingdian/"&amp;VLOOKUP(E4678,city!$D$4:$P$352,12,FALSE)&amp;"/"&amp;VLOOKUP(E4678,city!$D$4:$P$352,13,FALSE)&amp;"/"&amp;IF(G4678&lt;11,"jd",IF(G4678&lt;16,"tc","cs"))&amp;"/"&amp;IF(G4678&lt;11,G4678,IF(G4678&lt;16,G4678-10,G4678-15))&amp;".jpg"</f>
        <v>jingdian/gansu/pingliang/cs/2.jpg</v>
      </c>
      <c r="D4678" s="23">
        <f t="shared" si="222"/>
        <v>3</v>
      </c>
      <c r="E4678" s="2" t="str">
        <f>VLOOKUP(F4678,city!$A$4:$D$352,4,FALSE)</f>
        <v>平凉</v>
      </c>
      <c r="F4678" s="22">
        <f t="shared" si="220"/>
        <v>275</v>
      </c>
      <c r="G4678" s="22">
        <f>IF(VLOOKUP(F4677,city!$A$4:$H$352,8,FALSE)&gt;G4677,G4677+1,1)</f>
        <v>17</v>
      </c>
    </row>
    <row r="4679" spans="1:7" x14ac:dyDescent="0.15">
      <c r="A4679" s="23">
        <f t="shared" si="221"/>
        <v>127601</v>
      </c>
      <c r="B4679" s="24">
        <v>1</v>
      </c>
      <c r="C4679" s="28" t="str">
        <f>"jingdian/"&amp;VLOOKUP(E4679,city!$D$4:$P$352,12,FALSE)&amp;"/"&amp;VLOOKUP(E4679,city!$D$4:$P$352,13,FALSE)&amp;"/"&amp;IF(G4679&lt;11,"jd",IF(G4679&lt;16,"tc","cs"))&amp;"/"&amp;IF(G4679&lt;11,G4679,IF(G4679&lt;16,G4679-10,G4679-15))&amp;".jpg"</f>
        <v>jingdian/gansu/qingyang/jd/1.jpg</v>
      </c>
      <c r="D4679" s="23">
        <f t="shared" si="222"/>
        <v>1</v>
      </c>
      <c r="E4679" s="2" t="str">
        <f>VLOOKUP(F4679,city!$A$4:$D$352,4,FALSE)</f>
        <v>庆阳</v>
      </c>
      <c r="F4679" s="22">
        <f t="shared" si="220"/>
        <v>276</v>
      </c>
      <c r="G4679" s="22">
        <f>IF(VLOOKUP(F4678,city!$A$4:$H$352,8,FALSE)&gt;G4678,G4678+1,1)</f>
        <v>1</v>
      </c>
    </row>
    <row r="4680" spans="1:7" x14ac:dyDescent="0.15">
      <c r="A4680" s="23">
        <f t="shared" si="221"/>
        <v>127602</v>
      </c>
      <c r="B4680" s="24">
        <v>1</v>
      </c>
      <c r="C4680" s="28" t="str">
        <f>"jingdian/"&amp;VLOOKUP(E4680,city!$D$4:$P$352,12,FALSE)&amp;"/"&amp;VLOOKUP(E4680,city!$D$4:$P$352,13,FALSE)&amp;"/"&amp;IF(G4680&lt;11,"jd",IF(G4680&lt;16,"tc","cs"))&amp;"/"&amp;IF(G4680&lt;11,G4680,IF(G4680&lt;16,G4680-10,G4680-15))&amp;".jpg"</f>
        <v>jingdian/gansu/qingyang/jd/2.jpg</v>
      </c>
      <c r="D4680" s="23">
        <f t="shared" si="222"/>
        <v>1</v>
      </c>
      <c r="E4680" s="2" t="str">
        <f>VLOOKUP(F4680,city!$A$4:$D$352,4,FALSE)</f>
        <v>庆阳</v>
      </c>
      <c r="F4680" s="22">
        <f t="shared" si="220"/>
        <v>276</v>
      </c>
      <c r="G4680" s="22">
        <f>IF(VLOOKUP(F4679,city!$A$4:$H$352,8,FALSE)&gt;G4679,G4679+1,1)</f>
        <v>2</v>
      </c>
    </row>
    <row r="4681" spans="1:7" x14ac:dyDescent="0.15">
      <c r="A4681" s="23">
        <f t="shared" si="221"/>
        <v>127603</v>
      </c>
      <c r="B4681" s="24">
        <v>1</v>
      </c>
      <c r="C4681" s="28" t="str">
        <f>"jingdian/"&amp;VLOOKUP(E4681,city!$D$4:$P$352,12,FALSE)&amp;"/"&amp;VLOOKUP(E4681,city!$D$4:$P$352,13,FALSE)&amp;"/"&amp;IF(G4681&lt;11,"jd",IF(G4681&lt;16,"tc","cs"))&amp;"/"&amp;IF(G4681&lt;11,G4681,IF(G4681&lt;16,G4681-10,G4681-15))&amp;".jpg"</f>
        <v>jingdian/gansu/qingyang/jd/3.jpg</v>
      </c>
      <c r="D4681" s="23">
        <f t="shared" si="222"/>
        <v>1</v>
      </c>
      <c r="E4681" s="2" t="str">
        <f>VLOOKUP(F4681,city!$A$4:$D$352,4,FALSE)</f>
        <v>庆阳</v>
      </c>
      <c r="F4681" s="22">
        <f t="shared" si="220"/>
        <v>276</v>
      </c>
      <c r="G4681" s="22">
        <f>IF(VLOOKUP(F4680,city!$A$4:$H$352,8,FALSE)&gt;G4680,G4680+1,1)</f>
        <v>3</v>
      </c>
    </row>
    <row r="4682" spans="1:7" x14ac:dyDescent="0.15">
      <c r="A4682" s="23">
        <f t="shared" si="221"/>
        <v>127604</v>
      </c>
      <c r="B4682" s="24">
        <v>1</v>
      </c>
      <c r="C4682" s="28" t="str">
        <f>"jingdian/"&amp;VLOOKUP(E4682,city!$D$4:$P$352,12,FALSE)&amp;"/"&amp;VLOOKUP(E4682,city!$D$4:$P$352,13,FALSE)&amp;"/"&amp;IF(G4682&lt;11,"jd",IF(G4682&lt;16,"tc","cs"))&amp;"/"&amp;IF(G4682&lt;11,G4682,IF(G4682&lt;16,G4682-10,G4682-15))&amp;".jpg"</f>
        <v>jingdian/gansu/qingyang/jd/4.jpg</v>
      </c>
      <c r="D4682" s="23">
        <f t="shared" si="222"/>
        <v>1</v>
      </c>
      <c r="E4682" s="2" t="str">
        <f>VLOOKUP(F4682,city!$A$4:$D$352,4,FALSE)</f>
        <v>庆阳</v>
      </c>
      <c r="F4682" s="22">
        <f t="shared" si="220"/>
        <v>276</v>
      </c>
      <c r="G4682" s="22">
        <f>IF(VLOOKUP(F4681,city!$A$4:$H$352,8,FALSE)&gt;G4681,G4681+1,1)</f>
        <v>4</v>
      </c>
    </row>
    <row r="4683" spans="1:7" x14ac:dyDescent="0.15">
      <c r="A4683" s="23">
        <f t="shared" si="221"/>
        <v>127605</v>
      </c>
      <c r="B4683" s="24">
        <v>1</v>
      </c>
      <c r="C4683" s="28" t="str">
        <f>"jingdian/"&amp;VLOOKUP(E4683,city!$D$4:$P$352,12,FALSE)&amp;"/"&amp;VLOOKUP(E4683,city!$D$4:$P$352,13,FALSE)&amp;"/"&amp;IF(G4683&lt;11,"jd",IF(G4683&lt;16,"tc","cs"))&amp;"/"&amp;IF(G4683&lt;11,G4683,IF(G4683&lt;16,G4683-10,G4683-15))&amp;".jpg"</f>
        <v>jingdian/gansu/qingyang/jd/5.jpg</v>
      </c>
      <c r="D4683" s="23">
        <f t="shared" si="222"/>
        <v>1</v>
      </c>
      <c r="E4683" s="2" t="str">
        <f>VLOOKUP(F4683,city!$A$4:$D$352,4,FALSE)</f>
        <v>庆阳</v>
      </c>
      <c r="F4683" s="22">
        <f t="shared" si="220"/>
        <v>276</v>
      </c>
      <c r="G4683" s="22">
        <f>IF(VLOOKUP(F4682,city!$A$4:$H$352,8,FALSE)&gt;G4682,G4682+1,1)</f>
        <v>5</v>
      </c>
    </row>
    <row r="4684" spans="1:7" x14ac:dyDescent="0.15">
      <c r="A4684" s="23">
        <f t="shared" si="221"/>
        <v>127606</v>
      </c>
      <c r="B4684" s="24">
        <v>1</v>
      </c>
      <c r="C4684" s="28" t="str">
        <f>"jingdian/"&amp;VLOOKUP(E4684,city!$D$4:$P$352,12,FALSE)&amp;"/"&amp;VLOOKUP(E4684,city!$D$4:$P$352,13,FALSE)&amp;"/"&amp;IF(G4684&lt;11,"jd",IF(G4684&lt;16,"tc","cs"))&amp;"/"&amp;IF(G4684&lt;11,G4684,IF(G4684&lt;16,G4684-10,G4684-15))&amp;".jpg"</f>
        <v>jingdian/gansu/qingyang/jd/6.jpg</v>
      </c>
      <c r="D4684" s="23">
        <f t="shared" si="222"/>
        <v>1</v>
      </c>
      <c r="E4684" s="2" t="str">
        <f>VLOOKUP(F4684,city!$A$4:$D$352,4,FALSE)</f>
        <v>庆阳</v>
      </c>
      <c r="F4684" s="22">
        <f t="shared" si="220"/>
        <v>276</v>
      </c>
      <c r="G4684" s="22">
        <f>IF(VLOOKUP(F4683,city!$A$4:$H$352,8,FALSE)&gt;G4683,G4683+1,1)</f>
        <v>6</v>
      </c>
    </row>
    <row r="4685" spans="1:7" x14ac:dyDescent="0.15">
      <c r="A4685" s="23">
        <f t="shared" si="221"/>
        <v>127607</v>
      </c>
      <c r="B4685" s="24">
        <v>1</v>
      </c>
      <c r="C4685" s="28" t="str">
        <f>"jingdian/"&amp;VLOOKUP(E4685,city!$D$4:$P$352,12,FALSE)&amp;"/"&amp;VLOOKUP(E4685,city!$D$4:$P$352,13,FALSE)&amp;"/"&amp;IF(G4685&lt;11,"jd",IF(G4685&lt;16,"tc","cs"))&amp;"/"&amp;IF(G4685&lt;11,G4685,IF(G4685&lt;16,G4685-10,G4685-15))&amp;".jpg"</f>
        <v>jingdian/gansu/qingyang/jd/7.jpg</v>
      </c>
      <c r="D4685" s="23">
        <f t="shared" si="222"/>
        <v>1</v>
      </c>
      <c r="E4685" s="2" t="str">
        <f>VLOOKUP(F4685,city!$A$4:$D$352,4,FALSE)</f>
        <v>庆阳</v>
      </c>
      <c r="F4685" s="22">
        <f t="shared" si="220"/>
        <v>276</v>
      </c>
      <c r="G4685" s="22">
        <f>IF(VLOOKUP(F4684,city!$A$4:$H$352,8,FALSE)&gt;G4684,G4684+1,1)</f>
        <v>7</v>
      </c>
    </row>
    <row r="4686" spans="1:7" x14ac:dyDescent="0.15">
      <c r="A4686" s="23">
        <f t="shared" si="221"/>
        <v>127608</v>
      </c>
      <c r="B4686" s="24">
        <v>1</v>
      </c>
      <c r="C4686" s="28" t="str">
        <f>"jingdian/"&amp;VLOOKUP(E4686,city!$D$4:$P$352,12,FALSE)&amp;"/"&amp;VLOOKUP(E4686,city!$D$4:$P$352,13,FALSE)&amp;"/"&amp;IF(G4686&lt;11,"jd",IF(G4686&lt;16,"tc","cs"))&amp;"/"&amp;IF(G4686&lt;11,G4686,IF(G4686&lt;16,G4686-10,G4686-15))&amp;".jpg"</f>
        <v>jingdian/gansu/qingyang/jd/8.jpg</v>
      </c>
      <c r="D4686" s="23">
        <f t="shared" si="222"/>
        <v>1</v>
      </c>
      <c r="E4686" s="2" t="str">
        <f>VLOOKUP(F4686,city!$A$4:$D$352,4,FALSE)</f>
        <v>庆阳</v>
      </c>
      <c r="F4686" s="22">
        <f t="shared" si="220"/>
        <v>276</v>
      </c>
      <c r="G4686" s="22">
        <f>IF(VLOOKUP(F4685,city!$A$4:$H$352,8,FALSE)&gt;G4685,G4685+1,1)</f>
        <v>8</v>
      </c>
    </row>
    <row r="4687" spans="1:7" x14ac:dyDescent="0.15">
      <c r="A4687" s="23">
        <f t="shared" si="221"/>
        <v>127609</v>
      </c>
      <c r="B4687" s="24">
        <v>1</v>
      </c>
      <c r="C4687" s="28" t="str">
        <f>"jingdian/"&amp;VLOOKUP(E4687,city!$D$4:$P$352,12,FALSE)&amp;"/"&amp;VLOOKUP(E4687,city!$D$4:$P$352,13,FALSE)&amp;"/"&amp;IF(G4687&lt;11,"jd",IF(G4687&lt;16,"tc","cs"))&amp;"/"&amp;IF(G4687&lt;11,G4687,IF(G4687&lt;16,G4687-10,G4687-15))&amp;".jpg"</f>
        <v>jingdian/gansu/qingyang/jd/9.jpg</v>
      </c>
      <c r="D4687" s="23">
        <f t="shared" si="222"/>
        <v>1</v>
      </c>
      <c r="E4687" s="2" t="str">
        <f>VLOOKUP(F4687,city!$A$4:$D$352,4,FALSE)</f>
        <v>庆阳</v>
      </c>
      <c r="F4687" s="22">
        <f t="shared" si="220"/>
        <v>276</v>
      </c>
      <c r="G4687" s="22">
        <f>IF(VLOOKUP(F4686,city!$A$4:$H$352,8,FALSE)&gt;G4686,G4686+1,1)</f>
        <v>9</v>
      </c>
    </row>
    <row r="4688" spans="1:7" x14ac:dyDescent="0.15">
      <c r="A4688" s="23">
        <f t="shared" si="221"/>
        <v>127610</v>
      </c>
      <c r="B4688" s="24">
        <v>1</v>
      </c>
      <c r="C4688" s="28" t="str">
        <f>"jingdian/"&amp;VLOOKUP(E4688,city!$D$4:$P$352,12,FALSE)&amp;"/"&amp;VLOOKUP(E4688,city!$D$4:$P$352,13,FALSE)&amp;"/"&amp;IF(G4688&lt;11,"jd",IF(G4688&lt;16,"tc","cs"))&amp;"/"&amp;IF(G4688&lt;11,G4688,IF(G4688&lt;16,G4688-10,G4688-15))&amp;".jpg"</f>
        <v>jingdian/gansu/qingyang/jd/10.jpg</v>
      </c>
      <c r="D4688" s="23">
        <f t="shared" si="222"/>
        <v>1</v>
      </c>
      <c r="E4688" s="2" t="str">
        <f>VLOOKUP(F4688,city!$A$4:$D$352,4,FALSE)</f>
        <v>庆阳</v>
      </c>
      <c r="F4688" s="22">
        <f t="shared" si="220"/>
        <v>276</v>
      </c>
      <c r="G4688" s="22">
        <f>IF(VLOOKUP(F4687,city!$A$4:$H$352,8,FALSE)&gt;G4687,G4687+1,1)</f>
        <v>10</v>
      </c>
    </row>
    <row r="4689" spans="1:7" x14ac:dyDescent="0.15">
      <c r="A4689" s="23">
        <f t="shared" si="221"/>
        <v>127651</v>
      </c>
      <c r="B4689" s="24">
        <v>3</v>
      </c>
      <c r="C4689" s="28" t="str">
        <f>"jingdian/"&amp;VLOOKUP(E4689,city!$D$4:$P$352,12,FALSE)&amp;"/"&amp;VLOOKUP(E4689,city!$D$4:$P$352,13,FALSE)&amp;"/"&amp;IF(G4689&lt;11,"jd",IF(G4689&lt;16,"tc","cs"))&amp;"/"&amp;IF(G4689&lt;11,G4689,IF(G4689&lt;16,G4689-10,G4689-15))&amp;".jpg"</f>
        <v>jingdian/gansu/qingyang/tc/1.jpg</v>
      </c>
      <c r="D4689" s="23">
        <f t="shared" si="222"/>
        <v>2</v>
      </c>
      <c r="E4689" s="2" t="str">
        <f>VLOOKUP(F4689,city!$A$4:$D$352,4,FALSE)</f>
        <v>庆阳</v>
      </c>
      <c r="F4689" s="22">
        <f t="shared" si="220"/>
        <v>276</v>
      </c>
      <c r="G4689" s="22">
        <f>IF(VLOOKUP(F4688,city!$A$4:$H$352,8,FALSE)&gt;G4688,G4688+1,1)</f>
        <v>11</v>
      </c>
    </row>
    <row r="4690" spans="1:7" x14ac:dyDescent="0.15">
      <c r="A4690" s="23">
        <f t="shared" si="221"/>
        <v>127652</v>
      </c>
      <c r="B4690" s="24">
        <v>2</v>
      </c>
      <c r="C4690" s="28" t="str">
        <f>"jingdian/"&amp;VLOOKUP(E4690,city!$D$4:$P$352,12,FALSE)&amp;"/"&amp;VLOOKUP(E4690,city!$D$4:$P$352,13,FALSE)&amp;"/"&amp;IF(G4690&lt;11,"jd",IF(G4690&lt;16,"tc","cs"))&amp;"/"&amp;IF(G4690&lt;11,G4690,IF(G4690&lt;16,G4690-10,G4690-15))&amp;".jpg"</f>
        <v>jingdian/gansu/qingyang/tc/2.jpg</v>
      </c>
      <c r="D4690" s="23">
        <f t="shared" si="222"/>
        <v>2</v>
      </c>
      <c r="E4690" s="2" t="str">
        <f>VLOOKUP(F4690,city!$A$4:$D$352,4,FALSE)</f>
        <v>庆阳</v>
      </c>
      <c r="F4690" s="22">
        <f t="shared" si="220"/>
        <v>276</v>
      </c>
      <c r="G4690" s="22">
        <f>IF(VLOOKUP(F4689,city!$A$4:$H$352,8,FALSE)&gt;G4689,G4689+1,1)</f>
        <v>12</v>
      </c>
    </row>
    <row r="4691" spans="1:7" x14ac:dyDescent="0.15">
      <c r="A4691" s="23">
        <f t="shared" si="221"/>
        <v>127653</v>
      </c>
      <c r="B4691" s="24">
        <v>5</v>
      </c>
      <c r="C4691" s="28" t="str">
        <f>"jingdian/"&amp;VLOOKUP(E4691,city!$D$4:$P$352,12,FALSE)&amp;"/"&amp;VLOOKUP(E4691,city!$D$4:$P$352,13,FALSE)&amp;"/"&amp;IF(G4691&lt;11,"jd",IF(G4691&lt;16,"tc","cs"))&amp;"/"&amp;IF(G4691&lt;11,G4691,IF(G4691&lt;16,G4691-10,G4691-15))&amp;".jpg"</f>
        <v>jingdian/gansu/qingyang/tc/3.jpg</v>
      </c>
      <c r="D4691" s="23">
        <f t="shared" si="222"/>
        <v>2</v>
      </c>
      <c r="E4691" s="2" t="str">
        <f>VLOOKUP(F4691,city!$A$4:$D$352,4,FALSE)</f>
        <v>庆阳</v>
      </c>
      <c r="F4691" s="22">
        <f t="shared" si="220"/>
        <v>276</v>
      </c>
      <c r="G4691" s="22">
        <f>IF(VLOOKUP(F4690,city!$A$4:$H$352,8,FALSE)&gt;G4690,G4690+1,1)</f>
        <v>13</v>
      </c>
    </row>
    <row r="4692" spans="1:7" x14ac:dyDescent="0.15">
      <c r="A4692" s="23">
        <f t="shared" si="221"/>
        <v>127654</v>
      </c>
      <c r="B4692" s="24">
        <v>3</v>
      </c>
      <c r="C4692" s="28" t="str">
        <f>"jingdian/"&amp;VLOOKUP(E4692,city!$D$4:$P$352,12,FALSE)&amp;"/"&amp;VLOOKUP(E4692,city!$D$4:$P$352,13,FALSE)&amp;"/"&amp;IF(G4692&lt;11,"jd",IF(G4692&lt;16,"tc","cs"))&amp;"/"&amp;IF(G4692&lt;11,G4692,IF(G4692&lt;16,G4692-10,G4692-15))&amp;".jpg"</f>
        <v>jingdian/gansu/qingyang/tc/4.jpg</v>
      </c>
      <c r="D4692" s="23">
        <f t="shared" si="222"/>
        <v>2</v>
      </c>
      <c r="E4692" s="2" t="str">
        <f>VLOOKUP(F4692,city!$A$4:$D$352,4,FALSE)</f>
        <v>庆阳</v>
      </c>
      <c r="F4692" s="22">
        <f t="shared" si="220"/>
        <v>276</v>
      </c>
      <c r="G4692" s="22">
        <f>IF(VLOOKUP(F4691,city!$A$4:$H$352,8,FALSE)&gt;G4691,G4691+1,1)</f>
        <v>14</v>
      </c>
    </row>
    <row r="4693" spans="1:7" x14ac:dyDescent="0.15">
      <c r="A4693" s="23">
        <f t="shared" si="221"/>
        <v>127655</v>
      </c>
      <c r="B4693" s="24">
        <v>4</v>
      </c>
      <c r="C4693" s="28" t="str">
        <f>"jingdian/"&amp;VLOOKUP(E4693,city!$D$4:$P$352,12,FALSE)&amp;"/"&amp;VLOOKUP(E4693,city!$D$4:$P$352,13,FALSE)&amp;"/"&amp;IF(G4693&lt;11,"jd",IF(G4693&lt;16,"tc","cs"))&amp;"/"&amp;IF(G4693&lt;11,G4693,IF(G4693&lt;16,G4693-10,G4693-15))&amp;".jpg"</f>
        <v>jingdian/gansu/qingyang/tc/5.jpg</v>
      </c>
      <c r="D4693" s="23">
        <f t="shared" si="222"/>
        <v>2</v>
      </c>
      <c r="E4693" s="2" t="str">
        <f>VLOOKUP(F4693,city!$A$4:$D$352,4,FALSE)</f>
        <v>庆阳</v>
      </c>
      <c r="F4693" s="22">
        <f t="shared" si="220"/>
        <v>276</v>
      </c>
      <c r="G4693" s="22">
        <f>IF(VLOOKUP(F4692,city!$A$4:$H$352,8,FALSE)&gt;G4692,G4692+1,1)</f>
        <v>15</v>
      </c>
    </row>
    <row r="4694" spans="1:7" x14ac:dyDescent="0.15">
      <c r="A4694" s="23">
        <f t="shared" si="221"/>
        <v>127681</v>
      </c>
      <c r="B4694" s="24">
        <v>4</v>
      </c>
      <c r="C4694" s="28" t="str">
        <f>"jingdian/"&amp;VLOOKUP(E4694,city!$D$4:$P$352,12,FALSE)&amp;"/"&amp;VLOOKUP(E4694,city!$D$4:$P$352,13,FALSE)&amp;"/"&amp;IF(G4694&lt;11,"jd",IF(G4694&lt;16,"tc","cs"))&amp;"/"&amp;IF(G4694&lt;11,G4694,IF(G4694&lt;16,G4694-10,G4694-15))&amp;".jpg"</f>
        <v>jingdian/gansu/qingyang/cs/1.jpg</v>
      </c>
      <c r="D4694" s="23">
        <f t="shared" si="222"/>
        <v>3</v>
      </c>
      <c r="E4694" s="2" t="str">
        <f>VLOOKUP(F4694,city!$A$4:$D$352,4,FALSE)</f>
        <v>庆阳</v>
      </c>
      <c r="F4694" s="22">
        <f t="shared" si="220"/>
        <v>276</v>
      </c>
      <c r="G4694" s="22">
        <f>IF(VLOOKUP(F4693,city!$A$4:$H$352,8,FALSE)&gt;G4693,G4693+1,1)</f>
        <v>16</v>
      </c>
    </row>
    <row r="4695" spans="1:7" x14ac:dyDescent="0.15">
      <c r="A4695" s="23">
        <f t="shared" si="221"/>
        <v>127682</v>
      </c>
      <c r="B4695" s="24">
        <v>3</v>
      </c>
      <c r="C4695" s="28" t="str">
        <f>"jingdian/"&amp;VLOOKUP(E4695,city!$D$4:$P$352,12,FALSE)&amp;"/"&amp;VLOOKUP(E4695,city!$D$4:$P$352,13,FALSE)&amp;"/"&amp;IF(G4695&lt;11,"jd",IF(G4695&lt;16,"tc","cs"))&amp;"/"&amp;IF(G4695&lt;11,G4695,IF(G4695&lt;16,G4695-10,G4695-15))&amp;".jpg"</f>
        <v>jingdian/gansu/qingyang/cs/2.jpg</v>
      </c>
      <c r="D4695" s="23">
        <f t="shared" si="222"/>
        <v>3</v>
      </c>
      <c r="E4695" s="2" t="str">
        <f>VLOOKUP(F4695,city!$A$4:$D$352,4,FALSE)</f>
        <v>庆阳</v>
      </c>
      <c r="F4695" s="22">
        <f t="shared" si="220"/>
        <v>276</v>
      </c>
      <c r="G4695" s="22">
        <f>IF(VLOOKUP(F4694,city!$A$4:$H$352,8,FALSE)&gt;G4694,G4694+1,1)</f>
        <v>17</v>
      </c>
    </row>
    <row r="4696" spans="1:7" x14ac:dyDescent="0.15">
      <c r="A4696" s="23">
        <f t="shared" si="221"/>
        <v>127701</v>
      </c>
      <c r="B4696" s="24">
        <v>1</v>
      </c>
      <c r="C4696" s="28" t="str">
        <f>"jingdian/"&amp;VLOOKUP(E4696,city!$D$4:$P$352,12,FALSE)&amp;"/"&amp;VLOOKUP(E4696,city!$D$4:$P$352,13,FALSE)&amp;"/"&amp;IF(G4696&lt;11,"jd",IF(G4696&lt;16,"tc","cs"))&amp;"/"&amp;IF(G4696&lt;11,G4696,IF(G4696&lt;16,G4696-10,G4696-15))&amp;".jpg"</f>
        <v>jingdian/gansu/linxia/jd/1.jpg</v>
      </c>
      <c r="D4696" s="23">
        <f t="shared" si="222"/>
        <v>1</v>
      </c>
      <c r="E4696" s="2" t="str">
        <f>VLOOKUP(F4696,city!$A$4:$D$352,4,FALSE)</f>
        <v>临夏</v>
      </c>
      <c r="F4696" s="22">
        <f t="shared" si="220"/>
        <v>277</v>
      </c>
      <c r="G4696" s="22">
        <f>IF(VLOOKUP(F4695,city!$A$4:$H$352,8,FALSE)&gt;G4695,G4695+1,1)</f>
        <v>1</v>
      </c>
    </row>
    <row r="4697" spans="1:7" x14ac:dyDescent="0.15">
      <c r="A4697" s="23">
        <f t="shared" si="221"/>
        <v>127702</v>
      </c>
      <c r="B4697" s="24">
        <v>1</v>
      </c>
      <c r="C4697" s="28" t="str">
        <f>"jingdian/"&amp;VLOOKUP(E4697,city!$D$4:$P$352,12,FALSE)&amp;"/"&amp;VLOOKUP(E4697,city!$D$4:$P$352,13,FALSE)&amp;"/"&amp;IF(G4697&lt;11,"jd",IF(G4697&lt;16,"tc","cs"))&amp;"/"&amp;IF(G4697&lt;11,G4697,IF(G4697&lt;16,G4697-10,G4697-15))&amp;".jpg"</f>
        <v>jingdian/gansu/linxia/jd/2.jpg</v>
      </c>
      <c r="D4697" s="23">
        <f t="shared" si="222"/>
        <v>1</v>
      </c>
      <c r="E4697" s="2" t="str">
        <f>VLOOKUP(F4697,city!$A$4:$D$352,4,FALSE)</f>
        <v>临夏</v>
      </c>
      <c r="F4697" s="22">
        <f t="shared" si="220"/>
        <v>277</v>
      </c>
      <c r="G4697" s="22">
        <f>IF(VLOOKUP(F4696,city!$A$4:$H$352,8,FALSE)&gt;G4696,G4696+1,1)</f>
        <v>2</v>
      </c>
    </row>
    <row r="4698" spans="1:7" x14ac:dyDescent="0.15">
      <c r="A4698" s="23">
        <f t="shared" si="221"/>
        <v>127703</v>
      </c>
      <c r="B4698" s="24">
        <v>1</v>
      </c>
      <c r="C4698" s="28" t="str">
        <f>"jingdian/"&amp;VLOOKUP(E4698,city!$D$4:$P$352,12,FALSE)&amp;"/"&amp;VLOOKUP(E4698,city!$D$4:$P$352,13,FALSE)&amp;"/"&amp;IF(G4698&lt;11,"jd",IF(G4698&lt;16,"tc","cs"))&amp;"/"&amp;IF(G4698&lt;11,G4698,IF(G4698&lt;16,G4698-10,G4698-15))&amp;".jpg"</f>
        <v>jingdian/gansu/linxia/jd/3.jpg</v>
      </c>
      <c r="D4698" s="23">
        <f t="shared" si="222"/>
        <v>1</v>
      </c>
      <c r="E4698" s="2" t="str">
        <f>VLOOKUP(F4698,city!$A$4:$D$352,4,FALSE)</f>
        <v>临夏</v>
      </c>
      <c r="F4698" s="22">
        <f t="shared" si="220"/>
        <v>277</v>
      </c>
      <c r="G4698" s="22">
        <f>IF(VLOOKUP(F4697,city!$A$4:$H$352,8,FALSE)&gt;G4697,G4697+1,1)</f>
        <v>3</v>
      </c>
    </row>
    <row r="4699" spans="1:7" x14ac:dyDescent="0.15">
      <c r="A4699" s="23">
        <f t="shared" si="221"/>
        <v>127704</v>
      </c>
      <c r="B4699" s="24">
        <v>1</v>
      </c>
      <c r="C4699" s="28" t="str">
        <f>"jingdian/"&amp;VLOOKUP(E4699,city!$D$4:$P$352,12,FALSE)&amp;"/"&amp;VLOOKUP(E4699,city!$D$4:$P$352,13,FALSE)&amp;"/"&amp;IF(G4699&lt;11,"jd",IF(G4699&lt;16,"tc","cs"))&amp;"/"&amp;IF(G4699&lt;11,G4699,IF(G4699&lt;16,G4699-10,G4699-15))&amp;".jpg"</f>
        <v>jingdian/gansu/linxia/jd/4.jpg</v>
      </c>
      <c r="D4699" s="23">
        <f t="shared" si="222"/>
        <v>1</v>
      </c>
      <c r="E4699" s="2" t="str">
        <f>VLOOKUP(F4699,city!$A$4:$D$352,4,FALSE)</f>
        <v>临夏</v>
      </c>
      <c r="F4699" s="22">
        <f t="shared" si="220"/>
        <v>277</v>
      </c>
      <c r="G4699" s="22">
        <f>IF(VLOOKUP(F4698,city!$A$4:$H$352,8,FALSE)&gt;G4698,G4698+1,1)</f>
        <v>4</v>
      </c>
    </row>
    <row r="4700" spans="1:7" x14ac:dyDescent="0.15">
      <c r="A4700" s="23">
        <f t="shared" si="221"/>
        <v>127705</v>
      </c>
      <c r="B4700" s="24">
        <v>1</v>
      </c>
      <c r="C4700" s="28" t="str">
        <f>"jingdian/"&amp;VLOOKUP(E4700,city!$D$4:$P$352,12,FALSE)&amp;"/"&amp;VLOOKUP(E4700,city!$D$4:$P$352,13,FALSE)&amp;"/"&amp;IF(G4700&lt;11,"jd",IF(G4700&lt;16,"tc","cs"))&amp;"/"&amp;IF(G4700&lt;11,G4700,IF(G4700&lt;16,G4700-10,G4700-15))&amp;".jpg"</f>
        <v>jingdian/gansu/linxia/jd/5.jpg</v>
      </c>
      <c r="D4700" s="23">
        <f t="shared" si="222"/>
        <v>1</v>
      </c>
      <c r="E4700" s="2" t="str">
        <f>VLOOKUP(F4700,city!$A$4:$D$352,4,FALSE)</f>
        <v>临夏</v>
      </c>
      <c r="F4700" s="22">
        <f t="shared" si="220"/>
        <v>277</v>
      </c>
      <c r="G4700" s="22">
        <f>IF(VLOOKUP(F4699,city!$A$4:$H$352,8,FALSE)&gt;G4699,G4699+1,1)</f>
        <v>5</v>
      </c>
    </row>
    <row r="4701" spans="1:7" x14ac:dyDescent="0.15">
      <c r="A4701" s="23">
        <f t="shared" si="221"/>
        <v>127706</v>
      </c>
      <c r="B4701" s="24">
        <v>1</v>
      </c>
      <c r="C4701" s="28" t="str">
        <f>"jingdian/"&amp;VLOOKUP(E4701,city!$D$4:$P$352,12,FALSE)&amp;"/"&amp;VLOOKUP(E4701,city!$D$4:$P$352,13,FALSE)&amp;"/"&amp;IF(G4701&lt;11,"jd",IF(G4701&lt;16,"tc","cs"))&amp;"/"&amp;IF(G4701&lt;11,G4701,IF(G4701&lt;16,G4701-10,G4701-15))&amp;".jpg"</f>
        <v>jingdian/gansu/linxia/jd/6.jpg</v>
      </c>
      <c r="D4701" s="23">
        <f t="shared" si="222"/>
        <v>1</v>
      </c>
      <c r="E4701" s="2" t="str">
        <f>VLOOKUP(F4701,city!$A$4:$D$352,4,FALSE)</f>
        <v>临夏</v>
      </c>
      <c r="F4701" s="22">
        <f t="shared" si="220"/>
        <v>277</v>
      </c>
      <c r="G4701" s="22">
        <f>IF(VLOOKUP(F4700,city!$A$4:$H$352,8,FALSE)&gt;G4700,G4700+1,1)</f>
        <v>6</v>
      </c>
    </row>
    <row r="4702" spans="1:7" x14ac:dyDescent="0.15">
      <c r="A4702" s="23">
        <f t="shared" si="221"/>
        <v>127707</v>
      </c>
      <c r="B4702" s="24">
        <v>1</v>
      </c>
      <c r="C4702" s="28" t="str">
        <f>"jingdian/"&amp;VLOOKUP(E4702,city!$D$4:$P$352,12,FALSE)&amp;"/"&amp;VLOOKUP(E4702,city!$D$4:$P$352,13,FALSE)&amp;"/"&amp;IF(G4702&lt;11,"jd",IF(G4702&lt;16,"tc","cs"))&amp;"/"&amp;IF(G4702&lt;11,G4702,IF(G4702&lt;16,G4702-10,G4702-15))&amp;".jpg"</f>
        <v>jingdian/gansu/linxia/jd/7.jpg</v>
      </c>
      <c r="D4702" s="23">
        <f t="shared" si="222"/>
        <v>1</v>
      </c>
      <c r="E4702" s="2" t="str">
        <f>VLOOKUP(F4702,city!$A$4:$D$352,4,FALSE)</f>
        <v>临夏</v>
      </c>
      <c r="F4702" s="22">
        <f t="shared" si="220"/>
        <v>277</v>
      </c>
      <c r="G4702" s="22">
        <f>IF(VLOOKUP(F4701,city!$A$4:$H$352,8,FALSE)&gt;G4701,G4701+1,1)</f>
        <v>7</v>
      </c>
    </row>
    <row r="4703" spans="1:7" x14ac:dyDescent="0.15">
      <c r="A4703" s="23">
        <f t="shared" si="221"/>
        <v>127708</v>
      </c>
      <c r="B4703" s="24">
        <v>1</v>
      </c>
      <c r="C4703" s="28" t="str">
        <f>"jingdian/"&amp;VLOOKUP(E4703,city!$D$4:$P$352,12,FALSE)&amp;"/"&amp;VLOOKUP(E4703,city!$D$4:$P$352,13,FALSE)&amp;"/"&amp;IF(G4703&lt;11,"jd",IF(G4703&lt;16,"tc","cs"))&amp;"/"&amp;IF(G4703&lt;11,G4703,IF(G4703&lt;16,G4703-10,G4703-15))&amp;".jpg"</f>
        <v>jingdian/gansu/linxia/jd/8.jpg</v>
      </c>
      <c r="D4703" s="23">
        <f t="shared" si="222"/>
        <v>1</v>
      </c>
      <c r="E4703" s="2" t="str">
        <f>VLOOKUP(F4703,city!$A$4:$D$352,4,FALSE)</f>
        <v>临夏</v>
      </c>
      <c r="F4703" s="22">
        <f t="shared" si="220"/>
        <v>277</v>
      </c>
      <c r="G4703" s="22">
        <f>IF(VLOOKUP(F4702,city!$A$4:$H$352,8,FALSE)&gt;G4702,G4702+1,1)</f>
        <v>8</v>
      </c>
    </row>
    <row r="4704" spans="1:7" x14ac:dyDescent="0.15">
      <c r="A4704" s="23">
        <f t="shared" si="221"/>
        <v>127709</v>
      </c>
      <c r="B4704" s="24">
        <v>1</v>
      </c>
      <c r="C4704" s="28" t="str">
        <f>"jingdian/"&amp;VLOOKUP(E4704,city!$D$4:$P$352,12,FALSE)&amp;"/"&amp;VLOOKUP(E4704,city!$D$4:$P$352,13,FALSE)&amp;"/"&amp;IF(G4704&lt;11,"jd",IF(G4704&lt;16,"tc","cs"))&amp;"/"&amp;IF(G4704&lt;11,G4704,IF(G4704&lt;16,G4704-10,G4704-15))&amp;".jpg"</f>
        <v>jingdian/gansu/linxia/jd/9.jpg</v>
      </c>
      <c r="D4704" s="23">
        <f t="shared" si="222"/>
        <v>1</v>
      </c>
      <c r="E4704" s="2" t="str">
        <f>VLOOKUP(F4704,city!$A$4:$D$352,4,FALSE)</f>
        <v>临夏</v>
      </c>
      <c r="F4704" s="22">
        <f t="shared" si="220"/>
        <v>277</v>
      </c>
      <c r="G4704" s="22">
        <f>IF(VLOOKUP(F4703,city!$A$4:$H$352,8,FALSE)&gt;G4703,G4703+1,1)</f>
        <v>9</v>
      </c>
    </row>
    <row r="4705" spans="1:7" x14ac:dyDescent="0.15">
      <c r="A4705" s="23">
        <f t="shared" si="221"/>
        <v>127710</v>
      </c>
      <c r="B4705" s="24">
        <v>1</v>
      </c>
      <c r="C4705" s="28" t="str">
        <f>"jingdian/"&amp;VLOOKUP(E4705,city!$D$4:$P$352,12,FALSE)&amp;"/"&amp;VLOOKUP(E4705,city!$D$4:$P$352,13,FALSE)&amp;"/"&amp;IF(G4705&lt;11,"jd",IF(G4705&lt;16,"tc","cs"))&amp;"/"&amp;IF(G4705&lt;11,G4705,IF(G4705&lt;16,G4705-10,G4705-15))&amp;".jpg"</f>
        <v>jingdian/gansu/linxia/jd/10.jpg</v>
      </c>
      <c r="D4705" s="23">
        <f t="shared" si="222"/>
        <v>1</v>
      </c>
      <c r="E4705" s="2" t="str">
        <f>VLOOKUP(F4705,city!$A$4:$D$352,4,FALSE)</f>
        <v>临夏</v>
      </c>
      <c r="F4705" s="22">
        <f t="shared" si="220"/>
        <v>277</v>
      </c>
      <c r="G4705" s="22">
        <f>IF(VLOOKUP(F4704,city!$A$4:$H$352,8,FALSE)&gt;G4704,G4704+1,1)</f>
        <v>10</v>
      </c>
    </row>
    <row r="4706" spans="1:7" x14ac:dyDescent="0.15">
      <c r="A4706" s="23">
        <f t="shared" si="221"/>
        <v>127751</v>
      </c>
      <c r="B4706" s="24">
        <v>3</v>
      </c>
      <c r="C4706" s="28" t="str">
        <f>"jingdian/"&amp;VLOOKUP(E4706,city!$D$4:$P$352,12,FALSE)&amp;"/"&amp;VLOOKUP(E4706,city!$D$4:$P$352,13,FALSE)&amp;"/"&amp;IF(G4706&lt;11,"jd",IF(G4706&lt;16,"tc","cs"))&amp;"/"&amp;IF(G4706&lt;11,G4706,IF(G4706&lt;16,G4706-10,G4706-15))&amp;".jpg"</f>
        <v>jingdian/gansu/linxia/tc/1.jpg</v>
      </c>
      <c r="D4706" s="23">
        <f t="shared" si="222"/>
        <v>2</v>
      </c>
      <c r="E4706" s="2" t="str">
        <f>VLOOKUP(F4706,city!$A$4:$D$352,4,FALSE)</f>
        <v>临夏</v>
      </c>
      <c r="F4706" s="22">
        <f t="shared" si="220"/>
        <v>277</v>
      </c>
      <c r="G4706" s="22">
        <f>IF(VLOOKUP(F4705,city!$A$4:$H$352,8,FALSE)&gt;G4705,G4705+1,1)</f>
        <v>11</v>
      </c>
    </row>
    <row r="4707" spans="1:7" x14ac:dyDescent="0.15">
      <c r="A4707" s="23">
        <f t="shared" si="221"/>
        <v>127752</v>
      </c>
      <c r="B4707" s="24">
        <v>4</v>
      </c>
      <c r="C4707" s="28" t="str">
        <f>"jingdian/"&amp;VLOOKUP(E4707,city!$D$4:$P$352,12,FALSE)&amp;"/"&amp;VLOOKUP(E4707,city!$D$4:$P$352,13,FALSE)&amp;"/"&amp;IF(G4707&lt;11,"jd",IF(G4707&lt;16,"tc","cs"))&amp;"/"&amp;IF(G4707&lt;11,G4707,IF(G4707&lt;16,G4707-10,G4707-15))&amp;".jpg"</f>
        <v>jingdian/gansu/linxia/tc/2.jpg</v>
      </c>
      <c r="D4707" s="23">
        <f t="shared" si="222"/>
        <v>2</v>
      </c>
      <c r="E4707" s="2" t="str">
        <f>VLOOKUP(F4707,city!$A$4:$D$352,4,FALSE)</f>
        <v>临夏</v>
      </c>
      <c r="F4707" s="22">
        <f t="shared" si="220"/>
        <v>277</v>
      </c>
      <c r="G4707" s="22">
        <f>IF(VLOOKUP(F4706,city!$A$4:$H$352,8,FALSE)&gt;G4706,G4706+1,1)</f>
        <v>12</v>
      </c>
    </row>
    <row r="4708" spans="1:7" x14ac:dyDescent="0.15">
      <c r="A4708" s="23">
        <f t="shared" si="221"/>
        <v>127753</v>
      </c>
      <c r="B4708" s="24">
        <v>3</v>
      </c>
      <c r="C4708" s="28" t="str">
        <f>"jingdian/"&amp;VLOOKUP(E4708,city!$D$4:$P$352,12,FALSE)&amp;"/"&amp;VLOOKUP(E4708,city!$D$4:$P$352,13,FALSE)&amp;"/"&amp;IF(G4708&lt;11,"jd",IF(G4708&lt;16,"tc","cs"))&amp;"/"&amp;IF(G4708&lt;11,G4708,IF(G4708&lt;16,G4708-10,G4708-15))&amp;".jpg"</f>
        <v>jingdian/gansu/linxia/tc/3.jpg</v>
      </c>
      <c r="D4708" s="23">
        <f t="shared" si="222"/>
        <v>2</v>
      </c>
      <c r="E4708" s="2" t="str">
        <f>VLOOKUP(F4708,city!$A$4:$D$352,4,FALSE)</f>
        <v>临夏</v>
      </c>
      <c r="F4708" s="22">
        <f t="shared" si="220"/>
        <v>277</v>
      </c>
      <c r="G4708" s="22">
        <f>IF(VLOOKUP(F4707,city!$A$4:$H$352,8,FALSE)&gt;G4707,G4707+1,1)</f>
        <v>13</v>
      </c>
    </row>
    <row r="4709" spans="1:7" x14ac:dyDescent="0.15">
      <c r="A4709" s="23">
        <f t="shared" si="221"/>
        <v>127754</v>
      </c>
      <c r="B4709" s="24">
        <v>5</v>
      </c>
      <c r="C4709" s="28" t="str">
        <f>"jingdian/"&amp;VLOOKUP(E4709,city!$D$4:$P$352,12,FALSE)&amp;"/"&amp;VLOOKUP(E4709,city!$D$4:$P$352,13,FALSE)&amp;"/"&amp;IF(G4709&lt;11,"jd",IF(G4709&lt;16,"tc","cs"))&amp;"/"&amp;IF(G4709&lt;11,G4709,IF(G4709&lt;16,G4709-10,G4709-15))&amp;".jpg"</f>
        <v>jingdian/gansu/linxia/tc/4.jpg</v>
      </c>
      <c r="D4709" s="23">
        <f t="shared" si="222"/>
        <v>2</v>
      </c>
      <c r="E4709" s="2" t="str">
        <f>VLOOKUP(F4709,city!$A$4:$D$352,4,FALSE)</f>
        <v>临夏</v>
      </c>
      <c r="F4709" s="22">
        <f t="shared" si="220"/>
        <v>277</v>
      </c>
      <c r="G4709" s="22">
        <f>IF(VLOOKUP(F4708,city!$A$4:$H$352,8,FALSE)&gt;G4708,G4708+1,1)</f>
        <v>14</v>
      </c>
    </row>
    <row r="4710" spans="1:7" x14ac:dyDescent="0.15">
      <c r="A4710" s="23">
        <f t="shared" si="221"/>
        <v>127755</v>
      </c>
      <c r="B4710" s="24">
        <v>3</v>
      </c>
      <c r="C4710" s="28" t="str">
        <f>"jingdian/"&amp;VLOOKUP(E4710,city!$D$4:$P$352,12,FALSE)&amp;"/"&amp;VLOOKUP(E4710,city!$D$4:$P$352,13,FALSE)&amp;"/"&amp;IF(G4710&lt;11,"jd",IF(G4710&lt;16,"tc","cs"))&amp;"/"&amp;IF(G4710&lt;11,G4710,IF(G4710&lt;16,G4710-10,G4710-15))&amp;".jpg"</f>
        <v>jingdian/gansu/linxia/tc/5.jpg</v>
      </c>
      <c r="D4710" s="23">
        <f t="shared" si="222"/>
        <v>2</v>
      </c>
      <c r="E4710" s="2" t="str">
        <f>VLOOKUP(F4710,city!$A$4:$D$352,4,FALSE)</f>
        <v>临夏</v>
      </c>
      <c r="F4710" s="22">
        <f t="shared" si="220"/>
        <v>277</v>
      </c>
      <c r="G4710" s="22">
        <f>IF(VLOOKUP(F4709,city!$A$4:$H$352,8,FALSE)&gt;G4709,G4709+1,1)</f>
        <v>15</v>
      </c>
    </row>
    <row r="4711" spans="1:7" x14ac:dyDescent="0.15">
      <c r="A4711" s="23">
        <f t="shared" si="221"/>
        <v>127781</v>
      </c>
      <c r="B4711" s="24">
        <v>3</v>
      </c>
      <c r="C4711" s="28" t="str">
        <f>"jingdian/"&amp;VLOOKUP(E4711,city!$D$4:$P$352,12,FALSE)&amp;"/"&amp;VLOOKUP(E4711,city!$D$4:$P$352,13,FALSE)&amp;"/"&amp;IF(G4711&lt;11,"jd",IF(G4711&lt;16,"tc","cs"))&amp;"/"&amp;IF(G4711&lt;11,G4711,IF(G4711&lt;16,G4711-10,G4711-15))&amp;".jpg"</f>
        <v>jingdian/gansu/linxia/cs/1.jpg</v>
      </c>
      <c r="D4711" s="23">
        <f t="shared" si="222"/>
        <v>3</v>
      </c>
      <c r="E4711" s="2" t="str">
        <f>VLOOKUP(F4711,city!$A$4:$D$352,4,FALSE)</f>
        <v>临夏</v>
      </c>
      <c r="F4711" s="22">
        <f t="shared" si="220"/>
        <v>277</v>
      </c>
      <c r="G4711" s="22">
        <f>IF(VLOOKUP(F4710,city!$A$4:$H$352,8,FALSE)&gt;G4710,G4710+1,1)</f>
        <v>16</v>
      </c>
    </row>
    <row r="4712" spans="1:7" x14ac:dyDescent="0.15">
      <c r="A4712" s="23">
        <f t="shared" si="221"/>
        <v>127782</v>
      </c>
      <c r="B4712" s="24">
        <v>3</v>
      </c>
      <c r="C4712" s="28" t="str">
        <f>"jingdian/"&amp;VLOOKUP(E4712,city!$D$4:$P$352,12,FALSE)&amp;"/"&amp;VLOOKUP(E4712,city!$D$4:$P$352,13,FALSE)&amp;"/"&amp;IF(G4712&lt;11,"jd",IF(G4712&lt;16,"tc","cs"))&amp;"/"&amp;IF(G4712&lt;11,G4712,IF(G4712&lt;16,G4712-10,G4712-15))&amp;".jpg"</f>
        <v>jingdian/gansu/linxia/cs/2.jpg</v>
      </c>
      <c r="D4712" s="23">
        <f t="shared" si="222"/>
        <v>3</v>
      </c>
      <c r="E4712" s="2" t="str">
        <f>VLOOKUP(F4712,city!$A$4:$D$352,4,FALSE)</f>
        <v>临夏</v>
      </c>
      <c r="F4712" s="22">
        <f t="shared" si="220"/>
        <v>277</v>
      </c>
      <c r="G4712" s="22">
        <f>IF(VLOOKUP(F4711,city!$A$4:$H$352,8,FALSE)&gt;G4711,G4711+1,1)</f>
        <v>17</v>
      </c>
    </row>
    <row r="4713" spans="1:7" x14ac:dyDescent="0.15">
      <c r="A4713" s="23">
        <f t="shared" si="221"/>
        <v>127801</v>
      </c>
      <c r="B4713" s="24">
        <v>1</v>
      </c>
      <c r="C4713" s="28" t="str">
        <f>"jingdian/"&amp;VLOOKUP(E4713,city!$D$4:$P$352,12,FALSE)&amp;"/"&amp;VLOOKUP(E4713,city!$D$4:$P$352,13,FALSE)&amp;"/"&amp;IF(G4713&lt;11,"jd",IF(G4713&lt;16,"tc","cs"))&amp;"/"&amp;IF(G4713&lt;11,G4713,IF(G4713&lt;16,G4713-10,G4713-15))&amp;".jpg"</f>
        <v>jingdian/gansu/gannan/jd/1.jpg</v>
      </c>
      <c r="D4713" s="23">
        <f t="shared" si="222"/>
        <v>1</v>
      </c>
      <c r="E4713" s="2" t="str">
        <f>VLOOKUP(F4713,city!$A$4:$D$352,4,FALSE)</f>
        <v>甘南</v>
      </c>
      <c r="F4713" s="22">
        <f t="shared" si="220"/>
        <v>278</v>
      </c>
      <c r="G4713" s="22">
        <f>IF(VLOOKUP(F4712,city!$A$4:$H$352,8,FALSE)&gt;G4712,G4712+1,1)</f>
        <v>1</v>
      </c>
    </row>
    <row r="4714" spans="1:7" x14ac:dyDescent="0.15">
      <c r="A4714" s="23">
        <f t="shared" si="221"/>
        <v>127802</v>
      </c>
      <c r="B4714" s="24">
        <v>1</v>
      </c>
      <c r="C4714" s="28" t="str">
        <f>"jingdian/"&amp;VLOOKUP(E4714,city!$D$4:$P$352,12,FALSE)&amp;"/"&amp;VLOOKUP(E4714,city!$D$4:$P$352,13,FALSE)&amp;"/"&amp;IF(G4714&lt;11,"jd",IF(G4714&lt;16,"tc","cs"))&amp;"/"&amp;IF(G4714&lt;11,G4714,IF(G4714&lt;16,G4714-10,G4714-15))&amp;".jpg"</f>
        <v>jingdian/gansu/gannan/jd/2.jpg</v>
      </c>
      <c r="D4714" s="23">
        <f t="shared" si="222"/>
        <v>1</v>
      </c>
      <c r="E4714" s="2" t="str">
        <f>VLOOKUP(F4714,city!$A$4:$D$352,4,FALSE)</f>
        <v>甘南</v>
      </c>
      <c r="F4714" s="22">
        <f t="shared" si="220"/>
        <v>278</v>
      </c>
      <c r="G4714" s="22">
        <f>IF(VLOOKUP(F4713,city!$A$4:$H$352,8,FALSE)&gt;G4713,G4713+1,1)</f>
        <v>2</v>
      </c>
    </row>
    <row r="4715" spans="1:7" x14ac:dyDescent="0.15">
      <c r="A4715" s="23">
        <f t="shared" si="221"/>
        <v>127803</v>
      </c>
      <c r="B4715" s="24">
        <v>1</v>
      </c>
      <c r="C4715" s="28" t="str">
        <f>"jingdian/"&amp;VLOOKUP(E4715,city!$D$4:$P$352,12,FALSE)&amp;"/"&amp;VLOOKUP(E4715,city!$D$4:$P$352,13,FALSE)&amp;"/"&amp;IF(G4715&lt;11,"jd",IF(G4715&lt;16,"tc","cs"))&amp;"/"&amp;IF(G4715&lt;11,G4715,IF(G4715&lt;16,G4715-10,G4715-15))&amp;".jpg"</f>
        <v>jingdian/gansu/gannan/jd/3.jpg</v>
      </c>
      <c r="D4715" s="23">
        <f t="shared" si="222"/>
        <v>1</v>
      </c>
      <c r="E4715" s="2" t="str">
        <f>VLOOKUP(F4715,city!$A$4:$D$352,4,FALSE)</f>
        <v>甘南</v>
      </c>
      <c r="F4715" s="22">
        <f t="shared" si="220"/>
        <v>278</v>
      </c>
      <c r="G4715" s="22">
        <f>IF(VLOOKUP(F4714,city!$A$4:$H$352,8,FALSE)&gt;G4714,G4714+1,1)</f>
        <v>3</v>
      </c>
    </row>
    <row r="4716" spans="1:7" x14ac:dyDescent="0.15">
      <c r="A4716" s="23">
        <f t="shared" si="221"/>
        <v>127804</v>
      </c>
      <c r="B4716" s="24">
        <v>1</v>
      </c>
      <c r="C4716" s="28" t="str">
        <f>"jingdian/"&amp;VLOOKUP(E4716,city!$D$4:$P$352,12,FALSE)&amp;"/"&amp;VLOOKUP(E4716,city!$D$4:$P$352,13,FALSE)&amp;"/"&amp;IF(G4716&lt;11,"jd",IF(G4716&lt;16,"tc","cs"))&amp;"/"&amp;IF(G4716&lt;11,G4716,IF(G4716&lt;16,G4716-10,G4716-15))&amp;".jpg"</f>
        <v>jingdian/gansu/gannan/jd/4.jpg</v>
      </c>
      <c r="D4716" s="23">
        <f t="shared" si="222"/>
        <v>1</v>
      </c>
      <c r="E4716" s="2" t="str">
        <f>VLOOKUP(F4716,city!$A$4:$D$352,4,FALSE)</f>
        <v>甘南</v>
      </c>
      <c r="F4716" s="22">
        <f t="shared" si="220"/>
        <v>278</v>
      </c>
      <c r="G4716" s="22">
        <f>IF(VLOOKUP(F4715,city!$A$4:$H$352,8,FALSE)&gt;G4715,G4715+1,1)</f>
        <v>4</v>
      </c>
    </row>
    <row r="4717" spans="1:7" x14ac:dyDescent="0.15">
      <c r="A4717" s="23">
        <f t="shared" si="221"/>
        <v>127805</v>
      </c>
      <c r="B4717" s="24">
        <v>1</v>
      </c>
      <c r="C4717" s="28" t="str">
        <f>"jingdian/"&amp;VLOOKUP(E4717,city!$D$4:$P$352,12,FALSE)&amp;"/"&amp;VLOOKUP(E4717,city!$D$4:$P$352,13,FALSE)&amp;"/"&amp;IF(G4717&lt;11,"jd",IF(G4717&lt;16,"tc","cs"))&amp;"/"&amp;IF(G4717&lt;11,G4717,IF(G4717&lt;16,G4717-10,G4717-15))&amp;".jpg"</f>
        <v>jingdian/gansu/gannan/jd/5.jpg</v>
      </c>
      <c r="D4717" s="23">
        <f t="shared" si="222"/>
        <v>1</v>
      </c>
      <c r="E4717" s="2" t="str">
        <f>VLOOKUP(F4717,city!$A$4:$D$352,4,FALSE)</f>
        <v>甘南</v>
      </c>
      <c r="F4717" s="22">
        <f t="shared" si="220"/>
        <v>278</v>
      </c>
      <c r="G4717" s="22">
        <f>IF(VLOOKUP(F4716,city!$A$4:$H$352,8,FALSE)&gt;G4716,G4716+1,1)</f>
        <v>5</v>
      </c>
    </row>
    <row r="4718" spans="1:7" x14ac:dyDescent="0.15">
      <c r="A4718" s="23">
        <f t="shared" si="221"/>
        <v>127806</v>
      </c>
      <c r="B4718" s="24">
        <v>1</v>
      </c>
      <c r="C4718" s="28" t="str">
        <f>"jingdian/"&amp;VLOOKUP(E4718,city!$D$4:$P$352,12,FALSE)&amp;"/"&amp;VLOOKUP(E4718,city!$D$4:$P$352,13,FALSE)&amp;"/"&amp;IF(G4718&lt;11,"jd",IF(G4718&lt;16,"tc","cs"))&amp;"/"&amp;IF(G4718&lt;11,G4718,IF(G4718&lt;16,G4718-10,G4718-15))&amp;".jpg"</f>
        <v>jingdian/gansu/gannan/jd/6.jpg</v>
      </c>
      <c r="D4718" s="23">
        <f t="shared" si="222"/>
        <v>1</v>
      </c>
      <c r="E4718" s="2" t="str">
        <f>VLOOKUP(F4718,city!$A$4:$D$352,4,FALSE)</f>
        <v>甘南</v>
      </c>
      <c r="F4718" s="22">
        <f t="shared" si="220"/>
        <v>278</v>
      </c>
      <c r="G4718" s="22">
        <f>IF(VLOOKUP(F4717,city!$A$4:$H$352,8,FALSE)&gt;G4717,G4717+1,1)</f>
        <v>6</v>
      </c>
    </row>
    <row r="4719" spans="1:7" x14ac:dyDescent="0.15">
      <c r="A4719" s="23">
        <f t="shared" si="221"/>
        <v>127807</v>
      </c>
      <c r="B4719" s="24">
        <v>1</v>
      </c>
      <c r="C4719" s="28" t="str">
        <f>"jingdian/"&amp;VLOOKUP(E4719,city!$D$4:$P$352,12,FALSE)&amp;"/"&amp;VLOOKUP(E4719,city!$D$4:$P$352,13,FALSE)&amp;"/"&amp;IF(G4719&lt;11,"jd",IF(G4719&lt;16,"tc","cs"))&amp;"/"&amp;IF(G4719&lt;11,G4719,IF(G4719&lt;16,G4719-10,G4719-15))&amp;".jpg"</f>
        <v>jingdian/gansu/gannan/jd/7.jpg</v>
      </c>
      <c r="D4719" s="23">
        <f t="shared" si="222"/>
        <v>1</v>
      </c>
      <c r="E4719" s="2" t="str">
        <f>VLOOKUP(F4719,city!$A$4:$D$352,4,FALSE)</f>
        <v>甘南</v>
      </c>
      <c r="F4719" s="22">
        <f t="shared" si="220"/>
        <v>278</v>
      </c>
      <c r="G4719" s="22">
        <f>IF(VLOOKUP(F4718,city!$A$4:$H$352,8,FALSE)&gt;G4718,G4718+1,1)</f>
        <v>7</v>
      </c>
    </row>
    <row r="4720" spans="1:7" x14ac:dyDescent="0.15">
      <c r="A4720" s="23">
        <f t="shared" si="221"/>
        <v>127808</v>
      </c>
      <c r="B4720" s="24">
        <v>1</v>
      </c>
      <c r="C4720" s="28" t="str">
        <f>"jingdian/"&amp;VLOOKUP(E4720,city!$D$4:$P$352,12,FALSE)&amp;"/"&amp;VLOOKUP(E4720,city!$D$4:$P$352,13,FALSE)&amp;"/"&amp;IF(G4720&lt;11,"jd",IF(G4720&lt;16,"tc","cs"))&amp;"/"&amp;IF(G4720&lt;11,G4720,IF(G4720&lt;16,G4720-10,G4720-15))&amp;".jpg"</f>
        <v>jingdian/gansu/gannan/jd/8.jpg</v>
      </c>
      <c r="D4720" s="23">
        <f t="shared" si="222"/>
        <v>1</v>
      </c>
      <c r="E4720" s="2" t="str">
        <f>VLOOKUP(F4720,city!$A$4:$D$352,4,FALSE)</f>
        <v>甘南</v>
      </c>
      <c r="F4720" s="22">
        <f t="shared" si="220"/>
        <v>278</v>
      </c>
      <c r="G4720" s="22">
        <f>IF(VLOOKUP(F4719,city!$A$4:$H$352,8,FALSE)&gt;G4719,G4719+1,1)</f>
        <v>8</v>
      </c>
    </row>
    <row r="4721" spans="1:7" x14ac:dyDescent="0.15">
      <c r="A4721" s="23">
        <f t="shared" si="221"/>
        <v>127809</v>
      </c>
      <c r="B4721" s="24">
        <v>1</v>
      </c>
      <c r="C4721" s="28" t="str">
        <f>"jingdian/"&amp;VLOOKUP(E4721,city!$D$4:$P$352,12,FALSE)&amp;"/"&amp;VLOOKUP(E4721,city!$D$4:$P$352,13,FALSE)&amp;"/"&amp;IF(G4721&lt;11,"jd",IF(G4721&lt;16,"tc","cs"))&amp;"/"&amp;IF(G4721&lt;11,G4721,IF(G4721&lt;16,G4721-10,G4721-15))&amp;".jpg"</f>
        <v>jingdian/gansu/gannan/jd/9.jpg</v>
      </c>
      <c r="D4721" s="23">
        <f t="shared" si="222"/>
        <v>1</v>
      </c>
      <c r="E4721" s="2" t="str">
        <f>VLOOKUP(F4721,city!$A$4:$D$352,4,FALSE)</f>
        <v>甘南</v>
      </c>
      <c r="F4721" s="22">
        <f t="shared" si="220"/>
        <v>278</v>
      </c>
      <c r="G4721" s="22">
        <f>IF(VLOOKUP(F4720,city!$A$4:$H$352,8,FALSE)&gt;G4720,G4720+1,1)</f>
        <v>9</v>
      </c>
    </row>
    <row r="4722" spans="1:7" x14ac:dyDescent="0.15">
      <c r="A4722" s="23">
        <f t="shared" si="221"/>
        <v>127810</v>
      </c>
      <c r="B4722" s="24">
        <v>1</v>
      </c>
      <c r="C4722" s="28" t="str">
        <f>"jingdian/"&amp;VLOOKUP(E4722,city!$D$4:$P$352,12,FALSE)&amp;"/"&amp;VLOOKUP(E4722,city!$D$4:$P$352,13,FALSE)&amp;"/"&amp;IF(G4722&lt;11,"jd",IF(G4722&lt;16,"tc","cs"))&amp;"/"&amp;IF(G4722&lt;11,G4722,IF(G4722&lt;16,G4722-10,G4722-15))&amp;".jpg"</f>
        <v>jingdian/gansu/gannan/jd/10.jpg</v>
      </c>
      <c r="D4722" s="23">
        <f t="shared" si="222"/>
        <v>1</v>
      </c>
      <c r="E4722" s="2" t="str">
        <f>VLOOKUP(F4722,city!$A$4:$D$352,4,FALSE)</f>
        <v>甘南</v>
      </c>
      <c r="F4722" s="22">
        <f t="shared" si="220"/>
        <v>278</v>
      </c>
      <c r="G4722" s="22">
        <f>IF(VLOOKUP(F4721,city!$A$4:$H$352,8,FALSE)&gt;G4721,G4721+1,1)</f>
        <v>10</v>
      </c>
    </row>
    <row r="4723" spans="1:7" x14ac:dyDescent="0.15">
      <c r="A4723" s="23">
        <f t="shared" si="221"/>
        <v>127851</v>
      </c>
      <c r="B4723" s="24">
        <v>5</v>
      </c>
      <c r="C4723" s="28" t="str">
        <f>"jingdian/"&amp;VLOOKUP(E4723,city!$D$4:$P$352,12,FALSE)&amp;"/"&amp;VLOOKUP(E4723,city!$D$4:$P$352,13,FALSE)&amp;"/"&amp;IF(G4723&lt;11,"jd",IF(G4723&lt;16,"tc","cs"))&amp;"/"&amp;IF(G4723&lt;11,G4723,IF(G4723&lt;16,G4723-10,G4723-15))&amp;".jpg"</f>
        <v>jingdian/gansu/gannan/tc/1.jpg</v>
      </c>
      <c r="D4723" s="23">
        <f t="shared" si="222"/>
        <v>2</v>
      </c>
      <c r="E4723" s="2" t="str">
        <f>VLOOKUP(F4723,city!$A$4:$D$352,4,FALSE)</f>
        <v>甘南</v>
      </c>
      <c r="F4723" s="22">
        <f t="shared" si="220"/>
        <v>278</v>
      </c>
      <c r="G4723" s="22">
        <f>IF(VLOOKUP(F4722,city!$A$4:$H$352,8,FALSE)&gt;G4722,G4722+1,1)</f>
        <v>11</v>
      </c>
    </row>
    <row r="4724" spans="1:7" x14ac:dyDescent="0.15">
      <c r="A4724" s="23">
        <f t="shared" si="221"/>
        <v>127852</v>
      </c>
      <c r="B4724" s="24">
        <v>3</v>
      </c>
      <c r="C4724" s="28" t="str">
        <f>"jingdian/"&amp;VLOOKUP(E4724,city!$D$4:$P$352,12,FALSE)&amp;"/"&amp;VLOOKUP(E4724,city!$D$4:$P$352,13,FALSE)&amp;"/"&amp;IF(G4724&lt;11,"jd",IF(G4724&lt;16,"tc","cs"))&amp;"/"&amp;IF(G4724&lt;11,G4724,IF(G4724&lt;16,G4724-10,G4724-15))&amp;".jpg"</f>
        <v>jingdian/gansu/gannan/tc/2.jpg</v>
      </c>
      <c r="D4724" s="23">
        <f t="shared" si="222"/>
        <v>2</v>
      </c>
      <c r="E4724" s="2" t="str">
        <f>VLOOKUP(F4724,city!$A$4:$D$352,4,FALSE)</f>
        <v>甘南</v>
      </c>
      <c r="F4724" s="22">
        <f t="shared" si="220"/>
        <v>278</v>
      </c>
      <c r="G4724" s="22">
        <f>IF(VLOOKUP(F4723,city!$A$4:$H$352,8,FALSE)&gt;G4723,G4723+1,1)</f>
        <v>12</v>
      </c>
    </row>
    <row r="4725" spans="1:7" x14ac:dyDescent="0.15">
      <c r="A4725" s="23">
        <f t="shared" si="221"/>
        <v>127853</v>
      </c>
      <c r="B4725" s="24">
        <v>3</v>
      </c>
      <c r="C4725" s="28" t="str">
        <f>"jingdian/"&amp;VLOOKUP(E4725,city!$D$4:$P$352,12,FALSE)&amp;"/"&amp;VLOOKUP(E4725,city!$D$4:$P$352,13,FALSE)&amp;"/"&amp;IF(G4725&lt;11,"jd",IF(G4725&lt;16,"tc","cs"))&amp;"/"&amp;IF(G4725&lt;11,G4725,IF(G4725&lt;16,G4725-10,G4725-15))&amp;".jpg"</f>
        <v>jingdian/gansu/gannan/tc/3.jpg</v>
      </c>
      <c r="D4725" s="23">
        <f t="shared" si="222"/>
        <v>2</v>
      </c>
      <c r="E4725" s="2" t="str">
        <f>VLOOKUP(F4725,city!$A$4:$D$352,4,FALSE)</f>
        <v>甘南</v>
      </c>
      <c r="F4725" s="22">
        <f t="shared" ref="F4725:F4788" si="223">IF(G4725&gt;G4724,F4724,F4724+1)</f>
        <v>278</v>
      </c>
      <c r="G4725" s="22">
        <f>IF(VLOOKUP(F4724,city!$A$4:$H$352,8,FALSE)&gt;G4724,G4724+1,1)</f>
        <v>13</v>
      </c>
    </row>
    <row r="4726" spans="1:7" x14ac:dyDescent="0.15">
      <c r="A4726" s="23">
        <f t="shared" si="221"/>
        <v>127854</v>
      </c>
      <c r="B4726" s="24">
        <v>3</v>
      </c>
      <c r="C4726" s="28" t="str">
        <f>"jingdian/"&amp;VLOOKUP(E4726,city!$D$4:$P$352,12,FALSE)&amp;"/"&amp;VLOOKUP(E4726,city!$D$4:$P$352,13,FALSE)&amp;"/"&amp;IF(G4726&lt;11,"jd",IF(G4726&lt;16,"tc","cs"))&amp;"/"&amp;IF(G4726&lt;11,G4726,IF(G4726&lt;16,G4726-10,G4726-15))&amp;".jpg"</f>
        <v>jingdian/gansu/gannan/tc/4.jpg</v>
      </c>
      <c r="D4726" s="23">
        <f t="shared" si="222"/>
        <v>2</v>
      </c>
      <c r="E4726" s="2" t="str">
        <f>VLOOKUP(F4726,city!$A$4:$D$352,4,FALSE)</f>
        <v>甘南</v>
      </c>
      <c r="F4726" s="22">
        <f t="shared" si="223"/>
        <v>278</v>
      </c>
      <c r="G4726" s="22">
        <f>IF(VLOOKUP(F4725,city!$A$4:$H$352,8,FALSE)&gt;G4725,G4725+1,1)</f>
        <v>14</v>
      </c>
    </row>
    <row r="4727" spans="1:7" x14ac:dyDescent="0.15">
      <c r="A4727" s="23">
        <f t="shared" si="221"/>
        <v>127855</v>
      </c>
      <c r="B4727" s="24">
        <v>2</v>
      </c>
      <c r="C4727" s="28" t="str">
        <f>"jingdian/"&amp;VLOOKUP(E4727,city!$D$4:$P$352,12,FALSE)&amp;"/"&amp;VLOOKUP(E4727,city!$D$4:$P$352,13,FALSE)&amp;"/"&amp;IF(G4727&lt;11,"jd",IF(G4727&lt;16,"tc","cs"))&amp;"/"&amp;IF(G4727&lt;11,G4727,IF(G4727&lt;16,G4727-10,G4727-15))&amp;".jpg"</f>
        <v>jingdian/gansu/gannan/tc/5.jpg</v>
      </c>
      <c r="D4727" s="23">
        <f t="shared" si="222"/>
        <v>2</v>
      </c>
      <c r="E4727" s="2" t="str">
        <f>VLOOKUP(F4727,city!$A$4:$D$352,4,FALSE)</f>
        <v>甘南</v>
      </c>
      <c r="F4727" s="22">
        <f t="shared" si="223"/>
        <v>278</v>
      </c>
      <c r="G4727" s="22">
        <f>IF(VLOOKUP(F4726,city!$A$4:$H$352,8,FALSE)&gt;G4726,G4726+1,1)</f>
        <v>15</v>
      </c>
    </row>
    <row r="4728" spans="1:7" x14ac:dyDescent="0.15">
      <c r="A4728" s="23">
        <f t="shared" si="221"/>
        <v>127881</v>
      </c>
      <c r="B4728" s="24">
        <v>3</v>
      </c>
      <c r="C4728" s="28" t="str">
        <f>"jingdian/"&amp;VLOOKUP(E4728,city!$D$4:$P$352,12,FALSE)&amp;"/"&amp;VLOOKUP(E4728,city!$D$4:$P$352,13,FALSE)&amp;"/"&amp;IF(G4728&lt;11,"jd",IF(G4728&lt;16,"tc","cs"))&amp;"/"&amp;IF(G4728&lt;11,G4728,IF(G4728&lt;16,G4728-10,G4728-15))&amp;".jpg"</f>
        <v>jingdian/gansu/gannan/cs/1.jpg</v>
      </c>
      <c r="D4728" s="23">
        <f t="shared" si="222"/>
        <v>3</v>
      </c>
      <c r="E4728" s="2" t="str">
        <f>VLOOKUP(F4728,city!$A$4:$D$352,4,FALSE)</f>
        <v>甘南</v>
      </c>
      <c r="F4728" s="22">
        <f t="shared" si="223"/>
        <v>278</v>
      </c>
      <c r="G4728" s="22">
        <f>IF(VLOOKUP(F4727,city!$A$4:$H$352,8,FALSE)&gt;G4727,G4727+1,1)</f>
        <v>16</v>
      </c>
    </row>
    <row r="4729" spans="1:7" x14ac:dyDescent="0.15">
      <c r="A4729" s="23">
        <f t="shared" si="221"/>
        <v>127882</v>
      </c>
      <c r="B4729" s="24">
        <v>3</v>
      </c>
      <c r="C4729" s="28" t="str">
        <f>"jingdian/"&amp;VLOOKUP(E4729,city!$D$4:$P$352,12,FALSE)&amp;"/"&amp;VLOOKUP(E4729,city!$D$4:$P$352,13,FALSE)&amp;"/"&amp;IF(G4729&lt;11,"jd",IF(G4729&lt;16,"tc","cs"))&amp;"/"&amp;IF(G4729&lt;11,G4729,IF(G4729&lt;16,G4729-10,G4729-15))&amp;".jpg"</f>
        <v>jingdian/gansu/gannan/cs/2.jpg</v>
      </c>
      <c r="D4729" s="23">
        <f t="shared" si="222"/>
        <v>3</v>
      </c>
      <c r="E4729" s="2" t="str">
        <f>VLOOKUP(F4729,city!$A$4:$D$352,4,FALSE)</f>
        <v>甘南</v>
      </c>
      <c r="F4729" s="22">
        <f t="shared" si="223"/>
        <v>278</v>
      </c>
      <c r="G4729" s="22">
        <f>IF(VLOOKUP(F4728,city!$A$4:$H$352,8,FALSE)&gt;G4728,G4728+1,1)</f>
        <v>17</v>
      </c>
    </row>
    <row r="4730" spans="1:7" x14ac:dyDescent="0.15">
      <c r="A4730" s="23">
        <f t="shared" si="221"/>
        <v>127901</v>
      </c>
      <c r="B4730" s="24">
        <v>1</v>
      </c>
      <c r="C4730" s="28" t="str">
        <f>"jingdian/"&amp;VLOOKUP(E4730,city!$D$4:$P$352,12,FALSE)&amp;"/"&amp;VLOOKUP(E4730,city!$D$4:$P$352,13,FALSE)&amp;"/"&amp;IF(G4730&lt;11,"jd",IF(G4730&lt;16,"tc","cs"))&amp;"/"&amp;IF(G4730&lt;11,G4730,IF(G4730&lt;16,G4730-10,G4730-15))&amp;".jpg"</f>
        <v>jingdian/qinghai/xining/jd/1.jpg</v>
      </c>
      <c r="D4730" s="23">
        <f t="shared" si="222"/>
        <v>1</v>
      </c>
      <c r="E4730" s="2" t="str">
        <f>VLOOKUP(F4730,city!$A$4:$D$352,4,FALSE)</f>
        <v>西宁</v>
      </c>
      <c r="F4730" s="22">
        <f t="shared" si="223"/>
        <v>279</v>
      </c>
      <c r="G4730" s="22">
        <f>IF(VLOOKUP(F4729,city!$A$4:$H$352,8,FALSE)&gt;G4729,G4729+1,1)</f>
        <v>1</v>
      </c>
    </row>
    <row r="4731" spans="1:7" x14ac:dyDescent="0.15">
      <c r="A4731" s="23">
        <f t="shared" si="221"/>
        <v>127902</v>
      </c>
      <c r="B4731" s="24">
        <v>1</v>
      </c>
      <c r="C4731" s="28" t="str">
        <f>"jingdian/"&amp;VLOOKUP(E4731,city!$D$4:$P$352,12,FALSE)&amp;"/"&amp;VLOOKUP(E4731,city!$D$4:$P$352,13,FALSE)&amp;"/"&amp;IF(G4731&lt;11,"jd",IF(G4731&lt;16,"tc","cs"))&amp;"/"&amp;IF(G4731&lt;11,G4731,IF(G4731&lt;16,G4731-10,G4731-15))&amp;".jpg"</f>
        <v>jingdian/qinghai/xining/jd/2.jpg</v>
      </c>
      <c r="D4731" s="23">
        <f t="shared" si="222"/>
        <v>1</v>
      </c>
      <c r="E4731" s="2" t="str">
        <f>VLOOKUP(F4731,city!$A$4:$D$352,4,FALSE)</f>
        <v>西宁</v>
      </c>
      <c r="F4731" s="22">
        <f t="shared" si="223"/>
        <v>279</v>
      </c>
      <c r="G4731" s="22">
        <f>IF(VLOOKUP(F4730,city!$A$4:$H$352,8,FALSE)&gt;G4730,G4730+1,1)</f>
        <v>2</v>
      </c>
    </row>
    <row r="4732" spans="1:7" x14ac:dyDescent="0.15">
      <c r="A4732" s="23">
        <f t="shared" si="221"/>
        <v>127903</v>
      </c>
      <c r="B4732" s="24">
        <v>1</v>
      </c>
      <c r="C4732" s="28" t="str">
        <f>"jingdian/"&amp;VLOOKUP(E4732,city!$D$4:$P$352,12,FALSE)&amp;"/"&amp;VLOOKUP(E4732,city!$D$4:$P$352,13,FALSE)&amp;"/"&amp;IF(G4732&lt;11,"jd",IF(G4732&lt;16,"tc","cs"))&amp;"/"&amp;IF(G4732&lt;11,G4732,IF(G4732&lt;16,G4732-10,G4732-15))&amp;".jpg"</f>
        <v>jingdian/qinghai/xining/jd/3.jpg</v>
      </c>
      <c r="D4732" s="23">
        <f t="shared" si="222"/>
        <v>1</v>
      </c>
      <c r="E4732" s="2" t="str">
        <f>VLOOKUP(F4732,city!$A$4:$D$352,4,FALSE)</f>
        <v>西宁</v>
      </c>
      <c r="F4732" s="22">
        <f t="shared" si="223"/>
        <v>279</v>
      </c>
      <c r="G4732" s="22">
        <f>IF(VLOOKUP(F4731,city!$A$4:$H$352,8,FALSE)&gt;G4731,G4731+1,1)</f>
        <v>3</v>
      </c>
    </row>
    <row r="4733" spans="1:7" x14ac:dyDescent="0.15">
      <c r="A4733" s="23">
        <f t="shared" si="221"/>
        <v>127904</v>
      </c>
      <c r="B4733" s="24">
        <v>1</v>
      </c>
      <c r="C4733" s="28" t="str">
        <f>"jingdian/"&amp;VLOOKUP(E4733,city!$D$4:$P$352,12,FALSE)&amp;"/"&amp;VLOOKUP(E4733,city!$D$4:$P$352,13,FALSE)&amp;"/"&amp;IF(G4733&lt;11,"jd",IF(G4733&lt;16,"tc","cs"))&amp;"/"&amp;IF(G4733&lt;11,G4733,IF(G4733&lt;16,G4733-10,G4733-15))&amp;".jpg"</f>
        <v>jingdian/qinghai/xining/jd/4.jpg</v>
      </c>
      <c r="D4733" s="23">
        <f t="shared" si="222"/>
        <v>1</v>
      </c>
      <c r="E4733" s="2" t="str">
        <f>VLOOKUP(F4733,city!$A$4:$D$352,4,FALSE)</f>
        <v>西宁</v>
      </c>
      <c r="F4733" s="22">
        <f t="shared" si="223"/>
        <v>279</v>
      </c>
      <c r="G4733" s="22">
        <f>IF(VLOOKUP(F4732,city!$A$4:$H$352,8,FALSE)&gt;G4732,G4732+1,1)</f>
        <v>4</v>
      </c>
    </row>
    <row r="4734" spans="1:7" x14ac:dyDescent="0.15">
      <c r="A4734" s="23">
        <f t="shared" si="221"/>
        <v>127905</v>
      </c>
      <c r="B4734" s="24">
        <v>1</v>
      </c>
      <c r="C4734" s="28" t="str">
        <f>"jingdian/"&amp;VLOOKUP(E4734,city!$D$4:$P$352,12,FALSE)&amp;"/"&amp;VLOOKUP(E4734,city!$D$4:$P$352,13,FALSE)&amp;"/"&amp;IF(G4734&lt;11,"jd",IF(G4734&lt;16,"tc","cs"))&amp;"/"&amp;IF(G4734&lt;11,G4734,IF(G4734&lt;16,G4734-10,G4734-15))&amp;".jpg"</f>
        <v>jingdian/qinghai/xining/jd/5.jpg</v>
      </c>
      <c r="D4734" s="23">
        <f t="shared" si="222"/>
        <v>1</v>
      </c>
      <c r="E4734" s="2" t="str">
        <f>VLOOKUP(F4734,city!$A$4:$D$352,4,FALSE)</f>
        <v>西宁</v>
      </c>
      <c r="F4734" s="22">
        <f t="shared" si="223"/>
        <v>279</v>
      </c>
      <c r="G4734" s="22">
        <f>IF(VLOOKUP(F4733,city!$A$4:$H$352,8,FALSE)&gt;G4733,G4733+1,1)</f>
        <v>5</v>
      </c>
    </row>
    <row r="4735" spans="1:7" x14ac:dyDescent="0.15">
      <c r="A4735" s="23">
        <f t="shared" si="221"/>
        <v>127906</v>
      </c>
      <c r="B4735" s="24">
        <v>1</v>
      </c>
      <c r="C4735" s="28" t="str">
        <f>"jingdian/"&amp;VLOOKUP(E4735,city!$D$4:$P$352,12,FALSE)&amp;"/"&amp;VLOOKUP(E4735,city!$D$4:$P$352,13,FALSE)&amp;"/"&amp;IF(G4735&lt;11,"jd",IF(G4735&lt;16,"tc","cs"))&amp;"/"&amp;IF(G4735&lt;11,G4735,IF(G4735&lt;16,G4735-10,G4735-15))&amp;".jpg"</f>
        <v>jingdian/qinghai/xining/jd/6.jpg</v>
      </c>
      <c r="D4735" s="23">
        <f t="shared" si="222"/>
        <v>1</v>
      </c>
      <c r="E4735" s="2" t="str">
        <f>VLOOKUP(F4735,city!$A$4:$D$352,4,FALSE)</f>
        <v>西宁</v>
      </c>
      <c r="F4735" s="22">
        <f t="shared" si="223"/>
        <v>279</v>
      </c>
      <c r="G4735" s="22">
        <f>IF(VLOOKUP(F4734,city!$A$4:$H$352,8,FALSE)&gt;G4734,G4734+1,1)</f>
        <v>6</v>
      </c>
    </row>
    <row r="4736" spans="1:7" x14ac:dyDescent="0.15">
      <c r="A4736" s="23">
        <f t="shared" si="221"/>
        <v>127907</v>
      </c>
      <c r="B4736" s="24">
        <v>1</v>
      </c>
      <c r="C4736" s="28" t="str">
        <f>"jingdian/"&amp;VLOOKUP(E4736,city!$D$4:$P$352,12,FALSE)&amp;"/"&amp;VLOOKUP(E4736,city!$D$4:$P$352,13,FALSE)&amp;"/"&amp;IF(G4736&lt;11,"jd",IF(G4736&lt;16,"tc","cs"))&amp;"/"&amp;IF(G4736&lt;11,G4736,IF(G4736&lt;16,G4736-10,G4736-15))&amp;".jpg"</f>
        <v>jingdian/qinghai/xining/jd/7.jpg</v>
      </c>
      <c r="D4736" s="23">
        <f t="shared" si="222"/>
        <v>1</v>
      </c>
      <c r="E4736" s="2" t="str">
        <f>VLOOKUP(F4736,city!$A$4:$D$352,4,FALSE)</f>
        <v>西宁</v>
      </c>
      <c r="F4736" s="22">
        <f t="shared" si="223"/>
        <v>279</v>
      </c>
      <c r="G4736" s="22">
        <f>IF(VLOOKUP(F4735,city!$A$4:$H$352,8,FALSE)&gt;G4735,G4735+1,1)</f>
        <v>7</v>
      </c>
    </row>
    <row r="4737" spans="1:7" x14ac:dyDescent="0.15">
      <c r="A4737" s="23">
        <f t="shared" si="221"/>
        <v>127908</v>
      </c>
      <c r="B4737" s="24">
        <v>1</v>
      </c>
      <c r="C4737" s="28" t="str">
        <f>"jingdian/"&amp;VLOOKUP(E4737,city!$D$4:$P$352,12,FALSE)&amp;"/"&amp;VLOOKUP(E4737,city!$D$4:$P$352,13,FALSE)&amp;"/"&amp;IF(G4737&lt;11,"jd",IF(G4737&lt;16,"tc","cs"))&amp;"/"&amp;IF(G4737&lt;11,G4737,IF(G4737&lt;16,G4737-10,G4737-15))&amp;".jpg"</f>
        <v>jingdian/qinghai/xining/jd/8.jpg</v>
      </c>
      <c r="D4737" s="23">
        <f t="shared" si="222"/>
        <v>1</v>
      </c>
      <c r="E4737" s="2" t="str">
        <f>VLOOKUP(F4737,city!$A$4:$D$352,4,FALSE)</f>
        <v>西宁</v>
      </c>
      <c r="F4737" s="22">
        <f t="shared" si="223"/>
        <v>279</v>
      </c>
      <c r="G4737" s="22">
        <f>IF(VLOOKUP(F4736,city!$A$4:$H$352,8,FALSE)&gt;G4736,G4736+1,1)</f>
        <v>8</v>
      </c>
    </row>
    <row r="4738" spans="1:7" x14ac:dyDescent="0.15">
      <c r="A4738" s="23">
        <f t="shared" si="221"/>
        <v>127909</v>
      </c>
      <c r="B4738" s="24">
        <v>1</v>
      </c>
      <c r="C4738" s="28" t="str">
        <f>"jingdian/"&amp;VLOOKUP(E4738,city!$D$4:$P$352,12,FALSE)&amp;"/"&amp;VLOOKUP(E4738,city!$D$4:$P$352,13,FALSE)&amp;"/"&amp;IF(G4738&lt;11,"jd",IF(G4738&lt;16,"tc","cs"))&amp;"/"&amp;IF(G4738&lt;11,G4738,IF(G4738&lt;16,G4738-10,G4738-15))&amp;".jpg"</f>
        <v>jingdian/qinghai/xining/jd/9.jpg</v>
      </c>
      <c r="D4738" s="23">
        <f t="shared" si="222"/>
        <v>1</v>
      </c>
      <c r="E4738" s="2" t="str">
        <f>VLOOKUP(F4738,city!$A$4:$D$352,4,FALSE)</f>
        <v>西宁</v>
      </c>
      <c r="F4738" s="22">
        <f t="shared" si="223"/>
        <v>279</v>
      </c>
      <c r="G4738" s="22">
        <f>IF(VLOOKUP(F4737,city!$A$4:$H$352,8,FALSE)&gt;G4737,G4737+1,1)</f>
        <v>9</v>
      </c>
    </row>
    <row r="4739" spans="1:7" x14ac:dyDescent="0.15">
      <c r="A4739" s="23">
        <f t="shared" si="221"/>
        <v>127910</v>
      </c>
      <c r="B4739" s="24">
        <v>1</v>
      </c>
      <c r="C4739" s="28" t="str">
        <f>"jingdian/"&amp;VLOOKUP(E4739,city!$D$4:$P$352,12,FALSE)&amp;"/"&amp;VLOOKUP(E4739,city!$D$4:$P$352,13,FALSE)&amp;"/"&amp;IF(G4739&lt;11,"jd",IF(G4739&lt;16,"tc","cs"))&amp;"/"&amp;IF(G4739&lt;11,G4739,IF(G4739&lt;16,G4739-10,G4739-15))&amp;".jpg"</f>
        <v>jingdian/qinghai/xining/jd/10.jpg</v>
      </c>
      <c r="D4739" s="23">
        <f t="shared" si="222"/>
        <v>1</v>
      </c>
      <c r="E4739" s="2" t="str">
        <f>VLOOKUP(F4739,city!$A$4:$D$352,4,FALSE)</f>
        <v>西宁</v>
      </c>
      <c r="F4739" s="22">
        <f t="shared" si="223"/>
        <v>279</v>
      </c>
      <c r="G4739" s="22">
        <f>IF(VLOOKUP(F4738,city!$A$4:$H$352,8,FALSE)&gt;G4738,G4738+1,1)</f>
        <v>10</v>
      </c>
    </row>
    <row r="4740" spans="1:7" x14ac:dyDescent="0.15">
      <c r="A4740" s="23">
        <f t="shared" si="221"/>
        <v>127951</v>
      </c>
      <c r="B4740" s="24">
        <v>4</v>
      </c>
      <c r="C4740" s="28" t="str">
        <f>"jingdian/"&amp;VLOOKUP(E4740,city!$D$4:$P$352,12,FALSE)&amp;"/"&amp;VLOOKUP(E4740,city!$D$4:$P$352,13,FALSE)&amp;"/"&amp;IF(G4740&lt;11,"jd",IF(G4740&lt;16,"tc","cs"))&amp;"/"&amp;IF(G4740&lt;11,G4740,IF(G4740&lt;16,G4740-10,G4740-15))&amp;".jpg"</f>
        <v>jingdian/qinghai/xining/tc/1.jpg</v>
      </c>
      <c r="D4740" s="23">
        <f t="shared" si="222"/>
        <v>2</v>
      </c>
      <c r="E4740" s="2" t="str">
        <f>VLOOKUP(F4740,city!$A$4:$D$352,4,FALSE)</f>
        <v>西宁</v>
      </c>
      <c r="F4740" s="22">
        <f t="shared" si="223"/>
        <v>279</v>
      </c>
      <c r="G4740" s="22">
        <f>IF(VLOOKUP(F4739,city!$A$4:$H$352,8,FALSE)&gt;G4739,G4739+1,1)</f>
        <v>11</v>
      </c>
    </row>
    <row r="4741" spans="1:7" x14ac:dyDescent="0.15">
      <c r="A4741" s="23">
        <f t="shared" ref="A4741:A4804" si="224">IF(G4741&lt;11,G4741,IF(G4741&lt;16,G4741+40,G4741+65))+F4741*100+100000</f>
        <v>127952</v>
      </c>
      <c r="B4741" s="24">
        <v>5</v>
      </c>
      <c r="C4741" s="28" t="str">
        <f>"jingdian/"&amp;VLOOKUP(E4741,city!$D$4:$P$352,12,FALSE)&amp;"/"&amp;VLOOKUP(E4741,city!$D$4:$P$352,13,FALSE)&amp;"/"&amp;IF(G4741&lt;11,"jd",IF(G4741&lt;16,"tc","cs"))&amp;"/"&amp;IF(G4741&lt;11,G4741,IF(G4741&lt;16,G4741-10,G4741-15))&amp;".jpg"</f>
        <v>jingdian/qinghai/xining/tc/2.jpg</v>
      </c>
      <c r="D4741" s="23">
        <f t="shared" ref="D4741:D4804" si="225">IF(G4741&lt;11,1,IF(G4741&lt;16,2,3))</f>
        <v>2</v>
      </c>
      <c r="E4741" s="2" t="str">
        <f>VLOOKUP(F4741,city!$A$4:$D$352,4,FALSE)</f>
        <v>西宁</v>
      </c>
      <c r="F4741" s="22">
        <f t="shared" si="223"/>
        <v>279</v>
      </c>
      <c r="G4741" s="22">
        <f>IF(VLOOKUP(F4740,city!$A$4:$H$352,8,FALSE)&gt;G4740,G4740+1,1)</f>
        <v>12</v>
      </c>
    </row>
    <row r="4742" spans="1:7" x14ac:dyDescent="0.15">
      <c r="A4742" s="23">
        <f t="shared" si="224"/>
        <v>127953</v>
      </c>
      <c r="B4742" s="24">
        <v>4</v>
      </c>
      <c r="C4742" s="28" t="str">
        <f>"jingdian/"&amp;VLOOKUP(E4742,city!$D$4:$P$352,12,FALSE)&amp;"/"&amp;VLOOKUP(E4742,city!$D$4:$P$352,13,FALSE)&amp;"/"&amp;IF(G4742&lt;11,"jd",IF(G4742&lt;16,"tc","cs"))&amp;"/"&amp;IF(G4742&lt;11,G4742,IF(G4742&lt;16,G4742-10,G4742-15))&amp;".jpg"</f>
        <v>jingdian/qinghai/xining/tc/3.jpg</v>
      </c>
      <c r="D4742" s="23">
        <f t="shared" si="225"/>
        <v>2</v>
      </c>
      <c r="E4742" s="2" t="str">
        <f>VLOOKUP(F4742,city!$A$4:$D$352,4,FALSE)</f>
        <v>西宁</v>
      </c>
      <c r="F4742" s="22">
        <f t="shared" si="223"/>
        <v>279</v>
      </c>
      <c r="G4742" s="22">
        <f>IF(VLOOKUP(F4741,city!$A$4:$H$352,8,FALSE)&gt;G4741,G4741+1,1)</f>
        <v>13</v>
      </c>
    </row>
    <row r="4743" spans="1:7" x14ac:dyDescent="0.15">
      <c r="A4743" s="23">
        <f t="shared" si="224"/>
        <v>127954</v>
      </c>
      <c r="B4743" s="24">
        <v>4</v>
      </c>
      <c r="C4743" s="28" t="str">
        <f>"jingdian/"&amp;VLOOKUP(E4743,city!$D$4:$P$352,12,FALSE)&amp;"/"&amp;VLOOKUP(E4743,city!$D$4:$P$352,13,FALSE)&amp;"/"&amp;IF(G4743&lt;11,"jd",IF(G4743&lt;16,"tc","cs"))&amp;"/"&amp;IF(G4743&lt;11,G4743,IF(G4743&lt;16,G4743-10,G4743-15))&amp;".jpg"</f>
        <v>jingdian/qinghai/xining/tc/4.jpg</v>
      </c>
      <c r="D4743" s="23">
        <f t="shared" si="225"/>
        <v>2</v>
      </c>
      <c r="E4743" s="2" t="str">
        <f>VLOOKUP(F4743,city!$A$4:$D$352,4,FALSE)</f>
        <v>西宁</v>
      </c>
      <c r="F4743" s="22">
        <f t="shared" si="223"/>
        <v>279</v>
      </c>
      <c r="G4743" s="22">
        <f>IF(VLOOKUP(F4742,city!$A$4:$H$352,8,FALSE)&gt;G4742,G4742+1,1)</f>
        <v>14</v>
      </c>
    </row>
    <row r="4744" spans="1:7" x14ac:dyDescent="0.15">
      <c r="A4744" s="23">
        <f t="shared" si="224"/>
        <v>127955</v>
      </c>
      <c r="B4744" s="24">
        <v>2</v>
      </c>
      <c r="C4744" s="28" t="str">
        <f>"jingdian/"&amp;VLOOKUP(E4744,city!$D$4:$P$352,12,FALSE)&amp;"/"&amp;VLOOKUP(E4744,city!$D$4:$P$352,13,FALSE)&amp;"/"&amp;IF(G4744&lt;11,"jd",IF(G4744&lt;16,"tc","cs"))&amp;"/"&amp;IF(G4744&lt;11,G4744,IF(G4744&lt;16,G4744-10,G4744-15))&amp;".jpg"</f>
        <v>jingdian/qinghai/xining/tc/5.jpg</v>
      </c>
      <c r="D4744" s="23">
        <f t="shared" si="225"/>
        <v>2</v>
      </c>
      <c r="E4744" s="2" t="str">
        <f>VLOOKUP(F4744,city!$A$4:$D$352,4,FALSE)</f>
        <v>西宁</v>
      </c>
      <c r="F4744" s="22">
        <f t="shared" si="223"/>
        <v>279</v>
      </c>
      <c r="G4744" s="22">
        <f>IF(VLOOKUP(F4743,city!$A$4:$H$352,8,FALSE)&gt;G4743,G4743+1,1)</f>
        <v>15</v>
      </c>
    </row>
    <row r="4745" spans="1:7" x14ac:dyDescent="0.15">
      <c r="A4745" s="23">
        <f t="shared" si="224"/>
        <v>127981</v>
      </c>
      <c r="B4745" s="24">
        <v>3</v>
      </c>
      <c r="C4745" s="28" t="str">
        <f>"jingdian/"&amp;VLOOKUP(E4745,city!$D$4:$P$352,12,FALSE)&amp;"/"&amp;VLOOKUP(E4745,city!$D$4:$P$352,13,FALSE)&amp;"/"&amp;IF(G4745&lt;11,"jd",IF(G4745&lt;16,"tc","cs"))&amp;"/"&amp;IF(G4745&lt;11,G4745,IF(G4745&lt;16,G4745-10,G4745-15))&amp;".jpg"</f>
        <v>jingdian/qinghai/xining/cs/1.jpg</v>
      </c>
      <c r="D4745" s="23">
        <f t="shared" si="225"/>
        <v>3</v>
      </c>
      <c r="E4745" s="2" t="str">
        <f>VLOOKUP(F4745,city!$A$4:$D$352,4,FALSE)</f>
        <v>西宁</v>
      </c>
      <c r="F4745" s="22">
        <f t="shared" si="223"/>
        <v>279</v>
      </c>
      <c r="G4745" s="22">
        <f>IF(VLOOKUP(F4744,city!$A$4:$H$352,8,FALSE)&gt;G4744,G4744+1,1)</f>
        <v>16</v>
      </c>
    </row>
    <row r="4746" spans="1:7" x14ac:dyDescent="0.15">
      <c r="A4746" s="23">
        <f t="shared" si="224"/>
        <v>127982</v>
      </c>
      <c r="B4746" s="24">
        <v>4</v>
      </c>
      <c r="C4746" s="28" t="str">
        <f>"jingdian/"&amp;VLOOKUP(E4746,city!$D$4:$P$352,12,FALSE)&amp;"/"&amp;VLOOKUP(E4746,city!$D$4:$P$352,13,FALSE)&amp;"/"&amp;IF(G4746&lt;11,"jd",IF(G4746&lt;16,"tc","cs"))&amp;"/"&amp;IF(G4746&lt;11,G4746,IF(G4746&lt;16,G4746-10,G4746-15))&amp;".jpg"</f>
        <v>jingdian/qinghai/xining/cs/2.jpg</v>
      </c>
      <c r="D4746" s="23">
        <f t="shared" si="225"/>
        <v>3</v>
      </c>
      <c r="E4746" s="2" t="str">
        <f>VLOOKUP(F4746,city!$A$4:$D$352,4,FALSE)</f>
        <v>西宁</v>
      </c>
      <c r="F4746" s="22">
        <f t="shared" si="223"/>
        <v>279</v>
      </c>
      <c r="G4746" s="22">
        <f>IF(VLOOKUP(F4745,city!$A$4:$H$352,8,FALSE)&gt;G4745,G4745+1,1)</f>
        <v>17</v>
      </c>
    </row>
    <row r="4747" spans="1:7" x14ac:dyDescent="0.15">
      <c r="A4747" s="23">
        <f t="shared" si="224"/>
        <v>128001</v>
      </c>
      <c r="B4747" s="24">
        <v>1</v>
      </c>
      <c r="C4747" s="28" t="str">
        <f>"jingdian/"&amp;VLOOKUP(E4747,city!$D$4:$P$352,12,FALSE)&amp;"/"&amp;VLOOKUP(E4747,city!$D$4:$P$352,13,FALSE)&amp;"/"&amp;IF(G4747&lt;11,"jd",IF(G4747&lt;16,"tc","cs"))&amp;"/"&amp;IF(G4747&lt;11,G4747,IF(G4747&lt;16,G4747-10,G4747-15))&amp;".jpg"</f>
        <v>jingdian/qinghai/haidong/jd/1.jpg</v>
      </c>
      <c r="D4747" s="23">
        <f t="shared" si="225"/>
        <v>1</v>
      </c>
      <c r="E4747" s="2" t="str">
        <f>VLOOKUP(F4747,city!$A$4:$D$352,4,FALSE)</f>
        <v>海东</v>
      </c>
      <c r="F4747" s="22">
        <f t="shared" si="223"/>
        <v>280</v>
      </c>
      <c r="G4747" s="22">
        <f>IF(VLOOKUP(F4746,city!$A$4:$H$352,8,FALSE)&gt;G4746,G4746+1,1)</f>
        <v>1</v>
      </c>
    </row>
    <row r="4748" spans="1:7" x14ac:dyDescent="0.15">
      <c r="A4748" s="23">
        <f t="shared" si="224"/>
        <v>128002</v>
      </c>
      <c r="B4748" s="24">
        <v>1</v>
      </c>
      <c r="C4748" s="28" t="str">
        <f>"jingdian/"&amp;VLOOKUP(E4748,city!$D$4:$P$352,12,FALSE)&amp;"/"&amp;VLOOKUP(E4748,city!$D$4:$P$352,13,FALSE)&amp;"/"&amp;IF(G4748&lt;11,"jd",IF(G4748&lt;16,"tc","cs"))&amp;"/"&amp;IF(G4748&lt;11,G4748,IF(G4748&lt;16,G4748-10,G4748-15))&amp;".jpg"</f>
        <v>jingdian/qinghai/haidong/jd/2.jpg</v>
      </c>
      <c r="D4748" s="23">
        <f t="shared" si="225"/>
        <v>1</v>
      </c>
      <c r="E4748" s="2" t="str">
        <f>VLOOKUP(F4748,city!$A$4:$D$352,4,FALSE)</f>
        <v>海东</v>
      </c>
      <c r="F4748" s="22">
        <f t="shared" si="223"/>
        <v>280</v>
      </c>
      <c r="G4748" s="22">
        <f>IF(VLOOKUP(F4747,city!$A$4:$H$352,8,FALSE)&gt;G4747,G4747+1,1)</f>
        <v>2</v>
      </c>
    </row>
    <row r="4749" spans="1:7" x14ac:dyDescent="0.15">
      <c r="A4749" s="23">
        <f t="shared" si="224"/>
        <v>128003</v>
      </c>
      <c r="B4749" s="24">
        <v>1</v>
      </c>
      <c r="C4749" s="28" t="str">
        <f>"jingdian/"&amp;VLOOKUP(E4749,city!$D$4:$P$352,12,FALSE)&amp;"/"&amp;VLOOKUP(E4749,city!$D$4:$P$352,13,FALSE)&amp;"/"&amp;IF(G4749&lt;11,"jd",IF(G4749&lt;16,"tc","cs"))&amp;"/"&amp;IF(G4749&lt;11,G4749,IF(G4749&lt;16,G4749-10,G4749-15))&amp;".jpg"</f>
        <v>jingdian/qinghai/haidong/jd/3.jpg</v>
      </c>
      <c r="D4749" s="23">
        <f t="shared" si="225"/>
        <v>1</v>
      </c>
      <c r="E4749" s="2" t="str">
        <f>VLOOKUP(F4749,city!$A$4:$D$352,4,FALSE)</f>
        <v>海东</v>
      </c>
      <c r="F4749" s="22">
        <f t="shared" si="223"/>
        <v>280</v>
      </c>
      <c r="G4749" s="22">
        <f>IF(VLOOKUP(F4748,city!$A$4:$H$352,8,FALSE)&gt;G4748,G4748+1,1)</f>
        <v>3</v>
      </c>
    </row>
    <row r="4750" spans="1:7" x14ac:dyDescent="0.15">
      <c r="A4750" s="23">
        <f t="shared" si="224"/>
        <v>128004</v>
      </c>
      <c r="B4750" s="24">
        <v>1</v>
      </c>
      <c r="C4750" s="28" t="str">
        <f>"jingdian/"&amp;VLOOKUP(E4750,city!$D$4:$P$352,12,FALSE)&amp;"/"&amp;VLOOKUP(E4750,city!$D$4:$P$352,13,FALSE)&amp;"/"&amp;IF(G4750&lt;11,"jd",IF(G4750&lt;16,"tc","cs"))&amp;"/"&amp;IF(G4750&lt;11,G4750,IF(G4750&lt;16,G4750-10,G4750-15))&amp;".jpg"</f>
        <v>jingdian/qinghai/haidong/jd/4.jpg</v>
      </c>
      <c r="D4750" s="23">
        <f t="shared" si="225"/>
        <v>1</v>
      </c>
      <c r="E4750" s="2" t="str">
        <f>VLOOKUP(F4750,city!$A$4:$D$352,4,FALSE)</f>
        <v>海东</v>
      </c>
      <c r="F4750" s="22">
        <f t="shared" si="223"/>
        <v>280</v>
      </c>
      <c r="G4750" s="22">
        <f>IF(VLOOKUP(F4749,city!$A$4:$H$352,8,FALSE)&gt;G4749,G4749+1,1)</f>
        <v>4</v>
      </c>
    </row>
    <row r="4751" spans="1:7" x14ac:dyDescent="0.15">
      <c r="A4751" s="23">
        <f t="shared" si="224"/>
        <v>128005</v>
      </c>
      <c r="B4751" s="24">
        <v>1</v>
      </c>
      <c r="C4751" s="28" t="str">
        <f>"jingdian/"&amp;VLOOKUP(E4751,city!$D$4:$P$352,12,FALSE)&amp;"/"&amp;VLOOKUP(E4751,city!$D$4:$P$352,13,FALSE)&amp;"/"&amp;IF(G4751&lt;11,"jd",IF(G4751&lt;16,"tc","cs"))&amp;"/"&amp;IF(G4751&lt;11,G4751,IF(G4751&lt;16,G4751-10,G4751-15))&amp;".jpg"</f>
        <v>jingdian/qinghai/haidong/jd/5.jpg</v>
      </c>
      <c r="D4751" s="23">
        <f t="shared" si="225"/>
        <v>1</v>
      </c>
      <c r="E4751" s="2" t="str">
        <f>VLOOKUP(F4751,city!$A$4:$D$352,4,FALSE)</f>
        <v>海东</v>
      </c>
      <c r="F4751" s="22">
        <f t="shared" si="223"/>
        <v>280</v>
      </c>
      <c r="G4751" s="22">
        <f>IF(VLOOKUP(F4750,city!$A$4:$H$352,8,FALSE)&gt;G4750,G4750+1,1)</f>
        <v>5</v>
      </c>
    </row>
    <row r="4752" spans="1:7" x14ac:dyDescent="0.15">
      <c r="A4752" s="23">
        <f t="shared" si="224"/>
        <v>128006</v>
      </c>
      <c r="B4752" s="24">
        <v>1</v>
      </c>
      <c r="C4752" s="28" t="str">
        <f>"jingdian/"&amp;VLOOKUP(E4752,city!$D$4:$P$352,12,FALSE)&amp;"/"&amp;VLOOKUP(E4752,city!$D$4:$P$352,13,FALSE)&amp;"/"&amp;IF(G4752&lt;11,"jd",IF(G4752&lt;16,"tc","cs"))&amp;"/"&amp;IF(G4752&lt;11,G4752,IF(G4752&lt;16,G4752-10,G4752-15))&amp;".jpg"</f>
        <v>jingdian/qinghai/haidong/jd/6.jpg</v>
      </c>
      <c r="D4752" s="23">
        <f t="shared" si="225"/>
        <v>1</v>
      </c>
      <c r="E4752" s="2" t="str">
        <f>VLOOKUP(F4752,city!$A$4:$D$352,4,FALSE)</f>
        <v>海东</v>
      </c>
      <c r="F4752" s="22">
        <f t="shared" si="223"/>
        <v>280</v>
      </c>
      <c r="G4752" s="22">
        <f>IF(VLOOKUP(F4751,city!$A$4:$H$352,8,FALSE)&gt;G4751,G4751+1,1)</f>
        <v>6</v>
      </c>
    </row>
    <row r="4753" spans="1:7" x14ac:dyDescent="0.15">
      <c r="A4753" s="23">
        <f t="shared" si="224"/>
        <v>128007</v>
      </c>
      <c r="B4753" s="24">
        <v>1</v>
      </c>
      <c r="C4753" s="28" t="str">
        <f>"jingdian/"&amp;VLOOKUP(E4753,city!$D$4:$P$352,12,FALSE)&amp;"/"&amp;VLOOKUP(E4753,city!$D$4:$P$352,13,FALSE)&amp;"/"&amp;IF(G4753&lt;11,"jd",IF(G4753&lt;16,"tc","cs"))&amp;"/"&amp;IF(G4753&lt;11,G4753,IF(G4753&lt;16,G4753-10,G4753-15))&amp;".jpg"</f>
        <v>jingdian/qinghai/haidong/jd/7.jpg</v>
      </c>
      <c r="D4753" s="23">
        <f t="shared" si="225"/>
        <v>1</v>
      </c>
      <c r="E4753" s="2" t="str">
        <f>VLOOKUP(F4753,city!$A$4:$D$352,4,FALSE)</f>
        <v>海东</v>
      </c>
      <c r="F4753" s="22">
        <f t="shared" si="223"/>
        <v>280</v>
      </c>
      <c r="G4753" s="22">
        <f>IF(VLOOKUP(F4752,city!$A$4:$H$352,8,FALSE)&gt;G4752,G4752+1,1)</f>
        <v>7</v>
      </c>
    </row>
    <row r="4754" spans="1:7" x14ac:dyDescent="0.15">
      <c r="A4754" s="23">
        <f t="shared" si="224"/>
        <v>128008</v>
      </c>
      <c r="B4754" s="24">
        <v>1</v>
      </c>
      <c r="C4754" s="28" t="str">
        <f>"jingdian/"&amp;VLOOKUP(E4754,city!$D$4:$P$352,12,FALSE)&amp;"/"&amp;VLOOKUP(E4754,city!$D$4:$P$352,13,FALSE)&amp;"/"&amp;IF(G4754&lt;11,"jd",IF(G4754&lt;16,"tc","cs"))&amp;"/"&amp;IF(G4754&lt;11,G4754,IF(G4754&lt;16,G4754-10,G4754-15))&amp;".jpg"</f>
        <v>jingdian/qinghai/haidong/jd/8.jpg</v>
      </c>
      <c r="D4754" s="23">
        <f t="shared" si="225"/>
        <v>1</v>
      </c>
      <c r="E4754" s="2" t="str">
        <f>VLOOKUP(F4754,city!$A$4:$D$352,4,FALSE)</f>
        <v>海东</v>
      </c>
      <c r="F4754" s="22">
        <f t="shared" si="223"/>
        <v>280</v>
      </c>
      <c r="G4754" s="22">
        <f>IF(VLOOKUP(F4753,city!$A$4:$H$352,8,FALSE)&gt;G4753,G4753+1,1)</f>
        <v>8</v>
      </c>
    </row>
    <row r="4755" spans="1:7" x14ac:dyDescent="0.15">
      <c r="A4755" s="23">
        <f t="shared" si="224"/>
        <v>128009</v>
      </c>
      <c r="B4755" s="24">
        <v>1</v>
      </c>
      <c r="C4755" s="28" t="str">
        <f>"jingdian/"&amp;VLOOKUP(E4755,city!$D$4:$P$352,12,FALSE)&amp;"/"&amp;VLOOKUP(E4755,city!$D$4:$P$352,13,FALSE)&amp;"/"&amp;IF(G4755&lt;11,"jd",IF(G4755&lt;16,"tc","cs"))&amp;"/"&amp;IF(G4755&lt;11,G4755,IF(G4755&lt;16,G4755-10,G4755-15))&amp;".jpg"</f>
        <v>jingdian/qinghai/haidong/jd/9.jpg</v>
      </c>
      <c r="D4755" s="23">
        <f t="shared" si="225"/>
        <v>1</v>
      </c>
      <c r="E4755" s="2" t="str">
        <f>VLOOKUP(F4755,city!$A$4:$D$352,4,FALSE)</f>
        <v>海东</v>
      </c>
      <c r="F4755" s="22">
        <f t="shared" si="223"/>
        <v>280</v>
      </c>
      <c r="G4755" s="22">
        <f>IF(VLOOKUP(F4754,city!$A$4:$H$352,8,FALSE)&gt;G4754,G4754+1,1)</f>
        <v>9</v>
      </c>
    </row>
    <row r="4756" spans="1:7" x14ac:dyDescent="0.15">
      <c r="A4756" s="23">
        <f t="shared" si="224"/>
        <v>128010</v>
      </c>
      <c r="B4756" s="24">
        <v>1</v>
      </c>
      <c r="C4756" s="28" t="str">
        <f>"jingdian/"&amp;VLOOKUP(E4756,city!$D$4:$P$352,12,FALSE)&amp;"/"&amp;VLOOKUP(E4756,city!$D$4:$P$352,13,FALSE)&amp;"/"&amp;IF(G4756&lt;11,"jd",IF(G4756&lt;16,"tc","cs"))&amp;"/"&amp;IF(G4756&lt;11,G4756,IF(G4756&lt;16,G4756-10,G4756-15))&amp;".jpg"</f>
        <v>jingdian/qinghai/haidong/jd/10.jpg</v>
      </c>
      <c r="D4756" s="23">
        <f t="shared" si="225"/>
        <v>1</v>
      </c>
      <c r="E4756" s="2" t="str">
        <f>VLOOKUP(F4756,city!$A$4:$D$352,4,FALSE)</f>
        <v>海东</v>
      </c>
      <c r="F4756" s="22">
        <f t="shared" si="223"/>
        <v>280</v>
      </c>
      <c r="G4756" s="22">
        <f>IF(VLOOKUP(F4755,city!$A$4:$H$352,8,FALSE)&gt;G4755,G4755+1,1)</f>
        <v>10</v>
      </c>
    </row>
    <row r="4757" spans="1:7" x14ac:dyDescent="0.15">
      <c r="A4757" s="23">
        <f t="shared" si="224"/>
        <v>128051</v>
      </c>
      <c r="B4757" s="24">
        <v>5</v>
      </c>
      <c r="C4757" s="28" t="str">
        <f>"jingdian/"&amp;VLOOKUP(E4757,city!$D$4:$P$352,12,FALSE)&amp;"/"&amp;VLOOKUP(E4757,city!$D$4:$P$352,13,FALSE)&amp;"/"&amp;IF(G4757&lt;11,"jd",IF(G4757&lt;16,"tc","cs"))&amp;"/"&amp;IF(G4757&lt;11,G4757,IF(G4757&lt;16,G4757-10,G4757-15))&amp;".jpg"</f>
        <v>jingdian/qinghai/haidong/tc/1.jpg</v>
      </c>
      <c r="D4757" s="23">
        <f t="shared" si="225"/>
        <v>2</v>
      </c>
      <c r="E4757" s="2" t="str">
        <f>VLOOKUP(F4757,city!$A$4:$D$352,4,FALSE)</f>
        <v>海东</v>
      </c>
      <c r="F4757" s="22">
        <f t="shared" si="223"/>
        <v>280</v>
      </c>
      <c r="G4757" s="22">
        <f>IF(VLOOKUP(F4756,city!$A$4:$H$352,8,FALSE)&gt;G4756,G4756+1,1)</f>
        <v>11</v>
      </c>
    </row>
    <row r="4758" spans="1:7" x14ac:dyDescent="0.15">
      <c r="A4758" s="23">
        <f t="shared" si="224"/>
        <v>128052</v>
      </c>
      <c r="B4758" s="24">
        <v>3</v>
      </c>
      <c r="C4758" s="28" t="str">
        <f>"jingdian/"&amp;VLOOKUP(E4758,city!$D$4:$P$352,12,FALSE)&amp;"/"&amp;VLOOKUP(E4758,city!$D$4:$P$352,13,FALSE)&amp;"/"&amp;IF(G4758&lt;11,"jd",IF(G4758&lt;16,"tc","cs"))&amp;"/"&amp;IF(G4758&lt;11,G4758,IF(G4758&lt;16,G4758-10,G4758-15))&amp;".jpg"</f>
        <v>jingdian/qinghai/haidong/tc/2.jpg</v>
      </c>
      <c r="D4758" s="23">
        <f t="shared" si="225"/>
        <v>2</v>
      </c>
      <c r="E4758" s="2" t="str">
        <f>VLOOKUP(F4758,city!$A$4:$D$352,4,FALSE)</f>
        <v>海东</v>
      </c>
      <c r="F4758" s="22">
        <f t="shared" si="223"/>
        <v>280</v>
      </c>
      <c r="G4758" s="22">
        <f>IF(VLOOKUP(F4757,city!$A$4:$H$352,8,FALSE)&gt;G4757,G4757+1,1)</f>
        <v>12</v>
      </c>
    </row>
    <row r="4759" spans="1:7" x14ac:dyDescent="0.15">
      <c r="A4759" s="23">
        <f t="shared" si="224"/>
        <v>128053</v>
      </c>
      <c r="B4759" s="24">
        <v>4</v>
      </c>
      <c r="C4759" s="28" t="str">
        <f>"jingdian/"&amp;VLOOKUP(E4759,city!$D$4:$P$352,12,FALSE)&amp;"/"&amp;VLOOKUP(E4759,city!$D$4:$P$352,13,FALSE)&amp;"/"&amp;IF(G4759&lt;11,"jd",IF(G4759&lt;16,"tc","cs"))&amp;"/"&amp;IF(G4759&lt;11,G4759,IF(G4759&lt;16,G4759-10,G4759-15))&amp;".jpg"</f>
        <v>jingdian/qinghai/haidong/tc/3.jpg</v>
      </c>
      <c r="D4759" s="23">
        <f t="shared" si="225"/>
        <v>2</v>
      </c>
      <c r="E4759" s="2" t="str">
        <f>VLOOKUP(F4759,city!$A$4:$D$352,4,FALSE)</f>
        <v>海东</v>
      </c>
      <c r="F4759" s="22">
        <f t="shared" si="223"/>
        <v>280</v>
      </c>
      <c r="G4759" s="22">
        <f>IF(VLOOKUP(F4758,city!$A$4:$H$352,8,FALSE)&gt;G4758,G4758+1,1)</f>
        <v>13</v>
      </c>
    </row>
    <row r="4760" spans="1:7" x14ac:dyDescent="0.15">
      <c r="A4760" s="23">
        <f t="shared" si="224"/>
        <v>128054</v>
      </c>
      <c r="B4760" s="24">
        <v>2</v>
      </c>
      <c r="C4760" s="28" t="str">
        <f>"jingdian/"&amp;VLOOKUP(E4760,city!$D$4:$P$352,12,FALSE)&amp;"/"&amp;VLOOKUP(E4760,city!$D$4:$P$352,13,FALSE)&amp;"/"&amp;IF(G4760&lt;11,"jd",IF(G4760&lt;16,"tc","cs"))&amp;"/"&amp;IF(G4760&lt;11,G4760,IF(G4760&lt;16,G4760-10,G4760-15))&amp;".jpg"</f>
        <v>jingdian/qinghai/haidong/tc/4.jpg</v>
      </c>
      <c r="D4760" s="23">
        <f t="shared" si="225"/>
        <v>2</v>
      </c>
      <c r="E4760" s="2" t="str">
        <f>VLOOKUP(F4760,city!$A$4:$D$352,4,FALSE)</f>
        <v>海东</v>
      </c>
      <c r="F4760" s="22">
        <f t="shared" si="223"/>
        <v>280</v>
      </c>
      <c r="G4760" s="22">
        <f>IF(VLOOKUP(F4759,city!$A$4:$H$352,8,FALSE)&gt;G4759,G4759+1,1)</f>
        <v>14</v>
      </c>
    </row>
    <row r="4761" spans="1:7" x14ac:dyDescent="0.15">
      <c r="A4761" s="23">
        <f t="shared" si="224"/>
        <v>128055</v>
      </c>
      <c r="B4761" s="24">
        <v>3</v>
      </c>
      <c r="C4761" s="28" t="str">
        <f>"jingdian/"&amp;VLOOKUP(E4761,city!$D$4:$P$352,12,FALSE)&amp;"/"&amp;VLOOKUP(E4761,city!$D$4:$P$352,13,FALSE)&amp;"/"&amp;IF(G4761&lt;11,"jd",IF(G4761&lt;16,"tc","cs"))&amp;"/"&amp;IF(G4761&lt;11,G4761,IF(G4761&lt;16,G4761-10,G4761-15))&amp;".jpg"</f>
        <v>jingdian/qinghai/haidong/tc/5.jpg</v>
      </c>
      <c r="D4761" s="23">
        <f t="shared" si="225"/>
        <v>2</v>
      </c>
      <c r="E4761" s="2" t="str">
        <f>VLOOKUP(F4761,city!$A$4:$D$352,4,FALSE)</f>
        <v>海东</v>
      </c>
      <c r="F4761" s="22">
        <f t="shared" si="223"/>
        <v>280</v>
      </c>
      <c r="G4761" s="22">
        <f>IF(VLOOKUP(F4760,city!$A$4:$H$352,8,FALSE)&gt;G4760,G4760+1,1)</f>
        <v>15</v>
      </c>
    </row>
    <row r="4762" spans="1:7" x14ac:dyDescent="0.15">
      <c r="A4762" s="23">
        <f t="shared" si="224"/>
        <v>128081</v>
      </c>
      <c r="B4762" s="24">
        <v>3</v>
      </c>
      <c r="C4762" s="28" t="str">
        <f>"jingdian/"&amp;VLOOKUP(E4762,city!$D$4:$P$352,12,FALSE)&amp;"/"&amp;VLOOKUP(E4762,city!$D$4:$P$352,13,FALSE)&amp;"/"&amp;IF(G4762&lt;11,"jd",IF(G4762&lt;16,"tc","cs"))&amp;"/"&amp;IF(G4762&lt;11,G4762,IF(G4762&lt;16,G4762-10,G4762-15))&amp;".jpg"</f>
        <v>jingdian/qinghai/haidong/cs/1.jpg</v>
      </c>
      <c r="D4762" s="23">
        <f t="shared" si="225"/>
        <v>3</v>
      </c>
      <c r="E4762" s="2" t="str">
        <f>VLOOKUP(F4762,city!$A$4:$D$352,4,FALSE)</f>
        <v>海东</v>
      </c>
      <c r="F4762" s="22">
        <f t="shared" si="223"/>
        <v>280</v>
      </c>
      <c r="G4762" s="22">
        <f>IF(VLOOKUP(F4761,city!$A$4:$H$352,8,FALSE)&gt;G4761,G4761+1,1)</f>
        <v>16</v>
      </c>
    </row>
    <row r="4763" spans="1:7" x14ac:dyDescent="0.15">
      <c r="A4763" s="23">
        <f t="shared" si="224"/>
        <v>128082</v>
      </c>
      <c r="B4763" s="24">
        <v>4</v>
      </c>
      <c r="C4763" s="28" t="str">
        <f>"jingdian/"&amp;VLOOKUP(E4763,city!$D$4:$P$352,12,FALSE)&amp;"/"&amp;VLOOKUP(E4763,city!$D$4:$P$352,13,FALSE)&amp;"/"&amp;IF(G4763&lt;11,"jd",IF(G4763&lt;16,"tc","cs"))&amp;"/"&amp;IF(G4763&lt;11,G4763,IF(G4763&lt;16,G4763-10,G4763-15))&amp;".jpg"</f>
        <v>jingdian/qinghai/haidong/cs/2.jpg</v>
      </c>
      <c r="D4763" s="23">
        <f t="shared" si="225"/>
        <v>3</v>
      </c>
      <c r="E4763" s="2" t="str">
        <f>VLOOKUP(F4763,city!$A$4:$D$352,4,FALSE)</f>
        <v>海东</v>
      </c>
      <c r="F4763" s="22">
        <f t="shared" si="223"/>
        <v>280</v>
      </c>
      <c r="G4763" s="22">
        <f>IF(VLOOKUP(F4762,city!$A$4:$H$352,8,FALSE)&gt;G4762,G4762+1,1)</f>
        <v>17</v>
      </c>
    </row>
    <row r="4764" spans="1:7" x14ac:dyDescent="0.15">
      <c r="A4764" s="23">
        <f t="shared" si="224"/>
        <v>128101</v>
      </c>
      <c r="B4764" s="24">
        <v>1</v>
      </c>
      <c r="C4764" s="28" t="str">
        <f>"jingdian/"&amp;VLOOKUP(E4764,city!$D$4:$P$352,12,FALSE)&amp;"/"&amp;VLOOKUP(E4764,city!$D$4:$P$352,13,FALSE)&amp;"/"&amp;IF(G4764&lt;11,"jd",IF(G4764&lt;16,"tc","cs"))&amp;"/"&amp;IF(G4764&lt;11,G4764,IF(G4764&lt;16,G4764-10,G4764-15))&amp;".jpg"</f>
        <v>jingdian/qinghai/hainan/jd/1.jpg</v>
      </c>
      <c r="D4764" s="23">
        <f t="shared" si="225"/>
        <v>1</v>
      </c>
      <c r="E4764" s="2" t="str">
        <f>VLOOKUP(F4764,city!$A$4:$D$352,4,FALSE)</f>
        <v>海南</v>
      </c>
      <c r="F4764" s="22">
        <f t="shared" si="223"/>
        <v>281</v>
      </c>
      <c r="G4764" s="22">
        <f>IF(VLOOKUP(F4763,city!$A$4:$H$352,8,FALSE)&gt;G4763,G4763+1,1)</f>
        <v>1</v>
      </c>
    </row>
    <row r="4765" spans="1:7" x14ac:dyDescent="0.15">
      <c r="A4765" s="23">
        <f t="shared" si="224"/>
        <v>128102</v>
      </c>
      <c r="B4765" s="24">
        <v>1</v>
      </c>
      <c r="C4765" s="28" t="str">
        <f>"jingdian/"&amp;VLOOKUP(E4765,city!$D$4:$P$352,12,FALSE)&amp;"/"&amp;VLOOKUP(E4765,city!$D$4:$P$352,13,FALSE)&amp;"/"&amp;IF(G4765&lt;11,"jd",IF(G4765&lt;16,"tc","cs"))&amp;"/"&amp;IF(G4765&lt;11,G4765,IF(G4765&lt;16,G4765-10,G4765-15))&amp;".jpg"</f>
        <v>jingdian/qinghai/hainan/jd/2.jpg</v>
      </c>
      <c r="D4765" s="23">
        <f t="shared" si="225"/>
        <v>1</v>
      </c>
      <c r="E4765" s="2" t="str">
        <f>VLOOKUP(F4765,city!$A$4:$D$352,4,FALSE)</f>
        <v>海南</v>
      </c>
      <c r="F4765" s="22">
        <f t="shared" si="223"/>
        <v>281</v>
      </c>
      <c r="G4765" s="22">
        <f>IF(VLOOKUP(F4764,city!$A$4:$H$352,8,FALSE)&gt;G4764,G4764+1,1)</f>
        <v>2</v>
      </c>
    </row>
    <row r="4766" spans="1:7" x14ac:dyDescent="0.15">
      <c r="A4766" s="23">
        <f t="shared" si="224"/>
        <v>128103</v>
      </c>
      <c r="B4766" s="24">
        <v>1</v>
      </c>
      <c r="C4766" s="28" t="str">
        <f>"jingdian/"&amp;VLOOKUP(E4766,city!$D$4:$P$352,12,FALSE)&amp;"/"&amp;VLOOKUP(E4766,city!$D$4:$P$352,13,FALSE)&amp;"/"&amp;IF(G4766&lt;11,"jd",IF(G4766&lt;16,"tc","cs"))&amp;"/"&amp;IF(G4766&lt;11,G4766,IF(G4766&lt;16,G4766-10,G4766-15))&amp;".jpg"</f>
        <v>jingdian/qinghai/hainan/jd/3.jpg</v>
      </c>
      <c r="D4766" s="23">
        <f t="shared" si="225"/>
        <v>1</v>
      </c>
      <c r="E4766" s="2" t="str">
        <f>VLOOKUP(F4766,city!$A$4:$D$352,4,FALSE)</f>
        <v>海南</v>
      </c>
      <c r="F4766" s="22">
        <f t="shared" si="223"/>
        <v>281</v>
      </c>
      <c r="G4766" s="22">
        <f>IF(VLOOKUP(F4765,city!$A$4:$H$352,8,FALSE)&gt;G4765,G4765+1,1)</f>
        <v>3</v>
      </c>
    </row>
    <row r="4767" spans="1:7" x14ac:dyDescent="0.15">
      <c r="A4767" s="23">
        <f t="shared" si="224"/>
        <v>128104</v>
      </c>
      <c r="B4767" s="24">
        <v>1</v>
      </c>
      <c r="C4767" s="28" t="str">
        <f>"jingdian/"&amp;VLOOKUP(E4767,city!$D$4:$P$352,12,FALSE)&amp;"/"&amp;VLOOKUP(E4767,city!$D$4:$P$352,13,FALSE)&amp;"/"&amp;IF(G4767&lt;11,"jd",IF(G4767&lt;16,"tc","cs"))&amp;"/"&amp;IF(G4767&lt;11,G4767,IF(G4767&lt;16,G4767-10,G4767-15))&amp;".jpg"</f>
        <v>jingdian/qinghai/hainan/jd/4.jpg</v>
      </c>
      <c r="D4767" s="23">
        <f t="shared" si="225"/>
        <v>1</v>
      </c>
      <c r="E4767" s="2" t="str">
        <f>VLOOKUP(F4767,city!$A$4:$D$352,4,FALSE)</f>
        <v>海南</v>
      </c>
      <c r="F4767" s="22">
        <f t="shared" si="223"/>
        <v>281</v>
      </c>
      <c r="G4767" s="22">
        <f>IF(VLOOKUP(F4766,city!$A$4:$H$352,8,FALSE)&gt;G4766,G4766+1,1)</f>
        <v>4</v>
      </c>
    </row>
    <row r="4768" spans="1:7" x14ac:dyDescent="0.15">
      <c r="A4768" s="23">
        <f t="shared" si="224"/>
        <v>128105</v>
      </c>
      <c r="B4768" s="24">
        <v>1</v>
      </c>
      <c r="C4768" s="28" t="str">
        <f>"jingdian/"&amp;VLOOKUP(E4768,city!$D$4:$P$352,12,FALSE)&amp;"/"&amp;VLOOKUP(E4768,city!$D$4:$P$352,13,FALSE)&amp;"/"&amp;IF(G4768&lt;11,"jd",IF(G4768&lt;16,"tc","cs"))&amp;"/"&amp;IF(G4768&lt;11,G4768,IF(G4768&lt;16,G4768-10,G4768-15))&amp;".jpg"</f>
        <v>jingdian/qinghai/hainan/jd/5.jpg</v>
      </c>
      <c r="D4768" s="23">
        <f t="shared" si="225"/>
        <v>1</v>
      </c>
      <c r="E4768" s="2" t="str">
        <f>VLOOKUP(F4768,city!$A$4:$D$352,4,FALSE)</f>
        <v>海南</v>
      </c>
      <c r="F4768" s="22">
        <f t="shared" si="223"/>
        <v>281</v>
      </c>
      <c r="G4768" s="22">
        <f>IF(VLOOKUP(F4767,city!$A$4:$H$352,8,FALSE)&gt;G4767,G4767+1,1)</f>
        <v>5</v>
      </c>
    </row>
    <row r="4769" spans="1:7" x14ac:dyDescent="0.15">
      <c r="A4769" s="23">
        <f t="shared" si="224"/>
        <v>128106</v>
      </c>
      <c r="B4769" s="24">
        <v>1</v>
      </c>
      <c r="C4769" s="28" t="str">
        <f>"jingdian/"&amp;VLOOKUP(E4769,city!$D$4:$P$352,12,FALSE)&amp;"/"&amp;VLOOKUP(E4769,city!$D$4:$P$352,13,FALSE)&amp;"/"&amp;IF(G4769&lt;11,"jd",IF(G4769&lt;16,"tc","cs"))&amp;"/"&amp;IF(G4769&lt;11,G4769,IF(G4769&lt;16,G4769-10,G4769-15))&amp;".jpg"</f>
        <v>jingdian/qinghai/hainan/jd/6.jpg</v>
      </c>
      <c r="D4769" s="23">
        <f t="shared" si="225"/>
        <v>1</v>
      </c>
      <c r="E4769" s="2" t="str">
        <f>VLOOKUP(F4769,city!$A$4:$D$352,4,FALSE)</f>
        <v>海南</v>
      </c>
      <c r="F4769" s="22">
        <f t="shared" si="223"/>
        <v>281</v>
      </c>
      <c r="G4769" s="22">
        <f>IF(VLOOKUP(F4768,city!$A$4:$H$352,8,FALSE)&gt;G4768,G4768+1,1)</f>
        <v>6</v>
      </c>
    </row>
    <row r="4770" spans="1:7" x14ac:dyDescent="0.15">
      <c r="A4770" s="23">
        <f t="shared" si="224"/>
        <v>128107</v>
      </c>
      <c r="B4770" s="24">
        <v>1</v>
      </c>
      <c r="C4770" s="28" t="str">
        <f>"jingdian/"&amp;VLOOKUP(E4770,city!$D$4:$P$352,12,FALSE)&amp;"/"&amp;VLOOKUP(E4770,city!$D$4:$P$352,13,FALSE)&amp;"/"&amp;IF(G4770&lt;11,"jd",IF(G4770&lt;16,"tc","cs"))&amp;"/"&amp;IF(G4770&lt;11,G4770,IF(G4770&lt;16,G4770-10,G4770-15))&amp;".jpg"</f>
        <v>jingdian/qinghai/hainan/jd/7.jpg</v>
      </c>
      <c r="D4770" s="23">
        <f t="shared" si="225"/>
        <v>1</v>
      </c>
      <c r="E4770" s="2" t="str">
        <f>VLOOKUP(F4770,city!$A$4:$D$352,4,FALSE)</f>
        <v>海南</v>
      </c>
      <c r="F4770" s="22">
        <f t="shared" si="223"/>
        <v>281</v>
      </c>
      <c r="G4770" s="22">
        <f>IF(VLOOKUP(F4769,city!$A$4:$H$352,8,FALSE)&gt;G4769,G4769+1,1)</f>
        <v>7</v>
      </c>
    </row>
    <row r="4771" spans="1:7" x14ac:dyDescent="0.15">
      <c r="A4771" s="23">
        <f t="shared" si="224"/>
        <v>128108</v>
      </c>
      <c r="B4771" s="24">
        <v>1</v>
      </c>
      <c r="C4771" s="28" t="str">
        <f>"jingdian/"&amp;VLOOKUP(E4771,city!$D$4:$P$352,12,FALSE)&amp;"/"&amp;VLOOKUP(E4771,city!$D$4:$P$352,13,FALSE)&amp;"/"&amp;IF(G4771&lt;11,"jd",IF(G4771&lt;16,"tc","cs"))&amp;"/"&amp;IF(G4771&lt;11,G4771,IF(G4771&lt;16,G4771-10,G4771-15))&amp;".jpg"</f>
        <v>jingdian/qinghai/hainan/jd/8.jpg</v>
      </c>
      <c r="D4771" s="23">
        <f t="shared" si="225"/>
        <v>1</v>
      </c>
      <c r="E4771" s="2" t="str">
        <f>VLOOKUP(F4771,city!$A$4:$D$352,4,FALSE)</f>
        <v>海南</v>
      </c>
      <c r="F4771" s="22">
        <f t="shared" si="223"/>
        <v>281</v>
      </c>
      <c r="G4771" s="22">
        <f>IF(VLOOKUP(F4770,city!$A$4:$H$352,8,FALSE)&gt;G4770,G4770+1,1)</f>
        <v>8</v>
      </c>
    </row>
    <row r="4772" spans="1:7" x14ac:dyDescent="0.15">
      <c r="A4772" s="23">
        <f t="shared" si="224"/>
        <v>128109</v>
      </c>
      <c r="B4772" s="24">
        <v>1</v>
      </c>
      <c r="C4772" s="28" t="str">
        <f>"jingdian/"&amp;VLOOKUP(E4772,city!$D$4:$P$352,12,FALSE)&amp;"/"&amp;VLOOKUP(E4772,city!$D$4:$P$352,13,FALSE)&amp;"/"&amp;IF(G4772&lt;11,"jd",IF(G4772&lt;16,"tc","cs"))&amp;"/"&amp;IF(G4772&lt;11,G4772,IF(G4772&lt;16,G4772-10,G4772-15))&amp;".jpg"</f>
        <v>jingdian/qinghai/hainan/jd/9.jpg</v>
      </c>
      <c r="D4772" s="23">
        <f t="shared" si="225"/>
        <v>1</v>
      </c>
      <c r="E4772" s="2" t="str">
        <f>VLOOKUP(F4772,city!$A$4:$D$352,4,FALSE)</f>
        <v>海南</v>
      </c>
      <c r="F4772" s="22">
        <f t="shared" si="223"/>
        <v>281</v>
      </c>
      <c r="G4772" s="22">
        <f>IF(VLOOKUP(F4771,city!$A$4:$H$352,8,FALSE)&gt;G4771,G4771+1,1)</f>
        <v>9</v>
      </c>
    </row>
    <row r="4773" spans="1:7" x14ac:dyDescent="0.15">
      <c r="A4773" s="23">
        <f t="shared" si="224"/>
        <v>128110</v>
      </c>
      <c r="B4773" s="24">
        <v>1</v>
      </c>
      <c r="C4773" s="28" t="str">
        <f>"jingdian/"&amp;VLOOKUP(E4773,city!$D$4:$P$352,12,FALSE)&amp;"/"&amp;VLOOKUP(E4773,city!$D$4:$P$352,13,FALSE)&amp;"/"&amp;IF(G4773&lt;11,"jd",IF(G4773&lt;16,"tc","cs"))&amp;"/"&amp;IF(G4773&lt;11,G4773,IF(G4773&lt;16,G4773-10,G4773-15))&amp;".jpg"</f>
        <v>jingdian/qinghai/hainan/jd/10.jpg</v>
      </c>
      <c r="D4773" s="23">
        <f t="shared" si="225"/>
        <v>1</v>
      </c>
      <c r="E4773" s="2" t="str">
        <f>VLOOKUP(F4773,city!$A$4:$D$352,4,FALSE)</f>
        <v>海南</v>
      </c>
      <c r="F4773" s="22">
        <f t="shared" si="223"/>
        <v>281</v>
      </c>
      <c r="G4773" s="22">
        <f>IF(VLOOKUP(F4772,city!$A$4:$H$352,8,FALSE)&gt;G4772,G4772+1,1)</f>
        <v>10</v>
      </c>
    </row>
    <row r="4774" spans="1:7" x14ac:dyDescent="0.15">
      <c r="A4774" s="23">
        <f t="shared" si="224"/>
        <v>128151</v>
      </c>
      <c r="B4774" s="24">
        <v>2</v>
      </c>
      <c r="C4774" s="28" t="str">
        <f>"jingdian/"&amp;VLOOKUP(E4774,city!$D$4:$P$352,12,FALSE)&amp;"/"&amp;VLOOKUP(E4774,city!$D$4:$P$352,13,FALSE)&amp;"/"&amp;IF(G4774&lt;11,"jd",IF(G4774&lt;16,"tc","cs"))&amp;"/"&amp;IF(G4774&lt;11,G4774,IF(G4774&lt;16,G4774-10,G4774-15))&amp;".jpg"</f>
        <v>jingdian/qinghai/hainan/tc/1.jpg</v>
      </c>
      <c r="D4774" s="23">
        <f t="shared" si="225"/>
        <v>2</v>
      </c>
      <c r="E4774" s="2" t="str">
        <f>VLOOKUP(F4774,city!$A$4:$D$352,4,FALSE)</f>
        <v>海南</v>
      </c>
      <c r="F4774" s="22">
        <f t="shared" si="223"/>
        <v>281</v>
      </c>
      <c r="G4774" s="22">
        <f>IF(VLOOKUP(F4773,city!$A$4:$H$352,8,FALSE)&gt;G4773,G4773+1,1)</f>
        <v>11</v>
      </c>
    </row>
    <row r="4775" spans="1:7" x14ac:dyDescent="0.15">
      <c r="A4775" s="23">
        <f t="shared" si="224"/>
        <v>128152</v>
      </c>
      <c r="B4775" s="24">
        <v>5</v>
      </c>
      <c r="C4775" s="28" t="str">
        <f>"jingdian/"&amp;VLOOKUP(E4775,city!$D$4:$P$352,12,FALSE)&amp;"/"&amp;VLOOKUP(E4775,city!$D$4:$P$352,13,FALSE)&amp;"/"&amp;IF(G4775&lt;11,"jd",IF(G4775&lt;16,"tc","cs"))&amp;"/"&amp;IF(G4775&lt;11,G4775,IF(G4775&lt;16,G4775-10,G4775-15))&amp;".jpg"</f>
        <v>jingdian/qinghai/hainan/tc/2.jpg</v>
      </c>
      <c r="D4775" s="23">
        <f t="shared" si="225"/>
        <v>2</v>
      </c>
      <c r="E4775" s="2" t="str">
        <f>VLOOKUP(F4775,city!$A$4:$D$352,4,FALSE)</f>
        <v>海南</v>
      </c>
      <c r="F4775" s="22">
        <f t="shared" si="223"/>
        <v>281</v>
      </c>
      <c r="G4775" s="22">
        <f>IF(VLOOKUP(F4774,city!$A$4:$H$352,8,FALSE)&gt;G4774,G4774+1,1)</f>
        <v>12</v>
      </c>
    </row>
    <row r="4776" spans="1:7" x14ac:dyDescent="0.15">
      <c r="A4776" s="23">
        <f t="shared" si="224"/>
        <v>128153</v>
      </c>
      <c r="B4776" s="24">
        <v>5</v>
      </c>
      <c r="C4776" s="28" t="str">
        <f>"jingdian/"&amp;VLOOKUP(E4776,city!$D$4:$P$352,12,FALSE)&amp;"/"&amp;VLOOKUP(E4776,city!$D$4:$P$352,13,FALSE)&amp;"/"&amp;IF(G4776&lt;11,"jd",IF(G4776&lt;16,"tc","cs"))&amp;"/"&amp;IF(G4776&lt;11,G4776,IF(G4776&lt;16,G4776-10,G4776-15))&amp;".jpg"</f>
        <v>jingdian/qinghai/hainan/tc/3.jpg</v>
      </c>
      <c r="D4776" s="23">
        <f t="shared" si="225"/>
        <v>2</v>
      </c>
      <c r="E4776" s="2" t="str">
        <f>VLOOKUP(F4776,city!$A$4:$D$352,4,FALSE)</f>
        <v>海南</v>
      </c>
      <c r="F4776" s="22">
        <f t="shared" si="223"/>
        <v>281</v>
      </c>
      <c r="G4776" s="22">
        <f>IF(VLOOKUP(F4775,city!$A$4:$H$352,8,FALSE)&gt;G4775,G4775+1,1)</f>
        <v>13</v>
      </c>
    </row>
    <row r="4777" spans="1:7" x14ac:dyDescent="0.15">
      <c r="A4777" s="23">
        <f t="shared" si="224"/>
        <v>128154</v>
      </c>
      <c r="B4777" s="24">
        <v>3</v>
      </c>
      <c r="C4777" s="28" t="str">
        <f>"jingdian/"&amp;VLOOKUP(E4777,city!$D$4:$P$352,12,FALSE)&amp;"/"&amp;VLOOKUP(E4777,city!$D$4:$P$352,13,FALSE)&amp;"/"&amp;IF(G4777&lt;11,"jd",IF(G4777&lt;16,"tc","cs"))&amp;"/"&amp;IF(G4777&lt;11,G4777,IF(G4777&lt;16,G4777-10,G4777-15))&amp;".jpg"</f>
        <v>jingdian/qinghai/hainan/tc/4.jpg</v>
      </c>
      <c r="D4777" s="23">
        <f t="shared" si="225"/>
        <v>2</v>
      </c>
      <c r="E4777" s="2" t="str">
        <f>VLOOKUP(F4777,city!$A$4:$D$352,4,FALSE)</f>
        <v>海南</v>
      </c>
      <c r="F4777" s="22">
        <f t="shared" si="223"/>
        <v>281</v>
      </c>
      <c r="G4777" s="22">
        <f>IF(VLOOKUP(F4776,city!$A$4:$H$352,8,FALSE)&gt;G4776,G4776+1,1)</f>
        <v>14</v>
      </c>
    </row>
    <row r="4778" spans="1:7" x14ac:dyDescent="0.15">
      <c r="A4778" s="23">
        <f t="shared" si="224"/>
        <v>128155</v>
      </c>
      <c r="B4778" s="24">
        <v>2</v>
      </c>
      <c r="C4778" s="28" t="str">
        <f>"jingdian/"&amp;VLOOKUP(E4778,city!$D$4:$P$352,12,FALSE)&amp;"/"&amp;VLOOKUP(E4778,city!$D$4:$P$352,13,FALSE)&amp;"/"&amp;IF(G4778&lt;11,"jd",IF(G4778&lt;16,"tc","cs"))&amp;"/"&amp;IF(G4778&lt;11,G4778,IF(G4778&lt;16,G4778-10,G4778-15))&amp;".jpg"</f>
        <v>jingdian/qinghai/hainan/tc/5.jpg</v>
      </c>
      <c r="D4778" s="23">
        <f t="shared" si="225"/>
        <v>2</v>
      </c>
      <c r="E4778" s="2" t="str">
        <f>VLOOKUP(F4778,city!$A$4:$D$352,4,FALSE)</f>
        <v>海南</v>
      </c>
      <c r="F4778" s="22">
        <f t="shared" si="223"/>
        <v>281</v>
      </c>
      <c r="G4778" s="22">
        <f>IF(VLOOKUP(F4777,city!$A$4:$H$352,8,FALSE)&gt;G4777,G4777+1,1)</f>
        <v>15</v>
      </c>
    </row>
    <row r="4779" spans="1:7" x14ac:dyDescent="0.15">
      <c r="A4779" s="23">
        <f t="shared" si="224"/>
        <v>128181</v>
      </c>
      <c r="B4779" s="24">
        <v>5</v>
      </c>
      <c r="C4779" s="28" t="str">
        <f>"jingdian/"&amp;VLOOKUP(E4779,city!$D$4:$P$352,12,FALSE)&amp;"/"&amp;VLOOKUP(E4779,city!$D$4:$P$352,13,FALSE)&amp;"/"&amp;IF(G4779&lt;11,"jd",IF(G4779&lt;16,"tc","cs"))&amp;"/"&amp;IF(G4779&lt;11,G4779,IF(G4779&lt;16,G4779-10,G4779-15))&amp;".jpg"</f>
        <v>jingdian/qinghai/hainan/cs/1.jpg</v>
      </c>
      <c r="D4779" s="23">
        <f t="shared" si="225"/>
        <v>3</v>
      </c>
      <c r="E4779" s="2" t="str">
        <f>VLOOKUP(F4779,city!$A$4:$D$352,4,FALSE)</f>
        <v>海南</v>
      </c>
      <c r="F4779" s="22">
        <f t="shared" si="223"/>
        <v>281</v>
      </c>
      <c r="G4779" s="22">
        <f>IF(VLOOKUP(F4778,city!$A$4:$H$352,8,FALSE)&gt;G4778,G4778+1,1)</f>
        <v>16</v>
      </c>
    </row>
    <row r="4780" spans="1:7" x14ac:dyDescent="0.15">
      <c r="A4780" s="23">
        <f t="shared" si="224"/>
        <v>128182</v>
      </c>
      <c r="B4780" s="24">
        <v>3</v>
      </c>
      <c r="C4780" s="28" t="str">
        <f>"jingdian/"&amp;VLOOKUP(E4780,city!$D$4:$P$352,12,FALSE)&amp;"/"&amp;VLOOKUP(E4780,city!$D$4:$P$352,13,FALSE)&amp;"/"&amp;IF(G4780&lt;11,"jd",IF(G4780&lt;16,"tc","cs"))&amp;"/"&amp;IF(G4780&lt;11,G4780,IF(G4780&lt;16,G4780-10,G4780-15))&amp;".jpg"</f>
        <v>jingdian/qinghai/hainan/cs/2.jpg</v>
      </c>
      <c r="D4780" s="23">
        <f t="shared" si="225"/>
        <v>3</v>
      </c>
      <c r="E4780" s="2" t="str">
        <f>VLOOKUP(F4780,city!$A$4:$D$352,4,FALSE)</f>
        <v>海南</v>
      </c>
      <c r="F4780" s="22">
        <f t="shared" si="223"/>
        <v>281</v>
      </c>
      <c r="G4780" s="22">
        <f>IF(VLOOKUP(F4779,city!$A$4:$H$352,8,FALSE)&gt;G4779,G4779+1,1)</f>
        <v>17</v>
      </c>
    </row>
    <row r="4781" spans="1:7" x14ac:dyDescent="0.15">
      <c r="A4781" s="23">
        <f t="shared" si="224"/>
        <v>128201</v>
      </c>
      <c r="B4781" s="24">
        <v>1</v>
      </c>
      <c r="C4781" s="28" t="str">
        <f>"jingdian/"&amp;VLOOKUP(E4781,city!$D$4:$P$352,12,FALSE)&amp;"/"&amp;VLOOKUP(E4781,city!$D$4:$P$352,13,FALSE)&amp;"/"&amp;IF(G4781&lt;11,"jd",IF(G4781&lt;16,"tc","cs"))&amp;"/"&amp;IF(G4781&lt;11,G4781,IF(G4781&lt;16,G4781-10,G4781-15))&amp;".jpg"</f>
        <v>jingdian/qinghai/haixi/jd/1.jpg</v>
      </c>
      <c r="D4781" s="23">
        <f t="shared" si="225"/>
        <v>1</v>
      </c>
      <c r="E4781" s="2" t="str">
        <f>VLOOKUP(F4781,city!$A$4:$D$352,4,FALSE)</f>
        <v>海西</v>
      </c>
      <c r="F4781" s="22">
        <f t="shared" si="223"/>
        <v>282</v>
      </c>
      <c r="G4781" s="22">
        <f>IF(VLOOKUP(F4780,city!$A$4:$H$352,8,FALSE)&gt;G4780,G4780+1,1)</f>
        <v>1</v>
      </c>
    </row>
    <row r="4782" spans="1:7" x14ac:dyDescent="0.15">
      <c r="A4782" s="23">
        <f t="shared" si="224"/>
        <v>128202</v>
      </c>
      <c r="B4782" s="24">
        <v>1</v>
      </c>
      <c r="C4782" s="28" t="str">
        <f>"jingdian/"&amp;VLOOKUP(E4782,city!$D$4:$P$352,12,FALSE)&amp;"/"&amp;VLOOKUP(E4782,city!$D$4:$P$352,13,FALSE)&amp;"/"&amp;IF(G4782&lt;11,"jd",IF(G4782&lt;16,"tc","cs"))&amp;"/"&amp;IF(G4782&lt;11,G4782,IF(G4782&lt;16,G4782-10,G4782-15))&amp;".jpg"</f>
        <v>jingdian/qinghai/haixi/jd/2.jpg</v>
      </c>
      <c r="D4782" s="23">
        <f t="shared" si="225"/>
        <v>1</v>
      </c>
      <c r="E4782" s="2" t="str">
        <f>VLOOKUP(F4782,city!$A$4:$D$352,4,FALSE)</f>
        <v>海西</v>
      </c>
      <c r="F4782" s="22">
        <f t="shared" si="223"/>
        <v>282</v>
      </c>
      <c r="G4782" s="22">
        <f>IF(VLOOKUP(F4781,city!$A$4:$H$352,8,FALSE)&gt;G4781,G4781+1,1)</f>
        <v>2</v>
      </c>
    </row>
    <row r="4783" spans="1:7" x14ac:dyDescent="0.15">
      <c r="A4783" s="23">
        <f t="shared" si="224"/>
        <v>128203</v>
      </c>
      <c r="B4783" s="24">
        <v>1</v>
      </c>
      <c r="C4783" s="28" t="str">
        <f>"jingdian/"&amp;VLOOKUP(E4783,city!$D$4:$P$352,12,FALSE)&amp;"/"&amp;VLOOKUP(E4783,city!$D$4:$P$352,13,FALSE)&amp;"/"&amp;IF(G4783&lt;11,"jd",IF(G4783&lt;16,"tc","cs"))&amp;"/"&amp;IF(G4783&lt;11,G4783,IF(G4783&lt;16,G4783-10,G4783-15))&amp;".jpg"</f>
        <v>jingdian/qinghai/haixi/jd/3.jpg</v>
      </c>
      <c r="D4783" s="23">
        <f t="shared" si="225"/>
        <v>1</v>
      </c>
      <c r="E4783" s="2" t="str">
        <f>VLOOKUP(F4783,city!$A$4:$D$352,4,FALSE)</f>
        <v>海西</v>
      </c>
      <c r="F4783" s="22">
        <f t="shared" si="223"/>
        <v>282</v>
      </c>
      <c r="G4783" s="22">
        <f>IF(VLOOKUP(F4782,city!$A$4:$H$352,8,FALSE)&gt;G4782,G4782+1,1)</f>
        <v>3</v>
      </c>
    </row>
    <row r="4784" spans="1:7" x14ac:dyDescent="0.15">
      <c r="A4784" s="23">
        <f t="shared" si="224"/>
        <v>128204</v>
      </c>
      <c r="B4784" s="24">
        <v>1</v>
      </c>
      <c r="C4784" s="28" t="str">
        <f>"jingdian/"&amp;VLOOKUP(E4784,city!$D$4:$P$352,12,FALSE)&amp;"/"&amp;VLOOKUP(E4784,city!$D$4:$P$352,13,FALSE)&amp;"/"&amp;IF(G4784&lt;11,"jd",IF(G4784&lt;16,"tc","cs"))&amp;"/"&amp;IF(G4784&lt;11,G4784,IF(G4784&lt;16,G4784-10,G4784-15))&amp;".jpg"</f>
        <v>jingdian/qinghai/haixi/jd/4.jpg</v>
      </c>
      <c r="D4784" s="23">
        <f t="shared" si="225"/>
        <v>1</v>
      </c>
      <c r="E4784" s="2" t="str">
        <f>VLOOKUP(F4784,city!$A$4:$D$352,4,FALSE)</f>
        <v>海西</v>
      </c>
      <c r="F4784" s="22">
        <f t="shared" si="223"/>
        <v>282</v>
      </c>
      <c r="G4784" s="22">
        <f>IF(VLOOKUP(F4783,city!$A$4:$H$352,8,FALSE)&gt;G4783,G4783+1,1)</f>
        <v>4</v>
      </c>
    </row>
    <row r="4785" spans="1:7" x14ac:dyDescent="0.15">
      <c r="A4785" s="23">
        <f t="shared" si="224"/>
        <v>128205</v>
      </c>
      <c r="B4785" s="24">
        <v>1</v>
      </c>
      <c r="C4785" s="28" t="str">
        <f>"jingdian/"&amp;VLOOKUP(E4785,city!$D$4:$P$352,12,FALSE)&amp;"/"&amp;VLOOKUP(E4785,city!$D$4:$P$352,13,FALSE)&amp;"/"&amp;IF(G4785&lt;11,"jd",IF(G4785&lt;16,"tc","cs"))&amp;"/"&amp;IF(G4785&lt;11,G4785,IF(G4785&lt;16,G4785-10,G4785-15))&amp;".jpg"</f>
        <v>jingdian/qinghai/haixi/jd/5.jpg</v>
      </c>
      <c r="D4785" s="23">
        <f t="shared" si="225"/>
        <v>1</v>
      </c>
      <c r="E4785" s="2" t="str">
        <f>VLOOKUP(F4785,city!$A$4:$D$352,4,FALSE)</f>
        <v>海西</v>
      </c>
      <c r="F4785" s="22">
        <f t="shared" si="223"/>
        <v>282</v>
      </c>
      <c r="G4785" s="22">
        <f>IF(VLOOKUP(F4784,city!$A$4:$H$352,8,FALSE)&gt;G4784,G4784+1,1)</f>
        <v>5</v>
      </c>
    </row>
    <row r="4786" spans="1:7" x14ac:dyDescent="0.15">
      <c r="A4786" s="23">
        <f t="shared" si="224"/>
        <v>128206</v>
      </c>
      <c r="B4786" s="24">
        <v>1</v>
      </c>
      <c r="C4786" s="28" t="str">
        <f>"jingdian/"&amp;VLOOKUP(E4786,city!$D$4:$P$352,12,FALSE)&amp;"/"&amp;VLOOKUP(E4786,city!$D$4:$P$352,13,FALSE)&amp;"/"&amp;IF(G4786&lt;11,"jd",IF(G4786&lt;16,"tc","cs"))&amp;"/"&amp;IF(G4786&lt;11,G4786,IF(G4786&lt;16,G4786-10,G4786-15))&amp;".jpg"</f>
        <v>jingdian/qinghai/haixi/jd/6.jpg</v>
      </c>
      <c r="D4786" s="23">
        <f t="shared" si="225"/>
        <v>1</v>
      </c>
      <c r="E4786" s="2" t="str">
        <f>VLOOKUP(F4786,city!$A$4:$D$352,4,FALSE)</f>
        <v>海西</v>
      </c>
      <c r="F4786" s="22">
        <f t="shared" si="223"/>
        <v>282</v>
      </c>
      <c r="G4786" s="22">
        <f>IF(VLOOKUP(F4785,city!$A$4:$H$352,8,FALSE)&gt;G4785,G4785+1,1)</f>
        <v>6</v>
      </c>
    </row>
    <row r="4787" spans="1:7" x14ac:dyDescent="0.15">
      <c r="A4787" s="23">
        <f t="shared" si="224"/>
        <v>128207</v>
      </c>
      <c r="B4787" s="24">
        <v>1</v>
      </c>
      <c r="C4787" s="28" t="str">
        <f>"jingdian/"&amp;VLOOKUP(E4787,city!$D$4:$P$352,12,FALSE)&amp;"/"&amp;VLOOKUP(E4787,city!$D$4:$P$352,13,FALSE)&amp;"/"&amp;IF(G4787&lt;11,"jd",IF(G4787&lt;16,"tc","cs"))&amp;"/"&amp;IF(G4787&lt;11,G4787,IF(G4787&lt;16,G4787-10,G4787-15))&amp;".jpg"</f>
        <v>jingdian/qinghai/haixi/jd/7.jpg</v>
      </c>
      <c r="D4787" s="23">
        <f t="shared" si="225"/>
        <v>1</v>
      </c>
      <c r="E4787" s="2" t="str">
        <f>VLOOKUP(F4787,city!$A$4:$D$352,4,FALSE)</f>
        <v>海西</v>
      </c>
      <c r="F4787" s="22">
        <f t="shared" si="223"/>
        <v>282</v>
      </c>
      <c r="G4787" s="22">
        <f>IF(VLOOKUP(F4786,city!$A$4:$H$352,8,FALSE)&gt;G4786,G4786+1,1)</f>
        <v>7</v>
      </c>
    </row>
    <row r="4788" spans="1:7" x14ac:dyDescent="0.15">
      <c r="A4788" s="23">
        <f t="shared" si="224"/>
        <v>128208</v>
      </c>
      <c r="B4788" s="24">
        <v>1</v>
      </c>
      <c r="C4788" s="28" t="str">
        <f>"jingdian/"&amp;VLOOKUP(E4788,city!$D$4:$P$352,12,FALSE)&amp;"/"&amp;VLOOKUP(E4788,city!$D$4:$P$352,13,FALSE)&amp;"/"&amp;IF(G4788&lt;11,"jd",IF(G4788&lt;16,"tc","cs"))&amp;"/"&amp;IF(G4788&lt;11,G4788,IF(G4788&lt;16,G4788-10,G4788-15))&amp;".jpg"</f>
        <v>jingdian/qinghai/haixi/jd/8.jpg</v>
      </c>
      <c r="D4788" s="23">
        <f t="shared" si="225"/>
        <v>1</v>
      </c>
      <c r="E4788" s="2" t="str">
        <f>VLOOKUP(F4788,city!$A$4:$D$352,4,FALSE)</f>
        <v>海西</v>
      </c>
      <c r="F4788" s="22">
        <f t="shared" si="223"/>
        <v>282</v>
      </c>
      <c r="G4788" s="22">
        <f>IF(VLOOKUP(F4787,city!$A$4:$H$352,8,FALSE)&gt;G4787,G4787+1,1)</f>
        <v>8</v>
      </c>
    </row>
    <row r="4789" spans="1:7" x14ac:dyDescent="0.15">
      <c r="A4789" s="23">
        <f t="shared" si="224"/>
        <v>128209</v>
      </c>
      <c r="B4789" s="24">
        <v>1</v>
      </c>
      <c r="C4789" s="28" t="str">
        <f>"jingdian/"&amp;VLOOKUP(E4789,city!$D$4:$P$352,12,FALSE)&amp;"/"&amp;VLOOKUP(E4789,city!$D$4:$P$352,13,FALSE)&amp;"/"&amp;IF(G4789&lt;11,"jd",IF(G4789&lt;16,"tc","cs"))&amp;"/"&amp;IF(G4789&lt;11,G4789,IF(G4789&lt;16,G4789-10,G4789-15))&amp;".jpg"</f>
        <v>jingdian/qinghai/haixi/jd/9.jpg</v>
      </c>
      <c r="D4789" s="23">
        <f t="shared" si="225"/>
        <v>1</v>
      </c>
      <c r="E4789" s="2" t="str">
        <f>VLOOKUP(F4789,city!$A$4:$D$352,4,FALSE)</f>
        <v>海西</v>
      </c>
      <c r="F4789" s="22">
        <f t="shared" ref="F4789:F4852" si="226">IF(G4789&gt;G4788,F4788,F4788+1)</f>
        <v>282</v>
      </c>
      <c r="G4789" s="22">
        <f>IF(VLOOKUP(F4788,city!$A$4:$H$352,8,FALSE)&gt;G4788,G4788+1,1)</f>
        <v>9</v>
      </c>
    </row>
    <row r="4790" spans="1:7" x14ac:dyDescent="0.15">
      <c r="A4790" s="23">
        <f t="shared" si="224"/>
        <v>128210</v>
      </c>
      <c r="B4790" s="24">
        <v>1</v>
      </c>
      <c r="C4790" s="28" t="str">
        <f>"jingdian/"&amp;VLOOKUP(E4790,city!$D$4:$P$352,12,FALSE)&amp;"/"&amp;VLOOKUP(E4790,city!$D$4:$P$352,13,FALSE)&amp;"/"&amp;IF(G4790&lt;11,"jd",IF(G4790&lt;16,"tc","cs"))&amp;"/"&amp;IF(G4790&lt;11,G4790,IF(G4790&lt;16,G4790-10,G4790-15))&amp;".jpg"</f>
        <v>jingdian/qinghai/haixi/jd/10.jpg</v>
      </c>
      <c r="D4790" s="23">
        <f t="shared" si="225"/>
        <v>1</v>
      </c>
      <c r="E4790" s="2" t="str">
        <f>VLOOKUP(F4790,city!$A$4:$D$352,4,FALSE)</f>
        <v>海西</v>
      </c>
      <c r="F4790" s="22">
        <f t="shared" si="226"/>
        <v>282</v>
      </c>
      <c r="G4790" s="22">
        <f>IF(VLOOKUP(F4789,city!$A$4:$H$352,8,FALSE)&gt;G4789,G4789+1,1)</f>
        <v>10</v>
      </c>
    </row>
    <row r="4791" spans="1:7" x14ac:dyDescent="0.15">
      <c r="A4791" s="23">
        <f t="shared" si="224"/>
        <v>128251</v>
      </c>
      <c r="B4791" s="24">
        <v>5</v>
      </c>
      <c r="C4791" s="28" t="str">
        <f>"jingdian/"&amp;VLOOKUP(E4791,city!$D$4:$P$352,12,FALSE)&amp;"/"&amp;VLOOKUP(E4791,city!$D$4:$P$352,13,FALSE)&amp;"/"&amp;IF(G4791&lt;11,"jd",IF(G4791&lt;16,"tc","cs"))&amp;"/"&amp;IF(G4791&lt;11,G4791,IF(G4791&lt;16,G4791-10,G4791-15))&amp;".jpg"</f>
        <v>jingdian/qinghai/haixi/tc/1.jpg</v>
      </c>
      <c r="D4791" s="23">
        <f t="shared" si="225"/>
        <v>2</v>
      </c>
      <c r="E4791" s="2" t="str">
        <f>VLOOKUP(F4791,city!$A$4:$D$352,4,FALSE)</f>
        <v>海西</v>
      </c>
      <c r="F4791" s="22">
        <f t="shared" si="226"/>
        <v>282</v>
      </c>
      <c r="G4791" s="22">
        <f>IF(VLOOKUP(F4790,city!$A$4:$H$352,8,FALSE)&gt;G4790,G4790+1,1)</f>
        <v>11</v>
      </c>
    </row>
    <row r="4792" spans="1:7" x14ac:dyDescent="0.15">
      <c r="A4792" s="23">
        <f t="shared" si="224"/>
        <v>128252</v>
      </c>
      <c r="B4792" s="24">
        <v>2</v>
      </c>
      <c r="C4792" s="28" t="str">
        <f>"jingdian/"&amp;VLOOKUP(E4792,city!$D$4:$P$352,12,FALSE)&amp;"/"&amp;VLOOKUP(E4792,city!$D$4:$P$352,13,FALSE)&amp;"/"&amp;IF(G4792&lt;11,"jd",IF(G4792&lt;16,"tc","cs"))&amp;"/"&amp;IF(G4792&lt;11,G4792,IF(G4792&lt;16,G4792-10,G4792-15))&amp;".jpg"</f>
        <v>jingdian/qinghai/haixi/tc/2.jpg</v>
      </c>
      <c r="D4792" s="23">
        <f t="shared" si="225"/>
        <v>2</v>
      </c>
      <c r="E4792" s="2" t="str">
        <f>VLOOKUP(F4792,city!$A$4:$D$352,4,FALSE)</f>
        <v>海西</v>
      </c>
      <c r="F4792" s="22">
        <f t="shared" si="226"/>
        <v>282</v>
      </c>
      <c r="G4792" s="22">
        <f>IF(VLOOKUP(F4791,city!$A$4:$H$352,8,FALSE)&gt;G4791,G4791+1,1)</f>
        <v>12</v>
      </c>
    </row>
    <row r="4793" spans="1:7" x14ac:dyDescent="0.15">
      <c r="A4793" s="23">
        <f t="shared" si="224"/>
        <v>128253</v>
      </c>
      <c r="B4793" s="24">
        <v>5</v>
      </c>
      <c r="C4793" s="28" t="str">
        <f>"jingdian/"&amp;VLOOKUP(E4793,city!$D$4:$P$352,12,FALSE)&amp;"/"&amp;VLOOKUP(E4793,city!$D$4:$P$352,13,FALSE)&amp;"/"&amp;IF(G4793&lt;11,"jd",IF(G4793&lt;16,"tc","cs"))&amp;"/"&amp;IF(G4793&lt;11,G4793,IF(G4793&lt;16,G4793-10,G4793-15))&amp;".jpg"</f>
        <v>jingdian/qinghai/haixi/tc/3.jpg</v>
      </c>
      <c r="D4793" s="23">
        <f t="shared" si="225"/>
        <v>2</v>
      </c>
      <c r="E4793" s="2" t="str">
        <f>VLOOKUP(F4793,city!$A$4:$D$352,4,FALSE)</f>
        <v>海西</v>
      </c>
      <c r="F4793" s="22">
        <f t="shared" si="226"/>
        <v>282</v>
      </c>
      <c r="G4793" s="22">
        <f>IF(VLOOKUP(F4792,city!$A$4:$H$352,8,FALSE)&gt;G4792,G4792+1,1)</f>
        <v>13</v>
      </c>
    </row>
    <row r="4794" spans="1:7" x14ac:dyDescent="0.15">
      <c r="A4794" s="23">
        <f t="shared" si="224"/>
        <v>128254</v>
      </c>
      <c r="B4794" s="24">
        <v>3</v>
      </c>
      <c r="C4794" s="28" t="str">
        <f>"jingdian/"&amp;VLOOKUP(E4794,city!$D$4:$P$352,12,FALSE)&amp;"/"&amp;VLOOKUP(E4794,city!$D$4:$P$352,13,FALSE)&amp;"/"&amp;IF(G4794&lt;11,"jd",IF(G4794&lt;16,"tc","cs"))&amp;"/"&amp;IF(G4794&lt;11,G4794,IF(G4794&lt;16,G4794-10,G4794-15))&amp;".jpg"</f>
        <v>jingdian/qinghai/haixi/tc/4.jpg</v>
      </c>
      <c r="D4794" s="23">
        <f t="shared" si="225"/>
        <v>2</v>
      </c>
      <c r="E4794" s="2" t="str">
        <f>VLOOKUP(F4794,city!$A$4:$D$352,4,FALSE)</f>
        <v>海西</v>
      </c>
      <c r="F4794" s="22">
        <f t="shared" si="226"/>
        <v>282</v>
      </c>
      <c r="G4794" s="22">
        <f>IF(VLOOKUP(F4793,city!$A$4:$H$352,8,FALSE)&gt;G4793,G4793+1,1)</f>
        <v>14</v>
      </c>
    </row>
    <row r="4795" spans="1:7" x14ac:dyDescent="0.15">
      <c r="A4795" s="23">
        <f t="shared" si="224"/>
        <v>128255</v>
      </c>
      <c r="B4795" s="24">
        <v>3</v>
      </c>
      <c r="C4795" s="28" t="str">
        <f>"jingdian/"&amp;VLOOKUP(E4795,city!$D$4:$P$352,12,FALSE)&amp;"/"&amp;VLOOKUP(E4795,city!$D$4:$P$352,13,FALSE)&amp;"/"&amp;IF(G4795&lt;11,"jd",IF(G4795&lt;16,"tc","cs"))&amp;"/"&amp;IF(G4795&lt;11,G4795,IF(G4795&lt;16,G4795-10,G4795-15))&amp;".jpg"</f>
        <v>jingdian/qinghai/haixi/tc/5.jpg</v>
      </c>
      <c r="D4795" s="23">
        <f t="shared" si="225"/>
        <v>2</v>
      </c>
      <c r="E4795" s="2" t="str">
        <f>VLOOKUP(F4795,city!$A$4:$D$352,4,FALSE)</f>
        <v>海西</v>
      </c>
      <c r="F4795" s="22">
        <f t="shared" si="226"/>
        <v>282</v>
      </c>
      <c r="G4795" s="22">
        <f>IF(VLOOKUP(F4794,city!$A$4:$H$352,8,FALSE)&gt;G4794,G4794+1,1)</f>
        <v>15</v>
      </c>
    </row>
    <row r="4796" spans="1:7" x14ac:dyDescent="0.15">
      <c r="A4796" s="23">
        <f t="shared" si="224"/>
        <v>128281</v>
      </c>
      <c r="B4796" s="24">
        <v>5</v>
      </c>
      <c r="C4796" s="28" t="str">
        <f>"jingdian/"&amp;VLOOKUP(E4796,city!$D$4:$P$352,12,FALSE)&amp;"/"&amp;VLOOKUP(E4796,city!$D$4:$P$352,13,FALSE)&amp;"/"&amp;IF(G4796&lt;11,"jd",IF(G4796&lt;16,"tc","cs"))&amp;"/"&amp;IF(G4796&lt;11,G4796,IF(G4796&lt;16,G4796-10,G4796-15))&amp;".jpg"</f>
        <v>jingdian/qinghai/haixi/cs/1.jpg</v>
      </c>
      <c r="D4796" s="23">
        <f t="shared" si="225"/>
        <v>3</v>
      </c>
      <c r="E4796" s="2" t="str">
        <f>VLOOKUP(F4796,city!$A$4:$D$352,4,FALSE)</f>
        <v>海西</v>
      </c>
      <c r="F4796" s="22">
        <f t="shared" si="226"/>
        <v>282</v>
      </c>
      <c r="G4796" s="22">
        <f>IF(VLOOKUP(F4795,city!$A$4:$H$352,8,FALSE)&gt;G4795,G4795+1,1)</f>
        <v>16</v>
      </c>
    </row>
    <row r="4797" spans="1:7" x14ac:dyDescent="0.15">
      <c r="A4797" s="23">
        <f t="shared" si="224"/>
        <v>128282</v>
      </c>
      <c r="B4797" s="24">
        <v>3</v>
      </c>
      <c r="C4797" s="28" t="str">
        <f>"jingdian/"&amp;VLOOKUP(E4797,city!$D$4:$P$352,12,FALSE)&amp;"/"&amp;VLOOKUP(E4797,city!$D$4:$P$352,13,FALSE)&amp;"/"&amp;IF(G4797&lt;11,"jd",IF(G4797&lt;16,"tc","cs"))&amp;"/"&amp;IF(G4797&lt;11,G4797,IF(G4797&lt;16,G4797-10,G4797-15))&amp;".jpg"</f>
        <v>jingdian/qinghai/haixi/cs/2.jpg</v>
      </c>
      <c r="D4797" s="23">
        <f t="shared" si="225"/>
        <v>3</v>
      </c>
      <c r="E4797" s="2" t="str">
        <f>VLOOKUP(F4797,city!$A$4:$D$352,4,FALSE)</f>
        <v>海西</v>
      </c>
      <c r="F4797" s="22">
        <f t="shared" si="226"/>
        <v>282</v>
      </c>
      <c r="G4797" s="22">
        <f>IF(VLOOKUP(F4796,city!$A$4:$H$352,8,FALSE)&gt;G4796,G4796+1,1)</f>
        <v>17</v>
      </c>
    </row>
    <row r="4798" spans="1:7" x14ac:dyDescent="0.15">
      <c r="A4798" s="23">
        <f t="shared" si="224"/>
        <v>128301</v>
      </c>
      <c r="B4798" s="24">
        <v>1</v>
      </c>
      <c r="C4798" s="28" t="str">
        <f>"jingdian/"&amp;VLOOKUP(E4798,city!$D$4:$P$352,12,FALSE)&amp;"/"&amp;VLOOKUP(E4798,city!$D$4:$P$352,13,FALSE)&amp;"/"&amp;IF(G4798&lt;11,"jd",IF(G4798&lt;16,"tc","cs"))&amp;"/"&amp;IF(G4798&lt;11,G4798,IF(G4798&lt;16,G4798-10,G4798-15))&amp;".jpg"</f>
        <v>jingdian/qinghai/haibei/jd/1.jpg</v>
      </c>
      <c r="D4798" s="23">
        <f t="shared" si="225"/>
        <v>1</v>
      </c>
      <c r="E4798" s="2" t="str">
        <f>VLOOKUP(F4798,city!$A$4:$D$352,4,FALSE)</f>
        <v>海北</v>
      </c>
      <c r="F4798" s="22">
        <f t="shared" si="226"/>
        <v>283</v>
      </c>
      <c r="G4798" s="22">
        <f>IF(VLOOKUP(F4797,city!$A$4:$H$352,8,FALSE)&gt;G4797,G4797+1,1)</f>
        <v>1</v>
      </c>
    </row>
    <row r="4799" spans="1:7" x14ac:dyDescent="0.15">
      <c r="A4799" s="23">
        <f t="shared" si="224"/>
        <v>128302</v>
      </c>
      <c r="B4799" s="24">
        <v>1</v>
      </c>
      <c r="C4799" s="28" t="str">
        <f>"jingdian/"&amp;VLOOKUP(E4799,city!$D$4:$P$352,12,FALSE)&amp;"/"&amp;VLOOKUP(E4799,city!$D$4:$P$352,13,FALSE)&amp;"/"&amp;IF(G4799&lt;11,"jd",IF(G4799&lt;16,"tc","cs"))&amp;"/"&amp;IF(G4799&lt;11,G4799,IF(G4799&lt;16,G4799-10,G4799-15))&amp;".jpg"</f>
        <v>jingdian/qinghai/haibei/jd/2.jpg</v>
      </c>
      <c r="D4799" s="23">
        <f t="shared" si="225"/>
        <v>1</v>
      </c>
      <c r="E4799" s="2" t="str">
        <f>VLOOKUP(F4799,city!$A$4:$D$352,4,FALSE)</f>
        <v>海北</v>
      </c>
      <c r="F4799" s="22">
        <f t="shared" si="226"/>
        <v>283</v>
      </c>
      <c r="G4799" s="22">
        <f>IF(VLOOKUP(F4798,city!$A$4:$H$352,8,FALSE)&gt;G4798,G4798+1,1)</f>
        <v>2</v>
      </c>
    </row>
    <row r="4800" spans="1:7" x14ac:dyDescent="0.15">
      <c r="A4800" s="23">
        <f t="shared" si="224"/>
        <v>128303</v>
      </c>
      <c r="B4800" s="24">
        <v>1</v>
      </c>
      <c r="C4800" s="28" t="str">
        <f>"jingdian/"&amp;VLOOKUP(E4800,city!$D$4:$P$352,12,FALSE)&amp;"/"&amp;VLOOKUP(E4800,city!$D$4:$P$352,13,FALSE)&amp;"/"&amp;IF(G4800&lt;11,"jd",IF(G4800&lt;16,"tc","cs"))&amp;"/"&amp;IF(G4800&lt;11,G4800,IF(G4800&lt;16,G4800-10,G4800-15))&amp;".jpg"</f>
        <v>jingdian/qinghai/haibei/jd/3.jpg</v>
      </c>
      <c r="D4800" s="23">
        <f t="shared" si="225"/>
        <v>1</v>
      </c>
      <c r="E4800" s="2" t="str">
        <f>VLOOKUP(F4800,city!$A$4:$D$352,4,FALSE)</f>
        <v>海北</v>
      </c>
      <c r="F4800" s="22">
        <f t="shared" si="226"/>
        <v>283</v>
      </c>
      <c r="G4800" s="22">
        <f>IF(VLOOKUP(F4799,city!$A$4:$H$352,8,FALSE)&gt;G4799,G4799+1,1)</f>
        <v>3</v>
      </c>
    </row>
    <row r="4801" spans="1:7" x14ac:dyDescent="0.15">
      <c r="A4801" s="23">
        <f t="shared" si="224"/>
        <v>128304</v>
      </c>
      <c r="B4801" s="24">
        <v>1</v>
      </c>
      <c r="C4801" s="28" t="str">
        <f>"jingdian/"&amp;VLOOKUP(E4801,city!$D$4:$P$352,12,FALSE)&amp;"/"&amp;VLOOKUP(E4801,city!$D$4:$P$352,13,FALSE)&amp;"/"&amp;IF(G4801&lt;11,"jd",IF(G4801&lt;16,"tc","cs"))&amp;"/"&amp;IF(G4801&lt;11,G4801,IF(G4801&lt;16,G4801-10,G4801-15))&amp;".jpg"</f>
        <v>jingdian/qinghai/haibei/jd/4.jpg</v>
      </c>
      <c r="D4801" s="23">
        <f t="shared" si="225"/>
        <v>1</v>
      </c>
      <c r="E4801" s="2" t="str">
        <f>VLOOKUP(F4801,city!$A$4:$D$352,4,FALSE)</f>
        <v>海北</v>
      </c>
      <c r="F4801" s="22">
        <f t="shared" si="226"/>
        <v>283</v>
      </c>
      <c r="G4801" s="22">
        <f>IF(VLOOKUP(F4800,city!$A$4:$H$352,8,FALSE)&gt;G4800,G4800+1,1)</f>
        <v>4</v>
      </c>
    </row>
    <row r="4802" spans="1:7" x14ac:dyDescent="0.15">
      <c r="A4802" s="23">
        <f t="shared" si="224"/>
        <v>128305</v>
      </c>
      <c r="B4802" s="24">
        <v>1</v>
      </c>
      <c r="C4802" s="28" t="str">
        <f>"jingdian/"&amp;VLOOKUP(E4802,city!$D$4:$P$352,12,FALSE)&amp;"/"&amp;VLOOKUP(E4802,city!$D$4:$P$352,13,FALSE)&amp;"/"&amp;IF(G4802&lt;11,"jd",IF(G4802&lt;16,"tc","cs"))&amp;"/"&amp;IF(G4802&lt;11,G4802,IF(G4802&lt;16,G4802-10,G4802-15))&amp;".jpg"</f>
        <v>jingdian/qinghai/haibei/jd/5.jpg</v>
      </c>
      <c r="D4802" s="23">
        <f t="shared" si="225"/>
        <v>1</v>
      </c>
      <c r="E4802" s="2" t="str">
        <f>VLOOKUP(F4802,city!$A$4:$D$352,4,FALSE)</f>
        <v>海北</v>
      </c>
      <c r="F4802" s="22">
        <f t="shared" si="226"/>
        <v>283</v>
      </c>
      <c r="G4802" s="22">
        <f>IF(VLOOKUP(F4801,city!$A$4:$H$352,8,FALSE)&gt;G4801,G4801+1,1)</f>
        <v>5</v>
      </c>
    </row>
    <row r="4803" spans="1:7" x14ac:dyDescent="0.15">
      <c r="A4803" s="23">
        <f t="shared" si="224"/>
        <v>128306</v>
      </c>
      <c r="B4803" s="24">
        <v>1</v>
      </c>
      <c r="C4803" s="28" t="str">
        <f>"jingdian/"&amp;VLOOKUP(E4803,city!$D$4:$P$352,12,FALSE)&amp;"/"&amp;VLOOKUP(E4803,city!$D$4:$P$352,13,FALSE)&amp;"/"&amp;IF(G4803&lt;11,"jd",IF(G4803&lt;16,"tc","cs"))&amp;"/"&amp;IF(G4803&lt;11,G4803,IF(G4803&lt;16,G4803-10,G4803-15))&amp;".jpg"</f>
        <v>jingdian/qinghai/haibei/jd/6.jpg</v>
      </c>
      <c r="D4803" s="23">
        <f t="shared" si="225"/>
        <v>1</v>
      </c>
      <c r="E4803" s="2" t="str">
        <f>VLOOKUP(F4803,city!$A$4:$D$352,4,FALSE)</f>
        <v>海北</v>
      </c>
      <c r="F4803" s="22">
        <f t="shared" si="226"/>
        <v>283</v>
      </c>
      <c r="G4803" s="22">
        <f>IF(VLOOKUP(F4802,city!$A$4:$H$352,8,FALSE)&gt;G4802,G4802+1,1)</f>
        <v>6</v>
      </c>
    </row>
    <row r="4804" spans="1:7" x14ac:dyDescent="0.15">
      <c r="A4804" s="23">
        <f t="shared" si="224"/>
        <v>128307</v>
      </c>
      <c r="B4804" s="24">
        <v>1</v>
      </c>
      <c r="C4804" s="28" t="str">
        <f>"jingdian/"&amp;VLOOKUP(E4804,city!$D$4:$P$352,12,FALSE)&amp;"/"&amp;VLOOKUP(E4804,city!$D$4:$P$352,13,FALSE)&amp;"/"&amp;IF(G4804&lt;11,"jd",IF(G4804&lt;16,"tc","cs"))&amp;"/"&amp;IF(G4804&lt;11,G4804,IF(G4804&lt;16,G4804-10,G4804-15))&amp;".jpg"</f>
        <v>jingdian/qinghai/haibei/jd/7.jpg</v>
      </c>
      <c r="D4804" s="23">
        <f t="shared" si="225"/>
        <v>1</v>
      </c>
      <c r="E4804" s="2" t="str">
        <f>VLOOKUP(F4804,city!$A$4:$D$352,4,FALSE)</f>
        <v>海北</v>
      </c>
      <c r="F4804" s="22">
        <f t="shared" si="226"/>
        <v>283</v>
      </c>
      <c r="G4804" s="22">
        <f>IF(VLOOKUP(F4803,city!$A$4:$H$352,8,FALSE)&gt;G4803,G4803+1,1)</f>
        <v>7</v>
      </c>
    </row>
    <row r="4805" spans="1:7" x14ac:dyDescent="0.15">
      <c r="A4805" s="23">
        <f t="shared" ref="A4805:A4868" si="227">IF(G4805&lt;11,G4805,IF(G4805&lt;16,G4805+40,G4805+65))+F4805*100+100000</f>
        <v>128308</v>
      </c>
      <c r="B4805" s="24">
        <v>1</v>
      </c>
      <c r="C4805" s="28" t="str">
        <f>"jingdian/"&amp;VLOOKUP(E4805,city!$D$4:$P$352,12,FALSE)&amp;"/"&amp;VLOOKUP(E4805,city!$D$4:$P$352,13,FALSE)&amp;"/"&amp;IF(G4805&lt;11,"jd",IF(G4805&lt;16,"tc","cs"))&amp;"/"&amp;IF(G4805&lt;11,G4805,IF(G4805&lt;16,G4805-10,G4805-15))&amp;".jpg"</f>
        <v>jingdian/qinghai/haibei/jd/8.jpg</v>
      </c>
      <c r="D4805" s="23">
        <f t="shared" ref="D4805:D4868" si="228">IF(G4805&lt;11,1,IF(G4805&lt;16,2,3))</f>
        <v>1</v>
      </c>
      <c r="E4805" s="2" t="str">
        <f>VLOOKUP(F4805,city!$A$4:$D$352,4,FALSE)</f>
        <v>海北</v>
      </c>
      <c r="F4805" s="22">
        <f t="shared" si="226"/>
        <v>283</v>
      </c>
      <c r="G4805" s="22">
        <f>IF(VLOOKUP(F4804,city!$A$4:$H$352,8,FALSE)&gt;G4804,G4804+1,1)</f>
        <v>8</v>
      </c>
    </row>
    <row r="4806" spans="1:7" x14ac:dyDescent="0.15">
      <c r="A4806" s="23">
        <f t="shared" si="227"/>
        <v>128309</v>
      </c>
      <c r="B4806" s="24">
        <v>1</v>
      </c>
      <c r="C4806" s="28" t="str">
        <f>"jingdian/"&amp;VLOOKUP(E4806,city!$D$4:$P$352,12,FALSE)&amp;"/"&amp;VLOOKUP(E4806,city!$D$4:$P$352,13,FALSE)&amp;"/"&amp;IF(G4806&lt;11,"jd",IF(G4806&lt;16,"tc","cs"))&amp;"/"&amp;IF(G4806&lt;11,G4806,IF(G4806&lt;16,G4806-10,G4806-15))&amp;".jpg"</f>
        <v>jingdian/qinghai/haibei/jd/9.jpg</v>
      </c>
      <c r="D4806" s="23">
        <f t="shared" si="228"/>
        <v>1</v>
      </c>
      <c r="E4806" s="2" t="str">
        <f>VLOOKUP(F4806,city!$A$4:$D$352,4,FALSE)</f>
        <v>海北</v>
      </c>
      <c r="F4806" s="22">
        <f t="shared" si="226"/>
        <v>283</v>
      </c>
      <c r="G4806" s="22">
        <f>IF(VLOOKUP(F4805,city!$A$4:$H$352,8,FALSE)&gt;G4805,G4805+1,1)</f>
        <v>9</v>
      </c>
    </row>
    <row r="4807" spans="1:7" x14ac:dyDescent="0.15">
      <c r="A4807" s="23">
        <f t="shared" si="227"/>
        <v>128310</v>
      </c>
      <c r="B4807" s="24">
        <v>1</v>
      </c>
      <c r="C4807" s="28" t="str">
        <f>"jingdian/"&amp;VLOOKUP(E4807,city!$D$4:$P$352,12,FALSE)&amp;"/"&amp;VLOOKUP(E4807,city!$D$4:$P$352,13,FALSE)&amp;"/"&amp;IF(G4807&lt;11,"jd",IF(G4807&lt;16,"tc","cs"))&amp;"/"&amp;IF(G4807&lt;11,G4807,IF(G4807&lt;16,G4807-10,G4807-15))&amp;".jpg"</f>
        <v>jingdian/qinghai/haibei/jd/10.jpg</v>
      </c>
      <c r="D4807" s="23">
        <f t="shared" si="228"/>
        <v>1</v>
      </c>
      <c r="E4807" s="2" t="str">
        <f>VLOOKUP(F4807,city!$A$4:$D$352,4,FALSE)</f>
        <v>海北</v>
      </c>
      <c r="F4807" s="22">
        <f t="shared" si="226"/>
        <v>283</v>
      </c>
      <c r="G4807" s="22">
        <f>IF(VLOOKUP(F4806,city!$A$4:$H$352,8,FALSE)&gt;G4806,G4806+1,1)</f>
        <v>10</v>
      </c>
    </row>
    <row r="4808" spans="1:7" x14ac:dyDescent="0.15">
      <c r="A4808" s="23">
        <f t="shared" si="227"/>
        <v>128351</v>
      </c>
      <c r="B4808" s="24">
        <v>5</v>
      </c>
      <c r="C4808" s="28" t="str">
        <f>"jingdian/"&amp;VLOOKUP(E4808,city!$D$4:$P$352,12,FALSE)&amp;"/"&amp;VLOOKUP(E4808,city!$D$4:$P$352,13,FALSE)&amp;"/"&amp;IF(G4808&lt;11,"jd",IF(G4808&lt;16,"tc","cs"))&amp;"/"&amp;IF(G4808&lt;11,G4808,IF(G4808&lt;16,G4808-10,G4808-15))&amp;".jpg"</f>
        <v>jingdian/qinghai/haibei/tc/1.jpg</v>
      </c>
      <c r="D4808" s="23">
        <f t="shared" si="228"/>
        <v>2</v>
      </c>
      <c r="E4808" s="2" t="str">
        <f>VLOOKUP(F4808,city!$A$4:$D$352,4,FALSE)</f>
        <v>海北</v>
      </c>
      <c r="F4808" s="22">
        <f t="shared" si="226"/>
        <v>283</v>
      </c>
      <c r="G4808" s="22">
        <f>IF(VLOOKUP(F4807,city!$A$4:$H$352,8,FALSE)&gt;G4807,G4807+1,1)</f>
        <v>11</v>
      </c>
    </row>
    <row r="4809" spans="1:7" x14ac:dyDescent="0.15">
      <c r="A4809" s="23">
        <f t="shared" si="227"/>
        <v>128352</v>
      </c>
      <c r="B4809" s="24">
        <v>2</v>
      </c>
      <c r="C4809" s="28" t="str">
        <f>"jingdian/"&amp;VLOOKUP(E4809,city!$D$4:$P$352,12,FALSE)&amp;"/"&amp;VLOOKUP(E4809,city!$D$4:$P$352,13,FALSE)&amp;"/"&amp;IF(G4809&lt;11,"jd",IF(G4809&lt;16,"tc","cs"))&amp;"/"&amp;IF(G4809&lt;11,G4809,IF(G4809&lt;16,G4809-10,G4809-15))&amp;".jpg"</f>
        <v>jingdian/qinghai/haibei/tc/2.jpg</v>
      </c>
      <c r="D4809" s="23">
        <f t="shared" si="228"/>
        <v>2</v>
      </c>
      <c r="E4809" s="2" t="str">
        <f>VLOOKUP(F4809,city!$A$4:$D$352,4,FALSE)</f>
        <v>海北</v>
      </c>
      <c r="F4809" s="22">
        <f t="shared" si="226"/>
        <v>283</v>
      </c>
      <c r="G4809" s="22">
        <f>IF(VLOOKUP(F4808,city!$A$4:$H$352,8,FALSE)&gt;G4808,G4808+1,1)</f>
        <v>12</v>
      </c>
    </row>
    <row r="4810" spans="1:7" x14ac:dyDescent="0.15">
      <c r="A4810" s="23">
        <f t="shared" si="227"/>
        <v>128353</v>
      </c>
      <c r="B4810" s="24">
        <v>2</v>
      </c>
      <c r="C4810" s="28" t="str">
        <f>"jingdian/"&amp;VLOOKUP(E4810,city!$D$4:$P$352,12,FALSE)&amp;"/"&amp;VLOOKUP(E4810,city!$D$4:$P$352,13,FALSE)&amp;"/"&amp;IF(G4810&lt;11,"jd",IF(G4810&lt;16,"tc","cs"))&amp;"/"&amp;IF(G4810&lt;11,G4810,IF(G4810&lt;16,G4810-10,G4810-15))&amp;".jpg"</f>
        <v>jingdian/qinghai/haibei/tc/3.jpg</v>
      </c>
      <c r="D4810" s="23">
        <f t="shared" si="228"/>
        <v>2</v>
      </c>
      <c r="E4810" s="2" t="str">
        <f>VLOOKUP(F4810,city!$A$4:$D$352,4,FALSE)</f>
        <v>海北</v>
      </c>
      <c r="F4810" s="22">
        <f t="shared" si="226"/>
        <v>283</v>
      </c>
      <c r="G4810" s="22">
        <f>IF(VLOOKUP(F4809,city!$A$4:$H$352,8,FALSE)&gt;G4809,G4809+1,1)</f>
        <v>13</v>
      </c>
    </row>
    <row r="4811" spans="1:7" x14ac:dyDescent="0.15">
      <c r="A4811" s="23">
        <f t="shared" si="227"/>
        <v>128354</v>
      </c>
      <c r="B4811" s="24">
        <v>5</v>
      </c>
      <c r="C4811" s="28" t="str">
        <f>"jingdian/"&amp;VLOOKUP(E4811,city!$D$4:$P$352,12,FALSE)&amp;"/"&amp;VLOOKUP(E4811,city!$D$4:$P$352,13,FALSE)&amp;"/"&amp;IF(G4811&lt;11,"jd",IF(G4811&lt;16,"tc","cs"))&amp;"/"&amp;IF(G4811&lt;11,G4811,IF(G4811&lt;16,G4811-10,G4811-15))&amp;".jpg"</f>
        <v>jingdian/qinghai/haibei/tc/4.jpg</v>
      </c>
      <c r="D4811" s="23">
        <f t="shared" si="228"/>
        <v>2</v>
      </c>
      <c r="E4811" s="2" t="str">
        <f>VLOOKUP(F4811,city!$A$4:$D$352,4,FALSE)</f>
        <v>海北</v>
      </c>
      <c r="F4811" s="22">
        <f t="shared" si="226"/>
        <v>283</v>
      </c>
      <c r="G4811" s="22">
        <f>IF(VLOOKUP(F4810,city!$A$4:$H$352,8,FALSE)&gt;G4810,G4810+1,1)</f>
        <v>14</v>
      </c>
    </row>
    <row r="4812" spans="1:7" x14ac:dyDescent="0.15">
      <c r="A4812" s="23">
        <f t="shared" si="227"/>
        <v>128355</v>
      </c>
      <c r="B4812" s="24">
        <v>2</v>
      </c>
      <c r="C4812" s="28" t="str">
        <f>"jingdian/"&amp;VLOOKUP(E4812,city!$D$4:$P$352,12,FALSE)&amp;"/"&amp;VLOOKUP(E4812,city!$D$4:$P$352,13,FALSE)&amp;"/"&amp;IF(G4812&lt;11,"jd",IF(G4812&lt;16,"tc","cs"))&amp;"/"&amp;IF(G4812&lt;11,G4812,IF(G4812&lt;16,G4812-10,G4812-15))&amp;".jpg"</f>
        <v>jingdian/qinghai/haibei/tc/5.jpg</v>
      </c>
      <c r="D4812" s="23">
        <f t="shared" si="228"/>
        <v>2</v>
      </c>
      <c r="E4812" s="2" t="str">
        <f>VLOOKUP(F4812,city!$A$4:$D$352,4,FALSE)</f>
        <v>海北</v>
      </c>
      <c r="F4812" s="22">
        <f t="shared" si="226"/>
        <v>283</v>
      </c>
      <c r="G4812" s="22">
        <f>IF(VLOOKUP(F4811,city!$A$4:$H$352,8,FALSE)&gt;G4811,G4811+1,1)</f>
        <v>15</v>
      </c>
    </row>
    <row r="4813" spans="1:7" x14ac:dyDescent="0.15">
      <c r="A4813" s="23">
        <f t="shared" si="227"/>
        <v>128381</v>
      </c>
      <c r="B4813" s="24">
        <v>4</v>
      </c>
      <c r="C4813" s="28" t="str">
        <f>"jingdian/"&amp;VLOOKUP(E4813,city!$D$4:$P$352,12,FALSE)&amp;"/"&amp;VLOOKUP(E4813,city!$D$4:$P$352,13,FALSE)&amp;"/"&amp;IF(G4813&lt;11,"jd",IF(G4813&lt;16,"tc","cs"))&amp;"/"&amp;IF(G4813&lt;11,G4813,IF(G4813&lt;16,G4813-10,G4813-15))&amp;".jpg"</f>
        <v>jingdian/qinghai/haibei/cs/1.jpg</v>
      </c>
      <c r="D4813" s="23">
        <f t="shared" si="228"/>
        <v>3</v>
      </c>
      <c r="E4813" s="2" t="str">
        <f>VLOOKUP(F4813,city!$A$4:$D$352,4,FALSE)</f>
        <v>海北</v>
      </c>
      <c r="F4813" s="22">
        <f t="shared" si="226"/>
        <v>283</v>
      </c>
      <c r="G4813" s="22">
        <f>IF(VLOOKUP(F4812,city!$A$4:$H$352,8,FALSE)&gt;G4812,G4812+1,1)</f>
        <v>16</v>
      </c>
    </row>
    <row r="4814" spans="1:7" x14ac:dyDescent="0.15">
      <c r="A4814" s="23">
        <f t="shared" si="227"/>
        <v>128382</v>
      </c>
      <c r="B4814" s="24">
        <v>5</v>
      </c>
      <c r="C4814" s="28" t="str">
        <f>"jingdian/"&amp;VLOOKUP(E4814,city!$D$4:$P$352,12,FALSE)&amp;"/"&amp;VLOOKUP(E4814,city!$D$4:$P$352,13,FALSE)&amp;"/"&amp;IF(G4814&lt;11,"jd",IF(G4814&lt;16,"tc","cs"))&amp;"/"&amp;IF(G4814&lt;11,G4814,IF(G4814&lt;16,G4814-10,G4814-15))&amp;".jpg"</f>
        <v>jingdian/qinghai/haibei/cs/2.jpg</v>
      </c>
      <c r="D4814" s="23">
        <f t="shared" si="228"/>
        <v>3</v>
      </c>
      <c r="E4814" s="2" t="str">
        <f>VLOOKUP(F4814,city!$A$4:$D$352,4,FALSE)</f>
        <v>海北</v>
      </c>
      <c r="F4814" s="22">
        <f t="shared" si="226"/>
        <v>283</v>
      </c>
      <c r="G4814" s="22">
        <f>IF(VLOOKUP(F4813,city!$A$4:$H$352,8,FALSE)&gt;G4813,G4813+1,1)</f>
        <v>17</v>
      </c>
    </row>
    <row r="4815" spans="1:7" x14ac:dyDescent="0.15">
      <c r="A4815" s="23">
        <f t="shared" si="227"/>
        <v>128401</v>
      </c>
      <c r="B4815" s="24">
        <v>1</v>
      </c>
      <c r="C4815" s="28" t="str">
        <f>"jingdian/"&amp;VLOOKUP(E4815,city!$D$4:$P$352,12,FALSE)&amp;"/"&amp;VLOOKUP(E4815,city!$D$4:$P$352,13,FALSE)&amp;"/"&amp;IF(G4815&lt;11,"jd",IF(G4815&lt;16,"tc","cs"))&amp;"/"&amp;IF(G4815&lt;11,G4815,IF(G4815&lt;16,G4815-10,G4815-15))&amp;".jpg"</f>
        <v>jingdian/qinghai/huangnan/jd/1.jpg</v>
      </c>
      <c r="D4815" s="23">
        <f t="shared" si="228"/>
        <v>1</v>
      </c>
      <c r="E4815" s="2" t="str">
        <f>VLOOKUP(F4815,city!$A$4:$D$352,4,FALSE)</f>
        <v>黄南</v>
      </c>
      <c r="F4815" s="22">
        <f t="shared" si="226"/>
        <v>284</v>
      </c>
      <c r="G4815" s="22">
        <f>IF(VLOOKUP(F4814,city!$A$4:$H$352,8,FALSE)&gt;G4814,G4814+1,1)</f>
        <v>1</v>
      </c>
    </row>
    <row r="4816" spans="1:7" x14ac:dyDescent="0.15">
      <c r="A4816" s="23">
        <f t="shared" si="227"/>
        <v>128402</v>
      </c>
      <c r="B4816" s="24">
        <v>1</v>
      </c>
      <c r="C4816" s="28" t="str">
        <f>"jingdian/"&amp;VLOOKUP(E4816,city!$D$4:$P$352,12,FALSE)&amp;"/"&amp;VLOOKUP(E4816,city!$D$4:$P$352,13,FALSE)&amp;"/"&amp;IF(G4816&lt;11,"jd",IF(G4816&lt;16,"tc","cs"))&amp;"/"&amp;IF(G4816&lt;11,G4816,IF(G4816&lt;16,G4816-10,G4816-15))&amp;".jpg"</f>
        <v>jingdian/qinghai/huangnan/jd/2.jpg</v>
      </c>
      <c r="D4816" s="23">
        <f t="shared" si="228"/>
        <v>1</v>
      </c>
      <c r="E4816" s="2" t="str">
        <f>VLOOKUP(F4816,city!$A$4:$D$352,4,FALSE)</f>
        <v>黄南</v>
      </c>
      <c r="F4816" s="22">
        <f t="shared" si="226"/>
        <v>284</v>
      </c>
      <c r="G4816" s="22">
        <f>IF(VLOOKUP(F4815,city!$A$4:$H$352,8,FALSE)&gt;G4815,G4815+1,1)</f>
        <v>2</v>
      </c>
    </row>
    <row r="4817" spans="1:7" x14ac:dyDescent="0.15">
      <c r="A4817" s="23">
        <f t="shared" si="227"/>
        <v>128403</v>
      </c>
      <c r="B4817" s="24">
        <v>1</v>
      </c>
      <c r="C4817" s="28" t="str">
        <f>"jingdian/"&amp;VLOOKUP(E4817,city!$D$4:$P$352,12,FALSE)&amp;"/"&amp;VLOOKUP(E4817,city!$D$4:$P$352,13,FALSE)&amp;"/"&amp;IF(G4817&lt;11,"jd",IF(G4817&lt;16,"tc","cs"))&amp;"/"&amp;IF(G4817&lt;11,G4817,IF(G4817&lt;16,G4817-10,G4817-15))&amp;".jpg"</f>
        <v>jingdian/qinghai/huangnan/jd/3.jpg</v>
      </c>
      <c r="D4817" s="23">
        <f t="shared" si="228"/>
        <v>1</v>
      </c>
      <c r="E4817" s="2" t="str">
        <f>VLOOKUP(F4817,city!$A$4:$D$352,4,FALSE)</f>
        <v>黄南</v>
      </c>
      <c r="F4817" s="22">
        <f t="shared" si="226"/>
        <v>284</v>
      </c>
      <c r="G4817" s="22">
        <f>IF(VLOOKUP(F4816,city!$A$4:$H$352,8,FALSE)&gt;G4816,G4816+1,1)</f>
        <v>3</v>
      </c>
    </row>
    <row r="4818" spans="1:7" x14ac:dyDescent="0.15">
      <c r="A4818" s="23">
        <f t="shared" si="227"/>
        <v>128404</v>
      </c>
      <c r="B4818" s="24">
        <v>1</v>
      </c>
      <c r="C4818" s="28" t="str">
        <f>"jingdian/"&amp;VLOOKUP(E4818,city!$D$4:$P$352,12,FALSE)&amp;"/"&amp;VLOOKUP(E4818,city!$D$4:$P$352,13,FALSE)&amp;"/"&amp;IF(G4818&lt;11,"jd",IF(G4818&lt;16,"tc","cs"))&amp;"/"&amp;IF(G4818&lt;11,G4818,IF(G4818&lt;16,G4818-10,G4818-15))&amp;".jpg"</f>
        <v>jingdian/qinghai/huangnan/jd/4.jpg</v>
      </c>
      <c r="D4818" s="23">
        <f t="shared" si="228"/>
        <v>1</v>
      </c>
      <c r="E4818" s="2" t="str">
        <f>VLOOKUP(F4818,city!$A$4:$D$352,4,FALSE)</f>
        <v>黄南</v>
      </c>
      <c r="F4818" s="22">
        <f t="shared" si="226"/>
        <v>284</v>
      </c>
      <c r="G4818" s="22">
        <f>IF(VLOOKUP(F4817,city!$A$4:$H$352,8,FALSE)&gt;G4817,G4817+1,1)</f>
        <v>4</v>
      </c>
    </row>
    <row r="4819" spans="1:7" x14ac:dyDescent="0.15">
      <c r="A4819" s="23">
        <f t="shared" si="227"/>
        <v>128405</v>
      </c>
      <c r="B4819" s="24">
        <v>1</v>
      </c>
      <c r="C4819" s="28" t="str">
        <f>"jingdian/"&amp;VLOOKUP(E4819,city!$D$4:$P$352,12,FALSE)&amp;"/"&amp;VLOOKUP(E4819,city!$D$4:$P$352,13,FALSE)&amp;"/"&amp;IF(G4819&lt;11,"jd",IF(G4819&lt;16,"tc","cs"))&amp;"/"&amp;IF(G4819&lt;11,G4819,IF(G4819&lt;16,G4819-10,G4819-15))&amp;".jpg"</f>
        <v>jingdian/qinghai/huangnan/jd/5.jpg</v>
      </c>
      <c r="D4819" s="23">
        <f t="shared" si="228"/>
        <v>1</v>
      </c>
      <c r="E4819" s="2" t="str">
        <f>VLOOKUP(F4819,city!$A$4:$D$352,4,FALSE)</f>
        <v>黄南</v>
      </c>
      <c r="F4819" s="22">
        <f t="shared" si="226"/>
        <v>284</v>
      </c>
      <c r="G4819" s="22">
        <f>IF(VLOOKUP(F4818,city!$A$4:$H$352,8,FALSE)&gt;G4818,G4818+1,1)</f>
        <v>5</v>
      </c>
    </row>
    <row r="4820" spans="1:7" x14ac:dyDescent="0.15">
      <c r="A4820" s="23">
        <f t="shared" si="227"/>
        <v>128406</v>
      </c>
      <c r="B4820" s="24">
        <v>1</v>
      </c>
      <c r="C4820" s="28" t="str">
        <f>"jingdian/"&amp;VLOOKUP(E4820,city!$D$4:$P$352,12,FALSE)&amp;"/"&amp;VLOOKUP(E4820,city!$D$4:$P$352,13,FALSE)&amp;"/"&amp;IF(G4820&lt;11,"jd",IF(G4820&lt;16,"tc","cs"))&amp;"/"&amp;IF(G4820&lt;11,G4820,IF(G4820&lt;16,G4820-10,G4820-15))&amp;".jpg"</f>
        <v>jingdian/qinghai/huangnan/jd/6.jpg</v>
      </c>
      <c r="D4820" s="23">
        <f t="shared" si="228"/>
        <v>1</v>
      </c>
      <c r="E4820" s="2" t="str">
        <f>VLOOKUP(F4820,city!$A$4:$D$352,4,FALSE)</f>
        <v>黄南</v>
      </c>
      <c r="F4820" s="22">
        <f t="shared" si="226"/>
        <v>284</v>
      </c>
      <c r="G4820" s="22">
        <f>IF(VLOOKUP(F4819,city!$A$4:$H$352,8,FALSE)&gt;G4819,G4819+1,1)</f>
        <v>6</v>
      </c>
    </row>
    <row r="4821" spans="1:7" x14ac:dyDescent="0.15">
      <c r="A4821" s="23">
        <f t="shared" si="227"/>
        <v>128407</v>
      </c>
      <c r="B4821" s="24">
        <v>1</v>
      </c>
      <c r="C4821" s="28" t="str">
        <f>"jingdian/"&amp;VLOOKUP(E4821,city!$D$4:$P$352,12,FALSE)&amp;"/"&amp;VLOOKUP(E4821,city!$D$4:$P$352,13,FALSE)&amp;"/"&amp;IF(G4821&lt;11,"jd",IF(G4821&lt;16,"tc","cs"))&amp;"/"&amp;IF(G4821&lt;11,G4821,IF(G4821&lt;16,G4821-10,G4821-15))&amp;".jpg"</f>
        <v>jingdian/qinghai/huangnan/jd/7.jpg</v>
      </c>
      <c r="D4821" s="23">
        <f t="shared" si="228"/>
        <v>1</v>
      </c>
      <c r="E4821" s="2" t="str">
        <f>VLOOKUP(F4821,city!$A$4:$D$352,4,FALSE)</f>
        <v>黄南</v>
      </c>
      <c r="F4821" s="22">
        <f t="shared" si="226"/>
        <v>284</v>
      </c>
      <c r="G4821" s="22">
        <f>IF(VLOOKUP(F4820,city!$A$4:$H$352,8,FALSE)&gt;G4820,G4820+1,1)</f>
        <v>7</v>
      </c>
    </row>
    <row r="4822" spans="1:7" x14ac:dyDescent="0.15">
      <c r="A4822" s="23">
        <f t="shared" si="227"/>
        <v>128408</v>
      </c>
      <c r="B4822" s="24">
        <v>1</v>
      </c>
      <c r="C4822" s="28" t="str">
        <f>"jingdian/"&amp;VLOOKUP(E4822,city!$D$4:$P$352,12,FALSE)&amp;"/"&amp;VLOOKUP(E4822,city!$D$4:$P$352,13,FALSE)&amp;"/"&amp;IF(G4822&lt;11,"jd",IF(G4822&lt;16,"tc","cs"))&amp;"/"&amp;IF(G4822&lt;11,G4822,IF(G4822&lt;16,G4822-10,G4822-15))&amp;".jpg"</f>
        <v>jingdian/qinghai/huangnan/jd/8.jpg</v>
      </c>
      <c r="D4822" s="23">
        <f t="shared" si="228"/>
        <v>1</v>
      </c>
      <c r="E4822" s="2" t="str">
        <f>VLOOKUP(F4822,city!$A$4:$D$352,4,FALSE)</f>
        <v>黄南</v>
      </c>
      <c r="F4822" s="22">
        <f t="shared" si="226"/>
        <v>284</v>
      </c>
      <c r="G4822" s="22">
        <f>IF(VLOOKUP(F4821,city!$A$4:$H$352,8,FALSE)&gt;G4821,G4821+1,1)</f>
        <v>8</v>
      </c>
    </row>
    <row r="4823" spans="1:7" x14ac:dyDescent="0.15">
      <c r="A4823" s="23">
        <f t="shared" si="227"/>
        <v>128409</v>
      </c>
      <c r="B4823" s="24">
        <v>1</v>
      </c>
      <c r="C4823" s="28" t="str">
        <f>"jingdian/"&amp;VLOOKUP(E4823,city!$D$4:$P$352,12,FALSE)&amp;"/"&amp;VLOOKUP(E4823,city!$D$4:$P$352,13,FALSE)&amp;"/"&amp;IF(G4823&lt;11,"jd",IF(G4823&lt;16,"tc","cs"))&amp;"/"&amp;IF(G4823&lt;11,G4823,IF(G4823&lt;16,G4823-10,G4823-15))&amp;".jpg"</f>
        <v>jingdian/qinghai/huangnan/jd/9.jpg</v>
      </c>
      <c r="D4823" s="23">
        <f t="shared" si="228"/>
        <v>1</v>
      </c>
      <c r="E4823" s="2" t="str">
        <f>VLOOKUP(F4823,city!$A$4:$D$352,4,FALSE)</f>
        <v>黄南</v>
      </c>
      <c r="F4823" s="22">
        <f t="shared" si="226"/>
        <v>284</v>
      </c>
      <c r="G4823" s="22">
        <f>IF(VLOOKUP(F4822,city!$A$4:$H$352,8,FALSE)&gt;G4822,G4822+1,1)</f>
        <v>9</v>
      </c>
    </row>
    <row r="4824" spans="1:7" x14ac:dyDescent="0.15">
      <c r="A4824" s="23">
        <f t="shared" si="227"/>
        <v>128410</v>
      </c>
      <c r="B4824" s="24">
        <v>1</v>
      </c>
      <c r="C4824" s="28" t="str">
        <f>"jingdian/"&amp;VLOOKUP(E4824,city!$D$4:$P$352,12,FALSE)&amp;"/"&amp;VLOOKUP(E4824,city!$D$4:$P$352,13,FALSE)&amp;"/"&amp;IF(G4824&lt;11,"jd",IF(G4824&lt;16,"tc","cs"))&amp;"/"&amp;IF(G4824&lt;11,G4824,IF(G4824&lt;16,G4824-10,G4824-15))&amp;".jpg"</f>
        <v>jingdian/qinghai/huangnan/jd/10.jpg</v>
      </c>
      <c r="D4824" s="23">
        <f t="shared" si="228"/>
        <v>1</v>
      </c>
      <c r="E4824" s="2" t="str">
        <f>VLOOKUP(F4824,city!$A$4:$D$352,4,FALSE)</f>
        <v>黄南</v>
      </c>
      <c r="F4824" s="22">
        <f t="shared" si="226"/>
        <v>284</v>
      </c>
      <c r="G4824" s="22">
        <f>IF(VLOOKUP(F4823,city!$A$4:$H$352,8,FALSE)&gt;G4823,G4823+1,1)</f>
        <v>10</v>
      </c>
    </row>
    <row r="4825" spans="1:7" x14ac:dyDescent="0.15">
      <c r="A4825" s="23">
        <f t="shared" si="227"/>
        <v>128451</v>
      </c>
      <c r="B4825" s="24">
        <v>5</v>
      </c>
      <c r="C4825" s="28" t="str">
        <f>"jingdian/"&amp;VLOOKUP(E4825,city!$D$4:$P$352,12,FALSE)&amp;"/"&amp;VLOOKUP(E4825,city!$D$4:$P$352,13,FALSE)&amp;"/"&amp;IF(G4825&lt;11,"jd",IF(G4825&lt;16,"tc","cs"))&amp;"/"&amp;IF(G4825&lt;11,G4825,IF(G4825&lt;16,G4825-10,G4825-15))&amp;".jpg"</f>
        <v>jingdian/qinghai/huangnan/tc/1.jpg</v>
      </c>
      <c r="D4825" s="23">
        <f t="shared" si="228"/>
        <v>2</v>
      </c>
      <c r="E4825" s="2" t="str">
        <f>VLOOKUP(F4825,city!$A$4:$D$352,4,FALSE)</f>
        <v>黄南</v>
      </c>
      <c r="F4825" s="22">
        <f t="shared" si="226"/>
        <v>284</v>
      </c>
      <c r="G4825" s="22">
        <f>IF(VLOOKUP(F4824,city!$A$4:$H$352,8,FALSE)&gt;G4824,G4824+1,1)</f>
        <v>11</v>
      </c>
    </row>
    <row r="4826" spans="1:7" x14ac:dyDescent="0.15">
      <c r="A4826" s="23">
        <f t="shared" si="227"/>
        <v>128452</v>
      </c>
      <c r="B4826" s="24">
        <v>2</v>
      </c>
      <c r="C4826" s="28" t="str">
        <f>"jingdian/"&amp;VLOOKUP(E4826,city!$D$4:$P$352,12,FALSE)&amp;"/"&amp;VLOOKUP(E4826,city!$D$4:$P$352,13,FALSE)&amp;"/"&amp;IF(G4826&lt;11,"jd",IF(G4826&lt;16,"tc","cs"))&amp;"/"&amp;IF(G4826&lt;11,G4826,IF(G4826&lt;16,G4826-10,G4826-15))&amp;".jpg"</f>
        <v>jingdian/qinghai/huangnan/tc/2.jpg</v>
      </c>
      <c r="D4826" s="23">
        <f t="shared" si="228"/>
        <v>2</v>
      </c>
      <c r="E4826" s="2" t="str">
        <f>VLOOKUP(F4826,city!$A$4:$D$352,4,FALSE)</f>
        <v>黄南</v>
      </c>
      <c r="F4826" s="22">
        <f t="shared" si="226"/>
        <v>284</v>
      </c>
      <c r="G4826" s="22">
        <f>IF(VLOOKUP(F4825,city!$A$4:$H$352,8,FALSE)&gt;G4825,G4825+1,1)</f>
        <v>12</v>
      </c>
    </row>
    <row r="4827" spans="1:7" x14ac:dyDescent="0.15">
      <c r="A4827" s="23">
        <f t="shared" si="227"/>
        <v>128453</v>
      </c>
      <c r="B4827" s="24">
        <v>4</v>
      </c>
      <c r="C4827" s="28" t="str">
        <f>"jingdian/"&amp;VLOOKUP(E4827,city!$D$4:$P$352,12,FALSE)&amp;"/"&amp;VLOOKUP(E4827,city!$D$4:$P$352,13,FALSE)&amp;"/"&amp;IF(G4827&lt;11,"jd",IF(G4827&lt;16,"tc","cs"))&amp;"/"&amp;IF(G4827&lt;11,G4827,IF(G4827&lt;16,G4827-10,G4827-15))&amp;".jpg"</f>
        <v>jingdian/qinghai/huangnan/tc/3.jpg</v>
      </c>
      <c r="D4827" s="23">
        <f t="shared" si="228"/>
        <v>2</v>
      </c>
      <c r="E4827" s="2" t="str">
        <f>VLOOKUP(F4827,city!$A$4:$D$352,4,FALSE)</f>
        <v>黄南</v>
      </c>
      <c r="F4827" s="22">
        <f t="shared" si="226"/>
        <v>284</v>
      </c>
      <c r="G4827" s="22">
        <f>IF(VLOOKUP(F4826,city!$A$4:$H$352,8,FALSE)&gt;G4826,G4826+1,1)</f>
        <v>13</v>
      </c>
    </row>
    <row r="4828" spans="1:7" x14ac:dyDescent="0.15">
      <c r="A4828" s="23">
        <f t="shared" si="227"/>
        <v>128454</v>
      </c>
      <c r="B4828" s="24">
        <v>2</v>
      </c>
      <c r="C4828" s="28" t="str">
        <f>"jingdian/"&amp;VLOOKUP(E4828,city!$D$4:$P$352,12,FALSE)&amp;"/"&amp;VLOOKUP(E4828,city!$D$4:$P$352,13,FALSE)&amp;"/"&amp;IF(G4828&lt;11,"jd",IF(G4828&lt;16,"tc","cs"))&amp;"/"&amp;IF(G4828&lt;11,G4828,IF(G4828&lt;16,G4828-10,G4828-15))&amp;".jpg"</f>
        <v>jingdian/qinghai/huangnan/tc/4.jpg</v>
      </c>
      <c r="D4828" s="23">
        <f t="shared" si="228"/>
        <v>2</v>
      </c>
      <c r="E4828" s="2" t="str">
        <f>VLOOKUP(F4828,city!$A$4:$D$352,4,FALSE)</f>
        <v>黄南</v>
      </c>
      <c r="F4828" s="22">
        <f t="shared" si="226"/>
        <v>284</v>
      </c>
      <c r="G4828" s="22">
        <f>IF(VLOOKUP(F4827,city!$A$4:$H$352,8,FALSE)&gt;G4827,G4827+1,1)</f>
        <v>14</v>
      </c>
    </row>
    <row r="4829" spans="1:7" x14ac:dyDescent="0.15">
      <c r="A4829" s="23">
        <f t="shared" si="227"/>
        <v>128455</v>
      </c>
      <c r="B4829" s="24">
        <v>2</v>
      </c>
      <c r="C4829" s="28" t="str">
        <f>"jingdian/"&amp;VLOOKUP(E4829,city!$D$4:$P$352,12,FALSE)&amp;"/"&amp;VLOOKUP(E4829,city!$D$4:$P$352,13,FALSE)&amp;"/"&amp;IF(G4829&lt;11,"jd",IF(G4829&lt;16,"tc","cs"))&amp;"/"&amp;IF(G4829&lt;11,G4829,IF(G4829&lt;16,G4829-10,G4829-15))&amp;".jpg"</f>
        <v>jingdian/qinghai/huangnan/tc/5.jpg</v>
      </c>
      <c r="D4829" s="23">
        <f t="shared" si="228"/>
        <v>2</v>
      </c>
      <c r="E4829" s="2" t="str">
        <f>VLOOKUP(F4829,city!$A$4:$D$352,4,FALSE)</f>
        <v>黄南</v>
      </c>
      <c r="F4829" s="22">
        <f t="shared" si="226"/>
        <v>284</v>
      </c>
      <c r="G4829" s="22">
        <f>IF(VLOOKUP(F4828,city!$A$4:$H$352,8,FALSE)&gt;G4828,G4828+1,1)</f>
        <v>15</v>
      </c>
    </row>
    <row r="4830" spans="1:7" x14ac:dyDescent="0.15">
      <c r="A4830" s="23">
        <f t="shared" si="227"/>
        <v>128481</v>
      </c>
      <c r="B4830" s="24">
        <v>4</v>
      </c>
      <c r="C4830" s="28" t="str">
        <f>"jingdian/"&amp;VLOOKUP(E4830,city!$D$4:$P$352,12,FALSE)&amp;"/"&amp;VLOOKUP(E4830,city!$D$4:$P$352,13,FALSE)&amp;"/"&amp;IF(G4830&lt;11,"jd",IF(G4830&lt;16,"tc","cs"))&amp;"/"&amp;IF(G4830&lt;11,G4830,IF(G4830&lt;16,G4830-10,G4830-15))&amp;".jpg"</f>
        <v>jingdian/qinghai/huangnan/cs/1.jpg</v>
      </c>
      <c r="D4830" s="23">
        <f t="shared" si="228"/>
        <v>3</v>
      </c>
      <c r="E4830" s="2" t="str">
        <f>VLOOKUP(F4830,city!$A$4:$D$352,4,FALSE)</f>
        <v>黄南</v>
      </c>
      <c r="F4830" s="22">
        <f t="shared" si="226"/>
        <v>284</v>
      </c>
      <c r="G4830" s="22">
        <f>IF(VLOOKUP(F4829,city!$A$4:$H$352,8,FALSE)&gt;G4829,G4829+1,1)</f>
        <v>16</v>
      </c>
    </row>
    <row r="4831" spans="1:7" x14ac:dyDescent="0.15">
      <c r="A4831" s="23">
        <f t="shared" si="227"/>
        <v>128482</v>
      </c>
      <c r="B4831" s="24">
        <v>3</v>
      </c>
      <c r="C4831" s="28" t="str">
        <f>"jingdian/"&amp;VLOOKUP(E4831,city!$D$4:$P$352,12,FALSE)&amp;"/"&amp;VLOOKUP(E4831,city!$D$4:$P$352,13,FALSE)&amp;"/"&amp;IF(G4831&lt;11,"jd",IF(G4831&lt;16,"tc","cs"))&amp;"/"&amp;IF(G4831&lt;11,G4831,IF(G4831&lt;16,G4831-10,G4831-15))&amp;".jpg"</f>
        <v>jingdian/qinghai/huangnan/cs/2.jpg</v>
      </c>
      <c r="D4831" s="23">
        <f t="shared" si="228"/>
        <v>3</v>
      </c>
      <c r="E4831" s="2" t="str">
        <f>VLOOKUP(F4831,city!$A$4:$D$352,4,FALSE)</f>
        <v>黄南</v>
      </c>
      <c r="F4831" s="22">
        <f t="shared" si="226"/>
        <v>284</v>
      </c>
      <c r="G4831" s="22">
        <f>IF(VLOOKUP(F4830,city!$A$4:$H$352,8,FALSE)&gt;G4830,G4830+1,1)</f>
        <v>17</v>
      </c>
    </row>
    <row r="4832" spans="1:7" x14ac:dyDescent="0.15">
      <c r="A4832" s="23">
        <f t="shared" si="227"/>
        <v>128501</v>
      </c>
      <c r="B4832" s="24">
        <v>1</v>
      </c>
      <c r="C4832" s="28" t="str">
        <f>"jingdian/"&amp;VLOOKUP(E4832,city!$D$4:$P$352,12,FALSE)&amp;"/"&amp;VLOOKUP(E4832,city!$D$4:$P$352,13,FALSE)&amp;"/"&amp;IF(G4832&lt;11,"jd",IF(G4832&lt;16,"tc","cs"))&amp;"/"&amp;IF(G4832&lt;11,G4832,IF(G4832&lt;16,G4832-10,G4832-15))&amp;".jpg"</f>
        <v>jingdian/qinghai/guoluo/jd/1.jpg</v>
      </c>
      <c r="D4832" s="23">
        <f t="shared" si="228"/>
        <v>1</v>
      </c>
      <c r="E4832" s="2" t="str">
        <f>VLOOKUP(F4832,city!$A$4:$D$352,4,FALSE)</f>
        <v>果洛</v>
      </c>
      <c r="F4832" s="22">
        <f t="shared" si="226"/>
        <v>285</v>
      </c>
      <c r="G4832" s="22">
        <f>IF(VLOOKUP(F4831,city!$A$4:$H$352,8,FALSE)&gt;G4831,G4831+1,1)</f>
        <v>1</v>
      </c>
    </row>
    <row r="4833" spans="1:7" x14ac:dyDescent="0.15">
      <c r="A4833" s="23">
        <f t="shared" si="227"/>
        <v>128502</v>
      </c>
      <c r="B4833" s="24">
        <v>1</v>
      </c>
      <c r="C4833" s="28" t="str">
        <f>"jingdian/"&amp;VLOOKUP(E4833,city!$D$4:$P$352,12,FALSE)&amp;"/"&amp;VLOOKUP(E4833,city!$D$4:$P$352,13,FALSE)&amp;"/"&amp;IF(G4833&lt;11,"jd",IF(G4833&lt;16,"tc","cs"))&amp;"/"&amp;IF(G4833&lt;11,G4833,IF(G4833&lt;16,G4833-10,G4833-15))&amp;".jpg"</f>
        <v>jingdian/qinghai/guoluo/jd/2.jpg</v>
      </c>
      <c r="D4833" s="23">
        <f t="shared" si="228"/>
        <v>1</v>
      </c>
      <c r="E4833" s="2" t="str">
        <f>VLOOKUP(F4833,city!$A$4:$D$352,4,FALSE)</f>
        <v>果洛</v>
      </c>
      <c r="F4833" s="22">
        <f t="shared" si="226"/>
        <v>285</v>
      </c>
      <c r="G4833" s="22">
        <f>IF(VLOOKUP(F4832,city!$A$4:$H$352,8,FALSE)&gt;G4832,G4832+1,1)</f>
        <v>2</v>
      </c>
    </row>
    <row r="4834" spans="1:7" x14ac:dyDescent="0.15">
      <c r="A4834" s="23">
        <f t="shared" si="227"/>
        <v>128503</v>
      </c>
      <c r="B4834" s="24">
        <v>1</v>
      </c>
      <c r="C4834" s="28" t="str">
        <f>"jingdian/"&amp;VLOOKUP(E4834,city!$D$4:$P$352,12,FALSE)&amp;"/"&amp;VLOOKUP(E4834,city!$D$4:$P$352,13,FALSE)&amp;"/"&amp;IF(G4834&lt;11,"jd",IF(G4834&lt;16,"tc","cs"))&amp;"/"&amp;IF(G4834&lt;11,G4834,IF(G4834&lt;16,G4834-10,G4834-15))&amp;".jpg"</f>
        <v>jingdian/qinghai/guoluo/jd/3.jpg</v>
      </c>
      <c r="D4834" s="23">
        <f t="shared" si="228"/>
        <v>1</v>
      </c>
      <c r="E4834" s="2" t="str">
        <f>VLOOKUP(F4834,city!$A$4:$D$352,4,FALSE)</f>
        <v>果洛</v>
      </c>
      <c r="F4834" s="22">
        <f t="shared" si="226"/>
        <v>285</v>
      </c>
      <c r="G4834" s="22">
        <f>IF(VLOOKUP(F4833,city!$A$4:$H$352,8,FALSE)&gt;G4833,G4833+1,1)</f>
        <v>3</v>
      </c>
    </row>
    <row r="4835" spans="1:7" x14ac:dyDescent="0.15">
      <c r="A4835" s="23">
        <f t="shared" si="227"/>
        <v>128504</v>
      </c>
      <c r="B4835" s="24">
        <v>1</v>
      </c>
      <c r="C4835" s="28" t="str">
        <f>"jingdian/"&amp;VLOOKUP(E4835,city!$D$4:$P$352,12,FALSE)&amp;"/"&amp;VLOOKUP(E4835,city!$D$4:$P$352,13,FALSE)&amp;"/"&amp;IF(G4835&lt;11,"jd",IF(G4835&lt;16,"tc","cs"))&amp;"/"&amp;IF(G4835&lt;11,G4835,IF(G4835&lt;16,G4835-10,G4835-15))&amp;".jpg"</f>
        <v>jingdian/qinghai/guoluo/jd/4.jpg</v>
      </c>
      <c r="D4835" s="23">
        <f t="shared" si="228"/>
        <v>1</v>
      </c>
      <c r="E4835" s="2" t="str">
        <f>VLOOKUP(F4835,city!$A$4:$D$352,4,FALSE)</f>
        <v>果洛</v>
      </c>
      <c r="F4835" s="22">
        <f t="shared" si="226"/>
        <v>285</v>
      </c>
      <c r="G4835" s="22">
        <f>IF(VLOOKUP(F4834,city!$A$4:$H$352,8,FALSE)&gt;G4834,G4834+1,1)</f>
        <v>4</v>
      </c>
    </row>
    <row r="4836" spans="1:7" x14ac:dyDescent="0.15">
      <c r="A4836" s="23">
        <f t="shared" si="227"/>
        <v>128505</v>
      </c>
      <c r="B4836" s="24">
        <v>1</v>
      </c>
      <c r="C4836" s="28" t="str">
        <f>"jingdian/"&amp;VLOOKUP(E4836,city!$D$4:$P$352,12,FALSE)&amp;"/"&amp;VLOOKUP(E4836,city!$D$4:$P$352,13,FALSE)&amp;"/"&amp;IF(G4836&lt;11,"jd",IF(G4836&lt;16,"tc","cs"))&amp;"/"&amp;IF(G4836&lt;11,G4836,IF(G4836&lt;16,G4836-10,G4836-15))&amp;".jpg"</f>
        <v>jingdian/qinghai/guoluo/jd/5.jpg</v>
      </c>
      <c r="D4836" s="23">
        <f t="shared" si="228"/>
        <v>1</v>
      </c>
      <c r="E4836" s="2" t="str">
        <f>VLOOKUP(F4836,city!$A$4:$D$352,4,FALSE)</f>
        <v>果洛</v>
      </c>
      <c r="F4836" s="22">
        <f t="shared" si="226"/>
        <v>285</v>
      </c>
      <c r="G4836" s="22">
        <f>IF(VLOOKUP(F4835,city!$A$4:$H$352,8,FALSE)&gt;G4835,G4835+1,1)</f>
        <v>5</v>
      </c>
    </row>
    <row r="4837" spans="1:7" x14ac:dyDescent="0.15">
      <c r="A4837" s="23">
        <f t="shared" si="227"/>
        <v>128506</v>
      </c>
      <c r="B4837" s="24">
        <v>1</v>
      </c>
      <c r="C4837" s="28" t="str">
        <f>"jingdian/"&amp;VLOOKUP(E4837,city!$D$4:$P$352,12,FALSE)&amp;"/"&amp;VLOOKUP(E4837,city!$D$4:$P$352,13,FALSE)&amp;"/"&amp;IF(G4837&lt;11,"jd",IF(G4837&lt;16,"tc","cs"))&amp;"/"&amp;IF(G4837&lt;11,G4837,IF(G4837&lt;16,G4837-10,G4837-15))&amp;".jpg"</f>
        <v>jingdian/qinghai/guoluo/jd/6.jpg</v>
      </c>
      <c r="D4837" s="23">
        <f t="shared" si="228"/>
        <v>1</v>
      </c>
      <c r="E4837" s="2" t="str">
        <f>VLOOKUP(F4837,city!$A$4:$D$352,4,FALSE)</f>
        <v>果洛</v>
      </c>
      <c r="F4837" s="22">
        <f t="shared" si="226"/>
        <v>285</v>
      </c>
      <c r="G4837" s="22">
        <f>IF(VLOOKUP(F4836,city!$A$4:$H$352,8,FALSE)&gt;G4836,G4836+1,1)</f>
        <v>6</v>
      </c>
    </row>
    <row r="4838" spans="1:7" x14ac:dyDescent="0.15">
      <c r="A4838" s="23">
        <f t="shared" si="227"/>
        <v>128507</v>
      </c>
      <c r="B4838" s="24">
        <v>1</v>
      </c>
      <c r="C4838" s="28" t="str">
        <f>"jingdian/"&amp;VLOOKUP(E4838,city!$D$4:$P$352,12,FALSE)&amp;"/"&amp;VLOOKUP(E4838,city!$D$4:$P$352,13,FALSE)&amp;"/"&amp;IF(G4838&lt;11,"jd",IF(G4838&lt;16,"tc","cs"))&amp;"/"&amp;IF(G4838&lt;11,G4838,IF(G4838&lt;16,G4838-10,G4838-15))&amp;".jpg"</f>
        <v>jingdian/qinghai/guoluo/jd/7.jpg</v>
      </c>
      <c r="D4838" s="23">
        <f t="shared" si="228"/>
        <v>1</v>
      </c>
      <c r="E4838" s="2" t="str">
        <f>VLOOKUP(F4838,city!$A$4:$D$352,4,FALSE)</f>
        <v>果洛</v>
      </c>
      <c r="F4838" s="22">
        <f t="shared" si="226"/>
        <v>285</v>
      </c>
      <c r="G4838" s="22">
        <f>IF(VLOOKUP(F4837,city!$A$4:$H$352,8,FALSE)&gt;G4837,G4837+1,1)</f>
        <v>7</v>
      </c>
    </row>
    <row r="4839" spans="1:7" x14ac:dyDescent="0.15">
      <c r="A4839" s="23">
        <f t="shared" si="227"/>
        <v>128508</v>
      </c>
      <c r="B4839" s="24">
        <v>1</v>
      </c>
      <c r="C4839" s="28" t="str">
        <f>"jingdian/"&amp;VLOOKUP(E4839,city!$D$4:$P$352,12,FALSE)&amp;"/"&amp;VLOOKUP(E4839,city!$D$4:$P$352,13,FALSE)&amp;"/"&amp;IF(G4839&lt;11,"jd",IF(G4839&lt;16,"tc","cs"))&amp;"/"&amp;IF(G4839&lt;11,G4839,IF(G4839&lt;16,G4839-10,G4839-15))&amp;".jpg"</f>
        <v>jingdian/qinghai/guoluo/jd/8.jpg</v>
      </c>
      <c r="D4839" s="23">
        <f t="shared" si="228"/>
        <v>1</v>
      </c>
      <c r="E4839" s="2" t="str">
        <f>VLOOKUP(F4839,city!$A$4:$D$352,4,FALSE)</f>
        <v>果洛</v>
      </c>
      <c r="F4839" s="22">
        <f t="shared" si="226"/>
        <v>285</v>
      </c>
      <c r="G4839" s="22">
        <f>IF(VLOOKUP(F4838,city!$A$4:$H$352,8,FALSE)&gt;G4838,G4838+1,1)</f>
        <v>8</v>
      </c>
    </row>
    <row r="4840" spans="1:7" x14ac:dyDescent="0.15">
      <c r="A4840" s="23">
        <f t="shared" si="227"/>
        <v>128509</v>
      </c>
      <c r="B4840" s="24">
        <v>1</v>
      </c>
      <c r="C4840" s="28" t="str">
        <f>"jingdian/"&amp;VLOOKUP(E4840,city!$D$4:$P$352,12,FALSE)&amp;"/"&amp;VLOOKUP(E4840,city!$D$4:$P$352,13,FALSE)&amp;"/"&amp;IF(G4840&lt;11,"jd",IF(G4840&lt;16,"tc","cs"))&amp;"/"&amp;IF(G4840&lt;11,G4840,IF(G4840&lt;16,G4840-10,G4840-15))&amp;".jpg"</f>
        <v>jingdian/qinghai/guoluo/jd/9.jpg</v>
      </c>
      <c r="D4840" s="23">
        <f t="shared" si="228"/>
        <v>1</v>
      </c>
      <c r="E4840" s="2" t="str">
        <f>VLOOKUP(F4840,city!$A$4:$D$352,4,FALSE)</f>
        <v>果洛</v>
      </c>
      <c r="F4840" s="22">
        <f t="shared" si="226"/>
        <v>285</v>
      </c>
      <c r="G4840" s="22">
        <f>IF(VLOOKUP(F4839,city!$A$4:$H$352,8,FALSE)&gt;G4839,G4839+1,1)</f>
        <v>9</v>
      </c>
    </row>
    <row r="4841" spans="1:7" x14ac:dyDescent="0.15">
      <c r="A4841" s="23">
        <f t="shared" si="227"/>
        <v>128510</v>
      </c>
      <c r="B4841" s="24">
        <v>1</v>
      </c>
      <c r="C4841" s="28" t="str">
        <f>"jingdian/"&amp;VLOOKUP(E4841,city!$D$4:$P$352,12,FALSE)&amp;"/"&amp;VLOOKUP(E4841,city!$D$4:$P$352,13,FALSE)&amp;"/"&amp;IF(G4841&lt;11,"jd",IF(G4841&lt;16,"tc","cs"))&amp;"/"&amp;IF(G4841&lt;11,G4841,IF(G4841&lt;16,G4841-10,G4841-15))&amp;".jpg"</f>
        <v>jingdian/qinghai/guoluo/jd/10.jpg</v>
      </c>
      <c r="D4841" s="23">
        <f t="shared" si="228"/>
        <v>1</v>
      </c>
      <c r="E4841" s="2" t="str">
        <f>VLOOKUP(F4841,city!$A$4:$D$352,4,FALSE)</f>
        <v>果洛</v>
      </c>
      <c r="F4841" s="22">
        <f t="shared" si="226"/>
        <v>285</v>
      </c>
      <c r="G4841" s="22">
        <f>IF(VLOOKUP(F4840,city!$A$4:$H$352,8,FALSE)&gt;G4840,G4840+1,1)</f>
        <v>10</v>
      </c>
    </row>
    <row r="4842" spans="1:7" x14ac:dyDescent="0.15">
      <c r="A4842" s="23">
        <f t="shared" si="227"/>
        <v>128551</v>
      </c>
      <c r="B4842" s="24">
        <v>3</v>
      </c>
      <c r="C4842" s="28" t="str">
        <f>"jingdian/"&amp;VLOOKUP(E4842,city!$D$4:$P$352,12,FALSE)&amp;"/"&amp;VLOOKUP(E4842,city!$D$4:$P$352,13,FALSE)&amp;"/"&amp;IF(G4842&lt;11,"jd",IF(G4842&lt;16,"tc","cs"))&amp;"/"&amp;IF(G4842&lt;11,G4842,IF(G4842&lt;16,G4842-10,G4842-15))&amp;".jpg"</f>
        <v>jingdian/qinghai/guoluo/tc/1.jpg</v>
      </c>
      <c r="D4842" s="23">
        <f t="shared" si="228"/>
        <v>2</v>
      </c>
      <c r="E4842" s="2" t="str">
        <f>VLOOKUP(F4842,city!$A$4:$D$352,4,FALSE)</f>
        <v>果洛</v>
      </c>
      <c r="F4842" s="22">
        <f t="shared" si="226"/>
        <v>285</v>
      </c>
      <c r="G4842" s="22">
        <f>IF(VLOOKUP(F4841,city!$A$4:$H$352,8,FALSE)&gt;G4841,G4841+1,1)</f>
        <v>11</v>
      </c>
    </row>
    <row r="4843" spans="1:7" x14ac:dyDescent="0.15">
      <c r="A4843" s="23">
        <f t="shared" si="227"/>
        <v>128552</v>
      </c>
      <c r="B4843" s="24">
        <v>4</v>
      </c>
      <c r="C4843" s="28" t="str">
        <f>"jingdian/"&amp;VLOOKUP(E4843,city!$D$4:$P$352,12,FALSE)&amp;"/"&amp;VLOOKUP(E4843,city!$D$4:$P$352,13,FALSE)&amp;"/"&amp;IF(G4843&lt;11,"jd",IF(G4843&lt;16,"tc","cs"))&amp;"/"&amp;IF(G4843&lt;11,G4843,IF(G4843&lt;16,G4843-10,G4843-15))&amp;".jpg"</f>
        <v>jingdian/qinghai/guoluo/tc/2.jpg</v>
      </c>
      <c r="D4843" s="23">
        <f t="shared" si="228"/>
        <v>2</v>
      </c>
      <c r="E4843" s="2" t="str">
        <f>VLOOKUP(F4843,city!$A$4:$D$352,4,FALSE)</f>
        <v>果洛</v>
      </c>
      <c r="F4843" s="22">
        <f t="shared" si="226"/>
        <v>285</v>
      </c>
      <c r="G4843" s="22">
        <f>IF(VLOOKUP(F4842,city!$A$4:$H$352,8,FALSE)&gt;G4842,G4842+1,1)</f>
        <v>12</v>
      </c>
    </row>
    <row r="4844" spans="1:7" x14ac:dyDescent="0.15">
      <c r="A4844" s="23">
        <f t="shared" si="227"/>
        <v>128553</v>
      </c>
      <c r="B4844" s="24">
        <v>2</v>
      </c>
      <c r="C4844" s="28" t="str">
        <f>"jingdian/"&amp;VLOOKUP(E4844,city!$D$4:$P$352,12,FALSE)&amp;"/"&amp;VLOOKUP(E4844,city!$D$4:$P$352,13,FALSE)&amp;"/"&amp;IF(G4844&lt;11,"jd",IF(G4844&lt;16,"tc","cs"))&amp;"/"&amp;IF(G4844&lt;11,G4844,IF(G4844&lt;16,G4844-10,G4844-15))&amp;".jpg"</f>
        <v>jingdian/qinghai/guoluo/tc/3.jpg</v>
      </c>
      <c r="D4844" s="23">
        <f t="shared" si="228"/>
        <v>2</v>
      </c>
      <c r="E4844" s="2" t="str">
        <f>VLOOKUP(F4844,city!$A$4:$D$352,4,FALSE)</f>
        <v>果洛</v>
      </c>
      <c r="F4844" s="22">
        <f t="shared" si="226"/>
        <v>285</v>
      </c>
      <c r="G4844" s="22">
        <f>IF(VLOOKUP(F4843,city!$A$4:$H$352,8,FALSE)&gt;G4843,G4843+1,1)</f>
        <v>13</v>
      </c>
    </row>
    <row r="4845" spans="1:7" x14ac:dyDescent="0.15">
      <c r="A4845" s="23">
        <f t="shared" si="227"/>
        <v>128554</v>
      </c>
      <c r="B4845" s="24">
        <v>2</v>
      </c>
      <c r="C4845" s="28" t="str">
        <f>"jingdian/"&amp;VLOOKUP(E4845,city!$D$4:$P$352,12,FALSE)&amp;"/"&amp;VLOOKUP(E4845,city!$D$4:$P$352,13,FALSE)&amp;"/"&amp;IF(G4845&lt;11,"jd",IF(G4845&lt;16,"tc","cs"))&amp;"/"&amp;IF(G4845&lt;11,G4845,IF(G4845&lt;16,G4845-10,G4845-15))&amp;".jpg"</f>
        <v>jingdian/qinghai/guoluo/tc/4.jpg</v>
      </c>
      <c r="D4845" s="23">
        <f t="shared" si="228"/>
        <v>2</v>
      </c>
      <c r="E4845" s="2" t="str">
        <f>VLOOKUP(F4845,city!$A$4:$D$352,4,FALSE)</f>
        <v>果洛</v>
      </c>
      <c r="F4845" s="22">
        <f t="shared" si="226"/>
        <v>285</v>
      </c>
      <c r="G4845" s="22">
        <f>IF(VLOOKUP(F4844,city!$A$4:$H$352,8,FALSE)&gt;G4844,G4844+1,1)</f>
        <v>14</v>
      </c>
    </row>
    <row r="4846" spans="1:7" x14ac:dyDescent="0.15">
      <c r="A4846" s="23">
        <f t="shared" si="227"/>
        <v>128555</v>
      </c>
      <c r="B4846" s="24">
        <v>5</v>
      </c>
      <c r="C4846" s="28" t="str">
        <f>"jingdian/"&amp;VLOOKUP(E4846,city!$D$4:$P$352,12,FALSE)&amp;"/"&amp;VLOOKUP(E4846,city!$D$4:$P$352,13,FALSE)&amp;"/"&amp;IF(G4846&lt;11,"jd",IF(G4846&lt;16,"tc","cs"))&amp;"/"&amp;IF(G4846&lt;11,G4846,IF(G4846&lt;16,G4846-10,G4846-15))&amp;".jpg"</f>
        <v>jingdian/qinghai/guoluo/tc/5.jpg</v>
      </c>
      <c r="D4846" s="23">
        <f t="shared" si="228"/>
        <v>2</v>
      </c>
      <c r="E4846" s="2" t="str">
        <f>VLOOKUP(F4846,city!$A$4:$D$352,4,FALSE)</f>
        <v>果洛</v>
      </c>
      <c r="F4846" s="22">
        <f t="shared" si="226"/>
        <v>285</v>
      </c>
      <c r="G4846" s="22">
        <f>IF(VLOOKUP(F4845,city!$A$4:$H$352,8,FALSE)&gt;G4845,G4845+1,1)</f>
        <v>15</v>
      </c>
    </row>
    <row r="4847" spans="1:7" x14ac:dyDescent="0.15">
      <c r="A4847" s="23">
        <f t="shared" si="227"/>
        <v>128581</v>
      </c>
      <c r="B4847" s="24">
        <v>2</v>
      </c>
      <c r="C4847" s="28" t="str">
        <f>"jingdian/"&amp;VLOOKUP(E4847,city!$D$4:$P$352,12,FALSE)&amp;"/"&amp;VLOOKUP(E4847,city!$D$4:$P$352,13,FALSE)&amp;"/"&amp;IF(G4847&lt;11,"jd",IF(G4847&lt;16,"tc","cs"))&amp;"/"&amp;IF(G4847&lt;11,G4847,IF(G4847&lt;16,G4847-10,G4847-15))&amp;".jpg"</f>
        <v>jingdian/qinghai/guoluo/cs/1.jpg</v>
      </c>
      <c r="D4847" s="23">
        <f t="shared" si="228"/>
        <v>3</v>
      </c>
      <c r="E4847" s="2" t="str">
        <f>VLOOKUP(F4847,city!$A$4:$D$352,4,FALSE)</f>
        <v>果洛</v>
      </c>
      <c r="F4847" s="22">
        <f t="shared" si="226"/>
        <v>285</v>
      </c>
      <c r="G4847" s="22">
        <f>IF(VLOOKUP(F4846,city!$A$4:$H$352,8,FALSE)&gt;G4846,G4846+1,1)</f>
        <v>16</v>
      </c>
    </row>
    <row r="4848" spans="1:7" x14ac:dyDescent="0.15">
      <c r="A4848" s="23">
        <f t="shared" si="227"/>
        <v>128582</v>
      </c>
      <c r="B4848" s="24">
        <v>5</v>
      </c>
      <c r="C4848" s="28" t="str">
        <f>"jingdian/"&amp;VLOOKUP(E4848,city!$D$4:$P$352,12,FALSE)&amp;"/"&amp;VLOOKUP(E4848,city!$D$4:$P$352,13,FALSE)&amp;"/"&amp;IF(G4848&lt;11,"jd",IF(G4848&lt;16,"tc","cs"))&amp;"/"&amp;IF(G4848&lt;11,G4848,IF(G4848&lt;16,G4848-10,G4848-15))&amp;".jpg"</f>
        <v>jingdian/qinghai/guoluo/cs/2.jpg</v>
      </c>
      <c r="D4848" s="23">
        <f t="shared" si="228"/>
        <v>3</v>
      </c>
      <c r="E4848" s="2" t="str">
        <f>VLOOKUP(F4848,city!$A$4:$D$352,4,FALSE)</f>
        <v>果洛</v>
      </c>
      <c r="F4848" s="22">
        <f t="shared" si="226"/>
        <v>285</v>
      </c>
      <c r="G4848" s="22">
        <f>IF(VLOOKUP(F4847,city!$A$4:$H$352,8,FALSE)&gt;G4847,G4847+1,1)</f>
        <v>17</v>
      </c>
    </row>
    <row r="4849" spans="1:7" x14ac:dyDescent="0.15">
      <c r="A4849" s="23">
        <f t="shared" si="227"/>
        <v>128601</v>
      </c>
      <c r="B4849" s="24">
        <v>1</v>
      </c>
      <c r="C4849" s="28" t="str">
        <f>"jingdian/"&amp;VLOOKUP(E4849,city!$D$4:$P$352,12,FALSE)&amp;"/"&amp;VLOOKUP(E4849,city!$D$4:$P$352,13,FALSE)&amp;"/"&amp;IF(G4849&lt;11,"jd",IF(G4849&lt;16,"tc","cs"))&amp;"/"&amp;IF(G4849&lt;11,G4849,IF(G4849&lt;16,G4849-10,G4849-15))&amp;".jpg"</f>
        <v>jingdian/qinghai/yushu/jd/1.jpg</v>
      </c>
      <c r="D4849" s="23">
        <f t="shared" si="228"/>
        <v>1</v>
      </c>
      <c r="E4849" s="2" t="str">
        <f>VLOOKUP(F4849,city!$A$4:$D$352,4,FALSE)</f>
        <v>玉树</v>
      </c>
      <c r="F4849" s="22">
        <f t="shared" si="226"/>
        <v>286</v>
      </c>
      <c r="G4849" s="22">
        <f>IF(VLOOKUP(F4848,city!$A$4:$H$352,8,FALSE)&gt;G4848,G4848+1,1)</f>
        <v>1</v>
      </c>
    </row>
    <row r="4850" spans="1:7" x14ac:dyDescent="0.15">
      <c r="A4850" s="23">
        <f t="shared" si="227"/>
        <v>128602</v>
      </c>
      <c r="B4850" s="24">
        <v>1</v>
      </c>
      <c r="C4850" s="28" t="str">
        <f>"jingdian/"&amp;VLOOKUP(E4850,city!$D$4:$P$352,12,FALSE)&amp;"/"&amp;VLOOKUP(E4850,city!$D$4:$P$352,13,FALSE)&amp;"/"&amp;IF(G4850&lt;11,"jd",IF(G4850&lt;16,"tc","cs"))&amp;"/"&amp;IF(G4850&lt;11,G4850,IF(G4850&lt;16,G4850-10,G4850-15))&amp;".jpg"</f>
        <v>jingdian/qinghai/yushu/jd/2.jpg</v>
      </c>
      <c r="D4850" s="23">
        <f t="shared" si="228"/>
        <v>1</v>
      </c>
      <c r="E4850" s="2" t="str">
        <f>VLOOKUP(F4850,city!$A$4:$D$352,4,FALSE)</f>
        <v>玉树</v>
      </c>
      <c r="F4850" s="22">
        <f t="shared" si="226"/>
        <v>286</v>
      </c>
      <c r="G4850" s="22">
        <f>IF(VLOOKUP(F4849,city!$A$4:$H$352,8,FALSE)&gt;G4849,G4849+1,1)</f>
        <v>2</v>
      </c>
    </row>
    <row r="4851" spans="1:7" x14ac:dyDescent="0.15">
      <c r="A4851" s="23">
        <f t="shared" si="227"/>
        <v>128603</v>
      </c>
      <c r="B4851" s="24">
        <v>1</v>
      </c>
      <c r="C4851" s="28" t="str">
        <f>"jingdian/"&amp;VLOOKUP(E4851,city!$D$4:$P$352,12,FALSE)&amp;"/"&amp;VLOOKUP(E4851,city!$D$4:$P$352,13,FALSE)&amp;"/"&amp;IF(G4851&lt;11,"jd",IF(G4851&lt;16,"tc","cs"))&amp;"/"&amp;IF(G4851&lt;11,G4851,IF(G4851&lt;16,G4851-10,G4851-15))&amp;".jpg"</f>
        <v>jingdian/qinghai/yushu/jd/3.jpg</v>
      </c>
      <c r="D4851" s="23">
        <f t="shared" si="228"/>
        <v>1</v>
      </c>
      <c r="E4851" s="2" t="str">
        <f>VLOOKUP(F4851,city!$A$4:$D$352,4,FALSE)</f>
        <v>玉树</v>
      </c>
      <c r="F4851" s="22">
        <f t="shared" si="226"/>
        <v>286</v>
      </c>
      <c r="G4851" s="22">
        <f>IF(VLOOKUP(F4850,city!$A$4:$H$352,8,FALSE)&gt;G4850,G4850+1,1)</f>
        <v>3</v>
      </c>
    </row>
    <row r="4852" spans="1:7" x14ac:dyDescent="0.15">
      <c r="A4852" s="23">
        <f t="shared" si="227"/>
        <v>128604</v>
      </c>
      <c r="B4852" s="24">
        <v>1</v>
      </c>
      <c r="C4852" s="28" t="str">
        <f>"jingdian/"&amp;VLOOKUP(E4852,city!$D$4:$P$352,12,FALSE)&amp;"/"&amp;VLOOKUP(E4852,city!$D$4:$P$352,13,FALSE)&amp;"/"&amp;IF(G4852&lt;11,"jd",IF(G4852&lt;16,"tc","cs"))&amp;"/"&amp;IF(G4852&lt;11,G4852,IF(G4852&lt;16,G4852-10,G4852-15))&amp;".jpg"</f>
        <v>jingdian/qinghai/yushu/jd/4.jpg</v>
      </c>
      <c r="D4852" s="23">
        <f t="shared" si="228"/>
        <v>1</v>
      </c>
      <c r="E4852" s="2" t="str">
        <f>VLOOKUP(F4852,city!$A$4:$D$352,4,FALSE)</f>
        <v>玉树</v>
      </c>
      <c r="F4852" s="22">
        <f t="shared" si="226"/>
        <v>286</v>
      </c>
      <c r="G4852" s="22">
        <f>IF(VLOOKUP(F4851,city!$A$4:$H$352,8,FALSE)&gt;G4851,G4851+1,1)</f>
        <v>4</v>
      </c>
    </row>
    <row r="4853" spans="1:7" x14ac:dyDescent="0.15">
      <c r="A4853" s="23">
        <f t="shared" si="227"/>
        <v>128605</v>
      </c>
      <c r="B4853" s="24">
        <v>1</v>
      </c>
      <c r="C4853" s="28" t="str">
        <f>"jingdian/"&amp;VLOOKUP(E4853,city!$D$4:$P$352,12,FALSE)&amp;"/"&amp;VLOOKUP(E4853,city!$D$4:$P$352,13,FALSE)&amp;"/"&amp;IF(G4853&lt;11,"jd",IF(G4853&lt;16,"tc","cs"))&amp;"/"&amp;IF(G4853&lt;11,G4853,IF(G4853&lt;16,G4853-10,G4853-15))&amp;".jpg"</f>
        <v>jingdian/qinghai/yushu/jd/5.jpg</v>
      </c>
      <c r="D4853" s="23">
        <f t="shared" si="228"/>
        <v>1</v>
      </c>
      <c r="E4853" s="2" t="str">
        <f>VLOOKUP(F4853,city!$A$4:$D$352,4,FALSE)</f>
        <v>玉树</v>
      </c>
      <c r="F4853" s="22">
        <f t="shared" ref="F4853:F4916" si="229">IF(G4853&gt;G4852,F4852,F4852+1)</f>
        <v>286</v>
      </c>
      <c r="G4853" s="22">
        <f>IF(VLOOKUP(F4852,city!$A$4:$H$352,8,FALSE)&gt;G4852,G4852+1,1)</f>
        <v>5</v>
      </c>
    </row>
    <row r="4854" spans="1:7" x14ac:dyDescent="0.15">
      <c r="A4854" s="23">
        <f t="shared" si="227"/>
        <v>128606</v>
      </c>
      <c r="B4854" s="24">
        <v>1</v>
      </c>
      <c r="C4854" s="28" t="str">
        <f>"jingdian/"&amp;VLOOKUP(E4854,city!$D$4:$P$352,12,FALSE)&amp;"/"&amp;VLOOKUP(E4854,city!$D$4:$P$352,13,FALSE)&amp;"/"&amp;IF(G4854&lt;11,"jd",IF(G4854&lt;16,"tc","cs"))&amp;"/"&amp;IF(G4854&lt;11,G4854,IF(G4854&lt;16,G4854-10,G4854-15))&amp;".jpg"</f>
        <v>jingdian/qinghai/yushu/jd/6.jpg</v>
      </c>
      <c r="D4854" s="23">
        <f t="shared" si="228"/>
        <v>1</v>
      </c>
      <c r="E4854" s="2" t="str">
        <f>VLOOKUP(F4854,city!$A$4:$D$352,4,FALSE)</f>
        <v>玉树</v>
      </c>
      <c r="F4854" s="22">
        <f t="shared" si="229"/>
        <v>286</v>
      </c>
      <c r="G4854" s="22">
        <f>IF(VLOOKUP(F4853,city!$A$4:$H$352,8,FALSE)&gt;G4853,G4853+1,1)</f>
        <v>6</v>
      </c>
    </row>
    <row r="4855" spans="1:7" x14ac:dyDescent="0.15">
      <c r="A4855" s="23">
        <f t="shared" si="227"/>
        <v>128607</v>
      </c>
      <c r="B4855" s="24">
        <v>1</v>
      </c>
      <c r="C4855" s="28" t="str">
        <f>"jingdian/"&amp;VLOOKUP(E4855,city!$D$4:$P$352,12,FALSE)&amp;"/"&amp;VLOOKUP(E4855,city!$D$4:$P$352,13,FALSE)&amp;"/"&amp;IF(G4855&lt;11,"jd",IF(G4855&lt;16,"tc","cs"))&amp;"/"&amp;IF(G4855&lt;11,G4855,IF(G4855&lt;16,G4855-10,G4855-15))&amp;".jpg"</f>
        <v>jingdian/qinghai/yushu/jd/7.jpg</v>
      </c>
      <c r="D4855" s="23">
        <f t="shared" si="228"/>
        <v>1</v>
      </c>
      <c r="E4855" s="2" t="str">
        <f>VLOOKUP(F4855,city!$A$4:$D$352,4,FALSE)</f>
        <v>玉树</v>
      </c>
      <c r="F4855" s="22">
        <f t="shared" si="229"/>
        <v>286</v>
      </c>
      <c r="G4855" s="22">
        <f>IF(VLOOKUP(F4854,city!$A$4:$H$352,8,FALSE)&gt;G4854,G4854+1,1)</f>
        <v>7</v>
      </c>
    </row>
    <row r="4856" spans="1:7" x14ac:dyDescent="0.15">
      <c r="A4856" s="23">
        <f t="shared" si="227"/>
        <v>128608</v>
      </c>
      <c r="B4856" s="24">
        <v>1</v>
      </c>
      <c r="C4856" s="28" t="str">
        <f>"jingdian/"&amp;VLOOKUP(E4856,city!$D$4:$P$352,12,FALSE)&amp;"/"&amp;VLOOKUP(E4856,city!$D$4:$P$352,13,FALSE)&amp;"/"&amp;IF(G4856&lt;11,"jd",IF(G4856&lt;16,"tc","cs"))&amp;"/"&amp;IF(G4856&lt;11,G4856,IF(G4856&lt;16,G4856-10,G4856-15))&amp;".jpg"</f>
        <v>jingdian/qinghai/yushu/jd/8.jpg</v>
      </c>
      <c r="D4856" s="23">
        <f t="shared" si="228"/>
        <v>1</v>
      </c>
      <c r="E4856" s="2" t="str">
        <f>VLOOKUP(F4856,city!$A$4:$D$352,4,FALSE)</f>
        <v>玉树</v>
      </c>
      <c r="F4856" s="22">
        <f t="shared" si="229"/>
        <v>286</v>
      </c>
      <c r="G4856" s="22">
        <f>IF(VLOOKUP(F4855,city!$A$4:$H$352,8,FALSE)&gt;G4855,G4855+1,1)</f>
        <v>8</v>
      </c>
    </row>
    <row r="4857" spans="1:7" x14ac:dyDescent="0.15">
      <c r="A4857" s="23">
        <f t="shared" si="227"/>
        <v>128609</v>
      </c>
      <c r="B4857" s="24">
        <v>1</v>
      </c>
      <c r="C4857" s="28" t="str">
        <f>"jingdian/"&amp;VLOOKUP(E4857,city!$D$4:$P$352,12,FALSE)&amp;"/"&amp;VLOOKUP(E4857,city!$D$4:$P$352,13,FALSE)&amp;"/"&amp;IF(G4857&lt;11,"jd",IF(G4857&lt;16,"tc","cs"))&amp;"/"&amp;IF(G4857&lt;11,G4857,IF(G4857&lt;16,G4857-10,G4857-15))&amp;".jpg"</f>
        <v>jingdian/qinghai/yushu/jd/9.jpg</v>
      </c>
      <c r="D4857" s="23">
        <f t="shared" si="228"/>
        <v>1</v>
      </c>
      <c r="E4857" s="2" t="str">
        <f>VLOOKUP(F4857,city!$A$4:$D$352,4,FALSE)</f>
        <v>玉树</v>
      </c>
      <c r="F4857" s="22">
        <f t="shared" si="229"/>
        <v>286</v>
      </c>
      <c r="G4857" s="22">
        <f>IF(VLOOKUP(F4856,city!$A$4:$H$352,8,FALSE)&gt;G4856,G4856+1,1)</f>
        <v>9</v>
      </c>
    </row>
    <row r="4858" spans="1:7" x14ac:dyDescent="0.15">
      <c r="A4858" s="23">
        <f t="shared" si="227"/>
        <v>128610</v>
      </c>
      <c r="B4858" s="24">
        <v>1</v>
      </c>
      <c r="C4858" s="28" t="str">
        <f>"jingdian/"&amp;VLOOKUP(E4858,city!$D$4:$P$352,12,FALSE)&amp;"/"&amp;VLOOKUP(E4858,city!$D$4:$P$352,13,FALSE)&amp;"/"&amp;IF(G4858&lt;11,"jd",IF(G4858&lt;16,"tc","cs"))&amp;"/"&amp;IF(G4858&lt;11,G4858,IF(G4858&lt;16,G4858-10,G4858-15))&amp;".jpg"</f>
        <v>jingdian/qinghai/yushu/jd/10.jpg</v>
      </c>
      <c r="D4858" s="23">
        <f t="shared" si="228"/>
        <v>1</v>
      </c>
      <c r="E4858" s="2" t="str">
        <f>VLOOKUP(F4858,city!$A$4:$D$352,4,FALSE)</f>
        <v>玉树</v>
      </c>
      <c r="F4858" s="22">
        <f t="shared" si="229"/>
        <v>286</v>
      </c>
      <c r="G4858" s="22">
        <f>IF(VLOOKUP(F4857,city!$A$4:$H$352,8,FALSE)&gt;G4857,G4857+1,1)</f>
        <v>10</v>
      </c>
    </row>
    <row r="4859" spans="1:7" x14ac:dyDescent="0.15">
      <c r="A4859" s="23">
        <f t="shared" si="227"/>
        <v>128651</v>
      </c>
      <c r="B4859" s="24">
        <v>3</v>
      </c>
      <c r="C4859" s="28" t="str">
        <f>"jingdian/"&amp;VLOOKUP(E4859,city!$D$4:$P$352,12,FALSE)&amp;"/"&amp;VLOOKUP(E4859,city!$D$4:$P$352,13,FALSE)&amp;"/"&amp;IF(G4859&lt;11,"jd",IF(G4859&lt;16,"tc","cs"))&amp;"/"&amp;IF(G4859&lt;11,G4859,IF(G4859&lt;16,G4859-10,G4859-15))&amp;".jpg"</f>
        <v>jingdian/qinghai/yushu/tc/1.jpg</v>
      </c>
      <c r="D4859" s="23">
        <f t="shared" si="228"/>
        <v>2</v>
      </c>
      <c r="E4859" s="2" t="str">
        <f>VLOOKUP(F4859,city!$A$4:$D$352,4,FALSE)</f>
        <v>玉树</v>
      </c>
      <c r="F4859" s="22">
        <f t="shared" si="229"/>
        <v>286</v>
      </c>
      <c r="G4859" s="22">
        <f>IF(VLOOKUP(F4858,city!$A$4:$H$352,8,FALSE)&gt;G4858,G4858+1,1)</f>
        <v>11</v>
      </c>
    </row>
    <row r="4860" spans="1:7" x14ac:dyDescent="0.15">
      <c r="A4860" s="23">
        <f t="shared" si="227"/>
        <v>128652</v>
      </c>
      <c r="B4860" s="24">
        <v>2</v>
      </c>
      <c r="C4860" s="28" t="str">
        <f>"jingdian/"&amp;VLOOKUP(E4860,city!$D$4:$P$352,12,FALSE)&amp;"/"&amp;VLOOKUP(E4860,city!$D$4:$P$352,13,FALSE)&amp;"/"&amp;IF(G4860&lt;11,"jd",IF(G4860&lt;16,"tc","cs"))&amp;"/"&amp;IF(G4860&lt;11,G4860,IF(G4860&lt;16,G4860-10,G4860-15))&amp;".jpg"</f>
        <v>jingdian/qinghai/yushu/tc/2.jpg</v>
      </c>
      <c r="D4860" s="23">
        <f t="shared" si="228"/>
        <v>2</v>
      </c>
      <c r="E4860" s="2" t="str">
        <f>VLOOKUP(F4860,city!$A$4:$D$352,4,FALSE)</f>
        <v>玉树</v>
      </c>
      <c r="F4860" s="22">
        <f t="shared" si="229"/>
        <v>286</v>
      </c>
      <c r="G4860" s="22">
        <f>IF(VLOOKUP(F4859,city!$A$4:$H$352,8,FALSE)&gt;G4859,G4859+1,1)</f>
        <v>12</v>
      </c>
    </row>
    <row r="4861" spans="1:7" x14ac:dyDescent="0.15">
      <c r="A4861" s="23">
        <f t="shared" si="227"/>
        <v>128653</v>
      </c>
      <c r="B4861" s="24">
        <v>3</v>
      </c>
      <c r="C4861" s="28" t="str">
        <f>"jingdian/"&amp;VLOOKUP(E4861,city!$D$4:$P$352,12,FALSE)&amp;"/"&amp;VLOOKUP(E4861,city!$D$4:$P$352,13,FALSE)&amp;"/"&amp;IF(G4861&lt;11,"jd",IF(G4861&lt;16,"tc","cs"))&amp;"/"&amp;IF(G4861&lt;11,G4861,IF(G4861&lt;16,G4861-10,G4861-15))&amp;".jpg"</f>
        <v>jingdian/qinghai/yushu/tc/3.jpg</v>
      </c>
      <c r="D4861" s="23">
        <f t="shared" si="228"/>
        <v>2</v>
      </c>
      <c r="E4861" s="2" t="str">
        <f>VLOOKUP(F4861,city!$A$4:$D$352,4,FALSE)</f>
        <v>玉树</v>
      </c>
      <c r="F4861" s="22">
        <f t="shared" si="229"/>
        <v>286</v>
      </c>
      <c r="G4861" s="22">
        <f>IF(VLOOKUP(F4860,city!$A$4:$H$352,8,FALSE)&gt;G4860,G4860+1,1)</f>
        <v>13</v>
      </c>
    </row>
    <row r="4862" spans="1:7" x14ac:dyDescent="0.15">
      <c r="A4862" s="23">
        <f t="shared" si="227"/>
        <v>128654</v>
      </c>
      <c r="B4862" s="24">
        <v>3</v>
      </c>
      <c r="C4862" s="28" t="str">
        <f>"jingdian/"&amp;VLOOKUP(E4862,city!$D$4:$P$352,12,FALSE)&amp;"/"&amp;VLOOKUP(E4862,city!$D$4:$P$352,13,FALSE)&amp;"/"&amp;IF(G4862&lt;11,"jd",IF(G4862&lt;16,"tc","cs"))&amp;"/"&amp;IF(G4862&lt;11,G4862,IF(G4862&lt;16,G4862-10,G4862-15))&amp;".jpg"</f>
        <v>jingdian/qinghai/yushu/tc/4.jpg</v>
      </c>
      <c r="D4862" s="23">
        <f t="shared" si="228"/>
        <v>2</v>
      </c>
      <c r="E4862" s="2" t="str">
        <f>VLOOKUP(F4862,city!$A$4:$D$352,4,FALSE)</f>
        <v>玉树</v>
      </c>
      <c r="F4862" s="22">
        <f t="shared" si="229"/>
        <v>286</v>
      </c>
      <c r="G4862" s="22">
        <f>IF(VLOOKUP(F4861,city!$A$4:$H$352,8,FALSE)&gt;G4861,G4861+1,1)</f>
        <v>14</v>
      </c>
    </row>
    <row r="4863" spans="1:7" x14ac:dyDescent="0.15">
      <c r="A4863" s="23">
        <f t="shared" si="227"/>
        <v>128655</v>
      </c>
      <c r="B4863" s="24">
        <v>3</v>
      </c>
      <c r="C4863" s="28" t="str">
        <f>"jingdian/"&amp;VLOOKUP(E4863,city!$D$4:$P$352,12,FALSE)&amp;"/"&amp;VLOOKUP(E4863,city!$D$4:$P$352,13,FALSE)&amp;"/"&amp;IF(G4863&lt;11,"jd",IF(G4863&lt;16,"tc","cs"))&amp;"/"&amp;IF(G4863&lt;11,G4863,IF(G4863&lt;16,G4863-10,G4863-15))&amp;".jpg"</f>
        <v>jingdian/qinghai/yushu/tc/5.jpg</v>
      </c>
      <c r="D4863" s="23">
        <f t="shared" si="228"/>
        <v>2</v>
      </c>
      <c r="E4863" s="2" t="str">
        <f>VLOOKUP(F4863,city!$A$4:$D$352,4,FALSE)</f>
        <v>玉树</v>
      </c>
      <c r="F4863" s="22">
        <f t="shared" si="229"/>
        <v>286</v>
      </c>
      <c r="G4863" s="22">
        <f>IF(VLOOKUP(F4862,city!$A$4:$H$352,8,FALSE)&gt;G4862,G4862+1,1)</f>
        <v>15</v>
      </c>
    </row>
    <row r="4864" spans="1:7" x14ac:dyDescent="0.15">
      <c r="A4864" s="23">
        <f t="shared" si="227"/>
        <v>128681</v>
      </c>
      <c r="B4864" s="24">
        <v>5</v>
      </c>
      <c r="C4864" s="28" t="str">
        <f>"jingdian/"&amp;VLOOKUP(E4864,city!$D$4:$P$352,12,FALSE)&amp;"/"&amp;VLOOKUP(E4864,city!$D$4:$P$352,13,FALSE)&amp;"/"&amp;IF(G4864&lt;11,"jd",IF(G4864&lt;16,"tc","cs"))&amp;"/"&amp;IF(G4864&lt;11,G4864,IF(G4864&lt;16,G4864-10,G4864-15))&amp;".jpg"</f>
        <v>jingdian/qinghai/yushu/cs/1.jpg</v>
      </c>
      <c r="D4864" s="23">
        <f t="shared" si="228"/>
        <v>3</v>
      </c>
      <c r="E4864" s="2" t="str">
        <f>VLOOKUP(F4864,city!$A$4:$D$352,4,FALSE)</f>
        <v>玉树</v>
      </c>
      <c r="F4864" s="22">
        <f t="shared" si="229"/>
        <v>286</v>
      </c>
      <c r="G4864" s="22">
        <f>IF(VLOOKUP(F4863,city!$A$4:$H$352,8,FALSE)&gt;G4863,G4863+1,1)</f>
        <v>16</v>
      </c>
    </row>
    <row r="4865" spans="1:7" x14ac:dyDescent="0.15">
      <c r="A4865" s="23">
        <f t="shared" si="227"/>
        <v>128682</v>
      </c>
      <c r="B4865" s="24">
        <v>5</v>
      </c>
      <c r="C4865" s="28" t="str">
        <f>"jingdian/"&amp;VLOOKUP(E4865,city!$D$4:$P$352,12,FALSE)&amp;"/"&amp;VLOOKUP(E4865,city!$D$4:$P$352,13,FALSE)&amp;"/"&amp;IF(G4865&lt;11,"jd",IF(G4865&lt;16,"tc","cs"))&amp;"/"&amp;IF(G4865&lt;11,G4865,IF(G4865&lt;16,G4865-10,G4865-15))&amp;".jpg"</f>
        <v>jingdian/qinghai/yushu/cs/2.jpg</v>
      </c>
      <c r="D4865" s="23">
        <f t="shared" si="228"/>
        <v>3</v>
      </c>
      <c r="E4865" s="2" t="str">
        <f>VLOOKUP(F4865,city!$A$4:$D$352,4,FALSE)</f>
        <v>玉树</v>
      </c>
      <c r="F4865" s="22">
        <f t="shared" si="229"/>
        <v>286</v>
      </c>
      <c r="G4865" s="22">
        <f>IF(VLOOKUP(F4864,city!$A$4:$H$352,8,FALSE)&gt;G4864,G4864+1,1)</f>
        <v>17</v>
      </c>
    </row>
    <row r="4866" spans="1:7" x14ac:dyDescent="0.15">
      <c r="A4866" s="23">
        <f t="shared" si="227"/>
        <v>128701</v>
      </c>
      <c r="B4866" s="24">
        <v>1</v>
      </c>
      <c r="C4866" s="28" t="str">
        <f>"jingdian/"&amp;VLOOKUP(E4866,city!$D$4:$P$352,12,FALSE)&amp;"/"&amp;VLOOKUP(E4866,city!$D$4:$P$352,13,FALSE)&amp;"/"&amp;IF(G4866&lt;11,"jd",IF(G4866&lt;16,"tc","cs"))&amp;"/"&amp;IF(G4866&lt;11,G4866,IF(G4866&lt;16,G4866-10,G4866-15))&amp;".jpg"</f>
        <v>jingdian/taiwan/taibei/jd/1.jpg</v>
      </c>
      <c r="D4866" s="23">
        <f t="shared" si="228"/>
        <v>1</v>
      </c>
      <c r="E4866" s="2" t="str">
        <f>VLOOKUP(F4866,city!$A$4:$D$352,4,FALSE)</f>
        <v>台北</v>
      </c>
      <c r="F4866" s="22">
        <f t="shared" si="229"/>
        <v>287</v>
      </c>
      <c r="G4866" s="22">
        <f>IF(VLOOKUP(F4865,city!$A$4:$H$352,8,FALSE)&gt;G4865,G4865+1,1)</f>
        <v>1</v>
      </c>
    </row>
    <row r="4867" spans="1:7" x14ac:dyDescent="0.15">
      <c r="A4867" s="23">
        <f t="shared" si="227"/>
        <v>128702</v>
      </c>
      <c r="B4867" s="24">
        <v>1</v>
      </c>
      <c r="C4867" s="28" t="str">
        <f>"jingdian/"&amp;VLOOKUP(E4867,city!$D$4:$P$352,12,FALSE)&amp;"/"&amp;VLOOKUP(E4867,city!$D$4:$P$352,13,FALSE)&amp;"/"&amp;IF(G4867&lt;11,"jd",IF(G4867&lt;16,"tc","cs"))&amp;"/"&amp;IF(G4867&lt;11,G4867,IF(G4867&lt;16,G4867-10,G4867-15))&amp;".jpg"</f>
        <v>jingdian/taiwan/taibei/jd/2.jpg</v>
      </c>
      <c r="D4867" s="23">
        <f t="shared" si="228"/>
        <v>1</v>
      </c>
      <c r="E4867" s="2" t="str">
        <f>VLOOKUP(F4867,city!$A$4:$D$352,4,FALSE)</f>
        <v>台北</v>
      </c>
      <c r="F4867" s="22">
        <f t="shared" si="229"/>
        <v>287</v>
      </c>
      <c r="G4867" s="22">
        <f>IF(VLOOKUP(F4866,city!$A$4:$H$352,8,FALSE)&gt;G4866,G4866+1,1)</f>
        <v>2</v>
      </c>
    </row>
    <row r="4868" spans="1:7" x14ac:dyDescent="0.15">
      <c r="A4868" s="23">
        <f t="shared" si="227"/>
        <v>128703</v>
      </c>
      <c r="B4868" s="24">
        <v>1</v>
      </c>
      <c r="C4868" s="28" t="str">
        <f>"jingdian/"&amp;VLOOKUP(E4868,city!$D$4:$P$352,12,FALSE)&amp;"/"&amp;VLOOKUP(E4868,city!$D$4:$P$352,13,FALSE)&amp;"/"&amp;IF(G4868&lt;11,"jd",IF(G4868&lt;16,"tc","cs"))&amp;"/"&amp;IF(G4868&lt;11,G4868,IF(G4868&lt;16,G4868-10,G4868-15))&amp;".jpg"</f>
        <v>jingdian/taiwan/taibei/jd/3.jpg</v>
      </c>
      <c r="D4868" s="23">
        <f t="shared" si="228"/>
        <v>1</v>
      </c>
      <c r="E4868" s="2" t="str">
        <f>VLOOKUP(F4868,city!$A$4:$D$352,4,FALSE)</f>
        <v>台北</v>
      </c>
      <c r="F4868" s="22">
        <f t="shared" si="229"/>
        <v>287</v>
      </c>
      <c r="G4868" s="22">
        <f>IF(VLOOKUP(F4867,city!$A$4:$H$352,8,FALSE)&gt;G4867,G4867+1,1)</f>
        <v>3</v>
      </c>
    </row>
    <row r="4869" spans="1:7" x14ac:dyDescent="0.15">
      <c r="A4869" s="23">
        <f t="shared" ref="A4869:A4932" si="230">IF(G4869&lt;11,G4869,IF(G4869&lt;16,G4869+40,G4869+65))+F4869*100+100000</f>
        <v>128704</v>
      </c>
      <c r="B4869" s="24">
        <v>1</v>
      </c>
      <c r="C4869" s="28" t="str">
        <f>"jingdian/"&amp;VLOOKUP(E4869,city!$D$4:$P$352,12,FALSE)&amp;"/"&amp;VLOOKUP(E4869,city!$D$4:$P$352,13,FALSE)&amp;"/"&amp;IF(G4869&lt;11,"jd",IF(G4869&lt;16,"tc","cs"))&amp;"/"&amp;IF(G4869&lt;11,G4869,IF(G4869&lt;16,G4869-10,G4869-15))&amp;".jpg"</f>
        <v>jingdian/taiwan/taibei/jd/4.jpg</v>
      </c>
      <c r="D4869" s="23">
        <f t="shared" ref="D4869:D4932" si="231">IF(G4869&lt;11,1,IF(G4869&lt;16,2,3))</f>
        <v>1</v>
      </c>
      <c r="E4869" s="2" t="str">
        <f>VLOOKUP(F4869,city!$A$4:$D$352,4,FALSE)</f>
        <v>台北</v>
      </c>
      <c r="F4869" s="22">
        <f t="shared" si="229"/>
        <v>287</v>
      </c>
      <c r="G4869" s="22">
        <f>IF(VLOOKUP(F4868,city!$A$4:$H$352,8,FALSE)&gt;G4868,G4868+1,1)</f>
        <v>4</v>
      </c>
    </row>
    <row r="4870" spans="1:7" x14ac:dyDescent="0.15">
      <c r="A4870" s="23">
        <f t="shared" si="230"/>
        <v>128705</v>
      </c>
      <c r="B4870" s="24">
        <v>1</v>
      </c>
      <c r="C4870" s="28" t="str">
        <f>"jingdian/"&amp;VLOOKUP(E4870,city!$D$4:$P$352,12,FALSE)&amp;"/"&amp;VLOOKUP(E4870,city!$D$4:$P$352,13,FALSE)&amp;"/"&amp;IF(G4870&lt;11,"jd",IF(G4870&lt;16,"tc","cs"))&amp;"/"&amp;IF(G4870&lt;11,G4870,IF(G4870&lt;16,G4870-10,G4870-15))&amp;".jpg"</f>
        <v>jingdian/taiwan/taibei/jd/5.jpg</v>
      </c>
      <c r="D4870" s="23">
        <f t="shared" si="231"/>
        <v>1</v>
      </c>
      <c r="E4870" s="2" t="str">
        <f>VLOOKUP(F4870,city!$A$4:$D$352,4,FALSE)</f>
        <v>台北</v>
      </c>
      <c r="F4870" s="22">
        <f t="shared" si="229"/>
        <v>287</v>
      </c>
      <c r="G4870" s="22">
        <f>IF(VLOOKUP(F4869,city!$A$4:$H$352,8,FALSE)&gt;G4869,G4869+1,1)</f>
        <v>5</v>
      </c>
    </row>
    <row r="4871" spans="1:7" x14ac:dyDescent="0.15">
      <c r="A4871" s="23">
        <f t="shared" si="230"/>
        <v>128706</v>
      </c>
      <c r="B4871" s="24">
        <v>1</v>
      </c>
      <c r="C4871" s="28" t="str">
        <f>"jingdian/"&amp;VLOOKUP(E4871,city!$D$4:$P$352,12,FALSE)&amp;"/"&amp;VLOOKUP(E4871,city!$D$4:$P$352,13,FALSE)&amp;"/"&amp;IF(G4871&lt;11,"jd",IF(G4871&lt;16,"tc","cs"))&amp;"/"&amp;IF(G4871&lt;11,G4871,IF(G4871&lt;16,G4871-10,G4871-15))&amp;".jpg"</f>
        <v>jingdian/taiwan/taibei/jd/6.jpg</v>
      </c>
      <c r="D4871" s="23">
        <f t="shared" si="231"/>
        <v>1</v>
      </c>
      <c r="E4871" s="2" t="str">
        <f>VLOOKUP(F4871,city!$A$4:$D$352,4,FALSE)</f>
        <v>台北</v>
      </c>
      <c r="F4871" s="22">
        <f t="shared" si="229"/>
        <v>287</v>
      </c>
      <c r="G4871" s="22">
        <f>IF(VLOOKUP(F4870,city!$A$4:$H$352,8,FALSE)&gt;G4870,G4870+1,1)</f>
        <v>6</v>
      </c>
    </row>
    <row r="4872" spans="1:7" x14ac:dyDescent="0.15">
      <c r="A4872" s="23">
        <f t="shared" si="230"/>
        <v>128707</v>
      </c>
      <c r="B4872" s="24">
        <v>1</v>
      </c>
      <c r="C4872" s="28" t="str">
        <f>"jingdian/"&amp;VLOOKUP(E4872,city!$D$4:$P$352,12,FALSE)&amp;"/"&amp;VLOOKUP(E4872,city!$D$4:$P$352,13,FALSE)&amp;"/"&amp;IF(G4872&lt;11,"jd",IF(G4872&lt;16,"tc","cs"))&amp;"/"&amp;IF(G4872&lt;11,G4872,IF(G4872&lt;16,G4872-10,G4872-15))&amp;".jpg"</f>
        <v>jingdian/taiwan/taibei/jd/7.jpg</v>
      </c>
      <c r="D4872" s="23">
        <f t="shared" si="231"/>
        <v>1</v>
      </c>
      <c r="E4872" s="2" t="str">
        <f>VLOOKUP(F4872,city!$A$4:$D$352,4,FALSE)</f>
        <v>台北</v>
      </c>
      <c r="F4872" s="22">
        <f t="shared" si="229"/>
        <v>287</v>
      </c>
      <c r="G4872" s="22">
        <f>IF(VLOOKUP(F4871,city!$A$4:$H$352,8,FALSE)&gt;G4871,G4871+1,1)</f>
        <v>7</v>
      </c>
    </row>
    <row r="4873" spans="1:7" x14ac:dyDescent="0.15">
      <c r="A4873" s="23">
        <f t="shared" si="230"/>
        <v>128708</v>
      </c>
      <c r="B4873" s="24">
        <v>1</v>
      </c>
      <c r="C4873" s="28" t="str">
        <f>"jingdian/"&amp;VLOOKUP(E4873,city!$D$4:$P$352,12,FALSE)&amp;"/"&amp;VLOOKUP(E4873,city!$D$4:$P$352,13,FALSE)&amp;"/"&amp;IF(G4873&lt;11,"jd",IF(G4873&lt;16,"tc","cs"))&amp;"/"&amp;IF(G4873&lt;11,G4873,IF(G4873&lt;16,G4873-10,G4873-15))&amp;".jpg"</f>
        <v>jingdian/taiwan/taibei/jd/8.jpg</v>
      </c>
      <c r="D4873" s="23">
        <f t="shared" si="231"/>
        <v>1</v>
      </c>
      <c r="E4873" s="2" t="str">
        <f>VLOOKUP(F4873,city!$A$4:$D$352,4,FALSE)</f>
        <v>台北</v>
      </c>
      <c r="F4873" s="22">
        <f t="shared" si="229"/>
        <v>287</v>
      </c>
      <c r="G4873" s="22">
        <f>IF(VLOOKUP(F4872,city!$A$4:$H$352,8,FALSE)&gt;G4872,G4872+1,1)</f>
        <v>8</v>
      </c>
    </row>
    <row r="4874" spans="1:7" x14ac:dyDescent="0.15">
      <c r="A4874" s="23">
        <f t="shared" si="230"/>
        <v>128709</v>
      </c>
      <c r="B4874" s="24">
        <v>1</v>
      </c>
      <c r="C4874" s="28" t="str">
        <f>"jingdian/"&amp;VLOOKUP(E4874,city!$D$4:$P$352,12,FALSE)&amp;"/"&amp;VLOOKUP(E4874,city!$D$4:$P$352,13,FALSE)&amp;"/"&amp;IF(G4874&lt;11,"jd",IF(G4874&lt;16,"tc","cs"))&amp;"/"&amp;IF(G4874&lt;11,G4874,IF(G4874&lt;16,G4874-10,G4874-15))&amp;".jpg"</f>
        <v>jingdian/taiwan/taibei/jd/9.jpg</v>
      </c>
      <c r="D4874" s="23">
        <f t="shared" si="231"/>
        <v>1</v>
      </c>
      <c r="E4874" s="2" t="str">
        <f>VLOOKUP(F4874,city!$A$4:$D$352,4,FALSE)</f>
        <v>台北</v>
      </c>
      <c r="F4874" s="22">
        <f t="shared" si="229"/>
        <v>287</v>
      </c>
      <c r="G4874" s="22">
        <f>IF(VLOOKUP(F4873,city!$A$4:$H$352,8,FALSE)&gt;G4873,G4873+1,1)</f>
        <v>9</v>
      </c>
    </row>
    <row r="4875" spans="1:7" x14ac:dyDescent="0.15">
      <c r="A4875" s="23">
        <f t="shared" si="230"/>
        <v>128710</v>
      </c>
      <c r="B4875" s="24">
        <v>1</v>
      </c>
      <c r="C4875" s="28" t="str">
        <f>"jingdian/"&amp;VLOOKUP(E4875,city!$D$4:$P$352,12,FALSE)&amp;"/"&amp;VLOOKUP(E4875,city!$D$4:$P$352,13,FALSE)&amp;"/"&amp;IF(G4875&lt;11,"jd",IF(G4875&lt;16,"tc","cs"))&amp;"/"&amp;IF(G4875&lt;11,G4875,IF(G4875&lt;16,G4875-10,G4875-15))&amp;".jpg"</f>
        <v>jingdian/taiwan/taibei/jd/10.jpg</v>
      </c>
      <c r="D4875" s="23">
        <f t="shared" si="231"/>
        <v>1</v>
      </c>
      <c r="E4875" s="2" t="str">
        <f>VLOOKUP(F4875,city!$A$4:$D$352,4,FALSE)</f>
        <v>台北</v>
      </c>
      <c r="F4875" s="22">
        <f t="shared" si="229"/>
        <v>287</v>
      </c>
      <c r="G4875" s="22">
        <f>IF(VLOOKUP(F4874,city!$A$4:$H$352,8,FALSE)&gt;G4874,G4874+1,1)</f>
        <v>10</v>
      </c>
    </row>
    <row r="4876" spans="1:7" x14ac:dyDescent="0.15">
      <c r="A4876" s="23">
        <f t="shared" si="230"/>
        <v>128751</v>
      </c>
      <c r="B4876" s="24">
        <v>2</v>
      </c>
      <c r="C4876" s="28" t="str">
        <f>"jingdian/"&amp;VLOOKUP(E4876,city!$D$4:$P$352,12,FALSE)&amp;"/"&amp;VLOOKUP(E4876,city!$D$4:$P$352,13,FALSE)&amp;"/"&amp;IF(G4876&lt;11,"jd",IF(G4876&lt;16,"tc","cs"))&amp;"/"&amp;IF(G4876&lt;11,G4876,IF(G4876&lt;16,G4876-10,G4876-15))&amp;".jpg"</f>
        <v>jingdian/taiwan/taibei/tc/1.jpg</v>
      </c>
      <c r="D4876" s="23">
        <f t="shared" si="231"/>
        <v>2</v>
      </c>
      <c r="E4876" s="2" t="str">
        <f>VLOOKUP(F4876,city!$A$4:$D$352,4,FALSE)</f>
        <v>台北</v>
      </c>
      <c r="F4876" s="22">
        <f t="shared" si="229"/>
        <v>287</v>
      </c>
      <c r="G4876" s="22">
        <f>IF(VLOOKUP(F4875,city!$A$4:$H$352,8,FALSE)&gt;G4875,G4875+1,1)</f>
        <v>11</v>
      </c>
    </row>
    <row r="4877" spans="1:7" x14ac:dyDescent="0.15">
      <c r="A4877" s="23">
        <f t="shared" si="230"/>
        <v>128752</v>
      </c>
      <c r="B4877" s="24">
        <v>2</v>
      </c>
      <c r="C4877" s="28" t="str">
        <f>"jingdian/"&amp;VLOOKUP(E4877,city!$D$4:$P$352,12,FALSE)&amp;"/"&amp;VLOOKUP(E4877,city!$D$4:$P$352,13,FALSE)&amp;"/"&amp;IF(G4877&lt;11,"jd",IF(G4877&lt;16,"tc","cs"))&amp;"/"&amp;IF(G4877&lt;11,G4877,IF(G4877&lt;16,G4877-10,G4877-15))&amp;".jpg"</f>
        <v>jingdian/taiwan/taibei/tc/2.jpg</v>
      </c>
      <c r="D4877" s="23">
        <f t="shared" si="231"/>
        <v>2</v>
      </c>
      <c r="E4877" s="2" t="str">
        <f>VLOOKUP(F4877,city!$A$4:$D$352,4,FALSE)</f>
        <v>台北</v>
      </c>
      <c r="F4877" s="22">
        <f t="shared" si="229"/>
        <v>287</v>
      </c>
      <c r="G4877" s="22">
        <f>IF(VLOOKUP(F4876,city!$A$4:$H$352,8,FALSE)&gt;G4876,G4876+1,1)</f>
        <v>12</v>
      </c>
    </row>
    <row r="4878" spans="1:7" x14ac:dyDescent="0.15">
      <c r="A4878" s="23">
        <f t="shared" si="230"/>
        <v>128753</v>
      </c>
      <c r="B4878" s="24">
        <v>4</v>
      </c>
      <c r="C4878" s="28" t="str">
        <f>"jingdian/"&amp;VLOOKUP(E4878,city!$D$4:$P$352,12,FALSE)&amp;"/"&amp;VLOOKUP(E4878,city!$D$4:$P$352,13,FALSE)&amp;"/"&amp;IF(G4878&lt;11,"jd",IF(G4878&lt;16,"tc","cs"))&amp;"/"&amp;IF(G4878&lt;11,G4878,IF(G4878&lt;16,G4878-10,G4878-15))&amp;".jpg"</f>
        <v>jingdian/taiwan/taibei/tc/3.jpg</v>
      </c>
      <c r="D4878" s="23">
        <f t="shared" si="231"/>
        <v>2</v>
      </c>
      <c r="E4878" s="2" t="str">
        <f>VLOOKUP(F4878,city!$A$4:$D$352,4,FALSE)</f>
        <v>台北</v>
      </c>
      <c r="F4878" s="22">
        <f t="shared" si="229"/>
        <v>287</v>
      </c>
      <c r="G4878" s="22">
        <f>IF(VLOOKUP(F4877,city!$A$4:$H$352,8,FALSE)&gt;G4877,G4877+1,1)</f>
        <v>13</v>
      </c>
    </row>
    <row r="4879" spans="1:7" x14ac:dyDescent="0.15">
      <c r="A4879" s="23">
        <f t="shared" si="230"/>
        <v>128754</v>
      </c>
      <c r="B4879" s="24">
        <v>2</v>
      </c>
      <c r="C4879" s="28" t="str">
        <f>"jingdian/"&amp;VLOOKUP(E4879,city!$D$4:$P$352,12,FALSE)&amp;"/"&amp;VLOOKUP(E4879,city!$D$4:$P$352,13,FALSE)&amp;"/"&amp;IF(G4879&lt;11,"jd",IF(G4879&lt;16,"tc","cs"))&amp;"/"&amp;IF(G4879&lt;11,G4879,IF(G4879&lt;16,G4879-10,G4879-15))&amp;".jpg"</f>
        <v>jingdian/taiwan/taibei/tc/4.jpg</v>
      </c>
      <c r="D4879" s="23">
        <f t="shared" si="231"/>
        <v>2</v>
      </c>
      <c r="E4879" s="2" t="str">
        <f>VLOOKUP(F4879,city!$A$4:$D$352,4,FALSE)</f>
        <v>台北</v>
      </c>
      <c r="F4879" s="22">
        <f t="shared" si="229"/>
        <v>287</v>
      </c>
      <c r="G4879" s="22">
        <f>IF(VLOOKUP(F4878,city!$A$4:$H$352,8,FALSE)&gt;G4878,G4878+1,1)</f>
        <v>14</v>
      </c>
    </row>
    <row r="4880" spans="1:7" x14ac:dyDescent="0.15">
      <c r="A4880" s="23">
        <f t="shared" si="230"/>
        <v>128755</v>
      </c>
      <c r="B4880" s="24">
        <v>5</v>
      </c>
      <c r="C4880" s="28" t="str">
        <f>"jingdian/"&amp;VLOOKUP(E4880,city!$D$4:$P$352,12,FALSE)&amp;"/"&amp;VLOOKUP(E4880,city!$D$4:$P$352,13,FALSE)&amp;"/"&amp;IF(G4880&lt;11,"jd",IF(G4880&lt;16,"tc","cs"))&amp;"/"&amp;IF(G4880&lt;11,G4880,IF(G4880&lt;16,G4880-10,G4880-15))&amp;".jpg"</f>
        <v>jingdian/taiwan/taibei/tc/5.jpg</v>
      </c>
      <c r="D4880" s="23">
        <f t="shared" si="231"/>
        <v>2</v>
      </c>
      <c r="E4880" s="2" t="str">
        <f>VLOOKUP(F4880,city!$A$4:$D$352,4,FALSE)</f>
        <v>台北</v>
      </c>
      <c r="F4880" s="22">
        <f t="shared" si="229"/>
        <v>287</v>
      </c>
      <c r="G4880" s="22">
        <f>IF(VLOOKUP(F4879,city!$A$4:$H$352,8,FALSE)&gt;G4879,G4879+1,1)</f>
        <v>15</v>
      </c>
    </row>
    <row r="4881" spans="1:7" x14ac:dyDescent="0.15">
      <c r="A4881" s="23">
        <f t="shared" si="230"/>
        <v>128781</v>
      </c>
      <c r="B4881" s="24">
        <v>3</v>
      </c>
      <c r="C4881" s="28" t="str">
        <f>"jingdian/"&amp;VLOOKUP(E4881,city!$D$4:$P$352,12,FALSE)&amp;"/"&amp;VLOOKUP(E4881,city!$D$4:$P$352,13,FALSE)&amp;"/"&amp;IF(G4881&lt;11,"jd",IF(G4881&lt;16,"tc","cs"))&amp;"/"&amp;IF(G4881&lt;11,G4881,IF(G4881&lt;16,G4881-10,G4881-15))&amp;".jpg"</f>
        <v>jingdian/taiwan/taibei/cs/1.jpg</v>
      </c>
      <c r="D4881" s="23">
        <f t="shared" si="231"/>
        <v>3</v>
      </c>
      <c r="E4881" s="2" t="str">
        <f>VLOOKUP(F4881,city!$A$4:$D$352,4,FALSE)</f>
        <v>台北</v>
      </c>
      <c r="F4881" s="22">
        <f t="shared" si="229"/>
        <v>287</v>
      </c>
      <c r="G4881" s="22">
        <f>IF(VLOOKUP(F4880,city!$A$4:$H$352,8,FALSE)&gt;G4880,G4880+1,1)</f>
        <v>16</v>
      </c>
    </row>
    <row r="4882" spans="1:7" x14ac:dyDescent="0.15">
      <c r="A4882" s="23">
        <f t="shared" si="230"/>
        <v>128782</v>
      </c>
      <c r="B4882" s="24">
        <v>4</v>
      </c>
      <c r="C4882" s="28" t="str">
        <f>"jingdian/"&amp;VLOOKUP(E4882,city!$D$4:$P$352,12,FALSE)&amp;"/"&amp;VLOOKUP(E4882,city!$D$4:$P$352,13,FALSE)&amp;"/"&amp;IF(G4882&lt;11,"jd",IF(G4882&lt;16,"tc","cs"))&amp;"/"&amp;IF(G4882&lt;11,G4882,IF(G4882&lt;16,G4882-10,G4882-15))&amp;".jpg"</f>
        <v>jingdian/taiwan/taibei/cs/2.jpg</v>
      </c>
      <c r="D4882" s="23">
        <f t="shared" si="231"/>
        <v>3</v>
      </c>
      <c r="E4882" s="2" t="str">
        <f>VLOOKUP(F4882,city!$A$4:$D$352,4,FALSE)</f>
        <v>台北</v>
      </c>
      <c r="F4882" s="22">
        <f t="shared" si="229"/>
        <v>287</v>
      </c>
      <c r="G4882" s="22">
        <f>IF(VLOOKUP(F4881,city!$A$4:$H$352,8,FALSE)&gt;G4881,G4881+1,1)</f>
        <v>17</v>
      </c>
    </row>
    <row r="4883" spans="1:7" x14ac:dyDescent="0.15">
      <c r="A4883" s="23">
        <f t="shared" si="230"/>
        <v>128801</v>
      </c>
      <c r="B4883" s="24">
        <v>1</v>
      </c>
      <c r="C4883" s="28" t="str">
        <f>"jingdian/"&amp;VLOOKUP(E4883,city!$D$4:$P$352,12,FALSE)&amp;"/"&amp;VLOOKUP(E4883,city!$D$4:$P$352,13,FALSE)&amp;"/"&amp;IF(G4883&lt;11,"jd",IF(G4883&lt;16,"tc","cs"))&amp;"/"&amp;IF(G4883&lt;11,G4883,IF(G4883&lt;16,G4883-10,G4883-15))&amp;".jpg"</f>
        <v>jingdian/taiwan/xinbei/jd/1.jpg</v>
      </c>
      <c r="D4883" s="23">
        <f t="shared" si="231"/>
        <v>1</v>
      </c>
      <c r="E4883" s="2" t="str">
        <f>VLOOKUP(F4883,city!$A$4:$D$352,4,FALSE)</f>
        <v>新北</v>
      </c>
      <c r="F4883" s="22">
        <f t="shared" si="229"/>
        <v>288</v>
      </c>
      <c r="G4883" s="22">
        <f>IF(VLOOKUP(F4882,city!$A$4:$H$352,8,FALSE)&gt;G4882,G4882+1,1)</f>
        <v>1</v>
      </c>
    </row>
    <row r="4884" spans="1:7" x14ac:dyDescent="0.15">
      <c r="A4884" s="23">
        <f t="shared" si="230"/>
        <v>128802</v>
      </c>
      <c r="B4884" s="24">
        <v>1</v>
      </c>
      <c r="C4884" s="28" t="str">
        <f>"jingdian/"&amp;VLOOKUP(E4884,city!$D$4:$P$352,12,FALSE)&amp;"/"&amp;VLOOKUP(E4884,city!$D$4:$P$352,13,FALSE)&amp;"/"&amp;IF(G4884&lt;11,"jd",IF(G4884&lt;16,"tc","cs"))&amp;"/"&amp;IF(G4884&lt;11,G4884,IF(G4884&lt;16,G4884-10,G4884-15))&amp;".jpg"</f>
        <v>jingdian/taiwan/xinbei/jd/2.jpg</v>
      </c>
      <c r="D4884" s="23">
        <f t="shared" si="231"/>
        <v>1</v>
      </c>
      <c r="E4884" s="2" t="str">
        <f>VLOOKUP(F4884,city!$A$4:$D$352,4,FALSE)</f>
        <v>新北</v>
      </c>
      <c r="F4884" s="22">
        <f t="shared" si="229"/>
        <v>288</v>
      </c>
      <c r="G4884" s="22">
        <f>IF(VLOOKUP(F4883,city!$A$4:$H$352,8,FALSE)&gt;G4883,G4883+1,1)</f>
        <v>2</v>
      </c>
    </row>
    <row r="4885" spans="1:7" x14ac:dyDescent="0.15">
      <c r="A4885" s="23">
        <f t="shared" si="230"/>
        <v>128803</v>
      </c>
      <c r="B4885" s="24">
        <v>1</v>
      </c>
      <c r="C4885" s="28" t="str">
        <f>"jingdian/"&amp;VLOOKUP(E4885,city!$D$4:$P$352,12,FALSE)&amp;"/"&amp;VLOOKUP(E4885,city!$D$4:$P$352,13,FALSE)&amp;"/"&amp;IF(G4885&lt;11,"jd",IF(G4885&lt;16,"tc","cs"))&amp;"/"&amp;IF(G4885&lt;11,G4885,IF(G4885&lt;16,G4885-10,G4885-15))&amp;".jpg"</f>
        <v>jingdian/taiwan/xinbei/jd/3.jpg</v>
      </c>
      <c r="D4885" s="23">
        <f t="shared" si="231"/>
        <v>1</v>
      </c>
      <c r="E4885" s="2" t="str">
        <f>VLOOKUP(F4885,city!$A$4:$D$352,4,FALSE)</f>
        <v>新北</v>
      </c>
      <c r="F4885" s="22">
        <f t="shared" si="229"/>
        <v>288</v>
      </c>
      <c r="G4885" s="22">
        <f>IF(VLOOKUP(F4884,city!$A$4:$H$352,8,FALSE)&gt;G4884,G4884+1,1)</f>
        <v>3</v>
      </c>
    </row>
    <row r="4886" spans="1:7" x14ac:dyDescent="0.15">
      <c r="A4886" s="23">
        <f t="shared" si="230"/>
        <v>128804</v>
      </c>
      <c r="B4886" s="24">
        <v>1</v>
      </c>
      <c r="C4886" s="28" t="str">
        <f>"jingdian/"&amp;VLOOKUP(E4886,city!$D$4:$P$352,12,FALSE)&amp;"/"&amp;VLOOKUP(E4886,city!$D$4:$P$352,13,FALSE)&amp;"/"&amp;IF(G4886&lt;11,"jd",IF(G4886&lt;16,"tc","cs"))&amp;"/"&amp;IF(G4886&lt;11,G4886,IF(G4886&lt;16,G4886-10,G4886-15))&amp;".jpg"</f>
        <v>jingdian/taiwan/xinbei/jd/4.jpg</v>
      </c>
      <c r="D4886" s="23">
        <f t="shared" si="231"/>
        <v>1</v>
      </c>
      <c r="E4886" s="2" t="str">
        <f>VLOOKUP(F4886,city!$A$4:$D$352,4,FALSE)</f>
        <v>新北</v>
      </c>
      <c r="F4886" s="22">
        <f t="shared" si="229"/>
        <v>288</v>
      </c>
      <c r="G4886" s="22">
        <f>IF(VLOOKUP(F4885,city!$A$4:$H$352,8,FALSE)&gt;G4885,G4885+1,1)</f>
        <v>4</v>
      </c>
    </row>
    <row r="4887" spans="1:7" x14ac:dyDescent="0.15">
      <c r="A4887" s="23">
        <f t="shared" si="230"/>
        <v>128805</v>
      </c>
      <c r="B4887" s="24">
        <v>1</v>
      </c>
      <c r="C4887" s="28" t="str">
        <f>"jingdian/"&amp;VLOOKUP(E4887,city!$D$4:$P$352,12,FALSE)&amp;"/"&amp;VLOOKUP(E4887,city!$D$4:$P$352,13,FALSE)&amp;"/"&amp;IF(G4887&lt;11,"jd",IF(G4887&lt;16,"tc","cs"))&amp;"/"&amp;IF(G4887&lt;11,G4887,IF(G4887&lt;16,G4887-10,G4887-15))&amp;".jpg"</f>
        <v>jingdian/taiwan/xinbei/jd/5.jpg</v>
      </c>
      <c r="D4887" s="23">
        <f t="shared" si="231"/>
        <v>1</v>
      </c>
      <c r="E4887" s="2" t="str">
        <f>VLOOKUP(F4887,city!$A$4:$D$352,4,FALSE)</f>
        <v>新北</v>
      </c>
      <c r="F4887" s="22">
        <f t="shared" si="229"/>
        <v>288</v>
      </c>
      <c r="G4887" s="22">
        <f>IF(VLOOKUP(F4886,city!$A$4:$H$352,8,FALSE)&gt;G4886,G4886+1,1)</f>
        <v>5</v>
      </c>
    </row>
    <row r="4888" spans="1:7" x14ac:dyDescent="0.15">
      <c r="A4888" s="23">
        <f t="shared" si="230"/>
        <v>128806</v>
      </c>
      <c r="B4888" s="24">
        <v>1</v>
      </c>
      <c r="C4888" s="28" t="str">
        <f>"jingdian/"&amp;VLOOKUP(E4888,city!$D$4:$P$352,12,FALSE)&amp;"/"&amp;VLOOKUP(E4888,city!$D$4:$P$352,13,FALSE)&amp;"/"&amp;IF(G4888&lt;11,"jd",IF(G4888&lt;16,"tc","cs"))&amp;"/"&amp;IF(G4888&lt;11,G4888,IF(G4888&lt;16,G4888-10,G4888-15))&amp;".jpg"</f>
        <v>jingdian/taiwan/xinbei/jd/6.jpg</v>
      </c>
      <c r="D4888" s="23">
        <f t="shared" si="231"/>
        <v>1</v>
      </c>
      <c r="E4888" s="2" t="str">
        <f>VLOOKUP(F4888,city!$A$4:$D$352,4,FALSE)</f>
        <v>新北</v>
      </c>
      <c r="F4888" s="22">
        <f t="shared" si="229"/>
        <v>288</v>
      </c>
      <c r="G4888" s="22">
        <f>IF(VLOOKUP(F4887,city!$A$4:$H$352,8,FALSE)&gt;G4887,G4887+1,1)</f>
        <v>6</v>
      </c>
    </row>
    <row r="4889" spans="1:7" x14ac:dyDescent="0.15">
      <c r="A4889" s="23">
        <f t="shared" si="230"/>
        <v>128807</v>
      </c>
      <c r="B4889" s="24">
        <v>1</v>
      </c>
      <c r="C4889" s="28" t="str">
        <f>"jingdian/"&amp;VLOOKUP(E4889,city!$D$4:$P$352,12,FALSE)&amp;"/"&amp;VLOOKUP(E4889,city!$D$4:$P$352,13,FALSE)&amp;"/"&amp;IF(G4889&lt;11,"jd",IF(G4889&lt;16,"tc","cs"))&amp;"/"&amp;IF(G4889&lt;11,G4889,IF(G4889&lt;16,G4889-10,G4889-15))&amp;".jpg"</f>
        <v>jingdian/taiwan/xinbei/jd/7.jpg</v>
      </c>
      <c r="D4889" s="23">
        <f t="shared" si="231"/>
        <v>1</v>
      </c>
      <c r="E4889" s="2" t="str">
        <f>VLOOKUP(F4889,city!$A$4:$D$352,4,FALSE)</f>
        <v>新北</v>
      </c>
      <c r="F4889" s="22">
        <f t="shared" si="229"/>
        <v>288</v>
      </c>
      <c r="G4889" s="22">
        <f>IF(VLOOKUP(F4888,city!$A$4:$H$352,8,FALSE)&gt;G4888,G4888+1,1)</f>
        <v>7</v>
      </c>
    </row>
    <row r="4890" spans="1:7" x14ac:dyDescent="0.15">
      <c r="A4890" s="23">
        <f t="shared" si="230"/>
        <v>128808</v>
      </c>
      <c r="B4890" s="24">
        <v>1</v>
      </c>
      <c r="C4890" s="28" t="str">
        <f>"jingdian/"&amp;VLOOKUP(E4890,city!$D$4:$P$352,12,FALSE)&amp;"/"&amp;VLOOKUP(E4890,city!$D$4:$P$352,13,FALSE)&amp;"/"&amp;IF(G4890&lt;11,"jd",IF(G4890&lt;16,"tc","cs"))&amp;"/"&amp;IF(G4890&lt;11,G4890,IF(G4890&lt;16,G4890-10,G4890-15))&amp;".jpg"</f>
        <v>jingdian/taiwan/xinbei/jd/8.jpg</v>
      </c>
      <c r="D4890" s="23">
        <f t="shared" si="231"/>
        <v>1</v>
      </c>
      <c r="E4890" s="2" t="str">
        <f>VLOOKUP(F4890,city!$A$4:$D$352,4,FALSE)</f>
        <v>新北</v>
      </c>
      <c r="F4890" s="22">
        <f t="shared" si="229"/>
        <v>288</v>
      </c>
      <c r="G4890" s="22">
        <f>IF(VLOOKUP(F4889,city!$A$4:$H$352,8,FALSE)&gt;G4889,G4889+1,1)</f>
        <v>8</v>
      </c>
    </row>
    <row r="4891" spans="1:7" x14ac:dyDescent="0.15">
      <c r="A4891" s="23">
        <f t="shared" si="230"/>
        <v>128809</v>
      </c>
      <c r="B4891" s="24">
        <v>1</v>
      </c>
      <c r="C4891" s="28" t="str">
        <f>"jingdian/"&amp;VLOOKUP(E4891,city!$D$4:$P$352,12,FALSE)&amp;"/"&amp;VLOOKUP(E4891,city!$D$4:$P$352,13,FALSE)&amp;"/"&amp;IF(G4891&lt;11,"jd",IF(G4891&lt;16,"tc","cs"))&amp;"/"&amp;IF(G4891&lt;11,G4891,IF(G4891&lt;16,G4891-10,G4891-15))&amp;".jpg"</f>
        <v>jingdian/taiwan/xinbei/jd/9.jpg</v>
      </c>
      <c r="D4891" s="23">
        <f t="shared" si="231"/>
        <v>1</v>
      </c>
      <c r="E4891" s="2" t="str">
        <f>VLOOKUP(F4891,city!$A$4:$D$352,4,FALSE)</f>
        <v>新北</v>
      </c>
      <c r="F4891" s="22">
        <f t="shared" si="229"/>
        <v>288</v>
      </c>
      <c r="G4891" s="22">
        <f>IF(VLOOKUP(F4890,city!$A$4:$H$352,8,FALSE)&gt;G4890,G4890+1,1)</f>
        <v>9</v>
      </c>
    </row>
    <row r="4892" spans="1:7" x14ac:dyDescent="0.15">
      <c r="A4892" s="23">
        <f t="shared" si="230"/>
        <v>128810</v>
      </c>
      <c r="B4892" s="24">
        <v>1</v>
      </c>
      <c r="C4892" s="28" t="str">
        <f>"jingdian/"&amp;VLOOKUP(E4892,city!$D$4:$P$352,12,FALSE)&amp;"/"&amp;VLOOKUP(E4892,city!$D$4:$P$352,13,FALSE)&amp;"/"&amp;IF(G4892&lt;11,"jd",IF(G4892&lt;16,"tc","cs"))&amp;"/"&amp;IF(G4892&lt;11,G4892,IF(G4892&lt;16,G4892-10,G4892-15))&amp;".jpg"</f>
        <v>jingdian/taiwan/xinbei/jd/10.jpg</v>
      </c>
      <c r="D4892" s="23">
        <f t="shared" si="231"/>
        <v>1</v>
      </c>
      <c r="E4892" s="2" t="str">
        <f>VLOOKUP(F4892,city!$A$4:$D$352,4,FALSE)</f>
        <v>新北</v>
      </c>
      <c r="F4892" s="22">
        <f t="shared" si="229"/>
        <v>288</v>
      </c>
      <c r="G4892" s="22">
        <f>IF(VLOOKUP(F4891,city!$A$4:$H$352,8,FALSE)&gt;G4891,G4891+1,1)</f>
        <v>10</v>
      </c>
    </row>
    <row r="4893" spans="1:7" x14ac:dyDescent="0.15">
      <c r="A4893" s="23">
        <f t="shared" si="230"/>
        <v>128851</v>
      </c>
      <c r="B4893" s="24">
        <v>3</v>
      </c>
      <c r="C4893" s="28" t="str">
        <f>"jingdian/"&amp;VLOOKUP(E4893,city!$D$4:$P$352,12,FALSE)&amp;"/"&amp;VLOOKUP(E4893,city!$D$4:$P$352,13,FALSE)&amp;"/"&amp;IF(G4893&lt;11,"jd",IF(G4893&lt;16,"tc","cs"))&amp;"/"&amp;IF(G4893&lt;11,G4893,IF(G4893&lt;16,G4893-10,G4893-15))&amp;".jpg"</f>
        <v>jingdian/taiwan/xinbei/tc/1.jpg</v>
      </c>
      <c r="D4893" s="23">
        <f t="shared" si="231"/>
        <v>2</v>
      </c>
      <c r="E4893" s="2" t="str">
        <f>VLOOKUP(F4893,city!$A$4:$D$352,4,FALSE)</f>
        <v>新北</v>
      </c>
      <c r="F4893" s="22">
        <f t="shared" si="229"/>
        <v>288</v>
      </c>
      <c r="G4893" s="22">
        <f>IF(VLOOKUP(F4892,city!$A$4:$H$352,8,FALSE)&gt;G4892,G4892+1,1)</f>
        <v>11</v>
      </c>
    </row>
    <row r="4894" spans="1:7" x14ac:dyDescent="0.15">
      <c r="A4894" s="23">
        <f t="shared" si="230"/>
        <v>128852</v>
      </c>
      <c r="B4894" s="24">
        <v>4</v>
      </c>
      <c r="C4894" s="28" t="str">
        <f>"jingdian/"&amp;VLOOKUP(E4894,city!$D$4:$P$352,12,FALSE)&amp;"/"&amp;VLOOKUP(E4894,city!$D$4:$P$352,13,FALSE)&amp;"/"&amp;IF(G4894&lt;11,"jd",IF(G4894&lt;16,"tc","cs"))&amp;"/"&amp;IF(G4894&lt;11,G4894,IF(G4894&lt;16,G4894-10,G4894-15))&amp;".jpg"</f>
        <v>jingdian/taiwan/xinbei/tc/2.jpg</v>
      </c>
      <c r="D4894" s="23">
        <f t="shared" si="231"/>
        <v>2</v>
      </c>
      <c r="E4894" s="2" t="str">
        <f>VLOOKUP(F4894,city!$A$4:$D$352,4,FALSE)</f>
        <v>新北</v>
      </c>
      <c r="F4894" s="22">
        <f t="shared" si="229"/>
        <v>288</v>
      </c>
      <c r="G4894" s="22">
        <f>IF(VLOOKUP(F4893,city!$A$4:$H$352,8,FALSE)&gt;G4893,G4893+1,1)</f>
        <v>12</v>
      </c>
    </row>
    <row r="4895" spans="1:7" x14ac:dyDescent="0.15">
      <c r="A4895" s="23">
        <f t="shared" si="230"/>
        <v>128853</v>
      </c>
      <c r="B4895" s="24">
        <v>3</v>
      </c>
      <c r="C4895" s="28" t="str">
        <f>"jingdian/"&amp;VLOOKUP(E4895,city!$D$4:$P$352,12,FALSE)&amp;"/"&amp;VLOOKUP(E4895,city!$D$4:$P$352,13,FALSE)&amp;"/"&amp;IF(G4895&lt;11,"jd",IF(G4895&lt;16,"tc","cs"))&amp;"/"&amp;IF(G4895&lt;11,G4895,IF(G4895&lt;16,G4895-10,G4895-15))&amp;".jpg"</f>
        <v>jingdian/taiwan/xinbei/tc/3.jpg</v>
      </c>
      <c r="D4895" s="23">
        <f t="shared" si="231"/>
        <v>2</v>
      </c>
      <c r="E4895" s="2" t="str">
        <f>VLOOKUP(F4895,city!$A$4:$D$352,4,FALSE)</f>
        <v>新北</v>
      </c>
      <c r="F4895" s="22">
        <f t="shared" si="229"/>
        <v>288</v>
      </c>
      <c r="G4895" s="22">
        <f>IF(VLOOKUP(F4894,city!$A$4:$H$352,8,FALSE)&gt;G4894,G4894+1,1)</f>
        <v>13</v>
      </c>
    </row>
    <row r="4896" spans="1:7" x14ac:dyDescent="0.15">
      <c r="A4896" s="23">
        <f t="shared" si="230"/>
        <v>128854</v>
      </c>
      <c r="B4896" s="24">
        <v>5</v>
      </c>
      <c r="C4896" s="28" t="str">
        <f>"jingdian/"&amp;VLOOKUP(E4896,city!$D$4:$P$352,12,FALSE)&amp;"/"&amp;VLOOKUP(E4896,city!$D$4:$P$352,13,FALSE)&amp;"/"&amp;IF(G4896&lt;11,"jd",IF(G4896&lt;16,"tc","cs"))&amp;"/"&amp;IF(G4896&lt;11,G4896,IF(G4896&lt;16,G4896-10,G4896-15))&amp;".jpg"</f>
        <v>jingdian/taiwan/xinbei/tc/4.jpg</v>
      </c>
      <c r="D4896" s="23">
        <f t="shared" si="231"/>
        <v>2</v>
      </c>
      <c r="E4896" s="2" t="str">
        <f>VLOOKUP(F4896,city!$A$4:$D$352,4,FALSE)</f>
        <v>新北</v>
      </c>
      <c r="F4896" s="22">
        <f t="shared" si="229"/>
        <v>288</v>
      </c>
      <c r="G4896" s="22">
        <f>IF(VLOOKUP(F4895,city!$A$4:$H$352,8,FALSE)&gt;G4895,G4895+1,1)</f>
        <v>14</v>
      </c>
    </row>
    <row r="4897" spans="1:7" x14ac:dyDescent="0.15">
      <c r="A4897" s="23">
        <f t="shared" si="230"/>
        <v>128855</v>
      </c>
      <c r="B4897" s="24">
        <v>3</v>
      </c>
      <c r="C4897" s="28" t="str">
        <f>"jingdian/"&amp;VLOOKUP(E4897,city!$D$4:$P$352,12,FALSE)&amp;"/"&amp;VLOOKUP(E4897,city!$D$4:$P$352,13,FALSE)&amp;"/"&amp;IF(G4897&lt;11,"jd",IF(G4897&lt;16,"tc","cs"))&amp;"/"&amp;IF(G4897&lt;11,G4897,IF(G4897&lt;16,G4897-10,G4897-15))&amp;".jpg"</f>
        <v>jingdian/taiwan/xinbei/tc/5.jpg</v>
      </c>
      <c r="D4897" s="23">
        <f t="shared" si="231"/>
        <v>2</v>
      </c>
      <c r="E4897" s="2" t="str">
        <f>VLOOKUP(F4897,city!$A$4:$D$352,4,FALSE)</f>
        <v>新北</v>
      </c>
      <c r="F4897" s="22">
        <f t="shared" si="229"/>
        <v>288</v>
      </c>
      <c r="G4897" s="22">
        <f>IF(VLOOKUP(F4896,city!$A$4:$H$352,8,FALSE)&gt;G4896,G4896+1,1)</f>
        <v>15</v>
      </c>
    </row>
    <row r="4898" spans="1:7" x14ac:dyDescent="0.15">
      <c r="A4898" s="23">
        <f t="shared" si="230"/>
        <v>128881</v>
      </c>
      <c r="B4898" s="24">
        <v>3</v>
      </c>
      <c r="C4898" s="28" t="str">
        <f>"jingdian/"&amp;VLOOKUP(E4898,city!$D$4:$P$352,12,FALSE)&amp;"/"&amp;VLOOKUP(E4898,city!$D$4:$P$352,13,FALSE)&amp;"/"&amp;IF(G4898&lt;11,"jd",IF(G4898&lt;16,"tc","cs"))&amp;"/"&amp;IF(G4898&lt;11,G4898,IF(G4898&lt;16,G4898-10,G4898-15))&amp;".jpg"</f>
        <v>jingdian/taiwan/xinbei/cs/1.jpg</v>
      </c>
      <c r="D4898" s="23">
        <f t="shared" si="231"/>
        <v>3</v>
      </c>
      <c r="E4898" s="2" t="str">
        <f>VLOOKUP(F4898,city!$A$4:$D$352,4,FALSE)</f>
        <v>新北</v>
      </c>
      <c r="F4898" s="22">
        <f t="shared" si="229"/>
        <v>288</v>
      </c>
      <c r="G4898" s="22">
        <f>IF(VLOOKUP(F4897,city!$A$4:$H$352,8,FALSE)&gt;G4897,G4897+1,1)</f>
        <v>16</v>
      </c>
    </row>
    <row r="4899" spans="1:7" x14ac:dyDescent="0.15">
      <c r="A4899" s="23">
        <f t="shared" si="230"/>
        <v>128882</v>
      </c>
      <c r="B4899" s="24">
        <v>3</v>
      </c>
      <c r="C4899" s="28" t="str">
        <f>"jingdian/"&amp;VLOOKUP(E4899,city!$D$4:$P$352,12,FALSE)&amp;"/"&amp;VLOOKUP(E4899,city!$D$4:$P$352,13,FALSE)&amp;"/"&amp;IF(G4899&lt;11,"jd",IF(G4899&lt;16,"tc","cs"))&amp;"/"&amp;IF(G4899&lt;11,G4899,IF(G4899&lt;16,G4899-10,G4899-15))&amp;".jpg"</f>
        <v>jingdian/taiwan/xinbei/cs/2.jpg</v>
      </c>
      <c r="D4899" s="23">
        <f t="shared" si="231"/>
        <v>3</v>
      </c>
      <c r="E4899" s="2" t="str">
        <f>VLOOKUP(F4899,city!$A$4:$D$352,4,FALSE)</f>
        <v>新北</v>
      </c>
      <c r="F4899" s="22">
        <f t="shared" si="229"/>
        <v>288</v>
      </c>
      <c r="G4899" s="22">
        <f>IF(VLOOKUP(F4898,city!$A$4:$H$352,8,FALSE)&gt;G4898,G4898+1,1)</f>
        <v>17</v>
      </c>
    </row>
    <row r="4900" spans="1:7" x14ac:dyDescent="0.15">
      <c r="A4900" s="23">
        <f t="shared" si="230"/>
        <v>128901</v>
      </c>
      <c r="B4900" s="24">
        <v>1</v>
      </c>
      <c r="C4900" s="28" t="str">
        <f>"jingdian/"&amp;VLOOKUP(E4900,city!$D$4:$P$352,12,FALSE)&amp;"/"&amp;VLOOKUP(E4900,city!$D$4:$P$352,13,FALSE)&amp;"/"&amp;IF(G4900&lt;11,"jd",IF(G4900&lt;16,"tc","cs"))&amp;"/"&amp;IF(G4900&lt;11,G4900,IF(G4900&lt;16,G4900-10,G4900-15))&amp;".jpg"</f>
        <v>jingdian/taiwan/taoyuan/jd/1.jpg</v>
      </c>
      <c r="D4900" s="23">
        <f t="shared" si="231"/>
        <v>1</v>
      </c>
      <c r="E4900" s="2" t="str">
        <f>VLOOKUP(F4900,city!$A$4:$D$352,4,FALSE)</f>
        <v>桃园</v>
      </c>
      <c r="F4900" s="22">
        <f t="shared" si="229"/>
        <v>289</v>
      </c>
      <c r="G4900" s="22">
        <f>IF(VLOOKUP(F4899,city!$A$4:$H$352,8,FALSE)&gt;G4899,G4899+1,1)</f>
        <v>1</v>
      </c>
    </row>
    <row r="4901" spans="1:7" x14ac:dyDescent="0.15">
      <c r="A4901" s="23">
        <f t="shared" si="230"/>
        <v>128902</v>
      </c>
      <c r="B4901" s="24">
        <v>1</v>
      </c>
      <c r="C4901" s="28" t="str">
        <f>"jingdian/"&amp;VLOOKUP(E4901,city!$D$4:$P$352,12,FALSE)&amp;"/"&amp;VLOOKUP(E4901,city!$D$4:$P$352,13,FALSE)&amp;"/"&amp;IF(G4901&lt;11,"jd",IF(G4901&lt;16,"tc","cs"))&amp;"/"&amp;IF(G4901&lt;11,G4901,IF(G4901&lt;16,G4901-10,G4901-15))&amp;".jpg"</f>
        <v>jingdian/taiwan/taoyuan/jd/2.jpg</v>
      </c>
      <c r="D4901" s="23">
        <f t="shared" si="231"/>
        <v>1</v>
      </c>
      <c r="E4901" s="2" t="str">
        <f>VLOOKUP(F4901,city!$A$4:$D$352,4,FALSE)</f>
        <v>桃园</v>
      </c>
      <c r="F4901" s="22">
        <f t="shared" si="229"/>
        <v>289</v>
      </c>
      <c r="G4901" s="22">
        <f>IF(VLOOKUP(F4900,city!$A$4:$H$352,8,FALSE)&gt;G4900,G4900+1,1)</f>
        <v>2</v>
      </c>
    </row>
    <row r="4902" spans="1:7" x14ac:dyDescent="0.15">
      <c r="A4902" s="23">
        <f t="shared" si="230"/>
        <v>128903</v>
      </c>
      <c r="B4902" s="24">
        <v>1</v>
      </c>
      <c r="C4902" s="28" t="str">
        <f>"jingdian/"&amp;VLOOKUP(E4902,city!$D$4:$P$352,12,FALSE)&amp;"/"&amp;VLOOKUP(E4902,city!$D$4:$P$352,13,FALSE)&amp;"/"&amp;IF(G4902&lt;11,"jd",IF(G4902&lt;16,"tc","cs"))&amp;"/"&amp;IF(G4902&lt;11,G4902,IF(G4902&lt;16,G4902-10,G4902-15))&amp;".jpg"</f>
        <v>jingdian/taiwan/taoyuan/jd/3.jpg</v>
      </c>
      <c r="D4902" s="23">
        <f t="shared" si="231"/>
        <v>1</v>
      </c>
      <c r="E4902" s="2" t="str">
        <f>VLOOKUP(F4902,city!$A$4:$D$352,4,FALSE)</f>
        <v>桃园</v>
      </c>
      <c r="F4902" s="22">
        <f t="shared" si="229"/>
        <v>289</v>
      </c>
      <c r="G4902" s="22">
        <f>IF(VLOOKUP(F4901,city!$A$4:$H$352,8,FALSE)&gt;G4901,G4901+1,1)</f>
        <v>3</v>
      </c>
    </row>
    <row r="4903" spans="1:7" x14ac:dyDescent="0.15">
      <c r="A4903" s="23">
        <f t="shared" si="230"/>
        <v>128904</v>
      </c>
      <c r="B4903" s="24">
        <v>1</v>
      </c>
      <c r="C4903" s="28" t="str">
        <f>"jingdian/"&amp;VLOOKUP(E4903,city!$D$4:$P$352,12,FALSE)&amp;"/"&amp;VLOOKUP(E4903,city!$D$4:$P$352,13,FALSE)&amp;"/"&amp;IF(G4903&lt;11,"jd",IF(G4903&lt;16,"tc","cs"))&amp;"/"&amp;IF(G4903&lt;11,G4903,IF(G4903&lt;16,G4903-10,G4903-15))&amp;".jpg"</f>
        <v>jingdian/taiwan/taoyuan/jd/4.jpg</v>
      </c>
      <c r="D4903" s="23">
        <f t="shared" si="231"/>
        <v>1</v>
      </c>
      <c r="E4903" s="2" t="str">
        <f>VLOOKUP(F4903,city!$A$4:$D$352,4,FALSE)</f>
        <v>桃园</v>
      </c>
      <c r="F4903" s="22">
        <f t="shared" si="229"/>
        <v>289</v>
      </c>
      <c r="G4903" s="22">
        <f>IF(VLOOKUP(F4902,city!$A$4:$H$352,8,FALSE)&gt;G4902,G4902+1,1)</f>
        <v>4</v>
      </c>
    </row>
    <row r="4904" spans="1:7" x14ac:dyDescent="0.15">
      <c r="A4904" s="23">
        <f t="shared" si="230"/>
        <v>128905</v>
      </c>
      <c r="B4904" s="24">
        <v>1</v>
      </c>
      <c r="C4904" s="28" t="str">
        <f>"jingdian/"&amp;VLOOKUP(E4904,city!$D$4:$P$352,12,FALSE)&amp;"/"&amp;VLOOKUP(E4904,city!$D$4:$P$352,13,FALSE)&amp;"/"&amp;IF(G4904&lt;11,"jd",IF(G4904&lt;16,"tc","cs"))&amp;"/"&amp;IF(G4904&lt;11,G4904,IF(G4904&lt;16,G4904-10,G4904-15))&amp;".jpg"</f>
        <v>jingdian/taiwan/taoyuan/jd/5.jpg</v>
      </c>
      <c r="D4904" s="23">
        <f t="shared" si="231"/>
        <v>1</v>
      </c>
      <c r="E4904" s="2" t="str">
        <f>VLOOKUP(F4904,city!$A$4:$D$352,4,FALSE)</f>
        <v>桃园</v>
      </c>
      <c r="F4904" s="22">
        <f t="shared" si="229"/>
        <v>289</v>
      </c>
      <c r="G4904" s="22">
        <f>IF(VLOOKUP(F4903,city!$A$4:$H$352,8,FALSE)&gt;G4903,G4903+1,1)</f>
        <v>5</v>
      </c>
    </row>
    <row r="4905" spans="1:7" x14ac:dyDescent="0.15">
      <c r="A4905" s="23">
        <f t="shared" si="230"/>
        <v>128906</v>
      </c>
      <c r="B4905" s="24">
        <v>1</v>
      </c>
      <c r="C4905" s="28" t="str">
        <f>"jingdian/"&amp;VLOOKUP(E4905,city!$D$4:$P$352,12,FALSE)&amp;"/"&amp;VLOOKUP(E4905,city!$D$4:$P$352,13,FALSE)&amp;"/"&amp;IF(G4905&lt;11,"jd",IF(G4905&lt;16,"tc","cs"))&amp;"/"&amp;IF(G4905&lt;11,G4905,IF(G4905&lt;16,G4905-10,G4905-15))&amp;".jpg"</f>
        <v>jingdian/taiwan/taoyuan/jd/6.jpg</v>
      </c>
      <c r="D4905" s="23">
        <f t="shared" si="231"/>
        <v>1</v>
      </c>
      <c r="E4905" s="2" t="str">
        <f>VLOOKUP(F4905,city!$A$4:$D$352,4,FALSE)</f>
        <v>桃园</v>
      </c>
      <c r="F4905" s="22">
        <f t="shared" si="229"/>
        <v>289</v>
      </c>
      <c r="G4905" s="22">
        <f>IF(VLOOKUP(F4904,city!$A$4:$H$352,8,FALSE)&gt;G4904,G4904+1,1)</f>
        <v>6</v>
      </c>
    </row>
    <row r="4906" spans="1:7" x14ac:dyDescent="0.15">
      <c r="A4906" s="23">
        <f t="shared" si="230"/>
        <v>128907</v>
      </c>
      <c r="B4906" s="24">
        <v>1</v>
      </c>
      <c r="C4906" s="28" t="str">
        <f>"jingdian/"&amp;VLOOKUP(E4906,city!$D$4:$P$352,12,FALSE)&amp;"/"&amp;VLOOKUP(E4906,city!$D$4:$P$352,13,FALSE)&amp;"/"&amp;IF(G4906&lt;11,"jd",IF(G4906&lt;16,"tc","cs"))&amp;"/"&amp;IF(G4906&lt;11,G4906,IF(G4906&lt;16,G4906-10,G4906-15))&amp;".jpg"</f>
        <v>jingdian/taiwan/taoyuan/jd/7.jpg</v>
      </c>
      <c r="D4906" s="23">
        <f t="shared" si="231"/>
        <v>1</v>
      </c>
      <c r="E4906" s="2" t="str">
        <f>VLOOKUP(F4906,city!$A$4:$D$352,4,FALSE)</f>
        <v>桃园</v>
      </c>
      <c r="F4906" s="22">
        <f t="shared" si="229"/>
        <v>289</v>
      </c>
      <c r="G4906" s="22">
        <f>IF(VLOOKUP(F4905,city!$A$4:$H$352,8,FALSE)&gt;G4905,G4905+1,1)</f>
        <v>7</v>
      </c>
    </row>
    <row r="4907" spans="1:7" x14ac:dyDescent="0.15">
      <c r="A4907" s="23">
        <f t="shared" si="230"/>
        <v>128908</v>
      </c>
      <c r="B4907" s="24">
        <v>1</v>
      </c>
      <c r="C4907" s="28" t="str">
        <f>"jingdian/"&amp;VLOOKUP(E4907,city!$D$4:$P$352,12,FALSE)&amp;"/"&amp;VLOOKUP(E4907,city!$D$4:$P$352,13,FALSE)&amp;"/"&amp;IF(G4907&lt;11,"jd",IF(G4907&lt;16,"tc","cs"))&amp;"/"&amp;IF(G4907&lt;11,G4907,IF(G4907&lt;16,G4907-10,G4907-15))&amp;".jpg"</f>
        <v>jingdian/taiwan/taoyuan/jd/8.jpg</v>
      </c>
      <c r="D4907" s="23">
        <f t="shared" si="231"/>
        <v>1</v>
      </c>
      <c r="E4907" s="2" t="str">
        <f>VLOOKUP(F4907,city!$A$4:$D$352,4,FALSE)</f>
        <v>桃园</v>
      </c>
      <c r="F4907" s="22">
        <f t="shared" si="229"/>
        <v>289</v>
      </c>
      <c r="G4907" s="22">
        <f>IF(VLOOKUP(F4906,city!$A$4:$H$352,8,FALSE)&gt;G4906,G4906+1,1)</f>
        <v>8</v>
      </c>
    </row>
    <row r="4908" spans="1:7" x14ac:dyDescent="0.15">
      <c r="A4908" s="23">
        <f t="shared" si="230"/>
        <v>128909</v>
      </c>
      <c r="B4908" s="24">
        <v>1</v>
      </c>
      <c r="C4908" s="28" t="str">
        <f>"jingdian/"&amp;VLOOKUP(E4908,city!$D$4:$P$352,12,FALSE)&amp;"/"&amp;VLOOKUP(E4908,city!$D$4:$P$352,13,FALSE)&amp;"/"&amp;IF(G4908&lt;11,"jd",IF(G4908&lt;16,"tc","cs"))&amp;"/"&amp;IF(G4908&lt;11,G4908,IF(G4908&lt;16,G4908-10,G4908-15))&amp;".jpg"</f>
        <v>jingdian/taiwan/taoyuan/jd/9.jpg</v>
      </c>
      <c r="D4908" s="23">
        <f t="shared" si="231"/>
        <v>1</v>
      </c>
      <c r="E4908" s="2" t="str">
        <f>VLOOKUP(F4908,city!$A$4:$D$352,4,FALSE)</f>
        <v>桃园</v>
      </c>
      <c r="F4908" s="22">
        <f t="shared" si="229"/>
        <v>289</v>
      </c>
      <c r="G4908" s="22">
        <f>IF(VLOOKUP(F4907,city!$A$4:$H$352,8,FALSE)&gt;G4907,G4907+1,1)</f>
        <v>9</v>
      </c>
    </row>
    <row r="4909" spans="1:7" x14ac:dyDescent="0.15">
      <c r="A4909" s="23">
        <f t="shared" si="230"/>
        <v>128910</v>
      </c>
      <c r="B4909" s="24">
        <v>1</v>
      </c>
      <c r="C4909" s="28" t="str">
        <f>"jingdian/"&amp;VLOOKUP(E4909,city!$D$4:$P$352,12,FALSE)&amp;"/"&amp;VLOOKUP(E4909,city!$D$4:$P$352,13,FALSE)&amp;"/"&amp;IF(G4909&lt;11,"jd",IF(G4909&lt;16,"tc","cs"))&amp;"/"&amp;IF(G4909&lt;11,G4909,IF(G4909&lt;16,G4909-10,G4909-15))&amp;".jpg"</f>
        <v>jingdian/taiwan/taoyuan/jd/10.jpg</v>
      </c>
      <c r="D4909" s="23">
        <f t="shared" si="231"/>
        <v>1</v>
      </c>
      <c r="E4909" s="2" t="str">
        <f>VLOOKUP(F4909,city!$A$4:$D$352,4,FALSE)</f>
        <v>桃园</v>
      </c>
      <c r="F4909" s="22">
        <f t="shared" si="229"/>
        <v>289</v>
      </c>
      <c r="G4909" s="22">
        <f>IF(VLOOKUP(F4908,city!$A$4:$H$352,8,FALSE)&gt;G4908,G4908+1,1)</f>
        <v>10</v>
      </c>
    </row>
    <row r="4910" spans="1:7" x14ac:dyDescent="0.15">
      <c r="A4910" s="23">
        <f t="shared" si="230"/>
        <v>128951</v>
      </c>
      <c r="B4910" s="24">
        <v>3</v>
      </c>
      <c r="C4910" s="28" t="str">
        <f>"jingdian/"&amp;VLOOKUP(E4910,city!$D$4:$P$352,12,FALSE)&amp;"/"&amp;VLOOKUP(E4910,city!$D$4:$P$352,13,FALSE)&amp;"/"&amp;IF(G4910&lt;11,"jd",IF(G4910&lt;16,"tc","cs"))&amp;"/"&amp;IF(G4910&lt;11,G4910,IF(G4910&lt;16,G4910-10,G4910-15))&amp;".jpg"</f>
        <v>jingdian/taiwan/taoyuan/tc/1.jpg</v>
      </c>
      <c r="D4910" s="23">
        <f t="shared" si="231"/>
        <v>2</v>
      </c>
      <c r="E4910" s="2" t="str">
        <f>VLOOKUP(F4910,city!$A$4:$D$352,4,FALSE)</f>
        <v>桃园</v>
      </c>
      <c r="F4910" s="22">
        <f t="shared" si="229"/>
        <v>289</v>
      </c>
      <c r="G4910" s="22">
        <f>IF(VLOOKUP(F4909,city!$A$4:$H$352,8,FALSE)&gt;G4909,G4909+1,1)</f>
        <v>11</v>
      </c>
    </row>
    <row r="4911" spans="1:7" x14ac:dyDescent="0.15">
      <c r="A4911" s="23">
        <f t="shared" si="230"/>
        <v>128952</v>
      </c>
      <c r="B4911" s="24">
        <v>4</v>
      </c>
      <c r="C4911" s="28" t="str">
        <f>"jingdian/"&amp;VLOOKUP(E4911,city!$D$4:$P$352,12,FALSE)&amp;"/"&amp;VLOOKUP(E4911,city!$D$4:$P$352,13,FALSE)&amp;"/"&amp;IF(G4911&lt;11,"jd",IF(G4911&lt;16,"tc","cs"))&amp;"/"&amp;IF(G4911&lt;11,G4911,IF(G4911&lt;16,G4911-10,G4911-15))&amp;".jpg"</f>
        <v>jingdian/taiwan/taoyuan/tc/2.jpg</v>
      </c>
      <c r="D4911" s="23">
        <f t="shared" si="231"/>
        <v>2</v>
      </c>
      <c r="E4911" s="2" t="str">
        <f>VLOOKUP(F4911,city!$A$4:$D$352,4,FALSE)</f>
        <v>桃园</v>
      </c>
      <c r="F4911" s="22">
        <f t="shared" si="229"/>
        <v>289</v>
      </c>
      <c r="G4911" s="22">
        <f>IF(VLOOKUP(F4910,city!$A$4:$H$352,8,FALSE)&gt;G4910,G4910+1,1)</f>
        <v>12</v>
      </c>
    </row>
    <row r="4912" spans="1:7" x14ac:dyDescent="0.15">
      <c r="A4912" s="23">
        <f t="shared" si="230"/>
        <v>128953</v>
      </c>
      <c r="B4912" s="24">
        <v>2</v>
      </c>
      <c r="C4912" s="28" t="str">
        <f>"jingdian/"&amp;VLOOKUP(E4912,city!$D$4:$P$352,12,FALSE)&amp;"/"&amp;VLOOKUP(E4912,city!$D$4:$P$352,13,FALSE)&amp;"/"&amp;IF(G4912&lt;11,"jd",IF(G4912&lt;16,"tc","cs"))&amp;"/"&amp;IF(G4912&lt;11,G4912,IF(G4912&lt;16,G4912-10,G4912-15))&amp;".jpg"</f>
        <v>jingdian/taiwan/taoyuan/tc/3.jpg</v>
      </c>
      <c r="D4912" s="23">
        <f t="shared" si="231"/>
        <v>2</v>
      </c>
      <c r="E4912" s="2" t="str">
        <f>VLOOKUP(F4912,city!$A$4:$D$352,4,FALSE)</f>
        <v>桃园</v>
      </c>
      <c r="F4912" s="22">
        <f t="shared" si="229"/>
        <v>289</v>
      </c>
      <c r="G4912" s="22">
        <f>IF(VLOOKUP(F4911,city!$A$4:$H$352,8,FALSE)&gt;G4911,G4911+1,1)</f>
        <v>13</v>
      </c>
    </row>
    <row r="4913" spans="1:7" x14ac:dyDescent="0.15">
      <c r="A4913" s="23">
        <f t="shared" si="230"/>
        <v>128954</v>
      </c>
      <c r="B4913" s="24">
        <v>5</v>
      </c>
      <c r="C4913" s="28" t="str">
        <f>"jingdian/"&amp;VLOOKUP(E4913,city!$D$4:$P$352,12,FALSE)&amp;"/"&amp;VLOOKUP(E4913,city!$D$4:$P$352,13,FALSE)&amp;"/"&amp;IF(G4913&lt;11,"jd",IF(G4913&lt;16,"tc","cs"))&amp;"/"&amp;IF(G4913&lt;11,G4913,IF(G4913&lt;16,G4913-10,G4913-15))&amp;".jpg"</f>
        <v>jingdian/taiwan/taoyuan/tc/4.jpg</v>
      </c>
      <c r="D4913" s="23">
        <f t="shared" si="231"/>
        <v>2</v>
      </c>
      <c r="E4913" s="2" t="str">
        <f>VLOOKUP(F4913,city!$A$4:$D$352,4,FALSE)</f>
        <v>桃园</v>
      </c>
      <c r="F4913" s="22">
        <f t="shared" si="229"/>
        <v>289</v>
      </c>
      <c r="G4913" s="22">
        <f>IF(VLOOKUP(F4912,city!$A$4:$H$352,8,FALSE)&gt;G4912,G4912+1,1)</f>
        <v>14</v>
      </c>
    </row>
    <row r="4914" spans="1:7" x14ac:dyDescent="0.15">
      <c r="A4914" s="23">
        <f t="shared" si="230"/>
        <v>128955</v>
      </c>
      <c r="B4914" s="24">
        <v>2</v>
      </c>
      <c r="C4914" s="28" t="str">
        <f>"jingdian/"&amp;VLOOKUP(E4914,city!$D$4:$P$352,12,FALSE)&amp;"/"&amp;VLOOKUP(E4914,city!$D$4:$P$352,13,FALSE)&amp;"/"&amp;IF(G4914&lt;11,"jd",IF(G4914&lt;16,"tc","cs"))&amp;"/"&amp;IF(G4914&lt;11,G4914,IF(G4914&lt;16,G4914-10,G4914-15))&amp;".jpg"</f>
        <v>jingdian/taiwan/taoyuan/tc/5.jpg</v>
      </c>
      <c r="D4914" s="23">
        <f t="shared" si="231"/>
        <v>2</v>
      </c>
      <c r="E4914" s="2" t="str">
        <f>VLOOKUP(F4914,city!$A$4:$D$352,4,FALSE)</f>
        <v>桃园</v>
      </c>
      <c r="F4914" s="22">
        <f t="shared" si="229"/>
        <v>289</v>
      </c>
      <c r="G4914" s="22">
        <f>IF(VLOOKUP(F4913,city!$A$4:$H$352,8,FALSE)&gt;G4913,G4913+1,1)</f>
        <v>15</v>
      </c>
    </row>
    <row r="4915" spans="1:7" x14ac:dyDescent="0.15">
      <c r="A4915" s="23">
        <f t="shared" si="230"/>
        <v>128981</v>
      </c>
      <c r="B4915" s="24">
        <v>3</v>
      </c>
      <c r="C4915" s="28" t="str">
        <f>"jingdian/"&amp;VLOOKUP(E4915,city!$D$4:$P$352,12,FALSE)&amp;"/"&amp;VLOOKUP(E4915,city!$D$4:$P$352,13,FALSE)&amp;"/"&amp;IF(G4915&lt;11,"jd",IF(G4915&lt;16,"tc","cs"))&amp;"/"&amp;IF(G4915&lt;11,G4915,IF(G4915&lt;16,G4915-10,G4915-15))&amp;".jpg"</f>
        <v>jingdian/taiwan/taoyuan/cs/1.jpg</v>
      </c>
      <c r="D4915" s="23">
        <f t="shared" si="231"/>
        <v>3</v>
      </c>
      <c r="E4915" s="2" t="str">
        <f>VLOOKUP(F4915,city!$A$4:$D$352,4,FALSE)</f>
        <v>桃园</v>
      </c>
      <c r="F4915" s="22">
        <f t="shared" si="229"/>
        <v>289</v>
      </c>
      <c r="G4915" s="22">
        <f>IF(VLOOKUP(F4914,city!$A$4:$H$352,8,FALSE)&gt;G4914,G4914+1,1)</f>
        <v>16</v>
      </c>
    </row>
    <row r="4916" spans="1:7" x14ac:dyDescent="0.15">
      <c r="A4916" s="23">
        <f t="shared" si="230"/>
        <v>128982</v>
      </c>
      <c r="B4916" s="24">
        <v>4</v>
      </c>
      <c r="C4916" s="28" t="str">
        <f>"jingdian/"&amp;VLOOKUP(E4916,city!$D$4:$P$352,12,FALSE)&amp;"/"&amp;VLOOKUP(E4916,city!$D$4:$P$352,13,FALSE)&amp;"/"&amp;IF(G4916&lt;11,"jd",IF(G4916&lt;16,"tc","cs"))&amp;"/"&amp;IF(G4916&lt;11,G4916,IF(G4916&lt;16,G4916-10,G4916-15))&amp;".jpg"</f>
        <v>jingdian/taiwan/taoyuan/cs/2.jpg</v>
      </c>
      <c r="D4916" s="23">
        <f t="shared" si="231"/>
        <v>3</v>
      </c>
      <c r="E4916" s="2" t="str">
        <f>VLOOKUP(F4916,city!$A$4:$D$352,4,FALSE)</f>
        <v>桃园</v>
      </c>
      <c r="F4916" s="22">
        <f t="shared" si="229"/>
        <v>289</v>
      </c>
      <c r="G4916" s="22">
        <f>IF(VLOOKUP(F4915,city!$A$4:$H$352,8,FALSE)&gt;G4915,G4915+1,1)</f>
        <v>17</v>
      </c>
    </row>
    <row r="4917" spans="1:7" x14ac:dyDescent="0.15">
      <c r="A4917" s="23">
        <f t="shared" si="230"/>
        <v>129001</v>
      </c>
      <c r="B4917" s="24">
        <v>1</v>
      </c>
      <c r="C4917" s="28" t="str">
        <f>"jingdian/"&amp;VLOOKUP(E4917,city!$D$4:$P$352,12,FALSE)&amp;"/"&amp;VLOOKUP(E4917,city!$D$4:$P$352,13,FALSE)&amp;"/"&amp;IF(G4917&lt;11,"jd",IF(G4917&lt;16,"tc","cs"))&amp;"/"&amp;IF(G4917&lt;11,G4917,IF(G4917&lt;16,G4917-10,G4917-15))&amp;".jpg"</f>
        <v>jingdian/taiwan/taizhong/jd/1.jpg</v>
      </c>
      <c r="D4917" s="23">
        <f t="shared" si="231"/>
        <v>1</v>
      </c>
      <c r="E4917" s="2" t="str">
        <f>VLOOKUP(F4917,city!$A$4:$D$352,4,FALSE)</f>
        <v>台中</v>
      </c>
      <c r="F4917" s="22">
        <f t="shared" ref="F4917:F4980" si="232">IF(G4917&gt;G4916,F4916,F4916+1)</f>
        <v>290</v>
      </c>
      <c r="G4917" s="22">
        <f>IF(VLOOKUP(F4916,city!$A$4:$H$352,8,FALSE)&gt;G4916,G4916+1,1)</f>
        <v>1</v>
      </c>
    </row>
    <row r="4918" spans="1:7" x14ac:dyDescent="0.15">
      <c r="A4918" s="23">
        <f t="shared" si="230"/>
        <v>129002</v>
      </c>
      <c r="B4918" s="24">
        <v>1</v>
      </c>
      <c r="C4918" s="28" t="str">
        <f>"jingdian/"&amp;VLOOKUP(E4918,city!$D$4:$P$352,12,FALSE)&amp;"/"&amp;VLOOKUP(E4918,city!$D$4:$P$352,13,FALSE)&amp;"/"&amp;IF(G4918&lt;11,"jd",IF(G4918&lt;16,"tc","cs"))&amp;"/"&amp;IF(G4918&lt;11,G4918,IF(G4918&lt;16,G4918-10,G4918-15))&amp;".jpg"</f>
        <v>jingdian/taiwan/taizhong/jd/2.jpg</v>
      </c>
      <c r="D4918" s="23">
        <f t="shared" si="231"/>
        <v>1</v>
      </c>
      <c r="E4918" s="2" t="str">
        <f>VLOOKUP(F4918,city!$A$4:$D$352,4,FALSE)</f>
        <v>台中</v>
      </c>
      <c r="F4918" s="22">
        <f t="shared" si="232"/>
        <v>290</v>
      </c>
      <c r="G4918" s="22">
        <f>IF(VLOOKUP(F4917,city!$A$4:$H$352,8,FALSE)&gt;G4917,G4917+1,1)</f>
        <v>2</v>
      </c>
    </row>
    <row r="4919" spans="1:7" x14ac:dyDescent="0.15">
      <c r="A4919" s="23">
        <f t="shared" si="230"/>
        <v>129003</v>
      </c>
      <c r="B4919" s="24">
        <v>1</v>
      </c>
      <c r="C4919" s="28" t="str">
        <f>"jingdian/"&amp;VLOOKUP(E4919,city!$D$4:$P$352,12,FALSE)&amp;"/"&amp;VLOOKUP(E4919,city!$D$4:$P$352,13,FALSE)&amp;"/"&amp;IF(G4919&lt;11,"jd",IF(G4919&lt;16,"tc","cs"))&amp;"/"&amp;IF(G4919&lt;11,G4919,IF(G4919&lt;16,G4919-10,G4919-15))&amp;".jpg"</f>
        <v>jingdian/taiwan/taizhong/jd/3.jpg</v>
      </c>
      <c r="D4919" s="23">
        <f t="shared" si="231"/>
        <v>1</v>
      </c>
      <c r="E4919" s="2" t="str">
        <f>VLOOKUP(F4919,city!$A$4:$D$352,4,FALSE)</f>
        <v>台中</v>
      </c>
      <c r="F4919" s="22">
        <f t="shared" si="232"/>
        <v>290</v>
      </c>
      <c r="G4919" s="22">
        <f>IF(VLOOKUP(F4918,city!$A$4:$H$352,8,FALSE)&gt;G4918,G4918+1,1)</f>
        <v>3</v>
      </c>
    </row>
    <row r="4920" spans="1:7" x14ac:dyDescent="0.15">
      <c r="A4920" s="23">
        <f t="shared" si="230"/>
        <v>129004</v>
      </c>
      <c r="B4920" s="24">
        <v>1</v>
      </c>
      <c r="C4920" s="28" t="str">
        <f>"jingdian/"&amp;VLOOKUP(E4920,city!$D$4:$P$352,12,FALSE)&amp;"/"&amp;VLOOKUP(E4920,city!$D$4:$P$352,13,FALSE)&amp;"/"&amp;IF(G4920&lt;11,"jd",IF(G4920&lt;16,"tc","cs"))&amp;"/"&amp;IF(G4920&lt;11,G4920,IF(G4920&lt;16,G4920-10,G4920-15))&amp;".jpg"</f>
        <v>jingdian/taiwan/taizhong/jd/4.jpg</v>
      </c>
      <c r="D4920" s="23">
        <f t="shared" si="231"/>
        <v>1</v>
      </c>
      <c r="E4920" s="2" t="str">
        <f>VLOOKUP(F4920,city!$A$4:$D$352,4,FALSE)</f>
        <v>台中</v>
      </c>
      <c r="F4920" s="22">
        <f t="shared" si="232"/>
        <v>290</v>
      </c>
      <c r="G4920" s="22">
        <f>IF(VLOOKUP(F4919,city!$A$4:$H$352,8,FALSE)&gt;G4919,G4919+1,1)</f>
        <v>4</v>
      </c>
    </row>
    <row r="4921" spans="1:7" x14ac:dyDescent="0.15">
      <c r="A4921" s="23">
        <f t="shared" si="230"/>
        <v>129005</v>
      </c>
      <c r="B4921" s="24">
        <v>1</v>
      </c>
      <c r="C4921" s="28" t="str">
        <f>"jingdian/"&amp;VLOOKUP(E4921,city!$D$4:$P$352,12,FALSE)&amp;"/"&amp;VLOOKUP(E4921,city!$D$4:$P$352,13,FALSE)&amp;"/"&amp;IF(G4921&lt;11,"jd",IF(G4921&lt;16,"tc","cs"))&amp;"/"&amp;IF(G4921&lt;11,G4921,IF(G4921&lt;16,G4921-10,G4921-15))&amp;".jpg"</f>
        <v>jingdian/taiwan/taizhong/jd/5.jpg</v>
      </c>
      <c r="D4921" s="23">
        <f t="shared" si="231"/>
        <v>1</v>
      </c>
      <c r="E4921" s="2" t="str">
        <f>VLOOKUP(F4921,city!$A$4:$D$352,4,FALSE)</f>
        <v>台中</v>
      </c>
      <c r="F4921" s="22">
        <f t="shared" si="232"/>
        <v>290</v>
      </c>
      <c r="G4921" s="22">
        <f>IF(VLOOKUP(F4920,city!$A$4:$H$352,8,FALSE)&gt;G4920,G4920+1,1)</f>
        <v>5</v>
      </c>
    </row>
    <row r="4922" spans="1:7" x14ac:dyDescent="0.15">
      <c r="A4922" s="23">
        <f t="shared" si="230"/>
        <v>129006</v>
      </c>
      <c r="B4922" s="24">
        <v>1</v>
      </c>
      <c r="C4922" s="28" t="str">
        <f>"jingdian/"&amp;VLOOKUP(E4922,city!$D$4:$P$352,12,FALSE)&amp;"/"&amp;VLOOKUP(E4922,city!$D$4:$P$352,13,FALSE)&amp;"/"&amp;IF(G4922&lt;11,"jd",IF(G4922&lt;16,"tc","cs"))&amp;"/"&amp;IF(G4922&lt;11,G4922,IF(G4922&lt;16,G4922-10,G4922-15))&amp;".jpg"</f>
        <v>jingdian/taiwan/taizhong/jd/6.jpg</v>
      </c>
      <c r="D4922" s="23">
        <f t="shared" si="231"/>
        <v>1</v>
      </c>
      <c r="E4922" s="2" t="str">
        <f>VLOOKUP(F4922,city!$A$4:$D$352,4,FALSE)</f>
        <v>台中</v>
      </c>
      <c r="F4922" s="22">
        <f t="shared" si="232"/>
        <v>290</v>
      </c>
      <c r="G4922" s="22">
        <f>IF(VLOOKUP(F4921,city!$A$4:$H$352,8,FALSE)&gt;G4921,G4921+1,1)</f>
        <v>6</v>
      </c>
    </row>
    <row r="4923" spans="1:7" x14ac:dyDescent="0.15">
      <c r="A4923" s="23">
        <f t="shared" si="230"/>
        <v>129007</v>
      </c>
      <c r="B4923" s="24">
        <v>1</v>
      </c>
      <c r="C4923" s="28" t="str">
        <f>"jingdian/"&amp;VLOOKUP(E4923,city!$D$4:$P$352,12,FALSE)&amp;"/"&amp;VLOOKUP(E4923,city!$D$4:$P$352,13,FALSE)&amp;"/"&amp;IF(G4923&lt;11,"jd",IF(G4923&lt;16,"tc","cs"))&amp;"/"&amp;IF(G4923&lt;11,G4923,IF(G4923&lt;16,G4923-10,G4923-15))&amp;".jpg"</f>
        <v>jingdian/taiwan/taizhong/jd/7.jpg</v>
      </c>
      <c r="D4923" s="23">
        <f t="shared" si="231"/>
        <v>1</v>
      </c>
      <c r="E4923" s="2" t="str">
        <f>VLOOKUP(F4923,city!$A$4:$D$352,4,FALSE)</f>
        <v>台中</v>
      </c>
      <c r="F4923" s="22">
        <f t="shared" si="232"/>
        <v>290</v>
      </c>
      <c r="G4923" s="22">
        <f>IF(VLOOKUP(F4922,city!$A$4:$H$352,8,FALSE)&gt;G4922,G4922+1,1)</f>
        <v>7</v>
      </c>
    </row>
    <row r="4924" spans="1:7" x14ac:dyDescent="0.15">
      <c r="A4924" s="23">
        <f t="shared" si="230"/>
        <v>129008</v>
      </c>
      <c r="B4924" s="24">
        <v>1</v>
      </c>
      <c r="C4924" s="28" t="str">
        <f>"jingdian/"&amp;VLOOKUP(E4924,city!$D$4:$P$352,12,FALSE)&amp;"/"&amp;VLOOKUP(E4924,city!$D$4:$P$352,13,FALSE)&amp;"/"&amp;IF(G4924&lt;11,"jd",IF(G4924&lt;16,"tc","cs"))&amp;"/"&amp;IF(G4924&lt;11,G4924,IF(G4924&lt;16,G4924-10,G4924-15))&amp;".jpg"</f>
        <v>jingdian/taiwan/taizhong/jd/8.jpg</v>
      </c>
      <c r="D4924" s="23">
        <f t="shared" si="231"/>
        <v>1</v>
      </c>
      <c r="E4924" s="2" t="str">
        <f>VLOOKUP(F4924,city!$A$4:$D$352,4,FALSE)</f>
        <v>台中</v>
      </c>
      <c r="F4924" s="22">
        <f t="shared" si="232"/>
        <v>290</v>
      </c>
      <c r="G4924" s="22">
        <f>IF(VLOOKUP(F4923,city!$A$4:$H$352,8,FALSE)&gt;G4923,G4923+1,1)</f>
        <v>8</v>
      </c>
    </row>
    <row r="4925" spans="1:7" x14ac:dyDescent="0.15">
      <c r="A4925" s="23">
        <f t="shared" si="230"/>
        <v>129009</v>
      </c>
      <c r="B4925" s="24">
        <v>1</v>
      </c>
      <c r="C4925" s="28" t="str">
        <f>"jingdian/"&amp;VLOOKUP(E4925,city!$D$4:$P$352,12,FALSE)&amp;"/"&amp;VLOOKUP(E4925,city!$D$4:$P$352,13,FALSE)&amp;"/"&amp;IF(G4925&lt;11,"jd",IF(G4925&lt;16,"tc","cs"))&amp;"/"&amp;IF(G4925&lt;11,G4925,IF(G4925&lt;16,G4925-10,G4925-15))&amp;".jpg"</f>
        <v>jingdian/taiwan/taizhong/jd/9.jpg</v>
      </c>
      <c r="D4925" s="23">
        <f t="shared" si="231"/>
        <v>1</v>
      </c>
      <c r="E4925" s="2" t="str">
        <f>VLOOKUP(F4925,city!$A$4:$D$352,4,FALSE)</f>
        <v>台中</v>
      </c>
      <c r="F4925" s="22">
        <f t="shared" si="232"/>
        <v>290</v>
      </c>
      <c r="G4925" s="22">
        <f>IF(VLOOKUP(F4924,city!$A$4:$H$352,8,FALSE)&gt;G4924,G4924+1,1)</f>
        <v>9</v>
      </c>
    </row>
    <row r="4926" spans="1:7" x14ac:dyDescent="0.15">
      <c r="A4926" s="23">
        <f t="shared" si="230"/>
        <v>129010</v>
      </c>
      <c r="B4926" s="24">
        <v>1</v>
      </c>
      <c r="C4926" s="28" t="str">
        <f>"jingdian/"&amp;VLOOKUP(E4926,city!$D$4:$P$352,12,FALSE)&amp;"/"&amp;VLOOKUP(E4926,city!$D$4:$P$352,13,FALSE)&amp;"/"&amp;IF(G4926&lt;11,"jd",IF(G4926&lt;16,"tc","cs"))&amp;"/"&amp;IF(G4926&lt;11,G4926,IF(G4926&lt;16,G4926-10,G4926-15))&amp;".jpg"</f>
        <v>jingdian/taiwan/taizhong/jd/10.jpg</v>
      </c>
      <c r="D4926" s="23">
        <f t="shared" si="231"/>
        <v>1</v>
      </c>
      <c r="E4926" s="2" t="str">
        <f>VLOOKUP(F4926,city!$A$4:$D$352,4,FALSE)</f>
        <v>台中</v>
      </c>
      <c r="F4926" s="22">
        <f t="shared" si="232"/>
        <v>290</v>
      </c>
      <c r="G4926" s="22">
        <f>IF(VLOOKUP(F4925,city!$A$4:$H$352,8,FALSE)&gt;G4925,G4925+1,1)</f>
        <v>10</v>
      </c>
    </row>
    <row r="4927" spans="1:7" x14ac:dyDescent="0.15">
      <c r="A4927" s="23">
        <f t="shared" si="230"/>
        <v>129051</v>
      </c>
      <c r="B4927" s="24">
        <v>2</v>
      </c>
      <c r="C4927" s="28" t="str">
        <f>"jingdian/"&amp;VLOOKUP(E4927,city!$D$4:$P$352,12,FALSE)&amp;"/"&amp;VLOOKUP(E4927,city!$D$4:$P$352,13,FALSE)&amp;"/"&amp;IF(G4927&lt;11,"jd",IF(G4927&lt;16,"tc","cs"))&amp;"/"&amp;IF(G4927&lt;11,G4927,IF(G4927&lt;16,G4927-10,G4927-15))&amp;".jpg"</f>
        <v>jingdian/taiwan/taizhong/tc/1.jpg</v>
      </c>
      <c r="D4927" s="23">
        <f t="shared" si="231"/>
        <v>2</v>
      </c>
      <c r="E4927" s="2" t="str">
        <f>VLOOKUP(F4927,city!$A$4:$D$352,4,FALSE)</f>
        <v>台中</v>
      </c>
      <c r="F4927" s="22">
        <f t="shared" si="232"/>
        <v>290</v>
      </c>
      <c r="G4927" s="22">
        <f>IF(VLOOKUP(F4926,city!$A$4:$H$352,8,FALSE)&gt;G4926,G4926+1,1)</f>
        <v>11</v>
      </c>
    </row>
    <row r="4928" spans="1:7" x14ac:dyDescent="0.15">
      <c r="A4928" s="23">
        <f t="shared" si="230"/>
        <v>129052</v>
      </c>
      <c r="B4928" s="24">
        <v>3</v>
      </c>
      <c r="C4928" s="28" t="str">
        <f>"jingdian/"&amp;VLOOKUP(E4928,city!$D$4:$P$352,12,FALSE)&amp;"/"&amp;VLOOKUP(E4928,city!$D$4:$P$352,13,FALSE)&amp;"/"&amp;IF(G4928&lt;11,"jd",IF(G4928&lt;16,"tc","cs"))&amp;"/"&amp;IF(G4928&lt;11,G4928,IF(G4928&lt;16,G4928-10,G4928-15))&amp;".jpg"</f>
        <v>jingdian/taiwan/taizhong/tc/2.jpg</v>
      </c>
      <c r="D4928" s="23">
        <f t="shared" si="231"/>
        <v>2</v>
      </c>
      <c r="E4928" s="2" t="str">
        <f>VLOOKUP(F4928,city!$A$4:$D$352,4,FALSE)</f>
        <v>台中</v>
      </c>
      <c r="F4928" s="22">
        <f t="shared" si="232"/>
        <v>290</v>
      </c>
      <c r="G4928" s="22">
        <f>IF(VLOOKUP(F4927,city!$A$4:$H$352,8,FALSE)&gt;G4927,G4927+1,1)</f>
        <v>12</v>
      </c>
    </row>
    <row r="4929" spans="1:7" x14ac:dyDescent="0.15">
      <c r="A4929" s="23">
        <f t="shared" si="230"/>
        <v>129053</v>
      </c>
      <c r="B4929" s="24">
        <v>5</v>
      </c>
      <c r="C4929" s="28" t="str">
        <f>"jingdian/"&amp;VLOOKUP(E4929,city!$D$4:$P$352,12,FALSE)&amp;"/"&amp;VLOOKUP(E4929,city!$D$4:$P$352,13,FALSE)&amp;"/"&amp;IF(G4929&lt;11,"jd",IF(G4929&lt;16,"tc","cs"))&amp;"/"&amp;IF(G4929&lt;11,G4929,IF(G4929&lt;16,G4929-10,G4929-15))&amp;".jpg"</f>
        <v>jingdian/taiwan/taizhong/tc/3.jpg</v>
      </c>
      <c r="D4929" s="23">
        <f t="shared" si="231"/>
        <v>2</v>
      </c>
      <c r="E4929" s="2" t="str">
        <f>VLOOKUP(F4929,city!$A$4:$D$352,4,FALSE)</f>
        <v>台中</v>
      </c>
      <c r="F4929" s="22">
        <f t="shared" si="232"/>
        <v>290</v>
      </c>
      <c r="G4929" s="22">
        <f>IF(VLOOKUP(F4928,city!$A$4:$H$352,8,FALSE)&gt;G4928,G4928+1,1)</f>
        <v>13</v>
      </c>
    </row>
    <row r="4930" spans="1:7" x14ac:dyDescent="0.15">
      <c r="A4930" s="23">
        <f t="shared" si="230"/>
        <v>129054</v>
      </c>
      <c r="B4930" s="24">
        <v>4</v>
      </c>
      <c r="C4930" s="28" t="str">
        <f>"jingdian/"&amp;VLOOKUP(E4930,city!$D$4:$P$352,12,FALSE)&amp;"/"&amp;VLOOKUP(E4930,city!$D$4:$P$352,13,FALSE)&amp;"/"&amp;IF(G4930&lt;11,"jd",IF(G4930&lt;16,"tc","cs"))&amp;"/"&amp;IF(G4930&lt;11,G4930,IF(G4930&lt;16,G4930-10,G4930-15))&amp;".jpg"</f>
        <v>jingdian/taiwan/taizhong/tc/4.jpg</v>
      </c>
      <c r="D4930" s="23">
        <f t="shared" si="231"/>
        <v>2</v>
      </c>
      <c r="E4930" s="2" t="str">
        <f>VLOOKUP(F4930,city!$A$4:$D$352,4,FALSE)</f>
        <v>台中</v>
      </c>
      <c r="F4930" s="22">
        <f t="shared" si="232"/>
        <v>290</v>
      </c>
      <c r="G4930" s="22">
        <f>IF(VLOOKUP(F4929,city!$A$4:$H$352,8,FALSE)&gt;G4929,G4929+1,1)</f>
        <v>14</v>
      </c>
    </row>
    <row r="4931" spans="1:7" x14ac:dyDescent="0.15">
      <c r="A4931" s="23">
        <f t="shared" si="230"/>
        <v>129055</v>
      </c>
      <c r="B4931" s="24">
        <v>3</v>
      </c>
      <c r="C4931" s="28" t="str">
        <f>"jingdian/"&amp;VLOOKUP(E4931,city!$D$4:$P$352,12,FALSE)&amp;"/"&amp;VLOOKUP(E4931,city!$D$4:$P$352,13,FALSE)&amp;"/"&amp;IF(G4931&lt;11,"jd",IF(G4931&lt;16,"tc","cs"))&amp;"/"&amp;IF(G4931&lt;11,G4931,IF(G4931&lt;16,G4931-10,G4931-15))&amp;".jpg"</f>
        <v>jingdian/taiwan/taizhong/tc/5.jpg</v>
      </c>
      <c r="D4931" s="23">
        <f t="shared" si="231"/>
        <v>2</v>
      </c>
      <c r="E4931" s="2" t="str">
        <f>VLOOKUP(F4931,city!$A$4:$D$352,4,FALSE)</f>
        <v>台中</v>
      </c>
      <c r="F4931" s="22">
        <f t="shared" si="232"/>
        <v>290</v>
      </c>
      <c r="G4931" s="22">
        <f>IF(VLOOKUP(F4930,city!$A$4:$H$352,8,FALSE)&gt;G4930,G4930+1,1)</f>
        <v>15</v>
      </c>
    </row>
    <row r="4932" spans="1:7" x14ac:dyDescent="0.15">
      <c r="A4932" s="23">
        <f t="shared" si="230"/>
        <v>129081</v>
      </c>
      <c r="B4932" s="24">
        <v>3</v>
      </c>
      <c r="C4932" s="28" t="str">
        <f>"jingdian/"&amp;VLOOKUP(E4932,city!$D$4:$P$352,12,FALSE)&amp;"/"&amp;VLOOKUP(E4932,city!$D$4:$P$352,13,FALSE)&amp;"/"&amp;IF(G4932&lt;11,"jd",IF(G4932&lt;16,"tc","cs"))&amp;"/"&amp;IF(G4932&lt;11,G4932,IF(G4932&lt;16,G4932-10,G4932-15))&amp;".jpg"</f>
        <v>jingdian/taiwan/taizhong/cs/1.jpg</v>
      </c>
      <c r="D4932" s="23">
        <f t="shared" si="231"/>
        <v>3</v>
      </c>
      <c r="E4932" s="2" t="str">
        <f>VLOOKUP(F4932,city!$A$4:$D$352,4,FALSE)</f>
        <v>台中</v>
      </c>
      <c r="F4932" s="22">
        <f t="shared" si="232"/>
        <v>290</v>
      </c>
      <c r="G4932" s="22">
        <f>IF(VLOOKUP(F4931,city!$A$4:$H$352,8,FALSE)&gt;G4931,G4931+1,1)</f>
        <v>16</v>
      </c>
    </row>
    <row r="4933" spans="1:7" x14ac:dyDescent="0.15">
      <c r="A4933" s="23">
        <f t="shared" ref="A4933:A4996" si="233">IF(G4933&lt;11,G4933,IF(G4933&lt;16,G4933+40,G4933+65))+F4933*100+100000</f>
        <v>129082</v>
      </c>
      <c r="B4933" s="24">
        <v>3</v>
      </c>
      <c r="C4933" s="28" t="str">
        <f>"jingdian/"&amp;VLOOKUP(E4933,city!$D$4:$P$352,12,FALSE)&amp;"/"&amp;VLOOKUP(E4933,city!$D$4:$P$352,13,FALSE)&amp;"/"&amp;IF(G4933&lt;11,"jd",IF(G4933&lt;16,"tc","cs"))&amp;"/"&amp;IF(G4933&lt;11,G4933,IF(G4933&lt;16,G4933-10,G4933-15))&amp;".jpg"</f>
        <v>jingdian/taiwan/taizhong/cs/2.jpg</v>
      </c>
      <c r="D4933" s="23">
        <f t="shared" ref="D4933:D4996" si="234">IF(G4933&lt;11,1,IF(G4933&lt;16,2,3))</f>
        <v>3</v>
      </c>
      <c r="E4933" s="2" t="str">
        <f>VLOOKUP(F4933,city!$A$4:$D$352,4,FALSE)</f>
        <v>台中</v>
      </c>
      <c r="F4933" s="22">
        <f t="shared" si="232"/>
        <v>290</v>
      </c>
      <c r="G4933" s="22">
        <f>IF(VLOOKUP(F4932,city!$A$4:$H$352,8,FALSE)&gt;G4932,G4932+1,1)</f>
        <v>17</v>
      </c>
    </row>
    <row r="4934" spans="1:7" x14ac:dyDescent="0.15">
      <c r="A4934" s="23">
        <f t="shared" si="233"/>
        <v>129101</v>
      </c>
      <c r="B4934" s="24">
        <v>1</v>
      </c>
      <c r="C4934" s="28" t="str">
        <f>"jingdian/"&amp;VLOOKUP(E4934,city!$D$4:$P$352,12,FALSE)&amp;"/"&amp;VLOOKUP(E4934,city!$D$4:$P$352,13,FALSE)&amp;"/"&amp;IF(G4934&lt;11,"jd",IF(G4934&lt;16,"tc","cs"))&amp;"/"&amp;IF(G4934&lt;11,G4934,IF(G4934&lt;16,G4934-10,G4934-15))&amp;".jpg"</f>
        <v>jingdian/taiwan/tainan/jd/1.jpg</v>
      </c>
      <c r="D4934" s="23">
        <f t="shared" si="234"/>
        <v>1</v>
      </c>
      <c r="E4934" s="2" t="str">
        <f>VLOOKUP(F4934,city!$A$4:$D$352,4,FALSE)</f>
        <v>台南</v>
      </c>
      <c r="F4934" s="22">
        <f t="shared" si="232"/>
        <v>291</v>
      </c>
      <c r="G4934" s="22">
        <f>IF(VLOOKUP(F4933,city!$A$4:$H$352,8,FALSE)&gt;G4933,G4933+1,1)</f>
        <v>1</v>
      </c>
    </row>
    <row r="4935" spans="1:7" x14ac:dyDescent="0.15">
      <c r="A4935" s="23">
        <f t="shared" si="233"/>
        <v>129102</v>
      </c>
      <c r="B4935" s="24">
        <v>1</v>
      </c>
      <c r="C4935" s="28" t="str">
        <f>"jingdian/"&amp;VLOOKUP(E4935,city!$D$4:$P$352,12,FALSE)&amp;"/"&amp;VLOOKUP(E4935,city!$D$4:$P$352,13,FALSE)&amp;"/"&amp;IF(G4935&lt;11,"jd",IF(G4935&lt;16,"tc","cs"))&amp;"/"&amp;IF(G4935&lt;11,G4935,IF(G4935&lt;16,G4935-10,G4935-15))&amp;".jpg"</f>
        <v>jingdian/taiwan/tainan/jd/2.jpg</v>
      </c>
      <c r="D4935" s="23">
        <f t="shared" si="234"/>
        <v>1</v>
      </c>
      <c r="E4935" s="2" t="str">
        <f>VLOOKUP(F4935,city!$A$4:$D$352,4,FALSE)</f>
        <v>台南</v>
      </c>
      <c r="F4935" s="22">
        <f t="shared" si="232"/>
        <v>291</v>
      </c>
      <c r="G4935" s="22">
        <f>IF(VLOOKUP(F4934,city!$A$4:$H$352,8,FALSE)&gt;G4934,G4934+1,1)</f>
        <v>2</v>
      </c>
    </row>
    <row r="4936" spans="1:7" x14ac:dyDescent="0.15">
      <c r="A4936" s="23">
        <f t="shared" si="233"/>
        <v>129103</v>
      </c>
      <c r="B4936" s="24">
        <v>1</v>
      </c>
      <c r="C4936" s="28" t="str">
        <f>"jingdian/"&amp;VLOOKUP(E4936,city!$D$4:$P$352,12,FALSE)&amp;"/"&amp;VLOOKUP(E4936,city!$D$4:$P$352,13,FALSE)&amp;"/"&amp;IF(G4936&lt;11,"jd",IF(G4936&lt;16,"tc","cs"))&amp;"/"&amp;IF(G4936&lt;11,G4936,IF(G4936&lt;16,G4936-10,G4936-15))&amp;".jpg"</f>
        <v>jingdian/taiwan/tainan/jd/3.jpg</v>
      </c>
      <c r="D4936" s="23">
        <f t="shared" si="234"/>
        <v>1</v>
      </c>
      <c r="E4936" s="2" t="str">
        <f>VLOOKUP(F4936,city!$A$4:$D$352,4,FALSE)</f>
        <v>台南</v>
      </c>
      <c r="F4936" s="22">
        <f t="shared" si="232"/>
        <v>291</v>
      </c>
      <c r="G4936" s="22">
        <f>IF(VLOOKUP(F4935,city!$A$4:$H$352,8,FALSE)&gt;G4935,G4935+1,1)</f>
        <v>3</v>
      </c>
    </row>
    <row r="4937" spans="1:7" x14ac:dyDescent="0.15">
      <c r="A4937" s="23">
        <f t="shared" si="233"/>
        <v>129104</v>
      </c>
      <c r="B4937" s="24">
        <v>1</v>
      </c>
      <c r="C4937" s="28" t="str">
        <f>"jingdian/"&amp;VLOOKUP(E4937,city!$D$4:$P$352,12,FALSE)&amp;"/"&amp;VLOOKUP(E4937,city!$D$4:$P$352,13,FALSE)&amp;"/"&amp;IF(G4937&lt;11,"jd",IF(G4937&lt;16,"tc","cs"))&amp;"/"&amp;IF(G4937&lt;11,G4937,IF(G4937&lt;16,G4937-10,G4937-15))&amp;".jpg"</f>
        <v>jingdian/taiwan/tainan/jd/4.jpg</v>
      </c>
      <c r="D4937" s="23">
        <f t="shared" si="234"/>
        <v>1</v>
      </c>
      <c r="E4937" s="2" t="str">
        <f>VLOOKUP(F4937,city!$A$4:$D$352,4,FALSE)</f>
        <v>台南</v>
      </c>
      <c r="F4937" s="22">
        <f t="shared" si="232"/>
        <v>291</v>
      </c>
      <c r="G4937" s="22">
        <f>IF(VLOOKUP(F4936,city!$A$4:$H$352,8,FALSE)&gt;G4936,G4936+1,1)</f>
        <v>4</v>
      </c>
    </row>
    <row r="4938" spans="1:7" x14ac:dyDescent="0.15">
      <c r="A4938" s="23">
        <f t="shared" si="233"/>
        <v>129105</v>
      </c>
      <c r="B4938" s="24">
        <v>1</v>
      </c>
      <c r="C4938" s="28" t="str">
        <f>"jingdian/"&amp;VLOOKUP(E4938,city!$D$4:$P$352,12,FALSE)&amp;"/"&amp;VLOOKUP(E4938,city!$D$4:$P$352,13,FALSE)&amp;"/"&amp;IF(G4938&lt;11,"jd",IF(G4938&lt;16,"tc","cs"))&amp;"/"&amp;IF(G4938&lt;11,G4938,IF(G4938&lt;16,G4938-10,G4938-15))&amp;".jpg"</f>
        <v>jingdian/taiwan/tainan/jd/5.jpg</v>
      </c>
      <c r="D4938" s="23">
        <f t="shared" si="234"/>
        <v>1</v>
      </c>
      <c r="E4938" s="2" t="str">
        <f>VLOOKUP(F4938,city!$A$4:$D$352,4,FALSE)</f>
        <v>台南</v>
      </c>
      <c r="F4938" s="22">
        <f t="shared" si="232"/>
        <v>291</v>
      </c>
      <c r="G4938" s="22">
        <f>IF(VLOOKUP(F4937,city!$A$4:$H$352,8,FALSE)&gt;G4937,G4937+1,1)</f>
        <v>5</v>
      </c>
    </row>
    <row r="4939" spans="1:7" x14ac:dyDescent="0.15">
      <c r="A4939" s="23">
        <f t="shared" si="233"/>
        <v>129106</v>
      </c>
      <c r="B4939" s="24">
        <v>1</v>
      </c>
      <c r="C4939" s="28" t="str">
        <f>"jingdian/"&amp;VLOOKUP(E4939,city!$D$4:$P$352,12,FALSE)&amp;"/"&amp;VLOOKUP(E4939,city!$D$4:$P$352,13,FALSE)&amp;"/"&amp;IF(G4939&lt;11,"jd",IF(G4939&lt;16,"tc","cs"))&amp;"/"&amp;IF(G4939&lt;11,G4939,IF(G4939&lt;16,G4939-10,G4939-15))&amp;".jpg"</f>
        <v>jingdian/taiwan/tainan/jd/6.jpg</v>
      </c>
      <c r="D4939" s="23">
        <f t="shared" si="234"/>
        <v>1</v>
      </c>
      <c r="E4939" s="2" t="str">
        <f>VLOOKUP(F4939,city!$A$4:$D$352,4,FALSE)</f>
        <v>台南</v>
      </c>
      <c r="F4939" s="22">
        <f t="shared" si="232"/>
        <v>291</v>
      </c>
      <c r="G4939" s="22">
        <f>IF(VLOOKUP(F4938,city!$A$4:$H$352,8,FALSE)&gt;G4938,G4938+1,1)</f>
        <v>6</v>
      </c>
    </row>
    <row r="4940" spans="1:7" x14ac:dyDescent="0.15">
      <c r="A4940" s="23">
        <f t="shared" si="233"/>
        <v>129107</v>
      </c>
      <c r="B4940" s="24">
        <v>1</v>
      </c>
      <c r="C4940" s="28" t="str">
        <f>"jingdian/"&amp;VLOOKUP(E4940,city!$D$4:$P$352,12,FALSE)&amp;"/"&amp;VLOOKUP(E4940,city!$D$4:$P$352,13,FALSE)&amp;"/"&amp;IF(G4940&lt;11,"jd",IF(G4940&lt;16,"tc","cs"))&amp;"/"&amp;IF(G4940&lt;11,G4940,IF(G4940&lt;16,G4940-10,G4940-15))&amp;".jpg"</f>
        <v>jingdian/taiwan/tainan/jd/7.jpg</v>
      </c>
      <c r="D4940" s="23">
        <f t="shared" si="234"/>
        <v>1</v>
      </c>
      <c r="E4940" s="2" t="str">
        <f>VLOOKUP(F4940,city!$A$4:$D$352,4,FALSE)</f>
        <v>台南</v>
      </c>
      <c r="F4940" s="22">
        <f t="shared" si="232"/>
        <v>291</v>
      </c>
      <c r="G4940" s="22">
        <f>IF(VLOOKUP(F4939,city!$A$4:$H$352,8,FALSE)&gt;G4939,G4939+1,1)</f>
        <v>7</v>
      </c>
    </row>
    <row r="4941" spans="1:7" x14ac:dyDescent="0.15">
      <c r="A4941" s="23">
        <f t="shared" si="233"/>
        <v>129108</v>
      </c>
      <c r="B4941" s="24">
        <v>1</v>
      </c>
      <c r="C4941" s="28" t="str">
        <f>"jingdian/"&amp;VLOOKUP(E4941,city!$D$4:$P$352,12,FALSE)&amp;"/"&amp;VLOOKUP(E4941,city!$D$4:$P$352,13,FALSE)&amp;"/"&amp;IF(G4941&lt;11,"jd",IF(G4941&lt;16,"tc","cs"))&amp;"/"&amp;IF(G4941&lt;11,G4941,IF(G4941&lt;16,G4941-10,G4941-15))&amp;".jpg"</f>
        <v>jingdian/taiwan/tainan/jd/8.jpg</v>
      </c>
      <c r="D4941" s="23">
        <f t="shared" si="234"/>
        <v>1</v>
      </c>
      <c r="E4941" s="2" t="str">
        <f>VLOOKUP(F4941,city!$A$4:$D$352,4,FALSE)</f>
        <v>台南</v>
      </c>
      <c r="F4941" s="22">
        <f t="shared" si="232"/>
        <v>291</v>
      </c>
      <c r="G4941" s="22">
        <f>IF(VLOOKUP(F4940,city!$A$4:$H$352,8,FALSE)&gt;G4940,G4940+1,1)</f>
        <v>8</v>
      </c>
    </row>
    <row r="4942" spans="1:7" x14ac:dyDescent="0.15">
      <c r="A4942" s="23">
        <f t="shared" si="233"/>
        <v>129109</v>
      </c>
      <c r="B4942" s="24">
        <v>1</v>
      </c>
      <c r="C4942" s="28" t="str">
        <f>"jingdian/"&amp;VLOOKUP(E4942,city!$D$4:$P$352,12,FALSE)&amp;"/"&amp;VLOOKUP(E4942,city!$D$4:$P$352,13,FALSE)&amp;"/"&amp;IF(G4942&lt;11,"jd",IF(G4942&lt;16,"tc","cs"))&amp;"/"&amp;IF(G4942&lt;11,G4942,IF(G4942&lt;16,G4942-10,G4942-15))&amp;".jpg"</f>
        <v>jingdian/taiwan/tainan/jd/9.jpg</v>
      </c>
      <c r="D4942" s="23">
        <f t="shared" si="234"/>
        <v>1</v>
      </c>
      <c r="E4942" s="2" t="str">
        <f>VLOOKUP(F4942,city!$A$4:$D$352,4,FALSE)</f>
        <v>台南</v>
      </c>
      <c r="F4942" s="22">
        <f t="shared" si="232"/>
        <v>291</v>
      </c>
      <c r="G4942" s="22">
        <f>IF(VLOOKUP(F4941,city!$A$4:$H$352,8,FALSE)&gt;G4941,G4941+1,1)</f>
        <v>9</v>
      </c>
    </row>
    <row r="4943" spans="1:7" x14ac:dyDescent="0.15">
      <c r="A4943" s="23">
        <f t="shared" si="233"/>
        <v>129110</v>
      </c>
      <c r="B4943" s="24">
        <v>1</v>
      </c>
      <c r="C4943" s="28" t="str">
        <f>"jingdian/"&amp;VLOOKUP(E4943,city!$D$4:$P$352,12,FALSE)&amp;"/"&amp;VLOOKUP(E4943,city!$D$4:$P$352,13,FALSE)&amp;"/"&amp;IF(G4943&lt;11,"jd",IF(G4943&lt;16,"tc","cs"))&amp;"/"&amp;IF(G4943&lt;11,G4943,IF(G4943&lt;16,G4943-10,G4943-15))&amp;".jpg"</f>
        <v>jingdian/taiwan/tainan/jd/10.jpg</v>
      </c>
      <c r="D4943" s="23">
        <f t="shared" si="234"/>
        <v>1</v>
      </c>
      <c r="E4943" s="2" t="str">
        <f>VLOOKUP(F4943,city!$A$4:$D$352,4,FALSE)</f>
        <v>台南</v>
      </c>
      <c r="F4943" s="22">
        <f t="shared" si="232"/>
        <v>291</v>
      </c>
      <c r="G4943" s="22">
        <f>IF(VLOOKUP(F4942,city!$A$4:$H$352,8,FALSE)&gt;G4942,G4942+1,1)</f>
        <v>10</v>
      </c>
    </row>
    <row r="4944" spans="1:7" x14ac:dyDescent="0.15">
      <c r="A4944" s="23">
        <f t="shared" si="233"/>
        <v>129151</v>
      </c>
      <c r="B4944" s="24">
        <v>4</v>
      </c>
      <c r="C4944" s="28" t="str">
        <f>"jingdian/"&amp;VLOOKUP(E4944,city!$D$4:$P$352,12,FALSE)&amp;"/"&amp;VLOOKUP(E4944,city!$D$4:$P$352,13,FALSE)&amp;"/"&amp;IF(G4944&lt;11,"jd",IF(G4944&lt;16,"tc","cs"))&amp;"/"&amp;IF(G4944&lt;11,G4944,IF(G4944&lt;16,G4944-10,G4944-15))&amp;".jpg"</f>
        <v>jingdian/taiwan/tainan/tc/1.jpg</v>
      </c>
      <c r="D4944" s="23">
        <f t="shared" si="234"/>
        <v>2</v>
      </c>
      <c r="E4944" s="2" t="str">
        <f>VLOOKUP(F4944,city!$A$4:$D$352,4,FALSE)</f>
        <v>台南</v>
      </c>
      <c r="F4944" s="22">
        <f t="shared" si="232"/>
        <v>291</v>
      </c>
      <c r="G4944" s="22">
        <f>IF(VLOOKUP(F4943,city!$A$4:$H$352,8,FALSE)&gt;G4943,G4943+1,1)</f>
        <v>11</v>
      </c>
    </row>
    <row r="4945" spans="1:7" x14ac:dyDescent="0.15">
      <c r="A4945" s="23">
        <f t="shared" si="233"/>
        <v>129152</v>
      </c>
      <c r="B4945" s="24">
        <v>4</v>
      </c>
      <c r="C4945" s="28" t="str">
        <f>"jingdian/"&amp;VLOOKUP(E4945,city!$D$4:$P$352,12,FALSE)&amp;"/"&amp;VLOOKUP(E4945,city!$D$4:$P$352,13,FALSE)&amp;"/"&amp;IF(G4945&lt;11,"jd",IF(G4945&lt;16,"tc","cs"))&amp;"/"&amp;IF(G4945&lt;11,G4945,IF(G4945&lt;16,G4945-10,G4945-15))&amp;".jpg"</f>
        <v>jingdian/taiwan/tainan/tc/2.jpg</v>
      </c>
      <c r="D4945" s="23">
        <f t="shared" si="234"/>
        <v>2</v>
      </c>
      <c r="E4945" s="2" t="str">
        <f>VLOOKUP(F4945,city!$A$4:$D$352,4,FALSE)</f>
        <v>台南</v>
      </c>
      <c r="F4945" s="22">
        <f t="shared" si="232"/>
        <v>291</v>
      </c>
      <c r="G4945" s="22">
        <f>IF(VLOOKUP(F4944,city!$A$4:$H$352,8,FALSE)&gt;G4944,G4944+1,1)</f>
        <v>12</v>
      </c>
    </row>
    <row r="4946" spans="1:7" x14ac:dyDescent="0.15">
      <c r="A4946" s="23">
        <f t="shared" si="233"/>
        <v>129153</v>
      </c>
      <c r="B4946" s="24">
        <v>2</v>
      </c>
      <c r="C4946" s="28" t="str">
        <f>"jingdian/"&amp;VLOOKUP(E4946,city!$D$4:$P$352,12,FALSE)&amp;"/"&amp;VLOOKUP(E4946,city!$D$4:$P$352,13,FALSE)&amp;"/"&amp;IF(G4946&lt;11,"jd",IF(G4946&lt;16,"tc","cs"))&amp;"/"&amp;IF(G4946&lt;11,G4946,IF(G4946&lt;16,G4946-10,G4946-15))&amp;".jpg"</f>
        <v>jingdian/taiwan/tainan/tc/3.jpg</v>
      </c>
      <c r="D4946" s="23">
        <f t="shared" si="234"/>
        <v>2</v>
      </c>
      <c r="E4946" s="2" t="str">
        <f>VLOOKUP(F4946,city!$A$4:$D$352,4,FALSE)</f>
        <v>台南</v>
      </c>
      <c r="F4946" s="22">
        <f t="shared" si="232"/>
        <v>291</v>
      </c>
      <c r="G4946" s="22">
        <f>IF(VLOOKUP(F4945,city!$A$4:$H$352,8,FALSE)&gt;G4945,G4945+1,1)</f>
        <v>13</v>
      </c>
    </row>
    <row r="4947" spans="1:7" x14ac:dyDescent="0.15">
      <c r="A4947" s="23">
        <f t="shared" si="233"/>
        <v>129154</v>
      </c>
      <c r="B4947" s="24">
        <v>2</v>
      </c>
      <c r="C4947" s="28" t="str">
        <f>"jingdian/"&amp;VLOOKUP(E4947,city!$D$4:$P$352,12,FALSE)&amp;"/"&amp;VLOOKUP(E4947,city!$D$4:$P$352,13,FALSE)&amp;"/"&amp;IF(G4947&lt;11,"jd",IF(G4947&lt;16,"tc","cs"))&amp;"/"&amp;IF(G4947&lt;11,G4947,IF(G4947&lt;16,G4947-10,G4947-15))&amp;".jpg"</f>
        <v>jingdian/taiwan/tainan/tc/4.jpg</v>
      </c>
      <c r="D4947" s="23">
        <f t="shared" si="234"/>
        <v>2</v>
      </c>
      <c r="E4947" s="2" t="str">
        <f>VLOOKUP(F4947,city!$A$4:$D$352,4,FALSE)</f>
        <v>台南</v>
      </c>
      <c r="F4947" s="22">
        <f t="shared" si="232"/>
        <v>291</v>
      </c>
      <c r="G4947" s="22">
        <f>IF(VLOOKUP(F4946,city!$A$4:$H$352,8,FALSE)&gt;G4946,G4946+1,1)</f>
        <v>14</v>
      </c>
    </row>
    <row r="4948" spans="1:7" x14ac:dyDescent="0.15">
      <c r="A4948" s="23">
        <f t="shared" si="233"/>
        <v>129155</v>
      </c>
      <c r="B4948" s="24">
        <v>4</v>
      </c>
      <c r="C4948" s="28" t="str">
        <f>"jingdian/"&amp;VLOOKUP(E4948,city!$D$4:$P$352,12,FALSE)&amp;"/"&amp;VLOOKUP(E4948,city!$D$4:$P$352,13,FALSE)&amp;"/"&amp;IF(G4948&lt;11,"jd",IF(G4948&lt;16,"tc","cs"))&amp;"/"&amp;IF(G4948&lt;11,G4948,IF(G4948&lt;16,G4948-10,G4948-15))&amp;".jpg"</f>
        <v>jingdian/taiwan/tainan/tc/5.jpg</v>
      </c>
      <c r="D4948" s="23">
        <f t="shared" si="234"/>
        <v>2</v>
      </c>
      <c r="E4948" s="2" t="str">
        <f>VLOOKUP(F4948,city!$A$4:$D$352,4,FALSE)</f>
        <v>台南</v>
      </c>
      <c r="F4948" s="22">
        <f t="shared" si="232"/>
        <v>291</v>
      </c>
      <c r="G4948" s="22">
        <f>IF(VLOOKUP(F4947,city!$A$4:$H$352,8,FALSE)&gt;G4947,G4947+1,1)</f>
        <v>15</v>
      </c>
    </row>
    <row r="4949" spans="1:7" x14ac:dyDescent="0.15">
      <c r="A4949" s="23">
        <f t="shared" si="233"/>
        <v>129181</v>
      </c>
      <c r="B4949" s="24">
        <v>4</v>
      </c>
      <c r="C4949" s="28" t="str">
        <f>"jingdian/"&amp;VLOOKUP(E4949,city!$D$4:$P$352,12,FALSE)&amp;"/"&amp;VLOOKUP(E4949,city!$D$4:$P$352,13,FALSE)&amp;"/"&amp;IF(G4949&lt;11,"jd",IF(G4949&lt;16,"tc","cs"))&amp;"/"&amp;IF(G4949&lt;11,G4949,IF(G4949&lt;16,G4949-10,G4949-15))&amp;".jpg"</f>
        <v>jingdian/taiwan/tainan/cs/1.jpg</v>
      </c>
      <c r="D4949" s="23">
        <f t="shared" si="234"/>
        <v>3</v>
      </c>
      <c r="E4949" s="2" t="str">
        <f>VLOOKUP(F4949,city!$A$4:$D$352,4,FALSE)</f>
        <v>台南</v>
      </c>
      <c r="F4949" s="22">
        <f t="shared" si="232"/>
        <v>291</v>
      </c>
      <c r="G4949" s="22">
        <f>IF(VLOOKUP(F4948,city!$A$4:$H$352,8,FALSE)&gt;G4948,G4948+1,1)</f>
        <v>16</v>
      </c>
    </row>
    <row r="4950" spans="1:7" x14ac:dyDescent="0.15">
      <c r="A4950" s="23">
        <f t="shared" si="233"/>
        <v>129182</v>
      </c>
      <c r="B4950" s="24">
        <v>4</v>
      </c>
      <c r="C4950" s="28" t="str">
        <f>"jingdian/"&amp;VLOOKUP(E4950,city!$D$4:$P$352,12,FALSE)&amp;"/"&amp;VLOOKUP(E4950,city!$D$4:$P$352,13,FALSE)&amp;"/"&amp;IF(G4950&lt;11,"jd",IF(G4950&lt;16,"tc","cs"))&amp;"/"&amp;IF(G4950&lt;11,G4950,IF(G4950&lt;16,G4950-10,G4950-15))&amp;".jpg"</f>
        <v>jingdian/taiwan/tainan/cs/2.jpg</v>
      </c>
      <c r="D4950" s="23">
        <f t="shared" si="234"/>
        <v>3</v>
      </c>
      <c r="E4950" s="2" t="str">
        <f>VLOOKUP(F4950,city!$A$4:$D$352,4,FALSE)</f>
        <v>台南</v>
      </c>
      <c r="F4950" s="22">
        <f t="shared" si="232"/>
        <v>291</v>
      </c>
      <c r="G4950" s="22">
        <f>IF(VLOOKUP(F4949,city!$A$4:$H$352,8,FALSE)&gt;G4949,G4949+1,1)</f>
        <v>17</v>
      </c>
    </row>
    <row r="4951" spans="1:7" x14ac:dyDescent="0.15">
      <c r="A4951" s="23">
        <f t="shared" si="233"/>
        <v>129201</v>
      </c>
      <c r="B4951" s="24">
        <v>1</v>
      </c>
      <c r="C4951" s="28" t="str">
        <f>"jingdian/"&amp;VLOOKUP(E4951,city!$D$4:$P$352,12,FALSE)&amp;"/"&amp;VLOOKUP(E4951,city!$D$4:$P$352,13,FALSE)&amp;"/"&amp;IF(G4951&lt;11,"jd",IF(G4951&lt;16,"tc","cs"))&amp;"/"&amp;IF(G4951&lt;11,G4951,IF(G4951&lt;16,G4951-10,G4951-15))&amp;".jpg"</f>
        <v>jingdian/taiwan/gaoxiong/jd/1.jpg</v>
      </c>
      <c r="D4951" s="23">
        <f t="shared" si="234"/>
        <v>1</v>
      </c>
      <c r="E4951" s="2" t="str">
        <f>VLOOKUP(F4951,city!$A$4:$D$352,4,FALSE)</f>
        <v>高雄</v>
      </c>
      <c r="F4951" s="22">
        <f t="shared" si="232"/>
        <v>292</v>
      </c>
      <c r="G4951" s="22">
        <f>IF(VLOOKUP(F4950,city!$A$4:$H$352,8,FALSE)&gt;G4950,G4950+1,1)</f>
        <v>1</v>
      </c>
    </row>
    <row r="4952" spans="1:7" x14ac:dyDescent="0.15">
      <c r="A4952" s="23">
        <f t="shared" si="233"/>
        <v>129202</v>
      </c>
      <c r="B4952" s="24">
        <v>1</v>
      </c>
      <c r="C4952" s="28" t="str">
        <f>"jingdian/"&amp;VLOOKUP(E4952,city!$D$4:$P$352,12,FALSE)&amp;"/"&amp;VLOOKUP(E4952,city!$D$4:$P$352,13,FALSE)&amp;"/"&amp;IF(G4952&lt;11,"jd",IF(G4952&lt;16,"tc","cs"))&amp;"/"&amp;IF(G4952&lt;11,G4952,IF(G4952&lt;16,G4952-10,G4952-15))&amp;".jpg"</f>
        <v>jingdian/taiwan/gaoxiong/jd/2.jpg</v>
      </c>
      <c r="D4952" s="23">
        <f t="shared" si="234"/>
        <v>1</v>
      </c>
      <c r="E4952" s="2" t="str">
        <f>VLOOKUP(F4952,city!$A$4:$D$352,4,FALSE)</f>
        <v>高雄</v>
      </c>
      <c r="F4952" s="22">
        <f t="shared" si="232"/>
        <v>292</v>
      </c>
      <c r="G4952" s="22">
        <f>IF(VLOOKUP(F4951,city!$A$4:$H$352,8,FALSE)&gt;G4951,G4951+1,1)</f>
        <v>2</v>
      </c>
    </row>
    <row r="4953" spans="1:7" x14ac:dyDescent="0.15">
      <c r="A4953" s="23">
        <f t="shared" si="233"/>
        <v>129203</v>
      </c>
      <c r="B4953" s="24">
        <v>1</v>
      </c>
      <c r="C4953" s="28" t="str">
        <f>"jingdian/"&amp;VLOOKUP(E4953,city!$D$4:$P$352,12,FALSE)&amp;"/"&amp;VLOOKUP(E4953,city!$D$4:$P$352,13,FALSE)&amp;"/"&amp;IF(G4953&lt;11,"jd",IF(G4953&lt;16,"tc","cs"))&amp;"/"&amp;IF(G4953&lt;11,G4953,IF(G4953&lt;16,G4953-10,G4953-15))&amp;".jpg"</f>
        <v>jingdian/taiwan/gaoxiong/jd/3.jpg</v>
      </c>
      <c r="D4953" s="23">
        <f t="shared" si="234"/>
        <v>1</v>
      </c>
      <c r="E4953" s="2" t="str">
        <f>VLOOKUP(F4953,city!$A$4:$D$352,4,FALSE)</f>
        <v>高雄</v>
      </c>
      <c r="F4953" s="22">
        <f t="shared" si="232"/>
        <v>292</v>
      </c>
      <c r="G4953" s="22">
        <f>IF(VLOOKUP(F4952,city!$A$4:$H$352,8,FALSE)&gt;G4952,G4952+1,1)</f>
        <v>3</v>
      </c>
    </row>
    <row r="4954" spans="1:7" x14ac:dyDescent="0.15">
      <c r="A4954" s="23">
        <f t="shared" si="233"/>
        <v>129204</v>
      </c>
      <c r="B4954" s="24">
        <v>1</v>
      </c>
      <c r="C4954" s="28" t="str">
        <f>"jingdian/"&amp;VLOOKUP(E4954,city!$D$4:$P$352,12,FALSE)&amp;"/"&amp;VLOOKUP(E4954,city!$D$4:$P$352,13,FALSE)&amp;"/"&amp;IF(G4954&lt;11,"jd",IF(G4954&lt;16,"tc","cs"))&amp;"/"&amp;IF(G4954&lt;11,G4954,IF(G4954&lt;16,G4954-10,G4954-15))&amp;".jpg"</f>
        <v>jingdian/taiwan/gaoxiong/jd/4.jpg</v>
      </c>
      <c r="D4954" s="23">
        <f t="shared" si="234"/>
        <v>1</v>
      </c>
      <c r="E4954" s="2" t="str">
        <f>VLOOKUP(F4954,city!$A$4:$D$352,4,FALSE)</f>
        <v>高雄</v>
      </c>
      <c r="F4954" s="22">
        <f t="shared" si="232"/>
        <v>292</v>
      </c>
      <c r="G4954" s="22">
        <f>IF(VLOOKUP(F4953,city!$A$4:$H$352,8,FALSE)&gt;G4953,G4953+1,1)</f>
        <v>4</v>
      </c>
    </row>
    <row r="4955" spans="1:7" x14ac:dyDescent="0.15">
      <c r="A4955" s="23">
        <f t="shared" si="233"/>
        <v>129205</v>
      </c>
      <c r="B4955" s="24">
        <v>1</v>
      </c>
      <c r="C4955" s="28" t="str">
        <f>"jingdian/"&amp;VLOOKUP(E4955,city!$D$4:$P$352,12,FALSE)&amp;"/"&amp;VLOOKUP(E4955,city!$D$4:$P$352,13,FALSE)&amp;"/"&amp;IF(G4955&lt;11,"jd",IF(G4955&lt;16,"tc","cs"))&amp;"/"&amp;IF(G4955&lt;11,G4955,IF(G4955&lt;16,G4955-10,G4955-15))&amp;".jpg"</f>
        <v>jingdian/taiwan/gaoxiong/jd/5.jpg</v>
      </c>
      <c r="D4955" s="23">
        <f t="shared" si="234"/>
        <v>1</v>
      </c>
      <c r="E4955" s="2" t="str">
        <f>VLOOKUP(F4955,city!$A$4:$D$352,4,FALSE)</f>
        <v>高雄</v>
      </c>
      <c r="F4955" s="22">
        <f t="shared" si="232"/>
        <v>292</v>
      </c>
      <c r="G4955" s="22">
        <f>IF(VLOOKUP(F4954,city!$A$4:$H$352,8,FALSE)&gt;G4954,G4954+1,1)</f>
        <v>5</v>
      </c>
    </row>
    <row r="4956" spans="1:7" x14ac:dyDescent="0.15">
      <c r="A4956" s="23">
        <f t="shared" si="233"/>
        <v>129206</v>
      </c>
      <c r="B4956" s="24">
        <v>1</v>
      </c>
      <c r="C4956" s="28" t="str">
        <f>"jingdian/"&amp;VLOOKUP(E4956,city!$D$4:$P$352,12,FALSE)&amp;"/"&amp;VLOOKUP(E4956,city!$D$4:$P$352,13,FALSE)&amp;"/"&amp;IF(G4956&lt;11,"jd",IF(G4956&lt;16,"tc","cs"))&amp;"/"&amp;IF(G4956&lt;11,G4956,IF(G4956&lt;16,G4956-10,G4956-15))&amp;".jpg"</f>
        <v>jingdian/taiwan/gaoxiong/jd/6.jpg</v>
      </c>
      <c r="D4956" s="23">
        <f t="shared" si="234"/>
        <v>1</v>
      </c>
      <c r="E4956" s="2" t="str">
        <f>VLOOKUP(F4956,city!$A$4:$D$352,4,FALSE)</f>
        <v>高雄</v>
      </c>
      <c r="F4956" s="22">
        <f t="shared" si="232"/>
        <v>292</v>
      </c>
      <c r="G4956" s="22">
        <f>IF(VLOOKUP(F4955,city!$A$4:$H$352,8,FALSE)&gt;G4955,G4955+1,1)</f>
        <v>6</v>
      </c>
    </row>
    <row r="4957" spans="1:7" x14ac:dyDescent="0.15">
      <c r="A4957" s="23">
        <f t="shared" si="233"/>
        <v>129207</v>
      </c>
      <c r="B4957" s="24">
        <v>1</v>
      </c>
      <c r="C4957" s="28" t="str">
        <f>"jingdian/"&amp;VLOOKUP(E4957,city!$D$4:$P$352,12,FALSE)&amp;"/"&amp;VLOOKUP(E4957,city!$D$4:$P$352,13,FALSE)&amp;"/"&amp;IF(G4957&lt;11,"jd",IF(G4957&lt;16,"tc","cs"))&amp;"/"&amp;IF(G4957&lt;11,G4957,IF(G4957&lt;16,G4957-10,G4957-15))&amp;".jpg"</f>
        <v>jingdian/taiwan/gaoxiong/jd/7.jpg</v>
      </c>
      <c r="D4957" s="23">
        <f t="shared" si="234"/>
        <v>1</v>
      </c>
      <c r="E4957" s="2" t="str">
        <f>VLOOKUP(F4957,city!$A$4:$D$352,4,FALSE)</f>
        <v>高雄</v>
      </c>
      <c r="F4957" s="22">
        <f t="shared" si="232"/>
        <v>292</v>
      </c>
      <c r="G4957" s="22">
        <f>IF(VLOOKUP(F4956,city!$A$4:$H$352,8,FALSE)&gt;G4956,G4956+1,1)</f>
        <v>7</v>
      </c>
    </row>
    <row r="4958" spans="1:7" x14ac:dyDescent="0.15">
      <c r="A4958" s="23">
        <f t="shared" si="233"/>
        <v>129208</v>
      </c>
      <c r="B4958" s="24">
        <v>1</v>
      </c>
      <c r="C4958" s="28" t="str">
        <f>"jingdian/"&amp;VLOOKUP(E4958,city!$D$4:$P$352,12,FALSE)&amp;"/"&amp;VLOOKUP(E4958,city!$D$4:$P$352,13,FALSE)&amp;"/"&amp;IF(G4958&lt;11,"jd",IF(G4958&lt;16,"tc","cs"))&amp;"/"&amp;IF(G4958&lt;11,G4958,IF(G4958&lt;16,G4958-10,G4958-15))&amp;".jpg"</f>
        <v>jingdian/taiwan/gaoxiong/jd/8.jpg</v>
      </c>
      <c r="D4958" s="23">
        <f t="shared" si="234"/>
        <v>1</v>
      </c>
      <c r="E4958" s="2" t="str">
        <f>VLOOKUP(F4958,city!$A$4:$D$352,4,FALSE)</f>
        <v>高雄</v>
      </c>
      <c r="F4958" s="22">
        <f t="shared" si="232"/>
        <v>292</v>
      </c>
      <c r="G4958" s="22">
        <f>IF(VLOOKUP(F4957,city!$A$4:$H$352,8,FALSE)&gt;G4957,G4957+1,1)</f>
        <v>8</v>
      </c>
    </row>
    <row r="4959" spans="1:7" x14ac:dyDescent="0.15">
      <c r="A4959" s="23">
        <f t="shared" si="233"/>
        <v>129209</v>
      </c>
      <c r="B4959" s="24">
        <v>1</v>
      </c>
      <c r="C4959" s="28" t="str">
        <f>"jingdian/"&amp;VLOOKUP(E4959,city!$D$4:$P$352,12,FALSE)&amp;"/"&amp;VLOOKUP(E4959,city!$D$4:$P$352,13,FALSE)&amp;"/"&amp;IF(G4959&lt;11,"jd",IF(G4959&lt;16,"tc","cs"))&amp;"/"&amp;IF(G4959&lt;11,G4959,IF(G4959&lt;16,G4959-10,G4959-15))&amp;".jpg"</f>
        <v>jingdian/taiwan/gaoxiong/jd/9.jpg</v>
      </c>
      <c r="D4959" s="23">
        <f t="shared" si="234"/>
        <v>1</v>
      </c>
      <c r="E4959" s="2" t="str">
        <f>VLOOKUP(F4959,city!$A$4:$D$352,4,FALSE)</f>
        <v>高雄</v>
      </c>
      <c r="F4959" s="22">
        <f t="shared" si="232"/>
        <v>292</v>
      </c>
      <c r="G4959" s="22">
        <f>IF(VLOOKUP(F4958,city!$A$4:$H$352,8,FALSE)&gt;G4958,G4958+1,1)</f>
        <v>9</v>
      </c>
    </row>
    <row r="4960" spans="1:7" x14ac:dyDescent="0.15">
      <c r="A4960" s="23">
        <f t="shared" si="233"/>
        <v>129210</v>
      </c>
      <c r="B4960" s="24">
        <v>1</v>
      </c>
      <c r="C4960" s="28" t="str">
        <f>"jingdian/"&amp;VLOOKUP(E4960,city!$D$4:$P$352,12,FALSE)&amp;"/"&amp;VLOOKUP(E4960,city!$D$4:$P$352,13,FALSE)&amp;"/"&amp;IF(G4960&lt;11,"jd",IF(G4960&lt;16,"tc","cs"))&amp;"/"&amp;IF(G4960&lt;11,G4960,IF(G4960&lt;16,G4960-10,G4960-15))&amp;".jpg"</f>
        <v>jingdian/taiwan/gaoxiong/jd/10.jpg</v>
      </c>
      <c r="D4960" s="23">
        <f t="shared" si="234"/>
        <v>1</v>
      </c>
      <c r="E4960" s="2" t="str">
        <f>VLOOKUP(F4960,city!$A$4:$D$352,4,FALSE)</f>
        <v>高雄</v>
      </c>
      <c r="F4960" s="22">
        <f t="shared" si="232"/>
        <v>292</v>
      </c>
      <c r="G4960" s="22">
        <f>IF(VLOOKUP(F4959,city!$A$4:$H$352,8,FALSE)&gt;G4959,G4959+1,1)</f>
        <v>10</v>
      </c>
    </row>
    <row r="4961" spans="1:7" x14ac:dyDescent="0.15">
      <c r="A4961" s="23">
        <f t="shared" si="233"/>
        <v>129251</v>
      </c>
      <c r="B4961" s="24">
        <v>5</v>
      </c>
      <c r="C4961" s="28" t="str">
        <f>"jingdian/"&amp;VLOOKUP(E4961,city!$D$4:$P$352,12,FALSE)&amp;"/"&amp;VLOOKUP(E4961,city!$D$4:$P$352,13,FALSE)&amp;"/"&amp;IF(G4961&lt;11,"jd",IF(G4961&lt;16,"tc","cs"))&amp;"/"&amp;IF(G4961&lt;11,G4961,IF(G4961&lt;16,G4961-10,G4961-15))&amp;".jpg"</f>
        <v>jingdian/taiwan/gaoxiong/tc/1.jpg</v>
      </c>
      <c r="D4961" s="23">
        <f t="shared" si="234"/>
        <v>2</v>
      </c>
      <c r="E4961" s="2" t="str">
        <f>VLOOKUP(F4961,city!$A$4:$D$352,4,FALSE)</f>
        <v>高雄</v>
      </c>
      <c r="F4961" s="22">
        <f t="shared" si="232"/>
        <v>292</v>
      </c>
      <c r="G4961" s="22">
        <f>IF(VLOOKUP(F4960,city!$A$4:$H$352,8,FALSE)&gt;G4960,G4960+1,1)</f>
        <v>11</v>
      </c>
    </row>
    <row r="4962" spans="1:7" x14ac:dyDescent="0.15">
      <c r="A4962" s="23">
        <f t="shared" si="233"/>
        <v>129252</v>
      </c>
      <c r="B4962" s="24">
        <v>4</v>
      </c>
      <c r="C4962" s="28" t="str">
        <f>"jingdian/"&amp;VLOOKUP(E4962,city!$D$4:$P$352,12,FALSE)&amp;"/"&amp;VLOOKUP(E4962,city!$D$4:$P$352,13,FALSE)&amp;"/"&amp;IF(G4962&lt;11,"jd",IF(G4962&lt;16,"tc","cs"))&amp;"/"&amp;IF(G4962&lt;11,G4962,IF(G4962&lt;16,G4962-10,G4962-15))&amp;".jpg"</f>
        <v>jingdian/taiwan/gaoxiong/tc/2.jpg</v>
      </c>
      <c r="D4962" s="23">
        <f t="shared" si="234"/>
        <v>2</v>
      </c>
      <c r="E4962" s="2" t="str">
        <f>VLOOKUP(F4962,city!$A$4:$D$352,4,FALSE)</f>
        <v>高雄</v>
      </c>
      <c r="F4962" s="22">
        <f t="shared" si="232"/>
        <v>292</v>
      </c>
      <c r="G4962" s="22">
        <f>IF(VLOOKUP(F4961,city!$A$4:$H$352,8,FALSE)&gt;G4961,G4961+1,1)</f>
        <v>12</v>
      </c>
    </row>
    <row r="4963" spans="1:7" x14ac:dyDescent="0.15">
      <c r="A4963" s="23">
        <f t="shared" si="233"/>
        <v>129253</v>
      </c>
      <c r="B4963" s="24">
        <v>5</v>
      </c>
      <c r="C4963" s="28" t="str">
        <f>"jingdian/"&amp;VLOOKUP(E4963,city!$D$4:$P$352,12,FALSE)&amp;"/"&amp;VLOOKUP(E4963,city!$D$4:$P$352,13,FALSE)&amp;"/"&amp;IF(G4963&lt;11,"jd",IF(G4963&lt;16,"tc","cs"))&amp;"/"&amp;IF(G4963&lt;11,G4963,IF(G4963&lt;16,G4963-10,G4963-15))&amp;".jpg"</f>
        <v>jingdian/taiwan/gaoxiong/tc/3.jpg</v>
      </c>
      <c r="D4963" s="23">
        <f t="shared" si="234"/>
        <v>2</v>
      </c>
      <c r="E4963" s="2" t="str">
        <f>VLOOKUP(F4963,city!$A$4:$D$352,4,FALSE)</f>
        <v>高雄</v>
      </c>
      <c r="F4963" s="22">
        <f t="shared" si="232"/>
        <v>292</v>
      </c>
      <c r="G4963" s="22">
        <f>IF(VLOOKUP(F4962,city!$A$4:$H$352,8,FALSE)&gt;G4962,G4962+1,1)</f>
        <v>13</v>
      </c>
    </row>
    <row r="4964" spans="1:7" x14ac:dyDescent="0.15">
      <c r="A4964" s="23">
        <f t="shared" si="233"/>
        <v>129254</v>
      </c>
      <c r="B4964" s="24">
        <v>3</v>
      </c>
      <c r="C4964" s="28" t="str">
        <f>"jingdian/"&amp;VLOOKUP(E4964,city!$D$4:$P$352,12,FALSE)&amp;"/"&amp;VLOOKUP(E4964,city!$D$4:$P$352,13,FALSE)&amp;"/"&amp;IF(G4964&lt;11,"jd",IF(G4964&lt;16,"tc","cs"))&amp;"/"&amp;IF(G4964&lt;11,G4964,IF(G4964&lt;16,G4964-10,G4964-15))&amp;".jpg"</f>
        <v>jingdian/taiwan/gaoxiong/tc/4.jpg</v>
      </c>
      <c r="D4964" s="23">
        <f t="shared" si="234"/>
        <v>2</v>
      </c>
      <c r="E4964" s="2" t="str">
        <f>VLOOKUP(F4964,city!$A$4:$D$352,4,FALSE)</f>
        <v>高雄</v>
      </c>
      <c r="F4964" s="22">
        <f t="shared" si="232"/>
        <v>292</v>
      </c>
      <c r="G4964" s="22">
        <f>IF(VLOOKUP(F4963,city!$A$4:$H$352,8,FALSE)&gt;G4963,G4963+1,1)</f>
        <v>14</v>
      </c>
    </row>
    <row r="4965" spans="1:7" x14ac:dyDescent="0.15">
      <c r="A4965" s="23">
        <f t="shared" si="233"/>
        <v>129255</v>
      </c>
      <c r="B4965" s="24">
        <v>4</v>
      </c>
      <c r="C4965" s="28" t="str">
        <f>"jingdian/"&amp;VLOOKUP(E4965,city!$D$4:$P$352,12,FALSE)&amp;"/"&amp;VLOOKUP(E4965,city!$D$4:$P$352,13,FALSE)&amp;"/"&amp;IF(G4965&lt;11,"jd",IF(G4965&lt;16,"tc","cs"))&amp;"/"&amp;IF(G4965&lt;11,G4965,IF(G4965&lt;16,G4965-10,G4965-15))&amp;".jpg"</f>
        <v>jingdian/taiwan/gaoxiong/tc/5.jpg</v>
      </c>
      <c r="D4965" s="23">
        <f t="shared" si="234"/>
        <v>2</v>
      </c>
      <c r="E4965" s="2" t="str">
        <f>VLOOKUP(F4965,city!$A$4:$D$352,4,FALSE)</f>
        <v>高雄</v>
      </c>
      <c r="F4965" s="22">
        <f t="shared" si="232"/>
        <v>292</v>
      </c>
      <c r="G4965" s="22">
        <f>IF(VLOOKUP(F4964,city!$A$4:$H$352,8,FALSE)&gt;G4964,G4964+1,1)</f>
        <v>15</v>
      </c>
    </row>
    <row r="4966" spans="1:7" x14ac:dyDescent="0.15">
      <c r="A4966" s="23">
        <f t="shared" si="233"/>
        <v>129281</v>
      </c>
      <c r="B4966" s="24">
        <v>4</v>
      </c>
      <c r="C4966" s="28" t="str">
        <f>"jingdian/"&amp;VLOOKUP(E4966,city!$D$4:$P$352,12,FALSE)&amp;"/"&amp;VLOOKUP(E4966,city!$D$4:$P$352,13,FALSE)&amp;"/"&amp;IF(G4966&lt;11,"jd",IF(G4966&lt;16,"tc","cs"))&amp;"/"&amp;IF(G4966&lt;11,G4966,IF(G4966&lt;16,G4966-10,G4966-15))&amp;".jpg"</f>
        <v>jingdian/taiwan/gaoxiong/cs/1.jpg</v>
      </c>
      <c r="D4966" s="23">
        <f t="shared" si="234"/>
        <v>3</v>
      </c>
      <c r="E4966" s="2" t="str">
        <f>VLOOKUP(F4966,city!$A$4:$D$352,4,FALSE)</f>
        <v>高雄</v>
      </c>
      <c r="F4966" s="22">
        <f t="shared" si="232"/>
        <v>292</v>
      </c>
      <c r="G4966" s="22">
        <f>IF(VLOOKUP(F4965,city!$A$4:$H$352,8,FALSE)&gt;G4965,G4965+1,1)</f>
        <v>16</v>
      </c>
    </row>
    <row r="4967" spans="1:7" x14ac:dyDescent="0.15">
      <c r="A4967" s="23">
        <f t="shared" si="233"/>
        <v>129282</v>
      </c>
      <c r="B4967" s="24">
        <v>4</v>
      </c>
      <c r="C4967" s="28" t="str">
        <f>"jingdian/"&amp;VLOOKUP(E4967,city!$D$4:$P$352,12,FALSE)&amp;"/"&amp;VLOOKUP(E4967,city!$D$4:$P$352,13,FALSE)&amp;"/"&amp;IF(G4967&lt;11,"jd",IF(G4967&lt;16,"tc","cs"))&amp;"/"&amp;IF(G4967&lt;11,G4967,IF(G4967&lt;16,G4967-10,G4967-15))&amp;".jpg"</f>
        <v>jingdian/taiwan/gaoxiong/cs/2.jpg</v>
      </c>
      <c r="D4967" s="23">
        <f t="shared" si="234"/>
        <v>3</v>
      </c>
      <c r="E4967" s="2" t="str">
        <f>VLOOKUP(F4967,city!$A$4:$D$352,4,FALSE)</f>
        <v>高雄</v>
      </c>
      <c r="F4967" s="22">
        <f t="shared" si="232"/>
        <v>292</v>
      </c>
      <c r="G4967" s="22">
        <f>IF(VLOOKUP(F4966,city!$A$4:$H$352,8,FALSE)&gt;G4966,G4966+1,1)</f>
        <v>17</v>
      </c>
    </row>
    <row r="4968" spans="1:7" x14ac:dyDescent="0.15">
      <c r="A4968" s="23">
        <f t="shared" si="233"/>
        <v>129301</v>
      </c>
      <c r="B4968" s="24">
        <v>1</v>
      </c>
      <c r="C4968" s="28" t="str">
        <f>"jingdian/"&amp;VLOOKUP(E4968,city!$D$4:$P$352,12,FALSE)&amp;"/"&amp;VLOOKUP(E4968,city!$D$4:$P$352,13,FALSE)&amp;"/"&amp;IF(G4968&lt;11,"jd",IF(G4968&lt;16,"tc","cs"))&amp;"/"&amp;IF(G4968&lt;11,G4968,IF(G4968&lt;16,G4968-10,G4968-15))&amp;".jpg"</f>
        <v>jingdian/taiwan/jilong/jd/1.jpg</v>
      </c>
      <c r="D4968" s="23">
        <f t="shared" si="234"/>
        <v>1</v>
      </c>
      <c r="E4968" s="2" t="str">
        <f>VLOOKUP(F4968,city!$A$4:$D$352,4,FALSE)</f>
        <v>基隆</v>
      </c>
      <c r="F4968" s="22">
        <f t="shared" si="232"/>
        <v>293</v>
      </c>
      <c r="G4968" s="22">
        <f>IF(VLOOKUP(F4967,city!$A$4:$H$352,8,FALSE)&gt;G4967,G4967+1,1)</f>
        <v>1</v>
      </c>
    </row>
    <row r="4969" spans="1:7" x14ac:dyDescent="0.15">
      <c r="A4969" s="23">
        <f t="shared" si="233"/>
        <v>129302</v>
      </c>
      <c r="B4969" s="24">
        <v>1</v>
      </c>
      <c r="C4969" s="28" t="str">
        <f>"jingdian/"&amp;VLOOKUP(E4969,city!$D$4:$P$352,12,FALSE)&amp;"/"&amp;VLOOKUP(E4969,city!$D$4:$P$352,13,FALSE)&amp;"/"&amp;IF(G4969&lt;11,"jd",IF(G4969&lt;16,"tc","cs"))&amp;"/"&amp;IF(G4969&lt;11,G4969,IF(G4969&lt;16,G4969-10,G4969-15))&amp;".jpg"</f>
        <v>jingdian/taiwan/jilong/jd/2.jpg</v>
      </c>
      <c r="D4969" s="23">
        <f t="shared" si="234"/>
        <v>1</v>
      </c>
      <c r="E4969" s="2" t="str">
        <f>VLOOKUP(F4969,city!$A$4:$D$352,4,FALSE)</f>
        <v>基隆</v>
      </c>
      <c r="F4969" s="22">
        <f t="shared" si="232"/>
        <v>293</v>
      </c>
      <c r="G4969" s="22">
        <f>IF(VLOOKUP(F4968,city!$A$4:$H$352,8,FALSE)&gt;G4968,G4968+1,1)</f>
        <v>2</v>
      </c>
    </row>
    <row r="4970" spans="1:7" x14ac:dyDescent="0.15">
      <c r="A4970" s="23">
        <f t="shared" si="233"/>
        <v>129303</v>
      </c>
      <c r="B4970" s="24">
        <v>1</v>
      </c>
      <c r="C4970" s="28" t="str">
        <f>"jingdian/"&amp;VLOOKUP(E4970,city!$D$4:$P$352,12,FALSE)&amp;"/"&amp;VLOOKUP(E4970,city!$D$4:$P$352,13,FALSE)&amp;"/"&amp;IF(G4970&lt;11,"jd",IF(G4970&lt;16,"tc","cs"))&amp;"/"&amp;IF(G4970&lt;11,G4970,IF(G4970&lt;16,G4970-10,G4970-15))&amp;".jpg"</f>
        <v>jingdian/taiwan/jilong/jd/3.jpg</v>
      </c>
      <c r="D4970" s="23">
        <f t="shared" si="234"/>
        <v>1</v>
      </c>
      <c r="E4970" s="2" t="str">
        <f>VLOOKUP(F4970,city!$A$4:$D$352,4,FALSE)</f>
        <v>基隆</v>
      </c>
      <c r="F4970" s="22">
        <f t="shared" si="232"/>
        <v>293</v>
      </c>
      <c r="G4970" s="22">
        <f>IF(VLOOKUP(F4969,city!$A$4:$H$352,8,FALSE)&gt;G4969,G4969+1,1)</f>
        <v>3</v>
      </c>
    </row>
    <row r="4971" spans="1:7" x14ac:dyDescent="0.15">
      <c r="A4971" s="23">
        <f t="shared" si="233"/>
        <v>129304</v>
      </c>
      <c r="B4971" s="24">
        <v>1</v>
      </c>
      <c r="C4971" s="28" t="str">
        <f>"jingdian/"&amp;VLOOKUP(E4971,city!$D$4:$P$352,12,FALSE)&amp;"/"&amp;VLOOKUP(E4971,city!$D$4:$P$352,13,FALSE)&amp;"/"&amp;IF(G4971&lt;11,"jd",IF(G4971&lt;16,"tc","cs"))&amp;"/"&amp;IF(G4971&lt;11,G4971,IF(G4971&lt;16,G4971-10,G4971-15))&amp;".jpg"</f>
        <v>jingdian/taiwan/jilong/jd/4.jpg</v>
      </c>
      <c r="D4971" s="23">
        <f t="shared" si="234"/>
        <v>1</v>
      </c>
      <c r="E4971" s="2" t="str">
        <f>VLOOKUP(F4971,city!$A$4:$D$352,4,FALSE)</f>
        <v>基隆</v>
      </c>
      <c r="F4971" s="22">
        <f t="shared" si="232"/>
        <v>293</v>
      </c>
      <c r="G4971" s="22">
        <f>IF(VLOOKUP(F4970,city!$A$4:$H$352,8,FALSE)&gt;G4970,G4970+1,1)</f>
        <v>4</v>
      </c>
    </row>
    <row r="4972" spans="1:7" x14ac:dyDescent="0.15">
      <c r="A4972" s="23">
        <f t="shared" si="233"/>
        <v>129305</v>
      </c>
      <c r="B4972" s="24">
        <v>1</v>
      </c>
      <c r="C4972" s="28" t="str">
        <f>"jingdian/"&amp;VLOOKUP(E4972,city!$D$4:$P$352,12,FALSE)&amp;"/"&amp;VLOOKUP(E4972,city!$D$4:$P$352,13,FALSE)&amp;"/"&amp;IF(G4972&lt;11,"jd",IF(G4972&lt;16,"tc","cs"))&amp;"/"&amp;IF(G4972&lt;11,G4972,IF(G4972&lt;16,G4972-10,G4972-15))&amp;".jpg"</f>
        <v>jingdian/taiwan/jilong/jd/5.jpg</v>
      </c>
      <c r="D4972" s="23">
        <f t="shared" si="234"/>
        <v>1</v>
      </c>
      <c r="E4972" s="2" t="str">
        <f>VLOOKUP(F4972,city!$A$4:$D$352,4,FALSE)</f>
        <v>基隆</v>
      </c>
      <c r="F4972" s="22">
        <f t="shared" si="232"/>
        <v>293</v>
      </c>
      <c r="G4972" s="22">
        <f>IF(VLOOKUP(F4971,city!$A$4:$H$352,8,FALSE)&gt;G4971,G4971+1,1)</f>
        <v>5</v>
      </c>
    </row>
    <row r="4973" spans="1:7" x14ac:dyDescent="0.15">
      <c r="A4973" s="23">
        <f t="shared" si="233"/>
        <v>129306</v>
      </c>
      <c r="B4973" s="24">
        <v>1</v>
      </c>
      <c r="C4973" s="28" t="str">
        <f>"jingdian/"&amp;VLOOKUP(E4973,city!$D$4:$P$352,12,FALSE)&amp;"/"&amp;VLOOKUP(E4973,city!$D$4:$P$352,13,FALSE)&amp;"/"&amp;IF(G4973&lt;11,"jd",IF(G4973&lt;16,"tc","cs"))&amp;"/"&amp;IF(G4973&lt;11,G4973,IF(G4973&lt;16,G4973-10,G4973-15))&amp;".jpg"</f>
        <v>jingdian/taiwan/jilong/jd/6.jpg</v>
      </c>
      <c r="D4973" s="23">
        <f t="shared" si="234"/>
        <v>1</v>
      </c>
      <c r="E4973" s="2" t="str">
        <f>VLOOKUP(F4973,city!$A$4:$D$352,4,FALSE)</f>
        <v>基隆</v>
      </c>
      <c r="F4973" s="22">
        <f t="shared" si="232"/>
        <v>293</v>
      </c>
      <c r="G4973" s="22">
        <f>IF(VLOOKUP(F4972,city!$A$4:$H$352,8,FALSE)&gt;G4972,G4972+1,1)</f>
        <v>6</v>
      </c>
    </row>
    <row r="4974" spans="1:7" x14ac:dyDescent="0.15">
      <c r="A4974" s="23">
        <f t="shared" si="233"/>
        <v>129307</v>
      </c>
      <c r="B4974" s="24">
        <v>1</v>
      </c>
      <c r="C4974" s="28" t="str">
        <f>"jingdian/"&amp;VLOOKUP(E4974,city!$D$4:$P$352,12,FALSE)&amp;"/"&amp;VLOOKUP(E4974,city!$D$4:$P$352,13,FALSE)&amp;"/"&amp;IF(G4974&lt;11,"jd",IF(G4974&lt;16,"tc","cs"))&amp;"/"&amp;IF(G4974&lt;11,G4974,IF(G4974&lt;16,G4974-10,G4974-15))&amp;".jpg"</f>
        <v>jingdian/taiwan/jilong/jd/7.jpg</v>
      </c>
      <c r="D4974" s="23">
        <f t="shared" si="234"/>
        <v>1</v>
      </c>
      <c r="E4974" s="2" t="str">
        <f>VLOOKUP(F4974,city!$A$4:$D$352,4,FALSE)</f>
        <v>基隆</v>
      </c>
      <c r="F4974" s="22">
        <f t="shared" si="232"/>
        <v>293</v>
      </c>
      <c r="G4974" s="22">
        <f>IF(VLOOKUP(F4973,city!$A$4:$H$352,8,FALSE)&gt;G4973,G4973+1,1)</f>
        <v>7</v>
      </c>
    </row>
    <row r="4975" spans="1:7" x14ac:dyDescent="0.15">
      <c r="A4975" s="23">
        <f t="shared" si="233"/>
        <v>129308</v>
      </c>
      <c r="B4975" s="24">
        <v>1</v>
      </c>
      <c r="C4975" s="28" t="str">
        <f>"jingdian/"&amp;VLOOKUP(E4975,city!$D$4:$P$352,12,FALSE)&amp;"/"&amp;VLOOKUP(E4975,city!$D$4:$P$352,13,FALSE)&amp;"/"&amp;IF(G4975&lt;11,"jd",IF(G4975&lt;16,"tc","cs"))&amp;"/"&amp;IF(G4975&lt;11,G4975,IF(G4975&lt;16,G4975-10,G4975-15))&amp;".jpg"</f>
        <v>jingdian/taiwan/jilong/jd/8.jpg</v>
      </c>
      <c r="D4975" s="23">
        <f t="shared" si="234"/>
        <v>1</v>
      </c>
      <c r="E4975" s="2" t="str">
        <f>VLOOKUP(F4975,city!$A$4:$D$352,4,FALSE)</f>
        <v>基隆</v>
      </c>
      <c r="F4975" s="22">
        <f t="shared" si="232"/>
        <v>293</v>
      </c>
      <c r="G4975" s="22">
        <f>IF(VLOOKUP(F4974,city!$A$4:$H$352,8,FALSE)&gt;G4974,G4974+1,1)</f>
        <v>8</v>
      </c>
    </row>
    <row r="4976" spans="1:7" x14ac:dyDescent="0.15">
      <c r="A4976" s="23">
        <f t="shared" si="233"/>
        <v>129309</v>
      </c>
      <c r="B4976" s="24">
        <v>1</v>
      </c>
      <c r="C4976" s="28" t="str">
        <f>"jingdian/"&amp;VLOOKUP(E4976,city!$D$4:$P$352,12,FALSE)&amp;"/"&amp;VLOOKUP(E4976,city!$D$4:$P$352,13,FALSE)&amp;"/"&amp;IF(G4976&lt;11,"jd",IF(G4976&lt;16,"tc","cs"))&amp;"/"&amp;IF(G4976&lt;11,G4976,IF(G4976&lt;16,G4976-10,G4976-15))&amp;".jpg"</f>
        <v>jingdian/taiwan/jilong/jd/9.jpg</v>
      </c>
      <c r="D4976" s="23">
        <f t="shared" si="234"/>
        <v>1</v>
      </c>
      <c r="E4976" s="2" t="str">
        <f>VLOOKUP(F4976,city!$A$4:$D$352,4,FALSE)</f>
        <v>基隆</v>
      </c>
      <c r="F4976" s="22">
        <f t="shared" si="232"/>
        <v>293</v>
      </c>
      <c r="G4976" s="22">
        <f>IF(VLOOKUP(F4975,city!$A$4:$H$352,8,FALSE)&gt;G4975,G4975+1,1)</f>
        <v>9</v>
      </c>
    </row>
    <row r="4977" spans="1:7" x14ac:dyDescent="0.15">
      <c r="A4977" s="23">
        <f t="shared" si="233"/>
        <v>129310</v>
      </c>
      <c r="B4977" s="24">
        <v>1</v>
      </c>
      <c r="C4977" s="28" t="str">
        <f>"jingdian/"&amp;VLOOKUP(E4977,city!$D$4:$P$352,12,FALSE)&amp;"/"&amp;VLOOKUP(E4977,city!$D$4:$P$352,13,FALSE)&amp;"/"&amp;IF(G4977&lt;11,"jd",IF(G4977&lt;16,"tc","cs"))&amp;"/"&amp;IF(G4977&lt;11,G4977,IF(G4977&lt;16,G4977-10,G4977-15))&amp;".jpg"</f>
        <v>jingdian/taiwan/jilong/jd/10.jpg</v>
      </c>
      <c r="D4977" s="23">
        <f t="shared" si="234"/>
        <v>1</v>
      </c>
      <c r="E4977" s="2" t="str">
        <f>VLOOKUP(F4977,city!$A$4:$D$352,4,FALSE)</f>
        <v>基隆</v>
      </c>
      <c r="F4977" s="22">
        <f t="shared" si="232"/>
        <v>293</v>
      </c>
      <c r="G4977" s="22">
        <f>IF(VLOOKUP(F4976,city!$A$4:$H$352,8,FALSE)&gt;G4976,G4976+1,1)</f>
        <v>10</v>
      </c>
    </row>
    <row r="4978" spans="1:7" x14ac:dyDescent="0.15">
      <c r="A4978" s="23">
        <f t="shared" si="233"/>
        <v>129351</v>
      </c>
      <c r="B4978" s="24">
        <v>4</v>
      </c>
      <c r="C4978" s="28" t="str">
        <f>"jingdian/"&amp;VLOOKUP(E4978,city!$D$4:$P$352,12,FALSE)&amp;"/"&amp;VLOOKUP(E4978,city!$D$4:$P$352,13,FALSE)&amp;"/"&amp;IF(G4978&lt;11,"jd",IF(G4978&lt;16,"tc","cs"))&amp;"/"&amp;IF(G4978&lt;11,G4978,IF(G4978&lt;16,G4978-10,G4978-15))&amp;".jpg"</f>
        <v>jingdian/taiwan/jilong/tc/1.jpg</v>
      </c>
      <c r="D4978" s="23">
        <f t="shared" si="234"/>
        <v>2</v>
      </c>
      <c r="E4978" s="2" t="str">
        <f>VLOOKUP(F4978,city!$A$4:$D$352,4,FALSE)</f>
        <v>基隆</v>
      </c>
      <c r="F4978" s="22">
        <f t="shared" si="232"/>
        <v>293</v>
      </c>
      <c r="G4978" s="22">
        <f>IF(VLOOKUP(F4977,city!$A$4:$H$352,8,FALSE)&gt;G4977,G4977+1,1)</f>
        <v>11</v>
      </c>
    </row>
    <row r="4979" spans="1:7" x14ac:dyDescent="0.15">
      <c r="A4979" s="23">
        <f t="shared" si="233"/>
        <v>129352</v>
      </c>
      <c r="B4979" s="24">
        <v>2</v>
      </c>
      <c r="C4979" s="28" t="str">
        <f>"jingdian/"&amp;VLOOKUP(E4979,city!$D$4:$P$352,12,FALSE)&amp;"/"&amp;VLOOKUP(E4979,city!$D$4:$P$352,13,FALSE)&amp;"/"&amp;IF(G4979&lt;11,"jd",IF(G4979&lt;16,"tc","cs"))&amp;"/"&amp;IF(G4979&lt;11,G4979,IF(G4979&lt;16,G4979-10,G4979-15))&amp;".jpg"</f>
        <v>jingdian/taiwan/jilong/tc/2.jpg</v>
      </c>
      <c r="D4979" s="23">
        <f t="shared" si="234"/>
        <v>2</v>
      </c>
      <c r="E4979" s="2" t="str">
        <f>VLOOKUP(F4979,city!$A$4:$D$352,4,FALSE)</f>
        <v>基隆</v>
      </c>
      <c r="F4979" s="22">
        <f t="shared" si="232"/>
        <v>293</v>
      </c>
      <c r="G4979" s="22">
        <f>IF(VLOOKUP(F4978,city!$A$4:$H$352,8,FALSE)&gt;G4978,G4978+1,1)</f>
        <v>12</v>
      </c>
    </row>
    <row r="4980" spans="1:7" x14ac:dyDescent="0.15">
      <c r="A4980" s="23">
        <f t="shared" si="233"/>
        <v>129353</v>
      </c>
      <c r="B4980" s="24">
        <v>5</v>
      </c>
      <c r="C4980" s="28" t="str">
        <f>"jingdian/"&amp;VLOOKUP(E4980,city!$D$4:$P$352,12,FALSE)&amp;"/"&amp;VLOOKUP(E4980,city!$D$4:$P$352,13,FALSE)&amp;"/"&amp;IF(G4980&lt;11,"jd",IF(G4980&lt;16,"tc","cs"))&amp;"/"&amp;IF(G4980&lt;11,G4980,IF(G4980&lt;16,G4980-10,G4980-15))&amp;".jpg"</f>
        <v>jingdian/taiwan/jilong/tc/3.jpg</v>
      </c>
      <c r="D4980" s="23">
        <f t="shared" si="234"/>
        <v>2</v>
      </c>
      <c r="E4980" s="2" t="str">
        <f>VLOOKUP(F4980,city!$A$4:$D$352,4,FALSE)</f>
        <v>基隆</v>
      </c>
      <c r="F4980" s="22">
        <f t="shared" si="232"/>
        <v>293</v>
      </c>
      <c r="G4980" s="22">
        <f>IF(VLOOKUP(F4979,city!$A$4:$H$352,8,FALSE)&gt;G4979,G4979+1,1)</f>
        <v>13</v>
      </c>
    </row>
    <row r="4981" spans="1:7" x14ac:dyDescent="0.15">
      <c r="A4981" s="23">
        <f t="shared" si="233"/>
        <v>129354</v>
      </c>
      <c r="B4981" s="24">
        <v>3</v>
      </c>
      <c r="C4981" s="28" t="str">
        <f>"jingdian/"&amp;VLOOKUP(E4981,city!$D$4:$P$352,12,FALSE)&amp;"/"&amp;VLOOKUP(E4981,city!$D$4:$P$352,13,FALSE)&amp;"/"&amp;IF(G4981&lt;11,"jd",IF(G4981&lt;16,"tc","cs"))&amp;"/"&amp;IF(G4981&lt;11,G4981,IF(G4981&lt;16,G4981-10,G4981-15))&amp;".jpg"</f>
        <v>jingdian/taiwan/jilong/tc/4.jpg</v>
      </c>
      <c r="D4981" s="23">
        <f t="shared" si="234"/>
        <v>2</v>
      </c>
      <c r="E4981" s="2" t="str">
        <f>VLOOKUP(F4981,city!$A$4:$D$352,4,FALSE)</f>
        <v>基隆</v>
      </c>
      <c r="F4981" s="22">
        <f t="shared" ref="F4981:F5044" si="235">IF(G4981&gt;G4980,F4980,F4980+1)</f>
        <v>293</v>
      </c>
      <c r="G4981" s="22">
        <f>IF(VLOOKUP(F4980,city!$A$4:$H$352,8,FALSE)&gt;G4980,G4980+1,1)</f>
        <v>14</v>
      </c>
    </row>
    <row r="4982" spans="1:7" x14ac:dyDescent="0.15">
      <c r="A4982" s="23">
        <f t="shared" si="233"/>
        <v>129355</v>
      </c>
      <c r="B4982" s="24">
        <v>4</v>
      </c>
      <c r="C4982" s="28" t="str">
        <f>"jingdian/"&amp;VLOOKUP(E4982,city!$D$4:$P$352,12,FALSE)&amp;"/"&amp;VLOOKUP(E4982,city!$D$4:$P$352,13,FALSE)&amp;"/"&amp;IF(G4982&lt;11,"jd",IF(G4982&lt;16,"tc","cs"))&amp;"/"&amp;IF(G4982&lt;11,G4982,IF(G4982&lt;16,G4982-10,G4982-15))&amp;".jpg"</f>
        <v>jingdian/taiwan/jilong/tc/5.jpg</v>
      </c>
      <c r="D4982" s="23">
        <f t="shared" si="234"/>
        <v>2</v>
      </c>
      <c r="E4982" s="2" t="str">
        <f>VLOOKUP(F4982,city!$A$4:$D$352,4,FALSE)</f>
        <v>基隆</v>
      </c>
      <c r="F4982" s="22">
        <f t="shared" si="235"/>
        <v>293</v>
      </c>
      <c r="G4982" s="22">
        <f>IF(VLOOKUP(F4981,city!$A$4:$H$352,8,FALSE)&gt;G4981,G4981+1,1)</f>
        <v>15</v>
      </c>
    </row>
    <row r="4983" spans="1:7" x14ac:dyDescent="0.15">
      <c r="A4983" s="23">
        <f t="shared" si="233"/>
        <v>129381</v>
      </c>
      <c r="B4983" s="24">
        <v>2</v>
      </c>
      <c r="C4983" s="28" t="str">
        <f>"jingdian/"&amp;VLOOKUP(E4983,city!$D$4:$P$352,12,FALSE)&amp;"/"&amp;VLOOKUP(E4983,city!$D$4:$P$352,13,FALSE)&amp;"/"&amp;IF(G4983&lt;11,"jd",IF(G4983&lt;16,"tc","cs"))&amp;"/"&amp;IF(G4983&lt;11,G4983,IF(G4983&lt;16,G4983-10,G4983-15))&amp;".jpg"</f>
        <v>jingdian/taiwan/jilong/cs/1.jpg</v>
      </c>
      <c r="D4983" s="23">
        <f t="shared" si="234"/>
        <v>3</v>
      </c>
      <c r="E4983" s="2" t="str">
        <f>VLOOKUP(F4983,city!$A$4:$D$352,4,FALSE)</f>
        <v>基隆</v>
      </c>
      <c r="F4983" s="22">
        <f t="shared" si="235"/>
        <v>293</v>
      </c>
      <c r="G4983" s="22">
        <f>IF(VLOOKUP(F4982,city!$A$4:$H$352,8,FALSE)&gt;G4982,G4982+1,1)</f>
        <v>16</v>
      </c>
    </row>
    <row r="4984" spans="1:7" x14ac:dyDescent="0.15">
      <c r="A4984" s="23">
        <f t="shared" si="233"/>
        <v>129382</v>
      </c>
      <c r="B4984" s="24">
        <v>2</v>
      </c>
      <c r="C4984" s="28" t="str">
        <f>"jingdian/"&amp;VLOOKUP(E4984,city!$D$4:$P$352,12,FALSE)&amp;"/"&amp;VLOOKUP(E4984,city!$D$4:$P$352,13,FALSE)&amp;"/"&amp;IF(G4984&lt;11,"jd",IF(G4984&lt;16,"tc","cs"))&amp;"/"&amp;IF(G4984&lt;11,G4984,IF(G4984&lt;16,G4984-10,G4984-15))&amp;".jpg"</f>
        <v>jingdian/taiwan/jilong/cs/2.jpg</v>
      </c>
      <c r="D4984" s="23">
        <f t="shared" si="234"/>
        <v>3</v>
      </c>
      <c r="E4984" s="2" t="str">
        <f>VLOOKUP(F4984,city!$A$4:$D$352,4,FALSE)</f>
        <v>基隆</v>
      </c>
      <c r="F4984" s="22">
        <f t="shared" si="235"/>
        <v>293</v>
      </c>
      <c r="G4984" s="22">
        <f>IF(VLOOKUP(F4983,city!$A$4:$H$352,8,FALSE)&gt;G4983,G4983+1,1)</f>
        <v>17</v>
      </c>
    </row>
    <row r="4985" spans="1:7" x14ac:dyDescent="0.15">
      <c r="A4985" s="23">
        <f t="shared" si="233"/>
        <v>129401</v>
      </c>
      <c r="B4985" s="24">
        <v>1</v>
      </c>
      <c r="C4985" s="28" t="str">
        <f>"jingdian/"&amp;VLOOKUP(E4985,city!$D$4:$P$352,12,FALSE)&amp;"/"&amp;VLOOKUP(E4985,city!$D$4:$P$352,13,FALSE)&amp;"/"&amp;IF(G4985&lt;11,"jd",IF(G4985&lt;16,"tc","cs"))&amp;"/"&amp;IF(G4985&lt;11,G4985,IF(G4985&lt;16,G4985-10,G4985-15))&amp;".jpg"</f>
        <v>jingdian/taiwan/xinzhu/jd/1.jpg</v>
      </c>
      <c r="D4985" s="23">
        <f t="shared" si="234"/>
        <v>1</v>
      </c>
      <c r="E4985" s="2" t="str">
        <f>VLOOKUP(F4985,city!$A$4:$D$352,4,FALSE)</f>
        <v>新竹</v>
      </c>
      <c r="F4985" s="22">
        <f t="shared" si="235"/>
        <v>294</v>
      </c>
      <c r="G4985" s="22">
        <f>IF(VLOOKUP(F4984,city!$A$4:$H$352,8,FALSE)&gt;G4984,G4984+1,1)</f>
        <v>1</v>
      </c>
    </row>
    <row r="4986" spans="1:7" x14ac:dyDescent="0.15">
      <c r="A4986" s="23">
        <f t="shared" si="233"/>
        <v>129402</v>
      </c>
      <c r="B4986" s="24">
        <v>1</v>
      </c>
      <c r="C4986" s="28" t="str">
        <f>"jingdian/"&amp;VLOOKUP(E4986,city!$D$4:$P$352,12,FALSE)&amp;"/"&amp;VLOOKUP(E4986,city!$D$4:$P$352,13,FALSE)&amp;"/"&amp;IF(G4986&lt;11,"jd",IF(G4986&lt;16,"tc","cs"))&amp;"/"&amp;IF(G4986&lt;11,G4986,IF(G4986&lt;16,G4986-10,G4986-15))&amp;".jpg"</f>
        <v>jingdian/taiwan/xinzhu/jd/2.jpg</v>
      </c>
      <c r="D4986" s="23">
        <f t="shared" si="234"/>
        <v>1</v>
      </c>
      <c r="E4986" s="2" t="str">
        <f>VLOOKUP(F4986,city!$A$4:$D$352,4,FALSE)</f>
        <v>新竹</v>
      </c>
      <c r="F4986" s="22">
        <f t="shared" si="235"/>
        <v>294</v>
      </c>
      <c r="G4986" s="22">
        <f>IF(VLOOKUP(F4985,city!$A$4:$H$352,8,FALSE)&gt;G4985,G4985+1,1)</f>
        <v>2</v>
      </c>
    </row>
    <row r="4987" spans="1:7" x14ac:dyDescent="0.15">
      <c r="A4987" s="23">
        <f t="shared" si="233"/>
        <v>129403</v>
      </c>
      <c r="B4987" s="24">
        <v>1</v>
      </c>
      <c r="C4987" s="28" t="str">
        <f>"jingdian/"&amp;VLOOKUP(E4987,city!$D$4:$P$352,12,FALSE)&amp;"/"&amp;VLOOKUP(E4987,city!$D$4:$P$352,13,FALSE)&amp;"/"&amp;IF(G4987&lt;11,"jd",IF(G4987&lt;16,"tc","cs"))&amp;"/"&amp;IF(G4987&lt;11,G4987,IF(G4987&lt;16,G4987-10,G4987-15))&amp;".jpg"</f>
        <v>jingdian/taiwan/xinzhu/jd/3.jpg</v>
      </c>
      <c r="D4987" s="23">
        <f t="shared" si="234"/>
        <v>1</v>
      </c>
      <c r="E4987" s="2" t="str">
        <f>VLOOKUP(F4987,city!$A$4:$D$352,4,FALSE)</f>
        <v>新竹</v>
      </c>
      <c r="F4987" s="22">
        <f t="shared" si="235"/>
        <v>294</v>
      </c>
      <c r="G4987" s="22">
        <f>IF(VLOOKUP(F4986,city!$A$4:$H$352,8,FALSE)&gt;G4986,G4986+1,1)</f>
        <v>3</v>
      </c>
    </row>
    <row r="4988" spans="1:7" x14ac:dyDescent="0.15">
      <c r="A4988" s="23">
        <f t="shared" si="233"/>
        <v>129404</v>
      </c>
      <c r="B4988" s="24">
        <v>1</v>
      </c>
      <c r="C4988" s="28" t="str">
        <f>"jingdian/"&amp;VLOOKUP(E4988,city!$D$4:$P$352,12,FALSE)&amp;"/"&amp;VLOOKUP(E4988,city!$D$4:$P$352,13,FALSE)&amp;"/"&amp;IF(G4988&lt;11,"jd",IF(G4988&lt;16,"tc","cs"))&amp;"/"&amp;IF(G4988&lt;11,G4988,IF(G4988&lt;16,G4988-10,G4988-15))&amp;".jpg"</f>
        <v>jingdian/taiwan/xinzhu/jd/4.jpg</v>
      </c>
      <c r="D4988" s="23">
        <f t="shared" si="234"/>
        <v>1</v>
      </c>
      <c r="E4988" s="2" t="str">
        <f>VLOOKUP(F4988,city!$A$4:$D$352,4,FALSE)</f>
        <v>新竹</v>
      </c>
      <c r="F4988" s="22">
        <f t="shared" si="235"/>
        <v>294</v>
      </c>
      <c r="G4988" s="22">
        <f>IF(VLOOKUP(F4987,city!$A$4:$H$352,8,FALSE)&gt;G4987,G4987+1,1)</f>
        <v>4</v>
      </c>
    </row>
    <row r="4989" spans="1:7" x14ac:dyDescent="0.15">
      <c r="A4989" s="23">
        <f t="shared" si="233"/>
        <v>129405</v>
      </c>
      <c r="B4989" s="24">
        <v>1</v>
      </c>
      <c r="C4989" s="28" t="str">
        <f>"jingdian/"&amp;VLOOKUP(E4989,city!$D$4:$P$352,12,FALSE)&amp;"/"&amp;VLOOKUP(E4989,city!$D$4:$P$352,13,FALSE)&amp;"/"&amp;IF(G4989&lt;11,"jd",IF(G4989&lt;16,"tc","cs"))&amp;"/"&amp;IF(G4989&lt;11,G4989,IF(G4989&lt;16,G4989-10,G4989-15))&amp;".jpg"</f>
        <v>jingdian/taiwan/xinzhu/jd/5.jpg</v>
      </c>
      <c r="D4989" s="23">
        <f t="shared" si="234"/>
        <v>1</v>
      </c>
      <c r="E4989" s="2" t="str">
        <f>VLOOKUP(F4989,city!$A$4:$D$352,4,FALSE)</f>
        <v>新竹</v>
      </c>
      <c r="F4989" s="22">
        <f t="shared" si="235"/>
        <v>294</v>
      </c>
      <c r="G4989" s="22">
        <f>IF(VLOOKUP(F4988,city!$A$4:$H$352,8,FALSE)&gt;G4988,G4988+1,1)</f>
        <v>5</v>
      </c>
    </row>
    <row r="4990" spans="1:7" x14ac:dyDescent="0.15">
      <c r="A4990" s="23">
        <f t="shared" si="233"/>
        <v>129406</v>
      </c>
      <c r="B4990" s="24">
        <v>1</v>
      </c>
      <c r="C4990" s="28" t="str">
        <f>"jingdian/"&amp;VLOOKUP(E4990,city!$D$4:$P$352,12,FALSE)&amp;"/"&amp;VLOOKUP(E4990,city!$D$4:$P$352,13,FALSE)&amp;"/"&amp;IF(G4990&lt;11,"jd",IF(G4990&lt;16,"tc","cs"))&amp;"/"&amp;IF(G4990&lt;11,G4990,IF(G4990&lt;16,G4990-10,G4990-15))&amp;".jpg"</f>
        <v>jingdian/taiwan/xinzhu/jd/6.jpg</v>
      </c>
      <c r="D4990" s="23">
        <f t="shared" si="234"/>
        <v>1</v>
      </c>
      <c r="E4990" s="2" t="str">
        <f>VLOOKUP(F4990,city!$A$4:$D$352,4,FALSE)</f>
        <v>新竹</v>
      </c>
      <c r="F4990" s="22">
        <f t="shared" si="235"/>
        <v>294</v>
      </c>
      <c r="G4990" s="22">
        <f>IF(VLOOKUP(F4989,city!$A$4:$H$352,8,FALSE)&gt;G4989,G4989+1,1)</f>
        <v>6</v>
      </c>
    </row>
    <row r="4991" spans="1:7" x14ac:dyDescent="0.15">
      <c r="A4991" s="23">
        <f t="shared" si="233"/>
        <v>129407</v>
      </c>
      <c r="B4991" s="24">
        <v>1</v>
      </c>
      <c r="C4991" s="28" t="str">
        <f>"jingdian/"&amp;VLOOKUP(E4991,city!$D$4:$P$352,12,FALSE)&amp;"/"&amp;VLOOKUP(E4991,city!$D$4:$P$352,13,FALSE)&amp;"/"&amp;IF(G4991&lt;11,"jd",IF(G4991&lt;16,"tc","cs"))&amp;"/"&amp;IF(G4991&lt;11,G4991,IF(G4991&lt;16,G4991-10,G4991-15))&amp;".jpg"</f>
        <v>jingdian/taiwan/xinzhu/jd/7.jpg</v>
      </c>
      <c r="D4991" s="23">
        <f t="shared" si="234"/>
        <v>1</v>
      </c>
      <c r="E4991" s="2" t="str">
        <f>VLOOKUP(F4991,city!$A$4:$D$352,4,FALSE)</f>
        <v>新竹</v>
      </c>
      <c r="F4991" s="22">
        <f t="shared" si="235"/>
        <v>294</v>
      </c>
      <c r="G4991" s="22">
        <f>IF(VLOOKUP(F4990,city!$A$4:$H$352,8,FALSE)&gt;G4990,G4990+1,1)</f>
        <v>7</v>
      </c>
    </row>
    <row r="4992" spans="1:7" x14ac:dyDescent="0.15">
      <c r="A4992" s="23">
        <f t="shared" si="233"/>
        <v>129408</v>
      </c>
      <c r="B4992" s="24">
        <v>1</v>
      </c>
      <c r="C4992" s="28" t="str">
        <f>"jingdian/"&amp;VLOOKUP(E4992,city!$D$4:$P$352,12,FALSE)&amp;"/"&amp;VLOOKUP(E4992,city!$D$4:$P$352,13,FALSE)&amp;"/"&amp;IF(G4992&lt;11,"jd",IF(G4992&lt;16,"tc","cs"))&amp;"/"&amp;IF(G4992&lt;11,G4992,IF(G4992&lt;16,G4992-10,G4992-15))&amp;".jpg"</f>
        <v>jingdian/taiwan/xinzhu/jd/8.jpg</v>
      </c>
      <c r="D4992" s="23">
        <f t="shared" si="234"/>
        <v>1</v>
      </c>
      <c r="E4992" s="2" t="str">
        <f>VLOOKUP(F4992,city!$A$4:$D$352,4,FALSE)</f>
        <v>新竹</v>
      </c>
      <c r="F4992" s="22">
        <f t="shared" si="235"/>
        <v>294</v>
      </c>
      <c r="G4992" s="22">
        <f>IF(VLOOKUP(F4991,city!$A$4:$H$352,8,FALSE)&gt;G4991,G4991+1,1)</f>
        <v>8</v>
      </c>
    </row>
    <row r="4993" spans="1:7" x14ac:dyDescent="0.15">
      <c r="A4993" s="23">
        <f t="shared" si="233"/>
        <v>129409</v>
      </c>
      <c r="B4993" s="24">
        <v>1</v>
      </c>
      <c r="C4993" s="28" t="str">
        <f>"jingdian/"&amp;VLOOKUP(E4993,city!$D$4:$P$352,12,FALSE)&amp;"/"&amp;VLOOKUP(E4993,city!$D$4:$P$352,13,FALSE)&amp;"/"&amp;IF(G4993&lt;11,"jd",IF(G4993&lt;16,"tc","cs"))&amp;"/"&amp;IF(G4993&lt;11,G4993,IF(G4993&lt;16,G4993-10,G4993-15))&amp;".jpg"</f>
        <v>jingdian/taiwan/xinzhu/jd/9.jpg</v>
      </c>
      <c r="D4993" s="23">
        <f t="shared" si="234"/>
        <v>1</v>
      </c>
      <c r="E4993" s="2" t="str">
        <f>VLOOKUP(F4993,city!$A$4:$D$352,4,FALSE)</f>
        <v>新竹</v>
      </c>
      <c r="F4993" s="22">
        <f t="shared" si="235"/>
        <v>294</v>
      </c>
      <c r="G4993" s="22">
        <f>IF(VLOOKUP(F4992,city!$A$4:$H$352,8,FALSE)&gt;G4992,G4992+1,1)</f>
        <v>9</v>
      </c>
    </row>
    <row r="4994" spans="1:7" x14ac:dyDescent="0.15">
      <c r="A4994" s="23">
        <f t="shared" si="233"/>
        <v>129410</v>
      </c>
      <c r="B4994" s="24">
        <v>1</v>
      </c>
      <c r="C4994" s="28" t="str">
        <f>"jingdian/"&amp;VLOOKUP(E4994,city!$D$4:$P$352,12,FALSE)&amp;"/"&amp;VLOOKUP(E4994,city!$D$4:$P$352,13,FALSE)&amp;"/"&amp;IF(G4994&lt;11,"jd",IF(G4994&lt;16,"tc","cs"))&amp;"/"&amp;IF(G4994&lt;11,G4994,IF(G4994&lt;16,G4994-10,G4994-15))&amp;".jpg"</f>
        <v>jingdian/taiwan/xinzhu/jd/10.jpg</v>
      </c>
      <c r="D4994" s="23">
        <f t="shared" si="234"/>
        <v>1</v>
      </c>
      <c r="E4994" s="2" t="str">
        <f>VLOOKUP(F4994,city!$A$4:$D$352,4,FALSE)</f>
        <v>新竹</v>
      </c>
      <c r="F4994" s="22">
        <f t="shared" si="235"/>
        <v>294</v>
      </c>
      <c r="G4994" s="22">
        <f>IF(VLOOKUP(F4993,city!$A$4:$H$352,8,FALSE)&gt;G4993,G4993+1,1)</f>
        <v>10</v>
      </c>
    </row>
    <row r="4995" spans="1:7" x14ac:dyDescent="0.15">
      <c r="A4995" s="23">
        <f t="shared" si="233"/>
        <v>129451</v>
      </c>
      <c r="B4995" s="24">
        <v>2</v>
      </c>
      <c r="C4995" s="28" t="str">
        <f>"jingdian/"&amp;VLOOKUP(E4995,city!$D$4:$P$352,12,FALSE)&amp;"/"&amp;VLOOKUP(E4995,city!$D$4:$P$352,13,FALSE)&amp;"/"&amp;IF(G4995&lt;11,"jd",IF(G4995&lt;16,"tc","cs"))&amp;"/"&amp;IF(G4995&lt;11,G4995,IF(G4995&lt;16,G4995-10,G4995-15))&amp;".jpg"</f>
        <v>jingdian/taiwan/xinzhu/tc/1.jpg</v>
      </c>
      <c r="D4995" s="23">
        <f t="shared" si="234"/>
        <v>2</v>
      </c>
      <c r="E4995" s="2" t="str">
        <f>VLOOKUP(F4995,city!$A$4:$D$352,4,FALSE)</f>
        <v>新竹</v>
      </c>
      <c r="F4995" s="22">
        <f t="shared" si="235"/>
        <v>294</v>
      </c>
      <c r="G4995" s="22">
        <f>IF(VLOOKUP(F4994,city!$A$4:$H$352,8,FALSE)&gt;G4994,G4994+1,1)</f>
        <v>11</v>
      </c>
    </row>
    <row r="4996" spans="1:7" x14ac:dyDescent="0.15">
      <c r="A4996" s="23">
        <f t="shared" si="233"/>
        <v>129452</v>
      </c>
      <c r="B4996" s="24">
        <v>3</v>
      </c>
      <c r="C4996" s="28" t="str">
        <f>"jingdian/"&amp;VLOOKUP(E4996,city!$D$4:$P$352,12,FALSE)&amp;"/"&amp;VLOOKUP(E4996,city!$D$4:$P$352,13,FALSE)&amp;"/"&amp;IF(G4996&lt;11,"jd",IF(G4996&lt;16,"tc","cs"))&amp;"/"&amp;IF(G4996&lt;11,G4996,IF(G4996&lt;16,G4996-10,G4996-15))&amp;".jpg"</f>
        <v>jingdian/taiwan/xinzhu/tc/2.jpg</v>
      </c>
      <c r="D4996" s="23">
        <f t="shared" si="234"/>
        <v>2</v>
      </c>
      <c r="E4996" s="2" t="str">
        <f>VLOOKUP(F4996,city!$A$4:$D$352,4,FALSE)</f>
        <v>新竹</v>
      </c>
      <c r="F4996" s="22">
        <f t="shared" si="235"/>
        <v>294</v>
      </c>
      <c r="G4996" s="22">
        <f>IF(VLOOKUP(F4995,city!$A$4:$H$352,8,FALSE)&gt;G4995,G4995+1,1)</f>
        <v>12</v>
      </c>
    </row>
    <row r="4997" spans="1:7" x14ac:dyDescent="0.15">
      <c r="A4997" s="23">
        <f t="shared" ref="A4997:A5060" si="236">IF(G4997&lt;11,G4997,IF(G4997&lt;16,G4997+40,G4997+65))+F4997*100+100000</f>
        <v>129453</v>
      </c>
      <c r="B4997" s="24">
        <v>2</v>
      </c>
      <c r="C4997" s="28" t="str">
        <f>"jingdian/"&amp;VLOOKUP(E4997,city!$D$4:$P$352,12,FALSE)&amp;"/"&amp;VLOOKUP(E4997,city!$D$4:$P$352,13,FALSE)&amp;"/"&amp;IF(G4997&lt;11,"jd",IF(G4997&lt;16,"tc","cs"))&amp;"/"&amp;IF(G4997&lt;11,G4997,IF(G4997&lt;16,G4997-10,G4997-15))&amp;".jpg"</f>
        <v>jingdian/taiwan/xinzhu/tc/3.jpg</v>
      </c>
      <c r="D4997" s="23">
        <f t="shared" ref="D4997:D5060" si="237">IF(G4997&lt;11,1,IF(G4997&lt;16,2,3))</f>
        <v>2</v>
      </c>
      <c r="E4997" s="2" t="str">
        <f>VLOOKUP(F4997,city!$A$4:$D$352,4,FALSE)</f>
        <v>新竹</v>
      </c>
      <c r="F4997" s="22">
        <f t="shared" si="235"/>
        <v>294</v>
      </c>
      <c r="G4997" s="22">
        <f>IF(VLOOKUP(F4996,city!$A$4:$H$352,8,FALSE)&gt;G4996,G4996+1,1)</f>
        <v>13</v>
      </c>
    </row>
    <row r="4998" spans="1:7" x14ac:dyDescent="0.15">
      <c r="A4998" s="23">
        <f t="shared" si="236"/>
        <v>129454</v>
      </c>
      <c r="B4998" s="24">
        <v>2</v>
      </c>
      <c r="C4998" s="28" t="str">
        <f>"jingdian/"&amp;VLOOKUP(E4998,city!$D$4:$P$352,12,FALSE)&amp;"/"&amp;VLOOKUP(E4998,city!$D$4:$P$352,13,FALSE)&amp;"/"&amp;IF(G4998&lt;11,"jd",IF(G4998&lt;16,"tc","cs"))&amp;"/"&amp;IF(G4998&lt;11,G4998,IF(G4998&lt;16,G4998-10,G4998-15))&amp;".jpg"</f>
        <v>jingdian/taiwan/xinzhu/tc/4.jpg</v>
      </c>
      <c r="D4998" s="23">
        <f t="shared" si="237"/>
        <v>2</v>
      </c>
      <c r="E4998" s="2" t="str">
        <f>VLOOKUP(F4998,city!$A$4:$D$352,4,FALSE)</f>
        <v>新竹</v>
      </c>
      <c r="F4998" s="22">
        <f t="shared" si="235"/>
        <v>294</v>
      </c>
      <c r="G4998" s="22">
        <f>IF(VLOOKUP(F4997,city!$A$4:$H$352,8,FALSE)&gt;G4997,G4997+1,1)</f>
        <v>14</v>
      </c>
    </row>
    <row r="4999" spans="1:7" x14ac:dyDescent="0.15">
      <c r="A4999" s="23">
        <f t="shared" si="236"/>
        <v>129455</v>
      </c>
      <c r="B4999" s="24">
        <v>5</v>
      </c>
      <c r="C4999" s="28" t="str">
        <f>"jingdian/"&amp;VLOOKUP(E4999,city!$D$4:$P$352,12,FALSE)&amp;"/"&amp;VLOOKUP(E4999,city!$D$4:$P$352,13,FALSE)&amp;"/"&amp;IF(G4999&lt;11,"jd",IF(G4999&lt;16,"tc","cs"))&amp;"/"&amp;IF(G4999&lt;11,G4999,IF(G4999&lt;16,G4999-10,G4999-15))&amp;".jpg"</f>
        <v>jingdian/taiwan/xinzhu/tc/5.jpg</v>
      </c>
      <c r="D4999" s="23">
        <f t="shared" si="237"/>
        <v>2</v>
      </c>
      <c r="E4999" s="2" t="str">
        <f>VLOOKUP(F4999,city!$A$4:$D$352,4,FALSE)</f>
        <v>新竹</v>
      </c>
      <c r="F4999" s="22">
        <f t="shared" si="235"/>
        <v>294</v>
      </c>
      <c r="G4999" s="22">
        <f>IF(VLOOKUP(F4998,city!$A$4:$H$352,8,FALSE)&gt;G4998,G4998+1,1)</f>
        <v>15</v>
      </c>
    </row>
    <row r="5000" spans="1:7" x14ac:dyDescent="0.15">
      <c r="A5000" s="23">
        <f t="shared" si="236"/>
        <v>129481</v>
      </c>
      <c r="B5000" s="24">
        <v>3</v>
      </c>
      <c r="C5000" s="28" t="str">
        <f>"jingdian/"&amp;VLOOKUP(E5000,city!$D$4:$P$352,12,FALSE)&amp;"/"&amp;VLOOKUP(E5000,city!$D$4:$P$352,13,FALSE)&amp;"/"&amp;IF(G5000&lt;11,"jd",IF(G5000&lt;16,"tc","cs"))&amp;"/"&amp;IF(G5000&lt;11,G5000,IF(G5000&lt;16,G5000-10,G5000-15))&amp;".jpg"</f>
        <v>jingdian/taiwan/xinzhu/cs/1.jpg</v>
      </c>
      <c r="D5000" s="23">
        <f t="shared" si="237"/>
        <v>3</v>
      </c>
      <c r="E5000" s="2" t="str">
        <f>VLOOKUP(F5000,city!$A$4:$D$352,4,FALSE)</f>
        <v>新竹</v>
      </c>
      <c r="F5000" s="22">
        <f t="shared" si="235"/>
        <v>294</v>
      </c>
      <c r="G5000" s="22">
        <f>IF(VLOOKUP(F4999,city!$A$4:$H$352,8,FALSE)&gt;G4999,G4999+1,1)</f>
        <v>16</v>
      </c>
    </row>
    <row r="5001" spans="1:7" x14ac:dyDescent="0.15">
      <c r="A5001" s="23">
        <f t="shared" si="236"/>
        <v>129482</v>
      </c>
      <c r="B5001" s="24">
        <v>4</v>
      </c>
      <c r="C5001" s="28" t="str">
        <f>"jingdian/"&amp;VLOOKUP(E5001,city!$D$4:$P$352,12,FALSE)&amp;"/"&amp;VLOOKUP(E5001,city!$D$4:$P$352,13,FALSE)&amp;"/"&amp;IF(G5001&lt;11,"jd",IF(G5001&lt;16,"tc","cs"))&amp;"/"&amp;IF(G5001&lt;11,G5001,IF(G5001&lt;16,G5001-10,G5001-15))&amp;".jpg"</f>
        <v>jingdian/taiwan/xinzhu/cs/2.jpg</v>
      </c>
      <c r="D5001" s="23">
        <f t="shared" si="237"/>
        <v>3</v>
      </c>
      <c r="E5001" s="2" t="str">
        <f>VLOOKUP(F5001,city!$A$4:$D$352,4,FALSE)</f>
        <v>新竹</v>
      </c>
      <c r="F5001" s="22">
        <f t="shared" si="235"/>
        <v>294</v>
      </c>
      <c r="G5001" s="22">
        <f>IF(VLOOKUP(F5000,city!$A$4:$H$352,8,FALSE)&gt;G5000,G5000+1,1)</f>
        <v>17</v>
      </c>
    </row>
    <row r="5002" spans="1:7" x14ac:dyDescent="0.15">
      <c r="A5002" s="23">
        <f t="shared" si="236"/>
        <v>129501</v>
      </c>
      <c r="B5002" s="24">
        <v>1</v>
      </c>
      <c r="C5002" s="28" t="str">
        <f>"jingdian/"&amp;VLOOKUP(E5002,city!$D$4:$P$352,12,FALSE)&amp;"/"&amp;VLOOKUP(E5002,city!$D$4:$P$352,13,FALSE)&amp;"/"&amp;IF(G5002&lt;11,"jd",IF(G5002&lt;16,"tc","cs"))&amp;"/"&amp;IF(G5002&lt;11,G5002,IF(G5002&lt;16,G5002-10,G5002-15))&amp;".jpg"</f>
        <v>jingdian/taiwan/jiayi/jd/1.jpg</v>
      </c>
      <c r="D5002" s="23">
        <f t="shared" si="237"/>
        <v>1</v>
      </c>
      <c r="E5002" s="2" t="str">
        <f>VLOOKUP(F5002,city!$A$4:$D$352,4,FALSE)</f>
        <v>嘉义</v>
      </c>
      <c r="F5002" s="22">
        <f t="shared" si="235"/>
        <v>295</v>
      </c>
      <c r="G5002" s="22">
        <f>IF(VLOOKUP(F5001,city!$A$4:$H$352,8,FALSE)&gt;G5001,G5001+1,1)</f>
        <v>1</v>
      </c>
    </row>
    <row r="5003" spans="1:7" x14ac:dyDescent="0.15">
      <c r="A5003" s="23">
        <f t="shared" si="236"/>
        <v>129502</v>
      </c>
      <c r="B5003" s="24">
        <v>1</v>
      </c>
      <c r="C5003" s="28" t="str">
        <f>"jingdian/"&amp;VLOOKUP(E5003,city!$D$4:$P$352,12,FALSE)&amp;"/"&amp;VLOOKUP(E5003,city!$D$4:$P$352,13,FALSE)&amp;"/"&amp;IF(G5003&lt;11,"jd",IF(G5003&lt;16,"tc","cs"))&amp;"/"&amp;IF(G5003&lt;11,G5003,IF(G5003&lt;16,G5003-10,G5003-15))&amp;".jpg"</f>
        <v>jingdian/taiwan/jiayi/jd/2.jpg</v>
      </c>
      <c r="D5003" s="23">
        <f t="shared" si="237"/>
        <v>1</v>
      </c>
      <c r="E5003" s="2" t="str">
        <f>VLOOKUP(F5003,city!$A$4:$D$352,4,FALSE)</f>
        <v>嘉义</v>
      </c>
      <c r="F5003" s="22">
        <f t="shared" si="235"/>
        <v>295</v>
      </c>
      <c r="G5003" s="22">
        <f>IF(VLOOKUP(F5002,city!$A$4:$H$352,8,FALSE)&gt;G5002,G5002+1,1)</f>
        <v>2</v>
      </c>
    </row>
    <row r="5004" spans="1:7" x14ac:dyDescent="0.15">
      <c r="A5004" s="23">
        <f t="shared" si="236"/>
        <v>129503</v>
      </c>
      <c r="B5004" s="24">
        <v>1</v>
      </c>
      <c r="C5004" s="28" t="str">
        <f>"jingdian/"&amp;VLOOKUP(E5004,city!$D$4:$P$352,12,FALSE)&amp;"/"&amp;VLOOKUP(E5004,city!$D$4:$P$352,13,FALSE)&amp;"/"&amp;IF(G5004&lt;11,"jd",IF(G5004&lt;16,"tc","cs"))&amp;"/"&amp;IF(G5004&lt;11,G5004,IF(G5004&lt;16,G5004-10,G5004-15))&amp;".jpg"</f>
        <v>jingdian/taiwan/jiayi/jd/3.jpg</v>
      </c>
      <c r="D5004" s="23">
        <f t="shared" si="237"/>
        <v>1</v>
      </c>
      <c r="E5004" s="2" t="str">
        <f>VLOOKUP(F5004,city!$A$4:$D$352,4,FALSE)</f>
        <v>嘉义</v>
      </c>
      <c r="F5004" s="22">
        <f t="shared" si="235"/>
        <v>295</v>
      </c>
      <c r="G5004" s="22">
        <f>IF(VLOOKUP(F5003,city!$A$4:$H$352,8,FALSE)&gt;G5003,G5003+1,1)</f>
        <v>3</v>
      </c>
    </row>
    <row r="5005" spans="1:7" x14ac:dyDescent="0.15">
      <c r="A5005" s="23">
        <f t="shared" si="236"/>
        <v>129504</v>
      </c>
      <c r="B5005" s="24">
        <v>1</v>
      </c>
      <c r="C5005" s="28" t="str">
        <f>"jingdian/"&amp;VLOOKUP(E5005,city!$D$4:$P$352,12,FALSE)&amp;"/"&amp;VLOOKUP(E5005,city!$D$4:$P$352,13,FALSE)&amp;"/"&amp;IF(G5005&lt;11,"jd",IF(G5005&lt;16,"tc","cs"))&amp;"/"&amp;IF(G5005&lt;11,G5005,IF(G5005&lt;16,G5005-10,G5005-15))&amp;".jpg"</f>
        <v>jingdian/taiwan/jiayi/jd/4.jpg</v>
      </c>
      <c r="D5005" s="23">
        <f t="shared" si="237"/>
        <v>1</v>
      </c>
      <c r="E5005" s="2" t="str">
        <f>VLOOKUP(F5005,city!$A$4:$D$352,4,FALSE)</f>
        <v>嘉义</v>
      </c>
      <c r="F5005" s="22">
        <f t="shared" si="235"/>
        <v>295</v>
      </c>
      <c r="G5005" s="22">
        <f>IF(VLOOKUP(F5004,city!$A$4:$H$352,8,FALSE)&gt;G5004,G5004+1,1)</f>
        <v>4</v>
      </c>
    </row>
    <row r="5006" spans="1:7" x14ac:dyDescent="0.15">
      <c r="A5006" s="23">
        <f t="shared" si="236"/>
        <v>129505</v>
      </c>
      <c r="B5006" s="24">
        <v>1</v>
      </c>
      <c r="C5006" s="28" t="str">
        <f>"jingdian/"&amp;VLOOKUP(E5006,city!$D$4:$P$352,12,FALSE)&amp;"/"&amp;VLOOKUP(E5006,city!$D$4:$P$352,13,FALSE)&amp;"/"&amp;IF(G5006&lt;11,"jd",IF(G5006&lt;16,"tc","cs"))&amp;"/"&amp;IF(G5006&lt;11,G5006,IF(G5006&lt;16,G5006-10,G5006-15))&amp;".jpg"</f>
        <v>jingdian/taiwan/jiayi/jd/5.jpg</v>
      </c>
      <c r="D5006" s="23">
        <f t="shared" si="237"/>
        <v>1</v>
      </c>
      <c r="E5006" s="2" t="str">
        <f>VLOOKUP(F5006,city!$A$4:$D$352,4,FALSE)</f>
        <v>嘉义</v>
      </c>
      <c r="F5006" s="22">
        <f t="shared" si="235"/>
        <v>295</v>
      </c>
      <c r="G5006" s="22">
        <f>IF(VLOOKUP(F5005,city!$A$4:$H$352,8,FALSE)&gt;G5005,G5005+1,1)</f>
        <v>5</v>
      </c>
    </row>
    <row r="5007" spans="1:7" x14ac:dyDescent="0.15">
      <c r="A5007" s="23">
        <f t="shared" si="236"/>
        <v>129506</v>
      </c>
      <c r="B5007" s="24">
        <v>1</v>
      </c>
      <c r="C5007" s="28" t="str">
        <f>"jingdian/"&amp;VLOOKUP(E5007,city!$D$4:$P$352,12,FALSE)&amp;"/"&amp;VLOOKUP(E5007,city!$D$4:$P$352,13,FALSE)&amp;"/"&amp;IF(G5007&lt;11,"jd",IF(G5007&lt;16,"tc","cs"))&amp;"/"&amp;IF(G5007&lt;11,G5007,IF(G5007&lt;16,G5007-10,G5007-15))&amp;".jpg"</f>
        <v>jingdian/taiwan/jiayi/jd/6.jpg</v>
      </c>
      <c r="D5007" s="23">
        <f t="shared" si="237"/>
        <v>1</v>
      </c>
      <c r="E5007" s="2" t="str">
        <f>VLOOKUP(F5007,city!$A$4:$D$352,4,FALSE)</f>
        <v>嘉义</v>
      </c>
      <c r="F5007" s="22">
        <f t="shared" si="235"/>
        <v>295</v>
      </c>
      <c r="G5007" s="22">
        <f>IF(VLOOKUP(F5006,city!$A$4:$H$352,8,FALSE)&gt;G5006,G5006+1,1)</f>
        <v>6</v>
      </c>
    </row>
    <row r="5008" spans="1:7" x14ac:dyDescent="0.15">
      <c r="A5008" s="23">
        <f t="shared" si="236"/>
        <v>129507</v>
      </c>
      <c r="B5008" s="24">
        <v>1</v>
      </c>
      <c r="C5008" s="28" t="str">
        <f>"jingdian/"&amp;VLOOKUP(E5008,city!$D$4:$P$352,12,FALSE)&amp;"/"&amp;VLOOKUP(E5008,city!$D$4:$P$352,13,FALSE)&amp;"/"&amp;IF(G5008&lt;11,"jd",IF(G5008&lt;16,"tc","cs"))&amp;"/"&amp;IF(G5008&lt;11,G5008,IF(G5008&lt;16,G5008-10,G5008-15))&amp;".jpg"</f>
        <v>jingdian/taiwan/jiayi/jd/7.jpg</v>
      </c>
      <c r="D5008" s="23">
        <f t="shared" si="237"/>
        <v>1</v>
      </c>
      <c r="E5008" s="2" t="str">
        <f>VLOOKUP(F5008,city!$A$4:$D$352,4,FALSE)</f>
        <v>嘉义</v>
      </c>
      <c r="F5008" s="22">
        <f t="shared" si="235"/>
        <v>295</v>
      </c>
      <c r="G5008" s="22">
        <f>IF(VLOOKUP(F5007,city!$A$4:$H$352,8,FALSE)&gt;G5007,G5007+1,1)</f>
        <v>7</v>
      </c>
    </row>
    <row r="5009" spans="1:7" x14ac:dyDescent="0.15">
      <c r="A5009" s="23">
        <f t="shared" si="236"/>
        <v>129508</v>
      </c>
      <c r="B5009" s="24">
        <v>1</v>
      </c>
      <c r="C5009" s="28" t="str">
        <f>"jingdian/"&amp;VLOOKUP(E5009,city!$D$4:$P$352,12,FALSE)&amp;"/"&amp;VLOOKUP(E5009,city!$D$4:$P$352,13,FALSE)&amp;"/"&amp;IF(G5009&lt;11,"jd",IF(G5009&lt;16,"tc","cs"))&amp;"/"&amp;IF(G5009&lt;11,G5009,IF(G5009&lt;16,G5009-10,G5009-15))&amp;".jpg"</f>
        <v>jingdian/taiwan/jiayi/jd/8.jpg</v>
      </c>
      <c r="D5009" s="23">
        <f t="shared" si="237"/>
        <v>1</v>
      </c>
      <c r="E5009" s="2" t="str">
        <f>VLOOKUP(F5009,city!$A$4:$D$352,4,FALSE)</f>
        <v>嘉义</v>
      </c>
      <c r="F5009" s="22">
        <f t="shared" si="235"/>
        <v>295</v>
      </c>
      <c r="G5009" s="22">
        <f>IF(VLOOKUP(F5008,city!$A$4:$H$352,8,FALSE)&gt;G5008,G5008+1,1)</f>
        <v>8</v>
      </c>
    </row>
    <row r="5010" spans="1:7" x14ac:dyDescent="0.15">
      <c r="A5010" s="23">
        <f t="shared" si="236"/>
        <v>129509</v>
      </c>
      <c r="B5010" s="24">
        <v>1</v>
      </c>
      <c r="C5010" s="28" t="str">
        <f>"jingdian/"&amp;VLOOKUP(E5010,city!$D$4:$P$352,12,FALSE)&amp;"/"&amp;VLOOKUP(E5010,city!$D$4:$P$352,13,FALSE)&amp;"/"&amp;IF(G5010&lt;11,"jd",IF(G5010&lt;16,"tc","cs"))&amp;"/"&amp;IF(G5010&lt;11,G5010,IF(G5010&lt;16,G5010-10,G5010-15))&amp;".jpg"</f>
        <v>jingdian/taiwan/jiayi/jd/9.jpg</v>
      </c>
      <c r="D5010" s="23">
        <f t="shared" si="237"/>
        <v>1</v>
      </c>
      <c r="E5010" s="2" t="str">
        <f>VLOOKUP(F5010,city!$A$4:$D$352,4,FALSE)</f>
        <v>嘉义</v>
      </c>
      <c r="F5010" s="22">
        <f t="shared" si="235"/>
        <v>295</v>
      </c>
      <c r="G5010" s="22">
        <f>IF(VLOOKUP(F5009,city!$A$4:$H$352,8,FALSE)&gt;G5009,G5009+1,1)</f>
        <v>9</v>
      </c>
    </row>
    <row r="5011" spans="1:7" x14ac:dyDescent="0.15">
      <c r="A5011" s="23">
        <f t="shared" si="236"/>
        <v>129510</v>
      </c>
      <c r="B5011" s="24">
        <v>1</v>
      </c>
      <c r="C5011" s="28" t="str">
        <f>"jingdian/"&amp;VLOOKUP(E5011,city!$D$4:$P$352,12,FALSE)&amp;"/"&amp;VLOOKUP(E5011,city!$D$4:$P$352,13,FALSE)&amp;"/"&amp;IF(G5011&lt;11,"jd",IF(G5011&lt;16,"tc","cs"))&amp;"/"&amp;IF(G5011&lt;11,G5011,IF(G5011&lt;16,G5011-10,G5011-15))&amp;".jpg"</f>
        <v>jingdian/taiwan/jiayi/jd/10.jpg</v>
      </c>
      <c r="D5011" s="23">
        <f t="shared" si="237"/>
        <v>1</v>
      </c>
      <c r="E5011" s="2" t="str">
        <f>VLOOKUP(F5011,city!$A$4:$D$352,4,FALSE)</f>
        <v>嘉义</v>
      </c>
      <c r="F5011" s="22">
        <f t="shared" si="235"/>
        <v>295</v>
      </c>
      <c r="G5011" s="22">
        <f>IF(VLOOKUP(F5010,city!$A$4:$H$352,8,FALSE)&gt;G5010,G5010+1,1)</f>
        <v>10</v>
      </c>
    </row>
    <row r="5012" spans="1:7" x14ac:dyDescent="0.15">
      <c r="A5012" s="23">
        <f t="shared" si="236"/>
        <v>129551</v>
      </c>
      <c r="B5012" s="24">
        <v>4</v>
      </c>
      <c r="C5012" s="28" t="str">
        <f>"jingdian/"&amp;VLOOKUP(E5012,city!$D$4:$P$352,12,FALSE)&amp;"/"&amp;VLOOKUP(E5012,city!$D$4:$P$352,13,FALSE)&amp;"/"&amp;IF(G5012&lt;11,"jd",IF(G5012&lt;16,"tc","cs"))&amp;"/"&amp;IF(G5012&lt;11,G5012,IF(G5012&lt;16,G5012-10,G5012-15))&amp;".jpg"</f>
        <v>jingdian/taiwan/jiayi/tc/1.jpg</v>
      </c>
      <c r="D5012" s="23">
        <f t="shared" si="237"/>
        <v>2</v>
      </c>
      <c r="E5012" s="2" t="str">
        <f>VLOOKUP(F5012,city!$A$4:$D$352,4,FALSE)</f>
        <v>嘉义</v>
      </c>
      <c r="F5012" s="22">
        <f t="shared" si="235"/>
        <v>295</v>
      </c>
      <c r="G5012" s="22">
        <f>IF(VLOOKUP(F5011,city!$A$4:$H$352,8,FALSE)&gt;G5011,G5011+1,1)</f>
        <v>11</v>
      </c>
    </row>
    <row r="5013" spans="1:7" x14ac:dyDescent="0.15">
      <c r="A5013" s="23">
        <f t="shared" si="236"/>
        <v>129552</v>
      </c>
      <c r="B5013" s="24">
        <v>5</v>
      </c>
      <c r="C5013" s="28" t="str">
        <f>"jingdian/"&amp;VLOOKUP(E5013,city!$D$4:$P$352,12,FALSE)&amp;"/"&amp;VLOOKUP(E5013,city!$D$4:$P$352,13,FALSE)&amp;"/"&amp;IF(G5013&lt;11,"jd",IF(G5013&lt;16,"tc","cs"))&amp;"/"&amp;IF(G5013&lt;11,G5013,IF(G5013&lt;16,G5013-10,G5013-15))&amp;".jpg"</f>
        <v>jingdian/taiwan/jiayi/tc/2.jpg</v>
      </c>
      <c r="D5013" s="23">
        <f t="shared" si="237"/>
        <v>2</v>
      </c>
      <c r="E5013" s="2" t="str">
        <f>VLOOKUP(F5013,city!$A$4:$D$352,4,FALSE)</f>
        <v>嘉义</v>
      </c>
      <c r="F5013" s="22">
        <f t="shared" si="235"/>
        <v>295</v>
      </c>
      <c r="G5013" s="22">
        <f>IF(VLOOKUP(F5012,city!$A$4:$H$352,8,FALSE)&gt;G5012,G5012+1,1)</f>
        <v>12</v>
      </c>
    </row>
    <row r="5014" spans="1:7" x14ac:dyDescent="0.15">
      <c r="A5014" s="23">
        <f t="shared" si="236"/>
        <v>129553</v>
      </c>
      <c r="B5014" s="24">
        <v>5</v>
      </c>
      <c r="C5014" s="28" t="str">
        <f>"jingdian/"&amp;VLOOKUP(E5014,city!$D$4:$P$352,12,FALSE)&amp;"/"&amp;VLOOKUP(E5014,city!$D$4:$P$352,13,FALSE)&amp;"/"&amp;IF(G5014&lt;11,"jd",IF(G5014&lt;16,"tc","cs"))&amp;"/"&amp;IF(G5014&lt;11,G5014,IF(G5014&lt;16,G5014-10,G5014-15))&amp;".jpg"</f>
        <v>jingdian/taiwan/jiayi/tc/3.jpg</v>
      </c>
      <c r="D5014" s="23">
        <f t="shared" si="237"/>
        <v>2</v>
      </c>
      <c r="E5014" s="2" t="str">
        <f>VLOOKUP(F5014,city!$A$4:$D$352,4,FALSE)</f>
        <v>嘉义</v>
      </c>
      <c r="F5014" s="22">
        <f t="shared" si="235"/>
        <v>295</v>
      </c>
      <c r="G5014" s="22">
        <f>IF(VLOOKUP(F5013,city!$A$4:$H$352,8,FALSE)&gt;G5013,G5013+1,1)</f>
        <v>13</v>
      </c>
    </row>
    <row r="5015" spans="1:7" x14ac:dyDescent="0.15">
      <c r="A5015" s="23">
        <f t="shared" si="236"/>
        <v>129554</v>
      </c>
      <c r="B5015" s="24">
        <v>2</v>
      </c>
      <c r="C5015" s="28" t="str">
        <f>"jingdian/"&amp;VLOOKUP(E5015,city!$D$4:$P$352,12,FALSE)&amp;"/"&amp;VLOOKUP(E5015,city!$D$4:$P$352,13,FALSE)&amp;"/"&amp;IF(G5015&lt;11,"jd",IF(G5015&lt;16,"tc","cs"))&amp;"/"&amp;IF(G5015&lt;11,G5015,IF(G5015&lt;16,G5015-10,G5015-15))&amp;".jpg"</f>
        <v>jingdian/taiwan/jiayi/tc/4.jpg</v>
      </c>
      <c r="D5015" s="23">
        <f t="shared" si="237"/>
        <v>2</v>
      </c>
      <c r="E5015" s="2" t="str">
        <f>VLOOKUP(F5015,city!$A$4:$D$352,4,FALSE)</f>
        <v>嘉义</v>
      </c>
      <c r="F5015" s="22">
        <f t="shared" si="235"/>
        <v>295</v>
      </c>
      <c r="G5015" s="22">
        <f>IF(VLOOKUP(F5014,city!$A$4:$H$352,8,FALSE)&gt;G5014,G5014+1,1)</f>
        <v>14</v>
      </c>
    </row>
    <row r="5016" spans="1:7" x14ac:dyDescent="0.15">
      <c r="A5016" s="23">
        <f t="shared" si="236"/>
        <v>129555</v>
      </c>
      <c r="B5016" s="24">
        <v>3</v>
      </c>
      <c r="C5016" s="28" t="str">
        <f>"jingdian/"&amp;VLOOKUP(E5016,city!$D$4:$P$352,12,FALSE)&amp;"/"&amp;VLOOKUP(E5016,city!$D$4:$P$352,13,FALSE)&amp;"/"&amp;IF(G5016&lt;11,"jd",IF(G5016&lt;16,"tc","cs"))&amp;"/"&amp;IF(G5016&lt;11,G5016,IF(G5016&lt;16,G5016-10,G5016-15))&amp;".jpg"</f>
        <v>jingdian/taiwan/jiayi/tc/5.jpg</v>
      </c>
      <c r="D5016" s="23">
        <f t="shared" si="237"/>
        <v>2</v>
      </c>
      <c r="E5016" s="2" t="str">
        <f>VLOOKUP(F5016,city!$A$4:$D$352,4,FALSE)</f>
        <v>嘉义</v>
      </c>
      <c r="F5016" s="22">
        <f t="shared" si="235"/>
        <v>295</v>
      </c>
      <c r="G5016" s="22">
        <f>IF(VLOOKUP(F5015,city!$A$4:$H$352,8,FALSE)&gt;G5015,G5015+1,1)</f>
        <v>15</v>
      </c>
    </row>
    <row r="5017" spans="1:7" x14ac:dyDescent="0.15">
      <c r="A5017" s="23">
        <f t="shared" si="236"/>
        <v>129581</v>
      </c>
      <c r="B5017" s="24">
        <v>3</v>
      </c>
      <c r="C5017" s="28" t="str">
        <f>"jingdian/"&amp;VLOOKUP(E5017,city!$D$4:$P$352,12,FALSE)&amp;"/"&amp;VLOOKUP(E5017,city!$D$4:$P$352,13,FALSE)&amp;"/"&amp;IF(G5017&lt;11,"jd",IF(G5017&lt;16,"tc","cs"))&amp;"/"&amp;IF(G5017&lt;11,G5017,IF(G5017&lt;16,G5017-10,G5017-15))&amp;".jpg"</f>
        <v>jingdian/taiwan/jiayi/cs/1.jpg</v>
      </c>
      <c r="D5017" s="23">
        <f t="shared" si="237"/>
        <v>3</v>
      </c>
      <c r="E5017" s="2" t="str">
        <f>VLOOKUP(F5017,city!$A$4:$D$352,4,FALSE)</f>
        <v>嘉义</v>
      </c>
      <c r="F5017" s="22">
        <f t="shared" si="235"/>
        <v>295</v>
      </c>
      <c r="G5017" s="22">
        <f>IF(VLOOKUP(F5016,city!$A$4:$H$352,8,FALSE)&gt;G5016,G5016+1,1)</f>
        <v>16</v>
      </c>
    </row>
    <row r="5018" spans="1:7" x14ac:dyDescent="0.15">
      <c r="A5018" s="23">
        <f t="shared" si="236"/>
        <v>129582</v>
      </c>
      <c r="B5018" s="24">
        <v>5</v>
      </c>
      <c r="C5018" s="28" t="str">
        <f>"jingdian/"&amp;VLOOKUP(E5018,city!$D$4:$P$352,12,FALSE)&amp;"/"&amp;VLOOKUP(E5018,city!$D$4:$P$352,13,FALSE)&amp;"/"&amp;IF(G5018&lt;11,"jd",IF(G5018&lt;16,"tc","cs"))&amp;"/"&amp;IF(G5018&lt;11,G5018,IF(G5018&lt;16,G5018-10,G5018-15))&amp;".jpg"</f>
        <v>jingdian/taiwan/jiayi/cs/2.jpg</v>
      </c>
      <c r="D5018" s="23">
        <f t="shared" si="237"/>
        <v>3</v>
      </c>
      <c r="E5018" s="2" t="str">
        <f>VLOOKUP(F5018,city!$A$4:$D$352,4,FALSE)</f>
        <v>嘉义</v>
      </c>
      <c r="F5018" s="22">
        <f t="shared" si="235"/>
        <v>295</v>
      </c>
      <c r="G5018" s="22">
        <f>IF(VLOOKUP(F5017,city!$A$4:$H$352,8,FALSE)&gt;G5017,G5017+1,1)</f>
        <v>17</v>
      </c>
    </row>
    <row r="5019" spans="1:7" x14ac:dyDescent="0.15">
      <c r="A5019" s="23">
        <f t="shared" si="236"/>
        <v>129601</v>
      </c>
      <c r="B5019" s="24">
        <v>1</v>
      </c>
      <c r="C5019" s="28" t="str">
        <f>"jingdian/"&amp;VLOOKUP(E5019,city!$D$4:$P$352,12,FALSE)&amp;"/"&amp;VLOOKUP(E5019,city!$D$4:$P$352,13,FALSE)&amp;"/"&amp;IF(G5019&lt;11,"jd",IF(G5019&lt;16,"tc","cs"))&amp;"/"&amp;IF(G5019&lt;11,G5019,IF(G5019&lt;16,G5019-10,G5019-15))&amp;".jpg"</f>
        <v>jingdian/neimenggu/huhehaote/jd/1.jpg</v>
      </c>
      <c r="D5019" s="23">
        <f t="shared" si="237"/>
        <v>1</v>
      </c>
      <c r="E5019" s="2" t="str">
        <f>VLOOKUP(F5019,city!$A$4:$D$352,4,FALSE)</f>
        <v>呼和浩特</v>
      </c>
      <c r="F5019" s="22">
        <f t="shared" si="235"/>
        <v>296</v>
      </c>
      <c r="G5019" s="22">
        <f>IF(VLOOKUP(F5018,city!$A$4:$H$352,8,FALSE)&gt;G5018,G5018+1,1)</f>
        <v>1</v>
      </c>
    </row>
    <row r="5020" spans="1:7" x14ac:dyDescent="0.15">
      <c r="A5020" s="23">
        <f t="shared" si="236"/>
        <v>129602</v>
      </c>
      <c r="B5020" s="24">
        <v>1</v>
      </c>
      <c r="C5020" s="28" t="str">
        <f>"jingdian/"&amp;VLOOKUP(E5020,city!$D$4:$P$352,12,FALSE)&amp;"/"&amp;VLOOKUP(E5020,city!$D$4:$P$352,13,FALSE)&amp;"/"&amp;IF(G5020&lt;11,"jd",IF(G5020&lt;16,"tc","cs"))&amp;"/"&amp;IF(G5020&lt;11,G5020,IF(G5020&lt;16,G5020-10,G5020-15))&amp;".jpg"</f>
        <v>jingdian/neimenggu/huhehaote/jd/2.jpg</v>
      </c>
      <c r="D5020" s="23">
        <f t="shared" si="237"/>
        <v>1</v>
      </c>
      <c r="E5020" s="2" t="str">
        <f>VLOOKUP(F5020,city!$A$4:$D$352,4,FALSE)</f>
        <v>呼和浩特</v>
      </c>
      <c r="F5020" s="22">
        <f t="shared" si="235"/>
        <v>296</v>
      </c>
      <c r="G5020" s="22">
        <f>IF(VLOOKUP(F5019,city!$A$4:$H$352,8,FALSE)&gt;G5019,G5019+1,1)</f>
        <v>2</v>
      </c>
    </row>
    <row r="5021" spans="1:7" x14ac:dyDescent="0.15">
      <c r="A5021" s="23">
        <f t="shared" si="236"/>
        <v>129603</v>
      </c>
      <c r="B5021" s="24">
        <v>1</v>
      </c>
      <c r="C5021" s="28" t="str">
        <f>"jingdian/"&amp;VLOOKUP(E5021,city!$D$4:$P$352,12,FALSE)&amp;"/"&amp;VLOOKUP(E5021,city!$D$4:$P$352,13,FALSE)&amp;"/"&amp;IF(G5021&lt;11,"jd",IF(G5021&lt;16,"tc","cs"))&amp;"/"&amp;IF(G5021&lt;11,G5021,IF(G5021&lt;16,G5021-10,G5021-15))&amp;".jpg"</f>
        <v>jingdian/neimenggu/huhehaote/jd/3.jpg</v>
      </c>
      <c r="D5021" s="23">
        <f t="shared" si="237"/>
        <v>1</v>
      </c>
      <c r="E5021" s="2" t="str">
        <f>VLOOKUP(F5021,city!$A$4:$D$352,4,FALSE)</f>
        <v>呼和浩特</v>
      </c>
      <c r="F5021" s="22">
        <f t="shared" si="235"/>
        <v>296</v>
      </c>
      <c r="G5021" s="22">
        <f>IF(VLOOKUP(F5020,city!$A$4:$H$352,8,FALSE)&gt;G5020,G5020+1,1)</f>
        <v>3</v>
      </c>
    </row>
    <row r="5022" spans="1:7" x14ac:dyDescent="0.15">
      <c r="A5022" s="23">
        <f t="shared" si="236"/>
        <v>129604</v>
      </c>
      <c r="B5022" s="24">
        <v>1</v>
      </c>
      <c r="C5022" s="28" t="str">
        <f>"jingdian/"&amp;VLOOKUP(E5022,city!$D$4:$P$352,12,FALSE)&amp;"/"&amp;VLOOKUP(E5022,city!$D$4:$P$352,13,FALSE)&amp;"/"&amp;IF(G5022&lt;11,"jd",IF(G5022&lt;16,"tc","cs"))&amp;"/"&amp;IF(G5022&lt;11,G5022,IF(G5022&lt;16,G5022-10,G5022-15))&amp;".jpg"</f>
        <v>jingdian/neimenggu/huhehaote/jd/4.jpg</v>
      </c>
      <c r="D5022" s="23">
        <f t="shared" si="237"/>
        <v>1</v>
      </c>
      <c r="E5022" s="2" t="str">
        <f>VLOOKUP(F5022,city!$A$4:$D$352,4,FALSE)</f>
        <v>呼和浩特</v>
      </c>
      <c r="F5022" s="22">
        <f t="shared" si="235"/>
        <v>296</v>
      </c>
      <c r="G5022" s="22">
        <f>IF(VLOOKUP(F5021,city!$A$4:$H$352,8,FALSE)&gt;G5021,G5021+1,1)</f>
        <v>4</v>
      </c>
    </row>
    <row r="5023" spans="1:7" x14ac:dyDescent="0.15">
      <c r="A5023" s="23">
        <f t="shared" si="236"/>
        <v>129605</v>
      </c>
      <c r="B5023" s="24">
        <v>1</v>
      </c>
      <c r="C5023" s="28" t="str">
        <f>"jingdian/"&amp;VLOOKUP(E5023,city!$D$4:$P$352,12,FALSE)&amp;"/"&amp;VLOOKUP(E5023,city!$D$4:$P$352,13,FALSE)&amp;"/"&amp;IF(G5023&lt;11,"jd",IF(G5023&lt;16,"tc","cs"))&amp;"/"&amp;IF(G5023&lt;11,G5023,IF(G5023&lt;16,G5023-10,G5023-15))&amp;".jpg"</f>
        <v>jingdian/neimenggu/huhehaote/jd/5.jpg</v>
      </c>
      <c r="D5023" s="23">
        <f t="shared" si="237"/>
        <v>1</v>
      </c>
      <c r="E5023" s="2" t="str">
        <f>VLOOKUP(F5023,city!$A$4:$D$352,4,FALSE)</f>
        <v>呼和浩特</v>
      </c>
      <c r="F5023" s="22">
        <f t="shared" si="235"/>
        <v>296</v>
      </c>
      <c r="G5023" s="22">
        <f>IF(VLOOKUP(F5022,city!$A$4:$H$352,8,FALSE)&gt;G5022,G5022+1,1)</f>
        <v>5</v>
      </c>
    </row>
    <row r="5024" spans="1:7" x14ac:dyDescent="0.15">
      <c r="A5024" s="23">
        <f t="shared" si="236"/>
        <v>129606</v>
      </c>
      <c r="B5024" s="24">
        <v>1</v>
      </c>
      <c r="C5024" s="28" t="str">
        <f>"jingdian/"&amp;VLOOKUP(E5024,city!$D$4:$P$352,12,FALSE)&amp;"/"&amp;VLOOKUP(E5024,city!$D$4:$P$352,13,FALSE)&amp;"/"&amp;IF(G5024&lt;11,"jd",IF(G5024&lt;16,"tc","cs"))&amp;"/"&amp;IF(G5024&lt;11,G5024,IF(G5024&lt;16,G5024-10,G5024-15))&amp;".jpg"</f>
        <v>jingdian/neimenggu/huhehaote/jd/6.jpg</v>
      </c>
      <c r="D5024" s="23">
        <f t="shared" si="237"/>
        <v>1</v>
      </c>
      <c r="E5024" s="2" t="str">
        <f>VLOOKUP(F5024,city!$A$4:$D$352,4,FALSE)</f>
        <v>呼和浩特</v>
      </c>
      <c r="F5024" s="22">
        <f t="shared" si="235"/>
        <v>296</v>
      </c>
      <c r="G5024" s="22">
        <f>IF(VLOOKUP(F5023,city!$A$4:$H$352,8,FALSE)&gt;G5023,G5023+1,1)</f>
        <v>6</v>
      </c>
    </row>
    <row r="5025" spans="1:7" x14ac:dyDescent="0.15">
      <c r="A5025" s="23">
        <f t="shared" si="236"/>
        <v>129607</v>
      </c>
      <c r="B5025" s="24">
        <v>1</v>
      </c>
      <c r="C5025" s="28" t="str">
        <f>"jingdian/"&amp;VLOOKUP(E5025,city!$D$4:$P$352,12,FALSE)&amp;"/"&amp;VLOOKUP(E5025,city!$D$4:$P$352,13,FALSE)&amp;"/"&amp;IF(G5025&lt;11,"jd",IF(G5025&lt;16,"tc","cs"))&amp;"/"&amp;IF(G5025&lt;11,G5025,IF(G5025&lt;16,G5025-10,G5025-15))&amp;".jpg"</f>
        <v>jingdian/neimenggu/huhehaote/jd/7.jpg</v>
      </c>
      <c r="D5025" s="23">
        <f t="shared" si="237"/>
        <v>1</v>
      </c>
      <c r="E5025" s="2" t="str">
        <f>VLOOKUP(F5025,city!$A$4:$D$352,4,FALSE)</f>
        <v>呼和浩特</v>
      </c>
      <c r="F5025" s="22">
        <f t="shared" si="235"/>
        <v>296</v>
      </c>
      <c r="G5025" s="22">
        <f>IF(VLOOKUP(F5024,city!$A$4:$H$352,8,FALSE)&gt;G5024,G5024+1,1)</f>
        <v>7</v>
      </c>
    </row>
    <row r="5026" spans="1:7" x14ac:dyDescent="0.15">
      <c r="A5026" s="23">
        <f t="shared" si="236"/>
        <v>129608</v>
      </c>
      <c r="B5026" s="24">
        <v>1</v>
      </c>
      <c r="C5026" s="28" t="str">
        <f>"jingdian/"&amp;VLOOKUP(E5026,city!$D$4:$P$352,12,FALSE)&amp;"/"&amp;VLOOKUP(E5026,city!$D$4:$P$352,13,FALSE)&amp;"/"&amp;IF(G5026&lt;11,"jd",IF(G5026&lt;16,"tc","cs"))&amp;"/"&amp;IF(G5026&lt;11,G5026,IF(G5026&lt;16,G5026-10,G5026-15))&amp;".jpg"</f>
        <v>jingdian/neimenggu/huhehaote/jd/8.jpg</v>
      </c>
      <c r="D5026" s="23">
        <f t="shared" si="237"/>
        <v>1</v>
      </c>
      <c r="E5026" s="2" t="str">
        <f>VLOOKUP(F5026,city!$A$4:$D$352,4,FALSE)</f>
        <v>呼和浩特</v>
      </c>
      <c r="F5026" s="22">
        <f t="shared" si="235"/>
        <v>296</v>
      </c>
      <c r="G5026" s="22">
        <f>IF(VLOOKUP(F5025,city!$A$4:$H$352,8,FALSE)&gt;G5025,G5025+1,1)</f>
        <v>8</v>
      </c>
    </row>
    <row r="5027" spans="1:7" x14ac:dyDescent="0.15">
      <c r="A5027" s="23">
        <f t="shared" si="236"/>
        <v>129609</v>
      </c>
      <c r="B5027" s="24">
        <v>1</v>
      </c>
      <c r="C5027" s="28" t="str">
        <f>"jingdian/"&amp;VLOOKUP(E5027,city!$D$4:$P$352,12,FALSE)&amp;"/"&amp;VLOOKUP(E5027,city!$D$4:$P$352,13,FALSE)&amp;"/"&amp;IF(G5027&lt;11,"jd",IF(G5027&lt;16,"tc","cs"))&amp;"/"&amp;IF(G5027&lt;11,G5027,IF(G5027&lt;16,G5027-10,G5027-15))&amp;".jpg"</f>
        <v>jingdian/neimenggu/huhehaote/jd/9.jpg</v>
      </c>
      <c r="D5027" s="23">
        <f t="shared" si="237"/>
        <v>1</v>
      </c>
      <c r="E5027" s="2" t="str">
        <f>VLOOKUP(F5027,city!$A$4:$D$352,4,FALSE)</f>
        <v>呼和浩特</v>
      </c>
      <c r="F5027" s="22">
        <f t="shared" si="235"/>
        <v>296</v>
      </c>
      <c r="G5027" s="22">
        <f>IF(VLOOKUP(F5026,city!$A$4:$H$352,8,FALSE)&gt;G5026,G5026+1,1)</f>
        <v>9</v>
      </c>
    </row>
    <row r="5028" spans="1:7" x14ac:dyDescent="0.15">
      <c r="A5028" s="23">
        <f t="shared" si="236"/>
        <v>129610</v>
      </c>
      <c r="B5028" s="24">
        <v>1</v>
      </c>
      <c r="C5028" s="28" t="str">
        <f>"jingdian/"&amp;VLOOKUP(E5028,city!$D$4:$P$352,12,FALSE)&amp;"/"&amp;VLOOKUP(E5028,city!$D$4:$P$352,13,FALSE)&amp;"/"&amp;IF(G5028&lt;11,"jd",IF(G5028&lt;16,"tc","cs"))&amp;"/"&amp;IF(G5028&lt;11,G5028,IF(G5028&lt;16,G5028-10,G5028-15))&amp;".jpg"</f>
        <v>jingdian/neimenggu/huhehaote/jd/10.jpg</v>
      </c>
      <c r="D5028" s="23">
        <f t="shared" si="237"/>
        <v>1</v>
      </c>
      <c r="E5028" s="2" t="str">
        <f>VLOOKUP(F5028,city!$A$4:$D$352,4,FALSE)</f>
        <v>呼和浩特</v>
      </c>
      <c r="F5028" s="22">
        <f t="shared" si="235"/>
        <v>296</v>
      </c>
      <c r="G5028" s="22">
        <f>IF(VLOOKUP(F5027,city!$A$4:$H$352,8,FALSE)&gt;G5027,G5027+1,1)</f>
        <v>10</v>
      </c>
    </row>
    <row r="5029" spans="1:7" x14ac:dyDescent="0.15">
      <c r="A5029" s="23">
        <f t="shared" si="236"/>
        <v>129651</v>
      </c>
      <c r="B5029" s="24">
        <v>2</v>
      </c>
      <c r="C5029" s="28" t="str">
        <f>"jingdian/"&amp;VLOOKUP(E5029,city!$D$4:$P$352,12,FALSE)&amp;"/"&amp;VLOOKUP(E5029,city!$D$4:$P$352,13,FALSE)&amp;"/"&amp;IF(G5029&lt;11,"jd",IF(G5029&lt;16,"tc","cs"))&amp;"/"&amp;IF(G5029&lt;11,G5029,IF(G5029&lt;16,G5029-10,G5029-15))&amp;".jpg"</f>
        <v>jingdian/neimenggu/huhehaote/tc/1.jpg</v>
      </c>
      <c r="D5029" s="23">
        <f t="shared" si="237"/>
        <v>2</v>
      </c>
      <c r="E5029" s="2" t="str">
        <f>VLOOKUP(F5029,city!$A$4:$D$352,4,FALSE)</f>
        <v>呼和浩特</v>
      </c>
      <c r="F5029" s="22">
        <f t="shared" si="235"/>
        <v>296</v>
      </c>
      <c r="G5029" s="22">
        <f>IF(VLOOKUP(F5028,city!$A$4:$H$352,8,FALSE)&gt;G5028,G5028+1,1)</f>
        <v>11</v>
      </c>
    </row>
    <row r="5030" spans="1:7" x14ac:dyDescent="0.15">
      <c r="A5030" s="23">
        <f t="shared" si="236"/>
        <v>129652</v>
      </c>
      <c r="B5030" s="24">
        <v>4</v>
      </c>
      <c r="C5030" s="28" t="str">
        <f>"jingdian/"&amp;VLOOKUP(E5030,city!$D$4:$P$352,12,FALSE)&amp;"/"&amp;VLOOKUP(E5030,city!$D$4:$P$352,13,FALSE)&amp;"/"&amp;IF(G5030&lt;11,"jd",IF(G5030&lt;16,"tc","cs"))&amp;"/"&amp;IF(G5030&lt;11,G5030,IF(G5030&lt;16,G5030-10,G5030-15))&amp;".jpg"</f>
        <v>jingdian/neimenggu/huhehaote/tc/2.jpg</v>
      </c>
      <c r="D5030" s="23">
        <f t="shared" si="237"/>
        <v>2</v>
      </c>
      <c r="E5030" s="2" t="str">
        <f>VLOOKUP(F5030,city!$A$4:$D$352,4,FALSE)</f>
        <v>呼和浩特</v>
      </c>
      <c r="F5030" s="22">
        <f t="shared" si="235"/>
        <v>296</v>
      </c>
      <c r="G5030" s="22">
        <f>IF(VLOOKUP(F5029,city!$A$4:$H$352,8,FALSE)&gt;G5029,G5029+1,1)</f>
        <v>12</v>
      </c>
    </row>
    <row r="5031" spans="1:7" x14ac:dyDescent="0.15">
      <c r="A5031" s="23">
        <f t="shared" si="236"/>
        <v>129653</v>
      </c>
      <c r="B5031" s="24">
        <v>4</v>
      </c>
      <c r="C5031" s="28" t="str">
        <f>"jingdian/"&amp;VLOOKUP(E5031,city!$D$4:$P$352,12,FALSE)&amp;"/"&amp;VLOOKUP(E5031,city!$D$4:$P$352,13,FALSE)&amp;"/"&amp;IF(G5031&lt;11,"jd",IF(G5031&lt;16,"tc","cs"))&amp;"/"&amp;IF(G5031&lt;11,G5031,IF(G5031&lt;16,G5031-10,G5031-15))&amp;".jpg"</f>
        <v>jingdian/neimenggu/huhehaote/tc/3.jpg</v>
      </c>
      <c r="D5031" s="23">
        <f t="shared" si="237"/>
        <v>2</v>
      </c>
      <c r="E5031" s="2" t="str">
        <f>VLOOKUP(F5031,city!$A$4:$D$352,4,FALSE)</f>
        <v>呼和浩特</v>
      </c>
      <c r="F5031" s="22">
        <f t="shared" si="235"/>
        <v>296</v>
      </c>
      <c r="G5031" s="22">
        <f>IF(VLOOKUP(F5030,city!$A$4:$H$352,8,FALSE)&gt;G5030,G5030+1,1)</f>
        <v>13</v>
      </c>
    </row>
    <row r="5032" spans="1:7" x14ac:dyDescent="0.15">
      <c r="A5032" s="23">
        <f t="shared" si="236"/>
        <v>129654</v>
      </c>
      <c r="B5032" s="24">
        <v>5</v>
      </c>
      <c r="C5032" s="28" t="str">
        <f>"jingdian/"&amp;VLOOKUP(E5032,city!$D$4:$P$352,12,FALSE)&amp;"/"&amp;VLOOKUP(E5032,city!$D$4:$P$352,13,FALSE)&amp;"/"&amp;IF(G5032&lt;11,"jd",IF(G5032&lt;16,"tc","cs"))&amp;"/"&amp;IF(G5032&lt;11,G5032,IF(G5032&lt;16,G5032-10,G5032-15))&amp;".jpg"</f>
        <v>jingdian/neimenggu/huhehaote/tc/4.jpg</v>
      </c>
      <c r="D5032" s="23">
        <f t="shared" si="237"/>
        <v>2</v>
      </c>
      <c r="E5032" s="2" t="str">
        <f>VLOOKUP(F5032,city!$A$4:$D$352,4,FALSE)</f>
        <v>呼和浩特</v>
      </c>
      <c r="F5032" s="22">
        <f t="shared" si="235"/>
        <v>296</v>
      </c>
      <c r="G5032" s="22">
        <f>IF(VLOOKUP(F5031,city!$A$4:$H$352,8,FALSE)&gt;G5031,G5031+1,1)</f>
        <v>14</v>
      </c>
    </row>
    <row r="5033" spans="1:7" x14ac:dyDescent="0.15">
      <c r="A5033" s="23">
        <f t="shared" si="236"/>
        <v>129655</v>
      </c>
      <c r="B5033" s="24">
        <v>4</v>
      </c>
      <c r="C5033" s="28" t="str">
        <f>"jingdian/"&amp;VLOOKUP(E5033,city!$D$4:$P$352,12,FALSE)&amp;"/"&amp;VLOOKUP(E5033,city!$D$4:$P$352,13,FALSE)&amp;"/"&amp;IF(G5033&lt;11,"jd",IF(G5033&lt;16,"tc","cs"))&amp;"/"&amp;IF(G5033&lt;11,G5033,IF(G5033&lt;16,G5033-10,G5033-15))&amp;".jpg"</f>
        <v>jingdian/neimenggu/huhehaote/tc/5.jpg</v>
      </c>
      <c r="D5033" s="23">
        <f t="shared" si="237"/>
        <v>2</v>
      </c>
      <c r="E5033" s="2" t="str">
        <f>VLOOKUP(F5033,city!$A$4:$D$352,4,FALSE)</f>
        <v>呼和浩特</v>
      </c>
      <c r="F5033" s="22">
        <f t="shared" si="235"/>
        <v>296</v>
      </c>
      <c r="G5033" s="22">
        <f>IF(VLOOKUP(F5032,city!$A$4:$H$352,8,FALSE)&gt;G5032,G5032+1,1)</f>
        <v>15</v>
      </c>
    </row>
    <row r="5034" spans="1:7" x14ac:dyDescent="0.15">
      <c r="A5034" s="23">
        <f t="shared" si="236"/>
        <v>129681</v>
      </c>
      <c r="B5034" s="24">
        <v>5</v>
      </c>
      <c r="C5034" s="28" t="str">
        <f>"jingdian/"&amp;VLOOKUP(E5034,city!$D$4:$P$352,12,FALSE)&amp;"/"&amp;VLOOKUP(E5034,city!$D$4:$P$352,13,FALSE)&amp;"/"&amp;IF(G5034&lt;11,"jd",IF(G5034&lt;16,"tc","cs"))&amp;"/"&amp;IF(G5034&lt;11,G5034,IF(G5034&lt;16,G5034-10,G5034-15))&amp;".jpg"</f>
        <v>jingdian/neimenggu/huhehaote/cs/1.jpg</v>
      </c>
      <c r="D5034" s="23">
        <f t="shared" si="237"/>
        <v>3</v>
      </c>
      <c r="E5034" s="2" t="str">
        <f>VLOOKUP(F5034,city!$A$4:$D$352,4,FALSE)</f>
        <v>呼和浩特</v>
      </c>
      <c r="F5034" s="22">
        <f t="shared" si="235"/>
        <v>296</v>
      </c>
      <c r="G5034" s="22">
        <f>IF(VLOOKUP(F5033,city!$A$4:$H$352,8,FALSE)&gt;G5033,G5033+1,1)</f>
        <v>16</v>
      </c>
    </row>
    <row r="5035" spans="1:7" x14ac:dyDescent="0.15">
      <c r="A5035" s="23">
        <f t="shared" si="236"/>
        <v>129682</v>
      </c>
      <c r="B5035" s="24">
        <v>2</v>
      </c>
      <c r="C5035" s="28" t="str">
        <f>"jingdian/"&amp;VLOOKUP(E5035,city!$D$4:$P$352,12,FALSE)&amp;"/"&amp;VLOOKUP(E5035,city!$D$4:$P$352,13,FALSE)&amp;"/"&amp;IF(G5035&lt;11,"jd",IF(G5035&lt;16,"tc","cs"))&amp;"/"&amp;IF(G5035&lt;11,G5035,IF(G5035&lt;16,G5035-10,G5035-15))&amp;".jpg"</f>
        <v>jingdian/neimenggu/huhehaote/cs/2.jpg</v>
      </c>
      <c r="D5035" s="23">
        <f t="shared" si="237"/>
        <v>3</v>
      </c>
      <c r="E5035" s="2" t="str">
        <f>VLOOKUP(F5035,city!$A$4:$D$352,4,FALSE)</f>
        <v>呼和浩特</v>
      </c>
      <c r="F5035" s="22">
        <f t="shared" si="235"/>
        <v>296</v>
      </c>
      <c r="G5035" s="22">
        <f>IF(VLOOKUP(F5034,city!$A$4:$H$352,8,FALSE)&gt;G5034,G5034+1,1)</f>
        <v>17</v>
      </c>
    </row>
    <row r="5036" spans="1:7" x14ac:dyDescent="0.15">
      <c r="A5036" s="23">
        <f t="shared" si="236"/>
        <v>129701</v>
      </c>
      <c r="B5036" s="24">
        <v>1</v>
      </c>
      <c r="C5036" s="28" t="str">
        <f>"jingdian/"&amp;VLOOKUP(E5036,city!$D$4:$P$352,12,FALSE)&amp;"/"&amp;VLOOKUP(E5036,city!$D$4:$P$352,13,FALSE)&amp;"/"&amp;IF(G5036&lt;11,"jd",IF(G5036&lt;16,"tc","cs"))&amp;"/"&amp;IF(G5036&lt;11,G5036,IF(G5036&lt;16,G5036-10,G5036-15))&amp;".jpg"</f>
        <v>jingdian/neimenggu/baotou/jd/1.jpg</v>
      </c>
      <c r="D5036" s="23">
        <f t="shared" si="237"/>
        <v>1</v>
      </c>
      <c r="E5036" s="2" t="str">
        <f>VLOOKUP(F5036,city!$A$4:$D$352,4,FALSE)</f>
        <v>包头</v>
      </c>
      <c r="F5036" s="22">
        <f t="shared" si="235"/>
        <v>297</v>
      </c>
      <c r="G5036" s="22">
        <f>IF(VLOOKUP(F5035,city!$A$4:$H$352,8,FALSE)&gt;G5035,G5035+1,1)</f>
        <v>1</v>
      </c>
    </row>
    <row r="5037" spans="1:7" x14ac:dyDescent="0.15">
      <c r="A5037" s="23">
        <f t="shared" si="236"/>
        <v>129702</v>
      </c>
      <c r="B5037" s="24">
        <v>1</v>
      </c>
      <c r="C5037" s="28" t="str">
        <f>"jingdian/"&amp;VLOOKUP(E5037,city!$D$4:$P$352,12,FALSE)&amp;"/"&amp;VLOOKUP(E5037,city!$D$4:$P$352,13,FALSE)&amp;"/"&amp;IF(G5037&lt;11,"jd",IF(G5037&lt;16,"tc","cs"))&amp;"/"&amp;IF(G5037&lt;11,G5037,IF(G5037&lt;16,G5037-10,G5037-15))&amp;".jpg"</f>
        <v>jingdian/neimenggu/baotou/jd/2.jpg</v>
      </c>
      <c r="D5037" s="23">
        <f t="shared" si="237"/>
        <v>1</v>
      </c>
      <c r="E5037" s="2" t="str">
        <f>VLOOKUP(F5037,city!$A$4:$D$352,4,FALSE)</f>
        <v>包头</v>
      </c>
      <c r="F5037" s="22">
        <f t="shared" si="235"/>
        <v>297</v>
      </c>
      <c r="G5037" s="22">
        <f>IF(VLOOKUP(F5036,city!$A$4:$H$352,8,FALSE)&gt;G5036,G5036+1,1)</f>
        <v>2</v>
      </c>
    </row>
    <row r="5038" spans="1:7" x14ac:dyDescent="0.15">
      <c r="A5038" s="23">
        <f t="shared" si="236"/>
        <v>129703</v>
      </c>
      <c r="B5038" s="24">
        <v>1</v>
      </c>
      <c r="C5038" s="28" t="str">
        <f>"jingdian/"&amp;VLOOKUP(E5038,city!$D$4:$P$352,12,FALSE)&amp;"/"&amp;VLOOKUP(E5038,city!$D$4:$P$352,13,FALSE)&amp;"/"&amp;IF(G5038&lt;11,"jd",IF(G5038&lt;16,"tc","cs"))&amp;"/"&amp;IF(G5038&lt;11,G5038,IF(G5038&lt;16,G5038-10,G5038-15))&amp;".jpg"</f>
        <v>jingdian/neimenggu/baotou/jd/3.jpg</v>
      </c>
      <c r="D5038" s="23">
        <f t="shared" si="237"/>
        <v>1</v>
      </c>
      <c r="E5038" s="2" t="str">
        <f>VLOOKUP(F5038,city!$A$4:$D$352,4,FALSE)</f>
        <v>包头</v>
      </c>
      <c r="F5038" s="22">
        <f t="shared" si="235"/>
        <v>297</v>
      </c>
      <c r="G5038" s="22">
        <f>IF(VLOOKUP(F5037,city!$A$4:$H$352,8,FALSE)&gt;G5037,G5037+1,1)</f>
        <v>3</v>
      </c>
    </row>
    <row r="5039" spans="1:7" x14ac:dyDescent="0.15">
      <c r="A5039" s="23">
        <f t="shared" si="236"/>
        <v>129704</v>
      </c>
      <c r="B5039" s="24">
        <v>1</v>
      </c>
      <c r="C5039" s="28" t="str">
        <f>"jingdian/"&amp;VLOOKUP(E5039,city!$D$4:$P$352,12,FALSE)&amp;"/"&amp;VLOOKUP(E5039,city!$D$4:$P$352,13,FALSE)&amp;"/"&amp;IF(G5039&lt;11,"jd",IF(G5039&lt;16,"tc","cs"))&amp;"/"&amp;IF(G5039&lt;11,G5039,IF(G5039&lt;16,G5039-10,G5039-15))&amp;".jpg"</f>
        <v>jingdian/neimenggu/baotou/jd/4.jpg</v>
      </c>
      <c r="D5039" s="23">
        <f t="shared" si="237"/>
        <v>1</v>
      </c>
      <c r="E5039" s="2" t="str">
        <f>VLOOKUP(F5039,city!$A$4:$D$352,4,FALSE)</f>
        <v>包头</v>
      </c>
      <c r="F5039" s="22">
        <f t="shared" si="235"/>
        <v>297</v>
      </c>
      <c r="G5039" s="22">
        <f>IF(VLOOKUP(F5038,city!$A$4:$H$352,8,FALSE)&gt;G5038,G5038+1,1)</f>
        <v>4</v>
      </c>
    </row>
    <row r="5040" spans="1:7" x14ac:dyDescent="0.15">
      <c r="A5040" s="23">
        <f t="shared" si="236"/>
        <v>129705</v>
      </c>
      <c r="B5040" s="24">
        <v>1</v>
      </c>
      <c r="C5040" s="28" t="str">
        <f>"jingdian/"&amp;VLOOKUP(E5040,city!$D$4:$P$352,12,FALSE)&amp;"/"&amp;VLOOKUP(E5040,city!$D$4:$P$352,13,FALSE)&amp;"/"&amp;IF(G5040&lt;11,"jd",IF(G5040&lt;16,"tc","cs"))&amp;"/"&amp;IF(G5040&lt;11,G5040,IF(G5040&lt;16,G5040-10,G5040-15))&amp;".jpg"</f>
        <v>jingdian/neimenggu/baotou/jd/5.jpg</v>
      </c>
      <c r="D5040" s="23">
        <f t="shared" si="237"/>
        <v>1</v>
      </c>
      <c r="E5040" s="2" t="str">
        <f>VLOOKUP(F5040,city!$A$4:$D$352,4,FALSE)</f>
        <v>包头</v>
      </c>
      <c r="F5040" s="22">
        <f t="shared" si="235"/>
        <v>297</v>
      </c>
      <c r="G5040" s="22">
        <f>IF(VLOOKUP(F5039,city!$A$4:$H$352,8,FALSE)&gt;G5039,G5039+1,1)</f>
        <v>5</v>
      </c>
    </row>
    <row r="5041" spans="1:7" x14ac:dyDescent="0.15">
      <c r="A5041" s="23">
        <f t="shared" si="236"/>
        <v>129706</v>
      </c>
      <c r="B5041" s="24">
        <v>1</v>
      </c>
      <c r="C5041" s="28" t="str">
        <f>"jingdian/"&amp;VLOOKUP(E5041,city!$D$4:$P$352,12,FALSE)&amp;"/"&amp;VLOOKUP(E5041,city!$D$4:$P$352,13,FALSE)&amp;"/"&amp;IF(G5041&lt;11,"jd",IF(G5041&lt;16,"tc","cs"))&amp;"/"&amp;IF(G5041&lt;11,G5041,IF(G5041&lt;16,G5041-10,G5041-15))&amp;".jpg"</f>
        <v>jingdian/neimenggu/baotou/jd/6.jpg</v>
      </c>
      <c r="D5041" s="23">
        <f t="shared" si="237"/>
        <v>1</v>
      </c>
      <c r="E5041" s="2" t="str">
        <f>VLOOKUP(F5041,city!$A$4:$D$352,4,FALSE)</f>
        <v>包头</v>
      </c>
      <c r="F5041" s="22">
        <f t="shared" si="235"/>
        <v>297</v>
      </c>
      <c r="G5041" s="22">
        <f>IF(VLOOKUP(F5040,city!$A$4:$H$352,8,FALSE)&gt;G5040,G5040+1,1)</f>
        <v>6</v>
      </c>
    </row>
    <row r="5042" spans="1:7" x14ac:dyDescent="0.15">
      <c r="A5042" s="23">
        <f t="shared" si="236"/>
        <v>129707</v>
      </c>
      <c r="B5042" s="24">
        <v>1</v>
      </c>
      <c r="C5042" s="28" t="str">
        <f>"jingdian/"&amp;VLOOKUP(E5042,city!$D$4:$P$352,12,FALSE)&amp;"/"&amp;VLOOKUP(E5042,city!$D$4:$P$352,13,FALSE)&amp;"/"&amp;IF(G5042&lt;11,"jd",IF(G5042&lt;16,"tc","cs"))&amp;"/"&amp;IF(G5042&lt;11,G5042,IF(G5042&lt;16,G5042-10,G5042-15))&amp;".jpg"</f>
        <v>jingdian/neimenggu/baotou/jd/7.jpg</v>
      </c>
      <c r="D5042" s="23">
        <f t="shared" si="237"/>
        <v>1</v>
      </c>
      <c r="E5042" s="2" t="str">
        <f>VLOOKUP(F5042,city!$A$4:$D$352,4,FALSE)</f>
        <v>包头</v>
      </c>
      <c r="F5042" s="22">
        <f t="shared" si="235"/>
        <v>297</v>
      </c>
      <c r="G5042" s="22">
        <f>IF(VLOOKUP(F5041,city!$A$4:$H$352,8,FALSE)&gt;G5041,G5041+1,1)</f>
        <v>7</v>
      </c>
    </row>
    <row r="5043" spans="1:7" x14ac:dyDescent="0.15">
      <c r="A5043" s="23">
        <f t="shared" si="236"/>
        <v>129708</v>
      </c>
      <c r="B5043" s="24">
        <v>1</v>
      </c>
      <c r="C5043" s="28" t="str">
        <f>"jingdian/"&amp;VLOOKUP(E5043,city!$D$4:$P$352,12,FALSE)&amp;"/"&amp;VLOOKUP(E5043,city!$D$4:$P$352,13,FALSE)&amp;"/"&amp;IF(G5043&lt;11,"jd",IF(G5043&lt;16,"tc","cs"))&amp;"/"&amp;IF(G5043&lt;11,G5043,IF(G5043&lt;16,G5043-10,G5043-15))&amp;".jpg"</f>
        <v>jingdian/neimenggu/baotou/jd/8.jpg</v>
      </c>
      <c r="D5043" s="23">
        <f t="shared" si="237"/>
        <v>1</v>
      </c>
      <c r="E5043" s="2" t="str">
        <f>VLOOKUP(F5043,city!$A$4:$D$352,4,FALSE)</f>
        <v>包头</v>
      </c>
      <c r="F5043" s="22">
        <f t="shared" si="235"/>
        <v>297</v>
      </c>
      <c r="G5043" s="22">
        <f>IF(VLOOKUP(F5042,city!$A$4:$H$352,8,FALSE)&gt;G5042,G5042+1,1)</f>
        <v>8</v>
      </c>
    </row>
    <row r="5044" spans="1:7" x14ac:dyDescent="0.15">
      <c r="A5044" s="23">
        <f t="shared" si="236"/>
        <v>129709</v>
      </c>
      <c r="B5044" s="24">
        <v>1</v>
      </c>
      <c r="C5044" s="28" t="str">
        <f>"jingdian/"&amp;VLOOKUP(E5044,city!$D$4:$P$352,12,FALSE)&amp;"/"&amp;VLOOKUP(E5044,city!$D$4:$P$352,13,FALSE)&amp;"/"&amp;IF(G5044&lt;11,"jd",IF(G5044&lt;16,"tc","cs"))&amp;"/"&amp;IF(G5044&lt;11,G5044,IF(G5044&lt;16,G5044-10,G5044-15))&amp;".jpg"</f>
        <v>jingdian/neimenggu/baotou/jd/9.jpg</v>
      </c>
      <c r="D5044" s="23">
        <f t="shared" si="237"/>
        <v>1</v>
      </c>
      <c r="E5044" s="2" t="str">
        <f>VLOOKUP(F5044,city!$A$4:$D$352,4,FALSE)</f>
        <v>包头</v>
      </c>
      <c r="F5044" s="22">
        <f t="shared" si="235"/>
        <v>297</v>
      </c>
      <c r="G5044" s="22">
        <f>IF(VLOOKUP(F5043,city!$A$4:$H$352,8,FALSE)&gt;G5043,G5043+1,1)</f>
        <v>9</v>
      </c>
    </row>
    <row r="5045" spans="1:7" x14ac:dyDescent="0.15">
      <c r="A5045" s="23">
        <f t="shared" si="236"/>
        <v>129710</v>
      </c>
      <c r="B5045" s="24">
        <v>1</v>
      </c>
      <c r="C5045" s="28" t="str">
        <f>"jingdian/"&amp;VLOOKUP(E5045,city!$D$4:$P$352,12,FALSE)&amp;"/"&amp;VLOOKUP(E5045,city!$D$4:$P$352,13,FALSE)&amp;"/"&amp;IF(G5045&lt;11,"jd",IF(G5045&lt;16,"tc","cs"))&amp;"/"&amp;IF(G5045&lt;11,G5045,IF(G5045&lt;16,G5045-10,G5045-15))&amp;".jpg"</f>
        <v>jingdian/neimenggu/baotou/jd/10.jpg</v>
      </c>
      <c r="D5045" s="23">
        <f t="shared" si="237"/>
        <v>1</v>
      </c>
      <c r="E5045" s="2" t="str">
        <f>VLOOKUP(F5045,city!$A$4:$D$352,4,FALSE)</f>
        <v>包头</v>
      </c>
      <c r="F5045" s="22">
        <f t="shared" ref="F5045:F5108" si="238">IF(G5045&gt;G5044,F5044,F5044+1)</f>
        <v>297</v>
      </c>
      <c r="G5045" s="22">
        <f>IF(VLOOKUP(F5044,city!$A$4:$H$352,8,FALSE)&gt;G5044,G5044+1,1)</f>
        <v>10</v>
      </c>
    </row>
    <row r="5046" spans="1:7" x14ac:dyDescent="0.15">
      <c r="A5046" s="23">
        <f t="shared" si="236"/>
        <v>129751</v>
      </c>
      <c r="B5046" s="24">
        <v>2</v>
      </c>
      <c r="C5046" s="28" t="str">
        <f>"jingdian/"&amp;VLOOKUP(E5046,city!$D$4:$P$352,12,FALSE)&amp;"/"&amp;VLOOKUP(E5046,city!$D$4:$P$352,13,FALSE)&amp;"/"&amp;IF(G5046&lt;11,"jd",IF(G5046&lt;16,"tc","cs"))&amp;"/"&amp;IF(G5046&lt;11,G5046,IF(G5046&lt;16,G5046-10,G5046-15))&amp;".jpg"</f>
        <v>jingdian/neimenggu/baotou/tc/1.jpg</v>
      </c>
      <c r="D5046" s="23">
        <f t="shared" si="237"/>
        <v>2</v>
      </c>
      <c r="E5046" s="2" t="str">
        <f>VLOOKUP(F5046,city!$A$4:$D$352,4,FALSE)</f>
        <v>包头</v>
      </c>
      <c r="F5046" s="22">
        <f t="shared" si="238"/>
        <v>297</v>
      </c>
      <c r="G5046" s="22">
        <f>IF(VLOOKUP(F5045,city!$A$4:$H$352,8,FALSE)&gt;G5045,G5045+1,1)</f>
        <v>11</v>
      </c>
    </row>
    <row r="5047" spans="1:7" x14ac:dyDescent="0.15">
      <c r="A5047" s="23">
        <f t="shared" si="236"/>
        <v>129752</v>
      </c>
      <c r="B5047" s="24">
        <v>5</v>
      </c>
      <c r="C5047" s="28" t="str">
        <f>"jingdian/"&amp;VLOOKUP(E5047,city!$D$4:$P$352,12,FALSE)&amp;"/"&amp;VLOOKUP(E5047,city!$D$4:$P$352,13,FALSE)&amp;"/"&amp;IF(G5047&lt;11,"jd",IF(G5047&lt;16,"tc","cs"))&amp;"/"&amp;IF(G5047&lt;11,G5047,IF(G5047&lt;16,G5047-10,G5047-15))&amp;".jpg"</f>
        <v>jingdian/neimenggu/baotou/tc/2.jpg</v>
      </c>
      <c r="D5047" s="23">
        <f t="shared" si="237"/>
        <v>2</v>
      </c>
      <c r="E5047" s="2" t="str">
        <f>VLOOKUP(F5047,city!$A$4:$D$352,4,FALSE)</f>
        <v>包头</v>
      </c>
      <c r="F5047" s="22">
        <f t="shared" si="238"/>
        <v>297</v>
      </c>
      <c r="G5047" s="22">
        <f>IF(VLOOKUP(F5046,city!$A$4:$H$352,8,FALSE)&gt;G5046,G5046+1,1)</f>
        <v>12</v>
      </c>
    </row>
    <row r="5048" spans="1:7" x14ac:dyDescent="0.15">
      <c r="A5048" s="23">
        <f t="shared" si="236"/>
        <v>129753</v>
      </c>
      <c r="B5048" s="24">
        <v>2</v>
      </c>
      <c r="C5048" s="28" t="str">
        <f>"jingdian/"&amp;VLOOKUP(E5048,city!$D$4:$P$352,12,FALSE)&amp;"/"&amp;VLOOKUP(E5048,city!$D$4:$P$352,13,FALSE)&amp;"/"&amp;IF(G5048&lt;11,"jd",IF(G5048&lt;16,"tc","cs"))&amp;"/"&amp;IF(G5048&lt;11,G5048,IF(G5048&lt;16,G5048-10,G5048-15))&amp;".jpg"</f>
        <v>jingdian/neimenggu/baotou/tc/3.jpg</v>
      </c>
      <c r="D5048" s="23">
        <f t="shared" si="237"/>
        <v>2</v>
      </c>
      <c r="E5048" s="2" t="str">
        <f>VLOOKUP(F5048,city!$A$4:$D$352,4,FALSE)</f>
        <v>包头</v>
      </c>
      <c r="F5048" s="22">
        <f t="shared" si="238"/>
        <v>297</v>
      </c>
      <c r="G5048" s="22">
        <f>IF(VLOOKUP(F5047,city!$A$4:$H$352,8,FALSE)&gt;G5047,G5047+1,1)</f>
        <v>13</v>
      </c>
    </row>
    <row r="5049" spans="1:7" x14ac:dyDescent="0.15">
      <c r="A5049" s="23">
        <f t="shared" si="236"/>
        <v>129754</v>
      </c>
      <c r="B5049" s="24">
        <v>2</v>
      </c>
      <c r="C5049" s="28" t="str">
        <f>"jingdian/"&amp;VLOOKUP(E5049,city!$D$4:$P$352,12,FALSE)&amp;"/"&amp;VLOOKUP(E5049,city!$D$4:$P$352,13,FALSE)&amp;"/"&amp;IF(G5049&lt;11,"jd",IF(G5049&lt;16,"tc","cs"))&amp;"/"&amp;IF(G5049&lt;11,G5049,IF(G5049&lt;16,G5049-10,G5049-15))&amp;".jpg"</f>
        <v>jingdian/neimenggu/baotou/tc/4.jpg</v>
      </c>
      <c r="D5049" s="23">
        <f t="shared" si="237"/>
        <v>2</v>
      </c>
      <c r="E5049" s="2" t="str">
        <f>VLOOKUP(F5049,city!$A$4:$D$352,4,FALSE)</f>
        <v>包头</v>
      </c>
      <c r="F5049" s="22">
        <f t="shared" si="238"/>
        <v>297</v>
      </c>
      <c r="G5049" s="22">
        <f>IF(VLOOKUP(F5048,city!$A$4:$H$352,8,FALSE)&gt;G5048,G5048+1,1)</f>
        <v>14</v>
      </c>
    </row>
    <row r="5050" spans="1:7" x14ac:dyDescent="0.15">
      <c r="A5050" s="23">
        <f t="shared" si="236"/>
        <v>129755</v>
      </c>
      <c r="B5050" s="24">
        <v>4</v>
      </c>
      <c r="C5050" s="28" t="str">
        <f>"jingdian/"&amp;VLOOKUP(E5050,city!$D$4:$P$352,12,FALSE)&amp;"/"&amp;VLOOKUP(E5050,city!$D$4:$P$352,13,FALSE)&amp;"/"&amp;IF(G5050&lt;11,"jd",IF(G5050&lt;16,"tc","cs"))&amp;"/"&amp;IF(G5050&lt;11,G5050,IF(G5050&lt;16,G5050-10,G5050-15))&amp;".jpg"</f>
        <v>jingdian/neimenggu/baotou/tc/5.jpg</v>
      </c>
      <c r="D5050" s="23">
        <f t="shared" si="237"/>
        <v>2</v>
      </c>
      <c r="E5050" s="2" t="str">
        <f>VLOOKUP(F5050,city!$A$4:$D$352,4,FALSE)</f>
        <v>包头</v>
      </c>
      <c r="F5050" s="22">
        <f t="shared" si="238"/>
        <v>297</v>
      </c>
      <c r="G5050" s="22">
        <f>IF(VLOOKUP(F5049,city!$A$4:$H$352,8,FALSE)&gt;G5049,G5049+1,1)</f>
        <v>15</v>
      </c>
    </row>
    <row r="5051" spans="1:7" x14ac:dyDescent="0.15">
      <c r="A5051" s="23">
        <f t="shared" si="236"/>
        <v>129781</v>
      </c>
      <c r="B5051" s="24">
        <v>2</v>
      </c>
      <c r="C5051" s="28" t="str">
        <f>"jingdian/"&amp;VLOOKUP(E5051,city!$D$4:$P$352,12,FALSE)&amp;"/"&amp;VLOOKUP(E5051,city!$D$4:$P$352,13,FALSE)&amp;"/"&amp;IF(G5051&lt;11,"jd",IF(G5051&lt;16,"tc","cs"))&amp;"/"&amp;IF(G5051&lt;11,G5051,IF(G5051&lt;16,G5051-10,G5051-15))&amp;".jpg"</f>
        <v>jingdian/neimenggu/baotou/cs/1.jpg</v>
      </c>
      <c r="D5051" s="23">
        <f t="shared" si="237"/>
        <v>3</v>
      </c>
      <c r="E5051" s="2" t="str">
        <f>VLOOKUP(F5051,city!$A$4:$D$352,4,FALSE)</f>
        <v>包头</v>
      </c>
      <c r="F5051" s="22">
        <f t="shared" si="238"/>
        <v>297</v>
      </c>
      <c r="G5051" s="22">
        <f>IF(VLOOKUP(F5050,city!$A$4:$H$352,8,FALSE)&gt;G5050,G5050+1,1)</f>
        <v>16</v>
      </c>
    </row>
    <row r="5052" spans="1:7" x14ac:dyDescent="0.15">
      <c r="A5052" s="23">
        <f t="shared" si="236"/>
        <v>129782</v>
      </c>
      <c r="B5052" s="24">
        <v>3</v>
      </c>
      <c r="C5052" s="28" t="str">
        <f>"jingdian/"&amp;VLOOKUP(E5052,city!$D$4:$P$352,12,FALSE)&amp;"/"&amp;VLOOKUP(E5052,city!$D$4:$P$352,13,FALSE)&amp;"/"&amp;IF(G5052&lt;11,"jd",IF(G5052&lt;16,"tc","cs"))&amp;"/"&amp;IF(G5052&lt;11,G5052,IF(G5052&lt;16,G5052-10,G5052-15))&amp;".jpg"</f>
        <v>jingdian/neimenggu/baotou/cs/2.jpg</v>
      </c>
      <c r="D5052" s="23">
        <f t="shared" si="237"/>
        <v>3</v>
      </c>
      <c r="E5052" s="2" t="str">
        <f>VLOOKUP(F5052,city!$A$4:$D$352,4,FALSE)</f>
        <v>包头</v>
      </c>
      <c r="F5052" s="22">
        <f t="shared" si="238"/>
        <v>297</v>
      </c>
      <c r="G5052" s="22">
        <f>IF(VLOOKUP(F5051,city!$A$4:$H$352,8,FALSE)&gt;G5051,G5051+1,1)</f>
        <v>17</v>
      </c>
    </row>
    <row r="5053" spans="1:7" x14ac:dyDescent="0.15">
      <c r="A5053" s="23">
        <f t="shared" si="236"/>
        <v>129801</v>
      </c>
      <c r="B5053" s="24">
        <v>1</v>
      </c>
      <c r="C5053" s="28" t="str">
        <f>"jingdian/"&amp;VLOOKUP(E5053,city!$D$4:$P$352,12,FALSE)&amp;"/"&amp;VLOOKUP(E5053,city!$D$4:$P$352,13,FALSE)&amp;"/"&amp;IF(G5053&lt;11,"jd",IF(G5053&lt;16,"tc","cs"))&amp;"/"&amp;IF(G5053&lt;11,G5053,IF(G5053&lt;16,G5053-10,G5053-15))&amp;".jpg"</f>
        <v>jingdian/neimenggu/wuhai/jd/1.jpg</v>
      </c>
      <c r="D5053" s="23">
        <f t="shared" si="237"/>
        <v>1</v>
      </c>
      <c r="E5053" s="2" t="str">
        <f>VLOOKUP(F5053,city!$A$4:$D$352,4,FALSE)</f>
        <v>乌海</v>
      </c>
      <c r="F5053" s="22">
        <f t="shared" si="238"/>
        <v>298</v>
      </c>
      <c r="G5053" s="22">
        <f>IF(VLOOKUP(F5052,city!$A$4:$H$352,8,FALSE)&gt;G5052,G5052+1,1)</f>
        <v>1</v>
      </c>
    </row>
    <row r="5054" spans="1:7" x14ac:dyDescent="0.15">
      <c r="A5054" s="23">
        <f t="shared" si="236"/>
        <v>129802</v>
      </c>
      <c r="B5054" s="24">
        <v>1</v>
      </c>
      <c r="C5054" s="28" t="str">
        <f>"jingdian/"&amp;VLOOKUP(E5054,city!$D$4:$P$352,12,FALSE)&amp;"/"&amp;VLOOKUP(E5054,city!$D$4:$P$352,13,FALSE)&amp;"/"&amp;IF(G5054&lt;11,"jd",IF(G5054&lt;16,"tc","cs"))&amp;"/"&amp;IF(G5054&lt;11,G5054,IF(G5054&lt;16,G5054-10,G5054-15))&amp;".jpg"</f>
        <v>jingdian/neimenggu/wuhai/jd/2.jpg</v>
      </c>
      <c r="D5054" s="23">
        <f t="shared" si="237"/>
        <v>1</v>
      </c>
      <c r="E5054" s="2" t="str">
        <f>VLOOKUP(F5054,city!$A$4:$D$352,4,FALSE)</f>
        <v>乌海</v>
      </c>
      <c r="F5054" s="22">
        <f t="shared" si="238"/>
        <v>298</v>
      </c>
      <c r="G5054" s="22">
        <f>IF(VLOOKUP(F5053,city!$A$4:$H$352,8,FALSE)&gt;G5053,G5053+1,1)</f>
        <v>2</v>
      </c>
    </row>
    <row r="5055" spans="1:7" x14ac:dyDescent="0.15">
      <c r="A5055" s="23">
        <f t="shared" si="236"/>
        <v>129803</v>
      </c>
      <c r="B5055" s="24">
        <v>1</v>
      </c>
      <c r="C5055" s="28" t="str">
        <f>"jingdian/"&amp;VLOOKUP(E5055,city!$D$4:$P$352,12,FALSE)&amp;"/"&amp;VLOOKUP(E5055,city!$D$4:$P$352,13,FALSE)&amp;"/"&amp;IF(G5055&lt;11,"jd",IF(G5055&lt;16,"tc","cs"))&amp;"/"&amp;IF(G5055&lt;11,G5055,IF(G5055&lt;16,G5055-10,G5055-15))&amp;".jpg"</f>
        <v>jingdian/neimenggu/wuhai/jd/3.jpg</v>
      </c>
      <c r="D5055" s="23">
        <f t="shared" si="237"/>
        <v>1</v>
      </c>
      <c r="E5055" s="2" t="str">
        <f>VLOOKUP(F5055,city!$A$4:$D$352,4,FALSE)</f>
        <v>乌海</v>
      </c>
      <c r="F5055" s="22">
        <f t="shared" si="238"/>
        <v>298</v>
      </c>
      <c r="G5055" s="22">
        <f>IF(VLOOKUP(F5054,city!$A$4:$H$352,8,FALSE)&gt;G5054,G5054+1,1)</f>
        <v>3</v>
      </c>
    </row>
    <row r="5056" spans="1:7" x14ac:dyDescent="0.15">
      <c r="A5056" s="23">
        <f t="shared" si="236"/>
        <v>129804</v>
      </c>
      <c r="B5056" s="24">
        <v>1</v>
      </c>
      <c r="C5056" s="28" t="str">
        <f>"jingdian/"&amp;VLOOKUP(E5056,city!$D$4:$P$352,12,FALSE)&amp;"/"&amp;VLOOKUP(E5056,city!$D$4:$P$352,13,FALSE)&amp;"/"&amp;IF(G5056&lt;11,"jd",IF(G5056&lt;16,"tc","cs"))&amp;"/"&amp;IF(G5056&lt;11,G5056,IF(G5056&lt;16,G5056-10,G5056-15))&amp;".jpg"</f>
        <v>jingdian/neimenggu/wuhai/jd/4.jpg</v>
      </c>
      <c r="D5056" s="23">
        <f t="shared" si="237"/>
        <v>1</v>
      </c>
      <c r="E5056" s="2" t="str">
        <f>VLOOKUP(F5056,city!$A$4:$D$352,4,FALSE)</f>
        <v>乌海</v>
      </c>
      <c r="F5056" s="22">
        <f t="shared" si="238"/>
        <v>298</v>
      </c>
      <c r="G5056" s="22">
        <f>IF(VLOOKUP(F5055,city!$A$4:$H$352,8,FALSE)&gt;G5055,G5055+1,1)</f>
        <v>4</v>
      </c>
    </row>
    <row r="5057" spans="1:7" x14ac:dyDescent="0.15">
      <c r="A5057" s="23">
        <f t="shared" si="236"/>
        <v>129805</v>
      </c>
      <c r="B5057" s="24">
        <v>1</v>
      </c>
      <c r="C5057" s="28" t="str">
        <f>"jingdian/"&amp;VLOOKUP(E5057,city!$D$4:$P$352,12,FALSE)&amp;"/"&amp;VLOOKUP(E5057,city!$D$4:$P$352,13,FALSE)&amp;"/"&amp;IF(G5057&lt;11,"jd",IF(G5057&lt;16,"tc","cs"))&amp;"/"&amp;IF(G5057&lt;11,G5057,IF(G5057&lt;16,G5057-10,G5057-15))&amp;".jpg"</f>
        <v>jingdian/neimenggu/wuhai/jd/5.jpg</v>
      </c>
      <c r="D5057" s="23">
        <f t="shared" si="237"/>
        <v>1</v>
      </c>
      <c r="E5057" s="2" t="str">
        <f>VLOOKUP(F5057,city!$A$4:$D$352,4,FALSE)</f>
        <v>乌海</v>
      </c>
      <c r="F5057" s="22">
        <f t="shared" si="238"/>
        <v>298</v>
      </c>
      <c r="G5057" s="22">
        <f>IF(VLOOKUP(F5056,city!$A$4:$H$352,8,FALSE)&gt;G5056,G5056+1,1)</f>
        <v>5</v>
      </c>
    </row>
    <row r="5058" spans="1:7" x14ac:dyDescent="0.15">
      <c r="A5058" s="23">
        <f t="shared" si="236"/>
        <v>129806</v>
      </c>
      <c r="B5058" s="24">
        <v>1</v>
      </c>
      <c r="C5058" s="28" t="str">
        <f>"jingdian/"&amp;VLOOKUP(E5058,city!$D$4:$P$352,12,FALSE)&amp;"/"&amp;VLOOKUP(E5058,city!$D$4:$P$352,13,FALSE)&amp;"/"&amp;IF(G5058&lt;11,"jd",IF(G5058&lt;16,"tc","cs"))&amp;"/"&amp;IF(G5058&lt;11,G5058,IF(G5058&lt;16,G5058-10,G5058-15))&amp;".jpg"</f>
        <v>jingdian/neimenggu/wuhai/jd/6.jpg</v>
      </c>
      <c r="D5058" s="23">
        <f t="shared" si="237"/>
        <v>1</v>
      </c>
      <c r="E5058" s="2" t="str">
        <f>VLOOKUP(F5058,city!$A$4:$D$352,4,FALSE)</f>
        <v>乌海</v>
      </c>
      <c r="F5058" s="22">
        <f t="shared" si="238"/>
        <v>298</v>
      </c>
      <c r="G5058" s="22">
        <f>IF(VLOOKUP(F5057,city!$A$4:$H$352,8,FALSE)&gt;G5057,G5057+1,1)</f>
        <v>6</v>
      </c>
    </row>
    <row r="5059" spans="1:7" x14ac:dyDescent="0.15">
      <c r="A5059" s="23">
        <f t="shared" si="236"/>
        <v>129807</v>
      </c>
      <c r="B5059" s="24">
        <v>1</v>
      </c>
      <c r="C5059" s="28" t="str">
        <f>"jingdian/"&amp;VLOOKUP(E5059,city!$D$4:$P$352,12,FALSE)&amp;"/"&amp;VLOOKUP(E5059,city!$D$4:$P$352,13,FALSE)&amp;"/"&amp;IF(G5059&lt;11,"jd",IF(G5059&lt;16,"tc","cs"))&amp;"/"&amp;IF(G5059&lt;11,G5059,IF(G5059&lt;16,G5059-10,G5059-15))&amp;".jpg"</f>
        <v>jingdian/neimenggu/wuhai/jd/7.jpg</v>
      </c>
      <c r="D5059" s="23">
        <f t="shared" si="237"/>
        <v>1</v>
      </c>
      <c r="E5059" s="2" t="str">
        <f>VLOOKUP(F5059,city!$A$4:$D$352,4,FALSE)</f>
        <v>乌海</v>
      </c>
      <c r="F5059" s="22">
        <f t="shared" si="238"/>
        <v>298</v>
      </c>
      <c r="G5059" s="22">
        <f>IF(VLOOKUP(F5058,city!$A$4:$H$352,8,FALSE)&gt;G5058,G5058+1,1)</f>
        <v>7</v>
      </c>
    </row>
    <row r="5060" spans="1:7" x14ac:dyDescent="0.15">
      <c r="A5060" s="23">
        <f t="shared" si="236"/>
        <v>129808</v>
      </c>
      <c r="B5060" s="24">
        <v>1</v>
      </c>
      <c r="C5060" s="28" t="str">
        <f>"jingdian/"&amp;VLOOKUP(E5060,city!$D$4:$P$352,12,FALSE)&amp;"/"&amp;VLOOKUP(E5060,city!$D$4:$P$352,13,FALSE)&amp;"/"&amp;IF(G5060&lt;11,"jd",IF(G5060&lt;16,"tc","cs"))&amp;"/"&amp;IF(G5060&lt;11,G5060,IF(G5060&lt;16,G5060-10,G5060-15))&amp;".jpg"</f>
        <v>jingdian/neimenggu/wuhai/jd/8.jpg</v>
      </c>
      <c r="D5060" s="23">
        <f t="shared" si="237"/>
        <v>1</v>
      </c>
      <c r="E5060" s="2" t="str">
        <f>VLOOKUP(F5060,city!$A$4:$D$352,4,FALSE)</f>
        <v>乌海</v>
      </c>
      <c r="F5060" s="22">
        <f t="shared" si="238"/>
        <v>298</v>
      </c>
      <c r="G5060" s="22">
        <f>IF(VLOOKUP(F5059,city!$A$4:$H$352,8,FALSE)&gt;G5059,G5059+1,1)</f>
        <v>8</v>
      </c>
    </row>
    <row r="5061" spans="1:7" x14ac:dyDescent="0.15">
      <c r="A5061" s="23">
        <f t="shared" ref="A5061:A5124" si="239">IF(G5061&lt;11,G5061,IF(G5061&lt;16,G5061+40,G5061+65))+F5061*100+100000</f>
        <v>129809</v>
      </c>
      <c r="B5061" s="24">
        <v>1</v>
      </c>
      <c r="C5061" s="28" t="str">
        <f>"jingdian/"&amp;VLOOKUP(E5061,city!$D$4:$P$352,12,FALSE)&amp;"/"&amp;VLOOKUP(E5061,city!$D$4:$P$352,13,FALSE)&amp;"/"&amp;IF(G5061&lt;11,"jd",IF(G5061&lt;16,"tc","cs"))&amp;"/"&amp;IF(G5061&lt;11,G5061,IF(G5061&lt;16,G5061-10,G5061-15))&amp;".jpg"</f>
        <v>jingdian/neimenggu/wuhai/jd/9.jpg</v>
      </c>
      <c r="D5061" s="23">
        <f t="shared" ref="D5061:D5124" si="240">IF(G5061&lt;11,1,IF(G5061&lt;16,2,3))</f>
        <v>1</v>
      </c>
      <c r="E5061" s="2" t="str">
        <f>VLOOKUP(F5061,city!$A$4:$D$352,4,FALSE)</f>
        <v>乌海</v>
      </c>
      <c r="F5061" s="22">
        <f t="shared" si="238"/>
        <v>298</v>
      </c>
      <c r="G5061" s="22">
        <f>IF(VLOOKUP(F5060,city!$A$4:$H$352,8,FALSE)&gt;G5060,G5060+1,1)</f>
        <v>9</v>
      </c>
    </row>
    <row r="5062" spans="1:7" x14ac:dyDescent="0.15">
      <c r="A5062" s="23">
        <f t="shared" si="239"/>
        <v>129810</v>
      </c>
      <c r="B5062" s="24">
        <v>1</v>
      </c>
      <c r="C5062" s="28" t="str">
        <f>"jingdian/"&amp;VLOOKUP(E5062,city!$D$4:$P$352,12,FALSE)&amp;"/"&amp;VLOOKUP(E5062,city!$D$4:$P$352,13,FALSE)&amp;"/"&amp;IF(G5062&lt;11,"jd",IF(G5062&lt;16,"tc","cs"))&amp;"/"&amp;IF(G5062&lt;11,G5062,IF(G5062&lt;16,G5062-10,G5062-15))&amp;".jpg"</f>
        <v>jingdian/neimenggu/wuhai/jd/10.jpg</v>
      </c>
      <c r="D5062" s="23">
        <f t="shared" si="240"/>
        <v>1</v>
      </c>
      <c r="E5062" s="2" t="str">
        <f>VLOOKUP(F5062,city!$A$4:$D$352,4,FALSE)</f>
        <v>乌海</v>
      </c>
      <c r="F5062" s="22">
        <f t="shared" si="238"/>
        <v>298</v>
      </c>
      <c r="G5062" s="22">
        <f>IF(VLOOKUP(F5061,city!$A$4:$H$352,8,FALSE)&gt;G5061,G5061+1,1)</f>
        <v>10</v>
      </c>
    </row>
    <row r="5063" spans="1:7" x14ac:dyDescent="0.15">
      <c r="A5063" s="23">
        <f t="shared" si="239"/>
        <v>129851</v>
      </c>
      <c r="B5063" s="24">
        <v>2</v>
      </c>
      <c r="C5063" s="28" t="str">
        <f>"jingdian/"&amp;VLOOKUP(E5063,city!$D$4:$P$352,12,FALSE)&amp;"/"&amp;VLOOKUP(E5063,city!$D$4:$P$352,13,FALSE)&amp;"/"&amp;IF(G5063&lt;11,"jd",IF(G5063&lt;16,"tc","cs"))&amp;"/"&amp;IF(G5063&lt;11,G5063,IF(G5063&lt;16,G5063-10,G5063-15))&amp;".jpg"</f>
        <v>jingdian/neimenggu/wuhai/tc/1.jpg</v>
      </c>
      <c r="D5063" s="23">
        <f t="shared" si="240"/>
        <v>2</v>
      </c>
      <c r="E5063" s="2" t="str">
        <f>VLOOKUP(F5063,city!$A$4:$D$352,4,FALSE)</f>
        <v>乌海</v>
      </c>
      <c r="F5063" s="22">
        <f t="shared" si="238"/>
        <v>298</v>
      </c>
      <c r="G5063" s="22">
        <f>IF(VLOOKUP(F5062,city!$A$4:$H$352,8,FALSE)&gt;G5062,G5062+1,1)</f>
        <v>11</v>
      </c>
    </row>
    <row r="5064" spans="1:7" x14ac:dyDescent="0.15">
      <c r="A5064" s="23">
        <f t="shared" si="239"/>
        <v>129852</v>
      </c>
      <c r="B5064" s="24">
        <v>5</v>
      </c>
      <c r="C5064" s="28" t="str">
        <f>"jingdian/"&amp;VLOOKUP(E5064,city!$D$4:$P$352,12,FALSE)&amp;"/"&amp;VLOOKUP(E5064,city!$D$4:$P$352,13,FALSE)&amp;"/"&amp;IF(G5064&lt;11,"jd",IF(G5064&lt;16,"tc","cs"))&amp;"/"&amp;IF(G5064&lt;11,G5064,IF(G5064&lt;16,G5064-10,G5064-15))&amp;".jpg"</f>
        <v>jingdian/neimenggu/wuhai/tc/2.jpg</v>
      </c>
      <c r="D5064" s="23">
        <f t="shared" si="240"/>
        <v>2</v>
      </c>
      <c r="E5064" s="2" t="str">
        <f>VLOOKUP(F5064,city!$A$4:$D$352,4,FALSE)</f>
        <v>乌海</v>
      </c>
      <c r="F5064" s="22">
        <f t="shared" si="238"/>
        <v>298</v>
      </c>
      <c r="G5064" s="22">
        <f>IF(VLOOKUP(F5063,city!$A$4:$H$352,8,FALSE)&gt;G5063,G5063+1,1)</f>
        <v>12</v>
      </c>
    </row>
    <row r="5065" spans="1:7" x14ac:dyDescent="0.15">
      <c r="A5065" s="23">
        <f t="shared" si="239"/>
        <v>129853</v>
      </c>
      <c r="B5065" s="24">
        <v>5</v>
      </c>
      <c r="C5065" s="28" t="str">
        <f>"jingdian/"&amp;VLOOKUP(E5065,city!$D$4:$P$352,12,FALSE)&amp;"/"&amp;VLOOKUP(E5065,city!$D$4:$P$352,13,FALSE)&amp;"/"&amp;IF(G5065&lt;11,"jd",IF(G5065&lt;16,"tc","cs"))&amp;"/"&amp;IF(G5065&lt;11,G5065,IF(G5065&lt;16,G5065-10,G5065-15))&amp;".jpg"</f>
        <v>jingdian/neimenggu/wuhai/tc/3.jpg</v>
      </c>
      <c r="D5065" s="23">
        <f t="shared" si="240"/>
        <v>2</v>
      </c>
      <c r="E5065" s="2" t="str">
        <f>VLOOKUP(F5065,city!$A$4:$D$352,4,FALSE)</f>
        <v>乌海</v>
      </c>
      <c r="F5065" s="22">
        <f t="shared" si="238"/>
        <v>298</v>
      </c>
      <c r="G5065" s="22">
        <f>IF(VLOOKUP(F5064,city!$A$4:$H$352,8,FALSE)&gt;G5064,G5064+1,1)</f>
        <v>13</v>
      </c>
    </row>
    <row r="5066" spans="1:7" x14ac:dyDescent="0.15">
      <c r="A5066" s="23">
        <f t="shared" si="239"/>
        <v>129854</v>
      </c>
      <c r="B5066" s="24">
        <v>3</v>
      </c>
      <c r="C5066" s="28" t="str">
        <f>"jingdian/"&amp;VLOOKUP(E5066,city!$D$4:$P$352,12,FALSE)&amp;"/"&amp;VLOOKUP(E5066,city!$D$4:$P$352,13,FALSE)&amp;"/"&amp;IF(G5066&lt;11,"jd",IF(G5066&lt;16,"tc","cs"))&amp;"/"&amp;IF(G5066&lt;11,G5066,IF(G5066&lt;16,G5066-10,G5066-15))&amp;".jpg"</f>
        <v>jingdian/neimenggu/wuhai/tc/4.jpg</v>
      </c>
      <c r="D5066" s="23">
        <f t="shared" si="240"/>
        <v>2</v>
      </c>
      <c r="E5066" s="2" t="str">
        <f>VLOOKUP(F5066,city!$A$4:$D$352,4,FALSE)</f>
        <v>乌海</v>
      </c>
      <c r="F5066" s="22">
        <f t="shared" si="238"/>
        <v>298</v>
      </c>
      <c r="G5066" s="22">
        <f>IF(VLOOKUP(F5065,city!$A$4:$H$352,8,FALSE)&gt;G5065,G5065+1,1)</f>
        <v>14</v>
      </c>
    </row>
    <row r="5067" spans="1:7" x14ac:dyDescent="0.15">
      <c r="A5067" s="23">
        <f t="shared" si="239"/>
        <v>129855</v>
      </c>
      <c r="B5067" s="24">
        <v>4</v>
      </c>
      <c r="C5067" s="28" t="str">
        <f>"jingdian/"&amp;VLOOKUP(E5067,city!$D$4:$P$352,12,FALSE)&amp;"/"&amp;VLOOKUP(E5067,city!$D$4:$P$352,13,FALSE)&amp;"/"&amp;IF(G5067&lt;11,"jd",IF(G5067&lt;16,"tc","cs"))&amp;"/"&amp;IF(G5067&lt;11,G5067,IF(G5067&lt;16,G5067-10,G5067-15))&amp;".jpg"</f>
        <v>jingdian/neimenggu/wuhai/tc/5.jpg</v>
      </c>
      <c r="D5067" s="23">
        <f t="shared" si="240"/>
        <v>2</v>
      </c>
      <c r="E5067" s="2" t="str">
        <f>VLOOKUP(F5067,city!$A$4:$D$352,4,FALSE)</f>
        <v>乌海</v>
      </c>
      <c r="F5067" s="22">
        <f t="shared" si="238"/>
        <v>298</v>
      </c>
      <c r="G5067" s="22">
        <f>IF(VLOOKUP(F5066,city!$A$4:$H$352,8,FALSE)&gt;G5066,G5066+1,1)</f>
        <v>15</v>
      </c>
    </row>
    <row r="5068" spans="1:7" x14ac:dyDescent="0.15">
      <c r="A5068" s="23">
        <f t="shared" si="239"/>
        <v>129881</v>
      </c>
      <c r="B5068" s="24">
        <v>4</v>
      </c>
      <c r="C5068" s="28" t="str">
        <f>"jingdian/"&amp;VLOOKUP(E5068,city!$D$4:$P$352,12,FALSE)&amp;"/"&amp;VLOOKUP(E5068,city!$D$4:$P$352,13,FALSE)&amp;"/"&amp;IF(G5068&lt;11,"jd",IF(G5068&lt;16,"tc","cs"))&amp;"/"&amp;IF(G5068&lt;11,G5068,IF(G5068&lt;16,G5068-10,G5068-15))&amp;".jpg"</f>
        <v>jingdian/neimenggu/wuhai/cs/1.jpg</v>
      </c>
      <c r="D5068" s="23">
        <f t="shared" si="240"/>
        <v>3</v>
      </c>
      <c r="E5068" s="2" t="str">
        <f>VLOOKUP(F5068,city!$A$4:$D$352,4,FALSE)</f>
        <v>乌海</v>
      </c>
      <c r="F5068" s="22">
        <f t="shared" si="238"/>
        <v>298</v>
      </c>
      <c r="G5068" s="22">
        <f>IF(VLOOKUP(F5067,city!$A$4:$H$352,8,FALSE)&gt;G5067,G5067+1,1)</f>
        <v>16</v>
      </c>
    </row>
    <row r="5069" spans="1:7" x14ac:dyDescent="0.15">
      <c r="A5069" s="23">
        <f t="shared" si="239"/>
        <v>129882</v>
      </c>
      <c r="B5069" s="24">
        <v>2</v>
      </c>
      <c r="C5069" s="28" t="str">
        <f>"jingdian/"&amp;VLOOKUP(E5069,city!$D$4:$P$352,12,FALSE)&amp;"/"&amp;VLOOKUP(E5069,city!$D$4:$P$352,13,FALSE)&amp;"/"&amp;IF(G5069&lt;11,"jd",IF(G5069&lt;16,"tc","cs"))&amp;"/"&amp;IF(G5069&lt;11,G5069,IF(G5069&lt;16,G5069-10,G5069-15))&amp;".jpg"</f>
        <v>jingdian/neimenggu/wuhai/cs/2.jpg</v>
      </c>
      <c r="D5069" s="23">
        <f t="shared" si="240"/>
        <v>3</v>
      </c>
      <c r="E5069" s="2" t="str">
        <f>VLOOKUP(F5069,city!$A$4:$D$352,4,FALSE)</f>
        <v>乌海</v>
      </c>
      <c r="F5069" s="22">
        <f t="shared" si="238"/>
        <v>298</v>
      </c>
      <c r="G5069" s="22">
        <f>IF(VLOOKUP(F5068,city!$A$4:$H$352,8,FALSE)&gt;G5068,G5068+1,1)</f>
        <v>17</v>
      </c>
    </row>
    <row r="5070" spans="1:7" x14ac:dyDescent="0.15">
      <c r="A5070" s="23">
        <f t="shared" si="239"/>
        <v>129901</v>
      </c>
      <c r="B5070" s="24">
        <v>1</v>
      </c>
      <c r="C5070" s="28" t="str">
        <f>"jingdian/"&amp;VLOOKUP(E5070,city!$D$4:$P$352,12,FALSE)&amp;"/"&amp;VLOOKUP(E5070,city!$D$4:$P$352,13,FALSE)&amp;"/"&amp;IF(G5070&lt;11,"jd",IF(G5070&lt;16,"tc","cs"))&amp;"/"&amp;IF(G5070&lt;11,G5070,IF(G5070&lt;16,G5070-10,G5070-15))&amp;".jpg"</f>
        <v>jingdian/neimenggu/chifeng/jd/1.jpg</v>
      </c>
      <c r="D5070" s="23">
        <f t="shared" si="240"/>
        <v>1</v>
      </c>
      <c r="E5070" s="2" t="str">
        <f>VLOOKUP(F5070,city!$A$4:$D$352,4,FALSE)</f>
        <v>赤峰</v>
      </c>
      <c r="F5070" s="22">
        <f t="shared" si="238"/>
        <v>299</v>
      </c>
      <c r="G5070" s="22">
        <f>IF(VLOOKUP(F5069,city!$A$4:$H$352,8,FALSE)&gt;G5069,G5069+1,1)</f>
        <v>1</v>
      </c>
    </row>
    <row r="5071" spans="1:7" x14ac:dyDescent="0.15">
      <c r="A5071" s="23">
        <f t="shared" si="239"/>
        <v>129902</v>
      </c>
      <c r="B5071" s="24">
        <v>1</v>
      </c>
      <c r="C5071" s="28" t="str">
        <f>"jingdian/"&amp;VLOOKUP(E5071,city!$D$4:$P$352,12,FALSE)&amp;"/"&amp;VLOOKUP(E5071,city!$D$4:$P$352,13,FALSE)&amp;"/"&amp;IF(G5071&lt;11,"jd",IF(G5071&lt;16,"tc","cs"))&amp;"/"&amp;IF(G5071&lt;11,G5071,IF(G5071&lt;16,G5071-10,G5071-15))&amp;".jpg"</f>
        <v>jingdian/neimenggu/chifeng/jd/2.jpg</v>
      </c>
      <c r="D5071" s="23">
        <f t="shared" si="240"/>
        <v>1</v>
      </c>
      <c r="E5071" s="2" t="str">
        <f>VLOOKUP(F5071,city!$A$4:$D$352,4,FALSE)</f>
        <v>赤峰</v>
      </c>
      <c r="F5071" s="22">
        <f t="shared" si="238"/>
        <v>299</v>
      </c>
      <c r="G5071" s="22">
        <f>IF(VLOOKUP(F5070,city!$A$4:$H$352,8,FALSE)&gt;G5070,G5070+1,1)</f>
        <v>2</v>
      </c>
    </row>
    <row r="5072" spans="1:7" x14ac:dyDescent="0.15">
      <c r="A5072" s="23">
        <f t="shared" si="239"/>
        <v>129903</v>
      </c>
      <c r="B5072" s="24">
        <v>1</v>
      </c>
      <c r="C5072" s="28" t="str">
        <f>"jingdian/"&amp;VLOOKUP(E5072,city!$D$4:$P$352,12,FALSE)&amp;"/"&amp;VLOOKUP(E5072,city!$D$4:$P$352,13,FALSE)&amp;"/"&amp;IF(G5072&lt;11,"jd",IF(G5072&lt;16,"tc","cs"))&amp;"/"&amp;IF(G5072&lt;11,G5072,IF(G5072&lt;16,G5072-10,G5072-15))&amp;".jpg"</f>
        <v>jingdian/neimenggu/chifeng/jd/3.jpg</v>
      </c>
      <c r="D5072" s="23">
        <f t="shared" si="240"/>
        <v>1</v>
      </c>
      <c r="E5072" s="2" t="str">
        <f>VLOOKUP(F5072,city!$A$4:$D$352,4,FALSE)</f>
        <v>赤峰</v>
      </c>
      <c r="F5072" s="22">
        <f t="shared" si="238"/>
        <v>299</v>
      </c>
      <c r="G5072" s="22">
        <f>IF(VLOOKUP(F5071,city!$A$4:$H$352,8,FALSE)&gt;G5071,G5071+1,1)</f>
        <v>3</v>
      </c>
    </row>
    <row r="5073" spans="1:7" x14ac:dyDescent="0.15">
      <c r="A5073" s="23">
        <f t="shared" si="239"/>
        <v>129904</v>
      </c>
      <c r="B5073" s="24">
        <v>1</v>
      </c>
      <c r="C5073" s="28" t="str">
        <f>"jingdian/"&amp;VLOOKUP(E5073,city!$D$4:$P$352,12,FALSE)&amp;"/"&amp;VLOOKUP(E5073,city!$D$4:$P$352,13,FALSE)&amp;"/"&amp;IF(G5073&lt;11,"jd",IF(G5073&lt;16,"tc","cs"))&amp;"/"&amp;IF(G5073&lt;11,G5073,IF(G5073&lt;16,G5073-10,G5073-15))&amp;".jpg"</f>
        <v>jingdian/neimenggu/chifeng/jd/4.jpg</v>
      </c>
      <c r="D5073" s="23">
        <f t="shared" si="240"/>
        <v>1</v>
      </c>
      <c r="E5073" s="2" t="str">
        <f>VLOOKUP(F5073,city!$A$4:$D$352,4,FALSE)</f>
        <v>赤峰</v>
      </c>
      <c r="F5073" s="22">
        <f t="shared" si="238"/>
        <v>299</v>
      </c>
      <c r="G5073" s="22">
        <f>IF(VLOOKUP(F5072,city!$A$4:$H$352,8,FALSE)&gt;G5072,G5072+1,1)</f>
        <v>4</v>
      </c>
    </row>
    <row r="5074" spans="1:7" x14ac:dyDescent="0.15">
      <c r="A5074" s="23">
        <f t="shared" si="239"/>
        <v>129905</v>
      </c>
      <c r="B5074" s="24">
        <v>1</v>
      </c>
      <c r="C5074" s="28" t="str">
        <f>"jingdian/"&amp;VLOOKUP(E5074,city!$D$4:$P$352,12,FALSE)&amp;"/"&amp;VLOOKUP(E5074,city!$D$4:$P$352,13,FALSE)&amp;"/"&amp;IF(G5074&lt;11,"jd",IF(G5074&lt;16,"tc","cs"))&amp;"/"&amp;IF(G5074&lt;11,G5074,IF(G5074&lt;16,G5074-10,G5074-15))&amp;".jpg"</f>
        <v>jingdian/neimenggu/chifeng/jd/5.jpg</v>
      </c>
      <c r="D5074" s="23">
        <f t="shared" si="240"/>
        <v>1</v>
      </c>
      <c r="E5074" s="2" t="str">
        <f>VLOOKUP(F5074,city!$A$4:$D$352,4,FALSE)</f>
        <v>赤峰</v>
      </c>
      <c r="F5074" s="22">
        <f t="shared" si="238"/>
        <v>299</v>
      </c>
      <c r="G5074" s="22">
        <f>IF(VLOOKUP(F5073,city!$A$4:$H$352,8,FALSE)&gt;G5073,G5073+1,1)</f>
        <v>5</v>
      </c>
    </row>
    <row r="5075" spans="1:7" x14ac:dyDescent="0.15">
      <c r="A5075" s="23">
        <f t="shared" si="239"/>
        <v>129906</v>
      </c>
      <c r="B5075" s="24">
        <v>1</v>
      </c>
      <c r="C5075" s="28" t="str">
        <f>"jingdian/"&amp;VLOOKUP(E5075,city!$D$4:$P$352,12,FALSE)&amp;"/"&amp;VLOOKUP(E5075,city!$D$4:$P$352,13,FALSE)&amp;"/"&amp;IF(G5075&lt;11,"jd",IF(G5075&lt;16,"tc","cs"))&amp;"/"&amp;IF(G5075&lt;11,G5075,IF(G5075&lt;16,G5075-10,G5075-15))&amp;".jpg"</f>
        <v>jingdian/neimenggu/chifeng/jd/6.jpg</v>
      </c>
      <c r="D5075" s="23">
        <f t="shared" si="240"/>
        <v>1</v>
      </c>
      <c r="E5075" s="2" t="str">
        <f>VLOOKUP(F5075,city!$A$4:$D$352,4,FALSE)</f>
        <v>赤峰</v>
      </c>
      <c r="F5075" s="22">
        <f t="shared" si="238"/>
        <v>299</v>
      </c>
      <c r="G5075" s="22">
        <f>IF(VLOOKUP(F5074,city!$A$4:$H$352,8,FALSE)&gt;G5074,G5074+1,1)</f>
        <v>6</v>
      </c>
    </row>
    <row r="5076" spans="1:7" x14ac:dyDescent="0.15">
      <c r="A5076" s="23">
        <f t="shared" si="239"/>
        <v>129907</v>
      </c>
      <c r="B5076" s="24">
        <v>1</v>
      </c>
      <c r="C5076" s="28" t="str">
        <f>"jingdian/"&amp;VLOOKUP(E5076,city!$D$4:$P$352,12,FALSE)&amp;"/"&amp;VLOOKUP(E5076,city!$D$4:$P$352,13,FALSE)&amp;"/"&amp;IF(G5076&lt;11,"jd",IF(G5076&lt;16,"tc","cs"))&amp;"/"&amp;IF(G5076&lt;11,G5076,IF(G5076&lt;16,G5076-10,G5076-15))&amp;".jpg"</f>
        <v>jingdian/neimenggu/chifeng/jd/7.jpg</v>
      </c>
      <c r="D5076" s="23">
        <f t="shared" si="240"/>
        <v>1</v>
      </c>
      <c r="E5076" s="2" t="str">
        <f>VLOOKUP(F5076,city!$A$4:$D$352,4,FALSE)</f>
        <v>赤峰</v>
      </c>
      <c r="F5076" s="22">
        <f t="shared" si="238"/>
        <v>299</v>
      </c>
      <c r="G5076" s="22">
        <f>IF(VLOOKUP(F5075,city!$A$4:$H$352,8,FALSE)&gt;G5075,G5075+1,1)</f>
        <v>7</v>
      </c>
    </row>
    <row r="5077" spans="1:7" x14ac:dyDescent="0.15">
      <c r="A5077" s="23">
        <f t="shared" si="239"/>
        <v>129908</v>
      </c>
      <c r="B5077" s="24">
        <v>1</v>
      </c>
      <c r="C5077" s="28" t="str">
        <f>"jingdian/"&amp;VLOOKUP(E5077,city!$D$4:$P$352,12,FALSE)&amp;"/"&amp;VLOOKUP(E5077,city!$D$4:$P$352,13,FALSE)&amp;"/"&amp;IF(G5077&lt;11,"jd",IF(G5077&lt;16,"tc","cs"))&amp;"/"&amp;IF(G5077&lt;11,G5077,IF(G5077&lt;16,G5077-10,G5077-15))&amp;".jpg"</f>
        <v>jingdian/neimenggu/chifeng/jd/8.jpg</v>
      </c>
      <c r="D5077" s="23">
        <f t="shared" si="240"/>
        <v>1</v>
      </c>
      <c r="E5077" s="2" t="str">
        <f>VLOOKUP(F5077,city!$A$4:$D$352,4,FALSE)</f>
        <v>赤峰</v>
      </c>
      <c r="F5077" s="22">
        <f t="shared" si="238"/>
        <v>299</v>
      </c>
      <c r="G5077" s="22">
        <f>IF(VLOOKUP(F5076,city!$A$4:$H$352,8,FALSE)&gt;G5076,G5076+1,1)</f>
        <v>8</v>
      </c>
    </row>
    <row r="5078" spans="1:7" x14ac:dyDescent="0.15">
      <c r="A5078" s="23">
        <f t="shared" si="239"/>
        <v>129909</v>
      </c>
      <c r="B5078" s="24">
        <v>1</v>
      </c>
      <c r="C5078" s="28" t="str">
        <f>"jingdian/"&amp;VLOOKUP(E5078,city!$D$4:$P$352,12,FALSE)&amp;"/"&amp;VLOOKUP(E5078,city!$D$4:$P$352,13,FALSE)&amp;"/"&amp;IF(G5078&lt;11,"jd",IF(G5078&lt;16,"tc","cs"))&amp;"/"&amp;IF(G5078&lt;11,G5078,IF(G5078&lt;16,G5078-10,G5078-15))&amp;".jpg"</f>
        <v>jingdian/neimenggu/chifeng/jd/9.jpg</v>
      </c>
      <c r="D5078" s="23">
        <f t="shared" si="240"/>
        <v>1</v>
      </c>
      <c r="E5078" s="2" t="str">
        <f>VLOOKUP(F5078,city!$A$4:$D$352,4,FALSE)</f>
        <v>赤峰</v>
      </c>
      <c r="F5078" s="22">
        <f t="shared" si="238"/>
        <v>299</v>
      </c>
      <c r="G5078" s="22">
        <f>IF(VLOOKUP(F5077,city!$A$4:$H$352,8,FALSE)&gt;G5077,G5077+1,1)</f>
        <v>9</v>
      </c>
    </row>
    <row r="5079" spans="1:7" x14ac:dyDescent="0.15">
      <c r="A5079" s="23">
        <f t="shared" si="239"/>
        <v>129910</v>
      </c>
      <c r="B5079" s="24">
        <v>1</v>
      </c>
      <c r="C5079" s="28" t="str">
        <f>"jingdian/"&amp;VLOOKUP(E5079,city!$D$4:$P$352,12,FALSE)&amp;"/"&amp;VLOOKUP(E5079,city!$D$4:$P$352,13,FALSE)&amp;"/"&amp;IF(G5079&lt;11,"jd",IF(G5079&lt;16,"tc","cs"))&amp;"/"&amp;IF(G5079&lt;11,G5079,IF(G5079&lt;16,G5079-10,G5079-15))&amp;".jpg"</f>
        <v>jingdian/neimenggu/chifeng/jd/10.jpg</v>
      </c>
      <c r="D5079" s="23">
        <f t="shared" si="240"/>
        <v>1</v>
      </c>
      <c r="E5079" s="2" t="str">
        <f>VLOOKUP(F5079,city!$A$4:$D$352,4,FALSE)</f>
        <v>赤峰</v>
      </c>
      <c r="F5079" s="22">
        <f t="shared" si="238"/>
        <v>299</v>
      </c>
      <c r="G5079" s="22">
        <f>IF(VLOOKUP(F5078,city!$A$4:$H$352,8,FALSE)&gt;G5078,G5078+1,1)</f>
        <v>10</v>
      </c>
    </row>
    <row r="5080" spans="1:7" x14ac:dyDescent="0.15">
      <c r="A5080" s="23">
        <f t="shared" si="239"/>
        <v>129951</v>
      </c>
      <c r="B5080" s="24">
        <v>5</v>
      </c>
      <c r="C5080" s="28" t="str">
        <f>"jingdian/"&amp;VLOOKUP(E5080,city!$D$4:$P$352,12,FALSE)&amp;"/"&amp;VLOOKUP(E5080,city!$D$4:$P$352,13,FALSE)&amp;"/"&amp;IF(G5080&lt;11,"jd",IF(G5080&lt;16,"tc","cs"))&amp;"/"&amp;IF(G5080&lt;11,G5080,IF(G5080&lt;16,G5080-10,G5080-15))&amp;".jpg"</f>
        <v>jingdian/neimenggu/chifeng/tc/1.jpg</v>
      </c>
      <c r="D5080" s="23">
        <f t="shared" si="240"/>
        <v>2</v>
      </c>
      <c r="E5080" s="2" t="str">
        <f>VLOOKUP(F5080,city!$A$4:$D$352,4,FALSE)</f>
        <v>赤峰</v>
      </c>
      <c r="F5080" s="22">
        <f t="shared" si="238"/>
        <v>299</v>
      </c>
      <c r="G5080" s="22">
        <f>IF(VLOOKUP(F5079,city!$A$4:$H$352,8,FALSE)&gt;G5079,G5079+1,1)</f>
        <v>11</v>
      </c>
    </row>
    <row r="5081" spans="1:7" x14ac:dyDescent="0.15">
      <c r="A5081" s="23">
        <f t="shared" si="239"/>
        <v>129952</v>
      </c>
      <c r="B5081" s="24">
        <v>4</v>
      </c>
      <c r="C5081" s="28" t="str">
        <f>"jingdian/"&amp;VLOOKUP(E5081,city!$D$4:$P$352,12,FALSE)&amp;"/"&amp;VLOOKUP(E5081,city!$D$4:$P$352,13,FALSE)&amp;"/"&amp;IF(G5081&lt;11,"jd",IF(G5081&lt;16,"tc","cs"))&amp;"/"&amp;IF(G5081&lt;11,G5081,IF(G5081&lt;16,G5081-10,G5081-15))&amp;".jpg"</f>
        <v>jingdian/neimenggu/chifeng/tc/2.jpg</v>
      </c>
      <c r="D5081" s="23">
        <f t="shared" si="240"/>
        <v>2</v>
      </c>
      <c r="E5081" s="2" t="str">
        <f>VLOOKUP(F5081,city!$A$4:$D$352,4,FALSE)</f>
        <v>赤峰</v>
      </c>
      <c r="F5081" s="22">
        <f t="shared" si="238"/>
        <v>299</v>
      </c>
      <c r="G5081" s="22">
        <f>IF(VLOOKUP(F5080,city!$A$4:$H$352,8,FALSE)&gt;G5080,G5080+1,1)</f>
        <v>12</v>
      </c>
    </row>
    <row r="5082" spans="1:7" x14ac:dyDescent="0.15">
      <c r="A5082" s="23">
        <f t="shared" si="239"/>
        <v>129953</v>
      </c>
      <c r="B5082" s="24">
        <v>2</v>
      </c>
      <c r="C5082" s="28" t="str">
        <f>"jingdian/"&amp;VLOOKUP(E5082,city!$D$4:$P$352,12,FALSE)&amp;"/"&amp;VLOOKUP(E5082,city!$D$4:$P$352,13,FALSE)&amp;"/"&amp;IF(G5082&lt;11,"jd",IF(G5082&lt;16,"tc","cs"))&amp;"/"&amp;IF(G5082&lt;11,G5082,IF(G5082&lt;16,G5082-10,G5082-15))&amp;".jpg"</f>
        <v>jingdian/neimenggu/chifeng/tc/3.jpg</v>
      </c>
      <c r="D5082" s="23">
        <f t="shared" si="240"/>
        <v>2</v>
      </c>
      <c r="E5082" s="2" t="str">
        <f>VLOOKUP(F5082,city!$A$4:$D$352,4,FALSE)</f>
        <v>赤峰</v>
      </c>
      <c r="F5082" s="22">
        <f t="shared" si="238"/>
        <v>299</v>
      </c>
      <c r="G5082" s="22">
        <f>IF(VLOOKUP(F5081,city!$A$4:$H$352,8,FALSE)&gt;G5081,G5081+1,1)</f>
        <v>13</v>
      </c>
    </row>
    <row r="5083" spans="1:7" x14ac:dyDescent="0.15">
      <c r="A5083" s="23">
        <f t="shared" si="239"/>
        <v>129954</v>
      </c>
      <c r="B5083" s="24">
        <v>3</v>
      </c>
      <c r="C5083" s="28" t="str">
        <f>"jingdian/"&amp;VLOOKUP(E5083,city!$D$4:$P$352,12,FALSE)&amp;"/"&amp;VLOOKUP(E5083,city!$D$4:$P$352,13,FALSE)&amp;"/"&amp;IF(G5083&lt;11,"jd",IF(G5083&lt;16,"tc","cs"))&amp;"/"&amp;IF(G5083&lt;11,G5083,IF(G5083&lt;16,G5083-10,G5083-15))&amp;".jpg"</f>
        <v>jingdian/neimenggu/chifeng/tc/4.jpg</v>
      </c>
      <c r="D5083" s="23">
        <f t="shared" si="240"/>
        <v>2</v>
      </c>
      <c r="E5083" s="2" t="str">
        <f>VLOOKUP(F5083,city!$A$4:$D$352,4,FALSE)</f>
        <v>赤峰</v>
      </c>
      <c r="F5083" s="22">
        <f t="shared" si="238"/>
        <v>299</v>
      </c>
      <c r="G5083" s="22">
        <f>IF(VLOOKUP(F5082,city!$A$4:$H$352,8,FALSE)&gt;G5082,G5082+1,1)</f>
        <v>14</v>
      </c>
    </row>
    <row r="5084" spans="1:7" x14ac:dyDescent="0.15">
      <c r="A5084" s="23">
        <f t="shared" si="239"/>
        <v>129955</v>
      </c>
      <c r="B5084" s="24">
        <v>4</v>
      </c>
      <c r="C5084" s="28" t="str">
        <f>"jingdian/"&amp;VLOOKUP(E5084,city!$D$4:$P$352,12,FALSE)&amp;"/"&amp;VLOOKUP(E5084,city!$D$4:$P$352,13,FALSE)&amp;"/"&amp;IF(G5084&lt;11,"jd",IF(G5084&lt;16,"tc","cs"))&amp;"/"&amp;IF(G5084&lt;11,G5084,IF(G5084&lt;16,G5084-10,G5084-15))&amp;".jpg"</f>
        <v>jingdian/neimenggu/chifeng/tc/5.jpg</v>
      </c>
      <c r="D5084" s="23">
        <f t="shared" si="240"/>
        <v>2</v>
      </c>
      <c r="E5084" s="2" t="str">
        <f>VLOOKUP(F5084,city!$A$4:$D$352,4,FALSE)</f>
        <v>赤峰</v>
      </c>
      <c r="F5084" s="22">
        <f t="shared" si="238"/>
        <v>299</v>
      </c>
      <c r="G5084" s="22">
        <f>IF(VLOOKUP(F5083,city!$A$4:$H$352,8,FALSE)&gt;G5083,G5083+1,1)</f>
        <v>15</v>
      </c>
    </row>
    <row r="5085" spans="1:7" x14ac:dyDescent="0.15">
      <c r="A5085" s="23">
        <f t="shared" si="239"/>
        <v>129981</v>
      </c>
      <c r="B5085" s="24">
        <v>4</v>
      </c>
      <c r="C5085" s="28" t="str">
        <f>"jingdian/"&amp;VLOOKUP(E5085,city!$D$4:$P$352,12,FALSE)&amp;"/"&amp;VLOOKUP(E5085,city!$D$4:$P$352,13,FALSE)&amp;"/"&amp;IF(G5085&lt;11,"jd",IF(G5085&lt;16,"tc","cs"))&amp;"/"&amp;IF(G5085&lt;11,G5085,IF(G5085&lt;16,G5085-10,G5085-15))&amp;".jpg"</f>
        <v>jingdian/neimenggu/chifeng/cs/1.jpg</v>
      </c>
      <c r="D5085" s="23">
        <f t="shared" si="240"/>
        <v>3</v>
      </c>
      <c r="E5085" s="2" t="str">
        <f>VLOOKUP(F5085,city!$A$4:$D$352,4,FALSE)</f>
        <v>赤峰</v>
      </c>
      <c r="F5085" s="22">
        <f t="shared" si="238"/>
        <v>299</v>
      </c>
      <c r="G5085" s="22">
        <f>IF(VLOOKUP(F5084,city!$A$4:$H$352,8,FALSE)&gt;G5084,G5084+1,1)</f>
        <v>16</v>
      </c>
    </row>
    <row r="5086" spans="1:7" x14ac:dyDescent="0.15">
      <c r="A5086" s="23">
        <f t="shared" si="239"/>
        <v>129982</v>
      </c>
      <c r="B5086" s="24">
        <v>3</v>
      </c>
      <c r="C5086" s="28" t="str">
        <f>"jingdian/"&amp;VLOOKUP(E5086,city!$D$4:$P$352,12,FALSE)&amp;"/"&amp;VLOOKUP(E5086,city!$D$4:$P$352,13,FALSE)&amp;"/"&amp;IF(G5086&lt;11,"jd",IF(G5086&lt;16,"tc","cs"))&amp;"/"&amp;IF(G5086&lt;11,G5086,IF(G5086&lt;16,G5086-10,G5086-15))&amp;".jpg"</f>
        <v>jingdian/neimenggu/chifeng/cs/2.jpg</v>
      </c>
      <c r="D5086" s="23">
        <f t="shared" si="240"/>
        <v>3</v>
      </c>
      <c r="E5086" s="2" t="str">
        <f>VLOOKUP(F5086,city!$A$4:$D$352,4,FALSE)</f>
        <v>赤峰</v>
      </c>
      <c r="F5086" s="22">
        <f t="shared" si="238"/>
        <v>299</v>
      </c>
      <c r="G5086" s="22">
        <f>IF(VLOOKUP(F5085,city!$A$4:$H$352,8,FALSE)&gt;G5085,G5085+1,1)</f>
        <v>17</v>
      </c>
    </row>
    <row r="5087" spans="1:7" x14ac:dyDescent="0.15">
      <c r="A5087" s="23">
        <f t="shared" si="239"/>
        <v>130001</v>
      </c>
      <c r="B5087" s="24">
        <v>1</v>
      </c>
      <c r="C5087" s="28" t="str">
        <f>"jingdian/"&amp;VLOOKUP(E5087,city!$D$4:$P$352,12,FALSE)&amp;"/"&amp;VLOOKUP(E5087,city!$D$4:$P$352,13,FALSE)&amp;"/"&amp;IF(G5087&lt;11,"jd",IF(G5087&lt;16,"tc","cs"))&amp;"/"&amp;IF(G5087&lt;11,G5087,IF(G5087&lt;16,G5087-10,G5087-15))&amp;".jpg"</f>
        <v>jingdian/neimenggu/tongliao/jd/1.jpg</v>
      </c>
      <c r="D5087" s="23">
        <f t="shared" si="240"/>
        <v>1</v>
      </c>
      <c r="E5087" s="2" t="str">
        <f>VLOOKUP(F5087,city!$A$4:$D$352,4,FALSE)</f>
        <v>通辽</v>
      </c>
      <c r="F5087" s="22">
        <f t="shared" si="238"/>
        <v>300</v>
      </c>
      <c r="G5087" s="22">
        <f>IF(VLOOKUP(F5086,city!$A$4:$H$352,8,FALSE)&gt;G5086,G5086+1,1)</f>
        <v>1</v>
      </c>
    </row>
    <row r="5088" spans="1:7" x14ac:dyDescent="0.15">
      <c r="A5088" s="23">
        <f t="shared" si="239"/>
        <v>130002</v>
      </c>
      <c r="B5088" s="24">
        <v>1</v>
      </c>
      <c r="C5088" s="28" t="str">
        <f>"jingdian/"&amp;VLOOKUP(E5088,city!$D$4:$P$352,12,FALSE)&amp;"/"&amp;VLOOKUP(E5088,city!$D$4:$P$352,13,FALSE)&amp;"/"&amp;IF(G5088&lt;11,"jd",IF(G5088&lt;16,"tc","cs"))&amp;"/"&amp;IF(G5088&lt;11,G5088,IF(G5088&lt;16,G5088-10,G5088-15))&amp;".jpg"</f>
        <v>jingdian/neimenggu/tongliao/jd/2.jpg</v>
      </c>
      <c r="D5088" s="23">
        <f t="shared" si="240"/>
        <v>1</v>
      </c>
      <c r="E5088" s="2" t="str">
        <f>VLOOKUP(F5088,city!$A$4:$D$352,4,FALSE)</f>
        <v>通辽</v>
      </c>
      <c r="F5088" s="22">
        <f t="shared" si="238"/>
        <v>300</v>
      </c>
      <c r="G5088" s="22">
        <f>IF(VLOOKUP(F5087,city!$A$4:$H$352,8,FALSE)&gt;G5087,G5087+1,1)</f>
        <v>2</v>
      </c>
    </row>
    <row r="5089" spans="1:7" x14ac:dyDescent="0.15">
      <c r="A5089" s="23">
        <f t="shared" si="239"/>
        <v>130003</v>
      </c>
      <c r="B5089" s="24">
        <v>1</v>
      </c>
      <c r="C5089" s="28" t="str">
        <f>"jingdian/"&amp;VLOOKUP(E5089,city!$D$4:$P$352,12,FALSE)&amp;"/"&amp;VLOOKUP(E5089,city!$D$4:$P$352,13,FALSE)&amp;"/"&amp;IF(G5089&lt;11,"jd",IF(G5089&lt;16,"tc","cs"))&amp;"/"&amp;IF(G5089&lt;11,G5089,IF(G5089&lt;16,G5089-10,G5089-15))&amp;".jpg"</f>
        <v>jingdian/neimenggu/tongliao/jd/3.jpg</v>
      </c>
      <c r="D5089" s="23">
        <f t="shared" si="240"/>
        <v>1</v>
      </c>
      <c r="E5089" s="2" t="str">
        <f>VLOOKUP(F5089,city!$A$4:$D$352,4,FALSE)</f>
        <v>通辽</v>
      </c>
      <c r="F5089" s="22">
        <f t="shared" si="238"/>
        <v>300</v>
      </c>
      <c r="G5089" s="22">
        <f>IF(VLOOKUP(F5088,city!$A$4:$H$352,8,FALSE)&gt;G5088,G5088+1,1)</f>
        <v>3</v>
      </c>
    </row>
    <row r="5090" spans="1:7" x14ac:dyDescent="0.15">
      <c r="A5090" s="23">
        <f t="shared" si="239"/>
        <v>130004</v>
      </c>
      <c r="B5090" s="24">
        <v>1</v>
      </c>
      <c r="C5090" s="28" t="str">
        <f>"jingdian/"&amp;VLOOKUP(E5090,city!$D$4:$P$352,12,FALSE)&amp;"/"&amp;VLOOKUP(E5090,city!$D$4:$P$352,13,FALSE)&amp;"/"&amp;IF(G5090&lt;11,"jd",IF(G5090&lt;16,"tc","cs"))&amp;"/"&amp;IF(G5090&lt;11,G5090,IF(G5090&lt;16,G5090-10,G5090-15))&amp;".jpg"</f>
        <v>jingdian/neimenggu/tongliao/jd/4.jpg</v>
      </c>
      <c r="D5090" s="23">
        <f t="shared" si="240"/>
        <v>1</v>
      </c>
      <c r="E5090" s="2" t="str">
        <f>VLOOKUP(F5090,city!$A$4:$D$352,4,FALSE)</f>
        <v>通辽</v>
      </c>
      <c r="F5090" s="22">
        <f t="shared" si="238"/>
        <v>300</v>
      </c>
      <c r="G5090" s="22">
        <f>IF(VLOOKUP(F5089,city!$A$4:$H$352,8,FALSE)&gt;G5089,G5089+1,1)</f>
        <v>4</v>
      </c>
    </row>
    <row r="5091" spans="1:7" x14ac:dyDescent="0.15">
      <c r="A5091" s="23">
        <f t="shared" si="239"/>
        <v>130005</v>
      </c>
      <c r="B5091" s="24">
        <v>1</v>
      </c>
      <c r="C5091" s="28" t="str">
        <f>"jingdian/"&amp;VLOOKUP(E5091,city!$D$4:$P$352,12,FALSE)&amp;"/"&amp;VLOOKUP(E5091,city!$D$4:$P$352,13,FALSE)&amp;"/"&amp;IF(G5091&lt;11,"jd",IF(G5091&lt;16,"tc","cs"))&amp;"/"&amp;IF(G5091&lt;11,G5091,IF(G5091&lt;16,G5091-10,G5091-15))&amp;".jpg"</f>
        <v>jingdian/neimenggu/tongliao/jd/5.jpg</v>
      </c>
      <c r="D5091" s="23">
        <f t="shared" si="240"/>
        <v>1</v>
      </c>
      <c r="E5091" s="2" t="str">
        <f>VLOOKUP(F5091,city!$A$4:$D$352,4,FALSE)</f>
        <v>通辽</v>
      </c>
      <c r="F5091" s="22">
        <f t="shared" si="238"/>
        <v>300</v>
      </c>
      <c r="G5091" s="22">
        <f>IF(VLOOKUP(F5090,city!$A$4:$H$352,8,FALSE)&gt;G5090,G5090+1,1)</f>
        <v>5</v>
      </c>
    </row>
    <row r="5092" spans="1:7" x14ac:dyDescent="0.15">
      <c r="A5092" s="23">
        <f t="shared" si="239"/>
        <v>130006</v>
      </c>
      <c r="B5092" s="24">
        <v>1</v>
      </c>
      <c r="C5092" s="28" t="str">
        <f>"jingdian/"&amp;VLOOKUP(E5092,city!$D$4:$P$352,12,FALSE)&amp;"/"&amp;VLOOKUP(E5092,city!$D$4:$P$352,13,FALSE)&amp;"/"&amp;IF(G5092&lt;11,"jd",IF(G5092&lt;16,"tc","cs"))&amp;"/"&amp;IF(G5092&lt;11,G5092,IF(G5092&lt;16,G5092-10,G5092-15))&amp;".jpg"</f>
        <v>jingdian/neimenggu/tongliao/jd/6.jpg</v>
      </c>
      <c r="D5092" s="23">
        <f t="shared" si="240"/>
        <v>1</v>
      </c>
      <c r="E5092" s="2" t="str">
        <f>VLOOKUP(F5092,city!$A$4:$D$352,4,FALSE)</f>
        <v>通辽</v>
      </c>
      <c r="F5092" s="22">
        <f t="shared" si="238"/>
        <v>300</v>
      </c>
      <c r="G5092" s="22">
        <f>IF(VLOOKUP(F5091,city!$A$4:$H$352,8,FALSE)&gt;G5091,G5091+1,1)</f>
        <v>6</v>
      </c>
    </row>
    <row r="5093" spans="1:7" x14ac:dyDescent="0.15">
      <c r="A5093" s="23">
        <f t="shared" si="239"/>
        <v>130007</v>
      </c>
      <c r="B5093" s="24">
        <v>1</v>
      </c>
      <c r="C5093" s="28" t="str">
        <f>"jingdian/"&amp;VLOOKUP(E5093,city!$D$4:$P$352,12,FALSE)&amp;"/"&amp;VLOOKUP(E5093,city!$D$4:$P$352,13,FALSE)&amp;"/"&amp;IF(G5093&lt;11,"jd",IF(G5093&lt;16,"tc","cs"))&amp;"/"&amp;IF(G5093&lt;11,G5093,IF(G5093&lt;16,G5093-10,G5093-15))&amp;".jpg"</f>
        <v>jingdian/neimenggu/tongliao/jd/7.jpg</v>
      </c>
      <c r="D5093" s="23">
        <f t="shared" si="240"/>
        <v>1</v>
      </c>
      <c r="E5093" s="2" t="str">
        <f>VLOOKUP(F5093,city!$A$4:$D$352,4,FALSE)</f>
        <v>通辽</v>
      </c>
      <c r="F5093" s="22">
        <f t="shared" si="238"/>
        <v>300</v>
      </c>
      <c r="G5093" s="22">
        <f>IF(VLOOKUP(F5092,city!$A$4:$H$352,8,FALSE)&gt;G5092,G5092+1,1)</f>
        <v>7</v>
      </c>
    </row>
    <row r="5094" spans="1:7" x14ac:dyDescent="0.15">
      <c r="A5094" s="23">
        <f t="shared" si="239"/>
        <v>130008</v>
      </c>
      <c r="B5094" s="24">
        <v>1</v>
      </c>
      <c r="C5094" s="28" t="str">
        <f>"jingdian/"&amp;VLOOKUP(E5094,city!$D$4:$P$352,12,FALSE)&amp;"/"&amp;VLOOKUP(E5094,city!$D$4:$P$352,13,FALSE)&amp;"/"&amp;IF(G5094&lt;11,"jd",IF(G5094&lt;16,"tc","cs"))&amp;"/"&amp;IF(G5094&lt;11,G5094,IF(G5094&lt;16,G5094-10,G5094-15))&amp;".jpg"</f>
        <v>jingdian/neimenggu/tongliao/jd/8.jpg</v>
      </c>
      <c r="D5094" s="23">
        <f t="shared" si="240"/>
        <v>1</v>
      </c>
      <c r="E5094" s="2" t="str">
        <f>VLOOKUP(F5094,city!$A$4:$D$352,4,FALSE)</f>
        <v>通辽</v>
      </c>
      <c r="F5094" s="22">
        <f t="shared" si="238"/>
        <v>300</v>
      </c>
      <c r="G5094" s="22">
        <f>IF(VLOOKUP(F5093,city!$A$4:$H$352,8,FALSE)&gt;G5093,G5093+1,1)</f>
        <v>8</v>
      </c>
    </row>
    <row r="5095" spans="1:7" x14ac:dyDescent="0.15">
      <c r="A5095" s="23">
        <f t="shared" si="239"/>
        <v>130009</v>
      </c>
      <c r="B5095" s="24">
        <v>1</v>
      </c>
      <c r="C5095" s="28" t="str">
        <f>"jingdian/"&amp;VLOOKUP(E5095,city!$D$4:$P$352,12,FALSE)&amp;"/"&amp;VLOOKUP(E5095,city!$D$4:$P$352,13,FALSE)&amp;"/"&amp;IF(G5095&lt;11,"jd",IF(G5095&lt;16,"tc","cs"))&amp;"/"&amp;IF(G5095&lt;11,G5095,IF(G5095&lt;16,G5095-10,G5095-15))&amp;".jpg"</f>
        <v>jingdian/neimenggu/tongliao/jd/9.jpg</v>
      </c>
      <c r="D5095" s="23">
        <f t="shared" si="240"/>
        <v>1</v>
      </c>
      <c r="E5095" s="2" t="str">
        <f>VLOOKUP(F5095,city!$A$4:$D$352,4,FALSE)</f>
        <v>通辽</v>
      </c>
      <c r="F5095" s="22">
        <f t="shared" si="238"/>
        <v>300</v>
      </c>
      <c r="G5095" s="22">
        <f>IF(VLOOKUP(F5094,city!$A$4:$H$352,8,FALSE)&gt;G5094,G5094+1,1)</f>
        <v>9</v>
      </c>
    </row>
    <row r="5096" spans="1:7" x14ac:dyDescent="0.15">
      <c r="A5096" s="23">
        <f t="shared" si="239"/>
        <v>130010</v>
      </c>
      <c r="B5096" s="24">
        <v>1</v>
      </c>
      <c r="C5096" s="28" t="str">
        <f>"jingdian/"&amp;VLOOKUP(E5096,city!$D$4:$P$352,12,FALSE)&amp;"/"&amp;VLOOKUP(E5096,city!$D$4:$P$352,13,FALSE)&amp;"/"&amp;IF(G5096&lt;11,"jd",IF(G5096&lt;16,"tc","cs"))&amp;"/"&amp;IF(G5096&lt;11,G5096,IF(G5096&lt;16,G5096-10,G5096-15))&amp;".jpg"</f>
        <v>jingdian/neimenggu/tongliao/jd/10.jpg</v>
      </c>
      <c r="D5096" s="23">
        <f t="shared" si="240"/>
        <v>1</v>
      </c>
      <c r="E5096" s="2" t="str">
        <f>VLOOKUP(F5096,city!$A$4:$D$352,4,FALSE)</f>
        <v>通辽</v>
      </c>
      <c r="F5096" s="22">
        <f t="shared" si="238"/>
        <v>300</v>
      </c>
      <c r="G5096" s="22">
        <f>IF(VLOOKUP(F5095,city!$A$4:$H$352,8,FALSE)&gt;G5095,G5095+1,1)</f>
        <v>10</v>
      </c>
    </row>
    <row r="5097" spans="1:7" x14ac:dyDescent="0.15">
      <c r="A5097" s="23">
        <f t="shared" si="239"/>
        <v>130051</v>
      </c>
      <c r="B5097" s="24">
        <v>5</v>
      </c>
      <c r="C5097" s="28" t="str">
        <f>"jingdian/"&amp;VLOOKUP(E5097,city!$D$4:$P$352,12,FALSE)&amp;"/"&amp;VLOOKUP(E5097,city!$D$4:$P$352,13,FALSE)&amp;"/"&amp;IF(G5097&lt;11,"jd",IF(G5097&lt;16,"tc","cs"))&amp;"/"&amp;IF(G5097&lt;11,G5097,IF(G5097&lt;16,G5097-10,G5097-15))&amp;".jpg"</f>
        <v>jingdian/neimenggu/tongliao/tc/1.jpg</v>
      </c>
      <c r="D5097" s="23">
        <f t="shared" si="240"/>
        <v>2</v>
      </c>
      <c r="E5097" s="2" t="str">
        <f>VLOOKUP(F5097,city!$A$4:$D$352,4,FALSE)</f>
        <v>通辽</v>
      </c>
      <c r="F5097" s="22">
        <f t="shared" si="238"/>
        <v>300</v>
      </c>
      <c r="G5097" s="22">
        <f>IF(VLOOKUP(F5096,city!$A$4:$H$352,8,FALSE)&gt;G5096,G5096+1,1)</f>
        <v>11</v>
      </c>
    </row>
    <row r="5098" spans="1:7" x14ac:dyDescent="0.15">
      <c r="A5098" s="23">
        <f t="shared" si="239"/>
        <v>130052</v>
      </c>
      <c r="B5098" s="24">
        <v>4</v>
      </c>
      <c r="C5098" s="28" t="str">
        <f>"jingdian/"&amp;VLOOKUP(E5098,city!$D$4:$P$352,12,FALSE)&amp;"/"&amp;VLOOKUP(E5098,city!$D$4:$P$352,13,FALSE)&amp;"/"&amp;IF(G5098&lt;11,"jd",IF(G5098&lt;16,"tc","cs"))&amp;"/"&amp;IF(G5098&lt;11,G5098,IF(G5098&lt;16,G5098-10,G5098-15))&amp;".jpg"</f>
        <v>jingdian/neimenggu/tongliao/tc/2.jpg</v>
      </c>
      <c r="D5098" s="23">
        <f t="shared" si="240"/>
        <v>2</v>
      </c>
      <c r="E5098" s="2" t="str">
        <f>VLOOKUP(F5098,city!$A$4:$D$352,4,FALSE)</f>
        <v>通辽</v>
      </c>
      <c r="F5098" s="22">
        <f t="shared" si="238"/>
        <v>300</v>
      </c>
      <c r="G5098" s="22">
        <f>IF(VLOOKUP(F5097,city!$A$4:$H$352,8,FALSE)&gt;G5097,G5097+1,1)</f>
        <v>12</v>
      </c>
    </row>
    <row r="5099" spans="1:7" x14ac:dyDescent="0.15">
      <c r="A5099" s="23">
        <f t="shared" si="239"/>
        <v>130053</v>
      </c>
      <c r="B5099" s="24">
        <v>3</v>
      </c>
      <c r="C5099" s="28" t="str">
        <f>"jingdian/"&amp;VLOOKUP(E5099,city!$D$4:$P$352,12,FALSE)&amp;"/"&amp;VLOOKUP(E5099,city!$D$4:$P$352,13,FALSE)&amp;"/"&amp;IF(G5099&lt;11,"jd",IF(G5099&lt;16,"tc","cs"))&amp;"/"&amp;IF(G5099&lt;11,G5099,IF(G5099&lt;16,G5099-10,G5099-15))&amp;".jpg"</f>
        <v>jingdian/neimenggu/tongliao/tc/3.jpg</v>
      </c>
      <c r="D5099" s="23">
        <f t="shared" si="240"/>
        <v>2</v>
      </c>
      <c r="E5099" s="2" t="str">
        <f>VLOOKUP(F5099,city!$A$4:$D$352,4,FALSE)</f>
        <v>通辽</v>
      </c>
      <c r="F5099" s="22">
        <f t="shared" si="238"/>
        <v>300</v>
      </c>
      <c r="G5099" s="22">
        <f>IF(VLOOKUP(F5098,city!$A$4:$H$352,8,FALSE)&gt;G5098,G5098+1,1)</f>
        <v>13</v>
      </c>
    </row>
    <row r="5100" spans="1:7" x14ac:dyDescent="0.15">
      <c r="A5100" s="23">
        <f t="shared" si="239"/>
        <v>130054</v>
      </c>
      <c r="B5100" s="24">
        <v>4</v>
      </c>
      <c r="C5100" s="28" t="str">
        <f>"jingdian/"&amp;VLOOKUP(E5100,city!$D$4:$P$352,12,FALSE)&amp;"/"&amp;VLOOKUP(E5100,city!$D$4:$P$352,13,FALSE)&amp;"/"&amp;IF(G5100&lt;11,"jd",IF(G5100&lt;16,"tc","cs"))&amp;"/"&amp;IF(G5100&lt;11,G5100,IF(G5100&lt;16,G5100-10,G5100-15))&amp;".jpg"</f>
        <v>jingdian/neimenggu/tongliao/tc/4.jpg</v>
      </c>
      <c r="D5100" s="23">
        <f t="shared" si="240"/>
        <v>2</v>
      </c>
      <c r="E5100" s="2" t="str">
        <f>VLOOKUP(F5100,city!$A$4:$D$352,4,FALSE)</f>
        <v>通辽</v>
      </c>
      <c r="F5100" s="22">
        <f t="shared" si="238"/>
        <v>300</v>
      </c>
      <c r="G5100" s="22">
        <f>IF(VLOOKUP(F5099,city!$A$4:$H$352,8,FALSE)&gt;G5099,G5099+1,1)</f>
        <v>14</v>
      </c>
    </row>
    <row r="5101" spans="1:7" x14ac:dyDescent="0.15">
      <c r="A5101" s="23">
        <f t="shared" si="239"/>
        <v>130055</v>
      </c>
      <c r="B5101" s="24">
        <v>3</v>
      </c>
      <c r="C5101" s="28" t="str">
        <f>"jingdian/"&amp;VLOOKUP(E5101,city!$D$4:$P$352,12,FALSE)&amp;"/"&amp;VLOOKUP(E5101,city!$D$4:$P$352,13,FALSE)&amp;"/"&amp;IF(G5101&lt;11,"jd",IF(G5101&lt;16,"tc","cs"))&amp;"/"&amp;IF(G5101&lt;11,G5101,IF(G5101&lt;16,G5101-10,G5101-15))&amp;".jpg"</f>
        <v>jingdian/neimenggu/tongliao/tc/5.jpg</v>
      </c>
      <c r="D5101" s="23">
        <f t="shared" si="240"/>
        <v>2</v>
      </c>
      <c r="E5101" s="2" t="str">
        <f>VLOOKUP(F5101,city!$A$4:$D$352,4,FALSE)</f>
        <v>通辽</v>
      </c>
      <c r="F5101" s="22">
        <f t="shared" si="238"/>
        <v>300</v>
      </c>
      <c r="G5101" s="22">
        <f>IF(VLOOKUP(F5100,city!$A$4:$H$352,8,FALSE)&gt;G5100,G5100+1,1)</f>
        <v>15</v>
      </c>
    </row>
    <row r="5102" spans="1:7" x14ac:dyDescent="0.15">
      <c r="A5102" s="23">
        <f t="shared" si="239"/>
        <v>130081</v>
      </c>
      <c r="B5102" s="24">
        <v>3</v>
      </c>
      <c r="C5102" s="28" t="str">
        <f>"jingdian/"&amp;VLOOKUP(E5102,city!$D$4:$P$352,12,FALSE)&amp;"/"&amp;VLOOKUP(E5102,city!$D$4:$P$352,13,FALSE)&amp;"/"&amp;IF(G5102&lt;11,"jd",IF(G5102&lt;16,"tc","cs"))&amp;"/"&amp;IF(G5102&lt;11,G5102,IF(G5102&lt;16,G5102-10,G5102-15))&amp;".jpg"</f>
        <v>jingdian/neimenggu/tongliao/cs/1.jpg</v>
      </c>
      <c r="D5102" s="23">
        <f t="shared" si="240"/>
        <v>3</v>
      </c>
      <c r="E5102" s="2" t="str">
        <f>VLOOKUP(F5102,city!$A$4:$D$352,4,FALSE)</f>
        <v>通辽</v>
      </c>
      <c r="F5102" s="22">
        <f t="shared" si="238"/>
        <v>300</v>
      </c>
      <c r="G5102" s="22">
        <f>IF(VLOOKUP(F5101,city!$A$4:$H$352,8,FALSE)&gt;G5101,G5101+1,1)</f>
        <v>16</v>
      </c>
    </row>
    <row r="5103" spans="1:7" x14ac:dyDescent="0.15">
      <c r="A5103" s="23">
        <f t="shared" si="239"/>
        <v>130082</v>
      </c>
      <c r="B5103" s="24">
        <v>2</v>
      </c>
      <c r="C5103" s="28" t="str">
        <f>"jingdian/"&amp;VLOOKUP(E5103,city!$D$4:$P$352,12,FALSE)&amp;"/"&amp;VLOOKUP(E5103,city!$D$4:$P$352,13,FALSE)&amp;"/"&amp;IF(G5103&lt;11,"jd",IF(G5103&lt;16,"tc","cs"))&amp;"/"&amp;IF(G5103&lt;11,G5103,IF(G5103&lt;16,G5103-10,G5103-15))&amp;".jpg"</f>
        <v>jingdian/neimenggu/tongliao/cs/2.jpg</v>
      </c>
      <c r="D5103" s="23">
        <f t="shared" si="240"/>
        <v>3</v>
      </c>
      <c r="E5103" s="2" t="str">
        <f>VLOOKUP(F5103,city!$A$4:$D$352,4,FALSE)</f>
        <v>通辽</v>
      </c>
      <c r="F5103" s="22">
        <f t="shared" si="238"/>
        <v>300</v>
      </c>
      <c r="G5103" s="22">
        <f>IF(VLOOKUP(F5102,city!$A$4:$H$352,8,FALSE)&gt;G5102,G5102+1,1)</f>
        <v>17</v>
      </c>
    </row>
    <row r="5104" spans="1:7" x14ac:dyDescent="0.15">
      <c r="A5104" s="23">
        <f t="shared" si="239"/>
        <v>130101</v>
      </c>
      <c r="B5104" s="24">
        <v>1</v>
      </c>
      <c r="C5104" s="28" t="str">
        <f>"jingdian/"&amp;VLOOKUP(E5104,city!$D$4:$P$352,12,FALSE)&amp;"/"&amp;VLOOKUP(E5104,city!$D$4:$P$352,13,FALSE)&amp;"/"&amp;IF(G5104&lt;11,"jd",IF(G5104&lt;16,"tc","cs"))&amp;"/"&amp;IF(G5104&lt;11,G5104,IF(G5104&lt;16,G5104-10,G5104-15))&amp;".jpg"</f>
        <v>jingdian/neimenggu/eerduosi/jd/1.jpg</v>
      </c>
      <c r="D5104" s="23">
        <f t="shared" si="240"/>
        <v>1</v>
      </c>
      <c r="E5104" s="2" t="str">
        <f>VLOOKUP(F5104,city!$A$4:$D$352,4,FALSE)</f>
        <v>鄂尔多斯</v>
      </c>
      <c r="F5104" s="22">
        <f t="shared" si="238"/>
        <v>301</v>
      </c>
      <c r="G5104" s="22">
        <f>IF(VLOOKUP(F5103,city!$A$4:$H$352,8,FALSE)&gt;G5103,G5103+1,1)</f>
        <v>1</v>
      </c>
    </row>
    <row r="5105" spans="1:7" x14ac:dyDescent="0.15">
      <c r="A5105" s="23">
        <f t="shared" si="239"/>
        <v>130102</v>
      </c>
      <c r="B5105" s="24">
        <v>1</v>
      </c>
      <c r="C5105" s="28" t="str">
        <f>"jingdian/"&amp;VLOOKUP(E5105,city!$D$4:$P$352,12,FALSE)&amp;"/"&amp;VLOOKUP(E5105,city!$D$4:$P$352,13,FALSE)&amp;"/"&amp;IF(G5105&lt;11,"jd",IF(G5105&lt;16,"tc","cs"))&amp;"/"&amp;IF(G5105&lt;11,G5105,IF(G5105&lt;16,G5105-10,G5105-15))&amp;".jpg"</f>
        <v>jingdian/neimenggu/eerduosi/jd/2.jpg</v>
      </c>
      <c r="D5105" s="23">
        <f t="shared" si="240"/>
        <v>1</v>
      </c>
      <c r="E5105" s="2" t="str">
        <f>VLOOKUP(F5105,city!$A$4:$D$352,4,FALSE)</f>
        <v>鄂尔多斯</v>
      </c>
      <c r="F5105" s="22">
        <f t="shared" si="238"/>
        <v>301</v>
      </c>
      <c r="G5105" s="22">
        <f>IF(VLOOKUP(F5104,city!$A$4:$H$352,8,FALSE)&gt;G5104,G5104+1,1)</f>
        <v>2</v>
      </c>
    </row>
    <row r="5106" spans="1:7" x14ac:dyDescent="0.15">
      <c r="A5106" s="23">
        <f t="shared" si="239"/>
        <v>130103</v>
      </c>
      <c r="B5106" s="24">
        <v>1</v>
      </c>
      <c r="C5106" s="28" t="str">
        <f>"jingdian/"&amp;VLOOKUP(E5106,city!$D$4:$P$352,12,FALSE)&amp;"/"&amp;VLOOKUP(E5106,city!$D$4:$P$352,13,FALSE)&amp;"/"&amp;IF(G5106&lt;11,"jd",IF(G5106&lt;16,"tc","cs"))&amp;"/"&amp;IF(G5106&lt;11,G5106,IF(G5106&lt;16,G5106-10,G5106-15))&amp;".jpg"</f>
        <v>jingdian/neimenggu/eerduosi/jd/3.jpg</v>
      </c>
      <c r="D5106" s="23">
        <f t="shared" si="240"/>
        <v>1</v>
      </c>
      <c r="E5106" s="2" t="str">
        <f>VLOOKUP(F5106,city!$A$4:$D$352,4,FALSE)</f>
        <v>鄂尔多斯</v>
      </c>
      <c r="F5106" s="22">
        <f t="shared" si="238"/>
        <v>301</v>
      </c>
      <c r="G5106" s="22">
        <f>IF(VLOOKUP(F5105,city!$A$4:$H$352,8,FALSE)&gt;G5105,G5105+1,1)</f>
        <v>3</v>
      </c>
    </row>
    <row r="5107" spans="1:7" x14ac:dyDescent="0.15">
      <c r="A5107" s="23">
        <f t="shared" si="239"/>
        <v>130104</v>
      </c>
      <c r="B5107" s="24">
        <v>1</v>
      </c>
      <c r="C5107" s="28" t="str">
        <f>"jingdian/"&amp;VLOOKUP(E5107,city!$D$4:$P$352,12,FALSE)&amp;"/"&amp;VLOOKUP(E5107,city!$D$4:$P$352,13,FALSE)&amp;"/"&amp;IF(G5107&lt;11,"jd",IF(G5107&lt;16,"tc","cs"))&amp;"/"&amp;IF(G5107&lt;11,G5107,IF(G5107&lt;16,G5107-10,G5107-15))&amp;".jpg"</f>
        <v>jingdian/neimenggu/eerduosi/jd/4.jpg</v>
      </c>
      <c r="D5107" s="23">
        <f t="shared" si="240"/>
        <v>1</v>
      </c>
      <c r="E5107" s="2" t="str">
        <f>VLOOKUP(F5107,city!$A$4:$D$352,4,FALSE)</f>
        <v>鄂尔多斯</v>
      </c>
      <c r="F5107" s="22">
        <f t="shared" si="238"/>
        <v>301</v>
      </c>
      <c r="G5107" s="22">
        <f>IF(VLOOKUP(F5106,city!$A$4:$H$352,8,FALSE)&gt;G5106,G5106+1,1)</f>
        <v>4</v>
      </c>
    </row>
    <row r="5108" spans="1:7" x14ac:dyDescent="0.15">
      <c r="A5108" s="23">
        <f t="shared" si="239"/>
        <v>130105</v>
      </c>
      <c r="B5108" s="24">
        <v>1</v>
      </c>
      <c r="C5108" s="28" t="str">
        <f>"jingdian/"&amp;VLOOKUP(E5108,city!$D$4:$P$352,12,FALSE)&amp;"/"&amp;VLOOKUP(E5108,city!$D$4:$P$352,13,FALSE)&amp;"/"&amp;IF(G5108&lt;11,"jd",IF(G5108&lt;16,"tc","cs"))&amp;"/"&amp;IF(G5108&lt;11,G5108,IF(G5108&lt;16,G5108-10,G5108-15))&amp;".jpg"</f>
        <v>jingdian/neimenggu/eerduosi/jd/5.jpg</v>
      </c>
      <c r="D5108" s="23">
        <f t="shared" si="240"/>
        <v>1</v>
      </c>
      <c r="E5108" s="2" t="str">
        <f>VLOOKUP(F5108,city!$A$4:$D$352,4,FALSE)</f>
        <v>鄂尔多斯</v>
      </c>
      <c r="F5108" s="22">
        <f t="shared" si="238"/>
        <v>301</v>
      </c>
      <c r="G5108" s="22">
        <f>IF(VLOOKUP(F5107,city!$A$4:$H$352,8,FALSE)&gt;G5107,G5107+1,1)</f>
        <v>5</v>
      </c>
    </row>
    <row r="5109" spans="1:7" x14ac:dyDescent="0.15">
      <c r="A5109" s="23">
        <f t="shared" si="239"/>
        <v>130106</v>
      </c>
      <c r="B5109" s="24">
        <v>1</v>
      </c>
      <c r="C5109" s="28" t="str">
        <f>"jingdian/"&amp;VLOOKUP(E5109,city!$D$4:$P$352,12,FALSE)&amp;"/"&amp;VLOOKUP(E5109,city!$D$4:$P$352,13,FALSE)&amp;"/"&amp;IF(G5109&lt;11,"jd",IF(G5109&lt;16,"tc","cs"))&amp;"/"&amp;IF(G5109&lt;11,G5109,IF(G5109&lt;16,G5109-10,G5109-15))&amp;".jpg"</f>
        <v>jingdian/neimenggu/eerduosi/jd/6.jpg</v>
      </c>
      <c r="D5109" s="23">
        <f t="shared" si="240"/>
        <v>1</v>
      </c>
      <c r="E5109" s="2" t="str">
        <f>VLOOKUP(F5109,city!$A$4:$D$352,4,FALSE)</f>
        <v>鄂尔多斯</v>
      </c>
      <c r="F5109" s="22">
        <f t="shared" ref="F5109:F5172" si="241">IF(G5109&gt;G5108,F5108,F5108+1)</f>
        <v>301</v>
      </c>
      <c r="G5109" s="22">
        <f>IF(VLOOKUP(F5108,city!$A$4:$H$352,8,FALSE)&gt;G5108,G5108+1,1)</f>
        <v>6</v>
      </c>
    </row>
    <row r="5110" spans="1:7" x14ac:dyDescent="0.15">
      <c r="A5110" s="23">
        <f t="shared" si="239"/>
        <v>130107</v>
      </c>
      <c r="B5110" s="24">
        <v>1</v>
      </c>
      <c r="C5110" s="28" t="str">
        <f>"jingdian/"&amp;VLOOKUP(E5110,city!$D$4:$P$352,12,FALSE)&amp;"/"&amp;VLOOKUP(E5110,city!$D$4:$P$352,13,FALSE)&amp;"/"&amp;IF(G5110&lt;11,"jd",IF(G5110&lt;16,"tc","cs"))&amp;"/"&amp;IF(G5110&lt;11,G5110,IF(G5110&lt;16,G5110-10,G5110-15))&amp;".jpg"</f>
        <v>jingdian/neimenggu/eerduosi/jd/7.jpg</v>
      </c>
      <c r="D5110" s="23">
        <f t="shared" si="240"/>
        <v>1</v>
      </c>
      <c r="E5110" s="2" t="str">
        <f>VLOOKUP(F5110,city!$A$4:$D$352,4,FALSE)</f>
        <v>鄂尔多斯</v>
      </c>
      <c r="F5110" s="22">
        <f t="shared" si="241"/>
        <v>301</v>
      </c>
      <c r="G5110" s="22">
        <f>IF(VLOOKUP(F5109,city!$A$4:$H$352,8,FALSE)&gt;G5109,G5109+1,1)</f>
        <v>7</v>
      </c>
    </row>
    <row r="5111" spans="1:7" x14ac:dyDescent="0.15">
      <c r="A5111" s="23">
        <f t="shared" si="239"/>
        <v>130108</v>
      </c>
      <c r="B5111" s="24">
        <v>1</v>
      </c>
      <c r="C5111" s="28" t="str">
        <f>"jingdian/"&amp;VLOOKUP(E5111,city!$D$4:$P$352,12,FALSE)&amp;"/"&amp;VLOOKUP(E5111,city!$D$4:$P$352,13,FALSE)&amp;"/"&amp;IF(G5111&lt;11,"jd",IF(G5111&lt;16,"tc","cs"))&amp;"/"&amp;IF(G5111&lt;11,G5111,IF(G5111&lt;16,G5111-10,G5111-15))&amp;".jpg"</f>
        <v>jingdian/neimenggu/eerduosi/jd/8.jpg</v>
      </c>
      <c r="D5111" s="23">
        <f t="shared" si="240"/>
        <v>1</v>
      </c>
      <c r="E5111" s="2" t="str">
        <f>VLOOKUP(F5111,city!$A$4:$D$352,4,FALSE)</f>
        <v>鄂尔多斯</v>
      </c>
      <c r="F5111" s="22">
        <f t="shared" si="241"/>
        <v>301</v>
      </c>
      <c r="G5111" s="22">
        <f>IF(VLOOKUP(F5110,city!$A$4:$H$352,8,FALSE)&gt;G5110,G5110+1,1)</f>
        <v>8</v>
      </c>
    </row>
    <row r="5112" spans="1:7" x14ac:dyDescent="0.15">
      <c r="A5112" s="23">
        <f t="shared" si="239"/>
        <v>130109</v>
      </c>
      <c r="B5112" s="24">
        <v>1</v>
      </c>
      <c r="C5112" s="28" t="str">
        <f>"jingdian/"&amp;VLOOKUP(E5112,city!$D$4:$P$352,12,FALSE)&amp;"/"&amp;VLOOKUP(E5112,city!$D$4:$P$352,13,FALSE)&amp;"/"&amp;IF(G5112&lt;11,"jd",IF(G5112&lt;16,"tc","cs"))&amp;"/"&amp;IF(G5112&lt;11,G5112,IF(G5112&lt;16,G5112-10,G5112-15))&amp;".jpg"</f>
        <v>jingdian/neimenggu/eerduosi/jd/9.jpg</v>
      </c>
      <c r="D5112" s="23">
        <f t="shared" si="240"/>
        <v>1</v>
      </c>
      <c r="E5112" s="2" t="str">
        <f>VLOOKUP(F5112,city!$A$4:$D$352,4,FALSE)</f>
        <v>鄂尔多斯</v>
      </c>
      <c r="F5112" s="22">
        <f t="shared" si="241"/>
        <v>301</v>
      </c>
      <c r="G5112" s="22">
        <f>IF(VLOOKUP(F5111,city!$A$4:$H$352,8,FALSE)&gt;G5111,G5111+1,1)</f>
        <v>9</v>
      </c>
    </row>
    <row r="5113" spans="1:7" x14ac:dyDescent="0.15">
      <c r="A5113" s="23">
        <f t="shared" si="239"/>
        <v>130110</v>
      </c>
      <c r="B5113" s="24">
        <v>1</v>
      </c>
      <c r="C5113" s="28" t="str">
        <f>"jingdian/"&amp;VLOOKUP(E5113,city!$D$4:$P$352,12,FALSE)&amp;"/"&amp;VLOOKUP(E5113,city!$D$4:$P$352,13,FALSE)&amp;"/"&amp;IF(G5113&lt;11,"jd",IF(G5113&lt;16,"tc","cs"))&amp;"/"&amp;IF(G5113&lt;11,G5113,IF(G5113&lt;16,G5113-10,G5113-15))&amp;".jpg"</f>
        <v>jingdian/neimenggu/eerduosi/jd/10.jpg</v>
      </c>
      <c r="D5113" s="23">
        <f t="shared" si="240"/>
        <v>1</v>
      </c>
      <c r="E5113" s="2" t="str">
        <f>VLOOKUP(F5113,city!$A$4:$D$352,4,FALSE)</f>
        <v>鄂尔多斯</v>
      </c>
      <c r="F5113" s="22">
        <f t="shared" si="241"/>
        <v>301</v>
      </c>
      <c r="G5113" s="22">
        <f>IF(VLOOKUP(F5112,city!$A$4:$H$352,8,FALSE)&gt;G5112,G5112+1,1)</f>
        <v>10</v>
      </c>
    </row>
    <row r="5114" spans="1:7" x14ac:dyDescent="0.15">
      <c r="A5114" s="23">
        <f t="shared" si="239"/>
        <v>130151</v>
      </c>
      <c r="B5114" s="24">
        <v>5</v>
      </c>
      <c r="C5114" s="28" t="str">
        <f>"jingdian/"&amp;VLOOKUP(E5114,city!$D$4:$P$352,12,FALSE)&amp;"/"&amp;VLOOKUP(E5114,city!$D$4:$P$352,13,FALSE)&amp;"/"&amp;IF(G5114&lt;11,"jd",IF(G5114&lt;16,"tc","cs"))&amp;"/"&amp;IF(G5114&lt;11,G5114,IF(G5114&lt;16,G5114-10,G5114-15))&amp;".jpg"</f>
        <v>jingdian/neimenggu/eerduosi/tc/1.jpg</v>
      </c>
      <c r="D5114" s="23">
        <f t="shared" si="240"/>
        <v>2</v>
      </c>
      <c r="E5114" s="2" t="str">
        <f>VLOOKUP(F5114,city!$A$4:$D$352,4,FALSE)</f>
        <v>鄂尔多斯</v>
      </c>
      <c r="F5114" s="22">
        <f t="shared" si="241"/>
        <v>301</v>
      </c>
      <c r="G5114" s="22">
        <f>IF(VLOOKUP(F5113,city!$A$4:$H$352,8,FALSE)&gt;G5113,G5113+1,1)</f>
        <v>11</v>
      </c>
    </row>
    <row r="5115" spans="1:7" x14ac:dyDescent="0.15">
      <c r="A5115" s="23">
        <f t="shared" si="239"/>
        <v>130152</v>
      </c>
      <c r="B5115" s="24">
        <v>4</v>
      </c>
      <c r="C5115" s="28" t="str">
        <f>"jingdian/"&amp;VLOOKUP(E5115,city!$D$4:$P$352,12,FALSE)&amp;"/"&amp;VLOOKUP(E5115,city!$D$4:$P$352,13,FALSE)&amp;"/"&amp;IF(G5115&lt;11,"jd",IF(G5115&lt;16,"tc","cs"))&amp;"/"&amp;IF(G5115&lt;11,G5115,IF(G5115&lt;16,G5115-10,G5115-15))&amp;".jpg"</f>
        <v>jingdian/neimenggu/eerduosi/tc/2.jpg</v>
      </c>
      <c r="D5115" s="23">
        <f t="shared" si="240"/>
        <v>2</v>
      </c>
      <c r="E5115" s="2" t="str">
        <f>VLOOKUP(F5115,city!$A$4:$D$352,4,FALSE)</f>
        <v>鄂尔多斯</v>
      </c>
      <c r="F5115" s="22">
        <f t="shared" si="241"/>
        <v>301</v>
      </c>
      <c r="G5115" s="22">
        <f>IF(VLOOKUP(F5114,city!$A$4:$H$352,8,FALSE)&gt;G5114,G5114+1,1)</f>
        <v>12</v>
      </c>
    </row>
    <row r="5116" spans="1:7" x14ac:dyDescent="0.15">
      <c r="A5116" s="23">
        <f t="shared" si="239"/>
        <v>130153</v>
      </c>
      <c r="B5116" s="24">
        <v>5</v>
      </c>
      <c r="C5116" s="28" t="str">
        <f>"jingdian/"&amp;VLOOKUP(E5116,city!$D$4:$P$352,12,FALSE)&amp;"/"&amp;VLOOKUP(E5116,city!$D$4:$P$352,13,FALSE)&amp;"/"&amp;IF(G5116&lt;11,"jd",IF(G5116&lt;16,"tc","cs"))&amp;"/"&amp;IF(G5116&lt;11,G5116,IF(G5116&lt;16,G5116-10,G5116-15))&amp;".jpg"</f>
        <v>jingdian/neimenggu/eerduosi/tc/3.jpg</v>
      </c>
      <c r="D5116" s="23">
        <f t="shared" si="240"/>
        <v>2</v>
      </c>
      <c r="E5116" s="2" t="str">
        <f>VLOOKUP(F5116,city!$A$4:$D$352,4,FALSE)</f>
        <v>鄂尔多斯</v>
      </c>
      <c r="F5116" s="22">
        <f t="shared" si="241"/>
        <v>301</v>
      </c>
      <c r="G5116" s="22">
        <f>IF(VLOOKUP(F5115,city!$A$4:$H$352,8,FALSE)&gt;G5115,G5115+1,1)</f>
        <v>13</v>
      </c>
    </row>
    <row r="5117" spans="1:7" x14ac:dyDescent="0.15">
      <c r="A5117" s="23">
        <f t="shared" si="239"/>
        <v>130154</v>
      </c>
      <c r="B5117" s="24">
        <v>3</v>
      </c>
      <c r="C5117" s="28" t="str">
        <f>"jingdian/"&amp;VLOOKUP(E5117,city!$D$4:$P$352,12,FALSE)&amp;"/"&amp;VLOOKUP(E5117,city!$D$4:$P$352,13,FALSE)&amp;"/"&amp;IF(G5117&lt;11,"jd",IF(G5117&lt;16,"tc","cs"))&amp;"/"&amp;IF(G5117&lt;11,G5117,IF(G5117&lt;16,G5117-10,G5117-15))&amp;".jpg"</f>
        <v>jingdian/neimenggu/eerduosi/tc/4.jpg</v>
      </c>
      <c r="D5117" s="23">
        <f t="shared" si="240"/>
        <v>2</v>
      </c>
      <c r="E5117" s="2" t="str">
        <f>VLOOKUP(F5117,city!$A$4:$D$352,4,FALSE)</f>
        <v>鄂尔多斯</v>
      </c>
      <c r="F5117" s="22">
        <f t="shared" si="241"/>
        <v>301</v>
      </c>
      <c r="G5117" s="22">
        <f>IF(VLOOKUP(F5116,city!$A$4:$H$352,8,FALSE)&gt;G5116,G5116+1,1)</f>
        <v>14</v>
      </c>
    </row>
    <row r="5118" spans="1:7" x14ac:dyDescent="0.15">
      <c r="A5118" s="23">
        <f t="shared" si="239"/>
        <v>130155</v>
      </c>
      <c r="B5118" s="24">
        <v>5</v>
      </c>
      <c r="C5118" s="28" t="str">
        <f>"jingdian/"&amp;VLOOKUP(E5118,city!$D$4:$P$352,12,FALSE)&amp;"/"&amp;VLOOKUP(E5118,city!$D$4:$P$352,13,FALSE)&amp;"/"&amp;IF(G5118&lt;11,"jd",IF(G5118&lt;16,"tc","cs"))&amp;"/"&amp;IF(G5118&lt;11,G5118,IF(G5118&lt;16,G5118-10,G5118-15))&amp;".jpg"</f>
        <v>jingdian/neimenggu/eerduosi/tc/5.jpg</v>
      </c>
      <c r="D5118" s="23">
        <f t="shared" si="240"/>
        <v>2</v>
      </c>
      <c r="E5118" s="2" t="str">
        <f>VLOOKUP(F5118,city!$A$4:$D$352,4,FALSE)</f>
        <v>鄂尔多斯</v>
      </c>
      <c r="F5118" s="22">
        <f t="shared" si="241"/>
        <v>301</v>
      </c>
      <c r="G5118" s="22">
        <f>IF(VLOOKUP(F5117,city!$A$4:$H$352,8,FALSE)&gt;G5117,G5117+1,1)</f>
        <v>15</v>
      </c>
    </row>
    <row r="5119" spans="1:7" x14ac:dyDescent="0.15">
      <c r="A5119" s="23">
        <f t="shared" si="239"/>
        <v>130181</v>
      </c>
      <c r="B5119" s="24">
        <v>5</v>
      </c>
      <c r="C5119" s="28" t="str">
        <f>"jingdian/"&amp;VLOOKUP(E5119,city!$D$4:$P$352,12,FALSE)&amp;"/"&amp;VLOOKUP(E5119,city!$D$4:$P$352,13,FALSE)&amp;"/"&amp;IF(G5119&lt;11,"jd",IF(G5119&lt;16,"tc","cs"))&amp;"/"&amp;IF(G5119&lt;11,G5119,IF(G5119&lt;16,G5119-10,G5119-15))&amp;".jpg"</f>
        <v>jingdian/neimenggu/eerduosi/cs/1.jpg</v>
      </c>
      <c r="D5119" s="23">
        <f t="shared" si="240"/>
        <v>3</v>
      </c>
      <c r="E5119" s="2" t="str">
        <f>VLOOKUP(F5119,city!$A$4:$D$352,4,FALSE)</f>
        <v>鄂尔多斯</v>
      </c>
      <c r="F5119" s="22">
        <f t="shared" si="241"/>
        <v>301</v>
      </c>
      <c r="G5119" s="22">
        <f>IF(VLOOKUP(F5118,city!$A$4:$H$352,8,FALSE)&gt;G5118,G5118+1,1)</f>
        <v>16</v>
      </c>
    </row>
    <row r="5120" spans="1:7" x14ac:dyDescent="0.15">
      <c r="A5120" s="23">
        <f t="shared" si="239"/>
        <v>130182</v>
      </c>
      <c r="B5120" s="24">
        <v>5</v>
      </c>
      <c r="C5120" s="28" t="str">
        <f>"jingdian/"&amp;VLOOKUP(E5120,city!$D$4:$P$352,12,FALSE)&amp;"/"&amp;VLOOKUP(E5120,city!$D$4:$P$352,13,FALSE)&amp;"/"&amp;IF(G5120&lt;11,"jd",IF(G5120&lt;16,"tc","cs"))&amp;"/"&amp;IF(G5120&lt;11,G5120,IF(G5120&lt;16,G5120-10,G5120-15))&amp;".jpg"</f>
        <v>jingdian/neimenggu/eerduosi/cs/2.jpg</v>
      </c>
      <c r="D5120" s="23">
        <f t="shared" si="240"/>
        <v>3</v>
      </c>
      <c r="E5120" s="2" t="str">
        <f>VLOOKUP(F5120,city!$A$4:$D$352,4,FALSE)</f>
        <v>鄂尔多斯</v>
      </c>
      <c r="F5120" s="22">
        <f t="shared" si="241"/>
        <v>301</v>
      </c>
      <c r="G5120" s="22">
        <f>IF(VLOOKUP(F5119,city!$A$4:$H$352,8,FALSE)&gt;G5119,G5119+1,1)</f>
        <v>17</v>
      </c>
    </row>
    <row r="5121" spans="1:7" x14ac:dyDescent="0.15">
      <c r="A5121" s="23">
        <f t="shared" si="239"/>
        <v>130201</v>
      </c>
      <c r="B5121" s="24">
        <v>1</v>
      </c>
      <c r="C5121" s="28" t="str">
        <f>"jingdian/"&amp;VLOOKUP(E5121,city!$D$4:$P$352,12,FALSE)&amp;"/"&amp;VLOOKUP(E5121,city!$D$4:$P$352,13,FALSE)&amp;"/"&amp;IF(G5121&lt;11,"jd",IF(G5121&lt;16,"tc","cs"))&amp;"/"&amp;IF(G5121&lt;11,G5121,IF(G5121&lt;16,G5121-10,G5121-15))&amp;".jpg"</f>
        <v>jingdian/neimenggu/hulunbeier/jd/1.jpg</v>
      </c>
      <c r="D5121" s="23">
        <f t="shared" si="240"/>
        <v>1</v>
      </c>
      <c r="E5121" s="2" t="str">
        <f>VLOOKUP(F5121,city!$A$4:$D$352,4,FALSE)</f>
        <v>呼伦贝尔</v>
      </c>
      <c r="F5121" s="22">
        <f t="shared" si="241"/>
        <v>302</v>
      </c>
      <c r="G5121" s="22">
        <f>IF(VLOOKUP(F5120,city!$A$4:$H$352,8,FALSE)&gt;G5120,G5120+1,1)</f>
        <v>1</v>
      </c>
    </row>
    <row r="5122" spans="1:7" x14ac:dyDescent="0.15">
      <c r="A5122" s="23">
        <f t="shared" si="239"/>
        <v>130202</v>
      </c>
      <c r="B5122" s="24">
        <v>1</v>
      </c>
      <c r="C5122" s="28" t="str">
        <f>"jingdian/"&amp;VLOOKUP(E5122,city!$D$4:$P$352,12,FALSE)&amp;"/"&amp;VLOOKUP(E5122,city!$D$4:$P$352,13,FALSE)&amp;"/"&amp;IF(G5122&lt;11,"jd",IF(G5122&lt;16,"tc","cs"))&amp;"/"&amp;IF(G5122&lt;11,G5122,IF(G5122&lt;16,G5122-10,G5122-15))&amp;".jpg"</f>
        <v>jingdian/neimenggu/hulunbeier/jd/2.jpg</v>
      </c>
      <c r="D5122" s="23">
        <f t="shared" si="240"/>
        <v>1</v>
      </c>
      <c r="E5122" s="2" t="str">
        <f>VLOOKUP(F5122,city!$A$4:$D$352,4,FALSE)</f>
        <v>呼伦贝尔</v>
      </c>
      <c r="F5122" s="22">
        <f t="shared" si="241"/>
        <v>302</v>
      </c>
      <c r="G5122" s="22">
        <f>IF(VLOOKUP(F5121,city!$A$4:$H$352,8,FALSE)&gt;G5121,G5121+1,1)</f>
        <v>2</v>
      </c>
    </row>
    <row r="5123" spans="1:7" x14ac:dyDescent="0.15">
      <c r="A5123" s="23">
        <f t="shared" si="239"/>
        <v>130203</v>
      </c>
      <c r="B5123" s="24">
        <v>1</v>
      </c>
      <c r="C5123" s="28" t="str">
        <f>"jingdian/"&amp;VLOOKUP(E5123,city!$D$4:$P$352,12,FALSE)&amp;"/"&amp;VLOOKUP(E5123,city!$D$4:$P$352,13,FALSE)&amp;"/"&amp;IF(G5123&lt;11,"jd",IF(G5123&lt;16,"tc","cs"))&amp;"/"&amp;IF(G5123&lt;11,G5123,IF(G5123&lt;16,G5123-10,G5123-15))&amp;".jpg"</f>
        <v>jingdian/neimenggu/hulunbeier/jd/3.jpg</v>
      </c>
      <c r="D5123" s="23">
        <f t="shared" si="240"/>
        <v>1</v>
      </c>
      <c r="E5123" s="2" t="str">
        <f>VLOOKUP(F5123,city!$A$4:$D$352,4,FALSE)</f>
        <v>呼伦贝尔</v>
      </c>
      <c r="F5123" s="22">
        <f t="shared" si="241"/>
        <v>302</v>
      </c>
      <c r="G5123" s="22">
        <f>IF(VLOOKUP(F5122,city!$A$4:$H$352,8,FALSE)&gt;G5122,G5122+1,1)</f>
        <v>3</v>
      </c>
    </row>
    <row r="5124" spans="1:7" x14ac:dyDescent="0.15">
      <c r="A5124" s="23">
        <f t="shared" si="239"/>
        <v>130204</v>
      </c>
      <c r="B5124" s="24">
        <v>1</v>
      </c>
      <c r="C5124" s="28" t="str">
        <f>"jingdian/"&amp;VLOOKUP(E5124,city!$D$4:$P$352,12,FALSE)&amp;"/"&amp;VLOOKUP(E5124,city!$D$4:$P$352,13,FALSE)&amp;"/"&amp;IF(G5124&lt;11,"jd",IF(G5124&lt;16,"tc","cs"))&amp;"/"&amp;IF(G5124&lt;11,G5124,IF(G5124&lt;16,G5124-10,G5124-15))&amp;".jpg"</f>
        <v>jingdian/neimenggu/hulunbeier/jd/4.jpg</v>
      </c>
      <c r="D5124" s="23">
        <f t="shared" si="240"/>
        <v>1</v>
      </c>
      <c r="E5124" s="2" t="str">
        <f>VLOOKUP(F5124,city!$A$4:$D$352,4,FALSE)</f>
        <v>呼伦贝尔</v>
      </c>
      <c r="F5124" s="22">
        <f t="shared" si="241"/>
        <v>302</v>
      </c>
      <c r="G5124" s="22">
        <f>IF(VLOOKUP(F5123,city!$A$4:$H$352,8,FALSE)&gt;G5123,G5123+1,1)</f>
        <v>4</v>
      </c>
    </row>
    <row r="5125" spans="1:7" x14ac:dyDescent="0.15">
      <c r="A5125" s="23">
        <f t="shared" ref="A5125:A5188" si="242">IF(G5125&lt;11,G5125,IF(G5125&lt;16,G5125+40,G5125+65))+F5125*100+100000</f>
        <v>130205</v>
      </c>
      <c r="B5125" s="24">
        <v>1</v>
      </c>
      <c r="C5125" s="28" t="str">
        <f>"jingdian/"&amp;VLOOKUP(E5125,city!$D$4:$P$352,12,FALSE)&amp;"/"&amp;VLOOKUP(E5125,city!$D$4:$P$352,13,FALSE)&amp;"/"&amp;IF(G5125&lt;11,"jd",IF(G5125&lt;16,"tc","cs"))&amp;"/"&amp;IF(G5125&lt;11,G5125,IF(G5125&lt;16,G5125-10,G5125-15))&amp;".jpg"</f>
        <v>jingdian/neimenggu/hulunbeier/jd/5.jpg</v>
      </c>
      <c r="D5125" s="23">
        <f t="shared" ref="D5125:D5188" si="243">IF(G5125&lt;11,1,IF(G5125&lt;16,2,3))</f>
        <v>1</v>
      </c>
      <c r="E5125" s="2" t="str">
        <f>VLOOKUP(F5125,city!$A$4:$D$352,4,FALSE)</f>
        <v>呼伦贝尔</v>
      </c>
      <c r="F5125" s="22">
        <f t="shared" si="241"/>
        <v>302</v>
      </c>
      <c r="G5125" s="22">
        <f>IF(VLOOKUP(F5124,city!$A$4:$H$352,8,FALSE)&gt;G5124,G5124+1,1)</f>
        <v>5</v>
      </c>
    </row>
    <row r="5126" spans="1:7" x14ac:dyDescent="0.15">
      <c r="A5126" s="23">
        <f t="shared" si="242"/>
        <v>130206</v>
      </c>
      <c r="B5126" s="24">
        <v>1</v>
      </c>
      <c r="C5126" s="28" t="str">
        <f>"jingdian/"&amp;VLOOKUP(E5126,city!$D$4:$P$352,12,FALSE)&amp;"/"&amp;VLOOKUP(E5126,city!$D$4:$P$352,13,FALSE)&amp;"/"&amp;IF(G5126&lt;11,"jd",IF(G5126&lt;16,"tc","cs"))&amp;"/"&amp;IF(G5126&lt;11,G5126,IF(G5126&lt;16,G5126-10,G5126-15))&amp;".jpg"</f>
        <v>jingdian/neimenggu/hulunbeier/jd/6.jpg</v>
      </c>
      <c r="D5126" s="23">
        <f t="shared" si="243"/>
        <v>1</v>
      </c>
      <c r="E5126" s="2" t="str">
        <f>VLOOKUP(F5126,city!$A$4:$D$352,4,FALSE)</f>
        <v>呼伦贝尔</v>
      </c>
      <c r="F5126" s="22">
        <f t="shared" si="241"/>
        <v>302</v>
      </c>
      <c r="G5126" s="22">
        <f>IF(VLOOKUP(F5125,city!$A$4:$H$352,8,FALSE)&gt;G5125,G5125+1,1)</f>
        <v>6</v>
      </c>
    </row>
    <row r="5127" spans="1:7" x14ac:dyDescent="0.15">
      <c r="A5127" s="23">
        <f t="shared" si="242"/>
        <v>130207</v>
      </c>
      <c r="B5127" s="24">
        <v>1</v>
      </c>
      <c r="C5127" s="28" t="str">
        <f>"jingdian/"&amp;VLOOKUP(E5127,city!$D$4:$P$352,12,FALSE)&amp;"/"&amp;VLOOKUP(E5127,city!$D$4:$P$352,13,FALSE)&amp;"/"&amp;IF(G5127&lt;11,"jd",IF(G5127&lt;16,"tc","cs"))&amp;"/"&amp;IF(G5127&lt;11,G5127,IF(G5127&lt;16,G5127-10,G5127-15))&amp;".jpg"</f>
        <v>jingdian/neimenggu/hulunbeier/jd/7.jpg</v>
      </c>
      <c r="D5127" s="23">
        <f t="shared" si="243"/>
        <v>1</v>
      </c>
      <c r="E5127" s="2" t="str">
        <f>VLOOKUP(F5127,city!$A$4:$D$352,4,FALSE)</f>
        <v>呼伦贝尔</v>
      </c>
      <c r="F5127" s="22">
        <f t="shared" si="241"/>
        <v>302</v>
      </c>
      <c r="G5127" s="22">
        <f>IF(VLOOKUP(F5126,city!$A$4:$H$352,8,FALSE)&gt;G5126,G5126+1,1)</f>
        <v>7</v>
      </c>
    </row>
    <row r="5128" spans="1:7" x14ac:dyDescent="0.15">
      <c r="A5128" s="23">
        <f t="shared" si="242"/>
        <v>130208</v>
      </c>
      <c r="B5128" s="24">
        <v>1</v>
      </c>
      <c r="C5128" s="28" t="str">
        <f>"jingdian/"&amp;VLOOKUP(E5128,city!$D$4:$P$352,12,FALSE)&amp;"/"&amp;VLOOKUP(E5128,city!$D$4:$P$352,13,FALSE)&amp;"/"&amp;IF(G5128&lt;11,"jd",IF(G5128&lt;16,"tc","cs"))&amp;"/"&amp;IF(G5128&lt;11,G5128,IF(G5128&lt;16,G5128-10,G5128-15))&amp;".jpg"</f>
        <v>jingdian/neimenggu/hulunbeier/jd/8.jpg</v>
      </c>
      <c r="D5128" s="23">
        <f t="shared" si="243"/>
        <v>1</v>
      </c>
      <c r="E5128" s="2" t="str">
        <f>VLOOKUP(F5128,city!$A$4:$D$352,4,FALSE)</f>
        <v>呼伦贝尔</v>
      </c>
      <c r="F5128" s="22">
        <f t="shared" si="241"/>
        <v>302</v>
      </c>
      <c r="G5128" s="22">
        <f>IF(VLOOKUP(F5127,city!$A$4:$H$352,8,FALSE)&gt;G5127,G5127+1,1)</f>
        <v>8</v>
      </c>
    </row>
    <row r="5129" spans="1:7" x14ac:dyDescent="0.15">
      <c r="A5129" s="23">
        <f t="shared" si="242"/>
        <v>130209</v>
      </c>
      <c r="B5129" s="24">
        <v>1</v>
      </c>
      <c r="C5129" s="28" t="str">
        <f>"jingdian/"&amp;VLOOKUP(E5129,city!$D$4:$P$352,12,FALSE)&amp;"/"&amp;VLOOKUP(E5129,city!$D$4:$P$352,13,FALSE)&amp;"/"&amp;IF(G5129&lt;11,"jd",IF(G5129&lt;16,"tc","cs"))&amp;"/"&amp;IF(G5129&lt;11,G5129,IF(G5129&lt;16,G5129-10,G5129-15))&amp;".jpg"</f>
        <v>jingdian/neimenggu/hulunbeier/jd/9.jpg</v>
      </c>
      <c r="D5129" s="23">
        <f t="shared" si="243"/>
        <v>1</v>
      </c>
      <c r="E5129" s="2" t="str">
        <f>VLOOKUP(F5129,city!$A$4:$D$352,4,FALSE)</f>
        <v>呼伦贝尔</v>
      </c>
      <c r="F5129" s="22">
        <f t="shared" si="241"/>
        <v>302</v>
      </c>
      <c r="G5129" s="22">
        <f>IF(VLOOKUP(F5128,city!$A$4:$H$352,8,FALSE)&gt;G5128,G5128+1,1)</f>
        <v>9</v>
      </c>
    </row>
    <row r="5130" spans="1:7" x14ac:dyDescent="0.15">
      <c r="A5130" s="23">
        <f t="shared" si="242"/>
        <v>130210</v>
      </c>
      <c r="B5130" s="24">
        <v>1</v>
      </c>
      <c r="C5130" s="28" t="str">
        <f>"jingdian/"&amp;VLOOKUP(E5130,city!$D$4:$P$352,12,FALSE)&amp;"/"&amp;VLOOKUP(E5130,city!$D$4:$P$352,13,FALSE)&amp;"/"&amp;IF(G5130&lt;11,"jd",IF(G5130&lt;16,"tc","cs"))&amp;"/"&amp;IF(G5130&lt;11,G5130,IF(G5130&lt;16,G5130-10,G5130-15))&amp;".jpg"</f>
        <v>jingdian/neimenggu/hulunbeier/jd/10.jpg</v>
      </c>
      <c r="D5130" s="23">
        <f t="shared" si="243"/>
        <v>1</v>
      </c>
      <c r="E5130" s="2" t="str">
        <f>VLOOKUP(F5130,city!$A$4:$D$352,4,FALSE)</f>
        <v>呼伦贝尔</v>
      </c>
      <c r="F5130" s="22">
        <f t="shared" si="241"/>
        <v>302</v>
      </c>
      <c r="G5130" s="22">
        <f>IF(VLOOKUP(F5129,city!$A$4:$H$352,8,FALSE)&gt;G5129,G5129+1,1)</f>
        <v>10</v>
      </c>
    </row>
    <row r="5131" spans="1:7" x14ac:dyDescent="0.15">
      <c r="A5131" s="23">
        <f t="shared" si="242"/>
        <v>130251</v>
      </c>
      <c r="B5131" s="24">
        <v>4</v>
      </c>
      <c r="C5131" s="28" t="str">
        <f>"jingdian/"&amp;VLOOKUP(E5131,city!$D$4:$P$352,12,FALSE)&amp;"/"&amp;VLOOKUP(E5131,city!$D$4:$P$352,13,FALSE)&amp;"/"&amp;IF(G5131&lt;11,"jd",IF(G5131&lt;16,"tc","cs"))&amp;"/"&amp;IF(G5131&lt;11,G5131,IF(G5131&lt;16,G5131-10,G5131-15))&amp;".jpg"</f>
        <v>jingdian/neimenggu/hulunbeier/tc/1.jpg</v>
      </c>
      <c r="D5131" s="23">
        <f t="shared" si="243"/>
        <v>2</v>
      </c>
      <c r="E5131" s="2" t="str">
        <f>VLOOKUP(F5131,city!$A$4:$D$352,4,FALSE)</f>
        <v>呼伦贝尔</v>
      </c>
      <c r="F5131" s="22">
        <f t="shared" si="241"/>
        <v>302</v>
      </c>
      <c r="G5131" s="22">
        <f>IF(VLOOKUP(F5130,city!$A$4:$H$352,8,FALSE)&gt;G5130,G5130+1,1)</f>
        <v>11</v>
      </c>
    </row>
    <row r="5132" spans="1:7" x14ac:dyDescent="0.15">
      <c r="A5132" s="23">
        <f t="shared" si="242"/>
        <v>130252</v>
      </c>
      <c r="B5132" s="24">
        <v>2</v>
      </c>
      <c r="C5132" s="28" t="str">
        <f>"jingdian/"&amp;VLOOKUP(E5132,city!$D$4:$P$352,12,FALSE)&amp;"/"&amp;VLOOKUP(E5132,city!$D$4:$P$352,13,FALSE)&amp;"/"&amp;IF(G5132&lt;11,"jd",IF(G5132&lt;16,"tc","cs"))&amp;"/"&amp;IF(G5132&lt;11,G5132,IF(G5132&lt;16,G5132-10,G5132-15))&amp;".jpg"</f>
        <v>jingdian/neimenggu/hulunbeier/tc/2.jpg</v>
      </c>
      <c r="D5132" s="23">
        <f t="shared" si="243"/>
        <v>2</v>
      </c>
      <c r="E5132" s="2" t="str">
        <f>VLOOKUP(F5132,city!$A$4:$D$352,4,FALSE)</f>
        <v>呼伦贝尔</v>
      </c>
      <c r="F5132" s="22">
        <f t="shared" si="241"/>
        <v>302</v>
      </c>
      <c r="G5132" s="22">
        <f>IF(VLOOKUP(F5131,city!$A$4:$H$352,8,FALSE)&gt;G5131,G5131+1,1)</f>
        <v>12</v>
      </c>
    </row>
    <row r="5133" spans="1:7" x14ac:dyDescent="0.15">
      <c r="A5133" s="23">
        <f t="shared" si="242"/>
        <v>130253</v>
      </c>
      <c r="B5133" s="24">
        <v>4</v>
      </c>
      <c r="C5133" s="28" t="str">
        <f>"jingdian/"&amp;VLOOKUP(E5133,city!$D$4:$P$352,12,FALSE)&amp;"/"&amp;VLOOKUP(E5133,city!$D$4:$P$352,13,FALSE)&amp;"/"&amp;IF(G5133&lt;11,"jd",IF(G5133&lt;16,"tc","cs"))&amp;"/"&amp;IF(G5133&lt;11,G5133,IF(G5133&lt;16,G5133-10,G5133-15))&amp;".jpg"</f>
        <v>jingdian/neimenggu/hulunbeier/tc/3.jpg</v>
      </c>
      <c r="D5133" s="23">
        <f t="shared" si="243"/>
        <v>2</v>
      </c>
      <c r="E5133" s="2" t="str">
        <f>VLOOKUP(F5133,city!$A$4:$D$352,4,FALSE)</f>
        <v>呼伦贝尔</v>
      </c>
      <c r="F5133" s="22">
        <f t="shared" si="241"/>
        <v>302</v>
      </c>
      <c r="G5133" s="22">
        <f>IF(VLOOKUP(F5132,city!$A$4:$H$352,8,FALSE)&gt;G5132,G5132+1,1)</f>
        <v>13</v>
      </c>
    </row>
    <row r="5134" spans="1:7" x14ac:dyDescent="0.15">
      <c r="A5134" s="23">
        <f t="shared" si="242"/>
        <v>130254</v>
      </c>
      <c r="B5134" s="24">
        <v>2</v>
      </c>
      <c r="C5134" s="28" t="str">
        <f>"jingdian/"&amp;VLOOKUP(E5134,city!$D$4:$P$352,12,FALSE)&amp;"/"&amp;VLOOKUP(E5134,city!$D$4:$P$352,13,FALSE)&amp;"/"&amp;IF(G5134&lt;11,"jd",IF(G5134&lt;16,"tc","cs"))&amp;"/"&amp;IF(G5134&lt;11,G5134,IF(G5134&lt;16,G5134-10,G5134-15))&amp;".jpg"</f>
        <v>jingdian/neimenggu/hulunbeier/tc/4.jpg</v>
      </c>
      <c r="D5134" s="23">
        <f t="shared" si="243"/>
        <v>2</v>
      </c>
      <c r="E5134" s="2" t="str">
        <f>VLOOKUP(F5134,city!$A$4:$D$352,4,FALSE)</f>
        <v>呼伦贝尔</v>
      </c>
      <c r="F5134" s="22">
        <f t="shared" si="241"/>
        <v>302</v>
      </c>
      <c r="G5134" s="22">
        <f>IF(VLOOKUP(F5133,city!$A$4:$H$352,8,FALSE)&gt;G5133,G5133+1,1)</f>
        <v>14</v>
      </c>
    </row>
    <row r="5135" spans="1:7" x14ac:dyDescent="0.15">
      <c r="A5135" s="23">
        <f t="shared" si="242"/>
        <v>130255</v>
      </c>
      <c r="B5135" s="24">
        <v>2</v>
      </c>
      <c r="C5135" s="28" t="str">
        <f>"jingdian/"&amp;VLOOKUP(E5135,city!$D$4:$P$352,12,FALSE)&amp;"/"&amp;VLOOKUP(E5135,city!$D$4:$P$352,13,FALSE)&amp;"/"&amp;IF(G5135&lt;11,"jd",IF(G5135&lt;16,"tc","cs"))&amp;"/"&amp;IF(G5135&lt;11,G5135,IF(G5135&lt;16,G5135-10,G5135-15))&amp;".jpg"</f>
        <v>jingdian/neimenggu/hulunbeier/tc/5.jpg</v>
      </c>
      <c r="D5135" s="23">
        <f t="shared" si="243"/>
        <v>2</v>
      </c>
      <c r="E5135" s="2" t="str">
        <f>VLOOKUP(F5135,city!$A$4:$D$352,4,FALSE)</f>
        <v>呼伦贝尔</v>
      </c>
      <c r="F5135" s="22">
        <f t="shared" si="241"/>
        <v>302</v>
      </c>
      <c r="G5135" s="22">
        <f>IF(VLOOKUP(F5134,city!$A$4:$H$352,8,FALSE)&gt;G5134,G5134+1,1)</f>
        <v>15</v>
      </c>
    </row>
    <row r="5136" spans="1:7" x14ac:dyDescent="0.15">
      <c r="A5136" s="23">
        <f t="shared" si="242"/>
        <v>130281</v>
      </c>
      <c r="B5136" s="24">
        <v>3</v>
      </c>
      <c r="C5136" s="28" t="str">
        <f>"jingdian/"&amp;VLOOKUP(E5136,city!$D$4:$P$352,12,FALSE)&amp;"/"&amp;VLOOKUP(E5136,city!$D$4:$P$352,13,FALSE)&amp;"/"&amp;IF(G5136&lt;11,"jd",IF(G5136&lt;16,"tc","cs"))&amp;"/"&amp;IF(G5136&lt;11,G5136,IF(G5136&lt;16,G5136-10,G5136-15))&amp;".jpg"</f>
        <v>jingdian/neimenggu/hulunbeier/cs/1.jpg</v>
      </c>
      <c r="D5136" s="23">
        <f t="shared" si="243"/>
        <v>3</v>
      </c>
      <c r="E5136" s="2" t="str">
        <f>VLOOKUP(F5136,city!$A$4:$D$352,4,FALSE)</f>
        <v>呼伦贝尔</v>
      </c>
      <c r="F5136" s="22">
        <f t="shared" si="241"/>
        <v>302</v>
      </c>
      <c r="G5136" s="22">
        <f>IF(VLOOKUP(F5135,city!$A$4:$H$352,8,FALSE)&gt;G5135,G5135+1,1)</f>
        <v>16</v>
      </c>
    </row>
    <row r="5137" spans="1:7" x14ac:dyDescent="0.15">
      <c r="A5137" s="23">
        <f t="shared" si="242"/>
        <v>130282</v>
      </c>
      <c r="B5137" s="24">
        <v>4</v>
      </c>
      <c r="C5137" s="28" t="str">
        <f>"jingdian/"&amp;VLOOKUP(E5137,city!$D$4:$P$352,12,FALSE)&amp;"/"&amp;VLOOKUP(E5137,city!$D$4:$P$352,13,FALSE)&amp;"/"&amp;IF(G5137&lt;11,"jd",IF(G5137&lt;16,"tc","cs"))&amp;"/"&amp;IF(G5137&lt;11,G5137,IF(G5137&lt;16,G5137-10,G5137-15))&amp;".jpg"</f>
        <v>jingdian/neimenggu/hulunbeier/cs/2.jpg</v>
      </c>
      <c r="D5137" s="23">
        <f t="shared" si="243"/>
        <v>3</v>
      </c>
      <c r="E5137" s="2" t="str">
        <f>VLOOKUP(F5137,city!$A$4:$D$352,4,FALSE)</f>
        <v>呼伦贝尔</v>
      </c>
      <c r="F5137" s="22">
        <f t="shared" si="241"/>
        <v>302</v>
      </c>
      <c r="G5137" s="22">
        <f>IF(VLOOKUP(F5136,city!$A$4:$H$352,8,FALSE)&gt;G5136,G5136+1,1)</f>
        <v>17</v>
      </c>
    </row>
    <row r="5138" spans="1:7" x14ac:dyDescent="0.15">
      <c r="A5138" s="23">
        <f t="shared" si="242"/>
        <v>130301</v>
      </c>
      <c r="B5138" s="24">
        <v>1</v>
      </c>
      <c r="C5138" s="28" t="str">
        <f>"jingdian/"&amp;VLOOKUP(E5138,city!$D$4:$P$352,12,FALSE)&amp;"/"&amp;VLOOKUP(E5138,city!$D$4:$P$352,13,FALSE)&amp;"/"&amp;IF(G5138&lt;11,"jd",IF(G5138&lt;16,"tc","cs"))&amp;"/"&amp;IF(G5138&lt;11,G5138,IF(G5138&lt;16,G5138-10,G5138-15))&amp;".jpg"</f>
        <v>jingdian/neimenggu/bayannaoer/jd/1.jpg</v>
      </c>
      <c r="D5138" s="23">
        <f t="shared" si="243"/>
        <v>1</v>
      </c>
      <c r="E5138" s="2" t="str">
        <f>VLOOKUP(F5138,city!$A$4:$D$352,4,FALSE)</f>
        <v>巴彦淖尔</v>
      </c>
      <c r="F5138" s="22">
        <f t="shared" si="241"/>
        <v>303</v>
      </c>
      <c r="G5138" s="22">
        <f>IF(VLOOKUP(F5137,city!$A$4:$H$352,8,FALSE)&gt;G5137,G5137+1,1)</f>
        <v>1</v>
      </c>
    </row>
    <row r="5139" spans="1:7" x14ac:dyDescent="0.15">
      <c r="A5139" s="23">
        <f t="shared" si="242"/>
        <v>130302</v>
      </c>
      <c r="B5139" s="24">
        <v>1</v>
      </c>
      <c r="C5139" s="28" t="str">
        <f>"jingdian/"&amp;VLOOKUP(E5139,city!$D$4:$P$352,12,FALSE)&amp;"/"&amp;VLOOKUP(E5139,city!$D$4:$P$352,13,FALSE)&amp;"/"&amp;IF(G5139&lt;11,"jd",IF(G5139&lt;16,"tc","cs"))&amp;"/"&amp;IF(G5139&lt;11,G5139,IF(G5139&lt;16,G5139-10,G5139-15))&amp;".jpg"</f>
        <v>jingdian/neimenggu/bayannaoer/jd/2.jpg</v>
      </c>
      <c r="D5139" s="23">
        <f t="shared" si="243"/>
        <v>1</v>
      </c>
      <c r="E5139" s="2" t="str">
        <f>VLOOKUP(F5139,city!$A$4:$D$352,4,FALSE)</f>
        <v>巴彦淖尔</v>
      </c>
      <c r="F5139" s="22">
        <f t="shared" si="241"/>
        <v>303</v>
      </c>
      <c r="G5139" s="22">
        <f>IF(VLOOKUP(F5138,city!$A$4:$H$352,8,FALSE)&gt;G5138,G5138+1,1)</f>
        <v>2</v>
      </c>
    </row>
    <row r="5140" spans="1:7" x14ac:dyDescent="0.15">
      <c r="A5140" s="23">
        <f t="shared" si="242"/>
        <v>130303</v>
      </c>
      <c r="B5140" s="24">
        <v>1</v>
      </c>
      <c r="C5140" s="28" t="str">
        <f>"jingdian/"&amp;VLOOKUP(E5140,city!$D$4:$P$352,12,FALSE)&amp;"/"&amp;VLOOKUP(E5140,city!$D$4:$P$352,13,FALSE)&amp;"/"&amp;IF(G5140&lt;11,"jd",IF(G5140&lt;16,"tc","cs"))&amp;"/"&amp;IF(G5140&lt;11,G5140,IF(G5140&lt;16,G5140-10,G5140-15))&amp;".jpg"</f>
        <v>jingdian/neimenggu/bayannaoer/jd/3.jpg</v>
      </c>
      <c r="D5140" s="23">
        <f t="shared" si="243"/>
        <v>1</v>
      </c>
      <c r="E5140" s="2" t="str">
        <f>VLOOKUP(F5140,city!$A$4:$D$352,4,FALSE)</f>
        <v>巴彦淖尔</v>
      </c>
      <c r="F5140" s="22">
        <f t="shared" si="241"/>
        <v>303</v>
      </c>
      <c r="G5140" s="22">
        <f>IF(VLOOKUP(F5139,city!$A$4:$H$352,8,FALSE)&gt;G5139,G5139+1,1)</f>
        <v>3</v>
      </c>
    </row>
    <row r="5141" spans="1:7" x14ac:dyDescent="0.15">
      <c r="A5141" s="23">
        <f t="shared" si="242"/>
        <v>130304</v>
      </c>
      <c r="B5141" s="24">
        <v>1</v>
      </c>
      <c r="C5141" s="28" t="str">
        <f>"jingdian/"&amp;VLOOKUP(E5141,city!$D$4:$P$352,12,FALSE)&amp;"/"&amp;VLOOKUP(E5141,city!$D$4:$P$352,13,FALSE)&amp;"/"&amp;IF(G5141&lt;11,"jd",IF(G5141&lt;16,"tc","cs"))&amp;"/"&amp;IF(G5141&lt;11,G5141,IF(G5141&lt;16,G5141-10,G5141-15))&amp;".jpg"</f>
        <v>jingdian/neimenggu/bayannaoer/jd/4.jpg</v>
      </c>
      <c r="D5141" s="23">
        <f t="shared" si="243"/>
        <v>1</v>
      </c>
      <c r="E5141" s="2" t="str">
        <f>VLOOKUP(F5141,city!$A$4:$D$352,4,FALSE)</f>
        <v>巴彦淖尔</v>
      </c>
      <c r="F5141" s="22">
        <f t="shared" si="241"/>
        <v>303</v>
      </c>
      <c r="G5141" s="22">
        <f>IF(VLOOKUP(F5140,city!$A$4:$H$352,8,FALSE)&gt;G5140,G5140+1,1)</f>
        <v>4</v>
      </c>
    </row>
    <row r="5142" spans="1:7" x14ac:dyDescent="0.15">
      <c r="A5142" s="23">
        <f t="shared" si="242"/>
        <v>130305</v>
      </c>
      <c r="B5142" s="24">
        <v>1</v>
      </c>
      <c r="C5142" s="28" t="str">
        <f>"jingdian/"&amp;VLOOKUP(E5142,city!$D$4:$P$352,12,FALSE)&amp;"/"&amp;VLOOKUP(E5142,city!$D$4:$P$352,13,FALSE)&amp;"/"&amp;IF(G5142&lt;11,"jd",IF(G5142&lt;16,"tc","cs"))&amp;"/"&amp;IF(G5142&lt;11,G5142,IF(G5142&lt;16,G5142-10,G5142-15))&amp;".jpg"</f>
        <v>jingdian/neimenggu/bayannaoer/jd/5.jpg</v>
      </c>
      <c r="D5142" s="23">
        <f t="shared" si="243"/>
        <v>1</v>
      </c>
      <c r="E5142" s="2" t="str">
        <f>VLOOKUP(F5142,city!$A$4:$D$352,4,FALSE)</f>
        <v>巴彦淖尔</v>
      </c>
      <c r="F5142" s="22">
        <f t="shared" si="241"/>
        <v>303</v>
      </c>
      <c r="G5142" s="22">
        <f>IF(VLOOKUP(F5141,city!$A$4:$H$352,8,FALSE)&gt;G5141,G5141+1,1)</f>
        <v>5</v>
      </c>
    </row>
    <row r="5143" spans="1:7" x14ac:dyDescent="0.15">
      <c r="A5143" s="23">
        <f t="shared" si="242"/>
        <v>130306</v>
      </c>
      <c r="B5143" s="24">
        <v>1</v>
      </c>
      <c r="C5143" s="28" t="str">
        <f>"jingdian/"&amp;VLOOKUP(E5143,city!$D$4:$P$352,12,FALSE)&amp;"/"&amp;VLOOKUP(E5143,city!$D$4:$P$352,13,FALSE)&amp;"/"&amp;IF(G5143&lt;11,"jd",IF(G5143&lt;16,"tc","cs"))&amp;"/"&amp;IF(G5143&lt;11,G5143,IF(G5143&lt;16,G5143-10,G5143-15))&amp;".jpg"</f>
        <v>jingdian/neimenggu/bayannaoer/jd/6.jpg</v>
      </c>
      <c r="D5143" s="23">
        <f t="shared" si="243"/>
        <v>1</v>
      </c>
      <c r="E5143" s="2" t="str">
        <f>VLOOKUP(F5143,city!$A$4:$D$352,4,FALSE)</f>
        <v>巴彦淖尔</v>
      </c>
      <c r="F5143" s="22">
        <f t="shared" si="241"/>
        <v>303</v>
      </c>
      <c r="G5143" s="22">
        <f>IF(VLOOKUP(F5142,city!$A$4:$H$352,8,FALSE)&gt;G5142,G5142+1,1)</f>
        <v>6</v>
      </c>
    </row>
    <row r="5144" spans="1:7" x14ac:dyDescent="0.15">
      <c r="A5144" s="23">
        <f t="shared" si="242"/>
        <v>130307</v>
      </c>
      <c r="B5144" s="24">
        <v>1</v>
      </c>
      <c r="C5144" s="28" t="str">
        <f>"jingdian/"&amp;VLOOKUP(E5144,city!$D$4:$P$352,12,FALSE)&amp;"/"&amp;VLOOKUP(E5144,city!$D$4:$P$352,13,FALSE)&amp;"/"&amp;IF(G5144&lt;11,"jd",IF(G5144&lt;16,"tc","cs"))&amp;"/"&amp;IF(G5144&lt;11,G5144,IF(G5144&lt;16,G5144-10,G5144-15))&amp;".jpg"</f>
        <v>jingdian/neimenggu/bayannaoer/jd/7.jpg</v>
      </c>
      <c r="D5144" s="23">
        <f t="shared" si="243"/>
        <v>1</v>
      </c>
      <c r="E5144" s="2" t="str">
        <f>VLOOKUP(F5144,city!$A$4:$D$352,4,FALSE)</f>
        <v>巴彦淖尔</v>
      </c>
      <c r="F5144" s="22">
        <f t="shared" si="241"/>
        <v>303</v>
      </c>
      <c r="G5144" s="22">
        <f>IF(VLOOKUP(F5143,city!$A$4:$H$352,8,FALSE)&gt;G5143,G5143+1,1)</f>
        <v>7</v>
      </c>
    </row>
    <row r="5145" spans="1:7" x14ac:dyDescent="0.15">
      <c r="A5145" s="23">
        <f t="shared" si="242"/>
        <v>130308</v>
      </c>
      <c r="B5145" s="24">
        <v>1</v>
      </c>
      <c r="C5145" s="28" t="str">
        <f>"jingdian/"&amp;VLOOKUP(E5145,city!$D$4:$P$352,12,FALSE)&amp;"/"&amp;VLOOKUP(E5145,city!$D$4:$P$352,13,FALSE)&amp;"/"&amp;IF(G5145&lt;11,"jd",IF(G5145&lt;16,"tc","cs"))&amp;"/"&amp;IF(G5145&lt;11,G5145,IF(G5145&lt;16,G5145-10,G5145-15))&amp;".jpg"</f>
        <v>jingdian/neimenggu/bayannaoer/jd/8.jpg</v>
      </c>
      <c r="D5145" s="23">
        <f t="shared" si="243"/>
        <v>1</v>
      </c>
      <c r="E5145" s="2" t="str">
        <f>VLOOKUP(F5145,city!$A$4:$D$352,4,FALSE)</f>
        <v>巴彦淖尔</v>
      </c>
      <c r="F5145" s="22">
        <f t="shared" si="241"/>
        <v>303</v>
      </c>
      <c r="G5145" s="22">
        <f>IF(VLOOKUP(F5144,city!$A$4:$H$352,8,FALSE)&gt;G5144,G5144+1,1)</f>
        <v>8</v>
      </c>
    </row>
    <row r="5146" spans="1:7" x14ac:dyDescent="0.15">
      <c r="A5146" s="23">
        <f t="shared" si="242"/>
        <v>130309</v>
      </c>
      <c r="B5146" s="24">
        <v>1</v>
      </c>
      <c r="C5146" s="28" t="str">
        <f>"jingdian/"&amp;VLOOKUP(E5146,city!$D$4:$P$352,12,FALSE)&amp;"/"&amp;VLOOKUP(E5146,city!$D$4:$P$352,13,FALSE)&amp;"/"&amp;IF(G5146&lt;11,"jd",IF(G5146&lt;16,"tc","cs"))&amp;"/"&amp;IF(G5146&lt;11,G5146,IF(G5146&lt;16,G5146-10,G5146-15))&amp;".jpg"</f>
        <v>jingdian/neimenggu/bayannaoer/jd/9.jpg</v>
      </c>
      <c r="D5146" s="23">
        <f t="shared" si="243"/>
        <v>1</v>
      </c>
      <c r="E5146" s="2" t="str">
        <f>VLOOKUP(F5146,city!$A$4:$D$352,4,FALSE)</f>
        <v>巴彦淖尔</v>
      </c>
      <c r="F5146" s="22">
        <f t="shared" si="241"/>
        <v>303</v>
      </c>
      <c r="G5146" s="22">
        <f>IF(VLOOKUP(F5145,city!$A$4:$H$352,8,FALSE)&gt;G5145,G5145+1,1)</f>
        <v>9</v>
      </c>
    </row>
    <row r="5147" spans="1:7" x14ac:dyDescent="0.15">
      <c r="A5147" s="23">
        <f t="shared" si="242"/>
        <v>130310</v>
      </c>
      <c r="B5147" s="24">
        <v>1</v>
      </c>
      <c r="C5147" s="28" t="str">
        <f>"jingdian/"&amp;VLOOKUP(E5147,city!$D$4:$P$352,12,FALSE)&amp;"/"&amp;VLOOKUP(E5147,city!$D$4:$P$352,13,FALSE)&amp;"/"&amp;IF(G5147&lt;11,"jd",IF(G5147&lt;16,"tc","cs"))&amp;"/"&amp;IF(G5147&lt;11,G5147,IF(G5147&lt;16,G5147-10,G5147-15))&amp;".jpg"</f>
        <v>jingdian/neimenggu/bayannaoer/jd/10.jpg</v>
      </c>
      <c r="D5147" s="23">
        <f t="shared" si="243"/>
        <v>1</v>
      </c>
      <c r="E5147" s="2" t="str">
        <f>VLOOKUP(F5147,city!$A$4:$D$352,4,FALSE)</f>
        <v>巴彦淖尔</v>
      </c>
      <c r="F5147" s="22">
        <f t="shared" si="241"/>
        <v>303</v>
      </c>
      <c r="G5147" s="22">
        <f>IF(VLOOKUP(F5146,city!$A$4:$H$352,8,FALSE)&gt;G5146,G5146+1,1)</f>
        <v>10</v>
      </c>
    </row>
    <row r="5148" spans="1:7" x14ac:dyDescent="0.15">
      <c r="A5148" s="23">
        <f t="shared" si="242"/>
        <v>130351</v>
      </c>
      <c r="B5148" s="24">
        <v>2</v>
      </c>
      <c r="C5148" s="28" t="str">
        <f>"jingdian/"&amp;VLOOKUP(E5148,city!$D$4:$P$352,12,FALSE)&amp;"/"&amp;VLOOKUP(E5148,city!$D$4:$P$352,13,FALSE)&amp;"/"&amp;IF(G5148&lt;11,"jd",IF(G5148&lt;16,"tc","cs"))&amp;"/"&amp;IF(G5148&lt;11,G5148,IF(G5148&lt;16,G5148-10,G5148-15))&amp;".jpg"</f>
        <v>jingdian/neimenggu/bayannaoer/tc/1.jpg</v>
      </c>
      <c r="D5148" s="23">
        <f t="shared" si="243"/>
        <v>2</v>
      </c>
      <c r="E5148" s="2" t="str">
        <f>VLOOKUP(F5148,city!$A$4:$D$352,4,FALSE)</f>
        <v>巴彦淖尔</v>
      </c>
      <c r="F5148" s="22">
        <f t="shared" si="241"/>
        <v>303</v>
      </c>
      <c r="G5148" s="22">
        <f>IF(VLOOKUP(F5147,city!$A$4:$H$352,8,FALSE)&gt;G5147,G5147+1,1)</f>
        <v>11</v>
      </c>
    </row>
    <row r="5149" spans="1:7" x14ac:dyDescent="0.15">
      <c r="A5149" s="23">
        <f t="shared" si="242"/>
        <v>130352</v>
      </c>
      <c r="B5149" s="24">
        <v>2</v>
      </c>
      <c r="C5149" s="28" t="str">
        <f>"jingdian/"&amp;VLOOKUP(E5149,city!$D$4:$P$352,12,FALSE)&amp;"/"&amp;VLOOKUP(E5149,city!$D$4:$P$352,13,FALSE)&amp;"/"&amp;IF(G5149&lt;11,"jd",IF(G5149&lt;16,"tc","cs"))&amp;"/"&amp;IF(G5149&lt;11,G5149,IF(G5149&lt;16,G5149-10,G5149-15))&amp;".jpg"</f>
        <v>jingdian/neimenggu/bayannaoer/tc/2.jpg</v>
      </c>
      <c r="D5149" s="23">
        <f t="shared" si="243"/>
        <v>2</v>
      </c>
      <c r="E5149" s="2" t="str">
        <f>VLOOKUP(F5149,city!$A$4:$D$352,4,FALSE)</f>
        <v>巴彦淖尔</v>
      </c>
      <c r="F5149" s="22">
        <f t="shared" si="241"/>
        <v>303</v>
      </c>
      <c r="G5149" s="22">
        <f>IF(VLOOKUP(F5148,city!$A$4:$H$352,8,FALSE)&gt;G5148,G5148+1,1)</f>
        <v>12</v>
      </c>
    </row>
    <row r="5150" spans="1:7" x14ac:dyDescent="0.15">
      <c r="A5150" s="23">
        <f t="shared" si="242"/>
        <v>130353</v>
      </c>
      <c r="B5150" s="24">
        <v>4</v>
      </c>
      <c r="C5150" s="28" t="str">
        <f>"jingdian/"&amp;VLOOKUP(E5150,city!$D$4:$P$352,12,FALSE)&amp;"/"&amp;VLOOKUP(E5150,city!$D$4:$P$352,13,FALSE)&amp;"/"&amp;IF(G5150&lt;11,"jd",IF(G5150&lt;16,"tc","cs"))&amp;"/"&amp;IF(G5150&lt;11,G5150,IF(G5150&lt;16,G5150-10,G5150-15))&amp;".jpg"</f>
        <v>jingdian/neimenggu/bayannaoer/tc/3.jpg</v>
      </c>
      <c r="D5150" s="23">
        <f t="shared" si="243"/>
        <v>2</v>
      </c>
      <c r="E5150" s="2" t="str">
        <f>VLOOKUP(F5150,city!$A$4:$D$352,4,FALSE)</f>
        <v>巴彦淖尔</v>
      </c>
      <c r="F5150" s="22">
        <f t="shared" si="241"/>
        <v>303</v>
      </c>
      <c r="G5150" s="22">
        <f>IF(VLOOKUP(F5149,city!$A$4:$H$352,8,FALSE)&gt;G5149,G5149+1,1)</f>
        <v>13</v>
      </c>
    </row>
    <row r="5151" spans="1:7" x14ac:dyDescent="0.15">
      <c r="A5151" s="23">
        <f t="shared" si="242"/>
        <v>130354</v>
      </c>
      <c r="B5151" s="24">
        <v>2</v>
      </c>
      <c r="C5151" s="28" t="str">
        <f>"jingdian/"&amp;VLOOKUP(E5151,city!$D$4:$P$352,12,FALSE)&amp;"/"&amp;VLOOKUP(E5151,city!$D$4:$P$352,13,FALSE)&amp;"/"&amp;IF(G5151&lt;11,"jd",IF(G5151&lt;16,"tc","cs"))&amp;"/"&amp;IF(G5151&lt;11,G5151,IF(G5151&lt;16,G5151-10,G5151-15))&amp;".jpg"</f>
        <v>jingdian/neimenggu/bayannaoer/tc/4.jpg</v>
      </c>
      <c r="D5151" s="23">
        <f t="shared" si="243"/>
        <v>2</v>
      </c>
      <c r="E5151" s="2" t="str">
        <f>VLOOKUP(F5151,city!$A$4:$D$352,4,FALSE)</f>
        <v>巴彦淖尔</v>
      </c>
      <c r="F5151" s="22">
        <f t="shared" si="241"/>
        <v>303</v>
      </c>
      <c r="G5151" s="22">
        <f>IF(VLOOKUP(F5150,city!$A$4:$H$352,8,FALSE)&gt;G5150,G5150+1,1)</f>
        <v>14</v>
      </c>
    </row>
    <row r="5152" spans="1:7" x14ac:dyDescent="0.15">
      <c r="A5152" s="23">
        <f t="shared" si="242"/>
        <v>130355</v>
      </c>
      <c r="B5152" s="24">
        <v>3</v>
      </c>
      <c r="C5152" s="28" t="str">
        <f>"jingdian/"&amp;VLOOKUP(E5152,city!$D$4:$P$352,12,FALSE)&amp;"/"&amp;VLOOKUP(E5152,city!$D$4:$P$352,13,FALSE)&amp;"/"&amp;IF(G5152&lt;11,"jd",IF(G5152&lt;16,"tc","cs"))&amp;"/"&amp;IF(G5152&lt;11,G5152,IF(G5152&lt;16,G5152-10,G5152-15))&amp;".jpg"</f>
        <v>jingdian/neimenggu/bayannaoer/tc/5.jpg</v>
      </c>
      <c r="D5152" s="23">
        <f t="shared" si="243"/>
        <v>2</v>
      </c>
      <c r="E5152" s="2" t="str">
        <f>VLOOKUP(F5152,city!$A$4:$D$352,4,FALSE)</f>
        <v>巴彦淖尔</v>
      </c>
      <c r="F5152" s="22">
        <f t="shared" si="241"/>
        <v>303</v>
      </c>
      <c r="G5152" s="22">
        <f>IF(VLOOKUP(F5151,city!$A$4:$H$352,8,FALSE)&gt;G5151,G5151+1,1)</f>
        <v>15</v>
      </c>
    </row>
    <row r="5153" spans="1:7" x14ac:dyDescent="0.15">
      <c r="A5153" s="23">
        <f t="shared" si="242"/>
        <v>130381</v>
      </c>
      <c r="B5153" s="24">
        <v>2</v>
      </c>
      <c r="C5153" s="28" t="str">
        <f>"jingdian/"&amp;VLOOKUP(E5153,city!$D$4:$P$352,12,FALSE)&amp;"/"&amp;VLOOKUP(E5153,city!$D$4:$P$352,13,FALSE)&amp;"/"&amp;IF(G5153&lt;11,"jd",IF(G5153&lt;16,"tc","cs"))&amp;"/"&amp;IF(G5153&lt;11,G5153,IF(G5153&lt;16,G5153-10,G5153-15))&amp;".jpg"</f>
        <v>jingdian/neimenggu/bayannaoer/cs/1.jpg</v>
      </c>
      <c r="D5153" s="23">
        <f t="shared" si="243"/>
        <v>3</v>
      </c>
      <c r="E5153" s="2" t="str">
        <f>VLOOKUP(F5153,city!$A$4:$D$352,4,FALSE)</f>
        <v>巴彦淖尔</v>
      </c>
      <c r="F5153" s="22">
        <f t="shared" si="241"/>
        <v>303</v>
      </c>
      <c r="G5153" s="22">
        <f>IF(VLOOKUP(F5152,city!$A$4:$H$352,8,FALSE)&gt;G5152,G5152+1,1)</f>
        <v>16</v>
      </c>
    </row>
    <row r="5154" spans="1:7" x14ac:dyDescent="0.15">
      <c r="A5154" s="23">
        <f t="shared" si="242"/>
        <v>130382</v>
      </c>
      <c r="B5154" s="24">
        <v>3</v>
      </c>
      <c r="C5154" s="28" t="str">
        <f>"jingdian/"&amp;VLOOKUP(E5154,city!$D$4:$P$352,12,FALSE)&amp;"/"&amp;VLOOKUP(E5154,city!$D$4:$P$352,13,FALSE)&amp;"/"&amp;IF(G5154&lt;11,"jd",IF(G5154&lt;16,"tc","cs"))&amp;"/"&amp;IF(G5154&lt;11,G5154,IF(G5154&lt;16,G5154-10,G5154-15))&amp;".jpg"</f>
        <v>jingdian/neimenggu/bayannaoer/cs/2.jpg</v>
      </c>
      <c r="D5154" s="23">
        <f t="shared" si="243"/>
        <v>3</v>
      </c>
      <c r="E5154" s="2" t="str">
        <f>VLOOKUP(F5154,city!$A$4:$D$352,4,FALSE)</f>
        <v>巴彦淖尔</v>
      </c>
      <c r="F5154" s="22">
        <f t="shared" si="241"/>
        <v>303</v>
      </c>
      <c r="G5154" s="22">
        <f>IF(VLOOKUP(F5153,city!$A$4:$H$352,8,FALSE)&gt;G5153,G5153+1,1)</f>
        <v>17</v>
      </c>
    </row>
    <row r="5155" spans="1:7" x14ac:dyDescent="0.15">
      <c r="A5155" s="23">
        <f t="shared" si="242"/>
        <v>130401</v>
      </c>
      <c r="B5155" s="24">
        <v>1</v>
      </c>
      <c r="C5155" s="28" t="str">
        <f>"jingdian/"&amp;VLOOKUP(E5155,city!$D$4:$P$352,12,FALSE)&amp;"/"&amp;VLOOKUP(E5155,city!$D$4:$P$352,13,FALSE)&amp;"/"&amp;IF(G5155&lt;11,"jd",IF(G5155&lt;16,"tc","cs"))&amp;"/"&amp;IF(G5155&lt;11,G5155,IF(G5155&lt;16,G5155-10,G5155-15))&amp;".jpg"</f>
        <v>jingdian/neimenggu/wulanchabu/jd/1.jpg</v>
      </c>
      <c r="D5155" s="23">
        <f t="shared" si="243"/>
        <v>1</v>
      </c>
      <c r="E5155" s="2" t="str">
        <f>VLOOKUP(F5155,city!$A$4:$D$352,4,FALSE)</f>
        <v>乌兰察布</v>
      </c>
      <c r="F5155" s="22">
        <f t="shared" si="241"/>
        <v>304</v>
      </c>
      <c r="G5155" s="22">
        <f>IF(VLOOKUP(F5154,city!$A$4:$H$352,8,FALSE)&gt;G5154,G5154+1,1)</f>
        <v>1</v>
      </c>
    </row>
    <row r="5156" spans="1:7" x14ac:dyDescent="0.15">
      <c r="A5156" s="23">
        <f t="shared" si="242"/>
        <v>130402</v>
      </c>
      <c r="B5156" s="24">
        <v>1</v>
      </c>
      <c r="C5156" s="28" t="str">
        <f>"jingdian/"&amp;VLOOKUP(E5156,city!$D$4:$P$352,12,FALSE)&amp;"/"&amp;VLOOKUP(E5156,city!$D$4:$P$352,13,FALSE)&amp;"/"&amp;IF(G5156&lt;11,"jd",IF(G5156&lt;16,"tc","cs"))&amp;"/"&amp;IF(G5156&lt;11,G5156,IF(G5156&lt;16,G5156-10,G5156-15))&amp;".jpg"</f>
        <v>jingdian/neimenggu/wulanchabu/jd/2.jpg</v>
      </c>
      <c r="D5156" s="23">
        <f t="shared" si="243"/>
        <v>1</v>
      </c>
      <c r="E5156" s="2" t="str">
        <f>VLOOKUP(F5156,city!$A$4:$D$352,4,FALSE)</f>
        <v>乌兰察布</v>
      </c>
      <c r="F5156" s="22">
        <f t="shared" si="241"/>
        <v>304</v>
      </c>
      <c r="G5156" s="22">
        <f>IF(VLOOKUP(F5155,city!$A$4:$H$352,8,FALSE)&gt;G5155,G5155+1,1)</f>
        <v>2</v>
      </c>
    </row>
    <row r="5157" spans="1:7" x14ac:dyDescent="0.15">
      <c r="A5157" s="23">
        <f t="shared" si="242"/>
        <v>130403</v>
      </c>
      <c r="B5157" s="24">
        <v>1</v>
      </c>
      <c r="C5157" s="28" t="str">
        <f>"jingdian/"&amp;VLOOKUP(E5157,city!$D$4:$P$352,12,FALSE)&amp;"/"&amp;VLOOKUP(E5157,city!$D$4:$P$352,13,FALSE)&amp;"/"&amp;IF(G5157&lt;11,"jd",IF(G5157&lt;16,"tc","cs"))&amp;"/"&amp;IF(G5157&lt;11,G5157,IF(G5157&lt;16,G5157-10,G5157-15))&amp;".jpg"</f>
        <v>jingdian/neimenggu/wulanchabu/jd/3.jpg</v>
      </c>
      <c r="D5157" s="23">
        <f t="shared" si="243"/>
        <v>1</v>
      </c>
      <c r="E5157" s="2" t="str">
        <f>VLOOKUP(F5157,city!$A$4:$D$352,4,FALSE)</f>
        <v>乌兰察布</v>
      </c>
      <c r="F5157" s="22">
        <f t="shared" si="241"/>
        <v>304</v>
      </c>
      <c r="G5157" s="22">
        <f>IF(VLOOKUP(F5156,city!$A$4:$H$352,8,FALSE)&gt;G5156,G5156+1,1)</f>
        <v>3</v>
      </c>
    </row>
    <row r="5158" spans="1:7" x14ac:dyDescent="0.15">
      <c r="A5158" s="23">
        <f t="shared" si="242"/>
        <v>130404</v>
      </c>
      <c r="B5158" s="24">
        <v>1</v>
      </c>
      <c r="C5158" s="28" t="str">
        <f>"jingdian/"&amp;VLOOKUP(E5158,city!$D$4:$P$352,12,FALSE)&amp;"/"&amp;VLOOKUP(E5158,city!$D$4:$P$352,13,FALSE)&amp;"/"&amp;IF(G5158&lt;11,"jd",IF(G5158&lt;16,"tc","cs"))&amp;"/"&amp;IF(G5158&lt;11,G5158,IF(G5158&lt;16,G5158-10,G5158-15))&amp;".jpg"</f>
        <v>jingdian/neimenggu/wulanchabu/jd/4.jpg</v>
      </c>
      <c r="D5158" s="23">
        <f t="shared" si="243"/>
        <v>1</v>
      </c>
      <c r="E5158" s="2" t="str">
        <f>VLOOKUP(F5158,city!$A$4:$D$352,4,FALSE)</f>
        <v>乌兰察布</v>
      </c>
      <c r="F5158" s="22">
        <f t="shared" si="241"/>
        <v>304</v>
      </c>
      <c r="G5158" s="22">
        <f>IF(VLOOKUP(F5157,city!$A$4:$H$352,8,FALSE)&gt;G5157,G5157+1,1)</f>
        <v>4</v>
      </c>
    </row>
    <row r="5159" spans="1:7" x14ac:dyDescent="0.15">
      <c r="A5159" s="23">
        <f t="shared" si="242"/>
        <v>130405</v>
      </c>
      <c r="B5159" s="24">
        <v>1</v>
      </c>
      <c r="C5159" s="28" t="str">
        <f>"jingdian/"&amp;VLOOKUP(E5159,city!$D$4:$P$352,12,FALSE)&amp;"/"&amp;VLOOKUP(E5159,city!$D$4:$P$352,13,FALSE)&amp;"/"&amp;IF(G5159&lt;11,"jd",IF(G5159&lt;16,"tc","cs"))&amp;"/"&amp;IF(G5159&lt;11,G5159,IF(G5159&lt;16,G5159-10,G5159-15))&amp;".jpg"</f>
        <v>jingdian/neimenggu/wulanchabu/jd/5.jpg</v>
      </c>
      <c r="D5159" s="23">
        <f t="shared" si="243"/>
        <v>1</v>
      </c>
      <c r="E5159" s="2" t="str">
        <f>VLOOKUP(F5159,city!$A$4:$D$352,4,FALSE)</f>
        <v>乌兰察布</v>
      </c>
      <c r="F5159" s="22">
        <f t="shared" si="241"/>
        <v>304</v>
      </c>
      <c r="G5159" s="22">
        <f>IF(VLOOKUP(F5158,city!$A$4:$H$352,8,FALSE)&gt;G5158,G5158+1,1)</f>
        <v>5</v>
      </c>
    </row>
    <row r="5160" spans="1:7" x14ac:dyDescent="0.15">
      <c r="A5160" s="23">
        <f t="shared" si="242"/>
        <v>130406</v>
      </c>
      <c r="B5160" s="24">
        <v>1</v>
      </c>
      <c r="C5160" s="28" t="str">
        <f>"jingdian/"&amp;VLOOKUP(E5160,city!$D$4:$P$352,12,FALSE)&amp;"/"&amp;VLOOKUP(E5160,city!$D$4:$P$352,13,FALSE)&amp;"/"&amp;IF(G5160&lt;11,"jd",IF(G5160&lt;16,"tc","cs"))&amp;"/"&amp;IF(G5160&lt;11,G5160,IF(G5160&lt;16,G5160-10,G5160-15))&amp;".jpg"</f>
        <v>jingdian/neimenggu/wulanchabu/jd/6.jpg</v>
      </c>
      <c r="D5160" s="23">
        <f t="shared" si="243"/>
        <v>1</v>
      </c>
      <c r="E5160" s="2" t="str">
        <f>VLOOKUP(F5160,city!$A$4:$D$352,4,FALSE)</f>
        <v>乌兰察布</v>
      </c>
      <c r="F5160" s="22">
        <f t="shared" si="241"/>
        <v>304</v>
      </c>
      <c r="G5160" s="22">
        <f>IF(VLOOKUP(F5159,city!$A$4:$H$352,8,FALSE)&gt;G5159,G5159+1,1)</f>
        <v>6</v>
      </c>
    </row>
    <row r="5161" spans="1:7" x14ac:dyDescent="0.15">
      <c r="A5161" s="23">
        <f t="shared" si="242"/>
        <v>130407</v>
      </c>
      <c r="B5161" s="24">
        <v>1</v>
      </c>
      <c r="C5161" s="28" t="str">
        <f>"jingdian/"&amp;VLOOKUP(E5161,city!$D$4:$P$352,12,FALSE)&amp;"/"&amp;VLOOKUP(E5161,city!$D$4:$P$352,13,FALSE)&amp;"/"&amp;IF(G5161&lt;11,"jd",IF(G5161&lt;16,"tc","cs"))&amp;"/"&amp;IF(G5161&lt;11,G5161,IF(G5161&lt;16,G5161-10,G5161-15))&amp;".jpg"</f>
        <v>jingdian/neimenggu/wulanchabu/jd/7.jpg</v>
      </c>
      <c r="D5161" s="23">
        <f t="shared" si="243"/>
        <v>1</v>
      </c>
      <c r="E5161" s="2" t="str">
        <f>VLOOKUP(F5161,city!$A$4:$D$352,4,FALSE)</f>
        <v>乌兰察布</v>
      </c>
      <c r="F5161" s="22">
        <f t="shared" si="241"/>
        <v>304</v>
      </c>
      <c r="G5161" s="22">
        <f>IF(VLOOKUP(F5160,city!$A$4:$H$352,8,FALSE)&gt;G5160,G5160+1,1)</f>
        <v>7</v>
      </c>
    </row>
    <row r="5162" spans="1:7" x14ac:dyDescent="0.15">
      <c r="A5162" s="23">
        <f t="shared" si="242"/>
        <v>130408</v>
      </c>
      <c r="B5162" s="24">
        <v>1</v>
      </c>
      <c r="C5162" s="28" t="str">
        <f>"jingdian/"&amp;VLOOKUP(E5162,city!$D$4:$P$352,12,FALSE)&amp;"/"&amp;VLOOKUP(E5162,city!$D$4:$P$352,13,FALSE)&amp;"/"&amp;IF(G5162&lt;11,"jd",IF(G5162&lt;16,"tc","cs"))&amp;"/"&amp;IF(G5162&lt;11,G5162,IF(G5162&lt;16,G5162-10,G5162-15))&amp;".jpg"</f>
        <v>jingdian/neimenggu/wulanchabu/jd/8.jpg</v>
      </c>
      <c r="D5162" s="23">
        <f t="shared" si="243"/>
        <v>1</v>
      </c>
      <c r="E5162" s="2" t="str">
        <f>VLOOKUP(F5162,city!$A$4:$D$352,4,FALSE)</f>
        <v>乌兰察布</v>
      </c>
      <c r="F5162" s="22">
        <f t="shared" si="241"/>
        <v>304</v>
      </c>
      <c r="G5162" s="22">
        <f>IF(VLOOKUP(F5161,city!$A$4:$H$352,8,FALSE)&gt;G5161,G5161+1,1)</f>
        <v>8</v>
      </c>
    </row>
    <row r="5163" spans="1:7" x14ac:dyDescent="0.15">
      <c r="A5163" s="23">
        <f t="shared" si="242"/>
        <v>130409</v>
      </c>
      <c r="B5163" s="24">
        <v>1</v>
      </c>
      <c r="C5163" s="28" t="str">
        <f>"jingdian/"&amp;VLOOKUP(E5163,city!$D$4:$P$352,12,FALSE)&amp;"/"&amp;VLOOKUP(E5163,city!$D$4:$P$352,13,FALSE)&amp;"/"&amp;IF(G5163&lt;11,"jd",IF(G5163&lt;16,"tc","cs"))&amp;"/"&amp;IF(G5163&lt;11,G5163,IF(G5163&lt;16,G5163-10,G5163-15))&amp;".jpg"</f>
        <v>jingdian/neimenggu/wulanchabu/jd/9.jpg</v>
      </c>
      <c r="D5163" s="23">
        <f t="shared" si="243"/>
        <v>1</v>
      </c>
      <c r="E5163" s="2" t="str">
        <f>VLOOKUP(F5163,city!$A$4:$D$352,4,FALSE)</f>
        <v>乌兰察布</v>
      </c>
      <c r="F5163" s="22">
        <f t="shared" si="241"/>
        <v>304</v>
      </c>
      <c r="G5163" s="22">
        <f>IF(VLOOKUP(F5162,city!$A$4:$H$352,8,FALSE)&gt;G5162,G5162+1,1)</f>
        <v>9</v>
      </c>
    </row>
    <row r="5164" spans="1:7" x14ac:dyDescent="0.15">
      <c r="A5164" s="23">
        <f t="shared" si="242"/>
        <v>130410</v>
      </c>
      <c r="B5164" s="24">
        <v>1</v>
      </c>
      <c r="C5164" s="28" t="str">
        <f>"jingdian/"&amp;VLOOKUP(E5164,city!$D$4:$P$352,12,FALSE)&amp;"/"&amp;VLOOKUP(E5164,city!$D$4:$P$352,13,FALSE)&amp;"/"&amp;IF(G5164&lt;11,"jd",IF(G5164&lt;16,"tc","cs"))&amp;"/"&amp;IF(G5164&lt;11,G5164,IF(G5164&lt;16,G5164-10,G5164-15))&amp;".jpg"</f>
        <v>jingdian/neimenggu/wulanchabu/jd/10.jpg</v>
      </c>
      <c r="D5164" s="23">
        <f t="shared" si="243"/>
        <v>1</v>
      </c>
      <c r="E5164" s="2" t="str">
        <f>VLOOKUP(F5164,city!$A$4:$D$352,4,FALSE)</f>
        <v>乌兰察布</v>
      </c>
      <c r="F5164" s="22">
        <f t="shared" si="241"/>
        <v>304</v>
      </c>
      <c r="G5164" s="22">
        <f>IF(VLOOKUP(F5163,city!$A$4:$H$352,8,FALSE)&gt;G5163,G5163+1,1)</f>
        <v>10</v>
      </c>
    </row>
    <row r="5165" spans="1:7" x14ac:dyDescent="0.15">
      <c r="A5165" s="23">
        <f t="shared" si="242"/>
        <v>130451</v>
      </c>
      <c r="B5165" s="24">
        <v>3</v>
      </c>
      <c r="C5165" s="28" t="str">
        <f>"jingdian/"&amp;VLOOKUP(E5165,city!$D$4:$P$352,12,FALSE)&amp;"/"&amp;VLOOKUP(E5165,city!$D$4:$P$352,13,FALSE)&amp;"/"&amp;IF(G5165&lt;11,"jd",IF(G5165&lt;16,"tc","cs"))&amp;"/"&amp;IF(G5165&lt;11,G5165,IF(G5165&lt;16,G5165-10,G5165-15))&amp;".jpg"</f>
        <v>jingdian/neimenggu/wulanchabu/tc/1.jpg</v>
      </c>
      <c r="D5165" s="23">
        <f t="shared" si="243"/>
        <v>2</v>
      </c>
      <c r="E5165" s="2" t="str">
        <f>VLOOKUP(F5165,city!$A$4:$D$352,4,FALSE)</f>
        <v>乌兰察布</v>
      </c>
      <c r="F5165" s="22">
        <f t="shared" si="241"/>
        <v>304</v>
      </c>
      <c r="G5165" s="22">
        <f>IF(VLOOKUP(F5164,city!$A$4:$H$352,8,FALSE)&gt;G5164,G5164+1,1)</f>
        <v>11</v>
      </c>
    </row>
    <row r="5166" spans="1:7" x14ac:dyDescent="0.15">
      <c r="A5166" s="23">
        <f t="shared" si="242"/>
        <v>130452</v>
      </c>
      <c r="B5166" s="24">
        <v>2</v>
      </c>
      <c r="C5166" s="28" t="str">
        <f>"jingdian/"&amp;VLOOKUP(E5166,city!$D$4:$P$352,12,FALSE)&amp;"/"&amp;VLOOKUP(E5166,city!$D$4:$P$352,13,FALSE)&amp;"/"&amp;IF(G5166&lt;11,"jd",IF(G5166&lt;16,"tc","cs"))&amp;"/"&amp;IF(G5166&lt;11,G5166,IF(G5166&lt;16,G5166-10,G5166-15))&amp;".jpg"</f>
        <v>jingdian/neimenggu/wulanchabu/tc/2.jpg</v>
      </c>
      <c r="D5166" s="23">
        <f t="shared" si="243"/>
        <v>2</v>
      </c>
      <c r="E5166" s="2" t="str">
        <f>VLOOKUP(F5166,city!$A$4:$D$352,4,FALSE)</f>
        <v>乌兰察布</v>
      </c>
      <c r="F5166" s="22">
        <f t="shared" si="241"/>
        <v>304</v>
      </c>
      <c r="G5166" s="22">
        <f>IF(VLOOKUP(F5165,city!$A$4:$H$352,8,FALSE)&gt;G5165,G5165+1,1)</f>
        <v>12</v>
      </c>
    </row>
    <row r="5167" spans="1:7" x14ac:dyDescent="0.15">
      <c r="A5167" s="23">
        <f t="shared" si="242"/>
        <v>130453</v>
      </c>
      <c r="B5167" s="24">
        <v>2</v>
      </c>
      <c r="C5167" s="28" t="str">
        <f>"jingdian/"&amp;VLOOKUP(E5167,city!$D$4:$P$352,12,FALSE)&amp;"/"&amp;VLOOKUP(E5167,city!$D$4:$P$352,13,FALSE)&amp;"/"&amp;IF(G5167&lt;11,"jd",IF(G5167&lt;16,"tc","cs"))&amp;"/"&amp;IF(G5167&lt;11,G5167,IF(G5167&lt;16,G5167-10,G5167-15))&amp;".jpg"</f>
        <v>jingdian/neimenggu/wulanchabu/tc/3.jpg</v>
      </c>
      <c r="D5167" s="23">
        <f t="shared" si="243"/>
        <v>2</v>
      </c>
      <c r="E5167" s="2" t="str">
        <f>VLOOKUP(F5167,city!$A$4:$D$352,4,FALSE)</f>
        <v>乌兰察布</v>
      </c>
      <c r="F5167" s="22">
        <f t="shared" si="241"/>
        <v>304</v>
      </c>
      <c r="G5167" s="22">
        <f>IF(VLOOKUP(F5166,city!$A$4:$H$352,8,FALSE)&gt;G5166,G5166+1,1)</f>
        <v>13</v>
      </c>
    </row>
    <row r="5168" spans="1:7" x14ac:dyDescent="0.15">
      <c r="A5168" s="23">
        <f t="shared" si="242"/>
        <v>130454</v>
      </c>
      <c r="B5168" s="24">
        <v>2</v>
      </c>
      <c r="C5168" s="28" t="str">
        <f>"jingdian/"&amp;VLOOKUP(E5168,city!$D$4:$P$352,12,FALSE)&amp;"/"&amp;VLOOKUP(E5168,city!$D$4:$P$352,13,FALSE)&amp;"/"&amp;IF(G5168&lt;11,"jd",IF(G5168&lt;16,"tc","cs"))&amp;"/"&amp;IF(G5168&lt;11,G5168,IF(G5168&lt;16,G5168-10,G5168-15))&amp;".jpg"</f>
        <v>jingdian/neimenggu/wulanchabu/tc/4.jpg</v>
      </c>
      <c r="D5168" s="23">
        <f t="shared" si="243"/>
        <v>2</v>
      </c>
      <c r="E5168" s="2" t="str">
        <f>VLOOKUP(F5168,city!$A$4:$D$352,4,FALSE)</f>
        <v>乌兰察布</v>
      </c>
      <c r="F5168" s="22">
        <f t="shared" si="241"/>
        <v>304</v>
      </c>
      <c r="G5168" s="22">
        <f>IF(VLOOKUP(F5167,city!$A$4:$H$352,8,FALSE)&gt;G5167,G5167+1,1)</f>
        <v>14</v>
      </c>
    </row>
    <row r="5169" spans="1:7" x14ac:dyDescent="0.15">
      <c r="A5169" s="23">
        <f t="shared" si="242"/>
        <v>130455</v>
      </c>
      <c r="B5169" s="24">
        <v>4</v>
      </c>
      <c r="C5169" s="28" t="str">
        <f>"jingdian/"&amp;VLOOKUP(E5169,city!$D$4:$P$352,12,FALSE)&amp;"/"&amp;VLOOKUP(E5169,city!$D$4:$P$352,13,FALSE)&amp;"/"&amp;IF(G5169&lt;11,"jd",IF(G5169&lt;16,"tc","cs"))&amp;"/"&amp;IF(G5169&lt;11,G5169,IF(G5169&lt;16,G5169-10,G5169-15))&amp;".jpg"</f>
        <v>jingdian/neimenggu/wulanchabu/tc/5.jpg</v>
      </c>
      <c r="D5169" s="23">
        <f t="shared" si="243"/>
        <v>2</v>
      </c>
      <c r="E5169" s="2" t="str">
        <f>VLOOKUP(F5169,city!$A$4:$D$352,4,FALSE)</f>
        <v>乌兰察布</v>
      </c>
      <c r="F5169" s="22">
        <f t="shared" si="241"/>
        <v>304</v>
      </c>
      <c r="G5169" s="22">
        <f>IF(VLOOKUP(F5168,city!$A$4:$H$352,8,FALSE)&gt;G5168,G5168+1,1)</f>
        <v>15</v>
      </c>
    </row>
    <row r="5170" spans="1:7" x14ac:dyDescent="0.15">
      <c r="A5170" s="23">
        <f t="shared" si="242"/>
        <v>130481</v>
      </c>
      <c r="B5170" s="24">
        <v>2</v>
      </c>
      <c r="C5170" s="28" t="str">
        <f>"jingdian/"&amp;VLOOKUP(E5170,city!$D$4:$P$352,12,FALSE)&amp;"/"&amp;VLOOKUP(E5170,city!$D$4:$P$352,13,FALSE)&amp;"/"&amp;IF(G5170&lt;11,"jd",IF(G5170&lt;16,"tc","cs"))&amp;"/"&amp;IF(G5170&lt;11,G5170,IF(G5170&lt;16,G5170-10,G5170-15))&amp;".jpg"</f>
        <v>jingdian/neimenggu/wulanchabu/cs/1.jpg</v>
      </c>
      <c r="D5170" s="23">
        <f t="shared" si="243"/>
        <v>3</v>
      </c>
      <c r="E5170" s="2" t="str">
        <f>VLOOKUP(F5170,city!$A$4:$D$352,4,FALSE)</f>
        <v>乌兰察布</v>
      </c>
      <c r="F5170" s="22">
        <f t="shared" si="241"/>
        <v>304</v>
      </c>
      <c r="G5170" s="22">
        <f>IF(VLOOKUP(F5169,city!$A$4:$H$352,8,FALSE)&gt;G5169,G5169+1,1)</f>
        <v>16</v>
      </c>
    </row>
    <row r="5171" spans="1:7" x14ac:dyDescent="0.15">
      <c r="A5171" s="23">
        <f t="shared" si="242"/>
        <v>130482</v>
      </c>
      <c r="B5171" s="24">
        <v>4</v>
      </c>
      <c r="C5171" s="28" t="str">
        <f>"jingdian/"&amp;VLOOKUP(E5171,city!$D$4:$P$352,12,FALSE)&amp;"/"&amp;VLOOKUP(E5171,city!$D$4:$P$352,13,FALSE)&amp;"/"&amp;IF(G5171&lt;11,"jd",IF(G5171&lt;16,"tc","cs"))&amp;"/"&amp;IF(G5171&lt;11,G5171,IF(G5171&lt;16,G5171-10,G5171-15))&amp;".jpg"</f>
        <v>jingdian/neimenggu/wulanchabu/cs/2.jpg</v>
      </c>
      <c r="D5171" s="23">
        <f t="shared" si="243"/>
        <v>3</v>
      </c>
      <c r="E5171" s="2" t="str">
        <f>VLOOKUP(F5171,city!$A$4:$D$352,4,FALSE)</f>
        <v>乌兰察布</v>
      </c>
      <c r="F5171" s="22">
        <f t="shared" si="241"/>
        <v>304</v>
      </c>
      <c r="G5171" s="22">
        <f>IF(VLOOKUP(F5170,city!$A$4:$H$352,8,FALSE)&gt;G5170,G5170+1,1)</f>
        <v>17</v>
      </c>
    </row>
    <row r="5172" spans="1:7" x14ac:dyDescent="0.15">
      <c r="A5172" s="23">
        <f t="shared" si="242"/>
        <v>130501</v>
      </c>
      <c r="B5172" s="24">
        <v>1</v>
      </c>
      <c r="C5172" s="28" t="str">
        <f>"jingdian/"&amp;VLOOKUP(E5172,city!$D$4:$P$352,12,FALSE)&amp;"/"&amp;VLOOKUP(E5172,city!$D$4:$P$352,13,FALSE)&amp;"/"&amp;IF(G5172&lt;11,"jd",IF(G5172&lt;16,"tc","cs"))&amp;"/"&amp;IF(G5172&lt;11,G5172,IF(G5172&lt;16,G5172-10,G5172-15))&amp;".jpg"</f>
        <v>jingdian/neimenggu/xinganmeng/jd/1.jpg</v>
      </c>
      <c r="D5172" s="23">
        <f t="shared" si="243"/>
        <v>1</v>
      </c>
      <c r="E5172" s="2" t="str">
        <f>VLOOKUP(F5172,city!$A$4:$D$352,4,FALSE)</f>
        <v>兴安盟</v>
      </c>
      <c r="F5172" s="22">
        <f t="shared" si="241"/>
        <v>305</v>
      </c>
      <c r="G5172" s="22">
        <f>IF(VLOOKUP(F5171,city!$A$4:$H$352,8,FALSE)&gt;G5171,G5171+1,1)</f>
        <v>1</v>
      </c>
    </row>
    <row r="5173" spans="1:7" x14ac:dyDescent="0.15">
      <c r="A5173" s="23">
        <f t="shared" si="242"/>
        <v>130502</v>
      </c>
      <c r="B5173" s="24">
        <v>1</v>
      </c>
      <c r="C5173" s="28" t="str">
        <f>"jingdian/"&amp;VLOOKUP(E5173,city!$D$4:$P$352,12,FALSE)&amp;"/"&amp;VLOOKUP(E5173,city!$D$4:$P$352,13,FALSE)&amp;"/"&amp;IF(G5173&lt;11,"jd",IF(G5173&lt;16,"tc","cs"))&amp;"/"&amp;IF(G5173&lt;11,G5173,IF(G5173&lt;16,G5173-10,G5173-15))&amp;".jpg"</f>
        <v>jingdian/neimenggu/xinganmeng/jd/2.jpg</v>
      </c>
      <c r="D5173" s="23">
        <f t="shared" si="243"/>
        <v>1</v>
      </c>
      <c r="E5173" s="2" t="str">
        <f>VLOOKUP(F5173,city!$A$4:$D$352,4,FALSE)</f>
        <v>兴安盟</v>
      </c>
      <c r="F5173" s="22">
        <f t="shared" ref="F5173:F5236" si="244">IF(G5173&gt;G5172,F5172,F5172+1)</f>
        <v>305</v>
      </c>
      <c r="G5173" s="22">
        <f>IF(VLOOKUP(F5172,city!$A$4:$H$352,8,FALSE)&gt;G5172,G5172+1,1)</f>
        <v>2</v>
      </c>
    </row>
    <row r="5174" spans="1:7" x14ac:dyDescent="0.15">
      <c r="A5174" s="23">
        <f t="shared" si="242"/>
        <v>130503</v>
      </c>
      <c r="B5174" s="24">
        <v>1</v>
      </c>
      <c r="C5174" s="28" t="str">
        <f>"jingdian/"&amp;VLOOKUP(E5174,city!$D$4:$P$352,12,FALSE)&amp;"/"&amp;VLOOKUP(E5174,city!$D$4:$P$352,13,FALSE)&amp;"/"&amp;IF(G5174&lt;11,"jd",IF(G5174&lt;16,"tc","cs"))&amp;"/"&amp;IF(G5174&lt;11,G5174,IF(G5174&lt;16,G5174-10,G5174-15))&amp;".jpg"</f>
        <v>jingdian/neimenggu/xinganmeng/jd/3.jpg</v>
      </c>
      <c r="D5174" s="23">
        <f t="shared" si="243"/>
        <v>1</v>
      </c>
      <c r="E5174" s="2" t="str">
        <f>VLOOKUP(F5174,city!$A$4:$D$352,4,FALSE)</f>
        <v>兴安盟</v>
      </c>
      <c r="F5174" s="22">
        <f t="shared" si="244"/>
        <v>305</v>
      </c>
      <c r="G5174" s="22">
        <f>IF(VLOOKUP(F5173,city!$A$4:$H$352,8,FALSE)&gt;G5173,G5173+1,1)</f>
        <v>3</v>
      </c>
    </row>
    <row r="5175" spans="1:7" x14ac:dyDescent="0.15">
      <c r="A5175" s="23">
        <f t="shared" si="242"/>
        <v>130504</v>
      </c>
      <c r="B5175" s="24">
        <v>1</v>
      </c>
      <c r="C5175" s="28" t="str">
        <f>"jingdian/"&amp;VLOOKUP(E5175,city!$D$4:$P$352,12,FALSE)&amp;"/"&amp;VLOOKUP(E5175,city!$D$4:$P$352,13,FALSE)&amp;"/"&amp;IF(G5175&lt;11,"jd",IF(G5175&lt;16,"tc","cs"))&amp;"/"&amp;IF(G5175&lt;11,G5175,IF(G5175&lt;16,G5175-10,G5175-15))&amp;".jpg"</f>
        <v>jingdian/neimenggu/xinganmeng/jd/4.jpg</v>
      </c>
      <c r="D5175" s="23">
        <f t="shared" si="243"/>
        <v>1</v>
      </c>
      <c r="E5175" s="2" t="str">
        <f>VLOOKUP(F5175,city!$A$4:$D$352,4,FALSE)</f>
        <v>兴安盟</v>
      </c>
      <c r="F5175" s="22">
        <f t="shared" si="244"/>
        <v>305</v>
      </c>
      <c r="G5175" s="22">
        <f>IF(VLOOKUP(F5174,city!$A$4:$H$352,8,FALSE)&gt;G5174,G5174+1,1)</f>
        <v>4</v>
      </c>
    </row>
    <row r="5176" spans="1:7" x14ac:dyDescent="0.15">
      <c r="A5176" s="23">
        <f t="shared" si="242"/>
        <v>130505</v>
      </c>
      <c r="B5176" s="24">
        <v>1</v>
      </c>
      <c r="C5176" s="28" t="str">
        <f>"jingdian/"&amp;VLOOKUP(E5176,city!$D$4:$P$352,12,FALSE)&amp;"/"&amp;VLOOKUP(E5176,city!$D$4:$P$352,13,FALSE)&amp;"/"&amp;IF(G5176&lt;11,"jd",IF(G5176&lt;16,"tc","cs"))&amp;"/"&amp;IF(G5176&lt;11,G5176,IF(G5176&lt;16,G5176-10,G5176-15))&amp;".jpg"</f>
        <v>jingdian/neimenggu/xinganmeng/jd/5.jpg</v>
      </c>
      <c r="D5176" s="23">
        <f t="shared" si="243"/>
        <v>1</v>
      </c>
      <c r="E5176" s="2" t="str">
        <f>VLOOKUP(F5176,city!$A$4:$D$352,4,FALSE)</f>
        <v>兴安盟</v>
      </c>
      <c r="F5176" s="22">
        <f t="shared" si="244"/>
        <v>305</v>
      </c>
      <c r="G5176" s="22">
        <f>IF(VLOOKUP(F5175,city!$A$4:$H$352,8,FALSE)&gt;G5175,G5175+1,1)</f>
        <v>5</v>
      </c>
    </row>
    <row r="5177" spans="1:7" x14ac:dyDescent="0.15">
      <c r="A5177" s="23">
        <f t="shared" si="242"/>
        <v>130506</v>
      </c>
      <c r="B5177" s="24">
        <v>1</v>
      </c>
      <c r="C5177" s="28" t="str">
        <f>"jingdian/"&amp;VLOOKUP(E5177,city!$D$4:$P$352,12,FALSE)&amp;"/"&amp;VLOOKUP(E5177,city!$D$4:$P$352,13,FALSE)&amp;"/"&amp;IF(G5177&lt;11,"jd",IF(G5177&lt;16,"tc","cs"))&amp;"/"&amp;IF(G5177&lt;11,G5177,IF(G5177&lt;16,G5177-10,G5177-15))&amp;".jpg"</f>
        <v>jingdian/neimenggu/xinganmeng/jd/6.jpg</v>
      </c>
      <c r="D5177" s="23">
        <f t="shared" si="243"/>
        <v>1</v>
      </c>
      <c r="E5177" s="2" t="str">
        <f>VLOOKUP(F5177,city!$A$4:$D$352,4,FALSE)</f>
        <v>兴安盟</v>
      </c>
      <c r="F5177" s="22">
        <f t="shared" si="244"/>
        <v>305</v>
      </c>
      <c r="G5177" s="22">
        <f>IF(VLOOKUP(F5176,city!$A$4:$H$352,8,FALSE)&gt;G5176,G5176+1,1)</f>
        <v>6</v>
      </c>
    </row>
    <row r="5178" spans="1:7" x14ac:dyDescent="0.15">
      <c r="A5178" s="23">
        <f t="shared" si="242"/>
        <v>130507</v>
      </c>
      <c r="B5178" s="24">
        <v>1</v>
      </c>
      <c r="C5178" s="28" t="str">
        <f>"jingdian/"&amp;VLOOKUP(E5178,city!$D$4:$P$352,12,FALSE)&amp;"/"&amp;VLOOKUP(E5178,city!$D$4:$P$352,13,FALSE)&amp;"/"&amp;IF(G5178&lt;11,"jd",IF(G5178&lt;16,"tc","cs"))&amp;"/"&amp;IF(G5178&lt;11,G5178,IF(G5178&lt;16,G5178-10,G5178-15))&amp;".jpg"</f>
        <v>jingdian/neimenggu/xinganmeng/jd/7.jpg</v>
      </c>
      <c r="D5178" s="23">
        <f t="shared" si="243"/>
        <v>1</v>
      </c>
      <c r="E5178" s="2" t="str">
        <f>VLOOKUP(F5178,city!$A$4:$D$352,4,FALSE)</f>
        <v>兴安盟</v>
      </c>
      <c r="F5178" s="22">
        <f t="shared" si="244"/>
        <v>305</v>
      </c>
      <c r="G5178" s="22">
        <f>IF(VLOOKUP(F5177,city!$A$4:$H$352,8,FALSE)&gt;G5177,G5177+1,1)</f>
        <v>7</v>
      </c>
    </row>
    <row r="5179" spans="1:7" x14ac:dyDescent="0.15">
      <c r="A5179" s="23">
        <f t="shared" si="242"/>
        <v>130508</v>
      </c>
      <c r="B5179" s="24">
        <v>1</v>
      </c>
      <c r="C5179" s="28" t="str">
        <f>"jingdian/"&amp;VLOOKUP(E5179,city!$D$4:$P$352,12,FALSE)&amp;"/"&amp;VLOOKUP(E5179,city!$D$4:$P$352,13,FALSE)&amp;"/"&amp;IF(G5179&lt;11,"jd",IF(G5179&lt;16,"tc","cs"))&amp;"/"&amp;IF(G5179&lt;11,G5179,IF(G5179&lt;16,G5179-10,G5179-15))&amp;".jpg"</f>
        <v>jingdian/neimenggu/xinganmeng/jd/8.jpg</v>
      </c>
      <c r="D5179" s="23">
        <f t="shared" si="243"/>
        <v>1</v>
      </c>
      <c r="E5179" s="2" t="str">
        <f>VLOOKUP(F5179,city!$A$4:$D$352,4,FALSE)</f>
        <v>兴安盟</v>
      </c>
      <c r="F5179" s="22">
        <f t="shared" si="244"/>
        <v>305</v>
      </c>
      <c r="G5179" s="22">
        <f>IF(VLOOKUP(F5178,city!$A$4:$H$352,8,FALSE)&gt;G5178,G5178+1,1)</f>
        <v>8</v>
      </c>
    </row>
    <row r="5180" spans="1:7" x14ac:dyDescent="0.15">
      <c r="A5180" s="23">
        <f t="shared" si="242"/>
        <v>130509</v>
      </c>
      <c r="B5180" s="24">
        <v>1</v>
      </c>
      <c r="C5180" s="28" t="str">
        <f>"jingdian/"&amp;VLOOKUP(E5180,city!$D$4:$P$352,12,FALSE)&amp;"/"&amp;VLOOKUP(E5180,city!$D$4:$P$352,13,FALSE)&amp;"/"&amp;IF(G5180&lt;11,"jd",IF(G5180&lt;16,"tc","cs"))&amp;"/"&amp;IF(G5180&lt;11,G5180,IF(G5180&lt;16,G5180-10,G5180-15))&amp;".jpg"</f>
        <v>jingdian/neimenggu/xinganmeng/jd/9.jpg</v>
      </c>
      <c r="D5180" s="23">
        <f t="shared" si="243"/>
        <v>1</v>
      </c>
      <c r="E5180" s="2" t="str">
        <f>VLOOKUP(F5180,city!$A$4:$D$352,4,FALSE)</f>
        <v>兴安盟</v>
      </c>
      <c r="F5180" s="22">
        <f t="shared" si="244"/>
        <v>305</v>
      </c>
      <c r="G5180" s="22">
        <f>IF(VLOOKUP(F5179,city!$A$4:$H$352,8,FALSE)&gt;G5179,G5179+1,1)</f>
        <v>9</v>
      </c>
    </row>
    <row r="5181" spans="1:7" x14ac:dyDescent="0.15">
      <c r="A5181" s="23">
        <f t="shared" si="242"/>
        <v>130510</v>
      </c>
      <c r="B5181" s="24">
        <v>1</v>
      </c>
      <c r="C5181" s="28" t="str">
        <f>"jingdian/"&amp;VLOOKUP(E5181,city!$D$4:$P$352,12,FALSE)&amp;"/"&amp;VLOOKUP(E5181,city!$D$4:$P$352,13,FALSE)&amp;"/"&amp;IF(G5181&lt;11,"jd",IF(G5181&lt;16,"tc","cs"))&amp;"/"&amp;IF(G5181&lt;11,G5181,IF(G5181&lt;16,G5181-10,G5181-15))&amp;".jpg"</f>
        <v>jingdian/neimenggu/xinganmeng/jd/10.jpg</v>
      </c>
      <c r="D5181" s="23">
        <f t="shared" si="243"/>
        <v>1</v>
      </c>
      <c r="E5181" s="2" t="str">
        <f>VLOOKUP(F5181,city!$A$4:$D$352,4,FALSE)</f>
        <v>兴安盟</v>
      </c>
      <c r="F5181" s="22">
        <f t="shared" si="244"/>
        <v>305</v>
      </c>
      <c r="G5181" s="22">
        <f>IF(VLOOKUP(F5180,city!$A$4:$H$352,8,FALSE)&gt;G5180,G5180+1,1)</f>
        <v>10</v>
      </c>
    </row>
    <row r="5182" spans="1:7" x14ac:dyDescent="0.15">
      <c r="A5182" s="23">
        <f t="shared" si="242"/>
        <v>130551</v>
      </c>
      <c r="B5182" s="24">
        <v>2</v>
      </c>
      <c r="C5182" s="28" t="str">
        <f>"jingdian/"&amp;VLOOKUP(E5182,city!$D$4:$P$352,12,FALSE)&amp;"/"&amp;VLOOKUP(E5182,city!$D$4:$P$352,13,FALSE)&amp;"/"&amp;IF(G5182&lt;11,"jd",IF(G5182&lt;16,"tc","cs"))&amp;"/"&amp;IF(G5182&lt;11,G5182,IF(G5182&lt;16,G5182-10,G5182-15))&amp;".jpg"</f>
        <v>jingdian/neimenggu/xinganmeng/tc/1.jpg</v>
      </c>
      <c r="D5182" s="23">
        <f t="shared" si="243"/>
        <v>2</v>
      </c>
      <c r="E5182" s="2" t="str">
        <f>VLOOKUP(F5182,city!$A$4:$D$352,4,FALSE)</f>
        <v>兴安盟</v>
      </c>
      <c r="F5182" s="22">
        <f t="shared" si="244"/>
        <v>305</v>
      </c>
      <c r="G5182" s="22">
        <f>IF(VLOOKUP(F5181,city!$A$4:$H$352,8,FALSE)&gt;G5181,G5181+1,1)</f>
        <v>11</v>
      </c>
    </row>
    <row r="5183" spans="1:7" x14ac:dyDescent="0.15">
      <c r="A5183" s="23">
        <f t="shared" si="242"/>
        <v>130552</v>
      </c>
      <c r="B5183" s="24">
        <v>3</v>
      </c>
      <c r="C5183" s="28" t="str">
        <f>"jingdian/"&amp;VLOOKUP(E5183,city!$D$4:$P$352,12,FALSE)&amp;"/"&amp;VLOOKUP(E5183,city!$D$4:$P$352,13,FALSE)&amp;"/"&amp;IF(G5183&lt;11,"jd",IF(G5183&lt;16,"tc","cs"))&amp;"/"&amp;IF(G5183&lt;11,G5183,IF(G5183&lt;16,G5183-10,G5183-15))&amp;".jpg"</f>
        <v>jingdian/neimenggu/xinganmeng/tc/2.jpg</v>
      </c>
      <c r="D5183" s="23">
        <f t="shared" si="243"/>
        <v>2</v>
      </c>
      <c r="E5183" s="2" t="str">
        <f>VLOOKUP(F5183,city!$A$4:$D$352,4,FALSE)</f>
        <v>兴安盟</v>
      </c>
      <c r="F5183" s="22">
        <f t="shared" si="244"/>
        <v>305</v>
      </c>
      <c r="G5183" s="22">
        <f>IF(VLOOKUP(F5182,city!$A$4:$H$352,8,FALSE)&gt;G5182,G5182+1,1)</f>
        <v>12</v>
      </c>
    </row>
    <row r="5184" spans="1:7" x14ac:dyDescent="0.15">
      <c r="A5184" s="23">
        <f t="shared" si="242"/>
        <v>130553</v>
      </c>
      <c r="B5184" s="24">
        <v>2</v>
      </c>
      <c r="C5184" s="28" t="str">
        <f>"jingdian/"&amp;VLOOKUP(E5184,city!$D$4:$P$352,12,FALSE)&amp;"/"&amp;VLOOKUP(E5184,city!$D$4:$P$352,13,FALSE)&amp;"/"&amp;IF(G5184&lt;11,"jd",IF(G5184&lt;16,"tc","cs"))&amp;"/"&amp;IF(G5184&lt;11,G5184,IF(G5184&lt;16,G5184-10,G5184-15))&amp;".jpg"</f>
        <v>jingdian/neimenggu/xinganmeng/tc/3.jpg</v>
      </c>
      <c r="D5184" s="23">
        <f t="shared" si="243"/>
        <v>2</v>
      </c>
      <c r="E5184" s="2" t="str">
        <f>VLOOKUP(F5184,city!$A$4:$D$352,4,FALSE)</f>
        <v>兴安盟</v>
      </c>
      <c r="F5184" s="22">
        <f t="shared" si="244"/>
        <v>305</v>
      </c>
      <c r="G5184" s="22">
        <f>IF(VLOOKUP(F5183,city!$A$4:$H$352,8,FALSE)&gt;G5183,G5183+1,1)</f>
        <v>13</v>
      </c>
    </row>
    <row r="5185" spans="1:7" x14ac:dyDescent="0.15">
      <c r="A5185" s="23">
        <f t="shared" si="242"/>
        <v>130554</v>
      </c>
      <c r="B5185" s="24">
        <v>2</v>
      </c>
      <c r="C5185" s="28" t="str">
        <f>"jingdian/"&amp;VLOOKUP(E5185,city!$D$4:$P$352,12,FALSE)&amp;"/"&amp;VLOOKUP(E5185,city!$D$4:$P$352,13,FALSE)&amp;"/"&amp;IF(G5185&lt;11,"jd",IF(G5185&lt;16,"tc","cs"))&amp;"/"&amp;IF(G5185&lt;11,G5185,IF(G5185&lt;16,G5185-10,G5185-15))&amp;".jpg"</f>
        <v>jingdian/neimenggu/xinganmeng/tc/4.jpg</v>
      </c>
      <c r="D5185" s="23">
        <f t="shared" si="243"/>
        <v>2</v>
      </c>
      <c r="E5185" s="2" t="str">
        <f>VLOOKUP(F5185,city!$A$4:$D$352,4,FALSE)</f>
        <v>兴安盟</v>
      </c>
      <c r="F5185" s="22">
        <f t="shared" si="244"/>
        <v>305</v>
      </c>
      <c r="G5185" s="22">
        <f>IF(VLOOKUP(F5184,city!$A$4:$H$352,8,FALSE)&gt;G5184,G5184+1,1)</f>
        <v>14</v>
      </c>
    </row>
    <row r="5186" spans="1:7" x14ac:dyDescent="0.15">
      <c r="A5186" s="23">
        <f t="shared" si="242"/>
        <v>130555</v>
      </c>
      <c r="B5186" s="24">
        <v>4</v>
      </c>
      <c r="C5186" s="28" t="str">
        <f>"jingdian/"&amp;VLOOKUP(E5186,city!$D$4:$P$352,12,FALSE)&amp;"/"&amp;VLOOKUP(E5186,city!$D$4:$P$352,13,FALSE)&amp;"/"&amp;IF(G5186&lt;11,"jd",IF(G5186&lt;16,"tc","cs"))&amp;"/"&amp;IF(G5186&lt;11,G5186,IF(G5186&lt;16,G5186-10,G5186-15))&amp;".jpg"</f>
        <v>jingdian/neimenggu/xinganmeng/tc/5.jpg</v>
      </c>
      <c r="D5186" s="23">
        <f t="shared" si="243"/>
        <v>2</v>
      </c>
      <c r="E5186" s="2" t="str">
        <f>VLOOKUP(F5186,city!$A$4:$D$352,4,FALSE)</f>
        <v>兴安盟</v>
      </c>
      <c r="F5186" s="22">
        <f t="shared" si="244"/>
        <v>305</v>
      </c>
      <c r="G5186" s="22">
        <f>IF(VLOOKUP(F5185,city!$A$4:$H$352,8,FALSE)&gt;G5185,G5185+1,1)</f>
        <v>15</v>
      </c>
    </row>
    <row r="5187" spans="1:7" x14ac:dyDescent="0.15">
      <c r="A5187" s="23">
        <f t="shared" si="242"/>
        <v>130581</v>
      </c>
      <c r="B5187" s="24">
        <v>4</v>
      </c>
      <c r="C5187" s="28" t="str">
        <f>"jingdian/"&amp;VLOOKUP(E5187,city!$D$4:$P$352,12,FALSE)&amp;"/"&amp;VLOOKUP(E5187,city!$D$4:$P$352,13,FALSE)&amp;"/"&amp;IF(G5187&lt;11,"jd",IF(G5187&lt;16,"tc","cs"))&amp;"/"&amp;IF(G5187&lt;11,G5187,IF(G5187&lt;16,G5187-10,G5187-15))&amp;".jpg"</f>
        <v>jingdian/neimenggu/xinganmeng/cs/1.jpg</v>
      </c>
      <c r="D5187" s="23">
        <f t="shared" si="243"/>
        <v>3</v>
      </c>
      <c r="E5187" s="2" t="str">
        <f>VLOOKUP(F5187,city!$A$4:$D$352,4,FALSE)</f>
        <v>兴安盟</v>
      </c>
      <c r="F5187" s="22">
        <f t="shared" si="244"/>
        <v>305</v>
      </c>
      <c r="G5187" s="22">
        <f>IF(VLOOKUP(F5186,city!$A$4:$H$352,8,FALSE)&gt;G5186,G5186+1,1)</f>
        <v>16</v>
      </c>
    </row>
    <row r="5188" spans="1:7" x14ac:dyDescent="0.15">
      <c r="A5188" s="23">
        <f t="shared" si="242"/>
        <v>130582</v>
      </c>
      <c r="B5188" s="24">
        <v>5</v>
      </c>
      <c r="C5188" s="28" t="str">
        <f>"jingdian/"&amp;VLOOKUP(E5188,city!$D$4:$P$352,12,FALSE)&amp;"/"&amp;VLOOKUP(E5188,city!$D$4:$P$352,13,FALSE)&amp;"/"&amp;IF(G5188&lt;11,"jd",IF(G5188&lt;16,"tc","cs"))&amp;"/"&amp;IF(G5188&lt;11,G5188,IF(G5188&lt;16,G5188-10,G5188-15))&amp;".jpg"</f>
        <v>jingdian/neimenggu/xinganmeng/cs/2.jpg</v>
      </c>
      <c r="D5188" s="23">
        <f t="shared" si="243"/>
        <v>3</v>
      </c>
      <c r="E5188" s="2" t="str">
        <f>VLOOKUP(F5188,city!$A$4:$D$352,4,FALSE)</f>
        <v>兴安盟</v>
      </c>
      <c r="F5188" s="22">
        <f t="shared" si="244"/>
        <v>305</v>
      </c>
      <c r="G5188" s="22">
        <f>IF(VLOOKUP(F5187,city!$A$4:$H$352,8,FALSE)&gt;G5187,G5187+1,1)</f>
        <v>17</v>
      </c>
    </row>
    <row r="5189" spans="1:7" x14ac:dyDescent="0.15">
      <c r="A5189" s="23">
        <f t="shared" ref="A5189:A5252" si="245">IF(G5189&lt;11,G5189,IF(G5189&lt;16,G5189+40,G5189+65))+F5189*100+100000</f>
        <v>130601</v>
      </c>
      <c r="B5189" s="24">
        <v>1</v>
      </c>
      <c r="C5189" s="28" t="str">
        <f>"jingdian/"&amp;VLOOKUP(E5189,city!$D$4:$P$352,12,FALSE)&amp;"/"&amp;VLOOKUP(E5189,city!$D$4:$P$352,13,FALSE)&amp;"/"&amp;IF(G5189&lt;11,"jd",IF(G5189&lt;16,"tc","cs"))&amp;"/"&amp;IF(G5189&lt;11,G5189,IF(G5189&lt;16,G5189-10,G5189-15))&amp;".jpg"</f>
        <v>jingdian/neimenggu/xilinguole/jd/1.jpg</v>
      </c>
      <c r="D5189" s="23">
        <f t="shared" ref="D5189:D5252" si="246">IF(G5189&lt;11,1,IF(G5189&lt;16,2,3))</f>
        <v>1</v>
      </c>
      <c r="E5189" s="2" t="str">
        <f>VLOOKUP(F5189,city!$A$4:$D$352,4,FALSE)</f>
        <v>锡林郭勒</v>
      </c>
      <c r="F5189" s="22">
        <f t="shared" si="244"/>
        <v>306</v>
      </c>
      <c r="G5189" s="22">
        <f>IF(VLOOKUP(F5188,city!$A$4:$H$352,8,FALSE)&gt;G5188,G5188+1,1)</f>
        <v>1</v>
      </c>
    </row>
    <row r="5190" spans="1:7" x14ac:dyDescent="0.15">
      <c r="A5190" s="23">
        <f t="shared" si="245"/>
        <v>130602</v>
      </c>
      <c r="B5190" s="24">
        <v>1</v>
      </c>
      <c r="C5190" s="28" t="str">
        <f>"jingdian/"&amp;VLOOKUP(E5190,city!$D$4:$P$352,12,FALSE)&amp;"/"&amp;VLOOKUP(E5190,city!$D$4:$P$352,13,FALSE)&amp;"/"&amp;IF(G5190&lt;11,"jd",IF(G5190&lt;16,"tc","cs"))&amp;"/"&amp;IF(G5190&lt;11,G5190,IF(G5190&lt;16,G5190-10,G5190-15))&amp;".jpg"</f>
        <v>jingdian/neimenggu/xilinguole/jd/2.jpg</v>
      </c>
      <c r="D5190" s="23">
        <f t="shared" si="246"/>
        <v>1</v>
      </c>
      <c r="E5190" s="2" t="str">
        <f>VLOOKUP(F5190,city!$A$4:$D$352,4,FALSE)</f>
        <v>锡林郭勒</v>
      </c>
      <c r="F5190" s="22">
        <f t="shared" si="244"/>
        <v>306</v>
      </c>
      <c r="G5190" s="22">
        <f>IF(VLOOKUP(F5189,city!$A$4:$H$352,8,FALSE)&gt;G5189,G5189+1,1)</f>
        <v>2</v>
      </c>
    </row>
    <row r="5191" spans="1:7" x14ac:dyDescent="0.15">
      <c r="A5191" s="23">
        <f t="shared" si="245"/>
        <v>130603</v>
      </c>
      <c r="B5191" s="24">
        <v>1</v>
      </c>
      <c r="C5191" s="28" t="str">
        <f>"jingdian/"&amp;VLOOKUP(E5191,city!$D$4:$P$352,12,FALSE)&amp;"/"&amp;VLOOKUP(E5191,city!$D$4:$P$352,13,FALSE)&amp;"/"&amp;IF(G5191&lt;11,"jd",IF(G5191&lt;16,"tc","cs"))&amp;"/"&amp;IF(G5191&lt;11,G5191,IF(G5191&lt;16,G5191-10,G5191-15))&amp;".jpg"</f>
        <v>jingdian/neimenggu/xilinguole/jd/3.jpg</v>
      </c>
      <c r="D5191" s="23">
        <f t="shared" si="246"/>
        <v>1</v>
      </c>
      <c r="E5191" s="2" t="str">
        <f>VLOOKUP(F5191,city!$A$4:$D$352,4,FALSE)</f>
        <v>锡林郭勒</v>
      </c>
      <c r="F5191" s="22">
        <f t="shared" si="244"/>
        <v>306</v>
      </c>
      <c r="G5191" s="22">
        <f>IF(VLOOKUP(F5190,city!$A$4:$H$352,8,FALSE)&gt;G5190,G5190+1,1)</f>
        <v>3</v>
      </c>
    </row>
    <row r="5192" spans="1:7" x14ac:dyDescent="0.15">
      <c r="A5192" s="23">
        <f t="shared" si="245"/>
        <v>130604</v>
      </c>
      <c r="B5192" s="24">
        <v>1</v>
      </c>
      <c r="C5192" s="28" t="str">
        <f>"jingdian/"&amp;VLOOKUP(E5192,city!$D$4:$P$352,12,FALSE)&amp;"/"&amp;VLOOKUP(E5192,city!$D$4:$P$352,13,FALSE)&amp;"/"&amp;IF(G5192&lt;11,"jd",IF(G5192&lt;16,"tc","cs"))&amp;"/"&amp;IF(G5192&lt;11,G5192,IF(G5192&lt;16,G5192-10,G5192-15))&amp;".jpg"</f>
        <v>jingdian/neimenggu/xilinguole/jd/4.jpg</v>
      </c>
      <c r="D5192" s="23">
        <f t="shared" si="246"/>
        <v>1</v>
      </c>
      <c r="E5192" s="2" t="str">
        <f>VLOOKUP(F5192,city!$A$4:$D$352,4,FALSE)</f>
        <v>锡林郭勒</v>
      </c>
      <c r="F5192" s="22">
        <f t="shared" si="244"/>
        <v>306</v>
      </c>
      <c r="G5192" s="22">
        <f>IF(VLOOKUP(F5191,city!$A$4:$H$352,8,FALSE)&gt;G5191,G5191+1,1)</f>
        <v>4</v>
      </c>
    </row>
    <row r="5193" spans="1:7" x14ac:dyDescent="0.15">
      <c r="A5193" s="23">
        <f t="shared" si="245"/>
        <v>130605</v>
      </c>
      <c r="B5193" s="24">
        <v>1</v>
      </c>
      <c r="C5193" s="28" t="str">
        <f>"jingdian/"&amp;VLOOKUP(E5193,city!$D$4:$P$352,12,FALSE)&amp;"/"&amp;VLOOKUP(E5193,city!$D$4:$P$352,13,FALSE)&amp;"/"&amp;IF(G5193&lt;11,"jd",IF(G5193&lt;16,"tc","cs"))&amp;"/"&amp;IF(G5193&lt;11,G5193,IF(G5193&lt;16,G5193-10,G5193-15))&amp;".jpg"</f>
        <v>jingdian/neimenggu/xilinguole/jd/5.jpg</v>
      </c>
      <c r="D5193" s="23">
        <f t="shared" si="246"/>
        <v>1</v>
      </c>
      <c r="E5193" s="2" t="str">
        <f>VLOOKUP(F5193,city!$A$4:$D$352,4,FALSE)</f>
        <v>锡林郭勒</v>
      </c>
      <c r="F5193" s="22">
        <f t="shared" si="244"/>
        <v>306</v>
      </c>
      <c r="G5193" s="22">
        <f>IF(VLOOKUP(F5192,city!$A$4:$H$352,8,FALSE)&gt;G5192,G5192+1,1)</f>
        <v>5</v>
      </c>
    </row>
    <row r="5194" spans="1:7" x14ac:dyDescent="0.15">
      <c r="A5194" s="23">
        <f t="shared" si="245"/>
        <v>130606</v>
      </c>
      <c r="B5194" s="24">
        <v>1</v>
      </c>
      <c r="C5194" s="28" t="str">
        <f>"jingdian/"&amp;VLOOKUP(E5194,city!$D$4:$P$352,12,FALSE)&amp;"/"&amp;VLOOKUP(E5194,city!$D$4:$P$352,13,FALSE)&amp;"/"&amp;IF(G5194&lt;11,"jd",IF(G5194&lt;16,"tc","cs"))&amp;"/"&amp;IF(G5194&lt;11,G5194,IF(G5194&lt;16,G5194-10,G5194-15))&amp;".jpg"</f>
        <v>jingdian/neimenggu/xilinguole/jd/6.jpg</v>
      </c>
      <c r="D5194" s="23">
        <f t="shared" si="246"/>
        <v>1</v>
      </c>
      <c r="E5194" s="2" t="str">
        <f>VLOOKUP(F5194,city!$A$4:$D$352,4,FALSE)</f>
        <v>锡林郭勒</v>
      </c>
      <c r="F5194" s="22">
        <f t="shared" si="244"/>
        <v>306</v>
      </c>
      <c r="G5194" s="22">
        <f>IF(VLOOKUP(F5193,city!$A$4:$H$352,8,FALSE)&gt;G5193,G5193+1,1)</f>
        <v>6</v>
      </c>
    </row>
    <row r="5195" spans="1:7" x14ac:dyDescent="0.15">
      <c r="A5195" s="23">
        <f t="shared" si="245"/>
        <v>130607</v>
      </c>
      <c r="B5195" s="24">
        <v>1</v>
      </c>
      <c r="C5195" s="28" t="str">
        <f>"jingdian/"&amp;VLOOKUP(E5195,city!$D$4:$P$352,12,FALSE)&amp;"/"&amp;VLOOKUP(E5195,city!$D$4:$P$352,13,FALSE)&amp;"/"&amp;IF(G5195&lt;11,"jd",IF(G5195&lt;16,"tc","cs"))&amp;"/"&amp;IF(G5195&lt;11,G5195,IF(G5195&lt;16,G5195-10,G5195-15))&amp;".jpg"</f>
        <v>jingdian/neimenggu/xilinguole/jd/7.jpg</v>
      </c>
      <c r="D5195" s="23">
        <f t="shared" si="246"/>
        <v>1</v>
      </c>
      <c r="E5195" s="2" t="str">
        <f>VLOOKUP(F5195,city!$A$4:$D$352,4,FALSE)</f>
        <v>锡林郭勒</v>
      </c>
      <c r="F5195" s="22">
        <f t="shared" si="244"/>
        <v>306</v>
      </c>
      <c r="G5195" s="22">
        <f>IF(VLOOKUP(F5194,city!$A$4:$H$352,8,FALSE)&gt;G5194,G5194+1,1)</f>
        <v>7</v>
      </c>
    </row>
    <row r="5196" spans="1:7" x14ac:dyDescent="0.15">
      <c r="A5196" s="23">
        <f t="shared" si="245"/>
        <v>130608</v>
      </c>
      <c r="B5196" s="24">
        <v>1</v>
      </c>
      <c r="C5196" s="28" t="str">
        <f>"jingdian/"&amp;VLOOKUP(E5196,city!$D$4:$P$352,12,FALSE)&amp;"/"&amp;VLOOKUP(E5196,city!$D$4:$P$352,13,FALSE)&amp;"/"&amp;IF(G5196&lt;11,"jd",IF(G5196&lt;16,"tc","cs"))&amp;"/"&amp;IF(G5196&lt;11,G5196,IF(G5196&lt;16,G5196-10,G5196-15))&amp;".jpg"</f>
        <v>jingdian/neimenggu/xilinguole/jd/8.jpg</v>
      </c>
      <c r="D5196" s="23">
        <f t="shared" si="246"/>
        <v>1</v>
      </c>
      <c r="E5196" s="2" t="str">
        <f>VLOOKUP(F5196,city!$A$4:$D$352,4,FALSE)</f>
        <v>锡林郭勒</v>
      </c>
      <c r="F5196" s="22">
        <f t="shared" si="244"/>
        <v>306</v>
      </c>
      <c r="G5196" s="22">
        <f>IF(VLOOKUP(F5195,city!$A$4:$H$352,8,FALSE)&gt;G5195,G5195+1,1)</f>
        <v>8</v>
      </c>
    </row>
    <row r="5197" spans="1:7" x14ac:dyDescent="0.15">
      <c r="A5197" s="23">
        <f t="shared" si="245"/>
        <v>130609</v>
      </c>
      <c r="B5197" s="24">
        <v>1</v>
      </c>
      <c r="C5197" s="28" t="str">
        <f>"jingdian/"&amp;VLOOKUP(E5197,city!$D$4:$P$352,12,FALSE)&amp;"/"&amp;VLOOKUP(E5197,city!$D$4:$P$352,13,FALSE)&amp;"/"&amp;IF(G5197&lt;11,"jd",IF(G5197&lt;16,"tc","cs"))&amp;"/"&amp;IF(G5197&lt;11,G5197,IF(G5197&lt;16,G5197-10,G5197-15))&amp;".jpg"</f>
        <v>jingdian/neimenggu/xilinguole/jd/9.jpg</v>
      </c>
      <c r="D5197" s="23">
        <f t="shared" si="246"/>
        <v>1</v>
      </c>
      <c r="E5197" s="2" t="str">
        <f>VLOOKUP(F5197,city!$A$4:$D$352,4,FALSE)</f>
        <v>锡林郭勒</v>
      </c>
      <c r="F5197" s="22">
        <f t="shared" si="244"/>
        <v>306</v>
      </c>
      <c r="G5197" s="22">
        <f>IF(VLOOKUP(F5196,city!$A$4:$H$352,8,FALSE)&gt;G5196,G5196+1,1)</f>
        <v>9</v>
      </c>
    </row>
    <row r="5198" spans="1:7" x14ac:dyDescent="0.15">
      <c r="A5198" s="23">
        <f t="shared" si="245"/>
        <v>130610</v>
      </c>
      <c r="B5198" s="24">
        <v>1</v>
      </c>
      <c r="C5198" s="28" t="str">
        <f>"jingdian/"&amp;VLOOKUP(E5198,city!$D$4:$P$352,12,FALSE)&amp;"/"&amp;VLOOKUP(E5198,city!$D$4:$P$352,13,FALSE)&amp;"/"&amp;IF(G5198&lt;11,"jd",IF(G5198&lt;16,"tc","cs"))&amp;"/"&amp;IF(G5198&lt;11,G5198,IF(G5198&lt;16,G5198-10,G5198-15))&amp;".jpg"</f>
        <v>jingdian/neimenggu/xilinguole/jd/10.jpg</v>
      </c>
      <c r="D5198" s="23">
        <f t="shared" si="246"/>
        <v>1</v>
      </c>
      <c r="E5198" s="2" t="str">
        <f>VLOOKUP(F5198,city!$A$4:$D$352,4,FALSE)</f>
        <v>锡林郭勒</v>
      </c>
      <c r="F5198" s="22">
        <f t="shared" si="244"/>
        <v>306</v>
      </c>
      <c r="G5198" s="22">
        <f>IF(VLOOKUP(F5197,city!$A$4:$H$352,8,FALSE)&gt;G5197,G5197+1,1)</f>
        <v>10</v>
      </c>
    </row>
    <row r="5199" spans="1:7" x14ac:dyDescent="0.15">
      <c r="A5199" s="23">
        <f t="shared" si="245"/>
        <v>130651</v>
      </c>
      <c r="B5199" s="24">
        <v>4</v>
      </c>
      <c r="C5199" s="28" t="str">
        <f>"jingdian/"&amp;VLOOKUP(E5199,city!$D$4:$P$352,12,FALSE)&amp;"/"&amp;VLOOKUP(E5199,city!$D$4:$P$352,13,FALSE)&amp;"/"&amp;IF(G5199&lt;11,"jd",IF(G5199&lt;16,"tc","cs"))&amp;"/"&amp;IF(G5199&lt;11,G5199,IF(G5199&lt;16,G5199-10,G5199-15))&amp;".jpg"</f>
        <v>jingdian/neimenggu/xilinguole/tc/1.jpg</v>
      </c>
      <c r="D5199" s="23">
        <f t="shared" si="246"/>
        <v>2</v>
      </c>
      <c r="E5199" s="2" t="str">
        <f>VLOOKUP(F5199,city!$A$4:$D$352,4,FALSE)</f>
        <v>锡林郭勒</v>
      </c>
      <c r="F5199" s="22">
        <f t="shared" si="244"/>
        <v>306</v>
      </c>
      <c r="G5199" s="22">
        <f>IF(VLOOKUP(F5198,city!$A$4:$H$352,8,FALSE)&gt;G5198,G5198+1,1)</f>
        <v>11</v>
      </c>
    </row>
    <row r="5200" spans="1:7" x14ac:dyDescent="0.15">
      <c r="A5200" s="23">
        <f t="shared" si="245"/>
        <v>130652</v>
      </c>
      <c r="B5200" s="24">
        <v>5</v>
      </c>
      <c r="C5200" s="28" t="str">
        <f>"jingdian/"&amp;VLOOKUP(E5200,city!$D$4:$P$352,12,FALSE)&amp;"/"&amp;VLOOKUP(E5200,city!$D$4:$P$352,13,FALSE)&amp;"/"&amp;IF(G5200&lt;11,"jd",IF(G5200&lt;16,"tc","cs"))&amp;"/"&amp;IF(G5200&lt;11,G5200,IF(G5200&lt;16,G5200-10,G5200-15))&amp;".jpg"</f>
        <v>jingdian/neimenggu/xilinguole/tc/2.jpg</v>
      </c>
      <c r="D5200" s="23">
        <f t="shared" si="246"/>
        <v>2</v>
      </c>
      <c r="E5200" s="2" t="str">
        <f>VLOOKUP(F5200,city!$A$4:$D$352,4,FALSE)</f>
        <v>锡林郭勒</v>
      </c>
      <c r="F5200" s="22">
        <f t="shared" si="244"/>
        <v>306</v>
      </c>
      <c r="G5200" s="22">
        <f>IF(VLOOKUP(F5199,city!$A$4:$H$352,8,FALSE)&gt;G5199,G5199+1,1)</f>
        <v>12</v>
      </c>
    </row>
    <row r="5201" spans="1:7" x14ac:dyDescent="0.15">
      <c r="A5201" s="23">
        <f t="shared" si="245"/>
        <v>130653</v>
      </c>
      <c r="B5201" s="24">
        <v>5</v>
      </c>
      <c r="C5201" s="28" t="str">
        <f>"jingdian/"&amp;VLOOKUP(E5201,city!$D$4:$P$352,12,FALSE)&amp;"/"&amp;VLOOKUP(E5201,city!$D$4:$P$352,13,FALSE)&amp;"/"&amp;IF(G5201&lt;11,"jd",IF(G5201&lt;16,"tc","cs"))&amp;"/"&amp;IF(G5201&lt;11,G5201,IF(G5201&lt;16,G5201-10,G5201-15))&amp;".jpg"</f>
        <v>jingdian/neimenggu/xilinguole/tc/3.jpg</v>
      </c>
      <c r="D5201" s="23">
        <f t="shared" si="246"/>
        <v>2</v>
      </c>
      <c r="E5201" s="2" t="str">
        <f>VLOOKUP(F5201,city!$A$4:$D$352,4,FALSE)</f>
        <v>锡林郭勒</v>
      </c>
      <c r="F5201" s="22">
        <f t="shared" si="244"/>
        <v>306</v>
      </c>
      <c r="G5201" s="22">
        <f>IF(VLOOKUP(F5200,city!$A$4:$H$352,8,FALSE)&gt;G5200,G5200+1,1)</f>
        <v>13</v>
      </c>
    </row>
    <row r="5202" spans="1:7" x14ac:dyDescent="0.15">
      <c r="A5202" s="23">
        <f t="shared" si="245"/>
        <v>130654</v>
      </c>
      <c r="B5202" s="24">
        <v>5</v>
      </c>
      <c r="C5202" s="28" t="str">
        <f>"jingdian/"&amp;VLOOKUP(E5202,city!$D$4:$P$352,12,FALSE)&amp;"/"&amp;VLOOKUP(E5202,city!$D$4:$P$352,13,FALSE)&amp;"/"&amp;IF(G5202&lt;11,"jd",IF(G5202&lt;16,"tc","cs"))&amp;"/"&amp;IF(G5202&lt;11,G5202,IF(G5202&lt;16,G5202-10,G5202-15))&amp;".jpg"</f>
        <v>jingdian/neimenggu/xilinguole/tc/4.jpg</v>
      </c>
      <c r="D5202" s="23">
        <f t="shared" si="246"/>
        <v>2</v>
      </c>
      <c r="E5202" s="2" t="str">
        <f>VLOOKUP(F5202,city!$A$4:$D$352,4,FALSE)</f>
        <v>锡林郭勒</v>
      </c>
      <c r="F5202" s="22">
        <f t="shared" si="244"/>
        <v>306</v>
      </c>
      <c r="G5202" s="22">
        <f>IF(VLOOKUP(F5201,city!$A$4:$H$352,8,FALSE)&gt;G5201,G5201+1,1)</f>
        <v>14</v>
      </c>
    </row>
    <row r="5203" spans="1:7" x14ac:dyDescent="0.15">
      <c r="A5203" s="23">
        <f t="shared" si="245"/>
        <v>130655</v>
      </c>
      <c r="B5203" s="24">
        <v>4</v>
      </c>
      <c r="C5203" s="28" t="str">
        <f>"jingdian/"&amp;VLOOKUP(E5203,city!$D$4:$P$352,12,FALSE)&amp;"/"&amp;VLOOKUP(E5203,city!$D$4:$P$352,13,FALSE)&amp;"/"&amp;IF(G5203&lt;11,"jd",IF(G5203&lt;16,"tc","cs"))&amp;"/"&amp;IF(G5203&lt;11,G5203,IF(G5203&lt;16,G5203-10,G5203-15))&amp;".jpg"</f>
        <v>jingdian/neimenggu/xilinguole/tc/5.jpg</v>
      </c>
      <c r="D5203" s="23">
        <f t="shared" si="246"/>
        <v>2</v>
      </c>
      <c r="E5203" s="2" t="str">
        <f>VLOOKUP(F5203,city!$A$4:$D$352,4,FALSE)</f>
        <v>锡林郭勒</v>
      </c>
      <c r="F5203" s="22">
        <f t="shared" si="244"/>
        <v>306</v>
      </c>
      <c r="G5203" s="22">
        <f>IF(VLOOKUP(F5202,city!$A$4:$H$352,8,FALSE)&gt;G5202,G5202+1,1)</f>
        <v>15</v>
      </c>
    </row>
    <row r="5204" spans="1:7" x14ac:dyDescent="0.15">
      <c r="A5204" s="23">
        <f t="shared" si="245"/>
        <v>130681</v>
      </c>
      <c r="B5204" s="24">
        <v>5</v>
      </c>
      <c r="C5204" s="28" t="str">
        <f>"jingdian/"&amp;VLOOKUP(E5204,city!$D$4:$P$352,12,FALSE)&amp;"/"&amp;VLOOKUP(E5204,city!$D$4:$P$352,13,FALSE)&amp;"/"&amp;IF(G5204&lt;11,"jd",IF(G5204&lt;16,"tc","cs"))&amp;"/"&amp;IF(G5204&lt;11,G5204,IF(G5204&lt;16,G5204-10,G5204-15))&amp;".jpg"</f>
        <v>jingdian/neimenggu/xilinguole/cs/1.jpg</v>
      </c>
      <c r="D5204" s="23">
        <f t="shared" si="246"/>
        <v>3</v>
      </c>
      <c r="E5204" s="2" t="str">
        <f>VLOOKUP(F5204,city!$A$4:$D$352,4,FALSE)</f>
        <v>锡林郭勒</v>
      </c>
      <c r="F5204" s="22">
        <f t="shared" si="244"/>
        <v>306</v>
      </c>
      <c r="G5204" s="22">
        <f>IF(VLOOKUP(F5203,city!$A$4:$H$352,8,FALSE)&gt;G5203,G5203+1,1)</f>
        <v>16</v>
      </c>
    </row>
    <row r="5205" spans="1:7" x14ac:dyDescent="0.15">
      <c r="A5205" s="23">
        <f t="shared" si="245"/>
        <v>130682</v>
      </c>
      <c r="B5205" s="24">
        <v>2</v>
      </c>
      <c r="C5205" s="28" t="str">
        <f>"jingdian/"&amp;VLOOKUP(E5205,city!$D$4:$P$352,12,FALSE)&amp;"/"&amp;VLOOKUP(E5205,city!$D$4:$P$352,13,FALSE)&amp;"/"&amp;IF(G5205&lt;11,"jd",IF(G5205&lt;16,"tc","cs"))&amp;"/"&amp;IF(G5205&lt;11,G5205,IF(G5205&lt;16,G5205-10,G5205-15))&amp;".jpg"</f>
        <v>jingdian/neimenggu/xilinguole/cs/2.jpg</v>
      </c>
      <c r="D5205" s="23">
        <f t="shared" si="246"/>
        <v>3</v>
      </c>
      <c r="E5205" s="2" t="str">
        <f>VLOOKUP(F5205,city!$A$4:$D$352,4,FALSE)</f>
        <v>锡林郭勒</v>
      </c>
      <c r="F5205" s="22">
        <f t="shared" si="244"/>
        <v>306</v>
      </c>
      <c r="G5205" s="22">
        <f>IF(VLOOKUP(F5204,city!$A$4:$H$352,8,FALSE)&gt;G5204,G5204+1,1)</f>
        <v>17</v>
      </c>
    </row>
    <row r="5206" spans="1:7" x14ac:dyDescent="0.15">
      <c r="A5206" s="23">
        <f t="shared" si="245"/>
        <v>130701</v>
      </c>
      <c r="B5206" s="24">
        <v>1</v>
      </c>
      <c r="C5206" s="28" t="str">
        <f>"jingdian/"&amp;VLOOKUP(E5206,city!$D$4:$P$352,12,FALSE)&amp;"/"&amp;VLOOKUP(E5206,city!$D$4:$P$352,13,FALSE)&amp;"/"&amp;IF(G5206&lt;11,"jd",IF(G5206&lt;16,"tc","cs"))&amp;"/"&amp;IF(G5206&lt;11,G5206,IF(G5206&lt;16,G5206-10,G5206-15))&amp;".jpg"</f>
        <v>jingdian/neimenggu/alashanmeng/jd/1.jpg</v>
      </c>
      <c r="D5206" s="23">
        <f t="shared" si="246"/>
        <v>1</v>
      </c>
      <c r="E5206" s="2" t="str">
        <f>VLOOKUP(F5206,city!$A$4:$D$352,4,FALSE)</f>
        <v>阿拉善盟</v>
      </c>
      <c r="F5206" s="22">
        <f t="shared" si="244"/>
        <v>307</v>
      </c>
      <c r="G5206" s="22">
        <f>IF(VLOOKUP(F5205,city!$A$4:$H$352,8,FALSE)&gt;G5205,G5205+1,1)</f>
        <v>1</v>
      </c>
    </row>
    <row r="5207" spans="1:7" x14ac:dyDescent="0.15">
      <c r="A5207" s="23">
        <f t="shared" si="245"/>
        <v>130702</v>
      </c>
      <c r="B5207" s="24">
        <v>1</v>
      </c>
      <c r="C5207" s="28" t="str">
        <f>"jingdian/"&amp;VLOOKUP(E5207,city!$D$4:$P$352,12,FALSE)&amp;"/"&amp;VLOOKUP(E5207,city!$D$4:$P$352,13,FALSE)&amp;"/"&amp;IF(G5207&lt;11,"jd",IF(G5207&lt;16,"tc","cs"))&amp;"/"&amp;IF(G5207&lt;11,G5207,IF(G5207&lt;16,G5207-10,G5207-15))&amp;".jpg"</f>
        <v>jingdian/neimenggu/alashanmeng/jd/2.jpg</v>
      </c>
      <c r="D5207" s="23">
        <f t="shared" si="246"/>
        <v>1</v>
      </c>
      <c r="E5207" s="2" t="str">
        <f>VLOOKUP(F5207,city!$A$4:$D$352,4,FALSE)</f>
        <v>阿拉善盟</v>
      </c>
      <c r="F5207" s="22">
        <f t="shared" si="244"/>
        <v>307</v>
      </c>
      <c r="G5207" s="22">
        <f>IF(VLOOKUP(F5206,city!$A$4:$H$352,8,FALSE)&gt;G5206,G5206+1,1)</f>
        <v>2</v>
      </c>
    </row>
    <row r="5208" spans="1:7" x14ac:dyDescent="0.15">
      <c r="A5208" s="23">
        <f t="shared" si="245"/>
        <v>130703</v>
      </c>
      <c r="B5208" s="24">
        <v>1</v>
      </c>
      <c r="C5208" s="28" t="str">
        <f>"jingdian/"&amp;VLOOKUP(E5208,city!$D$4:$P$352,12,FALSE)&amp;"/"&amp;VLOOKUP(E5208,city!$D$4:$P$352,13,FALSE)&amp;"/"&amp;IF(G5208&lt;11,"jd",IF(G5208&lt;16,"tc","cs"))&amp;"/"&amp;IF(G5208&lt;11,G5208,IF(G5208&lt;16,G5208-10,G5208-15))&amp;".jpg"</f>
        <v>jingdian/neimenggu/alashanmeng/jd/3.jpg</v>
      </c>
      <c r="D5208" s="23">
        <f t="shared" si="246"/>
        <v>1</v>
      </c>
      <c r="E5208" s="2" t="str">
        <f>VLOOKUP(F5208,city!$A$4:$D$352,4,FALSE)</f>
        <v>阿拉善盟</v>
      </c>
      <c r="F5208" s="22">
        <f t="shared" si="244"/>
        <v>307</v>
      </c>
      <c r="G5208" s="22">
        <f>IF(VLOOKUP(F5207,city!$A$4:$H$352,8,FALSE)&gt;G5207,G5207+1,1)</f>
        <v>3</v>
      </c>
    </row>
    <row r="5209" spans="1:7" x14ac:dyDescent="0.15">
      <c r="A5209" s="23">
        <f t="shared" si="245"/>
        <v>130704</v>
      </c>
      <c r="B5209" s="24">
        <v>1</v>
      </c>
      <c r="C5209" s="28" t="str">
        <f>"jingdian/"&amp;VLOOKUP(E5209,city!$D$4:$P$352,12,FALSE)&amp;"/"&amp;VLOOKUP(E5209,city!$D$4:$P$352,13,FALSE)&amp;"/"&amp;IF(G5209&lt;11,"jd",IF(G5209&lt;16,"tc","cs"))&amp;"/"&amp;IF(G5209&lt;11,G5209,IF(G5209&lt;16,G5209-10,G5209-15))&amp;".jpg"</f>
        <v>jingdian/neimenggu/alashanmeng/jd/4.jpg</v>
      </c>
      <c r="D5209" s="23">
        <f t="shared" si="246"/>
        <v>1</v>
      </c>
      <c r="E5209" s="2" t="str">
        <f>VLOOKUP(F5209,city!$A$4:$D$352,4,FALSE)</f>
        <v>阿拉善盟</v>
      </c>
      <c r="F5209" s="22">
        <f t="shared" si="244"/>
        <v>307</v>
      </c>
      <c r="G5209" s="22">
        <f>IF(VLOOKUP(F5208,city!$A$4:$H$352,8,FALSE)&gt;G5208,G5208+1,1)</f>
        <v>4</v>
      </c>
    </row>
    <row r="5210" spans="1:7" x14ac:dyDescent="0.15">
      <c r="A5210" s="23">
        <f t="shared" si="245"/>
        <v>130705</v>
      </c>
      <c r="B5210" s="24">
        <v>1</v>
      </c>
      <c r="C5210" s="28" t="str">
        <f>"jingdian/"&amp;VLOOKUP(E5210,city!$D$4:$P$352,12,FALSE)&amp;"/"&amp;VLOOKUP(E5210,city!$D$4:$P$352,13,FALSE)&amp;"/"&amp;IF(G5210&lt;11,"jd",IF(G5210&lt;16,"tc","cs"))&amp;"/"&amp;IF(G5210&lt;11,G5210,IF(G5210&lt;16,G5210-10,G5210-15))&amp;".jpg"</f>
        <v>jingdian/neimenggu/alashanmeng/jd/5.jpg</v>
      </c>
      <c r="D5210" s="23">
        <f t="shared" si="246"/>
        <v>1</v>
      </c>
      <c r="E5210" s="2" t="str">
        <f>VLOOKUP(F5210,city!$A$4:$D$352,4,FALSE)</f>
        <v>阿拉善盟</v>
      </c>
      <c r="F5210" s="22">
        <f t="shared" si="244"/>
        <v>307</v>
      </c>
      <c r="G5210" s="22">
        <f>IF(VLOOKUP(F5209,city!$A$4:$H$352,8,FALSE)&gt;G5209,G5209+1,1)</f>
        <v>5</v>
      </c>
    </row>
    <row r="5211" spans="1:7" x14ac:dyDescent="0.15">
      <c r="A5211" s="23">
        <f t="shared" si="245"/>
        <v>130706</v>
      </c>
      <c r="B5211" s="24">
        <v>1</v>
      </c>
      <c r="C5211" s="28" t="str">
        <f>"jingdian/"&amp;VLOOKUP(E5211,city!$D$4:$P$352,12,FALSE)&amp;"/"&amp;VLOOKUP(E5211,city!$D$4:$P$352,13,FALSE)&amp;"/"&amp;IF(G5211&lt;11,"jd",IF(G5211&lt;16,"tc","cs"))&amp;"/"&amp;IF(G5211&lt;11,G5211,IF(G5211&lt;16,G5211-10,G5211-15))&amp;".jpg"</f>
        <v>jingdian/neimenggu/alashanmeng/jd/6.jpg</v>
      </c>
      <c r="D5211" s="23">
        <f t="shared" si="246"/>
        <v>1</v>
      </c>
      <c r="E5211" s="2" t="str">
        <f>VLOOKUP(F5211,city!$A$4:$D$352,4,FALSE)</f>
        <v>阿拉善盟</v>
      </c>
      <c r="F5211" s="22">
        <f t="shared" si="244"/>
        <v>307</v>
      </c>
      <c r="G5211" s="22">
        <f>IF(VLOOKUP(F5210,city!$A$4:$H$352,8,FALSE)&gt;G5210,G5210+1,1)</f>
        <v>6</v>
      </c>
    </row>
    <row r="5212" spans="1:7" x14ac:dyDescent="0.15">
      <c r="A5212" s="23">
        <f t="shared" si="245"/>
        <v>130707</v>
      </c>
      <c r="B5212" s="24">
        <v>1</v>
      </c>
      <c r="C5212" s="28" t="str">
        <f>"jingdian/"&amp;VLOOKUP(E5212,city!$D$4:$P$352,12,FALSE)&amp;"/"&amp;VLOOKUP(E5212,city!$D$4:$P$352,13,FALSE)&amp;"/"&amp;IF(G5212&lt;11,"jd",IF(G5212&lt;16,"tc","cs"))&amp;"/"&amp;IF(G5212&lt;11,G5212,IF(G5212&lt;16,G5212-10,G5212-15))&amp;".jpg"</f>
        <v>jingdian/neimenggu/alashanmeng/jd/7.jpg</v>
      </c>
      <c r="D5212" s="23">
        <f t="shared" si="246"/>
        <v>1</v>
      </c>
      <c r="E5212" s="2" t="str">
        <f>VLOOKUP(F5212,city!$A$4:$D$352,4,FALSE)</f>
        <v>阿拉善盟</v>
      </c>
      <c r="F5212" s="22">
        <f t="shared" si="244"/>
        <v>307</v>
      </c>
      <c r="G5212" s="22">
        <f>IF(VLOOKUP(F5211,city!$A$4:$H$352,8,FALSE)&gt;G5211,G5211+1,1)</f>
        <v>7</v>
      </c>
    </row>
    <row r="5213" spans="1:7" x14ac:dyDescent="0.15">
      <c r="A5213" s="23">
        <f t="shared" si="245"/>
        <v>130708</v>
      </c>
      <c r="B5213" s="24">
        <v>1</v>
      </c>
      <c r="C5213" s="28" t="str">
        <f>"jingdian/"&amp;VLOOKUP(E5213,city!$D$4:$P$352,12,FALSE)&amp;"/"&amp;VLOOKUP(E5213,city!$D$4:$P$352,13,FALSE)&amp;"/"&amp;IF(G5213&lt;11,"jd",IF(G5213&lt;16,"tc","cs"))&amp;"/"&amp;IF(G5213&lt;11,G5213,IF(G5213&lt;16,G5213-10,G5213-15))&amp;".jpg"</f>
        <v>jingdian/neimenggu/alashanmeng/jd/8.jpg</v>
      </c>
      <c r="D5213" s="23">
        <f t="shared" si="246"/>
        <v>1</v>
      </c>
      <c r="E5213" s="2" t="str">
        <f>VLOOKUP(F5213,city!$A$4:$D$352,4,FALSE)</f>
        <v>阿拉善盟</v>
      </c>
      <c r="F5213" s="22">
        <f t="shared" si="244"/>
        <v>307</v>
      </c>
      <c r="G5213" s="22">
        <f>IF(VLOOKUP(F5212,city!$A$4:$H$352,8,FALSE)&gt;G5212,G5212+1,1)</f>
        <v>8</v>
      </c>
    </row>
    <row r="5214" spans="1:7" x14ac:dyDescent="0.15">
      <c r="A5214" s="23">
        <f t="shared" si="245"/>
        <v>130709</v>
      </c>
      <c r="B5214" s="24">
        <v>1</v>
      </c>
      <c r="C5214" s="28" t="str">
        <f>"jingdian/"&amp;VLOOKUP(E5214,city!$D$4:$P$352,12,FALSE)&amp;"/"&amp;VLOOKUP(E5214,city!$D$4:$P$352,13,FALSE)&amp;"/"&amp;IF(G5214&lt;11,"jd",IF(G5214&lt;16,"tc","cs"))&amp;"/"&amp;IF(G5214&lt;11,G5214,IF(G5214&lt;16,G5214-10,G5214-15))&amp;".jpg"</f>
        <v>jingdian/neimenggu/alashanmeng/jd/9.jpg</v>
      </c>
      <c r="D5214" s="23">
        <f t="shared" si="246"/>
        <v>1</v>
      </c>
      <c r="E5214" s="2" t="str">
        <f>VLOOKUP(F5214,city!$A$4:$D$352,4,FALSE)</f>
        <v>阿拉善盟</v>
      </c>
      <c r="F5214" s="22">
        <f t="shared" si="244"/>
        <v>307</v>
      </c>
      <c r="G5214" s="22">
        <f>IF(VLOOKUP(F5213,city!$A$4:$H$352,8,FALSE)&gt;G5213,G5213+1,1)</f>
        <v>9</v>
      </c>
    </row>
    <row r="5215" spans="1:7" x14ac:dyDescent="0.15">
      <c r="A5215" s="23">
        <f t="shared" si="245"/>
        <v>130710</v>
      </c>
      <c r="B5215" s="24">
        <v>1</v>
      </c>
      <c r="C5215" s="28" t="str">
        <f>"jingdian/"&amp;VLOOKUP(E5215,city!$D$4:$P$352,12,FALSE)&amp;"/"&amp;VLOOKUP(E5215,city!$D$4:$P$352,13,FALSE)&amp;"/"&amp;IF(G5215&lt;11,"jd",IF(G5215&lt;16,"tc","cs"))&amp;"/"&amp;IF(G5215&lt;11,G5215,IF(G5215&lt;16,G5215-10,G5215-15))&amp;".jpg"</f>
        <v>jingdian/neimenggu/alashanmeng/jd/10.jpg</v>
      </c>
      <c r="D5215" s="23">
        <f t="shared" si="246"/>
        <v>1</v>
      </c>
      <c r="E5215" s="2" t="str">
        <f>VLOOKUP(F5215,city!$A$4:$D$352,4,FALSE)</f>
        <v>阿拉善盟</v>
      </c>
      <c r="F5215" s="22">
        <f t="shared" si="244"/>
        <v>307</v>
      </c>
      <c r="G5215" s="22">
        <f>IF(VLOOKUP(F5214,city!$A$4:$H$352,8,FALSE)&gt;G5214,G5214+1,1)</f>
        <v>10</v>
      </c>
    </row>
    <row r="5216" spans="1:7" x14ac:dyDescent="0.15">
      <c r="A5216" s="23">
        <f t="shared" si="245"/>
        <v>130751</v>
      </c>
      <c r="B5216" s="24">
        <v>2</v>
      </c>
      <c r="C5216" s="28" t="str">
        <f>"jingdian/"&amp;VLOOKUP(E5216,city!$D$4:$P$352,12,FALSE)&amp;"/"&amp;VLOOKUP(E5216,city!$D$4:$P$352,13,FALSE)&amp;"/"&amp;IF(G5216&lt;11,"jd",IF(G5216&lt;16,"tc","cs"))&amp;"/"&amp;IF(G5216&lt;11,G5216,IF(G5216&lt;16,G5216-10,G5216-15))&amp;".jpg"</f>
        <v>jingdian/neimenggu/alashanmeng/tc/1.jpg</v>
      </c>
      <c r="D5216" s="23">
        <f t="shared" si="246"/>
        <v>2</v>
      </c>
      <c r="E5216" s="2" t="str">
        <f>VLOOKUP(F5216,city!$A$4:$D$352,4,FALSE)</f>
        <v>阿拉善盟</v>
      </c>
      <c r="F5216" s="22">
        <f t="shared" si="244"/>
        <v>307</v>
      </c>
      <c r="G5216" s="22">
        <f>IF(VLOOKUP(F5215,city!$A$4:$H$352,8,FALSE)&gt;G5215,G5215+1,1)</f>
        <v>11</v>
      </c>
    </row>
    <row r="5217" spans="1:7" x14ac:dyDescent="0.15">
      <c r="A5217" s="23">
        <f t="shared" si="245"/>
        <v>130752</v>
      </c>
      <c r="B5217" s="24">
        <v>4</v>
      </c>
      <c r="C5217" s="28" t="str">
        <f>"jingdian/"&amp;VLOOKUP(E5217,city!$D$4:$P$352,12,FALSE)&amp;"/"&amp;VLOOKUP(E5217,city!$D$4:$P$352,13,FALSE)&amp;"/"&amp;IF(G5217&lt;11,"jd",IF(G5217&lt;16,"tc","cs"))&amp;"/"&amp;IF(G5217&lt;11,G5217,IF(G5217&lt;16,G5217-10,G5217-15))&amp;".jpg"</f>
        <v>jingdian/neimenggu/alashanmeng/tc/2.jpg</v>
      </c>
      <c r="D5217" s="23">
        <f t="shared" si="246"/>
        <v>2</v>
      </c>
      <c r="E5217" s="2" t="str">
        <f>VLOOKUP(F5217,city!$A$4:$D$352,4,FALSE)</f>
        <v>阿拉善盟</v>
      </c>
      <c r="F5217" s="22">
        <f t="shared" si="244"/>
        <v>307</v>
      </c>
      <c r="G5217" s="22">
        <f>IF(VLOOKUP(F5216,city!$A$4:$H$352,8,FALSE)&gt;G5216,G5216+1,1)</f>
        <v>12</v>
      </c>
    </row>
    <row r="5218" spans="1:7" x14ac:dyDescent="0.15">
      <c r="A5218" s="23">
        <f t="shared" si="245"/>
        <v>130753</v>
      </c>
      <c r="B5218" s="24">
        <v>5</v>
      </c>
      <c r="C5218" s="28" t="str">
        <f>"jingdian/"&amp;VLOOKUP(E5218,city!$D$4:$P$352,12,FALSE)&amp;"/"&amp;VLOOKUP(E5218,city!$D$4:$P$352,13,FALSE)&amp;"/"&amp;IF(G5218&lt;11,"jd",IF(G5218&lt;16,"tc","cs"))&amp;"/"&amp;IF(G5218&lt;11,G5218,IF(G5218&lt;16,G5218-10,G5218-15))&amp;".jpg"</f>
        <v>jingdian/neimenggu/alashanmeng/tc/3.jpg</v>
      </c>
      <c r="D5218" s="23">
        <f t="shared" si="246"/>
        <v>2</v>
      </c>
      <c r="E5218" s="2" t="str">
        <f>VLOOKUP(F5218,city!$A$4:$D$352,4,FALSE)</f>
        <v>阿拉善盟</v>
      </c>
      <c r="F5218" s="22">
        <f t="shared" si="244"/>
        <v>307</v>
      </c>
      <c r="G5218" s="22">
        <f>IF(VLOOKUP(F5217,city!$A$4:$H$352,8,FALSE)&gt;G5217,G5217+1,1)</f>
        <v>13</v>
      </c>
    </row>
    <row r="5219" spans="1:7" x14ac:dyDescent="0.15">
      <c r="A5219" s="23">
        <f t="shared" si="245"/>
        <v>130754</v>
      </c>
      <c r="B5219" s="24">
        <v>2</v>
      </c>
      <c r="C5219" s="28" t="str">
        <f>"jingdian/"&amp;VLOOKUP(E5219,city!$D$4:$P$352,12,FALSE)&amp;"/"&amp;VLOOKUP(E5219,city!$D$4:$P$352,13,FALSE)&amp;"/"&amp;IF(G5219&lt;11,"jd",IF(G5219&lt;16,"tc","cs"))&amp;"/"&amp;IF(G5219&lt;11,G5219,IF(G5219&lt;16,G5219-10,G5219-15))&amp;".jpg"</f>
        <v>jingdian/neimenggu/alashanmeng/tc/4.jpg</v>
      </c>
      <c r="D5219" s="23">
        <f t="shared" si="246"/>
        <v>2</v>
      </c>
      <c r="E5219" s="2" t="str">
        <f>VLOOKUP(F5219,city!$A$4:$D$352,4,FALSE)</f>
        <v>阿拉善盟</v>
      </c>
      <c r="F5219" s="22">
        <f t="shared" si="244"/>
        <v>307</v>
      </c>
      <c r="G5219" s="22">
        <f>IF(VLOOKUP(F5218,city!$A$4:$H$352,8,FALSE)&gt;G5218,G5218+1,1)</f>
        <v>14</v>
      </c>
    </row>
    <row r="5220" spans="1:7" x14ac:dyDescent="0.15">
      <c r="A5220" s="23">
        <f t="shared" si="245"/>
        <v>130755</v>
      </c>
      <c r="B5220" s="24">
        <v>4</v>
      </c>
      <c r="C5220" s="28" t="str">
        <f>"jingdian/"&amp;VLOOKUP(E5220,city!$D$4:$P$352,12,FALSE)&amp;"/"&amp;VLOOKUP(E5220,city!$D$4:$P$352,13,FALSE)&amp;"/"&amp;IF(G5220&lt;11,"jd",IF(G5220&lt;16,"tc","cs"))&amp;"/"&amp;IF(G5220&lt;11,G5220,IF(G5220&lt;16,G5220-10,G5220-15))&amp;".jpg"</f>
        <v>jingdian/neimenggu/alashanmeng/tc/5.jpg</v>
      </c>
      <c r="D5220" s="23">
        <f t="shared" si="246"/>
        <v>2</v>
      </c>
      <c r="E5220" s="2" t="str">
        <f>VLOOKUP(F5220,city!$A$4:$D$352,4,FALSE)</f>
        <v>阿拉善盟</v>
      </c>
      <c r="F5220" s="22">
        <f t="shared" si="244"/>
        <v>307</v>
      </c>
      <c r="G5220" s="22">
        <f>IF(VLOOKUP(F5219,city!$A$4:$H$352,8,FALSE)&gt;G5219,G5219+1,1)</f>
        <v>15</v>
      </c>
    </row>
    <row r="5221" spans="1:7" x14ac:dyDescent="0.15">
      <c r="A5221" s="23">
        <f t="shared" si="245"/>
        <v>130781</v>
      </c>
      <c r="B5221" s="24">
        <v>5</v>
      </c>
      <c r="C5221" s="28" t="str">
        <f>"jingdian/"&amp;VLOOKUP(E5221,city!$D$4:$P$352,12,FALSE)&amp;"/"&amp;VLOOKUP(E5221,city!$D$4:$P$352,13,FALSE)&amp;"/"&amp;IF(G5221&lt;11,"jd",IF(G5221&lt;16,"tc","cs"))&amp;"/"&amp;IF(G5221&lt;11,G5221,IF(G5221&lt;16,G5221-10,G5221-15))&amp;".jpg"</f>
        <v>jingdian/neimenggu/alashanmeng/cs/1.jpg</v>
      </c>
      <c r="D5221" s="23">
        <f t="shared" si="246"/>
        <v>3</v>
      </c>
      <c r="E5221" s="2" t="str">
        <f>VLOOKUP(F5221,city!$A$4:$D$352,4,FALSE)</f>
        <v>阿拉善盟</v>
      </c>
      <c r="F5221" s="22">
        <f t="shared" si="244"/>
        <v>307</v>
      </c>
      <c r="G5221" s="22">
        <f>IF(VLOOKUP(F5220,city!$A$4:$H$352,8,FALSE)&gt;G5220,G5220+1,1)</f>
        <v>16</v>
      </c>
    </row>
    <row r="5222" spans="1:7" x14ac:dyDescent="0.15">
      <c r="A5222" s="23">
        <f t="shared" si="245"/>
        <v>130782</v>
      </c>
      <c r="B5222" s="24">
        <v>2</v>
      </c>
      <c r="C5222" s="28" t="str">
        <f>"jingdian/"&amp;VLOOKUP(E5222,city!$D$4:$P$352,12,FALSE)&amp;"/"&amp;VLOOKUP(E5222,city!$D$4:$P$352,13,FALSE)&amp;"/"&amp;IF(G5222&lt;11,"jd",IF(G5222&lt;16,"tc","cs"))&amp;"/"&amp;IF(G5222&lt;11,G5222,IF(G5222&lt;16,G5222-10,G5222-15))&amp;".jpg"</f>
        <v>jingdian/neimenggu/alashanmeng/cs/2.jpg</v>
      </c>
      <c r="D5222" s="23">
        <f t="shared" si="246"/>
        <v>3</v>
      </c>
      <c r="E5222" s="2" t="str">
        <f>VLOOKUP(F5222,city!$A$4:$D$352,4,FALSE)</f>
        <v>阿拉善盟</v>
      </c>
      <c r="F5222" s="22">
        <f t="shared" si="244"/>
        <v>307</v>
      </c>
      <c r="G5222" s="22">
        <f>IF(VLOOKUP(F5221,city!$A$4:$H$352,8,FALSE)&gt;G5221,G5221+1,1)</f>
        <v>17</v>
      </c>
    </row>
    <row r="5223" spans="1:7" x14ac:dyDescent="0.15">
      <c r="A5223" s="23">
        <f t="shared" si="245"/>
        <v>130801</v>
      </c>
      <c r="B5223" s="24">
        <v>1</v>
      </c>
      <c r="C5223" s="28" t="str">
        <f>"jingdian/"&amp;VLOOKUP(E5223,city!$D$4:$P$352,12,FALSE)&amp;"/"&amp;VLOOKUP(E5223,city!$D$4:$P$352,13,FALSE)&amp;"/"&amp;IF(G5223&lt;11,"jd",IF(G5223&lt;16,"tc","cs"))&amp;"/"&amp;IF(G5223&lt;11,G5223,IF(G5223&lt;16,G5223-10,G5223-15))&amp;".jpg"</f>
        <v>jingdian/guangxi/nanning/jd/1.jpg</v>
      </c>
      <c r="D5223" s="23">
        <f t="shared" si="246"/>
        <v>1</v>
      </c>
      <c r="E5223" s="2" t="str">
        <f>VLOOKUP(F5223,city!$A$4:$D$352,4,FALSE)</f>
        <v>南宁</v>
      </c>
      <c r="F5223" s="22">
        <f t="shared" si="244"/>
        <v>308</v>
      </c>
      <c r="G5223" s="22">
        <f>IF(VLOOKUP(F5222,city!$A$4:$H$352,8,FALSE)&gt;G5222,G5222+1,1)</f>
        <v>1</v>
      </c>
    </row>
    <row r="5224" spans="1:7" x14ac:dyDescent="0.15">
      <c r="A5224" s="23">
        <f t="shared" si="245"/>
        <v>130802</v>
      </c>
      <c r="B5224" s="24">
        <v>1</v>
      </c>
      <c r="C5224" s="28" t="str">
        <f>"jingdian/"&amp;VLOOKUP(E5224,city!$D$4:$P$352,12,FALSE)&amp;"/"&amp;VLOOKUP(E5224,city!$D$4:$P$352,13,FALSE)&amp;"/"&amp;IF(G5224&lt;11,"jd",IF(G5224&lt;16,"tc","cs"))&amp;"/"&amp;IF(G5224&lt;11,G5224,IF(G5224&lt;16,G5224-10,G5224-15))&amp;".jpg"</f>
        <v>jingdian/guangxi/nanning/jd/2.jpg</v>
      </c>
      <c r="D5224" s="23">
        <f t="shared" si="246"/>
        <v>1</v>
      </c>
      <c r="E5224" s="2" t="str">
        <f>VLOOKUP(F5224,city!$A$4:$D$352,4,FALSE)</f>
        <v>南宁</v>
      </c>
      <c r="F5224" s="22">
        <f t="shared" si="244"/>
        <v>308</v>
      </c>
      <c r="G5224" s="22">
        <f>IF(VLOOKUP(F5223,city!$A$4:$H$352,8,FALSE)&gt;G5223,G5223+1,1)</f>
        <v>2</v>
      </c>
    </row>
    <row r="5225" spans="1:7" x14ac:dyDescent="0.15">
      <c r="A5225" s="23">
        <f t="shared" si="245"/>
        <v>130803</v>
      </c>
      <c r="B5225" s="24">
        <v>1</v>
      </c>
      <c r="C5225" s="28" t="str">
        <f>"jingdian/"&amp;VLOOKUP(E5225,city!$D$4:$P$352,12,FALSE)&amp;"/"&amp;VLOOKUP(E5225,city!$D$4:$P$352,13,FALSE)&amp;"/"&amp;IF(G5225&lt;11,"jd",IF(G5225&lt;16,"tc","cs"))&amp;"/"&amp;IF(G5225&lt;11,G5225,IF(G5225&lt;16,G5225-10,G5225-15))&amp;".jpg"</f>
        <v>jingdian/guangxi/nanning/jd/3.jpg</v>
      </c>
      <c r="D5225" s="23">
        <f t="shared" si="246"/>
        <v>1</v>
      </c>
      <c r="E5225" s="2" t="str">
        <f>VLOOKUP(F5225,city!$A$4:$D$352,4,FALSE)</f>
        <v>南宁</v>
      </c>
      <c r="F5225" s="22">
        <f t="shared" si="244"/>
        <v>308</v>
      </c>
      <c r="G5225" s="22">
        <f>IF(VLOOKUP(F5224,city!$A$4:$H$352,8,FALSE)&gt;G5224,G5224+1,1)</f>
        <v>3</v>
      </c>
    </row>
    <row r="5226" spans="1:7" x14ac:dyDescent="0.15">
      <c r="A5226" s="23">
        <f t="shared" si="245"/>
        <v>130804</v>
      </c>
      <c r="B5226" s="24">
        <v>1</v>
      </c>
      <c r="C5226" s="28" t="str">
        <f>"jingdian/"&amp;VLOOKUP(E5226,city!$D$4:$P$352,12,FALSE)&amp;"/"&amp;VLOOKUP(E5226,city!$D$4:$P$352,13,FALSE)&amp;"/"&amp;IF(G5226&lt;11,"jd",IF(G5226&lt;16,"tc","cs"))&amp;"/"&amp;IF(G5226&lt;11,G5226,IF(G5226&lt;16,G5226-10,G5226-15))&amp;".jpg"</f>
        <v>jingdian/guangxi/nanning/jd/4.jpg</v>
      </c>
      <c r="D5226" s="23">
        <f t="shared" si="246"/>
        <v>1</v>
      </c>
      <c r="E5226" s="2" t="str">
        <f>VLOOKUP(F5226,city!$A$4:$D$352,4,FALSE)</f>
        <v>南宁</v>
      </c>
      <c r="F5226" s="22">
        <f t="shared" si="244"/>
        <v>308</v>
      </c>
      <c r="G5226" s="22">
        <f>IF(VLOOKUP(F5225,city!$A$4:$H$352,8,FALSE)&gt;G5225,G5225+1,1)</f>
        <v>4</v>
      </c>
    </row>
    <row r="5227" spans="1:7" x14ac:dyDescent="0.15">
      <c r="A5227" s="23">
        <f t="shared" si="245"/>
        <v>130805</v>
      </c>
      <c r="B5227" s="24">
        <v>1</v>
      </c>
      <c r="C5227" s="28" t="str">
        <f>"jingdian/"&amp;VLOOKUP(E5227,city!$D$4:$P$352,12,FALSE)&amp;"/"&amp;VLOOKUP(E5227,city!$D$4:$P$352,13,FALSE)&amp;"/"&amp;IF(G5227&lt;11,"jd",IF(G5227&lt;16,"tc","cs"))&amp;"/"&amp;IF(G5227&lt;11,G5227,IF(G5227&lt;16,G5227-10,G5227-15))&amp;".jpg"</f>
        <v>jingdian/guangxi/nanning/jd/5.jpg</v>
      </c>
      <c r="D5227" s="23">
        <f t="shared" si="246"/>
        <v>1</v>
      </c>
      <c r="E5227" s="2" t="str">
        <f>VLOOKUP(F5227,city!$A$4:$D$352,4,FALSE)</f>
        <v>南宁</v>
      </c>
      <c r="F5227" s="22">
        <f t="shared" si="244"/>
        <v>308</v>
      </c>
      <c r="G5227" s="22">
        <f>IF(VLOOKUP(F5226,city!$A$4:$H$352,8,FALSE)&gt;G5226,G5226+1,1)</f>
        <v>5</v>
      </c>
    </row>
    <row r="5228" spans="1:7" x14ac:dyDescent="0.15">
      <c r="A5228" s="23">
        <f t="shared" si="245"/>
        <v>130806</v>
      </c>
      <c r="B5228" s="24">
        <v>1</v>
      </c>
      <c r="C5228" s="28" t="str">
        <f>"jingdian/"&amp;VLOOKUP(E5228,city!$D$4:$P$352,12,FALSE)&amp;"/"&amp;VLOOKUP(E5228,city!$D$4:$P$352,13,FALSE)&amp;"/"&amp;IF(G5228&lt;11,"jd",IF(G5228&lt;16,"tc","cs"))&amp;"/"&amp;IF(G5228&lt;11,G5228,IF(G5228&lt;16,G5228-10,G5228-15))&amp;".jpg"</f>
        <v>jingdian/guangxi/nanning/jd/6.jpg</v>
      </c>
      <c r="D5228" s="23">
        <f t="shared" si="246"/>
        <v>1</v>
      </c>
      <c r="E5228" s="2" t="str">
        <f>VLOOKUP(F5228,city!$A$4:$D$352,4,FALSE)</f>
        <v>南宁</v>
      </c>
      <c r="F5228" s="22">
        <f t="shared" si="244"/>
        <v>308</v>
      </c>
      <c r="G5228" s="22">
        <f>IF(VLOOKUP(F5227,city!$A$4:$H$352,8,FALSE)&gt;G5227,G5227+1,1)</f>
        <v>6</v>
      </c>
    </row>
    <row r="5229" spans="1:7" x14ac:dyDescent="0.15">
      <c r="A5229" s="23">
        <f t="shared" si="245"/>
        <v>130807</v>
      </c>
      <c r="B5229" s="24">
        <v>1</v>
      </c>
      <c r="C5229" s="28" t="str">
        <f>"jingdian/"&amp;VLOOKUP(E5229,city!$D$4:$P$352,12,FALSE)&amp;"/"&amp;VLOOKUP(E5229,city!$D$4:$P$352,13,FALSE)&amp;"/"&amp;IF(G5229&lt;11,"jd",IF(G5229&lt;16,"tc","cs"))&amp;"/"&amp;IF(G5229&lt;11,G5229,IF(G5229&lt;16,G5229-10,G5229-15))&amp;".jpg"</f>
        <v>jingdian/guangxi/nanning/jd/7.jpg</v>
      </c>
      <c r="D5229" s="23">
        <f t="shared" si="246"/>
        <v>1</v>
      </c>
      <c r="E5229" s="2" t="str">
        <f>VLOOKUP(F5229,city!$A$4:$D$352,4,FALSE)</f>
        <v>南宁</v>
      </c>
      <c r="F5229" s="22">
        <f t="shared" si="244"/>
        <v>308</v>
      </c>
      <c r="G5229" s="22">
        <f>IF(VLOOKUP(F5228,city!$A$4:$H$352,8,FALSE)&gt;G5228,G5228+1,1)</f>
        <v>7</v>
      </c>
    </row>
    <row r="5230" spans="1:7" x14ac:dyDescent="0.15">
      <c r="A5230" s="23">
        <f t="shared" si="245"/>
        <v>130808</v>
      </c>
      <c r="B5230" s="24">
        <v>1</v>
      </c>
      <c r="C5230" s="28" t="str">
        <f>"jingdian/"&amp;VLOOKUP(E5230,city!$D$4:$P$352,12,FALSE)&amp;"/"&amp;VLOOKUP(E5230,city!$D$4:$P$352,13,FALSE)&amp;"/"&amp;IF(G5230&lt;11,"jd",IF(G5230&lt;16,"tc","cs"))&amp;"/"&amp;IF(G5230&lt;11,G5230,IF(G5230&lt;16,G5230-10,G5230-15))&amp;".jpg"</f>
        <v>jingdian/guangxi/nanning/jd/8.jpg</v>
      </c>
      <c r="D5230" s="23">
        <f t="shared" si="246"/>
        <v>1</v>
      </c>
      <c r="E5230" s="2" t="str">
        <f>VLOOKUP(F5230,city!$A$4:$D$352,4,FALSE)</f>
        <v>南宁</v>
      </c>
      <c r="F5230" s="22">
        <f t="shared" si="244"/>
        <v>308</v>
      </c>
      <c r="G5230" s="22">
        <f>IF(VLOOKUP(F5229,city!$A$4:$H$352,8,FALSE)&gt;G5229,G5229+1,1)</f>
        <v>8</v>
      </c>
    </row>
    <row r="5231" spans="1:7" x14ac:dyDescent="0.15">
      <c r="A5231" s="23">
        <f t="shared" si="245"/>
        <v>130809</v>
      </c>
      <c r="B5231" s="24">
        <v>1</v>
      </c>
      <c r="C5231" s="28" t="str">
        <f>"jingdian/"&amp;VLOOKUP(E5231,city!$D$4:$P$352,12,FALSE)&amp;"/"&amp;VLOOKUP(E5231,city!$D$4:$P$352,13,FALSE)&amp;"/"&amp;IF(G5231&lt;11,"jd",IF(G5231&lt;16,"tc","cs"))&amp;"/"&amp;IF(G5231&lt;11,G5231,IF(G5231&lt;16,G5231-10,G5231-15))&amp;".jpg"</f>
        <v>jingdian/guangxi/nanning/jd/9.jpg</v>
      </c>
      <c r="D5231" s="23">
        <f t="shared" si="246"/>
        <v>1</v>
      </c>
      <c r="E5231" s="2" t="str">
        <f>VLOOKUP(F5231,city!$A$4:$D$352,4,FALSE)</f>
        <v>南宁</v>
      </c>
      <c r="F5231" s="22">
        <f t="shared" si="244"/>
        <v>308</v>
      </c>
      <c r="G5231" s="22">
        <f>IF(VLOOKUP(F5230,city!$A$4:$H$352,8,FALSE)&gt;G5230,G5230+1,1)</f>
        <v>9</v>
      </c>
    </row>
    <row r="5232" spans="1:7" x14ac:dyDescent="0.15">
      <c r="A5232" s="23">
        <f t="shared" si="245"/>
        <v>130810</v>
      </c>
      <c r="B5232" s="24">
        <v>1</v>
      </c>
      <c r="C5232" s="28" t="str">
        <f>"jingdian/"&amp;VLOOKUP(E5232,city!$D$4:$P$352,12,FALSE)&amp;"/"&amp;VLOOKUP(E5232,city!$D$4:$P$352,13,FALSE)&amp;"/"&amp;IF(G5232&lt;11,"jd",IF(G5232&lt;16,"tc","cs"))&amp;"/"&amp;IF(G5232&lt;11,G5232,IF(G5232&lt;16,G5232-10,G5232-15))&amp;".jpg"</f>
        <v>jingdian/guangxi/nanning/jd/10.jpg</v>
      </c>
      <c r="D5232" s="23">
        <f t="shared" si="246"/>
        <v>1</v>
      </c>
      <c r="E5232" s="2" t="str">
        <f>VLOOKUP(F5232,city!$A$4:$D$352,4,FALSE)</f>
        <v>南宁</v>
      </c>
      <c r="F5232" s="22">
        <f t="shared" si="244"/>
        <v>308</v>
      </c>
      <c r="G5232" s="22">
        <f>IF(VLOOKUP(F5231,city!$A$4:$H$352,8,FALSE)&gt;G5231,G5231+1,1)</f>
        <v>10</v>
      </c>
    </row>
    <row r="5233" spans="1:7" x14ac:dyDescent="0.15">
      <c r="A5233" s="23">
        <f t="shared" si="245"/>
        <v>130851</v>
      </c>
      <c r="B5233" s="24">
        <v>3</v>
      </c>
      <c r="C5233" s="28" t="str">
        <f>"jingdian/"&amp;VLOOKUP(E5233,city!$D$4:$P$352,12,FALSE)&amp;"/"&amp;VLOOKUP(E5233,city!$D$4:$P$352,13,FALSE)&amp;"/"&amp;IF(G5233&lt;11,"jd",IF(G5233&lt;16,"tc","cs"))&amp;"/"&amp;IF(G5233&lt;11,G5233,IF(G5233&lt;16,G5233-10,G5233-15))&amp;".jpg"</f>
        <v>jingdian/guangxi/nanning/tc/1.jpg</v>
      </c>
      <c r="D5233" s="23">
        <f t="shared" si="246"/>
        <v>2</v>
      </c>
      <c r="E5233" s="2" t="str">
        <f>VLOOKUP(F5233,city!$A$4:$D$352,4,FALSE)</f>
        <v>南宁</v>
      </c>
      <c r="F5233" s="22">
        <f t="shared" si="244"/>
        <v>308</v>
      </c>
      <c r="G5233" s="22">
        <f>IF(VLOOKUP(F5232,city!$A$4:$H$352,8,FALSE)&gt;G5232,G5232+1,1)</f>
        <v>11</v>
      </c>
    </row>
    <row r="5234" spans="1:7" x14ac:dyDescent="0.15">
      <c r="A5234" s="23">
        <f t="shared" si="245"/>
        <v>130852</v>
      </c>
      <c r="B5234" s="24">
        <v>5</v>
      </c>
      <c r="C5234" s="28" t="str">
        <f>"jingdian/"&amp;VLOOKUP(E5234,city!$D$4:$P$352,12,FALSE)&amp;"/"&amp;VLOOKUP(E5234,city!$D$4:$P$352,13,FALSE)&amp;"/"&amp;IF(G5234&lt;11,"jd",IF(G5234&lt;16,"tc","cs"))&amp;"/"&amp;IF(G5234&lt;11,G5234,IF(G5234&lt;16,G5234-10,G5234-15))&amp;".jpg"</f>
        <v>jingdian/guangxi/nanning/tc/2.jpg</v>
      </c>
      <c r="D5234" s="23">
        <f t="shared" si="246"/>
        <v>2</v>
      </c>
      <c r="E5234" s="2" t="str">
        <f>VLOOKUP(F5234,city!$A$4:$D$352,4,FALSE)</f>
        <v>南宁</v>
      </c>
      <c r="F5234" s="22">
        <f t="shared" si="244"/>
        <v>308</v>
      </c>
      <c r="G5234" s="22">
        <f>IF(VLOOKUP(F5233,city!$A$4:$H$352,8,FALSE)&gt;G5233,G5233+1,1)</f>
        <v>12</v>
      </c>
    </row>
    <row r="5235" spans="1:7" x14ac:dyDescent="0.15">
      <c r="A5235" s="23">
        <f t="shared" si="245"/>
        <v>130853</v>
      </c>
      <c r="B5235" s="24">
        <v>2</v>
      </c>
      <c r="C5235" s="28" t="str">
        <f>"jingdian/"&amp;VLOOKUP(E5235,city!$D$4:$P$352,12,FALSE)&amp;"/"&amp;VLOOKUP(E5235,city!$D$4:$P$352,13,FALSE)&amp;"/"&amp;IF(G5235&lt;11,"jd",IF(G5235&lt;16,"tc","cs"))&amp;"/"&amp;IF(G5235&lt;11,G5235,IF(G5235&lt;16,G5235-10,G5235-15))&amp;".jpg"</f>
        <v>jingdian/guangxi/nanning/tc/3.jpg</v>
      </c>
      <c r="D5235" s="23">
        <f t="shared" si="246"/>
        <v>2</v>
      </c>
      <c r="E5235" s="2" t="str">
        <f>VLOOKUP(F5235,city!$A$4:$D$352,4,FALSE)</f>
        <v>南宁</v>
      </c>
      <c r="F5235" s="22">
        <f t="shared" si="244"/>
        <v>308</v>
      </c>
      <c r="G5235" s="22">
        <f>IF(VLOOKUP(F5234,city!$A$4:$H$352,8,FALSE)&gt;G5234,G5234+1,1)</f>
        <v>13</v>
      </c>
    </row>
    <row r="5236" spans="1:7" x14ac:dyDescent="0.15">
      <c r="A5236" s="23">
        <f t="shared" si="245"/>
        <v>130854</v>
      </c>
      <c r="B5236" s="24">
        <v>3</v>
      </c>
      <c r="C5236" s="28" t="str">
        <f>"jingdian/"&amp;VLOOKUP(E5236,city!$D$4:$P$352,12,FALSE)&amp;"/"&amp;VLOOKUP(E5236,city!$D$4:$P$352,13,FALSE)&amp;"/"&amp;IF(G5236&lt;11,"jd",IF(G5236&lt;16,"tc","cs"))&amp;"/"&amp;IF(G5236&lt;11,G5236,IF(G5236&lt;16,G5236-10,G5236-15))&amp;".jpg"</f>
        <v>jingdian/guangxi/nanning/tc/4.jpg</v>
      </c>
      <c r="D5236" s="23">
        <f t="shared" si="246"/>
        <v>2</v>
      </c>
      <c r="E5236" s="2" t="str">
        <f>VLOOKUP(F5236,city!$A$4:$D$352,4,FALSE)</f>
        <v>南宁</v>
      </c>
      <c r="F5236" s="22">
        <f t="shared" si="244"/>
        <v>308</v>
      </c>
      <c r="G5236" s="22">
        <f>IF(VLOOKUP(F5235,city!$A$4:$H$352,8,FALSE)&gt;G5235,G5235+1,1)</f>
        <v>14</v>
      </c>
    </row>
    <row r="5237" spans="1:7" x14ac:dyDescent="0.15">
      <c r="A5237" s="23">
        <f t="shared" si="245"/>
        <v>130855</v>
      </c>
      <c r="B5237" s="24">
        <v>4</v>
      </c>
      <c r="C5237" s="28" t="str">
        <f>"jingdian/"&amp;VLOOKUP(E5237,city!$D$4:$P$352,12,FALSE)&amp;"/"&amp;VLOOKUP(E5237,city!$D$4:$P$352,13,FALSE)&amp;"/"&amp;IF(G5237&lt;11,"jd",IF(G5237&lt;16,"tc","cs"))&amp;"/"&amp;IF(G5237&lt;11,G5237,IF(G5237&lt;16,G5237-10,G5237-15))&amp;".jpg"</f>
        <v>jingdian/guangxi/nanning/tc/5.jpg</v>
      </c>
      <c r="D5237" s="23">
        <f t="shared" si="246"/>
        <v>2</v>
      </c>
      <c r="E5237" s="2" t="str">
        <f>VLOOKUP(F5237,city!$A$4:$D$352,4,FALSE)</f>
        <v>南宁</v>
      </c>
      <c r="F5237" s="22">
        <f t="shared" ref="F5237:F5300" si="247">IF(G5237&gt;G5236,F5236,F5236+1)</f>
        <v>308</v>
      </c>
      <c r="G5237" s="22">
        <f>IF(VLOOKUP(F5236,city!$A$4:$H$352,8,FALSE)&gt;G5236,G5236+1,1)</f>
        <v>15</v>
      </c>
    </row>
    <row r="5238" spans="1:7" x14ac:dyDescent="0.15">
      <c r="A5238" s="23">
        <f t="shared" si="245"/>
        <v>130881</v>
      </c>
      <c r="B5238" s="24">
        <v>5</v>
      </c>
      <c r="C5238" s="28" t="str">
        <f>"jingdian/"&amp;VLOOKUP(E5238,city!$D$4:$P$352,12,FALSE)&amp;"/"&amp;VLOOKUP(E5238,city!$D$4:$P$352,13,FALSE)&amp;"/"&amp;IF(G5238&lt;11,"jd",IF(G5238&lt;16,"tc","cs"))&amp;"/"&amp;IF(G5238&lt;11,G5238,IF(G5238&lt;16,G5238-10,G5238-15))&amp;".jpg"</f>
        <v>jingdian/guangxi/nanning/cs/1.jpg</v>
      </c>
      <c r="D5238" s="23">
        <f t="shared" si="246"/>
        <v>3</v>
      </c>
      <c r="E5238" s="2" t="str">
        <f>VLOOKUP(F5238,city!$A$4:$D$352,4,FALSE)</f>
        <v>南宁</v>
      </c>
      <c r="F5238" s="22">
        <f t="shared" si="247"/>
        <v>308</v>
      </c>
      <c r="G5238" s="22">
        <f>IF(VLOOKUP(F5237,city!$A$4:$H$352,8,FALSE)&gt;G5237,G5237+1,1)</f>
        <v>16</v>
      </c>
    </row>
    <row r="5239" spans="1:7" x14ac:dyDescent="0.15">
      <c r="A5239" s="23">
        <f t="shared" si="245"/>
        <v>130882</v>
      </c>
      <c r="B5239" s="24">
        <v>4</v>
      </c>
      <c r="C5239" s="28" t="str">
        <f>"jingdian/"&amp;VLOOKUP(E5239,city!$D$4:$P$352,12,FALSE)&amp;"/"&amp;VLOOKUP(E5239,city!$D$4:$P$352,13,FALSE)&amp;"/"&amp;IF(G5239&lt;11,"jd",IF(G5239&lt;16,"tc","cs"))&amp;"/"&amp;IF(G5239&lt;11,G5239,IF(G5239&lt;16,G5239-10,G5239-15))&amp;".jpg"</f>
        <v>jingdian/guangxi/nanning/cs/2.jpg</v>
      </c>
      <c r="D5239" s="23">
        <f t="shared" si="246"/>
        <v>3</v>
      </c>
      <c r="E5239" s="2" t="str">
        <f>VLOOKUP(F5239,city!$A$4:$D$352,4,FALSE)</f>
        <v>南宁</v>
      </c>
      <c r="F5239" s="22">
        <f t="shared" si="247"/>
        <v>308</v>
      </c>
      <c r="G5239" s="22">
        <f>IF(VLOOKUP(F5238,city!$A$4:$H$352,8,FALSE)&gt;G5238,G5238+1,1)</f>
        <v>17</v>
      </c>
    </row>
    <row r="5240" spans="1:7" x14ac:dyDescent="0.15">
      <c r="A5240" s="23">
        <f t="shared" si="245"/>
        <v>130901</v>
      </c>
      <c r="B5240" s="24">
        <v>1</v>
      </c>
      <c r="C5240" s="28" t="str">
        <f>"jingdian/"&amp;VLOOKUP(E5240,city!$D$4:$P$352,12,FALSE)&amp;"/"&amp;VLOOKUP(E5240,city!$D$4:$P$352,13,FALSE)&amp;"/"&amp;IF(G5240&lt;11,"jd",IF(G5240&lt;16,"tc","cs"))&amp;"/"&amp;IF(G5240&lt;11,G5240,IF(G5240&lt;16,G5240-10,G5240-15))&amp;".jpg"</f>
        <v>jingdian/guangxi/liuzhou/jd/1.jpg</v>
      </c>
      <c r="D5240" s="23">
        <f t="shared" si="246"/>
        <v>1</v>
      </c>
      <c r="E5240" s="2" t="str">
        <f>VLOOKUP(F5240,city!$A$4:$D$352,4,FALSE)</f>
        <v>柳州</v>
      </c>
      <c r="F5240" s="22">
        <f t="shared" si="247"/>
        <v>309</v>
      </c>
      <c r="G5240" s="22">
        <f>IF(VLOOKUP(F5239,city!$A$4:$H$352,8,FALSE)&gt;G5239,G5239+1,1)</f>
        <v>1</v>
      </c>
    </row>
    <row r="5241" spans="1:7" x14ac:dyDescent="0.15">
      <c r="A5241" s="23">
        <f t="shared" si="245"/>
        <v>130902</v>
      </c>
      <c r="B5241" s="24">
        <v>1</v>
      </c>
      <c r="C5241" s="28" t="str">
        <f>"jingdian/"&amp;VLOOKUP(E5241,city!$D$4:$P$352,12,FALSE)&amp;"/"&amp;VLOOKUP(E5241,city!$D$4:$P$352,13,FALSE)&amp;"/"&amp;IF(G5241&lt;11,"jd",IF(G5241&lt;16,"tc","cs"))&amp;"/"&amp;IF(G5241&lt;11,G5241,IF(G5241&lt;16,G5241-10,G5241-15))&amp;".jpg"</f>
        <v>jingdian/guangxi/liuzhou/jd/2.jpg</v>
      </c>
      <c r="D5241" s="23">
        <f t="shared" si="246"/>
        <v>1</v>
      </c>
      <c r="E5241" s="2" t="str">
        <f>VLOOKUP(F5241,city!$A$4:$D$352,4,FALSE)</f>
        <v>柳州</v>
      </c>
      <c r="F5241" s="22">
        <f t="shared" si="247"/>
        <v>309</v>
      </c>
      <c r="G5241" s="22">
        <f>IF(VLOOKUP(F5240,city!$A$4:$H$352,8,FALSE)&gt;G5240,G5240+1,1)</f>
        <v>2</v>
      </c>
    </row>
    <row r="5242" spans="1:7" x14ac:dyDescent="0.15">
      <c r="A5242" s="23">
        <f t="shared" si="245"/>
        <v>130903</v>
      </c>
      <c r="B5242" s="24">
        <v>1</v>
      </c>
      <c r="C5242" s="28" t="str">
        <f>"jingdian/"&amp;VLOOKUP(E5242,city!$D$4:$P$352,12,FALSE)&amp;"/"&amp;VLOOKUP(E5242,city!$D$4:$P$352,13,FALSE)&amp;"/"&amp;IF(G5242&lt;11,"jd",IF(G5242&lt;16,"tc","cs"))&amp;"/"&amp;IF(G5242&lt;11,G5242,IF(G5242&lt;16,G5242-10,G5242-15))&amp;".jpg"</f>
        <v>jingdian/guangxi/liuzhou/jd/3.jpg</v>
      </c>
      <c r="D5242" s="23">
        <f t="shared" si="246"/>
        <v>1</v>
      </c>
      <c r="E5242" s="2" t="str">
        <f>VLOOKUP(F5242,city!$A$4:$D$352,4,FALSE)</f>
        <v>柳州</v>
      </c>
      <c r="F5242" s="22">
        <f t="shared" si="247"/>
        <v>309</v>
      </c>
      <c r="G5242" s="22">
        <f>IF(VLOOKUP(F5241,city!$A$4:$H$352,8,FALSE)&gt;G5241,G5241+1,1)</f>
        <v>3</v>
      </c>
    </row>
    <row r="5243" spans="1:7" x14ac:dyDescent="0.15">
      <c r="A5243" s="23">
        <f t="shared" si="245"/>
        <v>130904</v>
      </c>
      <c r="B5243" s="24">
        <v>1</v>
      </c>
      <c r="C5243" s="28" t="str">
        <f>"jingdian/"&amp;VLOOKUP(E5243,city!$D$4:$P$352,12,FALSE)&amp;"/"&amp;VLOOKUP(E5243,city!$D$4:$P$352,13,FALSE)&amp;"/"&amp;IF(G5243&lt;11,"jd",IF(G5243&lt;16,"tc","cs"))&amp;"/"&amp;IF(G5243&lt;11,G5243,IF(G5243&lt;16,G5243-10,G5243-15))&amp;".jpg"</f>
        <v>jingdian/guangxi/liuzhou/jd/4.jpg</v>
      </c>
      <c r="D5243" s="23">
        <f t="shared" si="246"/>
        <v>1</v>
      </c>
      <c r="E5243" s="2" t="str">
        <f>VLOOKUP(F5243,city!$A$4:$D$352,4,FALSE)</f>
        <v>柳州</v>
      </c>
      <c r="F5243" s="22">
        <f t="shared" si="247"/>
        <v>309</v>
      </c>
      <c r="G5243" s="22">
        <f>IF(VLOOKUP(F5242,city!$A$4:$H$352,8,FALSE)&gt;G5242,G5242+1,1)</f>
        <v>4</v>
      </c>
    </row>
    <row r="5244" spans="1:7" x14ac:dyDescent="0.15">
      <c r="A5244" s="23">
        <f t="shared" si="245"/>
        <v>130905</v>
      </c>
      <c r="B5244" s="24">
        <v>1</v>
      </c>
      <c r="C5244" s="28" t="str">
        <f>"jingdian/"&amp;VLOOKUP(E5244,city!$D$4:$P$352,12,FALSE)&amp;"/"&amp;VLOOKUP(E5244,city!$D$4:$P$352,13,FALSE)&amp;"/"&amp;IF(G5244&lt;11,"jd",IF(G5244&lt;16,"tc","cs"))&amp;"/"&amp;IF(G5244&lt;11,G5244,IF(G5244&lt;16,G5244-10,G5244-15))&amp;".jpg"</f>
        <v>jingdian/guangxi/liuzhou/jd/5.jpg</v>
      </c>
      <c r="D5244" s="23">
        <f t="shared" si="246"/>
        <v>1</v>
      </c>
      <c r="E5244" s="2" t="str">
        <f>VLOOKUP(F5244,city!$A$4:$D$352,4,FALSE)</f>
        <v>柳州</v>
      </c>
      <c r="F5244" s="22">
        <f t="shared" si="247"/>
        <v>309</v>
      </c>
      <c r="G5244" s="22">
        <f>IF(VLOOKUP(F5243,city!$A$4:$H$352,8,FALSE)&gt;G5243,G5243+1,1)</f>
        <v>5</v>
      </c>
    </row>
    <row r="5245" spans="1:7" x14ac:dyDescent="0.15">
      <c r="A5245" s="23">
        <f t="shared" si="245"/>
        <v>130906</v>
      </c>
      <c r="B5245" s="24">
        <v>1</v>
      </c>
      <c r="C5245" s="28" t="str">
        <f>"jingdian/"&amp;VLOOKUP(E5245,city!$D$4:$P$352,12,FALSE)&amp;"/"&amp;VLOOKUP(E5245,city!$D$4:$P$352,13,FALSE)&amp;"/"&amp;IF(G5245&lt;11,"jd",IF(G5245&lt;16,"tc","cs"))&amp;"/"&amp;IF(G5245&lt;11,G5245,IF(G5245&lt;16,G5245-10,G5245-15))&amp;".jpg"</f>
        <v>jingdian/guangxi/liuzhou/jd/6.jpg</v>
      </c>
      <c r="D5245" s="23">
        <f t="shared" si="246"/>
        <v>1</v>
      </c>
      <c r="E5245" s="2" t="str">
        <f>VLOOKUP(F5245,city!$A$4:$D$352,4,FALSE)</f>
        <v>柳州</v>
      </c>
      <c r="F5245" s="22">
        <f t="shared" si="247"/>
        <v>309</v>
      </c>
      <c r="G5245" s="22">
        <f>IF(VLOOKUP(F5244,city!$A$4:$H$352,8,FALSE)&gt;G5244,G5244+1,1)</f>
        <v>6</v>
      </c>
    </row>
    <row r="5246" spans="1:7" x14ac:dyDescent="0.15">
      <c r="A5246" s="23">
        <f t="shared" si="245"/>
        <v>130907</v>
      </c>
      <c r="B5246" s="24">
        <v>1</v>
      </c>
      <c r="C5246" s="28" t="str">
        <f>"jingdian/"&amp;VLOOKUP(E5246,city!$D$4:$P$352,12,FALSE)&amp;"/"&amp;VLOOKUP(E5246,city!$D$4:$P$352,13,FALSE)&amp;"/"&amp;IF(G5246&lt;11,"jd",IF(G5246&lt;16,"tc","cs"))&amp;"/"&amp;IF(G5246&lt;11,G5246,IF(G5246&lt;16,G5246-10,G5246-15))&amp;".jpg"</f>
        <v>jingdian/guangxi/liuzhou/jd/7.jpg</v>
      </c>
      <c r="D5246" s="23">
        <f t="shared" si="246"/>
        <v>1</v>
      </c>
      <c r="E5246" s="2" t="str">
        <f>VLOOKUP(F5246,city!$A$4:$D$352,4,FALSE)</f>
        <v>柳州</v>
      </c>
      <c r="F5246" s="22">
        <f t="shared" si="247"/>
        <v>309</v>
      </c>
      <c r="G5246" s="22">
        <f>IF(VLOOKUP(F5245,city!$A$4:$H$352,8,FALSE)&gt;G5245,G5245+1,1)</f>
        <v>7</v>
      </c>
    </row>
    <row r="5247" spans="1:7" x14ac:dyDescent="0.15">
      <c r="A5247" s="23">
        <f t="shared" si="245"/>
        <v>130908</v>
      </c>
      <c r="B5247" s="24">
        <v>1</v>
      </c>
      <c r="C5247" s="28" t="str">
        <f>"jingdian/"&amp;VLOOKUP(E5247,city!$D$4:$P$352,12,FALSE)&amp;"/"&amp;VLOOKUP(E5247,city!$D$4:$P$352,13,FALSE)&amp;"/"&amp;IF(G5247&lt;11,"jd",IF(G5247&lt;16,"tc","cs"))&amp;"/"&amp;IF(G5247&lt;11,G5247,IF(G5247&lt;16,G5247-10,G5247-15))&amp;".jpg"</f>
        <v>jingdian/guangxi/liuzhou/jd/8.jpg</v>
      </c>
      <c r="D5247" s="23">
        <f t="shared" si="246"/>
        <v>1</v>
      </c>
      <c r="E5247" s="2" t="str">
        <f>VLOOKUP(F5247,city!$A$4:$D$352,4,FALSE)</f>
        <v>柳州</v>
      </c>
      <c r="F5247" s="22">
        <f t="shared" si="247"/>
        <v>309</v>
      </c>
      <c r="G5247" s="22">
        <f>IF(VLOOKUP(F5246,city!$A$4:$H$352,8,FALSE)&gt;G5246,G5246+1,1)</f>
        <v>8</v>
      </c>
    </row>
    <row r="5248" spans="1:7" x14ac:dyDescent="0.15">
      <c r="A5248" s="23">
        <f t="shared" si="245"/>
        <v>130909</v>
      </c>
      <c r="B5248" s="24">
        <v>1</v>
      </c>
      <c r="C5248" s="28" t="str">
        <f>"jingdian/"&amp;VLOOKUP(E5248,city!$D$4:$P$352,12,FALSE)&amp;"/"&amp;VLOOKUP(E5248,city!$D$4:$P$352,13,FALSE)&amp;"/"&amp;IF(G5248&lt;11,"jd",IF(G5248&lt;16,"tc","cs"))&amp;"/"&amp;IF(G5248&lt;11,G5248,IF(G5248&lt;16,G5248-10,G5248-15))&amp;".jpg"</f>
        <v>jingdian/guangxi/liuzhou/jd/9.jpg</v>
      </c>
      <c r="D5248" s="23">
        <f t="shared" si="246"/>
        <v>1</v>
      </c>
      <c r="E5248" s="2" t="str">
        <f>VLOOKUP(F5248,city!$A$4:$D$352,4,FALSE)</f>
        <v>柳州</v>
      </c>
      <c r="F5248" s="22">
        <f t="shared" si="247"/>
        <v>309</v>
      </c>
      <c r="G5248" s="22">
        <f>IF(VLOOKUP(F5247,city!$A$4:$H$352,8,FALSE)&gt;G5247,G5247+1,1)</f>
        <v>9</v>
      </c>
    </row>
    <row r="5249" spans="1:7" x14ac:dyDescent="0.15">
      <c r="A5249" s="23">
        <f t="shared" si="245"/>
        <v>130910</v>
      </c>
      <c r="B5249" s="24">
        <v>1</v>
      </c>
      <c r="C5249" s="28" t="str">
        <f>"jingdian/"&amp;VLOOKUP(E5249,city!$D$4:$P$352,12,FALSE)&amp;"/"&amp;VLOOKUP(E5249,city!$D$4:$P$352,13,FALSE)&amp;"/"&amp;IF(G5249&lt;11,"jd",IF(G5249&lt;16,"tc","cs"))&amp;"/"&amp;IF(G5249&lt;11,G5249,IF(G5249&lt;16,G5249-10,G5249-15))&amp;".jpg"</f>
        <v>jingdian/guangxi/liuzhou/jd/10.jpg</v>
      </c>
      <c r="D5249" s="23">
        <f t="shared" si="246"/>
        <v>1</v>
      </c>
      <c r="E5249" s="2" t="str">
        <f>VLOOKUP(F5249,city!$A$4:$D$352,4,FALSE)</f>
        <v>柳州</v>
      </c>
      <c r="F5249" s="22">
        <f t="shared" si="247"/>
        <v>309</v>
      </c>
      <c r="G5249" s="22">
        <f>IF(VLOOKUP(F5248,city!$A$4:$H$352,8,FALSE)&gt;G5248,G5248+1,1)</f>
        <v>10</v>
      </c>
    </row>
    <row r="5250" spans="1:7" x14ac:dyDescent="0.15">
      <c r="A5250" s="23">
        <f t="shared" si="245"/>
        <v>130951</v>
      </c>
      <c r="B5250" s="24">
        <v>4</v>
      </c>
      <c r="C5250" s="28" t="str">
        <f>"jingdian/"&amp;VLOOKUP(E5250,city!$D$4:$P$352,12,FALSE)&amp;"/"&amp;VLOOKUP(E5250,city!$D$4:$P$352,13,FALSE)&amp;"/"&amp;IF(G5250&lt;11,"jd",IF(G5250&lt;16,"tc","cs"))&amp;"/"&amp;IF(G5250&lt;11,G5250,IF(G5250&lt;16,G5250-10,G5250-15))&amp;".jpg"</f>
        <v>jingdian/guangxi/liuzhou/tc/1.jpg</v>
      </c>
      <c r="D5250" s="23">
        <f t="shared" si="246"/>
        <v>2</v>
      </c>
      <c r="E5250" s="2" t="str">
        <f>VLOOKUP(F5250,city!$A$4:$D$352,4,FALSE)</f>
        <v>柳州</v>
      </c>
      <c r="F5250" s="22">
        <f t="shared" si="247"/>
        <v>309</v>
      </c>
      <c r="G5250" s="22">
        <f>IF(VLOOKUP(F5249,city!$A$4:$H$352,8,FALSE)&gt;G5249,G5249+1,1)</f>
        <v>11</v>
      </c>
    </row>
    <row r="5251" spans="1:7" x14ac:dyDescent="0.15">
      <c r="A5251" s="23">
        <f t="shared" si="245"/>
        <v>130952</v>
      </c>
      <c r="B5251" s="24">
        <v>3</v>
      </c>
      <c r="C5251" s="28" t="str">
        <f>"jingdian/"&amp;VLOOKUP(E5251,city!$D$4:$P$352,12,FALSE)&amp;"/"&amp;VLOOKUP(E5251,city!$D$4:$P$352,13,FALSE)&amp;"/"&amp;IF(G5251&lt;11,"jd",IF(G5251&lt;16,"tc","cs"))&amp;"/"&amp;IF(G5251&lt;11,G5251,IF(G5251&lt;16,G5251-10,G5251-15))&amp;".jpg"</f>
        <v>jingdian/guangxi/liuzhou/tc/2.jpg</v>
      </c>
      <c r="D5251" s="23">
        <f t="shared" si="246"/>
        <v>2</v>
      </c>
      <c r="E5251" s="2" t="str">
        <f>VLOOKUP(F5251,city!$A$4:$D$352,4,FALSE)</f>
        <v>柳州</v>
      </c>
      <c r="F5251" s="22">
        <f t="shared" si="247"/>
        <v>309</v>
      </c>
      <c r="G5251" s="22">
        <f>IF(VLOOKUP(F5250,city!$A$4:$H$352,8,FALSE)&gt;G5250,G5250+1,1)</f>
        <v>12</v>
      </c>
    </row>
    <row r="5252" spans="1:7" x14ac:dyDescent="0.15">
      <c r="A5252" s="23">
        <f t="shared" si="245"/>
        <v>130953</v>
      </c>
      <c r="B5252" s="24">
        <v>5</v>
      </c>
      <c r="C5252" s="28" t="str">
        <f>"jingdian/"&amp;VLOOKUP(E5252,city!$D$4:$P$352,12,FALSE)&amp;"/"&amp;VLOOKUP(E5252,city!$D$4:$P$352,13,FALSE)&amp;"/"&amp;IF(G5252&lt;11,"jd",IF(G5252&lt;16,"tc","cs"))&amp;"/"&amp;IF(G5252&lt;11,G5252,IF(G5252&lt;16,G5252-10,G5252-15))&amp;".jpg"</f>
        <v>jingdian/guangxi/liuzhou/tc/3.jpg</v>
      </c>
      <c r="D5252" s="23">
        <f t="shared" si="246"/>
        <v>2</v>
      </c>
      <c r="E5252" s="2" t="str">
        <f>VLOOKUP(F5252,city!$A$4:$D$352,4,FALSE)</f>
        <v>柳州</v>
      </c>
      <c r="F5252" s="22">
        <f t="shared" si="247"/>
        <v>309</v>
      </c>
      <c r="G5252" s="22">
        <f>IF(VLOOKUP(F5251,city!$A$4:$H$352,8,FALSE)&gt;G5251,G5251+1,1)</f>
        <v>13</v>
      </c>
    </row>
    <row r="5253" spans="1:7" x14ac:dyDescent="0.15">
      <c r="A5253" s="23">
        <f t="shared" ref="A5253:A5316" si="248">IF(G5253&lt;11,G5253,IF(G5253&lt;16,G5253+40,G5253+65))+F5253*100+100000</f>
        <v>130954</v>
      </c>
      <c r="B5253" s="24">
        <v>4</v>
      </c>
      <c r="C5253" s="28" t="str">
        <f>"jingdian/"&amp;VLOOKUP(E5253,city!$D$4:$P$352,12,FALSE)&amp;"/"&amp;VLOOKUP(E5253,city!$D$4:$P$352,13,FALSE)&amp;"/"&amp;IF(G5253&lt;11,"jd",IF(G5253&lt;16,"tc","cs"))&amp;"/"&amp;IF(G5253&lt;11,G5253,IF(G5253&lt;16,G5253-10,G5253-15))&amp;".jpg"</f>
        <v>jingdian/guangxi/liuzhou/tc/4.jpg</v>
      </c>
      <c r="D5253" s="23">
        <f t="shared" ref="D5253:D5316" si="249">IF(G5253&lt;11,1,IF(G5253&lt;16,2,3))</f>
        <v>2</v>
      </c>
      <c r="E5253" s="2" t="str">
        <f>VLOOKUP(F5253,city!$A$4:$D$352,4,FALSE)</f>
        <v>柳州</v>
      </c>
      <c r="F5253" s="22">
        <f t="shared" si="247"/>
        <v>309</v>
      </c>
      <c r="G5253" s="22">
        <f>IF(VLOOKUP(F5252,city!$A$4:$H$352,8,FALSE)&gt;G5252,G5252+1,1)</f>
        <v>14</v>
      </c>
    </row>
    <row r="5254" spans="1:7" x14ac:dyDescent="0.15">
      <c r="A5254" s="23">
        <f t="shared" si="248"/>
        <v>130955</v>
      </c>
      <c r="B5254" s="24">
        <v>5</v>
      </c>
      <c r="C5254" s="28" t="str">
        <f>"jingdian/"&amp;VLOOKUP(E5254,city!$D$4:$P$352,12,FALSE)&amp;"/"&amp;VLOOKUP(E5254,city!$D$4:$P$352,13,FALSE)&amp;"/"&amp;IF(G5254&lt;11,"jd",IF(G5254&lt;16,"tc","cs"))&amp;"/"&amp;IF(G5254&lt;11,G5254,IF(G5254&lt;16,G5254-10,G5254-15))&amp;".jpg"</f>
        <v>jingdian/guangxi/liuzhou/tc/5.jpg</v>
      </c>
      <c r="D5254" s="23">
        <f t="shared" si="249"/>
        <v>2</v>
      </c>
      <c r="E5254" s="2" t="str">
        <f>VLOOKUP(F5254,city!$A$4:$D$352,4,FALSE)</f>
        <v>柳州</v>
      </c>
      <c r="F5254" s="22">
        <f t="shared" si="247"/>
        <v>309</v>
      </c>
      <c r="G5254" s="22">
        <f>IF(VLOOKUP(F5253,city!$A$4:$H$352,8,FALSE)&gt;G5253,G5253+1,1)</f>
        <v>15</v>
      </c>
    </row>
    <row r="5255" spans="1:7" x14ac:dyDescent="0.15">
      <c r="A5255" s="23">
        <f t="shared" si="248"/>
        <v>130981</v>
      </c>
      <c r="B5255" s="24">
        <v>5</v>
      </c>
      <c r="C5255" s="28" t="str">
        <f>"jingdian/"&amp;VLOOKUP(E5255,city!$D$4:$P$352,12,FALSE)&amp;"/"&amp;VLOOKUP(E5255,city!$D$4:$P$352,13,FALSE)&amp;"/"&amp;IF(G5255&lt;11,"jd",IF(G5255&lt;16,"tc","cs"))&amp;"/"&amp;IF(G5255&lt;11,G5255,IF(G5255&lt;16,G5255-10,G5255-15))&amp;".jpg"</f>
        <v>jingdian/guangxi/liuzhou/cs/1.jpg</v>
      </c>
      <c r="D5255" s="23">
        <f t="shared" si="249"/>
        <v>3</v>
      </c>
      <c r="E5255" s="2" t="str">
        <f>VLOOKUP(F5255,city!$A$4:$D$352,4,FALSE)</f>
        <v>柳州</v>
      </c>
      <c r="F5255" s="22">
        <f t="shared" si="247"/>
        <v>309</v>
      </c>
      <c r="G5255" s="22">
        <f>IF(VLOOKUP(F5254,city!$A$4:$H$352,8,FALSE)&gt;G5254,G5254+1,1)</f>
        <v>16</v>
      </c>
    </row>
    <row r="5256" spans="1:7" x14ac:dyDescent="0.15">
      <c r="A5256" s="23">
        <f t="shared" si="248"/>
        <v>130982</v>
      </c>
      <c r="B5256" s="24">
        <v>5</v>
      </c>
      <c r="C5256" s="28" t="str">
        <f>"jingdian/"&amp;VLOOKUP(E5256,city!$D$4:$P$352,12,FALSE)&amp;"/"&amp;VLOOKUP(E5256,city!$D$4:$P$352,13,FALSE)&amp;"/"&amp;IF(G5256&lt;11,"jd",IF(G5256&lt;16,"tc","cs"))&amp;"/"&amp;IF(G5256&lt;11,G5256,IF(G5256&lt;16,G5256-10,G5256-15))&amp;".jpg"</f>
        <v>jingdian/guangxi/liuzhou/cs/2.jpg</v>
      </c>
      <c r="D5256" s="23">
        <f t="shared" si="249"/>
        <v>3</v>
      </c>
      <c r="E5256" s="2" t="str">
        <f>VLOOKUP(F5256,city!$A$4:$D$352,4,FALSE)</f>
        <v>柳州</v>
      </c>
      <c r="F5256" s="22">
        <f t="shared" si="247"/>
        <v>309</v>
      </c>
      <c r="G5256" s="22">
        <f>IF(VLOOKUP(F5255,city!$A$4:$H$352,8,FALSE)&gt;G5255,G5255+1,1)</f>
        <v>17</v>
      </c>
    </row>
    <row r="5257" spans="1:7" x14ac:dyDescent="0.15">
      <c r="A5257" s="23">
        <f t="shared" si="248"/>
        <v>131001</v>
      </c>
      <c r="B5257" s="24">
        <v>1</v>
      </c>
      <c r="C5257" s="28" t="str">
        <f>"jingdian/"&amp;VLOOKUP(E5257,city!$D$4:$P$352,12,FALSE)&amp;"/"&amp;VLOOKUP(E5257,city!$D$4:$P$352,13,FALSE)&amp;"/"&amp;IF(G5257&lt;11,"jd",IF(G5257&lt;16,"tc","cs"))&amp;"/"&amp;IF(G5257&lt;11,G5257,IF(G5257&lt;16,G5257-10,G5257-15))&amp;".jpg"</f>
        <v>jingdian/guangxi/guilin/jd/1.jpg</v>
      </c>
      <c r="D5257" s="23">
        <f t="shared" si="249"/>
        <v>1</v>
      </c>
      <c r="E5257" s="2" t="str">
        <f>VLOOKUP(F5257,city!$A$4:$D$352,4,FALSE)</f>
        <v>桂林</v>
      </c>
      <c r="F5257" s="22">
        <f t="shared" si="247"/>
        <v>310</v>
      </c>
      <c r="G5257" s="22">
        <f>IF(VLOOKUP(F5256,city!$A$4:$H$352,8,FALSE)&gt;G5256,G5256+1,1)</f>
        <v>1</v>
      </c>
    </row>
    <row r="5258" spans="1:7" x14ac:dyDescent="0.15">
      <c r="A5258" s="23">
        <f t="shared" si="248"/>
        <v>131002</v>
      </c>
      <c r="B5258" s="24">
        <v>1</v>
      </c>
      <c r="C5258" s="28" t="str">
        <f>"jingdian/"&amp;VLOOKUP(E5258,city!$D$4:$P$352,12,FALSE)&amp;"/"&amp;VLOOKUP(E5258,city!$D$4:$P$352,13,FALSE)&amp;"/"&amp;IF(G5258&lt;11,"jd",IF(G5258&lt;16,"tc","cs"))&amp;"/"&amp;IF(G5258&lt;11,G5258,IF(G5258&lt;16,G5258-10,G5258-15))&amp;".jpg"</f>
        <v>jingdian/guangxi/guilin/jd/2.jpg</v>
      </c>
      <c r="D5258" s="23">
        <f t="shared" si="249"/>
        <v>1</v>
      </c>
      <c r="E5258" s="2" t="str">
        <f>VLOOKUP(F5258,city!$A$4:$D$352,4,FALSE)</f>
        <v>桂林</v>
      </c>
      <c r="F5258" s="22">
        <f t="shared" si="247"/>
        <v>310</v>
      </c>
      <c r="G5258" s="22">
        <f>IF(VLOOKUP(F5257,city!$A$4:$H$352,8,FALSE)&gt;G5257,G5257+1,1)</f>
        <v>2</v>
      </c>
    </row>
    <row r="5259" spans="1:7" x14ac:dyDescent="0.15">
      <c r="A5259" s="23">
        <f t="shared" si="248"/>
        <v>131003</v>
      </c>
      <c r="B5259" s="24">
        <v>1</v>
      </c>
      <c r="C5259" s="28" t="str">
        <f>"jingdian/"&amp;VLOOKUP(E5259,city!$D$4:$P$352,12,FALSE)&amp;"/"&amp;VLOOKUP(E5259,city!$D$4:$P$352,13,FALSE)&amp;"/"&amp;IF(G5259&lt;11,"jd",IF(G5259&lt;16,"tc","cs"))&amp;"/"&amp;IF(G5259&lt;11,G5259,IF(G5259&lt;16,G5259-10,G5259-15))&amp;".jpg"</f>
        <v>jingdian/guangxi/guilin/jd/3.jpg</v>
      </c>
      <c r="D5259" s="23">
        <f t="shared" si="249"/>
        <v>1</v>
      </c>
      <c r="E5259" s="2" t="str">
        <f>VLOOKUP(F5259,city!$A$4:$D$352,4,FALSE)</f>
        <v>桂林</v>
      </c>
      <c r="F5259" s="22">
        <f t="shared" si="247"/>
        <v>310</v>
      </c>
      <c r="G5259" s="22">
        <f>IF(VLOOKUP(F5258,city!$A$4:$H$352,8,FALSE)&gt;G5258,G5258+1,1)</f>
        <v>3</v>
      </c>
    </row>
    <row r="5260" spans="1:7" x14ac:dyDescent="0.15">
      <c r="A5260" s="23">
        <f t="shared" si="248"/>
        <v>131004</v>
      </c>
      <c r="B5260" s="24">
        <v>1</v>
      </c>
      <c r="C5260" s="28" t="str">
        <f>"jingdian/"&amp;VLOOKUP(E5260,city!$D$4:$P$352,12,FALSE)&amp;"/"&amp;VLOOKUP(E5260,city!$D$4:$P$352,13,FALSE)&amp;"/"&amp;IF(G5260&lt;11,"jd",IF(G5260&lt;16,"tc","cs"))&amp;"/"&amp;IF(G5260&lt;11,G5260,IF(G5260&lt;16,G5260-10,G5260-15))&amp;".jpg"</f>
        <v>jingdian/guangxi/guilin/jd/4.jpg</v>
      </c>
      <c r="D5260" s="23">
        <f t="shared" si="249"/>
        <v>1</v>
      </c>
      <c r="E5260" s="2" t="str">
        <f>VLOOKUP(F5260,city!$A$4:$D$352,4,FALSE)</f>
        <v>桂林</v>
      </c>
      <c r="F5260" s="22">
        <f t="shared" si="247"/>
        <v>310</v>
      </c>
      <c r="G5260" s="22">
        <f>IF(VLOOKUP(F5259,city!$A$4:$H$352,8,FALSE)&gt;G5259,G5259+1,1)</f>
        <v>4</v>
      </c>
    </row>
    <row r="5261" spans="1:7" x14ac:dyDescent="0.15">
      <c r="A5261" s="23">
        <f t="shared" si="248"/>
        <v>131005</v>
      </c>
      <c r="B5261" s="24">
        <v>1</v>
      </c>
      <c r="C5261" s="28" t="str">
        <f>"jingdian/"&amp;VLOOKUP(E5261,city!$D$4:$P$352,12,FALSE)&amp;"/"&amp;VLOOKUP(E5261,city!$D$4:$P$352,13,FALSE)&amp;"/"&amp;IF(G5261&lt;11,"jd",IF(G5261&lt;16,"tc","cs"))&amp;"/"&amp;IF(G5261&lt;11,G5261,IF(G5261&lt;16,G5261-10,G5261-15))&amp;".jpg"</f>
        <v>jingdian/guangxi/guilin/jd/5.jpg</v>
      </c>
      <c r="D5261" s="23">
        <f t="shared" si="249"/>
        <v>1</v>
      </c>
      <c r="E5261" s="2" t="str">
        <f>VLOOKUP(F5261,city!$A$4:$D$352,4,FALSE)</f>
        <v>桂林</v>
      </c>
      <c r="F5261" s="22">
        <f t="shared" si="247"/>
        <v>310</v>
      </c>
      <c r="G5261" s="22">
        <f>IF(VLOOKUP(F5260,city!$A$4:$H$352,8,FALSE)&gt;G5260,G5260+1,1)</f>
        <v>5</v>
      </c>
    </row>
    <row r="5262" spans="1:7" x14ac:dyDescent="0.15">
      <c r="A5262" s="23">
        <f t="shared" si="248"/>
        <v>131006</v>
      </c>
      <c r="B5262" s="24">
        <v>1</v>
      </c>
      <c r="C5262" s="28" t="str">
        <f>"jingdian/"&amp;VLOOKUP(E5262,city!$D$4:$P$352,12,FALSE)&amp;"/"&amp;VLOOKUP(E5262,city!$D$4:$P$352,13,FALSE)&amp;"/"&amp;IF(G5262&lt;11,"jd",IF(G5262&lt;16,"tc","cs"))&amp;"/"&amp;IF(G5262&lt;11,G5262,IF(G5262&lt;16,G5262-10,G5262-15))&amp;".jpg"</f>
        <v>jingdian/guangxi/guilin/jd/6.jpg</v>
      </c>
      <c r="D5262" s="23">
        <f t="shared" si="249"/>
        <v>1</v>
      </c>
      <c r="E5262" s="2" t="str">
        <f>VLOOKUP(F5262,city!$A$4:$D$352,4,FALSE)</f>
        <v>桂林</v>
      </c>
      <c r="F5262" s="22">
        <f t="shared" si="247"/>
        <v>310</v>
      </c>
      <c r="G5262" s="22">
        <f>IF(VLOOKUP(F5261,city!$A$4:$H$352,8,FALSE)&gt;G5261,G5261+1,1)</f>
        <v>6</v>
      </c>
    </row>
    <row r="5263" spans="1:7" x14ac:dyDescent="0.15">
      <c r="A5263" s="23">
        <f t="shared" si="248"/>
        <v>131007</v>
      </c>
      <c r="B5263" s="24">
        <v>1</v>
      </c>
      <c r="C5263" s="28" t="str">
        <f>"jingdian/"&amp;VLOOKUP(E5263,city!$D$4:$P$352,12,FALSE)&amp;"/"&amp;VLOOKUP(E5263,city!$D$4:$P$352,13,FALSE)&amp;"/"&amp;IF(G5263&lt;11,"jd",IF(G5263&lt;16,"tc","cs"))&amp;"/"&amp;IF(G5263&lt;11,G5263,IF(G5263&lt;16,G5263-10,G5263-15))&amp;".jpg"</f>
        <v>jingdian/guangxi/guilin/jd/7.jpg</v>
      </c>
      <c r="D5263" s="23">
        <f t="shared" si="249"/>
        <v>1</v>
      </c>
      <c r="E5263" s="2" t="str">
        <f>VLOOKUP(F5263,city!$A$4:$D$352,4,FALSE)</f>
        <v>桂林</v>
      </c>
      <c r="F5263" s="22">
        <f t="shared" si="247"/>
        <v>310</v>
      </c>
      <c r="G5263" s="22">
        <f>IF(VLOOKUP(F5262,city!$A$4:$H$352,8,FALSE)&gt;G5262,G5262+1,1)</f>
        <v>7</v>
      </c>
    </row>
    <row r="5264" spans="1:7" x14ac:dyDescent="0.15">
      <c r="A5264" s="23">
        <f t="shared" si="248"/>
        <v>131008</v>
      </c>
      <c r="B5264" s="24">
        <v>1</v>
      </c>
      <c r="C5264" s="28" t="str">
        <f>"jingdian/"&amp;VLOOKUP(E5264,city!$D$4:$P$352,12,FALSE)&amp;"/"&amp;VLOOKUP(E5264,city!$D$4:$P$352,13,FALSE)&amp;"/"&amp;IF(G5264&lt;11,"jd",IF(G5264&lt;16,"tc","cs"))&amp;"/"&amp;IF(G5264&lt;11,G5264,IF(G5264&lt;16,G5264-10,G5264-15))&amp;".jpg"</f>
        <v>jingdian/guangxi/guilin/jd/8.jpg</v>
      </c>
      <c r="D5264" s="23">
        <f t="shared" si="249"/>
        <v>1</v>
      </c>
      <c r="E5264" s="2" t="str">
        <f>VLOOKUP(F5264,city!$A$4:$D$352,4,FALSE)</f>
        <v>桂林</v>
      </c>
      <c r="F5264" s="22">
        <f t="shared" si="247"/>
        <v>310</v>
      </c>
      <c r="G5264" s="22">
        <f>IF(VLOOKUP(F5263,city!$A$4:$H$352,8,FALSE)&gt;G5263,G5263+1,1)</f>
        <v>8</v>
      </c>
    </row>
    <row r="5265" spans="1:7" x14ac:dyDescent="0.15">
      <c r="A5265" s="23">
        <f t="shared" si="248"/>
        <v>131009</v>
      </c>
      <c r="B5265" s="24">
        <v>1</v>
      </c>
      <c r="C5265" s="28" t="str">
        <f>"jingdian/"&amp;VLOOKUP(E5265,city!$D$4:$P$352,12,FALSE)&amp;"/"&amp;VLOOKUP(E5265,city!$D$4:$P$352,13,FALSE)&amp;"/"&amp;IF(G5265&lt;11,"jd",IF(G5265&lt;16,"tc","cs"))&amp;"/"&amp;IF(G5265&lt;11,G5265,IF(G5265&lt;16,G5265-10,G5265-15))&amp;".jpg"</f>
        <v>jingdian/guangxi/guilin/jd/9.jpg</v>
      </c>
      <c r="D5265" s="23">
        <f t="shared" si="249"/>
        <v>1</v>
      </c>
      <c r="E5265" s="2" t="str">
        <f>VLOOKUP(F5265,city!$A$4:$D$352,4,FALSE)</f>
        <v>桂林</v>
      </c>
      <c r="F5265" s="22">
        <f t="shared" si="247"/>
        <v>310</v>
      </c>
      <c r="G5265" s="22">
        <f>IF(VLOOKUP(F5264,city!$A$4:$H$352,8,FALSE)&gt;G5264,G5264+1,1)</f>
        <v>9</v>
      </c>
    </row>
    <row r="5266" spans="1:7" x14ac:dyDescent="0.15">
      <c r="A5266" s="23">
        <f t="shared" si="248"/>
        <v>131010</v>
      </c>
      <c r="B5266" s="24">
        <v>1</v>
      </c>
      <c r="C5266" s="28" t="str">
        <f>"jingdian/"&amp;VLOOKUP(E5266,city!$D$4:$P$352,12,FALSE)&amp;"/"&amp;VLOOKUP(E5266,city!$D$4:$P$352,13,FALSE)&amp;"/"&amp;IF(G5266&lt;11,"jd",IF(G5266&lt;16,"tc","cs"))&amp;"/"&amp;IF(G5266&lt;11,G5266,IF(G5266&lt;16,G5266-10,G5266-15))&amp;".jpg"</f>
        <v>jingdian/guangxi/guilin/jd/10.jpg</v>
      </c>
      <c r="D5266" s="23">
        <f t="shared" si="249"/>
        <v>1</v>
      </c>
      <c r="E5266" s="2" t="str">
        <f>VLOOKUP(F5266,city!$A$4:$D$352,4,FALSE)</f>
        <v>桂林</v>
      </c>
      <c r="F5266" s="22">
        <f t="shared" si="247"/>
        <v>310</v>
      </c>
      <c r="G5266" s="22">
        <f>IF(VLOOKUP(F5265,city!$A$4:$H$352,8,FALSE)&gt;G5265,G5265+1,1)</f>
        <v>10</v>
      </c>
    </row>
    <row r="5267" spans="1:7" x14ac:dyDescent="0.15">
      <c r="A5267" s="23">
        <f t="shared" si="248"/>
        <v>131051</v>
      </c>
      <c r="B5267" s="24">
        <v>5</v>
      </c>
      <c r="C5267" s="28" t="str">
        <f>"jingdian/"&amp;VLOOKUP(E5267,city!$D$4:$P$352,12,FALSE)&amp;"/"&amp;VLOOKUP(E5267,city!$D$4:$P$352,13,FALSE)&amp;"/"&amp;IF(G5267&lt;11,"jd",IF(G5267&lt;16,"tc","cs"))&amp;"/"&amp;IF(G5267&lt;11,G5267,IF(G5267&lt;16,G5267-10,G5267-15))&amp;".jpg"</f>
        <v>jingdian/guangxi/guilin/tc/1.jpg</v>
      </c>
      <c r="D5267" s="23">
        <f t="shared" si="249"/>
        <v>2</v>
      </c>
      <c r="E5267" s="2" t="str">
        <f>VLOOKUP(F5267,city!$A$4:$D$352,4,FALSE)</f>
        <v>桂林</v>
      </c>
      <c r="F5267" s="22">
        <f t="shared" si="247"/>
        <v>310</v>
      </c>
      <c r="G5267" s="22">
        <f>IF(VLOOKUP(F5266,city!$A$4:$H$352,8,FALSE)&gt;G5266,G5266+1,1)</f>
        <v>11</v>
      </c>
    </row>
    <row r="5268" spans="1:7" x14ac:dyDescent="0.15">
      <c r="A5268" s="23">
        <f t="shared" si="248"/>
        <v>131052</v>
      </c>
      <c r="B5268" s="24">
        <v>3</v>
      </c>
      <c r="C5268" s="28" t="str">
        <f>"jingdian/"&amp;VLOOKUP(E5268,city!$D$4:$P$352,12,FALSE)&amp;"/"&amp;VLOOKUP(E5268,city!$D$4:$P$352,13,FALSE)&amp;"/"&amp;IF(G5268&lt;11,"jd",IF(G5268&lt;16,"tc","cs"))&amp;"/"&amp;IF(G5268&lt;11,G5268,IF(G5268&lt;16,G5268-10,G5268-15))&amp;".jpg"</f>
        <v>jingdian/guangxi/guilin/tc/2.jpg</v>
      </c>
      <c r="D5268" s="23">
        <f t="shared" si="249"/>
        <v>2</v>
      </c>
      <c r="E5268" s="2" t="str">
        <f>VLOOKUP(F5268,city!$A$4:$D$352,4,FALSE)</f>
        <v>桂林</v>
      </c>
      <c r="F5268" s="22">
        <f t="shared" si="247"/>
        <v>310</v>
      </c>
      <c r="G5268" s="22">
        <f>IF(VLOOKUP(F5267,city!$A$4:$H$352,8,FALSE)&gt;G5267,G5267+1,1)</f>
        <v>12</v>
      </c>
    </row>
    <row r="5269" spans="1:7" x14ac:dyDescent="0.15">
      <c r="A5269" s="23">
        <f t="shared" si="248"/>
        <v>131053</v>
      </c>
      <c r="B5269" s="24">
        <v>5</v>
      </c>
      <c r="C5269" s="28" t="str">
        <f>"jingdian/"&amp;VLOOKUP(E5269,city!$D$4:$P$352,12,FALSE)&amp;"/"&amp;VLOOKUP(E5269,city!$D$4:$P$352,13,FALSE)&amp;"/"&amp;IF(G5269&lt;11,"jd",IF(G5269&lt;16,"tc","cs"))&amp;"/"&amp;IF(G5269&lt;11,G5269,IF(G5269&lt;16,G5269-10,G5269-15))&amp;".jpg"</f>
        <v>jingdian/guangxi/guilin/tc/3.jpg</v>
      </c>
      <c r="D5269" s="23">
        <f t="shared" si="249"/>
        <v>2</v>
      </c>
      <c r="E5269" s="2" t="str">
        <f>VLOOKUP(F5269,city!$A$4:$D$352,4,FALSE)</f>
        <v>桂林</v>
      </c>
      <c r="F5269" s="22">
        <f t="shared" si="247"/>
        <v>310</v>
      </c>
      <c r="G5269" s="22">
        <f>IF(VLOOKUP(F5268,city!$A$4:$H$352,8,FALSE)&gt;G5268,G5268+1,1)</f>
        <v>13</v>
      </c>
    </row>
    <row r="5270" spans="1:7" x14ac:dyDescent="0.15">
      <c r="A5270" s="23">
        <f t="shared" si="248"/>
        <v>131054</v>
      </c>
      <c r="B5270" s="24">
        <v>2</v>
      </c>
      <c r="C5270" s="28" t="str">
        <f>"jingdian/"&amp;VLOOKUP(E5270,city!$D$4:$P$352,12,FALSE)&amp;"/"&amp;VLOOKUP(E5270,city!$D$4:$P$352,13,FALSE)&amp;"/"&amp;IF(G5270&lt;11,"jd",IF(G5270&lt;16,"tc","cs"))&amp;"/"&amp;IF(G5270&lt;11,G5270,IF(G5270&lt;16,G5270-10,G5270-15))&amp;".jpg"</f>
        <v>jingdian/guangxi/guilin/tc/4.jpg</v>
      </c>
      <c r="D5270" s="23">
        <f t="shared" si="249"/>
        <v>2</v>
      </c>
      <c r="E5270" s="2" t="str">
        <f>VLOOKUP(F5270,city!$A$4:$D$352,4,FALSE)</f>
        <v>桂林</v>
      </c>
      <c r="F5270" s="22">
        <f t="shared" si="247"/>
        <v>310</v>
      </c>
      <c r="G5270" s="22">
        <f>IF(VLOOKUP(F5269,city!$A$4:$H$352,8,FALSE)&gt;G5269,G5269+1,1)</f>
        <v>14</v>
      </c>
    </row>
    <row r="5271" spans="1:7" x14ac:dyDescent="0.15">
      <c r="A5271" s="23">
        <f t="shared" si="248"/>
        <v>131055</v>
      </c>
      <c r="B5271" s="24">
        <v>3</v>
      </c>
      <c r="C5271" s="28" t="str">
        <f>"jingdian/"&amp;VLOOKUP(E5271,city!$D$4:$P$352,12,FALSE)&amp;"/"&amp;VLOOKUP(E5271,city!$D$4:$P$352,13,FALSE)&amp;"/"&amp;IF(G5271&lt;11,"jd",IF(G5271&lt;16,"tc","cs"))&amp;"/"&amp;IF(G5271&lt;11,G5271,IF(G5271&lt;16,G5271-10,G5271-15))&amp;".jpg"</f>
        <v>jingdian/guangxi/guilin/tc/5.jpg</v>
      </c>
      <c r="D5271" s="23">
        <f t="shared" si="249"/>
        <v>2</v>
      </c>
      <c r="E5271" s="2" t="str">
        <f>VLOOKUP(F5271,city!$A$4:$D$352,4,FALSE)</f>
        <v>桂林</v>
      </c>
      <c r="F5271" s="22">
        <f t="shared" si="247"/>
        <v>310</v>
      </c>
      <c r="G5271" s="22">
        <f>IF(VLOOKUP(F5270,city!$A$4:$H$352,8,FALSE)&gt;G5270,G5270+1,1)</f>
        <v>15</v>
      </c>
    </row>
    <row r="5272" spans="1:7" x14ac:dyDescent="0.15">
      <c r="A5272" s="23">
        <f t="shared" si="248"/>
        <v>131081</v>
      </c>
      <c r="B5272" s="24">
        <v>3</v>
      </c>
      <c r="C5272" s="28" t="str">
        <f>"jingdian/"&amp;VLOOKUP(E5272,city!$D$4:$P$352,12,FALSE)&amp;"/"&amp;VLOOKUP(E5272,city!$D$4:$P$352,13,FALSE)&amp;"/"&amp;IF(G5272&lt;11,"jd",IF(G5272&lt;16,"tc","cs"))&amp;"/"&amp;IF(G5272&lt;11,G5272,IF(G5272&lt;16,G5272-10,G5272-15))&amp;".jpg"</f>
        <v>jingdian/guangxi/guilin/cs/1.jpg</v>
      </c>
      <c r="D5272" s="23">
        <f t="shared" si="249"/>
        <v>3</v>
      </c>
      <c r="E5272" s="2" t="str">
        <f>VLOOKUP(F5272,city!$A$4:$D$352,4,FALSE)</f>
        <v>桂林</v>
      </c>
      <c r="F5272" s="22">
        <f t="shared" si="247"/>
        <v>310</v>
      </c>
      <c r="G5272" s="22">
        <f>IF(VLOOKUP(F5271,city!$A$4:$H$352,8,FALSE)&gt;G5271,G5271+1,1)</f>
        <v>16</v>
      </c>
    </row>
    <row r="5273" spans="1:7" x14ac:dyDescent="0.15">
      <c r="A5273" s="23">
        <f t="shared" si="248"/>
        <v>131082</v>
      </c>
      <c r="B5273" s="24">
        <v>4</v>
      </c>
      <c r="C5273" s="28" t="str">
        <f>"jingdian/"&amp;VLOOKUP(E5273,city!$D$4:$P$352,12,FALSE)&amp;"/"&amp;VLOOKUP(E5273,city!$D$4:$P$352,13,FALSE)&amp;"/"&amp;IF(G5273&lt;11,"jd",IF(G5273&lt;16,"tc","cs"))&amp;"/"&amp;IF(G5273&lt;11,G5273,IF(G5273&lt;16,G5273-10,G5273-15))&amp;".jpg"</f>
        <v>jingdian/guangxi/guilin/cs/2.jpg</v>
      </c>
      <c r="D5273" s="23">
        <f t="shared" si="249"/>
        <v>3</v>
      </c>
      <c r="E5273" s="2" t="str">
        <f>VLOOKUP(F5273,city!$A$4:$D$352,4,FALSE)</f>
        <v>桂林</v>
      </c>
      <c r="F5273" s="22">
        <f t="shared" si="247"/>
        <v>310</v>
      </c>
      <c r="G5273" s="22">
        <f>IF(VLOOKUP(F5272,city!$A$4:$H$352,8,FALSE)&gt;G5272,G5272+1,1)</f>
        <v>17</v>
      </c>
    </row>
    <row r="5274" spans="1:7" x14ac:dyDescent="0.15">
      <c r="A5274" s="23">
        <f t="shared" si="248"/>
        <v>131101</v>
      </c>
      <c r="B5274" s="24">
        <v>1</v>
      </c>
      <c r="C5274" s="28" t="str">
        <f>"jingdian/"&amp;VLOOKUP(E5274,city!$D$4:$P$352,12,FALSE)&amp;"/"&amp;VLOOKUP(E5274,city!$D$4:$P$352,13,FALSE)&amp;"/"&amp;IF(G5274&lt;11,"jd",IF(G5274&lt;16,"tc","cs"))&amp;"/"&amp;IF(G5274&lt;11,G5274,IF(G5274&lt;16,G5274-10,G5274-15))&amp;".jpg"</f>
        <v>jingdian/guangxi/wuzhou/jd/1.jpg</v>
      </c>
      <c r="D5274" s="23">
        <f t="shared" si="249"/>
        <v>1</v>
      </c>
      <c r="E5274" s="2" t="str">
        <f>VLOOKUP(F5274,city!$A$4:$D$352,4,FALSE)</f>
        <v>梧州</v>
      </c>
      <c r="F5274" s="22">
        <f t="shared" si="247"/>
        <v>311</v>
      </c>
      <c r="G5274" s="22">
        <f>IF(VLOOKUP(F5273,city!$A$4:$H$352,8,FALSE)&gt;G5273,G5273+1,1)</f>
        <v>1</v>
      </c>
    </row>
    <row r="5275" spans="1:7" x14ac:dyDescent="0.15">
      <c r="A5275" s="23">
        <f t="shared" si="248"/>
        <v>131102</v>
      </c>
      <c r="B5275" s="24">
        <v>1</v>
      </c>
      <c r="C5275" s="28" t="str">
        <f>"jingdian/"&amp;VLOOKUP(E5275,city!$D$4:$P$352,12,FALSE)&amp;"/"&amp;VLOOKUP(E5275,city!$D$4:$P$352,13,FALSE)&amp;"/"&amp;IF(G5275&lt;11,"jd",IF(G5275&lt;16,"tc","cs"))&amp;"/"&amp;IF(G5275&lt;11,G5275,IF(G5275&lt;16,G5275-10,G5275-15))&amp;".jpg"</f>
        <v>jingdian/guangxi/wuzhou/jd/2.jpg</v>
      </c>
      <c r="D5275" s="23">
        <f t="shared" si="249"/>
        <v>1</v>
      </c>
      <c r="E5275" s="2" t="str">
        <f>VLOOKUP(F5275,city!$A$4:$D$352,4,FALSE)</f>
        <v>梧州</v>
      </c>
      <c r="F5275" s="22">
        <f t="shared" si="247"/>
        <v>311</v>
      </c>
      <c r="G5275" s="22">
        <f>IF(VLOOKUP(F5274,city!$A$4:$H$352,8,FALSE)&gt;G5274,G5274+1,1)</f>
        <v>2</v>
      </c>
    </row>
    <row r="5276" spans="1:7" x14ac:dyDescent="0.15">
      <c r="A5276" s="23">
        <f t="shared" si="248"/>
        <v>131103</v>
      </c>
      <c r="B5276" s="24">
        <v>1</v>
      </c>
      <c r="C5276" s="28" t="str">
        <f>"jingdian/"&amp;VLOOKUP(E5276,city!$D$4:$P$352,12,FALSE)&amp;"/"&amp;VLOOKUP(E5276,city!$D$4:$P$352,13,FALSE)&amp;"/"&amp;IF(G5276&lt;11,"jd",IF(G5276&lt;16,"tc","cs"))&amp;"/"&amp;IF(G5276&lt;11,G5276,IF(G5276&lt;16,G5276-10,G5276-15))&amp;".jpg"</f>
        <v>jingdian/guangxi/wuzhou/jd/3.jpg</v>
      </c>
      <c r="D5276" s="23">
        <f t="shared" si="249"/>
        <v>1</v>
      </c>
      <c r="E5276" s="2" t="str">
        <f>VLOOKUP(F5276,city!$A$4:$D$352,4,FALSE)</f>
        <v>梧州</v>
      </c>
      <c r="F5276" s="22">
        <f t="shared" si="247"/>
        <v>311</v>
      </c>
      <c r="G5276" s="22">
        <f>IF(VLOOKUP(F5275,city!$A$4:$H$352,8,FALSE)&gt;G5275,G5275+1,1)</f>
        <v>3</v>
      </c>
    </row>
    <row r="5277" spans="1:7" x14ac:dyDescent="0.15">
      <c r="A5277" s="23">
        <f t="shared" si="248"/>
        <v>131104</v>
      </c>
      <c r="B5277" s="24">
        <v>1</v>
      </c>
      <c r="C5277" s="28" t="str">
        <f>"jingdian/"&amp;VLOOKUP(E5277,city!$D$4:$P$352,12,FALSE)&amp;"/"&amp;VLOOKUP(E5277,city!$D$4:$P$352,13,FALSE)&amp;"/"&amp;IF(G5277&lt;11,"jd",IF(G5277&lt;16,"tc","cs"))&amp;"/"&amp;IF(G5277&lt;11,G5277,IF(G5277&lt;16,G5277-10,G5277-15))&amp;".jpg"</f>
        <v>jingdian/guangxi/wuzhou/jd/4.jpg</v>
      </c>
      <c r="D5277" s="23">
        <f t="shared" si="249"/>
        <v>1</v>
      </c>
      <c r="E5277" s="2" t="str">
        <f>VLOOKUP(F5277,city!$A$4:$D$352,4,FALSE)</f>
        <v>梧州</v>
      </c>
      <c r="F5277" s="22">
        <f t="shared" si="247"/>
        <v>311</v>
      </c>
      <c r="G5277" s="22">
        <f>IF(VLOOKUP(F5276,city!$A$4:$H$352,8,FALSE)&gt;G5276,G5276+1,1)</f>
        <v>4</v>
      </c>
    </row>
    <row r="5278" spans="1:7" x14ac:dyDescent="0.15">
      <c r="A5278" s="23">
        <f t="shared" si="248"/>
        <v>131105</v>
      </c>
      <c r="B5278" s="24">
        <v>1</v>
      </c>
      <c r="C5278" s="28" t="str">
        <f>"jingdian/"&amp;VLOOKUP(E5278,city!$D$4:$P$352,12,FALSE)&amp;"/"&amp;VLOOKUP(E5278,city!$D$4:$P$352,13,FALSE)&amp;"/"&amp;IF(G5278&lt;11,"jd",IF(G5278&lt;16,"tc","cs"))&amp;"/"&amp;IF(G5278&lt;11,G5278,IF(G5278&lt;16,G5278-10,G5278-15))&amp;".jpg"</f>
        <v>jingdian/guangxi/wuzhou/jd/5.jpg</v>
      </c>
      <c r="D5278" s="23">
        <f t="shared" si="249"/>
        <v>1</v>
      </c>
      <c r="E5278" s="2" t="str">
        <f>VLOOKUP(F5278,city!$A$4:$D$352,4,FALSE)</f>
        <v>梧州</v>
      </c>
      <c r="F5278" s="22">
        <f t="shared" si="247"/>
        <v>311</v>
      </c>
      <c r="G5278" s="22">
        <f>IF(VLOOKUP(F5277,city!$A$4:$H$352,8,FALSE)&gt;G5277,G5277+1,1)</f>
        <v>5</v>
      </c>
    </row>
    <row r="5279" spans="1:7" x14ac:dyDescent="0.15">
      <c r="A5279" s="23">
        <f t="shared" si="248"/>
        <v>131106</v>
      </c>
      <c r="B5279" s="24">
        <v>1</v>
      </c>
      <c r="C5279" s="28" t="str">
        <f>"jingdian/"&amp;VLOOKUP(E5279,city!$D$4:$P$352,12,FALSE)&amp;"/"&amp;VLOOKUP(E5279,city!$D$4:$P$352,13,FALSE)&amp;"/"&amp;IF(G5279&lt;11,"jd",IF(G5279&lt;16,"tc","cs"))&amp;"/"&amp;IF(G5279&lt;11,G5279,IF(G5279&lt;16,G5279-10,G5279-15))&amp;".jpg"</f>
        <v>jingdian/guangxi/wuzhou/jd/6.jpg</v>
      </c>
      <c r="D5279" s="23">
        <f t="shared" si="249"/>
        <v>1</v>
      </c>
      <c r="E5279" s="2" t="str">
        <f>VLOOKUP(F5279,city!$A$4:$D$352,4,FALSE)</f>
        <v>梧州</v>
      </c>
      <c r="F5279" s="22">
        <f t="shared" si="247"/>
        <v>311</v>
      </c>
      <c r="G5279" s="22">
        <f>IF(VLOOKUP(F5278,city!$A$4:$H$352,8,FALSE)&gt;G5278,G5278+1,1)</f>
        <v>6</v>
      </c>
    </row>
    <row r="5280" spans="1:7" x14ac:dyDescent="0.15">
      <c r="A5280" s="23">
        <f t="shared" si="248"/>
        <v>131107</v>
      </c>
      <c r="B5280" s="24">
        <v>1</v>
      </c>
      <c r="C5280" s="28" t="str">
        <f>"jingdian/"&amp;VLOOKUP(E5280,city!$D$4:$P$352,12,FALSE)&amp;"/"&amp;VLOOKUP(E5280,city!$D$4:$P$352,13,FALSE)&amp;"/"&amp;IF(G5280&lt;11,"jd",IF(G5280&lt;16,"tc","cs"))&amp;"/"&amp;IF(G5280&lt;11,G5280,IF(G5280&lt;16,G5280-10,G5280-15))&amp;".jpg"</f>
        <v>jingdian/guangxi/wuzhou/jd/7.jpg</v>
      </c>
      <c r="D5280" s="23">
        <f t="shared" si="249"/>
        <v>1</v>
      </c>
      <c r="E5280" s="2" t="str">
        <f>VLOOKUP(F5280,city!$A$4:$D$352,4,FALSE)</f>
        <v>梧州</v>
      </c>
      <c r="F5280" s="22">
        <f t="shared" si="247"/>
        <v>311</v>
      </c>
      <c r="G5280" s="22">
        <f>IF(VLOOKUP(F5279,city!$A$4:$H$352,8,FALSE)&gt;G5279,G5279+1,1)</f>
        <v>7</v>
      </c>
    </row>
    <row r="5281" spans="1:7" x14ac:dyDescent="0.15">
      <c r="A5281" s="23">
        <f t="shared" si="248"/>
        <v>131108</v>
      </c>
      <c r="B5281" s="24">
        <v>1</v>
      </c>
      <c r="C5281" s="28" t="str">
        <f>"jingdian/"&amp;VLOOKUP(E5281,city!$D$4:$P$352,12,FALSE)&amp;"/"&amp;VLOOKUP(E5281,city!$D$4:$P$352,13,FALSE)&amp;"/"&amp;IF(G5281&lt;11,"jd",IF(G5281&lt;16,"tc","cs"))&amp;"/"&amp;IF(G5281&lt;11,G5281,IF(G5281&lt;16,G5281-10,G5281-15))&amp;".jpg"</f>
        <v>jingdian/guangxi/wuzhou/jd/8.jpg</v>
      </c>
      <c r="D5281" s="23">
        <f t="shared" si="249"/>
        <v>1</v>
      </c>
      <c r="E5281" s="2" t="str">
        <f>VLOOKUP(F5281,city!$A$4:$D$352,4,FALSE)</f>
        <v>梧州</v>
      </c>
      <c r="F5281" s="22">
        <f t="shared" si="247"/>
        <v>311</v>
      </c>
      <c r="G5281" s="22">
        <f>IF(VLOOKUP(F5280,city!$A$4:$H$352,8,FALSE)&gt;G5280,G5280+1,1)</f>
        <v>8</v>
      </c>
    </row>
    <row r="5282" spans="1:7" x14ac:dyDescent="0.15">
      <c r="A5282" s="23">
        <f t="shared" si="248"/>
        <v>131109</v>
      </c>
      <c r="B5282" s="24">
        <v>1</v>
      </c>
      <c r="C5282" s="28" t="str">
        <f>"jingdian/"&amp;VLOOKUP(E5282,city!$D$4:$P$352,12,FALSE)&amp;"/"&amp;VLOOKUP(E5282,city!$D$4:$P$352,13,FALSE)&amp;"/"&amp;IF(G5282&lt;11,"jd",IF(G5282&lt;16,"tc","cs"))&amp;"/"&amp;IF(G5282&lt;11,G5282,IF(G5282&lt;16,G5282-10,G5282-15))&amp;".jpg"</f>
        <v>jingdian/guangxi/wuzhou/jd/9.jpg</v>
      </c>
      <c r="D5282" s="23">
        <f t="shared" si="249"/>
        <v>1</v>
      </c>
      <c r="E5282" s="2" t="str">
        <f>VLOOKUP(F5282,city!$A$4:$D$352,4,FALSE)</f>
        <v>梧州</v>
      </c>
      <c r="F5282" s="22">
        <f t="shared" si="247"/>
        <v>311</v>
      </c>
      <c r="G5282" s="22">
        <f>IF(VLOOKUP(F5281,city!$A$4:$H$352,8,FALSE)&gt;G5281,G5281+1,1)</f>
        <v>9</v>
      </c>
    </row>
    <row r="5283" spans="1:7" x14ac:dyDescent="0.15">
      <c r="A5283" s="23">
        <f t="shared" si="248"/>
        <v>131110</v>
      </c>
      <c r="B5283" s="24">
        <v>1</v>
      </c>
      <c r="C5283" s="28" t="str">
        <f>"jingdian/"&amp;VLOOKUP(E5283,city!$D$4:$P$352,12,FALSE)&amp;"/"&amp;VLOOKUP(E5283,city!$D$4:$P$352,13,FALSE)&amp;"/"&amp;IF(G5283&lt;11,"jd",IF(G5283&lt;16,"tc","cs"))&amp;"/"&amp;IF(G5283&lt;11,G5283,IF(G5283&lt;16,G5283-10,G5283-15))&amp;".jpg"</f>
        <v>jingdian/guangxi/wuzhou/jd/10.jpg</v>
      </c>
      <c r="D5283" s="23">
        <f t="shared" si="249"/>
        <v>1</v>
      </c>
      <c r="E5283" s="2" t="str">
        <f>VLOOKUP(F5283,city!$A$4:$D$352,4,FALSE)</f>
        <v>梧州</v>
      </c>
      <c r="F5283" s="22">
        <f t="shared" si="247"/>
        <v>311</v>
      </c>
      <c r="G5283" s="22">
        <f>IF(VLOOKUP(F5282,city!$A$4:$H$352,8,FALSE)&gt;G5282,G5282+1,1)</f>
        <v>10</v>
      </c>
    </row>
    <row r="5284" spans="1:7" x14ac:dyDescent="0.15">
      <c r="A5284" s="23">
        <f t="shared" si="248"/>
        <v>131151</v>
      </c>
      <c r="B5284" s="24">
        <v>3</v>
      </c>
      <c r="C5284" s="28" t="str">
        <f>"jingdian/"&amp;VLOOKUP(E5284,city!$D$4:$P$352,12,FALSE)&amp;"/"&amp;VLOOKUP(E5284,city!$D$4:$P$352,13,FALSE)&amp;"/"&amp;IF(G5284&lt;11,"jd",IF(G5284&lt;16,"tc","cs"))&amp;"/"&amp;IF(G5284&lt;11,G5284,IF(G5284&lt;16,G5284-10,G5284-15))&amp;".jpg"</f>
        <v>jingdian/guangxi/wuzhou/tc/1.jpg</v>
      </c>
      <c r="D5284" s="23">
        <f t="shared" si="249"/>
        <v>2</v>
      </c>
      <c r="E5284" s="2" t="str">
        <f>VLOOKUP(F5284,city!$A$4:$D$352,4,FALSE)</f>
        <v>梧州</v>
      </c>
      <c r="F5284" s="22">
        <f t="shared" si="247"/>
        <v>311</v>
      </c>
      <c r="G5284" s="22">
        <f>IF(VLOOKUP(F5283,city!$A$4:$H$352,8,FALSE)&gt;G5283,G5283+1,1)</f>
        <v>11</v>
      </c>
    </row>
    <row r="5285" spans="1:7" x14ac:dyDescent="0.15">
      <c r="A5285" s="23">
        <f t="shared" si="248"/>
        <v>131152</v>
      </c>
      <c r="B5285" s="24">
        <v>2</v>
      </c>
      <c r="C5285" s="28" t="str">
        <f>"jingdian/"&amp;VLOOKUP(E5285,city!$D$4:$P$352,12,FALSE)&amp;"/"&amp;VLOOKUP(E5285,city!$D$4:$P$352,13,FALSE)&amp;"/"&amp;IF(G5285&lt;11,"jd",IF(G5285&lt;16,"tc","cs"))&amp;"/"&amp;IF(G5285&lt;11,G5285,IF(G5285&lt;16,G5285-10,G5285-15))&amp;".jpg"</f>
        <v>jingdian/guangxi/wuzhou/tc/2.jpg</v>
      </c>
      <c r="D5285" s="23">
        <f t="shared" si="249"/>
        <v>2</v>
      </c>
      <c r="E5285" s="2" t="str">
        <f>VLOOKUP(F5285,city!$A$4:$D$352,4,FALSE)</f>
        <v>梧州</v>
      </c>
      <c r="F5285" s="22">
        <f t="shared" si="247"/>
        <v>311</v>
      </c>
      <c r="G5285" s="22">
        <f>IF(VLOOKUP(F5284,city!$A$4:$H$352,8,FALSE)&gt;G5284,G5284+1,1)</f>
        <v>12</v>
      </c>
    </row>
    <row r="5286" spans="1:7" x14ac:dyDescent="0.15">
      <c r="A5286" s="23">
        <f t="shared" si="248"/>
        <v>131153</v>
      </c>
      <c r="B5286" s="24">
        <v>5</v>
      </c>
      <c r="C5286" s="28" t="str">
        <f>"jingdian/"&amp;VLOOKUP(E5286,city!$D$4:$P$352,12,FALSE)&amp;"/"&amp;VLOOKUP(E5286,city!$D$4:$P$352,13,FALSE)&amp;"/"&amp;IF(G5286&lt;11,"jd",IF(G5286&lt;16,"tc","cs"))&amp;"/"&amp;IF(G5286&lt;11,G5286,IF(G5286&lt;16,G5286-10,G5286-15))&amp;".jpg"</f>
        <v>jingdian/guangxi/wuzhou/tc/3.jpg</v>
      </c>
      <c r="D5286" s="23">
        <f t="shared" si="249"/>
        <v>2</v>
      </c>
      <c r="E5286" s="2" t="str">
        <f>VLOOKUP(F5286,city!$A$4:$D$352,4,FALSE)</f>
        <v>梧州</v>
      </c>
      <c r="F5286" s="22">
        <f t="shared" si="247"/>
        <v>311</v>
      </c>
      <c r="G5286" s="22">
        <f>IF(VLOOKUP(F5285,city!$A$4:$H$352,8,FALSE)&gt;G5285,G5285+1,1)</f>
        <v>13</v>
      </c>
    </row>
    <row r="5287" spans="1:7" x14ac:dyDescent="0.15">
      <c r="A5287" s="23">
        <f t="shared" si="248"/>
        <v>131154</v>
      </c>
      <c r="B5287" s="24">
        <v>4</v>
      </c>
      <c r="C5287" s="28" t="str">
        <f>"jingdian/"&amp;VLOOKUP(E5287,city!$D$4:$P$352,12,FALSE)&amp;"/"&amp;VLOOKUP(E5287,city!$D$4:$P$352,13,FALSE)&amp;"/"&amp;IF(G5287&lt;11,"jd",IF(G5287&lt;16,"tc","cs"))&amp;"/"&amp;IF(G5287&lt;11,G5287,IF(G5287&lt;16,G5287-10,G5287-15))&amp;".jpg"</f>
        <v>jingdian/guangxi/wuzhou/tc/4.jpg</v>
      </c>
      <c r="D5287" s="23">
        <f t="shared" si="249"/>
        <v>2</v>
      </c>
      <c r="E5287" s="2" t="str">
        <f>VLOOKUP(F5287,city!$A$4:$D$352,4,FALSE)</f>
        <v>梧州</v>
      </c>
      <c r="F5287" s="22">
        <f t="shared" si="247"/>
        <v>311</v>
      </c>
      <c r="G5287" s="22">
        <f>IF(VLOOKUP(F5286,city!$A$4:$H$352,8,FALSE)&gt;G5286,G5286+1,1)</f>
        <v>14</v>
      </c>
    </row>
    <row r="5288" spans="1:7" x14ac:dyDescent="0.15">
      <c r="A5288" s="23">
        <f t="shared" si="248"/>
        <v>131155</v>
      </c>
      <c r="B5288" s="24">
        <v>5</v>
      </c>
      <c r="C5288" s="28" t="str">
        <f>"jingdian/"&amp;VLOOKUP(E5288,city!$D$4:$P$352,12,FALSE)&amp;"/"&amp;VLOOKUP(E5288,city!$D$4:$P$352,13,FALSE)&amp;"/"&amp;IF(G5288&lt;11,"jd",IF(G5288&lt;16,"tc","cs"))&amp;"/"&amp;IF(G5288&lt;11,G5288,IF(G5288&lt;16,G5288-10,G5288-15))&amp;".jpg"</f>
        <v>jingdian/guangxi/wuzhou/tc/5.jpg</v>
      </c>
      <c r="D5288" s="23">
        <f t="shared" si="249"/>
        <v>2</v>
      </c>
      <c r="E5288" s="2" t="str">
        <f>VLOOKUP(F5288,city!$A$4:$D$352,4,FALSE)</f>
        <v>梧州</v>
      </c>
      <c r="F5288" s="22">
        <f t="shared" si="247"/>
        <v>311</v>
      </c>
      <c r="G5288" s="22">
        <f>IF(VLOOKUP(F5287,city!$A$4:$H$352,8,FALSE)&gt;G5287,G5287+1,1)</f>
        <v>15</v>
      </c>
    </row>
    <row r="5289" spans="1:7" x14ac:dyDescent="0.15">
      <c r="A5289" s="23">
        <f t="shared" si="248"/>
        <v>131181</v>
      </c>
      <c r="B5289" s="24">
        <v>5</v>
      </c>
      <c r="C5289" s="28" t="str">
        <f>"jingdian/"&amp;VLOOKUP(E5289,city!$D$4:$P$352,12,FALSE)&amp;"/"&amp;VLOOKUP(E5289,city!$D$4:$P$352,13,FALSE)&amp;"/"&amp;IF(G5289&lt;11,"jd",IF(G5289&lt;16,"tc","cs"))&amp;"/"&amp;IF(G5289&lt;11,G5289,IF(G5289&lt;16,G5289-10,G5289-15))&amp;".jpg"</f>
        <v>jingdian/guangxi/wuzhou/cs/1.jpg</v>
      </c>
      <c r="D5289" s="23">
        <f t="shared" si="249"/>
        <v>3</v>
      </c>
      <c r="E5289" s="2" t="str">
        <f>VLOOKUP(F5289,city!$A$4:$D$352,4,FALSE)</f>
        <v>梧州</v>
      </c>
      <c r="F5289" s="22">
        <f t="shared" si="247"/>
        <v>311</v>
      </c>
      <c r="G5289" s="22">
        <f>IF(VLOOKUP(F5288,city!$A$4:$H$352,8,FALSE)&gt;G5288,G5288+1,1)</f>
        <v>16</v>
      </c>
    </row>
    <row r="5290" spans="1:7" x14ac:dyDescent="0.15">
      <c r="A5290" s="23">
        <f t="shared" si="248"/>
        <v>131182</v>
      </c>
      <c r="B5290" s="24">
        <v>2</v>
      </c>
      <c r="C5290" s="28" t="str">
        <f>"jingdian/"&amp;VLOOKUP(E5290,city!$D$4:$P$352,12,FALSE)&amp;"/"&amp;VLOOKUP(E5290,city!$D$4:$P$352,13,FALSE)&amp;"/"&amp;IF(G5290&lt;11,"jd",IF(G5290&lt;16,"tc","cs"))&amp;"/"&amp;IF(G5290&lt;11,G5290,IF(G5290&lt;16,G5290-10,G5290-15))&amp;".jpg"</f>
        <v>jingdian/guangxi/wuzhou/cs/2.jpg</v>
      </c>
      <c r="D5290" s="23">
        <f t="shared" si="249"/>
        <v>3</v>
      </c>
      <c r="E5290" s="2" t="str">
        <f>VLOOKUP(F5290,city!$A$4:$D$352,4,FALSE)</f>
        <v>梧州</v>
      </c>
      <c r="F5290" s="22">
        <f t="shared" si="247"/>
        <v>311</v>
      </c>
      <c r="G5290" s="22">
        <f>IF(VLOOKUP(F5289,city!$A$4:$H$352,8,FALSE)&gt;G5289,G5289+1,1)</f>
        <v>17</v>
      </c>
    </row>
    <row r="5291" spans="1:7" x14ac:dyDescent="0.15">
      <c r="A5291" s="23">
        <f t="shared" si="248"/>
        <v>131201</v>
      </c>
      <c r="B5291" s="24">
        <v>1</v>
      </c>
      <c r="C5291" s="28" t="str">
        <f>"jingdian/"&amp;VLOOKUP(E5291,city!$D$4:$P$352,12,FALSE)&amp;"/"&amp;VLOOKUP(E5291,city!$D$4:$P$352,13,FALSE)&amp;"/"&amp;IF(G5291&lt;11,"jd",IF(G5291&lt;16,"tc","cs"))&amp;"/"&amp;IF(G5291&lt;11,G5291,IF(G5291&lt;16,G5291-10,G5291-15))&amp;".jpg"</f>
        <v>jingdian/guangxi/beihai/jd/1.jpg</v>
      </c>
      <c r="D5291" s="23">
        <f t="shared" si="249"/>
        <v>1</v>
      </c>
      <c r="E5291" s="2" t="str">
        <f>VLOOKUP(F5291,city!$A$4:$D$352,4,FALSE)</f>
        <v>北海</v>
      </c>
      <c r="F5291" s="22">
        <f t="shared" si="247"/>
        <v>312</v>
      </c>
      <c r="G5291" s="22">
        <f>IF(VLOOKUP(F5290,city!$A$4:$H$352,8,FALSE)&gt;G5290,G5290+1,1)</f>
        <v>1</v>
      </c>
    </row>
    <row r="5292" spans="1:7" x14ac:dyDescent="0.15">
      <c r="A5292" s="23">
        <f t="shared" si="248"/>
        <v>131202</v>
      </c>
      <c r="B5292" s="24">
        <v>1</v>
      </c>
      <c r="C5292" s="28" t="str">
        <f>"jingdian/"&amp;VLOOKUP(E5292,city!$D$4:$P$352,12,FALSE)&amp;"/"&amp;VLOOKUP(E5292,city!$D$4:$P$352,13,FALSE)&amp;"/"&amp;IF(G5292&lt;11,"jd",IF(G5292&lt;16,"tc","cs"))&amp;"/"&amp;IF(G5292&lt;11,G5292,IF(G5292&lt;16,G5292-10,G5292-15))&amp;".jpg"</f>
        <v>jingdian/guangxi/beihai/jd/2.jpg</v>
      </c>
      <c r="D5292" s="23">
        <f t="shared" si="249"/>
        <v>1</v>
      </c>
      <c r="E5292" s="2" t="str">
        <f>VLOOKUP(F5292,city!$A$4:$D$352,4,FALSE)</f>
        <v>北海</v>
      </c>
      <c r="F5292" s="22">
        <f t="shared" si="247"/>
        <v>312</v>
      </c>
      <c r="G5292" s="22">
        <f>IF(VLOOKUP(F5291,city!$A$4:$H$352,8,FALSE)&gt;G5291,G5291+1,1)</f>
        <v>2</v>
      </c>
    </row>
    <row r="5293" spans="1:7" x14ac:dyDescent="0.15">
      <c r="A5293" s="23">
        <f t="shared" si="248"/>
        <v>131203</v>
      </c>
      <c r="B5293" s="24">
        <v>1</v>
      </c>
      <c r="C5293" s="28" t="str">
        <f>"jingdian/"&amp;VLOOKUP(E5293,city!$D$4:$P$352,12,FALSE)&amp;"/"&amp;VLOOKUP(E5293,city!$D$4:$P$352,13,FALSE)&amp;"/"&amp;IF(G5293&lt;11,"jd",IF(G5293&lt;16,"tc","cs"))&amp;"/"&amp;IF(G5293&lt;11,G5293,IF(G5293&lt;16,G5293-10,G5293-15))&amp;".jpg"</f>
        <v>jingdian/guangxi/beihai/jd/3.jpg</v>
      </c>
      <c r="D5293" s="23">
        <f t="shared" si="249"/>
        <v>1</v>
      </c>
      <c r="E5293" s="2" t="str">
        <f>VLOOKUP(F5293,city!$A$4:$D$352,4,FALSE)</f>
        <v>北海</v>
      </c>
      <c r="F5293" s="22">
        <f t="shared" si="247"/>
        <v>312</v>
      </c>
      <c r="G5293" s="22">
        <f>IF(VLOOKUP(F5292,city!$A$4:$H$352,8,FALSE)&gt;G5292,G5292+1,1)</f>
        <v>3</v>
      </c>
    </row>
    <row r="5294" spans="1:7" x14ac:dyDescent="0.15">
      <c r="A5294" s="23">
        <f t="shared" si="248"/>
        <v>131204</v>
      </c>
      <c r="B5294" s="24">
        <v>1</v>
      </c>
      <c r="C5294" s="28" t="str">
        <f>"jingdian/"&amp;VLOOKUP(E5294,city!$D$4:$P$352,12,FALSE)&amp;"/"&amp;VLOOKUP(E5294,city!$D$4:$P$352,13,FALSE)&amp;"/"&amp;IF(G5294&lt;11,"jd",IF(G5294&lt;16,"tc","cs"))&amp;"/"&amp;IF(G5294&lt;11,G5294,IF(G5294&lt;16,G5294-10,G5294-15))&amp;".jpg"</f>
        <v>jingdian/guangxi/beihai/jd/4.jpg</v>
      </c>
      <c r="D5294" s="23">
        <f t="shared" si="249"/>
        <v>1</v>
      </c>
      <c r="E5294" s="2" t="str">
        <f>VLOOKUP(F5294,city!$A$4:$D$352,4,FALSE)</f>
        <v>北海</v>
      </c>
      <c r="F5294" s="22">
        <f t="shared" si="247"/>
        <v>312</v>
      </c>
      <c r="G5294" s="22">
        <f>IF(VLOOKUP(F5293,city!$A$4:$H$352,8,FALSE)&gt;G5293,G5293+1,1)</f>
        <v>4</v>
      </c>
    </row>
    <row r="5295" spans="1:7" x14ac:dyDescent="0.15">
      <c r="A5295" s="23">
        <f t="shared" si="248"/>
        <v>131205</v>
      </c>
      <c r="B5295" s="24">
        <v>1</v>
      </c>
      <c r="C5295" s="28" t="str">
        <f>"jingdian/"&amp;VLOOKUP(E5295,city!$D$4:$P$352,12,FALSE)&amp;"/"&amp;VLOOKUP(E5295,city!$D$4:$P$352,13,FALSE)&amp;"/"&amp;IF(G5295&lt;11,"jd",IF(G5295&lt;16,"tc","cs"))&amp;"/"&amp;IF(G5295&lt;11,G5295,IF(G5295&lt;16,G5295-10,G5295-15))&amp;".jpg"</f>
        <v>jingdian/guangxi/beihai/jd/5.jpg</v>
      </c>
      <c r="D5295" s="23">
        <f t="shared" si="249"/>
        <v>1</v>
      </c>
      <c r="E5295" s="2" t="str">
        <f>VLOOKUP(F5295,city!$A$4:$D$352,4,FALSE)</f>
        <v>北海</v>
      </c>
      <c r="F5295" s="22">
        <f t="shared" si="247"/>
        <v>312</v>
      </c>
      <c r="G5295" s="22">
        <f>IF(VLOOKUP(F5294,city!$A$4:$H$352,8,FALSE)&gt;G5294,G5294+1,1)</f>
        <v>5</v>
      </c>
    </row>
    <row r="5296" spans="1:7" x14ac:dyDescent="0.15">
      <c r="A5296" s="23">
        <f t="shared" si="248"/>
        <v>131206</v>
      </c>
      <c r="B5296" s="24">
        <v>1</v>
      </c>
      <c r="C5296" s="28" t="str">
        <f>"jingdian/"&amp;VLOOKUP(E5296,city!$D$4:$P$352,12,FALSE)&amp;"/"&amp;VLOOKUP(E5296,city!$D$4:$P$352,13,FALSE)&amp;"/"&amp;IF(G5296&lt;11,"jd",IF(G5296&lt;16,"tc","cs"))&amp;"/"&amp;IF(G5296&lt;11,G5296,IF(G5296&lt;16,G5296-10,G5296-15))&amp;".jpg"</f>
        <v>jingdian/guangxi/beihai/jd/6.jpg</v>
      </c>
      <c r="D5296" s="23">
        <f t="shared" si="249"/>
        <v>1</v>
      </c>
      <c r="E5296" s="2" t="str">
        <f>VLOOKUP(F5296,city!$A$4:$D$352,4,FALSE)</f>
        <v>北海</v>
      </c>
      <c r="F5296" s="22">
        <f t="shared" si="247"/>
        <v>312</v>
      </c>
      <c r="G5296" s="22">
        <f>IF(VLOOKUP(F5295,city!$A$4:$H$352,8,FALSE)&gt;G5295,G5295+1,1)</f>
        <v>6</v>
      </c>
    </row>
    <row r="5297" spans="1:7" x14ac:dyDescent="0.15">
      <c r="A5297" s="23">
        <f t="shared" si="248"/>
        <v>131207</v>
      </c>
      <c r="B5297" s="24">
        <v>1</v>
      </c>
      <c r="C5297" s="28" t="str">
        <f>"jingdian/"&amp;VLOOKUP(E5297,city!$D$4:$P$352,12,FALSE)&amp;"/"&amp;VLOOKUP(E5297,city!$D$4:$P$352,13,FALSE)&amp;"/"&amp;IF(G5297&lt;11,"jd",IF(G5297&lt;16,"tc","cs"))&amp;"/"&amp;IF(G5297&lt;11,G5297,IF(G5297&lt;16,G5297-10,G5297-15))&amp;".jpg"</f>
        <v>jingdian/guangxi/beihai/jd/7.jpg</v>
      </c>
      <c r="D5297" s="23">
        <f t="shared" si="249"/>
        <v>1</v>
      </c>
      <c r="E5297" s="2" t="str">
        <f>VLOOKUP(F5297,city!$A$4:$D$352,4,FALSE)</f>
        <v>北海</v>
      </c>
      <c r="F5297" s="22">
        <f t="shared" si="247"/>
        <v>312</v>
      </c>
      <c r="G5297" s="22">
        <f>IF(VLOOKUP(F5296,city!$A$4:$H$352,8,FALSE)&gt;G5296,G5296+1,1)</f>
        <v>7</v>
      </c>
    </row>
    <row r="5298" spans="1:7" x14ac:dyDescent="0.15">
      <c r="A5298" s="23">
        <f t="shared" si="248"/>
        <v>131208</v>
      </c>
      <c r="B5298" s="24">
        <v>1</v>
      </c>
      <c r="C5298" s="28" t="str">
        <f>"jingdian/"&amp;VLOOKUP(E5298,city!$D$4:$P$352,12,FALSE)&amp;"/"&amp;VLOOKUP(E5298,city!$D$4:$P$352,13,FALSE)&amp;"/"&amp;IF(G5298&lt;11,"jd",IF(G5298&lt;16,"tc","cs"))&amp;"/"&amp;IF(G5298&lt;11,G5298,IF(G5298&lt;16,G5298-10,G5298-15))&amp;".jpg"</f>
        <v>jingdian/guangxi/beihai/jd/8.jpg</v>
      </c>
      <c r="D5298" s="23">
        <f t="shared" si="249"/>
        <v>1</v>
      </c>
      <c r="E5298" s="2" t="str">
        <f>VLOOKUP(F5298,city!$A$4:$D$352,4,FALSE)</f>
        <v>北海</v>
      </c>
      <c r="F5298" s="22">
        <f t="shared" si="247"/>
        <v>312</v>
      </c>
      <c r="G5298" s="22">
        <f>IF(VLOOKUP(F5297,city!$A$4:$H$352,8,FALSE)&gt;G5297,G5297+1,1)</f>
        <v>8</v>
      </c>
    </row>
    <row r="5299" spans="1:7" x14ac:dyDescent="0.15">
      <c r="A5299" s="23">
        <f t="shared" si="248"/>
        <v>131209</v>
      </c>
      <c r="B5299" s="24">
        <v>1</v>
      </c>
      <c r="C5299" s="28" t="str">
        <f>"jingdian/"&amp;VLOOKUP(E5299,city!$D$4:$P$352,12,FALSE)&amp;"/"&amp;VLOOKUP(E5299,city!$D$4:$P$352,13,FALSE)&amp;"/"&amp;IF(G5299&lt;11,"jd",IF(G5299&lt;16,"tc","cs"))&amp;"/"&amp;IF(G5299&lt;11,G5299,IF(G5299&lt;16,G5299-10,G5299-15))&amp;".jpg"</f>
        <v>jingdian/guangxi/beihai/jd/9.jpg</v>
      </c>
      <c r="D5299" s="23">
        <f t="shared" si="249"/>
        <v>1</v>
      </c>
      <c r="E5299" s="2" t="str">
        <f>VLOOKUP(F5299,city!$A$4:$D$352,4,FALSE)</f>
        <v>北海</v>
      </c>
      <c r="F5299" s="22">
        <f t="shared" si="247"/>
        <v>312</v>
      </c>
      <c r="G5299" s="22">
        <f>IF(VLOOKUP(F5298,city!$A$4:$H$352,8,FALSE)&gt;G5298,G5298+1,1)</f>
        <v>9</v>
      </c>
    </row>
    <row r="5300" spans="1:7" x14ac:dyDescent="0.15">
      <c r="A5300" s="23">
        <f t="shared" si="248"/>
        <v>131210</v>
      </c>
      <c r="B5300" s="24">
        <v>1</v>
      </c>
      <c r="C5300" s="28" t="str">
        <f>"jingdian/"&amp;VLOOKUP(E5300,city!$D$4:$P$352,12,FALSE)&amp;"/"&amp;VLOOKUP(E5300,city!$D$4:$P$352,13,FALSE)&amp;"/"&amp;IF(G5300&lt;11,"jd",IF(G5300&lt;16,"tc","cs"))&amp;"/"&amp;IF(G5300&lt;11,G5300,IF(G5300&lt;16,G5300-10,G5300-15))&amp;".jpg"</f>
        <v>jingdian/guangxi/beihai/jd/10.jpg</v>
      </c>
      <c r="D5300" s="23">
        <f t="shared" si="249"/>
        <v>1</v>
      </c>
      <c r="E5300" s="2" t="str">
        <f>VLOOKUP(F5300,city!$A$4:$D$352,4,FALSE)</f>
        <v>北海</v>
      </c>
      <c r="F5300" s="22">
        <f t="shared" si="247"/>
        <v>312</v>
      </c>
      <c r="G5300" s="22">
        <f>IF(VLOOKUP(F5299,city!$A$4:$H$352,8,FALSE)&gt;G5299,G5299+1,1)</f>
        <v>10</v>
      </c>
    </row>
    <row r="5301" spans="1:7" x14ac:dyDescent="0.15">
      <c r="A5301" s="23">
        <f t="shared" si="248"/>
        <v>131251</v>
      </c>
      <c r="B5301" s="24">
        <v>5</v>
      </c>
      <c r="C5301" s="28" t="str">
        <f>"jingdian/"&amp;VLOOKUP(E5301,city!$D$4:$P$352,12,FALSE)&amp;"/"&amp;VLOOKUP(E5301,city!$D$4:$P$352,13,FALSE)&amp;"/"&amp;IF(G5301&lt;11,"jd",IF(G5301&lt;16,"tc","cs"))&amp;"/"&amp;IF(G5301&lt;11,G5301,IF(G5301&lt;16,G5301-10,G5301-15))&amp;".jpg"</f>
        <v>jingdian/guangxi/beihai/tc/1.jpg</v>
      </c>
      <c r="D5301" s="23">
        <f t="shared" si="249"/>
        <v>2</v>
      </c>
      <c r="E5301" s="2" t="str">
        <f>VLOOKUP(F5301,city!$A$4:$D$352,4,FALSE)</f>
        <v>北海</v>
      </c>
      <c r="F5301" s="22">
        <f t="shared" ref="F5301:F5364" si="250">IF(G5301&gt;G5300,F5300,F5300+1)</f>
        <v>312</v>
      </c>
      <c r="G5301" s="22">
        <f>IF(VLOOKUP(F5300,city!$A$4:$H$352,8,FALSE)&gt;G5300,G5300+1,1)</f>
        <v>11</v>
      </c>
    </row>
    <row r="5302" spans="1:7" x14ac:dyDescent="0.15">
      <c r="A5302" s="23">
        <f t="shared" si="248"/>
        <v>131252</v>
      </c>
      <c r="B5302" s="24">
        <v>5</v>
      </c>
      <c r="C5302" s="28" t="str">
        <f>"jingdian/"&amp;VLOOKUP(E5302,city!$D$4:$P$352,12,FALSE)&amp;"/"&amp;VLOOKUP(E5302,city!$D$4:$P$352,13,FALSE)&amp;"/"&amp;IF(G5302&lt;11,"jd",IF(G5302&lt;16,"tc","cs"))&amp;"/"&amp;IF(G5302&lt;11,G5302,IF(G5302&lt;16,G5302-10,G5302-15))&amp;".jpg"</f>
        <v>jingdian/guangxi/beihai/tc/2.jpg</v>
      </c>
      <c r="D5302" s="23">
        <f t="shared" si="249"/>
        <v>2</v>
      </c>
      <c r="E5302" s="2" t="str">
        <f>VLOOKUP(F5302,city!$A$4:$D$352,4,FALSE)</f>
        <v>北海</v>
      </c>
      <c r="F5302" s="22">
        <f t="shared" si="250"/>
        <v>312</v>
      </c>
      <c r="G5302" s="22">
        <f>IF(VLOOKUP(F5301,city!$A$4:$H$352,8,FALSE)&gt;G5301,G5301+1,1)</f>
        <v>12</v>
      </c>
    </row>
    <row r="5303" spans="1:7" x14ac:dyDescent="0.15">
      <c r="A5303" s="23">
        <f t="shared" si="248"/>
        <v>131253</v>
      </c>
      <c r="B5303" s="24">
        <v>4</v>
      </c>
      <c r="C5303" s="28" t="str">
        <f>"jingdian/"&amp;VLOOKUP(E5303,city!$D$4:$P$352,12,FALSE)&amp;"/"&amp;VLOOKUP(E5303,city!$D$4:$P$352,13,FALSE)&amp;"/"&amp;IF(G5303&lt;11,"jd",IF(G5303&lt;16,"tc","cs"))&amp;"/"&amp;IF(G5303&lt;11,G5303,IF(G5303&lt;16,G5303-10,G5303-15))&amp;".jpg"</f>
        <v>jingdian/guangxi/beihai/tc/3.jpg</v>
      </c>
      <c r="D5303" s="23">
        <f t="shared" si="249"/>
        <v>2</v>
      </c>
      <c r="E5303" s="2" t="str">
        <f>VLOOKUP(F5303,city!$A$4:$D$352,4,FALSE)</f>
        <v>北海</v>
      </c>
      <c r="F5303" s="22">
        <f t="shared" si="250"/>
        <v>312</v>
      </c>
      <c r="G5303" s="22">
        <f>IF(VLOOKUP(F5302,city!$A$4:$H$352,8,FALSE)&gt;G5302,G5302+1,1)</f>
        <v>13</v>
      </c>
    </row>
    <row r="5304" spans="1:7" x14ac:dyDescent="0.15">
      <c r="A5304" s="23">
        <f t="shared" si="248"/>
        <v>131254</v>
      </c>
      <c r="B5304" s="24">
        <v>5</v>
      </c>
      <c r="C5304" s="28" t="str">
        <f>"jingdian/"&amp;VLOOKUP(E5304,city!$D$4:$P$352,12,FALSE)&amp;"/"&amp;VLOOKUP(E5304,city!$D$4:$P$352,13,FALSE)&amp;"/"&amp;IF(G5304&lt;11,"jd",IF(G5304&lt;16,"tc","cs"))&amp;"/"&amp;IF(G5304&lt;11,G5304,IF(G5304&lt;16,G5304-10,G5304-15))&amp;".jpg"</f>
        <v>jingdian/guangxi/beihai/tc/4.jpg</v>
      </c>
      <c r="D5304" s="23">
        <f t="shared" si="249"/>
        <v>2</v>
      </c>
      <c r="E5304" s="2" t="str">
        <f>VLOOKUP(F5304,city!$A$4:$D$352,4,FALSE)</f>
        <v>北海</v>
      </c>
      <c r="F5304" s="22">
        <f t="shared" si="250"/>
        <v>312</v>
      </c>
      <c r="G5304" s="22">
        <f>IF(VLOOKUP(F5303,city!$A$4:$H$352,8,FALSE)&gt;G5303,G5303+1,1)</f>
        <v>14</v>
      </c>
    </row>
    <row r="5305" spans="1:7" x14ac:dyDescent="0.15">
      <c r="A5305" s="23">
        <f t="shared" si="248"/>
        <v>131255</v>
      </c>
      <c r="B5305" s="24">
        <v>4</v>
      </c>
      <c r="C5305" s="28" t="str">
        <f>"jingdian/"&amp;VLOOKUP(E5305,city!$D$4:$P$352,12,FALSE)&amp;"/"&amp;VLOOKUP(E5305,city!$D$4:$P$352,13,FALSE)&amp;"/"&amp;IF(G5305&lt;11,"jd",IF(G5305&lt;16,"tc","cs"))&amp;"/"&amp;IF(G5305&lt;11,G5305,IF(G5305&lt;16,G5305-10,G5305-15))&amp;".jpg"</f>
        <v>jingdian/guangxi/beihai/tc/5.jpg</v>
      </c>
      <c r="D5305" s="23">
        <f t="shared" si="249"/>
        <v>2</v>
      </c>
      <c r="E5305" s="2" t="str">
        <f>VLOOKUP(F5305,city!$A$4:$D$352,4,FALSE)</f>
        <v>北海</v>
      </c>
      <c r="F5305" s="22">
        <f t="shared" si="250"/>
        <v>312</v>
      </c>
      <c r="G5305" s="22">
        <f>IF(VLOOKUP(F5304,city!$A$4:$H$352,8,FALSE)&gt;G5304,G5304+1,1)</f>
        <v>15</v>
      </c>
    </row>
    <row r="5306" spans="1:7" x14ac:dyDescent="0.15">
      <c r="A5306" s="23">
        <f t="shared" si="248"/>
        <v>131281</v>
      </c>
      <c r="B5306" s="24">
        <v>2</v>
      </c>
      <c r="C5306" s="28" t="str">
        <f>"jingdian/"&amp;VLOOKUP(E5306,city!$D$4:$P$352,12,FALSE)&amp;"/"&amp;VLOOKUP(E5306,city!$D$4:$P$352,13,FALSE)&amp;"/"&amp;IF(G5306&lt;11,"jd",IF(G5306&lt;16,"tc","cs"))&amp;"/"&amp;IF(G5306&lt;11,G5306,IF(G5306&lt;16,G5306-10,G5306-15))&amp;".jpg"</f>
        <v>jingdian/guangxi/beihai/cs/1.jpg</v>
      </c>
      <c r="D5306" s="23">
        <f t="shared" si="249"/>
        <v>3</v>
      </c>
      <c r="E5306" s="2" t="str">
        <f>VLOOKUP(F5306,city!$A$4:$D$352,4,FALSE)</f>
        <v>北海</v>
      </c>
      <c r="F5306" s="22">
        <f t="shared" si="250"/>
        <v>312</v>
      </c>
      <c r="G5306" s="22">
        <f>IF(VLOOKUP(F5305,city!$A$4:$H$352,8,FALSE)&gt;G5305,G5305+1,1)</f>
        <v>16</v>
      </c>
    </row>
    <row r="5307" spans="1:7" x14ac:dyDescent="0.15">
      <c r="A5307" s="23">
        <f t="shared" si="248"/>
        <v>131282</v>
      </c>
      <c r="B5307" s="24">
        <v>2</v>
      </c>
      <c r="C5307" s="28" t="str">
        <f>"jingdian/"&amp;VLOOKUP(E5307,city!$D$4:$P$352,12,FALSE)&amp;"/"&amp;VLOOKUP(E5307,city!$D$4:$P$352,13,FALSE)&amp;"/"&amp;IF(G5307&lt;11,"jd",IF(G5307&lt;16,"tc","cs"))&amp;"/"&amp;IF(G5307&lt;11,G5307,IF(G5307&lt;16,G5307-10,G5307-15))&amp;".jpg"</f>
        <v>jingdian/guangxi/beihai/cs/2.jpg</v>
      </c>
      <c r="D5307" s="23">
        <f t="shared" si="249"/>
        <v>3</v>
      </c>
      <c r="E5307" s="2" t="str">
        <f>VLOOKUP(F5307,city!$A$4:$D$352,4,FALSE)</f>
        <v>北海</v>
      </c>
      <c r="F5307" s="22">
        <f t="shared" si="250"/>
        <v>312</v>
      </c>
      <c r="G5307" s="22">
        <f>IF(VLOOKUP(F5306,city!$A$4:$H$352,8,FALSE)&gt;G5306,G5306+1,1)</f>
        <v>17</v>
      </c>
    </row>
    <row r="5308" spans="1:7" x14ac:dyDescent="0.15">
      <c r="A5308" s="23">
        <f t="shared" si="248"/>
        <v>131301</v>
      </c>
      <c r="B5308" s="24">
        <v>1</v>
      </c>
      <c r="C5308" s="28" t="str">
        <f>"jingdian/"&amp;VLOOKUP(E5308,city!$D$4:$P$352,12,FALSE)&amp;"/"&amp;VLOOKUP(E5308,city!$D$4:$P$352,13,FALSE)&amp;"/"&amp;IF(G5308&lt;11,"jd",IF(G5308&lt;16,"tc","cs"))&amp;"/"&amp;IF(G5308&lt;11,G5308,IF(G5308&lt;16,G5308-10,G5308-15))&amp;".jpg"</f>
        <v>jingdian/guangxi/fangchenggang/jd/1.jpg</v>
      </c>
      <c r="D5308" s="23">
        <f t="shared" si="249"/>
        <v>1</v>
      </c>
      <c r="E5308" s="2" t="str">
        <f>VLOOKUP(F5308,city!$A$4:$D$352,4,FALSE)</f>
        <v>防城港</v>
      </c>
      <c r="F5308" s="22">
        <f t="shared" si="250"/>
        <v>313</v>
      </c>
      <c r="G5308" s="22">
        <f>IF(VLOOKUP(F5307,city!$A$4:$H$352,8,FALSE)&gt;G5307,G5307+1,1)</f>
        <v>1</v>
      </c>
    </row>
    <row r="5309" spans="1:7" x14ac:dyDescent="0.15">
      <c r="A5309" s="23">
        <f t="shared" si="248"/>
        <v>131302</v>
      </c>
      <c r="B5309" s="24">
        <v>1</v>
      </c>
      <c r="C5309" s="28" t="str">
        <f>"jingdian/"&amp;VLOOKUP(E5309,city!$D$4:$P$352,12,FALSE)&amp;"/"&amp;VLOOKUP(E5309,city!$D$4:$P$352,13,FALSE)&amp;"/"&amp;IF(G5309&lt;11,"jd",IF(G5309&lt;16,"tc","cs"))&amp;"/"&amp;IF(G5309&lt;11,G5309,IF(G5309&lt;16,G5309-10,G5309-15))&amp;".jpg"</f>
        <v>jingdian/guangxi/fangchenggang/jd/2.jpg</v>
      </c>
      <c r="D5309" s="23">
        <f t="shared" si="249"/>
        <v>1</v>
      </c>
      <c r="E5309" s="2" t="str">
        <f>VLOOKUP(F5309,city!$A$4:$D$352,4,FALSE)</f>
        <v>防城港</v>
      </c>
      <c r="F5309" s="22">
        <f t="shared" si="250"/>
        <v>313</v>
      </c>
      <c r="G5309" s="22">
        <f>IF(VLOOKUP(F5308,city!$A$4:$H$352,8,FALSE)&gt;G5308,G5308+1,1)</f>
        <v>2</v>
      </c>
    </row>
    <row r="5310" spans="1:7" x14ac:dyDescent="0.15">
      <c r="A5310" s="23">
        <f t="shared" si="248"/>
        <v>131303</v>
      </c>
      <c r="B5310" s="24">
        <v>1</v>
      </c>
      <c r="C5310" s="28" t="str">
        <f>"jingdian/"&amp;VLOOKUP(E5310,city!$D$4:$P$352,12,FALSE)&amp;"/"&amp;VLOOKUP(E5310,city!$D$4:$P$352,13,FALSE)&amp;"/"&amp;IF(G5310&lt;11,"jd",IF(G5310&lt;16,"tc","cs"))&amp;"/"&amp;IF(G5310&lt;11,G5310,IF(G5310&lt;16,G5310-10,G5310-15))&amp;".jpg"</f>
        <v>jingdian/guangxi/fangchenggang/jd/3.jpg</v>
      </c>
      <c r="D5310" s="23">
        <f t="shared" si="249"/>
        <v>1</v>
      </c>
      <c r="E5310" s="2" t="str">
        <f>VLOOKUP(F5310,city!$A$4:$D$352,4,FALSE)</f>
        <v>防城港</v>
      </c>
      <c r="F5310" s="22">
        <f t="shared" si="250"/>
        <v>313</v>
      </c>
      <c r="G5310" s="22">
        <f>IF(VLOOKUP(F5309,city!$A$4:$H$352,8,FALSE)&gt;G5309,G5309+1,1)</f>
        <v>3</v>
      </c>
    </row>
    <row r="5311" spans="1:7" x14ac:dyDescent="0.15">
      <c r="A5311" s="23">
        <f t="shared" si="248"/>
        <v>131304</v>
      </c>
      <c r="B5311" s="24">
        <v>1</v>
      </c>
      <c r="C5311" s="28" t="str">
        <f>"jingdian/"&amp;VLOOKUP(E5311,city!$D$4:$P$352,12,FALSE)&amp;"/"&amp;VLOOKUP(E5311,city!$D$4:$P$352,13,FALSE)&amp;"/"&amp;IF(G5311&lt;11,"jd",IF(G5311&lt;16,"tc","cs"))&amp;"/"&amp;IF(G5311&lt;11,G5311,IF(G5311&lt;16,G5311-10,G5311-15))&amp;".jpg"</f>
        <v>jingdian/guangxi/fangchenggang/jd/4.jpg</v>
      </c>
      <c r="D5311" s="23">
        <f t="shared" si="249"/>
        <v>1</v>
      </c>
      <c r="E5311" s="2" t="str">
        <f>VLOOKUP(F5311,city!$A$4:$D$352,4,FALSE)</f>
        <v>防城港</v>
      </c>
      <c r="F5311" s="22">
        <f t="shared" si="250"/>
        <v>313</v>
      </c>
      <c r="G5311" s="22">
        <f>IF(VLOOKUP(F5310,city!$A$4:$H$352,8,FALSE)&gt;G5310,G5310+1,1)</f>
        <v>4</v>
      </c>
    </row>
    <row r="5312" spans="1:7" x14ac:dyDescent="0.15">
      <c r="A5312" s="23">
        <f t="shared" si="248"/>
        <v>131305</v>
      </c>
      <c r="B5312" s="24">
        <v>1</v>
      </c>
      <c r="C5312" s="28" t="str">
        <f>"jingdian/"&amp;VLOOKUP(E5312,city!$D$4:$P$352,12,FALSE)&amp;"/"&amp;VLOOKUP(E5312,city!$D$4:$P$352,13,FALSE)&amp;"/"&amp;IF(G5312&lt;11,"jd",IF(G5312&lt;16,"tc","cs"))&amp;"/"&amp;IF(G5312&lt;11,G5312,IF(G5312&lt;16,G5312-10,G5312-15))&amp;".jpg"</f>
        <v>jingdian/guangxi/fangchenggang/jd/5.jpg</v>
      </c>
      <c r="D5312" s="23">
        <f t="shared" si="249"/>
        <v>1</v>
      </c>
      <c r="E5312" s="2" t="str">
        <f>VLOOKUP(F5312,city!$A$4:$D$352,4,FALSE)</f>
        <v>防城港</v>
      </c>
      <c r="F5312" s="22">
        <f t="shared" si="250"/>
        <v>313</v>
      </c>
      <c r="G5312" s="22">
        <f>IF(VLOOKUP(F5311,city!$A$4:$H$352,8,FALSE)&gt;G5311,G5311+1,1)</f>
        <v>5</v>
      </c>
    </row>
    <row r="5313" spans="1:7" x14ac:dyDescent="0.15">
      <c r="A5313" s="23">
        <f t="shared" si="248"/>
        <v>131306</v>
      </c>
      <c r="B5313" s="24">
        <v>1</v>
      </c>
      <c r="C5313" s="28" t="str">
        <f>"jingdian/"&amp;VLOOKUP(E5313,city!$D$4:$P$352,12,FALSE)&amp;"/"&amp;VLOOKUP(E5313,city!$D$4:$P$352,13,FALSE)&amp;"/"&amp;IF(G5313&lt;11,"jd",IF(G5313&lt;16,"tc","cs"))&amp;"/"&amp;IF(G5313&lt;11,G5313,IF(G5313&lt;16,G5313-10,G5313-15))&amp;".jpg"</f>
        <v>jingdian/guangxi/fangchenggang/jd/6.jpg</v>
      </c>
      <c r="D5313" s="23">
        <f t="shared" si="249"/>
        <v>1</v>
      </c>
      <c r="E5313" s="2" t="str">
        <f>VLOOKUP(F5313,city!$A$4:$D$352,4,FALSE)</f>
        <v>防城港</v>
      </c>
      <c r="F5313" s="22">
        <f t="shared" si="250"/>
        <v>313</v>
      </c>
      <c r="G5313" s="22">
        <f>IF(VLOOKUP(F5312,city!$A$4:$H$352,8,FALSE)&gt;G5312,G5312+1,1)</f>
        <v>6</v>
      </c>
    </row>
    <row r="5314" spans="1:7" x14ac:dyDescent="0.15">
      <c r="A5314" s="23">
        <f t="shared" si="248"/>
        <v>131307</v>
      </c>
      <c r="B5314" s="24">
        <v>1</v>
      </c>
      <c r="C5314" s="28" t="str">
        <f>"jingdian/"&amp;VLOOKUP(E5314,city!$D$4:$P$352,12,FALSE)&amp;"/"&amp;VLOOKUP(E5314,city!$D$4:$P$352,13,FALSE)&amp;"/"&amp;IF(G5314&lt;11,"jd",IF(G5314&lt;16,"tc","cs"))&amp;"/"&amp;IF(G5314&lt;11,G5314,IF(G5314&lt;16,G5314-10,G5314-15))&amp;".jpg"</f>
        <v>jingdian/guangxi/fangchenggang/jd/7.jpg</v>
      </c>
      <c r="D5314" s="23">
        <f t="shared" si="249"/>
        <v>1</v>
      </c>
      <c r="E5314" s="2" t="str">
        <f>VLOOKUP(F5314,city!$A$4:$D$352,4,FALSE)</f>
        <v>防城港</v>
      </c>
      <c r="F5314" s="22">
        <f t="shared" si="250"/>
        <v>313</v>
      </c>
      <c r="G5314" s="22">
        <f>IF(VLOOKUP(F5313,city!$A$4:$H$352,8,FALSE)&gt;G5313,G5313+1,1)</f>
        <v>7</v>
      </c>
    </row>
    <row r="5315" spans="1:7" x14ac:dyDescent="0.15">
      <c r="A5315" s="23">
        <f t="shared" si="248"/>
        <v>131308</v>
      </c>
      <c r="B5315" s="24">
        <v>1</v>
      </c>
      <c r="C5315" s="28" t="str">
        <f>"jingdian/"&amp;VLOOKUP(E5315,city!$D$4:$P$352,12,FALSE)&amp;"/"&amp;VLOOKUP(E5315,city!$D$4:$P$352,13,FALSE)&amp;"/"&amp;IF(G5315&lt;11,"jd",IF(G5315&lt;16,"tc","cs"))&amp;"/"&amp;IF(G5315&lt;11,G5315,IF(G5315&lt;16,G5315-10,G5315-15))&amp;".jpg"</f>
        <v>jingdian/guangxi/fangchenggang/jd/8.jpg</v>
      </c>
      <c r="D5315" s="23">
        <f t="shared" si="249"/>
        <v>1</v>
      </c>
      <c r="E5315" s="2" t="str">
        <f>VLOOKUP(F5315,city!$A$4:$D$352,4,FALSE)</f>
        <v>防城港</v>
      </c>
      <c r="F5315" s="22">
        <f t="shared" si="250"/>
        <v>313</v>
      </c>
      <c r="G5315" s="22">
        <f>IF(VLOOKUP(F5314,city!$A$4:$H$352,8,FALSE)&gt;G5314,G5314+1,1)</f>
        <v>8</v>
      </c>
    </row>
    <row r="5316" spans="1:7" x14ac:dyDescent="0.15">
      <c r="A5316" s="23">
        <f t="shared" si="248"/>
        <v>131309</v>
      </c>
      <c r="B5316" s="24">
        <v>1</v>
      </c>
      <c r="C5316" s="28" t="str">
        <f>"jingdian/"&amp;VLOOKUP(E5316,city!$D$4:$P$352,12,FALSE)&amp;"/"&amp;VLOOKUP(E5316,city!$D$4:$P$352,13,FALSE)&amp;"/"&amp;IF(G5316&lt;11,"jd",IF(G5316&lt;16,"tc","cs"))&amp;"/"&amp;IF(G5316&lt;11,G5316,IF(G5316&lt;16,G5316-10,G5316-15))&amp;".jpg"</f>
        <v>jingdian/guangxi/fangchenggang/jd/9.jpg</v>
      </c>
      <c r="D5316" s="23">
        <f t="shared" si="249"/>
        <v>1</v>
      </c>
      <c r="E5316" s="2" t="str">
        <f>VLOOKUP(F5316,city!$A$4:$D$352,4,FALSE)</f>
        <v>防城港</v>
      </c>
      <c r="F5316" s="22">
        <f t="shared" si="250"/>
        <v>313</v>
      </c>
      <c r="G5316" s="22">
        <f>IF(VLOOKUP(F5315,city!$A$4:$H$352,8,FALSE)&gt;G5315,G5315+1,1)</f>
        <v>9</v>
      </c>
    </row>
    <row r="5317" spans="1:7" x14ac:dyDescent="0.15">
      <c r="A5317" s="23">
        <f t="shared" ref="A5317:A5380" si="251">IF(G5317&lt;11,G5317,IF(G5317&lt;16,G5317+40,G5317+65))+F5317*100+100000</f>
        <v>131310</v>
      </c>
      <c r="B5317" s="24">
        <v>1</v>
      </c>
      <c r="C5317" s="28" t="str">
        <f>"jingdian/"&amp;VLOOKUP(E5317,city!$D$4:$P$352,12,FALSE)&amp;"/"&amp;VLOOKUP(E5317,city!$D$4:$P$352,13,FALSE)&amp;"/"&amp;IF(G5317&lt;11,"jd",IF(G5317&lt;16,"tc","cs"))&amp;"/"&amp;IF(G5317&lt;11,G5317,IF(G5317&lt;16,G5317-10,G5317-15))&amp;".jpg"</f>
        <v>jingdian/guangxi/fangchenggang/jd/10.jpg</v>
      </c>
      <c r="D5317" s="23">
        <f t="shared" ref="D5317:D5380" si="252">IF(G5317&lt;11,1,IF(G5317&lt;16,2,3))</f>
        <v>1</v>
      </c>
      <c r="E5317" s="2" t="str">
        <f>VLOOKUP(F5317,city!$A$4:$D$352,4,FALSE)</f>
        <v>防城港</v>
      </c>
      <c r="F5317" s="22">
        <f t="shared" si="250"/>
        <v>313</v>
      </c>
      <c r="G5317" s="22">
        <f>IF(VLOOKUP(F5316,city!$A$4:$H$352,8,FALSE)&gt;G5316,G5316+1,1)</f>
        <v>10</v>
      </c>
    </row>
    <row r="5318" spans="1:7" x14ac:dyDescent="0.15">
      <c r="A5318" s="23">
        <f t="shared" si="251"/>
        <v>131351</v>
      </c>
      <c r="B5318" s="24">
        <v>2</v>
      </c>
      <c r="C5318" s="28" t="str">
        <f>"jingdian/"&amp;VLOOKUP(E5318,city!$D$4:$P$352,12,FALSE)&amp;"/"&amp;VLOOKUP(E5318,city!$D$4:$P$352,13,FALSE)&amp;"/"&amp;IF(G5318&lt;11,"jd",IF(G5318&lt;16,"tc","cs"))&amp;"/"&amp;IF(G5318&lt;11,G5318,IF(G5318&lt;16,G5318-10,G5318-15))&amp;".jpg"</f>
        <v>jingdian/guangxi/fangchenggang/tc/1.jpg</v>
      </c>
      <c r="D5318" s="23">
        <f t="shared" si="252"/>
        <v>2</v>
      </c>
      <c r="E5318" s="2" t="str">
        <f>VLOOKUP(F5318,city!$A$4:$D$352,4,FALSE)</f>
        <v>防城港</v>
      </c>
      <c r="F5318" s="22">
        <f t="shared" si="250"/>
        <v>313</v>
      </c>
      <c r="G5318" s="22">
        <f>IF(VLOOKUP(F5317,city!$A$4:$H$352,8,FALSE)&gt;G5317,G5317+1,1)</f>
        <v>11</v>
      </c>
    </row>
    <row r="5319" spans="1:7" x14ac:dyDescent="0.15">
      <c r="A5319" s="23">
        <f t="shared" si="251"/>
        <v>131352</v>
      </c>
      <c r="B5319" s="24">
        <v>4</v>
      </c>
      <c r="C5319" s="28" t="str">
        <f>"jingdian/"&amp;VLOOKUP(E5319,city!$D$4:$P$352,12,FALSE)&amp;"/"&amp;VLOOKUP(E5319,city!$D$4:$P$352,13,FALSE)&amp;"/"&amp;IF(G5319&lt;11,"jd",IF(G5319&lt;16,"tc","cs"))&amp;"/"&amp;IF(G5319&lt;11,G5319,IF(G5319&lt;16,G5319-10,G5319-15))&amp;".jpg"</f>
        <v>jingdian/guangxi/fangchenggang/tc/2.jpg</v>
      </c>
      <c r="D5319" s="23">
        <f t="shared" si="252"/>
        <v>2</v>
      </c>
      <c r="E5319" s="2" t="str">
        <f>VLOOKUP(F5319,city!$A$4:$D$352,4,FALSE)</f>
        <v>防城港</v>
      </c>
      <c r="F5319" s="22">
        <f t="shared" si="250"/>
        <v>313</v>
      </c>
      <c r="G5319" s="22">
        <f>IF(VLOOKUP(F5318,city!$A$4:$H$352,8,FALSE)&gt;G5318,G5318+1,1)</f>
        <v>12</v>
      </c>
    </row>
    <row r="5320" spans="1:7" x14ac:dyDescent="0.15">
      <c r="A5320" s="23">
        <f t="shared" si="251"/>
        <v>131353</v>
      </c>
      <c r="B5320" s="24">
        <v>4</v>
      </c>
      <c r="C5320" s="28" t="str">
        <f>"jingdian/"&amp;VLOOKUP(E5320,city!$D$4:$P$352,12,FALSE)&amp;"/"&amp;VLOOKUP(E5320,city!$D$4:$P$352,13,FALSE)&amp;"/"&amp;IF(G5320&lt;11,"jd",IF(G5320&lt;16,"tc","cs"))&amp;"/"&amp;IF(G5320&lt;11,G5320,IF(G5320&lt;16,G5320-10,G5320-15))&amp;".jpg"</f>
        <v>jingdian/guangxi/fangchenggang/tc/3.jpg</v>
      </c>
      <c r="D5320" s="23">
        <f t="shared" si="252"/>
        <v>2</v>
      </c>
      <c r="E5320" s="2" t="str">
        <f>VLOOKUP(F5320,city!$A$4:$D$352,4,FALSE)</f>
        <v>防城港</v>
      </c>
      <c r="F5320" s="22">
        <f t="shared" si="250"/>
        <v>313</v>
      </c>
      <c r="G5320" s="22">
        <f>IF(VLOOKUP(F5319,city!$A$4:$H$352,8,FALSE)&gt;G5319,G5319+1,1)</f>
        <v>13</v>
      </c>
    </row>
    <row r="5321" spans="1:7" x14ac:dyDescent="0.15">
      <c r="A5321" s="23">
        <f t="shared" si="251"/>
        <v>131354</v>
      </c>
      <c r="B5321" s="24">
        <v>3</v>
      </c>
      <c r="C5321" s="28" t="str">
        <f>"jingdian/"&amp;VLOOKUP(E5321,city!$D$4:$P$352,12,FALSE)&amp;"/"&amp;VLOOKUP(E5321,city!$D$4:$P$352,13,FALSE)&amp;"/"&amp;IF(G5321&lt;11,"jd",IF(G5321&lt;16,"tc","cs"))&amp;"/"&amp;IF(G5321&lt;11,G5321,IF(G5321&lt;16,G5321-10,G5321-15))&amp;".jpg"</f>
        <v>jingdian/guangxi/fangchenggang/tc/4.jpg</v>
      </c>
      <c r="D5321" s="23">
        <f t="shared" si="252"/>
        <v>2</v>
      </c>
      <c r="E5321" s="2" t="str">
        <f>VLOOKUP(F5321,city!$A$4:$D$352,4,FALSE)</f>
        <v>防城港</v>
      </c>
      <c r="F5321" s="22">
        <f t="shared" si="250"/>
        <v>313</v>
      </c>
      <c r="G5321" s="22">
        <f>IF(VLOOKUP(F5320,city!$A$4:$H$352,8,FALSE)&gt;G5320,G5320+1,1)</f>
        <v>14</v>
      </c>
    </row>
    <row r="5322" spans="1:7" x14ac:dyDescent="0.15">
      <c r="A5322" s="23">
        <f t="shared" si="251"/>
        <v>131355</v>
      </c>
      <c r="B5322" s="24">
        <v>2</v>
      </c>
      <c r="C5322" s="28" t="str">
        <f>"jingdian/"&amp;VLOOKUP(E5322,city!$D$4:$P$352,12,FALSE)&amp;"/"&amp;VLOOKUP(E5322,city!$D$4:$P$352,13,FALSE)&amp;"/"&amp;IF(G5322&lt;11,"jd",IF(G5322&lt;16,"tc","cs"))&amp;"/"&amp;IF(G5322&lt;11,G5322,IF(G5322&lt;16,G5322-10,G5322-15))&amp;".jpg"</f>
        <v>jingdian/guangxi/fangchenggang/tc/5.jpg</v>
      </c>
      <c r="D5322" s="23">
        <f t="shared" si="252"/>
        <v>2</v>
      </c>
      <c r="E5322" s="2" t="str">
        <f>VLOOKUP(F5322,city!$A$4:$D$352,4,FALSE)</f>
        <v>防城港</v>
      </c>
      <c r="F5322" s="22">
        <f t="shared" si="250"/>
        <v>313</v>
      </c>
      <c r="G5322" s="22">
        <f>IF(VLOOKUP(F5321,city!$A$4:$H$352,8,FALSE)&gt;G5321,G5321+1,1)</f>
        <v>15</v>
      </c>
    </row>
    <row r="5323" spans="1:7" x14ac:dyDescent="0.15">
      <c r="A5323" s="23">
        <f t="shared" si="251"/>
        <v>131381</v>
      </c>
      <c r="B5323" s="24">
        <v>4</v>
      </c>
      <c r="C5323" s="28" t="str">
        <f>"jingdian/"&amp;VLOOKUP(E5323,city!$D$4:$P$352,12,FALSE)&amp;"/"&amp;VLOOKUP(E5323,city!$D$4:$P$352,13,FALSE)&amp;"/"&amp;IF(G5323&lt;11,"jd",IF(G5323&lt;16,"tc","cs"))&amp;"/"&amp;IF(G5323&lt;11,G5323,IF(G5323&lt;16,G5323-10,G5323-15))&amp;".jpg"</f>
        <v>jingdian/guangxi/fangchenggang/cs/1.jpg</v>
      </c>
      <c r="D5323" s="23">
        <f t="shared" si="252"/>
        <v>3</v>
      </c>
      <c r="E5323" s="2" t="str">
        <f>VLOOKUP(F5323,city!$A$4:$D$352,4,FALSE)</f>
        <v>防城港</v>
      </c>
      <c r="F5323" s="22">
        <f t="shared" si="250"/>
        <v>313</v>
      </c>
      <c r="G5323" s="22">
        <f>IF(VLOOKUP(F5322,city!$A$4:$H$352,8,FALSE)&gt;G5322,G5322+1,1)</f>
        <v>16</v>
      </c>
    </row>
    <row r="5324" spans="1:7" x14ac:dyDescent="0.15">
      <c r="A5324" s="23">
        <f t="shared" si="251"/>
        <v>131382</v>
      </c>
      <c r="B5324" s="24">
        <v>2</v>
      </c>
      <c r="C5324" s="28" t="str">
        <f>"jingdian/"&amp;VLOOKUP(E5324,city!$D$4:$P$352,12,FALSE)&amp;"/"&amp;VLOOKUP(E5324,city!$D$4:$P$352,13,FALSE)&amp;"/"&amp;IF(G5324&lt;11,"jd",IF(G5324&lt;16,"tc","cs"))&amp;"/"&amp;IF(G5324&lt;11,G5324,IF(G5324&lt;16,G5324-10,G5324-15))&amp;".jpg"</f>
        <v>jingdian/guangxi/fangchenggang/cs/2.jpg</v>
      </c>
      <c r="D5324" s="23">
        <f t="shared" si="252"/>
        <v>3</v>
      </c>
      <c r="E5324" s="2" t="str">
        <f>VLOOKUP(F5324,city!$A$4:$D$352,4,FALSE)</f>
        <v>防城港</v>
      </c>
      <c r="F5324" s="22">
        <f t="shared" si="250"/>
        <v>313</v>
      </c>
      <c r="G5324" s="22">
        <f>IF(VLOOKUP(F5323,city!$A$4:$H$352,8,FALSE)&gt;G5323,G5323+1,1)</f>
        <v>17</v>
      </c>
    </row>
    <row r="5325" spans="1:7" x14ac:dyDescent="0.15">
      <c r="A5325" s="23">
        <f t="shared" si="251"/>
        <v>131401</v>
      </c>
      <c r="B5325" s="24">
        <v>1</v>
      </c>
      <c r="C5325" s="28" t="str">
        <f>"jingdian/"&amp;VLOOKUP(E5325,city!$D$4:$P$352,12,FALSE)&amp;"/"&amp;VLOOKUP(E5325,city!$D$4:$P$352,13,FALSE)&amp;"/"&amp;IF(G5325&lt;11,"jd",IF(G5325&lt;16,"tc","cs"))&amp;"/"&amp;IF(G5325&lt;11,G5325,IF(G5325&lt;16,G5325-10,G5325-15))&amp;".jpg"</f>
        <v>jingdian/guangxi/qinzhou/jd/1.jpg</v>
      </c>
      <c r="D5325" s="23">
        <f t="shared" si="252"/>
        <v>1</v>
      </c>
      <c r="E5325" s="2" t="str">
        <f>VLOOKUP(F5325,city!$A$4:$D$352,4,FALSE)</f>
        <v>钦州</v>
      </c>
      <c r="F5325" s="22">
        <f t="shared" si="250"/>
        <v>314</v>
      </c>
      <c r="G5325" s="22">
        <f>IF(VLOOKUP(F5324,city!$A$4:$H$352,8,FALSE)&gt;G5324,G5324+1,1)</f>
        <v>1</v>
      </c>
    </row>
    <row r="5326" spans="1:7" x14ac:dyDescent="0.15">
      <c r="A5326" s="23">
        <f t="shared" si="251"/>
        <v>131402</v>
      </c>
      <c r="B5326" s="24">
        <v>1</v>
      </c>
      <c r="C5326" s="28" t="str">
        <f>"jingdian/"&amp;VLOOKUP(E5326,city!$D$4:$P$352,12,FALSE)&amp;"/"&amp;VLOOKUP(E5326,city!$D$4:$P$352,13,FALSE)&amp;"/"&amp;IF(G5326&lt;11,"jd",IF(G5326&lt;16,"tc","cs"))&amp;"/"&amp;IF(G5326&lt;11,G5326,IF(G5326&lt;16,G5326-10,G5326-15))&amp;".jpg"</f>
        <v>jingdian/guangxi/qinzhou/jd/2.jpg</v>
      </c>
      <c r="D5326" s="23">
        <f t="shared" si="252"/>
        <v>1</v>
      </c>
      <c r="E5326" s="2" t="str">
        <f>VLOOKUP(F5326,city!$A$4:$D$352,4,FALSE)</f>
        <v>钦州</v>
      </c>
      <c r="F5326" s="22">
        <f t="shared" si="250"/>
        <v>314</v>
      </c>
      <c r="G5326" s="22">
        <f>IF(VLOOKUP(F5325,city!$A$4:$H$352,8,FALSE)&gt;G5325,G5325+1,1)</f>
        <v>2</v>
      </c>
    </row>
    <row r="5327" spans="1:7" x14ac:dyDescent="0.15">
      <c r="A5327" s="23">
        <f t="shared" si="251"/>
        <v>131403</v>
      </c>
      <c r="B5327" s="24">
        <v>1</v>
      </c>
      <c r="C5327" s="28" t="str">
        <f>"jingdian/"&amp;VLOOKUP(E5327,city!$D$4:$P$352,12,FALSE)&amp;"/"&amp;VLOOKUP(E5327,city!$D$4:$P$352,13,FALSE)&amp;"/"&amp;IF(G5327&lt;11,"jd",IF(G5327&lt;16,"tc","cs"))&amp;"/"&amp;IF(G5327&lt;11,G5327,IF(G5327&lt;16,G5327-10,G5327-15))&amp;".jpg"</f>
        <v>jingdian/guangxi/qinzhou/jd/3.jpg</v>
      </c>
      <c r="D5327" s="23">
        <f t="shared" si="252"/>
        <v>1</v>
      </c>
      <c r="E5327" s="2" t="str">
        <f>VLOOKUP(F5327,city!$A$4:$D$352,4,FALSE)</f>
        <v>钦州</v>
      </c>
      <c r="F5327" s="22">
        <f t="shared" si="250"/>
        <v>314</v>
      </c>
      <c r="G5327" s="22">
        <f>IF(VLOOKUP(F5326,city!$A$4:$H$352,8,FALSE)&gt;G5326,G5326+1,1)</f>
        <v>3</v>
      </c>
    </row>
    <row r="5328" spans="1:7" x14ac:dyDescent="0.15">
      <c r="A5328" s="23">
        <f t="shared" si="251"/>
        <v>131404</v>
      </c>
      <c r="B5328" s="24">
        <v>1</v>
      </c>
      <c r="C5328" s="28" t="str">
        <f>"jingdian/"&amp;VLOOKUP(E5328,city!$D$4:$P$352,12,FALSE)&amp;"/"&amp;VLOOKUP(E5328,city!$D$4:$P$352,13,FALSE)&amp;"/"&amp;IF(G5328&lt;11,"jd",IF(G5328&lt;16,"tc","cs"))&amp;"/"&amp;IF(G5328&lt;11,G5328,IF(G5328&lt;16,G5328-10,G5328-15))&amp;".jpg"</f>
        <v>jingdian/guangxi/qinzhou/jd/4.jpg</v>
      </c>
      <c r="D5328" s="23">
        <f t="shared" si="252"/>
        <v>1</v>
      </c>
      <c r="E5328" s="2" t="str">
        <f>VLOOKUP(F5328,city!$A$4:$D$352,4,FALSE)</f>
        <v>钦州</v>
      </c>
      <c r="F5328" s="22">
        <f t="shared" si="250"/>
        <v>314</v>
      </c>
      <c r="G5328" s="22">
        <f>IF(VLOOKUP(F5327,city!$A$4:$H$352,8,FALSE)&gt;G5327,G5327+1,1)</f>
        <v>4</v>
      </c>
    </row>
    <row r="5329" spans="1:7" x14ac:dyDescent="0.15">
      <c r="A5329" s="23">
        <f t="shared" si="251"/>
        <v>131405</v>
      </c>
      <c r="B5329" s="24">
        <v>1</v>
      </c>
      <c r="C5329" s="28" t="str">
        <f>"jingdian/"&amp;VLOOKUP(E5329,city!$D$4:$P$352,12,FALSE)&amp;"/"&amp;VLOOKUP(E5329,city!$D$4:$P$352,13,FALSE)&amp;"/"&amp;IF(G5329&lt;11,"jd",IF(G5329&lt;16,"tc","cs"))&amp;"/"&amp;IF(G5329&lt;11,G5329,IF(G5329&lt;16,G5329-10,G5329-15))&amp;".jpg"</f>
        <v>jingdian/guangxi/qinzhou/jd/5.jpg</v>
      </c>
      <c r="D5329" s="23">
        <f t="shared" si="252"/>
        <v>1</v>
      </c>
      <c r="E5329" s="2" t="str">
        <f>VLOOKUP(F5329,city!$A$4:$D$352,4,FALSE)</f>
        <v>钦州</v>
      </c>
      <c r="F5329" s="22">
        <f t="shared" si="250"/>
        <v>314</v>
      </c>
      <c r="G5329" s="22">
        <f>IF(VLOOKUP(F5328,city!$A$4:$H$352,8,FALSE)&gt;G5328,G5328+1,1)</f>
        <v>5</v>
      </c>
    </row>
    <row r="5330" spans="1:7" x14ac:dyDescent="0.15">
      <c r="A5330" s="23">
        <f t="shared" si="251"/>
        <v>131406</v>
      </c>
      <c r="B5330" s="24">
        <v>1</v>
      </c>
      <c r="C5330" s="28" t="str">
        <f>"jingdian/"&amp;VLOOKUP(E5330,city!$D$4:$P$352,12,FALSE)&amp;"/"&amp;VLOOKUP(E5330,city!$D$4:$P$352,13,FALSE)&amp;"/"&amp;IF(G5330&lt;11,"jd",IF(G5330&lt;16,"tc","cs"))&amp;"/"&amp;IF(G5330&lt;11,G5330,IF(G5330&lt;16,G5330-10,G5330-15))&amp;".jpg"</f>
        <v>jingdian/guangxi/qinzhou/jd/6.jpg</v>
      </c>
      <c r="D5330" s="23">
        <f t="shared" si="252"/>
        <v>1</v>
      </c>
      <c r="E5330" s="2" t="str">
        <f>VLOOKUP(F5330,city!$A$4:$D$352,4,FALSE)</f>
        <v>钦州</v>
      </c>
      <c r="F5330" s="22">
        <f t="shared" si="250"/>
        <v>314</v>
      </c>
      <c r="G5330" s="22">
        <f>IF(VLOOKUP(F5329,city!$A$4:$H$352,8,FALSE)&gt;G5329,G5329+1,1)</f>
        <v>6</v>
      </c>
    </row>
    <row r="5331" spans="1:7" x14ac:dyDescent="0.15">
      <c r="A5331" s="23">
        <f t="shared" si="251"/>
        <v>131407</v>
      </c>
      <c r="B5331" s="24">
        <v>1</v>
      </c>
      <c r="C5331" s="28" t="str">
        <f>"jingdian/"&amp;VLOOKUP(E5331,city!$D$4:$P$352,12,FALSE)&amp;"/"&amp;VLOOKUP(E5331,city!$D$4:$P$352,13,FALSE)&amp;"/"&amp;IF(G5331&lt;11,"jd",IF(G5331&lt;16,"tc","cs"))&amp;"/"&amp;IF(G5331&lt;11,G5331,IF(G5331&lt;16,G5331-10,G5331-15))&amp;".jpg"</f>
        <v>jingdian/guangxi/qinzhou/jd/7.jpg</v>
      </c>
      <c r="D5331" s="23">
        <f t="shared" si="252"/>
        <v>1</v>
      </c>
      <c r="E5331" s="2" t="str">
        <f>VLOOKUP(F5331,city!$A$4:$D$352,4,FALSE)</f>
        <v>钦州</v>
      </c>
      <c r="F5331" s="22">
        <f t="shared" si="250"/>
        <v>314</v>
      </c>
      <c r="G5331" s="22">
        <f>IF(VLOOKUP(F5330,city!$A$4:$H$352,8,FALSE)&gt;G5330,G5330+1,1)</f>
        <v>7</v>
      </c>
    </row>
    <row r="5332" spans="1:7" x14ac:dyDescent="0.15">
      <c r="A5332" s="23">
        <f t="shared" si="251"/>
        <v>131408</v>
      </c>
      <c r="B5332" s="24">
        <v>1</v>
      </c>
      <c r="C5332" s="28" t="str">
        <f>"jingdian/"&amp;VLOOKUP(E5332,city!$D$4:$P$352,12,FALSE)&amp;"/"&amp;VLOOKUP(E5332,city!$D$4:$P$352,13,FALSE)&amp;"/"&amp;IF(G5332&lt;11,"jd",IF(G5332&lt;16,"tc","cs"))&amp;"/"&amp;IF(G5332&lt;11,G5332,IF(G5332&lt;16,G5332-10,G5332-15))&amp;".jpg"</f>
        <v>jingdian/guangxi/qinzhou/jd/8.jpg</v>
      </c>
      <c r="D5332" s="23">
        <f t="shared" si="252"/>
        <v>1</v>
      </c>
      <c r="E5332" s="2" t="str">
        <f>VLOOKUP(F5332,city!$A$4:$D$352,4,FALSE)</f>
        <v>钦州</v>
      </c>
      <c r="F5332" s="22">
        <f t="shared" si="250"/>
        <v>314</v>
      </c>
      <c r="G5332" s="22">
        <f>IF(VLOOKUP(F5331,city!$A$4:$H$352,8,FALSE)&gt;G5331,G5331+1,1)</f>
        <v>8</v>
      </c>
    </row>
    <row r="5333" spans="1:7" x14ac:dyDescent="0.15">
      <c r="A5333" s="23">
        <f t="shared" si="251"/>
        <v>131409</v>
      </c>
      <c r="B5333" s="24">
        <v>1</v>
      </c>
      <c r="C5333" s="28" t="str">
        <f>"jingdian/"&amp;VLOOKUP(E5333,city!$D$4:$P$352,12,FALSE)&amp;"/"&amp;VLOOKUP(E5333,city!$D$4:$P$352,13,FALSE)&amp;"/"&amp;IF(G5333&lt;11,"jd",IF(G5333&lt;16,"tc","cs"))&amp;"/"&amp;IF(G5333&lt;11,G5333,IF(G5333&lt;16,G5333-10,G5333-15))&amp;".jpg"</f>
        <v>jingdian/guangxi/qinzhou/jd/9.jpg</v>
      </c>
      <c r="D5333" s="23">
        <f t="shared" si="252"/>
        <v>1</v>
      </c>
      <c r="E5333" s="2" t="str">
        <f>VLOOKUP(F5333,city!$A$4:$D$352,4,FALSE)</f>
        <v>钦州</v>
      </c>
      <c r="F5333" s="22">
        <f t="shared" si="250"/>
        <v>314</v>
      </c>
      <c r="G5333" s="22">
        <f>IF(VLOOKUP(F5332,city!$A$4:$H$352,8,FALSE)&gt;G5332,G5332+1,1)</f>
        <v>9</v>
      </c>
    </row>
    <row r="5334" spans="1:7" x14ac:dyDescent="0.15">
      <c r="A5334" s="23">
        <f t="shared" si="251"/>
        <v>131410</v>
      </c>
      <c r="B5334" s="24">
        <v>1</v>
      </c>
      <c r="C5334" s="28" t="str">
        <f>"jingdian/"&amp;VLOOKUP(E5334,city!$D$4:$P$352,12,FALSE)&amp;"/"&amp;VLOOKUP(E5334,city!$D$4:$P$352,13,FALSE)&amp;"/"&amp;IF(G5334&lt;11,"jd",IF(G5334&lt;16,"tc","cs"))&amp;"/"&amp;IF(G5334&lt;11,G5334,IF(G5334&lt;16,G5334-10,G5334-15))&amp;".jpg"</f>
        <v>jingdian/guangxi/qinzhou/jd/10.jpg</v>
      </c>
      <c r="D5334" s="23">
        <f t="shared" si="252"/>
        <v>1</v>
      </c>
      <c r="E5334" s="2" t="str">
        <f>VLOOKUP(F5334,city!$A$4:$D$352,4,FALSE)</f>
        <v>钦州</v>
      </c>
      <c r="F5334" s="22">
        <f t="shared" si="250"/>
        <v>314</v>
      </c>
      <c r="G5334" s="22">
        <f>IF(VLOOKUP(F5333,city!$A$4:$H$352,8,FALSE)&gt;G5333,G5333+1,1)</f>
        <v>10</v>
      </c>
    </row>
    <row r="5335" spans="1:7" x14ac:dyDescent="0.15">
      <c r="A5335" s="23">
        <f t="shared" si="251"/>
        <v>131451</v>
      </c>
      <c r="B5335" s="24">
        <v>5</v>
      </c>
      <c r="C5335" s="28" t="str">
        <f>"jingdian/"&amp;VLOOKUP(E5335,city!$D$4:$P$352,12,FALSE)&amp;"/"&amp;VLOOKUP(E5335,city!$D$4:$P$352,13,FALSE)&amp;"/"&amp;IF(G5335&lt;11,"jd",IF(G5335&lt;16,"tc","cs"))&amp;"/"&amp;IF(G5335&lt;11,G5335,IF(G5335&lt;16,G5335-10,G5335-15))&amp;".jpg"</f>
        <v>jingdian/guangxi/qinzhou/tc/1.jpg</v>
      </c>
      <c r="D5335" s="23">
        <f t="shared" si="252"/>
        <v>2</v>
      </c>
      <c r="E5335" s="2" t="str">
        <f>VLOOKUP(F5335,city!$A$4:$D$352,4,FALSE)</f>
        <v>钦州</v>
      </c>
      <c r="F5335" s="22">
        <f t="shared" si="250"/>
        <v>314</v>
      </c>
      <c r="G5335" s="22">
        <f>IF(VLOOKUP(F5334,city!$A$4:$H$352,8,FALSE)&gt;G5334,G5334+1,1)</f>
        <v>11</v>
      </c>
    </row>
    <row r="5336" spans="1:7" x14ac:dyDescent="0.15">
      <c r="A5336" s="23">
        <f t="shared" si="251"/>
        <v>131452</v>
      </c>
      <c r="B5336" s="24">
        <v>2</v>
      </c>
      <c r="C5336" s="28" t="str">
        <f>"jingdian/"&amp;VLOOKUP(E5336,city!$D$4:$P$352,12,FALSE)&amp;"/"&amp;VLOOKUP(E5336,city!$D$4:$P$352,13,FALSE)&amp;"/"&amp;IF(G5336&lt;11,"jd",IF(G5336&lt;16,"tc","cs"))&amp;"/"&amp;IF(G5336&lt;11,G5336,IF(G5336&lt;16,G5336-10,G5336-15))&amp;".jpg"</f>
        <v>jingdian/guangxi/qinzhou/tc/2.jpg</v>
      </c>
      <c r="D5336" s="23">
        <f t="shared" si="252"/>
        <v>2</v>
      </c>
      <c r="E5336" s="2" t="str">
        <f>VLOOKUP(F5336,city!$A$4:$D$352,4,FALSE)</f>
        <v>钦州</v>
      </c>
      <c r="F5336" s="22">
        <f t="shared" si="250"/>
        <v>314</v>
      </c>
      <c r="G5336" s="22">
        <f>IF(VLOOKUP(F5335,city!$A$4:$H$352,8,FALSE)&gt;G5335,G5335+1,1)</f>
        <v>12</v>
      </c>
    </row>
    <row r="5337" spans="1:7" x14ac:dyDescent="0.15">
      <c r="A5337" s="23">
        <f t="shared" si="251"/>
        <v>131453</v>
      </c>
      <c r="B5337" s="24">
        <v>2</v>
      </c>
      <c r="C5337" s="28" t="str">
        <f>"jingdian/"&amp;VLOOKUP(E5337,city!$D$4:$P$352,12,FALSE)&amp;"/"&amp;VLOOKUP(E5337,city!$D$4:$P$352,13,FALSE)&amp;"/"&amp;IF(G5337&lt;11,"jd",IF(G5337&lt;16,"tc","cs"))&amp;"/"&amp;IF(G5337&lt;11,G5337,IF(G5337&lt;16,G5337-10,G5337-15))&amp;".jpg"</f>
        <v>jingdian/guangxi/qinzhou/tc/3.jpg</v>
      </c>
      <c r="D5337" s="23">
        <f t="shared" si="252"/>
        <v>2</v>
      </c>
      <c r="E5337" s="2" t="str">
        <f>VLOOKUP(F5337,city!$A$4:$D$352,4,FALSE)</f>
        <v>钦州</v>
      </c>
      <c r="F5337" s="22">
        <f t="shared" si="250"/>
        <v>314</v>
      </c>
      <c r="G5337" s="22">
        <f>IF(VLOOKUP(F5336,city!$A$4:$H$352,8,FALSE)&gt;G5336,G5336+1,1)</f>
        <v>13</v>
      </c>
    </row>
    <row r="5338" spans="1:7" x14ac:dyDescent="0.15">
      <c r="A5338" s="23">
        <f t="shared" si="251"/>
        <v>131454</v>
      </c>
      <c r="B5338" s="24">
        <v>4</v>
      </c>
      <c r="C5338" s="28" t="str">
        <f>"jingdian/"&amp;VLOOKUP(E5338,city!$D$4:$P$352,12,FALSE)&amp;"/"&amp;VLOOKUP(E5338,city!$D$4:$P$352,13,FALSE)&amp;"/"&amp;IF(G5338&lt;11,"jd",IF(G5338&lt;16,"tc","cs"))&amp;"/"&amp;IF(G5338&lt;11,G5338,IF(G5338&lt;16,G5338-10,G5338-15))&amp;".jpg"</f>
        <v>jingdian/guangxi/qinzhou/tc/4.jpg</v>
      </c>
      <c r="D5338" s="23">
        <f t="shared" si="252"/>
        <v>2</v>
      </c>
      <c r="E5338" s="2" t="str">
        <f>VLOOKUP(F5338,city!$A$4:$D$352,4,FALSE)</f>
        <v>钦州</v>
      </c>
      <c r="F5338" s="22">
        <f t="shared" si="250"/>
        <v>314</v>
      </c>
      <c r="G5338" s="22">
        <f>IF(VLOOKUP(F5337,city!$A$4:$H$352,8,FALSE)&gt;G5337,G5337+1,1)</f>
        <v>14</v>
      </c>
    </row>
    <row r="5339" spans="1:7" x14ac:dyDescent="0.15">
      <c r="A5339" s="23">
        <f t="shared" si="251"/>
        <v>131455</v>
      </c>
      <c r="B5339" s="24">
        <v>5</v>
      </c>
      <c r="C5339" s="28" t="str">
        <f>"jingdian/"&amp;VLOOKUP(E5339,city!$D$4:$P$352,12,FALSE)&amp;"/"&amp;VLOOKUP(E5339,city!$D$4:$P$352,13,FALSE)&amp;"/"&amp;IF(G5339&lt;11,"jd",IF(G5339&lt;16,"tc","cs"))&amp;"/"&amp;IF(G5339&lt;11,G5339,IF(G5339&lt;16,G5339-10,G5339-15))&amp;".jpg"</f>
        <v>jingdian/guangxi/qinzhou/tc/5.jpg</v>
      </c>
      <c r="D5339" s="23">
        <f t="shared" si="252"/>
        <v>2</v>
      </c>
      <c r="E5339" s="2" t="str">
        <f>VLOOKUP(F5339,city!$A$4:$D$352,4,FALSE)</f>
        <v>钦州</v>
      </c>
      <c r="F5339" s="22">
        <f t="shared" si="250"/>
        <v>314</v>
      </c>
      <c r="G5339" s="22">
        <f>IF(VLOOKUP(F5338,city!$A$4:$H$352,8,FALSE)&gt;G5338,G5338+1,1)</f>
        <v>15</v>
      </c>
    </row>
    <row r="5340" spans="1:7" x14ac:dyDescent="0.15">
      <c r="A5340" s="23">
        <f t="shared" si="251"/>
        <v>131481</v>
      </c>
      <c r="B5340" s="24">
        <v>5</v>
      </c>
      <c r="C5340" s="28" t="str">
        <f>"jingdian/"&amp;VLOOKUP(E5340,city!$D$4:$P$352,12,FALSE)&amp;"/"&amp;VLOOKUP(E5340,city!$D$4:$P$352,13,FALSE)&amp;"/"&amp;IF(G5340&lt;11,"jd",IF(G5340&lt;16,"tc","cs"))&amp;"/"&amp;IF(G5340&lt;11,G5340,IF(G5340&lt;16,G5340-10,G5340-15))&amp;".jpg"</f>
        <v>jingdian/guangxi/qinzhou/cs/1.jpg</v>
      </c>
      <c r="D5340" s="23">
        <f t="shared" si="252"/>
        <v>3</v>
      </c>
      <c r="E5340" s="2" t="str">
        <f>VLOOKUP(F5340,city!$A$4:$D$352,4,FALSE)</f>
        <v>钦州</v>
      </c>
      <c r="F5340" s="22">
        <f t="shared" si="250"/>
        <v>314</v>
      </c>
      <c r="G5340" s="22">
        <f>IF(VLOOKUP(F5339,city!$A$4:$H$352,8,FALSE)&gt;G5339,G5339+1,1)</f>
        <v>16</v>
      </c>
    </row>
    <row r="5341" spans="1:7" x14ac:dyDescent="0.15">
      <c r="A5341" s="23">
        <f t="shared" si="251"/>
        <v>131482</v>
      </c>
      <c r="B5341" s="24">
        <v>4</v>
      </c>
      <c r="C5341" s="28" t="str">
        <f>"jingdian/"&amp;VLOOKUP(E5341,city!$D$4:$P$352,12,FALSE)&amp;"/"&amp;VLOOKUP(E5341,city!$D$4:$P$352,13,FALSE)&amp;"/"&amp;IF(G5341&lt;11,"jd",IF(G5341&lt;16,"tc","cs"))&amp;"/"&amp;IF(G5341&lt;11,G5341,IF(G5341&lt;16,G5341-10,G5341-15))&amp;".jpg"</f>
        <v>jingdian/guangxi/qinzhou/cs/2.jpg</v>
      </c>
      <c r="D5341" s="23">
        <f t="shared" si="252"/>
        <v>3</v>
      </c>
      <c r="E5341" s="2" t="str">
        <f>VLOOKUP(F5341,city!$A$4:$D$352,4,FALSE)</f>
        <v>钦州</v>
      </c>
      <c r="F5341" s="22">
        <f t="shared" si="250"/>
        <v>314</v>
      </c>
      <c r="G5341" s="22">
        <f>IF(VLOOKUP(F5340,city!$A$4:$H$352,8,FALSE)&gt;G5340,G5340+1,1)</f>
        <v>17</v>
      </c>
    </row>
    <row r="5342" spans="1:7" x14ac:dyDescent="0.15">
      <c r="A5342" s="23">
        <f t="shared" si="251"/>
        <v>131501</v>
      </c>
      <c r="B5342" s="24">
        <v>1</v>
      </c>
      <c r="C5342" s="28" t="str">
        <f>"jingdian/"&amp;VLOOKUP(E5342,city!$D$4:$P$352,12,FALSE)&amp;"/"&amp;VLOOKUP(E5342,city!$D$4:$P$352,13,FALSE)&amp;"/"&amp;IF(G5342&lt;11,"jd",IF(G5342&lt;16,"tc","cs"))&amp;"/"&amp;IF(G5342&lt;11,G5342,IF(G5342&lt;16,G5342-10,G5342-15))&amp;".jpg"</f>
        <v>jingdian/guangxi/guigang/jd/1.jpg</v>
      </c>
      <c r="D5342" s="23">
        <f t="shared" si="252"/>
        <v>1</v>
      </c>
      <c r="E5342" s="2" t="str">
        <f>VLOOKUP(F5342,city!$A$4:$D$352,4,FALSE)</f>
        <v>贵港</v>
      </c>
      <c r="F5342" s="22">
        <f t="shared" si="250"/>
        <v>315</v>
      </c>
      <c r="G5342" s="22">
        <f>IF(VLOOKUP(F5341,city!$A$4:$H$352,8,FALSE)&gt;G5341,G5341+1,1)</f>
        <v>1</v>
      </c>
    </row>
    <row r="5343" spans="1:7" x14ac:dyDescent="0.15">
      <c r="A5343" s="23">
        <f t="shared" si="251"/>
        <v>131502</v>
      </c>
      <c r="B5343" s="24">
        <v>1</v>
      </c>
      <c r="C5343" s="28" t="str">
        <f>"jingdian/"&amp;VLOOKUP(E5343,city!$D$4:$P$352,12,FALSE)&amp;"/"&amp;VLOOKUP(E5343,city!$D$4:$P$352,13,FALSE)&amp;"/"&amp;IF(G5343&lt;11,"jd",IF(G5343&lt;16,"tc","cs"))&amp;"/"&amp;IF(G5343&lt;11,G5343,IF(G5343&lt;16,G5343-10,G5343-15))&amp;".jpg"</f>
        <v>jingdian/guangxi/guigang/jd/2.jpg</v>
      </c>
      <c r="D5343" s="23">
        <f t="shared" si="252"/>
        <v>1</v>
      </c>
      <c r="E5343" s="2" t="str">
        <f>VLOOKUP(F5343,city!$A$4:$D$352,4,FALSE)</f>
        <v>贵港</v>
      </c>
      <c r="F5343" s="22">
        <f t="shared" si="250"/>
        <v>315</v>
      </c>
      <c r="G5343" s="22">
        <f>IF(VLOOKUP(F5342,city!$A$4:$H$352,8,FALSE)&gt;G5342,G5342+1,1)</f>
        <v>2</v>
      </c>
    </row>
    <row r="5344" spans="1:7" x14ac:dyDescent="0.15">
      <c r="A5344" s="23">
        <f t="shared" si="251"/>
        <v>131503</v>
      </c>
      <c r="B5344" s="24">
        <v>1</v>
      </c>
      <c r="C5344" s="28" t="str">
        <f>"jingdian/"&amp;VLOOKUP(E5344,city!$D$4:$P$352,12,FALSE)&amp;"/"&amp;VLOOKUP(E5344,city!$D$4:$P$352,13,FALSE)&amp;"/"&amp;IF(G5344&lt;11,"jd",IF(G5344&lt;16,"tc","cs"))&amp;"/"&amp;IF(G5344&lt;11,G5344,IF(G5344&lt;16,G5344-10,G5344-15))&amp;".jpg"</f>
        <v>jingdian/guangxi/guigang/jd/3.jpg</v>
      </c>
      <c r="D5344" s="23">
        <f t="shared" si="252"/>
        <v>1</v>
      </c>
      <c r="E5344" s="2" t="str">
        <f>VLOOKUP(F5344,city!$A$4:$D$352,4,FALSE)</f>
        <v>贵港</v>
      </c>
      <c r="F5344" s="22">
        <f t="shared" si="250"/>
        <v>315</v>
      </c>
      <c r="G5344" s="22">
        <f>IF(VLOOKUP(F5343,city!$A$4:$H$352,8,FALSE)&gt;G5343,G5343+1,1)</f>
        <v>3</v>
      </c>
    </row>
    <row r="5345" spans="1:7" x14ac:dyDescent="0.15">
      <c r="A5345" s="23">
        <f t="shared" si="251"/>
        <v>131504</v>
      </c>
      <c r="B5345" s="24">
        <v>1</v>
      </c>
      <c r="C5345" s="28" t="str">
        <f>"jingdian/"&amp;VLOOKUP(E5345,city!$D$4:$P$352,12,FALSE)&amp;"/"&amp;VLOOKUP(E5345,city!$D$4:$P$352,13,FALSE)&amp;"/"&amp;IF(G5345&lt;11,"jd",IF(G5345&lt;16,"tc","cs"))&amp;"/"&amp;IF(G5345&lt;11,G5345,IF(G5345&lt;16,G5345-10,G5345-15))&amp;".jpg"</f>
        <v>jingdian/guangxi/guigang/jd/4.jpg</v>
      </c>
      <c r="D5345" s="23">
        <f t="shared" si="252"/>
        <v>1</v>
      </c>
      <c r="E5345" s="2" t="str">
        <f>VLOOKUP(F5345,city!$A$4:$D$352,4,FALSE)</f>
        <v>贵港</v>
      </c>
      <c r="F5345" s="22">
        <f t="shared" si="250"/>
        <v>315</v>
      </c>
      <c r="G5345" s="22">
        <f>IF(VLOOKUP(F5344,city!$A$4:$H$352,8,FALSE)&gt;G5344,G5344+1,1)</f>
        <v>4</v>
      </c>
    </row>
    <row r="5346" spans="1:7" x14ac:dyDescent="0.15">
      <c r="A5346" s="23">
        <f t="shared" si="251"/>
        <v>131505</v>
      </c>
      <c r="B5346" s="24">
        <v>1</v>
      </c>
      <c r="C5346" s="28" t="str">
        <f>"jingdian/"&amp;VLOOKUP(E5346,city!$D$4:$P$352,12,FALSE)&amp;"/"&amp;VLOOKUP(E5346,city!$D$4:$P$352,13,FALSE)&amp;"/"&amp;IF(G5346&lt;11,"jd",IF(G5346&lt;16,"tc","cs"))&amp;"/"&amp;IF(G5346&lt;11,G5346,IF(G5346&lt;16,G5346-10,G5346-15))&amp;".jpg"</f>
        <v>jingdian/guangxi/guigang/jd/5.jpg</v>
      </c>
      <c r="D5346" s="23">
        <f t="shared" si="252"/>
        <v>1</v>
      </c>
      <c r="E5346" s="2" t="str">
        <f>VLOOKUP(F5346,city!$A$4:$D$352,4,FALSE)</f>
        <v>贵港</v>
      </c>
      <c r="F5346" s="22">
        <f t="shared" si="250"/>
        <v>315</v>
      </c>
      <c r="G5346" s="22">
        <f>IF(VLOOKUP(F5345,city!$A$4:$H$352,8,FALSE)&gt;G5345,G5345+1,1)</f>
        <v>5</v>
      </c>
    </row>
    <row r="5347" spans="1:7" x14ac:dyDescent="0.15">
      <c r="A5347" s="23">
        <f t="shared" si="251"/>
        <v>131506</v>
      </c>
      <c r="B5347" s="24">
        <v>1</v>
      </c>
      <c r="C5347" s="28" t="str">
        <f>"jingdian/"&amp;VLOOKUP(E5347,city!$D$4:$P$352,12,FALSE)&amp;"/"&amp;VLOOKUP(E5347,city!$D$4:$P$352,13,FALSE)&amp;"/"&amp;IF(G5347&lt;11,"jd",IF(G5347&lt;16,"tc","cs"))&amp;"/"&amp;IF(G5347&lt;11,G5347,IF(G5347&lt;16,G5347-10,G5347-15))&amp;".jpg"</f>
        <v>jingdian/guangxi/guigang/jd/6.jpg</v>
      </c>
      <c r="D5347" s="23">
        <f t="shared" si="252"/>
        <v>1</v>
      </c>
      <c r="E5347" s="2" t="str">
        <f>VLOOKUP(F5347,city!$A$4:$D$352,4,FALSE)</f>
        <v>贵港</v>
      </c>
      <c r="F5347" s="22">
        <f t="shared" si="250"/>
        <v>315</v>
      </c>
      <c r="G5347" s="22">
        <f>IF(VLOOKUP(F5346,city!$A$4:$H$352,8,FALSE)&gt;G5346,G5346+1,1)</f>
        <v>6</v>
      </c>
    </row>
    <row r="5348" spans="1:7" x14ac:dyDescent="0.15">
      <c r="A5348" s="23">
        <f t="shared" si="251"/>
        <v>131507</v>
      </c>
      <c r="B5348" s="24">
        <v>1</v>
      </c>
      <c r="C5348" s="28" t="str">
        <f>"jingdian/"&amp;VLOOKUP(E5348,city!$D$4:$P$352,12,FALSE)&amp;"/"&amp;VLOOKUP(E5348,city!$D$4:$P$352,13,FALSE)&amp;"/"&amp;IF(G5348&lt;11,"jd",IF(G5348&lt;16,"tc","cs"))&amp;"/"&amp;IF(G5348&lt;11,G5348,IF(G5348&lt;16,G5348-10,G5348-15))&amp;".jpg"</f>
        <v>jingdian/guangxi/guigang/jd/7.jpg</v>
      </c>
      <c r="D5348" s="23">
        <f t="shared" si="252"/>
        <v>1</v>
      </c>
      <c r="E5348" s="2" t="str">
        <f>VLOOKUP(F5348,city!$A$4:$D$352,4,FALSE)</f>
        <v>贵港</v>
      </c>
      <c r="F5348" s="22">
        <f t="shared" si="250"/>
        <v>315</v>
      </c>
      <c r="G5348" s="22">
        <f>IF(VLOOKUP(F5347,city!$A$4:$H$352,8,FALSE)&gt;G5347,G5347+1,1)</f>
        <v>7</v>
      </c>
    </row>
    <row r="5349" spans="1:7" x14ac:dyDescent="0.15">
      <c r="A5349" s="23">
        <f t="shared" si="251"/>
        <v>131508</v>
      </c>
      <c r="B5349" s="24">
        <v>1</v>
      </c>
      <c r="C5349" s="28" t="str">
        <f>"jingdian/"&amp;VLOOKUP(E5349,city!$D$4:$P$352,12,FALSE)&amp;"/"&amp;VLOOKUP(E5349,city!$D$4:$P$352,13,FALSE)&amp;"/"&amp;IF(G5349&lt;11,"jd",IF(G5349&lt;16,"tc","cs"))&amp;"/"&amp;IF(G5349&lt;11,G5349,IF(G5349&lt;16,G5349-10,G5349-15))&amp;".jpg"</f>
        <v>jingdian/guangxi/guigang/jd/8.jpg</v>
      </c>
      <c r="D5349" s="23">
        <f t="shared" si="252"/>
        <v>1</v>
      </c>
      <c r="E5349" s="2" t="str">
        <f>VLOOKUP(F5349,city!$A$4:$D$352,4,FALSE)</f>
        <v>贵港</v>
      </c>
      <c r="F5349" s="22">
        <f t="shared" si="250"/>
        <v>315</v>
      </c>
      <c r="G5349" s="22">
        <f>IF(VLOOKUP(F5348,city!$A$4:$H$352,8,FALSE)&gt;G5348,G5348+1,1)</f>
        <v>8</v>
      </c>
    </row>
    <row r="5350" spans="1:7" x14ac:dyDescent="0.15">
      <c r="A5350" s="23">
        <f t="shared" si="251"/>
        <v>131509</v>
      </c>
      <c r="B5350" s="24">
        <v>1</v>
      </c>
      <c r="C5350" s="28" t="str">
        <f>"jingdian/"&amp;VLOOKUP(E5350,city!$D$4:$P$352,12,FALSE)&amp;"/"&amp;VLOOKUP(E5350,city!$D$4:$P$352,13,FALSE)&amp;"/"&amp;IF(G5350&lt;11,"jd",IF(G5350&lt;16,"tc","cs"))&amp;"/"&amp;IF(G5350&lt;11,G5350,IF(G5350&lt;16,G5350-10,G5350-15))&amp;".jpg"</f>
        <v>jingdian/guangxi/guigang/jd/9.jpg</v>
      </c>
      <c r="D5350" s="23">
        <f t="shared" si="252"/>
        <v>1</v>
      </c>
      <c r="E5350" s="2" t="str">
        <f>VLOOKUP(F5350,city!$A$4:$D$352,4,FALSE)</f>
        <v>贵港</v>
      </c>
      <c r="F5350" s="22">
        <f t="shared" si="250"/>
        <v>315</v>
      </c>
      <c r="G5350" s="22">
        <f>IF(VLOOKUP(F5349,city!$A$4:$H$352,8,FALSE)&gt;G5349,G5349+1,1)</f>
        <v>9</v>
      </c>
    </row>
    <row r="5351" spans="1:7" x14ac:dyDescent="0.15">
      <c r="A5351" s="23">
        <f t="shared" si="251"/>
        <v>131510</v>
      </c>
      <c r="B5351" s="24">
        <v>1</v>
      </c>
      <c r="C5351" s="28" t="str">
        <f>"jingdian/"&amp;VLOOKUP(E5351,city!$D$4:$P$352,12,FALSE)&amp;"/"&amp;VLOOKUP(E5351,city!$D$4:$P$352,13,FALSE)&amp;"/"&amp;IF(G5351&lt;11,"jd",IF(G5351&lt;16,"tc","cs"))&amp;"/"&amp;IF(G5351&lt;11,G5351,IF(G5351&lt;16,G5351-10,G5351-15))&amp;".jpg"</f>
        <v>jingdian/guangxi/guigang/jd/10.jpg</v>
      </c>
      <c r="D5351" s="23">
        <f t="shared" si="252"/>
        <v>1</v>
      </c>
      <c r="E5351" s="2" t="str">
        <f>VLOOKUP(F5351,city!$A$4:$D$352,4,FALSE)</f>
        <v>贵港</v>
      </c>
      <c r="F5351" s="22">
        <f t="shared" si="250"/>
        <v>315</v>
      </c>
      <c r="G5351" s="22">
        <f>IF(VLOOKUP(F5350,city!$A$4:$H$352,8,FALSE)&gt;G5350,G5350+1,1)</f>
        <v>10</v>
      </c>
    </row>
    <row r="5352" spans="1:7" x14ac:dyDescent="0.15">
      <c r="A5352" s="23">
        <f t="shared" si="251"/>
        <v>131551</v>
      </c>
      <c r="B5352" s="24">
        <v>2</v>
      </c>
      <c r="C5352" s="28" t="str">
        <f>"jingdian/"&amp;VLOOKUP(E5352,city!$D$4:$P$352,12,FALSE)&amp;"/"&amp;VLOOKUP(E5352,city!$D$4:$P$352,13,FALSE)&amp;"/"&amp;IF(G5352&lt;11,"jd",IF(G5352&lt;16,"tc","cs"))&amp;"/"&amp;IF(G5352&lt;11,G5352,IF(G5352&lt;16,G5352-10,G5352-15))&amp;".jpg"</f>
        <v>jingdian/guangxi/guigang/tc/1.jpg</v>
      </c>
      <c r="D5352" s="23">
        <f t="shared" si="252"/>
        <v>2</v>
      </c>
      <c r="E5352" s="2" t="str">
        <f>VLOOKUP(F5352,city!$A$4:$D$352,4,FALSE)</f>
        <v>贵港</v>
      </c>
      <c r="F5352" s="22">
        <f t="shared" si="250"/>
        <v>315</v>
      </c>
      <c r="G5352" s="22">
        <f>IF(VLOOKUP(F5351,city!$A$4:$H$352,8,FALSE)&gt;G5351,G5351+1,1)</f>
        <v>11</v>
      </c>
    </row>
    <row r="5353" spans="1:7" x14ac:dyDescent="0.15">
      <c r="A5353" s="23">
        <f t="shared" si="251"/>
        <v>131552</v>
      </c>
      <c r="B5353" s="24">
        <v>4</v>
      </c>
      <c r="C5353" s="28" t="str">
        <f>"jingdian/"&amp;VLOOKUP(E5353,city!$D$4:$P$352,12,FALSE)&amp;"/"&amp;VLOOKUP(E5353,city!$D$4:$P$352,13,FALSE)&amp;"/"&amp;IF(G5353&lt;11,"jd",IF(G5353&lt;16,"tc","cs"))&amp;"/"&amp;IF(G5353&lt;11,G5353,IF(G5353&lt;16,G5353-10,G5353-15))&amp;".jpg"</f>
        <v>jingdian/guangxi/guigang/tc/2.jpg</v>
      </c>
      <c r="D5353" s="23">
        <f t="shared" si="252"/>
        <v>2</v>
      </c>
      <c r="E5353" s="2" t="str">
        <f>VLOOKUP(F5353,city!$A$4:$D$352,4,FALSE)</f>
        <v>贵港</v>
      </c>
      <c r="F5353" s="22">
        <f t="shared" si="250"/>
        <v>315</v>
      </c>
      <c r="G5353" s="22">
        <f>IF(VLOOKUP(F5352,city!$A$4:$H$352,8,FALSE)&gt;G5352,G5352+1,1)</f>
        <v>12</v>
      </c>
    </row>
    <row r="5354" spans="1:7" x14ac:dyDescent="0.15">
      <c r="A5354" s="23">
        <f t="shared" si="251"/>
        <v>131553</v>
      </c>
      <c r="B5354" s="24">
        <v>2</v>
      </c>
      <c r="C5354" s="28" t="str">
        <f>"jingdian/"&amp;VLOOKUP(E5354,city!$D$4:$P$352,12,FALSE)&amp;"/"&amp;VLOOKUP(E5354,city!$D$4:$P$352,13,FALSE)&amp;"/"&amp;IF(G5354&lt;11,"jd",IF(G5354&lt;16,"tc","cs"))&amp;"/"&amp;IF(G5354&lt;11,G5354,IF(G5354&lt;16,G5354-10,G5354-15))&amp;".jpg"</f>
        <v>jingdian/guangxi/guigang/tc/3.jpg</v>
      </c>
      <c r="D5354" s="23">
        <f t="shared" si="252"/>
        <v>2</v>
      </c>
      <c r="E5354" s="2" t="str">
        <f>VLOOKUP(F5354,city!$A$4:$D$352,4,FALSE)</f>
        <v>贵港</v>
      </c>
      <c r="F5354" s="22">
        <f t="shared" si="250"/>
        <v>315</v>
      </c>
      <c r="G5354" s="22">
        <f>IF(VLOOKUP(F5353,city!$A$4:$H$352,8,FALSE)&gt;G5353,G5353+1,1)</f>
        <v>13</v>
      </c>
    </row>
    <row r="5355" spans="1:7" x14ac:dyDescent="0.15">
      <c r="A5355" s="23">
        <f t="shared" si="251"/>
        <v>131554</v>
      </c>
      <c r="B5355" s="24">
        <v>2</v>
      </c>
      <c r="C5355" s="28" t="str">
        <f>"jingdian/"&amp;VLOOKUP(E5355,city!$D$4:$P$352,12,FALSE)&amp;"/"&amp;VLOOKUP(E5355,city!$D$4:$P$352,13,FALSE)&amp;"/"&amp;IF(G5355&lt;11,"jd",IF(G5355&lt;16,"tc","cs"))&amp;"/"&amp;IF(G5355&lt;11,G5355,IF(G5355&lt;16,G5355-10,G5355-15))&amp;".jpg"</f>
        <v>jingdian/guangxi/guigang/tc/4.jpg</v>
      </c>
      <c r="D5355" s="23">
        <f t="shared" si="252"/>
        <v>2</v>
      </c>
      <c r="E5355" s="2" t="str">
        <f>VLOOKUP(F5355,city!$A$4:$D$352,4,FALSE)</f>
        <v>贵港</v>
      </c>
      <c r="F5355" s="22">
        <f t="shared" si="250"/>
        <v>315</v>
      </c>
      <c r="G5355" s="22">
        <f>IF(VLOOKUP(F5354,city!$A$4:$H$352,8,FALSE)&gt;G5354,G5354+1,1)</f>
        <v>14</v>
      </c>
    </row>
    <row r="5356" spans="1:7" x14ac:dyDescent="0.15">
      <c r="A5356" s="23">
        <f t="shared" si="251"/>
        <v>131555</v>
      </c>
      <c r="B5356" s="24">
        <v>2</v>
      </c>
      <c r="C5356" s="28" t="str">
        <f>"jingdian/"&amp;VLOOKUP(E5356,city!$D$4:$P$352,12,FALSE)&amp;"/"&amp;VLOOKUP(E5356,city!$D$4:$P$352,13,FALSE)&amp;"/"&amp;IF(G5356&lt;11,"jd",IF(G5356&lt;16,"tc","cs"))&amp;"/"&amp;IF(G5356&lt;11,G5356,IF(G5356&lt;16,G5356-10,G5356-15))&amp;".jpg"</f>
        <v>jingdian/guangxi/guigang/tc/5.jpg</v>
      </c>
      <c r="D5356" s="23">
        <f t="shared" si="252"/>
        <v>2</v>
      </c>
      <c r="E5356" s="2" t="str">
        <f>VLOOKUP(F5356,city!$A$4:$D$352,4,FALSE)</f>
        <v>贵港</v>
      </c>
      <c r="F5356" s="22">
        <f t="shared" si="250"/>
        <v>315</v>
      </c>
      <c r="G5356" s="22">
        <f>IF(VLOOKUP(F5355,city!$A$4:$H$352,8,FALSE)&gt;G5355,G5355+1,1)</f>
        <v>15</v>
      </c>
    </row>
    <row r="5357" spans="1:7" x14ac:dyDescent="0.15">
      <c r="A5357" s="23">
        <f t="shared" si="251"/>
        <v>131581</v>
      </c>
      <c r="B5357" s="24">
        <v>5</v>
      </c>
      <c r="C5357" s="28" t="str">
        <f>"jingdian/"&amp;VLOOKUP(E5357,city!$D$4:$P$352,12,FALSE)&amp;"/"&amp;VLOOKUP(E5357,city!$D$4:$P$352,13,FALSE)&amp;"/"&amp;IF(G5357&lt;11,"jd",IF(G5357&lt;16,"tc","cs"))&amp;"/"&amp;IF(G5357&lt;11,G5357,IF(G5357&lt;16,G5357-10,G5357-15))&amp;".jpg"</f>
        <v>jingdian/guangxi/guigang/cs/1.jpg</v>
      </c>
      <c r="D5357" s="23">
        <f t="shared" si="252"/>
        <v>3</v>
      </c>
      <c r="E5357" s="2" t="str">
        <f>VLOOKUP(F5357,city!$A$4:$D$352,4,FALSE)</f>
        <v>贵港</v>
      </c>
      <c r="F5357" s="22">
        <f t="shared" si="250"/>
        <v>315</v>
      </c>
      <c r="G5357" s="22">
        <f>IF(VLOOKUP(F5356,city!$A$4:$H$352,8,FALSE)&gt;G5356,G5356+1,1)</f>
        <v>16</v>
      </c>
    </row>
    <row r="5358" spans="1:7" x14ac:dyDescent="0.15">
      <c r="A5358" s="23">
        <f t="shared" si="251"/>
        <v>131582</v>
      </c>
      <c r="B5358" s="24">
        <v>3</v>
      </c>
      <c r="C5358" s="28" t="str">
        <f>"jingdian/"&amp;VLOOKUP(E5358,city!$D$4:$P$352,12,FALSE)&amp;"/"&amp;VLOOKUP(E5358,city!$D$4:$P$352,13,FALSE)&amp;"/"&amp;IF(G5358&lt;11,"jd",IF(G5358&lt;16,"tc","cs"))&amp;"/"&amp;IF(G5358&lt;11,G5358,IF(G5358&lt;16,G5358-10,G5358-15))&amp;".jpg"</f>
        <v>jingdian/guangxi/guigang/cs/2.jpg</v>
      </c>
      <c r="D5358" s="23">
        <f t="shared" si="252"/>
        <v>3</v>
      </c>
      <c r="E5358" s="2" t="str">
        <f>VLOOKUP(F5358,city!$A$4:$D$352,4,FALSE)</f>
        <v>贵港</v>
      </c>
      <c r="F5358" s="22">
        <f t="shared" si="250"/>
        <v>315</v>
      </c>
      <c r="G5358" s="22">
        <f>IF(VLOOKUP(F5357,city!$A$4:$H$352,8,FALSE)&gt;G5357,G5357+1,1)</f>
        <v>17</v>
      </c>
    </row>
    <row r="5359" spans="1:7" x14ac:dyDescent="0.15">
      <c r="A5359" s="23">
        <f t="shared" si="251"/>
        <v>131601</v>
      </c>
      <c r="B5359" s="24">
        <v>1</v>
      </c>
      <c r="C5359" s="28" t="str">
        <f>"jingdian/"&amp;VLOOKUP(E5359,city!$D$4:$P$352,12,FALSE)&amp;"/"&amp;VLOOKUP(E5359,city!$D$4:$P$352,13,FALSE)&amp;"/"&amp;IF(G5359&lt;11,"jd",IF(G5359&lt;16,"tc","cs"))&amp;"/"&amp;IF(G5359&lt;11,G5359,IF(G5359&lt;16,G5359-10,G5359-15))&amp;".jpg"</f>
        <v>jingdian/guangxi/yulin/jd/1.jpg</v>
      </c>
      <c r="D5359" s="23">
        <f t="shared" si="252"/>
        <v>1</v>
      </c>
      <c r="E5359" s="2" t="str">
        <f>VLOOKUP(F5359,city!$A$4:$D$352,4,FALSE)</f>
        <v>玉林</v>
      </c>
      <c r="F5359" s="22">
        <f t="shared" si="250"/>
        <v>316</v>
      </c>
      <c r="G5359" s="22">
        <f>IF(VLOOKUP(F5358,city!$A$4:$H$352,8,FALSE)&gt;G5358,G5358+1,1)</f>
        <v>1</v>
      </c>
    </row>
    <row r="5360" spans="1:7" x14ac:dyDescent="0.15">
      <c r="A5360" s="23">
        <f t="shared" si="251"/>
        <v>131602</v>
      </c>
      <c r="B5360" s="24">
        <v>1</v>
      </c>
      <c r="C5360" s="28" t="str">
        <f>"jingdian/"&amp;VLOOKUP(E5360,city!$D$4:$P$352,12,FALSE)&amp;"/"&amp;VLOOKUP(E5360,city!$D$4:$P$352,13,FALSE)&amp;"/"&amp;IF(G5360&lt;11,"jd",IF(G5360&lt;16,"tc","cs"))&amp;"/"&amp;IF(G5360&lt;11,G5360,IF(G5360&lt;16,G5360-10,G5360-15))&amp;".jpg"</f>
        <v>jingdian/guangxi/yulin/jd/2.jpg</v>
      </c>
      <c r="D5360" s="23">
        <f t="shared" si="252"/>
        <v>1</v>
      </c>
      <c r="E5360" s="2" t="str">
        <f>VLOOKUP(F5360,city!$A$4:$D$352,4,FALSE)</f>
        <v>玉林</v>
      </c>
      <c r="F5360" s="22">
        <f t="shared" si="250"/>
        <v>316</v>
      </c>
      <c r="G5360" s="22">
        <f>IF(VLOOKUP(F5359,city!$A$4:$H$352,8,FALSE)&gt;G5359,G5359+1,1)</f>
        <v>2</v>
      </c>
    </row>
    <row r="5361" spans="1:7" x14ac:dyDescent="0.15">
      <c r="A5361" s="23">
        <f t="shared" si="251"/>
        <v>131603</v>
      </c>
      <c r="B5361" s="24">
        <v>1</v>
      </c>
      <c r="C5361" s="28" t="str">
        <f>"jingdian/"&amp;VLOOKUP(E5361,city!$D$4:$P$352,12,FALSE)&amp;"/"&amp;VLOOKUP(E5361,city!$D$4:$P$352,13,FALSE)&amp;"/"&amp;IF(G5361&lt;11,"jd",IF(G5361&lt;16,"tc","cs"))&amp;"/"&amp;IF(G5361&lt;11,G5361,IF(G5361&lt;16,G5361-10,G5361-15))&amp;".jpg"</f>
        <v>jingdian/guangxi/yulin/jd/3.jpg</v>
      </c>
      <c r="D5361" s="23">
        <f t="shared" si="252"/>
        <v>1</v>
      </c>
      <c r="E5361" s="2" t="str">
        <f>VLOOKUP(F5361,city!$A$4:$D$352,4,FALSE)</f>
        <v>玉林</v>
      </c>
      <c r="F5361" s="22">
        <f t="shared" si="250"/>
        <v>316</v>
      </c>
      <c r="G5361" s="22">
        <f>IF(VLOOKUP(F5360,city!$A$4:$H$352,8,FALSE)&gt;G5360,G5360+1,1)</f>
        <v>3</v>
      </c>
    </row>
    <row r="5362" spans="1:7" x14ac:dyDescent="0.15">
      <c r="A5362" s="23">
        <f t="shared" si="251"/>
        <v>131604</v>
      </c>
      <c r="B5362" s="24">
        <v>1</v>
      </c>
      <c r="C5362" s="28" t="str">
        <f>"jingdian/"&amp;VLOOKUP(E5362,city!$D$4:$P$352,12,FALSE)&amp;"/"&amp;VLOOKUP(E5362,city!$D$4:$P$352,13,FALSE)&amp;"/"&amp;IF(G5362&lt;11,"jd",IF(G5362&lt;16,"tc","cs"))&amp;"/"&amp;IF(G5362&lt;11,G5362,IF(G5362&lt;16,G5362-10,G5362-15))&amp;".jpg"</f>
        <v>jingdian/guangxi/yulin/jd/4.jpg</v>
      </c>
      <c r="D5362" s="23">
        <f t="shared" si="252"/>
        <v>1</v>
      </c>
      <c r="E5362" s="2" t="str">
        <f>VLOOKUP(F5362,city!$A$4:$D$352,4,FALSE)</f>
        <v>玉林</v>
      </c>
      <c r="F5362" s="22">
        <f t="shared" si="250"/>
        <v>316</v>
      </c>
      <c r="G5362" s="22">
        <f>IF(VLOOKUP(F5361,city!$A$4:$H$352,8,FALSE)&gt;G5361,G5361+1,1)</f>
        <v>4</v>
      </c>
    </row>
    <row r="5363" spans="1:7" x14ac:dyDescent="0.15">
      <c r="A5363" s="23">
        <f t="shared" si="251"/>
        <v>131605</v>
      </c>
      <c r="B5363" s="24">
        <v>1</v>
      </c>
      <c r="C5363" s="28" t="str">
        <f>"jingdian/"&amp;VLOOKUP(E5363,city!$D$4:$P$352,12,FALSE)&amp;"/"&amp;VLOOKUP(E5363,city!$D$4:$P$352,13,FALSE)&amp;"/"&amp;IF(G5363&lt;11,"jd",IF(G5363&lt;16,"tc","cs"))&amp;"/"&amp;IF(G5363&lt;11,G5363,IF(G5363&lt;16,G5363-10,G5363-15))&amp;".jpg"</f>
        <v>jingdian/guangxi/yulin/jd/5.jpg</v>
      </c>
      <c r="D5363" s="23">
        <f t="shared" si="252"/>
        <v>1</v>
      </c>
      <c r="E5363" s="2" t="str">
        <f>VLOOKUP(F5363,city!$A$4:$D$352,4,FALSE)</f>
        <v>玉林</v>
      </c>
      <c r="F5363" s="22">
        <f t="shared" si="250"/>
        <v>316</v>
      </c>
      <c r="G5363" s="22">
        <f>IF(VLOOKUP(F5362,city!$A$4:$H$352,8,FALSE)&gt;G5362,G5362+1,1)</f>
        <v>5</v>
      </c>
    </row>
    <row r="5364" spans="1:7" x14ac:dyDescent="0.15">
      <c r="A5364" s="23">
        <f t="shared" si="251"/>
        <v>131606</v>
      </c>
      <c r="B5364" s="24">
        <v>1</v>
      </c>
      <c r="C5364" s="28" t="str">
        <f>"jingdian/"&amp;VLOOKUP(E5364,city!$D$4:$P$352,12,FALSE)&amp;"/"&amp;VLOOKUP(E5364,city!$D$4:$P$352,13,FALSE)&amp;"/"&amp;IF(G5364&lt;11,"jd",IF(G5364&lt;16,"tc","cs"))&amp;"/"&amp;IF(G5364&lt;11,G5364,IF(G5364&lt;16,G5364-10,G5364-15))&amp;".jpg"</f>
        <v>jingdian/guangxi/yulin/jd/6.jpg</v>
      </c>
      <c r="D5364" s="23">
        <f t="shared" si="252"/>
        <v>1</v>
      </c>
      <c r="E5364" s="2" t="str">
        <f>VLOOKUP(F5364,city!$A$4:$D$352,4,FALSE)</f>
        <v>玉林</v>
      </c>
      <c r="F5364" s="22">
        <f t="shared" si="250"/>
        <v>316</v>
      </c>
      <c r="G5364" s="22">
        <f>IF(VLOOKUP(F5363,city!$A$4:$H$352,8,FALSE)&gt;G5363,G5363+1,1)</f>
        <v>6</v>
      </c>
    </row>
    <row r="5365" spans="1:7" x14ac:dyDescent="0.15">
      <c r="A5365" s="23">
        <f t="shared" si="251"/>
        <v>131607</v>
      </c>
      <c r="B5365" s="24">
        <v>1</v>
      </c>
      <c r="C5365" s="28" t="str">
        <f>"jingdian/"&amp;VLOOKUP(E5365,city!$D$4:$P$352,12,FALSE)&amp;"/"&amp;VLOOKUP(E5365,city!$D$4:$P$352,13,FALSE)&amp;"/"&amp;IF(G5365&lt;11,"jd",IF(G5365&lt;16,"tc","cs"))&amp;"/"&amp;IF(G5365&lt;11,G5365,IF(G5365&lt;16,G5365-10,G5365-15))&amp;".jpg"</f>
        <v>jingdian/guangxi/yulin/jd/7.jpg</v>
      </c>
      <c r="D5365" s="23">
        <f t="shared" si="252"/>
        <v>1</v>
      </c>
      <c r="E5365" s="2" t="str">
        <f>VLOOKUP(F5365,city!$A$4:$D$352,4,FALSE)</f>
        <v>玉林</v>
      </c>
      <c r="F5365" s="22">
        <f t="shared" ref="F5365:F5428" si="253">IF(G5365&gt;G5364,F5364,F5364+1)</f>
        <v>316</v>
      </c>
      <c r="G5365" s="22">
        <f>IF(VLOOKUP(F5364,city!$A$4:$H$352,8,FALSE)&gt;G5364,G5364+1,1)</f>
        <v>7</v>
      </c>
    </row>
    <row r="5366" spans="1:7" x14ac:dyDescent="0.15">
      <c r="A5366" s="23">
        <f t="shared" si="251"/>
        <v>131608</v>
      </c>
      <c r="B5366" s="24">
        <v>1</v>
      </c>
      <c r="C5366" s="28" t="str">
        <f>"jingdian/"&amp;VLOOKUP(E5366,city!$D$4:$P$352,12,FALSE)&amp;"/"&amp;VLOOKUP(E5366,city!$D$4:$P$352,13,FALSE)&amp;"/"&amp;IF(G5366&lt;11,"jd",IF(G5366&lt;16,"tc","cs"))&amp;"/"&amp;IF(G5366&lt;11,G5366,IF(G5366&lt;16,G5366-10,G5366-15))&amp;".jpg"</f>
        <v>jingdian/guangxi/yulin/jd/8.jpg</v>
      </c>
      <c r="D5366" s="23">
        <f t="shared" si="252"/>
        <v>1</v>
      </c>
      <c r="E5366" s="2" t="str">
        <f>VLOOKUP(F5366,city!$A$4:$D$352,4,FALSE)</f>
        <v>玉林</v>
      </c>
      <c r="F5366" s="22">
        <f t="shared" si="253"/>
        <v>316</v>
      </c>
      <c r="G5366" s="22">
        <f>IF(VLOOKUP(F5365,city!$A$4:$H$352,8,FALSE)&gt;G5365,G5365+1,1)</f>
        <v>8</v>
      </c>
    </row>
    <row r="5367" spans="1:7" x14ac:dyDescent="0.15">
      <c r="A5367" s="23">
        <f t="shared" si="251"/>
        <v>131609</v>
      </c>
      <c r="B5367" s="24">
        <v>1</v>
      </c>
      <c r="C5367" s="28" t="str">
        <f>"jingdian/"&amp;VLOOKUP(E5367,city!$D$4:$P$352,12,FALSE)&amp;"/"&amp;VLOOKUP(E5367,city!$D$4:$P$352,13,FALSE)&amp;"/"&amp;IF(G5367&lt;11,"jd",IF(G5367&lt;16,"tc","cs"))&amp;"/"&amp;IF(G5367&lt;11,G5367,IF(G5367&lt;16,G5367-10,G5367-15))&amp;".jpg"</f>
        <v>jingdian/guangxi/yulin/jd/9.jpg</v>
      </c>
      <c r="D5367" s="23">
        <f t="shared" si="252"/>
        <v>1</v>
      </c>
      <c r="E5367" s="2" t="str">
        <f>VLOOKUP(F5367,city!$A$4:$D$352,4,FALSE)</f>
        <v>玉林</v>
      </c>
      <c r="F5367" s="22">
        <f t="shared" si="253"/>
        <v>316</v>
      </c>
      <c r="G5367" s="22">
        <f>IF(VLOOKUP(F5366,city!$A$4:$H$352,8,FALSE)&gt;G5366,G5366+1,1)</f>
        <v>9</v>
      </c>
    </row>
    <row r="5368" spans="1:7" x14ac:dyDescent="0.15">
      <c r="A5368" s="23">
        <f t="shared" si="251"/>
        <v>131610</v>
      </c>
      <c r="B5368" s="24">
        <v>1</v>
      </c>
      <c r="C5368" s="28" t="str">
        <f>"jingdian/"&amp;VLOOKUP(E5368,city!$D$4:$P$352,12,FALSE)&amp;"/"&amp;VLOOKUP(E5368,city!$D$4:$P$352,13,FALSE)&amp;"/"&amp;IF(G5368&lt;11,"jd",IF(G5368&lt;16,"tc","cs"))&amp;"/"&amp;IF(G5368&lt;11,G5368,IF(G5368&lt;16,G5368-10,G5368-15))&amp;".jpg"</f>
        <v>jingdian/guangxi/yulin/jd/10.jpg</v>
      </c>
      <c r="D5368" s="23">
        <f t="shared" si="252"/>
        <v>1</v>
      </c>
      <c r="E5368" s="2" t="str">
        <f>VLOOKUP(F5368,city!$A$4:$D$352,4,FALSE)</f>
        <v>玉林</v>
      </c>
      <c r="F5368" s="22">
        <f t="shared" si="253"/>
        <v>316</v>
      </c>
      <c r="G5368" s="22">
        <f>IF(VLOOKUP(F5367,city!$A$4:$H$352,8,FALSE)&gt;G5367,G5367+1,1)</f>
        <v>10</v>
      </c>
    </row>
    <row r="5369" spans="1:7" x14ac:dyDescent="0.15">
      <c r="A5369" s="23">
        <f t="shared" si="251"/>
        <v>131651</v>
      </c>
      <c r="B5369" s="24">
        <v>2</v>
      </c>
      <c r="C5369" s="28" t="str">
        <f>"jingdian/"&amp;VLOOKUP(E5369,city!$D$4:$P$352,12,FALSE)&amp;"/"&amp;VLOOKUP(E5369,city!$D$4:$P$352,13,FALSE)&amp;"/"&amp;IF(G5369&lt;11,"jd",IF(G5369&lt;16,"tc","cs"))&amp;"/"&amp;IF(G5369&lt;11,G5369,IF(G5369&lt;16,G5369-10,G5369-15))&amp;".jpg"</f>
        <v>jingdian/guangxi/yulin/tc/1.jpg</v>
      </c>
      <c r="D5369" s="23">
        <f t="shared" si="252"/>
        <v>2</v>
      </c>
      <c r="E5369" s="2" t="str">
        <f>VLOOKUP(F5369,city!$A$4:$D$352,4,FALSE)</f>
        <v>玉林</v>
      </c>
      <c r="F5369" s="22">
        <f t="shared" si="253"/>
        <v>316</v>
      </c>
      <c r="G5369" s="22">
        <f>IF(VLOOKUP(F5368,city!$A$4:$H$352,8,FALSE)&gt;G5368,G5368+1,1)</f>
        <v>11</v>
      </c>
    </row>
    <row r="5370" spans="1:7" x14ac:dyDescent="0.15">
      <c r="A5370" s="23">
        <f t="shared" si="251"/>
        <v>131652</v>
      </c>
      <c r="B5370" s="24">
        <v>5</v>
      </c>
      <c r="C5370" s="28" t="str">
        <f>"jingdian/"&amp;VLOOKUP(E5370,city!$D$4:$P$352,12,FALSE)&amp;"/"&amp;VLOOKUP(E5370,city!$D$4:$P$352,13,FALSE)&amp;"/"&amp;IF(G5370&lt;11,"jd",IF(G5370&lt;16,"tc","cs"))&amp;"/"&amp;IF(G5370&lt;11,G5370,IF(G5370&lt;16,G5370-10,G5370-15))&amp;".jpg"</f>
        <v>jingdian/guangxi/yulin/tc/2.jpg</v>
      </c>
      <c r="D5370" s="23">
        <f t="shared" si="252"/>
        <v>2</v>
      </c>
      <c r="E5370" s="2" t="str">
        <f>VLOOKUP(F5370,city!$A$4:$D$352,4,FALSE)</f>
        <v>玉林</v>
      </c>
      <c r="F5370" s="22">
        <f t="shared" si="253"/>
        <v>316</v>
      </c>
      <c r="G5370" s="22">
        <f>IF(VLOOKUP(F5369,city!$A$4:$H$352,8,FALSE)&gt;G5369,G5369+1,1)</f>
        <v>12</v>
      </c>
    </row>
    <row r="5371" spans="1:7" x14ac:dyDescent="0.15">
      <c r="A5371" s="23">
        <f t="shared" si="251"/>
        <v>131653</v>
      </c>
      <c r="B5371" s="24">
        <v>3</v>
      </c>
      <c r="C5371" s="28" t="str">
        <f>"jingdian/"&amp;VLOOKUP(E5371,city!$D$4:$P$352,12,FALSE)&amp;"/"&amp;VLOOKUP(E5371,city!$D$4:$P$352,13,FALSE)&amp;"/"&amp;IF(G5371&lt;11,"jd",IF(G5371&lt;16,"tc","cs"))&amp;"/"&amp;IF(G5371&lt;11,G5371,IF(G5371&lt;16,G5371-10,G5371-15))&amp;".jpg"</f>
        <v>jingdian/guangxi/yulin/tc/3.jpg</v>
      </c>
      <c r="D5371" s="23">
        <f t="shared" si="252"/>
        <v>2</v>
      </c>
      <c r="E5371" s="2" t="str">
        <f>VLOOKUP(F5371,city!$A$4:$D$352,4,FALSE)</f>
        <v>玉林</v>
      </c>
      <c r="F5371" s="22">
        <f t="shared" si="253"/>
        <v>316</v>
      </c>
      <c r="G5371" s="22">
        <f>IF(VLOOKUP(F5370,city!$A$4:$H$352,8,FALSE)&gt;G5370,G5370+1,1)</f>
        <v>13</v>
      </c>
    </row>
    <row r="5372" spans="1:7" x14ac:dyDescent="0.15">
      <c r="A5372" s="23">
        <f t="shared" si="251"/>
        <v>131654</v>
      </c>
      <c r="B5372" s="24">
        <v>5</v>
      </c>
      <c r="C5372" s="28" t="str">
        <f>"jingdian/"&amp;VLOOKUP(E5372,city!$D$4:$P$352,12,FALSE)&amp;"/"&amp;VLOOKUP(E5372,city!$D$4:$P$352,13,FALSE)&amp;"/"&amp;IF(G5372&lt;11,"jd",IF(G5372&lt;16,"tc","cs"))&amp;"/"&amp;IF(G5372&lt;11,G5372,IF(G5372&lt;16,G5372-10,G5372-15))&amp;".jpg"</f>
        <v>jingdian/guangxi/yulin/tc/4.jpg</v>
      </c>
      <c r="D5372" s="23">
        <f t="shared" si="252"/>
        <v>2</v>
      </c>
      <c r="E5372" s="2" t="str">
        <f>VLOOKUP(F5372,city!$A$4:$D$352,4,FALSE)</f>
        <v>玉林</v>
      </c>
      <c r="F5372" s="22">
        <f t="shared" si="253"/>
        <v>316</v>
      </c>
      <c r="G5372" s="22">
        <f>IF(VLOOKUP(F5371,city!$A$4:$H$352,8,FALSE)&gt;G5371,G5371+1,1)</f>
        <v>14</v>
      </c>
    </row>
    <row r="5373" spans="1:7" x14ac:dyDescent="0.15">
      <c r="A5373" s="23">
        <f t="shared" si="251"/>
        <v>131655</v>
      </c>
      <c r="B5373" s="24">
        <v>2</v>
      </c>
      <c r="C5373" s="28" t="str">
        <f>"jingdian/"&amp;VLOOKUP(E5373,city!$D$4:$P$352,12,FALSE)&amp;"/"&amp;VLOOKUP(E5373,city!$D$4:$P$352,13,FALSE)&amp;"/"&amp;IF(G5373&lt;11,"jd",IF(G5373&lt;16,"tc","cs"))&amp;"/"&amp;IF(G5373&lt;11,G5373,IF(G5373&lt;16,G5373-10,G5373-15))&amp;".jpg"</f>
        <v>jingdian/guangxi/yulin/tc/5.jpg</v>
      </c>
      <c r="D5373" s="23">
        <f t="shared" si="252"/>
        <v>2</v>
      </c>
      <c r="E5373" s="2" t="str">
        <f>VLOOKUP(F5373,city!$A$4:$D$352,4,FALSE)</f>
        <v>玉林</v>
      </c>
      <c r="F5373" s="22">
        <f t="shared" si="253"/>
        <v>316</v>
      </c>
      <c r="G5373" s="22">
        <f>IF(VLOOKUP(F5372,city!$A$4:$H$352,8,FALSE)&gt;G5372,G5372+1,1)</f>
        <v>15</v>
      </c>
    </row>
    <row r="5374" spans="1:7" x14ac:dyDescent="0.15">
      <c r="A5374" s="23">
        <f t="shared" si="251"/>
        <v>131681</v>
      </c>
      <c r="B5374" s="24">
        <v>5</v>
      </c>
      <c r="C5374" s="28" t="str">
        <f>"jingdian/"&amp;VLOOKUP(E5374,city!$D$4:$P$352,12,FALSE)&amp;"/"&amp;VLOOKUP(E5374,city!$D$4:$P$352,13,FALSE)&amp;"/"&amp;IF(G5374&lt;11,"jd",IF(G5374&lt;16,"tc","cs"))&amp;"/"&amp;IF(G5374&lt;11,G5374,IF(G5374&lt;16,G5374-10,G5374-15))&amp;".jpg"</f>
        <v>jingdian/guangxi/yulin/cs/1.jpg</v>
      </c>
      <c r="D5374" s="23">
        <f t="shared" si="252"/>
        <v>3</v>
      </c>
      <c r="E5374" s="2" t="str">
        <f>VLOOKUP(F5374,city!$A$4:$D$352,4,FALSE)</f>
        <v>玉林</v>
      </c>
      <c r="F5374" s="22">
        <f t="shared" si="253"/>
        <v>316</v>
      </c>
      <c r="G5374" s="22">
        <f>IF(VLOOKUP(F5373,city!$A$4:$H$352,8,FALSE)&gt;G5373,G5373+1,1)</f>
        <v>16</v>
      </c>
    </row>
    <row r="5375" spans="1:7" x14ac:dyDescent="0.15">
      <c r="A5375" s="23">
        <f t="shared" si="251"/>
        <v>131682</v>
      </c>
      <c r="B5375" s="24">
        <v>2</v>
      </c>
      <c r="C5375" s="28" t="str">
        <f>"jingdian/"&amp;VLOOKUP(E5375,city!$D$4:$P$352,12,FALSE)&amp;"/"&amp;VLOOKUP(E5375,city!$D$4:$P$352,13,FALSE)&amp;"/"&amp;IF(G5375&lt;11,"jd",IF(G5375&lt;16,"tc","cs"))&amp;"/"&amp;IF(G5375&lt;11,G5375,IF(G5375&lt;16,G5375-10,G5375-15))&amp;".jpg"</f>
        <v>jingdian/guangxi/yulin/cs/2.jpg</v>
      </c>
      <c r="D5375" s="23">
        <f t="shared" si="252"/>
        <v>3</v>
      </c>
      <c r="E5375" s="2" t="str">
        <f>VLOOKUP(F5375,city!$A$4:$D$352,4,FALSE)</f>
        <v>玉林</v>
      </c>
      <c r="F5375" s="22">
        <f t="shared" si="253"/>
        <v>316</v>
      </c>
      <c r="G5375" s="22">
        <f>IF(VLOOKUP(F5374,city!$A$4:$H$352,8,FALSE)&gt;G5374,G5374+1,1)</f>
        <v>17</v>
      </c>
    </row>
    <row r="5376" spans="1:7" x14ac:dyDescent="0.15">
      <c r="A5376" s="23">
        <f t="shared" si="251"/>
        <v>131701</v>
      </c>
      <c r="B5376" s="24">
        <v>1</v>
      </c>
      <c r="C5376" s="28" t="str">
        <f>"jingdian/"&amp;VLOOKUP(E5376,city!$D$4:$P$352,12,FALSE)&amp;"/"&amp;VLOOKUP(E5376,city!$D$4:$P$352,13,FALSE)&amp;"/"&amp;IF(G5376&lt;11,"jd",IF(G5376&lt;16,"tc","cs"))&amp;"/"&amp;IF(G5376&lt;11,G5376,IF(G5376&lt;16,G5376-10,G5376-15))&amp;".jpg"</f>
        <v>jingdian/guangxi/baise/jd/1.jpg</v>
      </c>
      <c r="D5376" s="23">
        <f t="shared" si="252"/>
        <v>1</v>
      </c>
      <c r="E5376" s="2" t="str">
        <f>VLOOKUP(F5376,city!$A$4:$D$352,4,FALSE)</f>
        <v>百色</v>
      </c>
      <c r="F5376" s="22">
        <f t="shared" si="253"/>
        <v>317</v>
      </c>
      <c r="G5376" s="22">
        <f>IF(VLOOKUP(F5375,city!$A$4:$H$352,8,FALSE)&gt;G5375,G5375+1,1)</f>
        <v>1</v>
      </c>
    </row>
    <row r="5377" spans="1:7" x14ac:dyDescent="0.15">
      <c r="A5377" s="23">
        <f t="shared" si="251"/>
        <v>131702</v>
      </c>
      <c r="B5377" s="24">
        <v>1</v>
      </c>
      <c r="C5377" s="28" t="str">
        <f>"jingdian/"&amp;VLOOKUP(E5377,city!$D$4:$P$352,12,FALSE)&amp;"/"&amp;VLOOKUP(E5377,city!$D$4:$P$352,13,FALSE)&amp;"/"&amp;IF(G5377&lt;11,"jd",IF(G5377&lt;16,"tc","cs"))&amp;"/"&amp;IF(G5377&lt;11,G5377,IF(G5377&lt;16,G5377-10,G5377-15))&amp;".jpg"</f>
        <v>jingdian/guangxi/baise/jd/2.jpg</v>
      </c>
      <c r="D5377" s="23">
        <f t="shared" si="252"/>
        <v>1</v>
      </c>
      <c r="E5377" s="2" t="str">
        <f>VLOOKUP(F5377,city!$A$4:$D$352,4,FALSE)</f>
        <v>百色</v>
      </c>
      <c r="F5377" s="22">
        <f t="shared" si="253"/>
        <v>317</v>
      </c>
      <c r="G5377" s="22">
        <f>IF(VLOOKUP(F5376,city!$A$4:$H$352,8,FALSE)&gt;G5376,G5376+1,1)</f>
        <v>2</v>
      </c>
    </row>
    <row r="5378" spans="1:7" x14ac:dyDescent="0.15">
      <c r="A5378" s="23">
        <f t="shared" si="251"/>
        <v>131703</v>
      </c>
      <c r="B5378" s="24">
        <v>1</v>
      </c>
      <c r="C5378" s="28" t="str">
        <f>"jingdian/"&amp;VLOOKUP(E5378,city!$D$4:$P$352,12,FALSE)&amp;"/"&amp;VLOOKUP(E5378,city!$D$4:$P$352,13,FALSE)&amp;"/"&amp;IF(G5378&lt;11,"jd",IF(G5378&lt;16,"tc","cs"))&amp;"/"&amp;IF(G5378&lt;11,G5378,IF(G5378&lt;16,G5378-10,G5378-15))&amp;".jpg"</f>
        <v>jingdian/guangxi/baise/jd/3.jpg</v>
      </c>
      <c r="D5378" s="23">
        <f t="shared" si="252"/>
        <v>1</v>
      </c>
      <c r="E5378" s="2" t="str">
        <f>VLOOKUP(F5378,city!$A$4:$D$352,4,FALSE)</f>
        <v>百色</v>
      </c>
      <c r="F5378" s="22">
        <f t="shared" si="253"/>
        <v>317</v>
      </c>
      <c r="G5378" s="22">
        <f>IF(VLOOKUP(F5377,city!$A$4:$H$352,8,FALSE)&gt;G5377,G5377+1,1)</f>
        <v>3</v>
      </c>
    </row>
    <row r="5379" spans="1:7" x14ac:dyDescent="0.15">
      <c r="A5379" s="23">
        <f t="shared" si="251"/>
        <v>131704</v>
      </c>
      <c r="B5379" s="24">
        <v>1</v>
      </c>
      <c r="C5379" s="28" t="str">
        <f>"jingdian/"&amp;VLOOKUP(E5379,city!$D$4:$P$352,12,FALSE)&amp;"/"&amp;VLOOKUP(E5379,city!$D$4:$P$352,13,FALSE)&amp;"/"&amp;IF(G5379&lt;11,"jd",IF(G5379&lt;16,"tc","cs"))&amp;"/"&amp;IF(G5379&lt;11,G5379,IF(G5379&lt;16,G5379-10,G5379-15))&amp;".jpg"</f>
        <v>jingdian/guangxi/baise/jd/4.jpg</v>
      </c>
      <c r="D5379" s="23">
        <f t="shared" si="252"/>
        <v>1</v>
      </c>
      <c r="E5379" s="2" t="str">
        <f>VLOOKUP(F5379,city!$A$4:$D$352,4,FALSE)</f>
        <v>百色</v>
      </c>
      <c r="F5379" s="22">
        <f t="shared" si="253"/>
        <v>317</v>
      </c>
      <c r="G5379" s="22">
        <f>IF(VLOOKUP(F5378,city!$A$4:$H$352,8,FALSE)&gt;G5378,G5378+1,1)</f>
        <v>4</v>
      </c>
    </row>
    <row r="5380" spans="1:7" x14ac:dyDescent="0.15">
      <c r="A5380" s="23">
        <f t="shared" si="251"/>
        <v>131705</v>
      </c>
      <c r="B5380" s="24">
        <v>1</v>
      </c>
      <c r="C5380" s="28" t="str">
        <f>"jingdian/"&amp;VLOOKUP(E5380,city!$D$4:$P$352,12,FALSE)&amp;"/"&amp;VLOOKUP(E5380,city!$D$4:$P$352,13,FALSE)&amp;"/"&amp;IF(G5380&lt;11,"jd",IF(G5380&lt;16,"tc","cs"))&amp;"/"&amp;IF(G5380&lt;11,G5380,IF(G5380&lt;16,G5380-10,G5380-15))&amp;".jpg"</f>
        <v>jingdian/guangxi/baise/jd/5.jpg</v>
      </c>
      <c r="D5380" s="23">
        <f t="shared" si="252"/>
        <v>1</v>
      </c>
      <c r="E5380" s="2" t="str">
        <f>VLOOKUP(F5380,city!$A$4:$D$352,4,FALSE)</f>
        <v>百色</v>
      </c>
      <c r="F5380" s="22">
        <f t="shared" si="253"/>
        <v>317</v>
      </c>
      <c r="G5380" s="22">
        <f>IF(VLOOKUP(F5379,city!$A$4:$H$352,8,FALSE)&gt;G5379,G5379+1,1)</f>
        <v>5</v>
      </c>
    </row>
    <row r="5381" spans="1:7" x14ac:dyDescent="0.15">
      <c r="A5381" s="23">
        <f t="shared" ref="A5381:A5444" si="254">IF(G5381&lt;11,G5381,IF(G5381&lt;16,G5381+40,G5381+65))+F5381*100+100000</f>
        <v>131706</v>
      </c>
      <c r="B5381" s="24">
        <v>1</v>
      </c>
      <c r="C5381" s="28" t="str">
        <f>"jingdian/"&amp;VLOOKUP(E5381,city!$D$4:$P$352,12,FALSE)&amp;"/"&amp;VLOOKUP(E5381,city!$D$4:$P$352,13,FALSE)&amp;"/"&amp;IF(G5381&lt;11,"jd",IF(G5381&lt;16,"tc","cs"))&amp;"/"&amp;IF(G5381&lt;11,G5381,IF(G5381&lt;16,G5381-10,G5381-15))&amp;".jpg"</f>
        <v>jingdian/guangxi/baise/jd/6.jpg</v>
      </c>
      <c r="D5381" s="23">
        <f t="shared" ref="D5381:D5444" si="255">IF(G5381&lt;11,1,IF(G5381&lt;16,2,3))</f>
        <v>1</v>
      </c>
      <c r="E5381" s="2" t="str">
        <f>VLOOKUP(F5381,city!$A$4:$D$352,4,FALSE)</f>
        <v>百色</v>
      </c>
      <c r="F5381" s="22">
        <f t="shared" si="253"/>
        <v>317</v>
      </c>
      <c r="G5381" s="22">
        <f>IF(VLOOKUP(F5380,city!$A$4:$H$352,8,FALSE)&gt;G5380,G5380+1,1)</f>
        <v>6</v>
      </c>
    </row>
    <row r="5382" spans="1:7" x14ac:dyDescent="0.15">
      <c r="A5382" s="23">
        <f t="shared" si="254"/>
        <v>131707</v>
      </c>
      <c r="B5382" s="24">
        <v>1</v>
      </c>
      <c r="C5382" s="28" t="str">
        <f>"jingdian/"&amp;VLOOKUP(E5382,city!$D$4:$P$352,12,FALSE)&amp;"/"&amp;VLOOKUP(E5382,city!$D$4:$P$352,13,FALSE)&amp;"/"&amp;IF(G5382&lt;11,"jd",IF(G5382&lt;16,"tc","cs"))&amp;"/"&amp;IF(G5382&lt;11,G5382,IF(G5382&lt;16,G5382-10,G5382-15))&amp;".jpg"</f>
        <v>jingdian/guangxi/baise/jd/7.jpg</v>
      </c>
      <c r="D5382" s="23">
        <f t="shared" si="255"/>
        <v>1</v>
      </c>
      <c r="E5382" s="2" t="str">
        <f>VLOOKUP(F5382,city!$A$4:$D$352,4,FALSE)</f>
        <v>百色</v>
      </c>
      <c r="F5382" s="22">
        <f t="shared" si="253"/>
        <v>317</v>
      </c>
      <c r="G5382" s="22">
        <f>IF(VLOOKUP(F5381,city!$A$4:$H$352,8,FALSE)&gt;G5381,G5381+1,1)</f>
        <v>7</v>
      </c>
    </row>
    <row r="5383" spans="1:7" x14ac:dyDescent="0.15">
      <c r="A5383" s="23">
        <f t="shared" si="254"/>
        <v>131708</v>
      </c>
      <c r="B5383" s="24">
        <v>1</v>
      </c>
      <c r="C5383" s="28" t="str">
        <f>"jingdian/"&amp;VLOOKUP(E5383,city!$D$4:$P$352,12,FALSE)&amp;"/"&amp;VLOOKUP(E5383,city!$D$4:$P$352,13,FALSE)&amp;"/"&amp;IF(G5383&lt;11,"jd",IF(G5383&lt;16,"tc","cs"))&amp;"/"&amp;IF(G5383&lt;11,G5383,IF(G5383&lt;16,G5383-10,G5383-15))&amp;".jpg"</f>
        <v>jingdian/guangxi/baise/jd/8.jpg</v>
      </c>
      <c r="D5383" s="23">
        <f t="shared" si="255"/>
        <v>1</v>
      </c>
      <c r="E5383" s="2" t="str">
        <f>VLOOKUP(F5383,city!$A$4:$D$352,4,FALSE)</f>
        <v>百色</v>
      </c>
      <c r="F5383" s="22">
        <f t="shared" si="253"/>
        <v>317</v>
      </c>
      <c r="G5383" s="22">
        <f>IF(VLOOKUP(F5382,city!$A$4:$H$352,8,FALSE)&gt;G5382,G5382+1,1)</f>
        <v>8</v>
      </c>
    </row>
    <row r="5384" spans="1:7" x14ac:dyDescent="0.15">
      <c r="A5384" s="23">
        <f t="shared" si="254"/>
        <v>131709</v>
      </c>
      <c r="B5384" s="24">
        <v>1</v>
      </c>
      <c r="C5384" s="28" t="str">
        <f>"jingdian/"&amp;VLOOKUP(E5384,city!$D$4:$P$352,12,FALSE)&amp;"/"&amp;VLOOKUP(E5384,city!$D$4:$P$352,13,FALSE)&amp;"/"&amp;IF(G5384&lt;11,"jd",IF(G5384&lt;16,"tc","cs"))&amp;"/"&amp;IF(G5384&lt;11,G5384,IF(G5384&lt;16,G5384-10,G5384-15))&amp;".jpg"</f>
        <v>jingdian/guangxi/baise/jd/9.jpg</v>
      </c>
      <c r="D5384" s="23">
        <f t="shared" si="255"/>
        <v>1</v>
      </c>
      <c r="E5384" s="2" t="str">
        <f>VLOOKUP(F5384,city!$A$4:$D$352,4,FALSE)</f>
        <v>百色</v>
      </c>
      <c r="F5384" s="22">
        <f t="shared" si="253"/>
        <v>317</v>
      </c>
      <c r="G5384" s="22">
        <f>IF(VLOOKUP(F5383,city!$A$4:$H$352,8,FALSE)&gt;G5383,G5383+1,1)</f>
        <v>9</v>
      </c>
    </row>
    <row r="5385" spans="1:7" x14ac:dyDescent="0.15">
      <c r="A5385" s="23">
        <f t="shared" si="254"/>
        <v>131710</v>
      </c>
      <c r="B5385" s="24">
        <v>1</v>
      </c>
      <c r="C5385" s="28" t="str">
        <f>"jingdian/"&amp;VLOOKUP(E5385,city!$D$4:$P$352,12,FALSE)&amp;"/"&amp;VLOOKUP(E5385,city!$D$4:$P$352,13,FALSE)&amp;"/"&amp;IF(G5385&lt;11,"jd",IF(G5385&lt;16,"tc","cs"))&amp;"/"&amp;IF(G5385&lt;11,G5385,IF(G5385&lt;16,G5385-10,G5385-15))&amp;".jpg"</f>
        <v>jingdian/guangxi/baise/jd/10.jpg</v>
      </c>
      <c r="D5385" s="23">
        <f t="shared" si="255"/>
        <v>1</v>
      </c>
      <c r="E5385" s="2" t="str">
        <f>VLOOKUP(F5385,city!$A$4:$D$352,4,FALSE)</f>
        <v>百色</v>
      </c>
      <c r="F5385" s="22">
        <f t="shared" si="253"/>
        <v>317</v>
      </c>
      <c r="G5385" s="22">
        <f>IF(VLOOKUP(F5384,city!$A$4:$H$352,8,FALSE)&gt;G5384,G5384+1,1)</f>
        <v>10</v>
      </c>
    </row>
    <row r="5386" spans="1:7" x14ac:dyDescent="0.15">
      <c r="A5386" s="23">
        <f t="shared" si="254"/>
        <v>131751</v>
      </c>
      <c r="B5386" s="24">
        <v>3</v>
      </c>
      <c r="C5386" s="28" t="str">
        <f>"jingdian/"&amp;VLOOKUP(E5386,city!$D$4:$P$352,12,FALSE)&amp;"/"&amp;VLOOKUP(E5386,city!$D$4:$P$352,13,FALSE)&amp;"/"&amp;IF(G5386&lt;11,"jd",IF(G5386&lt;16,"tc","cs"))&amp;"/"&amp;IF(G5386&lt;11,G5386,IF(G5386&lt;16,G5386-10,G5386-15))&amp;".jpg"</f>
        <v>jingdian/guangxi/baise/tc/1.jpg</v>
      </c>
      <c r="D5386" s="23">
        <f t="shared" si="255"/>
        <v>2</v>
      </c>
      <c r="E5386" s="2" t="str">
        <f>VLOOKUP(F5386,city!$A$4:$D$352,4,FALSE)</f>
        <v>百色</v>
      </c>
      <c r="F5386" s="22">
        <f t="shared" si="253"/>
        <v>317</v>
      </c>
      <c r="G5386" s="22">
        <f>IF(VLOOKUP(F5385,city!$A$4:$H$352,8,FALSE)&gt;G5385,G5385+1,1)</f>
        <v>11</v>
      </c>
    </row>
    <row r="5387" spans="1:7" x14ac:dyDescent="0.15">
      <c r="A5387" s="23">
        <f t="shared" si="254"/>
        <v>131752</v>
      </c>
      <c r="B5387" s="24">
        <v>4</v>
      </c>
      <c r="C5387" s="28" t="str">
        <f>"jingdian/"&amp;VLOOKUP(E5387,city!$D$4:$P$352,12,FALSE)&amp;"/"&amp;VLOOKUP(E5387,city!$D$4:$P$352,13,FALSE)&amp;"/"&amp;IF(G5387&lt;11,"jd",IF(G5387&lt;16,"tc","cs"))&amp;"/"&amp;IF(G5387&lt;11,G5387,IF(G5387&lt;16,G5387-10,G5387-15))&amp;".jpg"</f>
        <v>jingdian/guangxi/baise/tc/2.jpg</v>
      </c>
      <c r="D5387" s="23">
        <f t="shared" si="255"/>
        <v>2</v>
      </c>
      <c r="E5387" s="2" t="str">
        <f>VLOOKUP(F5387,city!$A$4:$D$352,4,FALSE)</f>
        <v>百色</v>
      </c>
      <c r="F5387" s="22">
        <f t="shared" si="253"/>
        <v>317</v>
      </c>
      <c r="G5387" s="22">
        <f>IF(VLOOKUP(F5386,city!$A$4:$H$352,8,FALSE)&gt;G5386,G5386+1,1)</f>
        <v>12</v>
      </c>
    </row>
    <row r="5388" spans="1:7" x14ac:dyDescent="0.15">
      <c r="A5388" s="23">
        <f t="shared" si="254"/>
        <v>131753</v>
      </c>
      <c r="B5388" s="24">
        <v>2</v>
      </c>
      <c r="C5388" s="28" t="str">
        <f>"jingdian/"&amp;VLOOKUP(E5388,city!$D$4:$P$352,12,FALSE)&amp;"/"&amp;VLOOKUP(E5388,city!$D$4:$P$352,13,FALSE)&amp;"/"&amp;IF(G5388&lt;11,"jd",IF(G5388&lt;16,"tc","cs"))&amp;"/"&amp;IF(G5388&lt;11,G5388,IF(G5388&lt;16,G5388-10,G5388-15))&amp;".jpg"</f>
        <v>jingdian/guangxi/baise/tc/3.jpg</v>
      </c>
      <c r="D5388" s="23">
        <f t="shared" si="255"/>
        <v>2</v>
      </c>
      <c r="E5388" s="2" t="str">
        <f>VLOOKUP(F5388,city!$A$4:$D$352,4,FALSE)</f>
        <v>百色</v>
      </c>
      <c r="F5388" s="22">
        <f t="shared" si="253"/>
        <v>317</v>
      </c>
      <c r="G5388" s="22">
        <f>IF(VLOOKUP(F5387,city!$A$4:$H$352,8,FALSE)&gt;G5387,G5387+1,1)</f>
        <v>13</v>
      </c>
    </row>
    <row r="5389" spans="1:7" x14ac:dyDescent="0.15">
      <c r="A5389" s="23">
        <f t="shared" si="254"/>
        <v>131754</v>
      </c>
      <c r="B5389" s="24">
        <v>4</v>
      </c>
      <c r="C5389" s="28" t="str">
        <f>"jingdian/"&amp;VLOOKUP(E5389,city!$D$4:$P$352,12,FALSE)&amp;"/"&amp;VLOOKUP(E5389,city!$D$4:$P$352,13,FALSE)&amp;"/"&amp;IF(G5389&lt;11,"jd",IF(G5389&lt;16,"tc","cs"))&amp;"/"&amp;IF(G5389&lt;11,G5389,IF(G5389&lt;16,G5389-10,G5389-15))&amp;".jpg"</f>
        <v>jingdian/guangxi/baise/tc/4.jpg</v>
      </c>
      <c r="D5389" s="23">
        <f t="shared" si="255"/>
        <v>2</v>
      </c>
      <c r="E5389" s="2" t="str">
        <f>VLOOKUP(F5389,city!$A$4:$D$352,4,FALSE)</f>
        <v>百色</v>
      </c>
      <c r="F5389" s="22">
        <f t="shared" si="253"/>
        <v>317</v>
      </c>
      <c r="G5389" s="22">
        <f>IF(VLOOKUP(F5388,city!$A$4:$H$352,8,FALSE)&gt;G5388,G5388+1,1)</f>
        <v>14</v>
      </c>
    </row>
    <row r="5390" spans="1:7" x14ac:dyDescent="0.15">
      <c r="A5390" s="23">
        <f t="shared" si="254"/>
        <v>131755</v>
      </c>
      <c r="B5390" s="24">
        <v>2</v>
      </c>
      <c r="C5390" s="28" t="str">
        <f>"jingdian/"&amp;VLOOKUP(E5390,city!$D$4:$P$352,12,FALSE)&amp;"/"&amp;VLOOKUP(E5390,city!$D$4:$P$352,13,FALSE)&amp;"/"&amp;IF(G5390&lt;11,"jd",IF(G5390&lt;16,"tc","cs"))&amp;"/"&amp;IF(G5390&lt;11,G5390,IF(G5390&lt;16,G5390-10,G5390-15))&amp;".jpg"</f>
        <v>jingdian/guangxi/baise/tc/5.jpg</v>
      </c>
      <c r="D5390" s="23">
        <f t="shared" si="255"/>
        <v>2</v>
      </c>
      <c r="E5390" s="2" t="str">
        <f>VLOOKUP(F5390,city!$A$4:$D$352,4,FALSE)</f>
        <v>百色</v>
      </c>
      <c r="F5390" s="22">
        <f t="shared" si="253"/>
        <v>317</v>
      </c>
      <c r="G5390" s="22">
        <f>IF(VLOOKUP(F5389,city!$A$4:$H$352,8,FALSE)&gt;G5389,G5389+1,1)</f>
        <v>15</v>
      </c>
    </row>
    <row r="5391" spans="1:7" x14ac:dyDescent="0.15">
      <c r="A5391" s="23">
        <f t="shared" si="254"/>
        <v>131781</v>
      </c>
      <c r="B5391" s="24">
        <v>5</v>
      </c>
      <c r="C5391" s="28" t="str">
        <f>"jingdian/"&amp;VLOOKUP(E5391,city!$D$4:$P$352,12,FALSE)&amp;"/"&amp;VLOOKUP(E5391,city!$D$4:$P$352,13,FALSE)&amp;"/"&amp;IF(G5391&lt;11,"jd",IF(G5391&lt;16,"tc","cs"))&amp;"/"&amp;IF(G5391&lt;11,G5391,IF(G5391&lt;16,G5391-10,G5391-15))&amp;".jpg"</f>
        <v>jingdian/guangxi/baise/cs/1.jpg</v>
      </c>
      <c r="D5391" s="23">
        <f t="shared" si="255"/>
        <v>3</v>
      </c>
      <c r="E5391" s="2" t="str">
        <f>VLOOKUP(F5391,city!$A$4:$D$352,4,FALSE)</f>
        <v>百色</v>
      </c>
      <c r="F5391" s="22">
        <f t="shared" si="253"/>
        <v>317</v>
      </c>
      <c r="G5391" s="22">
        <f>IF(VLOOKUP(F5390,city!$A$4:$H$352,8,FALSE)&gt;G5390,G5390+1,1)</f>
        <v>16</v>
      </c>
    </row>
    <row r="5392" spans="1:7" x14ac:dyDescent="0.15">
      <c r="A5392" s="23">
        <f t="shared" si="254"/>
        <v>131782</v>
      </c>
      <c r="B5392" s="24">
        <v>3</v>
      </c>
      <c r="C5392" s="28" t="str">
        <f>"jingdian/"&amp;VLOOKUP(E5392,city!$D$4:$P$352,12,FALSE)&amp;"/"&amp;VLOOKUP(E5392,city!$D$4:$P$352,13,FALSE)&amp;"/"&amp;IF(G5392&lt;11,"jd",IF(G5392&lt;16,"tc","cs"))&amp;"/"&amp;IF(G5392&lt;11,G5392,IF(G5392&lt;16,G5392-10,G5392-15))&amp;".jpg"</f>
        <v>jingdian/guangxi/baise/cs/2.jpg</v>
      </c>
      <c r="D5392" s="23">
        <f t="shared" si="255"/>
        <v>3</v>
      </c>
      <c r="E5392" s="2" t="str">
        <f>VLOOKUP(F5392,city!$A$4:$D$352,4,FALSE)</f>
        <v>百色</v>
      </c>
      <c r="F5392" s="22">
        <f t="shared" si="253"/>
        <v>317</v>
      </c>
      <c r="G5392" s="22">
        <f>IF(VLOOKUP(F5391,city!$A$4:$H$352,8,FALSE)&gt;G5391,G5391+1,1)</f>
        <v>17</v>
      </c>
    </row>
    <row r="5393" spans="1:7" x14ac:dyDescent="0.15">
      <c r="A5393" s="23">
        <f t="shared" si="254"/>
        <v>131801</v>
      </c>
      <c r="B5393" s="24">
        <v>1</v>
      </c>
      <c r="C5393" s="28" t="str">
        <f>"jingdian/"&amp;VLOOKUP(E5393,city!$D$4:$P$352,12,FALSE)&amp;"/"&amp;VLOOKUP(E5393,city!$D$4:$P$352,13,FALSE)&amp;"/"&amp;IF(G5393&lt;11,"jd",IF(G5393&lt;16,"tc","cs"))&amp;"/"&amp;IF(G5393&lt;11,G5393,IF(G5393&lt;16,G5393-10,G5393-15))&amp;".jpg"</f>
        <v>jingdian/guangxi/hezhou/jd/1.jpg</v>
      </c>
      <c r="D5393" s="23">
        <f t="shared" si="255"/>
        <v>1</v>
      </c>
      <c r="E5393" s="2" t="str">
        <f>VLOOKUP(F5393,city!$A$4:$D$352,4,FALSE)</f>
        <v>贺州</v>
      </c>
      <c r="F5393" s="22">
        <f t="shared" si="253"/>
        <v>318</v>
      </c>
      <c r="G5393" s="22">
        <f>IF(VLOOKUP(F5392,city!$A$4:$H$352,8,FALSE)&gt;G5392,G5392+1,1)</f>
        <v>1</v>
      </c>
    </row>
    <row r="5394" spans="1:7" x14ac:dyDescent="0.15">
      <c r="A5394" s="23">
        <f t="shared" si="254"/>
        <v>131802</v>
      </c>
      <c r="B5394" s="24">
        <v>1</v>
      </c>
      <c r="C5394" s="28" t="str">
        <f>"jingdian/"&amp;VLOOKUP(E5394,city!$D$4:$P$352,12,FALSE)&amp;"/"&amp;VLOOKUP(E5394,city!$D$4:$P$352,13,FALSE)&amp;"/"&amp;IF(G5394&lt;11,"jd",IF(G5394&lt;16,"tc","cs"))&amp;"/"&amp;IF(G5394&lt;11,G5394,IF(G5394&lt;16,G5394-10,G5394-15))&amp;".jpg"</f>
        <v>jingdian/guangxi/hezhou/jd/2.jpg</v>
      </c>
      <c r="D5394" s="23">
        <f t="shared" si="255"/>
        <v>1</v>
      </c>
      <c r="E5394" s="2" t="str">
        <f>VLOOKUP(F5394,city!$A$4:$D$352,4,FALSE)</f>
        <v>贺州</v>
      </c>
      <c r="F5394" s="22">
        <f t="shared" si="253"/>
        <v>318</v>
      </c>
      <c r="G5394" s="22">
        <f>IF(VLOOKUP(F5393,city!$A$4:$H$352,8,FALSE)&gt;G5393,G5393+1,1)</f>
        <v>2</v>
      </c>
    </row>
    <row r="5395" spans="1:7" x14ac:dyDescent="0.15">
      <c r="A5395" s="23">
        <f t="shared" si="254"/>
        <v>131803</v>
      </c>
      <c r="B5395" s="24">
        <v>1</v>
      </c>
      <c r="C5395" s="28" t="str">
        <f>"jingdian/"&amp;VLOOKUP(E5395,city!$D$4:$P$352,12,FALSE)&amp;"/"&amp;VLOOKUP(E5395,city!$D$4:$P$352,13,FALSE)&amp;"/"&amp;IF(G5395&lt;11,"jd",IF(G5395&lt;16,"tc","cs"))&amp;"/"&amp;IF(G5395&lt;11,G5395,IF(G5395&lt;16,G5395-10,G5395-15))&amp;".jpg"</f>
        <v>jingdian/guangxi/hezhou/jd/3.jpg</v>
      </c>
      <c r="D5395" s="23">
        <f t="shared" si="255"/>
        <v>1</v>
      </c>
      <c r="E5395" s="2" t="str">
        <f>VLOOKUP(F5395,city!$A$4:$D$352,4,FALSE)</f>
        <v>贺州</v>
      </c>
      <c r="F5395" s="22">
        <f t="shared" si="253"/>
        <v>318</v>
      </c>
      <c r="G5395" s="22">
        <f>IF(VLOOKUP(F5394,city!$A$4:$H$352,8,FALSE)&gt;G5394,G5394+1,1)</f>
        <v>3</v>
      </c>
    </row>
    <row r="5396" spans="1:7" x14ac:dyDescent="0.15">
      <c r="A5396" s="23">
        <f t="shared" si="254"/>
        <v>131804</v>
      </c>
      <c r="B5396" s="24">
        <v>1</v>
      </c>
      <c r="C5396" s="28" t="str">
        <f>"jingdian/"&amp;VLOOKUP(E5396,city!$D$4:$P$352,12,FALSE)&amp;"/"&amp;VLOOKUP(E5396,city!$D$4:$P$352,13,FALSE)&amp;"/"&amp;IF(G5396&lt;11,"jd",IF(G5396&lt;16,"tc","cs"))&amp;"/"&amp;IF(G5396&lt;11,G5396,IF(G5396&lt;16,G5396-10,G5396-15))&amp;".jpg"</f>
        <v>jingdian/guangxi/hezhou/jd/4.jpg</v>
      </c>
      <c r="D5396" s="23">
        <f t="shared" si="255"/>
        <v>1</v>
      </c>
      <c r="E5396" s="2" t="str">
        <f>VLOOKUP(F5396,city!$A$4:$D$352,4,FALSE)</f>
        <v>贺州</v>
      </c>
      <c r="F5396" s="22">
        <f t="shared" si="253"/>
        <v>318</v>
      </c>
      <c r="G5396" s="22">
        <f>IF(VLOOKUP(F5395,city!$A$4:$H$352,8,FALSE)&gt;G5395,G5395+1,1)</f>
        <v>4</v>
      </c>
    </row>
    <row r="5397" spans="1:7" x14ac:dyDescent="0.15">
      <c r="A5397" s="23">
        <f t="shared" si="254"/>
        <v>131805</v>
      </c>
      <c r="B5397" s="24">
        <v>1</v>
      </c>
      <c r="C5397" s="28" t="str">
        <f>"jingdian/"&amp;VLOOKUP(E5397,city!$D$4:$P$352,12,FALSE)&amp;"/"&amp;VLOOKUP(E5397,city!$D$4:$P$352,13,FALSE)&amp;"/"&amp;IF(G5397&lt;11,"jd",IF(G5397&lt;16,"tc","cs"))&amp;"/"&amp;IF(G5397&lt;11,G5397,IF(G5397&lt;16,G5397-10,G5397-15))&amp;".jpg"</f>
        <v>jingdian/guangxi/hezhou/jd/5.jpg</v>
      </c>
      <c r="D5397" s="23">
        <f t="shared" si="255"/>
        <v>1</v>
      </c>
      <c r="E5397" s="2" t="str">
        <f>VLOOKUP(F5397,city!$A$4:$D$352,4,FALSE)</f>
        <v>贺州</v>
      </c>
      <c r="F5397" s="22">
        <f t="shared" si="253"/>
        <v>318</v>
      </c>
      <c r="G5397" s="22">
        <f>IF(VLOOKUP(F5396,city!$A$4:$H$352,8,FALSE)&gt;G5396,G5396+1,1)</f>
        <v>5</v>
      </c>
    </row>
    <row r="5398" spans="1:7" x14ac:dyDescent="0.15">
      <c r="A5398" s="23">
        <f t="shared" si="254"/>
        <v>131806</v>
      </c>
      <c r="B5398" s="24">
        <v>1</v>
      </c>
      <c r="C5398" s="28" t="str">
        <f>"jingdian/"&amp;VLOOKUP(E5398,city!$D$4:$P$352,12,FALSE)&amp;"/"&amp;VLOOKUP(E5398,city!$D$4:$P$352,13,FALSE)&amp;"/"&amp;IF(G5398&lt;11,"jd",IF(G5398&lt;16,"tc","cs"))&amp;"/"&amp;IF(G5398&lt;11,G5398,IF(G5398&lt;16,G5398-10,G5398-15))&amp;".jpg"</f>
        <v>jingdian/guangxi/hezhou/jd/6.jpg</v>
      </c>
      <c r="D5398" s="23">
        <f t="shared" si="255"/>
        <v>1</v>
      </c>
      <c r="E5398" s="2" t="str">
        <f>VLOOKUP(F5398,city!$A$4:$D$352,4,FALSE)</f>
        <v>贺州</v>
      </c>
      <c r="F5398" s="22">
        <f t="shared" si="253"/>
        <v>318</v>
      </c>
      <c r="G5398" s="22">
        <f>IF(VLOOKUP(F5397,city!$A$4:$H$352,8,FALSE)&gt;G5397,G5397+1,1)</f>
        <v>6</v>
      </c>
    </row>
    <row r="5399" spans="1:7" x14ac:dyDescent="0.15">
      <c r="A5399" s="23">
        <f t="shared" si="254"/>
        <v>131807</v>
      </c>
      <c r="B5399" s="24">
        <v>1</v>
      </c>
      <c r="C5399" s="28" t="str">
        <f>"jingdian/"&amp;VLOOKUP(E5399,city!$D$4:$P$352,12,FALSE)&amp;"/"&amp;VLOOKUP(E5399,city!$D$4:$P$352,13,FALSE)&amp;"/"&amp;IF(G5399&lt;11,"jd",IF(G5399&lt;16,"tc","cs"))&amp;"/"&amp;IF(G5399&lt;11,G5399,IF(G5399&lt;16,G5399-10,G5399-15))&amp;".jpg"</f>
        <v>jingdian/guangxi/hezhou/jd/7.jpg</v>
      </c>
      <c r="D5399" s="23">
        <f t="shared" si="255"/>
        <v>1</v>
      </c>
      <c r="E5399" s="2" t="str">
        <f>VLOOKUP(F5399,city!$A$4:$D$352,4,FALSE)</f>
        <v>贺州</v>
      </c>
      <c r="F5399" s="22">
        <f t="shared" si="253"/>
        <v>318</v>
      </c>
      <c r="G5399" s="22">
        <f>IF(VLOOKUP(F5398,city!$A$4:$H$352,8,FALSE)&gt;G5398,G5398+1,1)</f>
        <v>7</v>
      </c>
    </row>
    <row r="5400" spans="1:7" x14ac:dyDescent="0.15">
      <c r="A5400" s="23">
        <f t="shared" si="254"/>
        <v>131808</v>
      </c>
      <c r="B5400" s="24">
        <v>1</v>
      </c>
      <c r="C5400" s="28" t="str">
        <f>"jingdian/"&amp;VLOOKUP(E5400,city!$D$4:$P$352,12,FALSE)&amp;"/"&amp;VLOOKUP(E5400,city!$D$4:$P$352,13,FALSE)&amp;"/"&amp;IF(G5400&lt;11,"jd",IF(G5400&lt;16,"tc","cs"))&amp;"/"&amp;IF(G5400&lt;11,G5400,IF(G5400&lt;16,G5400-10,G5400-15))&amp;".jpg"</f>
        <v>jingdian/guangxi/hezhou/jd/8.jpg</v>
      </c>
      <c r="D5400" s="23">
        <f t="shared" si="255"/>
        <v>1</v>
      </c>
      <c r="E5400" s="2" t="str">
        <f>VLOOKUP(F5400,city!$A$4:$D$352,4,FALSE)</f>
        <v>贺州</v>
      </c>
      <c r="F5400" s="22">
        <f t="shared" si="253"/>
        <v>318</v>
      </c>
      <c r="G5400" s="22">
        <f>IF(VLOOKUP(F5399,city!$A$4:$H$352,8,FALSE)&gt;G5399,G5399+1,1)</f>
        <v>8</v>
      </c>
    </row>
    <row r="5401" spans="1:7" x14ac:dyDescent="0.15">
      <c r="A5401" s="23">
        <f t="shared" si="254"/>
        <v>131809</v>
      </c>
      <c r="B5401" s="24">
        <v>1</v>
      </c>
      <c r="C5401" s="28" t="str">
        <f>"jingdian/"&amp;VLOOKUP(E5401,city!$D$4:$P$352,12,FALSE)&amp;"/"&amp;VLOOKUP(E5401,city!$D$4:$P$352,13,FALSE)&amp;"/"&amp;IF(G5401&lt;11,"jd",IF(G5401&lt;16,"tc","cs"))&amp;"/"&amp;IF(G5401&lt;11,G5401,IF(G5401&lt;16,G5401-10,G5401-15))&amp;".jpg"</f>
        <v>jingdian/guangxi/hezhou/jd/9.jpg</v>
      </c>
      <c r="D5401" s="23">
        <f t="shared" si="255"/>
        <v>1</v>
      </c>
      <c r="E5401" s="2" t="str">
        <f>VLOOKUP(F5401,city!$A$4:$D$352,4,FALSE)</f>
        <v>贺州</v>
      </c>
      <c r="F5401" s="22">
        <f t="shared" si="253"/>
        <v>318</v>
      </c>
      <c r="G5401" s="22">
        <f>IF(VLOOKUP(F5400,city!$A$4:$H$352,8,FALSE)&gt;G5400,G5400+1,1)</f>
        <v>9</v>
      </c>
    </row>
    <row r="5402" spans="1:7" x14ac:dyDescent="0.15">
      <c r="A5402" s="23">
        <f t="shared" si="254"/>
        <v>131810</v>
      </c>
      <c r="B5402" s="24">
        <v>1</v>
      </c>
      <c r="C5402" s="28" t="str">
        <f>"jingdian/"&amp;VLOOKUP(E5402,city!$D$4:$P$352,12,FALSE)&amp;"/"&amp;VLOOKUP(E5402,city!$D$4:$P$352,13,FALSE)&amp;"/"&amp;IF(G5402&lt;11,"jd",IF(G5402&lt;16,"tc","cs"))&amp;"/"&amp;IF(G5402&lt;11,G5402,IF(G5402&lt;16,G5402-10,G5402-15))&amp;".jpg"</f>
        <v>jingdian/guangxi/hezhou/jd/10.jpg</v>
      </c>
      <c r="D5402" s="23">
        <f t="shared" si="255"/>
        <v>1</v>
      </c>
      <c r="E5402" s="2" t="str">
        <f>VLOOKUP(F5402,city!$A$4:$D$352,4,FALSE)</f>
        <v>贺州</v>
      </c>
      <c r="F5402" s="22">
        <f t="shared" si="253"/>
        <v>318</v>
      </c>
      <c r="G5402" s="22">
        <f>IF(VLOOKUP(F5401,city!$A$4:$H$352,8,FALSE)&gt;G5401,G5401+1,1)</f>
        <v>10</v>
      </c>
    </row>
    <row r="5403" spans="1:7" x14ac:dyDescent="0.15">
      <c r="A5403" s="23">
        <f t="shared" si="254"/>
        <v>131851</v>
      </c>
      <c r="B5403" s="24">
        <v>3</v>
      </c>
      <c r="C5403" s="28" t="str">
        <f>"jingdian/"&amp;VLOOKUP(E5403,city!$D$4:$P$352,12,FALSE)&amp;"/"&amp;VLOOKUP(E5403,city!$D$4:$P$352,13,FALSE)&amp;"/"&amp;IF(G5403&lt;11,"jd",IF(G5403&lt;16,"tc","cs"))&amp;"/"&amp;IF(G5403&lt;11,G5403,IF(G5403&lt;16,G5403-10,G5403-15))&amp;".jpg"</f>
        <v>jingdian/guangxi/hezhou/tc/1.jpg</v>
      </c>
      <c r="D5403" s="23">
        <f t="shared" si="255"/>
        <v>2</v>
      </c>
      <c r="E5403" s="2" t="str">
        <f>VLOOKUP(F5403,city!$A$4:$D$352,4,FALSE)</f>
        <v>贺州</v>
      </c>
      <c r="F5403" s="22">
        <f t="shared" si="253"/>
        <v>318</v>
      </c>
      <c r="G5403" s="22">
        <f>IF(VLOOKUP(F5402,city!$A$4:$H$352,8,FALSE)&gt;G5402,G5402+1,1)</f>
        <v>11</v>
      </c>
    </row>
    <row r="5404" spans="1:7" x14ac:dyDescent="0.15">
      <c r="A5404" s="23">
        <f t="shared" si="254"/>
        <v>131852</v>
      </c>
      <c r="B5404" s="24">
        <v>3</v>
      </c>
      <c r="C5404" s="28" t="str">
        <f>"jingdian/"&amp;VLOOKUP(E5404,city!$D$4:$P$352,12,FALSE)&amp;"/"&amp;VLOOKUP(E5404,city!$D$4:$P$352,13,FALSE)&amp;"/"&amp;IF(G5404&lt;11,"jd",IF(G5404&lt;16,"tc","cs"))&amp;"/"&amp;IF(G5404&lt;11,G5404,IF(G5404&lt;16,G5404-10,G5404-15))&amp;".jpg"</f>
        <v>jingdian/guangxi/hezhou/tc/2.jpg</v>
      </c>
      <c r="D5404" s="23">
        <f t="shared" si="255"/>
        <v>2</v>
      </c>
      <c r="E5404" s="2" t="str">
        <f>VLOOKUP(F5404,city!$A$4:$D$352,4,FALSE)</f>
        <v>贺州</v>
      </c>
      <c r="F5404" s="22">
        <f t="shared" si="253"/>
        <v>318</v>
      </c>
      <c r="G5404" s="22">
        <f>IF(VLOOKUP(F5403,city!$A$4:$H$352,8,FALSE)&gt;G5403,G5403+1,1)</f>
        <v>12</v>
      </c>
    </row>
    <row r="5405" spans="1:7" x14ac:dyDescent="0.15">
      <c r="A5405" s="23">
        <f t="shared" si="254"/>
        <v>131853</v>
      </c>
      <c r="B5405" s="24">
        <v>2</v>
      </c>
      <c r="C5405" s="28" t="str">
        <f>"jingdian/"&amp;VLOOKUP(E5405,city!$D$4:$P$352,12,FALSE)&amp;"/"&amp;VLOOKUP(E5405,city!$D$4:$P$352,13,FALSE)&amp;"/"&amp;IF(G5405&lt;11,"jd",IF(G5405&lt;16,"tc","cs"))&amp;"/"&amp;IF(G5405&lt;11,G5405,IF(G5405&lt;16,G5405-10,G5405-15))&amp;".jpg"</f>
        <v>jingdian/guangxi/hezhou/tc/3.jpg</v>
      </c>
      <c r="D5405" s="23">
        <f t="shared" si="255"/>
        <v>2</v>
      </c>
      <c r="E5405" s="2" t="str">
        <f>VLOOKUP(F5405,city!$A$4:$D$352,4,FALSE)</f>
        <v>贺州</v>
      </c>
      <c r="F5405" s="22">
        <f t="shared" si="253"/>
        <v>318</v>
      </c>
      <c r="G5405" s="22">
        <f>IF(VLOOKUP(F5404,city!$A$4:$H$352,8,FALSE)&gt;G5404,G5404+1,1)</f>
        <v>13</v>
      </c>
    </row>
    <row r="5406" spans="1:7" x14ac:dyDescent="0.15">
      <c r="A5406" s="23">
        <f t="shared" si="254"/>
        <v>131854</v>
      </c>
      <c r="B5406" s="24">
        <v>4</v>
      </c>
      <c r="C5406" s="28" t="str">
        <f>"jingdian/"&amp;VLOOKUP(E5406,city!$D$4:$P$352,12,FALSE)&amp;"/"&amp;VLOOKUP(E5406,city!$D$4:$P$352,13,FALSE)&amp;"/"&amp;IF(G5406&lt;11,"jd",IF(G5406&lt;16,"tc","cs"))&amp;"/"&amp;IF(G5406&lt;11,G5406,IF(G5406&lt;16,G5406-10,G5406-15))&amp;".jpg"</f>
        <v>jingdian/guangxi/hezhou/tc/4.jpg</v>
      </c>
      <c r="D5406" s="23">
        <f t="shared" si="255"/>
        <v>2</v>
      </c>
      <c r="E5406" s="2" t="str">
        <f>VLOOKUP(F5406,city!$A$4:$D$352,4,FALSE)</f>
        <v>贺州</v>
      </c>
      <c r="F5406" s="22">
        <f t="shared" si="253"/>
        <v>318</v>
      </c>
      <c r="G5406" s="22">
        <f>IF(VLOOKUP(F5405,city!$A$4:$H$352,8,FALSE)&gt;G5405,G5405+1,1)</f>
        <v>14</v>
      </c>
    </row>
    <row r="5407" spans="1:7" x14ac:dyDescent="0.15">
      <c r="A5407" s="23">
        <f t="shared" si="254"/>
        <v>131855</v>
      </c>
      <c r="B5407" s="24">
        <v>3</v>
      </c>
      <c r="C5407" s="28" t="str">
        <f>"jingdian/"&amp;VLOOKUP(E5407,city!$D$4:$P$352,12,FALSE)&amp;"/"&amp;VLOOKUP(E5407,city!$D$4:$P$352,13,FALSE)&amp;"/"&amp;IF(G5407&lt;11,"jd",IF(G5407&lt;16,"tc","cs"))&amp;"/"&amp;IF(G5407&lt;11,G5407,IF(G5407&lt;16,G5407-10,G5407-15))&amp;".jpg"</f>
        <v>jingdian/guangxi/hezhou/tc/5.jpg</v>
      </c>
      <c r="D5407" s="23">
        <f t="shared" si="255"/>
        <v>2</v>
      </c>
      <c r="E5407" s="2" t="str">
        <f>VLOOKUP(F5407,city!$A$4:$D$352,4,FALSE)</f>
        <v>贺州</v>
      </c>
      <c r="F5407" s="22">
        <f t="shared" si="253"/>
        <v>318</v>
      </c>
      <c r="G5407" s="22">
        <f>IF(VLOOKUP(F5406,city!$A$4:$H$352,8,FALSE)&gt;G5406,G5406+1,1)</f>
        <v>15</v>
      </c>
    </row>
    <row r="5408" spans="1:7" x14ac:dyDescent="0.15">
      <c r="A5408" s="23">
        <f t="shared" si="254"/>
        <v>131881</v>
      </c>
      <c r="B5408" s="24">
        <v>4</v>
      </c>
      <c r="C5408" s="28" t="str">
        <f>"jingdian/"&amp;VLOOKUP(E5408,city!$D$4:$P$352,12,FALSE)&amp;"/"&amp;VLOOKUP(E5408,city!$D$4:$P$352,13,FALSE)&amp;"/"&amp;IF(G5408&lt;11,"jd",IF(G5408&lt;16,"tc","cs"))&amp;"/"&amp;IF(G5408&lt;11,G5408,IF(G5408&lt;16,G5408-10,G5408-15))&amp;".jpg"</f>
        <v>jingdian/guangxi/hezhou/cs/1.jpg</v>
      </c>
      <c r="D5408" s="23">
        <f t="shared" si="255"/>
        <v>3</v>
      </c>
      <c r="E5408" s="2" t="str">
        <f>VLOOKUP(F5408,city!$A$4:$D$352,4,FALSE)</f>
        <v>贺州</v>
      </c>
      <c r="F5408" s="22">
        <f t="shared" si="253"/>
        <v>318</v>
      </c>
      <c r="G5408" s="22">
        <f>IF(VLOOKUP(F5407,city!$A$4:$H$352,8,FALSE)&gt;G5407,G5407+1,1)</f>
        <v>16</v>
      </c>
    </row>
    <row r="5409" spans="1:7" x14ac:dyDescent="0.15">
      <c r="A5409" s="23">
        <f t="shared" si="254"/>
        <v>131882</v>
      </c>
      <c r="B5409" s="24">
        <v>5</v>
      </c>
      <c r="C5409" s="28" t="str">
        <f>"jingdian/"&amp;VLOOKUP(E5409,city!$D$4:$P$352,12,FALSE)&amp;"/"&amp;VLOOKUP(E5409,city!$D$4:$P$352,13,FALSE)&amp;"/"&amp;IF(G5409&lt;11,"jd",IF(G5409&lt;16,"tc","cs"))&amp;"/"&amp;IF(G5409&lt;11,G5409,IF(G5409&lt;16,G5409-10,G5409-15))&amp;".jpg"</f>
        <v>jingdian/guangxi/hezhou/cs/2.jpg</v>
      </c>
      <c r="D5409" s="23">
        <f t="shared" si="255"/>
        <v>3</v>
      </c>
      <c r="E5409" s="2" t="str">
        <f>VLOOKUP(F5409,city!$A$4:$D$352,4,FALSE)</f>
        <v>贺州</v>
      </c>
      <c r="F5409" s="22">
        <f t="shared" si="253"/>
        <v>318</v>
      </c>
      <c r="G5409" s="22">
        <f>IF(VLOOKUP(F5408,city!$A$4:$H$352,8,FALSE)&gt;G5408,G5408+1,1)</f>
        <v>17</v>
      </c>
    </row>
    <row r="5410" spans="1:7" x14ac:dyDescent="0.15">
      <c r="A5410" s="23">
        <f t="shared" si="254"/>
        <v>131901</v>
      </c>
      <c r="B5410" s="24">
        <v>1</v>
      </c>
      <c r="C5410" s="28" t="str">
        <f>"jingdian/"&amp;VLOOKUP(E5410,city!$D$4:$P$352,12,FALSE)&amp;"/"&amp;VLOOKUP(E5410,city!$D$4:$P$352,13,FALSE)&amp;"/"&amp;IF(G5410&lt;11,"jd",IF(G5410&lt;16,"tc","cs"))&amp;"/"&amp;IF(G5410&lt;11,G5410,IF(G5410&lt;16,G5410-10,G5410-15))&amp;".jpg"</f>
        <v>jingdian/guangxi/hechi/jd/1.jpg</v>
      </c>
      <c r="D5410" s="23">
        <f t="shared" si="255"/>
        <v>1</v>
      </c>
      <c r="E5410" s="2" t="str">
        <f>VLOOKUP(F5410,city!$A$4:$D$352,4,FALSE)</f>
        <v>河池</v>
      </c>
      <c r="F5410" s="22">
        <f t="shared" si="253"/>
        <v>319</v>
      </c>
      <c r="G5410" s="22">
        <f>IF(VLOOKUP(F5409,city!$A$4:$H$352,8,FALSE)&gt;G5409,G5409+1,1)</f>
        <v>1</v>
      </c>
    </row>
    <row r="5411" spans="1:7" x14ac:dyDescent="0.15">
      <c r="A5411" s="23">
        <f t="shared" si="254"/>
        <v>131902</v>
      </c>
      <c r="B5411" s="24">
        <v>1</v>
      </c>
      <c r="C5411" s="28" t="str">
        <f>"jingdian/"&amp;VLOOKUP(E5411,city!$D$4:$P$352,12,FALSE)&amp;"/"&amp;VLOOKUP(E5411,city!$D$4:$P$352,13,FALSE)&amp;"/"&amp;IF(G5411&lt;11,"jd",IF(G5411&lt;16,"tc","cs"))&amp;"/"&amp;IF(G5411&lt;11,G5411,IF(G5411&lt;16,G5411-10,G5411-15))&amp;".jpg"</f>
        <v>jingdian/guangxi/hechi/jd/2.jpg</v>
      </c>
      <c r="D5411" s="23">
        <f t="shared" si="255"/>
        <v>1</v>
      </c>
      <c r="E5411" s="2" t="str">
        <f>VLOOKUP(F5411,city!$A$4:$D$352,4,FALSE)</f>
        <v>河池</v>
      </c>
      <c r="F5411" s="22">
        <f t="shared" si="253"/>
        <v>319</v>
      </c>
      <c r="G5411" s="22">
        <f>IF(VLOOKUP(F5410,city!$A$4:$H$352,8,FALSE)&gt;G5410,G5410+1,1)</f>
        <v>2</v>
      </c>
    </row>
    <row r="5412" spans="1:7" x14ac:dyDescent="0.15">
      <c r="A5412" s="23">
        <f t="shared" si="254"/>
        <v>131903</v>
      </c>
      <c r="B5412" s="24">
        <v>1</v>
      </c>
      <c r="C5412" s="28" t="str">
        <f>"jingdian/"&amp;VLOOKUP(E5412,city!$D$4:$P$352,12,FALSE)&amp;"/"&amp;VLOOKUP(E5412,city!$D$4:$P$352,13,FALSE)&amp;"/"&amp;IF(G5412&lt;11,"jd",IF(G5412&lt;16,"tc","cs"))&amp;"/"&amp;IF(G5412&lt;11,G5412,IF(G5412&lt;16,G5412-10,G5412-15))&amp;".jpg"</f>
        <v>jingdian/guangxi/hechi/jd/3.jpg</v>
      </c>
      <c r="D5412" s="23">
        <f t="shared" si="255"/>
        <v>1</v>
      </c>
      <c r="E5412" s="2" t="str">
        <f>VLOOKUP(F5412,city!$A$4:$D$352,4,FALSE)</f>
        <v>河池</v>
      </c>
      <c r="F5412" s="22">
        <f t="shared" si="253"/>
        <v>319</v>
      </c>
      <c r="G5412" s="22">
        <f>IF(VLOOKUP(F5411,city!$A$4:$H$352,8,FALSE)&gt;G5411,G5411+1,1)</f>
        <v>3</v>
      </c>
    </row>
    <row r="5413" spans="1:7" x14ac:dyDescent="0.15">
      <c r="A5413" s="23">
        <f t="shared" si="254"/>
        <v>131904</v>
      </c>
      <c r="B5413" s="24">
        <v>1</v>
      </c>
      <c r="C5413" s="28" t="str">
        <f>"jingdian/"&amp;VLOOKUP(E5413,city!$D$4:$P$352,12,FALSE)&amp;"/"&amp;VLOOKUP(E5413,city!$D$4:$P$352,13,FALSE)&amp;"/"&amp;IF(G5413&lt;11,"jd",IF(G5413&lt;16,"tc","cs"))&amp;"/"&amp;IF(G5413&lt;11,G5413,IF(G5413&lt;16,G5413-10,G5413-15))&amp;".jpg"</f>
        <v>jingdian/guangxi/hechi/jd/4.jpg</v>
      </c>
      <c r="D5413" s="23">
        <f t="shared" si="255"/>
        <v>1</v>
      </c>
      <c r="E5413" s="2" t="str">
        <f>VLOOKUP(F5413,city!$A$4:$D$352,4,FALSE)</f>
        <v>河池</v>
      </c>
      <c r="F5413" s="22">
        <f t="shared" si="253"/>
        <v>319</v>
      </c>
      <c r="G5413" s="22">
        <f>IF(VLOOKUP(F5412,city!$A$4:$H$352,8,FALSE)&gt;G5412,G5412+1,1)</f>
        <v>4</v>
      </c>
    </row>
    <row r="5414" spans="1:7" x14ac:dyDescent="0.15">
      <c r="A5414" s="23">
        <f t="shared" si="254"/>
        <v>131905</v>
      </c>
      <c r="B5414" s="24">
        <v>1</v>
      </c>
      <c r="C5414" s="28" t="str">
        <f>"jingdian/"&amp;VLOOKUP(E5414,city!$D$4:$P$352,12,FALSE)&amp;"/"&amp;VLOOKUP(E5414,city!$D$4:$P$352,13,FALSE)&amp;"/"&amp;IF(G5414&lt;11,"jd",IF(G5414&lt;16,"tc","cs"))&amp;"/"&amp;IF(G5414&lt;11,G5414,IF(G5414&lt;16,G5414-10,G5414-15))&amp;".jpg"</f>
        <v>jingdian/guangxi/hechi/jd/5.jpg</v>
      </c>
      <c r="D5414" s="23">
        <f t="shared" si="255"/>
        <v>1</v>
      </c>
      <c r="E5414" s="2" t="str">
        <f>VLOOKUP(F5414,city!$A$4:$D$352,4,FALSE)</f>
        <v>河池</v>
      </c>
      <c r="F5414" s="22">
        <f t="shared" si="253"/>
        <v>319</v>
      </c>
      <c r="G5414" s="22">
        <f>IF(VLOOKUP(F5413,city!$A$4:$H$352,8,FALSE)&gt;G5413,G5413+1,1)</f>
        <v>5</v>
      </c>
    </row>
    <row r="5415" spans="1:7" x14ac:dyDescent="0.15">
      <c r="A5415" s="23">
        <f t="shared" si="254"/>
        <v>131906</v>
      </c>
      <c r="B5415" s="24">
        <v>1</v>
      </c>
      <c r="C5415" s="28" t="str">
        <f>"jingdian/"&amp;VLOOKUP(E5415,city!$D$4:$P$352,12,FALSE)&amp;"/"&amp;VLOOKUP(E5415,city!$D$4:$P$352,13,FALSE)&amp;"/"&amp;IF(G5415&lt;11,"jd",IF(G5415&lt;16,"tc","cs"))&amp;"/"&amp;IF(G5415&lt;11,G5415,IF(G5415&lt;16,G5415-10,G5415-15))&amp;".jpg"</f>
        <v>jingdian/guangxi/hechi/jd/6.jpg</v>
      </c>
      <c r="D5415" s="23">
        <f t="shared" si="255"/>
        <v>1</v>
      </c>
      <c r="E5415" s="2" t="str">
        <f>VLOOKUP(F5415,city!$A$4:$D$352,4,FALSE)</f>
        <v>河池</v>
      </c>
      <c r="F5415" s="22">
        <f t="shared" si="253"/>
        <v>319</v>
      </c>
      <c r="G5415" s="22">
        <f>IF(VLOOKUP(F5414,city!$A$4:$H$352,8,FALSE)&gt;G5414,G5414+1,1)</f>
        <v>6</v>
      </c>
    </row>
    <row r="5416" spans="1:7" x14ac:dyDescent="0.15">
      <c r="A5416" s="23">
        <f t="shared" si="254"/>
        <v>131907</v>
      </c>
      <c r="B5416" s="24">
        <v>1</v>
      </c>
      <c r="C5416" s="28" t="str">
        <f>"jingdian/"&amp;VLOOKUP(E5416,city!$D$4:$P$352,12,FALSE)&amp;"/"&amp;VLOOKUP(E5416,city!$D$4:$P$352,13,FALSE)&amp;"/"&amp;IF(G5416&lt;11,"jd",IF(G5416&lt;16,"tc","cs"))&amp;"/"&amp;IF(G5416&lt;11,G5416,IF(G5416&lt;16,G5416-10,G5416-15))&amp;".jpg"</f>
        <v>jingdian/guangxi/hechi/jd/7.jpg</v>
      </c>
      <c r="D5416" s="23">
        <f t="shared" si="255"/>
        <v>1</v>
      </c>
      <c r="E5416" s="2" t="str">
        <f>VLOOKUP(F5416,city!$A$4:$D$352,4,FALSE)</f>
        <v>河池</v>
      </c>
      <c r="F5416" s="22">
        <f t="shared" si="253"/>
        <v>319</v>
      </c>
      <c r="G5416" s="22">
        <f>IF(VLOOKUP(F5415,city!$A$4:$H$352,8,FALSE)&gt;G5415,G5415+1,1)</f>
        <v>7</v>
      </c>
    </row>
    <row r="5417" spans="1:7" x14ac:dyDescent="0.15">
      <c r="A5417" s="23">
        <f t="shared" si="254"/>
        <v>131908</v>
      </c>
      <c r="B5417" s="24">
        <v>1</v>
      </c>
      <c r="C5417" s="28" t="str">
        <f>"jingdian/"&amp;VLOOKUP(E5417,city!$D$4:$P$352,12,FALSE)&amp;"/"&amp;VLOOKUP(E5417,city!$D$4:$P$352,13,FALSE)&amp;"/"&amp;IF(G5417&lt;11,"jd",IF(G5417&lt;16,"tc","cs"))&amp;"/"&amp;IF(G5417&lt;11,G5417,IF(G5417&lt;16,G5417-10,G5417-15))&amp;".jpg"</f>
        <v>jingdian/guangxi/hechi/jd/8.jpg</v>
      </c>
      <c r="D5417" s="23">
        <f t="shared" si="255"/>
        <v>1</v>
      </c>
      <c r="E5417" s="2" t="str">
        <f>VLOOKUP(F5417,city!$A$4:$D$352,4,FALSE)</f>
        <v>河池</v>
      </c>
      <c r="F5417" s="22">
        <f t="shared" si="253"/>
        <v>319</v>
      </c>
      <c r="G5417" s="22">
        <f>IF(VLOOKUP(F5416,city!$A$4:$H$352,8,FALSE)&gt;G5416,G5416+1,1)</f>
        <v>8</v>
      </c>
    </row>
    <row r="5418" spans="1:7" x14ac:dyDescent="0.15">
      <c r="A5418" s="23">
        <f t="shared" si="254"/>
        <v>131909</v>
      </c>
      <c r="B5418" s="24">
        <v>1</v>
      </c>
      <c r="C5418" s="28" t="str">
        <f>"jingdian/"&amp;VLOOKUP(E5418,city!$D$4:$P$352,12,FALSE)&amp;"/"&amp;VLOOKUP(E5418,city!$D$4:$P$352,13,FALSE)&amp;"/"&amp;IF(G5418&lt;11,"jd",IF(G5418&lt;16,"tc","cs"))&amp;"/"&amp;IF(G5418&lt;11,G5418,IF(G5418&lt;16,G5418-10,G5418-15))&amp;".jpg"</f>
        <v>jingdian/guangxi/hechi/jd/9.jpg</v>
      </c>
      <c r="D5418" s="23">
        <f t="shared" si="255"/>
        <v>1</v>
      </c>
      <c r="E5418" s="2" t="str">
        <f>VLOOKUP(F5418,city!$A$4:$D$352,4,FALSE)</f>
        <v>河池</v>
      </c>
      <c r="F5418" s="22">
        <f t="shared" si="253"/>
        <v>319</v>
      </c>
      <c r="G5418" s="22">
        <f>IF(VLOOKUP(F5417,city!$A$4:$H$352,8,FALSE)&gt;G5417,G5417+1,1)</f>
        <v>9</v>
      </c>
    </row>
    <row r="5419" spans="1:7" x14ac:dyDescent="0.15">
      <c r="A5419" s="23">
        <f t="shared" si="254"/>
        <v>131910</v>
      </c>
      <c r="B5419" s="24">
        <v>1</v>
      </c>
      <c r="C5419" s="28" t="str">
        <f>"jingdian/"&amp;VLOOKUP(E5419,city!$D$4:$P$352,12,FALSE)&amp;"/"&amp;VLOOKUP(E5419,city!$D$4:$P$352,13,FALSE)&amp;"/"&amp;IF(G5419&lt;11,"jd",IF(G5419&lt;16,"tc","cs"))&amp;"/"&amp;IF(G5419&lt;11,G5419,IF(G5419&lt;16,G5419-10,G5419-15))&amp;".jpg"</f>
        <v>jingdian/guangxi/hechi/jd/10.jpg</v>
      </c>
      <c r="D5419" s="23">
        <f t="shared" si="255"/>
        <v>1</v>
      </c>
      <c r="E5419" s="2" t="str">
        <f>VLOOKUP(F5419,city!$A$4:$D$352,4,FALSE)</f>
        <v>河池</v>
      </c>
      <c r="F5419" s="22">
        <f t="shared" si="253"/>
        <v>319</v>
      </c>
      <c r="G5419" s="22">
        <f>IF(VLOOKUP(F5418,city!$A$4:$H$352,8,FALSE)&gt;G5418,G5418+1,1)</f>
        <v>10</v>
      </c>
    </row>
    <row r="5420" spans="1:7" x14ac:dyDescent="0.15">
      <c r="A5420" s="23">
        <f t="shared" si="254"/>
        <v>131951</v>
      </c>
      <c r="B5420" s="24">
        <v>3</v>
      </c>
      <c r="C5420" s="28" t="str">
        <f>"jingdian/"&amp;VLOOKUP(E5420,city!$D$4:$P$352,12,FALSE)&amp;"/"&amp;VLOOKUP(E5420,city!$D$4:$P$352,13,FALSE)&amp;"/"&amp;IF(G5420&lt;11,"jd",IF(G5420&lt;16,"tc","cs"))&amp;"/"&amp;IF(G5420&lt;11,G5420,IF(G5420&lt;16,G5420-10,G5420-15))&amp;".jpg"</f>
        <v>jingdian/guangxi/hechi/tc/1.jpg</v>
      </c>
      <c r="D5420" s="23">
        <f t="shared" si="255"/>
        <v>2</v>
      </c>
      <c r="E5420" s="2" t="str">
        <f>VLOOKUP(F5420,city!$A$4:$D$352,4,FALSE)</f>
        <v>河池</v>
      </c>
      <c r="F5420" s="22">
        <f t="shared" si="253"/>
        <v>319</v>
      </c>
      <c r="G5420" s="22">
        <f>IF(VLOOKUP(F5419,city!$A$4:$H$352,8,FALSE)&gt;G5419,G5419+1,1)</f>
        <v>11</v>
      </c>
    </row>
    <row r="5421" spans="1:7" x14ac:dyDescent="0.15">
      <c r="A5421" s="23">
        <f t="shared" si="254"/>
        <v>131952</v>
      </c>
      <c r="B5421" s="24">
        <v>5</v>
      </c>
      <c r="C5421" s="28" t="str">
        <f>"jingdian/"&amp;VLOOKUP(E5421,city!$D$4:$P$352,12,FALSE)&amp;"/"&amp;VLOOKUP(E5421,city!$D$4:$P$352,13,FALSE)&amp;"/"&amp;IF(G5421&lt;11,"jd",IF(G5421&lt;16,"tc","cs"))&amp;"/"&amp;IF(G5421&lt;11,G5421,IF(G5421&lt;16,G5421-10,G5421-15))&amp;".jpg"</f>
        <v>jingdian/guangxi/hechi/tc/2.jpg</v>
      </c>
      <c r="D5421" s="23">
        <f t="shared" si="255"/>
        <v>2</v>
      </c>
      <c r="E5421" s="2" t="str">
        <f>VLOOKUP(F5421,city!$A$4:$D$352,4,FALSE)</f>
        <v>河池</v>
      </c>
      <c r="F5421" s="22">
        <f t="shared" si="253"/>
        <v>319</v>
      </c>
      <c r="G5421" s="22">
        <f>IF(VLOOKUP(F5420,city!$A$4:$H$352,8,FALSE)&gt;G5420,G5420+1,1)</f>
        <v>12</v>
      </c>
    </row>
    <row r="5422" spans="1:7" x14ac:dyDescent="0.15">
      <c r="A5422" s="23">
        <f t="shared" si="254"/>
        <v>131953</v>
      </c>
      <c r="B5422" s="24">
        <v>5</v>
      </c>
      <c r="C5422" s="28" t="str">
        <f>"jingdian/"&amp;VLOOKUP(E5422,city!$D$4:$P$352,12,FALSE)&amp;"/"&amp;VLOOKUP(E5422,city!$D$4:$P$352,13,FALSE)&amp;"/"&amp;IF(G5422&lt;11,"jd",IF(G5422&lt;16,"tc","cs"))&amp;"/"&amp;IF(G5422&lt;11,G5422,IF(G5422&lt;16,G5422-10,G5422-15))&amp;".jpg"</f>
        <v>jingdian/guangxi/hechi/tc/3.jpg</v>
      </c>
      <c r="D5422" s="23">
        <f t="shared" si="255"/>
        <v>2</v>
      </c>
      <c r="E5422" s="2" t="str">
        <f>VLOOKUP(F5422,city!$A$4:$D$352,4,FALSE)</f>
        <v>河池</v>
      </c>
      <c r="F5422" s="22">
        <f t="shared" si="253"/>
        <v>319</v>
      </c>
      <c r="G5422" s="22">
        <f>IF(VLOOKUP(F5421,city!$A$4:$H$352,8,FALSE)&gt;G5421,G5421+1,1)</f>
        <v>13</v>
      </c>
    </row>
    <row r="5423" spans="1:7" x14ac:dyDescent="0.15">
      <c r="A5423" s="23">
        <f t="shared" si="254"/>
        <v>131954</v>
      </c>
      <c r="B5423" s="24">
        <v>2</v>
      </c>
      <c r="C5423" s="28" t="str">
        <f>"jingdian/"&amp;VLOOKUP(E5423,city!$D$4:$P$352,12,FALSE)&amp;"/"&amp;VLOOKUP(E5423,city!$D$4:$P$352,13,FALSE)&amp;"/"&amp;IF(G5423&lt;11,"jd",IF(G5423&lt;16,"tc","cs"))&amp;"/"&amp;IF(G5423&lt;11,G5423,IF(G5423&lt;16,G5423-10,G5423-15))&amp;".jpg"</f>
        <v>jingdian/guangxi/hechi/tc/4.jpg</v>
      </c>
      <c r="D5423" s="23">
        <f t="shared" si="255"/>
        <v>2</v>
      </c>
      <c r="E5423" s="2" t="str">
        <f>VLOOKUP(F5423,city!$A$4:$D$352,4,FALSE)</f>
        <v>河池</v>
      </c>
      <c r="F5423" s="22">
        <f t="shared" si="253"/>
        <v>319</v>
      </c>
      <c r="G5423" s="22">
        <f>IF(VLOOKUP(F5422,city!$A$4:$H$352,8,FALSE)&gt;G5422,G5422+1,1)</f>
        <v>14</v>
      </c>
    </row>
    <row r="5424" spans="1:7" x14ac:dyDescent="0.15">
      <c r="A5424" s="23">
        <f t="shared" si="254"/>
        <v>131955</v>
      </c>
      <c r="B5424" s="24">
        <v>2</v>
      </c>
      <c r="C5424" s="28" t="str">
        <f>"jingdian/"&amp;VLOOKUP(E5424,city!$D$4:$P$352,12,FALSE)&amp;"/"&amp;VLOOKUP(E5424,city!$D$4:$P$352,13,FALSE)&amp;"/"&amp;IF(G5424&lt;11,"jd",IF(G5424&lt;16,"tc","cs"))&amp;"/"&amp;IF(G5424&lt;11,G5424,IF(G5424&lt;16,G5424-10,G5424-15))&amp;".jpg"</f>
        <v>jingdian/guangxi/hechi/tc/5.jpg</v>
      </c>
      <c r="D5424" s="23">
        <f t="shared" si="255"/>
        <v>2</v>
      </c>
      <c r="E5424" s="2" t="str">
        <f>VLOOKUP(F5424,city!$A$4:$D$352,4,FALSE)</f>
        <v>河池</v>
      </c>
      <c r="F5424" s="22">
        <f t="shared" si="253"/>
        <v>319</v>
      </c>
      <c r="G5424" s="22">
        <f>IF(VLOOKUP(F5423,city!$A$4:$H$352,8,FALSE)&gt;G5423,G5423+1,1)</f>
        <v>15</v>
      </c>
    </row>
    <row r="5425" spans="1:7" x14ac:dyDescent="0.15">
      <c r="A5425" s="23">
        <f t="shared" si="254"/>
        <v>131981</v>
      </c>
      <c r="B5425" s="24">
        <v>5</v>
      </c>
      <c r="C5425" s="28" t="str">
        <f>"jingdian/"&amp;VLOOKUP(E5425,city!$D$4:$P$352,12,FALSE)&amp;"/"&amp;VLOOKUP(E5425,city!$D$4:$P$352,13,FALSE)&amp;"/"&amp;IF(G5425&lt;11,"jd",IF(G5425&lt;16,"tc","cs"))&amp;"/"&amp;IF(G5425&lt;11,G5425,IF(G5425&lt;16,G5425-10,G5425-15))&amp;".jpg"</f>
        <v>jingdian/guangxi/hechi/cs/1.jpg</v>
      </c>
      <c r="D5425" s="23">
        <f t="shared" si="255"/>
        <v>3</v>
      </c>
      <c r="E5425" s="2" t="str">
        <f>VLOOKUP(F5425,city!$A$4:$D$352,4,FALSE)</f>
        <v>河池</v>
      </c>
      <c r="F5425" s="22">
        <f t="shared" si="253"/>
        <v>319</v>
      </c>
      <c r="G5425" s="22">
        <f>IF(VLOOKUP(F5424,city!$A$4:$H$352,8,FALSE)&gt;G5424,G5424+1,1)</f>
        <v>16</v>
      </c>
    </row>
    <row r="5426" spans="1:7" x14ac:dyDescent="0.15">
      <c r="A5426" s="23">
        <f t="shared" si="254"/>
        <v>131982</v>
      </c>
      <c r="B5426" s="24">
        <v>2</v>
      </c>
      <c r="C5426" s="28" t="str">
        <f>"jingdian/"&amp;VLOOKUP(E5426,city!$D$4:$P$352,12,FALSE)&amp;"/"&amp;VLOOKUP(E5426,city!$D$4:$P$352,13,FALSE)&amp;"/"&amp;IF(G5426&lt;11,"jd",IF(G5426&lt;16,"tc","cs"))&amp;"/"&amp;IF(G5426&lt;11,G5426,IF(G5426&lt;16,G5426-10,G5426-15))&amp;".jpg"</f>
        <v>jingdian/guangxi/hechi/cs/2.jpg</v>
      </c>
      <c r="D5426" s="23">
        <f t="shared" si="255"/>
        <v>3</v>
      </c>
      <c r="E5426" s="2" t="str">
        <f>VLOOKUP(F5426,city!$A$4:$D$352,4,FALSE)</f>
        <v>河池</v>
      </c>
      <c r="F5426" s="22">
        <f t="shared" si="253"/>
        <v>319</v>
      </c>
      <c r="G5426" s="22">
        <f>IF(VLOOKUP(F5425,city!$A$4:$H$352,8,FALSE)&gt;G5425,G5425+1,1)</f>
        <v>17</v>
      </c>
    </row>
    <row r="5427" spans="1:7" x14ac:dyDescent="0.15">
      <c r="A5427" s="23">
        <f t="shared" si="254"/>
        <v>132001</v>
      </c>
      <c r="B5427" s="24">
        <v>1</v>
      </c>
      <c r="C5427" s="28" t="str">
        <f>"jingdian/"&amp;VLOOKUP(E5427,city!$D$4:$P$352,12,FALSE)&amp;"/"&amp;VLOOKUP(E5427,city!$D$4:$P$352,13,FALSE)&amp;"/"&amp;IF(G5427&lt;11,"jd",IF(G5427&lt;16,"tc","cs"))&amp;"/"&amp;IF(G5427&lt;11,G5427,IF(G5427&lt;16,G5427-10,G5427-15))&amp;".jpg"</f>
        <v>jingdian/guangxi/laibin/jd/1.jpg</v>
      </c>
      <c r="D5427" s="23">
        <f t="shared" si="255"/>
        <v>1</v>
      </c>
      <c r="E5427" s="2" t="str">
        <f>VLOOKUP(F5427,city!$A$4:$D$352,4,FALSE)</f>
        <v>来宾</v>
      </c>
      <c r="F5427" s="22">
        <f t="shared" si="253"/>
        <v>320</v>
      </c>
      <c r="G5427" s="22">
        <f>IF(VLOOKUP(F5426,city!$A$4:$H$352,8,FALSE)&gt;G5426,G5426+1,1)</f>
        <v>1</v>
      </c>
    </row>
    <row r="5428" spans="1:7" x14ac:dyDescent="0.15">
      <c r="A5428" s="23">
        <f t="shared" si="254"/>
        <v>132002</v>
      </c>
      <c r="B5428" s="24">
        <v>1</v>
      </c>
      <c r="C5428" s="28" t="str">
        <f>"jingdian/"&amp;VLOOKUP(E5428,city!$D$4:$P$352,12,FALSE)&amp;"/"&amp;VLOOKUP(E5428,city!$D$4:$P$352,13,FALSE)&amp;"/"&amp;IF(G5428&lt;11,"jd",IF(G5428&lt;16,"tc","cs"))&amp;"/"&amp;IF(G5428&lt;11,G5428,IF(G5428&lt;16,G5428-10,G5428-15))&amp;".jpg"</f>
        <v>jingdian/guangxi/laibin/jd/2.jpg</v>
      </c>
      <c r="D5428" s="23">
        <f t="shared" si="255"/>
        <v>1</v>
      </c>
      <c r="E5428" s="2" t="str">
        <f>VLOOKUP(F5428,city!$A$4:$D$352,4,FALSE)</f>
        <v>来宾</v>
      </c>
      <c r="F5428" s="22">
        <f t="shared" si="253"/>
        <v>320</v>
      </c>
      <c r="G5428" s="22">
        <f>IF(VLOOKUP(F5427,city!$A$4:$H$352,8,FALSE)&gt;G5427,G5427+1,1)</f>
        <v>2</v>
      </c>
    </row>
    <row r="5429" spans="1:7" x14ac:dyDescent="0.15">
      <c r="A5429" s="23">
        <f t="shared" si="254"/>
        <v>132003</v>
      </c>
      <c r="B5429" s="24">
        <v>1</v>
      </c>
      <c r="C5429" s="28" t="str">
        <f>"jingdian/"&amp;VLOOKUP(E5429,city!$D$4:$P$352,12,FALSE)&amp;"/"&amp;VLOOKUP(E5429,city!$D$4:$P$352,13,FALSE)&amp;"/"&amp;IF(G5429&lt;11,"jd",IF(G5429&lt;16,"tc","cs"))&amp;"/"&amp;IF(G5429&lt;11,G5429,IF(G5429&lt;16,G5429-10,G5429-15))&amp;".jpg"</f>
        <v>jingdian/guangxi/laibin/jd/3.jpg</v>
      </c>
      <c r="D5429" s="23">
        <f t="shared" si="255"/>
        <v>1</v>
      </c>
      <c r="E5429" s="2" t="str">
        <f>VLOOKUP(F5429,city!$A$4:$D$352,4,FALSE)</f>
        <v>来宾</v>
      </c>
      <c r="F5429" s="22">
        <f t="shared" ref="F5429:F5492" si="256">IF(G5429&gt;G5428,F5428,F5428+1)</f>
        <v>320</v>
      </c>
      <c r="G5429" s="22">
        <f>IF(VLOOKUP(F5428,city!$A$4:$H$352,8,FALSE)&gt;G5428,G5428+1,1)</f>
        <v>3</v>
      </c>
    </row>
    <row r="5430" spans="1:7" x14ac:dyDescent="0.15">
      <c r="A5430" s="23">
        <f t="shared" si="254"/>
        <v>132004</v>
      </c>
      <c r="B5430" s="24">
        <v>1</v>
      </c>
      <c r="C5430" s="28" t="str">
        <f>"jingdian/"&amp;VLOOKUP(E5430,city!$D$4:$P$352,12,FALSE)&amp;"/"&amp;VLOOKUP(E5430,city!$D$4:$P$352,13,FALSE)&amp;"/"&amp;IF(G5430&lt;11,"jd",IF(G5430&lt;16,"tc","cs"))&amp;"/"&amp;IF(G5430&lt;11,G5430,IF(G5430&lt;16,G5430-10,G5430-15))&amp;".jpg"</f>
        <v>jingdian/guangxi/laibin/jd/4.jpg</v>
      </c>
      <c r="D5430" s="23">
        <f t="shared" si="255"/>
        <v>1</v>
      </c>
      <c r="E5430" s="2" t="str">
        <f>VLOOKUP(F5430,city!$A$4:$D$352,4,FALSE)</f>
        <v>来宾</v>
      </c>
      <c r="F5430" s="22">
        <f t="shared" si="256"/>
        <v>320</v>
      </c>
      <c r="G5430" s="22">
        <f>IF(VLOOKUP(F5429,city!$A$4:$H$352,8,FALSE)&gt;G5429,G5429+1,1)</f>
        <v>4</v>
      </c>
    </row>
    <row r="5431" spans="1:7" x14ac:dyDescent="0.15">
      <c r="A5431" s="23">
        <f t="shared" si="254"/>
        <v>132005</v>
      </c>
      <c r="B5431" s="24">
        <v>1</v>
      </c>
      <c r="C5431" s="28" t="str">
        <f>"jingdian/"&amp;VLOOKUP(E5431,city!$D$4:$P$352,12,FALSE)&amp;"/"&amp;VLOOKUP(E5431,city!$D$4:$P$352,13,FALSE)&amp;"/"&amp;IF(G5431&lt;11,"jd",IF(G5431&lt;16,"tc","cs"))&amp;"/"&amp;IF(G5431&lt;11,G5431,IF(G5431&lt;16,G5431-10,G5431-15))&amp;".jpg"</f>
        <v>jingdian/guangxi/laibin/jd/5.jpg</v>
      </c>
      <c r="D5431" s="23">
        <f t="shared" si="255"/>
        <v>1</v>
      </c>
      <c r="E5431" s="2" t="str">
        <f>VLOOKUP(F5431,city!$A$4:$D$352,4,FALSE)</f>
        <v>来宾</v>
      </c>
      <c r="F5431" s="22">
        <f t="shared" si="256"/>
        <v>320</v>
      </c>
      <c r="G5431" s="22">
        <f>IF(VLOOKUP(F5430,city!$A$4:$H$352,8,FALSE)&gt;G5430,G5430+1,1)</f>
        <v>5</v>
      </c>
    </row>
    <row r="5432" spans="1:7" x14ac:dyDescent="0.15">
      <c r="A5432" s="23">
        <f t="shared" si="254"/>
        <v>132006</v>
      </c>
      <c r="B5432" s="24">
        <v>1</v>
      </c>
      <c r="C5432" s="28" t="str">
        <f>"jingdian/"&amp;VLOOKUP(E5432,city!$D$4:$P$352,12,FALSE)&amp;"/"&amp;VLOOKUP(E5432,city!$D$4:$P$352,13,FALSE)&amp;"/"&amp;IF(G5432&lt;11,"jd",IF(G5432&lt;16,"tc","cs"))&amp;"/"&amp;IF(G5432&lt;11,G5432,IF(G5432&lt;16,G5432-10,G5432-15))&amp;".jpg"</f>
        <v>jingdian/guangxi/laibin/jd/6.jpg</v>
      </c>
      <c r="D5432" s="23">
        <f t="shared" si="255"/>
        <v>1</v>
      </c>
      <c r="E5432" s="2" t="str">
        <f>VLOOKUP(F5432,city!$A$4:$D$352,4,FALSE)</f>
        <v>来宾</v>
      </c>
      <c r="F5432" s="22">
        <f t="shared" si="256"/>
        <v>320</v>
      </c>
      <c r="G5432" s="22">
        <f>IF(VLOOKUP(F5431,city!$A$4:$H$352,8,FALSE)&gt;G5431,G5431+1,1)</f>
        <v>6</v>
      </c>
    </row>
    <row r="5433" spans="1:7" x14ac:dyDescent="0.15">
      <c r="A5433" s="23">
        <f t="shared" si="254"/>
        <v>132007</v>
      </c>
      <c r="B5433" s="24">
        <v>1</v>
      </c>
      <c r="C5433" s="28" t="str">
        <f>"jingdian/"&amp;VLOOKUP(E5433,city!$D$4:$P$352,12,FALSE)&amp;"/"&amp;VLOOKUP(E5433,city!$D$4:$P$352,13,FALSE)&amp;"/"&amp;IF(G5433&lt;11,"jd",IF(G5433&lt;16,"tc","cs"))&amp;"/"&amp;IF(G5433&lt;11,G5433,IF(G5433&lt;16,G5433-10,G5433-15))&amp;".jpg"</f>
        <v>jingdian/guangxi/laibin/jd/7.jpg</v>
      </c>
      <c r="D5433" s="23">
        <f t="shared" si="255"/>
        <v>1</v>
      </c>
      <c r="E5433" s="2" t="str">
        <f>VLOOKUP(F5433,city!$A$4:$D$352,4,FALSE)</f>
        <v>来宾</v>
      </c>
      <c r="F5433" s="22">
        <f t="shared" si="256"/>
        <v>320</v>
      </c>
      <c r="G5433" s="22">
        <f>IF(VLOOKUP(F5432,city!$A$4:$H$352,8,FALSE)&gt;G5432,G5432+1,1)</f>
        <v>7</v>
      </c>
    </row>
    <row r="5434" spans="1:7" x14ac:dyDescent="0.15">
      <c r="A5434" s="23">
        <f t="shared" si="254"/>
        <v>132008</v>
      </c>
      <c r="B5434" s="24">
        <v>1</v>
      </c>
      <c r="C5434" s="28" t="str">
        <f>"jingdian/"&amp;VLOOKUP(E5434,city!$D$4:$P$352,12,FALSE)&amp;"/"&amp;VLOOKUP(E5434,city!$D$4:$P$352,13,FALSE)&amp;"/"&amp;IF(G5434&lt;11,"jd",IF(G5434&lt;16,"tc","cs"))&amp;"/"&amp;IF(G5434&lt;11,G5434,IF(G5434&lt;16,G5434-10,G5434-15))&amp;".jpg"</f>
        <v>jingdian/guangxi/laibin/jd/8.jpg</v>
      </c>
      <c r="D5434" s="23">
        <f t="shared" si="255"/>
        <v>1</v>
      </c>
      <c r="E5434" s="2" t="str">
        <f>VLOOKUP(F5434,city!$A$4:$D$352,4,FALSE)</f>
        <v>来宾</v>
      </c>
      <c r="F5434" s="22">
        <f t="shared" si="256"/>
        <v>320</v>
      </c>
      <c r="G5434" s="22">
        <f>IF(VLOOKUP(F5433,city!$A$4:$H$352,8,FALSE)&gt;G5433,G5433+1,1)</f>
        <v>8</v>
      </c>
    </row>
    <row r="5435" spans="1:7" x14ac:dyDescent="0.15">
      <c r="A5435" s="23">
        <f t="shared" si="254"/>
        <v>132009</v>
      </c>
      <c r="B5435" s="24">
        <v>1</v>
      </c>
      <c r="C5435" s="28" t="str">
        <f>"jingdian/"&amp;VLOOKUP(E5435,city!$D$4:$P$352,12,FALSE)&amp;"/"&amp;VLOOKUP(E5435,city!$D$4:$P$352,13,FALSE)&amp;"/"&amp;IF(G5435&lt;11,"jd",IF(G5435&lt;16,"tc","cs"))&amp;"/"&amp;IF(G5435&lt;11,G5435,IF(G5435&lt;16,G5435-10,G5435-15))&amp;".jpg"</f>
        <v>jingdian/guangxi/laibin/jd/9.jpg</v>
      </c>
      <c r="D5435" s="23">
        <f t="shared" si="255"/>
        <v>1</v>
      </c>
      <c r="E5435" s="2" t="str">
        <f>VLOOKUP(F5435,city!$A$4:$D$352,4,FALSE)</f>
        <v>来宾</v>
      </c>
      <c r="F5435" s="22">
        <f t="shared" si="256"/>
        <v>320</v>
      </c>
      <c r="G5435" s="22">
        <f>IF(VLOOKUP(F5434,city!$A$4:$H$352,8,FALSE)&gt;G5434,G5434+1,1)</f>
        <v>9</v>
      </c>
    </row>
    <row r="5436" spans="1:7" x14ac:dyDescent="0.15">
      <c r="A5436" s="23">
        <f t="shared" si="254"/>
        <v>132010</v>
      </c>
      <c r="B5436" s="24">
        <v>1</v>
      </c>
      <c r="C5436" s="28" t="str">
        <f>"jingdian/"&amp;VLOOKUP(E5436,city!$D$4:$P$352,12,FALSE)&amp;"/"&amp;VLOOKUP(E5436,city!$D$4:$P$352,13,FALSE)&amp;"/"&amp;IF(G5436&lt;11,"jd",IF(G5436&lt;16,"tc","cs"))&amp;"/"&amp;IF(G5436&lt;11,G5436,IF(G5436&lt;16,G5436-10,G5436-15))&amp;".jpg"</f>
        <v>jingdian/guangxi/laibin/jd/10.jpg</v>
      </c>
      <c r="D5436" s="23">
        <f t="shared" si="255"/>
        <v>1</v>
      </c>
      <c r="E5436" s="2" t="str">
        <f>VLOOKUP(F5436,city!$A$4:$D$352,4,FALSE)</f>
        <v>来宾</v>
      </c>
      <c r="F5436" s="22">
        <f t="shared" si="256"/>
        <v>320</v>
      </c>
      <c r="G5436" s="22">
        <f>IF(VLOOKUP(F5435,city!$A$4:$H$352,8,FALSE)&gt;G5435,G5435+1,1)</f>
        <v>10</v>
      </c>
    </row>
    <row r="5437" spans="1:7" x14ac:dyDescent="0.15">
      <c r="A5437" s="23">
        <f t="shared" si="254"/>
        <v>132051</v>
      </c>
      <c r="B5437" s="24">
        <v>4</v>
      </c>
      <c r="C5437" s="28" t="str">
        <f>"jingdian/"&amp;VLOOKUP(E5437,city!$D$4:$P$352,12,FALSE)&amp;"/"&amp;VLOOKUP(E5437,city!$D$4:$P$352,13,FALSE)&amp;"/"&amp;IF(G5437&lt;11,"jd",IF(G5437&lt;16,"tc","cs"))&amp;"/"&amp;IF(G5437&lt;11,G5437,IF(G5437&lt;16,G5437-10,G5437-15))&amp;".jpg"</f>
        <v>jingdian/guangxi/laibin/tc/1.jpg</v>
      </c>
      <c r="D5437" s="23">
        <f t="shared" si="255"/>
        <v>2</v>
      </c>
      <c r="E5437" s="2" t="str">
        <f>VLOOKUP(F5437,city!$A$4:$D$352,4,FALSE)</f>
        <v>来宾</v>
      </c>
      <c r="F5437" s="22">
        <f t="shared" si="256"/>
        <v>320</v>
      </c>
      <c r="G5437" s="22">
        <f>IF(VLOOKUP(F5436,city!$A$4:$H$352,8,FALSE)&gt;G5436,G5436+1,1)</f>
        <v>11</v>
      </c>
    </row>
    <row r="5438" spans="1:7" x14ac:dyDescent="0.15">
      <c r="A5438" s="23">
        <f t="shared" si="254"/>
        <v>132052</v>
      </c>
      <c r="B5438" s="24">
        <v>4</v>
      </c>
      <c r="C5438" s="28" t="str">
        <f>"jingdian/"&amp;VLOOKUP(E5438,city!$D$4:$P$352,12,FALSE)&amp;"/"&amp;VLOOKUP(E5438,city!$D$4:$P$352,13,FALSE)&amp;"/"&amp;IF(G5438&lt;11,"jd",IF(G5438&lt;16,"tc","cs"))&amp;"/"&amp;IF(G5438&lt;11,G5438,IF(G5438&lt;16,G5438-10,G5438-15))&amp;".jpg"</f>
        <v>jingdian/guangxi/laibin/tc/2.jpg</v>
      </c>
      <c r="D5438" s="23">
        <f t="shared" si="255"/>
        <v>2</v>
      </c>
      <c r="E5438" s="2" t="str">
        <f>VLOOKUP(F5438,city!$A$4:$D$352,4,FALSE)</f>
        <v>来宾</v>
      </c>
      <c r="F5438" s="22">
        <f t="shared" si="256"/>
        <v>320</v>
      </c>
      <c r="G5438" s="22">
        <f>IF(VLOOKUP(F5437,city!$A$4:$H$352,8,FALSE)&gt;G5437,G5437+1,1)</f>
        <v>12</v>
      </c>
    </row>
    <row r="5439" spans="1:7" x14ac:dyDescent="0.15">
      <c r="A5439" s="23">
        <f t="shared" si="254"/>
        <v>132053</v>
      </c>
      <c r="B5439" s="24">
        <v>5</v>
      </c>
      <c r="C5439" s="28" t="str">
        <f>"jingdian/"&amp;VLOOKUP(E5439,city!$D$4:$P$352,12,FALSE)&amp;"/"&amp;VLOOKUP(E5439,city!$D$4:$P$352,13,FALSE)&amp;"/"&amp;IF(G5439&lt;11,"jd",IF(G5439&lt;16,"tc","cs"))&amp;"/"&amp;IF(G5439&lt;11,G5439,IF(G5439&lt;16,G5439-10,G5439-15))&amp;".jpg"</f>
        <v>jingdian/guangxi/laibin/tc/3.jpg</v>
      </c>
      <c r="D5439" s="23">
        <f t="shared" si="255"/>
        <v>2</v>
      </c>
      <c r="E5439" s="2" t="str">
        <f>VLOOKUP(F5439,city!$A$4:$D$352,4,FALSE)</f>
        <v>来宾</v>
      </c>
      <c r="F5439" s="22">
        <f t="shared" si="256"/>
        <v>320</v>
      </c>
      <c r="G5439" s="22">
        <f>IF(VLOOKUP(F5438,city!$A$4:$H$352,8,FALSE)&gt;G5438,G5438+1,1)</f>
        <v>13</v>
      </c>
    </row>
    <row r="5440" spans="1:7" x14ac:dyDescent="0.15">
      <c r="A5440" s="23">
        <f t="shared" si="254"/>
        <v>132054</v>
      </c>
      <c r="B5440" s="24">
        <v>4</v>
      </c>
      <c r="C5440" s="28" t="str">
        <f>"jingdian/"&amp;VLOOKUP(E5440,city!$D$4:$P$352,12,FALSE)&amp;"/"&amp;VLOOKUP(E5440,city!$D$4:$P$352,13,FALSE)&amp;"/"&amp;IF(G5440&lt;11,"jd",IF(G5440&lt;16,"tc","cs"))&amp;"/"&amp;IF(G5440&lt;11,G5440,IF(G5440&lt;16,G5440-10,G5440-15))&amp;".jpg"</f>
        <v>jingdian/guangxi/laibin/tc/4.jpg</v>
      </c>
      <c r="D5440" s="23">
        <f t="shared" si="255"/>
        <v>2</v>
      </c>
      <c r="E5440" s="2" t="str">
        <f>VLOOKUP(F5440,city!$A$4:$D$352,4,FALSE)</f>
        <v>来宾</v>
      </c>
      <c r="F5440" s="22">
        <f t="shared" si="256"/>
        <v>320</v>
      </c>
      <c r="G5440" s="22">
        <f>IF(VLOOKUP(F5439,city!$A$4:$H$352,8,FALSE)&gt;G5439,G5439+1,1)</f>
        <v>14</v>
      </c>
    </row>
    <row r="5441" spans="1:7" x14ac:dyDescent="0.15">
      <c r="A5441" s="23">
        <f t="shared" si="254"/>
        <v>132055</v>
      </c>
      <c r="B5441" s="24">
        <v>4</v>
      </c>
      <c r="C5441" s="28" t="str">
        <f>"jingdian/"&amp;VLOOKUP(E5441,city!$D$4:$P$352,12,FALSE)&amp;"/"&amp;VLOOKUP(E5441,city!$D$4:$P$352,13,FALSE)&amp;"/"&amp;IF(G5441&lt;11,"jd",IF(G5441&lt;16,"tc","cs"))&amp;"/"&amp;IF(G5441&lt;11,G5441,IF(G5441&lt;16,G5441-10,G5441-15))&amp;".jpg"</f>
        <v>jingdian/guangxi/laibin/tc/5.jpg</v>
      </c>
      <c r="D5441" s="23">
        <f t="shared" si="255"/>
        <v>2</v>
      </c>
      <c r="E5441" s="2" t="str">
        <f>VLOOKUP(F5441,city!$A$4:$D$352,4,FALSE)</f>
        <v>来宾</v>
      </c>
      <c r="F5441" s="22">
        <f t="shared" si="256"/>
        <v>320</v>
      </c>
      <c r="G5441" s="22">
        <f>IF(VLOOKUP(F5440,city!$A$4:$H$352,8,FALSE)&gt;G5440,G5440+1,1)</f>
        <v>15</v>
      </c>
    </row>
    <row r="5442" spans="1:7" x14ac:dyDescent="0.15">
      <c r="A5442" s="23">
        <f t="shared" si="254"/>
        <v>132081</v>
      </c>
      <c r="B5442" s="24">
        <v>4</v>
      </c>
      <c r="C5442" s="28" t="str">
        <f>"jingdian/"&amp;VLOOKUP(E5442,city!$D$4:$P$352,12,FALSE)&amp;"/"&amp;VLOOKUP(E5442,city!$D$4:$P$352,13,FALSE)&amp;"/"&amp;IF(G5442&lt;11,"jd",IF(G5442&lt;16,"tc","cs"))&amp;"/"&amp;IF(G5442&lt;11,G5442,IF(G5442&lt;16,G5442-10,G5442-15))&amp;".jpg"</f>
        <v>jingdian/guangxi/laibin/cs/1.jpg</v>
      </c>
      <c r="D5442" s="23">
        <f t="shared" si="255"/>
        <v>3</v>
      </c>
      <c r="E5442" s="2" t="str">
        <f>VLOOKUP(F5442,city!$A$4:$D$352,4,FALSE)</f>
        <v>来宾</v>
      </c>
      <c r="F5442" s="22">
        <f t="shared" si="256"/>
        <v>320</v>
      </c>
      <c r="G5442" s="22">
        <f>IF(VLOOKUP(F5441,city!$A$4:$H$352,8,FALSE)&gt;G5441,G5441+1,1)</f>
        <v>16</v>
      </c>
    </row>
    <row r="5443" spans="1:7" x14ac:dyDescent="0.15">
      <c r="A5443" s="23">
        <f t="shared" si="254"/>
        <v>132082</v>
      </c>
      <c r="B5443" s="24">
        <v>3</v>
      </c>
      <c r="C5443" s="28" t="str">
        <f>"jingdian/"&amp;VLOOKUP(E5443,city!$D$4:$P$352,12,FALSE)&amp;"/"&amp;VLOOKUP(E5443,city!$D$4:$P$352,13,FALSE)&amp;"/"&amp;IF(G5443&lt;11,"jd",IF(G5443&lt;16,"tc","cs"))&amp;"/"&amp;IF(G5443&lt;11,G5443,IF(G5443&lt;16,G5443-10,G5443-15))&amp;".jpg"</f>
        <v>jingdian/guangxi/laibin/cs/2.jpg</v>
      </c>
      <c r="D5443" s="23">
        <f t="shared" si="255"/>
        <v>3</v>
      </c>
      <c r="E5443" s="2" t="str">
        <f>VLOOKUP(F5443,city!$A$4:$D$352,4,FALSE)</f>
        <v>来宾</v>
      </c>
      <c r="F5443" s="22">
        <f t="shared" si="256"/>
        <v>320</v>
      </c>
      <c r="G5443" s="22">
        <f>IF(VLOOKUP(F5442,city!$A$4:$H$352,8,FALSE)&gt;G5442,G5442+1,1)</f>
        <v>17</v>
      </c>
    </row>
    <row r="5444" spans="1:7" x14ac:dyDescent="0.15">
      <c r="A5444" s="23">
        <f t="shared" si="254"/>
        <v>132101</v>
      </c>
      <c r="B5444" s="24">
        <v>1</v>
      </c>
      <c r="C5444" s="28" t="str">
        <f>"jingdian/"&amp;VLOOKUP(E5444,city!$D$4:$P$352,12,FALSE)&amp;"/"&amp;VLOOKUP(E5444,city!$D$4:$P$352,13,FALSE)&amp;"/"&amp;IF(G5444&lt;11,"jd",IF(G5444&lt;16,"tc","cs"))&amp;"/"&amp;IF(G5444&lt;11,G5444,IF(G5444&lt;16,G5444-10,G5444-15))&amp;".jpg"</f>
        <v>jingdian/guangxi/chongzuo/jd/1.jpg</v>
      </c>
      <c r="D5444" s="23">
        <f t="shared" si="255"/>
        <v>1</v>
      </c>
      <c r="E5444" s="2" t="str">
        <f>VLOOKUP(F5444,city!$A$4:$D$352,4,FALSE)</f>
        <v>崇左</v>
      </c>
      <c r="F5444" s="22">
        <f t="shared" si="256"/>
        <v>321</v>
      </c>
      <c r="G5444" s="22">
        <f>IF(VLOOKUP(F5443,city!$A$4:$H$352,8,FALSE)&gt;G5443,G5443+1,1)</f>
        <v>1</v>
      </c>
    </row>
    <row r="5445" spans="1:7" x14ac:dyDescent="0.15">
      <c r="A5445" s="23">
        <f t="shared" ref="A5445:A5508" si="257">IF(G5445&lt;11,G5445,IF(G5445&lt;16,G5445+40,G5445+65))+F5445*100+100000</f>
        <v>132102</v>
      </c>
      <c r="B5445" s="24">
        <v>1</v>
      </c>
      <c r="C5445" s="28" t="str">
        <f>"jingdian/"&amp;VLOOKUP(E5445,city!$D$4:$P$352,12,FALSE)&amp;"/"&amp;VLOOKUP(E5445,city!$D$4:$P$352,13,FALSE)&amp;"/"&amp;IF(G5445&lt;11,"jd",IF(G5445&lt;16,"tc","cs"))&amp;"/"&amp;IF(G5445&lt;11,G5445,IF(G5445&lt;16,G5445-10,G5445-15))&amp;".jpg"</f>
        <v>jingdian/guangxi/chongzuo/jd/2.jpg</v>
      </c>
      <c r="D5445" s="23">
        <f t="shared" ref="D5445:D5508" si="258">IF(G5445&lt;11,1,IF(G5445&lt;16,2,3))</f>
        <v>1</v>
      </c>
      <c r="E5445" s="2" t="str">
        <f>VLOOKUP(F5445,city!$A$4:$D$352,4,FALSE)</f>
        <v>崇左</v>
      </c>
      <c r="F5445" s="22">
        <f t="shared" si="256"/>
        <v>321</v>
      </c>
      <c r="G5445" s="22">
        <f>IF(VLOOKUP(F5444,city!$A$4:$H$352,8,FALSE)&gt;G5444,G5444+1,1)</f>
        <v>2</v>
      </c>
    </row>
    <row r="5446" spans="1:7" x14ac:dyDescent="0.15">
      <c r="A5446" s="23">
        <f t="shared" si="257"/>
        <v>132103</v>
      </c>
      <c r="B5446" s="24">
        <v>1</v>
      </c>
      <c r="C5446" s="28" t="str">
        <f>"jingdian/"&amp;VLOOKUP(E5446,city!$D$4:$P$352,12,FALSE)&amp;"/"&amp;VLOOKUP(E5446,city!$D$4:$P$352,13,FALSE)&amp;"/"&amp;IF(G5446&lt;11,"jd",IF(G5446&lt;16,"tc","cs"))&amp;"/"&amp;IF(G5446&lt;11,G5446,IF(G5446&lt;16,G5446-10,G5446-15))&amp;".jpg"</f>
        <v>jingdian/guangxi/chongzuo/jd/3.jpg</v>
      </c>
      <c r="D5446" s="23">
        <f t="shared" si="258"/>
        <v>1</v>
      </c>
      <c r="E5446" s="2" t="str">
        <f>VLOOKUP(F5446,city!$A$4:$D$352,4,FALSE)</f>
        <v>崇左</v>
      </c>
      <c r="F5446" s="22">
        <f t="shared" si="256"/>
        <v>321</v>
      </c>
      <c r="G5446" s="22">
        <f>IF(VLOOKUP(F5445,city!$A$4:$H$352,8,FALSE)&gt;G5445,G5445+1,1)</f>
        <v>3</v>
      </c>
    </row>
    <row r="5447" spans="1:7" x14ac:dyDescent="0.15">
      <c r="A5447" s="23">
        <f t="shared" si="257"/>
        <v>132104</v>
      </c>
      <c r="B5447" s="24">
        <v>1</v>
      </c>
      <c r="C5447" s="28" t="str">
        <f>"jingdian/"&amp;VLOOKUP(E5447,city!$D$4:$P$352,12,FALSE)&amp;"/"&amp;VLOOKUP(E5447,city!$D$4:$P$352,13,FALSE)&amp;"/"&amp;IF(G5447&lt;11,"jd",IF(G5447&lt;16,"tc","cs"))&amp;"/"&amp;IF(G5447&lt;11,G5447,IF(G5447&lt;16,G5447-10,G5447-15))&amp;".jpg"</f>
        <v>jingdian/guangxi/chongzuo/jd/4.jpg</v>
      </c>
      <c r="D5447" s="23">
        <f t="shared" si="258"/>
        <v>1</v>
      </c>
      <c r="E5447" s="2" t="str">
        <f>VLOOKUP(F5447,city!$A$4:$D$352,4,FALSE)</f>
        <v>崇左</v>
      </c>
      <c r="F5447" s="22">
        <f t="shared" si="256"/>
        <v>321</v>
      </c>
      <c r="G5447" s="22">
        <f>IF(VLOOKUP(F5446,city!$A$4:$H$352,8,FALSE)&gt;G5446,G5446+1,1)</f>
        <v>4</v>
      </c>
    </row>
    <row r="5448" spans="1:7" x14ac:dyDescent="0.15">
      <c r="A5448" s="23">
        <f t="shared" si="257"/>
        <v>132105</v>
      </c>
      <c r="B5448" s="24">
        <v>1</v>
      </c>
      <c r="C5448" s="28" t="str">
        <f>"jingdian/"&amp;VLOOKUP(E5448,city!$D$4:$P$352,12,FALSE)&amp;"/"&amp;VLOOKUP(E5448,city!$D$4:$P$352,13,FALSE)&amp;"/"&amp;IF(G5448&lt;11,"jd",IF(G5448&lt;16,"tc","cs"))&amp;"/"&amp;IF(G5448&lt;11,G5448,IF(G5448&lt;16,G5448-10,G5448-15))&amp;".jpg"</f>
        <v>jingdian/guangxi/chongzuo/jd/5.jpg</v>
      </c>
      <c r="D5448" s="23">
        <f t="shared" si="258"/>
        <v>1</v>
      </c>
      <c r="E5448" s="2" t="str">
        <f>VLOOKUP(F5448,city!$A$4:$D$352,4,FALSE)</f>
        <v>崇左</v>
      </c>
      <c r="F5448" s="22">
        <f t="shared" si="256"/>
        <v>321</v>
      </c>
      <c r="G5448" s="22">
        <f>IF(VLOOKUP(F5447,city!$A$4:$H$352,8,FALSE)&gt;G5447,G5447+1,1)</f>
        <v>5</v>
      </c>
    </row>
    <row r="5449" spans="1:7" x14ac:dyDescent="0.15">
      <c r="A5449" s="23">
        <f t="shared" si="257"/>
        <v>132106</v>
      </c>
      <c r="B5449" s="24">
        <v>1</v>
      </c>
      <c r="C5449" s="28" t="str">
        <f>"jingdian/"&amp;VLOOKUP(E5449,city!$D$4:$P$352,12,FALSE)&amp;"/"&amp;VLOOKUP(E5449,city!$D$4:$P$352,13,FALSE)&amp;"/"&amp;IF(G5449&lt;11,"jd",IF(G5449&lt;16,"tc","cs"))&amp;"/"&amp;IF(G5449&lt;11,G5449,IF(G5449&lt;16,G5449-10,G5449-15))&amp;".jpg"</f>
        <v>jingdian/guangxi/chongzuo/jd/6.jpg</v>
      </c>
      <c r="D5449" s="23">
        <f t="shared" si="258"/>
        <v>1</v>
      </c>
      <c r="E5449" s="2" t="str">
        <f>VLOOKUP(F5449,city!$A$4:$D$352,4,FALSE)</f>
        <v>崇左</v>
      </c>
      <c r="F5449" s="22">
        <f t="shared" si="256"/>
        <v>321</v>
      </c>
      <c r="G5449" s="22">
        <f>IF(VLOOKUP(F5448,city!$A$4:$H$352,8,FALSE)&gt;G5448,G5448+1,1)</f>
        <v>6</v>
      </c>
    </row>
    <row r="5450" spans="1:7" x14ac:dyDescent="0.15">
      <c r="A5450" s="23">
        <f t="shared" si="257"/>
        <v>132107</v>
      </c>
      <c r="B5450" s="24">
        <v>1</v>
      </c>
      <c r="C5450" s="28" t="str">
        <f>"jingdian/"&amp;VLOOKUP(E5450,city!$D$4:$P$352,12,FALSE)&amp;"/"&amp;VLOOKUP(E5450,city!$D$4:$P$352,13,FALSE)&amp;"/"&amp;IF(G5450&lt;11,"jd",IF(G5450&lt;16,"tc","cs"))&amp;"/"&amp;IF(G5450&lt;11,G5450,IF(G5450&lt;16,G5450-10,G5450-15))&amp;".jpg"</f>
        <v>jingdian/guangxi/chongzuo/jd/7.jpg</v>
      </c>
      <c r="D5450" s="23">
        <f t="shared" si="258"/>
        <v>1</v>
      </c>
      <c r="E5450" s="2" t="str">
        <f>VLOOKUP(F5450,city!$A$4:$D$352,4,FALSE)</f>
        <v>崇左</v>
      </c>
      <c r="F5450" s="22">
        <f t="shared" si="256"/>
        <v>321</v>
      </c>
      <c r="G5450" s="22">
        <f>IF(VLOOKUP(F5449,city!$A$4:$H$352,8,FALSE)&gt;G5449,G5449+1,1)</f>
        <v>7</v>
      </c>
    </row>
    <row r="5451" spans="1:7" x14ac:dyDescent="0.15">
      <c r="A5451" s="23">
        <f t="shared" si="257"/>
        <v>132108</v>
      </c>
      <c r="B5451" s="24">
        <v>1</v>
      </c>
      <c r="C5451" s="28" t="str">
        <f>"jingdian/"&amp;VLOOKUP(E5451,city!$D$4:$P$352,12,FALSE)&amp;"/"&amp;VLOOKUP(E5451,city!$D$4:$P$352,13,FALSE)&amp;"/"&amp;IF(G5451&lt;11,"jd",IF(G5451&lt;16,"tc","cs"))&amp;"/"&amp;IF(G5451&lt;11,G5451,IF(G5451&lt;16,G5451-10,G5451-15))&amp;".jpg"</f>
        <v>jingdian/guangxi/chongzuo/jd/8.jpg</v>
      </c>
      <c r="D5451" s="23">
        <f t="shared" si="258"/>
        <v>1</v>
      </c>
      <c r="E5451" s="2" t="str">
        <f>VLOOKUP(F5451,city!$A$4:$D$352,4,FALSE)</f>
        <v>崇左</v>
      </c>
      <c r="F5451" s="22">
        <f t="shared" si="256"/>
        <v>321</v>
      </c>
      <c r="G5451" s="22">
        <f>IF(VLOOKUP(F5450,city!$A$4:$H$352,8,FALSE)&gt;G5450,G5450+1,1)</f>
        <v>8</v>
      </c>
    </row>
    <row r="5452" spans="1:7" x14ac:dyDescent="0.15">
      <c r="A5452" s="23">
        <f t="shared" si="257"/>
        <v>132109</v>
      </c>
      <c r="B5452" s="24">
        <v>1</v>
      </c>
      <c r="C5452" s="28" t="str">
        <f>"jingdian/"&amp;VLOOKUP(E5452,city!$D$4:$P$352,12,FALSE)&amp;"/"&amp;VLOOKUP(E5452,city!$D$4:$P$352,13,FALSE)&amp;"/"&amp;IF(G5452&lt;11,"jd",IF(G5452&lt;16,"tc","cs"))&amp;"/"&amp;IF(G5452&lt;11,G5452,IF(G5452&lt;16,G5452-10,G5452-15))&amp;".jpg"</f>
        <v>jingdian/guangxi/chongzuo/jd/9.jpg</v>
      </c>
      <c r="D5452" s="23">
        <f t="shared" si="258"/>
        <v>1</v>
      </c>
      <c r="E5452" s="2" t="str">
        <f>VLOOKUP(F5452,city!$A$4:$D$352,4,FALSE)</f>
        <v>崇左</v>
      </c>
      <c r="F5452" s="22">
        <f t="shared" si="256"/>
        <v>321</v>
      </c>
      <c r="G5452" s="22">
        <f>IF(VLOOKUP(F5451,city!$A$4:$H$352,8,FALSE)&gt;G5451,G5451+1,1)</f>
        <v>9</v>
      </c>
    </row>
    <row r="5453" spans="1:7" x14ac:dyDescent="0.15">
      <c r="A5453" s="23">
        <f t="shared" si="257"/>
        <v>132110</v>
      </c>
      <c r="B5453" s="24">
        <v>1</v>
      </c>
      <c r="C5453" s="28" t="str">
        <f>"jingdian/"&amp;VLOOKUP(E5453,city!$D$4:$P$352,12,FALSE)&amp;"/"&amp;VLOOKUP(E5453,city!$D$4:$P$352,13,FALSE)&amp;"/"&amp;IF(G5453&lt;11,"jd",IF(G5453&lt;16,"tc","cs"))&amp;"/"&amp;IF(G5453&lt;11,G5453,IF(G5453&lt;16,G5453-10,G5453-15))&amp;".jpg"</f>
        <v>jingdian/guangxi/chongzuo/jd/10.jpg</v>
      </c>
      <c r="D5453" s="23">
        <f t="shared" si="258"/>
        <v>1</v>
      </c>
      <c r="E5453" s="2" t="str">
        <f>VLOOKUP(F5453,city!$A$4:$D$352,4,FALSE)</f>
        <v>崇左</v>
      </c>
      <c r="F5453" s="22">
        <f t="shared" si="256"/>
        <v>321</v>
      </c>
      <c r="G5453" s="22">
        <f>IF(VLOOKUP(F5452,city!$A$4:$H$352,8,FALSE)&gt;G5452,G5452+1,1)</f>
        <v>10</v>
      </c>
    </row>
    <row r="5454" spans="1:7" x14ac:dyDescent="0.15">
      <c r="A5454" s="23">
        <f t="shared" si="257"/>
        <v>132151</v>
      </c>
      <c r="B5454" s="24">
        <v>2</v>
      </c>
      <c r="C5454" s="28" t="str">
        <f>"jingdian/"&amp;VLOOKUP(E5454,city!$D$4:$P$352,12,FALSE)&amp;"/"&amp;VLOOKUP(E5454,city!$D$4:$P$352,13,FALSE)&amp;"/"&amp;IF(G5454&lt;11,"jd",IF(G5454&lt;16,"tc","cs"))&amp;"/"&amp;IF(G5454&lt;11,G5454,IF(G5454&lt;16,G5454-10,G5454-15))&amp;".jpg"</f>
        <v>jingdian/guangxi/chongzuo/tc/1.jpg</v>
      </c>
      <c r="D5454" s="23">
        <f t="shared" si="258"/>
        <v>2</v>
      </c>
      <c r="E5454" s="2" t="str">
        <f>VLOOKUP(F5454,city!$A$4:$D$352,4,FALSE)</f>
        <v>崇左</v>
      </c>
      <c r="F5454" s="22">
        <f t="shared" si="256"/>
        <v>321</v>
      </c>
      <c r="G5454" s="22">
        <f>IF(VLOOKUP(F5453,city!$A$4:$H$352,8,FALSE)&gt;G5453,G5453+1,1)</f>
        <v>11</v>
      </c>
    </row>
    <row r="5455" spans="1:7" x14ac:dyDescent="0.15">
      <c r="A5455" s="23">
        <f t="shared" si="257"/>
        <v>132152</v>
      </c>
      <c r="B5455" s="24">
        <v>5</v>
      </c>
      <c r="C5455" s="28" t="str">
        <f>"jingdian/"&amp;VLOOKUP(E5455,city!$D$4:$P$352,12,FALSE)&amp;"/"&amp;VLOOKUP(E5455,city!$D$4:$P$352,13,FALSE)&amp;"/"&amp;IF(G5455&lt;11,"jd",IF(G5455&lt;16,"tc","cs"))&amp;"/"&amp;IF(G5455&lt;11,G5455,IF(G5455&lt;16,G5455-10,G5455-15))&amp;".jpg"</f>
        <v>jingdian/guangxi/chongzuo/tc/2.jpg</v>
      </c>
      <c r="D5455" s="23">
        <f t="shared" si="258"/>
        <v>2</v>
      </c>
      <c r="E5455" s="2" t="str">
        <f>VLOOKUP(F5455,city!$A$4:$D$352,4,FALSE)</f>
        <v>崇左</v>
      </c>
      <c r="F5455" s="22">
        <f t="shared" si="256"/>
        <v>321</v>
      </c>
      <c r="G5455" s="22">
        <f>IF(VLOOKUP(F5454,city!$A$4:$H$352,8,FALSE)&gt;G5454,G5454+1,1)</f>
        <v>12</v>
      </c>
    </row>
    <row r="5456" spans="1:7" x14ac:dyDescent="0.15">
      <c r="A5456" s="23">
        <f t="shared" si="257"/>
        <v>132153</v>
      </c>
      <c r="B5456" s="24">
        <v>2</v>
      </c>
      <c r="C5456" s="28" t="str">
        <f>"jingdian/"&amp;VLOOKUP(E5456,city!$D$4:$P$352,12,FALSE)&amp;"/"&amp;VLOOKUP(E5456,city!$D$4:$P$352,13,FALSE)&amp;"/"&amp;IF(G5456&lt;11,"jd",IF(G5456&lt;16,"tc","cs"))&amp;"/"&amp;IF(G5456&lt;11,G5456,IF(G5456&lt;16,G5456-10,G5456-15))&amp;".jpg"</f>
        <v>jingdian/guangxi/chongzuo/tc/3.jpg</v>
      </c>
      <c r="D5456" s="23">
        <f t="shared" si="258"/>
        <v>2</v>
      </c>
      <c r="E5456" s="2" t="str">
        <f>VLOOKUP(F5456,city!$A$4:$D$352,4,FALSE)</f>
        <v>崇左</v>
      </c>
      <c r="F5456" s="22">
        <f t="shared" si="256"/>
        <v>321</v>
      </c>
      <c r="G5456" s="22">
        <f>IF(VLOOKUP(F5455,city!$A$4:$H$352,8,FALSE)&gt;G5455,G5455+1,1)</f>
        <v>13</v>
      </c>
    </row>
    <row r="5457" spans="1:7" x14ac:dyDescent="0.15">
      <c r="A5457" s="23">
        <f t="shared" si="257"/>
        <v>132154</v>
      </c>
      <c r="B5457" s="24">
        <v>3</v>
      </c>
      <c r="C5457" s="28" t="str">
        <f>"jingdian/"&amp;VLOOKUP(E5457,city!$D$4:$P$352,12,FALSE)&amp;"/"&amp;VLOOKUP(E5457,city!$D$4:$P$352,13,FALSE)&amp;"/"&amp;IF(G5457&lt;11,"jd",IF(G5457&lt;16,"tc","cs"))&amp;"/"&amp;IF(G5457&lt;11,G5457,IF(G5457&lt;16,G5457-10,G5457-15))&amp;".jpg"</f>
        <v>jingdian/guangxi/chongzuo/tc/4.jpg</v>
      </c>
      <c r="D5457" s="23">
        <f t="shared" si="258"/>
        <v>2</v>
      </c>
      <c r="E5457" s="2" t="str">
        <f>VLOOKUP(F5457,city!$A$4:$D$352,4,FALSE)</f>
        <v>崇左</v>
      </c>
      <c r="F5457" s="22">
        <f t="shared" si="256"/>
        <v>321</v>
      </c>
      <c r="G5457" s="22">
        <f>IF(VLOOKUP(F5456,city!$A$4:$H$352,8,FALSE)&gt;G5456,G5456+1,1)</f>
        <v>14</v>
      </c>
    </row>
    <row r="5458" spans="1:7" x14ac:dyDescent="0.15">
      <c r="A5458" s="23">
        <f t="shared" si="257"/>
        <v>132155</v>
      </c>
      <c r="B5458" s="24">
        <v>3</v>
      </c>
      <c r="C5458" s="28" t="str">
        <f>"jingdian/"&amp;VLOOKUP(E5458,city!$D$4:$P$352,12,FALSE)&amp;"/"&amp;VLOOKUP(E5458,city!$D$4:$P$352,13,FALSE)&amp;"/"&amp;IF(G5458&lt;11,"jd",IF(G5458&lt;16,"tc","cs"))&amp;"/"&amp;IF(G5458&lt;11,G5458,IF(G5458&lt;16,G5458-10,G5458-15))&amp;".jpg"</f>
        <v>jingdian/guangxi/chongzuo/tc/5.jpg</v>
      </c>
      <c r="D5458" s="23">
        <f t="shared" si="258"/>
        <v>2</v>
      </c>
      <c r="E5458" s="2" t="str">
        <f>VLOOKUP(F5458,city!$A$4:$D$352,4,FALSE)</f>
        <v>崇左</v>
      </c>
      <c r="F5458" s="22">
        <f t="shared" si="256"/>
        <v>321</v>
      </c>
      <c r="G5458" s="22">
        <f>IF(VLOOKUP(F5457,city!$A$4:$H$352,8,FALSE)&gt;G5457,G5457+1,1)</f>
        <v>15</v>
      </c>
    </row>
    <row r="5459" spans="1:7" x14ac:dyDescent="0.15">
      <c r="A5459" s="23">
        <f t="shared" si="257"/>
        <v>132181</v>
      </c>
      <c r="B5459" s="24">
        <v>2</v>
      </c>
      <c r="C5459" s="28" t="str">
        <f>"jingdian/"&amp;VLOOKUP(E5459,city!$D$4:$P$352,12,FALSE)&amp;"/"&amp;VLOOKUP(E5459,city!$D$4:$P$352,13,FALSE)&amp;"/"&amp;IF(G5459&lt;11,"jd",IF(G5459&lt;16,"tc","cs"))&amp;"/"&amp;IF(G5459&lt;11,G5459,IF(G5459&lt;16,G5459-10,G5459-15))&amp;".jpg"</f>
        <v>jingdian/guangxi/chongzuo/cs/1.jpg</v>
      </c>
      <c r="D5459" s="23">
        <f t="shared" si="258"/>
        <v>3</v>
      </c>
      <c r="E5459" s="2" t="str">
        <f>VLOOKUP(F5459,city!$A$4:$D$352,4,FALSE)</f>
        <v>崇左</v>
      </c>
      <c r="F5459" s="22">
        <f t="shared" si="256"/>
        <v>321</v>
      </c>
      <c r="G5459" s="22">
        <f>IF(VLOOKUP(F5458,city!$A$4:$H$352,8,FALSE)&gt;G5458,G5458+1,1)</f>
        <v>16</v>
      </c>
    </row>
    <row r="5460" spans="1:7" x14ac:dyDescent="0.15">
      <c r="A5460" s="23">
        <f t="shared" si="257"/>
        <v>132182</v>
      </c>
      <c r="B5460" s="24">
        <v>4</v>
      </c>
      <c r="C5460" s="28" t="str">
        <f>"jingdian/"&amp;VLOOKUP(E5460,city!$D$4:$P$352,12,FALSE)&amp;"/"&amp;VLOOKUP(E5460,city!$D$4:$P$352,13,FALSE)&amp;"/"&amp;IF(G5460&lt;11,"jd",IF(G5460&lt;16,"tc","cs"))&amp;"/"&amp;IF(G5460&lt;11,G5460,IF(G5460&lt;16,G5460-10,G5460-15))&amp;".jpg"</f>
        <v>jingdian/guangxi/chongzuo/cs/2.jpg</v>
      </c>
      <c r="D5460" s="23">
        <f t="shared" si="258"/>
        <v>3</v>
      </c>
      <c r="E5460" s="2" t="str">
        <f>VLOOKUP(F5460,city!$A$4:$D$352,4,FALSE)</f>
        <v>崇左</v>
      </c>
      <c r="F5460" s="22">
        <f t="shared" si="256"/>
        <v>321</v>
      </c>
      <c r="G5460" s="22">
        <f>IF(VLOOKUP(F5459,city!$A$4:$H$352,8,FALSE)&gt;G5459,G5459+1,1)</f>
        <v>17</v>
      </c>
    </row>
    <row r="5461" spans="1:7" x14ac:dyDescent="0.15">
      <c r="A5461" s="23">
        <f t="shared" si="257"/>
        <v>132201</v>
      </c>
      <c r="B5461" s="24">
        <v>1</v>
      </c>
      <c r="C5461" s="28" t="str">
        <f>"jingdian/"&amp;VLOOKUP(E5461,city!$D$4:$P$352,12,FALSE)&amp;"/"&amp;VLOOKUP(E5461,city!$D$4:$P$352,13,FALSE)&amp;"/"&amp;IF(G5461&lt;11,"jd",IF(G5461&lt;16,"tc","cs"))&amp;"/"&amp;IF(G5461&lt;11,G5461,IF(G5461&lt;16,G5461-10,G5461-15))&amp;".jpg"</f>
        <v>jingdian/ningxia/yinchuan/jd/1.jpg</v>
      </c>
      <c r="D5461" s="23">
        <f t="shared" si="258"/>
        <v>1</v>
      </c>
      <c r="E5461" s="2" t="str">
        <f>VLOOKUP(F5461,city!$A$4:$D$352,4,FALSE)</f>
        <v>银川</v>
      </c>
      <c r="F5461" s="22">
        <f t="shared" si="256"/>
        <v>322</v>
      </c>
      <c r="G5461" s="22">
        <f>IF(VLOOKUP(F5460,city!$A$4:$H$352,8,FALSE)&gt;G5460,G5460+1,1)</f>
        <v>1</v>
      </c>
    </row>
    <row r="5462" spans="1:7" x14ac:dyDescent="0.15">
      <c r="A5462" s="23">
        <f t="shared" si="257"/>
        <v>132202</v>
      </c>
      <c r="B5462" s="24">
        <v>1</v>
      </c>
      <c r="C5462" s="28" t="str">
        <f>"jingdian/"&amp;VLOOKUP(E5462,city!$D$4:$P$352,12,FALSE)&amp;"/"&amp;VLOOKUP(E5462,city!$D$4:$P$352,13,FALSE)&amp;"/"&amp;IF(G5462&lt;11,"jd",IF(G5462&lt;16,"tc","cs"))&amp;"/"&amp;IF(G5462&lt;11,G5462,IF(G5462&lt;16,G5462-10,G5462-15))&amp;".jpg"</f>
        <v>jingdian/ningxia/yinchuan/jd/2.jpg</v>
      </c>
      <c r="D5462" s="23">
        <f t="shared" si="258"/>
        <v>1</v>
      </c>
      <c r="E5462" s="2" t="str">
        <f>VLOOKUP(F5462,city!$A$4:$D$352,4,FALSE)</f>
        <v>银川</v>
      </c>
      <c r="F5462" s="22">
        <f t="shared" si="256"/>
        <v>322</v>
      </c>
      <c r="G5462" s="22">
        <f>IF(VLOOKUP(F5461,city!$A$4:$H$352,8,FALSE)&gt;G5461,G5461+1,1)</f>
        <v>2</v>
      </c>
    </row>
    <row r="5463" spans="1:7" x14ac:dyDescent="0.15">
      <c r="A5463" s="23">
        <f t="shared" si="257"/>
        <v>132203</v>
      </c>
      <c r="B5463" s="24">
        <v>1</v>
      </c>
      <c r="C5463" s="28" t="str">
        <f>"jingdian/"&amp;VLOOKUP(E5463,city!$D$4:$P$352,12,FALSE)&amp;"/"&amp;VLOOKUP(E5463,city!$D$4:$P$352,13,FALSE)&amp;"/"&amp;IF(G5463&lt;11,"jd",IF(G5463&lt;16,"tc","cs"))&amp;"/"&amp;IF(G5463&lt;11,G5463,IF(G5463&lt;16,G5463-10,G5463-15))&amp;".jpg"</f>
        <v>jingdian/ningxia/yinchuan/jd/3.jpg</v>
      </c>
      <c r="D5463" s="23">
        <f t="shared" si="258"/>
        <v>1</v>
      </c>
      <c r="E5463" s="2" t="str">
        <f>VLOOKUP(F5463,city!$A$4:$D$352,4,FALSE)</f>
        <v>银川</v>
      </c>
      <c r="F5463" s="22">
        <f t="shared" si="256"/>
        <v>322</v>
      </c>
      <c r="G5463" s="22">
        <f>IF(VLOOKUP(F5462,city!$A$4:$H$352,8,FALSE)&gt;G5462,G5462+1,1)</f>
        <v>3</v>
      </c>
    </row>
    <row r="5464" spans="1:7" x14ac:dyDescent="0.15">
      <c r="A5464" s="23">
        <f t="shared" si="257"/>
        <v>132204</v>
      </c>
      <c r="B5464" s="24">
        <v>1</v>
      </c>
      <c r="C5464" s="28" t="str">
        <f>"jingdian/"&amp;VLOOKUP(E5464,city!$D$4:$P$352,12,FALSE)&amp;"/"&amp;VLOOKUP(E5464,city!$D$4:$P$352,13,FALSE)&amp;"/"&amp;IF(G5464&lt;11,"jd",IF(G5464&lt;16,"tc","cs"))&amp;"/"&amp;IF(G5464&lt;11,G5464,IF(G5464&lt;16,G5464-10,G5464-15))&amp;".jpg"</f>
        <v>jingdian/ningxia/yinchuan/jd/4.jpg</v>
      </c>
      <c r="D5464" s="23">
        <f t="shared" si="258"/>
        <v>1</v>
      </c>
      <c r="E5464" s="2" t="str">
        <f>VLOOKUP(F5464,city!$A$4:$D$352,4,FALSE)</f>
        <v>银川</v>
      </c>
      <c r="F5464" s="22">
        <f t="shared" si="256"/>
        <v>322</v>
      </c>
      <c r="G5464" s="22">
        <f>IF(VLOOKUP(F5463,city!$A$4:$H$352,8,FALSE)&gt;G5463,G5463+1,1)</f>
        <v>4</v>
      </c>
    </row>
    <row r="5465" spans="1:7" x14ac:dyDescent="0.15">
      <c r="A5465" s="23">
        <f t="shared" si="257"/>
        <v>132205</v>
      </c>
      <c r="B5465" s="24">
        <v>1</v>
      </c>
      <c r="C5465" s="28" t="str">
        <f>"jingdian/"&amp;VLOOKUP(E5465,city!$D$4:$P$352,12,FALSE)&amp;"/"&amp;VLOOKUP(E5465,city!$D$4:$P$352,13,FALSE)&amp;"/"&amp;IF(G5465&lt;11,"jd",IF(G5465&lt;16,"tc","cs"))&amp;"/"&amp;IF(G5465&lt;11,G5465,IF(G5465&lt;16,G5465-10,G5465-15))&amp;".jpg"</f>
        <v>jingdian/ningxia/yinchuan/jd/5.jpg</v>
      </c>
      <c r="D5465" s="23">
        <f t="shared" si="258"/>
        <v>1</v>
      </c>
      <c r="E5465" s="2" t="str">
        <f>VLOOKUP(F5465,city!$A$4:$D$352,4,FALSE)</f>
        <v>银川</v>
      </c>
      <c r="F5465" s="22">
        <f t="shared" si="256"/>
        <v>322</v>
      </c>
      <c r="G5465" s="22">
        <f>IF(VLOOKUP(F5464,city!$A$4:$H$352,8,FALSE)&gt;G5464,G5464+1,1)</f>
        <v>5</v>
      </c>
    </row>
    <row r="5466" spans="1:7" x14ac:dyDescent="0.15">
      <c r="A5466" s="23">
        <f t="shared" si="257"/>
        <v>132206</v>
      </c>
      <c r="B5466" s="24">
        <v>1</v>
      </c>
      <c r="C5466" s="28" t="str">
        <f>"jingdian/"&amp;VLOOKUP(E5466,city!$D$4:$P$352,12,FALSE)&amp;"/"&amp;VLOOKUP(E5466,city!$D$4:$P$352,13,FALSE)&amp;"/"&amp;IF(G5466&lt;11,"jd",IF(G5466&lt;16,"tc","cs"))&amp;"/"&amp;IF(G5466&lt;11,G5466,IF(G5466&lt;16,G5466-10,G5466-15))&amp;".jpg"</f>
        <v>jingdian/ningxia/yinchuan/jd/6.jpg</v>
      </c>
      <c r="D5466" s="23">
        <f t="shared" si="258"/>
        <v>1</v>
      </c>
      <c r="E5466" s="2" t="str">
        <f>VLOOKUP(F5466,city!$A$4:$D$352,4,FALSE)</f>
        <v>银川</v>
      </c>
      <c r="F5466" s="22">
        <f t="shared" si="256"/>
        <v>322</v>
      </c>
      <c r="G5466" s="22">
        <f>IF(VLOOKUP(F5465,city!$A$4:$H$352,8,FALSE)&gt;G5465,G5465+1,1)</f>
        <v>6</v>
      </c>
    </row>
    <row r="5467" spans="1:7" x14ac:dyDescent="0.15">
      <c r="A5467" s="23">
        <f t="shared" si="257"/>
        <v>132207</v>
      </c>
      <c r="B5467" s="24">
        <v>1</v>
      </c>
      <c r="C5467" s="28" t="str">
        <f>"jingdian/"&amp;VLOOKUP(E5467,city!$D$4:$P$352,12,FALSE)&amp;"/"&amp;VLOOKUP(E5467,city!$D$4:$P$352,13,FALSE)&amp;"/"&amp;IF(G5467&lt;11,"jd",IF(G5467&lt;16,"tc","cs"))&amp;"/"&amp;IF(G5467&lt;11,G5467,IF(G5467&lt;16,G5467-10,G5467-15))&amp;".jpg"</f>
        <v>jingdian/ningxia/yinchuan/jd/7.jpg</v>
      </c>
      <c r="D5467" s="23">
        <f t="shared" si="258"/>
        <v>1</v>
      </c>
      <c r="E5467" s="2" t="str">
        <f>VLOOKUP(F5467,city!$A$4:$D$352,4,FALSE)</f>
        <v>银川</v>
      </c>
      <c r="F5467" s="22">
        <f t="shared" si="256"/>
        <v>322</v>
      </c>
      <c r="G5467" s="22">
        <f>IF(VLOOKUP(F5466,city!$A$4:$H$352,8,FALSE)&gt;G5466,G5466+1,1)</f>
        <v>7</v>
      </c>
    </row>
    <row r="5468" spans="1:7" x14ac:dyDescent="0.15">
      <c r="A5468" s="23">
        <f t="shared" si="257"/>
        <v>132208</v>
      </c>
      <c r="B5468" s="24">
        <v>1</v>
      </c>
      <c r="C5468" s="28" t="str">
        <f>"jingdian/"&amp;VLOOKUP(E5468,city!$D$4:$P$352,12,FALSE)&amp;"/"&amp;VLOOKUP(E5468,city!$D$4:$P$352,13,FALSE)&amp;"/"&amp;IF(G5468&lt;11,"jd",IF(G5468&lt;16,"tc","cs"))&amp;"/"&amp;IF(G5468&lt;11,G5468,IF(G5468&lt;16,G5468-10,G5468-15))&amp;".jpg"</f>
        <v>jingdian/ningxia/yinchuan/jd/8.jpg</v>
      </c>
      <c r="D5468" s="23">
        <f t="shared" si="258"/>
        <v>1</v>
      </c>
      <c r="E5468" s="2" t="str">
        <f>VLOOKUP(F5468,city!$A$4:$D$352,4,FALSE)</f>
        <v>银川</v>
      </c>
      <c r="F5468" s="22">
        <f t="shared" si="256"/>
        <v>322</v>
      </c>
      <c r="G5468" s="22">
        <f>IF(VLOOKUP(F5467,city!$A$4:$H$352,8,FALSE)&gt;G5467,G5467+1,1)</f>
        <v>8</v>
      </c>
    </row>
    <row r="5469" spans="1:7" x14ac:dyDescent="0.15">
      <c r="A5469" s="23">
        <f t="shared" si="257"/>
        <v>132209</v>
      </c>
      <c r="B5469" s="24">
        <v>1</v>
      </c>
      <c r="C5469" s="28" t="str">
        <f>"jingdian/"&amp;VLOOKUP(E5469,city!$D$4:$P$352,12,FALSE)&amp;"/"&amp;VLOOKUP(E5469,city!$D$4:$P$352,13,FALSE)&amp;"/"&amp;IF(G5469&lt;11,"jd",IF(G5469&lt;16,"tc","cs"))&amp;"/"&amp;IF(G5469&lt;11,G5469,IF(G5469&lt;16,G5469-10,G5469-15))&amp;".jpg"</f>
        <v>jingdian/ningxia/yinchuan/jd/9.jpg</v>
      </c>
      <c r="D5469" s="23">
        <f t="shared" si="258"/>
        <v>1</v>
      </c>
      <c r="E5469" s="2" t="str">
        <f>VLOOKUP(F5469,city!$A$4:$D$352,4,FALSE)</f>
        <v>银川</v>
      </c>
      <c r="F5469" s="22">
        <f t="shared" si="256"/>
        <v>322</v>
      </c>
      <c r="G5469" s="22">
        <f>IF(VLOOKUP(F5468,city!$A$4:$H$352,8,FALSE)&gt;G5468,G5468+1,1)</f>
        <v>9</v>
      </c>
    </row>
    <row r="5470" spans="1:7" x14ac:dyDescent="0.15">
      <c r="A5470" s="23">
        <f t="shared" si="257"/>
        <v>132210</v>
      </c>
      <c r="B5470" s="24">
        <v>1</v>
      </c>
      <c r="C5470" s="28" t="str">
        <f>"jingdian/"&amp;VLOOKUP(E5470,city!$D$4:$P$352,12,FALSE)&amp;"/"&amp;VLOOKUP(E5470,city!$D$4:$P$352,13,FALSE)&amp;"/"&amp;IF(G5470&lt;11,"jd",IF(G5470&lt;16,"tc","cs"))&amp;"/"&amp;IF(G5470&lt;11,G5470,IF(G5470&lt;16,G5470-10,G5470-15))&amp;".jpg"</f>
        <v>jingdian/ningxia/yinchuan/jd/10.jpg</v>
      </c>
      <c r="D5470" s="23">
        <f t="shared" si="258"/>
        <v>1</v>
      </c>
      <c r="E5470" s="2" t="str">
        <f>VLOOKUP(F5470,city!$A$4:$D$352,4,FALSE)</f>
        <v>银川</v>
      </c>
      <c r="F5470" s="22">
        <f t="shared" si="256"/>
        <v>322</v>
      </c>
      <c r="G5470" s="22">
        <f>IF(VLOOKUP(F5469,city!$A$4:$H$352,8,FALSE)&gt;G5469,G5469+1,1)</f>
        <v>10</v>
      </c>
    </row>
    <row r="5471" spans="1:7" x14ac:dyDescent="0.15">
      <c r="A5471" s="23">
        <f t="shared" si="257"/>
        <v>132251</v>
      </c>
      <c r="B5471" s="24">
        <v>2</v>
      </c>
      <c r="C5471" s="28" t="str">
        <f>"jingdian/"&amp;VLOOKUP(E5471,city!$D$4:$P$352,12,FALSE)&amp;"/"&amp;VLOOKUP(E5471,city!$D$4:$P$352,13,FALSE)&amp;"/"&amp;IF(G5471&lt;11,"jd",IF(G5471&lt;16,"tc","cs"))&amp;"/"&amp;IF(G5471&lt;11,G5471,IF(G5471&lt;16,G5471-10,G5471-15))&amp;".jpg"</f>
        <v>jingdian/ningxia/yinchuan/tc/1.jpg</v>
      </c>
      <c r="D5471" s="23">
        <f t="shared" si="258"/>
        <v>2</v>
      </c>
      <c r="E5471" s="2" t="str">
        <f>VLOOKUP(F5471,city!$A$4:$D$352,4,FALSE)</f>
        <v>银川</v>
      </c>
      <c r="F5471" s="22">
        <f t="shared" si="256"/>
        <v>322</v>
      </c>
      <c r="G5471" s="22">
        <f>IF(VLOOKUP(F5470,city!$A$4:$H$352,8,FALSE)&gt;G5470,G5470+1,1)</f>
        <v>11</v>
      </c>
    </row>
    <row r="5472" spans="1:7" x14ac:dyDescent="0.15">
      <c r="A5472" s="23">
        <f t="shared" si="257"/>
        <v>132252</v>
      </c>
      <c r="B5472" s="24">
        <v>3</v>
      </c>
      <c r="C5472" s="28" t="str">
        <f>"jingdian/"&amp;VLOOKUP(E5472,city!$D$4:$P$352,12,FALSE)&amp;"/"&amp;VLOOKUP(E5472,city!$D$4:$P$352,13,FALSE)&amp;"/"&amp;IF(G5472&lt;11,"jd",IF(G5472&lt;16,"tc","cs"))&amp;"/"&amp;IF(G5472&lt;11,G5472,IF(G5472&lt;16,G5472-10,G5472-15))&amp;".jpg"</f>
        <v>jingdian/ningxia/yinchuan/tc/2.jpg</v>
      </c>
      <c r="D5472" s="23">
        <f t="shared" si="258"/>
        <v>2</v>
      </c>
      <c r="E5472" s="2" t="str">
        <f>VLOOKUP(F5472,city!$A$4:$D$352,4,FALSE)</f>
        <v>银川</v>
      </c>
      <c r="F5472" s="22">
        <f t="shared" si="256"/>
        <v>322</v>
      </c>
      <c r="G5472" s="22">
        <f>IF(VLOOKUP(F5471,city!$A$4:$H$352,8,FALSE)&gt;G5471,G5471+1,1)</f>
        <v>12</v>
      </c>
    </row>
    <row r="5473" spans="1:7" x14ac:dyDescent="0.15">
      <c r="A5473" s="23">
        <f t="shared" si="257"/>
        <v>132253</v>
      </c>
      <c r="B5473" s="24">
        <v>3</v>
      </c>
      <c r="C5473" s="28" t="str">
        <f>"jingdian/"&amp;VLOOKUP(E5473,city!$D$4:$P$352,12,FALSE)&amp;"/"&amp;VLOOKUP(E5473,city!$D$4:$P$352,13,FALSE)&amp;"/"&amp;IF(G5473&lt;11,"jd",IF(G5473&lt;16,"tc","cs"))&amp;"/"&amp;IF(G5473&lt;11,G5473,IF(G5473&lt;16,G5473-10,G5473-15))&amp;".jpg"</f>
        <v>jingdian/ningxia/yinchuan/tc/3.jpg</v>
      </c>
      <c r="D5473" s="23">
        <f t="shared" si="258"/>
        <v>2</v>
      </c>
      <c r="E5473" s="2" t="str">
        <f>VLOOKUP(F5473,city!$A$4:$D$352,4,FALSE)</f>
        <v>银川</v>
      </c>
      <c r="F5473" s="22">
        <f t="shared" si="256"/>
        <v>322</v>
      </c>
      <c r="G5473" s="22">
        <f>IF(VLOOKUP(F5472,city!$A$4:$H$352,8,FALSE)&gt;G5472,G5472+1,1)</f>
        <v>13</v>
      </c>
    </row>
    <row r="5474" spans="1:7" x14ac:dyDescent="0.15">
      <c r="A5474" s="23">
        <f t="shared" si="257"/>
        <v>132254</v>
      </c>
      <c r="B5474" s="24">
        <v>4</v>
      </c>
      <c r="C5474" s="28" t="str">
        <f>"jingdian/"&amp;VLOOKUP(E5474,city!$D$4:$P$352,12,FALSE)&amp;"/"&amp;VLOOKUP(E5474,city!$D$4:$P$352,13,FALSE)&amp;"/"&amp;IF(G5474&lt;11,"jd",IF(G5474&lt;16,"tc","cs"))&amp;"/"&amp;IF(G5474&lt;11,G5474,IF(G5474&lt;16,G5474-10,G5474-15))&amp;".jpg"</f>
        <v>jingdian/ningxia/yinchuan/tc/4.jpg</v>
      </c>
      <c r="D5474" s="23">
        <f t="shared" si="258"/>
        <v>2</v>
      </c>
      <c r="E5474" s="2" t="str">
        <f>VLOOKUP(F5474,city!$A$4:$D$352,4,FALSE)</f>
        <v>银川</v>
      </c>
      <c r="F5474" s="22">
        <f t="shared" si="256"/>
        <v>322</v>
      </c>
      <c r="G5474" s="22">
        <f>IF(VLOOKUP(F5473,city!$A$4:$H$352,8,FALSE)&gt;G5473,G5473+1,1)</f>
        <v>14</v>
      </c>
    </row>
    <row r="5475" spans="1:7" x14ac:dyDescent="0.15">
      <c r="A5475" s="23">
        <f t="shared" si="257"/>
        <v>132255</v>
      </c>
      <c r="B5475" s="24">
        <v>4</v>
      </c>
      <c r="C5475" s="28" t="str">
        <f>"jingdian/"&amp;VLOOKUP(E5475,city!$D$4:$P$352,12,FALSE)&amp;"/"&amp;VLOOKUP(E5475,city!$D$4:$P$352,13,FALSE)&amp;"/"&amp;IF(G5475&lt;11,"jd",IF(G5475&lt;16,"tc","cs"))&amp;"/"&amp;IF(G5475&lt;11,G5475,IF(G5475&lt;16,G5475-10,G5475-15))&amp;".jpg"</f>
        <v>jingdian/ningxia/yinchuan/tc/5.jpg</v>
      </c>
      <c r="D5475" s="23">
        <f t="shared" si="258"/>
        <v>2</v>
      </c>
      <c r="E5475" s="2" t="str">
        <f>VLOOKUP(F5475,city!$A$4:$D$352,4,FALSE)</f>
        <v>银川</v>
      </c>
      <c r="F5475" s="22">
        <f t="shared" si="256"/>
        <v>322</v>
      </c>
      <c r="G5475" s="22">
        <f>IF(VLOOKUP(F5474,city!$A$4:$H$352,8,FALSE)&gt;G5474,G5474+1,1)</f>
        <v>15</v>
      </c>
    </row>
    <row r="5476" spans="1:7" x14ac:dyDescent="0.15">
      <c r="A5476" s="23">
        <f t="shared" si="257"/>
        <v>132281</v>
      </c>
      <c r="B5476" s="24">
        <v>5</v>
      </c>
      <c r="C5476" s="28" t="str">
        <f>"jingdian/"&amp;VLOOKUP(E5476,city!$D$4:$P$352,12,FALSE)&amp;"/"&amp;VLOOKUP(E5476,city!$D$4:$P$352,13,FALSE)&amp;"/"&amp;IF(G5476&lt;11,"jd",IF(G5476&lt;16,"tc","cs"))&amp;"/"&amp;IF(G5476&lt;11,G5476,IF(G5476&lt;16,G5476-10,G5476-15))&amp;".jpg"</f>
        <v>jingdian/ningxia/yinchuan/cs/1.jpg</v>
      </c>
      <c r="D5476" s="23">
        <f t="shared" si="258"/>
        <v>3</v>
      </c>
      <c r="E5476" s="2" t="str">
        <f>VLOOKUP(F5476,city!$A$4:$D$352,4,FALSE)</f>
        <v>银川</v>
      </c>
      <c r="F5476" s="22">
        <f t="shared" si="256"/>
        <v>322</v>
      </c>
      <c r="G5476" s="22">
        <f>IF(VLOOKUP(F5475,city!$A$4:$H$352,8,FALSE)&gt;G5475,G5475+1,1)</f>
        <v>16</v>
      </c>
    </row>
    <row r="5477" spans="1:7" x14ac:dyDescent="0.15">
      <c r="A5477" s="23">
        <f t="shared" si="257"/>
        <v>132282</v>
      </c>
      <c r="B5477" s="24">
        <v>2</v>
      </c>
      <c r="C5477" s="28" t="str">
        <f>"jingdian/"&amp;VLOOKUP(E5477,city!$D$4:$P$352,12,FALSE)&amp;"/"&amp;VLOOKUP(E5477,city!$D$4:$P$352,13,FALSE)&amp;"/"&amp;IF(G5477&lt;11,"jd",IF(G5477&lt;16,"tc","cs"))&amp;"/"&amp;IF(G5477&lt;11,G5477,IF(G5477&lt;16,G5477-10,G5477-15))&amp;".jpg"</f>
        <v>jingdian/ningxia/yinchuan/cs/2.jpg</v>
      </c>
      <c r="D5477" s="23">
        <f t="shared" si="258"/>
        <v>3</v>
      </c>
      <c r="E5477" s="2" t="str">
        <f>VLOOKUP(F5477,city!$A$4:$D$352,4,FALSE)</f>
        <v>银川</v>
      </c>
      <c r="F5477" s="22">
        <f t="shared" si="256"/>
        <v>322</v>
      </c>
      <c r="G5477" s="22">
        <f>IF(VLOOKUP(F5476,city!$A$4:$H$352,8,FALSE)&gt;G5476,G5476+1,1)</f>
        <v>17</v>
      </c>
    </row>
    <row r="5478" spans="1:7" x14ac:dyDescent="0.15">
      <c r="A5478" s="23">
        <f t="shared" si="257"/>
        <v>132301</v>
      </c>
      <c r="B5478" s="24">
        <v>1</v>
      </c>
      <c r="C5478" s="28" t="str">
        <f>"jingdian/"&amp;VLOOKUP(E5478,city!$D$4:$P$352,12,FALSE)&amp;"/"&amp;VLOOKUP(E5478,city!$D$4:$P$352,13,FALSE)&amp;"/"&amp;IF(G5478&lt;11,"jd",IF(G5478&lt;16,"tc","cs"))&amp;"/"&amp;IF(G5478&lt;11,G5478,IF(G5478&lt;16,G5478-10,G5478-15))&amp;".jpg"</f>
        <v>jingdian/ningxia/shizuishan/jd/1.jpg</v>
      </c>
      <c r="D5478" s="23">
        <f t="shared" si="258"/>
        <v>1</v>
      </c>
      <c r="E5478" s="2" t="str">
        <f>VLOOKUP(F5478,city!$A$4:$D$352,4,FALSE)</f>
        <v>石嘴山</v>
      </c>
      <c r="F5478" s="22">
        <f t="shared" si="256"/>
        <v>323</v>
      </c>
      <c r="G5478" s="22">
        <f>IF(VLOOKUP(F5477,city!$A$4:$H$352,8,FALSE)&gt;G5477,G5477+1,1)</f>
        <v>1</v>
      </c>
    </row>
    <row r="5479" spans="1:7" x14ac:dyDescent="0.15">
      <c r="A5479" s="23">
        <f t="shared" si="257"/>
        <v>132302</v>
      </c>
      <c r="B5479" s="24">
        <v>1</v>
      </c>
      <c r="C5479" s="28" t="str">
        <f>"jingdian/"&amp;VLOOKUP(E5479,city!$D$4:$P$352,12,FALSE)&amp;"/"&amp;VLOOKUP(E5479,city!$D$4:$P$352,13,FALSE)&amp;"/"&amp;IF(G5479&lt;11,"jd",IF(G5479&lt;16,"tc","cs"))&amp;"/"&amp;IF(G5479&lt;11,G5479,IF(G5479&lt;16,G5479-10,G5479-15))&amp;".jpg"</f>
        <v>jingdian/ningxia/shizuishan/jd/2.jpg</v>
      </c>
      <c r="D5479" s="23">
        <f t="shared" si="258"/>
        <v>1</v>
      </c>
      <c r="E5479" s="2" t="str">
        <f>VLOOKUP(F5479,city!$A$4:$D$352,4,FALSE)</f>
        <v>石嘴山</v>
      </c>
      <c r="F5479" s="22">
        <f t="shared" si="256"/>
        <v>323</v>
      </c>
      <c r="G5479" s="22">
        <f>IF(VLOOKUP(F5478,city!$A$4:$H$352,8,FALSE)&gt;G5478,G5478+1,1)</f>
        <v>2</v>
      </c>
    </row>
    <row r="5480" spans="1:7" x14ac:dyDescent="0.15">
      <c r="A5480" s="23">
        <f t="shared" si="257"/>
        <v>132303</v>
      </c>
      <c r="B5480" s="24">
        <v>1</v>
      </c>
      <c r="C5480" s="28" t="str">
        <f>"jingdian/"&amp;VLOOKUP(E5480,city!$D$4:$P$352,12,FALSE)&amp;"/"&amp;VLOOKUP(E5480,city!$D$4:$P$352,13,FALSE)&amp;"/"&amp;IF(G5480&lt;11,"jd",IF(G5480&lt;16,"tc","cs"))&amp;"/"&amp;IF(G5480&lt;11,G5480,IF(G5480&lt;16,G5480-10,G5480-15))&amp;".jpg"</f>
        <v>jingdian/ningxia/shizuishan/jd/3.jpg</v>
      </c>
      <c r="D5480" s="23">
        <f t="shared" si="258"/>
        <v>1</v>
      </c>
      <c r="E5480" s="2" t="str">
        <f>VLOOKUP(F5480,city!$A$4:$D$352,4,FALSE)</f>
        <v>石嘴山</v>
      </c>
      <c r="F5480" s="22">
        <f t="shared" si="256"/>
        <v>323</v>
      </c>
      <c r="G5480" s="22">
        <f>IF(VLOOKUP(F5479,city!$A$4:$H$352,8,FALSE)&gt;G5479,G5479+1,1)</f>
        <v>3</v>
      </c>
    </row>
    <row r="5481" spans="1:7" x14ac:dyDescent="0.15">
      <c r="A5481" s="23">
        <f t="shared" si="257"/>
        <v>132304</v>
      </c>
      <c r="B5481" s="24">
        <v>1</v>
      </c>
      <c r="C5481" s="28" t="str">
        <f>"jingdian/"&amp;VLOOKUP(E5481,city!$D$4:$P$352,12,FALSE)&amp;"/"&amp;VLOOKUP(E5481,city!$D$4:$P$352,13,FALSE)&amp;"/"&amp;IF(G5481&lt;11,"jd",IF(G5481&lt;16,"tc","cs"))&amp;"/"&amp;IF(G5481&lt;11,G5481,IF(G5481&lt;16,G5481-10,G5481-15))&amp;".jpg"</f>
        <v>jingdian/ningxia/shizuishan/jd/4.jpg</v>
      </c>
      <c r="D5481" s="23">
        <f t="shared" si="258"/>
        <v>1</v>
      </c>
      <c r="E5481" s="2" t="str">
        <f>VLOOKUP(F5481,city!$A$4:$D$352,4,FALSE)</f>
        <v>石嘴山</v>
      </c>
      <c r="F5481" s="22">
        <f t="shared" si="256"/>
        <v>323</v>
      </c>
      <c r="G5481" s="22">
        <f>IF(VLOOKUP(F5480,city!$A$4:$H$352,8,FALSE)&gt;G5480,G5480+1,1)</f>
        <v>4</v>
      </c>
    </row>
    <row r="5482" spans="1:7" x14ac:dyDescent="0.15">
      <c r="A5482" s="23">
        <f t="shared" si="257"/>
        <v>132305</v>
      </c>
      <c r="B5482" s="24">
        <v>1</v>
      </c>
      <c r="C5482" s="28" t="str">
        <f>"jingdian/"&amp;VLOOKUP(E5482,city!$D$4:$P$352,12,FALSE)&amp;"/"&amp;VLOOKUP(E5482,city!$D$4:$P$352,13,FALSE)&amp;"/"&amp;IF(G5482&lt;11,"jd",IF(G5482&lt;16,"tc","cs"))&amp;"/"&amp;IF(G5482&lt;11,G5482,IF(G5482&lt;16,G5482-10,G5482-15))&amp;".jpg"</f>
        <v>jingdian/ningxia/shizuishan/jd/5.jpg</v>
      </c>
      <c r="D5482" s="23">
        <f t="shared" si="258"/>
        <v>1</v>
      </c>
      <c r="E5482" s="2" t="str">
        <f>VLOOKUP(F5482,city!$A$4:$D$352,4,FALSE)</f>
        <v>石嘴山</v>
      </c>
      <c r="F5482" s="22">
        <f t="shared" si="256"/>
        <v>323</v>
      </c>
      <c r="G5482" s="22">
        <f>IF(VLOOKUP(F5481,city!$A$4:$H$352,8,FALSE)&gt;G5481,G5481+1,1)</f>
        <v>5</v>
      </c>
    </row>
    <row r="5483" spans="1:7" x14ac:dyDescent="0.15">
      <c r="A5483" s="23">
        <f t="shared" si="257"/>
        <v>132306</v>
      </c>
      <c r="B5483" s="24">
        <v>1</v>
      </c>
      <c r="C5483" s="28" t="str">
        <f>"jingdian/"&amp;VLOOKUP(E5483,city!$D$4:$P$352,12,FALSE)&amp;"/"&amp;VLOOKUP(E5483,city!$D$4:$P$352,13,FALSE)&amp;"/"&amp;IF(G5483&lt;11,"jd",IF(G5483&lt;16,"tc","cs"))&amp;"/"&amp;IF(G5483&lt;11,G5483,IF(G5483&lt;16,G5483-10,G5483-15))&amp;".jpg"</f>
        <v>jingdian/ningxia/shizuishan/jd/6.jpg</v>
      </c>
      <c r="D5483" s="23">
        <f t="shared" si="258"/>
        <v>1</v>
      </c>
      <c r="E5483" s="2" t="str">
        <f>VLOOKUP(F5483,city!$A$4:$D$352,4,FALSE)</f>
        <v>石嘴山</v>
      </c>
      <c r="F5483" s="22">
        <f t="shared" si="256"/>
        <v>323</v>
      </c>
      <c r="G5483" s="22">
        <f>IF(VLOOKUP(F5482,city!$A$4:$H$352,8,FALSE)&gt;G5482,G5482+1,1)</f>
        <v>6</v>
      </c>
    </row>
    <row r="5484" spans="1:7" x14ac:dyDescent="0.15">
      <c r="A5484" s="23">
        <f t="shared" si="257"/>
        <v>132307</v>
      </c>
      <c r="B5484" s="24">
        <v>1</v>
      </c>
      <c r="C5484" s="28" t="str">
        <f>"jingdian/"&amp;VLOOKUP(E5484,city!$D$4:$P$352,12,FALSE)&amp;"/"&amp;VLOOKUP(E5484,city!$D$4:$P$352,13,FALSE)&amp;"/"&amp;IF(G5484&lt;11,"jd",IF(G5484&lt;16,"tc","cs"))&amp;"/"&amp;IF(G5484&lt;11,G5484,IF(G5484&lt;16,G5484-10,G5484-15))&amp;".jpg"</f>
        <v>jingdian/ningxia/shizuishan/jd/7.jpg</v>
      </c>
      <c r="D5484" s="23">
        <f t="shared" si="258"/>
        <v>1</v>
      </c>
      <c r="E5484" s="2" t="str">
        <f>VLOOKUP(F5484,city!$A$4:$D$352,4,FALSE)</f>
        <v>石嘴山</v>
      </c>
      <c r="F5484" s="22">
        <f t="shared" si="256"/>
        <v>323</v>
      </c>
      <c r="G5484" s="22">
        <f>IF(VLOOKUP(F5483,city!$A$4:$H$352,8,FALSE)&gt;G5483,G5483+1,1)</f>
        <v>7</v>
      </c>
    </row>
    <row r="5485" spans="1:7" x14ac:dyDescent="0.15">
      <c r="A5485" s="23">
        <f t="shared" si="257"/>
        <v>132308</v>
      </c>
      <c r="B5485" s="24">
        <v>1</v>
      </c>
      <c r="C5485" s="28" t="str">
        <f>"jingdian/"&amp;VLOOKUP(E5485,city!$D$4:$P$352,12,FALSE)&amp;"/"&amp;VLOOKUP(E5485,city!$D$4:$P$352,13,FALSE)&amp;"/"&amp;IF(G5485&lt;11,"jd",IF(G5485&lt;16,"tc","cs"))&amp;"/"&amp;IF(G5485&lt;11,G5485,IF(G5485&lt;16,G5485-10,G5485-15))&amp;".jpg"</f>
        <v>jingdian/ningxia/shizuishan/jd/8.jpg</v>
      </c>
      <c r="D5485" s="23">
        <f t="shared" si="258"/>
        <v>1</v>
      </c>
      <c r="E5485" s="2" t="str">
        <f>VLOOKUP(F5485,city!$A$4:$D$352,4,FALSE)</f>
        <v>石嘴山</v>
      </c>
      <c r="F5485" s="22">
        <f t="shared" si="256"/>
        <v>323</v>
      </c>
      <c r="G5485" s="22">
        <f>IF(VLOOKUP(F5484,city!$A$4:$H$352,8,FALSE)&gt;G5484,G5484+1,1)</f>
        <v>8</v>
      </c>
    </row>
    <row r="5486" spans="1:7" x14ac:dyDescent="0.15">
      <c r="A5486" s="23">
        <f t="shared" si="257"/>
        <v>132309</v>
      </c>
      <c r="B5486" s="24">
        <v>1</v>
      </c>
      <c r="C5486" s="28" t="str">
        <f>"jingdian/"&amp;VLOOKUP(E5486,city!$D$4:$P$352,12,FALSE)&amp;"/"&amp;VLOOKUP(E5486,city!$D$4:$P$352,13,FALSE)&amp;"/"&amp;IF(G5486&lt;11,"jd",IF(G5486&lt;16,"tc","cs"))&amp;"/"&amp;IF(G5486&lt;11,G5486,IF(G5486&lt;16,G5486-10,G5486-15))&amp;".jpg"</f>
        <v>jingdian/ningxia/shizuishan/jd/9.jpg</v>
      </c>
      <c r="D5486" s="23">
        <f t="shared" si="258"/>
        <v>1</v>
      </c>
      <c r="E5486" s="2" t="str">
        <f>VLOOKUP(F5486,city!$A$4:$D$352,4,FALSE)</f>
        <v>石嘴山</v>
      </c>
      <c r="F5486" s="22">
        <f t="shared" si="256"/>
        <v>323</v>
      </c>
      <c r="G5486" s="22">
        <f>IF(VLOOKUP(F5485,city!$A$4:$H$352,8,FALSE)&gt;G5485,G5485+1,1)</f>
        <v>9</v>
      </c>
    </row>
    <row r="5487" spans="1:7" x14ac:dyDescent="0.15">
      <c r="A5487" s="23">
        <f t="shared" si="257"/>
        <v>132310</v>
      </c>
      <c r="B5487" s="24">
        <v>1</v>
      </c>
      <c r="C5487" s="28" t="str">
        <f>"jingdian/"&amp;VLOOKUP(E5487,city!$D$4:$P$352,12,FALSE)&amp;"/"&amp;VLOOKUP(E5487,city!$D$4:$P$352,13,FALSE)&amp;"/"&amp;IF(G5487&lt;11,"jd",IF(G5487&lt;16,"tc","cs"))&amp;"/"&amp;IF(G5487&lt;11,G5487,IF(G5487&lt;16,G5487-10,G5487-15))&amp;".jpg"</f>
        <v>jingdian/ningxia/shizuishan/jd/10.jpg</v>
      </c>
      <c r="D5487" s="23">
        <f t="shared" si="258"/>
        <v>1</v>
      </c>
      <c r="E5487" s="2" t="str">
        <f>VLOOKUP(F5487,city!$A$4:$D$352,4,FALSE)</f>
        <v>石嘴山</v>
      </c>
      <c r="F5487" s="22">
        <f t="shared" si="256"/>
        <v>323</v>
      </c>
      <c r="G5487" s="22">
        <f>IF(VLOOKUP(F5486,city!$A$4:$H$352,8,FALSE)&gt;G5486,G5486+1,1)</f>
        <v>10</v>
      </c>
    </row>
    <row r="5488" spans="1:7" x14ac:dyDescent="0.15">
      <c r="A5488" s="23">
        <f t="shared" si="257"/>
        <v>132351</v>
      </c>
      <c r="B5488" s="24">
        <v>4</v>
      </c>
      <c r="C5488" s="28" t="str">
        <f>"jingdian/"&amp;VLOOKUP(E5488,city!$D$4:$P$352,12,FALSE)&amp;"/"&amp;VLOOKUP(E5488,city!$D$4:$P$352,13,FALSE)&amp;"/"&amp;IF(G5488&lt;11,"jd",IF(G5488&lt;16,"tc","cs"))&amp;"/"&amp;IF(G5488&lt;11,G5488,IF(G5488&lt;16,G5488-10,G5488-15))&amp;".jpg"</f>
        <v>jingdian/ningxia/shizuishan/tc/1.jpg</v>
      </c>
      <c r="D5488" s="23">
        <f t="shared" si="258"/>
        <v>2</v>
      </c>
      <c r="E5488" s="2" t="str">
        <f>VLOOKUP(F5488,city!$A$4:$D$352,4,FALSE)</f>
        <v>石嘴山</v>
      </c>
      <c r="F5488" s="22">
        <f t="shared" si="256"/>
        <v>323</v>
      </c>
      <c r="G5488" s="22">
        <f>IF(VLOOKUP(F5487,city!$A$4:$H$352,8,FALSE)&gt;G5487,G5487+1,1)</f>
        <v>11</v>
      </c>
    </row>
    <row r="5489" spans="1:7" x14ac:dyDescent="0.15">
      <c r="A5489" s="23">
        <f t="shared" si="257"/>
        <v>132352</v>
      </c>
      <c r="B5489" s="24">
        <v>4</v>
      </c>
      <c r="C5489" s="28" t="str">
        <f>"jingdian/"&amp;VLOOKUP(E5489,city!$D$4:$P$352,12,FALSE)&amp;"/"&amp;VLOOKUP(E5489,city!$D$4:$P$352,13,FALSE)&amp;"/"&amp;IF(G5489&lt;11,"jd",IF(G5489&lt;16,"tc","cs"))&amp;"/"&amp;IF(G5489&lt;11,G5489,IF(G5489&lt;16,G5489-10,G5489-15))&amp;".jpg"</f>
        <v>jingdian/ningxia/shizuishan/tc/2.jpg</v>
      </c>
      <c r="D5489" s="23">
        <f t="shared" si="258"/>
        <v>2</v>
      </c>
      <c r="E5489" s="2" t="str">
        <f>VLOOKUP(F5489,city!$A$4:$D$352,4,FALSE)</f>
        <v>石嘴山</v>
      </c>
      <c r="F5489" s="22">
        <f t="shared" si="256"/>
        <v>323</v>
      </c>
      <c r="G5489" s="22">
        <f>IF(VLOOKUP(F5488,city!$A$4:$H$352,8,FALSE)&gt;G5488,G5488+1,1)</f>
        <v>12</v>
      </c>
    </row>
    <row r="5490" spans="1:7" x14ac:dyDescent="0.15">
      <c r="A5490" s="23">
        <f t="shared" si="257"/>
        <v>132353</v>
      </c>
      <c r="B5490" s="24">
        <v>3</v>
      </c>
      <c r="C5490" s="28" t="str">
        <f>"jingdian/"&amp;VLOOKUP(E5490,city!$D$4:$P$352,12,FALSE)&amp;"/"&amp;VLOOKUP(E5490,city!$D$4:$P$352,13,FALSE)&amp;"/"&amp;IF(G5490&lt;11,"jd",IF(G5490&lt;16,"tc","cs"))&amp;"/"&amp;IF(G5490&lt;11,G5490,IF(G5490&lt;16,G5490-10,G5490-15))&amp;".jpg"</f>
        <v>jingdian/ningxia/shizuishan/tc/3.jpg</v>
      </c>
      <c r="D5490" s="23">
        <f t="shared" si="258"/>
        <v>2</v>
      </c>
      <c r="E5490" s="2" t="str">
        <f>VLOOKUP(F5490,city!$A$4:$D$352,4,FALSE)</f>
        <v>石嘴山</v>
      </c>
      <c r="F5490" s="22">
        <f t="shared" si="256"/>
        <v>323</v>
      </c>
      <c r="G5490" s="22">
        <f>IF(VLOOKUP(F5489,city!$A$4:$H$352,8,FALSE)&gt;G5489,G5489+1,1)</f>
        <v>13</v>
      </c>
    </row>
    <row r="5491" spans="1:7" x14ac:dyDescent="0.15">
      <c r="A5491" s="23">
        <f t="shared" si="257"/>
        <v>132354</v>
      </c>
      <c r="B5491" s="24">
        <v>3</v>
      </c>
      <c r="C5491" s="28" t="str">
        <f>"jingdian/"&amp;VLOOKUP(E5491,city!$D$4:$P$352,12,FALSE)&amp;"/"&amp;VLOOKUP(E5491,city!$D$4:$P$352,13,FALSE)&amp;"/"&amp;IF(G5491&lt;11,"jd",IF(G5491&lt;16,"tc","cs"))&amp;"/"&amp;IF(G5491&lt;11,G5491,IF(G5491&lt;16,G5491-10,G5491-15))&amp;".jpg"</f>
        <v>jingdian/ningxia/shizuishan/tc/4.jpg</v>
      </c>
      <c r="D5491" s="23">
        <f t="shared" si="258"/>
        <v>2</v>
      </c>
      <c r="E5491" s="2" t="str">
        <f>VLOOKUP(F5491,city!$A$4:$D$352,4,FALSE)</f>
        <v>石嘴山</v>
      </c>
      <c r="F5491" s="22">
        <f t="shared" si="256"/>
        <v>323</v>
      </c>
      <c r="G5491" s="22">
        <f>IF(VLOOKUP(F5490,city!$A$4:$H$352,8,FALSE)&gt;G5490,G5490+1,1)</f>
        <v>14</v>
      </c>
    </row>
    <row r="5492" spans="1:7" x14ac:dyDescent="0.15">
      <c r="A5492" s="23">
        <f t="shared" si="257"/>
        <v>132355</v>
      </c>
      <c r="B5492" s="24">
        <v>4</v>
      </c>
      <c r="C5492" s="28" t="str">
        <f>"jingdian/"&amp;VLOOKUP(E5492,city!$D$4:$P$352,12,FALSE)&amp;"/"&amp;VLOOKUP(E5492,city!$D$4:$P$352,13,FALSE)&amp;"/"&amp;IF(G5492&lt;11,"jd",IF(G5492&lt;16,"tc","cs"))&amp;"/"&amp;IF(G5492&lt;11,G5492,IF(G5492&lt;16,G5492-10,G5492-15))&amp;".jpg"</f>
        <v>jingdian/ningxia/shizuishan/tc/5.jpg</v>
      </c>
      <c r="D5492" s="23">
        <f t="shared" si="258"/>
        <v>2</v>
      </c>
      <c r="E5492" s="2" t="str">
        <f>VLOOKUP(F5492,city!$A$4:$D$352,4,FALSE)</f>
        <v>石嘴山</v>
      </c>
      <c r="F5492" s="22">
        <f t="shared" si="256"/>
        <v>323</v>
      </c>
      <c r="G5492" s="22">
        <f>IF(VLOOKUP(F5491,city!$A$4:$H$352,8,FALSE)&gt;G5491,G5491+1,1)</f>
        <v>15</v>
      </c>
    </row>
    <row r="5493" spans="1:7" x14ac:dyDescent="0.15">
      <c r="A5493" s="23">
        <f t="shared" si="257"/>
        <v>132381</v>
      </c>
      <c r="B5493" s="24">
        <v>2</v>
      </c>
      <c r="C5493" s="28" t="str">
        <f>"jingdian/"&amp;VLOOKUP(E5493,city!$D$4:$P$352,12,FALSE)&amp;"/"&amp;VLOOKUP(E5493,city!$D$4:$P$352,13,FALSE)&amp;"/"&amp;IF(G5493&lt;11,"jd",IF(G5493&lt;16,"tc","cs"))&amp;"/"&amp;IF(G5493&lt;11,G5493,IF(G5493&lt;16,G5493-10,G5493-15))&amp;".jpg"</f>
        <v>jingdian/ningxia/shizuishan/cs/1.jpg</v>
      </c>
      <c r="D5493" s="23">
        <f t="shared" si="258"/>
        <v>3</v>
      </c>
      <c r="E5493" s="2" t="str">
        <f>VLOOKUP(F5493,city!$A$4:$D$352,4,FALSE)</f>
        <v>石嘴山</v>
      </c>
      <c r="F5493" s="22">
        <f t="shared" ref="F5493:F5556" si="259">IF(G5493&gt;G5492,F5492,F5492+1)</f>
        <v>323</v>
      </c>
      <c r="G5493" s="22">
        <f>IF(VLOOKUP(F5492,city!$A$4:$H$352,8,FALSE)&gt;G5492,G5492+1,1)</f>
        <v>16</v>
      </c>
    </row>
    <row r="5494" spans="1:7" x14ac:dyDescent="0.15">
      <c r="A5494" s="23">
        <f t="shared" si="257"/>
        <v>132382</v>
      </c>
      <c r="B5494" s="24">
        <v>3</v>
      </c>
      <c r="C5494" s="28" t="str">
        <f>"jingdian/"&amp;VLOOKUP(E5494,city!$D$4:$P$352,12,FALSE)&amp;"/"&amp;VLOOKUP(E5494,city!$D$4:$P$352,13,FALSE)&amp;"/"&amp;IF(G5494&lt;11,"jd",IF(G5494&lt;16,"tc","cs"))&amp;"/"&amp;IF(G5494&lt;11,G5494,IF(G5494&lt;16,G5494-10,G5494-15))&amp;".jpg"</f>
        <v>jingdian/ningxia/shizuishan/cs/2.jpg</v>
      </c>
      <c r="D5494" s="23">
        <f t="shared" si="258"/>
        <v>3</v>
      </c>
      <c r="E5494" s="2" t="str">
        <f>VLOOKUP(F5494,city!$A$4:$D$352,4,FALSE)</f>
        <v>石嘴山</v>
      </c>
      <c r="F5494" s="22">
        <f t="shared" si="259"/>
        <v>323</v>
      </c>
      <c r="G5494" s="22">
        <f>IF(VLOOKUP(F5493,city!$A$4:$H$352,8,FALSE)&gt;G5493,G5493+1,1)</f>
        <v>17</v>
      </c>
    </row>
    <row r="5495" spans="1:7" x14ac:dyDescent="0.15">
      <c r="A5495" s="23">
        <f t="shared" si="257"/>
        <v>132401</v>
      </c>
      <c r="B5495" s="24">
        <v>1</v>
      </c>
      <c r="C5495" s="28" t="str">
        <f>"jingdian/"&amp;VLOOKUP(E5495,city!$D$4:$P$352,12,FALSE)&amp;"/"&amp;VLOOKUP(E5495,city!$D$4:$P$352,13,FALSE)&amp;"/"&amp;IF(G5495&lt;11,"jd",IF(G5495&lt;16,"tc","cs"))&amp;"/"&amp;IF(G5495&lt;11,G5495,IF(G5495&lt;16,G5495-10,G5495-15))&amp;".jpg"</f>
        <v>jingdian/ningxia/wuzhong/jd/1.jpg</v>
      </c>
      <c r="D5495" s="23">
        <f t="shared" si="258"/>
        <v>1</v>
      </c>
      <c r="E5495" s="2" t="str">
        <f>VLOOKUP(F5495,city!$A$4:$D$352,4,FALSE)</f>
        <v>吴忠</v>
      </c>
      <c r="F5495" s="22">
        <f t="shared" si="259"/>
        <v>324</v>
      </c>
      <c r="G5495" s="22">
        <f>IF(VLOOKUP(F5494,city!$A$4:$H$352,8,FALSE)&gt;G5494,G5494+1,1)</f>
        <v>1</v>
      </c>
    </row>
    <row r="5496" spans="1:7" x14ac:dyDescent="0.15">
      <c r="A5496" s="23">
        <f t="shared" si="257"/>
        <v>132402</v>
      </c>
      <c r="B5496" s="24">
        <v>1</v>
      </c>
      <c r="C5496" s="28" t="str">
        <f>"jingdian/"&amp;VLOOKUP(E5496,city!$D$4:$P$352,12,FALSE)&amp;"/"&amp;VLOOKUP(E5496,city!$D$4:$P$352,13,FALSE)&amp;"/"&amp;IF(G5496&lt;11,"jd",IF(G5496&lt;16,"tc","cs"))&amp;"/"&amp;IF(G5496&lt;11,G5496,IF(G5496&lt;16,G5496-10,G5496-15))&amp;".jpg"</f>
        <v>jingdian/ningxia/wuzhong/jd/2.jpg</v>
      </c>
      <c r="D5496" s="23">
        <f t="shared" si="258"/>
        <v>1</v>
      </c>
      <c r="E5496" s="2" t="str">
        <f>VLOOKUP(F5496,city!$A$4:$D$352,4,FALSE)</f>
        <v>吴忠</v>
      </c>
      <c r="F5496" s="22">
        <f t="shared" si="259"/>
        <v>324</v>
      </c>
      <c r="G5496" s="22">
        <f>IF(VLOOKUP(F5495,city!$A$4:$H$352,8,FALSE)&gt;G5495,G5495+1,1)</f>
        <v>2</v>
      </c>
    </row>
    <row r="5497" spans="1:7" x14ac:dyDescent="0.15">
      <c r="A5497" s="23">
        <f t="shared" si="257"/>
        <v>132403</v>
      </c>
      <c r="B5497" s="24">
        <v>1</v>
      </c>
      <c r="C5497" s="28" t="str">
        <f>"jingdian/"&amp;VLOOKUP(E5497,city!$D$4:$P$352,12,FALSE)&amp;"/"&amp;VLOOKUP(E5497,city!$D$4:$P$352,13,FALSE)&amp;"/"&amp;IF(G5497&lt;11,"jd",IF(G5497&lt;16,"tc","cs"))&amp;"/"&amp;IF(G5497&lt;11,G5497,IF(G5497&lt;16,G5497-10,G5497-15))&amp;".jpg"</f>
        <v>jingdian/ningxia/wuzhong/jd/3.jpg</v>
      </c>
      <c r="D5497" s="23">
        <f t="shared" si="258"/>
        <v>1</v>
      </c>
      <c r="E5497" s="2" t="str">
        <f>VLOOKUP(F5497,city!$A$4:$D$352,4,FALSE)</f>
        <v>吴忠</v>
      </c>
      <c r="F5497" s="22">
        <f t="shared" si="259"/>
        <v>324</v>
      </c>
      <c r="G5497" s="22">
        <f>IF(VLOOKUP(F5496,city!$A$4:$H$352,8,FALSE)&gt;G5496,G5496+1,1)</f>
        <v>3</v>
      </c>
    </row>
    <row r="5498" spans="1:7" x14ac:dyDescent="0.15">
      <c r="A5498" s="23">
        <f t="shared" si="257"/>
        <v>132404</v>
      </c>
      <c r="B5498" s="24">
        <v>1</v>
      </c>
      <c r="C5498" s="28" t="str">
        <f>"jingdian/"&amp;VLOOKUP(E5498,city!$D$4:$P$352,12,FALSE)&amp;"/"&amp;VLOOKUP(E5498,city!$D$4:$P$352,13,FALSE)&amp;"/"&amp;IF(G5498&lt;11,"jd",IF(G5498&lt;16,"tc","cs"))&amp;"/"&amp;IF(G5498&lt;11,G5498,IF(G5498&lt;16,G5498-10,G5498-15))&amp;".jpg"</f>
        <v>jingdian/ningxia/wuzhong/jd/4.jpg</v>
      </c>
      <c r="D5498" s="23">
        <f t="shared" si="258"/>
        <v>1</v>
      </c>
      <c r="E5498" s="2" t="str">
        <f>VLOOKUP(F5498,city!$A$4:$D$352,4,FALSE)</f>
        <v>吴忠</v>
      </c>
      <c r="F5498" s="22">
        <f t="shared" si="259"/>
        <v>324</v>
      </c>
      <c r="G5498" s="22">
        <f>IF(VLOOKUP(F5497,city!$A$4:$H$352,8,FALSE)&gt;G5497,G5497+1,1)</f>
        <v>4</v>
      </c>
    </row>
    <row r="5499" spans="1:7" x14ac:dyDescent="0.15">
      <c r="A5499" s="23">
        <f t="shared" si="257"/>
        <v>132405</v>
      </c>
      <c r="B5499" s="24">
        <v>1</v>
      </c>
      <c r="C5499" s="28" t="str">
        <f>"jingdian/"&amp;VLOOKUP(E5499,city!$D$4:$P$352,12,FALSE)&amp;"/"&amp;VLOOKUP(E5499,city!$D$4:$P$352,13,FALSE)&amp;"/"&amp;IF(G5499&lt;11,"jd",IF(G5499&lt;16,"tc","cs"))&amp;"/"&amp;IF(G5499&lt;11,G5499,IF(G5499&lt;16,G5499-10,G5499-15))&amp;".jpg"</f>
        <v>jingdian/ningxia/wuzhong/jd/5.jpg</v>
      </c>
      <c r="D5499" s="23">
        <f t="shared" si="258"/>
        <v>1</v>
      </c>
      <c r="E5499" s="2" t="str">
        <f>VLOOKUP(F5499,city!$A$4:$D$352,4,FALSE)</f>
        <v>吴忠</v>
      </c>
      <c r="F5499" s="22">
        <f t="shared" si="259"/>
        <v>324</v>
      </c>
      <c r="G5499" s="22">
        <f>IF(VLOOKUP(F5498,city!$A$4:$H$352,8,FALSE)&gt;G5498,G5498+1,1)</f>
        <v>5</v>
      </c>
    </row>
    <row r="5500" spans="1:7" x14ac:dyDescent="0.15">
      <c r="A5500" s="23">
        <f t="shared" si="257"/>
        <v>132406</v>
      </c>
      <c r="B5500" s="24">
        <v>1</v>
      </c>
      <c r="C5500" s="28" t="str">
        <f>"jingdian/"&amp;VLOOKUP(E5500,city!$D$4:$P$352,12,FALSE)&amp;"/"&amp;VLOOKUP(E5500,city!$D$4:$P$352,13,FALSE)&amp;"/"&amp;IF(G5500&lt;11,"jd",IF(G5500&lt;16,"tc","cs"))&amp;"/"&amp;IF(G5500&lt;11,G5500,IF(G5500&lt;16,G5500-10,G5500-15))&amp;".jpg"</f>
        <v>jingdian/ningxia/wuzhong/jd/6.jpg</v>
      </c>
      <c r="D5500" s="23">
        <f t="shared" si="258"/>
        <v>1</v>
      </c>
      <c r="E5500" s="2" t="str">
        <f>VLOOKUP(F5500,city!$A$4:$D$352,4,FALSE)</f>
        <v>吴忠</v>
      </c>
      <c r="F5500" s="22">
        <f t="shared" si="259"/>
        <v>324</v>
      </c>
      <c r="G5500" s="22">
        <f>IF(VLOOKUP(F5499,city!$A$4:$H$352,8,FALSE)&gt;G5499,G5499+1,1)</f>
        <v>6</v>
      </c>
    </row>
    <row r="5501" spans="1:7" x14ac:dyDescent="0.15">
      <c r="A5501" s="23">
        <f t="shared" si="257"/>
        <v>132407</v>
      </c>
      <c r="B5501" s="24">
        <v>1</v>
      </c>
      <c r="C5501" s="28" t="str">
        <f>"jingdian/"&amp;VLOOKUP(E5501,city!$D$4:$P$352,12,FALSE)&amp;"/"&amp;VLOOKUP(E5501,city!$D$4:$P$352,13,FALSE)&amp;"/"&amp;IF(G5501&lt;11,"jd",IF(G5501&lt;16,"tc","cs"))&amp;"/"&amp;IF(G5501&lt;11,G5501,IF(G5501&lt;16,G5501-10,G5501-15))&amp;".jpg"</f>
        <v>jingdian/ningxia/wuzhong/jd/7.jpg</v>
      </c>
      <c r="D5501" s="23">
        <f t="shared" si="258"/>
        <v>1</v>
      </c>
      <c r="E5501" s="2" t="str">
        <f>VLOOKUP(F5501,city!$A$4:$D$352,4,FALSE)</f>
        <v>吴忠</v>
      </c>
      <c r="F5501" s="22">
        <f t="shared" si="259"/>
        <v>324</v>
      </c>
      <c r="G5501" s="22">
        <f>IF(VLOOKUP(F5500,city!$A$4:$H$352,8,FALSE)&gt;G5500,G5500+1,1)</f>
        <v>7</v>
      </c>
    </row>
    <row r="5502" spans="1:7" x14ac:dyDescent="0.15">
      <c r="A5502" s="23">
        <f t="shared" si="257"/>
        <v>132408</v>
      </c>
      <c r="B5502" s="24">
        <v>1</v>
      </c>
      <c r="C5502" s="28" t="str">
        <f>"jingdian/"&amp;VLOOKUP(E5502,city!$D$4:$P$352,12,FALSE)&amp;"/"&amp;VLOOKUP(E5502,city!$D$4:$P$352,13,FALSE)&amp;"/"&amp;IF(G5502&lt;11,"jd",IF(G5502&lt;16,"tc","cs"))&amp;"/"&amp;IF(G5502&lt;11,G5502,IF(G5502&lt;16,G5502-10,G5502-15))&amp;".jpg"</f>
        <v>jingdian/ningxia/wuzhong/jd/8.jpg</v>
      </c>
      <c r="D5502" s="23">
        <f t="shared" si="258"/>
        <v>1</v>
      </c>
      <c r="E5502" s="2" t="str">
        <f>VLOOKUP(F5502,city!$A$4:$D$352,4,FALSE)</f>
        <v>吴忠</v>
      </c>
      <c r="F5502" s="22">
        <f t="shared" si="259"/>
        <v>324</v>
      </c>
      <c r="G5502" s="22">
        <f>IF(VLOOKUP(F5501,city!$A$4:$H$352,8,FALSE)&gt;G5501,G5501+1,1)</f>
        <v>8</v>
      </c>
    </row>
    <row r="5503" spans="1:7" x14ac:dyDescent="0.15">
      <c r="A5503" s="23">
        <f t="shared" si="257"/>
        <v>132409</v>
      </c>
      <c r="B5503" s="24">
        <v>1</v>
      </c>
      <c r="C5503" s="28" t="str">
        <f>"jingdian/"&amp;VLOOKUP(E5503,city!$D$4:$P$352,12,FALSE)&amp;"/"&amp;VLOOKUP(E5503,city!$D$4:$P$352,13,FALSE)&amp;"/"&amp;IF(G5503&lt;11,"jd",IF(G5503&lt;16,"tc","cs"))&amp;"/"&amp;IF(G5503&lt;11,G5503,IF(G5503&lt;16,G5503-10,G5503-15))&amp;".jpg"</f>
        <v>jingdian/ningxia/wuzhong/jd/9.jpg</v>
      </c>
      <c r="D5503" s="23">
        <f t="shared" si="258"/>
        <v>1</v>
      </c>
      <c r="E5503" s="2" t="str">
        <f>VLOOKUP(F5503,city!$A$4:$D$352,4,FALSE)</f>
        <v>吴忠</v>
      </c>
      <c r="F5503" s="22">
        <f t="shared" si="259"/>
        <v>324</v>
      </c>
      <c r="G5503" s="22">
        <f>IF(VLOOKUP(F5502,city!$A$4:$H$352,8,FALSE)&gt;G5502,G5502+1,1)</f>
        <v>9</v>
      </c>
    </row>
    <row r="5504" spans="1:7" x14ac:dyDescent="0.15">
      <c r="A5504" s="23">
        <f t="shared" si="257"/>
        <v>132410</v>
      </c>
      <c r="B5504" s="24">
        <v>1</v>
      </c>
      <c r="C5504" s="28" t="str">
        <f>"jingdian/"&amp;VLOOKUP(E5504,city!$D$4:$P$352,12,FALSE)&amp;"/"&amp;VLOOKUP(E5504,city!$D$4:$P$352,13,FALSE)&amp;"/"&amp;IF(G5504&lt;11,"jd",IF(G5504&lt;16,"tc","cs"))&amp;"/"&amp;IF(G5504&lt;11,G5504,IF(G5504&lt;16,G5504-10,G5504-15))&amp;".jpg"</f>
        <v>jingdian/ningxia/wuzhong/jd/10.jpg</v>
      </c>
      <c r="D5504" s="23">
        <f t="shared" si="258"/>
        <v>1</v>
      </c>
      <c r="E5504" s="2" t="str">
        <f>VLOOKUP(F5504,city!$A$4:$D$352,4,FALSE)</f>
        <v>吴忠</v>
      </c>
      <c r="F5504" s="22">
        <f t="shared" si="259"/>
        <v>324</v>
      </c>
      <c r="G5504" s="22">
        <f>IF(VLOOKUP(F5503,city!$A$4:$H$352,8,FALSE)&gt;G5503,G5503+1,1)</f>
        <v>10</v>
      </c>
    </row>
    <row r="5505" spans="1:7" x14ac:dyDescent="0.15">
      <c r="A5505" s="23">
        <f t="shared" si="257"/>
        <v>132451</v>
      </c>
      <c r="B5505" s="24">
        <v>2</v>
      </c>
      <c r="C5505" s="28" t="str">
        <f>"jingdian/"&amp;VLOOKUP(E5505,city!$D$4:$P$352,12,FALSE)&amp;"/"&amp;VLOOKUP(E5505,city!$D$4:$P$352,13,FALSE)&amp;"/"&amp;IF(G5505&lt;11,"jd",IF(G5505&lt;16,"tc","cs"))&amp;"/"&amp;IF(G5505&lt;11,G5505,IF(G5505&lt;16,G5505-10,G5505-15))&amp;".jpg"</f>
        <v>jingdian/ningxia/wuzhong/tc/1.jpg</v>
      </c>
      <c r="D5505" s="23">
        <f t="shared" si="258"/>
        <v>2</v>
      </c>
      <c r="E5505" s="2" t="str">
        <f>VLOOKUP(F5505,city!$A$4:$D$352,4,FALSE)</f>
        <v>吴忠</v>
      </c>
      <c r="F5505" s="22">
        <f t="shared" si="259"/>
        <v>324</v>
      </c>
      <c r="G5505" s="22">
        <f>IF(VLOOKUP(F5504,city!$A$4:$H$352,8,FALSE)&gt;G5504,G5504+1,1)</f>
        <v>11</v>
      </c>
    </row>
    <row r="5506" spans="1:7" x14ac:dyDescent="0.15">
      <c r="A5506" s="23">
        <f t="shared" si="257"/>
        <v>132452</v>
      </c>
      <c r="B5506" s="24">
        <v>4</v>
      </c>
      <c r="C5506" s="28" t="str">
        <f>"jingdian/"&amp;VLOOKUP(E5506,city!$D$4:$P$352,12,FALSE)&amp;"/"&amp;VLOOKUP(E5506,city!$D$4:$P$352,13,FALSE)&amp;"/"&amp;IF(G5506&lt;11,"jd",IF(G5506&lt;16,"tc","cs"))&amp;"/"&amp;IF(G5506&lt;11,G5506,IF(G5506&lt;16,G5506-10,G5506-15))&amp;".jpg"</f>
        <v>jingdian/ningxia/wuzhong/tc/2.jpg</v>
      </c>
      <c r="D5506" s="23">
        <f t="shared" si="258"/>
        <v>2</v>
      </c>
      <c r="E5506" s="2" t="str">
        <f>VLOOKUP(F5506,city!$A$4:$D$352,4,FALSE)</f>
        <v>吴忠</v>
      </c>
      <c r="F5506" s="22">
        <f t="shared" si="259"/>
        <v>324</v>
      </c>
      <c r="G5506" s="22">
        <f>IF(VLOOKUP(F5505,city!$A$4:$H$352,8,FALSE)&gt;G5505,G5505+1,1)</f>
        <v>12</v>
      </c>
    </row>
    <row r="5507" spans="1:7" x14ac:dyDescent="0.15">
      <c r="A5507" s="23">
        <f t="shared" si="257"/>
        <v>132453</v>
      </c>
      <c r="B5507" s="24">
        <v>3</v>
      </c>
      <c r="C5507" s="28" t="str">
        <f>"jingdian/"&amp;VLOOKUP(E5507,city!$D$4:$P$352,12,FALSE)&amp;"/"&amp;VLOOKUP(E5507,city!$D$4:$P$352,13,FALSE)&amp;"/"&amp;IF(G5507&lt;11,"jd",IF(G5507&lt;16,"tc","cs"))&amp;"/"&amp;IF(G5507&lt;11,G5507,IF(G5507&lt;16,G5507-10,G5507-15))&amp;".jpg"</f>
        <v>jingdian/ningxia/wuzhong/tc/3.jpg</v>
      </c>
      <c r="D5507" s="23">
        <f t="shared" si="258"/>
        <v>2</v>
      </c>
      <c r="E5507" s="2" t="str">
        <f>VLOOKUP(F5507,city!$A$4:$D$352,4,FALSE)</f>
        <v>吴忠</v>
      </c>
      <c r="F5507" s="22">
        <f t="shared" si="259"/>
        <v>324</v>
      </c>
      <c r="G5507" s="22">
        <f>IF(VLOOKUP(F5506,city!$A$4:$H$352,8,FALSE)&gt;G5506,G5506+1,1)</f>
        <v>13</v>
      </c>
    </row>
    <row r="5508" spans="1:7" x14ac:dyDescent="0.15">
      <c r="A5508" s="23">
        <f t="shared" si="257"/>
        <v>132454</v>
      </c>
      <c r="B5508" s="24">
        <v>3</v>
      </c>
      <c r="C5508" s="28" t="str">
        <f>"jingdian/"&amp;VLOOKUP(E5508,city!$D$4:$P$352,12,FALSE)&amp;"/"&amp;VLOOKUP(E5508,city!$D$4:$P$352,13,FALSE)&amp;"/"&amp;IF(G5508&lt;11,"jd",IF(G5508&lt;16,"tc","cs"))&amp;"/"&amp;IF(G5508&lt;11,G5508,IF(G5508&lt;16,G5508-10,G5508-15))&amp;".jpg"</f>
        <v>jingdian/ningxia/wuzhong/tc/4.jpg</v>
      </c>
      <c r="D5508" s="23">
        <f t="shared" si="258"/>
        <v>2</v>
      </c>
      <c r="E5508" s="2" t="str">
        <f>VLOOKUP(F5508,city!$A$4:$D$352,4,FALSE)</f>
        <v>吴忠</v>
      </c>
      <c r="F5508" s="22">
        <f t="shared" si="259"/>
        <v>324</v>
      </c>
      <c r="G5508" s="22">
        <f>IF(VLOOKUP(F5507,city!$A$4:$H$352,8,FALSE)&gt;G5507,G5507+1,1)</f>
        <v>14</v>
      </c>
    </row>
    <row r="5509" spans="1:7" x14ac:dyDescent="0.15">
      <c r="A5509" s="23">
        <f t="shared" ref="A5509:A5572" si="260">IF(G5509&lt;11,G5509,IF(G5509&lt;16,G5509+40,G5509+65))+F5509*100+100000</f>
        <v>132455</v>
      </c>
      <c r="B5509" s="24">
        <v>2</v>
      </c>
      <c r="C5509" s="28" t="str">
        <f>"jingdian/"&amp;VLOOKUP(E5509,city!$D$4:$P$352,12,FALSE)&amp;"/"&amp;VLOOKUP(E5509,city!$D$4:$P$352,13,FALSE)&amp;"/"&amp;IF(G5509&lt;11,"jd",IF(G5509&lt;16,"tc","cs"))&amp;"/"&amp;IF(G5509&lt;11,G5509,IF(G5509&lt;16,G5509-10,G5509-15))&amp;".jpg"</f>
        <v>jingdian/ningxia/wuzhong/tc/5.jpg</v>
      </c>
      <c r="D5509" s="23">
        <f t="shared" ref="D5509:D5572" si="261">IF(G5509&lt;11,1,IF(G5509&lt;16,2,3))</f>
        <v>2</v>
      </c>
      <c r="E5509" s="2" t="str">
        <f>VLOOKUP(F5509,city!$A$4:$D$352,4,FALSE)</f>
        <v>吴忠</v>
      </c>
      <c r="F5509" s="22">
        <f t="shared" si="259"/>
        <v>324</v>
      </c>
      <c r="G5509" s="22">
        <f>IF(VLOOKUP(F5508,city!$A$4:$H$352,8,FALSE)&gt;G5508,G5508+1,1)</f>
        <v>15</v>
      </c>
    </row>
    <row r="5510" spans="1:7" x14ac:dyDescent="0.15">
      <c r="A5510" s="23">
        <f t="shared" si="260"/>
        <v>132481</v>
      </c>
      <c r="B5510" s="24">
        <v>4</v>
      </c>
      <c r="C5510" s="28" t="str">
        <f>"jingdian/"&amp;VLOOKUP(E5510,city!$D$4:$P$352,12,FALSE)&amp;"/"&amp;VLOOKUP(E5510,city!$D$4:$P$352,13,FALSE)&amp;"/"&amp;IF(G5510&lt;11,"jd",IF(G5510&lt;16,"tc","cs"))&amp;"/"&amp;IF(G5510&lt;11,G5510,IF(G5510&lt;16,G5510-10,G5510-15))&amp;".jpg"</f>
        <v>jingdian/ningxia/wuzhong/cs/1.jpg</v>
      </c>
      <c r="D5510" s="23">
        <f t="shared" si="261"/>
        <v>3</v>
      </c>
      <c r="E5510" s="2" t="str">
        <f>VLOOKUP(F5510,city!$A$4:$D$352,4,FALSE)</f>
        <v>吴忠</v>
      </c>
      <c r="F5510" s="22">
        <f t="shared" si="259"/>
        <v>324</v>
      </c>
      <c r="G5510" s="22">
        <f>IF(VLOOKUP(F5509,city!$A$4:$H$352,8,FALSE)&gt;G5509,G5509+1,1)</f>
        <v>16</v>
      </c>
    </row>
    <row r="5511" spans="1:7" x14ac:dyDescent="0.15">
      <c r="A5511" s="23">
        <f t="shared" si="260"/>
        <v>132482</v>
      </c>
      <c r="B5511" s="24">
        <v>5</v>
      </c>
      <c r="C5511" s="28" t="str">
        <f>"jingdian/"&amp;VLOOKUP(E5511,city!$D$4:$P$352,12,FALSE)&amp;"/"&amp;VLOOKUP(E5511,city!$D$4:$P$352,13,FALSE)&amp;"/"&amp;IF(G5511&lt;11,"jd",IF(G5511&lt;16,"tc","cs"))&amp;"/"&amp;IF(G5511&lt;11,G5511,IF(G5511&lt;16,G5511-10,G5511-15))&amp;".jpg"</f>
        <v>jingdian/ningxia/wuzhong/cs/2.jpg</v>
      </c>
      <c r="D5511" s="23">
        <f t="shared" si="261"/>
        <v>3</v>
      </c>
      <c r="E5511" s="2" t="str">
        <f>VLOOKUP(F5511,city!$A$4:$D$352,4,FALSE)</f>
        <v>吴忠</v>
      </c>
      <c r="F5511" s="22">
        <f t="shared" si="259"/>
        <v>324</v>
      </c>
      <c r="G5511" s="22">
        <f>IF(VLOOKUP(F5510,city!$A$4:$H$352,8,FALSE)&gt;G5510,G5510+1,1)</f>
        <v>17</v>
      </c>
    </row>
    <row r="5512" spans="1:7" x14ac:dyDescent="0.15">
      <c r="A5512" s="23">
        <f t="shared" si="260"/>
        <v>132501</v>
      </c>
      <c r="B5512" s="24">
        <v>1</v>
      </c>
      <c r="C5512" s="28" t="str">
        <f>"jingdian/"&amp;VLOOKUP(E5512,city!$D$4:$P$352,12,FALSE)&amp;"/"&amp;VLOOKUP(E5512,city!$D$4:$P$352,13,FALSE)&amp;"/"&amp;IF(G5512&lt;11,"jd",IF(G5512&lt;16,"tc","cs"))&amp;"/"&amp;IF(G5512&lt;11,G5512,IF(G5512&lt;16,G5512-10,G5512-15))&amp;".jpg"</f>
        <v>jingdian/ningxia/guyuan/jd/1.jpg</v>
      </c>
      <c r="D5512" s="23">
        <f t="shared" si="261"/>
        <v>1</v>
      </c>
      <c r="E5512" s="2" t="str">
        <f>VLOOKUP(F5512,city!$A$4:$D$352,4,FALSE)</f>
        <v>固原</v>
      </c>
      <c r="F5512" s="22">
        <f t="shared" si="259"/>
        <v>325</v>
      </c>
      <c r="G5512" s="22">
        <f>IF(VLOOKUP(F5511,city!$A$4:$H$352,8,FALSE)&gt;G5511,G5511+1,1)</f>
        <v>1</v>
      </c>
    </row>
    <row r="5513" spans="1:7" x14ac:dyDescent="0.15">
      <c r="A5513" s="23">
        <f t="shared" si="260"/>
        <v>132502</v>
      </c>
      <c r="B5513" s="24">
        <v>1</v>
      </c>
      <c r="C5513" s="28" t="str">
        <f>"jingdian/"&amp;VLOOKUP(E5513,city!$D$4:$P$352,12,FALSE)&amp;"/"&amp;VLOOKUP(E5513,city!$D$4:$P$352,13,FALSE)&amp;"/"&amp;IF(G5513&lt;11,"jd",IF(G5513&lt;16,"tc","cs"))&amp;"/"&amp;IF(G5513&lt;11,G5513,IF(G5513&lt;16,G5513-10,G5513-15))&amp;".jpg"</f>
        <v>jingdian/ningxia/guyuan/jd/2.jpg</v>
      </c>
      <c r="D5513" s="23">
        <f t="shared" si="261"/>
        <v>1</v>
      </c>
      <c r="E5513" s="2" t="str">
        <f>VLOOKUP(F5513,city!$A$4:$D$352,4,FALSE)</f>
        <v>固原</v>
      </c>
      <c r="F5513" s="22">
        <f t="shared" si="259"/>
        <v>325</v>
      </c>
      <c r="G5513" s="22">
        <f>IF(VLOOKUP(F5512,city!$A$4:$H$352,8,FALSE)&gt;G5512,G5512+1,1)</f>
        <v>2</v>
      </c>
    </row>
    <row r="5514" spans="1:7" x14ac:dyDescent="0.15">
      <c r="A5514" s="23">
        <f t="shared" si="260"/>
        <v>132503</v>
      </c>
      <c r="B5514" s="24">
        <v>1</v>
      </c>
      <c r="C5514" s="28" t="str">
        <f>"jingdian/"&amp;VLOOKUP(E5514,city!$D$4:$P$352,12,FALSE)&amp;"/"&amp;VLOOKUP(E5514,city!$D$4:$P$352,13,FALSE)&amp;"/"&amp;IF(G5514&lt;11,"jd",IF(G5514&lt;16,"tc","cs"))&amp;"/"&amp;IF(G5514&lt;11,G5514,IF(G5514&lt;16,G5514-10,G5514-15))&amp;".jpg"</f>
        <v>jingdian/ningxia/guyuan/jd/3.jpg</v>
      </c>
      <c r="D5514" s="23">
        <f t="shared" si="261"/>
        <v>1</v>
      </c>
      <c r="E5514" s="2" t="str">
        <f>VLOOKUP(F5514,city!$A$4:$D$352,4,FALSE)</f>
        <v>固原</v>
      </c>
      <c r="F5514" s="22">
        <f t="shared" si="259"/>
        <v>325</v>
      </c>
      <c r="G5514" s="22">
        <f>IF(VLOOKUP(F5513,city!$A$4:$H$352,8,FALSE)&gt;G5513,G5513+1,1)</f>
        <v>3</v>
      </c>
    </row>
    <row r="5515" spans="1:7" x14ac:dyDescent="0.15">
      <c r="A5515" s="23">
        <f t="shared" si="260"/>
        <v>132504</v>
      </c>
      <c r="B5515" s="24">
        <v>1</v>
      </c>
      <c r="C5515" s="28" t="str">
        <f>"jingdian/"&amp;VLOOKUP(E5515,city!$D$4:$P$352,12,FALSE)&amp;"/"&amp;VLOOKUP(E5515,city!$D$4:$P$352,13,FALSE)&amp;"/"&amp;IF(G5515&lt;11,"jd",IF(G5515&lt;16,"tc","cs"))&amp;"/"&amp;IF(G5515&lt;11,G5515,IF(G5515&lt;16,G5515-10,G5515-15))&amp;".jpg"</f>
        <v>jingdian/ningxia/guyuan/jd/4.jpg</v>
      </c>
      <c r="D5515" s="23">
        <f t="shared" si="261"/>
        <v>1</v>
      </c>
      <c r="E5515" s="2" t="str">
        <f>VLOOKUP(F5515,city!$A$4:$D$352,4,FALSE)</f>
        <v>固原</v>
      </c>
      <c r="F5515" s="22">
        <f t="shared" si="259"/>
        <v>325</v>
      </c>
      <c r="G5515" s="22">
        <f>IF(VLOOKUP(F5514,city!$A$4:$H$352,8,FALSE)&gt;G5514,G5514+1,1)</f>
        <v>4</v>
      </c>
    </row>
    <row r="5516" spans="1:7" x14ac:dyDescent="0.15">
      <c r="A5516" s="23">
        <f t="shared" si="260"/>
        <v>132505</v>
      </c>
      <c r="B5516" s="24">
        <v>1</v>
      </c>
      <c r="C5516" s="28" t="str">
        <f>"jingdian/"&amp;VLOOKUP(E5516,city!$D$4:$P$352,12,FALSE)&amp;"/"&amp;VLOOKUP(E5516,city!$D$4:$P$352,13,FALSE)&amp;"/"&amp;IF(G5516&lt;11,"jd",IF(G5516&lt;16,"tc","cs"))&amp;"/"&amp;IF(G5516&lt;11,G5516,IF(G5516&lt;16,G5516-10,G5516-15))&amp;".jpg"</f>
        <v>jingdian/ningxia/guyuan/jd/5.jpg</v>
      </c>
      <c r="D5516" s="23">
        <f t="shared" si="261"/>
        <v>1</v>
      </c>
      <c r="E5516" s="2" t="str">
        <f>VLOOKUP(F5516,city!$A$4:$D$352,4,FALSE)</f>
        <v>固原</v>
      </c>
      <c r="F5516" s="22">
        <f t="shared" si="259"/>
        <v>325</v>
      </c>
      <c r="G5516" s="22">
        <f>IF(VLOOKUP(F5515,city!$A$4:$H$352,8,FALSE)&gt;G5515,G5515+1,1)</f>
        <v>5</v>
      </c>
    </row>
    <row r="5517" spans="1:7" x14ac:dyDescent="0.15">
      <c r="A5517" s="23">
        <f t="shared" si="260"/>
        <v>132506</v>
      </c>
      <c r="B5517" s="24">
        <v>1</v>
      </c>
      <c r="C5517" s="28" t="str">
        <f>"jingdian/"&amp;VLOOKUP(E5517,city!$D$4:$P$352,12,FALSE)&amp;"/"&amp;VLOOKUP(E5517,city!$D$4:$P$352,13,FALSE)&amp;"/"&amp;IF(G5517&lt;11,"jd",IF(G5517&lt;16,"tc","cs"))&amp;"/"&amp;IF(G5517&lt;11,G5517,IF(G5517&lt;16,G5517-10,G5517-15))&amp;".jpg"</f>
        <v>jingdian/ningxia/guyuan/jd/6.jpg</v>
      </c>
      <c r="D5517" s="23">
        <f t="shared" si="261"/>
        <v>1</v>
      </c>
      <c r="E5517" s="2" t="str">
        <f>VLOOKUP(F5517,city!$A$4:$D$352,4,FALSE)</f>
        <v>固原</v>
      </c>
      <c r="F5517" s="22">
        <f t="shared" si="259"/>
        <v>325</v>
      </c>
      <c r="G5517" s="22">
        <f>IF(VLOOKUP(F5516,city!$A$4:$H$352,8,FALSE)&gt;G5516,G5516+1,1)</f>
        <v>6</v>
      </c>
    </row>
    <row r="5518" spans="1:7" x14ac:dyDescent="0.15">
      <c r="A5518" s="23">
        <f t="shared" si="260"/>
        <v>132507</v>
      </c>
      <c r="B5518" s="24">
        <v>1</v>
      </c>
      <c r="C5518" s="28" t="str">
        <f>"jingdian/"&amp;VLOOKUP(E5518,city!$D$4:$P$352,12,FALSE)&amp;"/"&amp;VLOOKUP(E5518,city!$D$4:$P$352,13,FALSE)&amp;"/"&amp;IF(G5518&lt;11,"jd",IF(G5518&lt;16,"tc","cs"))&amp;"/"&amp;IF(G5518&lt;11,G5518,IF(G5518&lt;16,G5518-10,G5518-15))&amp;".jpg"</f>
        <v>jingdian/ningxia/guyuan/jd/7.jpg</v>
      </c>
      <c r="D5518" s="23">
        <f t="shared" si="261"/>
        <v>1</v>
      </c>
      <c r="E5518" s="2" t="str">
        <f>VLOOKUP(F5518,city!$A$4:$D$352,4,FALSE)</f>
        <v>固原</v>
      </c>
      <c r="F5518" s="22">
        <f t="shared" si="259"/>
        <v>325</v>
      </c>
      <c r="G5518" s="22">
        <f>IF(VLOOKUP(F5517,city!$A$4:$H$352,8,FALSE)&gt;G5517,G5517+1,1)</f>
        <v>7</v>
      </c>
    </row>
    <row r="5519" spans="1:7" x14ac:dyDescent="0.15">
      <c r="A5519" s="23">
        <f t="shared" si="260"/>
        <v>132508</v>
      </c>
      <c r="B5519" s="24">
        <v>1</v>
      </c>
      <c r="C5519" s="28" t="str">
        <f>"jingdian/"&amp;VLOOKUP(E5519,city!$D$4:$P$352,12,FALSE)&amp;"/"&amp;VLOOKUP(E5519,city!$D$4:$P$352,13,FALSE)&amp;"/"&amp;IF(G5519&lt;11,"jd",IF(G5519&lt;16,"tc","cs"))&amp;"/"&amp;IF(G5519&lt;11,G5519,IF(G5519&lt;16,G5519-10,G5519-15))&amp;".jpg"</f>
        <v>jingdian/ningxia/guyuan/jd/8.jpg</v>
      </c>
      <c r="D5519" s="23">
        <f t="shared" si="261"/>
        <v>1</v>
      </c>
      <c r="E5519" s="2" t="str">
        <f>VLOOKUP(F5519,city!$A$4:$D$352,4,FALSE)</f>
        <v>固原</v>
      </c>
      <c r="F5519" s="22">
        <f t="shared" si="259"/>
        <v>325</v>
      </c>
      <c r="G5519" s="22">
        <f>IF(VLOOKUP(F5518,city!$A$4:$H$352,8,FALSE)&gt;G5518,G5518+1,1)</f>
        <v>8</v>
      </c>
    </row>
    <row r="5520" spans="1:7" x14ac:dyDescent="0.15">
      <c r="A5520" s="23">
        <f t="shared" si="260"/>
        <v>132509</v>
      </c>
      <c r="B5520" s="24">
        <v>1</v>
      </c>
      <c r="C5520" s="28" t="str">
        <f>"jingdian/"&amp;VLOOKUP(E5520,city!$D$4:$P$352,12,FALSE)&amp;"/"&amp;VLOOKUP(E5520,city!$D$4:$P$352,13,FALSE)&amp;"/"&amp;IF(G5520&lt;11,"jd",IF(G5520&lt;16,"tc","cs"))&amp;"/"&amp;IF(G5520&lt;11,G5520,IF(G5520&lt;16,G5520-10,G5520-15))&amp;".jpg"</f>
        <v>jingdian/ningxia/guyuan/jd/9.jpg</v>
      </c>
      <c r="D5520" s="23">
        <f t="shared" si="261"/>
        <v>1</v>
      </c>
      <c r="E5520" s="2" t="str">
        <f>VLOOKUP(F5520,city!$A$4:$D$352,4,FALSE)</f>
        <v>固原</v>
      </c>
      <c r="F5520" s="22">
        <f t="shared" si="259"/>
        <v>325</v>
      </c>
      <c r="G5520" s="22">
        <f>IF(VLOOKUP(F5519,city!$A$4:$H$352,8,FALSE)&gt;G5519,G5519+1,1)</f>
        <v>9</v>
      </c>
    </row>
    <row r="5521" spans="1:7" x14ac:dyDescent="0.15">
      <c r="A5521" s="23">
        <f t="shared" si="260"/>
        <v>132510</v>
      </c>
      <c r="B5521" s="24">
        <v>1</v>
      </c>
      <c r="C5521" s="28" t="str">
        <f>"jingdian/"&amp;VLOOKUP(E5521,city!$D$4:$P$352,12,FALSE)&amp;"/"&amp;VLOOKUP(E5521,city!$D$4:$P$352,13,FALSE)&amp;"/"&amp;IF(G5521&lt;11,"jd",IF(G5521&lt;16,"tc","cs"))&amp;"/"&amp;IF(G5521&lt;11,G5521,IF(G5521&lt;16,G5521-10,G5521-15))&amp;".jpg"</f>
        <v>jingdian/ningxia/guyuan/jd/10.jpg</v>
      </c>
      <c r="D5521" s="23">
        <f t="shared" si="261"/>
        <v>1</v>
      </c>
      <c r="E5521" s="2" t="str">
        <f>VLOOKUP(F5521,city!$A$4:$D$352,4,FALSE)</f>
        <v>固原</v>
      </c>
      <c r="F5521" s="22">
        <f t="shared" si="259"/>
        <v>325</v>
      </c>
      <c r="G5521" s="22">
        <f>IF(VLOOKUP(F5520,city!$A$4:$H$352,8,FALSE)&gt;G5520,G5520+1,1)</f>
        <v>10</v>
      </c>
    </row>
    <row r="5522" spans="1:7" x14ac:dyDescent="0.15">
      <c r="A5522" s="23">
        <f t="shared" si="260"/>
        <v>132551</v>
      </c>
      <c r="B5522" s="24">
        <v>2</v>
      </c>
      <c r="C5522" s="28" t="str">
        <f>"jingdian/"&amp;VLOOKUP(E5522,city!$D$4:$P$352,12,FALSE)&amp;"/"&amp;VLOOKUP(E5522,city!$D$4:$P$352,13,FALSE)&amp;"/"&amp;IF(G5522&lt;11,"jd",IF(G5522&lt;16,"tc","cs"))&amp;"/"&amp;IF(G5522&lt;11,G5522,IF(G5522&lt;16,G5522-10,G5522-15))&amp;".jpg"</f>
        <v>jingdian/ningxia/guyuan/tc/1.jpg</v>
      </c>
      <c r="D5522" s="23">
        <f t="shared" si="261"/>
        <v>2</v>
      </c>
      <c r="E5522" s="2" t="str">
        <f>VLOOKUP(F5522,city!$A$4:$D$352,4,FALSE)</f>
        <v>固原</v>
      </c>
      <c r="F5522" s="22">
        <f t="shared" si="259"/>
        <v>325</v>
      </c>
      <c r="G5522" s="22">
        <f>IF(VLOOKUP(F5521,city!$A$4:$H$352,8,FALSE)&gt;G5521,G5521+1,1)</f>
        <v>11</v>
      </c>
    </row>
    <row r="5523" spans="1:7" x14ac:dyDescent="0.15">
      <c r="A5523" s="23">
        <f t="shared" si="260"/>
        <v>132552</v>
      </c>
      <c r="B5523" s="24">
        <v>2</v>
      </c>
      <c r="C5523" s="28" t="str">
        <f>"jingdian/"&amp;VLOOKUP(E5523,city!$D$4:$P$352,12,FALSE)&amp;"/"&amp;VLOOKUP(E5523,city!$D$4:$P$352,13,FALSE)&amp;"/"&amp;IF(G5523&lt;11,"jd",IF(G5523&lt;16,"tc","cs"))&amp;"/"&amp;IF(G5523&lt;11,G5523,IF(G5523&lt;16,G5523-10,G5523-15))&amp;".jpg"</f>
        <v>jingdian/ningxia/guyuan/tc/2.jpg</v>
      </c>
      <c r="D5523" s="23">
        <f t="shared" si="261"/>
        <v>2</v>
      </c>
      <c r="E5523" s="2" t="str">
        <f>VLOOKUP(F5523,city!$A$4:$D$352,4,FALSE)</f>
        <v>固原</v>
      </c>
      <c r="F5523" s="22">
        <f t="shared" si="259"/>
        <v>325</v>
      </c>
      <c r="G5523" s="22">
        <f>IF(VLOOKUP(F5522,city!$A$4:$H$352,8,FALSE)&gt;G5522,G5522+1,1)</f>
        <v>12</v>
      </c>
    </row>
    <row r="5524" spans="1:7" x14ac:dyDescent="0.15">
      <c r="A5524" s="23">
        <f t="shared" si="260"/>
        <v>132553</v>
      </c>
      <c r="B5524" s="24">
        <v>5</v>
      </c>
      <c r="C5524" s="28" t="str">
        <f>"jingdian/"&amp;VLOOKUP(E5524,city!$D$4:$P$352,12,FALSE)&amp;"/"&amp;VLOOKUP(E5524,city!$D$4:$P$352,13,FALSE)&amp;"/"&amp;IF(G5524&lt;11,"jd",IF(G5524&lt;16,"tc","cs"))&amp;"/"&amp;IF(G5524&lt;11,G5524,IF(G5524&lt;16,G5524-10,G5524-15))&amp;".jpg"</f>
        <v>jingdian/ningxia/guyuan/tc/3.jpg</v>
      </c>
      <c r="D5524" s="23">
        <f t="shared" si="261"/>
        <v>2</v>
      </c>
      <c r="E5524" s="2" t="str">
        <f>VLOOKUP(F5524,city!$A$4:$D$352,4,FALSE)</f>
        <v>固原</v>
      </c>
      <c r="F5524" s="22">
        <f t="shared" si="259"/>
        <v>325</v>
      </c>
      <c r="G5524" s="22">
        <f>IF(VLOOKUP(F5523,city!$A$4:$H$352,8,FALSE)&gt;G5523,G5523+1,1)</f>
        <v>13</v>
      </c>
    </row>
    <row r="5525" spans="1:7" x14ac:dyDescent="0.15">
      <c r="A5525" s="23">
        <f t="shared" si="260"/>
        <v>132554</v>
      </c>
      <c r="B5525" s="24">
        <v>4</v>
      </c>
      <c r="C5525" s="28" t="str">
        <f>"jingdian/"&amp;VLOOKUP(E5525,city!$D$4:$P$352,12,FALSE)&amp;"/"&amp;VLOOKUP(E5525,city!$D$4:$P$352,13,FALSE)&amp;"/"&amp;IF(G5525&lt;11,"jd",IF(G5525&lt;16,"tc","cs"))&amp;"/"&amp;IF(G5525&lt;11,G5525,IF(G5525&lt;16,G5525-10,G5525-15))&amp;".jpg"</f>
        <v>jingdian/ningxia/guyuan/tc/4.jpg</v>
      </c>
      <c r="D5525" s="23">
        <f t="shared" si="261"/>
        <v>2</v>
      </c>
      <c r="E5525" s="2" t="str">
        <f>VLOOKUP(F5525,city!$A$4:$D$352,4,FALSE)</f>
        <v>固原</v>
      </c>
      <c r="F5525" s="22">
        <f t="shared" si="259"/>
        <v>325</v>
      </c>
      <c r="G5525" s="22">
        <f>IF(VLOOKUP(F5524,city!$A$4:$H$352,8,FALSE)&gt;G5524,G5524+1,1)</f>
        <v>14</v>
      </c>
    </row>
    <row r="5526" spans="1:7" x14ac:dyDescent="0.15">
      <c r="A5526" s="23">
        <f t="shared" si="260"/>
        <v>132555</v>
      </c>
      <c r="B5526" s="24">
        <v>4</v>
      </c>
      <c r="C5526" s="28" t="str">
        <f>"jingdian/"&amp;VLOOKUP(E5526,city!$D$4:$P$352,12,FALSE)&amp;"/"&amp;VLOOKUP(E5526,city!$D$4:$P$352,13,FALSE)&amp;"/"&amp;IF(G5526&lt;11,"jd",IF(G5526&lt;16,"tc","cs"))&amp;"/"&amp;IF(G5526&lt;11,G5526,IF(G5526&lt;16,G5526-10,G5526-15))&amp;".jpg"</f>
        <v>jingdian/ningxia/guyuan/tc/5.jpg</v>
      </c>
      <c r="D5526" s="23">
        <f t="shared" si="261"/>
        <v>2</v>
      </c>
      <c r="E5526" s="2" t="str">
        <f>VLOOKUP(F5526,city!$A$4:$D$352,4,FALSE)</f>
        <v>固原</v>
      </c>
      <c r="F5526" s="22">
        <f t="shared" si="259"/>
        <v>325</v>
      </c>
      <c r="G5526" s="22">
        <f>IF(VLOOKUP(F5525,city!$A$4:$H$352,8,FALSE)&gt;G5525,G5525+1,1)</f>
        <v>15</v>
      </c>
    </row>
    <row r="5527" spans="1:7" x14ac:dyDescent="0.15">
      <c r="A5527" s="23">
        <f t="shared" si="260"/>
        <v>132581</v>
      </c>
      <c r="B5527" s="24">
        <v>3</v>
      </c>
      <c r="C5527" s="28" t="str">
        <f>"jingdian/"&amp;VLOOKUP(E5527,city!$D$4:$P$352,12,FALSE)&amp;"/"&amp;VLOOKUP(E5527,city!$D$4:$P$352,13,FALSE)&amp;"/"&amp;IF(G5527&lt;11,"jd",IF(G5527&lt;16,"tc","cs"))&amp;"/"&amp;IF(G5527&lt;11,G5527,IF(G5527&lt;16,G5527-10,G5527-15))&amp;".jpg"</f>
        <v>jingdian/ningxia/guyuan/cs/1.jpg</v>
      </c>
      <c r="D5527" s="23">
        <f t="shared" si="261"/>
        <v>3</v>
      </c>
      <c r="E5527" s="2" t="str">
        <f>VLOOKUP(F5527,city!$A$4:$D$352,4,FALSE)</f>
        <v>固原</v>
      </c>
      <c r="F5527" s="22">
        <f t="shared" si="259"/>
        <v>325</v>
      </c>
      <c r="G5527" s="22">
        <f>IF(VLOOKUP(F5526,city!$A$4:$H$352,8,FALSE)&gt;G5526,G5526+1,1)</f>
        <v>16</v>
      </c>
    </row>
    <row r="5528" spans="1:7" x14ac:dyDescent="0.15">
      <c r="A5528" s="23">
        <f t="shared" si="260"/>
        <v>132582</v>
      </c>
      <c r="B5528" s="24">
        <v>5</v>
      </c>
      <c r="C5528" s="28" t="str">
        <f>"jingdian/"&amp;VLOOKUP(E5528,city!$D$4:$P$352,12,FALSE)&amp;"/"&amp;VLOOKUP(E5528,city!$D$4:$P$352,13,FALSE)&amp;"/"&amp;IF(G5528&lt;11,"jd",IF(G5528&lt;16,"tc","cs"))&amp;"/"&amp;IF(G5528&lt;11,G5528,IF(G5528&lt;16,G5528-10,G5528-15))&amp;".jpg"</f>
        <v>jingdian/ningxia/guyuan/cs/2.jpg</v>
      </c>
      <c r="D5528" s="23">
        <f t="shared" si="261"/>
        <v>3</v>
      </c>
      <c r="E5528" s="2" t="str">
        <f>VLOOKUP(F5528,city!$A$4:$D$352,4,FALSE)</f>
        <v>固原</v>
      </c>
      <c r="F5528" s="22">
        <f t="shared" si="259"/>
        <v>325</v>
      </c>
      <c r="G5528" s="22">
        <f>IF(VLOOKUP(F5527,city!$A$4:$H$352,8,FALSE)&gt;G5527,G5527+1,1)</f>
        <v>17</v>
      </c>
    </row>
    <row r="5529" spans="1:7" x14ac:dyDescent="0.15">
      <c r="A5529" s="23">
        <f t="shared" si="260"/>
        <v>132601</v>
      </c>
      <c r="B5529" s="24">
        <v>1</v>
      </c>
      <c r="C5529" s="28" t="str">
        <f>"jingdian/"&amp;VLOOKUP(E5529,city!$D$4:$P$352,12,FALSE)&amp;"/"&amp;VLOOKUP(E5529,city!$D$4:$P$352,13,FALSE)&amp;"/"&amp;IF(G5529&lt;11,"jd",IF(G5529&lt;16,"tc","cs"))&amp;"/"&amp;IF(G5529&lt;11,G5529,IF(G5529&lt;16,G5529-10,G5529-15))&amp;".jpg"</f>
        <v>jingdian/ningxia/zhongwei/jd/1.jpg</v>
      </c>
      <c r="D5529" s="23">
        <f t="shared" si="261"/>
        <v>1</v>
      </c>
      <c r="E5529" s="2" t="str">
        <f>VLOOKUP(F5529,city!$A$4:$D$352,4,FALSE)</f>
        <v>中卫</v>
      </c>
      <c r="F5529" s="22">
        <f t="shared" si="259"/>
        <v>326</v>
      </c>
      <c r="G5529" s="22">
        <f>IF(VLOOKUP(F5528,city!$A$4:$H$352,8,FALSE)&gt;G5528,G5528+1,1)</f>
        <v>1</v>
      </c>
    </row>
    <row r="5530" spans="1:7" x14ac:dyDescent="0.15">
      <c r="A5530" s="23">
        <f t="shared" si="260"/>
        <v>132602</v>
      </c>
      <c r="B5530" s="24">
        <v>1</v>
      </c>
      <c r="C5530" s="28" t="str">
        <f>"jingdian/"&amp;VLOOKUP(E5530,city!$D$4:$P$352,12,FALSE)&amp;"/"&amp;VLOOKUP(E5530,city!$D$4:$P$352,13,FALSE)&amp;"/"&amp;IF(G5530&lt;11,"jd",IF(G5530&lt;16,"tc","cs"))&amp;"/"&amp;IF(G5530&lt;11,G5530,IF(G5530&lt;16,G5530-10,G5530-15))&amp;".jpg"</f>
        <v>jingdian/ningxia/zhongwei/jd/2.jpg</v>
      </c>
      <c r="D5530" s="23">
        <f t="shared" si="261"/>
        <v>1</v>
      </c>
      <c r="E5530" s="2" t="str">
        <f>VLOOKUP(F5530,city!$A$4:$D$352,4,FALSE)</f>
        <v>中卫</v>
      </c>
      <c r="F5530" s="22">
        <f t="shared" si="259"/>
        <v>326</v>
      </c>
      <c r="G5530" s="22">
        <f>IF(VLOOKUP(F5529,city!$A$4:$H$352,8,FALSE)&gt;G5529,G5529+1,1)</f>
        <v>2</v>
      </c>
    </row>
    <row r="5531" spans="1:7" x14ac:dyDescent="0.15">
      <c r="A5531" s="23">
        <f t="shared" si="260"/>
        <v>132603</v>
      </c>
      <c r="B5531" s="24">
        <v>1</v>
      </c>
      <c r="C5531" s="28" t="str">
        <f>"jingdian/"&amp;VLOOKUP(E5531,city!$D$4:$P$352,12,FALSE)&amp;"/"&amp;VLOOKUP(E5531,city!$D$4:$P$352,13,FALSE)&amp;"/"&amp;IF(G5531&lt;11,"jd",IF(G5531&lt;16,"tc","cs"))&amp;"/"&amp;IF(G5531&lt;11,G5531,IF(G5531&lt;16,G5531-10,G5531-15))&amp;".jpg"</f>
        <v>jingdian/ningxia/zhongwei/jd/3.jpg</v>
      </c>
      <c r="D5531" s="23">
        <f t="shared" si="261"/>
        <v>1</v>
      </c>
      <c r="E5531" s="2" t="str">
        <f>VLOOKUP(F5531,city!$A$4:$D$352,4,FALSE)</f>
        <v>中卫</v>
      </c>
      <c r="F5531" s="22">
        <f t="shared" si="259"/>
        <v>326</v>
      </c>
      <c r="G5531" s="22">
        <f>IF(VLOOKUP(F5530,city!$A$4:$H$352,8,FALSE)&gt;G5530,G5530+1,1)</f>
        <v>3</v>
      </c>
    </row>
    <row r="5532" spans="1:7" x14ac:dyDescent="0.15">
      <c r="A5532" s="23">
        <f t="shared" si="260"/>
        <v>132604</v>
      </c>
      <c r="B5532" s="24">
        <v>1</v>
      </c>
      <c r="C5532" s="28" t="str">
        <f>"jingdian/"&amp;VLOOKUP(E5532,city!$D$4:$P$352,12,FALSE)&amp;"/"&amp;VLOOKUP(E5532,city!$D$4:$P$352,13,FALSE)&amp;"/"&amp;IF(G5532&lt;11,"jd",IF(G5532&lt;16,"tc","cs"))&amp;"/"&amp;IF(G5532&lt;11,G5532,IF(G5532&lt;16,G5532-10,G5532-15))&amp;".jpg"</f>
        <v>jingdian/ningxia/zhongwei/jd/4.jpg</v>
      </c>
      <c r="D5532" s="23">
        <f t="shared" si="261"/>
        <v>1</v>
      </c>
      <c r="E5532" s="2" t="str">
        <f>VLOOKUP(F5532,city!$A$4:$D$352,4,FALSE)</f>
        <v>中卫</v>
      </c>
      <c r="F5532" s="22">
        <f t="shared" si="259"/>
        <v>326</v>
      </c>
      <c r="G5532" s="22">
        <f>IF(VLOOKUP(F5531,city!$A$4:$H$352,8,FALSE)&gt;G5531,G5531+1,1)</f>
        <v>4</v>
      </c>
    </row>
    <row r="5533" spans="1:7" x14ac:dyDescent="0.15">
      <c r="A5533" s="23">
        <f t="shared" si="260"/>
        <v>132605</v>
      </c>
      <c r="B5533" s="24">
        <v>1</v>
      </c>
      <c r="C5533" s="28" t="str">
        <f>"jingdian/"&amp;VLOOKUP(E5533,city!$D$4:$P$352,12,FALSE)&amp;"/"&amp;VLOOKUP(E5533,city!$D$4:$P$352,13,FALSE)&amp;"/"&amp;IF(G5533&lt;11,"jd",IF(G5533&lt;16,"tc","cs"))&amp;"/"&amp;IF(G5533&lt;11,G5533,IF(G5533&lt;16,G5533-10,G5533-15))&amp;".jpg"</f>
        <v>jingdian/ningxia/zhongwei/jd/5.jpg</v>
      </c>
      <c r="D5533" s="23">
        <f t="shared" si="261"/>
        <v>1</v>
      </c>
      <c r="E5533" s="2" t="str">
        <f>VLOOKUP(F5533,city!$A$4:$D$352,4,FALSE)</f>
        <v>中卫</v>
      </c>
      <c r="F5533" s="22">
        <f t="shared" si="259"/>
        <v>326</v>
      </c>
      <c r="G5533" s="22">
        <f>IF(VLOOKUP(F5532,city!$A$4:$H$352,8,FALSE)&gt;G5532,G5532+1,1)</f>
        <v>5</v>
      </c>
    </row>
    <row r="5534" spans="1:7" x14ac:dyDescent="0.15">
      <c r="A5534" s="23">
        <f t="shared" si="260"/>
        <v>132606</v>
      </c>
      <c r="B5534" s="24">
        <v>1</v>
      </c>
      <c r="C5534" s="28" t="str">
        <f>"jingdian/"&amp;VLOOKUP(E5534,city!$D$4:$P$352,12,FALSE)&amp;"/"&amp;VLOOKUP(E5534,city!$D$4:$P$352,13,FALSE)&amp;"/"&amp;IF(G5534&lt;11,"jd",IF(G5534&lt;16,"tc","cs"))&amp;"/"&amp;IF(G5534&lt;11,G5534,IF(G5534&lt;16,G5534-10,G5534-15))&amp;".jpg"</f>
        <v>jingdian/ningxia/zhongwei/jd/6.jpg</v>
      </c>
      <c r="D5534" s="23">
        <f t="shared" si="261"/>
        <v>1</v>
      </c>
      <c r="E5534" s="2" t="str">
        <f>VLOOKUP(F5534,city!$A$4:$D$352,4,FALSE)</f>
        <v>中卫</v>
      </c>
      <c r="F5534" s="22">
        <f t="shared" si="259"/>
        <v>326</v>
      </c>
      <c r="G5534" s="22">
        <f>IF(VLOOKUP(F5533,city!$A$4:$H$352,8,FALSE)&gt;G5533,G5533+1,1)</f>
        <v>6</v>
      </c>
    </row>
    <row r="5535" spans="1:7" x14ac:dyDescent="0.15">
      <c r="A5535" s="23">
        <f t="shared" si="260"/>
        <v>132607</v>
      </c>
      <c r="B5535" s="24">
        <v>1</v>
      </c>
      <c r="C5535" s="28" t="str">
        <f>"jingdian/"&amp;VLOOKUP(E5535,city!$D$4:$P$352,12,FALSE)&amp;"/"&amp;VLOOKUP(E5535,city!$D$4:$P$352,13,FALSE)&amp;"/"&amp;IF(G5535&lt;11,"jd",IF(G5535&lt;16,"tc","cs"))&amp;"/"&amp;IF(G5535&lt;11,G5535,IF(G5535&lt;16,G5535-10,G5535-15))&amp;".jpg"</f>
        <v>jingdian/ningxia/zhongwei/jd/7.jpg</v>
      </c>
      <c r="D5535" s="23">
        <f t="shared" si="261"/>
        <v>1</v>
      </c>
      <c r="E5535" s="2" t="str">
        <f>VLOOKUP(F5535,city!$A$4:$D$352,4,FALSE)</f>
        <v>中卫</v>
      </c>
      <c r="F5535" s="22">
        <f t="shared" si="259"/>
        <v>326</v>
      </c>
      <c r="G5535" s="22">
        <f>IF(VLOOKUP(F5534,city!$A$4:$H$352,8,FALSE)&gt;G5534,G5534+1,1)</f>
        <v>7</v>
      </c>
    </row>
    <row r="5536" spans="1:7" x14ac:dyDescent="0.15">
      <c r="A5536" s="23">
        <f t="shared" si="260"/>
        <v>132608</v>
      </c>
      <c r="B5536" s="24">
        <v>1</v>
      </c>
      <c r="C5536" s="28" t="str">
        <f>"jingdian/"&amp;VLOOKUP(E5536,city!$D$4:$P$352,12,FALSE)&amp;"/"&amp;VLOOKUP(E5536,city!$D$4:$P$352,13,FALSE)&amp;"/"&amp;IF(G5536&lt;11,"jd",IF(G5536&lt;16,"tc","cs"))&amp;"/"&amp;IF(G5536&lt;11,G5536,IF(G5536&lt;16,G5536-10,G5536-15))&amp;".jpg"</f>
        <v>jingdian/ningxia/zhongwei/jd/8.jpg</v>
      </c>
      <c r="D5536" s="23">
        <f t="shared" si="261"/>
        <v>1</v>
      </c>
      <c r="E5536" s="2" t="str">
        <f>VLOOKUP(F5536,city!$A$4:$D$352,4,FALSE)</f>
        <v>中卫</v>
      </c>
      <c r="F5536" s="22">
        <f t="shared" si="259"/>
        <v>326</v>
      </c>
      <c r="G5536" s="22">
        <f>IF(VLOOKUP(F5535,city!$A$4:$H$352,8,FALSE)&gt;G5535,G5535+1,1)</f>
        <v>8</v>
      </c>
    </row>
    <row r="5537" spans="1:7" x14ac:dyDescent="0.15">
      <c r="A5537" s="23">
        <f t="shared" si="260"/>
        <v>132609</v>
      </c>
      <c r="B5537" s="24">
        <v>1</v>
      </c>
      <c r="C5537" s="28" t="str">
        <f>"jingdian/"&amp;VLOOKUP(E5537,city!$D$4:$P$352,12,FALSE)&amp;"/"&amp;VLOOKUP(E5537,city!$D$4:$P$352,13,FALSE)&amp;"/"&amp;IF(G5537&lt;11,"jd",IF(G5537&lt;16,"tc","cs"))&amp;"/"&amp;IF(G5537&lt;11,G5537,IF(G5537&lt;16,G5537-10,G5537-15))&amp;".jpg"</f>
        <v>jingdian/ningxia/zhongwei/jd/9.jpg</v>
      </c>
      <c r="D5537" s="23">
        <f t="shared" si="261"/>
        <v>1</v>
      </c>
      <c r="E5537" s="2" t="str">
        <f>VLOOKUP(F5537,city!$A$4:$D$352,4,FALSE)</f>
        <v>中卫</v>
      </c>
      <c r="F5537" s="22">
        <f t="shared" si="259"/>
        <v>326</v>
      </c>
      <c r="G5537" s="22">
        <f>IF(VLOOKUP(F5536,city!$A$4:$H$352,8,FALSE)&gt;G5536,G5536+1,1)</f>
        <v>9</v>
      </c>
    </row>
    <row r="5538" spans="1:7" x14ac:dyDescent="0.15">
      <c r="A5538" s="23">
        <f t="shared" si="260"/>
        <v>132610</v>
      </c>
      <c r="B5538" s="24">
        <v>1</v>
      </c>
      <c r="C5538" s="28" t="str">
        <f>"jingdian/"&amp;VLOOKUP(E5538,city!$D$4:$P$352,12,FALSE)&amp;"/"&amp;VLOOKUP(E5538,city!$D$4:$P$352,13,FALSE)&amp;"/"&amp;IF(G5538&lt;11,"jd",IF(G5538&lt;16,"tc","cs"))&amp;"/"&amp;IF(G5538&lt;11,G5538,IF(G5538&lt;16,G5538-10,G5538-15))&amp;".jpg"</f>
        <v>jingdian/ningxia/zhongwei/jd/10.jpg</v>
      </c>
      <c r="D5538" s="23">
        <f t="shared" si="261"/>
        <v>1</v>
      </c>
      <c r="E5538" s="2" t="str">
        <f>VLOOKUP(F5538,city!$A$4:$D$352,4,FALSE)</f>
        <v>中卫</v>
      </c>
      <c r="F5538" s="22">
        <f t="shared" si="259"/>
        <v>326</v>
      </c>
      <c r="G5538" s="22">
        <f>IF(VLOOKUP(F5537,city!$A$4:$H$352,8,FALSE)&gt;G5537,G5537+1,1)</f>
        <v>10</v>
      </c>
    </row>
    <row r="5539" spans="1:7" x14ac:dyDescent="0.15">
      <c r="A5539" s="23">
        <f t="shared" si="260"/>
        <v>132651</v>
      </c>
      <c r="B5539" s="24">
        <v>5</v>
      </c>
      <c r="C5539" s="28" t="str">
        <f>"jingdian/"&amp;VLOOKUP(E5539,city!$D$4:$P$352,12,FALSE)&amp;"/"&amp;VLOOKUP(E5539,city!$D$4:$P$352,13,FALSE)&amp;"/"&amp;IF(G5539&lt;11,"jd",IF(G5539&lt;16,"tc","cs"))&amp;"/"&amp;IF(G5539&lt;11,G5539,IF(G5539&lt;16,G5539-10,G5539-15))&amp;".jpg"</f>
        <v>jingdian/ningxia/zhongwei/tc/1.jpg</v>
      </c>
      <c r="D5539" s="23">
        <f t="shared" si="261"/>
        <v>2</v>
      </c>
      <c r="E5539" s="2" t="str">
        <f>VLOOKUP(F5539,city!$A$4:$D$352,4,FALSE)</f>
        <v>中卫</v>
      </c>
      <c r="F5539" s="22">
        <f t="shared" si="259"/>
        <v>326</v>
      </c>
      <c r="G5539" s="22">
        <f>IF(VLOOKUP(F5538,city!$A$4:$H$352,8,FALSE)&gt;G5538,G5538+1,1)</f>
        <v>11</v>
      </c>
    </row>
    <row r="5540" spans="1:7" x14ac:dyDescent="0.15">
      <c r="A5540" s="23">
        <f t="shared" si="260"/>
        <v>132652</v>
      </c>
      <c r="B5540" s="24">
        <v>5</v>
      </c>
      <c r="C5540" s="28" t="str">
        <f>"jingdian/"&amp;VLOOKUP(E5540,city!$D$4:$P$352,12,FALSE)&amp;"/"&amp;VLOOKUP(E5540,city!$D$4:$P$352,13,FALSE)&amp;"/"&amp;IF(G5540&lt;11,"jd",IF(G5540&lt;16,"tc","cs"))&amp;"/"&amp;IF(G5540&lt;11,G5540,IF(G5540&lt;16,G5540-10,G5540-15))&amp;".jpg"</f>
        <v>jingdian/ningxia/zhongwei/tc/2.jpg</v>
      </c>
      <c r="D5540" s="23">
        <f t="shared" si="261"/>
        <v>2</v>
      </c>
      <c r="E5540" s="2" t="str">
        <f>VLOOKUP(F5540,city!$A$4:$D$352,4,FALSE)</f>
        <v>中卫</v>
      </c>
      <c r="F5540" s="22">
        <f t="shared" si="259"/>
        <v>326</v>
      </c>
      <c r="G5540" s="22">
        <f>IF(VLOOKUP(F5539,city!$A$4:$H$352,8,FALSE)&gt;G5539,G5539+1,1)</f>
        <v>12</v>
      </c>
    </row>
    <row r="5541" spans="1:7" x14ac:dyDescent="0.15">
      <c r="A5541" s="23">
        <f t="shared" si="260"/>
        <v>132653</v>
      </c>
      <c r="B5541" s="24">
        <v>5</v>
      </c>
      <c r="C5541" s="28" t="str">
        <f>"jingdian/"&amp;VLOOKUP(E5541,city!$D$4:$P$352,12,FALSE)&amp;"/"&amp;VLOOKUP(E5541,city!$D$4:$P$352,13,FALSE)&amp;"/"&amp;IF(G5541&lt;11,"jd",IF(G5541&lt;16,"tc","cs"))&amp;"/"&amp;IF(G5541&lt;11,G5541,IF(G5541&lt;16,G5541-10,G5541-15))&amp;".jpg"</f>
        <v>jingdian/ningxia/zhongwei/tc/3.jpg</v>
      </c>
      <c r="D5541" s="23">
        <f t="shared" si="261"/>
        <v>2</v>
      </c>
      <c r="E5541" s="2" t="str">
        <f>VLOOKUP(F5541,city!$A$4:$D$352,4,FALSE)</f>
        <v>中卫</v>
      </c>
      <c r="F5541" s="22">
        <f t="shared" si="259"/>
        <v>326</v>
      </c>
      <c r="G5541" s="22">
        <f>IF(VLOOKUP(F5540,city!$A$4:$H$352,8,FALSE)&gt;G5540,G5540+1,1)</f>
        <v>13</v>
      </c>
    </row>
    <row r="5542" spans="1:7" x14ac:dyDescent="0.15">
      <c r="A5542" s="23">
        <f t="shared" si="260"/>
        <v>132654</v>
      </c>
      <c r="B5542" s="24">
        <v>2</v>
      </c>
      <c r="C5542" s="28" t="str">
        <f>"jingdian/"&amp;VLOOKUP(E5542,city!$D$4:$P$352,12,FALSE)&amp;"/"&amp;VLOOKUP(E5542,city!$D$4:$P$352,13,FALSE)&amp;"/"&amp;IF(G5542&lt;11,"jd",IF(G5542&lt;16,"tc","cs"))&amp;"/"&amp;IF(G5542&lt;11,G5542,IF(G5542&lt;16,G5542-10,G5542-15))&amp;".jpg"</f>
        <v>jingdian/ningxia/zhongwei/tc/4.jpg</v>
      </c>
      <c r="D5542" s="23">
        <f t="shared" si="261"/>
        <v>2</v>
      </c>
      <c r="E5542" s="2" t="str">
        <f>VLOOKUP(F5542,city!$A$4:$D$352,4,FALSE)</f>
        <v>中卫</v>
      </c>
      <c r="F5542" s="22">
        <f t="shared" si="259"/>
        <v>326</v>
      </c>
      <c r="G5542" s="22">
        <f>IF(VLOOKUP(F5541,city!$A$4:$H$352,8,FALSE)&gt;G5541,G5541+1,1)</f>
        <v>14</v>
      </c>
    </row>
    <row r="5543" spans="1:7" x14ac:dyDescent="0.15">
      <c r="A5543" s="23">
        <f t="shared" si="260"/>
        <v>132655</v>
      </c>
      <c r="B5543" s="24">
        <v>5</v>
      </c>
      <c r="C5543" s="28" t="str">
        <f>"jingdian/"&amp;VLOOKUP(E5543,city!$D$4:$P$352,12,FALSE)&amp;"/"&amp;VLOOKUP(E5543,city!$D$4:$P$352,13,FALSE)&amp;"/"&amp;IF(G5543&lt;11,"jd",IF(G5543&lt;16,"tc","cs"))&amp;"/"&amp;IF(G5543&lt;11,G5543,IF(G5543&lt;16,G5543-10,G5543-15))&amp;".jpg"</f>
        <v>jingdian/ningxia/zhongwei/tc/5.jpg</v>
      </c>
      <c r="D5543" s="23">
        <f t="shared" si="261"/>
        <v>2</v>
      </c>
      <c r="E5543" s="2" t="str">
        <f>VLOOKUP(F5543,city!$A$4:$D$352,4,FALSE)</f>
        <v>中卫</v>
      </c>
      <c r="F5543" s="22">
        <f t="shared" si="259"/>
        <v>326</v>
      </c>
      <c r="G5543" s="22">
        <f>IF(VLOOKUP(F5542,city!$A$4:$H$352,8,FALSE)&gt;G5542,G5542+1,1)</f>
        <v>15</v>
      </c>
    </row>
    <row r="5544" spans="1:7" x14ac:dyDescent="0.15">
      <c r="A5544" s="23">
        <f t="shared" si="260"/>
        <v>132681</v>
      </c>
      <c r="B5544" s="24">
        <v>5</v>
      </c>
      <c r="C5544" s="28" t="str">
        <f>"jingdian/"&amp;VLOOKUP(E5544,city!$D$4:$P$352,12,FALSE)&amp;"/"&amp;VLOOKUP(E5544,city!$D$4:$P$352,13,FALSE)&amp;"/"&amp;IF(G5544&lt;11,"jd",IF(G5544&lt;16,"tc","cs"))&amp;"/"&amp;IF(G5544&lt;11,G5544,IF(G5544&lt;16,G5544-10,G5544-15))&amp;".jpg"</f>
        <v>jingdian/ningxia/zhongwei/cs/1.jpg</v>
      </c>
      <c r="D5544" s="23">
        <f t="shared" si="261"/>
        <v>3</v>
      </c>
      <c r="E5544" s="2" t="str">
        <f>VLOOKUP(F5544,city!$A$4:$D$352,4,FALSE)</f>
        <v>中卫</v>
      </c>
      <c r="F5544" s="22">
        <f t="shared" si="259"/>
        <v>326</v>
      </c>
      <c r="G5544" s="22">
        <f>IF(VLOOKUP(F5543,city!$A$4:$H$352,8,FALSE)&gt;G5543,G5543+1,1)</f>
        <v>16</v>
      </c>
    </row>
    <row r="5545" spans="1:7" x14ac:dyDescent="0.15">
      <c r="A5545" s="23">
        <f t="shared" si="260"/>
        <v>132682</v>
      </c>
      <c r="B5545" s="24">
        <v>5</v>
      </c>
      <c r="C5545" s="28" t="str">
        <f>"jingdian/"&amp;VLOOKUP(E5545,city!$D$4:$P$352,12,FALSE)&amp;"/"&amp;VLOOKUP(E5545,city!$D$4:$P$352,13,FALSE)&amp;"/"&amp;IF(G5545&lt;11,"jd",IF(G5545&lt;16,"tc","cs"))&amp;"/"&amp;IF(G5545&lt;11,G5545,IF(G5545&lt;16,G5545-10,G5545-15))&amp;".jpg"</f>
        <v>jingdian/ningxia/zhongwei/cs/2.jpg</v>
      </c>
      <c r="D5545" s="23">
        <f t="shared" si="261"/>
        <v>3</v>
      </c>
      <c r="E5545" s="2" t="str">
        <f>VLOOKUP(F5545,city!$A$4:$D$352,4,FALSE)</f>
        <v>中卫</v>
      </c>
      <c r="F5545" s="22">
        <f t="shared" si="259"/>
        <v>326</v>
      </c>
      <c r="G5545" s="22">
        <f>IF(VLOOKUP(F5544,city!$A$4:$H$352,8,FALSE)&gt;G5544,G5544+1,1)</f>
        <v>17</v>
      </c>
    </row>
    <row r="5546" spans="1:7" x14ac:dyDescent="0.15">
      <c r="A5546" s="23">
        <f t="shared" si="260"/>
        <v>132701</v>
      </c>
      <c r="B5546" s="24">
        <v>1</v>
      </c>
      <c r="C5546" s="28" t="str">
        <f>"jingdian/"&amp;VLOOKUP(E5546,city!$D$4:$P$352,12,FALSE)&amp;"/"&amp;VLOOKUP(E5546,city!$D$4:$P$352,13,FALSE)&amp;"/"&amp;IF(G5546&lt;11,"jd",IF(G5546&lt;16,"tc","cs"))&amp;"/"&amp;IF(G5546&lt;11,G5546,IF(G5546&lt;16,G5546-10,G5546-15))&amp;".jpg"</f>
        <v>jingdian/xinjiang/wulumuqi/jd/1.jpg</v>
      </c>
      <c r="D5546" s="23">
        <f t="shared" si="261"/>
        <v>1</v>
      </c>
      <c r="E5546" s="2" t="str">
        <f>VLOOKUP(F5546,city!$A$4:$D$352,4,FALSE)</f>
        <v>乌鲁木齐</v>
      </c>
      <c r="F5546" s="22">
        <f t="shared" si="259"/>
        <v>327</v>
      </c>
      <c r="G5546" s="22">
        <f>IF(VLOOKUP(F5545,city!$A$4:$H$352,8,FALSE)&gt;G5545,G5545+1,1)</f>
        <v>1</v>
      </c>
    </row>
    <row r="5547" spans="1:7" x14ac:dyDescent="0.15">
      <c r="A5547" s="23">
        <f t="shared" si="260"/>
        <v>132702</v>
      </c>
      <c r="B5547" s="24">
        <v>1</v>
      </c>
      <c r="C5547" s="28" t="str">
        <f>"jingdian/"&amp;VLOOKUP(E5547,city!$D$4:$P$352,12,FALSE)&amp;"/"&amp;VLOOKUP(E5547,city!$D$4:$P$352,13,FALSE)&amp;"/"&amp;IF(G5547&lt;11,"jd",IF(G5547&lt;16,"tc","cs"))&amp;"/"&amp;IF(G5547&lt;11,G5547,IF(G5547&lt;16,G5547-10,G5547-15))&amp;".jpg"</f>
        <v>jingdian/xinjiang/wulumuqi/jd/2.jpg</v>
      </c>
      <c r="D5547" s="23">
        <f t="shared" si="261"/>
        <v>1</v>
      </c>
      <c r="E5547" s="2" t="str">
        <f>VLOOKUP(F5547,city!$A$4:$D$352,4,FALSE)</f>
        <v>乌鲁木齐</v>
      </c>
      <c r="F5547" s="22">
        <f t="shared" si="259"/>
        <v>327</v>
      </c>
      <c r="G5547" s="22">
        <f>IF(VLOOKUP(F5546,city!$A$4:$H$352,8,FALSE)&gt;G5546,G5546+1,1)</f>
        <v>2</v>
      </c>
    </row>
    <row r="5548" spans="1:7" x14ac:dyDescent="0.15">
      <c r="A5548" s="23">
        <f t="shared" si="260"/>
        <v>132703</v>
      </c>
      <c r="B5548" s="24">
        <v>1</v>
      </c>
      <c r="C5548" s="28" t="str">
        <f>"jingdian/"&amp;VLOOKUP(E5548,city!$D$4:$P$352,12,FALSE)&amp;"/"&amp;VLOOKUP(E5548,city!$D$4:$P$352,13,FALSE)&amp;"/"&amp;IF(G5548&lt;11,"jd",IF(G5548&lt;16,"tc","cs"))&amp;"/"&amp;IF(G5548&lt;11,G5548,IF(G5548&lt;16,G5548-10,G5548-15))&amp;".jpg"</f>
        <v>jingdian/xinjiang/wulumuqi/jd/3.jpg</v>
      </c>
      <c r="D5548" s="23">
        <f t="shared" si="261"/>
        <v>1</v>
      </c>
      <c r="E5548" s="2" t="str">
        <f>VLOOKUP(F5548,city!$A$4:$D$352,4,FALSE)</f>
        <v>乌鲁木齐</v>
      </c>
      <c r="F5548" s="22">
        <f t="shared" si="259"/>
        <v>327</v>
      </c>
      <c r="G5548" s="22">
        <f>IF(VLOOKUP(F5547,city!$A$4:$H$352,8,FALSE)&gt;G5547,G5547+1,1)</f>
        <v>3</v>
      </c>
    </row>
    <row r="5549" spans="1:7" x14ac:dyDescent="0.15">
      <c r="A5549" s="23">
        <f t="shared" si="260"/>
        <v>132704</v>
      </c>
      <c r="B5549" s="24">
        <v>1</v>
      </c>
      <c r="C5549" s="28" t="str">
        <f>"jingdian/"&amp;VLOOKUP(E5549,city!$D$4:$P$352,12,FALSE)&amp;"/"&amp;VLOOKUP(E5549,city!$D$4:$P$352,13,FALSE)&amp;"/"&amp;IF(G5549&lt;11,"jd",IF(G5549&lt;16,"tc","cs"))&amp;"/"&amp;IF(G5549&lt;11,G5549,IF(G5549&lt;16,G5549-10,G5549-15))&amp;".jpg"</f>
        <v>jingdian/xinjiang/wulumuqi/jd/4.jpg</v>
      </c>
      <c r="D5549" s="23">
        <f t="shared" si="261"/>
        <v>1</v>
      </c>
      <c r="E5549" s="2" t="str">
        <f>VLOOKUP(F5549,city!$A$4:$D$352,4,FALSE)</f>
        <v>乌鲁木齐</v>
      </c>
      <c r="F5549" s="22">
        <f t="shared" si="259"/>
        <v>327</v>
      </c>
      <c r="G5549" s="22">
        <f>IF(VLOOKUP(F5548,city!$A$4:$H$352,8,FALSE)&gt;G5548,G5548+1,1)</f>
        <v>4</v>
      </c>
    </row>
    <row r="5550" spans="1:7" x14ac:dyDescent="0.15">
      <c r="A5550" s="23">
        <f t="shared" si="260"/>
        <v>132705</v>
      </c>
      <c r="B5550" s="24">
        <v>1</v>
      </c>
      <c r="C5550" s="28" t="str">
        <f>"jingdian/"&amp;VLOOKUP(E5550,city!$D$4:$P$352,12,FALSE)&amp;"/"&amp;VLOOKUP(E5550,city!$D$4:$P$352,13,FALSE)&amp;"/"&amp;IF(G5550&lt;11,"jd",IF(G5550&lt;16,"tc","cs"))&amp;"/"&amp;IF(G5550&lt;11,G5550,IF(G5550&lt;16,G5550-10,G5550-15))&amp;".jpg"</f>
        <v>jingdian/xinjiang/wulumuqi/jd/5.jpg</v>
      </c>
      <c r="D5550" s="23">
        <f t="shared" si="261"/>
        <v>1</v>
      </c>
      <c r="E5550" s="2" t="str">
        <f>VLOOKUP(F5550,city!$A$4:$D$352,4,FALSE)</f>
        <v>乌鲁木齐</v>
      </c>
      <c r="F5550" s="22">
        <f t="shared" si="259"/>
        <v>327</v>
      </c>
      <c r="G5550" s="22">
        <f>IF(VLOOKUP(F5549,city!$A$4:$H$352,8,FALSE)&gt;G5549,G5549+1,1)</f>
        <v>5</v>
      </c>
    </row>
    <row r="5551" spans="1:7" x14ac:dyDescent="0.15">
      <c r="A5551" s="23">
        <f t="shared" si="260"/>
        <v>132706</v>
      </c>
      <c r="B5551" s="24">
        <v>1</v>
      </c>
      <c r="C5551" s="28" t="str">
        <f>"jingdian/"&amp;VLOOKUP(E5551,city!$D$4:$P$352,12,FALSE)&amp;"/"&amp;VLOOKUP(E5551,city!$D$4:$P$352,13,FALSE)&amp;"/"&amp;IF(G5551&lt;11,"jd",IF(G5551&lt;16,"tc","cs"))&amp;"/"&amp;IF(G5551&lt;11,G5551,IF(G5551&lt;16,G5551-10,G5551-15))&amp;".jpg"</f>
        <v>jingdian/xinjiang/wulumuqi/jd/6.jpg</v>
      </c>
      <c r="D5551" s="23">
        <f t="shared" si="261"/>
        <v>1</v>
      </c>
      <c r="E5551" s="2" t="str">
        <f>VLOOKUP(F5551,city!$A$4:$D$352,4,FALSE)</f>
        <v>乌鲁木齐</v>
      </c>
      <c r="F5551" s="22">
        <f t="shared" si="259"/>
        <v>327</v>
      </c>
      <c r="G5551" s="22">
        <f>IF(VLOOKUP(F5550,city!$A$4:$H$352,8,FALSE)&gt;G5550,G5550+1,1)</f>
        <v>6</v>
      </c>
    </row>
    <row r="5552" spans="1:7" x14ac:dyDescent="0.15">
      <c r="A5552" s="23">
        <f t="shared" si="260"/>
        <v>132707</v>
      </c>
      <c r="B5552" s="24">
        <v>1</v>
      </c>
      <c r="C5552" s="28" t="str">
        <f>"jingdian/"&amp;VLOOKUP(E5552,city!$D$4:$P$352,12,FALSE)&amp;"/"&amp;VLOOKUP(E5552,city!$D$4:$P$352,13,FALSE)&amp;"/"&amp;IF(G5552&lt;11,"jd",IF(G5552&lt;16,"tc","cs"))&amp;"/"&amp;IF(G5552&lt;11,G5552,IF(G5552&lt;16,G5552-10,G5552-15))&amp;".jpg"</f>
        <v>jingdian/xinjiang/wulumuqi/jd/7.jpg</v>
      </c>
      <c r="D5552" s="23">
        <f t="shared" si="261"/>
        <v>1</v>
      </c>
      <c r="E5552" s="2" t="str">
        <f>VLOOKUP(F5552,city!$A$4:$D$352,4,FALSE)</f>
        <v>乌鲁木齐</v>
      </c>
      <c r="F5552" s="22">
        <f t="shared" si="259"/>
        <v>327</v>
      </c>
      <c r="G5552" s="22">
        <f>IF(VLOOKUP(F5551,city!$A$4:$H$352,8,FALSE)&gt;G5551,G5551+1,1)</f>
        <v>7</v>
      </c>
    </row>
    <row r="5553" spans="1:7" x14ac:dyDescent="0.15">
      <c r="A5553" s="23">
        <f t="shared" si="260"/>
        <v>132708</v>
      </c>
      <c r="B5553" s="24">
        <v>1</v>
      </c>
      <c r="C5553" s="28" t="str">
        <f>"jingdian/"&amp;VLOOKUP(E5553,city!$D$4:$P$352,12,FALSE)&amp;"/"&amp;VLOOKUP(E5553,city!$D$4:$P$352,13,FALSE)&amp;"/"&amp;IF(G5553&lt;11,"jd",IF(G5553&lt;16,"tc","cs"))&amp;"/"&amp;IF(G5553&lt;11,G5553,IF(G5553&lt;16,G5553-10,G5553-15))&amp;".jpg"</f>
        <v>jingdian/xinjiang/wulumuqi/jd/8.jpg</v>
      </c>
      <c r="D5553" s="23">
        <f t="shared" si="261"/>
        <v>1</v>
      </c>
      <c r="E5553" s="2" t="str">
        <f>VLOOKUP(F5553,city!$A$4:$D$352,4,FALSE)</f>
        <v>乌鲁木齐</v>
      </c>
      <c r="F5553" s="22">
        <f t="shared" si="259"/>
        <v>327</v>
      </c>
      <c r="G5553" s="22">
        <f>IF(VLOOKUP(F5552,city!$A$4:$H$352,8,FALSE)&gt;G5552,G5552+1,1)</f>
        <v>8</v>
      </c>
    </row>
    <row r="5554" spans="1:7" x14ac:dyDescent="0.15">
      <c r="A5554" s="23">
        <f t="shared" si="260"/>
        <v>132709</v>
      </c>
      <c r="B5554" s="24">
        <v>1</v>
      </c>
      <c r="C5554" s="28" t="str">
        <f>"jingdian/"&amp;VLOOKUP(E5554,city!$D$4:$P$352,12,FALSE)&amp;"/"&amp;VLOOKUP(E5554,city!$D$4:$P$352,13,FALSE)&amp;"/"&amp;IF(G5554&lt;11,"jd",IF(G5554&lt;16,"tc","cs"))&amp;"/"&amp;IF(G5554&lt;11,G5554,IF(G5554&lt;16,G5554-10,G5554-15))&amp;".jpg"</f>
        <v>jingdian/xinjiang/wulumuqi/jd/9.jpg</v>
      </c>
      <c r="D5554" s="23">
        <f t="shared" si="261"/>
        <v>1</v>
      </c>
      <c r="E5554" s="2" t="str">
        <f>VLOOKUP(F5554,city!$A$4:$D$352,4,FALSE)</f>
        <v>乌鲁木齐</v>
      </c>
      <c r="F5554" s="22">
        <f t="shared" si="259"/>
        <v>327</v>
      </c>
      <c r="G5554" s="22">
        <f>IF(VLOOKUP(F5553,city!$A$4:$H$352,8,FALSE)&gt;G5553,G5553+1,1)</f>
        <v>9</v>
      </c>
    </row>
    <row r="5555" spans="1:7" x14ac:dyDescent="0.15">
      <c r="A5555" s="23">
        <f t="shared" si="260"/>
        <v>132710</v>
      </c>
      <c r="B5555" s="24">
        <v>1</v>
      </c>
      <c r="C5555" s="28" t="str">
        <f>"jingdian/"&amp;VLOOKUP(E5555,city!$D$4:$P$352,12,FALSE)&amp;"/"&amp;VLOOKUP(E5555,city!$D$4:$P$352,13,FALSE)&amp;"/"&amp;IF(G5555&lt;11,"jd",IF(G5555&lt;16,"tc","cs"))&amp;"/"&amp;IF(G5555&lt;11,G5555,IF(G5555&lt;16,G5555-10,G5555-15))&amp;".jpg"</f>
        <v>jingdian/xinjiang/wulumuqi/jd/10.jpg</v>
      </c>
      <c r="D5555" s="23">
        <f t="shared" si="261"/>
        <v>1</v>
      </c>
      <c r="E5555" s="2" t="str">
        <f>VLOOKUP(F5555,city!$A$4:$D$352,4,FALSE)</f>
        <v>乌鲁木齐</v>
      </c>
      <c r="F5555" s="22">
        <f t="shared" si="259"/>
        <v>327</v>
      </c>
      <c r="G5555" s="22">
        <f>IF(VLOOKUP(F5554,city!$A$4:$H$352,8,FALSE)&gt;G5554,G5554+1,1)</f>
        <v>10</v>
      </c>
    </row>
    <row r="5556" spans="1:7" x14ac:dyDescent="0.15">
      <c r="A5556" s="23">
        <f t="shared" si="260"/>
        <v>132751</v>
      </c>
      <c r="B5556" s="24">
        <v>3</v>
      </c>
      <c r="C5556" s="28" t="str">
        <f>"jingdian/"&amp;VLOOKUP(E5556,city!$D$4:$P$352,12,FALSE)&amp;"/"&amp;VLOOKUP(E5556,city!$D$4:$P$352,13,FALSE)&amp;"/"&amp;IF(G5556&lt;11,"jd",IF(G5556&lt;16,"tc","cs"))&amp;"/"&amp;IF(G5556&lt;11,G5556,IF(G5556&lt;16,G5556-10,G5556-15))&amp;".jpg"</f>
        <v>jingdian/xinjiang/wulumuqi/tc/1.jpg</v>
      </c>
      <c r="D5556" s="23">
        <f t="shared" si="261"/>
        <v>2</v>
      </c>
      <c r="E5556" s="2" t="str">
        <f>VLOOKUP(F5556,city!$A$4:$D$352,4,FALSE)</f>
        <v>乌鲁木齐</v>
      </c>
      <c r="F5556" s="22">
        <f t="shared" si="259"/>
        <v>327</v>
      </c>
      <c r="G5556" s="22">
        <f>IF(VLOOKUP(F5555,city!$A$4:$H$352,8,FALSE)&gt;G5555,G5555+1,1)</f>
        <v>11</v>
      </c>
    </row>
    <row r="5557" spans="1:7" x14ac:dyDescent="0.15">
      <c r="A5557" s="23">
        <f t="shared" si="260"/>
        <v>132752</v>
      </c>
      <c r="B5557" s="24">
        <v>3</v>
      </c>
      <c r="C5557" s="28" t="str">
        <f>"jingdian/"&amp;VLOOKUP(E5557,city!$D$4:$P$352,12,FALSE)&amp;"/"&amp;VLOOKUP(E5557,city!$D$4:$P$352,13,FALSE)&amp;"/"&amp;IF(G5557&lt;11,"jd",IF(G5557&lt;16,"tc","cs"))&amp;"/"&amp;IF(G5557&lt;11,G5557,IF(G5557&lt;16,G5557-10,G5557-15))&amp;".jpg"</f>
        <v>jingdian/xinjiang/wulumuqi/tc/2.jpg</v>
      </c>
      <c r="D5557" s="23">
        <f t="shared" si="261"/>
        <v>2</v>
      </c>
      <c r="E5557" s="2" t="str">
        <f>VLOOKUP(F5557,city!$A$4:$D$352,4,FALSE)</f>
        <v>乌鲁木齐</v>
      </c>
      <c r="F5557" s="22">
        <f t="shared" ref="F5557:F5620" si="262">IF(G5557&gt;G5556,F5556,F5556+1)</f>
        <v>327</v>
      </c>
      <c r="G5557" s="22">
        <f>IF(VLOOKUP(F5556,city!$A$4:$H$352,8,FALSE)&gt;G5556,G5556+1,1)</f>
        <v>12</v>
      </c>
    </row>
    <row r="5558" spans="1:7" x14ac:dyDescent="0.15">
      <c r="A5558" s="23">
        <f t="shared" si="260"/>
        <v>132753</v>
      </c>
      <c r="B5558" s="24">
        <v>5</v>
      </c>
      <c r="C5558" s="28" t="str">
        <f>"jingdian/"&amp;VLOOKUP(E5558,city!$D$4:$P$352,12,FALSE)&amp;"/"&amp;VLOOKUP(E5558,city!$D$4:$P$352,13,FALSE)&amp;"/"&amp;IF(G5558&lt;11,"jd",IF(G5558&lt;16,"tc","cs"))&amp;"/"&amp;IF(G5558&lt;11,G5558,IF(G5558&lt;16,G5558-10,G5558-15))&amp;".jpg"</f>
        <v>jingdian/xinjiang/wulumuqi/tc/3.jpg</v>
      </c>
      <c r="D5558" s="23">
        <f t="shared" si="261"/>
        <v>2</v>
      </c>
      <c r="E5558" s="2" t="str">
        <f>VLOOKUP(F5558,city!$A$4:$D$352,4,FALSE)</f>
        <v>乌鲁木齐</v>
      </c>
      <c r="F5558" s="22">
        <f t="shared" si="262"/>
        <v>327</v>
      </c>
      <c r="G5558" s="22">
        <f>IF(VLOOKUP(F5557,city!$A$4:$H$352,8,FALSE)&gt;G5557,G5557+1,1)</f>
        <v>13</v>
      </c>
    </row>
    <row r="5559" spans="1:7" x14ac:dyDescent="0.15">
      <c r="A5559" s="23">
        <f t="shared" si="260"/>
        <v>132754</v>
      </c>
      <c r="B5559" s="24">
        <v>3</v>
      </c>
      <c r="C5559" s="28" t="str">
        <f>"jingdian/"&amp;VLOOKUP(E5559,city!$D$4:$P$352,12,FALSE)&amp;"/"&amp;VLOOKUP(E5559,city!$D$4:$P$352,13,FALSE)&amp;"/"&amp;IF(G5559&lt;11,"jd",IF(G5559&lt;16,"tc","cs"))&amp;"/"&amp;IF(G5559&lt;11,G5559,IF(G5559&lt;16,G5559-10,G5559-15))&amp;".jpg"</f>
        <v>jingdian/xinjiang/wulumuqi/tc/4.jpg</v>
      </c>
      <c r="D5559" s="23">
        <f t="shared" si="261"/>
        <v>2</v>
      </c>
      <c r="E5559" s="2" t="str">
        <f>VLOOKUP(F5559,city!$A$4:$D$352,4,FALSE)</f>
        <v>乌鲁木齐</v>
      </c>
      <c r="F5559" s="22">
        <f t="shared" si="262"/>
        <v>327</v>
      </c>
      <c r="G5559" s="22">
        <f>IF(VLOOKUP(F5558,city!$A$4:$H$352,8,FALSE)&gt;G5558,G5558+1,1)</f>
        <v>14</v>
      </c>
    </row>
    <row r="5560" spans="1:7" x14ac:dyDescent="0.15">
      <c r="A5560" s="23">
        <f t="shared" si="260"/>
        <v>132755</v>
      </c>
      <c r="B5560" s="24">
        <v>3</v>
      </c>
      <c r="C5560" s="28" t="str">
        <f>"jingdian/"&amp;VLOOKUP(E5560,city!$D$4:$P$352,12,FALSE)&amp;"/"&amp;VLOOKUP(E5560,city!$D$4:$P$352,13,FALSE)&amp;"/"&amp;IF(G5560&lt;11,"jd",IF(G5560&lt;16,"tc","cs"))&amp;"/"&amp;IF(G5560&lt;11,G5560,IF(G5560&lt;16,G5560-10,G5560-15))&amp;".jpg"</f>
        <v>jingdian/xinjiang/wulumuqi/tc/5.jpg</v>
      </c>
      <c r="D5560" s="23">
        <f t="shared" si="261"/>
        <v>2</v>
      </c>
      <c r="E5560" s="2" t="str">
        <f>VLOOKUP(F5560,city!$A$4:$D$352,4,FALSE)</f>
        <v>乌鲁木齐</v>
      </c>
      <c r="F5560" s="22">
        <f t="shared" si="262"/>
        <v>327</v>
      </c>
      <c r="G5560" s="22">
        <f>IF(VLOOKUP(F5559,city!$A$4:$H$352,8,FALSE)&gt;G5559,G5559+1,1)</f>
        <v>15</v>
      </c>
    </row>
    <row r="5561" spans="1:7" x14ac:dyDescent="0.15">
      <c r="A5561" s="23">
        <f t="shared" si="260"/>
        <v>132781</v>
      </c>
      <c r="B5561" s="24">
        <v>3</v>
      </c>
      <c r="C5561" s="28" t="str">
        <f>"jingdian/"&amp;VLOOKUP(E5561,city!$D$4:$P$352,12,FALSE)&amp;"/"&amp;VLOOKUP(E5561,city!$D$4:$P$352,13,FALSE)&amp;"/"&amp;IF(G5561&lt;11,"jd",IF(G5561&lt;16,"tc","cs"))&amp;"/"&amp;IF(G5561&lt;11,G5561,IF(G5561&lt;16,G5561-10,G5561-15))&amp;".jpg"</f>
        <v>jingdian/xinjiang/wulumuqi/cs/1.jpg</v>
      </c>
      <c r="D5561" s="23">
        <f t="shared" si="261"/>
        <v>3</v>
      </c>
      <c r="E5561" s="2" t="str">
        <f>VLOOKUP(F5561,city!$A$4:$D$352,4,FALSE)</f>
        <v>乌鲁木齐</v>
      </c>
      <c r="F5561" s="22">
        <f t="shared" si="262"/>
        <v>327</v>
      </c>
      <c r="G5561" s="22">
        <f>IF(VLOOKUP(F5560,city!$A$4:$H$352,8,FALSE)&gt;G5560,G5560+1,1)</f>
        <v>16</v>
      </c>
    </row>
    <row r="5562" spans="1:7" x14ac:dyDescent="0.15">
      <c r="A5562" s="23">
        <f t="shared" si="260"/>
        <v>132782</v>
      </c>
      <c r="B5562" s="24">
        <v>3</v>
      </c>
      <c r="C5562" s="28" t="str">
        <f>"jingdian/"&amp;VLOOKUP(E5562,city!$D$4:$P$352,12,FALSE)&amp;"/"&amp;VLOOKUP(E5562,city!$D$4:$P$352,13,FALSE)&amp;"/"&amp;IF(G5562&lt;11,"jd",IF(G5562&lt;16,"tc","cs"))&amp;"/"&amp;IF(G5562&lt;11,G5562,IF(G5562&lt;16,G5562-10,G5562-15))&amp;".jpg"</f>
        <v>jingdian/xinjiang/wulumuqi/cs/2.jpg</v>
      </c>
      <c r="D5562" s="23">
        <f t="shared" si="261"/>
        <v>3</v>
      </c>
      <c r="E5562" s="2" t="str">
        <f>VLOOKUP(F5562,city!$A$4:$D$352,4,FALSE)</f>
        <v>乌鲁木齐</v>
      </c>
      <c r="F5562" s="22">
        <f t="shared" si="262"/>
        <v>327</v>
      </c>
      <c r="G5562" s="22">
        <f>IF(VLOOKUP(F5561,city!$A$4:$H$352,8,FALSE)&gt;G5561,G5561+1,1)</f>
        <v>17</v>
      </c>
    </row>
    <row r="5563" spans="1:7" x14ac:dyDescent="0.15">
      <c r="A5563" s="23">
        <f t="shared" si="260"/>
        <v>132801</v>
      </c>
      <c r="B5563" s="24">
        <v>1</v>
      </c>
      <c r="C5563" s="28" t="str">
        <f>"jingdian/"&amp;VLOOKUP(E5563,city!$D$4:$P$352,12,FALSE)&amp;"/"&amp;VLOOKUP(E5563,city!$D$4:$P$352,13,FALSE)&amp;"/"&amp;IF(G5563&lt;11,"jd",IF(G5563&lt;16,"tc","cs"))&amp;"/"&amp;IF(G5563&lt;11,G5563,IF(G5563&lt;16,G5563-10,G5563-15))&amp;".jpg"</f>
        <v>jingdian/xinjiang/kelamayi/jd/1.jpg</v>
      </c>
      <c r="D5563" s="23">
        <f t="shared" si="261"/>
        <v>1</v>
      </c>
      <c r="E5563" s="2" t="str">
        <f>VLOOKUP(F5563,city!$A$4:$D$352,4,FALSE)</f>
        <v>克拉玛依</v>
      </c>
      <c r="F5563" s="22">
        <f t="shared" si="262"/>
        <v>328</v>
      </c>
      <c r="G5563" s="22">
        <f>IF(VLOOKUP(F5562,city!$A$4:$H$352,8,FALSE)&gt;G5562,G5562+1,1)</f>
        <v>1</v>
      </c>
    </row>
    <row r="5564" spans="1:7" x14ac:dyDescent="0.15">
      <c r="A5564" s="23">
        <f t="shared" si="260"/>
        <v>132802</v>
      </c>
      <c r="B5564" s="24">
        <v>1</v>
      </c>
      <c r="C5564" s="28" t="str">
        <f>"jingdian/"&amp;VLOOKUP(E5564,city!$D$4:$P$352,12,FALSE)&amp;"/"&amp;VLOOKUP(E5564,city!$D$4:$P$352,13,FALSE)&amp;"/"&amp;IF(G5564&lt;11,"jd",IF(G5564&lt;16,"tc","cs"))&amp;"/"&amp;IF(G5564&lt;11,G5564,IF(G5564&lt;16,G5564-10,G5564-15))&amp;".jpg"</f>
        <v>jingdian/xinjiang/kelamayi/jd/2.jpg</v>
      </c>
      <c r="D5564" s="23">
        <f t="shared" si="261"/>
        <v>1</v>
      </c>
      <c r="E5564" s="2" t="str">
        <f>VLOOKUP(F5564,city!$A$4:$D$352,4,FALSE)</f>
        <v>克拉玛依</v>
      </c>
      <c r="F5564" s="22">
        <f t="shared" si="262"/>
        <v>328</v>
      </c>
      <c r="G5564" s="22">
        <f>IF(VLOOKUP(F5563,city!$A$4:$H$352,8,FALSE)&gt;G5563,G5563+1,1)</f>
        <v>2</v>
      </c>
    </row>
    <row r="5565" spans="1:7" x14ac:dyDescent="0.15">
      <c r="A5565" s="23">
        <f t="shared" si="260"/>
        <v>132803</v>
      </c>
      <c r="B5565" s="24">
        <v>1</v>
      </c>
      <c r="C5565" s="28" t="str">
        <f>"jingdian/"&amp;VLOOKUP(E5565,city!$D$4:$P$352,12,FALSE)&amp;"/"&amp;VLOOKUP(E5565,city!$D$4:$P$352,13,FALSE)&amp;"/"&amp;IF(G5565&lt;11,"jd",IF(G5565&lt;16,"tc","cs"))&amp;"/"&amp;IF(G5565&lt;11,G5565,IF(G5565&lt;16,G5565-10,G5565-15))&amp;".jpg"</f>
        <v>jingdian/xinjiang/kelamayi/jd/3.jpg</v>
      </c>
      <c r="D5565" s="23">
        <f t="shared" si="261"/>
        <v>1</v>
      </c>
      <c r="E5565" s="2" t="str">
        <f>VLOOKUP(F5565,city!$A$4:$D$352,4,FALSE)</f>
        <v>克拉玛依</v>
      </c>
      <c r="F5565" s="22">
        <f t="shared" si="262"/>
        <v>328</v>
      </c>
      <c r="G5565" s="22">
        <f>IF(VLOOKUP(F5564,city!$A$4:$H$352,8,FALSE)&gt;G5564,G5564+1,1)</f>
        <v>3</v>
      </c>
    </row>
    <row r="5566" spans="1:7" x14ac:dyDescent="0.15">
      <c r="A5566" s="23">
        <f t="shared" si="260"/>
        <v>132804</v>
      </c>
      <c r="B5566" s="24">
        <v>1</v>
      </c>
      <c r="C5566" s="28" t="str">
        <f>"jingdian/"&amp;VLOOKUP(E5566,city!$D$4:$P$352,12,FALSE)&amp;"/"&amp;VLOOKUP(E5566,city!$D$4:$P$352,13,FALSE)&amp;"/"&amp;IF(G5566&lt;11,"jd",IF(G5566&lt;16,"tc","cs"))&amp;"/"&amp;IF(G5566&lt;11,G5566,IF(G5566&lt;16,G5566-10,G5566-15))&amp;".jpg"</f>
        <v>jingdian/xinjiang/kelamayi/jd/4.jpg</v>
      </c>
      <c r="D5566" s="23">
        <f t="shared" si="261"/>
        <v>1</v>
      </c>
      <c r="E5566" s="2" t="str">
        <f>VLOOKUP(F5566,city!$A$4:$D$352,4,FALSE)</f>
        <v>克拉玛依</v>
      </c>
      <c r="F5566" s="22">
        <f t="shared" si="262"/>
        <v>328</v>
      </c>
      <c r="G5566" s="22">
        <f>IF(VLOOKUP(F5565,city!$A$4:$H$352,8,FALSE)&gt;G5565,G5565+1,1)</f>
        <v>4</v>
      </c>
    </row>
    <row r="5567" spans="1:7" x14ac:dyDescent="0.15">
      <c r="A5567" s="23">
        <f t="shared" si="260"/>
        <v>132805</v>
      </c>
      <c r="B5567" s="24">
        <v>1</v>
      </c>
      <c r="C5567" s="28" t="str">
        <f>"jingdian/"&amp;VLOOKUP(E5567,city!$D$4:$P$352,12,FALSE)&amp;"/"&amp;VLOOKUP(E5567,city!$D$4:$P$352,13,FALSE)&amp;"/"&amp;IF(G5567&lt;11,"jd",IF(G5567&lt;16,"tc","cs"))&amp;"/"&amp;IF(G5567&lt;11,G5567,IF(G5567&lt;16,G5567-10,G5567-15))&amp;".jpg"</f>
        <v>jingdian/xinjiang/kelamayi/jd/5.jpg</v>
      </c>
      <c r="D5567" s="23">
        <f t="shared" si="261"/>
        <v>1</v>
      </c>
      <c r="E5567" s="2" t="str">
        <f>VLOOKUP(F5567,city!$A$4:$D$352,4,FALSE)</f>
        <v>克拉玛依</v>
      </c>
      <c r="F5567" s="22">
        <f t="shared" si="262"/>
        <v>328</v>
      </c>
      <c r="G5567" s="22">
        <f>IF(VLOOKUP(F5566,city!$A$4:$H$352,8,FALSE)&gt;G5566,G5566+1,1)</f>
        <v>5</v>
      </c>
    </row>
    <row r="5568" spans="1:7" x14ac:dyDescent="0.15">
      <c r="A5568" s="23">
        <f t="shared" si="260"/>
        <v>132806</v>
      </c>
      <c r="B5568" s="24">
        <v>1</v>
      </c>
      <c r="C5568" s="28" t="str">
        <f>"jingdian/"&amp;VLOOKUP(E5568,city!$D$4:$P$352,12,FALSE)&amp;"/"&amp;VLOOKUP(E5568,city!$D$4:$P$352,13,FALSE)&amp;"/"&amp;IF(G5568&lt;11,"jd",IF(G5568&lt;16,"tc","cs"))&amp;"/"&amp;IF(G5568&lt;11,G5568,IF(G5568&lt;16,G5568-10,G5568-15))&amp;".jpg"</f>
        <v>jingdian/xinjiang/kelamayi/jd/6.jpg</v>
      </c>
      <c r="D5568" s="23">
        <f t="shared" si="261"/>
        <v>1</v>
      </c>
      <c r="E5568" s="2" t="str">
        <f>VLOOKUP(F5568,city!$A$4:$D$352,4,FALSE)</f>
        <v>克拉玛依</v>
      </c>
      <c r="F5568" s="22">
        <f t="shared" si="262"/>
        <v>328</v>
      </c>
      <c r="G5568" s="22">
        <f>IF(VLOOKUP(F5567,city!$A$4:$H$352,8,FALSE)&gt;G5567,G5567+1,1)</f>
        <v>6</v>
      </c>
    </row>
    <row r="5569" spans="1:7" x14ac:dyDescent="0.15">
      <c r="A5569" s="23">
        <f t="shared" si="260"/>
        <v>132807</v>
      </c>
      <c r="B5569" s="24">
        <v>1</v>
      </c>
      <c r="C5569" s="28" t="str">
        <f>"jingdian/"&amp;VLOOKUP(E5569,city!$D$4:$P$352,12,FALSE)&amp;"/"&amp;VLOOKUP(E5569,city!$D$4:$P$352,13,FALSE)&amp;"/"&amp;IF(G5569&lt;11,"jd",IF(G5569&lt;16,"tc","cs"))&amp;"/"&amp;IF(G5569&lt;11,G5569,IF(G5569&lt;16,G5569-10,G5569-15))&amp;".jpg"</f>
        <v>jingdian/xinjiang/kelamayi/jd/7.jpg</v>
      </c>
      <c r="D5569" s="23">
        <f t="shared" si="261"/>
        <v>1</v>
      </c>
      <c r="E5569" s="2" t="str">
        <f>VLOOKUP(F5569,city!$A$4:$D$352,4,FALSE)</f>
        <v>克拉玛依</v>
      </c>
      <c r="F5569" s="22">
        <f t="shared" si="262"/>
        <v>328</v>
      </c>
      <c r="G5569" s="22">
        <f>IF(VLOOKUP(F5568,city!$A$4:$H$352,8,FALSE)&gt;G5568,G5568+1,1)</f>
        <v>7</v>
      </c>
    </row>
    <row r="5570" spans="1:7" x14ac:dyDescent="0.15">
      <c r="A5570" s="23">
        <f t="shared" si="260"/>
        <v>132808</v>
      </c>
      <c r="B5570" s="24">
        <v>1</v>
      </c>
      <c r="C5570" s="28" t="str">
        <f>"jingdian/"&amp;VLOOKUP(E5570,city!$D$4:$P$352,12,FALSE)&amp;"/"&amp;VLOOKUP(E5570,city!$D$4:$P$352,13,FALSE)&amp;"/"&amp;IF(G5570&lt;11,"jd",IF(G5570&lt;16,"tc","cs"))&amp;"/"&amp;IF(G5570&lt;11,G5570,IF(G5570&lt;16,G5570-10,G5570-15))&amp;".jpg"</f>
        <v>jingdian/xinjiang/kelamayi/jd/8.jpg</v>
      </c>
      <c r="D5570" s="23">
        <f t="shared" si="261"/>
        <v>1</v>
      </c>
      <c r="E5570" s="2" t="str">
        <f>VLOOKUP(F5570,city!$A$4:$D$352,4,FALSE)</f>
        <v>克拉玛依</v>
      </c>
      <c r="F5570" s="22">
        <f t="shared" si="262"/>
        <v>328</v>
      </c>
      <c r="G5570" s="22">
        <f>IF(VLOOKUP(F5569,city!$A$4:$H$352,8,FALSE)&gt;G5569,G5569+1,1)</f>
        <v>8</v>
      </c>
    </row>
    <row r="5571" spans="1:7" x14ac:dyDescent="0.15">
      <c r="A5571" s="23">
        <f t="shared" si="260"/>
        <v>132809</v>
      </c>
      <c r="B5571" s="24">
        <v>1</v>
      </c>
      <c r="C5571" s="28" t="str">
        <f>"jingdian/"&amp;VLOOKUP(E5571,city!$D$4:$P$352,12,FALSE)&amp;"/"&amp;VLOOKUP(E5571,city!$D$4:$P$352,13,FALSE)&amp;"/"&amp;IF(G5571&lt;11,"jd",IF(G5571&lt;16,"tc","cs"))&amp;"/"&amp;IF(G5571&lt;11,G5571,IF(G5571&lt;16,G5571-10,G5571-15))&amp;".jpg"</f>
        <v>jingdian/xinjiang/kelamayi/jd/9.jpg</v>
      </c>
      <c r="D5571" s="23">
        <f t="shared" si="261"/>
        <v>1</v>
      </c>
      <c r="E5571" s="2" t="str">
        <f>VLOOKUP(F5571,city!$A$4:$D$352,4,FALSE)</f>
        <v>克拉玛依</v>
      </c>
      <c r="F5571" s="22">
        <f t="shared" si="262"/>
        <v>328</v>
      </c>
      <c r="G5571" s="22">
        <f>IF(VLOOKUP(F5570,city!$A$4:$H$352,8,FALSE)&gt;G5570,G5570+1,1)</f>
        <v>9</v>
      </c>
    </row>
    <row r="5572" spans="1:7" x14ac:dyDescent="0.15">
      <c r="A5572" s="23">
        <f t="shared" si="260"/>
        <v>132810</v>
      </c>
      <c r="B5572" s="24">
        <v>1</v>
      </c>
      <c r="C5572" s="28" t="str">
        <f>"jingdian/"&amp;VLOOKUP(E5572,city!$D$4:$P$352,12,FALSE)&amp;"/"&amp;VLOOKUP(E5572,city!$D$4:$P$352,13,FALSE)&amp;"/"&amp;IF(G5572&lt;11,"jd",IF(G5572&lt;16,"tc","cs"))&amp;"/"&amp;IF(G5572&lt;11,G5572,IF(G5572&lt;16,G5572-10,G5572-15))&amp;".jpg"</f>
        <v>jingdian/xinjiang/kelamayi/jd/10.jpg</v>
      </c>
      <c r="D5572" s="23">
        <f t="shared" si="261"/>
        <v>1</v>
      </c>
      <c r="E5572" s="2" t="str">
        <f>VLOOKUP(F5572,city!$A$4:$D$352,4,FALSE)</f>
        <v>克拉玛依</v>
      </c>
      <c r="F5572" s="22">
        <f t="shared" si="262"/>
        <v>328</v>
      </c>
      <c r="G5572" s="22">
        <f>IF(VLOOKUP(F5571,city!$A$4:$H$352,8,FALSE)&gt;G5571,G5571+1,1)</f>
        <v>10</v>
      </c>
    </row>
    <row r="5573" spans="1:7" x14ac:dyDescent="0.15">
      <c r="A5573" s="23">
        <f t="shared" ref="A5573:A5636" si="263">IF(G5573&lt;11,G5573,IF(G5573&lt;16,G5573+40,G5573+65))+F5573*100+100000</f>
        <v>132851</v>
      </c>
      <c r="B5573" s="24">
        <v>4</v>
      </c>
      <c r="C5573" s="28" t="str">
        <f>"jingdian/"&amp;VLOOKUP(E5573,city!$D$4:$P$352,12,FALSE)&amp;"/"&amp;VLOOKUP(E5573,city!$D$4:$P$352,13,FALSE)&amp;"/"&amp;IF(G5573&lt;11,"jd",IF(G5573&lt;16,"tc","cs"))&amp;"/"&amp;IF(G5573&lt;11,G5573,IF(G5573&lt;16,G5573-10,G5573-15))&amp;".jpg"</f>
        <v>jingdian/xinjiang/kelamayi/tc/1.jpg</v>
      </c>
      <c r="D5573" s="23">
        <f t="shared" ref="D5573:D5636" si="264">IF(G5573&lt;11,1,IF(G5573&lt;16,2,3))</f>
        <v>2</v>
      </c>
      <c r="E5573" s="2" t="str">
        <f>VLOOKUP(F5573,city!$A$4:$D$352,4,FALSE)</f>
        <v>克拉玛依</v>
      </c>
      <c r="F5573" s="22">
        <f t="shared" si="262"/>
        <v>328</v>
      </c>
      <c r="G5573" s="22">
        <f>IF(VLOOKUP(F5572,city!$A$4:$H$352,8,FALSE)&gt;G5572,G5572+1,1)</f>
        <v>11</v>
      </c>
    </row>
    <row r="5574" spans="1:7" x14ac:dyDescent="0.15">
      <c r="A5574" s="23">
        <f t="shared" si="263"/>
        <v>132852</v>
      </c>
      <c r="B5574" s="24">
        <v>4</v>
      </c>
      <c r="C5574" s="28" t="str">
        <f>"jingdian/"&amp;VLOOKUP(E5574,city!$D$4:$P$352,12,FALSE)&amp;"/"&amp;VLOOKUP(E5574,city!$D$4:$P$352,13,FALSE)&amp;"/"&amp;IF(G5574&lt;11,"jd",IF(G5574&lt;16,"tc","cs"))&amp;"/"&amp;IF(G5574&lt;11,G5574,IF(G5574&lt;16,G5574-10,G5574-15))&amp;".jpg"</f>
        <v>jingdian/xinjiang/kelamayi/tc/2.jpg</v>
      </c>
      <c r="D5574" s="23">
        <f t="shared" si="264"/>
        <v>2</v>
      </c>
      <c r="E5574" s="2" t="str">
        <f>VLOOKUP(F5574,city!$A$4:$D$352,4,FALSE)</f>
        <v>克拉玛依</v>
      </c>
      <c r="F5574" s="22">
        <f t="shared" si="262"/>
        <v>328</v>
      </c>
      <c r="G5574" s="22">
        <f>IF(VLOOKUP(F5573,city!$A$4:$H$352,8,FALSE)&gt;G5573,G5573+1,1)</f>
        <v>12</v>
      </c>
    </row>
    <row r="5575" spans="1:7" x14ac:dyDescent="0.15">
      <c r="A5575" s="23">
        <f t="shared" si="263"/>
        <v>132853</v>
      </c>
      <c r="B5575" s="24">
        <v>2</v>
      </c>
      <c r="C5575" s="28" t="str">
        <f>"jingdian/"&amp;VLOOKUP(E5575,city!$D$4:$P$352,12,FALSE)&amp;"/"&amp;VLOOKUP(E5575,city!$D$4:$P$352,13,FALSE)&amp;"/"&amp;IF(G5575&lt;11,"jd",IF(G5575&lt;16,"tc","cs"))&amp;"/"&amp;IF(G5575&lt;11,G5575,IF(G5575&lt;16,G5575-10,G5575-15))&amp;".jpg"</f>
        <v>jingdian/xinjiang/kelamayi/tc/3.jpg</v>
      </c>
      <c r="D5575" s="23">
        <f t="shared" si="264"/>
        <v>2</v>
      </c>
      <c r="E5575" s="2" t="str">
        <f>VLOOKUP(F5575,city!$A$4:$D$352,4,FALSE)</f>
        <v>克拉玛依</v>
      </c>
      <c r="F5575" s="22">
        <f t="shared" si="262"/>
        <v>328</v>
      </c>
      <c r="G5575" s="22">
        <f>IF(VLOOKUP(F5574,city!$A$4:$H$352,8,FALSE)&gt;G5574,G5574+1,1)</f>
        <v>13</v>
      </c>
    </row>
    <row r="5576" spans="1:7" x14ac:dyDescent="0.15">
      <c r="A5576" s="23">
        <f t="shared" si="263"/>
        <v>132854</v>
      </c>
      <c r="B5576" s="24">
        <v>2</v>
      </c>
      <c r="C5576" s="28" t="str">
        <f>"jingdian/"&amp;VLOOKUP(E5576,city!$D$4:$P$352,12,FALSE)&amp;"/"&amp;VLOOKUP(E5576,city!$D$4:$P$352,13,FALSE)&amp;"/"&amp;IF(G5576&lt;11,"jd",IF(G5576&lt;16,"tc","cs"))&amp;"/"&amp;IF(G5576&lt;11,G5576,IF(G5576&lt;16,G5576-10,G5576-15))&amp;".jpg"</f>
        <v>jingdian/xinjiang/kelamayi/tc/4.jpg</v>
      </c>
      <c r="D5576" s="23">
        <f t="shared" si="264"/>
        <v>2</v>
      </c>
      <c r="E5576" s="2" t="str">
        <f>VLOOKUP(F5576,city!$A$4:$D$352,4,FALSE)</f>
        <v>克拉玛依</v>
      </c>
      <c r="F5576" s="22">
        <f t="shared" si="262"/>
        <v>328</v>
      </c>
      <c r="G5576" s="22">
        <f>IF(VLOOKUP(F5575,city!$A$4:$H$352,8,FALSE)&gt;G5575,G5575+1,1)</f>
        <v>14</v>
      </c>
    </row>
    <row r="5577" spans="1:7" x14ac:dyDescent="0.15">
      <c r="A5577" s="23">
        <f t="shared" si="263"/>
        <v>132855</v>
      </c>
      <c r="B5577" s="24">
        <v>2</v>
      </c>
      <c r="C5577" s="28" t="str">
        <f>"jingdian/"&amp;VLOOKUP(E5577,city!$D$4:$P$352,12,FALSE)&amp;"/"&amp;VLOOKUP(E5577,city!$D$4:$P$352,13,FALSE)&amp;"/"&amp;IF(G5577&lt;11,"jd",IF(G5577&lt;16,"tc","cs"))&amp;"/"&amp;IF(G5577&lt;11,G5577,IF(G5577&lt;16,G5577-10,G5577-15))&amp;".jpg"</f>
        <v>jingdian/xinjiang/kelamayi/tc/5.jpg</v>
      </c>
      <c r="D5577" s="23">
        <f t="shared" si="264"/>
        <v>2</v>
      </c>
      <c r="E5577" s="2" t="str">
        <f>VLOOKUP(F5577,city!$A$4:$D$352,4,FALSE)</f>
        <v>克拉玛依</v>
      </c>
      <c r="F5577" s="22">
        <f t="shared" si="262"/>
        <v>328</v>
      </c>
      <c r="G5577" s="22">
        <f>IF(VLOOKUP(F5576,city!$A$4:$H$352,8,FALSE)&gt;G5576,G5576+1,1)</f>
        <v>15</v>
      </c>
    </row>
    <row r="5578" spans="1:7" x14ac:dyDescent="0.15">
      <c r="A5578" s="23">
        <f t="shared" si="263"/>
        <v>132881</v>
      </c>
      <c r="B5578" s="24">
        <v>4</v>
      </c>
      <c r="C5578" s="28" t="str">
        <f>"jingdian/"&amp;VLOOKUP(E5578,city!$D$4:$P$352,12,FALSE)&amp;"/"&amp;VLOOKUP(E5578,city!$D$4:$P$352,13,FALSE)&amp;"/"&amp;IF(G5578&lt;11,"jd",IF(G5578&lt;16,"tc","cs"))&amp;"/"&amp;IF(G5578&lt;11,G5578,IF(G5578&lt;16,G5578-10,G5578-15))&amp;".jpg"</f>
        <v>jingdian/xinjiang/kelamayi/cs/1.jpg</v>
      </c>
      <c r="D5578" s="23">
        <f t="shared" si="264"/>
        <v>3</v>
      </c>
      <c r="E5578" s="2" t="str">
        <f>VLOOKUP(F5578,city!$A$4:$D$352,4,FALSE)</f>
        <v>克拉玛依</v>
      </c>
      <c r="F5578" s="22">
        <f t="shared" si="262"/>
        <v>328</v>
      </c>
      <c r="G5578" s="22">
        <f>IF(VLOOKUP(F5577,city!$A$4:$H$352,8,FALSE)&gt;G5577,G5577+1,1)</f>
        <v>16</v>
      </c>
    </row>
    <row r="5579" spans="1:7" x14ac:dyDescent="0.15">
      <c r="A5579" s="23">
        <f t="shared" si="263"/>
        <v>132882</v>
      </c>
      <c r="B5579" s="24">
        <v>5</v>
      </c>
      <c r="C5579" s="28" t="str">
        <f>"jingdian/"&amp;VLOOKUP(E5579,city!$D$4:$P$352,12,FALSE)&amp;"/"&amp;VLOOKUP(E5579,city!$D$4:$P$352,13,FALSE)&amp;"/"&amp;IF(G5579&lt;11,"jd",IF(G5579&lt;16,"tc","cs"))&amp;"/"&amp;IF(G5579&lt;11,G5579,IF(G5579&lt;16,G5579-10,G5579-15))&amp;".jpg"</f>
        <v>jingdian/xinjiang/kelamayi/cs/2.jpg</v>
      </c>
      <c r="D5579" s="23">
        <f t="shared" si="264"/>
        <v>3</v>
      </c>
      <c r="E5579" s="2" t="str">
        <f>VLOOKUP(F5579,city!$A$4:$D$352,4,FALSE)</f>
        <v>克拉玛依</v>
      </c>
      <c r="F5579" s="22">
        <f t="shared" si="262"/>
        <v>328</v>
      </c>
      <c r="G5579" s="22">
        <f>IF(VLOOKUP(F5578,city!$A$4:$H$352,8,FALSE)&gt;G5578,G5578+1,1)</f>
        <v>17</v>
      </c>
    </row>
    <row r="5580" spans="1:7" x14ac:dyDescent="0.15">
      <c r="A5580" s="23">
        <f t="shared" si="263"/>
        <v>132901</v>
      </c>
      <c r="B5580" s="24">
        <v>1</v>
      </c>
      <c r="C5580" s="28" t="str">
        <f>"jingdian/"&amp;VLOOKUP(E5580,city!$D$4:$P$352,12,FALSE)&amp;"/"&amp;VLOOKUP(E5580,city!$D$4:$P$352,13,FALSE)&amp;"/"&amp;IF(G5580&lt;11,"jd",IF(G5580&lt;16,"tc","cs"))&amp;"/"&amp;IF(G5580&lt;11,G5580,IF(G5580&lt;16,G5580-10,G5580-15))&amp;".jpg"</f>
        <v>jingdian/xinjiang/tulufan/jd/1.jpg</v>
      </c>
      <c r="D5580" s="23">
        <f t="shared" si="264"/>
        <v>1</v>
      </c>
      <c r="E5580" s="2" t="str">
        <f>VLOOKUP(F5580,city!$A$4:$D$352,4,FALSE)</f>
        <v>吐鲁番</v>
      </c>
      <c r="F5580" s="22">
        <f t="shared" si="262"/>
        <v>329</v>
      </c>
      <c r="G5580" s="22">
        <f>IF(VLOOKUP(F5579,city!$A$4:$H$352,8,FALSE)&gt;G5579,G5579+1,1)</f>
        <v>1</v>
      </c>
    </row>
    <row r="5581" spans="1:7" x14ac:dyDescent="0.15">
      <c r="A5581" s="23">
        <f t="shared" si="263"/>
        <v>132902</v>
      </c>
      <c r="B5581" s="24">
        <v>1</v>
      </c>
      <c r="C5581" s="28" t="str">
        <f>"jingdian/"&amp;VLOOKUP(E5581,city!$D$4:$P$352,12,FALSE)&amp;"/"&amp;VLOOKUP(E5581,city!$D$4:$P$352,13,FALSE)&amp;"/"&amp;IF(G5581&lt;11,"jd",IF(G5581&lt;16,"tc","cs"))&amp;"/"&amp;IF(G5581&lt;11,G5581,IF(G5581&lt;16,G5581-10,G5581-15))&amp;".jpg"</f>
        <v>jingdian/xinjiang/tulufan/jd/2.jpg</v>
      </c>
      <c r="D5581" s="23">
        <f t="shared" si="264"/>
        <v>1</v>
      </c>
      <c r="E5581" s="2" t="str">
        <f>VLOOKUP(F5581,city!$A$4:$D$352,4,FALSE)</f>
        <v>吐鲁番</v>
      </c>
      <c r="F5581" s="22">
        <f t="shared" si="262"/>
        <v>329</v>
      </c>
      <c r="G5581" s="22">
        <f>IF(VLOOKUP(F5580,city!$A$4:$H$352,8,FALSE)&gt;G5580,G5580+1,1)</f>
        <v>2</v>
      </c>
    </row>
    <row r="5582" spans="1:7" x14ac:dyDescent="0.15">
      <c r="A5582" s="23">
        <f t="shared" si="263"/>
        <v>132903</v>
      </c>
      <c r="B5582" s="24">
        <v>1</v>
      </c>
      <c r="C5582" s="28" t="str">
        <f>"jingdian/"&amp;VLOOKUP(E5582,city!$D$4:$P$352,12,FALSE)&amp;"/"&amp;VLOOKUP(E5582,city!$D$4:$P$352,13,FALSE)&amp;"/"&amp;IF(G5582&lt;11,"jd",IF(G5582&lt;16,"tc","cs"))&amp;"/"&amp;IF(G5582&lt;11,G5582,IF(G5582&lt;16,G5582-10,G5582-15))&amp;".jpg"</f>
        <v>jingdian/xinjiang/tulufan/jd/3.jpg</v>
      </c>
      <c r="D5582" s="23">
        <f t="shared" si="264"/>
        <v>1</v>
      </c>
      <c r="E5582" s="2" t="str">
        <f>VLOOKUP(F5582,city!$A$4:$D$352,4,FALSE)</f>
        <v>吐鲁番</v>
      </c>
      <c r="F5582" s="22">
        <f t="shared" si="262"/>
        <v>329</v>
      </c>
      <c r="G5582" s="22">
        <f>IF(VLOOKUP(F5581,city!$A$4:$H$352,8,FALSE)&gt;G5581,G5581+1,1)</f>
        <v>3</v>
      </c>
    </row>
    <row r="5583" spans="1:7" x14ac:dyDescent="0.15">
      <c r="A5583" s="23">
        <f t="shared" si="263"/>
        <v>132904</v>
      </c>
      <c r="B5583" s="24">
        <v>1</v>
      </c>
      <c r="C5583" s="28" t="str">
        <f>"jingdian/"&amp;VLOOKUP(E5583,city!$D$4:$P$352,12,FALSE)&amp;"/"&amp;VLOOKUP(E5583,city!$D$4:$P$352,13,FALSE)&amp;"/"&amp;IF(G5583&lt;11,"jd",IF(G5583&lt;16,"tc","cs"))&amp;"/"&amp;IF(G5583&lt;11,G5583,IF(G5583&lt;16,G5583-10,G5583-15))&amp;".jpg"</f>
        <v>jingdian/xinjiang/tulufan/jd/4.jpg</v>
      </c>
      <c r="D5583" s="23">
        <f t="shared" si="264"/>
        <v>1</v>
      </c>
      <c r="E5583" s="2" t="str">
        <f>VLOOKUP(F5583,city!$A$4:$D$352,4,FALSE)</f>
        <v>吐鲁番</v>
      </c>
      <c r="F5583" s="22">
        <f t="shared" si="262"/>
        <v>329</v>
      </c>
      <c r="G5583" s="22">
        <f>IF(VLOOKUP(F5582,city!$A$4:$H$352,8,FALSE)&gt;G5582,G5582+1,1)</f>
        <v>4</v>
      </c>
    </row>
    <row r="5584" spans="1:7" x14ac:dyDescent="0.15">
      <c r="A5584" s="23">
        <f t="shared" si="263"/>
        <v>132905</v>
      </c>
      <c r="B5584" s="24">
        <v>1</v>
      </c>
      <c r="C5584" s="28" t="str">
        <f>"jingdian/"&amp;VLOOKUP(E5584,city!$D$4:$P$352,12,FALSE)&amp;"/"&amp;VLOOKUP(E5584,city!$D$4:$P$352,13,FALSE)&amp;"/"&amp;IF(G5584&lt;11,"jd",IF(G5584&lt;16,"tc","cs"))&amp;"/"&amp;IF(G5584&lt;11,G5584,IF(G5584&lt;16,G5584-10,G5584-15))&amp;".jpg"</f>
        <v>jingdian/xinjiang/tulufan/jd/5.jpg</v>
      </c>
      <c r="D5584" s="23">
        <f t="shared" si="264"/>
        <v>1</v>
      </c>
      <c r="E5584" s="2" t="str">
        <f>VLOOKUP(F5584,city!$A$4:$D$352,4,FALSE)</f>
        <v>吐鲁番</v>
      </c>
      <c r="F5584" s="22">
        <f t="shared" si="262"/>
        <v>329</v>
      </c>
      <c r="G5584" s="22">
        <f>IF(VLOOKUP(F5583,city!$A$4:$H$352,8,FALSE)&gt;G5583,G5583+1,1)</f>
        <v>5</v>
      </c>
    </row>
    <row r="5585" spans="1:7" x14ac:dyDescent="0.15">
      <c r="A5585" s="23">
        <f t="shared" si="263"/>
        <v>132906</v>
      </c>
      <c r="B5585" s="24">
        <v>1</v>
      </c>
      <c r="C5585" s="28" t="str">
        <f>"jingdian/"&amp;VLOOKUP(E5585,city!$D$4:$P$352,12,FALSE)&amp;"/"&amp;VLOOKUP(E5585,city!$D$4:$P$352,13,FALSE)&amp;"/"&amp;IF(G5585&lt;11,"jd",IF(G5585&lt;16,"tc","cs"))&amp;"/"&amp;IF(G5585&lt;11,G5585,IF(G5585&lt;16,G5585-10,G5585-15))&amp;".jpg"</f>
        <v>jingdian/xinjiang/tulufan/jd/6.jpg</v>
      </c>
      <c r="D5585" s="23">
        <f t="shared" si="264"/>
        <v>1</v>
      </c>
      <c r="E5585" s="2" t="str">
        <f>VLOOKUP(F5585,city!$A$4:$D$352,4,FALSE)</f>
        <v>吐鲁番</v>
      </c>
      <c r="F5585" s="22">
        <f t="shared" si="262"/>
        <v>329</v>
      </c>
      <c r="G5585" s="22">
        <f>IF(VLOOKUP(F5584,city!$A$4:$H$352,8,FALSE)&gt;G5584,G5584+1,1)</f>
        <v>6</v>
      </c>
    </row>
    <row r="5586" spans="1:7" x14ac:dyDescent="0.15">
      <c r="A5586" s="23">
        <f t="shared" si="263"/>
        <v>132907</v>
      </c>
      <c r="B5586" s="24">
        <v>1</v>
      </c>
      <c r="C5586" s="28" t="str">
        <f>"jingdian/"&amp;VLOOKUP(E5586,city!$D$4:$P$352,12,FALSE)&amp;"/"&amp;VLOOKUP(E5586,city!$D$4:$P$352,13,FALSE)&amp;"/"&amp;IF(G5586&lt;11,"jd",IF(G5586&lt;16,"tc","cs"))&amp;"/"&amp;IF(G5586&lt;11,G5586,IF(G5586&lt;16,G5586-10,G5586-15))&amp;".jpg"</f>
        <v>jingdian/xinjiang/tulufan/jd/7.jpg</v>
      </c>
      <c r="D5586" s="23">
        <f t="shared" si="264"/>
        <v>1</v>
      </c>
      <c r="E5586" s="2" t="str">
        <f>VLOOKUP(F5586,city!$A$4:$D$352,4,FALSE)</f>
        <v>吐鲁番</v>
      </c>
      <c r="F5586" s="22">
        <f t="shared" si="262"/>
        <v>329</v>
      </c>
      <c r="G5586" s="22">
        <f>IF(VLOOKUP(F5585,city!$A$4:$H$352,8,FALSE)&gt;G5585,G5585+1,1)</f>
        <v>7</v>
      </c>
    </row>
    <row r="5587" spans="1:7" x14ac:dyDescent="0.15">
      <c r="A5587" s="23">
        <f t="shared" si="263"/>
        <v>132908</v>
      </c>
      <c r="B5587" s="24">
        <v>1</v>
      </c>
      <c r="C5587" s="28" t="str">
        <f>"jingdian/"&amp;VLOOKUP(E5587,city!$D$4:$P$352,12,FALSE)&amp;"/"&amp;VLOOKUP(E5587,city!$D$4:$P$352,13,FALSE)&amp;"/"&amp;IF(G5587&lt;11,"jd",IF(G5587&lt;16,"tc","cs"))&amp;"/"&amp;IF(G5587&lt;11,G5587,IF(G5587&lt;16,G5587-10,G5587-15))&amp;".jpg"</f>
        <v>jingdian/xinjiang/tulufan/jd/8.jpg</v>
      </c>
      <c r="D5587" s="23">
        <f t="shared" si="264"/>
        <v>1</v>
      </c>
      <c r="E5587" s="2" t="str">
        <f>VLOOKUP(F5587,city!$A$4:$D$352,4,FALSE)</f>
        <v>吐鲁番</v>
      </c>
      <c r="F5587" s="22">
        <f t="shared" si="262"/>
        <v>329</v>
      </c>
      <c r="G5587" s="22">
        <f>IF(VLOOKUP(F5586,city!$A$4:$H$352,8,FALSE)&gt;G5586,G5586+1,1)</f>
        <v>8</v>
      </c>
    </row>
    <row r="5588" spans="1:7" x14ac:dyDescent="0.15">
      <c r="A5588" s="23">
        <f t="shared" si="263"/>
        <v>132909</v>
      </c>
      <c r="B5588" s="24">
        <v>1</v>
      </c>
      <c r="C5588" s="28" t="str">
        <f>"jingdian/"&amp;VLOOKUP(E5588,city!$D$4:$P$352,12,FALSE)&amp;"/"&amp;VLOOKUP(E5588,city!$D$4:$P$352,13,FALSE)&amp;"/"&amp;IF(G5588&lt;11,"jd",IF(G5588&lt;16,"tc","cs"))&amp;"/"&amp;IF(G5588&lt;11,G5588,IF(G5588&lt;16,G5588-10,G5588-15))&amp;".jpg"</f>
        <v>jingdian/xinjiang/tulufan/jd/9.jpg</v>
      </c>
      <c r="D5588" s="23">
        <f t="shared" si="264"/>
        <v>1</v>
      </c>
      <c r="E5588" s="2" t="str">
        <f>VLOOKUP(F5588,city!$A$4:$D$352,4,FALSE)</f>
        <v>吐鲁番</v>
      </c>
      <c r="F5588" s="22">
        <f t="shared" si="262"/>
        <v>329</v>
      </c>
      <c r="G5588" s="22">
        <f>IF(VLOOKUP(F5587,city!$A$4:$H$352,8,FALSE)&gt;G5587,G5587+1,1)</f>
        <v>9</v>
      </c>
    </row>
    <row r="5589" spans="1:7" x14ac:dyDescent="0.15">
      <c r="A5589" s="23">
        <f t="shared" si="263"/>
        <v>132910</v>
      </c>
      <c r="B5589" s="24">
        <v>1</v>
      </c>
      <c r="C5589" s="28" t="str">
        <f>"jingdian/"&amp;VLOOKUP(E5589,city!$D$4:$P$352,12,FALSE)&amp;"/"&amp;VLOOKUP(E5589,city!$D$4:$P$352,13,FALSE)&amp;"/"&amp;IF(G5589&lt;11,"jd",IF(G5589&lt;16,"tc","cs"))&amp;"/"&amp;IF(G5589&lt;11,G5589,IF(G5589&lt;16,G5589-10,G5589-15))&amp;".jpg"</f>
        <v>jingdian/xinjiang/tulufan/jd/10.jpg</v>
      </c>
      <c r="D5589" s="23">
        <f t="shared" si="264"/>
        <v>1</v>
      </c>
      <c r="E5589" s="2" t="str">
        <f>VLOOKUP(F5589,city!$A$4:$D$352,4,FALSE)</f>
        <v>吐鲁番</v>
      </c>
      <c r="F5589" s="22">
        <f t="shared" si="262"/>
        <v>329</v>
      </c>
      <c r="G5589" s="22">
        <f>IF(VLOOKUP(F5588,city!$A$4:$H$352,8,FALSE)&gt;G5588,G5588+1,1)</f>
        <v>10</v>
      </c>
    </row>
    <row r="5590" spans="1:7" x14ac:dyDescent="0.15">
      <c r="A5590" s="23">
        <f t="shared" si="263"/>
        <v>132951</v>
      </c>
      <c r="B5590" s="24">
        <v>4</v>
      </c>
      <c r="C5590" s="28" t="str">
        <f>"jingdian/"&amp;VLOOKUP(E5590,city!$D$4:$P$352,12,FALSE)&amp;"/"&amp;VLOOKUP(E5590,city!$D$4:$P$352,13,FALSE)&amp;"/"&amp;IF(G5590&lt;11,"jd",IF(G5590&lt;16,"tc","cs"))&amp;"/"&amp;IF(G5590&lt;11,G5590,IF(G5590&lt;16,G5590-10,G5590-15))&amp;".jpg"</f>
        <v>jingdian/xinjiang/tulufan/tc/1.jpg</v>
      </c>
      <c r="D5590" s="23">
        <f t="shared" si="264"/>
        <v>2</v>
      </c>
      <c r="E5590" s="2" t="str">
        <f>VLOOKUP(F5590,city!$A$4:$D$352,4,FALSE)</f>
        <v>吐鲁番</v>
      </c>
      <c r="F5590" s="22">
        <f t="shared" si="262"/>
        <v>329</v>
      </c>
      <c r="G5590" s="22">
        <f>IF(VLOOKUP(F5589,city!$A$4:$H$352,8,FALSE)&gt;G5589,G5589+1,1)</f>
        <v>11</v>
      </c>
    </row>
    <row r="5591" spans="1:7" x14ac:dyDescent="0.15">
      <c r="A5591" s="23">
        <f t="shared" si="263"/>
        <v>132952</v>
      </c>
      <c r="B5591" s="24">
        <v>5</v>
      </c>
      <c r="C5591" s="28" t="str">
        <f>"jingdian/"&amp;VLOOKUP(E5591,city!$D$4:$P$352,12,FALSE)&amp;"/"&amp;VLOOKUP(E5591,city!$D$4:$P$352,13,FALSE)&amp;"/"&amp;IF(G5591&lt;11,"jd",IF(G5591&lt;16,"tc","cs"))&amp;"/"&amp;IF(G5591&lt;11,G5591,IF(G5591&lt;16,G5591-10,G5591-15))&amp;".jpg"</f>
        <v>jingdian/xinjiang/tulufan/tc/2.jpg</v>
      </c>
      <c r="D5591" s="23">
        <f t="shared" si="264"/>
        <v>2</v>
      </c>
      <c r="E5591" s="2" t="str">
        <f>VLOOKUP(F5591,city!$A$4:$D$352,4,FALSE)</f>
        <v>吐鲁番</v>
      </c>
      <c r="F5591" s="22">
        <f t="shared" si="262"/>
        <v>329</v>
      </c>
      <c r="G5591" s="22">
        <f>IF(VLOOKUP(F5590,city!$A$4:$H$352,8,FALSE)&gt;G5590,G5590+1,1)</f>
        <v>12</v>
      </c>
    </row>
    <row r="5592" spans="1:7" x14ac:dyDescent="0.15">
      <c r="A5592" s="23">
        <f t="shared" si="263"/>
        <v>132953</v>
      </c>
      <c r="B5592" s="24">
        <v>3</v>
      </c>
      <c r="C5592" s="28" t="str">
        <f>"jingdian/"&amp;VLOOKUP(E5592,city!$D$4:$P$352,12,FALSE)&amp;"/"&amp;VLOOKUP(E5592,city!$D$4:$P$352,13,FALSE)&amp;"/"&amp;IF(G5592&lt;11,"jd",IF(G5592&lt;16,"tc","cs"))&amp;"/"&amp;IF(G5592&lt;11,G5592,IF(G5592&lt;16,G5592-10,G5592-15))&amp;".jpg"</f>
        <v>jingdian/xinjiang/tulufan/tc/3.jpg</v>
      </c>
      <c r="D5592" s="23">
        <f t="shared" si="264"/>
        <v>2</v>
      </c>
      <c r="E5592" s="2" t="str">
        <f>VLOOKUP(F5592,city!$A$4:$D$352,4,FALSE)</f>
        <v>吐鲁番</v>
      </c>
      <c r="F5592" s="22">
        <f t="shared" si="262"/>
        <v>329</v>
      </c>
      <c r="G5592" s="22">
        <f>IF(VLOOKUP(F5591,city!$A$4:$H$352,8,FALSE)&gt;G5591,G5591+1,1)</f>
        <v>13</v>
      </c>
    </row>
    <row r="5593" spans="1:7" x14ac:dyDescent="0.15">
      <c r="A5593" s="23">
        <f t="shared" si="263"/>
        <v>132954</v>
      </c>
      <c r="B5593" s="24">
        <v>4</v>
      </c>
      <c r="C5593" s="28" t="str">
        <f>"jingdian/"&amp;VLOOKUP(E5593,city!$D$4:$P$352,12,FALSE)&amp;"/"&amp;VLOOKUP(E5593,city!$D$4:$P$352,13,FALSE)&amp;"/"&amp;IF(G5593&lt;11,"jd",IF(G5593&lt;16,"tc","cs"))&amp;"/"&amp;IF(G5593&lt;11,G5593,IF(G5593&lt;16,G5593-10,G5593-15))&amp;".jpg"</f>
        <v>jingdian/xinjiang/tulufan/tc/4.jpg</v>
      </c>
      <c r="D5593" s="23">
        <f t="shared" si="264"/>
        <v>2</v>
      </c>
      <c r="E5593" s="2" t="str">
        <f>VLOOKUP(F5593,city!$A$4:$D$352,4,FALSE)</f>
        <v>吐鲁番</v>
      </c>
      <c r="F5593" s="22">
        <f t="shared" si="262"/>
        <v>329</v>
      </c>
      <c r="G5593" s="22">
        <f>IF(VLOOKUP(F5592,city!$A$4:$H$352,8,FALSE)&gt;G5592,G5592+1,1)</f>
        <v>14</v>
      </c>
    </row>
    <row r="5594" spans="1:7" x14ac:dyDescent="0.15">
      <c r="A5594" s="23">
        <f t="shared" si="263"/>
        <v>132955</v>
      </c>
      <c r="B5594" s="24">
        <v>2</v>
      </c>
      <c r="C5594" s="28" t="str">
        <f>"jingdian/"&amp;VLOOKUP(E5594,city!$D$4:$P$352,12,FALSE)&amp;"/"&amp;VLOOKUP(E5594,city!$D$4:$P$352,13,FALSE)&amp;"/"&amp;IF(G5594&lt;11,"jd",IF(G5594&lt;16,"tc","cs"))&amp;"/"&amp;IF(G5594&lt;11,G5594,IF(G5594&lt;16,G5594-10,G5594-15))&amp;".jpg"</f>
        <v>jingdian/xinjiang/tulufan/tc/5.jpg</v>
      </c>
      <c r="D5594" s="23">
        <f t="shared" si="264"/>
        <v>2</v>
      </c>
      <c r="E5594" s="2" t="str">
        <f>VLOOKUP(F5594,city!$A$4:$D$352,4,FALSE)</f>
        <v>吐鲁番</v>
      </c>
      <c r="F5594" s="22">
        <f t="shared" si="262"/>
        <v>329</v>
      </c>
      <c r="G5594" s="22">
        <f>IF(VLOOKUP(F5593,city!$A$4:$H$352,8,FALSE)&gt;G5593,G5593+1,1)</f>
        <v>15</v>
      </c>
    </row>
    <row r="5595" spans="1:7" x14ac:dyDescent="0.15">
      <c r="A5595" s="23">
        <f t="shared" si="263"/>
        <v>132981</v>
      </c>
      <c r="B5595" s="24">
        <v>3</v>
      </c>
      <c r="C5595" s="28" t="str">
        <f>"jingdian/"&amp;VLOOKUP(E5595,city!$D$4:$P$352,12,FALSE)&amp;"/"&amp;VLOOKUP(E5595,city!$D$4:$P$352,13,FALSE)&amp;"/"&amp;IF(G5595&lt;11,"jd",IF(G5595&lt;16,"tc","cs"))&amp;"/"&amp;IF(G5595&lt;11,G5595,IF(G5595&lt;16,G5595-10,G5595-15))&amp;".jpg"</f>
        <v>jingdian/xinjiang/tulufan/cs/1.jpg</v>
      </c>
      <c r="D5595" s="23">
        <f t="shared" si="264"/>
        <v>3</v>
      </c>
      <c r="E5595" s="2" t="str">
        <f>VLOOKUP(F5595,city!$A$4:$D$352,4,FALSE)</f>
        <v>吐鲁番</v>
      </c>
      <c r="F5595" s="22">
        <f t="shared" si="262"/>
        <v>329</v>
      </c>
      <c r="G5595" s="22">
        <f>IF(VLOOKUP(F5594,city!$A$4:$H$352,8,FALSE)&gt;G5594,G5594+1,1)</f>
        <v>16</v>
      </c>
    </row>
    <row r="5596" spans="1:7" x14ac:dyDescent="0.15">
      <c r="A5596" s="23">
        <f t="shared" si="263"/>
        <v>132982</v>
      </c>
      <c r="B5596" s="24">
        <v>3</v>
      </c>
      <c r="C5596" s="28" t="str">
        <f>"jingdian/"&amp;VLOOKUP(E5596,city!$D$4:$P$352,12,FALSE)&amp;"/"&amp;VLOOKUP(E5596,city!$D$4:$P$352,13,FALSE)&amp;"/"&amp;IF(G5596&lt;11,"jd",IF(G5596&lt;16,"tc","cs"))&amp;"/"&amp;IF(G5596&lt;11,G5596,IF(G5596&lt;16,G5596-10,G5596-15))&amp;".jpg"</f>
        <v>jingdian/xinjiang/tulufan/cs/2.jpg</v>
      </c>
      <c r="D5596" s="23">
        <f t="shared" si="264"/>
        <v>3</v>
      </c>
      <c r="E5596" s="2" t="str">
        <f>VLOOKUP(F5596,city!$A$4:$D$352,4,FALSE)</f>
        <v>吐鲁番</v>
      </c>
      <c r="F5596" s="22">
        <f t="shared" si="262"/>
        <v>329</v>
      </c>
      <c r="G5596" s="22">
        <f>IF(VLOOKUP(F5595,city!$A$4:$H$352,8,FALSE)&gt;G5595,G5595+1,1)</f>
        <v>17</v>
      </c>
    </row>
    <row r="5597" spans="1:7" x14ac:dyDescent="0.15">
      <c r="A5597" s="23">
        <f t="shared" si="263"/>
        <v>133001</v>
      </c>
      <c r="B5597" s="24">
        <v>1</v>
      </c>
      <c r="C5597" s="28" t="str">
        <f>"jingdian/"&amp;VLOOKUP(E5597,city!$D$4:$P$352,12,FALSE)&amp;"/"&amp;VLOOKUP(E5597,city!$D$4:$P$352,13,FALSE)&amp;"/"&amp;IF(G5597&lt;11,"jd",IF(G5597&lt;16,"tc","cs"))&amp;"/"&amp;IF(G5597&lt;11,G5597,IF(G5597&lt;16,G5597-10,G5597-15))&amp;".jpg"</f>
        <v>jingdian/xinjiang/hami/jd/1.jpg</v>
      </c>
      <c r="D5597" s="23">
        <f t="shared" si="264"/>
        <v>1</v>
      </c>
      <c r="E5597" s="2" t="str">
        <f>VLOOKUP(F5597,city!$A$4:$D$352,4,FALSE)</f>
        <v>哈密</v>
      </c>
      <c r="F5597" s="22">
        <f t="shared" si="262"/>
        <v>330</v>
      </c>
      <c r="G5597" s="22">
        <f>IF(VLOOKUP(F5596,city!$A$4:$H$352,8,FALSE)&gt;G5596,G5596+1,1)</f>
        <v>1</v>
      </c>
    </row>
    <row r="5598" spans="1:7" x14ac:dyDescent="0.15">
      <c r="A5598" s="23">
        <f t="shared" si="263"/>
        <v>133002</v>
      </c>
      <c r="B5598" s="24">
        <v>1</v>
      </c>
      <c r="C5598" s="28" t="str">
        <f>"jingdian/"&amp;VLOOKUP(E5598,city!$D$4:$P$352,12,FALSE)&amp;"/"&amp;VLOOKUP(E5598,city!$D$4:$P$352,13,FALSE)&amp;"/"&amp;IF(G5598&lt;11,"jd",IF(G5598&lt;16,"tc","cs"))&amp;"/"&amp;IF(G5598&lt;11,G5598,IF(G5598&lt;16,G5598-10,G5598-15))&amp;".jpg"</f>
        <v>jingdian/xinjiang/hami/jd/2.jpg</v>
      </c>
      <c r="D5598" s="23">
        <f t="shared" si="264"/>
        <v>1</v>
      </c>
      <c r="E5598" s="2" t="str">
        <f>VLOOKUP(F5598,city!$A$4:$D$352,4,FALSE)</f>
        <v>哈密</v>
      </c>
      <c r="F5598" s="22">
        <f t="shared" si="262"/>
        <v>330</v>
      </c>
      <c r="G5598" s="22">
        <f>IF(VLOOKUP(F5597,city!$A$4:$H$352,8,FALSE)&gt;G5597,G5597+1,1)</f>
        <v>2</v>
      </c>
    </row>
    <row r="5599" spans="1:7" x14ac:dyDescent="0.15">
      <c r="A5599" s="23">
        <f t="shared" si="263"/>
        <v>133003</v>
      </c>
      <c r="B5599" s="24">
        <v>1</v>
      </c>
      <c r="C5599" s="28" t="str">
        <f>"jingdian/"&amp;VLOOKUP(E5599,city!$D$4:$P$352,12,FALSE)&amp;"/"&amp;VLOOKUP(E5599,city!$D$4:$P$352,13,FALSE)&amp;"/"&amp;IF(G5599&lt;11,"jd",IF(G5599&lt;16,"tc","cs"))&amp;"/"&amp;IF(G5599&lt;11,G5599,IF(G5599&lt;16,G5599-10,G5599-15))&amp;".jpg"</f>
        <v>jingdian/xinjiang/hami/jd/3.jpg</v>
      </c>
      <c r="D5599" s="23">
        <f t="shared" si="264"/>
        <v>1</v>
      </c>
      <c r="E5599" s="2" t="str">
        <f>VLOOKUP(F5599,city!$A$4:$D$352,4,FALSE)</f>
        <v>哈密</v>
      </c>
      <c r="F5599" s="22">
        <f t="shared" si="262"/>
        <v>330</v>
      </c>
      <c r="G5599" s="22">
        <f>IF(VLOOKUP(F5598,city!$A$4:$H$352,8,FALSE)&gt;G5598,G5598+1,1)</f>
        <v>3</v>
      </c>
    </row>
    <row r="5600" spans="1:7" x14ac:dyDescent="0.15">
      <c r="A5600" s="23">
        <f t="shared" si="263"/>
        <v>133004</v>
      </c>
      <c r="B5600" s="24">
        <v>1</v>
      </c>
      <c r="C5600" s="28" t="str">
        <f>"jingdian/"&amp;VLOOKUP(E5600,city!$D$4:$P$352,12,FALSE)&amp;"/"&amp;VLOOKUP(E5600,city!$D$4:$P$352,13,FALSE)&amp;"/"&amp;IF(G5600&lt;11,"jd",IF(G5600&lt;16,"tc","cs"))&amp;"/"&amp;IF(G5600&lt;11,G5600,IF(G5600&lt;16,G5600-10,G5600-15))&amp;".jpg"</f>
        <v>jingdian/xinjiang/hami/jd/4.jpg</v>
      </c>
      <c r="D5600" s="23">
        <f t="shared" si="264"/>
        <v>1</v>
      </c>
      <c r="E5600" s="2" t="str">
        <f>VLOOKUP(F5600,city!$A$4:$D$352,4,FALSE)</f>
        <v>哈密</v>
      </c>
      <c r="F5600" s="22">
        <f t="shared" si="262"/>
        <v>330</v>
      </c>
      <c r="G5600" s="22">
        <f>IF(VLOOKUP(F5599,city!$A$4:$H$352,8,FALSE)&gt;G5599,G5599+1,1)</f>
        <v>4</v>
      </c>
    </row>
    <row r="5601" spans="1:7" x14ac:dyDescent="0.15">
      <c r="A5601" s="23">
        <f t="shared" si="263"/>
        <v>133005</v>
      </c>
      <c r="B5601" s="24">
        <v>1</v>
      </c>
      <c r="C5601" s="28" t="str">
        <f>"jingdian/"&amp;VLOOKUP(E5601,city!$D$4:$P$352,12,FALSE)&amp;"/"&amp;VLOOKUP(E5601,city!$D$4:$P$352,13,FALSE)&amp;"/"&amp;IF(G5601&lt;11,"jd",IF(G5601&lt;16,"tc","cs"))&amp;"/"&amp;IF(G5601&lt;11,G5601,IF(G5601&lt;16,G5601-10,G5601-15))&amp;".jpg"</f>
        <v>jingdian/xinjiang/hami/jd/5.jpg</v>
      </c>
      <c r="D5601" s="23">
        <f t="shared" si="264"/>
        <v>1</v>
      </c>
      <c r="E5601" s="2" t="str">
        <f>VLOOKUP(F5601,city!$A$4:$D$352,4,FALSE)</f>
        <v>哈密</v>
      </c>
      <c r="F5601" s="22">
        <f t="shared" si="262"/>
        <v>330</v>
      </c>
      <c r="G5601" s="22">
        <f>IF(VLOOKUP(F5600,city!$A$4:$H$352,8,FALSE)&gt;G5600,G5600+1,1)</f>
        <v>5</v>
      </c>
    </row>
    <row r="5602" spans="1:7" x14ac:dyDescent="0.15">
      <c r="A5602" s="23">
        <f t="shared" si="263"/>
        <v>133006</v>
      </c>
      <c r="B5602" s="24">
        <v>1</v>
      </c>
      <c r="C5602" s="28" t="str">
        <f>"jingdian/"&amp;VLOOKUP(E5602,city!$D$4:$P$352,12,FALSE)&amp;"/"&amp;VLOOKUP(E5602,city!$D$4:$P$352,13,FALSE)&amp;"/"&amp;IF(G5602&lt;11,"jd",IF(G5602&lt;16,"tc","cs"))&amp;"/"&amp;IF(G5602&lt;11,G5602,IF(G5602&lt;16,G5602-10,G5602-15))&amp;".jpg"</f>
        <v>jingdian/xinjiang/hami/jd/6.jpg</v>
      </c>
      <c r="D5602" s="23">
        <f t="shared" si="264"/>
        <v>1</v>
      </c>
      <c r="E5602" s="2" t="str">
        <f>VLOOKUP(F5602,city!$A$4:$D$352,4,FALSE)</f>
        <v>哈密</v>
      </c>
      <c r="F5602" s="22">
        <f t="shared" si="262"/>
        <v>330</v>
      </c>
      <c r="G5602" s="22">
        <f>IF(VLOOKUP(F5601,city!$A$4:$H$352,8,FALSE)&gt;G5601,G5601+1,1)</f>
        <v>6</v>
      </c>
    </row>
    <row r="5603" spans="1:7" x14ac:dyDescent="0.15">
      <c r="A5603" s="23">
        <f t="shared" si="263"/>
        <v>133007</v>
      </c>
      <c r="B5603" s="24">
        <v>1</v>
      </c>
      <c r="C5603" s="28" t="str">
        <f>"jingdian/"&amp;VLOOKUP(E5603,city!$D$4:$P$352,12,FALSE)&amp;"/"&amp;VLOOKUP(E5603,city!$D$4:$P$352,13,FALSE)&amp;"/"&amp;IF(G5603&lt;11,"jd",IF(G5603&lt;16,"tc","cs"))&amp;"/"&amp;IF(G5603&lt;11,G5603,IF(G5603&lt;16,G5603-10,G5603-15))&amp;".jpg"</f>
        <v>jingdian/xinjiang/hami/jd/7.jpg</v>
      </c>
      <c r="D5603" s="23">
        <f t="shared" si="264"/>
        <v>1</v>
      </c>
      <c r="E5603" s="2" t="str">
        <f>VLOOKUP(F5603,city!$A$4:$D$352,4,FALSE)</f>
        <v>哈密</v>
      </c>
      <c r="F5603" s="22">
        <f t="shared" si="262"/>
        <v>330</v>
      </c>
      <c r="G5603" s="22">
        <f>IF(VLOOKUP(F5602,city!$A$4:$H$352,8,FALSE)&gt;G5602,G5602+1,1)</f>
        <v>7</v>
      </c>
    </row>
    <row r="5604" spans="1:7" x14ac:dyDescent="0.15">
      <c r="A5604" s="23">
        <f t="shared" si="263"/>
        <v>133008</v>
      </c>
      <c r="B5604" s="24">
        <v>1</v>
      </c>
      <c r="C5604" s="28" t="str">
        <f>"jingdian/"&amp;VLOOKUP(E5604,city!$D$4:$P$352,12,FALSE)&amp;"/"&amp;VLOOKUP(E5604,city!$D$4:$P$352,13,FALSE)&amp;"/"&amp;IF(G5604&lt;11,"jd",IF(G5604&lt;16,"tc","cs"))&amp;"/"&amp;IF(G5604&lt;11,G5604,IF(G5604&lt;16,G5604-10,G5604-15))&amp;".jpg"</f>
        <v>jingdian/xinjiang/hami/jd/8.jpg</v>
      </c>
      <c r="D5604" s="23">
        <f t="shared" si="264"/>
        <v>1</v>
      </c>
      <c r="E5604" s="2" t="str">
        <f>VLOOKUP(F5604,city!$A$4:$D$352,4,FALSE)</f>
        <v>哈密</v>
      </c>
      <c r="F5604" s="22">
        <f t="shared" si="262"/>
        <v>330</v>
      </c>
      <c r="G5604" s="22">
        <f>IF(VLOOKUP(F5603,city!$A$4:$H$352,8,FALSE)&gt;G5603,G5603+1,1)</f>
        <v>8</v>
      </c>
    </row>
    <row r="5605" spans="1:7" x14ac:dyDescent="0.15">
      <c r="A5605" s="23">
        <f t="shared" si="263"/>
        <v>133009</v>
      </c>
      <c r="B5605" s="24">
        <v>1</v>
      </c>
      <c r="C5605" s="28" t="str">
        <f>"jingdian/"&amp;VLOOKUP(E5605,city!$D$4:$P$352,12,FALSE)&amp;"/"&amp;VLOOKUP(E5605,city!$D$4:$P$352,13,FALSE)&amp;"/"&amp;IF(G5605&lt;11,"jd",IF(G5605&lt;16,"tc","cs"))&amp;"/"&amp;IF(G5605&lt;11,G5605,IF(G5605&lt;16,G5605-10,G5605-15))&amp;".jpg"</f>
        <v>jingdian/xinjiang/hami/jd/9.jpg</v>
      </c>
      <c r="D5605" s="23">
        <f t="shared" si="264"/>
        <v>1</v>
      </c>
      <c r="E5605" s="2" t="str">
        <f>VLOOKUP(F5605,city!$A$4:$D$352,4,FALSE)</f>
        <v>哈密</v>
      </c>
      <c r="F5605" s="22">
        <f t="shared" si="262"/>
        <v>330</v>
      </c>
      <c r="G5605" s="22">
        <f>IF(VLOOKUP(F5604,city!$A$4:$H$352,8,FALSE)&gt;G5604,G5604+1,1)</f>
        <v>9</v>
      </c>
    </row>
    <row r="5606" spans="1:7" x14ac:dyDescent="0.15">
      <c r="A5606" s="23">
        <f t="shared" si="263"/>
        <v>133010</v>
      </c>
      <c r="B5606" s="24">
        <v>1</v>
      </c>
      <c r="C5606" s="28" t="str">
        <f>"jingdian/"&amp;VLOOKUP(E5606,city!$D$4:$P$352,12,FALSE)&amp;"/"&amp;VLOOKUP(E5606,city!$D$4:$P$352,13,FALSE)&amp;"/"&amp;IF(G5606&lt;11,"jd",IF(G5606&lt;16,"tc","cs"))&amp;"/"&amp;IF(G5606&lt;11,G5606,IF(G5606&lt;16,G5606-10,G5606-15))&amp;".jpg"</f>
        <v>jingdian/xinjiang/hami/jd/10.jpg</v>
      </c>
      <c r="D5606" s="23">
        <f t="shared" si="264"/>
        <v>1</v>
      </c>
      <c r="E5606" s="2" t="str">
        <f>VLOOKUP(F5606,city!$A$4:$D$352,4,FALSE)</f>
        <v>哈密</v>
      </c>
      <c r="F5606" s="22">
        <f t="shared" si="262"/>
        <v>330</v>
      </c>
      <c r="G5606" s="22">
        <f>IF(VLOOKUP(F5605,city!$A$4:$H$352,8,FALSE)&gt;G5605,G5605+1,1)</f>
        <v>10</v>
      </c>
    </row>
    <row r="5607" spans="1:7" x14ac:dyDescent="0.15">
      <c r="A5607" s="23">
        <f t="shared" si="263"/>
        <v>133051</v>
      </c>
      <c r="B5607" s="24">
        <v>3</v>
      </c>
      <c r="C5607" s="28" t="str">
        <f>"jingdian/"&amp;VLOOKUP(E5607,city!$D$4:$P$352,12,FALSE)&amp;"/"&amp;VLOOKUP(E5607,city!$D$4:$P$352,13,FALSE)&amp;"/"&amp;IF(G5607&lt;11,"jd",IF(G5607&lt;16,"tc","cs"))&amp;"/"&amp;IF(G5607&lt;11,G5607,IF(G5607&lt;16,G5607-10,G5607-15))&amp;".jpg"</f>
        <v>jingdian/xinjiang/hami/tc/1.jpg</v>
      </c>
      <c r="D5607" s="23">
        <f t="shared" si="264"/>
        <v>2</v>
      </c>
      <c r="E5607" s="2" t="str">
        <f>VLOOKUP(F5607,city!$A$4:$D$352,4,FALSE)</f>
        <v>哈密</v>
      </c>
      <c r="F5607" s="22">
        <f t="shared" si="262"/>
        <v>330</v>
      </c>
      <c r="G5607" s="22">
        <f>IF(VLOOKUP(F5606,city!$A$4:$H$352,8,FALSE)&gt;G5606,G5606+1,1)</f>
        <v>11</v>
      </c>
    </row>
    <row r="5608" spans="1:7" x14ac:dyDescent="0.15">
      <c r="A5608" s="23">
        <f t="shared" si="263"/>
        <v>133052</v>
      </c>
      <c r="B5608" s="24">
        <v>2</v>
      </c>
      <c r="C5608" s="28" t="str">
        <f>"jingdian/"&amp;VLOOKUP(E5608,city!$D$4:$P$352,12,FALSE)&amp;"/"&amp;VLOOKUP(E5608,city!$D$4:$P$352,13,FALSE)&amp;"/"&amp;IF(G5608&lt;11,"jd",IF(G5608&lt;16,"tc","cs"))&amp;"/"&amp;IF(G5608&lt;11,G5608,IF(G5608&lt;16,G5608-10,G5608-15))&amp;".jpg"</f>
        <v>jingdian/xinjiang/hami/tc/2.jpg</v>
      </c>
      <c r="D5608" s="23">
        <f t="shared" si="264"/>
        <v>2</v>
      </c>
      <c r="E5608" s="2" t="str">
        <f>VLOOKUP(F5608,city!$A$4:$D$352,4,FALSE)</f>
        <v>哈密</v>
      </c>
      <c r="F5608" s="22">
        <f t="shared" si="262"/>
        <v>330</v>
      </c>
      <c r="G5608" s="22">
        <f>IF(VLOOKUP(F5607,city!$A$4:$H$352,8,FALSE)&gt;G5607,G5607+1,1)</f>
        <v>12</v>
      </c>
    </row>
    <row r="5609" spans="1:7" x14ac:dyDescent="0.15">
      <c r="A5609" s="23">
        <f t="shared" si="263"/>
        <v>133053</v>
      </c>
      <c r="B5609" s="24">
        <v>2</v>
      </c>
      <c r="C5609" s="28" t="str">
        <f>"jingdian/"&amp;VLOOKUP(E5609,city!$D$4:$P$352,12,FALSE)&amp;"/"&amp;VLOOKUP(E5609,city!$D$4:$P$352,13,FALSE)&amp;"/"&amp;IF(G5609&lt;11,"jd",IF(G5609&lt;16,"tc","cs"))&amp;"/"&amp;IF(G5609&lt;11,G5609,IF(G5609&lt;16,G5609-10,G5609-15))&amp;".jpg"</f>
        <v>jingdian/xinjiang/hami/tc/3.jpg</v>
      </c>
      <c r="D5609" s="23">
        <f t="shared" si="264"/>
        <v>2</v>
      </c>
      <c r="E5609" s="2" t="str">
        <f>VLOOKUP(F5609,city!$A$4:$D$352,4,FALSE)</f>
        <v>哈密</v>
      </c>
      <c r="F5609" s="22">
        <f t="shared" si="262"/>
        <v>330</v>
      </c>
      <c r="G5609" s="22">
        <f>IF(VLOOKUP(F5608,city!$A$4:$H$352,8,FALSE)&gt;G5608,G5608+1,1)</f>
        <v>13</v>
      </c>
    </row>
    <row r="5610" spans="1:7" x14ac:dyDescent="0.15">
      <c r="A5610" s="23">
        <f t="shared" si="263"/>
        <v>133054</v>
      </c>
      <c r="B5610" s="24">
        <v>5</v>
      </c>
      <c r="C5610" s="28" t="str">
        <f>"jingdian/"&amp;VLOOKUP(E5610,city!$D$4:$P$352,12,FALSE)&amp;"/"&amp;VLOOKUP(E5610,city!$D$4:$P$352,13,FALSE)&amp;"/"&amp;IF(G5610&lt;11,"jd",IF(G5610&lt;16,"tc","cs"))&amp;"/"&amp;IF(G5610&lt;11,G5610,IF(G5610&lt;16,G5610-10,G5610-15))&amp;".jpg"</f>
        <v>jingdian/xinjiang/hami/tc/4.jpg</v>
      </c>
      <c r="D5610" s="23">
        <f t="shared" si="264"/>
        <v>2</v>
      </c>
      <c r="E5610" s="2" t="str">
        <f>VLOOKUP(F5610,city!$A$4:$D$352,4,FALSE)</f>
        <v>哈密</v>
      </c>
      <c r="F5610" s="22">
        <f t="shared" si="262"/>
        <v>330</v>
      </c>
      <c r="G5610" s="22">
        <f>IF(VLOOKUP(F5609,city!$A$4:$H$352,8,FALSE)&gt;G5609,G5609+1,1)</f>
        <v>14</v>
      </c>
    </row>
    <row r="5611" spans="1:7" x14ac:dyDescent="0.15">
      <c r="A5611" s="23">
        <f t="shared" si="263"/>
        <v>133055</v>
      </c>
      <c r="B5611" s="24">
        <v>4</v>
      </c>
      <c r="C5611" s="28" t="str">
        <f>"jingdian/"&amp;VLOOKUP(E5611,city!$D$4:$P$352,12,FALSE)&amp;"/"&amp;VLOOKUP(E5611,city!$D$4:$P$352,13,FALSE)&amp;"/"&amp;IF(G5611&lt;11,"jd",IF(G5611&lt;16,"tc","cs"))&amp;"/"&amp;IF(G5611&lt;11,G5611,IF(G5611&lt;16,G5611-10,G5611-15))&amp;".jpg"</f>
        <v>jingdian/xinjiang/hami/tc/5.jpg</v>
      </c>
      <c r="D5611" s="23">
        <f t="shared" si="264"/>
        <v>2</v>
      </c>
      <c r="E5611" s="2" t="str">
        <f>VLOOKUP(F5611,city!$A$4:$D$352,4,FALSE)</f>
        <v>哈密</v>
      </c>
      <c r="F5611" s="22">
        <f t="shared" si="262"/>
        <v>330</v>
      </c>
      <c r="G5611" s="22">
        <f>IF(VLOOKUP(F5610,city!$A$4:$H$352,8,FALSE)&gt;G5610,G5610+1,1)</f>
        <v>15</v>
      </c>
    </row>
    <row r="5612" spans="1:7" x14ac:dyDescent="0.15">
      <c r="A5612" s="23">
        <f t="shared" si="263"/>
        <v>133081</v>
      </c>
      <c r="B5612" s="24">
        <v>5</v>
      </c>
      <c r="C5612" s="28" t="str">
        <f>"jingdian/"&amp;VLOOKUP(E5612,city!$D$4:$P$352,12,FALSE)&amp;"/"&amp;VLOOKUP(E5612,city!$D$4:$P$352,13,FALSE)&amp;"/"&amp;IF(G5612&lt;11,"jd",IF(G5612&lt;16,"tc","cs"))&amp;"/"&amp;IF(G5612&lt;11,G5612,IF(G5612&lt;16,G5612-10,G5612-15))&amp;".jpg"</f>
        <v>jingdian/xinjiang/hami/cs/1.jpg</v>
      </c>
      <c r="D5612" s="23">
        <f t="shared" si="264"/>
        <v>3</v>
      </c>
      <c r="E5612" s="2" t="str">
        <f>VLOOKUP(F5612,city!$A$4:$D$352,4,FALSE)</f>
        <v>哈密</v>
      </c>
      <c r="F5612" s="22">
        <f t="shared" si="262"/>
        <v>330</v>
      </c>
      <c r="G5612" s="22">
        <f>IF(VLOOKUP(F5611,city!$A$4:$H$352,8,FALSE)&gt;G5611,G5611+1,1)</f>
        <v>16</v>
      </c>
    </row>
    <row r="5613" spans="1:7" x14ac:dyDescent="0.15">
      <c r="A5613" s="23">
        <f t="shared" si="263"/>
        <v>133082</v>
      </c>
      <c r="B5613" s="24">
        <v>4</v>
      </c>
      <c r="C5613" s="28" t="str">
        <f>"jingdian/"&amp;VLOOKUP(E5613,city!$D$4:$P$352,12,FALSE)&amp;"/"&amp;VLOOKUP(E5613,city!$D$4:$P$352,13,FALSE)&amp;"/"&amp;IF(G5613&lt;11,"jd",IF(G5613&lt;16,"tc","cs"))&amp;"/"&amp;IF(G5613&lt;11,G5613,IF(G5613&lt;16,G5613-10,G5613-15))&amp;".jpg"</f>
        <v>jingdian/xinjiang/hami/cs/2.jpg</v>
      </c>
      <c r="D5613" s="23">
        <f t="shared" si="264"/>
        <v>3</v>
      </c>
      <c r="E5613" s="2" t="str">
        <f>VLOOKUP(F5613,city!$A$4:$D$352,4,FALSE)</f>
        <v>哈密</v>
      </c>
      <c r="F5613" s="22">
        <f t="shared" si="262"/>
        <v>330</v>
      </c>
      <c r="G5613" s="22">
        <f>IF(VLOOKUP(F5612,city!$A$4:$H$352,8,FALSE)&gt;G5612,G5612+1,1)</f>
        <v>17</v>
      </c>
    </row>
    <row r="5614" spans="1:7" x14ac:dyDescent="0.15">
      <c r="A5614" s="23">
        <f t="shared" si="263"/>
        <v>133101</v>
      </c>
      <c r="B5614" s="24">
        <v>1</v>
      </c>
      <c r="C5614" s="28" t="str">
        <f>"jingdian/"&amp;VLOOKUP(E5614,city!$D$4:$P$352,12,FALSE)&amp;"/"&amp;VLOOKUP(E5614,city!$D$4:$P$352,13,FALSE)&amp;"/"&amp;IF(G5614&lt;11,"jd",IF(G5614&lt;16,"tc","cs"))&amp;"/"&amp;IF(G5614&lt;11,G5614,IF(G5614&lt;16,G5614-10,G5614-15))&amp;".jpg"</f>
        <v>jingdian/xinjiang/akesu/jd/1.jpg</v>
      </c>
      <c r="D5614" s="23">
        <f t="shared" si="264"/>
        <v>1</v>
      </c>
      <c r="E5614" s="2" t="str">
        <f>VLOOKUP(F5614,city!$A$4:$D$352,4,FALSE)</f>
        <v>阿克苏</v>
      </c>
      <c r="F5614" s="22">
        <f t="shared" si="262"/>
        <v>331</v>
      </c>
      <c r="G5614" s="22">
        <f>IF(VLOOKUP(F5613,city!$A$4:$H$352,8,FALSE)&gt;G5613,G5613+1,1)</f>
        <v>1</v>
      </c>
    </row>
    <row r="5615" spans="1:7" x14ac:dyDescent="0.15">
      <c r="A5615" s="23">
        <f t="shared" si="263"/>
        <v>133102</v>
      </c>
      <c r="B5615" s="24">
        <v>1</v>
      </c>
      <c r="C5615" s="28" t="str">
        <f>"jingdian/"&amp;VLOOKUP(E5615,city!$D$4:$P$352,12,FALSE)&amp;"/"&amp;VLOOKUP(E5615,city!$D$4:$P$352,13,FALSE)&amp;"/"&amp;IF(G5615&lt;11,"jd",IF(G5615&lt;16,"tc","cs"))&amp;"/"&amp;IF(G5615&lt;11,G5615,IF(G5615&lt;16,G5615-10,G5615-15))&amp;".jpg"</f>
        <v>jingdian/xinjiang/akesu/jd/2.jpg</v>
      </c>
      <c r="D5615" s="23">
        <f t="shared" si="264"/>
        <v>1</v>
      </c>
      <c r="E5615" s="2" t="str">
        <f>VLOOKUP(F5615,city!$A$4:$D$352,4,FALSE)</f>
        <v>阿克苏</v>
      </c>
      <c r="F5615" s="22">
        <f t="shared" si="262"/>
        <v>331</v>
      </c>
      <c r="G5615" s="22">
        <f>IF(VLOOKUP(F5614,city!$A$4:$H$352,8,FALSE)&gt;G5614,G5614+1,1)</f>
        <v>2</v>
      </c>
    </row>
    <row r="5616" spans="1:7" x14ac:dyDescent="0.15">
      <c r="A5616" s="23">
        <f t="shared" si="263"/>
        <v>133103</v>
      </c>
      <c r="B5616" s="24">
        <v>1</v>
      </c>
      <c r="C5616" s="28" t="str">
        <f>"jingdian/"&amp;VLOOKUP(E5616,city!$D$4:$P$352,12,FALSE)&amp;"/"&amp;VLOOKUP(E5616,city!$D$4:$P$352,13,FALSE)&amp;"/"&amp;IF(G5616&lt;11,"jd",IF(G5616&lt;16,"tc","cs"))&amp;"/"&amp;IF(G5616&lt;11,G5616,IF(G5616&lt;16,G5616-10,G5616-15))&amp;".jpg"</f>
        <v>jingdian/xinjiang/akesu/jd/3.jpg</v>
      </c>
      <c r="D5616" s="23">
        <f t="shared" si="264"/>
        <v>1</v>
      </c>
      <c r="E5616" s="2" t="str">
        <f>VLOOKUP(F5616,city!$A$4:$D$352,4,FALSE)</f>
        <v>阿克苏</v>
      </c>
      <c r="F5616" s="22">
        <f t="shared" si="262"/>
        <v>331</v>
      </c>
      <c r="G5616" s="22">
        <f>IF(VLOOKUP(F5615,city!$A$4:$H$352,8,FALSE)&gt;G5615,G5615+1,1)</f>
        <v>3</v>
      </c>
    </row>
    <row r="5617" spans="1:7" x14ac:dyDescent="0.15">
      <c r="A5617" s="23">
        <f t="shared" si="263"/>
        <v>133104</v>
      </c>
      <c r="B5617" s="24">
        <v>1</v>
      </c>
      <c r="C5617" s="28" t="str">
        <f>"jingdian/"&amp;VLOOKUP(E5617,city!$D$4:$P$352,12,FALSE)&amp;"/"&amp;VLOOKUP(E5617,city!$D$4:$P$352,13,FALSE)&amp;"/"&amp;IF(G5617&lt;11,"jd",IF(G5617&lt;16,"tc","cs"))&amp;"/"&amp;IF(G5617&lt;11,G5617,IF(G5617&lt;16,G5617-10,G5617-15))&amp;".jpg"</f>
        <v>jingdian/xinjiang/akesu/jd/4.jpg</v>
      </c>
      <c r="D5617" s="23">
        <f t="shared" si="264"/>
        <v>1</v>
      </c>
      <c r="E5617" s="2" t="str">
        <f>VLOOKUP(F5617,city!$A$4:$D$352,4,FALSE)</f>
        <v>阿克苏</v>
      </c>
      <c r="F5617" s="22">
        <f t="shared" si="262"/>
        <v>331</v>
      </c>
      <c r="G5617" s="22">
        <f>IF(VLOOKUP(F5616,city!$A$4:$H$352,8,FALSE)&gt;G5616,G5616+1,1)</f>
        <v>4</v>
      </c>
    </row>
    <row r="5618" spans="1:7" x14ac:dyDescent="0.15">
      <c r="A5618" s="23">
        <f t="shared" si="263"/>
        <v>133105</v>
      </c>
      <c r="B5618" s="24">
        <v>1</v>
      </c>
      <c r="C5618" s="28" t="str">
        <f>"jingdian/"&amp;VLOOKUP(E5618,city!$D$4:$P$352,12,FALSE)&amp;"/"&amp;VLOOKUP(E5618,city!$D$4:$P$352,13,FALSE)&amp;"/"&amp;IF(G5618&lt;11,"jd",IF(G5618&lt;16,"tc","cs"))&amp;"/"&amp;IF(G5618&lt;11,G5618,IF(G5618&lt;16,G5618-10,G5618-15))&amp;".jpg"</f>
        <v>jingdian/xinjiang/akesu/jd/5.jpg</v>
      </c>
      <c r="D5618" s="23">
        <f t="shared" si="264"/>
        <v>1</v>
      </c>
      <c r="E5618" s="2" t="str">
        <f>VLOOKUP(F5618,city!$A$4:$D$352,4,FALSE)</f>
        <v>阿克苏</v>
      </c>
      <c r="F5618" s="22">
        <f t="shared" si="262"/>
        <v>331</v>
      </c>
      <c r="G5618" s="22">
        <f>IF(VLOOKUP(F5617,city!$A$4:$H$352,8,FALSE)&gt;G5617,G5617+1,1)</f>
        <v>5</v>
      </c>
    </row>
    <row r="5619" spans="1:7" x14ac:dyDescent="0.15">
      <c r="A5619" s="23">
        <f t="shared" si="263"/>
        <v>133106</v>
      </c>
      <c r="B5619" s="24">
        <v>1</v>
      </c>
      <c r="C5619" s="28" t="str">
        <f>"jingdian/"&amp;VLOOKUP(E5619,city!$D$4:$P$352,12,FALSE)&amp;"/"&amp;VLOOKUP(E5619,city!$D$4:$P$352,13,FALSE)&amp;"/"&amp;IF(G5619&lt;11,"jd",IF(G5619&lt;16,"tc","cs"))&amp;"/"&amp;IF(G5619&lt;11,G5619,IF(G5619&lt;16,G5619-10,G5619-15))&amp;".jpg"</f>
        <v>jingdian/xinjiang/akesu/jd/6.jpg</v>
      </c>
      <c r="D5619" s="23">
        <f t="shared" si="264"/>
        <v>1</v>
      </c>
      <c r="E5619" s="2" t="str">
        <f>VLOOKUP(F5619,city!$A$4:$D$352,4,FALSE)</f>
        <v>阿克苏</v>
      </c>
      <c r="F5619" s="22">
        <f t="shared" si="262"/>
        <v>331</v>
      </c>
      <c r="G5619" s="22">
        <f>IF(VLOOKUP(F5618,city!$A$4:$H$352,8,FALSE)&gt;G5618,G5618+1,1)</f>
        <v>6</v>
      </c>
    </row>
    <row r="5620" spans="1:7" x14ac:dyDescent="0.15">
      <c r="A5620" s="23">
        <f t="shared" si="263"/>
        <v>133107</v>
      </c>
      <c r="B5620" s="24">
        <v>1</v>
      </c>
      <c r="C5620" s="28" t="str">
        <f>"jingdian/"&amp;VLOOKUP(E5620,city!$D$4:$P$352,12,FALSE)&amp;"/"&amp;VLOOKUP(E5620,city!$D$4:$P$352,13,FALSE)&amp;"/"&amp;IF(G5620&lt;11,"jd",IF(G5620&lt;16,"tc","cs"))&amp;"/"&amp;IF(G5620&lt;11,G5620,IF(G5620&lt;16,G5620-10,G5620-15))&amp;".jpg"</f>
        <v>jingdian/xinjiang/akesu/jd/7.jpg</v>
      </c>
      <c r="D5620" s="23">
        <f t="shared" si="264"/>
        <v>1</v>
      </c>
      <c r="E5620" s="2" t="str">
        <f>VLOOKUP(F5620,city!$A$4:$D$352,4,FALSE)</f>
        <v>阿克苏</v>
      </c>
      <c r="F5620" s="22">
        <f t="shared" si="262"/>
        <v>331</v>
      </c>
      <c r="G5620" s="22">
        <f>IF(VLOOKUP(F5619,city!$A$4:$H$352,8,FALSE)&gt;G5619,G5619+1,1)</f>
        <v>7</v>
      </c>
    </row>
    <row r="5621" spans="1:7" x14ac:dyDescent="0.15">
      <c r="A5621" s="23">
        <f t="shared" si="263"/>
        <v>133108</v>
      </c>
      <c r="B5621" s="24">
        <v>1</v>
      </c>
      <c r="C5621" s="28" t="str">
        <f>"jingdian/"&amp;VLOOKUP(E5621,city!$D$4:$P$352,12,FALSE)&amp;"/"&amp;VLOOKUP(E5621,city!$D$4:$P$352,13,FALSE)&amp;"/"&amp;IF(G5621&lt;11,"jd",IF(G5621&lt;16,"tc","cs"))&amp;"/"&amp;IF(G5621&lt;11,G5621,IF(G5621&lt;16,G5621-10,G5621-15))&amp;".jpg"</f>
        <v>jingdian/xinjiang/akesu/jd/8.jpg</v>
      </c>
      <c r="D5621" s="23">
        <f t="shared" si="264"/>
        <v>1</v>
      </c>
      <c r="E5621" s="2" t="str">
        <f>VLOOKUP(F5621,city!$A$4:$D$352,4,FALSE)</f>
        <v>阿克苏</v>
      </c>
      <c r="F5621" s="22">
        <f t="shared" ref="F5621:F5684" si="265">IF(G5621&gt;G5620,F5620,F5620+1)</f>
        <v>331</v>
      </c>
      <c r="G5621" s="22">
        <f>IF(VLOOKUP(F5620,city!$A$4:$H$352,8,FALSE)&gt;G5620,G5620+1,1)</f>
        <v>8</v>
      </c>
    </row>
    <row r="5622" spans="1:7" x14ac:dyDescent="0.15">
      <c r="A5622" s="23">
        <f t="shared" si="263"/>
        <v>133109</v>
      </c>
      <c r="B5622" s="24">
        <v>1</v>
      </c>
      <c r="C5622" s="28" t="str">
        <f>"jingdian/"&amp;VLOOKUP(E5622,city!$D$4:$P$352,12,FALSE)&amp;"/"&amp;VLOOKUP(E5622,city!$D$4:$P$352,13,FALSE)&amp;"/"&amp;IF(G5622&lt;11,"jd",IF(G5622&lt;16,"tc","cs"))&amp;"/"&amp;IF(G5622&lt;11,G5622,IF(G5622&lt;16,G5622-10,G5622-15))&amp;".jpg"</f>
        <v>jingdian/xinjiang/akesu/jd/9.jpg</v>
      </c>
      <c r="D5622" s="23">
        <f t="shared" si="264"/>
        <v>1</v>
      </c>
      <c r="E5622" s="2" t="str">
        <f>VLOOKUP(F5622,city!$A$4:$D$352,4,FALSE)</f>
        <v>阿克苏</v>
      </c>
      <c r="F5622" s="22">
        <f t="shared" si="265"/>
        <v>331</v>
      </c>
      <c r="G5622" s="22">
        <f>IF(VLOOKUP(F5621,city!$A$4:$H$352,8,FALSE)&gt;G5621,G5621+1,1)</f>
        <v>9</v>
      </c>
    </row>
    <row r="5623" spans="1:7" x14ac:dyDescent="0.15">
      <c r="A5623" s="23">
        <f t="shared" si="263"/>
        <v>133110</v>
      </c>
      <c r="B5623" s="24">
        <v>1</v>
      </c>
      <c r="C5623" s="28" t="str">
        <f>"jingdian/"&amp;VLOOKUP(E5623,city!$D$4:$P$352,12,FALSE)&amp;"/"&amp;VLOOKUP(E5623,city!$D$4:$P$352,13,FALSE)&amp;"/"&amp;IF(G5623&lt;11,"jd",IF(G5623&lt;16,"tc","cs"))&amp;"/"&amp;IF(G5623&lt;11,G5623,IF(G5623&lt;16,G5623-10,G5623-15))&amp;".jpg"</f>
        <v>jingdian/xinjiang/akesu/jd/10.jpg</v>
      </c>
      <c r="D5623" s="23">
        <f t="shared" si="264"/>
        <v>1</v>
      </c>
      <c r="E5623" s="2" t="str">
        <f>VLOOKUP(F5623,city!$A$4:$D$352,4,FALSE)</f>
        <v>阿克苏</v>
      </c>
      <c r="F5623" s="22">
        <f t="shared" si="265"/>
        <v>331</v>
      </c>
      <c r="G5623" s="22">
        <f>IF(VLOOKUP(F5622,city!$A$4:$H$352,8,FALSE)&gt;G5622,G5622+1,1)</f>
        <v>10</v>
      </c>
    </row>
    <row r="5624" spans="1:7" x14ac:dyDescent="0.15">
      <c r="A5624" s="23">
        <f t="shared" si="263"/>
        <v>133151</v>
      </c>
      <c r="B5624" s="24">
        <v>4</v>
      </c>
      <c r="C5624" s="28" t="str">
        <f>"jingdian/"&amp;VLOOKUP(E5624,city!$D$4:$P$352,12,FALSE)&amp;"/"&amp;VLOOKUP(E5624,city!$D$4:$P$352,13,FALSE)&amp;"/"&amp;IF(G5624&lt;11,"jd",IF(G5624&lt;16,"tc","cs"))&amp;"/"&amp;IF(G5624&lt;11,G5624,IF(G5624&lt;16,G5624-10,G5624-15))&amp;".jpg"</f>
        <v>jingdian/xinjiang/akesu/tc/1.jpg</v>
      </c>
      <c r="D5624" s="23">
        <f t="shared" si="264"/>
        <v>2</v>
      </c>
      <c r="E5624" s="2" t="str">
        <f>VLOOKUP(F5624,city!$A$4:$D$352,4,FALSE)</f>
        <v>阿克苏</v>
      </c>
      <c r="F5624" s="22">
        <f t="shared" si="265"/>
        <v>331</v>
      </c>
      <c r="G5624" s="22">
        <f>IF(VLOOKUP(F5623,city!$A$4:$H$352,8,FALSE)&gt;G5623,G5623+1,1)</f>
        <v>11</v>
      </c>
    </row>
    <row r="5625" spans="1:7" x14ac:dyDescent="0.15">
      <c r="A5625" s="23">
        <f t="shared" si="263"/>
        <v>133152</v>
      </c>
      <c r="B5625" s="24">
        <v>2</v>
      </c>
      <c r="C5625" s="28" t="str">
        <f>"jingdian/"&amp;VLOOKUP(E5625,city!$D$4:$P$352,12,FALSE)&amp;"/"&amp;VLOOKUP(E5625,city!$D$4:$P$352,13,FALSE)&amp;"/"&amp;IF(G5625&lt;11,"jd",IF(G5625&lt;16,"tc","cs"))&amp;"/"&amp;IF(G5625&lt;11,G5625,IF(G5625&lt;16,G5625-10,G5625-15))&amp;".jpg"</f>
        <v>jingdian/xinjiang/akesu/tc/2.jpg</v>
      </c>
      <c r="D5625" s="23">
        <f t="shared" si="264"/>
        <v>2</v>
      </c>
      <c r="E5625" s="2" t="str">
        <f>VLOOKUP(F5625,city!$A$4:$D$352,4,FALSE)</f>
        <v>阿克苏</v>
      </c>
      <c r="F5625" s="22">
        <f t="shared" si="265"/>
        <v>331</v>
      </c>
      <c r="G5625" s="22">
        <f>IF(VLOOKUP(F5624,city!$A$4:$H$352,8,FALSE)&gt;G5624,G5624+1,1)</f>
        <v>12</v>
      </c>
    </row>
    <row r="5626" spans="1:7" x14ac:dyDescent="0.15">
      <c r="A5626" s="23">
        <f t="shared" si="263"/>
        <v>133153</v>
      </c>
      <c r="B5626" s="24">
        <v>4</v>
      </c>
      <c r="C5626" s="28" t="str">
        <f>"jingdian/"&amp;VLOOKUP(E5626,city!$D$4:$P$352,12,FALSE)&amp;"/"&amp;VLOOKUP(E5626,city!$D$4:$P$352,13,FALSE)&amp;"/"&amp;IF(G5626&lt;11,"jd",IF(G5626&lt;16,"tc","cs"))&amp;"/"&amp;IF(G5626&lt;11,G5626,IF(G5626&lt;16,G5626-10,G5626-15))&amp;".jpg"</f>
        <v>jingdian/xinjiang/akesu/tc/3.jpg</v>
      </c>
      <c r="D5626" s="23">
        <f t="shared" si="264"/>
        <v>2</v>
      </c>
      <c r="E5626" s="2" t="str">
        <f>VLOOKUP(F5626,city!$A$4:$D$352,4,FALSE)</f>
        <v>阿克苏</v>
      </c>
      <c r="F5626" s="22">
        <f t="shared" si="265"/>
        <v>331</v>
      </c>
      <c r="G5626" s="22">
        <f>IF(VLOOKUP(F5625,city!$A$4:$H$352,8,FALSE)&gt;G5625,G5625+1,1)</f>
        <v>13</v>
      </c>
    </row>
    <row r="5627" spans="1:7" x14ac:dyDescent="0.15">
      <c r="A5627" s="23">
        <f t="shared" si="263"/>
        <v>133154</v>
      </c>
      <c r="B5627" s="24">
        <v>3</v>
      </c>
      <c r="C5627" s="28" t="str">
        <f>"jingdian/"&amp;VLOOKUP(E5627,city!$D$4:$P$352,12,FALSE)&amp;"/"&amp;VLOOKUP(E5627,city!$D$4:$P$352,13,FALSE)&amp;"/"&amp;IF(G5627&lt;11,"jd",IF(G5627&lt;16,"tc","cs"))&amp;"/"&amp;IF(G5627&lt;11,G5627,IF(G5627&lt;16,G5627-10,G5627-15))&amp;".jpg"</f>
        <v>jingdian/xinjiang/akesu/tc/4.jpg</v>
      </c>
      <c r="D5627" s="23">
        <f t="shared" si="264"/>
        <v>2</v>
      </c>
      <c r="E5627" s="2" t="str">
        <f>VLOOKUP(F5627,city!$A$4:$D$352,4,FALSE)</f>
        <v>阿克苏</v>
      </c>
      <c r="F5627" s="22">
        <f t="shared" si="265"/>
        <v>331</v>
      </c>
      <c r="G5627" s="22">
        <f>IF(VLOOKUP(F5626,city!$A$4:$H$352,8,FALSE)&gt;G5626,G5626+1,1)</f>
        <v>14</v>
      </c>
    </row>
    <row r="5628" spans="1:7" x14ac:dyDescent="0.15">
      <c r="A5628" s="23">
        <f t="shared" si="263"/>
        <v>133155</v>
      </c>
      <c r="B5628" s="24">
        <v>5</v>
      </c>
      <c r="C5628" s="28" t="str">
        <f>"jingdian/"&amp;VLOOKUP(E5628,city!$D$4:$P$352,12,FALSE)&amp;"/"&amp;VLOOKUP(E5628,city!$D$4:$P$352,13,FALSE)&amp;"/"&amp;IF(G5628&lt;11,"jd",IF(G5628&lt;16,"tc","cs"))&amp;"/"&amp;IF(G5628&lt;11,G5628,IF(G5628&lt;16,G5628-10,G5628-15))&amp;".jpg"</f>
        <v>jingdian/xinjiang/akesu/tc/5.jpg</v>
      </c>
      <c r="D5628" s="23">
        <f t="shared" si="264"/>
        <v>2</v>
      </c>
      <c r="E5628" s="2" t="str">
        <f>VLOOKUP(F5628,city!$A$4:$D$352,4,FALSE)</f>
        <v>阿克苏</v>
      </c>
      <c r="F5628" s="22">
        <f t="shared" si="265"/>
        <v>331</v>
      </c>
      <c r="G5628" s="22">
        <f>IF(VLOOKUP(F5627,city!$A$4:$H$352,8,FALSE)&gt;G5627,G5627+1,1)</f>
        <v>15</v>
      </c>
    </row>
    <row r="5629" spans="1:7" x14ac:dyDescent="0.15">
      <c r="A5629" s="23">
        <f t="shared" si="263"/>
        <v>133181</v>
      </c>
      <c r="B5629" s="24">
        <v>4</v>
      </c>
      <c r="C5629" s="28" t="str">
        <f>"jingdian/"&amp;VLOOKUP(E5629,city!$D$4:$P$352,12,FALSE)&amp;"/"&amp;VLOOKUP(E5629,city!$D$4:$P$352,13,FALSE)&amp;"/"&amp;IF(G5629&lt;11,"jd",IF(G5629&lt;16,"tc","cs"))&amp;"/"&amp;IF(G5629&lt;11,G5629,IF(G5629&lt;16,G5629-10,G5629-15))&amp;".jpg"</f>
        <v>jingdian/xinjiang/akesu/cs/1.jpg</v>
      </c>
      <c r="D5629" s="23">
        <f t="shared" si="264"/>
        <v>3</v>
      </c>
      <c r="E5629" s="2" t="str">
        <f>VLOOKUP(F5629,city!$A$4:$D$352,4,FALSE)</f>
        <v>阿克苏</v>
      </c>
      <c r="F5629" s="22">
        <f t="shared" si="265"/>
        <v>331</v>
      </c>
      <c r="G5629" s="22">
        <f>IF(VLOOKUP(F5628,city!$A$4:$H$352,8,FALSE)&gt;G5628,G5628+1,1)</f>
        <v>16</v>
      </c>
    </row>
    <row r="5630" spans="1:7" x14ac:dyDescent="0.15">
      <c r="A5630" s="23">
        <f t="shared" si="263"/>
        <v>133182</v>
      </c>
      <c r="B5630" s="24">
        <v>3</v>
      </c>
      <c r="C5630" s="28" t="str">
        <f>"jingdian/"&amp;VLOOKUP(E5630,city!$D$4:$P$352,12,FALSE)&amp;"/"&amp;VLOOKUP(E5630,city!$D$4:$P$352,13,FALSE)&amp;"/"&amp;IF(G5630&lt;11,"jd",IF(G5630&lt;16,"tc","cs"))&amp;"/"&amp;IF(G5630&lt;11,G5630,IF(G5630&lt;16,G5630-10,G5630-15))&amp;".jpg"</f>
        <v>jingdian/xinjiang/akesu/cs/2.jpg</v>
      </c>
      <c r="D5630" s="23">
        <f t="shared" si="264"/>
        <v>3</v>
      </c>
      <c r="E5630" s="2" t="str">
        <f>VLOOKUP(F5630,city!$A$4:$D$352,4,FALSE)</f>
        <v>阿克苏</v>
      </c>
      <c r="F5630" s="22">
        <f t="shared" si="265"/>
        <v>331</v>
      </c>
      <c r="G5630" s="22">
        <f>IF(VLOOKUP(F5629,city!$A$4:$H$352,8,FALSE)&gt;G5629,G5629+1,1)</f>
        <v>17</v>
      </c>
    </row>
    <row r="5631" spans="1:7" x14ac:dyDescent="0.15">
      <c r="A5631" s="23">
        <f t="shared" si="263"/>
        <v>133201</v>
      </c>
      <c r="B5631" s="24">
        <v>1</v>
      </c>
      <c r="C5631" s="28" t="str">
        <f>"jingdian/"&amp;VLOOKUP(E5631,city!$D$4:$P$352,12,FALSE)&amp;"/"&amp;VLOOKUP(E5631,city!$D$4:$P$352,13,FALSE)&amp;"/"&amp;IF(G5631&lt;11,"jd",IF(G5631&lt;16,"tc","cs"))&amp;"/"&amp;IF(G5631&lt;11,G5631,IF(G5631&lt;16,G5631-10,G5631-15))&amp;".jpg"</f>
        <v>jingdian/xinjiang/kashi/jd/1.jpg</v>
      </c>
      <c r="D5631" s="23">
        <f t="shared" si="264"/>
        <v>1</v>
      </c>
      <c r="E5631" s="2" t="str">
        <f>VLOOKUP(F5631,city!$A$4:$D$352,4,FALSE)</f>
        <v>喀什</v>
      </c>
      <c r="F5631" s="22">
        <f t="shared" si="265"/>
        <v>332</v>
      </c>
      <c r="G5631" s="22">
        <f>IF(VLOOKUP(F5630,city!$A$4:$H$352,8,FALSE)&gt;G5630,G5630+1,1)</f>
        <v>1</v>
      </c>
    </row>
    <row r="5632" spans="1:7" x14ac:dyDescent="0.15">
      <c r="A5632" s="23">
        <f t="shared" si="263"/>
        <v>133202</v>
      </c>
      <c r="B5632" s="24">
        <v>1</v>
      </c>
      <c r="C5632" s="28" t="str">
        <f>"jingdian/"&amp;VLOOKUP(E5632,city!$D$4:$P$352,12,FALSE)&amp;"/"&amp;VLOOKUP(E5632,city!$D$4:$P$352,13,FALSE)&amp;"/"&amp;IF(G5632&lt;11,"jd",IF(G5632&lt;16,"tc","cs"))&amp;"/"&amp;IF(G5632&lt;11,G5632,IF(G5632&lt;16,G5632-10,G5632-15))&amp;".jpg"</f>
        <v>jingdian/xinjiang/kashi/jd/2.jpg</v>
      </c>
      <c r="D5632" s="23">
        <f t="shared" si="264"/>
        <v>1</v>
      </c>
      <c r="E5632" s="2" t="str">
        <f>VLOOKUP(F5632,city!$A$4:$D$352,4,FALSE)</f>
        <v>喀什</v>
      </c>
      <c r="F5632" s="22">
        <f t="shared" si="265"/>
        <v>332</v>
      </c>
      <c r="G5632" s="22">
        <f>IF(VLOOKUP(F5631,city!$A$4:$H$352,8,FALSE)&gt;G5631,G5631+1,1)</f>
        <v>2</v>
      </c>
    </row>
    <row r="5633" spans="1:7" x14ac:dyDescent="0.15">
      <c r="A5633" s="23">
        <f t="shared" si="263"/>
        <v>133203</v>
      </c>
      <c r="B5633" s="24">
        <v>1</v>
      </c>
      <c r="C5633" s="28" t="str">
        <f>"jingdian/"&amp;VLOOKUP(E5633,city!$D$4:$P$352,12,FALSE)&amp;"/"&amp;VLOOKUP(E5633,city!$D$4:$P$352,13,FALSE)&amp;"/"&amp;IF(G5633&lt;11,"jd",IF(G5633&lt;16,"tc","cs"))&amp;"/"&amp;IF(G5633&lt;11,G5633,IF(G5633&lt;16,G5633-10,G5633-15))&amp;".jpg"</f>
        <v>jingdian/xinjiang/kashi/jd/3.jpg</v>
      </c>
      <c r="D5633" s="23">
        <f t="shared" si="264"/>
        <v>1</v>
      </c>
      <c r="E5633" s="2" t="str">
        <f>VLOOKUP(F5633,city!$A$4:$D$352,4,FALSE)</f>
        <v>喀什</v>
      </c>
      <c r="F5633" s="22">
        <f t="shared" si="265"/>
        <v>332</v>
      </c>
      <c r="G5633" s="22">
        <f>IF(VLOOKUP(F5632,city!$A$4:$H$352,8,FALSE)&gt;G5632,G5632+1,1)</f>
        <v>3</v>
      </c>
    </row>
    <row r="5634" spans="1:7" x14ac:dyDescent="0.15">
      <c r="A5634" s="23">
        <f t="shared" si="263"/>
        <v>133204</v>
      </c>
      <c r="B5634" s="24">
        <v>1</v>
      </c>
      <c r="C5634" s="28" t="str">
        <f>"jingdian/"&amp;VLOOKUP(E5634,city!$D$4:$P$352,12,FALSE)&amp;"/"&amp;VLOOKUP(E5634,city!$D$4:$P$352,13,FALSE)&amp;"/"&amp;IF(G5634&lt;11,"jd",IF(G5634&lt;16,"tc","cs"))&amp;"/"&amp;IF(G5634&lt;11,G5634,IF(G5634&lt;16,G5634-10,G5634-15))&amp;".jpg"</f>
        <v>jingdian/xinjiang/kashi/jd/4.jpg</v>
      </c>
      <c r="D5634" s="23">
        <f t="shared" si="264"/>
        <v>1</v>
      </c>
      <c r="E5634" s="2" t="str">
        <f>VLOOKUP(F5634,city!$A$4:$D$352,4,FALSE)</f>
        <v>喀什</v>
      </c>
      <c r="F5634" s="22">
        <f t="shared" si="265"/>
        <v>332</v>
      </c>
      <c r="G5634" s="22">
        <f>IF(VLOOKUP(F5633,city!$A$4:$H$352,8,FALSE)&gt;G5633,G5633+1,1)</f>
        <v>4</v>
      </c>
    </row>
    <row r="5635" spans="1:7" x14ac:dyDescent="0.15">
      <c r="A5635" s="23">
        <f t="shared" si="263"/>
        <v>133205</v>
      </c>
      <c r="B5635" s="24">
        <v>1</v>
      </c>
      <c r="C5635" s="28" t="str">
        <f>"jingdian/"&amp;VLOOKUP(E5635,city!$D$4:$P$352,12,FALSE)&amp;"/"&amp;VLOOKUP(E5635,city!$D$4:$P$352,13,FALSE)&amp;"/"&amp;IF(G5635&lt;11,"jd",IF(G5635&lt;16,"tc","cs"))&amp;"/"&amp;IF(G5635&lt;11,G5635,IF(G5635&lt;16,G5635-10,G5635-15))&amp;".jpg"</f>
        <v>jingdian/xinjiang/kashi/jd/5.jpg</v>
      </c>
      <c r="D5635" s="23">
        <f t="shared" si="264"/>
        <v>1</v>
      </c>
      <c r="E5635" s="2" t="str">
        <f>VLOOKUP(F5635,city!$A$4:$D$352,4,FALSE)</f>
        <v>喀什</v>
      </c>
      <c r="F5635" s="22">
        <f t="shared" si="265"/>
        <v>332</v>
      </c>
      <c r="G5635" s="22">
        <f>IF(VLOOKUP(F5634,city!$A$4:$H$352,8,FALSE)&gt;G5634,G5634+1,1)</f>
        <v>5</v>
      </c>
    </row>
    <row r="5636" spans="1:7" x14ac:dyDescent="0.15">
      <c r="A5636" s="23">
        <f t="shared" si="263"/>
        <v>133206</v>
      </c>
      <c r="B5636" s="24">
        <v>1</v>
      </c>
      <c r="C5636" s="28" t="str">
        <f>"jingdian/"&amp;VLOOKUP(E5636,city!$D$4:$P$352,12,FALSE)&amp;"/"&amp;VLOOKUP(E5636,city!$D$4:$P$352,13,FALSE)&amp;"/"&amp;IF(G5636&lt;11,"jd",IF(G5636&lt;16,"tc","cs"))&amp;"/"&amp;IF(G5636&lt;11,G5636,IF(G5636&lt;16,G5636-10,G5636-15))&amp;".jpg"</f>
        <v>jingdian/xinjiang/kashi/jd/6.jpg</v>
      </c>
      <c r="D5636" s="23">
        <f t="shared" si="264"/>
        <v>1</v>
      </c>
      <c r="E5636" s="2" t="str">
        <f>VLOOKUP(F5636,city!$A$4:$D$352,4,FALSE)</f>
        <v>喀什</v>
      </c>
      <c r="F5636" s="22">
        <f t="shared" si="265"/>
        <v>332</v>
      </c>
      <c r="G5636" s="22">
        <f>IF(VLOOKUP(F5635,city!$A$4:$H$352,8,FALSE)&gt;G5635,G5635+1,1)</f>
        <v>6</v>
      </c>
    </row>
    <row r="5637" spans="1:7" x14ac:dyDescent="0.15">
      <c r="A5637" s="23">
        <f t="shared" ref="A5637:A5700" si="266">IF(G5637&lt;11,G5637,IF(G5637&lt;16,G5637+40,G5637+65))+F5637*100+100000</f>
        <v>133207</v>
      </c>
      <c r="B5637" s="24">
        <v>1</v>
      </c>
      <c r="C5637" s="28" t="str">
        <f>"jingdian/"&amp;VLOOKUP(E5637,city!$D$4:$P$352,12,FALSE)&amp;"/"&amp;VLOOKUP(E5637,city!$D$4:$P$352,13,FALSE)&amp;"/"&amp;IF(G5637&lt;11,"jd",IF(G5637&lt;16,"tc","cs"))&amp;"/"&amp;IF(G5637&lt;11,G5637,IF(G5637&lt;16,G5637-10,G5637-15))&amp;".jpg"</f>
        <v>jingdian/xinjiang/kashi/jd/7.jpg</v>
      </c>
      <c r="D5637" s="23">
        <f t="shared" ref="D5637:D5700" si="267">IF(G5637&lt;11,1,IF(G5637&lt;16,2,3))</f>
        <v>1</v>
      </c>
      <c r="E5637" s="2" t="str">
        <f>VLOOKUP(F5637,city!$A$4:$D$352,4,FALSE)</f>
        <v>喀什</v>
      </c>
      <c r="F5637" s="22">
        <f t="shared" si="265"/>
        <v>332</v>
      </c>
      <c r="G5637" s="22">
        <f>IF(VLOOKUP(F5636,city!$A$4:$H$352,8,FALSE)&gt;G5636,G5636+1,1)</f>
        <v>7</v>
      </c>
    </row>
    <row r="5638" spans="1:7" x14ac:dyDescent="0.15">
      <c r="A5638" s="23">
        <f t="shared" si="266"/>
        <v>133208</v>
      </c>
      <c r="B5638" s="24">
        <v>1</v>
      </c>
      <c r="C5638" s="28" t="str">
        <f>"jingdian/"&amp;VLOOKUP(E5638,city!$D$4:$P$352,12,FALSE)&amp;"/"&amp;VLOOKUP(E5638,city!$D$4:$P$352,13,FALSE)&amp;"/"&amp;IF(G5638&lt;11,"jd",IF(G5638&lt;16,"tc","cs"))&amp;"/"&amp;IF(G5638&lt;11,G5638,IF(G5638&lt;16,G5638-10,G5638-15))&amp;".jpg"</f>
        <v>jingdian/xinjiang/kashi/jd/8.jpg</v>
      </c>
      <c r="D5638" s="23">
        <f t="shared" si="267"/>
        <v>1</v>
      </c>
      <c r="E5638" s="2" t="str">
        <f>VLOOKUP(F5638,city!$A$4:$D$352,4,FALSE)</f>
        <v>喀什</v>
      </c>
      <c r="F5638" s="22">
        <f t="shared" si="265"/>
        <v>332</v>
      </c>
      <c r="G5638" s="22">
        <f>IF(VLOOKUP(F5637,city!$A$4:$H$352,8,FALSE)&gt;G5637,G5637+1,1)</f>
        <v>8</v>
      </c>
    </row>
    <row r="5639" spans="1:7" x14ac:dyDescent="0.15">
      <c r="A5639" s="23">
        <f t="shared" si="266"/>
        <v>133209</v>
      </c>
      <c r="B5639" s="24">
        <v>1</v>
      </c>
      <c r="C5639" s="28" t="str">
        <f>"jingdian/"&amp;VLOOKUP(E5639,city!$D$4:$P$352,12,FALSE)&amp;"/"&amp;VLOOKUP(E5639,city!$D$4:$P$352,13,FALSE)&amp;"/"&amp;IF(G5639&lt;11,"jd",IF(G5639&lt;16,"tc","cs"))&amp;"/"&amp;IF(G5639&lt;11,G5639,IF(G5639&lt;16,G5639-10,G5639-15))&amp;".jpg"</f>
        <v>jingdian/xinjiang/kashi/jd/9.jpg</v>
      </c>
      <c r="D5639" s="23">
        <f t="shared" si="267"/>
        <v>1</v>
      </c>
      <c r="E5639" s="2" t="str">
        <f>VLOOKUP(F5639,city!$A$4:$D$352,4,FALSE)</f>
        <v>喀什</v>
      </c>
      <c r="F5639" s="22">
        <f t="shared" si="265"/>
        <v>332</v>
      </c>
      <c r="G5639" s="22">
        <f>IF(VLOOKUP(F5638,city!$A$4:$H$352,8,FALSE)&gt;G5638,G5638+1,1)</f>
        <v>9</v>
      </c>
    </row>
    <row r="5640" spans="1:7" x14ac:dyDescent="0.15">
      <c r="A5640" s="23">
        <f t="shared" si="266"/>
        <v>133210</v>
      </c>
      <c r="B5640" s="24">
        <v>1</v>
      </c>
      <c r="C5640" s="28" t="str">
        <f>"jingdian/"&amp;VLOOKUP(E5640,city!$D$4:$P$352,12,FALSE)&amp;"/"&amp;VLOOKUP(E5640,city!$D$4:$P$352,13,FALSE)&amp;"/"&amp;IF(G5640&lt;11,"jd",IF(G5640&lt;16,"tc","cs"))&amp;"/"&amp;IF(G5640&lt;11,G5640,IF(G5640&lt;16,G5640-10,G5640-15))&amp;".jpg"</f>
        <v>jingdian/xinjiang/kashi/jd/10.jpg</v>
      </c>
      <c r="D5640" s="23">
        <f t="shared" si="267"/>
        <v>1</v>
      </c>
      <c r="E5640" s="2" t="str">
        <f>VLOOKUP(F5640,city!$A$4:$D$352,4,FALSE)</f>
        <v>喀什</v>
      </c>
      <c r="F5640" s="22">
        <f t="shared" si="265"/>
        <v>332</v>
      </c>
      <c r="G5640" s="22">
        <f>IF(VLOOKUP(F5639,city!$A$4:$H$352,8,FALSE)&gt;G5639,G5639+1,1)</f>
        <v>10</v>
      </c>
    </row>
    <row r="5641" spans="1:7" x14ac:dyDescent="0.15">
      <c r="A5641" s="23">
        <f t="shared" si="266"/>
        <v>133251</v>
      </c>
      <c r="B5641" s="24">
        <v>5</v>
      </c>
      <c r="C5641" s="28" t="str">
        <f>"jingdian/"&amp;VLOOKUP(E5641,city!$D$4:$P$352,12,FALSE)&amp;"/"&amp;VLOOKUP(E5641,city!$D$4:$P$352,13,FALSE)&amp;"/"&amp;IF(G5641&lt;11,"jd",IF(G5641&lt;16,"tc","cs"))&amp;"/"&amp;IF(G5641&lt;11,G5641,IF(G5641&lt;16,G5641-10,G5641-15))&amp;".jpg"</f>
        <v>jingdian/xinjiang/kashi/tc/1.jpg</v>
      </c>
      <c r="D5641" s="23">
        <f t="shared" si="267"/>
        <v>2</v>
      </c>
      <c r="E5641" s="2" t="str">
        <f>VLOOKUP(F5641,city!$A$4:$D$352,4,FALSE)</f>
        <v>喀什</v>
      </c>
      <c r="F5641" s="22">
        <f t="shared" si="265"/>
        <v>332</v>
      </c>
      <c r="G5641" s="22">
        <f>IF(VLOOKUP(F5640,city!$A$4:$H$352,8,FALSE)&gt;G5640,G5640+1,1)</f>
        <v>11</v>
      </c>
    </row>
    <row r="5642" spans="1:7" x14ac:dyDescent="0.15">
      <c r="A5642" s="23">
        <f t="shared" si="266"/>
        <v>133252</v>
      </c>
      <c r="B5642" s="24">
        <v>5</v>
      </c>
      <c r="C5642" s="28" t="str">
        <f>"jingdian/"&amp;VLOOKUP(E5642,city!$D$4:$P$352,12,FALSE)&amp;"/"&amp;VLOOKUP(E5642,city!$D$4:$P$352,13,FALSE)&amp;"/"&amp;IF(G5642&lt;11,"jd",IF(G5642&lt;16,"tc","cs"))&amp;"/"&amp;IF(G5642&lt;11,G5642,IF(G5642&lt;16,G5642-10,G5642-15))&amp;".jpg"</f>
        <v>jingdian/xinjiang/kashi/tc/2.jpg</v>
      </c>
      <c r="D5642" s="23">
        <f t="shared" si="267"/>
        <v>2</v>
      </c>
      <c r="E5642" s="2" t="str">
        <f>VLOOKUP(F5642,city!$A$4:$D$352,4,FALSE)</f>
        <v>喀什</v>
      </c>
      <c r="F5642" s="22">
        <f t="shared" si="265"/>
        <v>332</v>
      </c>
      <c r="G5642" s="22">
        <f>IF(VLOOKUP(F5641,city!$A$4:$H$352,8,FALSE)&gt;G5641,G5641+1,1)</f>
        <v>12</v>
      </c>
    </row>
    <row r="5643" spans="1:7" x14ac:dyDescent="0.15">
      <c r="A5643" s="23">
        <f t="shared" si="266"/>
        <v>133253</v>
      </c>
      <c r="B5643" s="24">
        <v>2</v>
      </c>
      <c r="C5643" s="28" t="str">
        <f>"jingdian/"&amp;VLOOKUP(E5643,city!$D$4:$P$352,12,FALSE)&amp;"/"&amp;VLOOKUP(E5643,city!$D$4:$P$352,13,FALSE)&amp;"/"&amp;IF(G5643&lt;11,"jd",IF(G5643&lt;16,"tc","cs"))&amp;"/"&amp;IF(G5643&lt;11,G5643,IF(G5643&lt;16,G5643-10,G5643-15))&amp;".jpg"</f>
        <v>jingdian/xinjiang/kashi/tc/3.jpg</v>
      </c>
      <c r="D5643" s="23">
        <f t="shared" si="267"/>
        <v>2</v>
      </c>
      <c r="E5643" s="2" t="str">
        <f>VLOOKUP(F5643,city!$A$4:$D$352,4,FALSE)</f>
        <v>喀什</v>
      </c>
      <c r="F5643" s="22">
        <f t="shared" si="265"/>
        <v>332</v>
      </c>
      <c r="G5643" s="22">
        <f>IF(VLOOKUP(F5642,city!$A$4:$H$352,8,FALSE)&gt;G5642,G5642+1,1)</f>
        <v>13</v>
      </c>
    </row>
    <row r="5644" spans="1:7" x14ac:dyDescent="0.15">
      <c r="A5644" s="23">
        <f t="shared" si="266"/>
        <v>133254</v>
      </c>
      <c r="B5644" s="24">
        <v>3</v>
      </c>
      <c r="C5644" s="28" t="str">
        <f>"jingdian/"&amp;VLOOKUP(E5644,city!$D$4:$P$352,12,FALSE)&amp;"/"&amp;VLOOKUP(E5644,city!$D$4:$P$352,13,FALSE)&amp;"/"&amp;IF(G5644&lt;11,"jd",IF(G5644&lt;16,"tc","cs"))&amp;"/"&amp;IF(G5644&lt;11,G5644,IF(G5644&lt;16,G5644-10,G5644-15))&amp;".jpg"</f>
        <v>jingdian/xinjiang/kashi/tc/4.jpg</v>
      </c>
      <c r="D5644" s="23">
        <f t="shared" si="267"/>
        <v>2</v>
      </c>
      <c r="E5644" s="2" t="str">
        <f>VLOOKUP(F5644,city!$A$4:$D$352,4,FALSE)</f>
        <v>喀什</v>
      </c>
      <c r="F5644" s="22">
        <f t="shared" si="265"/>
        <v>332</v>
      </c>
      <c r="G5644" s="22">
        <f>IF(VLOOKUP(F5643,city!$A$4:$H$352,8,FALSE)&gt;G5643,G5643+1,1)</f>
        <v>14</v>
      </c>
    </row>
    <row r="5645" spans="1:7" x14ac:dyDescent="0.15">
      <c r="A5645" s="23">
        <f t="shared" si="266"/>
        <v>133255</v>
      </c>
      <c r="B5645" s="24">
        <v>4</v>
      </c>
      <c r="C5645" s="28" t="str">
        <f>"jingdian/"&amp;VLOOKUP(E5645,city!$D$4:$P$352,12,FALSE)&amp;"/"&amp;VLOOKUP(E5645,city!$D$4:$P$352,13,FALSE)&amp;"/"&amp;IF(G5645&lt;11,"jd",IF(G5645&lt;16,"tc","cs"))&amp;"/"&amp;IF(G5645&lt;11,G5645,IF(G5645&lt;16,G5645-10,G5645-15))&amp;".jpg"</f>
        <v>jingdian/xinjiang/kashi/tc/5.jpg</v>
      </c>
      <c r="D5645" s="23">
        <f t="shared" si="267"/>
        <v>2</v>
      </c>
      <c r="E5645" s="2" t="str">
        <f>VLOOKUP(F5645,city!$A$4:$D$352,4,FALSE)</f>
        <v>喀什</v>
      </c>
      <c r="F5645" s="22">
        <f t="shared" si="265"/>
        <v>332</v>
      </c>
      <c r="G5645" s="22">
        <f>IF(VLOOKUP(F5644,city!$A$4:$H$352,8,FALSE)&gt;G5644,G5644+1,1)</f>
        <v>15</v>
      </c>
    </row>
    <row r="5646" spans="1:7" x14ac:dyDescent="0.15">
      <c r="A5646" s="23">
        <f t="shared" si="266"/>
        <v>133281</v>
      </c>
      <c r="B5646" s="24">
        <v>5</v>
      </c>
      <c r="C5646" s="28" t="str">
        <f>"jingdian/"&amp;VLOOKUP(E5646,city!$D$4:$P$352,12,FALSE)&amp;"/"&amp;VLOOKUP(E5646,city!$D$4:$P$352,13,FALSE)&amp;"/"&amp;IF(G5646&lt;11,"jd",IF(G5646&lt;16,"tc","cs"))&amp;"/"&amp;IF(G5646&lt;11,G5646,IF(G5646&lt;16,G5646-10,G5646-15))&amp;".jpg"</f>
        <v>jingdian/xinjiang/kashi/cs/1.jpg</v>
      </c>
      <c r="D5646" s="23">
        <f t="shared" si="267"/>
        <v>3</v>
      </c>
      <c r="E5646" s="2" t="str">
        <f>VLOOKUP(F5646,city!$A$4:$D$352,4,FALSE)</f>
        <v>喀什</v>
      </c>
      <c r="F5646" s="22">
        <f t="shared" si="265"/>
        <v>332</v>
      </c>
      <c r="G5646" s="22">
        <f>IF(VLOOKUP(F5645,city!$A$4:$H$352,8,FALSE)&gt;G5645,G5645+1,1)</f>
        <v>16</v>
      </c>
    </row>
    <row r="5647" spans="1:7" x14ac:dyDescent="0.15">
      <c r="A5647" s="23">
        <f t="shared" si="266"/>
        <v>133282</v>
      </c>
      <c r="B5647" s="24">
        <v>5</v>
      </c>
      <c r="C5647" s="28" t="str">
        <f>"jingdian/"&amp;VLOOKUP(E5647,city!$D$4:$P$352,12,FALSE)&amp;"/"&amp;VLOOKUP(E5647,city!$D$4:$P$352,13,FALSE)&amp;"/"&amp;IF(G5647&lt;11,"jd",IF(G5647&lt;16,"tc","cs"))&amp;"/"&amp;IF(G5647&lt;11,G5647,IF(G5647&lt;16,G5647-10,G5647-15))&amp;".jpg"</f>
        <v>jingdian/xinjiang/kashi/cs/2.jpg</v>
      </c>
      <c r="D5647" s="23">
        <f t="shared" si="267"/>
        <v>3</v>
      </c>
      <c r="E5647" s="2" t="str">
        <f>VLOOKUP(F5647,city!$A$4:$D$352,4,FALSE)</f>
        <v>喀什</v>
      </c>
      <c r="F5647" s="22">
        <f t="shared" si="265"/>
        <v>332</v>
      </c>
      <c r="G5647" s="22">
        <f>IF(VLOOKUP(F5646,city!$A$4:$H$352,8,FALSE)&gt;G5646,G5646+1,1)</f>
        <v>17</v>
      </c>
    </row>
    <row r="5648" spans="1:7" x14ac:dyDescent="0.15">
      <c r="A5648" s="23">
        <f t="shared" si="266"/>
        <v>133301</v>
      </c>
      <c r="B5648" s="24">
        <v>1</v>
      </c>
      <c r="C5648" s="28" t="str">
        <f>"jingdian/"&amp;VLOOKUP(E5648,city!$D$4:$P$352,12,FALSE)&amp;"/"&amp;VLOOKUP(E5648,city!$D$4:$P$352,13,FALSE)&amp;"/"&amp;IF(G5648&lt;11,"jd",IF(G5648&lt;16,"tc","cs"))&amp;"/"&amp;IF(G5648&lt;11,G5648,IF(G5648&lt;16,G5648-10,G5648-15))&amp;".jpg"</f>
        <v>jingdian/xinjiang/hetian/jd/1.jpg</v>
      </c>
      <c r="D5648" s="23">
        <f t="shared" si="267"/>
        <v>1</v>
      </c>
      <c r="E5648" s="2" t="str">
        <f>VLOOKUP(F5648,city!$A$4:$D$352,4,FALSE)</f>
        <v>和田</v>
      </c>
      <c r="F5648" s="22">
        <f t="shared" si="265"/>
        <v>333</v>
      </c>
      <c r="G5648" s="22">
        <f>IF(VLOOKUP(F5647,city!$A$4:$H$352,8,FALSE)&gt;G5647,G5647+1,1)</f>
        <v>1</v>
      </c>
    </row>
    <row r="5649" spans="1:7" x14ac:dyDescent="0.15">
      <c r="A5649" s="23">
        <f t="shared" si="266"/>
        <v>133302</v>
      </c>
      <c r="B5649" s="24">
        <v>1</v>
      </c>
      <c r="C5649" s="28" t="str">
        <f>"jingdian/"&amp;VLOOKUP(E5649,city!$D$4:$P$352,12,FALSE)&amp;"/"&amp;VLOOKUP(E5649,city!$D$4:$P$352,13,FALSE)&amp;"/"&amp;IF(G5649&lt;11,"jd",IF(G5649&lt;16,"tc","cs"))&amp;"/"&amp;IF(G5649&lt;11,G5649,IF(G5649&lt;16,G5649-10,G5649-15))&amp;".jpg"</f>
        <v>jingdian/xinjiang/hetian/jd/2.jpg</v>
      </c>
      <c r="D5649" s="23">
        <f t="shared" si="267"/>
        <v>1</v>
      </c>
      <c r="E5649" s="2" t="str">
        <f>VLOOKUP(F5649,city!$A$4:$D$352,4,FALSE)</f>
        <v>和田</v>
      </c>
      <c r="F5649" s="22">
        <f t="shared" si="265"/>
        <v>333</v>
      </c>
      <c r="G5649" s="22">
        <f>IF(VLOOKUP(F5648,city!$A$4:$H$352,8,FALSE)&gt;G5648,G5648+1,1)</f>
        <v>2</v>
      </c>
    </row>
    <row r="5650" spans="1:7" x14ac:dyDescent="0.15">
      <c r="A5650" s="23">
        <f t="shared" si="266"/>
        <v>133303</v>
      </c>
      <c r="B5650" s="24">
        <v>1</v>
      </c>
      <c r="C5650" s="28" t="str">
        <f>"jingdian/"&amp;VLOOKUP(E5650,city!$D$4:$P$352,12,FALSE)&amp;"/"&amp;VLOOKUP(E5650,city!$D$4:$P$352,13,FALSE)&amp;"/"&amp;IF(G5650&lt;11,"jd",IF(G5650&lt;16,"tc","cs"))&amp;"/"&amp;IF(G5650&lt;11,G5650,IF(G5650&lt;16,G5650-10,G5650-15))&amp;".jpg"</f>
        <v>jingdian/xinjiang/hetian/jd/3.jpg</v>
      </c>
      <c r="D5650" s="23">
        <f t="shared" si="267"/>
        <v>1</v>
      </c>
      <c r="E5650" s="2" t="str">
        <f>VLOOKUP(F5650,city!$A$4:$D$352,4,FALSE)</f>
        <v>和田</v>
      </c>
      <c r="F5650" s="22">
        <f t="shared" si="265"/>
        <v>333</v>
      </c>
      <c r="G5650" s="22">
        <f>IF(VLOOKUP(F5649,city!$A$4:$H$352,8,FALSE)&gt;G5649,G5649+1,1)</f>
        <v>3</v>
      </c>
    </row>
    <row r="5651" spans="1:7" x14ac:dyDescent="0.15">
      <c r="A5651" s="23">
        <f t="shared" si="266"/>
        <v>133304</v>
      </c>
      <c r="B5651" s="24">
        <v>1</v>
      </c>
      <c r="C5651" s="28" t="str">
        <f>"jingdian/"&amp;VLOOKUP(E5651,city!$D$4:$P$352,12,FALSE)&amp;"/"&amp;VLOOKUP(E5651,city!$D$4:$P$352,13,FALSE)&amp;"/"&amp;IF(G5651&lt;11,"jd",IF(G5651&lt;16,"tc","cs"))&amp;"/"&amp;IF(G5651&lt;11,G5651,IF(G5651&lt;16,G5651-10,G5651-15))&amp;".jpg"</f>
        <v>jingdian/xinjiang/hetian/jd/4.jpg</v>
      </c>
      <c r="D5651" s="23">
        <f t="shared" si="267"/>
        <v>1</v>
      </c>
      <c r="E5651" s="2" t="str">
        <f>VLOOKUP(F5651,city!$A$4:$D$352,4,FALSE)</f>
        <v>和田</v>
      </c>
      <c r="F5651" s="22">
        <f t="shared" si="265"/>
        <v>333</v>
      </c>
      <c r="G5651" s="22">
        <f>IF(VLOOKUP(F5650,city!$A$4:$H$352,8,FALSE)&gt;G5650,G5650+1,1)</f>
        <v>4</v>
      </c>
    </row>
    <row r="5652" spans="1:7" x14ac:dyDescent="0.15">
      <c r="A5652" s="23">
        <f t="shared" si="266"/>
        <v>133305</v>
      </c>
      <c r="B5652" s="24">
        <v>1</v>
      </c>
      <c r="C5652" s="28" t="str">
        <f>"jingdian/"&amp;VLOOKUP(E5652,city!$D$4:$P$352,12,FALSE)&amp;"/"&amp;VLOOKUP(E5652,city!$D$4:$P$352,13,FALSE)&amp;"/"&amp;IF(G5652&lt;11,"jd",IF(G5652&lt;16,"tc","cs"))&amp;"/"&amp;IF(G5652&lt;11,G5652,IF(G5652&lt;16,G5652-10,G5652-15))&amp;".jpg"</f>
        <v>jingdian/xinjiang/hetian/jd/5.jpg</v>
      </c>
      <c r="D5652" s="23">
        <f t="shared" si="267"/>
        <v>1</v>
      </c>
      <c r="E5652" s="2" t="str">
        <f>VLOOKUP(F5652,city!$A$4:$D$352,4,FALSE)</f>
        <v>和田</v>
      </c>
      <c r="F5652" s="22">
        <f t="shared" si="265"/>
        <v>333</v>
      </c>
      <c r="G5652" s="22">
        <f>IF(VLOOKUP(F5651,city!$A$4:$H$352,8,FALSE)&gt;G5651,G5651+1,1)</f>
        <v>5</v>
      </c>
    </row>
    <row r="5653" spans="1:7" x14ac:dyDescent="0.15">
      <c r="A5653" s="23">
        <f t="shared" si="266"/>
        <v>133306</v>
      </c>
      <c r="B5653" s="24">
        <v>1</v>
      </c>
      <c r="C5653" s="28" t="str">
        <f>"jingdian/"&amp;VLOOKUP(E5653,city!$D$4:$P$352,12,FALSE)&amp;"/"&amp;VLOOKUP(E5653,city!$D$4:$P$352,13,FALSE)&amp;"/"&amp;IF(G5653&lt;11,"jd",IF(G5653&lt;16,"tc","cs"))&amp;"/"&amp;IF(G5653&lt;11,G5653,IF(G5653&lt;16,G5653-10,G5653-15))&amp;".jpg"</f>
        <v>jingdian/xinjiang/hetian/jd/6.jpg</v>
      </c>
      <c r="D5653" s="23">
        <f t="shared" si="267"/>
        <v>1</v>
      </c>
      <c r="E5653" s="2" t="str">
        <f>VLOOKUP(F5653,city!$A$4:$D$352,4,FALSE)</f>
        <v>和田</v>
      </c>
      <c r="F5653" s="22">
        <f t="shared" si="265"/>
        <v>333</v>
      </c>
      <c r="G5653" s="22">
        <f>IF(VLOOKUP(F5652,city!$A$4:$H$352,8,FALSE)&gt;G5652,G5652+1,1)</f>
        <v>6</v>
      </c>
    </row>
    <row r="5654" spans="1:7" x14ac:dyDescent="0.15">
      <c r="A5654" s="23">
        <f t="shared" si="266"/>
        <v>133307</v>
      </c>
      <c r="B5654" s="24">
        <v>1</v>
      </c>
      <c r="C5654" s="28" t="str">
        <f>"jingdian/"&amp;VLOOKUP(E5654,city!$D$4:$P$352,12,FALSE)&amp;"/"&amp;VLOOKUP(E5654,city!$D$4:$P$352,13,FALSE)&amp;"/"&amp;IF(G5654&lt;11,"jd",IF(G5654&lt;16,"tc","cs"))&amp;"/"&amp;IF(G5654&lt;11,G5654,IF(G5654&lt;16,G5654-10,G5654-15))&amp;".jpg"</f>
        <v>jingdian/xinjiang/hetian/jd/7.jpg</v>
      </c>
      <c r="D5654" s="23">
        <f t="shared" si="267"/>
        <v>1</v>
      </c>
      <c r="E5654" s="2" t="str">
        <f>VLOOKUP(F5654,city!$A$4:$D$352,4,FALSE)</f>
        <v>和田</v>
      </c>
      <c r="F5654" s="22">
        <f t="shared" si="265"/>
        <v>333</v>
      </c>
      <c r="G5654" s="22">
        <f>IF(VLOOKUP(F5653,city!$A$4:$H$352,8,FALSE)&gt;G5653,G5653+1,1)</f>
        <v>7</v>
      </c>
    </row>
    <row r="5655" spans="1:7" x14ac:dyDescent="0.15">
      <c r="A5655" s="23">
        <f t="shared" si="266"/>
        <v>133308</v>
      </c>
      <c r="B5655" s="24">
        <v>1</v>
      </c>
      <c r="C5655" s="28" t="str">
        <f>"jingdian/"&amp;VLOOKUP(E5655,city!$D$4:$P$352,12,FALSE)&amp;"/"&amp;VLOOKUP(E5655,city!$D$4:$P$352,13,FALSE)&amp;"/"&amp;IF(G5655&lt;11,"jd",IF(G5655&lt;16,"tc","cs"))&amp;"/"&amp;IF(G5655&lt;11,G5655,IF(G5655&lt;16,G5655-10,G5655-15))&amp;".jpg"</f>
        <v>jingdian/xinjiang/hetian/jd/8.jpg</v>
      </c>
      <c r="D5655" s="23">
        <f t="shared" si="267"/>
        <v>1</v>
      </c>
      <c r="E5655" s="2" t="str">
        <f>VLOOKUP(F5655,city!$A$4:$D$352,4,FALSE)</f>
        <v>和田</v>
      </c>
      <c r="F5655" s="22">
        <f t="shared" si="265"/>
        <v>333</v>
      </c>
      <c r="G5655" s="22">
        <f>IF(VLOOKUP(F5654,city!$A$4:$H$352,8,FALSE)&gt;G5654,G5654+1,1)</f>
        <v>8</v>
      </c>
    </row>
    <row r="5656" spans="1:7" x14ac:dyDescent="0.15">
      <c r="A5656" s="23">
        <f t="shared" si="266"/>
        <v>133309</v>
      </c>
      <c r="B5656" s="24">
        <v>1</v>
      </c>
      <c r="C5656" s="28" t="str">
        <f>"jingdian/"&amp;VLOOKUP(E5656,city!$D$4:$P$352,12,FALSE)&amp;"/"&amp;VLOOKUP(E5656,city!$D$4:$P$352,13,FALSE)&amp;"/"&amp;IF(G5656&lt;11,"jd",IF(G5656&lt;16,"tc","cs"))&amp;"/"&amp;IF(G5656&lt;11,G5656,IF(G5656&lt;16,G5656-10,G5656-15))&amp;".jpg"</f>
        <v>jingdian/xinjiang/hetian/jd/9.jpg</v>
      </c>
      <c r="D5656" s="23">
        <f t="shared" si="267"/>
        <v>1</v>
      </c>
      <c r="E5656" s="2" t="str">
        <f>VLOOKUP(F5656,city!$A$4:$D$352,4,FALSE)</f>
        <v>和田</v>
      </c>
      <c r="F5656" s="22">
        <f t="shared" si="265"/>
        <v>333</v>
      </c>
      <c r="G5656" s="22">
        <f>IF(VLOOKUP(F5655,city!$A$4:$H$352,8,FALSE)&gt;G5655,G5655+1,1)</f>
        <v>9</v>
      </c>
    </row>
    <row r="5657" spans="1:7" x14ac:dyDescent="0.15">
      <c r="A5657" s="23">
        <f t="shared" si="266"/>
        <v>133310</v>
      </c>
      <c r="B5657" s="24">
        <v>1</v>
      </c>
      <c r="C5657" s="28" t="str">
        <f>"jingdian/"&amp;VLOOKUP(E5657,city!$D$4:$P$352,12,FALSE)&amp;"/"&amp;VLOOKUP(E5657,city!$D$4:$P$352,13,FALSE)&amp;"/"&amp;IF(G5657&lt;11,"jd",IF(G5657&lt;16,"tc","cs"))&amp;"/"&amp;IF(G5657&lt;11,G5657,IF(G5657&lt;16,G5657-10,G5657-15))&amp;".jpg"</f>
        <v>jingdian/xinjiang/hetian/jd/10.jpg</v>
      </c>
      <c r="D5657" s="23">
        <f t="shared" si="267"/>
        <v>1</v>
      </c>
      <c r="E5657" s="2" t="str">
        <f>VLOOKUP(F5657,city!$A$4:$D$352,4,FALSE)</f>
        <v>和田</v>
      </c>
      <c r="F5657" s="22">
        <f t="shared" si="265"/>
        <v>333</v>
      </c>
      <c r="G5657" s="22">
        <f>IF(VLOOKUP(F5656,city!$A$4:$H$352,8,FALSE)&gt;G5656,G5656+1,1)</f>
        <v>10</v>
      </c>
    </row>
    <row r="5658" spans="1:7" x14ac:dyDescent="0.15">
      <c r="A5658" s="23">
        <f t="shared" si="266"/>
        <v>133351</v>
      </c>
      <c r="B5658" s="24">
        <v>2</v>
      </c>
      <c r="C5658" s="28" t="str">
        <f>"jingdian/"&amp;VLOOKUP(E5658,city!$D$4:$P$352,12,FALSE)&amp;"/"&amp;VLOOKUP(E5658,city!$D$4:$P$352,13,FALSE)&amp;"/"&amp;IF(G5658&lt;11,"jd",IF(G5658&lt;16,"tc","cs"))&amp;"/"&amp;IF(G5658&lt;11,G5658,IF(G5658&lt;16,G5658-10,G5658-15))&amp;".jpg"</f>
        <v>jingdian/xinjiang/hetian/tc/1.jpg</v>
      </c>
      <c r="D5658" s="23">
        <f t="shared" si="267"/>
        <v>2</v>
      </c>
      <c r="E5658" s="2" t="str">
        <f>VLOOKUP(F5658,city!$A$4:$D$352,4,FALSE)</f>
        <v>和田</v>
      </c>
      <c r="F5658" s="22">
        <f t="shared" si="265"/>
        <v>333</v>
      </c>
      <c r="G5658" s="22">
        <f>IF(VLOOKUP(F5657,city!$A$4:$H$352,8,FALSE)&gt;G5657,G5657+1,1)</f>
        <v>11</v>
      </c>
    </row>
    <row r="5659" spans="1:7" x14ac:dyDescent="0.15">
      <c r="A5659" s="23">
        <f t="shared" si="266"/>
        <v>133352</v>
      </c>
      <c r="B5659" s="24">
        <v>3</v>
      </c>
      <c r="C5659" s="28" t="str">
        <f>"jingdian/"&amp;VLOOKUP(E5659,city!$D$4:$P$352,12,FALSE)&amp;"/"&amp;VLOOKUP(E5659,city!$D$4:$P$352,13,FALSE)&amp;"/"&amp;IF(G5659&lt;11,"jd",IF(G5659&lt;16,"tc","cs"))&amp;"/"&amp;IF(G5659&lt;11,G5659,IF(G5659&lt;16,G5659-10,G5659-15))&amp;".jpg"</f>
        <v>jingdian/xinjiang/hetian/tc/2.jpg</v>
      </c>
      <c r="D5659" s="23">
        <f t="shared" si="267"/>
        <v>2</v>
      </c>
      <c r="E5659" s="2" t="str">
        <f>VLOOKUP(F5659,city!$A$4:$D$352,4,FALSE)</f>
        <v>和田</v>
      </c>
      <c r="F5659" s="22">
        <f t="shared" si="265"/>
        <v>333</v>
      </c>
      <c r="G5659" s="22">
        <f>IF(VLOOKUP(F5658,city!$A$4:$H$352,8,FALSE)&gt;G5658,G5658+1,1)</f>
        <v>12</v>
      </c>
    </row>
    <row r="5660" spans="1:7" x14ac:dyDescent="0.15">
      <c r="A5660" s="23">
        <f t="shared" si="266"/>
        <v>133353</v>
      </c>
      <c r="B5660" s="24">
        <v>5</v>
      </c>
      <c r="C5660" s="28" t="str">
        <f>"jingdian/"&amp;VLOOKUP(E5660,city!$D$4:$P$352,12,FALSE)&amp;"/"&amp;VLOOKUP(E5660,city!$D$4:$P$352,13,FALSE)&amp;"/"&amp;IF(G5660&lt;11,"jd",IF(G5660&lt;16,"tc","cs"))&amp;"/"&amp;IF(G5660&lt;11,G5660,IF(G5660&lt;16,G5660-10,G5660-15))&amp;".jpg"</f>
        <v>jingdian/xinjiang/hetian/tc/3.jpg</v>
      </c>
      <c r="D5660" s="23">
        <f t="shared" si="267"/>
        <v>2</v>
      </c>
      <c r="E5660" s="2" t="str">
        <f>VLOOKUP(F5660,city!$A$4:$D$352,4,FALSE)</f>
        <v>和田</v>
      </c>
      <c r="F5660" s="22">
        <f t="shared" si="265"/>
        <v>333</v>
      </c>
      <c r="G5660" s="22">
        <f>IF(VLOOKUP(F5659,city!$A$4:$H$352,8,FALSE)&gt;G5659,G5659+1,1)</f>
        <v>13</v>
      </c>
    </row>
    <row r="5661" spans="1:7" x14ac:dyDescent="0.15">
      <c r="A5661" s="23">
        <f t="shared" si="266"/>
        <v>133354</v>
      </c>
      <c r="B5661" s="24">
        <v>3</v>
      </c>
      <c r="C5661" s="28" t="str">
        <f>"jingdian/"&amp;VLOOKUP(E5661,city!$D$4:$P$352,12,FALSE)&amp;"/"&amp;VLOOKUP(E5661,city!$D$4:$P$352,13,FALSE)&amp;"/"&amp;IF(G5661&lt;11,"jd",IF(G5661&lt;16,"tc","cs"))&amp;"/"&amp;IF(G5661&lt;11,G5661,IF(G5661&lt;16,G5661-10,G5661-15))&amp;".jpg"</f>
        <v>jingdian/xinjiang/hetian/tc/4.jpg</v>
      </c>
      <c r="D5661" s="23">
        <f t="shared" si="267"/>
        <v>2</v>
      </c>
      <c r="E5661" s="2" t="str">
        <f>VLOOKUP(F5661,city!$A$4:$D$352,4,FALSE)</f>
        <v>和田</v>
      </c>
      <c r="F5661" s="22">
        <f t="shared" si="265"/>
        <v>333</v>
      </c>
      <c r="G5661" s="22">
        <f>IF(VLOOKUP(F5660,city!$A$4:$H$352,8,FALSE)&gt;G5660,G5660+1,1)</f>
        <v>14</v>
      </c>
    </row>
    <row r="5662" spans="1:7" x14ac:dyDescent="0.15">
      <c r="A5662" s="23">
        <f t="shared" si="266"/>
        <v>133355</v>
      </c>
      <c r="B5662" s="24">
        <v>3</v>
      </c>
      <c r="C5662" s="28" t="str">
        <f>"jingdian/"&amp;VLOOKUP(E5662,city!$D$4:$P$352,12,FALSE)&amp;"/"&amp;VLOOKUP(E5662,city!$D$4:$P$352,13,FALSE)&amp;"/"&amp;IF(G5662&lt;11,"jd",IF(G5662&lt;16,"tc","cs"))&amp;"/"&amp;IF(G5662&lt;11,G5662,IF(G5662&lt;16,G5662-10,G5662-15))&amp;".jpg"</f>
        <v>jingdian/xinjiang/hetian/tc/5.jpg</v>
      </c>
      <c r="D5662" s="23">
        <f t="shared" si="267"/>
        <v>2</v>
      </c>
      <c r="E5662" s="2" t="str">
        <f>VLOOKUP(F5662,city!$A$4:$D$352,4,FALSE)</f>
        <v>和田</v>
      </c>
      <c r="F5662" s="22">
        <f t="shared" si="265"/>
        <v>333</v>
      </c>
      <c r="G5662" s="22">
        <f>IF(VLOOKUP(F5661,city!$A$4:$H$352,8,FALSE)&gt;G5661,G5661+1,1)</f>
        <v>15</v>
      </c>
    </row>
    <row r="5663" spans="1:7" x14ac:dyDescent="0.15">
      <c r="A5663" s="23">
        <f t="shared" si="266"/>
        <v>133381</v>
      </c>
      <c r="B5663" s="24">
        <v>2</v>
      </c>
      <c r="C5663" s="28" t="str">
        <f>"jingdian/"&amp;VLOOKUP(E5663,city!$D$4:$P$352,12,FALSE)&amp;"/"&amp;VLOOKUP(E5663,city!$D$4:$P$352,13,FALSE)&amp;"/"&amp;IF(G5663&lt;11,"jd",IF(G5663&lt;16,"tc","cs"))&amp;"/"&amp;IF(G5663&lt;11,G5663,IF(G5663&lt;16,G5663-10,G5663-15))&amp;".jpg"</f>
        <v>jingdian/xinjiang/hetian/cs/1.jpg</v>
      </c>
      <c r="D5663" s="23">
        <f t="shared" si="267"/>
        <v>3</v>
      </c>
      <c r="E5663" s="2" t="str">
        <f>VLOOKUP(F5663,city!$A$4:$D$352,4,FALSE)</f>
        <v>和田</v>
      </c>
      <c r="F5663" s="22">
        <f t="shared" si="265"/>
        <v>333</v>
      </c>
      <c r="G5663" s="22">
        <f>IF(VLOOKUP(F5662,city!$A$4:$H$352,8,FALSE)&gt;G5662,G5662+1,1)</f>
        <v>16</v>
      </c>
    </row>
    <row r="5664" spans="1:7" x14ac:dyDescent="0.15">
      <c r="A5664" s="23">
        <f t="shared" si="266"/>
        <v>133382</v>
      </c>
      <c r="B5664" s="24">
        <v>3</v>
      </c>
      <c r="C5664" s="28" t="str">
        <f>"jingdian/"&amp;VLOOKUP(E5664,city!$D$4:$P$352,12,FALSE)&amp;"/"&amp;VLOOKUP(E5664,city!$D$4:$P$352,13,FALSE)&amp;"/"&amp;IF(G5664&lt;11,"jd",IF(G5664&lt;16,"tc","cs"))&amp;"/"&amp;IF(G5664&lt;11,G5664,IF(G5664&lt;16,G5664-10,G5664-15))&amp;".jpg"</f>
        <v>jingdian/xinjiang/hetian/cs/2.jpg</v>
      </c>
      <c r="D5664" s="23">
        <f t="shared" si="267"/>
        <v>3</v>
      </c>
      <c r="E5664" s="2" t="str">
        <f>VLOOKUP(F5664,city!$A$4:$D$352,4,FALSE)</f>
        <v>和田</v>
      </c>
      <c r="F5664" s="22">
        <f t="shared" si="265"/>
        <v>333</v>
      </c>
      <c r="G5664" s="22">
        <f>IF(VLOOKUP(F5663,city!$A$4:$H$352,8,FALSE)&gt;G5663,G5663+1,1)</f>
        <v>17</v>
      </c>
    </row>
    <row r="5665" spans="1:7" x14ac:dyDescent="0.15">
      <c r="A5665" s="23">
        <f t="shared" si="266"/>
        <v>133401</v>
      </c>
      <c r="B5665" s="24">
        <v>1</v>
      </c>
      <c r="C5665" s="28" t="str">
        <f>"jingdian/"&amp;VLOOKUP(E5665,city!$D$4:$P$352,12,FALSE)&amp;"/"&amp;VLOOKUP(E5665,city!$D$4:$P$352,13,FALSE)&amp;"/"&amp;IF(G5665&lt;11,"jd",IF(G5665&lt;16,"tc","cs"))&amp;"/"&amp;IF(G5665&lt;11,G5665,IF(G5665&lt;16,G5665-10,G5665-15))&amp;".jpg"</f>
        <v>jingdian/xinjiang/changji/jd/1.jpg</v>
      </c>
      <c r="D5665" s="23">
        <f t="shared" si="267"/>
        <v>1</v>
      </c>
      <c r="E5665" s="2" t="str">
        <f>VLOOKUP(F5665,city!$A$4:$D$352,4,FALSE)</f>
        <v>昌吉</v>
      </c>
      <c r="F5665" s="22">
        <f t="shared" si="265"/>
        <v>334</v>
      </c>
      <c r="G5665" s="22">
        <f>IF(VLOOKUP(F5664,city!$A$4:$H$352,8,FALSE)&gt;G5664,G5664+1,1)</f>
        <v>1</v>
      </c>
    </row>
    <row r="5666" spans="1:7" x14ac:dyDescent="0.15">
      <c r="A5666" s="23">
        <f t="shared" si="266"/>
        <v>133402</v>
      </c>
      <c r="B5666" s="24">
        <v>1</v>
      </c>
      <c r="C5666" s="28" t="str">
        <f>"jingdian/"&amp;VLOOKUP(E5666,city!$D$4:$P$352,12,FALSE)&amp;"/"&amp;VLOOKUP(E5666,city!$D$4:$P$352,13,FALSE)&amp;"/"&amp;IF(G5666&lt;11,"jd",IF(G5666&lt;16,"tc","cs"))&amp;"/"&amp;IF(G5666&lt;11,G5666,IF(G5666&lt;16,G5666-10,G5666-15))&amp;".jpg"</f>
        <v>jingdian/xinjiang/changji/jd/2.jpg</v>
      </c>
      <c r="D5666" s="23">
        <f t="shared" si="267"/>
        <v>1</v>
      </c>
      <c r="E5666" s="2" t="str">
        <f>VLOOKUP(F5666,city!$A$4:$D$352,4,FALSE)</f>
        <v>昌吉</v>
      </c>
      <c r="F5666" s="22">
        <f t="shared" si="265"/>
        <v>334</v>
      </c>
      <c r="G5666" s="22">
        <f>IF(VLOOKUP(F5665,city!$A$4:$H$352,8,FALSE)&gt;G5665,G5665+1,1)</f>
        <v>2</v>
      </c>
    </row>
    <row r="5667" spans="1:7" x14ac:dyDescent="0.15">
      <c r="A5667" s="23">
        <f t="shared" si="266"/>
        <v>133403</v>
      </c>
      <c r="B5667" s="24">
        <v>1</v>
      </c>
      <c r="C5667" s="28" t="str">
        <f>"jingdian/"&amp;VLOOKUP(E5667,city!$D$4:$P$352,12,FALSE)&amp;"/"&amp;VLOOKUP(E5667,city!$D$4:$P$352,13,FALSE)&amp;"/"&amp;IF(G5667&lt;11,"jd",IF(G5667&lt;16,"tc","cs"))&amp;"/"&amp;IF(G5667&lt;11,G5667,IF(G5667&lt;16,G5667-10,G5667-15))&amp;".jpg"</f>
        <v>jingdian/xinjiang/changji/jd/3.jpg</v>
      </c>
      <c r="D5667" s="23">
        <f t="shared" si="267"/>
        <v>1</v>
      </c>
      <c r="E5667" s="2" t="str">
        <f>VLOOKUP(F5667,city!$A$4:$D$352,4,FALSE)</f>
        <v>昌吉</v>
      </c>
      <c r="F5667" s="22">
        <f t="shared" si="265"/>
        <v>334</v>
      </c>
      <c r="G5667" s="22">
        <f>IF(VLOOKUP(F5666,city!$A$4:$H$352,8,FALSE)&gt;G5666,G5666+1,1)</f>
        <v>3</v>
      </c>
    </row>
    <row r="5668" spans="1:7" x14ac:dyDescent="0.15">
      <c r="A5668" s="23">
        <f t="shared" si="266"/>
        <v>133404</v>
      </c>
      <c r="B5668" s="24">
        <v>1</v>
      </c>
      <c r="C5668" s="28" t="str">
        <f>"jingdian/"&amp;VLOOKUP(E5668,city!$D$4:$P$352,12,FALSE)&amp;"/"&amp;VLOOKUP(E5668,city!$D$4:$P$352,13,FALSE)&amp;"/"&amp;IF(G5668&lt;11,"jd",IF(G5668&lt;16,"tc","cs"))&amp;"/"&amp;IF(G5668&lt;11,G5668,IF(G5668&lt;16,G5668-10,G5668-15))&amp;".jpg"</f>
        <v>jingdian/xinjiang/changji/jd/4.jpg</v>
      </c>
      <c r="D5668" s="23">
        <f t="shared" si="267"/>
        <v>1</v>
      </c>
      <c r="E5668" s="2" t="str">
        <f>VLOOKUP(F5668,city!$A$4:$D$352,4,FALSE)</f>
        <v>昌吉</v>
      </c>
      <c r="F5668" s="22">
        <f t="shared" si="265"/>
        <v>334</v>
      </c>
      <c r="G5668" s="22">
        <f>IF(VLOOKUP(F5667,city!$A$4:$H$352,8,FALSE)&gt;G5667,G5667+1,1)</f>
        <v>4</v>
      </c>
    </row>
    <row r="5669" spans="1:7" x14ac:dyDescent="0.15">
      <c r="A5669" s="23">
        <f t="shared" si="266"/>
        <v>133405</v>
      </c>
      <c r="B5669" s="24">
        <v>1</v>
      </c>
      <c r="C5669" s="28" t="str">
        <f>"jingdian/"&amp;VLOOKUP(E5669,city!$D$4:$P$352,12,FALSE)&amp;"/"&amp;VLOOKUP(E5669,city!$D$4:$P$352,13,FALSE)&amp;"/"&amp;IF(G5669&lt;11,"jd",IF(G5669&lt;16,"tc","cs"))&amp;"/"&amp;IF(G5669&lt;11,G5669,IF(G5669&lt;16,G5669-10,G5669-15))&amp;".jpg"</f>
        <v>jingdian/xinjiang/changji/jd/5.jpg</v>
      </c>
      <c r="D5669" s="23">
        <f t="shared" si="267"/>
        <v>1</v>
      </c>
      <c r="E5669" s="2" t="str">
        <f>VLOOKUP(F5669,city!$A$4:$D$352,4,FALSE)</f>
        <v>昌吉</v>
      </c>
      <c r="F5669" s="22">
        <f t="shared" si="265"/>
        <v>334</v>
      </c>
      <c r="G5669" s="22">
        <f>IF(VLOOKUP(F5668,city!$A$4:$H$352,8,FALSE)&gt;G5668,G5668+1,1)</f>
        <v>5</v>
      </c>
    </row>
    <row r="5670" spans="1:7" x14ac:dyDescent="0.15">
      <c r="A5670" s="23">
        <f t="shared" si="266"/>
        <v>133406</v>
      </c>
      <c r="B5670" s="24">
        <v>1</v>
      </c>
      <c r="C5670" s="28" t="str">
        <f>"jingdian/"&amp;VLOOKUP(E5670,city!$D$4:$P$352,12,FALSE)&amp;"/"&amp;VLOOKUP(E5670,city!$D$4:$P$352,13,FALSE)&amp;"/"&amp;IF(G5670&lt;11,"jd",IF(G5670&lt;16,"tc","cs"))&amp;"/"&amp;IF(G5670&lt;11,G5670,IF(G5670&lt;16,G5670-10,G5670-15))&amp;".jpg"</f>
        <v>jingdian/xinjiang/changji/jd/6.jpg</v>
      </c>
      <c r="D5670" s="23">
        <f t="shared" si="267"/>
        <v>1</v>
      </c>
      <c r="E5670" s="2" t="str">
        <f>VLOOKUP(F5670,city!$A$4:$D$352,4,FALSE)</f>
        <v>昌吉</v>
      </c>
      <c r="F5670" s="22">
        <f t="shared" si="265"/>
        <v>334</v>
      </c>
      <c r="G5670" s="22">
        <f>IF(VLOOKUP(F5669,city!$A$4:$H$352,8,FALSE)&gt;G5669,G5669+1,1)</f>
        <v>6</v>
      </c>
    </row>
    <row r="5671" spans="1:7" x14ac:dyDescent="0.15">
      <c r="A5671" s="23">
        <f t="shared" si="266"/>
        <v>133407</v>
      </c>
      <c r="B5671" s="24">
        <v>1</v>
      </c>
      <c r="C5671" s="28" t="str">
        <f>"jingdian/"&amp;VLOOKUP(E5671,city!$D$4:$P$352,12,FALSE)&amp;"/"&amp;VLOOKUP(E5671,city!$D$4:$P$352,13,FALSE)&amp;"/"&amp;IF(G5671&lt;11,"jd",IF(G5671&lt;16,"tc","cs"))&amp;"/"&amp;IF(G5671&lt;11,G5671,IF(G5671&lt;16,G5671-10,G5671-15))&amp;".jpg"</f>
        <v>jingdian/xinjiang/changji/jd/7.jpg</v>
      </c>
      <c r="D5671" s="23">
        <f t="shared" si="267"/>
        <v>1</v>
      </c>
      <c r="E5671" s="2" t="str">
        <f>VLOOKUP(F5671,city!$A$4:$D$352,4,FALSE)</f>
        <v>昌吉</v>
      </c>
      <c r="F5671" s="22">
        <f t="shared" si="265"/>
        <v>334</v>
      </c>
      <c r="G5671" s="22">
        <f>IF(VLOOKUP(F5670,city!$A$4:$H$352,8,FALSE)&gt;G5670,G5670+1,1)</f>
        <v>7</v>
      </c>
    </row>
    <row r="5672" spans="1:7" x14ac:dyDescent="0.15">
      <c r="A5672" s="23">
        <f t="shared" si="266"/>
        <v>133408</v>
      </c>
      <c r="B5672" s="24">
        <v>1</v>
      </c>
      <c r="C5672" s="28" t="str">
        <f>"jingdian/"&amp;VLOOKUP(E5672,city!$D$4:$P$352,12,FALSE)&amp;"/"&amp;VLOOKUP(E5672,city!$D$4:$P$352,13,FALSE)&amp;"/"&amp;IF(G5672&lt;11,"jd",IF(G5672&lt;16,"tc","cs"))&amp;"/"&amp;IF(G5672&lt;11,G5672,IF(G5672&lt;16,G5672-10,G5672-15))&amp;".jpg"</f>
        <v>jingdian/xinjiang/changji/jd/8.jpg</v>
      </c>
      <c r="D5672" s="23">
        <f t="shared" si="267"/>
        <v>1</v>
      </c>
      <c r="E5672" s="2" t="str">
        <f>VLOOKUP(F5672,city!$A$4:$D$352,4,FALSE)</f>
        <v>昌吉</v>
      </c>
      <c r="F5672" s="22">
        <f t="shared" si="265"/>
        <v>334</v>
      </c>
      <c r="G5672" s="22">
        <f>IF(VLOOKUP(F5671,city!$A$4:$H$352,8,FALSE)&gt;G5671,G5671+1,1)</f>
        <v>8</v>
      </c>
    </row>
    <row r="5673" spans="1:7" x14ac:dyDescent="0.15">
      <c r="A5673" s="23">
        <f t="shared" si="266"/>
        <v>133409</v>
      </c>
      <c r="B5673" s="24">
        <v>1</v>
      </c>
      <c r="C5673" s="28" t="str">
        <f>"jingdian/"&amp;VLOOKUP(E5673,city!$D$4:$P$352,12,FALSE)&amp;"/"&amp;VLOOKUP(E5673,city!$D$4:$P$352,13,FALSE)&amp;"/"&amp;IF(G5673&lt;11,"jd",IF(G5673&lt;16,"tc","cs"))&amp;"/"&amp;IF(G5673&lt;11,G5673,IF(G5673&lt;16,G5673-10,G5673-15))&amp;".jpg"</f>
        <v>jingdian/xinjiang/changji/jd/9.jpg</v>
      </c>
      <c r="D5673" s="23">
        <f t="shared" si="267"/>
        <v>1</v>
      </c>
      <c r="E5673" s="2" t="str">
        <f>VLOOKUP(F5673,city!$A$4:$D$352,4,FALSE)</f>
        <v>昌吉</v>
      </c>
      <c r="F5673" s="22">
        <f t="shared" si="265"/>
        <v>334</v>
      </c>
      <c r="G5673" s="22">
        <f>IF(VLOOKUP(F5672,city!$A$4:$H$352,8,FALSE)&gt;G5672,G5672+1,1)</f>
        <v>9</v>
      </c>
    </row>
    <row r="5674" spans="1:7" x14ac:dyDescent="0.15">
      <c r="A5674" s="23">
        <f t="shared" si="266"/>
        <v>133410</v>
      </c>
      <c r="B5674" s="24">
        <v>1</v>
      </c>
      <c r="C5674" s="28" t="str">
        <f>"jingdian/"&amp;VLOOKUP(E5674,city!$D$4:$P$352,12,FALSE)&amp;"/"&amp;VLOOKUP(E5674,city!$D$4:$P$352,13,FALSE)&amp;"/"&amp;IF(G5674&lt;11,"jd",IF(G5674&lt;16,"tc","cs"))&amp;"/"&amp;IF(G5674&lt;11,G5674,IF(G5674&lt;16,G5674-10,G5674-15))&amp;".jpg"</f>
        <v>jingdian/xinjiang/changji/jd/10.jpg</v>
      </c>
      <c r="D5674" s="23">
        <f t="shared" si="267"/>
        <v>1</v>
      </c>
      <c r="E5674" s="2" t="str">
        <f>VLOOKUP(F5674,city!$A$4:$D$352,4,FALSE)</f>
        <v>昌吉</v>
      </c>
      <c r="F5674" s="22">
        <f t="shared" si="265"/>
        <v>334</v>
      </c>
      <c r="G5674" s="22">
        <f>IF(VLOOKUP(F5673,city!$A$4:$H$352,8,FALSE)&gt;G5673,G5673+1,1)</f>
        <v>10</v>
      </c>
    </row>
    <row r="5675" spans="1:7" x14ac:dyDescent="0.15">
      <c r="A5675" s="23">
        <f t="shared" si="266"/>
        <v>133451</v>
      </c>
      <c r="B5675" s="24">
        <v>4</v>
      </c>
      <c r="C5675" s="28" t="str">
        <f>"jingdian/"&amp;VLOOKUP(E5675,city!$D$4:$P$352,12,FALSE)&amp;"/"&amp;VLOOKUP(E5675,city!$D$4:$P$352,13,FALSE)&amp;"/"&amp;IF(G5675&lt;11,"jd",IF(G5675&lt;16,"tc","cs"))&amp;"/"&amp;IF(G5675&lt;11,G5675,IF(G5675&lt;16,G5675-10,G5675-15))&amp;".jpg"</f>
        <v>jingdian/xinjiang/changji/tc/1.jpg</v>
      </c>
      <c r="D5675" s="23">
        <f t="shared" si="267"/>
        <v>2</v>
      </c>
      <c r="E5675" s="2" t="str">
        <f>VLOOKUP(F5675,city!$A$4:$D$352,4,FALSE)</f>
        <v>昌吉</v>
      </c>
      <c r="F5675" s="22">
        <f t="shared" si="265"/>
        <v>334</v>
      </c>
      <c r="G5675" s="22">
        <f>IF(VLOOKUP(F5674,city!$A$4:$H$352,8,FALSE)&gt;G5674,G5674+1,1)</f>
        <v>11</v>
      </c>
    </row>
    <row r="5676" spans="1:7" x14ac:dyDescent="0.15">
      <c r="A5676" s="23">
        <f t="shared" si="266"/>
        <v>133452</v>
      </c>
      <c r="B5676" s="24">
        <v>2</v>
      </c>
      <c r="C5676" s="28" t="str">
        <f>"jingdian/"&amp;VLOOKUP(E5676,city!$D$4:$P$352,12,FALSE)&amp;"/"&amp;VLOOKUP(E5676,city!$D$4:$P$352,13,FALSE)&amp;"/"&amp;IF(G5676&lt;11,"jd",IF(G5676&lt;16,"tc","cs"))&amp;"/"&amp;IF(G5676&lt;11,G5676,IF(G5676&lt;16,G5676-10,G5676-15))&amp;".jpg"</f>
        <v>jingdian/xinjiang/changji/tc/2.jpg</v>
      </c>
      <c r="D5676" s="23">
        <f t="shared" si="267"/>
        <v>2</v>
      </c>
      <c r="E5676" s="2" t="str">
        <f>VLOOKUP(F5676,city!$A$4:$D$352,4,FALSE)</f>
        <v>昌吉</v>
      </c>
      <c r="F5676" s="22">
        <f t="shared" si="265"/>
        <v>334</v>
      </c>
      <c r="G5676" s="22">
        <f>IF(VLOOKUP(F5675,city!$A$4:$H$352,8,FALSE)&gt;G5675,G5675+1,1)</f>
        <v>12</v>
      </c>
    </row>
    <row r="5677" spans="1:7" x14ac:dyDescent="0.15">
      <c r="A5677" s="23">
        <f t="shared" si="266"/>
        <v>133453</v>
      </c>
      <c r="B5677" s="24">
        <v>3</v>
      </c>
      <c r="C5677" s="28" t="str">
        <f>"jingdian/"&amp;VLOOKUP(E5677,city!$D$4:$P$352,12,FALSE)&amp;"/"&amp;VLOOKUP(E5677,city!$D$4:$P$352,13,FALSE)&amp;"/"&amp;IF(G5677&lt;11,"jd",IF(G5677&lt;16,"tc","cs"))&amp;"/"&amp;IF(G5677&lt;11,G5677,IF(G5677&lt;16,G5677-10,G5677-15))&amp;".jpg"</f>
        <v>jingdian/xinjiang/changji/tc/3.jpg</v>
      </c>
      <c r="D5677" s="23">
        <f t="shared" si="267"/>
        <v>2</v>
      </c>
      <c r="E5677" s="2" t="str">
        <f>VLOOKUP(F5677,city!$A$4:$D$352,4,FALSE)</f>
        <v>昌吉</v>
      </c>
      <c r="F5677" s="22">
        <f t="shared" si="265"/>
        <v>334</v>
      </c>
      <c r="G5677" s="22">
        <f>IF(VLOOKUP(F5676,city!$A$4:$H$352,8,FALSE)&gt;G5676,G5676+1,1)</f>
        <v>13</v>
      </c>
    </row>
    <row r="5678" spans="1:7" x14ac:dyDescent="0.15">
      <c r="A5678" s="23">
        <f t="shared" si="266"/>
        <v>133454</v>
      </c>
      <c r="B5678" s="24">
        <v>4</v>
      </c>
      <c r="C5678" s="28" t="str">
        <f>"jingdian/"&amp;VLOOKUP(E5678,city!$D$4:$P$352,12,FALSE)&amp;"/"&amp;VLOOKUP(E5678,city!$D$4:$P$352,13,FALSE)&amp;"/"&amp;IF(G5678&lt;11,"jd",IF(G5678&lt;16,"tc","cs"))&amp;"/"&amp;IF(G5678&lt;11,G5678,IF(G5678&lt;16,G5678-10,G5678-15))&amp;".jpg"</f>
        <v>jingdian/xinjiang/changji/tc/4.jpg</v>
      </c>
      <c r="D5678" s="23">
        <f t="shared" si="267"/>
        <v>2</v>
      </c>
      <c r="E5678" s="2" t="str">
        <f>VLOOKUP(F5678,city!$A$4:$D$352,4,FALSE)</f>
        <v>昌吉</v>
      </c>
      <c r="F5678" s="22">
        <f t="shared" si="265"/>
        <v>334</v>
      </c>
      <c r="G5678" s="22">
        <f>IF(VLOOKUP(F5677,city!$A$4:$H$352,8,FALSE)&gt;G5677,G5677+1,1)</f>
        <v>14</v>
      </c>
    </row>
    <row r="5679" spans="1:7" x14ac:dyDescent="0.15">
      <c r="A5679" s="23">
        <f t="shared" si="266"/>
        <v>133455</v>
      </c>
      <c r="B5679" s="24">
        <v>3</v>
      </c>
      <c r="C5679" s="28" t="str">
        <f>"jingdian/"&amp;VLOOKUP(E5679,city!$D$4:$P$352,12,FALSE)&amp;"/"&amp;VLOOKUP(E5679,city!$D$4:$P$352,13,FALSE)&amp;"/"&amp;IF(G5679&lt;11,"jd",IF(G5679&lt;16,"tc","cs"))&amp;"/"&amp;IF(G5679&lt;11,G5679,IF(G5679&lt;16,G5679-10,G5679-15))&amp;".jpg"</f>
        <v>jingdian/xinjiang/changji/tc/5.jpg</v>
      </c>
      <c r="D5679" s="23">
        <f t="shared" si="267"/>
        <v>2</v>
      </c>
      <c r="E5679" s="2" t="str">
        <f>VLOOKUP(F5679,city!$A$4:$D$352,4,FALSE)</f>
        <v>昌吉</v>
      </c>
      <c r="F5679" s="22">
        <f t="shared" si="265"/>
        <v>334</v>
      </c>
      <c r="G5679" s="22">
        <f>IF(VLOOKUP(F5678,city!$A$4:$H$352,8,FALSE)&gt;G5678,G5678+1,1)</f>
        <v>15</v>
      </c>
    </row>
    <row r="5680" spans="1:7" x14ac:dyDescent="0.15">
      <c r="A5680" s="23">
        <f t="shared" si="266"/>
        <v>133481</v>
      </c>
      <c r="B5680" s="24">
        <v>3</v>
      </c>
      <c r="C5680" s="28" t="str">
        <f>"jingdian/"&amp;VLOOKUP(E5680,city!$D$4:$P$352,12,FALSE)&amp;"/"&amp;VLOOKUP(E5680,city!$D$4:$P$352,13,FALSE)&amp;"/"&amp;IF(G5680&lt;11,"jd",IF(G5680&lt;16,"tc","cs"))&amp;"/"&amp;IF(G5680&lt;11,G5680,IF(G5680&lt;16,G5680-10,G5680-15))&amp;".jpg"</f>
        <v>jingdian/xinjiang/changji/cs/1.jpg</v>
      </c>
      <c r="D5680" s="23">
        <f t="shared" si="267"/>
        <v>3</v>
      </c>
      <c r="E5680" s="2" t="str">
        <f>VLOOKUP(F5680,city!$A$4:$D$352,4,FALSE)</f>
        <v>昌吉</v>
      </c>
      <c r="F5680" s="22">
        <f t="shared" si="265"/>
        <v>334</v>
      </c>
      <c r="G5680" s="22">
        <f>IF(VLOOKUP(F5679,city!$A$4:$H$352,8,FALSE)&gt;G5679,G5679+1,1)</f>
        <v>16</v>
      </c>
    </row>
    <row r="5681" spans="1:7" x14ac:dyDescent="0.15">
      <c r="A5681" s="23">
        <f t="shared" si="266"/>
        <v>133482</v>
      </c>
      <c r="B5681" s="24">
        <v>4</v>
      </c>
      <c r="C5681" s="28" t="str">
        <f>"jingdian/"&amp;VLOOKUP(E5681,city!$D$4:$P$352,12,FALSE)&amp;"/"&amp;VLOOKUP(E5681,city!$D$4:$P$352,13,FALSE)&amp;"/"&amp;IF(G5681&lt;11,"jd",IF(G5681&lt;16,"tc","cs"))&amp;"/"&amp;IF(G5681&lt;11,G5681,IF(G5681&lt;16,G5681-10,G5681-15))&amp;".jpg"</f>
        <v>jingdian/xinjiang/changji/cs/2.jpg</v>
      </c>
      <c r="D5681" s="23">
        <f t="shared" si="267"/>
        <v>3</v>
      </c>
      <c r="E5681" s="2" t="str">
        <f>VLOOKUP(F5681,city!$A$4:$D$352,4,FALSE)</f>
        <v>昌吉</v>
      </c>
      <c r="F5681" s="22">
        <f t="shared" si="265"/>
        <v>334</v>
      </c>
      <c r="G5681" s="22">
        <f>IF(VLOOKUP(F5680,city!$A$4:$H$352,8,FALSE)&gt;G5680,G5680+1,1)</f>
        <v>17</v>
      </c>
    </row>
    <row r="5682" spans="1:7" x14ac:dyDescent="0.15">
      <c r="A5682" s="23">
        <f t="shared" si="266"/>
        <v>133501</v>
      </c>
      <c r="B5682" s="24">
        <v>1</v>
      </c>
      <c r="C5682" s="28" t="str">
        <f>"jingdian/"&amp;VLOOKUP(E5682,city!$D$4:$P$352,12,FALSE)&amp;"/"&amp;VLOOKUP(E5682,city!$D$4:$P$352,13,FALSE)&amp;"/"&amp;IF(G5682&lt;11,"jd",IF(G5682&lt;16,"tc","cs"))&amp;"/"&amp;IF(G5682&lt;11,G5682,IF(G5682&lt;16,G5682-10,G5682-15))&amp;".jpg"</f>
        <v>jingdian/xinjiang/boertala/jd/1.jpg</v>
      </c>
      <c r="D5682" s="23">
        <f t="shared" si="267"/>
        <v>1</v>
      </c>
      <c r="E5682" s="2" t="str">
        <f>VLOOKUP(F5682,city!$A$4:$D$352,4,FALSE)</f>
        <v>博尔塔拉</v>
      </c>
      <c r="F5682" s="22">
        <f t="shared" si="265"/>
        <v>335</v>
      </c>
      <c r="G5682" s="22">
        <f>IF(VLOOKUP(F5681,city!$A$4:$H$352,8,FALSE)&gt;G5681,G5681+1,1)</f>
        <v>1</v>
      </c>
    </row>
    <row r="5683" spans="1:7" x14ac:dyDescent="0.15">
      <c r="A5683" s="23">
        <f t="shared" si="266"/>
        <v>133502</v>
      </c>
      <c r="B5683" s="24">
        <v>1</v>
      </c>
      <c r="C5683" s="28" t="str">
        <f>"jingdian/"&amp;VLOOKUP(E5683,city!$D$4:$P$352,12,FALSE)&amp;"/"&amp;VLOOKUP(E5683,city!$D$4:$P$352,13,FALSE)&amp;"/"&amp;IF(G5683&lt;11,"jd",IF(G5683&lt;16,"tc","cs"))&amp;"/"&amp;IF(G5683&lt;11,G5683,IF(G5683&lt;16,G5683-10,G5683-15))&amp;".jpg"</f>
        <v>jingdian/xinjiang/boertala/jd/2.jpg</v>
      </c>
      <c r="D5683" s="23">
        <f t="shared" si="267"/>
        <v>1</v>
      </c>
      <c r="E5683" s="2" t="str">
        <f>VLOOKUP(F5683,city!$A$4:$D$352,4,FALSE)</f>
        <v>博尔塔拉</v>
      </c>
      <c r="F5683" s="22">
        <f t="shared" si="265"/>
        <v>335</v>
      </c>
      <c r="G5683" s="22">
        <f>IF(VLOOKUP(F5682,city!$A$4:$H$352,8,FALSE)&gt;G5682,G5682+1,1)</f>
        <v>2</v>
      </c>
    </row>
    <row r="5684" spans="1:7" x14ac:dyDescent="0.15">
      <c r="A5684" s="23">
        <f t="shared" si="266"/>
        <v>133503</v>
      </c>
      <c r="B5684" s="24">
        <v>1</v>
      </c>
      <c r="C5684" s="28" t="str">
        <f>"jingdian/"&amp;VLOOKUP(E5684,city!$D$4:$P$352,12,FALSE)&amp;"/"&amp;VLOOKUP(E5684,city!$D$4:$P$352,13,FALSE)&amp;"/"&amp;IF(G5684&lt;11,"jd",IF(G5684&lt;16,"tc","cs"))&amp;"/"&amp;IF(G5684&lt;11,G5684,IF(G5684&lt;16,G5684-10,G5684-15))&amp;".jpg"</f>
        <v>jingdian/xinjiang/boertala/jd/3.jpg</v>
      </c>
      <c r="D5684" s="23">
        <f t="shared" si="267"/>
        <v>1</v>
      </c>
      <c r="E5684" s="2" t="str">
        <f>VLOOKUP(F5684,city!$A$4:$D$352,4,FALSE)</f>
        <v>博尔塔拉</v>
      </c>
      <c r="F5684" s="22">
        <f t="shared" si="265"/>
        <v>335</v>
      </c>
      <c r="G5684" s="22">
        <f>IF(VLOOKUP(F5683,city!$A$4:$H$352,8,FALSE)&gt;G5683,G5683+1,1)</f>
        <v>3</v>
      </c>
    </row>
    <row r="5685" spans="1:7" x14ac:dyDescent="0.15">
      <c r="A5685" s="23">
        <f t="shared" si="266"/>
        <v>133504</v>
      </c>
      <c r="B5685" s="24">
        <v>1</v>
      </c>
      <c r="C5685" s="28" t="str">
        <f>"jingdian/"&amp;VLOOKUP(E5685,city!$D$4:$P$352,12,FALSE)&amp;"/"&amp;VLOOKUP(E5685,city!$D$4:$P$352,13,FALSE)&amp;"/"&amp;IF(G5685&lt;11,"jd",IF(G5685&lt;16,"tc","cs"))&amp;"/"&amp;IF(G5685&lt;11,G5685,IF(G5685&lt;16,G5685-10,G5685-15))&amp;".jpg"</f>
        <v>jingdian/xinjiang/boertala/jd/4.jpg</v>
      </c>
      <c r="D5685" s="23">
        <f t="shared" si="267"/>
        <v>1</v>
      </c>
      <c r="E5685" s="2" t="str">
        <f>VLOOKUP(F5685,city!$A$4:$D$352,4,FALSE)</f>
        <v>博尔塔拉</v>
      </c>
      <c r="F5685" s="22">
        <f t="shared" ref="F5685:F5710" si="268">IF(G5685&gt;G5684,F5684,F5684+1)</f>
        <v>335</v>
      </c>
      <c r="G5685" s="22">
        <f>IF(VLOOKUP(F5684,city!$A$4:$H$352,8,FALSE)&gt;G5684,G5684+1,1)</f>
        <v>4</v>
      </c>
    </row>
    <row r="5686" spans="1:7" x14ac:dyDescent="0.15">
      <c r="A5686" s="23">
        <f t="shared" si="266"/>
        <v>133505</v>
      </c>
      <c r="B5686" s="24">
        <v>1</v>
      </c>
      <c r="C5686" s="28" t="str">
        <f>"jingdian/"&amp;VLOOKUP(E5686,city!$D$4:$P$352,12,FALSE)&amp;"/"&amp;VLOOKUP(E5686,city!$D$4:$P$352,13,FALSE)&amp;"/"&amp;IF(G5686&lt;11,"jd",IF(G5686&lt;16,"tc","cs"))&amp;"/"&amp;IF(G5686&lt;11,G5686,IF(G5686&lt;16,G5686-10,G5686-15))&amp;".jpg"</f>
        <v>jingdian/xinjiang/boertala/jd/5.jpg</v>
      </c>
      <c r="D5686" s="23">
        <f t="shared" si="267"/>
        <v>1</v>
      </c>
      <c r="E5686" s="2" t="str">
        <f>VLOOKUP(F5686,city!$A$4:$D$352,4,FALSE)</f>
        <v>博尔塔拉</v>
      </c>
      <c r="F5686" s="22">
        <f t="shared" si="268"/>
        <v>335</v>
      </c>
      <c r="G5686" s="22">
        <f>IF(VLOOKUP(F5685,city!$A$4:$H$352,8,FALSE)&gt;G5685,G5685+1,1)</f>
        <v>5</v>
      </c>
    </row>
    <row r="5687" spans="1:7" x14ac:dyDescent="0.15">
      <c r="A5687" s="23">
        <f t="shared" si="266"/>
        <v>133506</v>
      </c>
      <c r="B5687" s="24">
        <v>1</v>
      </c>
      <c r="C5687" s="28" t="str">
        <f>"jingdian/"&amp;VLOOKUP(E5687,city!$D$4:$P$352,12,FALSE)&amp;"/"&amp;VLOOKUP(E5687,city!$D$4:$P$352,13,FALSE)&amp;"/"&amp;IF(G5687&lt;11,"jd",IF(G5687&lt;16,"tc","cs"))&amp;"/"&amp;IF(G5687&lt;11,G5687,IF(G5687&lt;16,G5687-10,G5687-15))&amp;".jpg"</f>
        <v>jingdian/xinjiang/boertala/jd/6.jpg</v>
      </c>
      <c r="D5687" s="23">
        <f t="shared" si="267"/>
        <v>1</v>
      </c>
      <c r="E5687" s="2" t="str">
        <f>VLOOKUP(F5687,city!$A$4:$D$352,4,FALSE)</f>
        <v>博尔塔拉</v>
      </c>
      <c r="F5687" s="22">
        <f t="shared" si="268"/>
        <v>335</v>
      </c>
      <c r="G5687" s="22">
        <f>IF(VLOOKUP(F5686,city!$A$4:$H$352,8,FALSE)&gt;G5686,G5686+1,1)</f>
        <v>6</v>
      </c>
    </row>
    <row r="5688" spans="1:7" x14ac:dyDescent="0.15">
      <c r="A5688" s="23">
        <f t="shared" si="266"/>
        <v>133507</v>
      </c>
      <c r="B5688" s="24">
        <v>1</v>
      </c>
      <c r="C5688" s="28" t="str">
        <f>"jingdian/"&amp;VLOOKUP(E5688,city!$D$4:$P$352,12,FALSE)&amp;"/"&amp;VLOOKUP(E5688,city!$D$4:$P$352,13,FALSE)&amp;"/"&amp;IF(G5688&lt;11,"jd",IF(G5688&lt;16,"tc","cs"))&amp;"/"&amp;IF(G5688&lt;11,G5688,IF(G5688&lt;16,G5688-10,G5688-15))&amp;".jpg"</f>
        <v>jingdian/xinjiang/boertala/jd/7.jpg</v>
      </c>
      <c r="D5688" s="23">
        <f t="shared" si="267"/>
        <v>1</v>
      </c>
      <c r="E5688" s="2" t="str">
        <f>VLOOKUP(F5688,city!$A$4:$D$352,4,FALSE)</f>
        <v>博尔塔拉</v>
      </c>
      <c r="F5688" s="22">
        <f t="shared" si="268"/>
        <v>335</v>
      </c>
      <c r="G5688" s="22">
        <f>IF(VLOOKUP(F5687,city!$A$4:$H$352,8,FALSE)&gt;G5687,G5687+1,1)</f>
        <v>7</v>
      </c>
    </row>
    <row r="5689" spans="1:7" x14ac:dyDescent="0.15">
      <c r="A5689" s="23">
        <f t="shared" si="266"/>
        <v>133508</v>
      </c>
      <c r="B5689" s="24">
        <v>1</v>
      </c>
      <c r="C5689" s="28" t="str">
        <f>"jingdian/"&amp;VLOOKUP(E5689,city!$D$4:$P$352,12,FALSE)&amp;"/"&amp;VLOOKUP(E5689,city!$D$4:$P$352,13,FALSE)&amp;"/"&amp;IF(G5689&lt;11,"jd",IF(G5689&lt;16,"tc","cs"))&amp;"/"&amp;IF(G5689&lt;11,G5689,IF(G5689&lt;16,G5689-10,G5689-15))&amp;".jpg"</f>
        <v>jingdian/xinjiang/boertala/jd/8.jpg</v>
      </c>
      <c r="D5689" s="23">
        <f t="shared" si="267"/>
        <v>1</v>
      </c>
      <c r="E5689" s="2" t="str">
        <f>VLOOKUP(F5689,city!$A$4:$D$352,4,FALSE)</f>
        <v>博尔塔拉</v>
      </c>
      <c r="F5689" s="22">
        <f t="shared" si="268"/>
        <v>335</v>
      </c>
      <c r="G5689" s="22">
        <f>IF(VLOOKUP(F5688,city!$A$4:$H$352,8,FALSE)&gt;G5688,G5688+1,1)</f>
        <v>8</v>
      </c>
    </row>
    <row r="5690" spans="1:7" x14ac:dyDescent="0.15">
      <c r="A5690" s="23">
        <f t="shared" si="266"/>
        <v>133509</v>
      </c>
      <c r="B5690" s="24">
        <v>1</v>
      </c>
      <c r="C5690" s="28" t="str">
        <f>"jingdian/"&amp;VLOOKUP(E5690,city!$D$4:$P$352,12,FALSE)&amp;"/"&amp;VLOOKUP(E5690,city!$D$4:$P$352,13,FALSE)&amp;"/"&amp;IF(G5690&lt;11,"jd",IF(G5690&lt;16,"tc","cs"))&amp;"/"&amp;IF(G5690&lt;11,G5690,IF(G5690&lt;16,G5690-10,G5690-15))&amp;".jpg"</f>
        <v>jingdian/xinjiang/boertala/jd/9.jpg</v>
      </c>
      <c r="D5690" s="23">
        <f t="shared" si="267"/>
        <v>1</v>
      </c>
      <c r="E5690" s="2" t="str">
        <f>VLOOKUP(F5690,city!$A$4:$D$352,4,FALSE)</f>
        <v>博尔塔拉</v>
      </c>
      <c r="F5690" s="22">
        <f t="shared" si="268"/>
        <v>335</v>
      </c>
      <c r="G5690" s="22">
        <f>IF(VLOOKUP(F5689,city!$A$4:$H$352,8,FALSE)&gt;G5689,G5689+1,1)</f>
        <v>9</v>
      </c>
    </row>
    <row r="5691" spans="1:7" x14ac:dyDescent="0.15">
      <c r="A5691" s="23">
        <f t="shared" si="266"/>
        <v>133510</v>
      </c>
      <c r="B5691" s="24">
        <v>1</v>
      </c>
      <c r="C5691" s="28" t="str">
        <f>"jingdian/"&amp;VLOOKUP(E5691,city!$D$4:$P$352,12,FALSE)&amp;"/"&amp;VLOOKUP(E5691,city!$D$4:$P$352,13,FALSE)&amp;"/"&amp;IF(G5691&lt;11,"jd",IF(G5691&lt;16,"tc","cs"))&amp;"/"&amp;IF(G5691&lt;11,G5691,IF(G5691&lt;16,G5691-10,G5691-15))&amp;".jpg"</f>
        <v>jingdian/xinjiang/boertala/jd/10.jpg</v>
      </c>
      <c r="D5691" s="23">
        <f t="shared" si="267"/>
        <v>1</v>
      </c>
      <c r="E5691" s="2" t="str">
        <f>VLOOKUP(F5691,city!$A$4:$D$352,4,FALSE)</f>
        <v>博尔塔拉</v>
      </c>
      <c r="F5691" s="22">
        <f t="shared" si="268"/>
        <v>335</v>
      </c>
      <c r="G5691" s="22">
        <f>IF(VLOOKUP(F5690,city!$A$4:$H$352,8,FALSE)&gt;G5690,G5690+1,1)</f>
        <v>10</v>
      </c>
    </row>
    <row r="5692" spans="1:7" x14ac:dyDescent="0.15">
      <c r="A5692" s="23">
        <f t="shared" si="266"/>
        <v>133551</v>
      </c>
      <c r="B5692" s="24">
        <v>3</v>
      </c>
      <c r="C5692" s="28" t="str">
        <f>"jingdian/"&amp;VLOOKUP(E5692,city!$D$4:$P$352,12,FALSE)&amp;"/"&amp;VLOOKUP(E5692,city!$D$4:$P$352,13,FALSE)&amp;"/"&amp;IF(G5692&lt;11,"jd",IF(G5692&lt;16,"tc","cs"))&amp;"/"&amp;IF(G5692&lt;11,G5692,IF(G5692&lt;16,G5692-10,G5692-15))&amp;".jpg"</f>
        <v>jingdian/xinjiang/boertala/tc/1.jpg</v>
      </c>
      <c r="D5692" s="23">
        <f t="shared" si="267"/>
        <v>2</v>
      </c>
      <c r="E5692" s="2" t="str">
        <f>VLOOKUP(F5692,city!$A$4:$D$352,4,FALSE)</f>
        <v>博尔塔拉</v>
      </c>
      <c r="F5692" s="22">
        <f t="shared" si="268"/>
        <v>335</v>
      </c>
      <c r="G5692" s="22">
        <f>IF(VLOOKUP(F5691,city!$A$4:$H$352,8,FALSE)&gt;G5691,G5691+1,1)</f>
        <v>11</v>
      </c>
    </row>
    <row r="5693" spans="1:7" x14ac:dyDescent="0.15">
      <c r="A5693" s="23">
        <f t="shared" si="266"/>
        <v>133552</v>
      </c>
      <c r="B5693" s="24">
        <v>5</v>
      </c>
      <c r="C5693" s="28" t="str">
        <f>"jingdian/"&amp;VLOOKUP(E5693,city!$D$4:$P$352,12,FALSE)&amp;"/"&amp;VLOOKUP(E5693,city!$D$4:$P$352,13,FALSE)&amp;"/"&amp;IF(G5693&lt;11,"jd",IF(G5693&lt;16,"tc","cs"))&amp;"/"&amp;IF(G5693&lt;11,G5693,IF(G5693&lt;16,G5693-10,G5693-15))&amp;".jpg"</f>
        <v>jingdian/xinjiang/boertala/tc/2.jpg</v>
      </c>
      <c r="D5693" s="23">
        <f t="shared" si="267"/>
        <v>2</v>
      </c>
      <c r="E5693" s="2" t="str">
        <f>VLOOKUP(F5693,city!$A$4:$D$352,4,FALSE)</f>
        <v>博尔塔拉</v>
      </c>
      <c r="F5693" s="22">
        <f t="shared" si="268"/>
        <v>335</v>
      </c>
      <c r="G5693" s="22">
        <f>IF(VLOOKUP(F5692,city!$A$4:$H$352,8,FALSE)&gt;G5692,G5692+1,1)</f>
        <v>12</v>
      </c>
    </row>
    <row r="5694" spans="1:7" x14ac:dyDescent="0.15">
      <c r="A5694" s="23">
        <f t="shared" si="266"/>
        <v>133553</v>
      </c>
      <c r="B5694" s="24">
        <v>3</v>
      </c>
      <c r="C5694" s="28" t="str">
        <f>"jingdian/"&amp;VLOOKUP(E5694,city!$D$4:$P$352,12,FALSE)&amp;"/"&amp;VLOOKUP(E5694,city!$D$4:$P$352,13,FALSE)&amp;"/"&amp;IF(G5694&lt;11,"jd",IF(G5694&lt;16,"tc","cs"))&amp;"/"&amp;IF(G5694&lt;11,G5694,IF(G5694&lt;16,G5694-10,G5694-15))&amp;".jpg"</f>
        <v>jingdian/xinjiang/boertala/tc/3.jpg</v>
      </c>
      <c r="D5694" s="23">
        <f t="shared" si="267"/>
        <v>2</v>
      </c>
      <c r="E5694" s="2" t="str">
        <f>VLOOKUP(F5694,city!$A$4:$D$352,4,FALSE)</f>
        <v>博尔塔拉</v>
      </c>
      <c r="F5694" s="22">
        <f t="shared" si="268"/>
        <v>335</v>
      </c>
      <c r="G5694" s="22">
        <f>IF(VLOOKUP(F5693,city!$A$4:$H$352,8,FALSE)&gt;G5693,G5693+1,1)</f>
        <v>13</v>
      </c>
    </row>
    <row r="5695" spans="1:7" x14ac:dyDescent="0.15">
      <c r="A5695" s="23">
        <f t="shared" si="266"/>
        <v>133554</v>
      </c>
      <c r="B5695" s="24">
        <v>5</v>
      </c>
      <c r="C5695" s="28" t="str">
        <f>"jingdian/"&amp;VLOOKUP(E5695,city!$D$4:$P$352,12,FALSE)&amp;"/"&amp;VLOOKUP(E5695,city!$D$4:$P$352,13,FALSE)&amp;"/"&amp;IF(G5695&lt;11,"jd",IF(G5695&lt;16,"tc","cs"))&amp;"/"&amp;IF(G5695&lt;11,G5695,IF(G5695&lt;16,G5695-10,G5695-15))&amp;".jpg"</f>
        <v>jingdian/xinjiang/boertala/tc/4.jpg</v>
      </c>
      <c r="D5695" s="23">
        <f t="shared" si="267"/>
        <v>2</v>
      </c>
      <c r="E5695" s="2" t="str">
        <f>VLOOKUP(F5695,city!$A$4:$D$352,4,FALSE)</f>
        <v>博尔塔拉</v>
      </c>
      <c r="F5695" s="22">
        <f t="shared" si="268"/>
        <v>335</v>
      </c>
      <c r="G5695" s="22">
        <f>IF(VLOOKUP(F5694,city!$A$4:$H$352,8,FALSE)&gt;G5694,G5694+1,1)</f>
        <v>14</v>
      </c>
    </row>
    <row r="5696" spans="1:7" x14ac:dyDescent="0.15">
      <c r="A5696" s="23">
        <f t="shared" si="266"/>
        <v>133555</v>
      </c>
      <c r="B5696" s="24">
        <v>3</v>
      </c>
      <c r="C5696" s="28" t="str">
        <f>"jingdian/"&amp;VLOOKUP(E5696,city!$D$4:$P$352,12,FALSE)&amp;"/"&amp;VLOOKUP(E5696,city!$D$4:$P$352,13,FALSE)&amp;"/"&amp;IF(G5696&lt;11,"jd",IF(G5696&lt;16,"tc","cs"))&amp;"/"&amp;IF(G5696&lt;11,G5696,IF(G5696&lt;16,G5696-10,G5696-15))&amp;".jpg"</f>
        <v>jingdian/xinjiang/boertala/tc/5.jpg</v>
      </c>
      <c r="D5696" s="23">
        <f t="shared" si="267"/>
        <v>2</v>
      </c>
      <c r="E5696" s="2" t="str">
        <f>VLOOKUP(F5696,city!$A$4:$D$352,4,FALSE)</f>
        <v>博尔塔拉</v>
      </c>
      <c r="F5696" s="22">
        <f t="shared" si="268"/>
        <v>335</v>
      </c>
      <c r="G5696" s="22">
        <f>IF(VLOOKUP(F5695,city!$A$4:$H$352,8,FALSE)&gt;G5695,G5695+1,1)</f>
        <v>15</v>
      </c>
    </row>
    <row r="5697" spans="1:7" x14ac:dyDescent="0.15">
      <c r="A5697" s="23">
        <f t="shared" si="266"/>
        <v>133581</v>
      </c>
      <c r="B5697" s="24">
        <v>5</v>
      </c>
      <c r="C5697" s="28" t="str">
        <f>"jingdian/"&amp;VLOOKUP(E5697,city!$D$4:$P$352,12,FALSE)&amp;"/"&amp;VLOOKUP(E5697,city!$D$4:$P$352,13,FALSE)&amp;"/"&amp;IF(G5697&lt;11,"jd",IF(G5697&lt;16,"tc","cs"))&amp;"/"&amp;IF(G5697&lt;11,G5697,IF(G5697&lt;16,G5697-10,G5697-15))&amp;".jpg"</f>
        <v>jingdian/xinjiang/boertala/cs/1.jpg</v>
      </c>
      <c r="D5697" s="23">
        <f t="shared" si="267"/>
        <v>3</v>
      </c>
      <c r="E5697" s="2" t="str">
        <f>VLOOKUP(F5697,city!$A$4:$D$352,4,FALSE)</f>
        <v>博尔塔拉</v>
      </c>
      <c r="F5697" s="22">
        <f t="shared" si="268"/>
        <v>335</v>
      </c>
      <c r="G5697" s="22">
        <f>IF(VLOOKUP(F5696,city!$A$4:$H$352,8,FALSE)&gt;G5696,G5696+1,1)</f>
        <v>16</v>
      </c>
    </row>
    <row r="5698" spans="1:7" x14ac:dyDescent="0.15">
      <c r="A5698" s="23">
        <f t="shared" si="266"/>
        <v>133582</v>
      </c>
      <c r="B5698" s="24">
        <v>4</v>
      </c>
      <c r="C5698" s="28" t="str">
        <f>"jingdian/"&amp;VLOOKUP(E5698,city!$D$4:$P$352,12,FALSE)&amp;"/"&amp;VLOOKUP(E5698,city!$D$4:$P$352,13,FALSE)&amp;"/"&amp;IF(G5698&lt;11,"jd",IF(G5698&lt;16,"tc","cs"))&amp;"/"&amp;IF(G5698&lt;11,G5698,IF(G5698&lt;16,G5698-10,G5698-15))&amp;".jpg"</f>
        <v>jingdian/xinjiang/boertala/cs/2.jpg</v>
      </c>
      <c r="D5698" s="23">
        <f t="shared" si="267"/>
        <v>3</v>
      </c>
      <c r="E5698" s="2" t="str">
        <f>VLOOKUP(F5698,city!$A$4:$D$352,4,FALSE)</f>
        <v>博尔塔拉</v>
      </c>
      <c r="F5698" s="22">
        <f t="shared" si="268"/>
        <v>335</v>
      </c>
      <c r="G5698" s="22">
        <f>IF(VLOOKUP(F5697,city!$A$4:$H$352,8,FALSE)&gt;G5697,G5697+1,1)</f>
        <v>17</v>
      </c>
    </row>
    <row r="5699" spans="1:7" x14ac:dyDescent="0.15">
      <c r="A5699" s="23">
        <f t="shared" si="266"/>
        <v>133601</v>
      </c>
      <c r="B5699" s="24">
        <v>1</v>
      </c>
      <c r="C5699" s="28" t="str">
        <f>"jingdian/"&amp;VLOOKUP(E5699,city!$D$4:$P$352,12,FALSE)&amp;"/"&amp;VLOOKUP(E5699,city!$D$4:$P$352,13,FALSE)&amp;"/"&amp;IF(G5699&lt;11,"jd",IF(G5699&lt;16,"tc","cs"))&amp;"/"&amp;IF(G5699&lt;11,G5699,IF(G5699&lt;16,G5699-10,G5699-15))&amp;".jpg"</f>
        <v>jingdian/xinjiang/bayinguoleng/jd/1.jpg</v>
      </c>
      <c r="D5699" s="23">
        <f t="shared" si="267"/>
        <v>1</v>
      </c>
      <c r="E5699" s="2" t="str">
        <f>VLOOKUP(F5699,city!$A$4:$D$352,4,FALSE)</f>
        <v>巴音郭楞</v>
      </c>
      <c r="F5699" s="22">
        <f t="shared" si="268"/>
        <v>336</v>
      </c>
      <c r="G5699" s="22">
        <f>IF(VLOOKUP(F5698,city!$A$4:$H$352,8,FALSE)&gt;G5698,G5698+1,1)</f>
        <v>1</v>
      </c>
    </row>
    <row r="5700" spans="1:7" x14ac:dyDescent="0.15">
      <c r="A5700" s="23">
        <f t="shared" si="266"/>
        <v>133602</v>
      </c>
      <c r="B5700" s="24">
        <v>1</v>
      </c>
      <c r="C5700" s="28" t="str">
        <f>"jingdian/"&amp;VLOOKUP(E5700,city!$D$4:$P$352,12,FALSE)&amp;"/"&amp;VLOOKUP(E5700,city!$D$4:$P$352,13,FALSE)&amp;"/"&amp;IF(G5700&lt;11,"jd",IF(G5700&lt;16,"tc","cs"))&amp;"/"&amp;IF(G5700&lt;11,G5700,IF(G5700&lt;16,G5700-10,G5700-15))&amp;".jpg"</f>
        <v>jingdian/xinjiang/bayinguoleng/jd/2.jpg</v>
      </c>
      <c r="D5700" s="23">
        <f t="shared" si="267"/>
        <v>1</v>
      </c>
      <c r="E5700" s="2" t="str">
        <f>VLOOKUP(F5700,city!$A$4:$D$352,4,FALSE)</f>
        <v>巴音郭楞</v>
      </c>
      <c r="F5700" s="22">
        <f t="shared" si="268"/>
        <v>336</v>
      </c>
      <c r="G5700" s="22">
        <f>IF(VLOOKUP(F5699,city!$A$4:$H$352,8,FALSE)&gt;G5699,G5699+1,1)</f>
        <v>2</v>
      </c>
    </row>
    <row r="5701" spans="1:7" x14ac:dyDescent="0.15">
      <c r="A5701" s="23">
        <f t="shared" ref="A5701:A5764" si="269">IF(G5701&lt;11,G5701,IF(G5701&lt;16,G5701+40,G5701+65))+F5701*100+100000</f>
        <v>133603</v>
      </c>
      <c r="B5701" s="24">
        <v>1</v>
      </c>
      <c r="C5701" s="28" t="str">
        <f>"jingdian/"&amp;VLOOKUP(E5701,city!$D$4:$P$352,12,FALSE)&amp;"/"&amp;VLOOKUP(E5701,city!$D$4:$P$352,13,FALSE)&amp;"/"&amp;IF(G5701&lt;11,"jd",IF(G5701&lt;16,"tc","cs"))&amp;"/"&amp;IF(G5701&lt;11,G5701,IF(G5701&lt;16,G5701-10,G5701-15))&amp;".jpg"</f>
        <v>jingdian/xinjiang/bayinguoleng/jd/3.jpg</v>
      </c>
      <c r="D5701" s="23">
        <f t="shared" ref="D5701:D5764" si="270">IF(G5701&lt;11,1,IF(G5701&lt;16,2,3))</f>
        <v>1</v>
      </c>
      <c r="E5701" s="2" t="str">
        <f>VLOOKUP(F5701,city!$A$4:$D$352,4,FALSE)</f>
        <v>巴音郭楞</v>
      </c>
      <c r="F5701" s="22">
        <f t="shared" si="268"/>
        <v>336</v>
      </c>
      <c r="G5701" s="22">
        <f>IF(VLOOKUP(F5700,city!$A$4:$H$352,8,FALSE)&gt;G5700,G5700+1,1)</f>
        <v>3</v>
      </c>
    </row>
    <row r="5702" spans="1:7" x14ac:dyDescent="0.15">
      <c r="A5702" s="23">
        <f t="shared" si="269"/>
        <v>133604</v>
      </c>
      <c r="B5702" s="24">
        <v>1</v>
      </c>
      <c r="C5702" s="28" t="str">
        <f>"jingdian/"&amp;VLOOKUP(E5702,city!$D$4:$P$352,12,FALSE)&amp;"/"&amp;VLOOKUP(E5702,city!$D$4:$P$352,13,FALSE)&amp;"/"&amp;IF(G5702&lt;11,"jd",IF(G5702&lt;16,"tc","cs"))&amp;"/"&amp;IF(G5702&lt;11,G5702,IF(G5702&lt;16,G5702-10,G5702-15))&amp;".jpg"</f>
        <v>jingdian/xinjiang/bayinguoleng/jd/4.jpg</v>
      </c>
      <c r="D5702" s="23">
        <f t="shared" si="270"/>
        <v>1</v>
      </c>
      <c r="E5702" s="2" t="str">
        <f>VLOOKUP(F5702,city!$A$4:$D$352,4,FALSE)</f>
        <v>巴音郭楞</v>
      </c>
      <c r="F5702" s="22">
        <f t="shared" si="268"/>
        <v>336</v>
      </c>
      <c r="G5702" s="22">
        <f>IF(VLOOKUP(F5701,city!$A$4:$H$352,8,FALSE)&gt;G5701,G5701+1,1)</f>
        <v>4</v>
      </c>
    </row>
    <row r="5703" spans="1:7" x14ac:dyDescent="0.15">
      <c r="A5703" s="23">
        <f t="shared" si="269"/>
        <v>133605</v>
      </c>
      <c r="B5703" s="24">
        <v>1</v>
      </c>
      <c r="C5703" s="28" t="str">
        <f>"jingdian/"&amp;VLOOKUP(E5703,city!$D$4:$P$352,12,FALSE)&amp;"/"&amp;VLOOKUP(E5703,city!$D$4:$P$352,13,FALSE)&amp;"/"&amp;IF(G5703&lt;11,"jd",IF(G5703&lt;16,"tc","cs"))&amp;"/"&amp;IF(G5703&lt;11,G5703,IF(G5703&lt;16,G5703-10,G5703-15))&amp;".jpg"</f>
        <v>jingdian/xinjiang/bayinguoleng/jd/5.jpg</v>
      </c>
      <c r="D5703" s="23">
        <f t="shared" si="270"/>
        <v>1</v>
      </c>
      <c r="E5703" s="2" t="str">
        <f>VLOOKUP(F5703,city!$A$4:$D$352,4,FALSE)</f>
        <v>巴音郭楞</v>
      </c>
      <c r="F5703" s="22">
        <f t="shared" si="268"/>
        <v>336</v>
      </c>
      <c r="G5703" s="22">
        <f>IF(VLOOKUP(F5702,city!$A$4:$H$352,8,FALSE)&gt;G5702,G5702+1,1)</f>
        <v>5</v>
      </c>
    </row>
    <row r="5704" spans="1:7" x14ac:dyDescent="0.15">
      <c r="A5704" s="23">
        <f t="shared" si="269"/>
        <v>133606</v>
      </c>
      <c r="B5704" s="24">
        <v>1</v>
      </c>
      <c r="C5704" s="28" t="str">
        <f>"jingdian/"&amp;VLOOKUP(E5704,city!$D$4:$P$352,12,FALSE)&amp;"/"&amp;VLOOKUP(E5704,city!$D$4:$P$352,13,FALSE)&amp;"/"&amp;IF(G5704&lt;11,"jd",IF(G5704&lt;16,"tc","cs"))&amp;"/"&amp;IF(G5704&lt;11,G5704,IF(G5704&lt;16,G5704-10,G5704-15))&amp;".jpg"</f>
        <v>jingdian/xinjiang/bayinguoleng/jd/6.jpg</v>
      </c>
      <c r="D5704" s="23">
        <f t="shared" si="270"/>
        <v>1</v>
      </c>
      <c r="E5704" s="2" t="str">
        <f>VLOOKUP(F5704,city!$A$4:$D$352,4,FALSE)</f>
        <v>巴音郭楞</v>
      </c>
      <c r="F5704" s="22">
        <f t="shared" si="268"/>
        <v>336</v>
      </c>
      <c r="G5704" s="22">
        <f>IF(VLOOKUP(F5703,city!$A$4:$H$352,8,FALSE)&gt;G5703,G5703+1,1)</f>
        <v>6</v>
      </c>
    </row>
    <row r="5705" spans="1:7" x14ac:dyDescent="0.15">
      <c r="A5705" s="23">
        <f t="shared" si="269"/>
        <v>133607</v>
      </c>
      <c r="B5705" s="24">
        <v>1</v>
      </c>
      <c r="C5705" s="28" t="str">
        <f>"jingdian/"&amp;VLOOKUP(E5705,city!$D$4:$P$352,12,FALSE)&amp;"/"&amp;VLOOKUP(E5705,city!$D$4:$P$352,13,FALSE)&amp;"/"&amp;IF(G5705&lt;11,"jd",IF(G5705&lt;16,"tc","cs"))&amp;"/"&amp;IF(G5705&lt;11,G5705,IF(G5705&lt;16,G5705-10,G5705-15))&amp;".jpg"</f>
        <v>jingdian/xinjiang/bayinguoleng/jd/7.jpg</v>
      </c>
      <c r="D5705" s="23">
        <f t="shared" si="270"/>
        <v>1</v>
      </c>
      <c r="E5705" s="2" t="str">
        <f>VLOOKUP(F5705,city!$A$4:$D$352,4,FALSE)</f>
        <v>巴音郭楞</v>
      </c>
      <c r="F5705" s="22">
        <f t="shared" si="268"/>
        <v>336</v>
      </c>
      <c r="G5705" s="22">
        <f>IF(VLOOKUP(F5704,city!$A$4:$H$352,8,FALSE)&gt;G5704,G5704+1,1)</f>
        <v>7</v>
      </c>
    </row>
    <row r="5706" spans="1:7" x14ac:dyDescent="0.15">
      <c r="A5706" s="23">
        <f t="shared" si="269"/>
        <v>133608</v>
      </c>
      <c r="B5706" s="24">
        <v>1</v>
      </c>
      <c r="C5706" s="28" t="str">
        <f>"jingdian/"&amp;VLOOKUP(E5706,city!$D$4:$P$352,12,FALSE)&amp;"/"&amp;VLOOKUP(E5706,city!$D$4:$P$352,13,FALSE)&amp;"/"&amp;IF(G5706&lt;11,"jd",IF(G5706&lt;16,"tc","cs"))&amp;"/"&amp;IF(G5706&lt;11,G5706,IF(G5706&lt;16,G5706-10,G5706-15))&amp;".jpg"</f>
        <v>jingdian/xinjiang/bayinguoleng/jd/8.jpg</v>
      </c>
      <c r="D5706" s="23">
        <f t="shared" si="270"/>
        <v>1</v>
      </c>
      <c r="E5706" s="2" t="str">
        <f>VLOOKUP(F5706,city!$A$4:$D$352,4,FALSE)</f>
        <v>巴音郭楞</v>
      </c>
      <c r="F5706" s="22">
        <f t="shared" si="268"/>
        <v>336</v>
      </c>
      <c r="G5706" s="22">
        <f>IF(VLOOKUP(F5705,city!$A$4:$H$352,8,FALSE)&gt;G5705,G5705+1,1)</f>
        <v>8</v>
      </c>
    </row>
    <row r="5707" spans="1:7" x14ac:dyDescent="0.15">
      <c r="A5707" s="23">
        <f t="shared" si="269"/>
        <v>133609</v>
      </c>
      <c r="B5707" s="24">
        <v>1</v>
      </c>
      <c r="C5707" s="28" t="str">
        <f>"jingdian/"&amp;VLOOKUP(E5707,city!$D$4:$P$352,12,FALSE)&amp;"/"&amp;VLOOKUP(E5707,city!$D$4:$P$352,13,FALSE)&amp;"/"&amp;IF(G5707&lt;11,"jd",IF(G5707&lt;16,"tc","cs"))&amp;"/"&amp;IF(G5707&lt;11,G5707,IF(G5707&lt;16,G5707-10,G5707-15))&amp;".jpg"</f>
        <v>jingdian/xinjiang/bayinguoleng/jd/9.jpg</v>
      </c>
      <c r="D5707" s="23">
        <f t="shared" si="270"/>
        <v>1</v>
      </c>
      <c r="E5707" s="2" t="str">
        <f>VLOOKUP(F5707,city!$A$4:$D$352,4,FALSE)</f>
        <v>巴音郭楞</v>
      </c>
      <c r="F5707" s="22">
        <f t="shared" si="268"/>
        <v>336</v>
      </c>
      <c r="G5707" s="22">
        <f>IF(VLOOKUP(F5706,city!$A$4:$H$352,8,FALSE)&gt;G5706,G5706+1,1)</f>
        <v>9</v>
      </c>
    </row>
    <row r="5708" spans="1:7" x14ac:dyDescent="0.15">
      <c r="A5708" s="23">
        <f t="shared" si="269"/>
        <v>133610</v>
      </c>
      <c r="B5708" s="24">
        <v>1</v>
      </c>
      <c r="C5708" s="28" t="str">
        <f>"jingdian/"&amp;VLOOKUP(E5708,city!$D$4:$P$352,12,FALSE)&amp;"/"&amp;VLOOKUP(E5708,city!$D$4:$P$352,13,FALSE)&amp;"/"&amp;IF(G5708&lt;11,"jd",IF(G5708&lt;16,"tc","cs"))&amp;"/"&amp;IF(G5708&lt;11,G5708,IF(G5708&lt;16,G5708-10,G5708-15))&amp;".jpg"</f>
        <v>jingdian/xinjiang/bayinguoleng/jd/10.jpg</v>
      </c>
      <c r="D5708" s="23">
        <f t="shared" si="270"/>
        <v>1</v>
      </c>
      <c r="E5708" s="2" t="str">
        <f>VLOOKUP(F5708,city!$A$4:$D$352,4,FALSE)</f>
        <v>巴音郭楞</v>
      </c>
      <c r="F5708" s="22">
        <f t="shared" si="268"/>
        <v>336</v>
      </c>
      <c r="G5708" s="22">
        <f>IF(VLOOKUP(F5707,city!$A$4:$H$352,8,FALSE)&gt;G5707,G5707+1,1)</f>
        <v>10</v>
      </c>
    </row>
    <row r="5709" spans="1:7" x14ac:dyDescent="0.15">
      <c r="A5709" s="23">
        <f t="shared" si="269"/>
        <v>133651</v>
      </c>
      <c r="B5709" s="24">
        <v>2</v>
      </c>
      <c r="C5709" s="28" t="str">
        <f>"jingdian/"&amp;VLOOKUP(E5709,city!$D$4:$P$352,12,FALSE)&amp;"/"&amp;VLOOKUP(E5709,city!$D$4:$P$352,13,FALSE)&amp;"/"&amp;IF(G5709&lt;11,"jd",IF(G5709&lt;16,"tc","cs"))&amp;"/"&amp;IF(G5709&lt;11,G5709,IF(G5709&lt;16,G5709-10,G5709-15))&amp;".jpg"</f>
        <v>jingdian/xinjiang/bayinguoleng/tc/1.jpg</v>
      </c>
      <c r="D5709" s="23">
        <f t="shared" si="270"/>
        <v>2</v>
      </c>
      <c r="E5709" s="2" t="str">
        <f>VLOOKUP(F5709,city!$A$4:$D$352,4,FALSE)</f>
        <v>巴音郭楞</v>
      </c>
      <c r="F5709" s="22">
        <f t="shared" si="268"/>
        <v>336</v>
      </c>
      <c r="G5709" s="22">
        <f>IF(VLOOKUP(F5708,city!$A$4:$H$352,8,FALSE)&gt;G5708,G5708+1,1)</f>
        <v>11</v>
      </c>
    </row>
    <row r="5710" spans="1:7" x14ac:dyDescent="0.15">
      <c r="A5710" s="23">
        <f t="shared" si="269"/>
        <v>133652</v>
      </c>
      <c r="B5710" s="24">
        <v>2</v>
      </c>
      <c r="C5710" s="28" t="str">
        <f>"jingdian/"&amp;VLOOKUP(E5710,city!$D$4:$P$352,12,FALSE)&amp;"/"&amp;VLOOKUP(E5710,city!$D$4:$P$352,13,FALSE)&amp;"/"&amp;IF(G5710&lt;11,"jd",IF(G5710&lt;16,"tc","cs"))&amp;"/"&amp;IF(G5710&lt;11,G5710,IF(G5710&lt;16,G5710-10,G5710-15))&amp;".jpg"</f>
        <v>jingdian/xinjiang/bayinguoleng/tc/2.jpg</v>
      </c>
      <c r="D5710" s="23">
        <f t="shared" si="270"/>
        <v>2</v>
      </c>
      <c r="E5710" s="2" t="str">
        <f>VLOOKUP(F5710,city!$A$4:$D$352,4,FALSE)</f>
        <v>巴音郭楞</v>
      </c>
      <c r="F5710" s="22">
        <f t="shared" si="268"/>
        <v>336</v>
      </c>
      <c r="G5710" s="22">
        <f>IF(VLOOKUP(F5709,city!$A$4:$H$352,8,FALSE)&gt;G5709,G5709+1,1)</f>
        <v>12</v>
      </c>
    </row>
    <row r="5711" spans="1:7" x14ac:dyDescent="0.15">
      <c r="A5711" s="23">
        <f t="shared" si="269"/>
        <v>133653</v>
      </c>
      <c r="B5711" s="24">
        <v>2</v>
      </c>
      <c r="C5711" s="28" t="str">
        <f>"jingdian/"&amp;VLOOKUP(E5711,city!$D$4:$P$352,12,FALSE)&amp;"/"&amp;VLOOKUP(E5711,city!$D$4:$P$352,13,FALSE)&amp;"/"&amp;IF(G5711&lt;11,"jd",IF(G5711&lt;16,"tc","cs"))&amp;"/"&amp;IF(G5711&lt;11,G5711,IF(G5711&lt;16,G5711-10,G5711-15))&amp;".jpg"</f>
        <v>jingdian/xinjiang/bayinguoleng/tc/3.jpg</v>
      </c>
      <c r="D5711" s="23">
        <f t="shared" si="270"/>
        <v>2</v>
      </c>
      <c r="E5711" s="2" t="str">
        <f>VLOOKUP(F5711,city!$A$4:$D$352,4,FALSE)</f>
        <v>巴音郭楞</v>
      </c>
      <c r="F5711" s="22">
        <f t="shared" ref="F5711:F5774" si="271">IF(G5711&gt;G5710,F5710,F5710+1)</f>
        <v>336</v>
      </c>
      <c r="G5711" s="22">
        <f>IF(VLOOKUP(F5710,city!$A$4:$H$352,8,FALSE)&gt;G5710,G5710+1,1)</f>
        <v>13</v>
      </c>
    </row>
    <row r="5712" spans="1:7" x14ac:dyDescent="0.15">
      <c r="A5712" s="23">
        <f t="shared" si="269"/>
        <v>133654</v>
      </c>
      <c r="B5712" s="24">
        <v>2</v>
      </c>
      <c r="C5712" s="28" t="str">
        <f>"jingdian/"&amp;VLOOKUP(E5712,city!$D$4:$P$352,12,FALSE)&amp;"/"&amp;VLOOKUP(E5712,city!$D$4:$P$352,13,FALSE)&amp;"/"&amp;IF(G5712&lt;11,"jd",IF(G5712&lt;16,"tc","cs"))&amp;"/"&amp;IF(G5712&lt;11,G5712,IF(G5712&lt;16,G5712-10,G5712-15))&amp;".jpg"</f>
        <v>jingdian/xinjiang/bayinguoleng/tc/4.jpg</v>
      </c>
      <c r="D5712" s="23">
        <f t="shared" si="270"/>
        <v>2</v>
      </c>
      <c r="E5712" s="2" t="str">
        <f>VLOOKUP(F5712,city!$A$4:$D$352,4,FALSE)</f>
        <v>巴音郭楞</v>
      </c>
      <c r="F5712" s="22">
        <f t="shared" si="271"/>
        <v>336</v>
      </c>
      <c r="G5712" s="22">
        <f>IF(VLOOKUP(F5711,city!$A$4:$H$352,8,FALSE)&gt;G5711,G5711+1,1)</f>
        <v>14</v>
      </c>
    </row>
    <row r="5713" spans="1:7" x14ac:dyDescent="0.15">
      <c r="A5713" s="23">
        <f t="shared" si="269"/>
        <v>133655</v>
      </c>
      <c r="B5713" s="24">
        <v>4</v>
      </c>
      <c r="C5713" s="28" t="str">
        <f>"jingdian/"&amp;VLOOKUP(E5713,city!$D$4:$P$352,12,FALSE)&amp;"/"&amp;VLOOKUP(E5713,city!$D$4:$P$352,13,FALSE)&amp;"/"&amp;IF(G5713&lt;11,"jd",IF(G5713&lt;16,"tc","cs"))&amp;"/"&amp;IF(G5713&lt;11,G5713,IF(G5713&lt;16,G5713-10,G5713-15))&amp;".jpg"</f>
        <v>jingdian/xinjiang/bayinguoleng/tc/5.jpg</v>
      </c>
      <c r="D5713" s="23">
        <f t="shared" si="270"/>
        <v>2</v>
      </c>
      <c r="E5713" s="2" t="str">
        <f>VLOOKUP(F5713,city!$A$4:$D$352,4,FALSE)</f>
        <v>巴音郭楞</v>
      </c>
      <c r="F5713" s="22">
        <f t="shared" si="271"/>
        <v>336</v>
      </c>
      <c r="G5713" s="22">
        <f>IF(VLOOKUP(F5712,city!$A$4:$H$352,8,FALSE)&gt;G5712,G5712+1,1)</f>
        <v>15</v>
      </c>
    </row>
    <row r="5714" spans="1:7" x14ac:dyDescent="0.15">
      <c r="A5714" s="23">
        <f t="shared" si="269"/>
        <v>133681</v>
      </c>
      <c r="B5714" s="24">
        <v>3</v>
      </c>
      <c r="C5714" s="28" t="str">
        <f>"jingdian/"&amp;VLOOKUP(E5714,city!$D$4:$P$352,12,FALSE)&amp;"/"&amp;VLOOKUP(E5714,city!$D$4:$P$352,13,FALSE)&amp;"/"&amp;IF(G5714&lt;11,"jd",IF(G5714&lt;16,"tc","cs"))&amp;"/"&amp;IF(G5714&lt;11,G5714,IF(G5714&lt;16,G5714-10,G5714-15))&amp;".jpg"</f>
        <v>jingdian/xinjiang/bayinguoleng/cs/1.jpg</v>
      </c>
      <c r="D5714" s="23">
        <f t="shared" si="270"/>
        <v>3</v>
      </c>
      <c r="E5714" s="2" t="str">
        <f>VLOOKUP(F5714,city!$A$4:$D$352,4,FALSE)</f>
        <v>巴音郭楞</v>
      </c>
      <c r="F5714" s="22">
        <f t="shared" si="271"/>
        <v>336</v>
      </c>
      <c r="G5714" s="22">
        <f>IF(VLOOKUP(F5713,city!$A$4:$H$352,8,FALSE)&gt;G5713,G5713+1,1)</f>
        <v>16</v>
      </c>
    </row>
    <row r="5715" spans="1:7" x14ac:dyDescent="0.15">
      <c r="A5715" s="23">
        <f t="shared" si="269"/>
        <v>133682</v>
      </c>
      <c r="B5715" s="24">
        <v>4</v>
      </c>
      <c r="C5715" s="28" t="str">
        <f>"jingdian/"&amp;VLOOKUP(E5715,city!$D$4:$P$352,12,FALSE)&amp;"/"&amp;VLOOKUP(E5715,city!$D$4:$P$352,13,FALSE)&amp;"/"&amp;IF(G5715&lt;11,"jd",IF(G5715&lt;16,"tc","cs"))&amp;"/"&amp;IF(G5715&lt;11,G5715,IF(G5715&lt;16,G5715-10,G5715-15))&amp;".jpg"</f>
        <v>jingdian/xinjiang/bayinguoleng/cs/2.jpg</v>
      </c>
      <c r="D5715" s="23">
        <f t="shared" si="270"/>
        <v>3</v>
      </c>
      <c r="E5715" s="2" t="str">
        <f>VLOOKUP(F5715,city!$A$4:$D$352,4,FALSE)</f>
        <v>巴音郭楞</v>
      </c>
      <c r="F5715" s="22">
        <f t="shared" si="271"/>
        <v>336</v>
      </c>
      <c r="G5715" s="22">
        <f>IF(VLOOKUP(F5714,city!$A$4:$H$352,8,FALSE)&gt;G5714,G5714+1,1)</f>
        <v>17</v>
      </c>
    </row>
    <row r="5716" spans="1:7" x14ac:dyDescent="0.15">
      <c r="A5716" s="23">
        <f t="shared" si="269"/>
        <v>133701</v>
      </c>
      <c r="B5716" s="24">
        <v>1</v>
      </c>
      <c r="C5716" s="28" t="str">
        <f>"jingdian/"&amp;VLOOKUP(E5716,city!$D$4:$P$352,12,FALSE)&amp;"/"&amp;VLOOKUP(E5716,city!$D$4:$P$352,13,FALSE)&amp;"/"&amp;IF(G5716&lt;11,"jd",IF(G5716&lt;16,"tc","cs"))&amp;"/"&amp;IF(G5716&lt;11,G5716,IF(G5716&lt;16,G5716-10,G5716-15))&amp;".jpg"</f>
        <v>jingdian/xinjiang/kezhou/jd/1.jpg</v>
      </c>
      <c r="D5716" s="23">
        <f t="shared" si="270"/>
        <v>1</v>
      </c>
      <c r="E5716" s="2" t="str">
        <f>VLOOKUP(F5716,city!$A$4:$D$352,4,FALSE)</f>
        <v>克州</v>
      </c>
      <c r="F5716" s="22">
        <f t="shared" si="271"/>
        <v>337</v>
      </c>
      <c r="G5716" s="22">
        <f>IF(VLOOKUP(F5715,city!$A$4:$H$352,8,FALSE)&gt;G5715,G5715+1,1)</f>
        <v>1</v>
      </c>
    </row>
    <row r="5717" spans="1:7" x14ac:dyDescent="0.15">
      <c r="A5717" s="23">
        <f t="shared" si="269"/>
        <v>133702</v>
      </c>
      <c r="B5717" s="24">
        <v>1</v>
      </c>
      <c r="C5717" s="28" t="str">
        <f>"jingdian/"&amp;VLOOKUP(E5717,city!$D$4:$P$352,12,FALSE)&amp;"/"&amp;VLOOKUP(E5717,city!$D$4:$P$352,13,FALSE)&amp;"/"&amp;IF(G5717&lt;11,"jd",IF(G5717&lt;16,"tc","cs"))&amp;"/"&amp;IF(G5717&lt;11,G5717,IF(G5717&lt;16,G5717-10,G5717-15))&amp;".jpg"</f>
        <v>jingdian/xinjiang/kezhou/jd/2.jpg</v>
      </c>
      <c r="D5717" s="23">
        <f t="shared" si="270"/>
        <v>1</v>
      </c>
      <c r="E5717" s="2" t="str">
        <f>VLOOKUP(F5717,city!$A$4:$D$352,4,FALSE)</f>
        <v>克州</v>
      </c>
      <c r="F5717" s="22">
        <f t="shared" si="271"/>
        <v>337</v>
      </c>
      <c r="G5717" s="22">
        <f>IF(VLOOKUP(F5716,city!$A$4:$H$352,8,FALSE)&gt;G5716,G5716+1,1)</f>
        <v>2</v>
      </c>
    </row>
    <row r="5718" spans="1:7" x14ac:dyDescent="0.15">
      <c r="A5718" s="23">
        <f t="shared" si="269"/>
        <v>133703</v>
      </c>
      <c r="B5718" s="24">
        <v>1</v>
      </c>
      <c r="C5718" s="28" t="str">
        <f>"jingdian/"&amp;VLOOKUP(E5718,city!$D$4:$P$352,12,FALSE)&amp;"/"&amp;VLOOKUP(E5718,city!$D$4:$P$352,13,FALSE)&amp;"/"&amp;IF(G5718&lt;11,"jd",IF(G5718&lt;16,"tc","cs"))&amp;"/"&amp;IF(G5718&lt;11,G5718,IF(G5718&lt;16,G5718-10,G5718-15))&amp;".jpg"</f>
        <v>jingdian/xinjiang/kezhou/jd/3.jpg</v>
      </c>
      <c r="D5718" s="23">
        <f t="shared" si="270"/>
        <v>1</v>
      </c>
      <c r="E5718" s="2" t="str">
        <f>VLOOKUP(F5718,city!$A$4:$D$352,4,FALSE)</f>
        <v>克州</v>
      </c>
      <c r="F5718" s="22">
        <f t="shared" si="271"/>
        <v>337</v>
      </c>
      <c r="G5718" s="22">
        <f>IF(VLOOKUP(F5717,city!$A$4:$H$352,8,FALSE)&gt;G5717,G5717+1,1)</f>
        <v>3</v>
      </c>
    </row>
    <row r="5719" spans="1:7" x14ac:dyDescent="0.15">
      <c r="A5719" s="23">
        <f t="shared" si="269"/>
        <v>133704</v>
      </c>
      <c r="B5719" s="24">
        <v>1</v>
      </c>
      <c r="C5719" s="28" t="str">
        <f>"jingdian/"&amp;VLOOKUP(E5719,city!$D$4:$P$352,12,FALSE)&amp;"/"&amp;VLOOKUP(E5719,city!$D$4:$P$352,13,FALSE)&amp;"/"&amp;IF(G5719&lt;11,"jd",IF(G5719&lt;16,"tc","cs"))&amp;"/"&amp;IF(G5719&lt;11,G5719,IF(G5719&lt;16,G5719-10,G5719-15))&amp;".jpg"</f>
        <v>jingdian/xinjiang/kezhou/jd/4.jpg</v>
      </c>
      <c r="D5719" s="23">
        <f t="shared" si="270"/>
        <v>1</v>
      </c>
      <c r="E5719" s="2" t="str">
        <f>VLOOKUP(F5719,city!$A$4:$D$352,4,FALSE)</f>
        <v>克州</v>
      </c>
      <c r="F5719" s="22">
        <f t="shared" si="271"/>
        <v>337</v>
      </c>
      <c r="G5719" s="22">
        <f>IF(VLOOKUP(F5718,city!$A$4:$H$352,8,FALSE)&gt;G5718,G5718+1,1)</f>
        <v>4</v>
      </c>
    </row>
    <row r="5720" spans="1:7" x14ac:dyDescent="0.15">
      <c r="A5720" s="23">
        <f t="shared" si="269"/>
        <v>133705</v>
      </c>
      <c r="B5720" s="24">
        <v>1</v>
      </c>
      <c r="C5720" s="28" t="str">
        <f>"jingdian/"&amp;VLOOKUP(E5720,city!$D$4:$P$352,12,FALSE)&amp;"/"&amp;VLOOKUP(E5720,city!$D$4:$P$352,13,FALSE)&amp;"/"&amp;IF(G5720&lt;11,"jd",IF(G5720&lt;16,"tc","cs"))&amp;"/"&amp;IF(G5720&lt;11,G5720,IF(G5720&lt;16,G5720-10,G5720-15))&amp;".jpg"</f>
        <v>jingdian/xinjiang/kezhou/jd/5.jpg</v>
      </c>
      <c r="D5720" s="23">
        <f t="shared" si="270"/>
        <v>1</v>
      </c>
      <c r="E5720" s="2" t="str">
        <f>VLOOKUP(F5720,city!$A$4:$D$352,4,FALSE)</f>
        <v>克州</v>
      </c>
      <c r="F5720" s="22">
        <f t="shared" si="271"/>
        <v>337</v>
      </c>
      <c r="G5720" s="22">
        <f>IF(VLOOKUP(F5719,city!$A$4:$H$352,8,FALSE)&gt;G5719,G5719+1,1)</f>
        <v>5</v>
      </c>
    </row>
    <row r="5721" spans="1:7" x14ac:dyDescent="0.15">
      <c r="A5721" s="23">
        <f t="shared" si="269"/>
        <v>133706</v>
      </c>
      <c r="B5721" s="24">
        <v>1</v>
      </c>
      <c r="C5721" s="28" t="str">
        <f>"jingdian/"&amp;VLOOKUP(E5721,city!$D$4:$P$352,12,FALSE)&amp;"/"&amp;VLOOKUP(E5721,city!$D$4:$P$352,13,FALSE)&amp;"/"&amp;IF(G5721&lt;11,"jd",IF(G5721&lt;16,"tc","cs"))&amp;"/"&amp;IF(G5721&lt;11,G5721,IF(G5721&lt;16,G5721-10,G5721-15))&amp;".jpg"</f>
        <v>jingdian/xinjiang/kezhou/jd/6.jpg</v>
      </c>
      <c r="D5721" s="23">
        <f t="shared" si="270"/>
        <v>1</v>
      </c>
      <c r="E5721" s="2" t="str">
        <f>VLOOKUP(F5721,city!$A$4:$D$352,4,FALSE)</f>
        <v>克州</v>
      </c>
      <c r="F5721" s="22">
        <f t="shared" si="271"/>
        <v>337</v>
      </c>
      <c r="G5721" s="22">
        <f>IF(VLOOKUP(F5720,city!$A$4:$H$352,8,FALSE)&gt;G5720,G5720+1,1)</f>
        <v>6</v>
      </c>
    </row>
    <row r="5722" spans="1:7" x14ac:dyDescent="0.15">
      <c r="A5722" s="23">
        <f t="shared" si="269"/>
        <v>133707</v>
      </c>
      <c r="B5722" s="24">
        <v>1</v>
      </c>
      <c r="C5722" s="28" t="str">
        <f>"jingdian/"&amp;VLOOKUP(E5722,city!$D$4:$P$352,12,FALSE)&amp;"/"&amp;VLOOKUP(E5722,city!$D$4:$P$352,13,FALSE)&amp;"/"&amp;IF(G5722&lt;11,"jd",IF(G5722&lt;16,"tc","cs"))&amp;"/"&amp;IF(G5722&lt;11,G5722,IF(G5722&lt;16,G5722-10,G5722-15))&amp;".jpg"</f>
        <v>jingdian/xinjiang/kezhou/jd/7.jpg</v>
      </c>
      <c r="D5722" s="23">
        <f t="shared" si="270"/>
        <v>1</v>
      </c>
      <c r="E5722" s="2" t="str">
        <f>VLOOKUP(F5722,city!$A$4:$D$352,4,FALSE)</f>
        <v>克州</v>
      </c>
      <c r="F5722" s="22">
        <f t="shared" si="271"/>
        <v>337</v>
      </c>
      <c r="G5722" s="22">
        <f>IF(VLOOKUP(F5721,city!$A$4:$H$352,8,FALSE)&gt;G5721,G5721+1,1)</f>
        <v>7</v>
      </c>
    </row>
    <row r="5723" spans="1:7" x14ac:dyDescent="0.15">
      <c r="A5723" s="23">
        <f t="shared" si="269"/>
        <v>133708</v>
      </c>
      <c r="B5723" s="24">
        <v>1</v>
      </c>
      <c r="C5723" s="28" t="str">
        <f>"jingdian/"&amp;VLOOKUP(E5723,city!$D$4:$P$352,12,FALSE)&amp;"/"&amp;VLOOKUP(E5723,city!$D$4:$P$352,13,FALSE)&amp;"/"&amp;IF(G5723&lt;11,"jd",IF(G5723&lt;16,"tc","cs"))&amp;"/"&amp;IF(G5723&lt;11,G5723,IF(G5723&lt;16,G5723-10,G5723-15))&amp;".jpg"</f>
        <v>jingdian/xinjiang/kezhou/jd/8.jpg</v>
      </c>
      <c r="D5723" s="23">
        <f t="shared" si="270"/>
        <v>1</v>
      </c>
      <c r="E5723" s="2" t="str">
        <f>VLOOKUP(F5723,city!$A$4:$D$352,4,FALSE)</f>
        <v>克州</v>
      </c>
      <c r="F5723" s="22">
        <f t="shared" si="271"/>
        <v>337</v>
      </c>
      <c r="G5723" s="22">
        <f>IF(VLOOKUP(F5722,city!$A$4:$H$352,8,FALSE)&gt;G5722,G5722+1,1)</f>
        <v>8</v>
      </c>
    </row>
    <row r="5724" spans="1:7" x14ac:dyDescent="0.15">
      <c r="A5724" s="23">
        <f t="shared" si="269"/>
        <v>133709</v>
      </c>
      <c r="B5724" s="24">
        <v>1</v>
      </c>
      <c r="C5724" s="28" t="str">
        <f>"jingdian/"&amp;VLOOKUP(E5724,city!$D$4:$P$352,12,FALSE)&amp;"/"&amp;VLOOKUP(E5724,city!$D$4:$P$352,13,FALSE)&amp;"/"&amp;IF(G5724&lt;11,"jd",IF(G5724&lt;16,"tc","cs"))&amp;"/"&amp;IF(G5724&lt;11,G5724,IF(G5724&lt;16,G5724-10,G5724-15))&amp;".jpg"</f>
        <v>jingdian/xinjiang/kezhou/jd/9.jpg</v>
      </c>
      <c r="D5724" s="23">
        <f t="shared" si="270"/>
        <v>1</v>
      </c>
      <c r="E5724" s="2" t="str">
        <f>VLOOKUP(F5724,city!$A$4:$D$352,4,FALSE)</f>
        <v>克州</v>
      </c>
      <c r="F5724" s="22">
        <f t="shared" si="271"/>
        <v>337</v>
      </c>
      <c r="G5724" s="22">
        <f>IF(VLOOKUP(F5723,city!$A$4:$H$352,8,FALSE)&gt;G5723,G5723+1,1)</f>
        <v>9</v>
      </c>
    </row>
    <row r="5725" spans="1:7" x14ac:dyDescent="0.15">
      <c r="A5725" s="23">
        <f t="shared" si="269"/>
        <v>133710</v>
      </c>
      <c r="B5725" s="24">
        <v>1</v>
      </c>
      <c r="C5725" s="28" t="str">
        <f>"jingdian/"&amp;VLOOKUP(E5725,city!$D$4:$P$352,12,FALSE)&amp;"/"&amp;VLOOKUP(E5725,city!$D$4:$P$352,13,FALSE)&amp;"/"&amp;IF(G5725&lt;11,"jd",IF(G5725&lt;16,"tc","cs"))&amp;"/"&amp;IF(G5725&lt;11,G5725,IF(G5725&lt;16,G5725-10,G5725-15))&amp;".jpg"</f>
        <v>jingdian/xinjiang/kezhou/jd/10.jpg</v>
      </c>
      <c r="D5725" s="23">
        <f t="shared" si="270"/>
        <v>1</v>
      </c>
      <c r="E5725" s="2" t="str">
        <f>VLOOKUP(F5725,city!$A$4:$D$352,4,FALSE)</f>
        <v>克州</v>
      </c>
      <c r="F5725" s="22">
        <f t="shared" si="271"/>
        <v>337</v>
      </c>
      <c r="G5725" s="22">
        <f>IF(VLOOKUP(F5724,city!$A$4:$H$352,8,FALSE)&gt;G5724,G5724+1,1)</f>
        <v>10</v>
      </c>
    </row>
    <row r="5726" spans="1:7" x14ac:dyDescent="0.15">
      <c r="A5726" s="23">
        <f t="shared" si="269"/>
        <v>133751</v>
      </c>
      <c r="B5726" s="24">
        <v>4</v>
      </c>
      <c r="C5726" s="28" t="str">
        <f>"jingdian/"&amp;VLOOKUP(E5726,city!$D$4:$P$352,12,FALSE)&amp;"/"&amp;VLOOKUP(E5726,city!$D$4:$P$352,13,FALSE)&amp;"/"&amp;IF(G5726&lt;11,"jd",IF(G5726&lt;16,"tc","cs"))&amp;"/"&amp;IF(G5726&lt;11,G5726,IF(G5726&lt;16,G5726-10,G5726-15))&amp;".jpg"</f>
        <v>jingdian/xinjiang/kezhou/tc/1.jpg</v>
      </c>
      <c r="D5726" s="23">
        <f t="shared" si="270"/>
        <v>2</v>
      </c>
      <c r="E5726" s="2" t="str">
        <f>VLOOKUP(F5726,city!$A$4:$D$352,4,FALSE)</f>
        <v>克州</v>
      </c>
      <c r="F5726" s="22">
        <f t="shared" si="271"/>
        <v>337</v>
      </c>
      <c r="G5726" s="22">
        <f>IF(VLOOKUP(F5725,city!$A$4:$H$352,8,FALSE)&gt;G5725,G5725+1,1)</f>
        <v>11</v>
      </c>
    </row>
    <row r="5727" spans="1:7" x14ac:dyDescent="0.15">
      <c r="A5727" s="23">
        <f t="shared" si="269"/>
        <v>133752</v>
      </c>
      <c r="B5727" s="24">
        <v>3</v>
      </c>
      <c r="C5727" s="28" t="str">
        <f>"jingdian/"&amp;VLOOKUP(E5727,city!$D$4:$P$352,12,FALSE)&amp;"/"&amp;VLOOKUP(E5727,city!$D$4:$P$352,13,FALSE)&amp;"/"&amp;IF(G5727&lt;11,"jd",IF(G5727&lt;16,"tc","cs"))&amp;"/"&amp;IF(G5727&lt;11,G5727,IF(G5727&lt;16,G5727-10,G5727-15))&amp;".jpg"</f>
        <v>jingdian/xinjiang/kezhou/tc/2.jpg</v>
      </c>
      <c r="D5727" s="23">
        <f t="shared" si="270"/>
        <v>2</v>
      </c>
      <c r="E5727" s="2" t="str">
        <f>VLOOKUP(F5727,city!$A$4:$D$352,4,FALSE)</f>
        <v>克州</v>
      </c>
      <c r="F5727" s="22">
        <f t="shared" si="271"/>
        <v>337</v>
      </c>
      <c r="G5727" s="22">
        <f>IF(VLOOKUP(F5726,city!$A$4:$H$352,8,FALSE)&gt;G5726,G5726+1,1)</f>
        <v>12</v>
      </c>
    </row>
    <row r="5728" spans="1:7" x14ac:dyDescent="0.15">
      <c r="A5728" s="23">
        <f t="shared" si="269"/>
        <v>133753</v>
      </c>
      <c r="B5728" s="24">
        <v>2</v>
      </c>
      <c r="C5728" s="28" t="str">
        <f>"jingdian/"&amp;VLOOKUP(E5728,city!$D$4:$P$352,12,FALSE)&amp;"/"&amp;VLOOKUP(E5728,city!$D$4:$P$352,13,FALSE)&amp;"/"&amp;IF(G5728&lt;11,"jd",IF(G5728&lt;16,"tc","cs"))&amp;"/"&amp;IF(G5728&lt;11,G5728,IF(G5728&lt;16,G5728-10,G5728-15))&amp;".jpg"</f>
        <v>jingdian/xinjiang/kezhou/tc/3.jpg</v>
      </c>
      <c r="D5728" s="23">
        <f t="shared" si="270"/>
        <v>2</v>
      </c>
      <c r="E5728" s="2" t="str">
        <f>VLOOKUP(F5728,city!$A$4:$D$352,4,FALSE)</f>
        <v>克州</v>
      </c>
      <c r="F5728" s="22">
        <f t="shared" si="271"/>
        <v>337</v>
      </c>
      <c r="G5728" s="22">
        <f>IF(VLOOKUP(F5727,city!$A$4:$H$352,8,FALSE)&gt;G5727,G5727+1,1)</f>
        <v>13</v>
      </c>
    </row>
    <row r="5729" spans="1:7" x14ac:dyDescent="0.15">
      <c r="A5729" s="23">
        <f t="shared" si="269"/>
        <v>133754</v>
      </c>
      <c r="B5729" s="24">
        <v>3</v>
      </c>
      <c r="C5729" s="28" t="str">
        <f>"jingdian/"&amp;VLOOKUP(E5729,city!$D$4:$P$352,12,FALSE)&amp;"/"&amp;VLOOKUP(E5729,city!$D$4:$P$352,13,FALSE)&amp;"/"&amp;IF(G5729&lt;11,"jd",IF(G5729&lt;16,"tc","cs"))&amp;"/"&amp;IF(G5729&lt;11,G5729,IF(G5729&lt;16,G5729-10,G5729-15))&amp;".jpg"</f>
        <v>jingdian/xinjiang/kezhou/tc/4.jpg</v>
      </c>
      <c r="D5729" s="23">
        <f t="shared" si="270"/>
        <v>2</v>
      </c>
      <c r="E5729" s="2" t="str">
        <f>VLOOKUP(F5729,city!$A$4:$D$352,4,FALSE)</f>
        <v>克州</v>
      </c>
      <c r="F5729" s="22">
        <f t="shared" si="271"/>
        <v>337</v>
      </c>
      <c r="G5729" s="22">
        <f>IF(VLOOKUP(F5728,city!$A$4:$H$352,8,FALSE)&gt;G5728,G5728+1,1)</f>
        <v>14</v>
      </c>
    </row>
    <row r="5730" spans="1:7" x14ac:dyDescent="0.15">
      <c r="A5730" s="23">
        <f t="shared" si="269"/>
        <v>133755</v>
      </c>
      <c r="B5730" s="24">
        <v>5</v>
      </c>
      <c r="C5730" s="28" t="str">
        <f>"jingdian/"&amp;VLOOKUP(E5730,city!$D$4:$P$352,12,FALSE)&amp;"/"&amp;VLOOKUP(E5730,city!$D$4:$P$352,13,FALSE)&amp;"/"&amp;IF(G5730&lt;11,"jd",IF(G5730&lt;16,"tc","cs"))&amp;"/"&amp;IF(G5730&lt;11,G5730,IF(G5730&lt;16,G5730-10,G5730-15))&amp;".jpg"</f>
        <v>jingdian/xinjiang/kezhou/tc/5.jpg</v>
      </c>
      <c r="D5730" s="23">
        <f t="shared" si="270"/>
        <v>2</v>
      </c>
      <c r="E5730" s="2" t="str">
        <f>VLOOKUP(F5730,city!$A$4:$D$352,4,FALSE)</f>
        <v>克州</v>
      </c>
      <c r="F5730" s="22">
        <f t="shared" si="271"/>
        <v>337</v>
      </c>
      <c r="G5730" s="22">
        <f>IF(VLOOKUP(F5729,city!$A$4:$H$352,8,FALSE)&gt;G5729,G5729+1,1)</f>
        <v>15</v>
      </c>
    </row>
    <row r="5731" spans="1:7" x14ac:dyDescent="0.15">
      <c r="A5731" s="23">
        <f t="shared" si="269"/>
        <v>133781</v>
      </c>
      <c r="B5731" s="24">
        <v>4</v>
      </c>
      <c r="C5731" s="28" t="str">
        <f>"jingdian/"&amp;VLOOKUP(E5731,city!$D$4:$P$352,12,FALSE)&amp;"/"&amp;VLOOKUP(E5731,city!$D$4:$P$352,13,FALSE)&amp;"/"&amp;IF(G5731&lt;11,"jd",IF(G5731&lt;16,"tc","cs"))&amp;"/"&amp;IF(G5731&lt;11,G5731,IF(G5731&lt;16,G5731-10,G5731-15))&amp;".jpg"</f>
        <v>jingdian/xinjiang/kezhou/cs/1.jpg</v>
      </c>
      <c r="D5731" s="23">
        <f t="shared" si="270"/>
        <v>3</v>
      </c>
      <c r="E5731" s="2" t="str">
        <f>VLOOKUP(F5731,city!$A$4:$D$352,4,FALSE)</f>
        <v>克州</v>
      </c>
      <c r="F5731" s="22">
        <f t="shared" si="271"/>
        <v>337</v>
      </c>
      <c r="G5731" s="22">
        <f>IF(VLOOKUP(F5730,city!$A$4:$H$352,8,FALSE)&gt;G5730,G5730+1,1)</f>
        <v>16</v>
      </c>
    </row>
    <row r="5732" spans="1:7" x14ac:dyDescent="0.15">
      <c r="A5732" s="23">
        <f t="shared" si="269"/>
        <v>133782</v>
      </c>
      <c r="B5732" s="24">
        <v>3</v>
      </c>
      <c r="C5732" s="28" t="str">
        <f>"jingdian/"&amp;VLOOKUP(E5732,city!$D$4:$P$352,12,FALSE)&amp;"/"&amp;VLOOKUP(E5732,city!$D$4:$P$352,13,FALSE)&amp;"/"&amp;IF(G5732&lt;11,"jd",IF(G5732&lt;16,"tc","cs"))&amp;"/"&amp;IF(G5732&lt;11,G5732,IF(G5732&lt;16,G5732-10,G5732-15))&amp;".jpg"</f>
        <v>jingdian/xinjiang/kezhou/cs/2.jpg</v>
      </c>
      <c r="D5732" s="23">
        <f t="shared" si="270"/>
        <v>3</v>
      </c>
      <c r="E5732" s="2" t="str">
        <f>VLOOKUP(F5732,city!$A$4:$D$352,4,FALSE)</f>
        <v>克州</v>
      </c>
      <c r="F5732" s="22">
        <f t="shared" si="271"/>
        <v>337</v>
      </c>
      <c r="G5732" s="22">
        <f>IF(VLOOKUP(F5731,city!$A$4:$H$352,8,FALSE)&gt;G5731,G5731+1,1)</f>
        <v>17</v>
      </c>
    </row>
    <row r="5733" spans="1:7" x14ac:dyDescent="0.15">
      <c r="A5733" s="23">
        <f t="shared" si="269"/>
        <v>133801</v>
      </c>
      <c r="B5733" s="24">
        <v>1</v>
      </c>
      <c r="C5733" s="28" t="str">
        <f>"jingdian/"&amp;VLOOKUP(E5733,city!$D$4:$P$352,12,FALSE)&amp;"/"&amp;VLOOKUP(E5733,city!$D$4:$P$352,13,FALSE)&amp;"/"&amp;IF(G5733&lt;11,"jd",IF(G5733&lt;16,"tc","cs"))&amp;"/"&amp;IF(G5733&lt;11,G5733,IF(G5733&lt;16,G5733-10,G5733-15))&amp;".jpg"</f>
        <v>jingdian/xinjiang/yili/jd/1.jpg</v>
      </c>
      <c r="D5733" s="23">
        <f t="shared" si="270"/>
        <v>1</v>
      </c>
      <c r="E5733" s="2" t="str">
        <f>VLOOKUP(F5733,city!$A$4:$D$352,4,FALSE)</f>
        <v>伊犁</v>
      </c>
      <c r="F5733" s="22">
        <f t="shared" si="271"/>
        <v>338</v>
      </c>
      <c r="G5733" s="22">
        <f>IF(VLOOKUP(F5732,city!$A$4:$H$352,8,FALSE)&gt;G5732,G5732+1,1)</f>
        <v>1</v>
      </c>
    </row>
    <row r="5734" spans="1:7" x14ac:dyDescent="0.15">
      <c r="A5734" s="23">
        <f t="shared" si="269"/>
        <v>133802</v>
      </c>
      <c r="B5734" s="24">
        <v>1</v>
      </c>
      <c r="C5734" s="28" t="str">
        <f>"jingdian/"&amp;VLOOKUP(E5734,city!$D$4:$P$352,12,FALSE)&amp;"/"&amp;VLOOKUP(E5734,city!$D$4:$P$352,13,FALSE)&amp;"/"&amp;IF(G5734&lt;11,"jd",IF(G5734&lt;16,"tc","cs"))&amp;"/"&amp;IF(G5734&lt;11,G5734,IF(G5734&lt;16,G5734-10,G5734-15))&amp;".jpg"</f>
        <v>jingdian/xinjiang/yili/jd/2.jpg</v>
      </c>
      <c r="D5734" s="23">
        <f t="shared" si="270"/>
        <v>1</v>
      </c>
      <c r="E5734" s="2" t="str">
        <f>VLOOKUP(F5734,city!$A$4:$D$352,4,FALSE)</f>
        <v>伊犁</v>
      </c>
      <c r="F5734" s="22">
        <f t="shared" si="271"/>
        <v>338</v>
      </c>
      <c r="G5734" s="22">
        <f>IF(VLOOKUP(F5733,city!$A$4:$H$352,8,FALSE)&gt;G5733,G5733+1,1)</f>
        <v>2</v>
      </c>
    </row>
    <row r="5735" spans="1:7" x14ac:dyDescent="0.15">
      <c r="A5735" s="23">
        <f t="shared" si="269"/>
        <v>133803</v>
      </c>
      <c r="B5735" s="24">
        <v>1</v>
      </c>
      <c r="C5735" s="28" t="str">
        <f>"jingdian/"&amp;VLOOKUP(E5735,city!$D$4:$P$352,12,FALSE)&amp;"/"&amp;VLOOKUP(E5735,city!$D$4:$P$352,13,FALSE)&amp;"/"&amp;IF(G5735&lt;11,"jd",IF(G5735&lt;16,"tc","cs"))&amp;"/"&amp;IF(G5735&lt;11,G5735,IF(G5735&lt;16,G5735-10,G5735-15))&amp;".jpg"</f>
        <v>jingdian/xinjiang/yili/jd/3.jpg</v>
      </c>
      <c r="D5735" s="23">
        <f t="shared" si="270"/>
        <v>1</v>
      </c>
      <c r="E5735" s="2" t="str">
        <f>VLOOKUP(F5735,city!$A$4:$D$352,4,FALSE)</f>
        <v>伊犁</v>
      </c>
      <c r="F5735" s="22">
        <f t="shared" si="271"/>
        <v>338</v>
      </c>
      <c r="G5735" s="22">
        <f>IF(VLOOKUP(F5734,city!$A$4:$H$352,8,FALSE)&gt;G5734,G5734+1,1)</f>
        <v>3</v>
      </c>
    </row>
    <row r="5736" spans="1:7" x14ac:dyDescent="0.15">
      <c r="A5736" s="23">
        <f t="shared" si="269"/>
        <v>133804</v>
      </c>
      <c r="B5736" s="24">
        <v>1</v>
      </c>
      <c r="C5736" s="28" t="str">
        <f>"jingdian/"&amp;VLOOKUP(E5736,city!$D$4:$P$352,12,FALSE)&amp;"/"&amp;VLOOKUP(E5736,city!$D$4:$P$352,13,FALSE)&amp;"/"&amp;IF(G5736&lt;11,"jd",IF(G5736&lt;16,"tc","cs"))&amp;"/"&amp;IF(G5736&lt;11,G5736,IF(G5736&lt;16,G5736-10,G5736-15))&amp;".jpg"</f>
        <v>jingdian/xinjiang/yili/jd/4.jpg</v>
      </c>
      <c r="D5736" s="23">
        <f t="shared" si="270"/>
        <v>1</v>
      </c>
      <c r="E5736" s="2" t="str">
        <f>VLOOKUP(F5736,city!$A$4:$D$352,4,FALSE)</f>
        <v>伊犁</v>
      </c>
      <c r="F5736" s="22">
        <f t="shared" si="271"/>
        <v>338</v>
      </c>
      <c r="G5736" s="22">
        <f>IF(VLOOKUP(F5735,city!$A$4:$H$352,8,FALSE)&gt;G5735,G5735+1,1)</f>
        <v>4</v>
      </c>
    </row>
    <row r="5737" spans="1:7" x14ac:dyDescent="0.15">
      <c r="A5737" s="23">
        <f t="shared" si="269"/>
        <v>133805</v>
      </c>
      <c r="B5737" s="24">
        <v>1</v>
      </c>
      <c r="C5737" s="28" t="str">
        <f>"jingdian/"&amp;VLOOKUP(E5737,city!$D$4:$P$352,12,FALSE)&amp;"/"&amp;VLOOKUP(E5737,city!$D$4:$P$352,13,FALSE)&amp;"/"&amp;IF(G5737&lt;11,"jd",IF(G5737&lt;16,"tc","cs"))&amp;"/"&amp;IF(G5737&lt;11,G5737,IF(G5737&lt;16,G5737-10,G5737-15))&amp;".jpg"</f>
        <v>jingdian/xinjiang/yili/jd/5.jpg</v>
      </c>
      <c r="D5737" s="23">
        <f t="shared" si="270"/>
        <v>1</v>
      </c>
      <c r="E5737" s="2" t="str">
        <f>VLOOKUP(F5737,city!$A$4:$D$352,4,FALSE)</f>
        <v>伊犁</v>
      </c>
      <c r="F5737" s="22">
        <f t="shared" si="271"/>
        <v>338</v>
      </c>
      <c r="G5737" s="22">
        <f>IF(VLOOKUP(F5736,city!$A$4:$H$352,8,FALSE)&gt;G5736,G5736+1,1)</f>
        <v>5</v>
      </c>
    </row>
    <row r="5738" spans="1:7" x14ac:dyDescent="0.15">
      <c r="A5738" s="23">
        <f t="shared" si="269"/>
        <v>133806</v>
      </c>
      <c r="B5738" s="24">
        <v>1</v>
      </c>
      <c r="C5738" s="28" t="str">
        <f>"jingdian/"&amp;VLOOKUP(E5738,city!$D$4:$P$352,12,FALSE)&amp;"/"&amp;VLOOKUP(E5738,city!$D$4:$P$352,13,FALSE)&amp;"/"&amp;IF(G5738&lt;11,"jd",IF(G5738&lt;16,"tc","cs"))&amp;"/"&amp;IF(G5738&lt;11,G5738,IF(G5738&lt;16,G5738-10,G5738-15))&amp;".jpg"</f>
        <v>jingdian/xinjiang/yili/jd/6.jpg</v>
      </c>
      <c r="D5738" s="23">
        <f t="shared" si="270"/>
        <v>1</v>
      </c>
      <c r="E5738" s="2" t="str">
        <f>VLOOKUP(F5738,city!$A$4:$D$352,4,FALSE)</f>
        <v>伊犁</v>
      </c>
      <c r="F5738" s="22">
        <f t="shared" si="271"/>
        <v>338</v>
      </c>
      <c r="G5738" s="22">
        <f>IF(VLOOKUP(F5737,city!$A$4:$H$352,8,FALSE)&gt;G5737,G5737+1,1)</f>
        <v>6</v>
      </c>
    </row>
    <row r="5739" spans="1:7" x14ac:dyDescent="0.15">
      <c r="A5739" s="23">
        <f t="shared" si="269"/>
        <v>133807</v>
      </c>
      <c r="B5739" s="24">
        <v>1</v>
      </c>
      <c r="C5739" s="28" t="str">
        <f>"jingdian/"&amp;VLOOKUP(E5739,city!$D$4:$P$352,12,FALSE)&amp;"/"&amp;VLOOKUP(E5739,city!$D$4:$P$352,13,FALSE)&amp;"/"&amp;IF(G5739&lt;11,"jd",IF(G5739&lt;16,"tc","cs"))&amp;"/"&amp;IF(G5739&lt;11,G5739,IF(G5739&lt;16,G5739-10,G5739-15))&amp;".jpg"</f>
        <v>jingdian/xinjiang/yili/jd/7.jpg</v>
      </c>
      <c r="D5739" s="23">
        <f t="shared" si="270"/>
        <v>1</v>
      </c>
      <c r="E5739" s="2" t="str">
        <f>VLOOKUP(F5739,city!$A$4:$D$352,4,FALSE)</f>
        <v>伊犁</v>
      </c>
      <c r="F5739" s="22">
        <f t="shared" si="271"/>
        <v>338</v>
      </c>
      <c r="G5739" s="22">
        <f>IF(VLOOKUP(F5738,city!$A$4:$H$352,8,FALSE)&gt;G5738,G5738+1,1)</f>
        <v>7</v>
      </c>
    </row>
    <row r="5740" spans="1:7" x14ac:dyDescent="0.15">
      <c r="A5740" s="23">
        <f t="shared" si="269"/>
        <v>133808</v>
      </c>
      <c r="B5740" s="24">
        <v>1</v>
      </c>
      <c r="C5740" s="28" t="str">
        <f>"jingdian/"&amp;VLOOKUP(E5740,city!$D$4:$P$352,12,FALSE)&amp;"/"&amp;VLOOKUP(E5740,city!$D$4:$P$352,13,FALSE)&amp;"/"&amp;IF(G5740&lt;11,"jd",IF(G5740&lt;16,"tc","cs"))&amp;"/"&amp;IF(G5740&lt;11,G5740,IF(G5740&lt;16,G5740-10,G5740-15))&amp;".jpg"</f>
        <v>jingdian/xinjiang/yili/jd/8.jpg</v>
      </c>
      <c r="D5740" s="23">
        <f t="shared" si="270"/>
        <v>1</v>
      </c>
      <c r="E5740" s="2" t="str">
        <f>VLOOKUP(F5740,city!$A$4:$D$352,4,FALSE)</f>
        <v>伊犁</v>
      </c>
      <c r="F5740" s="22">
        <f t="shared" si="271"/>
        <v>338</v>
      </c>
      <c r="G5740" s="22">
        <f>IF(VLOOKUP(F5739,city!$A$4:$H$352,8,FALSE)&gt;G5739,G5739+1,1)</f>
        <v>8</v>
      </c>
    </row>
    <row r="5741" spans="1:7" x14ac:dyDescent="0.15">
      <c r="A5741" s="23">
        <f t="shared" si="269"/>
        <v>133809</v>
      </c>
      <c r="B5741" s="24">
        <v>1</v>
      </c>
      <c r="C5741" s="28" t="str">
        <f>"jingdian/"&amp;VLOOKUP(E5741,city!$D$4:$P$352,12,FALSE)&amp;"/"&amp;VLOOKUP(E5741,city!$D$4:$P$352,13,FALSE)&amp;"/"&amp;IF(G5741&lt;11,"jd",IF(G5741&lt;16,"tc","cs"))&amp;"/"&amp;IF(G5741&lt;11,G5741,IF(G5741&lt;16,G5741-10,G5741-15))&amp;".jpg"</f>
        <v>jingdian/xinjiang/yili/jd/9.jpg</v>
      </c>
      <c r="D5741" s="23">
        <f t="shared" si="270"/>
        <v>1</v>
      </c>
      <c r="E5741" s="2" t="str">
        <f>VLOOKUP(F5741,city!$A$4:$D$352,4,FALSE)</f>
        <v>伊犁</v>
      </c>
      <c r="F5741" s="22">
        <f t="shared" si="271"/>
        <v>338</v>
      </c>
      <c r="G5741" s="22">
        <f>IF(VLOOKUP(F5740,city!$A$4:$H$352,8,FALSE)&gt;G5740,G5740+1,1)</f>
        <v>9</v>
      </c>
    </row>
    <row r="5742" spans="1:7" x14ac:dyDescent="0.15">
      <c r="A5742" s="23">
        <f t="shared" si="269"/>
        <v>133810</v>
      </c>
      <c r="B5742" s="24">
        <v>1</v>
      </c>
      <c r="C5742" s="28" t="str">
        <f>"jingdian/"&amp;VLOOKUP(E5742,city!$D$4:$P$352,12,FALSE)&amp;"/"&amp;VLOOKUP(E5742,city!$D$4:$P$352,13,FALSE)&amp;"/"&amp;IF(G5742&lt;11,"jd",IF(G5742&lt;16,"tc","cs"))&amp;"/"&amp;IF(G5742&lt;11,G5742,IF(G5742&lt;16,G5742-10,G5742-15))&amp;".jpg"</f>
        <v>jingdian/xinjiang/yili/jd/10.jpg</v>
      </c>
      <c r="D5742" s="23">
        <f t="shared" si="270"/>
        <v>1</v>
      </c>
      <c r="E5742" s="2" t="str">
        <f>VLOOKUP(F5742,city!$A$4:$D$352,4,FALSE)</f>
        <v>伊犁</v>
      </c>
      <c r="F5742" s="22">
        <f t="shared" si="271"/>
        <v>338</v>
      </c>
      <c r="G5742" s="22">
        <f>IF(VLOOKUP(F5741,city!$A$4:$H$352,8,FALSE)&gt;G5741,G5741+1,1)</f>
        <v>10</v>
      </c>
    </row>
    <row r="5743" spans="1:7" x14ac:dyDescent="0.15">
      <c r="A5743" s="23">
        <f t="shared" si="269"/>
        <v>133851</v>
      </c>
      <c r="B5743" s="24">
        <v>5</v>
      </c>
      <c r="C5743" s="28" t="str">
        <f>"jingdian/"&amp;VLOOKUP(E5743,city!$D$4:$P$352,12,FALSE)&amp;"/"&amp;VLOOKUP(E5743,city!$D$4:$P$352,13,FALSE)&amp;"/"&amp;IF(G5743&lt;11,"jd",IF(G5743&lt;16,"tc","cs"))&amp;"/"&amp;IF(G5743&lt;11,G5743,IF(G5743&lt;16,G5743-10,G5743-15))&amp;".jpg"</f>
        <v>jingdian/xinjiang/yili/tc/1.jpg</v>
      </c>
      <c r="D5743" s="23">
        <f t="shared" si="270"/>
        <v>2</v>
      </c>
      <c r="E5743" s="2" t="str">
        <f>VLOOKUP(F5743,city!$A$4:$D$352,4,FALSE)</f>
        <v>伊犁</v>
      </c>
      <c r="F5743" s="22">
        <f t="shared" si="271"/>
        <v>338</v>
      </c>
      <c r="G5743" s="22">
        <f>IF(VLOOKUP(F5742,city!$A$4:$H$352,8,FALSE)&gt;G5742,G5742+1,1)</f>
        <v>11</v>
      </c>
    </row>
    <row r="5744" spans="1:7" x14ac:dyDescent="0.15">
      <c r="A5744" s="23">
        <f t="shared" si="269"/>
        <v>133852</v>
      </c>
      <c r="B5744" s="24">
        <v>3</v>
      </c>
      <c r="C5744" s="28" t="str">
        <f>"jingdian/"&amp;VLOOKUP(E5744,city!$D$4:$P$352,12,FALSE)&amp;"/"&amp;VLOOKUP(E5744,city!$D$4:$P$352,13,FALSE)&amp;"/"&amp;IF(G5744&lt;11,"jd",IF(G5744&lt;16,"tc","cs"))&amp;"/"&amp;IF(G5744&lt;11,G5744,IF(G5744&lt;16,G5744-10,G5744-15))&amp;".jpg"</f>
        <v>jingdian/xinjiang/yili/tc/2.jpg</v>
      </c>
      <c r="D5744" s="23">
        <f t="shared" si="270"/>
        <v>2</v>
      </c>
      <c r="E5744" s="2" t="str">
        <f>VLOOKUP(F5744,city!$A$4:$D$352,4,FALSE)</f>
        <v>伊犁</v>
      </c>
      <c r="F5744" s="22">
        <f t="shared" si="271"/>
        <v>338</v>
      </c>
      <c r="G5744" s="22">
        <f>IF(VLOOKUP(F5743,city!$A$4:$H$352,8,FALSE)&gt;G5743,G5743+1,1)</f>
        <v>12</v>
      </c>
    </row>
    <row r="5745" spans="1:7" x14ac:dyDescent="0.15">
      <c r="A5745" s="23">
        <f t="shared" si="269"/>
        <v>133853</v>
      </c>
      <c r="B5745" s="24">
        <v>3</v>
      </c>
      <c r="C5745" s="28" t="str">
        <f>"jingdian/"&amp;VLOOKUP(E5745,city!$D$4:$P$352,12,FALSE)&amp;"/"&amp;VLOOKUP(E5745,city!$D$4:$P$352,13,FALSE)&amp;"/"&amp;IF(G5745&lt;11,"jd",IF(G5745&lt;16,"tc","cs"))&amp;"/"&amp;IF(G5745&lt;11,G5745,IF(G5745&lt;16,G5745-10,G5745-15))&amp;".jpg"</f>
        <v>jingdian/xinjiang/yili/tc/3.jpg</v>
      </c>
      <c r="D5745" s="23">
        <f t="shared" si="270"/>
        <v>2</v>
      </c>
      <c r="E5745" s="2" t="str">
        <f>VLOOKUP(F5745,city!$A$4:$D$352,4,FALSE)</f>
        <v>伊犁</v>
      </c>
      <c r="F5745" s="22">
        <f t="shared" si="271"/>
        <v>338</v>
      </c>
      <c r="G5745" s="22">
        <f>IF(VLOOKUP(F5744,city!$A$4:$H$352,8,FALSE)&gt;G5744,G5744+1,1)</f>
        <v>13</v>
      </c>
    </row>
    <row r="5746" spans="1:7" x14ac:dyDescent="0.15">
      <c r="A5746" s="23">
        <f t="shared" si="269"/>
        <v>133854</v>
      </c>
      <c r="B5746" s="24">
        <v>5</v>
      </c>
      <c r="C5746" s="28" t="str">
        <f>"jingdian/"&amp;VLOOKUP(E5746,city!$D$4:$P$352,12,FALSE)&amp;"/"&amp;VLOOKUP(E5746,city!$D$4:$P$352,13,FALSE)&amp;"/"&amp;IF(G5746&lt;11,"jd",IF(G5746&lt;16,"tc","cs"))&amp;"/"&amp;IF(G5746&lt;11,G5746,IF(G5746&lt;16,G5746-10,G5746-15))&amp;".jpg"</f>
        <v>jingdian/xinjiang/yili/tc/4.jpg</v>
      </c>
      <c r="D5746" s="23">
        <f t="shared" si="270"/>
        <v>2</v>
      </c>
      <c r="E5746" s="2" t="str">
        <f>VLOOKUP(F5746,city!$A$4:$D$352,4,FALSE)</f>
        <v>伊犁</v>
      </c>
      <c r="F5746" s="22">
        <f t="shared" si="271"/>
        <v>338</v>
      </c>
      <c r="G5746" s="22">
        <f>IF(VLOOKUP(F5745,city!$A$4:$H$352,8,FALSE)&gt;G5745,G5745+1,1)</f>
        <v>14</v>
      </c>
    </row>
    <row r="5747" spans="1:7" x14ac:dyDescent="0.15">
      <c r="A5747" s="23">
        <f t="shared" si="269"/>
        <v>133855</v>
      </c>
      <c r="B5747" s="24">
        <v>5</v>
      </c>
      <c r="C5747" s="28" t="str">
        <f>"jingdian/"&amp;VLOOKUP(E5747,city!$D$4:$P$352,12,FALSE)&amp;"/"&amp;VLOOKUP(E5747,city!$D$4:$P$352,13,FALSE)&amp;"/"&amp;IF(G5747&lt;11,"jd",IF(G5747&lt;16,"tc","cs"))&amp;"/"&amp;IF(G5747&lt;11,G5747,IF(G5747&lt;16,G5747-10,G5747-15))&amp;".jpg"</f>
        <v>jingdian/xinjiang/yili/tc/5.jpg</v>
      </c>
      <c r="D5747" s="23">
        <f t="shared" si="270"/>
        <v>2</v>
      </c>
      <c r="E5747" s="2" t="str">
        <f>VLOOKUP(F5747,city!$A$4:$D$352,4,FALSE)</f>
        <v>伊犁</v>
      </c>
      <c r="F5747" s="22">
        <f t="shared" si="271"/>
        <v>338</v>
      </c>
      <c r="G5747" s="22">
        <f>IF(VLOOKUP(F5746,city!$A$4:$H$352,8,FALSE)&gt;G5746,G5746+1,1)</f>
        <v>15</v>
      </c>
    </row>
    <row r="5748" spans="1:7" x14ac:dyDescent="0.15">
      <c r="A5748" s="23">
        <f t="shared" si="269"/>
        <v>133881</v>
      </c>
      <c r="B5748" s="24">
        <v>2</v>
      </c>
      <c r="C5748" s="28" t="str">
        <f>"jingdian/"&amp;VLOOKUP(E5748,city!$D$4:$P$352,12,FALSE)&amp;"/"&amp;VLOOKUP(E5748,city!$D$4:$P$352,13,FALSE)&amp;"/"&amp;IF(G5748&lt;11,"jd",IF(G5748&lt;16,"tc","cs"))&amp;"/"&amp;IF(G5748&lt;11,G5748,IF(G5748&lt;16,G5748-10,G5748-15))&amp;".jpg"</f>
        <v>jingdian/xinjiang/yili/cs/1.jpg</v>
      </c>
      <c r="D5748" s="23">
        <f t="shared" si="270"/>
        <v>3</v>
      </c>
      <c r="E5748" s="2" t="str">
        <f>VLOOKUP(F5748,city!$A$4:$D$352,4,FALSE)</f>
        <v>伊犁</v>
      </c>
      <c r="F5748" s="22">
        <f t="shared" si="271"/>
        <v>338</v>
      </c>
      <c r="G5748" s="22">
        <f>IF(VLOOKUP(F5747,city!$A$4:$H$352,8,FALSE)&gt;G5747,G5747+1,1)</f>
        <v>16</v>
      </c>
    </row>
    <row r="5749" spans="1:7" x14ac:dyDescent="0.15">
      <c r="A5749" s="23">
        <f t="shared" si="269"/>
        <v>133882</v>
      </c>
      <c r="B5749" s="24">
        <v>5</v>
      </c>
      <c r="C5749" s="28" t="str">
        <f>"jingdian/"&amp;VLOOKUP(E5749,city!$D$4:$P$352,12,FALSE)&amp;"/"&amp;VLOOKUP(E5749,city!$D$4:$P$352,13,FALSE)&amp;"/"&amp;IF(G5749&lt;11,"jd",IF(G5749&lt;16,"tc","cs"))&amp;"/"&amp;IF(G5749&lt;11,G5749,IF(G5749&lt;16,G5749-10,G5749-15))&amp;".jpg"</f>
        <v>jingdian/xinjiang/yili/cs/2.jpg</v>
      </c>
      <c r="D5749" s="23">
        <f t="shared" si="270"/>
        <v>3</v>
      </c>
      <c r="E5749" s="2" t="str">
        <f>VLOOKUP(F5749,city!$A$4:$D$352,4,FALSE)</f>
        <v>伊犁</v>
      </c>
      <c r="F5749" s="22">
        <f t="shared" si="271"/>
        <v>338</v>
      </c>
      <c r="G5749" s="22">
        <f>IF(VLOOKUP(F5748,city!$A$4:$H$352,8,FALSE)&gt;G5748,G5748+1,1)</f>
        <v>17</v>
      </c>
    </row>
    <row r="5750" spans="1:7" x14ac:dyDescent="0.15">
      <c r="A5750" s="23">
        <f t="shared" si="269"/>
        <v>133901</v>
      </c>
      <c r="B5750" s="24">
        <v>1</v>
      </c>
      <c r="C5750" s="28" t="str">
        <f>"jingdian/"&amp;VLOOKUP(E5750,city!$D$4:$P$352,12,FALSE)&amp;"/"&amp;VLOOKUP(E5750,city!$D$4:$P$352,13,FALSE)&amp;"/"&amp;IF(G5750&lt;11,"jd",IF(G5750&lt;16,"tc","cs"))&amp;"/"&amp;IF(G5750&lt;11,G5750,IF(G5750&lt;16,G5750-10,G5750-15))&amp;".jpg"</f>
        <v>jingdian/xinjiang/tacheng/jd/1.jpg</v>
      </c>
      <c r="D5750" s="23">
        <f t="shared" si="270"/>
        <v>1</v>
      </c>
      <c r="E5750" s="2" t="str">
        <f>VLOOKUP(F5750,city!$A$4:$D$352,4,FALSE)</f>
        <v>塔城</v>
      </c>
      <c r="F5750" s="22">
        <f t="shared" si="271"/>
        <v>339</v>
      </c>
      <c r="G5750" s="22">
        <f>IF(VLOOKUP(F5749,city!$A$4:$H$352,8,FALSE)&gt;G5749,G5749+1,1)</f>
        <v>1</v>
      </c>
    </row>
    <row r="5751" spans="1:7" x14ac:dyDescent="0.15">
      <c r="A5751" s="23">
        <f t="shared" si="269"/>
        <v>133902</v>
      </c>
      <c r="B5751" s="24">
        <v>1</v>
      </c>
      <c r="C5751" s="28" t="str">
        <f>"jingdian/"&amp;VLOOKUP(E5751,city!$D$4:$P$352,12,FALSE)&amp;"/"&amp;VLOOKUP(E5751,city!$D$4:$P$352,13,FALSE)&amp;"/"&amp;IF(G5751&lt;11,"jd",IF(G5751&lt;16,"tc","cs"))&amp;"/"&amp;IF(G5751&lt;11,G5751,IF(G5751&lt;16,G5751-10,G5751-15))&amp;".jpg"</f>
        <v>jingdian/xinjiang/tacheng/jd/2.jpg</v>
      </c>
      <c r="D5751" s="23">
        <f t="shared" si="270"/>
        <v>1</v>
      </c>
      <c r="E5751" s="2" t="str">
        <f>VLOOKUP(F5751,city!$A$4:$D$352,4,FALSE)</f>
        <v>塔城</v>
      </c>
      <c r="F5751" s="22">
        <f t="shared" si="271"/>
        <v>339</v>
      </c>
      <c r="G5751" s="22">
        <f>IF(VLOOKUP(F5750,city!$A$4:$H$352,8,FALSE)&gt;G5750,G5750+1,1)</f>
        <v>2</v>
      </c>
    </row>
    <row r="5752" spans="1:7" x14ac:dyDescent="0.15">
      <c r="A5752" s="23">
        <f t="shared" si="269"/>
        <v>133903</v>
      </c>
      <c r="B5752" s="24">
        <v>1</v>
      </c>
      <c r="C5752" s="28" t="str">
        <f>"jingdian/"&amp;VLOOKUP(E5752,city!$D$4:$P$352,12,FALSE)&amp;"/"&amp;VLOOKUP(E5752,city!$D$4:$P$352,13,FALSE)&amp;"/"&amp;IF(G5752&lt;11,"jd",IF(G5752&lt;16,"tc","cs"))&amp;"/"&amp;IF(G5752&lt;11,G5752,IF(G5752&lt;16,G5752-10,G5752-15))&amp;".jpg"</f>
        <v>jingdian/xinjiang/tacheng/jd/3.jpg</v>
      </c>
      <c r="D5752" s="23">
        <f t="shared" si="270"/>
        <v>1</v>
      </c>
      <c r="E5752" s="2" t="str">
        <f>VLOOKUP(F5752,city!$A$4:$D$352,4,FALSE)</f>
        <v>塔城</v>
      </c>
      <c r="F5752" s="22">
        <f t="shared" si="271"/>
        <v>339</v>
      </c>
      <c r="G5752" s="22">
        <f>IF(VLOOKUP(F5751,city!$A$4:$H$352,8,FALSE)&gt;G5751,G5751+1,1)</f>
        <v>3</v>
      </c>
    </row>
    <row r="5753" spans="1:7" x14ac:dyDescent="0.15">
      <c r="A5753" s="23">
        <f t="shared" si="269"/>
        <v>133904</v>
      </c>
      <c r="B5753" s="24">
        <v>1</v>
      </c>
      <c r="C5753" s="28" t="str">
        <f>"jingdian/"&amp;VLOOKUP(E5753,city!$D$4:$P$352,12,FALSE)&amp;"/"&amp;VLOOKUP(E5753,city!$D$4:$P$352,13,FALSE)&amp;"/"&amp;IF(G5753&lt;11,"jd",IF(G5753&lt;16,"tc","cs"))&amp;"/"&amp;IF(G5753&lt;11,G5753,IF(G5753&lt;16,G5753-10,G5753-15))&amp;".jpg"</f>
        <v>jingdian/xinjiang/tacheng/jd/4.jpg</v>
      </c>
      <c r="D5753" s="23">
        <f t="shared" si="270"/>
        <v>1</v>
      </c>
      <c r="E5753" s="2" t="str">
        <f>VLOOKUP(F5753,city!$A$4:$D$352,4,FALSE)</f>
        <v>塔城</v>
      </c>
      <c r="F5753" s="22">
        <f t="shared" si="271"/>
        <v>339</v>
      </c>
      <c r="G5753" s="22">
        <f>IF(VLOOKUP(F5752,city!$A$4:$H$352,8,FALSE)&gt;G5752,G5752+1,1)</f>
        <v>4</v>
      </c>
    </row>
    <row r="5754" spans="1:7" x14ac:dyDescent="0.15">
      <c r="A5754" s="23">
        <f t="shared" si="269"/>
        <v>133905</v>
      </c>
      <c r="B5754" s="24">
        <v>1</v>
      </c>
      <c r="C5754" s="28" t="str">
        <f>"jingdian/"&amp;VLOOKUP(E5754,city!$D$4:$P$352,12,FALSE)&amp;"/"&amp;VLOOKUP(E5754,city!$D$4:$P$352,13,FALSE)&amp;"/"&amp;IF(G5754&lt;11,"jd",IF(G5754&lt;16,"tc","cs"))&amp;"/"&amp;IF(G5754&lt;11,G5754,IF(G5754&lt;16,G5754-10,G5754-15))&amp;".jpg"</f>
        <v>jingdian/xinjiang/tacheng/jd/5.jpg</v>
      </c>
      <c r="D5754" s="23">
        <f t="shared" si="270"/>
        <v>1</v>
      </c>
      <c r="E5754" s="2" t="str">
        <f>VLOOKUP(F5754,city!$A$4:$D$352,4,FALSE)</f>
        <v>塔城</v>
      </c>
      <c r="F5754" s="22">
        <f t="shared" si="271"/>
        <v>339</v>
      </c>
      <c r="G5754" s="22">
        <f>IF(VLOOKUP(F5753,city!$A$4:$H$352,8,FALSE)&gt;G5753,G5753+1,1)</f>
        <v>5</v>
      </c>
    </row>
    <row r="5755" spans="1:7" x14ac:dyDescent="0.15">
      <c r="A5755" s="23">
        <f t="shared" si="269"/>
        <v>133906</v>
      </c>
      <c r="B5755" s="24">
        <v>1</v>
      </c>
      <c r="C5755" s="28" t="str">
        <f>"jingdian/"&amp;VLOOKUP(E5755,city!$D$4:$P$352,12,FALSE)&amp;"/"&amp;VLOOKUP(E5755,city!$D$4:$P$352,13,FALSE)&amp;"/"&amp;IF(G5755&lt;11,"jd",IF(G5755&lt;16,"tc","cs"))&amp;"/"&amp;IF(G5755&lt;11,G5755,IF(G5755&lt;16,G5755-10,G5755-15))&amp;".jpg"</f>
        <v>jingdian/xinjiang/tacheng/jd/6.jpg</v>
      </c>
      <c r="D5755" s="23">
        <f t="shared" si="270"/>
        <v>1</v>
      </c>
      <c r="E5755" s="2" t="str">
        <f>VLOOKUP(F5755,city!$A$4:$D$352,4,FALSE)</f>
        <v>塔城</v>
      </c>
      <c r="F5755" s="22">
        <f t="shared" si="271"/>
        <v>339</v>
      </c>
      <c r="G5755" s="22">
        <f>IF(VLOOKUP(F5754,city!$A$4:$H$352,8,FALSE)&gt;G5754,G5754+1,1)</f>
        <v>6</v>
      </c>
    </row>
    <row r="5756" spans="1:7" x14ac:dyDescent="0.15">
      <c r="A5756" s="23">
        <f t="shared" si="269"/>
        <v>133907</v>
      </c>
      <c r="B5756" s="24">
        <v>1</v>
      </c>
      <c r="C5756" s="28" t="str">
        <f>"jingdian/"&amp;VLOOKUP(E5756,city!$D$4:$P$352,12,FALSE)&amp;"/"&amp;VLOOKUP(E5756,city!$D$4:$P$352,13,FALSE)&amp;"/"&amp;IF(G5756&lt;11,"jd",IF(G5756&lt;16,"tc","cs"))&amp;"/"&amp;IF(G5756&lt;11,G5756,IF(G5756&lt;16,G5756-10,G5756-15))&amp;".jpg"</f>
        <v>jingdian/xinjiang/tacheng/jd/7.jpg</v>
      </c>
      <c r="D5756" s="23">
        <f t="shared" si="270"/>
        <v>1</v>
      </c>
      <c r="E5756" s="2" t="str">
        <f>VLOOKUP(F5756,city!$A$4:$D$352,4,FALSE)</f>
        <v>塔城</v>
      </c>
      <c r="F5756" s="22">
        <f t="shared" si="271"/>
        <v>339</v>
      </c>
      <c r="G5756" s="22">
        <f>IF(VLOOKUP(F5755,city!$A$4:$H$352,8,FALSE)&gt;G5755,G5755+1,1)</f>
        <v>7</v>
      </c>
    </row>
    <row r="5757" spans="1:7" x14ac:dyDescent="0.15">
      <c r="A5757" s="23">
        <f t="shared" si="269"/>
        <v>133908</v>
      </c>
      <c r="B5757" s="24">
        <v>1</v>
      </c>
      <c r="C5757" s="28" t="str">
        <f>"jingdian/"&amp;VLOOKUP(E5757,city!$D$4:$P$352,12,FALSE)&amp;"/"&amp;VLOOKUP(E5757,city!$D$4:$P$352,13,FALSE)&amp;"/"&amp;IF(G5757&lt;11,"jd",IF(G5757&lt;16,"tc","cs"))&amp;"/"&amp;IF(G5757&lt;11,G5757,IF(G5757&lt;16,G5757-10,G5757-15))&amp;".jpg"</f>
        <v>jingdian/xinjiang/tacheng/jd/8.jpg</v>
      </c>
      <c r="D5757" s="23">
        <f t="shared" si="270"/>
        <v>1</v>
      </c>
      <c r="E5757" s="2" t="str">
        <f>VLOOKUP(F5757,city!$A$4:$D$352,4,FALSE)</f>
        <v>塔城</v>
      </c>
      <c r="F5757" s="22">
        <f t="shared" si="271"/>
        <v>339</v>
      </c>
      <c r="G5757" s="22">
        <f>IF(VLOOKUP(F5756,city!$A$4:$H$352,8,FALSE)&gt;G5756,G5756+1,1)</f>
        <v>8</v>
      </c>
    </row>
    <row r="5758" spans="1:7" x14ac:dyDescent="0.15">
      <c r="A5758" s="23">
        <f t="shared" si="269"/>
        <v>133909</v>
      </c>
      <c r="B5758" s="24">
        <v>1</v>
      </c>
      <c r="C5758" s="28" t="str">
        <f>"jingdian/"&amp;VLOOKUP(E5758,city!$D$4:$P$352,12,FALSE)&amp;"/"&amp;VLOOKUP(E5758,city!$D$4:$P$352,13,FALSE)&amp;"/"&amp;IF(G5758&lt;11,"jd",IF(G5758&lt;16,"tc","cs"))&amp;"/"&amp;IF(G5758&lt;11,G5758,IF(G5758&lt;16,G5758-10,G5758-15))&amp;".jpg"</f>
        <v>jingdian/xinjiang/tacheng/jd/9.jpg</v>
      </c>
      <c r="D5758" s="23">
        <f t="shared" si="270"/>
        <v>1</v>
      </c>
      <c r="E5758" s="2" t="str">
        <f>VLOOKUP(F5758,city!$A$4:$D$352,4,FALSE)</f>
        <v>塔城</v>
      </c>
      <c r="F5758" s="22">
        <f t="shared" si="271"/>
        <v>339</v>
      </c>
      <c r="G5758" s="22">
        <f>IF(VLOOKUP(F5757,city!$A$4:$H$352,8,FALSE)&gt;G5757,G5757+1,1)</f>
        <v>9</v>
      </c>
    </row>
    <row r="5759" spans="1:7" x14ac:dyDescent="0.15">
      <c r="A5759" s="23">
        <f t="shared" si="269"/>
        <v>133910</v>
      </c>
      <c r="B5759" s="24">
        <v>1</v>
      </c>
      <c r="C5759" s="28" t="str">
        <f>"jingdian/"&amp;VLOOKUP(E5759,city!$D$4:$P$352,12,FALSE)&amp;"/"&amp;VLOOKUP(E5759,city!$D$4:$P$352,13,FALSE)&amp;"/"&amp;IF(G5759&lt;11,"jd",IF(G5759&lt;16,"tc","cs"))&amp;"/"&amp;IF(G5759&lt;11,G5759,IF(G5759&lt;16,G5759-10,G5759-15))&amp;".jpg"</f>
        <v>jingdian/xinjiang/tacheng/jd/10.jpg</v>
      </c>
      <c r="D5759" s="23">
        <f t="shared" si="270"/>
        <v>1</v>
      </c>
      <c r="E5759" s="2" t="str">
        <f>VLOOKUP(F5759,city!$A$4:$D$352,4,FALSE)</f>
        <v>塔城</v>
      </c>
      <c r="F5759" s="22">
        <f t="shared" si="271"/>
        <v>339</v>
      </c>
      <c r="G5759" s="22">
        <f>IF(VLOOKUP(F5758,city!$A$4:$H$352,8,FALSE)&gt;G5758,G5758+1,1)</f>
        <v>10</v>
      </c>
    </row>
    <row r="5760" spans="1:7" x14ac:dyDescent="0.15">
      <c r="A5760" s="23">
        <f t="shared" si="269"/>
        <v>133951</v>
      </c>
      <c r="B5760" s="24">
        <v>2</v>
      </c>
      <c r="C5760" s="28" t="str">
        <f>"jingdian/"&amp;VLOOKUP(E5760,city!$D$4:$P$352,12,FALSE)&amp;"/"&amp;VLOOKUP(E5760,city!$D$4:$P$352,13,FALSE)&amp;"/"&amp;IF(G5760&lt;11,"jd",IF(G5760&lt;16,"tc","cs"))&amp;"/"&amp;IF(G5760&lt;11,G5760,IF(G5760&lt;16,G5760-10,G5760-15))&amp;".jpg"</f>
        <v>jingdian/xinjiang/tacheng/tc/1.jpg</v>
      </c>
      <c r="D5760" s="23">
        <f t="shared" si="270"/>
        <v>2</v>
      </c>
      <c r="E5760" s="2" t="str">
        <f>VLOOKUP(F5760,city!$A$4:$D$352,4,FALSE)</f>
        <v>塔城</v>
      </c>
      <c r="F5760" s="22">
        <f t="shared" si="271"/>
        <v>339</v>
      </c>
      <c r="G5760" s="22">
        <f>IF(VLOOKUP(F5759,city!$A$4:$H$352,8,FALSE)&gt;G5759,G5759+1,1)</f>
        <v>11</v>
      </c>
    </row>
    <row r="5761" spans="1:7" x14ac:dyDescent="0.15">
      <c r="A5761" s="23">
        <f t="shared" si="269"/>
        <v>133952</v>
      </c>
      <c r="B5761" s="24">
        <v>2</v>
      </c>
      <c r="C5761" s="28" t="str">
        <f>"jingdian/"&amp;VLOOKUP(E5761,city!$D$4:$P$352,12,FALSE)&amp;"/"&amp;VLOOKUP(E5761,city!$D$4:$P$352,13,FALSE)&amp;"/"&amp;IF(G5761&lt;11,"jd",IF(G5761&lt;16,"tc","cs"))&amp;"/"&amp;IF(G5761&lt;11,G5761,IF(G5761&lt;16,G5761-10,G5761-15))&amp;".jpg"</f>
        <v>jingdian/xinjiang/tacheng/tc/2.jpg</v>
      </c>
      <c r="D5761" s="23">
        <f t="shared" si="270"/>
        <v>2</v>
      </c>
      <c r="E5761" s="2" t="str">
        <f>VLOOKUP(F5761,city!$A$4:$D$352,4,FALSE)</f>
        <v>塔城</v>
      </c>
      <c r="F5761" s="22">
        <f t="shared" si="271"/>
        <v>339</v>
      </c>
      <c r="G5761" s="22">
        <f>IF(VLOOKUP(F5760,city!$A$4:$H$352,8,FALSE)&gt;G5760,G5760+1,1)</f>
        <v>12</v>
      </c>
    </row>
    <row r="5762" spans="1:7" x14ac:dyDescent="0.15">
      <c r="A5762" s="23">
        <f t="shared" si="269"/>
        <v>133953</v>
      </c>
      <c r="B5762" s="24">
        <v>2</v>
      </c>
      <c r="C5762" s="28" t="str">
        <f>"jingdian/"&amp;VLOOKUP(E5762,city!$D$4:$P$352,12,FALSE)&amp;"/"&amp;VLOOKUP(E5762,city!$D$4:$P$352,13,FALSE)&amp;"/"&amp;IF(G5762&lt;11,"jd",IF(G5762&lt;16,"tc","cs"))&amp;"/"&amp;IF(G5762&lt;11,G5762,IF(G5762&lt;16,G5762-10,G5762-15))&amp;".jpg"</f>
        <v>jingdian/xinjiang/tacheng/tc/3.jpg</v>
      </c>
      <c r="D5762" s="23">
        <f t="shared" si="270"/>
        <v>2</v>
      </c>
      <c r="E5762" s="2" t="str">
        <f>VLOOKUP(F5762,city!$A$4:$D$352,4,FALSE)</f>
        <v>塔城</v>
      </c>
      <c r="F5762" s="22">
        <f t="shared" si="271"/>
        <v>339</v>
      </c>
      <c r="G5762" s="22">
        <f>IF(VLOOKUP(F5761,city!$A$4:$H$352,8,FALSE)&gt;G5761,G5761+1,1)</f>
        <v>13</v>
      </c>
    </row>
    <row r="5763" spans="1:7" x14ac:dyDescent="0.15">
      <c r="A5763" s="23">
        <f t="shared" si="269"/>
        <v>133954</v>
      </c>
      <c r="B5763" s="24">
        <v>2</v>
      </c>
      <c r="C5763" s="28" t="str">
        <f>"jingdian/"&amp;VLOOKUP(E5763,city!$D$4:$P$352,12,FALSE)&amp;"/"&amp;VLOOKUP(E5763,city!$D$4:$P$352,13,FALSE)&amp;"/"&amp;IF(G5763&lt;11,"jd",IF(G5763&lt;16,"tc","cs"))&amp;"/"&amp;IF(G5763&lt;11,G5763,IF(G5763&lt;16,G5763-10,G5763-15))&amp;".jpg"</f>
        <v>jingdian/xinjiang/tacheng/tc/4.jpg</v>
      </c>
      <c r="D5763" s="23">
        <f t="shared" si="270"/>
        <v>2</v>
      </c>
      <c r="E5763" s="2" t="str">
        <f>VLOOKUP(F5763,city!$A$4:$D$352,4,FALSE)</f>
        <v>塔城</v>
      </c>
      <c r="F5763" s="22">
        <f t="shared" si="271"/>
        <v>339</v>
      </c>
      <c r="G5763" s="22">
        <f>IF(VLOOKUP(F5762,city!$A$4:$H$352,8,FALSE)&gt;G5762,G5762+1,1)</f>
        <v>14</v>
      </c>
    </row>
    <row r="5764" spans="1:7" x14ac:dyDescent="0.15">
      <c r="A5764" s="23">
        <f t="shared" si="269"/>
        <v>133955</v>
      </c>
      <c r="B5764" s="24">
        <v>3</v>
      </c>
      <c r="C5764" s="28" t="str">
        <f>"jingdian/"&amp;VLOOKUP(E5764,city!$D$4:$P$352,12,FALSE)&amp;"/"&amp;VLOOKUP(E5764,city!$D$4:$P$352,13,FALSE)&amp;"/"&amp;IF(G5764&lt;11,"jd",IF(G5764&lt;16,"tc","cs"))&amp;"/"&amp;IF(G5764&lt;11,G5764,IF(G5764&lt;16,G5764-10,G5764-15))&amp;".jpg"</f>
        <v>jingdian/xinjiang/tacheng/tc/5.jpg</v>
      </c>
      <c r="D5764" s="23">
        <f t="shared" si="270"/>
        <v>2</v>
      </c>
      <c r="E5764" s="2" t="str">
        <f>VLOOKUP(F5764,city!$A$4:$D$352,4,FALSE)</f>
        <v>塔城</v>
      </c>
      <c r="F5764" s="22">
        <f t="shared" si="271"/>
        <v>339</v>
      </c>
      <c r="G5764" s="22">
        <f>IF(VLOOKUP(F5763,city!$A$4:$H$352,8,FALSE)&gt;G5763,G5763+1,1)</f>
        <v>15</v>
      </c>
    </row>
    <row r="5765" spans="1:7" x14ac:dyDescent="0.15">
      <c r="A5765" s="23">
        <f t="shared" ref="A5765:A5828" si="272">IF(G5765&lt;11,G5765,IF(G5765&lt;16,G5765+40,G5765+65))+F5765*100+100000</f>
        <v>133981</v>
      </c>
      <c r="B5765" s="24">
        <v>5</v>
      </c>
      <c r="C5765" s="28" t="str">
        <f>"jingdian/"&amp;VLOOKUP(E5765,city!$D$4:$P$352,12,FALSE)&amp;"/"&amp;VLOOKUP(E5765,city!$D$4:$P$352,13,FALSE)&amp;"/"&amp;IF(G5765&lt;11,"jd",IF(G5765&lt;16,"tc","cs"))&amp;"/"&amp;IF(G5765&lt;11,G5765,IF(G5765&lt;16,G5765-10,G5765-15))&amp;".jpg"</f>
        <v>jingdian/xinjiang/tacheng/cs/1.jpg</v>
      </c>
      <c r="D5765" s="23">
        <f t="shared" ref="D5765:D5828" si="273">IF(G5765&lt;11,1,IF(G5765&lt;16,2,3))</f>
        <v>3</v>
      </c>
      <c r="E5765" s="2" t="str">
        <f>VLOOKUP(F5765,city!$A$4:$D$352,4,FALSE)</f>
        <v>塔城</v>
      </c>
      <c r="F5765" s="22">
        <f t="shared" si="271"/>
        <v>339</v>
      </c>
      <c r="G5765" s="22">
        <f>IF(VLOOKUP(F5764,city!$A$4:$H$352,8,FALSE)&gt;G5764,G5764+1,1)</f>
        <v>16</v>
      </c>
    </row>
    <row r="5766" spans="1:7" x14ac:dyDescent="0.15">
      <c r="A5766" s="23">
        <f t="shared" si="272"/>
        <v>133982</v>
      </c>
      <c r="B5766" s="24">
        <v>2</v>
      </c>
      <c r="C5766" s="28" t="str">
        <f>"jingdian/"&amp;VLOOKUP(E5766,city!$D$4:$P$352,12,FALSE)&amp;"/"&amp;VLOOKUP(E5766,city!$D$4:$P$352,13,FALSE)&amp;"/"&amp;IF(G5766&lt;11,"jd",IF(G5766&lt;16,"tc","cs"))&amp;"/"&amp;IF(G5766&lt;11,G5766,IF(G5766&lt;16,G5766-10,G5766-15))&amp;".jpg"</f>
        <v>jingdian/xinjiang/tacheng/cs/2.jpg</v>
      </c>
      <c r="D5766" s="23">
        <f t="shared" si="273"/>
        <v>3</v>
      </c>
      <c r="E5766" s="2" t="str">
        <f>VLOOKUP(F5766,city!$A$4:$D$352,4,FALSE)</f>
        <v>塔城</v>
      </c>
      <c r="F5766" s="22">
        <f t="shared" si="271"/>
        <v>339</v>
      </c>
      <c r="G5766" s="22">
        <f>IF(VLOOKUP(F5765,city!$A$4:$H$352,8,FALSE)&gt;G5765,G5765+1,1)</f>
        <v>17</v>
      </c>
    </row>
    <row r="5767" spans="1:7" x14ac:dyDescent="0.15">
      <c r="A5767" s="23">
        <f t="shared" si="272"/>
        <v>134001</v>
      </c>
      <c r="B5767" s="24">
        <v>1</v>
      </c>
      <c r="C5767" s="28" t="str">
        <f>"jingdian/"&amp;VLOOKUP(E5767,city!$D$4:$P$352,12,FALSE)&amp;"/"&amp;VLOOKUP(E5767,city!$D$4:$P$352,13,FALSE)&amp;"/"&amp;IF(G5767&lt;11,"jd",IF(G5767&lt;16,"tc","cs"))&amp;"/"&amp;IF(G5767&lt;11,G5767,IF(G5767&lt;16,G5767-10,G5767-15))&amp;".jpg"</f>
        <v>jingdian/xinjiang/aletai/jd/1.jpg</v>
      </c>
      <c r="D5767" s="23">
        <f t="shared" si="273"/>
        <v>1</v>
      </c>
      <c r="E5767" s="2" t="str">
        <f>VLOOKUP(F5767,city!$A$4:$D$352,4,FALSE)</f>
        <v>阿勒泰</v>
      </c>
      <c r="F5767" s="22">
        <f t="shared" si="271"/>
        <v>340</v>
      </c>
      <c r="G5767" s="22">
        <f>IF(VLOOKUP(F5766,city!$A$4:$H$352,8,FALSE)&gt;G5766,G5766+1,1)</f>
        <v>1</v>
      </c>
    </row>
    <row r="5768" spans="1:7" x14ac:dyDescent="0.15">
      <c r="A5768" s="23">
        <f t="shared" si="272"/>
        <v>134002</v>
      </c>
      <c r="B5768" s="24">
        <v>1</v>
      </c>
      <c r="C5768" s="28" t="str">
        <f>"jingdian/"&amp;VLOOKUP(E5768,city!$D$4:$P$352,12,FALSE)&amp;"/"&amp;VLOOKUP(E5768,city!$D$4:$P$352,13,FALSE)&amp;"/"&amp;IF(G5768&lt;11,"jd",IF(G5768&lt;16,"tc","cs"))&amp;"/"&amp;IF(G5768&lt;11,G5768,IF(G5768&lt;16,G5768-10,G5768-15))&amp;".jpg"</f>
        <v>jingdian/xinjiang/aletai/jd/2.jpg</v>
      </c>
      <c r="D5768" s="23">
        <f t="shared" si="273"/>
        <v>1</v>
      </c>
      <c r="E5768" s="2" t="str">
        <f>VLOOKUP(F5768,city!$A$4:$D$352,4,FALSE)</f>
        <v>阿勒泰</v>
      </c>
      <c r="F5768" s="22">
        <f t="shared" si="271"/>
        <v>340</v>
      </c>
      <c r="G5768" s="22">
        <f>IF(VLOOKUP(F5767,city!$A$4:$H$352,8,FALSE)&gt;G5767,G5767+1,1)</f>
        <v>2</v>
      </c>
    </row>
    <row r="5769" spans="1:7" x14ac:dyDescent="0.15">
      <c r="A5769" s="23">
        <f t="shared" si="272"/>
        <v>134003</v>
      </c>
      <c r="B5769" s="24">
        <v>1</v>
      </c>
      <c r="C5769" s="28" t="str">
        <f>"jingdian/"&amp;VLOOKUP(E5769,city!$D$4:$P$352,12,FALSE)&amp;"/"&amp;VLOOKUP(E5769,city!$D$4:$P$352,13,FALSE)&amp;"/"&amp;IF(G5769&lt;11,"jd",IF(G5769&lt;16,"tc","cs"))&amp;"/"&amp;IF(G5769&lt;11,G5769,IF(G5769&lt;16,G5769-10,G5769-15))&amp;".jpg"</f>
        <v>jingdian/xinjiang/aletai/jd/3.jpg</v>
      </c>
      <c r="D5769" s="23">
        <f t="shared" si="273"/>
        <v>1</v>
      </c>
      <c r="E5769" s="2" t="str">
        <f>VLOOKUP(F5769,city!$A$4:$D$352,4,FALSE)</f>
        <v>阿勒泰</v>
      </c>
      <c r="F5769" s="22">
        <f t="shared" si="271"/>
        <v>340</v>
      </c>
      <c r="G5769" s="22">
        <f>IF(VLOOKUP(F5768,city!$A$4:$H$352,8,FALSE)&gt;G5768,G5768+1,1)</f>
        <v>3</v>
      </c>
    </row>
    <row r="5770" spans="1:7" x14ac:dyDescent="0.15">
      <c r="A5770" s="23">
        <f t="shared" si="272"/>
        <v>134004</v>
      </c>
      <c r="B5770" s="24">
        <v>1</v>
      </c>
      <c r="C5770" s="28" t="str">
        <f>"jingdian/"&amp;VLOOKUP(E5770,city!$D$4:$P$352,12,FALSE)&amp;"/"&amp;VLOOKUP(E5770,city!$D$4:$P$352,13,FALSE)&amp;"/"&amp;IF(G5770&lt;11,"jd",IF(G5770&lt;16,"tc","cs"))&amp;"/"&amp;IF(G5770&lt;11,G5770,IF(G5770&lt;16,G5770-10,G5770-15))&amp;".jpg"</f>
        <v>jingdian/xinjiang/aletai/jd/4.jpg</v>
      </c>
      <c r="D5770" s="23">
        <f t="shared" si="273"/>
        <v>1</v>
      </c>
      <c r="E5770" s="2" t="str">
        <f>VLOOKUP(F5770,city!$A$4:$D$352,4,FALSE)</f>
        <v>阿勒泰</v>
      </c>
      <c r="F5770" s="22">
        <f t="shared" si="271"/>
        <v>340</v>
      </c>
      <c r="G5770" s="22">
        <f>IF(VLOOKUP(F5769,city!$A$4:$H$352,8,FALSE)&gt;G5769,G5769+1,1)</f>
        <v>4</v>
      </c>
    </row>
    <row r="5771" spans="1:7" x14ac:dyDescent="0.15">
      <c r="A5771" s="23">
        <f t="shared" si="272"/>
        <v>134005</v>
      </c>
      <c r="B5771" s="24">
        <v>1</v>
      </c>
      <c r="C5771" s="28" t="str">
        <f>"jingdian/"&amp;VLOOKUP(E5771,city!$D$4:$P$352,12,FALSE)&amp;"/"&amp;VLOOKUP(E5771,city!$D$4:$P$352,13,FALSE)&amp;"/"&amp;IF(G5771&lt;11,"jd",IF(G5771&lt;16,"tc","cs"))&amp;"/"&amp;IF(G5771&lt;11,G5771,IF(G5771&lt;16,G5771-10,G5771-15))&amp;".jpg"</f>
        <v>jingdian/xinjiang/aletai/jd/5.jpg</v>
      </c>
      <c r="D5771" s="23">
        <f t="shared" si="273"/>
        <v>1</v>
      </c>
      <c r="E5771" s="2" t="str">
        <f>VLOOKUP(F5771,city!$A$4:$D$352,4,FALSE)</f>
        <v>阿勒泰</v>
      </c>
      <c r="F5771" s="22">
        <f t="shared" si="271"/>
        <v>340</v>
      </c>
      <c r="G5771" s="22">
        <f>IF(VLOOKUP(F5770,city!$A$4:$H$352,8,FALSE)&gt;G5770,G5770+1,1)</f>
        <v>5</v>
      </c>
    </row>
    <row r="5772" spans="1:7" x14ac:dyDescent="0.15">
      <c r="A5772" s="23">
        <f t="shared" si="272"/>
        <v>134006</v>
      </c>
      <c r="B5772" s="24">
        <v>1</v>
      </c>
      <c r="C5772" s="28" t="str">
        <f>"jingdian/"&amp;VLOOKUP(E5772,city!$D$4:$P$352,12,FALSE)&amp;"/"&amp;VLOOKUP(E5772,city!$D$4:$P$352,13,FALSE)&amp;"/"&amp;IF(G5772&lt;11,"jd",IF(G5772&lt;16,"tc","cs"))&amp;"/"&amp;IF(G5772&lt;11,G5772,IF(G5772&lt;16,G5772-10,G5772-15))&amp;".jpg"</f>
        <v>jingdian/xinjiang/aletai/jd/6.jpg</v>
      </c>
      <c r="D5772" s="23">
        <f t="shared" si="273"/>
        <v>1</v>
      </c>
      <c r="E5772" s="2" t="str">
        <f>VLOOKUP(F5772,city!$A$4:$D$352,4,FALSE)</f>
        <v>阿勒泰</v>
      </c>
      <c r="F5772" s="22">
        <f t="shared" si="271"/>
        <v>340</v>
      </c>
      <c r="G5772" s="22">
        <f>IF(VLOOKUP(F5771,city!$A$4:$H$352,8,FALSE)&gt;G5771,G5771+1,1)</f>
        <v>6</v>
      </c>
    </row>
    <row r="5773" spans="1:7" x14ac:dyDescent="0.15">
      <c r="A5773" s="23">
        <f t="shared" si="272"/>
        <v>134007</v>
      </c>
      <c r="B5773" s="24">
        <v>1</v>
      </c>
      <c r="C5773" s="28" t="str">
        <f>"jingdian/"&amp;VLOOKUP(E5773,city!$D$4:$P$352,12,FALSE)&amp;"/"&amp;VLOOKUP(E5773,city!$D$4:$P$352,13,FALSE)&amp;"/"&amp;IF(G5773&lt;11,"jd",IF(G5773&lt;16,"tc","cs"))&amp;"/"&amp;IF(G5773&lt;11,G5773,IF(G5773&lt;16,G5773-10,G5773-15))&amp;".jpg"</f>
        <v>jingdian/xinjiang/aletai/jd/7.jpg</v>
      </c>
      <c r="D5773" s="23">
        <f t="shared" si="273"/>
        <v>1</v>
      </c>
      <c r="E5773" s="2" t="str">
        <f>VLOOKUP(F5773,city!$A$4:$D$352,4,FALSE)</f>
        <v>阿勒泰</v>
      </c>
      <c r="F5773" s="22">
        <f t="shared" si="271"/>
        <v>340</v>
      </c>
      <c r="G5773" s="22">
        <f>IF(VLOOKUP(F5772,city!$A$4:$H$352,8,FALSE)&gt;G5772,G5772+1,1)</f>
        <v>7</v>
      </c>
    </row>
    <row r="5774" spans="1:7" x14ac:dyDescent="0.15">
      <c r="A5774" s="23">
        <f t="shared" si="272"/>
        <v>134008</v>
      </c>
      <c r="B5774" s="24">
        <v>1</v>
      </c>
      <c r="C5774" s="28" t="str">
        <f>"jingdian/"&amp;VLOOKUP(E5774,city!$D$4:$P$352,12,FALSE)&amp;"/"&amp;VLOOKUP(E5774,city!$D$4:$P$352,13,FALSE)&amp;"/"&amp;IF(G5774&lt;11,"jd",IF(G5774&lt;16,"tc","cs"))&amp;"/"&amp;IF(G5774&lt;11,G5774,IF(G5774&lt;16,G5774-10,G5774-15))&amp;".jpg"</f>
        <v>jingdian/xinjiang/aletai/jd/8.jpg</v>
      </c>
      <c r="D5774" s="23">
        <f t="shared" si="273"/>
        <v>1</v>
      </c>
      <c r="E5774" s="2" t="str">
        <f>VLOOKUP(F5774,city!$A$4:$D$352,4,FALSE)</f>
        <v>阿勒泰</v>
      </c>
      <c r="F5774" s="22">
        <f t="shared" si="271"/>
        <v>340</v>
      </c>
      <c r="G5774" s="22">
        <f>IF(VLOOKUP(F5773,city!$A$4:$H$352,8,FALSE)&gt;G5773,G5773+1,1)</f>
        <v>8</v>
      </c>
    </row>
    <row r="5775" spans="1:7" x14ac:dyDescent="0.15">
      <c r="A5775" s="23">
        <f t="shared" si="272"/>
        <v>134009</v>
      </c>
      <c r="B5775" s="24">
        <v>1</v>
      </c>
      <c r="C5775" s="28" t="str">
        <f>"jingdian/"&amp;VLOOKUP(E5775,city!$D$4:$P$352,12,FALSE)&amp;"/"&amp;VLOOKUP(E5775,city!$D$4:$P$352,13,FALSE)&amp;"/"&amp;IF(G5775&lt;11,"jd",IF(G5775&lt;16,"tc","cs"))&amp;"/"&amp;IF(G5775&lt;11,G5775,IF(G5775&lt;16,G5775-10,G5775-15))&amp;".jpg"</f>
        <v>jingdian/xinjiang/aletai/jd/9.jpg</v>
      </c>
      <c r="D5775" s="23">
        <f t="shared" si="273"/>
        <v>1</v>
      </c>
      <c r="E5775" s="2" t="str">
        <f>VLOOKUP(F5775,city!$A$4:$D$352,4,FALSE)</f>
        <v>阿勒泰</v>
      </c>
      <c r="F5775" s="22">
        <f t="shared" ref="F5775:F5838" si="274">IF(G5775&gt;G5774,F5774,F5774+1)</f>
        <v>340</v>
      </c>
      <c r="G5775" s="22">
        <f>IF(VLOOKUP(F5774,city!$A$4:$H$352,8,FALSE)&gt;G5774,G5774+1,1)</f>
        <v>9</v>
      </c>
    </row>
    <row r="5776" spans="1:7" x14ac:dyDescent="0.15">
      <c r="A5776" s="23">
        <f t="shared" si="272"/>
        <v>134010</v>
      </c>
      <c r="B5776" s="24">
        <v>1</v>
      </c>
      <c r="C5776" s="28" t="str">
        <f>"jingdian/"&amp;VLOOKUP(E5776,city!$D$4:$P$352,12,FALSE)&amp;"/"&amp;VLOOKUP(E5776,city!$D$4:$P$352,13,FALSE)&amp;"/"&amp;IF(G5776&lt;11,"jd",IF(G5776&lt;16,"tc","cs"))&amp;"/"&amp;IF(G5776&lt;11,G5776,IF(G5776&lt;16,G5776-10,G5776-15))&amp;".jpg"</f>
        <v>jingdian/xinjiang/aletai/jd/10.jpg</v>
      </c>
      <c r="D5776" s="23">
        <f t="shared" si="273"/>
        <v>1</v>
      </c>
      <c r="E5776" s="2" t="str">
        <f>VLOOKUP(F5776,city!$A$4:$D$352,4,FALSE)</f>
        <v>阿勒泰</v>
      </c>
      <c r="F5776" s="22">
        <f t="shared" si="274"/>
        <v>340</v>
      </c>
      <c r="G5776" s="22">
        <f>IF(VLOOKUP(F5775,city!$A$4:$H$352,8,FALSE)&gt;G5775,G5775+1,1)</f>
        <v>10</v>
      </c>
    </row>
    <row r="5777" spans="1:7" x14ac:dyDescent="0.15">
      <c r="A5777" s="23">
        <f t="shared" si="272"/>
        <v>134051</v>
      </c>
      <c r="B5777" s="24">
        <v>3</v>
      </c>
      <c r="C5777" s="28" t="str">
        <f>"jingdian/"&amp;VLOOKUP(E5777,city!$D$4:$P$352,12,FALSE)&amp;"/"&amp;VLOOKUP(E5777,city!$D$4:$P$352,13,FALSE)&amp;"/"&amp;IF(G5777&lt;11,"jd",IF(G5777&lt;16,"tc","cs"))&amp;"/"&amp;IF(G5777&lt;11,G5777,IF(G5777&lt;16,G5777-10,G5777-15))&amp;".jpg"</f>
        <v>jingdian/xinjiang/aletai/tc/1.jpg</v>
      </c>
      <c r="D5777" s="23">
        <f t="shared" si="273"/>
        <v>2</v>
      </c>
      <c r="E5777" s="2" t="str">
        <f>VLOOKUP(F5777,city!$A$4:$D$352,4,FALSE)</f>
        <v>阿勒泰</v>
      </c>
      <c r="F5777" s="22">
        <f t="shared" si="274"/>
        <v>340</v>
      </c>
      <c r="G5777" s="22">
        <f>IF(VLOOKUP(F5776,city!$A$4:$H$352,8,FALSE)&gt;G5776,G5776+1,1)</f>
        <v>11</v>
      </c>
    </row>
    <row r="5778" spans="1:7" x14ac:dyDescent="0.15">
      <c r="A5778" s="23">
        <f t="shared" si="272"/>
        <v>134052</v>
      </c>
      <c r="B5778" s="24">
        <v>3</v>
      </c>
      <c r="C5778" s="28" t="str">
        <f>"jingdian/"&amp;VLOOKUP(E5778,city!$D$4:$P$352,12,FALSE)&amp;"/"&amp;VLOOKUP(E5778,city!$D$4:$P$352,13,FALSE)&amp;"/"&amp;IF(G5778&lt;11,"jd",IF(G5778&lt;16,"tc","cs"))&amp;"/"&amp;IF(G5778&lt;11,G5778,IF(G5778&lt;16,G5778-10,G5778-15))&amp;".jpg"</f>
        <v>jingdian/xinjiang/aletai/tc/2.jpg</v>
      </c>
      <c r="D5778" s="23">
        <f t="shared" si="273"/>
        <v>2</v>
      </c>
      <c r="E5778" s="2" t="str">
        <f>VLOOKUP(F5778,city!$A$4:$D$352,4,FALSE)</f>
        <v>阿勒泰</v>
      </c>
      <c r="F5778" s="22">
        <f t="shared" si="274"/>
        <v>340</v>
      </c>
      <c r="G5778" s="22">
        <f>IF(VLOOKUP(F5777,city!$A$4:$H$352,8,FALSE)&gt;G5777,G5777+1,1)</f>
        <v>12</v>
      </c>
    </row>
    <row r="5779" spans="1:7" x14ac:dyDescent="0.15">
      <c r="A5779" s="23">
        <f t="shared" si="272"/>
        <v>134053</v>
      </c>
      <c r="B5779" s="24">
        <v>2</v>
      </c>
      <c r="C5779" s="28" t="str">
        <f>"jingdian/"&amp;VLOOKUP(E5779,city!$D$4:$P$352,12,FALSE)&amp;"/"&amp;VLOOKUP(E5779,city!$D$4:$P$352,13,FALSE)&amp;"/"&amp;IF(G5779&lt;11,"jd",IF(G5779&lt;16,"tc","cs"))&amp;"/"&amp;IF(G5779&lt;11,G5779,IF(G5779&lt;16,G5779-10,G5779-15))&amp;".jpg"</f>
        <v>jingdian/xinjiang/aletai/tc/3.jpg</v>
      </c>
      <c r="D5779" s="23">
        <f t="shared" si="273"/>
        <v>2</v>
      </c>
      <c r="E5779" s="2" t="str">
        <f>VLOOKUP(F5779,city!$A$4:$D$352,4,FALSE)</f>
        <v>阿勒泰</v>
      </c>
      <c r="F5779" s="22">
        <f t="shared" si="274"/>
        <v>340</v>
      </c>
      <c r="G5779" s="22">
        <f>IF(VLOOKUP(F5778,city!$A$4:$H$352,8,FALSE)&gt;G5778,G5778+1,1)</f>
        <v>13</v>
      </c>
    </row>
    <row r="5780" spans="1:7" x14ac:dyDescent="0.15">
      <c r="A5780" s="23">
        <f t="shared" si="272"/>
        <v>134054</v>
      </c>
      <c r="B5780" s="24">
        <v>2</v>
      </c>
      <c r="C5780" s="28" t="str">
        <f>"jingdian/"&amp;VLOOKUP(E5780,city!$D$4:$P$352,12,FALSE)&amp;"/"&amp;VLOOKUP(E5780,city!$D$4:$P$352,13,FALSE)&amp;"/"&amp;IF(G5780&lt;11,"jd",IF(G5780&lt;16,"tc","cs"))&amp;"/"&amp;IF(G5780&lt;11,G5780,IF(G5780&lt;16,G5780-10,G5780-15))&amp;".jpg"</f>
        <v>jingdian/xinjiang/aletai/tc/4.jpg</v>
      </c>
      <c r="D5780" s="23">
        <f t="shared" si="273"/>
        <v>2</v>
      </c>
      <c r="E5780" s="2" t="str">
        <f>VLOOKUP(F5780,city!$A$4:$D$352,4,FALSE)</f>
        <v>阿勒泰</v>
      </c>
      <c r="F5780" s="22">
        <f t="shared" si="274"/>
        <v>340</v>
      </c>
      <c r="G5780" s="22">
        <f>IF(VLOOKUP(F5779,city!$A$4:$H$352,8,FALSE)&gt;G5779,G5779+1,1)</f>
        <v>14</v>
      </c>
    </row>
    <row r="5781" spans="1:7" x14ac:dyDescent="0.15">
      <c r="A5781" s="23">
        <f t="shared" si="272"/>
        <v>134055</v>
      </c>
      <c r="B5781" s="24">
        <v>2</v>
      </c>
      <c r="C5781" s="28" t="str">
        <f>"jingdian/"&amp;VLOOKUP(E5781,city!$D$4:$P$352,12,FALSE)&amp;"/"&amp;VLOOKUP(E5781,city!$D$4:$P$352,13,FALSE)&amp;"/"&amp;IF(G5781&lt;11,"jd",IF(G5781&lt;16,"tc","cs"))&amp;"/"&amp;IF(G5781&lt;11,G5781,IF(G5781&lt;16,G5781-10,G5781-15))&amp;".jpg"</f>
        <v>jingdian/xinjiang/aletai/tc/5.jpg</v>
      </c>
      <c r="D5781" s="23">
        <f t="shared" si="273"/>
        <v>2</v>
      </c>
      <c r="E5781" s="2" t="str">
        <f>VLOOKUP(F5781,city!$A$4:$D$352,4,FALSE)</f>
        <v>阿勒泰</v>
      </c>
      <c r="F5781" s="22">
        <f t="shared" si="274"/>
        <v>340</v>
      </c>
      <c r="G5781" s="22">
        <f>IF(VLOOKUP(F5780,city!$A$4:$H$352,8,FALSE)&gt;G5780,G5780+1,1)</f>
        <v>15</v>
      </c>
    </row>
    <row r="5782" spans="1:7" x14ac:dyDescent="0.15">
      <c r="A5782" s="23">
        <f t="shared" si="272"/>
        <v>134081</v>
      </c>
      <c r="B5782" s="24">
        <v>3</v>
      </c>
      <c r="C5782" s="28" t="str">
        <f>"jingdian/"&amp;VLOOKUP(E5782,city!$D$4:$P$352,12,FALSE)&amp;"/"&amp;VLOOKUP(E5782,city!$D$4:$P$352,13,FALSE)&amp;"/"&amp;IF(G5782&lt;11,"jd",IF(G5782&lt;16,"tc","cs"))&amp;"/"&amp;IF(G5782&lt;11,G5782,IF(G5782&lt;16,G5782-10,G5782-15))&amp;".jpg"</f>
        <v>jingdian/xinjiang/aletai/cs/1.jpg</v>
      </c>
      <c r="D5782" s="23">
        <f t="shared" si="273"/>
        <v>3</v>
      </c>
      <c r="E5782" s="2" t="str">
        <f>VLOOKUP(F5782,city!$A$4:$D$352,4,FALSE)</f>
        <v>阿勒泰</v>
      </c>
      <c r="F5782" s="22">
        <f t="shared" si="274"/>
        <v>340</v>
      </c>
      <c r="G5782" s="22">
        <f>IF(VLOOKUP(F5781,city!$A$4:$H$352,8,FALSE)&gt;G5781,G5781+1,1)</f>
        <v>16</v>
      </c>
    </row>
    <row r="5783" spans="1:7" x14ac:dyDescent="0.15">
      <c r="A5783" s="23">
        <f t="shared" si="272"/>
        <v>134082</v>
      </c>
      <c r="B5783" s="24">
        <v>2</v>
      </c>
      <c r="C5783" s="28" t="str">
        <f>"jingdian/"&amp;VLOOKUP(E5783,city!$D$4:$P$352,12,FALSE)&amp;"/"&amp;VLOOKUP(E5783,city!$D$4:$P$352,13,FALSE)&amp;"/"&amp;IF(G5783&lt;11,"jd",IF(G5783&lt;16,"tc","cs"))&amp;"/"&amp;IF(G5783&lt;11,G5783,IF(G5783&lt;16,G5783-10,G5783-15))&amp;".jpg"</f>
        <v>jingdian/xinjiang/aletai/cs/2.jpg</v>
      </c>
      <c r="D5783" s="23">
        <f t="shared" si="273"/>
        <v>3</v>
      </c>
      <c r="E5783" s="2" t="str">
        <f>VLOOKUP(F5783,city!$A$4:$D$352,4,FALSE)</f>
        <v>阿勒泰</v>
      </c>
      <c r="F5783" s="22">
        <f t="shared" si="274"/>
        <v>340</v>
      </c>
      <c r="G5783" s="22">
        <f>IF(VLOOKUP(F5782,city!$A$4:$H$352,8,FALSE)&gt;G5782,G5782+1,1)</f>
        <v>17</v>
      </c>
    </row>
    <row r="5784" spans="1:7" x14ac:dyDescent="0.15">
      <c r="A5784" s="23">
        <f t="shared" si="272"/>
        <v>134101</v>
      </c>
      <c r="B5784" s="24">
        <v>1</v>
      </c>
      <c r="C5784" s="28" t="str">
        <f>"jingdian/"&amp;VLOOKUP(E5784,city!$D$4:$P$352,12,FALSE)&amp;"/"&amp;VLOOKUP(E5784,city!$D$4:$P$352,13,FALSE)&amp;"/"&amp;IF(G5784&lt;11,"jd",IF(G5784&lt;16,"tc","cs"))&amp;"/"&amp;IF(G5784&lt;11,G5784,IF(G5784&lt;16,G5784-10,G5784-15))&amp;".jpg"</f>
        <v>jingdian/xizang/lasa/jd/1.jpg</v>
      </c>
      <c r="D5784" s="23">
        <f t="shared" si="273"/>
        <v>1</v>
      </c>
      <c r="E5784" s="2" t="str">
        <f>VLOOKUP(F5784,city!$A$4:$D$352,4,FALSE)</f>
        <v>拉萨</v>
      </c>
      <c r="F5784" s="22">
        <f t="shared" si="274"/>
        <v>341</v>
      </c>
      <c r="G5784" s="22">
        <f>IF(VLOOKUP(F5783,city!$A$4:$H$352,8,FALSE)&gt;G5783,G5783+1,1)</f>
        <v>1</v>
      </c>
    </row>
    <row r="5785" spans="1:7" x14ac:dyDescent="0.15">
      <c r="A5785" s="23">
        <f t="shared" si="272"/>
        <v>134102</v>
      </c>
      <c r="B5785" s="24">
        <v>1</v>
      </c>
      <c r="C5785" s="28" t="str">
        <f>"jingdian/"&amp;VLOOKUP(E5785,city!$D$4:$P$352,12,FALSE)&amp;"/"&amp;VLOOKUP(E5785,city!$D$4:$P$352,13,FALSE)&amp;"/"&amp;IF(G5785&lt;11,"jd",IF(G5785&lt;16,"tc","cs"))&amp;"/"&amp;IF(G5785&lt;11,G5785,IF(G5785&lt;16,G5785-10,G5785-15))&amp;".jpg"</f>
        <v>jingdian/xizang/lasa/jd/2.jpg</v>
      </c>
      <c r="D5785" s="23">
        <f t="shared" si="273"/>
        <v>1</v>
      </c>
      <c r="E5785" s="2" t="str">
        <f>VLOOKUP(F5785,city!$A$4:$D$352,4,FALSE)</f>
        <v>拉萨</v>
      </c>
      <c r="F5785" s="22">
        <f t="shared" si="274"/>
        <v>341</v>
      </c>
      <c r="G5785" s="22">
        <f>IF(VLOOKUP(F5784,city!$A$4:$H$352,8,FALSE)&gt;G5784,G5784+1,1)</f>
        <v>2</v>
      </c>
    </row>
    <row r="5786" spans="1:7" x14ac:dyDescent="0.15">
      <c r="A5786" s="23">
        <f t="shared" si="272"/>
        <v>134103</v>
      </c>
      <c r="B5786" s="24">
        <v>1</v>
      </c>
      <c r="C5786" s="28" t="str">
        <f>"jingdian/"&amp;VLOOKUP(E5786,city!$D$4:$P$352,12,FALSE)&amp;"/"&amp;VLOOKUP(E5786,city!$D$4:$P$352,13,FALSE)&amp;"/"&amp;IF(G5786&lt;11,"jd",IF(G5786&lt;16,"tc","cs"))&amp;"/"&amp;IF(G5786&lt;11,G5786,IF(G5786&lt;16,G5786-10,G5786-15))&amp;".jpg"</f>
        <v>jingdian/xizang/lasa/jd/3.jpg</v>
      </c>
      <c r="D5786" s="23">
        <f t="shared" si="273"/>
        <v>1</v>
      </c>
      <c r="E5786" s="2" t="str">
        <f>VLOOKUP(F5786,city!$A$4:$D$352,4,FALSE)</f>
        <v>拉萨</v>
      </c>
      <c r="F5786" s="22">
        <f t="shared" si="274"/>
        <v>341</v>
      </c>
      <c r="G5786" s="22">
        <f>IF(VLOOKUP(F5785,city!$A$4:$H$352,8,FALSE)&gt;G5785,G5785+1,1)</f>
        <v>3</v>
      </c>
    </row>
    <row r="5787" spans="1:7" x14ac:dyDescent="0.15">
      <c r="A5787" s="23">
        <f t="shared" si="272"/>
        <v>134104</v>
      </c>
      <c r="B5787" s="24">
        <v>1</v>
      </c>
      <c r="C5787" s="28" t="str">
        <f>"jingdian/"&amp;VLOOKUP(E5787,city!$D$4:$P$352,12,FALSE)&amp;"/"&amp;VLOOKUP(E5787,city!$D$4:$P$352,13,FALSE)&amp;"/"&amp;IF(G5787&lt;11,"jd",IF(G5787&lt;16,"tc","cs"))&amp;"/"&amp;IF(G5787&lt;11,G5787,IF(G5787&lt;16,G5787-10,G5787-15))&amp;".jpg"</f>
        <v>jingdian/xizang/lasa/jd/4.jpg</v>
      </c>
      <c r="D5787" s="23">
        <f t="shared" si="273"/>
        <v>1</v>
      </c>
      <c r="E5787" s="2" t="str">
        <f>VLOOKUP(F5787,city!$A$4:$D$352,4,FALSE)</f>
        <v>拉萨</v>
      </c>
      <c r="F5787" s="22">
        <f t="shared" si="274"/>
        <v>341</v>
      </c>
      <c r="G5787" s="22">
        <f>IF(VLOOKUP(F5786,city!$A$4:$H$352,8,FALSE)&gt;G5786,G5786+1,1)</f>
        <v>4</v>
      </c>
    </row>
    <row r="5788" spans="1:7" x14ac:dyDescent="0.15">
      <c r="A5788" s="23">
        <f t="shared" si="272"/>
        <v>134105</v>
      </c>
      <c r="B5788" s="24">
        <v>1</v>
      </c>
      <c r="C5788" s="28" t="str">
        <f>"jingdian/"&amp;VLOOKUP(E5788,city!$D$4:$P$352,12,FALSE)&amp;"/"&amp;VLOOKUP(E5788,city!$D$4:$P$352,13,FALSE)&amp;"/"&amp;IF(G5788&lt;11,"jd",IF(G5788&lt;16,"tc","cs"))&amp;"/"&amp;IF(G5788&lt;11,G5788,IF(G5788&lt;16,G5788-10,G5788-15))&amp;".jpg"</f>
        <v>jingdian/xizang/lasa/jd/5.jpg</v>
      </c>
      <c r="D5788" s="23">
        <f t="shared" si="273"/>
        <v>1</v>
      </c>
      <c r="E5788" s="2" t="str">
        <f>VLOOKUP(F5788,city!$A$4:$D$352,4,FALSE)</f>
        <v>拉萨</v>
      </c>
      <c r="F5788" s="22">
        <f t="shared" si="274"/>
        <v>341</v>
      </c>
      <c r="G5788" s="22">
        <f>IF(VLOOKUP(F5787,city!$A$4:$H$352,8,FALSE)&gt;G5787,G5787+1,1)</f>
        <v>5</v>
      </c>
    </row>
    <row r="5789" spans="1:7" x14ac:dyDescent="0.15">
      <c r="A5789" s="23">
        <f t="shared" si="272"/>
        <v>134106</v>
      </c>
      <c r="B5789" s="24">
        <v>1</v>
      </c>
      <c r="C5789" s="28" t="str">
        <f>"jingdian/"&amp;VLOOKUP(E5789,city!$D$4:$P$352,12,FALSE)&amp;"/"&amp;VLOOKUP(E5789,city!$D$4:$P$352,13,FALSE)&amp;"/"&amp;IF(G5789&lt;11,"jd",IF(G5789&lt;16,"tc","cs"))&amp;"/"&amp;IF(G5789&lt;11,G5789,IF(G5789&lt;16,G5789-10,G5789-15))&amp;".jpg"</f>
        <v>jingdian/xizang/lasa/jd/6.jpg</v>
      </c>
      <c r="D5789" s="23">
        <f t="shared" si="273"/>
        <v>1</v>
      </c>
      <c r="E5789" s="2" t="str">
        <f>VLOOKUP(F5789,city!$A$4:$D$352,4,FALSE)</f>
        <v>拉萨</v>
      </c>
      <c r="F5789" s="22">
        <f t="shared" si="274"/>
        <v>341</v>
      </c>
      <c r="G5789" s="22">
        <f>IF(VLOOKUP(F5788,city!$A$4:$H$352,8,FALSE)&gt;G5788,G5788+1,1)</f>
        <v>6</v>
      </c>
    </row>
    <row r="5790" spans="1:7" x14ac:dyDescent="0.15">
      <c r="A5790" s="23">
        <f t="shared" si="272"/>
        <v>134107</v>
      </c>
      <c r="B5790" s="24">
        <v>1</v>
      </c>
      <c r="C5790" s="28" t="str">
        <f>"jingdian/"&amp;VLOOKUP(E5790,city!$D$4:$P$352,12,FALSE)&amp;"/"&amp;VLOOKUP(E5790,city!$D$4:$P$352,13,FALSE)&amp;"/"&amp;IF(G5790&lt;11,"jd",IF(G5790&lt;16,"tc","cs"))&amp;"/"&amp;IF(G5790&lt;11,G5790,IF(G5790&lt;16,G5790-10,G5790-15))&amp;".jpg"</f>
        <v>jingdian/xizang/lasa/jd/7.jpg</v>
      </c>
      <c r="D5790" s="23">
        <f t="shared" si="273"/>
        <v>1</v>
      </c>
      <c r="E5790" s="2" t="str">
        <f>VLOOKUP(F5790,city!$A$4:$D$352,4,FALSE)</f>
        <v>拉萨</v>
      </c>
      <c r="F5790" s="22">
        <f t="shared" si="274"/>
        <v>341</v>
      </c>
      <c r="G5790" s="22">
        <f>IF(VLOOKUP(F5789,city!$A$4:$H$352,8,FALSE)&gt;G5789,G5789+1,1)</f>
        <v>7</v>
      </c>
    </row>
    <row r="5791" spans="1:7" x14ac:dyDescent="0.15">
      <c r="A5791" s="23">
        <f t="shared" si="272"/>
        <v>134108</v>
      </c>
      <c r="B5791" s="24">
        <v>1</v>
      </c>
      <c r="C5791" s="28" t="str">
        <f>"jingdian/"&amp;VLOOKUP(E5791,city!$D$4:$P$352,12,FALSE)&amp;"/"&amp;VLOOKUP(E5791,city!$D$4:$P$352,13,FALSE)&amp;"/"&amp;IF(G5791&lt;11,"jd",IF(G5791&lt;16,"tc","cs"))&amp;"/"&amp;IF(G5791&lt;11,G5791,IF(G5791&lt;16,G5791-10,G5791-15))&amp;".jpg"</f>
        <v>jingdian/xizang/lasa/jd/8.jpg</v>
      </c>
      <c r="D5791" s="23">
        <f t="shared" si="273"/>
        <v>1</v>
      </c>
      <c r="E5791" s="2" t="str">
        <f>VLOOKUP(F5791,city!$A$4:$D$352,4,FALSE)</f>
        <v>拉萨</v>
      </c>
      <c r="F5791" s="22">
        <f t="shared" si="274"/>
        <v>341</v>
      </c>
      <c r="G5791" s="22">
        <f>IF(VLOOKUP(F5790,city!$A$4:$H$352,8,FALSE)&gt;G5790,G5790+1,1)</f>
        <v>8</v>
      </c>
    </row>
    <row r="5792" spans="1:7" x14ac:dyDescent="0.15">
      <c r="A5792" s="23">
        <f t="shared" si="272"/>
        <v>134109</v>
      </c>
      <c r="B5792" s="24">
        <v>1</v>
      </c>
      <c r="C5792" s="28" t="str">
        <f>"jingdian/"&amp;VLOOKUP(E5792,city!$D$4:$P$352,12,FALSE)&amp;"/"&amp;VLOOKUP(E5792,city!$D$4:$P$352,13,FALSE)&amp;"/"&amp;IF(G5792&lt;11,"jd",IF(G5792&lt;16,"tc","cs"))&amp;"/"&amp;IF(G5792&lt;11,G5792,IF(G5792&lt;16,G5792-10,G5792-15))&amp;".jpg"</f>
        <v>jingdian/xizang/lasa/jd/9.jpg</v>
      </c>
      <c r="D5792" s="23">
        <f t="shared" si="273"/>
        <v>1</v>
      </c>
      <c r="E5792" s="2" t="str">
        <f>VLOOKUP(F5792,city!$A$4:$D$352,4,FALSE)</f>
        <v>拉萨</v>
      </c>
      <c r="F5792" s="22">
        <f t="shared" si="274"/>
        <v>341</v>
      </c>
      <c r="G5792" s="22">
        <f>IF(VLOOKUP(F5791,city!$A$4:$H$352,8,FALSE)&gt;G5791,G5791+1,1)</f>
        <v>9</v>
      </c>
    </row>
    <row r="5793" spans="1:7" x14ac:dyDescent="0.15">
      <c r="A5793" s="23">
        <f t="shared" si="272"/>
        <v>134110</v>
      </c>
      <c r="B5793" s="24">
        <v>1</v>
      </c>
      <c r="C5793" s="28" t="str">
        <f>"jingdian/"&amp;VLOOKUP(E5793,city!$D$4:$P$352,12,FALSE)&amp;"/"&amp;VLOOKUP(E5793,city!$D$4:$P$352,13,FALSE)&amp;"/"&amp;IF(G5793&lt;11,"jd",IF(G5793&lt;16,"tc","cs"))&amp;"/"&amp;IF(G5793&lt;11,G5793,IF(G5793&lt;16,G5793-10,G5793-15))&amp;".jpg"</f>
        <v>jingdian/xizang/lasa/jd/10.jpg</v>
      </c>
      <c r="D5793" s="23">
        <f t="shared" si="273"/>
        <v>1</v>
      </c>
      <c r="E5793" s="2" t="str">
        <f>VLOOKUP(F5793,city!$A$4:$D$352,4,FALSE)</f>
        <v>拉萨</v>
      </c>
      <c r="F5793" s="22">
        <f t="shared" si="274"/>
        <v>341</v>
      </c>
      <c r="G5793" s="22">
        <f>IF(VLOOKUP(F5792,city!$A$4:$H$352,8,FALSE)&gt;G5792,G5792+1,1)</f>
        <v>10</v>
      </c>
    </row>
    <row r="5794" spans="1:7" x14ac:dyDescent="0.15">
      <c r="A5794" s="23">
        <f t="shared" si="272"/>
        <v>134151</v>
      </c>
      <c r="B5794" s="24">
        <v>3</v>
      </c>
      <c r="C5794" s="28" t="str">
        <f>"jingdian/"&amp;VLOOKUP(E5794,city!$D$4:$P$352,12,FALSE)&amp;"/"&amp;VLOOKUP(E5794,city!$D$4:$P$352,13,FALSE)&amp;"/"&amp;IF(G5794&lt;11,"jd",IF(G5794&lt;16,"tc","cs"))&amp;"/"&amp;IF(G5794&lt;11,G5794,IF(G5794&lt;16,G5794-10,G5794-15))&amp;".jpg"</f>
        <v>jingdian/xizang/lasa/tc/1.jpg</v>
      </c>
      <c r="D5794" s="23">
        <f t="shared" si="273"/>
        <v>2</v>
      </c>
      <c r="E5794" s="2" t="str">
        <f>VLOOKUP(F5794,city!$A$4:$D$352,4,FALSE)</f>
        <v>拉萨</v>
      </c>
      <c r="F5794" s="22">
        <f t="shared" si="274"/>
        <v>341</v>
      </c>
      <c r="G5794" s="22">
        <f>IF(VLOOKUP(F5793,city!$A$4:$H$352,8,FALSE)&gt;G5793,G5793+1,1)</f>
        <v>11</v>
      </c>
    </row>
    <row r="5795" spans="1:7" x14ac:dyDescent="0.15">
      <c r="A5795" s="23">
        <f t="shared" si="272"/>
        <v>134152</v>
      </c>
      <c r="B5795" s="24">
        <v>3</v>
      </c>
      <c r="C5795" s="28" t="str">
        <f>"jingdian/"&amp;VLOOKUP(E5795,city!$D$4:$P$352,12,FALSE)&amp;"/"&amp;VLOOKUP(E5795,city!$D$4:$P$352,13,FALSE)&amp;"/"&amp;IF(G5795&lt;11,"jd",IF(G5795&lt;16,"tc","cs"))&amp;"/"&amp;IF(G5795&lt;11,G5795,IF(G5795&lt;16,G5795-10,G5795-15))&amp;".jpg"</f>
        <v>jingdian/xizang/lasa/tc/2.jpg</v>
      </c>
      <c r="D5795" s="23">
        <f t="shared" si="273"/>
        <v>2</v>
      </c>
      <c r="E5795" s="2" t="str">
        <f>VLOOKUP(F5795,city!$A$4:$D$352,4,FALSE)</f>
        <v>拉萨</v>
      </c>
      <c r="F5795" s="22">
        <f t="shared" si="274"/>
        <v>341</v>
      </c>
      <c r="G5795" s="22">
        <f>IF(VLOOKUP(F5794,city!$A$4:$H$352,8,FALSE)&gt;G5794,G5794+1,1)</f>
        <v>12</v>
      </c>
    </row>
    <row r="5796" spans="1:7" x14ac:dyDescent="0.15">
      <c r="A5796" s="23">
        <f t="shared" si="272"/>
        <v>134153</v>
      </c>
      <c r="B5796" s="24">
        <v>2</v>
      </c>
      <c r="C5796" s="28" t="str">
        <f>"jingdian/"&amp;VLOOKUP(E5796,city!$D$4:$P$352,12,FALSE)&amp;"/"&amp;VLOOKUP(E5796,city!$D$4:$P$352,13,FALSE)&amp;"/"&amp;IF(G5796&lt;11,"jd",IF(G5796&lt;16,"tc","cs"))&amp;"/"&amp;IF(G5796&lt;11,G5796,IF(G5796&lt;16,G5796-10,G5796-15))&amp;".jpg"</f>
        <v>jingdian/xizang/lasa/tc/3.jpg</v>
      </c>
      <c r="D5796" s="23">
        <f t="shared" si="273"/>
        <v>2</v>
      </c>
      <c r="E5796" s="2" t="str">
        <f>VLOOKUP(F5796,city!$A$4:$D$352,4,FALSE)</f>
        <v>拉萨</v>
      </c>
      <c r="F5796" s="22">
        <f t="shared" si="274"/>
        <v>341</v>
      </c>
      <c r="G5796" s="22">
        <f>IF(VLOOKUP(F5795,city!$A$4:$H$352,8,FALSE)&gt;G5795,G5795+1,1)</f>
        <v>13</v>
      </c>
    </row>
    <row r="5797" spans="1:7" x14ac:dyDescent="0.15">
      <c r="A5797" s="23">
        <f t="shared" si="272"/>
        <v>134154</v>
      </c>
      <c r="B5797" s="24">
        <v>5</v>
      </c>
      <c r="C5797" s="28" t="str">
        <f>"jingdian/"&amp;VLOOKUP(E5797,city!$D$4:$P$352,12,FALSE)&amp;"/"&amp;VLOOKUP(E5797,city!$D$4:$P$352,13,FALSE)&amp;"/"&amp;IF(G5797&lt;11,"jd",IF(G5797&lt;16,"tc","cs"))&amp;"/"&amp;IF(G5797&lt;11,G5797,IF(G5797&lt;16,G5797-10,G5797-15))&amp;".jpg"</f>
        <v>jingdian/xizang/lasa/tc/4.jpg</v>
      </c>
      <c r="D5797" s="23">
        <f t="shared" si="273"/>
        <v>2</v>
      </c>
      <c r="E5797" s="2" t="str">
        <f>VLOOKUP(F5797,city!$A$4:$D$352,4,FALSE)</f>
        <v>拉萨</v>
      </c>
      <c r="F5797" s="22">
        <f t="shared" si="274"/>
        <v>341</v>
      </c>
      <c r="G5797" s="22">
        <f>IF(VLOOKUP(F5796,city!$A$4:$H$352,8,FALSE)&gt;G5796,G5796+1,1)</f>
        <v>14</v>
      </c>
    </row>
    <row r="5798" spans="1:7" x14ac:dyDescent="0.15">
      <c r="A5798" s="23">
        <f t="shared" si="272"/>
        <v>134155</v>
      </c>
      <c r="B5798" s="24">
        <v>5</v>
      </c>
      <c r="C5798" s="28" t="str">
        <f>"jingdian/"&amp;VLOOKUP(E5798,city!$D$4:$P$352,12,FALSE)&amp;"/"&amp;VLOOKUP(E5798,city!$D$4:$P$352,13,FALSE)&amp;"/"&amp;IF(G5798&lt;11,"jd",IF(G5798&lt;16,"tc","cs"))&amp;"/"&amp;IF(G5798&lt;11,G5798,IF(G5798&lt;16,G5798-10,G5798-15))&amp;".jpg"</f>
        <v>jingdian/xizang/lasa/tc/5.jpg</v>
      </c>
      <c r="D5798" s="23">
        <f t="shared" si="273"/>
        <v>2</v>
      </c>
      <c r="E5798" s="2" t="str">
        <f>VLOOKUP(F5798,city!$A$4:$D$352,4,FALSE)</f>
        <v>拉萨</v>
      </c>
      <c r="F5798" s="22">
        <f t="shared" si="274"/>
        <v>341</v>
      </c>
      <c r="G5798" s="22">
        <f>IF(VLOOKUP(F5797,city!$A$4:$H$352,8,FALSE)&gt;G5797,G5797+1,1)</f>
        <v>15</v>
      </c>
    </row>
    <row r="5799" spans="1:7" x14ac:dyDescent="0.15">
      <c r="A5799" s="23">
        <f t="shared" si="272"/>
        <v>134181</v>
      </c>
      <c r="B5799" s="24">
        <v>2</v>
      </c>
      <c r="C5799" s="28" t="str">
        <f>"jingdian/"&amp;VLOOKUP(E5799,city!$D$4:$P$352,12,FALSE)&amp;"/"&amp;VLOOKUP(E5799,city!$D$4:$P$352,13,FALSE)&amp;"/"&amp;IF(G5799&lt;11,"jd",IF(G5799&lt;16,"tc","cs"))&amp;"/"&amp;IF(G5799&lt;11,G5799,IF(G5799&lt;16,G5799-10,G5799-15))&amp;".jpg"</f>
        <v>jingdian/xizang/lasa/cs/1.jpg</v>
      </c>
      <c r="D5799" s="23">
        <f t="shared" si="273"/>
        <v>3</v>
      </c>
      <c r="E5799" s="2" t="str">
        <f>VLOOKUP(F5799,city!$A$4:$D$352,4,FALSE)</f>
        <v>拉萨</v>
      </c>
      <c r="F5799" s="22">
        <f t="shared" si="274"/>
        <v>341</v>
      </c>
      <c r="G5799" s="22">
        <f>IF(VLOOKUP(F5798,city!$A$4:$H$352,8,FALSE)&gt;G5798,G5798+1,1)</f>
        <v>16</v>
      </c>
    </row>
    <row r="5800" spans="1:7" x14ac:dyDescent="0.15">
      <c r="A5800" s="23">
        <f t="shared" si="272"/>
        <v>134182</v>
      </c>
      <c r="B5800" s="24">
        <v>4</v>
      </c>
      <c r="C5800" s="28" t="str">
        <f>"jingdian/"&amp;VLOOKUP(E5800,city!$D$4:$P$352,12,FALSE)&amp;"/"&amp;VLOOKUP(E5800,city!$D$4:$P$352,13,FALSE)&amp;"/"&amp;IF(G5800&lt;11,"jd",IF(G5800&lt;16,"tc","cs"))&amp;"/"&amp;IF(G5800&lt;11,G5800,IF(G5800&lt;16,G5800-10,G5800-15))&amp;".jpg"</f>
        <v>jingdian/xizang/lasa/cs/2.jpg</v>
      </c>
      <c r="D5800" s="23">
        <f t="shared" si="273"/>
        <v>3</v>
      </c>
      <c r="E5800" s="2" t="str">
        <f>VLOOKUP(F5800,city!$A$4:$D$352,4,FALSE)</f>
        <v>拉萨</v>
      </c>
      <c r="F5800" s="22">
        <f t="shared" si="274"/>
        <v>341</v>
      </c>
      <c r="G5800" s="22">
        <f>IF(VLOOKUP(F5799,city!$A$4:$H$352,8,FALSE)&gt;G5799,G5799+1,1)</f>
        <v>17</v>
      </c>
    </row>
    <row r="5801" spans="1:7" x14ac:dyDescent="0.15">
      <c r="A5801" s="23">
        <f t="shared" si="272"/>
        <v>134201</v>
      </c>
      <c r="B5801" s="24">
        <v>1</v>
      </c>
      <c r="C5801" s="28" t="str">
        <f>"jingdian/"&amp;VLOOKUP(E5801,city!$D$4:$P$352,12,FALSE)&amp;"/"&amp;VLOOKUP(E5801,city!$D$4:$P$352,13,FALSE)&amp;"/"&amp;IF(G5801&lt;11,"jd",IF(G5801&lt;16,"tc","cs"))&amp;"/"&amp;IF(G5801&lt;11,G5801,IF(G5801&lt;16,G5801-10,G5801-15))&amp;".jpg"</f>
        <v>jingdian/xizang/changdou/jd/1.jpg</v>
      </c>
      <c r="D5801" s="23">
        <f t="shared" si="273"/>
        <v>1</v>
      </c>
      <c r="E5801" s="2" t="str">
        <f>VLOOKUP(F5801,city!$A$4:$D$352,4,FALSE)</f>
        <v>昌都</v>
      </c>
      <c r="F5801" s="22">
        <f t="shared" si="274"/>
        <v>342</v>
      </c>
      <c r="G5801" s="22">
        <f>IF(VLOOKUP(F5800,city!$A$4:$H$352,8,FALSE)&gt;G5800,G5800+1,1)</f>
        <v>1</v>
      </c>
    </row>
    <row r="5802" spans="1:7" x14ac:dyDescent="0.15">
      <c r="A5802" s="23">
        <f t="shared" si="272"/>
        <v>134202</v>
      </c>
      <c r="B5802" s="24">
        <v>1</v>
      </c>
      <c r="C5802" s="28" t="str">
        <f>"jingdian/"&amp;VLOOKUP(E5802,city!$D$4:$P$352,12,FALSE)&amp;"/"&amp;VLOOKUP(E5802,city!$D$4:$P$352,13,FALSE)&amp;"/"&amp;IF(G5802&lt;11,"jd",IF(G5802&lt;16,"tc","cs"))&amp;"/"&amp;IF(G5802&lt;11,G5802,IF(G5802&lt;16,G5802-10,G5802-15))&amp;".jpg"</f>
        <v>jingdian/xizang/changdou/jd/2.jpg</v>
      </c>
      <c r="D5802" s="23">
        <f t="shared" si="273"/>
        <v>1</v>
      </c>
      <c r="E5802" s="2" t="str">
        <f>VLOOKUP(F5802,city!$A$4:$D$352,4,FALSE)</f>
        <v>昌都</v>
      </c>
      <c r="F5802" s="22">
        <f t="shared" si="274"/>
        <v>342</v>
      </c>
      <c r="G5802" s="22">
        <f>IF(VLOOKUP(F5801,city!$A$4:$H$352,8,FALSE)&gt;G5801,G5801+1,1)</f>
        <v>2</v>
      </c>
    </row>
    <row r="5803" spans="1:7" x14ac:dyDescent="0.15">
      <c r="A5803" s="23">
        <f t="shared" si="272"/>
        <v>134203</v>
      </c>
      <c r="B5803" s="24">
        <v>1</v>
      </c>
      <c r="C5803" s="28" t="str">
        <f>"jingdian/"&amp;VLOOKUP(E5803,city!$D$4:$P$352,12,FALSE)&amp;"/"&amp;VLOOKUP(E5803,city!$D$4:$P$352,13,FALSE)&amp;"/"&amp;IF(G5803&lt;11,"jd",IF(G5803&lt;16,"tc","cs"))&amp;"/"&amp;IF(G5803&lt;11,G5803,IF(G5803&lt;16,G5803-10,G5803-15))&amp;".jpg"</f>
        <v>jingdian/xizang/changdou/jd/3.jpg</v>
      </c>
      <c r="D5803" s="23">
        <f t="shared" si="273"/>
        <v>1</v>
      </c>
      <c r="E5803" s="2" t="str">
        <f>VLOOKUP(F5803,city!$A$4:$D$352,4,FALSE)</f>
        <v>昌都</v>
      </c>
      <c r="F5803" s="22">
        <f t="shared" si="274"/>
        <v>342</v>
      </c>
      <c r="G5803" s="22">
        <f>IF(VLOOKUP(F5802,city!$A$4:$H$352,8,FALSE)&gt;G5802,G5802+1,1)</f>
        <v>3</v>
      </c>
    </row>
    <row r="5804" spans="1:7" x14ac:dyDescent="0.15">
      <c r="A5804" s="23">
        <f t="shared" si="272"/>
        <v>134204</v>
      </c>
      <c r="B5804" s="24">
        <v>1</v>
      </c>
      <c r="C5804" s="28" t="str">
        <f>"jingdian/"&amp;VLOOKUP(E5804,city!$D$4:$P$352,12,FALSE)&amp;"/"&amp;VLOOKUP(E5804,city!$D$4:$P$352,13,FALSE)&amp;"/"&amp;IF(G5804&lt;11,"jd",IF(G5804&lt;16,"tc","cs"))&amp;"/"&amp;IF(G5804&lt;11,G5804,IF(G5804&lt;16,G5804-10,G5804-15))&amp;".jpg"</f>
        <v>jingdian/xizang/changdou/jd/4.jpg</v>
      </c>
      <c r="D5804" s="23">
        <f t="shared" si="273"/>
        <v>1</v>
      </c>
      <c r="E5804" s="2" t="str">
        <f>VLOOKUP(F5804,city!$A$4:$D$352,4,FALSE)</f>
        <v>昌都</v>
      </c>
      <c r="F5804" s="22">
        <f t="shared" si="274"/>
        <v>342</v>
      </c>
      <c r="G5804" s="22">
        <f>IF(VLOOKUP(F5803,city!$A$4:$H$352,8,FALSE)&gt;G5803,G5803+1,1)</f>
        <v>4</v>
      </c>
    </row>
    <row r="5805" spans="1:7" x14ac:dyDescent="0.15">
      <c r="A5805" s="23">
        <f t="shared" si="272"/>
        <v>134205</v>
      </c>
      <c r="B5805" s="24">
        <v>1</v>
      </c>
      <c r="C5805" s="28" t="str">
        <f>"jingdian/"&amp;VLOOKUP(E5805,city!$D$4:$P$352,12,FALSE)&amp;"/"&amp;VLOOKUP(E5805,city!$D$4:$P$352,13,FALSE)&amp;"/"&amp;IF(G5805&lt;11,"jd",IF(G5805&lt;16,"tc","cs"))&amp;"/"&amp;IF(G5805&lt;11,G5805,IF(G5805&lt;16,G5805-10,G5805-15))&amp;".jpg"</f>
        <v>jingdian/xizang/changdou/jd/5.jpg</v>
      </c>
      <c r="D5805" s="23">
        <f t="shared" si="273"/>
        <v>1</v>
      </c>
      <c r="E5805" s="2" t="str">
        <f>VLOOKUP(F5805,city!$A$4:$D$352,4,FALSE)</f>
        <v>昌都</v>
      </c>
      <c r="F5805" s="22">
        <f t="shared" si="274"/>
        <v>342</v>
      </c>
      <c r="G5805" s="22">
        <f>IF(VLOOKUP(F5804,city!$A$4:$H$352,8,FALSE)&gt;G5804,G5804+1,1)</f>
        <v>5</v>
      </c>
    </row>
    <row r="5806" spans="1:7" x14ac:dyDescent="0.15">
      <c r="A5806" s="23">
        <f t="shared" si="272"/>
        <v>134206</v>
      </c>
      <c r="B5806" s="24">
        <v>1</v>
      </c>
      <c r="C5806" s="28" t="str">
        <f>"jingdian/"&amp;VLOOKUP(E5806,city!$D$4:$P$352,12,FALSE)&amp;"/"&amp;VLOOKUP(E5806,city!$D$4:$P$352,13,FALSE)&amp;"/"&amp;IF(G5806&lt;11,"jd",IF(G5806&lt;16,"tc","cs"))&amp;"/"&amp;IF(G5806&lt;11,G5806,IF(G5806&lt;16,G5806-10,G5806-15))&amp;".jpg"</f>
        <v>jingdian/xizang/changdou/jd/6.jpg</v>
      </c>
      <c r="D5806" s="23">
        <f t="shared" si="273"/>
        <v>1</v>
      </c>
      <c r="E5806" s="2" t="str">
        <f>VLOOKUP(F5806,city!$A$4:$D$352,4,FALSE)</f>
        <v>昌都</v>
      </c>
      <c r="F5806" s="22">
        <f t="shared" si="274"/>
        <v>342</v>
      </c>
      <c r="G5806" s="22">
        <f>IF(VLOOKUP(F5805,city!$A$4:$H$352,8,FALSE)&gt;G5805,G5805+1,1)</f>
        <v>6</v>
      </c>
    </row>
    <row r="5807" spans="1:7" x14ac:dyDescent="0.15">
      <c r="A5807" s="23">
        <f t="shared" si="272"/>
        <v>134207</v>
      </c>
      <c r="B5807" s="24">
        <v>1</v>
      </c>
      <c r="C5807" s="28" t="str">
        <f>"jingdian/"&amp;VLOOKUP(E5807,city!$D$4:$P$352,12,FALSE)&amp;"/"&amp;VLOOKUP(E5807,city!$D$4:$P$352,13,FALSE)&amp;"/"&amp;IF(G5807&lt;11,"jd",IF(G5807&lt;16,"tc","cs"))&amp;"/"&amp;IF(G5807&lt;11,G5807,IF(G5807&lt;16,G5807-10,G5807-15))&amp;".jpg"</f>
        <v>jingdian/xizang/changdou/jd/7.jpg</v>
      </c>
      <c r="D5807" s="23">
        <f t="shared" si="273"/>
        <v>1</v>
      </c>
      <c r="E5807" s="2" t="str">
        <f>VLOOKUP(F5807,city!$A$4:$D$352,4,FALSE)</f>
        <v>昌都</v>
      </c>
      <c r="F5807" s="22">
        <f t="shared" si="274"/>
        <v>342</v>
      </c>
      <c r="G5807" s="22">
        <f>IF(VLOOKUP(F5806,city!$A$4:$H$352,8,FALSE)&gt;G5806,G5806+1,1)</f>
        <v>7</v>
      </c>
    </row>
    <row r="5808" spans="1:7" x14ac:dyDescent="0.15">
      <c r="A5808" s="23">
        <f t="shared" si="272"/>
        <v>134208</v>
      </c>
      <c r="B5808" s="24">
        <v>1</v>
      </c>
      <c r="C5808" s="28" t="str">
        <f>"jingdian/"&amp;VLOOKUP(E5808,city!$D$4:$P$352,12,FALSE)&amp;"/"&amp;VLOOKUP(E5808,city!$D$4:$P$352,13,FALSE)&amp;"/"&amp;IF(G5808&lt;11,"jd",IF(G5808&lt;16,"tc","cs"))&amp;"/"&amp;IF(G5808&lt;11,G5808,IF(G5808&lt;16,G5808-10,G5808-15))&amp;".jpg"</f>
        <v>jingdian/xizang/changdou/jd/8.jpg</v>
      </c>
      <c r="D5808" s="23">
        <f t="shared" si="273"/>
        <v>1</v>
      </c>
      <c r="E5808" s="2" t="str">
        <f>VLOOKUP(F5808,city!$A$4:$D$352,4,FALSE)</f>
        <v>昌都</v>
      </c>
      <c r="F5808" s="22">
        <f t="shared" si="274"/>
        <v>342</v>
      </c>
      <c r="G5808" s="22">
        <f>IF(VLOOKUP(F5807,city!$A$4:$H$352,8,FALSE)&gt;G5807,G5807+1,1)</f>
        <v>8</v>
      </c>
    </row>
    <row r="5809" spans="1:7" x14ac:dyDescent="0.15">
      <c r="A5809" s="23">
        <f t="shared" si="272"/>
        <v>134209</v>
      </c>
      <c r="B5809" s="24">
        <v>1</v>
      </c>
      <c r="C5809" s="28" t="str">
        <f>"jingdian/"&amp;VLOOKUP(E5809,city!$D$4:$P$352,12,FALSE)&amp;"/"&amp;VLOOKUP(E5809,city!$D$4:$P$352,13,FALSE)&amp;"/"&amp;IF(G5809&lt;11,"jd",IF(G5809&lt;16,"tc","cs"))&amp;"/"&amp;IF(G5809&lt;11,G5809,IF(G5809&lt;16,G5809-10,G5809-15))&amp;".jpg"</f>
        <v>jingdian/xizang/changdou/jd/9.jpg</v>
      </c>
      <c r="D5809" s="23">
        <f t="shared" si="273"/>
        <v>1</v>
      </c>
      <c r="E5809" s="2" t="str">
        <f>VLOOKUP(F5809,city!$A$4:$D$352,4,FALSE)</f>
        <v>昌都</v>
      </c>
      <c r="F5809" s="22">
        <f t="shared" si="274"/>
        <v>342</v>
      </c>
      <c r="G5809" s="22">
        <f>IF(VLOOKUP(F5808,city!$A$4:$H$352,8,FALSE)&gt;G5808,G5808+1,1)</f>
        <v>9</v>
      </c>
    </row>
    <row r="5810" spans="1:7" x14ac:dyDescent="0.15">
      <c r="A5810" s="23">
        <f t="shared" si="272"/>
        <v>134210</v>
      </c>
      <c r="B5810" s="24">
        <v>1</v>
      </c>
      <c r="C5810" s="28" t="str">
        <f>"jingdian/"&amp;VLOOKUP(E5810,city!$D$4:$P$352,12,FALSE)&amp;"/"&amp;VLOOKUP(E5810,city!$D$4:$P$352,13,FALSE)&amp;"/"&amp;IF(G5810&lt;11,"jd",IF(G5810&lt;16,"tc","cs"))&amp;"/"&amp;IF(G5810&lt;11,G5810,IF(G5810&lt;16,G5810-10,G5810-15))&amp;".jpg"</f>
        <v>jingdian/xizang/changdou/jd/10.jpg</v>
      </c>
      <c r="D5810" s="23">
        <f t="shared" si="273"/>
        <v>1</v>
      </c>
      <c r="E5810" s="2" t="str">
        <f>VLOOKUP(F5810,city!$A$4:$D$352,4,FALSE)</f>
        <v>昌都</v>
      </c>
      <c r="F5810" s="22">
        <f t="shared" si="274"/>
        <v>342</v>
      </c>
      <c r="G5810" s="22">
        <f>IF(VLOOKUP(F5809,city!$A$4:$H$352,8,FALSE)&gt;G5809,G5809+1,1)</f>
        <v>10</v>
      </c>
    </row>
    <row r="5811" spans="1:7" x14ac:dyDescent="0.15">
      <c r="A5811" s="23">
        <f t="shared" si="272"/>
        <v>134251</v>
      </c>
      <c r="B5811" s="24">
        <v>3</v>
      </c>
      <c r="C5811" s="28" t="str">
        <f>"jingdian/"&amp;VLOOKUP(E5811,city!$D$4:$P$352,12,FALSE)&amp;"/"&amp;VLOOKUP(E5811,city!$D$4:$P$352,13,FALSE)&amp;"/"&amp;IF(G5811&lt;11,"jd",IF(G5811&lt;16,"tc","cs"))&amp;"/"&amp;IF(G5811&lt;11,G5811,IF(G5811&lt;16,G5811-10,G5811-15))&amp;".jpg"</f>
        <v>jingdian/xizang/changdou/tc/1.jpg</v>
      </c>
      <c r="D5811" s="23">
        <f t="shared" si="273"/>
        <v>2</v>
      </c>
      <c r="E5811" s="2" t="str">
        <f>VLOOKUP(F5811,city!$A$4:$D$352,4,FALSE)</f>
        <v>昌都</v>
      </c>
      <c r="F5811" s="22">
        <f t="shared" si="274"/>
        <v>342</v>
      </c>
      <c r="G5811" s="22">
        <f>IF(VLOOKUP(F5810,city!$A$4:$H$352,8,FALSE)&gt;G5810,G5810+1,1)</f>
        <v>11</v>
      </c>
    </row>
    <row r="5812" spans="1:7" x14ac:dyDescent="0.15">
      <c r="A5812" s="23">
        <f t="shared" si="272"/>
        <v>134252</v>
      </c>
      <c r="B5812" s="24">
        <v>5</v>
      </c>
      <c r="C5812" s="28" t="str">
        <f>"jingdian/"&amp;VLOOKUP(E5812,city!$D$4:$P$352,12,FALSE)&amp;"/"&amp;VLOOKUP(E5812,city!$D$4:$P$352,13,FALSE)&amp;"/"&amp;IF(G5812&lt;11,"jd",IF(G5812&lt;16,"tc","cs"))&amp;"/"&amp;IF(G5812&lt;11,G5812,IF(G5812&lt;16,G5812-10,G5812-15))&amp;".jpg"</f>
        <v>jingdian/xizang/changdou/tc/2.jpg</v>
      </c>
      <c r="D5812" s="23">
        <f t="shared" si="273"/>
        <v>2</v>
      </c>
      <c r="E5812" s="2" t="str">
        <f>VLOOKUP(F5812,city!$A$4:$D$352,4,FALSE)</f>
        <v>昌都</v>
      </c>
      <c r="F5812" s="22">
        <f t="shared" si="274"/>
        <v>342</v>
      </c>
      <c r="G5812" s="22">
        <f>IF(VLOOKUP(F5811,city!$A$4:$H$352,8,FALSE)&gt;G5811,G5811+1,1)</f>
        <v>12</v>
      </c>
    </row>
    <row r="5813" spans="1:7" x14ac:dyDescent="0.15">
      <c r="A5813" s="23">
        <f t="shared" si="272"/>
        <v>134253</v>
      </c>
      <c r="B5813" s="24">
        <v>4</v>
      </c>
      <c r="C5813" s="28" t="str">
        <f>"jingdian/"&amp;VLOOKUP(E5813,city!$D$4:$P$352,12,FALSE)&amp;"/"&amp;VLOOKUP(E5813,city!$D$4:$P$352,13,FALSE)&amp;"/"&amp;IF(G5813&lt;11,"jd",IF(G5813&lt;16,"tc","cs"))&amp;"/"&amp;IF(G5813&lt;11,G5813,IF(G5813&lt;16,G5813-10,G5813-15))&amp;".jpg"</f>
        <v>jingdian/xizang/changdou/tc/3.jpg</v>
      </c>
      <c r="D5813" s="23">
        <f t="shared" si="273"/>
        <v>2</v>
      </c>
      <c r="E5813" s="2" t="str">
        <f>VLOOKUP(F5813,city!$A$4:$D$352,4,FALSE)</f>
        <v>昌都</v>
      </c>
      <c r="F5813" s="22">
        <f t="shared" si="274"/>
        <v>342</v>
      </c>
      <c r="G5813" s="22">
        <f>IF(VLOOKUP(F5812,city!$A$4:$H$352,8,FALSE)&gt;G5812,G5812+1,1)</f>
        <v>13</v>
      </c>
    </row>
    <row r="5814" spans="1:7" x14ac:dyDescent="0.15">
      <c r="A5814" s="23">
        <f t="shared" si="272"/>
        <v>134254</v>
      </c>
      <c r="B5814" s="24">
        <v>2</v>
      </c>
      <c r="C5814" s="28" t="str">
        <f>"jingdian/"&amp;VLOOKUP(E5814,city!$D$4:$P$352,12,FALSE)&amp;"/"&amp;VLOOKUP(E5814,city!$D$4:$P$352,13,FALSE)&amp;"/"&amp;IF(G5814&lt;11,"jd",IF(G5814&lt;16,"tc","cs"))&amp;"/"&amp;IF(G5814&lt;11,G5814,IF(G5814&lt;16,G5814-10,G5814-15))&amp;".jpg"</f>
        <v>jingdian/xizang/changdou/tc/4.jpg</v>
      </c>
      <c r="D5814" s="23">
        <f t="shared" si="273"/>
        <v>2</v>
      </c>
      <c r="E5814" s="2" t="str">
        <f>VLOOKUP(F5814,city!$A$4:$D$352,4,FALSE)</f>
        <v>昌都</v>
      </c>
      <c r="F5814" s="22">
        <f t="shared" si="274"/>
        <v>342</v>
      </c>
      <c r="G5814" s="22">
        <f>IF(VLOOKUP(F5813,city!$A$4:$H$352,8,FALSE)&gt;G5813,G5813+1,1)</f>
        <v>14</v>
      </c>
    </row>
    <row r="5815" spans="1:7" x14ac:dyDescent="0.15">
      <c r="A5815" s="23">
        <f t="shared" si="272"/>
        <v>134255</v>
      </c>
      <c r="B5815" s="24">
        <v>3</v>
      </c>
      <c r="C5815" s="28" t="str">
        <f>"jingdian/"&amp;VLOOKUP(E5815,city!$D$4:$P$352,12,FALSE)&amp;"/"&amp;VLOOKUP(E5815,city!$D$4:$P$352,13,FALSE)&amp;"/"&amp;IF(G5815&lt;11,"jd",IF(G5815&lt;16,"tc","cs"))&amp;"/"&amp;IF(G5815&lt;11,G5815,IF(G5815&lt;16,G5815-10,G5815-15))&amp;".jpg"</f>
        <v>jingdian/xizang/changdou/tc/5.jpg</v>
      </c>
      <c r="D5815" s="23">
        <f t="shared" si="273"/>
        <v>2</v>
      </c>
      <c r="E5815" s="2" t="str">
        <f>VLOOKUP(F5815,city!$A$4:$D$352,4,FALSE)</f>
        <v>昌都</v>
      </c>
      <c r="F5815" s="22">
        <f t="shared" si="274"/>
        <v>342</v>
      </c>
      <c r="G5815" s="22">
        <f>IF(VLOOKUP(F5814,city!$A$4:$H$352,8,FALSE)&gt;G5814,G5814+1,1)</f>
        <v>15</v>
      </c>
    </row>
    <row r="5816" spans="1:7" x14ac:dyDescent="0.15">
      <c r="A5816" s="23">
        <f t="shared" si="272"/>
        <v>134281</v>
      </c>
      <c r="B5816" s="24">
        <v>3</v>
      </c>
      <c r="C5816" s="28" t="str">
        <f>"jingdian/"&amp;VLOOKUP(E5816,city!$D$4:$P$352,12,FALSE)&amp;"/"&amp;VLOOKUP(E5816,city!$D$4:$P$352,13,FALSE)&amp;"/"&amp;IF(G5816&lt;11,"jd",IF(G5816&lt;16,"tc","cs"))&amp;"/"&amp;IF(G5816&lt;11,G5816,IF(G5816&lt;16,G5816-10,G5816-15))&amp;".jpg"</f>
        <v>jingdian/xizang/changdou/cs/1.jpg</v>
      </c>
      <c r="D5816" s="23">
        <f t="shared" si="273"/>
        <v>3</v>
      </c>
      <c r="E5816" s="2" t="str">
        <f>VLOOKUP(F5816,city!$A$4:$D$352,4,FALSE)</f>
        <v>昌都</v>
      </c>
      <c r="F5816" s="22">
        <f t="shared" si="274"/>
        <v>342</v>
      </c>
      <c r="G5816" s="22">
        <f>IF(VLOOKUP(F5815,city!$A$4:$H$352,8,FALSE)&gt;G5815,G5815+1,1)</f>
        <v>16</v>
      </c>
    </row>
    <row r="5817" spans="1:7" x14ac:dyDescent="0.15">
      <c r="A5817" s="23">
        <f t="shared" si="272"/>
        <v>134282</v>
      </c>
      <c r="B5817" s="24">
        <v>4</v>
      </c>
      <c r="C5817" s="28" t="str">
        <f>"jingdian/"&amp;VLOOKUP(E5817,city!$D$4:$P$352,12,FALSE)&amp;"/"&amp;VLOOKUP(E5817,city!$D$4:$P$352,13,FALSE)&amp;"/"&amp;IF(G5817&lt;11,"jd",IF(G5817&lt;16,"tc","cs"))&amp;"/"&amp;IF(G5817&lt;11,G5817,IF(G5817&lt;16,G5817-10,G5817-15))&amp;".jpg"</f>
        <v>jingdian/xizang/changdou/cs/2.jpg</v>
      </c>
      <c r="D5817" s="23">
        <f t="shared" si="273"/>
        <v>3</v>
      </c>
      <c r="E5817" s="2" t="str">
        <f>VLOOKUP(F5817,city!$A$4:$D$352,4,FALSE)</f>
        <v>昌都</v>
      </c>
      <c r="F5817" s="22">
        <f t="shared" si="274"/>
        <v>342</v>
      </c>
      <c r="G5817" s="22">
        <f>IF(VLOOKUP(F5816,city!$A$4:$H$352,8,FALSE)&gt;G5816,G5816+1,1)</f>
        <v>17</v>
      </c>
    </row>
    <row r="5818" spans="1:7" x14ac:dyDescent="0.15">
      <c r="A5818" s="23">
        <f t="shared" si="272"/>
        <v>134301</v>
      </c>
      <c r="B5818" s="24">
        <v>1</v>
      </c>
      <c r="C5818" s="28" t="str">
        <f>"jingdian/"&amp;VLOOKUP(E5818,city!$D$4:$P$352,12,FALSE)&amp;"/"&amp;VLOOKUP(E5818,city!$D$4:$P$352,13,FALSE)&amp;"/"&amp;IF(G5818&lt;11,"jd",IF(G5818&lt;16,"tc","cs"))&amp;"/"&amp;IF(G5818&lt;11,G5818,IF(G5818&lt;16,G5818-10,G5818-15))&amp;".jpg"</f>
        <v>jingdian/xizang/rikaze/jd/1.jpg</v>
      </c>
      <c r="D5818" s="23">
        <f t="shared" si="273"/>
        <v>1</v>
      </c>
      <c r="E5818" s="2" t="str">
        <f>VLOOKUP(F5818,city!$A$4:$D$352,4,FALSE)</f>
        <v>日喀则</v>
      </c>
      <c r="F5818" s="22">
        <f t="shared" si="274"/>
        <v>343</v>
      </c>
      <c r="G5818" s="22">
        <f>IF(VLOOKUP(F5817,city!$A$4:$H$352,8,FALSE)&gt;G5817,G5817+1,1)</f>
        <v>1</v>
      </c>
    </row>
    <row r="5819" spans="1:7" x14ac:dyDescent="0.15">
      <c r="A5819" s="23">
        <f t="shared" si="272"/>
        <v>134302</v>
      </c>
      <c r="B5819" s="24">
        <v>1</v>
      </c>
      <c r="C5819" s="28" t="str">
        <f>"jingdian/"&amp;VLOOKUP(E5819,city!$D$4:$P$352,12,FALSE)&amp;"/"&amp;VLOOKUP(E5819,city!$D$4:$P$352,13,FALSE)&amp;"/"&amp;IF(G5819&lt;11,"jd",IF(G5819&lt;16,"tc","cs"))&amp;"/"&amp;IF(G5819&lt;11,G5819,IF(G5819&lt;16,G5819-10,G5819-15))&amp;".jpg"</f>
        <v>jingdian/xizang/rikaze/jd/2.jpg</v>
      </c>
      <c r="D5819" s="23">
        <f t="shared" si="273"/>
        <v>1</v>
      </c>
      <c r="E5819" s="2" t="str">
        <f>VLOOKUP(F5819,city!$A$4:$D$352,4,FALSE)</f>
        <v>日喀则</v>
      </c>
      <c r="F5819" s="22">
        <f t="shared" si="274"/>
        <v>343</v>
      </c>
      <c r="G5819" s="22">
        <f>IF(VLOOKUP(F5818,city!$A$4:$H$352,8,FALSE)&gt;G5818,G5818+1,1)</f>
        <v>2</v>
      </c>
    </row>
    <row r="5820" spans="1:7" x14ac:dyDescent="0.15">
      <c r="A5820" s="23">
        <f t="shared" si="272"/>
        <v>134303</v>
      </c>
      <c r="B5820" s="24">
        <v>1</v>
      </c>
      <c r="C5820" s="28" t="str">
        <f>"jingdian/"&amp;VLOOKUP(E5820,city!$D$4:$P$352,12,FALSE)&amp;"/"&amp;VLOOKUP(E5820,city!$D$4:$P$352,13,FALSE)&amp;"/"&amp;IF(G5820&lt;11,"jd",IF(G5820&lt;16,"tc","cs"))&amp;"/"&amp;IF(G5820&lt;11,G5820,IF(G5820&lt;16,G5820-10,G5820-15))&amp;".jpg"</f>
        <v>jingdian/xizang/rikaze/jd/3.jpg</v>
      </c>
      <c r="D5820" s="23">
        <f t="shared" si="273"/>
        <v>1</v>
      </c>
      <c r="E5820" s="2" t="str">
        <f>VLOOKUP(F5820,city!$A$4:$D$352,4,FALSE)</f>
        <v>日喀则</v>
      </c>
      <c r="F5820" s="22">
        <f t="shared" si="274"/>
        <v>343</v>
      </c>
      <c r="G5820" s="22">
        <f>IF(VLOOKUP(F5819,city!$A$4:$H$352,8,FALSE)&gt;G5819,G5819+1,1)</f>
        <v>3</v>
      </c>
    </row>
    <row r="5821" spans="1:7" x14ac:dyDescent="0.15">
      <c r="A5821" s="23">
        <f t="shared" si="272"/>
        <v>134304</v>
      </c>
      <c r="B5821" s="24">
        <v>1</v>
      </c>
      <c r="C5821" s="28" t="str">
        <f>"jingdian/"&amp;VLOOKUP(E5821,city!$D$4:$P$352,12,FALSE)&amp;"/"&amp;VLOOKUP(E5821,city!$D$4:$P$352,13,FALSE)&amp;"/"&amp;IF(G5821&lt;11,"jd",IF(G5821&lt;16,"tc","cs"))&amp;"/"&amp;IF(G5821&lt;11,G5821,IF(G5821&lt;16,G5821-10,G5821-15))&amp;".jpg"</f>
        <v>jingdian/xizang/rikaze/jd/4.jpg</v>
      </c>
      <c r="D5821" s="23">
        <f t="shared" si="273"/>
        <v>1</v>
      </c>
      <c r="E5821" s="2" t="str">
        <f>VLOOKUP(F5821,city!$A$4:$D$352,4,FALSE)</f>
        <v>日喀则</v>
      </c>
      <c r="F5821" s="22">
        <f t="shared" si="274"/>
        <v>343</v>
      </c>
      <c r="G5821" s="22">
        <f>IF(VLOOKUP(F5820,city!$A$4:$H$352,8,FALSE)&gt;G5820,G5820+1,1)</f>
        <v>4</v>
      </c>
    </row>
    <row r="5822" spans="1:7" x14ac:dyDescent="0.15">
      <c r="A5822" s="23">
        <f t="shared" si="272"/>
        <v>134305</v>
      </c>
      <c r="B5822" s="24">
        <v>1</v>
      </c>
      <c r="C5822" s="28" t="str">
        <f>"jingdian/"&amp;VLOOKUP(E5822,city!$D$4:$P$352,12,FALSE)&amp;"/"&amp;VLOOKUP(E5822,city!$D$4:$P$352,13,FALSE)&amp;"/"&amp;IF(G5822&lt;11,"jd",IF(G5822&lt;16,"tc","cs"))&amp;"/"&amp;IF(G5822&lt;11,G5822,IF(G5822&lt;16,G5822-10,G5822-15))&amp;".jpg"</f>
        <v>jingdian/xizang/rikaze/jd/5.jpg</v>
      </c>
      <c r="D5822" s="23">
        <f t="shared" si="273"/>
        <v>1</v>
      </c>
      <c r="E5822" s="2" t="str">
        <f>VLOOKUP(F5822,city!$A$4:$D$352,4,FALSE)</f>
        <v>日喀则</v>
      </c>
      <c r="F5822" s="22">
        <f t="shared" si="274"/>
        <v>343</v>
      </c>
      <c r="G5822" s="22">
        <f>IF(VLOOKUP(F5821,city!$A$4:$H$352,8,FALSE)&gt;G5821,G5821+1,1)</f>
        <v>5</v>
      </c>
    </row>
    <row r="5823" spans="1:7" x14ac:dyDescent="0.15">
      <c r="A5823" s="23">
        <f t="shared" si="272"/>
        <v>134306</v>
      </c>
      <c r="B5823" s="24">
        <v>1</v>
      </c>
      <c r="C5823" s="28" t="str">
        <f>"jingdian/"&amp;VLOOKUP(E5823,city!$D$4:$P$352,12,FALSE)&amp;"/"&amp;VLOOKUP(E5823,city!$D$4:$P$352,13,FALSE)&amp;"/"&amp;IF(G5823&lt;11,"jd",IF(G5823&lt;16,"tc","cs"))&amp;"/"&amp;IF(G5823&lt;11,G5823,IF(G5823&lt;16,G5823-10,G5823-15))&amp;".jpg"</f>
        <v>jingdian/xizang/rikaze/jd/6.jpg</v>
      </c>
      <c r="D5823" s="23">
        <f t="shared" si="273"/>
        <v>1</v>
      </c>
      <c r="E5823" s="2" t="str">
        <f>VLOOKUP(F5823,city!$A$4:$D$352,4,FALSE)</f>
        <v>日喀则</v>
      </c>
      <c r="F5823" s="22">
        <f t="shared" si="274"/>
        <v>343</v>
      </c>
      <c r="G5823" s="22">
        <f>IF(VLOOKUP(F5822,city!$A$4:$H$352,8,FALSE)&gt;G5822,G5822+1,1)</f>
        <v>6</v>
      </c>
    </row>
    <row r="5824" spans="1:7" x14ac:dyDescent="0.15">
      <c r="A5824" s="23">
        <f t="shared" si="272"/>
        <v>134307</v>
      </c>
      <c r="B5824" s="24">
        <v>1</v>
      </c>
      <c r="C5824" s="28" t="str">
        <f>"jingdian/"&amp;VLOOKUP(E5824,city!$D$4:$P$352,12,FALSE)&amp;"/"&amp;VLOOKUP(E5824,city!$D$4:$P$352,13,FALSE)&amp;"/"&amp;IF(G5824&lt;11,"jd",IF(G5824&lt;16,"tc","cs"))&amp;"/"&amp;IF(G5824&lt;11,G5824,IF(G5824&lt;16,G5824-10,G5824-15))&amp;".jpg"</f>
        <v>jingdian/xizang/rikaze/jd/7.jpg</v>
      </c>
      <c r="D5824" s="23">
        <f t="shared" si="273"/>
        <v>1</v>
      </c>
      <c r="E5824" s="2" t="str">
        <f>VLOOKUP(F5824,city!$A$4:$D$352,4,FALSE)</f>
        <v>日喀则</v>
      </c>
      <c r="F5824" s="22">
        <f t="shared" si="274"/>
        <v>343</v>
      </c>
      <c r="G5824" s="22">
        <f>IF(VLOOKUP(F5823,city!$A$4:$H$352,8,FALSE)&gt;G5823,G5823+1,1)</f>
        <v>7</v>
      </c>
    </row>
    <row r="5825" spans="1:7" x14ac:dyDescent="0.15">
      <c r="A5825" s="23">
        <f t="shared" si="272"/>
        <v>134308</v>
      </c>
      <c r="B5825" s="24">
        <v>1</v>
      </c>
      <c r="C5825" s="28" t="str">
        <f>"jingdian/"&amp;VLOOKUP(E5825,city!$D$4:$P$352,12,FALSE)&amp;"/"&amp;VLOOKUP(E5825,city!$D$4:$P$352,13,FALSE)&amp;"/"&amp;IF(G5825&lt;11,"jd",IF(G5825&lt;16,"tc","cs"))&amp;"/"&amp;IF(G5825&lt;11,G5825,IF(G5825&lt;16,G5825-10,G5825-15))&amp;".jpg"</f>
        <v>jingdian/xizang/rikaze/jd/8.jpg</v>
      </c>
      <c r="D5825" s="23">
        <f t="shared" si="273"/>
        <v>1</v>
      </c>
      <c r="E5825" s="2" t="str">
        <f>VLOOKUP(F5825,city!$A$4:$D$352,4,FALSE)</f>
        <v>日喀则</v>
      </c>
      <c r="F5825" s="22">
        <f t="shared" si="274"/>
        <v>343</v>
      </c>
      <c r="G5825" s="22">
        <f>IF(VLOOKUP(F5824,city!$A$4:$H$352,8,FALSE)&gt;G5824,G5824+1,1)</f>
        <v>8</v>
      </c>
    </row>
    <row r="5826" spans="1:7" x14ac:dyDescent="0.15">
      <c r="A5826" s="23">
        <f t="shared" si="272"/>
        <v>134309</v>
      </c>
      <c r="B5826" s="24">
        <v>1</v>
      </c>
      <c r="C5826" s="28" t="str">
        <f>"jingdian/"&amp;VLOOKUP(E5826,city!$D$4:$P$352,12,FALSE)&amp;"/"&amp;VLOOKUP(E5826,city!$D$4:$P$352,13,FALSE)&amp;"/"&amp;IF(G5826&lt;11,"jd",IF(G5826&lt;16,"tc","cs"))&amp;"/"&amp;IF(G5826&lt;11,G5826,IF(G5826&lt;16,G5826-10,G5826-15))&amp;".jpg"</f>
        <v>jingdian/xizang/rikaze/jd/9.jpg</v>
      </c>
      <c r="D5826" s="23">
        <f t="shared" si="273"/>
        <v>1</v>
      </c>
      <c r="E5826" s="2" t="str">
        <f>VLOOKUP(F5826,city!$A$4:$D$352,4,FALSE)</f>
        <v>日喀则</v>
      </c>
      <c r="F5826" s="22">
        <f t="shared" si="274"/>
        <v>343</v>
      </c>
      <c r="G5826" s="22">
        <f>IF(VLOOKUP(F5825,city!$A$4:$H$352,8,FALSE)&gt;G5825,G5825+1,1)</f>
        <v>9</v>
      </c>
    </row>
    <row r="5827" spans="1:7" x14ac:dyDescent="0.15">
      <c r="A5827" s="23">
        <f t="shared" si="272"/>
        <v>134310</v>
      </c>
      <c r="B5827" s="24">
        <v>1</v>
      </c>
      <c r="C5827" s="28" t="str">
        <f>"jingdian/"&amp;VLOOKUP(E5827,city!$D$4:$P$352,12,FALSE)&amp;"/"&amp;VLOOKUP(E5827,city!$D$4:$P$352,13,FALSE)&amp;"/"&amp;IF(G5827&lt;11,"jd",IF(G5827&lt;16,"tc","cs"))&amp;"/"&amp;IF(G5827&lt;11,G5827,IF(G5827&lt;16,G5827-10,G5827-15))&amp;".jpg"</f>
        <v>jingdian/xizang/rikaze/jd/10.jpg</v>
      </c>
      <c r="D5827" s="23">
        <f t="shared" si="273"/>
        <v>1</v>
      </c>
      <c r="E5827" s="2" t="str">
        <f>VLOOKUP(F5827,city!$A$4:$D$352,4,FALSE)</f>
        <v>日喀则</v>
      </c>
      <c r="F5827" s="22">
        <f t="shared" si="274"/>
        <v>343</v>
      </c>
      <c r="G5827" s="22">
        <f>IF(VLOOKUP(F5826,city!$A$4:$H$352,8,FALSE)&gt;G5826,G5826+1,1)</f>
        <v>10</v>
      </c>
    </row>
    <row r="5828" spans="1:7" x14ac:dyDescent="0.15">
      <c r="A5828" s="23">
        <f t="shared" si="272"/>
        <v>134351</v>
      </c>
      <c r="B5828" s="24">
        <v>2</v>
      </c>
      <c r="C5828" s="28" t="str">
        <f>"jingdian/"&amp;VLOOKUP(E5828,city!$D$4:$P$352,12,FALSE)&amp;"/"&amp;VLOOKUP(E5828,city!$D$4:$P$352,13,FALSE)&amp;"/"&amp;IF(G5828&lt;11,"jd",IF(G5828&lt;16,"tc","cs"))&amp;"/"&amp;IF(G5828&lt;11,G5828,IF(G5828&lt;16,G5828-10,G5828-15))&amp;".jpg"</f>
        <v>jingdian/xizang/rikaze/tc/1.jpg</v>
      </c>
      <c r="D5828" s="23">
        <f t="shared" si="273"/>
        <v>2</v>
      </c>
      <c r="E5828" s="2" t="str">
        <f>VLOOKUP(F5828,city!$A$4:$D$352,4,FALSE)</f>
        <v>日喀则</v>
      </c>
      <c r="F5828" s="22">
        <f t="shared" si="274"/>
        <v>343</v>
      </c>
      <c r="G5828" s="22">
        <f>IF(VLOOKUP(F5827,city!$A$4:$H$352,8,FALSE)&gt;G5827,G5827+1,1)</f>
        <v>11</v>
      </c>
    </row>
    <row r="5829" spans="1:7" x14ac:dyDescent="0.15">
      <c r="A5829" s="23">
        <f t="shared" ref="A5829:A5892" si="275">IF(G5829&lt;11,G5829,IF(G5829&lt;16,G5829+40,G5829+65))+F5829*100+100000</f>
        <v>134352</v>
      </c>
      <c r="B5829" s="24">
        <v>4</v>
      </c>
      <c r="C5829" s="28" t="str">
        <f>"jingdian/"&amp;VLOOKUP(E5829,city!$D$4:$P$352,12,FALSE)&amp;"/"&amp;VLOOKUP(E5829,city!$D$4:$P$352,13,FALSE)&amp;"/"&amp;IF(G5829&lt;11,"jd",IF(G5829&lt;16,"tc","cs"))&amp;"/"&amp;IF(G5829&lt;11,G5829,IF(G5829&lt;16,G5829-10,G5829-15))&amp;".jpg"</f>
        <v>jingdian/xizang/rikaze/tc/2.jpg</v>
      </c>
      <c r="D5829" s="23">
        <f t="shared" ref="D5829:D5892" si="276">IF(G5829&lt;11,1,IF(G5829&lt;16,2,3))</f>
        <v>2</v>
      </c>
      <c r="E5829" s="2" t="str">
        <f>VLOOKUP(F5829,city!$A$4:$D$352,4,FALSE)</f>
        <v>日喀则</v>
      </c>
      <c r="F5829" s="22">
        <f t="shared" si="274"/>
        <v>343</v>
      </c>
      <c r="G5829" s="22">
        <f>IF(VLOOKUP(F5828,city!$A$4:$H$352,8,FALSE)&gt;G5828,G5828+1,1)</f>
        <v>12</v>
      </c>
    </row>
    <row r="5830" spans="1:7" x14ac:dyDescent="0.15">
      <c r="A5830" s="23">
        <f t="shared" si="275"/>
        <v>134353</v>
      </c>
      <c r="B5830" s="24">
        <v>4</v>
      </c>
      <c r="C5830" s="28" t="str">
        <f>"jingdian/"&amp;VLOOKUP(E5830,city!$D$4:$P$352,12,FALSE)&amp;"/"&amp;VLOOKUP(E5830,city!$D$4:$P$352,13,FALSE)&amp;"/"&amp;IF(G5830&lt;11,"jd",IF(G5830&lt;16,"tc","cs"))&amp;"/"&amp;IF(G5830&lt;11,G5830,IF(G5830&lt;16,G5830-10,G5830-15))&amp;".jpg"</f>
        <v>jingdian/xizang/rikaze/tc/3.jpg</v>
      </c>
      <c r="D5830" s="23">
        <f t="shared" si="276"/>
        <v>2</v>
      </c>
      <c r="E5830" s="2" t="str">
        <f>VLOOKUP(F5830,city!$A$4:$D$352,4,FALSE)</f>
        <v>日喀则</v>
      </c>
      <c r="F5830" s="22">
        <f t="shared" si="274"/>
        <v>343</v>
      </c>
      <c r="G5830" s="22">
        <f>IF(VLOOKUP(F5829,city!$A$4:$H$352,8,FALSE)&gt;G5829,G5829+1,1)</f>
        <v>13</v>
      </c>
    </row>
    <row r="5831" spans="1:7" x14ac:dyDescent="0.15">
      <c r="A5831" s="23">
        <f t="shared" si="275"/>
        <v>134354</v>
      </c>
      <c r="B5831" s="24">
        <v>3</v>
      </c>
      <c r="C5831" s="28" t="str">
        <f>"jingdian/"&amp;VLOOKUP(E5831,city!$D$4:$P$352,12,FALSE)&amp;"/"&amp;VLOOKUP(E5831,city!$D$4:$P$352,13,FALSE)&amp;"/"&amp;IF(G5831&lt;11,"jd",IF(G5831&lt;16,"tc","cs"))&amp;"/"&amp;IF(G5831&lt;11,G5831,IF(G5831&lt;16,G5831-10,G5831-15))&amp;".jpg"</f>
        <v>jingdian/xizang/rikaze/tc/4.jpg</v>
      </c>
      <c r="D5831" s="23">
        <f t="shared" si="276"/>
        <v>2</v>
      </c>
      <c r="E5831" s="2" t="str">
        <f>VLOOKUP(F5831,city!$A$4:$D$352,4,FALSE)</f>
        <v>日喀则</v>
      </c>
      <c r="F5831" s="22">
        <f t="shared" si="274"/>
        <v>343</v>
      </c>
      <c r="G5831" s="22">
        <f>IF(VLOOKUP(F5830,city!$A$4:$H$352,8,FALSE)&gt;G5830,G5830+1,1)</f>
        <v>14</v>
      </c>
    </row>
    <row r="5832" spans="1:7" x14ac:dyDescent="0.15">
      <c r="A5832" s="23">
        <f t="shared" si="275"/>
        <v>134355</v>
      </c>
      <c r="B5832" s="24">
        <v>3</v>
      </c>
      <c r="C5832" s="28" t="str">
        <f>"jingdian/"&amp;VLOOKUP(E5832,city!$D$4:$P$352,12,FALSE)&amp;"/"&amp;VLOOKUP(E5832,city!$D$4:$P$352,13,FALSE)&amp;"/"&amp;IF(G5832&lt;11,"jd",IF(G5832&lt;16,"tc","cs"))&amp;"/"&amp;IF(G5832&lt;11,G5832,IF(G5832&lt;16,G5832-10,G5832-15))&amp;".jpg"</f>
        <v>jingdian/xizang/rikaze/tc/5.jpg</v>
      </c>
      <c r="D5832" s="23">
        <f t="shared" si="276"/>
        <v>2</v>
      </c>
      <c r="E5832" s="2" t="str">
        <f>VLOOKUP(F5832,city!$A$4:$D$352,4,FALSE)</f>
        <v>日喀则</v>
      </c>
      <c r="F5832" s="22">
        <f t="shared" si="274"/>
        <v>343</v>
      </c>
      <c r="G5832" s="22">
        <f>IF(VLOOKUP(F5831,city!$A$4:$H$352,8,FALSE)&gt;G5831,G5831+1,1)</f>
        <v>15</v>
      </c>
    </row>
    <row r="5833" spans="1:7" x14ac:dyDescent="0.15">
      <c r="A5833" s="23">
        <f t="shared" si="275"/>
        <v>134381</v>
      </c>
      <c r="B5833" s="24">
        <v>2</v>
      </c>
      <c r="C5833" s="28" t="str">
        <f>"jingdian/"&amp;VLOOKUP(E5833,city!$D$4:$P$352,12,FALSE)&amp;"/"&amp;VLOOKUP(E5833,city!$D$4:$P$352,13,FALSE)&amp;"/"&amp;IF(G5833&lt;11,"jd",IF(G5833&lt;16,"tc","cs"))&amp;"/"&amp;IF(G5833&lt;11,G5833,IF(G5833&lt;16,G5833-10,G5833-15))&amp;".jpg"</f>
        <v>jingdian/xizang/rikaze/cs/1.jpg</v>
      </c>
      <c r="D5833" s="23">
        <f t="shared" si="276"/>
        <v>3</v>
      </c>
      <c r="E5833" s="2" t="str">
        <f>VLOOKUP(F5833,city!$A$4:$D$352,4,FALSE)</f>
        <v>日喀则</v>
      </c>
      <c r="F5833" s="22">
        <f t="shared" si="274"/>
        <v>343</v>
      </c>
      <c r="G5833" s="22">
        <f>IF(VLOOKUP(F5832,city!$A$4:$H$352,8,FALSE)&gt;G5832,G5832+1,1)</f>
        <v>16</v>
      </c>
    </row>
    <row r="5834" spans="1:7" x14ac:dyDescent="0.15">
      <c r="A5834" s="23">
        <f t="shared" si="275"/>
        <v>134382</v>
      </c>
      <c r="B5834" s="24">
        <v>5</v>
      </c>
      <c r="C5834" s="28" t="str">
        <f>"jingdian/"&amp;VLOOKUP(E5834,city!$D$4:$P$352,12,FALSE)&amp;"/"&amp;VLOOKUP(E5834,city!$D$4:$P$352,13,FALSE)&amp;"/"&amp;IF(G5834&lt;11,"jd",IF(G5834&lt;16,"tc","cs"))&amp;"/"&amp;IF(G5834&lt;11,G5834,IF(G5834&lt;16,G5834-10,G5834-15))&amp;".jpg"</f>
        <v>jingdian/xizang/rikaze/cs/2.jpg</v>
      </c>
      <c r="D5834" s="23">
        <f t="shared" si="276"/>
        <v>3</v>
      </c>
      <c r="E5834" s="2" t="str">
        <f>VLOOKUP(F5834,city!$A$4:$D$352,4,FALSE)</f>
        <v>日喀则</v>
      </c>
      <c r="F5834" s="22">
        <f t="shared" si="274"/>
        <v>343</v>
      </c>
      <c r="G5834" s="22">
        <f>IF(VLOOKUP(F5833,city!$A$4:$H$352,8,FALSE)&gt;G5833,G5833+1,1)</f>
        <v>17</v>
      </c>
    </row>
    <row r="5835" spans="1:7" x14ac:dyDescent="0.15">
      <c r="A5835" s="23">
        <f t="shared" si="275"/>
        <v>134401</v>
      </c>
      <c r="B5835" s="24">
        <v>1</v>
      </c>
      <c r="C5835" s="28" t="str">
        <f>"jingdian/"&amp;VLOOKUP(E5835,city!$D$4:$P$352,12,FALSE)&amp;"/"&amp;VLOOKUP(E5835,city!$D$4:$P$352,13,FALSE)&amp;"/"&amp;IF(G5835&lt;11,"jd",IF(G5835&lt;16,"tc","cs"))&amp;"/"&amp;IF(G5835&lt;11,G5835,IF(G5835&lt;16,G5835-10,G5835-15))&amp;".jpg"</f>
        <v>jingdian/xizang/linzhi/jd/1.jpg</v>
      </c>
      <c r="D5835" s="23">
        <f t="shared" si="276"/>
        <v>1</v>
      </c>
      <c r="E5835" s="2" t="str">
        <f>VLOOKUP(F5835,city!$A$4:$D$352,4,FALSE)</f>
        <v>林芝</v>
      </c>
      <c r="F5835" s="22">
        <f t="shared" si="274"/>
        <v>344</v>
      </c>
      <c r="G5835" s="22">
        <f>IF(VLOOKUP(F5834,city!$A$4:$H$352,8,FALSE)&gt;G5834,G5834+1,1)</f>
        <v>1</v>
      </c>
    </row>
    <row r="5836" spans="1:7" x14ac:dyDescent="0.15">
      <c r="A5836" s="23">
        <f t="shared" si="275"/>
        <v>134402</v>
      </c>
      <c r="B5836" s="24">
        <v>1</v>
      </c>
      <c r="C5836" s="28" t="str">
        <f>"jingdian/"&amp;VLOOKUP(E5836,city!$D$4:$P$352,12,FALSE)&amp;"/"&amp;VLOOKUP(E5836,city!$D$4:$P$352,13,FALSE)&amp;"/"&amp;IF(G5836&lt;11,"jd",IF(G5836&lt;16,"tc","cs"))&amp;"/"&amp;IF(G5836&lt;11,G5836,IF(G5836&lt;16,G5836-10,G5836-15))&amp;".jpg"</f>
        <v>jingdian/xizang/linzhi/jd/2.jpg</v>
      </c>
      <c r="D5836" s="23">
        <f t="shared" si="276"/>
        <v>1</v>
      </c>
      <c r="E5836" s="2" t="str">
        <f>VLOOKUP(F5836,city!$A$4:$D$352,4,FALSE)</f>
        <v>林芝</v>
      </c>
      <c r="F5836" s="22">
        <f t="shared" si="274"/>
        <v>344</v>
      </c>
      <c r="G5836" s="22">
        <f>IF(VLOOKUP(F5835,city!$A$4:$H$352,8,FALSE)&gt;G5835,G5835+1,1)</f>
        <v>2</v>
      </c>
    </row>
    <row r="5837" spans="1:7" x14ac:dyDescent="0.15">
      <c r="A5837" s="23">
        <f t="shared" si="275"/>
        <v>134403</v>
      </c>
      <c r="B5837" s="24">
        <v>1</v>
      </c>
      <c r="C5837" s="28" t="str">
        <f>"jingdian/"&amp;VLOOKUP(E5837,city!$D$4:$P$352,12,FALSE)&amp;"/"&amp;VLOOKUP(E5837,city!$D$4:$P$352,13,FALSE)&amp;"/"&amp;IF(G5837&lt;11,"jd",IF(G5837&lt;16,"tc","cs"))&amp;"/"&amp;IF(G5837&lt;11,G5837,IF(G5837&lt;16,G5837-10,G5837-15))&amp;".jpg"</f>
        <v>jingdian/xizang/linzhi/jd/3.jpg</v>
      </c>
      <c r="D5837" s="23">
        <f t="shared" si="276"/>
        <v>1</v>
      </c>
      <c r="E5837" s="2" t="str">
        <f>VLOOKUP(F5837,city!$A$4:$D$352,4,FALSE)</f>
        <v>林芝</v>
      </c>
      <c r="F5837" s="22">
        <f t="shared" si="274"/>
        <v>344</v>
      </c>
      <c r="G5837" s="22">
        <f>IF(VLOOKUP(F5836,city!$A$4:$H$352,8,FALSE)&gt;G5836,G5836+1,1)</f>
        <v>3</v>
      </c>
    </row>
    <row r="5838" spans="1:7" x14ac:dyDescent="0.15">
      <c r="A5838" s="23">
        <f t="shared" si="275"/>
        <v>134404</v>
      </c>
      <c r="B5838" s="24">
        <v>1</v>
      </c>
      <c r="C5838" s="28" t="str">
        <f>"jingdian/"&amp;VLOOKUP(E5838,city!$D$4:$P$352,12,FALSE)&amp;"/"&amp;VLOOKUP(E5838,city!$D$4:$P$352,13,FALSE)&amp;"/"&amp;IF(G5838&lt;11,"jd",IF(G5838&lt;16,"tc","cs"))&amp;"/"&amp;IF(G5838&lt;11,G5838,IF(G5838&lt;16,G5838-10,G5838-15))&amp;".jpg"</f>
        <v>jingdian/xizang/linzhi/jd/4.jpg</v>
      </c>
      <c r="D5838" s="23">
        <f t="shared" si="276"/>
        <v>1</v>
      </c>
      <c r="E5838" s="2" t="str">
        <f>VLOOKUP(F5838,city!$A$4:$D$352,4,FALSE)</f>
        <v>林芝</v>
      </c>
      <c r="F5838" s="22">
        <f t="shared" si="274"/>
        <v>344</v>
      </c>
      <c r="G5838" s="22">
        <f>IF(VLOOKUP(F5837,city!$A$4:$H$352,8,FALSE)&gt;G5837,G5837+1,1)</f>
        <v>4</v>
      </c>
    </row>
    <row r="5839" spans="1:7" x14ac:dyDescent="0.15">
      <c r="A5839" s="23">
        <f t="shared" si="275"/>
        <v>134405</v>
      </c>
      <c r="B5839" s="24">
        <v>1</v>
      </c>
      <c r="C5839" s="28" t="str">
        <f>"jingdian/"&amp;VLOOKUP(E5839,city!$D$4:$P$352,12,FALSE)&amp;"/"&amp;VLOOKUP(E5839,city!$D$4:$P$352,13,FALSE)&amp;"/"&amp;IF(G5839&lt;11,"jd",IF(G5839&lt;16,"tc","cs"))&amp;"/"&amp;IF(G5839&lt;11,G5839,IF(G5839&lt;16,G5839-10,G5839-15))&amp;".jpg"</f>
        <v>jingdian/xizang/linzhi/jd/5.jpg</v>
      </c>
      <c r="D5839" s="23">
        <f t="shared" si="276"/>
        <v>1</v>
      </c>
      <c r="E5839" s="2" t="str">
        <f>VLOOKUP(F5839,city!$A$4:$D$352,4,FALSE)</f>
        <v>林芝</v>
      </c>
      <c r="F5839" s="22">
        <f t="shared" ref="F5839:F5902" si="277">IF(G5839&gt;G5838,F5838,F5838+1)</f>
        <v>344</v>
      </c>
      <c r="G5839" s="22">
        <f>IF(VLOOKUP(F5838,city!$A$4:$H$352,8,FALSE)&gt;G5838,G5838+1,1)</f>
        <v>5</v>
      </c>
    </row>
    <row r="5840" spans="1:7" x14ac:dyDescent="0.15">
      <c r="A5840" s="23">
        <f t="shared" si="275"/>
        <v>134406</v>
      </c>
      <c r="B5840" s="24">
        <v>1</v>
      </c>
      <c r="C5840" s="28" t="str">
        <f>"jingdian/"&amp;VLOOKUP(E5840,city!$D$4:$P$352,12,FALSE)&amp;"/"&amp;VLOOKUP(E5840,city!$D$4:$P$352,13,FALSE)&amp;"/"&amp;IF(G5840&lt;11,"jd",IF(G5840&lt;16,"tc","cs"))&amp;"/"&amp;IF(G5840&lt;11,G5840,IF(G5840&lt;16,G5840-10,G5840-15))&amp;".jpg"</f>
        <v>jingdian/xizang/linzhi/jd/6.jpg</v>
      </c>
      <c r="D5840" s="23">
        <f t="shared" si="276"/>
        <v>1</v>
      </c>
      <c r="E5840" s="2" t="str">
        <f>VLOOKUP(F5840,city!$A$4:$D$352,4,FALSE)</f>
        <v>林芝</v>
      </c>
      <c r="F5840" s="22">
        <f t="shared" si="277"/>
        <v>344</v>
      </c>
      <c r="G5840" s="22">
        <f>IF(VLOOKUP(F5839,city!$A$4:$H$352,8,FALSE)&gt;G5839,G5839+1,1)</f>
        <v>6</v>
      </c>
    </row>
    <row r="5841" spans="1:7" x14ac:dyDescent="0.15">
      <c r="A5841" s="23">
        <f t="shared" si="275"/>
        <v>134407</v>
      </c>
      <c r="B5841" s="24">
        <v>1</v>
      </c>
      <c r="C5841" s="28" t="str">
        <f>"jingdian/"&amp;VLOOKUP(E5841,city!$D$4:$P$352,12,FALSE)&amp;"/"&amp;VLOOKUP(E5841,city!$D$4:$P$352,13,FALSE)&amp;"/"&amp;IF(G5841&lt;11,"jd",IF(G5841&lt;16,"tc","cs"))&amp;"/"&amp;IF(G5841&lt;11,G5841,IF(G5841&lt;16,G5841-10,G5841-15))&amp;".jpg"</f>
        <v>jingdian/xizang/linzhi/jd/7.jpg</v>
      </c>
      <c r="D5841" s="23">
        <f t="shared" si="276"/>
        <v>1</v>
      </c>
      <c r="E5841" s="2" t="str">
        <f>VLOOKUP(F5841,city!$A$4:$D$352,4,FALSE)</f>
        <v>林芝</v>
      </c>
      <c r="F5841" s="22">
        <f t="shared" si="277"/>
        <v>344</v>
      </c>
      <c r="G5841" s="22">
        <f>IF(VLOOKUP(F5840,city!$A$4:$H$352,8,FALSE)&gt;G5840,G5840+1,1)</f>
        <v>7</v>
      </c>
    </row>
    <row r="5842" spans="1:7" x14ac:dyDescent="0.15">
      <c r="A5842" s="23">
        <f t="shared" si="275"/>
        <v>134408</v>
      </c>
      <c r="B5842" s="24">
        <v>1</v>
      </c>
      <c r="C5842" s="28" t="str">
        <f>"jingdian/"&amp;VLOOKUP(E5842,city!$D$4:$P$352,12,FALSE)&amp;"/"&amp;VLOOKUP(E5842,city!$D$4:$P$352,13,FALSE)&amp;"/"&amp;IF(G5842&lt;11,"jd",IF(G5842&lt;16,"tc","cs"))&amp;"/"&amp;IF(G5842&lt;11,G5842,IF(G5842&lt;16,G5842-10,G5842-15))&amp;".jpg"</f>
        <v>jingdian/xizang/linzhi/jd/8.jpg</v>
      </c>
      <c r="D5842" s="23">
        <f t="shared" si="276"/>
        <v>1</v>
      </c>
      <c r="E5842" s="2" t="str">
        <f>VLOOKUP(F5842,city!$A$4:$D$352,4,FALSE)</f>
        <v>林芝</v>
      </c>
      <c r="F5842" s="22">
        <f t="shared" si="277"/>
        <v>344</v>
      </c>
      <c r="G5842" s="22">
        <f>IF(VLOOKUP(F5841,city!$A$4:$H$352,8,FALSE)&gt;G5841,G5841+1,1)</f>
        <v>8</v>
      </c>
    </row>
    <row r="5843" spans="1:7" x14ac:dyDescent="0.15">
      <c r="A5843" s="23">
        <f t="shared" si="275"/>
        <v>134409</v>
      </c>
      <c r="B5843" s="24">
        <v>1</v>
      </c>
      <c r="C5843" s="28" t="str">
        <f>"jingdian/"&amp;VLOOKUP(E5843,city!$D$4:$P$352,12,FALSE)&amp;"/"&amp;VLOOKUP(E5843,city!$D$4:$P$352,13,FALSE)&amp;"/"&amp;IF(G5843&lt;11,"jd",IF(G5843&lt;16,"tc","cs"))&amp;"/"&amp;IF(G5843&lt;11,G5843,IF(G5843&lt;16,G5843-10,G5843-15))&amp;".jpg"</f>
        <v>jingdian/xizang/linzhi/jd/9.jpg</v>
      </c>
      <c r="D5843" s="23">
        <f t="shared" si="276"/>
        <v>1</v>
      </c>
      <c r="E5843" s="2" t="str">
        <f>VLOOKUP(F5843,city!$A$4:$D$352,4,FALSE)</f>
        <v>林芝</v>
      </c>
      <c r="F5843" s="22">
        <f t="shared" si="277"/>
        <v>344</v>
      </c>
      <c r="G5843" s="22">
        <f>IF(VLOOKUP(F5842,city!$A$4:$H$352,8,FALSE)&gt;G5842,G5842+1,1)</f>
        <v>9</v>
      </c>
    </row>
    <row r="5844" spans="1:7" x14ac:dyDescent="0.15">
      <c r="A5844" s="23">
        <f t="shared" si="275"/>
        <v>134410</v>
      </c>
      <c r="B5844" s="24">
        <v>1</v>
      </c>
      <c r="C5844" s="28" t="str">
        <f>"jingdian/"&amp;VLOOKUP(E5844,city!$D$4:$P$352,12,FALSE)&amp;"/"&amp;VLOOKUP(E5844,city!$D$4:$P$352,13,FALSE)&amp;"/"&amp;IF(G5844&lt;11,"jd",IF(G5844&lt;16,"tc","cs"))&amp;"/"&amp;IF(G5844&lt;11,G5844,IF(G5844&lt;16,G5844-10,G5844-15))&amp;".jpg"</f>
        <v>jingdian/xizang/linzhi/jd/10.jpg</v>
      </c>
      <c r="D5844" s="23">
        <f t="shared" si="276"/>
        <v>1</v>
      </c>
      <c r="E5844" s="2" t="str">
        <f>VLOOKUP(F5844,city!$A$4:$D$352,4,FALSE)</f>
        <v>林芝</v>
      </c>
      <c r="F5844" s="22">
        <f t="shared" si="277"/>
        <v>344</v>
      </c>
      <c r="G5844" s="22">
        <f>IF(VLOOKUP(F5843,city!$A$4:$H$352,8,FALSE)&gt;G5843,G5843+1,1)</f>
        <v>10</v>
      </c>
    </row>
    <row r="5845" spans="1:7" x14ac:dyDescent="0.15">
      <c r="A5845" s="23">
        <f t="shared" si="275"/>
        <v>134451</v>
      </c>
      <c r="B5845" s="24">
        <v>4</v>
      </c>
      <c r="C5845" s="28" t="str">
        <f>"jingdian/"&amp;VLOOKUP(E5845,city!$D$4:$P$352,12,FALSE)&amp;"/"&amp;VLOOKUP(E5845,city!$D$4:$P$352,13,FALSE)&amp;"/"&amp;IF(G5845&lt;11,"jd",IF(G5845&lt;16,"tc","cs"))&amp;"/"&amp;IF(G5845&lt;11,G5845,IF(G5845&lt;16,G5845-10,G5845-15))&amp;".jpg"</f>
        <v>jingdian/xizang/linzhi/tc/1.jpg</v>
      </c>
      <c r="D5845" s="23">
        <f t="shared" si="276"/>
        <v>2</v>
      </c>
      <c r="E5845" s="2" t="str">
        <f>VLOOKUP(F5845,city!$A$4:$D$352,4,FALSE)</f>
        <v>林芝</v>
      </c>
      <c r="F5845" s="22">
        <f t="shared" si="277"/>
        <v>344</v>
      </c>
      <c r="G5845" s="22">
        <f>IF(VLOOKUP(F5844,city!$A$4:$H$352,8,FALSE)&gt;G5844,G5844+1,1)</f>
        <v>11</v>
      </c>
    </row>
    <row r="5846" spans="1:7" x14ac:dyDescent="0.15">
      <c r="A5846" s="23">
        <f t="shared" si="275"/>
        <v>134452</v>
      </c>
      <c r="B5846" s="24">
        <v>2</v>
      </c>
      <c r="C5846" s="28" t="str">
        <f>"jingdian/"&amp;VLOOKUP(E5846,city!$D$4:$P$352,12,FALSE)&amp;"/"&amp;VLOOKUP(E5846,city!$D$4:$P$352,13,FALSE)&amp;"/"&amp;IF(G5846&lt;11,"jd",IF(G5846&lt;16,"tc","cs"))&amp;"/"&amp;IF(G5846&lt;11,G5846,IF(G5846&lt;16,G5846-10,G5846-15))&amp;".jpg"</f>
        <v>jingdian/xizang/linzhi/tc/2.jpg</v>
      </c>
      <c r="D5846" s="23">
        <f t="shared" si="276"/>
        <v>2</v>
      </c>
      <c r="E5846" s="2" t="str">
        <f>VLOOKUP(F5846,city!$A$4:$D$352,4,FALSE)</f>
        <v>林芝</v>
      </c>
      <c r="F5846" s="22">
        <f t="shared" si="277"/>
        <v>344</v>
      </c>
      <c r="G5846" s="22">
        <f>IF(VLOOKUP(F5845,city!$A$4:$H$352,8,FALSE)&gt;G5845,G5845+1,1)</f>
        <v>12</v>
      </c>
    </row>
    <row r="5847" spans="1:7" x14ac:dyDescent="0.15">
      <c r="A5847" s="23">
        <f t="shared" si="275"/>
        <v>134453</v>
      </c>
      <c r="B5847" s="24">
        <v>3</v>
      </c>
      <c r="C5847" s="28" t="str">
        <f>"jingdian/"&amp;VLOOKUP(E5847,city!$D$4:$P$352,12,FALSE)&amp;"/"&amp;VLOOKUP(E5847,city!$D$4:$P$352,13,FALSE)&amp;"/"&amp;IF(G5847&lt;11,"jd",IF(G5847&lt;16,"tc","cs"))&amp;"/"&amp;IF(G5847&lt;11,G5847,IF(G5847&lt;16,G5847-10,G5847-15))&amp;".jpg"</f>
        <v>jingdian/xizang/linzhi/tc/3.jpg</v>
      </c>
      <c r="D5847" s="23">
        <f t="shared" si="276"/>
        <v>2</v>
      </c>
      <c r="E5847" s="2" t="str">
        <f>VLOOKUP(F5847,city!$A$4:$D$352,4,FALSE)</f>
        <v>林芝</v>
      </c>
      <c r="F5847" s="22">
        <f t="shared" si="277"/>
        <v>344</v>
      </c>
      <c r="G5847" s="22">
        <f>IF(VLOOKUP(F5846,city!$A$4:$H$352,8,FALSE)&gt;G5846,G5846+1,1)</f>
        <v>13</v>
      </c>
    </row>
    <row r="5848" spans="1:7" x14ac:dyDescent="0.15">
      <c r="A5848" s="23">
        <f t="shared" si="275"/>
        <v>134454</v>
      </c>
      <c r="B5848" s="24">
        <v>2</v>
      </c>
      <c r="C5848" s="28" t="str">
        <f>"jingdian/"&amp;VLOOKUP(E5848,city!$D$4:$P$352,12,FALSE)&amp;"/"&amp;VLOOKUP(E5848,city!$D$4:$P$352,13,FALSE)&amp;"/"&amp;IF(G5848&lt;11,"jd",IF(G5848&lt;16,"tc","cs"))&amp;"/"&amp;IF(G5848&lt;11,G5848,IF(G5848&lt;16,G5848-10,G5848-15))&amp;".jpg"</f>
        <v>jingdian/xizang/linzhi/tc/4.jpg</v>
      </c>
      <c r="D5848" s="23">
        <f t="shared" si="276"/>
        <v>2</v>
      </c>
      <c r="E5848" s="2" t="str">
        <f>VLOOKUP(F5848,city!$A$4:$D$352,4,FALSE)</f>
        <v>林芝</v>
      </c>
      <c r="F5848" s="22">
        <f t="shared" si="277"/>
        <v>344</v>
      </c>
      <c r="G5848" s="22">
        <f>IF(VLOOKUP(F5847,city!$A$4:$H$352,8,FALSE)&gt;G5847,G5847+1,1)</f>
        <v>14</v>
      </c>
    </row>
    <row r="5849" spans="1:7" x14ac:dyDescent="0.15">
      <c r="A5849" s="23">
        <f t="shared" si="275"/>
        <v>134455</v>
      </c>
      <c r="B5849" s="24">
        <v>5</v>
      </c>
      <c r="C5849" s="28" t="str">
        <f>"jingdian/"&amp;VLOOKUP(E5849,city!$D$4:$P$352,12,FALSE)&amp;"/"&amp;VLOOKUP(E5849,city!$D$4:$P$352,13,FALSE)&amp;"/"&amp;IF(G5849&lt;11,"jd",IF(G5849&lt;16,"tc","cs"))&amp;"/"&amp;IF(G5849&lt;11,G5849,IF(G5849&lt;16,G5849-10,G5849-15))&amp;".jpg"</f>
        <v>jingdian/xizang/linzhi/tc/5.jpg</v>
      </c>
      <c r="D5849" s="23">
        <f t="shared" si="276"/>
        <v>2</v>
      </c>
      <c r="E5849" s="2" t="str">
        <f>VLOOKUP(F5849,city!$A$4:$D$352,4,FALSE)</f>
        <v>林芝</v>
      </c>
      <c r="F5849" s="22">
        <f t="shared" si="277"/>
        <v>344</v>
      </c>
      <c r="G5849" s="22">
        <f>IF(VLOOKUP(F5848,city!$A$4:$H$352,8,FALSE)&gt;G5848,G5848+1,1)</f>
        <v>15</v>
      </c>
    </row>
    <row r="5850" spans="1:7" x14ac:dyDescent="0.15">
      <c r="A5850" s="23">
        <f t="shared" si="275"/>
        <v>134481</v>
      </c>
      <c r="B5850" s="24">
        <v>3</v>
      </c>
      <c r="C5850" s="28" t="str">
        <f>"jingdian/"&amp;VLOOKUP(E5850,city!$D$4:$P$352,12,FALSE)&amp;"/"&amp;VLOOKUP(E5850,city!$D$4:$P$352,13,FALSE)&amp;"/"&amp;IF(G5850&lt;11,"jd",IF(G5850&lt;16,"tc","cs"))&amp;"/"&amp;IF(G5850&lt;11,G5850,IF(G5850&lt;16,G5850-10,G5850-15))&amp;".jpg"</f>
        <v>jingdian/xizang/linzhi/cs/1.jpg</v>
      </c>
      <c r="D5850" s="23">
        <f t="shared" si="276"/>
        <v>3</v>
      </c>
      <c r="E5850" s="2" t="str">
        <f>VLOOKUP(F5850,city!$A$4:$D$352,4,FALSE)</f>
        <v>林芝</v>
      </c>
      <c r="F5850" s="22">
        <f t="shared" si="277"/>
        <v>344</v>
      </c>
      <c r="G5850" s="22">
        <f>IF(VLOOKUP(F5849,city!$A$4:$H$352,8,FALSE)&gt;G5849,G5849+1,1)</f>
        <v>16</v>
      </c>
    </row>
    <row r="5851" spans="1:7" x14ac:dyDescent="0.15">
      <c r="A5851" s="23">
        <f t="shared" si="275"/>
        <v>134482</v>
      </c>
      <c r="B5851" s="24">
        <v>2</v>
      </c>
      <c r="C5851" s="28" t="str">
        <f>"jingdian/"&amp;VLOOKUP(E5851,city!$D$4:$P$352,12,FALSE)&amp;"/"&amp;VLOOKUP(E5851,city!$D$4:$P$352,13,FALSE)&amp;"/"&amp;IF(G5851&lt;11,"jd",IF(G5851&lt;16,"tc","cs"))&amp;"/"&amp;IF(G5851&lt;11,G5851,IF(G5851&lt;16,G5851-10,G5851-15))&amp;".jpg"</f>
        <v>jingdian/xizang/linzhi/cs/2.jpg</v>
      </c>
      <c r="D5851" s="23">
        <f t="shared" si="276"/>
        <v>3</v>
      </c>
      <c r="E5851" s="2" t="str">
        <f>VLOOKUP(F5851,city!$A$4:$D$352,4,FALSE)</f>
        <v>林芝</v>
      </c>
      <c r="F5851" s="22">
        <f t="shared" si="277"/>
        <v>344</v>
      </c>
      <c r="G5851" s="22">
        <f>IF(VLOOKUP(F5850,city!$A$4:$H$352,8,FALSE)&gt;G5850,G5850+1,1)</f>
        <v>17</v>
      </c>
    </row>
    <row r="5852" spans="1:7" x14ac:dyDescent="0.15">
      <c r="A5852" s="23">
        <f t="shared" si="275"/>
        <v>134501</v>
      </c>
      <c r="B5852" s="24">
        <v>1</v>
      </c>
      <c r="C5852" s="28" t="str">
        <f>"jingdian/"&amp;VLOOKUP(E5852,city!$D$4:$P$352,12,FALSE)&amp;"/"&amp;VLOOKUP(E5852,city!$D$4:$P$352,13,FALSE)&amp;"/"&amp;IF(G5852&lt;11,"jd",IF(G5852&lt;16,"tc","cs"))&amp;"/"&amp;IF(G5852&lt;11,G5852,IF(G5852&lt;16,G5852-10,G5852-15))&amp;".jpg"</f>
        <v>jingdian/xizang/shannan/jd/1.jpg</v>
      </c>
      <c r="D5852" s="23">
        <f t="shared" si="276"/>
        <v>1</v>
      </c>
      <c r="E5852" s="2" t="str">
        <f>VLOOKUP(F5852,city!$A$4:$D$352,4,FALSE)</f>
        <v>山南</v>
      </c>
      <c r="F5852" s="22">
        <f t="shared" si="277"/>
        <v>345</v>
      </c>
      <c r="G5852" s="22">
        <f>IF(VLOOKUP(F5851,city!$A$4:$H$352,8,FALSE)&gt;G5851,G5851+1,1)</f>
        <v>1</v>
      </c>
    </row>
    <row r="5853" spans="1:7" x14ac:dyDescent="0.15">
      <c r="A5853" s="23">
        <f t="shared" si="275"/>
        <v>134502</v>
      </c>
      <c r="B5853" s="24">
        <v>1</v>
      </c>
      <c r="C5853" s="28" t="str">
        <f>"jingdian/"&amp;VLOOKUP(E5853,city!$D$4:$P$352,12,FALSE)&amp;"/"&amp;VLOOKUP(E5853,city!$D$4:$P$352,13,FALSE)&amp;"/"&amp;IF(G5853&lt;11,"jd",IF(G5853&lt;16,"tc","cs"))&amp;"/"&amp;IF(G5853&lt;11,G5853,IF(G5853&lt;16,G5853-10,G5853-15))&amp;".jpg"</f>
        <v>jingdian/xizang/shannan/jd/2.jpg</v>
      </c>
      <c r="D5853" s="23">
        <f t="shared" si="276"/>
        <v>1</v>
      </c>
      <c r="E5853" s="2" t="str">
        <f>VLOOKUP(F5853,city!$A$4:$D$352,4,FALSE)</f>
        <v>山南</v>
      </c>
      <c r="F5853" s="22">
        <f t="shared" si="277"/>
        <v>345</v>
      </c>
      <c r="G5853" s="22">
        <f>IF(VLOOKUP(F5852,city!$A$4:$H$352,8,FALSE)&gt;G5852,G5852+1,1)</f>
        <v>2</v>
      </c>
    </row>
    <row r="5854" spans="1:7" x14ac:dyDescent="0.15">
      <c r="A5854" s="23">
        <f t="shared" si="275"/>
        <v>134503</v>
      </c>
      <c r="B5854" s="24">
        <v>1</v>
      </c>
      <c r="C5854" s="28" t="str">
        <f>"jingdian/"&amp;VLOOKUP(E5854,city!$D$4:$P$352,12,FALSE)&amp;"/"&amp;VLOOKUP(E5854,city!$D$4:$P$352,13,FALSE)&amp;"/"&amp;IF(G5854&lt;11,"jd",IF(G5854&lt;16,"tc","cs"))&amp;"/"&amp;IF(G5854&lt;11,G5854,IF(G5854&lt;16,G5854-10,G5854-15))&amp;".jpg"</f>
        <v>jingdian/xizang/shannan/jd/3.jpg</v>
      </c>
      <c r="D5854" s="23">
        <f t="shared" si="276"/>
        <v>1</v>
      </c>
      <c r="E5854" s="2" t="str">
        <f>VLOOKUP(F5854,city!$A$4:$D$352,4,FALSE)</f>
        <v>山南</v>
      </c>
      <c r="F5854" s="22">
        <f t="shared" si="277"/>
        <v>345</v>
      </c>
      <c r="G5854" s="22">
        <f>IF(VLOOKUP(F5853,city!$A$4:$H$352,8,FALSE)&gt;G5853,G5853+1,1)</f>
        <v>3</v>
      </c>
    </row>
    <row r="5855" spans="1:7" x14ac:dyDescent="0.15">
      <c r="A5855" s="23">
        <f t="shared" si="275"/>
        <v>134504</v>
      </c>
      <c r="B5855" s="24">
        <v>1</v>
      </c>
      <c r="C5855" s="28" t="str">
        <f>"jingdian/"&amp;VLOOKUP(E5855,city!$D$4:$P$352,12,FALSE)&amp;"/"&amp;VLOOKUP(E5855,city!$D$4:$P$352,13,FALSE)&amp;"/"&amp;IF(G5855&lt;11,"jd",IF(G5855&lt;16,"tc","cs"))&amp;"/"&amp;IF(G5855&lt;11,G5855,IF(G5855&lt;16,G5855-10,G5855-15))&amp;".jpg"</f>
        <v>jingdian/xizang/shannan/jd/4.jpg</v>
      </c>
      <c r="D5855" s="23">
        <f t="shared" si="276"/>
        <v>1</v>
      </c>
      <c r="E5855" s="2" t="str">
        <f>VLOOKUP(F5855,city!$A$4:$D$352,4,FALSE)</f>
        <v>山南</v>
      </c>
      <c r="F5855" s="22">
        <f t="shared" si="277"/>
        <v>345</v>
      </c>
      <c r="G5855" s="22">
        <f>IF(VLOOKUP(F5854,city!$A$4:$H$352,8,FALSE)&gt;G5854,G5854+1,1)</f>
        <v>4</v>
      </c>
    </row>
    <row r="5856" spans="1:7" x14ac:dyDescent="0.15">
      <c r="A5856" s="23">
        <f t="shared" si="275"/>
        <v>134505</v>
      </c>
      <c r="B5856" s="24">
        <v>1</v>
      </c>
      <c r="C5856" s="28" t="str">
        <f>"jingdian/"&amp;VLOOKUP(E5856,city!$D$4:$P$352,12,FALSE)&amp;"/"&amp;VLOOKUP(E5856,city!$D$4:$P$352,13,FALSE)&amp;"/"&amp;IF(G5856&lt;11,"jd",IF(G5856&lt;16,"tc","cs"))&amp;"/"&amp;IF(G5856&lt;11,G5856,IF(G5856&lt;16,G5856-10,G5856-15))&amp;".jpg"</f>
        <v>jingdian/xizang/shannan/jd/5.jpg</v>
      </c>
      <c r="D5856" s="23">
        <f t="shared" si="276"/>
        <v>1</v>
      </c>
      <c r="E5856" s="2" t="str">
        <f>VLOOKUP(F5856,city!$A$4:$D$352,4,FALSE)</f>
        <v>山南</v>
      </c>
      <c r="F5856" s="22">
        <f t="shared" si="277"/>
        <v>345</v>
      </c>
      <c r="G5856" s="22">
        <f>IF(VLOOKUP(F5855,city!$A$4:$H$352,8,FALSE)&gt;G5855,G5855+1,1)</f>
        <v>5</v>
      </c>
    </row>
    <row r="5857" spans="1:7" x14ac:dyDescent="0.15">
      <c r="A5857" s="23">
        <f t="shared" si="275"/>
        <v>134506</v>
      </c>
      <c r="B5857" s="24">
        <v>1</v>
      </c>
      <c r="C5857" s="28" t="str">
        <f>"jingdian/"&amp;VLOOKUP(E5857,city!$D$4:$P$352,12,FALSE)&amp;"/"&amp;VLOOKUP(E5857,city!$D$4:$P$352,13,FALSE)&amp;"/"&amp;IF(G5857&lt;11,"jd",IF(G5857&lt;16,"tc","cs"))&amp;"/"&amp;IF(G5857&lt;11,G5857,IF(G5857&lt;16,G5857-10,G5857-15))&amp;".jpg"</f>
        <v>jingdian/xizang/shannan/jd/6.jpg</v>
      </c>
      <c r="D5857" s="23">
        <f t="shared" si="276"/>
        <v>1</v>
      </c>
      <c r="E5857" s="2" t="str">
        <f>VLOOKUP(F5857,city!$A$4:$D$352,4,FALSE)</f>
        <v>山南</v>
      </c>
      <c r="F5857" s="22">
        <f t="shared" si="277"/>
        <v>345</v>
      </c>
      <c r="G5857" s="22">
        <f>IF(VLOOKUP(F5856,city!$A$4:$H$352,8,FALSE)&gt;G5856,G5856+1,1)</f>
        <v>6</v>
      </c>
    </row>
    <row r="5858" spans="1:7" x14ac:dyDescent="0.15">
      <c r="A5858" s="23">
        <f t="shared" si="275"/>
        <v>134507</v>
      </c>
      <c r="B5858" s="24">
        <v>1</v>
      </c>
      <c r="C5858" s="28" t="str">
        <f>"jingdian/"&amp;VLOOKUP(E5858,city!$D$4:$P$352,12,FALSE)&amp;"/"&amp;VLOOKUP(E5858,city!$D$4:$P$352,13,FALSE)&amp;"/"&amp;IF(G5858&lt;11,"jd",IF(G5858&lt;16,"tc","cs"))&amp;"/"&amp;IF(G5858&lt;11,G5858,IF(G5858&lt;16,G5858-10,G5858-15))&amp;".jpg"</f>
        <v>jingdian/xizang/shannan/jd/7.jpg</v>
      </c>
      <c r="D5858" s="23">
        <f t="shared" si="276"/>
        <v>1</v>
      </c>
      <c r="E5858" s="2" t="str">
        <f>VLOOKUP(F5858,city!$A$4:$D$352,4,FALSE)</f>
        <v>山南</v>
      </c>
      <c r="F5858" s="22">
        <f t="shared" si="277"/>
        <v>345</v>
      </c>
      <c r="G5858" s="22">
        <f>IF(VLOOKUP(F5857,city!$A$4:$H$352,8,FALSE)&gt;G5857,G5857+1,1)</f>
        <v>7</v>
      </c>
    </row>
    <row r="5859" spans="1:7" x14ac:dyDescent="0.15">
      <c r="A5859" s="23">
        <f t="shared" si="275"/>
        <v>134508</v>
      </c>
      <c r="B5859" s="24">
        <v>1</v>
      </c>
      <c r="C5859" s="28" t="str">
        <f>"jingdian/"&amp;VLOOKUP(E5859,city!$D$4:$P$352,12,FALSE)&amp;"/"&amp;VLOOKUP(E5859,city!$D$4:$P$352,13,FALSE)&amp;"/"&amp;IF(G5859&lt;11,"jd",IF(G5859&lt;16,"tc","cs"))&amp;"/"&amp;IF(G5859&lt;11,G5859,IF(G5859&lt;16,G5859-10,G5859-15))&amp;".jpg"</f>
        <v>jingdian/xizang/shannan/jd/8.jpg</v>
      </c>
      <c r="D5859" s="23">
        <f t="shared" si="276"/>
        <v>1</v>
      </c>
      <c r="E5859" s="2" t="str">
        <f>VLOOKUP(F5859,city!$A$4:$D$352,4,FALSE)</f>
        <v>山南</v>
      </c>
      <c r="F5859" s="22">
        <f t="shared" si="277"/>
        <v>345</v>
      </c>
      <c r="G5859" s="22">
        <f>IF(VLOOKUP(F5858,city!$A$4:$H$352,8,FALSE)&gt;G5858,G5858+1,1)</f>
        <v>8</v>
      </c>
    </row>
    <row r="5860" spans="1:7" x14ac:dyDescent="0.15">
      <c r="A5860" s="23">
        <f t="shared" si="275"/>
        <v>134509</v>
      </c>
      <c r="B5860" s="24">
        <v>1</v>
      </c>
      <c r="C5860" s="28" t="str">
        <f>"jingdian/"&amp;VLOOKUP(E5860,city!$D$4:$P$352,12,FALSE)&amp;"/"&amp;VLOOKUP(E5860,city!$D$4:$P$352,13,FALSE)&amp;"/"&amp;IF(G5860&lt;11,"jd",IF(G5860&lt;16,"tc","cs"))&amp;"/"&amp;IF(G5860&lt;11,G5860,IF(G5860&lt;16,G5860-10,G5860-15))&amp;".jpg"</f>
        <v>jingdian/xizang/shannan/jd/9.jpg</v>
      </c>
      <c r="D5860" s="23">
        <f t="shared" si="276"/>
        <v>1</v>
      </c>
      <c r="E5860" s="2" t="str">
        <f>VLOOKUP(F5860,city!$A$4:$D$352,4,FALSE)</f>
        <v>山南</v>
      </c>
      <c r="F5860" s="22">
        <f t="shared" si="277"/>
        <v>345</v>
      </c>
      <c r="G5860" s="22">
        <f>IF(VLOOKUP(F5859,city!$A$4:$H$352,8,FALSE)&gt;G5859,G5859+1,1)</f>
        <v>9</v>
      </c>
    </row>
    <row r="5861" spans="1:7" x14ac:dyDescent="0.15">
      <c r="A5861" s="23">
        <f t="shared" si="275"/>
        <v>134510</v>
      </c>
      <c r="B5861" s="24">
        <v>1</v>
      </c>
      <c r="C5861" s="28" t="str">
        <f>"jingdian/"&amp;VLOOKUP(E5861,city!$D$4:$P$352,12,FALSE)&amp;"/"&amp;VLOOKUP(E5861,city!$D$4:$P$352,13,FALSE)&amp;"/"&amp;IF(G5861&lt;11,"jd",IF(G5861&lt;16,"tc","cs"))&amp;"/"&amp;IF(G5861&lt;11,G5861,IF(G5861&lt;16,G5861-10,G5861-15))&amp;".jpg"</f>
        <v>jingdian/xizang/shannan/jd/10.jpg</v>
      </c>
      <c r="D5861" s="23">
        <f t="shared" si="276"/>
        <v>1</v>
      </c>
      <c r="E5861" s="2" t="str">
        <f>VLOOKUP(F5861,city!$A$4:$D$352,4,FALSE)</f>
        <v>山南</v>
      </c>
      <c r="F5861" s="22">
        <f t="shared" si="277"/>
        <v>345</v>
      </c>
      <c r="G5861" s="22">
        <f>IF(VLOOKUP(F5860,city!$A$4:$H$352,8,FALSE)&gt;G5860,G5860+1,1)</f>
        <v>10</v>
      </c>
    </row>
    <row r="5862" spans="1:7" x14ac:dyDescent="0.15">
      <c r="A5862" s="23">
        <f t="shared" si="275"/>
        <v>134551</v>
      </c>
      <c r="B5862" s="24">
        <v>2</v>
      </c>
      <c r="C5862" s="28" t="str">
        <f>"jingdian/"&amp;VLOOKUP(E5862,city!$D$4:$P$352,12,FALSE)&amp;"/"&amp;VLOOKUP(E5862,city!$D$4:$P$352,13,FALSE)&amp;"/"&amp;IF(G5862&lt;11,"jd",IF(G5862&lt;16,"tc","cs"))&amp;"/"&amp;IF(G5862&lt;11,G5862,IF(G5862&lt;16,G5862-10,G5862-15))&amp;".jpg"</f>
        <v>jingdian/xizang/shannan/tc/1.jpg</v>
      </c>
      <c r="D5862" s="23">
        <f t="shared" si="276"/>
        <v>2</v>
      </c>
      <c r="E5862" s="2" t="str">
        <f>VLOOKUP(F5862,city!$A$4:$D$352,4,FALSE)</f>
        <v>山南</v>
      </c>
      <c r="F5862" s="22">
        <f t="shared" si="277"/>
        <v>345</v>
      </c>
      <c r="G5862" s="22">
        <f>IF(VLOOKUP(F5861,city!$A$4:$H$352,8,FALSE)&gt;G5861,G5861+1,1)</f>
        <v>11</v>
      </c>
    </row>
    <row r="5863" spans="1:7" x14ac:dyDescent="0.15">
      <c r="A5863" s="23">
        <f t="shared" si="275"/>
        <v>134552</v>
      </c>
      <c r="B5863" s="24">
        <v>5</v>
      </c>
      <c r="C5863" s="28" t="str">
        <f>"jingdian/"&amp;VLOOKUP(E5863,city!$D$4:$P$352,12,FALSE)&amp;"/"&amp;VLOOKUP(E5863,city!$D$4:$P$352,13,FALSE)&amp;"/"&amp;IF(G5863&lt;11,"jd",IF(G5863&lt;16,"tc","cs"))&amp;"/"&amp;IF(G5863&lt;11,G5863,IF(G5863&lt;16,G5863-10,G5863-15))&amp;".jpg"</f>
        <v>jingdian/xizang/shannan/tc/2.jpg</v>
      </c>
      <c r="D5863" s="23">
        <f t="shared" si="276"/>
        <v>2</v>
      </c>
      <c r="E5863" s="2" t="str">
        <f>VLOOKUP(F5863,city!$A$4:$D$352,4,FALSE)</f>
        <v>山南</v>
      </c>
      <c r="F5863" s="22">
        <f t="shared" si="277"/>
        <v>345</v>
      </c>
      <c r="G5863" s="22">
        <f>IF(VLOOKUP(F5862,city!$A$4:$H$352,8,FALSE)&gt;G5862,G5862+1,1)</f>
        <v>12</v>
      </c>
    </row>
    <row r="5864" spans="1:7" x14ac:dyDescent="0.15">
      <c r="A5864" s="23">
        <f t="shared" si="275"/>
        <v>134553</v>
      </c>
      <c r="B5864" s="24">
        <v>3</v>
      </c>
      <c r="C5864" s="28" t="str">
        <f>"jingdian/"&amp;VLOOKUP(E5864,city!$D$4:$P$352,12,FALSE)&amp;"/"&amp;VLOOKUP(E5864,city!$D$4:$P$352,13,FALSE)&amp;"/"&amp;IF(G5864&lt;11,"jd",IF(G5864&lt;16,"tc","cs"))&amp;"/"&amp;IF(G5864&lt;11,G5864,IF(G5864&lt;16,G5864-10,G5864-15))&amp;".jpg"</f>
        <v>jingdian/xizang/shannan/tc/3.jpg</v>
      </c>
      <c r="D5864" s="23">
        <f t="shared" si="276"/>
        <v>2</v>
      </c>
      <c r="E5864" s="2" t="str">
        <f>VLOOKUP(F5864,city!$A$4:$D$352,4,FALSE)</f>
        <v>山南</v>
      </c>
      <c r="F5864" s="22">
        <f t="shared" si="277"/>
        <v>345</v>
      </c>
      <c r="G5864" s="22">
        <f>IF(VLOOKUP(F5863,city!$A$4:$H$352,8,FALSE)&gt;G5863,G5863+1,1)</f>
        <v>13</v>
      </c>
    </row>
    <row r="5865" spans="1:7" x14ac:dyDescent="0.15">
      <c r="A5865" s="23">
        <f t="shared" si="275"/>
        <v>134554</v>
      </c>
      <c r="B5865" s="24">
        <v>5</v>
      </c>
      <c r="C5865" s="28" t="str">
        <f>"jingdian/"&amp;VLOOKUP(E5865,city!$D$4:$P$352,12,FALSE)&amp;"/"&amp;VLOOKUP(E5865,city!$D$4:$P$352,13,FALSE)&amp;"/"&amp;IF(G5865&lt;11,"jd",IF(G5865&lt;16,"tc","cs"))&amp;"/"&amp;IF(G5865&lt;11,G5865,IF(G5865&lt;16,G5865-10,G5865-15))&amp;".jpg"</f>
        <v>jingdian/xizang/shannan/tc/4.jpg</v>
      </c>
      <c r="D5865" s="23">
        <f t="shared" si="276"/>
        <v>2</v>
      </c>
      <c r="E5865" s="2" t="str">
        <f>VLOOKUP(F5865,city!$A$4:$D$352,4,FALSE)</f>
        <v>山南</v>
      </c>
      <c r="F5865" s="22">
        <f t="shared" si="277"/>
        <v>345</v>
      </c>
      <c r="G5865" s="22">
        <f>IF(VLOOKUP(F5864,city!$A$4:$H$352,8,FALSE)&gt;G5864,G5864+1,1)</f>
        <v>14</v>
      </c>
    </row>
    <row r="5866" spans="1:7" x14ac:dyDescent="0.15">
      <c r="A5866" s="23">
        <f t="shared" si="275"/>
        <v>134555</v>
      </c>
      <c r="B5866" s="24">
        <v>4</v>
      </c>
      <c r="C5866" s="28" t="str">
        <f>"jingdian/"&amp;VLOOKUP(E5866,city!$D$4:$P$352,12,FALSE)&amp;"/"&amp;VLOOKUP(E5866,city!$D$4:$P$352,13,FALSE)&amp;"/"&amp;IF(G5866&lt;11,"jd",IF(G5866&lt;16,"tc","cs"))&amp;"/"&amp;IF(G5866&lt;11,G5866,IF(G5866&lt;16,G5866-10,G5866-15))&amp;".jpg"</f>
        <v>jingdian/xizang/shannan/tc/5.jpg</v>
      </c>
      <c r="D5866" s="23">
        <f t="shared" si="276"/>
        <v>2</v>
      </c>
      <c r="E5866" s="2" t="str">
        <f>VLOOKUP(F5866,city!$A$4:$D$352,4,FALSE)</f>
        <v>山南</v>
      </c>
      <c r="F5866" s="22">
        <f t="shared" si="277"/>
        <v>345</v>
      </c>
      <c r="G5866" s="22">
        <f>IF(VLOOKUP(F5865,city!$A$4:$H$352,8,FALSE)&gt;G5865,G5865+1,1)</f>
        <v>15</v>
      </c>
    </row>
    <row r="5867" spans="1:7" x14ac:dyDescent="0.15">
      <c r="A5867" s="23">
        <f t="shared" si="275"/>
        <v>134581</v>
      </c>
      <c r="B5867" s="24">
        <v>5</v>
      </c>
      <c r="C5867" s="28" t="str">
        <f>"jingdian/"&amp;VLOOKUP(E5867,city!$D$4:$P$352,12,FALSE)&amp;"/"&amp;VLOOKUP(E5867,city!$D$4:$P$352,13,FALSE)&amp;"/"&amp;IF(G5867&lt;11,"jd",IF(G5867&lt;16,"tc","cs"))&amp;"/"&amp;IF(G5867&lt;11,G5867,IF(G5867&lt;16,G5867-10,G5867-15))&amp;".jpg"</f>
        <v>jingdian/xizang/shannan/cs/1.jpg</v>
      </c>
      <c r="D5867" s="23">
        <f t="shared" si="276"/>
        <v>3</v>
      </c>
      <c r="E5867" s="2" t="str">
        <f>VLOOKUP(F5867,city!$A$4:$D$352,4,FALSE)</f>
        <v>山南</v>
      </c>
      <c r="F5867" s="22">
        <f t="shared" si="277"/>
        <v>345</v>
      </c>
      <c r="G5867" s="22">
        <f>IF(VLOOKUP(F5866,city!$A$4:$H$352,8,FALSE)&gt;G5866,G5866+1,1)</f>
        <v>16</v>
      </c>
    </row>
    <row r="5868" spans="1:7" x14ac:dyDescent="0.15">
      <c r="A5868" s="23">
        <f t="shared" si="275"/>
        <v>134582</v>
      </c>
      <c r="B5868" s="24">
        <v>4</v>
      </c>
      <c r="C5868" s="28" t="str">
        <f>"jingdian/"&amp;VLOOKUP(E5868,city!$D$4:$P$352,12,FALSE)&amp;"/"&amp;VLOOKUP(E5868,city!$D$4:$P$352,13,FALSE)&amp;"/"&amp;IF(G5868&lt;11,"jd",IF(G5868&lt;16,"tc","cs"))&amp;"/"&amp;IF(G5868&lt;11,G5868,IF(G5868&lt;16,G5868-10,G5868-15))&amp;".jpg"</f>
        <v>jingdian/xizang/shannan/cs/2.jpg</v>
      </c>
      <c r="D5868" s="23">
        <f t="shared" si="276"/>
        <v>3</v>
      </c>
      <c r="E5868" s="2" t="str">
        <f>VLOOKUP(F5868,city!$A$4:$D$352,4,FALSE)</f>
        <v>山南</v>
      </c>
      <c r="F5868" s="22">
        <f t="shared" si="277"/>
        <v>345</v>
      </c>
      <c r="G5868" s="22">
        <f>IF(VLOOKUP(F5867,city!$A$4:$H$352,8,FALSE)&gt;G5867,G5867+1,1)</f>
        <v>17</v>
      </c>
    </row>
    <row r="5869" spans="1:7" x14ac:dyDescent="0.15">
      <c r="A5869" s="23">
        <f t="shared" si="275"/>
        <v>134601</v>
      </c>
      <c r="B5869" s="24">
        <v>1</v>
      </c>
      <c r="C5869" s="28" t="str">
        <f>"jingdian/"&amp;VLOOKUP(E5869,city!$D$4:$P$352,12,FALSE)&amp;"/"&amp;VLOOKUP(E5869,city!$D$4:$P$352,13,FALSE)&amp;"/"&amp;IF(G5869&lt;11,"jd",IF(G5869&lt;16,"tc","cs"))&amp;"/"&amp;IF(G5869&lt;11,G5869,IF(G5869&lt;16,G5869-10,G5869-15))&amp;".jpg"</f>
        <v>jingdian/xizang/naqu/jd/1.jpg</v>
      </c>
      <c r="D5869" s="23">
        <f t="shared" si="276"/>
        <v>1</v>
      </c>
      <c r="E5869" s="2" t="str">
        <f>VLOOKUP(F5869,city!$A$4:$D$352,4,FALSE)</f>
        <v>那曲</v>
      </c>
      <c r="F5869" s="22">
        <f t="shared" si="277"/>
        <v>346</v>
      </c>
      <c r="G5869" s="22">
        <f>IF(VLOOKUP(F5868,city!$A$4:$H$352,8,FALSE)&gt;G5868,G5868+1,1)</f>
        <v>1</v>
      </c>
    </row>
    <row r="5870" spans="1:7" x14ac:dyDescent="0.15">
      <c r="A5870" s="23">
        <f t="shared" si="275"/>
        <v>134602</v>
      </c>
      <c r="B5870" s="24">
        <v>1</v>
      </c>
      <c r="C5870" s="28" t="str">
        <f>"jingdian/"&amp;VLOOKUP(E5870,city!$D$4:$P$352,12,FALSE)&amp;"/"&amp;VLOOKUP(E5870,city!$D$4:$P$352,13,FALSE)&amp;"/"&amp;IF(G5870&lt;11,"jd",IF(G5870&lt;16,"tc","cs"))&amp;"/"&amp;IF(G5870&lt;11,G5870,IF(G5870&lt;16,G5870-10,G5870-15))&amp;".jpg"</f>
        <v>jingdian/xizang/naqu/jd/2.jpg</v>
      </c>
      <c r="D5870" s="23">
        <f t="shared" si="276"/>
        <v>1</v>
      </c>
      <c r="E5870" s="2" t="str">
        <f>VLOOKUP(F5870,city!$A$4:$D$352,4,FALSE)</f>
        <v>那曲</v>
      </c>
      <c r="F5870" s="22">
        <f t="shared" si="277"/>
        <v>346</v>
      </c>
      <c r="G5870" s="22">
        <f>IF(VLOOKUP(F5869,city!$A$4:$H$352,8,FALSE)&gt;G5869,G5869+1,1)</f>
        <v>2</v>
      </c>
    </row>
    <row r="5871" spans="1:7" x14ac:dyDescent="0.15">
      <c r="A5871" s="23">
        <f t="shared" si="275"/>
        <v>134603</v>
      </c>
      <c r="B5871" s="24">
        <v>1</v>
      </c>
      <c r="C5871" s="28" t="str">
        <f>"jingdian/"&amp;VLOOKUP(E5871,city!$D$4:$P$352,12,FALSE)&amp;"/"&amp;VLOOKUP(E5871,city!$D$4:$P$352,13,FALSE)&amp;"/"&amp;IF(G5871&lt;11,"jd",IF(G5871&lt;16,"tc","cs"))&amp;"/"&amp;IF(G5871&lt;11,G5871,IF(G5871&lt;16,G5871-10,G5871-15))&amp;".jpg"</f>
        <v>jingdian/xizang/naqu/jd/3.jpg</v>
      </c>
      <c r="D5871" s="23">
        <f t="shared" si="276"/>
        <v>1</v>
      </c>
      <c r="E5871" s="2" t="str">
        <f>VLOOKUP(F5871,city!$A$4:$D$352,4,FALSE)</f>
        <v>那曲</v>
      </c>
      <c r="F5871" s="22">
        <f t="shared" si="277"/>
        <v>346</v>
      </c>
      <c r="G5871" s="22">
        <f>IF(VLOOKUP(F5870,city!$A$4:$H$352,8,FALSE)&gt;G5870,G5870+1,1)</f>
        <v>3</v>
      </c>
    </row>
    <row r="5872" spans="1:7" x14ac:dyDescent="0.15">
      <c r="A5872" s="23">
        <f t="shared" si="275"/>
        <v>134604</v>
      </c>
      <c r="B5872" s="24">
        <v>1</v>
      </c>
      <c r="C5872" s="28" t="str">
        <f>"jingdian/"&amp;VLOOKUP(E5872,city!$D$4:$P$352,12,FALSE)&amp;"/"&amp;VLOOKUP(E5872,city!$D$4:$P$352,13,FALSE)&amp;"/"&amp;IF(G5872&lt;11,"jd",IF(G5872&lt;16,"tc","cs"))&amp;"/"&amp;IF(G5872&lt;11,G5872,IF(G5872&lt;16,G5872-10,G5872-15))&amp;".jpg"</f>
        <v>jingdian/xizang/naqu/jd/4.jpg</v>
      </c>
      <c r="D5872" s="23">
        <f t="shared" si="276"/>
        <v>1</v>
      </c>
      <c r="E5872" s="2" t="str">
        <f>VLOOKUP(F5872,city!$A$4:$D$352,4,FALSE)</f>
        <v>那曲</v>
      </c>
      <c r="F5872" s="22">
        <f t="shared" si="277"/>
        <v>346</v>
      </c>
      <c r="G5872" s="22">
        <f>IF(VLOOKUP(F5871,city!$A$4:$H$352,8,FALSE)&gt;G5871,G5871+1,1)</f>
        <v>4</v>
      </c>
    </row>
    <row r="5873" spans="1:7" x14ac:dyDescent="0.15">
      <c r="A5873" s="23">
        <f t="shared" si="275"/>
        <v>134605</v>
      </c>
      <c r="B5873" s="24">
        <v>1</v>
      </c>
      <c r="C5873" s="28" t="str">
        <f>"jingdian/"&amp;VLOOKUP(E5873,city!$D$4:$P$352,12,FALSE)&amp;"/"&amp;VLOOKUP(E5873,city!$D$4:$P$352,13,FALSE)&amp;"/"&amp;IF(G5873&lt;11,"jd",IF(G5873&lt;16,"tc","cs"))&amp;"/"&amp;IF(G5873&lt;11,G5873,IF(G5873&lt;16,G5873-10,G5873-15))&amp;".jpg"</f>
        <v>jingdian/xizang/naqu/jd/5.jpg</v>
      </c>
      <c r="D5873" s="23">
        <f t="shared" si="276"/>
        <v>1</v>
      </c>
      <c r="E5873" s="2" t="str">
        <f>VLOOKUP(F5873,city!$A$4:$D$352,4,FALSE)</f>
        <v>那曲</v>
      </c>
      <c r="F5873" s="22">
        <f t="shared" si="277"/>
        <v>346</v>
      </c>
      <c r="G5873" s="22">
        <f>IF(VLOOKUP(F5872,city!$A$4:$H$352,8,FALSE)&gt;G5872,G5872+1,1)</f>
        <v>5</v>
      </c>
    </row>
    <row r="5874" spans="1:7" x14ac:dyDescent="0.15">
      <c r="A5874" s="23">
        <f t="shared" si="275"/>
        <v>134606</v>
      </c>
      <c r="B5874" s="24">
        <v>1</v>
      </c>
      <c r="C5874" s="28" t="str">
        <f>"jingdian/"&amp;VLOOKUP(E5874,city!$D$4:$P$352,12,FALSE)&amp;"/"&amp;VLOOKUP(E5874,city!$D$4:$P$352,13,FALSE)&amp;"/"&amp;IF(G5874&lt;11,"jd",IF(G5874&lt;16,"tc","cs"))&amp;"/"&amp;IF(G5874&lt;11,G5874,IF(G5874&lt;16,G5874-10,G5874-15))&amp;".jpg"</f>
        <v>jingdian/xizang/naqu/jd/6.jpg</v>
      </c>
      <c r="D5874" s="23">
        <f t="shared" si="276"/>
        <v>1</v>
      </c>
      <c r="E5874" s="2" t="str">
        <f>VLOOKUP(F5874,city!$A$4:$D$352,4,FALSE)</f>
        <v>那曲</v>
      </c>
      <c r="F5874" s="22">
        <f t="shared" si="277"/>
        <v>346</v>
      </c>
      <c r="G5874" s="22">
        <f>IF(VLOOKUP(F5873,city!$A$4:$H$352,8,FALSE)&gt;G5873,G5873+1,1)</f>
        <v>6</v>
      </c>
    </row>
    <row r="5875" spans="1:7" x14ac:dyDescent="0.15">
      <c r="A5875" s="23">
        <f t="shared" si="275"/>
        <v>134607</v>
      </c>
      <c r="B5875" s="24">
        <v>1</v>
      </c>
      <c r="C5875" s="28" t="str">
        <f>"jingdian/"&amp;VLOOKUP(E5875,city!$D$4:$P$352,12,FALSE)&amp;"/"&amp;VLOOKUP(E5875,city!$D$4:$P$352,13,FALSE)&amp;"/"&amp;IF(G5875&lt;11,"jd",IF(G5875&lt;16,"tc","cs"))&amp;"/"&amp;IF(G5875&lt;11,G5875,IF(G5875&lt;16,G5875-10,G5875-15))&amp;".jpg"</f>
        <v>jingdian/xizang/naqu/jd/7.jpg</v>
      </c>
      <c r="D5875" s="23">
        <f t="shared" si="276"/>
        <v>1</v>
      </c>
      <c r="E5875" s="2" t="str">
        <f>VLOOKUP(F5875,city!$A$4:$D$352,4,FALSE)</f>
        <v>那曲</v>
      </c>
      <c r="F5875" s="22">
        <f t="shared" si="277"/>
        <v>346</v>
      </c>
      <c r="G5875" s="22">
        <f>IF(VLOOKUP(F5874,city!$A$4:$H$352,8,FALSE)&gt;G5874,G5874+1,1)</f>
        <v>7</v>
      </c>
    </row>
    <row r="5876" spans="1:7" x14ac:dyDescent="0.15">
      <c r="A5876" s="23">
        <f t="shared" si="275"/>
        <v>134608</v>
      </c>
      <c r="B5876" s="24">
        <v>1</v>
      </c>
      <c r="C5876" s="28" t="str">
        <f>"jingdian/"&amp;VLOOKUP(E5876,city!$D$4:$P$352,12,FALSE)&amp;"/"&amp;VLOOKUP(E5876,city!$D$4:$P$352,13,FALSE)&amp;"/"&amp;IF(G5876&lt;11,"jd",IF(G5876&lt;16,"tc","cs"))&amp;"/"&amp;IF(G5876&lt;11,G5876,IF(G5876&lt;16,G5876-10,G5876-15))&amp;".jpg"</f>
        <v>jingdian/xizang/naqu/jd/8.jpg</v>
      </c>
      <c r="D5876" s="23">
        <f t="shared" si="276"/>
        <v>1</v>
      </c>
      <c r="E5876" s="2" t="str">
        <f>VLOOKUP(F5876,city!$A$4:$D$352,4,FALSE)</f>
        <v>那曲</v>
      </c>
      <c r="F5876" s="22">
        <f t="shared" si="277"/>
        <v>346</v>
      </c>
      <c r="G5876" s="22">
        <f>IF(VLOOKUP(F5875,city!$A$4:$H$352,8,FALSE)&gt;G5875,G5875+1,1)</f>
        <v>8</v>
      </c>
    </row>
    <row r="5877" spans="1:7" x14ac:dyDescent="0.15">
      <c r="A5877" s="23">
        <f t="shared" si="275"/>
        <v>134609</v>
      </c>
      <c r="B5877" s="24">
        <v>1</v>
      </c>
      <c r="C5877" s="28" t="str">
        <f>"jingdian/"&amp;VLOOKUP(E5877,city!$D$4:$P$352,12,FALSE)&amp;"/"&amp;VLOOKUP(E5877,city!$D$4:$P$352,13,FALSE)&amp;"/"&amp;IF(G5877&lt;11,"jd",IF(G5877&lt;16,"tc","cs"))&amp;"/"&amp;IF(G5877&lt;11,G5877,IF(G5877&lt;16,G5877-10,G5877-15))&amp;".jpg"</f>
        <v>jingdian/xizang/naqu/jd/9.jpg</v>
      </c>
      <c r="D5877" s="23">
        <f t="shared" si="276"/>
        <v>1</v>
      </c>
      <c r="E5877" s="2" t="str">
        <f>VLOOKUP(F5877,city!$A$4:$D$352,4,FALSE)</f>
        <v>那曲</v>
      </c>
      <c r="F5877" s="22">
        <f t="shared" si="277"/>
        <v>346</v>
      </c>
      <c r="G5877" s="22">
        <f>IF(VLOOKUP(F5876,city!$A$4:$H$352,8,FALSE)&gt;G5876,G5876+1,1)</f>
        <v>9</v>
      </c>
    </row>
    <row r="5878" spans="1:7" x14ac:dyDescent="0.15">
      <c r="A5878" s="23">
        <f t="shared" si="275"/>
        <v>134610</v>
      </c>
      <c r="B5878" s="24">
        <v>1</v>
      </c>
      <c r="C5878" s="28" t="str">
        <f>"jingdian/"&amp;VLOOKUP(E5878,city!$D$4:$P$352,12,FALSE)&amp;"/"&amp;VLOOKUP(E5878,city!$D$4:$P$352,13,FALSE)&amp;"/"&amp;IF(G5878&lt;11,"jd",IF(G5878&lt;16,"tc","cs"))&amp;"/"&amp;IF(G5878&lt;11,G5878,IF(G5878&lt;16,G5878-10,G5878-15))&amp;".jpg"</f>
        <v>jingdian/xizang/naqu/jd/10.jpg</v>
      </c>
      <c r="D5878" s="23">
        <f t="shared" si="276"/>
        <v>1</v>
      </c>
      <c r="E5878" s="2" t="str">
        <f>VLOOKUP(F5878,city!$A$4:$D$352,4,FALSE)</f>
        <v>那曲</v>
      </c>
      <c r="F5878" s="22">
        <f t="shared" si="277"/>
        <v>346</v>
      </c>
      <c r="G5878" s="22">
        <f>IF(VLOOKUP(F5877,city!$A$4:$H$352,8,FALSE)&gt;G5877,G5877+1,1)</f>
        <v>10</v>
      </c>
    </row>
    <row r="5879" spans="1:7" x14ac:dyDescent="0.15">
      <c r="A5879" s="23">
        <f t="shared" si="275"/>
        <v>134651</v>
      </c>
      <c r="B5879" s="24">
        <v>5</v>
      </c>
      <c r="C5879" s="28" t="str">
        <f>"jingdian/"&amp;VLOOKUP(E5879,city!$D$4:$P$352,12,FALSE)&amp;"/"&amp;VLOOKUP(E5879,city!$D$4:$P$352,13,FALSE)&amp;"/"&amp;IF(G5879&lt;11,"jd",IF(G5879&lt;16,"tc","cs"))&amp;"/"&amp;IF(G5879&lt;11,G5879,IF(G5879&lt;16,G5879-10,G5879-15))&amp;".jpg"</f>
        <v>jingdian/xizang/naqu/tc/1.jpg</v>
      </c>
      <c r="D5879" s="23">
        <f t="shared" si="276"/>
        <v>2</v>
      </c>
      <c r="E5879" s="2" t="str">
        <f>VLOOKUP(F5879,city!$A$4:$D$352,4,FALSE)</f>
        <v>那曲</v>
      </c>
      <c r="F5879" s="22">
        <f t="shared" si="277"/>
        <v>346</v>
      </c>
      <c r="G5879" s="22">
        <f>IF(VLOOKUP(F5878,city!$A$4:$H$352,8,FALSE)&gt;G5878,G5878+1,1)</f>
        <v>11</v>
      </c>
    </row>
    <row r="5880" spans="1:7" x14ac:dyDescent="0.15">
      <c r="A5880" s="23">
        <f t="shared" si="275"/>
        <v>134652</v>
      </c>
      <c r="B5880" s="24">
        <v>5</v>
      </c>
      <c r="C5880" s="28" t="str">
        <f>"jingdian/"&amp;VLOOKUP(E5880,city!$D$4:$P$352,12,FALSE)&amp;"/"&amp;VLOOKUP(E5880,city!$D$4:$P$352,13,FALSE)&amp;"/"&amp;IF(G5880&lt;11,"jd",IF(G5880&lt;16,"tc","cs"))&amp;"/"&amp;IF(G5880&lt;11,G5880,IF(G5880&lt;16,G5880-10,G5880-15))&amp;".jpg"</f>
        <v>jingdian/xizang/naqu/tc/2.jpg</v>
      </c>
      <c r="D5880" s="23">
        <f t="shared" si="276"/>
        <v>2</v>
      </c>
      <c r="E5880" s="2" t="str">
        <f>VLOOKUP(F5880,city!$A$4:$D$352,4,FALSE)</f>
        <v>那曲</v>
      </c>
      <c r="F5880" s="22">
        <f t="shared" si="277"/>
        <v>346</v>
      </c>
      <c r="G5880" s="22">
        <f>IF(VLOOKUP(F5879,city!$A$4:$H$352,8,FALSE)&gt;G5879,G5879+1,1)</f>
        <v>12</v>
      </c>
    </row>
    <row r="5881" spans="1:7" x14ac:dyDescent="0.15">
      <c r="A5881" s="23">
        <f t="shared" si="275"/>
        <v>134653</v>
      </c>
      <c r="B5881" s="24">
        <v>2</v>
      </c>
      <c r="C5881" s="28" t="str">
        <f>"jingdian/"&amp;VLOOKUP(E5881,city!$D$4:$P$352,12,FALSE)&amp;"/"&amp;VLOOKUP(E5881,city!$D$4:$P$352,13,FALSE)&amp;"/"&amp;IF(G5881&lt;11,"jd",IF(G5881&lt;16,"tc","cs"))&amp;"/"&amp;IF(G5881&lt;11,G5881,IF(G5881&lt;16,G5881-10,G5881-15))&amp;".jpg"</f>
        <v>jingdian/xizang/naqu/tc/3.jpg</v>
      </c>
      <c r="D5881" s="23">
        <f t="shared" si="276"/>
        <v>2</v>
      </c>
      <c r="E5881" s="2" t="str">
        <f>VLOOKUP(F5881,city!$A$4:$D$352,4,FALSE)</f>
        <v>那曲</v>
      </c>
      <c r="F5881" s="22">
        <f t="shared" si="277"/>
        <v>346</v>
      </c>
      <c r="G5881" s="22">
        <f>IF(VLOOKUP(F5880,city!$A$4:$H$352,8,FALSE)&gt;G5880,G5880+1,1)</f>
        <v>13</v>
      </c>
    </row>
    <row r="5882" spans="1:7" x14ac:dyDescent="0.15">
      <c r="A5882" s="23">
        <f t="shared" si="275"/>
        <v>134654</v>
      </c>
      <c r="B5882" s="24">
        <v>3</v>
      </c>
      <c r="C5882" s="28" t="str">
        <f>"jingdian/"&amp;VLOOKUP(E5882,city!$D$4:$P$352,12,FALSE)&amp;"/"&amp;VLOOKUP(E5882,city!$D$4:$P$352,13,FALSE)&amp;"/"&amp;IF(G5882&lt;11,"jd",IF(G5882&lt;16,"tc","cs"))&amp;"/"&amp;IF(G5882&lt;11,G5882,IF(G5882&lt;16,G5882-10,G5882-15))&amp;".jpg"</f>
        <v>jingdian/xizang/naqu/tc/4.jpg</v>
      </c>
      <c r="D5882" s="23">
        <f t="shared" si="276"/>
        <v>2</v>
      </c>
      <c r="E5882" s="2" t="str">
        <f>VLOOKUP(F5882,city!$A$4:$D$352,4,FALSE)</f>
        <v>那曲</v>
      </c>
      <c r="F5882" s="22">
        <f t="shared" si="277"/>
        <v>346</v>
      </c>
      <c r="G5882" s="22">
        <f>IF(VLOOKUP(F5881,city!$A$4:$H$352,8,FALSE)&gt;G5881,G5881+1,1)</f>
        <v>14</v>
      </c>
    </row>
    <row r="5883" spans="1:7" x14ac:dyDescent="0.15">
      <c r="A5883" s="23">
        <f t="shared" si="275"/>
        <v>134655</v>
      </c>
      <c r="B5883" s="24">
        <v>3</v>
      </c>
      <c r="C5883" s="28" t="str">
        <f>"jingdian/"&amp;VLOOKUP(E5883,city!$D$4:$P$352,12,FALSE)&amp;"/"&amp;VLOOKUP(E5883,city!$D$4:$P$352,13,FALSE)&amp;"/"&amp;IF(G5883&lt;11,"jd",IF(G5883&lt;16,"tc","cs"))&amp;"/"&amp;IF(G5883&lt;11,G5883,IF(G5883&lt;16,G5883-10,G5883-15))&amp;".jpg"</f>
        <v>jingdian/xizang/naqu/tc/5.jpg</v>
      </c>
      <c r="D5883" s="23">
        <f t="shared" si="276"/>
        <v>2</v>
      </c>
      <c r="E5883" s="2" t="str">
        <f>VLOOKUP(F5883,city!$A$4:$D$352,4,FALSE)</f>
        <v>那曲</v>
      </c>
      <c r="F5883" s="22">
        <f t="shared" si="277"/>
        <v>346</v>
      </c>
      <c r="G5883" s="22">
        <f>IF(VLOOKUP(F5882,city!$A$4:$H$352,8,FALSE)&gt;G5882,G5882+1,1)</f>
        <v>15</v>
      </c>
    </row>
    <row r="5884" spans="1:7" x14ac:dyDescent="0.15">
      <c r="A5884" s="23">
        <f t="shared" si="275"/>
        <v>134681</v>
      </c>
      <c r="B5884" s="24">
        <v>3</v>
      </c>
      <c r="C5884" s="28" t="str">
        <f>"jingdian/"&amp;VLOOKUP(E5884,city!$D$4:$P$352,12,FALSE)&amp;"/"&amp;VLOOKUP(E5884,city!$D$4:$P$352,13,FALSE)&amp;"/"&amp;IF(G5884&lt;11,"jd",IF(G5884&lt;16,"tc","cs"))&amp;"/"&amp;IF(G5884&lt;11,G5884,IF(G5884&lt;16,G5884-10,G5884-15))&amp;".jpg"</f>
        <v>jingdian/xizang/naqu/cs/1.jpg</v>
      </c>
      <c r="D5884" s="23">
        <f t="shared" si="276"/>
        <v>3</v>
      </c>
      <c r="E5884" s="2" t="str">
        <f>VLOOKUP(F5884,city!$A$4:$D$352,4,FALSE)</f>
        <v>那曲</v>
      </c>
      <c r="F5884" s="22">
        <f t="shared" si="277"/>
        <v>346</v>
      </c>
      <c r="G5884" s="22">
        <f>IF(VLOOKUP(F5883,city!$A$4:$H$352,8,FALSE)&gt;G5883,G5883+1,1)</f>
        <v>16</v>
      </c>
    </row>
    <row r="5885" spans="1:7" x14ac:dyDescent="0.15">
      <c r="A5885" s="23">
        <f t="shared" si="275"/>
        <v>134682</v>
      </c>
      <c r="B5885" s="24">
        <v>2</v>
      </c>
      <c r="C5885" s="28" t="str">
        <f>"jingdian/"&amp;VLOOKUP(E5885,city!$D$4:$P$352,12,FALSE)&amp;"/"&amp;VLOOKUP(E5885,city!$D$4:$P$352,13,FALSE)&amp;"/"&amp;IF(G5885&lt;11,"jd",IF(G5885&lt;16,"tc","cs"))&amp;"/"&amp;IF(G5885&lt;11,G5885,IF(G5885&lt;16,G5885-10,G5885-15))&amp;".jpg"</f>
        <v>jingdian/xizang/naqu/cs/2.jpg</v>
      </c>
      <c r="D5885" s="23">
        <f t="shared" si="276"/>
        <v>3</v>
      </c>
      <c r="E5885" s="2" t="str">
        <f>VLOOKUP(F5885,city!$A$4:$D$352,4,FALSE)</f>
        <v>那曲</v>
      </c>
      <c r="F5885" s="22">
        <f t="shared" si="277"/>
        <v>346</v>
      </c>
      <c r="G5885" s="22">
        <f>IF(VLOOKUP(F5884,city!$A$4:$H$352,8,FALSE)&gt;G5884,G5884+1,1)</f>
        <v>17</v>
      </c>
    </row>
    <row r="5886" spans="1:7" x14ac:dyDescent="0.15">
      <c r="A5886" s="23">
        <f t="shared" si="275"/>
        <v>134701</v>
      </c>
      <c r="B5886" s="24">
        <v>1</v>
      </c>
      <c r="C5886" s="28" t="str">
        <f>"jingdian/"&amp;VLOOKUP(E5886,city!$D$4:$P$352,12,FALSE)&amp;"/"&amp;VLOOKUP(E5886,city!$D$4:$P$352,13,FALSE)&amp;"/"&amp;IF(G5886&lt;11,"jd",IF(G5886&lt;16,"tc","cs"))&amp;"/"&amp;IF(G5886&lt;11,G5886,IF(G5886&lt;16,G5886-10,G5886-15))&amp;".jpg"</f>
        <v>jingdian/xizang/ali/jd/1.jpg</v>
      </c>
      <c r="D5886" s="23">
        <f t="shared" si="276"/>
        <v>1</v>
      </c>
      <c r="E5886" s="2" t="str">
        <f>VLOOKUP(F5886,city!$A$4:$D$352,4,FALSE)</f>
        <v>阿里</v>
      </c>
      <c r="F5886" s="22">
        <f t="shared" si="277"/>
        <v>347</v>
      </c>
      <c r="G5886" s="22">
        <f>IF(VLOOKUP(F5885,city!$A$4:$H$352,8,FALSE)&gt;G5885,G5885+1,1)</f>
        <v>1</v>
      </c>
    </row>
    <row r="5887" spans="1:7" x14ac:dyDescent="0.15">
      <c r="A5887" s="23">
        <f t="shared" si="275"/>
        <v>134702</v>
      </c>
      <c r="B5887" s="24">
        <v>1</v>
      </c>
      <c r="C5887" s="28" t="str">
        <f>"jingdian/"&amp;VLOOKUP(E5887,city!$D$4:$P$352,12,FALSE)&amp;"/"&amp;VLOOKUP(E5887,city!$D$4:$P$352,13,FALSE)&amp;"/"&amp;IF(G5887&lt;11,"jd",IF(G5887&lt;16,"tc","cs"))&amp;"/"&amp;IF(G5887&lt;11,G5887,IF(G5887&lt;16,G5887-10,G5887-15))&amp;".jpg"</f>
        <v>jingdian/xizang/ali/jd/2.jpg</v>
      </c>
      <c r="D5887" s="23">
        <f t="shared" si="276"/>
        <v>1</v>
      </c>
      <c r="E5887" s="2" t="str">
        <f>VLOOKUP(F5887,city!$A$4:$D$352,4,FALSE)</f>
        <v>阿里</v>
      </c>
      <c r="F5887" s="22">
        <f t="shared" si="277"/>
        <v>347</v>
      </c>
      <c r="G5887" s="22">
        <f>IF(VLOOKUP(F5886,city!$A$4:$H$352,8,FALSE)&gt;G5886,G5886+1,1)</f>
        <v>2</v>
      </c>
    </row>
    <row r="5888" spans="1:7" x14ac:dyDescent="0.15">
      <c r="A5888" s="23">
        <f t="shared" si="275"/>
        <v>134703</v>
      </c>
      <c r="B5888" s="24">
        <v>1</v>
      </c>
      <c r="C5888" s="28" t="str">
        <f>"jingdian/"&amp;VLOOKUP(E5888,city!$D$4:$P$352,12,FALSE)&amp;"/"&amp;VLOOKUP(E5888,city!$D$4:$P$352,13,FALSE)&amp;"/"&amp;IF(G5888&lt;11,"jd",IF(G5888&lt;16,"tc","cs"))&amp;"/"&amp;IF(G5888&lt;11,G5888,IF(G5888&lt;16,G5888-10,G5888-15))&amp;".jpg"</f>
        <v>jingdian/xizang/ali/jd/3.jpg</v>
      </c>
      <c r="D5888" s="23">
        <f t="shared" si="276"/>
        <v>1</v>
      </c>
      <c r="E5888" s="2" t="str">
        <f>VLOOKUP(F5888,city!$A$4:$D$352,4,FALSE)</f>
        <v>阿里</v>
      </c>
      <c r="F5888" s="22">
        <f t="shared" si="277"/>
        <v>347</v>
      </c>
      <c r="G5888" s="22">
        <f>IF(VLOOKUP(F5887,city!$A$4:$H$352,8,FALSE)&gt;G5887,G5887+1,1)</f>
        <v>3</v>
      </c>
    </row>
    <row r="5889" spans="1:7" x14ac:dyDescent="0.15">
      <c r="A5889" s="23">
        <f t="shared" si="275"/>
        <v>134704</v>
      </c>
      <c r="B5889" s="24">
        <v>1</v>
      </c>
      <c r="C5889" s="28" t="str">
        <f>"jingdian/"&amp;VLOOKUP(E5889,city!$D$4:$P$352,12,FALSE)&amp;"/"&amp;VLOOKUP(E5889,city!$D$4:$P$352,13,FALSE)&amp;"/"&amp;IF(G5889&lt;11,"jd",IF(G5889&lt;16,"tc","cs"))&amp;"/"&amp;IF(G5889&lt;11,G5889,IF(G5889&lt;16,G5889-10,G5889-15))&amp;".jpg"</f>
        <v>jingdian/xizang/ali/jd/4.jpg</v>
      </c>
      <c r="D5889" s="23">
        <f t="shared" si="276"/>
        <v>1</v>
      </c>
      <c r="E5889" s="2" t="str">
        <f>VLOOKUP(F5889,city!$A$4:$D$352,4,FALSE)</f>
        <v>阿里</v>
      </c>
      <c r="F5889" s="22">
        <f t="shared" si="277"/>
        <v>347</v>
      </c>
      <c r="G5889" s="22">
        <f>IF(VLOOKUP(F5888,city!$A$4:$H$352,8,FALSE)&gt;G5888,G5888+1,1)</f>
        <v>4</v>
      </c>
    </row>
    <row r="5890" spans="1:7" x14ac:dyDescent="0.15">
      <c r="A5890" s="23">
        <f t="shared" si="275"/>
        <v>134705</v>
      </c>
      <c r="B5890" s="24">
        <v>1</v>
      </c>
      <c r="C5890" s="28" t="str">
        <f>"jingdian/"&amp;VLOOKUP(E5890,city!$D$4:$P$352,12,FALSE)&amp;"/"&amp;VLOOKUP(E5890,city!$D$4:$P$352,13,FALSE)&amp;"/"&amp;IF(G5890&lt;11,"jd",IF(G5890&lt;16,"tc","cs"))&amp;"/"&amp;IF(G5890&lt;11,G5890,IF(G5890&lt;16,G5890-10,G5890-15))&amp;".jpg"</f>
        <v>jingdian/xizang/ali/jd/5.jpg</v>
      </c>
      <c r="D5890" s="23">
        <f t="shared" si="276"/>
        <v>1</v>
      </c>
      <c r="E5890" s="2" t="str">
        <f>VLOOKUP(F5890,city!$A$4:$D$352,4,FALSE)</f>
        <v>阿里</v>
      </c>
      <c r="F5890" s="22">
        <f t="shared" si="277"/>
        <v>347</v>
      </c>
      <c r="G5890" s="22">
        <f>IF(VLOOKUP(F5889,city!$A$4:$H$352,8,FALSE)&gt;G5889,G5889+1,1)</f>
        <v>5</v>
      </c>
    </row>
    <row r="5891" spans="1:7" x14ac:dyDescent="0.15">
      <c r="A5891" s="23">
        <f t="shared" si="275"/>
        <v>134706</v>
      </c>
      <c r="B5891" s="24">
        <v>1</v>
      </c>
      <c r="C5891" s="28" t="str">
        <f>"jingdian/"&amp;VLOOKUP(E5891,city!$D$4:$P$352,12,FALSE)&amp;"/"&amp;VLOOKUP(E5891,city!$D$4:$P$352,13,FALSE)&amp;"/"&amp;IF(G5891&lt;11,"jd",IF(G5891&lt;16,"tc","cs"))&amp;"/"&amp;IF(G5891&lt;11,G5891,IF(G5891&lt;16,G5891-10,G5891-15))&amp;".jpg"</f>
        <v>jingdian/xizang/ali/jd/6.jpg</v>
      </c>
      <c r="D5891" s="23">
        <f t="shared" si="276"/>
        <v>1</v>
      </c>
      <c r="E5891" s="2" t="str">
        <f>VLOOKUP(F5891,city!$A$4:$D$352,4,FALSE)</f>
        <v>阿里</v>
      </c>
      <c r="F5891" s="22">
        <f t="shared" si="277"/>
        <v>347</v>
      </c>
      <c r="G5891" s="22">
        <f>IF(VLOOKUP(F5890,city!$A$4:$H$352,8,FALSE)&gt;G5890,G5890+1,1)</f>
        <v>6</v>
      </c>
    </row>
    <row r="5892" spans="1:7" x14ac:dyDescent="0.15">
      <c r="A5892" s="23">
        <f t="shared" si="275"/>
        <v>134707</v>
      </c>
      <c r="B5892" s="24">
        <v>1</v>
      </c>
      <c r="C5892" s="28" t="str">
        <f>"jingdian/"&amp;VLOOKUP(E5892,city!$D$4:$P$352,12,FALSE)&amp;"/"&amp;VLOOKUP(E5892,city!$D$4:$P$352,13,FALSE)&amp;"/"&amp;IF(G5892&lt;11,"jd",IF(G5892&lt;16,"tc","cs"))&amp;"/"&amp;IF(G5892&lt;11,G5892,IF(G5892&lt;16,G5892-10,G5892-15))&amp;".jpg"</f>
        <v>jingdian/xizang/ali/jd/7.jpg</v>
      </c>
      <c r="D5892" s="23">
        <f t="shared" si="276"/>
        <v>1</v>
      </c>
      <c r="E5892" s="2" t="str">
        <f>VLOOKUP(F5892,city!$A$4:$D$352,4,FALSE)</f>
        <v>阿里</v>
      </c>
      <c r="F5892" s="22">
        <f t="shared" si="277"/>
        <v>347</v>
      </c>
      <c r="G5892" s="22">
        <f>IF(VLOOKUP(F5891,city!$A$4:$H$352,8,FALSE)&gt;G5891,G5891+1,1)</f>
        <v>7</v>
      </c>
    </row>
    <row r="5893" spans="1:7" x14ac:dyDescent="0.15">
      <c r="A5893" s="23">
        <f t="shared" ref="A5893:A5936" si="278">IF(G5893&lt;11,G5893,IF(G5893&lt;16,G5893+40,G5893+65))+F5893*100+100000</f>
        <v>134708</v>
      </c>
      <c r="B5893" s="24">
        <v>1</v>
      </c>
      <c r="C5893" s="28" t="str">
        <f>"jingdian/"&amp;VLOOKUP(E5893,city!$D$4:$P$352,12,FALSE)&amp;"/"&amp;VLOOKUP(E5893,city!$D$4:$P$352,13,FALSE)&amp;"/"&amp;IF(G5893&lt;11,"jd",IF(G5893&lt;16,"tc","cs"))&amp;"/"&amp;IF(G5893&lt;11,G5893,IF(G5893&lt;16,G5893-10,G5893-15))&amp;".jpg"</f>
        <v>jingdian/xizang/ali/jd/8.jpg</v>
      </c>
      <c r="D5893" s="23">
        <f t="shared" ref="D5893:D5936" si="279">IF(G5893&lt;11,1,IF(G5893&lt;16,2,3))</f>
        <v>1</v>
      </c>
      <c r="E5893" s="2" t="str">
        <f>VLOOKUP(F5893,city!$A$4:$D$352,4,FALSE)</f>
        <v>阿里</v>
      </c>
      <c r="F5893" s="22">
        <f t="shared" si="277"/>
        <v>347</v>
      </c>
      <c r="G5893" s="22">
        <f>IF(VLOOKUP(F5892,city!$A$4:$H$352,8,FALSE)&gt;G5892,G5892+1,1)</f>
        <v>8</v>
      </c>
    </row>
    <row r="5894" spans="1:7" x14ac:dyDescent="0.15">
      <c r="A5894" s="23">
        <f t="shared" si="278"/>
        <v>134709</v>
      </c>
      <c r="B5894" s="24">
        <v>1</v>
      </c>
      <c r="C5894" s="28" t="str">
        <f>"jingdian/"&amp;VLOOKUP(E5894,city!$D$4:$P$352,12,FALSE)&amp;"/"&amp;VLOOKUP(E5894,city!$D$4:$P$352,13,FALSE)&amp;"/"&amp;IF(G5894&lt;11,"jd",IF(G5894&lt;16,"tc","cs"))&amp;"/"&amp;IF(G5894&lt;11,G5894,IF(G5894&lt;16,G5894-10,G5894-15))&amp;".jpg"</f>
        <v>jingdian/xizang/ali/jd/9.jpg</v>
      </c>
      <c r="D5894" s="23">
        <f t="shared" si="279"/>
        <v>1</v>
      </c>
      <c r="E5894" s="2" t="str">
        <f>VLOOKUP(F5894,city!$A$4:$D$352,4,FALSE)</f>
        <v>阿里</v>
      </c>
      <c r="F5894" s="22">
        <f t="shared" si="277"/>
        <v>347</v>
      </c>
      <c r="G5894" s="22">
        <f>IF(VLOOKUP(F5893,city!$A$4:$H$352,8,FALSE)&gt;G5893,G5893+1,1)</f>
        <v>9</v>
      </c>
    </row>
    <row r="5895" spans="1:7" x14ac:dyDescent="0.15">
      <c r="A5895" s="23">
        <f t="shared" si="278"/>
        <v>134710</v>
      </c>
      <c r="B5895" s="24">
        <v>1</v>
      </c>
      <c r="C5895" s="28" t="str">
        <f>"jingdian/"&amp;VLOOKUP(E5895,city!$D$4:$P$352,12,FALSE)&amp;"/"&amp;VLOOKUP(E5895,city!$D$4:$P$352,13,FALSE)&amp;"/"&amp;IF(G5895&lt;11,"jd",IF(G5895&lt;16,"tc","cs"))&amp;"/"&amp;IF(G5895&lt;11,G5895,IF(G5895&lt;16,G5895-10,G5895-15))&amp;".jpg"</f>
        <v>jingdian/xizang/ali/jd/10.jpg</v>
      </c>
      <c r="D5895" s="23">
        <f t="shared" si="279"/>
        <v>1</v>
      </c>
      <c r="E5895" s="2" t="str">
        <f>VLOOKUP(F5895,city!$A$4:$D$352,4,FALSE)</f>
        <v>阿里</v>
      </c>
      <c r="F5895" s="22">
        <f t="shared" si="277"/>
        <v>347</v>
      </c>
      <c r="G5895" s="22">
        <f>IF(VLOOKUP(F5894,city!$A$4:$H$352,8,FALSE)&gt;G5894,G5894+1,1)</f>
        <v>10</v>
      </c>
    </row>
    <row r="5896" spans="1:7" x14ac:dyDescent="0.15">
      <c r="A5896" s="23">
        <f t="shared" si="278"/>
        <v>134751</v>
      </c>
      <c r="B5896" s="24">
        <v>2</v>
      </c>
      <c r="C5896" s="28" t="str">
        <f>"jingdian/"&amp;VLOOKUP(E5896,city!$D$4:$P$352,12,FALSE)&amp;"/"&amp;VLOOKUP(E5896,city!$D$4:$P$352,13,FALSE)&amp;"/"&amp;IF(G5896&lt;11,"jd",IF(G5896&lt;16,"tc","cs"))&amp;"/"&amp;IF(G5896&lt;11,G5896,IF(G5896&lt;16,G5896-10,G5896-15))&amp;".jpg"</f>
        <v>jingdian/xizang/ali/tc/1.jpg</v>
      </c>
      <c r="D5896" s="23">
        <f t="shared" si="279"/>
        <v>2</v>
      </c>
      <c r="E5896" s="2" t="str">
        <f>VLOOKUP(F5896,city!$A$4:$D$352,4,FALSE)</f>
        <v>阿里</v>
      </c>
      <c r="F5896" s="22">
        <f t="shared" si="277"/>
        <v>347</v>
      </c>
      <c r="G5896" s="22">
        <f>IF(VLOOKUP(F5895,city!$A$4:$H$352,8,FALSE)&gt;G5895,G5895+1,1)</f>
        <v>11</v>
      </c>
    </row>
    <row r="5897" spans="1:7" x14ac:dyDescent="0.15">
      <c r="A5897" s="23">
        <f t="shared" si="278"/>
        <v>134752</v>
      </c>
      <c r="B5897" s="24">
        <v>5</v>
      </c>
      <c r="C5897" s="28" t="str">
        <f>"jingdian/"&amp;VLOOKUP(E5897,city!$D$4:$P$352,12,FALSE)&amp;"/"&amp;VLOOKUP(E5897,city!$D$4:$P$352,13,FALSE)&amp;"/"&amp;IF(G5897&lt;11,"jd",IF(G5897&lt;16,"tc","cs"))&amp;"/"&amp;IF(G5897&lt;11,G5897,IF(G5897&lt;16,G5897-10,G5897-15))&amp;".jpg"</f>
        <v>jingdian/xizang/ali/tc/2.jpg</v>
      </c>
      <c r="D5897" s="23">
        <f t="shared" si="279"/>
        <v>2</v>
      </c>
      <c r="E5897" s="2" t="str">
        <f>VLOOKUP(F5897,city!$A$4:$D$352,4,FALSE)</f>
        <v>阿里</v>
      </c>
      <c r="F5897" s="22">
        <f t="shared" si="277"/>
        <v>347</v>
      </c>
      <c r="G5897" s="22">
        <f>IF(VLOOKUP(F5896,city!$A$4:$H$352,8,FALSE)&gt;G5896,G5896+1,1)</f>
        <v>12</v>
      </c>
    </row>
    <row r="5898" spans="1:7" x14ac:dyDescent="0.15">
      <c r="A5898" s="23">
        <f t="shared" si="278"/>
        <v>134753</v>
      </c>
      <c r="B5898" s="24">
        <v>2</v>
      </c>
      <c r="C5898" s="28" t="str">
        <f>"jingdian/"&amp;VLOOKUP(E5898,city!$D$4:$P$352,12,FALSE)&amp;"/"&amp;VLOOKUP(E5898,city!$D$4:$P$352,13,FALSE)&amp;"/"&amp;IF(G5898&lt;11,"jd",IF(G5898&lt;16,"tc","cs"))&amp;"/"&amp;IF(G5898&lt;11,G5898,IF(G5898&lt;16,G5898-10,G5898-15))&amp;".jpg"</f>
        <v>jingdian/xizang/ali/tc/3.jpg</v>
      </c>
      <c r="D5898" s="23">
        <f t="shared" si="279"/>
        <v>2</v>
      </c>
      <c r="E5898" s="2" t="str">
        <f>VLOOKUP(F5898,city!$A$4:$D$352,4,FALSE)</f>
        <v>阿里</v>
      </c>
      <c r="F5898" s="22">
        <f t="shared" si="277"/>
        <v>347</v>
      </c>
      <c r="G5898" s="22">
        <f>IF(VLOOKUP(F5897,city!$A$4:$H$352,8,FALSE)&gt;G5897,G5897+1,1)</f>
        <v>13</v>
      </c>
    </row>
    <row r="5899" spans="1:7" x14ac:dyDescent="0.15">
      <c r="A5899" s="23">
        <f t="shared" si="278"/>
        <v>134754</v>
      </c>
      <c r="B5899" s="24">
        <v>4</v>
      </c>
      <c r="C5899" s="28" t="str">
        <f>"jingdian/"&amp;VLOOKUP(E5899,city!$D$4:$P$352,12,FALSE)&amp;"/"&amp;VLOOKUP(E5899,city!$D$4:$P$352,13,FALSE)&amp;"/"&amp;IF(G5899&lt;11,"jd",IF(G5899&lt;16,"tc","cs"))&amp;"/"&amp;IF(G5899&lt;11,G5899,IF(G5899&lt;16,G5899-10,G5899-15))&amp;".jpg"</f>
        <v>jingdian/xizang/ali/tc/4.jpg</v>
      </c>
      <c r="D5899" s="23">
        <f t="shared" si="279"/>
        <v>2</v>
      </c>
      <c r="E5899" s="2" t="str">
        <f>VLOOKUP(F5899,city!$A$4:$D$352,4,FALSE)</f>
        <v>阿里</v>
      </c>
      <c r="F5899" s="22">
        <f t="shared" si="277"/>
        <v>347</v>
      </c>
      <c r="G5899" s="22">
        <f>IF(VLOOKUP(F5898,city!$A$4:$H$352,8,FALSE)&gt;G5898,G5898+1,1)</f>
        <v>14</v>
      </c>
    </row>
    <row r="5900" spans="1:7" x14ac:dyDescent="0.15">
      <c r="A5900" s="23">
        <f t="shared" si="278"/>
        <v>134755</v>
      </c>
      <c r="B5900" s="24">
        <v>3</v>
      </c>
      <c r="C5900" s="28" t="str">
        <f>"jingdian/"&amp;VLOOKUP(E5900,city!$D$4:$P$352,12,FALSE)&amp;"/"&amp;VLOOKUP(E5900,city!$D$4:$P$352,13,FALSE)&amp;"/"&amp;IF(G5900&lt;11,"jd",IF(G5900&lt;16,"tc","cs"))&amp;"/"&amp;IF(G5900&lt;11,G5900,IF(G5900&lt;16,G5900-10,G5900-15))&amp;".jpg"</f>
        <v>jingdian/xizang/ali/tc/5.jpg</v>
      </c>
      <c r="D5900" s="23">
        <f t="shared" si="279"/>
        <v>2</v>
      </c>
      <c r="E5900" s="2" t="str">
        <f>VLOOKUP(F5900,city!$A$4:$D$352,4,FALSE)</f>
        <v>阿里</v>
      </c>
      <c r="F5900" s="22">
        <f t="shared" si="277"/>
        <v>347</v>
      </c>
      <c r="G5900" s="22">
        <f>IF(VLOOKUP(F5899,city!$A$4:$H$352,8,FALSE)&gt;G5899,G5899+1,1)</f>
        <v>15</v>
      </c>
    </row>
    <row r="5901" spans="1:7" x14ac:dyDescent="0.15">
      <c r="A5901" s="23">
        <f t="shared" si="278"/>
        <v>134781</v>
      </c>
      <c r="B5901" s="24">
        <v>4</v>
      </c>
      <c r="C5901" s="28" t="str">
        <f>"jingdian/"&amp;VLOOKUP(E5901,city!$D$4:$P$352,12,FALSE)&amp;"/"&amp;VLOOKUP(E5901,city!$D$4:$P$352,13,FALSE)&amp;"/"&amp;IF(G5901&lt;11,"jd",IF(G5901&lt;16,"tc","cs"))&amp;"/"&amp;IF(G5901&lt;11,G5901,IF(G5901&lt;16,G5901-10,G5901-15))&amp;".jpg"</f>
        <v>jingdian/xizang/ali/cs/1.jpg</v>
      </c>
      <c r="D5901" s="23">
        <f t="shared" si="279"/>
        <v>3</v>
      </c>
      <c r="E5901" s="2" t="str">
        <f>VLOOKUP(F5901,city!$A$4:$D$352,4,FALSE)</f>
        <v>阿里</v>
      </c>
      <c r="F5901" s="22">
        <f t="shared" si="277"/>
        <v>347</v>
      </c>
      <c r="G5901" s="22">
        <f>IF(VLOOKUP(F5900,city!$A$4:$H$352,8,FALSE)&gt;G5900,G5900+1,1)</f>
        <v>16</v>
      </c>
    </row>
    <row r="5902" spans="1:7" x14ac:dyDescent="0.15">
      <c r="A5902" s="23">
        <f t="shared" si="278"/>
        <v>134782</v>
      </c>
      <c r="B5902" s="24">
        <v>3</v>
      </c>
      <c r="C5902" s="28" t="str">
        <f>"jingdian/"&amp;VLOOKUP(E5902,city!$D$4:$P$352,12,FALSE)&amp;"/"&amp;VLOOKUP(E5902,city!$D$4:$P$352,13,FALSE)&amp;"/"&amp;IF(G5902&lt;11,"jd",IF(G5902&lt;16,"tc","cs"))&amp;"/"&amp;IF(G5902&lt;11,G5902,IF(G5902&lt;16,G5902-10,G5902-15))&amp;".jpg"</f>
        <v>jingdian/xizang/ali/cs/2.jpg</v>
      </c>
      <c r="D5902" s="23">
        <f t="shared" si="279"/>
        <v>3</v>
      </c>
      <c r="E5902" s="2" t="str">
        <f>VLOOKUP(F5902,city!$A$4:$D$352,4,FALSE)</f>
        <v>阿里</v>
      </c>
      <c r="F5902" s="22">
        <f t="shared" si="277"/>
        <v>347</v>
      </c>
      <c r="G5902" s="22">
        <f>IF(VLOOKUP(F5901,city!$A$4:$H$352,8,FALSE)&gt;G5901,G5901+1,1)</f>
        <v>17</v>
      </c>
    </row>
    <row r="5903" spans="1:7" x14ac:dyDescent="0.15">
      <c r="A5903" s="23">
        <f t="shared" si="278"/>
        <v>134801</v>
      </c>
      <c r="B5903" s="24">
        <v>1</v>
      </c>
      <c r="C5903" s="28" t="str">
        <f>"jingdian/"&amp;VLOOKUP(E5903,city!$D$4:$P$352,12,FALSE)&amp;"/"&amp;VLOOKUP(E5903,city!$D$4:$P$352,13,FALSE)&amp;"/"&amp;IF(G5903&lt;11,"jd",IF(G5903&lt;16,"tc","cs"))&amp;"/"&amp;IF(G5903&lt;11,G5903,IF(G5903&lt;16,G5903-10,G5903-15))&amp;".jpg"</f>
        <v>jingdian/xianggang/xianggang/jd/1.jpg</v>
      </c>
      <c r="D5903" s="23">
        <f t="shared" si="279"/>
        <v>1</v>
      </c>
      <c r="E5903" s="2" t="str">
        <f>VLOOKUP(F5903,city!$A$4:$D$352,4,FALSE)</f>
        <v>香港</v>
      </c>
      <c r="F5903" s="22">
        <f t="shared" ref="F5903:F5936" si="280">IF(G5903&gt;G5902,F5902,F5902+1)</f>
        <v>348</v>
      </c>
      <c r="G5903" s="22">
        <f>IF(VLOOKUP(F5902,city!$A$4:$H$352,8,FALSE)&gt;G5902,G5902+1,1)</f>
        <v>1</v>
      </c>
    </row>
    <row r="5904" spans="1:7" x14ac:dyDescent="0.15">
      <c r="A5904" s="23">
        <f t="shared" si="278"/>
        <v>134802</v>
      </c>
      <c r="B5904" s="24">
        <v>1</v>
      </c>
      <c r="C5904" s="28" t="str">
        <f>"jingdian/"&amp;VLOOKUP(E5904,city!$D$4:$P$352,12,FALSE)&amp;"/"&amp;VLOOKUP(E5904,city!$D$4:$P$352,13,FALSE)&amp;"/"&amp;IF(G5904&lt;11,"jd",IF(G5904&lt;16,"tc","cs"))&amp;"/"&amp;IF(G5904&lt;11,G5904,IF(G5904&lt;16,G5904-10,G5904-15))&amp;".jpg"</f>
        <v>jingdian/xianggang/xianggang/jd/2.jpg</v>
      </c>
      <c r="D5904" s="23">
        <f t="shared" si="279"/>
        <v>1</v>
      </c>
      <c r="E5904" s="2" t="str">
        <f>VLOOKUP(F5904,city!$A$4:$D$352,4,FALSE)</f>
        <v>香港</v>
      </c>
      <c r="F5904" s="22">
        <f t="shared" si="280"/>
        <v>348</v>
      </c>
      <c r="G5904" s="22">
        <f>IF(VLOOKUP(F5903,city!$A$4:$H$352,8,FALSE)&gt;G5903,G5903+1,1)</f>
        <v>2</v>
      </c>
    </row>
    <row r="5905" spans="1:7" x14ac:dyDescent="0.15">
      <c r="A5905" s="23">
        <f t="shared" si="278"/>
        <v>134803</v>
      </c>
      <c r="B5905" s="24">
        <v>1</v>
      </c>
      <c r="C5905" s="28" t="str">
        <f>"jingdian/"&amp;VLOOKUP(E5905,city!$D$4:$P$352,12,FALSE)&amp;"/"&amp;VLOOKUP(E5905,city!$D$4:$P$352,13,FALSE)&amp;"/"&amp;IF(G5905&lt;11,"jd",IF(G5905&lt;16,"tc","cs"))&amp;"/"&amp;IF(G5905&lt;11,G5905,IF(G5905&lt;16,G5905-10,G5905-15))&amp;".jpg"</f>
        <v>jingdian/xianggang/xianggang/jd/3.jpg</v>
      </c>
      <c r="D5905" s="23">
        <f t="shared" si="279"/>
        <v>1</v>
      </c>
      <c r="E5905" s="2" t="str">
        <f>VLOOKUP(F5905,city!$A$4:$D$352,4,FALSE)</f>
        <v>香港</v>
      </c>
      <c r="F5905" s="22">
        <f t="shared" si="280"/>
        <v>348</v>
      </c>
      <c r="G5905" s="22">
        <f>IF(VLOOKUP(F5904,city!$A$4:$H$352,8,FALSE)&gt;G5904,G5904+1,1)</f>
        <v>3</v>
      </c>
    </row>
    <row r="5906" spans="1:7" x14ac:dyDescent="0.15">
      <c r="A5906" s="23">
        <f t="shared" si="278"/>
        <v>134804</v>
      </c>
      <c r="B5906" s="24">
        <v>1</v>
      </c>
      <c r="C5906" s="28" t="str">
        <f>"jingdian/"&amp;VLOOKUP(E5906,city!$D$4:$P$352,12,FALSE)&amp;"/"&amp;VLOOKUP(E5906,city!$D$4:$P$352,13,FALSE)&amp;"/"&amp;IF(G5906&lt;11,"jd",IF(G5906&lt;16,"tc","cs"))&amp;"/"&amp;IF(G5906&lt;11,G5906,IF(G5906&lt;16,G5906-10,G5906-15))&amp;".jpg"</f>
        <v>jingdian/xianggang/xianggang/jd/4.jpg</v>
      </c>
      <c r="D5906" s="23">
        <f t="shared" si="279"/>
        <v>1</v>
      </c>
      <c r="E5906" s="2" t="str">
        <f>VLOOKUP(F5906,city!$A$4:$D$352,4,FALSE)</f>
        <v>香港</v>
      </c>
      <c r="F5906" s="22">
        <f t="shared" si="280"/>
        <v>348</v>
      </c>
      <c r="G5906" s="22">
        <f>IF(VLOOKUP(F5905,city!$A$4:$H$352,8,FALSE)&gt;G5905,G5905+1,1)</f>
        <v>4</v>
      </c>
    </row>
    <row r="5907" spans="1:7" x14ac:dyDescent="0.15">
      <c r="A5907" s="23">
        <f t="shared" si="278"/>
        <v>134805</v>
      </c>
      <c r="B5907" s="24">
        <v>1</v>
      </c>
      <c r="C5907" s="28" t="str">
        <f>"jingdian/"&amp;VLOOKUP(E5907,city!$D$4:$P$352,12,FALSE)&amp;"/"&amp;VLOOKUP(E5907,city!$D$4:$P$352,13,FALSE)&amp;"/"&amp;IF(G5907&lt;11,"jd",IF(G5907&lt;16,"tc","cs"))&amp;"/"&amp;IF(G5907&lt;11,G5907,IF(G5907&lt;16,G5907-10,G5907-15))&amp;".jpg"</f>
        <v>jingdian/xianggang/xianggang/jd/5.jpg</v>
      </c>
      <c r="D5907" s="23">
        <f t="shared" si="279"/>
        <v>1</v>
      </c>
      <c r="E5907" s="2" t="str">
        <f>VLOOKUP(F5907,city!$A$4:$D$352,4,FALSE)</f>
        <v>香港</v>
      </c>
      <c r="F5907" s="22">
        <f t="shared" si="280"/>
        <v>348</v>
      </c>
      <c r="G5907" s="22">
        <f>IF(VLOOKUP(F5906,city!$A$4:$H$352,8,FALSE)&gt;G5906,G5906+1,1)</f>
        <v>5</v>
      </c>
    </row>
    <row r="5908" spans="1:7" x14ac:dyDescent="0.15">
      <c r="A5908" s="23">
        <f t="shared" si="278"/>
        <v>134806</v>
      </c>
      <c r="B5908" s="24">
        <v>1</v>
      </c>
      <c r="C5908" s="28" t="str">
        <f>"jingdian/"&amp;VLOOKUP(E5908,city!$D$4:$P$352,12,FALSE)&amp;"/"&amp;VLOOKUP(E5908,city!$D$4:$P$352,13,FALSE)&amp;"/"&amp;IF(G5908&lt;11,"jd",IF(G5908&lt;16,"tc","cs"))&amp;"/"&amp;IF(G5908&lt;11,G5908,IF(G5908&lt;16,G5908-10,G5908-15))&amp;".jpg"</f>
        <v>jingdian/xianggang/xianggang/jd/6.jpg</v>
      </c>
      <c r="D5908" s="23">
        <f t="shared" si="279"/>
        <v>1</v>
      </c>
      <c r="E5908" s="2" t="str">
        <f>VLOOKUP(F5908,city!$A$4:$D$352,4,FALSE)</f>
        <v>香港</v>
      </c>
      <c r="F5908" s="22">
        <f t="shared" si="280"/>
        <v>348</v>
      </c>
      <c r="G5908" s="22">
        <f>IF(VLOOKUP(F5907,city!$A$4:$H$352,8,FALSE)&gt;G5907,G5907+1,1)</f>
        <v>6</v>
      </c>
    </row>
    <row r="5909" spans="1:7" x14ac:dyDescent="0.15">
      <c r="A5909" s="23">
        <f t="shared" si="278"/>
        <v>134807</v>
      </c>
      <c r="B5909" s="24">
        <v>1</v>
      </c>
      <c r="C5909" s="28" t="str">
        <f>"jingdian/"&amp;VLOOKUP(E5909,city!$D$4:$P$352,12,FALSE)&amp;"/"&amp;VLOOKUP(E5909,city!$D$4:$P$352,13,FALSE)&amp;"/"&amp;IF(G5909&lt;11,"jd",IF(G5909&lt;16,"tc","cs"))&amp;"/"&amp;IF(G5909&lt;11,G5909,IF(G5909&lt;16,G5909-10,G5909-15))&amp;".jpg"</f>
        <v>jingdian/xianggang/xianggang/jd/7.jpg</v>
      </c>
      <c r="D5909" s="23">
        <f t="shared" si="279"/>
        <v>1</v>
      </c>
      <c r="E5909" s="2" t="str">
        <f>VLOOKUP(F5909,city!$A$4:$D$352,4,FALSE)</f>
        <v>香港</v>
      </c>
      <c r="F5909" s="22">
        <f t="shared" si="280"/>
        <v>348</v>
      </c>
      <c r="G5909" s="22">
        <f>IF(VLOOKUP(F5908,city!$A$4:$H$352,8,FALSE)&gt;G5908,G5908+1,1)</f>
        <v>7</v>
      </c>
    </row>
    <row r="5910" spans="1:7" x14ac:dyDescent="0.15">
      <c r="A5910" s="23">
        <f t="shared" si="278"/>
        <v>134808</v>
      </c>
      <c r="B5910" s="24">
        <v>1</v>
      </c>
      <c r="C5910" s="28" t="str">
        <f>"jingdian/"&amp;VLOOKUP(E5910,city!$D$4:$P$352,12,FALSE)&amp;"/"&amp;VLOOKUP(E5910,city!$D$4:$P$352,13,FALSE)&amp;"/"&amp;IF(G5910&lt;11,"jd",IF(G5910&lt;16,"tc","cs"))&amp;"/"&amp;IF(G5910&lt;11,G5910,IF(G5910&lt;16,G5910-10,G5910-15))&amp;".jpg"</f>
        <v>jingdian/xianggang/xianggang/jd/8.jpg</v>
      </c>
      <c r="D5910" s="23">
        <f t="shared" si="279"/>
        <v>1</v>
      </c>
      <c r="E5910" s="2" t="str">
        <f>VLOOKUP(F5910,city!$A$4:$D$352,4,FALSE)</f>
        <v>香港</v>
      </c>
      <c r="F5910" s="22">
        <f t="shared" si="280"/>
        <v>348</v>
      </c>
      <c r="G5910" s="22">
        <f>IF(VLOOKUP(F5909,city!$A$4:$H$352,8,FALSE)&gt;G5909,G5909+1,1)</f>
        <v>8</v>
      </c>
    </row>
    <row r="5911" spans="1:7" x14ac:dyDescent="0.15">
      <c r="A5911" s="23">
        <f t="shared" si="278"/>
        <v>134809</v>
      </c>
      <c r="B5911" s="24">
        <v>1</v>
      </c>
      <c r="C5911" s="28" t="str">
        <f>"jingdian/"&amp;VLOOKUP(E5911,city!$D$4:$P$352,12,FALSE)&amp;"/"&amp;VLOOKUP(E5911,city!$D$4:$P$352,13,FALSE)&amp;"/"&amp;IF(G5911&lt;11,"jd",IF(G5911&lt;16,"tc","cs"))&amp;"/"&amp;IF(G5911&lt;11,G5911,IF(G5911&lt;16,G5911-10,G5911-15))&amp;".jpg"</f>
        <v>jingdian/xianggang/xianggang/jd/9.jpg</v>
      </c>
      <c r="D5911" s="23">
        <f t="shared" si="279"/>
        <v>1</v>
      </c>
      <c r="E5911" s="2" t="str">
        <f>VLOOKUP(F5911,city!$A$4:$D$352,4,FALSE)</f>
        <v>香港</v>
      </c>
      <c r="F5911" s="22">
        <f t="shared" si="280"/>
        <v>348</v>
      </c>
      <c r="G5911" s="22">
        <f>IF(VLOOKUP(F5910,city!$A$4:$H$352,8,FALSE)&gt;G5910,G5910+1,1)</f>
        <v>9</v>
      </c>
    </row>
    <row r="5912" spans="1:7" x14ac:dyDescent="0.15">
      <c r="A5912" s="23">
        <f t="shared" si="278"/>
        <v>134810</v>
      </c>
      <c r="B5912" s="24">
        <v>1</v>
      </c>
      <c r="C5912" s="28" t="str">
        <f>"jingdian/"&amp;VLOOKUP(E5912,city!$D$4:$P$352,12,FALSE)&amp;"/"&amp;VLOOKUP(E5912,city!$D$4:$P$352,13,FALSE)&amp;"/"&amp;IF(G5912&lt;11,"jd",IF(G5912&lt;16,"tc","cs"))&amp;"/"&amp;IF(G5912&lt;11,G5912,IF(G5912&lt;16,G5912-10,G5912-15))&amp;".jpg"</f>
        <v>jingdian/xianggang/xianggang/jd/10.jpg</v>
      </c>
      <c r="D5912" s="23">
        <f t="shared" si="279"/>
        <v>1</v>
      </c>
      <c r="E5912" s="2" t="str">
        <f>VLOOKUP(F5912,city!$A$4:$D$352,4,FALSE)</f>
        <v>香港</v>
      </c>
      <c r="F5912" s="22">
        <f t="shared" si="280"/>
        <v>348</v>
      </c>
      <c r="G5912" s="22">
        <f>IF(VLOOKUP(F5911,city!$A$4:$H$352,8,FALSE)&gt;G5911,G5911+1,1)</f>
        <v>10</v>
      </c>
    </row>
    <row r="5913" spans="1:7" x14ac:dyDescent="0.15">
      <c r="A5913" s="23">
        <f t="shared" si="278"/>
        <v>134851</v>
      </c>
      <c r="B5913" s="24">
        <v>5</v>
      </c>
      <c r="C5913" s="28" t="str">
        <f>"jingdian/"&amp;VLOOKUP(E5913,city!$D$4:$P$352,12,FALSE)&amp;"/"&amp;VLOOKUP(E5913,city!$D$4:$P$352,13,FALSE)&amp;"/"&amp;IF(G5913&lt;11,"jd",IF(G5913&lt;16,"tc","cs"))&amp;"/"&amp;IF(G5913&lt;11,G5913,IF(G5913&lt;16,G5913-10,G5913-15))&amp;".jpg"</f>
        <v>jingdian/xianggang/xianggang/tc/1.jpg</v>
      </c>
      <c r="D5913" s="23">
        <f t="shared" si="279"/>
        <v>2</v>
      </c>
      <c r="E5913" s="2" t="str">
        <f>VLOOKUP(F5913,city!$A$4:$D$352,4,FALSE)</f>
        <v>香港</v>
      </c>
      <c r="F5913" s="22">
        <f t="shared" si="280"/>
        <v>348</v>
      </c>
      <c r="G5913" s="22">
        <f>IF(VLOOKUP(F5912,city!$A$4:$H$352,8,FALSE)&gt;G5912,G5912+1,1)</f>
        <v>11</v>
      </c>
    </row>
    <row r="5914" spans="1:7" x14ac:dyDescent="0.15">
      <c r="A5914" s="23">
        <f t="shared" si="278"/>
        <v>134852</v>
      </c>
      <c r="B5914" s="24">
        <v>4</v>
      </c>
      <c r="C5914" s="28" t="str">
        <f>"jingdian/"&amp;VLOOKUP(E5914,city!$D$4:$P$352,12,FALSE)&amp;"/"&amp;VLOOKUP(E5914,city!$D$4:$P$352,13,FALSE)&amp;"/"&amp;IF(G5914&lt;11,"jd",IF(G5914&lt;16,"tc","cs"))&amp;"/"&amp;IF(G5914&lt;11,G5914,IF(G5914&lt;16,G5914-10,G5914-15))&amp;".jpg"</f>
        <v>jingdian/xianggang/xianggang/tc/2.jpg</v>
      </c>
      <c r="D5914" s="23">
        <f t="shared" si="279"/>
        <v>2</v>
      </c>
      <c r="E5914" s="2" t="str">
        <f>VLOOKUP(F5914,city!$A$4:$D$352,4,FALSE)</f>
        <v>香港</v>
      </c>
      <c r="F5914" s="22">
        <f t="shared" si="280"/>
        <v>348</v>
      </c>
      <c r="G5914" s="22">
        <f>IF(VLOOKUP(F5913,city!$A$4:$H$352,8,FALSE)&gt;G5913,G5913+1,1)</f>
        <v>12</v>
      </c>
    </row>
    <row r="5915" spans="1:7" x14ac:dyDescent="0.15">
      <c r="A5915" s="23">
        <f t="shared" si="278"/>
        <v>134853</v>
      </c>
      <c r="B5915" s="24">
        <v>5</v>
      </c>
      <c r="C5915" s="28" t="str">
        <f>"jingdian/"&amp;VLOOKUP(E5915,city!$D$4:$P$352,12,FALSE)&amp;"/"&amp;VLOOKUP(E5915,city!$D$4:$P$352,13,FALSE)&amp;"/"&amp;IF(G5915&lt;11,"jd",IF(G5915&lt;16,"tc","cs"))&amp;"/"&amp;IF(G5915&lt;11,G5915,IF(G5915&lt;16,G5915-10,G5915-15))&amp;".jpg"</f>
        <v>jingdian/xianggang/xianggang/tc/3.jpg</v>
      </c>
      <c r="D5915" s="23">
        <f t="shared" si="279"/>
        <v>2</v>
      </c>
      <c r="E5915" s="2" t="str">
        <f>VLOOKUP(F5915,city!$A$4:$D$352,4,FALSE)</f>
        <v>香港</v>
      </c>
      <c r="F5915" s="22">
        <f t="shared" si="280"/>
        <v>348</v>
      </c>
      <c r="G5915" s="22">
        <f>IF(VLOOKUP(F5914,city!$A$4:$H$352,8,FALSE)&gt;G5914,G5914+1,1)</f>
        <v>13</v>
      </c>
    </row>
    <row r="5916" spans="1:7" x14ac:dyDescent="0.15">
      <c r="A5916" s="23">
        <f t="shared" si="278"/>
        <v>134854</v>
      </c>
      <c r="B5916" s="24">
        <v>5</v>
      </c>
      <c r="C5916" s="28" t="str">
        <f>"jingdian/"&amp;VLOOKUP(E5916,city!$D$4:$P$352,12,FALSE)&amp;"/"&amp;VLOOKUP(E5916,city!$D$4:$P$352,13,FALSE)&amp;"/"&amp;IF(G5916&lt;11,"jd",IF(G5916&lt;16,"tc","cs"))&amp;"/"&amp;IF(G5916&lt;11,G5916,IF(G5916&lt;16,G5916-10,G5916-15))&amp;".jpg"</f>
        <v>jingdian/xianggang/xianggang/tc/4.jpg</v>
      </c>
      <c r="D5916" s="23">
        <f t="shared" si="279"/>
        <v>2</v>
      </c>
      <c r="E5916" s="2" t="str">
        <f>VLOOKUP(F5916,city!$A$4:$D$352,4,FALSE)</f>
        <v>香港</v>
      </c>
      <c r="F5916" s="22">
        <f t="shared" si="280"/>
        <v>348</v>
      </c>
      <c r="G5916" s="22">
        <f>IF(VLOOKUP(F5915,city!$A$4:$H$352,8,FALSE)&gt;G5915,G5915+1,1)</f>
        <v>14</v>
      </c>
    </row>
    <row r="5917" spans="1:7" x14ac:dyDescent="0.15">
      <c r="A5917" s="23">
        <f t="shared" si="278"/>
        <v>134855</v>
      </c>
      <c r="B5917" s="24">
        <v>2</v>
      </c>
      <c r="C5917" s="28" t="str">
        <f>"jingdian/"&amp;VLOOKUP(E5917,city!$D$4:$P$352,12,FALSE)&amp;"/"&amp;VLOOKUP(E5917,city!$D$4:$P$352,13,FALSE)&amp;"/"&amp;IF(G5917&lt;11,"jd",IF(G5917&lt;16,"tc","cs"))&amp;"/"&amp;IF(G5917&lt;11,G5917,IF(G5917&lt;16,G5917-10,G5917-15))&amp;".jpg"</f>
        <v>jingdian/xianggang/xianggang/tc/5.jpg</v>
      </c>
      <c r="D5917" s="23">
        <f t="shared" si="279"/>
        <v>2</v>
      </c>
      <c r="E5917" s="2" t="str">
        <f>VLOOKUP(F5917,city!$A$4:$D$352,4,FALSE)</f>
        <v>香港</v>
      </c>
      <c r="F5917" s="22">
        <f t="shared" si="280"/>
        <v>348</v>
      </c>
      <c r="G5917" s="22">
        <f>IF(VLOOKUP(F5916,city!$A$4:$H$352,8,FALSE)&gt;G5916,G5916+1,1)</f>
        <v>15</v>
      </c>
    </row>
    <row r="5918" spans="1:7" x14ac:dyDescent="0.15">
      <c r="A5918" s="23">
        <f t="shared" si="278"/>
        <v>134881</v>
      </c>
      <c r="B5918" s="24">
        <v>3</v>
      </c>
      <c r="C5918" s="28" t="str">
        <f>"jingdian/"&amp;VLOOKUP(E5918,city!$D$4:$P$352,12,FALSE)&amp;"/"&amp;VLOOKUP(E5918,city!$D$4:$P$352,13,FALSE)&amp;"/"&amp;IF(G5918&lt;11,"jd",IF(G5918&lt;16,"tc","cs"))&amp;"/"&amp;IF(G5918&lt;11,G5918,IF(G5918&lt;16,G5918-10,G5918-15))&amp;".jpg"</f>
        <v>jingdian/xianggang/xianggang/cs/1.jpg</v>
      </c>
      <c r="D5918" s="23">
        <f t="shared" si="279"/>
        <v>3</v>
      </c>
      <c r="E5918" s="2" t="str">
        <f>VLOOKUP(F5918,city!$A$4:$D$352,4,FALSE)</f>
        <v>香港</v>
      </c>
      <c r="F5918" s="22">
        <f t="shared" si="280"/>
        <v>348</v>
      </c>
      <c r="G5918" s="22">
        <f>IF(VLOOKUP(F5917,city!$A$4:$H$352,8,FALSE)&gt;G5917,G5917+1,1)</f>
        <v>16</v>
      </c>
    </row>
    <row r="5919" spans="1:7" x14ac:dyDescent="0.15">
      <c r="A5919" s="23">
        <f t="shared" si="278"/>
        <v>134882</v>
      </c>
      <c r="B5919" s="24">
        <v>4</v>
      </c>
      <c r="C5919" s="28" t="str">
        <f>"jingdian/"&amp;VLOOKUP(E5919,city!$D$4:$P$352,12,FALSE)&amp;"/"&amp;VLOOKUP(E5919,city!$D$4:$P$352,13,FALSE)&amp;"/"&amp;IF(G5919&lt;11,"jd",IF(G5919&lt;16,"tc","cs"))&amp;"/"&amp;IF(G5919&lt;11,G5919,IF(G5919&lt;16,G5919-10,G5919-15))&amp;".jpg"</f>
        <v>jingdian/xianggang/xianggang/cs/2.jpg</v>
      </c>
      <c r="D5919" s="23">
        <f t="shared" si="279"/>
        <v>3</v>
      </c>
      <c r="E5919" s="2" t="str">
        <f>VLOOKUP(F5919,city!$A$4:$D$352,4,FALSE)</f>
        <v>香港</v>
      </c>
      <c r="F5919" s="22">
        <f t="shared" si="280"/>
        <v>348</v>
      </c>
      <c r="G5919" s="22">
        <f>IF(VLOOKUP(F5918,city!$A$4:$H$352,8,FALSE)&gt;G5918,G5918+1,1)</f>
        <v>17</v>
      </c>
    </row>
    <row r="5920" spans="1:7" x14ac:dyDescent="0.15">
      <c r="A5920" s="23">
        <f t="shared" si="278"/>
        <v>134901</v>
      </c>
      <c r="B5920" s="24">
        <v>1</v>
      </c>
      <c r="C5920" s="28" t="str">
        <f>"jingdian/"&amp;VLOOKUP(E5920,city!$D$4:$P$352,12,FALSE)&amp;"/"&amp;VLOOKUP(E5920,city!$D$4:$P$352,13,FALSE)&amp;"/"&amp;IF(G5920&lt;11,"jd",IF(G5920&lt;16,"tc","cs"))&amp;"/"&amp;IF(G5920&lt;11,G5920,IF(G5920&lt;16,G5920-10,G5920-15))&amp;".jpg"</f>
        <v>jingdian/aomen/aomen/jd/1.jpg</v>
      </c>
      <c r="D5920" s="23">
        <f t="shared" si="279"/>
        <v>1</v>
      </c>
      <c r="E5920" s="2" t="str">
        <f>VLOOKUP(F5920,city!$A$4:$D$352,4,FALSE)</f>
        <v>澳门</v>
      </c>
      <c r="F5920" s="22">
        <f t="shared" si="280"/>
        <v>349</v>
      </c>
      <c r="G5920" s="22">
        <f>IF(VLOOKUP(F5919,city!$A$4:$H$352,8,FALSE)&gt;G5919,G5919+1,1)</f>
        <v>1</v>
      </c>
    </row>
    <row r="5921" spans="1:7" x14ac:dyDescent="0.15">
      <c r="A5921" s="23">
        <f t="shared" si="278"/>
        <v>134902</v>
      </c>
      <c r="B5921" s="24">
        <v>1</v>
      </c>
      <c r="C5921" s="28" t="str">
        <f>"jingdian/"&amp;VLOOKUP(E5921,city!$D$4:$P$352,12,FALSE)&amp;"/"&amp;VLOOKUP(E5921,city!$D$4:$P$352,13,FALSE)&amp;"/"&amp;IF(G5921&lt;11,"jd",IF(G5921&lt;16,"tc","cs"))&amp;"/"&amp;IF(G5921&lt;11,G5921,IF(G5921&lt;16,G5921-10,G5921-15))&amp;".jpg"</f>
        <v>jingdian/aomen/aomen/jd/2.jpg</v>
      </c>
      <c r="D5921" s="23">
        <f t="shared" si="279"/>
        <v>1</v>
      </c>
      <c r="E5921" s="2" t="str">
        <f>VLOOKUP(F5921,city!$A$4:$D$352,4,FALSE)</f>
        <v>澳门</v>
      </c>
      <c r="F5921" s="22">
        <f t="shared" si="280"/>
        <v>349</v>
      </c>
      <c r="G5921" s="22">
        <f>IF(VLOOKUP(F5920,city!$A$4:$H$352,8,FALSE)&gt;G5920,G5920+1,1)</f>
        <v>2</v>
      </c>
    </row>
    <row r="5922" spans="1:7" x14ac:dyDescent="0.15">
      <c r="A5922" s="23">
        <f t="shared" si="278"/>
        <v>134903</v>
      </c>
      <c r="B5922" s="24">
        <v>1</v>
      </c>
      <c r="C5922" s="28" t="str">
        <f>"jingdian/"&amp;VLOOKUP(E5922,city!$D$4:$P$352,12,FALSE)&amp;"/"&amp;VLOOKUP(E5922,city!$D$4:$P$352,13,FALSE)&amp;"/"&amp;IF(G5922&lt;11,"jd",IF(G5922&lt;16,"tc","cs"))&amp;"/"&amp;IF(G5922&lt;11,G5922,IF(G5922&lt;16,G5922-10,G5922-15))&amp;".jpg"</f>
        <v>jingdian/aomen/aomen/jd/3.jpg</v>
      </c>
      <c r="D5922" s="23">
        <f t="shared" si="279"/>
        <v>1</v>
      </c>
      <c r="E5922" s="2" t="str">
        <f>VLOOKUP(F5922,city!$A$4:$D$352,4,FALSE)</f>
        <v>澳门</v>
      </c>
      <c r="F5922" s="22">
        <f t="shared" si="280"/>
        <v>349</v>
      </c>
      <c r="G5922" s="22">
        <f>IF(VLOOKUP(F5921,city!$A$4:$H$352,8,FALSE)&gt;G5921,G5921+1,1)</f>
        <v>3</v>
      </c>
    </row>
    <row r="5923" spans="1:7" x14ac:dyDescent="0.15">
      <c r="A5923" s="23">
        <f t="shared" si="278"/>
        <v>134904</v>
      </c>
      <c r="B5923" s="24">
        <v>1</v>
      </c>
      <c r="C5923" s="28" t="str">
        <f>"jingdian/"&amp;VLOOKUP(E5923,city!$D$4:$P$352,12,FALSE)&amp;"/"&amp;VLOOKUP(E5923,city!$D$4:$P$352,13,FALSE)&amp;"/"&amp;IF(G5923&lt;11,"jd",IF(G5923&lt;16,"tc","cs"))&amp;"/"&amp;IF(G5923&lt;11,G5923,IF(G5923&lt;16,G5923-10,G5923-15))&amp;".jpg"</f>
        <v>jingdian/aomen/aomen/jd/4.jpg</v>
      </c>
      <c r="D5923" s="23">
        <f t="shared" si="279"/>
        <v>1</v>
      </c>
      <c r="E5923" s="2" t="str">
        <f>VLOOKUP(F5923,city!$A$4:$D$352,4,FALSE)</f>
        <v>澳门</v>
      </c>
      <c r="F5923" s="22">
        <f t="shared" si="280"/>
        <v>349</v>
      </c>
      <c r="G5923" s="22">
        <f>IF(VLOOKUP(F5922,city!$A$4:$H$352,8,FALSE)&gt;G5922,G5922+1,1)</f>
        <v>4</v>
      </c>
    </row>
    <row r="5924" spans="1:7" x14ac:dyDescent="0.15">
      <c r="A5924" s="23">
        <f t="shared" si="278"/>
        <v>134905</v>
      </c>
      <c r="B5924" s="24">
        <v>1</v>
      </c>
      <c r="C5924" s="28" t="str">
        <f>"jingdian/"&amp;VLOOKUP(E5924,city!$D$4:$P$352,12,FALSE)&amp;"/"&amp;VLOOKUP(E5924,city!$D$4:$P$352,13,FALSE)&amp;"/"&amp;IF(G5924&lt;11,"jd",IF(G5924&lt;16,"tc","cs"))&amp;"/"&amp;IF(G5924&lt;11,G5924,IF(G5924&lt;16,G5924-10,G5924-15))&amp;".jpg"</f>
        <v>jingdian/aomen/aomen/jd/5.jpg</v>
      </c>
      <c r="D5924" s="23">
        <f t="shared" si="279"/>
        <v>1</v>
      </c>
      <c r="E5924" s="2" t="str">
        <f>VLOOKUP(F5924,city!$A$4:$D$352,4,FALSE)</f>
        <v>澳门</v>
      </c>
      <c r="F5924" s="22">
        <f t="shared" si="280"/>
        <v>349</v>
      </c>
      <c r="G5924" s="22">
        <f>IF(VLOOKUP(F5923,city!$A$4:$H$352,8,FALSE)&gt;G5923,G5923+1,1)</f>
        <v>5</v>
      </c>
    </row>
    <row r="5925" spans="1:7" x14ac:dyDescent="0.15">
      <c r="A5925" s="23">
        <f t="shared" si="278"/>
        <v>134906</v>
      </c>
      <c r="B5925" s="24">
        <v>1</v>
      </c>
      <c r="C5925" s="28" t="str">
        <f>"jingdian/"&amp;VLOOKUP(E5925,city!$D$4:$P$352,12,FALSE)&amp;"/"&amp;VLOOKUP(E5925,city!$D$4:$P$352,13,FALSE)&amp;"/"&amp;IF(G5925&lt;11,"jd",IF(G5925&lt;16,"tc","cs"))&amp;"/"&amp;IF(G5925&lt;11,G5925,IF(G5925&lt;16,G5925-10,G5925-15))&amp;".jpg"</f>
        <v>jingdian/aomen/aomen/jd/6.jpg</v>
      </c>
      <c r="D5925" s="23">
        <f t="shared" si="279"/>
        <v>1</v>
      </c>
      <c r="E5925" s="2" t="str">
        <f>VLOOKUP(F5925,city!$A$4:$D$352,4,FALSE)</f>
        <v>澳门</v>
      </c>
      <c r="F5925" s="22">
        <f t="shared" si="280"/>
        <v>349</v>
      </c>
      <c r="G5925" s="22">
        <f>IF(VLOOKUP(F5924,city!$A$4:$H$352,8,FALSE)&gt;G5924,G5924+1,1)</f>
        <v>6</v>
      </c>
    </row>
    <row r="5926" spans="1:7" x14ac:dyDescent="0.15">
      <c r="A5926" s="23">
        <f t="shared" si="278"/>
        <v>134907</v>
      </c>
      <c r="B5926" s="24">
        <v>1</v>
      </c>
      <c r="C5926" s="28" t="str">
        <f>"jingdian/"&amp;VLOOKUP(E5926,city!$D$4:$P$352,12,FALSE)&amp;"/"&amp;VLOOKUP(E5926,city!$D$4:$P$352,13,FALSE)&amp;"/"&amp;IF(G5926&lt;11,"jd",IF(G5926&lt;16,"tc","cs"))&amp;"/"&amp;IF(G5926&lt;11,G5926,IF(G5926&lt;16,G5926-10,G5926-15))&amp;".jpg"</f>
        <v>jingdian/aomen/aomen/jd/7.jpg</v>
      </c>
      <c r="D5926" s="23">
        <f t="shared" si="279"/>
        <v>1</v>
      </c>
      <c r="E5926" s="2" t="str">
        <f>VLOOKUP(F5926,city!$A$4:$D$352,4,FALSE)</f>
        <v>澳门</v>
      </c>
      <c r="F5926" s="22">
        <f t="shared" si="280"/>
        <v>349</v>
      </c>
      <c r="G5926" s="22">
        <f>IF(VLOOKUP(F5925,city!$A$4:$H$352,8,FALSE)&gt;G5925,G5925+1,1)</f>
        <v>7</v>
      </c>
    </row>
    <row r="5927" spans="1:7" x14ac:dyDescent="0.15">
      <c r="A5927" s="23">
        <f t="shared" si="278"/>
        <v>134908</v>
      </c>
      <c r="B5927" s="24">
        <v>1</v>
      </c>
      <c r="C5927" s="28" t="str">
        <f>"jingdian/"&amp;VLOOKUP(E5927,city!$D$4:$P$352,12,FALSE)&amp;"/"&amp;VLOOKUP(E5927,city!$D$4:$P$352,13,FALSE)&amp;"/"&amp;IF(G5927&lt;11,"jd",IF(G5927&lt;16,"tc","cs"))&amp;"/"&amp;IF(G5927&lt;11,G5927,IF(G5927&lt;16,G5927-10,G5927-15))&amp;".jpg"</f>
        <v>jingdian/aomen/aomen/jd/8.jpg</v>
      </c>
      <c r="D5927" s="23">
        <f t="shared" si="279"/>
        <v>1</v>
      </c>
      <c r="E5927" s="2" t="str">
        <f>VLOOKUP(F5927,city!$A$4:$D$352,4,FALSE)</f>
        <v>澳门</v>
      </c>
      <c r="F5927" s="22">
        <f t="shared" si="280"/>
        <v>349</v>
      </c>
      <c r="G5927" s="22">
        <f>IF(VLOOKUP(F5926,city!$A$4:$H$352,8,FALSE)&gt;G5926,G5926+1,1)</f>
        <v>8</v>
      </c>
    </row>
    <row r="5928" spans="1:7" x14ac:dyDescent="0.15">
      <c r="A5928" s="23">
        <f t="shared" si="278"/>
        <v>134909</v>
      </c>
      <c r="B5928" s="24">
        <v>1</v>
      </c>
      <c r="C5928" s="28" t="str">
        <f>"jingdian/"&amp;VLOOKUP(E5928,city!$D$4:$P$352,12,FALSE)&amp;"/"&amp;VLOOKUP(E5928,city!$D$4:$P$352,13,FALSE)&amp;"/"&amp;IF(G5928&lt;11,"jd",IF(G5928&lt;16,"tc","cs"))&amp;"/"&amp;IF(G5928&lt;11,G5928,IF(G5928&lt;16,G5928-10,G5928-15))&amp;".jpg"</f>
        <v>jingdian/aomen/aomen/jd/9.jpg</v>
      </c>
      <c r="D5928" s="23">
        <f t="shared" si="279"/>
        <v>1</v>
      </c>
      <c r="E5928" s="2" t="str">
        <f>VLOOKUP(F5928,city!$A$4:$D$352,4,FALSE)</f>
        <v>澳门</v>
      </c>
      <c r="F5928" s="22">
        <f t="shared" si="280"/>
        <v>349</v>
      </c>
      <c r="G5928" s="22">
        <f>IF(VLOOKUP(F5927,city!$A$4:$H$352,8,FALSE)&gt;G5927,G5927+1,1)</f>
        <v>9</v>
      </c>
    </row>
    <row r="5929" spans="1:7" x14ac:dyDescent="0.15">
      <c r="A5929" s="23">
        <f t="shared" si="278"/>
        <v>134910</v>
      </c>
      <c r="B5929" s="24">
        <v>1</v>
      </c>
      <c r="C5929" s="28" t="str">
        <f>"jingdian/"&amp;VLOOKUP(E5929,city!$D$4:$P$352,12,FALSE)&amp;"/"&amp;VLOOKUP(E5929,city!$D$4:$P$352,13,FALSE)&amp;"/"&amp;IF(G5929&lt;11,"jd",IF(G5929&lt;16,"tc","cs"))&amp;"/"&amp;IF(G5929&lt;11,G5929,IF(G5929&lt;16,G5929-10,G5929-15))&amp;".jpg"</f>
        <v>jingdian/aomen/aomen/jd/10.jpg</v>
      </c>
      <c r="D5929" s="23">
        <f t="shared" si="279"/>
        <v>1</v>
      </c>
      <c r="E5929" s="2" t="str">
        <f>VLOOKUP(F5929,city!$A$4:$D$352,4,FALSE)</f>
        <v>澳门</v>
      </c>
      <c r="F5929" s="22">
        <f t="shared" si="280"/>
        <v>349</v>
      </c>
      <c r="G5929" s="22">
        <f>IF(VLOOKUP(F5928,city!$A$4:$H$352,8,FALSE)&gt;G5928,G5928+1,1)</f>
        <v>10</v>
      </c>
    </row>
    <row r="5930" spans="1:7" x14ac:dyDescent="0.15">
      <c r="A5930" s="23">
        <f t="shared" si="278"/>
        <v>134951</v>
      </c>
      <c r="B5930" s="24">
        <v>2</v>
      </c>
      <c r="C5930" s="28" t="str">
        <f>"jingdian/"&amp;VLOOKUP(E5930,city!$D$4:$P$352,12,FALSE)&amp;"/"&amp;VLOOKUP(E5930,city!$D$4:$P$352,13,FALSE)&amp;"/"&amp;IF(G5930&lt;11,"jd",IF(G5930&lt;16,"tc","cs"))&amp;"/"&amp;IF(G5930&lt;11,G5930,IF(G5930&lt;16,G5930-10,G5930-15))&amp;".jpg"</f>
        <v>jingdian/aomen/aomen/tc/1.jpg</v>
      </c>
      <c r="D5930" s="23">
        <f t="shared" si="279"/>
        <v>2</v>
      </c>
      <c r="E5930" s="2" t="str">
        <f>VLOOKUP(F5930,city!$A$4:$D$352,4,FALSE)</f>
        <v>澳门</v>
      </c>
      <c r="F5930" s="22">
        <f t="shared" si="280"/>
        <v>349</v>
      </c>
      <c r="G5930" s="22">
        <f>IF(VLOOKUP(F5929,city!$A$4:$H$352,8,FALSE)&gt;G5929,G5929+1,1)</f>
        <v>11</v>
      </c>
    </row>
    <row r="5931" spans="1:7" x14ac:dyDescent="0.15">
      <c r="A5931" s="23">
        <f t="shared" si="278"/>
        <v>134952</v>
      </c>
      <c r="B5931" s="24">
        <v>3</v>
      </c>
      <c r="C5931" s="28" t="str">
        <f>"jingdian/"&amp;VLOOKUP(E5931,city!$D$4:$P$352,12,FALSE)&amp;"/"&amp;VLOOKUP(E5931,city!$D$4:$P$352,13,FALSE)&amp;"/"&amp;IF(G5931&lt;11,"jd",IF(G5931&lt;16,"tc","cs"))&amp;"/"&amp;IF(G5931&lt;11,G5931,IF(G5931&lt;16,G5931-10,G5931-15))&amp;".jpg"</f>
        <v>jingdian/aomen/aomen/tc/2.jpg</v>
      </c>
      <c r="D5931" s="23">
        <f t="shared" si="279"/>
        <v>2</v>
      </c>
      <c r="E5931" s="2" t="str">
        <f>VLOOKUP(F5931,city!$A$4:$D$352,4,FALSE)</f>
        <v>澳门</v>
      </c>
      <c r="F5931" s="22">
        <f t="shared" si="280"/>
        <v>349</v>
      </c>
      <c r="G5931" s="22">
        <f>IF(VLOOKUP(F5930,city!$A$4:$H$352,8,FALSE)&gt;G5930,G5930+1,1)</f>
        <v>12</v>
      </c>
    </row>
    <row r="5932" spans="1:7" x14ac:dyDescent="0.15">
      <c r="A5932" s="23">
        <f t="shared" si="278"/>
        <v>134953</v>
      </c>
      <c r="B5932" s="24">
        <v>2</v>
      </c>
      <c r="C5932" s="28" t="str">
        <f>"jingdian/"&amp;VLOOKUP(E5932,city!$D$4:$P$352,12,FALSE)&amp;"/"&amp;VLOOKUP(E5932,city!$D$4:$P$352,13,FALSE)&amp;"/"&amp;IF(G5932&lt;11,"jd",IF(G5932&lt;16,"tc","cs"))&amp;"/"&amp;IF(G5932&lt;11,G5932,IF(G5932&lt;16,G5932-10,G5932-15))&amp;".jpg"</f>
        <v>jingdian/aomen/aomen/tc/3.jpg</v>
      </c>
      <c r="D5932" s="23">
        <f t="shared" si="279"/>
        <v>2</v>
      </c>
      <c r="E5932" s="2" t="str">
        <f>VLOOKUP(F5932,city!$A$4:$D$352,4,FALSE)</f>
        <v>澳门</v>
      </c>
      <c r="F5932" s="22">
        <f t="shared" si="280"/>
        <v>349</v>
      </c>
      <c r="G5932" s="22">
        <f>IF(VLOOKUP(F5931,city!$A$4:$H$352,8,FALSE)&gt;G5931,G5931+1,1)</f>
        <v>13</v>
      </c>
    </row>
    <row r="5933" spans="1:7" x14ac:dyDescent="0.15">
      <c r="A5933" s="23">
        <f t="shared" si="278"/>
        <v>134954</v>
      </c>
      <c r="B5933" s="24">
        <v>5</v>
      </c>
      <c r="C5933" s="28" t="str">
        <f>"jingdian/"&amp;VLOOKUP(E5933,city!$D$4:$P$352,12,FALSE)&amp;"/"&amp;VLOOKUP(E5933,city!$D$4:$P$352,13,FALSE)&amp;"/"&amp;IF(G5933&lt;11,"jd",IF(G5933&lt;16,"tc","cs"))&amp;"/"&amp;IF(G5933&lt;11,G5933,IF(G5933&lt;16,G5933-10,G5933-15))&amp;".jpg"</f>
        <v>jingdian/aomen/aomen/tc/4.jpg</v>
      </c>
      <c r="D5933" s="23">
        <f t="shared" si="279"/>
        <v>2</v>
      </c>
      <c r="E5933" s="2" t="str">
        <f>VLOOKUP(F5933,city!$A$4:$D$352,4,FALSE)</f>
        <v>澳门</v>
      </c>
      <c r="F5933" s="22">
        <f t="shared" si="280"/>
        <v>349</v>
      </c>
      <c r="G5933" s="22">
        <f>IF(VLOOKUP(F5932,city!$A$4:$H$352,8,FALSE)&gt;G5932,G5932+1,1)</f>
        <v>14</v>
      </c>
    </row>
    <row r="5934" spans="1:7" x14ac:dyDescent="0.15">
      <c r="A5934" s="23">
        <f t="shared" si="278"/>
        <v>134955</v>
      </c>
      <c r="B5934" s="24">
        <v>4</v>
      </c>
      <c r="C5934" s="28" t="str">
        <f>"jingdian/"&amp;VLOOKUP(E5934,city!$D$4:$P$352,12,FALSE)&amp;"/"&amp;VLOOKUP(E5934,city!$D$4:$P$352,13,FALSE)&amp;"/"&amp;IF(G5934&lt;11,"jd",IF(G5934&lt;16,"tc","cs"))&amp;"/"&amp;IF(G5934&lt;11,G5934,IF(G5934&lt;16,G5934-10,G5934-15))&amp;".jpg"</f>
        <v>jingdian/aomen/aomen/tc/5.jpg</v>
      </c>
      <c r="D5934" s="23">
        <f t="shared" si="279"/>
        <v>2</v>
      </c>
      <c r="E5934" s="2" t="str">
        <f>VLOOKUP(F5934,city!$A$4:$D$352,4,FALSE)</f>
        <v>澳门</v>
      </c>
      <c r="F5934" s="22">
        <f t="shared" si="280"/>
        <v>349</v>
      </c>
      <c r="G5934" s="22">
        <f>IF(VLOOKUP(F5933,city!$A$4:$H$352,8,FALSE)&gt;G5933,G5933+1,1)</f>
        <v>15</v>
      </c>
    </row>
    <row r="5935" spans="1:7" x14ac:dyDescent="0.15">
      <c r="A5935" s="23">
        <f t="shared" si="278"/>
        <v>134981</v>
      </c>
      <c r="B5935" s="24">
        <v>4</v>
      </c>
      <c r="C5935" s="28" t="str">
        <f>"jingdian/"&amp;VLOOKUP(E5935,city!$D$4:$P$352,12,FALSE)&amp;"/"&amp;VLOOKUP(E5935,city!$D$4:$P$352,13,FALSE)&amp;"/"&amp;IF(G5935&lt;11,"jd",IF(G5935&lt;16,"tc","cs"))&amp;"/"&amp;IF(G5935&lt;11,G5935,IF(G5935&lt;16,G5935-10,G5935-15))&amp;".jpg"</f>
        <v>jingdian/aomen/aomen/cs/1.jpg</v>
      </c>
      <c r="D5935" s="23">
        <f t="shared" si="279"/>
        <v>3</v>
      </c>
      <c r="E5935" s="2" t="str">
        <f>VLOOKUP(F5935,city!$A$4:$D$352,4,FALSE)</f>
        <v>澳门</v>
      </c>
      <c r="F5935" s="22">
        <f t="shared" si="280"/>
        <v>349</v>
      </c>
      <c r="G5935" s="22">
        <f>IF(VLOOKUP(F5934,city!$A$4:$H$352,8,FALSE)&gt;G5934,G5934+1,1)</f>
        <v>16</v>
      </c>
    </row>
    <row r="5936" spans="1:7" x14ac:dyDescent="0.15">
      <c r="A5936" s="23">
        <f t="shared" si="278"/>
        <v>134982</v>
      </c>
      <c r="B5936" s="24">
        <v>4</v>
      </c>
      <c r="C5936" s="28" t="str">
        <f>"jingdian/"&amp;VLOOKUP(E5936,city!$D$4:$P$352,12,FALSE)&amp;"/"&amp;VLOOKUP(E5936,city!$D$4:$P$352,13,FALSE)&amp;"/"&amp;IF(G5936&lt;11,"jd",IF(G5936&lt;16,"tc","cs"))&amp;"/"&amp;IF(G5936&lt;11,G5936,IF(G5936&lt;16,G5936-10,G5936-15))&amp;".jpg"</f>
        <v>jingdian/aomen/aomen/cs/2.jpg</v>
      </c>
      <c r="D5936" s="23">
        <f t="shared" si="279"/>
        <v>3</v>
      </c>
      <c r="E5936" s="2" t="str">
        <f>VLOOKUP(F5936,city!$A$4:$D$352,4,FALSE)</f>
        <v>澳门</v>
      </c>
      <c r="F5936" s="22">
        <f t="shared" si="280"/>
        <v>349</v>
      </c>
      <c r="G5936" s="22">
        <f>IF(VLOOKUP(F5935,city!$A$4:$H$352,8,FALSE)&gt;G5935,G5935+1,1)</f>
        <v>17</v>
      </c>
    </row>
  </sheetData>
  <autoFilter ref="A1:G5936"/>
  <phoneticPr fontId="32" type="noConversion"/>
  <pageMargins left="0.69791666666666696" right="0.69791666666666696" top="0.75" bottom="0.75" header="0.51041666666666696" footer="0.51041666666666696"/>
  <pageSetup paperSize="9" firstPageNumber="0" orientation="portrait" useFirstPageNumber="1" horizontalDpi="300" verticalDpi="300"/>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topLeftCell="A4" workbookViewId="0">
      <selection activeCell="D38" sqref="D38"/>
    </sheetView>
  </sheetViews>
  <sheetFormatPr baseColWidth="10" defaultColWidth="9" defaultRowHeight="16" x14ac:dyDescent="0.15"/>
  <cols>
    <col min="1" max="1" width="17.1640625" style="13" customWidth="1"/>
    <col min="2" max="3" width="9" style="13" customWidth="1"/>
    <col min="4" max="4" width="29.1640625" style="13" customWidth="1"/>
    <col min="5" max="5" width="17.6640625" style="13" customWidth="1"/>
    <col min="6" max="1025" width="9" customWidth="1"/>
  </cols>
  <sheetData>
    <row r="1" spans="1:5" x14ac:dyDescent="0.15">
      <c r="A1" s="13" t="s">
        <v>11324</v>
      </c>
      <c r="B1" s="13" t="s">
        <v>11325</v>
      </c>
      <c r="C1" s="13" t="s">
        <v>11326</v>
      </c>
      <c r="D1" s="13" t="s">
        <v>11327</v>
      </c>
    </row>
    <row r="2" spans="1:5" x14ac:dyDescent="0.15">
      <c r="A2" s="13" t="s">
        <v>0</v>
      </c>
      <c r="C2" s="13" t="s">
        <v>11328</v>
      </c>
      <c r="E2" s="13" t="s">
        <v>11329</v>
      </c>
    </row>
    <row r="3" spans="1:5" x14ac:dyDescent="0.15">
      <c r="A3" s="13" t="s">
        <v>26</v>
      </c>
      <c r="C3" s="13" t="s">
        <v>26</v>
      </c>
    </row>
    <row r="4" spans="1:5" x14ac:dyDescent="0.15">
      <c r="A4" s="13">
        <v>1</v>
      </c>
      <c r="C4" s="13">
        <v>1000</v>
      </c>
      <c r="D4" s="13" t="s">
        <v>11330</v>
      </c>
      <c r="E4" s="13" t="s">
        <v>11331</v>
      </c>
    </row>
    <row r="5" spans="1:5" x14ac:dyDescent="0.15">
      <c r="A5" s="13">
        <v>2</v>
      </c>
      <c r="C5" s="13">
        <v>2000</v>
      </c>
      <c r="D5" s="13" t="s">
        <v>11332</v>
      </c>
      <c r="E5" s="13" t="s">
        <v>11333</v>
      </c>
    </row>
    <row r="6" spans="1:5" x14ac:dyDescent="0.15">
      <c r="A6" s="13">
        <v>3</v>
      </c>
      <c r="C6" s="13">
        <v>3000</v>
      </c>
      <c r="D6" s="13" t="s">
        <v>11334</v>
      </c>
      <c r="E6" s="13" t="s">
        <v>11335</v>
      </c>
    </row>
    <row r="7" spans="1:5" x14ac:dyDescent="0.15">
      <c r="A7" s="13">
        <v>4</v>
      </c>
      <c r="C7" s="13">
        <v>1500</v>
      </c>
      <c r="D7" s="13" t="s">
        <v>11336</v>
      </c>
      <c r="E7" s="13" t="s">
        <v>11337</v>
      </c>
    </row>
    <row r="8" spans="1:5" x14ac:dyDescent="0.15">
      <c r="A8" s="13">
        <v>5</v>
      </c>
      <c r="C8" s="13">
        <v>2</v>
      </c>
      <c r="D8" s="13" t="s">
        <v>11338</v>
      </c>
      <c r="E8" s="13" t="s">
        <v>11339</v>
      </c>
    </row>
    <row r="9" spans="1:5" x14ac:dyDescent="0.15">
      <c r="A9" s="13">
        <v>6</v>
      </c>
      <c r="C9" s="13">
        <v>6</v>
      </c>
      <c r="D9" s="13" t="s">
        <v>11340</v>
      </c>
      <c r="E9" s="13" t="s">
        <v>11341</v>
      </c>
    </row>
    <row r="10" spans="1:5" x14ac:dyDescent="0.15">
      <c r="A10" s="13">
        <v>7</v>
      </c>
      <c r="C10" s="13">
        <v>2</v>
      </c>
      <c r="D10" s="13" t="s">
        <v>11342</v>
      </c>
      <c r="E10" s="13" t="s">
        <v>11343</v>
      </c>
    </row>
    <row r="11" spans="1:5" x14ac:dyDescent="0.15">
      <c r="A11" s="13">
        <v>8</v>
      </c>
      <c r="C11" s="13">
        <v>2</v>
      </c>
      <c r="D11" s="13" t="s">
        <v>11344</v>
      </c>
      <c r="E11" s="13" t="s">
        <v>11345</v>
      </c>
    </row>
    <row r="12" spans="1:5" x14ac:dyDescent="0.15">
      <c r="A12" s="13">
        <v>9</v>
      </c>
      <c r="C12" s="13">
        <v>1000</v>
      </c>
      <c r="D12" s="13" t="s">
        <v>11346</v>
      </c>
      <c r="E12" s="13" t="s">
        <v>11347</v>
      </c>
    </row>
    <row r="13" spans="1:5" x14ac:dyDescent="0.15">
      <c r="A13" s="13">
        <v>10</v>
      </c>
      <c r="C13" s="13">
        <v>200</v>
      </c>
      <c r="D13" s="13" t="s">
        <v>11348</v>
      </c>
      <c r="E13" s="13" t="s">
        <v>11349</v>
      </c>
    </row>
    <row r="14" spans="1:5" x14ac:dyDescent="0.15">
      <c r="A14" s="13">
        <v>11</v>
      </c>
      <c r="C14" s="13">
        <v>60</v>
      </c>
      <c r="D14" s="13" t="s">
        <v>11350</v>
      </c>
      <c r="E14" s="13" t="s">
        <v>11351</v>
      </c>
    </row>
    <row r="15" spans="1:5" x14ac:dyDescent="0.15">
      <c r="A15" s="13">
        <v>12</v>
      </c>
      <c r="C15" s="13">
        <v>200</v>
      </c>
      <c r="D15" s="13" t="s">
        <v>11352</v>
      </c>
      <c r="E15" s="13" t="s">
        <v>11353</v>
      </c>
    </row>
    <row r="16" spans="1:5" x14ac:dyDescent="0.15">
      <c r="A16" s="13">
        <v>13</v>
      </c>
      <c r="C16" s="13">
        <v>800</v>
      </c>
      <c r="D16" s="13" t="s">
        <v>11354</v>
      </c>
      <c r="E16" s="13" t="s">
        <v>11355</v>
      </c>
    </row>
    <row r="17" spans="1:5" x14ac:dyDescent="0.15">
      <c r="A17" s="13">
        <v>14</v>
      </c>
      <c r="C17" s="13">
        <v>40</v>
      </c>
      <c r="D17" s="13" t="s">
        <v>11356</v>
      </c>
      <c r="E17" s="13" t="s">
        <v>11357</v>
      </c>
    </row>
    <row r="18" spans="1:5" x14ac:dyDescent="0.15">
      <c r="A18" s="13">
        <v>15</v>
      </c>
      <c r="C18" s="13">
        <v>200</v>
      </c>
      <c r="D18" s="13" t="s">
        <v>11358</v>
      </c>
      <c r="E18" s="13" t="s">
        <v>11359</v>
      </c>
    </row>
    <row r="19" spans="1:5" x14ac:dyDescent="0.15">
      <c r="A19" s="13">
        <v>16</v>
      </c>
      <c r="C19" s="13">
        <v>100</v>
      </c>
      <c r="D19" s="13" t="s">
        <v>11360</v>
      </c>
      <c r="E19" s="13" t="s">
        <v>11361</v>
      </c>
    </row>
    <row r="20" spans="1:5" x14ac:dyDescent="0.15">
      <c r="A20" s="13">
        <v>17</v>
      </c>
      <c r="C20" s="13">
        <v>1</v>
      </c>
      <c r="D20" s="13" t="s">
        <v>11362</v>
      </c>
      <c r="E20" s="13" t="s">
        <v>11363</v>
      </c>
    </row>
    <row r="21" spans="1:5" x14ac:dyDescent="0.15">
      <c r="A21" s="13">
        <v>18</v>
      </c>
      <c r="C21" s="13">
        <v>2</v>
      </c>
      <c r="D21" s="13" t="s">
        <v>11364</v>
      </c>
      <c r="E21" s="13" t="s">
        <v>11365</v>
      </c>
    </row>
    <row r="22" spans="1:5" x14ac:dyDescent="0.15">
      <c r="A22" s="13">
        <v>19</v>
      </c>
      <c r="C22" s="13">
        <v>100</v>
      </c>
      <c r="D22" s="13" t="s">
        <v>11366</v>
      </c>
      <c r="E22" s="13" t="s">
        <v>11367</v>
      </c>
    </row>
    <row r="23" spans="1:5" x14ac:dyDescent="0.15">
      <c r="A23" s="13">
        <v>20</v>
      </c>
      <c r="C23" s="13">
        <v>100</v>
      </c>
      <c r="D23" s="13" t="s">
        <v>11368</v>
      </c>
      <c r="E23" s="13" t="s">
        <v>11369</v>
      </c>
    </row>
    <row r="24" spans="1:5" x14ac:dyDescent="0.15">
      <c r="A24" s="13">
        <v>21</v>
      </c>
      <c r="C24" s="13">
        <v>100</v>
      </c>
      <c r="D24" s="13" t="s">
        <v>11370</v>
      </c>
      <c r="E24" s="13" t="s">
        <v>11371</v>
      </c>
    </row>
    <row r="25" spans="1:5" x14ac:dyDescent="0.15">
      <c r="A25" s="13">
        <v>22</v>
      </c>
      <c r="C25" s="13">
        <v>5000</v>
      </c>
      <c r="D25" s="13" t="s">
        <v>11372</v>
      </c>
      <c r="E25" s="13" t="s">
        <v>11373</v>
      </c>
    </row>
    <row r="26" spans="1:5" x14ac:dyDescent="0.15">
      <c r="A26" s="13">
        <v>23</v>
      </c>
      <c r="C26" s="13">
        <v>1000</v>
      </c>
      <c r="D26" s="13" t="s">
        <v>11374</v>
      </c>
      <c r="E26" s="13" t="s">
        <v>11375</v>
      </c>
    </row>
    <row r="27" spans="1:5" x14ac:dyDescent="0.15">
      <c r="A27" s="13">
        <v>24</v>
      </c>
      <c r="C27" s="13">
        <v>20</v>
      </c>
      <c r="D27" s="13" t="s">
        <v>11376</v>
      </c>
      <c r="E27" s="13" t="s">
        <v>11377</v>
      </c>
    </row>
    <row r="28" spans="1:5" x14ac:dyDescent="0.15">
      <c r="A28" s="13">
        <v>25</v>
      </c>
      <c r="C28" s="13">
        <v>10000</v>
      </c>
      <c r="D28" s="13" t="s">
        <v>11378</v>
      </c>
      <c r="E28" s="13" t="s">
        <v>11379</v>
      </c>
    </row>
    <row r="29" spans="1:5" x14ac:dyDescent="0.15">
      <c r="A29" s="13">
        <v>26</v>
      </c>
      <c r="C29" s="13">
        <v>25</v>
      </c>
      <c r="D29" s="13" t="s">
        <v>11380</v>
      </c>
      <c r="E29" s="13" t="s">
        <v>11381</v>
      </c>
    </row>
    <row r="30" spans="1:5" x14ac:dyDescent="0.15">
      <c r="A30" s="13">
        <v>27</v>
      </c>
      <c r="C30" s="13">
        <v>25</v>
      </c>
      <c r="D30" s="13" t="s">
        <v>11382</v>
      </c>
      <c r="E30" s="13" t="s">
        <v>11383</v>
      </c>
    </row>
    <row r="31" spans="1:5" x14ac:dyDescent="0.15">
      <c r="A31" s="13">
        <v>28</v>
      </c>
      <c r="C31" s="13">
        <v>50</v>
      </c>
      <c r="D31" s="13" t="s">
        <v>11384</v>
      </c>
      <c r="E31" s="13" t="s">
        <v>11385</v>
      </c>
    </row>
    <row r="32" spans="1:5" x14ac:dyDescent="0.15">
      <c r="A32" s="13">
        <v>29</v>
      </c>
      <c r="C32" s="13">
        <v>1</v>
      </c>
      <c r="D32" s="13" t="s">
        <v>11386</v>
      </c>
      <c r="E32" s="13" t="s">
        <v>11387</v>
      </c>
    </row>
    <row r="33" spans="1:5" x14ac:dyDescent="0.15">
      <c r="A33" s="13">
        <v>30</v>
      </c>
      <c r="C33" s="13">
        <v>5</v>
      </c>
      <c r="D33" s="13" t="s">
        <v>11388</v>
      </c>
      <c r="E33" s="13" t="s">
        <v>11389</v>
      </c>
    </row>
    <row r="34" spans="1:5" x14ac:dyDescent="0.15">
      <c r="A34" s="13">
        <v>31</v>
      </c>
      <c r="C34" s="13">
        <v>5</v>
      </c>
      <c r="D34" s="13" t="s">
        <v>11390</v>
      </c>
      <c r="E34" s="13" t="s">
        <v>11391</v>
      </c>
    </row>
    <row r="35" spans="1:5" x14ac:dyDescent="0.15">
      <c r="A35" s="13">
        <v>32</v>
      </c>
      <c r="C35" s="13">
        <v>1000</v>
      </c>
      <c r="D35" s="13" t="s">
        <v>11392</v>
      </c>
      <c r="E35" s="13" t="s">
        <v>11393</v>
      </c>
    </row>
    <row r="36" spans="1:5" x14ac:dyDescent="0.15">
      <c r="A36" s="13">
        <v>33</v>
      </c>
      <c r="C36" s="13">
        <v>100</v>
      </c>
      <c r="D36" s="13" t="s">
        <v>11394</v>
      </c>
      <c r="E36" s="13" t="s">
        <v>11395</v>
      </c>
    </row>
    <row r="37" spans="1:5" x14ac:dyDescent="0.15">
      <c r="A37" s="13">
        <v>34</v>
      </c>
      <c r="C37" s="13">
        <v>6</v>
      </c>
      <c r="D37" s="13" t="s">
        <v>11396</v>
      </c>
      <c r="E37" s="13" t="s">
        <v>11397</v>
      </c>
    </row>
    <row r="38" spans="1:5" x14ac:dyDescent="0.15">
      <c r="A38" s="13">
        <v>35</v>
      </c>
      <c r="C38" s="13">
        <v>90</v>
      </c>
      <c r="D38" s="104" t="s">
        <v>24216</v>
      </c>
      <c r="E38" s="13" t="s">
        <v>11398</v>
      </c>
    </row>
  </sheetData>
  <phoneticPr fontId="32"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G15" sqref="G15"/>
    </sheetView>
  </sheetViews>
  <sheetFormatPr baseColWidth="10" defaultColWidth="9" defaultRowHeight="16" x14ac:dyDescent="0.15"/>
  <cols>
    <col min="1" max="2" width="9" style="13" customWidth="1"/>
    <col min="3" max="1025" width="9" customWidth="1"/>
  </cols>
  <sheetData>
    <row r="1" spans="1:2" x14ac:dyDescent="0.15">
      <c r="A1" s="13" t="s">
        <v>0</v>
      </c>
      <c r="B1" s="19" t="s">
        <v>11399</v>
      </c>
    </row>
    <row r="2" spans="1:2" x14ac:dyDescent="0.15">
      <c r="A2" s="13" t="s">
        <v>0</v>
      </c>
      <c r="B2" s="19" t="s">
        <v>11400</v>
      </c>
    </row>
    <row r="3" spans="1:2" x14ac:dyDescent="0.15">
      <c r="A3" s="13" t="s">
        <v>26</v>
      </c>
      <c r="B3" s="19" t="s">
        <v>26</v>
      </c>
    </row>
    <row r="4" spans="1:2" x14ac:dyDescent="0.15">
      <c r="A4" s="13">
        <v>1</v>
      </c>
      <c r="B4" s="19">
        <v>100</v>
      </c>
    </row>
    <row r="5" spans="1:2" x14ac:dyDescent="0.15">
      <c r="A5" s="13">
        <v>2</v>
      </c>
      <c r="B5" s="19">
        <v>100</v>
      </c>
    </row>
    <row r="6" spans="1:2" x14ac:dyDescent="0.15">
      <c r="A6" s="13">
        <v>3</v>
      </c>
      <c r="B6" s="19">
        <v>150</v>
      </c>
    </row>
    <row r="7" spans="1:2" x14ac:dyDescent="0.15">
      <c r="A7" s="13">
        <v>4</v>
      </c>
      <c r="B7" s="19">
        <v>150</v>
      </c>
    </row>
    <row r="8" spans="1:2" x14ac:dyDescent="0.15">
      <c r="A8" s="13">
        <v>5</v>
      </c>
      <c r="B8" s="19">
        <v>200</v>
      </c>
    </row>
    <row r="9" spans="1:2" x14ac:dyDescent="0.15">
      <c r="A9" s="13">
        <v>6</v>
      </c>
      <c r="B9" s="19">
        <v>200</v>
      </c>
    </row>
    <row r="10" spans="1:2" x14ac:dyDescent="0.15">
      <c r="A10" s="13">
        <v>7</v>
      </c>
      <c r="B10" s="19">
        <v>400</v>
      </c>
    </row>
  </sheetData>
  <phoneticPr fontId="32" type="noConversion"/>
  <pageMargins left="0.75" right="0.75" top="1" bottom="1" header="0.51041666666666696" footer="0.51041666666666696"/>
  <pageSetup paperSize="9" firstPageNumber="0"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topLeftCell="A14" workbookViewId="0">
      <selection activeCell="B6" sqref="B6"/>
    </sheetView>
  </sheetViews>
  <sheetFormatPr baseColWidth="10" defaultColWidth="9" defaultRowHeight="16" x14ac:dyDescent="0.15"/>
  <cols>
    <col min="1" max="1" width="9" style="16" customWidth="1"/>
    <col min="2" max="2" width="41.83203125" style="16" customWidth="1"/>
    <col min="3" max="3" width="16.6640625" style="16" customWidth="1"/>
    <col min="4" max="4" width="17.1640625" style="16" customWidth="1"/>
    <col min="5" max="5" width="14.33203125" style="16" customWidth="1"/>
    <col min="6" max="6" width="13.6640625" style="16" customWidth="1"/>
    <col min="7" max="1025" width="9" style="17" customWidth="1"/>
    <col min="1026" max="16384" width="9" style="17"/>
  </cols>
  <sheetData>
    <row r="1" spans="1:6" s="15" customFormat="1" x14ac:dyDescent="0.25">
      <c r="A1" s="15" t="s">
        <v>0</v>
      </c>
      <c r="B1" s="15" t="s">
        <v>11401</v>
      </c>
      <c r="C1" s="15" t="s">
        <v>11402</v>
      </c>
      <c r="D1" s="15" t="s">
        <v>11403</v>
      </c>
      <c r="F1" s="15" t="s">
        <v>11404</v>
      </c>
    </row>
    <row r="2" spans="1:6" s="15" customFormat="1" x14ac:dyDescent="0.25">
      <c r="A2" s="15" t="s">
        <v>0</v>
      </c>
      <c r="B2" s="15" t="s">
        <v>11405</v>
      </c>
      <c r="C2" s="15" t="s">
        <v>11406</v>
      </c>
      <c r="D2" s="15" t="s">
        <v>11407</v>
      </c>
      <c r="E2" s="15" t="s">
        <v>7965</v>
      </c>
    </row>
    <row r="3" spans="1:6" x14ac:dyDescent="0.15">
      <c r="A3" s="16" t="s">
        <v>26</v>
      </c>
      <c r="B3" s="16" t="s">
        <v>28</v>
      </c>
      <c r="E3" s="16" t="s">
        <v>28</v>
      </c>
    </row>
    <row r="4" spans="1:6" ht="34" x14ac:dyDescent="0.15">
      <c r="A4" s="16">
        <v>1</v>
      </c>
      <c r="B4" s="18" t="s">
        <v>11408</v>
      </c>
      <c r="E4" s="16">
        <v>1</v>
      </c>
      <c r="F4" s="16" t="s">
        <v>11409</v>
      </c>
    </row>
    <row r="5" spans="1:6" ht="34" x14ac:dyDescent="0.15">
      <c r="A5" s="16">
        <v>2</v>
      </c>
      <c r="B5" s="18" t="s">
        <v>11410</v>
      </c>
      <c r="E5" s="16">
        <v>1</v>
      </c>
      <c r="F5" s="16" t="s">
        <v>11409</v>
      </c>
    </row>
    <row r="6" spans="1:6" ht="34" x14ac:dyDescent="0.15">
      <c r="A6" s="16">
        <v>3</v>
      </c>
      <c r="B6" s="18" t="s">
        <v>11411</v>
      </c>
      <c r="E6" s="16">
        <v>1</v>
      </c>
      <c r="F6" s="16" t="s">
        <v>11409</v>
      </c>
    </row>
    <row r="7" spans="1:6" ht="34" x14ac:dyDescent="0.15">
      <c r="A7" s="16">
        <v>4</v>
      </c>
      <c r="B7" s="18" t="s">
        <v>11412</v>
      </c>
      <c r="E7" s="16">
        <v>1</v>
      </c>
      <c r="F7" s="16" t="s">
        <v>11409</v>
      </c>
    </row>
    <row r="8" spans="1:6" ht="17" x14ac:dyDescent="0.15">
      <c r="A8" s="16">
        <v>5</v>
      </c>
      <c r="B8" s="18" t="s">
        <v>11413</v>
      </c>
      <c r="E8" s="16">
        <v>1</v>
      </c>
      <c r="F8" s="16" t="s">
        <v>11409</v>
      </c>
    </row>
    <row r="9" spans="1:6" ht="17" x14ac:dyDescent="0.15">
      <c r="A9" s="16">
        <v>6</v>
      </c>
      <c r="B9" s="18" t="s">
        <v>11414</v>
      </c>
      <c r="E9" s="16">
        <v>1</v>
      </c>
      <c r="F9" s="16" t="s">
        <v>11409</v>
      </c>
    </row>
    <row r="10" spans="1:6" ht="17" x14ac:dyDescent="0.15">
      <c r="A10" s="16">
        <v>7</v>
      </c>
      <c r="B10" s="18" t="s">
        <v>11415</v>
      </c>
      <c r="E10" s="16">
        <v>1</v>
      </c>
      <c r="F10" s="16" t="s">
        <v>11409</v>
      </c>
    </row>
    <row r="11" spans="1:6" ht="34" x14ac:dyDescent="0.15">
      <c r="A11" s="16">
        <v>8</v>
      </c>
      <c r="B11" s="18" t="s">
        <v>11416</v>
      </c>
      <c r="E11" s="16">
        <v>1</v>
      </c>
      <c r="F11" s="16" t="s">
        <v>11409</v>
      </c>
    </row>
    <row r="12" spans="1:6" ht="17" x14ac:dyDescent="0.15">
      <c r="A12" s="16">
        <v>9</v>
      </c>
      <c r="B12" s="18" t="s">
        <v>11417</v>
      </c>
      <c r="E12" s="16">
        <v>1</v>
      </c>
      <c r="F12" s="16" t="s">
        <v>11409</v>
      </c>
    </row>
    <row r="13" spans="1:6" ht="34" x14ac:dyDescent="0.15">
      <c r="A13" s="16">
        <v>10</v>
      </c>
      <c r="B13" s="18" t="s">
        <v>11418</v>
      </c>
      <c r="E13" s="16">
        <v>2</v>
      </c>
      <c r="F13" s="16" t="s">
        <v>11419</v>
      </c>
    </row>
    <row r="14" spans="1:6" ht="17" x14ac:dyDescent="0.15">
      <c r="A14" s="16">
        <v>11</v>
      </c>
      <c r="B14" s="18" t="s">
        <v>11420</v>
      </c>
      <c r="E14" s="16">
        <v>3</v>
      </c>
      <c r="F14" s="16" t="s">
        <v>11421</v>
      </c>
    </row>
    <row r="15" spans="1:6" ht="34" x14ac:dyDescent="0.15">
      <c r="A15" s="16">
        <v>12</v>
      </c>
      <c r="B15" s="18" t="s">
        <v>11422</v>
      </c>
      <c r="E15" s="16">
        <v>3</v>
      </c>
      <c r="F15" s="16" t="s">
        <v>11421</v>
      </c>
    </row>
    <row r="16" spans="1:6" ht="17" x14ac:dyDescent="0.15">
      <c r="A16" s="16">
        <v>13</v>
      </c>
      <c r="B16" s="18" t="s">
        <v>11423</v>
      </c>
      <c r="E16" s="16">
        <v>3</v>
      </c>
      <c r="F16" s="16" t="s">
        <v>11421</v>
      </c>
    </row>
    <row r="17" spans="1:6" ht="17" x14ac:dyDescent="0.15">
      <c r="A17" s="16">
        <v>14</v>
      </c>
      <c r="B17" s="18" t="s">
        <v>11424</v>
      </c>
      <c r="E17" s="16">
        <v>3</v>
      </c>
      <c r="F17" s="16" t="s">
        <v>11421</v>
      </c>
    </row>
    <row r="18" spans="1:6" ht="34" x14ac:dyDescent="0.15">
      <c r="A18" s="16">
        <v>15</v>
      </c>
      <c r="B18" s="18" t="s">
        <v>11425</v>
      </c>
      <c r="E18" s="16">
        <v>3</v>
      </c>
      <c r="F18" s="16" t="s">
        <v>11421</v>
      </c>
    </row>
    <row r="19" spans="1:6" ht="34" x14ac:dyDescent="0.15">
      <c r="A19" s="16">
        <v>16</v>
      </c>
      <c r="B19" s="18" t="s">
        <v>11426</v>
      </c>
      <c r="E19" s="16">
        <v>3</v>
      </c>
      <c r="F19" s="16" t="s">
        <v>11421</v>
      </c>
    </row>
    <row r="20" spans="1:6" ht="34" x14ac:dyDescent="0.15">
      <c r="A20" s="16">
        <v>17</v>
      </c>
      <c r="B20" s="18" t="s">
        <v>11427</v>
      </c>
      <c r="E20" s="16">
        <v>4</v>
      </c>
      <c r="F20" s="16" t="s">
        <v>11428</v>
      </c>
    </row>
    <row r="21" spans="1:6" ht="34" x14ac:dyDescent="0.15">
      <c r="A21" s="16">
        <v>18</v>
      </c>
      <c r="B21" s="18" t="s">
        <v>11429</v>
      </c>
      <c r="E21" s="16">
        <v>4</v>
      </c>
      <c r="F21" s="16" t="s">
        <v>11428</v>
      </c>
    </row>
    <row r="22" spans="1:6" ht="34" x14ac:dyDescent="0.15">
      <c r="A22" s="16">
        <v>19</v>
      </c>
      <c r="B22" s="18" t="s">
        <v>11430</v>
      </c>
      <c r="E22" s="16">
        <v>4</v>
      </c>
      <c r="F22" s="16" t="s">
        <v>11428</v>
      </c>
    </row>
    <row r="23" spans="1:6" ht="17" x14ac:dyDescent="0.15">
      <c r="A23" s="16">
        <v>20</v>
      </c>
      <c r="B23" s="18" t="s">
        <v>11431</v>
      </c>
      <c r="E23" s="16">
        <v>4</v>
      </c>
      <c r="F23" s="16" t="s">
        <v>11428</v>
      </c>
    </row>
    <row r="24" spans="1:6" ht="34" x14ac:dyDescent="0.15">
      <c r="A24" s="16">
        <v>21</v>
      </c>
      <c r="B24" s="18" t="s">
        <v>11432</v>
      </c>
      <c r="E24" s="16">
        <v>5</v>
      </c>
      <c r="F24" s="16" t="s">
        <v>11433</v>
      </c>
    </row>
    <row r="25" spans="1:6" ht="17" x14ac:dyDescent="0.15">
      <c r="A25" s="16">
        <v>22</v>
      </c>
      <c r="B25" s="18" t="s">
        <v>11434</v>
      </c>
      <c r="E25" s="16">
        <v>5</v>
      </c>
      <c r="F25" s="16" t="s">
        <v>11433</v>
      </c>
    </row>
    <row r="26" spans="1:6" ht="34" x14ac:dyDescent="0.15">
      <c r="A26" s="16">
        <v>23</v>
      </c>
      <c r="B26" s="18" t="s">
        <v>11435</v>
      </c>
      <c r="E26" s="16">
        <v>5</v>
      </c>
      <c r="F26" s="16" t="s">
        <v>11433</v>
      </c>
    </row>
    <row r="27" spans="1:6" ht="34" x14ac:dyDescent="0.15">
      <c r="A27" s="16">
        <v>24</v>
      </c>
      <c r="B27" s="18" t="s">
        <v>11436</v>
      </c>
      <c r="E27" s="16">
        <v>5</v>
      </c>
      <c r="F27" s="16" t="s">
        <v>11433</v>
      </c>
    </row>
    <row r="28" spans="1:6" ht="34" x14ac:dyDescent="0.15">
      <c r="A28" s="16">
        <v>25</v>
      </c>
      <c r="B28" s="18" t="s">
        <v>11437</v>
      </c>
      <c r="E28" s="16">
        <v>6</v>
      </c>
      <c r="F28" s="16" t="s">
        <v>11438</v>
      </c>
    </row>
    <row r="29" spans="1:6" x14ac:dyDescent="0.15">
      <c r="A29" s="16">
        <v>26</v>
      </c>
      <c r="B29" s="16" t="s">
        <v>11439</v>
      </c>
      <c r="E29" s="16">
        <v>6</v>
      </c>
      <c r="F29" s="16" t="s">
        <v>11438</v>
      </c>
    </row>
    <row r="30" spans="1:6" ht="17" x14ac:dyDescent="0.15">
      <c r="A30" s="16">
        <v>27</v>
      </c>
      <c r="B30" s="18" t="s">
        <v>11440</v>
      </c>
      <c r="E30" s="16">
        <v>6</v>
      </c>
      <c r="F30" s="16" t="s">
        <v>11438</v>
      </c>
    </row>
    <row r="31" spans="1:6" ht="34" x14ac:dyDescent="0.15">
      <c r="A31" s="16">
        <v>28</v>
      </c>
      <c r="B31" s="18" t="s">
        <v>11441</v>
      </c>
      <c r="E31" s="16">
        <v>6</v>
      </c>
      <c r="F31" s="16" t="s">
        <v>11438</v>
      </c>
    </row>
    <row r="32" spans="1:6" ht="34" x14ac:dyDescent="0.15">
      <c r="A32" s="16">
        <v>29</v>
      </c>
      <c r="B32" s="18" t="s">
        <v>11442</v>
      </c>
      <c r="E32" s="16">
        <v>6</v>
      </c>
      <c r="F32" s="16" t="s">
        <v>11438</v>
      </c>
    </row>
  </sheetData>
  <phoneticPr fontId="32" type="noConversion"/>
  <pageMargins left="0.75" right="0.75" top="1" bottom="1" header="0.51041666666666696" footer="0.51041666666666696"/>
  <pageSetup paperSize="9" firstPageNumber="0" orientation="portrait" useFirstPageNumber="1" horizontalDpi="300" verticalDpi="30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9"/>
  <sheetViews>
    <sheetView workbookViewId="0">
      <selection activeCell="E10" sqref="E10"/>
    </sheetView>
  </sheetViews>
  <sheetFormatPr baseColWidth="10" defaultColWidth="9" defaultRowHeight="14" x14ac:dyDescent="0.15"/>
  <cols>
    <col min="1" max="1" width="9" customWidth="1"/>
    <col min="3" max="3" width="36.5" customWidth="1"/>
    <col min="4" max="4" width="12.6640625" customWidth="1"/>
    <col min="5" max="1025" width="9" customWidth="1"/>
  </cols>
  <sheetData>
    <row r="1" spans="1:7" ht="16" x14ac:dyDescent="0.25">
      <c r="A1" s="12" t="s">
        <v>0</v>
      </c>
      <c r="B1" s="12" t="s">
        <v>11443</v>
      </c>
      <c r="C1" s="12" t="s">
        <v>11444</v>
      </c>
      <c r="D1" s="12" t="s">
        <v>11445</v>
      </c>
      <c r="E1" s="12" t="s">
        <v>11446</v>
      </c>
      <c r="F1" t="s">
        <v>11447</v>
      </c>
      <c r="G1" s="12" t="s">
        <v>11448</v>
      </c>
    </row>
    <row r="2" spans="1:7" ht="16" x14ac:dyDescent="0.25">
      <c r="A2" s="12" t="s">
        <v>0</v>
      </c>
      <c r="B2" s="12" t="s">
        <v>11449</v>
      </c>
      <c r="C2" s="12" t="s">
        <v>11450</v>
      </c>
      <c r="D2" s="12" t="s">
        <v>11407</v>
      </c>
      <c r="E2" s="12" t="s">
        <v>11451</v>
      </c>
      <c r="F2" t="s">
        <v>7965</v>
      </c>
      <c r="G2" s="12" t="s">
        <v>11328</v>
      </c>
    </row>
    <row r="3" spans="1:7" ht="17" x14ac:dyDescent="0.15">
      <c r="A3" s="9" t="s">
        <v>26</v>
      </c>
      <c r="B3" s="9" t="s">
        <v>28</v>
      </c>
      <c r="C3" s="9" t="s">
        <v>28</v>
      </c>
      <c r="D3" s="9" t="s">
        <v>28</v>
      </c>
      <c r="E3" s="9" t="s">
        <v>26</v>
      </c>
      <c r="F3" s="9" t="s">
        <v>26</v>
      </c>
      <c r="G3" s="9" t="s">
        <v>26</v>
      </c>
    </row>
    <row r="4" spans="1:7" ht="16" x14ac:dyDescent="0.15">
      <c r="A4" s="13">
        <v>1</v>
      </c>
      <c r="B4" s="13" t="s">
        <v>11452</v>
      </c>
      <c r="C4" s="13" t="s">
        <v>11453</v>
      </c>
      <c r="D4" s="13">
        <v>1001</v>
      </c>
      <c r="E4" s="13">
        <v>1600</v>
      </c>
      <c r="F4">
        <v>1</v>
      </c>
      <c r="G4" s="14">
        <v>0.6</v>
      </c>
    </row>
    <row r="5" spans="1:7" ht="16" x14ac:dyDescent="0.15">
      <c r="A5" s="13">
        <v>2</v>
      </c>
      <c r="B5" s="13" t="s">
        <v>11454</v>
      </c>
      <c r="C5" s="13" t="s">
        <v>11455</v>
      </c>
      <c r="D5" s="13">
        <v>1002</v>
      </c>
      <c r="E5" s="13">
        <v>1200</v>
      </c>
      <c r="F5">
        <v>1</v>
      </c>
      <c r="G5" s="14">
        <v>0.5</v>
      </c>
    </row>
    <row r="6" spans="1:7" ht="16" x14ac:dyDescent="0.15">
      <c r="A6" s="13">
        <v>3</v>
      </c>
      <c r="B6" s="13" t="s">
        <v>11456</v>
      </c>
      <c r="C6" s="13" t="s">
        <v>11457</v>
      </c>
      <c r="D6" s="13">
        <v>1003</v>
      </c>
      <c r="E6" s="13">
        <v>800</v>
      </c>
      <c r="F6">
        <v>1</v>
      </c>
      <c r="G6" s="14">
        <v>0.4</v>
      </c>
    </row>
    <row r="7" spans="1:7" ht="16" x14ac:dyDescent="0.15">
      <c r="A7" s="13">
        <v>4</v>
      </c>
      <c r="B7" s="13" t="s">
        <v>11458</v>
      </c>
      <c r="C7" s="13" t="s">
        <v>11459</v>
      </c>
      <c r="D7" s="13">
        <v>1004</v>
      </c>
      <c r="E7" s="13">
        <v>800</v>
      </c>
      <c r="F7">
        <v>1</v>
      </c>
      <c r="G7">
        <v>3</v>
      </c>
    </row>
    <row r="8" spans="1:7" ht="16" x14ac:dyDescent="0.15">
      <c r="A8" s="13">
        <v>5</v>
      </c>
      <c r="B8" s="13" t="s">
        <v>11460</v>
      </c>
      <c r="C8" s="13" t="s">
        <v>11461</v>
      </c>
      <c r="D8" s="13">
        <v>1005</v>
      </c>
      <c r="E8" s="13">
        <v>1500</v>
      </c>
      <c r="F8">
        <v>1</v>
      </c>
      <c r="G8">
        <v>-1</v>
      </c>
    </row>
    <row r="9" spans="1:7" ht="16" x14ac:dyDescent="0.15">
      <c r="A9" s="13">
        <v>6</v>
      </c>
      <c r="B9" s="13" t="s">
        <v>11462</v>
      </c>
      <c r="C9" s="13" t="s">
        <v>11463</v>
      </c>
      <c r="D9" s="13">
        <v>1006</v>
      </c>
      <c r="E9" s="13">
        <v>100</v>
      </c>
      <c r="F9">
        <v>0</v>
      </c>
      <c r="G9">
        <v>-1</v>
      </c>
    </row>
  </sheetData>
  <phoneticPr fontId="32" type="noConversion"/>
  <pageMargins left="0.69791666666666696" right="0.69791666666666696" top="0.75" bottom="0.75" header="0.51041666666666696" footer="0.51041666666666696"/>
  <pageSetup paperSize="9" firstPageNumber="0" orientation="portrait" useFirstPageNumber="1" horizontalDpi="300" verticalDpi="300"/>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H17" sqref="H17"/>
    </sheetView>
  </sheetViews>
  <sheetFormatPr baseColWidth="10" defaultColWidth="9" defaultRowHeight="14" x14ac:dyDescent="0.15"/>
  <cols>
    <col min="1" max="1" width="9" customWidth="1"/>
    <col min="3" max="3" width="18" customWidth="1"/>
    <col min="4" max="4" width="17.5" customWidth="1"/>
    <col min="5" max="1025" width="9" customWidth="1"/>
  </cols>
  <sheetData>
    <row r="1" spans="1:4" ht="16" x14ac:dyDescent="0.25">
      <c r="A1" s="12" t="s">
        <v>0</v>
      </c>
      <c r="B1" s="12" t="s">
        <v>11464</v>
      </c>
      <c r="C1" s="12" t="s">
        <v>11465</v>
      </c>
      <c r="D1" s="12" t="s">
        <v>11466</v>
      </c>
    </row>
    <row r="2" spans="1:4" ht="16" x14ac:dyDescent="0.25">
      <c r="A2" s="12" t="s">
        <v>0</v>
      </c>
      <c r="B2" s="12" t="s">
        <v>11467</v>
      </c>
      <c r="C2" s="12" t="s">
        <v>11468</v>
      </c>
      <c r="D2" s="12" t="s">
        <v>11469</v>
      </c>
    </row>
    <row r="3" spans="1:4" x14ac:dyDescent="0.15">
      <c r="A3" s="2" t="s">
        <v>26</v>
      </c>
      <c r="B3" s="2" t="s">
        <v>26</v>
      </c>
      <c r="C3" s="2" t="s">
        <v>26</v>
      </c>
      <c r="D3" s="2" t="s">
        <v>26</v>
      </c>
    </row>
    <row r="4" spans="1:4" ht="16" x14ac:dyDescent="0.15">
      <c r="A4" s="13">
        <v>1</v>
      </c>
      <c r="B4" s="13">
        <v>1</v>
      </c>
      <c r="C4" s="13">
        <v>5000</v>
      </c>
      <c r="D4" s="13">
        <v>5000</v>
      </c>
    </row>
    <row r="5" spans="1:4" ht="16" x14ac:dyDescent="0.15">
      <c r="A5" s="13">
        <v>2</v>
      </c>
      <c r="B5" s="13">
        <v>2</v>
      </c>
      <c r="C5" s="13">
        <v>4000</v>
      </c>
      <c r="D5" s="13">
        <v>4000</v>
      </c>
    </row>
    <row r="6" spans="1:4" ht="16" x14ac:dyDescent="0.15">
      <c r="A6" s="13">
        <v>3</v>
      </c>
      <c r="B6" s="13">
        <v>3</v>
      </c>
      <c r="C6" s="13">
        <v>3000</v>
      </c>
      <c r="D6" s="13">
        <v>3000</v>
      </c>
    </row>
    <row r="7" spans="1:4" ht="16" x14ac:dyDescent="0.15">
      <c r="A7" s="13">
        <v>4</v>
      </c>
      <c r="B7" s="13">
        <v>4</v>
      </c>
      <c r="C7" s="13">
        <v>2000</v>
      </c>
      <c r="D7" s="13">
        <v>2000</v>
      </c>
    </row>
    <row r="8" spans="1:4" ht="16" x14ac:dyDescent="0.15">
      <c r="A8" s="13">
        <v>5</v>
      </c>
      <c r="B8" s="13">
        <v>5</v>
      </c>
      <c r="C8" s="13">
        <v>1500</v>
      </c>
      <c r="D8" s="13">
        <v>1500</v>
      </c>
    </row>
    <row r="9" spans="1:4" ht="16" x14ac:dyDescent="0.15">
      <c r="A9" s="13">
        <v>6</v>
      </c>
      <c r="B9" s="13">
        <v>6</v>
      </c>
      <c r="C9" s="13">
        <v>1200</v>
      </c>
      <c r="D9" s="13">
        <v>1200</v>
      </c>
    </row>
    <row r="10" spans="1:4" ht="16" x14ac:dyDescent="0.15">
      <c r="A10" s="13">
        <v>7</v>
      </c>
      <c r="B10" s="13">
        <v>7</v>
      </c>
      <c r="C10" s="13">
        <v>1000</v>
      </c>
      <c r="D10" s="13">
        <v>1000</v>
      </c>
    </row>
    <row r="11" spans="1:4" ht="16" x14ac:dyDescent="0.15">
      <c r="A11" s="13">
        <v>8</v>
      </c>
      <c r="B11" s="13">
        <v>8</v>
      </c>
      <c r="C11" s="13">
        <v>900</v>
      </c>
      <c r="D11" s="13">
        <v>900</v>
      </c>
    </row>
    <row r="12" spans="1:4" ht="16" x14ac:dyDescent="0.15">
      <c r="A12" s="13">
        <v>9</v>
      </c>
      <c r="B12" s="13">
        <v>9</v>
      </c>
      <c r="C12" s="13">
        <v>800</v>
      </c>
      <c r="D12" s="13">
        <v>800</v>
      </c>
    </row>
    <row r="13" spans="1:4" ht="16" x14ac:dyDescent="0.15">
      <c r="A13" s="13">
        <v>10</v>
      </c>
      <c r="B13" s="13">
        <v>10</v>
      </c>
      <c r="C13" s="13">
        <v>700</v>
      </c>
      <c r="D13" s="13">
        <v>700</v>
      </c>
    </row>
    <row r="14" spans="1:4" ht="16" x14ac:dyDescent="0.15">
      <c r="A14" s="13">
        <v>11</v>
      </c>
      <c r="B14" s="13">
        <v>20</v>
      </c>
      <c r="C14" s="13">
        <v>600</v>
      </c>
      <c r="D14" s="13">
        <v>600</v>
      </c>
    </row>
    <row r="15" spans="1:4" ht="16" x14ac:dyDescent="0.15">
      <c r="A15" s="13">
        <v>12</v>
      </c>
      <c r="B15" s="13">
        <v>100</v>
      </c>
      <c r="C15" s="13">
        <v>500</v>
      </c>
      <c r="D15" s="13">
        <v>500</v>
      </c>
    </row>
    <row r="16" spans="1:4" ht="16" x14ac:dyDescent="0.15">
      <c r="A16" s="13">
        <v>13</v>
      </c>
      <c r="B16" s="13">
        <v>300</v>
      </c>
      <c r="C16" s="13">
        <v>300</v>
      </c>
      <c r="D16" s="13">
        <v>300</v>
      </c>
    </row>
    <row r="17" spans="1:4" ht="16" x14ac:dyDescent="0.15">
      <c r="A17" s="13">
        <v>14</v>
      </c>
      <c r="B17" s="13">
        <v>1000</v>
      </c>
      <c r="C17" s="13">
        <v>200</v>
      </c>
      <c r="D17" s="13">
        <v>200</v>
      </c>
    </row>
  </sheetData>
  <phoneticPr fontId="32" type="noConversion"/>
  <dataValidations count="1">
    <dataValidation type="list" allowBlank="1" showInputMessage="1" showErrorMessage="1" sqref="A3:D3">
      <formula1>"Str,Str.C,Str.S,Int,Ints,Int.C,Int.S,Ints.C,Ints.S,Item,Items,Item.C,Item.S,Items.C,Items.S"</formula1>
    </dataValidation>
  </dataValidations>
  <pageMargins left="0.69791666666666696" right="0.69791666666666696" top="0.75" bottom="0.75" header="0.51041666666666696" footer="0.51041666666666696"/>
  <pageSetup paperSize="9" firstPageNumber="0" orientation="portrait" useFirstPageNumber="1"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workbookViewId="0">
      <selection activeCell="C33" sqref="C33"/>
    </sheetView>
  </sheetViews>
  <sheetFormatPr baseColWidth="10" defaultColWidth="9" defaultRowHeight="17" x14ac:dyDescent="0.15"/>
  <cols>
    <col min="1" max="1" width="9" customWidth="1"/>
    <col min="2" max="2" width="11.1640625" customWidth="1"/>
    <col min="3" max="3" width="9.5" style="9" customWidth="1"/>
    <col min="4" max="4" width="96.33203125" style="9" customWidth="1"/>
    <col min="5" max="5" width="48.1640625" style="10" customWidth="1"/>
    <col min="6" max="1025" width="9" customWidth="1"/>
  </cols>
  <sheetData>
    <row r="1" spans="1:12" x14ac:dyDescent="0.15">
      <c r="A1" s="9" t="s">
        <v>0</v>
      </c>
      <c r="B1" s="9" t="s">
        <v>11470</v>
      </c>
      <c r="C1" s="9" t="s">
        <v>2</v>
      </c>
      <c r="D1" s="9" t="s">
        <v>3</v>
      </c>
      <c r="E1" s="11" t="s">
        <v>783</v>
      </c>
    </row>
    <row r="2" spans="1:12" x14ac:dyDescent="0.15">
      <c r="A2" s="9" t="s">
        <v>0</v>
      </c>
      <c r="B2" s="9" t="s">
        <v>11471</v>
      </c>
      <c r="C2" s="9" t="s">
        <v>17</v>
      </c>
      <c r="D2" s="9" t="s">
        <v>18</v>
      </c>
      <c r="E2" s="11" t="s">
        <v>10160</v>
      </c>
    </row>
    <row r="3" spans="1:12" x14ac:dyDescent="0.15">
      <c r="A3" s="9" t="s">
        <v>26</v>
      </c>
      <c r="B3" s="9" t="s">
        <v>28</v>
      </c>
      <c r="C3" s="9" t="s">
        <v>28</v>
      </c>
      <c r="D3" s="9" t="s">
        <v>11472</v>
      </c>
      <c r="E3" s="11" t="s">
        <v>29</v>
      </c>
    </row>
    <row r="4" spans="1:12" s="9" customFormat="1" x14ac:dyDescent="0.15">
      <c r="A4" s="9">
        <v>1</v>
      </c>
      <c r="B4" s="9" t="s">
        <v>11473</v>
      </c>
      <c r="C4" s="1" t="s">
        <v>216</v>
      </c>
      <c r="D4" s="9" t="s">
        <v>11474</v>
      </c>
      <c r="E4" s="11" t="s">
        <v>11475</v>
      </c>
      <c r="L4" s="9">
        <f>(LEN(D4)-LEN(SUBSTITUTE(D4,",","")))+1</f>
        <v>16</v>
      </c>
    </row>
    <row r="5" spans="1:12" s="9" customFormat="1" x14ac:dyDescent="0.15">
      <c r="A5" s="9">
        <v>2</v>
      </c>
      <c r="B5" s="9" t="s">
        <v>11473</v>
      </c>
      <c r="C5" s="1" t="s">
        <v>776</v>
      </c>
      <c r="D5" s="9" t="s">
        <v>776</v>
      </c>
      <c r="E5" s="11" t="s">
        <v>11476</v>
      </c>
      <c r="L5" s="9">
        <f>(LEN(D5)-LEN(SUBSTITUTE(D5,",","")))+1</f>
        <v>1</v>
      </c>
    </row>
    <row r="6" spans="1:12" s="9" customFormat="1" x14ac:dyDescent="0.15">
      <c r="A6" s="9">
        <v>3</v>
      </c>
      <c r="B6" s="9" t="s">
        <v>11477</v>
      </c>
      <c r="C6" s="1" t="s">
        <v>33</v>
      </c>
      <c r="D6" s="9" t="s">
        <v>33</v>
      </c>
      <c r="E6" s="11">
        <v>1</v>
      </c>
      <c r="L6" s="9">
        <f>(LEN(D6)-LEN(SUBSTITUTE(D6,",","")))+1</f>
        <v>1</v>
      </c>
    </row>
    <row r="7" spans="1:12" s="9" customFormat="1" x14ac:dyDescent="0.15">
      <c r="A7" s="9">
        <v>4</v>
      </c>
      <c r="B7" s="9" t="s">
        <v>11478</v>
      </c>
      <c r="C7" s="1" t="s">
        <v>39</v>
      </c>
      <c r="D7" s="9" t="s">
        <v>39</v>
      </c>
      <c r="E7" s="11">
        <v>4</v>
      </c>
      <c r="L7" s="9">
        <f>(LEN(D7)-LEN(SUBSTITUTE(D7,",","")))+1</f>
        <v>1</v>
      </c>
    </row>
    <row r="8" spans="1:12" x14ac:dyDescent="0.15">
      <c r="A8">
        <v>5</v>
      </c>
      <c r="B8" t="s">
        <v>11479</v>
      </c>
      <c r="C8" s="1" t="s">
        <v>249</v>
      </c>
      <c r="D8" s="9" t="s">
        <v>11480</v>
      </c>
      <c r="E8" s="11" t="s">
        <v>11481</v>
      </c>
      <c r="L8" s="9"/>
    </row>
    <row r="9" spans="1:12" x14ac:dyDescent="0.15">
      <c r="A9">
        <v>6</v>
      </c>
      <c r="B9" t="s">
        <v>11482</v>
      </c>
      <c r="C9" s="1" t="s">
        <v>421</v>
      </c>
      <c r="D9" s="9" t="s">
        <v>11483</v>
      </c>
      <c r="E9" s="11" t="s">
        <v>11484</v>
      </c>
      <c r="L9" s="9">
        <f t="shared" ref="L9:L37" si="0">(LEN(D9)-LEN(SUBSTITUTE(D9,",","")))+1</f>
        <v>21</v>
      </c>
    </row>
    <row r="10" spans="1:12" x14ac:dyDescent="0.15">
      <c r="A10">
        <v>7</v>
      </c>
      <c r="B10" t="s">
        <v>11482</v>
      </c>
      <c r="C10" s="1" t="s">
        <v>519</v>
      </c>
      <c r="D10" s="9" t="s">
        <v>11485</v>
      </c>
      <c r="E10" s="11" t="s">
        <v>11486</v>
      </c>
      <c r="L10" s="9">
        <f t="shared" si="0"/>
        <v>9</v>
      </c>
    </row>
    <row r="11" spans="1:12" x14ac:dyDescent="0.15">
      <c r="A11">
        <v>8</v>
      </c>
      <c r="B11" t="s">
        <v>11482</v>
      </c>
      <c r="C11" s="1" t="s">
        <v>595</v>
      </c>
      <c r="D11" s="9" t="s">
        <v>11487</v>
      </c>
      <c r="E11" s="11" t="s">
        <v>11488</v>
      </c>
      <c r="L11" s="9">
        <f t="shared" si="0"/>
        <v>14</v>
      </c>
    </row>
    <row r="12" spans="1:12" x14ac:dyDescent="0.15">
      <c r="A12">
        <v>9</v>
      </c>
      <c r="B12" t="s">
        <v>11482</v>
      </c>
      <c r="C12" s="1" t="s">
        <v>687</v>
      </c>
      <c r="D12" s="9" t="s">
        <v>11489</v>
      </c>
      <c r="E12" s="11" t="s">
        <v>11490</v>
      </c>
      <c r="L12" s="9">
        <f t="shared" si="0"/>
        <v>14</v>
      </c>
    </row>
    <row r="13" spans="1:12" x14ac:dyDescent="0.15">
      <c r="A13">
        <v>10</v>
      </c>
      <c r="B13" t="s">
        <v>11491</v>
      </c>
      <c r="C13" s="1" t="s">
        <v>41</v>
      </c>
      <c r="D13" s="9" t="s">
        <v>11492</v>
      </c>
      <c r="E13" s="11" t="s">
        <v>11493</v>
      </c>
      <c r="L13" s="9">
        <f t="shared" si="0"/>
        <v>11</v>
      </c>
    </row>
    <row r="14" spans="1:12" x14ac:dyDescent="0.15">
      <c r="A14">
        <v>11</v>
      </c>
      <c r="B14" t="s">
        <v>11491</v>
      </c>
      <c r="C14" s="1" t="s">
        <v>137</v>
      </c>
      <c r="D14" s="9" t="s">
        <v>11494</v>
      </c>
      <c r="E14" s="11" t="s">
        <v>11495</v>
      </c>
      <c r="L14" s="9">
        <f t="shared" si="0"/>
        <v>13</v>
      </c>
    </row>
    <row r="15" spans="1:12" x14ac:dyDescent="0.15">
      <c r="A15">
        <v>12</v>
      </c>
      <c r="B15" t="s">
        <v>11491</v>
      </c>
      <c r="C15" s="1" t="s">
        <v>327</v>
      </c>
      <c r="D15" s="9" t="s">
        <v>11496</v>
      </c>
      <c r="E15" s="11" t="s">
        <v>11497</v>
      </c>
      <c r="L15" s="9">
        <f t="shared" si="0"/>
        <v>17</v>
      </c>
    </row>
    <row r="16" spans="1:12" x14ac:dyDescent="0.15">
      <c r="A16">
        <v>13</v>
      </c>
      <c r="B16" t="s">
        <v>11491</v>
      </c>
      <c r="C16" s="1" t="s">
        <v>363</v>
      </c>
      <c r="D16" s="9" t="s">
        <v>11498</v>
      </c>
      <c r="E16" s="11" t="s">
        <v>11499</v>
      </c>
      <c r="L16" s="9">
        <f t="shared" si="0"/>
        <v>13</v>
      </c>
    </row>
    <row r="17" spans="1:12" x14ac:dyDescent="0.15">
      <c r="A17">
        <v>14</v>
      </c>
      <c r="B17" t="s">
        <v>11491</v>
      </c>
      <c r="C17" s="1" t="s">
        <v>391</v>
      </c>
      <c r="D17" s="9" t="s">
        <v>11500</v>
      </c>
      <c r="E17" s="11" t="s">
        <v>11501</v>
      </c>
      <c r="L17" s="9">
        <f t="shared" si="0"/>
        <v>14</v>
      </c>
    </row>
    <row r="18" spans="1:12" x14ac:dyDescent="0.15">
      <c r="A18">
        <v>15</v>
      </c>
      <c r="B18" t="s">
        <v>11491</v>
      </c>
      <c r="C18" s="1" t="s">
        <v>465</v>
      </c>
      <c r="D18" s="9" t="s">
        <v>11502</v>
      </c>
      <c r="E18" s="11" t="s">
        <v>11503</v>
      </c>
      <c r="L18" s="9">
        <f t="shared" si="0"/>
        <v>4</v>
      </c>
    </row>
    <row r="19" spans="1:12" x14ac:dyDescent="0.15">
      <c r="A19">
        <v>16</v>
      </c>
      <c r="B19" t="s">
        <v>11504</v>
      </c>
      <c r="C19" s="1" t="s">
        <v>119</v>
      </c>
      <c r="D19" s="9" t="s">
        <v>11505</v>
      </c>
      <c r="E19" s="11" t="s">
        <v>11506</v>
      </c>
      <c r="L19" s="9">
        <f t="shared" si="0"/>
        <v>9</v>
      </c>
    </row>
    <row r="20" spans="1:12" x14ac:dyDescent="0.15">
      <c r="A20">
        <v>17</v>
      </c>
      <c r="B20" t="s">
        <v>11504</v>
      </c>
      <c r="C20" s="1" t="s">
        <v>165</v>
      </c>
      <c r="D20" s="9" t="s">
        <v>11507</v>
      </c>
      <c r="E20" s="11" t="s">
        <v>11508</v>
      </c>
      <c r="L20" s="9">
        <f t="shared" si="0"/>
        <v>13</v>
      </c>
    </row>
    <row r="21" spans="1:12" x14ac:dyDescent="0.15">
      <c r="A21">
        <v>18</v>
      </c>
      <c r="B21" t="s">
        <v>11504</v>
      </c>
      <c r="C21" s="1" t="s">
        <v>269</v>
      </c>
      <c r="D21" s="9" t="s">
        <v>11509</v>
      </c>
      <c r="E21" s="11" t="s">
        <v>11510</v>
      </c>
      <c r="L21" s="9">
        <f t="shared" si="0"/>
        <v>11</v>
      </c>
    </row>
    <row r="22" spans="1:12" x14ac:dyDescent="0.15">
      <c r="A22">
        <v>19</v>
      </c>
      <c r="B22" t="s">
        <v>11511</v>
      </c>
      <c r="C22" s="1" t="s">
        <v>89</v>
      </c>
      <c r="D22" s="9" t="s">
        <v>11512</v>
      </c>
      <c r="E22" s="11" t="s">
        <v>11513</v>
      </c>
      <c r="L22" s="9">
        <f t="shared" si="0"/>
        <v>14</v>
      </c>
    </row>
    <row r="23" spans="1:12" x14ac:dyDescent="0.15">
      <c r="A23">
        <v>20</v>
      </c>
      <c r="B23" t="s">
        <v>11514</v>
      </c>
      <c r="C23" s="1" t="s">
        <v>661</v>
      </c>
      <c r="D23" s="9" t="s">
        <v>11515</v>
      </c>
      <c r="E23" s="11" t="s">
        <v>11516</v>
      </c>
      <c r="L23" s="9">
        <f t="shared" si="0"/>
        <v>12</v>
      </c>
    </row>
    <row r="24" spans="1:12" x14ac:dyDescent="0.15">
      <c r="A24">
        <v>21</v>
      </c>
      <c r="B24" t="s">
        <v>11514</v>
      </c>
      <c r="C24" s="1" t="s">
        <v>716</v>
      </c>
      <c r="D24" s="9" t="s">
        <v>11517</v>
      </c>
      <c r="E24" s="11" t="s">
        <v>11518</v>
      </c>
      <c r="L24" s="9">
        <f t="shared" si="0"/>
        <v>5</v>
      </c>
    </row>
    <row r="25" spans="1:12" x14ac:dyDescent="0.15">
      <c r="A25">
        <v>22</v>
      </c>
      <c r="B25" t="s">
        <v>11519</v>
      </c>
      <c r="C25" s="1" t="s">
        <v>625</v>
      </c>
      <c r="D25" s="9" t="s">
        <v>11520</v>
      </c>
      <c r="E25" s="11" t="s">
        <v>11521</v>
      </c>
      <c r="L25" s="9">
        <f t="shared" si="0"/>
        <v>8</v>
      </c>
    </row>
    <row r="26" spans="1:12" x14ac:dyDescent="0.15">
      <c r="A26">
        <v>23</v>
      </c>
      <c r="B26" t="s">
        <v>11522</v>
      </c>
      <c r="C26" s="1" t="s">
        <v>37</v>
      </c>
      <c r="D26" s="9" t="s">
        <v>37</v>
      </c>
      <c r="E26" s="11">
        <v>3</v>
      </c>
      <c r="L26" s="9">
        <f t="shared" si="0"/>
        <v>1</v>
      </c>
    </row>
    <row r="27" spans="1:12" x14ac:dyDescent="0.15">
      <c r="A27">
        <v>24</v>
      </c>
      <c r="B27" t="s">
        <v>11522</v>
      </c>
      <c r="C27" s="1" t="s">
        <v>65</v>
      </c>
      <c r="D27" s="9" t="s">
        <v>11523</v>
      </c>
      <c r="E27" s="11" t="s">
        <v>11524</v>
      </c>
      <c r="L27" s="9">
        <f t="shared" si="0"/>
        <v>11</v>
      </c>
    </row>
    <row r="28" spans="1:12" x14ac:dyDescent="0.15">
      <c r="A28">
        <v>25</v>
      </c>
      <c r="B28" t="s">
        <v>11522</v>
      </c>
      <c r="C28" s="1" t="s">
        <v>291</v>
      </c>
      <c r="D28" s="9" t="s">
        <v>11525</v>
      </c>
      <c r="E28" s="11" t="s">
        <v>11526</v>
      </c>
      <c r="L28" s="9">
        <f t="shared" si="0"/>
        <v>17</v>
      </c>
    </row>
    <row r="29" spans="1:12" x14ac:dyDescent="0.15">
      <c r="A29">
        <v>26</v>
      </c>
      <c r="B29" t="s">
        <v>11522</v>
      </c>
      <c r="C29" s="1" t="s">
        <v>475</v>
      </c>
      <c r="D29" s="9" t="s">
        <v>11527</v>
      </c>
      <c r="E29" s="11" t="s">
        <v>11528</v>
      </c>
      <c r="L29" s="9">
        <f t="shared" si="0"/>
        <v>21</v>
      </c>
    </row>
    <row r="30" spans="1:12" x14ac:dyDescent="0.15">
      <c r="A30">
        <v>27</v>
      </c>
      <c r="B30" t="s">
        <v>11522</v>
      </c>
      <c r="C30" s="1" t="s">
        <v>573</v>
      </c>
      <c r="D30" s="9" t="s">
        <v>11529</v>
      </c>
      <c r="E30" s="11" t="s">
        <v>11530</v>
      </c>
      <c r="L30" s="9">
        <f t="shared" si="0"/>
        <v>10</v>
      </c>
    </row>
    <row r="31" spans="1:12" x14ac:dyDescent="0.15">
      <c r="A31">
        <v>28</v>
      </c>
      <c r="B31" t="s">
        <v>11531</v>
      </c>
      <c r="C31" s="1" t="s">
        <v>35</v>
      </c>
      <c r="D31" s="9" t="s">
        <v>35</v>
      </c>
      <c r="E31" s="11">
        <v>2</v>
      </c>
      <c r="L31" s="9">
        <f t="shared" si="0"/>
        <v>1</v>
      </c>
    </row>
    <row r="32" spans="1:12" x14ac:dyDescent="0.15">
      <c r="A32">
        <v>29</v>
      </c>
      <c r="B32" t="s">
        <v>11531</v>
      </c>
      <c r="C32" s="1" t="s">
        <v>641</v>
      </c>
      <c r="D32" s="9" t="s">
        <v>11532</v>
      </c>
      <c r="E32" s="11" t="s">
        <v>11533</v>
      </c>
      <c r="L32" s="9">
        <f t="shared" si="0"/>
        <v>9</v>
      </c>
    </row>
    <row r="33" spans="1:12" x14ac:dyDescent="0.15">
      <c r="A33">
        <v>30</v>
      </c>
      <c r="B33" t="s">
        <v>11534</v>
      </c>
      <c r="C33" s="1" t="s">
        <v>728</v>
      </c>
      <c r="D33" s="9" t="s">
        <v>11535</v>
      </c>
      <c r="E33" s="11" t="s">
        <v>11536</v>
      </c>
      <c r="L33" s="9">
        <f t="shared" si="0"/>
        <v>14</v>
      </c>
    </row>
    <row r="34" spans="1:12" x14ac:dyDescent="0.15">
      <c r="A34">
        <v>31</v>
      </c>
      <c r="B34" t="s">
        <v>11534</v>
      </c>
      <c r="C34" s="1" t="s">
        <v>758</v>
      </c>
      <c r="D34" s="9" t="s">
        <v>11537</v>
      </c>
      <c r="E34" s="11" t="s">
        <v>11538</v>
      </c>
      <c r="L34" s="9">
        <f t="shared" si="0"/>
        <v>7</v>
      </c>
    </row>
    <row r="35" spans="1:12" x14ac:dyDescent="0.15">
      <c r="A35">
        <v>32</v>
      </c>
      <c r="B35" t="s">
        <v>11534</v>
      </c>
      <c r="C35" s="1" t="s">
        <v>774</v>
      </c>
      <c r="D35" s="9" t="s">
        <v>774</v>
      </c>
      <c r="E35" s="11" t="s">
        <v>11539</v>
      </c>
      <c r="L35" s="9">
        <f t="shared" si="0"/>
        <v>1</v>
      </c>
    </row>
    <row r="36" spans="1:12" x14ac:dyDescent="0.15">
      <c r="A36">
        <v>33</v>
      </c>
      <c r="B36" t="s">
        <v>11540</v>
      </c>
      <c r="C36" s="1" t="s">
        <v>539</v>
      </c>
      <c r="D36" s="9" t="s">
        <v>11541</v>
      </c>
      <c r="E36" s="11" t="s">
        <v>11542</v>
      </c>
      <c r="L36" s="9">
        <f t="shared" si="0"/>
        <v>16</v>
      </c>
    </row>
    <row r="37" spans="1:12" x14ac:dyDescent="0.15">
      <c r="A37">
        <v>34</v>
      </c>
      <c r="B37" t="s">
        <v>11543</v>
      </c>
      <c r="C37" s="1" t="s">
        <v>193</v>
      </c>
      <c r="D37" s="9" t="s">
        <v>11544</v>
      </c>
      <c r="E37" s="11" t="s">
        <v>11545</v>
      </c>
      <c r="L37" s="9">
        <f t="shared" si="0"/>
        <v>11</v>
      </c>
    </row>
  </sheetData>
  <phoneticPr fontId="32" type="noConversion"/>
  <pageMargins left="0.75" right="0.75" top="1" bottom="1" header="0.51041666666666696" footer="0.51041666666666696"/>
  <pageSetup paperSize="9" firstPageNumber="0" orientation="portrait" useFirstPageNumber="1"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election activeCell="H24" sqref="H24"/>
    </sheetView>
  </sheetViews>
  <sheetFormatPr baseColWidth="10" defaultColWidth="9" defaultRowHeight="14" x14ac:dyDescent="0.15"/>
  <cols>
    <col min="1" max="1" width="9" customWidth="1"/>
    <col min="2" max="2" width="13.6640625" customWidth="1"/>
    <col min="3" max="3" width="28.1640625" customWidth="1"/>
    <col min="4" max="4" width="16.1640625" customWidth="1"/>
    <col min="5" max="1025" width="9" customWidth="1"/>
  </cols>
  <sheetData>
    <row r="1" spans="1:4" x14ac:dyDescent="0.15">
      <c r="A1" t="s">
        <v>11546</v>
      </c>
      <c r="B1" t="s">
        <v>11547</v>
      </c>
      <c r="C1" t="s">
        <v>11548</v>
      </c>
      <c r="D1" t="s">
        <v>11549</v>
      </c>
    </row>
    <row r="2" spans="1:4" x14ac:dyDescent="0.15">
      <c r="A2" t="s">
        <v>0</v>
      </c>
      <c r="B2" t="s">
        <v>11550</v>
      </c>
      <c r="C2" t="s">
        <v>789</v>
      </c>
      <c r="D2" t="s">
        <v>11329</v>
      </c>
    </row>
    <row r="3" spans="1:4" x14ac:dyDescent="0.15">
      <c r="A3" t="s">
        <v>26</v>
      </c>
      <c r="B3" t="s">
        <v>28</v>
      </c>
      <c r="C3" t="s">
        <v>28</v>
      </c>
    </row>
    <row r="4" spans="1:4" x14ac:dyDescent="0.15">
      <c r="A4">
        <v>1</v>
      </c>
      <c r="B4" t="s">
        <v>11551</v>
      </c>
      <c r="C4" t="s">
        <v>11552</v>
      </c>
      <c r="D4" s="2" t="s">
        <v>11400</v>
      </c>
    </row>
    <row r="5" spans="1:4" x14ac:dyDescent="0.15">
      <c r="A5">
        <v>2</v>
      </c>
      <c r="B5" s="2" t="s">
        <v>11553</v>
      </c>
      <c r="C5" s="2" t="s">
        <v>11554</v>
      </c>
      <c r="D5" s="2" t="s">
        <v>11555</v>
      </c>
    </row>
  </sheetData>
  <phoneticPr fontId="32"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757"/>
  <sheetViews>
    <sheetView workbookViewId="0">
      <selection activeCell="G10" sqref="G10"/>
    </sheetView>
  </sheetViews>
  <sheetFormatPr baseColWidth="10" defaultColWidth="9" defaultRowHeight="14" x14ac:dyDescent="0.15"/>
  <cols>
    <col min="1" max="1" width="9" style="3" customWidth="1"/>
    <col min="2" max="2" width="48.33203125" style="3" customWidth="1"/>
    <col min="3" max="1025" width="9" customWidth="1"/>
  </cols>
  <sheetData>
    <row r="1" spans="1:2" ht="17" x14ac:dyDescent="0.15">
      <c r="A1" s="4" t="s">
        <v>0</v>
      </c>
      <c r="B1" s="4" t="s">
        <v>11556</v>
      </c>
    </row>
    <row r="2" spans="1:2" ht="17" x14ac:dyDescent="0.15">
      <c r="A2" s="4" t="s">
        <v>0</v>
      </c>
      <c r="B2" s="4" t="s">
        <v>11557</v>
      </c>
    </row>
    <row r="3" spans="1:2" ht="17" x14ac:dyDescent="0.15">
      <c r="A3" s="4" t="s">
        <v>26</v>
      </c>
      <c r="B3" s="4" t="s">
        <v>27</v>
      </c>
    </row>
    <row r="4" spans="1:2" x14ac:dyDescent="0.15">
      <c r="A4" s="3">
        <v>1</v>
      </c>
      <c r="B4" s="5" t="s">
        <v>11558</v>
      </c>
    </row>
    <row r="5" spans="1:2" x14ac:dyDescent="0.15">
      <c r="A5" s="3">
        <v>2</v>
      </c>
      <c r="B5" s="5" t="s">
        <v>11559</v>
      </c>
    </row>
    <row r="6" spans="1:2" x14ac:dyDescent="0.15">
      <c r="A6" s="3">
        <v>3</v>
      </c>
      <c r="B6" s="5" t="s">
        <v>11560</v>
      </c>
    </row>
    <row r="7" spans="1:2" x14ac:dyDescent="0.15">
      <c r="A7" s="3">
        <v>4</v>
      </c>
      <c r="B7" s="5" t="s">
        <v>11561</v>
      </c>
    </row>
    <row r="8" spans="1:2" x14ac:dyDescent="0.15">
      <c r="A8" s="3">
        <v>5</v>
      </c>
      <c r="B8" s="5" t="s">
        <v>11562</v>
      </c>
    </row>
    <row r="9" spans="1:2" x14ac:dyDescent="0.15">
      <c r="A9" s="3">
        <v>6</v>
      </c>
      <c r="B9" s="5" t="s">
        <v>11563</v>
      </c>
    </row>
    <row r="10" spans="1:2" x14ac:dyDescent="0.15">
      <c r="A10" s="3">
        <v>7</v>
      </c>
      <c r="B10" s="5" t="s">
        <v>11564</v>
      </c>
    </row>
    <row r="11" spans="1:2" x14ac:dyDescent="0.15">
      <c r="A11" s="3">
        <v>8</v>
      </c>
      <c r="B11" s="5" t="s">
        <v>11565</v>
      </c>
    </row>
    <row r="12" spans="1:2" x14ac:dyDescent="0.15">
      <c r="A12" s="3">
        <v>9</v>
      </c>
      <c r="B12" s="5" t="s">
        <v>11566</v>
      </c>
    </row>
    <row r="13" spans="1:2" x14ac:dyDescent="0.15">
      <c r="A13" s="3">
        <v>10</v>
      </c>
      <c r="B13" s="5" t="s">
        <v>11567</v>
      </c>
    </row>
    <row r="14" spans="1:2" x14ac:dyDescent="0.15">
      <c r="A14" s="3">
        <v>11</v>
      </c>
      <c r="B14" s="5" t="s">
        <v>11568</v>
      </c>
    </row>
    <row r="15" spans="1:2" x14ac:dyDescent="0.15">
      <c r="A15" s="3">
        <v>12</v>
      </c>
      <c r="B15" s="5" t="s">
        <v>11569</v>
      </c>
    </row>
    <row r="16" spans="1:2" x14ac:dyDescent="0.15">
      <c r="A16" s="3">
        <v>13</v>
      </c>
      <c r="B16" s="5" t="s">
        <v>11570</v>
      </c>
    </row>
    <row r="17" spans="1:2" x14ac:dyDescent="0.15">
      <c r="A17" s="3">
        <v>14</v>
      </c>
      <c r="B17" s="5" t="s">
        <v>11571</v>
      </c>
    </row>
    <row r="18" spans="1:2" x14ac:dyDescent="0.15">
      <c r="A18" s="3">
        <v>15</v>
      </c>
      <c r="B18" s="5" t="s">
        <v>11572</v>
      </c>
    </row>
    <row r="19" spans="1:2" x14ac:dyDescent="0.15">
      <c r="A19" s="3">
        <v>16</v>
      </c>
      <c r="B19" s="5" t="s">
        <v>11573</v>
      </c>
    </row>
    <row r="20" spans="1:2" x14ac:dyDescent="0.15">
      <c r="A20" s="3">
        <v>17</v>
      </c>
      <c r="B20" s="5" t="s">
        <v>11574</v>
      </c>
    </row>
    <row r="21" spans="1:2" x14ac:dyDescent="0.15">
      <c r="A21" s="3">
        <v>18</v>
      </c>
      <c r="B21" s="5" t="s">
        <v>11575</v>
      </c>
    </row>
    <row r="22" spans="1:2" x14ac:dyDescent="0.15">
      <c r="A22" s="3">
        <v>19</v>
      </c>
      <c r="B22" s="5" t="s">
        <v>11576</v>
      </c>
    </row>
    <row r="23" spans="1:2" x14ac:dyDescent="0.15">
      <c r="A23" s="3">
        <v>20</v>
      </c>
      <c r="B23" s="5" t="s">
        <v>11577</v>
      </c>
    </row>
    <row r="24" spans="1:2" x14ac:dyDescent="0.15">
      <c r="A24" s="3">
        <v>21</v>
      </c>
      <c r="B24" s="5" t="s">
        <v>11578</v>
      </c>
    </row>
    <row r="25" spans="1:2" x14ac:dyDescent="0.15">
      <c r="A25" s="3">
        <v>22</v>
      </c>
      <c r="B25" s="5" t="s">
        <v>11579</v>
      </c>
    </row>
    <row r="26" spans="1:2" x14ac:dyDescent="0.15">
      <c r="A26" s="3">
        <v>23</v>
      </c>
      <c r="B26" s="5" t="s">
        <v>11580</v>
      </c>
    </row>
    <row r="27" spans="1:2" x14ac:dyDescent="0.15">
      <c r="A27" s="3">
        <v>24</v>
      </c>
      <c r="B27" s="5" t="s">
        <v>11581</v>
      </c>
    </row>
    <row r="28" spans="1:2" x14ac:dyDescent="0.15">
      <c r="A28" s="3">
        <v>25</v>
      </c>
      <c r="B28" s="5" t="s">
        <v>11582</v>
      </c>
    </row>
    <row r="29" spans="1:2" x14ac:dyDescent="0.15">
      <c r="A29" s="3">
        <v>26</v>
      </c>
      <c r="B29" s="5" t="s">
        <v>11583</v>
      </c>
    </row>
    <row r="30" spans="1:2" x14ac:dyDescent="0.15">
      <c r="A30" s="3">
        <v>27</v>
      </c>
      <c r="B30" s="5" t="s">
        <v>11584</v>
      </c>
    </row>
    <row r="31" spans="1:2" x14ac:dyDescent="0.15">
      <c r="A31" s="3">
        <v>28</v>
      </c>
      <c r="B31" s="5" t="s">
        <v>11585</v>
      </c>
    </row>
    <row r="32" spans="1:2" x14ac:dyDescent="0.15">
      <c r="A32" s="3">
        <v>29</v>
      </c>
      <c r="B32" s="5" t="s">
        <v>11586</v>
      </c>
    </row>
    <row r="33" spans="1:2" x14ac:dyDescent="0.15">
      <c r="A33" s="3">
        <v>30</v>
      </c>
      <c r="B33" s="5" t="s">
        <v>11587</v>
      </c>
    </row>
    <row r="34" spans="1:2" x14ac:dyDescent="0.15">
      <c r="A34" s="3">
        <v>31</v>
      </c>
      <c r="B34" s="5" t="s">
        <v>11588</v>
      </c>
    </row>
    <row r="35" spans="1:2" x14ac:dyDescent="0.15">
      <c r="A35" s="3">
        <v>32</v>
      </c>
      <c r="B35" s="5" t="s">
        <v>11589</v>
      </c>
    </row>
    <row r="36" spans="1:2" x14ac:dyDescent="0.15">
      <c r="A36" s="3">
        <v>33</v>
      </c>
      <c r="B36" s="5" t="s">
        <v>11590</v>
      </c>
    </row>
    <row r="37" spans="1:2" x14ac:dyDescent="0.15">
      <c r="A37" s="3">
        <v>34</v>
      </c>
      <c r="B37" s="5" t="s">
        <v>11591</v>
      </c>
    </row>
    <row r="38" spans="1:2" x14ac:dyDescent="0.15">
      <c r="A38" s="3">
        <v>35</v>
      </c>
      <c r="B38" s="5" t="s">
        <v>11592</v>
      </c>
    </row>
    <row r="39" spans="1:2" x14ac:dyDescent="0.15">
      <c r="A39" s="3">
        <v>36</v>
      </c>
      <c r="B39" s="5" t="s">
        <v>11593</v>
      </c>
    </row>
    <row r="40" spans="1:2" x14ac:dyDescent="0.15">
      <c r="A40" s="3">
        <v>37</v>
      </c>
      <c r="B40" s="5" t="s">
        <v>11594</v>
      </c>
    </row>
    <row r="41" spans="1:2" x14ac:dyDescent="0.15">
      <c r="A41" s="3">
        <v>38</v>
      </c>
      <c r="B41" s="5" t="s">
        <v>11595</v>
      </c>
    </row>
    <row r="42" spans="1:2" x14ac:dyDescent="0.15">
      <c r="A42" s="3">
        <v>39</v>
      </c>
      <c r="B42" s="5" t="s">
        <v>11596</v>
      </c>
    </row>
    <row r="43" spans="1:2" x14ac:dyDescent="0.15">
      <c r="A43" s="3">
        <v>40</v>
      </c>
      <c r="B43" s="5" t="s">
        <v>11597</v>
      </c>
    </row>
    <row r="44" spans="1:2" x14ac:dyDescent="0.15">
      <c r="A44" s="3">
        <v>41</v>
      </c>
      <c r="B44" s="5" t="s">
        <v>11598</v>
      </c>
    </row>
    <row r="45" spans="1:2" x14ac:dyDescent="0.15">
      <c r="A45" s="3">
        <v>42</v>
      </c>
      <c r="B45" s="5" t="s">
        <v>11599</v>
      </c>
    </row>
    <row r="46" spans="1:2" x14ac:dyDescent="0.15">
      <c r="A46" s="3">
        <v>43</v>
      </c>
      <c r="B46" s="5" t="s">
        <v>11600</v>
      </c>
    </row>
    <row r="47" spans="1:2" x14ac:dyDescent="0.15">
      <c r="A47" s="3">
        <v>44</v>
      </c>
      <c r="B47" s="5" t="s">
        <v>11601</v>
      </c>
    </row>
    <row r="48" spans="1:2" x14ac:dyDescent="0.15">
      <c r="A48" s="3">
        <v>45</v>
      </c>
      <c r="B48" s="5" t="s">
        <v>11602</v>
      </c>
    </row>
    <row r="49" spans="1:2" x14ac:dyDescent="0.15">
      <c r="A49" s="3">
        <v>46</v>
      </c>
      <c r="B49" s="5" t="s">
        <v>11603</v>
      </c>
    </row>
    <row r="50" spans="1:2" x14ac:dyDescent="0.15">
      <c r="A50" s="3">
        <v>47</v>
      </c>
      <c r="B50" s="5" t="s">
        <v>11604</v>
      </c>
    </row>
    <row r="51" spans="1:2" x14ac:dyDescent="0.15">
      <c r="A51" s="3">
        <v>48</v>
      </c>
      <c r="B51" s="5" t="s">
        <v>11605</v>
      </c>
    </row>
    <row r="52" spans="1:2" x14ac:dyDescent="0.15">
      <c r="A52" s="3">
        <v>49</v>
      </c>
      <c r="B52" s="5" t="s">
        <v>11606</v>
      </c>
    </row>
    <row r="53" spans="1:2" x14ac:dyDescent="0.15">
      <c r="A53" s="3">
        <v>50</v>
      </c>
      <c r="B53" s="5" t="s">
        <v>11607</v>
      </c>
    </row>
    <row r="54" spans="1:2" x14ac:dyDescent="0.15">
      <c r="A54" s="3">
        <v>51</v>
      </c>
      <c r="B54" s="5" t="s">
        <v>11608</v>
      </c>
    </row>
    <row r="55" spans="1:2" x14ac:dyDescent="0.15">
      <c r="A55" s="3">
        <v>52</v>
      </c>
      <c r="B55" s="5" t="s">
        <v>11609</v>
      </c>
    </row>
    <row r="56" spans="1:2" x14ac:dyDescent="0.15">
      <c r="A56" s="3">
        <v>53</v>
      </c>
      <c r="B56" s="5" t="s">
        <v>11610</v>
      </c>
    </row>
    <row r="57" spans="1:2" x14ac:dyDescent="0.15">
      <c r="A57" s="3">
        <v>54</v>
      </c>
      <c r="B57" s="5" t="s">
        <v>11611</v>
      </c>
    </row>
    <row r="58" spans="1:2" x14ac:dyDescent="0.15">
      <c r="A58" s="3">
        <v>55</v>
      </c>
      <c r="B58" s="5" t="s">
        <v>11612</v>
      </c>
    </row>
    <row r="59" spans="1:2" x14ac:dyDescent="0.15">
      <c r="A59" s="3">
        <v>56</v>
      </c>
      <c r="B59" s="5" t="s">
        <v>11613</v>
      </c>
    </row>
    <row r="60" spans="1:2" x14ac:dyDescent="0.15">
      <c r="A60" s="3">
        <v>57</v>
      </c>
      <c r="B60" s="5" t="s">
        <v>11614</v>
      </c>
    </row>
    <row r="61" spans="1:2" x14ac:dyDescent="0.15">
      <c r="A61" s="3">
        <v>58</v>
      </c>
      <c r="B61" s="5" t="s">
        <v>11615</v>
      </c>
    </row>
    <row r="62" spans="1:2" x14ac:dyDescent="0.15">
      <c r="A62" s="3">
        <v>59</v>
      </c>
      <c r="B62" s="5" t="s">
        <v>11616</v>
      </c>
    </row>
    <row r="63" spans="1:2" x14ac:dyDescent="0.15">
      <c r="A63" s="3">
        <v>60</v>
      </c>
      <c r="B63" s="5" t="s">
        <v>11617</v>
      </c>
    </row>
    <row r="64" spans="1:2" x14ac:dyDescent="0.15">
      <c r="A64" s="3">
        <v>61</v>
      </c>
      <c r="B64" s="5" t="s">
        <v>11618</v>
      </c>
    </row>
    <row r="65" spans="1:2" x14ac:dyDescent="0.15">
      <c r="A65" s="3">
        <v>62</v>
      </c>
      <c r="B65" s="5" t="s">
        <v>11619</v>
      </c>
    </row>
    <row r="66" spans="1:2" x14ac:dyDescent="0.15">
      <c r="A66" s="3">
        <v>63</v>
      </c>
      <c r="B66" s="5" t="s">
        <v>11620</v>
      </c>
    </row>
    <row r="67" spans="1:2" x14ac:dyDescent="0.15">
      <c r="A67" s="3">
        <v>64</v>
      </c>
      <c r="B67" s="5" t="s">
        <v>11621</v>
      </c>
    </row>
    <row r="68" spans="1:2" x14ac:dyDescent="0.15">
      <c r="A68" s="3">
        <v>65</v>
      </c>
      <c r="B68" s="5" t="s">
        <v>11622</v>
      </c>
    </row>
    <row r="69" spans="1:2" x14ac:dyDescent="0.15">
      <c r="A69" s="3">
        <v>66</v>
      </c>
      <c r="B69" s="5" t="s">
        <v>11623</v>
      </c>
    </row>
    <row r="70" spans="1:2" x14ac:dyDescent="0.15">
      <c r="A70" s="3">
        <v>67</v>
      </c>
      <c r="B70" s="5" t="s">
        <v>11624</v>
      </c>
    </row>
    <row r="71" spans="1:2" x14ac:dyDescent="0.15">
      <c r="A71" s="3">
        <v>68</v>
      </c>
      <c r="B71" s="5" t="s">
        <v>11625</v>
      </c>
    </row>
    <row r="72" spans="1:2" x14ac:dyDescent="0.15">
      <c r="A72" s="3">
        <v>69</v>
      </c>
      <c r="B72" s="5" t="s">
        <v>11626</v>
      </c>
    </row>
    <row r="73" spans="1:2" x14ac:dyDescent="0.15">
      <c r="A73" s="3">
        <v>70</v>
      </c>
      <c r="B73" s="5" t="s">
        <v>11627</v>
      </c>
    </row>
    <row r="74" spans="1:2" x14ac:dyDescent="0.15">
      <c r="A74" s="3">
        <v>71</v>
      </c>
      <c r="B74" s="5" t="s">
        <v>11628</v>
      </c>
    </row>
    <row r="75" spans="1:2" x14ac:dyDescent="0.15">
      <c r="A75" s="3">
        <v>72</v>
      </c>
      <c r="B75" s="5" t="s">
        <v>11629</v>
      </c>
    </row>
    <row r="76" spans="1:2" x14ac:dyDescent="0.15">
      <c r="A76" s="3">
        <v>73</v>
      </c>
      <c r="B76" s="5" t="s">
        <v>11630</v>
      </c>
    </row>
    <row r="77" spans="1:2" x14ac:dyDescent="0.15">
      <c r="A77" s="3">
        <v>74</v>
      </c>
      <c r="B77" s="5" t="s">
        <v>11631</v>
      </c>
    </row>
    <row r="78" spans="1:2" x14ac:dyDescent="0.15">
      <c r="A78" s="3">
        <v>75</v>
      </c>
      <c r="B78" s="5" t="s">
        <v>11632</v>
      </c>
    </row>
    <row r="79" spans="1:2" x14ac:dyDescent="0.15">
      <c r="A79" s="3">
        <v>76</v>
      </c>
      <c r="B79" s="5" t="s">
        <v>11633</v>
      </c>
    </row>
    <row r="80" spans="1:2" x14ac:dyDescent="0.15">
      <c r="A80" s="3">
        <v>77</v>
      </c>
      <c r="B80" s="5" t="s">
        <v>11634</v>
      </c>
    </row>
    <row r="81" spans="1:2" x14ac:dyDescent="0.15">
      <c r="A81" s="3">
        <v>78</v>
      </c>
      <c r="B81" s="5" t="s">
        <v>11635</v>
      </c>
    </row>
    <row r="82" spans="1:2" x14ac:dyDescent="0.15">
      <c r="A82" s="3">
        <v>79</v>
      </c>
      <c r="B82" s="5" t="s">
        <v>11636</v>
      </c>
    </row>
    <row r="83" spans="1:2" x14ac:dyDescent="0.15">
      <c r="A83" s="3">
        <v>80</v>
      </c>
      <c r="B83" s="5" t="s">
        <v>11637</v>
      </c>
    </row>
    <row r="84" spans="1:2" x14ac:dyDescent="0.15">
      <c r="A84" s="3">
        <v>81</v>
      </c>
      <c r="B84" s="5" t="s">
        <v>11638</v>
      </c>
    </row>
    <row r="85" spans="1:2" x14ac:dyDescent="0.15">
      <c r="A85" s="3">
        <v>82</v>
      </c>
      <c r="B85" s="5" t="s">
        <v>11639</v>
      </c>
    </row>
    <row r="86" spans="1:2" x14ac:dyDescent="0.15">
      <c r="A86" s="3">
        <v>83</v>
      </c>
      <c r="B86" s="5" t="s">
        <v>11640</v>
      </c>
    </row>
    <row r="87" spans="1:2" x14ac:dyDescent="0.15">
      <c r="A87" s="3">
        <v>84</v>
      </c>
      <c r="B87" s="5" t="s">
        <v>11641</v>
      </c>
    </row>
    <row r="88" spans="1:2" x14ac:dyDescent="0.15">
      <c r="A88" s="3">
        <v>85</v>
      </c>
      <c r="B88" s="5" t="s">
        <v>11642</v>
      </c>
    </row>
    <row r="89" spans="1:2" x14ac:dyDescent="0.15">
      <c r="A89" s="3">
        <v>86</v>
      </c>
      <c r="B89" s="5" t="s">
        <v>11643</v>
      </c>
    </row>
    <row r="90" spans="1:2" x14ac:dyDescent="0.15">
      <c r="A90" s="3">
        <v>87</v>
      </c>
      <c r="B90" s="5" t="s">
        <v>11644</v>
      </c>
    </row>
    <row r="91" spans="1:2" x14ac:dyDescent="0.15">
      <c r="A91" s="3">
        <v>88</v>
      </c>
      <c r="B91" s="5" t="s">
        <v>11645</v>
      </c>
    </row>
    <row r="92" spans="1:2" x14ac:dyDescent="0.15">
      <c r="A92" s="3">
        <v>89</v>
      </c>
      <c r="B92" s="5" t="s">
        <v>11646</v>
      </c>
    </row>
    <row r="93" spans="1:2" x14ac:dyDescent="0.15">
      <c r="A93" s="3">
        <v>90</v>
      </c>
      <c r="B93" s="5" t="s">
        <v>11647</v>
      </c>
    </row>
    <row r="94" spans="1:2" x14ac:dyDescent="0.15">
      <c r="A94" s="3">
        <v>91</v>
      </c>
      <c r="B94" s="5" t="s">
        <v>11648</v>
      </c>
    </row>
    <row r="95" spans="1:2" x14ac:dyDescent="0.15">
      <c r="A95" s="3">
        <v>92</v>
      </c>
      <c r="B95" s="5" t="s">
        <v>11649</v>
      </c>
    </row>
    <row r="96" spans="1:2" x14ac:dyDescent="0.15">
      <c r="A96" s="3">
        <v>93</v>
      </c>
      <c r="B96" s="5" t="s">
        <v>11650</v>
      </c>
    </row>
    <row r="97" spans="1:2" x14ac:dyDescent="0.15">
      <c r="A97" s="3">
        <v>94</v>
      </c>
      <c r="B97" s="5" t="s">
        <v>11651</v>
      </c>
    </row>
    <row r="98" spans="1:2" x14ac:dyDescent="0.15">
      <c r="A98" s="3">
        <v>95</v>
      </c>
      <c r="B98" s="5" t="s">
        <v>11652</v>
      </c>
    </row>
    <row r="99" spans="1:2" x14ac:dyDescent="0.15">
      <c r="A99" s="3">
        <v>96</v>
      </c>
      <c r="B99" s="5" t="s">
        <v>11653</v>
      </c>
    </row>
    <row r="100" spans="1:2" x14ac:dyDescent="0.15">
      <c r="A100" s="3">
        <v>97</v>
      </c>
      <c r="B100" s="5" t="s">
        <v>11654</v>
      </c>
    </row>
    <row r="101" spans="1:2" x14ac:dyDescent="0.15">
      <c r="A101" s="3">
        <v>98</v>
      </c>
      <c r="B101" s="5" t="s">
        <v>11655</v>
      </c>
    </row>
    <row r="102" spans="1:2" x14ac:dyDescent="0.15">
      <c r="A102" s="3">
        <v>99</v>
      </c>
      <c r="B102" s="5" t="s">
        <v>11656</v>
      </c>
    </row>
    <row r="103" spans="1:2" x14ac:dyDescent="0.15">
      <c r="A103" s="3">
        <v>100</v>
      </c>
      <c r="B103" s="5" t="s">
        <v>11657</v>
      </c>
    </row>
    <row r="104" spans="1:2" x14ac:dyDescent="0.15">
      <c r="A104" s="3">
        <v>101</v>
      </c>
      <c r="B104" s="5" t="s">
        <v>11658</v>
      </c>
    </row>
    <row r="105" spans="1:2" x14ac:dyDescent="0.15">
      <c r="A105" s="3">
        <v>102</v>
      </c>
      <c r="B105" s="5" t="s">
        <v>11659</v>
      </c>
    </row>
    <row r="106" spans="1:2" x14ac:dyDescent="0.15">
      <c r="A106" s="3">
        <v>103</v>
      </c>
      <c r="B106" s="5" t="s">
        <v>11660</v>
      </c>
    </row>
    <row r="107" spans="1:2" x14ac:dyDescent="0.15">
      <c r="A107" s="3">
        <v>104</v>
      </c>
      <c r="B107" s="5" t="s">
        <v>11661</v>
      </c>
    </row>
    <row r="108" spans="1:2" x14ac:dyDescent="0.15">
      <c r="A108" s="3">
        <v>105</v>
      </c>
      <c r="B108" s="5" t="s">
        <v>11662</v>
      </c>
    </row>
    <row r="109" spans="1:2" x14ac:dyDescent="0.15">
      <c r="A109" s="3">
        <v>106</v>
      </c>
      <c r="B109" s="5" t="s">
        <v>11663</v>
      </c>
    </row>
    <row r="110" spans="1:2" x14ac:dyDescent="0.15">
      <c r="A110" s="3">
        <v>107</v>
      </c>
      <c r="B110" s="5" t="s">
        <v>11664</v>
      </c>
    </row>
    <row r="111" spans="1:2" x14ac:dyDescent="0.15">
      <c r="A111" s="3">
        <v>108</v>
      </c>
      <c r="B111" s="5" t="s">
        <v>11665</v>
      </c>
    </row>
    <row r="112" spans="1:2" x14ac:dyDescent="0.15">
      <c r="A112" s="3">
        <v>109</v>
      </c>
      <c r="B112" s="5" t="s">
        <v>11666</v>
      </c>
    </row>
    <row r="113" spans="1:2" x14ac:dyDescent="0.15">
      <c r="A113" s="3">
        <v>110</v>
      </c>
      <c r="B113" s="5" t="s">
        <v>11667</v>
      </c>
    </row>
    <row r="114" spans="1:2" x14ac:dyDescent="0.15">
      <c r="A114" s="3">
        <v>111</v>
      </c>
      <c r="B114" s="5" t="s">
        <v>11668</v>
      </c>
    </row>
    <row r="115" spans="1:2" x14ac:dyDescent="0.15">
      <c r="A115" s="3">
        <v>112</v>
      </c>
      <c r="B115" s="5" t="s">
        <v>11669</v>
      </c>
    </row>
    <row r="116" spans="1:2" x14ac:dyDescent="0.15">
      <c r="A116" s="3">
        <v>113</v>
      </c>
      <c r="B116" s="5" t="s">
        <v>11670</v>
      </c>
    </row>
    <row r="117" spans="1:2" x14ac:dyDescent="0.15">
      <c r="A117" s="3">
        <v>114</v>
      </c>
      <c r="B117" s="5" t="s">
        <v>11671</v>
      </c>
    </row>
    <row r="118" spans="1:2" x14ac:dyDescent="0.15">
      <c r="A118" s="3">
        <v>115</v>
      </c>
      <c r="B118" s="5" t="s">
        <v>11672</v>
      </c>
    </row>
    <row r="119" spans="1:2" x14ac:dyDescent="0.15">
      <c r="A119" s="3">
        <v>116</v>
      </c>
      <c r="B119" s="5" t="s">
        <v>11673</v>
      </c>
    </row>
    <row r="120" spans="1:2" x14ac:dyDescent="0.15">
      <c r="A120" s="3">
        <v>117</v>
      </c>
      <c r="B120" s="5" t="s">
        <v>11674</v>
      </c>
    </row>
    <row r="121" spans="1:2" x14ac:dyDescent="0.15">
      <c r="A121" s="3">
        <v>118</v>
      </c>
      <c r="B121" s="5" t="s">
        <v>11675</v>
      </c>
    </row>
    <row r="122" spans="1:2" x14ac:dyDescent="0.15">
      <c r="A122" s="3">
        <v>119</v>
      </c>
      <c r="B122" s="5" t="s">
        <v>11676</v>
      </c>
    </row>
    <row r="123" spans="1:2" x14ac:dyDescent="0.15">
      <c r="A123" s="3">
        <v>120</v>
      </c>
      <c r="B123" s="5" t="s">
        <v>11677</v>
      </c>
    </row>
    <row r="124" spans="1:2" x14ac:dyDescent="0.15">
      <c r="A124" s="3">
        <v>121</v>
      </c>
      <c r="B124" s="5" t="s">
        <v>11678</v>
      </c>
    </row>
    <row r="125" spans="1:2" x14ac:dyDescent="0.15">
      <c r="A125" s="3">
        <v>122</v>
      </c>
      <c r="B125" s="5" t="s">
        <v>11679</v>
      </c>
    </row>
    <row r="126" spans="1:2" x14ac:dyDescent="0.15">
      <c r="A126" s="3">
        <v>123</v>
      </c>
      <c r="B126" s="5" t="s">
        <v>11680</v>
      </c>
    </row>
    <row r="127" spans="1:2" x14ac:dyDescent="0.15">
      <c r="A127" s="3">
        <v>124</v>
      </c>
      <c r="B127" s="5" t="s">
        <v>11681</v>
      </c>
    </row>
    <row r="128" spans="1:2" x14ac:dyDescent="0.15">
      <c r="A128" s="3">
        <v>125</v>
      </c>
      <c r="B128" s="5" t="s">
        <v>11682</v>
      </c>
    </row>
    <row r="129" spans="1:2" x14ac:dyDescent="0.15">
      <c r="A129" s="3">
        <v>126</v>
      </c>
      <c r="B129" s="5" t="s">
        <v>11683</v>
      </c>
    </row>
    <row r="130" spans="1:2" x14ac:dyDescent="0.15">
      <c r="A130" s="3">
        <v>127</v>
      </c>
      <c r="B130" s="5" t="s">
        <v>11684</v>
      </c>
    </row>
    <row r="131" spans="1:2" x14ac:dyDescent="0.15">
      <c r="A131" s="3">
        <v>128</v>
      </c>
      <c r="B131" s="5" t="s">
        <v>11685</v>
      </c>
    </row>
    <row r="132" spans="1:2" x14ac:dyDescent="0.15">
      <c r="A132" s="3">
        <v>129</v>
      </c>
      <c r="B132" s="5" t="s">
        <v>11686</v>
      </c>
    </row>
    <row r="133" spans="1:2" x14ac:dyDescent="0.15">
      <c r="A133" s="3">
        <v>130</v>
      </c>
      <c r="B133" s="5" t="s">
        <v>11687</v>
      </c>
    </row>
    <row r="134" spans="1:2" x14ac:dyDescent="0.15">
      <c r="A134" s="3">
        <v>131</v>
      </c>
      <c r="B134" s="5" t="s">
        <v>11688</v>
      </c>
    </row>
    <row r="135" spans="1:2" x14ac:dyDescent="0.15">
      <c r="A135" s="3">
        <v>132</v>
      </c>
      <c r="B135" s="5" t="s">
        <v>11689</v>
      </c>
    </row>
    <row r="136" spans="1:2" x14ac:dyDescent="0.15">
      <c r="A136" s="3">
        <v>133</v>
      </c>
      <c r="B136" s="5" t="s">
        <v>11690</v>
      </c>
    </row>
    <row r="137" spans="1:2" x14ac:dyDescent="0.15">
      <c r="A137" s="3">
        <v>134</v>
      </c>
      <c r="B137" s="5" t="s">
        <v>11691</v>
      </c>
    </row>
    <row r="138" spans="1:2" x14ac:dyDescent="0.15">
      <c r="A138" s="3">
        <v>135</v>
      </c>
      <c r="B138" s="5" t="s">
        <v>11692</v>
      </c>
    </row>
    <row r="139" spans="1:2" x14ac:dyDescent="0.15">
      <c r="A139" s="3">
        <v>136</v>
      </c>
      <c r="B139" s="5" t="s">
        <v>11693</v>
      </c>
    </row>
    <row r="140" spans="1:2" x14ac:dyDescent="0.15">
      <c r="A140" s="3">
        <v>137</v>
      </c>
      <c r="B140" s="5" t="s">
        <v>11694</v>
      </c>
    </row>
    <row r="141" spans="1:2" x14ac:dyDescent="0.15">
      <c r="A141" s="3">
        <v>138</v>
      </c>
      <c r="B141" s="5" t="s">
        <v>11695</v>
      </c>
    </row>
    <row r="142" spans="1:2" x14ac:dyDescent="0.15">
      <c r="A142" s="3">
        <v>139</v>
      </c>
      <c r="B142" s="5" t="s">
        <v>11696</v>
      </c>
    </row>
    <row r="143" spans="1:2" x14ac:dyDescent="0.15">
      <c r="A143" s="3">
        <v>140</v>
      </c>
      <c r="B143" s="5" t="s">
        <v>11697</v>
      </c>
    </row>
    <row r="144" spans="1:2" x14ac:dyDescent="0.15">
      <c r="A144" s="3">
        <v>141</v>
      </c>
      <c r="B144" s="5" t="s">
        <v>11698</v>
      </c>
    </row>
    <row r="145" spans="1:2" x14ac:dyDescent="0.15">
      <c r="A145" s="3">
        <v>142</v>
      </c>
      <c r="B145" s="5" t="s">
        <v>11699</v>
      </c>
    </row>
    <row r="146" spans="1:2" x14ac:dyDescent="0.15">
      <c r="A146" s="3">
        <v>143</v>
      </c>
      <c r="B146" s="5" t="s">
        <v>11700</v>
      </c>
    </row>
    <row r="147" spans="1:2" x14ac:dyDescent="0.15">
      <c r="A147" s="3">
        <v>144</v>
      </c>
      <c r="B147" s="5" t="s">
        <v>11701</v>
      </c>
    </row>
    <row r="148" spans="1:2" x14ac:dyDescent="0.15">
      <c r="A148" s="3">
        <v>145</v>
      </c>
      <c r="B148" s="5" t="s">
        <v>11702</v>
      </c>
    </row>
    <row r="149" spans="1:2" x14ac:dyDescent="0.15">
      <c r="A149" s="3">
        <v>146</v>
      </c>
      <c r="B149" s="5" t="s">
        <v>11703</v>
      </c>
    </row>
    <row r="150" spans="1:2" x14ac:dyDescent="0.15">
      <c r="A150" s="3">
        <v>147</v>
      </c>
      <c r="B150" s="5" t="s">
        <v>11704</v>
      </c>
    </row>
    <row r="151" spans="1:2" x14ac:dyDescent="0.15">
      <c r="A151" s="3">
        <v>148</v>
      </c>
      <c r="B151" s="5" t="s">
        <v>11705</v>
      </c>
    </row>
    <row r="152" spans="1:2" x14ac:dyDescent="0.15">
      <c r="A152" s="3">
        <v>149</v>
      </c>
      <c r="B152" s="5" t="s">
        <v>11706</v>
      </c>
    </row>
    <row r="153" spans="1:2" x14ac:dyDescent="0.15">
      <c r="A153" s="3">
        <v>150</v>
      </c>
      <c r="B153" s="5" t="s">
        <v>11707</v>
      </c>
    </row>
    <row r="154" spans="1:2" x14ac:dyDescent="0.15">
      <c r="A154" s="3">
        <v>151</v>
      </c>
      <c r="B154" s="5" t="s">
        <v>11708</v>
      </c>
    </row>
    <row r="155" spans="1:2" x14ac:dyDescent="0.15">
      <c r="A155" s="3">
        <v>152</v>
      </c>
      <c r="B155" s="5" t="s">
        <v>11709</v>
      </c>
    </row>
    <row r="156" spans="1:2" x14ac:dyDescent="0.15">
      <c r="A156" s="3">
        <v>153</v>
      </c>
      <c r="B156" s="5" t="s">
        <v>11710</v>
      </c>
    </row>
    <row r="157" spans="1:2" x14ac:dyDescent="0.15">
      <c r="A157" s="3">
        <v>154</v>
      </c>
      <c r="B157" s="5" t="s">
        <v>11711</v>
      </c>
    </row>
    <row r="158" spans="1:2" x14ac:dyDescent="0.15">
      <c r="A158" s="3">
        <v>155</v>
      </c>
      <c r="B158" s="5" t="s">
        <v>11712</v>
      </c>
    </row>
    <row r="159" spans="1:2" x14ac:dyDescent="0.15">
      <c r="A159" s="3">
        <v>156</v>
      </c>
      <c r="B159" s="5" t="s">
        <v>11713</v>
      </c>
    </row>
    <row r="160" spans="1:2" x14ac:dyDescent="0.15">
      <c r="A160" s="3">
        <v>157</v>
      </c>
      <c r="B160" s="5" t="s">
        <v>11714</v>
      </c>
    </row>
    <row r="161" spans="1:2" x14ac:dyDescent="0.15">
      <c r="A161" s="3">
        <v>158</v>
      </c>
      <c r="B161" s="5" t="s">
        <v>11715</v>
      </c>
    </row>
    <row r="162" spans="1:2" x14ac:dyDescent="0.15">
      <c r="A162" s="3">
        <v>159</v>
      </c>
      <c r="B162" s="5" t="s">
        <v>11716</v>
      </c>
    </row>
    <row r="163" spans="1:2" x14ac:dyDescent="0.15">
      <c r="A163" s="3">
        <v>160</v>
      </c>
      <c r="B163" s="5" t="s">
        <v>11717</v>
      </c>
    </row>
    <row r="164" spans="1:2" x14ac:dyDescent="0.15">
      <c r="A164" s="3">
        <v>161</v>
      </c>
      <c r="B164" s="5" t="s">
        <v>11718</v>
      </c>
    </row>
    <row r="165" spans="1:2" x14ac:dyDescent="0.15">
      <c r="A165" s="3">
        <v>162</v>
      </c>
      <c r="B165" s="5" t="s">
        <v>11719</v>
      </c>
    </row>
    <row r="166" spans="1:2" x14ac:dyDescent="0.15">
      <c r="A166" s="3">
        <v>163</v>
      </c>
      <c r="B166" s="5" t="s">
        <v>11720</v>
      </c>
    </row>
    <row r="167" spans="1:2" x14ac:dyDescent="0.15">
      <c r="A167" s="3">
        <v>164</v>
      </c>
      <c r="B167" s="5" t="s">
        <v>11721</v>
      </c>
    </row>
    <row r="168" spans="1:2" x14ac:dyDescent="0.15">
      <c r="A168" s="3">
        <v>165</v>
      </c>
      <c r="B168" s="5" t="s">
        <v>11722</v>
      </c>
    </row>
    <row r="169" spans="1:2" x14ac:dyDescent="0.15">
      <c r="A169" s="3">
        <v>166</v>
      </c>
      <c r="B169" s="5" t="s">
        <v>11723</v>
      </c>
    </row>
    <row r="170" spans="1:2" x14ac:dyDescent="0.15">
      <c r="A170" s="3">
        <v>167</v>
      </c>
      <c r="B170" s="5" t="s">
        <v>11724</v>
      </c>
    </row>
    <row r="171" spans="1:2" x14ac:dyDescent="0.15">
      <c r="A171" s="3">
        <v>168</v>
      </c>
      <c r="B171" s="5" t="s">
        <v>11725</v>
      </c>
    </row>
    <row r="172" spans="1:2" x14ac:dyDescent="0.15">
      <c r="A172" s="3">
        <v>169</v>
      </c>
      <c r="B172" s="5" t="s">
        <v>11726</v>
      </c>
    </row>
    <row r="173" spans="1:2" x14ac:dyDescent="0.15">
      <c r="A173" s="3">
        <v>170</v>
      </c>
      <c r="B173" s="5" t="s">
        <v>11727</v>
      </c>
    </row>
    <row r="174" spans="1:2" x14ac:dyDescent="0.15">
      <c r="A174" s="3">
        <v>171</v>
      </c>
      <c r="B174" s="5" t="s">
        <v>11728</v>
      </c>
    </row>
    <row r="175" spans="1:2" x14ac:dyDescent="0.15">
      <c r="A175" s="3">
        <v>172</v>
      </c>
      <c r="B175" s="5" t="s">
        <v>11729</v>
      </c>
    </row>
    <row r="176" spans="1:2" x14ac:dyDescent="0.15">
      <c r="A176" s="3">
        <v>173</v>
      </c>
      <c r="B176" s="5" t="s">
        <v>11730</v>
      </c>
    </row>
    <row r="177" spans="1:2" x14ac:dyDescent="0.15">
      <c r="A177" s="3">
        <v>174</v>
      </c>
      <c r="B177" s="5" t="s">
        <v>11731</v>
      </c>
    </row>
    <row r="178" spans="1:2" x14ac:dyDescent="0.15">
      <c r="A178" s="3">
        <v>175</v>
      </c>
      <c r="B178" s="5" t="s">
        <v>11732</v>
      </c>
    </row>
    <row r="179" spans="1:2" x14ac:dyDescent="0.15">
      <c r="A179" s="3">
        <v>176</v>
      </c>
      <c r="B179" s="5" t="s">
        <v>11733</v>
      </c>
    </row>
    <row r="180" spans="1:2" x14ac:dyDescent="0.15">
      <c r="A180" s="3">
        <v>177</v>
      </c>
      <c r="B180" s="5" t="s">
        <v>11734</v>
      </c>
    </row>
    <row r="181" spans="1:2" x14ac:dyDescent="0.15">
      <c r="A181" s="3">
        <v>178</v>
      </c>
      <c r="B181" s="5" t="s">
        <v>11735</v>
      </c>
    </row>
    <row r="182" spans="1:2" x14ac:dyDescent="0.15">
      <c r="A182" s="3">
        <v>179</v>
      </c>
      <c r="B182" s="5" t="s">
        <v>11736</v>
      </c>
    </row>
    <row r="183" spans="1:2" x14ac:dyDescent="0.15">
      <c r="A183" s="3">
        <v>180</v>
      </c>
      <c r="B183" s="5" t="s">
        <v>11737</v>
      </c>
    </row>
    <row r="184" spans="1:2" x14ac:dyDescent="0.15">
      <c r="A184" s="3">
        <v>181</v>
      </c>
      <c r="B184" s="5" t="s">
        <v>11738</v>
      </c>
    </row>
    <row r="185" spans="1:2" x14ac:dyDescent="0.15">
      <c r="A185" s="3">
        <v>182</v>
      </c>
      <c r="B185" s="5" t="s">
        <v>11739</v>
      </c>
    </row>
    <row r="186" spans="1:2" x14ac:dyDescent="0.15">
      <c r="A186" s="3">
        <v>183</v>
      </c>
      <c r="B186" s="5" t="s">
        <v>11740</v>
      </c>
    </row>
    <row r="187" spans="1:2" x14ac:dyDescent="0.15">
      <c r="A187" s="3">
        <v>184</v>
      </c>
      <c r="B187" s="5" t="s">
        <v>11741</v>
      </c>
    </row>
    <row r="188" spans="1:2" x14ac:dyDescent="0.15">
      <c r="A188" s="3">
        <v>185</v>
      </c>
      <c r="B188" s="5" t="s">
        <v>11742</v>
      </c>
    </row>
    <row r="189" spans="1:2" x14ac:dyDescent="0.15">
      <c r="A189" s="3">
        <v>186</v>
      </c>
      <c r="B189" s="5" t="s">
        <v>11743</v>
      </c>
    </row>
    <row r="190" spans="1:2" x14ac:dyDescent="0.15">
      <c r="A190" s="3">
        <v>187</v>
      </c>
      <c r="B190" s="5" t="s">
        <v>11744</v>
      </c>
    </row>
    <row r="191" spans="1:2" x14ac:dyDescent="0.15">
      <c r="A191" s="3">
        <v>188</v>
      </c>
      <c r="B191" s="5" t="s">
        <v>11745</v>
      </c>
    </row>
    <row r="192" spans="1:2" x14ac:dyDescent="0.15">
      <c r="A192" s="3">
        <v>189</v>
      </c>
      <c r="B192" s="5" t="s">
        <v>11746</v>
      </c>
    </row>
    <row r="193" spans="1:2" x14ac:dyDescent="0.15">
      <c r="A193" s="3">
        <v>190</v>
      </c>
      <c r="B193" s="5" t="s">
        <v>11747</v>
      </c>
    </row>
    <row r="194" spans="1:2" x14ac:dyDescent="0.15">
      <c r="A194" s="3">
        <v>191</v>
      </c>
      <c r="B194" s="5" t="s">
        <v>11748</v>
      </c>
    </row>
    <row r="195" spans="1:2" x14ac:dyDescent="0.15">
      <c r="A195" s="3">
        <v>192</v>
      </c>
      <c r="B195" s="5" t="s">
        <v>11749</v>
      </c>
    </row>
    <row r="196" spans="1:2" x14ac:dyDescent="0.15">
      <c r="A196" s="3">
        <v>193</v>
      </c>
      <c r="B196" s="5" t="s">
        <v>11750</v>
      </c>
    </row>
    <row r="197" spans="1:2" x14ac:dyDescent="0.15">
      <c r="A197" s="3">
        <v>194</v>
      </c>
      <c r="B197" s="5" t="s">
        <v>11751</v>
      </c>
    </row>
    <row r="198" spans="1:2" x14ac:dyDescent="0.15">
      <c r="A198" s="3">
        <v>195</v>
      </c>
      <c r="B198" s="5" t="s">
        <v>11752</v>
      </c>
    </row>
    <row r="199" spans="1:2" x14ac:dyDescent="0.15">
      <c r="A199" s="3">
        <v>196</v>
      </c>
      <c r="B199" s="5" t="s">
        <v>11753</v>
      </c>
    </row>
    <row r="200" spans="1:2" x14ac:dyDescent="0.15">
      <c r="A200" s="3">
        <v>197</v>
      </c>
      <c r="B200" s="5" t="s">
        <v>11754</v>
      </c>
    </row>
    <row r="201" spans="1:2" x14ac:dyDescent="0.15">
      <c r="A201" s="3">
        <v>198</v>
      </c>
      <c r="B201" s="5" t="s">
        <v>32</v>
      </c>
    </row>
    <row r="202" spans="1:2" x14ac:dyDescent="0.15">
      <c r="A202" s="3">
        <v>199</v>
      </c>
      <c r="B202" s="5" t="s">
        <v>11755</v>
      </c>
    </row>
    <row r="203" spans="1:2" x14ac:dyDescent="0.15">
      <c r="A203" s="3">
        <v>200</v>
      </c>
      <c r="B203" s="5" t="s">
        <v>11756</v>
      </c>
    </row>
    <row r="204" spans="1:2" x14ac:dyDescent="0.15">
      <c r="A204" s="3">
        <v>201</v>
      </c>
      <c r="B204" s="5" t="s">
        <v>11757</v>
      </c>
    </row>
    <row r="205" spans="1:2" x14ac:dyDescent="0.15">
      <c r="A205" s="3">
        <v>202</v>
      </c>
      <c r="B205" s="5" t="s">
        <v>11758</v>
      </c>
    </row>
    <row r="206" spans="1:2" x14ac:dyDescent="0.15">
      <c r="A206" s="3">
        <v>203</v>
      </c>
      <c r="B206" s="5" t="s">
        <v>11759</v>
      </c>
    </row>
    <row r="207" spans="1:2" x14ac:dyDescent="0.15">
      <c r="A207" s="3">
        <v>204</v>
      </c>
      <c r="B207" s="5" t="s">
        <v>11760</v>
      </c>
    </row>
    <row r="208" spans="1:2" x14ac:dyDescent="0.15">
      <c r="A208" s="3">
        <v>205</v>
      </c>
      <c r="B208" s="5" t="s">
        <v>11761</v>
      </c>
    </row>
    <row r="209" spans="1:2" x14ac:dyDescent="0.15">
      <c r="A209" s="3">
        <v>206</v>
      </c>
      <c r="B209" s="5" t="s">
        <v>11762</v>
      </c>
    </row>
    <row r="210" spans="1:2" x14ac:dyDescent="0.15">
      <c r="A210" s="3">
        <v>207</v>
      </c>
      <c r="B210" s="5" t="s">
        <v>11763</v>
      </c>
    </row>
    <row r="211" spans="1:2" x14ac:dyDescent="0.15">
      <c r="A211" s="3">
        <v>208</v>
      </c>
      <c r="B211" s="5" t="s">
        <v>11764</v>
      </c>
    </row>
    <row r="212" spans="1:2" x14ac:dyDescent="0.15">
      <c r="A212" s="3">
        <v>209</v>
      </c>
      <c r="B212" s="5" t="s">
        <v>11765</v>
      </c>
    </row>
    <row r="213" spans="1:2" x14ac:dyDescent="0.15">
      <c r="A213" s="3">
        <v>210</v>
      </c>
      <c r="B213" s="5" t="s">
        <v>11766</v>
      </c>
    </row>
    <row r="214" spans="1:2" x14ac:dyDescent="0.15">
      <c r="A214" s="3">
        <v>211</v>
      </c>
      <c r="B214" s="5" t="s">
        <v>11767</v>
      </c>
    </row>
    <row r="215" spans="1:2" x14ac:dyDescent="0.15">
      <c r="A215" s="3">
        <v>212</v>
      </c>
      <c r="B215" s="5" t="s">
        <v>11768</v>
      </c>
    </row>
    <row r="216" spans="1:2" x14ac:dyDescent="0.15">
      <c r="A216" s="3">
        <v>213</v>
      </c>
      <c r="B216" s="5" t="s">
        <v>11769</v>
      </c>
    </row>
    <row r="217" spans="1:2" x14ac:dyDescent="0.15">
      <c r="A217" s="3">
        <v>214</v>
      </c>
      <c r="B217" s="5" t="s">
        <v>11770</v>
      </c>
    </row>
    <row r="218" spans="1:2" x14ac:dyDescent="0.15">
      <c r="A218" s="3">
        <v>215</v>
      </c>
      <c r="B218" s="5" t="s">
        <v>11771</v>
      </c>
    </row>
    <row r="219" spans="1:2" x14ac:dyDescent="0.15">
      <c r="A219" s="3">
        <v>216</v>
      </c>
      <c r="B219" s="5" t="s">
        <v>11772</v>
      </c>
    </row>
    <row r="220" spans="1:2" x14ac:dyDescent="0.15">
      <c r="A220" s="3">
        <v>217</v>
      </c>
      <c r="B220" s="5" t="s">
        <v>11773</v>
      </c>
    </row>
    <row r="221" spans="1:2" x14ac:dyDescent="0.15">
      <c r="A221" s="3">
        <v>218</v>
      </c>
      <c r="B221" s="5" t="s">
        <v>11774</v>
      </c>
    </row>
    <row r="222" spans="1:2" x14ac:dyDescent="0.15">
      <c r="A222" s="3">
        <v>219</v>
      </c>
      <c r="B222" s="5" t="s">
        <v>11775</v>
      </c>
    </row>
    <row r="223" spans="1:2" x14ac:dyDescent="0.15">
      <c r="A223" s="3">
        <v>220</v>
      </c>
      <c r="B223" s="5" t="s">
        <v>11776</v>
      </c>
    </row>
    <row r="224" spans="1:2" x14ac:dyDescent="0.15">
      <c r="A224" s="3">
        <v>221</v>
      </c>
      <c r="B224" s="5" t="s">
        <v>11777</v>
      </c>
    </row>
    <row r="225" spans="1:2" x14ac:dyDescent="0.15">
      <c r="A225" s="3">
        <v>222</v>
      </c>
      <c r="B225" s="5" t="s">
        <v>11778</v>
      </c>
    </row>
    <row r="226" spans="1:2" x14ac:dyDescent="0.15">
      <c r="A226" s="3">
        <v>223</v>
      </c>
      <c r="B226" s="5" t="s">
        <v>11779</v>
      </c>
    </row>
    <row r="227" spans="1:2" x14ac:dyDescent="0.15">
      <c r="A227" s="3">
        <v>224</v>
      </c>
      <c r="B227" s="5" t="s">
        <v>11780</v>
      </c>
    </row>
    <row r="228" spans="1:2" x14ac:dyDescent="0.15">
      <c r="A228" s="3">
        <v>225</v>
      </c>
      <c r="B228" s="5" t="s">
        <v>11781</v>
      </c>
    </row>
    <row r="229" spans="1:2" x14ac:dyDescent="0.15">
      <c r="A229" s="3">
        <v>226</v>
      </c>
      <c r="B229" s="5" t="s">
        <v>11782</v>
      </c>
    </row>
    <row r="230" spans="1:2" x14ac:dyDescent="0.15">
      <c r="A230" s="3">
        <v>227</v>
      </c>
      <c r="B230" s="5" t="s">
        <v>11783</v>
      </c>
    </row>
    <row r="231" spans="1:2" x14ac:dyDescent="0.15">
      <c r="A231" s="3">
        <v>228</v>
      </c>
      <c r="B231" s="5" t="s">
        <v>11784</v>
      </c>
    </row>
    <row r="232" spans="1:2" x14ac:dyDescent="0.15">
      <c r="A232" s="3">
        <v>229</v>
      </c>
      <c r="B232" s="5" t="s">
        <v>11785</v>
      </c>
    </row>
    <row r="233" spans="1:2" x14ac:dyDescent="0.15">
      <c r="A233" s="3">
        <v>230</v>
      </c>
      <c r="B233" s="5" t="s">
        <v>11786</v>
      </c>
    </row>
    <row r="234" spans="1:2" x14ac:dyDescent="0.15">
      <c r="A234" s="3">
        <v>231</v>
      </c>
      <c r="B234" s="5" t="s">
        <v>11787</v>
      </c>
    </row>
    <row r="235" spans="1:2" x14ac:dyDescent="0.15">
      <c r="A235" s="3">
        <v>232</v>
      </c>
      <c r="B235" s="5" t="s">
        <v>11788</v>
      </c>
    </row>
    <row r="236" spans="1:2" x14ac:dyDescent="0.15">
      <c r="A236" s="3">
        <v>233</v>
      </c>
      <c r="B236" s="5" t="s">
        <v>11789</v>
      </c>
    </row>
    <row r="237" spans="1:2" x14ac:dyDescent="0.15">
      <c r="A237" s="3">
        <v>234</v>
      </c>
      <c r="B237" s="5" t="s">
        <v>11790</v>
      </c>
    </row>
    <row r="238" spans="1:2" x14ac:dyDescent="0.15">
      <c r="A238" s="3">
        <v>235</v>
      </c>
      <c r="B238" s="5" t="s">
        <v>11791</v>
      </c>
    </row>
    <row r="239" spans="1:2" x14ac:dyDescent="0.15">
      <c r="A239" s="3">
        <v>236</v>
      </c>
      <c r="B239" s="5" t="s">
        <v>11792</v>
      </c>
    </row>
    <row r="240" spans="1:2" x14ac:dyDescent="0.15">
      <c r="A240" s="3">
        <v>237</v>
      </c>
      <c r="B240" s="5" t="s">
        <v>11793</v>
      </c>
    </row>
    <row r="241" spans="1:2" x14ac:dyDescent="0.15">
      <c r="A241" s="3">
        <v>238</v>
      </c>
      <c r="B241" s="5" t="s">
        <v>11794</v>
      </c>
    </row>
    <row r="242" spans="1:2" x14ac:dyDescent="0.15">
      <c r="A242" s="3">
        <v>239</v>
      </c>
      <c r="B242" s="5" t="s">
        <v>11795</v>
      </c>
    </row>
    <row r="243" spans="1:2" x14ac:dyDescent="0.15">
      <c r="A243" s="3">
        <v>240</v>
      </c>
      <c r="B243" s="5" t="s">
        <v>11796</v>
      </c>
    </row>
    <row r="244" spans="1:2" x14ac:dyDescent="0.15">
      <c r="A244" s="3">
        <v>241</v>
      </c>
      <c r="B244" s="5" t="s">
        <v>11797</v>
      </c>
    </row>
    <row r="245" spans="1:2" x14ac:dyDescent="0.15">
      <c r="A245" s="3">
        <v>242</v>
      </c>
      <c r="B245" s="5" t="s">
        <v>11798</v>
      </c>
    </row>
    <row r="246" spans="1:2" x14ac:dyDescent="0.15">
      <c r="A246" s="3">
        <v>243</v>
      </c>
      <c r="B246" s="5" t="s">
        <v>11799</v>
      </c>
    </row>
    <row r="247" spans="1:2" x14ac:dyDescent="0.15">
      <c r="A247" s="3">
        <v>244</v>
      </c>
      <c r="B247" s="5" t="s">
        <v>11800</v>
      </c>
    </row>
    <row r="248" spans="1:2" x14ac:dyDescent="0.15">
      <c r="A248" s="3">
        <v>245</v>
      </c>
      <c r="B248" s="5" t="s">
        <v>11801</v>
      </c>
    </row>
    <row r="249" spans="1:2" x14ac:dyDescent="0.15">
      <c r="A249" s="3">
        <v>246</v>
      </c>
      <c r="B249" s="5" t="s">
        <v>11802</v>
      </c>
    </row>
    <row r="250" spans="1:2" x14ac:dyDescent="0.15">
      <c r="A250" s="3">
        <v>247</v>
      </c>
      <c r="B250" s="5" t="s">
        <v>11803</v>
      </c>
    </row>
    <row r="251" spans="1:2" x14ac:dyDescent="0.15">
      <c r="A251" s="3">
        <v>248</v>
      </c>
      <c r="B251" s="5" t="s">
        <v>11804</v>
      </c>
    </row>
    <row r="252" spans="1:2" x14ac:dyDescent="0.15">
      <c r="A252" s="3">
        <v>249</v>
      </c>
      <c r="B252" s="5" t="s">
        <v>11805</v>
      </c>
    </row>
    <row r="253" spans="1:2" x14ac:dyDescent="0.15">
      <c r="A253" s="3">
        <v>250</v>
      </c>
      <c r="B253" s="5" t="s">
        <v>11806</v>
      </c>
    </row>
    <row r="254" spans="1:2" x14ac:dyDescent="0.15">
      <c r="A254" s="3">
        <v>251</v>
      </c>
      <c r="B254" s="5" t="s">
        <v>11807</v>
      </c>
    </row>
    <row r="255" spans="1:2" x14ac:dyDescent="0.15">
      <c r="A255" s="3">
        <v>252</v>
      </c>
      <c r="B255" s="5" t="s">
        <v>11808</v>
      </c>
    </row>
    <row r="256" spans="1:2" x14ac:dyDescent="0.15">
      <c r="A256" s="3">
        <v>253</v>
      </c>
      <c r="B256" s="5" t="s">
        <v>11809</v>
      </c>
    </row>
    <row r="257" spans="1:2" x14ac:dyDescent="0.15">
      <c r="A257" s="3">
        <v>254</v>
      </c>
      <c r="B257" s="5" t="s">
        <v>11810</v>
      </c>
    </row>
    <row r="258" spans="1:2" x14ac:dyDescent="0.15">
      <c r="A258" s="3">
        <v>255</v>
      </c>
      <c r="B258" s="5" t="s">
        <v>11811</v>
      </c>
    </row>
    <row r="259" spans="1:2" x14ac:dyDescent="0.15">
      <c r="A259" s="3">
        <v>256</v>
      </c>
      <c r="B259" s="5" t="s">
        <v>11812</v>
      </c>
    </row>
    <row r="260" spans="1:2" x14ac:dyDescent="0.15">
      <c r="A260" s="3">
        <v>257</v>
      </c>
      <c r="B260" s="5" t="s">
        <v>11813</v>
      </c>
    </row>
    <row r="261" spans="1:2" x14ac:dyDescent="0.15">
      <c r="A261" s="3">
        <v>258</v>
      </c>
      <c r="B261" s="5" t="s">
        <v>11814</v>
      </c>
    </row>
    <row r="262" spans="1:2" x14ac:dyDescent="0.15">
      <c r="A262" s="3">
        <v>259</v>
      </c>
      <c r="B262" s="5" t="s">
        <v>11815</v>
      </c>
    </row>
    <row r="263" spans="1:2" x14ac:dyDescent="0.15">
      <c r="A263" s="3">
        <v>260</v>
      </c>
      <c r="B263" s="5" t="s">
        <v>11816</v>
      </c>
    </row>
    <row r="264" spans="1:2" x14ac:dyDescent="0.15">
      <c r="A264" s="3">
        <v>261</v>
      </c>
      <c r="B264" s="5" t="s">
        <v>11817</v>
      </c>
    </row>
    <row r="265" spans="1:2" x14ac:dyDescent="0.15">
      <c r="A265" s="3">
        <v>262</v>
      </c>
      <c r="B265" s="5" t="s">
        <v>11818</v>
      </c>
    </row>
    <row r="266" spans="1:2" x14ac:dyDescent="0.15">
      <c r="A266" s="3">
        <v>263</v>
      </c>
      <c r="B266" s="5" t="s">
        <v>11819</v>
      </c>
    </row>
    <row r="267" spans="1:2" x14ac:dyDescent="0.15">
      <c r="A267" s="3">
        <v>264</v>
      </c>
      <c r="B267" s="5" t="s">
        <v>11820</v>
      </c>
    </row>
    <row r="268" spans="1:2" x14ac:dyDescent="0.15">
      <c r="A268" s="3">
        <v>265</v>
      </c>
      <c r="B268" s="5" t="s">
        <v>11821</v>
      </c>
    </row>
    <row r="269" spans="1:2" x14ac:dyDescent="0.15">
      <c r="A269" s="3">
        <v>266</v>
      </c>
      <c r="B269" s="5" t="s">
        <v>11822</v>
      </c>
    </row>
    <row r="270" spans="1:2" x14ac:dyDescent="0.15">
      <c r="A270" s="3">
        <v>267</v>
      </c>
      <c r="B270" s="5" t="s">
        <v>11823</v>
      </c>
    </row>
    <row r="271" spans="1:2" x14ac:dyDescent="0.15">
      <c r="A271" s="3">
        <v>268</v>
      </c>
      <c r="B271" s="5" t="s">
        <v>11824</v>
      </c>
    </row>
    <row r="272" spans="1:2" x14ac:dyDescent="0.15">
      <c r="A272" s="3">
        <v>269</v>
      </c>
      <c r="B272" s="5" t="s">
        <v>11825</v>
      </c>
    </row>
    <row r="273" spans="1:2" x14ac:dyDescent="0.15">
      <c r="A273" s="3">
        <v>270</v>
      </c>
      <c r="B273" s="5" t="s">
        <v>11826</v>
      </c>
    </row>
    <row r="274" spans="1:2" x14ac:dyDescent="0.15">
      <c r="A274" s="3">
        <v>271</v>
      </c>
      <c r="B274" s="5" t="s">
        <v>11827</v>
      </c>
    </row>
    <row r="275" spans="1:2" x14ac:dyDescent="0.15">
      <c r="A275" s="3">
        <v>272</v>
      </c>
      <c r="B275" s="5" t="s">
        <v>11828</v>
      </c>
    </row>
    <row r="276" spans="1:2" x14ac:dyDescent="0.15">
      <c r="A276" s="3">
        <v>273</v>
      </c>
      <c r="B276" s="5" t="s">
        <v>11829</v>
      </c>
    </row>
    <row r="277" spans="1:2" x14ac:dyDescent="0.15">
      <c r="A277" s="3">
        <v>274</v>
      </c>
      <c r="B277" s="5" t="s">
        <v>11830</v>
      </c>
    </row>
    <row r="278" spans="1:2" x14ac:dyDescent="0.15">
      <c r="A278" s="3">
        <v>275</v>
      </c>
      <c r="B278" s="5" t="s">
        <v>11831</v>
      </c>
    </row>
    <row r="279" spans="1:2" x14ac:dyDescent="0.15">
      <c r="A279" s="3">
        <v>276</v>
      </c>
      <c r="B279" s="5" t="s">
        <v>11832</v>
      </c>
    </row>
    <row r="280" spans="1:2" x14ac:dyDescent="0.15">
      <c r="A280" s="3">
        <v>277</v>
      </c>
      <c r="B280" s="5" t="s">
        <v>11833</v>
      </c>
    </row>
    <row r="281" spans="1:2" x14ac:dyDescent="0.15">
      <c r="A281" s="3">
        <v>278</v>
      </c>
      <c r="B281" s="5" t="s">
        <v>11834</v>
      </c>
    </row>
    <row r="282" spans="1:2" x14ac:dyDescent="0.15">
      <c r="A282" s="3">
        <v>279</v>
      </c>
      <c r="B282" s="5" t="s">
        <v>11835</v>
      </c>
    </row>
    <row r="283" spans="1:2" x14ac:dyDescent="0.15">
      <c r="A283" s="3">
        <v>280</v>
      </c>
      <c r="B283" s="5" t="s">
        <v>11836</v>
      </c>
    </row>
    <row r="284" spans="1:2" x14ac:dyDescent="0.15">
      <c r="A284" s="3">
        <v>281</v>
      </c>
      <c r="B284" s="5" t="s">
        <v>11837</v>
      </c>
    </row>
    <row r="285" spans="1:2" x14ac:dyDescent="0.15">
      <c r="A285" s="3">
        <v>282</v>
      </c>
      <c r="B285" s="5" t="s">
        <v>11838</v>
      </c>
    </row>
    <row r="286" spans="1:2" x14ac:dyDescent="0.15">
      <c r="A286" s="3">
        <v>283</v>
      </c>
      <c r="B286" s="5" t="s">
        <v>11839</v>
      </c>
    </row>
    <row r="287" spans="1:2" x14ac:dyDescent="0.15">
      <c r="A287" s="3">
        <v>284</v>
      </c>
      <c r="B287" s="5" t="s">
        <v>11840</v>
      </c>
    </row>
    <row r="288" spans="1:2" x14ac:dyDescent="0.15">
      <c r="A288" s="3">
        <v>285</v>
      </c>
      <c r="B288" s="5" t="s">
        <v>11841</v>
      </c>
    </row>
    <row r="289" spans="1:2" x14ac:dyDescent="0.15">
      <c r="A289" s="3">
        <v>286</v>
      </c>
      <c r="B289" s="5" t="s">
        <v>11842</v>
      </c>
    </row>
    <row r="290" spans="1:2" x14ac:dyDescent="0.15">
      <c r="A290" s="3">
        <v>287</v>
      </c>
      <c r="B290" s="5" t="s">
        <v>11843</v>
      </c>
    </row>
    <row r="291" spans="1:2" x14ac:dyDescent="0.15">
      <c r="A291" s="3">
        <v>288</v>
      </c>
      <c r="B291" s="5" t="s">
        <v>11844</v>
      </c>
    </row>
    <row r="292" spans="1:2" x14ac:dyDescent="0.15">
      <c r="A292" s="3">
        <v>289</v>
      </c>
      <c r="B292" s="5" t="s">
        <v>11845</v>
      </c>
    </row>
    <row r="293" spans="1:2" x14ac:dyDescent="0.15">
      <c r="A293" s="3">
        <v>290</v>
      </c>
      <c r="B293" s="5" t="s">
        <v>11846</v>
      </c>
    </row>
    <row r="294" spans="1:2" x14ac:dyDescent="0.15">
      <c r="A294" s="3">
        <v>291</v>
      </c>
      <c r="B294" s="5" t="s">
        <v>11847</v>
      </c>
    </row>
    <row r="295" spans="1:2" x14ac:dyDescent="0.15">
      <c r="A295" s="3">
        <v>292</v>
      </c>
      <c r="B295" s="5" t="s">
        <v>11848</v>
      </c>
    </row>
    <row r="296" spans="1:2" x14ac:dyDescent="0.15">
      <c r="A296" s="3">
        <v>293</v>
      </c>
      <c r="B296" s="5" t="s">
        <v>11849</v>
      </c>
    </row>
    <row r="297" spans="1:2" x14ac:dyDescent="0.15">
      <c r="A297" s="3">
        <v>294</v>
      </c>
      <c r="B297" s="5" t="s">
        <v>11850</v>
      </c>
    </row>
    <row r="298" spans="1:2" x14ac:dyDescent="0.15">
      <c r="A298" s="3">
        <v>295</v>
      </c>
      <c r="B298" s="5" t="s">
        <v>11851</v>
      </c>
    </row>
    <row r="299" spans="1:2" x14ac:dyDescent="0.15">
      <c r="A299" s="3">
        <v>296</v>
      </c>
      <c r="B299" s="5" t="s">
        <v>11852</v>
      </c>
    </row>
    <row r="300" spans="1:2" x14ac:dyDescent="0.15">
      <c r="A300" s="3">
        <v>297</v>
      </c>
      <c r="B300" s="5" t="s">
        <v>11853</v>
      </c>
    </row>
    <row r="301" spans="1:2" x14ac:dyDescent="0.15">
      <c r="A301" s="3">
        <v>298</v>
      </c>
      <c r="B301" s="5" t="s">
        <v>11854</v>
      </c>
    </row>
    <row r="302" spans="1:2" x14ac:dyDescent="0.15">
      <c r="A302" s="3">
        <v>299</v>
      </c>
      <c r="B302" s="5" t="s">
        <v>11855</v>
      </c>
    </row>
    <row r="303" spans="1:2" x14ac:dyDescent="0.15">
      <c r="A303" s="3">
        <v>300</v>
      </c>
      <c r="B303" s="5" t="s">
        <v>11856</v>
      </c>
    </row>
    <row r="304" spans="1:2" x14ac:dyDescent="0.15">
      <c r="A304" s="3">
        <v>301</v>
      </c>
      <c r="B304" s="5" t="s">
        <v>11857</v>
      </c>
    </row>
    <row r="305" spans="1:2" x14ac:dyDescent="0.15">
      <c r="A305" s="3">
        <v>302</v>
      </c>
      <c r="B305" s="5" t="s">
        <v>11858</v>
      </c>
    </row>
    <row r="306" spans="1:2" x14ac:dyDescent="0.15">
      <c r="A306" s="3">
        <v>303</v>
      </c>
      <c r="B306" s="5" t="s">
        <v>11859</v>
      </c>
    </row>
    <row r="307" spans="1:2" x14ac:dyDescent="0.15">
      <c r="A307" s="3">
        <v>304</v>
      </c>
      <c r="B307" s="5" t="s">
        <v>11860</v>
      </c>
    </row>
    <row r="308" spans="1:2" x14ac:dyDescent="0.15">
      <c r="A308" s="3">
        <v>305</v>
      </c>
      <c r="B308" s="5" t="s">
        <v>11861</v>
      </c>
    </row>
    <row r="309" spans="1:2" x14ac:dyDescent="0.15">
      <c r="A309" s="3">
        <v>306</v>
      </c>
      <c r="B309" s="5" t="s">
        <v>11862</v>
      </c>
    </row>
    <row r="310" spans="1:2" x14ac:dyDescent="0.15">
      <c r="A310" s="3">
        <v>307</v>
      </c>
      <c r="B310" s="5" t="s">
        <v>11863</v>
      </c>
    </row>
    <row r="311" spans="1:2" x14ac:dyDescent="0.15">
      <c r="A311" s="3">
        <v>308</v>
      </c>
      <c r="B311" s="5" t="s">
        <v>11864</v>
      </c>
    </row>
    <row r="312" spans="1:2" x14ac:dyDescent="0.15">
      <c r="A312" s="3">
        <v>309</v>
      </c>
      <c r="B312" s="5" t="s">
        <v>11865</v>
      </c>
    </row>
    <row r="313" spans="1:2" x14ac:dyDescent="0.15">
      <c r="A313" s="3">
        <v>310</v>
      </c>
      <c r="B313" s="5" t="s">
        <v>11866</v>
      </c>
    </row>
    <row r="314" spans="1:2" x14ac:dyDescent="0.15">
      <c r="A314" s="3">
        <v>311</v>
      </c>
      <c r="B314" s="5" t="s">
        <v>11867</v>
      </c>
    </row>
    <row r="315" spans="1:2" x14ac:dyDescent="0.15">
      <c r="A315" s="3">
        <v>312</v>
      </c>
      <c r="B315" s="5" t="s">
        <v>11868</v>
      </c>
    </row>
    <row r="316" spans="1:2" x14ac:dyDescent="0.15">
      <c r="A316" s="3">
        <v>313</v>
      </c>
      <c r="B316" s="5" t="s">
        <v>11869</v>
      </c>
    </row>
    <row r="317" spans="1:2" x14ac:dyDescent="0.15">
      <c r="A317" s="3">
        <v>314</v>
      </c>
      <c r="B317" s="5" t="s">
        <v>11870</v>
      </c>
    </row>
    <row r="318" spans="1:2" x14ac:dyDescent="0.15">
      <c r="A318" s="3">
        <v>315</v>
      </c>
      <c r="B318" s="5" t="s">
        <v>11871</v>
      </c>
    </row>
    <row r="319" spans="1:2" x14ac:dyDescent="0.15">
      <c r="A319" s="3">
        <v>316</v>
      </c>
      <c r="B319" s="5" t="s">
        <v>11872</v>
      </c>
    </row>
    <row r="320" spans="1:2" x14ac:dyDescent="0.15">
      <c r="A320" s="3">
        <v>317</v>
      </c>
      <c r="B320" s="5" t="s">
        <v>11873</v>
      </c>
    </row>
    <row r="321" spans="1:2" x14ac:dyDescent="0.15">
      <c r="A321" s="3">
        <v>318</v>
      </c>
      <c r="B321" s="5" t="s">
        <v>11874</v>
      </c>
    </row>
    <row r="322" spans="1:2" x14ac:dyDescent="0.15">
      <c r="A322" s="3">
        <v>319</v>
      </c>
      <c r="B322" s="5" t="s">
        <v>11875</v>
      </c>
    </row>
    <row r="323" spans="1:2" x14ac:dyDescent="0.15">
      <c r="A323" s="3">
        <v>320</v>
      </c>
      <c r="B323" s="5" t="s">
        <v>11876</v>
      </c>
    </row>
    <row r="324" spans="1:2" x14ac:dyDescent="0.15">
      <c r="A324" s="3">
        <v>321</v>
      </c>
      <c r="B324" s="5" t="s">
        <v>11877</v>
      </c>
    </row>
    <row r="325" spans="1:2" x14ac:dyDescent="0.15">
      <c r="A325" s="3">
        <v>322</v>
      </c>
      <c r="B325" s="5" t="s">
        <v>11878</v>
      </c>
    </row>
    <row r="326" spans="1:2" x14ac:dyDescent="0.15">
      <c r="A326" s="3">
        <v>323</v>
      </c>
      <c r="B326" s="5" t="s">
        <v>11879</v>
      </c>
    </row>
    <row r="327" spans="1:2" x14ac:dyDescent="0.15">
      <c r="A327" s="3">
        <v>324</v>
      </c>
      <c r="B327" s="5" t="s">
        <v>11880</v>
      </c>
    </row>
    <row r="328" spans="1:2" x14ac:dyDescent="0.15">
      <c r="A328" s="3">
        <v>325</v>
      </c>
      <c r="B328" s="5" t="s">
        <v>11881</v>
      </c>
    </row>
    <row r="329" spans="1:2" x14ac:dyDescent="0.15">
      <c r="A329" s="3">
        <v>326</v>
      </c>
      <c r="B329" s="5" t="s">
        <v>11882</v>
      </c>
    </row>
    <row r="330" spans="1:2" x14ac:dyDescent="0.15">
      <c r="A330" s="3">
        <v>327</v>
      </c>
      <c r="B330" s="5" t="s">
        <v>11883</v>
      </c>
    </row>
    <row r="331" spans="1:2" x14ac:dyDescent="0.15">
      <c r="A331" s="3">
        <v>328</v>
      </c>
      <c r="B331" s="5" t="s">
        <v>11884</v>
      </c>
    </row>
    <row r="332" spans="1:2" x14ac:dyDescent="0.15">
      <c r="A332" s="3">
        <v>329</v>
      </c>
      <c r="B332" s="5" t="s">
        <v>11885</v>
      </c>
    </row>
    <row r="333" spans="1:2" x14ac:dyDescent="0.15">
      <c r="A333" s="3">
        <v>330</v>
      </c>
      <c r="B333" s="5" t="s">
        <v>11886</v>
      </c>
    </row>
    <row r="334" spans="1:2" x14ac:dyDescent="0.15">
      <c r="A334" s="3">
        <v>331</v>
      </c>
      <c r="B334" s="5" t="s">
        <v>11887</v>
      </c>
    </row>
    <row r="335" spans="1:2" x14ac:dyDescent="0.15">
      <c r="A335" s="3">
        <v>332</v>
      </c>
      <c r="B335" s="5" t="s">
        <v>11888</v>
      </c>
    </row>
    <row r="336" spans="1:2" x14ac:dyDescent="0.15">
      <c r="A336" s="3">
        <v>333</v>
      </c>
      <c r="B336" s="5" t="s">
        <v>11889</v>
      </c>
    </row>
    <row r="337" spans="1:2" x14ac:dyDescent="0.15">
      <c r="A337" s="3">
        <v>334</v>
      </c>
      <c r="B337" s="5" t="s">
        <v>11890</v>
      </c>
    </row>
    <row r="338" spans="1:2" x14ac:dyDescent="0.15">
      <c r="A338" s="3">
        <v>335</v>
      </c>
      <c r="B338" s="5" t="s">
        <v>11891</v>
      </c>
    </row>
    <row r="339" spans="1:2" x14ac:dyDescent="0.15">
      <c r="A339" s="3">
        <v>336</v>
      </c>
      <c r="B339" s="5" t="s">
        <v>11892</v>
      </c>
    </row>
    <row r="340" spans="1:2" x14ac:dyDescent="0.15">
      <c r="A340" s="3">
        <v>337</v>
      </c>
      <c r="B340" s="5" t="s">
        <v>11893</v>
      </c>
    </row>
    <row r="341" spans="1:2" x14ac:dyDescent="0.15">
      <c r="A341" s="3">
        <v>338</v>
      </c>
      <c r="B341" s="5" t="s">
        <v>11894</v>
      </c>
    </row>
    <row r="342" spans="1:2" x14ac:dyDescent="0.15">
      <c r="A342" s="3">
        <v>339</v>
      </c>
      <c r="B342" s="5" t="s">
        <v>11895</v>
      </c>
    </row>
    <row r="343" spans="1:2" x14ac:dyDescent="0.15">
      <c r="A343" s="3">
        <v>340</v>
      </c>
      <c r="B343" s="5" t="s">
        <v>11896</v>
      </c>
    </row>
    <row r="344" spans="1:2" x14ac:dyDescent="0.15">
      <c r="A344" s="3">
        <v>341</v>
      </c>
      <c r="B344" s="5" t="s">
        <v>11897</v>
      </c>
    </row>
    <row r="345" spans="1:2" x14ac:dyDescent="0.15">
      <c r="A345" s="3">
        <v>342</v>
      </c>
      <c r="B345" s="5" t="s">
        <v>11898</v>
      </c>
    </row>
    <row r="346" spans="1:2" x14ac:dyDescent="0.15">
      <c r="A346" s="3">
        <v>343</v>
      </c>
      <c r="B346" s="5" t="s">
        <v>11899</v>
      </c>
    </row>
    <row r="347" spans="1:2" x14ac:dyDescent="0.15">
      <c r="A347" s="3">
        <v>344</v>
      </c>
      <c r="B347" s="5" t="s">
        <v>11900</v>
      </c>
    </row>
    <row r="348" spans="1:2" x14ac:dyDescent="0.15">
      <c r="A348" s="3">
        <v>345</v>
      </c>
      <c r="B348" s="5" t="s">
        <v>11901</v>
      </c>
    </row>
    <row r="349" spans="1:2" x14ac:dyDescent="0.15">
      <c r="A349" s="3">
        <v>346</v>
      </c>
      <c r="B349" s="5" t="s">
        <v>11902</v>
      </c>
    </row>
    <row r="350" spans="1:2" x14ac:dyDescent="0.15">
      <c r="A350" s="3">
        <v>347</v>
      </c>
      <c r="B350" s="5" t="s">
        <v>11903</v>
      </c>
    </row>
    <row r="351" spans="1:2" x14ac:dyDescent="0.15">
      <c r="A351" s="3">
        <v>348</v>
      </c>
      <c r="B351" s="5" t="s">
        <v>11904</v>
      </c>
    </row>
    <row r="352" spans="1:2" x14ac:dyDescent="0.15">
      <c r="A352" s="3">
        <v>349</v>
      </c>
      <c r="B352" s="5" t="s">
        <v>11905</v>
      </c>
    </row>
    <row r="353" spans="1:2" x14ac:dyDescent="0.15">
      <c r="A353" s="3">
        <v>350</v>
      </c>
      <c r="B353" s="5" t="s">
        <v>11906</v>
      </c>
    </row>
    <row r="354" spans="1:2" x14ac:dyDescent="0.15">
      <c r="A354" s="3">
        <v>351</v>
      </c>
      <c r="B354" s="5" t="s">
        <v>11907</v>
      </c>
    </row>
    <row r="355" spans="1:2" x14ac:dyDescent="0.15">
      <c r="A355" s="3">
        <v>352</v>
      </c>
      <c r="B355" s="5" t="s">
        <v>11908</v>
      </c>
    </row>
    <row r="356" spans="1:2" x14ac:dyDescent="0.15">
      <c r="A356" s="3">
        <v>353</v>
      </c>
      <c r="B356" s="5" t="s">
        <v>11909</v>
      </c>
    </row>
    <row r="357" spans="1:2" x14ac:dyDescent="0.15">
      <c r="A357" s="3">
        <v>354</v>
      </c>
      <c r="B357" s="5" t="s">
        <v>11910</v>
      </c>
    </row>
    <row r="358" spans="1:2" x14ac:dyDescent="0.15">
      <c r="A358" s="3">
        <v>355</v>
      </c>
      <c r="B358" s="5" t="s">
        <v>11911</v>
      </c>
    </row>
    <row r="359" spans="1:2" x14ac:dyDescent="0.15">
      <c r="A359" s="3">
        <v>356</v>
      </c>
      <c r="B359" s="5" t="s">
        <v>11912</v>
      </c>
    </row>
    <row r="360" spans="1:2" x14ac:dyDescent="0.15">
      <c r="A360" s="3">
        <v>357</v>
      </c>
      <c r="B360" s="5" t="s">
        <v>11913</v>
      </c>
    </row>
    <row r="361" spans="1:2" x14ac:dyDescent="0.15">
      <c r="A361" s="3">
        <v>358</v>
      </c>
      <c r="B361" s="5" t="s">
        <v>11914</v>
      </c>
    </row>
    <row r="362" spans="1:2" x14ac:dyDescent="0.15">
      <c r="A362" s="3">
        <v>359</v>
      </c>
      <c r="B362" s="5" t="s">
        <v>11915</v>
      </c>
    </row>
    <row r="363" spans="1:2" x14ac:dyDescent="0.15">
      <c r="A363" s="3">
        <v>360</v>
      </c>
      <c r="B363" s="5" t="s">
        <v>11916</v>
      </c>
    </row>
    <row r="364" spans="1:2" x14ac:dyDescent="0.15">
      <c r="A364" s="3">
        <v>361</v>
      </c>
      <c r="B364" s="5" t="s">
        <v>11917</v>
      </c>
    </row>
    <row r="365" spans="1:2" x14ac:dyDescent="0.15">
      <c r="A365" s="3">
        <v>362</v>
      </c>
      <c r="B365" s="5" t="s">
        <v>11918</v>
      </c>
    </row>
    <row r="366" spans="1:2" x14ac:dyDescent="0.15">
      <c r="A366" s="3">
        <v>363</v>
      </c>
      <c r="B366" s="5" t="s">
        <v>11919</v>
      </c>
    </row>
    <row r="367" spans="1:2" x14ac:dyDescent="0.15">
      <c r="A367" s="3">
        <v>364</v>
      </c>
      <c r="B367" s="5" t="s">
        <v>11920</v>
      </c>
    </row>
    <row r="368" spans="1:2" x14ac:dyDescent="0.15">
      <c r="A368" s="3">
        <v>365</v>
      </c>
      <c r="B368" s="5" t="s">
        <v>11921</v>
      </c>
    </row>
    <row r="369" spans="1:2" x14ac:dyDescent="0.15">
      <c r="A369" s="3">
        <v>366</v>
      </c>
      <c r="B369" s="5" t="s">
        <v>11922</v>
      </c>
    </row>
    <row r="370" spans="1:2" x14ac:dyDescent="0.15">
      <c r="A370" s="3">
        <v>367</v>
      </c>
      <c r="B370" s="5" t="s">
        <v>11923</v>
      </c>
    </row>
    <row r="371" spans="1:2" x14ac:dyDescent="0.15">
      <c r="A371" s="3">
        <v>368</v>
      </c>
      <c r="B371" s="5" t="s">
        <v>11924</v>
      </c>
    </row>
    <row r="372" spans="1:2" x14ac:dyDescent="0.15">
      <c r="A372" s="3">
        <v>369</v>
      </c>
      <c r="B372" s="5" t="s">
        <v>11925</v>
      </c>
    </row>
    <row r="373" spans="1:2" x14ac:dyDescent="0.15">
      <c r="A373" s="3">
        <v>370</v>
      </c>
      <c r="B373" s="5" t="s">
        <v>11926</v>
      </c>
    </row>
    <row r="374" spans="1:2" x14ac:dyDescent="0.15">
      <c r="A374" s="3">
        <v>371</v>
      </c>
      <c r="B374" s="5" t="s">
        <v>11927</v>
      </c>
    </row>
    <row r="375" spans="1:2" x14ac:dyDescent="0.15">
      <c r="A375" s="3">
        <v>372</v>
      </c>
      <c r="B375" s="5" t="s">
        <v>11928</v>
      </c>
    </row>
    <row r="376" spans="1:2" x14ac:dyDescent="0.15">
      <c r="A376" s="3">
        <v>373</v>
      </c>
      <c r="B376" s="5" t="s">
        <v>11929</v>
      </c>
    </row>
    <row r="377" spans="1:2" x14ac:dyDescent="0.15">
      <c r="A377" s="3">
        <v>374</v>
      </c>
      <c r="B377" s="5" t="s">
        <v>11930</v>
      </c>
    </row>
    <row r="378" spans="1:2" x14ac:dyDescent="0.15">
      <c r="A378" s="3">
        <v>375</v>
      </c>
      <c r="B378" s="5" t="s">
        <v>11931</v>
      </c>
    </row>
    <row r="379" spans="1:2" x14ac:dyDescent="0.15">
      <c r="A379" s="3">
        <v>376</v>
      </c>
      <c r="B379" s="5" t="s">
        <v>11932</v>
      </c>
    </row>
    <row r="380" spans="1:2" x14ac:dyDescent="0.15">
      <c r="A380" s="3">
        <v>377</v>
      </c>
      <c r="B380" s="5" t="s">
        <v>11933</v>
      </c>
    </row>
    <row r="381" spans="1:2" x14ac:dyDescent="0.15">
      <c r="A381" s="3">
        <v>378</v>
      </c>
      <c r="B381" s="5" t="s">
        <v>11934</v>
      </c>
    </row>
    <row r="382" spans="1:2" x14ac:dyDescent="0.15">
      <c r="A382" s="3">
        <v>379</v>
      </c>
      <c r="B382" s="5" t="s">
        <v>11935</v>
      </c>
    </row>
    <row r="383" spans="1:2" x14ac:dyDescent="0.15">
      <c r="A383" s="3">
        <v>380</v>
      </c>
      <c r="B383" s="5" t="s">
        <v>11936</v>
      </c>
    </row>
    <row r="384" spans="1:2" x14ac:dyDescent="0.15">
      <c r="A384" s="3">
        <v>381</v>
      </c>
      <c r="B384" s="5" t="s">
        <v>11937</v>
      </c>
    </row>
    <row r="385" spans="1:2" x14ac:dyDescent="0.15">
      <c r="A385" s="3">
        <v>382</v>
      </c>
      <c r="B385" s="5" t="s">
        <v>11938</v>
      </c>
    </row>
    <row r="386" spans="1:2" x14ac:dyDescent="0.15">
      <c r="A386" s="3">
        <v>383</v>
      </c>
      <c r="B386" s="5" t="s">
        <v>11939</v>
      </c>
    </row>
    <row r="387" spans="1:2" x14ac:dyDescent="0.15">
      <c r="A387" s="3">
        <v>384</v>
      </c>
      <c r="B387" s="5" t="s">
        <v>11940</v>
      </c>
    </row>
    <row r="388" spans="1:2" x14ac:dyDescent="0.15">
      <c r="A388" s="3">
        <v>385</v>
      </c>
      <c r="B388" s="5" t="s">
        <v>11941</v>
      </c>
    </row>
    <row r="389" spans="1:2" x14ac:dyDescent="0.15">
      <c r="A389" s="3">
        <v>386</v>
      </c>
      <c r="B389" s="5" t="s">
        <v>11942</v>
      </c>
    </row>
    <row r="390" spans="1:2" x14ac:dyDescent="0.15">
      <c r="A390" s="3">
        <v>387</v>
      </c>
      <c r="B390" s="5" t="s">
        <v>11943</v>
      </c>
    </row>
    <row r="391" spans="1:2" x14ac:dyDescent="0.15">
      <c r="A391" s="3">
        <v>388</v>
      </c>
      <c r="B391" s="5" t="s">
        <v>11944</v>
      </c>
    </row>
    <row r="392" spans="1:2" x14ac:dyDescent="0.15">
      <c r="A392" s="3">
        <v>389</v>
      </c>
      <c r="B392" s="5" t="s">
        <v>11945</v>
      </c>
    </row>
    <row r="393" spans="1:2" x14ac:dyDescent="0.15">
      <c r="A393" s="3">
        <v>390</v>
      </c>
      <c r="B393" s="5" t="s">
        <v>11946</v>
      </c>
    </row>
    <row r="394" spans="1:2" x14ac:dyDescent="0.15">
      <c r="A394" s="3">
        <v>391</v>
      </c>
      <c r="B394" s="5" t="s">
        <v>11947</v>
      </c>
    </row>
    <row r="395" spans="1:2" x14ac:dyDescent="0.15">
      <c r="A395" s="3">
        <v>392</v>
      </c>
      <c r="B395" s="5" t="s">
        <v>11948</v>
      </c>
    </row>
    <row r="396" spans="1:2" x14ac:dyDescent="0.15">
      <c r="A396" s="3">
        <v>393</v>
      </c>
      <c r="B396" s="5" t="s">
        <v>11949</v>
      </c>
    </row>
    <row r="397" spans="1:2" x14ac:dyDescent="0.15">
      <c r="A397" s="3">
        <v>394</v>
      </c>
      <c r="B397" s="5" t="s">
        <v>11950</v>
      </c>
    </row>
    <row r="398" spans="1:2" x14ac:dyDescent="0.15">
      <c r="A398" s="3">
        <v>395</v>
      </c>
      <c r="B398" s="5" t="s">
        <v>11951</v>
      </c>
    </row>
    <row r="399" spans="1:2" x14ac:dyDescent="0.15">
      <c r="A399" s="3">
        <v>396</v>
      </c>
      <c r="B399" s="5" t="s">
        <v>11952</v>
      </c>
    </row>
    <row r="400" spans="1:2" x14ac:dyDescent="0.15">
      <c r="A400" s="3">
        <v>397</v>
      </c>
      <c r="B400" s="5" t="s">
        <v>11953</v>
      </c>
    </row>
    <row r="401" spans="1:2" x14ac:dyDescent="0.15">
      <c r="A401" s="3">
        <v>398</v>
      </c>
      <c r="B401" s="5" t="s">
        <v>11954</v>
      </c>
    </row>
    <row r="402" spans="1:2" x14ac:dyDescent="0.15">
      <c r="A402" s="3">
        <v>399</v>
      </c>
      <c r="B402" s="5" t="s">
        <v>11955</v>
      </c>
    </row>
    <row r="403" spans="1:2" x14ac:dyDescent="0.15">
      <c r="A403" s="3">
        <v>400</v>
      </c>
      <c r="B403" s="5" t="s">
        <v>11956</v>
      </c>
    </row>
    <row r="404" spans="1:2" x14ac:dyDescent="0.15">
      <c r="A404" s="3">
        <v>401</v>
      </c>
      <c r="B404" s="5" t="s">
        <v>11957</v>
      </c>
    </row>
    <row r="405" spans="1:2" x14ac:dyDescent="0.15">
      <c r="A405" s="3">
        <v>402</v>
      </c>
      <c r="B405" s="5" t="s">
        <v>11958</v>
      </c>
    </row>
    <row r="406" spans="1:2" x14ac:dyDescent="0.15">
      <c r="A406" s="3">
        <v>403</v>
      </c>
      <c r="B406" s="5" t="s">
        <v>11959</v>
      </c>
    </row>
    <row r="407" spans="1:2" x14ac:dyDescent="0.15">
      <c r="A407" s="3">
        <v>404</v>
      </c>
      <c r="B407" s="5" t="s">
        <v>11960</v>
      </c>
    </row>
    <row r="408" spans="1:2" x14ac:dyDescent="0.15">
      <c r="A408" s="3">
        <v>405</v>
      </c>
      <c r="B408" s="5" t="s">
        <v>11961</v>
      </c>
    </row>
    <row r="409" spans="1:2" x14ac:dyDescent="0.15">
      <c r="A409" s="3">
        <v>406</v>
      </c>
      <c r="B409" s="5" t="s">
        <v>11962</v>
      </c>
    </row>
    <row r="410" spans="1:2" x14ac:dyDescent="0.15">
      <c r="A410" s="3">
        <v>407</v>
      </c>
      <c r="B410" s="5" t="s">
        <v>11963</v>
      </c>
    </row>
    <row r="411" spans="1:2" x14ac:dyDescent="0.15">
      <c r="A411" s="3">
        <v>408</v>
      </c>
      <c r="B411" s="5" t="s">
        <v>11964</v>
      </c>
    </row>
    <row r="412" spans="1:2" x14ac:dyDescent="0.15">
      <c r="A412" s="3">
        <v>409</v>
      </c>
      <c r="B412" s="5" t="s">
        <v>11965</v>
      </c>
    </row>
    <row r="413" spans="1:2" x14ac:dyDescent="0.15">
      <c r="A413" s="3">
        <v>410</v>
      </c>
      <c r="B413" s="5" t="s">
        <v>11966</v>
      </c>
    </row>
    <row r="414" spans="1:2" x14ac:dyDescent="0.15">
      <c r="A414" s="3">
        <v>411</v>
      </c>
      <c r="B414" s="5" t="s">
        <v>11967</v>
      </c>
    </row>
    <row r="415" spans="1:2" x14ac:dyDescent="0.15">
      <c r="A415" s="3">
        <v>412</v>
      </c>
      <c r="B415" s="5" t="s">
        <v>11968</v>
      </c>
    </row>
    <row r="416" spans="1:2" x14ac:dyDescent="0.15">
      <c r="A416" s="3">
        <v>413</v>
      </c>
      <c r="B416" s="5" t="s">
        <v>11969</v>
      </c>
    </row>
    <row r="417" spans="1:2" x14ac:dyDescent="0.15">
      <c r="A417" s="3">
        <v>414</v>
      </c>
      <c r="B417" s="5" t="s">
        <v>11970</v>
      </c>
    </row>
    <row r="418" spans="1:2" x14ac:dyDescent="0.15">
      <c r="A418" s="3">
        <v>415</v>
      </c>
      <c r="B418" s="5" t="s">
        <v>11971</v>
      </c>
    </row>
    <row r="419" spans="1:2" x14ac:dyDescent="0.15">
      <c r="A419" s="3">
        <v>416</v>
      </c>
      <c r="B419" s="5" t="s">
        <v>11972</v>
      </c>
    </row>
    <row r="420" spans="1:2" x14ac:dyDescent="0.15">
      <c r="A420" s="3">
        <v>417</v>
      </c>
      <c r="B420" s="5" t="s">
        <v>11973</v>
      </c>
    </row>
    <row r="421" spans="1:2" x14ac:dyDescent="0.15">
      <c r="A421" s="3">
        <v>418</v>
      </c>
      <c r="B421" s="5" t="s">
        <v>11974</v>
      </c>
    </row>
    <row r="422" spans="1:2" x14ac:dyDescent="0.15">
      <c r="A422" s="3">
        <v>419</v>
      </c>
      <c r="B422" s="5" t="s">
        <v>11975</v>
      </c>
    </row>
    <row r="423" spans="1:2" x14ac:dyDescent="0.15">
      <c r="A423" s="3">
        <v>420</v>
      </c>
      <c r="B423" s="5" t="s">
        <v>11976</v>
      </c>
    </row>
    <row r="424" spans="1:2" x14ac:dyDescent="0.15">
      <c r="A424" s="3">
        <v>421</v>
      </c>
      <c r="B424" s="5" t="s">
        <v>11977</v>
      </c>
    </row>
    <row r="425" spans="1:2" x14ac:dyDescent="0.15">
      <c r="A425" s="3">
        <v>422</v>
      </c>
      <c r="B425" s="5" t="s">
        <v>11978</v>
      </c>
    </row>
    <row r="426" spans="1:2" x14ac:dyDescent="0.15">
      <c r="A426" s="3">
        <v>423</v>
      </c>
      <c r="B426" s="5" t="s">
        <v>11979</v>
      </c>
    </row>
    <row r="427" spans="1:2" x14ac:dyDescent="0.15">
      <c r="A427" s="3">
        <v>424</v>
      </c>
      <c r="B427" s="5" t="s">
        <v>11980</v>
      </c>
    </row>
    <row r="428" spans="1:2" x14ac:dyDescent="0.15">
      <c r="A428" s="3">
        <v>425</v>
      </c>
      <c r="B428" s="5" t="s">
        <v>11981</v>
      </c>
    </row>
    <row r="429" spans="1:2" x14ac:dyDescent="0.15">
      <c r="A429" s="3">
        <v>426</v>
      </c>
      <c r="B429" s="5" t="s">
        <v>11982</v>
      </c>
    </row>
    <row r="430" spans="1:2" x14ac:dyDescent="0.15">
      <c r="A430" s="3">
        <v>427</v>
      </c>
      <c r="B430" s="5" t="s">
        <v>11983</v>
      </c>
    </row>
    <row r="431" spans="1:2" x14ac:dyDescent="0.15">
      <c r="A431" s="3">
        <v>428</v>
      </c>
      <c r="B431" s="5" t="s">
        <v>11984</v>
      </c>
    </row>
    <row r="432" spans="1:2" x14ac:dyDescent="0.15">
      <c r="A432" s="3">
        <v>429</v>
      </c>
      <c r="B432" s="5">
        <v>250</v>
      </c>
    </row>
    <row r="433" spans="1:2" x14ac:dyDescent="0.15">
      <c r="A433" s="3">
        <v>430</v>
      </c>
      <c r="B433" s="5" t="s">
        <v>11985</v>
      </c>
    </row>
    <row r="434" spans="1:2" x14ac:dyDescent="0.15">
      <c r="A434" s="3">
        <v>431</v>
      </c>
      <c r="B434" s="5" t="s">
        <v>11986</v>
      </c>
    </row>
    <row r="435" spans="1:2" x14ac:dyDescent="0.15">
      <c r="A435" s="3">
        <v>432</v>
      </c>
      <c r="B435" s="5" t="s">
        <v>11987</v>
      </c>
    </row>
    <row r="436" spans="1:2" x14ac:dyDescent="0.15">
      <c r="A436" s="3">
        <v>433</v>
      </c>
      <c r="B436" s="5" t="s">
        <v>11988</v>
      </c>
    </row>
    <row r="437" spans="1:2" x14ac:dyDescent="0.15">
      <c r="A437" s="3">
        <v>434</v>
      </c>
      <c r="B437" s="5" t="s">
        <v>11989</v>
      </c>
    </row>
    <row r="438" spans="1:2" x14ac:dyDescent="0.15">
      <c r="A438" s="3">
        <v>435</v>
      </c>
      <c r="B438" s="5" t="s">
        <v>11990</v>
      </c>
    </row>
    <row r="439" spans="1:2" x14ac:dyDescent="0.15">
      <c r="A439" s="3">
        <v>436</v>
      </c>
      <c r="B439" s="5" t="s">
        <v>11991</v>
      </c>
    </row>
    <row r="440" spans="1:2" x14ac:dyDescent="0.15">
      <c r="A440" s="3">
        <v>437</v>
      </c>
      <c r="B440" s="5" t="s">
        <v>11992</v>
      </c>
    </row>
    <row r="441" spans="1:2" x14ac:dyDescent="0.15">
      <c r="A441" s="3">
        <v>438</v>
      </c>
      <c r="B441" s="5" t="s">
        <v>11993</v>
      </c>
    </row>
    <row r="442" spans="1:2" x14ac:dyDescent="0.15">
      <c r="A442" s="3">
        <v>439</v>
      </c>
      <c r="B442" s="5" t="s">
        <v>11994</v>
      </c>
    </row>
    <row r="443" spans="1:2" x14ac:dyDescent="0.15">
      <c r="A443" s="3">
        <v>440</v>
      </c>
      <c r="B443" s="5" t="s">
        <v>11995</v>
      </c>
    </row>
    <row r="444" spans="1:2" x14ac:dyDescent="0.15">
      <c r="A444" s="3">
        <v>441</v>
      </c>
      <c r="B444" s="5" t="s">
        <v>11996</v>
      </c>
    </row>
    <row r="445" spans="1:2" x14ac:dyDescent="0.15">
      <c r="A445" s="3">
        <v>442</v>
      </c>
      <c r="B445" s="5" t="s">
        <v>11997</v>
      </c>
    </row>
    <row r="446" spans="1:2" x14ac:dyDescent="0.15">
      <c r="A446" s="3">
        <v>443</v>
      </c>
      <c r="B446" s="5" t="s">
        <v>11998</v>
      </c>
    </row>
    <row r="447" spans="1:2" x14ac:dyDescent="0.15">
      <c r="A447" s="3">
        <v>444</v>
      </c>
      <c r="B447" s="5" t="s">
        <v>11999</v>
      </c>
    </row>
    <row r="448" spans="1:2" x14ac:dyDescent="0.15">
      <c r="A448" s="3">
        <v>445</v>
      </c>
      <c r="B448" s="5" t="s">
        <v>12000</v>
      </c>
    </row>
    <row r="449" spans="1:2" x14ac:dyDescent="0.15">
      <c r="A449" s="3">
        <v>446</v>
      </c>
      <c r="B449" s="5" t="s">
        <v>12001</v>
      </c>
    </row>
    <row r="450" spans="1:2" x14ac:dyDescent="0.15">
      <c r="A450" s="3">
        <v>447</v>
      </c>
      <c r="B450" s="5" t="s">
        <v>12002</v>
      </c>
    </row>
    <row r="451" spans="1:2" x14ac:dyDescent="0.15">
      <c r="A451" s="3">
        <v>448</v>
      </c>
      <c r="B451" s="5" t="s">
        <v>12003</v>
      </c>
    </row>
    <row r="452" spans="1:2" x14ac:dyDescent="0.15">
      <c r="A452" s="3">
        <v>449</v>
      </c>
      <c r="B452" s="5" t="s">
        <v>12004</v>
      </c>
    </row>
    <row r="453" spans="1:2" x14ac:dyDescent="0.15">
      <c r="A453" s="3">
        <v>450</v>
      </c>
      <c r="B453" s="5" t="s">
        <v>12005</v>
      </c>
    </row>
    <row r="454" spans="1:2" x14ac:dyDescent="0.15">
      <c r="A454" s="3">
        <v>451</v>
      </c>
      <c r="B454" s="5" t="s">
        <v>12006</v>
      </c>
    </row>
    <row r="455" spans="1:2" x14ac:dyDescent="0.15">
      <c r="A455" s="3">
        <v>452</v>
      </c>
      <c r="B455" s="5" t="s">
        <v>12007</v>
      </c>
    </row>
    <row r="456" spans="1:2" x14ac:dyDescent="0.15">
      <c r="A456" s="3">
        <v>453</v>
      </c>
      <c r="B456" s="5" t="s">
        <v>12008</v>
      </c>
    </row>
    <row r="457" spans="1:2" x14ac:dyDescent="0.15">
      <c r="A457" s="3">
        <v>454</v>
      </c>
      <c r="B457" s="5" t="s">
        <v>12009</v>
      </c>
    </row>
    <row r="458" spans="1:2" x14ac:dyDescent="0.15">
      <c r="A458" s="3">
        <v>455</v>
      </c>
      <c r="B458" s="5" t="s">
        <v>12010</v>
      </c>
    </row>
    <row r="459" spans="1:2" x14ac:dyDescent="0.15">
      <c r="A459" s="3">
        <v>456</v>
      </c>
      <c r="B459" s="5" t="s">
        <v>12011</v>
      </c>
    </row>
    <row r="460" spans="1:2" x14ac:dyDescent="0.15">
      <c r="A460" s="3">
        <v>457</v>
      </c>
      <c r="B460" s="5" t="s">
        <v>12012</v>
      </c>
    </row>
    <row r="461" spans="1:2" x14ac:dyDescent="0.15">
      <c r="A461" s="3">
        <v>458</v>
      </c>
      <c r="B461" s="5" t="s">
        <v>12013</v>
      </c>
    </row>
    <row r="462" spans="1:2" x14ac:dyDescent="0.15">
      <c r="A462" s="3">
        <v>459</v>
      </c>
      <c r="B462" s="5" t="s">
        <v>12014</v>
      </c>
    </row>
    <row r="463" spans="1:2" x14ac:dyDescent="0.15">
      <c r="A463" s="3">
        <v>460</v>
      </c>
      <c r="B463" s="5" t="s">
        <v>12015</v>
      </c>
    </row>
    <row r="464" spans="1:2" x14ac:dyDescent="0.15">
      <c r="A464" s="3">
        <v>461</v>
      </c>
      <c r="B464" s="5" t="s">
        <v>12016</v>
      </c>
    </row>
    <row r="465" spans="1:2" x14ac:dyDescent="0.15">
      <c r="A465" s="3">
        <v>462</v>
      </c>
      <c r="B465" s="5" t="s">
        <v>12017</v>
      </c>
    </row>
    <row r="466" spans="1:2" x14ac:dyDescent="0.15">
      <c r="A466" s="3">
        <v>463</v>
      </c>
      <c r="B466" s="5" t="s">
        <v>12018</v>
      </c>
    </row>
    <row r="467" spans="1:2" x14ac:dyDescent="0.15">
      <c r="A467" s="3">
        <v>464</v>
      </c>
      <c r="B467" s="5" t="s">
        <v>12019</v>
      </c>
    </row>
    <row r="468" spans="1:2" x14ac:dyDescent="0.15">
      <c r="A468" s="3">
        <v>465</v>
      </c>
      <c r="B468" s="5" t="s">
        <v>12020</v>
      </c>
    </row>
    <row r="469" spans="1:2" x14ac:dyDescent="0.15">
      <c r="A469" s="3">
        <v>466</v>
      </c>
      <c r="B469" s="5" t="s">
        <v>12021</v>
      </c>
    </row>
    <row r="470" spans="1:2" x14ac:dyDescent="0.15">
      <c r="A470" s="3">
        <v>467</v>
      </c>
      <c r="B470" s="5" t="s">
        <v>12022</v>
      </c>
    </row>
    <row r="471" spans="1:2" x14ac:dyDescent="0.15">
      <c r="A471" s="3">
        <v>468</v>
      </c>
      <c r="B471" s="5" t="s">
        <v>12023</v>
      </c>
    </row>
    <row r="472" spans="1:2" x14ac:dyDescent="0.15">
      <c r="A472" s="3">
        <v>469</v>
      </c>
      <c r="B472" s="5" t="s">
        <v>12024</v>
      </c>
    </row>
    <row r="473" spans="1:2" x14ac:dyDescent="0.15">
      <c r="A473" s="3">
        <v>470</v>
      </c>
      <c r="B473" s="5" t="s">
        <v>12025</v>
      </c>
    </row>
    <row r="474" spans="1:2" x14ac:dyDescent="0.15">
      <c r="A474" s="3">
        <v>471</v>
      </c>
      <c r="B474" s="5" t="s">
        <v>12026</v>
      </c>
    </row>
    <row r="475" spans="1:2" x14ac:dyDescent="0.15">
      <c r="A475" s="3">
        <v>472</v>
      </c>
      <c r="B475" s="5" t="s">
        <v>12027</v>
      </c>
    </row>
    <row r="476" spans="1:2" x14ac:dyDescent="0.15">
      <c r="A476" s="3">
        <v>473</v>
      </c>
      <c r="B476" s="5" t="s">
        <v>12028</v>
      </c>
    </row>
    <row r="477" spans="1:2" x14ac:dyDescent="0.15">
      <c r="A477" s="3">
        <v>474</v>
      </c>
      <c r="B477" s="5" t="s">
        <v>12029</v>
      </c>
    </row>
    <row r="478" spans="1:2" x14ac:dyDescent="0.15">
      <c r="A478" s="3">
        <v>475</v>
      </c>
      <c r="B478" s="5" t="s">
        <v>12030</v>
      </c>
    </row>
    <row r="479" spans="1:2" x14ac:dyDescent="0.15">
      <c r="A479" s="3">
        <v>476</v>
      </c>
      <c r="B479" s="5" t="s">
        <v>12031</v>
      </c>
    </row>
    <row r="480" spans="1:2" x14ac:dyDescent="0.15">
      <c r="A480" s="3">
        <v>477</v>
      </c>
      <c r="B480" s="5" t="s">
        <v>12032</v>
      </c>
    </row>
    <row r="481" spans="1:2" x14ac:dyDescent="0.15">
      <c r="A481" s="3">
        <v>478</v>
      </c>
      <c r="B481" s="5" t="s">
        <v>12033</v>
      </c>
    </row>
    <row r="482" spans="1:2" x14ac:dyDescent="0.15">
      <c r="A482" s="3">
        <v>479</v>
      </c>
      <c r="B482" s="5" t="s">
        <v>12034</v>
      </c>
    </row>
    <row r="483" spans="1:2" x14ac:dyDescent="0.15">
      <c r="A483" s="3">
        <v>480</v>
      </c>
      <c r="B483" s="5" t="s">
        <v>12035</v>
      </c>
    </row>
    <row r="484" spans="1:2" x14ac:dyDescent="0.15">
      <c r="A484" s="3">
        <v>481</v>
      </c>
      <c r="B484" s="5" t="s">
        <v>12036</v>
      </c>
    </row>
    <row r="485" spans="1:2" x14ac:dyDescent="0.15">
      <c r="A485" s="3">
        <v>482</v>
      </c>
      <c r="B485" s="5" t="s">
        <v>12037</v>
      </c>
    </row>
    <row r="486" spans="1:2" x14ac:dyDescent="0.15">
      <c r="A486" s="3">
        <v>483</v>
      </c>
      <c r="B486" s="5" t="s">
        <v>12038</v>
      </c>
    </row>
    <row r="487" spans="1:2" x14ac:dyDescent="0.15">
      <c r="A487" s="3">
        <v>484</v>
      </c>
      <c r="B487" s="5" t="s">
        <v>12039</v>
      </c>
    </row>
    <row r="488" spans="1:2" x14ac:dyDescent="0.15">
      <c r="A488" s="3">
        <v>485</v>
      </c>
      <c r="B488" s="5" t="s">
        <v>12040</v>
      </c>
    </row>
    <row r="489" spans="1:2" x14ac:dyDescent="0.15">
      <c r="A489" s="3">
        <v>486</v>
      </c>
      <c r="B489" s="5" t="s">
        <v>12041</v>
      </c>
    </row>
    <row r="490" spans="1:2" x14ac:dyDescent="0.15">
      <c r="A490" s="3">
        <v>487</v>
      </c>
      <c r="B490" s="5" t="s">
        <v>12042</v>
      </c>
    </row>
    <row r="491" spans="1:2" x14ac:dyDescent="0.15">
      <c r="A491" s="3">
        <v>488</v>
      </c>
      <c r="B491" s="5" t="s">
        <v>12043</v>
      </c>
    </row>
    <row r="492" spans="1:2" x14ac:dyDescent="0.15">
      <c r="A492" s="3">
        <v>489</v>
      </c>
      <c r="B492" s="5" t="s">
        <v>12044</v>
      </c>
    </row>
    <row r="493" spans="1:2" x14ac:dyDescent="0.15">
      <c r="A493" s="3">
        <v>490</v>
      </c>
      <c r="B493" s="5" t="s">
        <v>12045</v>
      </c>
    </row>
    <row r="494" spans="1:2" x14ac:dyDescent="0.15">
      <c r="A494" s="3">
        <v>491</v>
      </c>
      <c r="B494" s="5" t="s">
        <v>12046</v>
      </c>
    </row>
    <row r="495" spans="1:2" x14ac:dyDescent="0.15">
      <c r="A495" s="3">
        <v>492</v>
      </c>
      <c r="B495" s="5" t="s">
        <v>12047</v>
      </c>
    </row>
    <row r="496" spans="1:2" x14ac:dyDescent="0.15">
      <c r="A496" s="3">
        <v>493</v>
      </c>
      <c r="B496" s="5" t="s">
        <v>12048</v>
      </c>
    </row>
    <row r="497" spans="1:2" x14ac:dyDescent="0.15">
      <c r="A497" s="3">
        <v>494</v>
      </c>
      <c r="B497" s="5" t="s">
        <v>12049</v>
      </c>
    </row>
    <row r="498" spans="1:2" x14ac:dyDescent="0.15">
      <c r="A498" s="3">
        <v>495</v>
      </c>
      <c r="B498" s="5" t="s">
        <v>12050</v>
      </c>
    </row>
    <row r="499" spans="1:2" x14ac:dyDescent="0.15">
      <c r="A499" s="3">
        <v>496</v>
      </c>
      <c r="B499" s="5" t="s">
        <v>12051</v>
      </c>
    </row>
    <row r="500" spans="1:2" x14ac:dyDescent="0.15">
      <c r="A500" s="3">
        <v>497</v>
      </c>
      <c r="B500" s="5" t="s">
        <v>12052</v>
      </c>
    </row>
    <row r="501" spans="1:2" x14ac:dyDescent="0.15">
      <c r="A501" s="3">
        <v>498</v>
      </c>
      <c r="B501" s="5" t="s">
        <v>12053</v>
      </c>
    </row>
    <row r="502" spans="1:2" x14ac:dyDescent="0.15">
      <c r="A502" s="3">
        <v>499</v>
      </c>
      <c r="B502" s="5" t="s">
        <v>12054</v>
      </c>
    </row>
    <row r="503" spans="1:2" x14ac:dyDescent="0.15">
      <c r="A503" s="3">
        <v>500</v>
      </c>
      <c r="B503" s="5" t="s">
        <v>12055</v>
      </c>
    </row>
    <row r="504" spans="1:2" x14ac:dyDescent="0.15">
      <c r="A504" s="3">
        <v>501</v>
      </c>
      <c r="B504" s="5" t="s">
        <v>12056</v>
      </c>
    </row>
    <row r="505" spans="1:2" x14ac:dyDescent="0.15">
      <c r="A505" s="3">
        <v>502</v>
      </c>
      <c r="B505" s="5" t="s">
        <v>12057</v>
      </c>
    </row>
    <row r="506" spans="1:2" x14ac:dyDescent="0.15">
      <c r="A506" s="3">
        <v>503</v>
      </c>
      <c r="B506" s="5" t="s">
        <v>12058</v>
      </c>
    </row>
    <row r="507" spans="1:2" x14ac:dyDescent="0.15">
      <c r="A507" s="3">
        <v>504</v>
      </c>
      <c r="B507" s="5" t="s">
        <v>12059</v>
      </c>
    </row>
    <row r="508" spans="1:2" x14ac:dyDescent="0.15">
      <c r="A508" s="3">
        <v>505</v>
      </c>
      <c r="B508" s="5" t="s">
        <v>12060</v>
      </c>
    </row>
    <row r="509" spans="1:2" x14ac:dyDescent="0.15">
      <c r="A509" s="3">
        <v>506</v>
      </c>
      <c r="B509" s="5" t="s">
        <v>12061</v>
      </c>
    </row>
    <row r="510" spans="1:2" x14ac:dyDescent="0.15">
      <c r="A510" s="3">
        <v>507</v>
      </c>
      <c r="B510" s="5" t="s">
        <v>12062</v>
      </c>
    </row>
    <row r="511" spans="1:2" x14ac:dyDescent="0.15">
      <c r="A511" s="3">
        <v>508</v>
      </c>
      <c r="B511" s="5" t="s">
        <v>12063</v>
      </c>
    </row>
    <row r="512" spans="1:2" x14ac:dyDescent="0.15">
      <c r="A512" s="3">
        <v>509</v>
      </c>
      <c r="B512" s="5" t="s">
        <v>12064</v>
      </c>
    </row>
    <row r="513" spans="1:2" x14ac:dyDescent="0.15">
      <c r="A513" s="3">
        <v>510</v>
      </c>
      <c r="B513" s="5" t="s">
        <v>12065</v>
      </c>
    </row>
    <row r="514" spans="1:2" x14ac:dyDescent="0.15">
      <c r="A514" s="3">
        <v>511</v>
      </c>
      <c r="B514" s="5" t="s">
        <v>12066</v>
      </c>
    </row>
    <row r="515" spans="1:2" x14ac:dyDescent="0.15">
      <c r="A515" s="3">
        <v>512</v>
      </c>
      <c r="B515" s="5" t="s">
        <v>12067</v>
      </c>
    </row>
    <row r="516" spans="1:2" x14ac:dyDescent="0.15">
      <c r="A516" s="3">
        <v>513</v>
      </c>
      <c r="B516" s="5" t="s">
        <v>12068</v>
      </c>
    </row>
    <row r="517" spans="1:2" x14ac:dyDescent="0.15">
      <c r="A517" s="3">
        <v>514</v>
      </c>
      <c r="B517" s="5" t="s">
        <v>12069</v>
      </c>
    </row>
    <row r="518" spans="1:2" x14ac:dyDescent="0.15">
      <c r="A518" s="3">
        <v>515</v>
      </c>
      <c r="B518" s="5" t="s">
        <v>12070</v>
      </c>
    </row>
    <row r="519" spans="1:2" x14ac:dyDescent="0.15">
      <c r="A519" s="3">
        <v>516</v>
      </c>
      <c r="B519" s="5" t="s">
        <v>12071</v>
      </c>
    </row>
    <row r="520" spans="1:2" x14ac:dyDescent="0.15">
      <c r="A520" s="3">
        <v>517</v>
      </c>
      <c r="B520" s="5" t="s">
        <v>12072</v>
      </c>
    </row>
    <row r="521" spans="1:2" x14ac:dyDescent="0.15">
      <c r="A521" s="3">
        <v>518</v>
      </c>
      <c r="B521" s="5" t="s">
        <v>12073</v>
      </c>
    </row>
    <row r="522" spans="1:2" x14ac:dyDescent="0.15">
      <c r="A522" s="3">
        <v>519</v>
      </c>
      <c r="B522" s="5" t="s">
        <v>12074</v>
      </c>
    </row>
    <row r="523" spans="1:2" x14ac:dyDescent="0.15">
      <c r="A523" s="3">
        <v>520</v>
      </c>
      <c r="B523" s="5" t="s">
        <v>12075</v>
      </c>
    </row>
    <row r="524" spans="1:2" x14ac:dyDescent="0.15">
      <c r="A524" s="3">
        <v>521</v>
      </c>
      <c r="B524" s="5" t="s">
        <v>12076</v>
      </c>
    </row>
    <row r="525" spans="1:2" x14ac:dyDescent="0.15">
      <c r="A525" s="3">
        <v>522</v>
      </c>
      <c r="B525" s="5" t="s">
        <v>12077</v>
      </c>
    </row>
    <row r="526" spans="1:2" x14ac:dyDescent="0.15">
      <c r="A526" s="3">
        <v>523</v>
      </c>
      <c r="B526" s="5" t="s">
        <v>12078</v>
      </c>
    </row>
    <row r="527" spans="1:2" x14ac:dyDescent="0.15">
      <c r="A527" s="3">
        <v>524</v>
      </c>
      <c r="B527" s="5" t="s">
        <v>12079</v>
      </c>
    </row>
    <row r="528" spans="1:2" x14ac:dyDescent="0.15">
      <c r="A528" s="3">
        <v>525</v>
      </c>
      <c r="B528" s="5" t="s">
        <v>12080</v>
      </c>
    </row>
    <row r="529" spans="1:2" x14ac:dyDescent="0.15">
      <c r="A529" s="3">
        <v>526</v>
      </c>
      <c r="B529" s="5" t="s">
        <v>12081</v>
      </c>
    </row>
    <row r="530" spans="1:2" x14ac:dyDescent="0.15">
      <c r="A530" s="3">
        <v>527</v>
      </c>
      <c r="B530" s="5" t="s">
        <v>12082</v>
      </c>
    </row>
    <row r="531" spans="1:2" x14ac:dyDescent="0.15">
      <c r="A531" s="3">
        <v>528</v>
      </c>
      <c r="B531" s="5" t="s">
        <v>12083</v>
      </c>
    </row>
    <row r="532" spans="1:2" x14ac:dyDescent="0.15">
      <c r="A532" s="3">
        <v>529</v>
      </c>
      <c r="B532" s="5" t="s">
        <v>12084</v>
      </c>
    </row>
    <row r="533" spans="1:2" x14ac:dyDescent="0.15">
      <c r="A533" s="3">
        <v>530</v>
      </c>
      <c r="B533" s="5" t="s">
        <v>12085</v>
      </c>
    </row>
    <row r="534" spans="1:2" x14ac:dyDescent="0.15">
      <c r="A534" s="3">
        <v>531</v>
      </c>
      <c r="B534" s="5" t="s">
        <v>12086</v>
      </c>
    </row>
    <row r="535" spans="1:2" x14ac:dyDescent="0.15">
      <c r="A535" s="3">
        <v>532</v>
      </c>
      <c r="B535" s="5" t="s">
        <v>12087</v>
      </c>
    </row>
    <row r="536" spans="1:2" x14ac:dyDescent="0.15">
      <c r="A536" s="3">
        <v>533</v>
      </c>
      <c r="B536" s="5" t="s">
        <v>12088</v>
      </c>
    </row>
    <row r="537" spans="1:2" x14ac:dyDescent="0.15">
      <c r="A537" s="3">
        <v>534</v>
      </c>
      <c r="B537" s="5" t="s">
        <v>12089</v>
      </c>
    </row>
    <row r="538" spans="1:2" x14ac:dyDescent="0.15">
      <c r="A538" s="3">
        <v>535</v>
      </c>
      <c r="B538" s="5" t="s">
        <v>12090</v>
      </c>
    </row>
    <row r="539" spans="1:2" x14ac:dyDescent="0.15">
      <c r="A539" s="3">
        <v>536</v>
      </c>
      <c r="B539" s="5" t="s">
        <v>12091</v>
      </c>
    </row>
    <row r="540" spans="1:2" x14ac:dyDescent="0.15">
      <c r="A540" s="3">
        <v>537</v>
      </c>
      <c r="B540" s="5" t="s">
        <v>12092</v>
      </c>
    </row>
    <row r="541" spans="1:2" x14ac:dyDescent="0.15">
      <c r="A541" s="3">
        <v>538</v>
      </c>
      <c r="B541" s="5" t="s">
        <v>12093</v>
      </c>
    </row>
    <row r="542" spans="1:2" x14ac:dyDescent="0.15">
      <c r="A542" s="3">
        <v>539</v>
      </c>
      <c r="B542" s="5" t="s">
        <v>12094</v>
      </c>
    </row>
    <row r="543" spans="1:2" x14ac:dyDescent="0.15">
      <c r="A543" s="3">
        <v>540</v>
      </c>
      <c r="B543" s="5" t="s">
        <v>12095</v>
      </c>
    </row>
    <row r="544" spans="1:2" x14ac:dyDescent="0.15">
      <c r="A544" s="3">
        <v>541</v>
      </c>
      <c r="B544" s="5" t="s">
        <v>12096</v>
      </c>
    </row>
    <row r="545" spans="1:2" x14ac:dyDescent="0.15">
      <c r="A545" s="3">
        <v>542</v>
      </c>
      <c r="B545" s="5" t="s">
        <v>12097</v>
      </c>
    </row>
    <row r="546" spans="1:2" x14ac:dyDescent="0.15">
      <c r="A546" s="3">
        <v>543</v>
      </c>
      <c r="B546" s="5" t="s">
        <v>12098</v>
      </c>
    </row>
    <row r="547" spans="1:2" x14ac:dyDescent="0.15">
      <c r="A547" s="3">
        <v>544</v>
      </c>
      <c r="B547" s="5" t="s">
        <v>12099</v>
      </c>
    </row>
    <row r="548" spans="1:2" x14ac:dyDescent="0.15">
      <c r="A548" s="3">
        <v>545</v>
      </c>
      <c r="B548" s="5" t="s">
        <v>12100</v>
      </c>
    </row>
    <row r="549" spans="1:2" x14ac:dyDescent="0.15">
      <c r="A549" s="3">
        <v>546</v>
      </c>
      <c r="B549" s="5" t="s">
        <v>12101</v>
      </c>
    </row>
    <row r="550" spans="1:2" x14ac:dyDescent="0.15">
      <c r="A550" s="3">
        <v>547</v>
      </c>
      <c r="B550" s="5" t="s">
        <v>12102</v>
      </c>
    </row>
    <row r="551" spans="1:2" x14ac:dyDescent="0.15">
      <c r="A551" s="3">
        <v>548</v>
      </c>
      <c r="B551" s="5" t="s">
        <v>12103</v>
      </c>
    </row>
    <row r="552" spans="1:2" x14ac:dyDescent="0.15">
      <c r="A552" s="3">
        <v>549</v>
      </c>
      <c r="B552" s="5" t="s">
        <v>12104</v>
      </c>
    </row>
    <row r="553" spans="1:2" x14ac:dyDescent="0.15">
      <c r="A553" s="3">
        <v>550</v>
      </c>
      <c r="B553" s="5" t="s">
        <v>12105</v>
      </c>
    </row>
    <row r="554" spans="1:2" x14ac:dyDescent="0.15">
      <c r="A554" s="3">
        <v>551</v>
      </c>
      <c r="B554" s="5" t="s">
        <v>12106</v>
      </c>
    </row>
    <row r="555" spans="1:2" x14ac:dyDescent="0.15">
      <c r="A555" s="3">
        <v>552</v>
      </c>
      <c r="B555" s="5" t="s">
        <v>12107</v>
      </c>
    </row>
    <row r="556" spans="1:2" x14ac:dyDescent="0.15">
      <c r="A556" s="3">
        <v>553</v>
      </c>
      <c r="B556" s="5" t="s">
        <v>12108</v>
      </c>
    </row>
    <row r="557" spans="1:2" x14ac:dyDescent="0.15">
      <c r="A557" s="3">
        <v>554</v>
      </c>
      <c r="B557" s="5" t="s">
        <v>12109</v>
      </c>
    </row>
    <row r="558" spans="1:2" x14ac:dyDescent="0.15">
      <c r="A558" s="3">
        <v>555</v>
      </c>
      <c r="B558" s="5" t="s">
        <v>12110</v>
      </c>
    </row>
    <row r="559" spans="1:2" x14ac:dyDescent="0.15">
      <c r="A559" s="3">
        <v>556</v>
      </c>
      <c r="B559" s="5" t="s">
        <v>12111</v>
      </c>
    </row>
    <row r="560" spans="1:2" x14ac:dyDescent="0.15">
      <c r="A560" s="3">
        <v>557</v>
      </c>
      <c r="B560" s="5" t="s">
        <v>12112</v>
      </c>
    </row>
    <row r="561" spans="1:2" x14ac:dyDescent="0.15">
      <c r="A561" s="3">
        <v>558</v>
      </c>
      <c r="B561" s="5" t="s">
        <v>12113</v>
      </c>
    </row>
    <row r="562" spans="1:2" x14ac:dyDescent="0.15">
      <c r="A562" s="3">
        <v>559</v>
      </c>
      <c r="B562" s="5" t="s">
        <v>12114</v>
      </c>
    </row>
    <row r="563" spans="1:2" x14ac:dyDescent="0.15">
      <c r="A563" s="3">
        <v>560</v>
      </c>
      <c r="B563" s="5" t="s">
        <v>12115</v>
      </c>
    </row>
    <row r="564" spans="1:2" x14ac:dyDescent="0.15">
      <c r="A564" s="3">
        <v>561</v>
      </c>
      <c r="B564" s="5" t="s">
        <v>12116</v>
      </c>
    </row>
    <row r="565" spans="1:2" x14ac:dyDescent="0.15">
      <c r="A565" s="3">
        <v>562</v>
      </c>
      <c r="B565" s="5" t="s">
        <v>12117</v>
      </c>
    </row>
    <row r="566" spans="1:2" x14ac:dyDescent="0.15">
      <c r="A566" s="3">
        <v>563</v>
      </c>
      <c r="B566" s="5" t="s">
        <v>12118</v>
      </c>
    </row>
    <row r="567" spans="1:2" x14ac:dyDescent="0.15">
      <c r="A567" s="3">
        <v>564</v>
      </c>
      <c r="B567" s="5" t="s">
        <v>12119</v>
      </c>
    </row>
    <row r="568" spans="1:2" x14ac:dyDescent="0.15">
      <c r="A568" s="3">
        <v>565</v>
      </c>
      <c r="B568" s="5" t="s">
        <v>12120</v>
      </c>
    </row>
    <row r="569" spans="1:2" x14ac:dyDescent="0.15">
      <c r="A569" s="3">
        <v>566</v>
      </c>
      <c r="B569" s="5" t="s">
        <v>12121</v>
      </c>
    </row>
    <row r="570" spans="1:2" x14ac:dyDescent="0.15">
      <c r="A570" s="3">
        <v>567</v>
      </c>
      <c r="B570" s="5" t="s">
        <v>12122</v>
      </c>
    </row>
    <row r="571" spans="1:2" x14ac:dyDescent="0.15">
      <c r="A571" s="3">
        <v>568</v>
      </c>
      <c r="B571" s="5" t="s">
        <v>12123</v>
      </c>
    </row>
    <row r="572" spans="1:2" x14ac:dyDescent="0.15">
      <c r="A572" s="3">
        <v>569</v>
      </c>
      <c r="B572" s="5" t="s">
        <v>12124</v>
      </c>
    </row>
    <row r="573" spans="1:2" x14ac:dyDescent="0.15">
      <c r="A573" s="3">
        <v>570</v>
      </c>
      <c r="B573" s="5" t="s">
        <v>12125</v>
      </c>
    </row>
    <row r="574" spans="1:2" x14ac:dyDescent="0.15">
      <c r="A574" s="3">
        <v>571</v>
      </c>
      <c r="B574" s="5" t="s">
        <v>12126</v>
      </c>
    </row>
    <row r="575" spans="1:2" x14ac:dyDescent="0.15">
      <c r="A575" s="3">
        <v>572</v>
      </c>
      <c r="B575" s="5" t="s">
        <v>12127</v>
      </c>
    </row>
    <row r="576" spans="1:2" x14ac:dyDescent="0.15">
      <c r="A576" s="3">
        <v>573</v>
      </c>
      <c r="B576" s="5" t="s">
        <v>12128</v>
      </c>
    </row>
    <row r="577" spans="1:2" x14ac:dyDescent="0.15">
      <c r="A577" s="3">
        <v>574</v>
      </c>
      <c r="B577" s="5" t="s">
        <v>12129</v>
      </c>
    </row>
    <row r="578" spans="1:2" x14ac:dyDescent="0.15">
      <c r="A578" s="3">
        <v>575</v>
      </c>
      <c r="B578" s="5" t="s">
        <v>12130</v>
      </c>
    </row>
    <row r="579" spans="1:2" x14ac:dyDescent="0.15">
      <c r="A579" s="3">
        <v>576</v>
      </c>
      <c r="B579" s="5" t="s">
        <v>12131</v>
      </c>
    </row>
    <row r="580" spans="1:2" x14ac:dyDescent="0.15">
      <c r="A580" s="3">
        <v>577</v>
      </c>
      <c r="B580" s="5" t="s">
        <v>12132</v>
      </c>
    </row>
    <row r="581" spans="1:2" x14ac:dyDescent="0.15">
      <c r="A581" s="3">
        <v>578</v>
      </c>
      <c r="B581" s="5" t="s">
        <v>12133</v>
      </c>
    </row>
    <row r="582" spans="1:2" x14ac:dyDescent="0.15">
      <c r="A582" s="3">
        <v>579</v>
      </c>
      <c r="B582" s="5" t="s">
        <v>12134</v>
      </c>
    </row>
    <row r="583" spans="1:2" x14ac:dyDescent="0.15">
      <c r="A583" s="3">
        <v>580</v>
      </c>
      <c r="B583" s="5" t="s">
        <v>12135</v>
      </c>
    </row>
    <row r="584" spans="1:2" x14ac:dyDescent="0.15">
      <c r="A584" s="3">
        <v>581</v>
      </c>
      <c r="B584" s="5" t="s">
        <v>12136</v>
      </c>
    </row>
    <row r="585" spans="1:2" x14ac:dyDescent="0.15">
      <c r="A585" s="3">
        <v>582</v>
      </c>
      <c r="B585" s="5" t="s">
        <v>12137</v>
      </c>
    </row>
    <row r="586" spans="1:2" x14ac:dyDescent="0.15">
      <c r="A586" s="3">
        <v>583</v>
      </c>
      <c r="B586" s="5" t="s">
        <v>12138</v>
      </c>
    </row>
    <row r="587" spans="1:2" x14ac:dyDescent="0.15">
      <c r="A587" s="3">
        <v>584</v>
      </c>
      <c r="B587" s="5" t="s">
        <v>12139</v>
      </c>
    </row>
    <row r="588" spans="1:2" x14ac:dyDescent="0.15">
      <c r="A588" s="3">
        <v>585</v>
      </c>
      <c r="B588" s="5" t="s">
        <v>12140</v>
      </c>
    </row>
    <row r="589" spans="1:2" x14ac:dyDescent="0.15">
      <c r="A589" s="3">
        <v>586</v>
      </c>
      <c r="B589" s="5" t="s">
        <v>12141</v>
      </c>
    </row>
    <row r="590" spans="1:2" x14ac:dyDescent="0.15">
      <c r="A590" s="3">
        <v>587</v>
      </c>
      <c r="B590" s="5" t="s">
        <v>12142</v>
      </c>
    </row>
    <row r="591" spans="1:2" x14ac:dyDescent="0.15">
      <c r="A591" s="3">
        <v>588</v>
      </c>
      <c r="B591" s="5" t="s">
        <v>12143</v>
      </c>
    </row>
    <row r="592" spans="1:2" x14ac:dyDescent="0.15">
      <c r="A592" s="3">
        <v>589</v>
      </c>
      <c r="B592" s="5" t="s">
        <v>12144</v>
      </c>
    </row>
    <row r="593" spans="1:2" x14ac:dyDescent="0.15">
      <c r="A593" s="3">
        <v>590</v>
      </c>
      <c r="B593" s="5" t="s">
        <v>12145</v>
      </c>
    </row>
    <row r="594" spans="1:2" x14ac:dyDescent="0.15">
      <c r="A594" s="3">
        <v>591</v>
      </c>
      <c r="B594" s="5" t="s">
        <v>12146</v>
      </c>
    </row>
    <row r="595" spans="1:2" x14ac:dyDescent="0.15">
      <c r="A595" s="3">
        <v>592</v>
      </c>
      <c r="B595" s="5" t="s">
        <v>12147</v>
      </c>
    </row>
    <row r="596" spans="1:2" x14ac:dyDescent="0.15">
      <c r="A596" s="3">
        <v>593</v>
      </c>
      <c r="B596" s="5" t="s">
        <v>12148</v>
      </c>
    </row>
    <row r="597" spans="1:2" x14ac:dyDescent="0.15">
      <c r="A597" s="3">
        <v>594</v>
      </c>
      <c r="B597" s="5" t="s">
        <v>12149</v>
      </c>
    </row>
    <row r="598" spans="1:2" x14ac:dyDescent="0.15">
      <c r="A598" s="3">
        <v>595</v>
      </c>
      <c r="B598" s="5" t="s">
        <v>12150</v>
      </c>
    </row>
    <row r="599" spans="1:2" x14ac:dyDescent="0.15">
      <c r="A599" s="3">
        <v>596</v>
      </c>
      <c r="B599" s="5" t="s">
        <v>12151</v>
      </c>
    </row>
    <row r="600" spans="1:2" x14ac:dyDescent="0.15">
      <c r="A600" s="3">
        <v>597</v>
      </c>
      <c r="B600" s="5" t="s">
        <v>12152</v>
      </c>
    </row>
    <row r="601" spans="1:2" x14ac:dyDescent="0.15">
      <c r="A601" s="3">
        <v>598</v>
      </c>
      <c r="B601" s="5" t="s">
        <v>12153</v>
      </c>
    </row>
    <row r="602" spans="1:2" x14ac:dyDescent="0.15">
      <c r="A602" s="3">
        <v>599</v>
      </c>
      <c r="B602" s="5" t="s">
        <v>12154</v>
      </c>
    </row>
    <row r="603" spans="1:2" x14ac:dyDescent="0.15">
      <c r="A603" s="3">
        <v>600</v>
      </c>
      <c r="B603" s="5" t="s">
        <v>12155</v>
      </c>
    </row>
    <row r="604" spans="1:2" x14ac:dyDescent="0.15">
      <c r="A604" s="3">
        <v>601</v>
      </c>
      <c r="B604" s="5" t="s">
        <v>12156</v>
      </c>
    </row>
    <row r="605" spans="1:2" x14ac:dyDescent="0.15">
      <c r="A605" s="3">
        <v>602</v>
      </c>
      <c r="B605" s="5" t="s">
        <v>12157</v>
      </c>
    </row>
    <row r="606" spans="1:2" x14ac:dyDescent="0.15">
      <c r="A606" s="3">
        <v>603</v>
      </c>
      <c r="B606" s="5" t="s">
        <v>12158</v>
      </c>
    </row>
    <row r="607" spans="1:2" x14ac:dyDescent="0.15">
      <c r="A607" s="3">
        <v>604</v>
      </c>
      <c r="B607" s="5" t="s">
        <v>12159</v>
      </c>
    </row>
    <row r="608" spans="1:2" x14ac:dyDescent="0.15">
      <c r="A608" s="3">
        <v>605</v>
      </c>
      <c r="B608" s="5" t="s">
        <v>12160</v>
      </c>
    </row>
    <row r="609" spans="1:2" x14ac:dyDescent="0.15">
      <c r="A609" s="3">
        <v>606</v>
      </c>
      <c r="B609" s="5" t="s">
        <v>12161</v>
      </c>
    </row>
    <row r="610" spans="1:2" x14ac:dyDescent="0.15">
      <c r="A610" s="3">
        <v>607</v>
      </c>
      <c r="B610" s="5" t="s">
        <v>12162</v>
      </c>
    </row>
    <row r="611" spans="1:2" x14ac:dyDescent="0.15">
      <c r="A611" s="3">
        <v>608</v>
      </c>
      <c r="B611" s="5" t="s">
        <v>12163</v>
      </c>
    </row>
    <row r="612" spans="1:2" x14ac:dyDescent="0.15">
      <c r="A612" s="3">
        <v>609</v>
      </c>
      <c r="B612" s="5" t="s">
        <v>12164</v>
      </c>
    </row>
    <row r="613" spans="1:2" x14ac:dyDescent="0.15">
      <c r="A613" s="3">
        <v>610</v>
      </c>
      <c r="B613" s="5" t="s">
        <v>12165</v>
      </c>
    </row>
    <row r="614" spans="1:2" x14ac:dyDescent="0.15">
      <c r="A614" s="3">
        <v>611</v>
      </c>
      <c r="B614" s="5" t="s">
        <v>12166</v>
      </c>
    </row>
    <row r="615" spans="1:2" x14ac:dyDescent="0.15">
      <c r="A615" s="3">
        <v>612</v>
      </c>
      <c r="B615" s="5" t="s">
        <v>12167</v>
      </c>
    </row>
    <row r="616" spans="1:2" x14ac:dyDescent="0.15">
      <c r="A616" s="3">
        <v>613</v>
      </c>
      <c r="B616" s="5" t="s">
        <v>12168</v>
      </c>
    </row>
    <row r="617" spans="1:2" x14ac:dyDescent="0.15">
      <c r="A617" s="3">
        <v>614</v>
      </c>
      <c r="B617" s="5" t="s">
        <v>12169</v>
      </c>
    </row>
    <row r="618" spans="1:2" x14ac:dyDescent="0.15">
      <c r="A618" s="3">
        <v>615</v>
      </c>
      <c r="B618" s="5" t="s">
        <v>12170</v>
      </c>
    </row>
    <row r="619" spans="1:2" x14ac:dyDescent="0.15">
      <c r="A619" s="3">
        <v>616</v>
      </c>
      <c r="B619" s="5" t="s">
        <v>12171</v>
      </c>
    </row>
    <row r="620" spans="1:2" x14ac:dyDescent="0.15">
      <c r="A620" s="3">
        <v>617</v>
      </c>
      <c r="B620" s="5" t="s">
        <v>12172</v>
      </c>
    </row>
    <row r="621" spans="1:2" x14ac:dyDescent="0.15">
      <c r="A621" s="3">
        <v>618</v>
      </c>
      <c r="B621" s="5" t="s">
        <v>12173</v>
      </c>
    </row>
    <row r="622" spans="1:2" x14ac:dyDescent="0.15">
      <c r="A622" s="3">
        <v>619</v>
      </c>
      <c r="B622" s="5" t="s">
        <v>12174</v>
      </c>
    </row>
    <row r="623" spans="1:2" x14ac:dyDescent="0.15">
      <c r="A623" s="3">
        <v>620</v>
      </c>
      <c r="B623" s="5" t="s">
        <v>12175</v>
      </c>
    </row>
    <row r="624" spans="1:2" x14ac:dyDescent="0.15">
      <c r="A624" s="3">
        <v>621</v>
      </c>
      <c r="B624" s="5" t="s">
        <v>12176</v>
      </c>
    </row>
    <row r="625" spans="1:2" x14ac:dyDescent="0.15">
      <c r="A625" s="3">
        <v>622</v>
      </c>
      <c r="B625" s="5" t="s">
        <v>12177</v>
      </c>
    </row>
    <row r="626" spans="1:2" x14ac:dyDescent="0.15">
      <c r="A626" s="3">
        <v>623</v>
      </c>
      <c r="B626" s="5" t="s">
        <v>12178</v>
      </c>
    </row>
    <row r="627" spans="1:2" x14ac:dyDescent="0.15">
      <c r="A627" s="3">
        <v>624</v>
      </c>
      <c r="B627" s="5" t="s">
        <v>12179</v>
      </c>
    </row>
    <row r="628" spans="1:2" x14ac:dyDescent="0.15">
      <c r="A628" s="3">
        <v>625</v>
      </c>
      <c r="B628" s="5" t="s">
        <v>12180</v>
      </c>
    </row>
    <row r="629" spans="1:2" x14ac:dyDescent="0.15">
      <c r="A629" s="3">
        <v>626</v>
      </c>
      <c r="B629" s="5" t="s">
        <v>12181</v>
      </c>
    </row>
    <row r="630" spans="1:2" x14ac:dyDescent="0.15">
      <c r="A630" s="3">
        <v>627</v>
      </c>
      <c r="B630" s="5" t="s">
        <v>12182</v>
      </c>
    </row>
    <row r="631" spans="1:2" x14ac:dyDescent="0.15">
      <c r="A631" s="3">
        <v>628</v>
      </c>
      <c r="B631" s="5" t="s">
        <v>12183</v>
      </c>
    </row>
    <row r="632" spans="1:2" x14ac:dyDescent="0.15">
      <c r="A632" s="3">
        <v>629</v>
      </c>
      <c r="B632" s="5" t="s">
        <v>12184</v>
      </c>
    </row>
    <row r="633" spans="1:2" x14ac:dyDescent="0.15">
      <c r="A633" s="3">
        <v>630</v>
      </c>
      <c r="B633" s="5" t="s">
        <v>12185</v>
      </c>
    </row>
    <row r="634" spans="1:2" x14ac:dyDescent="0.15">
      <c r="A634" s="3">
        <v>631</v>
      </c>
      <c r="B634" s="5" t="s">
        <v>12186</v>
      </c>
    </row>
    <row r="635" spans="1:2" x14ac:dyDescent="0.15">
      <c r="A635" s="3">
        <v>632</v>
      </c>
      <c r="B635" s="5" t="s">
        <v>12187</v>
      </c>
    </row>
    <row r="636" spans="1:2" x14ac:dyDescent="0.15">
      <c r="A636" s="3">
        <v>633</v>
      </c>
      <c r="B636" s="5" t="s">
        <v>12188</v>
      </c>
    </row>
    <row r="637" spans="1:2" x14ac:dyDescent="0.15">
      <c r="A637" s="3">
        <v>634</v>
      </c>
      <c r="B637" s="5" t="s">
        <v>12189</v>
      </c>
    </row>
    <row r="638" spans="1:2" x14ac:dyDescent="0.15">
      <c r="A638" s="3">
        <v>635</v>
      </c>
      <c r="B638" s="5" t="s">
        <v>12190</v>
      </c>
    </row>
    <row r="639" spans="1:2" x14ac:dyDescent="0.15">
      <c r="A639" s="3">
        <v>636</v>
      </c>
      <c r="B639" s="5" t="s">
        <v>12191</v>
      </c>
    </row>
    <row r="640" spans="1:2" x14ac:dyDescent="0.15">
      <c r="A640" s="3">
        <v>637</v>
      </c>
      <c r="B640" s="5" t="s">
        <v>12192</v>
      </c>
    </row>
    <row r="641" spans="1:2" x14ac:dyDescent="0.15">
      <c r="A641" s="3">
        <v>638</v>
      </c>
      <c r="B641" s="5" t="s">
        <v>12193</v>
      </c>
    </row>
    <row r="642" spans="1:2" x14ac:dyDescent="0.15">
      <c r="A642" s="3">
        <v>639</v>
      </c>
      <c r="B642" s="5" t="s">
        <v>12194</v>
      </c>
    </row>
    <row r="643" spans="1:2" x14ac:dyDescent="0.15">
      <c r="A643" s="3">
        <v>640</v>
      </c>
      <c r="B643" s="5" t="s">
        <v>12195</v>
      </c>
    </row>
    <row r="644" spans="1:2" x14ac:dyDescent="0.15">
      <c r="A644" s="3">
        <v>641</v>
      </c>
      <c r="B644" s="5" t="s">
        <v>12196</v>
      </c>
    </row>
    <row r="645" spans="1:2" x14ac:dyDescent="0.15">
      <c r="A645" s="3">
        <v>642</v>
      </c>
      <c r="B645" s="5" t="s">
        <v>12197</v>
      </c>
    </row>
    <row r="646" spans="1:2" x14ac:dyDescent="0.15">
      <c r="A646" s="3">
        <v>643</v>
      </c>
      <c r="B646" s="5" t="s">
        <v>12198</v>
      </c>
    </row>
    <row r="647" spans="1:2" x14ac:dyDescent="0.15">
      <c r="A647" s="3">
        <v>644</v>
      </c>
      <c r="B647" s="5" t="s">
        <v>12199</v>
      </c>
    </row>
    <row r="648" spans="1:2" x14ac:dyDescent="0.15">
      <c r="A648" s="3">
        <v>645</v>
      </c>
      <c r="B648" s="5" t="s">
        <v>12200</v>
      </c>
    </row>
    <row r="649" spans="1:2" x14ac:dyDescent="0.15">
      <c r="A649" s="3">
        <v>646</v>
      </c>
      <c r="B649" s="5" t="s">
        <v>12201</v>
      </c>
    </row>
    <row r="650" spans="1:2" x14ac:dyDescent="0.15">
      <c r="A650" s="3">
        <v>647</v>
      </c>
      <c r="B650" s="5" t="s">
        <v>12202</v>
      </c>
    </row>
    <row r="651" spans="1:2" x14ac:dyDescent="0.15">
      <c r="A651" s="3">
        <v>648</v>
      </c>
      <c r="B651" s="5" t="s">
        <v>12203</v>
      </c>
    </row>
    <row r="652" spans="1:2" x14ac:dyDescent="0.15">
      <c r="A652" s="3">
        <v>649</v>
      </c>
      <c r="B652" s="5" t="s">
        <v>12204</v>
      </c>
    </row>
    <row r="653" spans="1:2" x14ac:dyDescent="0.15">
      <c r="A653" s="3">
        <v>650</v>
      </c>
      <c r="B653" s="5" t="s">
        <v>12205</v>
      </c>
    </row>
    <row r="654" spans="1:2" x14ac:dyDescent="0.15">
      <c r="A654" s="3">
        <v>651</v>
      </c>
      <c r="B654" s="5" t="s">
        <v>12206</v>
      </c>
    </row>
    <row r="655" spans="1:2" x14ac:dyDescent="0.15">
      <c r="A655" s="3">
        <v>652</v>
      </c>
      <c r="B655" s="5" t="s">
        <v>12207</v>
      </c>
    </row>
    <row r="656" spans="1:2" x14ac:dyDescent="0.15">
      <c r="A656" s="3">
        <v>653</v>
      </c>
      <c r="B656" s="5" t="s">
        <v>12208</v>
      </c>
    </row>
    <row r="657" spans="1:2" x14ac:dyDescent="0.15">
      <c r="A657" s="3">
        <v>654</v>
      </c>
      <c r="B657" s="5" t="s">
        <v>12209</v>
      </c>
    </row>
    <row r="658" spans="1:2" x14ac:dyDescent="0.15">
      <c r="A658" s="3">
        <v>655</v>
      </c>
      <c r="B658" s="5" t="s">
        <v>12210</v>
      </c>
    </row>
    <row r="659" spans="1:2" x14ac:dyDescent="0.15">
      <c r="A659" s="3">
        <v>656</v>
      </c>
      <c r="B659" s="5" t="s">
        <v>12211</v>
      </c>
    </row>
    <row r="660" spans="1:2" x14ac:dyDescent="0.15">
      <c r="A660" s="3">
        <v>657</v>
      </c>
      <c r="B660" s="5" t="s">
        <v>12212</v>
      </c>
    </row>
    <row r="661" spans="1:2" x14ac:dyDescent="0.15">
      <c r="A661" s="3">
        <v>658</v>
      </c>
      <c r="B661" s="5" t="s">
        <v>12213</v>
      </c>
    </row>
    <row r="662" spans="1:2" x14ac:dyDescent="0.15">
      <c r="A662" s="3">
        <v>659</v>
      </c>
      <c r="B662" s="5" t="s">
        <v>12214</v>
      </c>
    </row>
    <row r="663" spans="1:2" x14ac:dyDescent="0.15">
      <c r="A663" s="3">
        <v>660</v>
      </c>
      <c r="B663" s="5" t="s">
        <v>12215</v>
      </c>
    </row>
    <row r="664" spans="1:2" x14ac:dyDescent="0.15">
      <c r="A664" s="3">
        <v>661</v>
      </c>
      <c r="B664" s="5" t="s">
        <v>12216</v>
      </c>
    </row>
    <row r="665" spans="1:2" x14ac:dyDescent="0.15">
      <c r="A665" s="3">
        <v>662</v>
      </c>
      <c r="B665" s="5" t="s">
        <v>12217</v>
      </c>
    </row>
    <row r="666" spans="1:2" x14ac:dyDescent="0.15">
      <c r="A666" s="3">
        <v>663</v>
      </c>
      <c r="B666" s="5" t="s">
        <v>12218</v>
      </c>
    </row>
    <row r="667" spans="1:2" x14ac:dyDescent="0.15">
      <c r="A667" s="3">
        <v>664</v>
      </c>
      <c r="B667" s="5" t="s">
        <v>12219</v>
      </c>
    </row>
    <row r="668" spans="1:2" x14ac:dyDescent="0.15">
      <c r="A668" s="3">
        <v>665</v>
      </c>
      <c r="B668" s="5" t="s">
        <v>12220</v>
      </c>
    </row>
    <row r="669" spans="1:2" x14ac:dyDescent="0.15">
      <c r="A669" s="3">
        <v>666</v>
      </c>
      <c r="B669" s="5" t="s">
        <v>12221</v>
      </c>
    </row>
    <row r="670" spans="1:2" x14ac:dyDescent="0.15">
      <c r="A670" s="3">
        <v>667</v>
      </c>
      <c r="B670" s="5" t="s">
        <v>12222</v>
      </c>
    </row>
    <row r="671" spans="1:2" x14ac:dyDescent="0.15">
      <c r="A671" s="3">
        <v>668</v>
      </c>
      <c r="B671" s="5" t="s">
        <v>12223</v>
      </c>
    </row>
    <row r="672" spans="1:2" x14ac:dyDescent="0.15">
      <c r="A672" s="3">
        <v>669</v>
      </c>
      <c r="B672" s="5" t="s">
        <v>12224</v>
      </c>
    </row>
    <row r="673" spans="1:2" x14ac:dyDescent="0.15">
      <c r="A673" s="3">
        <v>670</v>
      </c>
      <c r="B673" s="5" t="s">
        <v>12225</v>
      </c>
    </row>
    <row r="674" spans="1:2" x14ac:dyDescent="0.15">
      <c r="A674" s="3">
        <v>671</v>
      </c>
      <c r="B674" s="5" t="s">
        <v>12226</v>
      </c>
    </row>
    <row r="675" spans="1:2" x14ac:dyDescent="0.15">
      <c r="A675" s="3">
        <v>672</v>
      </c>
      <c r="B675" s="5" t="s">
        <v>12227</v>
      </c>
    </row>
    <row r="676" spans="1:2" x14ac:dyDescent="0.15">
      <c r="A676" s="3">
        <v>673</v>
      </c>
      <c r="B676" s="5" t="s">
        <v>12228</v>
      </c>
    </row>
    <row r="677" spans="1:2" x14ac:dyDescent="0.15">
      <c r="A677" s="3">
        <v>674</v>
      </c>
      <c r="B677" s="5" t="s">
        <v>12229</v>
      </c>
    </row>
    <row r="678" spans="1:2" x14ac:dyDescent="0.15">
      <c r="A678" s="3">
        <v>675</v>
      </c>
      <c r="B678" s="5" t="s">
        <v>12230</v>
      </c>
    </row>
    <row r="679" spans="1:2" x14ac:dyDescent="0.15">
      <c r="A679" s="3">
        <v>676</v>
      </c>
      <c r="B679" s="5" t="s">
        <v>12231</v>
      </c>
    </row>
    <row r="680" spans="1:2" x14ac:dyDescent="0.15">
      <c r="A680" s="3">
        <v>677</v>
      </c>
      <c r="B680" s="5" t="s">
        <v>12232</v>
      </c>
    </row>
    <row r="681" spans="1:2" x14ac:dyDescent="0.15">
      <c r="A681" s="3">
        <v>678</v>
      </c>
      <c r="B681" s="5" t="s">
        <v>12233</v>
      </c>
    </row>
    <row r="682" spans="1:2" x14ac:dyDescent="0.15">
      <c r="A682" s="3">
        <v>679</v>
      </c>
      <c r="B682" s="5" t="s">
        <v>12234</v>
      </c>
    </row>
    <row r="683" spans="1:2" x14ac:dyDescent="0.15">
      <c r="A683" s="3">
        <v>680</v>
      </c>
      <c r="B683" s="5" t="s">
        <v>12235</v>
      </c>
    </row>
    <row r="684" spans="1:2" x14ac:dyDescent="0.15">
      <c r="A684" s="3">
        <v>681</v>
      </c>
      <c r="B684" s="5" t="s">
        <v>12236</v>
      </c>
    </row>
    <row r="685" spans="1:2" x14ac:dyDescent="0.15">
      <c r="A685" s="3">
        <v>682</v>
      </c>
      <c r="B685" s="5" t="s">
        <v>12237</v>
      </c>
    </row>
    <row r="686" spans="1:2" x14ac:dyDescent="0.15">
      <c r="A686" s="3">
        <v>683</v>
      </c>
      <c r="B686" s="5" t="s">
        <v>12238</v>
      </c>
    </row>
    <row r="687" spans="1:2" x14ac:dyDescent="0.15">
      <c r="A687" s="3">
        <v>684</v>
      </c>
      <c r="B687" s="5" t="s">
        <v>12239</v>
      </c>
    </row>
    <row r="688" spans="1:2" x14ac:dyDescent="0.15">
      <c r="A688" s="3">
        <v>685</v>
      </c>
      <c r="B688" s="5" t="s">
        <v>12240</v>
      </c>
    </row>
    <row r="689" spans="1:2" x14ac:dyDescent="0.15">
      <c r="A689" s="3">
        <v>686</v>
      </c>
      <c r="B689" s="5" t="s">
        <v>12241</v>
      </c>
    </row>
    <row r="690" spans="1:2" x14ac:dyDescent="0.15">
      <c r="A690" s="3">
        <v>687</v>
      </c>
      <c r="B690" s="5" t="s">
        <v>12242</v>
      </c>
    </row>
    <row r="691" spans="1:2" x14ac:dyDescent="0.15">
      <c r="A691" s="3">
        <v>688</v>
      </c>
      <c r="B691" s="5" t="s">
        <v>12243</v>
      </c>
    </row>
    <row r="692" spans="1:2" x14ac:dyDescent="0.15">
      <c r="A692" s="3">
        <v>689</v>
      </c>
      <c r="B692" s="5" t="s">
        <v>12244</v>
      </c>
    </row>
    <row r="693" spans="1:2" x14ac:dyDescent="0.15">
      <c r="A693" s="3">
        <v>690</v>
      </c>
      <c r="B693" s="5" t="s">
        <v>12245</v>
      </c>
    </row>
    <row r="694" spans="1:2" x14ac:dyDescent="0.15">
      <c r="A694" s="3">
        <v>691</v>
      </c>
      <c r="B694" s="5" t="s">
        <v>12246</v>
      </c>
    </row>
    <row r="695" spans="1:2" x14ac:dyDescent="0.15">
      <c r="A695" s="3">
        <v>692</v>
      </c>
      <c r="B695" s="5" t="s">
        <v>12247</v>
      </c>
    </row>
    <row r="696" spans="1:2" x14ac:dyDescent="0.15">
      <c r="A696" s="3">
        <v>693</v>
      </c>
      <c r="B696" s="5" t="s">
        <v>12248</v>
      </c>
    </row>
    <row r="697" spans="1:2" x14ac:dyDescent="0.15">
      <c r="A697" s="3">
        <v>694</v>
      </c>
      <c r="B697" s="5" t="s">
        <v>12249</v>
      </c>
    </row>
    <row r="698" spans="1:2" x14ac:dyDescent="0.15">
      <c r="A698" s="3">
        <v>695</v>
      </c>
      <c r="B698" s="5" t="s">
        <v>12250</v>
      </c>
    </row>
    <row r="699" spans="1:2" x14ac:dyDescent="0.15">
      <c r="A699" s="3">
        <v>696</v>
      </c>
      <c r="B699" s="5" t="s">
        <v>12251</v>
      </c>
    </row>
    <row r="700" spans="1:2" x14ac:dyDescent="0.15">
      <c r="A700" s="3">
        <v>697</v>
      </c>
      <c r="B700" s="5" t="s">
        <v>12252</v>
      </c>
    </row>
    <row r="701" spans="1:2" x14ac:dyDescent="0.15">
      <c r="A701" s="3">
        <v>698</v>
      </c>
      <c r="B701" s="5" t="s">
        <v>12253</v>
      </c>
    </row>
    <row r="702" spans="1:2" x14ac:dyDescent="0.15">
      <c r="A702" s="3">
        <v>699</v>
      </c>
      <c r="B702" s="5" t="s">
        <v>12254</v>
      </c>
    </row>
    <row r="703" spans="1:2" x14ac:dyDescent="0.15">
      <c r="A703" s="3">
        <v>700</v>
      </c>
      <c r="B703" s="5" t="s">
        <v>12255</v>
      </c>
    </row>
    <row r="704" spans="1:2" x14ac:dyDescent="0.15">
      <c r="A704" s="3">
        <v>701</v>
      </c>
      <c r="B704" s="5" t="s">
        <v>12256</v>
      </c>
    </row>
    <row r="705" spans="1:2" x14ac:dyDescent="0.15">
      <c r="A705" s="3">
        <v>702</v>
      </c>
      <c r="B705" s="5" t="s">
        <v>12257</v>
      </c>
    </row>
    <row r="706" spans="1:2" x14ac:dyDescent="0.15">
      <c r="A706" s="3">
        <v>703</v>
      </c>
      <c r="B706" s="5" t="s">
        <v>12258</v>
      </c>
    </row>
    <row r="707" spans="1:2" x14ac:dyDescent="0.15">
      <c r="A707" s="3">
        <v>704</v>
      </c>
      <c r="B707" s="5" t="s">
        <v>12259</v>
      </c>
    </row>
    <row r="708" spans="1:2" x14ac:dyDescent="0.15">
      <c r="A708" s="3">
        <v>705</v>
      </c>
      <c r="B708" s="5" t="s">
        <v>12260</v>
      </c>
    </row>
    <row r="709" spans="1:2" x14ac:dyDescent="0.15">
      <c r="A709" s="3">
        <v>706</v>
      </c>
      <c r="B709" s="5" t="s">
        <v>12261</v>
      </c>
    </row>
    <row r="710" spans="1:2" x14ac:dyDescent="0.15">
      <c r="A710" s="3">
        <v>707</v>
      </c>
      <c r="B710" s="5" t="s">
        <v>12262</v>
      </c>
    </row>
    <row r="711" spans="1:2" x14ac:dyDescent="0.15">
      <c r="A711" s="3">
        <v>708</v>
      </c>
      <c r="B711" s="5" t="s">
        <v>12263</v>
      </c>
    </row>
    <row r="712" spans="1:2" x14ac:dyDescent="0.15">
      <c r="A712" s="3">
        <v>709</v>
      </c>
      <c r="B712" s="5" t="s">
        <v>12264</v>
      </c>
    </row>
    <row r="713" spans="1:2" x14ac:dyDescent="0.15">
      <c r="A713" s="3">
        <v>710</v>
      </c>
      <c r="B713" s="5" t="s">
        <v>12265</v>
      </c>
    </row>
    <row r="714" spans="1:2" x14ac:dyDescent="0.15">
      <c r="A714" s="3">
        <v>711</v>
      </c>
      <c r="B714" s="5" t="s">
        <v>12266</v>
      </c>
    </row>
    <row r="715" spans="1:2" x14ac:dyDescent="0.15">
      <c r="A715" s="3">
        <v>712</v>
      </c>
      <c r="B715" s="5" t="s">
        <v>12267</v>
      </c>
    </row>
    <row r="716" spans="1:2" x14ac:dyDescent="0.15">
      <c r="A716" s="3">
        <v>713</v>
      </c>
      <c r="B716" s="5" t="s">
        <v>12268</v>
      </c>
    </row>
    <row r="717" spans="1:2" x14ac:dyDescent="0.15">
      <c r="A717" s="3">
        <v>714</v>
      </c>
      <c r="B717" s="5" t="s">
        <v>12269</v>
      </c>
    </row>
    <row r="718" spans="1:2" x14ac:dyDescent="0.15">
      <c r="A718" s="3">
        <v>715</v>
      </c>
      <c r="B718" s="5" t="s">
        <v>12270</v>
      </c>
    </row>
    <row r="719" spans="1:2" x14ac:dyDescent="0.15">
      <c r="A719" s="3">
        <v>716</v>
      </c>
      <c r="B719" s="5" t="s">
        <v>12271</v>
      </c>
    </row>
    <row r="720" spans="1:2" x14ac:dyDescent="0.15">
      <c r="A720" s="3">
        <v>717</v>
      </c>
      <c r="B720" s="5" t="s">
        <v>12272</v>
      </c>
    </row>
    <row r="721" spans="1:2" x14ac:dyDescent="0.15">
      <c r="A721" s="3">
        <v>718</v>
      </c>
      <c r="B721" s="5" t="s">
        <v>12273</v>
      </c>
    </row>
    <row r="722" spans="1:2" x14ac:dyDescent="0.15">
      <c r="A722" s="3">
        <v>719</v>
      </c>
      <c r="B722" s="5" t="s">
        <v>12274</v>
      </c>
    </row>
    <row r="723" spans="1:2" x14ac:dyDescent="0.15">
      <c r="A723" s="3">
        <v>720</v>
      </c>
      <c r="B723" s="5" t="s">
        <v>12275</v>
      </c>
    </row>
    <row r="724" spans="1:2" x14ac:dyDescent="0.15">
      <c r="A724" s="3">
        <v>721</v>
      </c>
      <c r="B724" s="5" t="s">
        <v>12276</v>
      </c>
    </row>
    <row r="725" spans="1:2" x14ac:dyDescent="0.15">
      <c r="A725" s="3">
        <v>722</v>
      </c>
      <c r="B725" s="5" t="s">
        <v>12277</v>
      </c>
    </row>
    <row r="726" spans="1:2" x14ac:dyDescent="0.15">
      <c r="A726" s="3">
        <v>723</v>
      </c>
      <c r="B726" s="5" t="s">
        <v>12278</v>
      </c>
    </row>
    <row r="727" spans="1:2" x14ac:dyDescent="0.15">
      <c r="A727" s="3">
        <v>724</v>
      </c>
      <c r="B727" s="5" t="s">
        <v>12279</v>
      </c>
    </row>
    <row r="728" spans="1:2" x14ac:dyDescent="0.15">
      <c r="A728" s="3">
        <v>725</v>
      </c>
      <c r="B728" s="5" t="s">
        <v>12280</v>
      </c>
    </row>
    <row r="729" spans="1:2" x14ac:dyDescent="0.15">
      <c r="A729" s="3">
        <v>726</v>
      </c>
      <c r="B729" s="5" t="s">
        <v>12281</v>
      </c>
    </row>
    <row r="730" spans="1:2" x14ac:dyDescent="0.15">
      <c r="A730" s="3">
        <v>727</v>
      </c>
      <c r="B730" s="5" t="s">
        <v>12282</v>
      </c>
    </row>
    <row r="731" spans="1:2" x14ac:dyDescent="0.15">
      <c r="A731" s="3">
        <v>728</v>
      </c>
      <c r="B731" s="5" t="s">
        <v>12283</v>
      </c>
    </row>
    <row r="732" spans="1:2" x14ac:dyDescent="0.15">
      <c r="A732" s="3">
        <v>729</v>
      </c>
      <c r="B732" s="5" t="s">
        <v>12284</v>
      </c>
    </row>
    <row r="733" spans="1:2" x14ac:dyDescent="0.15">
      <c r="A733" s="3">
        <v>730</v>
      </c>
      <c r="B733" s="5" t="s">
        <v>12285</v>
      </c>
    </row>
    <row r="734" spans="1:2" x14ac:dyDescent="0.15">
      <c r="A734" s="3">
        <v>731</v>
      </c>
      <c r="B734" s="5" t="s">
        <v>12286</v>
      </c>
    </row>
    <row r="735" spans="1:2" x14ac:dyDescent="0.15">
      <c r="A735" s="3">
        <v>732</v>
      </c>
      <c r="B735" s="5" t="s">
        <v>12287</v>
      </c>
    </row>
    <row r="736" spans="1:2" x14ac:dyDescent="0.15">
      <c r="A736" s="3">
        <v>733</v>
      </c>
      <c r="B736" s="5" t="s">
        <v>12288</v>
      </c>
    </row>
    <row r="737" spans="1:2" x14ac:dyDescent="0.15">
      <c r="A737" s="3">
        <v>734</v>
      </c>
      <c r="B737" s="5" t="s">
        <v>12289</v>
      </c>
    </row>
    <row r="738" spans="1:2" x14ac:dyDescent="0.15">
      <c r="A738" s="3">
        <v>735</v>
      </c>
      <c r="B738" s="5" t="s">
        <v>12290</v>
      </c>
    </row>
    <row r="739" spans="1:2" x14ac:dyDescent="0.15">
      <c r="A739" s="3">
        <v>736</v>
      </c>
      <c r="B739" s="5" t="s">
        <v>12291</v>
      </c>
    </row>
    <row r="740" spans="1:2" x14ac:dyDescent="0.15">
      <c r="A740" s="3">
        <v>737</v>
      </c>
      <c r="B740" s="5" t="s">
        <v>12292</v>
      </c>
    </row>
    <row r="741" spans="1:2" x14ac:dyDescent="0.15">
      <c r="A741" s="3">
        <v>738</v>
      </c>
      <c r="B741" s="5" t="s">
        <v>12293</v>
      </c>
    </row>
    <row r="742" spans="1:2" x14ac:dyDescent="0.15">
      <c r="A742" s="3">
        <v>739</v>
      </c>
      <c r="B742" s="5" t="s">
        <v>12294</v>
      </c>
    </row>
    <row r="743" spans="1:2" x14ac:dyDescent="0.15">
      <c r="A743" s="3">
        <v>740</v>
      </c>
      <c r="B743" s="5" t="s">
        <v>12295</v>
      </c>
    </row>
    <row r="744" spans="1:2" x14ac:dyDescent="0.15">
      <c r="A744" s="3">
        <v>741</v>
      </c>
      <c r="B744" s="5" t="s">
        <v>12296</v>
      </c>
    </row>
    <row r="745" spans="1:2" x14ac:dyDescent="0.15">
      <c r="A745" s="3">
        <v>742</v>
      </c>
      <c r="B745" s="5" t="s">
        <v>12297</v>
      </c>
    </row>
    <row r="746" spans="1:2" x14ac:dyDescent="0.15">
      <c r="A746" s="3">
        <v>743</v>
      </c>
      <c r="B746" s="5" t="s">
        <v>12298</v>
      </c>
    </row>
    <row r="747" spans="1:2" x14ac:dyDescent="0.15">
      <c r="A747" s="3">
        <v>744</v>
      </c>
      <c r="B747" s="5" t="s">
        <v>12299</v>
      </c>
    </row>
    <row r="748" spans="1:2" x14ac:dyDescent="0.15">
      <c r="A748" s="3">
        <v>745</v>
      </c>
      <c r="B748" s="5" t="s">
        <v>12300</v>
      </c>
    </row>
    <row r="749" spans="1:2" x14ac:dyDescent="0.15">
      <c r="A749" s="3">
        <v>746</v>
      </c>
      <c r="B749" s="5" t="s">
        <v>12301</v>
      </c>
    </row>
    <row r="750" spans="1:2" x14ac:dyDescent="0.15">
      <c r="A750" s="3">
        <v>747</v>
      </c>
      <c r="B750" s="5" t="s">
        <v>12302</v>
      </c>
    </row>
    <row r="751" spans="1:2" x14ac:dyDescent="0.15">
      <c r="A751" s="3">
        <v>748</v>
      </c>
      <c r="B751" s="5" t="s">
        <v>12303</v>
      </c>
    </row>
    <row r="752" spans="1:2" x14ac:dyDescent="0.15">
      <c r="A752" s="3">
        <v>749</v>
      </c>
      <c r="B752" s="5" t="s">
        <v>12304</v>
      </c>
    </row>
    <row r="753" spans="1:2" x14ac:dyDescent="0.15">
      <c r="A753" s="3">
        <v>750</v>
      </c>
      <c r="B753" s="5" t="s">
        <v>12305</v>
      </c>
    </row>
    <row r="754" spans="1:2" x14ac:dyDescent="0.15">
      <c r="A754" s="3">
        <v>751</v>
      </c>
      <c r="B754" s="5" t="s">
        <v>12306</v>
      </c>
    </row>
    <row r="755" spans="1:2" x14ac:dyDescent="0.15">
      <c r="A755" s="3">
        <v>752</v>
      </c>
      <c r="B755" s="5" t="s">
        <v>12307</v>
      </c>
    </row>
    <row r="756" spans="1:2" x14ac:dyDescent="0.15">
      <c r="A756" s="3">
        <v>753</v>
      </c>
      <c r="B756" s="5" t="s">
        <v>12308</v>
      </c>
    </row>
    <row r="757" spans="1:2" x14ac:dyDescent="0.15">
      <c r="A757" s="3">
        <v>754</v>
      </c>
      <c r="B757" s="5" t="s">
        <v>12309</v>
      </c>
    </row>
    <row r="758" spans="1:2" x14ac:dyDescent="0.15">
      <c r="A758" s="3">
        <v>755</v>
      </c>
      <c r="B758" s="5" t="s">
        <v>12310</v>
      </c>
    </row>
    <row r="759" spans="1:2" x14ac:dyDescent="0.15">
      <c r="A759" s="3">
        <v>756</v>
      </c>
      <c r="B759" s="5" t="s">
        <v>12311</v>
      </c>
    </row>
    <row r="760" spans="1:2" x14ac:dyDescent="0.15">
      <c r="A760" s="3">
        <v>757</v>
      </c>
      <c r="B760" s="5" t="s">
        <v>12312</v>
      </c>
    </row>
    <row r="761" spans="1:2" x14ac:dyDescent="0.15">
      <c r="A761" s="3">
        <v>758</v>
      </c>
      <c r="B761" s="5" t="s">
        <v>12313</v>
      </c>
    </row>
    <row r="762" spans="1:2" x14ac:dyDescent="0.15">
      <c r="A762" s="3">
        <v>759</v>
      </c>
      <c r="B762" s="5" t="s">
        <v>12314</v>
      </c>
    </row>
    <row r="763" spans="1:2" x14ac:dyDescent="0.15">
      <c r="A763" s="3">
        <v>760</v>
      </c>
      <c r="B763" s="5" t="s">
        <v>12315</v>
      </c>
    </row>
    <row r="764" spans="1:2" x14ac:dyDescent="0.15">
      <c r="A764" s="3">
        <v>761</v>
      </c>
      <c r="B764" s="5" t="s">
        <v>12316</v>
      </c>
    </row>
    <row r="765" spans="1:2" x14ac:dyDescent="0.15">
      <c r="A765" s="3">
        <v>762</v>
      </c>
      <c r="B765" s="5" t="s">
        <v>12317</v>
      </c>
    </row>
    <row r="766" spans="1:2" x14ac:dyDescent="0.15">
      <c r="A766" s="3">
        <v>763</v>
      </c>
      <c r="B766" s="5" t="s">
        <v>12318</v>
      </c>
    </row>
    <row r="767" spans="1:2" x14ac:dyDescent="0.15">
      <c r="A767" s="3">
        <v>764</v>
      </c>
      <c r="B767" s="5" t="s">
        <v>12319</v>
      </c>
    </row>
    <row r="768" spans="1:2" x14ac:dyDescent="0.15">
      <c r="A768" s="3">
        <v>765</v>
      </c>
      <c r="B768" s="5" t="s">
        <v>12320</v>
      </c>
    </row>
    <row r="769" spans="1:2" x14ac:dyDescent="0.15">
      <c r="A769" s="3">
        <v>766</v>
      </c>
      <c r="B769" s="5" t="s">
        <v>12321</v>
      </c>
    </row>
    <row r="770" spans="1:2" x14ac:dyDescent="0.15">
      <c r="A770" s="3">
        <v>767</v>
      </c>
      <c r="B770" s="5" t="s">
        <v>12322</v>
      </c>
    </row>
    <row r="771" spans="1:2" x14ac:dyDescent="0.15">
      <c r="A771" s="3">
        <v>768</v>
      </c>
      <c r="B771" s="5" t="s">
        <v>12323</v>
      </c>
    </row>
    <row r="772" spans="1:2" x14ac:dyDescent="0.15">
      <c r="A772" s="3">
        <v>769</v>
      </c>
      <c r="B772" s="5" t="s">
        <v>12324</v>
      </c>
    </row>
    <row r="773" spans="1:2" x14ac:dyDescent="0.15">
      <c r="A773" s="3">
        <v>770</v>
      </c>
      <c r="B773" s="5" t="s">
        <v>12325</v>
      </c>
    </row>
    <row r="774" spans="1:2" x14ac:dyDescent="0.15">
      <c r="A774" s="3">
        <v>771</v>
      </c>
      <c r="B774" s="5" t="s">
        <v>12326</v>
      </c>
    </row>
    <row r="775" spans="1:2" x14ac:dyDescent="0.15">
      <c r="A775" s="3">
        <v>772</v>
      </c>
      <c r="B775" s="5" t="s">
        <v>12327</v>
      </c>
    </row>
    <row r="776" spans="1:2" x14ac:dyDescent="0.15">
      <c r="A776" s="3">
        <v>773</v>
      </c>
      <c r="B776" s="5" t="s">
        <v>12328</v>
      </c>
    </row>
    <row r="777" spans="1:2" x14ac:dyDescent="0.15">
      <c r="A777" s="3">
        <v>774</v>
      </c>
      <c r="B777" s="5" t="s">
        <v>12329</v>
      </c>
    </row>
    <row r="778" spans="1:2" x14ac:dyDescent="0.15">
      <c r="A778" s="3">
        <v>775</v>
      </c>
      <c r="B778" s="5" t="s">
        <v>12330</v>
      </c>
    </row>
    <row r="779" spans="1:2" x14ac:dyDescent="0.15">
      <c r="A779" s="3">
        <v>776</v>
      </c>
      <c r="B779" s="5" t="s">
        <v>12331</v>
      </c>
    </row>
    <row r="780" spans="1:2" x14ac:dyDescent="0.15">
      <c r="A780" s="3">
        <v>777</v>
      </c>
      <c r="B780" s="5" t="s">
        <v>12332</v>
      </c>
    </row>
    <row r="781" spans="1:2" x14ac:dyDescent="0.15">
      <c r="A781" s="3">
        <v>778</v>
      </c>
      <c r="B781" s="5" t="s">
        <v>12333</v>
      </c>
    </row>
    <row r="782" spans="1:2" x14ac:dyDescent="0.15">
      <c r="A782" s="3">
        <v>779</v>
      </c>
      <c r="B782" s="5" t="s">
        <v>12334</v>
      </c>
    </row>
    <row r="783" spans="1:2" x14ac:dyDescent="0.15">
      <c r="A783" s="3">
        <v>780</v>
      </c>
      <c r="B783" s="5" t="s">
        <v>12335</v>
      </c>
    </row>
    <row r="784" spans="1:2" x14ac:dyDescent="0.15">
      <c r="A784" s="3">
        <v>781</v>
      </c>
      <c r="B784" s="5" t="s">
        <v>12336</v>
      </c>
    </row>
    <row r="785" spans="1:2" x14ac:dyDescent="0.15">
      <c r="A785" s="3">
        <v>782</v>
      </c>
      <c r="B785" s="5" t="s">
        <v>12337</v>
      </c>
    </row>
    <row r="786" spans="1:2" x14ac:dyDescent="0.15">
      <c r="A786" s="3">
        <v>783</v>
      </c>
      <c r="B786" s="5" t="s">
        <v>12338</v>
      </c>
    </row>
    <row r="787" spans="1:2" x14ac:dyDescent="0.15">
      <c r="A787" s="3">
        <v>784</v>
      </c>
      <c r="B787" s="5" t="s">
        <v>12339</v>
      </c>
    </row>
    <row r="788" spans="1:2" x14ac:dyDescent="0.15">
      <c r="A788" s="3">
        <v>785</v>
      </c>
      <c r="B788" s="5" t="s">
        <v>12340</v>
      </c>
    </row>
    <row r="789" spans="1:2" x14ac:dyDescent="0.15">
      <c r="A789" s="3">
        <v>786</v>
      </c>
      <c r="B789" s="5" t="s">
        <v>12341</v>
      </c>
    </row>
    <row r="790" spans="1:2" x14ac:dyDescent="0.15">
      <c r="A790" s="3">
        <v>787</v>
      </c>
      <c r="B790" s="5" t="s">
        <v>12342</v>
      </c>
    </row>
    <row r="791" spans="1:2" x14ac:dyDescent="0.15">
      <c r="A791" s="3">
        <v>788</v>
      </c>
      <c r="B791" s="5" t="s">
        <v>12343</v>
      </c>
    </row>
    <row r="792" spans="1:2" x14ac:dyDescent="0.15">
      <c r="A792" s="3">
        <v>789</v>
      </c>
      <c r="B792" s="5" t="s">
        <v>12344</v>
      </c>
    </row>
    <row r="793" spans="1:2" x14ac:dyDescent="0.15">
      <c r="A793" s="3">
        <v>790</v>
      </c>
      <c r="B793" s="5" t="s">
        <v>12345</v>
      </c>
    </row>
    <row r="794" spans="1:2" x14ac:dyDescent="0.15">
      <c r="A794" s="3">
        <v>791</v>
      </c>
      <c r="B794" s="5" t="s">
        <v>12346</v>
      </c>
    </row>
    <row r="795" spans="1:2" x14ac:dyDescent="0.15">
      <c r="A795" s="3">
        <v>792</v>
      </c>
      <c r="B795" s="5" t="s">
        <v>12347</v>
      </c>
    </row>
    <row r="796" spans="1:2" x14ac:dyDescent="0.15">
      <c r="A796" s="3">
        <v>793</v>
      </c>
      <c r="B796" s="5" t="s">
        <v>12348</v>
      </c>
    </row>
    <row r="797" spans="1:2" x14ac:dyDescent="0.15">
      <c r="A797" s="3">
        <v>794</v>
      </c>
      <c r="B797" s="5" t="s">
        <v>12349</v>
      </c>
    </row>
    <row r="798" spans="1:2" x14ac:dyDescent="0.15">
      <c r="A798" s="3">
        <v>795</v>
      </c>
      <c r="B798" s="5" t="s">
        <v>12350</v>
      </c>
    </row>
    <row r="799" spans="1:2" x14ac:dyDescent="0.15">
      <c r="A799" s="3">
        <v>796</v>
      </c>
      <c r="B799" s="5" t="s">
        <v>12351</v>
      </c>
    </row>
    <row r="800" spans="1:2" x14ac:dyDescent="0.15">
      <c r="A800" s="3">
        <v>797</v>
      </c>
      <c r="B800" s="5" t="s">
        <v>12352</v>
      </c>
    </row>
    <row r="801" spans="1:2" x14ac:dyDescent="0.15">
      <c r="A801" s="3">
        <v>798</v>
      </c>
      <c r="B801" s="5" t="s">
        <v>12353</v>
      </c>
    </row>
    <row r="802" spans="1:2" x14ac:dyDescent="0.15">
      <c r="A802" s="3">
        <v>799</v>
      </c>
      <c r="B802" s="5" t="s">
        <v>12354</v>
      </c>
    </row>
    <row r="803" spans="1:2" x14ac:dyDescent="0.15">
      <c r="A803" s="3">
        <v>800</v>
      </c>
      <c r="B803" s="5" t="s">
        <v>12355</v>
      </c>
    </row>
    <row r="804" spans="1:2" x14ac:dyDescent="0.15">
      <c r="A804" s="3">
        <v>801</v>
      </c>
      <c r="B804" s="5" t="s">
        <v>12356</v>
      </c>
    </row>
    <row r="805" spans="1:2" x14ac:dyDescent="0.15">
      <c r="A805" s="3">
        <v>802</v>
      </c>
      <c r="B805" s="5" t="s">
        <v>12357</v>
      </c>
    </row>
    <row r="806" spans="1:2" x14ac:dyDescent="0.15">
      <c r="A806" s="3">
        <v>803</v>
      </c>
      <c r="B806" s="5" t="s">
        <v>12358</v>
      </c>
    </row>
    <row r="807" spans="1:2" x14ac:dyDescent="0.15">
      <c r="A807" s="3">
        <v>804</v>
      </c>
      <c r="B807" s="5" t="s">
        <v>12359</v>
      </c>
    </row>
    <row r="808" spans="1:2" x14ac:dyDescent="0.15">
      <c r="A808" s="3">
        <v>805</v>
      </c>
      <c r="B808" s="5" t="s">
        <v>12360</v>
      </c>
    </row>
    <row r="809" spans="1:2" x14ac:dyDescent="0.15">
      <c r="A809" s="3">
        <v>806</v>
      </c>
      <c r="B809" s="5" t="s">
        <v>12361</v>
      </c>
    </row>
    <row r="810" spans="1:2" x14ac:dyDescent="0.15">
      <c r="A810" s="3">
        <v>807</v>
      </c>
      <c r="B810" s="5" t="s">
        <v>12362</v>
      </c>
    </row>
    <row r="811" spans="1:2" x14ac:dyDescent="0.15">
      <c r="A811" s="3">
        <v>808</v>
      </c>
      <c r="B811" s="5" t="s">
        <v>12363</v>
      </c>
    </row>
    <row r="812" spans="1:2" x14ac:dyDescent="0.15">
      <c r="A812" s="3">
        <v>809</v>
      </c>
      <c r="B812" s="5" t="s">
        <v>12364</v>
      </c>
    </row>
    <row r="813" spans="1:2" x14ac:dyDescent="0.15">
      <c r="A813" s="3">
        <v>810</v>
      </c>
      <c r="B813" s="5" t="s">
        <v>12365</v>
      </c>
    </row>
    <row r="814" spans="1:2" x14ac:dyDescent="0.15">
      <c r="A814" s="3">
        <v>811</v>
      </c>
      <c r="B814" s="5" t="s">
        <v>12366</v>
      </c>
    </row>
    <row r="815" spans="1:2" x14ac:dyDescent="0.15">
      <c r="A815" s="3">
        <v>812</v>
      </c>
      <c r="B815" s="5" t="s">
        <v>12367</v>
      </c>
    </row>
    <row r="816" spans="1:2" x14ac:dyDescent="0.15">
      <c r="A816" s="3">
        <v>813</v>
      </c>
      <c r="B816" s="5" t="s">
        <v>12368</v>
      </c>
    </row>
    <row r="817" spans="1:2" x14ac:dyDescent="0.15">
      <c r="A817" s="3">
        <v>814</v>
      </c>
      <c r="B817" s="5" t="s">
        <v>12369</v>
      </c>
    </row>
    <row r="818" spans="1:2" x14ac:dyDescent="0.15">
      <c r="A818" s="3">
        <v>815</v>
      </c>
      <c r="B818" s="5" t="s">
        <v>12370</v>
      </c>
    </row>
    <row r="819" spans="1:2" x14ac:dyDescent="0.15">
      <c r="A819" s="3">
        <v>816</v>
      </c>
      <c r="B819" s="5" t="s">
        <v>12371</v>
      </c>
    </row>
    <row r="820" spans="1:2" x14ac:dyDescent="0.15">
      <c r="A820" s="3">
        <v>817</v>
      </c>
      <c r="B820" s="5" t="s">
        <v>12372</v>
      </c>
    </row>
    <row r="821" spans="1:2" x14ac:dyDescent="0.15">
      <c r="A821" s="3">
        <v>818</v>
      </c>
      <c r="B821" s="5" t="s">
        <v>12373</v>
      </c>
    </row>
    <row r="822" spans="1:2" x14ac:dyDescent="0.15">
      <c r="A822" s="3">
        <v>819</v>
      </c>
      <c r="B822" s="5" t="s">
        <v>12374</v>
      </c>
    </row>
    <row r="823" spans="1:2" x14ac:dyDescent="0.15">
      <c r="A823" s="3">
        <v>820</v>
      </c>
      <c r="B823" s="5" t="s">
        <v>12375</v>
      </c>
    </row>
    <row r="824" spans="1:2" x14ac:dyDescent="0.15">
      <c r="A824" s="3">
        <v>821</v>
      </c>
      <c r="B824" s="5" t="s">
        <v>12376</v>
      </c>
    </row>
    <row r="825" spans="1:2" x14ac:dyDescent="0.15">
      <c r="A825" s="3">
        <v>822</v>
      </c>
      <c r="B825" s="5" t="s">
        <v>12377</v>
      </c>
    </row>
    <row r="826" spans="1:2" x14ac:dyDescent="0.15">
      <c r="A826" s="3">
        <v>823</v>
      </c>
      <c r="B826" s="5" t="s">
        <v>12378</v>
      </c>
    </row>
    <row r="827" spans="1:2" x14ac:dyDescent="0.15">
      <c r="A827" s="3">
        <v>824</v>
      </c>
      <c r="B827" s="5" t="s">
        <v>12379</v>
      </c>
    </row>
    <row r="828" spans="1:2" x14ac:dyDescent="0.15">
      <c r="A828" s="3">
        <v>825</v>
      </c>
      <c r="B828" s="5" t="s">
        <v>12380</v>
      </c>
    </row>
    <row r="829" spans="1:2" x14ac:dyDescent="0.15">
      <c r="A829" s="3">
        <v>826</v>
      </c>
      <c r="B829" s="5" t="s">
        <v>12381</v>
      </c>
    </row>
    <row r="830" spans="1:2" x14ac:dyDescent="0.15">
      <c r="A830" s="3">
        <v>827</v>
      </c>
      <c r="B830" s="5" t="s">
        <v>12382</v>
      </c>
    </row>
    <row r="831" spans="1:2" x14ac:dyDescent="0.15">
      <c r="A831" s="3">
        <v>828</v>
      </c>
      <c r="B831" s="5" t="s">
        <v>12383</v>
      </c>
    </row>
    <row r="832" spans="1:2" x14ac:dyDescent="0.15">
      <c r="A832" s="3">
        <v>829</v>
      </c>
      <c r="B832" s="5" t="s">
        <v>12384</v>
      </c>
    </row>
    <row r="833" spans="1:2" x14ac:dyDescent="0.15">
      <c r="A833" s="3">
        <v>830</v>
      </c>
      <c r="B833" s="5" t="s">
        <v>12385</v>
      </c>
    </row>
    <row r="834" spans="1:2" x14ac:dyDescent="0.15">
      <c r="A834" s="3">
        <v>831</v>
      </c>
      <c r="B834" s="5" t="s">
        <v>12386</v>
      </c>
    </row>
    <row r="835" spans="1:2" x14ac:dyDescent="0.15">
      <c r="A835" s="3">
        <v>832</v>
      </c>
      <c r="B835" s="5" t="s">
        <v>12387</v>
      </c>
    </row>
    <row r="836" spans="1:2" x14ac:dyDescent="0.15">
      <c r="A836" s="3">
        <v>833</v>
      </c>
      <c r="B836" s="5" t="s">
        <v>12388</v>
      </c>
    </row>
    <row r="837" spans="1:2" x14ac:dyDescent="0.15">
      <c r="A837" s="3">
        <v>834</v>
      </c>
      <c r="B837" s="5" t="s">
        <v>12389</v>
      </c>
    </row>
    <row r="838" spans="1:2" x14ac:dyDescent="0.15">
      <c r="A838" s="3">
        <v>835</v>
      </c>
      <c r="B838" s="5" t="s">
        <v>12390</v>
      </c>
    </row>
    <row r="839" spans="1:2" x14ac:dyDescent="0.15">
      <c r="A839" s="3">
        <v>836</v>
      </c>
      <c r="B839" s="5" t="s">
        <v>12391</v>
      </c>
    </row>
    <row r="840" spans="1:2" x14ac:dyDescent="0.15">
      <c r="A840" s="3">
        <v>837</v>
      </c>
      <c r="B840" s="5" t="s">
        <v>12392</v>
      </c>
    </row>
    <row r="841" spans="1:2" x14ac:dyDescent="0.15">
      <c r="A841" s="3">
        <v>838</v>
      </c>
      <c r="B841" s="5" t="s">
        <v>12393</v>
      </c>
    </row>
    <row r="842" spans="1:2" x14ac:dyDescent="0.15">
      <c r="A842" s="3">
        <v>839</v>
      </c>
      <c r="B842" s="5" t="s">
        <v>12394</v>
      </c>
    </row>
    <row r="843" spans="1:2" x14ac:dyDescent="0.15">
      <c r="A843" s="3">
        <v>840</v>
      </c>
      <c r="B843" s="5" t="s">
        <v>12395</v>
      </c>
    </row>
    <row r="844" spans="1:2" x14ac:dyDescent="0.15">
      <c r="A844" s="3">
        <v>841</v>
      </c>
      <c r="B844" s="5" t="s">
        <v>12396</v>
      </c>
    </row>
    <row r="845" spans="1:2" x14ac:dyDescent="0.15">
      <c r="A845" s="3">
        <v>842</v>
      </c>
      <c r="B845" s="5" t="s">
        <v>12397</v>
      </c>
    </row>
    <row r="846" spans="1:2" x14ac:dyDescent="0.15">
      <c r="A846" s="3">
        <v>843</v>
      </c>
      <c r="B846" s="5" t="s">
        <v>12398</v>
      </c>
    </row>
    <row r="847" spans="1:2" x14ac:dyDescent="0.15">
      <c r="A847" s="3">
        <v>844</v>
      </c>
      <c r="B847" s="5" t="s">
        <v>12399</v>
      </c>
    </row>
    <row r="848" spans="1:2" x14ac:dyDescent="0.15">
      <c r="A848" s="3">
        <v>845</v>
      </c>
      <c r="B848" s="5" t="s">
        <v>12400</v>
      </c>
    </row>
    <row r="849" spans="1:2" x14ac:dyDescent="0.15">
      <c r="A849" s="3">
        <v>846</v>
      </c>
      <c r="B849" s="5" t="s">
        <v>12401</v>
      </c>
    </row>
    <row r="850" spans="1:2" x14ac:dyDescent="0.15">
      <c r="A850" s="3">
        <v>847</v>
      </c>
      <c r="B850" s="5" t="s">
        <v>12402</v>
      </c>
    </row>
    <row r="851" spans="1:2" x14ac:dyDescent="0.15">
      <c r="A851" s="3">
        <v>848</v>
      </c>
      <c r="B851" s="5" t="s">
        <v>12403</v>
      </c>
    </row>
    <row r="852" spans="1:2" x14ac:dyDescent="0.15">
      <c r="A852" s="3">
        <v>849</v>
      </c>
      <c r="B852" s="5" t="s">
        <v>12404</v>
      </c>
    </row>
    <row r="853" spans="1:2" x14ac:dyDescent="0.15">
      <c r="A853" s="3">
        <v>850</v>
      </c>
      <c r="B853" s="5" t="s">
        <v>12405</v>
      </c>
    </row>
    <row r="854" spans="1:2" x14ac:dyDescent="0.15">
      <c r="A854" s="3">
        <v>851</v>
      </c>
      <c r="B854" s="5" t="s">
        <v>12406</v>
      </c>
    </row>
    <row r="855" spans="1:2" x14ac:dyDescent="0.15">
      <c r="A855" s="3">
        <v>852</v>
      </c>
      <c r="B855" s="5" t="s">
        <v>12407</v>
      </c>
    </row>
    <row r="856" spans="1:2" x14ac:dyDescent="0.15">
      <c r="A856" s="3">
        <v>853</v>
      </c>
      <c r="B856" s="5" t="s">
        <v>12408</v>
      </c>
    </row>
    <row r="857" spans="1:2" x14ac:dyDescent="0.15">
      <c r="A857" s="3">
        <v>854</v>
      </c>
      <c r="B857" s="5" t="s">
        <v>12409</v>
      </c>
    </row>
    <row r="858" spans="1:2" x14ac:dyDescent="0.15">
      <c r="A858" s="3">
        <v>855</v>
      </c>
      <c r="B858" s="5" t="s">
        <v>12410</v>
      </c>
    </row>
    <row r="859" spans="1:2" x14ac:dyDescent="0.15">
      <c r="A859" s="3">
        <v>856</v>
      </c>
      <c r="B859" s="5" t="s">
        <v>12411</v>
      </c>
    </row>
    <row r="860" spans="1:2" x14ac:dyDescent="0.15">
      <c r="A860" s="3">
        <v>857</v>
      </c>
      <c r="B860" s="5" t="s">
        <v>12412</v>
      </c>
    </row>
    <row r="861" spans="1:2" x14ac:dyDescent="0.15">
      <c r="A861" s="3">
        <v>858</v>
      </c>
      <c r="B861" s="5" t="s">
        <v>12413</v>
      </c>
    </row>
    <row r="862" spans="1:2" x14ac:dyDescent="0.15">
      <c r="A862" s="3">
        <v>859</v>
      </c>
      <c r="B862" s="5" t="s">
        <v>12414</v>
      </c>
    </row>
    <row r="863" spans="1:2" x14ac:dyDescent="0.15">
      <c r="A863" s="3">
        <v>860</v>
      </c>
      <c r="B863" s="5" t="s">
        <v>12415</v>
      </c>
    </row>
    <row r="864" spans="1:2" x14ac:dyDescent="0.15">
      <c r="A864" s="3">
        <v>861</v>
      </c>
      <c r="B864" s="5" t="s">
        <v>12416</v>
      </c>
    </row>
    <row r="865" spans="1:2" x14ac:dyDescent="0.15">
      <c r="A865" s="3">
        <v>862</v>
      </c>
      <c r="B865" s="5" t="s">
        <v>12417</v>
      </c>
    </row>
    <row r="866" spans="1:2" x14ac:dyDescent="0.15">
      <c r="A866" s="3">
        <v>863</v>
      </c>
      <c r="B866" s="5" t="s">
        <v>12418</v>
      </c>
    </row>
    <row r="867" spans="1:2" x14ac:dyDescent="0.15">
      <c r="A867" s="3">
        <v>864</v>
      </c>
      <c r="B867" s="5" t="s">
        <v>12419</v>
      </c>
    </row>
    <row r="868" spans="1:2" x14ac:dyDescent="0.15">
      <c r="A868" s="3">
        <v>865</v>
      </c>
      <c r="B868" s="5" t="s">
        <v>12420</v>
      </c>
    </row>
    <row r="869" spans="1:2" x14ac:dyDescent="0.15">
      <c r="A869" s="3">
        <v>866</v>
      </c>
      <c r="B869" s="5" t="s">
        <v>12421</v>
      </c>
    </row>
    <row r="870" spans="1:2" x14ac:dyDescent="0.15">
      <c r="A870" s="3">
        <v>867</v>
      </c>
      <c r="B870" s="5" t="s">
        <v>12422</v>
      </c>
    </row>
    <row r="871" spans="1:2" x14ac:dyDescent="0.15">
      <c r="A871" s="3">
        <v>868</v>
      </c>
      <c r="B871" s="5" t="s">
        <v>12423</v>
      </c>
    </row>
    <row r="872" spans="1:2" x14ac:dyDescent="0.15">
      <c r="A872" s="3">
        <v>869</v>
      </c>
      <c r="B872" s="5" t="s">
        <v>12424</v>
      </c>
    </row>
    <row r="873" spans="1:2" x14ac:dyDescent="0.15">
      <c r="A873" s="3">
        <v>870</v>
      </c>
      <c r="B873" s="5" t="s">
        <v>12425</v>
      </c>
    </row>
    <row r="874" spans="1:2" x14ac:dyDescent="0.15">
      <c r="A874" s="3">
        <v>871</v>
      </c>
      <c r="B874" s="5" t="s">
        <v>12426</v>
      </c>
    </row>
    <row r="875" spans="1:2" x14ac:dyDescent="0.15">
      <c r="A875" s="3">
        <v>872</v>
      </c>
      <c r="B875" s="5" t="s">
        <v>12427</v>
      </c>
    </row>
    <row r="876" spans="1:2" x14ac:dyDescent="0.15">
      <c r="A876" s="3">
        <v>873</v>
      </c>
      <c r="B876" s="5" t="s">
        <v>12428</v>
      </c>
    </row>
    <row r="877" spans="1:2" x14ac:dyDescent="0.15">
      <c r="A877" s="3">
        <v>874</v>
      </c>
      <c r="B877" s="5" t="s">
        <v>12429</v>
      </c>
    </row>
    <row r="878" spans="1:2" x14ac:dyDescent="0.15">
      <c r="A878" s="3">
        <v>875</v>
      </c>
      <c r="B878" s="5" t="s">
        <v>12430</v>
      </c>
    </row>
    <row r="879" spans="1:2" x14ac:dyDescent="0.15">
      <c r="A879" s="3">
        <v>876</v>
      </c>
      <c r="B879" s="5" t="s">
        <v>12431</v>
      </c>
    </row>
    <row r="880" spans="1:2" x14ac:dyDescent="0.15">
      <c r="A880" s="3">
        <v>877</v>
      </c>
      <c r="B880" s="5" t="s">
        <v>12432</v>
      </c>
    </row>
    <row r="881" spans="1:2" x14ac:dyDescent="0.15">
      <c r="A881" s="3">
        <v>878</v>
      </c>
      <c r="B881" s="5" t="s">
        <v>12433</v>
      </c>
    </row>
    <row r="882" spans="1:2" x14ac:dyDescent="0.15">
      <c r="A882" s="3">
        <v>879</v>
      </c>
      <c r="B882" s="5" t="s">
        <v>12434</v>
      </c>
    </row>
    <row r="883" spans="1:2" x14ac:dyDescent="0.15">
      <c r="A883" s="3">
        <v>880</v>
      </c>
      <c r="B883" s="5" t="s">
        <v>12435</v>
      </c>
    </row>
    <row r="884" spans="1:2" x14ac:dyDescent="0.15">
      <c r="A884" s="3">
        <v>881</v>
      </c>
      <c r="B884" s="5" t="s">
        <v>12436</v>
      </c>
    </row>
    <row r="885" spans="1:2" x14ac:dyDescent="0.15">
      <c r="A885" s="3">
        <v>882</v>
      </c>
      <c r="B885" s="5" t="s">
        <v>12437</v>
      </c>
    </row>
    <row r="886" spans="1:2" x14ac:dyDescent="0.15">
      <c r="A886" s="3">
        <v>883</v>
      </c>
      <c r="B886" s="5" t="s">
        <v>12438</v>
      </c>
    </row>
    <row r="887" spans="1:2" x14ac:dyDescent="0.15">
      <c r="A887" s="3">
        <v>884</v>
      </c>
      <c r="B887" s="5" t="s">
        <v>12439</v>
      </c>
    </row>
    <row r="888" spans="1:2" x14ac:dyDescent="0.15">
      <c r="A888" s="3">
        <v>885</v>
      </c>
      <c r="B888" s="5" t="s">
        <v>12440</v>
      </c>
    </row>
    <row r="889" spans="1:2" x14ac:dyDescent="0.15">
      <c r="A889" s="3">
        <v>886</v>
      </c>
      <c r="B889" s="5" t="s">
        <v>12441</v>
      </c>
    </row>
    <row r="890" spans="1:2" x14ac:dyDescent="0.15">
      <c r="A890" s="3">
        <v>887</v>
      </c>
      <c r="B890" s="5" t="s">
        <v>12442</v>
      </c>
    </row>
    <row r="891" spans="1:2" x14ac:dyDescent="0.15">
      <c r="A891" s="3">
        <v>888</v>
      </c>
      <c r="B891" s="5" t="s">
        <v>12443</v>
      </c>
    </row>
    <row r="892" spans="1:2" x14ac:dyDescent="0.15">
      <c r="A892" s="3">
        <v>889</v>
      </c>
      <c r="B892" s="5" t="s">
        <v>12444</v>
      </c>
    </row>
    <row r="893" spans="1:2" x14ac:dyDescent="0.15">
      <c r="A893" s="3">
        <v>890</v>
      </c>
      <c r="B893" s="5" t="s">
        <v>12445</v>
      </c>
    </row>
    <row r="894" spans="1:2" x14ac:dyDescent="0.15">
      <c r="A894" s="3">
        <v>891</v>
      </c>
      <c r="B894" s="5" t="s">
        <v>12446</v>
      </c>
    </row>
    <row r="895" spans="1:2" x14ac:dyDescent="0.15">
      <c r="A895" s="3">
        <v>892</v>
      </c>
      <c r="B895" s="5" t="s">
        <v>12447</v>
      </c>
    </row>
    <row r="896" spans="1:2" x14ac:dyDescent="0.15">
      <c r="A896" s="3">
        <v>893</v>
      </c>
      <c r="B896" s="5" t="s">
        <v>12448</v>
      </c>
    </row>
    <row r="897" spans="1:2" x14ac:dyDescent="0.15">
      <c r="A897" s="3">
        <v>894</v>
      </c>
      <c r="B897" s="5" t="s">
        <v>12449</v>
      </c>
    </row>
    <row r="898" spans="1:2" x14ac:dyDescent="0.15">
      <c r="A898" s="3">
        <v>895</v>
      </c>
      <c r="B898" s="5" t="s">
        <v>12450</v>
      </c>
    </row>
    <row r="899" spans="1:2" x14ac:dyDescent="0.15">
      <c r="A899" s="3">
        <v>896</v>
      </c>
      <c r="B899" s="5" t="s">
        <v>12451</v>
      </c>
    </row>
    <row r="900" spans="1:2" x14ac:dyDescent="0.15">
      <c r="A900" s="3">
        <v>897</v>
      </c>
      <c r="B900" s="5" t="s">
        <v>12452</v>
      </c>
    </row>
    <row r="901" spans="1:2" x14ac:dyDescent="0.15">
      <c r="A901" s="3">
        <v>898</v>
      </c>
      <c r="B901" s="5" t="s">
        <v>12453</v>
      </c>
    </row>
    <row r="902" spans="1:2" x14ac:dyDescent="0.15">
      <c r="A902" s="3">
        <v>899</v>
      </c>
      <c r="B902" s="5" t="s">
        <v>12454</v>
      </c>
    </row>
    <row r="903" spans="1:2" x14ac:dyDescent="0.15">
      <c r="A903" s="3">
        <v>900</v>
      </c>
      <c r="B903" s="5" t="s">
        <v>12455</v>
      </c>
    </row>
    <row r="904" spans="1:2" x14ac:dyDescent="0.15">
      <c r="A904" s="3">
        <v>901</v>
      </c>
      <c r="B904" s="5" t="s">
        <v>12456</v>
      </c>
    </row>
    <row r="905" spans="1:2" x14ac:dyDescent="0.15">
      <c r="A905" s="3">
        <v>902</v>
      </c>
      <c r="B905" s="5" t="s">
        <v>12457</v>
      </c>
    </row>
    <row r="906" spans="1:2" x14ac:dyDescent="0.15">
      <c r="A906" s="3">
        <v>903</v>
      </c>
      <c r="B906" s="5" t="s">
        <v>12458</v>
      </c>
    </row>
    <row r="907" spans="1:2" x14ac:dyDescent="0.15">
      <c r="A907" s="3">
        <v>904</v>
      </c>
      <c r="B907" s="5" t="s">
        <v>12459</v>
      </c>
    </row>
    <row r="908" spans="1:2" x14ac:dyDescent="0.15">
      <c r="A908" s="3">
        <v>905</v>
      </c>
      <c r="B908" s="5" t="s">
        <v>12460</v>
      </c>
    </row>
    <row r="909" spans="1:2" x14ac:dyDescent="0.15">
      <c r="A909" s="3">
        <v>906</v>
      </c>
      <c r="B909" s="5" t="s">
        <v>12461</v>
      </c>
    </row>
    <row r="910" spans="1:2" x14ac:dyDescent="0.15">
      <c r="A910" s="3">
        <v>907</v>
      </c>
      <c r="B910" s="5" t="s">
        <v>12462</v>
      </c>
    </row>
    <row r="911" spans="1:2" x14ac:dyDescent="0.15">
      <c r="A911" s="3">
        <v>908</v>
      </c>
      <c r="B911" s="5" t="s">
        <v>12463</v>
      </c>
    </row>
    <row r="912" spans="1:2" x14ac:dyDescent="0.15">
      <c r="A912" s="3">
        <v>909</v>
      </c>
      <c r="B912" s="5" t="s">
        <v>12464</v>
      </c>
    </row>
    <row r="913" spans="1:2" x14ac:dyDescent="0.15">
      <c r="A913" s="3">
        <v>910</v>
      </c>
      <c r="B913" s="5" t="s">
        <v>12465</v>
      </c>
    </row>
    <row r="914" spans="1:2" x14ac:dyDescent="0.15">
      <c r="A914" s="3">
        <v>911</v>
      </c>
      <c r="B914" s="5" t="s">
        <v>12466</v>
      </c>
    </row>
    <row r="915" spans="1:2" x14ac:dyDescent="0.15">
      <c r="A915" s="3">
        <v>912</v>
      </c>
      <c r="B915" s="5" t="s">
        <v>12467</v>
      </c>
    </row>
    <row r="916" spans="1:2" x14ac:dyDescent="0.15">
      <c r="A916" s="3">
        <v>913</v>
      </c>
      <c r="B916" s="5" t="s">
        <v>12468</v>
      </c>
    </row>
    <row r="917" spans="1:2" x14ac:dyDescent="0.15">
      <c r="A917" s="3">
        <v>914</v>
      </c>
      <c r="B917" s="5" t="s">
        <v>12469</v>
      </c>
    </row>
    <row r="918" spans="1:2" x14ac:dyDescent="0.15">
      <c r="A918" s="3">
        <v>915</v>
      </c>
      <c r="B918" s="5" t="s">
        <v>12470</v>
      </c>
    </row>
    <row r="919" spans="1:2" x14ac:dyDescent="0.15">
      <c r="A919" s="3">
        <v>916</v>
      </c>
      <c r="B919" s="5" t="s">
        <v>12471</v>
      </c>
    </row>
    <row r="920" spans="1:2" x14ac:dyDescent="0.15">
      <c r="A920" s="3">
        <v>917</v>
      </c>
      <c r="B920" s="5" t="s">
        <v>12472</v>
      </c>
    </row>
    <row r="921" spans="1:2" x14ac:dyDescent="0.15">
      <c r="A921" s="3">
        <v>918</v>
      </c>
      <c r="B921" s="5" t="s">
        <v>12473</v>
      </c>
    </row>
    <row r="922" spans="1:2" x14ac:dyDescent="0.15">
      <c r="A922" s="3">
        <v>919</v>
      </c>
      <c r="B922" s="5" t="s">
        <v>12474</v>
      </c>
    </row>
    <row r="923" spans="1:2" x14ac:dyDescent="0.15">
      <c r="A923" s="3">
        <v>920</v>
      </c>
      <c r="B923" s="5" t="s">
        <v>12475</v>
      </c>
    </row>
    <row r="924" spans="1:2" x14ac:dyDescent="0.15">
      <c r="A924" s="3">
        <v>921</v>
      </c>
      <c r="B924" s="5" t="s">
        <v>12476</v>
      </c>
    </row>
    <row r="925" spans="1:2" x14ac:dyDescent="0.15">
      <c r="A925" s="3">
        <v>922</v>
      </c>
      <c r="B925" s="5" t="s">
        <v>12477</v>
      </c>
    </row>
    <row r="926" spans="1:2" x14ac:dyDescent="0.15">
      <c r="A926" s="3">
        <v>923</v>
      </c>
      <c r="B926" s="5" t="s">
        <v>12478</v>
      </c>
    </row>
    <row r="927" spans="1:2" x14ac:dyDescent="0.15">
      <c r="A927" s="3">
        <v>924</v>
      </c>
      <c r="B927" s="5" t="s">
        <v>12479</v>
      </c>
    </row>
    <row r="928" spans="1:2" x14ac:dyDescent="0.15">
      <c r="A928" s="3">
        <v>925</v>
      </c>
      <c r="B928" s="5" t="s">
        <v>12480</v>
      </c>
    </row>
    <row r="929" spans="1:2" x14ac:dyDescent="0.15">
      <c r="A929" s="3">
        <v>926</v>
      </c>
      <c r="B929" s="5" t="s">
        <v>12481</v>
      </c>
    </row>
    <row r="930" spans="1:2" x14ac:dyDescent="0.15">
      <c r="A930" s="3">
        <v>927</v>
      </c>
      <c r="B930" s="5" t="s">
        <v>12482</v>
      </c>
    </row>
    <row r="931" spans="1:2" x14ac:dyDescent="0.15">
      <c r="A931" s="3">
        <v>928</v>
      </c>
      <c r="B931" s="5" t="s">
        <v>12483</v>
      </c>
    </row>
    <row r="932" spans="1:2" x14ac:dyDescent="0.15">
      <c r="A932" s="3">
        <v>929</v>
      </c>
      <c r="B932" s="5" t="s">
        <v>12484</v>
      </c>
    </row>
    <row r="933" spans="1:2" x14ac:dyDescent="0.15">
      <c r="A933" s="3">
        <v>930</v>
      </c>
      <c r="B933" s="5" t="s">
        <v>12485</v>
      </c>
    </row>
    <row r="934" spans="1:2" x14ac:dyDescent="0.15">
      <c r="A934" s="3">
        <v>931</v>
      </c>
      <c r="B934" s="5" t="s">
        <v>12486</v>
      </c>
    </row>
    <row r="935" spans="1:2" x14ac:dyDescent="0.15">
      <c r="A935" s="3">
        <v>932</v>
      </c>
      <c r="B935" s="5" t="s">
        <v>12487</v>
      </c>
    </row>
    <row r="936" spans="1:2" x14ac:dyDescent="0.15">
      <c r="A936" s="3">
        <v>933</v>
      </c>
      <c r="B936" s="5" t="s">
        <v>12488</v>
      </c>
    </row>
    <row r="937" spans="1:2" x14ac:dyDescent="0.15">
      <c r="A937" s="3">
        <v>934</v>
      </c>
      <c r="B937" s="5" t="s">
        <v>12489</v>
      </c>
    </row>
    <row r="938" spans="1:2" x14ac:dyDescent="0.15">
      <c r="A938" s="3">
        <v>935</v>
      </c>
      <c r="B938" s="5" t="s">
        <v>12490</v>
      </c>
    </row>
    <row r="939" spans="1:2" x14ac:dyDescent="0.15">
      <c r="A939" s="3">
        <v>936</v>
      </c>
      <c r="B939" s="5" t="s">
        <v>12491</v>
      </c>
    </row>
    <row r="940" spans="1:2" x14ac:dyDescent="0.15">
      <c r="A940" s="3">
        <v>937</v>
      </c>
      <c r="B940" s="5" t="s">
        <v>12492</v>
      </c>
    </row>
    <row r="941" spans="1:2" x14ac:dyDescent="0.15">
      <c r="A941" s="3">
        <v>938</v>
      </c>
      <c r="B941" s="5" t="s">
        <v>12493</v>
      </c>
    </row>
    <row r="942" spans="1:2" x14ac:dyDescent="0.15">
      <c r="A942" s="3">
        <v>939</v>
      </c>
      <c r="B942" s="5" t="s">
        <v>12494</v>
      </c>
    </row>
    <row r="943" spans="1:2" x14ac:dyDescent="0.15">
      <c r="A943" s="3">
        <v>940</v>
      </c>
      <c r="B943" s="5" t="s">
        <v>12495</v>
      </c>
    </row>
    <row r="944" spans="1:2" x14ac:dyDescent="0.15">
      <c r="A944" s="3">
        <v>941</v>
      </c>
      <c r="B944" s="5" t="s">
        <v>12496</v>
      </c>
    </row>
    <row r="945" spans="1:2" x14ac:dyDescent="0.15">
      <c r="A945" s="3">
        <v>942</v>
      </c>
      <c r="B945" s="5" t="s">
        <v>12497</v>
      </c>
    </row>
    <row r="946" spans="1:2" x14ac:dyDescent="0.15">
      <c r="A946" s="3">
        <v>943</v>
      </c>
      <c r="B946" s="5" t="s">
        <v>12498</v>
      </c>
    </row>
    <row r="947" spans="1:2" x14ac:dyDescent="0.15">
      <c r="A947" s="3">
        <v>944</v>
      </c>
      <c r="B947" s="5" t="s">
        <v>12499</v>
      </c>
    </row>
    <row r="948" spans="1:2" x14ac:dyDescent="0.15">
      <c r="A948" s="3">
        <v>945</v>
      </c>
      <c r="B948" s="5" t="s">
        <v>12500</v>
      </c>
    </row>
    <row r="949" spans="1:2" x14ac:dyDescent="0.15">
      <c r="A949" s="3">
        <v>946</v>
      </c>
      <c r="B949" s="5" t="s">
        <v>12501</v>
      </c>
    </row>
    <row r="950" spans="1:2" x14ac:dyDescent="0.15">
      <c r="A950" s="3">
        <v>947</v>
      </c>
      <c r="B950" s="5" t="s">
        <v>12502</v>
      </c>
    </row>
    <row r="951" spans="1:2" x14ac:dyDescent="0.15">
      <c r="A951" s="3">
        <v>948</v>
      </c>
      <c r="B951" s="5" t="s">
        <v>12503</v>
      </c>
    </row>
    <row r="952" spans="1:2" x14ac:dyDescent="0.15">
      <c r="A952" s="3">
        <v>949</v>
      </c>
      <c r="B952" s="5" t="s">
        <v>12504</v>
      </c>
    </row>
    <row r="953" spans="1:2" x14ac:dyDescent="0.15">
      <c r="A953" s="3">
        <v>950</v>
      </c>
      <c r="B953" s="5" t="s">
        <v>12505</v>
      </c>
    </row>
    <row r="954" spans="1:2" x14ac:dyDescent="0.15">
      <c r="A954" s="3">
        <v>951</v>
      </c>
      <c r="B954" s="5" t="s">
        <v>12506</v>
      </c>
    </row>
    <row r="955" spans="1:2" x14ac:dyDescent="0.15">
      <c r="A955" s="3">
        <v>952</v>
      </c>
      <c r="B955" s="5" t="s">
        <v>12507</v>
      </c>
    </row>
    <row r="956" spans="1:2" x14ac:dyDescent="0.15">
      <c r="A956" s="3">
        <v>953</v>
      </c>
      <c r="B956" s="5" t="s">
        <v>12508</v>
      </c>
    </row>
    <row r="957" spans="1:2" x14ac:dyDescent="0.15">
      <c r="A957" s="3">
        <v>954</v>
      </c>
      <c r="B957" s="5" t="s">
        <v>12509</v>
      </c>
    </row>
    <row r="958" spans="1:2" x14ac:dyDescent="0.15">
      <c r="A958" s="3">
        <v>955</v>
      </c>
      <c r="B958" s="5" t="s">
        <v>12510</v>
      </c>
    </row>
    <row r="959" spans="1:2" x14ac:dyDescent="0.15">
      <c r="A959" s="3">
        <v>956</v>
      </c>
      <c r="B959" s="5" t="s">
        <v>12511</v>
      </c>
    </row>
    <row r="960" spans="1:2" x14ac:dyDescent="0.15">
      <c r="A960" s="3">
        <v>957</v>
      </c>
      <c r="B960" s="5" t="s">
        <v>12512</v>
      </c>
    </row>
    <row r="961" spans="1:2" x14ac:dyDescent="0.15">
      <c r="A961" s="3">
        <v>958</v>
      </c>
      <c r="B961" s="5" t="s">
        <v>12513</v>
      </c>
    </row>
    <row r="962" spans="1:2" x14ac:dyDescent="0.15">
      <c r="A962" s="3">
        <v>959</v>
      </c>
      <c r="B962" s="5" t="s">
        <v>12514</v>
      </c>
    </row>
    <row r="963" spans="1:2" x14ac:dyDescent="0.15">
      <c r="A963" s="3">
        <v>960</v>
      </c>
      <c r="B963" s="5" t="s">
        <v>12515</v>
      </c>
    </row>
    <row r="964" spans="1:2" x14ac:dyDescent="0.15">
      <c r="A964" s="3">
        <v>961</v>
      </c>
      <c r="B964" s="5" t="s">
        <v>12516</v>
      </c>
    </row>
    <row r="965" spans="1:2" x14ac:dyDescent="0.15">
      <c r="A965" s="3">
        <v>962</v>
      </c>
      <c r="B965" s="5" t="s">
        <v>12517</v>
      </c>
    </row>
    <row r="966" spans="1:2" x14ac:dyDescent="0.15">
      <c r="A966" s="3">
        <v>963</v>
      </c>
      <c r="B966" s="5" t="s">
        <v>12518</v>
      </c>
    </row>
    <row r="967" spans="1:2" x14ac:dyDescent="0.15">
      <c r="A967" s="3">
        <v>964</v>
      </c>
      <c r="B967" s="5" t="s">
        <v>12519</v>
      </c>
    </row>
    <row r="968" spans="1:2" x14ac:dyDescent="0.15">
      <c r="A968" s="3">
        <v>965</v>
      </c>
      <c r="B968" s="5" t="s">
        <v>12520</v>
      </c>
    </row>
    <row r="969" spans="1:2" x14ac:dyDescent="0.15">
      <c r="A969" s="3">
        <v>966</v>
      </c>
      <c r="B969" s="5" t="s">
        <v>12521</v>
      </c>
    </row>
    <row r="970" spans="1:2" x14ac:dyDescent="0.15">
      <c r="A970" s="3">
        <v>967</v>
      </c>
      <c r="B970" s="5" t="s">
        <v>12522</v>
      </c>
    </row>
    <row r="971" spans="1:2" x14ac:dyDescent="0.15">
      <c r="A971" s="3">
        <v>968</v>
      </c>
      <c r="B971" s="5" t="s">
        <v>12523</v>
      </c>
    </row>
    <row r="972" spans="1:2" x14ac:dyDescent="0.15">
      <c r="A972" s="3">
        <v>969</v>
      </c>
      <c r="B972" s="5" t="s">
        <v>12524</v>
      </c>
    </row>
    <row r="973" spans="1:2" x14ac:dyDescent="0.15">
      <c r="A973" s="3">
        <v>970</v>
      </c>
      <c r="B973" s="5" t="s">
        <v>12525</v>
      </c>
    </row>
    <row r="974" spans="1:2" x14ac:dyDescent="0.15">
      <c r="A974" s="3">
        <v>971</v>
      </c>
      <c r="B974" s="5" t="s">
        <v>12526</v>
      </c>
    </row>
    <row r="975" spans="1:2" x14ac:dyDescent="0.15">
      <c r="A975" s="3">
        <v>972</v>
      </c>
      <c r="B975" s="5" t="s">
        <v>12527</v>
      </c>
    </row>
    <row r="976" spans="1:2" x14ac:dyDescent="0.15">
      <c r="A976" s="3">
        <v>973</v>
      </c>
      <c r="B976" s="5" t="s">
        <v>12528</v>
      </c>
    </row>
    <row r="977" spans="1:2" x14ac:dyDescent="0.15">
      <c r="A977" s="3">
        <v>974</v>
      </c>
      <c r="B977" s="5" t="s">
        <v>12529</v>
      </c>
    </row>
    <row r="978" spans="1:2" x14ac:dyDescent="0.15">
      <c r="A978" s="3">
        <v>975</v>
      </c>
      <c r="B978" s="5" t="s">
        <v>12530</v>
      </c>
    </row>
    <row r="979" spans="1:2" x14ac:dyDescent="0.15">
      <c r="A979" s="3">
        <v>976</v>
      </c>
      <c r="B979" s="5" t="s">
        <v>12531</v>
      </c>
    </row>
    <row r="980" spans="1:2" x14ac:dyDescent="0.15">
      <c r="A980" s="3">
        <v>977</v>
      </c>
      <c r="B980" s="5" t="s">
        <v>12532</v>
      </c>
    </row>
    <row r="981" spans="1:2" x14ac:dyDescent="0.15">
      <c r="A981" s="3">
        <v>978</v>
      </c>
      <c r="B981" s="5" t="s">
        <v>12533</v>
      </c>
    </row>
    <row r="982" spans="1:2" x14ac:dyDescent="0.15">
      <c r="A982" s="3">
        <v>979</v>
      </c>
      <c r="B982" s="5" t="s">
        <v>12534</v>
      </c>
    </row>
    <row r="983" spans="1:2" x14ac:dyDescent="0.15">
      <c r="A983" s="3">
        <v>980</v>
      </c>
      <c r="B983" s="5" t="s">
        <v>12535</v>
      </c>
    </row>
    <row r="984" spans="1:2" x14ac:dyDescent="0.15">
      <c r="A984" s="3">
        <v>981</v>
      </c>
      <c r="B984" s="5" t="s">
        <v>12536</v>
      </c>
    </row>
    <row r="985" spans="1:2" x14ac:dyDescent="0.15">
      <c r="A985" s="3">
        <v>982</v>
      </c>
      <c r="B985" s="5" t="s">
        <v>12537</v>
      </c>
    </row>
    <row r="986" spans="1:2" x14ac:dyDescent="0.15">
      <c r="A986" s="3">
        <v>983</v>
      </c>
      <c r="B986" s="5" t="s">
        <v>12538</v>
      </c>
    </row>
    <row r="987" spans="1:2" x14ac:dyDescent="0.15">
      <c r="A987" s="3">
        <v>984</v>
      </c>
      <c r="B987" s="5" t="s">
        <v>12539</v>
      </c>
    </row>
    <row r="988" spans="1:2" x14ac:dyDescent="0.15">
      <c r="A988" s="3">
        <v>985</v>
      </c>
      <c r="B988" s="5" t="s">
        <v>12540</v>
      </c>
    </row>
    <row r="989" spans="1:2" x14ac:dyDescent="0.15">
      <c r="A989" s="3">
        <v>986</v>
      </c>
      <c r="B989" s="5" t="s">
        <v>12541</v>
      </c>
    </row>
    <row r="990" spans="1:2" x14ac:dyDescent="0.15">
      <c r="A990" s="3">
        <v>987</v>
      </c>
      <c r="B990" s="5" t="s">
        <v>12542</v>
      </c>
    </row>
    <row r="991" spans="1:2" x14ac:dyDescent="0.15">
      <c r="A991" s="3">
        <v>988</v>
      </c>
      <c r="B991" s="5" t="s">
        <v>12543</v>
      </c>
    </row>
    <row r="992" spans="1:2" x14ac:dyDescent="0.15">
      <c r="A992" s="3">
        <v>989</v>
      </c>
      <c r="B992" s="5" t="s">
        <v>12544</v>
      </c>
    </row>
    <row r="993" spans="1:2" x14ac:dyDescent="0.15">
      <c r="A993" s="3">
        <v>990</v>
      </c>
      <c r="B993" s="5" t="s">
        <v>12545</v>
      </c>
    </row>
    <row r="994" spans="1:2" x14ac:dyDescent="0.15">
      <c r="A994" s="3">
        <v>991</v>
      </c>
      <c r="B994" s="5" t="s">
        <v>12546</v>
      </c>
    </row>
    <row r="995" spans="1:2" x14ac:dyDescent="0.15">
      <c r="A995" s="3">
        <v>992</v>
      </c>
      <c r="B995" s="5" t="s">
        <v>12547</v>
      </c>
    </row>
    <row r="996" spans="1:2" x14ac:dyDescent="0.15">
      <c r="A996" s="3">
        <v>993</v>
      </c>
      <c r="B996" s="5" t="s">
        <v>12548</v>
      </c>
    </row>
    <row r="997" spans="1:2" x14ac:dyDescent="0.15">
      <c r="A997" s="3">
        <v>994</v>
      </c>
      <c r="B997" s="5" t="s">
        <v>12549</v>
      </c>
    </row>
    <row r="998" spans="1:2" x14ac:dyDescent="0.15">
      <c r="A998" s="3">
        <v>995</v>
      </c>
      <c r="B998" s="5" t="s">
        <v>12550</v>
      </c>
    </row>
    <row r="999" spans="1:2" x14ac:dyDescent="0.15">
      <c r="A999" s="3">
        <v>996</v>
      </c>
      <c r="B999" s="5" t="s">
        <v>12551</v>
      </c>
    </row>
    <row r="1000" spans="1:2" x14ac:dyDescent="0.15">
      <c r="A1000" s="3">
        <v>997</v>
      </c>
      <c r="B1000" s="5" t="s">
        <v>12552</v>
      </c>
    </row>
    <row r="1001" spans="1:2" x14ac:dyDescent="0.15">
      <c r="A1001" s="3">
        <v>998</v>
      </c>
      <c r="B1001" s="5" t="s">
        <v>12553</v>
      </c>
    </row>
    <row r="1002" spans="1:2" x14ac:dyDescent="0.15">
      <c r="A1002" s="3">
        <v>999</v>
      </c>
      <c r="B1002" s="5" t="s">
        <v>12554</v>
      </c>
    </row>
    <row r="1003" spans="1:2" x14ac:dyDescent="0.15">
      <c r="A1003" s="3">
        <v>1000</v>
      </c>
      <c r="B1003" s="5" t="s">
        <v>12555</v>
      </c>
    </row>
    <row r="1004" spans="1:2" x14ac:dyDescent="0.15">
      <c r="A1004" s="3">
        <v>1001</v>
      </c>
      <c r="B1004" s="5" t="s">
        <v>12556</v>
      </c>
    </row>
    <row r="1005" spans="1:2" x14ac:dyDescent="0.15">
      <c r="A1005" s="3">
        <v>1002</v>
      </c>
      <c r="B1005" s="5" t="s">
        <v>12557</v>
      </c>
    </row>
    <row r="1006" spans="1:2" x14ac:dyDescent="0.15">
      <c r="A1006" s="3">
        <v>1003</v>
      </c>
      <c r="B1006" s="5" t="s">
        <v>12558</v>
      </c>
    </row>
    <row r="1007" spans="1:2" x14ac:dyDescent="0.15">
      <c r="A1007" s="3">
        <v>1004</v>
      </c>
      <c r="B1007" s="5" t="s">
        <v>12559</v>
      </c>
    </row>
    <row r="1008" spans="1:2" x14ac:dyDescent="0.15">
      <c r="A1008" s="3">
        <v>1005</v>
      </c>
      <c r="B1008" s="5" t="s">
        <v>12560</v>
      </c>
    </row>
    <row r="1009" spans="1:2" x14ac:dyDescent="0.15">
      <c r="A1009" s="3">
        <v>1006</v>
      </c>
      <c r="B1009" s="5" t="s">
        <v>12561</v>
      </c>
    </row>
    <row r="1010" spans="1:2" x14ac:dyDescent="0.15">
      <c r="A1010" s="3">
        <v>1007</v>
      </c>
      <c r="B1010" s="5" t="s">
        <v>12562</v>
      </c>
    </row>
    <row r="1011" spans="1:2" x14ac:dyDescent="0.15">
      <c r="A1011" s="3">
        <v>1008</v>
      </c>
      <c r="B1011" s="5" t="s">
        <v>12563</v>
      </c>
    </row>
    <row r="1012" spans="1:2" x14ac:dyDescent="0.15">
      <c r="A1012" s="3">
        <v>1009</v>
      </c>
      <c r="B1012" s="5" t="s">
        <v>12564</v>
      </c>
    </row>
    <row r="1013" spans="1:2" x14ac:dyDescent="0.15">
      <c r="A1013" s="3">
        <v>1010</v>
      </c>
      <c r="B1013" s="5" t="s">
        <v>12565</v>
      </c>
    </row>
    <row r="1014" spans="1:2" x14ac:dyDescent="0.15">
      <c r="A1014" s="3">
        <v>1011</v>
      </c>
      <c r="B1014" s="5" t="s">
        <v>12566</v>
      </c>
    </row>
    <row r="1015" spans="1:2" x14ac:dyDescent="0.15">
      <c r="A1015" s="3">
        <v>1012</v>
      </c>
      <c r="B1015" s="5" t="s">
        <v>12567</v>
      </c>
    </row>
    <row r="1016" spans="1:2" x14ac:dyDescent="0.15">
      <c r="A1016" s="3">
        <v>1013</v>
      </c>
      <c r="B1016" s="5" t="s">
        <v>12568</v>
      </c>
    </row>
    <row r="1017" spans="1:2" x14ac:dyDescent="0.15">
      <c r="A1017" s="3">
        <v>1014</v>
      </c>
      <c r="B1017" s="5" t="s">
        <v>12569</v>
      </c>
    </row>
    <row r="1018" spans="1:2" x14ac:dyDescent="0.15">
      <c r="A1018" s="3">
        <v>1015</v>
      </c>
      <c r="B1018" s="5" t="s">
        <v>12570</v>
      </c>
    </row>
    <row r="1019" spans="1:2" x14ac:dyDescent="0.15">
      <c r="A1019" s="3">
        <v>1016</v>
      </c>
      <c r="B1019" s="5" t="s">
        <v>12571</v>
      </c>
    </row>
    <row r="1020" spans="1:2" x14ac:dyDescent="0.15">
      <c r="A1020" s="3">
        <v>1017</v>
      </c>
      <c r="B1020" s="5" t="s">
        <v>12572</v>
      </c>
    </row>
    <row r="1021" spans="1:2" x14ac:dyDescent="0.15">
      <c r="A1021" s="3">
        <v>1018</v>
      </c>
      <c r="B1021" s="5" t="s">
        <v>12573</v>
      </c>
    </row>
    <row r="1022" spans="1:2" x14ac:dyDescent="0.15">
      <c r="A1022" s="3">
        <v>1019</v>
      </c>
      <c r="B1022" s="5" t="s">
        <v>12574</v>
      </c>
    </row>
    <row r="1023" spans="1:2" x14ac:dyDescent="0.15">
      <c r="A1023" s="3">
        <v>1020</v>
      </c>
      <c r="B1023" s="5" t="s">
        <v>12575</v>
      </c>
    </row>
    <row r="1024" spans="1:2" x14ac:dyDescent="0.15">
      <c r="A1024" s="3">
        <v>1021</v>
      </c>
      <c r="B1024" s="5" t="s">
        <v>12576</v>
      </c>
    </row>
    <row r="1025" spans="1:2" x14ac:dyDescent="0.15">
      <c r="A1025" s="3">
        <v>1022</v>
      </c>
      <c r="B1025" s="5" t="s">
        <v>12577</v>
      </c>
    </row>
    <row r="1026" spans="1:2" x14ac:dyDescent="0.15">
      <c r="A1026" s="3">
        <v>1023</v>
      </c>
      <c r="B1026" s="5" t="s">
        <v>12578</v>
      </c>
    </row>
    <row r="1027" spans="1:2" x14ac:dyDescent="0.15">
      <c r="A1027" s="3">
        <v>1024</v>
      </c>
      <c r="B1027" s="5" t="s">
        <v>12579</v>
      </c>
    </row>
    <row r="1028" spans="1:2" x14ac:dyDescent="0.15">
      <c r="A1028" s="3">
        <v>1025</v>
      </c>
      <c r="B1028" s="5" t="s">
        <v>12580</v>
      </c>
    </row>
    <row r="1029" spans="1:2" x14ac:dyDescent="0.15">
      <c r="A1029" s="3">
        <v>1026</v>
      </c>
      <c r="B1029" s="5" t="s">
        <v>12581</v>
      </c>
    </row>
    <row r="1030" spans="1:2" x14ac:dyDescent="0.15">
      <c r="A1030" s="3">
        <v>1027</v>
      </c>
      <c r="B1030" s="5" t="s">
        <v>12582</v>
      </c>
    </row>
    <row r="1031" spans="1:2" x14ac:dyDescent="0.15">
      <c r="A1031" s="3">
        <v>1028</v>
      </c>
      <c r="B1031" s="5" t="s">
        <v>12583</v>
      </c>
    </row>
    <row r="1032" spans="1:2" x14ac:dyDescent="0.15">
      <c r="A1032" s="3">
        <v>1029</v>
      </c>
      <c r="B1032" s="5" t="s">
        <v>12584</v>
      </c>
    </row>
    <row r="1033" spans="1:2" x14ac:dyDescent="0.15">
      <c r="A1033" s="3">
        <v>1030</v>
      </c>
      <c r="B1033" s="5" t="s">
        <v>12585</v>
      </c>
    </row>
    <row r="1034" spans="1:2" x14ac:dyDescent="0.15">
      <c r="A1034" s="3">
        <v>1031</v>
      </c>
      <c r="B1034" s="5" t="s">
        <v>12586</v>
      </c>
    </row>
    <row r="1035" spans="1:2" x14ac:dyDescent="0.15">
      <c r="A1035" s="3">
        <v>1032</v>
      </c>
      <c r="B1035" s="5" t="s">
        <v>12587</v>
      </c>
    </row>
    <row r="1036" spans="1:2" x14ac:dyDescent="0.15">
      <c r="A1036" s="3">
        <v>1033</v>
      </c>
      <c r="B1036" s="5" t="s">
        <v>12588</v>
      </c>
    </row>
    <row r="1037" spans="1:2" x14ac:dyDescent="0.15">
      <c r="A1037" s="3">
        <v>1034</v>
      </c>
      <c r="B1037" s="5" t="s">
        <v>12589</v>
      </c>
    </row>
    <row r="1038" spans="1:2" x14ac:dyDescent="0.15">
      <c r="A1038" s="3">
        <v>1035</v>
      </c>
      <c r="B1038" s="5" t="s">
        <v>12590</v>
      </c>
    </row>
    <row r="1039" spans="1:2" x14ac:dyDescent="0.15">
      <c r="A1039" s="3">
        <v>1036</v>
      </c>
      <c r="B1039" s="5" t="s">
        <v>12591</v>
      </c>
    </row>
    <row r="1040" spans="1:2" x14ac:dyDescent="0.15">
      <c r="A1040" s="3">
        <v>1037</v>
      </c>
      <c r="B1040" s="5" t="s">
        <v>12592</v>
      </c>
    </row>
    <row r="1041" spans="1:2" x14ac:dyDescent="0.15">
      <c r="A1041" s="3">
        <v>1038</v>
      </c>
      <c r="B1041" s="5" t="s">
        <v>12593</v>
      </c>
    </row>
    <row r="1042" spans="1:2" x14ac:dyDescent="0.15">
      <c r="A1042" s="3">
        <v>1039</v>
      </c>
      <c r="B1042" s="5" t="s">
        <v>12594</v>
      </c>
    </row>
    <row r="1043" spans="1:2" x14ac:dyDescent="0.15">
      <c r="A1043" s="3">
        <v>1040</v>
      </c>
      <c r="B1043" s="5" t="s">
        <v>12595</v>
      </c>
    </row>
    <row r="1044" spans="1:2" x14ac:dyDescent="0.15">
      <c r="A1044" s="3">
        <v>1041</v>
      </c>
      <c r="B1044" s="5" t="s">
        <v>12596</v>
      </c>
    </row>
    <row r="1045" spans="1:2" x14ac:dyDescent="0.15">
      <c r="A1045" s="3">
        <v>1042</v>
      </c>
      <c r="B1045" s="5" t="s">
        <v>12597</v>
      </c>
    </row>
    <row r="1046" spans="1:2" x14ac:dyDescent="0.15">
      <c r="A1046" s="3">
        <v>1043</v>
      </c>
      <c r="B1046" s="5" t="s">
        <v>12598</v>
      </c>
    </row>
    <row r="1047" spans="1:2" x14ac:dyDescent="0.15">
      <c r="A1047" s="3">
        <v>1044</v>
      </c>
      <c r="B1047" s="5" t="s">
        <v>12599</v>
      </c>
    </row>
    <row r="1048" spans="1:2" x14ac:dyDescent="0.15">
      <c r="A1048" s="3">
        <v>1045</v>
      </c>
      <c r="B1048" s="5" t="s">
        <v>12600</v>
      </c>
    </row>
    <row r="1049" spans="1:2" x14ac:dyDescent="0.15">
      <c r="A1049" s="3">
        <v>1046</v>
      </c>
      <c r="B1049" s="5" t="s">
        <v>12601</v>
      </c>
    </row>
    <row r="1050" spans="1:2" x14ac:dyDescent="0.15">
      <c r="A1050" s="3">
        <v>1047</v>
      </c>
      <c r="B1050" s="5" t="s">
        <v>12602</v>
      </c>
    </row>
    <row r="1051" spans="1:2" x14ac:dyDescent="0.15">
      <c r="A1051" s="3">
        <v>1048</v>
      </c>
      <c r="B1051" s="5" t="s">
        <v>12603</v>
      </c>
    </row>
    <row r="1052" spans="1:2" x14ac:dyDescent="0.15">
      <c r="A1052" s="3">
        <v>1049</v>
      </c>
      <c r="B1052" s="5" t="s">
        <v>12604</v>
      </c>
    </row>
    <row r="1053" spans="1:2" x14ac:dyDescent="0.15">
      <c r="A1053" s="3">
        <v>1050</v>
      </c>
      <c r="B1053" s="5" t="s">
        <v>12605</v>
      </c>
    </row>
    <row r="1054" spans="1:2" x14ac:dyDescent="0.15">
      <c r="A1054" s="3">
        <v>1051</v>
      </c>
      <c r="B1054" s="5" t="s">
        <v>12606</v>
      </c>
    </row>
    <row r="1055" spans="1:2" x14ac:dyDescent="0.15">
      <c r="A1055" s="3">
        <v>1052</v>
      </c>
      <c r="B1055" s="5" t="s">
        <v>12607</v>
      </c>
    </row>
    <row r="1056" spans="1:2" x14ac:dyDescent="0.15">
      <c r="A1056" s="3">
        <v>1053</v>
      </c>
      <c r="B1056" s="5" t="s">
        <v>12608</v>
      </c>
    </row>
    <row r="1057" spans="1:2" x14ac:dyDescent="0.15">
      <c r="A1057" s="3">
        <v>1054</v>
      </c>
      <c r="B1057" s="5" t="s">
        <v>12609</v>
      </c>
    </row>
    <row r="1058" spans="1:2" x14ac:dyDescent="0.15">
      <c r="A1058" s="3">
        <v>1055</v>
      </c>
      <c r="B1058" s="5" t="s">
        <v>12610</v>
      </c>
    </row>
    <row r="1059" spans="1:2" x14ac:dyDescent="0.15">
      <c r="A1059" s="3">
        <v>1056</v>
      </c>
      <c r="B1059" s="5" t="s">
        <v>12611</v>
      </c>
    </row>
    <row r="1060" spans="1:2" x14ac:dyDescent="0.15">
      <c r="A1060" s="3">
        <v>1057</v>
      </c>
      <c r="B1060" s="5" t="s">
        <v>12612</v>
      </c>
    </row>
    <row r="1061" spans="1:2" x14ac:dyDescent="0.15">
      <c r="A1061" s="3">
        <v>1058</v>
      </c>
      <c r="B1061" s="5" t="s">
        <v>12613</v>
      </c>
    </row>
    <row r="1062" spans="1:2" x14ac:dyDescent="0.15">
      <c r="A1062" s="3">
        <v>1059</v>
      </c>
      <c r="B1062" s="5" t="s">
        <v>12614</v>
      </c>
    </row>
    <row r="1063" spans="1:2" x14ac:dyDescent="0.15">
      <c r="A1063" s="3">
        <v>1060</v>
      </c>
      <c r="B1063" s="5" t="s">
        <v>12615</v>
      </c>
    </row>
    <row r="1064" spans="1:2" x14ac:dyDescent="0.15">
      <c r="A1064" s="3">
        <v>1061</v>
      </c>
      <c r="B1064" s="5" t="s">
        <v>12616</v>
      </c>
    </row>
    <row r="1065" spans="1:2" x14ac:dyDescent="0.15">
      <c r="A1065" s="3">
        <v>1062</v>
      </c>
      <c r="B1065" s="5" t="s">
        <v>12617</v>
      </c>
    </row>
    <row r="1066" spans="1:2" x14ac:dyDescent="0.15">
      <c r="A1066" s="3">
        <v>1063</v>
      </c>
      <c r="B1066" s="5" t="s">
        <v>12618</v>
      </c>
    </row>
    <row r="1067" spans="1:2" x14ac:dyDescent="0.15">
      <c r="A1067" s="3">
        <v>1064</v>
      </c>
      <c r="B1067" s="5" t="s">
        <v>12619</v>
      </c>
    </row>
    <row r="1068" spans="1:2" x14ac:dyDescent="0.15">
      <c r="A1068" s="3">
        <v>1065</v>
      </c>
      <c r="B1068" s="5" t="s">
        <v>12620</v>
      </c>
    </row>
    <row r="1069" spans="1:2" x14ac:dyDescent="0.15">
      <c r="A1069" s="3">
        <v>1066</v>
      </c>
      <c r="B1069" s="5" t="s">
        <v>12621</v>
      </c>
    </row>
    <row r="1070" spans="1:2" x14ac:dyDescent="0.15">
      <c r="A1070" s="3">
        <v>1067</v>
      </c>
      <c r="B1070" s="5" t="s">
        <v>12622</v>
      </c>
    </row>
    <row r="1071" spans="1:2" x14ac:dyDescent="0.15">
      <c r="A1071" s="3">
        <v>1068</v>
      </c>
      <c r="B1071" s="5" t="s">
        <v>12623</v>
      </c>
    </row>
    <row r="1072" spans="1:2" x14ac:dyDescent="0.15">
      <c r="A1072" s="3">
        <v>1069</v>
      </c>
      <c r="B1072" s="5" t="s">
        <v>12624</v>
      </c>
    </row>
    <row r="1073" spans="1:2" x14ac:dyDescent="0.15">
      <c r="A1073" s="3">
        <v>1070</v>
      </c>
      <c r="B1073" s="5" t="s">
        <v>12625</v>
      </c>
    </row>
    <row r="1074" spans="1:2" x14ac:dyDescent="0.15">
      <c r="A1074" s="3">
        <v>1071</v>
      </c>
      <c r="B1074" s="5" t="s">
        <v>12626</v>
      </c>
    </row>
    <row r="1075" spans="1:2" x14ac:dyDescent="0.15">
      <c r="A1075" s="3">
        <v>1072</v>
      </c>
      <c r="B1075" s="5" t="s">
        <v>12627</v>
      </c>
    </row>
    <row r="1076" spans="1:2" x14ac:dyDescent="0.15">
      <c r="A1076" s="3">
        <v>1073</v>
      </c>
      <c r="B1076" s="5" t="s">
        <v>12628</v>
      </c>
    </row>
    <row r="1077" spans="1:2" x14ac:dyDescent="0.15">
      <c r="A1077" s="3">
        <v>1074</v>
      </c>
      <c r="B1077" s="5" t="s">
        <v>12629</v>
      </c>
    </row>
    <row r="1078" spans="1:2" x14ac:dyDescent="0.15">
      <c r="A1078" s="3">
        <v>1075</v>
      </c>
      <c r="B1078" s="5" t="s">
        <v>12630</v>
      </c>
    </row>
    <row r="1079" spans="1:2" x14ac:dyDescent="0.15">
      <c r="A1079" s="3">
        <v>1076</v>
      </c>
      <c r="B1079" s="5" t="s">
        <v>12631</v>
      </c>
    </row>
    <row r="1080" spans="1:2" x14ac:dyDescent="0.15">
      <c r="A1080" s="3">
        <v>1077</v>
      </c>
      <c r="B1080" s="5" t="s">
        <v>12632</v>
      </c>
    </row>
    <row r="1081" spans="1:2" x14ac:dyDescent="0.15">
      <c r="A1081" s="3">
        <v>1078</v>
      </c>
      <c r="B1081" s="5" t="s">
        <v>12633</v>
      </c>
    </row>
    <row r="1082" spans="1:2" x14ac:dyDescent="0.15">
      <c r="A1082" s="3">
        <v>1079</v>
      </c>
      <c r="B1082" s="5" t="s">
        <v>12634</v>
      </c>
    </row>
    <row r="1083" spans="1:2" x14ac:dyDescent="0.15">
      <c r="A1083" s="3">
        <v>1080</v>
      </c>
      <c r="B1083" s="5" t="s">
        <v>12635</v>
      </c>
    </row>
    <row r="1084" spans="1:2" x14ac:dyDescent="0.15">
      <c r="A1084" s="3">
        <v>1081</v>
      </c>
      <c r="B1084" s="5" t="s">
        <v>12636</v>
      </c>
    </row>
    <row r="1085" spans="1:2" x14ac:dyDescent="0.15">
      <c r="A1085" s="3">
        <v>1082</v>
      </c>
      <c r="B1085" s="5" t="s">
        <v>12637</v>
      </c>
    </row>
    <row r="1086" spans="1:2" x14ac:dyDescent="0.15">
      <c r="A1086" s="3">
        <v>1083</v>
      </c>
      <c r="B1086" s="5" t="s">
        <v>12638</v>
      </c>
    </row>
    <row r="1087" spans="1:2" x14ac:dyDescent="0.15">
      <c r="A1087" s="3">
        <v>1084</v>
      </c>
      <c r="B1087" s="5" t="s">
        <v>12639</v>
      </c>
    </row>
    <row r="1088" spans="1:2" x14ac:dyDescent="0.15">
      <c r="A1088" s="3">
        <v>1085</v>
      </c>
      <c r="B1088" s="5" t="s">
        <v>12640</v>
      </c>
    </row>
    <row r="1089" spans="1:2" x14ac:dyDescent="0.15">
      <c r="A1089" s="3">
        <v>1086</v>
      </c>
      <c r="B1089" s="5" t="s">
        <v>12641</v>
      </c>
    </row>
    <row r="1090" spans="1:2" x14ac:dyDescent="0.15">
      <c r="A1090" s="3">
        <v>1087</v>
      </c>
      <c r="B1090" s="5" t="s">
        <v>12642</v>
      </c>
    </row>
    <row r="1091" spans="1:2" x14ac:dyDescent="0.15">
      <c r="A1091" s="3">
        <v>1088</v>
      </c>
      <c r="B1091" s="5" t="s">
        <v>12643</v>
      </c>
    </row>
    <row r="1092" spans="1:2" x14ac:dyDescent="0.15">
      <c r="A1092" s="3">
        <v>1089</v>
      </c>
      <c r="B1092" s="5" t="s">
        <v>12644</v>
      </c>
    </row>
    <row r="1093" spans="1:2" x14ac:dyDescent="0.15">
      <c r="A1093" s="3">
        <v>1090</v>
      </c>
      <c r="B1093" s="5" t="s">
        <v>12645</v>
      </c>
    </row>
    <row r="1094" spans="1:2" x14ac:dyDescent="0.15">
      <c r="A1094" s="3">
        <v>1091</v>
      </c>
      <c r="B1094" s="5" t="s">
        <v>12646</v>
      </c>
    </row>
    <row r="1095" spans="1:2" x14ac:dyDescent="0.15">
      <c r="A1095" s="3">
        <v>1092</v>
      </c>
      <c r="B1095" s="5" t="s">
        <v>12647</v>
      </c>
    </row>
    <row r="1096" spans="1:2" x14ac:dyDescent="0.15">
      <c r="A1096" s="3">
        <v>1093</v>
      </c>
      <c r="B1096" s="5" t="s">
        <v>12648</v>
      </c>
    </row>
    <row r="1097" spans="1:2" x14ac:dyDescent="0.15">
      <c r="A1097" s="3">
        <v>1094</v>
      </c>
      <c r="B1097" s="5" t="s">
        <v>12649</v>
      </c>
    </row>
    <row r="1098" spans="1:2" x14ac:dyDescent="0.15">
      <c r="A1098" s="3">
        <v>1095</v>
      </c>
      <c r="B1098" s="5" t="s">
        <v>12650</v>
      </c>
    </row>
    <row r="1099" spans="1:2" x14ac:dyDescent="0.15">
      <c r="A1099" s="3">
        <v>1096</v>
      </c>
      <c r="B1099" s="5" t="s">
        <v>12651</v>
      </c>
    </row>
    <row r="1100" spans="1:2" x14ac:dyDescent="0.15">
      <c r="A1100" s="3">
        <v>1097</v>
      </c>
      <c r="B1100" s="5" t="s">
        <v>12652</v>
      </c>
    </row>
    <row r="1101" spans="1:2" x14ac:dyDescent="0.15">
      <c r="A1101" s="3">
        <v>1098</v>
      </c>
      <c r="B1101" s="5" t="s">
        <v>12653</v>
      </c>
    </row>
    <row r="1102" spans="1:2" x14ac:dyDescent="0.15">
      <c r="A1102" s="3">
        <v>1099</v>
      </c>
      <c r="B1102" s="5" t="s">
        <v>12654</v>
      </c>
    </row>
    <row r="1103" spans="1:2" x14ac:dyDescent="0.15">
      <c r="A1103" s="3">
        <v>1100</v>
      </c>
      <c r="B1103" s="5" t="s">
        <v>12655</v>
      </c>
    </row>
    <row r="1104" spans="1:2" x14ac:dyDescent="0.15">
      <c r="A1104" s="3">
        <v>1101</v>
      </c>
      <c r="B1104" s="5" t="s">
        <v>12656</v>
      </c>
    </row>
    <row r="1105" spans="1:2" x14ac:dyDescent="0.15">
      <c r="A1105" s="3">
        <v>1102</v>
      </c>
      <c r="B1105" s="5" t="s">
        <v>12657</v>
      </c>
    </row>
    <row r="1106" spans="1:2" x14ac:dyDescent="0.15">
      <c r="A1106" s="3">
        <v>1103</v>
      </c>
      <c r="B1106" s="5" t="s">
        <v>12658</v>
      </c>
    </row>
    <row r="1107" spans="1:2" x14ac:dyDescent="0.15">
      <c r="A1107" s="3">
        <v>1104</v>
      </c>
      <c r="B1107" s="5" t="s">
        <v>12659</v>
      </c>
    </row>
    <row r="1108" spans="1:2" x14ac:dyDescent="0.15">
      <c r="A1108" s="3">
        <v>1105</v>
      </c>
      <c r="B1108" s="5" t="s">
        <v>12660</v>
      </c>
    </row>
    <row r="1109" spans="1:2" x14ac:dyDescent="0.15">
      <c r="A1109" s="3">
        <v>1106</v>
      </c>
      <c r="B1109" s="5" t="s">
        <v>12661</v>
      </c>
    </row>
    <row r="1110" spans="1:2" x14ac:dyDescent="0.15">
      <c r="A1110" s="3">
        <v>1107</v>
      </c>
      <c r="B1110" s="5" t="s">
        <v>12662</v>
      </c>
    </row>
    <row r="1111" spans="1:2" x14ac:dyDescent="0.15">
      <c r="A1111" s="3">
        <v>1108</v>
      </c>
      <c r="B1111" s="5" t="s">
        <v>12663</v>
      </c>
    </row>
    <row r="1112" spans="1:2" x14ac:dyDescent="0.15">
      <c r="A1112" s="3">
        <v>1109</v>
      </c>
      <c r="B1112" s="5" t="s">
        <v>12664</v>
      </c>
    </row>
    <row r="1113" spans="1:2" x14ac:dyDescent="0.15">
      <c r="A1113" s="3">
        <v>1110</v>
      </c>
      <c r="B1113" s="5" t="s">
        <v>12665</v>
      </c>
    </row>
    <row r="1114" spans="1:2" x14ac:dyDescent="0.15">
      <c r="A1114" s="3">
        <v>1111</v>
      </c>
      <c r="B1114" s="5" t="s">
        <v>12666</v>
      </c>
    </row>
    <row r="1115" spans="1:2" x14ac:dyDescent="0.15">
      <c r="A1115" s="3">
        <v>1112</v>
      </c>
      <c r="B1115" s="5" t="s">
        <v>12667</v>
      </c>
    </row>
    <row r="1116" spans="1:2" x14ac:dyDescent="0.15">
      <c r="A1116" s="3">
        <v>1113</v>
      </c>
      <c r="B1116" s="5" t="s">
        <v>12668</v>
      </c>
    </row>
    <row r="1117" spans="1:2" x14ac:dyDescent="0.15">
      <c r="A1117" s="3">
        <v>1114</v>
      </c>
      <c r="B1117" s="5" t="s">
        <v>12669</v>
      </c>
    </row>
    <row r="1118" spans="1:2" x14ac:dyDescent="0.15">
      <c r="A1118" s="3">
        <v>1115</v>
      </c>
      <c r="B1118" s="5" t="s">
        <v>12670</v>
      </c>
    </row>
    <row r="1119" spans="1:2" x14ac:dyDescent="0.15">
      <c r="A1119" s="3">
        <v>1116</v>
      </c>
      <c r="B1119" s="5" t="s">
        <v>12671</v>
      </c>
    </row>
    <row r="1120" spans="1:2" x14ac:dyDescent="0.15">
      <c r="A1120" s="3">
        <v>1117</v>
      </c>
      <c r="B1120" s="5" t="s">
        <v>12672</v>
      </c>
    </row>
    <row r="1121" spans="1:2" x14ac:dyDescent="0.15">
      <c r="A1121" s="3">
        <v>1118</v>
      </c>
      <c r="B1121" s="5" t="s">
        <v>12673</v>
      </c>
    </row>
    <row r="1122" spans="1:2" x14ac:dyDescent="0.15">
      <c r="A1122" s="3">
        <v>1119</v>
      </c>
      <c r="B1122" s="5" t="s">
        <v>12674</v>
      </c>
    </row>
    <row r="1123" spans="1:2" x14ac:dyDescent="0.15">
      <c r="A1123" s="3">
        <v>1120</v>
      </c>
      <c r="B1123" s="5" t="s">
        <v>12675</v>
      </c>
    </row>
    <row r="1124" spans="1:2" x14ac:dyDescent="0.15">
      <c r="A1124" s="3">
        <v>1121</v>
      </c>
      <c r="B1124" s="5" t="s">
        <v>12676</v>
      </c>
    </row>
    <row r="1125" spans="1:2" x14ac:dyDescent="0.15">
      <c r="A1125" s="3">
        <v>1122</v>
      </c>
      <c r="B1125" s="5" t="s">
        <v>12677</v>
      </c>
    </row>
    <row r="1126" spans="1:2" x14ac:dyDescent="0.15">
      <c r="A1126" s="3">
        <v>1123</v>
      </c>
      <c r="B1126" s="5" t="s">
        <v>12678</v>
      </c>
    </row>
    <row r="1127" spans="1:2" x14ac:dyDescent="0.15">
      <c r="A1127" s="3">
        <v>1124</v>
      </c>
      <c r="B1127" s="5" t="s">
        <v>12679</v>
      </c>
    </row>
    <row r="1128" spans="1:2" x14ac:dyDescent="0.15">
      <c r="A1128" s="3">
        <v>1125</v>
      </c>
      <c r="B1128" s="5" t="s">
        <v>12680</v>
      </c>
    </row>
    <row r="1129" spans="1:2" x14ac:dyDescent="0.15">
      <c r="A1129" s="3">
        <v>1126</v>
      </c>
      <c r="B1129" s="5" t="s">
        <v>12681</v>
      </c>
    </row>
    <row r="1130" spans="1:2" x14ac:dyDescent="0.15">
      <c r="A1130" s="3">
        <v>1127</v>
      </c>
      <c r="B1130" s="5" t="s">
        <v>12682</v>
      </c>
    </row>
    <row r="1131" spans="1:2" x14ac:dyDescent="0.15">
      <c r="A1131" s="3">
        <v>1128</v>
      </c>
      <c r="B1131" s="5" t="s">
        <v>12683</v>
      </c>
    </row>
    <row r="1132" spans="1:2" x14ac:dyDescent="0.15">
      <c r="A1132" s="3">
        <v>1129</v>
      </c>
      <c r="B1132" s="5" t="s">
        <v>12684</v>
      </c>
    </row>
    <row r="1133" spans="1:2" x14ac:dyDescent="0.15">
      <c r="A1133" s="3">
        <v>1130</v>
      </c>
      <c r="B1133" s="5" t="s">
        <v>12685</v>
      </c>
    </row>
    <row r="1134" spans="1:2" x14ac:dyDescent="0.15">
      <c r="A1134" s="3">
        <v>1131</v>
      </c>
      <c r="B1134" s="5" t="s">
        <v>12686</v>
      </c>
    </row>
    <row r="1135" spans="1:2" x14ac:dyDescent="0.15">
      <c r="A1135" s="3">
        <v>1132</v>
      </c>
      <c r="B1135" s="5" t="s">
        <v>12687</v>
      </c>
    </row>
    <row r="1136" spans="1:2" x14ac:dyDescent="0.15">
      <c r="A1136" s="3">
        <v>1133</v>
      </c>
      <c r="B1136" s="5" t="s">
        <v>12688</v>
      </c>
    </row>
    <row r="1137" spans="1:2" x14ac:dyDescent="0.15">
      <c r="A1137" s="3">
        <v>1134</v>
      </c>
      <c r="B1137" s="5" t="s">
        <v>12689</v>
      </c>
    </row>
    <row r="1138" spans="1:2" x14ac:dyDescent="0.15">
      <c r="A1138" s="3">
        <v>1135</v>
      </c>
      <c r="B1138" s="5" t="s">
        <v>12690</v>
      </c>
    </row>
    <row r="1139" spans="1:2" x14ac:dyDescent="0.15">
      <c r="A1139" s="3">
        <v>1136</v>
      </c>
      <c r="B1139" s="5" t="s">
        <v>12691</v>
      </c>
    </row>
    <row r="1140" spans="1:2" x14ac:dyDescent="0.15">
      <c r="A1140" s="3">
        <v>1137</v>
      </c>
      <c r="B1140" s="5" t="s">
        <v>12692</v>
      </c>
    </row>
    <row r="1141" spans="1:2" x14ac:dyDescent="0.15">
      <c r="A1141" s="3">
        <v>1138</v>
      </c>
      <c r="B1141" s="5" t="s">
        <v>12693</v>
      </c>
    </row>
    <row r="1142" spans="1:2" x14ac:dyDescent="0.15">
      <c r="A1142" s="3">
        <v>1139</v>
      </c>
      <c r="B1142" s="5" t="s">
        <v>12694</v>
      </c>
    </row>
    <row r="1143" spans="1:2" x14ac:dyDescent="0.15">
      <c r="A1143" s="3">
        <v>1140</v>
      </c>
      <c r="B1143" s="5" t="s">
        <v>12695</v>
      </c>
    </row>
    <row r="1144" spans="1:2" x14ac:dyDescent="0.15">
      <c r="A1144" s="3">
        <v>1141</v>
      </c>
      <c r="B1144" s="5" t="s">
        <v>12696</v>
      </c>
    </row>
    <row r="1145" spans="1:2" x14ac:dyDescent="0.15">
      <c r="A1145" s="3">
        <v>1142</v>
      </c>
      <c r="B1145" s="5" t="s">
        <v>12697</v>
      </c>
    </row>
    <row r="1146" spans="1:2" x14ac:dyDescent="0.15">
      <c r="A1146" s="3">
        <v>1143</v>
      </c>
      <c r="B1146" s="5" t="s">
        <v>12698</v>
      </c>
    </row>
    <row r="1147" spans="1:2" x14ac:dyDescent="0.15">
      <c r="A1147" s="3">
        <v>1144</v>
      </c>
      <c r="B1147" s="5" t="s">
        <v>12699</v>
      </c>
    </row>
    <row r="1148" spans="1:2" x14ac:dyDescent="0.15">
      <c r="A1148" s="3">
        <v>1145</v>
      </c>
      <c r="B1148" s="5" t="s">
        <v>12700</v>
      </c>
    </row>
    <row r="1149" spans="1:2" x14ac:dyDescent="0.15">
      <c r="A1149" s="3">
        <v>1146</v>
      </c>
      <c r="B1149" s="5" t="s">
        <v>12701</v>
      </c>
    </row>
    <row r="1150" spans="1:2" x14ac:dyDescent="0.15">
      <c r="A1150" s="3">
        <v>1147</v>
      </c>
      <c r="B1150" s="5" t="s">
        <v>12702</v>
      </c>
    </row>
    <row r="1151" spans="1:2" x14ac:dyDescent="0.15">
      <c r="A1151" s="3">
        <v>1148</v>
      </c>
      <c r="B1151" s="5" t="s">
        <v>12703</v>
      </c>
    </row>
    <row r="1152" spans="1:2" x14ac:dyDescent="0.15">
      <c r="A1152" s="3">
        <v>1149</v>
      </c>
      <c r="B1152" s="5" t="s">
        <v>12704</v>
      </c>
    </row>
    <row r="1153" spans="1:2" x14ac:dyDescent="0.15">
      <c r="A1153" s="3">
        <v>1150</v>
      </c>
      <c r="B1153" s="5" t="s">
        <v>12705</v>
      </c>
    </row>
    <row r="1154" spans="1:2" x14ac:dyDescent="0.15">
      <c r="A1154" s="3">
        <v>1151</v>
      </c>
      <c r="B1154" s="5" t="s">
        <v>12706</v>
      </c>
    </row>
    <row r="1155" spans="1:2" x14ac:dyDescent="0.15">
      <c r="A1155" s="3">
        <v>1152</v>
      </c>
      <c r="B1155" s="5" t="s">
        <v>12707</v>
      </c>
    </row>
    <row r="1156" spans="1:2" x14ac:dyDescent="0.15">
      <c r="A1156" s="3">
        <v>1153</v>
      </c>
      <c r="B1156" s="5" t="s">
        <v>12708</v>
      </c>
    </row>
    <row r="1157" spans="1:2" x14ac:dyDescent="0.15">
      <c r="A1157" s="3">
        <v>1154</v>
      </c>
      <c r="B1157" s="5" t="s">
        <v>12709</v>
      </c>
    </row>
    <row r="1158" spans="1:2" x14ac:dyDescent="0.15">
      <c r="A1158" s="3">
        <v>1155</v>
      </c>
      <c r="B1158" s="5" t="s">
        <v>12710</v>
      </c>
    </row>
    <row r="1159" spans="1:2" x14ac:dyDescent="0.15">
      <c r="A1159" s="3">
        <v>1156</v>
      </c>
      <c r="B1159" s="5" t="s">
        <v>12711</v>
      </c>
    </row>
    <row r="1160" spans="1:2" x14ac:dyDescent="0.15">
      <c r="A1160" s="3">
        <v>1157</v>
      </c>
      <c r="B1160" s="5" t="s">
        <v>12712</v>
      </c>
    </row>
    <row r="1161" spans="1:2" x14ac:dyDescent="0.15">
      <c r="A1161" s="3">
        <v>1158</v>
      </c>
      <c r="B1161" s="5" t="s">
        <v>12713</v>
      </c>
    </row>
    <row r="1162" spans="1:2" x14ac:dyDescent="0.15">
      <c r="A1162" s="3">
        <v>1159</v>
      </c>
      <c r="B1162" s="5" t="s">
        <v>12714</v>
      </c>
    </row>
    <row r="1163" spans="1:2" x14ac:dyDescent="0.15">
      <c r="A1163" s="3">
        <v>1160</v>
      </c>
      <c r="B1163" s="5" t="s">
        <v>12715</v>
      </c>
    </row>
    <row r="1164" spans="1:2" x14ac:dyDescent="0.15">
      <c r="A1164" s="3">
        <v>1161</v>
      </c>
      <c r="B1164" s="5" t="s">
        <v>12716</v>
      </c>
    </row>
    <row r="1165" spans="1:2" x14ac:dyDescent="0.15">
      <c r="A1165" s="3">
        <v>1162</v>
      </c>
      <c r="B1165" s="5" t="s">
        <v>12717</v>
      </c>
    </row>
    <row r="1166" spans="1:2" x14ac:dyDescent="0.15">
      <c r="A1166" s="3">
        <v>1163</v>
      </c>
      <c r="B1166" s="5" t="s">
        <v>12718</v>
      </c>
    </row>
    <row r="1167" spans="1:2" x14ac:dyDescent="0.15">
      <c r="A1167" s="3">
        <v>1164</v>
      </c>
      <c r="B1167" s="5" t="s">
        <v>12719</v>
      </c>
    </row>
    <row r="1168" spans="1:2" x14ac:dyDescent="0.15">
      <c r="A1168" s="3">
        <v>1165</v>
      </c>
      <c r="B1168" s="5" t="s">
        <v>12720</v>
      </c>
    </row>
    <row r="1169" spans="1:2" x14ac:dyDescent="0.15">
      <c r="A1169" s="3">
        <v>1166</v>
      </c>
      <c r="B1169" s="5" t="s">
        <v>12721</v>
      </c>
    </row>
    <row r="1170" spans="1:2" x14ac:dyDescent="0.15">
      <c r="A1170" s="3">
        <v>1167</v>
      </c>
      <c r="B1170" s="5" t="s">
        <v>12722</v>
      </c>
    </row>
    <row r="1171" spans="1:2" x14ac:dyDescent="0.15">
      <c r="A1171" s="3">
        <v>1168</v>
      </c>
      <c r="B1171" s="5" t="s">
        <v>12723</v>
      </c>
    </row>
    <row r="1172" spans="1:2" x14ac:dyDescent="0.15">
      <c r="A1172" s="3">
        <v>1169</v>
      </c>
      <c r="B1172" s="5" t="s">
        <v>12724</v>
      </c>
    </row>
    <row r="1173" spans="1:2" x14ac:dyDescent="0.15">
      <c r="A1173" s="3">
        <v>1170</v>
      </c>
      <c r="B1173" s="5" t="s">
        <v>12725</v>
      </c>
    </row>
    <row r="1174" spans="1:2" x14ac:dyDescent="0.15">
      <c r="A1174" s="3">
        <v>1171</v>
      </c>
      <c r="B1174" s="5" t="s">
        <v>12726</v>
      </c>
    </row>
    <row r="1175" spans="1:2" x14ac:dyDescent="0.15">
      <c r="A1175" s="3">
        <v>1172</v>
      </c>
      <c r="B1175" s="5" t="s">
        <v>12727</v>
      </c>
    </row>
    <row r="1176" spans="1:2" x14ac:dyDescent="0.15">
      <c r="A1176" s="3">
        <v>1173</v>
      </c>
      <c r="B1176" s="5" t="s">
        <v>12728</v>
      </c>
    </row>
    <row r="1177" spans="1:2" x14ac:dyDescent="0.15">
      <c r="A1177" s="3">
        <v>1174</v>
      </c>
      <c r="B1177" s="5" t="s">
        <v>12729</v>
      </c>
    </row>
    <row r="1178" spans="1:2" x14ac:dyDescent="0.15">
      <c r="A1178" s="3">
        <v>1175</v>
      </c>
      <c r="B1178" s="5" t="s">
        <v>12730</v>
      </c>
    </row>
    <row r="1179" spans="1:2" x14ac:dyDescent="0.15">
      <c r="A1179" s="3">
        <v>1176</v>
      </c>
      <c r="B1179" s="5" t="s">
        <v>12731</v>
      </c>
    </row>
    <row r="1180" spans="1:2" x14ac:dyDescent="0.15">
      <c r="A1180" s="3">
        <v>1177</v>
      </c>
      <c r="B1180" s="5" t="s">
        <v>12732</v>
      </c>
    </row>
    <row r="1181" spans="1:2" x14ac:dyDescent="0.15">
      <c r="A1181" s="3">
        <v>1178</v>
      </c>
      <c r="B1181" s="5" t="s">
        <v>12733</v>
      </c>
    </row>
    <row r="1182" spans="1:2" x14ac:dyDescent="0.15">
      <c r="A1182" s="3">
        <v>1179</v>
      </c>
      <c r="B1182" s="5" t="s">
        <v>12734</v>
      </c>
    </row>
    <row r="1183" spans="1:2" x14ac:dyDescent="0.15">
      <c r="A1183" s="3">
        <v>1180</v>
      </c>
      <c r="B1183" s="5" t="s">
        <v>12735</v>
      </c>
    </row>
    <row r="1184" spans="1:2" x14ac:dyDescent="0.15">
      <c r="A1184" s="3">
        <v>1181</v>
      </c>
      <c r="B1184" s="5" t="s">
        <v>12736</v>
      </c>
    </row>
    <row r="1185" spans="1:2" x14ac:dyDescent="0.15">
      <c r="A1185" s="3">
        <v>1182</v>
      </c>
      <c r="B1185" s="5" t="s">
        <v>12737</v>
      </c>
    </row>
    <row r="1186" spans="1:2" x14ac:dyDescent="0.15">
      <c r="A1186" s="3">
        <v>1183</v>
      </c>
      <c r="B1186" s="5" t="s">
        <v>12738</v>
      </c>
    </row>
    <row r="1187" spans="1:2" x14ac:dyDescent="0.15">
      <c r="A1187" s="3">
        <v>1184</v>
      </c>
      <c r="B1187" s="5" t="s">
        <v>12739</v>
      </c>
    </row>
    <row r="1188" spans="1:2" x14ac:dyDescent="0.15">
      <c r="A1188" s="3">
        <v>1185</v>
      </c>
      <c r="B1188" s="5" t="s">
        <v>12740</v>
      </c>
    </row>
    <row r="1189" spans="1:2" x14ac:dyDescent="0.15">
      <c r="A1189" s="3">
        <v>1186</v>
      </c>
      <c r="B1189" s="5" t="s">
        <v>12741</v>
      </c>
    </row>
    <row r="1190" spans="1:2" x14ac:dyDescent="0.15">
      <c r="A1190" s="3">
        <v>1187</v>
      </c>
      <c r="B1190" s="5" t="s">
        <v>12742</v>
      </c>
    </row>
    <row r="1191" spans="1:2" x14ac:dyDescent="0.15">
      <c r="A1191" s="3">
        <v>1188</v>
      </c>
      <c r="B1191" s="5" t="s">
        <v>12743</v>
      </c>
    </row>
    <row r="1192" spans="1:2" x14ac:dyDescent="0.15">
      <c r="A1192" s="3">
        <v>1189</v>
      </c>
      <c r="B1192" s="5" t="s">
        <v>12744</v>
      </c>
    </row>
    <row r="1193" spans="1:2" x14ac:dyDescent="0.15">
      <c r="A1193" s="3">
        <v>1190</v>
      </c>
      <c r="B1193" s="5" t="s">
        <v>12745</v>
      </c>
    </row>
    <row r="1194" spans="1:2" x14ac:dyDescent="0.15">
      <c r="A1194" s="3">
        <v>1191</v>
      </c>
      <c r="B1194" s="5" t="s">
        <v>12746</v>
      </c>
    </row>
    <row r="1195" spans="1:2" x14ac:dyDescent="0.15">
      <c r="A1195" s="3">
        <v>1192</v>
      </c>
      <c r="B1195" s="5" t="s">
        <v>12747</v>
      </c>
    </row>
    <row r="1196" spans="1:2" x14ac:dyDescent="0.15">
      <c r="A1196" s="3">
        <v>1193</v>
      </c>
      <c r="B1196" s="5" t="s">
        <v>12748</v>
      </c>
    </row>
    <row r="1197" spans="1:2" x14ac:dyDescent="0.15">
      <c r="A1197" s="3">
        <v>1194</v>
      </c>
      <c r="B1197" s="5" t="s">
        <v>12749</v>
      </c>
    </row>
    <row r="1198" spans="1:2" x14ac:dyDescent="0.15">
      <c r="A1198" s="3">
        <v>1195</v>
      </c>
      <c r="B1198" s="5" t="s">
        <v>12750</v>
      </c>
    </row>
    <row r="1199" spans="1:2" x14ac:dyDescent="0.15">
      <c r="A1199" s="3">
        <v>1196</v>
      </c>
      <c r="B1199" s="5" t="s">
        <v>12751</v>
      </c>
    </row>
    <row r="1200" spans="1:2" x14ac:dyDescent="0.15">
      <c r="A1200" s="3">
        <v>1197</v>
      </c>
      <c r="B1200" s="5" t="s">
        <v>12752</v>
      </c>
    </row>
    <row r="1201" spans="1:2" x14ac:dyDescent="0.15">
      <c r="A1201" s="3">
        <v>1198</v>
      </c>
      <c r="B1201" s="5" t="s">
        <v>12753</v>
      </c>
    </row>
    <row r="1202" spans="1:2" x14ac:dyDescent="0.15">
      <c r="A1202" s="3">
        <v>1199</v>
      </c>
      <c r="B1202" s="5" t="s">
        <v>12754</v>
      </c>
    </row>
    <row r="1203" spans="1:2" x14ac:dyDescent="0.15">
      <c r="A1203" s="3">
        <v>1200</v>
      </c>
      <c r="B1203" s="5" t="s">
        <v>12755</v>
      </c>
    </row>
    <row r="1204" spans="1:2" x14ac:dyDescent="0.15">
      <c r="A1204" s="3">
        <v>1201</v>
      </c>
      <c r="B1204" s="5" t="s">
        <v>12756</v>
      </c>
    </row>
    <row r="1205" spans="1:2" x14ac:dyDescent="0.15">
      <c r="A1205" s="3">
        <v>1202</v>
      </c>
      <c r="B1205" s="5" t="s">
        <v>12757</v>
      </c>
    </row>
    <row r="1206" spans="1:2" x14ac:dyDescent="0.15">
      <c r="A1206" s="3">
        <v>1203</v>
      </c>
      <c r="B1206" s="5" t="s">
        <v>12758</v>
      </c>
    </row>
    <row r="1207" spans="1:2" x14ac:dyDescent="0.15">
      <c r="A1207" s="3">
        <v>1204</v>
      </c>
      <c r="B1207" s="5" t="s">
        <v>12759</v>
      </c>
    </row>
    <row r="1208" spans="1:2" x14ac:dyDescent="0.15">
      <c r="A1208" s="3">
        <v>1205</v>
      </c>
      <c r="B1208" s="5" t="s">
        <v>12760</v>
      </c>
    </row>
    <row r="1209" spans="1:2" x14ac:dyDescent="0.15">
      <c r="A1209" s="3">
        <v>1206</v>
      </c>
      <c r="B1209" s="5" t="s">
        <v>12761</v>
      </c>
    </row>
    <row r="1210" spans="1:2" x14ac:dyDescent="0.15">
      <c r="A1210" s="3">
        <v>1207</v>
      </c>
      <c r="B1210" s="5" t="s">
        <v>12762</v>
      </c>
    </row>
    <row r="1211" spans="1:2" x14ac:dyDescent="0.15">
      <c r="A1211" s="3">
        <v>1208</v>
      </c>
      <c r="B1211" s="5" t="s">
        <v>12763</v>
      </c>
    </row>
    <row r="1212" spans="1:2" x14ac:dyDescent="0.15">
      <c r="A1212" s="3">
        <v>1209</v>
      </c>
      <c r="B1212" s="5" t="s">
        <v>12764</v>
      </c>
    </row>
    <row r="1213" spans="1:2" x14ac:dyDescent="0.15">
      <c r="A1213" s="3">
        <v>1210</v>
      </c>
      <c r="B1213" s="5" t="s">
        <v>12765</v>
      </c>
    </row>
    <row r="1214" spans="1:2" x14ac:dyDescent="0.15">
      <c r="A1214" s="3">
        <v>1211</v>
      </c>
      <c r="B1214" s="5" t="s">
        <v>12766</v>
      </c>
    </row>
    <row r="1215" spans="1:2" x14ac:dyDescent="0.15">
      <c r="A1215" s="3">
        <v>1212</v>
      </c>
      <c r="B1215" s="5" t="s">
        <v>12767</v>
      </c>
    </row>
    <row r="1216" spans="1:2" x14ac:dyDescent="0.15">
      <c r="A1216" s="3">
        <v>1213</v>
      </c>
      <c r="B1216" s="5" t="s">
        <v>12768</v>
      </c>
    </row>
    <row r="1217" spans="1:2" x14ac:dyDescent="0.15">
      <c r="A1217" s="3">
        <v>1214</v>
      </c>
      <c r="B1217" s="5" t="s">
        <v>12769</v>
      </c>
    </row>
    <row r="1218" spans="1:2" x14ac:dyDescent="0.15">
      <c r="A1218" s="3">
        <v>1215</v>
      </c>
      <c r="B1218" s="5" t="s">
        <v>12770</v>
      </c>
    </row>
    <row r="1219" spans="1:2" x14ac:dyDescent="0.15">
      <c r="A1219" s="3">
        <v>1216</v>
      </c>
      <c r="B1219" s="5" t="s">
        <v>12771</v>
      </c>
    </row>
    <row r="1220" spans="1:2" x14ac:dyDescent="0.15">
      <c r="A1220" s="3">
        <v>1217</v>
      </c>
      <c r="B1220" s="5" t="s">
        <v>12772</v>
      </c>
    </row>
    <row r="1221" spans="1:2" x14ac:dyDescent="0.15">
      <c r="A1221" s="3">
        <v>1218</v>
      </c>
      <c r="B1221" s="5" t="s">
        <v>12773</v>
      </c>
    </row>
    <row r="1222" spans="1:2" x14ac:dyDescent="0.15">
      <c r="A1222" s="3">
        <v>1219</v>
      </c>
      <c r="B1222" s="5" t="s">
        <v>12774</v>
      </c>
    </row>
    <row r="1223" spans="1:2" x14ac:dyDescent="0.15">
      <c r="A1223" s="3">
        <v>1220</v>
      </c>
      <c r="B1223" s="5" t="s">
        <v>12775</v>
      </c>
    </row>
    <row r="1224" spans="1:2" x14ac:dyDescent="0.15">
      <c r="A1224" s="3">
        <v>1221</v>
      </c>
      <c r="B1224" s="5" t="s">
        <v>12776</v>
      </c>
    </row>
    <row r="1225" spans="1:2" x14ac:dyDescent="0.15">
      <c r="A1225" s="3">
        <v>1222</v>
      </c>
      <c r="B1225" s="5" t="s">
        <v>12777</v>
      </c>
    </row>
    <row r="1226" spans="1:2" x14ac:dyDescent="0.15">
      <c r="A1226" s="3">
        <v>1223</v>
      </c>
      <c r="B1226" s="5" t="s">
        <v>12778</v>
      </c>
    </row>
    <row r="1227" spans="1:2" x14ac:dyDescent="0.15">
      <c r="A1227" s="3">
        <v>1224</v>
      </c>
      <c r="B1227" s="5" t="s">
        <v>12779</v>
      </c>
    </row>
    <row r="1228" spans="1:2" x14ac:dyDescent="0.15">
      <c r="A1228" s="3">
        <v>1225</v>
      </c>
      <c r="B1228" s="5" t="s">
        <v>12780</v>
      </c>
    </row>
    <row r="1229" spans="1:2" x14ac:dyDescent="0.15">
      <c r="A1229" s="3">
        <v>1226</v>
      </c>
      <c r="B1229" s="5" t="s">
        <v>12781</v>
      </c>
    </row>
    <row r="1230" spans="1:2" x14ac:dyDescent="0.15">
      <c r="A1230" s="3">
        <v>1227</v>
      </c>
      <c r="B1230" s="5" t="s">
        <v>12782</v>
      </c>
    </row>
    <row r="1231" spans="1:2" x14ac:dyDescent="0.15">
      <c r="A1231" s="3">
        <v>1228</v>
      </c>
      <c r="B1231" s="5" t="s">
        <v>12783</v>
      </c>
    </row>
    <row r="1232" spans="1:2" x14ac:dyDescent="0.15">
      <c r="A1232" s="3">
        <v>1229</v>
      </c>
      <c r="B1232" s="5" t="s">
        <v>12784</v>
      </c>
    </row>
    <row r="1233" spans="1:2" x14ac:dyDescent="0.15">
      <c r="A1233" s="3">
        <v>1230</v>
      </c>
      <c r="B1233" s="5" t="s">
        <v>12785</v>
      </c>
    </row>
    <row r="1234" spans="1:2" x14ac:dyDescent="0.15">
      <c r="A1234" s="3">
        <v>1231</v>
      </c>
      <c r="B1234" s="5" t="s">
        <v>12786</v>
      </c>
    </row>
    <row r="1235" spans="1:2" x14ac:dyDescent="0.15">
      <c r="A1235" s="3">
        <v>1232</v>
      </c>
      <c r="B1235" s="5" t="s">
        <v>12787</v>
      </c>
    </row>
    <row r="1236" spans="1:2" x14ac:dyDescent="0.15">
      <c r="A1236" s="3">
        <v>1233</v>
      </c>
      <c r="B1236" s="5" t="s">
        <v>12788</v>
      </c>
    </row>
    <row r="1237" spans="1:2" x14ac:dyDescent="0.15">
      <c r="A1237" s="3">
        <v>1234</v>
      </c>
      <c r="B1237" s="5" t="s">
        <v>12789</v>
      </c>
    </row>
    <row r="1238" spans="1:2" x14ac:dyDescent="0.15">
      <c r="A1238" s="3">
        <v>1235</v>
      </c>
      <c r="B1238" s="5" t="s">
        <v>12790</v>
      </c>
    </row>
    <row r="1239" spans="1:2" x14ac:dyDescent="0.15">
      <c r="A1239" s="3">
        <v>1236</v>
      </c>
      <c r="B1239" s="5" t="s">
        <v>12791</v>
      </c>
    </row>
    <row r="1240" spans="1:2" x14ac:dyDescent="0.15">
      <c r="A1240" s="3">
        <v>1237</v>
      </c>
      <c r="B1240" s="5" t="s">
        <v>12792</v>
      </c>
    </row>
    <row r="1241" spans="1:2" x14ac:dyDescent="0.15">
      <c r="A1241" s="3">
        <v>1238</v>
      </c>
      <c r="B1241" s="5" t="s">
        <v>12793</v>
      </c>
    </row>
    <row r="1242" spans="1:2" x14ac:dyDescent="0.15">
      <c r="A1242" s="3">
        <v>1239</v>
      </c>
      <c r="B1242" s="5" t="s">
        <v>12794</v>
      </c>
    </row>
    <row r="1243" spans="1:2" x14ac:dyDescent="0.15">
      <c r="A1243" s="3">
        <v>1240</v>
      </c>
      <c r="B1243" s="5" t="s">
        <v>12795</v>
      </c>
    </row>
    <row r="1244" spans="1:2" x14ac:dyDescent="0.15">
      <c r="A1244" s="3">
        <v>1241</v>
      </c>
      <c r="B1244" s="5" t="s">
        <v>12796</v>
      </c>
    </row>
    <row r="1245" spans="1:2" x14ac:dyDescent="0.15">
      <c r="A1245" s="3">
        <v>1242</v>
      </c>
      <c r="B1245" s="5" t="s">
        <v>12797</v>
      </c>
    </row>
    <row r="1246" spans="1:2" x14ac:dyDescent="0.15">
      <c r="A1246" s="3">
        <v>1243</v>
      </c>
      <c r="B1246" s="5" t="s">
        <v>12798</v>
      </c>
    </row>
    <row r="1247" spans="1:2" x14ac:dyDescent="0.15">
      <c r="A1247" s="3">
        <v>1244</v>
      </c>
      <c r="B1247" s="5" t="s">
        <v>12799</v>
      </c>
    </row>
    <row r="1248" spans="1:2" x14ac:dyDescent="0.15">
      <c r="A1248" s="3">
        <v>1245</v>
      </c>
      <c r="B1248" s="5" t="s">
        <v>12800</v>
      </c>
    </row>
    <row r="1249" spans="1:2" x14ac:dyDescent="0.15">
      <c r="A1249" s="3">
        <v>1246</v>
      </c>
      <c r="B1249" s="5" t="s">
        <v>12801</v>
      </c>
    </row>
    <row r="1250" spans="1:2" x14ac:dyDescent="0.15">
      <c r="A1250" s="3">
        <v>1247</v>
      </c>
      <c r="B1250" s="5" t="s">
        <v>12802</v>
      </c>
    </row>
    <row r="1251" spans="1:2" x14ac:dyDescent="0.15">
      <c r="A1251" s="3">
        <v>1248</v>
      </c>
      <c r="B1251" s="5" t="s">
        <v>12803</v>
      </c>
    </row>
    <row r="1252" spans="1:2" x14ac:dyDescent="0.15">
      <c r="A1252" s="3">
        <v>1249</v>
      </c>
      <c r="B1252" s="5" t="s">
        <v>12804</v>
      </c>
    </row>
    <row r="1253" spans="1:2" x14ac:dyDescent="0.15">
      <c r="A1253" s="3">
        <v>1250</v>
      </c>
      <c r="B1253" s="5" t="s">
        <v>12805</v>
      </c>
    </row>
    <row r="1254" spans="1:2" x14ac:dyDescent="0.15">
      <c r="A1254" s="3">
        <v>1251</v>
      </c>
      <c r="B1254" s="5" t="s">
        <v>12806</v>
      </c>
    </row>
    <row r="1255" spans="1:2" x14ac:dyDescent="0.15">
      <c r="A1255" s="3">
        <v>1252</v>
      </c>
      <c r="B1255" s="5" t="s">
        <v>12807</v>
      </c>
    </row>
    <row r="1256" spans="1:2" x14ac:dyDescent="0.15">
      <c r="A1256" s="3">
        <v>1253</v>
      </c>
      <c r="B1256" s="5" t="s">
        <v>12808</v>
      </c>
    </row>
    <row r="1257" spans="1:2" x14ac:dyDescent="0.15">
      <c r="A1257" s="3">
        <v>1254</v>
      </c>
      <c r="B1257" s="5" t="s">
        <v>12809</v>
      </c>
    </row>
    <row r="1258" spans="1:2" x14ac:dyDescent="0.15">
      <c r="A1258" s="3">
        <v>1255</v>
      </c>
      <c r="B1258" s="5" t="s">
        <v>12810</v>
      </c>
    </row>
    <row r="1259" spans="1:2" x14ac:dyDescent="0.15">
      <c r="A1259" s="3">
        <v>1256</v>
      </c>
      <c r="B1259" s="5" t="s">
        <v>12811</v>
      </c>
    </row>
    <row r="1260" spans="1:2" x14ac:dyDescent="0.15">
      <c r="A1260" s="3">
        <v>1257</v>
      </c>
      <c r="B1260" s="5" t="s">
        <v>12812</v>
      </c>
    </row>
    <row r="1261" spans="1:2" x14ac:dyDescent="0.15">
      <c r="A1261" s="3">
        <v>1258</v>
      </c>
      <c r="B1261" s="5" t="s">
        <v>12813</v>
      </c>
    </row>
    <row r="1262" spans="1:2" x14ac:dyDescent="0.15">
      <c r="A1262" s="3">
        <v>1259</v>
      </c>
      <c r="B1262" s="5" t="s">
        <v>12814</v>
      </c>
    </row>
    <row r="1263" spans="1:2" x14ac:dyDescent="0.15">
      <c r="A1263" s="3">
        <v>1260</v>
      </c>
      <c r="B1263" s="5" t="s">
        <v>12815</v>
      </c>
    </row>
    <row r="1264" spans="1:2" x14ac:dyDescent="0.15">
      <c r="A1264" s="3">
        <v>1261</v>
      </c>
      <c r="B1264" s="5" t="s">
        <v>12816</v>
      </c>
    </row>
    <row r="1265" spans="1:2" x14ac:dyDescent="0.15">
      <c r="A1265" s="3">
        <v>1262</v>
      </c>
      <c r="B1265" s="5" t="s">
        <v>12817</v>
      </c>
    </row>
    <row r="1266" spans="1:2" x14ac:dyDescent="0.15">
      <c r="A1266" s="3">
        <v>1263</v>
      </c>
      <c r="B1266" s="5" t="s">
        <v>12818</v>
      </c>
    </row>
    <row r="1267" spans="1:2" x14ac:dyDescent="0.15">
      <c r="A1267" s="3">
        <v>1264</v>
      </c>
      <c r="B1267" s="5" t="s">
        <v>12819</v>
      </c>
    </row>
    <row r="1268" spans="1:2" x14ac:dyDescent="0.15">
      <c r="A1268" s="3">
        <v>1265</v>
      </c>
      <c r="B1268" s="5" t="s">
        <v>12820</v>
      </c>
    </row>
    <row r="1269" spans="1:2" x14ac:dyDescent="0.15">
      <c r="A1269" s="3">
        <v>1266</v>
      </c>
      <c r="B1269" s="5" t="s">
        <v>12821</v>
      </c>
    </row>
    <row r="1270" spans="1:2" x14ac:dyDescent="0.15">
      <c r="A1270" s="3">
        <v>1267</v>
      </c>
      <c r="B1270" s="5" t="s">
        <v>12822</v>
      </c>
    </row>
    <row r="1271" spans="1:2" x14ac:dyDescent="0.15">
      <c r="A1271" s="3">
        <v>1268</v>
      </c>
      <c r="B1271" s="5" t="s">
        <v>12823</v>
      </c>
    </row>
    <row r="1272" spans="1:2" x14ac:dyDescent="0.15">
      <c r="A1272" s="3">
        <v>1269</v>
      </c>
      <c r="B1272" s="5" t="s">
        <v>12824</v>
      </c>
    </row>
    <row r="1273" spans="1:2" x14ac:dyDescent="0.15">
      <c r="A1273" s="3">
        <v>1270</v>
      </c>
      <c r="B1273" s="5" t="s">
        <v>12825</v>
      </c>
    </row>
    <row r="1274" spans="1:2" x14ac:dyDescent="0.15">
      <c r="A1274" s="3">
        <v>1271</v>
      </c>
      <c r="B1274" s="5" t="s">
        <v>12826</v>
      </c>
    </row>
    <row r="1275" spans="1:2" x14ac:dyDescent="0.15">
      <c r="A1275" s="3">
        <v>1272</v>
      </c>
      <c r="B1275" s="5" t="s">
        <v>12827</v>
      </c>
    </row>
    <row r="1276" spans="1:2" x14ac:dyDescent="0.15">
      <c r="A1276" s="3">
        <v>1273</v>
      </c>
      <c r="B1276" s="5" t="s">
        <v>12828</v>
      </c>
    </row>
    <row r="1277" spans="1:2" x14ac:dyDescent="0.15">
      <c r="A1277" s="3">
        <v>1274</v>
      </c>
      <c r="B1277" s="5" t="s">
        <v>12829</v>
      </c>
    </row>
    <row r="1278" spans="1:2" x14ac:dyDescent="0.15">
      <c r="A1278" s="3">
        <v>1275</v>
      </c>
      <c r="B1278" s="5" t="s">
        <v>12830</v>
      </c>
    </row>
    <row r="1279" spans="1:2" x14ac:dyDescent="0.15">
      <c r="A1279" s="3">
        <v>1276</v>
      </c>
      <c r="B1279" s="5" t="s">
        <v>12831</v>
      </c>
    </row>
    <row r="1280" spans="1:2" x14ac:dyDescent="0.15">
      <c r="A1280" s="3">
        <v>1277</v>
      </c>
      <c r="B1280" s="5" t="s">
        <v>12832</v>
      </c>
    </row>
    <row r="1281" spans="1:2" x14ac:dyDescent="0.15">
      <c r="A1281" s="3">
        <v>1278</v>
      </c>
      <c r="B1281" s="5" t="s">
        <v>12833</v>
      </c>
    </row>
    <row r="1282" spans="1:2" x14ac:dyDescent="0.15">
      <c r="A1282" s="3">
        <v>1279</v>
      </c>
      <c r="B1282" s="5" t="s">
        <v>12834</v>
      </c>
    </row>
    <row r="1283" spans="1:2" x14ac:dyDescent="0.15">
      <c r="A1283" s="3">
        <v>1280</v>
      </c>
      <c r="B1283" s="5" t="s">
        <v>12835</v>
      </c>
    </row>
    <row r="1284" spans="1:2" x14ac:dyDescent="0.15">
      <c r="A1284" s="3">
        <v>1281</v>
      </c>
      <c r="B1284" s="5" t="s">
        <v>12836</v>
      </c>
    </row>
    <row r="1285" spans="1:2" x14ac:dyDescent="0.15">
      <c r="A1285" s="3">
        <v>1282</v>
      </c>
      <c r="B1285" s="5" t="s">
        <v>12837</v>
      </c>
    </row>
    <row r="1286" spans="1:2" x14ac:dyDescent="0.15">
      <c r="A1286" s="3">
        <v>1283</v>
      </c>
      <c r="B1286" s="5" t="s">
        <v>12838</v>
      </c>
    </row>
    <row r="1287" spans="1:2" x14ac:dyDescent="0.15">
      <c r="A1287" s="3">
        <v>1284</v>
      </c>
      <c r="B1287" s="5" t="s">
        <v>12839</v>
      </c>
    </row>
    <row r="1288" spans="1:2" x14ac:dyDescent="0.15">
      <c r="A1288" s="3">
        <v>1285</v>
      </c>
      <c r="B1288" s="5" t="s">
        <v>12840</v>
      </c>
    </row>
    <row r="1289" spans="1:2" x14ac:dyDescent="0.15">
      <c r="A1289" s="3">
        <v>1286</v>
      </c>
      <c r="B1289" s="5" t="s">
        <v>12841</v>
      </c>
    </row>
    <row r="1290" spans="1:2" x14ac:dyDescent="0.15">
      <c r="A1290" s="3">
        <v>1287</v>
      </c>
      <c r="B1290" s="5" t="s">
        <v>12842</v>
      </c>
    </row>
    <row r="1291" spans="1:2" x14ac:dyDescent="0.15">
      <c r="A1291" s="3">
        <v>1288</v>
      </c>
      <c r="B1291" s="5" t="s">
        <v>12843</v>
      </c>
    </row>
    <row r="1292" spans="1:2" x14ac:dyDescent="0.15">
      <c r="A1292" s="3">
        <v>1289</v>
      </c>
      <c r="B1292" s="5" t="s">
        <v>12844</v>
      </c>
    </row>
    <row r="1293" spans="1:2" x14ac:dyDescent="0.15">
      <c r="A1293" s="3">
        <v>1290</v>
      </c>
      <c r="B1293" s="5" t="s">
        <v>12845</v>
      </c>
    </row>
    <row r="1294" spans="1:2" x14ac:dyDescent="0.15">
      <c r="A1294" s="3">
        <v>1291</v>
      </c>
      <c r="B1294" s="5" t="s">
        <v>12846</v>
      </c>
    </row>
    <row r="1295" spans="1:2" x14ac:dyDescent="0.15">
      <c r="A1295" s="3">
        <v>1292</v>
      </c>
      <c r="B1295" s="5" t="s">
        <v>12847</v>
      </c>
    </row>
    <row r="1296" spans="1:2" x14ac:dyDescent="0.15">
      <c r="A1296" s="3">
        <v>1293</v>
      </c>
      <c r="B1296" s="5" t="s">
        <v>12848</v>
      </c>
    </row>
    <row r="1297" spans="1:2" x14ac:dyDescent="0.15">
      <c r="A1297" s="3">
        <v>1294</v>
      </c>
      <c r="B1297" s="5" t="s">
        <v>12849</v>
      </c>
    </row>
    <row r="1298" spans="1:2" x14ac:dyDescent="0.15">
      <c r="A1298" s="3">
        <v>1295</v>
      </c>
      <c r="B1298" s="5" t="s">
        <v>12850</v>
      </c>
    </row>
    <row r="1299" spans="1:2" x14ac:dyDescent="0.15">
      <c r="A1299" s="3">
        <v>1296</v>
      </c>
      <c r="B1299" s="5" t="s">
        <v>12851</v>
      </c>
    </row>
    <row r="1300" spans="1:2" x14ac:dyDescent="0.15">
      <c r="A1300" s="3">
        <v>1297</v>
      </c>
      <c r="B1300" s="5" t="s">
        <v>12852</v>
      </c>
    </row>
    <row r="1301" spans="1:2" x14ac:dyDescent="0.15">
      <c r="A1301" s="3">
        <v>1298</v>
      </c>
      <c r="B1301" s="5" t="s">
        <v>12853</v>
      </c>
    </row>
    <row r="1302" spans="1:2" x14ac:dyDescent="0.15">
      <c r="A1302" s="3">
        <v>1299</v>
      </c>
      <c r="B1302" s="5" t="s">
        <v>12854</v>
      </c>
    </row>
    <row r="1303" spans="1:2" x14ac:dyDescent="0.15">
      <c r="A1303" s="3">
        <v>1300</v>
      </c>
      <c r="B1303" s="5" t="s">
        <v>12855</v>
      </c>
    </row>
    <row r="1304" spans="1:2" x14ac:dyDescent="0.15">
      <c r="A1304" s="3">
        <v>1301</v>
      </c>
      <c r="B1304" s="5" t="s">
        <v>12856</v>
      </c>
    </row>
    <row r="1305" spans="1:2" x14ac:dyDescent="0.15">
      <c r="A1305" s="3">
        <v>1302</v>
      </c>
      <c r="B1305" s="5" t="s">
        <v>12857</v>
      </c>
    </row>
    <row r="1306" spans="1:2" x14ac:dyDescent="0.15">
      <c r="A1306" s="3">
        <v>1303</v>
      </c>
      <c r="B1306" s="5" t="s">
        <v>12858</v>
      </c>
    </row>
    <row r="1307" spans="1:2" x14ac:dyDescent="0.15">
      <c r="A1307" s="3">
        <v>1304</v>
      </c>
      <c r="B1307" s="5" t="s">
        <v>12859</v>
      </c>
    </row>
    <row r="1308" spans="1:2" x14ac:dyDescent="0.15">
      <c r="A1308" s="3">
        <v>1305</v>
      </c>
      <c r="B1308" s="5" t="s">
        <v>12860</v>
      </c>
    </row>
    <row r="1309" spans="1:2" x14ac:dyDescent="0.15">
      <c r="A1309" s="3">
        <v>1306</v>
      </c>
      <c r="B1309" s="5" t="s">
        <v>12861</v>
      </c>
    </row>
    <row r="1310" spans="1:2" x14ac:dyDescent="0.15">
      <c r="A1310" s="3">
        <v>1307</v>
      </c>
      <c r="B1310" s="5" t="s">
        <v>12862</v>
      </c>
    </row>
    <row r="1311" spans="1:2" x14ac:dyDescent="0.15">
      <c r="A1311" s="3">
        <v>1308</v>
      </c>
      <c r="B1311" s="5" t="s">
        <v>12863</v>
      </c>
    </row>
    <row r="1312" spans="1:2" x14ac:dyDescent="0.15">
      <c r="A1312" s="3">
        <v>1309</v>
      </c>
      <c r="B1312" s="5" t="s">
        <v>12864</v>
      </c>
    </row>
    <row r="1313" spans="1:2" x14ac:dyDescent="0.15">
      <c r="A1313" s="3">
        <v>1310</v>
      </c>
      <c r="B1313" s="5" t="s">
        <v>12865</v>
      </c>
    </row>
    <row r="1314" spans="1:2" x14ac:dyDescent="0.15">
      <c r="A1314" s="3">
        <v>1311</v>
      </c>
      <c r="B1314" s="5" t="s">
        <v>12866</v>
      </c>
    </row>
    <row r="1315" spans="1:2" x14ac:dyDescent="0.15">
      <c r="A1315" s="3">
        <v>1312</v>
      </c>
      <c r="B1315" s="5" t="s">
        <v>12867</v>
      </c>
    </row>
    <row r="1316" spans="1:2" x14ac:dyDescent="0.15">
      <c r="A1316" s="3">
        <v>1313</v>
      </c>
      <c r="B1316" s="5" t="s">
        <v>12868</v>
      </c>
    </row>
    <row r="1317" spans="1:2" x14ac:dyDescent="0.15">
      <c r="A1317" s="3">
        <v>1314</v>
      </c>
      <c r="B1317" s="5" t="s">
        <v>12869</v>
      </c>
    </row>
    <row r="1318" spans="1:2" x14ac:dyDescent="0.15">
      <c r="A1318" s="3">
        <v>1315</v>
      </c>
      <c r="B1318" s="5" t="s">
        <v>12870</v>
      </c>
    </row>
    <row r="1319" spans="1:2" x14ac:dyDescent="0.15">
      <c r="A1319" s="3">
        <v>1316</v>
      </c>
      <c r="B1319" s="5" t="s">
        <v>12871</v>
      </c>
    </row>
    <row r="1320" spans="1:2" x14ac:dyDescent="0.15">
      <c r="A1320" s="3">
        <v>1317</v>
      </c>
      <c r="B1320" s="5" t="s">
        <v>12872</v>
      </c>
    </row>
    <row r="1321" spans="1:2" x14ac:dyDescent="0.15">
      <c r="A1321" s="3">
        <v>1318</v>
      </c>
      <c r="B1321" s="5" t="s">
        <v>12873</v>
      </c>
    </row>
    <row r="1322" spans="1:2" x14ac:dyDescent="0.15">
      <c r="A1322" s="3">
        <v>1319</v>
      </c>
      <c r="B1322" s="5" t="s">
        <v>12874</v>
      </c>
    </row>
    <row r="1323" spans="1:2" x14ac:dyDescent="0.15">
      <c r="A1323" s="3">
        <v>1320</v>
      </c>
      <c r="B1323" s="5" t="s">
        <v>12875</v>
      </c>
    </row>
    <row r="1324" spans="1:2" x14ac:dyDescent="0.15">
      <c r="A1324" s="3">
        <v>1321</v>
      </c>
      <c r="B1324" s="5" t="s">
        <v>12876</v>
      </c>
    </row>
    <row r="1325" spans="1:2" x14ac:dyDescent="0.15">
      <c r="A1325" s="3">
        <v>1322</v>
      </c>
      <c r="B1325" s="5" t="s">
        <v>12877</v>
      </c>
    </row>
    <row r="1326" spans="1:2" x14ac:dyDescent="0.15">
      <c r="A1326" s="3">
        <v>1323</v>
      </c>
      <c r="B1326" s="5" t="s">
        <v>12878</v>
      </c>
    </row>
    <row r="1327" spans="1:2" x14ac:dyDescent="0.15">
      <c r="A1327" s="3">
        <v>1324</v>
      </c>
      <c r="B1327" s="5" t="s">
        <v>12879</v>
      </c>
    </row>
    <row r="1328" spans="1:2" x14ac:dyDescent="0.15">
      <c r="A1328" s="3">
        <v>1325</v>
      </c>
      <c r="B1328" s="5" t="s">
        <v>12880</v>
      </c>
    </row>
    <row r="1329" spans="1:2" x14ac:dyDescent="0.15">
      <c r="A1329" s="3">
        <v>1326</v>
      </c>
      <c r="B1329" s="5" t="s">
        <v>12881</v>
      </c>
    </row>
    <row r="1330" spans="1:2" x14ac:dyDescent="0.15">
      <c r="A1330" s="3">
        <v>1327</v>
      </c>
      <c r="B1330" s="5" t="s">
        <v>12882</v>
      </c>
    </row>
    <row r="1331" spans="1:2" x14ac:dyDescent="0.15">
      <c r="A1331" s="3">
        <v>1328</v>
      </c>
      <c r="B1331" s="5" t="s">
        <v>12883</v>
      </c>
    </row>
    <row r="1332" spans="1:2" x14ac:dyDescent="0.15">
      <c r="A1332" s="3">
        <v>1329</v>
      </c>
      <c r="B1332" s="5" t="s">
        <v>12884</v>
      </c>
    </row>
    <row r="1333" spans="1:2" x14ac:dyDescent="0.15">
      <c r="A1333" s="3">
        <v>1330</v>
      </c>
      <c r="B1333" s="5" t="s">
        <v>12885</v>
      </c>
    </row>
    <row r="1334" spans="1:2" x14ac:dyDescent="0.15">
      <c r="A1334" s="3">
        <v>1331</v>
      </c>
      <c r="B1334" s="5" t="s">
        <v>12886</v>
      </c>
    </row>
    <row r="1335" spans="1:2" x14ac:dyDescent="0.15">
      <c r="A1335" s="3">
        <v>1332</v>
      </c>
      <c r="B1335" s="5" t="s">
        <v>12887</v>
      </c>
    </row>
    <row r="1336" spans="1:2" x14ac:dyDescent="0.15">
      <c r="A1336" s="3">
        <v>1333</v>
      </c>
      <c r="B1336" s="5" t="s">
        <v>12888</v>
      </c>
    </row>
    <row r="1337" spans="1:2" x14ac:dyDescent="0.15">
      <c r="A1337" s="3">
        <v>1334</v>
      </c>
      <c r="B1337" s="5" t="s">
        <v>12889</v>
      </c>
    </row>
    <row r="1338" spans="1:2" x14ac:dyDescent="0.15">
      <c r="A1338" s="3">
        <v>1335</v>
      </c>
      <c r="B1338" s="5" t="s">
        <v>12890</v>
      </c>
    </row>
    <row r="1339" spans="1:2" x14ac:dyDescent="0.15">
      <c r="A1339" s="3">
        <v>1336</v>
      </c>
      <c r="B1339" s="5" t="s">
        <v>12891</v>
      </c>
    </row>
    <row r="1340" spans="1:2" x14ac:dyDescent="0.15">
      <c r="A1340" s="3">
        <v>1337</v>
      </c>
      <c r="B1340" s="5" t="s">
        <v>12892</v>
      </c>
    </row>
    <row r="1341" spans="1:2" x14ac:dyDescent="0.15">
      <c r="A1341" s="3">
        <v>1338</v>
      </c>
      <c r="B1341" s="5" t="s">
        <v>12893</v>
      </c>
    </row>
    <row r="1342" spans="1:2" x14ac:dyDescent="0.15">
      <c r="A1342" s="3">
        <v>1339</v>
      </c>
      <c r="B1342" s="5" t="s">
        <v>12894</v>
      </c>
    </row>
    <row r="1343" spans="1:2" x14ac:dyDescent="0.15">
      <c r="A1343" s="3">
        <v>1340</v>
      </c>
      <c r="B1343" s="5" t="s">
        <v>12895</v>
      </c>
    </row>
    <row r="1344" spans="1:2" x14ac:dyDescent="0.15">
      <c r="A1344" s="3">
        <v>1341</v>
      </c>
      <c r="B1344" s="5" t="s">
        <v>12896</v>
      </c>
    </row>
    <row r="1345" spans="1:2" x14ac:dyDescent="0.15">
      <c r="A1345" s="3">
        <v>1342</v>
      </c>
      <c r="B1345" s="5" t="s">
        <v>12897</v>
      </c>
    </row>
    <row r="1346" spans="1:2" x14ac:dyDescent="0.15">
      <c r="A1346" s="3">
        <v>1343</v>
      </c>
      <c r="B1346" s="5" t="s">
        <v>12898</v>
      </c>
    </row>
    <row r="1347" spans="1:2" x14ac:dyDescent="0.15">
      <c r="A1347" s="3">
        <v>1344</v>
      </c>
      <c r="B1347" s="5" t="s">
        <v>12899</v>
      </c>
    </row>
    <row r="1348" spans="1:2" x14ac:dyDescent="0.15">
      <c r="A1348" s="3">
        <v>1345</v>
      </c>
      <c r="B1348" s="5" t="s">
        <v>12900</v>
      </c>
    </row>
    <row r="1349" spans="1:2" x14ac:dyDescent="0.15">
      <c r="A1349" s="3">
        <v>1346</v>
      </c>
      <c r="B1349" s="5" t="s">
        <v>12901</v>
      </c>
    </row>
    <row r="1350" spans="1:2" x14ac:dyDescent="0.15">
      <c r="A1350" s="3">
        <v>1347</v>
      </c>
      <c r="B1350" s="5" t="s">
        <v>12902</v>
      </c>
    </row>
    <row r="1351" spans="1:2" x14ac:dyDescent="0.15">
      <c r="A1351" s="3">
        <v>1348</v>
      </c>
      <c r="B1351" s="5" t="s">
        <v>12903</v>
      </c>
    </row>
    <row r="1352" spans="1:2" x14ac:dyDescent="0.15">
      <c r="A1352" s="3">
        <v>1349</v>
      </c>
      <c r="B1352" s="5" t="s">
        <v>12904</v>
      </c>
    </row>
    <row r="1353" spans="1:2" x14ac:dyDescent="0.15">
      <c r="A1353" s="3">
        <v>1350</v>
      </c>
      <c r="B1353" s="5" t="s">
        <v>12905</v>
      </c>
    </row>
    <row r="1354" spans="1:2" x14ac:dyDescent="0.15">
      <c r="A1354" s="3">
        <v>1351</v>
      </c>
      <c r="B1354" s="5" t="s">
        <v>12906</v>
      </c>
    </row>
    <row r="1355" spans="1:2" x14ac:dyDescent="0.15">
      <c r="A1355" s="3">
        <v>1352</v>
      </c>
      <c r="B1355" s="5" t="s">
        <v>12907</v>
      </c>
    </row>
    <row r="1356" spans="1:2" x14ac:dyDescent="0.15">
      <c r="A1356" s="3">
        <v>1353</v>
      </c>
      <c r="B1356" s="5" t="s">
        <v>12908</v>
      </c>
    </row>
    <row r="1357" spans="1:2" x14ac:dyDescent="0.15">
      <c r="A1357" s="3">
        <v>1354</v>
      </c>
      <c r="B1357" s="5" t="s">
        <v>12909</v>
      </c>
    </row>
    <row r="1358" spans="1:2" x14ac:dyDescent="0.15">
      <c r="A1358" s="3">
        <v>1355</v>
      </c>
      <c r="B1358" s="5" t="s">
        <v>12910</v>
      </c>
    </row>
    <row r="1359" spans="1:2" x14ac:dyDescent="0.15">
      <c r="A1359" s="3">
        <v>1356</v>
      </c>
      <c r="B1359" s="5" t="s">
        <v>12911</v>
      </c>
    </row>
    <row r="1360" spans="1:2" x14ac:dyDescent="0.15">
      <c r="A1360" s="3">
        <v>1357</v>
      </c>
      <c r="B1360" s="5" t="s">
        <v>12912</v>
      </c>
    </row>
    <row r="1361" spans="1:2" x14ac:dyDescent="0.15">
      <c r="A1361" s="3">
        <v>1358</v>
      </c>
      <c r="B1361" s="5" t="s">
        <v>12913</v>
      </c>
    </row>
    <row r="1362" spans="1:2" x14ac:dyDescent="0.15">
      <c r="A1362" s="3">
        <v>1359</v>
      </c>
      <c r="B1362" s="5" t="s">
        <v>12914</v>
      </c>
    </row>
    <row r="1363" spans="1:2" x14ac:dyDescent="0.15">
      <c r="A1363" s="3">
        <v>1360</v>
      </c>
      <c r="B1363" s="5" t="s">
        <v>12915</v>
      </c>
    </row>
    <row r="1364" spans="1:2" x14ac:dyDescent="0.15">
      <c r="A1364" s="3">
        <v>1361</v>
      </c>
      <c r="B1364" s="5" t="s">
        <v>12916</v>
      </c>
    </row>
    <row r="1365" spans="1:2" x14ac:dyDescent="0.15">
      <c r="A1365" s="3">
        <v>1362</v>
      </c>
      <c r="B1365" s="5" t="s">
        <v>12917</v>
      </c>
    </row>
    <row r="1366" spans="1:2" x14ac:dyDescent="0.15">
      <c r="A1366" s="3">
        <v>1363</v>
      </c>
      <c r="B1366" s="5" t="s">
        <v>12918</v>
      </c>
    </row>
    <row r="1367" spans="1:2" x14ac:dyDescent="0.15">
      <c r="A1367" s="3">
        <v>1364</v>
      </c>
      <c r="B1367" s="5" t="s">
        <v>12919</v>
      </c>
    </row>
    <row r="1368" spans="1:2" x14ac:dyDescent="0.15">
      <c r="A1368" s="3">
        <v>1365</v>
      </c>
      <c r="B1368" s="5" t="s">
        <v>12920</v>
      </c>
    </row>
    <row r="1369" spans="1:2" x14ac:dyDescent="0.15">
      <c r="A1369" s="3">
        <v>1366</v>
      </c>
      <c r="B1369" s="5" t="s">
        <v>12921</v>
      </c>
    </row>
    <row r="1370" spans="1:2" x14ac:dyDescent="0.15">
      <c r="A1370" s="3">
        <v>1367</v>
      </c>
      <c r="B1370" s="5" t="s">
        <v>12922</v>
      </c>
    </row>
    <row r="1371" spans="1:2" x14ac:dyDescent="0.15">
      <c r="A1371" s="3">
        <v>1368</v>
      </c>
      <c r="B1371" s="5" t="s">
        <v>12923</v>
      </c>
    </row>
    <row r="1372" spans="1:2" x14ac:dyDescent="0.15">
      <c r="A1372" s="3">
        <v>1369</v>
      </c>
      <c r="B1372" s="5" t="s">
        <v>12924</v>
      </c>
    </row>
    <row r="1373" spans="1:2" x14ac:dyDescent="0.15">
      <c r="A1373" s="3">
        <v>1370</v>
      </c>
      <c r="B1373" s="5" t="s">
        <v>12925</v>
      </c>
    </row>
    <row r="1374" spans="1:2" x14ac:dyDescent="0.15">
      <c r="A1374" s="3">
        <v>1371</v>
      </c>
      <c r="B1374" s="5" t="s">
        <v>12926</v>
      </c>
    </row>
    <row r="1375" spans="1:2" x14ac:dyDescent="0.15">
      <c r="A1375" s="3">
        <v>1372</v>
      </c>
      <c r="B1375" s="5" t="s">
        <v>12927</v>
      </c>
    </row>
    <row r="1376" spans="1:2" x14ac:dyDescent="0.15">
      <c r="A1376" s="3">
        <v>1373</v>
      </c>
      <c r="B1376" s="5" t="s">
        <v>12928</v>
      </c>
    </row>
    <row r="1377" spans="1:2" x14ac:dyDescent="0.15">
      <c r="A1377" s="3">
        <v>1374</v>
      </c>
      <c r="B1377" s="5" t="s">
        <v>12929</v>
      </c>
    </row>
    <row r="1378" spans="1:2" x14ac:dyDescent="0.15">
      <c r="A1378" s="3">
        <v>1375</v>
      </c>
      <c r="B1378" s="5" t="s">
        <v>12930</v>
      </c>
    </row>
    <row r="1379" spans="1:2" x14ac:dyDescent="0.15">
      <c r="A1379" s="3">
        <v>1376</v>
      </c>
      <c r="B1379" s="5" t="s">
        <v>12931</v>
      </c>
    </row>
    <row r="1380" spans="1:2" x14ac:dyDescent="0.15">
      <c r="A1380" s="3">
        <v>1377</v>
      </c>
      <c r="B1380" s="5" t="s">
        <v>12932</v>
      </c>
    </row>
    <row r="1381" spans="1:2" x14ac:dyDescent="0.15">
      <c r="A1381" s="3">
        <v>1378</v>
      </c>
      <c r="B1381" s="5" t="s">
        <v>12933</v>
      </c>
    </row>
    <row r="1382" spans="1:2" x14ac:dyDescent="0.15">
      <c r="A1382" s="3">
        <v>1379</v>
      </c>
      <c r="B1382" s="5" t="s">
        <v>12934</v>
      </c>
    </row>
    <row r="1383" spans="1:2" x14ac:dyDescent="0.15">
      <c r="A1383" s="3">
        <v>1380</v>
      </c>
      <c r="B1383" s="5" t="s">
        <v>12935</v>
      </c>
    </row>
    <row r="1384" spans="1:2" x14ac:dyDescent="0.15">
      <c r="A1384" s="3">
        <v>1381</v>
      </c>
      <c r="B1384" s="5" t="s">
        <v>12936</v>
      </c>
    </row>
    <row r="1385" spans="1:2" x14ac:dyDescent="0.15">
      <c r="A1385" s="3">
        <v>1382</v>
      </c>
      <c r="B1385" s="5" t="s">
        <v>12937</v>
      </c>
    </row>
    <row r="1386" spans="1:2" x14ac:dyDescent="0.15">
      <c r="A1386" s="3">
        <v>1383</v>
      </c>
      <c r="B1386" s="5" t="s">
        <v>12938</v>
      </c>
    </row>
    <row r="1387" spans="1:2" x14ac:dyDescent="0.15">
      <c r="A1387" s="3">
        <v>1384</v>
      </c>
      <c r="B1387" s="5" t="s">
        <v>12939</v>
      </c>
    </row>
    <row r="1388" spans="1:2" x14ac:dyDescent="0.15">
      <c r="A1388" s="3">
        <v>1385</v>
      </c>
      <c r="B1388" s="5" t="s">
        <v>12940</v>
      </c>
    </row>
    <row r="1389" spans="1:2" x14ac:dyDescent="0.15">
      <c r="A1389" s="3">
        <v>1386</v>
      </c>
      <c r="B1389" s="5" t="s">
        <v>12941</v>
      </c>
    </row>
    <row r="1390" spans="1:2" x14ac:dyDescent="0.15">
      <c r="A1390" s="3">
        <v>1387</v>
      </c>
      <c r="B1390" s="5" t="s">
        <v>12942</v>
      </c>
    </row>
    <row r="1391" spans="1:2" x14ac:dyDescent="0.15">
      <c r="A1391" s="3">
        <v>1388</v>
      </c>
      <c r="B1391" s="5" t="s">
        <v>12943</v>
      </c>
    </row>
    <row r="1392" spans="1:2" x14ac:dyDescent="0.15">
      <c r="A1392" s="3">
        <v>1389</v>
      </c>
      <c r="B1392" s="5" t="s">
        <v>12944</v>
      </c>
    </row>
    <row r="1393" spans="1:2" x14ac:dyDescent="0.15">
      <c r="A1393" s="3">
        <v>1390</v>
      </c>
      <c r="B1393" s="5" t="s">
        <v>12945</v>
      </c>
    </row>
    <row r="1394" spans="1:2" x14ac:dyDescent="0.15">
      <c r="A1394" s="3">
        <v>1391</v>
      </c>
      <c r="B1394" s="5" t="s">
        <v>12946</v>
      </c>
    </row>
    <row r="1395" spans="1:2" x14ac:dyDescent="0.15">
      <c r="A1395" s="3">
        <v>1392</v>
      </c>
      <c r="B1395" s="5" t="s">
        <v>12947</v>
      </c>
    </row>
    <row r="1396" spans="1:2" x14ac:dyDescent="0.15">
      <c r="A1396" s="3">
        <v>1393</v>
      </c>
      <c r="B1396" s="5" t="s">
        <v>12948</v>
      </c>
    </row>
    <row r="1397" spans="1:2" x14ac:dyDescent="0.15">
      <c r="A1397" s="3">
        <v>1394</v>
      </c>
      <c r="B1397" s="5" t="s">
        <v>12949</v>
      </c>
    </row>
    <row r="1398" spans="1:2" x14ac:dyDescent="0.15">
      <c r="A1398" s="3">
        <v>1395</v>
      </c>
      <c r="B1398" s="5" t="s">
        <v>12950</v>
      </c>
    </row>
    <row r="1399" spans="1:2" x14ac:dyDescent="0.15">
      <c r="A1399" s="3">
        <v>1396</v>
      </c>
      <c r="B1399" s="5" t="s">
        <v>12951</v>
      </c>
    </row>
    <row r="1400" spans="1:2" x14ac:dyDescent="0.15">
      <c r="A1400" s="3">
        <v>1397</v>
      </c>
      <c r="B1400" s="5" t="s">
        <v>12952</v>
      </c>
    </row>
    <row r="1401" spans="1:2" x14ac:dyDescent="0.15">
      <c r="A1401" s="3">
        <v>1398</v>
      </c>
      <c r="B1401" s="5" t="s">
        <v>12953</v>
      </c>
    </row>
    <row r="1402" spans="1:2" x14ac:dyDescent="0.15">
      <c r="A1402" s="3">
        <v>1399</v>
      </c>
      <c r="B1402" s="5" t="s">
        <v>12954</v>
      </c>
    </row>
    <row r="1403" spans="1:2" x14ac:dyDescent="0.15">
      <c r="A1403" s="3">
        <v>1400</v>
      </c>
      <c r="B1403" s="5" t="s">
        <v>12955</v>
      </c>
    </row>
    <row r="1404" spans="1:2" x14ac:dyDescent="0.15">
      <c r="A1404" s="3">
        <v>1401</v>
      </c>
      <c r="B1404" s="5" t="s">
        <v>12956</v>
      </c>
    </row>
    <row r="1405" spans="1:2" x14ac:dyDescent="0.15">
      <c r="A1405" s="3">
        <v>1402</v>
      </c>
      <c r="B1405" s="5" t="s">
        <v>12957</v>
      </c>
    </row>
    <row r="1406" spans="1:2" x14ac:dyDescent="0.15">
      <c r="A1406" s="3">
        <v>1403</v>
      </c>
      <c r="B1406" s="5" t="s">
        <v>12958</v>
      </c>
    </row>
    <row r="1407" spans="1:2" x14ac:dyDescent="0.15">
      <c r="A1407" s="3">
        <v>1404</v>
      </c>
      <c r="B1407" s="5" t="s">
        <v>12959</v>
      </c>
    </row>
    <row r="1408" spans="1:2" x14ac:dyDescent="0.15">
      <c r="A1408" s="3">
        <v>1405</v>
      </c>
      <c r="B1408" s="5" t="s">
        <v>12960</v>
      </c>
    </row>
    <row r="1409" spans="1:2" x14ac:dyDescent="0.15">
      <c r="A1409" s="3">
        <v>1406</v>
      </c>
      <c r="B1409" s="5" t="s">
        <v>12961</v>
      </c>
    </row>
    <row r="1410" spans="1:2" x14ac:dyDescent="0.15">
      <c r="A1410" s="3">
        <v>1407</v>
      </c>
      <c r="B1410" s="5" t="s">
        <v>12962</v>
      </c>
    </row>
    <row r="1411" spans="1:2" x14ac:dyDescent="0.15">
      <c r="A1411" s="3">
        <v>1408</v>
      </c>
      <c r="B1411" s="5" t="s">
        <v>12963</v>
      </c>
    </row>
    <row r="1412" spans="1:2" x14ac:dyDescent="0.15">
      <c r="A1412" s="3">
        <v>1409</v>
      </c>
      <c r="B1412" s="5" t="s">
        <v>12964</v>
      </c>
    </row>
    <row r="1413" spans="1:2" x14ac:dyDescent="0.15">
      <c r="A1413" s="3">
        <v>1410</v>
      </c>
      <c r="B1413" s="5" t="s">
        <v>12965</v>
      </c>
    </row>
    <row r="1414" spans="1:2" x14ac:dyDescent="0.15">
      <c r="A1414" s="3">
        <v>1411</v>
      </c>
      <c r="B1414" s="5" t="s">
        <v>12966</v>
      </c>
    </row>
    <row r="1415" spans="1:2" x14ac:dyDescent="0.15">
      <c r="A1415" s="3">
        <v>1412</v>
      </c>
      <c r="B1415" s="5" t="s">
        <v>12967</v>
      </c>
    </row>
    <row r="1416" spans="1:2" x14ac:dyDescent="0.15">
      <c r="A1416" s="3">
        <v>1413</v>
      </c>
      <c r="B1416" s="5" t="s">
        <v>12968</v>
      </c>
    </row>
    <row r="1417" spans="1:2" x14ac:dyDescent="0.15">
      <c r="A1417" s="3">
        <v>1414</v>
      </c>
      <c r="B1417" s="5" t="s">
        <v>12969</v>
      </c>
    </row>
    <row r="1418" spans="1:2" x14ac:dyDescent="0.15">
      <c r="A1418" s="3">
        <v>1415</v>
      </c>
      <c r="B1418" s="5" t="s">
        <v>12970</v>
      </c>
    </row>
    <row r="1419" spans="1:2" x14ac:dyDescent="0.15">
      <c r="A1419" s="3">
        <v>1416</v>
      </c>
      <c r="B1419" s="5" t="s">
        <v>12971</v>
      </c>
    </row>
    <row r="1420" spans="1:2" x14ac:dyDescent="0.15">
      <c r="A1420" s="3">
        <v>1417</v>
      </c>
      <c r="B1420" s="5" t="s">
        <v>12972</v>
      </c>
    </row>
    <row r="1421" spans="1:2" x14ac:dyDescent="0.15">
      <c r="A1421" s="3">
        <v>1418</v>
      </c>
      <c r="B1421" s="5" t="s">
        <v>12973</v>
      </c>
    </row>
    <row r="1422" spans="1:2" x14ac:dyDescent="0.15">
      <c r="A1422" s="3">
        <v>1419</v>
      </c>
      <c r="B1422" s="5" t="s">
        <v>12974</v>
      </c>
    </row>
    <row r="1423" spans="1:2" x14ac:dyDescent="0.15">
      <c r="A1423" s="3">
        <v>1420</v>
      </c>
      <c r="B1423" s="5" t="s">
        <v>12975</v>
      </c>
    </row>
    <row r="1424" spans="1:2" x14ac:dyDescent="0.15">
      <c r="A1424" s="3">
        <v>1421</v>
      </c>
      <c r="B1424" s="5" t="s">
        <v>12976</v>
      </c>
    </row>
    <row r="1425" spans="1:2" x14ac:dyDescent="0.15">
      <c r="A1425" s="3">
        <v>1422</v>
      </c>
      <c r="B1425" s="5" t="s">
        <v>12977</v>
      </c>
    </row>
    <row r="1426" spans="1:2" x14ac:dyDescent="0.15">
      <c r="A1426" s="3">
        <v>1423</v>
      </c>
      <c r="B1426" s="5" t="s">
        <v>12978</v>
      </c>
    </row>
    <row r="1427" spans="1:2" x14ac:dyDescent="0.15">
      <c r="A1427" s="3">
        <v>1424</v>
      </c>
      <c r="B1427" s="5" t="s">
        <v>12979</v>
      </c>
    </row>
    <row r="1428" spans="1:2" x14ac:dyDescent="0.15">
      <c r="A1428" s="3">
        <v>1425</v>
      </c>
      <c r="B1428" s="5" t="s">
        <v>12980</v>
      </c>
    </row>
    <row r="1429" spans="1:2" x14ac:dyDescent="0.15">
      <c r="A1429" s="3">
        <v>1426</v>
      </c>
      <c r="B1429" s="5" t="s">
        <v>12981</v>
      </c>
    </row>
    <row r="1430" spans="1:2" x14ac:dyDescent="0.15">
      <c r="A1430" s="3">
        <v>1427</v>
      </c>
      <c r="B1430" s="5" t="s">
        <v>12982</v>
      </c>
    </row>
    <row r="1431" spans="1:2" x14ac:dyDescent="0.15">
      <c r="A1431" s="3">
        <v>1428</v>
      </c>
      <c r="B1431" s="5" t="s">
        <v>12983</v>
      </c>
    </row>
    <row r="1432" spans="1:2" x14ac:dyDescent="0.15">
      <c r="A1432" s="3">
        <v>1429</v>
      </c>
      <c r="B1432" s="5" t="s">
        <v>12984</v>
      </c>
    </row>
    <row r="1433" spans="1:2" x14ac:dyDescent="0.15">
      <c r="A1433" s="3">
        <v>1430</v>
      </c>
      <c r="B1433" s="5" t="s">
        <v>12985</v>
      </c>
    </row>
    <row r="1434" spans="1:2" x14ac:dyDescent="0.15">
      <c r="A1434" s="3">
        <v>1431</v>
      </c>
      <c r="B1434" s="5" t="s">
        <v>12986</v>
      </c>
    </row>
    <row r="1435" spans="1:2" x14ac:dyDescent="0.15">
      <c r="A1435" s="3">
        <v>1432</v>
      </c>
      <c r="B1435" s="5" t="s">
        <v>12987</v>
      </c>
    </row>
    <row r="1436" spans="1:2" x14ac:dyDescent="0.15">
      <c r="A1436" s="3">
        <v>1433</v>
      </c>
      <c r="B1436" s="5" t="s">
        <v>12988</v>
      </c>
    </row>
    <row r="1437" spans="1:2" x14ac:dyDescent="0.15">
      <c r="A1437" s="3">
        <v>1434</v>
      </c>
      <c r="B1437" s="5" t="s">
        <v>12989</v>
      </c>
    </row>
    <row r="1438" spans="1:2" x14ac:dyDescent="0.15">
      <c r="A1438" s="3">
        <v>1435</v>
      </c>
      <c r="B1438" s="5" t="s">
        <v>12990</v>
      </c>
    </row>
    <row r="1439" spans="1:2" x14ac:dyDescent="0.15">
      <c r="A1439" s="3">
        <v>1436</v>
      </c>
      <c r="B1439" s="5" t="s">
        <v>12991</v>
      </c>
    </row>
    <row r="1440" spans="1:2" x14ac:dyDescent="0.15">
      <c r="A1440" s="3">
        <v>1437</v>
      </c>
      <c r="B1440" s="5" t="s">
        <v>12992</v>
      </c>
    </row>
    <row r="1441" spans="1:2" x14ac:dyDescent="0.15">
      <c r="A1441" s="3">
        <v>1438</v>
      </c>
      <c r="B1441" s="5" t="s">
        <v>12993</v>
      </c>
    </row>
    <row r="1442" spans="1:2" x14ac:dyDescent="0.15">
      <c r="A1442" s="3">
        <v>1439</v>
      </c>
      <c r="B1442" s="5" t="s">
        <v>12994</v>
      </c>
    </row>
    <row r="1443" spans="1:2" x14ac:dyDescent="0.15">
      <c r="A1443" s="3">
        <v>1440</v>
      </c>
      <c r="B1443" s="5" t="s">
        <v>12995</v>
      </c>
    </row>
    <row r="1444" spans="1:2" x14ac:dyDescent="0.15">
      <c r="A1444" s="3">
        <v>1441</v>
      </c>
      <c r="B1444" s="5" t="s">
        <v>12996</v>
      </c>
    </row>
    <row r="1445" spans="1:2" x14ac:dyDescent="0.15">
      <c r="A1445" s="3">
        <v>1442</v>
      </c>
      <c r="B1445" s="5" t="s">
        <v>12997</v>
      </c>
    </row>
    <row r="1446" spans="1:2" x14ac:dyDescent="0.15">
      <c r="A1446" s="3">
        <v>1443</v>
      </c>
      <c r="B1446" s="5" t="s">
        <v>12998</v>
      </c>
    </row>
    <row r="1447" spans="1:2" x14ac:dyDescent="0.15">
      <c r="A1447" s="3">
        <v>1444</v>
      </c>
      <c r="B1447" s="5" t="s">
        <v>12999</v>
      </c>
    </row>
    <row r="1448" spans="1:2" x14ac:dyDescent="0.15">
      <c r="A1448" s="3">
        <v>1445</v>
      </c>
      <c r="B1448" s="5" t="s">
        <v>13000</v>
      </c>
    </row>
    <row r="1449" spans="1:2" x14ac:dyDescent="0.15">
      <c r="A1449" s="3">
        <v>1446</v>
      </c>
      <c r="B1449" s="5" t="s">
        <v>13001</v>
      </c>
    </row>
    <row r="1450" spans="1:2" x14ac:dyDescent="0.15">
      <c r="A1450" s="3">
        <v>1447</v>
      </c>
      <c r="B1450" s="5" t="s">
        <v>13002</v>
      </c>
    </row>
    <row r="1451" spans="1:2" x14ac:dyDescent="0.15">
      <c r="A1451" s="3">
        <v>1448</v>
      </c>
      <c r="B1451" s="5" t="s">
        <v>13003</v>
      </c>
    </row>
    <row r="1452" spans="1:2" x14ac:dyDescent="0.15">
      <c r="A1452" s="3">
        <v>1449</v>
      </c>
      <c r="B1452" s="5" t="s">
        <v>13004</v>
      </c>
    </row>
    <row r="1453" spans="1:2" x14ac:dyDescent="0.15">
      <c r="A1453" s="3">
        <v>1450</v>
      </c>
      <c r="B1453" s="5" t="s">
        <v>13005</v>
      </c>
    </row>
    <row r="1454" spans="1:2" x14ac:dyDescent="0.15">
      <c r="A1454" s="3">
        <v>1451</v>
      </c>
      <c r="B1454" s="5" t="s">
        <v>13006</v>
      </c>
    </row>
    <row r="1455" spans="1:2" x14ac:dyDescent="0.15">
      <c r="A1455" s="3">
        <v>1452</v>
      </c>
      <c r="B1455" s="5" t="s">
        <v>13007</v>
      </c>
    </row>
    <row r="1456" spans="1:2" x14ac:dyDescent="0.15">
      <c r="A1456" s="3">
        <v>1453</v>
      </c>
      <c r="B1456" s="5" t="s">
        <v>13008</v>
      </c>
    </row>
    <row r="1457" spans="1:2" x14ac:dyDescent="0.15">
      <c r="A1457" s="3">
        <v>1454</v>
      </c>
      <c r="B1457" s="5" t="s">
        <v>13009</v>
      </c>
    </row>
    <row r="1458" spans="1:2" x14ac:dyDescent="0.15">
      <c r="A1458" s="3">
        <v>1455</v>
      </c>
      <c r="B1458" s="5" t="s">
        <v>13010</v>
      </c>
    </row>
    <row r="1459" spans="1:2" x14ac:dyDescent="0.15">
      <c r="A1459" s="3">
        <v>1456</v>
      </c>
      <c r="B1459" s="5" t="s">
        <v>13011</v>
      </c>
    </row>
    <row r="1460" spans="1:2" x14ac:dyDescent="0.15">
      <c r="A1460" s="3">
        <v>1457</v>
      </c>
      <c r="B1460" s="5" t="s">
        <v>13012</v>
      </c>
    </row>
    <row r="1461" spans="1:2" x14ac:dyDescent="0.15">
      <c r="A1461" s="3">
        <v>1458</v>
      </c>
      <c r="B1461" s="5" t="s">
        <v>13013</v>
      </c>
    </row>
    <row r="1462" spans="1:2" x14ac:dyDescent="0.15">
      <c r="A1462" s="3">
        <v>1459</v>
      </c>
      <c r="B1462" s="5" t="s">
        <v>13014</v>
      </c>
    </row>
    <row r="1463" spans="1:2" x14ac:dyDescent="0.15">
      <c r="A1463" s="3">
        <v>1460</v>
      </c>
      <c r="B1463" s="5" t="s">
        <v>13015</v>
      </c>
    </row>
    <row r="1464" spans="1:2" x14ac:dyDescent="0.15">
      <c r="A1464" s="3">
        <v>1461</v>
      </c>
      <c r="B1464" s="5" t="s">
        <v>13016</v>
      </c>
    </row>
    <row r="1465" spans="1:2" x14ac:dyDescent="0.15">
      <c r="A1465" s="3">
        <v>1462</v>
      </c>
      <c r="B1465" s="5" t="s">
        <v>13017</v>
      </c>
    </row>
    <row r="1466" spans="1:2" x14ac:dyDescent="0.15">
      <c r="A1466" s="3">
        <v>1463</v>
      </c>
      <c r="B1466" s="5" t="s">
        <v>13018</v>
      </c>
    </row>
    <row r="1467" spans="1:2" x14ac:dyDescent="0.15">
      <c r="A1467" s="3">
        <v>1464</v>
      </c>
      <c r="B1467" s="5" t="s">
        <v>13019</v>
      </c>
    </row>
    <row r="1468" spans="1:2" x14ac:dyDescent="0.15">
      <c r="A1468" s="3">
        <v>1465</v>
      </c>
      <c r="B1468" s="5" t="s">
        <v>13020</v>
      </c>
    </row>
    <row r="1469" spans="1:2" x14ac:dyDescent="0.15">
      <c r="A1469" s="3">
        <v>1466</v>
      </c>
      <c r="B1469" s="5" t="s">
        <v>13021</v>
      </c>
    </row>
    <row r="1470" spans="1:2" x14ac:dyDescent="0.15">
      <c r="A1470" s="3">
        <v>1467</v>
      </c>
      <c r="B1470" s="5" t="s">
        <v>13022</v>
      </c>
    </row>
    <row r="1471" spans="1:2" x14ac:dyDescent="0.15">
      <c r="A1471" s="3">
        <v>1468</v>
      </c>
      <c r="B1471" s="5" t="s">
        <v>13023</v>
      </c>
    </row>
    <row r="1472" spans="1:2" x14ac:dyDescent="0.15">
      <c r="A1472" s="3">
        <v>1469</v>
      </c>
      <c r="B1472" s="5" t="s">
        <v>13024</v>
      </c>
    </row>
    <row r="1473" spans="1:2" x14ac:dyDescent="0.15">
      <c r="A1473" s="3">
        <v>1470</v>
      </c>
      <c r="B1473" s="5" t="s">
        <v>13025</v>
      </c>
    </row>
    <row r="1474" spans="1:2" x14ac:dyDescent="0.15">
      <c r="A1474" s="3">
        <v>1471</v>
      </c>
      <c r="B1474" s="5" t="s">
        <v>13026</v>
      </c>
    </row>
    <row r="1475" spans="1:2" x14ac:dyDescent="0.15">
      <c r="A1475" s="3">
        <v>1472</v>
      </c>
      <c r="B1475" s="5" t="s">
        <v>13027</v>
      </c>
    </row>
    <row r="1476" spans="1:2" x14ac:dyDescent="0.15">
      <c r="A1476" s="3">
        <v>1473</v>
      </c>
      <c r="B1476" s="5" t="s">
        <v>13028</v>
      </c>
    </row>
    <row r="1477" spans="1:2" x14ac:dyDescent="0.15">
      <c r="A1477" s="3">
        <v>1474</v>
      </c>
      <c r="B1477" s="5" t="s">
        <v>13029</v>
      </c>
    </row>
    <row r="1478" spans="1:2" x14ac:dyDescent="0.15">
      <c r="A1478" s="3">
        <v>1475</v>
      </c>
      <c r="B1478" s="5" t="s">
        <v>13030</v>
      </c>
    </row>
    <row r="1479" spans="1:2" x14ac:dyDescent="0.15">
      <c r="A1479" s="3">
        <v>1476</v>
      </c>
      <c r="B1479" s="5" t="s">
        <v>13031</v>
      </c>
    </row>
    <row r="1480" spans="1:2" x14ac:dyDescent="0.15">
      <c r="A1480" s="3">
        <v>1477</v>
      </c>
      <c r="B1480" s="5" t="s">
        <v>13032</v>
      </c>
    </row>
    <row r="1481" spans="1:2" x14ac:dyDescent="0.15">
      <c r="A1481" s="3">
        <v>1478</v>
      </c>
      <c r="B1481" s="5" t="s">
        <v>13033</v>
      </c>
    </row>
    <row r="1482" spans="1:2" x14ac:dyDescent="0.15">
      <c r="A1482" s="3">
        <v>1479</v>
      </c>
      <c r="B1482" s="5" t="s">
        <v>13034</v>
      </c>
    </row>
    <row r="1483" spans="1:2" x14ac:dyDescent="0.15">
      <c r="A1483" s="3">
        <v>1480</v>
      </c>
      <c r="B1483" s="5" t="s">
        <v>13035</v>
      </c>
    </row>
    <row r="1484" spans="1:2" x14ac:dyDescent="0.15">
      <c r="A1484" s="3">
        <v>1481</v>
      </c>
      <c r="B1484" s="5" t="s">
        <v>13036</v>
      </c>
    </row>
    <row r="1485" spans="1:2" x14ac:dyDescent="0.15">
      <c r="A1485" s="3">
        <v>1482</v>
      </c>
      <c r="B1485" s="5" t="s">
        <v>13037</v>
      </c>
    </row>
    <row r="1486" spans="1:2" x14ac:dyDescent="0.15">
      <c r="A1486" s="3">
        <v>1483</v>
      </c>
      <c r="B1486" s="5" t="s">
        <v>13038</v>
      </c>
    </row>
    <row r="1487" spans="1:2" x14ac:dyDescent="0.15">
      <c r="A1487" s="3">
        <v>1484</v>
      </c>
      <c r="B1487" s="5" t="s">
        <v>13039</v>
      </c>
    </row>
    <row r="1488" spans="1:2" x14ac:dyDescent="0.15">
      <c r="A1488" s="3">
        <v>1485</v>
      </c>
      <c r="B1488" s="5" t="s">
        <v>13040</v>
      </c>
    </row>
    <row r="1489" spans="1:2" x14ac:dyDescent="0.15">
      <c r="A1489" s="3">
        <v>1486</v>
      </c>
      <c r="B1489" s="5" t="s">
        <v>13041</v>
      </c>
    </row>
    <row r="1490" spans="1:2" x14ac:dyDescent="0.15">
      <c r="A1490" s="3">
        <v>1487</v>
      </c>
      <c r="B1490" s="5" t="s">
        <v>13042</v>
      </c>
    </row>
    <row r="1491" spans="1:2" x14ac:dyDescent="0.15">
      <c r="A1491" s="3">
        <v>1488</v>
      </c>
      <c r="B1491" s="5" t="s">
        <v>13043</v>
      </c>
    </row>
    <row r="1492" spans="1:2" x14ac:dyDescent="0.15">
      <c r="A1492" s="3">
        <v>1489</v>
      </c>
      <c r="B1492" s="5" t="s">
        <v>13044</v>
      </c>
    </row>
    <row r="1493" spans="1:2" x14ac:dyDescent="0.15">
      <c r="A1493" s="3">
        <v>1490</v>
      </c>
      <c r="B1493" s="5" t="s">
        <v>13045</v>
      </c>
    </row>
    <row r="1494" spans="1:2" x14ac:dyDescent="0.15">
      <c r="A1494" s="3">
        <v>1491</v>
      </c>
      <c r="B1494" s="5" t="s">
        <v>13046</v>
      </c>
    </row>
    <row r="1495" spans="1:2" x14ac:dyDescent="0.15">
      <c r="A1495" s="3">
        <v>1492</v>
      </c>
      <c r="B1495" s="5" t="s">
        <v>13047</v>
      </c>
    </row>
    <row r="1496" spans="1:2" x14ac:dyDescent="0.15">
      <c r="A1496" s="3">
        <v>1493</v>
      </c>
      <c r="B1496" s="5" t="s">
        <v>13048</v>
      </c>
    </row>
    <row r="1497" spans="1:2" x14ac:dyDescent="0.15">
      <c r="A1497" s="3">
        <v>1494</v>
      </c>
      <c r="B1497" s="5" t="s">
        <v>13049</v>
      </c>
    </row>
    <row r="1498" spans="1:2" x14ac:dyDescent="0.15">
      <c r="A1498" s="3">
        <v>1495</v>
      </c>
      <c r="B1498" s="5" t="s">
        <v>13050</v>
      </c>
    </row>
    <row r="1499" spans="1:2" x14ac:dyDescent="0.15">
      <c r="A1499" s="3">
        <v>1496</v>
      </c>
      <c r="B1499" s="5" t="s">
        <v>13051</v>
      </c>
    </row>
    <row r="1500" spans="1:2" x14ac:dyDescent="0.15">
      <c r="A1500" s="3">
        <v>1497</v>
      </c>
      <c r="B1500" s="5" t="s">
        <v>13052</v>
      </c>
    </row>
    <row r="1501" spans="1:2" x14ac:dyDescent="0.15">
      <c r="A1501" s="3">
        <v>1498</v>
      </c>
      <c r="B1501" s="5" t="s">
        <v>13053</v>
      </c>
    </row>
    <row r="1502" spans="1:2" x14ac:dyDescent="0.15">
      <c r="A1502" s="3">
        <v>1499</v>
      </c>
      <c r="B1502" s="5" t="s">
        <v>13054</v>
      </c>
    </row>
    <row r="1503" spans="1:2" x14ac:dyDescent="0.15">
      <c r="A1503" s="3">
        <v>1500</v>
      </c>
      <c r="B1503" s="5" t="s">
        <v>13055</v>
      </c>
    </row>
    <row r="1504" spans="1:2" x14ac:dyDescent="0.15">
      <c r="A1504" s="3">
        <v>1501</v>
      </c>
      <c r="B1504" s="5" t="s">
        <v>13056</v>
      </c>
    </row>
    <row r="1505" spans="1:2" x14ac:dyDescent="0.15">
      <c r="A1505" s="3">
        <v>1502</v>
      </c>
      <c r="B1505" s="5" t="s">
        <v>13057</v>
      </c>
    </row>
    <row r="1506" spans="1:2" x14ac:dyDescent="0.15">
      <c r="A1506" s="3">
        <v>1503</v>
      </c>
      <c r="B1506" s="5" t="s">
        <v>13058</v>
      </c>
    </row>
    <row r="1507" spans="1:2" x14ac:dyDescent="0.15">
      <c r="A1507" s="3">
        <v>1504</v>
      </c>
      <c r="B1507" s="5" t="s">
        <v>13059</v>
      </c>
    </row>
    <row r="1508" spans="1:2" x14ac:dyDescent="0.15">
      <c r="A1508" s="3">
        <v>1505</v>
      </c>
      <c r="B1508" s="5" t="s">
        <v>13060</v>
      </c>
    </row>
    <row r="1509" spans="1:2" x14ac:dyDescent="0.15">
      <c r="A1509" s="3">
        <v>1506</v>
      </c>
      <c r="B1509" s="5" t="s">
        <v>13061</v>
      </c>
    </row>
    <row r="1510" spans="1:2" x14ac:dyDescent="0.15">
      <c r="A1510" s="3">
        <v>1507</v>
      </c>
      <c r="B1510" s="5" t="s">
        <v>13062</v>
      </c>
    </row>
    <row r="1511" spans="1:2" x14ac:dyDescent="0.15">
      <c r="A1511" s="3">
        <v>1508</v>
      </c>
      <c r="B1511" s="5" t="s">
        <v>13063</v>
      </c>
    </row>
    <row r="1512" spans="1:2" x14ac:dyDescent="0.15">
      <c r="A1512" s="3">
        <v>1509</v>
      </c>
      <c r="B1512" s="5" t="s">
        <v>13064</v>
      </c>
    </row>
    <row r="1513" spans="1:2" x14ac:dyDescent="0.15">
      <c r="A1513" s="3">
        <v>1510</v>
      </c>
      <c r="B1513" s="5" t="s">
        <v>13065</v>
      </c>
    </row>
    <row r="1514" spans="1:2" x14ac:dyDescent="0.15">
      <c r="A1514" s="3">
        <v>1511</v>
      </c>
      <c r="B1514" s="5" t="s">
        <v>13066</v>
      </c>
    </row>
    <row r="1515" spans="1:2" x14ac:dyDescent="0.15">
      <c r="A1515" s="3">
        <v>1512</v>
      </c>
      <c r="B1515" s="5" t="s">
        <v>13067</v>
      </c>
    </row>
    <row r="1516" spans="1:2" x14ac:dyDescent="0.15">
      <c r="A1516" s="3">
        <v>1513</v>
      </c>
      <c r="B1516" s="5" t="s">
        <v>13068</v>
      </c>
    </row>
    <row r="1517" spans="1:2" x14ac:dyDescent="0.15">
      <c r="A1517" s="3">
        <v>1514</v>
      </c>
      <c r="B1517" s="5" t="s">
        <v>13069</v>
      </c>
    </row>
    <row r="1518" spans="1:2" x14ac:dyDescent="0.15">
      <c r="A1518" s="3">
        <v>1515</v>
      </c>
      <c r="B1518" s="5" t="s">
        <v>13070</v>
      </c>
    </row>
    <row r="1519" spans="1:2" x14ac:dyDescent="0.15">
      <c r="A1519" s="3">
        <v>1516</v>
      </c>
      <c r="B1519" s="5" t="s">
        <v>13071</v>
      </c>
    </row>
    <row r="1520" spans="1:2" x14ac:dyDescent="0.15">
      <c r="A1520" s="3">
        <v>1517</v>
      </c>
      <c r="B1520" s="5" t="s">
        <v>13072</v>
      </c>
    </row>
    <row r="1521" spans="1:2" x14ac:dyDescent="0.15">
      <c r="A1521" s="3">
        <v>1518</v>
      </c>
      <c r="B1521" s="5" t="s">
        <v>13073</v>
      </c>
    </row>
    <row r="1522" spans="1:2" x14ac:dyDescent="0.15">
      <c r="A1522" s="3">
        <v>1519</v>
      </c>
      <c r="B1522" s="5" t="s">
        <v>13074</v>
      </c>
    </row>
    <row r="1523" spans="1:2" x14ac:dyDescent="0.15">
      <c r="A1523" s="3">
        <v>1520</v>
      </c>
      <c r="B1523" s="5" t="s">
        <v>13075</v>
      </c>
    </row>
    <row r="1524" spans="1:2" x14ac:dyDescent="0.15">
      <c r="A1524" s="3">
        <v>1521</v>
      </c>
      <c r="B1524" s="5" t="s">
        <v>13076</v>
      </c>
    </row>
    <row r="1525" spans="1:2" x14ac:dyDescent="0.15">
      <c r="A1525" s="3">
        <v>1522</v>
      </c>
      <c r="B1525" s="5" t="s">
        <v>13077</v>
      </c>
    </row>
    <row r="1526" spans="1:2" x14ac:dyDescent="0.15">
      <c r="A1526" s="3">
        <v>1523</v>
      </c>
      <c r="B1526" s="5" t="s">
        <v>13078</v>
      </c>
    </row>
    <row r="1527" spans="1:2" x14ac:dyDescent="0.15">
      <c r="A1527" s="3">
        <v>1524</v>
      </c>
      <c r="B1527" s="5" t="s">
        <v>13079</v>
      </c>
    </row>
    <row r="1528" spans="1:2" x14ac:dyDescent="0.15">
      <c r="A1528" s="3">
        <v>1525</v>
      </c>
      <c r="B1528" s="5" t="s">
        <v>13080</v>
      </c>
    </row>
    <row r="1529" spans="1:2" x14ac:dyDescent="0.15">
      <c r="A1529" s="3">
        <v>1526</v>
      </c>
      <c r="B1529" s="5" t="s">
        <v>13081</v>
      </c>
    </row>
    <row r="1530" spans="1:2" x14ac:dyDescent="0.15">
      <c r="A1530" s="3">
        <v>1527</v>
      </c>
      <c r="B1530" s="5" t="s">
        <v>13082</v>
      </c>
    </row>
    <row r="1531" spans="1:2" x14ac:dyDescent="0.15">
      <c r="A1531" s="3">
        <v>1528</v>
      </c>
      <c r="B1531" s="5" t="s">
        <v>13083</v>
      </c>
    </row>
    <row r="1532" spans="1:2" x14ac:dyDescent="0.15">
      <c r="A1532" s="3">
        <v>1529</v>
      </c>
      <c r="B1532" s="5" t="s">
        <v>13084</v>
      </c>
    </row>
    <row r="1533" spans="1:2" x14ac:dyDescent="0.15">
      <c r="A1533" s="3">
        <v>1530</v>
      </c>
      <c r="B1533" s="5" t="s">
        <v>13085</v>
      </c>
    </row>
    <row r="1534" spans="1:2" x14ac:dyDescent="0.15">
      <c r="A1534" s="3">
        <v>1531</v>
      </c>
      <c r="B1534" s="5" t="s">
        <v>13086</v>
      </c>
    </row>
    <row r="1535" spans="1:2" x14ac:dyDescent="0.15">
      <c r="A1535" s="3">
        <v>1532</v>
      </c>
      <c r="B1535" s="5" t="s">
        <v>13087</v>
      </c>
    </row>
    <row r="1536" spans="1:2" x14ac:dyDescent="0.15">
      <c r="A1536" s="3">
        <v>1533</v>
      </c>
      <c r="B1536" s="5" t="s">
        <v>13088</v>
      </c>
    </row>
    <row r="1537" spans="1:2" x14ac:dyDescent="0.15">
      <c r="A1537" s="3">
        <v>1534</v>
      </c>
      <c r="B1537" s="5" t="s">
        <v>13089</v>
      </c>
    </row>
    <row r="1538" spans="1:2" x14ac:dyDescent="0.15">
      <c r="A1538" s="3">
        <v>1535</v>
      </c>
      <c r="B1538" s="5" t="s">
        <v>13090</v>
      </c>
    </row>
    <row r="1539" spans="1:2" x14ac:dyDescent="0.15">
      <c r="A1539" s="3">
        <v>1536</v>
      </c>
      <c r="B1539" s="5" t="s">
        <v>13091</v>
      </c>
    </row>
    <row r="1540" spans="1:2" x14ac:dyDescent="0.15">
      <c r="A1540" s="3">
        <v>1537</v>
      </c>
      <c r="B1540" s="5" t="s">
        <v>13092</v>
      </c>
    </row>
    <row r="1541" spans="1:2" x14ac:dyDescent="0.15">
      <c r="A1541" s="3">
        <v>1538</v>
      </c>
      <c r="B1541" s="5" t="s">
        <v>13093</v>
      </c>
    </row>
    <row r="1542" spans="1:2" x14ac:dyDescent="0.15">
      <c r="A1542" s="3">
        <v>1539</v>
      </c>
      <c r="B1542" s="5" t="s">
        <v>13094</v>
      </c>
    </row>
    <row r="1543" spans="1:2" x14ac:dyDescent="0.15">
      <c r="A1543" s="3">
        <v>1540</v>
      </c>
      <c r="B1543" s="5" t="s">
        <v>13095</v>
      </c>
    </row>
    <row r="1544" spans="1:2" x14ac:dyDescent="0.15">
      <c r="A1544" s="3">
        <v>1541</v>
      </c>
      <c r="B1544" s="5" t="s">
        <v>13096</v>
      </c>
    </row>
    <row r="1545" spans="1:2" x14ac:dyDescent="0.15">
      <c r="A1545" s="3">
        <v>1542</v>
      </c>
      <c r="B1545" s="5" t="s">
        <v>13097</v>
      </c>
    </row>
    <row r="1546" spans="1:2" x14ac:dyDescent="0.15">
      <c r="A1546" s="3">
        <v>1543</v>
      </c>
      <c r="B1546" s="5" t="s">
        <v>13098</v>
      </c>
    </row>
    <row r="1547" spans="1:2" x14ac:dyDescent="0.15">
      <c r="A1547" s="3">
        <v>1544</v>
      </c>
      <c r="B1547" s="5" t="s">
        <v>13099</v>
      </c>
    </row>
    <row r="1548" spans="1:2" x14ac:dyDescent="0.15">
      <c r="A1548" s="3">
        <v>1545</v>
      </c>
      <c r="B1548" s="5" t="s">
        <v>13100</v>
      </c>
    </row>
    <row r="1549" spans="1:2" x14ac:dyDescent="0.15">
      <c r="A1549" s="3">
        <v>1546</v>
      </c>
      <c r="B1549" s="5" t="s">
        <v>13101</v>
      </c>
    </row>
    <row r="1550" spans="1:2" x14ac:dyDescent="0.15">
      <c r="A1550" s="3">
        <v>1547</v>
      </c>
      <c r="B1550" s="5" t="s">
        <v>13102</v>
      </c>
    </row>
    <row r="1551" spans="1:2" x14ac:dyDescent="0.15">
      <c r="A1551" s="3">
        <v>1548</v>
      </c>
      <c r="B1551" s="5" t="s">
        <v>13103</v>
      </c>
    </row>
    <row r="1552" spans="1:2" x14ac:dyDescent="0.15">
      <c r="A1552" s="3">
        <v>1549</v>
      </c>
      <c r="B1552" s="5" t="s">
        <v>13104</v>
      </c>
    </row>
    <row r="1553" spans="1:2" x14ac:dyDescent="0.15">
      <c r="A1553" s="3">
        <v>1550</v>
      </c>
      <c r="B1553" s="5" t="s">
        <v>13105</v>
      </c>
    </row>
    <row r="1554" spans="1:2" x14ac:dyDescent="0.15">
      <c r="A1554" s="3">
        <v>1551</v>
      </c>
      <c r="B1554" s="5" t="s">
        <v>13106</v>
      </c>
    </row>
    <row r="1555" spans="1:2" x14ac:dyDescent="0.15">
      <c r="A1555" s="3">
        <v>1552</v>
      </c>
      <c r="B1555" s="5" t="s">
        <v>13107</v>
      </c>
    </row>
    <row r="1556" spans="1:2" x14ac:dyDescent="0.15">
      <c r="A1556" s="3">
        <v>1553</v>
      </c>
      <c r="B1556" s="5" t="s">
        <v>13108</v>
      </c>
    </row>
    <row r="1557" spans="1:2" x14ac:dyDescent="0.15">
      <c r="A1557" s="3">
        <v>1554</v>
      </c>
      <c r="B1557" s="5" t="s">
        <v>13109</v>
      </c>
    </row>
    <row r="1558" spans="1:2" x14ac:dyDescent="0.15">
      <c r="A1558" s="3">
        <v>1555</v>
      </c>
      <c r="B1558" s="5" t="s">
        <v>13110</v>
      </c>
    </row>
    <row r="1559" spans="1:2" x14ac:dyDescent="0.15">
      <c r="A1559" s="3">
        <v>1556</v>
      </c>
      <c r="B1559" s="5" t="s">
        <v>13111</v>
      </c>
    </row>
    <row r="1560" spans="1:2" x14ac:dyDescent="0.15">
      <c r="A1560" s="3">
        <v>1557</v>
      </c>
      <c r="B1560" s="5" t="s">
        <v>13112</v>
      </c>
    </row>
    <row r="1561" spans="1:2" x14ac:dyDescent="0.15">
      <c r="A1561" s="3">
        <v>1558</v>
      </c>
      <c r="B1561" s="5" t="s">
        <v>13113</v>
      </c>
    </row>
    <row r="1562" spans="1:2" x14ac:dyDescent="0.15">
      <c r="A1562" s="3">
        <v>1559</v>
      </c>
      <c r="B1562" s="5" t="s">
        <v>13114</v>
      </c>
    </row>
    <row r="1563" spans="1:2" x14ac:dyDescent="0.15">
      <c r="A1563" s="3">
        <v>1560</v>
      </c>
      <c r="B1563" s="5" t="s">
        <v>13115</v>
      </c>
    </row>
    <row r="1564" spans="1:2" x14ac:dyDescent="0.15">
      <c r="A1564" s="3">
        <v>1561</v>
      </c>
      <c r="B1564" s="5" t="s">
        <v>13116</v>
      </c>
    </row>
    <row r="1565" spans="1:2" x14ac:dyDescent="0.15">
      <c r="A1565" s="3">
        <v>1562</v>
      </c>
      <c r="B1565" s="5" t="s">
        <v>13117</v>
      </c>
    </row>
    <row r="1566" spans="1:2" x14ac:dyDescent="0.15">
      <c r="A1566" s="3">
        <v>1563</v>
      </c>
      <c r="B1566" s="5" t="s">
        <v>13118</v>
      </c>
    </row>
    <row r="1567" spans="1:2" x14ac:dyDescent="0.15">
      <c r="A1567" s="3">
        <v>1564</v>
      </c>
      <c r="B1567" s="5" t="s">
        <v>13119</v>
      </c>
    </row>
    <row r="1568" spans="1:2" x14ac:dyDescent="0.15">
      <c r="A1568" s="3">
        <v>1565</v>
      </c>
      <c r="B1568" s="5" t="s">
        <v>13120</v>
      </c>
    </row>
    <row r="1569" spans="1:2" x14ac:dyDescent="0.15">
      <c r="A1569" s="3">
        <v>1566</v>
      </c>
      <c r="B1569" s="5" t="s">
        <v>13121</v>
      </c>
    </row>
    <row r="1570" spans="1:2" x14ac:dyDescent="0.15">
      <c r="A1570" s="3">
        <v>1567</v>
      </c>
      <c r="B1570" s="5" t="s">
        <v>13122</v>
      </c>
    </row>
    <row r="1571" spans="1:2" x14ac:dyDescent="0.15">
      <c r="A1571" s="3">
        <v>1568</v>
      </c>
      <c r="B1571" s="5" t="s">
        <v>13123</v>
      </c>
    </row>
    <row r="1572" spans="1:2" x14ac:dyDescent="0.15">
      <c r="A1572" s="3">
        <v>1569</v>
      </c>
      <c r="B1572" s="5" t="s">
        <v>13124</v>
      </c>
    </row>
    <row r="1573" spans="1:2" x14ac:dyDescent="0.15">
      <c r="A1573" s="3">
        <v>1570</v>
      </c>
      <c r="B1573" s="5" t="s">
        <v>13125</v>
      </c>
    </row>
    <row r="1574" spans="1:2" x14ac:dyDescent="0.15">
      <c r="A1574" s="3">
        <v>1571</v>
      </c>
      <c r="B1574" s="5" t="s">
        <v>13126</v>
      </c>
    </row>
    <row r="1575" spans="1:2" x14ac:dyDescent="0.15">
      <c r="A1575" s="3">
        <v>1572</v>
      </c>
      <c r="B1575" s="5" t="s">
        <v>13127</v>
      </c>
    </row>
    <row r="1576" spans="1:2" x14ac:dyDescent="0.15">
      <c r="A1576" s="3">
        <v>1573</v>
      </c>
      <c r="B1576" s="5" t="s">
        <v>13128</v>
      </c>
    </row>
    <row r="1577" spans="1:2" x14ac:dyDescent="0.15">
      <c r="A1577" s="3">
        <v>1574</v>
      </c>
      <c r="B1577" s="5" t="s">
        <v>13129</v>
      </c>
    </row>
    <row r="1578" spans="1:2" x14ac:dyDescent="0.15">
      <c r="A1578" s="3">
        <v>1575</v>
      </c>
      <c r="B1578" s="5" t="s">
        <v>13130</v>
      </c>
    </row>
    <row r="1579" spans="1:2" x14ac:dyDescent="0.15">
      <c r="A1579" s="3">
        <v>1576</v>
      </c>
      <c r="B1579" s="5" t="s">
        <v>13131</v>
      </c>
    </row>
    <row r="1580" spans="1:2" x14ac:dyDescent="0.15">
      <c r="A1580" s="3">
        <v>1577</v>
      </c>
      <c r="B1580" s="5" t="s">
        <v>13132</v>
      </c>
    </row>
    <row r="1581" spans="1:2" x14ac:dyDescent="0.15">
      <c r="A1581" s="3">
        <v>1578</v>
      </c>
      <c r="B1581" s="5" t="s">
        <v>13133</v>
      </c>
    </row>
    <row r="1582" spans="1:2" x14ac:dyDescent="0.15">
      <c r="A1582" s="3">
        <v>1579</v>
      </c>
      <c r="B1582" s="5" t="s">
        <v>13134</v>
      </c>
    </row>
    <row r="1583" spans="1:2" x14ac:dyDescent="0.15">
      <c r="A1583" s="3">
        <v>1580</v>
      </c>
      <c r="B1583" s="5" t="s">
        <v>13135</v>
      </c>
    </row>
    <row r="1584" spans="1:2" x14ac:dyDescent="0.15">
      <c r="A1584" s="3">
        <v>1581</v>
      </c>
      <c r="B1584" s="5" t="s">
        <v>13136</v>
      </c>
    </row>
    <row r="1585" spans="1:2" x14ac:dyDescent="0.15">
      <c r="A1585" s="3">
        <v>1582</v>
      </c>
      <c r="B1585" s="5" t="s">
        <v>13137</v>
      </c>
    </row>
    <row r="1586" spans="1:2" x14ac:dyDescent="0.15">
      <c r="A1586" s="3">
        <v>1583</v>
      </c>
      <c r="B1586" s="5" t="s">
        <v>13138</v>
      </c>
    </row>
    <row r="1587" spans="1:2" x14ac:dyDescent="0.15">
      <c r="A1587" s="3">
        <v>1584</v>
      </c>
      <c r="B1587" s="5" t="s">
        <v>13139</v>
      </c>
    </row>
    <row r="1588" spans="1:2" x14ac:dyDescent="0.15">
      <c r="A1588" s="3">
        <v>1585</v>
      </c>
      <c r="B1588" s="5" t="s">
        <v>13140</v>
      </c>
    </row>
    <row r="1589" spans="1:2" x14ac:dyDescent="0.15">
      <c r="A1589" s="3">
        <v>1586</v>
      </c>
      <c r="B1589" s="5" t="s">
        <v>13141</v>
      </c>
    </row>
    <row r="1590" spans="1:2" x14ac:dyDescent="0.15">
      <c r="A1590" s="3">
        <v>1587</v>
      </c>
      <c r="B1590" s="5" t="s">
        <v>13142</v>
      </c>
    </row>
    <row r="1591" spans="1:2" x14ac:dyDescent="0.15">
      <c r="A1591" s="3">
        <v>1588</v>
      </c>
      <c r="B1591" s="5" t="s">
        <v>13143</v>
      </c>
    </row>
    <row r="1592" spans="1:2" x14ac:dyDescent="0.15">
      <c r="A1592" s="3">
        <v>1589</v>
      </c>
      <c r="B1592" s="5" t="s">
        <v>13144</v>
      </c>
    </row>
    <row r="1593" spans="1:2" x14ac:dyDescent="0.15">
      <c r="A1593" s="3">
        <v>1590</v>
      </c>
      <c r="B1593" s="5" t="s">
        <v>13145</v>
      </c>
    </row>
    <row r="1594" spans="1:2" x14ac:dyDescent="0.15">
      <c r="A1594" s="3">
        <v>1591</v>
      </c>
      <c r="B1594" s="5" t="s">
        <v>13146</v>
      </c>
    </row>
    <row r="1595" spans="1:2" x14ac:dyDescent="0.15">
      <c r="A1595" s="3">
        <v>1592</v>
      </c>
      <c r="B1595" s="5" t="s">
        <v>13147</v>
      </c>
    </row>
    <row r="1596" spans="1:2" x14ac:dyDescent="0.15">
      <c r="A1596" s="3">
        <v>1593</v>
      </c>
      <c r="B1596" s="5" t="s">
        <v>13148</v>
      </c>
    </row>
    <row r="1597" spans="1:2" x14ac:dyDescent="0.15">
      <c r="A1597" s="3">
        <v>1594</v>
      </c>
      <c r="B1597" s="5" t="s">
        <v>13149</v>
      </c>
    </row>
    <row r="1598" spans="1:2" x14ac:dyDescent="0.15">
      <c r="A1598" s="3">
        <v>1595</v>
      </c>
      <c r="B1598" s="5" t="s">
        <v>13150</v>
      </c>
    </row>
    <row r="1599" spans="1:2" x14ac:dyDescent="0.15">
      <c r="A1599" s="3">
        <v>1596</v>
      </c>
      <c r="B1599" s="5" t="s">
        <v>13151</v>
      </c>
    </row>
    <row r="1600" spans="1:2" x14ac:dyDescent="0.15">
      <c r="A1600" s="3">
        <v>1597</v>
      </c>
      <c r="B1600" s="5" t="s">
        <v>13152</v>
      </c>
    </row>
    <row r="1601" spans="1:2" x14ac:dyDescent="0.15">
      <c r="A1601" s="3">
        <v>1598</v>
      </c>
      <c r="B1601" s="5" t="s">
        <v>13153</v>
      </c>
    </row>
    <row r="1602" spans="1:2" x14ac:dyDescent="0.15">
      <c r="A1602" s="3">
        <v>1599</v>
      </c>
      <c r="B1602" s="5" t="s">
        <v>13154</v>
      </c>
    </row>
    <row r="1603" spans="1:2" x14ac:dyDescent="0.15">
      <c r="A1603" s="3">
        <v>1600</v>
      </c>
      <c r="B1603" s="5" t="s">
        <v>13155</v>
      </c>
    </row>
    <row r="1604" spans="1:2" x14ac:dyDescent="0.15">
      <c r="A1604" s="3">
        <v>1601</v>
      </c>
      <c r="B1604" s="5" t="s">
        <v>13156</v>
      </c>
    </row>
    <row r="1605" spans="1:2" x14ac:dyDescent="0.15">
      <c r="A1605" s="3">
        <v>1602</v>
      </c>
      <c r="B1605" s="5" t="s">
        <v>13157</v>
      </c>
    </row>
    <row r="1606" spans="1:2" x14ac:dyDescent="0.15">
      <c r="A1606" s="3">
        <v>1603</v>
      </c>
      <c r="B1606" s="5" t="s">
        <v>13158</v>
      </c>
    </row>
    <row r="1607" spans="1:2" x14ac:dyDescent="0.15">
      <c r="A1607" s="3">
        <v>1604</v>
      </c>
      <c r="B1607" s="5" t="s">
        <v>13159</v>
      </c>
    </row>
    <row r="1608" spans="1:2" x14ac:dyDescent="0.15">
      <c r="A1608" s="3">
        <v>1605</v>
      </c>
      <c r="B1608" s="5" t="s">
        <v>13160</v>
      </c>
    </row>
    <row r="1609" spans="1:2" x14ac:dyDescent="0.15">
      <c r="A1609" s="3">
        <v>1606</v>
      </c>
      <c r="B1609" s="5" t="s">
        <v>13161</v>
      </c>
    </row>
    <row r="1610" spans="1:2" x14ac:dyDescent="0.15">
      <c r="A1610" s="3">
        <v>1607</v>
      </c>
      <c r="B1610" s="5" t="s">
        <v>13162</v>
      </c>
    </row>
    <row r="1611" spans="1:2" x14ac:dyDescent="0.15">
      <c r="A1611" s="3">
        <v>1608</v>
      </c>
      <c r="B1611" s="5" t="s">
        <v>13163</v>
      </c>
    </row>
    <row r="1612" spans="1:2" x14ac:dyDescent="0.15">
      <c r="A1612" s="3">
        <v>1609</v>
      </c>
      <c r="B1612" s="5" t="s">
        <v>13164</v>
      </c>
    </row>
    <row r="1613" spans="1:2" x14ac:dyDescent="0.15">
      <c r="A1613" s="3">
        <v>1610</v>
      </c>
      <c r="B1613" s="5" t="s">
        <v>13165</v>
      </c>
    </row>
    <row r="1614" spans="1:2" x14ac:dyDescent="0.15">
      <c r="A1614" s="3">
        <v>1611</v>
      </c>
      <c r="B1614" s="5" t="s">
        <v>13166</v>
      </c>
    </row>
    <row r="1615" spans="1:2" x14ac:dyDescent="0.15">
      <c r="A1615" s="3">
        <v>1612</v>
      </c>
      <c r="B1615" s="5" t="s">
        <v>13167</v>
      </c>
    </row>
    <row r="1616" spans="1:2" x14ac:dyDescent="0.15">
      <c r="A1616" s="3">
        <v>1613</v>
      </c>
      <c r="B1616" s="5" t="s">
        <v>13168</v>
      </c>
    </row>
    <row r="1617" spans="1:2" x14ac:dyDescent="0.15">
      <c r="A1617" s="3">
        <v>1614</v>
      </c>
      <c r="B1617" s="5" t="s">
        <v>13169</v>
      </c>
    </row>
    <row r="1618" spans="1:2" x14ac:dyDescent="0.15">
      <c r="A1618" s="3">
        <v>1615</v>
      </c>
      <c r="B1618" s="5" t="s">
        <v>13170</v>
      </c>
    </row>
    <row r="1619" spans="1:2" x14ac:dyDescent="0.15">
      <c r="A1619" s="3">
        <v>1616</v>
      </c>
      <c r="B1619" s="5" t="s">
        <v>13171</v>
      </c>
    </row>
    <row r="1620" spans="1:2" x14ac:dyDescent="0.15">
      <c r="A1620" s="3">
        <v>1617</v>
      </c>
      <c r="B1620" s="5" t="s">
        <v>13172</v>
      </c>
    </row>
    <row r="1621" spans="1:2" x14ac:dyDescent="0.15">
      <c r="A1621" s="3">
        <v>1618</v>
      </c>
      <c r="B1621" s="5" t="s">
        <v>13173</v>
      </c>
    </row>
    <row r="1622" spans="1:2" x14ac:dyDescent="0.15">
      <c r="A1622" s="3">
        <v>1619</v>
      </c>
      <c r="B1622" s="5" t="s">
        <v>13174</v>
      </c>
    </row>
    <row r="1623" spans="1:2" x14ac:dyDescent="0.15">
      <c r="A1623" s="3">
        <v>1620</v>
      </c>
      <c r="B1623" s="5" t="s">
        <v>13175</v>
      </c>
    </row>
    <row r="1624" spans="1:2" x14ac:dyDescent="0.15">
      <c r="A1624" s="3">
        <v>1621</v>
      </c>
      <c r="B1624" s="5" t="s">
        <v>13176</v>
      </c>
    </row>
    <row r="1625" spans="1:2" x14ac:dyDescent="0.15">
      <c r="A1625" s="3">
        <v>1622</v>
      </c>
      <c r="B1625" s="5" t="s">
        <v>13177</v>
      </c>
    </row>
    <row r="1626" spans="1:2" x14ac:dyDescent="0.15">
      <c r="A1626" s="3">
        <v>1623</v>
      </c>
      <c r="B1626" s="5" t="s">
        <v>13178</v>
      </c>
    </row>
    <row r="1627" spans="1:2" x14ac:dyDescent="0.15">
      <c r="A1627" s="3">
        <v>1624</v>
      </c>
      <c r="B1627" s="5" t="s">
        <v>13179</v>
      </c>
    </row>
    <row r="1628" spans="1:2" x14ac:dyDescent="0.15">
      <c r="A1628" s="3">
        <v>1625</v>
      </c>
      <c r="B1628" s="5" t="s">
        <v>13180</v>
      </c>
    </row>
    <row r="1629" spans="1:2" x14ac:dyDescent="0.15">
      <c r="A1629" s="3">
        <v>1626</v>
      </c>
      <c r="B1629" s="5" t="s">
        <v>13181</v>
      </c>
    </row>
    <row r="1630" spans="1:2" x14ac:dyDescent="0.15">
      <c r="A1630" s="3">
        <v>1627</v>
      </c>
      <c r="B1630" s="5" t="s">
        <v>13182</v>
      </c>
    </row>
    <row r="1631" spans="1:2" x14ac:dyDescent="0.15">
      <c r="A1631" s="3">
        <v>1628</v>
      </c>
      <c r="B1631" s="5" t="s">
        <v>13183</v>
      </c>
    </row>
    <row r="1632" spans="1:2" x14ac:dyDescent="0.15">
      <c r="A1632" s="3">
        <v>1629</v>
      </c>
      <c r="B1632" s="5" t="s">
        <v>13184</v>
      </c>
    </row>
    <row r="1633" spans="1:2" x14ac:dyDescent="0.15">
      <c r="A1633" s="3">
        <v>1630</v>
      </c>
      <c r="B1633" s="5" t="s">
        <v>13185</v>
      </c>
    </row>
    <row r="1634" spans="1:2" x14ac:dyDescent="0.15">
      <c r="A1634" s="3">
        <v>1631</v>
      </c>
      <c r="B1634" s="5" t="s">
        <v>13186</v>
      </c>
    </row>
    <row r="1635" spans="1:2" x14ac:dyDescent="0.15">
      <c r="A1635" s="3">
        <v>1632</v>
      </c>
      <c r="B1635" s="5" t="s">
        <v>13187</v>
      </c>
    </row>
    <row r="1636" spans="1:2" x14ac:dyDescent="0.15">
      <c r="A1636" s="3">
        <v>1633</v>
      </c>
      <c r="B1636" s="5" t="s">
        <v>13188</v>
      </c>
    </row>
    <row r="1637" spans="1:2" x14ac:dyDescent="0.15">
      <c r="A1637" s="3">
        <v>1634</v>
      </c>
      <c r="B1637" s="5" t="s">
        <v>13189</v>
      </c>
    </row>
    <row r="1638" spans="1:2" x14ac:dyDescent="0.15">
      <c r="A1638" s="3">
        <v>1635</v>
      </c>
      <c r="B1638" s="5" t="s">
        <v>13190</v>
      </c>
    </row>
    <row r="1639" spans="1:2" x14ac:dyDescent="0.15">
      <c r="A1639" s="3">
        <v>1636</v>
      </c>
      <c r="B1639" s="5" t="s">
        <v>13191</v>
      </c>
    </row>
    <row r="1640" spans="1:2" x14ac:dyDescent="0.15">
      <c r="A1640" s="3">
        <v>1637</v>
      </c>
      <c r="B1640" s="5" t="s">
        <v>13192</v>
      </c>
    </row>
    <row r="1641" spans="1:2" x14ac:dyDescent="0.15">
      <c r="A1641" s="3">
        <v>1638</v>
      </c>
      <c r="B1641" s="5" t="s">
        <v>13193</v>
      </c>
    </row>
    <row r="1642" spans="1:2" x14ac:dyDescent="0.15">
      <c r="A1642" s="3">
        <v>1639</v>
      </c>
      <c r="B1642" s="5" t="s">
        <v>13194</v>
      </c>
    </row>
    <row r="1643" spans="1:2" x14ac:dyDescent="0.15">
      <c r="A1643" s="3">
        <v>1640</v>
      </c>
      <c r="B1643" s="5" t="s">
        <v>13195</v>
      </c>
    </row>
    <row r="1644" spans="1:2" x14ac:dyDescent="0.15">
      <c r="A1644" s="3">
        <v>1641</v>
      </c>
      <c r="B1644" s="5" t="s">
        <v>13196</v>
      </c>
    </row>
    <row r="1645" spans="1:2" x14ac:dyDescent="0.15">
      <c r="A1645" s="3">
        <v>1642</v>
      </c>
      <c r="B1645" s="5" t="s">
        <v>13197</v>
      </c>
    </row>
    <row r="1646" spans="1:2" x14ac:dyDescent="0.15">
      <c r="A1646" s="3">
        <v>1643</v>
      </c>
      <c r="B1646" s="5" t="s">
        <v>13198</v>
      </c>
    </row>
    <row r="1647" spans="1:2" x14ac:dyDescent="0.15">
      <c r="A1647" s="3">
        <v>1644</v>
      </c>
      <c r="B1647" s="5" t="s">
        <v>13199</v>
      </c>
    </row>
    <row r="1648" spans="1:2" x14ac:dyDescent="0.15">
      <c r="A1648" s="3">
        <v>1645</v>
      </c>
      <c r="B1648" s="5" t="s">
        <v>13200</v>
      </c>
    </row>
    <row r="1649" spans="1:2" x14ac:dyDescent="0.15">
      <c r="A1649" s="3">
        <v>1646</v>
      </c>
      <c r="B1649" s="5" t="s">
        <v>13201</v>
      </c>
    </row>
    <row r="1650" spans="1:2" x14ac:dyDescent="0.15">
      <c r="A1650" s="3">
        <v>1647</v>
      </c>
      <c r="B1650" s="5" t="s">
        <v>13202</v>
      </c>
    </row>
    <row r="1651" spans="1:2" x14ac:dyDescent="0.15">
      <c r="A1651" s="3">
        <v>1648</v>
      </c>
      <c r="B1651" s="5" t="s">
        <v>13203</v>
      </c>
    </row>
    <row r="1652" spans="1:2" x14ac:dyDescent="0.15">
      <c r="A1652" s="3">
        <v>1649</v>
      </c>
      <c r="B1652" s="5" t="s">
        <v>13204</v>
      </c>
    </row>
    <row r="1653" spans="1:2" x14ac:dyDescent="0.15">
      <c r="A1653" s="3">
        <v>1650</v>
      </c>
      <c r="B1653" s="5" t="s">
        <v>13205</v>
      </c>
    </row>
    <row r="1654" spans="1:2" x14ac:dyDescent="0.15">
      <c r="A1654" s="3">
        <v>1651</v>
      </c>
      <c r="B1654" s="5" t="s">
        <v>13206</v>
      </c>
    </row>
    <row r="1655" spans="1:2" x14ac:dyDescent="0.15">
      <c r="A1655" s="3">
        <v>1652</v>
      </c>
      <c r="B1655" s="5" t="s">
        <v>13207</v>
      </c>
    </row>
    <row r="1656" spans="1:2" x14ac:dyDescent="0.15">
      <c r="A1656" s="3">
        <v>1653</v>
      </c>
      <c r="B1656" s="5" t="s">
        <v>13208</v>
      </c>
    </row>
    <row r="1657" spans="1:2" x14ac:dyDescent="0.15">
      <c r="A1657" s="3">
        <v>1654</v>
      </c>
      <c r="B1657" s="5" t="s">
        <v>13209</v>
      </c>
    </row>
    <row r="1658" spans="1:2" x14ac:dyDescent="0.15">
      <c r="A1658" s="3">
        <v>1655</v>
      </c>
      <c r="B1658" s="5" t="s">
        <v>13210</v>
      </c>
    </row>
    <row r="1659" spans="1:2" x14ac:dyDescent="0.15">
      <c r="A1659" s="3">
        <v>1656</v>
      </c>
      <c r="B1659" s="5" t="s">
        <v>13211</v>
      </c>
    </row>
    <row r="1660" spans="1:2" x14ac:dyDescent="0.15">
      <c r="A1660" s="3">
        <v>1657</v>
      </c>
      <c r="B1660" s="5" t="s">
        <v>13212</v>
      </c>
    </row>
    <row r="1661" spans="1:2" x14ac:dyDescent="0.15">
      <c r="A1661" s="3">
        <v>1658</v>
      </c>
      <c r="B1661" s="5" t="s">
        <v>13213</v>
      </c>
    </row>
    <row r="1662" spans="1:2" x14ac:dyDescent="0.15">
      <c r="A1662" s="3">
        <v>1659</v>
      </c>
      <c r="B1662" s="5" t="s">
        <v>13214</v>
      </c>
    </row>
    <row r="1663" spans="1:2" x14ac:dyDescent="0.15">
      <c r="A1663" s="3">
        <v>1660</v>
      </c>
      <c r="B1663" s="5" t="s">
        <v>13215</v>
      </c>
    </row>
    <row r="1664" spans="1:2" x14ac:dyDescent="0.15">
      <c r="A1664" s="3">
        <v>1661</v>
      </c>
      <c r="B1664" s="5" t="s">
        <v>13216</v>
      </c>
    </row>
    <row r="1665" spans="1:2" x14ac:dyDescent="0.15">
      <c r="A1665" s="3">
        <v>1662</v>
      </c>
      <c r="B1665" s="5" t="s">
        <v>13217</v>
      </c>
    </row>
    <row r="1666" spans="1:2" x14ac:dyDescent="0.15">
      <c r="A1666" s="3">
        <v>1663</v>
      </c>
      <c r="B1666" s="5" t="s">
        <v>13218</v>
      </c>
    </row>
    <row r="1667" spans="1:2" x14ac:dyDescent="0.15">
      <c r="A1667" s="3">
        <v>1664</v>
      </c>
      <c r="B1667" s="5" t="s">
        <v>13219</v>
      </c>
    </row>
    <row r="1668" spans="1:2" x14ac:dyDescent="0.15">
      <c r="A1668" s="3">
        <v>1665</v>
      </c>
      <c r="B1668" s="5" t="s">
        <v>13220</v>
      </c>
    </row>
    <row r="1669" spans="1:2" x14ac:dyDescent="0.15">
      <c r="A1669" s="3">
        <v>1666</v>
      </c>
      <c r="B1669" s="5" t="s">
        <v>13221</v>
      </c>
    </row>
    <row r="1670" spans="1:2" x14ac:dyDescent="0.15">
      <c r="A1670" s="3">
        <v>1667</v>
      </c>
      <c r="B1670" s="5" t="s">
        <v>13222</v>
      </c>
    </row>
    <row r="1671" spans="1:2" x14ac:dyDescent="0.15">
      <c r="A1671" s="3">
        <v>1668</v>
      </c>
      <c r="B1671" s="5" t="s">
        <v>13223</v>
      </c>
    </row>
    <row r="1672" spans="1:2" x14ac:dyDescent="0.15">
      <c r="A1672" s="3">
        <v>1669</v>
      </c>
      <c r="B1672" s="5" t="s">
        <v>13224</v>
      </c>
    </row>
    <row r="1673" spans="1:2" x14ac:dyDescent="0.15">
      <c r="A1673" s="3">
        <v>1670</v>
      </c>
      <c r="B1673" s="5" t="s">
        <v>13225</v>
      </c>
    </row>
    <row r="1674" spans="1:2" x14ac:dyDescent="0.15">
      <c r="A1674" s="3">
        <v>1671</v>
      </c>
      <c r="B1674" s="5" t="s">
        <v>13226</v>
      </c>
    </row>
    <row r="1675" spans="1:2" x14ac:dyDescent="0.15">
      <c r="A1675" s="3">
        <v>1672</v>
      </c>
      <c r="B1675" s="5" t="s">
        <v>13227</v>
      </c>
    </row>
    <row r="1676" spans="1:2" x14ac:dyDescent="0.15">
      <c r="A1676" s="3">
        <v>1673</v>
      </c>
      <c r="B1676" s="5" t="s">
        <v>13228</v>
      </c>
    </row>
    <row r="1677" spans="1:2" x14ac:dyDescent="0.15">
      <c r="A1677" s="3">
        <v>1674</v>
      </c>
      <c r="B1677" s="5" t="s">
        <v>13229</v>
      </c>
    </row>
    <row r="1678" spans="1:2" x14ac:dyDescent="0.15">
      <c r="A1678" s="3">
        <v>1675</v>
      </c>
      <c r="B1678" s="5" t="s">
        <v>13230</v>
      </c>
    </row>
    <row r="1679" spans="1:2" x14ac:dyDescent="0.15">
      <c r="A1679" s="3">
        <v>1676</v>
      </c>
      <c r="B1679" s="5" t="s">
        <v>13231</v>
      </c>
    </row>
    <row r="1680" spans="1:2" x14ac:dyDescent="0.15">
      <c r="A1680" s="3">
        <v>1677</v>
      </c>
      <c r="B1680" s="5" t="s">
        <v>13232</v>
      </c>
    </row>
    <row r="1681" spans="1:2" x14ac:dyDescent="0.15">
      <c r="A1681" s="3">
        <v>1678</v>
      </c>
      <c r="B1681" s="5" t="s">
        <v>13233</v>
      </c>
    </row>
    <row r="1682" spans="1:2" x14ac:dyDescent="0.15">
      <c r="A1682" s="3">
        <v>1679</v>
      </c>
      <c r="B1682" s="5" t="s">
        <v>13234</v>
      </c>
    </row>
    <row r="1683" spans="1:2" x14ac:dyDescent="0.15">
      <c r="A1683" s="3">
        <v>1680</v>
      </c>
      <c r="B1683" s="5" t="s">
        <v>13235</v>
      </c>
    </row>
    <row r="1684" spans="1:2" x14ac:dyDescent="0.15">
      <c r="A1684" s="3">
        <v>1681</v>
      </c>
      <c r="B1684" s="5" t="s">
        <v>13236</v>
      </c>
    </row>
    <row r="1685" spans="1:2" x14ac:dyDescent="0.15">
      <c r="A1685" s="3">
        <v>1682</v>
      </c>
      <c r="B1685" s="5" t="s">
        <v>13237</v>
      </c>
    </row>
    <row r="1686" spans="1:2" x14ac:dyDescent="0.15">
      <c r="A1686" s="3">
        <v>1683</v>
      </c>
      <c r="B1686" s="5" t="s">
        <v>13238</v>
      </c>
    </row>
    <row r="1687" spans="1:2" x14ac:dyDescent="0.15">
      <c r="A1687" s="3">
        <v>1684</v>
      </c>
      <c r="B1687" s="5" t="s">
        <v>13239</v>
      </c>
    </row>
    <row r="1688" spans="1:2" x14ac:dyDescent="0.15">
      <c r="A1688" s="3">
        <v>1685</v>
      </c>
      <c r="B1688" s="5" t="s">
        <v>13240</v>
      </c>
    </row>
    <row r="1689" spans="1:2" x14ac:dyDescent="0.15">
      <c r="A1689" s="3">
        <v>1686</v>
      </c>
      <c r="B1689" s="5" t="s">
        <v>13241</v>
      </c>
    </row>
    <row r="1690" spans="1:2" x14ac:dyDescent="0.15">
      <c r="A1690" s="3">
        <v>1687</v>
      </c>
      <c r="B1690" s="5" t="s">
        <v>13242</v>
      </c>
    </row>
    <row r="1691" spans="1:2" x14ac:dyDescent="0.15">
      <c r="A1691" s="3">
        <v>1688</v>
      </c>
      <c r="B1691" s="5" t="s">
        <v>13243</v>
      </c>
    </row>
    <row r="1692" spans="1:2" x14ac:dyDescent="0.15">
      <c r="A1692" s="3">
        <v>1689</v>
      </c>
      <c r="B1692" s="5" t="s">
        <v>13244</v>
      </c>
    </row>
    <row r="1693" spans="1:2" x14ac:dyDescent="0.15">
      <c r="A1693" s="3">
        <v>1690</v>
      </c>
      <c r="B1693" s="5" t="s">
        <v>13245</v>
      </c>
    </row>
    <row r="1694" spans="1:2" x14ac:dyDescent="0.15">
      <c r="A1694" s="3">
        <v>1691</v>
      </c>
      <c r="B1694" s="5" t="s">
        <v>13246</v>
      </c>
    </row>
    <row r="1695" spans="1:2" x14ac:dyDescent="0.15">
      <c r="A1695" s="3">
        <v>1692</v>
      </c>
      <c r="B1695" s="5" t="s">
        <v>13247</v>
      </c>
    </row>
    <row r="1696" spans="1:2" x14ac:dyDescent="0.15">
      <c r="A1696" s="3">
        <v>1693</v>
      </c>
      <c r="B1696" s="5" t="s">
        <v>13248</v>
      </c>
    </row>
    <row r="1697" spans="1:2" x14ac:dyDescent="0.15">
      <c r="A1697" s="3">
        <v>1694</v>
      </c>
      <c r="B1697" s="5" t="s">
        <v>13249</v>
      </c>
    </row>
    <row r="1698" spans="1:2" x14ac:dyDescent="0.15">
      <c r="A1698" s="3">
        <v>1695</v>
      </c>
      <c r="B1698" s="5" t="s">
        <v>13250</v>
      </c>
    </row>
    <row r="1699" spans="1:2" x14ac:dyDescent="0.15">
      <c r="A1699" s="3">
        <v>1696</v>
      </c>
      <c r="B1699" s="5" t="s">
        <v>13251</v>
      </c>
    </row>
    <row r="1700" spans="1:2" x14ac:dyDescent="0.15">
      <c r="A1700" s="3">
        <v>1697</v>
      </c>
      <c r="B1700" s="5" t="s">
        <v>13252</v>
      </c>
    </row>
    <row r="1701" spans="1:2" x14ac:dyDescent="0.15">
      <c r="A1701" s="3">
        <v>1698</v>
      </c>
      <c r="B1701" s="5" t="s">
        <v>13253</v>
      </c>
    </row>
    <row r="1702" spans="1:2" x14ac:dyDescent="0.15">
      <c r="A1702" s="3">
        <v>1699</v>
      </c>
      <c r="B1702" s="5" t="s">
        <v>13254</v>
      </c>
    </row>
    <row r="1703" spans="1:2" x14ac:dyDescent="0.15">
      <c r="A1703" s="3">
        <v>1700</v>
      </c>
      <c r="B1703" s="5" t="s">
        <v>13255</v>
      </c>
    </row>
    <row r="1704" spans="1:2" x14ac:dyDescent="0.15">
      <c r="A1704" s="3">
        <v>1701</v>
      </c>
      <c r="B1704" s="5" t="s">
        <v>13256</v>
      </c>
    </row>
    <row r="1705" spans="1:2" x14ac:dyDescent="0.15">
      <c r="A1705" s="3">
        <v>1702</v>
      </c>
      <c r="B1705" s="5" t="s">
        <v>13257</v>
      </c>
    </row>
    <row r="1706" spans="1:2" x14ac:dyDescent="0.15">
      <c r="A1706" s="3">
        <v>1703</v>
      </c>
      <c r="B1706" s="5" t="s">
        <v>13258</v>
      </c>
    </row>
    <row r="1707" spans="1:2" x14ac:dyDescent="0.15">
      <c r="A1707" s="3">
        <v>1704</v>
      </c>
      <c r="B1707" s="5" t="s">
        <v>13259</v>
      </c>
    </row>
    <row r="1708" spans="1:2" x14ac:dyDescent="0.15">
      <c r="A1708" s="3">
        <v>1705</v>
      </c>
      <c r="B1708" s="5" t="s">
        <v>13260</v>
      </c>
    </row>
    <row r="1709" spans="1:2" x14ac:dyDescent="0.15">
      <c r="A1709" s="3">
        <v>1706</v>
      </c>
      <c r="B1709" s="5" t="s">
        <v>13261</v>
      </c>
    </row>
    <row r="1710" spans="1:2" x14ac:dyDescent="0.15">
      <c r="A1710" s="3">
        <v>1707</v>
      </c>
      <c r="B1710" s="5" t="s">
        <v>13262</v>
      </c>
    </row>
    <row r="1711" spans="1:2" x14ac:dyDescent="0.15">
      <c r="A1711" s="3">
        <v>1708</v>
      </c>
      <c r="B1711" s="5" t="s">
        <v>13263</v>
      </c>
    </row>
    <row r="1712" spans="1:2" x14ac:dyDescent="0.15">
      <c r="A1712" s="3">
        <v>1709</v>
      </c>
      <c r="B1712" s="5" t="s">
        <v>13264</v>
      </c>
    </row>
    <row r="1713" spans="1:2" x14ac:dyDescent="0.15">
      <c r="A1713" s="3">
        <v>1710</v>
      </c>
      <c r="B1713" s="5" t="s">
        <v>13265</v>
      </c>
    </row>
    <row r="1714" spans="1:2" x14ac:dyDescent="0.15">
      <c r="A1714" s="3">
        <v>1711</v>
      </c>
      <c r="B1714" s="5" t="s">
        <v>13266</v>
      </c>
    </row>
    <row r="1715" spans="1:2" x14ac:dyDescent="0.15">
      <c r="A1715" s="3">
        <v>1712</v>
      </c>
      <c r="B1715" s="5" t="s">
        <v>13267</v>
      </c>
    </row>
    <row r="1716" spans="1:2" x14ac:dyDescent="0.15">
      <c r="A1716" s="3">
        <v>1713</v>
      </c>
      <c r="B1716" s="5" t="s">
        <v>13268</v>
      </c>
    </row>
    <row r="1717" spans="1:2" x14ac:dyDescent="0.15">
      <c r="A1717" s="3">
        <v>1714</v>
      </c>
      <c r="B1717" s="5" t="s">
        <v>13269</v>
      </c>
    </row>
    <row r="1718" spans="1:2" x14ac:dyDescent="0.15">
      <c r="A1718" s="3">
        <v>1715</v>
      </c>
      <c r="B1718" s="5" t="s">
        <v>13270</v>
      </c>
    </row>
    <row r="1719" spans="1:2" x14ac:dyDescent="0.15">
      <c r="A1719" s="3">
        <v>1716</v>
      </c>
      <c r="B1719" s="5" t="s">
        <v>13271</v>
      </c>
    </row>
    <row r="1720" spans="1:2" x14ac:dyDescent="0.15">
      <c r="A1720" s="3">
        <v>1717</v>
      </c>
      <c r="B1720" s="5" t="s">
        <v>13272</v>
      </c>
    </row>
    <row r="1721" spans="1:2" x14ac:dyDescent="0.15">
      <c r="A1721" s="3">
        <v>1718</v>
      </c>
      <c r="B1721" s="5" t="s">
        <v>13273</v>
      </c>
    </row>
    <row r="1722" spans="1:2" x14ac:dyDescent="0.15">
      <c r="A1722" s="3">
        <v>1719</v>
      </c>
      <c r="B1722" s="5" t="s">
        <v>13274</v>
      </c>
    </row>
    <row r="1723" spans="1:2" x14ac:dyDescent="0.15">
      <c r="A1723" s="3">
        <v>1720</v>
      </c>
      <c r="B1723" s="5" t="s">
        <v>13275</v>
      </c>
    </row>
    <row r="1724" spans="1:2" x14ac:dyDescent="0.15">
      <c r="A1724" s="3">
        <v>1721</v>
      </c>
      <c r="B1724" s="5" t="s">
        <v>13276</v>
      </c>
    </row>
    <row r="1725" spans="1:2" x14ac:dyDescent="0.15">
      <c r="A1725" s="3">
        <v>1722</v>
      </c>
      <c r="B1725" s="5" t="s">
        <v>13277</v>
      </c>
    </row>
    <row r="1726" spans="1:2" x14ac:dyDescent="0.15">
      <c r="A1726" s="3">
        <v>1723</v>
      </c>
      <c r="B1726" s="5" t="s">
        <v>13278</v>
      </c>
    </row>
    <row r="1727" spans="1:2" x14ac:dyDescent="0.15">
      <c r="A1727" s="3">
        <v>1724</v>
      </c>
      <c r="B1727" s="5" t="s">
        <v>13279</v>
      </c>
    </row>
    <row r="1728" spans="1:2" x14ac:dyDescent="0.15">
      <c r="A1728" s="3">
        <v>1725</v>
      </c>
      <c r="B1728" s="5" t="s">
        <v>13280</v>
      </c>
    </row>
    <row r="1729" spans="1:2" x14ac:dyDescent="0.15">
      <c r="A1729" s="3">
        <v>1726</v>
      </c>
      <c r="B1729" s="5" t="s">
        <v>13281</v>
      </c>
    </row>
    <row r="1730" spans="1:2" x14ac:dyDescent="0.15">
      <c r="A1730" s="3">
        <v>1727</v>
      </c>
      <c r="B1730" s="5" t="s">
        <v>13282</v>
      </c>
    </row>
    <row r="1731" spans="1:2" x14ac:dyDescent="0.15">
      <c r="A1731" s="3">
        <v>1728</v>
      </c>
      <c r="B1731" s="5" t="s">
        <v>13283</v>
      </c>
    </row>
    <row r="1732" spans="1:2" x14ac:dyDescent="0.15">
      <c r="A1732" s="3">
        <v>1729</v>
      </c>
      <c r="B1732" s="5" t="s">
        <v>13284</v>
      </c>
    </row>
    <row r="1733" spans="1:2" x14ac:dyDescent="0.15">
      <c r="A1733" s="3">
        <v>1730</v>
      </c>
      <c r="B1733" s="5" t="s">
        <v>13285</v>
      </c>
    </row>
    <row r="1734" spans="1:2" x14ac:dyDescent="0.15">
      <c r="A1734" s="3">
        <v>1731</v>
      </c>
      <c r="B1734" s="5" t="s">
        <v>13286</v>
      </c>
    </row>
    <row r="1735" spans="1:2" x14ac:dyDescent="0.15">
      <c r="A1735" s="3">
        <v>1732</v>
      </c>
      <c r="B1735" s="5" t="s">
        <v>13287</v>
      </c>
    </row>
    <row r="1736" spans="1:2" x14ac:dyDescent="0.15">
      <c r="A1736" s="3">
        <v>1733</v>
      </c>
      <c r="B1736" s="5" t="s">
        <v>13288</v>
      </c>
    </row>
    <row r="1737" spans="1:2" x14ac:dyDescent="0.15">
      <c r="A1737" s="3">
        <v>1734</v>
      </c>
      <c r="B1737" s="5" t="s">
        <v>13289</v>
      </c>
    </row>
    <row r="1738" spans="1:2" x14ac:dyDescent="0.15">
      <c r="A1738" s="3">
        <v>1735</v>
      </c>
      <c r="B1738" s="5" t="s">
        <v>13290</v>
      </c>
    </row>
    <row r="1739" spans="1:2" x14ac:dyDescent="0.15">
      <c r="A1739" s="3">
        <v>1736</v>
      </c>
      <c r="B1739" s="5" t="s">
        <v>13291</v>
      </c>
    </row>
    <row r="1740" spans="1:2" x14ac:dyDescent="0.15">
      <c r="A1740" s="3">
        <v>1737</v>
      </c>
      <c r="B1740" s="5" t="s">
        <v>13292</v>
      </c>
    </row>
    <row r="1741" spans="1:2" x14ac:dyDescent="0.15">
      <c r="A1741" s="3">
        <v>1738</v>
      </c>
      <c r="B1741" s="5" t="s">
        <v>13293</v>
      </c>
    </row>
    <row r="1742" spans="1:2" x14ac:dyDescent="0.15">
      <c r="A1742" s="3">
        <v>1739</v>
      </c>
      <c r="B1742" s="5" t="s">
        <v>13294</v>
      </c>
    </row>
    <row r="1743" spans="1:2" x14ac:dyDescent="0.15">
      <c r="A1743" s="3">
        <v>1740</v>
      </c>
      <c r="B1743" s="5" t="s">
        <v>13295</v>
      </c>
    </row>
    <row r="1744" spans="1:2" x14ac:dyDescent="0.15">
      <c r="A1744" s="3">
        <v>1741</v>
      </c>
      <c r="B1744" s="5" t="s">
        <v>13296</v>
      </c>
    </row>
    <row r="1745" spans="1:2" x14ac:dyDescent="0.15">
      <c r="A1745" s="3">
        <v>1742</v>
      </c>
      <c r="B1745" s="5" t="s">
        <v>13297</v>
      </c>
    </row>
    <row r="1746" spans="1:2" x14ac:dyDescent="0.15">
      <c r="A1746" s="3">
        <v>1743</v>
      </c>
      <c r="B1746" s="5" t="s">
        <v>13298</v>
      </c>
    </row>
    <row r="1747" spans="1:2" x14ac:dyDescent="0.15">
      <c r="A1747" s="3">
        <v>1744</v>
      </c>
      <c r="B1747" s="5" t="s">
        <v>13299</v>
      </c>
    </row>
    <row r="1748" spans="1:2" x14ac:dyDescent="0.15">
      <c r="A1748" s="3">
        <v>1745</v>
      </c>
      <c r="B1748" s="5" t="s">
        <v>13300</v>
      </c>
    </row>
    <row r="1749" spans="1:2" x14ac:dyDescent="0.15">
      <c r="A1749" s="3">
        <v>1746</v>
      </c>
      <c r="B1749" s="5" t="s">
        <v>13301</v>
      </c>
    </row>
    <row r="1750" spans="1:2" x14ac:dyDescent="0.15">
      <c r="A1750" s="3">
        <v>1747</v>
      </c>
      <c r="B1750" s="5" t="s">
        <v>13302</v>
      </c>
    </row>
    <row r="1751" spans="1:2" x14ac:dyDescent="0.15">
      <c r="A1751" s="3">
        <v>1748</v>
      </c>
      <c r="B1751" s="5" t="s">
        <v>13303</v>
      </c>
    </row>
    <row r="1752" spans="1:2" x14ac:dyDescent="0.15">
      <c r="A1752" s="3">
        <v>1749</v>
      </c>
      <c r="B1752" s="5" t="s">
        <v>13304</v>
      </c>
    </row>
    <row r="1753" spans="1:2" x14ac:dyDescent="0.15">
      <c r="A1753" s="3">
        <v>1750</v>
      </c>
      <c r="B1753" s="5" t="s">
        <v>13305</v>
      </c>
    </row>
    <row r="1754" spans="1:2" x14ac:dyDescent="0.15">
      <c r="A1754" s="3">
        <v>1751</v>
      </c>
      <c r="B1754" s="5" t="s">
        <v>13306</v>
      </c>
    </row>
    <row r="1755" spans="1:2" x14ac:dyDescent="0.15">
      <c r="A1755" s="3">
        <v>1752</v>
      </c>
      <c r="B1755" s="5" t="s">
        <v>13307</v>
      </c>
    </row>
    <row r="1756" spans="1:2" x14ac:dyDescent="0.15">
      <c r="A1756" s="3">
        <v>1753</v>
      </c>
      <c r="B1756" s="5" t="s">
        <v>13308</v>
      </c>
    </row>
    <row r="1757" spans="1:2" x14ac:dyDescent="0.15">
      <c r="A1757" s="3">
        <v>1754</v>
      </c>
      <c r="B1757" s="5" t="s">
        <v>13309</v>
      </c>
    </row>
    <row r="1758" spans="1:2" x14ac:dyDescent="0.15">
      <c r="A1758" s="3">
        <v>1755</v>
      </c>
      <c r="B1758" s="5" t="s">
        <v>13310</v>
      </c>
    </row>
    <row r="1759" spans="1:2" x14ac:dyDescent="0.15">
      <c r="A1759" s="3">
        <v>1756</v>
      </c>
      <c r="B1759" s="5" t="s">
        <v>13311</v>
      </c>
    </row>
    <row r="1760" spans="1:2" x14ac:dyDescent="0.15">
      <c r="A1760" s="3">
        <v>1757</v>
      </c>
      <c r="B1760" s="5" t="s">
        <v>13312</v>
      </c>
    </row>
    <row r="1761" spans="1:2" x14ac:dyDescent="0.15">
      <c r="A1761" s="3">
        <v>1758</v>
      </c>
      <c r="B1761" s="5" t="s">
        <v>13313</v>
      </c>
    </row>
    <row r="1762" spans="1:2" x14ac:dyDescent="0.15">
      <c r="A1762" s="3">
        <v>1759</v>
      </c>
      <c r="B1762" s="5" t="s">
        <v>13314</v>
      </c>
    </row>
    <row r="1763" spans="1:2" x14ac:dyDescent="0.15">
      <c r="A1763" s="3">
        <v>1760</v>
      </c>
      <c r="B1763" s="5" t="s">
        <v>13315</v>
      </c>
    </row>
    <row r="1764" spans="1:2" x14ac:dyDescent="0.15">
      <c r="A1764" s="3">
        <v>1761</v>
      </c>
      <c r="B1764" s="5" t="s">
        <v>13316</v>
      </c>
    </row>
    <row r="1765" spans="1:2" x14ac:dyDescent="0.15">
      <c r="A1765" s="3">
        <v>1762</v>
      </c>
      <c r="B1765" s="5" t="s">
        <v>13317</v>
      </c>
    </row>
    <row r="1766" spans="1:2" x14ac:dyDescent="0.15">
      <c r="A1766" s="3">
        <v>1763</v>
      </c>
      <c r="B1766" s="5" t="s">
        <v>13318</v>
      </c>
    </row>
    <row r="1767" spans="1:2" x14ac:dyDescent="0.15">
      <c r="A1767" s="3">
        <v>1764</v>
      </c>
      <c r="B1767" s="5" t="s">
        <v>13319</v>
      </c>
    </row>
    <row r="1768" spans="1:2" x14ac:dyDescent="0.15">
      <c r="A1768" s="3">
        <v>1765</v>
      </c>
      <c r="B1768" s="5" t="s">
        <v>13320</v>
      </c>
    </row>
    <row r="1769" spans="1:2" x14ac:dyDescent="0.15">
      <c r="A1769" s="3">
        <v>1766</v>
      </c>
      <c r="B1769" s="5" t="s">
        <v>13321</v>
      </c>
    </row>
    <row r="1770" spans="1:2" x14ac:dyDescent="0.15">
      <c r="A1770" s="3">
        <v>1767</v>
      </c>
      <c r="B1770" s="5" t="s">
        <v>13322</v>
      </c>
    </row>
    <row r="1771" spans="1:2" x14ac:dyDescent="0.15">
      <c r="A1771" s="3">
        <v>1768</v>
      </c>
      <c r="B1771" s="5" t="s">
        <v>13323</v>
      </c>
    </row>
    <row r="1772" spans="1:2" x14ac:dyDescent="0.15">
      <c r="A1772" s="3">
        <v>1769</v>
      </c>
      <c r="B1772" s="5" t="s">
        <v>13324</v>
      </c>
    </row>
    <row r="1773" spans="1:2" x14ac:dyDescent="0.15">
      <c r="A1773" s="3">
        <v>1770</v>
      </c>
      <c r="B1773" s="5" t="s">
        <v>13325</v>
      </c>
    </row>
    <row r="1774" spans="1:2" x14ac:dyDescent="0.15">
      <c r="A1774" s="3">
        <v>1771</v>
      </c>
      <c r="B1774" s="5" t="s">
        <v>13326</v>
      </c>
    </row>
    <row r="1775" spans="1:2" x14ac:dyDescent="0.15">
      <c r="A1775" s="3">
        <v>1772</v>
      </c>
      <c r="B1775" s="5" t="s">
        <v>13327</v>
      </c>
    </row>
    <row r="1776" spans="1:2" x14ac:dyDescent="0.15">
      <c r="A1776" s="3">
        <v>1773</v>
      </c>
      <c r="B1776" s="5" t="s">
        <v>13328</v>
      </c>
    </row>
    <row r="1777" spans="1:2" x14ac:dyDescent="0.15">
      <c r="A1777" s="3">
        <v>1774</v>
      </c>
      <c r="B1777" s="5" t="s">
        <v>13329</v>
      </c>
    </row>
    <row r="1778" spans="1:2" x14ac:dyDescent="0.15">
      <c r="A1778" s="3">
        <v>1775</v>
      </c>
      <c r="B1778" s="5" t="s">
        <v>13330</v>
      </c>
    </row>
    <row r="1779" spans="1:2" x14ac:dyDescent="0.15">
      <c r="A1779" s="3">
        <v>1776</v>
      </c>
      <c r="B1779" s="5" t="s">
        <v>13331</v>
      </c>
    </row>
    <row r="1780" spans="1:2" x14ac:dyDescent="0.15">
      <c r="A1780" s="3">
        <v>1777</v>
      </c>
      <c r="B1780" s="5" t="s">
        <v>13332</v>
      </c>
    </row>
    <row r="1781" spans="1:2" x14ac:dyDescent="0.15">
      <c r="A1781" s="3">
        <v>1778</v>
      </c>
      <c r="B1781" s="5" t="s">
        <v>13333</v>
      </c>
    </row>
    <row r="1782" spans="1:2" x14ac:dyDescent="0.15">
      <c r="A1782" s="3">
        <v>1779</v>
      </c>
      <c r="B1782" s="5" t="s">
        <v>13334</v>
      </c>
    </row>
    <row r="1783" spans="1:2" x14ac:dyDescent="0.15">
      <c r="A1783" s="3">
        <v>1780</v>
      </c>
      <c r="B1783" s="5" t="s">
        <v>13335</v>
      </c>
    </row>
    <row r="1784" spans="1:2" x14ac:dyDescent="0.15">
      <c r="A1784" s="3">
        <v>1781</v>
      </c>
      <c r="B1784" s="5" t="s">
        <v>13336</v>
      </c>
    </row>
    <row r="1785" spans="1:2" x14ac:dyDescent="0.15">
      <c r="A1785" s="3">
        <v>1782</v>
      </c>
      <c r="B1785" s="5" t="s">
        <v>13337</v>
      </c>
    </row>
    <row r="1786" spans="1:2" x14ac:dyDescent="0.15">
      <c r="A1786" s="3">
        <v>1783</v>
      </c>
      <c r="B1786" s="5" t="s">
        <v>13338</v>
      </c>
    </row>
    <row r="1787" spans="1:2" x14ac:dyDescent="0.15">
      <c r="A1787" s="3">
        <v>1784</v>
      </c>
      <c r="B1787" s="5" t="s">
        <v>13339</v>
      </c>
    </row>
    <row r="1788" spans="1:2" x14ac:dyDescent="0.15">
      <c r="A1788" s="3">
        <v>1785</v>
      </c>
      <c r="B1788" s="5" t="s">
        <v>13340</v>
      </c>
    </row>
    <row r="1789" spans="1:2" x14ac:dyDescent="0.15">
      <c r="A1789" s="3">
        <v>1786</v>
      </c>
      <c r="B1789" s="5" t="s">
        <v>13341</v>
      </c>
    </row>
    <row r="1790" spans="1:2" x14ac:dyDescent="0.15">
      <c r="A1790" s="3">
        <v>1787</v>
      </c>
      <c r="B1790" s="5" t="s">
        <v>13342</v>
      </c>
    </row>
    <row r="1791" spans="1:2" x14ac:dyDescent="0.15">
      <c r="A1791" s="3">
        <v>1788</v>
      </c>
      <c r="B1791" s="5" t="s">
        <v>13343</v>
      </c>
    </row>
    <row r="1792" spans="1:2" x14ac:dyDescent="0.15">
      <c r="A1792" s="3">
        <v>1789</v>
      </c>
      <c r="B1792" s="5" t="s">
        <v>13344</v>
      </c>
    </row>
    <row r="1793" spans="1:2" x14ac:dyDescent="0.15">
      <c r="A1793" s="3">
        <v>1790</v>
      </c>
      <c r="B1793" s="5" t="s">
        <v>13345</v>
      </c>
    </row>
    <row r="1794" spans="1:2" x14ac:dyDescent="0.15">
      <c r="A1794" s="3">
        <v>1791</v>
      </c>
      <c r="B1794" s="5" t="s">
        <v>13346</v>
      </c>
    </row>
    <row r="1795" spans="1:2" x14ac:dyDescent="0.15">
      <c r="A1795" s="3">
        <v>1792</v>
      </c>
      <c r="B1795" s="5" t="s">
        <v>13347</v>
      </c>
    </row>
    <row r="1796" spans="1:2" x14ac:dyDescent="0.15">
      <c r="A1796" s="3">
        <v>1793</v>
      </c>
      <c r="B1796" s="5" t="s">
        <v>13348</v>
      </c>
    </row>
    <row r="1797" spans="1:2" x14ac:dyDescent="0.15">
      <c r="A1797" s="3">
        <v>1794</v>
      </c>
      <c r="B1797" s="5" t="s">
        <v>13349</v>
      </c>
    </row>
    <row r="1798" spans="1:2" x14ac:dyDescent="0.15">
      <c r="A1798" s="3">
        <v>1795</v>
      </c>
      <c r="B1798" s="5" t="s">
        <v>13350</v>
      </c>
    </row>
    <row r="1799" spans="1:2" x14ac:dyDescent="0.15">
      <c r="A1799" s="3">
        <v>1796</v>
      </c>
      <c r="B1799" s="5" t="s">
        <v>13351</v>
      </c>
    </row>
    <row r="1800" spans="1:2" x14ac:dyDescent="0.15">
      <c r="A1800" s="3">
        <v>1797</v>
      </c>
      <c r="B1800" s="5" t="s">
        <v>13352</v>
      </c>
    </row>
    <row r="1801" spans="1:2" x14ac:dyDescent="0.15">
      <c r="A1801" s="3">
        <v>1798</v>
      </c>
      <c r="B1801" s="5" t="s">
        <v>13353</v>
      </c>
    </row>
    <row r="1802" spans="1:2" x14ac:dyDescent="0.15">
      <c r="A1802" s="3">
        <v>1799</v>
      </c>
      <c r="B1802" s="5" t="s">
        <v>13354</v>
      </c>
    </row>
    <row r="1803" spans="1:2" x14ac:dyDescent="0.15">
      <c r="A1803" s="3">
        <v>1800</v>
      </c>
      <c r="B1803" s="5" t="s">
        <v>13355</v>
      </c>
    </row>
    <row r="1804" spans="1:2" x14ac:dyDescent="0.15">
      <c r="A1804" s="3">
        <v>1801</v>
      </c>
      <c r="B1804" s="5" t="s">
        <v>13356</v>
      </c>
    </row>
    <row r="1805" spans="1:2" x14ac:dyDescent="0.15">
      <c r="A1805" s="3">
        <v>1802</v>
      </c>
      <c r="B1805" s="5" t="s">
        <v>13357</v>
      </c>
    </row>
    <row r="1806" spans="1:2" x14ac:dyDescent="0.15">
      <c r="A1806" s="3">
        <v>1803</v>
      </c>
      <c r="B1806" s="5" t="s">
        <v>13358</v>
      </c>
    </row>
    <row r="1807" spans="1:2" x14ac:dyDescent="0.15">
      <c r="A1807" s="3">
        <v>1804</v>
      </c>
      <c r="B1807" s="5" t="s">
        <v>13359</v>
      </c>
    </row>
    <row r="1808" spans="1:2" x14ac:dyDescent="0.15">
      <c r="A1808" s="3">
        <v>1805</v>
      </c>
      <c r="B1808" s="5" t="s">
        <v>13360</v>
      </c>
    </row>
    <row r="1809" spans="1:2" x14ac:dyDescent="0.15">
      <c r="A1809" s="3">
        <v>1806</v>
      </c>
      <c r="B1809" s="5" t="s">
        <v>13361</v>
      </c>
    </row>
    <row r="1810" spans="1:2" x14ac:dyDescent="0.15">
      <c r="A1810" s="3">
        <v>1807</v>
      </c>
      <c r="B1810" s="5" t="s">
        <v>13362</v>
      </c>
    </row>
    <row r="1811" spans="1:2" x14ac:dyDescent="0.15">
      <c r="A1811" s="3">
        <v>1808</v>
      </c>
      <c r="B1811" s="5" t="s">
        <v>13363</v>
      </c>
    </row>
    <row r="1812" spans="1:2" x14ac:dyDescent="0.15">
      <c r="A1812" s="3">
        <v>1809</v>
      </c>
      <c r="B1812" s="5" t="s">
        <v>13364</v>
      </c>
    </row>
    <row r="1813" spans="1:2" x14ac:dyDescent="0.15">
      <c r="A1813" s="3">
        <v>1810</v>
      </c>
      <c r="B1813" s="5" t="s">
        <v>13365</v>
      </c>
    </row>
    <row r="1814" spans="1:2" x14ac:dyDescent="0.15">
      <c r="A1814" s="3">
        <v>1811</v>
      </c>
      <c r="B1814" s="5" t="s">
        <v>13366</v>
      </c>
    </row>
    <row r="1815" spans="1:2" x14ac:dyDescent="0.15">
      <c r="A1815" s="3">
        <v>1812</v>
      </c>
      <c r="B1815" s="5" t="s">
        <v>13367</v>
      </c>
    </row>
    <row r="1816" spans="1:2" x14ac:dyDescent="0.15">
      <c r="A1816" s="3">
        <v>1813</v>
      </c>
      <c r="B1816" s="5" t="s">
        <v>13368</v>
      </c>
    </row>
    <row r="1817" spans="1:2" x14ac:dyDescent="0.15">
      <c r="A1817" s="3">
        <v>1814</v>
      </c>
      <c r="B1817" s="5" t="s">
        <v>13369</v>
      </c>
    </row>
    <row r="1818" spans="1:2" x14ac:dyDescent="0.15">
      <c r="A1818" s="3">
        <v>1815</v>
      </c>
      <c r="B1818" s="5" t="s">
        <v>13370</v>
      </c>
    </row>
    <row r="1819" spans="1:2" x14ac:dyDescent="0.15">
      <c r="A1819" s="3">
        <v>1816</v>
      </c>
      <c r="B1819" s="5" t="s">
        <v>13371</v>
      </c>
    </row>
    <row r="1820" spans="1:2" x14ac:dyDescent="0.15">
      <c r="A1820" s="3">
        <v>1817</v>
      </c>
      <c r="B1820" s="5" t="s">
        <v>13372</v>
      </c>
    </row>
    <row r="1821" spans="1:2" x14ac:dyDescent="0.15">
      <c r="A1821" s="3">
        <v>1818</v>
      </c>
      <c r="B1821" s="5" t="s">
        <v>13373</v>
      </c>
    </row>
    <row r="1822" spans="1:2" x14ac:dyDescent="0.15">
      <c r="A1822" s="3">
        <v>1819</v>
      </c>
      <c r="B1822" s="5" t="s">
        <v>13374</v>
      </c>
    </row>
    <row r="1823" spans="1:2" x14ac:dyDescent="0.15">
      <c r="A1823" s="3">
        <v>1820</v>
      </c>
      <c r="B1823" s="5" t="s">
        <v>13375</v>
      </c>
    </row>
    <row r="1824" spans="1:2" x14ac:dyDescent="0.15">
      <c r="A1824" s="3">
        <v>1821</v>
      </c>
      <c r="B1824" s="5" t="s">
        <v>13376</v>
      </c>
    </row>
    <row r="1825" spans="1:2" x14ac:dyDescent="0.15">
      <c r="A1825" s="3">
        <v>1822</v>
      </c>
      <c r="B1825" s="5" t="s">
        <v>13377</v>
      </c>
    </row>
    <row r="1826" spans="1:2" x14ac:dyDescent="0.15">
      <c r="A1826" s="3">
        <v>1823</v>
      </c>
      <c r="B1826" s="5" t="s">
        <v>13378</v>
      </c>
    </row>
    <row r="1827" spans="1:2" x14ac:dyDescent="0.15">
      <c r="A1827" s="3">
        <v>1824</v>
      </c>
      <c r="B1827" s="5" t="s">
        <v>13379</v>
      </c>
    </row>
    <row r="1828" spans="1:2" x14ac:dyDescent="0.15">
      <c r="A1828" s="3">
        <v>1825</v>
      </c>
      <c r="B1828" s="5" t="s">
        <v>13380</v>
      </c>
    </row>
    <row r="1829" spans="1:2" x14ac:dyDescent="0.15">
      <c r="A1829" s="3">
        <v>1826</v>
      </c>
      <c r="B1829" s="5" t="s">
        <v>13381</v>
      </c>
    </row>
    <row r="1830" spans="1:2" x14ac:dyDescent="0.15">
      <c r="A1830" s="3">
        <v>1827</v>
      </c>
      <c r="B1830" s="5" t="s">
        <v>13382</v>
      </c>
    </row>
    <row r="1831" spans="1:2" x14ac:dyDescent="0.15">
      <c r="A1831" s="3">
        <v>1828</v>
      </c>
      <c r="B1831" s="5" t="s">
        <v>13383</v>
      </c>
    </row>
    <row r="1832" spans="1:2" x14ac:dyDescent="0.15">
      <c r="A1832" s="3">
        <v>1829</v>
      </c>
      <c r="B1832" s="5" t="s">
        <v>13384</v>
      </c>
    </row>
    <row r="1833" spans="1:2" x14ac:dyDescent="0.15">
      <c r="A1833" s="3">
        <v>1830</v>
      </c>
      <c r="B1833" s="5" t="s">
        <v>13385</v>
      </c>
    </row>
    <row r="1834" spans="1:2" x14ac:dyDescent="0.15">
      <c r="A1834" s="3">
        <v>1831</v>
      </c>
      <c r="B1834" s="5" t="s">
        <v>13386</v>
      </c>
    </row>
    <row r="1835" spans="1:2" x14ac:dyDescent="0.15">
      <c r="A1835" s="3">
        <v>1832</v>
      </c>
      <c r="B1835" s="5" t="s">
        <v>13387</v>
      </c>
    </row>
    <row r="1836" spans="1:2" x14ac:dyDescent="0.15">
      <c r="A1836" s="3">
        <v>1833</v>
      </c>
      <c r="B1836" s="5" t="s">
        <v>13388</v>
      </c>
    </row>
    <row r="1837" spans="1:2" x14ac:dyDescent="0.15">
      <c r="A1837" s="3">
        <v>1834</v>
      </c>
      <c r="B1837" s="5" t="s">
        <v>13389</v>
      </c>
    </row>
    <row r="1838" spans="1:2" x14ac:dyDescent="0.15">
      <c r="A1838" s="3">
        <v>1835</v>
      </c>
      <c r="B1838" s="5" t="s">
        <v>13390</v>
      </c>
    </row>
    <row r="1839" spans="1:2" x14ac:dyDescent="0.15">
      <c r="A1839" s="3">
        <v>1836</v>
      </c>
      <c r="B1839" s="5" t="s">
        <v>13391</v>
      </c>
    </row>
    <row r="1840" spans="1:2" x14ac:dyDescent="0.15">
      <c r="A1840" s="3">
        <v>1837</v>
      </c>
      <c r="B1840" s="5" t="s">
        <v>13392</v>
      </c>
    </row>
    <row r="1841" spans="1:2" x14ac:dyDescent="0.15">
      <c r="A1841" s="3">
        <v>1838</v>
      </c>
      <c r="B1841" s="5" t="s">
        <v>13393</v>
      </c>
    </row>
    <row r="1842" spans="1:2" x14ac:dyDescent="0.15">
      <c r="A1842" s="3">
        <v>1839</v>
      </c>
      <c r="B1842" s="5" t="s">
        <v>13394</v>
      </c>
    </row>
    <row r="1843" spans="1:2" x14ac:dyDescent="0.15">
      <c r="A1843" s="3">
        <v>1840</v>
      </c>
      <c r="B1843" s="5" t="s">
        <v>13395</v>
      </c>
    </row>
    <row r="1844" spans="1:2" x14ac:dyDescent="0.15">
      <c r="A1844" s="3">
        <v>1841</v>
      </c>
      <c r="B1844" s="5" t="s">
        <v>13396</v>
      </c>
    </row>
    <row r="1845" spans="1:2" x14ac:dyDescent="0.15">
      <c r="A1845" s="3">
        <v>1842</v>
      </c>
      <c r="B1845" s="5" t="s">
        <v>13397</v>
      </c>
    </row>
    <row r="1846" spans="1:2" x14ac:dyDescent="0.15">
      <c r="A1846" s="3">
        <v>1843</v>
      </c>
      <c r="B1846" s="5" t="s">
        <v>13398</v>
      </c>
    </row>
    <row r="1847" spans="1:2" x14ac:dyDescent="0.15">
      <c r="A1847" s="3">
        <v>1844</v>
      </c>
      <c r="B1847" s="5" t="s">
        <v>13399</v>
      </c>
    </row>
    <row r="1848" spans="1:2" x14ac:dyDescent="0.15">
      <c r="A1848" s="3">
        <v>1845</v>
      </c>
      <c r="B1848" s="5" t="s">
        <v>13400</v>
      </c>
    </row>
    <row r="1849" spans="1:2" x14ac:dyDescent="0.15">
      <c r="A1849" s="3">
        <v>1846</v>
      </c>
      <c r="B1849" s="5" t="s">
        <v>13401</v>
      </c>
    </row>
    <row r="1850" spans="1:2" x14ac:dyDescent="0.15">
      <c r="A1850" s="3">
        <v>1847</v>
      </c>
      <c r="B1850" s="5" t="s">
        <v>13402</v>
      </c>
    </row>
    <row r="1851" spans="1:2" x14ac:dyDescent="0.15">
      <c r="A1851" s="3">
        <v>1848</v>
      </c>
      <c r="B1851" s="5" t="s">
        <v>13403</v>
      </c>
    </row>
    <row r="1852" spans="1:2" x14ac:dyDescent="0.15">
      <c r="A1852" s="3">
        <v>1849</v>
      </c>
      <c r="B1852" s="5" t="s">
        <v>13404</v>
      </c>
    </row>
    <row r="1853" spans="1:2" x14ac:dyDescent="0.15">
      <c r="A1853" s="3">
        <v>1850</v>
      </c>
      <c r="B1853" s="5" t="s">
        <v>13405</v>
      </c>
    </row>
    <row r="1854" spans="1:2" x14ac:dyDescent="0.15">
      <c r="A1854" s="3">
        <v>1851</v>
      </c>
      <c r="B1854" s="5" t="s">
        <v>13406</v>
      </c>
    </row>
    <row r="1855" spans="1:2" x14ac:dyDescent="0.15">
      <c r="A1855" s="3">
        <v>1852</v>
      </c>
      <c r="B1855" s="5" t="s">
        <v>13407</v>
      </c>
    </row>
    <row r="1856" spans="1:2" x14ac:dyDescent="0.15">
      <c r="A1856" s="3">
        <v>1853</v>
      </c>
      <c r="B1856" s="5" t="s">
        <v>13408</v>
      </c>
    </row>
    <row r="1857" spans="1:2" x14ac:dyDescent="0.15">
      <c r="A1857" s="3">
        <v>1854</v>
      </c>
      <c r="B1857" s="5" t="s">
        <v>13409</v>
      </c>
    </row>
    <row r="1858" spans="1:2" x14ac:dyDescent="0.15">
      <c r="A1858" s="3">
        <v>1855</v>
      </c>
      <c r="B1858" s="5" t="s">
        <v>13410</v>
      </c>
    </row>
    <row r="1859" spans="1:2" x14ac:dyDescent="0.15">
      <c r="A1859" s="3">
        <v>1856</v>
      </c>
      <c r="B1859" s="5" t="s">
        <v>13411</v>
      </c>
    </row>
    <row r="1860" spans="1:2" x14ac:dyDescent="0.15">
      <c r="A1860" s="3">
        <v>1857</v>
      </c>
      <c r="B1860" s="5" t="s">
        <v>13412</v>
      </c>
    </row>
    <row r="1861" spans="1:2" x14ac:dyDescent="0.15">
      <c r="A1861" s="3">
        <v>1858</v>
      </c>
      <c r="B1861" s="5" t="s">
        <v>13413</v>
      </c>
    </row>
    <row r="1862" spans="1:2" x14ac:dyDescent="0.15">
      <c r="A1862" s="3">
        <v>1859</v>
      </c>
      <c r="B1862" s="5" t="s">
        <v>13414</v>
      </c>
    </row>
    <row r="1863" spans="1:2" x14ac:dyDescent="0.15">
      <c r="A1863" s="3">
        <v>1860</v>
      </c>
      <c r="B1863" s="5" t="s">
        <v>13415</v>
      </c>
    </row>
    <row r="1864" spans="1:2" x14ac:dyDescent="0.15">
      <c r="A1864" s="3">
        <v>1861</v>
      </c>
      <c r="B1864" s="5" t="s">
        <v>13416</v>
      </c>
    </row>
    <row r="1865" spans="1:2" x14ac:dyDescent="0.15">
      <c r="A1865" s="3">
        <v>1862</v>
      </c>
      <c r="B1865" s="5" t="s">
        <v>13417</v>
      </c>
    </row>
    <row r="1866" spans="1:2" x14ac:dyDescent="0.15">
      <c r="A1866" s="3">
        <v>1863</v>
      </c>
      <c r="B1866" s="5" t="s">
        <v>13418</v>
      </c>
    </row>
    <row r="1867" spans="1:2" x14ac:dyDescent="0.15">
      <c r="A1867" s="3">
        <v>1864</v>
      </c>
      <c r="B1867" s="5" t="s">
        <v>13419</v>
      </c>
    </row>
    <row r="1868" spans="1:2" x14ac:dyDescent="0.15">
      <c r="A1868" s="3">
        <v>1865</v>
      </c>
      <c r="B1868" s="5" t="s">
        <v>13420</v>
      </c>
    </row>
    <row r="1869" spans="1:2" x14ac:dyDescent="0.15">
      <c r="A1869" s="3">
        <v>1866</v>
      </c>
      <c r="B1869" s="5" t="s">
        <v>13421</v>
      </c>
    </row>
    <row r="1870" spans="1:2" x14ac:dyDescent="0.15">
      <c r="A1870" s="3">
        <v>1867</v>
      </c>
      <c r="B1870" s="5" t="s">
        <v>13422</v>
      </c>
    </row>
    <row r="1871" spans="1:2" x14ac:dyDescent="0.15">
      <c r="A1871" s="3">
        <v>1868</v>
      </c>
      <c r="B1871" s="5" t="s">
        <v>13423</v>
      </c>
    </row>
    <row r="1872" spans="1:2" x14ac:dyDescent="0.15">
      <c r="A1872" s="3">
        <v>1869</v>
      </c>
      <c r="B1872" s="5" t="s">
        <v>13424</v>
      </c>
    </row>
    <row r="1873" spans="1:2" x14ac:dyDescent="0.15">
      <c r="A1873" s="3">
        <v>1870</v>
      </c>
      <c r="B1873" s="5" t="s">
        <v>13425</v>
      </c>
    </row>
    <row r="1874" spans="1:2" x14ac:dyDescent="0.15">
      <c r="A1874" s="3">
        <v>1871</v>
      </c>
      <c r="B1874" s="5" t="s">
        <v>13426</v>
      </c>
    </row>
    <row r="1875" spans="1:2" x14ac:dyDescent="0.15">
      <c r="A1875" s="3">
        <v>1872</v>
      </c>
      <c r="B1875" s="5" t="s">
        <v>13427</v>
      </c>
    </row>
    <row r="1876" spans="1:2" x14ac:dyDescent="0.15">
      <c r="A1876" s="3">
        <v>1873</v>
      </c>
      <c r="B1876" s="5" t="s">
        <v>13428</v>
      </c>
    </row>
    <row r="1877" spans="1:2" x14ac:dyDescent="0.15">
      <c r="A1877" s="3">
        <v>1874</v>
      </c>
      <c r="B1877" s="5" t="s">
        <v>13429</v>
      </c>
    </row>
    <row r="1878" spans="1:2" x14ac:dyDescent="0.15">
      <c r="A1878" s="3">
        <v>1875</v>
      </c>
      <c r="B1878" s="5" t="s">
        <v>13430</v>
      </c>
    </row>
    <row r="1879" spans="1:2" x14ac:dyDescent="0.15">
      <c r="A1879" s="3">
        <v>1876</v>
      </c>
      <c r="B1879" s="5" t="s">
        <v>13431</v>
      </c>
    </row>
    <row r="1880" spans="1:2" x14ac:dyDescent="0.15">
      <c r="A1880" s="3">
        <v>1877</v>
      </c>
      <c r="B1880" s="5" t="s">
        <v>13432</v>
      </c>
    </row>
    <row r="1881" spans="1:2" x14ac:dyDescent="0.15">
      <c r="A1881" s="3">
        <v>1878</v>
      </c>
      <c r="B1881" s="5" t="s">
        <v>13433</v>
      </c>
    </row>
    <row r="1882" spans="1:2" x14ac:dyDescent="0.15">
      <c r="A1882" s="3">
        <v>1879</v>
      </c>
      <c r="B1882" s="5" t="s">
        <v>13434</v>
      </c>
    </row>
    <row r="1883" spans="1:2" x14ac:dyDescent="0.15">
      <c r="A1883" s="3">
        <v>1880</v>
      </c>
      <c r="B1883" s="5" t="s">
        <v>13435</v>
      </c>
    </row>
    <row r="1884" spans="1:2" x14ac:dyDescent="0.15">
      <c r="A1884" s="3">
        <v>1881</v>
      </c>
      <c r="B1884" s="5" t="s">
        <v>13436</v>
      </c>
    </row>
    <row r="1885" spans="1:2" x14ac:dyDescent="0.15">
      <c r="A1885" s="3">
        <v>1882</v>
      </c>
      <c r="B1885" s="5" t="s">
        <v>13437</v>
      </c>
    </row>
    <row r="1886" spans="1:2" x14ac:dyDescent="0.15">
      <c r="A1886" s="3">
        <v>1883</v>
      </c>
      <c r="B1886" s="5" t="s">
        <v>13438</v>
      </c>
    </row>
    <row r="1887" spans="1:2" x14ac:dyDescent="0.15">
      <c r="A1887" s="3">
        <v>1884</v>
      </c>
      <c r="B1887" s="5" t="s">
        <v>13439</v>
      </c>
    </row>
    <row r="1888" spans="1:2" x14ac:dyDescent="0.15">
      <c r="A1888" s="3">
        <v>1885</v>
      </c>
      <c r="B1888" s="5" t="s">
        <v>13440</v>
      </c>
    </row>
    <row r="1889" spans="1:2" x14ac:dyDescent="0.15">
      <c r="A1889" s="3">
        <v>1886</v>
      </c>
      <c r="B1889" s="5" t="s">
        <v>13441</v>
      </c>
    </row>
    <row r="1890" spans="1:2" x14ac:dyDescent="0.15">
      <c r="A1890" s="3">
        <v>1887</v>
      </c>
      <c r="B1890" s="5" t="s">
        <v>13442</v>
      </c>
    </row>
    <row r="1891" spans="1:2" x14ac:dyDescent="0.15">
      <c r="A1891" s="3">
        <v>1888</v>
      </c>
      <c r="B1891" s="5" t="s">
        <v>13443</v>
      </c>
    </row>
    <row r="1892" spans="1:2" x14ac:dyDescent="0.15">
      <c r="A1892" s="3">
        <v>1889</v>
      </c>
      <c r="B1892" s="5" t="s">
        <v>13444</v>
      </c>
    </row>
    <row r="1893" spans="1:2" x14ac:dyDescent="0.15">
      <c r="A1893" s="3">
        <v>1890</v>
      </c>
      <c r="B1893" s="5" t="s">
        <v>13445</v>
      </c>
    </row>
    <row r="1894" spans="1:2" x14ac:dyDescent="0.15">
      <c r="A1894" s="3">
        <v>1891</v>
      </c>
      <c r="B1894" s="5" t="s">
        <v>13446</v>
      </c>
    </row>
    <row r="1895" spans="1:2" x14ac:dyDescent="0.15">
      <c r="A1895" s="3">
        <v>1892</v>
      </c>
      <c r="B1895" s="5" t="s">
        <v>13447</v>
      </c>
    </row>
    <row r="1896" spans="1:2" x14ac:dyDescent="0.15">
      <c r="A1896" s="3">
        <v>1893</v>
      </c>
      <c r="B1896" s="5" t="s">
        <v>13448</v>
      </c>
    </row>
    <row r="1897" spans="1:2" x14ac:dyDescent="0.15">
      <c r="A1897" s="3">
        <v>1894</v>
      </c>
      <c r="B1897" s="5" t="s">
        <v>13449</v>
      </c>
    </row>
    <row r="1898" spans="1:2" x14ac:dyDescent="0.15">
      <c r="A1898" s="3">
        <v>1895</v>
      </c>
      <c r="B1898" s="5" t="s">
        <v>13450</v>
      </c>
    </row>
    <row r="1899" spans="1:2" x14ac:dyDescent="0.15">
      <c r="A1899" s="3">
        <v>1896</v>
      </c>
      <c r="B1899" s="5" t="s">
        <v>13451</v>
      </c>
    </row>
    <row r="1900" spans="1:2" x14ac:dyDescent="0.15">
      <c r="A1900" s="3">
        <v>1897</v>
      </c>
      <c r="B1900" s="5" t="s">
        <v>13452</v>
      </c>
    </row>
    <row r="1901" spans="1:2" x14ac:dyDescent="0.15">
      <c r="A1901" s="3">
        <v>1898</v>
      </c>
      <c r="B1901" s="5" t="s">
        <v>13453</v>
      </c>
    </row>
    <row r="1902" spans="1:2" x14ac:dyDescent="0.15">
      <c r="A1902" s="3">
        <v>1899</v>
      </c>
      <c r="B1902" s="5" t="s">
        <v>13454</v>
      </c>
    </row>
    <row r="1903" spans="1:2" x14ac:dyDescent="0.15">
      <c r="A1903" s="3">
        <v>1900</v>
      </c>
      <c r="B1903" s="5" t="s">
        <v>13455</v>
      </c>
    </row>
    <row r="1904" spans="1:2" x14ac:dyDescent="0.15">
      <c r="A1904" s="3">
        <v>1901</v>
      </c>
      <c r="B1904" s="5" t="s">
        <v>13456</v>
      </c>
    </row>
    <row r="1905" spans="1:2" x14ac:dyDescent="0.15">
      <c r="A1905" s="3">
        <v>1902</v>
      </c>
      <c r="B1905" s="5" t="s">
        <v>13457</v>
      </c>
    </row>
    <row r="1906" spans="1:2" x14ac:dyDescent="0.15">
      <c r="A1906" s="3">
        <v>1903</v>
      </c>
      <c r="B1906" s="5" t="s">
        <v>13458</v>
      </c>
    </row>
    <row r="1907" spans="1:2" x14ac:dyDescent="0.15">
      <c r="A1907" s="3">
        <v>1904</v>
      </c>
      <c r="B1907" s="5" t="s">
        <v>13459</v>
      </c>
    </row>
    <row r="1908" spans="1:2" x14ac:dyDescent="0.15">
      <c r="A1908" s="3">
        <v>1905</v>
      </c>
      <c r="B1908" s="5" t="s">
        <v>13460</v>
      </c>
    </row>
    <row r="1909" spans="1:2" x14ac:dyDescent="0.15">
      <c r="A1909" s="3">
        <v>1906</v>
      </c>
      <c r="B1909" s="5" t="s">
        <v>13461</v>
      </c>
    </row>
    <row r="1910" spans="1:2" x14ac:dyDescent="0.15">
      <c r="A1910" s="3">
        <v>1907</v>
      </c>
      <c r="B1910" s="5" t="s">
        <v>13462</v>
      </c>
    </row>
    <row r="1911" spans="1:2" x14ac:dyDescent="0.15">
      <c r="A1911" s="3">
        <v>1908</v>
      </c>
      <c r="B1911" s="5" t="s">
        <v>13463</v>
      </c>
    </row>
    <row r="1912" spans="1:2" x14ac:dyDescent="0.15">
      <c r="A1912" s="3">
        <v>1909</v>
      </c>
      <c r="B1912" s="5" t="s">
        <v>13464</v>
      </c>
    </row>
    <row r="1913" spans="1:2" x14ac:dyDescent="0.15">
      <c r="A1913" s="3">
        <v>1910</v>
      </c>
      <c r="B1913" s="5" t="s">
        <v>13465</v>
      </c>
    </row>
    <row r="1914" spans="1:2" x14ac:dyDescent="0.15">
      <c r="A1914" s="3">
        <v>1911</v>
      </c>
      <c r="B1914" s="5" t="s">
        <v>13466</v>
      </c>
    </row>
    <row r="1915" spans="1:2" x14ac:dyDescent="0.15">
      <c r="A1915" s="3">
        <v>1912</v>
      </c>
      <c r="B1915" s="5" t="s">
        <v>13467</v>
      </c>
    </row>
    <row r="1916" spans="1:2" x14ac:dyDescent="0.15">
      <c r="A1916" s="3">
        <v>1913</v>
      </c>
      <c r="B1916" s="5" t="s">
        <v>13468</v>
      </c>
    </row>
    <row r="1917" spans="1:2" x14ac:dyDescent="0.15">
      <c r="A1917" s="3">
        <v>1914</v>
      </c>
      <c r="B1917" s="5" t="s">
        <v>13469</v>
      </c>
    </row>
    <row r="1918" spans="1:2" x14ac:dyDescent="0.15">
      <c r="A1918" s="3">
        <v>1915</v>
      </c>
      <c r="B1918" s="5" t="s">
        <v>13470</v>
      </c>
    </row>
    <row r="1919" spans="1:2" x14ac:dyDescent="0.15">
      <c r="A1919" s="3">
        <v>1916</v>
      </c>
      <c r="B1919" s="5" t="s">
        <v>13471</v>
      </c>
    </row>
    <row r="1920" spans="1:2" x14ac:dyDescent="0.15">
      <c r="A1920" s="3">
        <v>1917</v>
      </c>
      <c r="B1920" s="5" t="s">
        <v>13472</v>
      </c>
    </row>
    <row r="1921" spans="1:2" x14ac:dyDescent="0.15">
      <c r="A1921" s="3">
        <v>1918</v>
      </c>
      <c r="B1921" s="5" t="s">
        <v>13473</v>
      </c>
    </row>
    <row r="1922" spans="1:2" x14ac:dyDescent="0.15">
      <c r="A1922" s="3">
        <v>1919</v>
      </c>
      <c r="B1922" s="5" t="s">
        <v>13474</v>
      </c>
    </row>
    <row r="1923" spans="1:2" x14ac:dyDescent="0.15">
      <c r="A1923" s="3">
        <v>1920</v>
      </c>
      <c r="B1923" s="5" t="s">
        <v>13475</v>
      </c>
    </row>
    <row r="1924" spans="1:2" x14ac:dyDescent="0.15">
      <c r="A1924" s="3">
        <v>1921</v>
      </c>
      <c r="B1924" s="5" t="s">
        <v>13476</v>
      </c>
    </row>
    <row r="1925" spans="1:2" x14ac:dyDescent="0.15">
      <c r="A1925" s="3">
        <v>1922</v>
      </c>
      <c r="B1925" s="5" t="s">
        <v>13477</v>
      </c>
    </row>
    <row r="1926" spans="1:2" x14ac:dyDescent="0.15">
      <c r="A1926" s="3">
        <v>1923</v>
      </c>
      <c r="B1926" s="5" t="s">
        <v>13478</v>
      </c>
    </row>
    <row r="1927" spans="1:2" x14ac:dyDescent="0.15">
      <c r="A1927" s="3">
        <v>1924</v>
      </c>
      <c r="B1927" s="5" t="s">
        <v>13479</v>
      </c>
    </row>
    <row r="1928" spans="1:2" x14ac:dyDescent="0.15">
      <c r="A1928" s="3">
        <v>1925</v>
      </c>
      <c r="B1928" s="5" t="s">
        <v>13480</v>
      </c>
    </row>
    <row r="1929" spans="1:2" x14ac:dyDescent="0.15">
      <c r="A1929" s="3">
        <v>1926</v>
      </c>
      <c r="B1929" s="5" t="s">
        <v>13481</v>
      </c>
    </row>
    <row r="1930" spans="1:2" x14ac:dyDescent="0.15">
      <c r="A1930" s="3">
        <v>1927</v>
      </c>
      <c r="B1930" s="5" t="s">
        <v>13482</v>
      </c>
    </row>
    <row r="1931" spans="1:2" x14ac:dyDescent="0.15">
      <c r="A1931" s="3">
        <v>1928</v>
      </c>
      <c r="B1931" s="5" t="s">
        <v>13483</v>
      </c>
    </row>
    <row r="1932" spans="1:2" x14ac:dyDescent="0.15">
      <c r="A1932" s="3">
        <v>1929</v>
      </c>
      <c r="B1932" s="5" t="s">
        <v>13484</v>
      </c>
    </row>
    <row r="1933" spans="1:2" x14ac:dyDescent="0.15">
      <c r="A1933" s="3">
        <v>1930</v>
      </c>
      <c r="B1933" s="5" t="s">
        <v>13485</v>
      </c>
    </row>
    <row r="1934" spans="1:2" x14ac:dyDescent="0.15">
      <c r="A1934" s="3">
        <v>1931</v>
      </c>
      <c r="B1934" s="5" t="s">
        <v>13486</v>
      </c>
    </row>
    <row r="1935" spans="1:2" x14ac:dyDescent="0.15">
      <c r="A1935" s="3">
        <v>1932</v>
      </c>
      <c r="B1935" s="5" t="s">
        <v>13487</v>
      </c>
    </row>
    <row r="1936" spans="1:2" x14ac:dyDescent="0.15">
      <c r="A1936" s="3">
        <v>1933</v>
      </c>
      <c r="B1936" s="5" t="s">
        <v>13488</v>
      </c>
    </row>
    <row r="1937" spans="1:2" x14ac:dyDescent="0.15">
      <c r="A1937" s="3">
        <v>1934</v>
      </c>
      <c r="B1937" s="5" t="s">
        <v>13489</v>
      </c>
    </row>
    <row r="1938" spans="1:2" x14ac:dyDescent="0.15">
      <c r="A1938" s="3">
        <v>1935</v>
      </c>
      <c r="B1938" s="5" t="s">
        <v>13490</v>
      </c>
    </row>
    <row r="1939" spans="1:2" x14ac:dyDescent="0.15">
      <c r="A1939" s="3">
        <v>1936</v>
      </c>
      <c r="B1939" s="5" t="s">
        <v>13491</v>
      </c>
    </row>
    <row r="1940" spans="1:2" x14ac:dyDescent="0.15">
      <c r="A1940" s="3">
        <v>1937</v>
      </c>
      <c r="B1940" s="5" t="s">
        <v>13492</v>
      </c>
    </row>
    <row r="1941" spans="1:2" x14ac:dyDescent="0.15">
      <c r="A1941" s="3">
        <v>1938</v>
      </c>
      <c r="B1941" s="5" t="s">
        <v>13493</v>
      </c>
    </row>
    <row r="1942" spans="1:2" x14ac:dyDescent="0.15">
      <c r="A1942" s="3">
        <v>1939</v>
      </c>
      <c r="B1942" s="5" t="s">
        <v>13494</v>
      </c>
    </row>
    <row r="1943" spans="1:2" x14ac:dyDescent="0.15">
      <c r="A1943" s="3">
        <v>1940</v>
      </c>
      <c r="B1943" s="5" t="s">
        <v>13495</v>
      </c>
    </row>
    <row r="1944" spans="1:2" x14ac:dyDescent="0.15">
      <c r="A1944" s="3">
        <v>1941</v>
      </c>
      <c r="B1944" s="5" t="s">
        <v>13496</v>
      </c>
    </row>
    <row r="1945" spans="1:2" x14ac:dyDescent="0.15">
      <c r="A1945" s="3">
        <v>1942</v>
      </c>
      <c r="B1945" s="5" t="s">
        <v>13497</v>
      </c>
    </row>
    <row r="1946" spans="1:2" x14ac:dyDescent="0.15">
      <c r="A1946" s="3">
        <v>1943</v>
      </c>
      <c r="B1946" s="5" t="s">
        <v>13498</v>
      </c>
    </row>
    <row r="1947" spans="1:2" x14ac:dyDescent="0.15">
      <c r="A1947" s="3">
        <v>1944</v>
      </c>
      <c r="B1947" s="5" t="s">
        <v>13499</v>
      </c>
    </row>
    <row r="1948" spans="1:2" x14ac:dyDescent="0.15">
      <c r="A1948" s="3">
        <v>1945</v>
      </c>
      <c r="B1948" s="5" t="s">
        <v>13500</v>
      </c>
    </row>
    <row r="1949" spans="1:2" x14ac:dyDescent="0.15">
      <c r="A1949" s="3">
        <v>1946</v>
      </c>
      <c r="B1949" s="5" t="s">
        <v>13501</v>
      </c>
    </row>
    <row r="1950" spans="1:2" x14ac:dyDescent="0.15">
      <c r="A1950" s="3">
        <v>1947</v>
      </c>
      <c r="B1950" s="5" t="s">
        <v>13502</v>
      </c>
    </row>
    <row r="1951" spans="1:2" x14ac:dyDescent="0.15">
      <c r="A1951" s="3">
        <v>1948</v>
      </c>
      <c r="B1951" s="5" t="s">
        <v>13503</v>
      </c>
    </row>
    <row r="1952" spans="1:2" x14ac:dyDescent="0.15">
      <c r="A1952" s="3">
        <v>1949</v>
      </c>
      <c r="B1952" s="5" t="s">
        <v>13504</v>
      </c>
    </row>
    <row r="1953" spans="1:2" x14ac:dyDescent="0.15">
      <c r="A1953" s="3">
        <v>1950</v>
      </c>
      <c r="B1953" s="5" t="s">
        <v>13505</v>
      </c>
    </row>
    <row r="1954" spans="1:2" x14ac:dyDescent="0.15">
      <c r="A1954" s="3">
        <v>1951</v>
      </c>
      <c r="B1954" s="5" t="s">
        <v>13506</v>
      </c>
    </row>
    <row r="1955" spans="1:2" x14ac:dyDescent="0.15">
      <c r="A1955" s="3">
        <v>1952</v>
      </c>
      <c r="B1955" s="5" t="s">
        <v>13507</v>
      </c>
    </row>
    <row r="1956" spans="1:2" x14ac:dyDescent="0.15">
      <c r="A1956" s="3">
        <v>1953</v>
      </c>
      <c r="B1956" s="5" t="s">
        <v>13508</v>
      </c>
    </row>
    <row r="1957" spans="1:2" x14ac:dyDescent="0.15">
      <c r="A1957" s="3">
        <v>1954</v>
      </c>
      <c r="B1957" s="5" t="s">
        <v>13509</v>
      </c>
    </row>
    <row r="1958" spans="1:2" x14ac:dyDescent="0.15">
      <c r="A1958" s="3">
        <v>1955</v>
      </c>
      <c r="B1958" s="5" t="s">
        <v>13510</v>
      </c>
    </row>
    <row r="1959" spans="1:2" x14ac:dyDescent="0.15">
      <c r="A1959" s="3">
        <v>1956</v>
      </c>
      <c r="B1959" s="5" t="s">
        <v>13511</v>
      </c>
    </row>
    <row r="1960" spans="1:2" x14ac:dyDescent="0.15">
      <c r="A1960" s="3">
        <v>1957</v>
      </c>
      <c r="B1960" s="5" t="s">
        <v>13512</v>
      </c>
    </row>
    <row r="1961" spans="1:2" x14ac:dyDescent="0.15">
      <c r="A1961" s="3">
        <v>1958</v>
      </c>
      <c r="B1961" s="5" t="s">
        <v>13513</v>
      </c>
    </row>
    <row r="1962" spans="1:2" x14ac:dyDescent="0.15">
      <c r="A1962" s="3">
        <v>1959</v>
      </c>
      <c r="B1962" s="5" t="s">
        <v>13514</v>
      </c>
    </row>
    <row r="1963" spans="1:2" x14ac:dyDescent="0.15">
      <c r="A1963" s="3">
        <v>1960</v>
      </c>
      <c r="B1963" s="5" t="s">
        <v>13515</v>
      </c>
    </row>
    <row r="1964" spans="1:2" x14ac:dyDescent="0.15">
      <c r="A1964" s="3">
        <v>1961</v>
      </c>
      <c r="B1964" s="5" t="s">
        <v>13516</v>
      </c>
    </row>
    <row r="1965" spans="1:2" x14ac:dyDescent="0.15">
      <c r="A1965" s="3">
        <v>1962</v>
      </c>
      <c r="B1965" s="5" t="s">
        <v>13517</v>
      </c>
    </row>
    <row r="1966" spans="1:2" x14ac:dyDescent="0.15">
      <c r="A1966" s="3">
        <v>1963</v>
      </c>
      <c r="B1966" s="5" t="s">
        <v>13518</v>
      </c>
    </row>
    <row r="1967" spans="1:2" x14ac:dyDescent="0.15">
      <c r="A1967" s="3">
        <v>1964</v>
      </c>
      <c r="B1967" s="5" t="s">
        <v>13519</v>
      </c>
    </row>
    <row r="1968" spans="1:2" x14ac:dyDescent="0.15">
      <c r="A1968" s="3">
        <v>1965</v>
      </c>
      <c r="B1968" s="5" t="s">
        <v>13520</v>
      </c>
    </row>
    <row r="1969" spans="1:2" x14ac:dyDescent="0.15">
      <c r="A1969" s="3">
        <v>1966</v>
      </c>
      <c r="B1969" s="5" t="s">
        <v>13521</v>
      </c>
    </row>
    <row r="1970" spans="1:2" x14ac:dyDescent="0.15">
      <c r="A1970" s="3">
        <v>1967</v>
      </c>
      <c r="B1970" s="5" t="s">
        <v>13522</v>
      </c>
    </row>
    <row r="1971" spans="1:2" x14ac:dyDescent="0.15">
      <c r="A1971" s="3">
        <v>1968</v>
      </c>
      <c r="B1971" s="5" t="s">
        <v>13523</v>
      </c>
    </row>
    <row r="1972" spans="1:2" x14ac:dyDescent="0.15">
      <c r="A1972" s="3">
        <v>1969</v>
      </c>
      <c r="B1972" s="5" t="s">
        <v>13524</v>
      </c>
    </row>
    <row r="1973" spans="1:2" x14ac:dyDescent="0.15">
      <c r="A1973" s="3">
        <v>1970</v>
      </c>
      <c r="B1973" s="5" t="s">
        <v>13525</v>
      </c>
    </row>
    <row r="1974" spans="1:2" x14ac:dyDescent="0.15">
      <c r="A1974" s="3">
        <v>1971</v>
      </c>
      <c r="B1974" s="5" t="s">
        <v>13526</v>
      </c>
    </row>
    <row r="1975" spans="1:2" x14ac:dyDescent="0.15">
      <c r="A1975" s="3">
        <v>1972</v>
      </c>
      <c r="B1975" s="5" t="s">
        <v>13527</v>
      </c>
    </row>
    <row r="1976" spans="1:2" x14ac:dyDescent="0.15">
      <c r="A1976" s="3">
        <v>1973</v>
      </c>
      <c r="B1976" s="5" t="s">
        <v>13528</v>
      </c>
    </row>
    <row r="1977" spans="1:2" x14ac:dyDescent="0.15">
      <c r="A1977" s="3">
        <v>1974</v>
      </c>
      <c r="B1977" s="5" t="s">
        <v>13529</v>
      </c>
    </row>
    <row r="1978" spans="1:2" x14ac:dyDescent="0.15">
      <c r="A1978" s="3">
        <v>1975</v>
      </c>
      <c r="B1978" s="5" t="s">
        <v>13530</v>
      </c>
    </row>
    <row r="1979" spans="1:2" x14ac:dyDescent="0.15">
      <c r="A1979" s="3">
        <v>1976</v>
      </c>
      <c r="B1979" s="5" t="s">
        <v>13531</v>
      </c>
    </row>
    <row r="1980" spans="1:2" x14ac:dyDescent="0.15">
      <c r="A1980" s="3">
        <v>1977</v>
      </c>
      <c r="B1980" s="5" t="s">
        <v>13532</v>
      </c>
    </row>
    <row r="1981" spans="1:2" x14ac:dyDescent="0.15">
      <c r="A1981" s="3">
        <v>1978</v>
      </c>
      <c r="B1981" s="5" t="s">
        <v>13533</v>
      </c>
    </row>
    <row r="1982" spans="1:2" x14ac:dyDescent="0.15">
      <c r="A1982" s="3">
        <v>1979</v>
      </c>
      <c r="B1982" s="5" t="s">
        <v>13534</v>
      </c>
    </row>
    <row r="1983" spans="1:2" x14ac:dyDescent="0.15">
      <c r="A1983" s="3">
        <v>1980</v>
      </c>
      <c r="B1983" s="5" t="s">
        <v>13535</v>
      </c>
    </row>
    <row r="1984" spans="1:2" x14ac:dyDescent="0.15">
      <c r="A1984" s="3">
        <v>1981</v>
      </c>
      <c r="B1984" s="5" t="s">
        <v>13536</v>
      </c>
    </row>
    <row r="1985" spans="1:2" x14ac:dyDescent="0.15">
      <c r="A1985" s="3">
        <v>1982</v>
      </c>
      <c r="B1985" s="5" t="s">
        <v>13537</v>
      </c>
    </row>
    <row r="1986" spans="1:2" x14ac:dyDescent="0.15">
      <c r="A1986" s="3">
        <v>1983</v>
      </c>
      <c r="B1986" s="5" t="s">
        <v>13538</v>
      </c>
    </row>
    <row r="1987" spans="1:2" x14ac:dyDescent="0.15">
      <c r="A1987" s="3">
        <v>1984</v>
      </c>
      <c r="B1987" s="5" t="s">
        <v>13539</v>
      </c>
    </row>
    <row r="1988" spans="1:2" x14ac:dyDescent="0.15">
      <c r="A1988" s="3">
        <v>1985</v>
      </c>
      <c r="B1988" s="5" t="s">
        <v>13540</v>
      </c>
    </row>
    <row r="1989" spans="1:2" x14ac:dyDescent="0.15">
      <c r="A1989" s="3">
        <v>1986</v>
      </c>
      <c r="B1989" s="5" t="s">
        <v>13541</v>
      </c>
    </row>
    <row r="1990" spans="1:2" x14ac:dyDescent="0.15">
      <c r="A1990" s="3">
        <v>1987</v>
      </c>
      <c r="B1990" s="5" t="s">
        <v>13542</v>
      </c>
    </row>
    <row r="1991" spans="1:2" x14ac:dyDescent="0.15">
      <c r="A1991" s="3">
        <v>1988</v>
      </c>
      <c r="B1991" s="5" t="s">
        <v>13543</v>
      </c>
    </row>
    <row r="1992" spans="1:2" x14ac:dyDescent="0.15">
      <c r="A1992" s="3">
        <v>1989</v>
      </c>
      <c r="B1992" s="5" t="s">
        <v>13544</v>
      </c>
    </row>
    <row r="1993" spans="1:2" x14ac:dyDescent="0.15">
      <c r="A1993" s="3">
        <v>1990</v>
      </c>
      <c r="B1993" s="5" t="s">
        <v>13545</v>
      </c>
    </row>
    <row r="1994" spans="1:2" x14ac:dyDescent="0.15">
      <c r="A1994" s="3">
        <v>1991</v>
      </c>
      <c r="B1994" s="5" t="s">
        <v>13546</v>
      </c>
    </row>
    <row r="1995" spans="1:2" x14ac:dyDescent="0.15">
      <c r="A1995" s="3">
        <v>1992</v>
      </c>
      <c r="B1995" s="5" t="s">
        <v>13547</v>
      </c>
    </row>
    <row r="1996" spans="1:2" x14ac:dyDescent="0.15">
      <c r="A1996" s="3">
        <v>1993</v>
      </c>
      <c r="B1996" s="5" t="s">
        <v>13548</v>
      </c>
    </row>
    <row r="1997" spans="1:2" x14ac:dyDescent="0.15">
      <c r="A1997" s="3">
        <v>1994</v>
      </c>
      <c r="B1997" s="5" t="s">
        <v>13549</v>
      </c>
    </row>
    <row r="1998" spans="1:2" x14ac:dyDescent="0.15">
      <c r="A1998" s="3">
        <v>1995</v>
      </c>
      <c r="B1998" s="5" t="s">
        <v>13550</v>
      </c>
    </row>
    <row r="1999" spans="1:2" x14ac:dyDescent="0.15">
      <c r="A1999" s="3">
        <v>1996</v>
      </c>
      <c r="B1999" s="5" t="s">
        <v>13551</v>
      </c>
    </row>
    <row r="2000" spans="1:2" x14ac:dyDescent="0.15">
      <c r="A2000" s="3">
        <v>1997</v>
      </c>
      <c r="B2000" s="5" t="s">
        <v>13552</v>
      </c>
    </row>
    <row r="2001" spans="1:2" x14ac:dyDescent="0.15">
      <c r="A2001" s="3">
        <v>1998</v>
      </c>
      <c r="B2001" s="5" t="s">
        <v>13553</v>
      </c>
    </row>
    <row r="2002" spans="1:2" x14ac:dyDescent="0.15">
      <c r="A2002" s="3">
        <v>1999</v>
      </c>
      <c r="B2002" s="5" t="s">
        <v>13554</v>
      </c>
    </row>
    <row r="2003" spans="1:2" x14ac:dyDescent="0.15">
      <c r="A2003" s="3">
        <v>2000</v>
      </c>
      <c r="B2003" s="5" t="s">
        <v>13555</v>
      </c>
    </row>
    <row r="2004" spans="1:2" x14ac:dyDescent="0.15">
      <c r="A2004" s="3">
        <v>2001</v>
      </c>
      <c r="B2004" s="5" t="s">
        <v>13556</v>
      </c>
    </row>
    <row r="2005" spans="1:2" x14ac:dyDescent="0.15">
      <c r="A2005" s="3">
        <v>2002</v>
      </c>
      <c r="B2005" s="5" t="s">
        <v>13557</v>
      </c>
    </row>
    <row r="2006" spans="1:2" x14ac:dyDescent="0.15">
      <c r="A2006" s="3">
        <v>2003</v>
      </c>
      <c r="B2006" s="5" t="s">
        <v>13558</v>
      </c>
    </row>
    <row r="2007" spans="1:2" x14ac:dyDescent="0.15">
      <c r="A2007" s="3">
        <v>2004</v>
      </c>
      <c r="B2007" s="5" t="s">
        <v>13559</v>
      </c>
    </row>
    <row r="2008" spans="1:2" x14ac:dyDescent="0.15">
      <c r="A2008" s="3">
        <v>2005</v>
      </c>
      <c r="B2008" s="5" t="s">
        <v>13560</v>
      </c>
    </row>
    <row r="2009" spans="1:2" x14ac:dyDescent="0.15">
      <c r="A2009" s="3">
        <v>2006</v>
      </c>
      <c r="B2009" s="5" t="s">
        <v>13561</v>
      </c>
    </row>
    <row r="2010" spans="1:2" x14ac:dyDescent="0.15">
      <c r="A2010" s="3">
        <v>2007</v>
      </c>
      <c r="B2010" s="5" t="s">
        <v>13562</v>
      </c>
    </row>
    <row r="2011" spans="1:2" x14ac:dyDescent="0.15">
      <c r="A2011" s="3">
        <v>2008</v>
      </c>
      <c r="B2011" s="5" t="s">
        <v>13563</v>
      </c>
    </row>
    <row r="2012" spans="1:2" x14ac:dyDescent="0.15">
      <c r="A2012" s="3">
        <v>2009</v>
      </c>
      <c r="B2012" s="5" t="s">
        <v>13564</v>
      </c>
    </row>
    <row r="2013" spans="1:2" x14ac:dyDescent="0.15">
      <c r="A2013" s="3">
        <v>2010</v>
      </c>
      <c r="B2013" s="5" t="s">
        <v>13565</v>
      </c>
    </row>
    <row r="2014" spans="1:2" x14ac:dyDescent="0.15">
      <c r="A2014" s="3">
        <v>2011</v>
      </c>
      <c r="B2014" s="5" t="s">
        <v>13566</v>
      </c>
    </row>
    <row r="2015" spans="1:2" x14ac:dyDescent="0.15">
      <c r="A2015" s="3">
        <v>2012</v>
      </c>
      <c r="B2015" s="5" t="s">
        <v>13567</v>
      </c>
    </row>
    <row r="2016" spans="1:2" x14ac:dyDescent="0.15">
      <c r="A2016" s="3">
        <v>2013</v>
      </c>
      <c r="B2016" s="5" t="s">
        <v>13568</v>
      </c>
    </row>
    <row r="2017" spans="1:2" x14ac:dyDescent="0.15">
      <c r="A2017" s="3">
        <v>2014</v>
      </c>
      <c r="B2017" s="5" t="s">
        <v>13569</v>
      </c>
    </row>
    <row r="2018" spans="1:2" x14ac:dyDescent="0.15">
      <c r="A2018" s="3">
        <v>2015</v>
      </c>
      <c r="B2018" s="5" t="s">
        <v>13570</v>
      </c>
    </row>
    <row r="2019" spans="1:2" x14ac:dyDescent="0.15">
      <c r="A2019" s="3">
        <v>2016</v>
      </c>
      <c r="B2019" s="5" t="s">
        <v>13571</v>
      </c>
    </row>
    <row r="2020" spans="1:2" x14ac:dyDescent="0.15">
      <c r="A2020" s="3">
        <v>2017</v>
      </c>
      <c r="B2020" s="5" t="s">
        <v>13572</v>
      </c>
    </row>
    <row r="2021" spans="1:2" x14ac:dyDescent="0.15">
      <c r="A2021" s="3">
        <v>2018</v>
      </c>
      <c r="B2021" s="5" t="s">
        <v>13573</v>
      </c>
    </row>
    <row r="2022" spans="1:2" x14ac:dyDescent="0.15">
      <c r="A2022" s="3">
        <v>2019</v>
      </c>
      <c r="B2022" s="5" t="s">
        <v>13574</v>
      </c>
    </row>
    <row r="2023" spans="1:2" x14ac:dyDescent="0.15">
      <c r="A2023" s="3">
        <v>2020</v>
      </c>
      <c r="B2023" s="5" t="s">
        <v>13575</v>
      </c>
    </row>
    <row r="2024" spans="1:2" x14ac:dyDescent="0.15">
      <c r="A2024" s="3">
        <v>2021</v>
      </c>
      <c r="B2024" s="5" t="s">
        <v>13576</v>
      </c>
    </row>
    <row r="2025" spans="1:2" x14ac:dyDescent="0.15">
      <c r="A2025" s="3">
        <v>2022</v>
      </c>
      <c r="B2025" s="5" t="s">
        <v>13577</v>
      </c>
    </row>
    <row r="2026" spans="1:2" x14ac:dyDescent="0.15">
      <c r="A2026" s="3">
        <v>2023</v>
      </c>
      <c r="B2026" s="5" t="s">
        <v>13578</v>
      </c>
    </row>
    <row r="2027" spans="1:2" x14ac:dyDescent="0.15">
      <c r="A2027" s="3">
        <v>2024</v>
      </c>
      <c r="B2027" s="5" t="s">
        <v>13579</v>
      </c>
    </row>
    <row r="2028" spans="1:2" x14ac:dyDescent="0.15">
      <c r="A2028" s="3">
        <v>2025</v>
      </c>
      <c r="B2028" s="5" t="s">
        <v>13580</v>
      </c>
    </row>
    <row r="2029" spans="1:2" x14ac:dyDescent="0.15">
      <c r="A2029" s="3">
        <v>2026</v>
      </c>
      <c r="B2029" s="5" t="s">
        <v>13581</v>
      </c>
    </row>
    <row r="2030" spans="1:2" x14ac:dyDescent="0.15">
      <c r="A2030" s="3">
        <v>2027</v>
      </c>
      <c r="B2030" s="5" t="s">
        <v>13582</v>
      </c>
    </row>
    <row r="2031" spans="1:2" x14ac:dyDescent="0.15">
      <c r="A2031" s="3">
        <v>2028</v>
      </c>
      <c r="B2031" s="5" t="s">
        <v>13583</v>
      </c>
    </row>
    <row r="2032" spans="1:2" x14ac:dyDescent="0.15">
      <c r="A2032" s="3">
        <v>2029</v>
      </c>
      <c r="B2032" s="5" t="s">
        <v>13584</v>
      </c>
    </row>
    <row r="2033" spans="1:2" x14ac:dyDescent="0.15">
      <c r="A2033" s="3">
        <v>2030</v>
      </c>
      <c r="B2033" s="5" t="s">
        <v>13585</v>
      </c>
    </row>
    <row r="2034" spans="1:2" x14ac:dyDescent="0.15">
      <c r="A2034" s="3">
        <v>2031</v>
      </c>
      <c r="B2034" s="5" t="s">
        <v>13586</v>
      </c>
    </row>
    <row r="2035" spans="1:2" x14ac:dyDescent="0.15">
      <c r="A2035" s="3">
        <v>2032</v>
      </c>
      <c r="B2035" s="5" t="s">
        <v>13587</v>
      </c>
    </row>
    <row r="2036" spans="1:2" x14ac:dyDescent="0.15">
      <c r="A2036" s="3">
        <v>2033</v>
      </c>
      <c r="B2036" s="5" t="s">
        <v>13588</v>
      </c>
    </row>
    <row r="2037" spans="1:2" x14ac:dyDescent="0.15">
      <c r="A2037" s="3">
        <v>2034</v>
      </c>
      <c r="B2037" s="5" t="s">
        <v>13589</v>
      </c>
    </row>
    <row r="2038" spans="1:2" x14ac:dyDescent="0.15">
      <c r="A2038" s="3">
        <v>2035</v>
      </c>
      <c r="B2038" s="5" t="s">
        <v>13590</v>
      </c>
    </row>
    <row r="2039" spans="1:2" x14ac:dyDescent="0.15">
      <c r="A2039" s="3">
        <v>2036</v>
      </c>
      <c r="B2039" s="5" t="s">
        <v>13591</v>
      </c>
    </row>
    <row r="2040" spans="1:2" x14ac:dyDescent="0.15">
      <c r="A2040" s="3">
        <v>2037</v>
      </c>
      <c r="B2040" s="5" t="s">
        <v>13592</v>
      </c>
    </row>
    <row r="2041" spans="1:2" x14ac:dyDescent="0.15">
      <c r="A2041" s="3">
        <v>2038</v>
      </c>
      <c r="B2041" s="5" t="s">
        <v>13593</v>
      </c>
    </row>
    <row r="2042" spans="1:2" x14ac:dyDescent="0.15">
      <c r="A2042" s="3">
        <v>2039</v>
      </c>
      <c r="B2042" s="5" t="s">
        <v>13594</v>
      </c>
    </row>
    <row r="2043" spans="1:2" x14ac:dyDescent="0.15">
      <c r="A2043" s="3">
        <v>2040</v>
      </c>
      <c r="B2043" s="5" t="s">
        <v>13595</v>
      </c>
    </row>
    <row r="2044" spans="1:2" x14ac:dyDescent="0.15">
      <c r="A2044" s="3">
        <v>2041</v>
      </c>
      <c r="B2044" s="5" t="s">
        <v>13596</v>
      </c>
    </row>
    <row r="2045" spans="1:2" x14ac:dyDescent="0.15">
      <c r="A2045" s="3">
        <v>2042</v>
      </c>
      <c r="B2045" s="5" t="s">
        <v>13597</v>
      </c>
    </row>
    <row r="2046" spans="1:2" x14ac:dyDescent="0.15">
      <c r="A2046" s="3">
        <v>2043</v>
      </c>
      <c r="B2046" s="5" t="s">
        <v>13598</v>
      </c>
    </row>
    <row r="2047" spans="1:2" x14ac:dyDescent="0.15">
      <c r="A2047" s="3">
        <v>2044</v>
      </c>
      <c r="B2047" s="5" t="s">
        <v>13599</v>
      </c>
    </row>
    <row r="2048" spans="1:2" x14ac:dyDescent="0.15">
      <c r="A2048" s="3">
        <v>2045</v>
      </c>
      <c r="B2048" s="5" t="s">
        <v>13600</v>
      </c>
    </row>
    <row r="2049" spans="1:2" x14ac:dyDescent="0.15">
      <c r="A2049" s="3">
        <v>2046</v>
      </c>
      <c r="B2049" s="5" t="s">
        <v>13601</v>
      </c>
    </row>
    <row r="2050" spans="1:2" x14ac:dyDescent="0.15">
      <c r="A2050" s="3">
        <v>2047</v>
      </c>
      <c r="B2050" s="5" t="s">
        <v>13602</v>
      </c>
    </row>
    <row r="2051" spans="1:2" x14ac:dyDescent="0.15">
      <c r="A2051" s="3">
        <v>2048</v>
      </c>
      <c r="B2051" s="5" t="s">
        <v>13603</v>
      </c>
    </row>
    <row r="2052" spans="1:2" x14ac:dyDescent="0.15">
      <c r="A2052" s="3">
        <v>2049</v>
      </c>
      <c r="B2052" s="5" t="s">
        <v>13604</v>
      </c>
    </row>
    <row r="2053" spans="1:2" x14ac:dyDescent="0.15">
      <c r="A2053" s="3">
        <v>2050</v>
      </c>
      <c r="B2053" s="5" t="s">
        <v>13605</v>
      </c>
    </row>
    <row r="2054" spans="1:2" x14ac:dyDescent="0.15">
      <c r="A2054" s="3">
        <v>2051</v>
      </c>
      <c r="B2054" s="5" t="s">
        <v>13606</v>
      </c>
    </row>
    <row r="2055" spans="1:2" x14ac:dyDescent="0.15">
      <c r="A2055" s="3">
        <v>2052</v>
      </c>
      <c r="B2055" s="5" t="s">
        <v>13607</v>
      </c>
    </row>
    <row r="2056" spans="1:2" x14ac:dyDescent="0.15">
      <c r="A2056" s="3">
        <v>2053</v>
      </c>
      <c r="B2056" s="5" t="s">
        <v>13608</v>
      </c>
    </row>
    <row r="2057" spans="1:2" x14ac:dyDescent="0.15">
      <c r="A2057" s="3">
        <v>2054</v>
      </c>
      <c r="B2057" s="5" t="s">
        <v>13609</v>
      </c>
    </row>
    <row r="2058" spans="1:2" x14ac:dyDescent="0.15">
      <c r="A2058" s="3">
        <v>2055</v>
      </c>
      <c r="B2058" s="5" t="s">
        <v>13610</v>
      </c>
    </row>
    <row r="2059" spans="1:2" x14ac:dyDescent="0.15">
      <c r="A2059" s="3">
        <v>2056</v>
      </c>
      <c r="B2059" s="5" t="s">
        <v>13611</v>
      </c>
    </row>
    <row r="2060" spans="1:2" x14ac:dyDescent="0.15">
      <c r="A2060" s="3">
        <v>2057</v>
      </c>
      <c r="B2060" s="5" t="s">
        <v>13612</v>
      </c>
    </row>
    <row r="2061" spans="1:2" x14ac:dyDescent="0.15">
      <c r="A2061" s="3">
        <v>2058</v>
      </c>
      <c r="B2061" s="5" t="s">
        <v>13613</v>
      </c>
    </row>
    <row r="2062" spans="1:2" x14ac:dyDescent="0.15">
      <c r="A2062" s="3">
        <v>2059</v>
      </c>
      <c r="B2062" s="5" t="s">
        <v>13614</v>
      </c>
    </row>
    <row r="2063" spans="1:2" x14ac:dyDescent="0.15">
      <c r="A2063" s="3">
        <v>2060</v>
      </c>
      <c r="B2063" s="5" t="s">
        <v>13615</v>
      </c>
    </row>
    <row r="2064" spans="1:2" x14ac:dyDescent="0.15">
      <c r="A2064" s="3">
        <v>2061</v>
      </c>
      <c r="B2064" s="5" t="s">
        <v>13616</v>
      </c>
    </row>
    <row r="2065" spans="1:2" x14ac:dyDescent="0.15">
      <c r="A2065" s="3">
        <v>2062</v>
      </c>
      <c r="B2065" s="5" t="s">
        <v>13617</v>
      </c>
    </row>
    <row r="2066" spans="1:2" x14ac:dyDescent="0.15">
      <c r="A2066" s="3">
        <v>2063</v>
      </c>
      <c r="B2066" s="5" t="s">
        <v>13618</v>
      </c>
    </row>
    <row r="2067" spans="1:2" x14ac:dyDescent="0.15">
      <c r="A2067" s="3">
        <v>2064</v>
      </c>
      <c r="B2067" s="5" t="s">
        <v>13619</v>
      </c>
    </row>
    <row r="2068" spans="1:2" x14ac:dyDescent="0.15">
      <c r="A2068" s="3">
        <v>2065</v>
      </c>
      <c r="B2068" s="5" t="s">
        <v>13620</v>
      </c>
    </row>
    <row r="2069" spans="1:2" x14ac:dyDescent="0.15">
      <c r="A2069" s="3">
        <v>2066</v>
      </c>
      <c r="B2069" s="5" t="s">
        <v>13621</v>
      </c>
    </row>
    <row r="2070" spans="1:2" x14ac:dyDescent="0.15">
      <c r="A2070" s="3">
        <v>2067</v>
      </c>
      <c r="B2070" s="5" t="s">
        <v>13622</v>
      </c>
    </row>
    <row r="2071" spans="1:2" x14ac:dyDescent="0.15">
      <c r="A2071" s="3">
        <v>2068</v>
      </c>
      <c r="B2071" s="5" t="s">
        <v>13623</v>
      </c>
    </row>
    <row r="2072" spans="1:2" x14ac:dyDescent="0.15">
      <c r="A2072" s="3">
        <v>2069</v>
      </c>
      <c r="B2072" s="5" t="s">
        <v>13624</v>
      </c>
    </row>
    <row r="2073" spans="1:2" x14ac:dyDescent="0.15">
      <c r="A2073" s="3">
        <v>2070</v>
      </c>
      <c r="B2073" s="5" t="s">
        <v>13625</v>
      </c>
    </row>
    <row r="2074" spans="1:2" x14ac:dyDescent="0.15">
      <c r="A2074" s="3">
        <v>2071</v>
      </c>
      <c r="B2074" s="5" t="s">
        <v>13626</v>
      </c>
    </row>
    <row r="2075" spans="1:2" x14ac:dyDescent="0.15">
      <c r="A2075" s="3">
        <v>2072</v>
      </c>
      <c r="B2075" s="5" t="s">
        <v>13627</v>
      </c>
    </row>
    <row r="2076" spans="1:2" x14ac:dyDescent="0.15">
      <c r="A2076" s="3">
        <v>2073</v>
      </c>
      <c r="B2076" s="5" t="s">
        <v>13628</v>
      </c>
    </row>
    <row r="2077" spans="1:2" x14ac:dyDescent="0.15">
      <c r="A2077" s="3">
        <v>2074</v>
      </c>
      <c r="B2077" s="5" t="s">
        <v>13629</v>
      </c>
    </row>
    <row r="2078" spans="1:2" x14ac:dyDescent="0.15">
      <c r="A2078" s="3">
        <v>2075</v>
      </c>
      <c r="B2078" s="5" t="s">
        <v>13630</v>
      </c>
    </row>
    <row r="2079" spans="1:2" x14ac:dyDescent="0.15">
      <c r="A2079" s="3">
        <v>2076</v>
      </c>
      <c r="B2079" s="5" t="s">
        <v>13631</v>
      </c>
    </row>
    <row r="2080" spans="1:2" x14ac:dyDescent="0.15">
      <c r="A2080" s="3">
        <v>2077</v>
      </c>
      <c r="B2080" s="5" t="s">
        <v>13632</v>
      </c>
    </row>
    <row r="2081" spans="1:2" x14ac:dyDescent="0.15">
      <c r="A2081" s="3">
        <v>2078</v>
      </c>
      <c r="B2081" s="5" t="s">
        <v>13633</v>
      </c>
    </row>
    <row r="2082" spans="1:2" x14ac:dyDescent="0.15">
      <c r="A2082" s="3">
        <v>2079</v>
      </c>
      <c r="B2082" s="5" t="s">
        <v>13634</v>
      </c>
    </row>
    <row r="2083" spans="1:2" x14ac:dyDescent="0.15">
      <c r="A2083" s="3">
        <v>2080</v>
      </c>
      <c r="B2083" s="5" t="s">
        <v>13635</v>
      </c>
    </row>
    <row r="2084" spans="1:2" x14ac:dyDescent="0.15">
      <c r="A2084" s="3">
        <v>2081</v>
      </c>
      <c r="B2084" s="5" t="s">
        <v>13636</v>
      </c>
    </row>
    <row r="2085" spans="1:2" x14ac:dyDescent="0.15">
      <c r="A2085" s="3">
        <v>2082</v>
      </c>
      <c r="B2085" s="5" t="s">
        <v>13637</v>
      </c>
    </row>
    <row r="2086" spans="1:2" x14ac:dyDescent="0.15">
      <c r="A2086" s="3">
        <v>2083</v>
      </c>
      <c r="B2086" s="5" t="s">
        <v>13638</v>
      </c>
    </row>
    <row r="2087" spans="1:2" x14ac:dyDescent="0.15">
      <c r="A2087" s="3">
        <v>2084</v>
      </c>
      <c r="B2087" s="5" t="s">
        <v>13639</v>
      </c>
    </row>
    <row r="2088" spans="1:2" x14ac:dyDescent="0.15">
      <c r="A2088" s="3">
        <v>2085</v>
      </c>
      <c r="B2088" s="5" t="s">
        <v>13640</v>
      </c>
    </row>
    <row r="2089" spans="1:2" x14ac:dyDescent="0.15">
      <c r="A2089" s="3">
        <v>2086</v>
      </c>
      <c r="B2089" s="5" t="s">
        <v>13641</v>
      </c>
    </row>
    <row r="2090" spans="1:2" x14ac:dyDescent="0.15">
      <c r="A2090" s="3">
        <v>2087</v>
      </c>
      <c r="B2090" s="5" t="s">
        <v>13642</v>
      </c>
    </row>
    <row r="2091" spans="1:2" x14ac:dyDescent="0.15">
      <c r="A2091" s="3">
        <v>2088</v>
      </c>
      <c r="B2091" s="5" t="s">
        <v>13643</v>
      </c>
    </row>
    <row r="2092" spans="1:2" x14ac:dyDescent="0.15">
      <c r="A2092" s="3">
        <v>2089</v>
      </c>
      <c r="B2092" s="5" t="s">
        <v>13644</v>
      </c>
    </row>
    <row r="2093" spans="1:2" x14ac:dyDescent="0.15">
      <c r="A2093" s="3">
        <v>2090</v>
      </c>
      <c r="B2093" s="5" t="s">
        <v>13645</v>
      </c>
    </row>
    <row r="2094" spans="1:2" x14ac:dyDescent="0.15">
      <c r="A2094" s="3">
        <v>2091</v>
      </c>
      <c r="B2094" s="5" t="s">
        <v>13646</v>
      </c>
    </row>
    <row r="2095" spans="1:2" x14ac:dyDescent="0.15">
      <c r="A2095" s="3">
        <v>2092</v>
      </c>
      <c r="B2095" s="5" t="s">
        <v>13647</v>
      </c>
    </row>
    <row r="2096" spans="1:2" x14ac:dyDescent="0.15">
      <c r="A2096" s="3">
        <v>2093</v>
      </c>
      <c r="B2096" s="5" t="s">
        <v>13648</v>
      </c>
    </row>
    <row r="2097" spans="1:2" x14ac:dyDescent="0.15">
      <c r="A2097" s="3">
        <v>2094</v>
      </c>
      <c r="B2097" s="5" t="s">
        <v>13649</v>
      </c>
    </row>
    <row r="2098" spans="1:2" x14ac:dyDescent="0.15">
      <c r="A2098" s="3">
        <v>2095</v>
      </c>
      <c r="B2098" s="5" t="s">
        <v>13650</v>
      </c>
    </row>
    <row r="2099" spans="1:2" x14ac:dyDescent="0.15">
      <c r="A2099" s="3">
        <v>2096</v>
      </c>
      <c r="B2099" s="5" t="s">
        <v>13651</v>
      </c>
    </row>
    <row r="2100" spans="1:2" x14ac:dyDescent="0.15">
      <c r="A2100" s="3">
        <v>2097</v>
      </c>
      <c r="B2100" s="5" t="s">
        <v>13652</v>
      </c>
    </row>
    <row r="2101" spans="1:2" x14ac:dyDescent="0.15">
      <c r="A2101" s="3">
        <v>2098</v>
      </c>
      <c r="B2101" s="5" t="s">
        <v>13653</v>
      </c>
    </row>
    <row r="2102" spans="1:2" x14ac:dyDescent="0.15">
      <c r="A2102" s="3">
        <v>2099</v>
      </c>
      <c r="B2102" s="5" t="s">
        <v>13654</v>
      </c>
    </row>
    <row r="2103" spans="1:2" x14ac:dyDescent="0.15">
      <c r="A2103" s="3">
        <v>2100</v>
      </c>
      <c r="B2103" s="5" t="s">
        <v>13655</v>
      </c>
    </row>
    <row r="2104" spans="1:2" x14ac:dyDescent="0.15">
      <c r="A2104" s="3">
        <v>2101</v>
      </c>
      <c r="B2104" s="5" t="s">
        <v>13656</v>
      </c>
    </row>
    <row r="2105" spans="1:2" x14ac:dyDescent="0.15">
      <c r="A2105" s="3">
        <v>2102</v>
      </c>
      <c r="B2105" s="5" t="s">
        <v>13657</v>
      </c>
    </row>
    <row r="2106" spans="1:2" x14ac:dyDescent="0.15">
      <c r="A2106" s="3">
        <v>2103</v>
      </c>
      <c r="B2106" s="5" t="s">
        <v>13658</v>
      </c>
    </row>
    <row r="2107" spans="1:2" x14ac:dyDescent="0.15">
      <c r="A2107" s="3">
        <v>2104</v>
      </c>
      <c r="B2107" s="5" t="s">
        <v>13659</v>
      </c>
    </row>
    <row r="2108" spans="1:2" x14ac:dyDescent="0.15">
      <c r="A2108" s="3">
        <v>2105</v>
      </c>
      <c r="B2108" s="5" t="s">
        <v>13660</v>
      </c>
    </row>
    <row r="2109" spans="1:2" x14ac:dyDescent="0.15">
      <c r="A2109" s="3">
        <v>2106</v>
      </c>
      <c r="B2109" s="5" t="s">
        <v>13661</v>
      </c>
    </row>
    <row r="2110" spans="1:2" x14ac:dyDescent="0.15">
      <c r="A2110" s="3">
        <v>2107</v>
      </c>
      <c r="B2110" s="5" t="s">
        <v>13662</v>
      </c>
    </row>
    <row r="2111" spans="1:2" x14ac:dyDescent="0.15">
      <c r="A2111" s="3">
        <v>2108</v>
      </c>
      <c r="B2111" s="5" t="s">
        <v>13663</v>
      </c>
    </row>
    <row r="2112" spans="1:2" x14ac:dyDescent="0.15">
      <c r="A2112" s="3">
        <v>2109</v>
      </c>
      <c r="B2112" s="5" t="s">
        <v>13664</v>
      </c>
    </row>
    <row r="2113" spans="1:2" x14ac:dyDescent="0.15">
      <c r="A2113" s="3">
        <v>2110</v>
      </c>
      <c r="B2113" s="5" t="s">
        <v>13665</v>
      </c>
    </row>
    <row r="2114" spans="1:2" x14ac:dyDescent="0.15">
      <c r="A2114" s="3">
        <v>2111</v>
      </c>
      <c r="B2114" s="5" t="s">
        <v>13666</v>
      </c>
    </row>
    <row r="2115" spans="1:2" x14ac:dyDescent="0.15">
      <c r="A2115" s="3">
        <v>2112</v>
      </c>
      <c r="B2115" s="5" t="s">
        <v>13667</v>
      </c>
    </row>
    <row r="2116" spans="1:2" x14ac:dyDescent="0.15">
      <c r="A2116" s="3">
        <v>2113</v>
      </c>
      <c r="B2116" s="5" t="s">
        <v>13668</v>
      </c>
    </row>
    <row r="2117" spans="1:2" x14ac:dyDescent="0.15">
      <c r="A2117" s="3">
        <v>2114</v>
      </c>
      <c r="B2117" s="5" t="s">
        <v>13669</v>
      </c>
    </row>
    <row r="2118" spans="1:2" x14ac:dyDescent="0.15">
      <c r="A2118" s="3">
        <v>2115</v>
      </c>
      <c r="B2118" s="5" t="s">
        <v>13670</v>
      </c>
    </row>
    <row r="2119" spans="1:2" x14ac:dyDescent="0.15">
      <c r="A2119" s="3">
        <v>2116</v>
      </c>
      <c r="B2119" s="5" t="s">
        <v>13671</v>
      </c>
    </row>
    <row r="2120" spans="1:2" x14ac:dyDescent="0.15">
      <c r="A2120" s="3">
        <v>2117</v>
      </c>
      <c r="B2120" s="5" t="s">
        <v>13672</v>
      </c>
    </row>
    <row r="2121" spans="1:2" x14ac:dyDescent="0.15">
      <c r="A2121" s="3">
        <v>2118</v>
      </c>
      <c r="B2121" s="5" t="s">
        <v>13673</v>
      </c>
    </row>
    <row r="2122" spans="1:2" x14ac:dyDescent="0.15">
      <c r="A2122" s="3">
        <v>2119</v>
      </c>
      <c r="B2122" s="5" t="s">
        <v>13674</v>
      </c>
    </row>
    <row r="2123" spans="1:2" x14ac:dyDescent="0.15">
      <c r="A2123" s="3">
        <v>2120</v>
      </c>
      <c r="B2123" s="5" t="s">
        <v>13675</v>
      </c>
    </row>
    <row r="2124" spans="1:2" x14ac:dyDescent="0.15">
      <c r="A2124" s="3">
        <v>2121</v>
      </c>
      <c r="B2124" s="5" t="s">
        <v>13676</v>
      </c>
    </row>
    <row r="2125" spans="1:2" x14ac:dyDescent="0.15">
      <c r="A2125" s="3">
        <v>2122</v>
      </c>
      <c r="B2125" s="5" t="s">
        <v>13677</v>
      </c>
    </row>
    <row r="2126" spans="1:2" x14ac:dyDescent="0.15">
      <c r="A2126" s="3">
        <v>2123</v>
      </c>
      <c r="B2126" s="5" t="s">
        <v>13678</v>
      </c>
    </row>
    <row r="2127" spans="1:2" x14ac:dyDescent="0.15">
      <c r="A2127" s="3">
        <v>2124</v>
      </c>
      <c r="B2127" s="5" t="s">
        <v>13679</v>
      </c>
    </row>
    <row r="2128" spans="1:2" x14ac:dyDescent="0.15">
      <c r="A2128" s="3">
        <v>2125</v>
      </c>
      <c r="B2128" s="5" t="s">
        <v>13680</v>
      </c>
    </row>
    <row r="2129" spans="1:2" x14ac:dyDescent="0.15">
      <c r="A2129" s="3">
        <v>2126</v>
      </c>
      <c r="B2129" s="5" t="s">
        <v>13681</v>
      </c>
    </row>
    <row r="2130" spans="1:2" x14ac:dyDescent="0.15">
      <c r="A2130" s="3">
        <v>2127</v>
      </c>
      <c r="B2130" s="5" t="s">
        <v>13682</v>
      </c>
    </row>
    <row r="2131" spans="1:2" x14ac:dyDescent="0.15">
      <c r="A2131" s="3">
        <v>2128</v>
      </c>
      <c r="B2131" s="5" t="s">
        <v>13683</v>
      </c>
    </row>
    <row r="2132" spans="1:2" x14ac:dyDescent="0.15">
      <c r="A2132" s="3">
        <v>2129</v>
      </c>
      <c r="B2132" s="5" t="s">
        <v>13684</v>
      </c>
    </row>
    <row r="2133" spans="1:2" x14ac:dyDescent="0.15">
      <c r="A2133" s="3">
        <v>2130</v>
      </c>
      <c r="B2133" s="5" t="s">
        <v>13685</v>
      </c>
    </row>
    <row r="2134" spans="1:2" x14ac:dyDescent="0.15">
      <c r="A2134" s="3">
        <v>2131</v>
      </c>
      <c r="B2134" s="5" t="s">
        <v>13686</v>
      </c>
    </row>
    <row r="2135" spans="1:2" x14ac:dyDescent="0.15">
      <c r="A2135" s="3">
        <v>2132</v>
      </c>
      <c r="B2135" s="5" t="s">
        <v>13687</v>
      </c>
    </row>
    <row r="2136" spans="1:2" x14ac:dyDescent="0.15">
      <c r="A2136" s="3">
        <v>2133</v>
      </c>
      <c r="B2136" s="5" t="s">
        <v>13688</v>
      </c>
    </row>
    <row r="2137" spans="1:2" x14ac:dyDescent="0.15">
      <c r="A2137" s="3">
        <v>2134</v>
      </c>
      <c r="B2137" s="5" t="s">
        <v>13689</v>
      </c>
    </row>
    <row r="2138" spans="1:2" x14ac:dyDescent="0.15">
      <c r="A2138" s="3">
        <v>2135</v>
      </c>
      <c r="B2138" s="5" t="s">
        <v>13690</v>
      </c>
    </row>
    <row r="2139" spans="1:2" x14ac:dyDescent="0.15">
      <c r="A2139" s="3">
        <v>2136</v>
      </c>
      <c r="B2139" s="5" t="s">
        <v>13691</v>
      </c>
    </row>
    <row r="2140" spans="1:2" x14ac:dyDescent="0.15">
      <c r="A2140" s="3">
        <v>2137</v>
      </c>
      <c r="B2140" s="5" t="s">
        <v>13692</v>
      </c>
    </row>
    <row r="2141" spans="1:2" x14ac:dyDescent="0.15">
      <c r="A2141" s="3">
        <v>2138</v>
      </c>
      <c r="B2141" s="5" t="s">
        <v>13693</v>
      </c>
    </row>
    <row r="2142" spans="1:2" x14ac:dyDescent="0.15">
      <c r="A2142" s="3">
        <v>2139</v>
      </c>
      <c r="B2142" s="5" t="s">
        <v>13694</v>
      </c>
    </row>
    <row r="2143" spans="1:2" x14ac:dyDescent="0.15">
      <c r="A2143" s="3">
        <v>2140</v>
      </c>
      <c r="B2143" s="5" t="s">
        <v>13695</v>
      </c>
    </row>
    <row r="2144" spans="1:2" x14ac:dyDescent="0.15">
      <c r="A2144" s="3">
        <v>2141</v>
      </c>
      <c r="B2144" s="5" t="s">
        <v>13696</v>
      </c>
    </row>
    <row r="2145" spans="1:2" x14ac:dyDescent="0.15">
      <c r="A2145" s="3">
        <v>2142</v>
      </c>
      <c r="B2145" s="5" t="s">
        <v>13697</v>
      </c>
    </row>
    <row r="2146" spans="1:2" x14ac:dyDescent="0.15">
      <c r="A2146" s="3">
        <v>2143</v>
      </c>
      <c r="B2146" s="5" t="s">
        <v>13698</v>
      </c>
    </row>
    <row r="2147" spans="1:2" x14ac:dyDescent="0.15">
      <c r="A2147" s="3">
        <v>2144</v>
      </c>
      <c r="B2147" s="5" t="s">
        <v>13699</v>
      </c>
    </row>
    <row r="2148" spans="1:2" x14ac:dyDescent="0.15">
      <c r="A2148" s="3">
        <v>2145</v>
      </c>
      <c r="B2148" s="5" t="s">
        <v>13700</v>
      </c>
    </row>
    <row r="2149" spans="1:2" x14ac:dyDescent="0.15">
      <c r="A2149" s="3">
        <v>2146</v>
      </c>
      <c r="B2149" s="5" t="s">
        <v>13701</v>
      </c>
    </row>
    <row r="2150" spans="1:2" x14ac:dyDescent="0.15">
      <c r="A2150" s="3">
        <v>2147</v>
      </c>
      <c r="B2150" s="5" t="s">
        <v>13702</v>
      </c>
    </row>
    <row r="2151" spans="1:2" x14ac:dyDescent="0.15">
      <c r="A2151" s="3">
        <v>2148</v>
      </c>
      <c r="B2151" s="5" t="s">
        <v>13703</v>
      </c>
    </row>
    <row r="2152" spans="1:2" x14ac:dyDescent="0.15">
      <c r="A2152" s="3">
        <v>2149</v>
      </c>
      <c r="B2152" s="5" t="s">
        <v>13704</v>
      </c>
    </row>
    <row r="2153" spans="1:2" x14ac:dyDescent="0.15">
      <c r="A2153" s="3">
        <v>2150</v>
      </c>
      <c r="B2153" s="5" t="s">
        <v>13705</v>
      </c>
    </row>
    <row r="2154" spans="1:2" x14ac:dyDescent="0.15">
      <c r="A2154" s="3">
        <v>2151</v>
      </c>
      <c r="B2154" s="5" t="s">
        <v>13706</v>
      </c>
    </row>
    <row r="2155" spans="1:2" x14ac:dyDescent="0.15">
      <c r="A2155" s="3">
        <v>2152</v>
      </c>
      <c r="B2155" s="5" t="s">
        <v>13707</v>
      </c>
    </row>
    <row r="2156" spans="1:2" x14ac:dyDescent="0.15">
      <c r="A2156" s="3">
        <v>2153</v>
      </c>
      <c r="B2156" s="5" t="s">
        <v>13708</v>
      </c>
    </row>
    <row r="2157" spans="1:2" x14ac:dyDescent="0.15">
      <c r="A2157" s="3">
        <v>2154</v>
      </c>
      <c r="B2157" s="5" t="s">
        <v>13709</v>
      </c>
    </row>
    <row r="2158" spans="1:2" x14ac:dyDescent="0.15">
      <c r="A2158" s="3">
        <v>2155</v>
      </c>
      <c r="B2158" s="5" t="s">
        <v>13710</v>
      </c>
    </row>
    <row r="2159" spans="1:2" x14ac:dyDescent="0.15">
      <c r="A2159" s="3">
        <v>2156</v>
      </c>
      <c r="B2159" s="5" t="s">
        <v>13711</v>
      </c>
    </row>
    <row r="2160" spans="1:2" x14ac:dyDescent="0.15">
      <c r="A2160" s="3">
        <v>2157</v>
      </c>
      <c r="B2160" s="5" t="s">
        <v>13712</v>
      </c>
    </row>
    <row r="2161" spans="1:2" x14ac:dyDescent="0.15">
      <c r="A2161" s="3">
        <v>2158</v>
      </c>
      <c r="B2161" s="5" t="s">
        <v>13713</v>
      </c>
    </row>
    <row r="2162" spans="1:2" x14ac:dyDescent="0.15">
      <c r="A2162" s="3">
        <v>2159</v>
      </c>
      <c r="B2162" s="5" t="s">
        <v>13714</v>
      </c>
    </row>
    <row r="2163" spans="1:2" x14ac:dyDescent="0.15">
      <c r="A2163" s="3">
        <v>2160</v>
      </c>
      <c r="B2163" s="5" t="s">
        <v>13715</v>
      </c>
    </row>
    <row r="2164" spans="1:2" x14ac:dyDescent="0.15">
      <c r="A2164" s="3">
        <v>2161</v>
      </c>
      <c r="B2164" s="5" t="s">
        <v>13716</v>
      </c>
    </row>
    <row r="2165" spans="1:2" x14ac:dyDescent="0.15">
      <c r="A2165" s="3">
        <v>2162</v>
      </c>
      <c r="B2165" s="5" t="s">
        <v>13717</v>
      </c>
    </row>
    <row r="2166" spans="1:2" x14ac:dyDescent="0.15">
      <c r="A2166" s="3">
        <v>2163</v>
      </c>
      <c r="B2166" s="5" t="s">
        <v>13718</v>
      </c>
    </row>
    <row r="2167" spans="1:2" x14ac:dyDescent="0.15">
      <c r="A2167" s="3">
        <v>2164</v>
      </c>
      <c r="B2167" s="5" t="s">
        <v>13719</v>
      </c>
    </row>
    <row r="2168" spans="1:2" x14ac:dyDescent="0.15">
      <c r="A2168" s="3">
        <v>2165</v>
      </c>
      <c r="B2168" s="5" t="s">
        <v>13720</v>
      </c>
    </row>
    <row r="2169" spans="1:2" x14ac:dyDescent="0.15">
      <c r="A2169" s="3">
        <v>2166</v>
      </c>
      <c r="B2169" s="5" t="s">
        <v>13721</v>
      </c>
    </row>
    <row r="2170" spans="1:2" x14ac:dyDescent="0.15">
      <c r="A2170" s="3">
        <v>2167</v>
      </c>
      <c r="B2170" s="5" t="s">
        <v>13722</v>
      </c>
    </row>
    <row r="2171" spans="1:2" x14ac:dyDescent="0.15">
      <c r="A2171" s="3">
        <v>2168</v>
      </c>
      <c r="B2171" s="5" t="s">
        <v>13723</v>
      </c>
    </row>
    <row r="2172" spans="1:2" x14ac:dyDescent="0.15">
      <c r="A2172" s="3">
        <v>2169</v>
      </c>
      <c r="B2172" s="5" t="s">
        <v>13724</v>
      </c>
    </row>
    <row r="2173" spans="1:2" x14ac:dyDescent="0.15">
      <c r="A2173" s="3">
        <v>2170</v>
      </c>
      <c r="B2173" s="5" t="s">
        <v>13725</v>
      </c>
    </row>
    <row r="2174" spans="1:2" x14ac:dyDescent="0.15">
      <c r="A2174" s="3">
        <v>2171</v>
      </c>
      <c r="B2174" s="5" t="s">
        <v>13726</v>
      </c>
    </row>
    <row r="2175" spans="1:2" x14ac:dyDescent="0.15">
      <c r="A2175" s="3">
        <v>2172</v>
      </c>
      <c r="B2175" s="5" t="s">
        <v>13727</v>
      </c>
    </row>
    <row r="2176" spans="1:2" x14ac:dyDescent="0.15">
      <c r="A2176" s="3">
        <v>2173</v>
      </c>
      <c r="B2176" s="5" t="s">
        <v>13728</v>
      </c>
    </row>
    <row r="2177" spans="1:2" x14ac:dyDescent="0.15">
      <c r="A2177" s="3">
        <v>2174</v>
      </c>
      <c r="B2177" s="5" t="s">
        <v>13729</v>
      </c>
    </row>
    <row r="2178" spans="1:2" x14ac:dyDescent="0.15">
      <c r="A2178" s="3">
        <v>2175</v>
      </c>
      <c r="B2178" s="5" t="s">
        <v>13730</v>
      </c>
    </row>
    <row r="2179" spans="1:2" x14ac:dyDescent="0.15">
      <c r="A2179" s="3">
        <v>2176</v>
      </c>
      <c r="B2179" s="5" t="s">
        <v>13731</v>
      </c>
    </row>
    <row r="2180" spans="1:2" x14ac:dyDescent="0.15">
      <c r="A2180" s="3">
        <v>2177</v>
      </c>
      <c r="B2180" s="5" t="s">
        <v>13732</v>
      </c>
    </row>
    <row r="2181" spans="1:2" x14ac:dyDescent="0.15">
      <c r="A2181" s="3">
        <v>2178</v>
      </c>
      <c r="B2181" s="5" t="s">
        <v>13733</v>
      </c>
    </row>
    <row r="2182" spans="1:2" x14ac:dyDescent="0.15">
      <c r="A2182" s="3">
        <v>2179</v>
      </c>
      <c r="B2182" s="5" t="s">
        <v>13734</v>
      </c>
    </row>
    <row r="2183" spans="1:2" x14ac:dyDescent="0.15">
      <c r="A2183" s="3">
        <v>2180</v>
      </c>
      <c r="B2183" s="5" t="s">
        <v>13735</v>
      </c>
    </row>
    <row r="2184" spans="1:2" x14ac:dyDescent="0.15">
      <c r="A2184" s="3">
        <v>2181</v>
      </c>
      <c r="B2184" s="5" t="s">
        <v>13736</v>
      </c>
    </row>
    <row r="2185" spans="1:2" x14ac:dyDescent="0.15">
      <c r="A2185" s="3">
        <v>2182</v>
      </c>
      <c r="B2185" s="5" t="s">
        <v>13737</v>
      </c>
    </row>
    <row r="2186" spans="1:2" x14ac:dyDescent="0.15">
      <c r="A2186" s="3">
        <v>2183</v>
      </c>
      <c r="B2186" s="5" t="s">
        <v>13738</v>
      </c>
    </row>
    <row r="2187" spans="1:2" x14ac:dyDescent="0.15">
      <c r="A2187" s="3">
        <v>2184</v>
      </c>
      <c r="B2187" s="5" t="s">
        <v>13739</v>
      </c>
    </row>
    <row r="2188" spans="1:2" x14ac:dyDescent="0.15">
      <c r="A2188" s="3">
        <v>2185</v>
      </c>
      <c r="B2188" s="5" t="s">
        <v>13740</v>
      </c>
    </row>
    <row r="2189" spans="1:2" x14ac:dyDescent="0.15">
      <c r="A2189" s="3">
        <v>2186</v>
      </c>
      <c r="B2189" s="5" t="s">
        <v>13741</v>
      </c>
    </row>
    <row r="2190" spans="1:2" x14ac:dyDescent="0.15">
      <c r="A2190" s="3">
        <v>2187</v>
      </c>
      <c r="B2190" s="5" t="s">
        <v>13742</v>
      </c>
    </row>
    <row r="2191" spans="1:2" x14ac:dyDescent="0.15">
      <c r="A2191" s="3">
        <v>2188</v>
      </c>
      <c r="B2191" s="5" t="s">
        <v>13743</v>
      </c>
    </row>
    <row r="2192" spans="1:2" x14ac:dyDescent="0.15">
      <c r="A2192" s="3">
        <v>2189</v>
      </c>
      <c r="B2192" s="5" t="s">
        <v>13744</v>
      </c>
    </row>
    <row r="2193" spans="1:2" x14ac:dyDescent="0.15">
      <c r="A2193" s="3">
        <v>2190</v>
      </c>
      <c r="B2193" s="5" t="s">
        <v>13745</v>
      </c>
    </row>
    <row r="2194" spans="1:2" x14ac:dyDescent="0.15">
      <c r="A2194" s="3">
        <v>2191</v>
      </c>
      <c r="B2194" s="5" t="s">
        <v>13746</v>
      </c>
    </row>
    <row r="2195" spans="1:2" x14ac:dyDescent="0.15">
      <c r="A2195" s="3">
        <v>2192</v>
      </c>
      <c r="B2195" s="5" t="s">
        <v>13747</v>
      </c>
    </row>
    <row r="2196" spans="1:2" x14ac:dyDescent="0.15">
      <c r="A2196" s="3">
        <v>2193</v>
      </c>
      <c r="B2196" s="5" t="s">
        <v>13748</v>
      </c>
    </row>
    <row r="2197" spans="1:2" x14ac:dyDescent="0.15">
      <c r="A2197" s="3">
        <v>2194</v>
      </c>
      <c r="B2197" s="5" t="s">
        <v>13749</v>
      </c>
    </row>
    <row r="2198" spans="1:2" x14ac:dyDescent="0.15">
      <c r="A2198" s="3">
        <v>2195</v>
      </c>
      <c r="B2198" s="5" t="s">
        <v>13750</v>
      </c>
    </row>
    <row r="2199" spans="1:2" x14ac:dyDescent="0.15">
      <c r="A2199" s="3">
        <v>2196</v>
      </c>
      <c r="B2199" s="5" t="s">
        <v>13751</v>
      </c>
    </row>
    <row r="2200" spans="1:2" x14ac:dyDescent="0.15">
      <c r="A2200" s="3">
        <v>2197</v>
      </c>
      <c r="B2200" s="5" t="s">
        <v>13752</v>
      </c>
    </row>
    <row r="2201" spans="1:2" x14ac:dyDescent="0.15">
      <c r="A2201" s="3">
        <v>2198</v>
      </c>
      <c r="B2201" s="5" t="s">
        <v>13753</v>
      </c>
    </row>
    <row r="2202" spans="1:2" x14ac:dyDescent="0.15">
      <c r="A2202" s="3">
        <v>2199</v>
      </c>
      <c r="B2202" s="5" t="s">
        <v>13754</v>
      </c>
    </row>
    <row r="2203" spans="1:2" x14ac:dyDescent="0.15">
      <c r="A2203" s="3">
        <v>2200</v>
      </c>
      <c r="B2203" s="5" t="s">
        <v>13755</v>
      </c>
    </row>
    <row r="2204" spans="1:2" x14ac:dyDescent="0.15">
      <c r="A2204" s="3">
        <v>2201</v>
      </c>
      <c r="B2204" s="5" t="s">
        <v>13756</v>
      </c>
    </row>
    <row r="2205" spans="1:2" x14ac:dyDescent="0.15">
      <c r="A2205" s="3">
        <v>2202</v>
      </c>
      <c r="B2205" s="5" t="s">
        <v>13757</v>
      </c>
    </row>
    <row r="2206" spans="1:2" x14ac:dyDescent="0.15">
      <c r="A2206" s="3">
        <v>2203</v>
      </c>
      <c r="B2206" s="5" t="s">
        <v>13758</v>
      </c>
    </row>
    <row r="2207" spans="1:2" x14ac:dyDescent="0.15">
      <c r="A2207" s="3">
        <v>2204</v>
      </c>
      <c r="B2207" s="5" t="s">
        <v>13759</v>
      </c>
    </row>
    <row r="2208" spans="1:2" x14ac:dyDescent="0.15">
      <c r="A2208" s="3">
        <v>2205</v>
      </c>
      <c r="B2208" s="5" t="s">
        <v>13760</v>
      </c>
    </row>
    <row r="2209" spans="1:2" x14ac:dyDescent="0.15">
      <c r="A2209" s="3">
        <v>2206</v>
      </c>
      <c r="B2209" s="5" t="s">
        <v>13761</v>
      </c>
    </row>
    <row r="2210" spans="1:2" x14ac:dyDescent="0.15">
      <c r="A2210" s="3">
        <v>2207</v>
      </c>
      <c r="B2210" s="5" t="s">
        <v>13762</v>
      </c>
    </row>
    <row r="2211" spans="1:2" x14ac:dyDescent="0.15">
      <c r="A2211" s="3">
        <v>2208</v>
      </c>
      <c r="B2211" s="5" t="s">
        <v>13763</v>
      </c>
    </row>
    <row r="2212" spans="1:2" x14ac:dyDescent="0.15">
      <c r="A2212" s="3">
        <v>2209</v>
      </c>
      <c r="B2212" s="5" t="s">
        <v>13764</v>
      </c>
    </row>
    <row r="2213" spans="1:2" x14ac:dyDescent="0.15">
      <c r="A2213" s="3">
        <v>2210</v>
      </c>
      <c r="B2213" s="5" t="s">
        <v>13765</v>
      </c>
    </row>
    <row r="2214" spans="1:2" x14ac:dyDescent="0.15">
      <c r="A2214" s="3">
        <v>2211</v>
      </c>
      <c r="B2214" s="5" t="s">
        <v>13766</v>
      </c>
    </row>
    <row r="2215" spans="1:2" x14ac:dyDescent="0.15">
      <c r="A2215" s="3">
        <v>2212</v>
      </c>
      <c r="B2215" s="5" t="s">
        <v>13767</v>
      </c>
    </row>
    <row r="2216" spans="1:2" x14ac:dyDescent="0.15">
      <c r="A2216" s="3">
        <v>2213</v>
      </c>
      <c r="B2216" s="5" t="s">
        <v>13768</v>
      </c>
    </row>
    <row r="2217" spans="1:2" x14ac:dyDescent="0.15">
      <c r="A2217" s="3">
        <v>2214</v>
      </c>
      <c r="B2217" s="5" t="s">
        <v>13769</v>
      </c>
    </row>
    <row r="2218" spans="1:2" x14ac:dyDescent="0.15">
      <c r="A2218" s="3">
        <v>2215</v>
      </c>
      <c r="B2218" s="5" t="s">
        <v>13770</v>
      </c>
    </row>
    <row r="2219" spans="1:2" x14ac:dyDescent="0.15">
      <c r="A2219" s="3">
        <v>2216</v>
      </c>
      <c r="B2219" s="5" t="s">
        <v>13771</v>
      </c>
    </row>
    <row r="2220" spans="1:2" x14ac:dyDescent="0.15">
      <c r="A2220" s="3">
        <v>2217</v>
      </c>
      <c r="B2220" s="5" t="s">
        <v>13772</v>
      </c>
    </row>
    <row r="2221" spans="1:2" x14ac:dyDescent="0.15">
      <c r="A2221" s="3">
        <v>2218</v>
      </c>
      <c r="B2221" s="5" t="s">
        <v>13773</v>
      </c>
    </row>
    <row r="2222" spans="1:2" x14ac:dyDescent="0.15">
      <c r="A2222" s="3">
        <v>2219</v>
      </c>
      <c r="B2222" s="5" t="s">
        <v>13774</v>
      </c>
    </row>
    <row r="2223" spans="1:2" x14ac:dyDescent="0.15">
      <c r="A2223" s="3">
        <v>2220</v>
      </c>
      <c r="B2223" s="5" t="s">
        <v>13775</v>
      </c>
    </row>
    <row r="2224" spans="1:2" x14ac:dyDescent="0.15">
      <c r="A2224" s="3">
        <v>2221</v>
      </c>
      <c r="B2224" s="5" t="s">
        <v>13776</v>
      </c>
    </row>
    <row r="2225" spans="1:2" x14ac:dyDescent="0.15">
      <c r="A2225" s="3">
        <v>2222</v>
      </c>
      <c r="B2225" s="5" t="s">
        <v>13777</v>
      </c>
    </row>
    <row r="2226" spans="1:2" x14ac:dyDescent="0.15">
      <c r="A2226" s="3">
        <v>2223</v>
      </c>
      <c r="B2226" s="5" t="s">
        <v>13778</v>
      </c>
    </row>
    <row r="2227" spans="1:2" x14ac:dyDescent="0.15">
      <c r="A2227" s="3">
        <v>2224</v>
      </c>
      <c r="B2227" s="5" t="s">
        <v>13779</v>
      </c>
    </row>
    <row r="2228" spans="1:2" x14ac:dyDescent="0.15">
      <c r="A2228" s="3">
        <v>2225</v>
      </c>
      <c r="B2228" s="5" t="s">
        <v>13780</v>
      </c>
    </row>
    <row r="2229" spans="1:2" x14ac:dyDescent="0.15">
      <c r="A2229" s="3">
        <v>2226</v>
      </c>
      <c r="B2229" s="5" t="s">
        <v>13781</v>
      </c>
    </row>
    <row r="2230" spans="1:2" x14ac:dyDescent="0.15">
      <c r="A2230" s="3">
        <v>2227</v>
      </c>
      <c r="B2230" s="5" t="s">
        <v>13782</v>
      </c>
    </row>
    <row r="2231" spans="1:2" x14ac:dyDescent="0.15">
      <c r="A2231" s="3">
        <v>2228</v>
      </c>
      <c r="B2231" s="5" t="s">
        <v>13783</v>
      </c>
    </row>
    <row r="2232" spans="1:2" x14ac:dyDescent="0.15">
      <c r="A2232" s="3">
        <v>2229</v>
      </c>
      <c r="B2232" s="5" t="s">
        <v>13784</v>
      </c>
    </row>
    <row r="2233" spans="1:2" x14ac:dyDescent="0.15">
      <c r="A2233" s="3">
        <v>2230</v>
      </c>
      <c r="B2233" s="5" t="s">
        <v>13785</v>
      </c>
    </row>
    <row r="2234" spans="1:2" x14ac:dyDescent="0.15">
      <c r="A2234" s="3">
        <v>2231</v>
      </c>
      <c r="B2234" s="5" t="s">
        <v>13786</v>
      </c>
    </row>
    <row r="2235" spans="1:2" x14ac:dyDescent="0.15">
      <c r="A2235" s="3">
        <v>2232</v>
      </c>
      <c r="B2235" s="5" t="s">
        <v>13787</v>
      </c>
    </row>
    <row r="2236" spans="1:2" x14ac:dyDescent="0.15">
      <c r="A2236" s="3">
        <v>2233</v>
      </c>
      <c r="B2236" s="5" t="s">
        <v>13788</v>
      </c>
    </row>
    <row r="2237" spans="1:2" x14ac:dyDescent="0.15">
      <c r="A2237" s="3">
        <v>2234</v>
      </c>
      <c r="B2237" s="5" t="s">
        <v>13789</v>
      </c>
    </row>
    <row r="2238" spans="1:2" x14ac:dyDescent="0.15">
      <c r="A2238" s="3">
        <v>2235</v>
      </c>
      <c r="B2238" s="5" t="s">
        <v>13790</v>
      </c>
    </row>
    <row r="2239" spans="1:2" x14ac:dyDescent="0.15">
      <c r="A2239" s="3">
        <v>2236</v>
      </c>
      <c r="B2239" s="5" t="s">
        <v>13791</v>
      </c>
    </row>
    <row r="2240" spans="1:2" x14ac:dyDescent="0.15">
      <c r="A2240" s="3">
        <v>2237</v>
      </c>
      <c r="B2240" s="5" t="s">
        <v>13792</v>
      </c>
    </row>
    <row r="2241" spans="1:2" x14ac:dyDescent="0.15">
      <c r="A2241" s="3">
        <v>2238</v>
      </c>
      <c r="B2241" s="5" t="s">
        <v>13793</v>
      </c>
    </row>
    <row r="2242" spans="1:2" x14ac:dyDescent="0.15">
      <c r="A2242" s="3">
        <v>2239</v>
      </c>
      <c r="B2242" s="5" t="s">
        <v>13794</v>
      </c>
    </row>
    <row r="2243" spans="1:2" x14ac:dyDescent="0.15">
      <c r="A2243" s="3">
        <v>2240</v>
      </c>
      <c r="B2243" s="5" t="s">
        <v>13795</v>
      </c>
    </row>
    <row r="2244" spans="1:2" x14ac:dyDescent="0.15">
      <c r="A2244" s="3">
        <v>2241</v>
      </c>
      <c r="B2244" s="5" t="s">
        <v>13796</v>
      </c>
    </row>
    <row r="2245" spans="1:2" x14ac:dyDescent="0.15">
      <c r="A2245" s="3">
        <v>2242</v>
      </c>
      <c r="B2245" s="5" t="s">
        <v>13797</v>
      </c>
    </row>
    <row r="2246" spans="1:2" x14ac:dyDescent="0.15">
      <c r="A2246" s="3">
        <v>2243</v>
      </c>
      <c r="B2246" s="5" t="s">
        <v>13798</v>
      </c>
    </row>
    <row r="2247" spans="1:2" x14ac:dyDescent="0.15">
      <c r="A2247" s="3">
        <v>2244</v>
      </c>
      <c r="B2247" s="5" t="s">
        <v>13799</v>
      </c>
    </row>
    <row r="2248" spans="1:2" x14ac:dyDescent="0.15">
      <c r="A2248" s="3">
        <v>2245</v>
      </c>
      <c r="B2248" s="5" t="s">
        <v>13800</v>
      </c>
    </row>
    <row r="2249" spans="1:2" x14ac:dyDescent="0.15">
      <c r="A2249" s="3">
        <v>2246</v>
      </c>
      <c r="B2249" s="5" t="s">
        <v>13801</v>
      </c>
    </row>
    <row r="2250" spans="1:2" x14ac:dyDescent="0.15">
      <c r="A2250" s="3">
        <v>2247</v>
      </c>
      <c r="B2250" s="5" t="s">
        <v>13802</v>
      </c>
    </row>
    <row r="2251" spans="1:2" x14ac:dyDescent="0.15">
      <c r="A2251" s="3">
        <v>2248</v>
      </c>
      <c r="B2251" s="5" t="s">
        <v>13803</v>
      </c>
    </row>
    <row r="2252" spans="1:2" x14ac:dyDescent="0.15">
      <c r="A2252" s="3">
        <v>2249</v>
      </c>
      <c r="B2252" s="5" t="s">
        <v>13804</v>
      </c>
    </row>
    <row r="2253" spans="1:2" x14ac:dyDescent="0.15">
      <c r="A2253" s="3">
        <v>2250</v>
      </c>
      <c r="B2253" s="5" t="s">
        <v>13805</v>
      </c>
    </row>
    <row r="2254" spans="1:2" x14ac:dyDescent="0.15">
      <c r="A2254" s="3">
        <v>2251</v>
      </c>
      <c r="B2254" s="5" t="s">
        <v>13806</v>
      </c>
    </row>
    <row r="2255" spans="1:2" x14ac:dyDescent="0.15">
      <c r="A2255" s="3">
        <v>2252</v>
      </c>
      <c r="B2255" s="5" t="s">
        <v>13807</v>
      </c>
    </row>
    <row r="2256" spans="1:2" x14ac:dyDescent="0.15">
      <c r="A2256" s="3">
        <v>2253</v>
      </c>
      <c r="B2256" s="5" t="s">
        <v>13808</v>
      </c>
    </row>
    <row r="2257" spans="1:2" x14ac:dyDescent="0.15">
      <c r="A2257" s="3">
        <v>2254</v>
      </c>
      <c r="B2257" s="5" t="s">
        <v>13809</v>
      </c>
    </row>
    <row r="2258" spans="1:2" x14ac:dyDescent="0.15">
      <c r="A2258" s="3">
        <v>2255</v>
      </c>
      <c r="B2258" s="5" t="s">
        <v>13810</v>
      </c>
    </row>
    <row r="2259" spans="1:2" x14ac:dyDescent="0.15">
      <c r="A2259" s="3">
        <v>2256</v>
      </c>
      <c r="B2259" s="5" t="s">
        <v>13811</v>
      </c>
    </row>
    <row r="2260" spans="1:2" x14ac:dyDescent="0.15">
      <c r="A2260" s="3">
        <v>2257</v>
      </c>
      <c r="B2260" s="5" t="s">
        <v>13812</v>
      </c>
    </row>
    <row r="2261" spans="1:2" x14ac:dyDescent="0.15">
      <c r="A2261" s="3">
        <v>2258</v>
      </c>
      <c r="B2261" s="5" t="s">
        <v>13813</v>
      </c>
    </row>
    <row r="2262" spans="1:2" x14ac:dyDescent="0.15">
      <c r="A2262" s="3">
        <v>2259</v>
      </c>
      <c r="B2262" s="5" t="s">
        <v>13814</v>
      </c>
    </row>
    <row r="2263" spans="1:2" x14ac:dyDescent="0.15">
      <c r="A2263" s="3">
        <v>2260</v>
      </c>
      <c r="B2263" s="5" t="s">
        <v>13815</v>
      </c>
    </row>
    <row r="2264" spans="1:2" x14ac:dyDescent="0.15">
      <c r="A2264" s="3">
        <v>2261</v>
      </c>
      <c r="B2264" s="5" t="s">
        <v>13816</v>
      </c>
    </row>
    <row r="2265" spans="1:2" x14ac:dyDescent="0.15">
      <c r="A2265" s="3">
        <v>2262</v>
      </c>
      <c r="B2265" s="5" t="s">
        <v>13817</v>
      </c>
    </row>
    <row r="2266" spans="1:2" x14ac:dyDescent="0.15">
      <c r="A2266" s="3">
        <v>2263</v>
      </c>
      <c r="B2266" s="5" t="s">
        <v>13818</v>
      </c>
    </row>
    <row r="2267" spans="1:2" x14ac:dyDescent="0.15">
      <c r="A2267" s="3">
        <v>2264</v>
      </c>
      <c r="B2267" s="5" t="s">
        <v>13819</v>
      </c>
    </row>
    <row r="2268" spans="1:2" x14ac:dyDescent="0.15">
      <c r="A2268" s="3">
        <v>2265</v>
      </c>
      <c r="B2268" s="5" t="s">
        <v>13820</v>
      </c>
    </row>
    <row r="2269" spans="1:2" x14ac:dyDescent="0.15">
      <c r="A2269" s="3">
        <v>2266</v>
      </c>
      <c r="B2269" s="5" t="s">
        <v>13821</v>
      </c>
    </row>
    <row r="2270" spans="1:2" x14ac:dyDescent="0.15">
      <c r="A2270" s="3">
        <v>2267</v>
      </c>
      <c r="B2270" s="5" t="s">
        <v>13822</v>
      </c>
    </row>
    <row r="2271" spans="1:2" x14ac:dyDescent="0.15">
      <c r="A2271" s="3">
        <v>2268</v>
      </c>
      <c r="B2271" s="5" t="s">
        <v>13823</v>
      </c>
    </row>
    <row r="2272" spans="1:2" x14ac:dyDescent="0.15">
      <c r="A2272" s="3">
        <v>2269</v>
      </c>
      <c r="B2272" s="5" t="s">
        <v>13824</v>
      </c>
    </row>
    <row r="2273" spans="1:2" x14ac:dyDescent="0.15">
      <c r="A2273" s="3">
        <v>2270</v>
      </c>
      <c r="B2273" s="5" t="s">
        <v>13825</v>
      </c>
    </row>
    <row r="2274" spans="1:2" x14ac:dyDescent="0.15">
      <c r="A2274" s="3">
        <v>2271</v>
      </c>
      <c r="B2274" s="5" t="s">
        <v>13826</v>
      </c>
    </row>
    <row r="2275" spans="1:2" x14ac:dyDescent="0.15">
      <c r="A2275" s="3">
        <v>2272</v>
      </c>
      <c r="B2275" s="5" t="s">
        <v>13827</v>
      </c>
    </row>
    <row r="2276" spans="1:2" x14ac:dyDescent="0.15">
      <c r="A2276" s="3">
        <v>2273</v>
      </c>
      <c r="B2276" s="5" t="s">
        <v>13828</v>
      </c>
    </row>
    <row r="2277" spans="1:2" x14ac:dyDescent="0.15">
      <c r="A2277" s="3">
        <v>2274</v>
      </c>
      <c r="B2277" s="5" t="s">
        <v>13829</v>
      </c>
    </row>
    <row r="2278" spans="1:2" x14ac:dyDescent="0.15">
      <c r="A2278" s="3">
        <v>2275</v>
      </c>
      <c r="B2278" s="5" t="s">
        <v>13830</v>
      </c>
    </row>
    <row r="2279" spans="1:2" x14ac:dyDescent="0.15">
      <c r="A2279" s="3">
        <v>2276</v>
      </c>
      <c r="B2279" s="5" t="s">
        <v>13831</v>
      </c>
    </row>
    <row r="2280" spans="1:2" x14ac:dyDescent="0.15">
      <c r="A2280" s="3">
        <v>2277</v>
      </c>
      <c r="B2280" s="5" t="s">
        <v>13832</v>
      </c>
    </row>
    <row r="2281" spans="1:2" x14ac:dyDescent="0.15">
      <c r="A2281" s="3">
        <v>2278</v>
      </c>
      <c r="B2281" s="5" t="s">
        <v>13833</v>
      </c>
    </row>
    <row r="2282" spans="1:2" x14ac:dyDescent="0.15">
      <c r="A2282" s="3">
        <v>2279</v>
      </c>
      <c r="B2282" s="5" t="s">
        <v>13834</v>
      </c>
    </row>
    <row r="2283" spans="1:2" x14ac:dyDescent="0.15">
      <c r="A2283" s="3">
        <v>2280</v>
      </c>
      <c r="B2283" s="5" t="s">
        <v>13835</v>
      </c>
    </row>
    <row r="2284" spans="1:2" x14ac:dyDescent="0.15">
      <c r="A2284" s="3">
        <v>2281</v>
      </c>
      <c r="B2284" s="5" t="s">
        <v>13836</v>
      </c>
    </row>
    <row r="2285" spans="1:2" x14ac:dyDescent="0.15">
      <c r="A2285" s="3">
        <v>2282</v>
      </c>
      <c r="B2285" s="5" t="s">
        <v>13837</v>
      </c>
    </row>
    <row r="2286" spans="1:2" x14ac:dyDescent="0.15">
      <c r="A2286" s="3">
        <v>2283</v>
      </c>
      <c r="B2286" s="5" t="s">
        <v>13838</v>
      </c>
    </row>
    <row r="2287" spans="1:2" x14ac:dyDescent="0.15">
      <c r="A2287" s="3">
        <v>2284</v>
      </c>
      <c r="B2287" s="5" t="s">
        <v>13839</v>
      </c>
    </row>
    <row r="2288" spans="1:2" x14ac:dyDescent="0.15">
      <c r="A2288" s="3">
        <v>2285</v>
      </c>
      <c r="B2288" s="5" t="s">
        <v>13840</v>
      </c>
    </row>
    <row r="2289" spans="1:2" x14ac:dyDescent="0.15">
      <c r="A2289" s="3">
        <v>2286</v>
      </c>
      <c r="B2289" s="5" t="s">
        <v>13841</v>
      </c>
    </row>
    <row r="2290" spans="1:2" x14ac:dyDescent="0.15">
      <c r="A2290" s="3">
        <v>2287</v>
      </c>
      <c r="B2290" s="5" t="s">
        <v>13842</v>
      </c>
    </row>
    <row r="2291" spans="1:2" x14ac:dyDescent="0.15">
      <c r="A2291" s="3">
        <v>2288</v>
      </c>
      <c r="B2291" s="5" t="s">
        <v>13843</v>
      </c>
    </row>
    <row r="2292" spans="1:2" x14ac:dyDescent="0.15">
      <c r="A2292" s="3">
        <v>2289</v>
      </c>
      <c r="B2292" s="5" t="s">
        <v>13844</v>
      </c>
    </row>
    <row r="2293" spans="1:2" x14ac:dyDescent="0.15">
      <c r="A2293" s="3">
        <v>2290</v>
      </c>
      <c r="B2293" s="5" t="s">
        <v>13845</v>
      </c>
    </row>
    <row r="2294" spans="1:2" x14ac:dyDescent="0.15">
      <c r="A2294" s="3">
        <v>2291</v>
      </c>
      <c r="B2294" s="5" t="s">
        <v>13846</v>
      </c>
    </row>
    <row r="2295" spans="1:2" x14ac:dyDescent="0.15">
      <c r="A2295" s="3">
        <v>2292</v>
      </c>
      <c r="B2295" s="5" t="s">
        <v>13847</v>
      </c>
    </row>
    <row r="2296" spans="1:2" x14ac:dyDescent="0.15">
      <c r="A2296" s="3">
        <v>2293</v>
      </c>
      <c r="B2296" s="5" t="s">
        <v>13848</v>
      </c>
    </row>
    <row r="2297" spans="1:2" x14ac:dyDescent="0.15">
      <c r="A2297" s="3">
        <v>2294</v>
      </c>
      <c r="B2297" s="5" t="s">
        <v>13849</v>
      </c>
    </row>
    <row r="2298" spans="1:2" x14ac:dyDescent="0.15">
      <c r="A2298" s="3">
        <v>2295</v>
      </c>
      <c r="B2298" s="5" t="s">
        <v>13850</v>
      </c>
    </row>
    <row r="2299" spans="1:2" x14ac:dyDescent="0.15">
      <c r="A2299" s="3">
        <v>2296</v>
      </c>
      <c r="B2299" s="5" t="s">
        <v>13851</v>
      </c>
    </row>
    <row r="2300" spans="1:2" x14ac:dyDescent="0.15">
      <c r="A2300" s="3">
        <v>2297</v>
      </c>
      <c r="B2300" s="5" t="s">
        <v>13852</v>
      </c>
    </row>
    <row r="2301" spans="1:2" x14ac:dyDescent="0.15">
      <c r="A2301" s="3">
        <v>2298</v>
      </c>
      <c r="B2301" s="5" t="s">
        <v>13853</v>
      </c>
    </row>
    <row r="2302" spans="1:2" x14ac:dyDescent="0.15">
      <c r="A2302" s="3">
        <v>2299</v>
      </c>
      <c r="B2302" s="5" t="s">
        <v>13854</v>
      </c>
    </row>
    <row r="2303" spans="1:2" x14ac:dyDescent="0.15">
      <c r="A2303" s="3">
        <v>2300</v>
      </c>
      <c r="B2303" s="5" t="s">
        <v>13855</v>
      </c>
    </row>
    <row r="2304" spans="1:2" x14ac:dyDescent="0.15">
      <c r="A2304" s="3">
        <v>2301</v>
      </c>
      <c r="B2304" s="5" t="s">
        <v>13856</v>
      </c>
    </row>
    <row r="2305" spans="1:2" x14ac:dyDescent="0.15">
      <c r="A2305" s="3">
        <v>2302</v>
      </c>
      <c r="B2305" s="5" t="s">
        <v>13857</v>
      </c>
    </row>
    <row r="2306" spans="1:2" x14ac:dyDescent="0.15">
      <c r="A2306" s="3">
        <v>2303</v>
      </c>
      <c r="B2306" s="5" t="s">
        <v>13858</v>
      </c>
    </row>
    <row r="2307" spans="1:2" x14ac:dyDescent="0.15">
      <c r="A2307" s="3">
        <v>2304</v>
      </c>
      <c r="B2307" s="5" t="s">
        <v>13859</v>
      </c>
    </row>
    <row r="2308" spans="1:2" x14ac:dyDescent="0.15">
      <c r="A2308" s="3">
        <v>2305</v>
      </c>
      <c r="B2308" s="5" t="s">
        <v>13860</v>
      </c>
    </row>
    <row r="2309" spans="1:2" x14ac:dyDescent="0.15">
      <c r="A2309" s="3">
        <v>2306</v>
      </c>
      <c r="B2309" s="5" t="s">
        <v>13861</v>
      </c>
    </row>
    <row r="2310" spans="1:2" x14ac:dyDescent="0.15">
      <c r="A2310" s="3">
        <v>2307</v>
      </c>
      <c r="B2310" s="5" t="s">
        <v>13862</v>
      </c>
    </row>
    <row r="2311" spans="1:2" x14ac:dyDescent="0.15">
      <c r="A2311" s="3">
        <v>2308</v>
      </c>
      <c r="B2311" s="5" t="s">
        <v>13863</v>
      </c>
    </row>
    <row r="2312" spans="1:2" x14ac:dyDescent="0.15">
      <c r="A2312" s="3">
        <v>2309</v>
      </c>
      <c r="B2312" s="5" t="s">
        <v>13864</v>
      </c>
    </row>
    <row r="2313" spans="1:2" x14ac:dyDescent="0.15">
      <c r="A2313" s="3">
        <v>2310</v>
      </c>
      <c r="B2313" s="5" t="s">
        <v>13865</v>
      </c>
    </row>
    <row r="2314" spans="1:2" x14ac:dyDescent="0.15">
      <c r="A2314" s="3">
        <v>2311</v>
      </c>
      <c r="B2314" s="5" t="s">
        <v>13866</v>
      </c>
    </row>
    <row r="2315" spans="1:2" x14ac:dyDescent="0.15">
      <c r="A2315" s="3">
        <v>2312</v>
      </c>
      <c r="B2315" s="5" t="s">
        <v>13867</v>
      </c>
    </row>
    <row r="2316" spans="1:2" x14ac:dyDescent="0.15">
      <c r="A2316" s="3">
        <v>2313</v>
      </c>
      <c r="B2316" s="5" t="s">
        <v>13868</v>
      </c>
    </row>
    <row r="2317" spans="1:2" x14ac:dyDescent="0.15">
      <c r="A2317" s="3">
        <v>2314</v>
      </c>
      <c r="B2317" s="5" t="s">
        <v>13869</v>
      </c>
    </row>
    <row r="2318" spans="1:2" x14ac:dyDescent="0.15">
      <c r="A2318" s="3">
        <v>2315</v>
      </c>
      <c r="B2318" s="5" t="s">
        <v>13870</v>
      </c>
    </row>
    <row r="2319" spans="1:2" x14ac:dyDescent="0.15">
      <c r="A2319" s="3">
        <v>2316</v>
      </c>
      <c r="B2319" s="5" t="s">
        <v>13871</v>
      </c>
    </row>
    <row r="2320" spans="1:2" x14ac:dyDescent="0.15">
      <c r="A2320" s="3">
        <v>2317</v>
      </c>
      <c r="B2320" s="5" t="s">
        <v>13872</v>
      </c>
    </row>
    <row r="2321" spans="1:2" x14ac:dyDescent="0.15">
      <c r="A2321" s="3">
        <v>2318</v>
      </c>
      <c r="B2321" s="5" t="s">
        <v>13873</v>
      </c>
    </row>
    <row r="2322" spans="1:2" x14ac:dyDescent="0.15">
      <c r="A2322" s="3">
        <v>2319</v>
      </c>
      <c r="B2322" s="5" t="s">
        <v>13874</v>
      </c>
    </row>
    <row r="2323" spans="1:2" x14ac:dyDescent="0.15">
      <c r="A2323" s="3">
        <v>2320</v>
      </c>
      <c r="B2323" s="5" t="s">
        <v>13875</v>
      </c>
    </row>
    <row r="2324" spans="1:2" x14ac:dyDescent="0.15">
      <c r="A2324" s="3">
        <v>2321</v>
      </c>
      <c r="B2324" s="5" t="s">
        <v>13876</v>
      </c>
    </row>
    <row r="2325" spans="1:2" x14ac:dyDescent="0.15">
      <c r="A2325" s="3">
        <v>2322</v>
      </c>
      <c r="B2325" s="5" t="s">
        <v>13877</v>
      </c>
    </row>
    <row r="2326" spans="1:2" x14ac:dyDescent="0.15">
      <c r="A2326" s="3">
        <v>2323</v>
      </c>
      <c r="B2326" s="5" t="s">
        <v>13878</v>
      </c>
    </row>
    <row r="2327" spans="1:2" x14ac:dyDescent="0.15">
      <c r="A2327" s="3">
        <v>2324</v>
      </c>
      <c r="B2327" s="5" t="s">
        <v>13879</v>
      </c>
    </row>
    <row r="2328" spans="1:2" x14ac:dyDescent="0.15">
      <c r="A2328" s="3">
        <v>2325</v>
      </c>
      <c r="B2328" s="5" t="s">
        <v>13880</v>
      </c>
    </row>
    <row r="2329" spans="1:2" x14ac:dyDescent="0.15">
      <c r="A2329" s="3">
        <v>2326</v>
      </c>
      <c r="B2329" s="5" t="s">
        <v>13881</v>
      </c>
    </row>
    <row r="2330" spans="1:2" x14ac:dyDescent="0.15">
      <c r="A2330" s="3">
        <v>2327</v>
      </c>
      <c r="B2330" s="5" t="s">
        <v>13882</v>
      </c>
    </row>
    <row r="2331" spans="1:2" x14ac:dyDescent="0.15">
      <c r="A2331" s="3">
        <v>2328</v>
      </c>
      <c r="B2331" s="5" t="s">
        <v>13883</v>
      </c>
    </row>
    <row r="2332" spans="1:2" x14ac:dyDescent="0.15">
      <c r="A2332" s="3">
        <v>2329</v>
      </c>
      <c r="B2332" s="5" t="s">
        <v>13884</v>
      </c>
    </row>
    <row r="2333" spans="1:2" x14ac:dyDescent="0.15">
      <c r="A2333" s="3">
        <v>2330</v>
      </c>
      <c r="B2333" s="5" t="s">
        <v>13885</v>
      </c>
    </row>
    <row r="2334" spans="1:2" x14ac:dyDescent="0.15">
      <c r="A2334" s="3">
        <v>2331</v>
      </c>
      <c r="B2334" s="5" t="s">
        <v>13886</v>
      </c>
    </row>
    <row r="2335" spans="1:2" x14ac:dyDescent="0.15">
      <c r="A2335" s="3">
        <v>2332</v>
      </c>
      <c r="B2335" s="5" t="s">
        <v>13887</v>
      </c>
    </row>
    <row r="2336" spans="1:2" x14ac:dyDescent="0.15">
      <c r="A2336" s="3">
        <v>2333</v>
      </c>
      <c r="B2336" s="5" t="s">
        <v>13888</v>
      </c>
    </row>
    <row r="2337" spans="1:2" x14ac:dyDescent="0.15">
      <c r="A2337" s="3">
        <v>2334</v>
      </c>
      <c r="B2337" s="5" t="s">
        <v>13889</v>
      </c>
    </row>
    <row r="2338" spans="1:2" x14ac:dyDescent="0.15">
      <c r="A2338" s="3">
        <v>2335</v>
      </c>
      <c r="B2338" s="5" t="s">
        <v>13890</v>
      </c>
    </row>
    <row r="2339" spans="1:2" x14ac:dyDescent="0.15">
      <c r="A2339" s="3">
        <v>2336</v>
      </c>
      <c r="B2339" s="5" t="s">
        <v>13891</v>
      </c>
    </row>
    <row r="2340" spans="1:2" x14ac:dyDescent="0.15">
      <c r="A2340" s="3">
        <v>2337</v>
      </c>
      <c r="B2340" s="5" t="s">
        <v>13892</v>
      </c>
    </row>
    <row r="2341" spans="1:2" x14ac:dyDescent="0.15">
      <c r="A2341" s="3">
        <v>2338</v>
      </c>
      <c r="B2341" s="5" t="s">
        <v>13893</v>
      </c>
    </row>
    <row r="2342" spans="1:2" x14ac:dyDescent="0.15">
      <c r="A2342" s="3">
        <v>2339</v>
      </c>
      <c r="B2342" s="5" t="s">
        <v>13894</v>
      </c>
    </row>
    <row r="2343" spans="1:2" x14ac:dyDescent="0.15">
      <c r="A2343" s="3">
        <v>2340</v>
      </c>
      <c r="B2343" s="5" t="s">
        <v>13895</v>
      </c>
    </row>
    <row r="2344" spans="1:2" x14ac:dyDescent="0.15">
      <c r="A2344" s="3">
        <v>2341</v>
      </c>
      <c r="B2344" s="5" t="s">
        <v>13896</v>
      </c>
    </row>
    <row r="2345" spans="1:2" x14ac:dyDescent="0.15">
      <c r="A2345" s="3">
        <v>2342</v>
      </c>
      <c r="B2345" s="5" t="s">
        <v>13897</v>
      </c>
    </row>
    <row r="2346" spans="1:2" x14ac:dyDescent="0.15">
      <c r="A2346" s="3">
        <v>2343</v>
      </c>
      <c r="B2346" s="5" t="s">
        <v>13898</v>
      </c>
    </row>
    <row r="2347" spans="1:2" x14ac:dyDescent="0.15">
      <c r="A2347" s="3">
        <v>2344</v>
      </c>
      <c r="B2347" s="5" t="s">
        <v>13899</v>
      </c>
    </row>
    <row r="2348" spans="1:2" x14ac:dyDescent="0.15">
      <c r="A2348" s="3">
        <v>2345</v>
      </c>
      <c r="B2348" s="5" t="s">
        <v>13900</v>
      </c>
    </row>
    <row r="2349" spans="1:2" x14ac:dyDescent="0.15">
      <c r="A2349" s="3">
        <v>2346</v>
      </c>
      <c r="B2349" s="5" t="s">
        <v>13901</v>
      </c>
    </row>
    <row r="2350" spans="1:2" x14ac:dyDescent="0.15">
      <c r="A2350" s="3">
        <v>2347</v>
      </c>
      <c r="B2350" s="5" t="s">
        <v>13902</v>
      </c>
    </row>
    <row r="2351" spans="1:2" x14ac:dyDescent="0.15">
      <c r="A2351" s="3">
        <v>2348</v>
      </c>
      <c r="B2351" s="5" t="s">
        <v>13903</v>
      </c>
    </row>
    <row r="2352" spans="1:2" x14ac:dyDescent="0.15">
      <c r="A2352" s="3">
        <v>2349</v>
      </c>
      <c r="B2352" s="5" t="s">
        <v>13904</v>
      </c>
    </row>
    <row r="2353" spans="1:2" x14ac:dyDescent="0.15">
      <c r="A2353" s="3">
        <v>2350</v>
      </c>
      <c r="B2353" s="5" t="s">
        <v>13905</v>
      </c>
    </row>
    <row r="2354" spans="1:2" x14ac:dyDescent="0.15">
      <c r="A2354" s="3">
        <v>2351</v>
      </c>
      <c r="B2354" s="5" t="s">
        <v>13906</v>
      </c>
    </row>
    <row r="2355" spans="1:2" x14ac:dyDescent="0.15">
      <c r="A2355" s="3">
        <v>2352</v>
      </c>
      <c r="B2355" s="5" t="s">
        <v>13907</v>
      </c>
    </row>
    <row r="2356" spans="1:2" x14ac:dyDescent="0.15">
      <c r="A2356" s="3">
        <v>2353</v>
      </c>
      <c r="B2356" s="5" t="s">
        <v>13908</v>
      </c>
    </row>
    <row r="2357" spans="1:2" x14ac:dyDescent="0.15">
      <c r="A2357" s="3">
        <v>2354</v>
      </c>
      <c r="B2357" s="5" t="s">
        <v>13909</v>
      </c>
    </row>
    <row r="2358" spans="1:2" x14ac:dyDescent="0.15">
      <c r="A2358" s="3">
        <v>2355</v>
      </c>
      <c r="B2358" s="5" t="s">
        <v>13910</v>
      </c>
    </row>
    <row r="2359" spans="1:2" x14ac:dyDescent="0.15">
      <c r="A2359" s="3">
        <v>2356</v>
      </c>
      <c r="B2359" s="5" t="s">
        <v>13911</v>
      </c>
    </row>
    <row r="2360" spans="1:2" x14ac:dyDescent="0.15">
      <c r="A2360" s="3">
        <v>2357</v>
      </c>
      <c r="B2360" s="5" t="s">
        <v>13912</v>
      </c>
    </row>
    <row r="2361" spans="1:2" x14ac:dyDescent="0.15">
      <c r="A2361" s="3">
        <v>2358</v>
      </c>
      <c r="B2361" s="5" t="s">
        <v>13913</v>
      </c>
    </row>
    <row r="2362" spans="1:2" x14ac:dyDescent="0.15">
      <c r="A2362" s="3">
        <v>2359</v>
      </c>
      <c r="B2362" s="5" t="s">
        <v>13914</v>
      </c>
    </row>
    <row r="2363" spans="1:2" x14ac:dyDescent="0.15">
      <c r="A2363" s="3">
        <v>2360</v>
      </c>
      <c r="B2363" s="5" t="s">
        <v>13915</v>
      </c>
    </row>
    <row r="2364" spans="1:2" x14ac:dyDescent="0.15">
      <c r="A2364" s="3">
        <v>2361</v>
      </c>
      <c r="B2364" s="5" t="s">
        <v>13916</v>
      </c>
    </row>
    <row r="2365" spans="1:2" x14ac:dyDescent="0.15">
      <c r="A2365" s="3">
        <v>2362</v>
      </c>
      <c r="B2365" s="5" t="s">
        <v>13917</v>
      </c>
    </row>
    <row r="2366" spans="1:2" x14ac:dyDescent="0.15">
      <c r="A2366" s="3">
        <v>2363</v>
      </c>
      <c r="B2366" s="5" t="s">
        <v>13918</v>
      </c>
    </row>
    <row r="2367" spans="1:2" x14ac:dyDescent="0.15">
      <c r="A2367" s="3">
        <v>2364</v>
      </c>
      <c r="B2367" s="5" t="s">
        <v>13919</v>
      </c>
    </row>
    <row r="2368" spans="1:2" x14ac:dyDescent="0.15">
      <c r="A2368" s="3">
        <v>2365</v>
      </c>
      <c r="B2368" s="5" t="s">
        <v>13920</v>
      </c>
    </row>
    <row r="2369" spans="1:2" x14ac:dyDescent="0.15">
      <c r="A2369" s="3">
        <v>2366</v>
      </c>
      <c r="B2369" s="5" t="s">
        <v>13921</v>
      </c>
    </row>
    <row r="2370" spans="1:2" x14ac:dyDescent="0.15">
      <c r="A2370" s="3">
        <v>2367</v>
      </c>
      <c r="B2370" s="5" t="s">
        <v>13922</v>
      </c>
    </row>
    <row r="2371" spans="1:2" x14ac:dyDescent="0.15">
      <c r="A2371" s="3">
        <v>2368</v>
      </c>
      <c r="B2371" s="5" t="s">
        <v>13923</v>
      </c>
    </row>
    <row r="2372" spans="1:2" x14ac:dyDescent="0.15">
      <c r="A2372" s="3">
        <v>2369</v>
      </c>
      <c r="B2372" s="5" t="s">
        <v>13924</v>
      </c>
    </row>
    <row r="2373" spans="1:2" x14ac:dyDescent="0.15">
      <c r="A2373" s="3">
        <v>2370</v>
      </c>
      <c r="B2373" s="5" t="s">
        <v>13925</v>
      </c>
    </row>
    <row r="2374" spans="1:2" x14ac:dyDescent="0.15">
      <c r="A2374" s="3">
        <v>2371</v>
      </c>
      <c r="B2374" s="5" t="s">
        <v>13926</v>
      </c>
    </row>
    <row r="2375" spans="1:2" x14ac:dyDescent="0.15">
      <c r="A2375" s="3">
        <v>2372</v>
      </c>
      <c r="B2375" s="5" t="s">
        <v>13927</v>
      </c>
    </row>
    <row r="2376" spans="1:2" x14ac:dyDescent="0.15">
      <c r="A2376" s="3">
        <v>2373</v>
      </c>
      <c r="B2376" s="5" t="s">
        <v>13928</v>
      </c>
    </row>
    <row r="2377" spans="1:2" x14ac:dyDescent="0.15">
      <c r="A2377" s="3">
        <v>2374</v>
      </c>
      <c r="B2377" s="5" t="s">
        <v>13929</v>
      </c>
    </row>
    <row r="2378" spans="1:2" x14ac:dyDescent="0.15">
      <c r="A2378" s="3">
        <v>2375</v>
      </c>
      <c r="B2378" s="5" t="s">
        <v>13930</v>
      </c>
    </row>
    <row r="2379" spans="1:2" x14ac:dyDescent="0.15">
      <c r="A2379" s="3">
        <v>2376</v>
      </c>
      <c r="B2379" s="5" t="s">
        <v>13931</v>
      </c>
    </row>
    <row r="2380" spans="1:2" x14ac:dyDescent="0.15">
      <c r="A2380" s="3">
        <v>2377</v>
      </c>
      <c r="B2380" s="5" t="s">
        <v>13932</v>
      </c>
    </row>
    <row r="2381" spans="1:2" x14ac:dyDescent="0.15">
      <c r="A2381" s="3">
        <v>2378</v>
      </c>
      <c r="B2381" s="5" t="s">
        <v>13933</v>
      </c>
    </row>
    <row r="2382" spans="1:2" x14ac:dyDescent="0.15">
      <c r="A2382" s="3">
        <v>2379</v>
      </c>
      <c r="B2382" s="5" t="s">
        <v>13934</v>
      </c>
    </row>
    <row r="2383" spans="1:2" x14ac:dyDescent="0.15">
      <c r="A2383" s="3">
        <v>2380</v>
      </c>
      <c r="B2383" s="5" t="s">
        <v>13935</v>
      </c>
    </row>
    <row r="2384" spans="1:2" x14ac:dyDescent="0.15">
      <c r="A2384" s="3">
        <v>2381</v>
      </c>
      <c r="B2384" s="5" t="s">
        <v>13936</v>
      </c>
    </row>
    <row r="2385" spans="1:2" x14ac:dyDescent="0.15">
      <c r="A2385" s="3">
        <v>2382</v>
      </c>
      <c r="B2385" s="5" t="s">
        <v>13937</v>
      </c>
    </row>
    <row r="2386" spans="1:2" x14ac:dyDescent="0.15">
      <c r="A2386" s="3">
        <v>2383</v>
      </c>
      <c r="B2386" s="5" t="s">
        <v>13938</v>
      </c>
    </row>
    <row r="2387" spans="1:2" x14ac:dyDescent="0.15">
      <c r="A2387" s="3">
        <v>2384</v>
      </c>
      <c r="B2387" s="5" t="s">
        <v>13939</v>
      </c>
    </row>
    <row r="2388" spans="1:2" x14ac:dyDescent="0.15">
      <c r="A2388" s="3">
        <v>2385</v>
      </c>
      <c r="B2388" s="5" t="s">
        <v>13940</v>
      </c>
    </row>
    <row r="2389" spans="1:2" x14ac:dyDescent="0.15">
      <c r="A2389" s="3">
        <v>2386</v>
      </c>
      <c r="B2389" s="5" t="s">
        <v>13941</v>
      </c>
    </row>
    <row r="2390" spans="1:2" x14ac:dyDescent="0.15">
      <c r="A2390" s="3">
        <v>2387</v>
      </c>
      <c r="B2390" s="5" t="s">
        <v>13942</v>
      </c>
    </row>
    <row r="2391" spans="1:2" x14ac:dyDescent="0.15">
      <c r="A2391" s="3">
        <v>2388</v>
      </c>
      <c r="B2391" s="5" t="s">
        <v>13943</v>
      </c>
    </row>
    <row r="2392" spans="1:2" x14ac:dyDescent="0.15">
      <c r="A2392" s="3">
        <v>2389</v>
      </c>
      <c r="B2392" s="5" t="s">
        <v>13944</v>
      </c>
    </row>
    <row r="2393" spans="1:2" x14ac:dyDescent="0.15">
      <c r="A2393" s="3">
        <v>2390</v>
      </c>
      <c r="B2393" s="5" t="s">
        <v>13945</v>
      </c>
    </row>
    <row r="2394" spans="1:2" x14ac:dyDescent="0.15">
      <c r="A2394" s="3">
        <v>2391</v>
      </c>
      <c r="B2394" s="5" t="s">
        <v>13946</v>
      </c>
    </row>
    <row r="2395" spans="1:2" x14ac:dyDescent="0.15">
      <c r="A2395" s="3">
        <v>2392</v>
      </c>
      <c r="B2395" s="5" t="s">
        <v>13947</v>
      </c>
    </row>
    <row r="2396" spans="1:2" x14ac:dyDescent="0.15">
      <c r="A2396" s="3">
        <v>2393</v>
      </c>
      <c r="B2396" s="5" t="s">
        <v>13948</v>
      </c>
    </row>
    <row r="2397" spans="1:2" x14ac:dyDescent="0.15">
      <c r="A2397" s="3">
        <v>2394</v>
      </c>
      <c r="B2397" s="5" t="s">
        <v>13949</v>
      </c>
    </row>
    <row r="2398" spans="1:2" x14ac:dyDescent="0.15">
      <c r="A2398" s="3">
        <v>2395</v>
      </c>
      <c r="B2398" s="5" t="s">
        <v>13950</v>
      </c>
    </row>
    <row r="2399" spans="1:2" x14ac:dyDescent="0.15">
      <c r="A2399" s="3">
        <v>2396</v>
      </c>
      <c r="B2399" s="5" t="s">
        <v>13951</v>
      </c>
    </row>
    <row r="2400" spans="1:2" x14ac:dyDescent="0.15">
      <c r="A2400" s="3">
        <v>2397</v>
      </c>
      <c r="B2400" s="5" t="s">
        <v>13952</v>
      </c>
    </row>
    <row r="2401" spans="1:2" x14ac:dyDescent="0.15">
      <c r="A2401" s="3">
        <v>2398</v>
      </c>
      <c r="B2401" s="5" t="s">
        <v>13953</v>
      </c>
    </row>
    <row r="2402" spans="1:2" x14ac:dyDescent="0.15">
      <c r="A2402" s="3">
        <v>2399</v>
      </c>
      <c r="B2402" s="5" t="s">
        <v>13954</v>
      </c>
    </row>
    <row r="2403" spans="1:2" x14ac:dyDescent="0.15">
      <c r="A2403" s="3">
        <v>2400</v>
      </c>
      <c r="B2403" s="5" t="s">
        <v>13955</v>
      </c>
    </row>
    <row r="2404" spans="1:2" x14ac:dyDescent="0.15">
      <c r="A2404" s="3">
        <v>2401</v>
      </c>
      <c r="B2404" s="5" t="s">
        <v>13956</v>
      </c>
    </row>
    <row r="2405" spans="1:2" x14ac:dyDescent="0.15">
      <c r="A2405" s="3">
        <v>2402</v>
      </c>
      <c r="B2405" s="5" t="s">
        <v>13957</v>
      </c>
    </row>
    <row r="2406" spans="1:2" x14ac:dyDescent="0.15">
      <c r="A2406" s="3">
        <v>2403</v>
      </c>
      <c r="B2406" s="5" t="s">
        <v>13958</v>
      </c>
    </row>
    <row r="2407" spans="1:2" x14ac:dyDescent="0.15">
      <c r="A2407" s="3">
        <v>2404</v>
      </c>
      <c r="B2407" s="5" t="s">
        <v>13959</v>
      </c>
    </row>
    <row r="2408" spans="1:2" x14ac:dyDescent="0.15">
      <c r="A2408" s="3">
        <v>2405</v>
      </c>
      <c r="B2408" s="5" t="s">
        <v>13960</v>
      </c>
    </row>
    <row r="2409" spans="1:2" x14ac:dyDescent="0.15">
      <c r="A2409" s="3">
        <v>2406</v>
      </c>
      <c r="B2409" s="5" t="s">
        <v>13961</v>
      </c>
    </row>
    <row r="2410" spans="1:2" x14ac:dyDescent="0.15">
      <c r="A2410" s="3">
        <v>2407</v>
      </c>
      <c r="B2410" s="5" t="s">
        <v>13962</v>
      </c>
    </row>
    <row r="2411" spans="1:2" x14ac:dyDescent="0.15">
      <c r="A2411" s="3">
        <v>2408</v>
      </c>
      <c r="B2411" s="5" t="s">
        <v>13963</v>
      </c>
    </row>
    <row r="2412" spans="1:2" x14ac:dyDescent="0.15">
      <c r="A2412" s="3">
        <v>2409</v>
      </c>
      <c r="B2412" s="5" t="s">
        <v>13964</v>
      </c>
    </row>
    <row r="2413" spans="1:2" x14ac:dyDescent="0.15">
      <c r="A2413" s="3">
        <v>2410</v>
      </c>
      <c r="B2413" s="5" t="s">
        <v>13965</v>
      </c>
    </row>
    <row r="2414" spans="1:2" x14ac:dyDescent="0.15">
      <c r="A2414" s="3">
        <v>2411</v>
      </c>
      <c r="B2414" s="5" t="s">
        <v>13966</v>
      </c>
    </row>
    <row r="2415" spans="1:2" x14ac:dyDescent="0.15">
      <c r="A2415" s="3">
        <v>2412</v>
      </c>
      <c r="B2415" s="5" t="s">
        <v>13967</v>
      </c>
    </row>
    <row r="2416" spans="1:2" x14ac:dyDescent="0.15">
      <c r="A2416" s="3">
        <v>2413</v>
      </c>
      <c r="B2416" s="5" t="s">
        <v>13968</v>
      </c>
    </row>
    <row r="2417" spans="1:2" x14ac:dyDescent="0.15">
      <c r="A2417" s="3">
        <v>2414</v>
      </c>
      <c r="B2417" s="5" t="s">
        <v>13969</v>
      </c>
    </row>
    <row r="2418" spans="1:2" x14ac:dyDescent="0.15">
      <c r="A2418" s="3">
        <v>2415</v>
      </c>
      <c r="B2418" s="5" t="s">
        <v>13970</v>
      </c>
    </row>
    <row r="2419" spans="1:2" x14ac:dyDescent="0.15">
      <c r="A2419" s="3">
        <v>2416</v>
      </c>
      <c r="B2419" s="5" t="s">
        <v>13971</v>
      </c>
    </row>
    <row r="2420" spans="1:2" x14ac:dyDescent="0.15">
      <c r="A2420" s="3">
        <v>2417</v>
      </c>
      <c r="B2420" s="5" t="s">
        <v>13972</v>
      </c>
    </row>
    <row r="2421" spans="1:2" x14ac:dyDescent="0.15">
      <c r="A2421" s="3">
        <v>2418</v>
      </c>
      <c r="B2421" s="5" t="s">
        <v>13973</v>
      </c>
    </row>
    <row r="2422" spans="1:2" x14ac:dyDescent="0.15">
      <c r="A2422" s="3">
        <v>2419</v>
      </c>
      <c r="B2422" s="5" t="s">
        <v>13974</v>
      </c>
    </row>
    <row r="2423" spans="1:2" x14ac:dyDescent="0.15">
      <c r="A2423" s="3">
        <v>2420</v>
      </c>
      <c r="B2423" s="5" t="s">
        <v>13975</v>
      </c>
    </row>
    <row r="2424" spans="1:2" x14ac:dyDescent="0.15">
      <c r="A2424" s="3">
        <v>2421</v>
      </c>
      <c r="B2424" s="5" t="s">
        <v>13976</v>
      </c>
    </row>
    <row r="2425" spans="1:2" x14ac:dyDescent="0.15">
      <c r="A2425" s="3">
        <v>2422</v>
      </c>
      <c r="B2425" s="5" t="s">
        <v>13977</v>
      </c>
    </row>
    <row r="2426" spans="1:2" x14ac:dyDescent="0.15">
      <c r="A2426" s="3">
        <v>2423</v>
      </c>
      <c r="B2426" s="5" t="s">
        <v>13978</v>
      </c>
    </row>
    <row r="2427" spans="1:2" x14ac:dyDescent="0.15">
      <c r="A2427" s="3">
        <v>2424</v>
      </c>
      <c r="B2427" s="5" t="s">
        <v>13979</v>
      </c>
    </row>
    <row r="2428" spans="1:2" x14ac:dyDescent="0.15">
      <c r="A2428" s="3">
        <v>2425</v>
      </c>
      <c r="B2428" s="5" t="s">
        <v>13980</v>
      </c>
    </row>
    <row r="2429" spans="1:2" x14ac:dyDescent="0.15">
      <c r="A2429" s="3">
        <v>2426</v>
      </c>
      <c r="B2429" s="5" t="s">
        <v>13981</v>
      </c>
    </row>
    <row r="2430" spans="1:2" x14ac:dyDescent="0.15">
      <c r="A2430" s="3">
        <v>2427</v>
      </c>
      <c r="B2430" s="5" t="s">
        <v>13982</v>
      </c>
    </row>
    <row r="2431" spans="1:2" x14ac:dyDescent="0.15">
      <c r="A2431" s="3">
        <v>2428</v>
      </c>
      <c r="B2431" s="5" t="s">
        <v>13983</v>
      </c>
    </row>
    <row r="2432" spans="1:2" x14ac:dyDescent="0.15">
      <c r="A2432" s="3">
        <v>2429</v>
      </c>
      <c r="B2432" s="5" t="s">
        <v>13984</v>
      </c>
    </row>
    <row r="2433" spans="1:2" x14ac:dyDescent="0.15">
      <c r="A2433" s="3">
        <v>2430</v>
      </c>
      <c r="B2433" s="5" t="s">
        <v>13985</v>
      </c>
    </row>
    <row r="2434" spans="1:2" x14ac:dyDescent="0.15">
      <c r="A2434" s="3">
        <v>2431</v>
      </c>
      <c r="B2434" s="5" t="s">
        <v>13986</v>
      </c>
    </row>
    <row r="2435" spans="1:2" x14ac:dyDescent="0.15">
      <c r="A2435" s="3">
        <v>2432</v>
      </c>
      <c r="B2435" s="5" t="s">
        <v>13987</v>
      </c>
    </row>
    <row r="2436" spans="1:2" x14ac:dyDescent="0.15">
      <c r="A2436" s="3">
        <v>2433</v>
      </c>
      <c r="B2436" s="5" t="s">
        <v>13988</v>
      </c>
    </row>
    <row r="2437" spans="1:2" x14ac:dyDescent="0.15">
      <c r="A2437" s="3">
        <v>2434</v>
      </c>
      <c r="B2437" s="5" t="s">
        <v>13989</v>
      </c>
    </row>
    <row r="2438" spans="1:2" x14ac:dyDescent="0.15">
      <c r="A2438" s="3">
        <v>2435</v>
      </c>
      <c r="B2438" s="5" t="s">
        <v>13990</v>
      </c>
    </row>
    <row r="2439" spans="1:2" x14ac:dyDescent="0.15">
      <c r="A2439" s="3">
        <v>2436</v>
      </c>
      <c r="B2439" s="5" t="s">
        <v>13991</v>
      </c>
    </row>
    <row r="2440" spans="1:2" x14ac:dyDescent="0.15">
      <c r="A2440" s="3">
        <v>2437</v>
      </c>
      <c r="B2440" s="5" t="s">
        <v>13992</v>
      </c>
    </row>
    <row r="2441" spans="1:2" x14ac:dyDescent="0.15">
      <c r="A2441" s="3">
        <v>2438</v>
      </c>
      <c r="B2441" s="5" t="s">
        <v>13993</v>
      </c>
    </row>
    <row r="2442" spans="1:2" x14ac:dyDescent="0.15">
      <c r="A2442" s="3">
        <v>2439</v>
      </c>
      <c r="B2442" s="5" t="s">
        <v>13994</v>
      </c>
    </row>
    <row r="2443" spans="1:2" x14ac:dyDescent="0.15">
      <c r="A2443" s="3">
        <v>2440</v>
      </c>
      <c r="B2443" s="5" t="s">
        <v>13995</v>
      </c>
    </row>
    <row r="2444" spans="1:2" x14ac:dyDescent="0.15">
      <c r="A2444" s="3">
        <v>2441</v>
      </c>
      <c r="B2444" s="5" t="s">
        <v>13996</v>
      </c>
    </row>
    <row r="2445" spans="1:2" x14ac:dyDescent="0.15">
      <c r="A2445" s="3">
        <v>2442</v>
      </c>
      <c r="B2445" s="5" t="s">
        <v>13997</v>
      </c>
    </row>
    <row r="2446" spans="1:2" x14ac:dyDescent="0.15">
      <c r="A2446" s="3">
        <v>2443</v>
      </c>
      <c r="B2446" s="5" t="s">
        <v>13998</v>
      </c>
    </row>
    <row r="2447" spans="1:2" x14ac:dyDescent="0.15">
      <c r="A2447" s="3">
        <v>2444</v>
      </c>
      <c r="B2447" s="5" t="s">
        <v>13999</v>
      </c>
    </row>
    <row r="2448" spans="1:2" x14ac:dyDescent="0.15">
      <c r="A2448" s="3">
        <v>2445</v>
      </c>
      <c r="B2448" s="5" t="s">
        <v>14000</v>
      </c>
    </row>
    <row r="2449" spans="1:2" x14ac:dyDescent="0.15">
      <c r="A2449" s="3">
        <v>2446</v>
      </c>
      <c r="B2449" s="5" t="s">
        <v>14001</v>
      </c>
    </row>
    <row r="2450" spans="1:2" x14ac:dyDescent="0.15">
      <c r="A2450" s="3">
        <v>2447</v>
      </c>
      <c r="B2450" s="5" t="s">
        <v>14002</v>
      </c>
    </row>
    <row r="2451" spans="1:2" x14ac:dyDescent="0.15">
      <c r="A2451" s="3">
        <v>2448</v>
      </c>
      <c r="B2451" s="5" t="s">
        <v>14003</v>
      </c>
    </row>
    <row r="2452" spans="1:2" x14ac:dyDescent="0.15">
      <c r="A2452" s="3">
        <v>2449</v>
      </c>
      <c r="B2452" s="5" t="s">
        <v>14004</v>
      </c>
    </row>
    <row r="2453" spans="1:2" x14ac:dyDescent="0.15">
      <c r="A2453" s="3">
        <v>2450</v>
      </c>
      <c r="B2453" s="5" t="s">
        <v>14005</v>
      </c>
    </row>
    <row r="2454" spans="1:2" x14ac:dyDescent="0.15">
      <c r="A2454" s="3">
        <v>2451</v>
      </c>
      <c r="B2454" s="5" t="s">
        <v>14006</v>
      </c>
    </row>
    <row r="2455" spans="1:2" x14ac:dyDescent="0.15">
      <c r="A2455" s="3">
        <v>2452</v>
      </c>
      <c r="B2455" s="5" t="s">
        <v>14007</v>
      </c>
    </row>
    <row r="2456" spans="1:2" x14ac:dyDescent="0.15">
      <c r="A2456" s="3">
        <v>2453</v>
      </c>
      <c r="B2456" s="5" t="s">
        <v>14008</v>
      </c>
    </row>
    <row r="2457" spans="1:2" x14ac:dyDescent="0.15">
      <c r="A2457" s="3">
        <v>2454</v>
      </c>
      <c r="B2457" s="5" t="s">
        <v>14009</v>
      </c>
    </row>
    <row r="2458" spans="1:2" x14ac:dyDescent="0.15">
      <c r="A2458" s="3">
        <v>2455</v>
      </c>
      <c r="B2458" s="5" t="s">
        <v>14010</v>
      </c>
    </row>
    <row r="2459" spans="1:2" x14ac:dyDescent="0.15">
      <c r="A2459" s="3">
        <v>2456</v>
      </c>
      <c r="B2459" s="5" t="s">
        <v>14011</v>
      </c>
    </row>
    <row r="2460" spans="1:2" x14ac:dyDescent="0.15">
      <c r="A2460" s="3">
        <v>2457</v>
      </c>
      <c r="B2460" s="5" t="s">
        <v>14012</v>
      </c>
    </row>
    <row r="2461" spans="1:2" x14ac:dyDescent="0.15">
      <c r="A2461" s="3">
        <v>2458</v>
      </c>
      <c r="B2461" s="5" t="s">
        <v>14013</v>
      </c>
    </row>
    <row r="2462" spans="1:2" x14ac:dyDescent="0.15">
      <c r="A2462" s="3">
        <v>2459</v>
      </c>
      <c r="B2462" s="5" t="s">
        <v>14014</v>
      </c>
    </row>
    <row r="2463" spans="1:2" x14ac:dyDescent="0.15">
      <c r="A2463" s="3">
        <v>2460</v>
      </c>
      <c r="B2463" s="5" t="s">
        <v>14015</v>
      </c>
    </row>
    <row r="2464" spans="1:2" x14ac:dyDescent="0.15">
      <c r="A2464" s="3">
        <v>2461</v>
      </c>
      <c r="B2464" s="5" t="s">
        <v>14016</v>
      </c>
    </row>
    <row r="2465" spans="1:2" x14ac:dyDescent="0.15">
      <c r="A2465" s="3">
        <v>2462</v>
      </c>
      <c r="B2465" s="5" t="s">
        <v>14017</v>
      </c>
    </row>
    <row r="2466" spans="1:2" x14ac:dyDescent="0.15">
      <c r="A2466" s="3">
        <v>2463</v>
      </c>
      <c r="B2466" s="5" t="s">
        <v>14018</v>
      </c>
    </row>
    <row r="2467" spans="1:2" x14ac:dyDescent="0.15">
      <c r="A2467" s="3">
        <v>2464</v>
      </c>
      <c r="B2467" s="5" t="s">
        <v>14019</v>
      </c>
    </row>
    <row r="2468" spans="1:2" x14ac:dyDescent="0.15">
      <c r="A2468" s="3">
        <v>2465</v>
      </c>
      <c r="B2468" s="5" t="s">
        <v>14020</v>
      </c>
    </row>
    <row r="2469" spans="1:2" x14ac:dyDescent="0.15">
      <c r="A2469" s="3">
        <v>2466</v>
      </c>
      <c r="B2469" s="5" t="s">
        <v>14021</v>
      </c>
    </row>
    <row r="2470" spans="1:2" x14ac:dyDescent="0.15">
      <c r="A2470" s="3">
        <v>2467</v>
      </c>
      <c r="B2470" s="5" t="s">
        <v>14022</v>
      </c>
    </row>
    <row r="2471" spans="1:2" x14ac:dyDescent="0.15">
      <c r="A2471" s="3">
        <v>2468</v>
      </c>
      <c r="B2471" s="5" t="s">
        <v>14023</v>
      </c>
    </row>
    <row r="2472" spans="1:2" x14ac:dyDescent="0.15">
      <c r="A2472" s="3">
        <v>2469</v>
      </c>
      <c r="B2472" s="5" t="s">
        <v>14024</v>
      </c>
    </row>
    <row r="2473" spans="1:2" x14ac:dyDescent="0.15">
      <c r="A2473" s="3">
        <v>2470</v>
      </c>
      <c r="B2473" s="5" t="s">
        <v>14025</v>
      </c>
    </row>
    <row r="2474" spans="1:2" x14ac:dyDescent="0.15">
      <c r="A2474" s="3">
        <v>2471</v>
      </c>
      <c r="B2474" s="5" t="s">
        <v>14026</v>
      </c>
    </row>
    <row r="2475" spans="1:2" x14ac:dyDescent="0.15">
      <c r="A2475" s="3">
        <v>2472</v>
      </c>
      <c r="B2475" s="5" t="s">
        <v>14027</v>
      </c>
    </row>
    <row r="2476" spans="1:2" x14ac:dyDescent="0.15">
      <c r="A2476" s="3">
        <v>2473</v>
      </c>
      <c r="B2476" s="5" t="s">
        <v>14028</v>
      </c>
    </row>
    <row r="2477" spans="1:2" x14ac:dyDescent="0.15">
      <c r="A2477" s="3">
        <v>2474</v>
      </c>
      <c r="B2477" s="5" t="s">
        <v>14029</v>
      </c>
    </row>
    <row r="2478" spans="1:2" x14ac:dyDescent="0.15">
      <c r="A2478" s="3">
        <v>2475</v>
      </c>
      <c r="B2478" s="5" t="s">
        <v>14030</v>
      </c>
    </row>
    <row r="2479" spans="1:2" x14ac:dyDescent="0.15">
      <c r="A2479" s="3">
        <v>2476</v>
      </c>
      <c r="B2479" s="5" t="s">
        <v>14031</v>
      </c>
    </row>
    <row r="2480" spans="1:2" x14ac:dyDescent="0.15">
      <c r="A2480" s="3">
        <v>2477</v>
      </c>
      <c r="B2480" s="5" t="s">
        <v>14032</v>
      </c>
    </row>
    <row r="2481" spans="1:2" x14ac:dyDescent="0.15">
      <c r="A2481" s="3">
        <v>2478</v>
      </c>
      <c r="B2481" s="5" t="s">
        <v>14033</v>
      </c>
    </row>
    <row r="2482" spans="1:2" x14ac:dyDescent="0.15">
      <c r="A2482" s="3">
        <v>2479</v>
      </c>
      <c r="B2482" s="5" t="s">
        <v>14034</v>
      </c>
    </row>
    <row r="2483" spans="1:2" x14ac:dyDescent="0.15">
      <c r="A2483" s="3">
        <v>2480</v>
      </c>
      <c r="B2483" s="5" t="s">
        <v>14035</v>
      </c>
    </row>
    <row r="2484" spans="1:2" x14ac:dyDescent="0.15">
      <c r="A2484" s="3">
        <v>2481</v>
      </c>
      <c r="B2484" s="5" t="s">
        <v>14036</v>
      </c>
    </row>
    <row r="2485" spans="1:2" x14ac:dyDescent="0.15">
      <c r="A2485" s="3">
        <v>2482</v>
      </c>
      <c r="B2485" s="5" t="s">
        <v>14037</v>
      </c>
    </row>
    <row r="2486" spans="1:2" x14ac:dyDescent="0.15">
      <c r="A2486" s="3">
        <v>2483</v>
      </c>
      <c r="B2486" s="5" t="s">
        <v>14038</v>
      </c>
    </row>
    <row r="2487" spans="1:2" x14ac:dyDescent="0.15">
      <c r="A2487" s="3">
        <v>2484</v>
      </c>
      <c r="B2487" s="5" t="s">
        <v>14039</v>
      </c>
    </row>
    <row r="2488" spans="1:2" x14ac:dyDescent="0.15">
      <c r="A2488" s="3">
        <v>2485</v>
      </c>
      <c r="B2488" s="5" t="s">
        <v>14040</v>
      </c>
    </row>
    <row r="2489" spans="1:2" x14ac:dyDescent="0.15">
      <c r="A2489" s="3">
        <v>2486</v>
      </c>
      <c r="B2489" s="5" t="s">
        <v>14041</v>
      </c>
    </row>
    <row r="2490" spans="1:2" x14ac:dyDescent="0.15">
      <c r="A2490" s="3">
        <v>2487</v>
      </c>
      <c r="B2490" s="5" t="s">
        <v>14042</v>
      </c>
    </row>
    <row r="2491" spans="1:2" x14ac:dyDescent="0.15">
      <c r="A2491" s="3">
        <v>2488</v>
      </c>
      <c r="B2491" s="5" t="s">
        <v>14043</v>
      </c>
    </row>
    <row r="2492" spans="1:2" x14ac:dyDescent="0.15">
      <c r="A2492" s="3">
        <v>2489</v>
      </c>
      <c r="B2492" s="5" t="s">
        <v>14044</v>
      </c>
    </row>
    <row r="2493" spans="1:2" x14ac:dyDescent="0.15">
      <c r="A2493" s="3">
        <v>2490</v>
      </c>
      <c r="B2493" s="5" t="s">
        <v>14045</v>
      </c>
    </row>
    <row r="2494" spans="1:2" x14ac:dyDescent="0.15">
      <c r="A2494" s="3">
        <v>2491</v>
      </c>
      <c r="B2494" s="5" t="s">
        <v>14046</v>
      </c>
    </row>
    <row r="2495" spans="1:2" x14ac:dyDescent="0.15">
      <c r="A2495" s="3">
        <v>2492</v>
      </c>
      <c r="B2495" s="5" t="s">
        <v>14047</v>
      </c>
    </row>
    <row r="2496" spans="1:2" x14ac:dyDescent="0.15">
      <c r="A2496" s="3">
        <v>2493</v>
      </c>
      <c r="B2496" s="5" t="s">
        <v>14048</v>
      </c>
    </row>
    <row r="2497" spans="1:2" x14ac:dyDescent="0.15">
      <c r="A2497" s="3">
        <v>2494</v>
      </c>
      <c r="B2497" s="5" t="s">
        <v>14049</v>
      </c>
    </row>
    <row r="2498" spans="1:2" x14ac:dyDescent="0.15">
      <c r="A2498" s="3">
        <v>2495</v>
      </c>
      <c r="B2498" s="5" t="s">
        <v>14050</v>
      </c>
    </row>
    <row r="2499" spans="1:2" x14ac:dyDescent="0.15">
      <c r="A2499" s="3">
        <v>2496</v>
      </c>
      <c r="B2499" s="5" t="s">
        <v>14051</v>
      </c>
    </row>
    <row r="2500" spans="1:2" x14ac:dyDescent="0.15">
      <c r="A2500" s="3">
        <v>2497</v>
      </c>
      <c r="B2500" s="5" t="s">
        <v>14052</v>
      </c>
    </row>
    <row r="2501" spans="1:2" x14ac:dyDescent="0.15">
      <c r="A2501" s="3">
        <v>2498</v>
      </c>
      <c r="B2501" s="5" t="s">
        <v>14053</v>
      </c>
    </row>
    <row r="2502" spans="1:2" x14ac:dyDescent="0.15">
      <c r="A2502" s="3">
        <v>2499</v>
      </c>
      <c r="B2502" s="5" t="s">
        <v>14054</v>
      </c>
    </row>
    <row r="2503" spans="1:2" x14ac:dyDescent="0.15">
      <c r="A2503" s="3">
        <v>2500</v>
      </c>
      <c r="B2503" s="5" t="s">
        <v>14055</v>
      </c>
    </row>
    <row r="2504" spans="1:2" x14ac:dyDescent="0.15">
      <c r="A2504" s="3">
        <v>2501</v>
      </c>
      <c r="B2504" s="5" t="s">
        <v>14056</v>
      </c>
    </row>
    <row r="2505" spans="1:2" x14ac:dyDescent="0.15">
      <c r="A2505" s="3">
        <v>2502</v>
      </c>
      <c r="B2505" s="5" t="s">
        <v>14057</v>
      </c>
    </row>
    <row r="2506" spans="1:2" x14ac:dyDescent="0.15">
      <c r="A2506" s="3">
        <v>2503</v>
      </c>
      <c r="B2506" s="5" t="s">
        <v>14058</v>
      </c>
    </row>
    <row r="2507" spans="1:2" x14ac:dyDescent="0.15">
      <c r="A2507" s="3">
        <v>2504</v>
      </c>
      <c r="B2507" s="5" t="s">
        <v>14059</v>
      </c>
    </row>
    <row r="2508" spans="1:2" x14ac:dyDescent="0.15">
      <c r="A2508" s="3">
        <v>2505</v>
      </c>
      <c r="B2508" s="5" t="s">
        <v>14060</v>
      </c>
    </row>
    <row r="2509" spans="1:2" x14ac:dyDescent="0.15">
      <c r="A2509" s="3">
        <v>2506</v>
      </c>
      <c r="B2509" s="5" t="s">
        <v>14061</v>
      </c>
    </row>
    <row r="2510" spans="1:2" x14ac:dyDescent="0.15">
      <c r="A2510" s="3">
        <v>2507</v>
      </c>
      <c r="B2510" s="5" t="s">
        <v>14062</v>
      </c>
    </row>
    <row r="2511" spans="1:2" x14ac:dyDescent="0.15">
      <c r="A2511" s="3">
        <v>2508</v>
      </c>
      <c r="B2511" s="5" t="s">
        <v>14063</v>
      </c>
    </row>
    <row r="2512" spans="1:2" x14ac:dyDescent="0.15">
      <c r="A2512" s="3">
        <v>2509</v>
      </c>
      <c r="B2512" s="5" t="s">
        <v>14064</v>
      </c>
    </row>
    <row r="2513" spans="1:2" x14ac:dyDescent="0.15">
      <c r="A2513" s="3">
        <v>2510</v>
      </c>
      <c r="B2513" s="5" t="s">
        <v>14065</v>
      </c>
    </row>
    <row r="2514" spans="1:2" x14ac:dyDescent="0.15">
      <c r="A2514" s="3">
        <v>2511</v>
      </c>
      <c r="B2514" s="5" t="s">
        <v>14066</v>
      </c>
    </row>
    <row r="2515" spans="1:2" x14ac:dyDescent="0.15">
      <c r="A2515" s="3">
        <v>2512</v>
      </c>
      <c r="B2515" s="5" t="s">
        <v>14067</v>
      </c>
    </row>
    <row r="2516" spans="1:2" x14ac:dyDescent="0.15">
      <c r="A2516" s="3">
        <v>2513</v>
      </c>
      <c r="B2516" s="5" t="s">
        <v>14068</v>
      </c>
    </row>
    <row r="2517" spans="1:2" x14ac:dyDescent="0.15">
      <c r="A2517" s="3">
        <v>2514</v>
      </c>
      <c r="B2517" s="5" t="s">
        <v>14069</v>
      </c>
    </row>
    <row r="2518" spans="1:2" x14ac:dyDescent="0.15">
      <c r="A2518" s="3">
        <v>2515</v>
      </c>
      <c r="B2518" s="5" t="s">
        <v>14070</v>
      </c>
    </row>
    <row r="2519" spans="1:2" x14ac:dyDescent="0.15">
      <c r="A2519" s="3">
        <v>2516</v>
      </c>
      <c r="B2519" s="5" t="s">
        <v>14071</v>
      </c>
    </row>
    <row r="2520" spans="1:2" x14ac:dyDescent="0.15">
      <c r="A2520" s="3">
        <v>2517</v>
      </c>
      <c r="B2520" s="5" t="s">
        <v>14072</v>
      </c>
    </row>
    <row r="2521" spans="1:2" x14ac:dyDescent="0.15">
      <c r="A2521" s="3">
        <v>2518</v>
      </c>
      <c r="B2521" s="5" t="s">
        <v>14073</v>
      </c>
    </row>
    <row r="2522" spans="1:2" x14ac:dyDescent="0.15">
      <c r="A2522" s="3">
        <v>2519</v>
      </c>
      <c r="B2522" s="5" t="s">
        <v>14074</v>
      </c>
    </row>
    <row r="2523" spans="1:2" x14ac:dyDescent="0.15">
      <c r="A2523" s="3">
        <v>2520</v>
      </c>
      <c r="B2523" s="5" t="s">
        <v>14075</v>
      </c>
    </row>
    <row r="2524" spans="1:2" x14ac:dyDescent="0.15">
      <c r="A2524" s="3">
        <v>2521</v>
      </c>
      <c r="B2524" s="5" t="s">
        <v>14076</v>
      </c>
    </row>
    <row r="2525" spans="1:2" x14ac:dyDescent="0.15">
      <c r="A2525" s="3">
        <v>2522</v>
      </c>
      <c r="B2525" s="5" t="s">
        <v>14077</v>
      </c>
    </row>
    <row r="2526" spans="1:2" x14ac:dyDescent="0.15">
      <c r="A2526" s="3">
        <v>2523</v>
      </c>
      <c r="B2526" s="5" t="s">
        <v>14078</v>
      </c>
    </row>
    <row r="2527" spans="1:2" x14ac:dyDescent="0.15">
      <c r="A2527" s="3">
        <v>2524</v>
      </c>
      <c r="B2527" s="5" t="s">
        <v>14079</v>
      </c>
    </row>
    <row r="2528" spans="1:2" x14ac:dyDescent="0.15">
      <c r="A2528" s="3">
        <v>2525</v>
      </c>
      <c r="B2528" s="5" t="s">
        <v>14080</v>
      </c>
    </row>
    <row r="2529" spans="1:2" x14ac:dyDescent="0.15">
      <c r="A2529" s="3">
        <v>2526</v>
      </c>
      <c r="B2529" s="5" t="s">
        <v>14081</v>
      </c>
    </row>
    <row r="2530" spans="1:2" x14ac:dyDescent="0.15">
      <c r="A2530" s="3">
        <v>2527</v>
      </c>
      <c r="B2530" s="5" t="s">
        <v>14082</v>
      </c>
    </row>
    <row r="2531" spans="1:2" x14ac:dyDescent="0.15">
      <c r="A2531" s="3">
        <v>2528</v>
      </c>
      <c r="B2531" s="5" t="s">
        <v>14083</v>
      </c>
    </row>
    <row r="2532" spans="1:2" x14ac:dyDescent="0.15">
      <c r="A2532" s="3">
        <v>2529</v>
      </c>
      <c r="B2532" s="5" t="s">
        <v>14084</v>
      </c>
    </row>
    <row r="2533" spans="1:2" x14ac:dyDescent="0.15">
      <c r="A2533" s="3">
        <v>2530</v>
      </c>
      <c r="B2533" s="5" t="s">
        <v>14085</v>
      </c>
    </row>
    <row r="2534" spans="1:2" x14ac:dyDescent="0.15">
      <c r="A2534" s="3">
        <v>2531</v>
      </c>
      <c r="B2534" s="5" t="s">
        <v>14086</v>
      </c>
    </row>
    <row r="2535" spans="1:2" x14ac:dyDescent="0.15">
      <c r="A2535" s="3">
        <v>2532</v>
      </c>
      <c r="B2535" s="5" t="s">
        <v>14087</v>
      </c>
    </row>
    <row r="2536" spans="1:2" x14ac:dyDescent="0.15">
      <c r="A2536" s="3">
        <v>2533</v>
      </c>
      <c r="B2536" s="5" t="s">
        <v>14088</v>
      </c>
    </row>
    <row r="2537" spans="1:2" x14ac:dyDescent="0.15">
      <c r="A2537" s="3">
        <v>2534</v>
      </c>
      <c r="B2537" s="5" t="s">
        <v>14089</v>
      </c>
    </row>
    <row r="2538" spans="1:2" x14ac:dyDescent="0.15">
      <c r="A2538" s="3">
        <v>2535</v>
      </c>
      <c r="B2538" s="5" t="s">
        <v>14090</v>
      </c>
    </row>
    <row r="2539" spans="1:2" x14ac:dyDescent="0.15">
      <c r="A2539" s="3">
        <v>2536</v>
      </c>
      <c r="B2539" s="5" t="s">
        <v>14091</v>
      </c>
    </row>
    <row r="2540" spans="1:2" x14ac:dyDescent="0.15">
      <c r="A2540" s="3">
        <v>2537</v>
      </c>
      <c r="B2540" s="5" t="s">
        <v>14092</v>
      </c>
    </row>
    <row r="2541" spans="1:2" x14ac:dyDescent="0.15">
      <c r="A2541" s="3">
        <v>2538</v>
      </c>
      <c r="B2541" s="5" t="s">
        <v>14093</v>
      </c>
    </row>
    <row r="2542" spans="1:2" x14ac:dyDescent="0.15">
      <c r="A2542" s="3">
        <v>2539</v>
      </c>
      <c r="B2542" s="5" t="s">
        <v>14094</v>
      </c>
    </row>
    <row r="2543" spans="1:2" x14ac:dyDescent="0.15">
      <c r="A2543" s="3">
        <v>2540</v>
      </c>
      <c r="B2543" s="5" t="s">
        <v>14095</v>
      </c>
    </row>
    <row r="2544" spans="1:2" x14ac:dyDescent="0.15">
      <c r="A2544" s="3">
        <v>2541</v>
      </c>
      <c r="B2544" s="5" t="s">
        <v>14096</v>
      </c>
    </row>
    <row r="2545" spans="1:2" x14ac:dyDescent="0.15">
      <c r="A2545" s="3">
        <v>2542</v>
      </c>
      <c r="B2545" s="5" t="s">
        <v>14097</v>
      </c>
    </row>
    <row r="2546" spans="1:2" x14ac:dyDescent="0.15">
      <c r="A2546" s="3">
        <v>2543</v>
      </c>
      <c r="B2546" s="5" t="s">
        <v>14098</v>
      </c>
    </row>
    <row r="2547" spans="1:2" x14ac:dyDescent="0.15">
      <c r="A2547" s="3">
        <v>2544</v>
      </c>
      <c r="B2547" s="5" t="s">
        <v>14099</v>
      </c>
    </row>
    <row r="2548" spans="1:2" x14ac:dyDescent="0.15">
      <c r="A2548" s="3">
        <v>2545</v>
      </c>
      <c r="B2548" s="5" t="s">
        <v>14100</v>
      </c>
    </row>
    <row r="2549" spans="1:2" x14ac:dyDescent="0.15">
      <c r="A2549" s="3">
        <v>2546</v>
      </c>
      <c r="B2549" s="5" t="s">
        <v>14101</v>
      </c>
    </row>
    <row r="2550" spans="1:2" x14ac:dyDescent="0.15">
      <c r="A2550" s="3">
        <v>2547</v>
      </c>
      <c r="B2550" s="5" t="s">
        <v>14102</v>
      </c>
    </row>
    <row r="2551" spans="1:2" x14ac:dyDescent="0.15">
      <c r="A2551" s="3">
        <v>2548</v>
      </c>
      <c r="B2551" s="5" t="s">
        <v>14103</v>
      </c>
    </row>
    <row r="2552" spans="1:2" x14ac:dyDescent="0.15">
      <c r="A2552" s="3">
        <v>2549</v>
      </c>
      <c r="B2552" s="5" t="s">
        <v>14104</v>
      </c>
    </row>
    <row r="2553" spans="1:2" x14ac:dyDescent="0.15">
      <c r="A2553" s="3">
        <v>2550</v>
      </c>
      <c r="B2553" s="5" t="s">
        <v>14105</v>
      </c>
    </row>
    <row r="2554" spans="1:2" x14ac:dyDescent="0.15">
      <c r="A2554" s="3">
        <v>2551</v>
      </c>
      <c r="B2554" s="5" t="s">
        <v>14106</v>
      </c>
    </row>
    <row r="2555" spans="1:2" x14ac:dyDescent="0.15">
      <c r="A2555" s="3">
        <v>2552</v>
      </c>
      <c r="B2555" s="5" t="s">
        <v>14107</v>
      </c>
    </row>
    <row r="2556" spans="1:2" x14ac:dyDescent="0.15">
      <c r="A2556" s="3">
        <v>2553</v>
      </c>
      <c r="B2556" s="5" t="s">
        <v>14108</v>
      </c>
    </row>
    <row r="2557" spans="1:2" x14ac:dyDescent="0.15">
      <c r="A2557" s="3">
        <v>2554</v>
      </c>
      <c r="B2557" s="5" t="s">
        <v>14109</v>
      </c>
    </row>
    <row r="2558" spans="1:2" x14ac:dyDescent="0.15">
      <c r="A2558" s="3">
        <v>2555</v>
      </c>
      <c r="B2558" s="5" t="s">
        <v>14110</v>
      </c>
    </row>
    <row r="2559" spans="1:2" x14ac:dyDescent="0.15">
      <c r="A2559" s="3">
        <v>2556</v>
      </c>
      <c r="B2559" s="5" t="s">
        <v>14111</v>
      </c>
    </row>
    <row r="2560" spans="1:2" x14ac:dyDescent="0.15">
      <c r="A2560" s="3">
        <v>2557</v>
      </c>
      <c r="B2560" s="5" t="s">
        <v>14112</v>
      </c>
    </row>
    <row r="2561" spans="1:2" x14ac:dyDescent="0.15">
      <c r="A2561" s="3">
        <v>2558</v>
      </c>
      <c r="B2561" s="5" t="s">
        <v>14113</v>
      </c>
    </row>
    <row r="2562" spans="1:2" x14ac:dyDescent="0.15">
      <c r="A2562" s="3">
        <v>2559</v>
      </c>
      <c r="B2562" s="5" t="s">
        <v>14114</v>
      </c>
    </row>
    <row r="2563" spans="1:2" x14ac:dyDescent="0.15">
      <c r="A2563" s="3">
        <v>2560</v>
      </c>
      <c r="B2563" s="5" t="s">
        <v>14115</v>
      </c>
    </row>
    <row r="2564" spans="1:2" x14ac:dyDescent="0.15">
      <c r="A2564" s="3">
        <v>2561</v>
      </c>
      <c r="B2564" s="5" t="s">
        <v>14116</v>
      </c>
    </row>
    <row r="2565" spans="1:2" x14ac:dyDescent="0.15">
      <c r="A2565" s="3">
        <v>2562</v>
      </c>
      <c r="B2565" s="5" t="s">
        <v>14117</v>
      </c>
    </row>
    <row r="2566" spans="1:2" x14ac:dyDescent="0.15">
      <c r="A2566" s="3">
        <v>2563</v>
      </c>
      <c r="B2566" s="5" t="s">
        <v>14118</v>
      </c>
    </row>
    <row r="2567" spans="1:2" x14ac:dyDescent="0.15">
      <c r="A2567" s="3">
        <v>2564</v>
      </c>
      <c r="B2567" s="5" t="s">
        <v>14119</v>
      </c>
    </row>
    <row r="2568" spans="1:2" x14ac:dyDescent="0.15">
      <c r="A2568" s="3">
        <v>2565</v>
      </c>
      <c r="B2568" s="5" t="s">
        <v>14120</v>
      </c>
    </row>
    <row r="2569" spans="1:2" x14ac:dyDescent="0.15">
      <c r="A2569" s="3">
        <v>2566</v>
      </c>
      <c r="B2569" s="5" t="s">
        <v>14121</v>
      </c>
    </row>
    <row r="2570" spans="1:2" x14ac:dyDescent="0.15">
      <c r="A2570" s="3">
        <v>2567</v>
      </c>
      <c r="B2570" s="5" t="s">
        <v>14122</v>
      </c>
    </row>
    <row r="2571" spans="1:2" x14ac:dyDescent="0.15">
      <c r="A2571" s="3">
        <v>2568</v>
      </c>
      <c r="B2571" s="5" t="s">
        <v>14123</v>
      </c>
    </row>
    <row r="2572" spans="1:2" x14ac:dyDescent="0.15">
      <c r="A2572" s="3">
        <v>2569</v>
      </c>
      <c r="B2572" s="5" t="s">
        <v>14124</v>
      </c>
    </row>
    <row r="2573" spans="1:2" x14ac:dyDescent="0.15">
      <c r="A2573" s="3">
        <v>2570</v>
      </c>
      <c r="B2573" s="5" t="s">
        <v>14125</v>
      </c>
    </row>
    <row r="2574" spans="1:2" x14ac:dyDescent="0.15">
      <c r="A2574" s="3">
        <v>2571</v>
      </c>
      <c r="B2574" s="5" t="s">
        <v>14126</v>
      </c>
    </row>
    <row r="2575" spans="1:2" x14ac:dyDescent="0.15">
      <c r="A2575" s="3">
        <v>2572</v>
      </c>
      <c r="B2575" s="5" t="s">
        <v>14127</v>
      </c>
    </row>
    <row r="2576" spans="1:2" x14ac:dyDescent="0.15">
      <c r="A2576" s="3">
        <v>2573</v>
      </c>
      <c r="B2576" s="5" t="s">
        <v>14128</v>
      </c>
    </row>
    <row r="2577" spans="1:2" x14ac:dyDescent="0.15">
      <c r="A2577" s="3">
        <v>2574</v>
      </c>
      <c r="B2577" s="5" t="s">
        <v>14129</v>
      </c>
    </row>
    <row r="2578" spans="1:2" x14ac:dyDescent="0.15">
      <c r="A2578" s="3">
        <v>2575</v>
      </c>
      <c r="B2578" s="5" t="s">
        <v>14130</v>
      </c>
    </row>
    <row r="2579" spans="1:2" x14ac:dyDescent="0.15">
      <c r="A2579" s="3">
        <v>2576</v>
      </c>
      <c r="B2579" s="5" t="s">
        <v>14131</v>
      </c>
    </row>
    <row r="2580" spans="1:2" x14ac:dyDescent="0.15">
      <c r="A2580" s="3">
        <v>2577</v>
      </c>
      <c r="B2580" s="5" t="s">
        <v>14132</v>
      </c>
    </row>
    <row r="2581" spans="1:2" x14ac:dyDescent="0.15">
      <c r="A2581" s="3">
        <v>2578</v>
      </c>
      <c r="B2581" s="5" t="s">
        <v>14133</v>
      </c>
    </row>
    <row r="2582" spans="1:2" x14ac:dyDescent="0.15">
      <c r="A2582" s="3">
        <v>2579</v>
      </c>
      <c r="B2582" s="5" t="s">
        <v>14134</v>
      </c>
    </row>
    <row r="2583" spans="1:2" x14ac:dyDescent="0.15">
      <c r="A2583" s="3">
        <v>2580</v>
      </c>
      <c r="B2583" s="5" t="s">
        <v>14135</v>
      </c>
    </row>
    <row r="2584" spans="1:2" x14ac:dyDescent="0.15">
      <c r="A2584" s="3">
        <v>2581</v>
      </c>
      <c r="B2584" s="5" t="s">
        <v>14136</v>
      </c>
    </row>
    <row r="2585" spans="1:2" x14ac:dyDescent="0.15">
      <c r="A2585" s="3">
        <v>2582</v>
      </c>
      <c r="B2585" s="5" t="s">
        <v>14137</v>
      </c>
    </row>
    <row r="2586" spans="1:2" x14ac:dyDescent="0.15">
      <c r="A2586" s="3">
        <v>2583</v>
      </c>
      <c r="B2586" s="5" t="s">
        <v>14138</v>
      </c>
    </row>
    <row r="2587" spans="1:2" x14ac:dyDescent="0.15">
      <c r="A2587" s="3">
        <v>2584</v>
      </c>
      <c r="B2587" s="5" t="s">
        <v>14139</v>
      </c>
    </row>
    <row r="2588" spans="1:2" x14ac:dyDescent="0.15">
      <c r="A2588" s="3">
        <v>2585</v>
      </c>
      <c r="B2588" s="5" t="s">
        <v>14140</v>
      </c>
    </row>
    <row r="2589" spans="1:2" x14ac:dyDescent="0.15">
      <c r="A2589" s="3">
        <v>2586</v>
      </c>
      <c r="B2589" s="5" t="s">
        <v>14141</v>
      </c>
    </row>
    <row r="2590" spans="1:2" x14ac:dyDescent="0.15">
      <c r="A2590" s="3">
        <v>2587</v>
      </c>
      <c r="B2590" s="5" t="s">
        <v>14142</v>
      </c>
    </row>
    <row r="2591" spans="1:2" x14ac:dyDescent="0.15">
      <c r="A2591" s="3">
        <v>2588</v>
      </c>
      <c r="B2591" s="5" t="s">
        <v>14143</v>
      </c>
    </row>
    <row r="2592" spans="1:2" x14ac:dyDescent="0.15">
      <c r="A2592" s="3">
        <v>2589</v>
      </c>
      <c r="B2592" s="5" t="s">
        <v>14144</v>
      </c>
    </row>
    <row r="2593" spans="1:2" x14ac:dyDescent="0.15">
      <c r="A2593" s="3">
        <v>2590</v>
      </c>
      <c r="B2593" s="5" t="s">
        <v>14145</v>
      </c>
    </row>
    <row r="2594" spans="1:2" x14ac:dyDescent="0.15">
      <c r="A2594" s="3">
        <v>2591</v>
      </c>
      <c r="B2594" s="5" t="s">
        <v>14146</v>
      </c>
    </row>
    <row r="2595" spans="1:2" x14ac:dyDescent="0.15">
      <c r="A2595" s="3">
        <v>2592</v>
      </c>
      <c r="B2595" s="5" t="s">
        <v>14147</v>
      </c>
    </row>
    <row r="2596" spans="1:2" x14ac:dyDescent="0.15">
      <c r="A2596" s="3">
        <v>2593</v>
      </c>
      <c r="B2596" s="5" t="s">
        <v>14148</v>
      </c>
    </row>
    <row r="2597" spans="1:2" x14ac:dyDescent="0.15">
      <c r="A2597" s="3">
        <v>2594</v>
      </c>
      <c r="B2597" s="5" t="s">
        <v>14149</v>
      </c>
    </row>
    <row r="2598" spans="1:2" x14ac:dyDescent="0.15">
      <c r="A2598" s="3">
        <v>2595</v>
      </c>
      <c r="B2598" s="5" t="s">
        <v>14150</v>
      </c>
    </row>
    <row r="2599" spans="1:2" x14ac:dyDescent="0.15">
      <c r="A2599" s="3">
        <v>2596</v>
      </c>
      <c r="B2599" s="5" t="s">
        <v>14151</v>
      </c>
    </row>
    <row r="2600" spans="1:2" x14ac:dyDescent="0.15">
      <c r="A2600" s="3">
        <v>2597</v>
      </c>
      <c r="B2600" s="5" t="s">
        <v>14152</v>
      </c>
    </row>
    <row r="2601" spans="1:2" x14ac:dyDescent="0.15">
      <c r="A2601" s="3">
        <v>2598</v>
      </c>
      <c r="B2601" s="5" t="s">
        <v>14153</v>
      </c>
    </row>
    <row r="2602" spans="1:2" x14ac:dyDescent="0.15">
      <c r="A2602" s="3">
        <v>2599</v>
      </c>
      <c r="B2602" s="5" t="s">
        <v>14154</v>
      </c>
    </row>
    <row r="2603" spans="1:2" x14ac:dyDescent="0.15">
      <c r="A2603" s="3">
        <v>2600</v>
      </c>
      <c r="B2603" s="5" t="s">
        <v>14155</v>
      </c>
    </row>
    <row r="2604" spans="1:2" x14ac:dyDescent="0.15">
      <c r="A2604" s="3">
        <v>2601</v>
      </c>
      <c r="B2604" s="5" t="s">
        <v>14156</v>
      </c>
    </row>
    <row r="2605" spans="1:2" x14ac:dyDescent="0.15">
      <c r="A2605" s="3">
        <v>2602</v>
      </c>
      <c r="B2605" s="5" t="s">
        <v>14157</v>
      </c>
    </row>
    <row r="2606" spans="1:2" x14ac:dyDescent="0.15">
      <c r="A2606" s="3">
        <v>2603</v>
      </c>
      <c r="B2606" s="5" t="s">
        <v>14158</v>
      </c>
    </row>
    <row r="2607" spans="1:2" x14ac:dyDescent="0.15">
      <c r="A2607" s="3">
        <v>2604</v>
      </c>
      <c r="B2607" s="5" t="s">
        <v>14159</v>
      </c>
    </row>
    <row r="2608" spans="1:2" x14ac:dyDescent="0.15">
      <c r="A2608" s="3">
        <v>2605</v>
      </c>
      <c r="B2608" s="5" t="s">
        <v>14160</v>
      </c>
    </row>
    <row r="2609" spans="1:2" x14ac:dyDescent="0.15">
      <c r="A2609" s="3">
        <v>2606</v>
      </c>
      <c r="B2609" s="5" t="s">
        <v>14161</v>
      </c>
    </row>
    <row r="2610" spans="1:2" x14ac:dyDescent="0.15">
      <c r="A2610" s="3">
        <v>2607</v>
      </c>
      <c r="B2610" s="5" t="s">
        <v>14162</v>
      </c>
    </row>
    <row r="2611" spans="1:2" x14ac:dyDescent="0.15">
      <c r="A2611" s="3">
        <v>2608</v>
      </c>
      <c r="B2611" s="5" t="s">
        <v>14163</v>
      </c>
    </row>
    <row r="2612" spans="1:2" x14ac:dyDescent="0.15">
      <c r="A2612" s="3">
        <v>2609</v>
      </c>
      <c r="B2612" s="5" t="s">
        <v>14164</v>
      </c>
    </row>
    <row r="2613" spans="1:2" x14ac:dyDescent="0.15">
      <c r="A2613" s="3">
        <v>2610</v>
      </c>
      <c r="B2613" s="5" t="s">
        <v>14165</v>
      </c>
    </row>
    <row r="2614" spans="1:2" x14ac:dyDescent="0.15">
      <c r="A2614" s="3">
        <v>2611</v>
      </c>
      <c r="B2614" s="5" t="s">
        <v>14166</v>
      </c>
    </row>
    <row r="2615" spans="1:2" x14ac:dyDescent="0.15">
      <c r="A2615" s="3">
        <v>2612</v>
      </c>
      <c r="B2615" s="5" t="s">
        <v>14167</v>
      </c>
    </row>
    <row r="2616" spans="1:2" x14ac:dyDescent="0.15">
      <c r="A2616" s="3">
        <v>2613</v>
      </c>
      <c r="B2616" s="5" t="s">
        <v>14168</v>
      </c>
    </row>
    <row r="2617" spans="1:2" x14ac:dyDescent="0.15">
      <c r="A2617" s="3">
        <v>2614</v>
      </c>
      <c r="B2617" s="5" t="s">
        <v>14169</v>
      </c>
    </row>
    <row r="2618" spans="1:2" x14ac:dyDescent="0.15">
      <c r="A2618" s="3">
        <v>2615</v>
      </c>
      <c r="B2618" s="5" t="s">
        <v>14170</v>
      </c>
    </row>
    <row r="2619" spans="1:2" x14ac:dyDescent="0.15">
      <c r="A2619" s="3">
        <v>2616</v>
      </c>
      <c r="B2619" s="5" t="s">
        <v>14171</v>
      </c>
    </row>
    <row r="2620" spans="1:2" x14ac:dyDescent="0.15">
      <c r="A2620" s="3">
        <v>2617</v>
      </c>
      <c r="B2620" s="5" t="s">
        <v>14172</v>
      </c>
    </row>
    <row r="2621" spans="1:2" x14ac:dyDescent="0.15">
      <c r="A2621" s="3">
        <v>2618</v>
      </c>
      <c r="B2621" s="5" t="s">
        <v>14173</v>
      </c>
    </row>
    <row r="2622" spans="1:2" x14ac:dyDescent="0.15">
      <c r="A2622" s="3">
        <v>2619</v>
      </c>
      <c r="B2622" s="5" t="s">
        <v>14174</v>
      </c>
    </row>
    <row r="2623" spans="1:2" x14ac:dyDescent="0.15">
      <c r="A2623" s="3">
        <v>2620</v>
      </c>
      <c r="B2623" s="5" t="s">
        <v>14175</v>
      </c>
    </row>
    <row r="2624" spans="1:2" x14ac:dyDescent="0.15">
      <c r="A2624" s="3">
        <v>2621</v>
      </c>
      <c r="B2624" s="5" t="s">
        <v>14176</v>
      </c>
    </row>
    <row r="2625" spans="1:2" x14ac:dyDescent="0.15">
      <c r="A2625" s="3">
        <v>2622</v>
      </c>
      <c r="B2625" s="5" t="s">
        <v>14177</v>
      </c>
    </row>
    <row r="2626" spans="1:2" x14ac:dyDescent="0.15">
      <c r="A2626" s="3">
        <v>2623</v>
      </c>
      <c r="B2626" s="5" t="s">
        <v>14178</v>
      </c>
    </row>
    <row r="2627" spans="1:2" x14ac:dyDescent="0.15">
      <c r="A2627" s="3">
        <v>2624</v>
      </c>
      <c r="B2627" s="5" t="s">
        <v>14179</v>
      </c>
    </row>
    <row r="2628" spans="1:2" x14ac:dyDescent="0.15">
      <c r="A2628" s="3">
        <v>2625</v>
      </c>
      <c r="B2628" s="5" t="s">
        <v>14180</v>
      </c>
    </row>
    <row r="2629" spans="1:2" x14ac:dyDescent="0.15">
      <c r="A2629" s="3">
        <v>2626</v>
      </c>
      <c r="B2629" s="5" t="s">
        <v>14181</v>
      </c>
    </row>
    <row r="2630" spans="1:2" x14ac:dyDescent="0.15">
      <c r="A2630" s="3">
        <v>2627</v>
      </c>
      <c r="B2630" s="5" t="s">
        <v>14182</v>
      </c>
    </row>
    <row r="2631" spans="1:2" x14ac:dyDescent="0.15">
      <c r="A2631" s="3">
        <v>2628</v>
      </c>
      <c r="B2631" s="5" t="s">
        <v>14183</v>
      </c>
    </row>
    <row r="2632" spans="1:2" x14ac:dyDescent="0.15">
      <c r="A2632" s="3">
        <v>2629</v>
      </c>
      <c r="B2632" s="5" t="s">
        <v>14184</v>
      </c>
    </row>
    <row r="2633" spans="1:2" x14ac:dyDescent="0.15">
      <c r="A2633" s="3">
        <v>2630</v>
      </c>
      <c r="B2633" s="5" t="s">
        <v>14185</v>
      </c>
    </row>
    <row r="2634" spans="1:2" x14ac:dyDescent="0.15">
      <c r="A2634" s="3">
        <v>2631</v>
      </c>
      <c r="B2634" s="5" t="s">
        <v>14186</v>
      </c>
    </row>
    <row r="2635" spans="1:2" x14ac:dyDescent="0.15">
      <c r="A2635" s="3">
        <v>2632</v>
      </c>
      <c r="B2635" s="5" t="s">
        <v>14187</v>
      </c>
    </row>
    <row r="2636" spans="1:2" x14ac:dyDescent="0.15">
      <c r="A2636" s="3">
        <v>2633</v>
      </c>
      <c r="B2636" s="5" t="s">
        <v>14188</v>
      </c>
    </row>
    <row r="2637" spans="1:2" x14ac:dyDescent="0.15">
      <c r="A2637" s="3">
        <v>2634</v>
      </c>
      <c r="B2637" s="5" t="s">
        <v>14189</v>
      </c>
    </row>
    <row r="2638" spans="1:2" x14ac:dyDescent="0.15">
      <c r="A2638" s="3">
        <v>2635</v>
      </c>
      <c r="B2638" s="5" t="s">
        <v>14190</v>
      </c>
    </row>
    <row r="2639" spans="1:2" x14ac:dyDescent="0.15">
      <c r="A2639" s="3">
        <v>2636</v>
      </c>
      <c r="B2639" s="5" t="s">
        <v>14191</v>
      </c>
    </row>
    <row r="2640" spans="1:2" x14ac:dyDescent="0.15">
      <c r="A2640" s="3">
        <v>2637</v>
      </c>
      <c r="B2640" s="5" t="s">
        <v>14192</v>
      </c>
    </row>
    <row r="2641" spans="1:2" x14ac:dyDescent="0.15">
      <c r="A2641" s="3">
        <v>2638</v>
      </c>
      <c r="B2641" s="5" t="s">
        <v>14193</v>
      </c>
    </row>
    <row r="2642" spans="1:2" x14ac:dyDescent="0.15">
      <c r="A2642" s="3">
        <v>2639</v>
      </c>
      <c r="B2642" s="5" t="s">
        <v>14194</v>
      </c>
    </row>
    <row r="2643" spans="1:2" x14ac:dyDescent="0.15">
      <c r="A2643" s="3">
        <v>2640</v>
      </c>
      <c r="B2643" s="5" t="s">
        <v>14195</v>
      </c>
    </row>
    <row r="2644" spans="1:2" x14ac:dyDescent="0.15">
      <c r="A2644" s="3">
        <v>2641</v>
      </c>
      <c r="B2644" s="5" t="s">
        <v>14196</v>
      </c>
    </row>
    <row r="2645" spans="1:2" x14ac:dyDescent="0.15">
      <c r="A2645" s="3">
        <v>2642</v>
      </c>
      <c r="B2645" s="5" t="s">
        <v>14197</v>
      </c>
    </row>
    <row r="2646" spans="1:2" x14ac:dyDescent="0.15">
      <c r="A2646" s="3">
        <v>2643</v>
      </c>
      <c r="B2646" s="5" t="s">
        <v>14198</v>
      </c>
    </row>
    <row r="2647" spans="1:2" x14ac:dyDescent="0.15">
      <c r="A2647" s="3">
        <v>2644</v>
      </c>
      <c r="B2647" s="5" t="s">
        <v>14199</v>
      </c>
    </row>
    <row r="2648" spans="1:2" x14ac:dyDescent="0.15">
      <c r="A2648" s="3">
        <v>2645</v>
      </c>
      <c r="B2648" s="5" t="s">
        <v>14200</v>
      </c>
    </row>
    <row r="2649" spans="1:2" x14ac:dyDescent="0.15">
      <c r="A2649" s="3">
        <v>2646</v>
      </c>
      <c r="B2649" s="5" t="s">
        <v>14201</v>
      </c>
    </row>
    <row r="2650" spans="1:2" x14ac:dyDescent="0.15">
      <c r="A2650" s="3">
        <v>2647</v>
      </c>
      <c r="B2650" s="5" t="s">
        <v>14202</v>
      </c>
    </row>
    <row r="2651" spans="1:2" x14ac:dyDescent="0.15">
      <c r="A2651" s="3">
        <v>2648</v>
      </c>
      <c r="B2651" s="5" t="s">
        <v>14203</v>
      </c>
    </row>
    <row r="2652" spans="1:2" x14ac:dyDescent="0.15">
      <c r="A2652" s="3">
        <v>2649</v>
      </c>
      <c r="B2652" s="5" t="s">
        <v>14204</v>
      </c>
    </row>
    <row r="2653" spans="1:2" x14ac:dyDescent="0.15">
      <c r="A2653" s="3">
        <v>2650</v>
      </c>
      <c r="B2653" s="5" t="s">
        <v>14205</v>
      </c>
    </row>
    <row r="2654" spans="1:2" x14ac:dyDescent="0.15">
      <c r="A2654" s="3">
        <v>2651</v>
      </c>
      <c r="B2654" s="5" t="s">
        <v>14206</v>
      </c>
    </row>
    <row r="2655" spans="1:2" x14ac:dyDescent="0.15">
      <c r="A2655" s="3">
        <v>2652</v>
      </c>
      <c r="B2655" s="5" t="s">
        <v>14207</v>
      </c>
    </row>
    <row r="2656" spans="1:2" x14ac:dyDescent="0.15">
      <c r="A2656" s="3">
        <v>2653</v>
      </c>
      <c r="B2656" s="5" t="s">
        <v>14208</v>
      </c>
    </row>
    <row r="2657" spans="1:2" x14ac:dyDescent="0.15">
      <c r="A2657" s="3">
        <v>2654</v>
      </c>
      <c r="B2657" s="5" t="s">
        <v>14209</v>
      </c>
    </row>
    <row r="2658" spans="1:2" x14ac:dyDescent="0.15">
      <c r="A2658" s="3">
        <v>2655</v>
      </c>
      <c r="B2658" s="5" t="s">
        <v>14210</v>
      </c>
    </row>
    <row r="2659" spans="1:2" x14ac:dyDescent="0.15">
      <c r="A2659" s="3">
        <v>2656</v>
      </c>
      <c r="B2659" s="5" t="s">
        <v>14211</v>
      </c>
    </row>
    <row r="2660" spans="1:2" x14ac:dyDescent="0.15">
      <c r="A2660" s="3">
        <v>2657</v>
      </c>
      <c r="B2660" s="5" t="s">
        <v>14212</v>
      </c>
    </row>
    <row r="2661" spans="1:2" x14ac:dyDescent="0.15">
      <c r="A2661" s="3">
        <v>2658</v>
      </c>
      <c r="B2661" s="5" t="s">
        <v>14213</v>
      </c>
    </row>
    <row r="2662" spans="1:2" x14ac:dyDescent="0.15">
      <c r="A2662" s="3">
        <v>2659</v>
      </c>
      <c r="B2662" s="5" t="s">
        <v>14214</v>
      </c>
    </row>
    <row r="2663" spans="1:2" x14ac:dyDescent="0.15">
      <c r="A2663" s="3">
        <v>2660</v>
      </c>
      <c r="B2663" s="5" t="s">
        <v>14215</v>
      </c>
    </row>
    <row r="2664" spans="1:2" x14ac:dyDescent="0.15">
      <c r="A2664" s="3">
        <v>2661</v>
      </c>
      <c r="B2664" s="5" t="s">
        <v>14216</v>
      </c>
    </row>
    <row r="2665" spans="1:2" x14ac:dyDescent="0.15">
      <c r="A2665" s="3">
        <v>2662</v>
      </c>
      <c r="B2665" s="5" t="s">
        <v>14217</v>
      </c>
    </row>
    <row r="2666" spans="1:2" x14ac:dyDescent="0.15">
      <c r="A2666" s="3">
        <v>2663</v>
      </c>
      <c r="B2666" s="5" t="s">
        <v>14218</v>
      </c>
    </row>
    <row r="2667" spans="1:2" x14ac:dyDescent="0.15">
      <c r="A2667" s="3">
        <v>2664</v>
      </c>
      <c r="B2667" s="5" t="s">
        <v>14219</v>
      </c>
    </row>
    <row r="2668" spans="1:2" x14ac:dyDescent="0.15">
      <c r="A2668" s="3">
        <v>2665</v>
      </c>
      <c r="B2668" s="5" t="s">
        <v>14220</v>
      </c>
    </row>
    <row r="2669" spans="1:2" x14ac:dyDescent="0.15">
      <c r="A2669" s="3">
        <v>2666</v>
      </c>
      <c r="B2669" s="5" t="s">
        <v>14221</v>
      </c>
    </row>
    <row r="2670" spans="1:2" x14ac:dyDescent="0.15">
      <c r="A2670" s="3">
        <v>2667</v>
      </c>
      <c r="B2670" s="5" t="s">
        <v>14222</v>
      </c>
    </row>
    <row r="2671" spans="1:2" x14ac:dyDescent="0.15">
      <c r="A2671" s="3">
        <v>2668</v>
      </c>
      <c r="B2671" s="5" t="s">
        <v>14223</v>
      </c>
    </row>
    <row r="2672" spans="1:2" x14ac:dyDescent="0.15">
      <c r="A2672" s="3">
        <v>2669</v>
      </c>
      <c r="B2672" s="5" t="s">
        <v>14224</v>
      </c>
    </row>
    <row r="2673" spans="1:2" x14ac:dyDescent="0.15">
      <c r="A2673" s="3">
        <v>2670</v>
      </c>
      <c r="B2673" s="5" t="s">
        <v>14225</v>
      </c>
    </row>
    <row r="2674" spans="1:2" x14ac:dyDescent="0.15">
      <c r="A2674" s="3">
        <v>2671</v>
      </c>
      <c r="B2674" s="5" t="s">
        <v>14226</v>
      </c>
    </row>
    <row r="2675" spans="1:2" x14ac:dyDescent="0.15">
      <c r="A2675" s="3">
        <v>2672</v>
      </c>
      <c r="B2675" s="5" t="s">
        <v>14227</v>
      </c>
    </row>
    <row r="2676" spans="1:2" x14ac:dyDescent="0.15">
      <c r="A2676" s="3">
        <v>2673</v>
      </c>
      <c r="B2676" s="5" t="s">
        <v>14228</v>
      </c>
    </row>
    <row r="2677" spans="1:2" x14ac:dyDescent="0.15">
      <c r="A2677" s="3">
        <v>2674</v>
      </c>
      <c r="B2677" s="5" t="s">
        <v>14229</v>
      </c>
    </row>
    <row r="2678" spans="1:2" x14ac:dyDescent="0.15">
      <c r="A2678" s="3">
        <v>2675</v>
      </c>
      <c r="B2678" s="5" t="s">
        <v>14230</v>
      </c>
    </row>
    <row r="2679" spans="1:2" x14ac:dyDescent="0.15">
      <c r="A2679" s="3">
        <v>2676</v>
      </c>
      <c r="B2679" s="5" t="s">
        <v>14231</v>
      </c>
    </row>
    <row r="2680" spans="1:2" x14ac:dyDescent="0.15">
      <c r="A2680" s="3">
        <v>2677</v>
      </c>
      <c r="B2680" s="5" t="s">
        <v>14232</v>
      </c>
    </row>
    <row r="2681" spans="1:2" x14ac:dyDescent="0.15">
      <c r="A2681" s="3">
        <v>2678</v>
      </c>
      <c r="B2681" s="5" t="s">
        <v>14233</v>
      </c>
    </row>
    <row r="2682" spans="1:2" x14ac:dyDescent="0.15">
      <c r="A2682" s="3">
        <v>2679</v>
      </c>
      <c r="B2682" s="5" t="s">
        <v>14234</v>
      </c>
    </row>
    <row r="2683" spans="1:2" x14ac:dyDescent="0.15">
      <c r="A2683" s="3">
        <v>2680</v>
      </c>
      <c r="B2683" s="5" t="s">
        <v>14235</v>
      </c>
    </row>
    <row r="2684" spans="1:2" x14ac:dyDescent="0.15">
      <c r="A2684" s="3">
        <v>2681</v>
      </c>
      <c r="B2684" s="5" t="s">
        <v>14236</v>
      </c>
    </row>
    <row r="2685" spans="1:2" x14ac:dyDescent="0.15">
      <c r="A2685" s="3">
        <v>2682</v>
      </c>
      <c r="B2685" s="5" t="s">
        <v>14237</v>
      </c>
    </row>
    <row r="2686" spans="1:2" x14ac:dyDescent="0.15">
      <c r="A2686" s="3">
        <v>2683</v>
      </c>
      <c r="B2686" s="5" t="s">
        <v>14238</v>
      </c>
    </row>
    <row r="2687" spans="1:2" x14ac:dyDescent="0.15">
      <c r="A2687" s="3">
        <v>2684</v>
      </c>
      <c r="B2687" s="5" t="s">
        <v>14239</v>
      </c>
    </row>
    <row r="2688" spans="1:2" x14ac:dyDescent="0.15">
      <c r="A2688" s="3">
        <v>2685</v>
      </c>
      <c r="B2688" s="5" t="s">
        <v>14240</v>
      </c>
    </row>
    <row r="2689" spans="1:2" x14ac:dyDescent="0.15">
      <c r="A2689" s="3">
        <v>2686</v>
      </c>
      <c r="B2689" s="5" t="s">
        <v>14241</v>
      </c>
    </row>
    <row r="2690" spans="1:2" x14ac:dyDescent="0.15">
      <c r="A2690" s="3">
        <v>2687</v>
      </c>
      <c r="B2690" s="5" t="s">
        <v>14242</v>
      </c>
    </row>
    <row r="2691" spans="1:2" x14ac:dyDescent="0.15">
      <c r="A2691" s="3">
        <v>2688</v>
      </c>
      <c r="B2691" s="5" t="s">
        <v>14243</v>
      </c>
    </row>
    <row r="2692" spans="1:2" x14ac:dyDescent="0.15">
      <c r="A2692" s="3">
        <v>2689</v>
      </c>
      <c r="B2692" s="5" t="s">
        <v>14244</v>
      </c>
    </row>
    <row r="2693" spans="1:2" x14ac:dyDescent="0.15">
      <c r="A2693" s="3">
        <v>2690</v>
      </c>
      <c r="B2693" s="5" t="s">
        <v>14245</v>
      </c>
    </row>
    <row r="2694" spans="1:2" x14ac:dyDescent="0.15">
      <c r="A2694" s="3">
        <v>2691</v>
      </c>
      <c r="B2694" s="5" t="s">
        <v>14246</v>
      </c>
    </row>
    <row r="2695" spans="1:2" x14ac:dyDescent="0.15">
      <c r="A2695" s="3">
        <v>2692</v>
      </c>
      <c r="B2695" s="5" t="s">
        <v>14247</v>
      </c>
    </row>
    <row r="2696" spans="1:2" x14ac:dyDescent="0.15">
      <c r="A2696" s="3">
        <v>2693</v>
      </c>
      <c r="B2696" s="5" t="s">
        <v>14248</v>
      </c>
    </row>
    <row r="2697" spans="1:2" x14ac:dyDescent="0.15">
      <c r="A2697" s="3">
        <v>2694</v>
      </c>
      <c r="B2697" s="5" t="s">
        <v>14249</v>
      </c>
    </row>
    <row r="2698" spans="1:2" x14ac:dyDescent="0.15">
      <c r="A2698" s="3">
        <v>2695</v>
      </c>
      <c r="B2698" s="5" t="s">
        <v>14250</v>
      </c>
    </row>
    <row r="2699" spans="1:2" x14ac:dyDescent="0.15">
      <c r="A2699" s="3">
        <v>2696</v>
      </c>
      <c r="B2699" s="5" t="s">
        <v>14251</v>
      </c>
    </row>
    <row r="2700" spans="1:2" x14ac:dyDescent="0.15">
      <c r="A2700" s="3">
        <v>2697</v>
      </c>
      <c r="B2700" s="5" t="s">
        <v>14252</v>
      </c>
    </row>
    <row r="2701" spans="1:2" x14ac:dyDescent="0.15">
      <c r="A2701" s="3">
        <v>2698</v>
      </c>
      <c r="B2701" s="5" t="s">
        <v>14253</v>
      </c>
    </row>
    <row r="2702" spans="1:2" x14ac:dyDescent="0.15">
      <c r="A2702" s="3">
        <v>2699</v>
      </c>
      <c r="B2702" s="5" t="s">
        <v>14254</v>
      </c>
    </row>
    <row r="2703" spans="1:2" x14ac:dyDescent="0.15">
      <c r="A2703" s="3">
        <v>2700</v>
      </c>
      <c r="B2703" s="5" t="s">
        <v>14255</v>
      </c>
    </row>
    <row r="2704" spans="1:2" x14ac:dyDescent="0.15">
      <c r="A2704" s="3">
        <v>2701</v>
      </c>
      <c r="B2704" s="5" t="s">
        <v>14256</v>
      </c>
    </row>
    <row r="2705" spans="1:2" x14ac:dyDescent="0.15">
      <c r="A2705" s="3">
        <v>2702</v>
      </c>
      <c r="B2705" s="5" t="s">
        <v>14257</v>
      </c>
    </row>
    <row r="2706" spans="1:2" x14ac:dyDescent="0.15">
      <c r="A2706" s="3">
        <v>2703</v>
      </c>
      <c r="B2706" s="5" t="s">
        <v>14258</v>
      </c>
    </row>
    <row r="2707" spans="1:2" x14ac:dyDescent="0.15">
      <c r="A2707" s="3">
        <v>2704</v>
      </c>
      <c r="B2707" s="5" t="s">
        <v>14259</v>
      </c>
    </row>
    <row r="2708" spans="1:2" x14ac:dyDescent="0.15">
      <c r="A2708" s="3">
        <v>2705</v>
      </c>
      <c r="B2708" s="5" t="s">
        <v>14260</v>
      </c>
    </row>
    <row r="2709" spans="1:2" x14ac:dyDescent="0.15">
      <c r="A2709" s="3">
        <v>2706</v>
      </c>
      <c r="B2709" s="5" t="s">
        <v>14261</v>
      </c>
    </row>
    <row r="2710" spans="1:2" x14ac:dyDescent="0.15">
      <c r="A2710" s="3">
        <v>2707</v>
      </c>
      <c r="B2710" s="5" t="s">
        <v>14262</v>
      </c>
    </row>
    <row r="2711" spans="1:2" x14ac:dyDescent="0.15">
      <c r="A2711" s="3">
        <v>2708</v>
      </c>
      <c r="B2711" s="5" t="s">
        <v>14263</v>
      </c>
    </row>
    <row r="2712" spans="1:2" x14ac:dyDescent="0.15">
      <c r="A2712" s="3">
        <v>2709</v>
      </c>
      <c r="B2712" s="5" t="s">
        <v>14264</v>
      </c>
    </row>
    <row r="2713" spans="1:2" x14ac:dyDescent="0.15">
      <c r="A2713" s="3">
        <v>2710</v>
      </c>
      <c r="B2713" s="5" t="s">
        <v>14265</v>
      </c>
    </row>
    <row r="2714" spans="1:2" x14ac:dyDescent="0.15">
      <c r="A2714" s="3">
        <v>2711</v>
      </c>
      <c r="B2714" s="5" t="s">
        <v>14266</v>
      </c>
    </row>
    <row r="2715" spans="1:2" x14ac:dyDescent="0.15">
      <c r="A2715" s="3">
        <v>2712</v>
      </c>
      <c r="B2715" s="5" t="s">
        <v>14267</v>
      </c>
    </row>
    <row r="2716" spans="1:2" x14ac:dyDescent="0.15">
      <c r="A2716" s="3">
        <v>2713</v>
      </c>
      <c r="B2716" s="5" t="s">
        <v>14268</v>
      </c>
    </row>
    <row r="2717" spans="1:2" x14ac:dyDescent="0.15">
      <c r="A2717" s="3">
        <v>2714</v>
      </c>
      <c r="B2717" s="5" t="s">
        <v>14269</v>
      </c>
    </row>
    <row r="2718" spans="1:2" x14ac:dyDescent="0.15">
      <c r="A2718" s="3">
        <v>2715</v>
      </c>
      <c r="B2718" s="5" t="s">
        <v>14270</v>
      </c>
    </row>
    <row r="2719" spans="1:2" x14ac:dyDescent="0.15">
      <c r="A2719" s="3">
        <v>2716</v>
      </c>
      <c r="B2719" s="5" t="s">
        <v>14271</v>
      </c>
    </row>
    <row r="2720" spans="1:2" x14ac:dyDescent="0.15">
      <c r="A2720" s="3">
        <v>2717</v>
      </c>
      <c r="B2720" s="5" t="s">
        <v>14272</v>
      </c>
    </row>
    <row r="2721" spans="1:2" x14ac:dyDescent="0.15">
      <c r="A2721" s="3">
        <v>2718</v>
      </c>
      <c r="B2721" s="5" t="s">
        <v>14273</v>
      </c>
    </row>
    <row r="2722" spans="1:2" x14ac:dyDescent="0.15">
      <c r="A2722" s="3">
        <v>2719</v>
      </c>
      <c r="B2722" s="5" t="s">
        <v>14274</v>
      </c>
    </row>
    <row r="2723" spans="1:2" x14ac:dyDescent="0.15">
      <c r="A2723" s="3">
        <v>2720</v>
      </c>
      <c r="B2723" s="5" t="s">
        <v>14275</v>
      </c>
    </row>
    <row r="2724" spans="1:2" x14ac:dyDescent="0.15">
      <c r="A2724" s="3">
        <v>2721</v>
      </c>
      <c r="B2724" s="5" t="s">
        <v>14276</v>
      </c>
    </row>
    <row r="2725" spans="1:2" x14ac:dyDescent="0.15">
      <c r="A2725" s="3">
        <v>2722</v>
      </c>
      <c r="B2725" s="5" t="s">
        <v>14277</v>
      </c>
    </row>
    <row r="2726" spans="1:2" x14ac:dyDescent="0.15">
      <c r="A2726" s="3">
        <v>2723</v>
      </c>
      <c r="B2726" s="5" t="s">
        <v>14278</v>
      </c>
    </row>
    <row r="2727" spans="1:2" x14ac:dyDescent="0.15">
      <c r="A2727" s="3">
        <v>2724</v>
      </c>
      <c r="B2727" s="5" t="s">
        <v>14279</v>
      </c>
    </row>
    <row r="2728" spans="1:2" x14ac:dyDescent="0.15">
      <c r="A2728" s="3">
        <v>2725</v>
      </c>
      <c r="B2728" s="5" t="s">
        <v>14280</v>
      </c>
    </row>
    <row r="2729" spans="1:2" x14ac:dyDescent="0.15">
      <c r="A2729" s="3">
        <v>2726</v>
      </c>
      <c r="B2729" s="5" t="s">
        <v>14281</v>
      </c>
    </row>
    <row r="2730" spans="1:2" x14ac:dyDescent="0.15">
      <c r="A2730" s="3">
        <v>2727</v>
      </c>
      <c r="B2730" s="5" t="s">
        <v>14282</v>
      </c>
    </row>
    <row r="2731" spans="1:2" x14ac:dyDescent="0.15">
      <c r="A2731" s="3">
        <v>2728</v>
      </c>
      <c r="B2731" s="5" t="s">
        <v>14283</v>
      </c>
    </row>
    <row r="2732" spans="1:2" x14ac:dyDescent="0.15">
      <c r="A2732" s="3">
        <v>2729</v>
      </c>
      <c r="B2732" s="5" t="s">
        <v>14284</v>
      </c>
    </row>
    <row r="2733" spans="1:2" x14ac:dyDescent="0.15">
      <c r="A2733" s="3">
        <v>2730</v>
      </c>
      <c r="B2733" s="5" t="s">
        <v>14285</v>
      </c>
    </row>
    <row r="2734" spans="1:2" x14ac:dyDescent="0.15">
      <c r="A2734" s="3">
        <v>2731</v>
      </c>
      <c r="B2734" s="5" t="s">
        <v>14286</v>
      </c>
    </row>
    <row r="2735" spans="1:2" x14ac:dyDescent="0.15">
      <c r="A2735" s="3">
        <v>2732</v>
      </c>
      <c r="B2735" s="5" t="s">
        <v>14287</v>
      </c>
    </row>
    <row r="2736" spans="1:2" x14ac:dyDescent="0.15">
      <c r="A2736" s="3">
        <v>2733</v>
      </c>
      <c r="B2736" s="5" t="s">
        <v>14288</v>
      </c>
    </row>
    <row r="2737" spans="1:2" x14ac:dyDescent="0.15">
      <c r="A2737" s="3">
        <v>2734</v>
      </c>
      <c r="B2737" s="5" t="s">
        <v>14289</v>
      </c>
    </row>
    <row r="2738" spans="1:2" x14ac:dyDescent="0.15">
      <c r="A2738" s="3">
        <v>2735</v>
      </c>
      <c r="B2738" s="5" t="s">
        <v>14290</v>
      </c>
    </row>
    <row r="2739" spans="1:2" x14ac:dyDescent="0.15">
      <c r="A2739" s="3">
        <v>2736</v>
      </c>
      <c r="B2739" s="5" t="s">
        <v>14291</v>
      </c>
    </row>
    <row r="2740" spans="1:2" x14ac:dyDescent="0.15">
      <c r="A2740" s="3">
        <v>2737</v>
      </c>
      <c r="B2740" s="5" t="s">
        <v>14292</v>
      </c>
    </row>
    <row r="2741" spans="1:2" x14ac:dyDescent="0.15">
      <c r="A2741" s="3">
        <v>2738</v>
      </c>
      <c r="B2741" s="5" t="s">
        <v>14293</v>
      </c>
    </row>
    <row r="2742" spans="1:2" x14ac:dyDescent="0.15">
      <c r="A2742" s="3">
        <v>2739</v>
      </c>
      <c r="B2742" s="5" t="s">
        <v>14294</v>
      </c>
    </row>
    <row r="2743" spans="1:2" x14ac:dyDescent="0.15">
      <c r="A2743" s="3">
        <v>2740</v>
      </c>
      <c r="B2743" s="5" t="s">
        <v>14295</v>
      </c>
    </row>
    <row r="2744" spans="1:2" x14ac:dyDescent="0.15">
      <c r="A2744" s="3">
        <v>2741</v>
      </c>
      <c r="B2744" s="5" t="s">
        <v>14296</v>
      </c>
    </row>
    <row r="2745" spans="1:2" x14ac:dyDescent="0.15">
      <c r="A2745" s="3">
        <v>2742</v>
      </c>
      <c r="B2745" s="5" t="s">
        <v>14297</v>
      </c>
    </row>
    <row r="2746" spans="1:2" x14ac:dyDescent="0.15">
      <c r="A2746" s="3">
        <v>2743</v>
      </c>
      <c r="B2746" s="5" t="s">
        <v>14298</v>
      </c>
    </row>
    <row r="2747" spans="1:2" x14ac:dyDescent="0.15">
      <c r="A2747" s="3">
        <v>2744</v>
      </c>
      <c r="B2747" s="5" t="s">
        <v>14299</v>
      </c>
    </row>
    <row r="2748" spans="1:2" x14ac:dyDescent="0.15">
      <c r="A2748" s="3">
        <v>2745</v>
      </c>
      <c r="B2748" s="5" t="s">
        <v>14300</v>
      </c>
    </row>
    <row r="2749" spans="1:2" x14ac:dyDescent="0.15">
      <c r="A2749" s="3">
        <v>2746</v>
      </c>
      <c r="B2749" s="5" t="s">
        <v>14301</v>
      </c>
    </row>
    <row r="2750" spans="1:2" x14ac:dyDescent="0.15">
      <c r="A2750" s="3">
        <v>2747</v>
      </c>
      <c r="B2750" s="5" t="s">
        <v>14302</v>
      </c>
    </row>
    <row r="2751" spans="1:2" x14ac:dyDescent="0.15">
      <c r="A2751" s="3">
        <v>2748</v>
      </c>
      <c r="B2751" s="5" t="s">
        <v>14303</v>
      </c>
    </row>
    <row r="2752" spans="1:2" x14ac:dyDescent="0.15">
      <c r="A2752" s="3">
        <v>2749</v>
      </c>
      <c r="B2752" s="5" t="s">
        <v>14304</v>
      </c>
    </row>
    <row r="2753" spans="1:2" x14ac:dyDescent="0.15">
      <c r="A2753" s="3">
        <v>2750</v>
      </c>
      <c r="B2753" s="5" t="s">
        <v>14305</v>
      </c>
    </row>
    <row r="2754" spans="1:2" x14ac:dyDescent="0.15">
      <c r="A2754" s="3">
        <v>2751</v>
      </c>
      <c r="B2754" s="5" t="s">
        <v>14306</v>
      </c>
    </row>
    <row r="2755" spans="1:2" x14ac:dyDescent="0.15">
      <c r="A2755" s="3">
        <v>2752</v>
      </c>
      <c r="B2755" s="5" t="s">
        <v>14307</v>
      </c>
    </row>
    <row r="2756" spans="1:2" x14ac:dyDescent="0.15">
      <c r="A2756" s="3">
        <v>2753</v>
      </c>
      <c r="B2756" s="5" t="s">
        <v>14308</v>
      </c>
    </row>
    <row r="2757" spans="1:2" x14ac:dyDescent="0.15">
      <c r="A2757" s="3">
        <v>2754</v>
      </c>
      <c r="B2757" s="5" t="s">
        <v>14309</v>
      </c>
    </row>
    <row r="2758" spans="1:2" x14ac:dyDescent="0.15">
      <c r="A2758" s="3">
        <v>2755</v>
      </c>
      <c r="B2758" s="5" t="s">
        <v>14310</v>
      </c>
    </row>
    <row r="2759" spans="1:2" x14ac:dyDescent="0.15">
      <c r="A2759" s="3">
        <v>2756</v>
      </c>
      <c r="B2759" s="5" t="s">
        <v>14311</v>
      </c>
    </row>
    <row r="2760" spans="1:2" x14ac:dyDescent="0.15">
      <c r="A2760" s="3">
        <v>2757</v>
      </c>
      <c r="B2760" s="5" t="s">
        <v>14312</v>
      </c>
    </row>
    <row r="2761" spans="1:2" x14ac:dyDescent="0.15">
      <c r="A2761" s="3">
        <v>2758</v>
      </c>
      <c r="B2761" s="5" t="s">
        <v>14313</v>
      </c>
    </row>
    <row r="2762" spans="1:2" x14ac:dyDescent="0.15">
      <c r="A2762" s="3">
        <v>2759</v>
      </c>
      <c r="B2762" s="5" t="s">
        <v>14314</v>
      </c>
    </row>
    <row r="2763" spans="1:2" x14ac:dyDescent="0.15">
      <c r="A2763" s="3">
        <v>2760</v>
      </c>
      <c r="B2763" s="5" t="s">
        <v>14315</v>
      </c>
    </row>
    <row r="2764" spans="1:2" x14ac:dyDescent="0.15">
      <c r="A2764" s="3">
        <v>2761</v>
      </c>
      <c r="B2764" s="5" t="s">
        <v>14316</v>
      </c>
    </row>
    <row r="2765" spans="1:2" x14ac:dyDescent="0.15">
      <c r="A2765" s="3">
        <v>2762</v>
      </c>
      <c r="B2765" s="5" t="s">
        <v>14317</v>
      </c>
    </row>
    <row r="2766" spans="1:2" x14ac:dyDescent="0.15">
      <c r="A2766" s="3">
        <v>2763</v>
      </c>
      <c r="B2766" s="5" t="s">
        <v>14318</v>
      </c>
    </row>
    <row r="2767" spans="1:2" x14ac:dyDescent="0.15">
      <c r="A2767" s="3">
        <v>2764</v>
      </c>
      <c r="B2767" s="5" t="s">
        <v>14319</v>
      </c>
    </row>
    <row r="2768" spans="1:2" x14ac:dyDescent="0.15">
      <c r="A2768" s="3">
        <v>2765</v>
      </c>
      <c r="B2768" s="5" t="s">
        <v>14320</v>
      </c>
    </row>
    <row r="2769" spans="1:2" x14ac:dyDescent="0.15">
      <c r="A2769" s="3">
        <v>2766</v>
      </c>
      <c r="B2769" s="5" t="s">
        <v>14321</v>
      </c>
    </row>
    <row r="2770" spans="1:2" x14ac:dyDescent="0.15">
      <c r="A2770" s="3">
        <v>2767</v>
      </c>
      <c r="B2770" s="5" t="s">
        <v>14322</v>
      </c>
    </row>
    <row r="2771" spans="1:2" x14ac:dyDescent="0.15">
      <c r="A2771" s="3">
        <v>2768</v>
      </c>
      <c r="B2771" s="5" t="s">
        <v>14323</v>
      </c>
    </row>
    <row r="2772" spans="1:2" x14ac:dyDescent="0.15">
      <c r="A2772" s="3">
        <v>2769</v>
      </c>
      <c r="B2772" s="5" t="s">
        <v>14324</v>
      </c>
    </row>
    <row r="2773" spans="1:2" x14ac:dyDescent="0.15">
      <c r="A2773" s="3">
        <v>2770</v>
      </c>
      <c r="B2773" s="5" t="s">
        <v>14325</v>
      </c>
    </row>
    <row r="2774" spans="1:2" x14ac:dyDescent="0.15">
      <c r="A2774" s="3">
        <v>2771</v>
      </c>
      <c r="B2774" s="5" t="s">
        <v>14326</v>
      </c>
    </row>
    <row r="2775" spans="1:2" x14ac:dyDescent="0.15">
      <c r="A2775" s="3">
        <v>2772</v>
      </c>
      <c r="B2775" s="5" t="s">
        <v>14327</v>
      </c>
    </row>
    <row r="2776" spans="1:2" x14ac:dyDescent="0.15">
      <c r="A2776" s="3">
        <v>2773</v>
      </c>
      <c r="B2776" s="5" t="s">
        <v>14328</v>
      </c>
    </row>
    <row r="2777" spans="1:2" x14ac:dyDescent="0.15">
      <c r="A2777" s="3">
        <v>2774</v>
      </c>
      <c r="B2777" s="5" t="s">
        <v>14329</v>
      </c>
    </row>
    <row r="2778" spans="1:2" x14ac:dyDescent="0.15">
      <c r="A2778" s="3">
        <v>2775</v>
      </c>
      <c r="B2778" s="5" t="s">
        <v>14330</v>
      </c>
    </row>
    <row r="2779" spans="1:2" x14ac:dyDescent="0.15">
      <c r="A2779" s="3">
        <v>2776</v>
      </c>
      <c r="B2779" s="5" t="s">
        <v>14331</v>
      </c>
    </row>
    <row r="2780" spans="1:2" x14ac:dyDescent="0.15">
      <c r="A2780" s="3">
        <v>2777</v>
      </c>
      <c r="B2780" s="5" t="s">
        <v>14332</v>
      </c>
    </row>
    <row r="2781" spans="1:2" x14ac:dyDescent="0.15">
      <c r="A2781" s="3">
        <v>2778</v>
      </c>
      <c r="B2781" s="5" t="s">
        <v>14333</v>
      </c>
    </row>
    <row r="2782" spans="1:2" x14ac:dyDescent="0.15">
      <c r="A2782" s="3">
        <v>2779</v>
      </c>
      <c r="B2782" s="5" t="s">
        <v>14334</v>
      </c>
    </row>
    <row r="2783" spans="1:2" x14ac:dyDescent="0.15">
      <c r="A2783" s="3">
        <v>2780</v>
      </c>
      <c r="B2783" s="5" t="s">
        <v>14335</v>
      </c>
    </row>
    <row r="2784" spans="1:2" x14ac:dyDescent="0.15">
      <c r="A2784" s="3">
        <v>2781</v>
      </c>
      <c r="B2784" s="5" t="s">
        <v>14336</v>
      </c>
    </row>
    <row r="2785" spans="1:2" x14ac:dyDescent="0.15">
      <c r="A2785" s="3">
        <v>2782</v>
      </c>
      <c r="B2785" s="5" t="s">
        <v>14337</v>
      </c>
    </row>
    <row r="2786" spans="1:2" x14ac:dyDescent="0.15">
      <c r="A2786" s="3">
        <v>2783</v>
      </c>
      <c r="B2786" s="5" t="s">
        <v>14338</v>
      </c>
    </row>
    <row r="2787" spans="1:2" x14ac:dyDescent="0.15">
      <c r="A2787" s="3">
        <v>2784</v>
      </c>
      <c r="B2787" s="5" t="s">
        <v>14339</v>
      </c>
    </row>
    <row r="2788" spans="1:2" x14ac:dyDescent="0.15">
      <c r="A2788" s="3">
        <v>2785</v>
      </c>
      <c r="B2788" s="5" t="s">
        <v>14340</v>
      </c>
    </row>
    <row r="2789" spans="1:2" x14ac:dyDescent="0.15">
      <c r="A2789" s="3">
        <v>2786</v>
      </c>
      <c r="B2789" s="5" t="s">
        <v>14341</v>
      </c>
    </row>
    <row r="2790" spans="1:2" x14ac:dyDescent="0.15">
      <c r="A2790" s="3">
        <v>2787</v>
      </c>
      <c r="B2790" s="5" t="s">
        <v>14342</v>
      </c>
    </row>
    <row r="2791" spans="1:2" x14ac:dyDescent="0.15">
      <c r="A2791" s="3">
        <v>2788</v>
      </c>
      <c r="B2791" s="5" t="s">
        <v>14343</v>
      </c>
    </row>
    <row r="2792" spans="1:2" x14ac:dyDescent="0.15">
      <c r="A2792" s="3">
        <v>2789</v>
      </c>
      <c r="B2792" s="5" t="s">
        <v>14344</v>
      </c>
    </row>
    <row r="2793" spans="1:2" x14ac:dyDescent="0.15">
      <c r="A2793" s="3">
        <v>2790</v>
      </c>
      <c r="B2793" s="5" t="s">
        <v>14345</v>
      </c>
    </row>
    <row r="2794" spans="1:2" x14ac:dyDescent="0.15">
      <c r="A2794" s="3">
        <v>2791</v>
      </c>
      <c r="B2794" s="5" t="s">
        <v>14346</v>
      </c>
    </row>
    <row r="2795" spans="1:2" x14ac:dyDescent="0.15">
      <c r="A2795" s="3">
        <v>2792</v>
      </c>
      <c r="B2795" s="5" t="s">
        <v>14347</v>
      </c>
    </row>
    <row r="2796" spans="1:2" x14ac:dyDescent="0.15">
      <c r="A2796" s="3">
        <v>2793</v>
      </c>
      <c r="B2796" s="5" t="s">
        <v>14348</v>
      </c>
    </row>
    <row r="2797" spans="1:2" x14ac:dyDescent="0.15">
      <c r="A2797" s="3">
        <v>2794</v>
      </c>
      <c r="B2797" s="5" t="s">
        <v>14349</v>
      </c>
    </row>
    <row r="2798" spans="1:2" x14ac:dyDescent="0.15">
      <c r="A2798" s="3">
        <v>2795</v>
      </c>
      <c r="B2798" s="5" t="s">
        <v>14350</v>
      </c>
    </row>
    <row r="2799" spans="1:2" x14ac:dyDescent="0.15">
      <c r="A2799" s="3">
        <v>2796</v>
      </c>
      <c r="B2799" s="5" t="s">
        <v>14351</v>
      </c>
    </row>
    <row r="2800" spans="1:2" x14ac:dyDescent="0.15">
      <c r="A2800" s="3">
        <v>2797</v>
      </c>
      <c r="B2800" s="5" t="s">
        <v>14352</v>
      </c>
    </row>
    <row r="2801" spans="1:2" x14ac:dyDescent="0.15">
      <c r="A2801" s="3">
        <v>2798</v>
      </c>
      <c r="B2801" s="5" t="s">
        <v>14353</v>
      </c>
    </row>
    <row r="2802" spans="1:2" x14ac:dyDescent="0.15">
      <c r="A2802" s="3">
        <v>2799</v>
      </c>
      <c r="B2802" s="5" t="s">
        <v>14354</v>
      </c>
    </row>
    <row r="2803" spans="1:2" x14ac:dyDescent="0.15">
      <c r="A2803" s="3">
        <v>2800</v>
      </c>
      <c r="B2803" s="5" t="s">
        <v>14355</v>
      </c>
    </row>
    <row r="2804" spans="1:2" x14ac:dyDescent="0.15">
      <c r="A2804" s="3">
        <v>2801</v>
      </c>
      <c r="B2804" s="5" t="s">
        <v>14356</v>
      </c>
    </row>
    <row r="2805" spans="1:2" x14ac:dyDescent="0.15">
      <c r="A2805" s="3">
        <v>2802</v>
      </c>
      <c r="B2805" s="5" t="s">
        <v>14357</v>
      </c>
    </row>
    <row r="2806" spans="1:2" x14ac:dyDescent="0.15">
      <c r="A2806" s="3">
        <v>2803</v>
      </c>
      <c r="B2806" s="5" t="s">
        <v>14358</v>
      </c>
    </row>
    <row r="2807" spans="1:2" x14ac:dyDescent="0.15">
      <c r="A2807" s="3">
        <v>2804</v>
      </c>
      <c r="B2807" s="5" t="s">
        <v>14359</v>
      </c>
    </row>
    <row r="2808" spans="1:2" x14ac:dyDescent="0.15">
      <c r="A2808" s="3">
        <v>2805</v>
      </c>
      <c r="B2808" s="5" t="s">
        <v>14360</v>
      </c>
    </row>
    <row r="2809" spans="1:2" x14ac:dyDescent="0.15">
      <c r="A2809" s="3">
        <v>2806</v>
      </c>
      <c r="B2809" s="5" t="s">
        <v>14361</v>
      </c>
    </row>
    <row r="2810" spans="1:2" x14ac:dyDescent="0.15">
      <c r="A2810" s="3">
        <v>2807</v>
      </c>
      <c r="B2810" s="5" t="s">
        <v>14362</v>
      </c>
    </row>
    <row r="2811" spans="1:2" x14ac:dyDescent="0.15">
      <c r="A2811" s="3">
        <v>2808</v>
      </c>
      <c r="B2811" s="5" t="s">
        <v>14363</v>
      </c>
    </row>
    <row r="2812" spans="1:2" x14ac:dyDescent="0.15">
      <c r="A2812" s="3">
        <v>2809</v>
      </c>
      <c r="B2812" s="5" t="s">
        <v>14364</v>
      </c>
    </row>
    <row r="2813" spans="1:2" x14ac:dyDescent="0.15">
      <c r="A2813" s="3">
        <v>2810</v>
      </c>
      <c r="B2813" s="5" t="s">
        <v>14365</v>
      </c>
    </row>
    <row r="2814" spans="1:2" x14ac:dyDescent="0.15">
      <c r="A2814" s="3">
        <v>2811</v>
      </c>
      <c r="B2814" s="5" t="s">
        <v>14366</v>
      </c>
    </row>
    <row r="2815" spans="1:2" x14ac:dyDescent="0.15">
      <c r="A2815" s="3">
        <v>2812</v>
      </c>
      <c r="B2815" s="5" t="s">
        <v>14367</v>
      </c>
    </row>
    <row r="2816" spans="1:2" x14ac:dyDescent="0.15">
      <c r="A2816" s="3">
        <v>2813</v>
      </c>
      <c r="B2816" s="5" t="s">
        <v>14368</v>
      </c>
    </row>
    <row r="2817" spans="1:2" x14ac:dyDescent="0.15">
      <c r="A2817" s="3">
        <v>2814</v>
      </c>
      <c r="B2817" s="5" t="s">
        <v>14369</v>
      </c>
    </row>
    <row r="2818" spans="1:2" x14ac:dyDescent="0.15">
      <c r="A2818" s="3">
        <v>2815</v>
      </c>
      <c r="B2818" s="5" t="s">
        <v>14370</v>
      </c>
    </row>
    <row r="2819" spans="1:2" x14ac:dyDescent="0.15">
      <c r="A2819" s="3">
        <v>2816</v>
      </c>
      <c r="B2819" s="5" t="s">
        <v>14371</v>
      </c>
    </row>
    <row r="2820" spans="1:2" x14ac:dyDescent="0.15">
      <c r="A2820" s="3">
        <v>2817</v>
      </c>
      <c r="B2820" s="5" t="s">
        <v>14372</v>
      </c>
    </row>
    <row r="2821" spans="1:2" x14ac:dyDescent="0.15">
      <c r="A2821" s="3">
        <v>2818</v>
      </c>
      <c r="B2821" s="5" t="s">
        <v>14373</v>
      </c>
    </row>
    <row r="2822" spans="1:2" x14ac:dyDescent="0.15">
      <c r="A2822" s="3">
        <v>2819</v>
      </c>
      <c r="B2822" s="5" t="s">
        <v>14374</v>
      </c>
    </row>
    <row r="2823" spans="1:2" x14ac:dyDescent="0.15">
      <c r="A2823" s="3">
        <v>2820</v>
      </c>
      <c r="B2823" s="5" t="s">
        <v>14375</v>
      </c>
    </row>
    <row r="2824" spans="1:2" x14ac:dyDescent="0.15">
      <c r="A2824" s="3">
        <v>2821</v>
      </c>
      <c r="B2824" s="5" t="s">
        <v>14376</v>
      </c>
    </row>
    <row r="2825" spans="1:2" x14ac:dyDescent="0.15">
      <c r="A2825" s="3">
        <v>2822</v>
      </c>
      <c r="B2825" s="5" t="s">
        <v>14377</v>
      </c>
    </row>
    <row r="2826" spans="1:2" x14ac:dyDescent="0.15">
      <c r="A2826" s="3">
        <v>2823</v>
      </c>
      <c r="B2826" s="5" t="s">
        <v>14378</v>
      </c>
    </row>
    <row r="2827" spans="1:2" x14ac:dyDescent="0.15">
      <c r="A2827" s="3">
        <v>2824</v>
      </c>
      <c r="B2827" s="5" t="s">
        <v>14379</v>
      </c>
    </row>
    <row r="2828" spans="1:2" x14ac:dyDescent="0.15">
      <c r="A2828" s="3">
        <v>2825</v>
      </c>
      <c r="B2828" s="5" t="s">
        <v>14380</v>
      </c>
    </row>
    <row r="2829" spans="1:2" x14ac:dyDescent="0.15">
      <c r="A2829" s="3">
        <v>2826</v>
      </c>
      <c r="B2829" s="5" t="s">
        <v>14381</v>
      </c>
    </row>
    <row r="2830" spans="1:2" x14ac:dyDescent="0.15">
      <c r="A2830" s="3">
        <v>2827</v>
      </c>
      <c r="B2830" s="5" t="s">
        <v>14382</v>
      </c>
    </row>
    <row r="2831" spans="1:2" x14ac:dyDescent="0.15">
      <c r="A2831" s="3">
        <v>2828</v>
      </c>
      <c r="B2831" s="5" t="s">
        <v>14383</v>
      </c>
    </row>
    <row r="2832" spans="1:2" x14ac:dyDescent="0.15">
      <c r="A2832" s="3">
        <v>2829</v>
      </c>
      <c r="B2832" s="5" t="s">
        <v>14384</v>
      </c>
    </row>
    <row r="2833" spans="1:2" x14ac:dyDescent="0.15">
      <c r="A2833" s="3">
        <v>2830</v>
      </c>
      <c r="B2833" s="5" t="s">
        <v>14385</v>
      </c>
    </row>
    <row r="2834" spans="1:2" x14ac:dyDescent="0.15">
      <c r="A2834" s="3">
        <v>2831</v>
      </c>
      <c r="B2834" s="5" t="s">
        <v>14386</v>
      </c>
    </row>
    <row r="2835" spans="1:2" x14ac:dyDescent="0.15">
      <c r="A2835" s="3">
        <v>2832</v>
      </c>
      <c r="B2835" s="5" t="s">
        <v>14387</v>
      </c>
    </row>
    <row r="2836" spans="1:2" x14ac:dyDescent="0.15">
      <c r="A2836" s="3">
        <v>2833</v>
      </c>
      <c r="B2836" s="5" t="s">
        <v>14388</v>
      </c>
    </row>
    <row r="2837" spans="1:2" x14ac:dyDescent="0.15">
      <c r="A2837" s="3">
        <v>2834</v>
      </c>
      <c r="B2837" s="5" t="s">
        <v>14389</v>
      </c>
    </row>
    <row r="2838" spans="1:2" x14ac:dyDescent="0.15">
      <c r="A2838" s="3">
        <v>2835</v>
      </c>
      <c r="B2838" s="5" t="s">
        <v>14390</v>
      </c>
    </row>
    <row r="2839" spans="1:2" x14ac:dyDescent="0.15">
      <c r="A2839" s="3">
        <v>2836</v>
      </c>
      <c r="B2839" s="5" t="s">
        <v>14391</v>
      </c>
    </row>
    <row r="2840" spans="1:2" x14ac:dyDescent="0.15">
      <c r="A2840" s="3">
        <v>2837</v>
      </c>
      <c r="B2840" s="5" t="s">
        <v>14392</v>
      </c>
    </row>
    <row r="2841" spans="1:2" x14ac:dyDescent="0.15">
      <c r="A2841" s="3">
        <v>2838</v>
      </c>
      <c r="B2841" s="5" t="s">
        <v>14393</v>
      </c>
    </row>
    <row r="2842" spans="1:2" x14ac:dyDescent="0.15">
      <c r="A2842" s="3">
        <v>2839</v>
      </c>
      <c r="B2842" s="5" t="s">
        <v>14394</v>
      </c>
    </row>
    <row r="2843" spans="1:2" x14ac:dyDescent="0.15">
      <c r="A2843" s="3">
        <v>2840</v>
      </c>
      <c r="B2843" s="5" t="s">
        <v>14395</v>
      </c>
    </row>
    <row r="2844" spans="1:2" x14ac:dyDescent="0.15">
      <c r="A2844" s="3">
        <v>2841</v>
      </c>
      <c r="B2844" s="5" t="s">
        <v>14396</v>
      </c>
    </row>
    <row r="2845" spans="1:2" x14ac:dyDescent="0.15">
      <c r="A2845" s="3">
        <v>2842</v>
      </c>
      <c r="B2845" s="5" t="s">
        <v>14397</v>
      </c>
    </row>
    <row r="2846" spans="1:2" x14ac:dyDescent="0.15">
      <c r="A2846" s="3">
        <v>2843</v>
      </c>
      <c r="B2846" s="5" t="s">
        <v>14398</v>
      </c>
    </row>
    <row r="2847" spans="1:2" x14ac:dyDescent="0.15">
      <c r="A2847" s="3">
        <v>2844</v>
      </c>
      <c r="B2847" s="5" t="s">
        <v>14399</v>
      </c>
    </row>
    <row r="2848" spans="1:2" x14ac:dyDescent="0.15">
      <c r="A2848" s="3">
        <v>2845</v>
      </c>
      <c r="B2848" s="5" t="s">
        <v>14400</v>
      </c>
    </row>
    <row r="2849" spans="1:2" x14ac:dyDescent="0.15">
      <c r="A2849" s="3">
        <v>2846</v>
      </c>
      <c r="B2849" s="5" t="s">
        <v>14401</v>
      </c>
    </row>
    <row r="2850" spans="1:2" x14ac:dyDescent="0.15">
      <c r="A2850" s="3">
        <v>2847</v>
      </c>
      <c r="B2850" s="5" t="s">
        <v>14402</v>
      </c>
    </row>
    <row r="2851" spans="1:2" x14ac:dyDescent="0.15">
      <c r="A2851" s="3">
        <v>2848</v>
      </c>
      <c r="B2851" s="5" t="s">
        <v>14403</v>
      </c>
    </row>
    <row r="2852" spans="1:2" x14ac:dyDescent="0.15">
      <c r="A2852" s="3">
        <v>2849</v>
      </c>
      <c r="B2852" s="5" t="s">
        <v>14404</v>
      </c>
    </row>
    <row r="2853" spans="1:2" x14ac:dyDescent="0.15">
      <c r="A2853" s="3">
        <v>2850</v>
      </c>
      <c r="B2853" s="5" t="s">
        <v>14405</v>
      </c>
    </row>
    <row r="2854" spans="1:2" x14ac:dyDescent="0.15">
      <c r="A2854" s="3">
        <v>2851</v>
      </c>
      <c r="B2854" s="5" t="s">
        <v>14406</v>
      </c>
    </row>
    <row r="2855" spans="1:2" x14ac:dyDescent="0.15">
      <c r="A2855" s="3">
        <v>2852</v>
      </c>
      <c r="B2855" s="5" t="s">
        <v>14407</v>
      </c>
    </row>
    <row r="2856" spans="1:2" x14ac:dyDescent="0.15">
      <c r="A2856" s="3">
        <v>2853</v>
      </c>
      <c r="B2856" s="5" t="s">
        <v>14408</v>
      </c>
    </row>
    <row r="2857" spans="1:2" x14ac:dyDescent="0.15">
      <c r="A2857" s="3">
        <v>2854</v>
      </c>
      <c r="B2857" s="5" t="s">
        <v>14409</v>
      </c>
    </row>
    <row r="2858" spans="1:2" x14ac:dyDescent="0.15">
      <c r="A2858" s="3">
        <v>2855</v>
      </c>
      <c r="B2858" s="5" t="s">
        <v>14410</v>
      </c>
    </row>
    <row r="2859" spans="1:2" x14ac:dyDescent="0.15">
      <c r="A2859" s="3">
        <v>2856</v>
      </c>
      <c r="B2859" s="5" t="s">
        <v>14411</v>
      </c>
    </row>
    <row r="2860" spans="1:2" x14ac:dyDescent="0.15">
      <c r="A2860" s="3">
        <v>2857</v>
      </c>
      <c r="B2860" s="5" t="s">
        <v>14412</v>
      </c>
    </row>
    <row r="2861" spans="1:2" x14ac:dyDescent="0.15">
      <c r="A2861" s="3">
        <v>2858</v>
      </c>
      <c r="B2861" s="5" t="s">
        <v>14413</v>
      </c>
    </row>
    <row r="2862" spans="1:2" x14ac:dyDescent="0.15">
      <c r="A2862" s="3">
        <v>2859</v>
      </c>
      <c r="B2862" s="5" t="s">
        <v>14414</v>
      </c>
    </row>
    <row r="2863" spans="1:2" x14ac:dyDescent="0.15">
      <c r="A2863" s="3">
        <v>2860</v>
      </c>
      <c r="B2863" s="5" t="s">
        <v>14415</v>
      </c>
    </row>
    <row r="2864" spans="1:2" x14ac:dyDescent="0.15">
      <c r="A2864" s="3">
        <v>2861</v>
      </c>
      <c r="B2864" s="5" t="s">
        <v>14416</v>
      </c>
    </row>
    <row r="2865" spans="1:2" x14ac:dyDescent="0.15">
      <c r="A2865" s="3">
        <v>2862</v>
      </c>
      <c r="B2865" s="5" t="s">
        <v>14417</v>
      </c>
    </row>
    <row r="2866" spans="1:2" x14ac:dyDescent="0.15">
      <c r="A2866" s="3">
        <v>2863</v>
      </c>
      <c r="B2866" s="5" t="s">
        <v>14418</v>
      </c>
    </row>
    <row r="2867" spans="1:2" x14ac:dyDescent="0.15">
      <c r="A2867" s="3">
        <v>2864</v>
      </c>
      <c r="B2867" s="5" t="s">
        <v>14419</v>
      </c>
    </row>
    <row r="2868" spans="1:2" x14ac:dyDescent="0.15">
      <c r="A2868" s="3">
        <v>2865</v>
      </c>
      <c r="B2868" s="5" t="s">
        <v>14420</v>
      </c>
    </row>
    <row r="2869" spans="1:2" x14ac:dyDescent="0.15">
      <c r="A2869" s="3">
        <v>2866</v>
      </c>
      <c r="B2869" s="5" t="s">
        <v>14421</v>
      </c>
    </row>
    <row r="2870" spans="1:2" x14ac:dyDescent="0.15">
      <c r="A2870" s="3">
        <v>2867</v>
      </c>
      <c r="B2870" s="5" t="s">
        <v>14422</v>
      </c>
    </row>
    <row r="2871" spans="1:2" x14ac:dyDescent="0.15">
      <c r="A2871" s="3">
        <v>2868</v>
      </c>
      <c r="B2871" s="5" t="s">
        <v>14423</v>
      </c>
    </row>
    <row r="2872" spans="1:2" x14ac:dyDescent="0.15">
      <c r="A2872" s="3">
        <v>2869</v>
      </c>
      <c r="B2872" s="5" t="s">
        <v>14424</v>
      </c>
    </row>
    <row r="2873" spans="1:2" x14ac:dyDescent="0.15">
      <c r="A2873" s="3">
        <v>2870</v>
      </c>
      <c r="B2873" s="5" t="s">
        <v>14425</v>
      </c>
    </row>
    <row r="2874" spans="1:2" x14ac:dyDescent="0.15">
      <c r="A2874" s="3">
        <v>2871</v>
      </c>
      <c r="B2874" s="5" t="s">
        <v>14426</v>
      </c>
    </row>
    <row r="2875" spans="1:2" x14ac:dyDescent="0.15">
      <c r="A2875" s="3">
        <v>2872</v>
      </c>
      <c r="B2875" s="5" t="s">
        <v>14427</v>
      </c>
    </row>
    <row r="2876" spans="1:2" x14ac:dyDescent="0.15">
      <c r="A2876" s="3">
        <v>2873</v>
      </c>
      <c r="B2876" s="5" t="s">
        <v>14428</v>
      </c>
    </row>
    <row r="2877" spans="1:2" x14ac:dyDescent="0.15">
      <c r="A2877" s="3">
        <v>2874</v>
      </c>
      <c r="B2877" s="5" t="s">
        <v>14429</v>
      </c>
    </row>
    <row r="2878" spans="1:2" x14ac:dyDescent="0.15">
      <c r="A2878" s="3">
        <v>2875</v>
      </c>
      <c r="B2878" s="5" t="s">
        <v>14430</v>
      </c>
    </row>
    <row r="2879" spans="1:2" x14ac:dyDescent="0.15">
      <c r="A2879" s="3">
        <v>2876</v>
      </c>
      <c r="B2879" s="5" t="s">
        <v>14431</v>
      </c>
    </row>
    <row r="2880" spans="1:2" x14ac:dyDescent="0.15">
      <c r="A2880" s="3">
        <v>2877</v>
      </c>
      <c r="B2880" s="5" t="s">
        <v>14432</v>
      </c>
    </row>
    <row r="2881" spans="1:2" x14ac:dyDescent="0.15">
      <c r="A2881" s="3">
        <v>2878</v>
      </c>
      <c r="B2881" s="5" t="s">
        <v>14433</v>
      </c>
    </row>
    <row r="2882" spans="1:2" x14ac:dyDescent="0.15">
      <c r="A2882" s="3">
        <v>2879</v>
      </c>
      <c r="B2882" s="5" t="s">
        <v>14434</v>
      </c>
    </row>
    <row r="2883" spans="1:2" x14ac:dyDescent="0.15">
      <c r="A2883" s="3">
        <v>2880</v>
      </c>
      <c r="B2883" s="5" t="s">
        <v>14435</v>
      </c>
    </row>
    <row r="2884" spans="1:2" x14ac:dyDescent="0.15">
      <c r="A2884" s="3">
        <v>2881</v>
      </c>
      <c r="B2884" s="5" t="s">
        <v>14436</v>
      </c>
    </row>
    <row r="2885" spans="1:2" x14ac:dyDescent="0.15">
      <c r="A2885" s="3">
        <v>2882</v>
      </c>
      <c r="B2885" s="5" t="s">
        <v>14437</v>
      </c>
    </row>
    <row r="2886" spans="1:2" x14ac:dyDescent="0.15">
      <c r="A2886" s="3">
        <v>2883</v>
      </c>
      <c r="B2886" s="5" t="s">
        <v>14438</v>
      </c>
    </row>
    <row r="2887" spans="1:2" x14ac:dyDescent="0.15">
      <c r="A2887" s="3">
        <v>2884</v>
      </c>
      <c r="B2887" s="5" t="s">
        <v>14439</v>
      </c>
    </row>
    <row r="2888" spans="1:2" x14ac:dyDescent="0.15">
      <c r="A2888" s="3">
        <v>2885</v>
      </c>
      <c r="B2888" s="5" t="s">
        <v>14440</v>
      </c>
    </row>
    <row r="2889" spans="1:2" x14ac:dyDescent="0.15">
      <c r="A2889" s="3">
        <v>2886</v>
      </c>
      <c r="B2889" s="5" t="s">
        <v>14441</v>
      </c>
    </row>
    <row r="2890" spans="1:2" x14ac:dyDescent="0.15">
      <c r="A2890" s="3">
        <v>2887</v>
      </c>
      <c r="B2890" s="5" t="s">
        <v>14442</v>
      </c>
    </row>
    <row r="2891" spans="1:2" x14ac:dyDescent="0.15">
      <c r="A2891" s="3">
        <v>2888</v>
      </c>
      <c r="B2891" s="5" t="s">
        <v>14443</v>
      </c>
    </row>
    <row r="2892" spans="1:2" x14ac:dyDescent="0.15">
      <c r="A2892" s="3">
        <v>2889</v>
      </c>
      <c r="B2892" s="5" t="s">
        <v>14444</v>
      </c>
    </row>
    <row r="2893" spans="1:2" x14ac:dyDescent="0.15">
      <c r="A2893" s="3">
        <v>2890</v>
      </c>
      <c r="B2893" s="5" t="s">
        <v>14445</v>
      </c>
    </row>
    <row r="2894" spans="1:2" x14ac:dyDescent="0.15">
      <c r="A2894" s="3">
        <v>2891</v>
      </c>
      <c r="B2894" s="5" t="s">
        <v>14446</v>
      </c>
    </row>
    <row r="2895" spans="1:2" x14ac:dyDescent="0.15">
      <c r="A2895" s="3">
        <v>2892</v>
      </c>
      <c r="B2895" s="5" t="s">
        <v>14447</v>
      </c>
    </row>
    <row r="2896" spans="1:2" x14ac:dyDescent="0.15">
      <c r="A2896" s="3">
        <v>2893</v>
      </c>
      <c r="B2896" s="5" t="s">
        <v>14448</v>
      </c>
    </row>
    <row r="2897" spans="1:2" x14ac:dyDescent="0.15">
      <c r="A2897" s="3">
        <v>2894</v>
      </c>
      <c r="B2897" s="5" t="s">
        <v>14449</v>
      </c>
    </row>
    <row r="2898" spans="1:2" x14ac:dyDescent="0.15">
      <c r="A2898" s="3">
        <v>2895</v>
      </c>
      <c r="B2898" s="5" t="s">
        <v>14450</v>
      </c>
    </row>
    <row r="2899" spans="1:2" x14ac:dyDescent="0.15">
      <c r="A2899" s="3">
        <v>2896</v>
      </c>
      <c r="B2899" s="5" t="s">
        <v>14451</v>
      </c>
    </row>
    <row r="2900" spans="1:2" x14ac:dyDescent="0.15">
      <c r="A2900" s="3">
        <v>2897</v>
      </c>
      <c r="B2900" s="5" t="s">
        <v>14452</v>
      </c>
    </row>
    <row r="2901" spans="1:2" x14ac:dyDescent="0.15">
      <c r="A2901" s="3">
        <v>2898</v>
      </c>
      <c r="B2901" s="5" t="s">
        <v>14453</v>
      </c>
    </row>
    <row r="2902" spans="1:2" x14ac:dyDescent="0.15">
      <c r="A2902" s="3">
        <v>2899</v>
      </c>
      <c r="B2902" s="5" t="s">
        <v>14454</v>
      </c>
    </row>
    <row r="2903" spans="1:2" x14ac:dyDescent="0.15">
      <c r="A2903" s="3">
        <v>2900</v>
      </c>
      <c r="B2903" s="5" t="s">
        <v>14455</v>
      </c>
    </row>
    <row r="2904" spans="1:2" x14ac:dyDescent="0.15">
      <c r="A2904" s="3">
        <v>2901</v>
      </c>
      <c r="B2904" s="5" t="s">
        <v>14456</v>
      </c>
    </row>
    <row r="2905" spans="1:2" x14ac:dyDescent="0.15">
      <c r="A2905" s="3">
        <v>2902</v>
      </c>
      <c r="B2905" s="5" t="s">
        <v>14457</v>
      </c>
    </row>
    <row r="2906" spans="1:2" x14ac:dyDescent="0.15">
      <c r="A2906" s="3">
        <v>2903</v>
      </c>
      <c r="B2906" s="5" t="s">
        <v>14458</v>
      </c>
    </row>
    <row r="2907" spans="1:2" x14ac:dyDescent="0.15">
      <c r="A2907" s="3">
        <v>2904</v>
      </c>
      <c r="B2907" s="5" t="s">
        <v>14459</v>
      </c>
    </row>
    <row r="2908" spans="1:2" x14ac:dyDescent="0.15">
      <c r="A2908" s="3">
        <v>2905</v>
      </c>
      <c r="B2908" s="5" t="s">
        <v>14460</v>
      </c>
    </row>
    <row r="2909" spans="1:2" x14ac:dyDescent="0.15">
      <c r="A2909" s="3">
        <v>2906</v>
      </c>
      <c r="B2909" s="5" t="s">
        <v>14461</v>
      </c>
    </row>
    <row r="2910" spans="1:2" x14ac:dyDescent="0.15">
      <c r="A2910" s="3">
        <v>2907</v>
      </c>
      <c r="B2910" s="5" t="s">
        <v>14462</v>
      </c>
    </row>
    <row r="2911" spans="1:2" x14ac:dyDescent="0.15">
      <c r="A2911" s="3">
        <v>2908</v>
      </c>
      <c r="B2911" s="5" t="s">
        <v>14463</v>
      </c>
    </row>
    <row r="2912" spans="1:2" x14ac:dyDescent="0.15">
      <c r="A2912" s="3">
        <v>2909</v>
      </c>
      <c r="B2912" s="5" t="s">
        <v>14464</v>
      </c>
    </row>
    <row r="2913" spans="1:2" x14ac:dyDescent="0.15">
      <c r="A2913" s="3">
        <v>2910</v>
      </c>
      <c r="B2913" s="5" t="s">
        <v>14465</v>
      </c>
    </row>
    <row r="2914" spans="1:2" x14ac:dyDescent="0.15">
      <c r="A2914" s="3">
        <v>2911</v>
      </c>
      <c r="B2914" s="5" t="s">
        <v>14466</v>
      </c>
    </row>
    <row r="2915" spans="1:2" x14ac:dyDescent="0.15">
      <c r="A2915" s="3">
        <v>2912</v>
      </c>
      <c r="B2915" s="5" t="s">
        <v>14467</v>
      </c>
    </row>
    <row r="2916" spans="1:2" x14ac:dyDescent="0.15">
      <c r="A2916" s="3">
        <v>2913</v>
      </c>
      <c r="B2916" s="5" t="s">
        <v>14468</v>
      </c>
    </row>
    <row r="2917" spans="1:2" x14ac:dyDescent="0.15">
      <c r="A2917" s="3">
        <v>2914</v>
      </c>
      <c r="B2917" s="5" t="s">
        <v>14469</v>
      </c>
    </row>
    <row r="2918" spans="1:2" x14ac:dyDescent="0.15">
      <c r="A2918" s="3">
        <v>2915</v>
      </c>
      <c r="B2918" s="5" t="s">
        <v>14470</v>
      </c>
    </row>
    <row r="2919" spans="1:2" x14ac:dyDescent="0.15">
      <c r="A2919" s="3">
        <v>2916</v>
      </c>
      <c r="B2919" s="5" t="s">
        <v>14471</v>
      </c>
    </row>
    <row r="2920" spans="1:2" x14ac:dyDescent="0.15">
      <c r="A2920" s="3">
        <v>2917</v>
      </c>
      <c r="B2920" s="5" t="s">
        <v>14472</v>
      </c>
    </row>
    <row r="2921" spans="1:2" x14ac:dyDescent="0.15">
      <c r="A2921" s="3">
        <v>2918</v>
      </c>
      <c r="B2921" s="5" t="s">
        <v>14473</v>
      </c>
    </row>
    <row r="2922" spans="1:2" x14ac:dyDescent="0.15">
      <c r="A2922" s="3">
        <v>2919</v>
      </c>
      <c r="B2922" s="5" t="s">
        <v>14474</v>
      </c>
    </row>
    <row r="2923" spans="1:2" x14ac:dyDescent="0.15">
      <c r="A2923" s="3">
        <v>2920</v>
      </c>
      <c r="B2923" s="5" t="s">
        <v>14475</v>
      </c>
    </row>
    <row r="2924" spans="1:2" x14ac:dyDescent="0.15">
      <c r="A2924" s="3">
        <v>2921</v>
      </c>
      <c r="B2924" s="5" t="s">
        <v>14476</v>
      </c>
    </row>
    <row r="2925" spans="1:2" x14ac:dyDescent="0.15">
      <c r="A2925" s="3">
        <v>2922</v>
      </c>
      <c r="B2925" s="5" t="s">
        <v>14477</v>
      </c>
    </row>
    <row r="2926" spans="1:2" x14ac:dyDescent="0.15">
      <c r="A2926" s="3">
        <v>2923</v>
      </c>
      <c r="B2926" s="5" t="s">
        <v>14478</v>
      </c>
    </row>
    <row r="2927" spans="1:2" x14ac:dyDescent="0.15">
      <c r="A2927" s="3">
        <v>2924</v>
      </c>
      <c r="B2927" s="5" t="s">
        <v>14479</v>
      </c>
    </row>
    <row r="2928" spans="1:2" x14ac:dyDescent="0.15">
      <c r="A2928" s="3">
        <v>2925</v>
      </c>
      <c r="B2928" s="5" t="s">
        <v>14480</v>
      </c>
    </row>
    <row r="2929" spans="1:2" x14ac:dyDescent="0.15">
      <c r="A2929" s="3">
        <v>2926</v>
      </c>
      <c r="B2929" s="5" t="s">
        <v>14481</v>
      </c>
    </row>
    <row r="2930" spans="1:2" x14ac:dyDescent="0.15">
      <c r="A2930" s="3">
        <v>2927</v>
      </c>
      <c r="B2930" s="5" t="s">
        <v>14482</v>
      </c>
    </row>
    <row r="2931" spans="1:2" x14ac:dyDescent="0.15">
      <c r="A2931" s="3">
        <v>2928</v>
      </c>
      <c r="B2931" s="5" t="s">
        <v>14483</v>
      </c>
    </row>
    <row r="2932" spans="1:2" x14ac:dyDescent="0.15">
      <c r="A2932" s="3">
        <v>2929</v>
      </c>
      <c r="B2932" s="5" t="s">
        <v>14484</v>
      </c>
    </row>
    <row r="2933" spans="1:2" x14ac:dyDescent="0.15">
      <c r="A2933" s="3">
        <v>2930</v>
      </c>
      <c r="B2933" s="5" t="s">
        <v>14485</v>
      </c>
    </row>
    <row r="2934" spans="1:2" x14ac:dyDescent="0.15">
      <c r="A2934" s="3">
        <v>2931</v>
      </c>
      <c r="B2934" s="5" t="s">
        <v>14486</v>
      </c>
    </row>
    <row r="2935" spans="1:2" x14ac:dyDescent="0.15">
      <c r="A2935" s="3">
        <v>2932</v>
      </c>
      <c r="B2935" s="5" t="s">
        <v>14487</v>
      </c>
    </row>
    <row r="2936" spans="1:2" x14ac:dyDescent="0.15">
      <c r="A2936" s="3">
        <v>2933</v>
      </c>
      <c r="B2936" s="5" t="s">
        <v>14488</v>
      </c>
    </row>
    <row r="2937" spans="1:2" x14ac:dyDescent="0.15">
      <c r="A2937" s="3">
        <v>2934</v>
      </c>
      <c r="B2937" s="5" t="s">
        <v>14489</v>
      </c>
    </row>
    <row r="2938" spans="1:2" x14ac:dyDescent="0.15">
      <c r="A2938" s="3">
        <v>2935</v>
      </c>
      <c r="B2938" s="5" t="s">
        <v>14490</v>
      </c>
    </row>
    <row r="2939" spans="1:2" x14ac:dyDescent="0.15">
      <c r="A2939" s="3">
        <v>2936</v>
      </c>
      <c r="B2939" s="5" t="s">
        <v>14491</v>
      </c>
    </row>
    <row r="2940" spans="1:2" x14ac:dyDescent="0.15">
      <c r="A2940" s="3">
        <v>2937</v>
      </c>
      <c r="B2940" s="5" t="s">
        <v>14492</v>
      </c>
    </row>
    <row r="2941" spans="1:2" x14ac:dyDescent="0.15">
      <c r="A2941" s="3">
        <v>2938</v>
      </c>
      <c r="B2941" s="5" t="s">
        <v>14493</v>
      </c>
    </row>
    <row r="2942" spans="1:2" x14ac:dyDescent="0.15">
      <c r="A2942" s="3">
        <v>2939</v>
      </c>
      <c r="B2942" s="5" t="s">
        <v>14494</v>
      </c>
    </row>
    <row r="2943" spans="1:2" x14ac:dyDescent="0.15">
      <c r="A2943" s="3">
        <v>2940</v>
      </c>
      <c r="B2943" s="5" t="s">
        <v>14495</v>
      </c>
    </row>
    <row r="2944" spans="1:2" x14ac:dyDescent="0.15">
      <c r="A2944" s="3">
        <v>2941</v>
      </c>
      <c r="B2944" s="5" t="s">
        <v>14496</v>
      </c>
    </row>
    <row r="2945" spans="1:2" x14ac:dyDescent="0.15">
      <c r="A2945" s="3">
        <v>2942</v>
      </c>
      <c r="B2945" s="5" t="s">
        <v>14497</v>
      </c>
    </row>
    <row r="2946" spans="1:2" x14ac:dyDescent="0.15">
      <c r="A2946" s="3">
        <v>2943</v>
      </c>
      <c r="B2946" s="5" t="s">
        <v>14498</v>
      </c>
    </row>
    <row r="2947" spans="1:2" x14ac:dyDescent="0.15">
      <c r="A2947" s="3">
        <v>2944</v>
      </c>
      <c r="B2947" s="5" t="s">
        <v>14499</v>
      </c>
    </row>
    <row r="2948" spans="1:2" x14ac:dyDescent="0.15">
      <c r="A2948" s="3">
        <v>2945</v>
      </c>
      <c r="B2948" s="5" t="s">
        <v>14500</v>
      </c>
    </row>
    <row r="2949" spans="1:2" x14ac:dyDescent="0.15">
      <c r="A2949" s="3">
        <v>2946</v>
      </c>
      <c r="B2949" s="5" t="s">
        <v>14501</v>
      </c>
    </row>
    <row r="2950" spans="1:2" x14ac:dyDescent="0.15">
      <c r="A2950" s="3">
        <v>2947</v>
      </c>
      <c r="B2950" s="5" t="s">
        <v>14502</v>
      </c>
    </row>
    <row r="2951" spans="1:2" x14ac:dyDescent="0.15">
      <c r="A2951" s="3">
        <v>2948</v>
      </c>
      <c r="B2951" s="5" t="s">
        <v>14503</v>
      </c>
    </row>
    <row r="2952" spans="1:2" x14ac:dyDescent="0.15">
      <c r="A2952" s="3">
        <v>2949</v>
      </c>
      <c r="B2952" s="5" t="s">
        <v>14504</v>
      </c>
    </row>
    <row r="2953" spans="1:2" x14ac:dyDescent="0.15">
      <c r="A2953" s="3">
        <v>2950</v>
      </c>
      <c r="B2953" s="5" t="s">
        <v>14505</v>
      </c>
    </row>
    <row r="2954" spans="1:2" x14ac:dyDescent="0.15">
      <c r="A2954" s="3">
        <v>2951</v>
      </c>
      <c r="B2954" s="5" t="s">
        <v>14506</v>
      </c>
    </row>
    <row r="2955" spans="1:2" x14ac:dyDescent="0.15">
      <c r="A2955" s="3">
        <v>2952</v>
      </c>
      <c r="B2955" s="5" t="s">
        <v>14507</v>
      </c>
    </row>
    <row r="2956" spans="1:2" x14ac:dyDescent="0.15">
      <c r="A2956" s="3">
        <v>2953</v>
      </c>
      <c r="B2956" s="5" t="s">
        <v>14508</v>
      </c>
    </row>
    <row r="2957" spans="1:2" x14ac:dyDescent="0.15">
      <c r="A2957" s="3">
        <v>2954</v>
      </c>
      <c r="B2957" s="5" t="s">
        <v>14509</v>
      </c>
    </row>
    <row r="2958" spans="1:2" x14ac:dyDescent="0.15">
      <c r="A2958" s="3">
        <v>2955</v>
      </c>
      <c r="B2958" s="5" t="s">
        <v>14510</v>
      </c>
    </row>
    <row r="2959" spans="1:2" x14ac:dyDescent="0.15">
      <c r="A2959" s="3">
        <v>2956</v>
      </c>
      <c r="B2959" s="5" t="s">
        <v>14511</v>
      </c>
    </row>
    <row r="2960" spans="1:2" x14ac:dyDescent="0.15">
      <c r="A2960" s="3">
        <v>2957</v>
      </c>
      <c r="B2960" s="5" t="s">
        <v>14512</v>
      </c>
    </row>
    <row r="2961" spans="1:2" x14ac:dyDescent="0.15">
      <c r="A2961" s="3">
        <v>2958</v>
      </c>
      <c r="B2961" s="5" t="s">
        <v>14513</v>
      </c>
    </row>
    <row r="2962" spans="1:2" x14ac:dyDescent="0.15">
      <c r="A2962" s="3">
        <v>2959</v>
      </c>
      <c r="B2962" s="5" t="s">
        <v>14514</v>
      </c>
    </row>
    <row r="2963" spans="1:2" x14ac:dyDescent="0.15">
      <c r="A2963" s="3">
        <v>2960</v>
      </c>
      <c r="B2963" s="5" t="s">
        <v>14515</v>
      </c>
    </row>
    <row r="2964" spans="1:2" x14ac:dyDescent="0.15">
      <c r="A2964" s="3">
        <v>2961</v>
      </c>
      <c r="B2964" s="5" t="s">
        <v>14516</v>
      </c>
    </row>
    <row r="2965" spans="1:2" x14ac:dyDescent="0.15">
      <c r="A2965" s="3">
        <v>2962</v>
      </c>
      <c r="B2965" s="5" t="s">
        <v>14517</v>
      </c>
    </row>
    <row r="2966" spans="1:2" x14ac:dyDescent="0.15">
      <c r="A2966" s="3">
        <v>2963</v>
      </c>
      <c r="B2966" s="5" t="s">
        <v>14518</v>
      </c>
    </row>
    <row r="2967" spans="1:2" x14ac:dyDescent="0.15">
      <c r="A2967" s="3">
        <v>2964</v>
      </c>
      <c r="B2967" s="5" t="s">
        <v>14519</v>
      </c>
    </row>
    <row r="2968" spans="1:2" x14ac:dyDescent="0.15">
      <c r="A2968" s="3">
        <v>2965</v>
      </c>
      <c r="B2968" s="5" t="s">
        <v>14520</v>
      </c>
    </row>
    <row r="2969" spans="1:2" x14ac:dyDescent="0.15">
      <c r="A2969" s="3">
        <v>2966</v>
      </c>
      <c r="B2969" s="5" t="s">
        <v>14521</v>
      </c>
    </row>
    <row r="2970" spans="1:2" x14ac:dyDescent="0.15">
      <c r="A2970" s="3">
        <v>2967</v>
      </c>
      <c r="B2970" s="5" t="s">
        <v>14522</v>
      </c>
    </row>
    <row r="2971" spans="1:2" x14ac:dyDescent="0.15">
      <c r="A2971" s="3">
        <v>2968</v>
      </c>
      <c r="B2971" s="5" t="s">
        <v>14523</v>
      </c>
    </row>
    <row r="2972" spans="1:2" x14ac:dyDescent="0.15">
      <c r="A2972" s="3">
        <v>2969</v>
      </c>
      <c r="B2972" s="5" t="s">
        <v>14524</v>
      </c>
    </row>
    <row r="2973" spans="1:2" x14ac:dyDescent="0.15">
      <c r="A2973" s="3">
        <v>2970</v>
      </c>
      <c r="B2973" s="5" t="s">
        <v>14525</v>
      </c>
    </row>
    <row r="2974" spans="1:2" x14ac:dyDescent="0.15">
      <c r="A2974" s="3">
        <v>2971</v>
      </c>
      <c r="B2974" s="5" t="s">
        <v>14526</v>
      </c>
    </row>
    <row r="2975" spans="1:2" x14ac:dyDescent="0.15">
      <c r="A2975" s="3">
        <v>2972</v>
      </c>
      <c r="B2975" s="5" t="s">
        <v>14527</v>
      </c>
    </row>
    <row r="2976" spans="1:2" x14ac:dyDescent="0.15">
      <c r="A2976" s="3">
        <v>2973</v>
      </c>
      <c r="B2976" s="5" t="s">
        <v>14528</v>
      </c>
    </row>
    <row r="2977" spans="1:2" x14ac:dyDescent="0.15">
      <c r="A2977" s="3">
        <v>2974</v>
      </c>
      <c r="B2977" s="5" t="s">
        <v>14529</v>
      </c>
    </row>
    <row r="2978" spans="1:2" x14ac:dyDescent="0.15">
      <c r="A2978" s="3">
        <v>2975</v>
      </c>
      <c r="B2978" s="5" t="s">
        <v>14530</v>
      </c>
    </row>
    <row r="2979" spans="1:2" x14ac:dyDescent="0.15">
      <c r="A2979" s="3">
        <v>2976</v>
      </c>
      <c r="B2979" s="5" t="s">
        <v>14531</v>
      </c>
    </row>
    <row r="2980" spans="1:2" x14ac:dyDescent="0.15">
      <c r="A2980" s="3">
        <v>2977</v>
      </c>
      <c r="B2980" s="5" t="s">
        <v>14532</v>
      </c>
    </row>
    <row r="2981" spans="1:2" x14ac:dyDescent="0.15">
      <c r="A2981" s="3">
        <v>2978</v>
      </c>
      <c r="B2981" s="5" t="s">
        <v>14533</v>
      </c>
    </row>
    <row r="2982" spans="1:2" x14ac:dyDescent="0.15">
      <c r="A2982" s="3">
        <v>2979</v>
      </c>
      <c r="B2982" s="5" t="s">
        <v>14534</v>
      </c>
    </row>
    <row r="2983" spans="1:2" x14ac:dyDescent="0.15">
      <c r="A2983" s="3">
        <v>2980</v>
      </c>
      <c r="B2983" s="5" t="s">
        <v>14535</v>
      </c>
    </row>
    <row r="2984" spans="1:2" x14ac:dyDescent="0.15">
      <c r="A2984" s="3">
        <v>2981</v>
      </c>
      <c r="B2984" s="5" t="s">
        <v>14536</v>
      </c>
    </row>
    <row r="2985" spans="1:2" x14ac:dyDescent="0.15">
      <c r="A2985" s="3">
        <v>2982</v>
      </c>
      <c r="B2985" s="5" t="s">
        <v>14537</v>
      </c>
    </row>
    <row r="2986" spans="1:2" x14ac:dyDescent="0.15">
      <c r="A2986" s="3">
        <v>2983</v>
      </c>
      <c r="B2986" s="5" t="s">
        <v>14538</v>
      </c>
    </row>
    <row r="2987" spans="1:2" x14ac:dyDescent="0.15">
      <c r="A2987" s="3">
        <v>2984</v>
      </c>
      <c r="B2987" s="5" t="s">
        <v>14539</v>
      </c>
    </row>
    <row r="2988" spans="1:2" x14ac:dyDescent="0.15">
      <c r="A2988" s="3">
        <v>2985</v>
      </c>
      <c r="B2988" s="5" t="s">
        <v>14540</v>
      </c>
    </row>
    <row r="2989" spans="1:2" x14ac:dyDescent="0.15">
      <c r="A2989" s="3">
        <v>2986</v>
      </c>
      <c r="B2989" s="5" t="s">
        <v>14541</v>
      </c>
    </row>
    <row r="2990" spans="1:2" x14ac:dyDescent="0.15">
      <c r="A2990" s="3">
        <v>2987</v>
      </c>
      <c r="B2990" s="5" t="s">
        <v>14542</v>
      </c>
    </row>
    <row r="2991" spans="1:2" x14ac:dyDescent="0.15">
      <c r="A2991" s="3">
        <v>2988</v>
      </c>
      <c r="B2991" s="5" t="s">
        <v>14543</v>
      </c>
    </row>
    <row r="2992" spans="1:2" x14ac:dyDescent="0.15">
      <c r="A2992" s="3">
        <v>2989</v>
      </c>
      <c r="B2992" s="5" t="s">
        <v>14544</v>
      </c>
    </row>
    <row r="2993" spans="1:2" x14ac:dyDescent="0.15">
      <c r="A2993" s="3">
        <v>2990</v>
      </c>
      <c r="B2993" s="5" t="s">
        <v>14545</v>
      </c>
    </row>
    <row r="2994" spans="1:2" x14ac:dyDescent="0.15">
      <c r="A2994" s="3">
        <v>2991</v>
      </c>
      <c r="B2994" s="5" t="s">
        <v>14546</v>
      </c>
    </row>
    <row r="2995" spans="1:2" x14ac:dyDescent="0.15">
      <c r="A2995" s="3">
        <v>2992</v>
      </c>
      <c r="B2995" s="5" t="s">
        <v>14547</v>
      </c>
    </row>
    <row r="2996" spans="1:2" x14ac:dyDescent="0.15">
      <c r="A2996" s="3">
        <v>2993</v>
      </c>
      <c r="B2996" s="5" t="s">
        <v>14548</v>
      </c>
    </row>
    <row r="2997" spans="1:2" x14ac:dyDescent="0.15">
      <c r="A2997" s="3">
        <v>2994</v>
      </c>
      <c r="B2997" s="5" t="s">
        <v>14549</v>
      </c>
    </row>
    <row r="2998" spans="1:2" x14ac:dyDescent="0.15">
      <c r="A2998" s="3">
        <v>2995</v>
      </c>
      <c r="B2998" s="5" t="s">
        <v>14550</v>
      </c>
    </row>
    <row r="2999" spans="1:2" x14ac:dyDescent="0.15">
      <c r="A2999" s="3">
        <v>2996</v>
      </c>
      <c r="B2999" s="5" t="s">
        <v>14551</v>
      </c>
    </row>
    <row r="3000" spans="1:2" x14ac:dyDescent="0.15">
      <c r="A3000" s="3">
        <v>2997</v>
      </c>
      <c r="B3000" s="5" t="s">
        <v>14552</v>
      </c>
    </row>
    <row r="3001" spans="1:2" x14ac:dyDescent="0.15">
      <c r="A3001" s="3">
        <v>2998</v>
      </c>
      <c r="B3001" s="5" t="s">
        <v>14553</v>
      </c>
    </row>
    <row r="3002" spans="1:2" x14ac:dyDescent="0.15">
      <c r="A3002" s="3">
        <v>2999</v>
      </c>
      <c r="B3002" s="5" t="s">
        <v>14554</v>
      </c>
    </row>
    <row r="3003" spans="1:2" x14ac:dyDescent="0.15">
      <c r="A3003" s="3">
        <v>3000</v>
      </c>
      <c r="B3003" s="5" t="s">
        <v>14555</v>
      </c>
    </row>
    <row r="3004" spans="1:2" x14ac:dyDescent="0.15">
      <c r="A3004" s="3">
        <v>3001</v>
      </c>
      <c r="B3004" s="5" t="s">
        <v>14556</v>
      </c>
    </row>
    <row r="3005" spans="1:2" x14ac:dyDescent="0.15">
      <c r="A3005" s="3">
        <v>3002</v>
      </c>
      <c r="B3005" s="5" t="s">
        <v>14557</v>
      </c>
    </row>
    <row r="3006" spans="1:2" x14ac:dyDescent="0.15">
      <c r="A3006" s="3">
        <v>3003</v>
      </c>
      <c r="B3006" s="5" t="s">
        <v>14558</v>
      </c>
    </row>
    <row r="3007" spans="1:2" x14ac:dyDescent="0.15">
      <c r="A3007" s="3">
        <v>3004</v>
      </c>
      <c r="B3007" s="5" t="s">
        <v>14559</v>
      </c>
    </row>
    <row r="3008" spans="1:2" x14ac:dyDescent="0.15">
      <c r="A3008" s="3">
        <v>3005</v>
      </c>
      <c r="B3008" s="5" t="s">
        <v>14560</v>
      </c>
    </row>
    <row r="3009" spans="1:2" x14ac:dyDescent="0.15">
      <c r="A3009" s="3">
        <v>3006</v>
      </c>
      <c r="B3009" s="5" t="s">
        <v>14561</v>
      </c>
    </row>
    <row r="3010" spans="1:2" x14ac:dyDescent="0.15">
      <c r="A3010" s="3">
        <v>3007</v>
      </c>
      <c r="B3010" s="5" t="s">
        <v>14562</v>
      </c>
    </row>
    <row r="3011" spans="1:2" x14ac:dyDescent="0.15">
      <c r="A3011" s="3">
        <v>3008</v>
      </c>
      <c r="B3011" s="5" t="s">
        <v>14563</v>
      </c>
    </row>
    <row r="3012" spans="1:2" x14ac:dyDescent="0.15">
      <c r="A3012" s="3">
        <v>3009</v>
      </c>
      <c r="B3012" s="5" t="s">
        <v>14564</v>
      </c>
    </row>
    <row r="3013" spans="1:2" x14ac:dyDescent="0.15">
      <c r="A3013" s="3">
        <v>3010</v>
      </c>
      <c r="B3013" s="5" t="s">
        <v>14565</v>
      </c>
    </row>
    <row r="3014" spans="1:2" x14ac:dyDescent="0.15">
      <c r="A3014" s="3">
        <v>3011</v>
      </c>
      <c r="B3014" s="5" t="s">
        <v>14566</v>
      </c>
    </row>
    <row r="3015" spans="1:2" x14ac:dyDescent="0.15">
      <c r="A3015" s="3">
        <v>3012</v>
      </c>
      <c r="B3015" s="5" t="s">
        <v>14567</v>
      </c>
    </row>
    <row r="3016" spans="1:2" x14ac:dyDescent="0.15">
      <c r="A3016" s="3">
        <v>3013</v>
      </c>
      <c r="B3016" s="5" t="s">
        <v>14568</v>
      </c>
    </row>
    <row r="3017" spans="1:2" x14ac:dyDescent="0.15">
      <c r="A3017" s="3">
        <v>3014</v>
      </c>
      <c r="B3017" s="5" t="s">
        <v>14569</v>
      </c>
    </row>
    <row r="3018" spans="1:2" x14ac:dyDescent="0.15">
      <c r="A3018" s="3">
        <v>3015</v>
      </c>
      <c r="B3018" s="5" t="s">
        <v>14570</v>
      </c>
    </row>
    <row r="3019" spans="1:2" x14ac:dyDescent="0.15">
      <c r="A3019" s="3">
        <v>3016</v>
      </c>
      <c r="B3019" s="5" t="s">
        <v>14571</v>
      </c>
    </row>
    <row r="3020" spans="1:2" x14ac:dyDescent="0.15">
      <c r="A3020" s="3">
        <v>3017</v>
      </c>
      <c r="B3020" s="5" t="s">
        <v>14572</v>
      </c>
    </row>
    <row r="3021" spans="1:2" x14ac:dyDescent="0.15">
      <c r="A3021" s="3">
        <v>3018</v>
      </c>
      <c r="B3021" s="5" t="s">
        <v>14573</v>
      </c>
    </row>
    <row r="3022" spans="1:2" x14ac:dyDescent="0.15">
      <c r="A3022" s="3">
        <v>3019</v>
      </c>
      <c r="B3022" s="5" t="s">
        <v>14574</v>
      </c>
    </row>
    <row r="3023" spans="1:2" x14ac:dyDescent="0.15">
      <c r="A3023" s="3">
        <v>3020</v>
      </c>
      <c r="B3023" s="5" t="s">
        <v>14575</v>
      </c>
    </row>
    <row r="3024" spans="1:2" x14ac:dyDescent="0.15">
      <c r="A3024" s="3">
        <v>3021</v>
      </c>
      <c r="B3024" s="5" t="s">
        <v>14576</v>
      </c>
    </row>
    <row r="3025" spans="1:2" x14ac:dyDescent="0.15">
      <c r="A3025" s="3">
        <v>3022</v>
      </c>
      <c r="B3025" s="5" t="s">
        <v>14577</v>
      </c>
    </row>
    <row r="3026" spans="1:2" x14ac:dyDescent="0.15">
      <c r="A3026" s="3">
        <v>3023</v>
      </c>
      <c r="B3026" s="5" t="s">
        <v>14578</v>
      </c>
    </row>
    <row r="3027" spans="1:2" x14ac:dyDescent="0.15">
      <c r="A3027" s="3">
        <v>3024</v>
      </c>
      <c r="B3027" s="5" t="s">
        <v>14579</v>
      </c>
    </row>
    <row r="3028" spans="1:2" x14ac:dyDescent="0.15">
      <c r="A3028" s="3">
        <v>3025</v>
      </c>
      <c r="B3028" s="5" t="s">
        <v>14580</v>
      </c>
    </row>
    <row r="3029" spans="1:2" x14ac:dyDescent="0.15">
      <c r="A3029" s="3">
        <v>3026</v>
      </c>
      <c r="B3029" s="5" t="s">
        <v>14581</v>
      </c>
    </row>
    <row r="3030" spans="1:2" x14ac:dyDescent="0.15">
      <c r="A3030" s="3">
        <v>3027</v>
      </c>
      <c r="B3030" s="5" t="s">
        <v>14582</v>
      </c>
    </row>
    <row r="3031" spans="1:2" x14ac:dyDescent="0.15">
      <c r="A3031" s="3">
        <v>3028</v>
      </c>
      <c r="B3031" s="5" t="s">
        <v>14583</v>
      </c>
    </row>
    <row r="3032" spans="1:2" x14ac:dyDescent="0.15">
      <c r="A3032" s="3">
        <v>3029</v>
      </c>
      <c r="B3032" s="5" t="s">
        <v>14584</v>
      </c>
    </row>
    <row r="3033" spans="1:2" x14ac:dyDescent="0.15">
      <c r="A3033" s="3">
        <v>3030</v>
      </c>
      <c r="B3033" s="5" t="s">
        <v>14585</v>
      </c>
    </row>
    <row r="3034" spans="1:2" x14ac:dyDescent="0.15">
      <c r="A3034" s="3">
        <v>3031</v>
      </c>
      <c r="B3034" s="5" t="s">
        <v>14586</v>
      </c>
    </row>
    <row r="3035" spans="1:2" x14ac:dyDescent="0.15">
      <c r="A3035" s="3">
        <v>3032</v>
      </c>
      <c r="B3035" s="5" t="s">
        <v>14587</v>
      </c>
    </row>
    <row r="3036" spans="1:2" x14ac:dyDescent="0.15">
      <c r="A3036" s="3">
        <v>3033</v>
      </c>
      <c r="B3036" s="5" t="s">
        <v>14588</v>
      </c>
    </row>
    <row r="3037" spans="1:2" x14ac:dyDescent="0.15">
      <c r="A3037" s="3">
        <v>3034</v>
      </c>
      <c r="B3037" s="5" t="s">
        <v>14589</v>
      </c>
    </row>
    <row r="3038" spans="1:2" x14ac:dyDescent="0.15">
      <c r="A3038" s="3">
        <v>3035</v>
      </c>
      <c r="B3038" s="5" t="s">
        <v>14590</v>
      </c>
    </row>
    <row r="3039" spans="1:2" x14ac:dyDescent="0.15">
      <c r="A3039" s="3">
        <v>3036</v>
      </c>
      <c r="B3039" s="5" t="s">
        <v>14591</v>
      </c>
    </row>
    <row r="3040" spans="1:2" x14ac:dyDescent="0.15">
      <c r="A3040" s="3">
        <v>3037</v>
      </c>
      <c r="B3040" s="5" t="s">
        <v>14592</v>
      </c>
    </row>
    <row r="3041" spans="1:2" x14ac:dyDescent="0.15">
      <c r="A3041" s="3">
        <v>3038</v>
      </c>
      <c r="B3041" s="5" t="s">
        <v>14593</v>
      </c>
    </row>
    <row r="3042" spans="1:2" x14ac:dyDescent="0.15">
      <c r="A3042" s="3">
        <v>3039</v>
      </c>
      <c r="B3042" s="5" t="s">
        <v>14594</v>
      </c>
    </row>
    <row r="3043" spans="1:2" x14ac:dyDescent="0.15">
      <c r="A3043" s="3">
        <v>3040</v>
      </c>
      <c r="B3043" s="5" t="s">
        <v>14595</v>
      </c>
    </row>
    <row r="3044" spans="1:2" x14ac:dyDescent="0.15">
      <c r="A3044" s="3">
        <v>3041</v>
      </c>
      <c r="B3044" s="5" t="s">
        <v>14596</v>
      </c>
    </row>
    <row r="3045" spans="1:2" x14ac:dyDescent="0.15">
      <c r="A3045" s="3">
        <v>3042</v>
      </c>
      <c r="B3045" s="5" t="s">
        <v>14597</v>
      </c>
    </row>
    <row r="3046" spans="1:2" x14ac:dyDescent="0.15">
      <c r="A3046" s="3">
        <v>3043</v>
      </c>
      <c r="B3046" s="5" t="s">
        <v>14598</v>
      </c>
    </row>
    <row r="3047" spans="1:2" x14ac:dyDescent="0.15">
      <c r="A3047" s="3">
        <v>3044</v>
      </c>
      <c r="B3047" s="5" t="s">
        <v>14599</v>
      </c>
    </row>
    <row r="3048" spans="1:2" x14ac:dyDescent="0.15">
      <c r="A3048" s="3">
        <v>3045</v>
      </c>
      <c r="B3048" s="5" t="s">
        <v>14600</v>
      </c>
    </row>
    <row r="3049" spans="1:2" x14ac:dyDescent="0.15">
      <c r="A3049" s="3">
        <v>3046</v>
      </c>
      <c r="B3049" s="5" t="s">
        <v>14601</v>
      </c>
    </row>
    <row r="3050" spans="1:2" x14ac:dyDescent="0.15">
      <c r="A3050" s="3">
        <v>3047</v>
      </c>
      <c r="B3050" s="5" t="s">
        <v>14602</v>
      </c>
    </row>
    <row r="3051" spans="1:2" x14ac:dyDescent="0.15">
      <c r="A3051" s="3">
        <v>3048</v>
      </c>
      <c r="B3051" s="5" t="s">
        <v>14603</v>
      </c>
    </row>
    <row r="3052" spans="1:2" x14ac:dyDescent="0.15">
      <c r="A3052" s="3">
        <v>3049</v>
      </c>
      <c r="B3052" s="5" t="s">
        <v>14604</v>
      </c>
    </row>
    <row r="3053" spans="1:2" x14ac:dyDescent="0.15">
      <c r="A3053" s="3">
        <v>3050</v>
      </c>
      <c r="B3053" s="5" t="s">
        <v>14605</v>
      </c>
    </row>
    <row r="3054" spans="1:2" x14ac:dyDescent="0.15">
      <c r="A3054" s="3">
        <v>3051</v>
      </c>
      <c r="B3054" s="5" t="s">
        <v>14606</v>
      </c>
    </row>
    <row r="3055" spans="1:2" x14ac:dyDescent="0.15">
      <c r="A3055" s="3">
        <v>3052</v>
      </c>
      <c r="B3055" s="5" t="s">
        <v>14607</v>
      </c>
    </row>
    <row r="3056" spans="1:2" x14ac:dyDescent="0.15">
      <c r="A3056" s="3">
        <v>3053</v>
      </c>
      <c r="B3056" s="5" t="s">
        <v>14608</v>
      </c>
    </row>
    <row r="3057" spans="1:2" x14ac:dyDescent="0.15">
      <c r="A3057" s="3">
        <v>3054</v>
      </c>
      <c r="B3057" s="5" t="s">
        <v>14609</v>
      </c>
    </row>
    <row r="3058" spans="1:2" x14ac:dyDescent="0.15">
      <c r="A3058" s="3">
        <v>3055</v>
      </c>
      <c r="B3058" s="5" t="s">
        <v>14610</v>
      </c>
    </row>
    <row r="3059" spans="1:2" x14ac:dyDescent="0.15">
      <c r="A3059" s="3">
        <v>3056</v>
      </c>
      <c r="B3059" s="5" t="s">
        <v>14611</v>
      </c>
    </row>
    <row r="3060" spans="1:2" x14ac:dyDescent="0.15">
      <c r="A3060" s="3">
        <v>3057</v>
      </c>
      <c r="B3060" s="5" t="s">
        <v>14612</v>
      </c>
    </row>
    <row r="3061" spans="1:2" x14ac:dyDescent="0.15">
      <c r="A3061" s="3">
        <v>3058</v>
      </c>
      <c r="B3061" s="5" t="s">
        <v>14613</v>
      </c>
    </row>
    <row r="3062" spans="1:2" x14ac:dyDescent="0.15">
      <c r="A3062" s="3">
        <v>3059</v>
      </c>
      <c r="B3062" s="5" t="s">
        <v>14614</v>
      </c>
    </row>
    <row r="3063" spans="1:2" x14ac:dyDescent="0.15">
      <c r="A3063" s="3">
        <v>3060</v>
      </c>
      <c r="B3063" s="5" t="s">
        <v>14615</v>
      </c>
    </row>
    <row r="3064" spans="1:2" x14ac:dyDescent="0.15">
      <c r="A3064" s="3">
        <v>3061</v>
      </c>
      <c r="B3064" s="5" t="s">
        <v>14616</v>
      </c>
    </row>
    <row r="3065" spans="1:2" x14ac:dyDescent="0.15">
      <c r="A3065" s="3">
        <v>3062</v>
      </c>
      <c r="B3065" s="5" t="s">
        <v>14617</v>
      </c>
    </row>
    <row r="3066" spans="1:2" x14ac:dyDescent="0.15">
      <c r="A3066" s="3">
        <v>3063</v>
      </c>
      <c r="B3066" s="5" t="s">
        <v>14618</v>
      </c>
    </row>
    <row r="3067" spans="1:2" x14ac:dyDescent="0.15">
      <c r="A3067" s="3">
        <v>3064</v>
      </c>
      <c r="B3067" s="5" t="s">
        <v>14619</v>
      </c>
    </row>
    <row r="3068" spans="1:2" x14ac:dyDescent="0.15">
      <c r="A3068" s="3">
        <v>3065</v>
      </c>
      <c r="B3068" s="5" t="s">
        <v>14620</v>
      </c>
    </row>
    <row r="3069" spans="1:2" x14ac:dyDescent="0.15">
      <c r="A3069" s="3">
        <v>3066</v>
      </c>
      <c r="B3069" s="5" t="s">
        <v>14621</v>
      </c>
    </row>
    <row r="3070" spans="1:2" x14ac:dyDescent="0.15">
      <c r="A3070" s="3">
        <v>3067</v>
      </c>
      <c r="B3070" s="5" t="s">
        <v>14622</v>
      </c>
    </row>
    <row r="3071" spans="1:2" x14ac:dyDescent="0.15">
      <c r="A3071" s="3">
        <v>3068</v>
      </c>
      <c r="B3071" s="5" t="s">
        <v>14623</v>
      </c>
    </row>
    <row r="3072" spans="1:2" x14ac:dyDescent="0.15">
      <c r="A3072" s="3">
        <v>3069</v>
      </c>
      <c r="B3072" s="5" t="s">
        <v>14624</v>
      </c>
    </row>
    <row r="3073" spans="1:2" x14ac:dyDescent="0.15">
      <c r="A3073" s="3">
        <v>3070</v>
      </c>
      <c r="B3073" s="5" t="s">
        <v>14625</v>
      </c>
    </row>
    <row r="3074" spans="1:2" x14ac:dyDescent="0.15">
      <c r="A3074" s="3">
        <v>3071</v>
      </c>
      <c r="B3074" s="5" t="s">
        <v>14626</v>
      </c>
    </row>
    <row r="3075" spans="1:2" x14ac:dyDescent="0.15">
      <c r="A3075" s="3">
        <v>3072</v>
      </c>
      <c r="B3075" s="5" t="s">
        <v>14627</v>
      </c>
    </row>
    <row r="3076" spans="1:2" x14ac:dyDescent="0.15">
      <c r="A3076" s="3">
        <v>3073</v>
      </c>
      <c r="B3076" s="5" t="s">
        <v>14628</v>
      </c>
    </row>
    <row r="3077" spans="1:2" x14ac:dyDescent="0.15">
      <c r="A3077" s="3">
        <v>3074</v>
      </c>
      <c r="B3077" s="5" t="s">
        <v>14629</v>
      </c>
    </row>
    <row r="3078" spans="1:2" x14ac:dyDescent="0.15">
      <c r="A3078" s="3">
        <v>3075</v>
      </c>
      <c r="B3078" s="5" t="s">
        <v>14630</v>
      </c>
    </row>
    <row r="3079" spans="1:2" x14ac:dyDescent="0.15">
      <c r="A3079" s="3">
        <v>3076</v>
      </c>
      <c r="B3079" s="5" t="s">
        <v>14631</v>
      </c>
    </row>
    <row r="3080" spans="1:2" x14ac:dyDescent="0.15">
      <c r="A3080" s="3">
        <v>3077</v>
      </c>
      <c r="B3080" s="5" t="s">
        <v>14632</v>
      </c>
    </row>
    <row r="3081" spans="1:2" x14ac:dyDescent="0.15">
      <c r="A3081" s="3">
        <v>3078</v>
      </c>
      <c r="B3081" s="5" t="s">
        <v>14633</v>
      </c>
    </row>
    <row r="3082" spans="1:2" x14ac:dyDescent="0.15">
      <c r="A3082" s="3">
        <v>3079</v>
      </c>
      <c r="B3082" s="5" t="s">
        <v>14634</v>
      </c>
    </row>
    <row r="3083" spans="1:2" x14ac:dyDescent="0.15">
      <c r="A3083" s="3">
        <v>3080</v>
      </c>
      <c r="B3083" s="5" t="s">
        <v>14635</v>
      </c>
    </row>
    <row r="3084" spans="1:2" x14ac:dyDescent="0.15">
      <c r="A3084" s="3">
        <v>3081</v>
      </c>
      <c r="B3084" s="5" t="s">
        <v>14636</v>
      </c>
    </row>
    <row r="3085" spans="1:2" x14ac:dyDescent="0.15">
      <c r="A3085" s="3">
        <v>3082</v>
      </c>
      <c r="B3085" s="5" t="s">
        <v>14637</v>
      </c>
    </row>
    <row r="3086" spans="1:2" x14ac:dyDescent="0.15">
      <c r="A3086" s="3">
        <v>3083</v>
      </c>
      <c r="B3086" s="5" t="s">
        <v>14638</v>
      </c>
    </row>
    <row r="3087" spans="1:2" x14ac:dyDescent="0.15">
      <c r="A3087" s="3">
        <v>3084</v>
      </c>
      <c r="B3087" s="5" t="s">
        <v>14639</v>
      </c>
    </row>
    <row r="3088" spans="1:2" x14ac:dyDescent="0.15">
      <c r="A3088" s="3">
        <v>3085</v>
      </c>
      <c r="B3088" s="5" t="s">
        <v>14640</v>
      </c>
    </row>
    <row r="3089" spans="1:2" x14ac:dyDescent="0.15">
      <c r="A3089" s="3">
        <v>3086</v>
      </c>
      <c r="B3089" s="5" t="s">
        <v>14641</v>
      </c>
    </row>
    <row r="3090" spans="1:2" x14ac:dyDescent="0.15">
      <c r="A3090" s="3">
        <v>3087</v>
      </c>
      <c r="B3090" s="5" t="s">
        <v>14642</v>
      </c>
    </row>
    <row r="3091" spans="1:2" x14ac:dyDescent="0.15">
      <c r="A3091" s="3">
        <v>3088</v>
      </c>
      <c r="B3091" s="5" t="s">
        <v>14643</v>
      </c>
    </row>
    <row r="3092" spans="1:2" x14ac:dyDescent="0.15">
      <c r="A3092" s="3">
        <v>3089</v>
      </c>
      <c r="B3092" s="5" t="s">
        <v>14644</v>
      </c>
    </row>
    <row r="3093" spans="1:2" x14ac:dyDescent="0.15">
      <c r="A3093" s="3">
        <v>3090</v>
      </c>
      <c r="B3093" s="5" t="s">
        <v>14645</v>
      </c>
    </row>
    <row r="3094" spans="1:2" x14ac:dyDescent="0.15">
      <c r="A3094" s="3">
        <v>3091</v>
      </c>
      <c r="B3094" s="5" t="s">
        <v>14646</v>
      </c>
    </row>
    <row r="3095" spans="1:2" x14ac:dyDescent="0.15">
      <c r="A3095" s="3">
        <v>3092</v>
      </c>
      <c r="B3095" s="5" t="s">
        <v>14647</v>
      </c>
    </row>
    <row r="3096" spans="1:2" x14ac:dyDescent="0.15">
      <c r="A3096" s="3">
        <v>3093</v>
      </c>
      <c r="B3096" s="5" t="s">
        <v>14648</v>
      </c>
    </row>
    <row r="3097" spans="1:2" x14ac:dyDescent="0.15">
      <c r="A3097" s="3">
        <v>3094</v>
      </c>
      <c r="B3097" s="5" t="s">
        <v>14649</v>
      </c>
    </row>
    <row r="3098" spans="1:2" x14ac:dyDescent="0.15">
      <c r="A3098" s="3">
        <v>3095</v>
      </c>
      <c r="B3098" s="5" t="s">
        <v>14650</v>
      </c>
    </row>
    <row r="3099" spans="1:2" x14ac:dyDescent="0.15">
      <c r="A3099" s="3">
        <v>3096</v>
      </c>
      <c r="B3099" s="5" t="s">
        <v>14651</v>
      </c>
    </row>
    <row r="3100" spans="1:2" x14ac:dyDescent="0.15">
      <c r="A3100" s="3">
        <v>3097</v>
      </c>
      <c r="B3100" s="5" t="s">
        <v>14652</v>
      </c>
    </row>
    <row r="3101" spans="1:2" x14ac:dyDescent="0.15">
      <c r="A3101" s="3">
        <v>3098</v>
      </c>
      <c r="B3101" s="5" t="s">
        <v>14653</v>
      </c>
    </row>
    <row r="3102" spans="1:2" x14ac:dyDescent="0.15">
      <c r="A3102" s="3">
        <v>3099</v>
      </c>
      <c r="B3102" s="5" t="s">
        <v>14654</v>
      </c>
    </row>
    <row r="3103" spans="1:2" x14ac:dyDescent="0.15">
      <c r="A3103" s="3">
        <v>3100</v>
      </c>
      <c r="B3103" s="5" t="s">
        <v>14655</v>
      </c>
    </row>
    <row r="3104" spans="1:2" x14ac:dyDescent="0.15">
      <c r="A3104" s="3">
        <v>3101</v>
      </c>
      <c r="B3104" s="5" t="s">
        <v>14656</v>
      </c>
    </row>
    <row r="3105" spans="1:2" x14ac:dyDescent="0.15">
      <c r="A3105" s="3">
        <v>3102</v>
      </c>
      <c r="B3105" s="5" t="s">
        <v>14657</v>
      </c>
    </row>
    <row r="3106" spans="1:2" x14ac:dyDescent="0.15">
      <c r="A3106" s="3">
        <v>3103</v>
      </c>
      <c r="B3106" s="5" t="s">
        <v>14658</v>
      </c>
    </row>
    <row r="3107" spans="1:2" x14ac:dyDescent="0.15">
      <c r="A3107" s="3">
        <v>3104</v>
      </c>
      <c r="B3107" s="5" t="s">
        <v>14659</v>
      </c>
    </row>
    <row r="3108" spans="1:2" x14ac:dyDescent="0.15">
      <c r="A3108" s="3">
        <v>3105</v>
      </c>
      <c r="B3108" s="5" t="s">
        <v>14660</v>
      </c>
    </row>
    <row r="3109" spans="1:2" x14ac:dyDescent="0.15">
      <c r="A3109" s="3">
        <v>3106</v>
      </c>
      <c r="B3109" s="5" t="s">
        <v>14661</v>
      </c>
    </row>
    <row r="3110" spans="1:2" x14ac:dyDescent="0.15">
      <c r="A3110" s="3">
        <v>3107</v>
      </c>
      <c r="B3110" s="5" t="s">
        <v>14662</v>
      </c>
    </row>
    <row r="3111" spans="1:2" x14ac:dyDescent="0.15">
      <c r="A3111" s="3">
        <v>3108</v>
      </c>
      <c r="B3111" s="5" t="s">
        <v>14663</v>
      </c>
    </row>
    <row r="3112" spans="1:2" x14ac:dyDescent="0.15">
      <c r="A3112" s="3">
        <v>3109</v>
      </c>
      <c r="B3112" s="5" t="s">
        <v>14664</v>
      </c>
    </row>
    <row r="3113" spans="1:2" x14ac:dyDescent="0.15">
      <c r="A3113" s="3">
        <v>3110</v>
      </c>
      <c r="B3113" s="5" t="s">
        <v>14665</v>
      </c>
    </row>
    <row r="3114" spans="1:2" x14ac:dyDescent="0.15">
      <c r="A3114" s="3">
        <v>3111</v>
      </c>
      <c r="B3114" s="5" t="s">
        <v>14666</v>
      </c>
    </row>
    <row r="3115" spans="1:2" x14ac:dyDescent="0.15">
      <c r="A3115" s="3">
        <v>3112</v>
      </c>
      <c r="B3115" s="5" t="s">
        <v>14667</v>
      </c>
    </row>
    <row r="3116" spans="1:2" x14ac:dyDescent="0.15">
      <c r="A3116" s="3">
        <v>3113</v>
      </c>
      <c r="B3116" s="5" t="s">
        <v>14668</v>
      </c>
    </row>
    <row r="3117" spans="1:2" x14ac:dyDescent="0.15">
      <c r="A3117" s="3">
        <v>3114</v>
      </c>
      <c r="B3117" s="5" t="s">
        <v>14669</v>
      </c>
    </row>
    <row r="3118" spans="1:2" x14ac:dyDescent="0.15">
      <c r="A3118" s="3">
        <v>3115</v>
      </c>
      <c r="B3118" s="5" t="s">
        <v>14670</v>
      </c>
    </row>
    <row r="3119" spans="1:2" x14ac:dyDescent="0.15">
      <c r="A3119" s="3">
        <v>3116</v>
      </c>
      <c r="B3119" s="5" t="s">
        <v>14671</v>
      </c>
    </row>
    <row r="3120" spans="1:2" x14ac:dyDescent="0.15">
      <c r="A3120" s="3">
        <v>3117</v>
      </c>
      <c r="B3120" s="5" t="s">
        <v>14672</v>
      </c>
    </row>
    <row r="3121" spans="1:2" x14ac:dyDescent="0.15">
      <c r="A3121" s="3">
        <v>3118</v>
      </c>
      <c r="B3121" s="5" t="s">
        <v>14673</v>
      </c>
    </row>
    <row r="3122" spans="1:2" x14ac:dyDescent="0.15">
      <c r="A3122" s="3">
        <v>3119</v>
      </c>
      <c r="B3122" s="5" t="s">
        <v>14674</v>
      </c>
    </row>
    <row r="3123" spans="1:2" x14ac:dyDescent="0.15">
      <c r="A3123" s="3">
        <v>3120</v>
      </c>
      <c r="B3123" s="5" t="s">
        <v>14675</v>
      </c>
    </row>
    <row r="3124" spans="1:2" x14ac:dyDescent="0.15">
      <c r="A3124" s="3">
        <v>3121</v>
      </c>
      <c r="B3124" s="5" t="s">
        <v>14676</v>
      </c>
    </row>
    <row r="3125" spans="1:2" x14ac:dyDescent="0.15">
      <c r="A3125" s="3">
        <v>3122</v>
      </c>
      <c r="B3125" s="5" t="s">
        <v>14677</v>
      </c>
    </row>
    <row r="3126" spans="1:2" x14ac:dyDescent="0.15">
      <c r="A3126" s="3">
        <v>3123</v>
      </c>
      <c r="B3126" s="5" t="s">
        <v>14678</v>
      </c>
    </row>
    <row r="3127" spans="1:2" x14ac:dyDescent="0.15">
      <c r="A3127" s="3">
        <v>3124</v>
      </c>
      <c r="B3127" s="5" t="s">
        <v>14679</v>
      </c>
    </row>
    <row r="3128" spans="1:2" x14ac:dyDescent="0.15">
      <c r="A3128" s="3">
        <v>3125</v>
      </c>
      <c r="B3128" s="5" t="s">
        <v>14680</v>
      </c>
    </row>
    <row r="3129" spans="1:2" x14ac:dyDescent="0.15">
      <c r="A3129" s="3">
        <v>3126</v>
      </c>
      <c r="B3129" s="5" t="s">
        <v>14681</v>
      </c>
    </row>
    <row r="3130" spans="1:2" x14ac:dyDescent="0.15">
      <c r="A3130" s="3">
        <v>3127</v>
      </c>
      <c r="B3130" s="5" t="s">
        <v>14682</v>
      </c>
    </row>
    <row r="3131" spans="1:2" x14ac:dyDescent="0.15">
      <c r="A3131" s="3">
        <v>3128</v>
      </c>
      <c r="B3131" s="5" t="s">
        <v>14683</v>
      </c>
    </row>
    <row r="3132" spans="1:2" x14ac:dyDescent="0.15">
      <c r="A3132" s="3">
        <v>3129</v>
      </c>
      <c r="B3132" s="5" t="s">
        <v>14684</v>
      </c>
    </row>
    <row r="3133" spans="1:2" x14ac:dyDescent="0.15">
      <c r="A3133" s="3">
        <v>3130</v>
      </c>
      <c r="B3133" s="5" t="s">
        <v>14685</v>
      </c>
    </row>
    <row r="3134" spans="1:2" x14ac:dyDescent="0.15">
      <c r="A3134" s="3">
        <v>3131</v>
      </c>
      <c r="B3134" s="5" t="s">
        <v>14686</v>
      </c>
    </row>
    <row r="3135" spans="1:2" x14ac:dyDescent="0.15">
      <c r="A3135" s="3">
        <v>3132</v>
      </c>
      <c r="B3135" s="5" t="s">
        <v>14687</v>
      </c>
    </row>
    <row r="3136" spans="1:2" x14ac:dyDescent="0.15">
      <c r="A3136" s="3">
        <v>3133</v>
      </c>
      <c r="B3136" s="5" t="s">
        <v>14688</v>
      </c>
    </row>
    <row r="3137" spans="1:2" x14ac:dyDescent="0.15">
      <c r="A3137" s="3">
        <v>3134</v>
      </c>
      <c r="B3137" s="5" t="s">
        <v>14689</v>
      </c>
    </row>
    <row r="3138" spans="1:2" x14ac:dyDescent="0.15">
      <c r="A3138" s="3">
        <v>3135</v>
      </c>
      <c r="B3138" s="5" t="s">
        <v>14690</v>
      </c>
    </row>
    <row r="3139" spans="1:2" x14ac:dyDescent="0.15">
      <c r="A3139" s="3">
        <v>3136</v>
      </c>
      <c r="B3139" s="5" t="s">
        <v>14691</v>
      </c>
    </row>
    <row r="3140" spans="1:2" x14ac:dyDescent="0.15">
      <c r="A3140" s="3">
        <v>3137</v>
      </c>
      <c r="B3140" s="5" t="s">
        <v>14692</v>
      </c>
    </row>
    <row r="3141" spans="1:2" x14ac:dyDescent="0.15">
      <c r="A3141" s="3">
        <v>3138</v>
      </c>
      <c r="B3141" s="5" t="s">
        <v>14693</v>
      </c>
    </row>
    <row r="3142" spans="1:2" x14ac:dyDescent="0.15">
      <c r="A3142" s="3">
        <v>3139</v>
      </c>
      <c r="B3142" s="5" t="s">
        <v>14694</v>
      </c>
    </row>
    <row r="3143" spans="1:2" x14ac:dyDescent="0.15">
      <c r="A3143" s="3">
        <v>3140</v>
      </c>
      <c r="B3143" s="5" t="s">
        <v>14695</v>
      </c>
    </row>
    <row r="3144" spans="1:2" x14ac:dyDescent="0.15">
      <c r="A3144" s="3">
        <v>3141</v>
      </c>
      <c r="B3144" s="5" t="s">
        <v>14696</v>
      </c>
    </row>
    <row r="3145" spans="1:2" x14ac:dyDescent="0.15">
      <c r="A3145" s="3">
        <v>3142</v>
      </c>
      <c r="B3145" s="5" t="s">
        <v>14697</v>
      </c>
    </row>
    <row r="3146" spans="1:2" x14ac:dyDescent="0.15">
      <c r="A3146" s="3">
        <v>3143</v>
      </c>
      <c r="B3146" s="5" t="s">
        <v>14698</v>
      </c>
    </row>
    <row r="3147" spans="1:2" x14ac:dyDescent="0.15">
      <c r="A3147" s="3">
        <v>3144</v>
      </c>
      <c r="B3147" s="5" t="s">
        <v>14699</v>
      </c>
    </row>
    <row r="3148" spans="1:2" x14ac:dyDescent="0.15">
      <c r="A3148" s="3">
        <v>3145</v>
      </c>
      <c r="B3148" s="5" t="s">
        <v>14700</v>
      </c>
    </row>
    <row r="3149" spans="1:2" x14ac:dyDescent="0.15">
      <c r="A3149" s="3">
        <v>3146</v>
      </c>
      <c r="B3149" s="5" t="s">
        <v>14701</v>
      </c>
    </row>
    <row r="3150" spans="1:2" x14ac:dyDescent="0.15">
      <c r="A3150" s="3">
        <v>3147</v>
      </c>
      <c r="B3150" s="5" t="s">
        <v>14702</v>
      </c>
    </row>
    <row r="3151" spans="1:2" x14ac:dyDescent="0.15">
      <c r="A3151" s="3">
        <v>3148</v>
      </c>
      <c r="B3151" s="5" t="s">
        <v>14703</v>
      </c>
    </row>
    <row r="3152" spans="1:2" x14ac:dyDescent="0.15">
      <c r="A3152" s="3">
        <v>3149</v>
      </c>
      <c r="B3152" s="5" t="s">
        <v>14704</v>
      </c>
    </row>
    <row r="3153" spans="1:2" x14ac:dyDescent="0.15">
      <c r="A3153" s="3">
        <v>3150</v>
      </c>
      <c r="B3153" s="5" t="s">
        <v>14705</v>
      </c>
    </row>
    <row r="3154" spans="1:2" x14ac:dyDescent="0.15">
      <c r="A3154" s="3">
        <v>3151</v>
      </c>
      <c r="B3154" s="5" t="s">
        <v>14706</v>
      </c>
    </row>
    <row r="3155" spans="1:2" x14ac:dyDescent="0.15">
      <c r="A3155" s="3">
        <v>3152</v>
      </c>
      <c r="B3155" s="5" t="s">
        <v>14707</v>
      </c>
    </row>
    <row r="3156" spans="1:2" x14ac:dyDescent="0.15">
      <c r="A3156" s="3">
        <v>3153</v>
      </c>
      <c r="B3156" s="5" t="s">
        <v>14708</v>
      </c>
    </row>
    <row r="3157" spans="1:2" x14ac:dyDescent="0.15">
      <c r="A3157" s="3">
        <v>3154</v>
      </c>
      <c r="B3157" s="5" t="s">
        <v>14709</v>
      </c>
    </row>
    <row r="3158" spans="1:2" x14ac:dyDescent="0.15">
      <c r="A3158" s="3">
        <v>3155</v>
      </c>
      <c r="B3158" s="5" t="s">
        <v>14710</v>
      </c>
    </row>
    <row r="3159" spans="1:2" x14ac:dyDescent="0.15">
      <c r="A3159" s="3">
        <v>3156</v>
      </c>
      <c r="B3159" s="5" t="s">
        <v>14711</v>
      </c>
    </row>
    <row r="3160" spans="1:2" x14ac:dyDescent="0.15">
      <c r="A3160" s="3">
        <v>3157</v>
      </c>
      <c r="B3160" s="5" t="s">
        <v>14712</v>
      </c>
    </row>
    <row r="3161" spans="1:2" x14ac:dyDescent="0.15">
      <c r="A3161" s="3">
        <v>3158</v>
      </c>
      <c r="B3161" s="5" t="s">
        <v>14713</v>
      </c>
    </row>
    <row r="3162" spans="1:2" x14ac:dyDescent="0.15">
      <c r="A3162" s="3">
        <v>3159</v>
      </c>
      <c r="B3162" s="5" t="s">
        <v>14714</v>
      </c>
    </row>
    <row r="3163" spans="1:2" x14ac:dyDescent="0.15">
      <c r="A3163" s="3">
        <v>3160</v>
      </c>
      <c r="B3163" s="5" t="s">
        <v>14715</v>
      </c>
    </row>
    <row r="3164" spans="1:2" x14ac:dyDescent="0.15">
      <c r="A3164" s="3">
        <v>3161</v>
      </c>
      <c r="B3164" s="5" t="s">
        <v>14716</v>
      </c>
    </row>
    <row r="3165" spans="1:2" x14ac:dyDescent="0.15">
      <c r="A3165" s="3">
        <v>3162</v>
      </c>
      <c r="B3165" s="5" t="s">
        <v>14717</v>
      </c>
    </row>
    <row r="3166" spans="1:2" x14ac:dyDescent="0.15">
      <c r="A3166" s="3">
        <v>3163</v>
      </c>
      <c r="B3166" s="5" t="s">
        <v>14718</v>
      </c>
    </row>
    <row r="3167" spans="1:2" x14ac:dyDescent="0.15">
      <c r="A3167" s="3">
        <v>3164</v>
      </c>
      <c r="B3167" s="5" t="s">
        <v>14719</v>
      </c>
    </row>
    <row r="3168" spans="1:2" x14ac:dyDescent="0.15">
      <c r="A3168" s="3">
        <v>3165</v>
      </c>
      <c r="B3168" s="5" t="s">
        <v>14720</v>
      </c>
    </row>
    <row r="3169" spans="1:2" x14ac:dyDescent="0.15">
      <c r="A3169" s="3">
        <v>3166</v>
      </c>
      <c r="B3169" s="5" t="s">
        <v>14721</v>
      </c>
    </row>
    <row r="3170" spans="1:2" x14ac:dyDescent="0.15">
      <c r="A3170" s="3">
        <v>3167</v>
      </c>
      <c r="B3170" s="5" t="s">
        <v>14722</v>
      </c>
    </row>
    <row r="3171" spans="1:2" x14ac:dyDescent="0.15">
      <c r="A3171" s="3">
        <v>3168</v>
      </c>
      <c r="B3171" s="5" t="s">
        <v>14723</v>
      </c>
    </row>
    <row r="3172" spans="1:2" x14ac:dyDescent="0.15">
      <c r="A3172" s="3">
        <v>3169</v>
      </c>
      <c r="B3172" s="5" t="s">
        <v>14724</v>
      </c>
    </row>
    <row r="3173" spans="1:2" x14ac:dyDescent="0.15">
      <c r="A3173" s="3">
        <v>3170</v>
      </c>
      <c r="B3173" s="5" t="s">
        <v>14725</v>
      </c>
    </row>
    <row r="3174" spans="1:2" x14ac:dyDescent="0.15">
      <c r="A3174" s="3">
        <v>3171</v>
      </c>
      <c r="B3174" s="5" t="s">
        <v>14726</v>
      </c>
    </row>
    <row r="3175" spans="1:2" x14ac:dyDescent="0.15">
      <c r="A3175" s="3">
        <v>3172</v>
      </c>
      <c r="B3175" s="5" t="s">
        <v>14727</v>
      </c>
    </row>
    <row r="3176" spans="1:2" x14ac:dyDescent="0.15">
      <c r="A3176" s="3">
        <v>3173</v>
      </c>
      <c r="B3176" s="5" t="s">
        <v>14728</v>
      </c>
    </row>
    <row r="3177" spans="1:2" x14ac:dyDescent="0.15">
      <c r="A3177" s="3">
        <v>3174</v>
      </c>
      <c r="B3177" s="5" t="s">
        <v>14729</v>
      </c>
    </row>
    <row r="3178" spans="1:2" x14ac:dyDescent="0.15">
      <c r="A3178" s="3">
        <v>3175</v>
      </c>
      <c r="B3178" s="5" t="s">
        <v>14730</v>
      </c>
    </row>
    <row r="3179" spans="1:2" x14ac:dyDescent="0.15">
      <c r="A3179" s="3">
        <v>3176</v>
      </c>
      <c r="B3179" s="5" t="s">
        <v>14731</v>
      </c>
    </row>
    <row r="3180" spans="1:2" x14ac:dyDescent="0.15">
      <c r="A3180" s="3">
        <v>3177</v>
      </c>
      <c r="B3180" s="5" t="s">
        <v>14732</v>
      </c>
    </row>
    <row r="3181" spans="1:2" x14ac:dyDescent="0.15">
      <c r="A3181" s="3">
        <v>3178</v>
      </c>
      <c r="B3181" s="5" t="s">
        <v>14733</v>
      </c>
    </row>
    <row r="3182" spans="1:2" x14ac:dyDescent="0.15">
      <c r="A3182" s="3">
        <v>3179</v>
      </c>
      <c r="B3182" s="5" t="s">
        <v>14734</v>
      </c>
    </row>
    <row r="3183" spans="1:2" x14ac:dyDescent="0.15">
      <c r="A3183" s="3">
        <v>3180</v>
      </c>
      <c r="B3183" s="5" t="s">
        <v>14735</v>
      </c>
    </row>
    <row r="3184" spans="1:2" x14ac:dyDescent="0.15">
      <c r="A3184" s="3">
        <v>3181</v>
      </c>
      <c r="B3184" s="5" t="s">
        <v>14736</v>
      </c>
    </row>
    <row r="3185" spans="1:2" x14ac:dyDescent="0.15">
      <c r="A3185" s="3">
        <v>3182</v>
      </c>
      <c r="B3185" s="5" t="s">
        <v>14737</v>
      </c>
    </row>
    <row r="3186" spans="1:2" x14ac:dyDescent="0.15">
      <c r="A3186" s="3">
        <v>3183</v>
      </c>
      <c r="B3186" s="5" t="s">
        <v>14738</v>
      </c>
    </row>
    <row r="3187" spans="1:2" x14ac:dyDescent="0.15">
      <c r="A3187" s="3">
        <v>3184</v>
      </c>
      <c r="B3187" s="5" t="s">
        <v>14739</v>
      </c>
    </row>
    <row r="3188" spans="1:2" x14ac:dyDescent="0.15">
      <c r="A3188" s="3">
        <v>3185</v>
      </c>
      <c r="B3188" s="5" t="s">
        <v>14740</v>
      </c>
    </row>
    <row r="3189" spans="1:2" x14ac:dyDescent="0.15">
      <c r="A3189" s="3">
        <v>3186</v>
      </c>
      <c r="B3189" s="5" t="s">
        <v>14741</v>
      </c>
    </row>
    <row r="3190" spans="1:2" x14ac:dyDescent="0.15">
      <c r="A3190" s="3">
        <v>3187</v>
      </c>
      <c r="B3190" s="5" t="s">
        <v>14742</v>
      </c>
    </row>
    <row r="3191" spans="1:2" x14ac:dyDescent="0.15">
      <c r="A3191" s="3">
        <v>3188</v>
      </c>
      <c r="B3191" s="5" t="s">
        <v>14743</v>
      </c>
    </row>
    <row r="3192" spans="1:2" x14ac:dyDescent="0.15">
      <c r="A3192" s="3">
        <v>3189</v>
      </c>
      <c r="B3192" s="5" t="s">
        <v>14744</v>
      </c>
    </row>
    <row r="3193" spans="1:2" x14ac:dyDescent="0.15">
      <c r="A3193" s="3">
        <v>3190</v>
      </c>
      <c r="B3193" s="5" t="s">
        <v>14745</v>
      </c>
    </row>
    <row r="3194" spans="1:2" x14ac:dyDescent="0.15">
      <c r="A3194" s="3">
        <v>3191</v>
      </c>
      <c r="B3194" s="5" t="s">
        <v>14746</v>
      </c>
    </row>
    <row r="3195" spans="1:2" x14ac:dyDescent="0.15">
      <c r="A3195" s="3">
        <v>3192</v>
      </c>
      <c r="B3195" s="5" t="s">
        <v>14747</v>
      </c>
    </row>
    <row r="3196" spans="1:2" x14ac:dyDescent="0.15">
      <c r="A3196" s="3">
        <v>3193</v>
      </c>
      <c r="B3196" s="5" t="s">
        <v>14748</v>
      </c>
    </row>
    <row r="3197" spans="1:2" x14ac:dyDescent="0.15">
      <c r="A3197" s="3">
        <v>3194</v>
      </c>
      <c r="B3197" s="5" t="s">
        <v>14749</v>
      </c>
    </row>
    <row r="3198" spans="1:2" x14ac:dyDescent="0.15">
      <c r="A3198" s="3">
        <v>3195</v>
      </c>
      <c r="B3198" s="5" t="s">
        <v>14750</v>
      </c>
    </row>
    <row r="3199" spans="1:2" x14ac:dyDescent="0.15">
      <c r="A3199" s="3">
        <v>3196</v>
      </c>
      <c r="B3199" s="5" t="s">
        <v>14751</v>
      </c>
    </row>
    <row r="3200" spans="1:2" x14ac:dyDescent="0.15">
      <c r="A3200" s="3">
        <v>3197</v>
      </c>
      <c r="B3200" s="5" t="s">
        <v>14752</v>
      </c>
    </row>
    <row r="3201" spans="1:2" x14ac:dyDescent="0.15">
      <c r="A3201" s="3">
        <v>3198</v>
      </c>
      <c r="B3201" s="5" t="s">
        <v>14753</v>
      </c>
    </row>
    <row r="3202" spans="1:2" x14ac:dyDescent="0.15">
      <c r="A3202" s="3">
        <v>3199</v>
      </c>
      <c r="B3202" s="5" t="s">
        <v>14754</v>
      </c>
    </row>
    <row r="3203" spans="1:2" x14ac:dyDescent="0.15">
      <c r="A3203" s="3">
        <v>3200</v>
      </c>
      <c r="B3203" s="5" t="s">
        <v>14755</v>
      </c>
    </row>
    <row r="3204" spans="1:2" x14ac:dyDescent="0.15">
      <c r="A3204" s="3">
        <v>3201</v>
      </c>
      <c r="B3204" s="5" t="s">
        <v>14756</v>
      </c>
    </row>
    <row r="3205" spans="1:2" x14ac:dyDescent="0.15">
      <c r="A3205" s="3">
        <v>3202</v>
      </c>
      <c r="B3205" s="5" t="s">
        <v>14757</v>
      </c>
    </row>
    <row r="3206" spans="1:2" x14ac:dyDescent="0.15">
      <c r="A3206" s="3">
        <v>3203</v>
      </c>
      <c r="B3206" s="5" t="s">
        <v>14758</v>
      </c>
    </row>
    <row r="3207" spans="1:2" x14ac:dyDescent="0.15">
      <c r="A3207" s="3">
        <v>3204</v>
      </c>
      <c r="B3207" s="5" t="s">
        <v>14759</v>
      </c>
    </row>
    <row r="3208" spans="1:2" x14ac:dyDescent="0.15">
      <c r="A3208" s="3">
        <v>3205</v>
      </c>
      <c r="B3208" s="5" t="s">
        <v>14760</v>
      </c>
    </row>
    <row r="3209" spans="1:2" x14ac:dyDescent="0.15">
      <c r="A3209" s="3">
        <v>3206</v>
      </c>
      <c r="B3209" s="5" t="s">
        <v>14761</v>
      </c>
    </row>
    <row r="3210" spans="1:2" x14ac:dyDescent="0.15">
      <c r="A3210" s="3">
        <v>3207</v>
      </c>
      <c r="B3210" s="5" t="s">
        <v>14762</v>
      </c>
    </row>
    <row r="3211" spans="1:2" x14ac:dyDescent="0.15">
      <c r="A3211" s="3">
        <v>3208</v>
      </c>
      <c r="B3211" s="5" t="s">
        <v>14763</v>
      </c>
    </row>
    <row r="3212" spans="1:2" x14ac:dyDescent="0.15">
      <c r="A3212" s="3">
        <v>3209</v>
      </c>
      <c r="B3212" s="5" t="s">
        <v>14764</v>
      </c>
    </row>
    <row r="3213" spans="1:2" x14ac:dyDescent="0.15">
      <c r="A3213" s="3">
        <v>3210</v>
      </c>
      <c r="B3213" s="5" t="s">
        <v>14765</v>
      </c>
    </row>
    <row r="3214" spans="1:2" x14ac:dyDescent="0.15">
      <c r="A3214" s="3">
        <v>3211</v>
      </c>
      <c r="B3214" s="5" t="s">
        <v>14766</v>
      </c>
    </row>
    <row r="3215" spans="1:2" x14ac:dyDescent="0.15">
      <c r="A3215" s="3">
        <v>3212</v>
      </c>
      <c r="B3215" s="5" t="s">
        <v>14767</v>
      </c>
    </row>
    <row r="3216" spans="1:2" x14ac:dyDescent="0.15">
      <c r="A3216" s="3">
        <v>3213</v>
      </c>
      <c r="B3216" s="5" t="s">
        <v>14768</v>
      </c>
    </row>
    <row r="3217" spans="1:2" x14ac:dyDescent="0.15">
      <c r="A3217" s="3">
        <v>3214</v>
      </c>
      <c r="B3217" s="5" t="s">
        <v>14769</v>
      </c>
    </row>
    <row r="3218" spans="1:2" x14ac:dyDescent="0.15">
      <c r="A3218" s="3">
        <v>3215</v>
      </c>
      <c r="B3218" s="5" t="s">
        <v>14770</v>
      </c>
    </row>
    <row r="3219" spans="1:2" x14ac:dyDescent="0.15">
      <c r="A3219" s="3">
        <v>3216</v>
      </c>
      <c r="B3219" s="5" t="s">
        <v>14771</v>
      </c>
    </row>
    <row r="3220" spans="1:2" x14ac:dyDescent="0.15">
      <c r="A3220" s="3">
        <v>3217</v>
      </c>
      <c r="B3220" s="5" t="s">
        <v>14772</v>
      </c>
    </row>
    <row r="3221" spans="1:2" x14ac:dyDescent="0.15">
      <c r="A3221" s="3">
        <v>3218</v>
      </c>
      <c r="B3221" s="5" t="s">
        <v>14773</v>
      </c>
    </row>
    <row r="3222" spans="1:2" x14ac:dyDescent="0.15">
      <c r="A3222" s="3">
        <v>3219</v>
      </c>
      <c r="B3222" s="5" t="s">
        <v>14774</v>
      </c>
    </row>
    <row r="3223" spans="1:2" x14ac:dyDescent="0.15">
      <c r="A3223" s="3">
        <v>3220</v>
      </c>
      <c r="B3223" s="5" t="s">
        <v>14775</v>
      </c>
    </row>
    <row r="3224" spans="1:2" x14ac:dyDescent="0.15">
      <c r="A3224" s="3">
        <v>3221</v>
      </c>
      <c r="B3224" s="5" t="s">
        <v>14776</v>
      </c>
    </row>
    <row r="3225" spans="1:2" x14ac:dyDescent="0.15">
      <c r="A3225" s="3">
        <v>3222</v>
      </c>
      <c r="B3225" s="5" t="s">
        <v>14777</v>
      </c>
    </row>
    <row r="3226" spans="1:2" x14ac:dyDescent="0.15">
      <c r="A3226" s="3">
        <v>3223</v>
      </c>
      <c r="B3226" s="5" t="s">
        <v>14778</v>
      </c>
    </row>
    <row r="3227" spans="1:2" x14ac:dyDescent="0.15">
      <c r="A3227" s="3">
        <v>3224</v>
      </c>
      <c r="B3227" s="5" t="s">
        <v>14779</v>
      </c>
    </row>
    <row r="3228" spans="1:2" x14ac:dyDescent="0.15">
      <c r="A3228" s="3">
        <v>3225</v>
      </c>
      <c r="B3228" s="5" t="s">
        <v>14780</v>
      </c>
    </row>
    <row r="3229" spans="1:2" x14ac:dyDescent="0.15">
      <c r="A3229" s="3">
        <v>3226</v>
      </c>
      <c r="B3229" s="5" t="s">
        <v>14781</v>
      </c>
    </row>
    <row r="3230" spans="1:2" x14ac:dyDescent="0.15">
      <c r="A3230" s="3">
        <v>3227</v>
      </c>
      <c r="B3230" s="5" t="s">
        <v>14782</v>
      </c>
    </row>
    <row r="3231" spans="1:2" x14ac:dyDescent="0.15">
      <c r="A3231" s="3">
        <v>3228</v>
      </c>
      <c r="B3231" s="5" t="s">
        <v>14783</v>
      </c>
    </row>
    <row r="3232" spans="1:2" x14ac:dyDescent="0.15">
      <c r="A3232" s="3">
        <v>3229</v>
      </c>
      <c r="B3232" s="5" t="s">
        <v>14784</v>
      </c>
    </row>
    <row r="3233" spans="1:2" x14ac:dyDescent="0.15">
      <c r="A3233" s="3">
        <v>3230</v>
      </c>
      <c r="B3233" s="5" t="s">
        <v>14785</v>
      </c>
    </row>
    <row r="3234" spans="1:2" x14ac:dyDescent="0.15">
      <c r="A3234" s="3">
        <v>3231</v>
      </c>
      <c r="B3234" s="5" t="s">
        <v>14786</v>
      </c>
    </row>
    <row r="3235" spans="1:2" x14ac:dyDescent="0.15">
      <c r="A3235" s="3">
        <v>3232</v>
      </c>
      <c r="B3235" s="5" t="s">
        <v>14787</v>
      </c>
    </row>
    <row r="3236" spans="1:2" x14ac:dyDescent="0.15">
      <c r="A3236" s="3">
        <v>3233</v>
      </c>
      <c r="B3236" s="5" t="s">
        <v>14788</v>
      </c>
    </row>
    <row r="3237" spans="1:2" x14ac:dyDescent="0.15">
      <c r="A3237" s="3">
        <v>3234</v>
      </c>
      <c r="B3237" s="5" t="s">
        <v>14789</v>
      </c>
    </row>
    <row r="3238" spans="1:2" x14ac:dyDescent="0.15">
      <c r="A3238" s="3">
        <v>3235</v>
      </c>
      <c r="B3238" s="5" t="s">
        <v>14790</v>
      </c>
    </row>
    <row r="3239" spans="1:2" x14ac:dyDescent="0.15">
      <c r="A3239" s="3">
        <v>3236</v>
      </c>
      <c r="B3239" s="5" t="s">
        <v>14791</v>
      </c>
    </row>
    <row r="3240" spans="1:2" x14ac:dyDescent="0.15">
      <c r="A3240" s="3">
        <v>3237</v>
      </c>
      <c r="B3240" s="5" t="s">
        <v>14792</v>
      </c>
    </row>
    <row r="3241" spans="1:2" x14ac:dyDescent="0.15">
      <c r="A3241" s="3">
        <v>3238</v>
      </c>
      <c r="B3241" s="5" t="s">
        <v>14793</v>
      </c>
    </row>
    <row r="3242" spans="1:2" x14ac:dyDescent="0.15">
      <c r="A3242" s="3">
        <v>3239</v>
      </c>
      <c r="B3242" s="5" t="s">
        <v>14794</v>
      </c>
    </row>
    <row r="3243" spans="1:2" x14ac:dyDescent="0.15">
      <c r="A3243" s="3">
        <v>3240</v>
      </c>
      <c r="B3243" s="5" t="s">
        <v>14795</v>
      </c>
    </row>
    <row r="3244" spans="1:2" x14ac:dyDescent="0.15">
      <c r="A3244" s="3">
        <v>3241</v>
      </c>
      <c r="B3244" s="5" t="s">
        <v>14796</v>
      </c>
    </row>
    <row r="3245" spans="1:2" x14ac:dyDescent="0.15">
      <c r="A3245" s="3">
        <v>3242</v>
      </c>
      <c r="B3245" s="5" t="s">
        <v>14797</v>
      </c>
    </row>
    <row r="3246" spans="1:2" x14ac:dyDescent="0.15">
      <c r="A3246" s="3">
        <v>3243</v>
      </c>
      <c r="B3246" s="5" t="s">
        <v>14798</v>
      </c>
    </row>
    <row r="3247" spans="1:2" x14ac:dyDescent="0.15">
      <c r="A3247" s="3">
        <v>3244</v>
      </c>
      <c r="B3247" s="5" t="s">
        <v>14799</v>
      </c>
    </row>
    <row r="3248" spans="1:2" x14ac:dyDescent="0.15">
      <c r="A3248" s="3">
        <v>3245</v>
      </c>
      <c r="B3248" s="5" t="s">
        <v>14800</v>
      </c>
    </row>
    <row r="3249" spans="1:2" x14ac:dyDescent="0.15">
      <c r="A3249" s="3">
        <v>3246</v>
      </c>
      <c r="B3249" s="5" t="s">
        <v>14801</v>
      </c>
    </row>
    <row r="3250" spans="1:2" x14ac:dyDescent="0.15">
      <c r="A3250" s="3">
        <v>3247</v>
      </c>
      <c r="B3250" s="5" t="s">
        <v>14802</v>
      </c>
    </row>
    <row r="3251" spans="1:2" x14ac:dyDescent="0.15">
      <c r="A3251" s="3">
        <v>3248</v>
      </c>
      <c r="B3251" s="5" t="s">
        <v>14803</v>
      </c>
    </row>
    <row r="3252" spans="1:2" x14ac:dyDescent="0.15">
      <c r="A3252" s="3">
        <v>3249</v>
      </c>
      <c r="B3252" s="5" t="s">
        <v>14804</v>
      </c>
    </row>
    <row r="3253" spans="1:2" x14ac:dyDescent="0.15">
      <c r="A3253" s="3">
        <v>3250</v>
      </c>
      <c r="B3253" s="5" t="s">
        <v>14805</v>
      </c>
    </row>
    <row r="3254" spans="1:2" x14ac:dyDescent="0.15">
      <c r="A3254" s="3">
        <v>3251</v>
      </c>
      <c r="B3254" s="5" t="s">
        <v>14806</v>
      </c>
    </row>
    <row r="3255" spans="1:2" x14ac:dyDescent="0.15">
      <c r="A3255" s="3">
        <v>3252</v>
      </c>
      <c r="B3255" s="5" t="s">
        <v>14807</v>
      </c>
    </row>
    <row r="3256" spans="1:2" x14ac:dyDescent="0.15">
      <c r="A3256" s="3">
        <v>3253</v>
      </c>
      <c r="B3256" s="5" t="s">
        <v>14808</v>
      </c>
    </row>
    <row r="3257" spans="1:2" x14ac:dyDescent="0.15">
      <c r="A3257" s="3">
        <v>3254</v>
      </c>
      <c r="B3257" s="5" t="s">
        <v>14809</v>
      </c>
    </row>
    <row r="3258" spans="1:2" x14ac:dyDescent="0.15">
      <c r="A3258" s="3">
        <v>3255</v>
      </c>
      <c r="B3258" s="5" t="s">
        <v>14810</v>
      </c>
    </row>
    <row r="3259" spans="1:2" x14ac:dyDescent="0.15">
      <c r="A3259" s="3">
        <v>3256</v>
      </c>
      <c r="B3259" s="5" t="s">
        <v>14811</v>
      </c>
    </row>
    <row r="3260" spans="1:2" x14ac:dyDescent="0.15">
      <c r="A3260" s="3">
        <v>3257</v>
      </c>
      <c r="B3260" s="5" t="s">
        <v>14812</v>
      </c>
    </row>
    <row r="3261" spans="1:2" x14ac:dyDescent="0.15">
      <c r="A3261" s="3">
        <v>3258</v>
      </c>
      <c r="B3261" s="5" t="s">
        <v>14813</v>
      </c>
    </row>
    <row r="3262" spans="1:2" x14ac:dyDescent="0.15">
      <c r="A3262" s="3">
        <v>3259</v>
      </c>
      <c r="B3262" s="5" t="s">
        <v>14814</v>
      </c>
    </row>
    <row r="3263" spans="1:2" x14ac:dyDescent="0.15">
      <c r="A3263" s="3">
        <v>3260</v>
      </c>
      <c r="B3263" s="5" t="s">
        <v>14815</v>
      </c>
    </row>
    <row r="3264" spans="1:2" x14ac:dyDescent="0.15">
      <c r="A3264" s="3">
        <v>3261</v>
      </c>
      <c r="B3264" s="5" t="s">
        <v>14816</v>
      </c>
    </row>
    <row r="3265" spans="1:2" x14ac:dyDescent="0.15">
      <c r="A3265" s="3">
        <v>3262</v>
      </c>
      <c r="B3265" s="5" t="s">
        <v>14817</v>
      </c>
    </row>
    <row r="3266" spans="1:2" x14ac:dyDescent="0.15">
      <c r="A3266" s="3">
        <v>3263</v>
      </c>
      <c r="B3266" s="5" t="s">
        <v>14818</v>
      </c>
    </row>
    <row r="3267" spans="1:2" x14ac:dyDescent="0.15">
      <c r="A3267" s="3">
        <v>3264</v>
      </c>
      <c r="B3267" s="5" t="s">
        <v>14819</v>
      </c>
    </row>
    <row r="3268" spans="1:2" x14ac:dyDescent="0.15">
      <c r="A3268" s="3">
        <v>3265</v>
      </c>
      <c r="B3268" s="5" t="s">
        <v>14820</v>
      </c>
    </row>
    <row r="3269" spans="1:2" x14ac:dyDescent="0.15">
      <c r="A3269" s="3">
        <v>3266</v>
      </c>
      <c r="B3269" s="5" t="s">
        <v>14821</v>
      </c>
    </row>
    <row r="3270" spans="1:2" x14ac:dyDescent="0.15">
      <c r="A3270" s="3">
        <v>3267</v>
      </c>
      <c r="B3270" s="5" t="s">
        <v>14822</v>
      </c>
    </row>
    <row r="3271" spans="1:2" x14ac:dyDescent="0.15">
      <c r="A3271" s="3">
        <v>3268</v>
      </c>
      <c r="B3271" s="5" t="s">
        <v>14823</v>
      </c>
    </row>
    <row r="3272" spans="1:2" x14ac:dyDescent="0.15">
      <c r="A3272" s="3">
        <v>3269</v>
      </c>
      <c r="B3272" s="5" t="s">
        <v>14824</v>
      </c>
    </row>
    <row r="3273" spans="1:2" x14ac:dyDescent="0.15">
      <c r="A3273" s="3">
        <v>3270</v>
      </c>
      <c r="B3273" s="5" t="s">
        <v>14825</v>
      </c>
    </row>
    <row r="3274" spans="1:2" x14ac:dyDescent="0.15">
      <c r="A3274" s="3">
        <v>3271</v>
      </c>
      <c r="B3274" s="5" t="s">
        <v>14826</v>
      </c>
    </row>
    <row r="3275" spans="1:2" x14ac:dyDescent="0.15">
      <c r="A3275" s="3">
        <v>3272</v>
      </c>
      <c r="B3275" s="5" t="s">
        <v>14827</v>
      </c>
    </row>
    <row r="3276" spans="1:2" x14ac:dyDescent="0.15">
      <c r="A3276" s="3">
        <v>3273</v>
      </c>
      <c r="B3276" s="5" t="s">
        <v>14828</v>
      </c>
    </row>
    <row r="3277" spans="1:2" x14ac:dyDescent="0.15">
      <c r="A3277" s="3">
        <v>3274</v>
      </c>
      <c r="B3277" s="5" t="s">
        <v>14829</v>
      </c>
    </row>
    <row r="3278" spans="1:2" x14ac:dyDescent="0.15">
      <c r="A3278" s="3">
        <v>3275</v>
      </c>
      <c r="B3278" s="5" t="s">
        <v>14830</v>
      </c>
    </row>
    <row r="3279" spans="1:2" x14ac:dyDescent="0.15">
      <c r="A3279" s="3">
        <v>3276</v>
      </c>
      <c r="B3279" s="5" t="s">
        <v>14831</v>
      </c>
    </row>
    <row r="3280" spans="1:2" x14ac:dyDescent="0.15">
      <c r="A3280" s="3">
        <v>3277</v>
      </c>
      <c r="B3280" s="5" t="s">
        <v>14832</v>
      </c>
    </row>
    <row r="3281" spans="1:2" x14ac:dyDescent="0.15">
      <c r="A3281" s="3">
        <v>3278</v>
      </c>
      <c r="B3281" s="5" t="s">
        <v>14833</v>
      </c>
    </row>
    <row r="3282" spans="1:2" x14ac:dyDescent="0.15">
      <c r="A3282" s="3">
        <v>3279</v>
      </c>
      <c r="B3282" s="5" t="s">
        <v>14834</v>
      </c>
    </row>
    <row r="3283" spans="1:2" x14ac:dyDescent="0.15">
      <c r="A3283" s="3">
        <v>3280</v>
      </c>
      <c r="B3283" s="5" t="s">
        <v>14835</v>
      </c>
    </row>
    <row r="3284" spans="1:2" x14ac:dyDescent="0.15">
      <c r="A3284" s="3">
        <v>3281</v>
      </c>
      <c r="B3284" s="5" t="s">
        <v>14836</v>
      </c>
    </row>
    <row r="3285" spans="1:2" x14ac:dyDescent="0.15">
      <c r="A3285" s="3">
        <v>3282</v>
      </c>
      <c r="B3285" s="5" t="s">
        <v>14837</v>
      </c>
    </row>
    <row r="3286" spans="1:2" x14ac:dyDescent="0.15">
      <c r="A3286" s="3">
        <v>3283</v>
      </c>
      <c r="B3286" s="5" t="s">
        <v>14838</v>
      </c>
    </row>
    <row r="3287" spans="1:2" x14ac:dyDescent="0.15">
      <c r="A3287" s="3">
        <v>3284</v>
      </c>
      <c r="B3287" s="5" t="s">
        <v>14839</v>
      </c>
    </row>
    <row r="3288" spans="1:2" x14ac:dyDescent="0.15">
      <c r="A3288" s="3">
        <v>3285</v>
      </c>
      <c r="B3288" s="5" t="s">
        <v>14840</v>
      </c>
    </row>
    <row r="3289" spans="1:2" x14ac:dyDescent="0.15">
      <c r="A3289" s="3">
        <v>3286</v>
      </c>
      <c r="B3289" s="5" t="s">
        <v>14841</v>
      </c>
    </row>
    <row r="3290" spans="1:2" x14ac:dyDescent="0.15">
      <c r="A3290" s="3">
        <v>3287</v>
      </c>
      <c r="B3290" s="5" t="s">
        <v>14842</v>
      </c>
    </row>
    <row r="3291" spans="1:2" x14ac:dyDescent="0.15">
      <c r="A3291" s="3">
        <v>3288</v>
      </c>
      <c r="B3291" s="5" t="s">
        <v>14843</v>
      </c>
    </row>
    <row r="3292" spans="1:2" x14ac:dyDescent="0.15">
      <c r="A3292" s="3">
        <v>3289</v>
      </c>
      <c r="B3292" s="5" t="s">
        <v>14844</v>
      </c>
    </row>
    <row r="3293" spans="1:2" x14ac:dyDescent="0.15">
      <c r="A3293" s="3">
        <v>3290</v>
      </c>
      <c r="B3293" s="5" t="s">
        <v>14845</v>
      </c>
    </row>
    <row r="3294" spans="1:2" x14ac:dyDescent="0.15">
      <c r="A3294" s="3">
        <v>3291</v>
      </c>
      <c r="B3294" s="5" t="s">
        <v>14846</v>
      </c>
    </row>
    <row r="3295" spans="1:2" x14ac:dyDescent="0.15">
      <c r="A3295" s="3">
        <v>3292</v>
      </c>
      <c r="B3295" s="5" t="s">
        <v>14847</v>
      </c>
    </row>
    <row r="3296" spans="1:2" x14ac:dyDescent="0.15">
      <c r="A3296" s="3">
        <v>3293</v>
      </c>
      <c r="B3296" s="5" t="s">
        <v>14848</v>
      </c>
    </row>
    <row r="3297" spans="1:2" x14ac:dyDescent="0.15">
      <c r="A3297" s="3">
        <v>3294</v>
      </c>
      <c r="B3297" s="5" t="s">
        <v>14849</v>
      </c>
    </row>
    <row r="3298" spans="1:2" x14ac:dyDescent="0.15">
      <c r="A3298" s="3">
        <v>3295</v>
      </c>
      <c r="B3298" s="5" t="s">
        <v>14850</v>
      </c>
    </row>
    <row r="3299" spans="1:2" x14ac:dyDescent="0.15">
      <c r="A3299" s="3">
        <v>3296</v>
      </c>
      <c r="B3299" s="5" t="s">
        <v>14851</v>
      </c>
    </row>
    <row r="3300" spans="1:2" x14ac:dyDescent="0.15">
      <c r="A3300" s="3">
        <v>3297</v>
      </c>
      <c r="B3300" s="5" t="s">
        <v>14852</v>
      </c>
    </row>
    <row r="3301" spans="1:2" x14ac:dyDescent="0.15">
      <c r="A3301" s="3">
        <v>3298</v>
      </c>
      <c r="B3301" s="5" t="s">
        <v>14853</v>
      </c>
    </row>
    <row r="3302" spans="1:2" x14ac:dyDescent="0.15">
      <c r="A3302" s="3">
        <v>3299</v>
      </c>
      <c r="B3302" s="5" t="s">
        <v>14854</v>
      </c>
    </row>
    <row r="3303" spans="1:2" x14ac:dyDescent="0.15">
      <c r="A3303" s="3">
        <v>3300</v>
      </c>
      <c r="B3303" s="5" t="s">
        <v>14855</v>
      </c>
    </row>
    <row r="3304" spans="1:2" x14ac:dyDescent="0.15">
      <c r="A3304" s="3">
        <v>3301</v>
      </c>
      <c r="B3304" s="5" t="s">
        <v>14856</v>
      </c>
    </row>
    <row r="3305" spans="1:2" x14ac:dyDescent="0.15">
      <c r="A3305" s="3">
        <v>3302</v>
      </c>
      <c r="B3305" s="5" t="s">
        <v>14857</v>
      </c>
    </row>
    <row r="3306" spans="1:2" x14ac:dyDescent="0.15">
      <c r="A3306" s="3">
        <v>3303</v>
      </c>
      <c r="B3306" s="5" t="s">
        <v>14858</v>
      </c>
    </row>
    <row r="3307" spans="1:2" x14ac:dyDescent="0.15">
      <c r="A3307" s="3">
        <v>3304</v>
      </c>
      <c r="B3307" s="5" t="s">
        <v>14859</v>
      </c>
    </row>
    <row r="3308" spans="1:2" x14ac:dyDescent="0.15">
      <c r="A3308" s="3">
        <v>3305</v>
      </c>
      <c r="B3308" s="5" t="s">
        <v>14860</v>
      </c>
    </row>
    <row r="3309" spans="1:2" x14ac:dyDescent="0.15">
      <c r="A3309" s="3">
        <v>3306</v>
      </c>
      <c r="B3309" s="5" t="s">
        <v>14861</v>
      </c>
    </row>
    <row r="3310" spans="1:2" x14ac:dyDescent="0.15">
      <c r="A3310" s="3">
        <v>3307</v>
      </c>
      <c r="B3310" s="5" t="s">
        <v>14862</v>
      </c>
    </row>
    <row r="3311" spans="1:2" x14ac:dyDescent="0.15">
      <c r="A3311" s="3">
        <v>3308</v>
      </c>
      <c r="B3311" s="5" t="s">
        <v>14863</v>
      </c>
    </row>
    <row r="3312" spans="1:2" x14ac:dyDescent="0.15">
      <c r="A3312" s="3">
        <v>3309</v>
      </c>
      <c r="B3312" s="5" t="s">
        <v>14864</v>
      </c>
    </row>
    <row r="3313" spans="1:2" x14ac:dyDescent="0.15">
      <c r="A3313" s="3">
        <v>3310</v>
      </c>
      <c r="B3313" s="5" t="s">
        <v>14865</v>
      </c>
    </row>
    <row r="3314" spans="1:2" x14ac:dyDescent="0.15">
      <c r="A3314" s="3">
        <v>3311</v>
      </c>
      <c r="B3314" s="5" t="s">
        <v>14866</v>
      </c>
    </row>
    <row r="3315" spans="1:2" x14ac:dyDescent="0.15">
      <c r="A3315" s="3">
        <v>3312</v>
      </c>
      <c r="B3315" s="5" t="s">
        <v>14867</v>
      </c>
    </row>
    <row r="3316" spans="1:2" x14ac:dyDescent="0.15">
      <c r="A3316" s="3">
        <v>3313</v>
      </c>
      <c r="B3316" s="5" t="s">
        <v>14868</v>
      </c>
    </row>
    <row r="3317" spans="1:2" x14ac:dyDescent="0.15">
      <c r="A3317" s="3">
        <v>3314</v>
      </c>
      <c r="B3317" s="5" t="s">
        <v>14869</v>
      </c>
    </row>
    <row r="3318" spans="1:2" x14ac:dyDescent="0.15">
      <c r="A3318" s="3">
        <v>3315</v>
      </c>
      <c r="B3318" s="5" t="s">
        <v>14870</v>
      </c>
    </row>
    <row r="3319" spans="1:2" x14ac:dyDescent="0.15">
      <c r="A3319" s="3">
        <v>3316</v>
      </c>
      <c r="B3319" s="5" t="s">
        <v>14871</v>
      </c>
    </row>
    <row r="3320" spans="1:2" x14ac:dyDescent="0.15">
      <c r="A3320" s="3">
        <v>3317</v>
      </c>
      <c r="B3320" s="5" t="s">
        <v>14872</v>
      </c>
    </row>
    <row r="3321" spans="1:2" x14ac:dyDescent="0.15">
      <c r="A3321" s="3">
        <v>3318</v>
      </c>
      <c r="B3321" s="5" t="s">
        <v>14873</v>
      </c>
    </row>
    <row r="3322" spans="1:2" x14ac:dyDescent="0.15">
      <c r="A3322" s="3">
        <v>3319</v>
      </c>
      <c r="B3322" s="5" t="s">
        <v>14874</v>
      </c>
    </row>
    <row r="3323" spans="1:2" x14ac:dyDescent="0.15">
      <c r="A3323" s="3">
        <v>3320</v>
      </c>
      <c r="B3323" s="5" t="s">
        <v>14875</v>
      </c>
    </row>
    <row r="3324" spans="1:2" x14ac:dyDescent="0.15">
      <c r="A3324" s="3">
        <v>3321</v>
      </c>
      <c r="B3324" s="5" t="s">
        <v>14876</v>
      </c>
    </row>
    <row r="3325" spans="1:2" x14ac:dyDescent="0.15">
      <c r="A3325" s="3">
        <v>3322</v>
      </c>
      <c r="B3325" s="5" t="s">
        <v>14877</v>
      </c>
    </row>
    <row r="3326" spans="1:2" x14ac:dyDescent="0.15">
      <c r="A3326" s="3">
        <v>3323</v>
      </c>
      <c r="B3326" s="5" t="s">
        <v>14878</v>
      </c>
    </row>
    <row r="3327" spans="1:2" x14ac:dyDescent="0.15">
      <c r="A3327" s="3">
        <v>3324</v>
      </c>
      <c r="B3327" s="5" t="s">
        <v>14879</v>
      </c>
    </row>
    <row r="3328" spans="1:2" x14ac:dyDescent="0.15">
      <c r="A3328" s="3">
        <v>3325</v>
      </c>
      <c r="B3328" s="5" t="s">
        <v>14880</v>
      </c>
    </row>
    <row r="3329" spans="1:2" x14ac:dyDescent="0.15">
      <c r="A3329" s="3">
        <v>3326</v>
      </c>
      <c r="B3329" s="5" t="s">
        <v>14881</v>
      </c>
    </row>
    <row r="3330" spans="1:2" x14ac:dyDescent="0.15">
      <c r="A3330" s="3">
        <v>3327</v>
      </c>
      <c r="B3330" s="5" t="s">
        <v>14882</v>
      </c>
    </row>
    <row r="3331" spans="1:2" x14ac:dyDescent="0.15">
      <c r="A3331" s="3">
        <v>3328</v>
      </c>
      <c r="B3331" s="5" t="s">
        <v>14883</v>
      </c>
    </row>
    <row r="3332" spans="1:2" x14ac:dyDescent="0.15">
      <c r="A3332" s="3">
        <v>3329</v>
      </c>
      <c r="B3332" s="5" t="s">
        <v>14884</v>
      </c>
    </row>
    <row r="3333" spans="1:2" x14ac:dyDescent="0.15">
      <c r="A3333" s="3">
        <v>3330</v>
      </c>
      <c r="B3333" s="5" t="s">
        <v>14885</v>
      </c>
    </row>
    <row r="3334" spans="1:2" x14ac:dyDescent="0.15">
      <c r="A3334" s="3">
        <v>3331</v>
      </c>
      <c r="B3334" s="5" t="s">
        <v>14886</v>
      </c>
    </row>
    <row r="3335" spans="1:2" x14ac:dyDescent="0.15">
      <c r="A3335" s="3">
        <v>3332</v>
      </c>
      <c r="B3335" s="5" t="s">
        <v>14887</v>
      </c>
    </row>
    <row r="3336" spans="1:2" x14ac:dyDescent="0.15">
      <c r="A3336" s="3">
        <v>3333</v>
      </c>
      <c r="B3336" s="5" t="s">
        <v>14888</v>
      </c>
    </row>
    <row r="3337" spans="1:2" x14ac:dyDescent="0.15">
      <c r="A3337" s="3">
        <v>3334</v>
      </c>
      <c r="B3337" s="5" t="s">
        <v>14889</v>
      </c>
    </row>
    <row r="3338" spans="1:2" x14ac:dyDescent="0.15">
      <c r="A3338" s="3">
        <v>3335</v>
      </c>
      <c r="B3338" s="5" t="s">
        <v>14890</v>
      </c>
    </row>
    <row r="3339" spans="1:2" x14ac:dyDescent="0.15">
      <c r="A3339" s="3">
        <v>3336</v>
      </c>
      <c r="B3339" s="5" t="s">
        <v>14891</v>
      </c>
    </row>
    <row r="3340" spans="1:2" x14ac:dyDescent="0.15">
      <c r="A3340" s="3">
        <v>3337</v>
      </c>
      <c r="B3340" s="5" t="s">
        <v>14892</v>
      </c>
    </row>
    <row r="3341" spans="1:2" x14ac:dyDescent="0.15">
      <c r="A3341" s="3">
        <v>3338</v>
      </c>
      <c r="B3341" s="5" t="s">
        <v>14893</v>
      </c>
    </row>
    <row r="3342" spans="1:2" x14ac:dyDescent="0.15">
      <c r="A3342" s="3">
        <v>3339</v>
      </c>
      <c r="B3342" s="5" t="s">
        <v>14894</v>
      </c>
    </row>
    <row r="3343" spans="1:2" x14ac:dyDescent="0.15">
      <c r="A3343" s="3">
        <v>3340</v>
      </c>
      <c r="B3343" s="5" t="s">
        <v>14895</v>
      </c>
    </row>
    <row r="3344" spans="1:2" x14ac:dyDescent="0.15">
      <c r="A3344" s="3">
        <v>3341</v>
      </c>
      <c r="B3344" s="5" t="s">
        <v>14896</v>
      </c>
    </row>
    <row r="3345" spans="1:2" x14ac:dyDescent="0.15">
      <c r="A3345" s="3">
        <v>3342</v>
      </c>
      <c r="B3345" s="5" t="s">
        <v>14897</v>
      </c>
    </row>
    <row r="3346" spans="1:2" x14ac:dyDescent="0.15">
      <c r="A3346" s="3">
        <v>3343</v>
      </c>
      <c r="B3346" s="5" t="s">
        <v>14898</v>
      </c>
    </row>
    <row r="3347" spans="1:2" x14ac:dyDescent="0.15">
      <c r="A3347" s="3">
        <v>3344</v>
      </c>
      <c r="B3347" s="5" t="s">
        <v>14899</v>
      </c>
    </row>
    <row r="3348" spans="1:2" x14ac:dyDescent="0.15">
      <c r="A3348" s="3">
        <v>3345</v>
      </c>
      <c r="B3348" s="5" t="s">
        <v>14900</v>
      </c>
    </row>
    <row r="3349" spans="1:2" x14ac:dyDescent="0.15">
      <c r="A3349" s="3">
        <v>3346</v>
      </c>
      <c r="B3349" s="5" t="s">
        <v>14901</v>
      </c>
    </row>
    <row r="3350" spans="1:2" x14ac:dyDescent="0.15">
      <c r="A3350" s="3">
        <v>3347</v>
      </c>
      <c r="B3350" s="5" t="s">
        <v>14902</v>
      </c>
    </row>
    <row r="3351" spans="1:2" x14ac:dyDescent="0.15">
      <c r="A3351" s="3">
        <v>3348</v>
      </c>
      <c r="B3351" s="5" t="s">
        <v>14903</v>
      </c>
    </row>
    <row r="3352" spans="1:2" x14ac:dyDescent="0.15">
      <c r="A3352" s="3">
        <v>3349</v>
      </c>
      <c r="B3352" s="5" t="s">
        <v>14904</v>
      </c>
    </row>
    <row r="3353" spans="1:2" x14ac:dyDescent="0.15">
      <c r="A3353" s="3">
        <v>3350</v>
      </c>
      <c r="B3353" s="5" t="s">
        <v>14905</v>
      </c>
    </row>
    <row r="3354" spans="1:2" x14ac:dyDescent="0.15">
      <c r="A3354" s="3">
        <v>3351</v>
      </c>
      <c r="B3354" s="5" t="s">
        <v>14906</v>
      </c>
    </row>
    <row r="3355" spans="1:2" x14ac:dyDescent="0.15">
      <c r="A3355" s="3">
        <v>3352</v>
      </c>
      <c r="B3355" s="5" t="s">
        <v>14907</v>
      </c>
    </row>
    <row r="3356" spans="1:2" x14ac:dyDescent="0.15">
      <c r="A3356" s="3">
        <v>3353</v>
      </c>
      <c r="B3356" s="5" t="s">
        <v>14908</v>
      </c>
    </row>
    <row r="3357" spans="1:2" x14ac:dyDescent="0.15">
      <c r="A3357" s="3">
        <v>3354</v>
      </c>
      <c r="B3357" s="5" t="s">
        <v>14909</v>
      </c>
    </row>
    <row r="3358" spans="1:2" x14ac:dyDescent="0.15">
      <c r="A3358" s="3">
        <v>3355</v>
      </c>
      <c r="B3358" s="5" t="s">
        <v>14910</v>
      </c>
    </row>
    <row r="3359" spans="1:2" x14ac:dyDescent="0.15">
      <c r="A3359" s="3">
        <v>3356</v>
      </c>
      <c r="B3359" s="5" t="s">
        <v>14911</v>
      </c>
    </row>
    <row r="3360" spans="1:2" x14ac:dyDescent="0.15">
      <c r="A3360" s="3">
        <v>3357</v>
      </c>
      <c r="B3360" s="5" t="s">
        <v>14912</v>
      </c>
    </row>
    <row r="3361" spans="1:2" x14ac:dyDescent="0.15">
      <c r="A3361" s="3">
        <v>3358</v>
      </c>
      <c r="B3361" s="5" t="s">
        <v>14913</v>
      </c>
    </row>
    <row r="3362" spans="1:2" x14ac:dyDescent="0.15">
      <c r="A3362" s="3">
        <v>3359</v>
      </c>
      <c r="B3362" s="5" t="s">
        <v>14914</v>
      </c>
    </row>
    <row r="3363" spans="1:2" x14ac:dyDescent="0.15">
      <c r="A3363" s="3">
        <v>3360</v>
      </c>
      <c r="B3363" s="5" t="s">
        <v>14915</v>
      </c>
    </row>
    <row r="3364" spans="1:2" x14ac:dyDescent="0.15">
      <c r="A3364" s="3">
        <v>3361</v>
      </c>
      <c r="B3364" s="5" t="s">
        <v>14916</v>
      </c>
    </row>
    <row r="3365" spans="1:2" x14ac:dyDescent="0.15">
      <c r="A3365" s="3">
        <v>3362</v>
      </c>
      <c r="B3365" s="5" t="s">
        <v>14917</v>
      </c>
    </row>
    <row r="3366" spans="1:2" x14ac:dyDescent="0.15">
      <c r="A3366" s="3">
        <v>3363</v>
      </c>
      <c r="B3366" s="5" t="s">
        <v>14918</v>
      </c>
    </row>
    <row r="3367" spans="1:2" x14ac:dyDescent="0.15">
      <c r="A3367" s="3">
        <v>3364</v>
      </c>
      <c r="B3367" s="5" t="s">
        <v>14919</v>
      </c>
    </row>
    <row r="3368" spans="1:2" x14ac:dyDescent="0.15">
      <c r="A3368" s="3">
        <v>3365</v>
      </c>
      <c r="B3368" s="5" t="s">
        <v>14920</v>
      </c>
    </row>
    <row r="3369" spans="1:2" x14ac:dyDescent="0.15">
      <c r="A3369" s="3">
        <v>3366</v>
      </c>
      <c r="B3369" s="5" t="s">
        <v>14921</v>
      </c>
    </row>
    <row r="3370" spans="1:2" x14ac:dyDescent="0.15">
      <c r="A3370" s="3">
        <v>3367</v>
      </c>
      <c r="B3370" s="5" t="s">
        <v>14922</v>
      </c>
    </row>
    <row r="3371" spans="1:2" x14ac:dyDescent="0.15">
      <c r="A3371" s="3">
        <v>3368</v>
      </c>
      <c r="B3371" s="5" t="s">
        <v>14923</v>
      </c>
    </row>
    <row r="3372" spans="1:2" x14ac:dyDescent="0.15">
      <c r="A3372" s="3">
        <v>3369</v>
      </c>
      <c r="B3372" s="5" t="s">
        <v>14924</v>
      </c>
    </row>
    <row r="3373" spans="1:2" x14ac:dyDescent="0.15">
      <c r="A3373" s="3">
        <v>3370</v>
      </c>
      <c r="B3373" s="5" t="s">
        <v>14925</v>
      </c>
    </row>
    <row r="3374" spans="1:2" x14ac:dyDescent="0.15">
      <c r="A3374" s="3">
        <v>3371</v>
      </c>
      <c r="B3374" s="5" t="s">
        <v>14926</v>
      </c>
    </row>
    <row r="3375" spans="1:2" x14ac:dyDescent="0.15">
      <c r="A3375" s="3">
        <v>3372</v>
      </c>
      <c r="B3375" s="5" t="s">
        <v>14927</v>
      </c>
    </row>
    <row r="3376" spans="1:2" x14ac:dyDescent="0.15">
      <c r="A3376" s="3">
        <v>3373</v>
      </c>
      <c r="B3376" s="5" t="s">
        <v>14928</v>
      </c>
    </row>
    <row r="3377" spans="1:2" x14ac:dyDescent="0.15">
      <c r="A3377" s="3">
        <v>3374</v>
      </c>
      <c r="B3377" s="5" t="s">
        <v>14929</v>
      </c>
    </row>
    <row r="3378" spans="1:2" x14ac:dyDescent="0.15">
      <c r="A3378" s="3">
        <v>3375</v>
      </c>
      <c r="B3378" s="5" t="s">
        <v>14930</v>
      </c>
    </row>
    <row r="3379" spans="1:2" x14ac:dyDescent="0.15">
      <c r="A3379" s="3">
        <v>3376</v>
      </c>
      <c r="B3379" s="5" t="s">
        <v>14931</v>
      </c>
    </row>
    <row r="3380" spans="1:2" x14ac:dyDescent="0.15">
      <c r="A3380" s="3">
        <v>3377</v>
      </c>
      <c r="B3380" s="5" t="s">
        <v>14932</v>
      </c>
    </row>
    <row r="3381" spans="1:2" x14ac:dyDescent="0.15">
      <c r="A3381" s="3">
        <v>3378</v>
      </c>
      <c r="B3381" s="5" t="s">
        <v>14933</v>
      </c>
    </row>
    <row r="3382" spans="1:2" x14ac:dyDescent="0.15">
      <c r="A3382" s="3">
        <v>3379</v>
      </c>
      <c r="B3382" s="5" t="s">
        <v>14934</v>
      </c>
    </row>
    <row r="3383" spans="1:2" x14ac:dyDescent="0.15">
      <c r="A3383" s="3">
        <v>3380</v>
      </c>
      <c r="B3383" s="5" t="s">
        <v>14935</v>
      </c>
    </row>
    <row r="3384" spans="1:2" x14ac:dyDescent="0.15">
      <c r="A3384" s="3">
        <v>3381</v>
      </c>
      <c r="B3384" s="5" t="s">
        <v>14936</v>
      </c>
    </row>
    <row r="3385" spans="1:2" x14ac:dyDescent="0.15">
      <c r="A3385" s="3">
        <v>3382</v>
      </c>
      <c r="B3385" s="5" t="s">
        <v>14937</v>
      </c>
    </row>
    <row r="3386" spans="1:2" x14ac:dyDescent="0.15">
      <c r="A3386" s="3">
        <v>3383</v>
      </c>
      <c r="B3386" s="5" t="s">
        <v>14938</v>
      </c>
    </row>
    <row r="3387" spans="1:2" x14ac:dyDescent="0.15">
      <c r="A3387" s="3">
        <v>3384</v>
      </c>
      <c r="B3387" s="5" t="s">
        <v>14939</v>
      </c>
    </row>
    <row r="3388" spans="1:2" x14ac:dyDescent="0.15">
      <c r="A3388" s="3">
        <v>3385</v>
      </c>
      <c r="B3388" s="5" t="s">
        <v>14940</v>
      </c>
    </row>
    <row r="3389" spans="1:2" x14ac:dyDescent="0.15">
      <c r="A3389" s="3">
        <v>3386</v>
      </c>
      <c r="B3389" s="5" t="s">
        <v>14941</v>
      </c>
    </row>
    <row r="3390" spans="1:2" x14ac:dyDescent="0.15">
      <c r="A3390" s="3">
        <v>3387</v>
      </c>
      <c r="B3390" s="5" t="s">
        <v>14942</v>
      </c>
    </row>
    <row r="3391" spans="1:2" x14ac:dyDescent="0.15">
      <c r="A3391" s="3">
        <v>3388</v>
      </c>
      <c r="B3391" s="5" t="s">
        <v>14943</v>
      </c>
    </row>
    <row r="3392" spans="1:2" x14ac:dyDescent="0.15">
      <c r="A3392" s="3">
        <v>3389</v>
      </c>
      <c r="B3392" s="5" t="s">
        <v>14944</v>
      </c>
    </row>
    <row r="3393" spans="1:2" x14ac:dyDescent="0.15">
      <c r="A3393" s="3">
        <v>3390</v>
      </c>
      <c r="B3393" s="5" t="s">
        <v>14945</v>
      </c>
    </row>
    <row r="3394" spans="1:2" x14ac:dyDescent="0.15">
      <c r="A3394" s="3">
        <v>3391</v>
      </c>
      <c r="B3394" s="5" t="s">
        <v>14946</v>
      </c>
    </row>
    <row r="3395" spans="1:2" x14ac:dyDescent="0.15">
      <c r="A3395" s="3">
        <v>3392</v>
      </c>
      <c r="B3395" s="5" t="s">
        <v>14947</v>
      </c>
    </row>
    <row r="3396" spans="1:2" x14ac:dyDescent="0.15">
      <c r="A3396" s="3">
        <v>3393</v>
      </c>
      <c r="B3396" s="5" t="s">
        <v>14948</v>
      </c>
    </row>
    <row r="3397" spans="1:2" x14ac:dyDescent="0.15">
      <c r="A3397" s="3">
        <v>3394</v>
      </c>
      <c r="B3397" s="5" t="s">
        <v>14949</v>
      </c>
    </row>
    <row r="3398" spans="1:2" x14ac:dyDescent="0.15">
      <c r="A3398" s="3">
        <v>3395</v>
      </c>
      <c r="B3398" s="5" t="s">
        <v>14950</v>
      </c>
    </row>
    <row r="3399" spans="1:2" x14ac:dyDescent="0.15">
      <c r="A3399" s="3">
        <v>3396</v>
      </c>
      <c r="B3399" s="5" t="s">
        <v>14951</v>
      </c>
    </row>
    <row r="3400" spans="1:2" x14ac:dyDescent="0.15">
      <c r="A3400" s="3">
        <v>3397</v>
      </c>
      <c r="B3400" s="5" t="s">
        <v>14952</v>
      </c>
    </row>
    <row r="3401" spans="1:2" x14ac:dyDescent="0.15">
      <c r="A3401" s="3">
        <v>3398</v>
      </c>
      <c r="B3401" s="5" t="s">
        <v>14953</v>
      </c>
    </row>
    <row r="3402" spans="1:2" x14ac:dyDescent="0.15">
      <c r="A3402" s="3">
        <v>3399</v>
      </c>
      <c r="B3402" s="5" t="s">
        <v>14954</v>
      </c>
    </row>
    <row r="3403" spans="1:2" x14ac:dyDescent="0.15">
      <c r="A3403" s="3">
        <v>3400</v>
      </c>
      <c r="B3403" s="5" t="s">
        <v>14955</v>
      </c>
    </row>
    <row r="3404" spans="1:2" x14ac:dyDescent="0.15">
      <c r="A3404" s="3">
        <v>3401</v>
      </c>
      <c r="B3404" s="5" t="s">
        <v>14956</v>
      </c>
    </row>
    <row r="3405" spans="1:2" x14ac:dyDescent="0.15">
      <c r="A3405" s="3">
        <v>3402</v>
      </c>
      <c r="B3405" s="5" t="s">
        <v>14957</v>
      </c>
    </row>
    <row r="3406" spans="1:2" x14ac:dyDescent="0.15">
      <c r="A3406" s="3">
        <v>3403</v>
      </c>
      <c r="B3406" s="5" t="s">
        <v>14958</v>
      </c>
    </row>
    <row r="3407" spans="1:2" x14ac:dyDescent="0.15">
      <c r="A3407" s="3">
        <v>3404</v>
      </c>
      <c r="B3407" s="5" t="s">
        <v>14959</v>
      </c>
    </row>
    <row r="3408" spans="1:2" x14ac:dyDescent="0.15">
      <c r="A3408" s="3">
        <v>3405</v>
      </c>
      <c r="B3408" s="5" t="s">
        <v>14960</v>
      </c>
    </row>
    <row r="3409" spans="1:2" x14ac:dyDescent="0.15">
      <c r="A3409" s="3">
        <v>3406</v>
      </c>
      <c r="B3409" s="5" t="s">
        <v>14961</v>
      </c>
    </row>
    <row r="3410" spans="1:2" x14ac:dyDescent="0.15">
      <c r="A3410" s="3">
        <v>3407</v>
      </c>
      <c r="B3410" s="5" t="s">
        <v>14962</v>
      </c>
    </row>
    <row r="3411" spans="1:2" x14ac:dyDescent="0.15">
      <c r="A3411" s="3">
        <v>3408</v>
      </c>
      <c r="B3411" s="5" t="s">
        <v>14963</v>
      </c>
    </row>
    <row r="3412" spans="1:2" x14ac:dyDescent="0.15">
      <c r="A3412" s="3">
        <v>3409</v>
      </c>
      <c r="B3412" s="5" t="s">
        <v>14964</v>
      </c>
    </row>
    <row r="3413" spans="1:2" x14ac:dyDescent="0.15">
      <c r="A3413" s="3">
        <v>3410</v>
      </c>
      <c r="B3413" s="5" t="s">
        <v>14965</v>
      </c>
    </row>
    <row r="3414" spans="1:2" x14ac:dyDescent="0.15">
      <c r="A3414" s="3">
        <v>3411</v>
      </c>
      <c r="B3414" s="5" t="s">
        <v>14966</v>
      </c>
    </row>
    <row r="3415" spans="1:2" x14ac:dyDescent="0.15">
      <c r="A3415" s="3">
        <v>3412</v>
      </c>
      <c r="B3415" s="5" t="s">
        <v>14967</v>
      </c>
    </row>
    <row r="3416" spans="1:2" x14ac:dyDescent="0.15">
      <c r="A3416" s="3">
        <v>3413</v>
      </c>
      <c r="B3416" s="5" t="s">
        <v>14968</v>
      </c>
    </row>
    <row r="3417" spans="1:2" x14ac:dyDescent="0.15">
      <c r="A3417" s="3">
        <v>3414</v>
      </c>
      <c r="B3417" s="5" t="s">
        <v>14969</v>
      </c>
    </row>
    <row r="3418" spans="1:2" x14ac:dyDescent="0.15">
      <c r="A3418" s="3">
        <v>3415</v>
      </c>
      <c r="B3418" s="5" t="s">
        <v>14970</v>
      </c>
    </row>
    <row r="3419" spans="1:2" x14ac:dyDescent="0.15">
      <c r="A3419" s="3">
        <v>3416</v>
      </c>
      <c r="B3419" s="5" t="s">
        <v>14971</v>
      </c>
    </row>
    <row r="3420" spans="1:2" x14ac:dyDescent="0.15">
      <c r="A3420" s="3">
        <v>3417</v>
      </c>
      <c r="B3420" s="5" t="s">
        <v>14972</v>
      </c>
    </row>
    <row r="3421" spans="1:2" x14ac:dyDescent="0.15">
      <c r="A3421" s="3">
        <v>3418</v>
      </c>
      <c r="B3421" s="5" t="s">
        <v>14973</v>
      </c>
    </row>
    <row r="3422" spans="1:2" x14ac:dyDescent="0.15">
      <c r="A3422" s="3">
        <v>3419</v>
      </c>
      <c r="B3422" s="5" t="s">
        <v>14974</v>
      </c>
    </row>
    <row r="3423" spans="1:2" x14ac:dyDescent="0.15">
      <c r="A3423" s="3">
        <v>3420</v>
      </c>
      <c r="B3423" s="5" t="s">
        <v>14975</v>
      </c>
    </row>
    <row r="3424" spans="1:2" x14ac:dyDescent="0.15">
      <c r="A3424" s="3">
        <v>3421</v>
      </c>
      <c r="B3424" s="5" t="s">
        <v>14976</v>
      </c>
    </row>
    <row r="3425" spans="1:2" x14ac:dyDescent="0.15">
      <c r="A3425" s="3">
        <v>3422</v>
      </c>
      <c r="B3425" s="5" t="s">
        <v>14977</v>
      </c>
    </row>
    <row r="3426" spans="1:2" x14ac:dyDescent="0.15">
      <c r="A3426" s="3">
        <v>3423</v>
      </c>
      <c r="B3426" s="5" t="s">
        <v>14978</v>
      </c>
    </row>
    <row r="3427" spans="1:2" x14ac:dyDescent="0.15">
      <c r="A3427" s="3">
        <v>3424</v>
      </c>
      <c r="B3427" s="5" t="s">
        <v>14979</v>
      </c>
    </row>
    <row r="3428" spans="1:2" x14ac:dyDescent="0.15">
      <c r="A3428" s="3">
        <v>3425</v>
      </c>
      <c r="B3428" s="5" t="s">
        <v>14980</v>
      </c>
    </row>
    <row r="3429" spans="1:2" x14ac:dyDescent="0.15">
      <c r="A3429" s="3">
        <v>3426</v>
      </c>
      <c r="B3429" s="5" t="s">
        <v>14981</v>
      </c>
    </row>
    <row r="3430" spans="1:2" x14ac:dyDescent="0.15">
      <c r="A3430" s="3">
        <v>3427</v>
      </c>
      <c r="B3430" s="5" t="s">
        <v>14982</v>
      </c>
    </row>
    <row r="3431" spans="1:2" x14ac:dyDescent="0.15">
      <c r="A3431" s="3">
        <v>3428</v>
      </c>
      <c r="B3431" s="5" t="s">
        <v>14983</v>
      </c>
    </row>
    <row r="3432" spans="1:2" x14ac:dyDescent="0.15">
      <c r="A3432" s="3">
        <v>3429</v>
      </c>
      <c r="B3432" s="5" t="s">
        <v>14984</v>
      </c>
    </row>
    <row r="3433" spans="1:2" x14ac:dyDescent="0.15">
      <c r="A3433" s="3">
        <v>3430</v>
      </c>
      <c r="B3433" s="5" t="s">
        <v>14985</v>
      </c>
    </row>
    <row r="3434" spans="1:2" x14ac:dyDescent="0.15">
      <c r="A3434" s="3">
        <v>3431</v>
      </c>
      <c r="B3434" s="5" t="s">
        <v>14986</v>
      </c>
    </row>
    <row r="3435" spans="1:2" x14ac:dyDescent="0.15">
      <c r="A3435" s="3">
        <v>3432</v>
      </c>
      <c r="B3435" s="5" t="s">
        <v>14987</v>
      </c>
    </row>
    <row r="3436" spans="1:2" x14ac:dyDescent="0.15">
      <c r="A3436" s="3">
        <v>3433</v>
      </c>
      <c r="B3436" s="5" t="s">
        <v>14988</v>
      </c>
    </row>
    <row r="3437" spans="1:2" x14ac:dyDescent="0.15">
      <c r="A3437" s="3">
        <v>3434</v>
      </c>
      <c r="B3437" s="5" t="s">
        <v>14989</v>
      </c>
    </row>
    <row r="3438" spans="1:2" x14ac:dyDescent="0.15">
      <c r="A3438" s="3">
        <v>3435</v>
      </c>
      <c r="B3438" s="5" t="s">
        <v>14990</v>
      </c>
    </row>
    <row r="3439" spans="1:2" x14ac:dyDescent="0.15">
      <c r="A3439" s="3">
        <v>3436</v>
      </c>
      <c r="B3439" s="5" t="s">
        <v>14991</v>
      </c>
    </row>
    <row r="3440" spans="1:2" x14ac:dyDescent="0.15">
      <c r="A3440" s="3">
        <v>3437</v>
      </c>
      <c r="B3440" s="5" t="s">
        <v>14992</v>
      </c>
    </row>
    <row r="3441" spans="1:2" x14ac:dyDescent="0.15">
      <c r="A3441" s="3">
        <v>3438</v>
      </c>
      <c r="B3441" s="5" t="s">
        <v>14993</v>
      </c>
    </row>
    <row r="3442" spans="1:2" x14ac:dyDescent="0.15">
      <c r="A3442" s="3">
        <v>3439</v>
      </c>
      <c r="B3442" s="5" t="s">
        <v>14994</v>
      </c>
    </row>
    <row r="3443" spans="1:2" x14ac:dyDescent="0.15">
      <c r="A3443" s="3">
        <v>3440</v>
      </c>
      <c r="B3443" s="5" t="s">
        <v>14995</v>
      </c>
    </row>
    <row r="3444" spans="1:2" x14ac:dyDescent="0.15">
      <c r="A3444" s="3">
        <v>3441</v>
      </c>
      <c r="B3444" s="5" t="s">
        <v>14996</v>
      </c>
    </row>
    <row r="3445" spans="1:2" x14ac:dyDescent="0.15">
      <c r="A3445" s="3">
        <v>3442</v>
      </c>
      <c r="B3445" s="5" t="s">
        <v>14997</v>
      </c>
    </row>
    <row r="3446" spans="1:2" x14ac:dyDescent="0.15">
      <c r="A3446" s="3">
        <v>3443</v>
      </c>
      <c r="B3446" s="5" t="s">
        <v>14998</v>
      </c>
    </row>
    <row r="3447" spans="1:2" x14ac:dyDescent="0.15">
      <c r="A3447" s="3">
        <v>3444</v>
      </c>
      <c r="B3447" s="5" t="s">
        <v>14999</v>
      </c>
    </row>
    <row r="3448" spans="1:2" x14ac:dyDescent="0.15">
      <c r="A3448" s="3">
        <v>3445</v>
      </c>
      <c r="B3448" s="5" t="s">
        <v>15000</v>
      </c>
    </row>
    <row r="3449" spans="1:2" x14ac:dyDescent="0.15">
      <c r="A3449" s="3">
        <v>3446</v>
      </c>
      <c r="B3449" s="5" t="s">
        <v>15001</v>
      </c>
    </row>
    <row r="3450" spans="1:2" x14ac:dyDescent="0.15">
      <c r="A3450" s="3">
        <v>3447</v>
      </c>
      <c r="B3450" s="5" t="s">
        <v>15002</v>
      </c>
    </row>
    <row r="3451" spans="1:2" x14ac:dyDescent="0.15">
      <c r="A3451" s="3">
        <v>3448</v>
      </c>
      <c r="B3451" s="5" t="s">
        <v>15003</v>
      </c>
    </row>
    <row r="3452" spans="1:2" x14ac:dyDescent="0.15">
      <c r="A3452" s="3">
        <v>3449</v>
      </c>
      <c r="B3452" s="5" t="s">
        <v>15004</v>
      </c>
    </row>
    <row r="3453" spans="1:2" x14ac:dyDescent="0.15">
      <c r="A3453" s="3">
        <v>3450</v>
      </c>
      <c r="B3453" s="5" t="s">
        <v>15005</v>
      </c>
    </row>
    <row r="3454" spans="1:2" x14ac:dyDescent="0.15">
      <c r="A3454" s="3">
        <v>3451</v>
      </c>
      <c r="B3454" s="5" t="s">
        <v>15006</v>
      </c>
    </row>
    <row r="3455" spans="1:2" x14ac:dyDescent="0.15">
      <c r="A3455" s="3">
        <v>3452</v>
      </c>
      <c r="B3455" s="5" t="s">
        <v>15007</v>
      </c>
    </row>
    <row r="3456" spans="1:2" x14ac:dyDescent="0.15">
      <c r="A3456" s="3">
        <v>3453</v>
      </c>
      <c r="B3456" s="5" t="s">
        <v>15008</v>
      </c>
    </row>
    <row r="3457" spans="1:2" x14ac:dyDescent="0.15">
      <c r="A3457" s="3">
        <v>3454</v>
      </c>
      <c r="B3457" s="5" t="s">
        <v>15009</v>
      </c>
    </row>
    <row r="3458" spans="1:2" x14ac:dyDescent="0.15">
      <c r="A3458" s="3">
        <v>3455</v>
      </c>
      <c r="B3458" s="5" t="s">
        <v>15010</v>
      </c>
    </row>
    <row r="3459" spans="1:2" x14ac:dyDescent="0.15">
      <c r="A3459" s="3">
        <v>3456</v>
      </c>
      <c r="B3459" s="5" t="s">
        <v>15011</v>
      </c>
    </row>
    <row r="3460" spans="1:2" x14ac:dyDescent="0.15">
      <c r="A3460" s="3">
        <v>3457</v>
      </c>
      <c r="B3460" s="5" t="s">
        <v>15012</v>
      </c>
    </row>
    <row r="3461" spans="1:2" x14ac:dyDescent="0.15">
      <c r="A3461" s="3">
        <v>3458</v>
      </c>
      <c r="B3461" s="5" t="s">
        <v>15013</v>
      </c>
    </row>
    <row r="3462" spans="1:2" x14ac:dyDescent="0.15">
      <c r="A3462" s="3">
        <v>3459</v>
      </c>
      <c r="B3462" s="5" t="s">
        <v>15014</v>
      </c>
    </row>
    <row r="3463" spans="1:2" x14ac:dyDescent="0.15">
      <c r="A3463" s="3">
        <v>3460</v>
      </c>
      <c r="B3463" s="5" t="s">
        <v>15015</v>
      </c>
    </row>
    <row r="3464" spans="1:2" x14ac:dyDescent="0.15">
      <c r="A3464" s="3">
        <v>3461</v>
      </c>
      <c r="B3464" s="5" t="s">
        <v>15016</v>
      </c>
    </row>
    <row r="3465" spans="1:2" x14ac:dyDescent="0.15">
      <c r="A3465" s="3">
        <v>3462</v>
      </c>
      <c r="B3465" s="5" t="s">
        <v>15017</v>
      </c>
    </row>
    <row r="3466" spans="1:2" x14ac:dyDescent="0.15">
      <c r="A3466" s="3">
        <v>3463</v>
      </c>
      <c r="B3466" s="5" t="s">
        <v>15018</v>
      </c>
    </row>
    <row r="3467" spans="1:2" x14ac:dyDescent="0.15">
      <c r="A3467" s="3">
        <v>3464</v>
      </c>
      <c r="B3467" s="5" t="s">
        <v>15019</v>
      </c>
    </row>
    <row r="3468" spans="1:2" x14ac:dyDescent="0.15">
      <c r="A3468" s="3">
        <v>3465</v>
      </c>
      <c r="B3468" s="5" t="s">
        <v>15020</v>
      </c>
    </row>
    <row r="3469" spans="1:2" x14ac:dyDescent="0.15">
      <c r="A3469" s="3">
        <v>3466</v>
      </c>
      <c r="B3469" s="5" t="s">
        <v>15021</v>
      </c>
    </row>
    <row r="3470" spans="1:2" x14ac:dyDescent="0.15">
      <c r="A3470" s="3">
        <v>3467</v>
      </c>
      <c r="B3470" s="5" t="s">
        <v>15022</v>
      </c>
    </row>
    <row r="3471" spans="1:2" x14ac:dyDescent="0.15">
      <c r="A3471" s="3">
        <v>3468</v>
      </c>
      <c r="B3471" s="5" t="s">
        <v>15023</v>
      </c>
    </row>
    <row r="3472" spans="1:2" x14ac:dyDescent="0.15">
      <c r="A3472" s="3">
        <v>3469</v>
      </c>
      <c r="B3472" s="5" t="s">
        <v>15024</v>
      </c>
    </row>
    <row r="3473" spans="1:2" x14ac:dyDescent="0.15">
      <c r="A3473" s="3">
        <v>3470</v>
      </c>
      <c r="B3473" s="5" t="s">
        <v>15025</v>
      </c>
    </row>
    <row r="3474" spans="1:2" x14ac:dyDescent="0.15">
      <c r="A3474" s="3">
        <v>3471</v>
      </c>
      <c r="B3474" s="5" t="s">
        <v>15026</v>
      </c>
    </row>
    <row r="3475" spans="1:2" x14ac:dyDescent="0.15">
      <c r="A3475" s="3">
        <v>3472</v>
      </c>
      <c r="B3475" s="5" t="s">
        <v>15027</v>
      </c>
    </row>
    <row r="3476" spans="1:2" x14ac:dyDescent="0.15">
      <c r="A3476" s="3">
        <v>3473</v>
      </c>
      <c r="B3476" s="5" t="s">
        <v>15028</v>
      </c>
    </row>
    <row r="3477" spans="1:2" x14ac:dyDescent="0.15">
      <c r="A3477" s="3">
        <v>3474</v>
      </c>
      <c r="B3477" s="5" t="s">
        <v>15029</v>
      </c>
    </row>
    <row r="3478" spans="1:2" x14ac:dyDescent="0.15">
      <c r="A3478" s="3">
        <v>3475</v>
      </c>
      <c r="B3478" s="5" t="s">
        <v>15030</v>
      </c>
    </row>
    <row r="3479" spans="1:2" x14ac:dyDescent="0.15">
      <c r="A3479" s="3">
        <v>3476</v>
      </c>
      <c r="B3479" s="5" t="s">
        <v>15031</v>
      </c>
    </row>
    <row r="3480" spans="1:2" x14ac:dyDescent="0.15">
      <c r="A3480" s="3">
        <v>3477</v>
      </c>
      <c r="B3480" s="5" t="s">
        <v>15032</v>
      </c>
    </row>
    <row r="3481" spans="1:2" x14ac:dyDescent="0.15">
      <c r="A3481" s="3">
        <v>3478</v>
      </c>
      <c r="B3481" s="5" t="s">
        <v>15033</v>
      </c>
    </row>
    <row r="3482" spans="1:2" x14ac:dyDescent="0.15">
      <c r="A3482" s="3">
        <v>3479</v>
      </c>
      <c r="B3482" s="5" t="s">
        <v>15034</v>
      </c>
    </row>
    <row r="3483" spans="1:2" x14ac:dyDescent="0.15">
      <c r="A3483" s="3">
        <v>3480</v>
      </c>
      <c r="B3483" s="5" t="s">
        <v>15035</v>
      </c>
    </row>
    <row r="3484" spans="1:2" x14ac:dyDescent="0.15">
      <c r="A3484" s="3">
        <v>3481</v>
      </c>
      <c r="B3484" s="5" t="s">
        <v>15036</v>
      </c>
    </row>
    <row r="3485" spans="1:2" x14ac:dyDescent="0.15">
      <c r="A3485" s="3">
        <v>3482</v>
      </c>
      <c r="B3485" s="5" t="s">
        <v>15037</v>
      </c>
    </row>
    <row r="3486" spans="1:2" x14ac:dyDescent="0.15">
      <c r="A3486" s="3">
        <v>3483</v>
      </c>
      <c r="B3486" s="5" t="s">
        <v>15038</v>
      </c>
    </row>
    <row r="3487" spans="1:2" x14ac:dyDescent="0.15">
      <c r="A3487" s="3">
        <v>3484</v>
      </c>
      <c r="B3487" s="5" t="s">
        <v>15039</v>
      </c>
    </row>
    <row r="3488" spans="1:2" x14ac:dyDescent="0.15">
      <c r="A3488" s="3">
        <v>3485</v>
      </c>
      <c r="B3488" s="5" t="s">
        <v>15040</v>
      </c>
    </row>
    <row r="3489" spans="1:2" x14ac:dyDescent="0.15">
      <c r="A3489" s="3">
        <v>3486</v>
      </c>
      <c r="B3489" s="5" t="s">
        <v>15041</v>
      </c>
    </row>
    <row r="3490" spans="1:2" x14ac:dyDescent="0.15">
      <c r="A3490" s="3">
        <v>3487</v>
      </c>
      <c r="B3490" s="5" t="s">
        <v>15042</v>
      </c>
    </row>
    <row r="3491" spans="1:2" x14ac:dyDescent="0.15">
      <c r="A3491" s="3">
        <v>3488</v>
      </c>
      <c r="B3491" s="5" t="s">
        <v>15043</v>
      </c>
    </row>
    <row r="3492" spans="1:2" x14ac:dyDescent="0.15">
      <c r="A3492" s="3">
        <v>3489</v>
      </c>
      <c r="B3492" s="5" t="s">
        <v>15044</v>
      </c>
    </row>
    <row r="3493" spans="1:2" x14ac:dyDescent="0.15">
      <c r="A3493" s="3">
        <v>3490</v>
      </c>
      <c r="B3493" s="5" t="s">
        <v>15045</v>
      </c>
    </row>
    <row r="3494" spans="1:2" x14ac:dyDescent="0.15">
      <c r="A3494" s="3">
        <v>3491</v>
      </c>
      <c r="B3494" s="5" t="s">
        <v>15046</v>
      </c>
    </row>
    <row r="3495" spans="1:2" x14ac:dyDescent="0.15">
      <c r="A3495" s="3">
        <v>3492</v>
      </c>
      <c r="B3495" s="5" t="s">
        <v>15047</v>
      </c>
    </row>
    <row r="3496" spans="1:2" x14ac:dyDescent="0.15">
      <c r="A3496" s="3">
        <v>3493</v>
      </c>
      <c r="B3496" s="5" t="s">
        <v>15048</v>
      </c>
    </row>
    <row r="3497" spans="1:2" x14ac:dyDescent="0.15">
      <c r="A3497" s="3">
        <v>3494</v>
      </c>
      <c r="B3497" s="5" t="s">
        <v>15049</v>
      </c>
    </row>
    <row r="3498" spans="1:2" x14ac:dyDescent="0.15">
      <c r="A3498" s="3">
        <v>3495</v>
      </c>
      <c r="B3498" s="5" t="s">
        <v>15050</v>
      </c>
    </row>
    <row r="3499" spans="1:2" x14ac:dyDescent="0.15">
      <c r="A3499" s="3">
        <v>3496</v>
      </c>
      <c r="B3499" s="5" t="s">
        <v>15051</v>
      </c>
    </row>
    <row r="3500" spans="1:2" x14ac:dyDescent="0.15">
      <c r="A3500" s="3">
        <v>3497</v>
      </c>
      <c r="B3500" s="5" t="s">
        <v>15052</v>
      </c>
    </row>
    <row r="3501" spans="1:2" x14ac:dyDescent="0.15">
      <c r="A3501" s="3">
        <v>3498</v>
      </c>
      <c r="B3501" s="5" t="s">
        <v>15053</v>
      </c>
    </row>
    <row r="3502" spans="1:2" x14ac:dyDescent="0.15">
      <c r="A3502" s="3">
        <v>3499</v>
      </c>
      <c r="B3502" s="5" t="s">
        <v>15054</v>
      </c>
    </row>
    <row r="3503" spans="1:2" x14ac:dyDescent="0.15">
      <c r="A3503" s="3">
        <v>3500</v>
      </c>
      <c r="B3503" s="5" t="s">
        <v>15055</v>
      </c>
    </row>
    <row r="3504" spans="1:2" x14ac:dyDescent="0.15">
      <c r="A3504" s="3">
        <v>3501</v>
      </c>
      <c r="B3504" s="5" t="s">
        <v>15056</v>
      </c>
    </row>
    <row r="3505" spans="1:2" x14ac:dyDescent="0.15">
      <c r="A3505" s="3">
        <v>3502</v>
      </c>
      <c r="B3505" s="5" t="s">
        <v>15057</v>
      </c>
    </row>
    <row r="3506" spans="1:2" x14ac:dyDescent="0.15">
      <c r="A3506" s="3">
        <v>3503</v>
      </c>
      <c r="B3506" s="5" t="s">
        <v>15058</v>
      </c>
    </row>
    <row r="3507" spans="1:2" x14ac:dyDescent="0.15">
      <c r="A3507" s="3">
        <v>3504</v>
      </c>
      <c r="B3507" s="5" t="s">
        <v>15059</v>
      </c>
    </row>
    <row r="3508" spans="1:2" x14ac:dyDescent="0.15">
      <c r="A3508" s="3">
        <v>3505</v>
      </c>
      <c r="B3508" s="5" t="s">
        <v>15060</v>
      </c>
    </row>
    <row r="3509" spans="1:2" x14ac:dyDescent="0.15">
      <c r="A3509" s="3">
        <v>3506</v>
      </c>
      <c r="B3509" s="5" t="s">
        <v>15061</v>
      </c>
    </row>
    <row r="3510" spans="1:2" x14ac:dyDescent="0.15">
      <c r="A3510" s="3">
        <v>3507</v>
      </c>
      <c r="B3510" s="5" t="s">
        <v>15062</v>
      </c>
    </row>
    <row r="3511" spans="1:2" x14ac:dyDescent="0.15">
      <c r="A3511" s="3">
        <v>3508</v>
      </c>
      <c r="B3511" s="5" t="s">
        <v>15063</v>
      </c>
    </row>
    <row r="3512" spans="1:2" x14ac:dyDescent="0.15">
      <c r="A3512" s="3">
        <v>3509</v>
      </c>
      <c r="B3512" s="5" t="s">
        <v>15064</v>
      </c>
    </row>
    <row r="3513" spans="1:2" x14ac:dyDescent="0.15">
      <c r="A3513" s="3">
        <v>3510</v>
      </c>
      <c r="B3513" s="5" t="s">
        <v>15065</v>
      </c>
    </row>
    <row r="3514" spans="1:2" x14ac:dyDescent="0.15">
      <c r="A3514" s="3">
        <v>3511</v>
      </c>
      <c r="B3514" s="5" t="s">
        <v>15066</v>
      </c>
    </row>
    <row r="3515" spans="1:2" x14ac:dyDescent="0.15">
      <c r="A3515" s="3">
        <v>3512</v>
      </c>
      <c r="B3515" s="5" t="s">
        <v>15067</v>
      </c>
    </row>
    <row r="3516" spans="1:2" x14ac:dyDescent="0.15">
      <c r="A3516" s="3">
        <v>3513</v>
      </c>
      <c r="B3516" s="5" t="s">
        <v>15068</v>
      </c>
    </row>
    <row r="3517" spans="1:2" x14ac:dyDescent="0.15">
      <c r="A3517" s="3">
        <v>3514</v>
      </c>
      <c r="B3517" s="5" t="s">
        <v>15069</v>
      </c>
    </row>
    <row r="3518" spans="1:2" x14ac:dyDescent="0.15">
      <c r="A3518" s="3">
        <v>3515</v>
      </c>
      <c r="B3518" s="5" t="s">
        <v>15070</v>
      </c>
    </row>
    <row r="3519" spans="1:2" x14ac:dyDescent="0.15">
      <c r="A3519" s="3">
        <v>3516</v>
      </c>
      <c r="B3519" s="5" t="s">
        <v>15071</v>
      </c>
    </row>
    <row r="3520" spans="1:2" x14ac:dyDescent="0.15">
      <c r="A3520" s="3">
        <v>3517</v>
      </c>
      <c r="B3520" s="5" t="s">
        <v>15072</v>
      </c>
    </row>
    <row r="3521" spans="1:2" x14ac:dyDescent="0.15">
      <c r="A3521" s="3">
        <v>3518</v>
      </c>
      <c r="B3521" s="5" t="s">
        <v>15073</v>
      </c>
    </row>
    <row r="3522" spans="1:2" x14ac:dyDescent="0.15">
      <c r="A3522" s="3">
        <v>3519</v>
      </c>
      <c r="B3522" s="5" t="s">
        <v>15074</v>
      </c>
    </row>
    <row r="3523" spans="1:2" x14ac:dyDescent="0.15">
      <c r="A3523" s="3">
        <v>3520</v>
      </c>
      <c r="B3523" s="5" t="s">
        <v>15075</v>
      </c>
    </row>
    <row r="3524" spans="1:2" x14ac:dyDescent="0.15">
      <c r="A3524" s="3">
        <v>3521</v>
      </c>
      <c r="B3524" s="5" t="s">
        <v>15076</v>
      </c>
    </row>
    <row r="3525" spans="1:2" x14ac:dyDescent="0.15">
      <c r="A3525" s="3">
        <v>3522</v>
      </c>
      <c r="B3525" s="5" t="s">
        <v>15077</v>
      </c>
    </row>
    <row r="3526" spans="1:2" x14ac:dyDescent="0.15">
      <c r="A3526" s="3">
        <v>3523</v>
      </c>
      <c r="B3526" s="5" t="s">
        <v>15078</v>
      </c>
    </row>
    <row r="3527" spans="1:2" x14ac:dyDescent="0.15">
      <c r="A3527" s="3">
        <v>3524</v>
      </c>
      <c r="B3527" s="5" t="s">
        <v>15079</v>
      </c>
    </row>
    <row r="3528" spans="1:2" x14ac:dyDescent="0.15">
      <c r="A3528" s="3">
        <v>3525</v>
      </c>
      <c r="B3528" s="5" t="s">
        <v>15080</v>
      </c>
    </row>
    <row r="3529" spans="1:2" x14ac:dyDescent="0.15">
      <c r="A3529" s="3">
        <v>3526</v>
      </c>
      <c r="B3529" s="5" t="s">
        <v>15081</v>
      </c>
    </row>
    <row r="3530" spans="1:2" x14ac:dyDescent="0.15">
      <c r="A3530" s="3">
        <v>3527</v>
      </c>
      <c r="B3530" s="5" t="s">
        <v>15082</v>
      </c>
    </row>
    <row r="3531" spans="1:2" x14ac:dyDescent="0.15">
      <c r="A3531" s="3">
        <v>3528</v>
      </c>
      <c r="B3531" s="5" t="s">
        <v>15083</v>
      </c>
    </row>
    <row r="3532" spans="1:2" x14ac:dyDescent="0.15">
      <c r="A3532" s="3">
        <v>3529</v>
      </c>
      <c r="B3532" s="5" t="s">
        <v>15084</v>
      </c>
    </row>
    <row r="3533" spans="1:2" x14ac:dyDescent="0.15">
      <c r="A3533" s="3">
        <v>3530</v>
      </c>
      <c r="B3533" s="5" t="s">
        <v>15085</v>
      </c>
    </row>
    <row r="3534" spans="1:2" x14ac:dyDescent="0.15">
      <c r="A3534" s="3">
        <v>3531</v>
      </c>
      <c r="B3534" s="5" t="s">
        <v>15086</v>
      </c>
    </row>
    <row r="3535" spans="1:2" x14ac:dyDescent="0.15">
      <c r="A3535" s="3">
        <v>3532</v>
      </c>
      <c r="B3535" s="5" t="s">
        <v>15087</v>
      </c>
    </row>
    <row r="3536" spans="1:2" x14ac:dyDescent="0.15">
      <c r="A3536" s="3">
        <v>3533</v>
      </c>
      <c r="B3536" s="5" t="s">
        <v>15088</v>
      </c>
    </row>
    <row r="3537" spans="1:2" x14ac:dyDescent="0.15">
      <c r="A3537" s="3">
        <v>3534</v>
      </c>
      <c r="B3537" s="5" t="s">
        <v>15089</v>
      </c>
    </row>
    <row r="3538" spans="1:2" x14ac:dyDescent="0.15">
      <c r="A3538" s="3">
        <v>3535</v>
      </c>
      <c r="B3538" s="5" t="s">
        <v>15090</v>
      </c>
    </row>
    <row r="3539" spans="1:2" x14ac:dyDescent="0.15">
      <c r="A3539" s="3">
        <v>3536</v>
      </c>
      <c r="B3539" s="5" t="s">
        <v>15091</v>
      </c>
    </row>
    <row r="3540" spans="1:2" x14ac:dyDescent="0.15">
      <c r="A3540" s="3">
        <v>3537</v>
      </c>
      <c r="B3540" s="5" t="s">
        <v>15092</v>
      </c>
    </row>
    <row r="3541" spans="1:2" x14ac:dyDescent="0.15">
      <c r="A3541" s="3">
        <v>3538</v>
      </c>
      <c r="B3541" s="5" t="s">
        <v>15093</v>
      </c>
    </row>
    <row r="3542" spans="1:2" x14ac:dyDescent="0.15">
      <c r="A3542" s="3">
        <v>3539</v>
      </c>
      <c r="B3542" s="5" t="s">
        <v>15094</v>
      </c>
    </row>
    <row r="3543" spans="1:2" x14ac:dyDescent="0.15">
      <c r="A3543" s="3">
        <v>3540</v>
      </c>
      <c r="B3543" s="5" t="s">
        <v>15095</v>
      </c>
    </row>
    <row r="3544" spans="1:2" x14ac:dyDescent="0.15">
      <c r="A3544" s="3">
        <v>3541</v>
      </c>
      <c r="B3544" s="5" t="s">
        <v>15096</v>
      </c>
    </row>
    <row r="3545" spans="1:2" x14ac:dyDescent="0.15">
      <c r="A3545" s="3">
        <v>3542</v>
      </c>
      <c r="B3545" s="5" t="s">
        <v>15097</v>
      </c>
    </row>
    <row r="3546" spans="1:2" x14ac:dyDescent="0.15">
      <c r="A3546" s="3">
        <v>3543</v>
      </c>
      <c r="B3546" s="5" t="s">
        <v>15098</v>
      </c>
    </row>
    <row r="3547" spans="1:2" x14ac:dyDescent="0.15">
      <c r="A3547" s="3">
        <v>3544</v>
      </c>
      <c r="B3547" s="5" t="s">
        <v>15099</v>
      </c>
    </row>
    <row r="3548" spans="1:2" x14ac:dyDescent="0.15">
      <c r="A3548" s="3">
        <v>3545</v>
      </c>
      <c r="B3548" s="5" t="s">
        <v>15100</v>
      </c>
    </row>
    <row r="3549" spans="1:2" x14ac:dyDescent="0.15">
      <c r="A3549" s="3">
        <v>3546</v>
      </c>
      <c r="B3549" s="5" t="s">
        <v>15101</v>
      </c>
    </row>
    <row r="3550" spans="1:2" x14ac:dyDescent="0.15">
      <c r="A3550" s="3">
        <v>3547</v>
      </c>
      <c r="B3550" s="5" t="s">
        <v>15102</v>
      </c>
    </row>
    <row r="3551" spans="1:2" x14ac:dyDescent="0.15">
      <c r="A3551" s="3">
        <v>3548</v>
      </c>
      <c r="B3551" s="5" t="s">
        <v>15103</v>
      </c>
    </row>
    <row r="3552" spans="1:2" x14ac:dyDescent="0.15">
      <c r="A3552" s="3">
        <v>3549</v>
      </c>
      <c r="B3552" s="5" t="s">
        <v>15104</v>
      </c>
    </row>
    <row r="3553" spans="1:2" x14ac:dyDescent="0.15">
      <c r="A3553" s="3">
        <v>3550</v>
      </c>
      <c r="B3553" s="5" t="s">
        <v>15105</v>
      </c>
    </row>
    <row r="3554" spans="1:2" x14ac:dyDescent="0.15">
      <c r="A3554" s="3">
        <v>3551</v>
      </c>
      <c r="B3554" s="5" t="s">
        <v>15106</v>
      </c>
    </row>
    <row r="3555" spans="1:2" x14ac:dyDescent="0.15">
      <c r="A3555" s="3">
        <v>3552</v>
      </c>
      <c r="B3555" s="5" t="s">
        <v>15107</v>
      </c>
    </row>
    <row r="3556" spans="1:2" x14ac:dyDescent="0.15">
      <c r="A3556" s="3">
        <v>3553</v>
      </c>
      <c r="B3556" s="5" t="s">
        <v>15108</v>
      </c>
    </row>
    <row r="3557" spans="1:2" x14ac:dyDescent="0.15">
      <c r="A3557" s="3">
        <v>3554</v>
      </c>
      <c r="B3557" s="5" t="s">
        <v>15109</v>
      </c>
    </row>
    <row r="3558" spans="1:2" x14ac:dyDescent="0.15">
      <c r="A3558" s="3">
        <v>3555</v>
      </c>
      <c r="B3558" s="5" t="s">
        <v>15110</v>
      </c>
    </row>
    <row r="3559" spans="1:2" x14ac:dyDescent="0.15">
      <c r="A3559" s="3">
        <v>3556</v>
      </c>
      <c r="B3559" s="5" t="s">
        <v>15111</v>
      </c>
    </row>
    <row r="3560" spans="1:2" x14ac:dyDescent="0.15">
      <c r="A3560" s="3">
        <v>3557</v>
      </c>
      <c r="B3560" s="5" t="s">
        <v>15112</v>
      </c>
    </row>
    <row r="3561" spans="1:2" x14ac:dyDescent="0.15">
      <c r="A3561" s="3">
        <v>3558</v>
      </c>
      <c r="B3561" s="5" t="s">
        <v>15113</v>
      </c>
    </row>
    <row r="3562" spans="1:2" x14ac:dyDescent="0.15">
      <c r="A3562" s="3">
        <v>3559</v>
      </c>
      <c r="B3562" s="5" t="s">
        <v>15114</v>
      </c>
    </row>
    <row r="3563" spans="1:2" x14ac:dyDescent="0.15">
      <c r="A3563" s="3">
        <v>3560</v>
      </c>
      <c r="B3563" s="5" t="s">
        <v>15115</v>
      </c>
    </row>
    <row r="3564" spans="1:2" x14ac:dyDescent="0.15">
      <c r="A3564" s="3">
        <v>3561</v>
      </c>
      <c r="B3564" s="5" t="s">
        <v>15116</v>
      </c>
    </row>
    <row r="3565" spans="1:2" x14ac:dyDescent="0.15">
      <c r="A3565" s="3">
        <v>3562</v>
      </c>
      <c r="B3565" s="5" t="s">
        <v>15117</v>
      </c>
    </row>
    <row r="3566" spans="1:2" x14ac:dyDescent="0.15">
      <c r="A3566" s="3">
        <v>3563</v>
      </c>
      <c r="B3566" s="5" t="s">
        <v>15118</v>
      </c>
    </row>
    <row r="3567" spans="1:2" x14ac:dyDescent="0.15">
      <c r="A3567" s="3">
        <v>3564</v>
      </c>
      <c r="B3567" s="5" t="s">
        <v>15119</v>
      </c>
    </row>
    <row r="3568" spans="1:2" x14ac:dyDescent="0.15">
      <c r="A3568" s="3">
        <v>3565</v>
      </c>
      <c r="B3568" s="5" t="s">
        <v>15120</v>
      </c>
    </row>
    <row r="3569" spans="1:2" x14ac:dyDescent="0.15">
      <c r="A3569" s="3">
        <v>3566</v>
      </c>
      <c r="B3569" s="5" t="s">
        <v>15121</v>
      </c>
    </row>
    <row r="3570" spans="1:2" x14ac:dyDescent="0.15">
      <c r="A3570" s="3">
        <v>3567</v>
      </c>
      <c r="B3570" s="5" t="s">
        <v>15122</v>
      </c>
    </row>
    <row r="3571" spans="1:2" x14ac:dyDescent="0.15">
      <c r="A3571" s="3">
        <v>3568</v>
      </c>
      <c r="B3571" s="5" t="s">
        <v>15123</v>
      </c>
    </row>
    <row r="3572" spans="1:2" x14ac:dyDescent="0.15">
      <c r="A3572" s="3">
        <v>3569</v>
      </c>
      <c r="B3572" s="5" t="s">
        <v>15124</v>
      </c>
    </row>
    <row r="3573" spans="1:2" x14ac:dyDescent="0.15">
      <c r="A3573" s="3">
        <v>3570</v>
      </c>
      <c r="B3573" s="5" t="s">
        <v>15125</v>
      </c>
    </row>
    <row r="3574" spans="1:2" x14ac:dyDescent="0.15">
      <c r="A3574" s="3">
        <v>3571</v>
      </c>
      <c r="B3574" s="5" t="s">
        <v>15126</v>
      </c>
    </row>
    <row r="3575" spans="1:2" x14ac:dyDescent="0.15">
      <c r="A3575" s="3">
        <v>3572</v>
      </c>
      <c r="B3575" s="5" t="s">
        <v>15127</v>
      </c>
    </row>
    <row r="3576" spans="1:2" x14ac:dyDescent="0.15">
      <c r="A3576" s="3">
        <v>3573</v>
      </c>
      <c r="B3576" s="5" t="s">
        <v>15128</v>
      </c>
    </row>
    <row r="3577" spans="1:2" x14ac:dyDescent="0.15">
      <c r="A3577" s="3">
        <v>3574</v>
      </c>
      <c r="B3577" s="5" t="s">
        <v>15129</v>
      </c>
    </row>
    <row r="3578" spans="1:2" x14ac:dyDescent="0.15">
      <c r="A3578" s="3">
        <v>3575</v>
      </c>
      <c r="B3578" s="5" t="s">
        <v>15130</v>
      </c>
    </row>
    <row r="3579" spans="1:2" x14ac:dyDescent="0.15">
      <c r="A3579" s="3">
        <v>3576</v>
      </c>
      <c r="B3579" s="5" t="s">
        <v>15131</v>
      </c>
    </row>
    <row r="3580" spans="1:2" x14ac:dyDescent="0.15">
      <c r="A3580" s="3">
        <v>3577</v>
      </c>
      <c r="B3580" s="5" t="s">
        <v>15132</v>
      </c>
    </row>
    <row r="3581" spans="1:2" x14ac:dyDescent="0.15">
      <c r="A3581" s="3">
        <v>3578</v>
      </c>
      <c r="B3581" s="5" t="s">
        <v>15133</v>
      </c>
    </row>
    <row r="3582" spans="1:2" x14ac:dyDescent="0.15">
      <c r="A3582" s="3">
        <v>3579</v>
      </c>
      <c r="B3582" s="5" t="s">
        <v>15134</v>
      </c>
    </row>
    <row r="3583" spans="1:2" x14ac:dyDescent="0.15">
      <c r="A3583" s="3">
        <v>3580</v>
      </c>
      <c r="B3583" s="5" t="s">
        <v>15135</v>
      </c>
    </row>
    <row r="3584" spans="1:2" x14ac:dyDescent="0.15">
      <c r="A3584" s="3">
        <v>3581</v>
      </c>
      <c r="B3584" s="5" t="s">
        <v>15136</v>
      </c>
    </row>
    <row r="3585" spans="1:2" x14ac:dyDescent="0.15">
      <c r="A3585" s="3">
        <v>3582</v>
      </c>
      <c r="B3585" s="5" t="s">
        <v>15137</v>
      </c>
    </row>
    <row r="3586" spans="1:2" x14ac:dyDescent="0.15">
      <c r="A3586" s="3">
        <v>3583</v>
      </c>
      <c r="B3586" s="5" t="s">
        <v>15138</v>
      </c>
    </row>
    <row r="3587" spans="1:2" x14ac:dyDescent="0.15">
      <c r="A3587" s="3">
        <v>3584</v>
      </c>
      <c r="B3587" s="5" t="s">
        <v>15139</v>
      </c>
    </row>
    <row r="3588" spans="1:2" x14ac:dyDescent="0.15">
      <c r="A3588" s="3">
        <v>3585</v>
      </c>
      <c r="B3588" s="5" t="s">
        <v>15140</v>
      </c>
    </row>
    <row r="3589" spans="1:2" x14ac:dyDescent="0.15">
      <c r="A3589" s="3">
        <v>3586</v>
      </c>
      <c r="B3589" s="5" t="s">
        <v>15141</v>
      </c>
    </row>
    <row r="3590" spans="1:2" x14ac:dyDescent="0.15">
      <c r="A3590" s="3">
        <v>3587</v>
      </c>
      <c r="B3590" s="5" t="s">
        <v>15142</v>
      </c>
    </row>
    <row r="3591" spans="1:2" x14ac:dyDescent="0.15">
      <c r="A3591" s="3">
        <v>3588</v>
      </c>
      <c r="B3591" s="5" t="s">
        <v>15143</v>
      </c>
    </row>
    <row r="3592" spans="1:2" x14ac:dyDescent="0.15">
      <c r="A3592" s="3">
        <v>3589</v>
      </c>
      <c r="B3592" s="5" t="s">
        <v>15144</v>
      </c>
    </row>
    <row r="3593" spans="1:2" x14ac:dyDescent="0.15">
      <c r="A3593" s="3">
        <v>3590</v>
      </c>
      <c r="B3593" s="5" t="s">
        <v>15145</v>
      </c>
    </row>
    <row r="3594" spans="1:2" x14ac:dyDescent="0.15">
      <c r="A3594" s="3">
        <v>3591</v>
      </c>
      <c r="B3594" s="5" t="s">
        <v>15146</v>
      </c>
    </row>
    <row r="3595" spans="1:2" x14ac:dyDescent="0.15">
      <c r="A3595" s="3">
        <v>3592</v>
      </c>
      <c r="B3595" s="5" t="s">
        <v>15147</v>
      </c>
    </row>
    <row r="3596" spans="1:2" x14ac:dyDescent="0.15">
      <c r="A3596" s="3">
        <v>3593</v>
      </c>
      <c r="B3596" s="5" t="s">
        <v>15148</v>
      </c>
    </row>
    <row r="3597" spans="1:2" x14ac:dyDescent="0.15">
      <c r="A3597" s="3">
        <v>3594</v>
      </c>
      <c r="B3597" s="5" t="s">
        <v>15149</v>
      </c>
    </row>
    <row r="3598" spans="1:2" x14ac:dyDescent="0.15">
      <c r="A3598" s="3">
        <v>3595</v>
      </c>
      <c r="B3598" s="5" t="s">
        <v>15150</v>
      </c>
    </row>
    <row r="3599" spans="1:2" x14ac:dyDescent="0.15">
      <c r="A3599" s="3">
        <v>3596</v>
      </c>
      <c r="B3599" s="5" t="s">
        <v>15151</v>
      </c>
    </row>
    <row r="3600" spans="1:2" x14ac:dyDescent="0.15">
      <c r="A3600" s="3">
        <v>3597</v>
      </c>
      <c r="B3600" s="5" t="s">
        <v>15152</v>
      </c>
    </row>
    <row r="3601" spans="1:2" x14ac:dyDescent="0.15">
      <c r="A3601" s="3">
        <v>3598</v>
      </c>
      <c r="B3601" s="5" t="s">
        <v>15153</v>
      </c>
    </row>
    <row r="3602" spans="1:2" x14ac:dyDescent="0.15">
      <c r="A3602" s="3">
        <v>3599</v>
      </c>
      <c r="B3602" s="5" t="s">
        <v>15154</v>
      </c>
    </row>
    <row r="3603" spans="1:2" x14ac:dyDescent="0.15">
      <c r="A3603" s="3">
        <v>3600</v>
      </c>
      <c r="B3603" s="5" t="s">
        <v>15155</v>
      </c>
    </row>
    <row r="3604" spans="1:2" x14ac:dyDescent="0.15">
      <c r="A3604" s="3">
        <v>3601</v>
      </c>
      <c r="B3604" s="5" t="s">
        <v>15156</v>
      </c>
    </row>
    <row r="3605" spans="1:2" x14ac:dyDescent="0.15">
      <c r="A3605" s="3">
        <v>3602</v>
      </c>
      <c r="B3605" s="5" t="s">
        <v>15157</v>
      </c>
    </row>
    <row r="3606" spans="1:2" x14ac:dyDescent="0.15">
      <c r="A3606" s="3">
        <v>3603</v>
      </c>
      <c r="B3606" s="5" t="s">
        <v>15158</v>
      </c>
    </row>
    <row r="3607" spans="1:2" x14ac:dyDescent="0.15">
      <c r="A3607" s="3">
        <v>3604</v>
      </c>
      <c r="B3607" s="5" t="s">
        <v>15159</v>
      </c>
    </row>
    <row r="3608" spans="1:2" x14ac:dyDescent="0.15">
      <c r="A3608" s="3">
        <v>3605</v>
      </c>
      <c r="B3608" s="5" t="s">
        <v>15160</v>
      </c>
    </row>
    <row r="3609" spans="1:2" x14ac:dyDescent="0.15">
      <c r="A3609" s="3">
        <v>3606</v>
      </c>
      <c r="B3609" s="5" t="s">
        <v>15161</v>
      </c>
    </row>
    <row r="3610" spans="1:2" x14ac:dyDescent="0.15">
      <c r="A3610" s="3">
        <v>3607</v>
      </c>
      <c r="B3610" s="5" t="s">
        <v>15162</v>
      </c>
    </row>
    <row r="3611" spans="1:2" x14ac:dyDescent="0.15">
      <c r="A3611" s="3">
        <v>3608</v>
      </c>
      <c r="B3611" s="5" t="s">
        <v>15163</v>
      </c>
    </row>
    <row r="3612" spans="1:2" x14ac:dyDescent="0.15">
      <c r="A3612" s="3">
        <v>3609</v>
      </c>
      <c r="B3612" s="5" t="s">
        <v>15164</v>
      </c>
    </row>
    <row r="3613" spans="1:2" x14ac:dyDescent="0.15">
      <c r="A3613" s="3">
        <v>3610</v>
      </c>
      <c r="B3613" s="5" t="s">
        <v>15165</v>
      </c>
    </row>
    <row r="3614" spans="1:2" x14ac:dyDescent="0.15">
      <c r="A3614" s="3">
        <v>3611</v>
      </c>
      <c r="B3614" s="5" t="s">
        <v>15166</v>
      </c>
    </row>
    <row r="3615" spans="1:2" x14ac:dyDescent="0.15">
      <c r="A3615" s="3">
        <v>3612</v>
      </c>
      <c r="B3615" s="5" t="s">
        <v>15167</v>
      </c>
    </row>
    <row r="3616" spans="1:2" x14ac:dyDescent="0.15">
      <c r="A3616" s="3">
        <v>3613</v>
      </c>
      <c r="B3616" s="5" t="s">
        <v>15168</v>
      </c>
    </row>
    <row r="3617" spans="1:2" x14ac:dyDescent="0.15">
      <c r="A3617" s="3">
        <v>3614</v>
      </c>
      <c r="B3617" s="5" t="s">
        <v>15169</v>
      </c>
    </row>
    <row r="3618" spans="1:2" x14ac:dyDescent="0.15">
      <c r="A3618" s="3">
        <v>3615</v>
      </c>
      <c r="B3618" s="5" t="s">
        <v>15170</v>
      </c>
    </row>
    <row r="3619" spans="1:2" x14ac:dyDescent="0.15">
      <c r="A3619" s="3">
        <v>3616</v>
      </c>
      <c r="B3619" s="5" t="s">
        <v>15171</v>
      </c>
    </row>
    <row r="3620" spans="1:2" x14ac:dyDescent="0.15">
      <c r="A3620" s="3">
        <v>3617</v>
      </c>
      <c r="B3620" s="5" t="s">
        <v>15172</v>
      </c>
    </row>
    <row r="3621" spans="1:2" x14ac:dyDescent="0.15">
      <c r="A3621" s="3">
        <v>3618</v>
      </c>
      <c r="B3621" s="5" t="s">
        <v>15173</v>
      </c>
    </row>
    <row r="3622" spans="1:2" x14ac:dyDescent="0.15">
      <c r="A3622" s="3">
        <v>3619</v>
      </c>
      <c r="B3622" s="5" t="s">
        <v>15174</v>
      </c>
    </row>
    <row r="3623" spans="1:2" x14ac:dyDescent="0.15">
      <c r="A3623" s="3">
        <v>3620</v>
      </c>
      <c r="B3623" s="5" t="s">
        <v>15175</v>
      </c>
    </row>
    <row r="3624" spans="1:2" x14ac:dyDescent="0.15">
      <c r="A3624" s="3">
        <v>3621</v>
      </c>
      <c r="B3624" s="5" t="s">
        <v>15176</v>
      </c>
    </row>
    <row r="3625" spans="1:2" x14ac:dyDescent="0.15">
      <c r="A3625" s="3">
        <v>3622</v>
      </c>
      <c r="B3625" s="5" t="s">
        <v>15177</v>
      </c>
    </row>
    <row r="3626" spans="1:2" x14ac:dyDescent="0.15">
      <c r="A3626" s="3">
        <v>3623</v>
      </c>
      <c r="B3626" s="5" t="s">
        <v>15178</v>
      </c>
    </row>
    <row r="3627" spans="1:2" x14ac:dyDescent="0.15">
      <c r="A3627" s="3">
        <v>3624</v>
      </c>
      <c r="B3627" s="5" t="s">
        <v>15179</v>
      </c>
    </row>
    <row r="3628" spans="1:2" x14ac:dyDescent="0.15">
      <c r="A3628" s="3">
        <v>3625</v>
      </c>
      <c r="B3628" s="5" t="s">
        <v>15180</v>
      </c>
    </row>
    <row r="3629" spans="1:2" x14ac:dyDescent="0.15">
      <c r="A3629" s="3">
        <v>3626</v>
      </c>
      <c r="B3629" s="5" t="s">
        <v>15181</v>
      </c>
    </row>
    <row r="3630" spans="1:2" x14ac:dyDescent="0.15">
      <c r="A3630" s="3">
        <v>3627</v>
      </c>
      <c r="B3630" s="5" t="s">
        <v>15182</v>
      </c>
    </row>
    <row r="3631" spans="1:2" x14ac:dyDescent="0.15">
      <c r="A3631" s="3">
        <v>3628</v>
      </c>
      <c r="B3631" s="5" t="s">
        <v>15183</v>
      </c>
    </row>
    <row r="3632" spans="1:2" x14ac:dyDescent="0.15">
      <c r="A3632" s="3">
        <v>3629</v>
      </c>
      <c r="B3632" s="5" t="s">
        <v>15184</v>
      </c>
    </row>
    <row r="3633" spans="1:2" x14ac:dyDescent="0.15">
      <c r="A3633" s="3">
        <v>3630</v>
      </c>
      <c r="B3633" s="5" t="s">
        <v>15185</v>
      </c>
    </row>
    <row r="3634" spans="1:2" x14ac:dyDescent="0.15">
      <c r="A3634" s="3">
        <v>3631</v>
      </c>
      <c r="B3634" s="5" t="s">
        <v>15186</v>
      </c>
    </row>
    <row r="3635" spans="1:2" x14ac:dyDescent="0.15">
      <c r="A3635" s="3">
        <v>3632</v>
      </c>
      <c r="B3635" s="5" t="s">
        <v>15187</v>
      </c>
    </row>
    <row r="3636" spans="1:2" x14ac:dyDescent="0.15">
      <c r="A3636" s="3">
        <v>3633</v>
      </c>
      <c r="B3636" s="5" t="s">
        <v>15188</v>
      </c>
    </row>
    <row r="3637" spans="1:2" x14ac:dyDescent="0.15">
      <c r="A3637" s="3">
        <v>3634</v>
      </c>
      <c r="B3637" s="5" t="s">
        <v>15189</v>
      </c>
    </row>
    <row r="3638" spans="1:2" x14ac:dyDescent="0.15">
      <c r="A3638" s="3">
        <v>3635</v>
      </c>
      <c r="B3638" s="5" t="s">
        <v>15190</v>
      </c>
    </row>
    <row r="3639" spans="1:2" x14ac:dyDescent="0.15">
      <c r="A3639" s="3">
        <v>3636</v>
      </c>
      <c r="B3639" s="5" t="s">
        <v>15191</v>
      </c>
    </row>
    <row r="3640" spans="1:2" x14ac:dyDescent="0.15">
      <c r="A3640" s="3">
        <v>3637</v>
      </c>
      <c r="B3640" s="5" t="s">
        <v>15192</v>
      </c>
    </row>
    <row r="3641" spans="1:2" x14ac:dyDescent="0.15">
      <c r="A3641" s="3">
        <v>3638</v>
      </c>
      <c r="B3641" s="5" t="s">
        <v>15193</v>
      </c>
    </row>
    <row r="3642" spans="1:2" x14ac:dyDescent="0.15">
      <c r="A3642" s="3">
        <v>3639</v>
      </c>
      <c r="B3642" s="5" t="s">
        <v>15194</v>
      </c>
    </row>
    <row r="3643" spans="1:2" x14ac:dyDescent="0.15">
      <c r="A3643" s="3">
        <v>3640</v>
      </c>
      <c r="B3643" s="5" t="s">
        <v>15195</v>
      </c>
    </row>
    <row r="3644" spans="1:2" x14ac:dyDescent="0.15">
      <c r="A3644" s="3">
        <v>3641</v>
      </c>
      <c r="B3644" s="5" t="s">
        <v>15196</v>
      </c>
    </row>
    <row r="3645" spans="1:2" x14ac:dyDescent="0.15">
      <c r="A3645" s="3">
        <v>3642</v>
      </c>
      <c r="B3645" s="5" t="s">
        <v>15197</v>
      </c>
    </row>
    <row r="3646" spans="1:2" x14ac:dyDescent="0.15">
      <c r="A3646" s="3">
        <v>3643</v>
      </c>
      <c r="B3646" s="5" t="s">
        <v>15198</v>
      </c>
    </row>
    <row r="3647" spans="1:2" x14ac:dyDescent="0.15">
      <c r="A3647" s="3">
        <v>3644</v>
      </c>
      <c r="B3647" s="5" t="s">
        <v>15199</v>
      </c>
    </row>
    <row r="3648" spans="1:2" x14ac:dyDescent="0.15">
      <c r="A3648" s="3">
        <v>3645</v>
      </c>
      <c r="B3648" s="5" t="s">
        <v>15200</v>
      </c>
    </row>
    <row r="3649" spans="1:2" x14ac:dyDescent="0.15">
      <c r="A3649" s="3">
        <v>3646</v>
      </c>
      <c r="B3649" s="5" t="s">
        <v>15201</v>
      </c>
    </row>
    <row r="3650" spans="1:2" x14ac:dyDescent="0.15">
      <c r="A3650" s="3">
        <v>3647</v>
      </c>
      <c r="B3650" s="5" t="s">
        <v>15202</v>
      </c>
    </row>
    <row r="3651" spans="1:2" x14ac:dyDescent="0.15">
      <c r="A3651" s="3">
        <v>3648</v>
      </c>
      <c r="B3651" s="5" t="s">
        <v>15203</v>
      </c>
    </row>
    <row r="3652" spans="1:2" x14ac:dyDescent="0.15">
      <c r="A3652" s="3">
        <v>3649</v>
      </c>
      <c r="B3652" s="5" t="s">
        <v>15204</v>
      </c>
    </row>
    <row r="3653" spans="1:2" x14ac:dyDescent="0.15">
      <c r="A3653" s="3">
        <v>3650</v>
      </c>
      <c r="B3653" s="5" t="s">
        <v>15205</v>
      </c>
    </row>
    <row r="3654" spans="1:2" x14ac:dyDescent="0.15">
      <c r="A3654" s="3">
        <v>3651</v>
      </c>
      <c r="B3654" s="5" t="s">
        <v>15206</v>
      </c>
    </row>
    <row r="3655" spans="1:2" x14ac:dyDescent="0.15">
      <c r="A3655" s="3">
        <v>3652</v>
      </c>
      <c r="B3655" s="5" t="s">
        <v>15207</v>
      </c>
    </row>
    <row r="3656" spans="1:2" x14ac:dyDescent="0.15">
      <c r="A3656" s="3">
        <v>3653</v>
      </c>
      <c r="B3656" s="5" t="s">
        <v>15208</v>
      </c>
    </row>
    <row r="3657" spans="1:2" x14ac:dyDescent="0.15">
      <c r="A3657" s="3">
        <v>3654</v>
      </c>
      <c r="B3657" s="5" t="s">
        <v>15209</v>
      </c>
    </row>
    <row r="3658" spans="1:2" x14ac:dyDescent="0.15">
      <c r="A3658" s="3">
        <v>3655</v>
      </c>
      <c r="B3658" s="5" t="s">
        <v>15210</v>
      </c>
    </row>
    <row r="3659" spans="1:2" x14ac:dyDescent="0.15">
      <c r="A3659" s="3">
        <v>3656</v>
      </c>
      <c r="B3659" s="5" t="s">
        <v>15211</v>
      </c>
    </row>
    <row r="3660" spans="1:2" x14ac:dyDescent="0.15">
      <c r="A3660" s="3">
        <v>3657</v>
      </c>
      <c r="B3660" s="5" t="s">
        <v>15212</v>
      </c>
    </row>
    <row r="3661" spans="1:2" x14ac:dyDescent="0.15">
      <c r="A3661" s="3">
        <v>3658</v>
      </c>
      <c r="B3661" s="5" t="s">
        <v>15213</v>
      </c>
    </row>
    <row r="3662" spans="1:2" x14ac:dyDescent="0.15">
      <c r="A3662" s="3">
        <v>3659</v>
      </c>
      <c r="B3662" s="5" t="s">
        <v>15214</v>
      </c>
    </row>
    <row r="3663" spans="1:2" x14ac:dyDescent="0.15">
      <c r="A3663" s="3">
        <v>3660</v>
      </c>
      <c r="B3663" s="5" t="s">
        <v>15215</v>
      </c>
    </row>
    <row r="3664" spans="1:2" x14ac:dyDescent="0.15">
      <c r="A3664" s="3">
        <v>3661</v>
      </c>
      <c r="B3664" s="5" t="s">
        <v>15216</v>
      </c>
    </row>
    <row r="3665" spans="1:2" x14ac:dyDescent="0.15">
      <c r="A3665" s="3">
        <v>3662</v>
      </c>
      <c r="B3665" s="5" t="s">
        <v>15217</v>
      </c>
    </row>
    <row r="3666" spans="1:2" x14ac:dyDescent="0.15">
      <c r="A3666" s="3">
        <v>3663</v>
      </c>
      <c r="B3666" s="5" t="s">
        <v>15218</v>
      </c>
    </row>
    <row r="3667" spans="1:2" x14ac:dyDescent="0.15">
      <c r="A3667" s="3">
        <v>3664</v>
      </c>
      <c r="B3667" s="5" t="s">
        <v>15219</v>
      </c>
    </row>
    <row r="3668" spans="1:2" x14ac:dyDescent="0.15">
      <c r="A3668" s="3">
        <v>3665</v>
      </c>
      <c r="B3668" s="5" t="s">
        <v>15220</v>
      </c>
    </row>
    <row r="3669" spans="1:2" x14ac:dyDescent="0.15">
      <c r="A3669" s="3">
        <v>3666</v>
      </c>
      <c r="B3669" s="5" t="s">
        <v>15221</v>
      </c>
    </row>
    <row r="3670" spans="1:2" x14ac:dyDescent="0.15">
      <c r="A3670" s="3">
        <v>3667</v>
      </c>
      <c r="B3670" s="5" t="s">
        <v>15222</v>
      </c>
    </row>
    <row r="3671" spans="1:2" x14ac:dyDescent="0.15">
      <c r="A3671" s="3">
        <v>3668</v>
      </c>
      <c r="B3671" s="5" t="s">
        <v>15223</v>
      </c>
    </row>
    <row r="3672" spans="1:2" x14ac:dyDescent="0.15">
      <c r="A3672" s="3">
        <v>3669</v>
      </c>
      <c r="B3672" s="5" t="s">
        <v>15224</v>
      </c>
    </row>
    <row r="3673" spans="1:2" x14ac:dyDescent="0.15">
      <c r="A3673" s="3">
        <v>3670</v>
      </c>
      <c r="B3673" s="5" t="s">
        <v>15225</v>
      </c>
    </row>
    <row r="3674" spans="1:2" x14ac:dyDescent="0.15">
      <c r="A3674" s="3">
        <v>3671</v>
      </c>
      <c r="B3674" s="5" t="s">
        <v>15226</v>
      </c>
    </row>
    <row r="3675" spans="1:2" x14ac:dyDescent="0.15">
      <c r="A3675" s="3">
        <v>3672</v>
      </c>
      <c r="B3675" s="5" t="s">
        <v>15227</v>
      </c>
    </row>
    <row r="3676" spans="1:2" x14ac:dyDescent="0.15">
      <c r="A3676" s="3">
        <v>3673</v>
      </c>
      <c r="B3676" s="5" t="s">
        <v>15228</v>
      </c>
    </row>
    <row r="3677" spans="1:2" x14ac:dyDescent="0.15">
      <c r="A3677" s="3">
        <v>3674</v>
      </c>
      <c r="B3677" s="5" t="s">
        <v>15229</v>
      </c>
    </row>
    <row r="3678" spans="1:2" x14ac:dyDescent="0.15">
      <c r="A3678" s="3">
        <v>3675</v>
      </c>
      <c r="B3678" s="5" t="s">
        <v>15230</v>
      </c>
    </row>
    <row r="3679" spans="1:2" x14ac:dyDescent="0.15">
      <c r="A3679" s="3">
        <v>3676</v>
      </c>
      <c r="B3679" s="5" t="s">
        <v>15231</v>
      </c>
    </row>
    <row r="3680" spans="1:2" x14ac:dyDescent="0.15">
      <c r="A3680" s="3">
        <v>3677</v>
      </c>
      <c r="B3680" s="5" t="s">
        <v>15232</v>
      </c>
    </row>
    <row r="3681" spans="1:2" x14ac:dyDescent="0.15">
      <c r="A3681" s="3">
        <v>3678</v>
      </c>
      <c r="B3681" s="5" t="s">
        <v>15233</v>
      </c>
    </row>
    <row r="3682" spans="1:2" x14ac:dyDescent="0.15">
      <c r="A3682" s="3">
        <v>3679</v>
      </c>
      <c r="B3682" s="5" t="s">
        <v>15234</v>
      </c>
    </row>
    <row r="3683" spans="1:2" x14ac:dyDescent="0.15">
      <c r="A3683" s="3">
        <v>3680</v>
      </c>
      <c r="B3683" s="5" t="s">
        <v>15235</v>
      </c>
    </row>
    <row r="3684" spans="1:2" x14ac:dyDescent="0.15">
      <c r="A3684" s="3">
        <v>3681</v>
      </c>
      <c r="B3684" s="5" t="s">
        <v>15236</v>
      </c>
    </row>
    <row r="3685" spans="1:2" x14ac:dyDescent="0.15">
      <c r="A3685" s="3">
        <v>3682</v>
      </c>
      <c r="B3685" s="5" t="s">
        <v>15237</v>
      </c>
    </row>
    <row r="3686" spans="1:2" x14ac:dyDescent="0.15">
      <c r="A3686" s="3">
        <v>3683</v>
      </c>
      <c r="B3686" s="5" t="s">
        <v>15238</v>
      </c>
    </row>
    <row r="3687" spans="1:2" x14ac:dyDescent="0.15">
      <c r="A3687" s="3">
        <v>3684</v>
      </c>
      <c r="B3687" s="5" t="s">
        <v>15239</v>
      </c>
    </row>
    <row r="3688" spans="1:2" x14ac:dyDescent="0.15">
      <c r="A3688" s="3">
        <v>3685</v>
      </c>
      <c r="B3688" s="5" t="s">
        <v>15240</v>
      </c>
    </row>
    <row r="3689" spans="1:2" x14ac:dyDescent="0.15">
      <c r="A3689" s="3">
        <v>3686</v>
      </c>
      <c r="B3689" s="5" t="s">
        <v>15241</v>
      </c>
    </row>
    <row r="3690" spans="1:2" x14ac:dyDescent="0.15">
      <c r="A3690" s="3">
        <v>3687</v>
      </c>
      <c r="B3690" s="5" t="s">
        <v>15242</v>
      </c>
    </row>
    <row r="3691" spans="1:2" x14ac:dyDescent="0.15">
      <c r="A3691" s="3">
        <v>3688</v>
      </c>
      <c r="B3691" s="5" t="s">
        <v>15243</v>
      </c>
    </row>
    <row r="3692" spans="1:2" x14ac:dyDescent="0.15">
      <c r="A3692" s="3">
        <v>3689</v>
      </c>
      <c r="B3692" s="5" t="s">
        <v>15244</v>
      </c>
    </row>
    <row r="3693" spans="1:2" x14ac:dyDescent="0.15">
      <c r="A3693" s="3">
        <v>3690</v>
      </c>
      <c r="B3693" s="5" t="s">
        <v>15245</v>
      </c>
    </row>
    <row r="3694" spans="1:2" x14ac:dyDescent="0.15">
      <c r="A3694" s="3">
        <v>3691</v>
      </c>
      <c r="B3694" s="5" t="s">
        <v>15246</v>
      </c>
    </row>
    <row r="3695" spans="1:2" x14ac:dyDescent="0.15">
      <c r="A3695" s="3">
        <v>3692</v>
      </c>
      <c r="B3695" s="5" t="s">
        <v>15247</v>
      </c>
    </row>
    <row r="3696" spans="1:2" x14ac:dyDescent="0.15">
      <c r="A3696" s="3">
        <v>3693</v>
      </c>
      <c r="B3696" s="5" t="s">
        <v>15248</v>
      </c>
    </row>
    <row r="3697" spans="1:2" x14ac:dyDescent="0.15">
      <c r="A3697" s="3">
        <v>3694</v>
      </c>
      <c r="B3697" s="5" t="s">
        <v>15249</v>
      </c>
    </row>
    <row r="3698" spans="1:2" x14ac:dyDescent="0.15">
      <c r="A3698" s="3">
        <v>3695</v>
      </c>
      <c r="B3698" s="5" t="s">
        <v>15250</v>
      </c>
    </row>
    <row r="3699" spans="1:2" x14ac:dyDescent="0.15">
      <c r="A3699" s="3">
        <v>3696</v>
      </c>
      <c r="B3699" s="5" t="s">
        <v>15251</v>
      </c>
    </row>
    <row r="3700" spans="1:2" x14ac:dyDescent="0.15">
      <c r="A3700" s="3">
        <v>3697</v>
      </c>
      <c r="B3700" s="5" t="s">
        <v>15252</v>
      </c>
    </row>
    <row r="3701" spans="1:2" x14ac:dyDescent="0.15">
      <c r="A3701" s="3">
        <v>3698</v>
      </c>
      <c r="B3701" s="5" t="s">
        <v>15253</v>
      </c>
    </row>
    <row r="3702" spans="1:2" x14ac:dyDescent="0.15">
      <c r="A3702" s="3">
        <v>3699</v>
      </c>
      <c r="B3702" s="5" t="s">
        <v>15254</v>
      </c>
    </row>
    <row r="3703" spans="1:2" x14ac:dyDescent="0.15">
      <c r="A3703" s="3">
        <v>3700</v>
      </c>
      <c r="B3703" s="5" t="s">
        <v>15255</v>
      </c>
    </row>
    <row r="3704" spans="1:2" x14ac:dyDescent="0.15">
      <c r="A3704" s="3">
        <v>3701</v>
      </c>
      <c r="B3704" s="5" t="s">
        <v>15256</v>
      </c>
    </row>
    <row r="3705" spans="1:2" x14ac:dyDescent="0.15">
      <c r="A3705" s="3">
        <v>3702</v>
      </c>
      <c r="B3705" s="5" t="s">
        <v>15257</v>
      </c>
    </row>
    <row r="3706" spans="1:2" x14ac:dyDescent="0.15">
      <c r="A3706" s="3">
        <v>3703</v>
      </c>
      <c r="B3706" s="5" t="s">
        <v>15258</v>
      </c>
    </row>
    <row r="3707" spans="1:2" x14ac:dyDescent="0.15">
      <c r="A3707" s="3">
        <v>3704</v>
      </c>
      <c r="B3707" s="5" t="s">
        <v>15259</v>
      </c>
    </row>
    <row r="3708" spans="1:2" x14ac:dyDescent="0.15">
      <c r="A3708" s="3">
        <v>3705</v>
      </c>
      <c r="B3708" s="5" t="s">
        <v>15260</v>
      </c>
    </row>
    <row r="3709" spans="1:2" x14ac:dyDescent="0.15">
      <c r="A3709" s="3">
        <v>3706</v>
      </c>
      <c r="B3709" s="5" t="s">
        <v>15261</v>
      </c>
    </row>
    <row r="3710" spans="1:2" x14ac:dyDescent="0.15">
      <c r="A3710" s="3">
        <v>3707</v>
      </c>
      <c r="B3710" s="5" t="s">
        <v>15262</v>
      </c>
    </row>
    <row r="3711" spans="1:2" x14ac:dyDescent="0.15">
      <c r="A3711" s="3">
        <v>3708</v>
      </c>
      <c r="B3711" s="5" t="s">
        <v>15263</v>
      </c>
    </row>
    <row r="3712" spans="1:2" x14ac:dyDescent="0.15">
      <c r="A3712" s="3">
        <v>3709</v>
      </c>
      <c r="B3712" s="5" t="s">
        <v>15264</v>
      </c>
    </row>
    <row r="3713" spans="1:2" x14ac:dyDescent="0.15">
      <c r="A3713" s="3">
        <v>3710</v>
      </c>
      <c r="B3713" s="5" t="s">
        <v>15265</v>
      </c>
    </row>
    <row r="3714" spans="1:2" x14ac:dyDescent="0.15">
      <c r="A3714" s="3">
        <v>3711</v>
      </c>
      <c r="B3714" s="5" t="s">
        <v>15266</v>
      </c>
    </row>
    <row r="3715" spans="1:2" x14ac:dyDescent="0.15">
      <c r="A3715" s="3">
        <v>3712</v>
      </c>
      <c r="B3715" s="5" t="s">
        <v>15267</v>
      </c>
    </row>
    <row r="3716" spans="1:2" x14ac:dyDescent="0.15">
      <c r="A3716" s="3">
        <v>3713</v>
      </c>
      <c r="B3716" s="5" t="s">
        <v>15268</v>
      </c>
    </row>
    <row r="3717" spans="1:2" x14ac:dyDescent="0.15">
      <c r="A3717" s="3">
        <v>3714</v>
      </c>
      <c r="B3717" s="5" t="s">
        <v>15269</v>
      </c>
    </row>
    <row r="3718" spans="1:2" x14ac:dyDescent="0.15">
      <c r="A3718" s="3">
        <v>3715</v>
      </c>
      <c r="B3718" s="5" t="s">
        <v>15270</v>
      </c>
    </row>
    <row r="3719" spans="1:2" x14ac:dyDescent="0.15">
      <c r="A3719" s="3">
        <v>3716</v>
      </c>
      <c r="B3719" s="5" t="s">
        <v>15271</v>
      </c>
    </row>
    <row r="3720" spans="1:2" x14ac:dyDescent="0.15">
      <c r="A3720" s="3">
        <v>3717</v>
      </c>
      <c r="B3720" s="5" t="s">
        <v>15272</v>
      </c>
    </row>
    <row r="3721" spans="1:2" x14ac:dyDescent="0.15">
      <c r="A3721" s="3">
        <v>3718</v>
      </c>
      <c r="B3721" s="5" t="s">
        <v>15273</v>
      </c>
    </row>
    <row r="3722" spans="1:2" x14ac:dyDescent="0.15">
      <c r="A3722" s="3">
        <v>3719</v>
      </c>
      <c r="B3722" s="5" t="s">
        <v>15274</v>
      </c>
    </row>
    <row r="3723" spans="1:2" x14ac:dyDescent="0.15">
      <c r="A3723" s="3">
        <v>3720</v>
      </c>
      <c r="B3723" s="5" t="s">
        <v>15275</v>
      </c>
    </row>
    <row r="3724" spans="1:2" x14ac:dyDescent="0.15">
      <c r="A3724" s="3">
        <v>3721</v>
      </c>
      <c r="B3724" s="5" t="s">
        <v>15276</v>
      </c>
    </row>
    <row r="3725" spans="1:2" x14ac:dyDescent="0.15">
      <c r="A3725" s="3">
        <v>3722</v>
      </c>
      <c r="B3725" s="5" t="s">
        <v>15277</v>
      </c>
    </row>
    <row r="3726" spans="1:2" x14ac:dyDescent="0.15">
      <c r="A3726" s="3">
        <v>3723</v>
      </c>
      <c r="B3726" s="5" t="s">
        <v>15278</v>
      </c>
    </row>
    <row r="3727" spans="1:2" x14ac:dyDescent="0.15">
      <c r="A3727" s="3">
        <v>3724</v>
      </c>
      <c r="B3727" s="5" t="s">
        <v>15279</v>
      </c>
    </row>
    <row r="3728" spans="1:2" x14ac:dyDescent="0.15">
      <c r="A3728" s="3">
        <v>3725</v>
      </c>
      <c r="B3728" s="5" t="s">
        <v>15280</v>
      </c>
    </row>
    <row r="3729" spans="1:2" x14ac:dyDescent="0.15">
      <c r="A3729" s="3">
        <v>3726</v>
      </c>
      <c r="B3729" s="5" t="s">
        <v>15281</v>
      </c>
    </row>
    <row r="3730" spans="1:2" x14ac:dyDescent="0.15">
      <c r="A3730" s="3">
        <v>3727</v>
      </c>
      <c r="B3730" s="5" t="s">
        <v>15282</v>
      </c>
    </row>
    <row r="3731" spans="1:2" x14ac:dyDescent="0.15">
      <c r="A3731" s="3">
        <v>3728</v>
      </c>
      <c r="B3731" s="5" t="s">
        <v>15283</v>
      </c>
    </row>
    <row r="3732" spans="1:2" x14ac:dyDescent="0.15">
      <c r="A3732" s="3">
        <v>3729</v>
      </c>
      <c r="B3732" s="5" t="s">
        <v>15284</v>
      </c>
    </row>
    <row r="3733" spans="1:2" x14ac:dyDescent="0.15">
      <c r="A3733" s="3">
        <v>3730</v>
      </c>
      <c r="B3733" s="5" t="s">
        <v>15285</v>
      </c>
    </row>
    <row r="3734" spans="1:2" x14ac:dyDescent="0.15">
      <c r="A3734" s="3">
        <v>3731</v>
      </c>
      <c r="B3734" s="5" t="s">
        <v>15286</v>
      </c>
    </row>
    <row r="3735" spans="1:2" x14ac:dyDescent="0.15">
      <c r="A3735" s="3">
        <v>3732</v>
      </c>
      <c r="B3735" s="5" t="s">
        <v>15287</v>
      </c>
    </row>
    <row r="3736" spans="1:2" x14ac:dyDescent="0.15">
      <c r="A3736" s="3">
        <v>3733</v>
      </c>
      <c r="B3736" s="5" t="s">
        <v>15288</v>
      </c>
    </row>
    <row r="3737" spans="1:2" x14ac:dyDescent="0.15">
      <c r="A3737" s="3">
        <v>3734</v>
      </c>
      <c r="B3737" s="5" t="s">
        <v>15289</v>
      </c>
    </row>
    <row r="3738" spans="1:2" x14ac:dyDescent="0.15">
      <c r="A3738" s="3">
        <v>3735</v>
      </c>
      <c r="B3738" s="5" t="s">
        <v>15290</v>
      </c>
    </row>
    <row r="3739" spans="1:2" x14ac:dyDescent="0.15">
      <c r="A3739" s="3">
        <v>3736</v>
      </c>
      <c r="B3739" s="5" t="s">
        <v>15291</v>
      </c>
    </row>
    <row r="3740" spans="1:2" x14ac:dyDescent="0.15">
      <c r="A3740" s="3">
        <v>3737</v>
      </c>
      <c r="B3740" s="5" t="s">
        <v>15292</v>
      </c>
    </row>
    <row r="3741" spans="1:2" x14ac:dyDescent="0.15">
      <c r="A3741" s="3">
        <v>3738</v>
      </c>
      <c r="B3741" s="5" t="s">
        <v>15293</v>
      </c>
    </row>
    <row r="3742" spans="1:2" x14ac:dyDescent="0.15">
      <c r="A3742" s="3">
        <v>3739</v>
      </c>
      <c r="B3742" s="5" t="s">
        <v>15294</v>
      </c>
    </row>
    <row r="3743" spans="1:2" x14ac:dyDescent="0.15">
      <c r="A3743" s="3">
        <v>3740</v>
      </c>
      <c r="B3743" s="5" t="s">
        <v>15295</v>
      </c>
    </row>
    <row r="3744" spans="1:2" x14ac:dyDescent="0.15">
      <c r="A3744" s="3">
        <v>3741</v>
      </c>
      <c r="B3744" s="5" t="s">
        <v>15296</v>
      </c>
    </row>
    <row r="3745" spans="1:2" x14ac:dyDescent="0.15">
      <c r="A3745" s="3">
        <v>3742</v>
      </c>
      <c r="B3745" s="5" t="s">
        <v>15297</v>
      </c>
    </row>
    <row r="3746" spans="1:2" x14ac:dyDescent="0.15">
      <c r="A3746" s="3">
        <v>3743</v>
      </c>
      <c r="B3746" s="5" t="s">
        <v>15298</v>
      </c>
    </row>
    <row r="3747" spans="1:2" x14ac:dyDescent="0.15">
      <c r="A3747" s="3">
        <v>3744</v>
      </c>
      <c r="B3747" s="5" t="s">
        <v>15299</v>
      </c>
    </row>
    <row r="3748" spans="1:2" x14ac:dyDescent="0.15">
      <c r="A3748" s="3">
        <v>3745</v>
      </c>
      <c r="B3748" s="5" t="s">
        <v>15300</v>
      </c>
    </row>
    <row r="3749" spans="1:2" x14ac:dyDescent="0.15">
      <c r="A3749" s="3">
        <v>3746</v>
      </c>
      <c r="B3749" s="5" t="s">
        <v>15301</v>
      </c>
    </row>
    <row r="3750" spans="1:2" x14ac:dyDescent="0.15">
      <c r="A3750" s="3">
        <v>3747</v>
      </c>
      <c r="B3750" s="5" t="s">
        <v>15302</v>
      </c>
    </row>
    <row r="3751" spans="1:2" x14ac:dyDescent="0.15">
      <c r="A3751" s="3">
        <v>3748</v>
      </c>
      <c r="B3751" s="5" t="s">
        <v>15303</v>
      </c>
    </row>
    <row r="3752" spans="1:2" x14ac:dyDescent="0.15">
      <c r="A3752" s="3">
        <v>3749</v>
      </c>
      <c r="B3752" s="5" t="s">
        <v>15304</v>
      </c>
    </row>
    <row r="3753" spans="1:2" x14ac:dyDescent="0.15">
      <c r="A3753" s="3">
        <v>3750</v>
      </c>
      <c r="B3753" s="5" t="s">
        <v>15305</v>
      </c>
    </row>
    <row r="3754" spans="1:2" x14ac:dyDescent="0.15">
      <c r="A3754" s="3">
        <v>3751</v>
      </c>
      <c r="B3754" s="5" t="s">
        <v>15306</v>
      </c>
    </row>
    <row r="3755" spans="1:2" x14ac:dyDescent="0.15">
      <c r="A3755" s="3">
        <v>3752</v>
      </c>
      <c r="B3755" s="5" t="s">
        <v>15307</v>
      </c>
    </row>
    <row r="3756" spans="1:2" x14ac:dyDescent="0.15">
      <c r="A3756" s="3">
        <v>3753</v>
      </c>
      <c r="B3756" s="5" t="s">
        <v>15308</v>
      </c>
    </row>
    <row r="3757" spans="1:2" x14ac:dyDescent="0.15">
      <c r="A3757" s="3">
        <v>3754</v>
      </c>
      <c r="B3757" s="5" t="s">
        <v>15309</v>
      </c>
    </row>
    <row r="3758" spans="1:2" x14ac:dyDescent="0.15">
      <c r="A3758" s="3">
        <v>3755</v>
      </c>
      <c r="B3758" s="5" t="s">
        <v>15310</v>
      </c>
    </row>
    <row r="3759" spans="1:2" x14ac:dyDescent="0.15">
      <c r="A3759" s="3">
        <v>3756</v>
      </c>
      <c r="B3759" s="5" t="s">
        <v>15311</v>
      </c>
    </row>
    <row r="3760" spans="1:2" x14ac:dyDescent="0.15">
      <c r="A3760" s="3">
        <v>3757</v>
      </c>
      <c r="B3760" s="5" t="s">
        <v>15312</v>
      </c>
    </row>
    <row r="3761" spans="1:2" x14ac:dyDescent="0.15">
      <c r="A3761" s="3">
        <v>3758</v>
      </c>
      <c r="B3761" s="5" t="s">
        <v>15313</v>
      </c>
    </row>
    <row r="3762" spans="1:2" x14ac:dyDescent="0.15">
      <c r="A3762" s="3">
        <v>3759</v>
      </c>
      <c r="B3762" s="5" t="s">
        <v>15314</v>
      </c>
    </row>
    <row r="3763" spans="1:2" x14ac:dyDescent="0.15">
      <c r="A3763" s="3">
        <v>3760</v>
      </c>
      <c r="B3763" s="5" t="s">
        <v>15315</v>
      </c>
    </row>
    <row r="3764" spans="1:2" x14ac:dyDescent="0.15">
      <c r="A3764" s="3">
        <v>3761</v>
      </c>
      <c r="B3764" s="5" t="s">
        <v>15316</v>
      </c>
    </row>
    <row r="3765" spans="1:2" x14ac:dyDescent="0.15">
      <c r="A3765" s="3">
        <v>3762</v>
      </c>
      <c r="B3765" s="5" t="s">
        <v>15317</v>
      </c>
    </row>
    <row r="3766" spans="1:2" x14ac:dyDescent="0.15">
      <c r="A3766" s="3">
        <v>3763</v>
      </c>
      <c r="B3766" s="5" t="s">
        <v>15318</v>
      </c>
    </row>
    <row r="3767" spans="1:2" x14ac:dyDescent="0.15">
      <c r="A3767" s="3">
        <v>3764</v>
      </c>
      <c r="B3767" s="5" t="s">
        <v>15319</v>
      </c>
    </row>
    <row r="3768" spans="1:2" x14ac:dyDescent="0.15">
      <c r="A3768" s="3">
        <v>3765</v>
      </c>
      <c r="B3768" s="5" t="s">
        <v>15320</v>
      </c>
    </row>
    <row r="3769" spans="1:2" x14ac:dyDescent="0.15">
      <c r="A3769" s="3">
        <v>3766</v>
      </c>
      <c r="B3769" s="5" t="s">
        <v>15321</v>
      </c>
    </row>
    <row r="3770" spans="1:2" x14ac:dyDescent="0.15">
      <c r="A3770" s="3">
        <v>3767</v>
      </c>
      <c r="B3770" s="5" t="s">
        <v>15322</v>
      </c>
    </row>
    <row r="3771" spans="1:2" x14ac:dyDescent="0.15">
      <c r="A3771" s="3">
        <v>3768</v>
      </c>
      <c r="B3771" s="5" t="s">
        <v>15323</v>
      </c>
    </row>
    <row r="3772" spans="1:2" x14ac:dyDescent="0.15">
      <c r="A3772" s="3">
        <v>3769</v>
      </c>
      <c r="B3772" s="5" t="s">
        <v>15324</v>
      </c>
    </row>
    <row r="3773" spans="1:2" x14ac:dyDescent="0.15">
      <c r="A3773" s="3">
        <v>3770</v>
      </c>
      <c r="B3773" s="5" t="s">
        <v>15325</v>
      </c>
    </row>
    <row r="3774" spans="1:2" x14ac:dyDescent="0.15">
      <c r="A3774" s="3">
        <v>3771</v>
      </c>
      <c r="B3774" s="5" t="s">
        <v>15326</v>
      </c>
    </row>
    <row r="3775" spans="1:2" x14ac:dyDescent="0.15">
      <c r="A3775" s="3">
        <v>3772</v>
      </c>
      <c r="B3775" s="5" t="s">
        <v>15327</v>
      </c>
    </row>
    <row r="3776" spans="1:2" x14ac:dyDescent="0.15">
      <c r="A3776" s="3">
        <v>3773</v>
      </c>
      <c r="B3776" s="5" t="s">
        <v>15328</v>
      </c>
    </row>
    <row r="3777" spans="1:2" x14ac:dyDescent="0.15">
      <c r="A3777" s="3">
        <v>3774</v>
      </c>
      <c r="B3777" s="5" t="s">
        <v>15329</v>
      </c>
    </row>
    <row r="3778" spans="1:2" x14ac:dyDescent="0.15">
      <c r="A3778" s="3">
        <v>3775</v>
      </c>
      <c r="B3778" s="5" t="s">
        <v>15330</v>
      </c>
    </row>
    <row r="3779" spans="1:2" x14ac:dyDescent="0.15">
      <c r="A3779" s="3">
        <v>3776</v>
      </c>
      <c r="B3779" s="5" t="s">
        <v>15331</v>
      </c>
    </row>
    <row r="3780" spans="1:2" x14ac:dyDescent="0.15">
      <c r="A3780" s="3">
        <v>3777</v>
      </c>
      <c r="B3780" s="5" t="s">
        <v>15332</v>
      </c>
    </row>
    <row r="3781" spans="1:2" x14ac:dyDescent="0.15">
      <c r="A3781" s="3">
        <v>3778</v>
      </c>
      <c r="B3781" s="5" t="s">
        <v>15333</v>
      </c>
    </row>
    <row r="3782" spans="1:2" x14ac:dyDescent="0.15">
      <c r="A3782" s="3">
        <v>3779</v>
      </c>
      <c r="B3782" s="5" t="s">
        <v>15334</v>
      </c>
    </row>
    <row r="3783" spans="1:2" x14ac:dyDescent="0.15">
      <c r="A3783" s="3">
        <v>3780</v>
      </c>
      <c r="B3783" s="5" t="s">
        <v>15335</v>
      </c>
    </row>
    <row r="3784" spans="1:2" x14ac:dyDescent="0.15">
      <c r="A3784" s="3">
        <v>3781</v>
      </c>
      <c r="B3784" s="5" t="s">
        <v>15336</v>
      </c>
    </row>
    <row r="3785" spans="1:2" x14ac:dyDescent="0.15">
      <c r="A3785" s="3">
        <v>3782</v>
      </c>
      <c r="B3785" s="5" t="s">
        <v>15337</v>
      </c>
    </row>
    <row r="3786" spans="1:2" x14ac:dyDescent="0.15">
      <c r="A3786" s="3">
        <v>3783</v>
      </c>
      <c r="B3786" s="5" t="s">
        <v>15338</v>
      </c>
    </row>
    <row r="3787" spans="1:2" x14ac:dyDescent="0.15">
      <c r="A3787" s="3">
        <v>3784</v>
      </c>
      <c r="B3787" s="5" t="s">
        <v>15339</v>
      </c>
    </row>
    <row r="3788" spans="1:2" x14ac:dyDescent="0.15">
      <c r="A3788" s="3">
        <v>3785</v>
      </c>
      <c r="B3788" s="5" t="s">
        <v>15340</v>
      </c>
    </row>
    <row r="3789" spans="1:2" x14ac:dyDescent="0.15">
      <c r="A3789" s="3">
        <v>3786</v>
      </c>
      <c r="B3789" s="5" t="s">
        <v>15341</v>
      </c>
    </row>
    <row r="3790" spans="1:2" x14ac:dyDescent="0.15">
      <c r="A3790" s="3">
        <v>3787</v>
      </c>
      <c r="B3790" s="5" t="s">
        <v>15342</v>
      </c>
    </row>
    <row r="3791" spans="1:2" x14ac:dyDescent="0.15">
      <c r="A3791" s="3">
        <v>3788</v>
      </c>
      <c r="B3791" s="5" t="s">
        <v>15343</v>
      </c>
    </row>
    <row r="3792" spans="1:2" x14ac:dyDescent="0.15">
      <c r="A3792" s="3">
        <v>3789</v>
      </c>
      <c r="B3792" s="5" t="s">
        <v>15344</v>
      </c>
    </row>
    <row r="3793" spans="1:2" x14ac:dyDescent="0.15">
      <c r="A3793" s="3">
        <v>3790</v>
      </c>
      <c r="B3793" s="5" t="s">
        <v>15345</v>
      </c>
    </row>
    <row r="3794" spans="1:2" x14ac:dyDescent="0.15">
      <c r="A3794" s="3">
        <v>3791</v>
      </c>
      <c r="B3794" s="5" t="s">
        <v>15346</v>
      </c>
    </row>
    <row r="3795" spans="1:2" x14ac:dyDescent="0.15">
      <c r="A3795" s="3">
        <v>3792</v>
      </c>
      <c r="B3795" s="5" t="s">
        <v>15347</v>
      </c>
    </row>
    <row r="3796" spans="1:2" x14ac:dyDescent="0.15">
      <c r="A3796" s="3">
        <v>3793</v>
      </c>
      <c r="B3796" s="5" t="s">
        <v>15348</v>
      </c>
    </row>
    <row r="3797" spans="1:2" x14ac:dyDescent="0.15">
      <c r="A3797" s="3">
        <v>3794</v>
      </c>
      <c r="B3797" s="5" t="s">
        <v>15349</v>
      </c>
    </row>
    <row r="3798" spans="1:2" x14ac:dyDescent="0.15">
      <c r="A3798" s="3">
        <v>3795</v>
      </c>
      <c r="B3798" s="5" t="s">
        <v>15350</v>
      </c>
    </row>
    <row r="3799" spans="1:2" x14ac:dyDescent="0.15">
      <c r="A3799" s="3">
        <v>3796</v>
      </c>
      <c r="B3799" s="5" t="s">
        <v>15351</v>
      </c>
    </row>
    <row r="3800" spans="1:2" x14ac:dyDescent="0.15">
      <c r="A3800" s="3">
        <v>3797</v>
      </c>
      <c r="B3800" s="5" t="s">
        <v>15352</v>
      </c>
    </row>
    <row r="3801" spans="1:2" x14ac:dyDescent="0.15">
      <c r="A3801" s="3">
        <v>3798</v>
      </c>
      <c r="B3801" s="5" t="s">
        <v>15353</v>
      </c>
    </row>
    <row r="3802" spans="1:2" x14ac:dyDescent="0.15">
      <c r="A3802" s="3">
        <v>3799</v>
      </c>
      <c r="B3802" s="5" t="s">
        <v>15354</v>
      </c>
    </row>
    <row r="3803" spans="1:2" x14ac:dyDescent="0.15">
      <c r="A3803" s="3">
        <v>3800</v>
      </c>
      <c r="B3803" s="5" t="s">
        <v>15355</v>
      </c>
    </row>
    <row r="3804" spans="1:2" x14ac:dyDescent="0.15">
      <c r="A3804" s="3">
        <v>3801</v>
      </c>
      <c r="B3804" s="5" t="s">
        <v>15356</v>
      </c>
    </row>
    <row r="3805" spans="1:2" x14ac:dyDescent="0.15">
      <c r="A3805" s="3">
        <v>3802</v>
      </c>
      <c r="B3805" s="5" t="s">
        <v>15357</v>
      </c>
    </row>
    <row r="3806" spans="1:2" x14ac:dyDescent="0.15">
      <c r="A3806" s="3">
        <v>3803</v>
      </c>
      <c r="B3806" s="5" t="s">
        <v>15358</v>
      </c>
    </row>
    <row r="3807" spans="1:2" x14ac:dyDescent="0.15">
      <c r="A3807" s="3">
        <v>3804</v>
      </c>
      <c r="B3807" s="5" t="s">
        <v>15359</v>
      </c>
    </row>
    <row r="3808" spans="1:2" x14ac:dyDescent="0.15">
      <c r="A3808" s="3">
        <v>3805</v>
      </c>
      <c r="B3808" s="5" t="s">
        <v>15360</v>
      </c>
    </row>
    <row r="3809" spans="1:2" x14ac:dyDescent="0.15">
      <c r="A3809" s="3">
        <v>3806</v>
      </c>
      <c r="B3809" s="5" t="s">
        <v>15361</v>
      </c>
    </row>
    <row r="3810" spans="1:2" x14ac:dyDescent="0.15">
      <c r="A3810" s="3">
        <v>3807</v>
      </c>
      <c r="B3810" s="5" t="s">
        <v>15362</v>
      </c>
    </row>
    <row r="3811" spans="1:2" x14ac:dyDescent="0.15">
      <c r="A3811" s="3">
        <v>3808</v>
      </c>
      <c r="B3811" s="5" t="s">
        <v>15363</v>
      </c>
    </row>
    <row r="3812" spans="1:2" x14ac:dyDescent="0.15">
      <c r="A3812" s="3">
        <v>3809</v>
      </c>
      <c r="B3812" s="5" t="s">
        <v>15364</v>
      </c>
    </row>
    <row r="3813" spans="1:2" x14ac:dyDescent="0.15">
      <c r="A3813" s="3">
        <v>3810</v>
      </c>
      <c r="B3813" s="5" t="s">
        <v>15365</v>
      </c>
    </row>
    <row r="3814" spans="1:2" x14ac:dyDescent="0.15">
      <c r="A3814" s="3">
        <v>3811</v>
      </c>
      <c r="B3814" s="5" t="s">
        <v>15366</v>
      </c>
    </row>
    <row r="3815" spans="1:2" x14ac:dyDescent="0.15">
      <c r="A3815" s="3">
        <v>3812</v>
      </c>
      <c r="B3815" s="5" t="s">
        <v>15367</v>
      </c>
    </row>
    <row r="3816" spans="1:2" x14ac:dyDescent="0.15">
      <c r="A3816" s="3">
        <v>3813</v>
      </c>
      <c r="B3816" s="5" t="s">
        <v>15368</v>
      </c>
    </row>
    <row r="3817" spans="1:2" x14ac:dyDescent="0.15">
      <c r="A3817" s="3">
        <v>3814</v>
      </c>
      <c r="B3817" s="5" t="s">
        <v>15369</v>
      </c>
    </row>
    <row r="3818" spans="1:2" x14ac:dyDescent="0.15">
      <c r="A3818" s="3">
        <v>3815</v>
      </c>
      <c r="B3818" s="5" t="s">
        <v>15370</v>
      </c>
    </row>
    <row r="3819" spans="1:2" x14ac:dyDescent="0.15">
      <c r="A3819" s="3">
        <v>3816</v>
      </c>
      <c r="B3819" s="5" t="s">
        <v>15371</v>
      </c>
    </row>
    <row r="3820" spans="1:2" x14ac:dyDescent="0.15">
      <c r="A3820" s="3">
        <v>3817</v>
      </c>
      <c r="B3820" s="5" t="s">
        <v>15372</v>
      </c>
    </row>
    <row r="3821" spans="1:2" x14ac:dyDescent="0.15">
      <c r="A3821" s="3">
        <v>3818</v>
      </c>
      <c r="B3821" s="5" t="s">
        <v>15373</v>
      </c>
    </row>
    <row r="3822" spans="1:2" x14ac:dyDescent="0.15">
      <c r="A3822" s="3">
        <v>3819</v>
      </c>
      <c r="B3822" s="5" t="s">
        <v>15374</v>
      </c>
    </row>
    <row r="3823" spans="1:2" x14ac:dyDescent="0.15">
      <c r="A3823" s="3">
        <v>3820</v>
      </c>
      <c r="B3823" s="5" t="s">
        <v>15375</v>
      </c>
    </row>
    <row r="3824" spans="1:2" x14ac:dyDescent="0.15">
      <c r="A3824" s="3">
        <v>3821</v>
      </c>
      <c r="B3824" s="5" t="s">
        <v>15376</v>
      </c>
    </row>
    <row r="3825" spans="1:2" x14ac:dyDescent="0.15">
      <c r="A3825" s="3">
        <v>3822</v>
      </c>
      <c r="B3825" s="5" t="s">
        <v>15377</v>
      </c>
    </row>
    <row r="3826" spans="1:2" x14ac:dyDescent="0.15">
      <c r="A3826" s="3">
        <v>3823</v>
      </c>
      <c r="B3826" s="5" t="s">
        <v>15378</v>
      </c>
    </row>
    <row r="3827" spans="1:2" x14ac:dyDescent="0.15">
      <c r="A3827" s="3">
        <v>3824</v>
      </c>
      <c r="B3827" s="5" t="s">
        <v>15379</v>
      </c>
    </row>
    <row r="3828" spans="1:2" x14ac:dyDescent="0.15">
      <c r="A3828" s="3">
        <v>3825</v>
      </c>
      <c r="B3828" s="5" t="s">
        <v>15380</v>
      </c>
    </row>
    <row r="3829" spans="1:2" x14ac:dyDescent="0.15">
      <c r="A3829" s="3">
        <v>3826</v>
      </c>
      <c r="B3829" s="5" t="s">
        <v>15381</v>
      </c>
    </row>
    <row r="3830" spans="1:2" x14ac:dyDescent="0.15">
      <c r="A3830" s="3">
        <v>3827</v>
      </c>
      <c r="B3830" s="5" t="s">
        <v>15382</v>
      </c>
    </row>
    <row r="3831" spans="1:2" x14ac:dyDescent="0.15">
      <c r="A3831" s="3">
        <v>3828</v>
      </c>
      <c r="B3831" s="5" t="s">
        <v>15383</v>
      </c>
    </row>
    <row r="3832" spans="1:2" x14ac:dyDescent="0.15">
      <c r="A3832" s="3">
        <v>3829</v>
      </c>
      <c r="B3832" s="5" t="s">
        <v>15384</v>
      </c>
    </row>
    <row r="3833" spans="1:2" x14ac:dyDescent="0.15">
      <c r="A3833" s="3">
        <v>3830</v>
      </c>
      <c r="B3833" s="5" t="s">
        <v>15385</v>
      </c>
    </row>
    <row r="3834" spans="1:2" x14ac:dyDescent="0.15">
      <c r="A3834" s="3">
        <v>3831</v>
      </c>
      <c r="B3834" s="5" t="s">
        <v>15386</v>
      </c>
    </row>
    <row r="3835" spans="1:2" x14ac:dyDescent="0.15">
      <c r="A3835" s="3">
        <v>3832</v>
      </c>
      <c r="B3835" s="5" t="s">
        <v>15387</v>
      </c>
    </row>
    <row r="3836" spans="1:2" x14ac:dyDescent="0.15">
      <c r="A3836" s="3">
        <v>3833</v>
      </c>
      <c r="B3836" s="5" t="s">
        <v>15388</v>
      </c>
    </row>
    <row r="3837" spans="1:2" x14ac:dyDescent="0.15">
      <c r="A3837" s="3">
        <v>3834</v>
      </c>
      <c r="B3837" s="5" t="s">
        <v>15389</v>
      </c>
    </row>
    <row r="3838" spans="1:2" x14ac:dyDescent="0.15">
      <c r="A3838" s="3">
        <v>3835</v>
      </c>
      <c r="B3838" s="5" t="s">
        <v>15390</v>
      </c>
    </row>
    <row r="3839" spans="1:2" x14ac:dyDescent="0.15">
      <c r="A3839" s="3">
        <v>3836</v>
      </c>
      <c r="B3839" s="5" t="s">
        <v>15391</v>
      </c>
    </row>
    <row r="3840" spans="1:2" x14ac:dyDescent="0.15">
      <c r="A3840" s="3">
        <v>3837</v>
      </c>
      <c r="B3840" s="5" t="s">
        <v>15392</v>
      </c>
    </row>
    <row r="3841" spans="1:2" x14ac:dyDescent="0.15">
      <c r="A3841" s="3">
        <v>3838</v>
      </c>
      <c r="B3841" s="5" t="s">
        <v>15393</v>
      </c>
    </row>
    <row r="3842" spans="1:2" x14ac:dyDescent="0.15">
      <c r="A3842" s="3">
        <v>3839</v>
      </c>
      <c r="B3842" s="5" t="s">
        <v>15394</v>
      </c>
    </row>
    <row r="3843" spans="1:2" x14ac:dyDescent="0.15">
      <c r="A3843" s="3">
        <v>3840</v>
      </c>
      <c r="B3843" s="5" t="s">
        <v>15395</v>
      </c>
    </row>
    <row r="3844" spans="1:2" x14ac:dyDescent="0.15">
      <c r="A3844" s="3">
        <v>3841</v>
      </c>
      <c r="B3844" s="5" t="s">
        <v>15396</v>
      </c>
    </row>
    <row r="3845" spans="1:2" x14ac:dyDescent="0.15">
      <c r="A3845" s="3">
        <v>3842</v>
      </c>
      <c r="B3845" s="5" t="s">
        <v>15397</v>
      </c>
    </row>
    <row r="3846" spans="1:2" x14ac:dyDescent="0.15">
      <c r="A3846" s="3">
        <v>3843</v>
      </c>
      <c r="B3846" s="5" t="s">
        <v>15398</v>
      </c>
    </row>
    <row r="3847" spans="1:2" x14ac:dyDescent="0.15">
      <c r="A3847" s="3">
        <v>3844</v>
      </c>
      <c r="B3847" s="5" t="s">
        <v>15399</v>
      </c>
    </row>
    <row r="3848" spans="1:2" x14ac:dyDescent="0.15">
      <c r="A3848" s="3">
        <v>3845</v>
      </c>
      <c r="B3848" s="5" t="s">
        <v>15400</v>
      </c>
    </row>
    <row r="3849" spans="1:2" x14ac:dyDescent="0.15">
      <c r="A3849" s="3">
        <v>3846</v>
      </c>
      <c r="B3849" s="5" t="s">
        <v>15401</v>
      </c>
    </row>
    <row r="3850" spans="1:2" x14ac:dyDescent="0.15">
      <c r="A3850" s="3">
        <v>3847</v>
      </c>
      <c r="B3850" s="5" t="s">
        <v>15402</v>
      </c>
    </row>
    <row r="3851" spans="1:2" x14ac:dyDescent="0.15">
      <c r="A3851" s="3">
        <v>3848</v>
      </c>
      <c r="B3851" s="5" t="s">
        <v>15403</v>
      </c>
    </row>
    <row r="3852" spans="1:2" x14ac:dyDescent="0.15">
      <c r="A3852" s="3">
        <v>3849</v>
      </c>
      <c r="B3852" s="5" t="s">
        <v>15404</v>
      </c>
    </row>
    <row r="3853" spans="1:2" x14ac:dyDescent="0.15">
      <c r="A3853" s="3">
        <v>3850</v>
      </c>
      <c r="B3853" s="5" t="s">
        <v>15405</v>
      </c>
    </row>
    <row r="3854" spans="1:2" x14ac:dyDescent="0.15">
      <c r="A3854" s="3">
        <v>3851</v>
      </c>
      <c r="B3854" s="5" t="s">
        <v>15406</v>
      </c>
    </row>
    <row r="3855" spans="1:2" x14ac:dyDescent="0.15">
      <c r="A3855" s="3">
        <v>3852</v>
      </c>
      <c r="B3855" s="5" t="s">
        <v>15407</v>
      </c>
    </row>
    <row r="3856" spans="1:2" x14ac:dyDescent="0.15">
      <c r="A3856" s="3">
        <v>3853</v>
      </c>
      <c r="B3856" s="5" t="s">
        <v>15408</v>
      </c>
    </row>
    <row r="3857" spans="1:2" x14ac:dyDescent="0.15">
      <c r="A3857" s="3">
        <v>3854</v>
      </c>
      <c r="B3857" s="5" t="s">
        <v>15409</v>
      </c>
    </row>
    <row r="3858" spans="1:2" x14ac:dyDescent="0.15">
      <c r="A3858" s="3">
        <v>3855</v>
      </c>
      <c r="B3858" s="5" t="s">
        <v>15410</v>
      </c>
    </row>
    <row r="3859" spans="1:2" x14ac:dyDescent="0.15">
      <c r="A3859" s="3">
        <v>3856</v>
      </c>
      <c r="B3859" s="5" t="s">
        <v>15411</v>
      </c>
    </row>
    <row r="3860" spans="1:2" x14ac:dyDescent="0.15">
      <c r="A3860" s="3">
        <v>3857</v>
      </c>
      <c r="B3860" s="5" t="s">
        <v>15412</v>
      </c>
    </row>
    <row r="3861" spans="1:2" x14ac:dyDescent="0.15">
      <c r="A3861" s="3">
        <v>3858</v>
      </c>
      <c r="B3861" s="5" t="s">
        <v>15413</v>
      </c>
    </row>
    <row r="3862" spans="1:2" x14ac:dyDescent="0.15">
      <c r="A3862" s="3">
        <v>3859</v>
      </c>
      <c r="B3862" s="5" t="s">
        <v>15414</v>
      </c>
    </row>
    <row r="3863" spans="1:2" x14ac:dyDescent="0.15">
      <c r="A3863" s="3">
        <v>3860</v>
      </c>
      <c r="B3863" s="5" t="s">
        <v>15415</v>
      </c>
    </row>
    <row r="3864" spans="1:2" x14ac:dyDescent="0.15">
      <c r="A3864" s="3">
        <v>3861</v>
      </c>
      <c r="B3864" s="5" t="s">
        <v>15416</v>
      </c>
    </row>
    <row r="3865" spans="1:2" x14ac:dyDescent="0.15">
      <c r="A3865" s="3">
        <v>3862</v>
      </c>
      <c r="B3865" s="5" t="s">
        <v>15417</v>
      </c>
    </row>
    <row r="3866" spans="1:2" x14ac:dyDescent="0.15">
      <c r="A3866" s="3">
        <v>3863</v>
      </c>
      <c r="B3866" s="5" t="s">
        <v>15418</v>
      </c>
    </row>
    <row r="3867" spans="1:2" x14ac:dyDescent="0.15">
      <c r="A3867" s="3">
        <v>3864</v>
      </c>
      <c r="B3867" s="5" t="s">
        <v>15419</v>
      </c>
    </row>
    <row r="3868" spans="1:2" x14ac:dyDescent="0.15">
      <c r="A3868" s="3">
        <v>3865</v>
      </c>
      <c r="B3868" s="5" t="s">
        <v>15420</v>
      </c>
    </row>
    <row r="3869" spans="1:2" x14ac:dyDescent="0.15">
      <c r="A3869" s="3">
        <v>3866</v>
      </c>
      <c r="B3869" s="5" t="s">
        <v>15421</v>
      </c>
    </row>
    <row r="3870" spans="1:2" x14ac:dyDescent="0.15">
      <c r="A3870" s="3">
        <v>3867</v>
      </c>
      <c r="B3870" s="5" t="s">
        <v>15422</v>
      </c>
    </row>
    <row r="3871" spans="1:2" x14ac:dyDescent="0.15">
      <c r="A3871" s="3">
        <v>3868</v>
      </c>
      <c r="B3871" s="5" t="s">
        <v>15423</v>
      </c>
    </row>
    <row r="3872" spans="1:2" x14ac:dyDescent="0.15">
      <c r="A3872" s="3">
        <v>3869</v>
      </c>
      <c r="B3872" s="5" t="s">
        <v>15424</v>
      </c>
    </row>
    <row r="3873" spans="1:2" x14ac:dyDescent="0.15">
      <c r="A3873" s="3">
        <v>3870</v>
      </c>
      <c r="B3873" s="5" t="s">
        <v>15425</v>
      </c>
    </row>
    <row r="3874" spans="1:2" x14ac:dyDescent="0.15">
      <c r="A3874" s="3">
        <v>3871</v>
      </c>
      <c r="B3874" s="5" t="s">
        <v>15426</v>
      </c>
    </row>
    <row r="3875" spans="1:2" x14ac:dyDescent="0.15">
      <c r="A3875" s="3">
        <v>3872</v>
      </c>
      <c r="B3875" s="5" t="s">
        <v>15427</v>
      </c>
    </row>
    <row r="3876" spans="1:2" x14ac:dyDescent="0.15">
      <c r="A3876" s="3">
        <v>3873</v>
      </c>
      <c r="B3876" s="5" t="s">
        <v>15428</v>
      </c>
    </row>
    <row r="3877" spans="1:2" x14ac:dyDescent="0.15">
      <c r="A3877" s="3">
        <v>3874</v>
      </c>
      <c r="B3877" s="5" t="s">
        <v>15429</v>
      </c>
    </row>
    <row r="3878" spans="1:2" x14ac:dyDescent="0.15">
      <c r="A3878" s="3">
        <v>3875</v>
      </c>
      <c r="B3878" s="5" t="s">
        <v>15430</v>
      </c>
    </row>
    <row r="3879" spans="1:2" x14ac:dyDescent="0.15">
      <c r="A3879" s="3">
        <v>3876</v>
      </c>
      <c r="B3879" s="5" t="s">
        <v>15431</v>
      </c>
    </row>
    <row r="3880" spans="1:2" x14ac:dyDescent="0.15">
      <c r="A3880" s="3">
        <v>3877</v>
      </c>
      <c r="B3880" s="5" t="s">
        <v>15432</v>
      </c>
    </row>
    <row r="3881" spans="1:2" x14ac:dyDescent="0.15">
      <c r="A3881" s="3">
        <v>3878</v>
      </c>
      <c r="B3881" s="5" t="s">
        <v>15433</v>
      </c>
    </row>
    <row r="3882" spans="1:2" x14ac:dyDescent="0.15">
      <c r="A3882" s="3">
        <v>3879</v>
      </c>
      <c r="B3882" s="5" t="s">
        <v>15434</v>
      </c>
    </row>
    <row r="3883" spans="1:2" x14ac:dyDescent="0.15">
      <c r="A3883" s="3">
        <v>3880</v>
      </c>
      <c r="B3883" s="5" t="s">
        <v>15435</v>
      </c>
    </row>
    <row r="3884" spans="1:2" x14ac:dyDescent="0.15">
      <c r="A3884" s="3">
        <v>3881</v>
      </c>
      <c r="B3884" s="5" t="s">
        <v>15436</v>
      </c>
    </row>
    <row r="3885" spans="1:2" x14ac:dyDescent="0.15">
      <c r="A3885" s="3">
        <v>3882</v>
      </c>
      <c r="B3885" s="5" t="s">
        <v>15437</v>
      </c>
    </row>
    <row r="3886" spans="1:2" x14ac:dyDescent="0.15">
      <c r="A3886" s="3">
        <v>3883</v>
      </c>
      <c r="B3886" s="5" t="s">
        <v>15438</v>
      </c>
    </row>
    <row r="3887" spans="1:2" x14ac:dyDescent="0.15">
      <c r="A3887" s="3">
        <v>3884</v>
      </c>
      <c r="B3887" s="5" t="s">
        <v>15439</v>
      </c>
    </row>
    <row r="3888" spans="1:2" x14ac:dyDescent="0.15">
      <c r="A3888" s="3">
        <v>3885</v>
      </c>
      <c r="B3888" s="5" t="s">
        <v>15440</v>
      </c>
    </row>
    <row r="3889" spans="1:2" x14ac:dyDescent="0.15">
      <c r="A3889" s="3">
        <v>3886</v>
      </c>
      <c r="B3889" s="5" t="s">
        <v>15441</v>
      </c>
    </row>
    <row r="3890" spans="1:2" x14ac:dyDescent="0.15">
      <c r="A3890" s="3">
        <v>3887</v>
      </c>
      <c r="B3890" s="5" t="s">
        <v>15442</v>
      </c>
    </row>
    <row r="3891" spans="1:2" x14ac:dyDescent="0.15">
      <c r="A3891" s="3">
        <v>3888</v>
      </c>
      <c r="B3891" s="5" t="s">
        <v>15443</v>
      </c>
    </row>
    <row r="3892" spans="1:2" x14ac:dyDescent="0.15">
      <c r="A3892" s="3">
        <v>3889</v>
      </c>
      <c r="B3892" s="5" t="s">
        <v>15444</v>
      </c>
    </row>
    <row r="3893" spans="1:2" x14ac:dyDescent="0.15">
      <c r="A3893" s="3">
        <v>3890</v>
      </c>
      <c r="B3893" s="5" t="s">
        <v>15445</v>
      </c>
    </row>
    <row r="3894" spans="1:2" x14ac:dyDescent="0.15">
      <c r="A3894" s="3">
        <v>3891</v>
      </c>
      <c r="B3894" s="5" t="s">
        <v>15446</v>
      </c>
    </row>
    <row r="3895" spans="1:2" x14ac:dyDescent="0.15">
      <c r="A3895" s="3">
        <v>3892</v>
      </c>
      <c r="B3895" s="5" t="s">
        <v>15447</v>
      </c>
    </row>
    <row r="3896" spans="1:2" x14ac:dyDescent="0.15">
      <c r="A3896" s="3">
        <v>3893</v>
      </c>
      <c r="B3896" s="5" t="s">
        <v>15448</v>
      </c>
    </row>
    <row r="3897" spans="1:2" x14ac:dyDescent="0.15">
      <c r="A3897" s="3">
        <v>3894</v>
      </c>
      <c r="B3897" s="5" t="s">
        <v>15449</v>
      </c>
    </row>
    <row r="3898" spans="1:2" x14ac:dyDescent="0.15">
      <c r="A3898" s="3">
        <v>3895</v>
      </c>
      <c r="B3898" s="5" t="s">
        <v>15450</v>
      </c>
    </row>
    <row r="3899" spans="1:2" x14ac:dyDescent="0.15">
      <c r="A3899" s="3">
        <v>3896</v>
      </c>
      <c r="B3899" s="5" t="s">
        <v>15451</v>
      </c>
    </row>
    <row r="3900" spans="1:2" x14ac:dyDescent="0.15">
      <c r="A3900" s="3">
        <v>3897</v>
      </c>
      <c r="B3900" s="5" t="s">
        <v>15452</v>
      </c>
    </row>
    <row r="3901" spans="1:2" x14ac:dyDescent="0.15">
      <c r="A3901" s="3">
        <v>3898</v>
      </c>
      <c r="B3901" s="5" t="s">
        <v>15453</v>
      </c>
    </row>
    <row r="3902" spans="1:2" x14ac:dyDescent="0.15">
      <c r="A3902" s="3">
        <v>3899</v>
      </c>
      <c r="B3902" s="5" t="s">
        <v>15454</v>
      </c>
    </row>
    <row r="3903" spans="1:2" x14ac:dyDescent="0.15">
      <c r="A3903" s="3">
        <v>3900</v>
      </c>
      <c r="B3903" s="5" t="s">
        <v>15455</v>
      </c>
    </row>
    <row r="3904" spans="1:2" x14ac:dyDescent="0.15">
      <c r="A3904" s="3">
        <v>3901</v>
      </c>
      <c r="B3904" s="5" t="s">
        <v>15456</v>
      </c>
    </row>
    <row r="3905" spans="1:2" x14ac:dyDescent="0.15">
      <c r="A3905" s="3">
        <v>3902</v>
      </c>
      <c r="B3905" s="5" t="s">
        <v>15457</v>
      </c>
    </row>
    <row r="3906" spans="1:2" x14ac:dyDescent="0.15">
      <c r="A3906" s="3">
        <v>3903</v>
      </c>
      <c r="B3906" s="5" t="s">
        <v>15458</v>
      </c>
    </row>
    <row r="3907" spans="1:2" x14ac:dyDescent="0.15">
      <c r="A3907" s="3">
        <v>3904</v>
      </c>
      <c r="B3907" s="5" t="s">
        <v>15459</v>
      </c>
    </row>
    <row r="3908" spans="1:2" x14ac:dyDescent="0.15">
      <c r="A3908" s="3">
        <v>3905</v>
      </c>
      <c r="B3908" s="5" t="s">
        <v>15460</v>
      </c>
    </row>
    <row r="3909" spans="1:2" x14ac:dyDescent="0.15">
      <c r="A3909" s="3">
        <v>3906</v>
      </c>
      <c r="B3909" s="5" t="s">
        <v>15461</v>
      </c>
    </row>
    <row r="3910" spans="1:2" x14ac:dyDescent="0.15">
      <c r="A3910" s="3">
        <v>3907</v>
      </c>
      <c r="B3910" s="5" t="s">
        <v>15462</v>
      </c>
    </row>
    <row r="3911" spans="1:2" x14ac:dyDescent="0.15">
      <c r="A3911" s="3">
        <v>3908</v>
      </c>
      <c r="B3911" s="5" t="s">
        <v>15463</v>
      </c>
    </row>
    <row r="3912" spans="1:2" x14ac:dyDescent="0.15">
      <c r="A3912" s="3">
        <v>3909</v>
      </c>
      <c r="B3912" s="5" t="s">
        <v>15464</v>
      </c>
    </row>
    <row r="3913" spans="1:2" x14ac:dyDescent="0.15">
      <c r="A3913" s="3">
        <v>3910</v>
      </c>
      <c r="B3913" s="5" t="s">
        <v>15465</v>
      </c>
    </row>
    <row r="3914" spans="1:2" x14ac:dyDescent="0.15">
      <c r="A3914" s="3">
        <v>3911</v>
      </c>
      <c r="B3914" s="5" t="s">
        <v>15466</v>
      </c>
    </row>
    <row r="3915" spans="1:2" x14ac:dyDescent="0.15">
      <c r="A3915" s="3">
        <v>3912</v>
      </c>
      <c r="B3915" s="5" t="s">
        <v>15467</v>
      </c>
    </row>
    <row r="3916" spans="1:2" x14ac:dyDescent="0.15">
      <c r="A3916" s="3">
        <v>3913</v>
      </c>
      <c r="B3916" s="5" t="s">
        <v>15468</v>
      </c>
    </row>
    <row r="3917" spans="1:2" x14ac:dyDescent="0.15">
      <c r="A3917" s="3">
        <v>3914</v>
      </c>
      <c r="B3917" s="5" t="s">
        <v>15469</v>
      </c>
    </row>
    <row r="3918" spans="1:2" x14ac:dyDescent="0.15">
      <c r="A3918" s="3">
        <v>3915</v>
      </c>
      <c r="B3918" s="5" t="s">
        <v>15470</v>
      </c>
    </row>
    <row r="3919" spans="1:2" x14ac:dyDescent="0.15">
      <c r="A3919" s="3">
        <v>3916</v>
      </c>
      <c r="B3919" s="5" t="s">
        <v>15471</v>
      </c>
    </row>
    <row r="3920" spans="1:2" x14ac:dyDescent="0.15">
      <c r="A3920" s="3">
        <v>3917</v>
      </c>
      <c r="B3920" s="5" t="s">
        <v>15472</v>
      </c>
    </row>
    <row r="3921" spans="1:2" x14ac:dyDescent="0.15">
      <c r="A3921" s="3">
        <v>3918</v>
      </c>
      <c r="B3921" s="5" t="s">
        <v>15473</v>
      </c>
    </row>
    <row r="3922" spans="1:2" x14ac:dyDescent="0.15">
      <c r="A3922" s="3">
        <v>3919</v>
      </c>
      <c r="B3922" s="5" t="s">
        <v>15474</v>
      </c>
    </row>
    <row r="3923" spans="1:2" x14ac:dyDescent="0.15">
      <c r="A3923" s="3">
        <v>3920</v>
      </c>
      <c r="B3923" s="5" t="s">
        <v>15475</v>
      </c>
    </row>
    <row r="3924" spans="1:2" x14ac:dyDescent="0.15">
      <c r="A3924" s="3">
        <v>3921</v>
      </c>
      <c r="B3924" s="5" t="s">
        <v>15476</v>
      </c>
    </row>
    <row r="3925" spans="1:2" x14ac:dyDescent="0.15">
      <c r="A3925" s="3">
        <v>3922</v>
      </c>
      <c r="B3925" s="5" t="s">
        <v>15477</v>
      </c>
    </row>
    <row r="3926" spans="1:2" x14ac:dyDescent="0.15">
      <c r="A3926" s="3">
        <v>3923</v>
      </c>
      <c r="B3926" s="5" t="s">
        <v>15478</v>
      </c>
    </row>
    <row r="3927" spans="1:2" x14ac:dyDescent="0.15">
      <c r="A3927" s="3">
        <v>3924</v>
      </c>
      <c r="B3927" s="5" t="s">
        <v>15479</v>
      </c>
    </row>
    <row r="3928" spans="1:2" x14ac:dyDescent="0.15">
      <c r="A3928" s="3">
        <v>3925</v>
      </c>
      <c r="B3928" s="5" t="s">
        <v>15480</v>
      </c>
    </row>
    <row r="3929" spans="1:2" x14ac:dyDescent="0.15">
      <c r="A3929" s="3">
        <v>3926</v>
      </c>
      <c r="B3929" s="5" t="s">
        <v>15481</v>
      </c>
    </row>
    <row r="3930" spans="1:2" x14ac:dyDescent="0.15">
      <c r="A3930" s="3">
        <v>3927</v>
      </c>
      <c r="B3930" s="5" t="s">
        <v>15482</v>
      </c>
    </row>
    <row r="3931" spans="1:2" x14ac:dyDescent="0.15">
      <c r="A3931" s="3">
        <v>3928</v>
      </c>
      <c r="B3931" s="5" t="s">
        <v>15483</v>
      </c>
    </row>
    <row r="3932" spans="1:2" x14ac:dyDescent="0.15">
      <c r="A3932" s="3">
        <v>3929</v>
      </c>
      <c r="B3932" s="5" t="s">
        <v>15484</v>
      </c>
    </row>
    <row r="3933" spans="1:2" x14ac:dyDescent="0.15">
      <c r="A3933" s="3">
        <v>3930</v>
      </c>
      <c r="B3933" s="5" t="s">
        <v>15485</v>
      </c>
    </row>
    <row r="3934" spans="1:2" x14ac:dyDescent="0.15">
      <c r="A3934" s="3">
        <v>3931</v>
      </c>
      <c r="B3934" s="5" t="s">
        <v>15486</v>
      </c>
    </row>
    <row r="3935" spans="1:2" x14ac:dyDescent="0.15">
      <c r="A3935" s="3">
        <v>3932</v>
      </c>
      <c r="B3935" s="5" t="s">
        <v>15487</v>
      </c>
    </row>
    <row r="3936" spans="1:2" x14ac:dyDescent="0.15">
      <c r="A3936" s="3">
        <v>3933</v>
      </c>
      <c r="B3936" s="5" t="s">
        <v>15488</v>
      </c>
    </row>
    <row r="3937" spans="1:2" x14ac:dyDescent="0.15">
      <c r="A3937" s="3">
        <v>3934</v>
      </c>
      <c r="B3937" s="5" t="s">
        <v>15489</v>
      </c>
    </row>
    <row r="3938" spans="1:2" x14ac:dyDescent="0.15">
      <c r="A3938" s="3">
        <v>3935</v>
      </c>
      <c r="B3938" s="5" t="s">
        <v>15490</v>
      </c>
    </row>
    <row r="3939" spans="1:2" x14ac:dyDescent="0.15">
      <c r="A3939" s="3">
        <v>3936</v>
      </c>
      <c r="B3939" s="5" t="s">
        <v>15491</v>
      </c>
    </row>
    <row r="3940" spans="1:2" x14ac:dyDescent="0.15">
      <c r="A3940" s="3">
        <v>3937</v>
      </c>
      <c r="B3940" s="5" t="s">
        <v>15492</v>
      </c>
    </row>
    <row r="3941" spans="1:2" x14ac:dyDescent="0.15">
      <c r="A3941" s="3">
        <v>3938</v>
      </c>
      <c r="B3941" s="5" t="s">
        <v>15493</v>
      </c>
    </row>
    <row r="3942" spans="1:2" x14ac:dyDescent="0.15">
      <c r="A3942" s="3">
        <v>3939</v>
      </c>
      <c r="B3942" s="5" t="s">
        <v>15494</v>
      </c>
    </row>
    <row r="3943" spans="1:2" x14ac:dyDescent="0.15">
      <c r="A3943" s="3">
        <v>3940</v>
      </c>
      <c r="B3943" s="5" t="s">
        <v>15495</v>
      </c>
    </row>
    <row r="3944" spans="1:2" x14ac:dyDescent="0.15">
      <c r="A3944" s="3">
        <v>3941</v>
      </c>
      <c r="B3944" s="5" t="s">
        <v>15496</v>
      </c>
    </row>
    <row r="3945" spans="1:2" x14ac:dyDescent="0.15">
      <c r="A3945" s="3">
        <v>3942</v>
      </c>
      <c r="B3945" s="5" t="s">
        <v>15497</v>
      </c>
    </row>
    <row r="3946" spans="1:2" x14ac:dyDescent="0.15">
      <c r="A3946" s="3">
        <v>3943</v>
      </c>
      <c r="B3946" s="5" t="s">
        <v>15498</v>
      </c>
    </row>
    <row r="3947" spans="1:2" x14ac:dyDescent="0.15">
      <c r="A3947" s="3">
        <v>3944</v>
      </c>
      <c r="B3947" s="5" t="s">
        <v>15499</v>
      </c>
    </row>
    <row r="3948" spans="1:2" x14ac:dyDescent="0.15">
      <c r="A3948" s="3">
        <v>3945</v>
      </c>
      <c r="B3948" s="5" t="s">
        <v>15500</v>
      </c>
    </row>
    <row r="3949" spans="1:2" x14ac:dyDescent="0.15">
      <c r="A3949" s="3">
        <v>3946</v>
      </c>
      <c r="B3949" s="5" t="s">
        <v>15501</v>
      </c>
    </row>
    <row r="3950" spans="1:2" x14ac:dyDescent="0.15">
      <c r="A3950" s="3">
        <v>3947</v>
      </c>
      <c r="B3950" s="5" t="s">
        <v>15502</v>
      </c>
    </row>
    <row r="3951" spans="1:2" x14ac:dyDescent="0.15">
      <c r="A3951" s="3">
        <v>3948</v>
      </c>
      <c r="B3951" s="5" t="s">
        <v>15503</v>
      </c>
    </row>
    <row r="3952" spans="1:2" x14ac:dyDescent="0.15">
      <c r="A3952" s="3">
        <v>3949</v>
      </c>
      <c r="B3952" s="5" t="s">
        <v>15504</v>
      </c>
    </row>
    <row r="3953" spans="1:2" x14ac:dyDescent="0.15">
      <c r="A3953" s="3">
        <v>3950</v>
      </c>
      <c r="B3953" s="5" t="s">
        <v>15505</v>
      </c>
    </row>
    <row r="3954" spans="1:2" x14ac:dyDescent="0.15">
      <c r="A3954" s="3">
        <v>3951</v>
      </c>
      <c r="B3954" s="5" t="s">
        <v>15506</v>
      </c>
    </row>
    <row r="3955" spans="1:2" x14ac:dyDescent="0.15">
      <c r="A3955" s="3">
        <v>3952</v>
      </c>
      <c r="B3955" s="5" t="s">
        <v>15507</v>
      </c>
    </row>
    <row r="3956" spans="1:2" x14ac:dyDescent="0.15">
      <c r="A3956" s="3">
        <v>3953</v>
      </c>
      <c r="B3956" s="5" t="s">
        <v>15508</v>
      </c>
    </row>
    <row r="3957" spans="1:2" x14ac:dyDescent="0.15">
      <c r="A3957" s="3">
        <v>3954</v>
      </c>
      <c r="B3957" s="5" t="s">
        <v>15509</v>
      </c>
    </row>
    <row r="3958" spans="1:2" x14ac:dyDescent="0.15">
      <c r="A3958" s="3">
        <v>3955</v>
      </c>
      <c r="B3958" s="5" t="s">
        <v>15510</v>
      </c>
    </row>
    <row r="3959" spans="1:2" x14ac:dyDescent="0.15">
      <c r="A3959" s="3">
        <v>3956</v>
      </c>
      <c r="B3959" s="5" t="s">
        <v>15511</v>
      </c>
    </row>
    <row r="3960" spans="1:2" x14ac:dyDescent="0.15">
      <c r="A3960" s="3">
        <v>3957</v>
      </c>
      <c r="B3960" s="5" t="s">
        <v>15512</v>
      </c>
    </row>
    <row r="3961" spans="1:2" x14ac:dyDescent="0.15">
      <c r="A3961" s="3">
        <v>3958</v>
      </c>
      <c r="B3961" s="5" t="s">
        <v>15513</v>
      </c>
    </row>
    <row r="3962" spans="1:2" x14ac:dyDescent="0.15">
      <c r="A3962" s="3">
        <v>3959</v>
      </c>
      <c r="B3962" s="5" t="s">
        <v>15514</v>
      </c>
    </row>
    <row r="3963" spans="1:2" x14ac:dyDescent="0.15">
      <c r="A3963" s="3">
        <v>3960</v>
      </c>
      <c r="B3963" s="5" t="s">
        <v>15515</v>
      </c>
    </row>
    <row r="3964" spans="1:2" x14ac:dyDescent="0.15">
      <c r="A3964" s="3">
        <v>3961</v>
      </c>
      <c r="B3964" s="5" t="s">
        <v>15516</v>
      </c>
    </row>
    <row r="3965" spans="1:2" x14ac:dyDescent="0.15">
      <c r="A3965" s="3">
        <v>3962</v>
      </c>
      <c r="B3965" s="5" t="s">
        <v>15517</v>
      </c>
    </row>
    <row r="3966" spans="1:2" x14ac:dyDescent="0.15">
      <c r="A3966" s="3">
        <v>3963</v>
      </c>
      <c r="B3966" s="5" t="s">
        <v>15518</v>
      </c>
    </row>
    <row r="3967" spans="1:2" x14ac:dyDescent="0.15">
      <c r="A3967" s="3">
        <v>3964</v>
      </c>
      <c r="B3967" s="5" t="s">
        <v>15519</v>
      </c>
    </row>
    <row r="3968" spans="1:2" x14ac:dyDescent="0.15">
      <c r="A3968" s="3">
        <v>3965</v>
      </c>
      <c r="B3968" s="5" t="s">
        <v>15520</v>
      </c>
    </row>
    <row r="3969" spans="1:2" x14ac:dyDescent="0.15">
      <c r="A3969" s="3">
        <v>3966</v>
      </c>
      <c r="B3969" s="5" t="s">
        <v>15521</v>
      </c>
    </row>
    <row r="3970" spans="1:2" x14ac:dyDescent="0.15">
      <c r="A3970" s="3">
        <v>3967</v>
      </c>
      <c r="B3970" s="5" t="s">
        <v>15522</v>
      </c>
    </row>
    <row r="3971" spans="1:2" x14ac:dyDescent="0.15">
      <c r="A3971" s="3">
        <v>3968</v>
      </c>
      <c r="B3971" s="5" t="s">
        <v>15523</v>
      </c>
    </row>
    <row r="3972" spans="1:2" x14ac:dyDescent="0.15">
      <c r="A3972" s="3">
        <v>3969</v>
      </c>
      <c r="B3972" s="5" t="s">
        <v>15524</v>
      </c>
    </row>
    <row r="3973" spans="1:2" x14ac:dyDescent="0.15">
      <c r="A3973" s="3">
        <v>3970</v>
      </c>
      <c r="B3973" s="5" t="s">
        <v>15525</v>
      </c>
    </row>
    <row r="3974" spans="1:2" x14ac:dyDescent="0.15">
      <c r="A3974" s="3">
        <v>3971</v>
      </c>
      <c r="B3974" s="5" t="s">
        <v>15526</v>
      </c>
    </row>
    <row r="3975" spans="1:2" x14ac:dyDescent="0.15">
      <c r="A3975" s="3">
        <v>3972</v>
      </c>
      <c r="B3975" s="5" t="s">
        <v>15527</v>
      </c>
    </row>
    <row r="3976" spans="1:2" x14ac:dyDescent="0.15">
      <c r="A3976" s="3">
        <v>3973</v>
      </c>
      <c r="B3976" s="5" t="s">
        <v>15528</v>
      </c>
    </row>
    <row r="3977" spans="1:2" x14ac:dyDescent="0.15">
      <c r="A3977" s="3">
        <v>3974</v>
      </c>
      <c r="B3977" s="5" t="s">
        <v>15529</v>
      </c>
    </row>
    <row r="3978" spans="1:2" x14ac:dyDescent="0.15">
      <c r="A3978" s="3">
        <v>3975</v>
      </c>
      <c r="B3978" s="5" t="s">
        <v>15530</v>
      </c>
    </row>
    <row r="3979" spans="1:2" x14ac:dyDescent="0.15">
      <c r="A3979" s="3">
        <v>3976</v>
      </c>
      <c r="B3979" s="5" t="s">
        <v>15531</v>
      </c>
    </row>
    <row r="3980" spans="1:2" x14ac:dyDescent="0.15">
      <c r="A3980" s="3">
        <v>3977</v>
      </c>
      <c r="B3980" s="5" t="s">
        <v>15532</v>
      </c>
    </row>
    <row r="3981" spans="1:2" x14ac:dyDescent="0.15">
      <c r="A3981" s="3">
        <v>3978</v>
      </c>
      <c r="B3981" s="5" t="s">
        <v>15533</v>
      </c>
    </row>
    <row r="3982" spans="1:2" x14ac:dyDescent="0.15">
      <c r="A3982" s="3">
        <v>3979</v>
      </c>
      <c r="B3982" s="5" t="s">
        <v>15534</v>
      </c>
    </row>
    <row r="3983" spans="1:2" x14ac:dyDescent="0.15">
      <c r="A3983" s="3">
        <v>3980</v>
      </c>
      <c r="B3983" s="5" t="s">
        <v>15535</v>
      </c>
    </row>
    <row r="3984" spans="1:2" x14ac:dyDescent="0.15">
      <c r="A3984" s="3">
        <v>3981</v>
      </c>
      <c r="B3984" s="5" t="s">
        <v>15536</v>
      </c>
    </row>
    <row r="3985" spans="1:2" x14ac:dyDescent="0.15">
      <c r="A3985" s="3">
        <v>3982</v>
      </c>
      <c r="B3985" s="5" t="s">
        <v>15537</v>
      </c>
    </row>
    <row r="3986" spans="1:2" x14ac:dyDescent="0.15">
      <c r="A3986" s="3">
        <v>3983</v>
      </c>
      <c r="B3986" s="5" t="s">
        <v>15538</v>
      </c>
    </row>
    <row r="3987" spans="1:2" x14ac:dyDescent="0.15">
      <c r="A3987" s="3">
        <v>3984</v>
      </c>
      <c r="B3987" s="5" t="s">
        <v>15539</v>
      </c>
    </row>
    <row r="3988" spans="1:2" x14ac:dyDescent="0.15">
      <c r="A3988" s="3">
        <v>3985</v>
      </c>
      <c r="B3988" s="5" t="s">
        <v>15540</v>
      </c>
    </row>
    <row r="3989" spans="1:2" x14ac:dyDescent="0.15">
      <c r="A3989" s="3">
        <v>3986</v>
      </c>
      <c r="B3989" s="5" t="s">
        <v>15541</v>
      </c>
    </row>
    <row r="3990" spans="1:2" x14ac:dyDescent="0.15">
      <c r="A3990" s="3">
        <v>3987</v>
      </c>
      <c r="B3990" s="5" t="s">
        <v>15542</v>
      </c>
    </row>
    <row r="3991" spans="1:2" x14ac:dyDescent="0.15">
      <c r="A3991" s="3">
        <v>3988</v>
      </c>
      <c r="B3991" s="5" t="s">
        <v>15543</v>
      </c>
    </row>
    <row r="3992" spans="1:2" x14ac:dyDescent="0.15">
      <c r="A3992" s="3">
        <v>3989</v>
      </c>
      <c r="B3992" s="5" t="s">
        <v>15544</v>
      </c>
    </row>
    <row r="3993" spans="1:2" x14ac:dyDescent="0.15">
      <c r="A3993" s="3">
        <v>3990</v>
      </c>
      <c r="B3993" s="5" t="s">
        <v>15545</v>
      </c>
    </row>
    <row r="3994" spans="1:2" x14ac:dyDescent="0.15">
      <c r="A3994" s="3">
        <v>3991</v>
      </c>
      <c r="B3994" s="5" t="s">
        <v>15546</v>
      </c>
    </row>
    <row r="3995" spans="1:2" x14ac:dyDescent="0.15">
      <c r="A3995" s="3">
        <v>3992</v>
      </c>
      <c r="B3995" s="5" t="s">
        <v>15547</v>
      </c>
    </row>
    <row r="3996" spans="1:2" x14ac:dyDescent="0.15">
      <c r="A3996" s="3">
        <v>3993</v>
      </c>
      <c r="B3996" s="5" t="s">
        <v>15548</v>
      </c>
    </row>
    <row r="3997" spans="1:2" x14ac:dyDescent="0.15">
      <c r="A3997" s="3">
        <v>3994</v>
      </c>
      <c r="B3997" s="5" t="s">
        <v>15549</v>
      </c>
    </row>
    <row r="3998" spans="1:2" x14ac:dyDescent="0.15">
      <c r="A3998" s="3">
        <v>3995</v>
      </c>
      <c r="B3998" s="5" t="s">
        <v>15550</v>
      </c>
    </row>
    <row r="3999" spans="1:2" x14ac:dyDescent="0.15">
      <c r="A3999" s="3">
        <v>3996</v>
      </c>
      <c r="B3999" s="5" t="s">
        <v>15551</v>
      </c>
    </row>
    <row r="4000" spans="1:2" x14ac:dyDescent="0.15">
      <c r="A4000" s="3">
        <v>3997</v>
      </c>
      <c r="B4000" s="5" t="s">
        <v>15552</v>
      </c>
    </row>
    <row r="4001" spans="1:2" x14ac:dyDescent="0.15">
      <c r="A4001" s="3">
        <v>3998</v>
      </c>
      <c r="B4001" s="5" t="s">
        <v>15553</v>
      </c>
    </row>
    <row r="4002" spans="1:2" x14ac:dyDescent="0.15">
      <c r="A4002" s="3">
        <v>3999</v>
      </c>
      <c r="B4002" s="5" t="s">
        <v>15554</v>
      </c>
    </row>
    <row r="4003" spans="1:2" x14ac:dyDescent="0.15">
      <c r="A4003" s="3">
        <v>4000</v>
      </c>
      <c r="B4003" s="5" t="s">
        <v>15555</v>
      </c>
    </row>
    <row r="4004" spans="1:2" x14ac:dyDescent="0.15">
      <c r="A4004" s="3">
        <v>4001</v>
      </c>
      <c r="B4004" s="5" t="s">
        <v>15556</v>
      </c>
    </row>
    <row r="4005" spans="1:2" x14ac:dyDescent="0.15">
      <c r="A4005" s="3">
        <v>4002</v>
      </c>
      <c r="B4005" s="5" t="s">
        <v>15557</v>
      </c>
    </row>
    <row r="4006" spans="1:2" x14ac:dyDescent="0.15">
      <c r="A4006" s="3">
        <v>4003</v>
      </c>
      <c r="B4006" s="5" t="s">
        <v>15558</v>
      </c>
    </row>
    <row r="4007" spans="1:2" x14ac:dyDescent="0.15">
      <c r="A4007" s="3">
        <v>4004</v>
      </c>
      <c r="B4007" s="5" t="s">
        <v>15559</v>
      </c>
    </row>
    <row r="4008" spans="1:2" x14ac:dyDescent="0.15">
      <c r="A4008" s="3">
        <v>4005</v>
      </c>
      <c r="B4008" s="5" t="s">
        <v>15560</v>
      </c>
    </row>
    <row r="4009" spans="1:2" x14ac:dyDescent="0.15">
      <c r="A4009" s="3">
        <v>4006</v>
      </c>
      <c r="B4009" s="5" t="s">
        <v>15561</v>
      </c>
    </row>
    <row r="4010" spans="1:2" x14ac:dyDescent="0.15">
      <c r="A4010" s="3">
        <v>4007</v>
      </c>
      <c r="B4010" s="5" t="s">
        <v>15562</v>
      </c>
    </row>
    <row r="4011" spans="1:2" x14ac:dyDescent="0.15">
      <c r="A4011" s="3">
        <v>4008</v>
      </c>
      <c r="B4011" s="5" t="s">
        <v>15563</v>
      </c>
    </row>
    <row r="4012" spans="1:2" x14ac:dyDescent="0.15">
      <c r="A4012" s="3">
        <v>4009</v>
      </c>
      <c r="B4012" s="5" t="s">
        <v>15564</v>
      </c>
    </row>
    <row r="4013" spans="1:2" x14ac:dyDescent="0.15">
      <c r="A4013" s="3">
        <v>4010</v>
      </c>
      <c r="B4013" s="5" t="s">
        <v>15565</v>
      </c>
    </row>
    <row r="4014" spans="1:2" x14ac:dyDescent="0.15">
      <c r="A4014" s="3">
        <v>4011</v>
      </c>
      <c r="B4014" s="5" t="s">
        <v>15566</v>
      </c>
    </row>
    <row r="4015" spans="1:2" x14ac:dyDescent="0.15">
      <c r="A4015" s="3">
        <v>4012</v>
      </c>
      <c r="B4015" s="5" t="s">
        <v>15567</v>
      </c>
    </row>
    <row r="4016" spans="1:2" x14ac:dyDescent="0.15">
      <c r="A4016" s="3">
        <v>4013</v>
      </c>
      <c r="B4016" s="5" t="s">
        <v>15568</v>
      </c>
    </row>
    <row r="4017" spans="1:2" x14ac:dyDescent="0.15">
      <c r="A4017" s="3">
        <v>4014</v>
      </c>
      <c r="B4017" s="5" t="s">
        <v>15569</v>
      </c>
    </row>
    <row r="4018" spans="1:2" x14ac:dyDescent="0.15">
      <c r="A4018" s="3">
        <v>4015</v>
      </c>
      <c r="B4018" s="5" t="s">
        <v>15570</v>
      </c>
    </row>
    <row r="4019" spans="1:2" x14ac:dyDescent="0.15">
      <c r="A4019" s="3">
        <v>4016</v>
      </c>
      <c r="B4019" s="5" t="s">
        <v>15571</v>
      </c>
    </row>
    <row r="4020" spans="1:2" x14ac:dyDescent="0.15">
      <c r="A4020" s="3">
        <v>4017</v>
      </c>
      <c r="B4020" s="5" t="s">
        <v>15572</v>
      </c>
    </row>
    <row r="4021" spans="1:2" x14ac:dyDescent="0.15">
      <c r="A4021" s="3">
        <v>4018</v>
      </c>
      <c r="B4021" s="5" t="s">
        <v>15573</v>
      </c>
    </row>
    <row r="4022" spans="1:2" x14ac:dyDescent="0.15">
      <c r="A4022" s="3">
        <v>4019</v>
      </c>
      <c r="B4022" s="5" t="s">
        <v>15574</v>
      </c>
    </row>
    <row r="4023" spans="1:2" x14ac:dyDescent="0.15">
      <c r="A4023" s="3">
        <v>4020</v>
      </c>
      <c r="B4023" s="5" t="s">
        <v>15575</v>
      </c>
    </row>
    <row r="4024" spans="1:2" x14ac:dyDescent="0.15">
      <c r="A4024" s="3">
        <v>4021</v>
      </c>
      <c r="B4024" s="5" t="s">
        <v>15576</v>
      </c>
    </row>
    <row r="4025" spans="1:2" x14ac:dyDescent="0.15">
      <c r="A4025" s="3">
        <v>4022</v>
      </c>
      <c r="B4025" s="5" t="s">
        <v>15577</v>
      </c>
    </row>
    <row r="4026" spans="1:2" x14ac:dyDescent="0.15">
      <c r="A4026" s="3">
        <v>4023</v>
      </c>
      <c r="B4026" s="5" t="s">
        <v>15578</v>
      </c>
    </row>
    <row r="4027" spans="1:2" x14ac:dyDescent="0.15">
      <c r="A4027" s="3">
        <v>4024</v>
      </c>
      <c r="B4027" s="5" t="s">
        <v>15579</v>
      </c>
    </row>
    <row r="4028" spans="1:2" x14ac:dyDescent="0.15">
      <c r="A4028" s="3">
        <v>4025</v>
      </c>
      <c r="B4028" s="5" t="s">
        <v>15580</v>
      </c>
    </row>
    <row r="4029" spans="1:2" x14ac:dyDescent="0.15">
      <c r="A4029" s="3">
        <v>4026</v>
      </c>
      <c r="B4029" s="5" t="s">
        <v>15581</v>
      </c>
    </row>
    <row r="4030" spans="1:2" x14ac:dyDescent="0.15">
      <c r="A4030" s="3">
        <v>4027</v>
      </c>
      <c r="B4030" s="5" t="s">
        <v>15582</v>
      </c>
    </row>
    <row r="4031" spans="1:2" x14ac:dyDescent="0.15">
      <c r="A4031" s="3">
        <v>4028</v>
      </c>
      <c r="B4031" s="5" t="s">
        <v>15583</v>
      </c>
    </row>
    <row r="4032" spans="1:2" x14ac:dyDescent="0.15">
      <c r="A4032" s="3">
        <v>4029</v>
      </c>
      <c r="B4032" s="5" t="s">
        <v>15584</v>
      </c>
    </row>
    <row r="4033" spans="1:2" x14ac:dyDescent="0.15">
      <c r="A4033" s="3">
        <v>4030</v>
      </c>
      <c r="B4033" s="5" t="s">
        <v>15585</v>
      </c>
    </row>
    <row r="4034" spans="1:2" x14ac:dyDescent="0.15">
      <c r="A4034" s="3">
        <v>4031</v>
      </c>
      <c r="B4034" s="5" t="s">
        <v>15586</v>
      </c>
    </row>
    <row r="4035" spans="1:2" x14ac:dyDescent="0.15">
      <c r="A4035" s="3">
        <v>4032</v>
      </c>
      <c r="B4035" s="5" t="s">
        <v>15587</v>
      </c>
    </row>
    <row r="4036" spans="1:2" x14ac:dyDescent="0.15">
      <c r="A4036" s="3">
        <v>4033</v>
      </c>
      <c r="B4036" s="5" t="s">
        <v>15588</v>
      </c>
    </row>
    <row r="4037" spans="1:2" x14ac:dyDescent="0.15">
      <c r="A4037" s="3">
        <v>4034</v>
      </c>
      <c r="B4037" s="5" t="s">
        <v>15589</v>
      </c>
    </row>
    <row r="4038" spans="1:2" x14ac:dyDescent="0.15">
      <c r="A4038" s="3">
        <v>4035</v>
      </c>
      <c r="B4038" s="5" t="s">
        <v>15590</v>
      </c>
    </row>
    <row r="4039" spans="1:2" x14ac:dyDescent="0.15">
      <c r="A4039" s="3">
        <v>4036</v>
      </c>
      <c r="B4039" s="5" t="s">
        <v>15591</v>
      </c>
    </row>
    <row r="4040" spans="1:2" x14ac:dyDescent="0.15">
      <c r="A4040" s="3">
        <v>4037</v>
      </c>
      <c r="B4040" s="5" t="s">
        <v>15592</v>
      </c>
    </row>
    <row r="4041" spans="1:2" x14ac:dyDescent="0.15">
      <c r="A4041" s="3">
        <v>4038</v>
      </c>
      <c r="B4041" s="5" t="s">
        <v>15593</v>
      </c>
    </row>
    <row r="4042" spans="1:2" x14ac:dyDescent="0.15">
      <c r="A4042" s="3">
        <v>4039</v>
      </c>
      <c r="B4042" s="5" t="s">
        <v>15594</v>
      </c>
    </row>
    <row r="4043" spans="1:2" x14ac:dyDescent="0.15">
      <c r="A4043" s="3">
        <v>4040</v>
      </c>
      <c r="B4043" s="5" t="s">
        <v>15595</v>
      </c>
    </row>
    <row r="4044" spans="1:2" x14ac:dyDescent="0.15">
      <c r="A4044" s="3">
        <v>4041</v>
      </c>
      <c r="B4044" s="5" t="s">
        <v>15596</v>
      </c>
    </row>
    <row r="4045" spans="1:2" x14ac:dyDescent="0.15">
      <c r="A4045" s="3">
        <v>4042</v>
      </c>
      <c r="B4045" s="5" t="s">
        <v>15597</v>
      </c>
    </row>
    <row r="4046" spans="1:2" x14ac:dyDescent="0.15">
      <c r="A4046" s="3">
        <v>4043</v>
      </c>
      <c r="B4046" s="5" t="s">
        <v>15598</v>
      </c>
    </row>
    <row r="4047" spans="1:2" x14ac:dyDescent="0.15">
      <c r="A4047" s="3">
        <v>4044</v>
      </c>
      <c r="B4047" s="5" t="s">
        <v>15599</v>
      </c>
    </row>
    <row r="4048" spans="1:2" x14ac:dyDescent="0.15">
      <c r="A4048" s="3">
        <v>4045</v>
      </c>
      <c r="B4048" s="5" t="s">
        <v>15600</v>
      </c>
    </row>
    <row r="4049" spans="1:2" x14ac:dyDescent="0.15">
      <c r="A4049" s="3">
        <v>4046</v>
      </c>
      <c r="B4049" s="5" t="s">
        <v>15601</v>
      </c>
    </row>
    <row r="4050" spans="1:2" x14ac:dyDescent="0.15">
      <c r="A4050" s="3">
        <v>4047</v>
      </c>
      <c r="B4050" s="5" t="s">
        <v>15602</v>
      </c>
    </row>
    <row r="4051" spans="1:2" x14ac:dyDescent="0.15">
      <c r="A4051" s="3">
        <v>4048</v>
      </c>
      <c r="B4051" s="5" t="s">
        <v>15603</v>
      </c>
    </row>
    <row r="4052" spans="1:2" x14ac:dyDescent="0.15">
      <c r="A4052" s="3">
        <v>4049</v>
      </c>
      <c r="B4052" s="5" t="s">
        <v>15604</v>
      </c>
    </row>
    <row r="4053" spans="1:2" x14ac:dyDescent="0.15">
      <c r="A4053" s="3">
        <v>4050</v>
      </c>
      <c r="B4053" s="5" t="s">
        <v>15605</v>
      </c>
    </row>
    <row r="4054" spans="1:2" x14ac:dyDescent="0.15">
      <c r="A4054" s="3">
        <v>4051</v>
      </c>
      <c r="B4054" s="5" t="s">
        <v>15606</v>
      </c>
    </row>
    <row r="4055" spans="1:2" x14ac:dyDescent="0.15">
      <c r="A4055" s="3">
        <v>4052</v>
      </c>
      <c r="B4055" s="5" t="s">
        <v>15607</v>
      </c>
    </row>
    <row r="4056" spans="1:2" x14ac:dyDescent="0.15">
      <c r="A4056" s="3">
        <v>4053</v>
      </c>
      <c r="B4056" s="5" t="s">
        <v>15608</v>
      </c>
    </row>
    <row r="4057" spans="1:2" x14ac:dyDescent="0.15">
      <c r="A4057" s="3">
        <v>4054</v>
      </c>
      <c r="B4057" s="5" t="s">
        <v>15609</v>
      </c>
    </row>
    <row r="4058" spans="1:2" x14ac:dyDescent="0.15">
      <c r="A4058" s="3">
        <v>4055</v>
      </c>
      <c r="B4058" s="5" t="s">
        <v>15610</v>
      </c>
    </row>
    <row r="4059" spans="1:2" x14ac:dyDescent="0.15">
      <c r="A4059" s="3">
        <v>4056</v>
      </c>
      <c r="B4059" s="5" t="s">
        <v>15611</v>
      </c>
    </row>
    <row r="4060" spans="1:2" x14ac:dyDescent="0.15">
      <c r="A4060" s="3">
        <v>4057</v>
      </c>
      <c r="B4060" s="5" t="s">
        <v>15612</v>
      </c>
    </row>
    <row r="4061" spans="1:2" x14ac:dyDescent="0.15">
      <c r="A4061" s="3">
        <v>4058</v>
      </c>
      <c r="B4061" s="5" t="s">
        <v>15613</v>
      </c>
    </row>
    <row r="4062" spans="1:2" x14ac:dyDescent="0.15">
      <c r="A4062" s="3">
        <v>4059</v>
      </c>
      <c r="B4062" s="5" t="s">
        <v>15614</v>
      </c>
    </row>
    <row r="4063" spans="1:2" x14ac:dyDescent="0.15">
      <c r="A4063" s="3">
        <v>4060</v>
      </c>
      <c r="B4063" s="5" t="s">
        <v>15615</v>
      </c>
    </row>
    <row r="4064" spans="1:2" x14ac:dyDescent="0.15">
      <c r="A4064" s="3">
        <v>4061</v>
      </c>
      <c r="B4064" s="5" t="s">
        <v>15616</v>
      </c>
    </row>
    <row r="4065" spans="1:2" x14ac:dyDescent="0.15">
      <c r="A4065" s="3">
        <v>4062</v>
      </c>
      <c r="B4065" s="5" t="s">
        <v>15617</v>
      </c>
    </row>
    <row r="4066" spans="1:2" x14ac:dyDescent="0.15">
      <c r="A4066" s="3">
        <v>4063</v>
      </c>
      <c r="B4066" s="5" t="s">
        <v>15618</v>
      </c>
    </row>
    <row r="4067" spans="1:2" x14ac:dyDescent="0.15">
      <c r="A4067" s="3">
        <v>4064</v>
      </c>
      <c r="B4067" s="5" t="s">
        <v>15619</v>
      </c>
    </row>
    <row r="4068" spans="1:2" x14ac:dyDescent="0.15">
      <c r="A4068" s="3">
        <v>4065</v>
      </c>
      <c r="B4068" s="5" t="s">
        <v>15620</v>
      </c>
    </row>
    <row r="4069" spans="1:2" x14ac:dyDescent="0.15">
      <c r="A4069" s="3">
        <v>4066</v>
      </c>
      <c r="B4069" s="5" t="s">
        <v>15621</v>
      </c>
    </row>
    <row r="4070" spans="1:2" x14ac:dyDescent="0.15">
      <c r="A4070" s="3">
        <v>4067</v>
      </c>
      <c r="B4070" s="5" t="s">
        <v>15622</v>
      </c>
    </row>
    <row r="4071" spans="1:2" x14ac:dyDescent="0.15">
      <c r="A4071" s="3">
        <v>4068</v>
      </c>
      <c r="B4071" s="5" t="s">
        <v>15623</v>
      </c>
    </row>
    <row r="4072" spans="1:2" x14ac:dyDescent="0.15">
      <c r="A4072" s="3">
        <v>4069</v>
      </c>
      <c r="B4072" s="5" t="s">
        <v>15624</v>
      </c>
    </row>
    <row r="4073" spans="1:2" x14ac:dyDescent="0.15">
      <c r="A4073" s="3">
        <v>4070</v>
      </c>
      <c r="B4073" s="5" t="s">
        <v>15625</v>
      </c>
    </row>
    <row r="4074" spans="1:2" x14ac:dyDescent="0.15">
      <c r="A4074" s="3">
        <v>4071</v>
      </c>
      <c r="B4074" s="5" t="s">
        <v>15626</v>
      </c>
    </row>
    <row r="4075" spans="1:2" x14ac:dyDescent="0.15">
      <c r="A4075" s="3">
        <v>4072</v>
      </c>
      <c r="B4075" s="5" t="s">
        <v>15627</v>
      </c>
    </row>
    <row r="4076" spans="1:2" x14ac:dyDescent="0.15">
      <c r="A4076" s="3">
        <v>4073</v>
      </c>
      <c r="B4076" s="5" t="s">
        <v>15628</v>
      </c>
    </row>
    <row r="4077" spans="1:2" x14ac:dyDescent="0.15">
      <c r="A4077" s="3">
        <v>4074</v>
      </c>
      <c r="B4077" s="5" t="s">
        <v>15629</v>
      </c>
    </row>
    <row r="4078" spans="1:2" x14ac:dyDescent="0.15">
      <c r="A4078" s="3">
        <v>4075</v>
      </c>
      <c r="B4078" s="5" t="s">
        <v>15630</v>
      </c>
    </row>
    <row r="4079" spans="1:2" x14ac:dyDescent="0.15">
      <c r="A4079" s="3">
        <v>4076</v>
      </c>
      <c r="B4079" s="5" t="s">
        <v>15631</v>
      </c>
    </row>
    <row r="4080" spans="1:2" x14ac:dyDescent="0.15">
      <c r="A4080" s="3">
        <v>4077</v>
      </c>
      <c r="B4080" s="5" t="s">
        <v>15632</v>
      </c>
    </row>
    <row r="4081" spans="1:2" x14ac:dyDescent="0.15">
      <c r="A4081" s="3">
        <v>4078</v>
      </c>
      <c r="B4081" s="5" t="s">
        <v>15633</v>
      </c>
    </row>
    <row r="4082" spans="1:2" x14ac:dyDescent="0.15">
      <c r="A4082" s="3">
        <v>4079</v>
      </c>
      <c r="B4082" s="5" t="s">
        <v>15634</v>
      </c>
    </row>
    <row r="4083" spans="1:2" x14ac:dyDescent="0.15">
      <c r="A4083" s="3">
        <v>4080</v>
      </c>
      <c r="B4083" s="5" t="s">
        <v>15635</v>
      </c>
    </row>
    <row r="4084" spans="1:2" x14ac:dyDescent="0.15">
      <c r="A4084" s="3">
        <v>4081</v>
      </c>
      <c r="B4084" s="5" t="s">
        <v>15636</v>
      </c>
    </row>
    <row r="4085" spans="1:2" x14ac:dyDescent="0.15">
      <c r="A4085" s="3">
        <v>4082</v>
      </c>
      <c r="B4085" s="5" t="s">
        <v>15637</v>
      </c>
    </row>
    <row r="4086" spans="1:2" x14ac:dyDescent="0.15">
      <c r="A4086" s="3">
        <v>4083</v>
      </c>
      <c r="B4086" s="5" t="s">
        <v>15638</v>
      </c>
    </row>
    <row r="4087" spans="1:2" x14ac:dyDescent="0.15">
      <c r="A4087" s="3">
        <v>4084</v>
      </c>
      <c r="B4087" s="5" t="s">
        <v>15639</v>
      </c>
    </row>
    <row r="4088" spans="1:2" x14ac:dyDescent="0.15">
      <c r="A4088" s="3">
        <v>4085</v>
      </c>
      <c r="B4088" s="5" t="s">
        <v>15640</v>
      </c>
    </row>
    <row r="4089" spans="1:2" x14ac:dyDescent="0.15">
      <c r="A4089" s="3">
        <v>4086</v>
      </c>
      <c r="B4089" s="5" t="s">
        <v>15641</v>
      </c>
    </row>
    <row r="4090" spans="1:2" x14ac:dyDescent="0.15">
      <c r="A4090" s="3">
        <v>4087</v>
      </c>
      <c r="B4090" s="5" t="s">
        <v>15642</v>
      </c>
    </row>
    <row r="4091" spans="1:2" x14ac:dyDescent="0.15">
      <c r="A4091" s="3">
        <v>4088</v>
      </c>
      <c r="B4091" s="5" t="s">
        <v>15643</v>
      </c>
    </row>
    <row r="4092" spans="1:2" x14ac:dyDescent="0.15">
      <c r="A4092" s="3">
        <v>4089</v>
      </c>
      <c r="B4092" s="5" t="s">
        <v>15644</v>
      </c>
    </row>
    <row r="4093" spans="1:2" x14ac:dyDescent="0.15">
      <c r="A4093" s="3">
        <v>4090</v>
      </c>
      <c r="B4093" s="5" t="s">
        <v>15645</v>
      </c>
    </row>
    <row r="4094" spans="1:2" x14ac:dyDescent="0.15">
      <c r="A4094" s="3">
        <v>4091</v>
      </c>
      <c r="B4094" s="5" t="s">
        <v>15646</v>
      </c>
    </row>
    <row r="4095" spans="1:2" x14ac:dyDescent="0.15">
      <c r="A4095" s="3">
        <v>4092</v>
      </c>
      <c r="B4095" s="5" t="s">
        <v>15647</v>
      </c>
    </row>
    <row r="4096" spans="1:2" x14ac:dyDescent="0.15">
      <c r="A4096" s="3">
        <v>4093</v>
      </c>
      <c r="B4096" s="5" t="s">
        <v>15648</v>
      </c>
    </row>
    <row r="4097" spans="1:2" x14ac:dyDescent="0.15">
      <c r="A4097" s="3">
        <v>4094</v>
      </c>
      <c r="B4097" s="5" t="s">
        <v>15649</v>
      </c>
    </row>
    <row r="4098" spans="1:2" x14ac:dyDescent="0.15">
      <c r="A4098" s="3">
        <v>4095</v>
      </c>
      <c r="B4098" s="5" t="s">
        <v>15650</v>
      </c>
    </row>
    <row r="4099" spans="1:2" x14ac:dyDescent="0.15">
      <c r="A4099" s="3">
        <v>4096</v>
      </c>
      <c r="B4099" s="5" t="s">
        <v>15651</v>
      </c>
    </row>
    <row r="4100" spans="1:2" x14ac:dyDescent="0.15">
      <c r="A4100" s="3">
        <v>4097</v>
      </c>
      <c r="B4100" s="5" t="s">
        <v>15652</v>
      </c>
    </row>
    <row r="4101" spans="1:2" x14ac:dyDescent="0.15">
      <c r="A4101" s="3">
        <v>4098</v>
      </c>
      <c r="B4101" s="5" t="s">
        <v>15653</v>
      </c>
    </row>
    <row r="4102" spans="1:2" x14ac:dyDescent="0.15">
      <c r="A4102" s="3">
        <v>4099</v>
      </c>
      <c r="B4102" s="5" t="s">
        <v>15654</v>
      </c>
    </row>
    <row r="4103" spans="1:2" x14ac:dyDescent="0.15">
      <c r="A4103" s="3">
        <v>4100</v>
      </c>
      <c r="B4103" s="5" t="s">
        <v>15655</v>
      </c>
    </row>
    <row r="4104" spans="1:2" x14ac:dyDescent="0.15">
      <c r="A4104" s="3">
        <v>4101</v>
      </c>
      <c r="B4104" s="5" t="s">
        <v>15656</v>
      </c>
    </row>
    <row r="4105" spans="1:2" x14ac:dyDescent="0.15">
      <c r="A4105" s="3">
        <v>4102</v>
      </c>
      <c r="B4105" s="5" t="s">
        <v>15657</v>
      </c>
    </row>
    <row r="4106" spans="1:2" x14ac:dyDescent="0.15">
      <c r="A4106" s="3">
        <v>4103</v>
      </c>
      <c r="B4106" s="5" t="s">
        <v>15658</v>
      </c>
    </row>
    <row r="4107" spans="1:2" x14ac:dyDescent="0.15">
      <c r="A4107" s="3">
        <v>4104</v>
      </c>
      <c r="B4107" s="5" t="s">
        <v>15659</v>
      </c>
    </row>
    <row r="4108" spans="1:2" x14ac:dyDescent="0.15">
      <c r="A4108" s="3">
        <v>4105</v>
      </c>
      <c r="B4108" s="5" t="s">
        <v>15660</v>
      </c>
    </row>
    <row r="4109" spans="1:2" x14ac:dyDescent="0.15">
      <c r="A4109" s="3">
        <v>4106</v>
      </c>
      <c r="B4109" s="5" t="s">
        <v>15661</v>
      </c>
    </row>
    <row r="4110" spans="1:2" x14ac:dyDescent="0.15">
      <c r="A4110" s="3">
        <v>4107</v>
      </c>
      <c r="B4110" s="5" t="s">
        <v>15662</v>
      </c>
    </row>
    <row r="4111" spans="1:2" x14ac:dyDescent="0.15">
      <c r="A4111" s="3">
        <v>4108</v>
      </c>
      <c r="B4111" s="5" t="s">
        <v>15663</v>
      </c>
    </row>
    <row r="4112" spans="1:2" x14ac:dyDescent="0.15">
      <c r="A4112" s="3">
        <v>4109</v>
      </c>
      <c r="B4112" s="5" t="s">
        <v>15664</v>
      </c>
    </row>
    <row r="4113" spans="1:2" x14ac:dyDescent="0.15">
      <c r="A4113" s="3">
        <v>4110</v>
      </c>
      <c r="B4113" s="5" t="s">
        <v>15665</v>
      </c>
    </row>
    <row r="4114" spans="1:2" x14ac:dyDescent="0.15">
      <c r="A4114" s="3">
        <v>4111</v>
      </c>
      <c r="B4114" s="5" t="s">
        <v>15666</v>
      </c>
    </row>
    <row r="4115" spans="1:2" x14ac:dyDescent="0.15">
      <c r="A4115" s="3">
        <v>4112</v>
      </c>
      <c r="B4115" s="5" t="s">
        <v>15667</v>
      </c>
    </row>
    <row r="4116" spans="1:2" x14ac:dyDescent="0.15">
      <c r="A4116" s="3">
        <v>4113</v>
      </c>
      <c r="B4116" s="5" t="s">
        <v>15668</v>
      </c>
    </row>
    <row r="4117" spans="1:2" x14ac:dyDescent="0.15">
      <c r="A4117" s="3">
        <v>4114</v>
      </c>
      <c r="B4117" s="5" t="s">
        <v>15669</v>
      </c>
    </row>
    <row r="4118" spans="1:2" x14ac:dyDescent="0.15">
      <c r="A4118" s="3">
        <v>4115</v>
      </c>
      <c r="B4118" s="5" t="s">
        <v>15670</v>
      </c>
    </row>
    <row r="4119" spans="1:2" x14ac:dyDescent="0.15">
      <c r="A4119" s="3">
        <v>4116</v>
      </c>
      <c r="B4119" s="5" t="s">
        <v>15671</v>
      </c>
    </row>
    <row r="4120" spans="1:2" x14ac:dyDescent="0.15">
      <c r="A4120" s="3">
        <v>4117</v>
      </c>
      <c r="B4120" s="5" t="s">
        <v>15672</v>
      </c>
    </row>
    <row r="4121" spans="1:2" x14ac:dyDescent="0.15">
      <c r="A4121" s="3">
        <v>4118</v>
      </c>
      <c r="B4121" s="5" t="s">
        <v>15673</v>
      </c>
    </row>
    <row r="4122" spans="1:2" x14ac:dyDescent="0.15">
      <c r="A4122" s="3">
        <v>4119</v>
      </c>
      <c r="B4122" s="5" t="s">
        <v>15674</v>
      </c>
    </row>
    <row r="4123" spans="1:2" x14ac:dyDescent="0.15">
      <c r="A4123" s="3">
        <v>4120</v>
      </c>
      <c r="B4123" s="5" t="s">
        <v>15675</v>
      </c>
    </row>
    <row r="4124" spans="1:2" x14ac:dyDescent="0.15">
      <c r="A4124" s="3">
        <v>4121</v>
      </c>
      <c r="B4124" s="5" t="s">
        <v>15676</v>
      </c>
    </row>
    <row r="4125" spans="1:2" x14ac:dyDescent="0.15">
      <c r="A4125" s="3">
        <v>4122</v>
      </c>
      <c r="B4125" s="5" t="s">
        <v>15677</v>
      </c>
    </row>
    <row r="4126" spans="1:2" x14ac:dyDescent="0.15">
      <c r="A4126" s="3">
        <v>4123</v>
      </c>
      <c r="B4126" s="5" t="s">
        <v>15678</v>
      </c>
    </row>
    <row r="4127" spans="1:2" x14ac:dyDescent="0.15">
      <c r="A4127" s="3">
        <v>4124</v>
      </c>
      <c r="B4127" s="5" t="s">
        <v>15679</v>
      </c>
    </row>
    <row r="4128" spans="1:2" x14ac:dyDescent="0.15">
      <c r="A4128" s="3">
        <v>4125</v>
      </c>
      <c r="B4128" s="5" t="s">
        <v>15680</v>
      </c>
    </row>
    <row r="4129" spans="1:2" x14ac:dyDescent="0.15">
      <c r="A4129" s="3">
        <v>4126</v>
      </c>
      <c r="B4129" s="5" t="s">
        <v>15681</v>
      </c>
    </row>
    <row r="4130" spans="1:2" x14ac:dyDescent="0.15">
      <c r="A4130" s="3">
        <v>4127</v>
      </c>
      <c r="B4130" s="5" t="s">
        <v>15682</v>
      </c>
    </row>
    <row r="4131" spans="1:2" x14ac:dyDescent="0.15">
      <c r="A4131" s="3">
        <v>4128</v>
      </c>
      <c r="B4131" s="5" t="s">
        <v>15683</v>
      </c>
    </row>
    <row r="4132" spans="1:2" x14ac:dyDescent="0.15">
      <c r="A4132" s="3">
        <v>4129</v>
      </c>
      <c r="B4132" s="5" t="s">
        <v>15684</v>
      </c>
    </row>
    <row r="4133" spans="1:2" x14ac:dyDescent="0.15">
      <c r="A4133" s="3">
        <v>4130</v>
      </c>
      <c r="B4133" s="5" t="s">
        <v>15685</v>
      </c>
    </row>
    <row r="4134" spans="1:2" x14ac:dyDescent="0.15">
      <c r="A4134" s="3">
        <v>4131</v>
      </c>
      <c r="B4134" s="5" t="s">
        <v>15686</v>
      </c>
    </row>
    <row r="4135" spans="1:2" x14ac:dyDescent="0.15">
      <c r="A4135" s="3">
        <v>4132</v>
      </c>
      <c r="B4135" s="5" t="s">
        <v>15687</v>
      </c>
    </row>
    <row r="4136" spans="1:2" x14ac:dyDescent="0.15">
      <c r="A4136" s="3">
        <v>4133</v>
      </c>
      <c r="B4136" s="5" t="s">
        <v>15688</v>
      </c>
    </row>
    <row r="4137" spans="1:2" x14ac:dyDescent="0.15">
      <c r="A4137" s="3">
        <v>4134</v>
      </c>
      <c r="B4137" s="5" t="s">
        <v>15689</v>
      </c>
    </row>
    <row r="4138" spans="1:2" x14ac:dyDescent="0.15">
      <c r="A4138" s="3">
        <v>4135</v>
      </c>
      <c r="B4138" s="5" t="s">
        <v>15690</v>
      </c>
    </row>
    <row r="4139" spans="1:2" x14ac:dyDescent="0.15">
      <c r="A4139" s="3">
        <v>4136</v>
      </c>
      <c r="B4139" s="5" t="s">
        <v>15691</v>
      </c>
    </row>
    <row r="4140" spans="1:2" x14ac:dyDescent="0.15">
      <c r="A4140" s="3">
        <v>4137</v>
      </c>
      <c r="B4140" s="5" t="s">
        <v>15692</v>
      </c>
    </row>
    <row r="4141" spans="1:2" x14ac:dyDescent="0.15">
      <c r="A4141" s="3">
        <v>4138</v>
      </c>
      <c r="B4141" s="5" t="s">
        <v>15693</v>
      </c>
    </row>
    <row r="4142" spans="1:2" x14ac:dyDescent="0.15">
      <c r="A4142" s="3">
        <v>4139</v>
      </c>
      <c r="B4142" s="5" t="s">
        <v>15694</v>
      </c>
    </row>
    <row r="4143" spans="1:2" x14ac:dyDescent="0.15">
      <c r="A4143" s="3">
        <v>4140</v>
      </c>
      <c r="B4143" s="5" t="s">
        <v>15695</v>
      </c>
    </row>
    <row r="4144" spans="1:2" x14ac:dyDescent="0.15">
      <c r="A4144" s="3">
        <v>4141</v>
      </c>
      <c r="B4144" s="5" t="s">
        <v>15696</v>
      </c>
    </row>
    <row r="4145" spans="1:2" x14ac:dyDescent="0.15">
      <c r="A4145" s="3">
        <v>4142</v>
      </c>
      <c r="B4145" s="5" t="s">
        <v>15697</v>
      </c>
    </row>
    <row r="4146" spans="1:2" x14ac:dyDescent="0.15">
      <c r="A4146" s="3">
        <v>4143</v>
      </c>
      <c r="B4146" s="5" t="s">
        <v>15698</v>
      </c>
    </row>
    <row r="4147" spans="1:2" x14ac:dyDescent="0.15">
      <c r="A4147" s="3">
        <v>4144</v>
      </c>
      <c r="B4147" s="5" t="s">
        <v>15699</v>
      </c>
    </row>
    <row r="4148" spans="1:2" x14ac:dyDescent="0.15">
      <c r="A4148" s="3">
        <v>4145</v>
      </c>
      <c r="B4148" s="5" t="s">
        <v>15700</v>
      </c>
    </row>
    <row r="4149" spans="1:2" x14ac:dyDescent="0.15">
      <c r="A4149" s="3">
        <v>4146</v>
      </c>
      <c r="B4149" s="5" t="s">
        <v>15701</v>
      </c>
    </row>
    <row r="4150" spans="1:2" x14ac:dyDescent="0.15">
      <c r="A4150" s="3">
        <v>4147</v>
      </c>
      <c r="B4150" s="5" t="s">
        <v>15702</v>
      </c>
    </row>
    <row r="4151" spans="1:2" x14ac:dyDescent="0.15">
      <c r="A4151" s="3">
        <v>4148</v>
      </c>
      <c r="B4151" s="5" t="s">
        <v>15703</v>
      </c>
    </row>
    <row r="4152" spans="1:2" x14ac:dyDescent="0.15">
      <c r="A4152" s="3">
        <v>4149</v>
      </c>
      <c r="B4152" s="5" t="s">
        <v>15704</v>
      </c>
    </row>
    <row r="4153" spans="1:2" x14ac:dyDescent="0.15">
      <c r="A4153" s="3">
        <v>4150</v>
      </c>
      <c r="B4153" s="5" t="s">
        <v>15705</v>
      </c>
    </row>
    <row r="4154" spans="1:2" x14ac:dyDescent="0.15">
      <c r="A4154" s="3">
        <v>4151</v>
      </c>
      <c r="B4154" s="5" t="s">
        <v>15706</v>
      </c>
    </row>
    <row r="4155" spans="1:2" x14ac:dyDescent="0.15">
      <c r="A4155" s="3">
        <v>4152</v>
      </c>
      <c r="B4155" s="5" t="s">
        <v>15707</v>
      </c>
    </row>
    <row r="4156" spans="1:2" x14ac:dyDescent="0.15">
      <c r="A4156" s="3">
        <v>4153</v>
      </c>
      <c r="B4156" s="5" t="s">
        <v>15708</v>
      </c>
    </row>
    <row r="4157" spans="1:2" x14ac:dyDescent="0.15">
      <c r="A4157" s="3">
        <v>4154</v>
      </c>
      <c r="B4157" s="5" t="s">
        <v>15709</v>
      </c>
    </row>
    <row r="4158" spans="1:2" x14ac:dyDescent="0.15">
      <c r="A4158" s="3">
        <v>4155</v>
      </c>
      <c r="B4158" s="5" t="s">
        <v>15710</v>
      </c>
    </row>
    <row r="4159" spans="1:2" x14ac:dyDescent="0.15">
      <c r="A4159" s="3">
        <v>4156</v>
      </c>
      <c r="B4159" s="5" t="s">
        <v>15711</v>
      </c>
    </row>
    <row r="4160" spans="1:2" x14ac:dyDescent="0.15">
      <c r="A4160" s="3">
        <v>4157</v>
      </c>
      <c r="B4160" s="5" t="s">
        <v>15712</v>
      </c>
    </row>
    <row r="4161" spans="1:2" x14ac:dyDescent="0.15">
      <c r="A4161" s="3">
        <v>4158</v>
      </c>
      <c r="B4161" s="5" t="s">
        <v>15713</v>
      </c>
    </row>
    <row r="4162" spans="1:2" x14ac:dyDescent="0.15">
      <c r="A4162" s="3">
        <v>4159</v>
      </c>
      <c r="B4162" s="5" t="s">
        <v>15714</v>
      </c>
    </row>
    <row r="4163" spans="1:2" x14ac:dyDescent="0.15">
      <c r="A4163" s="3">
        <v>4160</v>
      </c>
      <c r="B4163" s="5" t="s">
        <v>15715</v>
      </c>
    </row>
    <row r="4164" spans="1:2" x14ac:dyDescent="0.15">
      <c r="A4164" s="3">
        <v>4161</v>
      </c>
      <c r="B4164" s="5" t="s">
        <v>15716</v>
      </c>
    </row>
    <row r="4165" spans="1:2" x14ac:dyDescent="0.15">
      <c r="A4165" s="3">
        <v>4162</v>
      </c>
      <c r="B4165" s="5" t="s">
        <v>15717</v>
      </c>
    </row>
    <row r="4166" spans="1:2" x14ac:dyDescent="0.15">
      <c r="A4166" s="3">
        <v>4163</v>
      </c>
      <c r="B4166" s="5" t="s">
        <v>15718</v>
      </c>
    </row>
    <row r="4167" spans="1:2" x14ac:dyDescent="0.15">
      <c r="A4167" s="3">
        <v>4164</v>
      </c>
      <c r="B4167" s="5" t="s">
        <v>15719</v>
      </c>
    </row>
    <row r="4168" spans="1:2" x14ac:dyDescent="0.15">
      <c r="A4168" s="3">
        <v>4165</v>
      </c>
      <c r="B4168" s="5" t="s">
        <v>15720</v>
      </c>
    </row>
    <row r="4169" spans="1:2" x14ac:dyDescent="0.15">
      <c r="A4169" s="3">
        <v>4166</v>
      </c>
      <c r="B4169" s="5" t="s">
        <v>15721</v>
      </c>
    </row>
    <row r="4170" spans="1:2" x14ac:dyDescent="0.15">
      <c r="A4170" s="3">
        <v>4167</v>
      </c>
      <c r="B4170" s="5" t="s">
        <v>15722</v>
      </c>
    </row>
    <row r="4171" spans="1:2" x14ac:dyDescent="0.15">
      <c r="A4171" s="3">
        <v>4168</v>
      </c>
      <c r="B4171" s="5" t="s">
        <v>15723</v>
      </c>
    </row>
    <row r="4172" spans="1:2" x14ac:dyDescent="0.15">
      <c r="A4172" s="3">
        <v>4169</v>
      </c>
      <c r="B4172" s="5" t="s">
        <v>15724</v>
      </c>
    </row>
    <row r="4173" spans="1:2" x14ac:dyDescent="0.15">
      <c r="A4173" s="3">
        <v>4170</v>
      </c>
      <c r="B4173" s="5" t="s">
        <v>15725</v>
      </c>
    </row>
    <row r="4174" spans="1:2" x14ac:dyDescent="0.15">
      <c r="A4174" s="3">
        <v>4171</v>
      </c>
      <c r="B4174" s="5" t="s">
        <v>15726</v>
      </c>
    </row>
    <row r="4175" spans="1:2" x14ac:dyDescent="0.15">
      <c r="A4175" s="3">
        <v>4172</v>
      </c>
      <c r="B4175" s="5" t="s">
        <v>15727</v>
      </c>
    </row>
    <row r="4176" spans="1:2" x14ac:dyDescent="0.15">
      <c r="A4176" s="3">
        <v>4173</v>
      </c>
      <c r="B4176" s="5" t="s">
        <v>15728</v>
      </c>
    </row>
    <row r="4177" spans="1:2" x14ac:dyDescent="0.15">
      <c r="A4177" s="3">
        <v>4174</v>
      </c>
      <c r="B4177" s="5" t="s">
        <v>15729</v>
      </c>
    </row>
    <row r="4178" spans="1:2" x14ac:dyDescent="0.15">
      <c r="A4178" s="3">
        <v>4175</v>
      </c>
      <c r="B4178" s="5" t="s">
        <v>15730</v>
      </c>
    </row>
    <row r="4179" spans="1:2" x14ac:dyDescent="0.15">
      <c r="A4179" s="3">
        <v>4176</v>
      </c>
      <c r="B4179" s="5" t="s">
        <v>15731</v>
      </c>
    </row>
    <row r="4180" spans="1:2" x14ac:dyDescent="0.15">
      <c r="A4180" s="3">
        <v>4177</v>
      </c>
      <c r="B4180" s="5" t="s">
        <v>15732</v>
      </c>
    </row>
    <row r="4181" spans="1:2" x14ac:dyDescent="0.15">
      <c r="A4181" s="3">
        <v>4178</v>
      </c>
      <c r="B4181" s="5" t="s">
        <v>15733</v>
      </c>
    </row>
    <row r="4182" spans="1:2" x14ac:dyDescent="0.15">
      <c r="A4182" s="3">
        <v>4179</v>
      </c>
      <c r="B4182" s="5" t="s">
        <v>15734</v>
      </c>
    </row>
    <row r="4183" spans="1:2" x14ac:dyDescent="0.15">
      <c r="A4183" s="3">
        <v>4180</v>
      </c>
      <c r="B4183" s="5" t="s">
        <v>15735</v>
      </c>
    </row>
    <row r="4184" spans="1:2" x14ac:dyDescent="0.15">
      <c r="A4184" s="3">
        <v>4181</v>
      </c>
      <c r="B4184" s="5" t="s">
        <v>15736</v>
      </c>
    </row>
    <row r="4185" spans="1:2" x14ac:dyDescent="0.15">
      <c r="A4185" s="3">
        <v>4182</v>
      </c>
      <c r="B4185" s="5" t="s">
        <v>15737</v>
      </c>
    </row>
    <row r="4186" spans="1:2" x14ac:dyDescent="0.15">
      <c r="A4186" s="3">
        <v>4183</v>
      </c>
      <c r="B4186" s="5" t="s">
        <v>15738</v>
      </c>
    </row>
    <row r="4187" spans="1:2" x14ac:dyDescent="0.15">
      <c r="A4187" s="3">
        <v>4184</v>
      </c>
      <c r="B4187" s="5" t="s">
        <v>15739</v>
      </c>
    </row>
    <row r="4188" spans="1:2" x14ac:dyDescent="0.15">
      <c r="A4188" s="3">
        <v>4185</v>
      </c>
      <c r="B4188" s="5" t="s">
        <v>15740</v>
      </c>
    </row>
    <row r="4189" spans="1:2" x14ac:dyDescent="0.15">
      <c r="A4189" s="3">
        <v>4186</v>
      </c>
      <c r="B4189" s="5" t="s">
        <v>15741</v>
      </c>
    </row>
    <row r="4190" spans="1:2" x14ac:dyDescent="0.15">
      <c r="A4190" s="3">
        <v>4187</v>
      </c>
      <c r="B4190" s="5" t="s">
        <v>15742</v>
      </c>
    </row>
    <row r="4191" spans="1:2" x14ac:dyDescent="0.15">
      <c r="A4191" s="3">
        <v>4188</v>
      </c>
      <c r="B4191" s="5" t="s">
        <v>15743</v>
      </c>
    </row>
    <row r="4192" spans="1:2" x14ac:dyDescent="0.15">
      <c r="A4192" s="3">
        <v>4189</v>
      </c>
      <c r="B4192" s="5" t="s">
        <v>15744</v>
      </c>
    </row>
    <row r="4193" spans="1:2" x14ac:dyDescent="0.15">
      <c r="A4193" s="3">
        <v>4190</v>
      </c>
      <c r="B4193" s="5" t="s">
        <v>15745</v>
      </c>
    </row>
    <row r="4194" spans="1:2" x14ac:dyDescent="0.15">
      <c r="A4194" s="3">
        <v>4191</v>
      </c>
      <c r="B4194" s="5" t="s">
        <v>15746</v>
      </c>
    </row>
    <row r="4195" spans="1:2" x14ac:dyDescent="0.15">
      <c r="A4195" s="3">
        <v>4192</v>
      </c>
      <c r="B4195" s="5" t="s">
        <v>15747</v>
      </c>
    </row>
    <row r="4196" spans="1:2" x14ac:dyDescent="0.15">
      <c r="A4196" s="3">
        <v>4193</v>
      </c>
      <c r="B4196" s="5" t="s">
        <v>15748</v>
      </c>
    </row>
    <row r="4197" spans="1:2" x14ac:dyDescent="0.15">
      <c r="A4197" s="3">
        <v>4194</v>
      </c>
      <c r="B4197" s="5" t="s">
        <v>15749</v>
      </c>
    </row>
    <row r="4198" spans="1:2" x14ac:dyDescent="0.15">
      <c r="A4198" s="3">
        <v>4195</v>
      </c>
      <c r="B4198" s="5" t="s">
        <v>15750</v>
      </c>
    </row>
    <row r="4199" spans="1:2" x14ac:dyDescent="0.15">
      <c r="A4199" s="3">
        <v>4196</v>
      </c>
      <c r="B4199" s="5" t="s">
        <v>15751</v>
      </c>
    </row>
    <row r="4200" spans="1:2" x14ac:dyDescent="0.15">
      <c r="A4200" s="3">
        <v>4197</v>
      </c>
      <c r="B4200" s="5" t="s">
        <v>15752</v>
      </c>
    </row>
    <row r="4201" spans="1:2" x14ac:dyDescent="0.15">
      <c r="A4201" s="3">
        <v>4198</v>
      </c>
      <c r="B4201" s="5" t="s">
        <v>15753</v>
      </c>
    </row>
    <row r="4202" spans="1:2" x14ac:dyDescent="0.15">
      <c r="A4202" s="3">
        <v>4199</v>
      </c>
      <c r="B4202" s="5" t="s">
        <v>15754</v>
      </c>
    </row>
    <row r="4203" spans="1:2" x14ac:dyDescent="0.15">
      <c r="A4203" s="3">
        <v>4200</v>
      </c>
      <c r="B4203" s="5" t="s">
        <v>15755</v>
      </c>
    </row>
    <row r="4204" spans="1:2" x14ac:dyDescent="0.15">
      <c r="A4204" s="3">
        <v>4201</v>
      </c>
      <c r="B4204" s="5" t="s">
        <v>15756</v>
      </c>
    </row>
    <row r="4205" spans="1:2" x14ac:dyDescent="0.15">
      <c r="A4205" s="3">
        <v>4202</v>
      </c>
      <c r="B4205" s="5" t="s">
        <v>15757</v>
      </c>
    </row>
    <row r="4206" spans="1:2" x14ac:dyDescent="0.15">
      <c r="A4206" s="3">
        <v>4203</v>
      </c>
      <c r="B4206" s="5" t="s">
        <v>15758</v>
      </c>
    </row>
    <row r="4207" spans="1:2" x14ac:dyDescent="0.15">
      <c r="A4207" s="3">
        <v>4204</v>
      </c>
      <c r="B4207" s="5" t="s">
        <v>15759</v>
      </c>
    </row>
    <row r="4208" spans="1:2" x14ac:dyDescent="0.15">
      <c r="A4208" s="3">
        <v>4205</v>
      </c>
      <c r="B4208" s="5" t="s">
        <v>15760</v>
      </c>
    </row>
    <row r="4209" spans="1:2" x14ac:dyDescent="0.15">
      <c r="A4209" s="3">
        <v>4206</v>
      </c>
      <c r="B4209" s="5" t="s">
        <v>15761</v>
      </c>
    </row>
    <row r="4210" spans="1:2" x14ac:dyDescent="0.15">
      <c r="A4210" s="3">
        <v>4207</v>
      </c>
      <c r="B4210" s="5" t="s">
        <v>15762</v>
      </c>
    </row>
    <row r="4211" spans="1:2" x14ac:dyDescent="0.15">
      <c r="A4211" s="3">
        <v>4208</v>
      </c>
      <c r="B4211" s="5" t="s">
        <v>15763</v>
      </c>
    </row>
    <row r="4212" spans="1:2" x14ac:dyDescent="0.15">
      <c r="A4212" s="3">
        <v>4209</v>
      </c>
      <c r="B4212" s="5" t="s">
        <v>15764</v>
      </c>
    </row>
    <row r="4213" spans="1:2" x14ac:dyDescent="0.15">
      <c r="A4213" s="3">
        <v>4210</v>
      </c>
      <c r="B4213" s="5" t="s">
        <v>15765</v>
      </c>
    </row>
    <row r="4214" spans="1:2" x14ac:dyDescent="0.15">
      <c r="A4214" s="3">
        <v>4211</v>
      </c>
      <c r="B4214" s="5" t="s">
        <v>15766</v>
      </c>
    </row>
    <row r="4215" spans="1:2" x14ac:dyDescent="0.15">
      <c r="A4215" s="3">
        <v>4212</v>
      </c>
      <c r="B4215" s="5" t="s">
        <v>15767</v>
      </c>
    </row>
    <row r="4216" spans="1:2" x14ac:dyDescent="0.15">
      <c r="A4216" s="3">
        <v>4213</v>
      </c>
      <c r="B4216" s="5" t="s">
        <v>15768</v>
      </c>
    </row>
    <row r="4217" spans="1:2" x14ac:dyDescent="0.15">
      <c r="A4217" s="3">
        <v>4214</v>
      </c>
      <c r="B4217" s="5" t="s">
        <v>15769</v>
      </c>
    </row>
    <row r="4218" spans="1:2" x14ac:dyDescent="0.15">
      <c r="A4218" s="3">
        <v>4215</v>
      </c>
      <c r="B4218" s="5" t="s">
        <v>15770</v>
      </c>
    </row>
    <row r="4219" spans="1:2" x14ac:dyDescent="0.15">
      <c r="A4219" s="3">
        <v>4216</v>
      </c>
      <c r="B4219" s="5" t="s">
        <v>15771</v>
      </c>
    </row>
    <row r="4220" spans="1:2" x14ac:dyDescent="0.15">
      <c r="A4220" s="3">
        <v>4217</v>
      </c>
      <c r="B4220" s="5" t="s">
        <v>15772</v>
      </c>
    </row>
    <row r="4221" spans="1:2" x14ac:dyDescent="0.15">
      <c r="A4221" s="3">
        <v>4218</v>
      </c>
      <c r="B4221" s="5" t="s">
        <v>15773</v>
      </c>
    </row>
    <row r="4222" spans="1:2" x14ac:dyDescent="0.15">
      <c r="A4222" s="3">
        <v>4219</v>
      </c>
      <c r="B4222" s="5" t="s">
        <v>15774</v>
      </c>
    </row>
    <row r="4223" spans="1:2" x14ac:dyDescent="0.15">
      <c r="A4223" s="3">
        <v>4220</v>
      </c>
      <c r="B4223" s="5" t="s">
        <v>15775</v>
      </c>
    </row>
    <row r="4224" spans="1:2" x14ac:dyDescent="0.15">
      <c r="A4224" s="3">
        <v>4221</v>
      </c>
      <c r="B4224" s="5" t="s">
        <v>15776</v>
      </c>
    </row>
    <row r="4225" spans="1:2" x14ac:dyDescent="0.15">
      <c r="A4225" s="3">
        <v>4222</v>
      </c>
      <c r="B4225" s="5" t="s">
        <v>15777</v>
      </c>
    </row>
    <row r="4226" spans="1:2" x14ac:dyDescent="0.15">
      <c r="A4226" s="3">
        <v>4223</v>
      </c>
      <c r="B4226" s="5" t="s">
        <v>15778</v>
      </c>
    </row>
    <row r="4227" spans="1:2" x14ac:dyDescent="0.15">
      <c r="A4227" s="3">
        <v>4224</v>
      </c>
      <c r="B4227" s="5" t="s">
        <v>15779</v>
      </c>
    </row>
    <row r="4228" spans="1:2" x14ac:dyDescent="0.15">
      <c r="A4228" s="3">
        <v>4225</v>
      </c>
      <c r="B4228" s="5" t="s">
        <v>15780</v>
      </c>
    </row>
    <row r="4229" spans="1:2" x14ac:dyDescent="0.15">
      <c r="A4229" s="3">
        <v>4226</v>
      </c>
      <c r="B4229" s="5" t="s">
        <v>15781</v>
      </c>
    </row>
    <row r="4230" spans="1:2" x14ac:dyDescent="0.15">
      <c r="A4230" s="3">
        <v>4227</v>
      </c>
      <c r="B4230" s="5" t="s">
        <v>15782</v>
      </c>
    </row>
    <row r="4231" spans="1:2" x14ac:dyDescent="0.15">
      <c r="A4231" s="3">
        <v>4228</v>
      </c>
      <c r="B4231" s="5" t="s">
        <v>15783</v>
      </c>
    </row>
    <row r="4232" spans="1:2" x14ac:dyDescent="0.15">
      <c r="A4232" s="3">
        <v>4229</v>
      </c>
      <c r="B4232" s="5" t="s">
        <v>15784</v>
      </c>
    </row>
    <row r="4233" spans="1:2" x14ac:dyDescent="0.15">
      <c r="A4233" s="3">
        <v>4230</v>
      </c>
      <c r="B4233" s="5" t="s">
        <v>15785</v>
      </c>
    </row>
    <row r="4234" spans="1:2" x14ac:dyDescent="0.15">
      <c r="A4234" s="3">
        <v>4231</v>
      </c>
      <c r="B4234" s="5" t="s">
        <v>15786</v>
      </c>
    </row>
    <row r="4235" spans="1:2" x14ac:dyDescent="0.15">
      <c r="A4235" s="3">
        <v>4232</v>
      </c>
      <c r="B4235" s="5" t="s">
        <v>15787</v>
      </c>
    </row>
    <row r="4236" spans="1:2" x14ac:dyDescent="0.15">
      <c r="A4236" s="3">
        <v>4233</v>
      </c>
      <c r="B4236" s="5" t="s">
        <v>15788</v>
      </c>
    </row>
    <row r="4237" spans="1:2" x14ac:dyDescent="0.15">
      <c r="A4237" s="3">
        <v>4234</v>
      </c>
      <c r="B4237" s="5" t="s">
        <v>15789</v>
      </c>
    </row>
    <row r="4238" spans="1:2" x14ac:dyDescent="0.15">
      <c r="A4238" s="3">
        <v>4235</v>
      </c>
      <c r="B4238" s="5" t="s">
        <v>15790</v>
      </c>
    </row>
    <row r="4239" spans="1:2" x14ac:dyDescent="0.15">
      <c r="A4239" s="3">
        <v>4236</v>
      </c>
      <c r="B4239" s="5" t="s">
        <v>15791</v>
      </c>
    </row>
    <row r="4240" spans="1:2" x14ac:dyDescent="0.15">
      <c r="A4240" s="3">
        <v>4237</v>
      </c>
      <c r="B4240" s="5" t="s">
        <v>15792</v>
      </c>
    </row>
    <row r="4241" spans="1:2" x14ac:dyDescent="0.15">
      <c r="A4241" s="3">
        <v>4238</v>
      </c>
      <c r="B4241" s="5" t="s">
        <v>15793</v>
      </c>
    </row>
    <row r="4242" spans="1:2" x14ac:dyDescent="0.15">
      <c r="A4242" s="3">
        <v>4239</v>
      </c>
      <c r="B4242" s="5" t="s">
        <v>15794</v>
      </c>
    </row>
    <row r="4243" spans="1:2" x14ac:dyDescent="0.15">
      <c r="A4243" s="3">
        <v>4240</v>
      </c>
      <c r="B4243" s="5" t="s">
        <v>15795</v>
      </c>
    </row>
    <row r="4244" spans="1:2" x14ac:dyDescent="0.15">
      <c r="A4244" s="3">
        <v>4241</v>
      </c>
      <c r="B4244" s="5" t="s">
        <v>15796</v>
      </c>
    </row>
    <row r="4245" spans="1:2" x14ac:dyDescent="0.15">
      <c r="A4245" s="3">
        <v>4242</v>
      </c>
      <c r="B4245" s="5" t="s">
        <v>15797</v>
      </c>
    </row>
    <row r="4246" spans="1:2" x14ac:dyDescent="0.15">
      <c r="A4246" s="3">
        <v>4243</v>
      </c>
      <c r="B4246" s="5" t="s">
        <v>15798</v>
      </c>
    </row>
    <row r="4247" spans="1:2" x14ac:dyDescent="0.15">
      <c r="A4247" s="3">
        <v>4244</v>
      </c>
      <c r="B4247" s="5" t="s">
        <v>15799</v>
      </c>
    </row>
    <row r="4248" spans="1:2" x14ac:dyDescent="0.15">
      <c r="A4248" s="3">
        <v>4245</v>
      </c>
      <c r="B4248" s="5" t="s">
        <v>15800</v>
      </c>
    </row>
    <row r="4249" spans="1:2" x14ac:dyDescent="0.15">
      <c r="A4249" s="3">
        <v>4246</v>
      </c>
      <c r="B4249" s="5" t="s">
        <v>15801</v>
      </c>
    </row>
    <row r="4250" spans="1:2" x14ac:dyDescent="0.15">
      <c r="A4250" s="3">
        <v>4247</v>
      </c>
      <c r="B4250" s="5" t="s">
        <v>15802</v>
      </c>
    </row>
    <row r="4251" spans="1:2" x14ac:dyDescent="0.15">
      <c r="A4251" s="3">
        <v>4248</v>
      </c>
      <c r="B4251" s="5" t="s">
        <v>15803</v>
      </c>
    </row>
    <row r="4252" spans="1:2" x14ac:dyDescent="0.15">
      <c r="A4252" s="3">
        <v>4249</v>
      </c>
      <c r="B4252" s="5" t="s">
        <v>15804</v>
      </c>
    </row>
    <row r="4253" spans="1:2" x14ac:dyDescent="0.15">
      <c r="A4253" s="3">
        <v>4250</v>
      </c>
      <c r="B4253" s="5" t="s">
        <v>15805</v>
      </c>
    </row>
    <row r="4254" spans="1:2" x14ac:dyDescent="0.15">
      <c r="A4254" s="3">
        <v>4251</v>
      </c>
      <c r="B4254" s="5" t="s">
        <v>15806</v>
      </c>
    </row>
    <row r="4255" spans="1:2" x14ac:dyDescent="0.15">
      <c r="A4255" s="3">
        <v>4252</v>
      </c>
      <c r="B4255" s="5" t="s">
        <v>15807</v>
      </c>
    </row>
    <row r="4256" spans="1:2" x14ac:dyDescent="0.15">
      <c r="A4256" s="3">
        <v>4253</v>
      </c>
      <c r="B4256" s="5" t="s">
        <v>15808</v>
      </c>
    </row>
    <row r="4257" spans="1:2" x14ac:dyDescent="0.15">
      <c r="A4257" s="3">
        <v>4254</v>
      </c>
      <c r="B4257" s="5" t="s">
        <v>15809</v>
      </c>
    </row>
    <row r="4258" spans="1:2" x14ac:dyDescent="0.15">
      <c r="A4258" s="3">
        <v>4255</v>
      </c>
      <c r="B4258" s="5" t="s">
        <v>15810</v>
      </c>
    </row>
    <row r="4259" spans="1:2" x14ac:dyDescent="0.15">
      <c r="A4259" s="3">
        <v>4256</v>
      </c>
      <c r="B4259" s="5" t="s">
        <v>15811</v>
      </c>
    </row>
    <row r="4260" spans="1:2" x14ac:dyDescent="0.15">
      <c r="A4260" s="3">
        <v>4257</v>
      </c>
      <c r="B4260" s="5" t="s">
        <v>15812</v>
      </c>
    </row>
    <row r="4261" spans="1:2" x14ac:dyDescent="0.15">
      <c r="A4261" s="3">
        <v>4258</v>
      </c>
      <c r="B4261" s="5" t="s">
        <v>15813</v>
      </c>
    </row>
    <row r="4262" spans="1:2" x14ac:dyDescent="0.15">
      <c r="A4262" s="3">
        <v>4259</v>
      </c>
      <c r="B4262" s="5" t="s">
        <v>15814</v>
      </c>
    </row>
    <row r="4263" spans="1:2" x14ac:dyDescent="0.15">
      <c r="A4263" s="3">
        <v>4260</v>
      </c>
      <c r="B4263" s="5" t="s">
        <v>15815</v>
      </c>
    </row>
    <row r="4264" spans="1:2" x14ac:dyDescent="0.15">
      <c r="A4264" s="3">
        <v>4261</v>
      </c>
      <c r="B4264" s="5" t="s">
        <v>15816</v>
      </c>
    </row>
    <row r="4265" spans="1:2" x14ac:dyDescent="0.15">
      <c r="A4265" s="3">
        <v>4262</v>
      </c>
      <c r="B4265" s="5" t="s">
        <v>15817</v>
      </c>
    </row>
    <row r="4266" spans="1:2" x14ac:dyDescent="0.15">
      <c r="A4266" s="3">
        <v>4263</v>
      </c>
      <c r="B4266" s="5" t="s">
        <v>15818</v>
      </c>
    </row>
    <row r="4267" spans="1:2" x14ac:dyDescent="0.15">
      <c r="A4267" s="3">
        <v>4264</v>
      </c>
      <c r="B4267" s="5" t="s">
        <v>15819</v>
      </c>
    </row>
    <row r="4268" spans="1:2" x14ac:dyDescent="0.15">
      <c r="A4268" s="3">
        <v>4265</v>
      </c>
      <c r="B4268" s="5" t="s">
        <v>15820</v>
      </c>
    </row>
    <row r="4269" spans="1:2" x14ac:dyDescent="0.15">
      <c r="A4269" s="3">
        <v>4266</v>
      </c>
      <c r="B4269" s="5" t="s">
        <v>15821</v>
      </c>
    </row>
    <row r="4270" spans="1:2" x14ac:dyDescent="0.15">
      <c r="A4270" s="3">
        <v>4267</v>
      </c>
      <c r="B4270" s="5" t="s">
        <v>15822</v>
      </c>
    </row>
    <row r="4271" spans="1:2" x14ac:dyDescent="0.15">
      <c r="A4271" s="3">
        <v>4268</v>
      </c>
      <c r="B4271" s="5" t="s">
        <v>15823</v>
      </c>
    </row>
    <row r="4272" spans="1:2" x14ac:dyDescent="0.15">
      <c r="A4272" s="3">
        <v>4269</v>
      </c>
      <c r="B4272" s="5" t="s">
        <v>15824</v>
      </c>
    </row>
    <row r="4273" spans="1:2" x14ac:dyDescent="0.15">
      <c r="A4273" s="3">
        <v>4270</v>
      </c>
      <c r="B4273" s="5" t="s">
        <v>15825</v>
      </c>
    </row>
    <row r="4274" spans="1:2" x14ac:dyDescent="0.15">
      <c r="A4274" s="3">
        <v>4271</v>
      </c>
      <c r="B4274" s="5" t="s">
        <v>15826</v>
      </c>
    </row>
    <row r="4275" spans="1:2" x14ac:dyDescent="0.15">
      <c r="A4275" s="3">
        <v>4272</v>
      </c>
      <c r="B4275" s="5" t="s">
        <v>15827</v>
      </c>
    </row>
    <row r="4276" spans="1:2" x14ac:dyDescent="0.15">
      <c r="A4276" s="3">
        <v>4273</v>
      </c>
      <c r="B4276" s="5" t="s">
        <v>15828</v>
      </c>
    </row>
    <row r="4277" spans="1:2" x14ac:dyDescent="0.15">
      <c r="A4277" s="3">
        <v>4274</v>
      </c>
      <c r="B4277" s="5" t="s">
        <v>15829</v>
      </c>
    </row>
    <row r="4278" spans="1:2" x14ac:dyDescent="0.15">
      <c r="A4278" s="3">
        <v>4275</v>
      </c>
      <c r="B4278" s="5" t="s">
        <v>15830</v>
      </c>
    </row>
    <row r="4279" spans="1:2" x14ac:dyDescent="0.15">
      <c r="A4279" s="3">
        <v>4276</v>
      </c>
      <c r="B4279" s="5" t="s">
        <v>15831</v>
      </c>
    </row>
    <row r="4280" spans="1:2" x14ac:dyDescent="0.15">
      <c r="A4280" s="3">
        <v>4277</v>
      </c>
      <c r="B4280" s="5" t="s">
        <v>15832</v>
      </c>
    </row>
    <row r="4281" spans="1:2" x14ac:dyDescent="0.15">
      <c r="A4281" s="3">
        <v>4278</v>
      </c>
      <c r="B4281" s="5" t="s">
        <v>15833</v>
      </c>
    </row>
    <row r="4282" spans="1:2" x14ac:dyDescent="0.15">
      <c r="A4282" s="3">
        <v>4279</v>
      </c>
      <c r="B4282" s="5" t="s">
        <v>15834</v>
      </c>
    </row>
    <row r="4283" spans="1:2" x14ac:dyDescent="0.15">
      <c r="A4283" s="3">
        <v>4280</v>
      </c>
      <c r="B4283" s="5" t="s">
        <v>15835</v>
      </c>
    </row>
    <row r="4284" spans="1:2" x14ac:dyDescent="0.15">
      <c r="A4284" s="3">
        <v>4281</v>
      </c>
      <c r="B4284" s="5" t="s">
        <v>15836</v>
      </c>
    </row>
    <row r="4285" spans="1:2" x14ac:dyDescent="0.15">
      <c r="A4285" s="3">
        <v>4282</v>
      </c>
      <c r="B4285" s="5" t="s">
        <v>15837</v>
      </c>
    </row>
    <row r="4286" spans="1:2" x14ac:dyDescent="0.15">
      <c r="A4286" s="3">
        <v>4283</v>
      </c>
      <c r="B4286" s="5" t="s">
        <v>15838</v>
      </c>
    </row>
    <row r="4287" spans="1:2" x14ac:dyDescent="0.15">
      <c r="A4287" s="3">
        <v>4284</v>
      </c>
      <c r="B4287" s="5" t="s">
        <v>15839</v>
      </c>
    </row>
    <row r="4288" spans="1:2" x14ac:dyDescent="0.15">
      <c r="A4288" s="3">
        <v>4285</v>
      </c>
      <c r="B4288" s="5" t="s">
        <v>15840</v>
      </c>
    </row>
    <row r="4289" spans="1:2" x14ac:dyDescent="0.15">
      <c r="A4289" s="3">
        <v>4286</v>
      </c>
      <c r="B4289" s="5" t="s">
        <v>15841</v>
      </c>
    </row>
    <row r="4290" spans="1:2" x14ac:dyDescent="0.15">
      <c r="A4290" s="3">
        <v>4287</v>
      </c>
      <c r="B4290" s="5" t="s">
        <v>15842</v>
      </c>
    </row>
    <row r="4291" spans="1:2" x14ac:dyDescent="0.15">
      <c r="A4291" s="3">
        <v>4288</v>
      </c>
      <c r="B4291" s="5" t="s">
        <v>15843</v>
      </c>
    </row>
    <row r="4292" spans="1:2" x14ac:dyDescent="0.15">
      <c r="A4292" s="3">
        <v>4289</v>
      </c>
      <c r="B4292" s="5" t="s">
        <v>15844</v>
      </c>
    </row>
    <row r="4293" spans="1:2" x14ac:dyDescent="0.15">
      <c r="A4293" s="3">
        <v>4290</v>
      </c>
      <c r="B4293" s="5" t="s">
        <v>15845</v>
      </c>
    </row>
    <row r="4294" spans="1:2" x14ac:dyDescent="0.15">
      <c r="A4294" s="3">
        <v>4291</v>
      </c>
      <c r="B4294" s="5" t="s">
        <v>15846</v>
      </c>
    </row>
    <row r="4295" spans="1:2" x14ac:dyDescent="0.15">
      <c r="A4295" s="3">
        <v>4292</v>
      </c>
      <c r="B4295" s="5" t="s">
        <v>15847</v>
      </c>
    </row>
    <row r="4296" spans="1:2" x14ac:dyDescent="0.15">
      <c r="A4296" s="3">
        <v>4293</v>
      </c>
      <c r="B4296" s="5" t="s">
        <v>15848</v>
      </c>
    </row>
    <row r="4297" spans="1:2" x14ac:dyDescent="0.15">
      <c r="A4297" s="3">
        <v>4294</v>
      </c>
      <c r="B4297" s="5" t="s">
        <v>15849</v>
      </c>
    </row>
    <row r="4298" spans="1:2" x14ac:dyDescent="0.15">
      <c r="A4298" s="3">
        <v>4295</v>
      </c>
      <c r="B4298" s="5" t="s">
        <v>15850</v>
      </c>
    </row>
    <row r="4299" spans="1:2" x14ac:dyDescent="0.15">
      <c r="A4299" s="3">
        <v>4296</v>
      </c>
      <c r="B4299" s="5" t="s">
        <v>15851</v>
      </c>
    </row>
    <row r="4300" spans="1:2" x14ac:dyDescent="0.15">
      <c r="A4300" s="3">
        <v>4297</v>
      </c>
      <c r="B4300" s="5" t="s">
        <v>15852</v>
      </c>
    </row>
    <row r="4301" spans="1:2" x14ac:dyDescent="0.15">
      <c r="A4301" s="3">
        <v>4298</v>
      </c>
      <c r="B4301" s="5" t="s">
        <v>15853</v>
      </c>
    </row>
    <row r="4302" spans="1:2" x14ac:dyDescent="0.15">
      <c r="A4302" s="3">
        <v>4299</v>
      </c>
      <c r="B4302" s="5" t="s">
        <v>15854</v>
      </c>
    </row>
    <row r="4303" spans="1:2" x14ac:dyDescent="0.15">
      <c r="A4303" s="3">
        <v>4300</v>
      </c>
      <c r="B4303" s="5" t="s">
        <v>15855</v>
      </c>
    </row>
    <row r="4304" spans="1:2" x14ac:dyDescent="0.15">
      <c r="A4304" s="3">
        <v>4301</v>
      </c>
      <c r="B4304" s="5" t="s">
        <v>15856</v>
      </c>
    </row>
    <row r="4305" spans="1:2" x14ac:dyDescent="0.15">
      <c r="A4305" s="3">
        <v>4302</v>
      </c>
      <c r="B4305" s="5" t="s">
        <v>15857</v>
      </c>
    </row>
    <row r="4306" spans="1:2" x14ac:dyDescent="0.15">
      <c r="A4306" s="3">
        <v>4303</v>
      </c>
      <c r="B4306" s="5" t="s">
        <v>15858</v>
      </c>
    </row>
    <row r="4307" spans="1:2" x14ac:dyDescent="0.15">
      <c r="A4307" s="3">
        <v>4304</v>
      </c>
      <c r="B4307" s="5" t="s">
        <v>15859</v>
      </c>
    </row>
    <row r="4308" spans="1:2" x14ac:dyDescent="0.15">
      <c r="A4308" s="3">
        <v>4305</v>
      </c>
      <c r="B4308" s="5" t="s">
        <v>15860</v>
      </c>
    </row>
    <row r="4309" spans="1:2" x14ac:dyDescent="0.15">
      <c r="A4309" s="3">
        <v>4306</v>
      </c>
      <c r="B4309" s="5" t="s">
        <v>15861</v>
      </c>
    </row>
    <row r="4310" spans="1:2" x14ac:dyDescent="0.15">
      <c r="A4310" s="3">
        <v>4307</v>
      </c>
      <c r="B4310" s="5" t="s">
        <v>15862</v>
      </c>
    </row>
    <row r="4311" spans="1:2" x14ac:dyDescent="0.15">
      <c r="A4311" s="3">
        <v>4308</v>
      </c>
      <c r="B4311" s="5" t="s">
        <v>15863</v>
      </c>
    </row>
    <row r="4312" spans="1:2" x14ac:dyDescent="0.15">
      <c r="A4312" s="3">
        <v>4309</v>
      </c>
      <c r="B4312" s="5" t="s">
        <v>15864</v>
      </c>
    </row>
    <row r="4313" spans="1:2" x14ac:dyDescent="0.15">
      <c r="A4313" s="3">
        <v>4310</v>
      </c>
      <c r="B4313" s="5" t="s">
        <v>15865</v>
      </c>
    </row>
    <row r="4314" spans="1:2" x14ac:dyDescent="0.15">
      <c r="A4314" s="3">
        <v>4311</v>
      </c>
      <c r="B4314" s="5" t="s">
        <v>15866</v>
      </c>
    </row>
    <row r="4315" spans="1:2" x14ac:dyDescent="0.15">
      <c r="A4315" s="3">
        <v>4312</v>
      </c>
      <c r="B4315" s="5" t="s">
        <v>15867</v>
      </c>
    </row>
    <row r="4316" spans="1:2" x14ac:dyDescent="0.15">
      <c r="A4316" s="3">
        <v>4313</v>
      </c>
      <c r="B4316" s="5" t="s">
        <v>15868</v>
      </c>
    </row>
    <row r="4317" spans="1:2" x14ac:dyDescent="0.15">
      <c r="A4317" s="3">
        <v>4314</v>
      </c>
      <c r="B4317" s="5" t="s">
        <v>15869</v>
      </c>
    </row>
    <row r="4318" spans="1:2" x14ac:dyDescent="0.15">
      <c r="A4318" s="3">
        <v>4315</v>
      </c>
      <c r="B4318" s="5" t="s">
        <v>15870</v>
      </c>
    </row>
    <row r="4319" spans="1:2" x14ac:dyDescent="0.15">
      <c r="A4319" s="3">
        <v>4316</v>
      </c>
      <c r="B4319" s="5" t="s">
        <v>15871</v>
      </c>
    </row>
    <row r="4320" spans="1:2" x14ac:dyDescent="0.15">
      <c r="A4320" s="3">
        <v>4317</v>
      </c>
      <c r="B4320" s="5" t="s">
        <v>15872</v>
      </c>
    </row>
    <row r="4321" spans="1:2" x14ac:dyDescent="0.15">
      <c r="A4321" s="3">
        <v>4318</v>
      </c>
      <c r="B4321" s="5" t="s">
        <v>15873</v>
      </c>
    </row>
    <row r="4322" spans="1:2" x14ac:dyDescent="0.15">
      <c r="A4322" s="3">
        <v>4319</v>
      </c>
      <c r="B4322" s="5" t="s">
        <v>15874</v>
      </c>
    </row>
    <row r="4323" spans="1:2" x14ac:dyDescent="0.15">
      <c r="A4323" s="3">
        <v>4320</v>
      </c>
      <c r="B4323" s="5" t="s">
        <v>15875</v>
      </c>
    </row>
    <row r="4324" spans="1:2" x14ac:dyDescent="0.15">
      <c r="A4324" s="3">
        <v>4321</v>
      </c>
      <c r="B4324" s="5" t="s">
        <v>15876</v>
      </c>
    </row>
    <row r="4325" spans="1:2" x14ac:dyDescent="0.15">
      <c r="A4325" s="3">
        <v>4322</v>
      </c>
      <c r="B4325" s="5" t="s">
        <v>15877</v>
      </c>
    </row>
    <row r="4326" spans="1:2" x14ac:dyDescent="0.15">
      <c r="A4326" s="3">
        <v>4323</v>
      </c>
      <c r="B4326" s="5" t="s">
        <v>15878</v>
      </c>
    </row>
    <row r="4327" spans="1:2" x14ac:dyDescent="0.15">
      <c r="A4327" s="3">
        <v>4324</v>
      </c>
      <c r="B4327" s="5" t="s">
        <v>15879</v>
      </c>
    </row>
    <row r="4328" spans="1:2" x14ac:dyDescent="0.15">
      <c r="A4328" s="3">
        <v>4325</v>
      </c>
      <c r="B4328" s="5" t="s">
        <v>15880</v>
      </c>
    </row>
    <row r="4329" spans="1:2" x14ac:dyDescent="0.15">
      <c r="A4329" s="3">
        <v>4326</v>
      </c>
      <c r="B4329" s="5" t="s">
        <v>15881</v>
      </c>
    </row>
    <row r="4330" spans="1:2" x14ac:dyDescent="0.15">
      <c r="A4330" s="3">
        <v>4327</v>
      </c>
      <c r="B4330" s="5" t="s">
        <v>15882</v>
      </c>
    </row>
    <row r="4331" spans="1:2" x14ac:dyDescent="0.15">
      <c r="A4331" s="3">
        <v>4328</v>
      </c>
      <c r="B4331" s="5" t="s">
        <v>15883</v>
      </c>
    </row>
    <row r="4332" spans="1:2" x14ac:dyDescent="0.15">
      <c r="A4332" s="3">
        <v>4329</v>
      </c>
      <c r="B4332" s="5" t="s">
        <v>15884</v>
      </c>
    </row>
    <row r="4333" spans="1:2" x14ac:dyDescent="0.15">
      <c r="A4333" s="3">
        <v>4330</v>
      </c>
      <c r="B4333" s="5" t="s">
        <v>15885</v>
      </c>
    </row>
    <row r="4334" spans="1:2" x14ac:dyDescent="0.15">
      <c r="A4334" s="3">
        <v>4331</v>
      </c>
      <c r="B4334" s="5" t="s">
        <v>15886</v>
      </c>
    </row>
    <row r="4335" spans="1:2" x14ac:dyDescent="0.15">
      <c r="A4335" s="3">
        <v>4332</v>
      </c>
      <c r="B4335" s="5" t="s">
        <v>15887</v>
      </c>
    </row>
    <row r="4336" spans="1:2" x14ac:dyDescent="0.15">
      <c r="A4336" s="3">
        <v>4333</v>
      </c>
      <c r="B4336" s="5" t="s">
        <v>15888</v>
      </c>
    </row>
    <row r="4337" spans="1:2" x14ac:dyDescent="0.15">
      <c r="A4337" s="3">
        <v>4334</v>
      </c>
      <c r="B4337" s="5" t="s">
        <v>15889</v>
      </c>
    </row>
    <row r="4338" spans="1:2" x14ac:dyDescent="0.15">
      <c r="A4338" s="3">
        <v>4335</v>
      </c>
      <c r="B4338" s="5" t="s">
        <v>15890</v>
      </c>
    </row>
    <row r="4339" spans="1:2" x14ac:dyDescent="0.15">
      <c r="A4339" s="3">
        <v>4336</v>
      </c>
      <c r="B4339" s="5" t="s">
        <v>15891</v>
      </c>
    </row>
    <row r="4340" spans="1:2" x14ac:dyDescent="0.15">
      <c r="A4340" s="3">
        <v>4337</v>
      </c>
      <c r="B4340" s="5" t="s">
        <v>15892</v>
      </c>
    </row>
    <row r="4341" spans="1:2" x14ac:dyDescent="0.15">
      <c r="A4341" s="3">
        <v>4338</v>
      </c>
      <c r="B4341" s="5" t="s">
        <v>15893</v>
      </c>
    </row>
    <row r="4342" spans="1:2" x14ac:dyDescent="0.15">
      <c r="A4342" s="3">
        <v>4339</v>
      </c>
      <c r="B4342" s="5" t="s">
        <v>15894</v>
      </c>
    </row>
    <row r="4343" spans="1:2" x14ac:dyDescent="0.15">
      <c r="A4343" s="3">
        <v>4340</v>
      </c>
      <c r="B4343" s="5" t="s">
        <v>15895</v>
      </c>
    </row>
    <row r="4344" spans="1:2" x14ac:dyDescent="0.15">
      <c r="A4344" s="3">
        <v>4341</v>
      </c>
      <c r="B4344" s="5" t="s">
        <v>15896</v>
      </c>
    </row>
    <row r="4345" spans="1:2" x14ac:dyDescent="0.15">
      <c r="A4345" s="3">
        <v>4342</v>
      </c>
      <c r="B4345" s="5" t="s">
        <v>15897</v>
      </c>
    </row>
    <row r="4346" spans="1:2" x14ac:dyDescent="0.15">
      <c r="A4346" s="3">
        <v>4343</v>
      </c>
      <c r="B4346" s="5" t="s">
        <v>15898</v>
      </c>
    </row>
    <row r="4347" spans="1:2" x14ac:dyDescent="0.15">
      <c r="A4347" s="3">
        <v>4344</v>
      </c>
      <c r="B4347" s="5" t="s">
        <v>15899</v>
      </c>
    </row>
    <row r="4348" spans="1:2" x14ac:dyDescent="0.15">
      <c r="A4348" s="3">
        <v>4345</v>
      </c>
      <c r="B4348" s="5" t="s">
        <v>15900</v>
      </c>
    </row>
    <row r="4349" spans="1:2" x14ac:dyDescent="0.15">
      <c r="A4349" s="3">
        <v>4346</v>
      </c>
      <c r="B4349" s="5" t="s">
        <v>15901</v>
      </c>
    </row>
    <row r="4350" spans="1:2" x14ac:dyDescent="0.15">
      <c r="A4350" s="3">
        <v>4347</v>
      </c>
      <c r="B4350" s="5" t="s">
        <v>15902</v>
      </c>
    </row>
    <row r="4351" spans="1:2" x14ac:dyDescent="0.15">
      <c r="A4351" s="3">
        <v>4348</v>
      </c>
      <c r="B4351" s="5" t="s">
        <v>15903</v>
      </c>
    </row>
    <row r="4352" spans="1:2" x14ac:dyDescent="0.15">
      <c r="A4352" s="3">
        <v>4349</v>
      </c>
      <c r="B4352" s="5" t="s">
        <v>15904</v>
      </c>
    </row>
    <row r="4353" spans="1:2" x14ac:dyDescent="0.15">
      <c r="A4353" s="3">
        <v>4350</v>
      </c>
      <c r="B4353" s="5" t="s">
        <v>15905</v>
      </c>
    </row>
    <row r="4354" spans="1:2" x14ac:dyDescent="0.15">
      <c r="A4354" s="3">
        <v>4351</v>
      </c>
      <c r="B4354" s="5" t="s">
        <v>15906</v>
      </c>
    </row>
    <row r="4355" spans="1:2" x14ac:dyDescent="0.15">
      <c r="A4355" s="3">
        <v>4352</v>
      </c>
      <c r="B4355" s="5" t="s">
        <v>15907</v>
      </c>
    </row>
    <row r="4356" spans="1:2" x14ac:dyDescent="0.15">
      <c r="A4356" s="3">
        <v>4353</v>
      </c>
      <c r="B4356" s="5" t="s">
        <v>15908</v>
      </c>
    </row>
    <row r="4357" spans="1:2" x14ac:dyDescent="0.15">
      <c r="A4357" s="3">
        <v>4354</v>
      </c>
      <c r="B4357" s="5" t="s">
        <v>15909</v>
      </c>
    </row>
    <row r="4358" spans="1:2" x14ac:dyDescent="0.15">
      <c r="A4358" s="3">
        <v>4355</v>
      </c>
      <c r="B4358" s="5" t="s">
        <v>15910</v>
      </c>
    </row>
    <row r="4359" spans="1:2" x14ac:dyDescent="0.15">
      <c r="A4359" s="3">
        <v>4356</v>
      </c>
      <c r="B4359" s="5" t="s">
        <v>15911</v>
      </c>
    </row>
    <row r="4360" spans="1:2" x14ac:dyDescent="0.15">
      <c r="A4360" s="3">
        <v>4357</v>
      </c>
      <c r="B4360" s="5" t="s">
        <v>15912</v>
      </c>
    </row>
    <row r="4361" spans="1:2" x14ac:dyDescent="0.15">
      <c r="A4361" s="3">
        <v>4358</v>
      </c>
      <c r="B4361" s="5" t="s">
        <v>15913</v>
      </c>
    </row>
    <row r="4362" spans="1:2" x14ac:dyDescent="0.15">
      <c r="A4362" s="3">
        <v>4359</v>
      </c>
      <c r="B4362" s="5" t="s">
        <v>15914</v>
      </c>
    </row>
    <row r="4363" spans="1:2" x14ac:dyDescent="0.15">
      <c r="A4363" s="3">
        <v>4360</v>
      </c>
      <c r="B4363" s="5" t="s">
        <v>15915</v>
      </c>
    </row>
    <row r="4364" spans="1:2" x14ac:dyDescent="0.15">
      <c r="A4364" s="3">
        <v>4361</v>
      </c>
      <c r="B4364" s="5" t="s">
        <v>15916</v>
      </c>
    </row>
    <row r="4365" spans="1:2" x14ac:dyDescent="0.15">
      <c r="A4365" s="3">
        <v>4362</v>
      </c>
      <c r="B4365" s="5" t="s">
        <v>15917</v>
      </c>
    </row>
    <row r="4366" spans="1:2" x14ac:dyDescent="0.15">
      <c r="A4366" s="3">
        <v>4363</v>
      </c>
      <c r="B4366" s="5" t="s">
        <v>15918</v>
      </c>
    </row>
    <row r="4367" spans="1:2" x14ac:dyDescent="0.15">
      <c r="A4367" s="3">
        <v>4364</v>
      </c>
      <c r="B4367" s="5" t="s">
        <v>15919</v>
      </c>
    </row>
    <row r="4368" spans="1:2" x14ac:dyDescent="0.15">
      <c r="A4368" s="3">
        <v>4365</v>
      </c>
      <c r="B4368" s="5" t="s">
        <v>15920</v>
      </c>
    </row>
    <row r="4369" spans="1:2" x14ac:dyDescent="0.15">
      <c r="A4369" s="3">
        <v>4366</v>
      </c>
      <c r="B4369" s="5" t="s">
        <v>15921</v>
      </c>
    </row>
    <row r="4370" spans="1:2" x14ac:dyDescent="0.15">
      <c r="A4370" s="3">
        <v>4367</v>
      </c>
      <c r="B4370" s="5" t="s">
        <v>15922</v>
      </c>
    </row>
    <row r="4371" spans="1:2" x14ac:dyDescent="0.15">
      <c r="A4371" s="3">
        <v>4368</v>
      </c>
      <c r="B4371" s="5" t="s">
        <v>15923</v>
      </c>
    </row>
    <row r="4372" spans="1:2" x14ac:dyDescent="0.15">
      <c r="A4372" s="3">
        <v>4369</v>
      </c>
      <c r="B4372" s="5" t="s">
        <v>15924</v>
      </c>
    </row>
    <row r="4373" spans="1:2" x14ac:dyDescent="0.15">
      <c r="A4373" s="3">
        <v>4370</v>
      </c>
      <c r="B4373" s="5" t="s">
        <v>15925</v>
      </c>
    </row>
    <row r="4374" spans="1:2" x14ac:dyDescent="0.15">
      <c r="A4374" s="3">
        <v>4371</v>
      </c>
      <c r="B4374" s="5" t="s">
        <v>15926</v>
      </c>
    </row>
    <row r="4375" spans="1:2" x14ac:dyDescent="0.15">
      <c r="A4375" s="3">
        <v>4372</v>
      </c>
      <c r="B4375" s="5" t="s">
        <v>15927</v>
      </c>
    </row>
    <row r="4376" spans="1:2" x14ac:dyDescent="0.15">
      <c r="A4376" s="3">
        <v>4373</v>
      </c>
      <c r="B4376" s="5" t="s">
        <v>15928</v>
      </c>
    </row>
    <row r="4377" spans="1:2" x14ac:dyDescent="0.15">
      <c r="A4377" s="3">
        <v>4374</v>
      </c>
      <c r="B4377" s="5" t="s">
        <v>15929</v>
      </c>
    </row>
    <row r="4378" spans="1:2" x14ac:dyDescent="0.15">
      <c r="A4378" s="3">
        <v>4375</v>
      </c>
      <c r="B4378" s="5" t="s">
        <v>15930</v>
      </c>
    </row>
    <row r="4379" spans="1:2" x14ac:dyDescent="0.15">
      <c r="A4379" s="3">
        <v>4376</v>
      </c>
      <c r="B4379" s="5" t="s">
        <v>15931</v>
      </c>
    </row>
    <row r="4380" spans="1:2" x14ac:dyDescent="0.15">
      <c r="A4380" s="3">
        <v>4377</v>
      </c>
      <c r="B4380" s="5" t="s">
        <v>15932</v>
      </c>
    </row>
    <row r="4381" spans="1:2" x14ac:dyDescent="0.15">
      <c r="A4381" s="3">
        <v>4378</v>
      </c>
      <c r="B4381" s="5" t="s">
        <v>15933</v>
      </c>
    </row>
    <row r="4382" spans="1:2" x14ac:dyDescent="0.15">
      <c r="A4382" s="3">
        <v>4379</v>
      </c>
      <c r="B4382" s="5" t="s">
        <v>15934</v>
      </c>
    </row>
    <row r="4383" spans="1:2" x14ac:dyDescent="0.15">
      <c r="A4383" s="3">
        <v>4380</v>
      </c>
      <c r="B4383" s="5" t="s">
        <v>15935</v>
      </c>
    </row>
    <row r="4384" spans="1:2" x14ac:dyDescent="0.15">
      <c r="A4384" s="3">
        <v>4381</v>
      </c>
      <c r="B4384" s="5" t="s">
        <v>15936</v>
      </c>
    </row>
    <row r="4385" spans="1:2" x14ac:dyDescent="0.15">
      <c r="A4385" s="3">
        <v>4382</v>
      </c>
      <c r="B4385" s="5" t="s">
        <v>15935</v>
      </c>
    </row>
    <row r="4386" spans="1:2" x14ac:dyDescent="0.15">
      <c r="A4386" s="3">
        <v>4383</v>
      </c>
      <c r="B4386" s="5" t="s">
        <v>15937</v>
      </c>
    </row>
    <row r="4387" spans="1:2" x14ac:dyDescent="0.15">
      <c r="A4387" s="3">
        <v>4384</v>
      </c>
      <c r="B4387" s="5" t="s">
        <v>15938</v>
      </c>
    </row>
    <row r="4388" spans="1:2" x14ac:dyDescent="0.15">
      <c r="A4388" s="3">
        <v>4385</v>
      </c>
      <c r="B4388" s="5" t="s">
        <v>15939</v>
      </c>
    </row>
    <row r="4389" spans="1:2" x14ac:dyDescent="0.15">
      <c r="A4389" s="3">
        <v>4386</v>
      </c>
      <c r="B4389" s="5" t="s">
        <v>15940</v>
      </c>
    </row>
    <row r="4390" spans="1:2" x14ac:dyDescent="0.15">
      <c r="A4390" s="3">
        <v>4387</v>
      </c>
      <c r="B4390" s="5" t="s">
        <v>15936</v>
      </c>
    </row>
    <row r="4391" spans="1:2" x14ac:dyDescent="0.15">
      <c r="A4391" s="3">
        <v>4388</v>
      </c>
      <c r="B4391" s="5" t="s">
        <v>15941</v>
      </c>
    </row>
    <row r="4392" spans="1:2" x14ac:dyDescent="0.15">
      <c r="A4392" s="3">
        <v>4389</v>
      </c>
      <c r="B4392" s="5" t="s">
        <v>15942</v>
      </c>
    </row>
    <row r="4393" spans="1:2" x14ac:dyDescent="0.15">
      <c r="A4393" s="3">
        <v>4390</v>
      </c>
      <c r="B4393" s="5" t="s">
        <v>15943</v>
      </c>
    </row>
    <row r="4394" spans="1:2" x14ac:dyDescent="0.15">
      <c r="A4394" s="3">
        <v>4391</v>
      </c>
      <c r="B4394" s="5" t="s">
        <v>15944</v>
      </c>
    </row>
    <row r="4395" spans="1:2" x14ac:dyDescent="0.15">
      <c r="A4395" s="3">
        <v>4392</v>
      </c>
      <c r="B4395" s="5" t="s">
        <v>15945</v>
      </c>
    </row>
    <row r="4396" spans="1:2" x14ac:dyDescent="0.15">
      <c r="A4396" s="3">
        <v>4393</v>
      </c>
      <c r="B4396" s="5" t="s">
        <v>15946</v>
      </c>
    </row>
    <row r="4397" spans="1:2" x14ac:dyDescent="0.15">
      <c r="A4397" s="3">
        <v>4394</v>
      </c>
      <c r="B4397" s="5" t="s">
        <v>15947</v>
      </c>
    </row>
    <row r="4398" spans="1:2" x14ac:dyDescent="0.15">
      <c r="A4398" s="3">
        <v>4395</v>
      </c>
      <c r="B4398" s="5" t="s">
        <v>15948</v>
      </c>
    </row>
    <row r="4399" spans="1:2" x14ac:dyDescent="0.15">
      <c r="A4399" s="3">
        <v>4396</v>
      </c>
      <c r="B4399" s="5" t="s">
        <v>15949</v>
      </c>
    </row>
    <row r="4400" spans="1:2" x14ac:dyDescent="0.15">
      <c r="A4400" s="3">
        <v>4397</v>
      </c>
      <c r="B4400" s="5" t="s">
        <v>15950</v>
      </c>
    </row>
    <row r="4401" spans="1:2" x14ac:dyDescent="0.15">
      <c r="A4401" s="3">
        <v>4398</v>
      </c>
      <c r="B4401" s="5" t="s">
        <v>15951</v>
      </c>
    </row>
    <row r="4402" spans="1:2" x14ac:dyDescent="0.15">
      <c r="A4402" s="3">
        <v>4399</v>
      </c>
      <c r="B4402" s="5" t="s">
        <v>15952</v>
      </c>
    </row>
    <row r="4403" spans="1:2" x14ac:dyDescent="0.15">
      <c r="A4403" s="3">
        <v>4400</v>
      </c>
      <c r="B4403" s="5" t="s">
        <v>15953</v>
      </c>
    </row>
    <row r="4404" spans="1:2" x14ac:dyDescent="0.15">
      <c r="A4404" s="3">
        <v>4401</v>
      </c>
      <c r="B4404" s="5" t="s">
        <v>15954</v>
      </c>
    </row>
    <row r="4405" spans="1:2" x14ac:dyDescent="0.15">
      <c r="A4405" s="3">
        <v>4402</v>
      </c>
      <c r="B4405" s="5" t="s">
        <v>15955</v>
      </c>
    </row>
    <row r="4406" spans="1:2" x14ac:dyDescent="0.15">
      <c r="A4406" s="3">
        <v>4403</v>
      </c>
      <c r="B4406" s="5" t="s">
        <v>15956</v>
      </c>
    </row>
    <row r="4407" spans="1:2" x14ac:dyDescent="0.15">
      <c r="A4407" s="3">
        <v>4404</v>
      </c>
      <c r="B4407" s="5" t="s">
        <v>15957</v>
      </c>
    </row>
    <row r="4408" spans="1:2" x14ac:dyDescent="0.15">
      <c r="A4408" s="3">
        <v>4405</v>
      </c>
      <c r="B4408" s="5" t="s">
        <v>15958</v>
      </c>
    </row>
    <row r="4409" spans="1:2" x14ac:dyDescent="0.15">
      <c r="A4409" s="3">
        <v>4406</v>
      </c>
      <c r="B4409" s="5" t="s">
        <v>15959</v>
      </c>
    </row>
    <row r="4410" spans="1:2" x14ac:dyDescent="0.15">
      <c r="A4410" s="3">
        <v>4407</v>
      </c>
      <c r="B4410" s="5" t="s">
        <v>15960</v>
      </c>
    </row>
    <row r="4411" spans="1:2" x14ac:dyDescent="0.15">
      <c r="A4411" s="3">
        <v>4408</v>
      </c>
      <c r="B4411" s="5" t="s">
        <v>15961</v>
      </c>
    </row>
    <row r="4412" spans="1:2" x14ac:dyDescent="0.15">
      <c r="A4412" s="3">
        <v>4409</v>
      </c>
      <c r="B4412" s="5" t="s">
        <v>15962</v>
      </c>
    </row>
    <row r="4413" spans="1:2" x14ac:dyDescent="0.15">
      <c r="A4413" s="3">
        <v>4410</v>
      </c>
      <c r="B4413" s="5" t="s">
        <v>15963</v>
      </c>
    </row>
    <row r="4414" spans="1:2" x14ac:dyDescent="0.15">
      <c r="A4414" s="3">
        <v>4411</v>
      </c>
      <c r="B4414" s="5" t="s">
        <v>15964</v>
      </c>
    </row>
    <row r="4415" spans="1:2" x14ac:dyDescent="0.15">
      <c r="A4415" s="3">
        <v>4412</v>
      </c>
      <c r="B4415" s="5" t="s">
        <v>15965</v>
      </c>
    </row>
    <row r="4416" spans="1:2" x14ac:dyDescent="0.15">
      <c r="A4416" s="3">
        <v>4413</v>
      </c>
      <c r="B4416" s="5" t="s">
        <v>15966</v>
      </c>
    </row>
    <row r="4417" spans="1:2" x14ac:dyDescent="0.15">
      <c r="A4417" s="3">
        <v>4414</v>
      </c>
      <c r="B4417" s="5" t="s">
        <v>15967</v>
      </c>
    </row>
    <row r="4418" spans="1:2" x14ac:dyDescent="0.15">
      <c r="A4418" s="3">
        <v>4415</v>
      </c>
      <c r="B4418" s="5" t="s">
        <v>15968</v>
      </c>
    </row>
    <row r="4419" spans="1:2" x14ac:dyDescent="0.15">
      <c r="A4419" s="3">
        <v>4416</v>
      </c>
      <c r="B4419" s="5" t="s">
        <v>15969</v>
      </c>
    </row>
    <row r="4420" spans="1:2" x14ac:dyDescent="0.15">
      <c r="A4420" s="3">
        <v>4417</v>
      </c>
      <c r="B4420" s="5" t="s">
        <v>15970</v>
      </c>
    </row>
    <row r="4421" spans="1:2" x14ac:dyDescent="0.15">
      <c r="A4421" s="3">
        <v>4418</v>
      </c>
      <c r="B4421" s="5" t="s">
        <v>15971</v>
      </c>
    </row>
    <row r="4422" spans="1:2" x14ac:dyDescent="0.15">
      <c r="A4422" s="3">
        <v>4419</v>
      </c>
      <c r="B4422" s="5" t="s">
        <v>15972</v>
      </c>
    </row>
    <row r="4423" spans="1:2" x14ac:dyDescent="0.15">
      <c r="A4423" s="3">
        <v>4420</v>
      </c>
      <c r="B4423" s="5" t="s">
        <v>15973</v>
      </c>
    </row>
    <row r="4424" spans="1:2" x14ac:dyDescent="0.15">
      <c r="A4424" s="3">
        <v>4421</v>
      </c>
      <c r="B4424" s="5" t="s">
        <v>15974</v>
      </c>
    </row>
    <row r="4425" spans="1:2" x14ac:dyDescent="0.15">
      <c r="A4425" s="3">
        <v>4422</v>
      </c>
      <c r="B4425" s="5" t="s">
        <v>15975</v>
      </c>
    </row>
    <row r="4426" spans="1:2" x14ac:dyDescent="0.15">
      <c r="A4426" s="3">
        <v>4423</v>
      </c>
      <c r="B4426" s="5" t="s">
        <v>15976</v>
      </c>
    </row>
    <row r="4427" spans="1:2" x14ac:dyDescent="0.15">
      <c r="A4427" s="3">
        <v>4424</v>
      </c>
      <c r="B4427" s="5" t="s">
        <v>15977</v>
      </c>
    </row>
    <row r="4428" spans="1:2" x14ac:dyDescent="0.15">
      <c r="A4428" s="3">
        <v>4425</v>
      </c>
      <c r="B4428" s="5" t="s">
        <v>15978</v>
      </c>
    </row>
    <row r="4429" spans="1:2" x14ac:dyDescent="0.15">
      <c r="A4429" s="3">
        <v>4426</v>
      </c>
      <c r="B4429" s="5" t="s">
        <v>15979</v>
      </c>
    </row>
    <row r="4430" spans="1:2" x14ac:dyDescent="0.15">
      <c r="A4430" s="3">
        <v>4427</v>
      </c>
      <c r="B4430" s="5" t="s">
        <v>15980</v>
      </c>
    </row>
    <row r="4431" spans="1:2" x14ac:dyDescent="0.15">
      <c r="A4431" s="3">
        <v>4428</v>
      </c>
      <c r="B4431" s="5" t="s">
        <v>15981</v>
      </c>
    </row>
    <row r="4432" spans="1:2" x14ac:dyDescent="0.15">
      <c r="A4432" s="3">
        <v>4429</v>
      </c>
      <c r="B4432" s="5" t="s">
        <v>15982</v>
      </c>
    </row>
    <row r="4433" spans="1:2" x14ac:dyDescent="0.15">
      <c r="A4433" s="3">
        <v>4430</v>
      </c>
      <c r="B4433" s="5" t="s">
        <v>15983</v>
      </c>
    </row>
    <row r="4434" spans="1:2" x14ac:dyDescent="0.15">
      <c r="A4434" s="3">
        <v>4431</v>
      </c>
      <c r="B4434" s="5" t="s">
        <v>15984</v>
      </c>
    </row>
    <row r="4435" spans="1:2" x14ac:dyDescent="0.15">
      <c r="A4435" s="3">
        <v>4432</v>
      </c>
      <c r="B4435" s="5" t="s">
        <v>15985</v>
      </c>
    </row>
    <row r="4436" spans="1:2" x14ac:dyDescent="0.15">
      <c r="A4436" s="3">
        <v>4433</v>
      </c>
      <c r="B4436" s="5" t="s">
        <v>15986</v>
      </c>
    </row>
    <row r="4437" spans="1:2" x14ac:dyDescent="0.15">
      <c r="A4437" s="3">
        <v>4434</v>
      </c>
      <c r="B4437" s="5" t="s">
        <v>15987</v>
      </c>
    </row>
    <row r="4438" spans="1:2" x14ac:dyDescent="0.15">
      <c r="A4438" s="3">
        <v>4435</v>
      </c>
      <c r="B4438" s="5" t="s">
        <v>15988</v>
      </c>
    </row>
    <row r="4439" spans="1:2" x14ac:dyDescent="0.15">
      <c r="A4439" s="3">
        <v>4436</v>
      </c>
      <c r="B4439" s="5" t="s">
        <v>15989</v>
      </c>
    </row>
    <row r="4440" spans="1:2" x14ac:dyDescent="0.15">
      <c r="A4440" s="3">
        <v>4437</v>
      </c>
      <c r="B4440" s="5" t="s">
        <v>15990</v>
      </c>
    </row>
    <row r="4441" spans="1:2" x14ac:dyDescent="0.15">
      <c r="A4441" s="3">
        <v>4438</v>
      </c>
      <c r="B4441" s="5" t="s">
        <v>15991</v>
      </c>
    </row>
    <row r="4442" spans="1:2" x14ac:dyDescent="0.15">
      <c r="A4442" s="3">
        <v>4439</v>
      </c>
      <c r="B4442" s="5" t="s">
        <v>8095</v>
      </c>
    </row>
    <row r="4443" spans="1:2" x14ac:dyDescent="0.15">
      <c r="A4443" s="3">
        <v>4440</v>
      </c>
      <c r="B4443" s="5" t="s">
        <v>15992</v>
      </c>
    </row>
    <row r="4444" spans="1:2" x14ac:dyDescent="0.15">
      <c r="A4444" s="3">
        <v>4441</v>
      </c>
      <c r="B4444" s="5" t="s">
        <v>15993</v>
      </c>
    </row>
    <row r="4445" spans="1:2" x14ac:dyDescent="0.15">
      <c r="A4445" s="3">
        <v>4442</v>
      </c>
      <c r="B4445" s="5" t="s">
        <v>15994</v>
      </c>
    </row>
    <row r="4446" spans="1:2" x14ac:dyDescent="0.15">
      <c r="A4446" s="3">
        <v>4443</v>
      </c>
      <c r="B4446" s="5" t="s">
        <v>15995</v>
      </c>
    </row>
    <row r="4447" spans="1:2" x14ac:dyDescent="0.15">
      <c r="A4447" s="3">
        <v>4444</v>
      </c>
      <c r="B4447" s="5" t="s">
        <v>15996</v>
      </c>
    </row>
    <row r="4448" spans="1:2" x14ac:dyDescent="0.15">
      <c r="A4448" s="3">
        <v>4445</v>
      </c>
      <c r="B4448" s="5" t="s">
        <v>15997</v>
      </c>
    </row>
    <row r="4449" spans="1:2" x14ac:dyDescent="0.15">
      <c r="A4449" s="3">
        <v>4446</v>
      </c>
      <c r="B4449" s="5" t="s">
        <v>15998</v>
      </c>
    </row>
    <row r="4450" spans="1:2" x14ac:dyDescent="0.15">
      <c r="A4450" s="3">
        <v>4447</v>
      </c>
      <c r="B4450" s="5" t="s">
        <v>15999</v>
      </c>
    </row>
    <row r="4451" spans="1:2" x14ac:dyDescent="0.15">
      <c r="A4451" s="3">
        <v>4448</v>
      </c>
      <c r="B4451" s="5" t="s">
        <v>16000</v>
      </c>
    </row>
    <row r="4452" spans="1:2" x14ac:dyDescent="0.15">
      <c r="A4452" s="3">
        <v>4449</v>
      </c>
      <c r="B4452" s="5" t="s">
        <v>16001</v>
      </c>
    </row>
    <row r="4453" spans="1:2" x14ac:dyDescent="0.15">
      <c r="A4453" s="3">
        <v>4450</v>
      </c>
      <c r="B4453" s="5" t="s">
        <v>16002</v>
      </c>
    </row>
    <row r="4454" spans="1:2" x14ac:dyDescent="0.15">
      <c r="A4454" s="3">
        <v>4451</v>
      </c>
      <c r="B4454" s="5" t="s">
        <v>16003</v>
      </c>
    </row>
    <row r="4455" spans="1:2" x14ac:dyDescent="0.15">
      <c r="A4455" s="3">
        <v>4452</v>
      </c>
      <c r="B4455" s="5" t="s">
        <v>16004</v>
      </c>
    </row>
    <row r="4456" spans="1:2" x14ac:dyDescent="0.15">
      <c r="A4456" s="3">
        <v>4453</v>
      </c>
      <c r="B4456" s="5" t="s">
        <v>16005</v>
      </c>
    </row>
    <row r="4457" spans="1:2" x14ac:dyDescent="0.15">
      <c r="A4457" s="3">
        <v>4454</v>
      </c>
      <c r="B4457" s="5" t="s">
        <v>16006</v>
      </c>
    </row>
    <row r="4458" spans="1:2" x14ac:dyDescent="0.15">
      <c r="A4458" s="3">
        <v>4455</v>
      </c>
      <c r="B4458" s="5" t="s">
        <v>16007</v>
      </c>
    </row>
    <row r="4459" spans="1:2" x14ac:dyDescent="0.15">
      <c r="A4459" s="3">
        <v>4456</v>
      </c>
      <c r="B4459" s="5" t="s">
        <v>16008</v>
      </c>
    </row>
    <row r="4460" spans="1:2" x14ac:dyDescent="0.15">
      <c r="A4460" s="3">
        <v>4457</v>
      </c>
      <c r="B4460" s="5" t="s">
        <v>16009</v>
      </c>
    </row>
    <row r="4461" spans="1:2" x14ac:dyDescent="0.15">
      <c r="A4461" s="3">
        <v>4458</v>
      </c>
      <c r="B4461" s="5" t="s">
        <v>16010</v>
      </c>
    </row>
    <row r="4462" spans="1:2" x14ac:dyDescent="0.15">
      <c r="A4462" s="3">
        <v>4459</v>
      </c>
      <c r="B4462" s="5" t="s">
        <v>16011</v>
      </c>
    </row>
    <row r="4463" spans="1:2" x14ac:dyDescent="0.15">
      <c r="A4463" s="3">
        <v>4460</v>
      </c>
      <c r="B4463" s="5" t="s">
        <v>16012</v>
      </c>
    </row>
    <row r="4464" spans="1:2" x14ac:dyDescent="0.15">
      <c r="A4464" s="3">
        <v>4461</v>
      </c>
      <c r="B4464" s="5" t="s">
        <v>16013</v>
      </c>
    </row>
    <row r="4465" spans="1:2" x14ac:dyDescent="0.15">
      <c r="A4465" s="3">
        <v>4462</v>
      </c>
      <c r="B4465" s="5" t="s">
        <v>16014</v>
      </c>
    </row>
    <row r="4466" spans="1:2" x14ac:dyDescent="0.15">
      <c r="A4466" s="3">
        <v>4463</v>
      </c>
      <c r="B4466" s="5" t="s">
        <v>16015</v>
      </c>
    </row>
    <row r="4467" spans="1:2" x14ac:dyDescent="0.15">
      <c r="A4467" s="3">
        <v>4464</v>
      </c>
      <c r="B4467" s="5" t="s">
        <v>16016</v>
      </c>
    </row>
    <row r="4468" spans="1:2" x14ac:dyDescent="0.15">
      <c r="A4468" s="3">
        <v>4465</v>
      </c>
      <c r="B4468" s="5" t="s">
        <v>16017</v>
      </c>
    </row>
    <row r="4469" spans="1:2" x14ac:dyDescent="0.15">
      <c r="A4469" s="3">
        <v>4466</v>
      </c>
      <c r="B4469" s="5" t="s">
        <v>16018</v>
      </c>
    </row>
    <row r="4470" spans="1:2" x14ac:dyDescent="0.15">
      <c r="A4470" s="3">
        <v>4467</v>
      </c>
      <c r="B4470" s="5" t="s">
        <v>16019</v>
      </c>
    </row>
    <row r="4471" spans="1:2" x14ac:dyDescent="0.15">
      <c r="A4471" s="3">
        <v>4468</v>
      </c>
      <c r="B4471" s="5" t="s">
        <v>16020</v>
      </c>
    </row>
    <row r="4472" spans="1:2" x14ac:dyDescent="0.15">
      <c r="A4472" s="3">
        <v>4469</v>
      </c>
      <c r="B4472" s="5" t="s">
        <v>16021</v>
      </c>
    </row>
    <row r="4473" spans="1:2" x14ac:dyDescent="0.15">
      <c r="A4473" s="3">
        <v>4470</v>
      </c>
      <c r="B4473" s="5" t="s">
        <v>16022</v>
      </c>
    </row>
    <row r="4474" spans="1:2" x14ac:dyDescent="0.15">
      <c r="A4474" s="3">
        <v>4471</v>
      </c>
      <c r="B4474" s="5" t="s">
        <v>16023</v>
      </c>
    </row>
    <row r="4475" spans="1:2" x14ac:dyDescent="0.15">
      <c r="A4475" s="3">
        <v>4472</v>
      </c>
      <c r="B4475" s="5" t="s">
        <v>16024</v>
      </c>
    </row>
    <row r="4476" spans="1:2" x14ac:dyDescent="0.15">
      <c r="A4476" s="3">
        <v>4473</v>
      </c>
      <c r="B4476" s="5" t="s">
        <v>16025</v>
      </c>
    </row>
    <row r="4477" spans="1:2" x14ac:dyDescent="0.15">
      <c r="A4477" s="3">
        <v>4474</v>
      </c>
      <c r="B4477" s="5" t="s">
        <v>16026</v>
      </c>
    </row>
    <row r="4478" spans="1:2" x14ac:dyDescent="0.15">
      <c r="A4478" s="3">
        <v>4475</v>
      </c>
      <c r="B4478" s="5" t="s">
        <v>16027</v>
      </c>
    </row>
    <row r="4479" spans="1:2" x14ac:dyDescent="0.15">
      <c r="A4479" s="3">
        <v>4476</v>
      </c>
      <c r="B4479" s="5" t="s">
        <v>16028</v>
      </c>
    </row>
    <row r="4480" spans="1:2" x14ac:dyDescent="0.15">
      <c r="A4480" s="3">
        <v>4477</v>
      </c>
      <c r="B4480" s="5" t="s">
        <v>16029</v>
      </c>
    </row>
    <row r="4481" spans="1:2" x14ac:dyDescent="0.15">
      <c r="A4481" s="3">
        <v>4478</v>
      </c>
      <c r="B4481" s="5" t="s">
        <v>16030</v>
      </c>
    </row>
    <row r="4482" spans="1:2" x14ac:dyDescent="0.15">
      <c r="A4482" s="3">
        <v>4479</v>
      </c>
      <c r="B4482" s="5" t="s">
        <v>16031</v>
      </c>
    </row>
    <row r="4483" spans="1:2" x14ac:dyDescent="0.15">
      <c r="A4483" s="3">
        <v>4480</v>
      </c>
      <c r="B4483" s="5" t="s">
        <v>16032</v>
      </c>
    </row>
    <row r="4484" spans="1:2" x14ac:dyDescent="0.15">
      <c r="A4484" s="3">
        <v>4481</v>
      </c>
      <c r="B4484" s="5" t="s">
        <v>16033</v>
      </c>
    </row>
    <row r="4485" spans="1:2" x14ac:dyDescent="0.15">
      <c r="A4485" s="3">
        <v>4482</v>
      </c>
      <c r="B4485" s="5" t="s">
        <v>16034</v>
      </c>
    </row>
    <row r="4486" spans="1:2" x14ac:dyDescent="0.15">
      <c r="A4486" s="3">
        <v>4483</v>
      </c>
      <c r="B4486" s="5" t="s">
        <v>16035</v>
      </c>
    </row>
    <row r="4487" spans="1:2" x14ac:dyDescent="0.15">
      <c r="A4487" s="3">
        <v>4484</v>
      </c>
      <c r="B4487" s="5" t="s">
        <v>16036</v>
      </c>
    </row>
    <row r="4488" spans="1:2" x14ac:dyDescent="0.15">
      <c r="A4488" s="3">
        <v>4485</v>
      </c>
      <c r="B4488" s="5" t="s">
        <v>16037</v>
      </c>
    </row>
    <row r="4489" spans="1:2" x14ac:dyDescent="0.15">
      <c r="A4489" s="3">
        <v>4486</v>
      </c>
      <c r="B4489" s="5" t="s">
        <v>16038</v>
      </c>
    </row>
    <row r="4490" spans="1:2" x14ac:dyDescent="0.15">
      <c r="A4490" s="3">
        <v>4487</v>
      </c>
      <c r="B4490" s="5" t="s">
        <v>16039</v>
      </c>
    </row>
    <row r="4491" spans="1:2" x14ac:dyDescent="0.15">
      <c r="A4491" s="3">
        <v>4488</v>
      </c>
      <c r="B4491" s="5" t="s">
        <v>16040</v>
      </c>
    </row>
    <row r="4492" spans="1:2" x14ac:dyDescent="0.15">
      <c r="A4492" s="3">
        <v>4489</v>
      </c>
      <c r="B4492" s="5" t="s">
        <v>16041</v>
      </c>
    </row>
    <row r="4493" spans="1:2" x14ac:dyDescent="0.15">
      <c r="A4493" s="3">
        <v>4490</v>
      </c>
      <c r="B4493" s="5" t="s">
        <v>16042</v>
      </c>
    </row>
    <row r="4494" spans="1:2" x14ac:dyDescent="0.15">
      <c r="A4494" s="3">
        <v>4491</v>
      </c>
      <c r="B4494" s="5" t="s">
        <v>16043</v>
      </c>
    </row>
    <row r="4495" spans="1:2" x14ac:dyDescent="0.15">
      <c r="A4495" s="3">
        <v>4492</v>
      </c>
      <c r="B4495" s="5" t="s">
        <v>16044</v>
      </c>
    </row>
    <row r="4496" spans="1:2" x14ac:dyDescent="0.15">
      <c r="A4496" s="3">
        <v>4493</v>
      </c>
      <c r="B4496" s="5" t="s">
        <v>16045</v>
      </c>
    </row>
    <row r="4497" spans="1:2" x14ac:dyDescent="0.15">
      <c r="A4497" s="3">
        <v>4494</v>
      </c>
      <c r="B4497" s="5" t="s">
        <v>16046</v>
      </c>
    </row>
    <row r="4498" spans="1:2" x14ac:dyDescent="0.15">
      <c r="A4498" s="3">
        <v>4495</v>
      </c>
      <c r="B4498" s="5" t="s">
        <v>16047</v>
      </c>
    </row>
    <row r="4499" spans="1:2" x14ac:dyDescent="0.15">
      <c r="A4499" s="3">
        <v>4496</v>
      </c>
      <c r="B4499" s="5" t="s">
        <v>16048</v>
      </c>
    </row>
    <row r="4500" spans="1:2" x14ac:dyDescent="0.15">
      <c r="A4500" s="3">
        <v>4497</v>
      </c>
      <c r="B4500" s="5" t="s">
        <v>16049</v>
      </c>
    </row>
    <row r="4501" spans="1:2" x14ac:dyDescent="0.15">
      <c r="A4501" s="3">
        <v>4498</v>
      </c>
      <c r="B4501" s="5" t="s">
        <v>16050</v>
      </c>
    </row>
    <row r="4502" spans="1:2" x14ac:dyDescent="0.15">
      <c r="A4502" s="3">
        <v>4499</v>
      </c>
      <c r="B4502" s="5" t="s">
        <v>16051</v>
      </c>
    </row>
    <row r="4503" spans="1:2" x14ac:dyDescent="0.15">
      <c r="A4503" s="3">
        <v>4500</v>
      </c>
      <c r="B4503" s="5" t="s">
        <v>16052</v>
      </c>
    </row>
    <row r="4504" spans="1:2" x14ac:dyDescent="0.15">
      <c r="A4504" s="3">
        <v>4501</v>
      </c>
      <c r="B4504" s="5" t="s">
        <v>16053</v>
      </c>
    </row>
    <row r="4505" spans="1:2" x14ac:dyDescent="0.15">
      <c r="A4505" s="3">
        <v>4502</v>
      </c>
      <c r="B4505" s="5" t="s">
        <v>16054</v>
      </c>
    </row>
    <row r="4506" spans="1:2" x14ac:dyDescent="0.15">
      <c r="A4506" s="3">
        <v>4503</v>
      </c>
      <c r="B4506" s="5" t="s">
        <v>16055</v>
      </c>
    </row>
    <row r="4507" spans="1:2" x14ac:dyDescent="0.15">
      <c r="A4507" s="3">
        <v>4504</v>
      </c>
      <c r="B4507" s="5" t="s">
        <v>16056</v>
      </c>
    </row>
    <row r="4508" spans="1:2" x14ac:dyDescent="0.15">
      <c r="A4508" s="3">
        <v>4505</v>
      </c>
      <c r="B4508" s="5" t="s">
        <v>16057</v>
      </c>
    </row>
    <row r="4509" spans="1:2" x14ac:dyDescent="0.15">
      <c r="A4509" s="3">
        <v>4506</v>
      </c>
      <c r="B4509" s="5" t="s">
        <v>16058</v>
      </c>
    </row>
    <row r="4510" spans="1:2" x14ac:dyDescent="0.15">
      <c r="A4510" s="3">
        <v>4507</v>
      </c>
      <c r="B4510" s="5" t="s">
        <v>16059</v>
      </c>
    </row>
    <row r="4511" spans="1:2" x14ac:dyDescent="0.15">
      <c r="A4511" s="3">
        <v>4508</v>
      </c>
      <c r="B4511" s="5" t="s">
        <v>16060</v>
      </c>
    </row>
    <row r="4512" spans="1:2" x14ac:dyDescent="0.15">
      <c r="A4512" s="3">
        <v>4509</v>
      </c>
      <c r="B4512" s="5" t="s">
        <v>16061</v>
      </c>
    </row>
    <row r="4513" spans="1:2" x14ac:dyDescent="0.15">
      <c r="A4513" s="3">
        <v>4510</v>
      </c>
      <c r="B4513" s="5" t="s">
        <v>16062</v>
      </c>
    </row>
    <row r="4514" spans="1:2" x14ac:dyDescent="0.15">
      <c r="A4514" s="3">
        <v>4511</v>
      </c>
      <c r="B4514" s="5" t="s">
        <v>16063</v>
      </c>
    </row>
    <row r="4515" spans="1:2" x14ac:dyDescent="0.15">
      <c r="A4515" s="3">
        <v>4512</v>
      </c>
      <c r="B4515" s="5" t="s">
        <v>16064</v>
      </c>
    </row>
    <row r="4516" spans="1:2" x14ac:dyDescent="0.15">
      <c r="A4516" s="3">
        <v>4513</v>
      </c>
      <c r="B4516" s="5" t="s">
        <v>16065</v>
      </c>
    </row>
    <row r="4517" spans="1:2" x14ac:dyDescent="0.15">
      <c r="A4517" s="3">
        <v>4514</v>
      </c>
      <c r="B4517" s="5" t="s">
        <v>16066</v>
      </c>
    </row>
    <row r="4518" spans="1:2" x14ac:dyDescent="0.15">
      <c r="A4518" s="3">
        <v>4515</v>
      </c>
      <c r="B4518" s="5" t="s">
        <v>16067</v>
      </c>
    </row>
    <row r="4519" spans="1:2" x14ac:dyDescent="0.15">
      <c r="A4519" s="3">
        <v>4516</v>
      </c>
      <c r="B4519" s="5" t="s">
        <v>11832</v>
      </c>
    </row>
    <row r="4520" spans="1:2" x14ac:dyDescent="0.15">
      <c r="A4520" s="3">
        <v>4517</v>
      </c>
      <c r="B4520" s="5" t="s">
        <v>16068</v>
      </c>
    </row>
    <row r="4521" spans="1:2" x14ac:dyDescent="0.15">
      <c r="A4521" s="3">
        <v>4518</v>
      </c>
      <c r="B4521" s="5" t="s">
        <v>16069</v>
      </c>
    </row>
    <row r="4522" spans="1:2" x14ac:dyDescent="0.15">
      <c r="A4522" s="3">
        <v>4519</v>
      </c>
      <c r="B4522" s="5" t="s">
        <v>16070</v>
      </c>
    </row>
    <row r="4523" spans="1:2" x14ac:dyDescent="0.15">
      <c r="A4523" s="3">
        <v>4520</v>
      </c>
      <c r="B4523" s="5" t="s">
        <v>16071</v>
      </c>
    </row>
    <row r="4524" spans="1:2" x14ac:dyDescent="0.15">
      <c r="A4524" s="3">
        <v>4521</v>
      </c>
      <c r="B4524" s="5" t="s">
        <v>16072</v>
      </c>
    </row>
    <row r="4525" spans="1:2" x14ac:dyDescent="0.15">
      <c r="A4525" s="3">
        <v>4522</v>
      </c>
      <c r="B4525" s="5" t="s">
        <v>16073</v>
      </c>
    </row>
    <row r="4526" spans="1:2" x14ac:dyDescent="0.15">
      <c r="A4526" s="3">
        <v>4523</v>
      </c>
      <c r="B4526" s="5" t="s">
        <v>16074</v>
      </c>
    </row>
    <row r="4527" spans="1:2" x14ac:dyDescent="0.15">
      <c r="A4527" s="3">
        <v>4524</v>
      </c>
      <c r="B4527" s="5" t="s">
        <v>16075</v>
      </c>
    </row>
    <row r="4528" spans="1:2" x14ac:dyDescent="0.15">
      <c r="A4528" s="3">
        <v>4525</v>
      </c>
      <c r="B4528" s="5" t="s">
        <v>16076</v>
      </c>
    </row>
    <row r="4529" spans="1:2" x14ac:dyDescent="0.15">
      <c r="A4529" s="3">
        <v>4526</v>
      </c>
      <c r="B4529" s="5" t="s">
        <v>16077</v>
      </c>
    </row>
    <row r="4530" spans="1:2" x14ac:dyDescent="0.15">
      <c r="A4530" s="3">
        <v>4527</v>
      </c>
      <c r="B4530" s="5" t="s">
        <v>16078</v>
      </c>
    </row>
    <row r="4531" spans="1:2" x14ac:dyDescent="0.15">
      <c r="A4531" s="3">
        <v>4528</v>
      </c>
      <c r="B4531" s="5" t="s">
        <v>16079</v>
      </c>
    </row>
    <row r="4532" spans="1:2" x14ac:dyDescent="0.15">
      <c r="A4532" s="3">
        <v>4529</v>
      </c>
      <c r="B4532" s="5" t="s">
        <v>16080</v>
      </c>
    </row>
    <row r="4533" spans="1:2" x14ac:dyDescent="0.15">
      <c r="A4533" s="3">
        <v>4530</v>
      </c>
      <c r="B4533" s="5" t="s">
        <v>16081</v>
      </c>
    </row>
    <row r="4534" spans="1:2" x14ac:dyDescent="0.15">
      <c r="A4534" s="3">
        <v>4531</v>
      </c>
      <c r="B4534" s="5" t="s">
        <v>16082</v>
      </c>
    </row>
    <row r="4535" spans="1:2" x14ac:dyDescent="0.15">
      <c r="A4535" s="3">
        <v>4532</v>
      </c>
      <c r="B4535" s="5" t="s">
        <v>16083</v>
      </c>
    </row>
    <row r="4536" spans="1:2" x14ac:dyDescent="0.15">
      <c r="A4536" s="3">
        <v>4533</v>
      </c>
      <c r="B4536" s="5" t="s">
        <v>16084</v>
      </c>
    </row>
    <row r="4537" spans="1:2" x14ac:dyDescent="0.15">
      <c r="A4537" s="3">
        <v>4534</v>
      </c>
      <c r="B4537" s="5" t="s">
        <v>16085</v>
      </c>
    </row>
    <row r="4538" spans="1:2" x14ac:dyDescent="0.15">
      <c r="A4538" s="3">
        <v>4535</v>
      </c>
      <c r="B4538" s="5" t="s">
        <v>16086</v>
      </c>
    </row>
    <row r="4539" spans="1:2" x14ac:dyDescent="0.15">
      <c r="A4539" s="3">
        <v>4536</v>
      </c>
      <c r="B4539" s="5" t="s">
        <v>16087</v>
      </c>
    </row>
    <row r="4540" spans="1:2" x14ac:dyDescent="0.15">
      <c r="A4540" s="3">
        <v>4537</v>
      </c>
      <c r="B4540" s="5" t="s">
        <v>16088</v>
      </c>
    </row>
    <row r="4541" spans="1:2" x14ac:dyDescent="0.15">
      <c r="A4541" s="3">
        <v>4538</v>
      </c>
      <c r="B4541" s="5" t="s">
        <v>16089</v>
      </c>
    </row>
    <row r="4542" spans="1:2" x14ac:dyDescent="0.15">
      <c r="A4542" s="3">
        <v>4539</v>
      </c>
      <c r="B4542" s="5" t="s">
        <v>16090</v>
      </c>
    </row>
    <row r="4543" spans="1:2" x14ac:dyDescent="0.15">
      <c r="A4543" s="3">
        <v>4540</v>
      </c>
      <c r="B4543" s="5" t="s">
        <v>16091</v>
      </c>
    </row>
    <row r="4544" spans="1:2" x14ac:dyDescent="0.15">
      <c r="A4544" s="3">
        <v>4541</v>
      </c>
      <c r="B4544" s="5" t="s">
        <v>16092</v>
      </c>
    </row>
    <row r="4545" spans="1:2" x14ac:dyDescent="0.15">
      <c r="A4545" s="3">
        <v>4542</v>
      </c>
      <c r="B4545" s="5" t="s">
        <v>16093</v>
      </c>
    </row>
    <row r="4546" spans="1:2" x14ac:dyDescent="0.15">
      <c r="A4546" s="3">
        <v>4543</v>
      </c>
      <c r="B4546" s="5" t="s">
        <v>16094</v>
      </c>
    </row>
    <row r="4547" spans="1:2" x14ac:dyDescent="0.15">
      <c r="A4547" s="3">
        <v>4544</v>
      </c>
      <c r="B4547" s="5" t="s">
        <v>16095</v>
      </c>
    </row>
    <row r="4548" spans="1:2" x14ac:dyDescent="0.15">
      <c r="A4548" s="3">
        <v>4545</v>
      </c>
      <c r="B4548" s="5" t="s">
        <v>16096</v>
      </c>
    </row>
    <row r="4549" spans="1:2" x14ac:dyDescent="0.15">
      <c r="A4549" s="3">
        <v>4546</v>
      </c>
      <c r="B4549" s="5" t="s">
        <v>16097</v>
      </c>
    </row>
    <row r="4550" spans="1:2" x14ac:dyDescent="0.15">
      <c r="A4550" s="3">
        <v>4547</v>
      </c>
      <c r="B4550" s="5" t="s">
        <v>16098</v>
      </c>
    </row>
    <row r="4551" spans="1:2" x14ac:dyDescent="0.15">
      <c r="A4551" s="3">
        <v>4548</v>
      </c>
      <c r="B4551" s="5" t="s">
        <v>16099</v>
      </c>
    </row>
    <row r="4552" spans="1:2" x14ac:dyDescent="0.15">
      <c r="A4552" s="3">
        <v>4549</v>
      </c>
      <c r="B4552" s="5" t="s">
        <v>16100</v>
      </c>
    </row>
    <row r="4553" spans="1:2" x14ac:dyDescent="0.15">
      <c r="A4553" s="3">
        <v>4550</v>
      </c>
      <c r="B4553" s="5" t="s">
        <v>16101</v>
      </c>
    </row>
    <row r="4554" spans="1:2" x14ac:dyDescent="0.15">
      <c r="A4554" s="3">
        <v>4551</v>
      </c>
      <c r="B4554" s="5" t="s">
        <v>16102</v>
      </c>
    </row>
    <row r="4555" spans="1:2" x14ac:dyDescent="0.15">
      <c r="A4555" s="3">
        <v>4552</v>
      </c>
      <c r="B4555" s="5" t="s">
        <v>16103</v>
      </c>
    </row>
    <row r="4556" spans="1:2" x14ac:dyDescent="0.15">
      <c r="A4556" s="3">
        <v>4553</v>
      </c>
      <c r="B4556" s="5" t="s">
        <v>16104</v>
      </c>
    </row>
    <row r="4557" spans="1:2" x14ac:dyDescent="0.15">
      <c r="A4557" s="3">
        <v>4554</v>
      </c>
      <c r="B4557" s="5" t="s">
        <v>16105</v>
      </c>
    </row>
    <row r="4558" spans="1:2" x14ac:dyDescent="0.15">
      <c r="A4558" s="3">
        <v>4555</v>
      </c>
      <c r="B4558" s="5" t="s">
        <v>16106</v>
      </c>
    </row>
    <row r="4559" spans="1:2" x14ac:dyDescent="0.15">
      <c r="A4559" s="3">
        <v>4556</v>
      </c>
      <c r="B4559" s="5" t="s">
        <v>16107</v>
      </c>
    </row>
    <row r="4560" spans="1:2" x14ac:dyDescent="0.15">
      <c r="A4560" s="3">
        <v>4557</v>
      </c>
      <c r="B4560" s="5" t="s">
        <v>16108</v>
      </c>
    </row>
    <row r="4561" spans="1:2" x14ac:dyDescent="0.15">
      <c r="A4561" s="3">
        <v>4558</v>
      </c>
      <c r="B4561" s="5" t="s">
        <v>16109</v>
      </c>
    </row>
    <row r="4562" spans="1:2" x14ac:dyDescent="0.15">
      <c r="A4562" s="3">
        <v>4559</v>
      </c>
      <c r="B4562" s="5" t="s">
        <v>16110</v>
      </c>
    </row>
    <row r="4563" spans="1:2" x14ac:dyDescent="0.15">
      <c r="A4563" s="3">
        <v>4560</v>
      </c>
      <c r="B4563" s="5" t="s">
        <v>16111</v>
      </c>
    </row>
    <row r="4564" spans="1:2" x14ac:dyDescent="0.15">
      <c r="A4564" s="3">
        <v>4561</v>
      </c>
      <c r="B4564" s="5" t="s">
        <v>16112</v>
      </c>
    </row>
    <row r="4565" spans="1:2" x14ac:dyDescent="0.15">
      <c r="A4565" s="3">
        <v>4562</v>
      </c>
      <c r="B4565" s="5" t="s">
        <v>16113</v>
      </c>
    </row>
    <row r="4566" spans="1:2" x14ac:dyDescent="0.15">
      <c r="A4566" s="3">
        <v>4563</v>
      </c>
      <c r="B4566" s="5" t="s">
        <v>16114</v>
      </c>
    </row>
    <row r="4567" spans="1:2" x14ac:dyDescent="0.15">
      <c r="A4567" s="3">
        <v>4564</v>
      </c>
      <c r="B4567" s="5" t="s">
        <v>16115</v>
      </c>
    </row>
    <row r="4568" spans="1:2" x14ac:dyDescent="0.15">
      <c r="A4568" s="3">
        <v>4565</v>
      </c>
      <c r="B4568" s="5" t="s">
        <v>16116</v>
      </c>
    </row>
    <row r="4569" spans="1:2" x14ac:dyDescent="0.15">
      <c r="A4569" s="3">
        <v>4566</v>
      </c>
      <c r="B4569" s="5" t="s">
        <v>16117</v>
      </c>
    </row>
    <row r="4570" spans="1:2" x14ac:dyDescent="0.15">
      <c r="A4570" s="3">
        <v>4567</v>
      </c>
      <c r="B4570" s="5" t="s">
        <v>16118</v>
      </c>
    </row>
    <row r="4571" spans="1:2" x14ac:dyDescent="0.15">
      <c r="A4571" s="3">
        <v>4568</v>
      </c>
      <c r="B4571" s="5" t="s">
        <v>16119</v>
      </c>
    </row>
    <row r="4572" spans="1:2" x14ac:dyDescent="0.15">
      <c r="A4572" s="3">
        <v>4569</v>
      </c>
      <c r="B4572" s="5" t="s">
        <v>16120</v>
      </c>
    </row>
    <row r="4573" spans="1:2" x14ac:dyDescent="0.15">
      <c r="A4573" s="3">
        <v>4570</v>
      </c>
      <c r="B4573" s="5" t="s">
        <v>16121</v>
      </c>
    </row>
    <row r="4574" spans="1:2" x14ac:dyDescent="0.15">
      <c r="A4574" s="3">
        <v>4571</v>
      </c>
      <c r="B4574" s="5" t="s">
        <v>16122</v>
      </c>
    </row>
    <row r="4575" spans="1:2" x14ac:dyDescent="0.15">
      <c r="A4575" s="3">
        <v>4572</v>
      </c>
      <c r="B4575" s="5" t="s">
        <v>16123</v>
      </c>
    </row>
    <row r="4576" spans="1:2" x14ac:dyDescent="0.15">
      <c r="A4576" s="3">
        <v>4573</v>
      </c>
      <c r="B4576" s="5" t="s">
        <v>16124</v>
      </c>
    </row>
    <row r="4577" spans="1:2" x14ac:dyDescent="0.15">
      <c r="A4577" s="3">
        <v>4574</v>
      </c>
      <c r="B4577" s="5" t="s">
        <v>16125</v>
      </c>
    </row>
    <row r="4578" spans="1:2" x14ac:dyDescent="0.15">
      <c r="A4578" s="3">
        <v>4575</v>
      </c>
      <c r="B4578" s="5" t="s">
        <v>16126</v>
      </c>
    </row>
    <row r="4579" spans="1:2" x14ac:dyDescent="0.15">
      <c r="A4579" s="3">
        <v>4576</v>
      </c>
      <c r="B4579" s="5" t="s">
        <v>16127</v>
      </c>
    </row>
    <row r="4580" spans="1:2" x14ac:dyDescent="0.15">
      <c r="A4580" s="3">
        <v>4577</v>
      </c>
      <c r="B4580" s="5" t="s">
        <v>16128</v>
      </c>
    </row>
    <row r="4581" spans="1:2" x14ac:dyDescent="0.15">
      <c r="A4581" s="3">
        <v>4578</v>
      </c>
      <c r="B4581" s="5" t="s">
        <v>16129</v>
      </c>
    </row>
    <row r="4582" spans="1:2" x14ac:dyDescent="0.15">
      <c r="A4582" s="3">
        <v>4579</v>
      </c>
      <c r="B4582" s="5" t="s">
        <v>16130</v>
      </c>
    </row>
    <row r="4583" spans="1:2" x14ac:dyDescent="0.15">
      <c r="A4583" s="3">
        <v>4580</v>
      </c>
      <c r="B4583" s="5" t="s">
        <v>16131</v>
      </c>
    </row>
    <row r="4584" spans="1:2" x14ac:dyDescent="0.15">
      <c r="A4584" s="3">
        <v>4581</v>
      </c>
      <c r="B4584" s="5" t="s">
        <v>16132</v>
      </c>
    </row>
    <row r="4585" spans="1:2" x14ac:dyDescent="0.15">
      <c r="A4585" s="3">
        <v>4582</v>
      </c>
      <c r="B4585" s="5" t="s">
        <v>16133</v>
      </c>
    </row>
    <row r="4586" spans="1:2" x14ac:dyDescent="0.15">
      <c r="A4586" s="3">
        <v>4583</v>
      </c>
      <c r="B4586" s="5" t="s">
        <v>16134</v>
      </c>
    </row>
    <row r="4587" spans="1:2" x14ac:dyDescent="0.15">
      <c r="A4587" s="3">
        <v>4584</v>
      </c>
      <c r="B4587" s="5" t="s">
        <v>11590</v>
      </c>
    </row>
    <row r="4588" spans="1:2" x14ac:dyDescent="0.15">
      <c r="A4588" s="3">
        <v>4585</v>
      </c>
      <c r="B4588" s="5" t="s">
        <v>16135</v>
      </c>
    </row>
    <row r="4589" spans="1:2" x14ac:dyDescent="0.15">
      <c r="A4589" s="3">
        <v>4586</v>
      </c>
      <c r="B4589" s="5" t="s">
        <v>16136</v>
      </c>
    </row>
    <row r="4590" spans="1:2" x14ac:dyDescent="0.15">
      <c r="A4590" s="3">
        <v>4587</v>
      </c>
      <c r="B4590" s="5" t="s">
        <v>16137</v>
      </c>
    </row>
    <row r="4591" spans="1:2" x14ac:dyDescent="0.15">
      <c r="A4591" s="3">
        <v>4588</v>
      </c>
      <c r="B4591" s="5" t="s">
        <v>16138</v>
      </c>
    </row>
    <row r="4592" spans="1:2" x14ac:dyDescent="0.15">
      <c r="A4592" s="3">
        <v>4589</v>
      </c>
      <c r="B4592" s="5" t="s">
        <v>16139</v>
      </c>
    </row>
    <row r="4593" spans="1:2" x14ac:dyDescent="0.15">
      <c r="A4593" s="3">
        <v>4590</v>
      </c>
      <c r="B4593" s="5" t="s">
        <v>16140</v>
      </c>
    </row>
    <row r="4594" spans="1:2" x14ac:dyDescent="0.15">
      <c r="A4594" s="3">
        <v>4591</v>
      </c>
      <c r="B4594" s="5" t="s">
        <v>16141</v>
      </c>
    </row>
    <row r="4595" spans="1:2" x14ac:dyDescent="0.15">
      <c r="A4595" s="3">
        <v>4592</v>
      </c>
      <c r="B4595" s="5" t="s">
        <v>16142</v>
      </c>
    </row>
    <row r="4596" spans="1:2" x14ac:dyDescent="0.15">
      <c r="A4596" s="3">
        <v>4593</v>
      </c>
      <c r="B4596" s="5" t="s">
        <v>16143</v>
      </c>
    </row>
    <row r="4597" spans="1:2" x14ac:dyDescent="0.15">
      <c r="A4597" s="3">
        <v>4594</v>
      </c>
      <c r="B4597" s="5" t="s">
        <v>16144</v>
      </c>
    </row>
    <row r="4598" spans="1:2" x14ac:dyDescent="0.15">
      <c r="A4598" s="3">
        <v>4595</v>
      </c>
      <c r="B4598" s="5" t="s">
        <v>16145</v>
      </c>
    </row>
    <row r="4599" spans="1:2" x14ac:dyDescent="0.15">
      <c r="A4599" s="3">
        <v>4596</v>
      </c>
      <c r="B4599" s="5" t="s">
        <v>16146</v>
      </c>
    </row>
    <row r="4600" spans="1:2" x14ac:dyDescent="0.15">
      <c r="A4600" s="3">
        <v>4597</v>
      </c>
      <c r="B4600" s="5" t="s">
        <v>16147</v>
      </c>
    </row>
    <row r="4601" spans="1:2" x14ac:dyDescent="0.15">
      <c r="A4601" s="3">
        <v>4598</v>
      </c>
      <c r="B4601" s="5" t="s">
        <v>16148</v>
      </c>
    </row>
    <row r="4602" spans="1:2" x14ac:dyDescent="0.15">
      <c r="A4602" s="3">
        <v>4599</v>
      </c>
      <c r="B4602" s="5" t="s">
        <v>16149</v>
      </c>
    </row>
    <row r="4603" spans="1:2" x14ac:dyDescent="0.15">
      <c r="A4603" s="3">
        <v>4600</v>
      </c>
      <c r="B4603" s="5" t="s">
        <v>16150</v>
      </c>
    </row>
    <row r="4604" spans="1:2" x14ac:dyDescent="0.15">
      <c r="A4604" s="3">
        <v>4601</v>
      </c>
      <c r="B4604" s="5" t="s">
        <v>16151</v>
      </c>
    </row>
    <row r="4605" spans="1:2" x14ac:dyDescent="0.15">
      <c r="A4605" s="3">
        <v>4602</v>
      </c>
      <c r="B4605" s="5" t="s">
        <v>16152</v>
      </c>
    </row>
    <row r="4606" spans="1:2" x14ac:dyDescent="0.15">
      <c r="A4606" s="3">
        <v>4603</v>
      </c>
      <c r="B4606" s="5" t="s">
        <v>16153</v>
      </c>
    </row>
    <row r="4607" spans="1:2" x14ac:dyDescent="0.15">
      <c r="A4607" s="3">
        <v>4604</v>
      </c>
      <c r="B4607" s="5" t="s">
        <v>16154</v>
      </c>
    </row>
    <row r="4608" spans="1:2" x14ac:dyDescent="0.15">
      <c r="A4608" s="3">
        <v>4605</v>
      </c>
      <c r="B4608" s="5" t="s">
        <v>16155</v>
      </c>
    </row>
    <row r="4609" spans="1:2" x14ac:dyDescent="0.15">
      <c r="A4609" s="3">
        <v>4606</v>
      </c>
      <c r="B4609" s="5" t="s">
        <v>16156</v>
      </c>
    </row>
    <row r="4610" spans="1:2" x14ac:dyDescent="0.15">
      <c r="A4610" s="3">
        <v>4607</v>
      </c>
      <c r="B4610" s="5" t="s">
        <v>16157</v>
      </c>
    </row>
    <row r="4611" spans="1:2" x14ac:dyDescent="0.15">
      <c r="A4611" s="3">
        <v>4608</v>
      </c>
      <c r="B4611" s="5" t="s">
        <v>16158</v>
      </c>
    </row>
    <row r="4612" spans="1:2" x14ac:dyDescent="0.15">
      <c r="A4612" s="3">
        <v>4609</v>
      </c>
      <c r="B4612" s="5" t="s">
        <v>16159</v>
      </c>
    </row>
    <row r="4613" spans="1:2" x14ac:dyDescent="0.15">
      <c r="A4613" s="3">
        <v>4610</v>
      </c>
      <c r="B4613" s="5" t="s">
        <v>16160</v>
      </c>
    </row>
    <row r="4614" spans="1:2" x14ac:dyDescent="0.15">
      <c r="A4614" s="3">
        <v>4611</v>
      </c>
      <c r="B4614" s="5" t="s">
        <v>16161</v>
      </c>
    </row>
    <row r="4615" spans="1:2" x14ac:dyDescent="0.15">
      <c r="A4615" s="3">
        <v>4612</v>
      </c>
      <c r="B4615" s="5" t="s">
        <v>16162</v>
      </c>
    </row>
    <row r="4616" spans="1:2" x14ac:dyDescent="0.15">
      <c r="A4616" s="3">
        <v>4613</v>
      </c>
      <c r="B4616" s="5" t="s">
        <v>16163</v>
      </c>
    </row>
    <row r="4617" spans="1:2" x14ac:dyDescent="0.15">
      <c r="A4617" s="3">
        <v>4614</v>
      </c>
      <c r="B4617" s="5" t="s">
        <v>16164</v>
      </c>
    </row>
    <row r="4618" spans="1:2" x14ac:dyDescent="0.15">
      <c r="A4618" s="3">
        <v>4615</v>
      </c>
      <c r="B4618" s="5" t="s">
        <v>16165</v>
      </c>
    </row>
    <row r="4619" spans="1:2" x14ac:dyDescent="0.15">
      <c r="A4619" s="3">
        <v>4616</v>
      </c>
      <c r="B4619" s="5" t="s">
        <v>16166</v>
      </c>
    </row>
    <row r="4620" spans="1:2" x14ac:dyDescent="0.15">
      <c r="A4620" s="3">
        <v>4617</v>
      </c>
      <c r="B4620" s="5" t="s">
        <v>16167</v>
      </c>
    </row>
    <row r="4621" spans="1:2" x14ac:dyDescent="0.15">
      <c r="A4621" s="3">
        <v>4618</v>
      </c>
      <c r="B4621" s="5" t="s">
        <v>16168</v>
      </c>
    </row>
    <row r="4622" spans="1:2" x14ac:dyDescent="0.15">
      <c r="A4622" s="3">
        <v>4619</v>
      </c>
      <c r="B4622" s="5" t="s">
        <v>16169</v>
      </c>
    </row>
    <row r="4623" spans="1:2" x14ac:dyDescent="0.15">
      <c r="A4623" s="3">
        <v>4620</v>
      </c>
      <c r="B4623" s="5" t="s">
        <v>16170</v>
      </c>
    </row>
    <row r="4624" spans="1:2" x14ac:dyDescent="0.15">
      <c r="A4624" s="3">
        <v>4621</v>
      </c>
      <c r="B4624" s="5" t="s">
        <v>16171</v>
      </c>
    </row>
    <row r="4625" spans="1:2" x14ac:dyDescent="0.15">
      <c r="A4625" s="3">
        <v>4622</v>
      </c>
      <c r="B4625" s="5" t="s">
        <v>16172</v>
      </c>
    </row>
    <row r="4626" spans="1:2" x14ac:dyDescent="0.15">
      <c r="A4626" s="3">
        <v>4623</v>
      </c>
      <c r="B4626" s="5" t="s">
        <v>16173</v>
      </c>
    </row>
    <row r="4627" spans="1:2" x14ac:dyDescent="0.15">
      <c r="A4627" s="3">
        <v>4624</v>
      </c>
      <c r="B4627" s="5" t="s">
        <v>16174</v>
      </c>
    </row>
    <row r="4628" spans="1:2" x14ac:dyDescent="0.15">
      <c r="A4628" s="3">
        <v>4625</v>
      </c>
      <c r="B4628" s="5" t="s">
        <v>16175</v>
      </c>
    </row>
    <row r="4629" spans="1:2" x14ac:dyDescent="0.15">
      <c r="A4629" s="3">
        <v>4626</v>
      </c>
      <c r="B4629" s="5" t="s">
        <v>16176</v>
      </c>
    </row>
    <row r="4630" spans="1:2" x14ac:dyDescent="0.15">
      <c r="A4630" s="3">
        <v>4627</v>
      </c>
      <c r="B4630" s="5" t="s">
        <v>16177</v>
      </c>
    </row>
    <row r="4631" spans="1:2" x14ac:dyDescent="0.15">
      <c r="A4631" s="3">
        <v>4628</v>
      </c>
      <c r="B4631" s="5" t="s">
        <v>16178</v>
      </c>
    </row>
    <row r="4632" spans="1:2" x14ac:dyDescent="0.15">
      <c r="A4632" s="3">
        <v>4629</v>
      </c>
      <c r="B4632" s="5" t="s">
        <v>16179</v>
      </c>
    </row>
    <row r="4633" spans="1:2" x14ac:dyDescent="0.15">
      <c r="A4633" s="3">
        <v>4630</v>
      </c>
      <c r="B4633" s="5" t="s">
        <v>16180</v>
      </c>
    </row>
    <row r="4634" spans="1:2" x14ac:dyDescent="0.15">
      <c r="A4634" s="3">
        <v>4631</v>
      </c>
      <c r="B4634" s="5" t="s">
        <v>16181</v>
      </c>
    </row>
    <row r="4635" spans="1:2" x14ac:dyDescent="0.15">
      <c r="A4635" s="3">
        <v>4632</v>
      </c>
      <c r="B4635" s="5" t="s">
        <v>16182</v>
      </c>
    </row>
    <row r="4636" spans="1:2" x14ac:dyDescent="0.15">
      <c r="A4636" s="3">
        <v>4633</v>
      </c>
      <c r="B4636" s="5" t="s">
        <v>16183</v>
      </c>
    </row>
    <row r="4637" spans="1:2" x14ac:dyDescent="0.15">
      <c r="A4637" s="3">
        <v>4634</v>
      </c>
      <c r="B4637" s="5" t="s">
        <v>16184</v>
      </c>
    </row>
    <row r="4638" spans="1:2" x14ac:dyDescent="0.15">
      <c r="A4638" s="3">
        <v>4635</v>
      </c>
      <c r="B4638" s="5" t="s">
        <v>16185</v>
      </c>
    </row>
    <row r="4639" spans="1:2" x14ac:dyDescent="0.15">
      <c r="A4639" s="3">
        <v>4636</v>
      </c>
      <c r="B4639" s="5" t="s">
        <v>16186</v>
      </c>
    </row>
    <row r="4640" spans="1:2" x14ac:dyDescent="0.15">
      <c r="A4640" s="3">
        <v>4637</v>
      </c>
      <c r="B4640" s="5" t="s">
        <v>16187</v>
      </c>
    </row>
    <row r="4641" spans="1:2" x14ac:dyDescent="0.15">
      <c r="A4641" s="3">
        <v>4638</v>
      </c>
      <c r="B4641" s="5" t="s">
        <v>16188</v>
      </c>
    </row>
    <row r="4642" spans="1:2" x14ac:dyDescent="0.15">
      <c r="A4642" s="3">
        <v>4639</v>
      </c>
      <c r="B4642" s="5" t="s">
        <v>16189</v>
      </c>
    </row>
    <row r="4643" spans="1:2" x14ac:dyDescent="0.15">
      <c r="A4643" s="3">
        <v>4640</v>
      </c>
      <c r="B4643" s="5" t="s">
        <v>16190</v>
      </c>
    </row>
    <row r="4644" spans="1:2" x14ac:dyDescent="0.15">
      <c r="A4644" s="3">
        <v>4641</v>
      </c>
      <c r="B4644" s="5" t="s">
        <v>16191</v>
      </c>
    </row>
    <row r="4645" spans="1:2" x14ac:dyDescent="0.15">
      <c r="A4645" s="3">
        <v>4642</v>
      </c>
      <c r="B4645" s="5" t="s">
        <v>16192</v>
      </c>
    </row>
    <row r="4646" spans="1:2" x14ac:dyDescent="0.15">
      <c r="A4646" s="3">
        <v>4643</v>
      </c>
      <c r="B4646" s="5" t="s">
        <v>16193</v>
      </c>
    </row>
    <row r="4647" spans="1:2" x14ac:dyDescent="0.15">
      <c r="A4647" s="3">
        <v>4644</v>
      </c>
      <c r="B4647" s="5" t="s">
        <v>16194</v>
      </c>
    </row>
    <row r="4648" spans="1:2" x14ac:dyDescent="0.15">
      <c r="A4648" s="3">
        <v>4645</v>
      </c>
      <c r="B4648" s="5" t="s">
        <v>16195</v>
      </c>
    </row>
    <row r="4649" spans="1:2" x14ac:dyDescent="0.15">
      <c r="A4649" s="3">
        <v>4646</v>
      </c>
      <c r="B4649" s="5" t="s">
        <v>16196</v>
      </c>
    </row>
    <row r="4650" spans="1:2" x14ac:dyDescent="0.15">
      <c r="A4650" s="3">
        <v>4647</v>
      </c>
      <c r="B4650" s="5" t="s">
        <v>16197</v>
      </c>
    </row>
    <row r="4651" spans="1:2" x14ac:dyDescent="0.15">
      <c r="A4651" s="3">
        <v>4648</v>
      </c>
      <c r="B4651" s="5" t="s">
        <v>16198</v>
      </c>
    </row>
    <row r="4652" spans="1:2" x14ac:dyDescent="0.15">
      <c r="A4652" s="3">
        <v>4649</v>
      </c>
      <c r="B4652" s="5" t="s">
        <v>16199</v>
      </c>
    </row>
    <row r="4653" spans="1:2" x14ac:dyDescent="0.15">
      <c r="A4653" s="3">
        <v>4650</v>
      </c>
      <c r="B4653" s="5" t="s">
        <v>16200</v>
      </c>
    </row>
    <row r="4654" spans="1:2" x14ac:dyDescent="0.15">
      <c r="A4654" s="3">
        <v>4651</v>
      </c>
      <c r="B4654" s="5" t="s">
        <v>16201</v>
      </c>
    </row>
    <row r="4655" spans="1:2" x14ac:dyDescent="0.15">
      <c r="A4655" s="3">
        <v>4652</v>
      </c>
      <c r="B4655" s="5" t="s">
        <v>16202</v>
      </c>
    </row>
    <row r="4656" spans="1:2" x14ac:dyDescent="0.15">
      <c r="A4656" s="3">
        <v>4653</v>
      </c>
      <c r="B4656" s="5" t="s">
        <v>16203</v>
      </c>
    </row>
    <row r="4657" spans="1:2" x14ac:dyDescent="0.15">
      <c r="A4657" s="3">
        <v>4654</v>
      </c>
      <c r="B4657" s="5" t="s">
        <v>16204</v>
      </c>
    </row>
    <row r="4658" spans="1:2" x14ac:dyDescent="0.15">
      <c r="A4658" s="3">
        <v>4655</v>
      </c>
      <c r="B4658" s="5" t="s">
        <v>16205</v>
      </c>
    </row>
    <row r="4659" spans="1:2" x14ac:dyDescent="0.15">
      <c r="A4659" s="3">
        <v>4656</v>
      </c>
      <c r="B4659" s="5" t="s">
        <v>16206</v>
      </c>
    </row>
    <row r="4660" spans="1:2" x14ac:dyDescent="0.15">
      <c r="A4660" s="3">
        <v>4657</v>
      </c>
      <c r="B4660" s="5" t="s">
        <v>16207</v>
      </c>
    </row>
    <row r="4661" spans="1:2" x14ac:dyDescent="0.15">
      <c r="A4661" s="3">
        <v>4658</v>
      </c>
      <c r="B4661" s="5" t="s">
        <v>16208</v>
      </c>
    </row>
    <row r="4662" spans="1:2" x14ac:dyDescent="0.15">
      <c r="A4662" s="3">
        <v>4659</v>
      </c>
      <c r="B4662" s="5" t="s">
        <v>16209</v>
      </c>
    </row>
    <row r="4663" spans="1:2" x14ac:dyDescent="0.15">
      <c r="A4663" s="3">
        <v>4660</v>
      </c>
      <c r="B4663" s="5" t="s">
        <v>16210</v>
      </c>
    </row>
    <row r="4664" spans="1:2" x14ac:dyDescent="0.15">
      <c r="A4664" s="3">
        <v>4661</v>
      </c>
      <c r="B4664" s="5" t="s">
        <v>16211</v>
      </c>
    </row>
    <row r="4665" spans="1:2" x14ac:dyDescent="0.15">
      <c r="A4665" s="3">
        <v>4662</v>
      </c>
      <c r="B4665" s="5" t="s">
        <v>16212</v>
      </c>
    </row>
    <row r="4666" spans="1:2" x14ac:dyDescent="0.15">
      <c r="A4666" s="3">
        <v>4663</v>
      </c>
      <c r="B4666" s="5" t="s">
        <v>16213</v>
      </c>
    </row>
    <row r="4667" spans="1:2" x14ac:dyDescent="0.15">
      <c r="A4667" s="3">
        <v>4664</v>
      </c>
      <c r="B4667" s="5" t="s">
        <v>16214</v>
      </c>
    </row>
    <row r="4668" spans="1:2" x14ac:dyDescent="0.15">
      <c r="A4668" s="3">
        <v>4665</v>
      </c>
      <c r="B4668" s="5" t="s">
        <v>16215</v>
      </c>
    </row>
    <row r="4669" spans="1:2" x14ac:dyDescent="0.15">
      <c r="A4669" s="3">
        <v>4666</v>
      </c>
      <c r="B4669" s="5" t="s">
        <v>11606</v>
      </c>
    </row>
    <row r="4670" spans="1:2" x14ac:dyDescent="0.15">
      <c r="A4670" s="3">
        <v>4667</v>
      </c>
      <c r="B4670" s="5" t="s">
        <v>16216</v>
      </c>
    </row>
    <row r="4671" spans="1:2" x14ac:dyDescent="0.15">
      <c r="A4671" s="3">
        <v>4668</v>
      </c>
      <c r="B4671" s="5" t="s">
        <v>16217</v>
      </c>
    </row>
    <row r="4672" spans="1:2" x14ac:dyDescent="0.15">
      <c r="A4672" s="3">
        <v>4669</v>
      </c>
      <c r="B4672" s="5" t="s">
        <v>16218</v>
      </c>
    </row>
    <row r="4673" spans="1:2" x14ac:dyDescent="0.15">
      <c r="A4673" s="3">
        <v>4670</v>
      </c>
      <c r="B4673" s="5" t="s">
        <v>16219</v>
      </c>
    </row>
    <row r="4674" spans="1:2" x14ac:dyDescent="0.15">
      <c r="A4674" s="3">
        <v>4671</v>
      </c>
      <c r="B4674" s="5" t="s">
        <v>16220</v>
      </c>
    </row>
    <row r="4675" spans="1:2" x14ac:dyDescent="0.15">
      <c r="A4675" s="3">
        <v>4672</v>
      </c>
      <c r="B4675" s="5" t="s">
        <v>16221</v>
      </c>
    </row>
    <row r="4676" spans="1:2" x14ac:dyDescent="0.15">
      <c r="A4676" s="3">
        <v>4673</v>
      </c>
      <c r="B4676" s="5" t="s">
        <v>16222</v>
      </c>
    </row>
    <row r="4677" spans="1:2" x14ac:dyDescent="0.15">
      <c r="A4677" s="3">
        <v>4674</v>
      </c>
      <c r="B4677" s="5" t="s">
        <v>16223</v>
      </c>
    </row>
    <row r="4678" spans="1:2" x14ac:dyDescent="0.15">
      <c r="A4678" s="3">
        <v>4675</v>
      </c>
      <c r="B4678" s="5" t="s">
        <v>16224</v>
      </c>
    </row>
    <row r="4679" spans="1:2" x14ac:dyDescent="0.15">
      <c r="A4679" s="3">
        <v>4676</v>
      </c>
      <c r="B4679" s="5" t="s">
        <v>16225</v>
      </c>
    </row>
    <row r="4680" spans="1:2" x14ac:dyDescent="0.15">
      <c r="A4680" s="3">
        <v>4677</v>
      </c>
      <c r="B4680" s="5" t="s">
        <v>16226</v>
      </c>
    </row>
    <row r="4681" spans="1:2" x14ac:dyDescent="0.15">
      <c r="A4681" s="3">
        <v>4678</v>
      </c>
      <c r="B4681" s="5" t="s">
        <v>16227</v>
      </c>
    </row>
    <row r="4682" spans="1:2" x14ac:dyDescent="0.15">
      <c r="A4682" s="3">
        <v>4679</v>
      </c>
      <c r="B4682" s="5" t="s">
        <v>16228</v>
      </c>
    </row>
    <row r="4683" spans="1:2" x14ac:dyDescent="0.15">
      <c r="A4683" s="3">
        <v>4680</v>
      </c>
      <c r="B4683" s="5" t="s">
        <v>11585</v>
      </c>
    </row>
    <row r="4684" spans="1:2" x14ac:dyDescent="0.15">
      <c r="A4684" s="3">
        <v>4681</v>
      </c>
      <c r="B4684" s="5" t="s">
        <v>16229</v>
      </c>
    </row>
    <row r="4685" spans="1:2" x14ac:dyDescent="0.15">
      <c r="A4685" s="3">
        <v>4682</v>
      </c>
      <c r="B4685" s="5" t="s">
        <v>16230</v>
      </c>
    </row>
    <row r="4686" spans="1:2" x14ac:dyDescent="0.15">
      <c r="A4686" s="3">
        <v>4683</v>
      </c>
      <c r="B4686" s="5" t="s">
        <v>16231</v>
      </c>
    </row>
    <row r="4687" spans="1:2" x14ac:dyDescent="0.15">
      <c r="A4687" s="3">
        <v>4684</v>
      </c>
      <c r="B4687" s="5" t="s">
        <v>16232</v>
      </c>
    </row>
    <row r="4688" spans="1:2" x14ac:dyDescent="0.15">
      <c r="A4688" s="3">
        <v>4685</v>
      </c>
      <c r="B4688" s="5" t="s">
        <v>16233</v>
      </c>
    </row>
    <row r="4689" spans="1:2" x14ac:dyDescent="0.15">
      <c r="A4689" s="3">
        <v>4686</v>
      </c>
      <c r="B4689" s="5" t="s">
        <v>16234</v>
      </c>
    </row>
    <row r="4690" spans="1:2" x14ac:dyDescent="0.15">
      <c r="A4690" s="3">
        <v>4687</v>
      </c>
      <c r="B4690" s="5" t="s">
        <v>16235</v>
      </c>
    </row>
    <row r="4691" spans="1:2" x14ac:dyDescent="0.15">
      <c r="A4691" s="3">
        <v>4688</v>
      </c>
      <c r="B4691" s="5" t="s">
        <v>16236</v>
      </c>
    </row>
    <row r="4692" spans="1:2" x14ac:dyDescent="0.15">
      <c r="A4692" s="3">
        <v>4689</v>
      </c>
      <c r="B4692" s="5" t="s">
        <v>16237</v>
      </c>
    </row>
    <row r="4693" spans="1:2" x14ac:dyDescent="0.15">
      <c r="A4693" s="3">
        <v>4690</v>
      </c>
      <c r="B4693" s="5" t="s">
        <v>16238</v>
      </c>
    </row>
    <row r="4694" spans="1:2" x14ac:dyDescent="0.15">
      <c r="A4694" s="3">
        <v>4691</v>
      </c>
      <c r="B4694" s="5" t="s">
        <v>16239</v>
      </c>
    </row>
    <row r="4695" spans="1:2" x14ac:dyDescent="0.15">
      <c r="A4695" s="3">
        <v>4692</v>
      </c>
      <c r="B4695" s="5" t="s">
        <v>16240</v>
      </c>
    </row>
    <row r="4696" spans="1:2" x14ac:dyDescent="0.15">
      <c r="A4696" s="3">
        <v>4693</v>
      </c>
      <c r="B4696" s="5" t="s">
        <v>16241</v>
      </c>
    </row>
    <row r="4697" spans="1:2" x14ac:dyDescent="0.15">
      <c r="A4697" s="3">
        <v>4694</v>
      </c>
      <c r="B4697" s="5" t="s">
        <v>16242</v>
      </c>
    </row>
    <row r="4698" spans="1:2" x14ac:dyDescent="0.15">
      <c r="A4698" s="3">
        <v>4695</v>
      </c>
      <c r="B4698" s="5" t="s">
        <v>16243</v>
      </c>
    </row>
    <row r="4699" spans="1:2" x14ac:dyDescent="0.15">
      <c r="A4699" s="3">
        <v>4696</v>
      </c>
      <c r="B4699" s="5" t="s">
        <v>16244</v>
      </c>
    </row>
    <row r="4700" spans="1:2" x14ac:dyDescent="0.15">
      <c r="A4700" s="3">
        <v>4697</v>
      </c>
      <c r="B4700" s="5" t="s">
        <v>16245</v>
      </c>
    </row>
    <row r="4701" spans="1:2" x14ac:dyDescent="0.15">
      <c r="A4701" s="3">
        <v>4698</v>
      </c>
      <c r="B4701" s="5" t="s">
        <v>16246</v>
      </c>
    </row>
    <row r="4702" spans="1:2" x14ac:dyDescent="0.15">
      <c r="A4702" s="3">
        <v>4699</v>
      </c>
      <c r="B4702" s="5" t="s">
        <v>16247</v>
      </c>
    </row>
    <row r="4703" spans="1:2" x14ac:dyDescent="0.15">
      <c r="A4703" s="3">
        <v>4700</v>
      </c>
      <c r="B4703" s="5" t="s">
        <v>16248</v>
      </c>
    </row>
    <row r="4704" spans="1:2" x14ac:dyDescent="0.15">
      <c r="A4704" s="3">
        <v>4701</v>
      </c>
      <c r="B4704" s="5" t="s">
        <v>16249</v>
      </c>
    </row>
    <row r="4705" spans="1:2" x14ac:dyDescent="0.15">
      <c r="A4705" s="3">
        <v>4702</v>
      </c>
      <c r="B4705" s="5" t="s">
        <v>16250</v>
      </c>
    </row>
    <row r="4706" spans="1:2" x14ac:dyDescent="0.15">
      <c r="A4706" s="3">
        <v>4703</v>
      </c>
      <c r="B4706" s="5" t="s">
        <v>16251</v>
      </c>
    </row>
    <row r="4707" spans="1:2" x14ac:dyDescent="0.15">
      <c r="A4707" s="3">
        <v>4704</v>
      </c>
      <c r="B4707" s="5" t="s">
        <v>16252</v>
      </c>
    </row>
    <row r="4708" spans="1:2" x14ac:dyDescent="0.15">
      <c r="A4708" s="3">
        <v>4705</v>
      </c>
      <c r="B4708" s="5" t="s">
        <v>16253</v>
      </c>
    </row>
    <row r="4709" spans="1:2" x14ac:dyDescent="0.15">
      <c r="A4709" s="3">
        <v>4706</v>
      </c>
      <c r="B4709" s="5" t="s">
        <v>16254</v>
      </c>
    </row>
    <row r="4710" spans="1:2" x14ac:dyDescent="0.15">
      <c r="A4710" s="3">
        <v>4707</v>
      </c>
      <c r="B4710" s="5" t="s">
        <v>16255</v>
      </c>
    </row>
    <row r="4711" spans="1:2" x14ac:dyDescent="0.15">
      <c r="A4711" s="3">
        <v>4708</v>
      </c>
      <c r="B4711" s="5" t="s">
        <v>16256</v>
      </c>
    </row>
    <row r="4712" spans="1:2" x14ac:dyDescent="0.15">
      <c r="A4712" s="3">
        <v>4709</v>
      </c>
      <c r="B4712" s="5" t="s">
        <v>16257</v>
      </c>
    </row>
    <row r="4713" spans="1:2" x14ac:dyDescent="0.15">
      <c r="A4713" s="3">
        <v>4710</v>
      </c>
      <c r="B4713" s="5" t="s">
        <v>16258</v>
      </c>
    </row>
    <row r="4714" spans="1:2" x14ac:dyDescent="0.15">
      <c r="A4714" s="3">
        <v>4711</v>
      </c>
      <c r="B4714" s="5" t="s">
        <v>16259</v>
      </c>
    </row>
    <row r="4715" spans="1:2" x14ac:dyDescent="0.15">
      <c r="A4715" s="3">
        <v>4712</v>
      </c>
      <c r="B4715" s="5" t="s">
        <v>8120</v>
      </c>
    </row>
    <row r="4716" spans="1:2" x14ac:dyDescent="0.15">
      <c r="A4716" s="3">
        <v>4713</v>
      </c>
      <c r="B4716" s="5" t="s">
        <v>16260</v>
      </c>
    </row>
    <row r="4717" spans="1:2" x14ac:dyDescent="0.15">
      <c r="A4717" s="3">
        <v>4714</v>
      </c>
      <c r="B4717" s="5" t="s">
        <v>16261</v>
      </c>
    </row>
    <row r="4718" spans="1:2" x14ac:dyDescent="0.15">
      <c r="A4718" s="3">
        <v>4715</v>
      </c>
      <c r="B4718" s="5" t="s">
        <v>16262</v>
      </c>
    </row>
    <row r="4719" spans="1:2" x14ac:dyDescent="0.15">
      <c r="A4719" s="3">
        <v>4716</v>
      </c>
      <c r="B4719" s="5" t="s">
        <v>16263</v>
      </c>
    </row>
    <row r="4720" spans="1:2" x14ac:dyDescent="0.15">
      <c r="A4720" s="3">
        <v>4717</v>
      </c>
      <c r="B4720" s="5" t="s">
        <v>16264</v>
      </c>
    </row>
    <row r="4721" spans="1:2" x14ac:dyDescent="0.15">
      <c r="A4721" s="3">
        <v>4718</v>
      </c>
      <c r="B4721" s="5" t="s">
        <v>16265</v>
      </c>
    </row>
    <row r="4722" spans="1:2" x14ac:dyDescent="0.15">
      <c r="A4722" s="3">
        <v>4719</v>
      </c>
      <c r="B4722" s="5" t="s">
        <v>16266</v>
      </c>
    </row>
    <row r="4723" spans="1:2" x14ac:dyDescent="0.15">
      <c r="A4723" s="3">
        <v>4720</v>
      </c>
      <c r="B4723" s="5" t="s">
        <v>16267</v>
      </c>
    </row>
    <row r="4724" spans="1:2" x14ac:dyDescent="0.15">
      <c r="A4724" s="3">
        <v>4721</v>
      </c>
      <c r="B4724" s="5" t="s">
        <v>16268</v>
      </c>
    </row>
    <row r="4725" spans="1:2" x14ac:dyDescent="0.15">
      <c r="A4725" s="3">
        <v>4722</v>
      </c>
      <c r="B4725" s="5" t="s">
        <v>16269</v>
      </c>
    </row>
    <row r="4726" spans="1:2" x14ac:dyDescent="0.15">
      <c r="A4726" s="3">
        <v>4723</v>
      </c>
      <c r="B4726" s="5" t="s">
        <v>16270</v>
      </c>
    </row>
    <row r="4727" spans="1:2" x14ac:dyDescent="0.15">
      <c r="A4727" s="3">
        <v>4724</v>
      </c>
      <c r="B4727" s="5" t="s">
        <v>16271</v>
      </c>
    </row>
    <row r="4728" spans="1:2" x14ac:dyDescent="0.15">
      <c r="A4728" s="3">
        <v>4725</v>
      </c>
      <c r="B4728" s="5" t="s">
        <v>16272</v>
      </c>
    </row>
    <row r="4729" spans="1:2" x14ac:dyDescent="0.15">
      <c r="A4729" s="3">
        <v>4726</v>
      </c>
      <c r="B4729" s="5" t="s">
        <v>16273</v>
      </c>
    </row>
    <row r="4730" spans="1:2" x14ac:dyDescent="0.15">
      <c r="A4730" s="3">
        <v>4727</v>
      </c>
      <c r="B4730" s="5" t="s">
        <v>16274</v>
      </c>
    </row>
    <row r="4731" spans="1:2" x14ac:dyDescent="0.15">
      <c r="A4731" s="3">
        <v>4728</v>
      </c>
      <c r="B4731" s="5" t="s">
        <v>16275</v>
      </c>
    </row>
    <row r="4732" spans="1:2" x14ac:dyDescent="0.15">
      <c r="A4732" s="3">
        <v>4729</v>
      </c>
      <c r="B4732" s="5" t="s">
        <v>16276</v>
      </c>
    </row>
    <row r="4733" spans="1:2" x14ac:dyDescent="0.15">
      <c r="A4733" s="3">
        <v>4730</v>
      </c>
      <c r="B4733" s="5" t="s">
        <v>16277</v>
      </c>
    </row>
    <row r="4734" spans="1:2" x14ac:dyDescent="0.15">
      <c r="A4734" s="3">
        <v>4731</v>
      </c>
      <c r="B4734" s="5" t="s">
        <v>16278</v>
      </c>
    </row>
    <row r="4735" spans="1:2" x14ac:dyDescent="0.15">
      <c r="A4735" s="3">
        <v>4732</v>
      </c>
      <c r="B4735" s="5" t="s">
        <v>16279</v>
      </c>
    </row>
    <row r="4736" spans="1:2" x14ac:dyDescent="0.15">
      <c r="A4736" s="3">
        <v>4733</v>
      </c>
      <c r="B4736" s="5" t="s">
        <v>16280</v>
      </c>
    </row>
    <row r="4737" spans="1:2" x14ac:dyDescent="0.15">
      <c r="A4737" s="3">
        <v>4734</v>
      </c>
      <c r="B4737" s="5" t="s">
        <v>16281</v>
      </c>
    </row>
    <row r="4738" spans="1:2" x14ac:dyDescent="0.15">
      <c r="A4738" s="3">
        <v>4735</v>
      </c>
      <c r="B4738" s="5" t="s">
        <v>16282</v>
      </c>
    </row>
    <row r="4739" spans="1:2" x14ac:dyDescent="0.15">
      <c r="A4739" s="3">
        <v>4736</v>
      </c>
      <c r="B4739" s="5" t="s">
        <v>16283</v>
      </c>
    </row>
    <row r="4740" spans="1:2" x14ac:dyDescent="0.15">
      <c r="A4740" s="3">
        <v>4737</v>
      </c>
      <c r="B4740" s="5" t="s">
        <v>16284</v>
      </c>
    </row>
    <row r="4741" spans="1:2" x14ac:dyDescent="0.15">
      <c r="A4741" s="3">
        <v>4738</v>
      </c>
      <c r="B4741" s="5" t="s">
        <v>16285</v>
      </c>
    </row>
    <row r="4742" spans="1:2" x14ac:dyDescent="0.15">
      <c r="A4742" s="3">
        <v>4739</v>
      </c>
      <c r="B4742" s="5" t="s">
        <v>16286</v>
      </c>
    </row>
    <row r="4743" spans="1:2" x14ac:dyDescent="0.15">
      <c r="A4743" s="3">
        <v>4740</v>
      </c>
      <c r="B4743" s="5" t="s">
        <v>16287</v>
      </c>
    </row>
    <row r="4744" spans="1:2" x14ac:dyDescent="0.15">
      <c r="A4744" s="3">
        <v>4741</v>
      </c>
      <c r="B4744" s="5" t="s">
        <v>16288</v>
      </c>
    </row>
    <row r="4745" spans="1:2" x14ac:dyDescent="0.15">
      <c r="A4745" s="3">
        <v>4742</v>
      </c>
      <c r="B4745" s="5" t="s">
        <v>16289</v>
      </c>
    </row>
    <row r="4746" spans="1:2" x14ac:dyDescent="0.15">
      <c r="A4746" s="3">
        <v>4743</v>
      </c>
      <c r="B4746" s="5" t="s">
        <v>16290</v>
      </c>
    </row>
    <row r="4747" spans="1:2" x14ac:dyDescent="0.15">
      <c r="A4747" s="3">
        <v>4744</v>
      </c>
      <c r="B4747" s="5" t="s">
        <v>16291</v>
      </c>
    </row>
    <row r="4748" spans="1:2" x14ac:dyDescent="0.15">
      <c r="A4748" s="3">
        <v>4745</v>
      </c>
      <c r="B4748" s="5" t="s">
        <v>16292</v>
      </c>
    </row>
    <row r="4749" spans="1:2" x14ac:dyDescent="0.15">
      <c r="A4749" s="3">
        <v>4746</v>
      </c>
      <c r="B4749" s="5" t="s">
        <v>16293</v>
      </c>
    </row>
    <row r="4750" spans="1:2" x14ac:dyDescent="0.15">
      <c r="A4750" s="3">
        <v>4747</v>
      </c>
      <c r="B4750" s="5" t="s">
        <v>16294</v>
      </c>
    </row>
    <row r="4751" spans="1:2" x14ac:dyDescent="0.15">
      <c r="A4751" s="3">
        <v>4748</v>
      </c>
      <c r="B4751" s="5" t="s">
        <v>16295</v>
      </c>
    </row>
    <row r="4752" spans="1:2" x14ac:dyDescent="0.15">
      <c r="A4752" s="3">
        <v>4749</v>
      </c>
      <c r="B4752" s="5" t="s">
        <v>16296</v>
      </c>
    </row>
    <row r="4753" spans="1:2" x14ac:dyDescent="0.15">
      <c r="A4753" s="3">
        <v>4750</v>
      </c>
      <c r="B4753" s="5" t="s">
        <v>16297</v>
      </c>
    </row>
    <row r="4754" spans="1:2" x14ac:dyDescent="0.15">
      <c r="A4754" s="3">
        <v>4751</v>
      </c>
      <c r="B4754" s="5" t="s">
        <v>16298</v>
      </c>
    </row>
    <row r="4755" spans="1:2" x14ac:dyDescent="0.15">
      <c r="A4755" s="3">
        <v>4752</v>
      </c>
      <c r="B4755" s="5" t="s">
        <v>16299</v>
      </c>
    </row>
    <row r="4756" spans="1:2" x14ac:dyDescent="0.15">
      <c r="A4756" s="3">
        <v>4753</v>
      </c>
      <c r="B4756" s="5" t="s">
        <v>16300</v>
      </c>
    </row>
    <row r="4757" spans="1:2" x14ac:dyDescent="0.15">
      <c r="A4757" s="3">
        <v>4754</v>
      </c>
      <c r="B4757" s="5" t="s">
        <v>16301</v>
      </c>
    </row>
    <row r="4758" spans="1:2" x14ac:dyDescent="0.15">
      <c r="A4758" s="3">
        <v>4755</v>
      </c>
      <c r="B4758" s="5" t="s">
        <v>16302</v>
      </c>
    </row>
    <row r="4759" spans="1:2" x14ac:dyDescent="0.15">
      <c r="A4759" s="3">
        <v>4756</v>
      </c>
      <c r="B4759" s="5" t="s">
        <v>16303</v>
      </c>
    </row>
    <row r="4760" spans="1:2" x14ac:dyDescent="0.15">
      <c r="A4760" s="3">
        <v>4757</v>
      </c>
      <c r="B4760" s="5" t="s">
        <v>16304</v>
      </c>
    </row>
    <row r="4761" spans="1:2" x14ac:dyDescent="0.15">
      <c r="A4761" s="3">
        <v>4758</v>
      </c>
      <c r="B4761" s="5" t="s">
        <v>16305</v>
      </c>
    </row>
    <row r="4762" spans="1:2" x14ac:dyDescent="0.15">
      <c r="A4762" s="3">
        <v>4759</v>
      </c>
      <c r="B4762" s="5" t="s">
        <v>16306</v>
      </c>
    </row>
    <row r="4763" spans="1:2" x14ac:dyDescent="0.15">
      <c r="A4763" s="3">
        <v>4760</v>
      </c>
      <c r="B4763" s="5" t="s">
        <v>16307</v>
      </c>
    </row>
    <row r="4764" spans="1:2" x14ac:dyDescent="0.15">
      <c r="A4764" s="3">
        <v>4761</v>
      </c>
      <c r="B4764" s="5" t="s">
        <v>16308</v>
      </c>
    </row>
    <row r="4765" spans="1:2" x14ac:dyDescent="0.15">
      <c r="A4765" s="3">
        <v>4762</v>
      </c>
      <c r="B4765" s="5" t="s">
        <v>16309</v>
      </c>
    </row>
    <row r="4766" spans="1:2" x14ac:dyDescent="0.15">
      <c r="A4766" s="3">
        <v>4763</v>
      </c>
      <c r="B4766" s="5" t="s">
        <v>16310</v>
      </c>
    </row>
    <row r="4767" spans="1:2" x14ac:dyDescent="0.15">
      <c r="A4767" s="3">
        <v>4764</v>
      </c>
      <c r="B4767" s="5" t="s">
        <v>16311</v>
      </c>
    </row>
    <row r="4768" spans="1:2" x14ac:dyDescent="0.15">
      <c r="A4768" s="3">
        <v>4765</v>
      </c>
      <c r="B4768" s="5" t="s">
        <v>16312</v>
      </c>
    </row>
    <row r="4769" spans="1:2" x14ac:dyDescent="0.15">
      <c r="A4769" s="3">
        <v>4766</v>
      </c>
      <c r="B4769" s="5" t="s">
        <v>16313</v>
      </c>
    </row>
    <row r="4770" spans="1:2" x14ac:dyDescent="0.15">
      <c r="A4770" s="3">
        <v>4767</v>
      </c>
      <c r="B4770" s="5" t="s">
        <v>16314</v>
      </c>
    </row>
    <row r="4771" spans="1:2" x14ac:dyDescent="0.15">
      <c r="A4771" s="3">
        <v>4768</v>
      </c>
      <c r="B4771" s="5" t="s">
        <v>16315</v>
      </c>
    </row>
    <row r="4772" spans="1:2" x14ac:dyDescent="0.15">
      <c r="A4772" s="3">
        <v>4769</v>
      </c>
      <c r="B4772" s="5" t="s">
        <v>16316</v>
      </c>
    </row>
    <row r="4773" spans="1:2" x14ac:dyDescent="0.15">
      <c r="A4773" s="3">
        <v>4770</v>
      </c>
      <c r="B4773" s="5" t="s">
        <v>16317</v>
      </c>
    </row>
    <row r="4774" spans="1:2" x14ac:dyDescent="0.15">
      <c r="A4774" s="3">
        <v>4771</v>
      </c>
      <c r="B4774" s="5" t="s">
        <v>16318</v>
      </c>
    </row>
    <row r="4775" spans="1:2" x14ac:dyDescent="0.15">
      <c r="A4775" s="3">
        <v>4772</v>
      </c>
      <c r="B4775" s="5" t="s">
        <v>16319</v>
      </c>
    </row>
    <row r="4776" spans="1:2" x14ac:dyDescent="0.15">
      <c r="A4776" s="3">
        <v>4773</v>
      </c>
      <c r="B4776" s="5" t="s">
        <v>16320</v>
      </c>
    </row>
    <row r="4777" spans="1:2" x14ac:dyDescent="0.15">
      <c r="A4777" s="3">
        <v>4774</v>
      </c>
      <c r="B4777" s="5" t="s">
        <v>16321</v>
      </c>
    </row>
    <row r="4778" spans="1:2" x14ac:dyDescent="0.15">
      <c r="A4778" s="3">
        <v>4775</v>
      </c>
      <c r="B4778" s="5" t="s">
        <v>16322</v>
      </c>
    </row>
    <row r="4779" spans="1:2" x14ac:dyDescent="0.15">
      <c r="A4779" s="3">
        <v>4776</v>
      </c>
      <c r="B4779" s="5" t="s">
        <v>16323</v>
      </c>
    </row>
    <row r="4780" spans="1:2" x14ac:dyDescent="0.15">
      <c r="A4780" s="3">
        <v>4777</v>
      </c>
      <c r="B4780" s="5" t="s">
        <v>16324</v>
      </c>
    </row>
    <row r="4781" spans="1:2" x14ac:dyDescent="0.15">
      <c r="A4781" s="3">
        <v>4778</v>
      </c>
      <c r="B4781" s="5" t="s">
        <v>16325</v>
      </c>
    </row>
    <row r="4782" spans="1:2" x14ac:dyDescent="0.15">
      <c r="A4782" s="3">
        <v>4779</v>
      </c>
      <c r="B4782" s="5" t="s">
        <v>16326</v>
      </c>
    </row>
    <row r="4783" spans="1:2" x14ac:dyDescent="0.15">
      <c r="A4783" s="3">
        <v>4780</v>
      </c>
      <c r="B4783" s="5" t="s">
        <v>16327</v>
      </c>
    </row>
    <row r="4784" spans="1:2" x14ac:dyDescent="0.15">
      <c r="A4784" s="3">
        <v>4781</v>
      </c>
      <c r="B4784" s="5" t="s">
        <v>16328</v>
      </c>
    </row>
    <row r="4785" spans="1:2" x14ac:dyDescent="0.15">
      <c r="A4785" s="3">
        <v>4782</v>
      </c>
      <c r="B4785" s="5" t="s">
        <v>16329</v>
      </c>
    </row>
    <row r="4786" spans="1:2" x14ac:dyDescent="0.15">
      <c r="A4786" s="3">
        <v>4783</v>
      </c>
      <c r="B4786" s="5" t="s">
        <v>16330</v>
      </c>
    </row>
    <row r="4787" spans="1:2" x14ac:dyDescent="0.15">
      <c r="A4787" s="3">
        <v>4784</v>
      </c>
      <c r="B4787" s="5" t="s">
        <v>16331</v>
      </c>
    </row>
    <row r="4788" spans="1:2" x14ac:dyDescent="0.15">
      <c r="A4788" s="3">
        <v>4785</v>
      </c>
      <c r="B4788" s="5" t="s">
        <v>16332</v>
      </c>
    </row>
    <row r="4789" spans="1:2" x14ac:dyDescent="0.15">
      <c r="A4789" s="3">
        <v>4786</v>
      </c>
      <c r="B4789" s="5" t="s">
        <v>16333</v>
      </c>
    </row>
    <row r="4790" spans="1:2" x14ac:dyDescent="0.15">
      <c r="A4790" s="3">
        <v>4787</v>
      </c>
      <c r="B4790" s="5" t="s">
        <v>16334</v>
      </c>
    </row>
    <row r="4791" spans="1:2" x14ac:dyDescent="0.15">
      <c r="A4791" s="3">
        <v>4788</v>
      </c>
      <c r="B4791" s="5" t="s">
        <v>16335</v>
      </c>
    </row>
    <row r="4792" spans="1:2" x14ac:dyDescent="0.15">
      <c r="A4792" s="3">
        <v>4789</v>
      </c>
      <c r="B4792" s="5" t="s">
        <v>16336</v>
      </c>
    </row>
    <row r="4793" spans="1:2" x14ac:dyDescent="0.15">
      <c r="A4793" s="3">
        <v>4790</v>
      </c>
      <c r="B4793" s="5" t="s">
        <v>16337</v>
      </c>
    </row>
    <row r="4794" spans="1:2" x14ac:dyDescent="0.15">
      <c r="A4794" s="3">
        <v>4791</v>
      </c>
      <c r="B4794" s="5" t="s">
        <v>16338</v>
      </c>
    </row>
    <row r="4795" spans="1:2" x14ac:dyDescent="0.15">
      <c r="A4795" s="3">
        <v>4792</v>
      </c>
      <c r="B4795" s="5" t="s">
        <v>16339</v>
      </c>
    </row>
    <row r="4796" spans="1:2" x14ac:dyDescent="0.15">
      <c r="A4796" s="3">
        <v>4793</v>
      </c>
      <c r="B4796" s="5" t="s">
        <v>16340</v>
      </c>
    </row>
    <row r="4797" spans="1:2" x14ac:dyDescent="0.15">
      <c r="A4797" s="3">
        <v>4794</v>
      </c>
      <c r="B4797" s="5" t="s">
        <v>16341</v>
      </c>
    </row>
    <row r="4798" spans="1:2" x14ac:dyDescent="0.15">
      <c r="A4798" s="3">
        <v>4795</v>
      </c>
      <c r="B4798" s="5" t="s">
        <v>16342</v>
      </c>
    </row>
    <row r="4799" spans="1:2" x14ac:dyDescent="0.15">
      <c r="A4799" s="3">
        <v>4796</v>
      </c>
      <c r="B4799" s="5" t="s">
        <v>16343</v>
      </c>
    </row>
    <row r="4800" spans="1:2" x14ac:dyDescent="0.15">
      <c r="A4800" s="3">
        <v>4797</v>
      </c>
      <c r="B4800" s="5" t="s">
        <v>16344</v>
      </c>
    </row>
    <row r="4801" spans="1:2" x14ac:dyDescent="0.15">
      <c r="A4801" s="3">
        <v>4798</v>
      </c>
      <c r="B4801" s="5" t="s">
        <v>16345</v>
      </c>
    </row>
    <row r="4802" spans="1:2" x14ac:dyDescent="0.15">
      <c r="A4802" s="3">
        <v>4799</v>
      </c>
      <c r="B4802" s="5" t="s">
        <v>16346</v>
      </c>
    </row>
    <row r="4803" spans="1:2" x14ac:dyDescent="0.15">
      <c r="A4803" s="3">
        <v>4800</v>
      </c>
      <c r="B4803" s="5" t="s">
        <v>16347</v>
      </c>
    </row>
    <row r="4804" spans="1:2" x14ac:dyDescent="0.15">
      <c r="A4804" s="3">
        <v>4801</v>
      </c>
      <c r="B4804" s="5" t="s">
        <v>16348</v>
      </c>
    </row>
    <row r="4805" spans="1:2" x14ac:dyDescent="0.15">
      <c r="A4805" s="3">
        <v>4802</v>
      </c>
      <c r="B4805" s="5" t="s">
        <v>16349</v>
      </c>
    </row>
    <row r="4806" spans="1:2" x14ac:dyDescent="0.15">
      <c r="A4806" s="3">
        <v>4803</v>
      </c>
      <c r="B4806" s="5" t="s">
        <v>16350</v>
      </c>
    </row>
    <row r="4807" spans="1:2" x14ac:dyDescent="0.15">
      <c r="A4807" s="3">
        <v>4804</v>
      </c>
      <c r="B4807" s="5" t="s">
        <v>16351</v>
      </c>
    </row>
    <row r="4808" spans="1:2" x14ac:dyDescent="0.15">
      <c r="A4808" s="3">
        <v>4805</v>
      </c>
      <c r="B4808" s="5" t="s">
        <v>16352</v>
      </c>
    </row>
    <row r="4809" spans="1:2" x14ac:dyDescent="0.15">
      <c r="A4809" s="3">
        <v>4806</v>
      </c>
      <c r="B4809" s="5" t="s">
        <v>16353</v>
      </c>
    </row>
    <row r="4810" spans="1:2" x14ac:dyDescent="0.15">
      <c r="A4810" s="3">
        <v>4807</v>
      </c>
      <c r="B4810" s="5" t="s">
        <v>16354</v>
      </c>
    </row>
    <row r="4811" spans="1:2" x14ac:dyDescent="0.15">
      <c r="A4811" s="3">
        <v>4808</v>
      </c>
      <c r="B4811" s="5" t="s">
        <v>16355</v>
      </c>
    </row>
    <row r="4812" spans="1:2" x14ac:dyDescent="0.15">
      <c r="A4812" s="3">
        <v>4809</v>
      </c>
      <c r="B4812" s="5" t="s">
        <v>16356</v>
      </c>
    </row>
    <row r="4813" spans="1:2" x14ac:dyDescent="0.15">
      <c r="A4813" s="3">
        <v>4810</v>
      </c>
      <c r="B4813" s="5" t="s">
        <v>16357</v>
      </c>
    </row>
    <row r="4814" spans="1:2" x14ac:dyDescent="0.15">
      <c r="A4814" s="3">
        <v>4811</v>
      </c>
      <c r="B4814" s="5" t="s">
        <v>16358</v>
      </c>
    </row>
    <row r="4815" spans="1:2" x14ac:dyDescent="0.15">
      <c r="A4815" s="3">
        <v>4812</v>
      </c>
      <c r="B4815" s="5" t="s">
        <v>16359</v>
      </c>
    </row>
    <row r="4816" spans="1:2" x14ac:dyDescent="0.15">
      <c r="A4816" s="3">
        <v>4813</v>
      </c>
      <c r="B4816" s="5" t="s">
        <v>16360</v>
      </c>
    </row>
    <row r="4817" spans="1:2" x14ac:dyDescent="0.15">
      <c r="A4817" s="3">
        <v>4814</v>
      </c>
      <c r="B4817" s="5" t="s">
        <v>16361</v>
      </c>
    </row>
    <row r="4818" spans="1:2" x14ac:dyDescent="0.15">
      <c r="A4818" s="3">
        <v>4815</v>
      </c>
      <c r="B4818" s="5" t="s">
        <v>16362</v>
      </c>
    </row>
    <row r="4819" spans="1:2" x14ac:dyDescent="0.15">
      <c r="A4819" s="3">
        <v>4816</v>
      </c>
      <c r="B4819" s="5" t="s">
        <v>16363</v>
      </c>
    </row>
    <row r="4820" spans="1:2" x14ac:dyDescent="0.15">
      <c r="A4820" s="3">
        <v>4817</v>
      </c>
      <c r="B4820" s="5" t="s">
        <v>16364</v>
      </c>
    </row>
    <row r="4821" spans="1:2" x14ac:dyDescent="0.15">
      <c r="A4821" s="3">
        <v>4818</v>
      </c>
      <c r="B4821" s="5" t="s">
        <v>16365</v>
      </c>
    </row>
    <row r="4822" spans="1:2" x14ac:dyDescent="0.15">
      <c r="A4822" s="3">
        <v>4819</v>
      </c>
      <c r="B4822" s="5" t="s">
        <v>16366</v>
      </c>
    </row>
    <row r="4823" spans="1:2" x14ac:dyDescent="0.15">
      <c r="A4823" s="3">
        <v>4820</v>
      </c>
      <c r="B4823" s="5" t="s">
        <v>16367</v>
      </c>
    </row>
    <row r="4824" spans="1:2" x14ac:dyDescent="0.15">
      <c r="A4824" s="3">
        <v>4821</v>
      </c>
      <c r="B4824" s="5" t="s">
        <v>16368</v>
      </c>
    </row>
    <row r="4825" spans="1:2" x14ac:dyDescent="0.15">
      <c r="A4825" s="3">
        <v>4822</v>
      </c>
      <c r="B4825" s="5" t="s">
        <v>16369</v>
      </c>
    </row>
    <row r="4826" spans="1:2" x14ac:dyDescent="0.15">
      <c r="A4826" s="3">
        <v>4823</v>
      </c>
      <c r="B4826" s="5" t="s">
        <v>16370</v>
      </c>
    </row>
    <row r="4827" spans="1:2" x14ac:dyDescent="0.15">
      <c r="A4827" s="3">
        <v>4824</v>
      </c>
      <c r="B4827" s="5" t="s">
        <v>16371</v>
      </c>
    </row>
    <row r="4828" spans="1:2" x14ac:dyDescent="0.15">
      <c r="A4828" s="3">
        <v>4825</v>
      </c>
      <c r="B4828" s="5" t="s">
        <v>16372</v>
      </c>
    </row>
    <row r="4829" spans="1:2" x14ac:dyDescent="0.15">
      <c r="A4829" s="3">
        <v>4826</v>
      </c>
      <c r="B4829" s="5" t="s">
        <v>16373</v>
      </c>
    </row>
    <row r="4830" spans="1:2" x14ac:dyDescent="0.15">
      <c r="A4830" s="3">
        <v>4827</v>
      </c>
      <c r="B4830" s="5" t="s">
        <v>16374</v>
      </c>
    </row>
    <row r="4831" spans="1:2" x14ac:dyDescent="0.15">
      <c r="A4831" s="3">
        <v>4828</v>
      </c>
      <c r="B4831" s="5" t="s">
        <v>16375</v>
      </c>
    </row>
    <row r="4832" spans="1:2" x14ac:dyDescent="0.15">
      <c r="A4832" s="3">
        <v>4829</v>
      </c>
      <c r="B4832" s="5" t="s">
        <v>16376</v>
      </c>
    </row>
    <row r="4833" spans="1:2" x14ac:dyDescent="0.15">
      <c r="A4833" s="3">
        <v>4830</v>
      </c>
      <c r="B4833" s="5" t="s">
        <v>16377</v>
      </c>
    </row>
    <row r="4834" spans="1:2" x14ac:dyDescent="0.15">
      <c r="A4834" s="3">
        <v>4831</v>
      </c>
      <c r="B4834" s="5" t="s">
        <v>16378</v>
      </c>
    </row>
    <row r="4835" spans="1:2" x14ac:dyDescent="0.15">
      <c r="A4835" s="3">
        <v>4832</v>
      </c>
      <c r="B4835" s="5" t="s">
        <v>16379</v>
      </c>
    </row>
    <row r="4836" spans="1:2" x14ac:dyDescent="0.15">
      <c r="A4836" s="3">
        <v>4833</v>
      </c>
      <c r="B4836" s="5" t="s">
        <v>16380</v>
      </c>
    </row>
    <row r="4837" spans="1:2" x14ac:dyDescent="0.15">
      <c r="A4837" s="3">
        <v>4834</v>
      </c>
      <c r="B4837" s="5" t="s">
        <v>16381</v>
      </c>
    </row>
    <row r="4838" spans="1:2" x14ac:dyDescent="0.15">
      <c r="A4838" s="3">
        <v>4835</v>
      </c>
      <c r="B4838" s="5" t="s">
        <v>16382</v>
      </c>
    </row>
    <row r="4839" spans="1:2" x14ac:dyDescent="0.15">
      <c r="A4839" s="3">
        <v>4836</v>
      </c>
      <c r="B4839" s="5" t="s">
        <v>16383</v>
      </c>
    </row>
    <row r="4840" spans="1:2" x14ac:dyDescent="0.15">
      <c r="A4840" s="3">
        <v>4837</v>
      </c>
      <c r="B4840" s="5" t="s">
        <v>16384</v>
      </c>
    </row>
    <row r="4841" spans="1:2" x14ac:dyDescent="0.15">
      <c r="A4841" s="3">
        <v>4838</v>
      </c>
      <c r="B4841" s="5" t="s">
        <v>16385</v>
      </c>
    </row>
    <row r="4842" spans="1:2" x14ac:dyDescent="0.15">
      <c r="A4842" s="3">
        <v>4839</v>
      </c>
      <c r="B4842" s="5" t="s">
        <v>16386</v>
      </c>
    </row>
    <row r="4843" spans="1:2" x14ac:dyDescent="0.15">
      <c r="A4843" s="3">
        <v>4840</v>
      </c>
      <c r="B4843" s="5" t="s">
        <v>16387</v>
      </c>
    </row>
    <row r="4844" spans="1:2" x14ac:dyDescent="0.15">
      <c r="A4844" s="3">
        <v>4841</v>
      </c>
      <c r="B4844" s="5" t="s">
        <v>16388</v>
      </c>
    </row>
    <row r="4845" spans="1:2" x14ac:dyDescent="0.15">
      <c r="A4845" s="3">
        <v>4842</v>
      </c>
      <c r="B4845" s="5" t="s">
        <v>16389</v>
      </c>
    </row>
    <row r="4846" spans="1:2" x14ac:dyDescent="0.15">
      <c r="A4846" s="3">
        <v>4843</v>
      </c>
      <c r="B4846" s="5" t="s">
        <v>16390</v>
      </c>
    </row>
    <row r="4847" spans="1:2" x14ac:dyDescent="0.15">
      <c r="A4847" s="3">
        <v>4844</v>
      </c>
      <c r="B4847" s="5" t="s">
        <v>16391</v>
      </c>
    </row>
    <row r="4848" spans="1:2" x14ac:dyDescent="0.15">
      <c r="A4848" s="3">
        <v>4845</v>
      </c>
      <c r="B4848" s="5" t="s">
        <v>16392</v>
      </c>
    </row>
    <row r="4849" spans="1:2" x14ac:dyDescent="0.15">
      <c r="A4849" s="3">
        <v>4846</v>
      </c>
      <c r="B4849" s="5" t="s">
        <v>16393</v>
      </c>
    </row>
    <row r="4850" spans="1:2" x14ac:dyDescent="0.15">
      <c r="A4850" s="3">
        <v>4847</v>
      </c>
      <c r="B4850" s="5" t="s">
        <v>16394</v>
      </c>
    </row>
    <row r="4851" spans="1:2" x14ac:dyDescent="0.15">
      <c r="A4851" s="3">
        <v>4848</v>
      </c>
      <c r="B4851" s="5" t="s">
        <v>16395</v>
      </c>
    </row>
    <row r="4852" spans="1:2" x14ac:dyDescent="0.15">
      <c r="A4852" s="3">
        <v>4849</v>
      </c>
      <c r="B4852" s="5" t="s">
        <v>16396</v>
      </c>
    </row>
    <row r="4853" spans="1:2" x14ac:dyDescent="0.15">
      <c r="A4853" s="3">
        <v>4850</v>
      </c>
      <c r="B4853" s="5" t="s">
        <v>16397</v>
      </c>
    </row>
    <row r="4854" spans="1:2" x14ac:dyDescent="0.15">
      <c r="A4854" s="3">
        <v>4851</v>
      </c>
      <c r="B4854" s="5" t="s">
        <v>16398</v>
      </c>
    </row>
    <row r="4855" spans="1:2" x14ac:dyDescent="0.15">
      <c r="A4855" s="3">
        <v>4852</v>
      </c>
      <c r="B4855" s="5" t="s">
        <v>16399</v>
      </c>
    </row>
    <row r="4856" spans="1:2" x14ac:dyDescent="0.15">
      <c r="A4856" s="3">
        <v>4853</v>
      </c>
      <c r="B4856" s="5" t="s">
        <v>16400</v>
      </c>
    </row>
    <row r="4857" spans="1:2" x14ac:dyDescent="0.15">
      <c r="A4857" s="3">
        <v>4854</v>
      </c>
      <c r="B4857" s="5" t="s">
        <v>16401</v>
      </c>
    </row>
    <row r="4858" spans="1:2" x14ac:dyDescent="0.15">
      <c r="A4858" s="3">
        <v>4855</v>
      </c>
      <c r="B4858" s="5" t="s">
        <v>16402</v>
      </c>
    </row>
    <row r="4859" spans="1:2" x14ac:dyDescent="0.15">
      <c r="A4859" s="3">
        <v>4856</v>
      </c>
      <c r="B4859" s="5" t="s">
        <v>16403</v>
      </c>
    </row>
    <row r="4860" spans="1:2" x14ac:dyDescent="0.15">
      <c r="A4860" s="3">
        <v>4857</v>
      </c>
      <c r="B4860" s="5" t="s">
        <v>16404</v>
      </c>
    </row>
    <row r="4861" spans="1:2" x14ac:dyDescent="0.15">
      <c r="A4861" s="3">
        <v>4858</v>
      </c>
      <c r="B4861" s="5" t="s">
        <v>16405</v>
      </c>
    </row>
    <row r="4862" spans="1:2" x14ac:dyDescent="0.15">
      <c r="A4862" s="3">
        <v>4859</v>
      </c>
      <c r="B4862" s="5" t="s">
        <v>16406</v>
      </c>
    </row>
    <row r="4863" spans="1:2" x14ac:dyDescent="0.15">
      <c r="A4863" s="3">
        <v>4860</v>
      </c>
      <c r="B4863" s="5" t="s">
        <v>16407</v>
      </c>
    </row>
    <row r="4864" spans="1:2" x14ac:dyDescent="0.15">
      <c r="A4864" s="3">
        <v>4861</v>
      </c>
      <c r="B4864" s="5" t="s">
        <v>16408</v>
      </c>
    </row>
    <row r="4865" spans="1:2" x14ac:dyDescent="0.15">
      <c r="A4865" s="3">
        <v>4862</v>
      </c>
      <c r="B4865" s="5" t="s">
        <v>16409</v>
      </c>
    </row>
    <row r="4866" spans="1:2" x14ac:dyDescent="0.15">
      <c r="A4866" s="3">
        <v>4863</v>
      </c>
      <c r="B4866" s="5" t="s">
        <v>16410</v>
      </c>
    </row>
    <row r="4867" spans="1:2" x14ac:dyDescent="0.15">
      <c r="A4867" s="3">
        <v>4864</v>
      </c>
      <c r="B4867" s="5" t="s">
        <v>16411</v>
      </c>
    </row>
    <row r="4868" spans="1:2" x14ac:dyDescent="0.15">
      <c r="A4868" s="3">
        <v>4865</v>
      </c>
      <c r="B4868" s="5" t="s">
        <v>16412</v>
      </c>
    </row>
    <row r="4869" spans="1:2" x14ac:dyDescent="0.15">
      <c r="A4869" s="3">
        <v>4866</v>
      </c>
      <c r="B4869" s="5" t="s">
        <v>16413</v>
      </c>
    </row>
    <row r="4870" spans="1:2" x14ac:dyDescent="0.15">
      <c r="A4870" s="3">
        <v>4867</v>
      </c>
      <c r="B4870" s="5" t="s">
        <v>16414</v>
      </c>
    </row>
    <row r="4871" spans="1:2" x14ac:dyDescent="0.15">
      <c r="A4871" s="3">
        <v>4868</v>
      </c>
      <c r="B4871" s="5" t="s">
        <v>16415</v>
      </c>
    </row>
    <row r="4872" spans="1:2" x14ac:dyDescent="0.15">
      <c r="A4872" s="3">
        <v>4869</v>
      </c>
      <c r="B4872" s="5" t="s">
        <v>16416</v>
      </c>
    </row>
    <row r="4873" spans="1:2" x14ac:dyDescent="0.15">
      <c r="A4873" s="3">
        <v>4870</v>
      </c>
      <c r="B4873" s="5" t="s">
        <v>13148</v>
      </c>
    </row>
    <row r="4874" spans="1:2" x14ac:dyDescent="0.15">
      <c r="A4874" s="3">
        <v>4871</v>
      </c>
      <c r="B4874" s="5" t="s">
        <v>16417</v>
      </c>
    </row>
    <row r="4875" spans="1:2" x14ac:dyDescent="0.15">
      <c r="A4875" s="3">
        <v>4872</v>
      </c>
      <c r="B4875" s="5" t="s">
        <v>16418</v>
      </c>
    </row>
    <row r="4876" spans="1:2" x14ac:dyDescent="0.15">
      <c r="A4876" s="3">
        <v>4873</v>
      </c>
      <c r="B4876" s="5" t="s">
        <v>16419</v>
      </c>
    </row>
    <row r="4877" spans="1:2" x14ac:dyDescent="0.15">
      <c r="A4877" s="3">
        <v>4874</v>
      </c>
      <c r="B4877" s="5" t="s">
        <v>16420</v>
      </c>
    </row>
    <row r="4878" spans="1:2" x14ac:dyDescent="0.15">
      <c r="A4878" s="3">
        <v>4875</v>
      </c>
      <c r="B4878" s="5" t="s">
        <v>16421</v>
      </c>
    </row>
    <row r="4879" spans="1:2" x14ac:dyDescent="0.15">
      <c r="A4879" s="3">
        <v>4876</v>
      </c>
      <c r="B4879" s="5" t="s">
        <v>16422</v>
      </c>
    </row>
    <row r="4880" spans="1:2" x14ac:dyDescent="0.15">
      <c r="A4880" s="3">
        <v>4877</v>
      </c>
      <c r="B4880" s="5" t="s">
        <v>16423</v>
      </c>
    </row>
    <row r="4881" spans="1:2" x14ac:dyDescent="0.15">
      <c r="A4881" s="3">
        <v>4878</v>
      </c>
      <c r="B4881" s="5" t="s">
        <v>16424</v>
      </c>
    </row>
    <row r="4882" spans="1:2" x14ac:dyDescent="0.15">
      <c r="A4882" s="3">
        <v>4879</v>
      </c>
      <c r="B4882" s="5" t="s">
        <v>16425</v>
      </c>
    </row>
    <row r="4883" spans="1:2" x14ac:dyDescent="0.15">
      <c r="A4883" s="3">
        <v>4880</v>
      </c>
      <c r="B4883" s="5" t="s">
        <v>16426</v>
      </c>
    </row>
    <row r="4884" spans="1:2" x14ac:dyDescent="0.15">
      <c r="A4884" s="3">
        <v>4881</v>
      </c>
      <c r="B4884" s="5" t="s">
        <v>16427</v>
      </c>
    </row>
    <row r="4885" spans="1:2" x14ac:dyDescent="0.15">
      <c r="A4885" s="3">
        <v>4882</v>
      </c>
      <c r="B4885" s="5" t="s">
        <v>16428</v>
      </c>
    </row>
    <row r="4886" spans="1:2" x14ac:dyDescent="0.15">
      <c r="A4886" s="3">
        <v>4883</v>
      </c>
      <c r="B4886" s="5" t="s">
        <v>16429</v>
      </c>
    </row>
    <row r="4887" spans="1:2" x14ac:dyDescent="0.15">
      <c r="A4887" s="3">
        <v>4884</v>
      </c>
      <c r="B4887" s="5" t="s">
        <v>16430</v>
      </c>
    </row>
    <row r="4888" spans="1:2" x14ac:dyDescent="0.15">
      <c r="A4888" s="3">
        <v>4885</v>
      </c>
      <c r="B4888" s="5" t="s">
        <v>16431</v>
      </c>
    </row>
    <row r="4889" spans="1:2" x14ac:dyDescent="0.15">
      <c r="A4889" s="3">
        <v>4886</v>
      </c>
      <c r="B4889" s="5" t="s">
        <v>16432</v>
      </c>
    </row>
    <row r="4890" spans="1:2" x14ac:dyDescent="0.15">
      <c r="A4890" s="3">
        <v>4887</v>
      </c>
      <c r="B4890" s="5" t="s">
        <v>16433</v>
      </c>
    </row>
    <row r="4891" spans="1:2" x14ac:dyDescent="0.15">
      <c r="A4891" s="3">
        <v>4888</v>
      </c>
      <c r="B4891" s="5" t="s">
        <v>16434</v>
      </c>
    </row>
    <row r="4892" spans="1:2" x14ac:dyDescent="0.15">
      <c r="A4892" s="3">
        <v>4889</v>
      </c>
      <c r="B4892" s="5" t="s">
        <v>16435</v>
      </c>
    </row>
    <row r="4893" spans="1:2" x14ac:dyDescent="0.15">
      <c r="A4893" s="3">
        <v>4890</v>
      </c>
      <c r="B4893" s="5" t="s">
        <v>16436</v>
      </c>
    </row>
    <row r="4894" spans="1:2" x14ac:dyDescent="0.15">
      <c r="A4894" s="3">
        <v>4891</v>
      </c>
      <c r="B4894" s="5" t="s">
        <v>16437</v>
      </c>
    </row>
    <row r="4895" spans="1:2" x14ac:dyDescent="0.15">
      <c r="A4895" s="3">
        <v>4892</v>
      </c>
      <c r="B4895" s="5" t="s">
        <v>16438</v>
      </c>
    </row>
    <row r="4896" spans="1:2" x14ac:dyDescent="0.15">
      <c r="A4896" s="3">
        <v>4893</v>
      </c>
      <c r="B4896" s="5" t="s">
        <v>16439</v>
      </c>
    </row>
    <row r="4897" spans="1:2" x14ac:dyDescent="0.15">
      <c r="A4897" s="3">
        <v>4894</v>
      </c>
      <c r="B4897" s="5" t="s">
        <v>16440</v>
      </c>
    </row>
    <row r="4898" spans="1:2" x14ac:dyDescent="0.15">
      <c r="A4898" s="3">
        <v>4895</v>
      </c>
      <c r="B4898" s="5" t="s">
        <v>16441</v>
      </c>
    </row>
    <row r="4899" spans="1:2" x14ac:dyDescent="0.15">
      <c r="A4899" s="3">
        <v>4896</v>
      </c>
      <c r="B4899" s="5" t="s">
        <v>16442</v>
      </c>
    </row>
    <row r="4900" spans="1:2" x14ac:dyDescent="0.15">
      <c r="A4900" s="3">
        <v>4897</v>
      </c>
      <c r="B4900" s="5" t="s">
        <v>16443</v>
      </c>
    </row>
    <row r="4901" spans="1:2" x14ac:dyDescent="0.15">
      <c r="A4901" s="3">
        <v>4898</v>
      </c>
      <c r="B4901" s="5" t="s">
        <v>16444</v>
      </c>
    </row>
    <row r="4902" spans="1:2" x14ac:dyDescent="0.15">
      <c r="A4902" s="3">
        <v>4899</v>
      </c>
      <c r="B4902" s="5" t="s">
        <v>16445</v>
      </c>
    </row>
    <row r="4903" spans="1:2" x14ac:dyDescent="0.15">
      <c r="A4903" s="3">
        <v>4900</v>
      </c>
      <c r="B4903" s="5" t="s">
        <v>16446</v>
      </c>
    </row>
    <row r="4904" spans="1:2" x14ac:dyDescent="0.15">
      <c r="A4904" s="3">
        <v>4901</v>
      </c>
      <c r="B4904" s="5" t="s">
        <v>16447</v>
      </c>
    </row>
    <row r="4905" spans="1:2" x14ac:dyDescent="0.15">
      <c r="A4905" s="3">
        <v>4902</v>
      </c>
      <c r="B4905" s="5" t="s">
        <v>11593</v>
      </c>
    </row>
    <row r="4906" spans="1:2" x14ac:dyDescent="0.15">
      <c r="A4906" s="3">
        <v>4903</v>
      </c>
      <c r="B4906" s="5" t="s">
        <v>16448</v>
      </c>
    </row>
    <row r="4907" spans="1:2" x14ac:dyDescent="0.15">
      <c r="A4907" s="3">
        <v>4904</v>
      </c>
      <c r="B4907" s="5" t="s">
        <v>16449</v>
      </c>
    </row>
    <row r="4908" spans="1:2" x14ac:dyDescent="0.15">
      <c r="A4908" s="3">
        <v>4905</v>
      </c>
      <c r="B4908" s="5" t="s">
        <v>16450</v>
      </c>
    </row>
    <row r="4909" spans="1:2" x14ac:dyDescent="0.15">
      <c r="A4909" s="3">
        <v>4906</v>
      </c>
      <c r="B4909" s="5" t="s">
        <v>16451</v>
      </c>
    </row>
    <row r="4910" spans="1:2" x14ac:dyDescent="0.15">
      <c r="A4910" s="3">
        <v>4907</v>
      </c>
      <c r="B4910" s="5" t="s">
        <v>16452</v>
      </c>
    </row>
    <row r="4911" spans="1:2" x14ac:dyDescent="0.15">
      <c r="A4911" s="3">
        <v>4908</v>
      </c>
      <c r="B4911" s="5" t="s">
        <v>16453</v>
      </c>
    </row>
    <row r="4912" spans="1:2" x14ac:dyDescent="0.15">
      <c r="A4912" s="3">
        <v>4909</v>
      </c>
      <c r="B4912" s="5" t="s">
        <v>16454</v>
      </c>
    </row>
    <row r="4913" spans="1:2" x14ac:dyDescent="0.15">
      <c r="A4913" s="3">
        <v>4910</v>
      </c>
      <c r="B4913" s="5" t="s">
        <v>16455</v>
      </c>
    </row>
    <row r="4914" spans="1:2" x14ac:dyDescent="0.15">
      <c r="A4914" s="3">
        <v>4911</v>
      </c>
      <c r="B4914" s="5" t="s">
        <v>16456</v>
      </c>
    </row>
    <row r="4915" spans="1:2" x14ac:dyDescent="0.15">
      <c r="A4915" s="3">
        <v>4912</v>
      </c>
      <c r="B4915" s="5" t="s">
        <v>16457</v>
      </c>
    </row>
    <row r="4916" spans="1:2" x14ac:dyDescent="0.15">
      <c r="A4916" s="3">
        <v>4913</v>
      </c>
      <c r="B4916" s="5" t="s">
        <v>16458</v>
      </c>
    </row>
    <row r="4917" spans="1:2" x14ac:dyDescent="0.15">
      <c r="A4917" s="3">
        <v>4914</v>
      </c>
      <c r="B4917" s="5" t="s">
        <v>16459</v>
      </c>
    </row>
    <row r="4918" spans="1:2" x14ac:dyDescent="0.15">
      <c r="A4918" s="3">
        <v>4915</v>
      </c>
      <c r="B4918" s="5" t="s">
        <v>16460</v>
      </c>
    </row>
    <row r="4919" spans="1:2" x14ac:dyDescent="0.15">
      <c r="A4919" s="3">
        <v>4916</v>
      </c>
      <c r="B4919" s="5" t="s">
        <v>16461</v>
      </c>
    </row>
    <row r="4920" spans="1:2" x14ac:dyDescent="0.15">
      <c r="A4920" s="3">
        <v>4917</v>
      </c>
      <c r="B4920" s="5" t="s">
        <v>16462</v>
      </c>
    </row>
    <row r="4921" spans="1:2" x14ac:dyDescent="0.15">
      <c r="A4921" s="3">
        <v>4918</v>
      </c>
      <c r="B4921" s="5" t="s">
        <v>16463</v>
      </c>
    </row>
    <row r="4922" spans="1:2" x14ac:dyDescent="0.15">
      <c r="A4922" s="3">
        <v>4919</v>
      </c>
      <c r="B4922" s="5" t="s">
        <v>16464</v>
      </c>
    </row>
    <row r="4923" spans="1:2" x14ac:dyDescent="0.15">
      <c r="A4923" s="3">
        <v>4920</v>
      </c>
      <c r="B4923" s="5" t="s">
        <v>16465</v>
      </c>
    </row>
    <row r="4924" spans="1:2" x14ac:dyDescent="0.15">
      <c r="A4924" s="3">
        <v>4921</v>
      </c>
      <c r="B4924" s="5" t="s">
        <v>16466</v>
      </c>
    </row>
    <row r="4925" spans="1:2" x14ac:dyDescent="0.15">
      <c r="A4925" s="3">
        <v>4922</v>
      </c>
      <c r="B4925" s="5" t="s">
        <v>16467</v>
      </c>
    </row>
    <row r="4926" spans="1:2" x14ac:dyDescent="0.15">
      <c r="A4926" s="3">
        <v>4923</v>
      </c>
      <c r="B4926" s="5" t="s">
        <v>16468</v>
      </c>
    </row>
    <row r="4927" spans="1:2" x14ac:dyDescent="0.15">
      <c r="A4927" s="3">
        <v>4924</v>
      </c>
      <c r="B4927" s="5" t="s">
        <v>16469</v>
      </c>
    </row>
    <row r="4928" spans="1:2" x14ac:dyDescent="0.15">
      <c r="A4928" s="3">
        <v>4925</v>
      </c>
      <c r="B4928" s="5" t="s">
        <v>16470</v>
      </c>
    </row>
    <row r="4929" spans="1:2" x14ac:dyDescent="0.15">
      <c r="A4929" s="3">
        <v>4926</v>
      </c>
      <c r="B4929" s="5" t="s">
        <v>16471</v>
      </c>
    </row>
    <row r="4930" spans="1:2" x14ac:dyDescent="0.15">
      <c r="A4930" s="3">
        <v>4927</v>
      </c>
      <c r="B4930" s="5" t="s">
        <v>16472</v>
      </c>
    </row>
    <row r="4931" spans="1:2" x14ac:dyDescent="0.15">
      <c r="A4931" s="3">
        <v>4928</v>
      </c>
      <c r="B4931" s="5" t="s">
        <v>16473</v>
      </c>
    </row>
    <row r="4932" spans="1:2" x14ac:dyDescent="0.15">
      <c r="A4932" s="3">
        <v>4929</v>
      </c>
      <c r="B4932" s="5" t="s">
        <v>16474</v>
      </c>
    </row>
    <row r="4933" spans="1:2" x14ac:dyDescent="0.15">
      <c r="A4933" s="3">
        <v>4930</v>
      </c>
      <c r="B4933" s="5" t="s">
        <v>16475</v>
      </c>
    </row>
    <row r="4934" spans="1:2" x14ac:dyDescent="0.15">
      <c r="A4934" s="3">
        <v>4931</v>
      </c>
      <c r="B4934" s="5" t="s">
        <v>16476</v>
      </c>
    </row>
    <row r="4935" spans="1:2" x14ac:dyDescent="0.15">
      <c r="A4935" s="3">
        <v>4932</v>
      </c>
      <c r="B4935" s="5" t="s">
        <v>16477</v>
      </c>
    </row>
    <row r="4936" spans="1:2" x14ac:dyDescent="0.15">
      <c r="A4936" s="3">
        <v>4933</v>
      </c>
      <c r="B4936" s="5" t="s">
        <v>16478</v>
      </c>
    </row>
    <row r="4937" spans="1:2" x14ac:dyDescent="0.15">
      <c r="A4937" s="3">
        <v>4934</v>
      </c>
      <c r="B4937" s="5" t="s">
        <v>16479</v>
      </c>
    </row>
    <row r="4938" spans="1:2" x14ac:dyDescent="0.15">
      <c r="A4938" s="3">
        <v>4935</v>
      </c>
      <c r="B4938" s="5" t="s">
        <v>16480</v>
      </c>
    </row>
    <row r="4939" spans="1:2" x14ac:dyDescent="0.15">
      <c r="A4939" s="3">
        <v>4936</v>
      </c>
      <c r="B4939" s="5" t="s">
        <v>16481</v>
      </c>
    </row>
    <row r="4940" spans="1:2" x14ac:dyDescent="0.15">
      <c r="A4940" s="3">
        <v>4937</v>
      </c>
      <c r="B4940" s="5" t="s">
        <v>16482</v>
      </c>
    </row>
    <row r="4941" spans="1:2" x14ac:dyDescent="0.15">
      <c r="A4941" s="3">
        <v>4938</v>
      </c>
      <c r="B4941" s="5" t="s">
        <v>16483</v>
      </c>
    </row>
    <row r="4942" spans="1:2" x14ac:dyDescent="0.15">
      <c r="A4942" s="3">
        <v>4939</v>
      </c>
      <c r="B4942" s="5" t="s">
        <v>16484</v>
      </c>
    </row>
    <row r="4943" spans="1:2" x14ac:dyDescent="0.15">
      <c r="A4943" s="3">
        <v>4940</v>
      </c>
      <c r="B4943" s="5" t="s">
        <v>16485</v>
      </c>
    </row>
    <row r="4944" spans="1:2" x14ac:dyDescent="0.15">
      <c r="A4944" s="3">
        <v>4941</v>
      </c>
      <c r="B4944" s="5" t="s">
        <v>16486</v>
      </c>
    </row>
    <row r="4945" spans="1:2" x14ac:dyDescent="0.15">
      <c r="A4945" s="3">
        <v>4942</v>
      </c>
      <c r="B4945" s="5" t="s">
        <v>16487</v>
      </c>
    </row>
    <row r="4946" spans="1:2" x14ac:dyDescent="0.15">
      <c r="A4946" s="3">
        <v>4943</v>
      </c>
      <c r="B4946" s="5" t="s">
        <v>16488</v>
      </c>
    </row>
    <row r="4947" spans="1:2" x14ac:dyDescent="0.15">
      <c r="A4947" s="3">
        <v>4944</v>
      </c>
      <c r="B4947" s="5" t="s">
        <v>16489</v>
      </c>
    </row>
    <row r="4948" spans="1:2" x14ac:dyDescent="0.15">
      <c r="A4948" s="3">
        <v>4945</v>
      </c>
      <c r="B4948" s="5" t="s">
        <v>16490</v>
      </c>
    </row>
    <row r="4949" spans="1:2" x14ac:dyDescent="0.15">
      <c r="A4949" s="3">
        <v>4946</v>
      </c>
      <c r="B4949" s="5" t="s">
        <v>16491</v>
      </c>
    </row>
    <row r="4950" spans="1:2" x14ac:dyDescent="0.15">
      <c r="A4950" s="3">
        <v>4947</v>
      </c>
      <c r="B4950" s="5" t="s">
        <v>16492</v>
      </c>
    </row>
    <row r="4951" spans="1:2" x14ac:dyDescent="0.15">
      <c r="A4951" s="3">
        <v>4948</v>
      </c>
      <c r="B4951" s="5" t="s">
        <v>16493</v>
      </c>
    </row>
    <row r="4952" spans="1:2" x14ac:dyDescent="0.15">
      <c r="A4952" s="3">
        <v>4949</v>
      </c>
      <c r="B4952" s="5" t="s">
        <v>16494</v>
      </c>
    </row>
    <row r="4953" spans="1:2" x14ac:dyDescent="0.15">
      <c r="A4953" s="3">
        <v>4950</v>
      </c>
      <c r="B4953" s="5" t="s">
        <v>16495</v>
      </c>
    </row>
    <row r="4954" spans="1:2" x14ac:dyDescent="0.15">
      <c r="A4954" s="3">
        <v>4951</v>
      </c>
      <c r="B4954" s="5" t="s">
        <v>16496</v>
      </c>
    </row>
    <row r="4955" spans="1:2" x14ac:dyDescent="0.15">
      <c r="A4955" s="3">
        <v>4952</v>
      </c>
      <c r="B4955" s="5" t="s">
        <v>16497</v>
      </c>
    </row>
    <row r="4956" spans="1:2" x14ac:dyDescent="0.15">
      <c r="A4956" s="3">
        <v>4953</v>
      </c>
      <c r="B4956" s="5" t="s">
        <v>16498</v>
      </c>
    </row>
    <row r="4957" spans="1:2" x14ac:dyDescent="0.15">
      <c r="A4957" s="3">
        <v>4954</v>
      </c>
      <c r="B4957" s="5" t="s">
        <v>16499</v>
      </c>
    </row>
    <row r="4958" spans="1:2" x14ac:dyDescent="0.15">
      <c r="A4958" s="3">
        <v>4955</v>
      </c>
      <c r="B4958" s="5" t="s">
        <v>16500</v>
      </c>
    </row>
    <row r="4959" spans="1:2" x14ac:dyDescent="0.15">
      <c r="A4959" s="3">
        <v>4956</v>
      </c>
      <c r="B4959" s="5" t="s">
        <v>16501</v>
      </c>
    </row>
    <row r="4960" spans="1:2" x14ac:dyDescent="0.15">
      <c r="A4960" s="3">
        <v>4957</v>
      </c>
      <c r="B4960" s="5" t="s">
        <v>16502</v>
      </c>
    </row>
    <row r="4961" spans="1:2" x14ac:dyDescent="0.15">
      <c r="A4961" s="3">
        <v>4958</v>
      </c>
      <c r="B4961" s="5" t="s">
        <v>16503</v>
      </c>
    </row>
    <row r="4962" spans="1:2" x14ac:dyDescent="0.15">
      <c r="A4962" s="3">
        <v>4959</v>
      </c>
      <c r="B4962" s="5" t="s">
        <v>16504</v>
      </c>
    </row>
    <row r="4963" spans="1:2" x14ac:dyDescent="0.15">
      <c r="A4963" s="3">
        <v>4960</v>
      </c>
      <c r="B4963" s="5" t="s">
        <v>16505</v>
      </c>
    </row>
    <row r="4964" spans="1:2" x14ac:dyDescent="0.15">
      <c r="A4964" s="3">
        <v>4961</v>
      </c>
      <c r="B4964" s="5" t="s">
        <v>16506</v>
      </c>
    </row>
    <row r="4965" spans="1:2" x14ac:dyDescent="0.15">
      <c r="A4965" s="3">
        <v>4962</v>
      </c>
      <c r="B4965" s="5" t="s">
        <v>16507</v>
      </c>
    </row>
    <row r="4966" spans="1:2" x14ac:dyDescent="0.15">
      <c r="A4966" s="3">
        <v>4963</v>
      </c>
      <c r="B4966" s="5" t="s">
        <v>16508</v>
      </c>
    </row>
    <row r="4967" spans="1:2" x14ac:dyDescent="0.15">
      <c r="A4967" s="3">
        <v>4964</v>
      </c>
      <c r="B4967" s="5" t="s">
        <v>16509</v>
      </c>
    </row>
    <row r="4968" spans="1:2" x14ac:dyDescent="0.15">
      <c r="A4968" s="3">
        <v>4965</v>
      </c>
      <c r="B4968" s="5" t="s">
        <v>16510</v>
      </c>
    </row>
    <row r="4969" spans="1:2" x14ac:dyDescent="0.15">
      <c r="A4969" s="3">
        <v>4966</v>
      </c>
      <c r="B4969" s="5" t="s">
        <v>16511</v>
      </c>
    </row>
    <row r="4970" spans="1:2" x14ac:dyDescent="0.15">
      <c r="A4970" s="3">
        <v>4967</v>
      </c>
      <c r="B4970" s="5" t="s">
        <v>16512</v>
      </c>
    </row>
    <row r="4971" spans="1:2" x14ac:dyDescent="0.15">
      <c r="A4971" s="3">
        <v>4968</v>
      </c>
      <c r="B4971" s="5" t="s">
        <v>16513</v>
      </c>
    </row>
    <row r="4972" spans="1:2" x14ac:dyDescent="0.15">
      <c r="A4972" s="3">
        <v>4969</v>
      </c>
      <c r="B4972" s="5" t="s">
        <v>16514</v>
      </c>
    </row>
    <row r="4973" spans="1:2" x14ac:dyDescent="0.15">
      <c r="A4973" s="3">
        <v>4970</v>
      </c>
      <c r="B4973" s="5" t="s">
        <v>16515</v>
      </c>
    </row>
    <row r="4974" spans="1:2" x14ac:dyDescent="0.15">
      <c r="A4974" s="3">
        <v>4971</v>
      </c>
      <c r="B4974" s="5" t="s">
        <v>16516</v>
      </c>
    </row>
    <row r="4975" spans="1:2" x14ac:dyDescent="0.15">
      <c r="A4975" s="3">
        <v>4972</v>
      </c>
      <c r="B4975" s="5" t="s">
        <v>16517</v>
      </c>
    </row>
    <row r="4976" spans="1:2" x14ac:dyDescent="0.15">
      <c r="A4976" s="3">
        <v>4973</v>
      </c>
      <c r="B4976" s="5" t="s">
        <v>16518</v>
      </c>
    </row>
    <row r="4977" spans="1:2" x14ac:dyDescent="0.15">
      <c r="A4977" s="3">
        <v>4974</v>
      </c>
      <c r="B4977" s="5" t="s">
        <v>16519</v>
      </c>
    </row>
    <row r="4978" spans="1:2" x14ac:dyDescent="0.15">
      <c r="A4978" s="3">
        <v>4975</v>
      </c>
      <c r="B4978" s="5" t="s">
        <v>16520</v>
      </c>
    </row>
    <row r="4979" spans="1:2" x14ac:dyDescent="0.15">
      <c r="A4979" s="3">
        <v>4976</v>
      </c>
      <c r="B4979" s="5" t="s">
        <v>16521</v>
      </c>
    </row>
    <row r="4980" spans="1:2" x14ac:dyDescent="0.15">
      <c r="A4980" s="3">
        <v>4977</v>
      </c>
      <c r="B4980" s="5" t="s">
        <v>16522</v>
      </c>
    </row>
    <row r="4981" spans="1:2" x14ac:dyDescent="0.15">
      <c r="A4981" s="3">
        <v>4978</v>
      </c>
      <c r="B4981" s="5" t="s">
        <v>16523</v>
      </c>
    </row>
    <row r="4982" spans="1:2" x14ac:dyDescent="0.15">
      <c r="A4982" s="3">
        <v>4979</v>
      </c>
      <c r="B4982" s="5" t="s">
        <v>16524</v>
      </c>
    </row>
    <row r="4983" spans="1:2" x14ac:dyDescent="0.15">
      <c r="A4983" s="3">
        <v>4980</v>
      </c>
      <c r="B4983" s="5" t="s">
        <v>16525</v>
      </c>
    </row>
    <row r="4984" spans="1:2" x14ac:dyDescent="0.15">
      <c r="A4984" s="3">
        <v>4981</v>
      </c>
      <c r="B4984" s="5" t="s">
        <v>16526</v>
      </c>
    </row>
    <row r="4985" spans="1:2" x14ac:dyDescent="0.15">
      <c r="A4985" s="3">
        <v>4982</v>
      </c>
      <c r="B4985" s="5" t="s">
        <v>16527</v>
      </c>
    </row>
    <row r="4986" spans="1:2" x14ac:dyDescent="0.15">
      <c r="A4986" s="3">
        <v>4983</v>
      </c>
      <c r="B4986" s="5" t="s">
        <v>16528</v>
      </c>
    </row>
    <row r="4987" spans="1:2" x14ac:dyDescent="0.15">
      <c r="A4987" s="3">
        <v>4984</v>
      </c>
      <c r="B4987" s="5" t="s">
        <v>16529</v>
      </c>
    </row>
    <row r="4988" spans="1:2" x14ac:dyDescent="0.15">
      <c r="A4988" s="3">
        <v>4985</v>
      </c>
      <c r="B4988" s="5" t="s">
        <v>16530</v>
      </c>
    </row>
    <row r="4989" spans="1:2" x14ac:dyDescent="0.15">
      <c r="A4989" s="3">
        <v>4986</v>
      </c>
      <c r="B4989" s="5" t="s">
        <v>16531</v>
      </c>
    </row>
    <row r="4990" spans="1:2" x14ac:dyDescent="0.15">
      <c r="A4990" s="3">
        <v>4987</v>
      </c>
      <c r="B4990" s="5" t="s">
        <v>15932</v>
      </c>
    </row>
    <row r="4991" spans="1:2" x14ac:dyDescent="0.15">
      <c r="A4991" s="3">
        <v>4988</v>
      </c>
      <c r="B4991" s="5" t="s">
        <v>16532</v>
      </c>
    </row>
    <row r="4992" spans="1:2" x14ac:dyDescent="0.15">
      <c r="A4992" s="3">
        <v>4989</v>
      </c>
      <c r="B4992" s="5" t="s">
        <v>16533</v>
      </c>
    </row>
    <row r="4993" spans="1:2" x14ac:dyDescent="0.15">
      <c r="A4993" s="3">
        <v>4990</v>
      </c>
      <c r="B4993" s="5" t="s">
        <v>16534</v>
      </c>
    </row>
    <row r="4994" spans="1:2" x14ac:dyDescent="0.15">
      <c r="A4994" s="3">
        <v>4991</v>
      </c>
      <c r="B4994" s="5" t="s">
        <v>15926</v>
      </c>
    </row>
    <row r="4995" spans="1:2" x14ac:dyDescent="0.15">
      <c r="A4995" s="3">
        <v>4992</v>
      </c>
      <c r="B4995" s="5" t="s">
        <v>16535</v>
      </c>
    </row>
    <row r="4996" spans="1:2" x14ac:dyDescent="0.15">
      <c r="A4996" s="3">
        <v>4993</v>
      </c>
      <c r="B4996" s="5" t="s">
        <v>16536</v>
      </c>
    </row>
    <row r="4997" spans="1:2" x14ac:dyDescent="0.15">
      <c r="A4997" s="3">
        <v>4994</v>
      </c>
      <c r="B4997" s="5" t="s">
        <v>16537</v>
      </c>
    </row>
    <row r="4998" spans="1:2" x14ac:dyDescent="0.15">
      <c r="A4998" s="3">
        <v>4995</v>
      </c>
      <c r="B4998" s="5" t="s">
        <v>16538</v>
      </c>
    </row>
    <row r="4999" spans="1:2" x14ac:dyDescent="0.15">
      <c r="A4999" s="3">
        <v>4996</v>
      </c>
      <c r="B4999" s="5" t="s">
        <v>16539</v>
      </c>
    </row>
    <row r="5000" spans="1:2" x14ac:dyDescent="0.15">
      <c r="A5000" s="3">
        <v>4997</v>
      </c>
      <c r="B5000" s="5" t="s">
        <v>16540</v>
      </c>
    </row>
    <row r="5001" spans="1:2" x14ac:dyDescent="0.15">
      <c r="A5001" s="3">
        <v>4998</v>
      </c>
      <c r="B5001" s="5" t="s">
        <v>16541</v>
      </c>
    </row>
    <row r="5002" spans="1:2" x14ac:dyDescent="0.15">
      <c r="A5002" s="3">
        <v>4999</v>
      </c>
      <c r="B5002" s="5" t="s">
        <v>15944</v>
      </c>
    </row>
    <row r="5003" spans="1:2" x14ac:dyDescent="0.15">
      <c r="A5003" s="3">
        <v>5000</v>
      </c>
      <c r="B5003" s="5" t="s">
        <v>16542</v>
      </c>
    </row>
    <row r="5004" spans="1:2" x14ac:dyDescent="0.15">
      <c r="A5004" s="3">
        <v>5001</v>
      </c>
      <c r="B5004" s="5" t="s">
        <v>16543</v>
      </c>
    </row>
    <row r="5005" spans="1:2" x14ac:dyDescent="0.15">
      <c r="A5005" s="3">
        <v>5002</v>
      </c>
      <c r="B5005" s="5" t="s">
        <v>16544</v>
      </c>
    </row>
    <row r="5006" spans="1:2" x14ac:dyDescent="0.15">
      <c r="A5006" s="3">
        <v>5003</v>
      </c>
      <c r="B5006" s="5" t="s">
        <v>16545</v>
      </c>
    </row>
    <row r="5007" spans="1:2" x14ac:dyDescent="0.15">
      <c r="A5007" s="3">
        <v>5004</v>
      </c>
      <c r="B5007" s="5" t="s">
        <v>16546</v>
      </c>
    </row>
    <row r="5008" spans="1:2" x14ac:dyDescent="0.15">
      <c r="A5008" s="3">
        <v>5005</v>
      </c>
      <c r="B5008" s="5" t="s">
        <v>16547</v>
      </c>
    </row>
    <row r="5009" spans="1:2" x14ac:dyDescent="0.15">
      <c r="A5009" s="3">
        <v>5006</v>
      </c>
      <c r="B5009" s="5" t="s">
        <v>16548</v>
      </c>
    </row>
    <row r="5010" spans="1:2" x14ac:dyDescent="0.15">
      <c r="A5010" s="3">
        <v>5007</v>
      </c>
      <c r="B5010" s="5" t="s">
        <v>16549</v>
      </c>
    </row>
    <row r="5011" spans="1:2" x14ac:dyDescent="0.15">
      <c r="A5011" s="3">
        <v>5008</v>
      </c>
      <c r="B5011" s="5" t="s">
        <v>16550</v>
      </c>
    </row>
    <row r="5012" spans="1:2" x14ac:dyDescent="0.15">
      <c r="A5012" s="3">
        <v>5009</v>
      </c>
      <c r="B5012" s="5" t="s">
        <v>16551</v>
      </c>
    </row>
    <row r="5013" spans="1:2" x14ac:dyDescent="0.15">
      <c r="A5013" s="3">
        <v>5010</v>
      </c>
      <c r="B5013" s="5" t="s">
        <v>16552</v>
      </c>
    </row>
    <row r="5014" spans="1:2" x14ac:dyDescent="0.15">
      <c r="A5014" s="3">
        <v>5011</v>
      </c>
      <c r="B5014" s="5" t="s">
        <v>16553</v>
      </c>
    </row>
    <row r="5015" spans="1:2" x14ac:dyDescent="0.15">
      <c r="A5015" s="3">
        <v>5012</v>
      </c>
      <c r="B5015" s="5" t="s">
        <v>16554</v>
      </c>
    </row>
    <row r="5016" spans="1:2" x14ac:dyDescent="0.15">
      <c r="A5016" s="3">
        <v>5013</v>
      </c>
      <c r="B5016" s="5" t="s">
        <v>16555</v>
      </c>
    </row>
    <row r="5017" spans="1:2" x14ac:dyDescent="0.15">
      <c r="A5017" s="3">
        <v>5014</v>
      </c>
      <c r="B5017" s="5" t="s">
        <v>16556</v>
      </c>
    </row>
    <row r="5018" spans="1:2" x14ac:dyDescent="0.15">
      <c r="A5018" s="3">
        <v>5015</v>
      </c>
      <c r="B5018" s="5" t="s">
        <v>16557</v>
      </c>
    </row>
    <row r="5019" spans="1:2" x14ac:dyDescent="0.15">
      <c r="A5019" s="3">
        <v>5016</v>
      </c>
      <c r="B5019" s="5" t="s">
        <v>16558</v>
      </c>
    </row>
    <row r="5020" spans="1:2" x14ac:dyDescent="0.15">
      <c r="A5020" s="3">
        <v>5017</v>
      </c>
      <c r="B5020" s="5" t="s">
        <v>16559</v>
      </c>
    </row>
    <row r="5021" spans="1:2" x14ac:dyDescent="0.15">
      <c r="A5021" s="3">
        <v>5018</v>
      </c>
      <c r="B5021" s="5" t="s">
        <v>16560</v>
      </c>
    </row>
    <row r="5022" spans="1:2" x14ac:dyDescent="0.15">
      <c r="A5022" s="3">
        <v>5019</v>
      </c>
      <c r="B5022" s="5" t="s">
        <v>16561</v>
      </c>
    </row>
    <row r="5023" spans="1:2" x14ac:dyDescent="0.15">
      <c r="A5023" s="3">
        <v>5020</v>
      </c>
      <c r="B5023" s="5" t="s">
        <v>16562</v>
      </c>
    </row>
    <row r="5024" spans="1:2" x14ac:dyDescent="0.15">
      <c r="A5024" s="3">
        <v>5021</v>
      </c>
      <c r="B5024" s="5" t="s">
        <v>16563</v>
      </c>
    </row>
    <row r="5025" spans="1:2" x14ac:dyDescent="0.15">
      <c r="A5025" s="3">
        <v>5022</v>
      </c>
      <c r="B5025" s="5" t="s">
        <v>16564</v>
      </c>
    </row>
    <row r="5026" spans="1:2" x14ac:dyDescent="0.15">
      <c r="A5026" s="3">
        <v>5023</v>
      </c>
      <c r="B5026" s="5" t="s">
        <v>16565</v>
      </c>
    </row>
    <row r="5027" spans="1:2" x14ac:dyDescent="0.15">
      <c r="A5027" s="3">
        <v>5024</v>
      </c>
      <c r="B5027" s="5" t="s">
        <v>16566</v>
      </c>
    </row>
    <row r="5028" spans="1:2" x14ac:dyDescent="0.15">
      <c r="A5028" s="3">
        <v>5025</v>
      </c>
      <c r="B5028" s="5" t="s">
        <v>16567</v>
      </c>
    </row>
    <row r="5029" spans="1:2" x14ac:dyDescent="0.15">
      <c r="A5029" s="3">
        <v>5026</v>
      </c>
      <c r="B5029" s="5" t="s">
        <v>16568</v>
      </c>
    </row>
    <row r="5030" spans="1:2" x14ac:dyDescent="0.15">
      <c r="A5030" s="3">
        <v>5027</v>
      </c>
      <c r="B5030" s="5" t="s">
        <v>16569</v>
      </c>
    </row>
    <row r="5031" spans="1:2" x14ac:dyDescent="0.15">
      <c r="A5031" s="3">
        <v>5028</v>
      </c>
      <c r="B5031" s="5" t="s">
        <v>16570</v>
      </c>
    </row>
    <row r="5032" spans="1:2" x14ac:dyDescent="0.15">
      <c r="A5032" s="3">
        <v>5029</v>
      </c>
      <c r="B5032" s="5" t="s">
        <v>16571</v>
      </c>
    </row>
    <row r="5033" spans="1:2" x14ac:dyDescent="0.15">
      <c r="A5033" s="3">
        <v>5030</v>
      </c>
      <c r="B5033" s="5" t="s">
        <v>16572</v>
      </c>
    </row>
    <row r="5034" spans="1:2" x14ac:dyDescent="0.15">
      <c r="A5034" s="3">
        <v>5031</v>
      </c>
      <c r="B5034" s="5" t="s">
        <v>16573</v>
      </c>
    </row>
    <row r="5035" spans="1:2" x14ac:dyDescent="0.15">
      <c r="A5035" s="3">
        <v>5032</v>
      </c>
      <c r="B5035" s="5" t="s">
        <v>16574</v>
      </c>
    </row>
    <row r="5036" spans="1:2" x14ac:dyDescent="0.15">
      <c r="A5036" s="3">
        <v>5033</v>
      </c>
      <c r="B5036" s="5" t="s">
        <v>16575</v>
      </c>
    </row>
    <row r="5037" spans="1:2" x14ac:dyDescent="0.15">
      <c r="A5037" s="3">
        <v>5034</v>
      </c>
      <c r="B5037" s="5" t="s">
        <v>16576</v>
      </c>
    </row>
    <row r="5038" spans="1:2" x14ac:dyDescent="0.15">
      <c r="A5038" s="3">
        <v>5035</v>
      </c>
      <c r="B5038" s="5" t="s">
        <v>16577</v>
      </c>
    </row>
    <row r="5039" spans="1:2" x14ac:dyDescent="0.15">
      <c r="A5039" s="3">
        <v>5036</v>
      </c>
      <c r="B5039" s="5" t="s">
        <v>16578</v>
      </c>
    </row>
    <row r="5040" spans="1:2" x14ac:dyDescent="0.15">
      <c r="A5040" s="3">
        <v>5037</v>
      </c>
      <c r="B5040" s="5" t="s">
        <v>16579</v>
      </c>
    </row>
    <row r="5041" spans="1:2" x14ac:dyDescent="0.15">
      <c r="A5041" s="3">
        <v>5038</v>
      </c>
      <c r="B5041" s="5" t="s">
        <v>16580</v>
      </c>
    </row>
    <row r="5042" spans="1:2" x14ac:dyDescent="0.15">
      <c r="A5042" s="3">
        <v>5039</v>
      </c>
      <c r="B5042" s="5" t="s">
        <v>16581</v>
      </c>
    </row>
    <row r="5043" spans="1:2" x14ac:dyDescent="0.15">
      <c r="A5043" s="3">
        <v>5040</v>
      </c>
      <c r="B5043" s="5" t="s">
        <v>16582</v>
      </c>
    </row>
    <row r="5044" spans="1:2" x14ac:dyDescent="0.15">
      <c r="A5044" s="3">
        <v>5041</v>
      </c>
      <c r="B5044" s="5" t="s">
        <v>16583</v>
      </c>
    </row>
    <row r="5045" spans="1:2" x14ac:dyDescent="0.15">
      <c r="A5045" s="3">
        <v>5042</v>
      </c>
      <c r="B5045" s="5" t="s">
        <v>16584</v>
      </c>
    </row>
    <row r="5046" spans="1:2" x14ac:dyDescent="0.15">
      <c r="A5046" s="3">
        <v>5043</v>
      </c>
      <c r="B5046" s="5" t="s">
        <v>16585</v>
      </c>
    </row>
    <row r="5047" spans="1:2" x14ac:dyDescent="0.15">
      <c r="A5047" s="3">
        <v>5044</v>
      </c>
      <c r="B5047" s="5" t="s">
        <v>16586</v>
      </c>
    </row>
    <row r="5048" spans="1:2" x14ac:dyDescent="0.15">
      <c r="A5048" s="3">
        <v>5045</v>
      </c>
      <c r="B5048" s="5" t="s">
        <v>16587</v>
      </c>
    </row>
    <row r="5049" spans="1:2" x14ac:dyDescent="0.15">
      <c r="A5049" s="3">
        <v>5046</v>
      </c>
      <c r="B5049" s="5" t="s">
        <v>16588</v>
      </c>
    </row>
    <row r="5050" spans="1:2" x14ac:dyDescent="0.15">
      <c r="A5050" s="3">
        <v>5047</v>
      </c>
      <c r="B5050" s="5" t="s">
        <v>16589</v>
      </c>
    </row>
    <row r="5051" spans="1:2" x14ac:dyDescent="0.15">
      <c r="A5051" s="3">
        <v>5048</v>
      </c>
      <c r="B5051" s="5" t="s">
        <v>16590</v>
      </c>
    </row>
    <row r="5052" spans="1:2" x14ac:dyDescent="0.15">
      <c r="A5052" s="3">
        <v>5049</v>
      </c>
      <c r="B5052" s="5" t="s">
        <v>16591</v>
      </c>
    </row>
    <row r="5053" spans="1:2" x14ac:dyDescent="0.15">
      <c r="A5053" s="3">
        <v>5050</v>
      </c>
      <c r="B5053" s="5" t="s">
        <v>16592</v>
      </c>
    </row>
    <row r="5054" spans="1:2" x14ac:dyDescent="0.15">
      <c r="A5054" s="3">
        <v>5051</v>
      </c>
      <c r="B5054" s="5" t="s">
        <v>16593</v>
      </c>
    </row>
    <row r="5055" spans="1:2" x14ac:dyDescent="0.15">
      <c r="A5055" s="3">
        <v>5052</v>
      </c>
      <c r="B5055" s="5" t="s">
        <v>16594</v>
      </c>
    </row>
    <row r="5056" spans="1:2" x14ac:dyDescent="0.15">
      <c r="A5056" s="3">
        <v>5053</v>
      </c>
      <c r="B5056" s="5" t="s">
        <v>16595</v>
      </c>
    </row>
    <row r="5057" spans="1:2" x14ac:dyDescent="0.15">
      <c r="A5057" s="3">
        <v>5054</v>
      </c>
      <c r="B5057" s="5" t="s">
        <v>16596</v>
      </c>
    </row>
    <row r="5058" spans="1:2" x14ac:dyDescent="0.15">
      <c r="A5058" s="3">
        <v>5055</v>
      </c>
      <c r="B5058" s="5" t="s">
        <v>16597</v>
      </c>
    </row>
    <row r="5059" spans="1:2" x14ac:dyDescent="0.15">
      <c r="A5059" s="3">
        <v>5056</v>
      </c>
      <c r="B5059" s="5" t="s">
        <v>16598</v>
      </c>
    </row>
    <row r="5060" spans="1:2" x14ac:dyDescent="0.15">
      <c r="A5060" s="3">
        <v>5057</v>
      </c>
      <c r="B5060" s="5" t="s">
        <v>16599</v>
      </c>
    </row>
    <row r="5061" spans="1:2" x14ac:dyDescent="0.15">
      <c r="A5061" s="3">
        <v>5058</v>
      </c>
      <c r="B5061" s="5" t="s">
        <v>16600</v>
      </c>
    </row>
    <row r="5062" spans="1:2" x14ac:dyDescent="0.15">
      <c r="A5062" s="3">
        <v>5059</v>
      </c>
      <c r="B5062" s="5" t="s">
        <v>16601</v>
      </c>
    </row>
    <row r="5063" spans="1:2" x14ac:dyDescent="0.15">
      <c r="A5063" s="3">
        <v>5060</v>
      </c>
      <c r="B5063" s="5" t="s">
        <v>16602</v>
      </c>
    </row>
    <row r="5064" spans="1:2" x14ac:dyDescent="0.15">
      <c r="A5064" s="3">
        <v>5061</v>
      </c>
      <c r="B5064" s="5" t="s">
        <v>16603</v>
      </c>
    </row>
    <row r="5065" spans="1:2" x14ac:dyDescent="0.15">
      <c r="A5065" s="3">
        <v>5062</v>
      </c>
      <c r="B5065" s="5" t="s">
        <v>16604</v>
      </c>
    </row>
    <row r="5066" spans="1:2" x14ac:dyDescent="0.15">
      <c r="A5066" s="3">
        <v>5063</v>
      </c>
      <c r="B5066" s="5" t="s">
        <v>16605</v>
      </c>
    </row>
    <row r="5067" spans="1:2" x14ac:dyDescent="0.15">
      <c r="A5067" s="3">
        <v>5064</v>
      </c>
      <c r="B5067" s="5" t="s">
        <v>16606</v>
      </c>
    </row>
    <row r="5068" spans="1:2" x14ac:dyDescent="0.15">
      <c r="A5068" s="3">
        <v>5065</v>
      </c>
      <c r="B5068" s="5" t="s">
        <v>16607</v>
      </c>
    </row>
    <row r="5069" spans="1:2" x14ac:dyDescent="0.15">
      <c r="A5069" s="3">
        <v>5066</v>
      </c>
      <c r="B5069" s="5" t="s">
        <v>16608</v>
      </c>
    </row>
    <row r="5070" spans="1:2" x14ac:dyDescent="0.15">
      <c r="A5070" s="3">
        <v>5067</v>
      </c>
      <c r="B5070" s="5" t="s">
        <v>16609</v>
      </c>
    </row>
    <row r="5071" spans="1:2" x14ac:dyDescent="0.15">
      <c r="A5071" s="3">
        <v>5068</v>
      </c>
      <c r="B5071" s="5" t="s">
        <v>16610</v>
      </c>
    </row>
    <row r="5072" spans="1:2" x14ac:dyDescent="0.15">
      <c r="A5072" s="3">
        <v>5069</v>
      </c>
      <c r="B5072" s="5" t="s">
        <v>16611</v>
      </c>
    </row>
    <row r="5073" spans="1:2" x14ac:dyDescent="0.15">
      <c r="A5073" s="3">
        <v>5070</v>
      </c>
      <c r="B5073" s="5" t="s">
        <v>16612</v>
      </c>
    </row>
    <row r="5074" spans="1:2" x14ac:dyDescent="0.15">
      <c r="A5074" s="3">
        <v>5071</v>
      </c>
      <c r="B5074" s="5" t="s">
        <v>16613</v>
      </c>
    </row>
    <row r="5075" spans="1:2" x14ac:dyDescent="0.15">
      <c r="A5075" s="3">
        <v>5072</v>
      </c>
      <c r="B5075" s="5" t="s">
        <v>16614</v>
      </c>
    </row>
    <row r="5076" spans="1:2" x14ac:dyDescent="0.15">
      <c r="A5076" s="3">
        <v>5073</v>
      </c>
      <c r="B5076" s="5" t="s">
        <v>16615</v>
      </c>
    </row>
    <row r="5077" spans="1:2" x14ac:dyDescent="0.15">
      <c r="A5077" s="3">
        <v>5074</v>
      </c>
      <c r="B5077" s="5" t="s">
        <v>16616</v>
      </c>
    </row>
    <row r="5078" spans="1:2" x14ac:dyDescent="0.15">
      <c r="A5078" s="3">
        <v>5075</v>
      </c>
      <c r="B5078" s="5" t="s">
        <v>16617</v>
      </c>
    </row>
    <row r="5079" spans="1:2" x14ac:dyDescent="0.15">
      <c r="A5079" s="3">
        <v>5076</v>
      </c>
      <c r="B5079" s="5" t="s">
        <v>16618</v>
      </c>
    </row>
    <row r="5080" spans="1:2" x14ac:dyDescent="0.15">
      <c r="A5080" s="3">
        <v>5077</v>
      </c>
      <c r="B5080" s="5" t="s">
        <v>16619</v>
      </c>
    </row>
    <row r="5081" spans="1:2" x14ac:dyDescent="0.15">
      <c r="A5081" s="3">
        <v>5078</v>
      </c>
      <c r="B5081" s="5" t="s">
        <v>16620</v>
      </c>
    </row>
    <row r="5082" spans="1:2" x14ac:dyDescent="0.15">
      <c r="A5082" s="3">
        <v>5079</v>
      </c>
      <c r="B5082" s="5" t="s">
        <v>16621</v>
      </c>
    </row>
    <row r="5083" spans="1:2" x14ac:dyDescent="0.15">
      <c r="A5083" s="3">
        <v>5080</v>
      </c>
      <c r="B5083" s="5" t="s">
        <v>16622</v>
      </c>
    </row>
    <row r="5084" spans="1:2" x14ac:dyDescent="0.15">
      <c r="A5084" s="3">
        <v>5081</v>
      </c>
      <c r="B5084" s="5" t="s">
        <v>16623</v>
      </c>
    </row>
    <row r="5085" spans="1:2" x14ac:dyDescent="0.15">
      <c r="A5085" s="3">
        <v>5082</v>
      </c>
      <c r="B5085" s="5" t="s">
        <v>16624</v>
      </c>
    </row>
    <row r="5086" spans="1:2" x14ac:dyDescent="0.15">
      <c r="A5086" s="3">
        <v>5083</v>
      </c>
      <c r="B5086" s="5" t="s">
        <v>16625</v>
      </c>
    </row>
    <row r="5087" spans="1:2" x14ac:dyDescent="0.15">
      <c r="A5087" s="3">
        <v>5084</v>
      </c>
      <c r="B5087" s="5" t="s">
        <v>16626</v>
      </c>
    </row>
    <row r="5088" spans="1:2" x14ac:dyDescent="0.15">
      <c r="A5088" s="3">
        <v>5085</v>
      </c>
      <c r="B5088" s="5" t="s">
        <v>16627</v>
      </c>
    </row>
    <row r="5089" spans="1:2" x14ac:dyDescent="0.15">
      <c r="A5089" s="3">
        <v>5086</v>
      </c>
      <c r="B5089" s="5" t="s">
        <v>16628</v>
      </c>
    </row>
    <row r="5090" spans="1:2" x14ac:dyDescent="0.15">
      <c r="A5090" s="3">
        <v>5087</v>
      </c>
      <c r="B5090" s="5" t="s">
        <v>16629</v>
      </c>
    </row>
    <row r="5091" spans="1:2" x14ac:dyDescent="0.15">
      <c r="A5091" s="3">
        <v>5088</v>
      </c>
      <c r="B5091" s="5" t="s">
        <v>16630</v>
      </c>
    </row>
    <row r="5092" spans="1:2" x14ac:dyDescent="0.15">
      <c r="A5092" s="3">
        <v>5089</v>
      </c>
      <c r="B5092" s="5" t="s">
        <v>16631</v>
      </c>
    </row>
    <row r="5093" spans="1:2" x14ac:dyDescent="0.15">
      <c r="A5093" s="3">
        <v>5090</v>
      </c>
      <c r="B5093" s="5" t="s">
        <v>16632</v>
      </c>
    </row>
    <row r="5094" spans="1:2" x14ac:dyDescent="0.15">
      <c r="A5094" s="3">
        <v>5091</v>
      </c>
      <c r="B5094" s="5" t="s">
        <v>16633</v>
      </c>
    </row>
    <row r="5095" spans="1:2" x14ac:dyDescent="0.15">
      <c r="A5095" s="3">
        <v>5092</v>
      </c>
      <c r="B5095" s="5" t="s">
        <v>16634</v>
      </c>
    </row>
    <row r="5096" spans="1:2" x14ac:dyDescent="0.15">
      <c r="A5096" s="3">
        <v>5093</v>
      </c>
      <c r="B5096" s="5" t="s">
        <v>16635</v>
      </c>
    </row>
    <row r="5097" spans="1:2" x14ac:dyDescent="0.15">
      <c r="A5097" s="3">
        <v>5094</v>
      </c>
      <c r="B5097" s="5" t="s">
        <v>16636</v>
      </c>
    </row>
    <row r="5098" spans="1:2" x14ac:dyDescent="0.15">
      <c r="A5098" s="3">
        <v>5095</v>
      </c>
      <c r="B5098" s="5" t="s">
        <v>16637</v>
      </c>
    </row>
    <row r="5099" spans="1:2" x14ac:dyDescent="0.15">
      <c r="A5099" s="3">
        <v>5096</v>
      </c>
      <c r="B5099" s="5" t="s">
        <v>16638</v>
      </c>
    </row>
    <row r="5100" spans="1:2" x14ac:dyDescent="0.15">
      <c r="A5100" s="3">
        <v>5097</v>
      </c>
      <c r="B5100" s="5" t="s">
        <v>16639</v>
      </c>
    </row>
    <row r="5101" spans="1:2" x14ac:dyDescent="0.15">
      <c r="A5101" s="3">
        <v>5098</v>
      </c>
      <c r="B5101" s="5" t="s">
        <v>16640</v>
      </c>
    </row>
    <row r="5102" spans="1:2" x14ac:dyDescent="0.15">
      <c r="A5102" s="3">
        <v>5099</v>
      </c>
      <c r="B5102" s="5" t="s">
        <v>16641</v>
      </c>
    </row>
    <row r="5103" spans="1:2" x14ac:dyDescent="0.15">
      <c r="A5103" s="3">
        <v>5100</v>
      </c>
      <c r="B5103" s="5" t="s">
        <v>16642</v>
      </c>
    </row>
    <row r="5104" spans="1:2" x14ac:dyDescent="0.15">
      <c r="A5104" s="3">
        <v>5101</v>
      </c>
      <c r="B5104" s="5" t="s">
        <v>16643</v>
      </c>
    </row>
    <row r="5105" spans="1:2" x14ac:dyDescent="0.15">
      <c r="A5105" s="3">
        <v>5102</v>
      </c>
      <c r="B5105" s="5" t="s">
        <v>16644</v>
      </c>
    </row>
    <row r="5106" spans="1:2" x14ac:dyDescent="0.15">
      <c r="A5106" s="3">
        <v>5103</v>
      </c>
      <c r="B5106" s="5" t="s">
        <v>16645</v>
      </c>
    </row>
    <row r="5107" spans="1:2" x14ac:dyDescent="0.15">
      <c r="A5107" s="3">
        <v>5104</v>
      </c>
      <c r="B5107" s="5" t="s">
        <v>16646</v>
      </c>
    </row>
    <row r="5108" spans="1:2" x14ac:dyDescent="0.15">
      <c r="A5108" s="3">
        <v>5105</v>
      </c>
      <c r="B5108" s="5" t="s">
        <v>16647</v>
      </c>
    </row>
    <row r="5109" spans="1:2" x14ac:dyDescent="0.15">
      <c r="A5109" s="3">
        <v>5106</v>
      </c>
      <c r="B5109" s="5" t="s">
        <v>16648</v>
      </c>
    </row>
    <row r="5110" spans="1:2" x14ac:dyDescent="0.15">
      <c r="A5110" s="3">
        <v>5107</v>
      </c>
      <c r="B5110" s="5" t="s">
        <v>16649</v>
      </c>
    </row>
    <row r="5111" spans="1:2" x14ac:dyDescent="0.15">
      <c r="A5111" s="3">
        <v>5108</v>
      </c>
      <c r="B5111" s="5" t="s">
        <v>16650</v>
      </c>
    </row>
    <row r="5112" spans="1:2" x14ac:dyDescent="0.15">
      <c r="A5112" s="3">
        <v>5109</v>
      </c>
      <c r="B5112" s="5" t="s">
        <v>16651</v>
      </c>
    </row>
    <row r="5113" spans="1:2" x14ac:dyDescent="0.15">
      <c r="A5113" s="3">
        <v>5110</v>
      </c>
      <c r="B5113" s="5" t="s">
        <v>16652</v>
      </c>
    </row>
    <row r="5114" spans="1:2" x14ac:dyDescent="0.15">
      <c r="A5114" s="3">
        <v>5111</v>
      </c>
      <c r="B5114" s="5" t="s">
        <v>16653</v>
      </c>
    </row>
    <row r="5115" spans="1:2" x14ac:dyDescent="0.15">
      <c r="A5115" s="3">
        <v>5112</v>
      </c>
      <c r="B5115" s="5" t="s">
        <v>16654</v>
      </c>
    </row>
    <row r="5116" spans="1:2" x14ac:dyDescent="0.15">
      <c r="A5116" s="3">
        <v>5113</v>
      </c>
      <c r="B5116" s="5" t="s">
        <v>16655</v>
      </c>
    </row>
    <row r="5117" spans="1:2" x14ac:dyDescent="0.15">
      <c r="A5117" s="3">
        <v>5114</v>
      </c>
      <c r="B5117" s="5" t="s">
        <v>16656</v>
      </c>
    </row>
    <row r="5118" spans="1:2" x14ac:dyDescent="0.15">
      <c r="A5118" s="3">
        <v>5115</v>
      </c>
      <c r="B5118" s="5" t="s">
        <v>16657</v>
      </c>
    </row>
    <row r="5119" spans="1:2" x14ac:dyDescent="0.15">
      <c r="A5119" s="3">
        <v>5116</v>
      </c>
      <c r="B5119" s="5" t="s">
        <v>16658</v>
      </c>
    </row>
    <row r="5120" spans="1:2" x14ac:dyDescent="0.15">
      <c r="A5120" s="3">
        <v>5117</v>
      </c>
      <c r="B5120" s="5" t="s">
        <v>16659</v>
      </c>
    </row>
    <row r="5121" spans="1:2" x14ac:dyDescent="0.15">
      <c r="A5121" s="3">
        <v>5118</v>
      </c>
      <c r="B5121" s="5" t="s">
        <v>16660</v>
      </c>
    </row>
    <row r="5122" spans="1:2" x14ac:dyDescent="0.15">
      <c r="A5122" s="3">
        <v>5119</v>
      </c>
      <c r="B5122" s="5" t="s">
        <v>16661</v>
      </c>
    </row>
    <row r="5123" spans="1:2" x14ac:dyDescent="0.15">
      <c r="A5123" s="3">
        <v>5120</v>
      </c>
      <c r="B5123" s="5" t="s">
        <v>16662</v>
      </c>
    </row>
    <row r="5124" spans="1:2" x14ac:dyDescent="0.15">
      <c r="A5124" s="3">
        <v>5121</v>
      </c>
      <c r="B5124" s="5" t="s">
        <v>16663</v>
      </c>
    </row>
    <row r="5125" spans="1:2" x14ac:dyDescent="0.15">
      <c r="A5125" s="3">
        <v>5122</v>
      </c>
      <c r="B5125" s="5" t="s">
        <v>16664</v>
      </c>
    </row>
    <row r="5126" spans="1:2" x14ac:dyDescent="0.15">
      <c r="A5126" s="3">
        <v>5123</v>
      </c>
      <c r="B5126" s="5" t="s">
        <v>16665</v>
      </c>
    </row>
    <row r="5127" spans="1:2" x14ac:dyDescent="0.15">
      <c r="A5127" s="3">
        <v>5124</v>
      </c>
      <c r="B5127" s="5" t="s">
        <v>16666</v>
      </c>
    </row>
    <row r="5128" spans="1:2" x14ac:dyDescent="0.15">
      <c r="A5128" s="3">
        <v>5125</v>
      </c>
      <c r="B5128" s="5" t="s">
        <v>16667</v>
      </c>
    </row>
    <row r="5129" spans="1:2" x14ac:dyDescent="0.15">
      <c r="A5129" s="3">
        <v>5126</v>
      </c>
      <c r="B5129" s="5" t="s">
        <v>16668</v>
      </c>
    </row>
    <row r="5130" spans="1:2" x14ac:dyDescent="0.15">
      <c r="A5130" s="3">
        <v>5127</v>
      </c>
      <c r="B5130" s="5" t="s">
        <v>16669</v>
      </c>
    </row>
    <row r="5131" spans="1:2" x14ac:dyDescent="0.15">
      <c r="A5131" s="3">
        <v>5128</v>
      </c>
      <c r="B5131" s="5" t="s">
        <v>16670</v>
      </c>
    </row>
    <row r="5132" spans="1:2" x14ac:dyDescent="0.15">
      <c r="A5132" s="3">
        <v>5129</v>
      </c>
      <c r="B5132" s="5" t="s">
        <v>16671</v>
      </c>
    </row>
    <row r="5133" spans="1:2" x14ac:dyDescent="0.15">
      <c r="A5133" s="3">
        <v>5130</v>
      </c>
      <c r="B5133" s="5" t="s">
        <v>16672</v>
      </c>
    </row>
    <row r="5134" spans="1:2" x14ac:dyDescent="0.15">
      <c r="A5134" s="3">
        <v>5131</v>
      </c>
      <c r="B5134" s="5" t="s">
        <v>16673</v>
      </c>
    </row>
    <row r="5135" spans="1:2" x14ac:dyDescent="0.15">
      <c r="A5135" s="3">
        <v>5132</v>
      </c>
      <c r="B5135" s="5" t="s">
        <v>16674</v>
      </c>
    </row>
    <row r="5136" spans="1:2" x14ac:dyDescent="0.15">
      <c r="A5136" s="3">
        <v>5133</v>
      </c>
      <c r="B5136" s="5" t="s">
        <v>16675</v>
      </c>
    </row>
    <row r="5137" spans="1:2" x14ac:dyDescent="0.15">
      <c r="A5137" s="3">
        <v>5134</v>
      </c>
      <c r="B5137" s="5" t="s">
        <v>16676</v>
      </c>
    </row>
    <row r="5138" spans="1:2" x14ac:dyDescent="0.15">
      <c r="A5138" s="3">
        <v>5135</v>
      </c>
      <c r="B5138" s="5" t="s">
        <v>16677</v>
      </c>
    </row>
    <row r="5139" spans="1:2" x14ac:dyDescent="0.15">
      <c r="A5139" s="3">
        <v>5136</v>
      </c>
      <c r="B5139" s="5" t="s">
        <v>16678</v>
      </c>
    </row>
    <row r="5140" spans="1:2" x14ac:dyDescent="0.15">
      <c r="A5140" s="3">
        <v>5137</v>
      </c>
      <c r="B5140" s="5" t="s">
        <v>16679</v>
      </c>
    </row>
    <row r="5141" spans="1:2" x14ac:dyDescent="0.15">
      <c r="A5141" s="3">
        <v>5138</v>
      </c>
      <c r="B5141" s="5" t="s">
        <v>16680</v>
      </c>
    </row>
    <row r="5142" spans="1:2" x14ac:dyDescent="0.15">
      <c r="A5142" s="3">
        <v>5139</v>
      </c>
      <c r="B5142" s="5" t="s">
        <v>16681</v>
      </c>
    </row>
    <row r="5143" spans="1:2" x14ac:dyDescent="0.15">
      <c r="A5143" s="3">
        <v>5140</v>
      </c>
      <c r="B5143" s="5" t="s">
        <v>16682</v>
      </c>
    </row>
    <row r="5144" spans="1:2" x14ac:dyDescent="0.15">
      <c r="A5144" s="3">
        <v>5141</v>
      </c>
      <c r="B5144" s="5" t="s">
        <v>16683</v>
      </c>
    </row>
    <row r="5145" spans="1:2" x14ac:dyDescent="0.15">
      <c r="A5145" s="3">
        <v>5142</v>
      </c>
      <c r="B5145" s="5" t="s">
        <v>16684</v>
      </c>
    </row>
    <row r="5146" spans="1:2" x14ac:dyDescent="0.15">
      <c r="A5146" s="3">
        <v>5143</v>
      </c>
      <c r="B5146" s="5" t="s">
        <v>16685</v>
      </c>
    </row>
    <row r="5147" spans="1:2" x14ac:dyDescent="0.15">
      <c r="A5147" s="3">
        <v>5144</v>
      </c>
      <c r="B5147" s="5" t="s">
        <v>16686</v>
      </c>
    </row>
    <row r="5148" spans="1:2" x14ac:dyDescent="0.15">
      <c r="A5148" s="3">
        <v>5145</v>
      </c>
      <c r="B5148" s="5" t="s">
        <v>16687</v>
      </c>
    </row>
    <row r="5149" spans="1:2" x14ac:dyDescent="0.15">
      <c r="A5149" s="3">
        <v>5146</v>
      </c>
      <c r="B5149" s="5" t="s">
        <v>16688</v>
      </c>
    </row>
    <row r="5150" spans="1:2" x14ac:dyDescent="0.15">
      <c r="A5150" s="3">
        <v>5147</v>
      </c>
      <c r="B5150" s="5" t="s">
        <v>16689</v>
      </c>
    </row>
    <row r="5151" spans="1:2" x14ac:dyDescent="0.15">
      <c r="A5151" s="3">
        <v>5148</v>
      </c>
      <c r="B5151" s="5" t="s">
        <v>16690</v>
      </c>
    </row>
    <row r="5152" spans="1:2" x14ac:dyDescent="0.15">
      <c r="A5152" s="3">
        <v>5149</v>
      </c>
      <c r="B5152" s="5" t="s">
        <v>16691</v>
      </c>
    </row>
    <row r="5153" spans="1:2" x14ac:dyDescent="0.15">
      <c r="A5153" s="3">
        <v>5150</v>
      </c>
      <c r="B5153" s="5" t="s">
        <v>16692</v>
      </c>
    </row>
    <row r="5154" spans="1:2" x14ac:dyDescent="0.15">
      <c r="A5154" s="3">
        <v>5151</v>
      </c>
      <c r="B5154" s="5" t="s">
        <v>16693</v>
      </c>
    </row>
    <row r="5155" spans="1:2" x14ac:dyDescent="0.15">
      <c r="A5155" s="3">
        <v>5152</v>
      </c>
      <c r="B5155" s="5" t="s">
        <v>16694</v>
      </c>
    </row>
    <row r="5156" spans="1:2" x14ac:dyDescent="0.15">
      <c r="A5156" s="3">
        <v>5153</v>
      </c>
      <c r="B5156" s="5" t="s">
        <v>16695</v>
      </c>
    </row>
    <row r="5157" spans="1:2" x14ac:dyDescent="0.15">
      <c r="A5157" s="3">
        <v>5154</v>
      </c>
      <c r="B5157" s="5" t="s">
        <v>16696</v>
      </c>
    </row>
    <row r="5158" spans="1:2" x14ac:dyDescent="0.15">
      <c r="A5158" s="3">
        <v>5155</v>
      </c>
      <c r="B5158" s="5" t="s">
        <v>16697</v>
      </c>
    </row>
    <row r="5159" spans="1:2" x14ac:dyDescent="0.15">
      <c r="A5159" s="3">
        <v>5156</v>
      </c>
      <c r="B5159" s="5" t="s">
        <v>16698</v>
      </c>
    </row>
    <row r="5160" spans="1:2" x14ac:dyDescent="0.15">
      <c r="A5160" s="3">
        <v>5157</v>
      </c>
      <c r="B5160" s="5" t="s">
        <v>16699</v>
      </c>
    </row>
    <row r="5161" spans="1:2" x14ac:dyDescent="0.15">
      <c r="A5161" s="3">
        <v>5158</v>
      </c>
      <c r="B5161" s="5" t="s">
        <v>16700</v>
      </c>
    </row>
    <row r="5162" spans="1:2" x14ac:dyDescent="0.15">
      <c r="A5162" s="3">
        <v>5159</v>
      </c>
      <c r="B5162" s="5" t="s">
        <v>16701</v>
      </c>
    </row>
    <row r="5163" spans="1:2" x14ac:dyDescent="0.15">
      <c r="A5163" s="3">
        <v>5160</v>
      </c>
      <c r="B5163" s="5" t="s">
        <v>16702</v>
      </c>
    </row>
    <row r="5164" spans="1:2" x14ac:dyDescent="0.15">
      <c r="A5164" s="3">
        <v>5161</v>
      </c>
      <c r="B5164" s="5" t="s">
        <v>16703</v>
      </c>
    </row>
    <row r="5165" spans="1:2" x14ac:dyDescent="0.15">
      <c r="A5165" s="3">
        <v>5162</v>
      </c>
      <c r="B5165" s="5" t="s">
        <v>16704</v>
      </c>
    </row>
    <row r="5166" spans="1:2" x14ac:dyDescent="0.15">
      <c r="A5166" s="3">
        <v>5163</v>
      </c>
      <c r="B5166" s="5" t="s">
        <v>16705</v>
      </c>
    </row>
    <row r="5167" spans="1:2" x14ac:dyDescent="0.15">
      <c r="A5167" s="3">
        <v>5164</v>
      </c>
      <c r="B5167" s="5" t="s">
        <v>16706</v>
      </c>
    </row>
    <row r="5168" spans="1:2" x14ac:dyDescent="0.15">
      <c r="A5168" s="3">
        <v>5165</v>
      </c>
      <c r="B5168" s="5" t="s">
        <v>16707</v>
      </c>
    </row>
    <row r="5169" spans="1:2" x14ac:dyDescent="0.15">
      <c r="A5169" s="3">
        <v>5166</v>
      </c>
      <c r="B5169" s="5" t="s">
        <v>16708</v>
      </c>
    </row>
    <row r="5170" spans="1:2" x14ac:dyDescent="0.15">
      <c r="A5170" s="3">
        <v>5167</v>
      </c>
      <c r="B5170" s="5" t="s">
        <v>16709</v>
      </c>
    </row>
    <row r="5171" spans="1:2" x14ac:dyDescent="0.15">
      <c r="A5171" s="3">
        <v>5168</v>
      </c>
      <c r="B5171" s="5" t="s">
        <v>16710</v>
      </c>
    </row>
    <row r="5172" spans="1:2" x14ac:dyDescent="0.15">
      <c r="A5172" s="3">
        <v>5169</v>
      </c>
      <c r="B5172" s="5" t="s">
        <v>16711</v>
      </c>
    </row>
    <row r="5173" spans="1:2" x14ac:dyDescent="0.15">
      <c r="A5173" s="3">
        <v>5170</v>
      </c>
      <c r="B5173" s="5" t="s">
        <v>16712</v>
      </c>
    </row>
    <row r="5174" spans="1:2" x14ac:dyDescent="0.15">
      <c r="A5174" s="3">
        <v>5171</v>
      </c>
      <c r="B5174" s="5" t="s">
        <v>16713</v>
      </c>
    </row>
    <row r="5175" spans="1:2" x14ac:dyDescent="0.15">
      <c r="A5175" s="3">
        <v>5172</v>
      </c>
      <c r="B5175" s="5" t="s">
        <v>16714</v>
      </c>
    </row>
    <row r="5176" spans="1:2" x14ac:dyDescent="0.15">
      <c r="A5176" s="3">
        <v>5173</v>
      </c>
      <c r="B5176" s="5" t="s">
        <v>16715</v>
      </c>
    </row>
    <row r="5177" spans="1:2" x14ac:dyDescent="0.15">
      <c r="A5177" s="3">
        <v>5174</v>
      </c>
      <c r="B5177" s="5" t="s">
        <v>16716</v>
      </c>
    </row>
    <row r="5178" spans="1:2" x14ac:dyDescent="0.15">
      <c r="A5178" s="3">
        <v>5175</v>
      </c>
      <c r="B5178" s="5" t="s">
        <v>16717</v>
      </c>
    </row>
    <row r="5179" spans="1:2" x14ac:dyDescent="0.15">
      <c r="A5179" s="3">
        <v>5176</v>
      </c>
      <c r="B5179" s="5" t="s">
        <v>16718</v>
      </c>
    </row>
    <row r="5180" spans="1:2" x14ac:dyDescent="0.15">
      <c r="A5180" s="3">
        <v>5177</v>
      </c>
      <c r="B5180" s="5" t="s">
        <v>16719</v>
      </c>
    </row>
    <row r="5181" spans="1:2" x14ac:dyDescent="0.15">
      <c r="A5181" s="3">
        <v>5178</v>
      </c>
      <c r="B5181" s="5" t="s">
        <v>16720</v>
      </c>
    </row>
    <row r="5182" spans="1:2" x14ac:dyDescent="0.15">
      <c r="A5182" s="3">
        <v>5179</v>
      </c>
      <c r="B5182" s="5" t="s">
        <v>16721</v>
      </c>
    </row>
    <row r="5183" spans="1:2" x14ac:dyDescent="0.15">
      <c r="A5183" s="3">
        <v>5180</v>
      </c>
      <c r="B5183" s="5" t="s">
        <v>16722</v>
      </c>
    </row>
    <row r="5184" spans="1:2" x14ac:dyDescent="0.15">
      <c r="A5184" s="3">
        <v>5181</v>
      </c>
      <c r="B5184" s="5" t="s">
        <v>16723</v>
      </c>
    </row>
    <row r="5185" spans="1:2" x14ac:dyDescent="0.15">
      <c r="A5185" s="3">
        <v>5182</v>
      </c>
      <c r="B5185" s="5" t="s">
        <v>16724</v>
      </c>
    </row>
    <row r="5186" spans="1:2" x14ac:dyDescent="0.15">
      <c r="A5186" s="3">
        <v>5183</v>
      </c>
      <c r="B5186" s="5" t="s">
        <v>16725</v>
      </c>
    </row>
    <row r="5187" spans="1:2" x14ac:dyDescent="0.15">
      <c r="A5187" s="3">
        <v>5184</v>
      </c>
      <c r="B5187" s="5" t="s">
        <v>16726</v>
      </c>
    </row>
    <row r="5188" spans="1:2" x14ac:dyDescent="0.15">
      <c r="A5188" s="3">
        <v>5185</v>
      </c>
      <c r="B5188" s="5" t="s">
        <v>16727</v>
      </c>
    </row>
    <row r="5189" spans="1:2" x14ac:dyDescent="0.15">
      <c r="A5189" s="3">
        <v>5186</v>
      </c>
      <c r="B5189" s="5" t="s">
        <v>16728</v>
      </c>
    </row>
    <row r="5190" spans="1:2" x14ac:dyDescent="0.15">
      <c r="A5190" s="3">
        <v>5187</v>
      </c>
      <c r="B5190" s="5" t="s">
        <v>16729</v>
      </c>
    </row>
    <row r="5191" spans="1:2" x14ac:dyDescent="0.15">
      <c r="A5191" s="3">
        <v>5188</v>
      </c>
      <c r="B5191" s="5" t="s">
        <v>16730</v>
      </c>
    </row>
    <row r="5192" spans="1:2" x14ac:dyDescent="0.15">
      <c r="A5192" s="3">
        <v>5189</v>
      </c>
      <c r="B5192" s="5" t="s">
        <v>16731</v>
      </c>
    </row>
    <row r="5193" spans="1:2" x14ac:dyDescent="0.15">
      <c r="A5193" s="3">
        <v>5190</v>
      </c>
      <c r="B5193" s="5" t="s">
        <v>16732</v>
      </c>
    </row>
    <row r="5194" spans="1:2" x14ac:dyDescent="0.15">
      <c r="A5194" s="3">
        <v>5191</v>
      </c>
      <c r="B5194" s="5" t="s">
        <v>16733</v>
      </c>
    </row>
    <row r="5195" spans="1:2" x14ac:dyDescent="0.15">
      <c r="A5195" s="3">
        <v>5192</v>
      </c>
      <c r="B5195" s="5" t="s">
        <v>16734</v>
      </c>
    </row>
    <row r="5196" spans="1:2" x14ac:dyDescent="0.15">
      <c r="A5196" s="3">
        <v>5193</v>
      </c>
      <c r="B5196" s="5" t="s">
        <v>16735</v>
      </c>
    </row>
    <row r="5197" spans="1:2" x14ac:dyDescent="0.15">
      <c r="A5197" s="3">
        <v>5194</v>
      </c>
      <c r="B5197" s="5" t="s">
        <v>16736</v>
      </c>
    </row>
    <row r="5198" spans="1:2" x14ac:dyDescent="0.15">
      <c r="A5198" s="3">
        <v>5195</v>
      </c>
      <c r="B5198" s="5" t="s">
        <v>16737</v>
      </c>
    </row>
    <row r="5199" spans="1:2" x14ac:dyDescent="0.15">
      <c r="A5199" s="3">
        <v>5196</v>
      </c>
      <c r="B5199" s="5" t="s">
        <v>16738</v>
      </c>
    </row>
    <row r="5200" spans="1:2" x14ac:dyDescent="0.15">
      <c r="A5200" s="3">
        <v>5197</v>
      </c>
      <c r="B5200" s="5" t="s">
        <v>16739</v>
      </c>
    </row>
    <row r="5201" spans="1:2" x14ac:dyDescent="0.15">
      <c r="A5201" s="3">
        <v>5198</v>
      </c>
      <c r="B5201" s="5" t="s">
        <v>16740</v>
      </c>
    </row>
    <row r="5202" spans="1:2" x14ac:dyDescent="0.15">
      <c r="A5202" s="3">
        <v>5199</v>
      </c>
      <c r="B5202" s="5" t="s">
        <v>16741</v>
      </c>
    </row>
    <row r="5203" spans="1:2" x14ac:dyDescent="0.15">
      <c r="A5203" s="3">
        <v>5200</v>
      </c>
      <c r="B5203" s="5" t="s">
        <v>16742</v>
      </c>
    </row>
    <row r="5204" spans="1:2" x14ac:dyDescent="0.15">
      <c r="A5204" s="3">
        <v>5201</v>
      </c>
      <c r="B5204" s="5" t="s">
        <v>16743</v>
      </c>
    </row>
    <row r="5205" spans="1:2" x14ac:dyDescent="0.15">
      <c r="A5205" s="3">
        <v>5202</v>
      </c>
      <c r="B5205" s="5" t="s">
        <v>16744</v>
      </c>
    </row>
    <row r="5206" spans="1:2" x14ac:dyDescent="0.15">
      <c r="A5206" s="3">
        <v>5203</v>
      </c>
      <c r="B5206" s="5" t="s">
        <v>16745</v>
      </c>
    </row>
    <row r="5207" spans="1:2" x14ac:dyDescent="0.15">
      <c r="A5207" s="3">
        <v>5204</v>
      </c>
      <c r="B5207" s="5" t="s">
        <v>16746</v>
      </c>
    </row>
    <row r="5208" spans="1:2" x14ac:dyDescent="0.15">
      <c r="A5208" s="3">
        <v>5205</v>
      </c>
      <c r="B5208" s="5" t="s">
        <v>16747</v>
      </c>
    </row>
    <row r="5209" spans="1:2" x14ac:dyDescent="0.15">
      <c r="A5209" s="3">
        <v>5206</v>
      </c>
      <c r="B5209" s="5" t="s">
        <v>16748</v>
      </c>
    </row>
    <row r="5210" spans="1:2" x14ac:dyDescent="0.15">
      <c r="A5210" s="3">
        <v>5207</v>
      </c>
      <c r="B5210" s="5" t="s">
        <v>16749</v>
      </c>
    </row>
    <row r="5211" spans="1:2" x14ac:dyDescent="0.15">
      <c r="A5211" s="3">
        <v>5208</v>
      </c>
      <c r="B5211" s="5" t="s">
        <v>16750</v>
      </c>
    </row>
    <row r="5212" spans="1:2" x14ac:dyDescent="0.15">
      <c r="A5212" s="3">
        <v>5209</v>
      </c>
      <c r="B5212" s="5" t="s">
        <v>16751</v>
      </c>
    </row>
    <row r="5213" spans="1:2" x14ac:dyDescent="0.15">
      <c r="A5213" s="3">
        <v>5210</v>
      </c>
      <c r="B5213" s="5" t="s">
        <v>16752</v>
      </c>
    </row>
    <row r="5214" spans="1:2" x14ac:dyDescent="0.15">
      <c r="A5214" s="3">
        <v>5211</v>
      </c>
      <c r="B5214" s="5" t="s">
        <v>16753</v>
      </c>
    </row>
    <row r="5215" spans="1:2" x14ac:dyDescent="0.15">
      <c r="A5215" s="3">
        <v>5212</v>
      </c>
      <c r="B5215" s="5" t="s">
        <v>16754</v>
      </c>
    </row>
    <row r="5216" spans="1:2" x14ac:dyDescent="0.15">
      <c r="A5216" s="3">
        <v>5213</v>
      </c>
      <c r="B5216" s="5" t="s">
        <v>16755</v>
      </c>
    </row>
    <row r="5217" spans="1:2" x14ac:dyDescent="0.15">
      <c r="A5217" s="3">
        <v>5214</v>
      </c>
      <c r="B5217" s="5" t="s">
        <v>16756</v>
      </c>
    </row>
    <row r="5218" spans="1:2" x14ac:dyDescent="0.15">
      <c r="A5218" s="3">
        <v>5215</v>
      </c>
      <c r="B5218" s="5" t="s">
        <v>16757</v>
      </c>
    </row>
    <row r="5219" spans="1:2" x14ac:dyDescent="0.15">
      <c r="A5219" s="3">
        <v>5216</v>
      </c>
      <c r="B5219" s="5" t="s">
        <v>16758</v>
      </c>
    </row>
    <row r="5220" spans="1:2" x14ac:dyDescent="0.15">
      <c r="A5220" s="3">
        <v>5217</v>
      </c>
      <c r="B5220" s="5" t="s">
        <v>16759</v>
      </c>
    </row>
    <row r="5221" spans="1:2" x14ac:dyDescent="0.15">
      <c r="A5221" s="3">
        <v>5218</v>
      </c>
      <c r="B5221" s="5" t="s">
        <v>16760</v>
      </c>
    </row>
    <row r="5222" spans="1:2" x14ac:dyDescent="0.15">
      <c r="A5222" s="3">
        <v>5219</v>
      </c>
      <c r="B5222" s="5" t="s">
        <v>16761</v>
      </c>
    </row>
    <row r="5223" spans="1:2" x14ac:dyDescent="0.15">
      <c r="A5223" s="3">
        <v>5220</v>
      </c>
      <c r="B5223" s="5" t="s">
        <v>16762</v>
      </c>
    </row>
    <row r="5224" spans="1:2" x14ac:dyDescent="0.15">
      <c r="A5224" s="3">
        <v>5221</v>
      </c>
      <c r="B5224" s="5" t="s">
        <v>16763</v>
      </c>
    </row>
    <row r="5225" spans="1:2" x14ac:dyDescent="0.15">
      <c r="A5225" s="3">
        <v>5222</v>
      </c>
      <c r="B5225" s="5" t="s">
        <v>16764</v>
      </c>
    </row>
    <row r="5226" spans="1:2" x14ac:dyDescent="0.15">
      <c r="A5226" s="3">
        <v>5223</v>
      </c>
      <c r="B5226" s="5" t="s">
        <v>16765</v>
      </c>
    </row>
    <row r="5227" spans="1:2" x14ac:dyDescent="0.15">
      <c r="A5227" s="3">
        <v>5224</v>
      </c>
      <c r="B5227" s="5" t="s">
        <v>16766</v>
      </c>
    </row>
    <row r="5228" spans="1:2" x14ac:dyDescent="0.15">
      <c r="A5228" s="3">
        <v>5225</v>
      </c>
      <c r="B5228" s="5" t="s">
        <v>16767</v>
      </c>
    </row>
    <row r="5229" spans="1:2" x14ac:dyDescent="0.15">
      <c r="A5229" s="3">
        <v>5226</v>
      </c>
      <c r="B5229" s="5" t="s">
        <v>16768</v>
      </c>
    </row>
    <row r="5230" spans="1:2" x14ac:dyDescent="0.15">
      <c r="A5230" s="3">
        <v>5227</v>
      </c>
      <c r="B5230" s="5" t="s">
        <v>16769</v>
      </c>
    </row>
    <row r="5231" spans="1:2" x14ac:dyDescent="0.15">
      <c r="A5231" s="3">
        <v>5228</v>
      </c>
      <c r="B5231" s="5" t="s">
        <v>16770</v>
      </c>
    </row>
    <row r="5232" spans="1:2" x14ac:dyDescent="0.15">
      <c r="A5232" s="3">
        <v>5229</v>
      </c>
      <c r="B5232" s="5" t="s">
        <v>16771</v>
      </c>
    </row>
    <row r="5233" spans="1:2" x14ac:dyDescent="0.15">
      <c r="A5233" s="3">
        <v>5230</v>
      </c>
      <c r="B5233" s="5" t="s">
        <v>16772</v>
      </c>
    </row>
    <row r="5234" spans="1:2" x14ac:dyDescent="0.15">
      <c r="A5234" s="3">
        <v>5231</v>
      </c>
      <c r="B5234" s="5" t="s">
        <v>16773</v>
      </c>
    </row>
    <row r="5235" spans="1:2" x14ac:dyDescent="0.15">
      <c r="A5235" s="3">
        <v>5232</v>
      </c>
      <c r="B5235" s="5" t="s">
        <v>16774</v>
      </c>
    </row>
    <row r="5236" spans="1:2" x14ac:dyDescent="0.15">
      <c r="A5236" s="3">
        <v>5233</v>
      </c>
      <c r="B5236" s="5" t="s">
        <v>16775</v>
      </c>
    </row>
    <row r="5237" spans="1:2" x14ac:dyDescent="0.15">
      <c r="A5237" s="3">
        <v>5234</v>
      </c>
      <c r="B5237" s="5" t="s">
        <v>16776</v>
      </c>
    </row>
    <row r="5238" spans="1:2" x14ac:dyDescent="0.15">
      <c r="A5238" s="3">
        <v>5235</v>
      </c>
      <c r="B5238" s="5" t="s">
        <v>16777</v>
      </c>
    </row>
    <row r="5239" spans="1:2" x14ac:dyDescent="0.15">
      <c r="A5239" s="3">
        <v>5236</v>
      </c>
      <c r="B5239" s="5" t="s">
        <v>16778</v>
      </c>
    </row>
    <row r="5240" spans="1:2" x14ac:dyDescent="0.15">
      <c r="A5240" s="3">
        <v>5237</v>
      </c>
      <c r="B5240" s="5" t="s">
        <v>16779</v>
      </c>
    </row>
    <row r="5241" spans="1:2" x14ac:dyDescent="0.15">
      <c r="A5241" s="3">
        <v>5238</v>
      </c>
      <c r="B5241" s="5" t="s">
        <v>16780</v>
      </c>
    </row>
    <row r="5242" spans="1:2" x14ac:dyDescent="0.15">
      <c r="A5242" s="3">
        <v>5239</v>
      </c>
      <c r="B5242" s="5" t="s">
        <v>16781</v>
      </c>
    </row>
    <row r="5243" spans="1:2" x14ac:dyDescent="0.15">
      <c r="A5243" s="3">
        <v>5240</v>
      </c>
      <c r="B5243" s="5" t="s">
        <v>16782</v>
      </c>
    </row>
    <row r="5244" spans="1:2" x14ac:dyDescent="0.15">
      <c r="A5244" s="3">
        <v>5241</v>
      </c>
      <c r="B5244" s="5" t="s">
        <v>16783</v>
      </c>
    </row>
    <row r="5245" spans="1:2" x14ac:dyDescent="0.15">
      <c r="A5245" s="3">
        <v>5242</v>
      </c>
      <c r="B5245" s="5" t="s">
        <v>16784</v>
      </c>
    </row>
    <row r="5246" spans="1:2" x14ac:dyDescent="0.15">
      <c r="A5246" s="3">
        <v>5243</v>
      </c>
      <c r="B5246" s="5" t="s">
        <v>16785</v>
      </c>
    </row>
    <row r="5247" spans="1:2" x14ac:dyDescent="0.15">
      <c r="A5247" s="3">
        <v>5244</v>
      </c>
      <c r="B5247" s="5" t="s">
        <v>16786</v>
      </c>
    </row>
    <row r="5248" spans="1:2" x14ac:dyDescent="0.15">
      <c r="A5248" s="3">
        <v>5245</v>
      </c>
      <c r="B5248" s="5" t="s">
        <v>16787</v>
      </c>
    </row>
    <row r="5249" spans="1:2" x14ac:dyDescent="0.15">
      <c r="A5249" s="3">
        <v>5246</v>
      </c>
      <c r="B5249" s="5" t="s">
        <v>16788</v>
      </c>
    </row>
    <row r="5250" spans="1:2" x14ac:dyDescent="0.15">
      <c r="A5250" s="3">
        <v>5247</v>
      </c>
      <c r="B5250" s="5" t="s">
        <v>16789</v>
      </c>
    </row>
    <row r="5251" spans="1:2" x14ac:dyDescent="0.15">
      <c r="A5251" s="3">
        <v>5248</v>
      </c>
      <c r="B5251" s="5" t="s">
        <v>16790</v>
      </c>
    </row>
    <row r="5252" spans="1:2" x14ac:dyDescent="0.15">
      <c r="A5252" s="3">
        <v>5249</v>
      </c>
      <c r="B5252" s="5" t="s">
        <v>16791</v>
      </c>
    </row>
    <row r="5253" spans="1:2" x14ac:dyDescent="0.15">
      <c r="A5253" s="3">
        <v>5250</v>
      </c>
      <c r="B5253" s="5" t="s">
        <v>16792</v>
      </c>
    </row>
    <row r="5254" spans="1:2" x14ac:dyDescent="0.15">
      <c r="A5254" s="3">
        <v>5251</v>
      </c>
      <c r="B5254" s="5" t="s">
        <v>16793</v>
      </c>
    </row>
    <row r="5255" spans="1:2" x14ac:dyDescent="0.15">
      <c r="A5255" s="3">
        <v>5252</v>
      </c>
      <c r="B5255" s="5" t="s">
        <v>16794</v>
      </c>
    </row>
    <row r="5256" spans="1:2" x14ac:dyDescent="0.15">
      <c r="A5256" s="3">
        <v>5253</v>
      </c>
      <c r="B5256" s="5" t="s">
        <v>16795</v>
      </c>
    </row>
    <row r="5257" spans="1:2" x14ac:dyDescent="0.15">
      <c r="A5257" s="3">
        <v>5254</v>
      </c>
      <c r="B5257" s="5" t="s">
        <v>16796</v>
      </c>
    </row>
    <row r="5258" spans="1:2" x14ac:dyDescent="0.15">
      <c r="A5258" s="3">
        <v>5255</v>
      </c>
      <c r="B5258" s="5" t="s">
        <v>16797</v>
      </c>
    </row>
    <row r="5259" spans="1:2" x14ac:dyDescent="0.15">
      <c r="A5259" s="3">
        <v>5256</v>
      </c>
      <c r="B5259" s="5" t="s">
        <v>16798</v>
      </c>
    </row>
    <row r="5260" spans="1:2" x14ac:dyDescent="0.15">
      <c r="A5260" s="3">
        <v>5257</v>
      </c>
      <c r="B5260" s="5" t="s">
        <v>16799</v>
      </c>
    </row>
    <row r="5261" spans="1:2" x14ac:dyDescent="0.15">
      <c r="A5261" s="3">
        <v>5258</v>
      </c>
      <c r="B5261" s="5" t="s">
        <v>16800</v>
      </c>
    </row>
    <row r="5262" spans="1:2" x14ac:dyDescent="0.15">
      <c r="A5262" s="3">
        <v>5259</v>
      </c>
      <c r="B5262" s="5" t="s">
        <v>16801</v>
      </c>
    </row>
    <row r="5263" spans="1:2" x14ac:dyDescent="0.15">
      <c r="A5263" s="3">
        <v>5260</v>
      </c>
      <c r="B5263" s="5" t="s">
        <v>16802</v>
      </c>
    </row>
    <row r="5264" spans="1:2" x14ac:dyDescent="0.15">
      <c r="A5264" s="3">
        <v>5261</v>
      </c>
      <c r="B5264" s="5" t="s">
        <v>16803</v>
      </c>
    </row>
    <row r="5265" spans="1:2" x14ac:dyDescent="0.15">
      <c r="A5265" s="3">
        <v>5262</v>
      </c>
      <c r="B5265" s="5" t="s">
        <v>16804</v>
      </c>
    </row>
    <row r="5266" spans="1:2" x14ac:dyDescent="0.15">
      <c r="A5266" s="3">
        <v>5263</v>
      </c>
      <c r="B5266" s="5" t="s">
        <v>16805</v>
      </c>
    </row>
    <row r="5267" spans="1:2" x14ac:dyDescent="0.15">
      <c r="A5267" s="3">
        <v>5264</v>
      </c>
      <c r="B5267" s="5" t="s">
        <v>16806</v>
      </c>
    </row>
    <row r="5268" spans="1:2" x14ac:dyDescent="0.15">
      <c r="A5268" s="3">
        <v>5265</v>
      </c>
      <c r="B5268" s="5" t="s">
        <v>16807</v>
      </c>
    </row>
    <row r="5269" spans="1:2" x14ac:dyDescent="0.15">
      <c r="A5269" s="3">
        <v>5266</v>
      </c>
      <c r="B5269" s="5" t="s">
        <v>16808</v>
      </c>
    </row>
    <row r="5270" spans="1:2" x14ac:dyDescent="0.15">
      <c r="A5270" s="3">
        <v>5267</v>
      </c>
      <c r="B5270" s="5" t="s">
        <v>16809</v>
      </c>
    </row>
    <row r="5271" spans="1:2" x14ac:dyDescent="0.15">
      <c r="A5271" s="3">
        <v>5268</v>
      </c>
      <c r="B5271" s="5" t="s">
        <v>16810</v>
      </c>
    </row>
    <row r="5272" spans="1:2" x14ac:dyDescent="0.15">
      <c r="A5272" s="3">
        <v>5269</v>
      </c>
      <c r="B5272" s="5" t="s">
        <v>16811</v>
      </c>
    </row>
    <row r="5273" spans="1:2" x14ac:dyDescent="0.15">
      <c r="A5273" s="3">
        <v>5270</v>
      </c>
      <c r="B5273" s="5" t="s">
        <v>16812</v>
      </c>
    </row>
    <row r="5274" spans="1:2" x14ac:dyDescent="0.15">
      <c r="A5274" s="3">
        <v>5271</v>
      </c>
      <c r="B5274" s="5" t="s">
        <v>16813</v>
      </c>
    </row>
    <row r="5275" spans="1:2" x14ac:dyDescent="0.15">
      <c r="A5275" s="3">
        <v>5272</v>
      </c>
      <c r="B5275" s="5" t="s">
        <v>16814</v>
      </c>
    </row>
    <row r="5276" spans="1:2" x14ac:dyDescent="0.15">
      <c r="A5276" s="3">
        <v>5273</v>
      </c>
      <c r="B5276" s="5" t="s">
        <v>16815</v>
      </c>
    </row>
    <row r="5277" spans="1:2" x14ac:dyDescent="0.15">
      <c r="A5277" s="3">
        <v>5274</v>
      </c>
      <c r="B5277" s="5" t="s">
        <v>16816</v>
      </c>
    </row>
    <row r="5278" spans="1:2" x14ac:dyDescent="0.15">
      <c r="A5278" s="3">
        <v>5275</v>
      </c>
      <c r="B5278" s="5" t="s">
        <v>16817</v>
      </c>
    </row>
    <row r="5279" spans="1:2" x14ac:dyDescent="0.15">
      <c r="A5279" s="3">
        <v>5276</v>
      </c>
      <c r="B5279" s="5" t="s">
        <v>16818</v>
      </c>
    </row>
    <row r="5280" spans="1:2" x14ac:dyDescent="0.15">
      <c r="A5280" s="3">
        <v>5277</v>
      </c>
      <c r="B5280" s="5" t="s">
        <v>16819</v>
      </c>
    </row>
    <row r="5281" spans="1:2" x14ac:dyDescent="0.15">
      <c r="A5281" s="3">
        <v>5278</v>
      </c>
      <c r="B5281" s="5" t="s">
        <v>16820</v>
      </c>
    </row>
    <row r="5282" spans="1:2" x14ac:dyDescent="0.15">
      <c r="A5282" s="3">
        <v>5279</v>
      </c>
      <c r="B5282" s="5" t="s">
        <v>16821</v>
      </c>
    </row>
    <row r="5283" spans="1:2" x14ac:dyDescent="0.15">
      <c r="A5283" s="3">
        <v>5280</v>
      </c>
      <c r="B5283" s="5" t="s">
        <v>16822</v>
      </c>
    </row>
    <row r="5284" spans="1:2" x14ac:dyDescent="0.15">
      <c r="A5284" s="3">
        <v>5281</v>
      </c>
      <c r="B5284" s="5" t="s">
        <v>16823</v>
      </c>
    </row>
    <row r="5285" spans="1:2" x14ac:dyDescent="0.15">
      <c r="A5285" s="3">
        <v>5282</v>
      </c>
      <c r="B5285" s="5" t="s">
        <v>16824</v>
      </c>
    </row>
    <row r="5286" spans="1:2" x14ac:dyDescent="0.15">
      <c r="A5286" s="3">
        <v>5283</v>
      </c>
      <c r="B5286" s="5" t="s">
        <v>16825</v>
      </c>
    </row>
    <row r="5287" spans="1:2" x14ac:dyDescent="0.15">
      <c r="A5287" s="3">
        <v>5284</v>
      </c>
      <c r="B5287" s="5" t="s">
        <v>16826</v>
      </c>
    </row>
    <row r="5288" spans="1:2" x14ac:dyDescent="0.15">
      <c r="A5288" s="3">
        <v>5285</v>
      </c>
      <c r="B5288" s="5" t="s">
        <v>16827</v>
      </c>
    </row>
    <row r="5289" spans="1:2" x14ac:dyDescent="0.15">
      <c r="A5289" s="3">
        <v>5286</v>
      </c>
      <c r="B5289" s="5" t="s">
        <v>16828</v>
      </c>
    </row>
    <row r="5290" spans="1:2" x14ac:dyDescent="0.15">
      <c r="A5290" s="3">
        <v>5287</v>
      </c>
      <c r="B5290" s="5" t="s">
        <v>16829</v>
      </c>
    </row>
    <row r="5291" spans="1:2" x14ac:dyDescent="0.15">
      <c r="A5291" s="3">
        <v>5288</v>
      </c>
      <c r="B5291" s="5" t="s">
        <v>16830</v>
      </c>
    </row>
    <row r="5292" spans="1:2" x14ac:dyDescent="0.15">
      <c r="A5292" s="3">
        <v>5289</v>
      </c>
      <c r="B5292" s="5" t="s">
        <v>16831</v>
      </c>
    </row>
    <row r="5293" spans="1:2" x14ac:dyDescent="0.15">
      <c r="A5293" s="3">
        <v>5290</v>
      </c>
      <c r="B5293" s="5" t="s">
        <v>16832</v>
      </c>
    </row>
    <row r="5294" spans="1:2" x14ac:dyDescent="0.15">
      <c r="A5294" s="3">
        <v>5291</v>
      </c>
      <c r="B5294" s="5" t="s">
        <v>16833</v>
      </c>
    </row>
    <row r="5295" spans="1:2" x14ac:dyDescent="0.15">
      <c r="A5295" s="3">
        <v>5292</v>
      </c>
      <c r="B5295" s="5" t="s">
        <v>16834</v>
      </c>
    </row>
    <row r="5296" spans="1:2" x14ac:dyDescent="0.15">
      <c r="A5296" s="3">
        <v>5293</v>
      </c>
      <c r="B5296" s="5" t="s">
        <v>16835</v>
      </c>
    </row>
    <row r="5297" spans="1:2" x14ac:dyDescent="0.15">
      <c r="A5297" s="3">
        <v>5294</v>
      </c>
      <c r="B5297" s="5" t="s">
        <v>16836</v>
      </c>
    </row>
    <row r="5298" spans="1:2" x14ac:dyDescent="0.15">
      <c r="A5298" s="3">
        <v>5295</v>
      </c>
      <c r="B5298" s="5" t="s">
        <v>16837</v>
      </c>
    </row>
    <row r="5299" spans="1:2" x14ac:dyDescent="0.15">
      <c r="A5299" s="3">
        <v>5296</v>
      </c>
      <c r="B5299" s="5" t="s">
        <v>16838</v>
      </c>
    </row>
    <row r="5300" spans="1:2" x14ac:dyDescent="0.15">
      <c r="A5300" s="3">
        <v>5297</v>
      </c>
      <c r="B5300" s="5" t="s">
        <v>16839</v>
      </c>
    </row>
    <row r="5301" spans="1:2" x14ac:dyDescent="0.15">
      <c r="A5301" s="3">
        <v>5298</v>
      </c>
      <c r="B5301" s="5" t="s">
        <v>16840</v>
      </c>
    </row>
    <row r="5302" spans="1:2" x14ac:dyDescent="0.15">
      <c r="A5302" s="3">
        <v>5299</v>
      </c>
      <c r="B5302" s="5" t="s">
        <v>16841</v>
      </c>
    </row>
    <row r="5303" spans="1:2" x14ac:dyDescent="0.15">
      <c r="A5303" s="3">
        <v>5300</v>
      </c>
      <c r="B5303" s="5" t="s">
        <v>16842</v>
      </c>
    </row>
    <row r="5304" spans="1:2" x14ac:dyDescent="0.15">
      <c r="A5304" s="3">
        <v>5301</v>
      </c>
      <c r="B5304" s="5" t="s">
        <v>16843</v>
      </c>
    </row>
    <row r="5305" spans="1:2" x14ac:dyDescent="0.15">
      <c r="A5305" s="3">
        <v>5302</v>
      </c>
      <c r="B5305" s="5" t="s">
        <v>16844</v>
      </c>
    </row>
    <row r="5306" spans="1:2" x14ac:dyDescent="0.15">
      <c r="A5306" s="3">
        <v>5303</v>
      </c>
      <c r="B5306" s="5" t="s">
        <v>16845</v>
      </c>
    </row>
    <row r="5307" spans="1:2" x14ac:dyDescent="0.15">
      <c r="A5307" s="3">
        <v>5304</v>
      </c>
      <c r="B5307" s="5" t="s">
        <v>16846</v>
      </c>
    </row>
    <row r="5308" spans="1:2" x14ac:dyDescent="0.15">
      <c r="A5308" s="3">
        <v>5305</v>
      </c>
      <c r="B5308" s="5" t="s">
        <v>16847</v>
      </c>
    </row>
    <row r="5309" spans="1:2" x14ac:dyDescent="0.15">
      <c r="A5309" s="3">
        <v>5306</v>
      </c>
      <c r="B5309" s="5" t="s">
        <v>16848</v>
      </c>
    </row>
    <row r="5310" spans="1:2" x14ac:dyDescent="0.15">
      <c r="A5310" s="3">
        <v>5307</v>
      </c>
      <c r="B5310" s="5" t="s">
        <v>16849</v>
      </c>
    </row>
    <row r="5311" spans="1:2" x14ac:dyDescent="0.15">
      <c r="A5311" s="3">
        <v>5308</v>
      </c>
      <c r="B5311" s="5" t="s">
        <v>16850</v>
      </c>
    </row>
    <row r="5312" spans="1:2" x14ac:dyDescent="0.15">
      <c r="A5312" s="3">
        <v>5309</v>
      </c>
      <c r="B5312" s="5" t="s">
        <v>16851</v>
      </c>
    </row>
    <row r="5313" spans="1:2" x14ac:dyDescent="0.15">
      <c r="A5313" s="3">
        <v>5310</v>
      </c>
      <c r="B5313" s="5" t="s">
        <v>16852</v>
      </c>
    </row>
    <row r="5314" spans="1:2" x14ac:dyDescent="0.15">
      <c r="A5314" s="3">
        <v>5311</v>
      </c>
      <c r="B5314" s="5" t="s">
        <v>16853</v>
      </c>
    </row>
    <row r="5315" spans="1:2" x14ac:dyDescent="0.15">
      <c r="A5315" s="3">
        <v>5312</v>
      </c>
      <c r="B5315" s="5" t="s">
        <v>16854</v>
      </c>
    </row>
    <row r="5316" spans="1:2" x14ac:dyDescent="0.15">
      <c r="A5316" s="3">
        <v>5313</v>
      </c>
      <c r="B5316" s="5" t="s">
        <v>16855</v>
      </c>
    </row>
    <row r="5317" spans="1:2" x14ac:dyDescent="0.15">
      <c r="A5317" s="3">
        <v>5314</v>
      </c>
      <c r="B5317" s="5" t="s">
        <v>16856</v>
      </c>
    </row>
    <row r="5318" spans="1:2" x14ac:dyDescent="0.15">
      <c r="A5318" s="3">
        <v>5315</v>
      </c>
      <c r="B5318" s="5" t="s">
        <v>16857</v>
      </c>
    </row>
    <row r="5319" spans="1:2" x14ac:dyDescent="0.15">
      <c r="A5319" s="3">
        <v>5316</v>
      </c>
      <c r="B5319" s="5" t="s">
        <v>16858</v>
      </c>
    </row>
    <row r="5320" spans="1:2" x14ac:dyDescent="0.15">
      <c r="A5320" s="3">
        <v>5317</v>
      </c>
      <c r="B5320" s="5" t="s">
        <v>16859</v>
      </c>
    </row>
    <row r="5321" spans="1:2" x14ac:dyDescent="0.15">
      <c r="A5321" s="3">
        <v>5318</v>
      </c>
      <c r="B5321" s="5" t="s">
        <v>16860</v>
      </c>
    </row>
    <row r="5322" spans="1:2" x14ac:dyDescent="0.15">
      <c r="A5322" s="3">
        <v>5319</v>
      </c>
      <c r="B5322" s="5" t="s">
        <v>16861</v>
      </c>
    </row>
    <row r="5323" spans="1:2" x14ac:dyDescent="0.15">
      <c r="A5323" s="3">
        <v>5320</v>
      </c>
      <c r="B5323" s="5" t="s">
        <v>16862</v>
      </c>
    </row>
    <row r="5324" spans="1:2" x14ac:dyDescent="0.15">
      <c r="A5324" s="3">
        <v>5321</v>
      </c>
      <c r="B5324" s="5" t="s">
        <v>16863</v>
      </c>
    </row>
    <row r="5325" spans="1:2" x14ac:dyDescent="0.15">
      <c r="A5325" s="3">
        <v>5322</v>
      </c>
      <c r="B5325" s="5" t="s">
        <v>16864</v>
      </c>
    </row>
    <row r="5326" spans="1:2" x14ac:dyDescent="0.15">
      <c r="A5326" s="3">
        <v>5323</v>
      </c>
      <c r="B5326" s="5" t="s">
        <v>16865</v>
      </c>
    </row>
    <row r="5327" spans="1:2" x14ac:dyDescent="0.15">
      <c r="A5327" s="3">
        <v>5324</v>
      </c>
      <c r="B5327" s="5" t="s">
        <v>16866</v>
      </c>
    </row>
    <row r="5328" spans="1:2" x14ac:dyDescent="0.15">
      <c r="A5328" s="3">
        <v>5325</v>
      </c>
      <c r="B5328" s="5" t="s">
        <v>16867</v>
      </c>
    </row>
    <row r="5329" spans="1:2" x14ac:dyDescent="0.15">
      <c r="A5329" s="3">
        <v>5326</v>
      </c>
      <c r="B5329" s="5" t="s">
        <v>16868</v>
      </c>
    </row>
    <row r="5330" spans="1:2" x14ac:dyDescent="0.15">
      <c r="A5330" s="3">
        <v>5327</v>
      </c>
      <c r="B5330" s="5" t="s">
        <v>16869</v>
      </c>
    </row>
    <row r="5331" spans="1:2" x14ac:dyDescent="0.15">
      <c r="A5331" s="3">
        <v>5328</v>
      </c>
      <c r="B5331" s="5" t="s">
        <v>16870</v>
      </c>
    </row>
    <row r="5332" spans="1:2" x14ac:dyDescent="0.15">
      <c r="A5332" s="3">
        <v>5329</v>
      </c>
      <c r="B5332" s="5" t="s">
        <v>16871</v>
      </c>
    </row>
    <row r="5333" spans="1:2" x14ac:dyDescent="0.15">
      <c r="A5333" s="3">
        <v>5330</v>
      </c>
      <c r="B5333" s="5" t="s">
        <v>16872</v>
      </c>
    </row>
    <row r="5334" spans="1:2" x14ac:dyDescent="0.15">
      <c r="A5334" s="3">
        <v>5331</v>
      </c>
      <c r="B5334" s="5" t="s">
        <v>16873</v>
      </c>
    </row>
    <row r="5335" spans="1:2" x14ac:dyDescent="0.15">
      <c r="A5335" s="3">
        <v>5332</v>
      </c>
      <c r="B5335" s="5" t="s">
        <v>16874</v>
      </c>
    </row>
    <row r="5336" spans="1:2" x14ac:dyDescent="0.15">
      <c r="A5336" s="3">
        <v>5333</v>
      </c>
      <c r="B5336" s="5" t="s">
        <v>16875</v>
      </c>
    </row>
    <row r="5337" spans="1:2" x14ac:dyDescent="0.15">
      <c r="A5337" s="3">
        <v>5334</v>
      </c>
      <c r="B5337" s="5" t="s">
        <v>16876</v>
      </c>
    </row>
    <row r="5338" spans="1:2" x14ac:dyDescent="0.15">
      <c r="A5338" s="3">
        <v>5335</v>
      </c>
      <c r="B5338" s="5" t="s">
        <v>16877</v>
      </c>
    </row>
    <row r="5339" spans="1:2" x14ac:dyDescent="0.15">
      <c r="A5339" s="3">
        <v>5336</v>
      </c>
      <c r="B5339" s="5" t="s">
        <v>16878</v>
      </c>
    </row>
    <row r="5340" spans="1:2" x14ac:dyDescent="0.15">
      <c r="A5340" s="3">
        <v>5337</v>
      </c>
      <c r="B5340" s="5" t="s">
        <v>16879</v>
      </c>
    </row>
    <row r="5341" spans="1:2" x14ac:dyDescent="0.15">
      <c r="A5341" s="3">
        <v>5338</v>
      </c>
      <c r="B5341" s="5" t="s">
        <v>16880</v>
      </c>
    </row>
    <row r="5342" spans="1:2" x14ac:dyDescent="0.15">
      <c r="A5342" s="3">
        <v>5339</v>
      </c>
      <c r="B5342" s="5" t="s">
        <v>16881</v>
      </c>
    </row>
    <row r="5343" spans="1:2" x14ac:dyDescent="0.15">
      <c r="A5343" s="3">
        <v>5340</v>
      </c>
      <c r="B5343" s="5" t="s">
        <v>16882</v>
      </c>
    </row>
    <row r="5344" spans="1:2" x14ac:dyDescent="0.15">
      <c r="A5344" s="3">
        <v>5341</v>
      </c>
      <c r="B5344" s="5" t="s">
        <v>16883</v>
      </c>
    </row>
    <row r="5345" spans="1:2" x14ac:dyDescent="0.15">
      <c r="A5345" s="3">
        <v>5342</v>
      </c>
      <c r="B5345" s="5" t="s">
        <v>16884</v>
      </c>
    </row>
    <row r="5346" spans="1:2" x14ac:dyDescent="0.15">
      <c r="A5346" s="3">
        <v>5343</v>
      </c>
      <c r="B5346" s="5" t="s">
        <v>16885</v>
      </c>
    </row>
    <row r="5347" spans="1:2" x14ac:dyDescent="0.15">
      <c r="A5347" s="3">
        <v>5344</v>
      </c>
      <c r="B5347" s="5" t="s">
        <v>16886</v>
      </c>
    </row>
    <row r="5348" spans="1:2" x14ac:dyDescent="0.15">
      <c r="A5348" s="3">
        <v>5345</v>
      </c>
      <c r="B5348" s="5" t="s">
        <v>16887</v>
      </c>
    </row>
    <row r="5349" spans="1:2" x14ac:dyDescent="0.15">
      <c r="A5349" s="3">
        <v>5346</v>
      </c>
      <c r="B5349" s="5" t="s">
        <v>16888</v>
      </c>
    </row>
    <row r="5350" spans="1:2" x14ac:dyDescent="0.15">
      <c r="A5350" s="3">
        <v>5347</v>
      </c>
      <c r="B5350" s="5" t="s">
        <v>16889</v>
      </c>
    </row>
    <row r="5351" spans="1:2" x14ac:dyDescent="0.15">
      <c r="A5351" s="3">
        <v>5348</v>
      </c>
      <c r="B5351" s="5" t="s">
        <v>16890</v>
      </c>
    </row>
    <row r="5352" spans="1:2" x14ac:dyDescent="0.15">
      <c r="A5352" s="3">
        <v>5349</v>
      </c>
      <c r="B5352" s="5" t="s">
        <v>16891</v>
      </c>
    </row>
    <row r="5353" spans="1:2" x14ac:dyDescent="0.15">
      <c r="A5353" s="3">
        <v>5350</v>
      </c>
      <c r="B5353" s="5" t="s">
        <v>16892</v>
      </c>
    </row>
    <row r="5354" spans="1:2" x14ac:dyDescent="0.15">
      <c r="A5354" s="3">
        <v>5351</v>
      </c>
      <c r="B5354" s="5" t="s">
        <v>16893</v>
      </c>
    </row>
    <row r="5355" spans="1:2" x14ac:dyDescent="0.15">
      <c r="A5355" s="3">
        <v>5352</v>
      </c>
      <c r="B5355" s="5" t="s">
        <v>16894</v>
      </c>
    </row>
    <row r="5356" spans="1:2" x14ac:dyDescent="0.15">
      <c r="A5356" s="3">
        <v>5353</v>
      </c>
      <c r="B5356" s="5" t="s">
        <v>16895</v>
      </c>
    </row>
    <row r="5357" spans="1:2" x14ac:dyDescent="0.15">
      <c r="A5357" s="3">
        <v>5354</v>
      </c>
      <c r="B5357" s="5" t="s">
        <v>16896</v>
      </c>
    </row>
    <row r="5358" spans="1:2" x14ac:dyDescent="0.15">
      <c r="A5358" s="3">
        <v>5355</v>
      </c>
      <c r="B5358" s="5" t="s">
        <v>16897</v>
      </c>
    </row>
    <row r="5359" spans="1:2" x14ac:dyDescent="0.15">
      <c r="A5359" s="3">
        <v>5356</v>
      </c>
      <c r="B5359" s="5" t="s">
        <v>16898</v>
      </c>
    </row>
    <row r="5360" spans="1:2" x14ac:dyDescent="0.15">
      <c r="A5360" s="3">
        <v>5357</v>
      </c>
      <c r="B5360" s="5" t="s">
        <v>16899</v>
      </c>
    </row>
    <row r="5361" spans="1:2" x14ac:dyDescent="0.15">
      <c r="A5361" s="3">
        <v>5358</v>
      </c>
      <c r="B5361" s="5" t="s">
        <v>16900</v>
      </c>
    </row>
    <row r="5362" spans="1:2" x14ac:dyDescent="0.15">
      <c r="A5362" s="3">
        <v>5359</v>
      </c>
      <c r="B5362" s="5" t="s">
        <v>16901</v>
      </c>
    </row>
    <row r="5363" spans="1:2" x14ac:dyDescent="0.15">
      <c r="A5363" s="3">
        <v>5360</v>
      </c>
      <c r="B5363" s="5" t="s">
        <v>16902</v>
      </c>
    </row>
    <row r="5364" spans="1:2" x14ac:dyDescent="0.15">
      <c r="A5364" s="3">
        <v>5361</v>
      </c>
      <c r="B5364" s="5" t="s">
        <v>16903</v>
      </c>
    </row>
    <row r="5365" spans="1:2" x14ac:dyDescent="0.15">
      <c r="A5365" s="3">
        <v>5362</v>
      </c>
      <c r="B5365" s="5" t="s">
        <v>16904</v>
      </c>
    </row>
    <row r="5366" spans="1:2" x14ac:dyDescent="0.15">
      <c r="A5366" s="3">
        <v>5363</v>
      </c>
      <c r="B5366" s="5" t="s">
        <v>16905</v>
      </c>
    </row>
    <row r="5367" spans="1:2" x14ac:dyDescent="0.15">
      <c r="A5367" s="3">
        <v>5364</v>
      </c>
      <c r="B5367" s="5" t="s">
        <v>16906</v>
      </c>
    </row>
    <row r="5368" spans="1:2" x14ac:dyDescent="0.15">
      <c r="A5368" s="3">
        <v>5365</v>
      </c>
      <c r="B5368" s="5" t="s">
        <v>16907</v>
      </c>
    </row>
    <row r="5369" spans="1:2" x14ac:dyDescent="0.15">
      <c r="A5369" s="3">
        <v>5366</v>
      </c>
      <c r="B5369" s="5" t="s">
        <v>16908</v>
      </c>
    </row>
    <row r="5370" spans="1:2" x14ac:dyDescent="0.15">
      <c r="A5370" s="3">
        <v>5367</v>
      </c>
      <c r="B5370" s="5" t="s">
        <v>16909</v>
      </c>
    </row>
    <row r="5371" spans="1:2" x14ac:dyDescent="0.15">
      <c r="A5371" s="3">
        <v>5368</v>
      </c>
      <c r="B5371" s="5" t="s">
        <v>16910</v>
      </c>
    </row>
    <row r="5372" spans="1:2" x14ac:dyDescent="0.15">
      <c r="A5372" s="3">
        <v>5369</v>
      </c>
      <c r="B5372" s="5" t="s">
        <v>16911</v>
      </c>
    </row>
    <row r="5373" spans="1:2" x14ac:dyDescent="0.15">
      <c r="A5373" s="3">
        <v>5370</v>
      </c>
      <c r="B5373" s="5" t="s">
        <v>16912</v>
      </c>
    </row>
    <row r="5374" spans="1:2" x14ac:dyDescent="0.15">
      <c r="A5374" s="3">
        <v>5371</v>
      </c>
      <c r="B5374" s="5" t="s">
        <v>16913</v>
      </c>
    </row>
    <row r="5375" spans="1:2" x14ac:dyDescent="0.15">
      <c r="A5375" s="3">
        <v>5372</v>
      </c>
      <c r="B5375" s="5" t="s">
        <v>16914</v>
      </c>
    </row>
    <row r="5376" spans="1:2" x14ac:dyDescent="0.15">
      <c r="A5376" s="3">
        <v>5373</v>
      </c>
      <c r="B5376" s="5" t="s">
        <v>16915</v>
      </c>
    </row>
    <row r="5377" spans="1:2" x14ac:dyDescent="0.15">
      <c r="A5377" s="3">
        <v>5374</v>
      </c>
      <c r="B5377" s="5" t="s">
        <v>16916</v>
      </c>
    </row>
    <row r="5378" spans="1:2" x14ac:dyDescent="0.15">
      <c r="A5378" s="3">
        <v>5375</v>
      </c>
      <c r="B5378" s="5" t="s">
        <v>16917</v>
      </c>
    </row>
    <row r="5379" spans="1:2" x14ac:dyDescent="0.15">
      <c r="A5379" s="3">
        <v>5376</v>
      </c>
      <c r="B5379" s="5" t="s">
        <v>16918</v>
      </c>
    </row>
    <row r="5380" spans="1:2" x14ac:dyDescent="0.15">
      <c r="A5380" s="3">
        <v>5377</v>
      </c>
      <c r="B5380" s="5" t="s">
        <v>16919</v>
      </c>
    </row>
    <row r="5381" spans="1:2" x14ac:dyDescent="0.15">
      <c r="A5381" s="3">
        <v>5378</v>
      </c>
      <c r="B5381" s="5" t="s">
        <v>16920</v>
      </c>
    </row>
    <row r="5382" spans="1:2" x14ac:dyDescent="0.15">
      <c r="A5382" s="3">
        <v>5379</v>
      </c>
      <c r="B5382" s="5" t="s">
        <v>16921</v>
      </c>
    </row>
    <row r="5383" spans="1:2" x14ac:dyDescent="0.15">
      <c r="A5383" s="3">
        <v>5380</v>
      </c>
      <c r="B5383" s="5" t="s">
        <v>16922</v>
      </c>
    </row>
    <row r="5384" spans="1:2" x14ac:dyDescent="0.15">
      <c r="A5384" s="3">
        <v>5381</v>
      </c>
      <c r="B5384" s="5" t="s">
        <v>16923</v>
      </c>
    </row>
    <row r="5385" spans="1:2" x14ac:dyDescent="0.15">
      <c r="A5385" s="3">
        <v>5382</v>
      </c>
      <c r="B5385" s="5" t="s">
        <v>16924</v>
      </c>
    </row>
    <row r="5386" spans="1:2" x14ac:dyDescent="0.15">
      <c r="A5386" s="3">
        <v>5383</v>
      </c>
      <c r="B5386" s="5" t="s">
        <v>16925</v>
      </c>
    </row>
    <row r="5387" spans="1:2" x14ac:dyDescent="0.15">
      <c r="A5387" s="3">
        <v>5384</v>
      </c>
      <c r="B5387" s="5" t="s">
        <v>16926</v>
      </c>
    </row>
    <row r="5388" spans="1:2" x14ac:dyDescent="0.15">
      <c r="A5388" s="3">
        <v>5385</v>
      </c>
      <c r="B5388" s="5" t="s">
        <v>16927</v>
      </c>
    </row>
    <row r="5389" spans="1:2" x14ac:dyDescent="0.15">
      <c r="A5389" s="3">
        <v>5386</v>
      </c>
      <c r="B5389" s="5" t="s">
        <v>16928</v>
      </c>
    </row>
    <row r="5390" spans="1:2" x14ac:dyDescent="0.15">
      <c r="A5390" s="3">
        <v>5387</v>
      </c>
      <c r="B5390" s="5" t="s">
        <v>16929</v>
      </c>
    </row>
    <row r="5391" spans="1:2" x14ac:dyDescent="0.15">
      <c r="A5391" s="3">
        <v>5388</v>
      </c>
      <c r="B5391" s="5" t="s">
        <v>16930</v>
      </c>
    </row>
    <row r="5392" spans="1:2" x14ac:dyDescent="0.15">
      <c r="A5392" s="3">
        <v>5389</v>
      </c>
      <c r="B5392" s="5" t="s">
        <v>16931</v>
      </c>
    </row>
    <row r="5393" spans="1:2" x14ac:dyDescent="0.15">
      <c r="A5393" s="3">
        <v>5390</v>
      </c>
      <c r="B5393" s="5" t="s">
        <v>16932</v>
      </c>
    </row>
    <row r="5394" spans="1:2" x14ac:dyDescent="0.15">
      <c r="A5394" s="3">
        <v>5391</v>
      </c>
      <c r="B5394" s="5" t="s">
        <v>16933</v>
      </c>
    </row>
    <row r="5395" spans="1:2" x14ac:dyDescent="0.15">
      <c r="A5395" s="3">
        <v>5392</v>
      </c>
      <c r="B5395" s="6" t="s">
        <v>16934</v>
      </c>
    </row>
    <row r="5396" spans="1:2" x14ac:dyDescent="0.15">
      <c r="A5396" s="3">
        <v>5393</v>
      </c>
      <c r="B5396" s="6" t="s">
        <v>16935</v>
      </c>
    </row>
    <row r="5397" spans="1:2" x14ac:dyDescent="0.15">
      <c r="A5397" s="3">
        <v>5394</v>
      </c>
      <c r="B5397" s="6" t="s">
        <v>16936</v>
      </c>
    </row>
    <row r="5398" spans="1:2" x14ac:dyDescent="0.15">
      <c r="A5398" s="3">
        <v>5395</v>
      </c>
      <c r="B5398" s="6" t="s">
        <v>16937</v>
      </c>
    </row>
    <row r="5399" spans="1:2" x14ac:dyDescent="0.15">
      <c r="A5399" s="3">
        <v>5396</v>
      </c>
      <c r="B5399" s="6" t="s">
        <v>16938</v>
      </c>
    </row>
    <row r="5400" spans="1:2" x14ac:dyDescent="0.15">
      <c r="A5400" s="3">
        <v>5397</v>
      </c>
      <c r="B5400" s="6" t="s">
        <v>16939</v>
      </c>
    </row>
    <row r="5401" spans="1:2" x14ac:dyDescent="0.15">
      <c r="A5401" s="3">
        <v>5398</v>
      </c>
      <c r="B5401" s="6" t="s">
        <v>16940</v>
      </c>
    </row>
    <row r="5402" spans="1:2" x14ac:dyDescent="0.15">
      <c r="A5402" s="3">
        <v>5399</v>
      </c>
      <c r="B5402" s="6" t="s">
        <v>16941</v>
      </c>
    </row>
    <row r="5403" spans="1:2" x14ac:dyDescent="0.15">
      <c r="A5403" s="3">
        <v>5400</v>
      </c>
      <c r="B5403" s="6" t="s">
        <v>16942</v>
      </c>
    </row>
    <row r="5404" spans="1:2" x14ac:dyDescent="0.15">
      <c r="A5404" s="3">
        <v>5401</v>
      </c>
      <c r="B5404" s="6" t="s">
        <v>16943</v>
      </c>
    </row>
    <row r="5405" spans="1:2" x14ac:dyDescent="0.15">
      <c r="A5405" s="3">
        <v>5402</v>
      </c>
      <c r="B5405" s="6" t="s">
        <v>16944</v>
      </c>
    </row>
    <row r="5406" spans="1:2" x14ac:dyDescent="0.15">
      <c r="A5406" s="3">
        <v>5403</v>
      </c>
      <c r="B5406" s="6" t="s">
        <v>16945</v>
      </c>
    </row>
    <row r="5407" spans="1:2" x14ac:dyDescent="0.15">
      <c r="A5407" s="3">
        <v>5404</v>
      </c>
      <c r="B5407" s="6" t="s">
        <v>16946</v>
      </c>
    </row>
    <row r="5408" spans="1:2" x14ac:dyDescent="0.15">
      <c r="A5408" s="3">
        <v>5405</v>
      </c>
      <c r="B5408" s="6" t="s">
        <v>16947</v>
      </c>
    </row>
    <row r="5409" spans="1:2" x14ac:dyDescent="0.15">
      <c r="A5409" s="3">
        <v>5406</v>
      </c>
      <c r="B5409" s="6" t="s">
        <v>16948</v>
      </c>
    </row>
    <row r="5410" spans="1:2" x14ac:dyDescent="0.15">
      <c r="A5410" s="3">
        <v>5407</v>
      </c>
      <c r="B5410" s="6" t="s">
        <v>16949</v>
      </c>
    </row>
    <row r="5411" spans="1:2" x14ac:dyDescent="0.15">
      <c r="A5411" s="3">
        <v>5408</v>
      </c>
      <c r="B5411" s="6" t="s">
        <v>16950</v>
      </c>
    </row>
    <row r="5412" spans="1:2" x14ac:dyDescent="0.15">
      <c r="A5412" s="3">
        <v>5409</v>
      </c>
      <c r="B5412" s="6" t="s">
        <v>16951</v>
      </c>
    </row>
    <row r="5413" spans="1:2" x14ac:dyDescent="0.15">
      <c r="A5413" s="3">
        <v>5410</v>
      </c>
      <c r="B5413" s="6" t="s">
        <v>16952</v>
      </c>
    </row>
    <row r="5414" spans="1:2" x14ac:dyDescent="0.15">
      <c r="A5414" s="3">
        <v>5411</v>
      </c>
      <c r="B5414" s="6" t="s">
        <v>16953</v>
      </c>
    </row>
    <row r="5415" spans="1:2" x14ac:dyDescent="0.15">
      <c r="A5415" s="3">
        <v>5412</v>
      </c>
      <c r="B5415" s="6" t="s">
        <v>16954</v>
      </c>
    </row>
    <row r="5416" spans="1:2" x14ac:dyDescent="0.15">
      <c r="A5416" s="3">
        <v>5413</v>
      </c>
      <c r="B5416" s="6" t="s">
        <v>16955</v>
      </c>
    </row>
    <row r="5417" spans="1:2" x14ac:dyDescent="0.15">
      <c r="A5417" s="3">
        <v>5414</v>
      </c>
      <c r="B5417" s="6" t="s">
        <v>16956</v>
      </c>
    </row>
    <row r="5418" spans="1:2" x14ac:dyDescent="0.15">
      <c r="A5418" s="3">
        <v>5415</v>
      </c>
      <c r="B5418" s="6" t="s">
        <v>16957</v>
      </c>
    </row>
    <row r="5419" spans="1:2" x14ac:dyDescent="0.15">
      <c r="A5419" s="3">
        <v>5416</v>
      </c>
      <c r="B5419" s="6" t="s">
        <v>16958</v>
      </c>
    </row>
    <row r="5420" spans="1:2" x14ac:dyDescent="0.15">
      <c r="A5420" s="3">
        <v>5417</v>
      </c>
      <c r="B5420" s="6" t="s">
        <v>16959</v>
      </c>
    </row>
    <row r="5421" spans="1:2" x14ac:dyDescent="0.15">
      <c r="A5421" s="3">
        <v>5418</v>
      </c>
      <c r="B5421" s="6" t="s">
        <v>16960</v>
      </c>
    </row>
    <row r="5422" spans="1:2" x14ac:dyDescent="0.15">
      <c r="A5422" s="3">
        <v>5419</v>
      </c>
      <c r="B5422" s="6" t="s">
        <v>16961</v>
      </c>
    </row>
    <row r="5423" spans="1:2" x14ac:dyDescent="0.15">
      <c r="A5423" s="3">
        <v>5420</v>
      </c>
      <c r="B5423" s="6" t="s">
        <v>16962</v>
      </c>
    </row>
    <row r="5424" spans="1:2" x14ac:dyDescent="0.15">
      <c r="A5424" s="3">
        <v>5421</v>
      </c>
      <c r="B5424" s="6" t="s">
        <v>16963</v>
      </c>
    </row>
    <row r="5425" spans="1:2" x14ac:dyDescent="0.15">
      <c r="A5425" s="3">
        <v>5422</v>
      </c>
      <c r="B5425" s="6" t="s">
        <v>16964</v>
      </c>
    </row>
    <row r="5426" spans="1:2" x14ac:dyDescent="0.15">
      <c r="A5426" s="3">
        <v>5423</v>
      </c>
      <c r="B5426" s="6" t="s">
        <v>16965</v>
      </c>
    </row>
    <row r="5427" spans="1:2" x14ac:dyDescent="0.15">
      <c r="A5427" s="3">
        <v>5424</v>
      </c>
      <c r="B5427" s="6" t="s">
        <v>16966</v>
      </c>
    </row>
    <row r="5428" spans="1:2" x14ac:dyDescent="0.15">
      <c r="A5428" s="3">
        <v>5425</v>
      </c>
      <c r="B5428" s="6" t="s">
        <v>16967</v>
      </c>
    </row>
    <row r="5429" spans="1:2" x14ac:dyDescent="0.15">
      <c r="A5429" s="3">
        <v>5426</v>
      </c>
      <c r="B5429" s="6" t="s">
        <v>16968</v>
      </c>
    </row>
    <row r="5430" spans="1:2" x14ac:dyDescent="0.15">
      <c r="A5430" s="3">
        <v>5427</v>
      </c>
      <c r="B5430" s="6" t="s">
        <v>16969</v>
      </c>
    </row>
    <row r="5431" spans="1:2" x14ac:dyDescent="0.15">
      <c r="A5431" s="3">
        <v>5428</v>
      </c>
      <c r="B5431" s="6" t="s">
        <v>16970</v>
      </c>
    </row>
    <row r="5432" spans="1:2" x14ac:dyDescent="0.15">
      <c r="A5432" s="3">
        <v>5429</v>
      </c>
      <c r="B5432" s="6" t="s">
        <v>16971</v>
      </c>
    </row>
    <row r="5433" spans="1:2" x14ac:dyDescent="0.15">
      <c r="A5433" s="3">
        <v>5430</v>
      </c>
      <c r="B5433" s="6" t="s">
        <v>16972</v>
      </c>
    </row>
    <row r="5434" spans="1:2" x14ac:dyDescent="0.15">
      <c r="A5434" s="3">
        <v>5431</v>
      </c>
      <c r="B5434" s="6" t="s">
        <v>16973</v>
      </c>
    </row>
    <row r="5435" spans="1:2" x14ac:dyDescent="0.15">
      <c r="A5435" s="3">
        <v>5432</v>
      </c>
      <c r="B5435" s="6" t="s">
        <v>16974</v>
      </c>
    </row>
    <row r="5436" spans="1:2" x14ac:dyDescent="0.15">
      <c r="A5436" s="3">
        <v>5433</v>
      </c>
      <c r="B5436" s="6" t="s">
        <v>16975</v>
      </c>
    </row>
    <row r="5437" spans="1:2" x14ac:dyDescent="0.15">
      <c r="A5437" s="3">
        <v>5434</v>
      </c>
      <c r="B5437" s="6" t="s">
        <v>16976</v>
      </c>
    </row>
    <row r="5438" spans="1:2" x14ac:dyDescent="0.15">
      <c r="A5438" s="3">
        <v>5435</v>
      </c>
      <c r="B5438" s="6" t="s">
        <v>16977</v>
      </c>
    </row>
    <row r="5439" spans="1:2" x14ac:dyDescent="0.15">
      <c r="A5439" s="3">
        <v>5436</v>
      </c>
      <c r="B5439" s="6" t="s">
        <v>16978</v>
      </c>
    </row>
    <row r="5440" spans="1:2" x14ac:dyDescent="0.15">
      <c r="A5440" s="3">
        <v>5437</v>
      </c>
      <c r="B5440" s="6" t="s">
        <v>16979</v>
      </c>
    </row>
    <row r="5441" spans="1:2" x14ac:dyDescent="0.15">
      <c r="A5441" s="3">
        <v>5438</v>
      </c>
      <c r="B5441" s="6" t="s">
        <v>16980</v>
      </c>
    </row>
    <row r="5442" spans="1:2" x14ac:dyDescent="0.15">
      <c r="A5442" s="3">
        <v>5439</v>
      </c>
      <c r="B5442" s="6" t="s">
        <v>16981</v>
      </c>
    </row>
    <row r="5443" spans="1:2" x14ac:dyDescent="0.15">
      <c r="A5443" s="3">
        <v>5440</v>
      </c>
      <c r="B5443" s="6" t="s">
        <v>16982</v>
      </c>
    </row>
    <row r="5444" spans="1:2" x14ac:dyDescent="0.15">
      <c r="A5444" s="3">
        <v>5441</v>
      </c>
      <c r="B5444" s="6" t="s">
        <v>16983</v>
      </c>
    </row>
    <row r="5445" spans="1:2" x14ac:dyDescent="0.15">
      <c r="A5445" s="3">
        <v>5442</v>
      </c>
      <c r="B5445" s="6" t="s">
        <v>16984</v>
      </c>
    </row>
    <row r="5446" spans="1:2" x14ac:dyDescent="0.15">
      <c r="A5446" s="3">
        <v>5443</v>
      </c>
      <c r="B5446" s="6" t="s">
        <v>16985</v>
      </c>
    </row>
    <row r="5447" spans="1:2" x14ac:dyDescent="0.15">
      <c r="A5447" s="3">
        <v>5444</v>
      </c>
      <c r="B5447" s="6" t="s">
        <v>16986</v>
      </c>
    </row>
    <row r="5448" spans="1:2" x14ac:dyDescent="0.15">
      <c r="A5448" s="3">
        <v>5445</v>
      </c>
      <c r="B5448" s="6" t="s">
        <v>16987</v>
      </c>
    </row>
    <row r="5449" spans="1:2" x14ac:dyDescent="0.15">
      <c r="A5449" s="3">
        <v>5446</v>
      </c>
      <c r="B5449" s="6" t="s">
        <v>16988</v>
      </c>
    </row>
    <row r="5450" spans="1:2" x14ac:dyDescent="0.15">
      <c r="A5450" s="3">
        <v>5447</v>
      </c>
      <c r="B5450" s="6" t="s">
        <v>16989</v>
      </c>
    </row>
    <row r="5451" spans="1:2" x14ac:dyDescent="0.15">
      <c r="A5451" s="3">
        <v>5448</v>
      </c>
      <c r="B5451" s="6" t="s">
        <v>16990</v>
      </c>
    </row>
    <row r="5452" spans="1:2" x14ac:dyDescent="0.15">
      <c r="A5452" s="3">
        <v>5449</v>
      </c>
      <c r="B5452" s="6" t="s">
        <v>16991</v>
      </c>
    </row>
    <row r="5453" spans="1:2" x14ac:dyDescent="0.15">
      <c r="A5453" s="3">
        <v>5450</v>
      </c>
      <c r="B5453" s="6" t="s">
        <v>16992</v>
      </c>
    </row>
    <row r="5454" spans="1:2" x14ac:dyDescent="0.15">
      <c r="A5454" s="3">
        <v>5451</v>
      </c>
      <c r="B5454" s="6" t="s">
        <v>16993</v>
      </c>
    </row>
    <row r="5455" spans="1:2" x14ac:dyDescent="0.15">
      <c r="A5455" s="3">
        <v>5452</v>
      </c>
      <c r="B5455" s="6" t="s">
        <v>16994</v>
      </c>
    </row>
    <row r="5456" spans="1:2" x14ac:dyDescent="0.15">
      <c r="A5456" s="3">
        <v>5453</v>
      </c>
      <c r="B5456" s="6" t="s">
        <v>16995</v>
      </c>
    </row>
    <row r="5457" spans="1:2" x14ac:dyDescent="0.15">
      <c r="A5457" s="3">
        <v>5454</v>
      </c>
      <c r="B5457" s="6" t="s">
        <v>16996</v>
      </c>
    </row>
    <row r="5458" spans="1:2" x14ac:dyDescent="0.15">
      <c r="A5458" s="3">
        <v>5455</v>
      </c>
      <c r="B5458" s="6" t="s">
        <v>16997</v>
      </c>
    </row>
    <row r="5459" spans="1:2" x14ac:dyDescent="0.15">
      <c r="A5459" s="3">
        <v>5456</v>
      </c>
      <c r="B5459" s="6" t="s">
        <v>16998</v>
      </c>
    </row>
    <row r="5460" spans="1:2" x14ac:dyDescent="0.15">
      <c r="A5460" s="3">
        <v>5457</v>
      </c>
      <c r="B5460" s="6" t="s">
        <v>16999</v>
      </c>
    </row>
    <row r="5461" spans="1:2" x14ac:dyDescent="0.15">
      <c r="A5461" s="3">
        <v>5458</v>
      </c>
      <c r="B5461" s="6" t="s">
        <v>17000</v>
      </c>
    </row>
    <row r="5462" spans="1:2" x14ac:dyDescent="0.15">
      <c r="A5462" s="3">
        <v>5459</v>
      </c>
      <c r="B5462" s="6" t="s">
        <v>17001</v>
      </c>
    </row>
    <row r="5463" spans="1:2" x14ac:dyDescent="0.15">
      <c r="A5463" s="3">
        <v>5460</v>
      </c>
      <c r="B5463" s="6" t="s">
        <v>17002</v>
      </c>
    </row>
    <row r="5464" spans="1:2" x14ac:dyDescent="0.15">
      <c r="A5464" s="3">
        <v>5461</v>
      </c>
      <c r="B5464" s="6" t="s">
        <v>17003</v>
      </c>
    </row>
    <row r="5465" spans="1:2" x14ac:dyDescent="0.15">
      <c r="A5465" s="3">
        <v>5462</v>
      </c>
      <c r="B5465" s="6" t="s">
        <v>17004</v>
      </c>
    </row>
    <row r="5466" spans="1:2" x14ac:dyDescent="0.15">
      <c r="A5466" s="3">
        <v>5463</v>
      </c>
      <c r="B5466" s="6" t="s">
        <v>17005</v>
      </c>
    </row>
    <row r="5467" spans="1:2" x14ac:dyDescent="0.15">
      <c r="A5467" s="3">
        <v>5464</v>
      </c>
      <c r="B5467" s="6" t="s">
        <v>17006</v>
      </c>
    </row>
    <row r="5468" spans="1:2" x14ac:dyDescent="0.15">
      <c r="A5468" s="3">
        <v>5465</v>
      </c>
      <c r="B5468" s="6" t="s">
        <v>17007</v>
      </c>
    </row>
    <row r="5469" spans="1:2" x14ac:dyDescent="0.15">
      <c r="A5469" s="3">
        <v>5466</v>
      </c>
      <c r="B5469" s="6" t="s">
        <v>17008</v>
      </c>
    </row>
    <row r="5470" spans="1:2" x14ac:dyDescent="0.15">
      <c r="A5470" s="3">
        <v>5467</v>
      </c>
      <c r="B5470" s="6" t="s">
        <v>17009</v>
      </c>
    </row>
    <row r="5471" spans="1:2" x14ac:dyDescent="0.15">
      <c r="A5471" s="3">
        <v>5468</v>
      </c>
      <c r="B5471" s="6" t="s">
        <v>17010</v>
      </c>
    </row>
    <row r="5472" spans="1:2" x14ac:dyDescent="0.15">
      <c r="A5472" s="3">
        <v>5469</v>
      </c>
      <c r="B5472" s="6" t="s">
        <v>17011</v>
      </c>
    </row>
    <row r="5473" spans="1:2" x14ac:dyDescent="0.15">
      <c r="A5473" s="3">
        <v>5470</v>
      </c>
      <c r="B5473" s="6" t="s">
        <v>17012</v>
      </c>
    </row>
    <row r="5474" spans="1:2" x14ac:dyDescent="0.15">
      <c r="A5474" s="3">
        <v>5471</v>
      </c>
      <c r="B5474" s="6" t="s">
        <v>17013</v>
      </c>
    </row>
    <row r="5475" spans="1:2" x14ac:dyDescent="0.15">
      <c r="A5475" s="3">
        <v>5472</v>
      </c>
      <c r="B5475" s="6" t="s">
        <v>17014</v>
      </c>
    </row>
    <row r="5476" spans="1:2" x14ac:dyDescent="0.15">
      <c r="A5476" s="3">
        <v>5473</v>
      </c>
      <c r="B5476" s="6" t="s">
        <v>17015</v>
      </c>
    </row>
    <row r="5477" spans="1:2" x14ac:dyDescent="0.15">
      <c r="A5477" s="3">
        <v>5474</v>
      </c>
      <c r="B5477" s="6" t="s">
        <v>17016</v>
      </c>
    </row>
    <row r="5478" spans="1:2" x14ac:dyDescent="0.15">
      <c r="A5478" s="3">
        <v>5475</v>
      </c>
      <c r="B5478" s="6" t="s">
        <v>17017</v>
      </c>
    </row>
    <row r="5479" spans="1:2" x14ac:dyDescent="0.15">
      <c r="A5479" s="3">
        <v>5476</v>
      </c>
      <c r="B5479" s="6" t="s">
        <v>17018</v>
      </c>
    </row>
    <row r="5480" spans="1:2" x14ac:dyDescent="0.15">
      <c r="A5480" s="3">
        <v>5477</v>
      </c>
      <c r="B5480" s="6" t="s">
        <v>17019</v>
      </c>
    </row>
    <row r="5481" spans="1:2" x14ac:dyDescent="0.15">
      <c r="A5481" s="3">
        <v>5478</v>
      </c>
      <c r="B5481" s="6" t="s">
        <v>17020</v>
      </c>
    </row>
    <row r="5482" spans="1:2" x14ac:dyDescent="0.15">
      <c r="A5482" s="3">
        <v>5479</v>
      </c>
      <c r="B5482" s="6" t="s">
        <v>17021</v>
      </c>
    </row>
    <row r="5483" spans="1:2" x14ac:dyDescent="0.15">
      <c r="A5483" s="3">
        <v>5480</v>
      </c>
      <c r="B5483" s="6" t="s">
        <v>17022</v>
      </c>
    </row>
    <row r="5484" spans="1:2" x14ac:dyDescent="0.15">
      <c r="A5484" s="3">
        <v>5481</v>
      </c>
      <c r="B5484" s="6" t="s">
        <v>17023</v>
      </c>
    </row>
    <row r="5485" spans="1:2" x14ac:dyDescent="0.15">
      <c r="A5485" s="3">
        <v>5482</v>
      </c>
      <c r="B5485" s="6" t="s">
        <v>17024</v>
      </c>
    </row>
    <row r="5486" spans="1:2" x14ac:dyDescent="0.15">
      <c r="A5486" s="3">
        <v>5483</v>
      </c>
      <c r="B5486" s="6" t="s">
        <v>17025</v>
      </c>
    </row>
    <row r="5487" spans="1:2" x14ac:dyDescent="0.15">
      <c r="A5487" s="3">
        <v>5484</v>
      </c>
      <c r="B5487" s="6" t="s">
        <v>17026</v>
      </c>
    </row>
    <row r="5488" spans="1:2" x14ac:dyDescent="0.15">
      <c r="A5488" s="3">
        <v>5485</v>
      </c>
      <c r="B5488" s="6" t="s">
        <v>17027</v>
      </c>
    </row>
    <row r="5489" spans="1:2" x14ac:dyDescent="0.15">
      <c r="A5489" s="3">
        <v>5486</v>
      </c>
      <c r="B5489" s="6" t="s">
        <v>17028</v>
      </c>
    </row>
    <row r="5490" spans="1:2" x14ac:dyDescent="0.15">
      <c r="A5490" s="3">
        <v>5487</v>
      </c>
      <c r="B5490" s="6" t="s">
        <v>17029</v>
      </c>
    </row>
    <row r="5491" spans="1:2" x14ac:dyDescent="0.15">
      <c r="A5491" s="3">
        <v>5488</v>
      </c>
      <c r="B5491" s="6" t="s">
        <v>17030</v>
      </c>
    </row>
    <row r="5492" spans="1:2" x14ac:dyDescent="0.15">
      <c r="A5492" s="3">
        <v>5489</v>
      </c>
      <c r="B5492" s="6" t="s">
        <v>17031</v>
      </c>
    </row>
    <row r="5493" spans="1:2" x14ac:dyDescent="0.15">
      <c r="A5493" s="3">
        <v>5490</v>
      </c>
      <c r="B5493" s="6" t="s">
        <v>17032</v>
      </c>
    </row>
    <row r="5494" spans="1:2" x14ac:dyDescent="0.15">
      <c r="A5494" s="3">
        <v>5491</v>
      </c>
      <c r="B5494" s="6" t="s">
        <v>17033</v>
      </c>
    </row>
    <row r="5495" spans="1:2" x14ac:dyDescent="0.15">
      <c r="A5495" s="3">
        <v>5492</v>
      </c>
      <c r="B5495" s="6" t="s">
        <v>17034</v>
      </c>
    </row>
    <row r="5496" spans="1:2" x14ac:dyDescent="0.15">
      <c r="A5496" s="3">
        <v>5493</v>
      </c>
      <c r="B5496" s="6" t="s">
        <v>17035</v>
      </c>
    </row>
    <row r="5497" spans="1:2" x14ac:dyDescent="0.15">
      <c r="A5497" s="3">
        <v>5494</v>
      </c>
      <c r="B5497" s="6" t="s">
        <v>17036</v>
      </c>
    </row>
    <row r="5498" spans="1:2" x14ac:dyDescent="0.15">
      <c r="A5498" s="3">
        <v>5495</v>
      </c>
      <c r="B5498" s="6" t="s">
        <v>17037</v>
      </c>
    </row>
    <row r="5499" spans="1:2" x14ac:dyDescent="0.15">
      <c r="A5499" s="3">
        <v>5496</v>
      </c>
      <c r="B5499" s="6" t="s">
        <v>17038</v>
      </c>
    </row>
    <row r="5500" spans="1:2" x14ac:dyDescent="0.15">
      <c r="A5500" s="3">
        <v>5497</v>
      </c>
      <c r="B5500" s="6" t="s">
        <v>17039</v>
      </c>
    </row>
    <row r="5501" spans="1:2" x14ac:dyDescent="0.15">
      <c r="A5501" s="3">
        <v>5498</v>
      </c>
      <c r="B5501" s="6" t="s">
        <v>17040</v>
      </c>
    </row>
    <row r="5502" spans="1:2" x14ac:dyDescent="0.15">
      <c r="A5502" s="3">
        <v>5499</v>
      </c>
      <c r="B5502" s="6" t="s">
        <v>17041</v>
      </c>
    </row>
    <row r="5503" spans="1:2" x14ac:dyDescent="0.15">
      <c r="A5503" s="3">
        <v>5500</v>
      </c>
      <c r="B5503" s="6" t="s">
        <v>17042</v>
      </c>
    </row>
    <row r="5504" spans="1:2" x14ac:dyDescent="0.15">
      <c r="A5504" s="3">
        <v>5501</v>
      </c>
      <c r="B5504" s="6" t="s">
        <v>17043</v>
      </c>
    </row>
    <row r="5505" spans="1:2" x14ac:dyDescent="0.15">
      <c r="A5505" s="3">
        <v>5502</v>
      </c>
      <c r="B5505" s="6" t="s">
        <v>17044</v>
      </c>
    </row>
    <row r="5506" spans="1:2" x14ac:dyDescent="0.15">
      <c r="A5506" s="3">
        <v>5503</v>
      </c>
      <c r="B5506" s="6" t="s">
        <v>17045</v>
      </c>
    </row>
    <row r="5507" spans="1:2" x14ac:dyDescent="0.15">
      <c r="A5507" s="3">
        <v>5504</v>
      </c>
      <c r="B5507" s="6" t="s">
        <v>17046</v>
      </c>
    </row>
    <row r="5508" spans="1:2" x14ac:dyDescent="0.15">
      <c r="A5508" s="3">
        <v>5505</v>
      </c>
      <c r="B5508" s="6" t="s">
        <v>17047</v>
      </c>
    </row>
    <row r="5509" spans="1:2" x14ac:dyDescent="0.15">
      <c r="A5509" s="3">
        <v>5506</v>
      </c>
      <c r="B5509" s="6" t="s">
        <v>17048</v>
      </c>
    </row>
    <row r="5510" spans="1:2" x14ac:dyDescent="0.15">
      <c r="A5510" s="3">
        <v>5507</v>
      </c>
      <c r="B5510" s="6" t="s">
        <v>17049</v>
      </c>
    </row>
    <row r="5511" spans="1:2" x14ac:dyDescent="0.15">
      <c r="A5511" s="3">
        <v>5508</v>
      </c>
      <c r="B5511" s="6" t="s">
        <v>17050</v>
      </c>
    </row>
    <row r="5512" spans="1:2" x14ac:dyDescent="0.15">
      <c r="A5512" s="3">
        <v>5509</v>
      </c>
      <c r="B5512" s="6" t="s">
        <v>17051</v>
      </c>
    </row>
    <row r="5513" spans="1:2" x14ac:dyDescent="0.15">
      <c r="A5513" s="3">
        <v>5510</v>
      </c>
      <c r="B5513" s="6" t="s">
        <v>17052</v>
      </c>
    </row>
    <row r="5514" spans="1:2" x14ac:dyDescent="0.15">
      <c r="A5514" s="3">
        <v>5511</v>
      </c>
      <c r="B5514" s="6" t="s">
        <v>17053</v>
      </c>
    </row>
    <row r="5515" spans="1:2" x14ac:dyDescent="0.15">
      <c r="A5515" s="3">
        <v>5512</v>
      </c>
      <c r="B5515" s="6" t="s">
        <v>17054</v>
      </c>
    </row>
    <row r="5516" spans="1:2" x14ac:dyDescent="0.15">
      <c r="A5516" s="3">
        <v>5513</v>
      </c>
      <c r="B5516" s="6" t="s">
        <v>17055</v>
      </c>
    </row>
    <row r="5517" spans="1:2" x14ac:dyDescent="0.15">
      <c r="A5517" s="3">
        <v>5514</v>
      </c>
      <c r="B5517" s="6" t="s">
        <v>17056</v>
      </c>
    </row>
    <row r="5518" spans="1:2" x14ac:dyDescent="0.15">
      <c r="A5518" s="3">
        <v>5515</v>
      </c>
      <c r="B5518" s="6" t="s">
        <v>17057</v>
      </c>
    </row>
    <row r="5519" spans="1:2" x14ac:dyDescent="0.15">
      <c r="A5519" s="3">
        <v>5516</v>
      </c>
      <c r="B5519" s="6" t="s">
        <v>17058</v>
      </c>
    </row>
    <row r="5520" spans="1:2" x14ac:dyDescent="0.15">
      <c r="A5520" s="3">
        <v>5517</v>
      </c>
      <c r="B5520" s="6" t="s">
        <v>17059</v>
      </c>
    </row>
    <row r="5521" spans="1:2" x14ac:dyDescent="0.15">
      <c r="A5521" s="3">
        <v>5518</v>
      </c>
      <c r="B5521" s="6" t="s">
        <v>17060</v>
      </c>
    </row>
    <row r="5522" spans="1:2" x14ac:dyDescent="0.15">
      <c r="A5522" s="3">
        <v>5519</v>
      </c>
      <c r="B5522" s="6" t="s">
        <v>17061</v>
      </c>
    </row>
    <row r="5523" spans="1:2" x14ac:dyDescent="0.15">
      <c r="A5523" s="3">
        <v>5520</v>
      </c>
      <c r="B5523" s="6" t="s">
        <v>17062</v>
      </c>
    </row>
    <row r="5524" spans="1:2" x14ac:dyDescent="0.15">
      <c r="A5524" s="3">
        <v>5521</v>
      </c>
      <c r="B5524" s="6" t="s">
        <v>17063</v>
      </c>
    </row>
    <row r="5525" spans="1:2" x14ac:dyDescent="0.15">
      <c r="A5525" s="3">
        <v>5522</v>
      </c>
      <c r="B5525" s="6" t="s">
        <v>17064</v>
      </c>
    </row>
    <row r="5526" spans="1:2" x14ac:dyDescent="0.15">
      <c r="A5526" s="3">
        <v>5523</v>
      </c>
      <c r="B5526" s="6" t="s">
        <v>17065</v>
      </c>
    </row>
    <row r="5527" spans="1:2" x14ac:dyDescent="0.15">
      <c r="A5527" s="3">
        <v>5524</v>
      </c>
      <c r="B5527" s="6" t="s">
        <v>17066</v>
      </c>
    </row>
    <row r="5528" spans="1:2" x14ac:dyDescent="0.15">
      <c r="A5528" s="3">
        <v>5525</v>
      </c>
      <c r="B5528" s="6" t="s">
        <v>17067</v>
      </c>
    </row>
    <row r="5529" spans="1:2" x14ac:dyDescent="0.15">
      <c r="A5529" s="3">
        <v>5526</v>
      </c>
      <c r="B5529" s="6" t="s">
        <v>17068</v>
      </c>
    </row>
    <row r="5530" spans="1:2" x14ac:dyDescent="0.15">
      <c r="A5530" s="3">
        <v>5527</v>
      </c>
      <c r="B5530" s="6" t="s">
        <v>17069</v>
      </c>
    </row>
    <row r="5531" spans="1:2" x14ac:dyDescent="0.15">
      <c r="A5531" s="3">
        <v>5528</v>
      </c>
      <c r="B5531" s="6" t="s">
        <v>17070</v>
      </c>
    </row>
    <row r="5532" spans="1:2" x14ac:dyDescent="0.15">
      <c r="A5532" s="3">
        <v>5529</v>
      </c>
      <c r="B5532" s="6" t="s">
        <v>17071</v>
      </c>
    </row>
    <row r="5533" spans="1:2" x14ac:dyDescent="0.15">
      <c r="A5533" s="3">
        <v>5530</v>
      </c>
      <c r="B5533" s="6" t="s">
        <v>17072</v>
      </c>
    </row>
    <row r="5534" spans="1:2" x14ac:dyDescent="0.15">
      <c r="A5534" s="3">
        <v>5531</v>
      </c>
      <c r="B5534" s="6" t="s">
        <v>17073</v>
      </c>
    </row>
    <row r="5535" spans="1:2" x14ac:dyDescent="0.15">
      <c r="A5535" s="3">
        <v>5532</v>
      </c>
      <c r="B5535" s="6" t="s">
        <v>17074</v>
      </c>
    </row>
    <row r="5536" spans="1:2" x14ac:dyDescent="0.15">
      <c r="A5536" s="3">
        <v>5533</v>
      </c>
      <c r="B5536" s="6" t="s">
        <v>17075</v>
      </c>
    </row>
    <row r="5537" spans="1:2" x14ac:dyDescent="0.15">
      <c r="A5537" s="3">
        <v>5534</v>
      </c>
      <c r="B5537" s="6" t="s">
        <v>17076</v>
      </c>
    </row>
    <row r="5538" spans="1:2" x14ac:dyDescent="0.15">
      <c r="A5538" s="3">
        <v>5535</v>
      </c>
      <c r="B5538" s="6" t="s">
        <v>17077</v>
      </c>
    </row>
    <row r="5539" spans="1:2" x14ac:dyDescent="0.15">
      <c r="A5539" s="3">
        <v>5536</v>
      </c>
      <c r="B5539" s="6" t="s">
        <v>17078</v>
      </c>
    </row>
    <row r="5540" spans="1:2" x14ac:dyDescent="0.15">
      <c r="A5540" s="3">
        <v>5537</v>
      </c>
      <c r="B5540" s="6" t="s">
        <v>17079</v>
      </c>
    </row>
    <row r="5541" spans="1:2" x14ac:dyDescent="0.15">
      <c r="A5541" s="3">
        <v>5538</v>
      </c>
      <c r="B5541" s="6" t="s">
        <v>17080</v>
      </c>
    </row>
    <row r="5542" spans="1:2" x14ac:dyDescent="0.15">
      <c r="A5542" s="3">
        <v>5539</v>
      </c>
      <c r="B5542" s="6" t="s">
        <v>17081</v>
      </c>
    </row>
    <row r="5543" spans="1:2" x14ac:dyDescent="0.15">
      <c r="A5543" s="3">
        <v>5540</v>
      </c>
      <c r="B5543" s="6" t="s">
        <v>17082</v>
      </c>
    </row>
    <row r="5544" spans="1:2" x14ac:dyDescent="0.15">
      <c r="A5544" s="3">
        <v>5541</v>
      </c>
      <c r="B5544" s="6" t="s">
        <v>17083</v>
      </c>
    </row>
    <row r="5545" spans="1:2" x14ac:dyDescent="0.15">
      <c r="A5545" s="3">
        <v>5542</v>
      </c>
      <c r="B5545" s="6" t="s">
        <v>17084</v>
      </c>
    </row>
    <row r="5546" spans="1:2" x14ac:dyDescent="0.15">
      <c r="A5546" s="3">
        <v>5543</v>
      </c>
      <c r="B5546" s="6" t="s">
        <v>17085</v>
      </c>
    </row>
    <row r="5547" spans="1:2" x14ac:dyDescent="0.15">
      <c r="A5547" s="3">
        <v>5544</v>
      </c>
      <c r="B5547" s="6" t="s">
        <v>17086</v>
      </c>
    </row>
    <row r="5548" spans="1:2" x14ac:dyDescent="0.15">
      <c r="A5548" s="3">
        <v>5545</v>
      </c>
      <c r="B5548" s="6" t="s">
        <v>17087</v>
      </c>
    </row>
    <row r="5549" spans="1:2" x14ac:dyDescent="0.15">
      <c r="A5549" s="3">
        <v>5546</v>
      </c>
      <c r="B5549" s="6" t="s">
        <v>17088</v>
      </c>
    </row>
    <row r="5550" spans="1:2" x14ac:dyDescent="0.15">
      <c r="A5550" s="3">
        <v>5547</v>
      </c>
      <c r="B5550" s="6" t="s">
        <v>17089</v>
      </c>
    </row>
    <row r="5551" spans="1:2" x14ac:dyDescent="0.15">
      <c r="A5551" s="3">
        <v>5548</v>
      </c>
      <c r="B5551" s="6" t="s">
        <v>17090</v>
      </c>
    </row>
    <row r="5552" spans="1:2" x14ac:dyDescent="0.15">
      <c r="A5552" s="3">
        <v>5549</v>
      </c>
      <c r="B5552" s="6" t="s">
        <v>17091</v>
      </c>
    </row>
    <row r="5553" spans="1:2" x14ac:dyDescent="0.15">
      <c r="A5553" s="3">
        <v>5550</v>
      </c>
      <c r="B5553" s="6" t="s">
        <v>17092</v>
      </c>
    </row>
    <row r="5554" spans="1:2" x14ac:dyDescent="0.15">
      <c r="A5554" s="3">
        <v>5551</v>
      </c>
      <c r="B5554" s="6" t="s">
        <v>17093</v>
      </c>
    </row>
    <row r="5555" spans="1:2" x14ac:dyDescent="0.15">
      <c r="A5555" s="3">
        <v>5552</v>
      </c>
      <c r="B5555" s="6" t="s">
        <v>17094</v>
      </c>
    </row>
    <row r="5556" spans="1:2" x14ac:dyDescent="0.15">
      <c r="A5556" s="3">
        <v>5553</v>
      </c>
      <c r="B5556" s="6" t="s">
        <v>17095</v>
      </c>
    </row>
    <row r="5557" spans="1:2" x14ac:dyDescent="0.15">
      <c r="A5557" s="3">
        <v>5554</v>
      </c>
      <c r="B5557" s="6" t="s">
        <v>17096</v>
      </c>
    </row>
    <row r="5558" spans="1:2" x14ac:dyDescent="0.15">
      <c r="A5558" s="3">
        <v>5555</v>
      </c>
      <c r="B5558" s="6" t="s">
        <v>17097</v>
      </c>
    </row>
    <row r="5559" spans="1:2" x14ac:dyDescent="0.15">
      <c r="A5559" s="3">
        <v>5556</v>
      </c>
      <c r="B5559" s="6" t="s">
        <v>17098</v>
      </c>
    </row>
    <row r="5560" spans="1:2" x14ac:dyDescent="0.15">
      <c r="A5560" s="3">
        <v>5557</v>
      </c>
      <c r="B5560" s="6" t="s">
        <v>17099</v>
      </c>
    </row>
    <row r="5561" spans="1:2" x14ac:dyDescent="0.15">
      <c r="A5561" s="3">
        <v>5558</v>
      </c>
      <c r="B5561" s="6" t="s">
        <v>17100</v>
      </c>
    </row>
    <row r="5562" spans="1:2" x14ac:dyDescent="0.15">
      <c r="A5562" s="3">
        <v>5559</v>
      </c>
      <c r="B5562" s="6" t="s">
        <v>17101</v>
      </c>
    </row>
    <row r="5563" spans="1:2" x14ac:dyDescent="0.15">
      <c r="A5563" s="3">
        <v>5560</v>
      </c>
      <c r="B5563" s="6" t="s">
        <v>17102</v>
      </c>
    </row>
    <row r="5564" spans="1:2" x14ac:dyDescent="0.15">
      <c r="A5564" s="3">
        <v>5561</v>
      </c>
      <c r="B5564" s="6" t="s">
        <v>17103</v>
      </c>
    </row>
    <row r="5565" spans="1:2" x14ac:dyDescent="0.15">
      <c r="A5565" s="3">
        <v>5562</v>
      </c>
      <c r="B5565" s="6" t="s">
        <v>17104</v>
      </c>
    </row>
    <row r="5566" spans="1:2" x14ac:dyDescent="0.15">
      <c r="A5566" s="3">
        <v>5563</v>
      </c>
      <c r="B5566" s="6" t="s">
        <v>17105</v>
      </c>
    </row>
    <row r="5567" spans="1:2" x14ac:dyDescent="0.15">
      <c r="A5567" s="3">
        <v>5564</v>
      </c>
      <c r="B5567" s="6" t="s">
        <v>17106</v>
      </c>
    </row>
    <row r="5568" spans="1:2" x14ac:dyDescent="0.15">
      <c r="A5568" s="3">
        <v>5565</v>
      </c>
      <c r="B5568" s="6" t="s">
        <v>17107</v>
      </c>
    </row>
    <row r="5569" spans="1:2" x14ac:dyDescent="0.15">
      <c r="A5569" s="3">
        <v>5566</v>
      </c>
      <c r="B5569" s="6" t="s">
        <v>17108</v>
      </c>
    </row>
    <row r="5570" spans="1:2" x14ac:dyDescent="0.15">
      <c r="A5570" s="3">
        <v>5567</v>
      </c>
      <c r="B5570" s="6" t="s">
        <v>17109</v>
      </c>
    </row>
    <row r="5571" spans="1:2" x14ac:dyDescent="0.15">
      <c r="A5571" s="3">
        <v>5568</v>
      </c>
      <c r="B5571" s="6" t="s">
        <v>17110</v>
      </c>
    </row>
    <row r="5572" spans="1:2" x14ac:dyDescent="0.15">
      <c r="A5572" s="3">
        <v>5569</v>
      </c>
      <c r="B5572" s="6" t="s">
        <v>17111</v>
      </c>
    </row>
    <row r="5573" spans="1:2" x14ac:dyDescent="0.15">
      <c r="A5573" s="3">
        <v>5570</v>
      </c>
      <c r="B5573" s="6" t="s">
        <v>17112</v>
      </c>
    </row>
    <row r="5574" spans="1:2" x14ac:dyDescent="0.15">
      <c r="A5574" s="3">
        <v>5571</v>
      </c>
      <c r="B5574" s="6" t="s">
        <v>17113</v>
      </c>
    </row>
    <row r="5575" spans="1:2" x14ac:dyDescent="0.15">
      <c r="A5575" s="3">
        <v>5572</v>
      </c>
      <c r="B5575" s="6" t="s">
        <v>17114</v>
      </c>
    </row>
    <row r="5576" spans="1:2" x14ac:dyDescent="0.15">
      <c r="A5576" s="3">
        <v>5573</v>
      </c>
      <c r="B5576" s="6" t="s">
        <v>17115</v>
      </c>
    </row>
    <row r="5577" spans="1:2" x14ac:dyDescent="0.15">
      <c r="A5577" s="3">
        <v>5574</v>
      </c>
      <c r="B5577" s="6" t="s">
        <v>17116</v>
      </c>
    </row>
    <row r="5578" spans="1:2" x14ac:dyDescent="0.15">
      <c r="A5578" s="3">
        <v>5575</v>
      </c>
      <c r="B5578" s="6" t="s">
        <v>17117</v>
      </c>
    </row>
    <row r="5579" spans="1:2" x14ac:dyDescent="0.15">
      <c r="A5579" s="3">
        <v>5576</v>
      </c>
      <c r="B5579" s="6" t="s">
        <v>17118</v>
      </c>
    </row>
    <row r="5580" spans="1:2" x14ac:dyDescent="0.15">
      <c r="A5580" s="3">
        <v>5577</v>
      </c>
      <c r="B5580" s="6" t="s">
        <v>17119</v>
      </c>
    </row>
    <row r="5581" spans="1:2" x14ac:dyDescent="0.15">
      <c r="A5581" s="3">
        <v>5578</v>
      </c>
      <c r="B5581" s="6" t="s">
        <v>17120</v>
      </c>
    </row>
    <row r="5582" spans="1:2" x14ac:dyDescent="0.15">
      <c r="A5582" s="3">
        <v>5579</v>
      </c>
      <c r="B5582" s="6" t="s">
        <v>17121</v>
      </c>
    </row>
    <row r="5583" spans="1:2" x14ac:dyDescent="0.15">
      <c r="A5583" s="3">
        <v>5580</v>
      </c>
      <c r="B5583" s="6" t="s">
        <v>17122</v>
      </c>
    </row>
    <row r="5584" spans="1:2" x14ac:dyDescent="0.15">
      <c r="A5584" s="3">
        <v>5581</v>
      </c>
      <c r="B5584" s="6" t="s">
        <v>17123</v>
      </c>
    </row>
    <row r="5585" spans="1:2" x14ac:dyDescent="0.15">
      <c r="A5585" s="3">
        <v>5582</v>
      </c>
      <c r="B5585" s="6" t="s">
        <v>17124</v>
      </c>
    </row>
    <row r="5586" spans="1:2" x14ac:dyDescent="0.15">
      <c r="A5586" s="3">
        <v>5583</v>
      </c>
      <c r="B5586" s="6" t="s">
        <v>17125</v>
      </c>
    </row>
    <row r="5587" spans="1:2" x14ac:dyDescent="0.15">
      <c r="A5587" s="3">
        <v>5584</v>
      </c>
      <c r="B5587" s="6" t="s">
        <v>17126</v>
      </c>
    </row>
    <row r="5588" spans="1:2" x14ac:dyDescent="0.15">
      <c r="A5588" s="3">
        <v>5585</v>
      </c>
      <c r="B5588" s="6" t="s">
        <v>17127</v>
      </c>
    </row>
    <row r="5589" spans="1:2" x14ac:dyDescent="0.15">
      <c r="A5589" s="3">
        <v>5586</v>
      </c>
      <c r="B5589" s="6" t="s">
        <v>17128</v>
      </c>
    </row>
    <row r="5590" spans="1:2" x14ac:dyDescent="0.15">
      <c r="A5590" s="3">
        <v>5587</v>
      </c>
      <c r="B5590" s="6" t="s">
        <v>17129</v>
      </c>
    </row>
    <row r="5591" spans="1:2" x14ac:dyDescent="0.15">
      <c r="A5591" s="3">
        <v>5588</v>
      </c>
      <c r="B5591" s="6" t="s">
        <v>17130</v>
      </c>
    </row>
    <row r="5592" spans="1:2" x14ac:dyDescent="0.15">
      <c r="A5592" s="3">
        <v>5589</v>
      </c>
      <c r="B5592" s="6" t="s">
        <v>17131</v>
      </c>
    </row>
    <row r="5593" spans="1:2" x14ac:dyDescent="0.15">
      <c r="A5593" s="3">
        <v>5590</v>
      </c>
      <c r="B5593" s="6" t="s">
        <v>17132</v>
      </c>
    </row>
    <row r="5594" spans="1:2" x14ac:dyDescent="0.15">
      <c r="A5594" s="3">
        <v>5591</v>
      </c>
      <c r="B5594" s="6" t="s">
        <v>17133</v>
      </c>
    </row>
    <row r="5595" spans="1:2" x14ac:dyDescent="0.15">
      <c r="A5595" s="3">
        <v>5592</v>
      </c>
      <c r="B5595" s="6" t="s">
        <v>17134</v>
      </c>
    </row>
    <row r="5596" spans="1:2" x14ac:dyDescent="0.15">
      <c r="A5596" s="3">
        <v>5593</v>
      </c>
      <c r="B5596" s="6" t="s">
        <v>17135</v>
      </c>
    </row>
    <row r="5597" spans="1:2" x14ac:dyDescent="0.15">
      <c r="A5597" s="3">
        <v>5594</v>
      </c>
      <c r="B5597" s="6" t="s">
        <v>17136</v>
      </c>
    </row>
    <row r="5598" spans="1:2" x14ac:dyDescent="0.15">
      <c r="A5598" s="3">
        <v>5595</v>
      </c>
      <c r="B5598" s="6" t="s">
        <v>17137</v>
      </c>
    </row>
    <row r="5599" spans="1:2" x14ac:dyDescent="0.15">
      <c r="A5599" s="3">
        <v>5596</v>
      </c>
      <c r="B5599" s="6" t="s">
        <v>17138</v>
      </c>
    </row>
    <row r="5600" spans="1:2" x14ac:dyDescent="0.15">
      <c r="A5600" s="3">
        <v>5597</v>
      </c>
      <c r="B5600" s="6" t="s">
        <v>17139</v>
      </c>
    </row>
    <row r="5601" spans="1:2" x14ac:dyDescent="0.15">
      <c r="A5601" s="3">
        <v>5598</v>
      </c>
      <c r="B5601" s="6" t="s">
        <v>17140</v>
      </c>
    </row>
    <row r="5602" spans="1:2" x14ac:dyDescent="0.15">
      <c r="A5602" s="3">
        <v>5599</v>
      </c>
      <c r="B5602" s="6" t="s">
        <v>17141</v>
      </c>
    </row>
    <row r="5603" spans="1:2" x14ac:dyDescent="0.15">
      <c r="A5603" s="3">
        <v>5600</v>
      </c>
      <c r="B5603" s="6" t="s">
        <v>17142</v>
      </c>
    </row>
    <row r="5604" spans="1:2" x14ac:dyDescent="0.15">
      <c r="A5604" s="3">
        <v>5601</v>
      </c>
      <c r="B5604" s="6" t="s">
        <v>17143</v>
      </c>
    </row>
    <row r="5605" spans="1:2" x14ac:dyDescent="0.15">
      <c r="A5605" s="3">
        <v>5602</v>
      </c>
      <c r="B5605" s="6" t="s">
        <v>17144</v>
      </c>
    </row>
    <row r="5606" spans="1:2" x14ac:dyDescent="0.15">
      <c r="A5606" s="3">
        <v>5603</v>
      </c>
      <c r="B5606" s="6" t="s">
        <v>17145</v>
      </c>
    </row>
    <row r="5607" spans="1:2" x14ac:dyDescent="0.15">
      <c r="A5607" s="3">
        <v>5604</v>
      </c>
      <c r="B5607" s="6" t="s">
        <v>17146</v>
      </c>
    </row>
    <row r="5608" spans="1:2" x14ac:dyDescent="0.15">
      <c r="A5608" s="3">
        <v>5605</v>
      </c>
      <c r="B5608" s="6" t="s">
        <v>17147</v>
      </c>
    </row>
    <row r="5609" spans="1:2" x14ac:dyDescent="0.15">
      <c r="A5609" s="3">
        <v>5606</v>
      </c>
      <c r="B5609" s="6" t="s">
        <v>17148</v>
      </c>
    </row>
    <row r="5610" spans="1:2" x14ac:dyDescent="0.15">
      <c r="A5610" s="3">
        <v>5607</v>
      </c>
      <c r="B5610" s="6" t="s">
        <v>17149</v>
      </c>
    </row>
    <row r="5611" spans="1:2" x14ac:dyDescent="0.15">
      <c r="A5611" s="3">
        <v>5608</v>
      </c>
      <c r="B5611" s="6" t="s">
        <v>17150</v>
      </c>
    </row>
    <row r="5612" spans="1:2" x14ac:dyDescent="0.15">
      <c r="A5612" s="3">
        <v>5609</v>
      </c>
      <c r="B5612" s="6" t="s">
        <v>17151</v>
      </c>
    </row>
    <row r="5613" spans="1:2" x14ac:dyDescent="0.15">
      <c r="A5613" s="3">
        <v>5610</v>
      </c>
      <c r="B5613" s="6" t="s">
        <v>17152</v>
      </c>
    </row>
    <row r="5614" spans="1:2" x14ac:dyDescent="0.15">
      <c r="A5614" s="3">
        <v>5611</v>
      </c>
      <c r="B5614" s="6" t="s">
        <v>17153</v>
      </c>
    </row>
    <row r="5615" spans="1:2" x14ac:dyDescent="0.15">
      <c r="A5615" s="3">
        <v>5612</v>
      </c>
      <c r="B5615" s="6" t="s">
        <v>17154</v>
      </c>
    </row>
    <row r="5616" spans="1:2" x14ac:dyDescent="0.15">
      <c r="A5616" s="3">
        <v>5613</v>
      </c>
      <c r="B5616" s="6" t="s">
        <v>17155</v>
      </c>
    </row>
    <row r="5617" spans="1:2" x14ac:dyDescent="0.15">
      <c r="A5617" s="3">
        <v>5614</v>
      </c>
      <c r="B5617" s="6" t="s">
        <v>17156</v>
      </c>
    </row>
    <row r="5618" spans="1:2" x14ac:dyDescent="0.15">
      <c r="A5618" s="3">
        <v>5615</v>
      </c>
      <c r="B5618" s="6" t="s">
        <v>17157</v>
      </c>
    </row>
    <row r="5619" spans="1:2" x14ac:dyDescent="0.15">
      <c r="A5619" s="3">
        <v>5616</v>
      </c>
      <c r="B5619" s="6" t="s">
        <v>17158</v>
      </c>
    </row>
    <row r="5620" spans="1:2" x14ac:dyDescent="0.15">
      <c r="A5620" s="3">
        <v>5617</v>
      </c>
      <c r="B5620" s="6" t="s">
        <v>17159</v>
      </c>
    </row>
    <row r="5621" spans="1:2" x14ac:dyDescent="0.15">
      <c r="A5621" s="3">
        <v>5618</v>
      </c>
      <c r="B5621" s="6" t="s">
        <v>17160</v>
      </c>
    </row>
    <row r="5622" spans="1:2" x14ac:dyDescent="0.15">
      <c r="A5622" s="3">
        <v>5619</v>
      </c>
      <c r="B5622" s="6" t="s">
        <v>17161</v>
      </c>
    </row>
    <row r="5623" spans="1:2" x14ac:dyDescent="0.15">
      <c r="A5623" s="3">
        <v>5620</v>
      </c>
      <c r="B5623" s="6" t="s">
        <v>17162</v>
      </c>
    </row>
    <row r="5624" spans="1:2" x14ac:dyDescent="0.15">
      <c r="A5624" s="3">
        <v>5621</v>
      </c>
      <c r="B5624" s="6" t="s">
        <v>17163</v>
      </c>
    </row>
    <row r="5625" spans="1:2" x14ac:dyDescent="0.15">
      <c r="A5625" s="3">
        <v>5622</v>
      </c>
      <c r="B5625" s="6" t="s">
        <v>17164</v>
      </c>
    </row>
    <row r="5626" spans="1:2" x14ac:dyDescent="0.15">
      <c r="A5626" s="3">
        <v>5623</v>
      </c>
      <c r="B5626" s="6" t="s">
        <v>17165</v>
      </c>
    </row>
    <row r="5627" spans="1:2" x14ac:dyDescent="0.15">
      <c r="A5627" s="3">
        <v>5624</v>
      </c>
      <c r="B5627" s="6" t="s">
        <v>17166</v>
      </c>
    </row>
    <row r="5628" spans="1:2" x14ac:dyDescent="0.15">
      <c r="A5628" s="3">
        <v>5625</v>
      </c>
      <c r="B5628" s="6" t="s">
        <v>17167</v>
      </c>
    </row>
    <row r="5629" spans="1:2" x14ac:dyDescent="0.15">
      <c r="A5629" s="3">
        <v>5626</v>
      </c>
      <c r="B5629" s="6" t="s">
        <v>17168</v>
      </c>
    </row>
    <row r="5630" spans="1:2" x14ac:dyDescent="0.15">
      <c r="A5630" s="3">
        <v>5627</v>
      </c>
      <c r="B5630" s="6" t="s">
        <v>17169</v>
      </c>
    </row>
    <row r="5631" spans="1:2" x14ac:dyDescent="0.15">
      <c r="A5631" s="3">
        <v>5628</v>
      </c>
      <c r="B5631" s="6" t="s">
        <v>17170</v>
      </c>
    </row>
    <row r="5632" spans="1:2" x14ac:dyDescent="0.15">
      <c r="A5632" s="3">
        <v>5629</v>
      </c>
      <c r="B5632" s="6" t="s">
        <v>17171</v>
      </c>
    </row>
    <row r="5633" spans="1:2" x14ac:dyDescent="0.15">
      <c r="A5633" s="3">
        <v>5630</v>
      </c>
      <c r="B5633" s="6" t="s">
        <v>17172</v>
      </c>
    </row>
    <row r="5634" spans="1:2" x14ac:dyDescent="0.15">
      <c r="A5634" s="3">
        <v>5631</v>
      </c>
      <c r="B5634" s="6" t="s">
        <v>17173</v>
      </c>
    </row>
    <row r="5635" spans="1:2" x14ac:dyDescent="0.15">
      <c r="A5635" s="3">
        <v>5632</v>
      </c>
      <c r="B5635" s="6" t="s">
        <v>17174</v>
      </c>
    </row>
    <row r="5636" spans="1:2" x14ac:dyDescent="0.15">
      <c r="A5636" s="3">
        <v>5633</v>
      </c>
      <c r="B5636" s="6" t="s">
        <v>17175</v>
      </c>
    </row>
    <row r="5637" spans="1:2" x14ac:dyDescent="0.15">
      <c r="A5637" s="3">
        <v>5634</v>
      </c>
      <c r="B5637" s="6" t="s">
        <v>17176</v>
      </c>
    </row>
    <row r="5638" spans="1:2" x14ac:dyDescent="0.15">
      <c r="A5638" s="3">
        <v>5635</v>
      </c>
      <c r="B5638" s="6" t="s">
        <v>17177</v>
      </c>
    </row>
    <row r="5639" spans="1:2" x14ac:dyDescent="0.15">
      <c r="A5639" s="3">
        <v>5636</v>
      </c>
      <c r="B5639" s="6" t="s">
        <v>17178</v>
      </c>
    </row>
    <row r="5640" spans="1:2" x14ac:dyDescent="0.15">
      <c r="A5640" s="3">
        <v>5637</v>
      </c>
      <c r="B5640" s="6" t="s">
        <v>17179</v>
      </c>
    </row>
    <row r="5641" spans="1:2" x14ac:dyDescent="0.15">
      <c r="A5641" s="3">
        <v>5638</v>
      </c>
      <c r="B5641" s="6" t="s">
        <v>17180</v>
      </c>
    </row>
    <row r="5642" spans="1:2" x14ac:dyDescent="0.15">
      <c r="A5642" s="3">
        <v>5639</v>
      </c>
      <c r="B5642" s="6" t="s">
        <v>17181</v>
      </c>
    </row>
    <row r="5643" spans="1:2" x14ac:dyDescent="0.15">
      <c r="A5643" s="3">
        <v>5640</v>
      </c>
      <c r="B5643" s="6" t="s">
        <v>17182</v>
      </c>
    </row>
    <row r="5644" spans="1:2" x14ac:dyDescent="0.15">
      <c r="A5644" s="3">
        <v>5641</v>
      </c>
      <c r="B5644" s="6" t="s">
        <v>17183</v>
      </c>
    </row>
    <row r="5645" spans="1:2" x14ac:dyDescent="0.15">
      <c r="A5645" s="3">
        <v>5642</v>
      </c>
      <c r="B5645" s="6" t="s">
        <v>17184</v>
      </c>
    </row>
    <row r="5646" spans="1:2" x14ac:dyDescent="0.15">
      <c r="A5646" s="3">
        <v>5643</v>
      </c>
      <c r="B5646" s="6" t="s">
        <v>17185</v>
      </c>
    </row>
    <row r="5647" spans="1:2" x14ac:dyDescent="0.15">
      <c r="A5647" s="3">
        <v>5644</v>
      </c>
      <c r="B5647" s="6" t="s">
        <v>17186</v>
      </c>
    </row>
    <row r="5648" spans="1:2" x14ac:dyDescent="0.15">
      <c r="A5648" s="3">
        <v>5645</v>
      </c>
      <c r="B5648" s="6" t="s">
        <v>17187</v>
      </c>
    </row>
    <row r="5649" spans="1:2" x14ac:dyDescent="0.15">
      <c r="A5649" s="3">
        <v>5646</v>
      </c>
      <c r="B5649" s="6" t="s">
        <v>17188</v>
      </c>
    </row>
    <row r="5650" spans="1:2" x14ac:dyDescent="0.15">
      <c r="A5650" s="3">
        <v>5647</v>
      </c>
      <c r="B5650" s="6" t="s">
        <v>17189</v>
      </c>
    </row>
    <row r="5651" spans="1:2" x14ac:dyDescent="0.15">
      <c r="A5651" s="3">
        <v>5648</v>
      </c>
      <c r="B5651" s="6" t="s">
        <v>17190</v>
      </c>
    </row>
    <row r="5652" spans="1:2" x14ac:dyDescent="0.15">
      <c r="A5652" s="3">
        <v>5649</v>
      </c>
      <c r="B5652" s="6" t="s">
        <v>17191</v>
      </c>
    </row>
    <row r="5653" spans="1:2" x14ac:dyDescent="0.15">
      <c r="A5653" s="3">
        <v>5650</v>
      </c>
      <c r="B5653" s="6" t="s">
        <v>17192</v>
      </c>
    </row>
    <row r="5654" spans="1:2" x14ac:dyDescent="0.15">
      <c r="A5654" s="3">
        <v>5651</v>
      </c>
      <c r="B5654" s="6" t="s">
        <v>17193</v>
      </c>
    </row>
    <row r="5655" spans="1:2" x14ac:dyDescent="0.15">
      <c r="A5655" s="3">
        <v>5652</v>
      </c>
      <c r="B5655" s="6" t="s">
        <v>17194</v>
      </c>
    </row>
    <row r="5656" spans="1:2" x14ac:dyDescent="0.15">
      <c r="A5656" s="3">
        <v>5653</v>
      </c>
      <c r="B5656" s="6" t="s">
        <v>17195</v>
      </c>
    </row>
    <row r="5657" spans="1:2" x14ac:dyDescent="0.15">
      <c r="A5657" s="3">
        <v>5654</v>
      </c>
      <c r="B5657" s="6" t="s">
        <v>17196</v>
      </c>
    </row>
    <row r="5658" spans="1:2" x14ac:dyDescent="0.15">
      <c r="A5658" s="3">
        <v>5655</v>
      </c>
      <c r="B5658" s="6" t="s">
        <v>17197</v>
      </c>
    </row>
    <row r="5659" spans="1:2" x14ac:dyDescent="0.15">
      <c r="A5659" s="3">
        <v>5656</v>
      </c>
      <c r="B5659" s="6" t="s">
        <v>17198</v>
      </c>
    </row>
    <row r="5660" spans="1:2" x14ac:dyDescent="0.15">
      <c r="A5660" s="3">
        <v>5657</v>
      </c>
      <c r="B5660" s="6" t="s">
        <v>17199</v>
      </c>
    </row>
    <row r="5661" spans="1:2" x14ac:dyDescent="0.15">
      <c r="A5661" s="3">
        <v>5658</v>
      </c>
      <c r="B5661" s="6" t="s">
        <v>17200</v>
      </c>
    </row>
    <row r="5662" spans="1:2" x14ac:dyDescent="0.15">
      <c r="A5662" s="3">
        <v>5659</v>
      </c>
      <c r="B5662" s="6" t="s">
        <v>17201</v>
      </c>
    </row>
    <row r="5663" spans="1:2" x14ac:dyDescent="0.15">
      <c r="A5663" s="3">
        <v>5660</v>
      </c>
      <c r="B5663" s="6" t="s">
        <v>17202</v>
      </c>
    </row>
    <row r="5664" spans="1:2" x14ac:dyDescent="0.15">
      <c r="A5664" s="3">
        <v>5661</v>
      </c>
      <c r="B5664" s="6" t="s">
        <v>17203</v>
      </c>
    </row>
    <row r="5665" spans="1:2" x14ac:dyDescent="0.15">
      <c r="A5665" s="3">
        <v>5662</v>
      </c>
      <c r="B5665" s="6" t="s">
        <v>17204</v>
      </c>
    </row>
    <row r="5666" spans="1:2" x14ac:dyDescent="0.15">
      <c r="A5666" s="3">
        <v>5663</v>
      </c>
      <c r="B5666" s="6" t="s">
        <v>17205</v>
      </c>
    </row>
    <row r="5667" spans="1:2" x14ac:dyDescent="0.15">
      <c r="A5667" s="3">
        <v>5664</v>
      </c>
      <c r="B5667" s="6" t="s">
        <v>17206</v>
      </c>
    </row>
    <row r="5668" spans="1:2" x14ac:dyDescent="0.15">
      <c r="A5668" s="3">
        <v>5665</v>
      </c>
      <c r="B5668" s="6" t="s">
        <v>17207</v>
      </c>
    </row>
    <row r="5669" spans="1:2" x14ac:dyDescent="0.15">
      <c r="A5669" s="3">
        <v>5666</v>
      </c>
      <c r="B5669" s="6" t="s">
        <v>17208</v>
      </c>
    </row>
    <row r="5670" spans="1:2" x14ac:dyDescent="0.15">
      <c r="A5670" s="3">
        <v>5667</v>
      </c>
      <c r="B5670" s="6" t="s">
        <v>17209</v>
      </c>
    </row>
    <row r="5671" spans="1:2" x14ac:dyDescent="0.15">
      <c r="A5671" s="3">
        <v>5668</v>
      </c>
      <c r="B5671" s="6" t="s">
        <v>17210</v>
      </c>
    </row>
    <row r="5672" spans="1:2" x14ac:dyDescent="0.15">
      <c r="A5672" s="3">
        <v>5669</v>
      </c>
      <c r="B5672" s="6" t="s">
        <v>17211</v>
      </c>
    </row>
    <row r="5673" spans="1:2" x14ac:dyDescent="0.15">
      <c r="A5673" s="3">
        <v>5670</v>
      </c>
      <c r="B5673" s="6" t="s">
        <v>17212</v>
      </c>
    </row>
    <row r="5674" spans="1:2" x14ac:dyDescent="0.15">
      <c r="A5674" s="3">
        <v>5671</v>
      </c>
      <c r="B5674" s="6" t="s">
        <v>17213</v>
      </c>
    </row>
    <row r="5675" spans="1:2" x14ac:dyDescent="0.15">
      <c r="A5675" s="3">
        <v>5672</v>
      </c>
      <c r="B5675" s="6" t="s">
        <v>17214</v>
      </c>
    </row>
    <row r="5676" spans="1:2" x14ac:dyDescent="0.15">
      <c r="A5676" s="3">
        <v>5673</v>
      </c>
      <c r="B5676" s="6" t="s">
        <v>17215</v>
      </c>
    </row>
    <row r="5677" spans="1:2" x14ac:dyDescent="0.15">
      <c r="A5677" s="3">
        <v>5674</v>
      </c>
      <c r="B5677" s="6" t="s">
        <v>17216</v>
      </c>
    </row>
    <row r="5678" spans="1:2" x14ac:dyDescent="0.15">
      <c r="A5678" s="3">
        <v>5675</v>
      </c>
      <c r="B5678" s="6" t="s">
        <v>17217</v>
      </c>
    </row>
    <row r="5679" spans="1:2" x14ac:dyDescent="0.15">
      <c r="A5679" s="3">
        <v>5676</v>
      </c>
      <c r="B5679" s="6" t="s">
        <v>17218</v>
      </c>
    </row>
    <row r="5680" spans="1:2" x14ac:dyDescent="0.15">
      <c r="A5680" s="3">
        <v>5677</v>
      </c>
      <c r="B5680" s="6" t="s">
        <v>17219</v>
      </c>
    </row>
    <row r="5681" spans="1:2" x14ac:dyDescent="0.15">
      <c r="A5681" s="3">
        <v>5678</v>
      </c>
      <c r="B5681" s="6" t="s">
        <v>17220</v>
      </c>
    </row>
    <row r="5682" spans="1:2" x14ac:dyDescent="0.15">
      <c r="A5682" s="3">
        <v>5679</v>
      </c>
      <c r="B5682" s="6" t="s">
        <v>17221</v>
      </c>
    </row>
    <row r="5683" spans="1:2" x14ac:dyDescent="0.15">
      <c r="A5683" s="3">
        <v>5680</v>
      </c>
      <c r="B5683" s="6" t="s">
        <v>17222</v>
      </c>
    </row>
    <row r="5684" spans="1:2" x14ac:dyDescent="0.15">
      <c r="A5684" s="3">
        <v>5681</v>
      </c>
      <c r="B5684" s="6" t="s">
        <v>17223</v>
      </c>
    </row>
    <row r="5685" spans="1:2" x14ac:dyDescent="0.15">
      <c r="A5685" s="3">
        <v>5682</v>
      </c>
      <c r="B5685" s="6" t="s">
        <v>17224</v>
      </c>
    </row>
    <row r="5686" spans="1:2" x14ac:dyDescent="0.15">
      <c r="A5686" s="3">
        <v>5683</v>
      </c>
      <c r="B5686" s="6" t="s">
        <v>17225</v>
      </c>
    </row>
    <row r="5687" spans="1:2" x14ac:dyDescent="0.15">
      <c r="A5687" s="3">
        <v>5684</v>
      </c>
      <c r="B5687" s="6" t="s">
        <v>17226</v>
      </c>
    </row>
    <row r="5688" spans="1:2" x14ac:dyDescent="0.15">
      <c r="A5688" s="3">
        <v>5685</v>
      </c>
      <c r="B5688" s="6" t="s">
        <v>17227</v>
      </c>
    </row>
    <row r="5689" spans="1:2" x14ac:dyDescent="0.15">
      <c r="A5689" s="3">
        <v>5686</v>
      </c>
      <c r="B5689" s="6" t="s">
        <v>17228</v>
      </c>
    </row>
    <row r="5690" spans="1:2" x14ac:dyDescent="0.15">
      <c r="A5690" s="3">
        <v>5687</v>
      </c>
      <c r="B5690" s="6" t="s">
        <v>17229</v>
      </c>
    </row>
    <row r="5691" spans="1:2" x14ac:dyDescent="0.15">
      <c r="A5691" s="3">
        <v>5688</v>
      </c>
      <c r="B5691" s="6" t="s">
        <v>17230</v>
      </c>
    </row>
    <row r="5692" spans="1:2" x14ac:dyDescent="0.15">
      <c r="A5692" s="3">
        <v>5689</v>
      </c>
      <c r="B5692" s="6" t="s">
        <v>17231</v>
      </c>
    </row>
    <row r="5693" spans="1:2" x14ac:dyDescent="0.15">
      <c r="A5693" s="3">
        <v>5690</v>
      </c>
      <c r="B5693" s="6" t="s">
        <v>17232</v>
      </c>
    </row>
    <row r="5694" spans="1:2" x14ac:dyDescent="0.15">
      <c r="A5694" s="3">
        <v>5691</v>
      </c>
      <c r="B5694" s="6" t="s">
        <v>17233</v>
      </c>
    </row>
    <row r="5695" spans="1:2" x14ac:dyDescent="0.15">
      <c r="A5695" s="3">
        <v>5692</v>
      </c>
      <c r="B5695" s="6" t="s">
        <v>17234</v>
      </c>
    </row>
    <row r="5696" spans="1:2" x14ac:dyDescent="0.15">
      <c r="A5696" s="3">
        <v>5693</v>
      </c>
      <c r="B5696" s="6" t="s">
        <v>17235</v>
      </c>
    </row>
    <row r="5697" spans="1:2" x14ac:dyDescent="0.15">
      <c r="A5697" s="3">
        <v>5694</v>
      </c>
      <c r="B5697" s="6" t="s">
        <v>17236</v>
      </c>
    </row>
    <row r="5698" spans="1:2" x14ac:dyDescent="0.15">
      <c r="A5698" s="3">
        <v>5695</v>
      </c>
      <c r="B5698" s="6" t="s">
        <v>17237</v>
      </c>
    </row>
    <row r="5699" spans="1:2" x14ac:dyDescent="0.15">
      <c r="A5699" s="3">
        <v>5696</v>
      </c>
      <c r="B5699" s="6" t="s">
        <v>17238</v>
      </c>
    </row>
    <row r="5700" spans="1:2" x14ac:dyDescent="0.15">
      <c r="A5700" s="3">
        <v>5697</v>
      </c>
      <c r="B5700" s="6" t="s">
        <v>17239</v>
      </c>
    </row>
    <row r="5701" spans="1:2" x14ac:dyDescent="0.15">
      <c r="A5701" s="3">
        <v>5698</v>
      </c>
      <c r="B5701" s="6" t="s">
        <v>17240</v>
      </c>
    </row>
    <row r="5702" spans="1:2" x14ac:dyDescent="0.15">
      <c r="A5702" s="3">
        <v>5699</v>
      </c>
      <c r="B5702" s="6" t="s">
        <v>17241</v>
      </c>
    </row>
    <row r="5703" spans="1:2" x14ac:dyDescent="0.15">
      <c r="A5703" s="3">
        <v>5700</v>
      </c>
      <c r="B5703" s="6" t="s">
        <v>17242</v>
      </c>
    </row>
    <row r="5704" spans="1:2" x14ac:dyDescent="0.15">
      <c r="A5704" s="3">
        <v>5701</v>
      </c>
      <c r="B5704" s="6" t="s">
        <v>17243</v>
      </c>
    </row>
    <row r="5705" spans="1:2" x14ac:dyDescent="0.15">
      <c r="A5705" s="3">
        <v>5702</v>
      </c>
      <c r="B5705" s="6" t="s">
        <v>17244</v>
      </c>
    </row>
    <row r="5706" spans="1:2" x14ac:dyDescent="0.15">
      <c r="A5706" s="3">
        <v>5703</v>
      </c>
      <c r="B5706" s="6" t="s">
        <v>17245</v>
      </c>
    </row>
    <row r="5707" spans="1:2" x14ac:dyDescent="0.15">
      <c r="A5707" s="3">
        <v>5704</v>
      </c>
      <c r="B5707" s="6" t="s">
        <v>17246</v>
      </c>
    </row>
    <row r="5708" spans="1:2" x14ac:dyDescent="0.15">
      <c r="A5708" s="3">
        <v>5705</v>
      </c>
      <c r="B5708" s="6" t="s">
        <v>17247</v>
      </c>
    </row>
    <row r="5709" spans="1:2" x14ac:dyDescent="0.15">
      <c r="A5709" s="3">
        <v>5706</v>
      </c>
      <c r="B5709" s="6" t="s">
        <v>17248</v>
      </c>
    </row>
    <row r="5710" spans="1:2" x14ac:dyDescent="0.15">
      <c r="A5710" s="3">
        <v>5707</v>
      </c>
      <c r="B5710" s="6" t="s">
        <v>17249</v>
      </c>
    </row>
    <row r="5711" spans="1:2" x14ac:dyDescent="0.15">
      <c r="A5711" s="3">
        <v>5708</v>
      </c>
      <c r="B5711" s="6" t="s">
        <v>17250</v>
      </c>
    </row>
    <row r="5712" spans="1:2" x14ac:dyDescent="0.15">
      <c r="A5712" s="3">
        <v>5709</v>
      </c>
      <c r="B5712" s="6" t="s">
        <v>17251</v>
      </c>
    </row>
    <row r="5713" spans="1:2" x14ac:dyDescent="0.15">
      <c r="A5713" s="3">
        <v>5710</v>
      </c>
      <c r="B5713" s="6" t="s">
        <v>17252</v>
      </c>
    </row>
    <row r="5714" spans="1:2" x14ac:dyDescent="0.15">
      <c r="A5714" s="3">
        <v>5711</v>
      </c>
      <c r="B5714" s="6" t="s">
        <v>17253</v>
      </c>
    </row>
    <row r="5715" spans="1:2" x14ac:dyDescent="0.15">
      <c r="A5715" s="3">
        <v>5712</v>
      </c>
      <c r="B5715" s="6" t="s">
        <v>17254</v>
      </c>
    </row>
    <row r="5716" spans="1:2" x14ac:dyDescent="0.15">
      <c r="A5716" s="3">
        <v>5713</v>
      </c>
      <c r="B5716" s="6" t="s">
        <v>17255</v>
      </c>
    </row>
    <row r="5717" spans="1:2" x14ac:dyDescent="0.15">
      <c r="A5717" s="3">
        <v>5714</v>
      </c>
      <c r="B5717" s="6" t="s">
        <v>17256</v>
      </c>
    </row>
    <row r="5718" spans="1:2" x14ac:dyDescent="0.15">
      <c r="A5718" s="3">
        <v>5715</v>
      </c>
      <c r="B5718" s="6" t="s">
        <v>17257</v>
      </c>
    </row>
    <row r="5719" spans="1:2" x14ac:dyDescent="0.15">
      <c r="A5719" s="3">
        <v>5716</v>
      </c>
      <c r="B5719" s="6" t="s">
        <v>17258</v>
      </c>
    </row>
    <row r="5720" spans="1:2" x14ac:dyDescent="0.15">
      <c r="A5720" s="3">
        <v>5717</v>
      </c>
      <c r="B5720" s="6" t="s">
        <v>17259</v>
      </c>
    </row>
    <row r="5721" spans="1:2" x14ac:dyDescent="0.15">
      <c r="A5721" s="3">
        <v>5718</v>
      </c>
      <c r="B5721" s="6" t="s">
        <v>17260</v>
      </c>
    </row>
    <row r="5722" spans="1:2" x14ac:dyDescent="0.15">
      <c r="A5722" s="3">
        <v>5719</v>
      </c>
      <c r="B5722" s="6" t="s">
        <v>17261</v>
      </c>
    </row>
    <row r="5723" spans="1:2" x14ac:dyDescent="0.15">
      <c r="A5723" s="3">
        <v>5720</v>
      </c>
      <c r="B5723" s="6" t="s">
        <v>17262</v>
      </c>
    </row>
    <row r="5724" spans="1:2" x14ac:dyDescent="0.15">
      <c r="A5724" s="3">
        <v>5721</v>
      </c>
      <c r="B5724" s="6" t="s">
        <v>17263</v>
      </c>
    </row>
    <row r="5725" spans="1:2" x14ac:dyDescent="0.15">
      <c r="A5725" s="3">
        <v>5722</v>
      </c>
      <c r="B5725" s="6" t="s">
        <v>17264</v>
      </c>
    </row>
    <row r="5726" spans="1:2" x14ac:dyDescent="0.15">
      <c r="A5726" s="3">
        <v>5723</v>
      </c>
      <c r="B5726" s="6" t="s">
        <v>17265</v>
      </c>
    </row>
    <row r="5727" spans="1:2" x14ac:dyDescent="0.15">
      <c r="A5727" s="3">
        <v>5724</v>
      </c>
      <c r="B5727" s="6" t="s">
        <v>17266</v>
      </c>
    </row>
    <row r="5728" spans="1:2" x14ac:dyDescent="0.15">
      <c r="A5728" s="3">
        <v>5725</v>
      </c>
      <c r="B5728" s="6" t="s">
        <v>17267</v>
      </c>
    </row>
    <row r="5729" spans="1:2" x14ac:dyDescent="0.15">
      <c r="A5729" s="3">
        <v>5726</v>
      </c>
      <c r="B5729" s="6" t="s">
        <v>17268</v>
      </c>
    </row>
    <row r="5730" spans="1:2" x14ac:dyDescent="0.15">
      <c r="A5730" s="3">
        <v>5727</v>
      </c>
      <c r="B5730" s="6" t="s">
        <v>17269</v>
      </c>
    </row>
    <row r="5731" spans="1:2" x14ac:dyDescent="0.15">
      <c r="A5731" s="3">
        <v>5728</v>
      </c>
      <c r="B5731" s="6" t="s">
        <v>17270</v>
      </c>
    </row>
    <row r="5732" spans="1:2" x14ac:dyDescent="0.15">
      <c r="A5732" s="3">
        <v>5729</v>
      </c>
      <c r="B5732" s="6" t="s">
        <v>17271</v>
      </c>
    </row>
    <row r="5733" spans="1:2" x14ac:dyDescent="0.15">
      <c r="A5733" s="3">
        <v>5730</v>
      </c>
      <c r="B5733" s="6" t="s">
        <v>17272</v>
      </c>
    </row>
    <row r="5734" spans="1:2" x14ac:dyDescent="0.15">
      <c r="A5734" s="3">
        <v>5731</v>
      </c>
      <c r="B5734" s="6" t="s">
        <v>17273</v>
      </c>
    </row>
    <row r="5735" spans="1:2" x14ac:dyDescent="0.15">
      <c r="A5735" s="3">
        <v>5732</v>
      </c>
      <c r="B5735" s="6" t="s">
        <v>17274</v>
      </c>
    </row>
    <row r="5736" spans="1:2" x14ac:dyDescent="0.15">
      <c r="A5736" s="3">
        <v>5733</v>
      </c>
      <c r="B5736" s="6" t="s">
        <v>17275</v>
      </c>
    </row>
    <row r="5737" spans="1:2" x14ac:dyDescent="0.15">
      <c r="A5737" s="3">
        <v>5734</v>
      </c>
      <c r="B5737" s="6" t="s">
        <v>17276</v>
      </c>
    </row>
    <row r="5738" spans="1:2" x14ac:dyDescent="0.15">
      <c r="A5738" s="3">
        <v>5735</v>
      </c>
      <c r="B5738" s="6" t="s">
        <v>17277</v>
      </c>
    </row>
    <row r="5739" spans="1:2" x14ac:dyDescent="0.15">
      <c r="A5739" s="3">
        <v>5736</v>
      </c>
      <c r="B5739" s="6" t="s">
        <v>17278</v>
      </c>
    </row>
    <row r="5740" spans="1:2" x14ac:dyDescent="0.15">
      <c r="A5740" s="3">
        <v>5737</v>
      </c>
      <c r="B5740" s="6" t="s">
        <v>17279</v>
      </c>
    </row>
    <row r="5741" spans="1:2" x14ac:dyDescent="0.15">
      <c r="A5741" s="3">
        <v>5738</v>
      </c>
      <c r="B5741" s="6" t="s">
        <v>17280</v>
      </c>
    </row>
    <row r="5742" spans="1:2" x14ac:dyDescent="0.15">
      <c r="A5742" s="3">
        <v>5739</v>
      </c>
      <c r="B5742" s="6" t="s">
        <v>17281</v>
      </c>
    </row>
    <row r="5743" spans="1:2" x14ac:dyDescent="0.15">
      <c r="A5743" s="3">
        <v>5740</v>
      </c>
      <c r="B5743" s="6" t="s">
        <v>17282</v>
      </c>
    </row>
    <row r="5744" spans="1:2" x14ac:dyDescent="0.15">
      <c r="A5744" s="3">
        <v>5741</v>
      </c>
      <c r="B5744" s="6" t="s">
        <v>17283</v>
      </c>
    </row>
    <row r="5745" spans="1:2" x14ac:dyDescent="0.15">
      <c r="A5745" s="3">
        <v>5742</v>
      </c>
      <c r="B5745" s="6" t="s">
        <v>17284</v>
      </c>
    </row>
    <row r="5746" spans="1:2" x14ac:dyDescent="0.15">
      <c r="A5746" s="3">
        <v>5743</v>
      </c>
      <c r="B5746" s="6" t="s">
        <v>17285</v>
      </c>
    </row>
    <row r="5747" spans="1:2" x14ac:dyDescent="0.15">
      <c r="A5747" s="3">
        <v>5744</v>
      </c>
      <c r="B5747" s="6" t="s">
        <v>15173</v>
      </c>
    </row>
    <row r="5748" spans="1:2" x14ac:dyDescent="0.15">
      <c r="A5748" s="3">
        <v>5745</v>
      </c>
      <c r="B5748" s="6" t="s">
        <v>17286</v>
      </c>
    </row>
    <row r="5749" spans="1:2" x14ac:dyDescent="0.15">
      <c r="A5749" s="3">
        <v>5746</v>
      </c>
      <c r="B5749" s="6" t="s">
        <v>17287</v>
      </c>
    </row>
    <row r="5750" spans="1:2" x14ac:dyDescent="0.15">
      <c r="A5750" s="3">
        <v>5747</v>
      </c>
      <c r="B5750" s="6" t="s">
        <v>17288</v>
      </c>
    </row>
    <row r="5751" spans="1:2" x14ac:dyDescent="0.15">
      <c r="A5751" s="3">
        <v>5748</v>
      </c>
      <c r="B5751" s="6" t="s">
        <v>17289</v>
      </c>
    </row>
    <row r="5752" spans="1:2" x14ac:dyDescent="0.15">
      <c r="A5752" s="3">
        <v>5749</v>
      </c>
      <c r="B5752" s="6" t="s">
        <v>17290</v>
      </c>
    </row>
    <row r="5753" spans="1:2" x14ac:dyDescent="0.15">
      <c r="A5753" s="3">
        <v>5750</v>
      </c>
      <c r="B5753" s="6" t="s">
        <v>15919</v>
      </c>
    </row>
    <row r="5754" spans="1:2" x14ac:dyDescent="0.15">
      <c r="A5754" s="3">
        <v>5751</v>
      </c>
      <c r="B5754" s="6" t="s">
        <v>17291</v>
      </c>
    </row>
    <row r="5755" spans="1:2" x14ac:dyDescent="0.15">
      <c r="A5755" s="3">
        <v>5752</v>
      </c>
      <c r="B5755" s="6" t="s">
        <v>17292</v>
      </c>
    </row>
    <row r="5756" spans="1:2" x14ac:dyDescent="0.15">
      <c r="A5756" s="3">
        <v>5753</v>
      </c>
      <c r="B5756" s="6" t="s">
        <v>17293</v>
      </c>
    </row>
    <row r="5757" spans="1:2" x14ac:dyDescent="0.15">
      <c r="A5757" s="3">
        <v>5754</v>
      </c>
      <c r="B5757" s="6" t="s">
        <v>17294</v>
      </c>
    </row>
    <row r="5758" spans="1:2" x14ac:dyDescent="0.15">
      <c r="A5758" s="3">
        <v>5755</v>
      </c>
      <c r="B5758" s="6" t="s">
        <v>17295</v>
      </c>
    </row>
    <row r="5759" spans="1:2" x14ac:dyDescent="0.15">
      <c r="A5759" s="3">
        <v>5756</v>
      </c>
      <c r="B5759" s="6" t="s">
        <v>17296</v>
      </c>
    </row>
    <row r="5760" spans="1:2" x14ac:dyDescent="0.15">
      <c r="A5760" s="3">
        <v>5757</v>
      </c>
      <c r="B5760" s="6" t="s">
        <v>17297</v>
      </c>
    </row>
    <row r="5761" spans="1:2" x14ac:dyDescent="0.15">
      <c r="A5761" s="3">
        <v>5758</v>
      </c>
      <c r="B5761" s="6" t="s">
        <v>17298</v>
      </c>
    </row>
    <row r="5762" spans="1:2" x14ac:dyDescent="0.15">
      <c r="A5762" s="3">
        <v>5759</v>
      </c>
      <c r="B5762" s="6" t="s">
        <v>17299</v>
      </c>
    </row>
    <row r="5763" spans="1:2" x14ac:dyDescent="0.15">
      <c r="A5763" s="3">
        <v>5760</v>
      </c>
      <c r="B5763" s="6" t="s">
        <v>17300</v>
      </c>
    </row>
    <row r="5764" spans="1:2" x14ac:dyDescent="0.15">
      <c r="A5764" s="3">
        <v>5761</v>
      </c>
      <c r="B5764" s="6" t="s">
        <v>17301</v>
      </c>
    </row>
    <row r="5765" spans="1:2" x14ac:dyDescent="0.15">
      <c r="A5765" s="3">
        <v>5762</v>
      </c>
      <c r="B5765" s="6" t="s">
        <v>17302</v>
      </c>
    </row>
    <row r="5766" spans="1:2" x14ac:dyDescent="0.15">
      <c r="A5766" s="3">
        <v>5763</v>
      </c>
      <c r="B5766" s="6" t="s">
        <v>17303</v>
      </c>
    </row>
    <row r="5767" spans="1:2" x14ac:dyDescent="0.15">
      <c r="A5767" s="3">
        <v>5764</v>
      </c>
      <c r="B5767" s="6" t="s">
        <v>17304</v>
      </c>
    </row>
    <row r="5768" spans="1:2" x14ac:dyDescent="0.15">
      <c r="A5768" s="3">
        <v>5765</v>
      </c>
      <c r="B5768" s="6" t="s">
        <v>17305</v>
      </c>
    </row>
    <row r="5769" spans="1:2" x14ac:dyDescent="0.15">
      <c r="A5769" s="3">
        <v>5766</v>
      </c>
      <c r="B5769" s="6" t="s">
        <v>17306</v>
      </c>
    </row>
    <row r="5770" spans="1:2" x14ac:dyDescent="0.15">
      <c r="A5770" s="3">
        <v>5767</v>
      </c>
      <c r="B5770" s="6" t="s">
        <v>17307</v>
      </c>
    </row>
    <row r="5771" spans="1:2" x14ac:dyDescent="0.15">
      <c r="A5771" s="3">
        <v>5768</v>
      </c>
      <c r="B5771" s="6" t="s">
        <v>17308</v>
      </c>
    </row>
    <row r="5772" spans="1:2" x14ac:dyDescent="0.15">
      <c r="A5772" s="3">
        <v>5769</v>
      </c>
      <c r="B5772" s="6" t="s">
        <v>17309</v>
      </c>
    </row>
    <row r="5773" spans="1:2" x14ac:dyDescent="0.15">
      <c r="A5773" s="3">
        <v>5770</v>
      </c>
      <c r="B5773" s="6" t="s">
        <v>17310</v>
      </c>
    </row>
    <row r="5774" spans="1:2" x14ac:dyDescent="0.15">
      <c r="A5774" s="3">
        <v>5771</v>
      </c>
      <c r="B5774" s="6" t="s">
        <v>17311</v>
      </c>
    </row>
    <row r="5775" spans="1:2" x14ac:dyDescent="0.15">
      <c r="A5775" s="3">
        <v>5772</v>
      </c>
      <c r="B5775" s="6" t="s">
        <v>17312</v>
      </c>
    </row>
    <row r="5776" spans="1:2" x14ac:dyDescent="0.15">
      <c r="A5776" s="3">
        <v>5773</v>
      </c>
      <c r="B5776" s="6" t="s">
        <v>17313</v>
      </c>
    </row>
    <row r="5777" spans="1:2" x14ac:dyDescent="0.15">
      <c r="A5777" s="3">
        <v>5774</v>
      </c>
      <c r="B5777" s="6" t="s">
        <v>17314</v>
      </c>
    </row>
    <row r="5778" spans="1:2" x14ac:dyDescent="0.15">
      <c r="A5778" s="3">
        <v>5775</v>
      </c>
      <c r="B5778" s="6" t="s">
        <v>11578</v>
      </c>
    </row>
    <row r="5779" spans="1:2" x14ac:dyDescent="0.15">
      <c r="A5779" s="3">
        <v>5776</v>
      </c>
      <c r="B5779" s="6" t="s">
        <v>17315</v>
      </c>
    </row>
    <row r="5780" spans="1:2" x14ac:dyDescent="0.15">
      <c r="A5780" s="3">
        <v>5777</v>
      </c>
      <c r="B5780" s="6" t="s">
        <v>17316</v>
      </c>
    </row>
    <row r="5781" spans="1:2" x14ac:dyDescent="0.15">
      <c r="A5781" s="3">
        <v>5778</v>
      </c>
      <c r="B5781" s="6" t="s">
        <v>17317</v>
      </c>
    </row>
    <row r="5782" spans="1:2" x14ac:dyDescent="0.15">
      <c r="A5782" s="3">
        <v>5779</v>
      </c>
      <c r="B5782" s="6" t="s">
        <v>17318</v>
      </c>
    </row>
    <row r="5783" spans="1:2" x14ac:dyDescent="0.15">
      <c r="A5783" s="3">
        <v>5780</v>
      </c>
      <c r="B5783" s="6" t="s">
        <v>17319</v>
      </c>
    </row>
    <row r="5784" spans="1:2" x14ac:dyDescent="0.15">
      <c r="A5784" s="3">
        <v>5781</v>
      </c>
      <c r="B5784" s="6" t="s">
        <v>17320</v>
      </c>
    </row>
    <row r="5785" spans="1:2" x14ac:dyDescent="0.15">
      <c r="A5785" s="3">
        <v>5782</v>
      </c>
      <c r="B5785" s="6" t="s">
        <v>17321</v>
      </c>
    </row>
    <row r="5786" spans="1:2" x14ac:dyDescent="0.15">
      <c r="A5786" s="3">
        <v>5783</v>
      </c>
      <c r="B5786" s="6" t="s">
        <v>17322</v>
      </c>
    </row>
    <row r="5787" spans="1:2" x14ac:dyDescent="0.15">
      <c r="A5787" s="3">
        <v>5784</v>
      </c>
      <c r="B5787" s="6" t="s">
        <v>17323</v>
      </c>
    </row>
    <row r="5788" spans="1:2" x14ac:dyDescent="0.15">
      <c r="A5788" s="3">
        <v>5785</v>
      </c>
      <c r="B5788" s="6" t="s">
        <v>17324</v>
      </c>
    </row>
    <row r="5789" spans="1:2" x14ac:dyDescent="0.15">
      <c r="A5789" s="3">
        <v>5786</v>
      </c>
      <c r="B5789" s="6" t="s">
        <v>17325</v>
      </c>
    </row>
    <row r="5790" spans="1:2" x14ac:dyDescent="0.15">
      <c r="A5790" s="3">
        <v>5787</v>
      </c>
      <c r="B5790" s="6" t="s">
        <v>17326</v>
      </c>
    </row>
    <row r="5791" spans="1:2" x14ac:dyDescent="0.15">
      <c r="A5791" s="3">
        <v>5788</v>
      </c>
      <c r="B5791" s="6" t="s">
        <v>17327</v>
      </c>
    </row>
    <row r="5792" spans="1:2" x14ac:dyDescent="0.15">
      <c r="A5792" s="3">
        <v>5789</v>
      </c>
      <c r="B5792" s="6" t="s">
        <v>17328</v>
      </c>
    </row>
    <row r="5793" spans="1:2" x14ac:dyDescent="0.15">
      <c r="A5793" s="3">
        <v>5790</v>
      </c>
      <c r="B5793" s="6" t="s">
        <v>17329</v>
      </c>
    </row>
    <row r="5794" spans="1:2" x14ac:dyDescent="0.15">
      <c r="A5794" s="3">
        <v>5791</v>
      </c>
      <c r="B5794" s="6" t="s">
        <v>17330</v>
      </c>
    </row>
    <row r="5795" spans="1:2" x14ac:dyDescent="0.15">
      <c r="A5795" s="3">
        <v>5792</v>
      </c>
      <c r="B5795" s="6" t="s">
        <v>17331</v>
      </c>
    </row>
    <row r="5796" spans="1:2" x14ac:dyDescent="0.15">
      <c r="A5796" s="3">
        <v>5793</v>
      </c>
      <c r="B5796" s="6" t="s">
        <v>17332</v>
      </c>
    </row>
    <row r="5797" spans="1:2" x14ac:dyDescent="0.15">
      <c r="A5797" s="3">
        <v>5794</v>
      </c>
      <c r="B5797" s="6" t="s">
        <v>17333</v>
      </c>
    </row>
    <row r="5798" spans="1:2" x14ac:dyDescent="0.15">
      <c r="A5798" s="3">
        <v>5795</v>
      </c>
      <c r="B5798" s="6" t="s">
        <v>17334</v>
      </c>
    </row>
    <row r="5799" spans="1:2" x14ac:dyDescent="0.15">
      <c r="A5799" s="3">
        <v>5796</v>
      </c>
      <c r="B5799" s="6" t="s">
        <v>17335</v>
      </c>
    </row>
    <row r="5800" spans="1:2" x14ac:dyDescent="0.15">
      <c r="A5800" s="3">
        <v>5797</v>
      </c>
      <c r="B5800" s="6" t="s">
        <v>11584</v>
      </c>
    </row>
    <row r="5801" spans="1:2" x14ac:dyDescent="0.15">
      <c r="A5801" s="3">
        <v>5798</v>
      </c>
      <c r="B5801" s="6" t="s">
        <v>17336</v>
      </c>
    </row>
    <row r="5802" spans="1:2" x14ac:dyDescent="0.15">
      <c r="A5802" s="3">
        <v>5799</v>
      </c>
      <c r="B5802" s="6" t="s">
        <v>17337</v>
      </c>
    </row>
    <row r="5803" spans="1:2" x14ac:dyDescent="0.15">
      <c r="A5803" s="3">
        <v>5800</v>
      </c>
      <c r="B5803" s="6" t="s">
        <v>17338</v>
      </c>
    </row>
    <row r="5804" spans="1:2" x14ac:dyDescent="0.15">
      <c r="A5804" s="3">
        <v>5801</v>
      </c>
      <c r="B5804" s="6" t="s">
        <v>17339</v>
      </c>
    </row>
    <row r="5805" spans="1:2" x14ac:dyDescent="0.15">
      <c r="A5805" s="3">
        <v>5802</v>
      </c>
      <c r="B5805" s="6" t="s">
        <v>17340</v>
      </c>
    </row>
    <row r="5806" spans="1:2" x14ac:dyDescent="0.15">
      <c r="A5806" s="3">
        <v>5803</v>
      </c>
      <c r="B5806" s="6" t="s">
        <v>17341</v>
      </c>
    </row>
    <row r="5807" spans="1:2" x14ac:dyDescent="0.15">
      <c r="A5807" s="3">
        <v>5804</v>
      </c>
      <c r="B5807" s="6" t="s">
        <v>17342</v>
      </c>
    </row>
    <row r="5808" spans="1:2" x14ac:dyDescent="0.15">
      <c r="A5808" s="3">
        <v>5805</v>
      </c>
      <c r="B5808" s="6" t="s">
        <v>17343</v>
      </c>
    </row>
    <row r="5809" spans="1:2" x14ac:dyDescent="0.15">
      <c r="A5809" s="3">
        <v>5806</v>
      </c>
      <c r="B5809" s="6" t="s">
        <v>17344</v>
      </c>
    </row>
    <row r="5810" spans="1:2" x14ac:dyDescent="0.15">
      <c r="A5810" s="3">
        <v>5807</v>
      </c>
      <c r="B5810" s="6" t="s">
        <v>17345</v>
      </c>
    </row>
    <row r="5811" spans="1:2" x14ac:dyDescent="0.15">
      <c r="A5811" s="3">
        <v>5808</v>
      </c>
      <c r="B5811" s="6" t="s">
        <v>17346</v>
      </c>
    </row>
    <row r="5812" spans="1:2" x14ac:dyDescent="0.15">
      <c r="A5812" s="3">
        <v>5809</v>
      </c>
      <c r="B5812" s="6" t="s">
        <v>17347</v>
      </c>
    </row>
    <row r="5813" spans="1:2" x14ac:dyDescent="0.15">
      <c r="A5813" s="3">
        <v>5810</v>
      </c>
      <c r="B5813" s="6" t="s">
        <v>17348</v>
      </c>
    </row>
    <row r="5814" spans="1:2" x14ac:dyDescent="0.15">
      <c r="A5814" s="3">
        <v>5811</v>
      </c>
      <c r="B5814" s="6" t="s">
        <v>17349</v>
      </c>
    </row>
    <row r="5815" spans="1:2" x14ac:dyDescent="0.15">
      <c r="A5815" s="3">
        <v>5812</v>
      </c>
      <c r="B5815" s="6" t="s">
        <v>17350</v>
      </c>
    </row>
    <row r="5816" spans="1:2" x14ac:dyDescent="0.15">
      <c r="A5816" s="3">
        <v>5813</v>
      </c>
      <c r="B5816" s="6" t="s">
        <v>17351</v>
      </c>
    </row>
    <row r="5817" spans="1:2" x14ac:dyDescent="0.15">
      <c r="A5817" s="3">
        <v>5814</v>
      </c>
      <c r="B5817" s="6" t="s">
        <v>17352</v>
      </c>
    </row>
    <row r="5818" spans="1:2" x14ac:dyDescent="0.15">
      <c r="A5818" s="3">
        <v>5815</v>
      </c>
      <c r="B5818" s="6" t="s">
        <v>17353</v>
      </c>
    </row>
    <row r="5819" spans="1:2" x14ac:dyDescent="0.15">
      <c r="A5819" s="3">
        <v>5816</v>
      </c>
      <c r="B5819" s="6" t="s">
        <v>17354</v>
      </c>
    </row>
    <row r="5820" spans="1:2" x14ac:dyDescent="0.15">
      <c r="A5820" s="3">
        <v>5817</v>
      </c>
      <c r="B5820" s="6" t="s">
        <v>17355</v>
      </c>
    </row>
    <row r="5821" spans="1:2" x14ac:dyDescent="0.15">
      <c r="A5821" s="3">
        <v>5818</v>
      </c>
      <c r="B5821" s="6" t="s">
        <v>17356</v>
      </c>
    </row>
    <row r="5822" spans="1:2" x14ac:dyDescent="0.15">
      <c r="A5822" s="3">
        <v>5819</v>
      </c>
      <c r="B5822" s="6" t="s">
        <v>11729</v>
      </c>
    </row>
    <row r="5823" spans="1:2" x14ac:dyDescent="0.15">
      <c r="A5823" s="3">
        <v>5820</v>
      </c>
      <c r="B5823" s="6" t="s">
        <v>17357</v>
      </c>
    </row>
    <row r="5824" spans="1:2" x14ac:dyDescent="0.15">
      <c r="A5824" s="3">
        <v>5821</v>
      </c>
      <c r="B5824" s="6" t="s">
        <v>17358</v>
      </c>
    </row>
    <row r="5825" spans="1:2" x14ac:dyDescent="0.15">
      <c r="A5825" s="3">
        <v>5822</v>
      </c>
      <c r="B5825" s="6" t="s">
        <v>17359</v>
      </c>
    </row>
    <row r="5826" spans="1:2" x14ac:dyDescent="0.15">
      <c r="A5826" s="3">
        <v>5823</v>
      </c>
      <c r="B5826" s="6" t="s">
        <v>17360</v>
      </c>
    </row>
    <row r="5827" spans="1:2" x14ac:dyDescent="0.15">
      <c r="A5827" s="3">
        <v>5824</v>
      </c>
      <c r="B5827" s="6" t="s">
        <v>17361</v>
      </c>
    </row>
    <row r="5828" spans="1:2" x14ac:dyDescent="0.15">
      <c r="A5828" s="3">
        <v>5825</v>
      </c>
      <c r="B5828" s="6" t="s">
        <v>17362</v>
      </c>
    </row>
    <row r="5829" spans="1:2" x14ac:dyDescent="0.15">
      <c r="A5829" s="3">
        <v>5826</v>
      </c>
      <c r="B5829" s="6" t="s">
        <v>17363</v>
      </c>
    </row>
    <row r="5830" spans="1:2" x14ac:dyDescent="0.15">
      <c r="A5830" s="3">
        <v>5827</v>
      </c>
      <c r="B5830" s="6" t="s">
        <v>17364</v>
      </c>
    </row>
    <row r="5831" spans="1:2" x14ac:dyDescent="0.15">
      <c r="A5831" s="3">
        <v>5828</v>
      </c>
      <c r="B5831" s="6" t="s">
        <v>17365</v>
      </c>
    </row>
    <row r="5832" spans="1:2" x14ac:dyDescent="0.15">
      <c r="A5832" s="3">
        <v>5829</v>
      </c>
      <c r="B5832" s="6" t="s">
        <v>17366</v>
      </c>
    </row>
    <row r="5833" spans="1:2" x14ac:dyDescent="0.15">
      <c r="A5833" s="3">
        <v>5830</v>
      </c>
      <c r="B5833" s="6" t="s">
        <v>17367</v>
      </c>
    </row>
    <row r="5834" spans="1:2" x14ac:dyDescent="0.15">
      <c r="A5834" s="3">
        <v>5831</v>
      </c>
      <c r="B5834" s="6" t="s">
        <v>17368</v>
      </c>
    </row>
    <row r="5835" spans="1:2" x14ac:dyDescent="0.15">
      <c r="A5835" s="3">
        <v>5832</v>
      </c>
      <c r="B5835" s="6" t="s">
        <v>17369</v>
      </c>
    </row>
    <row r="5836" spans="1:2" x14ac:dyDescent="0.15">
      <c r="A5836" s="3">
        <v>5833</v>
      </c>
      <c r="B5836" s="6" t="s">
        <v>17370</v>
      </c>
    </row>
    <row r="5837" spans="1:2" x14ac:dyDescent="0.15">
      <c r="A5837" s="3">
        <v>5834</v>
      </c>
      <c r="B5837" s="6" t="s">
        <v>17371</v>
      </c>
    </row>
    <row r="5838" spans="1:2" x14ac:dyDescent="0.15">
      <c r="A5838" s="3">
        <v>5835</v>
      </c>
      <c r="B5838" s="6" t="s">
        <v>17372</v>
      </c>
    </row>
    <row r="5839" spans="1:2" x14ac:dyDescent="0.15">
      <c r="A5839" s="3">
        <v>5836</v>
      </c>
      <c r="B5839" s="6" t="s">
        <v>17373</v>
      </c>
    </row>
    <row r="5840" spans="1:2" x14ac:dyDescent="0.15">
      <c r="A5840" s="3">
        <v>5837</v>
      </c>
      <c r="B5840" s="6" t="s">
        <v>17374</v>
      </c>
    </row>
    <row r="5841" spans="1:2" x14ac:dyDescent="0.15">
      <c r="A5841" s="3">
        <v>5838</v>
      </c>
      <c r="B5841" s="6" t="s">
        <v>17375</v>
      </c>
    </row>
    <row r="5842" spans="1:2" x14ac:dyDescent="0.15">
      <c r="A5842" s="3">
        <v>5839</v>
      </c>
      <c r="B5842" s="6" t="s">
        <v>17376</v>
      </c>
    </row>
    <row r="5843" spans="1:2" x14ac:dyDescent="0.15">
      <c r="A5843" s="3">
        <v>5840</v>
      </c>
      <c r="B5843" s="6" t="s">
        <v>17377</v>
      </c>
    </row>
    <row r="5844" spans="1:2" x14ac:dyDescent="0.15">
      <c r="A5844" s="3">
        <v>5841</v>
      </c>
      <c r="B5844" s="6" t="s">
        <v>11576</v>
      </c>
    </row>
    <row r="5845" spans="1:2" x14ac:dyDescent="0.15">
      <c r="A5845" s="3">
        <v>5842</v>
      </c>
      <c r="B5845" s="6" t="s">
        <v>17378</v>
      </c>
    </row>
    <row r="5846" spans="1:2" x14ac:dyDescent="0.15">
      <c r="A5846" s="3">
        <v>5843</v>
      </c>
      <c r="B5846" s="6" t="s">
        <v>17379</v>
      </c>
    </row>
    <row r="5847" spans="1:2" x14ac:dyDescent="0.15">
      <c r="A5847" s="3">
        <v>5844</v>
      </c>
      <c r="B5847" s="6" t="s">
        <v>17380</v>
      </c>
    </row>
    <row r="5848" spans="1:2" x14ac:dyDescent="0.15">
      <c r="A5848" s="3">
        <v>5845</v>
      </c>
      <c r="B5848" s="6" t="s">
        <v>17381</v>
      </c>
    </row>
    <row r="5849" spans="1:2" x14ac:dyDescent="0.15">
      <c r="A5849" s="3">
        <v>5846</v>
      </c>
      <c r="B5849" s="6" t="s">
        <v>17382</v>
      </c>
    </row>
    <row r="5850" spans="1:2" x14ac:dyDescent="0.15">
      <c r="A5850" s="3">
        <v>5847</v>
      </c>
      <c r="B5850" s="6" t="s">
        <v>17383</v>
      </c>
    </row>
    <row r="5851" spans="1:2" x14ac:dyDescent="0.15">
      <c r="A5851" s="3">
        <v>5848</v>
      </c>
      <c r="B5851" s="6" t="s">
        <v>17384</v>
      </c>
    </row>
    <row r="5852" spans="1:2" x14ac:dyDescent="0.15">
      <c r="A5852" s="3">
        <v>5849</v>
      </c>
      <c r="B5852" s="6" t="s">
        <v>17385</v>
      </c>
    </row>
    <row r="5853" spans="1:2" x14ac:dyDescent="0.15">
      <c r="A5853" s="3">
        <v>5850</v>
      </c>
      <c r="B5853" s="6" t="s">
        <v>17386</v>
      </c>
    </row>
    <row r="5854" spans="1:2" x14ac:dyDescent="0.15">
      <c r="A5854" s="3">
        <v>5851</v>
      </c>
      <c r="B5854" s="6" t="s">
        <v>17387</v>
      </c>
    </row>
    <row r="5855" spans="1:2" x14ac:dyDescent="0.15">
      <c r="A5855" s="3">
        <v>5852</v>
      </c>
      <c r="B5855" s="6" t="s">
        <v>17388</v>
      </c>
    </row>
    <row r="5856" spans="1:2" x14ac:dyDescent="0.15">
      <c r="A5856" s="3">
        <v>5853</v>
      </c>
      <c r="B5856" s="6" t="s">
        <v>17389</v>
      </c>
    </row>
    <row r="5857" spans="1:2" x14ac:dyDescent="0.15">
      <c r="A5857" s="3">
        <v>5854</v>
      </c>
      <c r="B5857" s="6" t="s">
        <v>17390</v>
      </c>
    </row>
    <row r="5858" spans="1:2" x14ac:dyDescent="0.15">
      <c r="A5858" s="3">
        <v>5855</v>
      </c>
      <c r="B5858" s="6" t="s">
        <v>17391</v>
      </c>
    </row>
    <row r="5859" spans="1:2" x14ac:dyDescent="0.15">
      <c r="A5859" s="3">
        <v>5856</v>
      </c>
      <c r="B5859" s="6" t="s">
        <v>17392</v>
      </c>
    </row>
    <row r="5860" spans="1:2" x14ac:dyDescent="0.15">
      <c r="A5860" s="3">
        <v>5857</v>
      </c>
      <c r="B5860" s="6" t="s">
        <v>17393</v>
      </c>
    </row>
    <row r="5861" spans="1:2" x14ac:dyDescent="0.15">
      <c r="A5861" s="3">
        <v>5858</v>
      </c>
      <c r="B5861" s="6" t="s">
        <v>17394</v>
      </c>
    </row>
    <row r="5862" spans="1:2" x14ac:dyDescent="0.15">
      <c r="A5862" s="3">
        <v>5859</v>
      </c>
      <c r="B5862" s="6" t="s">
        <v>17395</v>
      </c>
    </row>
    <row r="5863" spans="1:2" x14ac:dyDescent="0.15">
      <c r="A5863" s="3">
        <v>5860</v>
      </c>
      <c r="B5863" s="6" t="s">
        <v>17396</v>
      </c>
    </row>
    <row r="5864" spans="1:2" x14ac:dyDescent="0.15">
      <c r="A5864" s="3">
        <v>5861</v>
      </c>
      <c r="B5864" s="6" t="s">
        <v>17397</v>
      </c>
    </row>
    <row r="5865" spans="1:2" x14ac:dyDescent="0.15">
      <c r="A5865" s="3">
        <v>5862</v>
      </c>
      <c r="B5865" s="6" t="s">
        <v>17398</v>
      </c>
    </row>
    <row r="5866" spans="1:2" x14ac:dyDescent="0.15">
      <c r="A5866" s="3">
        <v>5863</v>
      </c>
      <c r="B5866" s="6" t="s">
        <v>11610</v>
      </c>
    </row>
    <row r="5867" spans="1:2" x14ac:dyDescent="0.15">
      <c r="A5867" s="3">
        <v>5864</v>
      </c>
      <c r="B5867" s="6" t="s">
        <v>17399</v>
      </c>
    </row>
    <row r="5868" spans="1:2" x14ac:dyDescent="0.15">
      <c r="A5868" s="3">
        <v>5865</v>
      </c>
      <c r="B5868" s="6" t="s">
        <v>17400</v>
      </c>
    </row>
    <row r="5869" spans="1:2" x14ac:dyDescent="0.15">
      <c r="A5869" s="3">
        <v>5866</v>
      </c>
      <c r="B5869" s="6" t="s">
        <v>17401</v>
      </c>
    </row>
    <row r="5870" spans="1:2" x14ac:dyDescent="0.15">
      <c r="A5870" s="3">
        <v>5867</v>
      </c>
      <c r="B5870" s="6" t="s">
        <v>17402</v>
      </c>
    </row>
    <row r="5871" spans="1:2" x14ac:dyDescent="0.15">
      <c r="A5871" s="3">
        <v>5868</v>
      </c>
      <c r="B5871" s="6" t="s">
        <v>17403</v>
      </c>
    </row>
    <row r="5872" spans="1:2" x14ac:dyDescent="0.15">
      <c r="A5872" s="3">
        <v>5869</v>
      </c>
      <c r="B5872" s="6" t="s">
        <v>17404</v>
      </c>
    </row>
    <row r="5873" spans="1:2" x14ac:dyDescent="0.15">
      <c r="A5873" s="3">
        <v>5870</v>
      </c>
      <c r="B5873" s="6" t="s">
        <v>17405</v>
      </c>
    </row>
    <row r="5874" spans="1:2" x14ac:dyDescent="0.15">
      <c r="A5874" s="3">
        <v>5871</v>
      </c>
      <c r="B5874" s="6" t="s">
        <v>17406</v>
      </c>
    </row>
    <row r="5875" spans="1:2" x14ac:dyDescent="0.15">
      <c r="A5875" s="3">
        <v>5872</v>
      </c>
      <c r="B5875" s="6" t="s">
        <v>17407</v>
      </c>
    </row>
    <row r="5876" spans="1:2" x14ac:dyDescent="0.15">
      <c r="A5876" s="3">
        <v>5873</v>
      </c>
      <c r="B5876" s="6" t="s">
        <v>17408</v>
      </c>
    </row>
    <row r="5877" spans="1:2" x14ac:dyDescent="0.15">
      <c r="A5877" s="3">
        <v>5874</v>
      </c>
      <c r="B5877" s="6" t="s">
        <v>17409</v>
      </c>
    </row>
    <row r="5878" spans="1:2" x14ac:dyDescent="0.15">
      <c r="A5878" s="3">
        <v>5875</v>
      </c>
      <c r="B5878" s="6" t="s">
        <v>17410</v>
      </c>
    </row>
    <row r="5879" spans="1:2" x14ac:dyDescent="0.15">
      <c r="A5879" s="3">
        <v>5876</v>
      </c>
      <c r="B5879" s="6" t="s">
        <v>17411</v>
      </c>
    </row>
    <row r="5880" spans="1:2" x14ac:dyDescent="0.15">
      <c r="A5880" s="3">
        <v>5877</v>
      </c>
      <c r="B5880" s="6" t="s">
        <v>17412</v>
      </c>
    </row>
    <row r="5881" spans="1:2" x14ac:dyDescent="0.15">
      <c r="A5881" s="3">
        <v>5878</v>
      </c>
      <c r="B5881" s="6" t="s">
        <v>17413</v>
      </c>
    </row>
    <row r="5882" spans="1:2" x14ac:dyDescent="0.15">
      <c r="A5882" s="3">
        <v>5879</v>
      </c>
      <c r="B5882" s="6" t="s">
        <v>17414</v>
      </c>
    </row>
    <row r="5883" spans="1:2" x14ac:dyDescent="0.15">
      <c r="A5883" s="3">
        <v>5880</v>
      </c>
      <c r="B5883" s="6" t="s">
        <v>17415</v>
      </c>
    </row>
    <row r="5884" spans="1:2" x14ac:dyDescent="0.15">
      <c r="A5884" s="3">
        <v>5881</v>
      </c>
      <c r="B5884" s="6" t="s">
        <v>17416</v>
      </c>
    </row>
    <row r="5885" spans="1:2" x14ac:dyDescent="0.15">
      <c r="A5885" s="3">
        <v>5882</v>
      </c>
      <c r="B5885" s="6" t="s">
        <v>17417</v>
      </c>
    </row>
    <row r="5886" spans="1:2" x14ac:dyDescent="0.15">
      <c r="A5886" s="3">
        <v>5883</v>
      </c>
      <c r="B5886" s="6" t="s">
        <v>17418</v>
      </c>
    </row>
    <row r="5887" spans="1:2" x14ac:dyDescent="0.15">
      <c r="A5887" s="3">
        <v>5884</v>
      </c>
      <c r="B5887" s="6" t="s">
        <v>17419</v>
      </c>
    </row>
    <row r="5888" spans="1:2" x14ac:dyDescent="0.15">
      <c r="A5888" s="3">
        <v>5885</v>
      </c>
      <c r="B5888" s="6" t="s">
        <v>11730</v>
      </c>
    </row>
    <row r="5889" spans="1:2" x14ac:dyDescent="0.15">
      <c r="A5889" s="3">
        <v>5886</v>
      </c>
      <c r="B5889" s="6" t="s">
        <v>17420</v>
      </c>
    </row>
    <row r="5890" spans="1:2" x14ac:dyDescent="0.15">
      <c r="A5890" s="3">
        <v>5887</v>
      </c>
      <c r="B5890" s="6" t="s">
        <v>17421</v>
      </c>
    </row>
    <row r="5891" spans="1:2" x14ac:dyDescent="0.15">
      <c r="A5891" s="3">
        <v>5888</v>
      </c>
      <c r="B5891" s="6" t="s">
        <v>17422</v>
      </c>
    </row>
    <row r="5892" spans="1:2" x14ac:dyDescent="0.15">
      <c r="A5892" s="3">
        <v>5889</v>
      </c>
      <c r="B5892" s="6" t="s">
        <v>17423</v>
      </c>
    </row>
    <row r="5893" spans="1:2" x14ac:dyDescent="0.15">
      <c r="A5893" s="3">
        <v>5890</v>
      </c>
      <c r="B5893" s="6" t="s">
        <v>17424</v>
      </c>
    </row>
    <row r="5894" spans="1:2" x14ac:dyDescent="0.15">
      <c r="A5894" s="3">
        <v>5891</v>
      </c>
      <c r="B5894" s="6" t="s">
        <v>17425</v>
      </c>
    </row>
    <row r="5895" spans="1:2" x14ac:dyDescent="0.15">
      <c r="A5895" s="3">
        <v>5892</v>
      </c>
      <c r="B5895" s="6" t="s">
        <v>17426</v>
      </c>
    </row>
    <row r="5896" spans="1:2" x14ac:dyDescent="0.15">
      <c r="A5896" s="3">
        <v>5893</v>
      </c>
      <c r="B5896" s="6" t="s">
        <v>17427</v>
      </c>
    </row>
    <row r="5897" spans="1:2" x14ac:dyDescent="0.15">
      <c r="A5897" s="3">
        <v>5894</v>
      </c>
      <c r="B5897" s="6" t="s">
        <v>17428</v>
      </c>
    </row>
    <row r="5898" spans="1:2" x14ac:dyDescent="0.15">
      <c r="A5898" s="3">
        <v>5895</v>
      </c>
      <c r="B5898" s="6" t="s">
        <v>17429</v>
      </c>
    </row>
    <row r="5899" spans="1:2" x14ac:dyDescent="0.15">
      <c r="A5899" s="3">
        <v>5896</v>
      </c>
      <c r="B5899" s="6" t="s">
        <v>17430</v>
      </c>
    </row>
    <row r="5900" spans="1:2" x14ac:dyDescent="0.15">
      <c r="A5900" s="3">
        <v>5897</v>
      </c>
      <c r="B5900" s="6" t="s">
        <v>17431</v>
      </c>
    </row>
    <row r="5901" spans="1:2" x14ac:dyDescent="0.15">
      <c r="A5901" s="3">
        <v>5898</v>
      </c>
      <c r="B5901" s="6" t="s">
        <v>17432</v>
      </c>
    </row>
    <row r="5902" spans="1:2" x14ac:dyDescent="0.15">
      <c r="A5902" s="3">
        <v>5899</v>
      </c>
      <c r="B5902" s="6" t="s">
        <v>17433</v>
      </c>
    </row>
    <row r="5903" spans="1:2" x14ac:dyDescent="0.15">
      <c r="A5903" s="3">
        <v>5900</v>
      </c>
      <c r="B5903" s="6" t="s">
        <v>17434</v>
      </c>
    </row>
    <row r="5904" spans="1:2" x14ac:dyDescent="0.15">
      <c r="A5904" s="3">
        <v>5901</v>
      </c>
      <c r="B5904" s="6" t="s">
        <v>17435</v>
      </c>
    </row>
    <row r="5905" spans="1:2" x14ac:dyDescent="0.15">
      <c r="A5905" s="3">
        <v>5902</v>
      </c>
      <c r="B5905" s="6" t="s">
        <v>17436</v>
      </c>
    </row>
    <row r="5906" spans="1:2" x14ac:dyDescent="0.15">
      <c r="A5906" s="3">
        <v>5903</v>
      </c>
      <c r="B5906" s="6" t="s">
        <v>17437</v>
      </c>
    </row>
    <row r="5907" spans="1:2" x14ac:dyDescent="0.15">
      <c r="A5907" s="3">
        <v>5904</v>
      </c>
      <c r="B5907" s="6" t="s">
        <v>17438</v>
      </c>
    </row>
    <row r="5908" spans="1:2" x14ac:dyDescent="0.15">
      <c r="A5908" s="3">
        <v>5905</v>
      </c>
      <c r="B5908" s="6" t="s">
        <v>17439</v>
      </c>
    </row>
    <row r="5909" spans="1:2" x14ac:dyDescent="0.15">
      <c r="A5909" s="3">
        <v>5906</v>
      </c>
      <c r="B5909" s="6" t="s">
        <v>17440</v>
      </c>
    </row>
    <row r="5910" spans="1:2" x14ac:dyDescent="0.15">
      <c r="A5910" s="3">
        <v>5907</v>
      </c>
      <c r="B5910" s="6" t="s">
        <v>11559</v>
      </c>
    </row>
    <row r="5911" spans="1:2" x14ac:dyDescent="0.15">
      <c r="A5911" s="3">
        <v>5908</v>
      </c>
      <c r="B5911" s="6" t="s">
        <v>17441</v>
      </c>
    </row>
    <row r="5912" spans="1:2" x14ac:dyDescent="0.15">
      <c r="A5912" s="3">
        <v>5909</v>
      </c>
      <c r="B5912" s="6" t="s">
        <v>17442</v>
      </c>
    </row>
    <row r="5913" spans="1:2" x14ac:dyDescent="0.15">
      <c r="A5913" s="3">
        <v>5910</v>
      </c>
      <c r="B5913" s="6" t="s">
        <v>17443</v>
      </c>
    </row>
    <row r="5914" spans="1:2" x14ac:dyDescent="0.15">
      <c r="A5914" s="3">
        <v>5911</v>
      </c>
      <c r="B5914" s="6" t="s">
        <v>17444</v>
      </c>
    </row>
    <row r="5915" spans="1:2" x14ac:dyDescent="0.15">
      <c r="A5915" s="3">
        <v>5912</v>
      </c>
      <c r="B5915" s="6" t="s">
        <v>17445</v>
      </c>
    </row>
    <row r="5916" spans="1:2" x14ac:dyDescent="0.15">
      <c r="A5916" s="3">
        <v>5913</v>
      </c>
      <c r="B5916" s="6" t="s">
        <v>17446</v>
      </c>
    </row>
    <row r="5917" spans="1:2" x14ac:dyDescent="0.15">
      <c r="A5917" s="3">
        <v>5914</v>
      </c>
      <c r="B5917" s="6" t="s">
        <v>17447</v>
      </c>
    </row>
    <row r="5918" spans="1:2" x14ac:dyDescent="0.15">
      <c r="A5918" s="3">
        <v>5915</v>
      </c>
      <c r="B5918" s="6" t="s">
        <v>17448</v>
      </c>
    </row>
    <row r="5919" spans="1:2" x14ac:dyDescent="0.15">
      <c r="A5919" s="3">
        <v>5916</v>
      </c>
      <c r="B5919" s="6" t="s">
        <v>17449</v>
      </c>
    </row>
    <row r="5920" spans="1:2" x14ac:dyDescent="0.15">
      <c r="A5920" s="3">
        <v>5917</v>
      </c>
      <c r="B5920" s="6" t="s">
        <v>17450</v>
      </c>
    </row>
    <row r="5921" spans="1:2" x14ac:dyDescent="0.15">
      <c r="A5921" s="3">
        <v>5918</v>
      </c>
      <c r="B5921" s="6" t="s">
        <v>17451</v>
      </c>
    </row>
    <row r="5922" spans="1:2" x14ac:dyDescent="0.15">
      <c r="A5922" s="3">
        <v>5919</v>
      </c>
      <c r="B5922" s="6" t="s">
        <v>17452</v>
      </c>
    </row>
    <row r="5923" spans="1:2" x14ac:dyDescent="0.15">
      <c r="A5923" s="3">
        <v>5920</v>
      </c>
      <c r="B5923" s="6" t="s">
        <v>17453</v>
      </c>
    </row>
    <row r="5924" spans="1:2" x14ac:dyDescent="0.15">
      <c r="A5924" s="3">
        <v>5921</v>
      </c>
      <c r="B5924" s="6" t="s">
        <v>17454</v>
      </c>
    </row>
    <row r="5925" spans="1:2" x14ac:dyDescent="0.15">
      <c r="A5925" s="3">
        <v>5922</v>
      </c>
      <c r="B5925" s="6" t="s">
        <v>17455</v>
      </c>
    </row>
    <row r="5926" spans="1:2" x14ac:dyDescent="0.15">
      <c r="A5926" s="3">
        <v>5923</v>
      </c>
      <c r="B5926" s="6" t="s">
        <v>17456</v>
      </c>
    </row>
    <row r="5927" spans="1:2" x14ac:dyDescent="0.15">
      <c r="A5927" s="3">
        <v>5924</v>
      </c>
      <c r="B5927" s="6" t="s">
        <v>17457</v>
      </c>
    </row>
    <row r="5928" spans="1:2" x14ac:dyDescent="0.15">
      <c r="A5928" s="3">
        <v>5925</v>
      </c>
      <c r="B5928" s="6" t="s">
        <v>17458</v>
      </c>
    </row>
    <row r="5929" spans="1:2" x14ac:dyDescent="0.15">
      <c r="A5929" s="3">
        <v>5926</v>
      </c>
      <c r="B5929" s="6" t="s">
        <v>17459</v>
      </c>
    </row>
    <row r="5930" spans="1:2" x14ac:dyDescent="0.15">
      <c r="A5930" s="3">
        <v>5927</v>
      </c>
      <c r="B5930" s="6" t="s">
        <v>17460</v>
      </c>
    </row>
    <row r="5931" spans="1:2" x14ac:dyDescent="0.15">
      <c r="A5931" s="3">
        <v>5928</v>
      </c>
      <c r="B5931" s="6" t="s">
        <v>17461</v>
      </c>
    </row>
    <row r="5932" spans="1:2" x14ac:dyDescent="0.15">
      <c r="A5932" s="3">
        <v>5929</v>
      </c>
      <c r="B5932" s="6" t="s">
        <v>11611</v>
      </c>
    </row>
    <row r="5933" spans="1:2" x14ac:dyDescent="0.15">
      <c r="A5933" s="3">
        <v>5930</v>
      </c>
      <c r="B5933" s="6" t="s">
        <v>17462</v>
      </c>
    </row>
    <row r="5934" spans="1:2" x14ac:dyDescent="0.15">
      <c r="A5934" s="3">
        <v>5931</v>
      </c>
      <c r="B5934" s="6" t="s">
        <v>17463</v>
      </c>
    </row>
    <row r="5935" spans="1:2" x14ac:dyDescent="0.15">
      <c r="A5935" s="3">
        <v>5932</v>
      </c>
      <c r="B5935" s="6" t="s">
        <v>17464</v>
      </c>
    </row>
    <row r="5936" spans="1:2" x14ac:dyDescent="0.15">
      <c r="A5936" s="3">
        <v>5933</v>
      </c>
      <c r="B5936" s="6" t="s">
        <v>17465</v>
      </c>
    </row>
    <row r="5937" spans="1:2" x14ac:dyDescent="0.15">
      <c r="A5937" s="3">
        <v>5934</v>
      </c>
      <c r="B5937" s="6" t="s">
        <v>17466</v>
      </c>
    </row>
    <row r="5938" spans="1:2" x14ac:dyDescent="0.15">
      <c r="A5938" s="3">
        <v>5935</v>
      </c>
      <c r="B5938" s="6" t="s">
        <v>17467</v>
      </c>
    </row>
    <row r="5939" spans="1:2" x14ac:dyDescent="0.15">
      <c r="A5939" s="3">
        <v>5936</v>
      </c>
      <c r="B5939" s="6" t="s">
        <v>17468</v>
      </c>
    </row>
    <row r="5940" spans="1:2" x14ac:dyDescent="0.15">
      <c r="A5940" s="3">
        <v>5937</v>
      </c>
      <c r="B5940" s="6" t="s">
        <v>17469</v>
      </c>
    </row>
    <row r="5941" spans="1:2" x14ac:dyDescent="0.15">
      <c r="A5941" s="3">
        <v>5938</v>
      </c>
      <c r="B5941" s="6" t="s">
        <v>17470</v>
      </c>
    </row>
    <row r="5942" spans="1:2" x14ac:dyDescent="0.15">
      <c r="A5942" s="3">
        <v>5939</v>
      </c>
      <c r="B5942" s="6" t="s">
        <v>17471</v>
      </c>
    </row>
    <row r="5943" spans="1:2" x14ac:dyDescent="0.15">
      <c r="A5943" s="3">
        <v>5940</v>
      </c>
      <c r="B5943" s="6" t="s">
        <v>17472</v>
      </c>
    </row>
    <row r="5944" spans="1:2" x14ac:dyDescent="0.15">
      <c r="A5944" s="3">
        <v>5941</v>
      </c>
      <c r="B5944" s="6" t="s">
        <v>17473</v>
      </c>
    </row>
    <row r="5945" spans="1:2" x14ac:dyDescent="0.15">
      <c r="A5945" s="3">
        <v>5942</v>
      </c>
      <c r="B5945" s="6" t="s">
        <v>17474</v>
      </c>
    </row>
    <row r="5946" spans="1:2" x14ac:dyDescent="0.15">
      <c r="A5946" s="3">
        <v>5943</v>
      </c>
      <c r="B5946" s="6" t="s">
        <v>17475</v>
      </c>
    </row>
    <row r="5947" spans="1:2" x14ac:dyDescent="0.15">
      <c r="A5947" s="3">
        <v>5944</v>
      </c>
      <c r="B5947" s="6" t="s">
        <v>17476</v>
      </c>
    </row>
    <row r="5948" spans="1:2" x14ac:dyDescent="0.15">
      <c r="A5948" s="3">
        <v>5945</v>
      </c>
      <c r="B5948" s="6" t="s">
        <v>17477</v>
      </c>
    </row>
    <row r="5949" spans="1:2" x14ac:dyDescent="0.15">
      <c r="A5949" s="3">
        <v>5946</v>
      </c>
      <c r="B5949" s="6" t="s">
        <v>17478</v>
      </c>
    </row>
    <row r="5950" spans="1:2" x14ac:dyDescent="0.15">
      <c r="A5950" s="3">
        <v>5947</v>
      </c>
      <c r="B5950" s="6" t="s">
        <v>17479</v>
      </c>
    </row>
    <row r="5951" spans="1:2" x14ac:dyDescent="0.15">
      <c r="A5951" s="3">
        <v>5948</v>
      </c>
      <c r="B5951" s="6" t="s">
        <v>17480</v>
      </c>
    </row>
    <row r="5952" spans="1:2" x14ac:dyDescent="0.15">
      <c r="A5952" s="3">
        <v>5949</v>
      </c>
      <c r="B5952" s="6" t="s">
        <v>17481</v>
      </c>
    </row>
    <row r="5953" spans="1:2" x14ac:dyDescent="0.15">
      <c r="A5953" s="3">
        <v>5950</v>
      </c>
      <c r="B5953" s="6" t="s">
        <v>17482</v>
      </c>
    </row>
    <row r="5954" spans="1:2" x14ac:dyDescent="0.15">
      <c r="A5954" s="3">
        <v>5951</v>
      </c>
      <c r="B5954" s="6" t="s">
        <v>11600</v>
      </c>
    </row>
    <row r="5955" spans="1:2" x14ac:dyDescent="0.15">
      <c r="A5955" s="3">
        <v>5952</v>
      </c>
      <c r="B5955" s="6" t="s">
        <v>17483</v>
      </c>
    </row>
    <row r="5956" spans="1:2" x14ac:dyDescent="0.15">
      <c r="A5956" s="3">
        <v>5953</v>
      </c>
      <c r="B5956" s="6" t="s">
        <v>17484</v>
      </c>
    </row>
    <row r="5957" spans="1:2" x14ac:dyDescent="0.15">
      <c r="A5957" s="3">
        <v>5954</v>
      </c>
      <c r="B5957" s="6" t="s">
        <v>17485</v>
      </c>
    </row>
    <row r="5958" spans="1:2" x14ac:dyDescent="0.15">
      <c r="A5958" s="3">
        <v>5955</v>
      </c>
      <c r="B5958" s="6" t="s">
        <v>17486</v>
      </c>
    </row>
    <row r="5959" spans="1:2" x14ac:dyDescent="0.15">
      <c r="A5959" s="3">
        <v>5956</v>
      </c>
      <c r="B5959" s="6" t="s">
        <v>17487</v>
      </c>
    </row>
    <row r="5960" spans="1:2" x14ac:dyDescent="0.15">
      <c r="A5960" s="3">
        <v>5957</v>
      </c>
      <c r="B5960" s="6" t="s">
        <v>17488</v>
      </c>
    </row>
    <row r="5961" spans="1:2" x14ac:dyDescent="0.15">
      <c r="A5961" s="3">
        <v>5958</v>
      </c>
      <c r="B5961" s="6" t="s">
        <v>17489</v>
      </c>
    </row>
    <row r="5962" spans="1:2" x14ac:dyDescent="0.15">
      <c r="A5962" s="3">
        <v>5959</v>
      </c>
      <c r="B5962" s="6" t="s">
        <v>17490</v>
      </c>
    </row>
    <row r="5963" spans="1:2" x14ac:dyDescent="0.15">
      <c r="A5963" s="3">
        <v>5960</v>
      </c>
      <c r="B5963" s="6" t="s">
        <v>17491</v>
      </c>
    </row>
    <row r="5964" spans="1:2" x14ac:dyDescent="0.15">
      <c r="A5964" s="3">
        <v>5961</v>
      </c>
      <c r="B5964" s="6" t="s">
        <v>17492</v>
      </c>
    </row>
    <row r="5965" spans="1:2" x14ac:dyDescent="0.15">
      <c r="A5965" s="3">
        <v>5962</v>
      </c>
      <c r="B5965" s="6" t="s">
        <v>17493</v>
      </c>
    </row>
    <row r="5966" spans="1:2" x14ac:dyDescent="0.15">
      <c r="A5966" s="3">
        <v>5963</v>
      </c>
      <c r="B5966" s="6" t="s">
        <v>17494</v>
      </c>
    </row>
    <row r="5967" spans="1:2" x14ac:dyDescent="0.15">
      <c r="A5967" s="3">
        <v>5964</v>
      </c>
      <c r="B5967" s="6" t="s">
        <v>17495</v>
      </c>
    </row>
    <row r="5968" spans="1:2" x14ac:dyDescent="0.15">
      <c r="A5968" s="3">
        <v>5965</v>
      </c>
      <c r="B5968" s="6" t="s">
        <v>17496</v>
      </c>
    </row>
    <row r="5969" spans="1:2" x14ac:dyDescent="0.15">
      <c r="A5969" s="3">
        <v>5966</v>
      </c>
      <c r="B5969" s="6" t="s">
        <v>17497</v>
      </c>
    </row>
    <row r="5970" spans="1:2" x14ac:dyDescent="0.15">
      <c r="A5970" s="3">
        <v>5967</v>
      </c>
      <c r="B5970" s="6" t="s">
        <v>17498</v>
      </c>
    </row>
    <row r="5971" spans="1:2" x14ac:dyDescent="0.15">
      <c r="A5971" s="3">
        <v>5968</v>
      </c>
      <c r="B5971" s="6" t="s">
        <v>17499</v>
      </c>
    </row>
    <row r="5972" spans="1:2" x14ac:dyDescent="0.15">
      <c r="A5972" s="3">
        <v>5969</v>
      </c>
      <c r="B5972" s="6" t="s">
        <v>17500</v>
      </c>
    </row>
    <row r="5973" spans="1:2" x14ac:dyDescent="0.15">
      <c r="A5973" s="3">
        <v>5970</v>
      </c>
      <c r="B5973" s="6" t="s">
        <v>17501</v>
      </c>
    </row>
    <row r="5974" spans="1:2" x14ac:dyDescent="0.15">
      <c r="A5974" s="3">
        <v>5971</v>
      </c>
      <c r="B5974" s="6" t="s">
        <v>17502</v>
      </c>
    </row>
    <row r="5975" spans="1:2" x14ac:dyDescent="0.15">
      <c r="A5975" s="3">
        <v>5972</v>
      </c>
      <c r="B5975" s="6" t="s">
        <v>17503</v>
      </c>
    </row>
    <row r="5976" spans="1:2" x14ac:dyDescent="0.15">
      <c r="A5976" s="3">
        <v>5973</v>
      </c>
      <c r="B5976" s="6" t="s">
        <v>11601</v>
      </c>
    </row>
    <row r="5977" spans="1:2" x14ac:dyDescent="0.15">
      <c r="A5977" s="3">
        <v>5974</v>
      </c>
      <c r="B5977" s="6" t="s">
        <v>17504</v>
      </c>
    </row>
    <row r="5978" spans="1:2" x14ac:dyDescent="0.15">
      <c r="A5978" s="3">
        <v>5975</v>
      </c>
      <c r="B5978" s="6" t="s">
        <v>17505</v>
      </c>
    </row>
    <row r="5979" spans="1:2" x14ac:dyDescent="0.15">
      <c r="A5979" s="3">
        <v>5976</v>
      </c>
      <c r="B5979" s="6" t="s">
        <v>17506</v>
      </c>
    </row>
    <row r="5980" spans="1:2" x14ac:dyDescent="0.15">
      <c r="A5980" s="3">
        <v>5977</v>
      </c>
      <c r="B5980" s="6" t="s">
        <v>17507</v>
      </c>
    </row>
    <row r="5981" spans="1:2" x14ac:dyDescent="0.15">
      <c r="A5981" s="3">
        <v>5978</v>
      </c>
      <c r="B5981" s="6" t="s">
        <v>17508</v>
      </c>
    </row>
    <row r="5982" spans="1:2" x14ac:dyDescent="0.15">
      <c r="A5982" s="3">
        <v>5979</v>
      </c>
      <c r="B5982" s="6" t="s">
        <v>17509</v>
      </c>
    </row>
    <row r="5983" spans="1:2" x14ac:dyDescent="0.15">
      <c r="A5983" s="3">
        <v>5980</v>
      </c>
      <c r="B5983" s="6" t="s">
        <v>17510</v>
      </c>
    </row>
    <row r="5984" spans="1:2" x14ac:dyDescent="0.15">
      <c r="A5984" s="3">
        <v>5981</v>
      </c>
      <c r="B5984" s="6" t="s">
        <v>17511</v>
      </c>
    </row>
    <row r="5985" spans="1:2" x14ac:dyDescent="0.15">
      <c r="A5985" s="3">
        <v>5982</v>
      </c>
      <c r="B5985" s="6" t="s">
        <v>17512</v>
      </c>
    </row>
    <row r="5986" spans="1:2" x14ac:dyDescent="0.15">
      <c r="A5986" s="3">
        <v>5983</v>
      </c>
      <c r="B5986" s="6" t="s">
        <v>17513</v>
      </c>
    </row>
    <row r="5987" spans="1:2" x14ac:dyDescent="0.15">
      <c r="A5987" s="3">
        <v>5984</v>
      </c>
      <c r="B5987" s="6" t="s">
        <v>17514</v>
      </c>
    </row>
    <row r="5988" spans="1:2" x14ac:dyDescent="0.15">
      <c r="A5988" s="3">
        <v>5985</v>
      </c>
      <c r="B5988" s="6" t="s">
        <v>17515</v>
      </c>
    </row>
    <row r="5989" spans="1:2" x14ac:dyDescent="0.15">
      <c r="A5989" s="3">
        <v>5986</v>
      </c>
      <c r="B5989" s="6" t="s">
        <v>17516</v>
      </c>
    </row>
    <row r="5990" spans="1:2" x14ac:dyDescent="0.15">
      <c r="A5990" s="3">
        <v>5987</v>
      </c>
      <c r="B5990" s="6" t="s">
        <v>17517</v>
      </c>
    </row>
    <row r="5991" spans="1:2" x14ac:dyDescent="0.15">
      <c r="A5991" s="3">
        <v>5988</v>
      </c>
      <c r="B5991" s="6" t="s">
        <v>17518</v>
      </c>
    </row>
    <row r="5992" spans="1:2" x14ac:dyDescent="0.15">
      <c r="A5992" s="3">
        <v>5989</v>
      </c>
      <c r="B5992" s="6" t="s">
        <v>17519</v>
      </c>
    </row>
    <row r="5993" spans="1:2" x14ac:dyDescent="0.15">
      <c r="A5993" s="3">
        <v>5990</v>
      </c>
      <c r="B5993" s="6" t="s">
        <v>17520</v>
      </c>
    </row>
    <row r="5994" spans="1:2" x14ac:dyDescent="0.15">
      <c r="A5994" s="3">
        <v>5991</v>
      </c>
      <c r="B5994" s="6" t="s">
        <v>17521</v>
      </c>
    </row>
    <row r="5995" spans="1:2" x14ac:dyDescent="0.15">
      <c r="A5995" s="3">
        <v>5992</v>
      </c>
      <c r="B5995" s="6" t="s">
        <v>17522</v>
      </c>
    </row>
    <row r="5996" spans="1:2" x14ac:dyDescent="0.15">
      <c r="A5996" s="3">
        <v>5993</v>
      </c>
      <c r="B5996" s="6" t="s">
        <v>17523</v>
      </c>
    </row>
    <row r="5997" spans="1:2" x14ac:dyDescent="0.15">
      <c r="A5997" s="3">
        <v>5994</v>
      </c>
      <c r="B5997" s="6" t="s">
        <v>17524</v>
      </c>
    </row>
    <row r="5998" spans="1:2" x14ac:dyDescent="0.15">
      <c r="A5998" s="3">
        <v>5995</v>
      </c>
      <c r="B5998" s="6" t="s">
        <v>11615</v>
      </c>
    </row>
    <row r="5999" spans="1:2" x14ac:dyDescent="0.15">
      <c r="A5999" s="3">
        <v>5996</v>
      </c>
      <c r="B5999" s="6" t="s">
        <v>17525</v>
      </c>
    </row>
    <row r="6000" spans="1:2" x14ac:dyDescent="0.15">
      <c r="A6000" s="3">
        <v>5997</v>
      </c>
      <c r="B6000" s="6" t="s">
        <v>17526</v>
      </c>
    </row>
    <row r="6001" spans="1:2" x14ac:dyDescent="0.15">
      <c r="A6001" s="3">
        <v>5998</v>
      </c>
      <c r="B6001" s="6" t="s">
        <v>17527</v>
      </c>
    </row>
    <row r="6002" spans="1:2" x14ac:dyDescent="0.15">
      <c r="A6002" s="3">
        <v>5999</v>
      </c>
      <c r="B6002" s="6" t="s">
        <v>17528</v>
      </c>
    </row>
    <row r="6003" spans="1:2" x14ac:dyDescent="0.15">
      <c r="A6003" s="3">
        <v>6000</v>
      </c>
      <c r="B6003" s="6" t="s">
        <v>17529</v>
      </c>
    </row>
    <row r="6004" spans="1:2" x14ac:dyDescent="0.15">
      <c r="A6004" s="3">
        <v>6001</v>
      </c>
      <c r="B6004" s="6" t="s">
        <v>17530</v>
      </c>
    </row>
    <row r="6005" spans="1:2" x14ac:dyDescent="0.15">
      <c r="A6005" s="3">
        <v>6002</v>
      </c>
      <c r="B6005" s="6" t="s">
        <v>17531</v>
      </c>
    </row>
    <row r="6006" spans="1:2" x14ac:dyDescent="0.15">
      <c r="A6006" s="3">
        <v>6003</v>
      </c>
      <c r="B6006" s="6" t="s">
        <v>17532</v>
      </c>
    </row>
    <row r="6007" spans="1:2" x14ac:dyDescent="0.15">
      <c r="A6007" s="3">
        <v>6004</v>
      </c>
      <c r="B6007" s="6" t="s">
        <v>17533</v>
      </c>
    </row>
    <row r="6008" spans="1:2" x14ac:dyDescent="0.15">
      <c r="A6008" s="3">
        <v>6005</v>
      </c>
      <c r="B6008" s="6" t="s">
        <v>17534</v>
      </c>
    </row>
    <row r="6009" spans="1:2" x14ac:dyDescent="0.15">
      <c r="A6009" s="3">
        <v>6006</v>
      </c>
      <c r="B6009" s="6" t="s">
        <v>17535</v>
      </c>
    </row>
    <row r="6010" spans="1:2" x14ac:dyDescent="0.15">
      <c r="A6010" s="3">
        <v>6007</v>
      </c>
      <c r="B6010" s="6" t="s">
        <v>17536</v>
      </c>
    </row>
    <row r="6011" spans="1:2" x14ac:dyDescent="0.15">
      <c r="A6011" s="3">
        <v>6008</v>
      </c>
      <c r="B6011" s="6" t="s">
        <v>17537</v>
      </c>
    </row>
    <row r="6012" spans="1:2" x14ac:dyDescent="0.15">
      <c r="A6012" s="3">
        <v>6009</v>
      </c>
      <c r="B6012" s="6" t="s">
        <v>17538</v>
      </c>
    </row>
    <row r="6013" spans="1:2" x14ac:dyDescent="0.15">
      <c r="A6013" s="3">
        <v>6010</v>
      </c>
      <c r="B6013" s="6" t="s">
        <v>17539</v>
      </c>
    </row>
    <row r="6014" spans="1:2" x14ac:dyDescent="0.15">
      <c r="A6014" s="3">
        <v>6011</v>
      </c>
      <c r="B6014" s="6" t="s">
        <v>17540</v>
      </c>
    </row>
    <row r="6015" spans="1:2" x14ac:dyDescent="0.15">
      <c r="A6015" s="3">
        <v>6012</v>
      </c>
      <c r="B6015" s="6" t="s">
        <v>17541</v>
      </c>
    </row>
    <row r="6016" spans="1:2" x14ac:dyDescent="0.15">
      <c r="A6016" s="3">
        <v>6013</v>
      </c>
      <c r="B6016" s="6" t="s">
        <v>17542</v>
      </c>
    </row>
    <row r="6017" spans="1:2" x14ac:dyDescent="0.15">
      <c r="A6017" s="3">
        <v>6014</v>
      </c>
      <c r="B6017" s="6" t="s">
        <v>17543</v>
      </c>
    </row>
    <row r="6018" spans="1:2" x14ac:dyDescent="0.15">
      <c r="A6018" s="3">
        <v>6015</v>
      </c>
      <c r="B6018" s="6" t="s">
        <v>17544</v>
      </c>
    </row>
    <row r="6019" spans="1:2" x14ac:dyDescent="0.15">
      <c r="A6019" s="3">
        <v>6016</v>
      </c>
      <c r="B6019" s="6" t="s">
        <v>17545</v>
      </c>
    </row>
    <row r="6020" spans="1:2" x14ac:dyDescent="0.15">
      <c r="A6020" s="3">
        <v>6017</v>
      </c>
      <c r="B6020" s="6" t="s">
        <v>17546</v>
      </c>
    </row>
    <row r="6021" spans="1:2" x14ac:dyDescent="0.15">
      <c r="A6021" s="3">
        <v>6018</v>
      </c>
      <c r="B6021" s="6" t="s">
        <v>11558</v>
      </c>
    </row>
    <row r="6022" spans="1:2" x14ac:dyDescent="0.15">
      <c r="A6022" s="3">
        <v>6019</v>
      </c>
      <c r="B6022" s="6" t="s">
        <v>17547</v>
      </c>
    </row>
    <row r="6023" spans="1:2" x14ac:dyDescent="0.15">
      <c r="A6023" s="3">
        <v>6020</v>
      </c>
      <c r="B6023" s="6" t="s">
        <v>17548</v>
      </c>
    </row>
    <row r="6024" spans="1:2" x14ac:dyDescent="0.15">
      <c r="A6024" s="3">
        <v>6021</v>
      </c>
      <c r="B6024" s="6" t="s">
        <v>17549</v>
      </c>
    </row>
    <row r="6025" spans="1:2" x14ac:dyDescent="0.15">
      <c r="A6025" s="3">
        <v>6022</v>
      </c>
      <c r="B6025" s="6" t="s">
        <v>17550</v>
      </c>
    </row>
    <row r="6026" spans="1:2" x14ac:dyDescent="0.15">
      <c r="A6026" s="3">
        <v>6023</v>
      </c>
      <c r="B6026" s="6" t="s">
        <v>17551</v>
      </c>
    </row>
    <row r="6027" spans="1:2" x14ac:dyDescent="0.15">
      <c r="A6027" s="3">
        <v>6024</v>
      </c>
      <c r="B6027" s="6" t="s">
        <v>17552</v>
      </c>
    </row>
    <row r="6028" spans="1:2" x14ac:dyDescent="0.15">
      <c r="A6028" s="3">
        <v>6025</v>
      </c>
      <c r="B6028" s="6" t="s">
        <v>17553</v>
      </c>
    </row>
    <row r="6029" spans="1:2" x14ac:dyDescent="0.15">
      <c r="A6029" s="3">
        <v>6026</v>
      </c>
      <c r="B6029" s="6" t="s">
        <v>17554</v>
      </c>
    </row>
    <row r="6030" spans="1:2" x14ac:dyDescent="0.15">
      <c r="A6030" s="3">
        <v>6027</v>
      </c>
      <c r="B6030" s="6" t="s">
        <v>17555</v>
      </c>
    </row>
    <row r="6031" spans="1:2" x14ac:dyDescent="0.15">
      <c r="A6031" s="3">
        <v>6028</v>
      </c>
      <c r="B6031" s="6" t="s">
        <v>17556</v>
      </c>
    </row>
    <row r="6032" spans="1:2" x14ac:dyDescent="0.15">
      <c r="A6032" s="3">
        <v>6029</v>
      </c>
      <c r="B6032" s="6" t="s">
        <v>17557</v>
      </c>
    </row>
    <row r="6033" spans="1:2" x14ac:dyDescent="0.15">
      <c r="A6033" s="3">
        <v>6030</v>
      </c>
      <c r="B6033" s="6" t="s">
        <v>17558</v>
      </c>
    </row>
    <row r="6034" spans="1:2" x14ac:dyDescent="0.15">
      <c r="A6034" s="3">
        <v>6031</v>
      </c>
      <c r="B6034" s="6" t="s">
        <v>17559</v>
      </c>
    </row>
    <row r="6035" spans="1:2" x14ac:dyDescent="0.15">
      <c r="A6035" s="3">
        <v>6032</v>
      </c>
      <c r="B6035" s="6" t="s">
        <v>17560</v>
      </c>
    </row>
    <row r="6036" spans="1:2" x14ac:dyDescent="0.15">
      <c r="A6036" s="3">
        <v>6033</v>
      </c>
      <c r="B6036" s="6" t="s">
        <v>17561</v>
      </c>
    </row>
    <row r="6037" spans="1:2" x14ac:dyDescent="0.15">
      <c r="A6037" s="3">
        <v>6034</v>
      </c>
      <c r="B6037" s="6" t="s">
        <v>17562</v>
      </c>
    </row>
    <row r="6038" spans="1:2" x14ac:dyDescent="0.15">
      <c r="A6038" s="3">
        <v>6035</v>
      </c>
      <c r="B6038" s="6" t="s">
        <v>17563</v>
      </c>
    </row>
    <row r="6039" spans="1:2" x14ac:dyDescent="0.15">
      <c r="A6039" s="3">
        <v>6036</v>
      </c>
      <c r="B6039" s="6" t="s">
        <v>17564</v>
      </c>
    </row>
    <row r="6040" spans="1:2" x14ac:dyDescent="0.15">
      <c r="A6040" s="3">
        <v>6037</v>
      </c>
      <c r="B6040" s="6" t="s">
        <v>17565</v>
      </c>
    </row>
    <row r="6041" spans="1:2" x14ac:dyDescent="0.15">
      <c r="A6041" s="3">
        <v>6038</v>
      </c>
      <c r="B6041" s="6" t="s">
        <v>17566</v>
      </c>
    </row>
    <row r="6042" spans="1:2" x14ac:dyDescent="0.15">
      <c r="A6042" s="3">
        <v>6039</v>
      </c>
      <c r="B6042" s="6" t="s">
        <v>17567</v>
      </c>
    </row>
    <row r="6043" spans="1:2" x14ac:dyDescent="0.15">
      <c r="A6043" s="3">
        <v>6040</v>
      </c>
      <c r="B6043" s="6" t="s">
        <v>11603</v>
      </c>
    </row>
    <row r="6044" spans="1:2" x14ac:dyDescent="0.15">
      <c r="A6044" s="3">
        <v>6041</v>
      </c>
      <c r="B6044" s="6" t="s">
        <v>17568</v>
      </c>
    </row>
    <row r="6045" spans="1:2" x14ac:dyDescent="0.15">
      <c r="A6045" s="3">
        <v>6042</v>
      </c>
      <c r="B6045" s="6" t="s">
        <v>17569</v>
      </c>
    </row>
    <row r="6046" spans="1:2" x14ac:dyDescent="0.15">
      <c r="A6046" s="3">
        <v>6043</v>
      </c>
      <c r="B6046" s="6" t="s">
        <v>17570</v>
      </c>
    </row>
    <row r="6047" spans="1:2" x14ac:dyDescent="0.15">
      <c r="A6047" s="3">
        <v>6044</v>
      </c>
      <c r="B6047" s="6" t="s">
        <v>17571</v>
      </c>
    </row>
    <row r="6048" spans="1:2" x14ac:dyDescent="0.15">
      <c r="A6048" s="3">
        <v>6045</v>
      </c>
      <c r="B6048" s="6" t="s">
        <v>17572</v>
      </c>
    </row>
    <row r="6049" spans="1:2" x14ac:dyDescent="0.15">
      <c r="A6049" s="3">
        <v>6046</v>
      </c>
      <c r="B6049" s="6" t="s">
        <v>17573</v>
      </c>
    </row>
    <row r="6050" spans="1:2" x14ac:dyDescent="0.15">
      <c r="A6050" s="3">
        <v>6047</v>
      </c>
      <c r="B6050" s="6" t="s">
        <v>17574</v>
      </c>
    </row>
    <row r="6051" spans="1:2" x14ac:dyDescent="0.15">
      <c r="A6051" s="3">
        <v>6048</v>
      </c>
      <c r="B6051" s="6" t="s">
        <v>17575</v>
      </c>
    </row>
    <row r="6052" spans="1:2" x14ac:dyDescent="0.15">
      <c r="A6052" s="3">
        <v>6049</v>
      </c>
      <c r="B6052" s="6" t="s">
        <v>17576</v>
      </c>
    </row>
    <row r="6053" spans="1:2" x14ac:dyDescent="0.15">
      <c r="A6053" s="3">
        <v>6050</v>
      </c>
      <c r="B6053" s="6" t="s">
        <v>17577</v>
      </c>
    </row>
    <row r="6054" spans="1:2" x14ac:dyDescent="0.15">
      <c r="A6054" s="3">
        <v>6051</v>
      </c>
      <c r="B6054" s="6" t="s">
        <v>17578</v>
      </c>
    </row>
    <row r="6055" spans="1:2" x14ac:dyDescent="0.15">
      <c r="A6055" s="3">
        <v>6052</v>
      </c>
      <c r="B6055" s="6" t="s">
        <v>17579</v>
      </c>
    </row>
    <row r="6056" spans="1:2" x14ac:dyDescent="0.15">
      <c r="A6056" s="3">
        <v>6053</v>
      </c>
      <c r="B6056" s="6" t="s">
        <v>17580</v>
      </c>
    </row>
    <row r="6057" spans="1:2" x14ac:dyDescent="0.15">
      <c r="A6057" s="3">
        <v>6054</v>
      </c>
      <c r="B6057" s="6" t="s">
        <v>17581</v>
      </c>
    </row>
    <row r="6058" spans="1:2" x14ac:dyDescent="0.15">
      <c r="A6058" s="3">
        <v>6055</v>
      </c>
      <c r="B6058" s="6" t="s">
        <v>17582</v>
      </c>
    </row>
    <row r="6059" spans="1:2" x14ac:dyDescent="0.15">
      <c r="A6059" s="3">
        <v>6056</v>
      </c>
      <c r="B6059" s="6" t="s">
        <v>17583</v>
      </c>
    </row>
    <row r="6060" spans="1:2" x14ac:dyDescent="0.15">
      <c r="A6060" s="3">
        <v>6057</v>
      </c>
      <c r="B6060" s="6" t="s">
        <v>17584</v>
      </c>
    </row>
    <row r="6061" spans="1:2" x14ac:dyDescent="0.15">
      <c r="A6061" s="3">
        <v>6058</v>
      </c>
      <c r="B6061" s="6" t="s">
        <v>17585</v>
      </c>
    </row>
    <row r="6062" spans="1:2" x14ac:dyDescent="0.15">
      <c r="A6062" s="3">
        <v>6059</v>
      </c>
      <c r="B6062" s="6" t="s">
        <v>17586</v>
      </c>
    </row>
    <row r="6063" spans="1:2" x14ac:dyDescent="0.15">
      <c r="A6063" s="3">
        <v>6060</v>
      </c>
      <c r="B6063" s="6" t="s">
        <v>17587</v>
      </c>
    </row>
    <row r="6064" spans="1:2" x14ac:dyDescent="0.15">
      <c r="A6064" s="3">
        <v>6061</v>
      </c>
      <c r="B6064" s="6" t="s">
        <v>17588</v>
      </c>
    </row>
    <row r="6065" spans="1:2" x14ac:dyDescent="0.15">
      <c r="A6065" s="3">
        <v>6062</v>
      </c>
      <c r="B6065" s="6" t="s">
        <v>11587</v>
      </c>
    </row>
    <row r="6066" spans="1:2" x14ac:dyDescent="0.15">
      <c r="A6066" s="3">
        <v>6063</v>
      </c>
      <c r="B6066" s="6" t="s">
        <v>17589</v>
      </c>
    </row>
    <row r="6067" spans="1:2" x14ac:dyDescent="0.15">
      <c r="A6067" s="3">
        <v>6064</v>
      </c>
      <c r="B6067" s="6" t="s">
        <v>17590</v>
      </c>
    </row>
    <row r="6068" spans="1:2" x14ac:dyDescent="0.15">
      <c r="A6068" s="3">
        <v>6065</v>
      </c>
      <c r="B6068" s="6" t="s">
        <v>17591</v>
      </c>
    </row>
    <row r="6069" spans="1:2" x14ac:dyDescent="0.15">
      <c r="A6069" s="3">
        <v>6066</v>
      </c>
      <c r="B6069" s="6" t="s">
        <v>17592</v>
      </c>
    </row>
    <row r="6070" spans="1:2" x14ac:dyDescent="0.15">
      <c r="A6070" s="3">
        <v>6067</v>
      </c>
      <c r="B6070" s="6" t="s">
        <v>17593</v>
      </c>
    </row>
    <row r="6071" spans="1:2" x14ac:dyDescent="0.15">
      <c r="A6071" s="3">
        <v>6068</v>
      </c>
      <c r="B6071" s="6" t="s">
        <v>17594</v>
      </c>
    </row>
    <row r="6072" spans="1:2" x14ac:dyDescent="0.15">
      <c r="A6072" s="3">
        <v>6069</v>
      </c>
      <c r="B6072" s="6" t="s">
        <v>17595</v>
      </c>
    </row>
    <row r="6073" spans="1:2" x14ac:dyDescent="0.15">
      <c r="A6073" s="3">
        <v>6070</v>
      </c>
      <c r="B6073" s="6" t="s">
        <v>17596</v>
      </c>
    </row>
    <row r="6074" spans="1:2" x14ac:dyDescent="0.15">
      <c r="A6074" s="3">
        <v>6071</v>
      </c>
      <c r="B6074" s="6" t="s">
        <v>17597</v>
      </c>
    </row>
    <row r="6075" spans="1:2" x14ac:dyDescent="0.15">
      <c r="A6075" s="3">
        <v>6072</v>
      </c>
      <c r="B6075" s="6" t="s">
        <v>17598</v>
      </c>
    </row>
    <row r="6076" spans="1:2" x14ac:dyDescent="0.15">
      <c r="A6076" s="3">
        <v>6073</v>
      </c>
      <c r="B6076" s="6" t="s">
        <v>17599</v>
      </c>
    </row>
    <row r="6077" spans="1:2" x14ac:dyDescent="0.15">
      <c r="A6077" s="3">
        <v>6074</v>
      </c>
      <c r="B6077" s="6" t="s">
        <v>17600</v>
      </c>
    </row>
    <row r="6078" spans="1:2" x14ac:dyDescent="0.15">
      <c r="A6078" s="3">
        <v>6075</v>
      </c>
      <c r="B6078" s="6" t="s">
        <v>17601</v>
      </c>
    </row>
    <row r="6079" spans="1:2" x14ac:dyDescent="0.15">
      <c r="A6079" s="3">
        <v>6076</v>
      </c>
      <c r="B6079" s="6" t="s">
        <v>17602</v>
      </c>
    </row>
    <row r="6080" spans="1:2" x14ac:dyDescent="0.15">
      <c r="A6080" s="3">
        <v>6077</v>
      </c>
      <c r="B6080" s="6" t="s">
        <v>17603</v>
      </c>
    </row>
    <row r="6081" spans="1:2" x14ac:dyDescent="0.15">
      <c r="A6081" s="3">
        <v>6078</v>
      </c>
      <c r="B6081" s="6" t="s">
        <v>17604</v>
      </c>
    </row>
    <row r="6082" spans="1:2" x14ac:dyDescent="0.15">
      <c r="A6082" s="3">
        <v>6079</v>
      </c>
      <c r="B6082" s="6" t="s">
        <v>17605</v>
      </c>
    </row>
    <row r="6083" spans="1:2" x14ac:dyDescent="0.15">
      <c r="A6083" s="3">
        <v>6080</v>
      </c>
      <c r="B6083" s="6" t="s">
        <v>17606</v>
      </c>
    </row>
    <row r="6084" spans="1:2" x14ac:dyDescent="0.15">
      <c r="A6084" s="3">
        <v>6081</v>
      </c>
      <c r="B6084" s="6" t="s">
        <v>17607</v>
      </c>
    </row>
    <row r="6085" spans="1:2" x14ac:dyDescent="0.15">
      <c r="A6085" s="3">
        <v>6082</v>
      </c>
      <c r="B6085" s="6" t="s">
        <v>17608</v>
      </c>
    </row>
    <row r="6086" spans="1:2" x14ac:dyDescent="0.15">
      <c r="A6086" s="3">
        <v>6083</v>
      </c>
      <c r="B6086" s="6" t="s">
        <v>17609</v>
      </c>
    </row>
    <row r="6087" spans="1:2" x14ac:dyDescent="0.15">
      <c r="A6087" s="3">
        <v>6084</v>
      </c>
      <c r="B6087" s="6" t="s">
        <v>11586</v>
      </c>
    </row>
    <row r="6088" spans="1:2" x14ac:dyDescent="0.15">
      <c r="A6088" s="3">
        <v>6085</v>
      </c>
      <c r="B6088" s="6" t="s">
        <v>17610</v>
      </c>
    </row>
    <row r="6089" spans="1:2" x14ac:dyDescent="0.15">
      <c r="A6089" s="3">
        <v>6086</v>
      </c>
      <c r="B6089" s="6" t="s">
        <v>17611</v>
      </c>
    </row>
    <row r="6090" spans="1:2" x14ac:dyDescent="0.15">
      <c r="A6090" s="3">
        <v>6087</v>
      </c>
      <c r="B6090" s="6" t="s">
        <v>17612</v>
      </c>
    </row>
    <row r="6091" spans="1:2" x14ac:dyDescent="0.15">
      <c r="A6091" s="3">
        <v>6088</v>
      </c>
      <c r="B6091" s="6" t="s">
        <v>17613</v>
      </c>
    </row>
    <row r="6092" spans="1:2" x14ac:dyDescent="0.15">
      <c r="A6092" s="3">
        <v>6089</v>
      </c>
      <c r="B6092" s="6" t="s">
        <v>17614</v>
      </c>
    </row>
    <row r="6093" spans="1:2" x14ac:dyDescent="0.15">
      <c r="A6093" s="3">
        <v>6090</v>
      </c>
      <c r="B6093" s="6" t="s">
        <v>17615</v>
      </c>
    </row>
    <row r="6094" spans="1:2" x14ac:dyDescent="0.15">
      <c r="A6094" s="3">
        <v>6091</v>
      </c>
      <c r="B6094" s="6" t="s">
        <v>17616</v>
      </c>
    </row>
    <row r="6095" spans="1:2" x14ac:dyDescent="0.15">
      <c r="A6095" s="3">
        <v>6092</v>
      </c>
      <c r="B6095" s="6" t="s">
        <v>17617</v>
      </c>
    </row>
    <row r="6096" spans="1:2" x14ac:dyDescent="0.15">
      <c r="A6096" s="3">
        <v>6093</v>
      </c>
      <c r="B6096" s="6" t="s">
        <v>17618</v>
      </c>
    </row>
    <row r="6097" spans="1:2" x14ac:dyDescent="0.15">
      <c r="A6097" s="3">
        <v>6094</v>
      </c>
      <c r="B6097" s="6" t="s">
        <v>17619</v>
      </c>
    </row>
    <row r="6098" spans="1:2" x14ac:dyDescent="0.15">
      <c r="A6098" s="3">
        <v>6095</v>
      </c>
      <c r="B6098" s="6" t="s">
        <v>17620</v>
      </c>
    </row>
    <row r="6099" spans="1:2" x14ac:dyDescent="0.15">
      <c r="A6099" s="3">
        <v>6096</v>
      </c>
      <c r="B6099" s="6" t="s">
        <v>17621</v>
      </c>
    </row>
    <row r="6100" spans="1:2" x14ac:dyDescent="0.15">
      <c r="A6100" s="3">
        <v>6097</v>
      </c>
      <c r="B6100" s="6" t="s">
        <v>17622</v>
      </c>
    </row>
    <row r="6101" spans="1:2" x14ac:dyDescent="0.15">
      <c r="A6101" s="3">
        <v>6098</v>
      </c>
      <c r="B6101" s="6" t="s">
        <v>17623</v>
      </c>
    </row>
    <row r="6102" spans="1:2" x14ac:dyDescent="0.15">
      <c r="A6102" s="3">
        <v>6099</v>
      </c>
      <c r="B6102" s="6" t="s">
        <v>17624</v>
      </c>
    </row>
    <row r="6103" spans="1:2" x14ac:dyDescent="0.15">
      <c r="A6103" s="3">
        <v>6100</v>
      </c>
      <c r="B6103" s="6" t="s">
        <v>17625</v>
      </c>
    </row>
    <row r="6104" spans="1:2" x14ac:dyDescent="0.15">
      <c r="A6104" s="3">
        <v>6101</v>
      </c>
      <c r="B6104" s="6" t="s">
        <v>17626</v>
      </c>
    </row>
    <row r="6105" spans="1:2" x14ac:dyDescent="0.15">
      <c r="A6105" s="3">
        <v>6102</v>
      </c>
      <c r="B6105" s="6" t="s">
        <v>17627</v>
      </c>
    </row>
    <row r="6106" spans="1:2" x14ac:dyDescent="0.15">
      <c r="A6106" s="3">
        <v>6103</v>
      </c>
      <c r="B6106" s="6" t="s">
        <v>17628</v>
      </c>
    </row>
    <row r="6107" spans="1:2" x14ac:dyDescent="0.15">
      <c r="A6107" s="3">
        <v>6104</v>
      </c>
      <c r="B6107" s="6" t="s">
        <v>17629</v>
      </c>
    </row>
    <row r="6108" spans="1:2" x14ac:dyDescent="0.15">
      <c r="A6108" s="3">
        <v>6105</v>
      </c>
      <c r="B6108" s="6" t="s">
        <v>17630</v>
      </c>
    </row>
    <row r="6109" spans="1:2" x14ac:dyDescent="0.15">
      <c r="A6109" s="3">
        <v>6106</v>
      </c>
      <c r="B6109" s="6" t="s">
        <v>11589</v>
      </c>
    </row>
    <row r="6110" spans="1:2" x14ac:dyDescent="0.15">
      <c r="A6110" s="3">
        <v>6107</v>
      </c>
      <c r="B6110" s="6" t="s">
        <v>17631</v>
      </c>
    </row>
    <row r="6111" spans="1:2" x14ac:dyDescent="0.15">
      <c r="A6111" s="3">
        <v>6108</v>
      </c>
      <c r="B6111" s="6" t="s">
        <v>17632</v>
      </c>
    </row>
    <row r="6112" spans="1:2" x14ac:dyDescent="0.15">
      <c r="A6112" s="3">
        <v>6109</v>
      </c>
      <c r="B6112" s="6" t="s">
        <v>17633</v>
      </c>
    </row>
    <row r="6113" spans="1:2" x14ac:dyDescent="0.15">
      <c r="A6113" s="3">
        <v>6110</v>
      </c>
      <c r="B6113" s="6" t="s">
        <v>17634</v>
      </c>
    </row>
    <row r="6114" spans="1:2" x14ac:dyDescent="0.15">
      <c r="A6114" s="3">
        <v>6111</v>
      </c>
      <c r="B6114" s="6" t="s">
        <v>17635</v>
      </c>
    </row>
    <row r="6115" spans="1:2" x14ac:dyDescent="0.15">
      <c r="A6115" s="3">
        <v>6112</v>
      </c>
      <c r="B6115" s="6" t="s">
        <v>17636</v>
      </c>
    </row>
    <row r="6116" spans="1:2" x14ac:dyDescent="0.15">
      <c r="A6116" s="3">
        <v>6113</v>
      </c>
      <c r="B6116" s="6" t="s">
        <v>17637</v>
      </c>
    </row>
    <row r="6117" spans="1:2" x14ac:dyDescent="0.15">
      <c r="A6117" s="3">
        <v>6114</v>
      </c>
      <c r="B6117" s="6" t="s">
        <v>17638</v>
      </c>
    </row>
    <row r="6118" spans="1:2" x14ac:dyDescent="0.15">
      <c r="A6118" s="3">
        <v>6115</v>
      </c>
      <c r="B6118" s="6" t="s">
        <v>17639</v>
      </c>
    </row>
    <row r="6119" spans="1:2" x14ac:dyDescent="0.15">
      <c r="A6119" s="3">
        <v>6116</v>
      </c>
      <c r="B6119" s="6" t="s">
        <v>17640</v>
      </c>
    </row>
    <row r="6120" spans="1:2" x14ac:dyDescent="0.15">
      <c r="A6120" s="3">
        <v>6117</v>
      </c>
      <c r="B6120" s="6" t="s">
        <v>17641</v>
      </c>
    </row>
    <row r="6121" spans="1:2" x14ac:dyDescent="0.15">
      <c r="A6121" s="3">
        <v>6118</v>
      </c>
      <c r="B6121" s="6" t="s">
        <v>17642</v>
      </c>
    </row>
    <row r="6122" spans="1:2" x14ac:dyDescent="0.15">
      <c r="A6122" s="3">
        <v>6119</v>
      </c>
      <c r="B6122" s="6" t="s">
        <v>17643</v>
      </c>
    </row>
    <row r="6123" spans="1:2" x14ac:dyDescent="0.15">
      <c r="A6123" s="3">
        <v>6120</v>
      </c>
      <c r="B6123" s="6" t="s">
        <v>17644</v>
      </c>
    </row>
    <row r="6124" spans="1:2" x14ac:dyDescent="0.15">
      <c r="A6124" s="3">
        <v>6121</v>
      </c>
      <c r="B6124" s="6" t="s">
        <v>17645</v>
      </c>
    </row>
    <row r="6125" spans="1:2" x14ac:dyDescent="0.15">
      <c r="A6125" s="3">
        <v>6122</v>
      </c>
      <c r="B6125" s="6" t="s">
        <v>17646</v>
      </c>
    </row>
    <row r="6126" spans="1:2" x14ac:dyDescent="0.15">
      <c r="A6126" s="3">
        <v>6123</v>
      </c>
      <c r="B6126" s="6" t="s">
        <v>17647</v>
      </c>
    </row>
    <row r="6127" spans="1:2" x14ac:dyDescent="0.15">
      <c r="A6127" s="3">
        <v>6124</v>
      </c>
      <c r="B6127" s="6" t="s">
        <v>17648</v>
      </c>
    </row>
    <row r="6128" spans="1:2" x14ac:dyDescent="0.15">
      <c r="A6128" s="3">
        <v>6125</v>
      </c>
      <c r="B6128" s="6" t="s">
        <v>17649</v>
      </c>
    </row>
    <row r="6129" spans="1:2" x14ac:dyDescent="0.15">
      <c r="A6129" s="3">
        <v>6126</v>
      </c>
      <c r="B6129" s="6" t="s">
        <v>17650</v>
      </c>
    </row>
    <row r="6130" spans="1:2" x14ac:dyDescent="0.15">
      <c r="A6130" s="3">
        <v>6127</v>
      </c>
      <c r="B6130" s="6" t="s">
        <v>11594</v>
      </c>
    </row>
    <row r="6131" spans="1:2" x14ac:dyDescent="0.15">
      <c r="A6131" s="3">
        <v>6128</v>
      </c>
      <c r="B6131" s="6" t="s">
        <v>17651</v>
      </c>
    </row>
    <row r="6132" spans="1:2" x14ac:dyDescent="0.15">
      <c r="A6132" s="3">
        <v>6129</v>
      </c>
      <c r="B6132" s="6" t="s">
        <v>17652</v>
      </c>
    </row>
    <row r="6133" spans="1:2" x14ac:dyDescent="0.15">
      <c r="A6133" s="3">
        <v>6130</v>
      </c>
      <c r="B6133" s="6" t="s">
        <v>17653</v>
      </c>
    </row>
    <row r="6134" spans="1:2" x14ac:dyDescent="0.15">
      <c r="A6134" s="3">
        <v>6131</v>
      </c>
      <c r="B6134" s="6" t="s">
        <v>17654</v>
      </c>
    </row>
    <row r="6135" spans="1:2" x14ac:dyDescent="0.15">
      <c r="A6135" s="3">
        <v>6132</v>
      </c>
      <c r="B6135" s="6" t="s">
        <v>17655</v>
      </c>
    </row>
    <row r="6136" spans="1:2" x14ac:dyDescent="0.15">
      <c r="A6136" s="3">
        <v>6133</v>
      </c>
      <c r="B6136" s="6" t="s">
        <v>17656</v>
      </c>
    </row>
    <row r="6137" spans="1:2" x14ac:dyDescent="0.15">
      <c r="A6137" s="3">
        <v>6134</v>
      </c>
      <c r="B6137" s="6" t="s">
        <v>17657</v>
      </c>
    </row>
    <row r="6138" spans="1:2" x14ac:dyDescent="0.15">
      <c r="A6138" s="3">
        <v>6135</v>
      </c>
      <c r="B6138" s="6" t="s">
        <v>17658</v>
      </c>
    </row>
    <row r="6139" spans="1:2" x14ac:dyDescent="0.15">
      <c r="A6139" s="3">
        <v>6136</v>
      </c>
      <c r="B6139" s="6" t="s">
        <v>17659</v>
      </c>
    </row>
    <row r="6140" spans="1:2" x14ac:dyDescent="0.15">
      <c r="A6140" s="3">
        <v>6137</v>
      </c>
      <c r="B6140" s="6" t="s">
        <v>17660</v>
      </c>
    </row>
    <row r="6141" spans="1:2" x14ac:dyDescent="0.15">
      <c r="A6141" s="3">
        <v>6138</v>
      </c>
      <c r="B6141" s="6" t="s">
        <v>17661</v>
      </c>
    </row>
    <row r="6142" spans="1:2" x14ac:dyDescent="0.15">
      <c r="A6142" s="3">
        <v>6139</v>
      </c>
      <c r="B6142" s="6" t="s">
        <v>17662</v>
      </c>
    </row>
    <row r="6143" spans="1:2" x14ac:dyDescent="0.15">
      <c r="A6143" s="3">
        <v>6140</v>
      </c>
      <c r="B6143" s="6" t="s">
        <v>17663</v>
      </c>
    </row>
    <row r="6144" spans="1:2" x14ac:dyDescent="0.15">
      <c r="A6144" s="3">
        <v>6141</v>
      </c>
      <c r="B6144" s="6" t="s">
        <v>17664</v>
      </c>
    </row>
    <row r="6145" spans="1:2" x14ac:dyDescent="0.15">
      <c r="A6145" s="3">
        <v>6142</v>
      </c>
      <c r="B6145" s="6" t="s">
        <v>17665</v>
      </c>
    </row>
    <row r="6146" spans="1:2" x14ac:dyDescent="0.15">
      <c r="A6146" s="3">
        <v>6143</v>
      </c>
      <c r="B6146" s="6" t="s">
        <v>17666</v>
      </c>
    </row>
    <row r="6147" spans="1:2" x14ac:dyDescent="0.15">
      <c r="A6147" s="3">
        <v>6144</v>
      </c>
      <c r="B6147" s="6" t="s">
        <v>17667</v>
      </c>
    </row>
    <row r="6148" spans="1:2" x14ac:dyDescent="0.15">
      <c r="A6148" s="3">
        <v>6145</v>
      </c>
      <c r="B6148" s="6" t="s">
        <v>17668</v>
      </c>
    </row>
    <row r="6149" spans="1:2" x14ac:dyDescent="0.15">
      <c r="A6149" s="3">
        <v>6146</v>
      </c>
      <c r="B6149" s="6" t="s">
        <v>17669</v>
      </c>
    </row>
    <row r="6150" spans="1:2" x14ac:dyDescent="0.15">
      <c r="A6150" s="3">
        <v>6147</v>
      </c>
      <c r="B6150" s="6" t="s">
        <v>17670</v>
      </c>
    </row>
    <row r="6151" spans="1:2" x14ac:dyDescent="0.15">
      <c r="A6151" s="3">
        <v>6148</v>
      </c>
      <c r="B6151" s="6" t="s">
        <v>17671</v>
      </c>
    </row>
    <row r="6152" spans="1:2" x14ac:dyDescent="0.15">
      <c r="A6152" s="3">
        <v>6149</v>
      </c>
      <c r="B6152" s="6" t="s">
        <v>11608</v>
      </c>
    </row>
    <row r="6153" spans="1:2" x14ac:dyDescent="0.15">
      <c r="A6153" s="3">
        <v>6150</v>
      </c>
      <c r="B6153" s="6" t="s">
        <v>17672</v>
      </c>
    </row>
    <row r="6154" spans="1:2" x14ac:dyDescent="0.15">
      <c r="A6154" s="3">
        <v>6151</v>
      </c>
      <c r="B6154" s="6" t="s">
        <v>17673</v>
      </c>
    </row>
    <row r="6155" spans="1:2" x14ac:dyDescent="0.15">
      <c r="A6155" s="3">
        <v>6152</v>
      </c>
      <c r="B6155" s="6" t="s">
        <v>17674</v>
      </c>
    </row>
    <row r="6156" spans="1:2" x14ac:dyDescent="0.15">
      <c r="A6156" s="3">
        <v>6153</v>
      </c>
      <c r="B6156" s="6" t="s">
        <v>17675</v>
      </c>
    </row>
    <row r="6157" spans="1:2" x14ac:dyDescent="0.15">
      <c r="A6157" s="3">
        <v>6154</v>
      </c>
      <c r="B6157" s="6" t="s">
        <v>17676</v>
      </c>
    </row>
    <row r="6158" spans="1:2" x14ac:dyDescent="0.15">
      <c r="A6158" s="3">
        <v>6155</v>
      </c>
      <c r="B6158" s="6" t="s">
        <v>17677</v>
      </c>
    </row>
    <row r="6159" spans="1:2" x14ac:dyDescent="0.15">
      <c r="A6159" s="3">
        <v>6156</v>
      </c>
      <c r="B6159" s="6" t="s">
        <v>17678</v>
      </c>
    </row>
    <row r="6160" spans="1:2" x14ac:dyDescent="0.15">
      <c r="A6160" s="3">
        <v>6157</v>
      </c>
      <c r="B6160" s="6" t="s">
        <v>17679</v>
      </c>
    </row>
    <row r="6161" spans="1:2" x14ac:dyDescent="0.15">
      <c r="A6161" s="3">
        <v>6158</v>
      </c>
      <c r="B6161" s="6" t="s">
        <v>17680</v>
      </c>
    </row>
    <row r="6162" spans="1:2" x14ac:dyDescent="0.15">
      <c r="A6162" s="3">
        <v>6159</v>
      </c>
      <c r="B6162" s="6" t="s">
        <v>17681</v>
      </c>
    </row>
    <row r="6163" spans="1:2" x14ac:dyDescent="0.15">
      <c r="A6163" s="3">
        <v>6160</v>
      </c>
      <c r="B6163" s="6" t="s">
        <v>17682</v>
      </c>
    </row>
    <row r="6164" spans="1:2" x14ac:dyDescent="0.15">
      <c r="A6164" s="3">
        <v>6161</v>
      </c>
      <c r="B6164" s="6" t="s">
        <v>17683</v>
      </c>
    </row>
    <row r="6165" spans="1:2" x14ac:dyDescent="0.15">
      <c r="A6165" s="3">
        <v>6162</v>
      </c>
      <c r="B6165" s="6" t="s">
        <v>17684</v>
      </c>
    </row>
    <row r="6166" spans="1:2" x14ac:dyDescent="0.15">
      <c r="A6166" s="3">
        <v>6163</v>
      </c>
      <c r="B6166" s="6" t="s">
        <v>17685</v>
      </c>
    </row>
    <row r="6167" spans="1:2" x14ac:dyDescent="0.15">
      <c r="A6167" s="3">
        <v>6164</v>
      </c>
      <c r="B6167" s="6" t="s">
        <v>17686</v>
      </c>
    </row>
    <row r="6168" spans="1:2" x14ac:dyDescent="0.15">
      <c r="A6168" s="3">
        <v>6165</v>
      </c>
      <c r="B6168" s="6" t="s">
        <v>17687</v>
      </c>
    </row>
    <row r="6169" spans="1:2" x14ac:dyDescent="0.15">
      <c r="A6169" s="3">
        <v>6166</v>
      </c>
      <c r="B6169" s="6" t="s">
        <v>17688</v>
      </c>
    </row>
    <row r="6170" spans="1:2" x14ac:dyDescent="0.15">
      <c r="A6170" s="3">
        <v>6167</v>
      </c>
      <c r="B6170" s="6" t="s">
        <v>17689</v>
      </c>
    </row>
    <row r="6171" spans="1:2" x14ac:dyDescent="0.15">
      <c r="A6171" s="3">
        <v>6168</v>
      </c>
      <c r="B6171" s="6" t="s">
        <v>17690</v>
      </c>
    </row>
    <row r="6172" spans="1:2" x14ac:dyDescent="0.15">
      <c r="A6172" s="3">
        <v>6169</v>
      </c>
      <c r="B6172" s="6" t="s">
        <v>17691</v>
      </c>
    </row>
    <row r="6173" spans="1:2" x14ac:dyDescent="0.15">
      <c r="A6173" s="3">
        <v>6170</v>
      </c>
      <c r="B6173" s="6" t="s">
        <v>17692</v>
      </c>
    </row>
    <row r="6174" spans="1:2" x14ac:dyDescent="0.15">
      <c r="A6174" s="3">
        <v>6171</v>
      </c>
      <c r="B6174" s="6" t="s">
        <v>11736</v>
      </c>
    </row>
    <row r="6175" spans="1:2" x14ac:dyDescent="0.15">
      <c r="A6175" s="3">
        <v>6172</v>
      </c>
      <c r="B6175" s="6" t="s">
        <v>17693</v>
      </c>
    </row>
    <row r="6176" spans="1:2" x14ac:dyDescent="0.15">
      <c r="A6176" s="3">
        <v>6173</v>
      </c>
      <c r="B6176" s="6" t="s">
        <v>17694</v>
      </c>
    </row>
    <row r="6177" spans="1:2" x14ac:dyDescent="0.15">
      <c r="A6177" s="3">
        <v>6174</v>
      </c>
      <c r="B6177" s="6" t="s">
        <v>17695</v>
      </c>
    </row>
    <row r="6178" spans="1:2" x14ac:dyDescent="0.15">
      <c r="A6178" s="3">
        <v>6175</v>
      </c>
      <c r="B6178" s="6" t="s">
        <v>17696</v>
      </c>
    </row>
    <row r="6179" spans="1:2" x14ac:dyDescent="0.15">
      <c r="A6179" s="3">
        <v>6176</v>
      </c>
      <c r="B6179" s="6" t="s">
        <v>17697</v>
      </c>
    </row>
    <row r="6180" spans="1:2" x14ac:dyDescent="0.15">
      <c r="A6180" s="3">
        <v>6177</v>
      </c>
      <c r="B6180" s="6" t="s">
        <v>17698</v>
      </c>
    </row>
    <row r="6181" spans="1:2" x14ac:dyDescent="0.15">
      <c r="A6181" s="3">
        <v>6178</v>
      </c>
      <c r="B6181" s="6" t="s">
        <v>17699</v>
      </c>
    </row>
    <row r="6182" spans="1:2" x14ac:dyDescent="0.15">
      <c r="A6182" s="3">
        <v>6179</v>
      </c>
      <c r="B6182" s="6" t="s">
        <v>17700</v>
      </c>
    </row>
    <row r="6183" spans="1:2" x14ac:dyDescent="0.15">
      <c r="A6183" s="3">
        <v>6180</v>
      </c>
      <c r="B6183" s="6" t="s">
        <v>17701</v>
      </c>
    </row>
    <row r="6184" spans="1:2" x14ac:dyDescent="0.15">
      <c r="A6184" s="3">
        <v>6181</v>
      </c>
      <c r="B6184" s="6" t="s">
        <v>17702</v>
      </c>
    </row>
    <row r="6185" spans="1:2" x14ac:dyDescent="0.15">
      <c r="A6185" s="3">
        <v>6182</v>
      </c>
      <c r="B6185" s="6" t="s">
        <v>17703</v>
      </c>
    </row>
    <row r="6186" spans="1:2" x14ac:dyDescent="0.15">
      <c r="A6186" s="3">
        <v>6183</v>
      </c>
      <c r="B6186" s="6" t="s">
        <v>17704</v>
      </c>
    </row>
    <row r="6187" spans="1:2" x14ac:dyDescent="0.15">
      <c r="A6187" s="3">
        <v>6184</v>
      </c>
      <c r="B6187" s="6" t="s">
        <v>17705</v>
      </c>
    </row>
    <row r="6188" spans="1:2" x14ac:dyDescent="0.15">
      <c r="A6188" s="3">
        <v>6185</v>
      </c>
      <c r="B6188" s="6" t="s">
        <v>17706</v>
      </c>
    </row>
    <row r="6189" spans="1:2" x14ac:dyDescent="0.15">
      <c r="A6189" s="3">
        <v>6186</v>
      </c>
      <c r="B6189" s="6" t="s">
        <v>17707</v>
      </c>
    </row>
    <row r="6190" spans="1:2" x14ac:dyDescent="0.15">
      <c r="A6190" s="3">
        <v>6187</v>
      </c>
      <c r="B6190" s="6" t="s">
        <v>17708</v>
      </c>
    </row>
    <row r="6191" spans="1:2" x14ac:dyDescent="0.15">
      <c r="A6191" s="3">
        <v>6188</v>
      </c>
      <c r="B6191" s="6" t="s">
        <v>17709</v>
      </c>
    </row>
    <row r="6192" spans="1:2" x14ac:dyDescent="0.15">
      <c r="A6192" s="3">
        <v>6189</v>
      </c>
      <c r="B6192" s="6" t="s">
        <v>17710</v>
      </c>
    </row>
    <row r="6193" spans="1:2" x14ac:dyDescent="0.15">
      <c r="A6193" s="3">
        <v>6190</v>
      </c>
      <c r="B6193" s="6" t="s">
        <v>17711</v>
      </c>
    </row>
    <row r="6194" spans="1:2" x14ac:dyDescent="0.15">
      <c r="A6194" s="3">
        <v>6191</v>
      </c>
      <c r="B6194" s="6" t="s">
        <v>17712</v>
      </c>
    </row>
    <row r="6195" spans="1:2" x14ac:dyDescent="0.15">
      <c r="A6195" s="3">
        <v>6192</v>
      </c>
      <c r="B6195" s="6" t="s">
        <v>17713</v>
      </c>
    </row>
    <row r="6196" spans="1:2" x14ac:dyDescent="0.15">
      <c r="A6196" s="3">
        <v>6193</v>
      </c>
      <c r="B6196" s="6" t="s">
        <v>16964</v>
      </c>
    </row>
    <row r="6197" spans="1:2" x14ac:dyDescent="0.15">
      <c r="A6197" s="3">
        <v>6194</v>
      </c>
      <c r="B6197" s="6" t="s">
        <v>17714</v>
      </c>
    </row>
    <row r="6198" spans="1:2" x14ac:dyDescent="0.15">
      <c r="A6198" s="3">
        <v>6195</v>
      </c>
      <c r="B6198" s="6" t="s">
        <v>17715</v>
      </c>
    </row>
    <row r="6199" spans="1:2" x14ac:dyDescent="0.15">
      <c r="A6199" s="3">
        <v>6196</v>
      </c>
      <c r="B6199" s="6" t="s">
        <v>17716</v>
      </c>
    </row>
    <row r="6200" spans="1:2" x14ac:dyDescent="0.15">
      <c r="A6200" s="3">
        <v>6197</v>
      </c>
      <c r="B6200" s="6" t="s">
        <v>17717</v>
      </c>
    </row>
    <row r="6201" spans="1:2" x14ac:dyDescent="0.15">
      <c r="A6201" s="3">
        <v>6198</v>
      </c>
      <c r="B6201" s="6" t="s">
        <v>17718</v>
      </c>
    </row>
    <row r="6202" spans="1:2" x14ac:dyDescent="0.15">
      <c r="A6202" s="3">
        <v>6199</v>
      </c>
      <c r="B6202" s="6" t="s">
        <v>17719</v>
      </c>
    </row>
    <row r="6203" spans="1:2" x14ac:dyDescent="0.15">
      <c r="A6203" s="3">
        <v>6200</v>
      </c>
      <c r="B6203" s="6" t="s">
        <v>17720</v>
      </c>
    </row>
    <row r="6204" spans="1:2" x14ac:dyDescent="0.15">
      <c r="A6204" s="3">
        <v>6201</v>
      </c>
      <c r="B6204" s="6" t="s">
        <v>17721</v>
      </c>
    </row>
    <row r="6205" spans="1:2" x14ac:dyDescent="0.15">
      <c r="A6205" s="3">
        <v>6202</v>
      </c>
      <c r="B6205" s="6" t="s">
        <v>17722</v>
      </c>
    </row>
    <row r="6206" spans="1:2" x14ac:dyDescent="0.15">
      <c r="A6206" s="3">
        <v>6203</v>
      </c>
      <c r="B6206" s="6" t="s">
        <v>17723</v>
      </c>
    </row>
    <row r="6207" spans="1:2" x14ac:dyDescent="0.15">
      <c r="A6207" s="3">
        <v>6204</v>
      </c>
      <c r="B6207" s="6" t="s">
        <v>17724</v>
      </c>
    </row>
    <row r="6208" spans="1:2" x14ac:dyDescent="0.15">
      <c r="A6208" s="3">
        <v>6205</v>
      </c>
      <c r="B6208" s="6" t="s">
        <v>17725</v>
      </c>
    </row>
    <row r="6209" spans="1:2" x14ac:dyDescent="0.15">
      <c r="A6209" s="3">
        <v>6206</v>
      </c>
      <c r="B6209" s="6" t="s">
        <v>17726</v>
      </c>
    </row>
    <row r="6210" spans="1:2" x14ac:dyDescent="0.15">
      <c r="A6210" s="3">
        <v>6207</v>
      </c>
      <c r="B6210" s="6" t="s">
        <v>17727</v>
      </c>
    </row>
    <row r="6211" spans="1:2" x14ac:dyDescent="0.15">
      <c r="A6211" s="3">
        <v>6208</v>
      </c>
      <c r="B6211" s="6" t="s">
        <v>17728</v>
      </c>
    </row>
    <row r="6212" spans="1:2" x14ac:dyDescent="0.15">
      <c r="A6212" s="3">
        <v>6209</v>
      </c>
      <c r="B6212" s="6" t="s">
        <v>17729</v>
      </c>
    </row>
    <row r="6213" spans="1:2" x14ac:dyDescent="0.15">
      <c r="A6213" s="3">
        <v>6210</v>
      </c>
      <c r="B6213" s="6" t="s">
        <v>17730</v>
      </c>
    </row>
    <row r="6214" spans="1:2" x14ac:dyDescent="0.15">
      <c r="A6214" s="3">
        <v>6211</v>
      </c>
      <c r="B6214" s="6" t="s">
        <v>17731</v>
      </c>
    </row>
    <row r="6215" spans="1:2" x14ac:dyDescent="0.15">
      <c r="A6215" s="3">
        <v>6212</v>
      </c>
      <c r="B6215" s="6" t="s">
        <v>17732</v>
      </c>
    </row>
    <row r="6216" spans="1:2" x14ac:dyDescent="0.15">
      <c r="A6216" s="3">
        <v>6213</v>
      </c>
      <c r="B6216" s="6" t="s">
        <v>17733</v>
      </c>
    </row>
    <row r="6217" spans="1:2" x14ac:dyDescent="0.15">
      <c r="A6217" s="3">
        <v>6214</v>
      </c>
      <c r="B6217" s="6" t="s">
        <v>17734</v>
      </c>
    </row>
    <row r="6218" spans="1:2" x14ac:dyDescent="0.15">
      <c r="A6218" s="3">
        <v>6215</v>
      </c>
      <c r="B6218" s="6" t="s">
        <v>17735</v>
      </c>
    </row>
    <row r="6219" spans="1:2" x14ac:dyDescent="0.15">
      <c r="A6219" s="3">
        <v>6216</v>
      </c>
      <c r="B6219" s="6" t="s">
        <v>17094</v>
      </c>
    </row>
    <row r="6220" spans="1:2" x14ac:dyDescent="0.15">
      <c r="A6220" s="3">
        <v>6217</v>
      </c>
      <c r="B6220" s="6" t="s">
        <v>17736</v>
      </c>
    </row>
    <row r="6221" spans="1:2" x14ac:dyDescent="0.15">
      <c r="A6221" s="3">
        <v>6218</v>
      </c>
      <c r="B6221" s="6" t="s">
        <v>17737</v>
      </c>
    </row>
    <row r="6222" spans="1:2" x14ac:dyDescent="0.15">
      <c r="A6222" s="3">
        <v>6219</v>
      </c>
      <c r="B6222" s="6" t="s">
        <v>17738</v>
      </c>
    </row>
    <row r="6223" spans="1:2" x14ac:dyDescent="0.15">
      <c r="A6223" s="3">
        <v>6220</v>
      </c>
      <c r="B6223" s="6" t="s">
        <v>17739</v>
      </c>
    </row>
    <row r="6224" spans="1:2" x14ac:dyDescent="0.15">
      <c r="A6224" s="3">
        <v>6221</v>
      </c>
      <c r="B6224" s="6" t="s">
        <v>17740</v>
      </c>
    </row>
    <row r="6225" spans="1:2" x14ac:dyDescent="0.15">
      <c r="A6225" s="3">
        <v>6222</v>
      </c>
      <c r="B6225" s="6" t="s">
        <v>17741</v>
      </c>
    </row>
    <row r="6226" spans="1:2" x14ac:dyDescent="0.15">
      <c r="A6226" s="3">
        <v>6223</v>
      </c>
      <c r="B6226" s="6" t="s">
        <v>17742</v>
      </c>
    </row>
    <row r="6227" spans="1:2" x14ac:dyDescent="0.15">
      <c r="A6227" s="3">
        <v>6224</v>
      </c>
      <c r="B6227" s="6" t="s">
        <v>17743</v>
      </c>
    </row>
    <row r="6228" spans="1:2" x14ac:dyDescent="0.15">
      <c r="A6228" s="3">
        <v>6225</v>
      </c>
      <c r="B6228" s="6" t="s">
        <v>17744</v>
      </c>
    </row>
    <row r="6229" spans="1:2" x14ac:dyDescent="0.15">
      <c r="A6229" s="3">
        <v>6226</v>
      </c>
      <c r="B6229" s="6" t="s">
        <v>17745</v>
      </c>
    </row>
    <row r="6230" spans="1:2" x14ac:dyDescent="0.15">
      <c r="A6230" s="3">
        <v>6227</v>
      </c>
      <c r="B6230" s="6" t="s">
        <v>17746</v>
      </c>
    </row>
    <row r="6231" spans="1:2" x14ac:dyDescent="0.15">
      <c r="A6231" s="3">
        <v>6228</v>
      </c>
      <c r="B6231" s="6" t="s">
        <v>17747</v>
      </c>
    </row>
    <row r="6232" spans="1:2" x14ac:dyDescent="0.15">
      <c r="A6232" s="3">
        <v>6229</v>
      </c>
      <c r="B6232" s="6" t="s">
        <v>17748</v>
      </c>
    </row>
    <row r="6233" spans="1:2" x14ac:dyDescent="0.15">
      <c r="A6233" s="3">
        <v>6230</v>
      </c>
      <c r="B6233" s="6" t="s">
        <v>17749</v>
      </c>
    </row>
    <row r="6234" spans="1:2" x14ac:dyDescent="0.15">
      <c r="A6234" s="3">
        <v>6231</v>
      </c>
      <c r="B6234" s="6" t="s">
        <v>17750</v>
      </c>
    </row>
    <row r="6235" spans="1:2" x14ac:dyDescent="0.15">
      <c r="A6235" s="3">
        <v>6232</v>
      </c>
      <c r="B6235" s="6" t="s">
        <v>17751</v>
      </c>
    </row>
    <row r="6236" spans="1:2" x14ac:dyDescent="0.15">
      <c r="A6236" s="3">
        <v>6233</v>
      </c>
      <c r="B6236" s="6" t="s">
        <v>17752</v>
      </c>
    </row>
    <row r="6237" spans="1:2" x14ac:dyDescent="0.15">
      <c r="A6237" s="3">
        <v>6234</v>
      </c>
      <c r="B6237" s="6" t="s">
        <v>17753</v>
      </c>
    </row>
    <row r="6238" spans="1:2" x14ac:dyDescent="0.15">
      <c r="A6238" s="3">
        <v>6235</v>
      </c>
      <c r="B6238" s="6" t="s">
        <v>17754</v>
      </c>
    </row>
    <row r="6239" spans="1:2" x14ac:dyDescent="0.15">
      <c r="A6239" s="3">
        <v>6236</v>
      </c>
      <c r="B6239" s="6" t="s">
        <v>17755</v>
      </c>
    </row>
    <row r="6240" spans="1:2" x14ac:dyDescent="0.15">
      <c r="A6240" s="3">
        <v>6237</v>
      </c>
      <c r="B6240" s="6" t="s">
        <v>17756</v>
      </c>
    </row>
    <row r="6241" spans="1:2" x14ac:dyDescent="0.15">
      <c r="A6241" s="3">
        <v>6238</v>
      </c>
      <c r="B6241" s="6" t="s">
        <v>11561</v>
      </c>
    </row>
    <row r="6242" spans="1:2" x14ac:dyDescent="0.15">
      <c r="A6242" s="3">
        <v>6239</v>
      </c>
      <c r="B6242" s="6" t="s">
        <v>17757</v>
      </c>
    </row>
    <row r="6243" spans="1:2" x14ac:dyDescent="0.15">
      <c r="A6243" s="3">
        <v>6240</v>
      </c>
      <c r="B6243" s="6" t="s">
        <v>17758</v>
      </c>
    </row>
    <row r="6244" spans="1:2" x14ac:dyDescent="0.15">
      <c r="A6244" s="3">
        <v>6241</v>
      </c>
      <c r="B6244" s="6" t="s">
        <v>17759</v>
      </c>
    </row>
    <row r="6245" spans="1:2" x14ac:dyDescent="0.15">
      <c r="A6245" s="3">
        <v>6242</v>
      </c>
      <c r="B6245" s="6" t="s">
        <v>17760</v>
      </c>
    </row>
    <row r="6246" spans="1:2" x14ac:dyDescent="0.15">
      <c r="A6246" s="3">
        <v>6243</v>
      </c>
      <c r="B6246" s="6" t="s">
        <v>17761</v>
      </c>
    </row>
    <row r="6247" spans="1:2" x14ac:dyDescent="0.15">
      <c r="A6247" s="3">
        <v>6244</v>
      </c>
      <c r="B6247" s="6" t="s">
        <v>17762</v>
      </c>
    </row>
    <row r="6248" spans="1:2" x14ac:dyDescent="0.15">
      <c r="A6248" s="3">
        <v>6245</v>
      </c>
      <c r="B6248" s="6" t="s">
        <v>17763</v>
      </c>
    </row>
    <row r="6249" spans="1:2" x14ac:dyDescent="0.15">
      <c r="A6249" s="3">
        <v>6246</v>
      </c>
      <c r="B6249" s="6" t="s">
        <v>17764</v>
      </c>
    </row>
    <row r="6250" spans="1:2" x14ac:dyDescent="0.15">
      <c r="A6250" s="3">
        <v>6247</v>
      </c>
      <c r="B6250" s="6" t="s">
        <v>17765</v>
      </c>
    </row>
    <row r="6251" spans="1:2" x14ac:dyDescent="0.15">
      <c r="A6251" s="3">
        <v>6248</v>
      </c>
      <c r="B6251" s="6" t="s">
        <v>17766</v>
      </c>
    </row>
    <row r="6252" spans="1:2" x14ac:dyDescent="0.15">
      <c r="A6252" s="3">
        <v>6249</v>
      </c>
      <c r="B6252" s="6" t="s">
        <v>17767</v>
      </c>
    </row>
    <row r="6253" spans="1:2" x14ac:dyDescent="0.15">
      <c r="A6253" s="3">
        <v>6250</v>
      </c>
      <c r="B6253" s="6" t="s">
        <v>17768</v>
      </c>
    </row>
    <row r="6254" spans="1:2" x14ac:dyDescent="0.15">
      <c r="A6254" s="3">
        <v>6251</v>
      </c>
      <c r="B6254" s="6" t="s">
        <v>17769</v>
      </c>
    </row>
    <row r="6255" spans="1:2" x14ac:dyDescent="0.15">
      <c r="A6255" s="3">
        <v>6252</v>
      </c>
      <c r="B6255" s="6" t="s">
        <v>17770</v>
      </c>
    </row>
    <row r="6256" spans="1:2" x14ac:dyDescent="0.15">
      <c r="A6256" s="3">
        <v>6253</v>
      </c>
      <c r="B6256" s="6" t="s">
        <v>17771</v>
      </c>
    </row>
    <row r="6257" spans="1:2" x14ac:dyDescent="0.15">
      <c r="A6257" s="3">
        <v>6254</v>
      </c>
      <c r="B6257" s="6" t="s">
        <v>17772</v>
      </c>
    </row>
    <row r="6258" spans="1:2" x14ac:dyDescent="0.15">
      <c r="A6258" s="3">
        <v>6255</v>
      </c>
      <c r="B6258" s="6" t="s">
        <v>17773</v>
      </c>
    </row>
    <row r="6259" spans="1:2" x14ac:dyDescent="0.15">
      <c r="A6259" s="3">
        <v>6256</v>
      </c>
      <c r="B6259" s="6" t="s">
        <v>17774</v>
      </c>
    </row>
    <row r="6260" spans="1:2" x14ac:dyDescent="0.15">
      <c r="A6260" s="3">
        <v>6257</v>
      </c>
      <c r="B6260" s="6" t="s">
        <v>17775</v>
      </c>
    </row>
    <row r="6261" spans="1:2" x14ac:dyDescent="0.15">
      <c r="A6261" s="3">
        <v>6258</v>
      </c>
      <c r="B6261" s="6" t="s">
        <v>17776</v>
      </c>
    </row>
    <row r="6262" spans="1:2" x14ac:dyDescent="0.15">
      <c r="A6262" s="3">
        <v>6259</v>
      </c>
      <c r="B6262" s="6" t="s">
        <v>17777</v>
      </c>
    </row>
    <row r="6263" spans="1:2" x14ac:dyDescent="0.15">
      <c r="A6263" s="3">
        <v>6260</v>
      </c>
      <c r="B6263" s="6" t="s">
        <v>11565</v>
      </c>
    </row>
    <row r="6264" spans="1:2" x14ac:dyDescent="0.15">
      <c r="A6264" s="3">
        <v>6261</v>
      </c>
      <c r="B6264" s="6" t="s">
        <v>17778</v>
      </c>
    </row>
    <row r="6265" spans="1:2" x14ac:dyDescent="0.15">
      <c r="A6265" s="3">
        <v>6262</v>
      </c>
      <c r="B6265" s="6" t="s">
        <v>17779</v>
      </c>
    </row>
    <row r="6266" spans="1:2" x14ac:dyDescent="0.15">
      <c r="A6266" s="3">
        <v>6263</v>
      </c>
      <c r="B6266" s="6" t="s">
        <v>17780</v>
      </c>
    </row>
    <row r="6267" spans="1:2" x14ac:dyDescent="0.15">
      <c r="A6267" s="3">
        <v>6264</v>
      </c>
      <c r="B6267" s="6" t="s">
        <v>17781</v>
      </c>
    </row>
    <row r="6268" spans="1:2" x14ac:dyDescent="0.15">
      <c r="A6268" s="3">
        <v>6265</v>
      </c>
      <c r="B6268" s="6" t="s">
        <v>17782</v>
      </c>
    </row>
    <row r="6269" spans="1:2" x14ac:dyDescent="0.15">
      <c r="A6269" s="3">
        <v>6266</v>
      </c>
      <c r="B6269" s="6" t="s">
        <v>17783</v>
      </c>
    </row>
    <row r="6270" spans="1:2" x14ac:dyDescent="0.15">
      <c r="A6270" s="3">
        <v>6267</v>
      </c>
      <c r="B6270" s="6" t="s">
        <v>17784</v>
      </c>
    </row>
    <row r="6271" spans="1:2" x14ac:dyDescent="0.15">
      <c r="A6271" s="3">
        <v>6268</v>
      </c>
      <c r="B6271" s="6" t="s">
        <v>17785</v>
      </c>
    </row>
    <row r="6272" spans="1:2" x14ac:dyDescent="0.15">
      <c r="A6272" s="3">
        <v>6269</v>
      </c>
      <c r="B6272" s="6" t="s">
        <v>17786</v>
      </c>
    </row>
    <row r="6273" spans="1:2" x14ac:dyDescent="0.15">
      <c r="A6273" s="3">
        <v>6270</v>
      </c>
      <c r="B6273" s="6" t="s">
        <v>17787</v>
      </c>
    </row>
    <row r="6274" spans="1:2" x14ac:dyDescent="0.15">
      <c r="A6274" s="3">
        <v>6271</v>
      </c>
      <c r="B6274" s="6" t="s">
        <v>17788</v>
      </c>
    </row>
    <row r="6275" spans="1:2" x14ac:dyDescent="0.15">
      <c r="A6275" s="3">
        <v>6272</v>
      </c>
      <c r="B6275" s="6" t="s">
        <v>17789</v>
      </c>
    </row>
    <row r="6276" spans="1:2" x14ac:dyDescent="0.15">
      <c r="A6276" s="3">
        <v>6273</v>
      </c>
      <c r="B6276" s="6" t="s">
        <v>17790</v>
      </c>
    </row>
    <row r="6277" spans="1:2" x14ac:dyDescent="0.15">
      <c r="A6277" s="3">
        <v>6274</v>
      </c>
      <c r="B6277" s="6" t="s">
        <v>17791</v>
      </c>
    </row>
    <row r="6278" spans="1:2" x14ac:dyDescent="0.15">
      <c r="A6278" s="3">
        <v>6275</v>
      </c>
      <c r="B6278" s="6" t="s">
        <v>17792</v>
      </c>
    </row>
    <row r="6279" spans="1:2" x14ac:dyDescent="0.15">
      <c r="A6279" s="3">
        <v>6276</v>
      </c>
      <c r="B6279" s="6" t="s">
        <v>17793</v>
      </c>
    </row>
    <row r="6280" spans="1:2" x14ac:dyDescent="0.15">
      <c r="A6280" s="3">
        <v>6277</v>
      </c>
      <c r="B6280" s="6" t="s">
        <v>17794</v>
      </c>
    </row>
    <row r="6281" spans="1:2" x14ac:dyDescent="0.15">
      <c r="A6281" s="3">
        <v>6278</v>
      </c>
      <c r="B6281" s="6" t="s">
        <v>17795</v>
      </c>
    </row>
    <row r="6282" spans="1:2" x14ac:dyDescent="0.15">
      <c r="A6282" s="3">
        <v>6279</v>
      </c>
      <c r="B6282" s="6" t="s">
        <v>17796</v>
      </c>
    </row>
    <row r="6283" spans="1:2" x14ac:dyDescent="0.15">
      <c r="A6283" s="3">
        <v>6280</v>
      </c>
      <c r="B6283" s="6" t="s">
        <v>17797</v>
      </c>
    </row>
    <row r="6284" spans="1:2" x14ac:dyDescent="0.15">
      <c r="A6284" s="3">
        <v>6281</v>
      </c>
      <c r="B6284" s="6" t="s">
        <v>17798</v>
      </c>
    </row>
    <row r="6285" spans="1:2" x14ac:dyDescent="0.15">
      <c r="A6285" s="3">
        <v>6282</v>
      </c>
      <c r="B6285" s="6" t="s">
        <v>11562</v>
      </c>
    </row>
    <row r="6286" spans="1:2" x14ac:dyDescent="0.15">
      <c r="A6286" s="3">
        <v>6283</v>
      </c>
      <c r="B6286" s="6" t="s">
        <v>17799</v>
      </c>
    </row>
    <row r="6287" spans="1:2" x14ac:dyDescent="0.15">
      <c r="A6287" s="3">
        <v>6284</v>
      </c>
      <c r="B6287" s="6" t="s">
        <v>17800</v>
      </c>
    </row>
    <row r="6288" spans="1:2" x14ac:dyDescent="0.15">
      <c r="A6288" s="3">
        <v>6285</v>
      </c>
      <c r="B6288" s="6" t="s">
        <v>17801</v>
      </c>
    </row>
    <row r="6289" spans="1:2" x14ac:dyDescent="0.15">
      <c r="A6289" s="3">
        <v>6286</v>
      </c>
      <c r="B6289" s="6" t="s">
        <v>17802</v>
      </c>
    </row>
    <row r="6290" spans="1:2" x14ac:dyDescent="0.15">
      <c r="A6290" s="3">
        <v>6287</v>
      </c>
      <c r="B6290" s="6" t="s">
        <v>17803</v>
      </c>
    </row>
    <row r="6291" spans="1:2" x14ac:dyDescent="0.15">
      <c r="A6291" s="3">
        <v>6288</v>
      </c>
      <c r="B6291" s="6" t="s">
        <v>17804</v>
      </c>
    </row>
    <row r="6292" spans="1:2" x14ac:dyDescent="0.15">
      <c r="A6292" s="3">
        <v>6289</v>
      </c>
      <c r="B6292" s="6" t="s">
        <v>17805</v>
      </c>
    </row>
    <row r="6293" spans="1:2" x14ac:dyDescent="0.15">
      <c r="A6293" s="3">
        <v>6290</v>
      </c>
      <c r="B6293" s="6" t="s">
        <v>17806</v>
      </c>
    </row>
    <row r="6294" spans="1:2" x14ac:dyDescent="0.15">
      <c r="A6294" s="3">
        <v>6291</v>
      </c>
      <c r="B6294" s="6" t="s">
        <v>17807</v>
      </c>
    </row>
    <row r="6295" spans="1:2" x14ac:dyDescent="0.15">
      <c r="A6295" s="3">
        <v>6292</v>
      </c>
      <c r="B6295" s="6" t="s">
        <v>17808</v>
      </c>
    </row>
    <row r="6296" spans="1:2" x14ac:dyDescent="0.15">
      <c r="A6296" s="3">
        <v>6293</v>
      </c>
      <c r="B6296" s="6" t="s">
        <v>17809</v>
      </c>
    </row>
    <row r="6297" spans="1:2" x14ac:dyDescent="0.15">
      <c r="A6297" s="3">
        <v>6294</v>
      </c>
      <c r="B6297" s="6" t="s">
        <v>17810</v>
      </c>
    </row>
    <row r="6298" spans="1:2" x14ac:dyDescent="0.15">
      <c r="A6298" s="3">
        <v>6295</v>
      </c>
      <c r="B6298" s="6" t="s">
        <v>17811</v>
      </c>
    </row>
    <row r="6299" spans="1:2" x14ac:dyDescent="0.15">
      <c r="A6299" s="3">
        <v>6296</v>
      </c>
      <c r="B6299" s="6" t="s">
        <v>17812</v>
      </c>
    </row>
    <row r="6300" spans="1:2" x14ac:dyDescent="0.15">
      <c r="A6300" s="3">
        <v>6297</v>
      </c>
      <c r="B6300" s="6" t="s">
        <v>17813</v>
      </c>
    </row>
    <row r="6301" spans="1:2" x14ac:dyDescent="0.15">
      <c r="A6301" s="3">
        <v>6298</v>
      </c>
      <c r="B6301" s="6" t="s">
        <v>17814</v>
      </c>
    </row>
    <row r="6302" spans="1:2" x14ac:dyDescent="0.15">
      <c r="A6302" s="3">
        <v>6299</v>
      </c>
      <c r="B6302" s="6" t="s">
        <v>17815</v>
      </c>
    </row>
    <row r="6303" spans="1:2" x14ac:dyDescent="0.15">
      <c r="A6303" s="3">
        <v>6300</v>
      </c>
      <c r="B6303" s="6" t="s">
        <v>17816</v>
      </c>
    </row>
    <row r="6304" spans="1:2" x14ac:dyDescent="0.15">
      <c r="A6304" s="3">
        <v>6301</v>
      </c>
      <c r="B6304" s="6" t="s">
        <v>17817</v>
      </c>
    </row>
    <row r="6305" spans="1:2" x14ac:dyDescent="0.15">
      <c r="A6305" s="3">
        <v>6302</v>
      </c>
      <c r="B6305" s="6" t="s">
        <v>17818</v>
      </c>
    </row>
    <row r="6306" spans="1:2" x14ac:dyDescent="0.15">
      <c r="A6306" s="3">
        <v>6303</v>
      </c>
      <c r="B6306" s="6" t="s">
        <v>17819</v>
      </c>
    </row>
    <row r="6307" spans="1:2" x14ac:dyDescent="0.15">
      <c r="A6307" s="3">
        <v>6304</v>
      </c>
      <c r="B6307" s="6" t="s">
        <v>11579</v>
      </c>
    </row>
    <row r="6308" spans="1:2" x14ac:dyDescent="0.15">
      <c r="A6308" s="3">
        <v>6305</v>
      </c>
      <c r="B6308" s="6" t="s">
        <v>17820</v>
      </c>
    </row>
    <row r="6309" spans="1:2" x14ac:dyDescent="0.15">
      <c r="A6309" s="3">
        <v>6306</v>
      </c>
      <c r="B6309" s="6" t="s">
        <v>17821</v>
      </c>
    </row>
    <row r="6310" spans="1:2" x14ac:dyDescent="0.15">
      <c r="A6310" s="3">
        <v>6307</v>
      </c>
      <c r="B6310" s="6" t="s">
        <v>17822</v>
      </c>
    </row>
    <row r="6311" spans="1:2" x14ac:dyDescent="0.15">
      <c r="A6311" s="3">
        <v>6308</v>
      </c>
      <c r="B6311" s="6" t="s">
        <v>17823</v>
      </c>
    </row>
    <row r="6312" spans="1:2" x14ac:dyDescent="0.15">
      <c r="A6312" s="3">
        <v>6309</v>
      </c>
      <c r="B6312" s="6" t="s">
        <v>17824</v>
      </c>
    </row>
    <row r="6313" spans="1:2" x14ac:dyDescent="0.15">
      <c r="A6313" s="3">
        <v>6310</v>
      </c>
      <c r="B6313" s="6" t="s">
        <v>17825</v>
      </c>
    </row>
    <row r="6314" spans="1:2" x14ac:dyDescent="0.15">
      <c r="A6314" s="3">
        <v>6311</v>
      </c>
      <c r="B6314" s="6" t="s">
        <v>17826</v>
      </c>
    </row>
    <row r="6315" spans="1:2" x14ac:dyDescent="0.15">
      <c r="A6315" s="3">
        <v>6312</v>
      </c>
      <c r="B6315" s="6" t="s">
        <v>17827</v>
      </c>
    </row>
    <row r="6316" spans="1:2" x14ac:dyDescent="0.15">
      <c r="A6316" s="3">
        <v>6313</v>
      </c>
      <c r="B6316" s="6" t="s">
        <v>17828</v>
      </c>
    </row>
    <row r="6317" spans="1:2" x14ac:dyDescent="0.15">
      <c r="A6317" s="3">
        <v>6314</v>
      </c>
      <c r="B6317" s="6" t="s">
        <v>17829</v>
      </c>
    </row>
    <row r="6318" spans="1:2" x14ac:dyDescent="0.15">
      <c r="A6318" s="3">
        <v>6315</v>
      </c>
      <c r="B6318" s="6" t="s">
        <v>17830</v>
      </c>
    </row>
    <row r="6319" spans="1:2" x14ac:dyDescent="0.15">
      <c r="A6319" s="3">
        <v>6316</v>
      </c>
      <c r="B6319" s="6" t="s">
        <v>17831</v>
      </c>
    </row>
    <row r="6320" spans="1:2" x14ac:dyDescent="0.15">
      <c r="A6320" s="3">
        <v>6317</v>
      </c>
      <c r="B6320" s="6" t="s">
        <v>17832</v>
      </c>
    </row>
    <row r="6321" spans="1:2" x14ac:dyDescent="0.15">
      <c r="A6321" s="3">
        <v>6318</v>
      </c>
      <c r="B6321" s="6" t="s">
        <v>17833</v>
      </c>
    </row>
    <row r="6322" spans="1:2" x14ac:dyDescent="0.15">
      <c r="A6322" s="3">
        <v>6319</v>
      </c>
      <c r="B6322" s="6" t="s">
        <v>17834</v>
      </c>
    </row>
    <row r="6323" spans="1:2" x14ac:dyDescent="0.15">
      <c r="A6323" s="3">
        <v>6320</v>
      </c>
      <c r="B6323" s="6" t="s">
        <v>17835</v>
      </c>
    </row>
    <row r="6324" spans="1:2" x14ac:dyDescent="0.15">
      <c r="A6324" s="3">
        <v>6321</v>
      </c>
      <c r="B6324" s="6" t="s">
        <v>17836</v>
      </c>
    </row>
    <row r="6325" spans="1:2" x14ac:dyDescent="0.15">
      <c r="A6325" s="3">
        <v>6322</v>
      </c>
      <c r="B6325" s="6" t="s">
        <v>17837</v>
      </c>
    </row>
    <row r="6326" spans="1:2" x14ac:dyDescent="0.15">
      <c r="A6326" s="3">
        <v>6323</v>
      </c>
      <c r="B6326" s="6" t="s">
        <v>17838</v>
      </c>
    </row>
    <row r="6327" spans="1:2" x14ac:dyDescent="0.15">
      <c r="A6327" s="3">
        <v>6324</v>
      </c>
      <c r="B6327" s="6" t="s">
        <v>17839</v>
      </c>
    </row>
    <row r="6328" spans="1:2" x14ac:dyDescent="0.15">
      <c r="A6328" s="3">
        <v>6325</v>
      </c>
      <c r="B6328" s="6" t="s">
        <v>17840</v>
      </c>
    </row>
    <row r="6329" spans="1:2" x14ac:dyDescent="0.15">
      <c r="A6329" s="3">
        <v>6326</v>
      </c>
      <c r="B6329" s="6" t="s">
        <v>11580</v>
      </c>
    </row>
    <row r="6330" spans="1:2" x14ac:dyDescent="0.15">
      <c r="A6330" s="3">
        <v>6327</v>
      </c>
      <c r="B6330" s="6" t="s">
        <v>17841</v>
      </c>
    </row>
    <row r="6331" spans="1:2" x14ac:dyDescent="0.15">
      <c r="A6331" s="3">
        <v>6328</v>
      </c>
      <c r="B6331" s="6" t="s">
        <v>17842</v>
      </c>
    </row>
    <row r="6332" spans="1:2" x14ac:dyDescent="0.15">
      <c r="A6332" s="3">
        <v>6329</v>
      </c>
      <c r="B6332" s="6" t="s">
        <v>17843</v>
      </c>
    </row>
    <row r="6333" spans="1:2" x14ac:dyDescent="0.15">
      <c r="A6333" s="3">
        <v>6330</v>
      </c>
      <c r="B6333" s="6" t="s">
        <v>17844</v>
      </c>
    </row>
    <row r="6334" spans="1:2" x14ac:dyDescent="0.15">
      <c r="A6334" s="3">
        <v>6331</v>
      </c>
      <c r="B6334" s="6" t="s">
        <v>17845</v>
      </c>
    </row>
    <row r="6335" spans="1:2" x14ac:dyDescent="0.15">
      <c r="A6335" s="3">
        <v>6332</v>
      </c>
      <c r="B6335" s="6" t="s">
        <v>17846</v>
      </c>
    </row>
    <row r="6336" spans="1:2" x14ac:dyDescent="0.15">
      <c r="A6336" s="3">
        <v>6333</v>
      </c>
      <c r="B6336" s="6" t="s">
        <v>17847</v>
      </c>
    </row>
    <row r="6337" spans="1:2" x14ac:dyDescent="0.15">
      <c r="A6337" s="3">
        <v>6334</v>
      </c>
      <c r="B6337" s="6" t="s">
        <v>17848</v>
      </c>
    </row>
    <row r="6338" spans="1:2" x14ac:dyDescent="0.15">
      <c r="A6338" s="3">
        <v>6335</v>
      </c>
      <c r="B6338" s="6" t="s">
        <v>17849</v>
      </c>
    </row>
    <row r="6339" spans="1:2" x14ac:dyDescent="0.15">
      <c r="A6339" s="3">
        <v>6336</v>
      </c>
      <c r="B6339" s="6" t="s">
        <v>17850</v>
      </c>
    </row>
    <row r="6340" spans="1:2" x14ac:dyDescent="0.15">
      <c r="A6340" s="3">
        <v>6337</v>
      </c>
      <c r="B6340" s="6" t="s">
        <v>17851</v>
      </c>
    </row>
    <row r="6341" spans="1:2" x14ac:dyDescent="0.15">
      <c r="A6341" s="3">
        <v>6338</v>
      </c>
      <c r="B6341" s="6" t="s">
        <v>17852</v>
      </c>
    </row>
    <row r="6342" spans="1:2" x14ac:dyDescent="0.15">
      <c r="A6342" s="3">
        <v>6339</v>
      </c>
      <c r="B6342" s="6" t="s">
        <v>17853</v>
      </c>
    </row>
    <row r="6343" spans="1:2" x14ac:dyDescent="0.15">
      <c r="A6343" s="3">
        <v>6340</v>
      </c>
      <c r="B6343" s="6" t="s">
        <v>17854</v>
      </c>
    </row>
    <row r="6344" spans="1:2" x14ac:dyDescent="0.15">
      <c r="A6344" s="3">
        <v>6341</v>
      </c>
      <c r="B6344" s="6" t="s">
        <v>17855</v>
      </c>
    </row>
    <row r="6345" spans="1:2" x14ac:dyDescent="0.15">
      <c r="A6345" s="3">
        <v>6342</v>
      </c>
      <c r="B6345" s="6" t="s">
        <v>17856</v>
      </c>
    </row>
    <row r="6346" spans="1:2" x14ac:dyDescent="0.15">
      <c r="A6346" s="3">
        <v>6343</v>
      </c>
      <c r="B6346" s="6" t="s">
        <v>17857</v>
      </c>
    </row>
    <row r="6347" spans="1:2" x14ac:dyDescent="0.15">
      <c r="A6347" s="3">
        <v>6344</v>
      </c>
      <c r="B6347" s="6" t="s">
        <v>17858</v>
      </c>
    </row>
    <row r="6348" spans="1:2" x14ac:dyDescent="0.15">
      <c r="A6348" s="3">
        <v>6345</v>
      </c>
      <c r="B6348" s="6" t="s">
        <v>17859</v>
      </c>
    </row>
    <row r="6349" spans="1:2" x14ac:dyDescent="0.15">
      <c r="A6349" s="3">
        <v>6346</v>
      </c>
      <c r="B6349" s="6" t="s">
        <v>17860</v>
      </c>
    </row>
    <row r="6350" spans="1:2" x14ac:dyDescent="0.15">
      <c r="A6350" s="3">
        <v>6347</v>
      </c>
      <c r="B6350" s="6" t="s">
        <v>17861</v>
      </c>
    </row>
    <row r="6351" spans="1:2" x14ac:dyDescent="0.15">
      <c r="A6351" s="3">
        <v>6348</v>
      </c>
      <c r="B6351" s="6" t="s">
        <v>11609</v>
      </c>
    </row>
    <row r="6352" spans="1:2" x14ac:dyDescent="0.15">
      <c r="A6352" s="3">
        <v>6349</v>
      </c>
      <c r="B6352" s="6" t="s">
        <v>17862</v>
      </c>
    </row>
    <row r="6353" spans="1:2" x14ac:dyDescent="0.15">
      <c r="A6353" s="3">
        <v>6350</v>
      </c>
      <c r="B6353" s="6" t="s">
        <v>17863</v>
      </c>
    </row>
    <row r="6354" spans="1:2" x14ac:dyDescent="0.15">
      <c r="A6354" s="3">
        <v>6351</v>
      </c>
      <c r="B6354" s="6" t="s">
        <v>17864</v>
      </c>
    </row>
    <row r="6355" spans="1:2" x14ac:dyDescent="0.15">
      <c r="A6355" s="3">
        <v>6352</v>
      </c>
      <c r="B6355" s="6" t="s">
        <v>17865</v>
      </c>
    </row>
    <row r="6356" spans="1:2" x14ac:dyDescent="0.15">
      <c r="A6356" s="3">
        <v>6353</v>
      </c>
      <c r="B6356" s="6" t="s">
        <v>17866</v>
      </c>
    </row>
    <row r="6357" spans="1:2" x14ac:dyDescent="0.15">
      <c r="A6357" s="3">
        <v>6354</v>
      </c>
      <c r="B6357" s="6" t="s">
        <v>17867</v>
      </c>
    </row>
    <row r="6358" spans="1:2" x14ac:dyDescent="0.15">
      <c r="A6358" s="3">
        <v>6355</v>
      </c>
      <c r="B6358" s="6" t="s">
        <v>17868</v>
      </c>
    </row>
    <row r="6359" spans="1:2" x14ac:dyDescent="0.15">
      <c r="A6359" s="3">
        <v>6356</v>
      </c>
      <c r="B6359" s="6" t="s">
        <v>17869</v>
      </c>
    </row>
    <row r="6360" spans="1:2" x14ac:dyDescent="0.15">
      <c r="A6360" s="3">
        <v>6357</v>
      </c>
      <c r="B6360" s="6" t="s">
        <v>17870</v>
      </c>
    </row>
    <row r="6361" spans="1:2" x14ac:dyDescent="0.15">
      <c r="A6361" s="3">
        <v>6358</v>
      </c>
      <c r="B6361" s="6" t="s">
        <v>17871</v>
      </c>
    </row>
    <row r="6362" spans="1:2" x14ac:dyDescent="0.15">
      <c r="A6362" s="3">
        <v>6359</v>
      </c>
      <c r="B6362" s="6" t="s">
        <v>17872</v>
      </c>
    </row>
    <row r="6363" spans="1:2" x14ac:dyDescent="0.15">
      <c r="A6363" s="3">
        <v>6360</v>
      </c>
      <c r="B6363" s="6" t="s">
        <v>17873</v>
      </c>
    </row>
    <row r="6364" spans="1:2" x14ac:dyDescent="0.15">
      <c r="A6364" s="3">
        <v>6361</v>
      </c>
      <c r="B6364" s="6" t="s">
        <v>17874</v>
      </c>
    </row>
    <row r="6365" spans="1:2" x14ac:dyDescent="0.15">
      <c r="A6365" s="3">
        <v>6362</v>
      </c>
      <c r="B6365" s="6" t="s">
        <v>17875</v>
      </c>
    </row>
    <row r="6366" spans="1:2" x14ac:dyDescent="0.15">
      <c r="A6366" s="3">
        <v>6363</v>
      </c>
      <c r="B6366" s="6" t="s">
        <v>17876</v>
      </c>
    </row>
    <row r="6367" spans="1:2" x14ac:dyDescent="0.15">
      <c r="A6367" s="3">
        <v>6364</v>
      </c>
      <c r="B6367" s="6" t="s">
        <v>17877</v>
      </c>
    </row>
    <row r="6368" spans="1:2" x14ac:dyDescent="0.15">
      <c r="A6368" s="3">
        <v>6365</v>
      </c>
      <c r="B6368" s="6" t="s">
        <v>17878</v>
      </c>
    </row>
    <row r="6369" spans="1:2" x14ac:dyDescent="0.15">
      <c r="A6369" s="3">
        <v>6366</v>
      </c>
      <c r="B6369" s="6" t="s">
        <v>17879</v>
      </c>
    </row>
    <row r="6370" spans="1:2" x14ac:dyDescent="0.15">
      <c r="A6370" s="3">
        <v>6367</v>
      </c>
      <c r="B6370" s="6" t="s">
        <v>17880</v>
      </c>
    </row>
    <row r="6371" spans="1:2" x14ac:dyDescent="0.15">
      <c r="A6371" s="3">
        <v>6368</v>
      </c>
      <c r="B6371" s="6" t="s">
        <v>17881</v>
      </c>
    </row>
    <row r="6372" spans="1:2" x14ac:dyDescent="0.15">
      <c r="A6372" s="3">
        <v>6369</v>
      </c>
      <c r="B6372" s="6" t="s">
        <v>17882</v>
      </c>
    </row>
    <row r="6373" spans="1:2" x14ac:dyDescent="0.15">
      <c r="A6373" s="3">
        <v>6370</v>
      </c>
      <c r="B6373" s="6" t="s">
        <v>11832</v>
      </c>
    </row>
    <row r="6374" spans="1:2" x14ac:dyDescent="0.15">
      <c r="A6374" s="3">
        <v>6371</v>
      </c>
      <c r="B6374" s="6" t="s">
        <v>17883</v>
      </c>
    </row>
    <row r="6375" spans="1:2" x14ac:dyDescent="0.15">
      <c r="A6375" s="3">
        <v>6372</v>
      </c>
      <c r="B6375" s="6" t="s">
        <v>17884</v>
      </c>
    </row>
    <row r="6376" spans="1:2" x14ac:dyDescent="0.15">
      <c r="A6376" s="3">
        <v>6373</v>
      </c>
      <c r="B6376" s="6" t="s">
        <v>17885</v>
      </c>
    </row>
    <row r="6377" spans="1:2" x14ac:dyDescent="0.15">
      <c r="A6377" s="3">
        <v>6374</v>
      </c>
      <c r="B6377" s="6" t="s">
        <v>17886</v>
      </c>
    </row>
    <row r="6378" spans="1:2" x14ac:dyDescent="0.15">
      <c r="A6378" s="3">
        <v>6375</v>
      </c>
      <c r="B6378" s="6" t="s">
        <v>17887</v>
      </c>
    </row>
    <row r="6379" spans="1:2" x14ac:dyDescent="0.15">
      <c r="A6379" s="3">
        <v>6376</v>
      </c>
      <c r="B6379" s="6" t="s">
        <v>17888</v>
      </c>
    </row>
    <row r="6380" spans="1:2" x14ac:dyDescent="0.15">
      <c r="A6380" s="3">
        <v>6377</v>
      </c>
      <c r="B6380" s="6" t="s">
        <v>17889</v>
      </c>
    </row>
    <row r="6381" spans="1:2" x14ac:dyDescent="0.15">
      <c r="A6381" s="3">
        <v>6378</v>
      </c>
      <c r="B6381" s="6" t="s">
        <v>17890</v>
      </c>
    </row>
    <row r="6382" spans="1:2" x14ac:dyDescent="0.15">
      <c r="A6382" s="3">
        <v>6379</v>
      </c>
      <c r="B6382" s="6" t="s">
        <v>17891</v>
      </c>
    </row>
    <row r="6383" spans="1:2" x14ac:dyDescent="0.15">
      <c r="A6383" s="3">
        <v>6380</v>
      </c>
      <c r="B6383" s="6" t="s">
        <v>17892</v>
      </c>
    </row>
    <row r="6384" spans="1:2" x14ac:dyDescent="0.15">
      <c r="A6384" s="3">
        <v>6381</v>
      </c>
      <c r="B6384" s="6" t="s">
        <v>17893</v>
      </c>
    </row>
    <row r="6385" spans="1:2" x14ac:dyDescent="0.15">
      <c r="A6385" s="3">
        <v>6382</v>
      </c>
      <c r="B6385" s="6" t="s">
        <v>17894</v>
      </c>
    </row>
    <row r="6386" spans="1:2" x14ac:dyDescent="0.15">
      <c r="A6386" s="3">
        <v>6383</v>
      </c>
      <c r="B6386" s="6" t="s">
        <v>17895</v>
      </c>
    </row>
    <row r="6387" spans="1:2" x14ac:dyDescent="0.15">
      <c r="A6387" s="3">
        <v>6384</v>
      </c>
      <c r="B6387" s="6" t="s">
        <v>17896</v>
      </c>
    </row>
    <row r="6388" spans="1:2" x14ac:dyDescent="0.15">
      <c r="A6388" s="3">
        <v>6385</v>
      </c>
      <c r="B6388" s="6" t="s">
        <v>17897</v>
      </c>
    </row>
    <row r="6389" spans="1:2" x14ac:dyDescent="0.15">
      <c r="A6389" s="3">
        <v>6386</v>
      </c>
      <c r="B6389" s="6" t="s">
        <v>17898</v>
      </c>
    </row>
    <row r="6390" spans="1:2" x14ac:dyDescent="0.15">
      <c r="A6390" s="3">
        <v>6387</v>
      </c>
      <c r="B6390" s="6" t="s">
        <v>17899</v>
      </c>
    </row>
    <row r="6391" spans="1:2" x14ac:dyDescent="0.15">
      <c r="A6391" s="3">
        <v>6388</v>
      </c>
      <c r="B6391" s="6" t="s">
        <v>17900</v>
      </c>
    </row>
    <row r="6392" spans="1:2" x14ac:dyDescent="0.15">
      <c r="A6392" s="3">
        <v>6389</v>
      </c>
      <c r="B6392" s="6" t="s">
        <v>17901</v>
      </c>
    </row>
    <row r="6393" spans="1:2" x14ac:dyDescent="0.15">
      <c r="A6393" s="3">
        <v>6390</v>
      </c>
      <c r="B6393" s="6" t="s">
        <v>17902</v>
      </c>
    </row>
    <row r="6394" spans="1:2" x14ac:dyDescent="0.15">
      <c r="A6394" s="3">
        <v>6391</v>
      </c>
      <c r="B6394" s="6" t="s">
        <v>17903</v>
      </c>
    </row>
    <row r="6395" spans="1:2" x14ac:dyDescent="0.15">
      <c r="A6395" s="3">
        <v>6392</v>
      </c>
      <c r="B6395" s="6" t="s">
        <v>11839</v>
      </c>
    </row>
    <row r="6396" spans="1:2" x14ac:dyDescent="0.15">
      <c r="A6396" s="3">
        <v>6393</v>
      </c>
      <c r="B6396" s="6" t="s">
        <v>17904</v>
      </c>
    </row>
    <row r="6397" spans="1:2" x14ac:dyDescent="0.15">
      <c r="A6397" s="3">
        <v>6394</v>
      </c>
      <c r="B6397" s="6" t="s">
        <v>17905</v>
      </c>
    </row>
    <row r="6398" spans="1:2" x14ac:dyDescent="0.15">
      <c r="A6398" s="3">
        <v>6395</v>
      </c>
      <c r="B6398" s="6" t="s">
        <v>17906</v>
      </c>
    </row>
    <row r="6399" spans="1:2" x14ac:dyDescent="0.15">
      <c r="A6399" s="3">
        <v>6396</v>
      </c>
      <c r="B6399" s="6" t="s">
        <v>17907</v>
      </c>
    </row>
    <row r="6400" spans="1:2" x14ac:dyDescent="0.15">
      <c r="A6400" s="3">
        <v>6397</v>
      </c>
      <c r="B6400" s="6" t="s">
        <v>17908</v>
      </c>
    </row>
    <row r="6401" spans="1:2" x14ac:dyDescent="0.15">
      <c r="A6401" s="3">
        <v>6398</v>
      </c>
      <c r="B6401" s="6" t="s">
        <v>17909</v>
      </c>
    </row>
    <row r="6402" spans="1:2" x14ac:dyDescent="0.15">
      <c r="A6402" s="3">
        <v>6399</v>
      </c>
      <c r="B6402" s="6" t="s">
        <v>17910</v>
      </c>
    </row>
    <row r="6403" spans="1:2" x14ac:dyDescent="0.15">
      <c r="A6403" s="3">
        <v>6400</v>
      </c>
      <c r="B6403" s="6" t="s">
        <v>17911</v>
      </c>
    </row>
    <row r="6404" spans="1:2" x14ac:dyDescent="0.15">
      <c r="A6404" s="3">
        <v>6401</v>
      </c>
      <c r="B6404" s="6" t="s">
        <v>17912</v>
      </c>
    </row>
    <row r="6405" spans="1:2" x14ac:dyDescent="0.15">
      <c r="A6405" s="3">
        <v>6402</v>
      </c>
      <c r="B6405" s="6" t="s">
        <v>17913</v>
      </c>
    </row>
    <row r="6406" spans="1:2" x14ac:dyDescent="0.15">
      <c r="A6406" s="3">
        <v>6403</v>
      </c>
      <c r="B6406" s="6" t="s">
        <v>17914</v>
      </c>
    </row>
    <row r="6407" spans="1:2" x14ac:dyDescent="0.15">
      <c r="A6407" s="3">
        <v>6404</v>
      </c>
      <c r="B6407" s="6" t="s">
        <v>17915</v>
      </c>
    </row>
    <row r="6408" spans="1:2" x14ac:dyDescent="0.15">
      <c r="A6408" s="3">
        <v>6405</v>
      </c>
      <c r="B6408" s="6" t="s">
        <v>17916</v>
      </c>
    </row>
    <row r="6409" spans="1:2" x14ac:dyDescent="0.15">
      <c r="A6409" s="3">
        <v>6406</v>
      </c>
      <c r="B6409" s="6" t="s">
        <v>17917</v>
      </c>
    </row>
    <row r="6410" spans="1:2" x14ac:dyDescent="0.15">
      <c r="A6410" s="3">
        <v>6407</v>
      </c>
      <c r="B6410" s="6" t="s">
        <v>17918</v>
      </c>
    </row>
    <row r="6411" spans="1:2" x14ac:dyDescent="0.15">
      <c r="A6411" s="3">
        <v>6408</v>
      </c>
      <c r="B6411" s="6" t="s">
        <v>17919</v>
      </c>
    </row>
    <row r="6412" spans="1:2" x14ac:dyDescent="0.15">
      <c r="A6412" s="3">
        <v>6409</v>
      </c>
      <c r="B6412" s="6" t="s">
        <v>17920</v>
      </c>
    </row>
    <row r="6413" spans="1:2" x14ac:dyDescent="0.15">
      <c r="A6413" s="3">
        <v>6410</v>
      </c>
      <c r="B6413" s="6" t="s">
        <v>17921</v>
      </c>
    </row>
    <row r="6414" spans="1:2" x14ac:dyDescent="0.15">
      <c r="A6414" s="3">
        <v>6411</v>
      </c>
      <c r="B6414" s="6" t="s">
        <v>17922</v>
      </c>
    </row>
    <row r="6415" spans="1:2" x14ac:dyDescent="0.15">
      <c r="A6415" s="3">
        <v>6412</v>
      </c>
      <c r="B6415" s="6" t="s">
        <v>17923</v>
      </c>
    </row>
    <row r="6416" spans="1:2" x14ac:dyDescent="0.15">
      <c r="A6416" s="3">
        <v>6413</v>
      </c>
      <c r="B6416" s="6" t="s">
        <v>17924</v>
      </c>
    </row>
    <row r="6417" spans="1:2" x14ac:dyDescent="0.15">
      <c r="A6417" s="3">
        <v>6414</v>
      </c>
      <c r="B6417" s="6" t="s">
        <v>11770</v>
      </c>
    </row>
    <row r="6418" spans="1:2" x14ac:dyDescent="0.15">
      <c r="A6418" s="3">
        <v>6415</v>
      </c>
      <c r="B6418" s="6" t="s">
        <v>17925</v>
      </c>
    </row>
    <row r="6419" spans="1:2" x14ac:dyDescent="0.15">
      <c r="A6419" s="3">
        <v>6416</v>
      </c>
      <c r="B6419" s="6" t="s">
        <v>17926</v>
      </c>
    </row>
    <row r="6420" spans="1:2" x14ac:dyDescent="0.15">
      <c r="A6420" s="3">
        <v>6417</v>
      </c>
      <c r="B6420" s="6" t="s">
        <v>17927</v>
      </c>
    </row>
    <row r="6421" spans="1:2" x14ac:dyDescent="0.15">
      <c r="A6421" s="3">
        <v>6418</v>
      </c>
      <c r="B6421" s="6" t="s">
        <v>17928</v>
      </c>
    </row>
    <row r="6422" spans="1:2" x14ac:dyDescent="0.15">
      <c r="A6422" s="3">
        <v>6419</v>
      </c>
      <c r="B6422" s="6" t="s">
        <v>17929</v>
      </c>
    </row>
    <row r="6423" spans="1:2" x14ac:dyDescent="0.15">
      <c r="A6423" s="3">
        <v>6420</v>
      </c>
      <c r="B6423" s="6" t="s">
        <v>17930</v>
      </c>
    </row>
    <row r="6424" spans="1:2" x14ac:dyDescent="0.15">
      <c r="A6424" s="3">
        <v>6421</v>
      </c>
      <c r="B6424" s="6" t="s">
        <v>17931</v>
      </c>
    </row>
    <row r="6425" spans="1:2" x14ac:dyDescent="0.15">
      <c r="A6425" s="3">
        <v>6422</v>
      </c>
      <c r="B6425" s="6" t="s">
        <v>17932</v>
      </c>
    </row>
    <row r="6426" spans="1:2" x14ac:dyDescent="0.15">
      <c r="A6426" s="3">
        <v>6423</v>
      </c>
      <c r="B6426" s="6" t="s">
        <v>17933</v>
      </c>
    </row>
    <row r="6427" spans="1:2" x14ac:dyDescent="0.15">
      <c r="A6427" s="3">
        <v>6424</v>
      </c>
      <c r="B6427" s="6" t="s">
        <v>17934</v>
      </c>
    </row>
    <row r="6428" spans="1:2" x14ac:dyDescent="0.15">
      <c r="A6428" s="3">
        <v>6425</v>
      </c>
      <c r="B6428" s="6" t="s">
        <v>17935</v>
      </c>
    </row>
    <row r="6429" spans="1:2" x14ac:dyDescent="0.15">
      <c r="A6429" s="3">
        <v>6426</v>
      </c>
      <c r="B6429" s="6" t="s">
        <v>17936</v>
      </c>
    </row>
    <row r="6430" spans="1:2" x14ac:dyDescent="0.15">
      <c r="A6430" s="3">
        <v>6427</v>
      </c>
      <c r="B6430" s="6" t="s">
        <v>17937</v>
      </c>
    </row>
    <row r="6431" spans="1:2" x14ac:dyDescent="0.15">
      <c r="A6431" s="3">
        <v>6428</v>
      </c>
      <c r="B6431" s="6" t="s">
        <v>17938</v>
      </c>
    </row>
    <row r="6432" spans="1:2" x14ac:dyDescent="0.15">
      <c r="A6432" s="3">
        <v>6429</v>
      </c>
      <c r="B6432" s="6" t="s">
        <v>17939</v>
      </c>
    </row>
    <row r="6433" spans="1:2" x14ac:dyDescent="0.15">
      <c r="A6433" s="3">
        <v>6430</v>
      </c>
      <c r="B6433" s="6" t="s">
        <v>17940</v>
      </c>
    </row>
    <row r="6434" spans="1:2" x14ac:dyDescent="0.15">
      <c r="A6434" s="3">
        <v>6431</v>
      </c>
      <c r="B6434" s="6" t="s">
        <v>17941</v>
      </c>
    </row>
    <row r="6435" spans="1:2" x14ac:dyDescent="0.15">
      <c r="A6435" s="3">
        <v>6432</v>
      </c>
      <c r="B6435" s="6" t="s">
        <v>17942</v>
      </c>
    </row>
    <row r="6436" spans="1:2" x14ac:dyDescent="0.15">
      <c r="A6436" s="3">
        <v>6433</v>
      </c>
      <c r="B6436" s="6" t="s">
        <v>17943</v>
      </c>
    </row>
    <row r="6437" spans="1:2" x14ac:dyDescent="0.15">
      <c r="A6437" s="3">
        <v>6434</v>
      </c>
      <c r="B6437" s="6" t="s">
        <v>17944</v>
      </c>
    </row>
    <row r="6438" spans="1:2" x14ac:dyDescent="0.15">
      <c r="A6438" s="3">
        <v>6435</v>
      </c>
      <c r="B6438" s="6" t="s">
        <v>17945</v>
      </c>
    </row>
    <row r="6439" spans="1:2" x14ac:dyDescent="0.15">
      <c r="A6439" s="3">
        <v>6436</v>
      </c>
      <c r="B6439" s="6" t="s">
        <v>11787</v>
      </c>
    </row>
    <row r="6440" spans="1:2" x14ac:dyDescent="0.15">
      <c r="A6440" s="3">
        <v>6437</v>
      </c>
      <c r="B6440" s="6" t="s">
        <v>17946</v>
      </c>
    </row>
    <row r="6441" spans="1:2" x14ac:dyDescent="0.15">
      <c r="A6441" s="3">
        <v>6438</v>
      </c>
      <c r="B6441" s="6" t="s">
        <v>17947</v>
      </c>
    </row>
    <row r="6442" spans="1:2" x14ac:dyDescent="0.15">
      <c r="A6442" s="3">
        <v>6439</v>
      </c>
      <c r="B6442" s="6" t="s">
        <v>17948</v>
      </c>
    </row>
    <row r="6443" spans="1:2" x14ac:dyDescent="0.15">
      <c r="A6443" s="3">
        <v>6440</v>
      </c>
      <c r="B6443" s="6" t="s">
        <v>17949</v>
      </c>
    </row>
    <row r="6444" spans="1:2" x14ac:dyDescent="0.15">
      <c r="A6444" s="3">
        <v>6441</v>
      </c>
      <c r="B6444" s="6" t="s">
        <v>17950</v>
      </c>
    </row>
    <row r="6445" spans="1:2" x14ac:dyDescent="0.15">
      <c r="A6445" s="3">
        <v>6442</v>
      </c>
      <c r="B6445" s="6" t="s">
        <v>17951</v>
      </c>
    </row>
    <row r="6446" spans="1:2" x14ac:dyDescent="0.15">
      <c r="A6446" s="3">
        <v>6443</v>
      </c>
      <c r="B6446" s="6" t="s">
        <v>17952</v>
      </c>
    </row>
    <row r="6447" spans="1:2" x14ac:dyDescent="0.15">
      <c r="A6447" s="3">
        <v>6444</v>
      </c>
      <c r="B6447" s="6" t="s">
        <v>17953</v>
      </c>
    </row>
    <row r="6448" spans="1:2" x14ac:dyDescent="0.15">
      <c r="A6448" s="3">
        <v>6445</v>
      </c>
      <c r="B6448" s="6" t="s">
        <v>17954</v>
      </c>
    </row>
    <row r="6449" spans="1:2" x14ac:dyDescent="0.15">
      <c r="A6449" s="3">
        <v>6446</v>
      </c>
      <c r="B6449" s="6" t="s">
        <v>17955</v>
      </c>
    </row>
    <row r="6450" spans="1:2" x14ac:dyDescent="0.15">
      <c r="A6450" s="3">
        <v>6447</v>
      </c>
      <c r="B6450" s="6" t="s">
        <v>17956</v>
      </c>
    </row>
    <row r="6451" spans="1:2" x14ac:dyDescent="0.15">
      <c r="A6451" s="3">
        <v>6448</v>
      </c>
      <c r="B6451" s="6" t="s">
        <v>17957</v>
      </c>
    </row>
    <row r="6452" spans="1:2" x14ac:dyDescent="0.15">
      <c r="A6452" s="3">
        <v>6449</v>
      </c>
      <c r="B6452" s="6" t="s">
        <v>17958</v>
      </c>
    </row>
    <row r="6453" spans="1:2" x14ac:dyDescent="0.15">
      <c r="A6453" s="3">
        <v>6450</v>
      </c>
      <c r="B6453" s="6" t="s">
        <v>17959</v>
      </c>
    </row>
    <row r="6454" spans="1:2" x14ac:dyDescent="0.15">
      <c r="A6454" s="3">
        <v>6451</v>
      </c>
      <c r="B6454" s="6" t="s">
        <v>17960</v>
      </c>
    </row>
    <row r="6455" spans="1:2" x14ac:dyDescent="0.15">
      <c r="A6455" s="3">
        <v>6452</v>
      </c>
      <c r="B6455" s="6" t="s">
        <v>17961</v>
      </c>
    </row>
    <row r="6456" spans="1:2" x14ac:dyDescent="0.15">
      <c r="A6456" s="3">
        <v>6453</v>
      </c>
      <c r="B6456" s="6" t="s">
        <v>17962</v>
      </c>
    </row>
    <row r="6457" spans="1:2" x14ac:dyDescent="0.15">
      <c r="A6457" s="3">
        <v>6454</v>
      </c>
      <c r="B6457" s="6" t="s">
        <v>17963</v>
      </c>
    </row>
    <row r="6458" spans="1:2" x14ac:dyDescent="0.15">
      <c r="A6458" s="3">
        <v>6455</v>
      </c>
      <c r="B6458" s="6" t="s">
        <v>17964</v>
      </c>
    </row>
    <row r="6459" spans="1:2" x14ac:dyDescent="0.15">
      <c r="A6459" s="3">
        <v>6456</v>
      </c>
      <c r="B6459" s="6" t="s">
        <v>17965</v>
      </c>
    </row>
    <row r="6460" spans="1:2" x14ac:dyDescent="0.15">
      <c r="A6460" s="3">
        <v>6457</v>
      </c>
      <c r="B6460" s="6" t="s">
        <v>17966</v>
      </c>
    </row>
    <row r="6461" spans="1:2" x14ac:dyDescent="0.15">
      <c r="A6461" s="3">
        <v>6458</v>
      </c>
      <c r="B6461" s="6" t="s">
        <v>17967</v>
      </c>
    </row>
    <row r="6462" spans="1:2" x14ac:dyDescent="0.15">
      <c r="A6462" s="3">
        <v>6459</v>
      </c>
      <c r="B6462" s="6" t="s">
        <v>11788</v>
      </c>
    </row>
    <row r="6463" spans="1:2" x14ac:dyDescent="0.15">
      <c r="A6463" s="3">
        <v>6460</v>
      </c>
      <c r="B6463" s="6" t="s">
        <v>17968</v>
      </c>
    </row>
    <row r="6464" spans="1:2" x14ac:dyDescent="0.15">
      <c r="A6464" s="3">
        <v>6461</v>
      </c>
      <c r="B6464" s="6" t="s">
        <v>17969</v>
      </c>
    </row>
    <row r="6465" spans="1:2" x14ac:dyDescent="0.15">
      <c r="A6465" s="3">
        <v>6462</v>
      </c>
      <c r="B6465" s="6" t="s">
        <v>17970</v>
      </c>
    </row>
    <row r="6466" spans="1:2" x14ac:dyDescent="0.15">
      <c r="A6466" s="3">
        <v>6463</v>
      </c>
      <c r="B6466" s="6" t="s">
        <v>17971</v>
      </c>
    </row>
    <row r="6467" spans="1:2" x14ac:dyDescent="0.15">
      <c r="A6467" s="3">
        <v>6464</v>
      </c>
      <c r="B6467" s="6" t="s">
        <v>17972</v>
      </c>
    </row>
    <row r="6468" spans="1:2" x14ac:dyDescent="0.15">
      <c r="A6468" s="3">
        <v>6465</v>
      </c>
      <c r="B6468" s="6" t="s">
        <v>17973</v>
      </c>
    </row>
    <row r="6469" spans="1:2" x14ac:dyDescent="0.15">
      <c r="A6469" s="3">
        <v>6466</v>
      </c>
      <c r="B6469" s="6" t="s">
        <v>17974</v>
      </c>
    </row>
    <row r="6470" spans="1:2" x14ac:dyDescent="0.15">
      <c r="A6470" s="3">
        <v>6467</v>
      </c>
      <c r="B6470" s="6" t="s">
        <v>17975</v>
      </c>
    </row>
    <row r="6471" spans="1:2" x14ac:dyDescent="0.15">
      <c r="A6471" s="3">
        <v>6468</v>
      </c>
      <c r="B6471" s="6" t="s">
        <v>17976</v>
      </c>
    </row>
    <row r="6472" spans="1:2" x14ac:dyDescent="0.15">
      <c r="A6472" s="3">
        <v>6469</v>
      </c>
      <c r="B6472" s="6" t="s">
        <v>17977</v>
      </c>
    </row>
    <row r="6473" spans="1:2" x14ac:dyDescent="0.15">
      <c r="A6473" s="3">
        <v>6470</v>
      </c>
      <c r="B6473" s="6" t="s">
        <v>17978</v>
      </c>
    </row>
    <row r="6474" spans="1:2" x14ac:dyDescent="0.15">
      <c r="A6474" s="3">
        <v>6471</v>
      </c>
      <c r="B6474" s="6" t="s">
        <v>17979</v>
      </c>
    </row>
    <row r="6475" spans="1:2" x14ac:dyDescent="0.15">
      <c r="A6475" s="3">
        <v>6472</v>
      </c>
      <c r="B6475" s="6" t="s">
        <v>17980</v>
      </c>
    </row>
    <row r="6476" spans="1:2" x14ac:dyDescent="0.15">
      <c r="A6476" s="3">
        <v>6473</v>
      </c>
      <c r="B6476" s="6" t="s">
        <v>17981</v>
      </c>
    </row>
    <row r="6477" spans="1:2" x14ac:dyDescent="0.15">
      <c r="A6477" s="3">
        <v>6474</v>
      </c>
      <c r="B6477" s="6" t="s">
        <v>17982</v>
      </c>
    </row>
    <row r="6478" spans="1:2" x14ac:dyDescent="0.15">
      <c r="A6478" s="3">
        <v>6475</v>
      </c>
      <c r="B6478" s="6" t="s">
        <v>17983</v>
      </c>
    </row>
    <row r="6479" spans="1:2" x14ac:dyDescent="0.15">
      <c r="A6479" s="3">
        <v>6476</v>
      </c>
      <c r="B6479" s="6" t="s">
        <v>17984</v>
      </c>
    </row>
    <row r="6480" spans="1:2" x14ac:dyDescent="0.15">
      <c r="A6480" s="3">
        <v>6477</v>
      </c>
      <c r="B6480" s="6" t="s">
        <v>17985</v>
      </c>
    </row>
    <row r="6481" spans="1:2" x14ac:dyDescent="0.15">
      <c r="A6481" s="3">
        <v>6478</v>
      </c>
      <c r="B6481" s="6" t="s">
        <v>17986</v>
      </c>
    </row>
    <row r="6482" spans="1:2" x14ac:dyDescent="0.15">
      <c r="A6482" s="3">
        <v>6479</v>
      </c>
      <c r="B6482" s="6" t="s">
        <v>17987</v>
      </c>
    </row>
    <row r="6483" spans="1:2" x14ac:dyDescent="0.15">
      <c r="A6483" s="3">
        <v>6480</v>
      </c>
      <c r="B6483" s="6" t="s">
        <v>17988</v>
      </c>
    </row>
    <row r="6484" spans="1:2" x14ac:dyDescent="0.15">
      <c r="A6484" s="3">
        <v>6481</v>
      </c>
      <c r="B6484" s="6" t="s">
        <v>11719</v>
      </c>
    </row>
    <row r="6485" spans="1:2" x14ac:dyDescent="0.15">
      <c r="A6485" s="3">
        <v>6482</v>
      </c>
      <c r="B6485" s="6" t="s">
        <v>17989</v>
      </c>
    </row>
    <row r="6486" spans="1:2" x14ac:dyDescent="0.15">
      <c r="A6486" s="3">
        <v>6483</v>
      </c>
      <c r="B6486" s="6" t="s">
        <v>17990</v>
      </c>
    </row>
    <row r="6487" spans="1:2" x14ac:dyDescent="0.15">
      <c r="A6487" s="3">
        <v>6484</v>
      </c>
      <c r="B6487" s="6" t="s">
        <v>17991</v>
      </c>
    </row>
    <row r="6488" spans="1:2" x14ac:dyDescent="0.15">
      <c r="A6488" s="3">
        <v>6485</v>
      </c>
      <c r="B6488" s="6" t="s">
        <v>17992</v>
      </c>
    </row>
    <row r="6489" spans="1:2" x14ac:dyDescent="0.15">
      <c r="A6489" s="3">
        <v>6486</v>
      </c>
      <c r="B6489" s="6" t="s">
        <v>17993</v>
      </c>
    </row>
    <row r="6490" spans="1:2" x14ac:dyDescent="0.15">
      <c r="A6490" s="3">
        <v>6487</v>
      </c>
      <c r="B6490" s="6" t="s">
        <v>17994</v>
      </c>
    </row>
    <row r="6491" spans="1:2" x14ac:dyDescent="0.15">
      <c r="A6491" s="3">
        <v>6488</v>
      </c>
      <c r="B6491" s="6" t="s">
        <v>17995</v>
      </c>
    </row>
    <row r="6492" spans="1:2" x14ac:dyDescent="0.15">
      <c r="A6492" s="3">
        <v>6489</v>
      </c>
      <c r="B6492" s="6" t="s">
        <v>17996</v>
      </c>
    </row>
    <row r="6493" spans="1:2" x14ac:dyDescent="0.15">
      <c r="A6493" s="3">
        <v>6490</v>
      </c>
      <c r="B6493" s="6" t="s">
        <v>17997</v>
      </c>
    </row>
    <row r="6494" spans="1:2" x14ac:dyDescent="0.15">
      <c r="A6494" s="3">
        <v>6491</v>
      </c>
      <c r="B6494" s="6" t="s">
        <v>17998</v>
      </c>
    </row>
    <row r="6495" spans="1:2" x14ac:dyDescent="0.15">
      <c r="A6495" s="3">
        <v>6492</v>
      </c>
      <c r="B6495" s="6" t="s">
        <v>17999</v>
      </c>
    </row>
    <row r="6496" spans="1:2" x14ac:dyDescent="0.15">
      <c r="A6496" s="3">
        <v>6493</v>
      </c>
      <c r="B6496" s="6" t="s">
        <v>18000</v>
      </c>
    </row>
    <row r="6497" spans="1:2" x14ac:dyDescent="0.15">
      <c r="A6497" s="3">
        <v>6494</v>
      </c>
      <c r="B6497" s="6" t="s">
        <v>18001</v>
      </c>
    </row>
    <row r="6498" spans="1:2" x14ac:dyDescent="0.15">
      <c r="A6498" s="3">
        <v>6495</v>
      </c>
      <c r="B6498" s="6" t="s">
        <v>18002</v>
      </c>
    </row>
    <row r="6499" spans="1:2" x14ac:dyDescent="0.15">
      <c r="A6499" s="3">
        <v>6496</v>
      </c>
      <c r="B6499" s="6" t="s">
        <v>18003</v>
      </c>
    </row>
    <row r="6500" spans="1:2" x14ac:dyDescent="0.15">
      <c r="A6500" s="3">
        <v>6497</v>
      </c>
      <c r="B6500" s="6" t="s">
        <v>18004</v>
      </c>
    </row>
    <row r="6501" spans="1:2" x14ac:dyDescent="0.15">
      <c r="A6501" s="3">
        <v>6498</v>
      </c>
      <c r="B6501" s="6" t="s">
        <v>18005</v>
      </c>
    </row>
    <row r="6502" spans="1:2" x14ac:dyDescent="0.15">
      <c r="A6502" s="3">
        <v>6499</v>
      </c>
      <c r="B6502" s="6" t="s">
        <v>18006</v>
      </c>
    </row>
    <row r="6503" spans="1:2" x14ac:dyDescent="0.15">
      <c r="A6503" s="3">
        <v>6500</v>
      </c>
      <c r="B6503" s="6" t="s">
        <v>18007</v>
      </c>
    </row>
    <row r="6504" spans="1:2" x14ac:dyDescent="0.15">
      <c r="A6504" s="3">
        <v>6501</v>
      </c>
      <c r="B6504" s="6" t="s">
        <v>18008</v>
      </c>
    </row>
    <row r="6505" spans="1:2" x14ac:dyDescent="0.15">
      <c r="A6505" s="3">
        <v>6502</v>
      </c>
      <c r="B6505" s="6" t="s">
        <v>18009</v>
      </c>
    </row>
    <row r="6506" spans="1:2" x14ac:dyDescent="0.15">
      <c r="A6506" s="3">
        <v>6503</v>
      </c>
      <c r="B6506" s="6" t="s">
        <v>16067</v>
      </c>
    </row>
    <row r="6507" spans="1:2" x14ac:dyDescent="0.15">
      <c r="A6507" s="3">
        <v>6504</v>
      </c>
      <c r="B6507" s="6" t="s">
        <v>18010</v>
      </c>
    </row>
    <row r="6508" spans="1:2" x14ac:dyDescent="0.15">
      <c r="A6508" s="3">
        <v>6505</v>
      </c>
      <c r="B6508" s="6" t="s">
        <v>18011</v>
      </c>
    </row>
    <row r="6509" spans="1:2" x14ac:dyDescent="0.15">
      <c r="A6509" s="3">
        <v>6506</v>
      </c>
      <c r="B6509" s="6" t="s">
        <v>18012</v>
      </c>
    </row>
    <row r="6510" spans="1:2" x14ac:dyDescent="0.15">
      <c r="A6510" s="3">
        <v>6507</v>
      </c>
      <c r="B6510" s="6" t="s">
        <v>18013</v>
      </c>
    </row>
    <row r="6511" spans="1:2" x14ac:dyDescent="0.15">
      <c r="A6511" s="3">
        <v>6508</v>
      </c>
      <c r="B6511" s="6" t="s">
        <v>18014</v>
      </c>
    </row>
    <row r="6512" spans="1:2" x14ac:dyDescent="0.15">
      <c r="A6512" s="3">
        <v>6509</v>
      </c>
      <c r="B6512" s="6" t="s">
        <v>18015</v>
      </c>
    </row>
    <row r="6513" spans="1:2" x14ac:dyDescent="0.15">
      <c r="A6513" s="3">
        <v>6510</v>
      </c>
      <c r="B6513" s="6" t="s">
        <v>18016</v>
      </c>
    </row>
    <row r="6514" spans="1:2" x14ac:dyDescent="0.15">
      <c r="A6514" s="3">
        <v>6511</v>
      </c>
      <c r="B6514" s="6" t="s">
        <v>18017</v>
      </c>
    </row>
    <row r="6515" spans="1:2" x14ac:dyDescent="0.15">
      <c r="A6515" s="3">
        <v>6512</v>
      </c>
      <c r="B6515" s="6" t="s">
        <v>18018</v>
      </c>
    </row>
    <row r="6516" spans="1:2" x14ac:dyDescent="0.15">
      <c r="A6516" s="3">
        <v>6513</v>
      </c>
      <c r="B6516" s="6" t="s">
        <v>18019</v>
      </c>
    </row>
    <row r="6517" spans="1:2" x14ac:dyDescent="0.15">
      <c r="A6517" s="3">
        <v>6514</v>
      </c>
      <c r="B6517" s="6" t="s">
        <v>18020</v>
      </c>
    </row>
    <row r="6518" spans="1:2" x14ac:dyDescent="0.15">
      <c r="A6518" s="3">
        <v>6515</v>
      </c>
      <c r="B6518" s="6" t="s">
        <v>18021</v>
      </c>
    </row>
    <row r="6519" spans="1:2" x14ac:dyDescent="0.15">
      <c r="A6519" s="3">
        <v>6516</v>
      </c>
      <c r="B6519" s="6" t="s">
        <v>18022</v>
      </c>
    </row>
    <row r="6520" spans="1:2" x14ac:dyDescent="0.15">
      <c r="A6520" s="3">
        <v>6517</v>
      </c>
      <c r="B6520" s="6" t="s">
        <v>18023</v>
      </c>
    </row>
    <row r="6521" spans="1:2" x14ac:dyDescent="0.15">
      <c r="A6521" s="3">
        <v>6518</v>
      </c>
      <c r="B6521" s="6" t="s">
        <v>18024</v>
      </c>
    </row>
    <row r="6522" spans="1:2" x14ac:dyDescent="0.15">
      <c r="A6522" s="3">
        <v>6519</v>
      </c>
      <c r="B6522" s="6" t="s">
        <v>18025</v>
      </c>
    </row>
    <row r="6523" spans="1:2" x14ac:dyDescent="0.15">
      <c r="A6523" s="3">
        <v>6520</v>
      </c>
      <c r="B6523" s="6" t="s">
        <v>18026</v>
      </c>
    </row>
    <row r="6524" spans="1:2" x14ac:dyDescent="0.15">
      <c r="A6524" s="3">
        <v>6521</v>
      </c>
      <c r="B6524" s="6" t="s">
        <v>18027</v>
      </c>
    </row>
    <row r="6525" spans="1:2" x14ac:dyDescent="0.15">
      <c r="A6525" s="3">
        <v>6522</v>
      </c>
      <c r="B6525" s="6" t="s">
        <v>18028</v>
      </c>
    </row>
    <row r="6526" spans="1:2" x14ac:dyDescent="0.15">
      <c r="A6526" s="3">
        <v>6523</v>
      </c>
      <c r="B6526" s="6" t="s">
        <v>18029</v>
      </c>
    </row>
    <row r="6527" spans="1:2" x14ac:dyDescent="0.15">
      <c r="A6527" s="3">
        <v>6524</v>
      </c>
      <c r="B6527" s="6" t="s">
        <v>18030</v>
      </c>
    </row>
    <row r="6528" spans="1:2" x14ac:dyDescent="0.15">
      <c r="A6528" s="3">
        <v>6525</v>
      </c>
      <c r="B6528" s="6" t="s">
        <v>14458</v>
      </c>
    </row>
    <row r="6529" spans="1:2" x14ac:dyDescent="0.15">
      <c r="A6529" s="3">
        <v>6526</v>
      </c>
      <c r="B6529" s="6" t="s">
        <v>18031</v>
      </c>
    </row>
    <row r="6530" spans="1:2" x14ac:dyDescent="0.15">
      <c r="A6530" s="3">
        <v>6527</v>
      </c>
      <c r="B6530" s="6" t="s">
        <v>18032</v>
      </c>
    </row>
    <row r="6531" spans="1:2" x14ac:dyDescent="0.15">
      <c r="A6531" s="3">
        <v>6528</v>
      </c>
      <c r="B6531" s="6" t="s">
        <v>18033</v>
      </c>
    </row>
    <row r="6532" spans="1:2" x14ac:dyDescent="0.15">
      <c r="A6532" s="3">
        <v>6529</v>
      </c>
      <c r="B6532" s="6" t="s">
        <v>18034</v>
      </c>
    </row>
    <row r="6533" spans="1:2" x14ac:dyDescent="0.15">
      <c r="A6533" s="3">
        <v>6530</v>
      </c>
      <c r="B6533" s="6" t="s">
        <v>18035</v>
      </c>
    </row>
    <row r="6534" spans="1:2" x14ac:dyDescent="0.15">
      <c r="A6534" s="3">
        <v>6531</v>
      </c>
      <c r="B6534" s="6" t="s">
        <v>18036</v>
      </c>
    </row>
    <row r="6535" spans="1:2" x14ac:dyDescent="0.15">
      <c r="A6535" s="3">
        <v>6532</v>
      </c>
      <c r="B6535" s="6" t="s">
        <v>18037</v>
      </c>
    </row>
    <row r="6536" spans="1:2" x14ac:dyDescent="0.15">
      <c r="A6536" s="3">
        <v>6533</v>
      </c>
      <c r="B6536" s="6" t="s">
        <v>18038</v>
      </c>
    </row>
    <row r="6537" spans="1:2" x14ac:dyDescent="0.15">
      <c r="A6537" s="3">
        <v>6534</v>
      </c>
      <c r="B6537" s="6" t="s">
        <v>18039</v>
      </c>
    </row>
    <row r="6538" spans="1:2" x14ac:dyDescent="0.15">
      <c r="A6538" s="3">
        <v>6535</v>
      </c>
      <c r="B6538" s="6" t="s">
        <v>18040</v>
      </c>
    </row>
    <row r="6539" spans="1:2" x14ac:dyDescent="0.15">
      <c r="A6539" s="3">
        <v>6536</v>
      </c>
      <c r="B6539" s="6" t="s">
        <v>18041</v>
      </c>
    </row>
    <row r="6540" spans="1:2" x14ac:dyDescent="0.15">
      <c r="A6540" s="3">
        <v>6537</v>
      </c>
      <c r="B6540" s="6" t="s">
        <v>18042</v>
      </c>
    </row>
    <row r="6541" spans="1:2" x14ac:dyDescent="0.15">
      <c r="A6541" s="3">
        <v>6538</v>
      </c>
      <c r="B6541" s="6" t="s">
        <v>18043</v>
      </c>
    </row>
    <row r="6542" spans="1:2" x14ac:dyDescent="0.15">
      <c r="A6542" s="3">
        <v>6539</v>
      </c>
      <c r="B6542" s="6" t="s">
        <v>18044</v>
      </c>
    </row>
    <row r="6543" spans="1:2" x14ac:dyDescent="0.15">
      <c r="A6543" s="3">
        <v>6540</v>
      </c>
      <c r="B6543" s="6" t="s">
        <v>18045</v>
      </c>
    </row>
    <row r="6544" spans="1:2" x14ac:dyDescent="0.15">
      <c r="A6544" s="3">
        <v>6541</v>
      </c>
      <c r="B6544" s="6" t="s">
        <v>18046</v>
      </c>
    </row>
    <row r="6545" spans="1:2" x14ac:dyDescent="0.15">
      <c r="A6545" s="3">
        <v>6542</v>
      </c>
      <c r="B6545" s="6" t="s">
        <v>18047</v>
      </c>
    </row>
    <row r="6546" spans="1:2" x14ac:dyDescent="0.15">
      <c r="A6546" s="3">
        <v>6543</v>
      </c>
      <c r="B6546" s="6" t="s">
        <v>18048</v>
      </c>
    </row>
    <row r="6547" spans="1:2" x14ac:dyDescent="0.15">
      <c r="A6547" s="3">
        <v>6544</v>
      </c>
      <c r="B6547" s="6" t="s">
        <v>18049</v>
      </c>
    </row>
    <row r="6548" spans="1:2" x14ac:dyDescent="0.15">
      <c r="A6548" s="3">
        <v>6545</v>
      </c>
      <c r="B6548" s="6" t="s">
        <v>18050</v>
      </c>
    </row>
    <row r="6549" spans="1:2" x14ac:dyDescent="0.15">
      <c r="A6549" s="3">
        <v>6546</v>
      </c>
      <c r="B6549" s="6" t="s">
        <v>18051</v>
      </c>
    </row>
    <row r="6550" spans="1:2" x14ac:dyDescent="0.15">
      <c r="A6550" s="3">
        <v>6547</v>
      </c>
      <c r="B6550" s="6" t="s">
        <v>18052</v>
      </c>
    </row>
    <row r="6551" spans="1:2" x14ac:dyDescent="0.15">
      <c r="A6551" s="3">
        <v>6548</v>
      </c>
      <c r="B6551" s="6" t="s">
        <v>18052</v>
      </c>
    </row>
    <row r="6552" spans="1:2" x14ac:dyDescent="0.15">
      <c r="A6552" s="3">
        <v>6549</v>
      </c>
      <c r="B6552" s="6" t="s">
        <v>18053</v>
      </c>
    </row>
    <row r="6553" spans="1:2" x14ac:dyDescent="0.15">
      <c r="A6553" s="3">
        <v>6550</v>
      </c>
      <c r="B6553" s="6" t="s">
        <v>18054</v>
      </c>
    </row>
    <row r="6554" spans="1:2" x14ac:dyDescent="0.15">
      <c r="A6554" s="3">
        <v>6551</v>
      </c>
      <c r="B6554" s="6" t="s">
        <v>18055</v>
      </c>
    </row>
    <row r="6555" spans="1:2" x14ac:dyDescent="0.15">
      <c r="A6555" s="3">
        <v>6552</v>
      </c>
      <c r="B6555" s="6" t="s">
        <v>18056</v>
      </c>
    </row>
    <row r="6556" spans="1:2" x14ac:dyDescent="0.15">
      <c r="A6556" s="3">
        <v>6553</v>
      </c>
      <c r="B6556" s="6" t="s">
        <v>18057</v>
      </c>
    </row>
    <row r="6557" spans="1:2" x14ac:dyDescent="0.15">
      <c r="A6557" s="3">
        <v>6554</v>
      </c>
      <c r="B6557" s="6" t="s">
        <v>18058</v>
      </c>
    </row>
    <row r="6558" spans="1:2" x14ac:dyDescent="0.15">
      <c r="A6558" s="3">
        <v>6555</v>
      </c>
      <c r="B6558" s="6" t="s">
        <v>18059</v>
      </c>
    </row>
    <row r="6559" spans="1:2" x14ac:dyDescent="0.15">
      <c r="A6559" s="3">
        <v>6556</v>
      </c>
      <c r="B6559" s="6" t="s">
        <v>18060</v>
      </c>
    </row>
    <row r="6560" spans="1:2" x14ac:dyDescent="0.15">
      <c r="A6560" s="3">
        <v>6557</v>
      </c>
      <c r="B6560" s="6" t="s">
        <v>18061</v>
      </c>
    </row>
    <row r="6561" spans="1:2" x14ac:dyDescent="0.15">
      <c r="A6561" s="3">
        <v>6558</v>
      </c>
      <c r="B6561" s="6" t="s">
        <v>18062</v>
      </c>
    </row>
    <row r="6562" spans="1:2" x14ac:dyDescent="0.15">
      <c r="A6562" s="3">
        <v>6559</v>
      </c>
      <c r="B6562" s="6" t="s">
        <v>18063</v>
      </c>
    </row>
    <row r="6563" spans="1:2" x14ac:dyDescent="0.15">
      <c r="A6563" s="3">
        <v>6560</v>
      </c>
      <c r="B6563" s="6" t="s">
        <v>18064</v>
      </c>
    </row>
    <row r="6564" spans="1:2" x14ac:dyDescent="0.15">
      <c r="A6564" s="3">
        <v>6561</v>
      </c>
      <c r="B6564" s="6" t="s">
        <v>18065</v>
      </c>
    </row>
    <row r="6565" spans="1:2" x14ac:dyDescent="0.15">
      <c r="A6565" s="3">
        <v>6562</v>
      </c>
      <c r="B6565" s="6" t="s">
        <v>18066</v>
      </c>
    </row>
    <row r="6566" spans="1:2" x14ac:dyDescent="0.15">
      <c r="A6566" s="3">
        <v>6563</v>
      </c>
      <c r="B6566" s="6" t="s">
        <v>18067</v>
      </c>
    </row>
    <row r="6567" spans="1:2" x14ac:dyDescent="0.15">
      <c r="A6567" s="3">
        <v>6564</v>
      </c>
      <c r="B6567" s="6" t="s">
        <v>18068</v>
      </c>
    </row>
    <row r="6568" spans="1:2" x14ac:dyDescent="0.15">
      <c r="A6568" s="3">
        <v>6565</v>
      </c>
      <c r="B6568" s="6" t="s">
        <v>18069</v>
      </c>
    </row>
    <row r="6569" spans="1:2" x14ac:dyDescent="0.15">
      <c r="A6569" s="3">
        <v>6566</v>
      </c>
      <c r="B6569" s="6" t="s">
        <v>18070</v>
      </c>
    </row>
    <row r="6570" spans="1:2" x14ac:dyDescent="0.15">
      <c r="A6570" s="3">
        <v>6567</v>
      </c>
      <c r="B6570" s="6" t="s">
        <v>18071</v>
      </c>
    </row>
    <row r="6571" spans="1:2" x14ac:dyDescent="0.15">
      <c r="A6571" s="3">
        <v>6568</v>
      </c>
      <c r="B6571" s="6" t="s">
        <v>18072</v>
      </c>
    </row>
    <row r="6572" spans="1:2" x14ac:dyDescent="0.15">
      <c r="A6572" s="3">
        <v>6569</v>
      </c>
      <c r="B6572" s="6" t="s">
        <v>18073</v>
      </c>
    </row>
    <row r="6573" spans="1:2" x14ac:dyDescent="0.15">
      <c r="A6573" s="3">
        <v>6570</v>
      </c>
      <c r="B6573" s="6" t="s">
        <v>18074</v>
      </c>
    </row>
    <row r="6574" spans="1:2" x14ac:dyDescent="0.15">
      <c r="A6574" s="3">
        <v>6571</v>
      </c>
      <c r="B6574" s="6" t="s">
        <v>18075</v>
      </c>
    </row>
    <row r="6575" spans="1:2" x14ac:dyDescent="0.15">
      <c r="A6575" s="3">
        <v>6572</v>
      </c>
      <c r="B6575" s="6" t="s">
        <v>18076</v>
      </c>
    </row>
    <row r="6576" spans="1:2" x14ac:dyDescent="0.15">
      <c r="A6576" s="3">
        <v>6573</v>
      </c>
      <c r="B6576" s="6" t="s">
        <v>18077</v>
      </c>
    </row>
    <row r="6577" spans="1:2" x14ac:dyDescent="0.15">
      <c r="A6577" s="3">
        <v>6574</v>
      </c>
      <c r="B6577" s="6" t="s">
        <v>18078</v>
      </c>
    </row>
    <row r="6578" spans="1:2" x14ac:dyDescent="0.15">
      <c r="A6578" s="3">
        <v>6575</v>
      </c>
      <c r="B6578" s="6" t="s">
        <v>18079</v>
      </c>
    </row>
    <row r="6579" spans="1:2" x14ac:dyDescent="0.15">
      <c r="A6579" s="3">
        <v>6576</v>
      </c>
      <c r="B6579" s="6" t="s">
        <v>18080</v>
      </c>
    </row>
    <row r="6580" spans="1:2" x14ac:dyDescent="0.15">
      <c r="A6580" s="3">
        <v>6577</v>
      </c>
      <c r="B6580" s="6" t="s">
        <v>18081</v>
      </c>
    </row>
    <row r="6581" spans="1:2" x14ac:dyDescent="0.15">
      <c r="A6581" s="3">
        <v>6578</v>
      </c>
      <c r="B6581" s="6" t="s">
        <v>18082</v>
      </c>
    </row>
    <row r="6582" spans="1:2" x14ac:dyDescent="0.15">
      <c r="A6582" s="3">
        <v>6579</v>
      </c>
      <c r="B6582" s="6" t="s">
        <v>18083</v>
      </c>
    </row>
    <row r="6583" spans="1:2" x14ac:dyDescent="0.15">
      <c r="A6583" s="3">
        <v>6580</v>
      </c>
      <c r="B6583" s="6" t="s">
        <v>18084</v>
      </c>
    </row>
    <row r="6584" spans="1:2" x14ac:dyDescent="0.15">
      <c r="A6584" s="3">
        <v>6581</v>
      </c>
      <c r="B6584" s="6" t="s">
        <v>18085</v>
      </c>
    </row>
    <row r="6585" spans="1:2" x14ac:dyDescent="0.15">
      <c r="A6585" s="3">
        <v>6582</v>
      </c>
      <c r="B6585" s="6" t="s">
        <v>18086</v>
      </c>
    </row>
    <row r="6586" spans="1:2" x14ac:dyDescent="0.15">
      <c r="A6586" s="3">
        <v>6583</v>
      </c>
      <c r="B6586" s="6" t="s">
        <v>18087</v>
      </c>
    </row>
    <row r="6587" spans="1:2" x14ac:dyDescent="0.15">
      <c r="A6587" s="3">
        <v>6584</v>
      </c>
      <c r="B6587" s="6" t="s">
        <v>18088</v>
      </c>
    </row>
    <row r="6588" spans="1:2" x14ac:dyDescent="0.15">
      <c r="A6588" s="3">
        <v>6585</v>
      </c>
      <c r="B6588" s="6" t="s">
        <v>18089</v>
      </c>
    </row>
    <row r="6589" spans="1:2" x14ac:dyDescent="0.15">
      <c r="A6589" s="3">
        <v>6586</v>
      </c>
      <c r="B6589" s="6" t="s">
        <v>18090</v>
      </c>
    </row>
    <row r="6590" spans="1:2" x14ac:dyDescent="0.15">
      <c r="A6590" s="3">
        <v>6587</v>
      </c>
      <c r="B6590" s="6" t="s">
        <v>18091</v>
      </c>
    </row>
    <row r="6591" spans="1:2" x14ac:dyDescent="0.15">
      <c r="A6591" s="3">
        <v>6588</v>
      </c>
      <c r="B6591" s="6" t="s">
        <v>18092</v>
      </c>
    </row>
    <row r="6592" spans="1:2" x14ac:dyDescent="0.15">
      <c r="A6592" s="3">
        <v>6589</v>
      </c>
      <c r="B6592" s="6" t="s">
        <v>18093</v>
      </c>
    </row>
    <row r="6593" spans="1:2" x14ac:dyDescent="0.15">
      <c r="A6593" s="3">
        <v>6590</v>
      </c>
      <c r="B6593" s="6" t="s">
        <v>18094</v>
      </c>
    </row>
    <row r="6594" spans="1:2" x14ac:dyDescent="0.15">
      <c r="A6594" s="3">
        <v>6591</v>
      </c>
      <c r="B6594" s="6" t="s">
        <v>18095</v>
      </c>
    </row>
    <row r="6595" spans="1:2" x14ac:dyDescent="0.15">
      <c r="A6595" s="3">
        <v>6592</v>
      </c>
      <c r="B6595" s="6" t="s">
        <v>18096</v>
      </c>
    </row>
    <row r="6596" spans="1:2" x14ac:dyDescent="0.15">
      <c r="A6596" s="3">
        <v>6593</v>
      </c>
      <c r="B6596" s="6" t="s">
        <v>18097</v>
      </c>
    </row>
    <row r="6597" spans="1:2" x14ac:dyDescent="0.15">
      <c r="A6597" s="3">
        <v>6594</v>
      </c>
      <c r="B6597" s="6" t="s">
        <v>18098</v>
      </c>
    </row>
    <row r="6598" spans="1:2" x14ac:dyDescent="0.15">
      <c r="A6598" s="3">
        <v>6595</v>
      </c>
      <c r="B6598" s="6" t="s">
        <v>18099</v>
      </c>
    </row>
    <row r="6599" spans="1:2" x14ac:dyDescent="0.15">
      <c r="A6599" s="3">
        <v>6596</v>
      </c>
      <c r="B6599" s="6" t="s">
        <v>18100</v>
      </c>
    </row>
    <row r="6600" spans="1:2" x14ac:dyDescent="0.15">
      <c r="A6600" s="3">
        <v>6597</v>
      </c>
      <c r="B6600" s="6" t="s">
        <v>18101</v>
      </c>
    </row>
    <row r="6601" spans="1:2" x14ac:dyDescent="0.15">
      <c r="A6601" s="3">
        <v>6598</v>
      </c>
      <c r="B6601" s="6" t="s">
        <v>18102</v>
      </c>
    </row>
    <row r="6602" spans="1:2" x14ac:dyDescent="0.15">
      <c r="A6602" s="3">
        <v>6599</v>
      </c>
      <c r="B6602" s="6" t="s">
        <v>18103</v>
      </c>
    </row>
    <row r="6603" spans="1:2" x14ac:dyDescent="0.15">
      <c r="A6603" s="3">
        <v>6600</v>
      </c>
      <c r="B6603" s="6" t="s">
        <v>18104</v>
      </c>
    </row>
    <row r="6604" spans="1:2" x14ac:dyDescent="0.15">
      <c r="A6604" s="3">
        <v>6601</v>
      </c>
      <c r="B6604" s="6" t="s">
        <v>18105</v>
      </c>
    </row>
    <row r="6605" spans="1:2" x14ac:dyDescent="0.15">
      <c r="A6605" s="3">
        <v>6602</v>
      </c>
      <c r="B6605" s="6" t="s">
        <v>18106</v>
      </c>
    </row>
    <row r="6606" spans="1:2" x14ac:dyDescent="0.15">
      <c r="A6606" s="3">
        <v>6603</v>
      </c>
      <c r="B6606" s="6" t="s">
        <v>18107</v>
      </c>
    </row>
    <row r="6607" spans="1:2" x14ac:dyDescent="0.15">
      <c r="A6607" s="3">
        <v>6604</v>
      </c>
      <c r="B6607" s="6" t="s">
        <v>18108</v>
      </c>
    </row>
    <row r="6608" spans="1:2" x14ac:dyDescent="0.15">
      <c r="A6608" s="3">
        <v>6605</v>
      </c>
      <c r="B6608" s="6" t="s">
        <v>18109</v>
      </c>
    </row>
    <row r="6609" spans="1:2" x14ac:dyDescent="0.15">
      <c r="A6609" s="3">
        <v>6606</v>
      </c>
      <c r="B6609" s="6" t="s">
        <v>18110</v>
      </c>
    </row>
    <row r="6610" spans="1:2" x14ac:dyDescent="0.15">
      <c r="A6610" s="3">
        <v>6607</v>
      </c>
      <c r="B6610" s="6" t="s">
        <v>18111</v>
      </c>
    </row>
    <row r="6611" spans="1:2" x14ac:dyDescent="0.15">
      <c r="A6611" s="3">
        <v>6608</v>
      </c>
      <c r="B6611" s="6" t="s">
        <v>18112</v>
      </c>
    </row>
    <row r="6612" spans="1:2" x14ac:dyDescent="0.15">
      <c r="A6612" s="3">
        <v>6609</v>
      </c>
      <c r="B6612" s="6" t="s">
        <v>18113</v>
      </c>
    </row>
    <row r="6613" spans="1:2" x14ac:dyDescent="0.15">
      <c r="A6613" s="3">
        <v>6610</v>
      </c>
      <c r="B6613" s="6" t="s">
        <v>18114</v>
      </c>
    </row>
    <row r="6614" spans="1:2" x14ac:dyDescent="0.15">
      <c r="A6614" s="3">
        <v>6611</v>
      </c>
      <c r="B6614" s="6" t="s">
        <v>18115</v>
      </c>
    </row>
    <row r="6615" spans="1:2" x14ac:dyDescent="0.15">
      <c r="A6615" s="3">
        <v>6612</v>
      </c>
      <c r="B6615" s="6" t="s">
        <v>18116</v>
      </c>
    </row>
    <row r="6616" spans="1:2" x14ac:dyDescent="0.15">
      <c r="A6616" s="3">
        <v>6613</v>
      </c>
      <c r="B6616" s="6" t="s">
        <v>18117</v>
      </c>
    </row>
    <row r="6617" spans="1:2" x14ac:dyDescent="0.15">
      <c r="A6617" s="3">
        <v>6614</v>
      </c>
      <c r="B6617" s="6" t="s">
        <v>18118</v>
      </c>
    </row>
    <row r="6618" spans="1:2" x14ac:dyDescent="0.15">
      <c r="A6618" s="3">
        <v>6615</v>
      </c>
      <c r="B6618" s="6" t="s">
        <v>18119</v>
      </c>
    </row>
    <row r="6619" spans="1:2" x14ac:dyDescent="0.15">
      <c r="A6619" s="3">
        <v>6616</v>
      </c>
      <c r="B6619" s="6" t="s">
        <v>18120</v>
      </c>
    </row>
    <row r="6620" spans="1:2" x14ac:dyDescent="0.15">
      <c r="A6620" s="3">
        <v>6617</v>
      </c>
      <c r="B6620" s="6" t="s">
        <v>18121</v>
      </c>
    </row>
    <row r="6621" spans="1:2" x14ac:dyDescent="0.15">
      <c r="A6621" s="3">
        <v>6618</v>
      </c>
      <c r="B6621" s="6" t="s">
        <v>18122</v>
      </c>
    </row>
    <row r="6622" spans="1:2" x14ac:dyDescent="0.15">
      <c r="A6622" s="3">
        <v>6619</v>
      </c>
      <c r="B6622" s="6" t="s">
        <v>18123</v>
      </c>
    </row>
    <row r="6623" spans="1:2" x14ac:dyDescent="0.15">
      <c r="A6623" s="3">
        <v>6620</v>
      </c>
      <c r="B6623" s="6" t="s">
        <v>18124</v>
      </c>
    </row>
    <row r="6624" spans="1:2" x14ac:dyDescent="0.15">
      <c r="A6624" s="3">
        <v>6621</v>
      </c>
      <c r="B6624" s="6" t="s">
        <v>18125</v>
      </c>
    </row>
    <row r="6625" spans="1:2" x14ac:dyDescent="0.15">
      <c r="A6625" s="3">
        <v>6622</v>
      </c>
      <c r="B6625" s="6" t="s">
        <v>18126</v>
      </c>
    </row>
    <row r="6626" spans="1:2" x14ac:dyDescent="0.15">
      <c r="A6626" s="3">
        <v>6623</v>
      </c>
      <c r="B6626" s="6" t="s">
        <v>18127</v>
      </c>
    </row>
    <row r="6627" spans="1:2" x14ac:dyDescent="0.15">
      <c r="A6627" s="3">
        <v>6624</v>
      </c>
      <c r="B6627" s="6" t="s">
        <v>18128</v>
      </c>
    </row>
    <row r="6628" spans="1:2" x14ac:dyDescent="0.15">
      <c r="A6628" s="3">
        <v>6625</v>
      </c>
      <c r="B6628" s="6" t="s">
        <v>18129</v>
      </c>
    </row>
    <row r="6629" spans="1:2" x14ac:dyDescent="0.15">
      <c r="A6629" s="3">
        <v>6626</v>
      </c>
      <c r="B6629" s="6" t="s">
        <v>18130</v>
      </c>
    </row>
    <row r="6630" spans="1:2" x14ac:dyDescent="0.15">
      <c r="A6630" s="3">
        <v>6627</v>
      </c>
      <c r="B6630" s="6" t="s">
        <v>8091</v>
      </c>
    </row>
    <row r="6631" spans="1:2" x14ac:dyDescent="0.15">
      <c r="A6631" s="3">
        <v>6628</v>
      </c>
      <c r="B6631" s="6" t="s">
        <v>18131</v>
      </c>
    </row>
    <row r="6632" spans="1:2" x14ac:dyDescent="0.15">
      <c r="A6632" s="3">
        <v>6629</v>
      </c>
      <c r="B6632" s="6" t="s">
        <v>18132</v>
      </c>
    </row>
    <row r="6633" spans="1:2" x14ac:dyDescent="0.15">
      <c r="A6633" s="3">
        <v>6630</v>
      </c>
      <c r="B6633" s="6" t="s">
        <v>11563</v>
      </c>
    </row>
    <row r="6634" spans="1:2" x14ac:dyDescent="0.15">
      <c r="A6634" s="3">
        <v>6631</v>
      </c>
      <c r="B6634" s="6" t="s">
        <v>18133</v>
      </c>
    </row>
    <row r="6635" spans="1:2" x14ac:dyDescent="0.15">
      <c r="A6635" s="3">
        <v>6632</v>
      </c>
      <c r="B6635" s="6" t="s">
        <v>18134</v>
      </c>
    </row>
    <row r="6636" spans="1:2" x14ac:dyDescent="0.15">
      <c r="A6636" s="3">
        <v>6633</v>
      </c>
      <c r="B6636" s="6" t="s">
        <v>15055</v>
      </c>
    </row>
    <row r="6637" spans="1:2" x14ac:dyDescent="0.15">
      <c r="A6637" s="3">
        <v>6634</v>
      </c>
      <c r="B6637" s="6" t="s">
        <v>18135</v>
      </c>
    </row>
    <row r="6638" spans="1:2" x14ac:dyDescent="0.15">
      <c r="A6638" s="3">
        <v>6635</v>
      </c>
      <c r="B6638" s="6" t="s">
        <v>18136</v>
      </c>
    </row>
    <row r="6639" spans="1:2" x14ac:dyDescent="0.15">
      <c r="A6639" s="3">
        <v>6636</v>
      </c>
      <c r="B6639" s="6" t="s">
        <v>18137</v>
      </c>
    </row>
    <row r="6640" spans="1:2" x14ac:dyDescent="0.15">
      <c r="A6640" s="3">
        <v>6637</v>
      </c>
      <c r="B6640" s="6" t="s">
        <v>18138</v>
      </c>
    </row>
    <row r="6641" spans="1:2" x14ac:dyDescent="0.15">
      <c r="A6641" s="3">
        <v>6638</v>
      </c>
      <c r="B6641" s="6" t="s">
        <v>14713</v>
      </c>
    </row>
    <row r="6642" spans="1:2" x14ac:dyDescent="0.15">
      <c r="A6642" s="3">
        <v>6639</v>
      </c>
      <c r="B6642" s="6" t="s">
        <v>16043</v>
      </c>
    </row>
    <row r="6643" spans="1:2" x14ac:dyDescent="0.15">
      <c r="A6643" s="3">
        <v>6640</v>
      </c>
      <c r="B6643" s="6" t="s">
        <v>16234</v>
      </c>
    </row>
    <row r="6644" spans="1:2" x14ac:dyDescent="0.15">
      <c r="A6644" s="3">
        <v>6641</v>
      </c>
      <c r="B6644" s="6" t="s">
        <v>16344</v>
      </c>
    </row>
    <row r="6645" spans="1:2" x14ac:dyDescent="0.15">
      <c r="A6645" s="3">
        <v>6642</v>
      </c>
      <c r="B6645" s="6" t="s">
        <v>18139</v>
      </c>
    </row>
    <row r="6646" spans="1:2" x14ac:dyDescent="0.15">
      <c r="A6646" s="3">
        <v>6643</v>
      </c>
      <c r="B6646" s="6" t="s">
        <v>11711</v>
      </c>
    </row>
    <row r="6647" spans="1:2" x14ac:dyDescent="0.15">
      <c r="A6647" s="3">
        <v>6644</v>
      </c>
      <c r="B6647" s="6" t="s">
        <v>15443</v>
      </c>
    </row>
    <row r="6648" spans="1:2" x14ac:dyDescent="0.15">
      <c r="A6648" s="3">
        <v>6645</v>
      </c>
      <c r="B6648" s="6" t="s">
        <v>18140</v>
      </c>
    </row>
    <row r="6649" spans="1:2" x14ac:dyDescent="0.15">
      <c r="A6649" s="3">
        <v>6646</v>
      </c>
      <c r="B6649" s="6" t="s">
        <v>11760</v>
      </c>
    </row>
    <row r="6650" spans="1:2" x14ac:dyDescent="0.15">
      <c r="A6650" s="3">
        <v>6647</v>
      </c>
      <c r="B6650" s="6" t="s">
        <v>18141</v>
      </c>
    </row>
    <row r="6651" spans="1:2" x14ac:dyDescent="0.15">
      <c r="A6651" s="3">
        <v>6648</v>
      </c>
      <c r="B6651" s="6" t="s">
        <v>17307</v>
      </c>
    </row>
    <row r="6652" spans="1:2" x14ac:dyDescent="0.15">
      <c r="A6652" s="3">
        <v>6649</v>
      </c>
      <c r="B6652" s="6" t="s">
        <v>12464</v>
      </c>
    </row>
    <row r="6653" spans="1:2" x14ac:dyDescent="0.15">
      <c r="A6653" s="3">
        <v>6650</v>
      </c>
      <c r="B6653" s="6" t="s">
        <v>16836</v>
      </c>
    </row>
    <row r="6654" spans="1:2" x14ac:dyDescent="0.15">
      <c r="A6654" s="3">
        <v>6651</v>
      </c>
      <c r="B6654" s="6" t="s">
        <v>16840</v>
      </c>
    </row>
    <row r="6655" spans="1:2" x14ac:dyDescent="0.15">
      <c r="A6655" s="3">
        <v>6652</v>
      </c>
      <c r="B6655" s="6" t="s">
        <v>18142</v>
      </c>
    </row>
    <row r="6656" spans="1:2" x14ac:dyDescent="0.15">
      <c r="A6656" s="3">
        <v>6653</v>
      </c>
      <c r="B6656" s="6" t="s">
        <v>14618</v>
      </c>
    </row>
    <row r="6657" spans="1:2" x14ac:dyDescent="0.15">
      <c r="A6657" s="3">
        <v>6654</v>
      </c>
      <c r="B6657" s="6" t="s">
        <v>18143</v>
      </c>
    </row>
    <row r="6658" spans="1:2" x14ac:dyDescent="0.15">
      <c r="A6658" s="3">
        <v>6655</v>
      </c>
      <c r="B6658" s="6" t="s">
        <v>16182</v>
      </c>
    </row>
    <row r="6659" spans="1:2" x14ac:dyDescent="0.15">
      <c r="A6659" s="3">
        <v>6656</v>
      </c>
      <c r="B6659" s="6" t="s">
        <v>13054</v>
      </c>
    </row>
    <row r="6660" spans="1:2" x14ac:dyDescent="0.15">
      <c r="A6660" s="3">
        <v>6657</v>
      </c>
      <c r="B6660" s="6" t="s">
        <v>18144</v>
      </c>
    </row>
    <row r="6661" spans="1:2" x14ac:dyDescent="0.15">
      <c r="A6661" s="3">
        <v>6658</v>
      </c>
      <c r="B6661" s="6" t="s">
        <v>18145</v>
      </c>
    </row>
    <row r="6662" spans="1:2" x14ac:dyDescent="0.15">
      <c r="A6662" s="3">
        <v>6659</v>
      </c>
      <c r="B6662" s="6" t="s">
        <v>18146</v>
      </c>
    </row>
    <row r="6663" spans="1:2" x14ac:dyDescent="0.15">
      <c r="A6663" s="3">
        <v>6660</v>
      </c>
      <c r="B6663" s="6" t="s">
        <v>18147</v>
      </c>
    </row>
    <row r="6664" spans="1:2" x14ac:dyDescent="0.15">
      <c r="A6664" s="3">
        <v>6661</v>
      </c>
      <c r="B6664" s="6" t="s">
        <v>18148</v>
      </c>
    </row>
    <row r="6665" spans="1:2" x14ac:dyDescent="0.15">
      <c r="A6665" s="3">
        <v>6662</v>
      </c>
      <c r="B6665" s="6" t="s">
        <v>18149</v>
      </c>
    </row>
    <row r="6666" spans="1:2" x14ac:dyDescent="0.15">
      <c r="A6666" s="3">
        <v>6663</v>
      </c>
      <c r="B6666" s="6" t="s">
        <v>18150</v>
      </c>
    </row>
    <row r="6667" spans="1:2" x14ac:dyDescent="0.15">
      <c r="A6667" s="3">
        <v>6664</v>
      </c>
      <c r="B6667" s="6" t="s">
        <v>18151</v>
      </c>
    </row>
    <row r="6668" spans="1:2" x14ac:dyDescent="0.15">
      <c r="A6668" s="3">
        <v>6665</v>
      </c>
      <c r="B6668" s="6" t="s">
        <v>18152</v>
      </c>
    </row>
    <row r="6669" spans="1:2" x14ac:dyDescent="0.15">
      <c r="A6669" s="3">
        <v>6666</v>
      </c>
      <c r="B6669" s="6" t="s">
        <v>18153</v>
      </c>
    </row>
    <row r="6670" spans="1:2" x14ac:dyDescent="0.15">
      <c r="A6670" s="3">
        <v>6667</v>
      </c>
      <c r="B6670" s="6" t="s">
        <v>18154</v>
      </c>
    </row>
    <row r="6671" spans="1:2" x14ac:dyDescent="0.15">
      <c r="A6671" s="3">
        <v>6668</v>
      </c>
      <c r="B6671" s="6" t="s">
        <v>18155</v>
      </c>
    </row>
    <row r="6672" spans="1:2" x14ac:dyDescent="0.15">
      <c r="A6672" s="3">
        <v>6669</v>
      </c>
      <c r="B6672" s="6" t="s">
        <v>18156</v>
      </c>
    </row>
    <row r="6673" spans="1:2" x14ac:dyDescent="0.15">
      <c r="A6673" s="3">
        <v>6670</v>
      </c>
      <c r="B6673" s="6" t="s">
        <v>18157</v>
      </c>
    </row>
    <row r="6674" spans="1:2" x14ac:dyDescent="0.15">
      <c r="A6674" s="3">
        <v>6671</v>
      </c>
      <c r="B6674" s="6" t="s">
        <v>18158</v>
      </c>
    </row>
    <row r="6675" spans="1:2" x14ac:dyDescent="0.15">
      <c r="A6675" s="3">
        <v>6672</v>
      </c>
      <c r="B6675" s="6" t="s">
        <v>18159</v>
      </c>
    </row>
    <row r="6676" spans="1:2" x14ac:dyDescent="0.15">
      <c r="A6676" s="3">
        <v>6673</v>
      </c>
      <c r="B6676" s="6" t="s">
        <v>18160</v>
      </c>
    </row>
    <row r="6677" spans="1:2" x14ac:dyDescent="0.15">
      <c r="A6677" s="3">
        <v>6674</v>
      </c>
      <c r="B6677" s="6" t="s">
        <v>18161</v>
      </c>
    </row>
    <row r="6678" spans="1:2" x14ac:dyDescent="0.15">
      <c r="A6678" s="3">
        <v>6675</v>
      </c>
      <c r="B6678" s="6" t="s">
        <v>18162</v>
      </c>
    </row>
    <row r="6679" spans="1:2" x14ac:dyDescent="0.15">
      <c r="A6679" s="3">
        <v>6676</v>
      </c>
      <c r="B6679" s="6" t="s">
        <v>18163</v>
      </c>
    </row>
    <row r="6680" spans="1:2" x14ac:dyDescent="0.15">
      <c r="A6680" s="3">
        <v>6677</v>
      </c>
      <c r="B6680" s="6" t="s">
        <v>18164</v>
      </c>
    </row>
    <row r="6681" spans="1:2" x14ac:dyDescent="0.15">
      <c r="A6681" s="3">
        <v>6678</v>
      </c>
      <c r="B6681" s="6" t="s">
        <v>18165</v>
      </c>
    </row>
    <row r="6682" spans="1:2" x14ac:dyDescent="0.15">
      <c r="A6682" s="3">
        <v>6679</v>
      </c>
      <c r="B6682" s="6" t="s">
        <v>18166</v>
      </c>
    </row>
    <row r="6683" spans="1:2" x14ac:dyDescent="0.15">
      <c r="A6683" s="3">
        <v>6680</v>
      </c>
      <c r="B6683" s="6" t="s">
        <v>18167</v>
      </c>
    </row>
    <row r="6684" spans="1:2" x14ac:dyDescent="0.15">
      <c r="A6684" s="3">
        <v>6681</v>
      </c>
      <c r="B6684" s="6" t="s">
        <v>18168</v>
      </c>
    </row>
    <row r="6685" spans="1:2" x14ac:dyDescent="0.15">
      <c r="A6685" s="3">
        <v>6682</v>
      </c>
      <c r="B6685" s="6" t="s">
        <v>18169</v>
      </c>
    </row>
    <row r="6686" spans="1:2" x14ac:dyDescent="0.15">
      <c r="A6686" s="3">
        <v>6683</v>
      </c>
      <c r="B6686" s="6" t="s">
        <v>18170</v>
      </c>
    </row>
    <row r="6687" spans="1:2" x14ac:dyDescent="0.15">
      <c r="A6687" s="3">
        <v>6684</v>
      </c>
      <c r="B6687" s="6" t="s">
        <v>18171</v>
      </c>
    </row>
    <row r="6688" spans="1:2" x14ac:dyDescent="0.15">
      <c r="A6688" s="3">
        <v>6685</v>
      </c>
      <c r="B6688" s="6" t="s">
        <v>18172</v>
      </c>
    </row>
    <row r="6689" spans="1:2" x14ac:dyDescent="0.15">
      <c r="A6689" s="3">
        <v>6686</v>
      </c>
      <c r="B6689" s="6" t="s">
        <v>18173</v>
      </c>
    </row>
    <row r="6690" spans="1:2" x14ac:dyDescent="0.15">
      <c r="A6690" s="3">
        <v>6687</v>
      </c>
      <c r="B6690" s="6" t="s">
        <v>18174</v>
      </c>
    </row>
    <row r="6691" spans="1:2" x14ac:dyDescent="0.15">
      <c r="A6691" s="3">
        <v>6688</v>
      </c>
      <c r="B6691" s="6" t="s">
        <v>18175</v>
      </c>
    </row>
    <row r="6692" spans="1:2" x14ac:dyDescent="0.15">
      <c r="A6692" s="3">
        <v>6689</v>
      </c>
      <c r="B6692" s="6" t="s">
        <v>18176</v>
      </c>
    </row>
    <row r="6693" spans="1:2" x14ac:dyDescent="0.15">
      <c r="A6693" s="3">
        <v>6690</v>
      </c>
      <c r="B6693" s="6" t="s">
        <v>18177</v>
      </c>
    </row>
    <row r="6694" spans="1:2" x14ac:dyDescent="0.15">
      <c r="A6694" s="3">
        <v>6691</v>
      </c>
      <c r="B6694" s="6" t="s">
        <v>18178</v>
      </c>
    </row>
    <row r="6695" spans="1:2" x14ac:dyDescent="0.15">
      <c r="A6695" s="3">
        <v>6692</v>
      </c>
      <c r="B6695" s="6" t="s">
        <v>18179</v>
      </c>
    </row>
    <row r="6696" spans="1:2" x14ac:dyDescent="0.15">
      <c r="A6696" s="3">
        <v>6693</v>
      </c>
      <c r="B6696" s="6" t="s">
        <v>18180</v>
      </c>
    </row>
    <row r="6697" spans="1:2" x14ac:dyDescent="0.15">
      <c r="A6697" s="3">
        <v>6694</v>
      </c>
      <c r="B6697" s="6" t="s">
        <v>18181</v>
      </c>
    </row>
    <row r="6698" spans="1:2" x14ac:dyDescent="0.15">
      <c r="A6698" s="3">
        <v>6695</v>
      </c>
      <c r="B6698" s="6" t="s">
        <v>18182</v>
      </c>
    </row>
    <row r="6699" spans="1:2" x14ac:dyDescent="0.15">
      <c r="A6699" s="3">
        <v>6696</v>
      </c>
      <c r="B6699" s="6" t="s">
        <v>18183</v>
      </c>
    </row>
    <row r="6700" spans="1:2" x14ac:dyDescent="0.15">
      <c r="A6700" s="3">
        <v>6697</v>
      </c>
      <c r="B6700" s="6" t="s">
        <v>18184</v>
      </c>
    </row>
    <row r="6701" spans="1:2" x14ac:dyDescent="0.15">
      <c r="A6701" s="3">
        <v>6698</v>
      </c>
      <c r="B6701" s="6" t="s">
        <v>18185</v>
      </c>
    </row>
    <row r="6702" spans="1:2" x14ac:dyDescent="0.15">
      <c r="A6702" s="3">
        <v>6699</v>
      </c>
      <c r="B6702" s="6" t="s">
        <v>18186</v>
      </c>
    </row>
    <row r="6703" spans="1:2" x14ac:dyDescent="0.15">
      <c r="A6703" s="3">
        <v>6700</v>
      </c>
      <c r="B6703" s="6" t="s">
        <v>18187</v>
      </c>
    </row>
    <row r="6704" spans="1:2" x14ac:dyDescent="0.15">
      <c r="A6704" s="3">
        <v>6701</v>
      </c>
      <c r="B6704" s="6" t="s">
        <v>18188</v>
      </c>
    </row>
    <row r="6705" spans="1:2" x14ac:dyDescent="0.15">
      <c r="A6705" s="3">
        <v>6702</v>
      </c>
      <c r="B6705" s="6" t="s">
        <v>18189</v>
      </c>
    </row>
    <row r="6706" spans="1:2" x14ac:dyDescent="0.15">
      <c r="A6706" s="3">
        <v>6703</v>
      </c>
      <c r="B6706" s="6" t="s">
        <v>18190</v>
      </c>
    </row>
    <row r="6707" spans="1:2" x14ac:dyDescent="0.15">
      <c r="A6707" s="3">
        <v>6704</v>
      </c>
      <c r="B6707" s="6" t="s">
        <v>18191</v>
      </c>
    </row>
    <row r="6708" spans="1:2" x14ac:dyDescent="0.15">
      <c r="A6708" s="3">
        <v>6705</v>
      </c>
      <c r="B6708" s="6" t="s">
        <v>18192</v>
      </c>
    </row>
    <row r="6709" spans="1:2" x14ac:dyDescent="0.15">
      <c r="A6709" s="3">
        <v>6706</v>
      </c>
      <c r="B6709" s="6" t="s">
        <v>18193</v>
      </c>
    </row>
    <row r="6710" spans="1:2" x14ac:dyDescent="0.15">
      <c r="A6710" s="3">
        <v>6707</v>
      </c>
      <c r="B6710" s="6" t="s">
        <v>18194</v>
      </c>
    </row>
    <row r="6711" spans="1:2" x14ac:dyDescent="0.15">
      <c r="A6711" s="3">
        <v>6708</v>
      </c>
      <c r="B6711" s="6" t="s">
        <v>18195</v>
      </c>
    </row>
    <row r="6712" spans="1:2" x14ac:dyDescent="0.15">
      <c r="A6712" s="3">
        <v>6709</v>
      </c>
      <c r="B6712" s="6" t="s">
        <v>18196</v>
      </c>
    </row>
    <row r="6713" spans="1:2" x14ac:dyDescent="0.15">
      <c r="A6713" s="3">
        <v>6710</v>
      </c>
      <c r="B6713" s="6" t="s">
        <v>18197</v>
      </c>
    </row>
    <row r="6714" spans="1:2" x14ac:dyDescent="0.15">
      <c r="A6714" s="3">
        <v>6711</v>
      </c>
      <c r="B6714" s="6" t="s">
        <v>18198</v>
      </c>
    </row>
    <row r="6715" spans="1:2" x14ac:dyDescent="0.15">
      <c r="A6715" s="3">
        <v>6712</v>
      </c>
      <c r="B6715" s="6" t="s">
        <v>18199</v>
      </c>
    </row>
    <row r="6716" spans="1:2" x14ac:dyDescent="0.15">
      <c r="A6716" s="3">
        <v>6713</v>
      </c>
      <c r="B6716" s="6" t="s">
        <v>18200</v>
      </c>
    </row>
    <row r="6717" spans="1:2" x14ac:dyDescent="0.15">
      <c r="A6717" s="3">
        <v>6714</v>
      </c>
      <c r="B6717" s="3" t="s">
        <v>18201</v>
      </c>
    </row>
    <row r="6718" spans="1:2" x14ac:dyDescent="0.15">
      <c r="A6718" s="3">
        <v>6715</v>
      </c>
      <c r="B6718" s="3" t="s">
        <v>11970</v>
      </c>
    </row>
    <row r="6719" spans="1:2" x14ac:dyDescent="0.15">
      <c r="A6719" s="3">
        <v>6716</v>
      </c>
      <c r="B6719" s="3" t="s">
        <v>14468</v>
      </c>
    </row>
    <row r="6720" spans="1:2" x14ac:dyDescent="0.15">
      <c r="A6720" s="3">
        <v>6717</v>
      </c>
      <c r="B6720" s="3" t="s">
        <v>16836</v>
      </c>
    </row>
    <row r="6721" spans="1:2" x14ac:dyDescent="0.15">
      <c r="A6721" s="3">
        <v>6718</v>
      </c>
      <c r="B6721" s="3" t="s">
        <v>17307</v>
      </c>
    </row>
    <row r="6722" spans="1:2" x14ac:dyDescent="0.15">
      <c r="A6722" s="3">
        <v>6719</v>
      </c>
      <c r="B6722" s="3" t="s">
        <v>17308</v>
      </c>
    </row>
    <row r="6723" spans="1:2" x14ac:dyDescent="0.15">
      <c r="A6723" s="3">
        <v>6720</v>
      </c>
      <c r="B6723" s="3" t="s">
        <v>16793</v>
      </c>
    </row>
    <row r="6724" spans="1:2" x14ac:dyDescent="0.15">
      <c r="A6724" s="3">
        <v>6721</v>
      </c>
      <c r="B6724" s="3" t="s">
        <v>12464</v>
      </c>
    </row>
    <row r="6725" spans="1:2" x14ac:dyDescent="0.15">
      <c r="A6725" s="3">
        <v>6722</v>
      </c>
      <c r="B6725" s="3" t="s">
        <v>16837</v>
      </c>
    </row>
    <row r="6726" spans="1:2" x14ac:dyDescent="0.15">
      <c r="A6726" s="3">
        <v>6723</v>
      </c>
      <c r="B6726" s="3" t="s">
        <v>17309</v>
      </c>
    </row>
    <row r="6727" spans="1:2" x14ac:dyDescent="0.15">
      <c r="A6727" s="3">
        <v>6724</v>
      </c>
      <c r="B6727" s="3" t="s">
        <v>17310</v>
      </c>
    </row>
    <row r="6728" spans="1:2" x14ac:dyDescent="0.15">
      <c r="A6728" s="3">
        <v>6725</v>
      </c>
      <c r="B6728" s="3" t="s">
        <v>12567</v>
      </c>
    </row>
    <row r="6729" spans="1:2" x14ac:dyDescent="0.15">
      <c r="A6729" s="3">
        <v>6726</v>
      </c>
      <c r="B6729" s="3" t="s">
        <v>16836</v>
      </c>
    </row>
    <row r="6730" spans="1:2" x14ac:dyDescent="0.15">
      <c r="A6730" s="3">
        <v>6727</v>
      </c>
      <c r="B6730" s="3" t="s">
        <v>17311</v>
      </c>
    </row>
    <row r="6731" spans="1:2" x14ac:dyDescent="0.15">
      <c r="A6731" s="3">
        <v>6728</v>
      </c>
      <c r="B6731" s="3" t="s">
        <v>17312</v>
      </c>
    </row>
    <row r="6732" spans="1:2" x14ac:dyDescent="0.15">
      <c r="A6732" s="3">
        <v>6729</v>
      </c>
      <c r="B6732" s="7" t="s">
        <v>18202</v>
      </c>
    </row>
    <row r="6733" spans="1:2" x14ac:dyDescent="0.15">
      <c r="A6733" s="3">
        <v>6730</v>
      </c>
      <c r="B6733" s="7" t="s">
        <v>18203</v>
      </c>
    </row>
    <row r="6734" spans="1:2" x14ac:dyDescent="0.15">
      <c r="A6734" s="3">
        <v>6731</v>
      </c>
      <c r="B6734" s="7" t="s">
        <v>18204</v>
      </c>
    </row>
    <row r="6735" spans="1:2" x14ac:dyDescent="0.15">
      <c r="A6735" s="3">
        <v>6732</v>
      </c>
      <c r="B6735" s="7" t="s">
        <v>18205</v>
      </c>
    </row>
    <row r="6736" spans="1:2" x14ac:dyDescent="0.15">
      <c r="A6736" s="3">
        <v>6733</v>
      </c>
      <c r="B6736" s="7" t="s">
        <v>18206</v>
      </c>
    </row>
    <row r="6737" spans="1:2" x14ac:dyDescent="0.15">
      <c r="A6737" s="3">
        <v>6734</v>
      </c>
      <c r="B6737" s="7" t="s">
        <v>18207</v>
      </c>
    </row>
    <row r="6738" spans="1:2" x14ac:dyDescent="0.15">
      <c r="A6738" s="3">
        <v>6735</v>
      </c>
      <c r="B6738" s="7" t="s">
        <v>18208</v>
      </c>
    </row>
    <row r="6739" spans="1:2" x14ac:dyDescent="0.15">
      <c r="A6739" s="3">
        <v>6736</v>
      </c>
      <c r="B6739" s="7" t="s">
        <v>18209</v>
      </c>
    </row>
    <row r="6740" spans="1:2" x14ac:dyDescent="0.15">
      <c r="A6740" s="3">
        <v>6737</v>
      </c>
      <c r="B6740" s="7" t="s">
        <v>18210</v>
      </c>
    </row>
    <row r="6741" spans="1:2" x14ac:dyDescent="0.15">
      <c r="A6741" s="3">
        <v>6738</v>
      </c>
      <c r="B6741" s="7" t="s">
        <v>18211</v>
      </c>
    </row>
    <row r="6742" spans="1:2" x14ac:dyDescent="0.15">
      <c r="A6742" s="3">
        <v>6739</v>
      </c>
      <c r="B6742" s="7" t="s">
        <v>18212</v>
      </c>
    </row>
    <row r="6743" spans="1:2" x14ac:dyDescent="0.15">
      <c r="A6743" s="3">
        <v>6740</v>
      </c>
      <c r="B6743" s="7" t="s">
        <v>18213</v>
      </c>
    </row>
    <row r="6744" spans="1:2" x14ac:dyDescent="0.15">
      <c r="A6744" s="3">
        <v>6741</v>
      </c>
      <c r="B6744" s="7" t="s">
        <v>18214</v>
      </c>
    </row>
    <row r="6745" spans="1:2" x14ac:dyDescent="0.15">
      <c r="A6745" s="3">
        <v>6742</v>
      </c>
      <c r="B6745" s="7" t="s">
        <v>18215</v>
      </c>
    </row>
    <row r="6746" spans="1:2" x14ac:dyDescent="0.15">
      <c r="A6746" s="3">
        <v>6743</v>
      </c>
      <c r="B6746" s="7" t="s">
        <v>18216</v>
      </c>
    </row>
    <row r="6747" spans="1:2" x14ac:dyDescent="0.15">
      <c r="A6747" s="3">
        <v>6744</v>
      </c>
      <c r="B6747" s="7" t="s">
        <v>18217</v>
      </c>
    </row>
    <row r="6748" spans="1:2" x14ac:dyDescent="0.15">
      <c r="A6748" s="3">
        <v>6745</v>
      </c>
      <c r="B6748" s="7" t="s">
        <v>18218</v>
      </c>
    </row>
    <row r="6749" spans="1:2" x14ac:dyDescent="0.15">
      <c r="A6749" s="3">
        <v>6746</v>
      </c>
      <c r="B6749" s="7" t="s">
        <v>18219</v>
      </c>
    </row>
    <row r="6750" spans="1:2" x14ac:dyDescent="0.15">
      <c r="A6750" s="3">
        <v>6747</v>
      </c>
      <c r="B6750" s="7" t="s">
        <v>18220</v>
      </c>
    </row>
    <row r="6751" spans="1:2" x14ac:dyDescent="0.15">
      <c r="A6751" s="3">
        <v>6748</v>
      </c>
      <c r="B6751" s="7" t="s">
        <v>18221</v>
      </c>
    </row>
    <row r="6752" spans="1:2" x14ac:dyDescent="0.15">
      <c r="A6752" s="3">
        <v>6749</v>
      </c>
      <c r="B6752" s="7" t="s">
        <v>18222</v>
      </c>
    </row>
    <row r="6753" spans="1:2" x14ac:dyDescent="0.15">
      <c r="A6753" s="3">
        <v>6750</v>
      </c>
      <c r="B6753" s="7" t="s">
        <v>18223</v>
      </c>
    </row>
    <row r="6754" spans="1:2" x14ac:dyDescent="0.15">
      <c r="A6754" s="3">
        <v>6751</v>
      </c>
      <c r="B6754" s="7" t="s">
        <v>18224</v>
      </c>
    </row>
    <row r="6755" spans="1:2" x14ac:dyDescent="0.15">
      <c r="A6755" s="3">
        <v>6752</v>
      </c>
      <c r="B6755" s="7" t="s">
        <v>18225</v>
      </c>
    </row>
    <row r="6756" spans="1:2" x14ac:dyDescent="0.15">
      <c r="A6756" s="3">
        <v>6753</v>
      </c>
      <c r="B6756" s="7" t="s">
        <v>18226</v>
      </c>
    </row>
    <row r="6757" spans="1:2" x14ac:dyDescent="0.15">
      <c r="A6757" s="3">
        <v>6754</v>
      </c>
      <c r="B6757" s="7" t="s">
        <v>18227</v>
      </c>
    </row>
    <row r="6758" spans="1:2" x14ac:dyDescent="0.15">
      <c r="A6758" s="3">
        <v>6755</v>
      </c>
      <c r="B6758" s="7" t="s">
        <v>18228</v>
      </c>
    </row>
    <row r="6759" spans="1:2" x14ac:dyDescent="0.15">
      <c r="A6759" s="3">
        <v>6756</v>
      </c>
      <c r="B6759" s="7" t="s">
        <v>18229</v>
      </c>
    </row>
    <row r="6760" spans="1:2" x14ac:dyDescent="0.15">
      <c r="A6760" s="3">
        <v>6757</v>
      </c>
      <c r="B6760" s="7" t="s">
        <v>18230</v>
      </c>
    </row>
    <row r="6761" spans="1:2" x14ac:dyDescent="0.15">
      <c r="A6761" s="3">
        <v>6758</v>
      </c>
      <c r="B6761" s="7" t="s">
        <v>18231</v>
      </c>
    </row>
    <row r="6762" spans="1:2" x14ac:dyDescent="0.15">
      <c r="A6762" s="3">
        <v>6759</v>
      </c>
      <c r="B6762" s="7" t="s">
        <v>18232</v>
      </c>
    </row>
    <row r="6763" spans="1:2" x14ac:dyDescent="0.15">
      <c r="A6763" s="3">
        <v>6760</v>
      </c>
      <c r="B6763" s="7" t="s">
        <v>18233</v>
      </c>
    </row>
    <row r="6764" spans="1:2" x14ac:dyDescent="0.15">
      <c r="A6764" s="3">
        <v>6761</v>
      </c>
      <c r="B6764" s="7" t="s">
        <v>18234</v>
      </c>
    </row>
    <row r="6765" spans="1:2" x14ac:dyDescent="0.15">
      <c r="A6765" s="3">
        <v>6762</v>
      </c>
      <c r="B6765" s="7" t="s">
        <v>18235</v>
      </c>
    </row>
    <row r="6766" spans="1:2" x14ac:dyDescent="0.15">
      <c r="A6766" s="3">
        <v>6763</v>
      </c>
      <c r="B6766" s="7" t="s">
        <v>18236</v>
      </c>
    </row>
    <row r="6767" spans="1:2" x14ac:dyDescent="0.15">
      <c r="A6767" s="3">
        <v>6764</v>
      </c>
      <c r="B6767" s="7" t="s">
        <v>18237</v>
      </c>
    </row>
    <row r="6768" spans="1:2" x14ac:dyDescent="0.15">
      <c r="A6768" s="3">
        <v>6765</v>
      </c>
      <c r="B6768" s="7" t="s">
        <v>18238</v>
      </c>
    </row>
    <row r="6769" spans="1:2" x14ac:dyDescent="0.15">
      <c r="A6769" s="3">
        <v>6766</v>
      </c>
      <c r="B6769" s="7" t="s">
        <v>18239</v>
      </c>
    </row>
    <row r="6770" spans="1:2" x14ac:dyDescent="0.15">
      <c r="A6770" s="3">
        <v>6767</v>
      </c>
      <c r="B6770" s="7" t="s">
        <v>18240</v>
      </c>
    </row>
    <row r="6771" spans="1:2" x14ac:dyDescent="0.15">
      <c r="A6771" s="3">
        <v>6768</v>
      </c>
      <c r="B6771" s="7" t="s">
        <v>18241</v>
      </c>
    </row>
    <row r="6772" spans="1:2" x14ac:dyDescent="0.15">
      <c r="A6772" s="3">
        <v>6769</v>
      </c>
      <c r="B6772" s="7" t="s">
        <v>18242</v>
      </c>
    </row>
    <row r="6773" spans="1:2" x14ac:dyDescent="0.15">
      <c r="A6773" s="3">
        <v>6770</v>
      </c>
      <c r="B6773" s="7" t="s">
        <v>18243</v>
      </c>
    </row>
    <row r="6774" spans="1:2" x14ac:dyDescent="0.15">
      <c r="A6774" s="3">
        <v>6771</v>
      </c>
      <c r="B6774" s="7" t="s">
        <v>18244</v>
      </c>
    </row>
    <row r="6775" spans="1:2" x14ac:dyDescent="0.15">
      <c r="A6775" s="3">
        <v>6772</v>
      </c>
      <c r="B6775" s="7" t="s">
        <v>18245</v>
      </c>
    </row>
    <row r="6776" spans="1:2" x14ac:dyDescent="0.15">
      <c r="A6776" s="3">
        <v>6773</v>
      </c>
      <c r="B6776" s="7" t="s">
        <v>18246</v>
      </c>
    </row>
    <row r="6777" spans="1:2" x14ac:dyDescent="0.15">
      <c r="A6777" s="3">
        <v>6774</v>
      </c>
      <c r="B6777" s="7" t="s">
        <v>18247</v>
      </c>
    </row>
    <row r="6778" spans="1:2" x14ac:dyDescent="0.15">
      <c r="A6778" s="3">
        <v>6775</v>
      </c>
      <c r="B6778" s="7" t="s">
        <v>18248</v>
      </c>
    </row>
    <row r="6779" spans="1:2" x14ac:dyDescent="0.15">
      <c r="A6779" s="3">
        <v>6776</v>
      </c>
      <c r="B6779" s="7" t="s">
        <v>18249</v>
      </c>
    </row>
    <row r="6780" spans="1:2" x14ac:dyDescent="0.15">
      <c r="A6780" s="3">
        <v>6777</v>
      </c>
      <c r="B6780" s="7" t="s">
        <v>18250</v>
      </c>
    </row>
    <row r="6781" spans="1:2" x14ac:dyDescent="0.15">
      <c r="A6781" s="3">
        <v>6778</v>
      </c>
      <c r="B6781" s="7" t="s">
        <v>18251</v>
      </c>
    </row>
    <row r="6782" spans="1:2" x14ac:dyDescent="0.15">
      <c r="A6782" s="3">
        <v>6779</v>
      </c>
      <c r="B6782" s="7" t="s">
        <v>18252</v>
      </c>
    </row>
    <row r="6783" spans="1:2" x14ac:dyDescent="0.15">
      <c r="A6783" s="3">
        <v>6780</v>
      </c>
      <c r="B6783" s="7" t="s">
        <v>18253</v>
      </c>
    </row>
    <row r="6784" spans="1:2" x14ac:dyDescent="0.15">
      <c r="A6784" s="3">
        <v>6781</v>
      </c>
      <c r="B6784" s="7" t="s">
        <v>18254</v>
      </c>
    </row>
    <row r="6785" spans="1:2" x14ac:dyDescent="0.15">
      <c r="A6785" s="3">
        <v>6782</v>
      </c>
      <c r="B6785" s="7" t="s">
        <v>18255</v>
      </c>
    </row>
    <row r="6786" spans="1:2" x14ac:dyDescent="0.15">
      <c r="A6786" s="3">
        <v>6783</v>
      </c>
      <c r="B6786" s="7" t="s">
        <v>18256</v>
      </c>
    </row>
    <row r="6787" spans="1:2" x14ac:dyDescent="0.15">
      <c r="A6787" s="3">
        <v>6784</v>
      </c>
      <c r="B6787" s="7" t="s">
        <v>18257</v>
      </c>
    </row>
    <row r="6788" spans="1:2" x14ac:dyDescent="0.15">
      <c r="A6788" s="3">
        <v>6785</v>
      </c>
      <c r="B6788" s="7" t="s">
        <v>18258</v>
      </c>
    </row>
    <row r="6789" spans="1:2" x14ac:dyDescent="0.15">
      <c r="A6789" s="3">
        <v>6786</v>
      </c>
      <c r="B6789" s="7" t="s">
        <v>18259</v>
      </c>
    </row>
    <row r="6790" spans="1:2" x14ac:dyDescent="0.15">
      <c r="A6790" s="3">
        <v>6787</v>
      </c>
      <c r="B6790" s="7" t="s">
        <v>18260</v>
      </c>
    </row>
    <row r="6791" spans="1:2" x14ac:dyDescent="0.15">
      <c r="A6791" s="3">
        <v>6788</v>
      </c>
      <c r="B6791" s="7" t="s">
        <v>18261</v>
      </c>
    </row>
    <row r="6792" spans="1:2" x14ac:dyDescent="0.15">
      <c r="A6792" s="3">
        <v>6789</v>
      </c>
      <c r="B6792" s="7" t="s">
        <v>18262</v>
      </c>
    </row>
    <row r="6793" spans="1:2" x14ac:dyDescent="0.15">
      <c r="A6793" s="3">
        <v>6790</v>
      </c>
      <c r="B6793" s="7" t="s">
        <v>18263</v>
      </c>
    </row>
    <row r="6794" spans="1:2" x14ac:dyDescent="0.15">
      <c r="A6794" s="3">
        <v>6791</v>
      </c>
      <c r="B6794" s="7" t="s">
        <v>18264</v>
      </c>
    </row>
    <row r="6795" spans="1:2" x14ac:dyDescent="0.15">
      <c r="A6795" s="3">
        <v>6792</v>
      </c>
      <c r="B6795" s="7" t="s">
        <v>18265</v>
      </c>
    </row>
    <row r="6796" spans="1:2" x14ac:dyDescent="0.15">
      <c r="A6796" s="3">
        <v>6793</v>
      </c>
      <c r="B6796" s="7" t="s">
        <v>18266</v>
      </c>
    </row>
    <row r="6797" spans="1:2" x14ac:dyDescent="0.15">
      <c r="A6797" s="3">
        <v>6794</v>
      </c>
      <c r="B6797" s="7" t="s">
        <v>18267</v>
      </c>
    </row>
    <row r="6798" spans="1:2" x14ac:dyDescent="0.15">
      <c r="A6798" s="3">
        <v>6795</v>
      </c>
      <c r="B6798" s="7" t="s">
        <v>18268</v>
      </c>
    </row>
    <row r="6799" spans="1:2" x14ac:dyDescent="0.15">
      <c r="A6799" s="3">
        <v>6796</v>
      </c>
      <c r="B6799" s="7" t="s">
        <v>18269</v>
      </c>
    </row>
    <row r="6800" spans="1:2" x14ac:dyDescent="0.15">
      <c r="A6800" s="3">
        <v>6797</v>
      </c>
      <c r="B6800" s="7" t="s">
        <v>18270</v>
      </c>
    </row>
    <row r="6801" spans="1:2" x14ac:dyDescent="0.15">
      <c r="A6801" s="3">
        <v>6798</v>
      </c>
      <c r="B6801" s="7" t="s">
        <v>18271</v>
      </c>
    </row>
    <row r="6802" spans="1:2" x14ac:dyDescent="0.15">
      <c r="A6802" s="3">
        <v>6799</v>
      </c>
      <c r="B6802" s="7" t="s">
        <v>18272</v>
      </c>
    </row>
    <row r="6803" spans="1:2" x14ac:dyDescent="0.15">
      <c r="A6803" s="3">
        <v>6800</v>
      </c>
      <c r="B6803" s="7" t="s">
        <v>18273</v>
      </c>
    </row>
    <row r="6804" spans="1:2" x14ac:dyDescent="0.15">
      <c r="A6804" s="3">
        <v>6801</v>
      </c>
      <c r="B6804" s="7" t="s">
        <v>18274</v>
      </c>
    </row>
    <row r="6805" spans="1:2" x14ac:dyDescent="0.15">
      <c r="A6805" s="3">
        <v>6802</v>
      </c>
      <c r="B6805" s="7" t="s">
        <v>18275</v>
      </c>
    </row>
    <row r="6806" spans="1:2" x14ac:dyDescent="0.15">
      <c r="A6806" s="3">
        <v>6803</v>
      </c>
      <c r="B6806" s="7" t="s">
        <v>18276</v>
      </c>
    </row>
    <row r="6807" spans="1:2" x14ac:dyDescent="0.15">
      <c r="A6807" s="3">
        <v>6804</v>
      </c>
      <c r="B6807" s="7" t="s">
        <v>18277</v>
      </c>
    </row>
    <row r="6808" spans="1:2" x14ac:dyDescent="0.15">
      <c r="A6808" s="3">
        <v>6805</v>
      </c>
      <c r="B6808" s="7" t="s">
        <v>18278</v>
      </c>
    </row>
    <row r="6809" spans="1:2" x14ac:dyDescent="0.15">
      <c r="A6809" s="3">
        <v>6806</v>
      </c>
      <c r="B6809" s="7" t="s">
        <v>18279</v>
      </c>
    </row>
    <row r="6810" spans="1:2" x14ac:dyDescent="0.15">
      <c r="A6810" s="3">
        <v>6807</v>
      </c>
      <c r="B6810" s="7" t="s">
        <v>18280</v>
      </c>
    </row>
    <row r="6811" spans="1:2" x14ac:dyDescent="0.15">
      <c r="A6811" s="3">
        <v>6808</v>
      </c>
      <c r="B6811" s="7" t="s">
        <v>18281</v>
      </c>
    </row>
    <row r="6812" spans="1:2" x14ac:dyDescent="0.15">
      <c r="A6812" s="3">
        <v>6809</v>
      </c>
      <c r="B6812" s="7" t="s">
        <v>18282</v>
      </c>
    </row>
    <row r="6813" spans="1:2" x14ac:dyDescent="0.15">
      <c r="A6813" s="3">
        <v>6810</v>
      </c>
      <c r="B6813" s="7" t="s">
        <v>18283</v>
      </c>
    </row>
    <row r="6814" spans="1:2" x14ac:dyDescent="0.15">
      <c r="A6814" s="3">
        <v>6811</v>
      </c>
      <c r="B6814" s="7" t="s">
        <v>18284</v>
      </c>
    </row>
    <row r="6815" spans="1:2" x14ac:dyDescent="0.15">
      <c r="A6815" s="3">
        <v>6812</v>
      </c>
      <c r="B6815" s="7" t="s">
        <v>18285</v>
      </c>
    </row>
    <row r="6816" spans="1:2" x14ac:dyDescent="0.15">
      <c r="A6816" s="3">
        <v>6813</v>
      </c>
      <c r="B6816" s="7" t="s">
        <v>18286</v>
      </c>
    </row>
    <row r="6817" spans="1:2" x14ac:dyDescent="0.15">
      <c r="A6817" s="3">
        <v>6814</v>
      </c>
      <c r="B6817" s="7" t="s">
        <v>18287</v>
      </c>
    </row>
    <row r="6818" spans="1:2" x14ac:dyDescent="0.15">
      <c r="A6818" s="3">
        <v>6815</v>
      </c>
      <c r="B6818" s="7" t="s">
        <v>18288</v>
      </c>
    </row>
    <row r="6819" spans="1:2" x14ac:dyDescent="0.15">
      <c r="A6819" s="3">
        <v>6816</v>
      </c>
      <c r="B6819" s="7" t="s">
        <v>18289</v>
      </c>
    </row>
    <row r="6820" spans="1:2" x14ac:dyDescent="0.15">
      <c r="A6820" s="3">
        <v>6817</v>
      </c>
      <c r="B6820" s="7" t="s">
        <v>18290</v>
      </c>
    </row>
    <row r="6821" spans="1:2" x14ac:dyDescent="0.15">
      <c r="A6821" s="3">
        <v>6818</v>
      </c>
      <c r="B6821" s="7" t="s">
        <v>18291</v>
      </c>
    </row>
    <row r="6822" spans="1:2" x14ac:dyDescent="0.15">
      <c r="A6822" s="3">
        <v>6819</v>
      </c>
      <c r="B6822" s="7" t="s">
        <v>18292</v>
      </c>
    </row>
    <row r="6823" spans="1:2" x14ac:dyDescent="0.15">
      <c r="A6823" s="3">
        <v>6820</v>
      </c>
      <c r="B6823" s="7" t="s">
        <v>18293</v>
      </c>
    </row>
    <row r="6824" spans="1:2" x14ac:dyDescent="0.15">
      <c r="A6824" s="3">
        <v>6821</v>
      </c>
      <c r="B6824" s="7" t="s">
        <v>18294</v>
      </c>
    </row>
    <row r="6825" spans="1:2" x14ac:dyDescent="0.15">
      <c r="A6825" s="3">
        <v>6822</v>
      </c>
      <c r="B6825" s="7" t="s">
        <v>18295</v>
      </c>
    </row>
    <row r="6826" spans="1:2" x14ac:dyDescent="0.15">
      <c r="A6826" s="3">
        <v>6823</v>
      </c>
      <c r="B6826" s="7" t="s">
        <v>18296</v>
      </c>
    </row>
    <row r="6827" spans="1:2" x14ac:dyDescent="0.15">
      <c r="A6827" s="3">
        <v>6824</v>
      </c>
      <c r="B6827" s="7" t="s">
        <v>18297</v>
      </c>
    </row>
    <row r="6828" spans="1:2" x14ac:dyDescent="0.15">
      <c r="A6828" s="3">
        <v>6825</v>
      </c>
      <c r="B6828" s="7" t="s">
        <v>18298</v>
      </c>
    </row>
    <row r="6829" spans="1:2" x14ac:dyDescent="0.15">
      <c r="A6829" s="3">
        <v>6826</v>
      </c>
      <c r="B6829" s="7" t="s">
        <v>18299</v>
      </c>
    </row>
    <row r="6830" spans="1:2" x14ac:dyDescent="0.15">
      <c r="A6830" s="3">
        <v>6827</v>
      </c>
      <c r="B6830" s="7" t="s">
        <v>18300</v>
      </c>
    </row>
    <row r="6831" spans="1:2" x14ac:dyDescent="0.15">
      <c r="A6831" s="3">
        <v>6828</v>
      </c>
      <c r="B6831" s="7" t="s">
        <v>18301</v>
      </c>
    </row>
    <row r="6832" spans="1:2" x14ac:dyDescent="0.15">
      <c r="A6832" s="3">
        <v>6829</v>
      </c>
      <c r="B6832" s="7" t="s">
        <v>18302</v>
      </c>
    </row>
    <row r="6833" spans="1:2" x14ac:dyDescent="0.15">
      <c r="A6833" s="3">
        <v>6830</v>
      </c>
      <c r="B6833" s="7" t="s">
        <v>18303</v>
      </c>
    </row>
    <row r="6834" spans="1:2" x14ac:dyDescent="0.15">
      <c r="A6834" s="3">
        <v>6831</v>
      </c>
      <c r="B6834" s="7" t="s">
        <v>18304</v>
      </c>
    </row>
    <row r="6835" spans="1:2" x14ac:dyDescent="0.15">
      <c r="A6835" s="3">
        <v>6832</v>
      </c>
      <c r="B6835" s="7" t="s">
        <v>18305</v>
      </c>
    </row>
    <row r="6836" spans="1:2" x14ac:dyDescent="0.15">
      <c r="A6836" s="3">
        <v>6833</v>
      </c>
      <c r="B6836" s="7" t="s">
        <v>18306</v>
      </c>
    </row>
    <row r="6837" spans="1:2" x14ac:dyDescent="0.15">
      <c r="A6837" s="3">
        <v>6834</v>
      </c>
      <c r="B6837" s="7" t="s">
        <v>18307</v>
      </c>
    </row>
    <row r="6838" spans="1:2" x14ac:dyDescent="0.15">
      <c r="A6838" s="3">
        <v>6835</v>
      </c>
      <c r="B6838" s="7" t="s">
        <v>18308</v>
      </c>
    </row>
    <row r="6839" spans="1:2" x14ac:dyDescent="0.15">
      <c r="A6839" s="3">
        <v>6836</v>
      </c>
      <c r="B6839" s="7" t="s">
        <v>18309</v>
      </c>
    </row>
    <row r="6840" spans="1:2" x14ac:dyDescent="0.15">
      <c r="A6840" s="3">
        <v>6837</v>
      </c>
      <c r="B6840" s="7" t="s">
        <v>18310</v>
      </c>
    </row>
    <row r="6841" spans="1:2" x14ac:dyDescent="0.15">
      <c r="A6841" s="3">
        <v>6838</v>
      </c>
      <c r="B6841" s="7" t="s">
        <v>18311</v>
      </c>
    </row>
    <row r="6842" spans="1:2" x14ac:dyDescent="0.15">
      <c r="A6842" s="3">
        <v>6839</v>
      </c>
      <c r="B6842" s="7" t="s">
        <v>18312</v>
      </c>
    </row>
    <row r="6843" spans="1:2" x14ac:dyDescent="0.15">
      <c r="A6843" s="3">
        <v>6840</v>
      </c>
      <c r="B6843" s="7" t="s">
        <v>18313</v>
      </c>
    </row>
    <row r="6844" spans="1:2" x14ac:dyDescent="0.15">
      <c r="A6844" s="3">
        <v>6841</v>
      </c>
      <c r="B6844" s="7" t="s">
        <v>18314</v>
      </c>
    </row>
    <row r="6845" spans="1:2" x14ac:dyDescent="0.15">
      <c r="A6845" s="3">
        <v>6842</v>
      </c>
      <c r="B6845" s="7" t="s">
        <v>18315</v>
      </c>
    </row>
    <row r="6846" spans="1:2" x14ac:dyDescent="0.15">
      <c r="A6846" s="3">
        <v>6843</v>
      </c>
      <c r="B6846" s="7" t="s">
        <v>18316</v>
      </c>
    </row>
    <row r="6847" spans="1:2" x14ac:dyDescent="0.15">
      <c r="A6847" s="3">
        <v>6844</v>
      </c>
      <c r="B6847" s="7" t="s">
        <v>18317</v>
      </c>
    </row>
    <row r="6848" spans="1:2" x14ac:dyDescent="0.15">
      <c r="A6848" s="3">
        <v>6845</v>
      </c>
      <c r="B6848" s="7" t="s">
        <v>18318</v>
      </c>
    </row>
    <row r="6849" spans="1:2" x14ac:dyDescent="0.15">
      <c r="A6849" s="3">
        <v>6846</v>
      </c>
      <c r="B6849" s="7" t="s">
        <v>18319</v>
      </c>
    </row>
    <row r="6850" spans="1:2" x14ac:dyDescent="0.15">
      <c r="A6850" s="3">
        <v>6847</v>
      </c>
      <c r="B6850" s="7" t="s">
        <v>18320</v>
      </c>
    </row>
    <row r="6851" spans="1:2" x14ac:dyDescent="0.15">
      <c r="A6851" s="3">
        <v>6848</v>
      </c>
      <c r="B6851" s="7" t="s">
        <v>18321</v>
      </c>
    </row>
    <row r="6852" spans="1:2" x14ac:dyDescent="0.15">
      <c r="A6852" s="3">
        <v>6849</v>
      </c>
      <c r="B6852" s="7" t="s">
        <v>18322</v>
      </c>
    </row>
    <row r="6853" spans="1:2" x14ac:dyDescent="0.15">
      <c r="A6853" s="3">
        <v>6850</v>
      </c>
      <c r="B6853" s="7" t="s">
        <v>18323</v>
      </c>
    </row>
    <row r="6854" spans="1:2" x14ac:dyDescent="0.15">
      <c r="A6854" s="3">
        <v>6851</v>
      </c>
      <c r="B6854" s="7" t="s">
        <v>18324</v>
      </c>
    </row>
    <row r="6855" spans="1:2" x14ac:dyDescent="0.15">
      <c r="A6855" s="3">
        <v>6852</v>
      </c>
      <c r="B6855" s="7" t="s">
        <v>18325</v>
      </c>
    </row>
    <row r="6856" spans="1:2" x14ac:dyDescent="0.15">
      <c r="A6856" s="3">
        <v>6853</v>
      </c>
      <c r="B6856" s="7" t="s">
        <v>18326</v>
      </c>
    </row>
    <row r="6857" spans="1:2" x14ac:dyDescent="0.15">
      <c r="A6857" s="3">
        <v>6854</v>
      </c>
      <c r="B6857" s="7" t="s">
        <v>18327</v>
      </c>
    </row>
    <row r="6858" spans="1:2" x14ac:dyDescent="0.15">
      <c r="A6858" s="3">
        <v>6855</v>
      </c>
      <c r="B6858" s="7" t="s">
        <v>18328</v>
      </c>
    </row>
    <row r="6859" spans="1:2" x14ac:dyDescent="0.15">
      <c r="A6859" s="3">
        <v>6856</v>
      </c>
      <c r="B6859" s="7" t="s">
        <v>18329</v>
      </c>
    </row>
    <row r="6860" spans="1:2" x14ac:dyDescent="0.15">
      <c r="A6860" s="3">
        <v>6857</v>
      </c>
      <c r="B6860" s="7" t="s">
        <v>18330</v>
      </c>
    </row>
    <row r="6861" spans="1:2" x14ac:dyDescent="0.15">
      <c r="A6861" s="3">
        <v>6858</v>
      </c>
      <c r="B6861" s="7" t="s">
        <v>18331</v>
      </c>
    </row>
    <row r="6862" spans="1:2" x14ac:dyDescent="0.15">
      <c r="A6862" s="3">
        <v>6859</v>
      </c>
      <c r="B6862" s="7" t="s">
        <v>18332</v>
      </c>
    </row>
    <row r="6863" spans="1:2" x14ac:dyDescent="0.15">
      <c r="A6863" s="3">
        <v>6860</v>
      </c>
      <c r="B6863" s="7" t="s">
        <v>18333</v>
      </c>
    </row>
    <row r="6864" spans="1:2" x14ac:dyDescent="0.15">
      <c r="A6864" s="3">
        <v>6861</v>
      </c>
      <c r="B6864" s="7" t="s">
        <v>18334</v>
      </c>
    </row>
    <row r="6865" spans="1:2" x14ac:dyDescent="0.15">
      <c r="A6865" s="3">
        <v>6862</v>
      </c>
      <c r="B6865" s="7" t="s">
        <v>18335</v>
      </c>
    </row>
    <row r="6866" spans="1:2" x14ac:dyDescent="0.15">
      <c r="A6866" s="3">
        <v>6863</v>
      </c>
      <c r="B6866" s="7" t="s">
        <v>18336</v>
      </c>
    </row>
    <row r="6867" spans="1:2" x14ac:dyDescent="0.15">
      <c r="A6867" s="3">
        <v>6864</v>
      </c>
      <c r="B6867" s="7" t="s">
        <v>18337</v>
      </c>
    </row>
    <row r="6868" spans="1:2" x14ac:dyDescent="0.15">
      <c r="A6868" s="3">
        <v>6865</v>
      </c>
      <c r="B6868" s="7" t="s">
        <v>18338</v>
      </c>
    </row>
    <row r="6869" spans="1:2" x14ac:dyDescent="0.15">
      <c r="A6869" s="3">
        <v>6866</v>
      </c>
      <c r="B6869" s="7" t="s">
        <v>18339</v>
      </c>
    </row>
    <row r="6870" spans="1:2" x14ac:dyDescent="0.15">
      <c r="A6870" s="3">
        <v>6867</v>
      </c>
      <c r="B6870" s="7" t="s">
        <v>18340</v>
      </c>
    </row>
    <row r="6871" spans="1:2" x14ac:dyDescent="0.15">
      <c r="A6871" s="3">
        <v>6868</v>
      </c>
      <c r="B6871" s="7" t="s">
        <v>18341</v>
      </c>
    </row>
    <row r="6872" spans="1:2" x14ac:dyDescent="0.15">
      <c r="A6872" s="3">
        <v>6869</v>
      </c>
      <c r="B6872" s="7" t="s">
        <v>18342</v>
      </c>
    </row>
    <row r="6873" spans="1:2" x14ac:dyDescent="0.15">
      <c r="A6873" s="3">
        <v>6870</v>
      </c>
      <c r="B6873" s="7" t="s">
        <v>18343</v>
      </c>
    </row>
    <row r="6874" spans="1:2" x14ac:dyDescent="0.15">
      <c r="A6874" s="3">
        <v>6871</v>
      </c>
      <c r="B6874" s="7" t="s">
        <v>18344</v>
      </c>
    </row>
    <row r="6875" spans="1:2" x14ac:dyDescent="0.15">
      <c r="A6875" s="3">
        <v>6872</v>
      </c>
      <c r="B6875" s="7" t="s">
        <v>18345</v>
      </c>
    </row>
    <row r="6876" spans="1:2" x14ac:dyDescent="0.15">
      <c r="A6876" s="3">
        <v>6873</v>
      </c>
      <c r="B6876" s="7" t="s">
        <v>18294</v>
      </c>
    </row>
    <row r="6877" spans="1:2" x14ac:dyDescent="0.15">
      <c r="A6877" s="3">
        <v>6874</v>
      </c>
      <c r="B6877" s="7" t="s">
        <v>18293</v>
      </c>
    </row>
    <row r="6878" spans="1:2" x14ac:dyDescent="0.15">
      <c r="A6878" s="3">
        <v>6875</v>
      </c>
      <c r="B6878" s="8" t="s">
        <v>18346</v>
      </c>
    </row>
    <row r="6879" spans="1:2" x14ac:dyDescent="0.15">
      <c r="A6879" s="3">
        <v>6876</v>
      </c>
      <c r="B6879" s="8" t="s">
        <v>18347</v>
      </c>
    </row>
    <row r="6880" spans="1:2" x14ac:dyDescent="0.15">
      <c r="A6880" s="3">
        <v>6877</v>
      </c>
      <c r="B6880" s="8" t="s">
        <v>18348</v>
      </c>
    </row>
    <row r="6881" spans="1:2" x14ac:dyDescent="0.15">
      <c r="A6881" s="3">
        <v>6878</v>
      </c>
      <c r="B6881" s="8" t="s">
        <v>18349</v>
      </c>
    </row>
    <row r="6882" spans="1:2" x14ac:dyDescent="0.15">
      <c r="A6882" s="3">
        <v>6879</v>
      </c>
      <c r="B6882" s="8" t="s">
        <v>18350</v>
      </c>
    </row>
    <row r="6883" spans="1:2" x14ac:dyDescent="0.15">
      <c r="A6883" s="3">
        <v>6880</v>
      </c>
      <c r="B6883" s="8" t="s">
        <v>18351</v>
      </c>
    </row>
    <row r="6884" spans="1:2" x14ac:dyDescent="0.15">
      <c r="A6884" s="3">
        <v>6881</v>
      </c>
      <c r="B6884" s="8" t="s">
        <v>18352</v>
      </c>
    </row>
    <row r="6885" spans="1:2" x14ac:dyDescent="0.15">
      <c r="A6885" s="3">
        <v>6882</v>
      </c>
      <c r="B6885" s="8" t="s">
        <v>18353</v>
      </c>
    </row>
    <row r="6886" spans="1:2" x14ac:dyDescent="0.15">
      <c r="A6886" s="3">
        <v>6883</v>
      </c>
      <c r="B6886" s="8" t="s">
        <v>18354</v>
      </c>
    </row>
    <row r="6887" spans="1:2" x14ac:dyDescent="0.15">
      <c r="A6887" s="3">
        <v>6884</v>
      </c>
      <c r="B6887" s="8" t="s">
        <v>18355</v>
      </c>
    </row>
    <row r="6888" spans="1:2" x14ac:dyDescent="0.15">
      <c r="A6888" s="3">
        <v>6885</v>
      </c>
      <c r="B6888" s="8" t="s">
        <v>18356</v>
      </c>
    </row>
    <row r="6889" spans="1:2" x14ac:dyDescent="0.15">
      <c r="A6889" s="3">
        <v>6886</v>
      </c>
      <c r="B6889" s="8" t="s">
        <v>18357</v>
      </c>
    </row>
    <row r="6890" spans="1:2" x14ac:dyDescent="0.15">
      <c r="A6890" s="3">
        <v>6887</v>
      </c>
      <c r="B6890" s="8" t="s">
        <v>18358</v>
      </c>
    </row>
    <row r="6891" spans="1:2" x14ac:dyDescent="0.15">
      <c r="A6891" s="3">
        <v>6888</v>
      </c>
      <c r="B6891" s="8" t="s">
        <v>18359</v>
      </c>
    </row>
    <row r="6892" spans="1:2" x14ac:dyDescent="0.15">
      <c r="A6892" s="3">
        <v>6889</v>
      </c>
      <c r="B6892" s="8" t="s">
        <v>18360</v>
      </c>
    </row>
    <row r="6893" spans="1:2" x14ac:dyDescent="0.15">
      <c r="A6893" s="3">
        <v>6890</v>
      </c>
      <c r="B6893" s="8" t="s">
        <v>18361</v>
      </c>
    </row>
    <row r="6894" spans="1:2" x14ac:dyDescent="0.15">
      <c r="A6894" s="3">
        <v>6891</v>
      </c>
      <c r="B6894" s="8" t="s">
        <v>18362</v>
      </c>
    </row>
    <row r="6895" spans="1:2" x14ac:dyDescent="0.15">
      <c r="A6895" s="3">
        <v>6892</v>
      </c>
      <c r="B6895" s="8" t="s">
        <v>18363</v>
      </c>
    </row>
    <row r="6896" spans="1:2" x14ac:dyDescent="0.15">
      <c r="A6896" s="3">
        <v>6893</v>
      </c>
      <c r="B6896" s="8" t="s">
        <v>18364</v>
      </c>
    </row>
    <row r="6897" spans="1:2" x14ac:dyDescent="0.15">
      <c r="A6897" s="3">
        <v>6894</v>
      </c>
      <c r="B6897" s="8" t="s">
        <v>18365</v>
      </c>
    </row>
    <row r="6898" spans="1:2" x14ac:dyDescent="0.15">
      <c r="A6898" s="3">
        <v>6895</v>
      </c>
      <c r="B6898" s="8" t="s">
        <v>18366</v>
      </c>
    </row>
    <row r="6899" spans="1:2" x14ac:dyDescent="0.15">
      <c r="A6899" s="3">
        <v>6896</v>
      </c>
      <c r="B6899" s="8" t="s">
        <v>18367</v>
      </c>
    </row>
    <row r="6900" spans="1:2" x14ac:dyDescent="0.15">
      <c r="A6900" s="3">
        <v>6897</v>
      </c>
      <c r="B6900" s="8" t="s">
        <v>18368</v>
      </c>
    </row>
    <row r="6901" spans="1:2" x14ac:dyDescent="0.15">
      <c r="A6901" s="3">
        <v>6898</v>
      </c>
      <c r="B6901" s="8" t="s">
        <v>18369</v>
      </c>
    </row>
    <row r="6902" spans="1:2" x14ac:dyDescent="0.15">
      <c r="A6902" s="3">
        <v>6899</v>
      </c>
      <c r="B6902" s="8" t="s">
        <v>18370</v>
      </c>
    </row>
    <row r="6903" spans="1:2" x14ac:dyDescent="0.15">
      <c r="A6903" s="3">
        <v>6900</v>
      </c>
      <c r="B6903" s="8" t="s">
        <v>18371</v>
      </c>
    </row>
    <row r="6904" spans="1:2" x14ac:dyDescent="0.15">
      <c r="A6904" s="3">
        <v>6901</v>
      </c>
      <c r="B6904" s="8" t="s">
        <v>18372</v>
      </c>
    </row>
    <row r="6905" spans="1:2" x14ac:dyDescent="0.15">
      <c r="A6905" s="3">
        <v>6902</v>
      </c>
      <c r="B6905" s="8" t="s">
        <v>18373</v>
      </c>
    </row>
    <row r="6906" spans="1:2" x14ac:dyDescent="0.15">
      <c r="A6906" s="3">
        <v>6903</v>
      </c>
      <c r="B6906" s="8" t="s">
        <v>18374</v>
      </c>
    </row>
    <row r="6907" spans="1:2" x14ac:dyDescent="0.15">
      <c r="A6907" s="3">
        <v>6904</v>
      </c>
      <c r="B6907" s="8" t="s">
        <v>18375</v>
      </c>
    </row>
    <row r="6908" spans="1:2" x14ac:dyDescent="0.15">
      <c r="A6908" s="3">
        <v>6905</v>
      </c>
      <c r="B6908" s="8" t="s">
        <v>18376</v>
      </c>
    </row>
    <row r="6909" spans="1:2" x14ac:dyDescent="0.15">
      <c r="A6909" s="3">
        <v>6906</v>
      </c>
      <c r="B6909" s="8" t="s">
        <v>18377</v>
      </c>
    </row>
    <row r="6910" spans="1:2" x14ac:dyDescent="0.15">
      <c r="A6910" s="3">
        <v>6907</v>
      </c>
      <c r="B6910" s="8" t="s">
        <v>18378</v>
      </c>
    </row>
    <row r="6911" spans="1:2" x14ac:dyDescent="0.15">
      <c r="A6911" s="3">
        <v>6908</v>
      </c>
      <c r="B6911" s="8" t="s">
        <v>18379</v>
      </c>
    </row>
    <row r="6912" spans="1:2" x14ac:dyDescent="0.15">
      <c r="A6912" s="3">
        <v>6909</v>
      </c>
      <c r="B6912" s="8" t="s">
        <v>18380</v>
      </c>
    </row>
    <row r="6913" spans="1:2" x14ac:dyDescent="0.15">
      <c r="A6913" s="3">
        <v>6910</v>
      </c>
      <c r="B6913" s="8" t="s">
        <v>18381</v>
      </c>
    </row>
    <row r="6914" spans="1:2" x14ac:dyDescent="0.15">
      <c r="A6914" s="3">
        <v>6911</v>
      </c>
      <c r="B6914" s="8" t="s">
        <v>18382</v>
      </c>
    </row>
    <row r="6915" spans="1:2" x14ac:dyDescent="0.15">
      <c r="A6915" s="3">
        <v>6912</v>
      </c>
      <c r="B6915" s="8" t="s">
        <v>18383</v>
      </c>
    </row>
    <row r="6916" spans="1:2" x14ac:dyDescent="0.15">
      <c r="A6916" s="3">
        <v>6913</v>
      </c>
      <c r="B6916" s="8" t="s">
        <v>18384</v>
      </c>
    </row>
    <row r="6917" spans="1:2" x14ac:dyDescent="0.15">
      <c r="A6917" s="3">
        <v>6914</v>
      </c>
      <c r="B6917" s="8" t="s">
        <v>18385</v>
      </c>
    </row>
    <row r="6918" spans="1:2" x14ac:dyDescent="0.15">
      <c r="A6918" s="3">
        <v>6915</v>
      </c>
      <c r="B6918" s="8" t="s">
        <v>18386</v>
      </c>
    </row>
    <row r="6919" spans="1:2" x14ac:dyDescent="0.15">
      <c r="A6919" s="3">
        <v>6916</v>
      </c>
      <c r="B6919" s="8" t="s">
        <v>18387</v>
      </c>
    </row>
    <row r="6920" spans="1:2" x14ac:dyDescent="0.15">
      <c r="A6920" s="3">
        <v>6917</v>
      </c>
      <c r="B6920" s="8" t="s">
        <v>18388</v>
      </c>
    </row>
    <row r="6921" spans="1:2" x14ac:dyDescent="0.15">
      <c r="A6921" s="3">
        <v>6918</v>
      </c>
      <c r="B6921" s="8" t="s">
        <v>18389</v>
      </c>
    </row>
    <row r="6922" spans="1:2" x14ac:dyDescent="0.15">
      <c r="A6922" s="3">
        <v>6919</v>
      </c>
      <c r="B6922" s="8" t="s">
        <v>18390</v>
      </c>
    </row>
    <row r="6923" spans="1:2" x14ac:dyDescent="0.15">
      <c r="A6923" s="3">
        <v>6920</v>
      </c>
      <c r="B6923" s="8" t="s">
        <v>18391</v>
      </c>
    </row>
    <row r="6924" spans="1:2" x14ac:dyDescent="0.15">
      <c r="A6924" s="3">
        <v>6921</v>
      </c>
      <c r="B6924" s="8" t="s">
        <v>16523</v>
      </c>
    </row>
    <row r="6925" spans="1:2" x14ac:dyDescent="0.15">
      <c r="A6925" s="3">
        <v>6922</v>
      </c>
      <c r="B6925" s="8" t="s">
        <v>18392</v>
      </c>
    </row>
    <row r="6926" spans="1:2" x14ac:dyDescent="0.15">
      <c r="A6926" s="3">
        <v>6923</v>
      </c>
      <c r="B6926" s="8" t="s">
        <v>18393</v>
      </c>
    </row>
    <row r="6927" spans="1:2" x14ac:dyDescent="0.15">
      <c r="A6927" s="3">
        <v>6924</v>
      </c>
      <c r="B6927" s="8" t="s">
        <v>18394</v>
      </c>
    </row>
    <row r="6928" spans="1:2" x14ac:dyDescent="0.15">
      <c r="A6928" s="3">
        <v>6925</v>
      </c>
      <c r="B6928" s="8" t="s">
        <v>18395</v>
      </c>
    </row>
    <row r="6929" spans="1:2" x14ac:dyDescent="0.15">
      <c r="A6929" s="3">
        <v>6926</v>
      </c>
      <c r="B6929" s="8" t="s">
        <v>18396</v>
      </c>
    </row>
    <row r="6930" spans="1:2" x14ac:dyDescent="0.15">
      <c r="A6930" s="3">
        <v>6927</v>
      </c>
      <c r="B6930" s="8" t="s">
        <v>18397</v>
      </c>
    </row>
    <row r="6931" spans="1:2" x14ac:dyDescent="0.15">
      <c r="A6931" s="3">
        <v>6928</v>
      </c>
      <c r="B6931" s="8" t="s">
        <v>18398</v>
      </c>
    </row>
    <row r="6932" spans="1:2" x14ac:dyDescent="0.15">
      <c r="A6932" s="3">
        <v>6929</v>
      </c>
      <c r="B6932" s="8" t="s">
        <v>18399</v>
      </c>
    </row>
    <row r="6933" spans="1:2" x14ac:dyDescent="0.15">
      <c r="A6933" s="3">
        <v>6930</v>
      </c>
      <c r="B6933" s="8" t="s">
        <v>18400</v>
      </c>
    </row>
    <row r="6934" spans="1:2" x14ac:dyDescent="0.15">
      <c r="A6934" s="3">
        <v>6931</v>
      </c>
      <c r="B6934" s="8" t="s">
        <v>18401</v>
      </c>
    </row>
    <row r="6935" spans="1:2" x14ac:dyDescent="0.15">
      <c r="A6935" s="3">
        <v>6932</v>
      </c>
      <c r="B6935" s="8" t="s">
        <v>18402</v>
      </c>
    </row>
    <row r="6936" spans="1:2" x14ac:dyDescent="0.15">
      <c r="A6936" s="3">
        <v>6933</v>
      </c>
      <c r="B6936" s="8" t="s">
        <v>18403</v>
      </c>
    </row>
    <row r="6937" spans="1:2" x14ac:dyDescent="0.15">
      <c r="A6937" s="3">
        <v>6934</v>
      </c>
      <c r="B6937" s="8" t="s">
        <v>18404</v>
      </c>
    </row>
    <row r="6938" spans="1:2" x14ac:dyDescent="0.15">
      <c r="A6938" s="3">
        <v>6935</v>
      </c>
      <c r="B6938" s="8" t="s">
        <v>18405</v>
      </c>
    </row>
    <row r="6939" spans="1:2" x14ac:dyDescent="0.15">
      <c r="A6939" s="3">
        <v>6936</v>
      </c>
      <c r="B6939" s="8" t="s">
        <v>18406</v>
      </c>
    </row>
    <row r="6940" spans="1:2" x14ac:dyDescent="0.15">
      <c r="A6940" s="3">
        <v>6937</v>
      </c>
      <c r="B6940" s="8" t="s">
        <v>18407</v>
      </c>
    </row>
    <row r="6941" spans="1:2" x14ac:dyDescent="0.15">
      <c r="A6941" s="3">
        <v>6938</v>
      </c>
      <c r="B6941" s="8" t="s">
        <v>18408</v>
      </c>
    </row>
    <row r="6942" spans="1:2" x14ac:dyDescent="0.15">
      <c r="A6942" s="3">
        <v>6939</v>
      </c>
      <c r="B6942" s="8" t="s">
        <v>18409</v>
      </c>
    </row>
    <row r="6943" spans="1:2" x14ac:dyDescent="0.15">
      <c r="A6943" s="3">
        <v>6940</v>
      </c>
      <c r="B6943" s="8" t="s">
        <v>18410</v>
      </c>
    </row>
    <row r="6944" spans="1:2" x14ac:dyDescent="0.15">
      <c r="A6944" s="3">
        <v>6941</v>
      </c>
      <c r="B6944" s="8" t="s">
        <v>18411</v>
      </c>
    </row>
    <row r="6945" spans="1:2" x14ac:dyDescent="0.15">
      <c r="A6945" s="3">
        <v>6942</v>
      </c>
      <c r="B6945" s="8" t="s">
        <v>18412</v>
      </c>
    </row>
    <row r="6946" spans="1:2" x14ac:dyDescent="0.15">
      <c r="A6946" s="3">
        <v>6943</v>
      </c>
      <c r="B6946" s="8" t="s">
        <v>18413</v>
      </c>
    </row>
    <row r="6947" spans="1:2" x14ac:dyDescent="0.15">
      <c r="A6947" s="3">
        <v>6944</v>
      </c>
      <c r="B6947" s="8" t="s">
        <v>18414</v>
      </c>
    </row>
    <row r="6948" spans="1:2" x14ac:dyDescent="0.15">
      <c r="A6948" s="3">
        <v>6945</v>
      </c>
      <c r="B6948" s="8" t="s">
        <v>18415</v>
      </c>
    </row>
    <row r="6949" spans="1:2" x14ac:dyDescent="0.15">
      <c r="A6949" s="3">
        <v>6946</v>
      </c>
      <c r="B6949" s="8" t="s">
        <v>18416</v>
      </c>
    </row>
    <row r="6950" spans="1:2" x14ac:dyDescent="0.15">
      <c r="A6950" s="3">
        <v>6947</v>
      </c>
      <c r="B6950" s="8" t="s">
        <v>18417</v>
      </c>
    </row>
    <row r="6951" spans="1:2" x14ac:dyDescent="0.15">
      <c r="A6951" s="3">
        <v>6948</v>
      </c>
      <c r="B6951" s="8" t="s">
        <v>18418</v>
      </c>
    </row>
    <row r="6952" spans="1:2" x14ac:dyDescent="0.15">
      <c r="A6952" s="3">
        <v>6949</v>
      </c>
      <c r="B6952" s="8" t="s">
        <v>18419</v>
      </c>
    </row>
    <row r="6953" spans="1:2" x14ac:dyDescent="0.15">
      <c r="A6953" s="3">
        <v>6950</v>
      </c>
      <c r="B6953" s="8" t="s">
        <v>18420</v>
      </c>
    </row>
    <row r="6954" spans="1:2" x14ac:dyDescent="0.15">
      <c r="A6954" s="3">
        <v>6951</v>
      </c>
      <c r="B6954" s="8" t="s">
        <v>18421</v>
      </c>
    </row>
    <row r="6955" spans="1:2" x14ac:dyDescent="0.15">
      <c r="A6955" s="3">
        <v>6952</v>
      </c>
      <c r="B6955" s="8" t="s">
        <v>18422</v>
      </c>
    </row>
    <row r="6956" spans="1:2" x14ac:dyDescent="0.15">
      <c r="A6956" s="3">
        <v>6953</v>
      </c>
      <c r="B6956" s="8" t="s">
        <v>18423</v>
      </c>
    </row>
    <row r="6957" spans="1:2" x14ac:dyDescent="0.15">
      <c r="A6957" s="3">
        <v>6954</v>
      </c>
      <c r="B6957" s="8" t="s">
        <v>18424</v>
      </c>
    </row>
    <row r="6958" spans="1:2" x14ac:dyDescent="0.15">
      <c r="A6958" s="3">
        <v>6955</v>
      </c>
      <c r="B6958" s="8" t="s">
        <v>18425</v>
      </c>
    </row>
    <row r="6959" spans="1:2" x14ac:dyDescent="0.15">
      <c r="A6959" s="3">
        <v>6956</v>
      </c>
      <c r="B6959" s="8" t="s">
        <v>18426</v>
      </c>
    </row>
    <row r="6960" spans="1:2" x14ac:dyDescent="0.15">
      <c r="A6960" s="3">
        <v>6957</v>
      </c>
      <c r="B6960" s="8" t="s">
        <v>18427</v>
      </c>
    </row>
    <row r="6961" spans="1:2" x14ac:dyDescent="0.15">
      <c r="A6961" s="3">
        <v>6958</v>
      </c>
      <c r="B6961" s="8" t="s">
        <v>18428</v>
      </c>
    </row>
    <row r="6962" spans="1:2" x14ac:dyDescent="0.15">
      <c r="A6962" s="3">
        <v>6959</v>
      </c>
      <c r="B6962" s="8" t="s">
        <v>18429</v>
      </c>
    </row>
    <row r="6963" spans="1:2" x14ac:dyDescent="0.15">
      <c r="A6963" s="3">
        <v>6960</v>
      </c>
      <c r="B6963" s="8" t="s">
        <v>18430</v>
      </c>
    </row>
    <row r="6964" spans="1:2" x14ac:dyDescent="0.15">
      <c r="A6964" s="3">
        <v>6961</v>
      </c>
      <c r="B6964" s="8" t="s">
        <v>18431</v>
      </c>
    </row>
    <row r="6965" spans="1:2" x14ac:dyDescent="0.15">
      <c r="A6965" s="3">
        <v>6962</v>
      </c>
      <c r="B6965" s="8" t="s">
        <v>18432</v>
      </c>
    </row>
    <row r="6966" spans="1:2" x14ac:dyDescent="0.15">
      <c r="A6966" s="3">
        <v>6963</v>
      </c>
      <c r="B6966" s="8" t="s">
        <v>18433</v>
      </c>
    </row>
    <row r="6967" spans="1:2" x14ac:dyDescent="0.15">
      <c r="A6967" s="3">
        <v>6964</v>
      </c>
      <c r="B6967" s="8" t="s">
        <v>18434</v>
      </c>
    </row>
    <row r="6968" spans="1:2" x14ac:dyDescent="0.15">
      <c r="A6968" s="3">
        <v>6965</v>
      </c>
      <c r="B6968" s="8" t="s">
        <v>18435</v>
      </c>
    </row>
    <row r="6969" spans="1:2" x14ac:dyDescent="0.15">
      <c r="A6969" s="3">
        <v>6966</v>
      </c>
      <c r="B6969" s="8" t="s">
        <v>18436</v>
      </c>
    </row>
    <row r="6970" spans="1:2" x14ac:dyDescent="0.15">
      <c r="A6970" s="3">
        <v>6967</v>
      </c>
      <c r="B6970" s="8" t="s">
        <v>18437</v>
      </c>
    </row>
    <row r="6971" spans="1:2" x14ac:dyDescent="0.15">
      <c r="A6971" s="3">
        <v>6968</v>
      </c>
      <c r="B6971" s="8" t="s">
        <v>18438</v>
      </c>
    </row>
    <row r="6972" spans="1:2" x14ac:dyDescent="0.15">
      <c r="A6972" s="3">
        <v>6969</v>
      </c>
      <c r="B6972" s="8" t="s">
        <v>18439</v>
      </c>
    </row>
    <row r="6973" spans="1:2" x14ac:dyDescent="0.15">
      <c r="A6973" s="3">
        <v>6970</v>
      </c>
      <c r="B6973" s="8" t="s">
        <v>18440</v>
      </c>
    </row>
    <row r="6974" spans="1:2" x14ac:dyDescent="0.15">
      <c r="A6974" s="3">
        <v>6971</v>
      </c>
      <c r="B6974" s="8" t="s">
        <v>18441</v>
      </c>
    </row>
    <row r="6975" spans="1:2" x14ac:dyDescent="0.15">
      <c r="A6975" s="3">
        <v>6972</v>
      </c>
      <c r="B6975" s="8" t="s">
        <v>18442</v>
      </c>
    </row>
    <row r="6976" spans="1:2" x14ac:dyDescent="0.15">
      <c r="A6976" s="3">
        <v>6973</v>
      </c>
      <c r="B6976" s="8" t="s">
        <v>18443</v>
      </c>
    </row>
    <row r="6977" spans="1:2" x14ac:dyDescent="0.15">
      <c r="A6977" s="3">
        <v>6974</v>
      </c>
      <c r="B6977" s="8" t="s">
        <v>18444</v>
      </c>
    </row>
    <row r="6978" spans="1:2" x14ac:dyDescent="0.15">
      <c r="A6978" s="3">
        <v>6975</v>
      </c>
      <c r="B6978" s="8" t="s">
        <v>18445</v>
      </c>
    </row>
    <row r="6979" spans="1:2" x14ac:dyDescent="0.15">
      <c r="A6979" s="3">
        <v>6976</v>
      </c>
      <c r="B6979" s="8" t="s">
        <v>18446</v>
      </c>
    </row>
    <row r="6980" spans="1:2" x14ac:dyDescent="0.15">
      <c r="A6980" s="3">
        <v>6977</v>
      </c>
      <c r="B6980" s="8" t="s">
        <v>18447</v>
      </c>
    </row>
    <row r="6981" spans="1:2" x14ac:dyDescent="0.15">
      <c r="A6981" s="3">
        <v>6978</v>
      </c>
      <c r="B6981" s="8" t="s">
        <v>18448</v>
      </c>
    </row>
    <row r="6982" spans="1:2" x14ac:dyDescent="0.15">
      <c r="A6982" s="3">
        <v>6979</v>
      </c>
      <c r="B6982" s="8" t="s">
        <v>18449</v>
      </c>
    </row>
    <row r="6983" spans="1:2" x14ac:dyDescent="0.15">
      <c r="A6983" s="3">
        <v>6980</v>
      </c>
      <c r="B6983" s="8" t="s">
        <v>18450</v>
      </c>
    </row>
    <row r="6984" spans="1:2" x14ac:dyDescent="0.15">
      <c r="A6984" s="3">
        <v>6981</v>
      </c>
      <c r="B6984" s="8" t="s">
        <v>18451</v>
      </c>
    </row>
    <row r="6985" spans="1:2" x14ac:dyDescent="0.15">
      <c r="A6985" s="3">
        <v>6982</v>
      </c>
      <c r="B6985" s="8" t="s">
        <v>18452</v>
      </c>
    </row>
    <row r="6986" spans="1:2" x14ac:dyDescent="0.15">
      <c r="A6986" s="3">
        <v>6983</v>
      </c>
      <c r="B6986" s="8" t="s">
        <v>18453</v>
      </c>
    </row>
    <row r="6987" spans="1:2" x14ac:dyDescent="0.15">
      <c r="A6987" s="3">
        <v>6984</v>
      </c>
      <c r="B6987" s="8" t="s">
        <v>18454</v>
      </c>
    </row>
    <row r="6988" spans="1:2" x14ac:dyDescent="0.15">
      <c r="A6988" s="3">
        <v>6985</v>
      </c>
      <c r="B6988" s="8" t="s">
        <v>18455</v>
      </c>
    </row>
    <row r="6989" spans="1:2" x14ac:dyDescent="0.15">
      <c r="A6989" s="3">
        <v>6986</v>
      </c>
      <c r="B6989" s="8" t="s">
        <v>18456</v>
      </c>
    </row>
    <row r="6990" spans="1:2" x14ac:dyDescent="0.15">
      <c r="A6990" s="3">
        <v>6987</v>
      </c>
      <c r="B6990" s="8" t="s">
        <v>18457</v>
      </c>
    </row>
    <row r="6991" spans="1:2" x14ac:dyDescent="0.15">
      <c r="A6991" s="3">
        <v>6988</v>
      </c>
      <c r="B6991" s="8" t="s">
        <v>18458</v>
      </c>
    </row>
    <row r="6992" spans="1:2" x14ac:dyDescent="0.15">
      <c r="A6992" s="3">
        <v>6989</v>
      </c>
      <c r="B6992" s="8" t="s">
        <v>18459</v>
      </c>
    </row>
    <row r="6993" spans="1:2" x14ac:dyDescent="0.15">
      <c r="A6993" s="3">
        <v>6990</v>
      </c>
      <c r="B6993" s="8" t="s">
        <v>18460</v>
      </c>
    </row>
    <row r="6994" spans="1:2" x14ac:dyDescent="0.15">
      <c r="A6994" s="3">
        <v>6991</v>
      </c>
      <c r="B6994" s="8" t="s">
        <v>18461</v>
      </c>
    </row>
    <row r="6995" spans="1:2" x14ac:dyDescent="0.15">
      <c r="A6995" s="3">
        <v>6992</v>
      </c>
      <c r="B6995" s="8" t="s">
        <v>18462</v>
      </c>
    </row>
    <row r="6996" spans="1:2" x14ac:dyDescent="0.15">
      <c r="A6996" s="3">
        <v>6993</v>
      </c>
      <c r="B6996" s="8" t="s">
        <v>18463</v>
      </c>
    </row>
    <row r="6997" spans="1:2" x14ac:dyDescent="0.15">
      <c r="A6997" s="3">
        <v>6994</v>
      </c>
      <c r="B6997" s="8" t="s">
        <v>18464</v>
      </c>
    </row>
    <row r="6998" spans="1:2" x14ac:dyDescent="0.15">
      <c r="A6998" s="3">
        <v>6995</v>
      </c>
      <c r="B6998" s="8" t="s">
        <v>18465</v>
      </c>
    </row>
    <row r="6999" spans="1:2" x14ac:dyDescent="0.15">
      <c r="A6999" s="3">
        <v>6996</v>
      </c>
      <c r="B6999" s="8" t="s">
        <v>18466</v>
      </c>
    </row>
    <row r="7000" spans="1:2" x14ac:dyDescent="0.15">
      <c r="A7000" s="3">
        <v>6997</v>
      </c>
      <c r="B7000" s="8" t="s">
        <v>18467</v>
      </c>
    </row>
    <row r="7001" spans="1:2" x14ac:dyDescent="0.15">
      <c r="A7001" s="3">
        <v>6998</v>
      </c>
      <c r="B7001" s="8" t="s">
        <v>18468</v>
      </c>
    </row>
    <row r="7002" spans="1:2" x14ac:dyDescent="0.15">
      <c r="A7002" s="3">
        <v>6999</v>
      </c>
      <c r="B7002" s="8" t="s">
        <v>18469</v>
      </c>
    </row>
    <row r="7003" spans="1:2" x14ac:dyDescent="0.15">
      <c r="A7003" s="3">
        <v>7000</v>
      </c>
      <c r="B7003" s="8" t="s">
        <v>18470</v>
      </c>
    </row>
    <row r="7004" spans="1:2" x14ac:dyDescent="0.15">
      <c r="A7004" s="3">
        <v>7001</v>
      </c>
      <c r="B7004" s="8" t="s">
        <v>18471</v>
      </c>
    </row>
    <row r="7005" spans="1:2" x14ac:dyDescent="0.15">
      <c r="A7005" s="3">
        <v>7002</v>
      </c>
      <c r="B7005" s="8" t="s">
        <v>18472</v>
      </c>
    </row>
    <row r="7006" spans="1:2" x14ac:dyDescent="0.15">
      <c r="A7006" s="3">
        <v>7003</v>
      </c>
      <c r="B7006" s="8" t="s">
        <v>18473</v>
      </c>
    </row>
    <row r="7007" spans="1:2" x14ac:dyDescent="0.15">
      <c r="A7007" s="3">
        <v>7004</v>
      </c>
      <c r="B7007" s="8" t="s">
        <v>18474</v>
      </c>
    </row>
    <row r="7008" spans="1:2" x14ac:dyDescent="0.15">
      <c r="A7008" s="3">
        <v>7005</v>
      </c>
      <c r="B7008" s="8" t="s">
        <v>18475</v>
      </c>
    </row>
    <row r="7009" spans="1:2" x14ac:dyDescent="0.15">
      <c r="A7009" s="3">
        <v>7006</v>
      </c>
      <c r="B7009" s="8" t="s">
        <v>18476</v>
      </c>
    </row>
    <row r="7010" spans="1:2" x14ac:dyDescent="0.15">
      <c r="A7010" s="3">
        <v>7007</v>
      </c>
      <c r="B7010" s="8" t="s">
        <v>18477</v>
      </c>
    </row>
    <row r="7011" spans="1:2" x14ac:dyDescent="0.15">
      <c r="A7011" s="3">
        <v>7008</v>
      </c>
      <c r="B7011" s="8" t="s">
        <v>18478</v>
      </c>
    </row>
    <row r="7012" spans="1:2" x14ac:dyDescent="0.15">
      <c r="A7012" s="3">
        <v>7009</v>
      </c>
      <c r="B7012" s="8" t="s">
        <v>18479</v>
      </c>
    </row>
    <row r="7013" spans="1:2" x14ac:dyDescent="0.15">
      <c r="A7013" s="3">
        <v>7010</v>
      </c>
      <c r="B7013" s="8" t="s">
        <v>18480</v>
      </c>
    </row>
    <row r="7014" spans="1:2" x14ac:dyDescent="0.15">
      <c r="A7014" s="3">
        <v>7011</v>
      </c>
      <c r="B7014" s="8" t="s">
        <v>18481</v>
      </c>
    </row>
    <row r="7015" spans="1:2" x14ac:dyDescent="0.15">
      <c r="A7015" s="3">
        <v>7012</v>
      </c>
      <c r="B7015" s="8" t="s">
        <v>18482</v>
      </c>
    </row>
    <row r="7016" spans="1:2" x14ac:dyDescent="0.15">
      <c r="A7016" s="3">
        <v>7013</v>
      </c>
      <c r="B7016" s="8" t="s">
        <v>18483</v>
      </c>
    </row>
    <row r="7017" spans="1:2" x14ac:dyDescent="0.15">
      <c r="A7017" s="3">
        <v>7014</v>
      </c>
      <c r="B7017" s="8" t="s">
        <v>18484</v>
      </c>
    </row>
    <row r="7018" spans="1:2" x14ac:dyDescent="0.15">
      <c r="A7018" s="3">
        <v>7015</v>
      </c>
      <c r="B7018" s="8" t="s">
        <v>18485</v>
      </c>
    </row>
    <row r="7019" spans="1:2" x14ac:dyDescent="0.15">
      <c r="A7019" s="3">
        <v>7016</v>
      </c>
      <c r="B7019" s="8" t="s">
        <v>18486</v>
      </c>
    </row>
    <row r="7020" spans="1:2" x14ac:dyDescent="0.15">
      <c r="A7020" s="3">
        <v>7017</v>
      </c>
      <c r="B7020" s="8" t="s">
        <v>18487</v>
      </c>
    </row>
    <row r="7021" spans="1:2" x14ac:dyDescent="0.15">
      <c r="A7021" s="3">
        <v>7018</v>
      </c>
      <c r="B7021" s="8" t="s">
        <v>18488</v>
      </c>
    </row>
    <row r="7022" spans="1:2" x14ac:dyDescent="0.15">
      <c r="A7022" s="3">
        <v>7019</v>
      </c>
      <c r="B7022" s="8" t="s">
        <v>18489</v>
      </c>
    </row>
    <row r="7023" spans="1:2" x14ac:dyDescent="0.15">
      <c r="A7023" s="3">
        <v>7020</v>
      </c>
      <c r="B7023" s="8" t="s">
        <v>18490</v>
      </c>
    </row>
    <row r="7024" spans="1:2" x14ac:dyDescent="0.15">
      <c r="A7024" s="3">
        <v>7021</v>
      </c>
      <c r="B7024" s="8" t="s">
        <v>18491</v>
      </c>
    </row>
    <row r="7025" spans="1:2" x14ac:dyDescent="0.15">
      <c r="A7025" s="3">
        <v>7022</v>
      </c>
      <c r="B7025" s="8" t="s">
        <v>18492</v>
      </c>
    </row>
    <row r="7026" spans="1:2" x14ac:dyDescent="0.15">
      <c r="A7026" s="3">
        <v>7023</v>
      </c>
      <c r="B7026" s="8" t="s">
        <v>18493</v>
      </c>
    </row>
    <row r="7027" spans="1:2" x14ac:dyDescent="0.15">
      <c r="A7027" s="3">
        <v>7024</v>
      </c>
      <c r="B7027" s="8" t="s">
        <v>18494</v>
      </c>
    </row>
    <row r="7028" spans="1:2" x14ac:dyDescent="0.15">
      <c r="A7028" s="3">
        <v>7025</v>
      </c>
      <c r="B7028" s="8" t="s">
        <v>18495</v>
      </c>
    </row>
    <row r="7029" spans="1:2" x14ac:dyDescent="0.15">
      <c r="A7029" s="3">
        <v>7026</v>
      </c>
      <c r="B7029" s="8" t="s">
        <v>18496</v>
      </c>
    </row>
    <row r="7030" spans="1:2" x14ac:dyDescent="0.15">
      <c r="A7030" s="3">
        <v>7027</v>
      </c>
      <c r="B7030" s="8" t="s">
        <v>18497</v>
      </c>
    </row>
    <row r="7031" spans="1:2" x14ac:dyDescent="0.15">
      <c r="A7031" s="3">
        <v>7028</v>
      </c>
      <c r="B7031" s="8" t="s">
        <v>18498</v>
      </c>
    </row>
    <row r="7032" spans="1:2" x14ac:dyDescent="0.15">
      <c r="A7032" s="3">
        <v>7029</v>
      </c>
      <c r="B7032" s="8" t="s">
        <v>18499</v>
      </c>
    </row>
    <row r="7033" spans="1:2" x14ac:dyDescent="0.15">
      <c r="A7033" s="3">
        <v>7030</v>
      </c>
      <c r="B7033" s="8" t="s">
        <v>18500</v>
      </c>
    </row>
    <row r="7034" spans="1:2" x14ac:dyDescent="0.15">
      <c r="A7034" s="3">
        <v>7031</v>
      </c>
      <c r="B7034" s="8" t="s">
        <v>18501</v>
      </c>
    </row>
    <row r="7035" spans="1:2" x14ac:dyDescent="0.15">
      <c r="A7035" s="3">
        <v>7032</v>
      </c>
      <c r="B7035" s="8" t="s">
        <v>18502</v>
      </c>
    </row>
    <row r="7036" spans="1:2" x14ac:dyDescent="0.15">
      <c r="A7036" s="3">
        <v>7033</v>
      </c>
      <c r="B7036" s="8" t="s">
        <v>18503</v>
      </c>
    </row>
    <row r="7037" spans="1:2" x14ac:dyDescent="0.15">
      <c r="A7037" s="3">
        <v>7034</v>
      </c>
      <c r="B7037" s="8" t="s">
        <v>18504</v>
      </c>
    </row>
    <row r="7038" spans="1:2" x14ac:dyDescent="0.15">
      <c r="A7038" s="3">
        <v>7035</v>
      </c>
      <c r="B7038" s="8" t="s">
        <v>18505</v>
      </c>
    </row>
    <row r="7039" spans="1:2" x14ac:dyDescent="0.15">
      <c r="A7039" s="3">
        <v>7036</v>
      </c>
      <c r="B7039" s="8" t="s">
        <v>18506</v>
      </c>
    </row>
    <row r="7040" spans="1:2" x14ac:dyDescent="0.15">
      <c r="A7040" s="3">
        <v>7037</v>
      </c>
      <c r="B7040" s="8" t="s">
        <v>18507</v>
      </c>
    </row>
    <row r="7041" spans="1:2" x14ac:dyDescent="0.15">
      <c r="A7041" s="3">
        <v>7038</v>
      </c>
      <c r="B7041" s="8" t="s">
        <v>18508</v>
      </c>
    </row>
    <row r="7042" spans="1:2" x14ac:dyDescent="0.15">
      <c r="A7042" s="3">
        <v>7039</v>
      </c>
      <c r="B7042" s="8" t="s">
        <v>18509</v>
      </c>
    </row>
    <row r="7043" spans="1:2" x14ac:dyDescent="0.15">
      <c r="A7043" s="3">
        <v>7040</v>
      </c>
      <c r="B7043" s="8" t="s">
        <v>18510</v>
      </c>
    </row>
    <row r="7044" spans="1:2" x14ac:dyDescent="0.15">
      <c r="A7044" s="3">
        <v>7041</v>
      </c>
      <c r="B7044" s="8" t="s">
        <v>18511</v>
      </c>
    </row>
    <row r="7045" spans="1:2" x14ac:dyDescent="0.15">
      <c r="A7045" s="3">
        <v>7042</v>
      </c>
      <c r="B7045" s="8" t="s">
        <v>18512</v>
      </c>
    </row>
    <row r="7046" spans="1:2" x14ac:dyDescent="0.15">
      <c r="A7046" s="3">
        <v>7043</v>
      </c>
      <c r="B7046" s="8" t="s">
        <v>18513</v>
      </c>
    </row>
    <row r="7047" spans="1:2" x14ac:dyDescent="0.15">
      <c r="A7047" s="3">
        <v>7044</v>
      </c>
      <c r="B7047" s="8" t="s">
        <v>18514</v>
      </c>
    </row>
    <row r="7048" spans="1:2" x14ac:dyDescent="0.15">
      <c r="A7048" s="3">
        <v>7045</v>
      </c>
      <c r="B7048" s="8" t="s">
        <v>18515</v>
      </c>
    </row>
    <row r="7049" spans="1:2" x14ac:dyDescent="0.15">
      <c r="A7049" s="3">
        <v>7046</v>
      </c>
      <c r="B7049" s="8" t="s">
        <v>18516</v>
      </c>
    </row>
    <row r="7050" spans="1:2" x14ac:dyDescent="0.15">
      <c r="A7050" s="3">
        <v>7047</v>
      </c>
      <c r="B7050" s="8" t="s">
        <v>18517</v>
      </c>
    </row>
    <row r="7051" spans="1:2" x14ac:dyDescent="0.15">
      <c r="A7051" s="3">
        <v>7048</v>
      </c>
      <c r="B7051" s="8" t="s">
        <v>18518</v>
      </c>
    </row>
    <row r="7052" spans="1:2" x14ac:dyDescent="0.15">
      <c r="A7052" s="3">
        <v>7049</v>
      </c>
      <c r="B7052" s="8" t="s">
        <v>18519</v>
      </c>
    </row>
    <row r="7053" spans="1:2" x14ac:dyDescent="0.15">
      <c r="A7053" s="3">
        <v>7050</v>
      </c>
      <c r="B7053" s="8" t="s">
        <v>18520</v>
      </c>
    </row>
    <row r="7054" spans="1:2" x14ac:dyDescent="0.15">
      <c r="A7054" s="3">
        <v>7051</v>
      </c>
      <c r="B7054" s="8" t="s">
        <v>18521</v>
      </c>
    </row>
    <row r="7055" spans="1:2" x14ac:dyDescent="0.15">
      <c r="A7055" s="3">
        <v>7052</v>
      </c>
      <c r="B7055" s="8" t="s">
        <v>18522</v>
      </c>
    </row>
    <row r="7056" spans="1:2" x14ac:dyDescent="0.15">
      <c r="A7056" s="3">
        <v>7053</v>
      </c>
      <c r="B7056" s="8" t="s">
        <v>18523</v>
      </c>
    </row>
    <row r="7057" spans="1:2" x14ac:dyDescent="0.15">
      <c r="A7057" s="3">
        <v>7054</v>
      </c>
      <c r="B7057" s="8" t="s">
        <v>18524</v>
      </c>
    </row>
    <row r="7058" spans="1:2" x14ac:dyDescent="0.15">
      <c r="A7058" s="3">
        <v>7055</v>
      </c>
      <c r="B7058" s="8" t="s">
        <v>18525</v>
      </c>
    </row>
    <row r="7059" spans="1:2" x14ac:dyDescent="0.15">
      <c r="A7059" s="3">
        <v>7056</v>
      </c>
      <c r="B7059" s="8" t="s">
        <v>18526</v>
      </c>
    </row>
    <row r="7060" spans="1:2" x14ac:dyDescent="0.15">
      <c r="A7060" s="3">
        <v>7057</v>
      </c>
      <c r="B7060" s="8" t="s">
        <v>18527</v>
      </c>
    </row>
    <row r="7061" spans="1:2" x14ac:dyDescent="0.15">
      <c r="A7061" s="3">
        <v>7058</v>
      </c>
      <c r="B7061" s="8" t="s">
        <v>18528</v>
      </c>
    </row>
    <row r="7062" spans="1:2" x14ac:dyDescent="0.15">
      <c r="A7062" s="3">
        <v>7059</v>
      </c>
      <c r="B7062" s="8" t="s">
        <v>18529</v>
      </c>
    </row>
    <row r="7063" spans="1:2" x14ac:dyDescent="0.15">
      <c r="A7063" s="3">
        <v>7060</v>
      </c>
      <c r="B7063" s="8" t="s">
        <v>18530</v>
      </c>
    </row>
    <row r="7064" spans="1:2" x14ac:dyDescent="0.15">
      <c r="A7064" s="3">
        <v>7061</v>
      </c>
      <c r="B7064" s="8" t="s">
        <v>18531</v>
      </c>
    </row>
    <row r="7065" spans="1:2" x14ac:dyDescent="0.15">
      <c r="A7065" s="3">
        <v>7062</v>
      </c>
      <c r="B7065" s="8" t="s">
        <v>18532</v>
      </c>
    </row>
    <row r="7066" spans="1:2" x14ac:dyDescent="0.15">
      <c r="A7066" s="3">
        <v>7063</v>
      </c>
      <c r="B7066" s="8" t="s">
        <v>18533</v>
      </c>
    </row>
    <row r="7067" spans="1:2" x14ac:dyDescent="0.15">
      <c r="A7067" s="3">
        <v>7064</v>
      </c>
      <c r="B7067" s="8" t="s">
        <v>18534</v>
      </c>
    </row>
    <row r="7068" spans="1:2" x14ac:dyDescent="0.15">
      <c r="A7068" s="3">
        <v>7065</v>
      </c>
      <c r="B7068" s="8" t="s">
        <v>18535</v>
      </c>
    </row>
    <row r="7069" spans="1:2" x14ac:dyDescent="0.15">
      <c r="A7069" s="3">
        <v>7066</v>
      </c>
      <c r="B7069" s="8" t="s">
        <v>18536</v>
      </c>
    </row>
    <row r="7070" spans="1:2" x14ac:dyDescent="0.15">
      <c r="A7070" s="3">
        <v>7067</v>
      </c>
      <c r="B7070" s="8" t="s">
        <v>18537</v>
      </c>
    </row>
    <row r="7071" spans="1:2" x14ac:dyDescent="0.15">
      <c r="A7071" s="3">
        <v>7068</v>
      </c>
      <c r="B7071" s="8" t="s">
        <v>18538</v>
      </c>
    </row>
    <row r="7072" spans="1:2" x14ac:dyDescent="0.15">
      <c r="A7072" s="3">
        <v>7069</v>
      </c>
      <c r="B7072" s="8" t="s">
        <v>18539</v>
      </c>
    </row>
    <row r="7073" spans="1:2" x14ac:dyDescent="0.15">
      <c r="A7073" s="3">
        <v>7070</v>
      </c>
      <c r="B7073" s="8" t="s">
        <v>18540</v>
      </c>
    </row>
    <row r="7074" spans="1:2" x14ac:dyDescent="0.15">
      <c r="A7074" s="3">
        <v>7071</v>
      </c>
      <c r="B7074" s="8" t="s">
        <v>18541</v>
      </c>
    </row>
    <row r="7075" spans="1:2" x14ac:dyDescent="0.15">
      <c r="A7075" s="3">
        <v>7072</v>
      </c>
      <c r="B7075" s="8" t="s">
        <v>18542</v>
      </c>
    </row>
    <row r="7076" spans="1:2" x14ac:dyDescent="0.15">
      <c r="A7076" s="3">
        <v>7073</v>
      </c>
      <c r="B7076" s="8" t="s">
        <v>18543</v>
      </c>
    </row>
    <row r="7077" spans="1:2" x14ac:dyDescent="0.15">
      <c r="A7077" s="3">
        <v>7074</v>
      </c>
      <c r="B7077" s="8" t="s">
        <v>18544</v>
      </c>
    </row>
    <row r="7078" spans="1:2" x14ac:dyDescent="0.15">
      <c r="A7078" s="3">
        <v>7075</v>
      </c>
      <c r="B7078" s="8" t="s">
        <v>18545</v>
      </c>
    </row>
    <row r="7079" spans="1:2" x14ac:dyDescent="0.15">
      <c r="A7079" s="3">
        <v>7076</v>
      </c>
      <c r="B7079" s="8" t="s">
        <v>18546</v>
      </c>
    </row>
    <row r="7080" spans="1:2" x14ac:dyDescent="0.15">
      <c r="A7080" s="3">
        <v>7077</v>
      </c>
      <c r="B7080" s="8" t="s">
        <v>18547</v>
      </c>
    </row>
    <row r="7081" spans="1:2" x14ac:dyDescent="0.15">
      <c r="A7081" s="3">
        <v>7078</v>
      </c>
      <c r="B7081" s="8" t="s">
        <v>18548</v>
      </c>
    </row>
    <row r="7082" spans="1:2" x14ac:dyDescent="0.15">
      <c r="A7082" s="3">
        <v>7079</v>
      </c>
      <c r="B7082" s="8" t="s">
        <v>18549</v>
      </c>
    </row>
    <row r="7083" spans="1:2" x14ac:dyDescent="0.15">
      <c r="A7083" s="3">
        <v>7080</v>
      </c>
      <c r="B7083" s="8" t="s">
        <v>18550</v>
      </c>
    </row>
    <row r="7084" spans="1:2" x14ac:dyDescent="0.15">
      <c r="A7084" s="3">
        <v>7081</v>
      </c>
      <c r="B7084" s="8" t="s">
        <v>18551</v>
      </c>
    </row>
    <row r="7085" spans="1:2" x14ac:dyDescent="0.15">
      <c r="A7085" s="3">
        <v>7082</v>
      </c>
      <c r="B7085" s="8" t="s">
        <v>18552</v>
      </c>
    </row>
    <row r="7086" spans="1:2" x14ac:dyDescent="0.15">
      <c r="A7086" s="3">
        <v>7083</v>
      </c>
      <c r="B7086" s="8" t="s">
        <v>18553</v>
      </c>
    </row>
    <row r="7087" spans="1:2" x14ac:dyDescent="0.15">
      <c r="A7087" s="3">
        <v>7084</v>
      </c>
      <c r="B7087" s="8" t="s">
        <v>18554</v>
      </c>
    </row>
    <row r="7088" spans="1:2" x14ac:dyDescent="0.15">
      <c r="A7088" s="3">
        <v>7085</v>
      </c>
      <c r="B7088" s="8" t="s">
        <v>18555</v>
      </c>
    </row>
    <row r="7089" spans="1:2" x14ac:dyDescent="0.15">
      <c r="A7089" s="3">
        <v>7086</v>
      </c>
      <c r="B7089" s="8" t="s">
        <v>18556</v>
      </c>
    </row>
    <row r="7090" spans="1:2" x14ac:dyDescent="0.15">
      <c r="A7090" s="3">
        <v>7087</v>
      </c>
      <c r="B7090" s="8" t="s">
        <v>18557</v>
      </c>
    </row>
    <row r="7091" spans="1:2" x14ac:dyDescent="0.15">
      <c r="A7091" s="3">
        <v>7088</v>
      </c>
      <c r="B7091" s="8" t="s">
        <v>18558</v>
      </c>
    </row>
    <row r="7092" spans="1:2" x14ac:dyDescent="0.15">
      <c r="A7092" s="3">
        <v>7089</v>
      </c>
      <c r="B7092" s="8" t="s">
        <v>18559</v>
      </c>
    </row>
    <row r="7093" spans="1:2" x14ac:dyDescent="0.15">
      <c r="A7093" s="3">
        <v>7090</v>
      </c>
      <c r="B7093" s="8" t="s">
        <v>18560</v>
      </c>
    </row>
    <row r="7094" spans="1:2" x14ac:dyDescent="0.15">
      <c r="A7094" s="3">
        <v>7091</v>
      </c>
      <c r="B7094" s="8" t="s">
        <v>18561</v>
      </c>
    </row>
    <row r="7095" spans="1:2" x14ac:dyDescent="0.15">
      <c r="A7095" s="3">
        <v>7092</v>
      </c>
      <c r="B7095" s="8" t="s">
        <v>18562</v>
      </c>
    </row>
    <row r="7096" spans="1:2" x14ac:dyDescent="0.15">
      <c r="A7096" s="3">
        <v>7093</v>
      </c>
      <c r="B7096" s="8" t="s">
        <v>18563</v>
      </c>
    </row>
    <row r="7097" spans="1:2" x14ac:dyDescent="0.15">
      <c r="A7097" s="3">
        <v>7094</v>
      </c>
      <c r="B7097" s="8" t="s">
        <v>18564</v>
      </c>
    </row>
    <row r="7098" spans="1:2" x14ac:dyDescent="0.15">
      <c r="A7098" s="3">
        <v>7095</v>
      </c>
      <c r="B7098" s="8" t="s">
        <v>18565</v>
      </c>
    </row>
    <row r="7099" spans="1:2" x14ac:dyDescent="0.15">
      <c r="A7099" s="3">
        <v>7096</v>
      </c>
      <c r="B7099" s="8" t="s">
        <v>18566</v>
      </c>
    </row>
    <row r="7100" spans="1:2" x14ac:dyDescent="0.15">
      <c r="A7100" s="3">
        <v>7097</v>
      </c>
      <c r="B7100" s="8" t="s">
        <v>18567</v>
      </c>
    </row>
    <row r="7101" spans="1:2" x14ac:dyDescent="0.15">
      <c r="A7101" s="3">
        <v>7098</v>
      </c>
      <c r="B7101" s="8" t="s">
        <v>18568</v>
      </c>
    </row>
    <row r="7102" spans="1:2" x14ac:dyDescent="0.15">
      <c r="A7102" s="3">
        <v>7099</v>
      </c>
      <c r="B7102" s="8" t="s">
        <v>18569</v>
      </c>
    </row>
    <row r="7103" spans="1:2" x14ac:dyDescent="0.15">
      <c r="A7103" s="3">
        <v>7100</v>
      </c>
      <c r="B7103" s="8" t="s">
        <v>18570</v>
      </c>
    </row>
    <row r="7104" spans="1:2" x14ac:dyDescent="0.15">
      <c r="A7104" s="3">
        <v>7101</v>
      </c>
      <c r="B7104" s="8" t="s">
        <v>18571</v>
      </c>
    </row>
    <row r="7105" spans="1:2" x14ac:dyDescent="0.15">
      <c r="A7105" s="3">
        <v>7102</v>
      </c>
      <c r="B7105" s="8" t="s">
        <v>18572</v>
      </c>
    </row>
    <row r="7106" spans="1:2" x14ac:dyDescent="0.15">
      <c r="A7106" s="3">
        <v>7103</v>
      </c>
      <c r="B7106" s="8" t="s">
        <v>18573</v>
      </c>
    </row>
    <row r="7107" spans="1:2" x14ac:dyDescent="0.15">
      <c r="A7107" s="3">
        <v>7104</v>
      </c>
      <c r="B7107" s="8" t="s">
        <v>18574</v>
      </c>
    </row>
    <row r="7108" spans="1:2" x14ac:dyDescent="0.15">
      <c r="A7108" s="3">
        <v>7105</v>
      </c>
      <c r="B7108" s="8" t="s">
        <v>18575</v>
      </c>
    </row>
    <row r="7109" spans="1:2" x14ac:dyDescent="0.15">
      <c r="A7109" s="3">
        <v>7106</v>
      </c>
      <c r="B7109" s="8" t="s">
        <v>18576</v>
      </c>
    </row>
    <row r="7110" spans="1:2" x14ac:dyDescent="0.15">
      <c r="A7110" s="3">
        <v>7107</v>
      </c>
      <c r="B7110" s="8" t="s">
        <v>18577</v>
      </c>
    </row>
    <row r="7111" spans="1:2" x14ac:dyDescent="0.15">
      <c r="A7111" s="3">
        <v>7108</v>
      </c>
      <c r="B7111" s="8" t="s">
        <v>18578</v>
      </c>
    </row>
    <row r="7112" spans="1:2" x14ac:dyDescent="0.15">
      <c r="A7112" s="3">
        <v>7109</v>
      </c>
      <c r="B7112" s="8" t="s">
        <v>18579</v>
      </c>
    </row>
    <row r="7113" spans="1:2" x14ac:dyDescent="0.15">
      <c r="A7113" s="3">
        <v>7110</v>
      </c>
      <c r="B7113" s="8" t="s">
        <v>18580</v>
      </c>
    </row>
    <row r="7114" spans="1:2" x14ac:dyDescent="0.15">
      <c r="A7114" s="3">
        <v>7111</v>
      </c>
      <c r="B7114" s="8" t="s">
        <v>18581</v>
      </c>
    </row>
    <row r="7115" spans="1:2" x14ac:dyDescent="0.15">
      <c r="A7115" s="3">
        <v>7112</v>
      </c>
      <c r="B7115" s="8" t="s">
        <v>18582</v>
      </c>
    </row>
    <row r="7116" spans="1:2" x14ac:dyDescent="0.15">
      <c r="A7116" s="3">
        <v>7113</v>
      </c>
      <c r="B7116" s="8" t="s">
        <v>18583</v>
      </c>
    </row>
    <row r="7117" spans="1:2" x14ac:dyDescent="0.15">
      <c r="A7117" s="3">
        <v>7114</v>
      </c>
      <c r="B7117" s="8" t="s">
        <v>18584</v>
      </c>
    </row>
    <row r="7118" spans="1:2" x14ac:dyDescent="0.15">
      <c r="A7118" s="3">
        <v>7115</v>
      </c>
      <c r="B7118" s="8" t="s">
        <v>18585</v>
      </c>
    </row>
    <row r="7119" spans="1:2" x14ac:dyDescent="0.15">
      <c r="A7119" s="3">
        <v>7116</v>
      </c>
      <c r="B7119" s="8" t="s">
        <v>18586</v>
      </c>
    </row>
    <row r="7120" spans="1:2" x14ac:dyDescent="0.15">
      <c r="A7120" s="3">
        <v>7117</v>
      </c>
      <c r="B7120" s="8" t="s">
        <v>18587</v>
      </c>
    </row>
    <row r="7121" spans="1:2" x14ac:dyDescent="0.15">
      <c r="A7121" s="3">
        <v>7118</v>
      </c>
      <c r="B7121" s="8" t="s">
        <v>18588</v>
      </c>
    </row>
    <row r="7122" spans="1:2" x14ac:dyDescent="0.15">
      <c r="A7122" s="3">
        <v>7119</v>
      </c>
      <c r="B7122" s="8" t="s">
        <v>18589</v>
      </c>
    </row>
    <row r="7123" spans="1:2" x14ac:dyDescent="0.15">
      <c r="A7123" s="3">
        <v>7120</v>
      </c>
      <c r="B7123" s="8" t="s">
        <v>18590</v>
      </c>
    </row>
    <row r="7124" spans="1:2" x14ac:dyDescent="0.15">
      <c r="A7124" s="3">
        <v>7121</v>
      </c>
      <c r="B7124" s="8" t="s">
        <v>18591</v>
      </c>
    </row>
    <row r="7125" spans="1:2" x14ac:dyDescent="0.15">
      <c r="A7125" s="3">
        <v>7122</v>
      </c>
      <c r="B7125" s="8" t="s">
        <v>18592</v>
      </c>
    </row>
    <row r="7126" spans="1:2" x14ac:dyDescent="0.15">
      <c r="A7126" s="3">
        <v>7123</v>
      </c>
      <c r="B7126" s="8" t="s">
        <v>18593</v>
      </c>
    </row>
    <row r="7127" spans="1:2" x14ac:dyDescent="0.15">
      <c r="A7127" s="3">
        <v>7124</v>
      </c>
      <c r="B7127" s="8" t="s">
        <v>18594</v>
      </c>
    </row>
    <row r="7128" spans="1:2" x14ac:dyDescent="0.15">
      <c r="A7128" s="3">
        <v>7125</v>
      </c>
      <c r="B7128" s="8" t="s">
        <v>18595</v>
      </c>
    </row>
    <row r="7129" spans="1:2" x14ac:dyDescent="0.15">
      <c r="A7129" s="3">
        <v>7126</v>
      </c>
      <c r="B7129" s="8" t="s">
        <v>18596</v>
      </c>
    </row>
    <row r="7130" spans="1:2" x14ac:dyDescent="0.15">
      <c r="A7130" s="3">
        <v>7127</v>
      </c>
      <c r="B7130" s="8" t="s">
        <v>18597</v>
      </c>
    </row>
    <row r="7131" spans="1:2" x14ac:dyDescent="0.15">
      <c r="A7131" s="3">
        <v>7128</v>
      </c>
      <c r="B7131" s="8" t="s">
        <v>18598</v>
      </c>
    </row>
    <row r="7132" spans="1:2" x14ac:dyDescent="0.15">
      <c r="A7132" s="3">
        <v>7129</v>
      </c>
      <c r="B7132" s="8" t="s">
        <v>18599</v>
      </c>
    </row>
    <row r="7133" spans="1:2" x14ac:dyDescent="0.15">
      <c r="A7133" s="3">
        <v>7130</v>
      </c>
      <c r="B7133" s="8" t="s">
        <v>18600</v>
      </c>
    </row>
    <row r="7134" spans="1:2" x14ac:dyDescent="0.15">
      <c r="A7134" s="3">
        <v>7131</v>
      </c>
      <c r="B7134" s="8" t="s">
        <v>18601</v>
      </c>
    </row>
    <row r="7135" spans="1:2" x14ac:dyDescent="0.15">
      <c r="A7135" s="3">
        <v>7132</v>
      </c>
      <c r="B7135" s="8" t="s">
        <v>18602</v>
      </c>
    </row>
    <row r="7136" spans="1:2" x14ac:dyDescent="0.15">
      <c r="A7136" s="3">
        <v>7133</v>
      </c>
      <c r="B7136" s="8" t="s">
        <v>18603</v>
      </c>
    </row>
    <row r="7137" spans="1:2" x14ac:dyDescent="0.15">
      <c r="A7137" s="3">
        <v>7134</v>
      </c>
      <c r="B7137" s="8" t="s">
        <v>18604</v>
      </c>
    </row>
    <row r="7138" spans="1:2" x14ac:dyDescent="0.15">
      <c r="A7138" s="3">
        <v>7135</v>
      </c>
      <c r="B7138" s="8" t="s">
        <v>18605</v>
      </c>
    </row>
    <row r="7139" spans="1:2" x14ac:dyDescent="0.15">
      <c r="A7139" s="3">
        <v>7136</v>
      </c>
      <c r="B7139" s="8" t="s">
        <v>18606</v>
      </c>
    </row>
    <row r="7140" spans="1:2" x14ac:dyDescent="0.15">
      <c r="A7140" s="3">
        <v>7137</v>
      </c>
      <c r="B7140" s="8" t="s">
        <v>18607</v>
      </c>
    </row>
    <row r="7141" spans="1:2" x14ac:dyDescent="0.15">
      <c r="A7141" s="3">
        <v>7138</v>
      </c>
      <c r="B7141" s="8" t="s">
        <v>18608</v>
      </c>
    </row>
    <row r="7142" spans="1:2" x14ac:dyDescent="0.15">
      <c r="A7142" s="3">
        <v>7139</v>
      </c>
      <c r="B7142" s="8" t="s">
        <v>18609</v>
      </c>
    </row>
    <row r="7143" spans="1:2" x14ac:dyDescent="0.15">
      <c r="A7143" s="3">
        <v>7140</v>
      </c>
      <c r="B7143" s="8" t="s">
        <v>18610</v>
      </c>
    </row>
    <row r="7144" spans="1:2" x14ac:dyDescent="0.15">
      <c r="A7144" s="3">
        <v>7141</v>
      </c>
      <c r="B7144" s="8" t="s">
        <v>18611</v>
      </c>
    </row>
    <row r="7145" spans="1:2" x14ac:dyDescent="0.15">
      <c r="A7145" s="3">
        <v>7142</v>
      </c>
      <c r="B7145" s="8" t="s">
        <v>18612</v>
      </c>
    </row>
    <row r="7146" spans="1:2" x14ac:dyDescent="0.15">
      <c r="A7146" s="3">
        <v>7143</v>
      </c>
      <c r="B7146" s="8" t="s">
        <v>18613</v>
      </c>
    </row>
    <row r="7147" spans="1:2" x14ac:dyDescent="0.15">
      <c r="A7147" s="3">
        <v>7144</v>
      </c>
      <c r="B7147" s="8" t="s">
        <v>18614</v>
      </c>
    </row>
    <row r="7148" spans="1:2" x14ac:dyDescent="0.15">
      <c r="A7148" s="3">
        <v>7145</v>
      </c>
      <c r="B7148" s="8" t="s">
        <v>18615</v>
      </c>
    </row>
    <row r="7149" spans="1:2" x14ac:dyDescent="0.15">
      <c r="A7149" s="3">
        <v>7146</v>
      </c>
      <c r="B7149" s="8" t="s">
        <v>18177</v>
      </c>
    </row>
    <row r="7150" spans="1:2" x14ac:dyDescent="0.15">
      <c r="A7150" s="3">
        <v>7147</v>
      </c>
      <c r="B7150" s="8" t="s">
        <v>18616</v>
      </c>
    </row>
    <row r="7151" spans="1:2" x14ac:dyDescent="0.15">
      <c r="A7151" s="3">
        <v>7148</v>
      </c>
      <c r="B7151" s="8" t="s">
        <v>18617</v>
      </c>
    </row>
    <row r="7152" spans="1:2" x14ac:dyDescent="0.15">
      <c r="A7152" s="3">
        <v>7149</v>
      </c>
      <c r="B7152" s="8" t="s">
        <v>18618</v>
      </c>
    </row>
    <row r="7153" spans="1:2" x14ac:dyDescent="0.15">
      <c r="A7153" s="3">
        <v>7150</v>
      </c>
      <c r="B7153" s="8" t="s">
        <v>18619</v>
      </c>
    </row>
    <row r="7154" spans="1:2" x14ac:dyDescent="0.15">
      <c r="A7154" s="3">
        <v>7151</v>
      </c>
      <c r="B7154" s="8" t="s">
        <v>18620</v>
      </c>
    </row>
    <row r="7155" spans="1:2" x14ac:dyDescent="0.15">
      <c r="A7155" s="3">
        <v>7152</v>
      </c>
      <c r="B7155" s="8" t="s">
        <v>16649</v>
      </c>
    </row>
    <row r="7156" spans="1:2" x14ac:dyDescent="0.15">
      <c r="A7156" s="3">
        <v>7153</v>
      </c>
      <c r="B7156" s="8" t="s">
        <v>18621</v>
      </c>
    </row>
    <row r="7157" spans="1:2" x14ac:dyDescent="0.15">
      <c r="A7157" s="3">
        <v>7154</v>
      </c>
      <c r="B7157" s="8" t="s">
        <v>18622</v>
      </c>
    </row>
    <row r="7158" spans="1:2" x14ac:dyDescent="0.15">
      <c r="A7158" s="3">
        <v>7155</v>
      </c>
      <c r="B7158" s="8" t="s">
        <v>18623</v>
      </c>
    </row>
    <row r="7159" spans="1:2" x14ac:dyDescent="0.15">
      <c r="A7159" s="3">
        <v>7156</v>
      </c>
      <c r="B7159" s="8" t="s">
        <v>18624</v>
      </c>
    </row>
    <row r="7160" spans="1:2" x14ac:dyDescent="0.15">
      <c r="A7160" s="3">
        <v>7157</v>
      </c>
      <c r="B7160" s="8" t="s">
        <v>18625</v>
      </c>
    </row>
    <row r="7161" spans="1:2" x14ac:dyDescent="0.15">
      <c r="A7161" s="3">
        <v>7158</v>
      </c>
      <c r="B7161" s="8" t="s">
        <v>18626</v>
      </c>
    </row>
    <row r="7162" spans="1:2" x14ac:dyDescent="0.15">
      <c r="A7162" s="3">
        <v>7159</v>
      </c>
      <c r="B7162" s="8" t="s">
        <v>18627</v>
      </c>
    </row>
    <row r="7163" spans="1:2" x14ac:dyDescent="0.15">
      <c r="A7163" s="3">
        <v>7160</v>
      </c>
      <c r="B7163" s="8" t="s">
        <v>18628</v>
      </c>
    </row>
    <row r="7164" spans="1:2" x14ac:dyDescent="0.15">
      <c r="A7164" s="3">
        <v>7161</v>
      </c>
      <c r="B7164" s="8" t="s">
        <v>18629</v>
      </c>
    </row>
    <row r="7165" spans="1:2" x14ac:dyDescent="0.15">
      <c r="A7165" s="3">
        <v>7162</v>
      </c>
      <c r="B7165" s="8" t="s">
        <v>18630</v>
      </c>
    </row>
    <row r="7166" spans="1:2" x14ac:dyDescent="0.15">
      <c r="A7166" s="3">
        <v>7163</v>
      </c>
      <c r="B7166" s="8" t="s">
        <v>18631</v>
      </c>
    </row>
    <row r="7167" spans="1:2" x14ac:dyDescent="0.15">
      <c r="A7167" s="3">
        <v>7164</v>
      </c>
      <c r="B7167" s="8" t="s">
        <v>18632</v>
      </c>
    </row>
    <row r="7168" spans="1:2" x14ac:dyDescent="0.15">
      <c r="A7168" s="3">
        <v>7165</v>
      </c>
      <c r="B7168" s="8" t="s">
        <v>18633</v>
      </c>
    </row>
    <row r="7169" spans="1:2" x14ac:dyDescent="0.15">
      <c r="A7169" s="3">
        <v>7166</v>
      </c>
      <c r="B7169" s="8" t="s">
        <v>18634</v>
      </c>
    </row>
    <row r="7170" spans="1:2" x14ac:dyDescent="0.15">
      <c r="A7170" s="3">
        <v>7167</v>
      </c>
      <c r="B7170" s="8" t="s">
        <v>18635</v>
      </c>
    </row>
    <row r="7171" spans="1:2" x14ac:dyDescent="0.15">
      <c r="A7171" s="3">
        <v>7168</v>
      </c>
      <c r="B7171" s="8" t="s">
        <v>18636</v>
      </c>
    </row>
    <row r="7172" spans="1:2" x14ac:dyDescent="0.15">
      <c r="A7172" s="3">
        <v>7169</v>
      </c>
      <c r="B7172" s="8" t="s">
        <v>18637</v>
      </c>
    </row>
    <row r="7173" spans="1:2" x14ac:dyDescent="0.15">
      <c r="A7173" s="3">
        <v>7170</v>
      </c>
      <c r="B7173" s="8" t="s">
        <v>18638</v>
      </c>
    </row>
    <row r="7174" spans="1:2" x14ac:dyDescent="0.15">
      <c r="A7174" s="3">
        <v>7171</v>
      </c>
      <c r="B7174" s="8" t="s">
        <v>18639</v>
      </c>
    </row>
    <row r="7175" spans="1:2" x14ac:dyDescent="0.15">
      <c r="A7175" s="3">
        <v>7172</v>
      </c>
      <c r="B7175" s="8" t="s">
        <v>18640</v>
      </c>
    </row>
    <row r="7176" spans="1:2" x14ac:dyDescent="0.15">
      <c r="A7176" s="3">
        <v>7173</v>
      </c>
      <c r="B7176" s="8" t="s">
        <v>18641</v>
      </c>
    </row>
    <row r="7177" spans="1:2" x14ac:dyDescent="0.15">
      <c r="A7177" s="3">
        <v>7174</v>
      </c>
      <c r="B7177" s="8" t="s">
        <v>18642</v>
      </c>
    </row>
    <row r="7178" spans="1:2" x14ac:dyDescent="0.15">
      <c r="A7178" s="3">
        <v>7175</v>
      </c>
      <c r="B7178" s="8" t="s">
        <v>18643</v>
      </c>
    </row>
    <row r="7179" spans="1:2" x14ac:dyDescent="0.15">
      <c r="A7179" s="3">
        <v>7176</v>
      </c>
      <c r="B7179" s="8" t="s">
        <v>18644</v>
      </c>
    </row>
    <row r="7180" spans="1:2" x14ac:dyDescent="0.15">
      <c r="A7180" s="3">
        <v>7177</v>
      </c>
      <c r="B7180" s="8" t="s">
        <v>18645</v>
      </c>
    </row>
    <row r="7181" spans="1:2" x14ac:dyDescent="0.15">
      <c r="A7181" s="3">
        <v>7178</v>
      </c>
      <c r="B7181" s="8" t="s">
        <v>18646</v>
      </c>
    </row>
    <row r="7182" spans="1:2" x14ac:dyDescent="0.15">
      <c r="A7182" s="3">
        <v>7179</v>
      </c>
      <c r="B7182" s="8" t="s">
        <v>18647</v>
      </c>
    </row>
    <row r="7183" spans="1:2" x14ac:dyDescent="0.15">
      <c r="A7183" s="3">
        <v>7180</v>
      </c>
      <c r="B7183" s="8" t="s">
        <v>18648</v>
      </c>
    </row>
    <row r="7184" spans="1:2" x14ac:dyDescent="0.15">
      <c r="A7184" s="3">
        <v>7181</v>
      </c>
      <c r="B7184" s="8" t="s">
        <v>18649</v>
      </c>
    </row>
    <row r="7185" spans="1:2" x14ac:dyDescent="0.15">
      <c r="A7185" s="3">
        <v>7182</v>
      </c>
      <c r="B7185" s="8" t="s">
        <v>18650</v>
      </c>
    </row>
    <row r="7186" spans="1:2" x14ac:dyDescent="0.15">
      <c r="A7186" s="3">
        <v>7183</v>
      </c>
      <c r="B7186" s="8" t="s">
        <v>18651</v>
      </c>
    </row>
    <row r="7187" spans="1:2" x14ac:dyDescent="0.15">
      <c r="A7187" s="3">
        <v>7184</v>
      </c>
      <c r="B7187" s="8" t="s">
        <v>18652</v>
      </c>
    </row>
    <row r="7188" spans="1:2" x14ac:dyDescent="0.15">
      <c r="A7188" s="3">
        <v>7185</v>
      </c>
      <c r="B7188" s="8" t="s">
        <v>18653</v>
      </c>
    </row>
    <row r="7189" spans="1:2" x14ac:dyDescent="0.15">
      <c r="A7189" s="3">
        <v>7186</v>
      </c>
      <c r="B7189" s="8" t="s">
        <v>18654</v>
      </c>
    </row>
    <row r="7190" spans="1:2" x14ac:dyDescent="0.15">
      <c r="A7190" s="3">
        <v>7187</v>
      </c>
      <c r="B7190" s="8" t="s">
        <v>18655</v>
      </c>
    </row>
    <row r="7191" spans="1:2" x14ac:dyDescent="0.15">
      <c r="A7191" s="3">
        <v>7188</v>
      </c>
      <c r="B7191" s="8" t="s">
        <v>18656</v>
      </c>
    </row>
    <row r="7192" spans="1:2" x14ac:dyDescent="0.15">
      <c r="A7192" s="3">
        <v>7189</v>
      </c>
      <c r="B7192" s="8" t="s">
        <v>18657</v>
      </c>
    </row>
    <row r="7193" spans="1:2" x14ac:dyDescent="0.15">
      <c r="A7193" s="3">
        <v>7190</v>
      </c>
      <c r="B7193" s="8" t="s">
        <v>18658</v>
      </c>
    </row>
    <row r="7194" spans="1:2" x14ac:dyDescent="0.15">
      <c r="A7194" s="3">
        <v>7191</v>
      </c>
      <c r="B7194" s="8" t="s">
        <v>18659</v>
      </c>
    </row>
    <row r="7195" spans="1:2" x14ac:dyDescent="0.15">
      <c r="A7195" s="3">
        <v>7192</v>
      </c>
      <c r="B7195" s="8" t="s">
        <v>18660</v>
      </c>
    </row>
    <row r="7196" spans="1:2" x14ac:dyDescent="0.15">
      <c r="A7196" s="3">
        <v>7193</v>
      </c>
      <c r="B7196" s="8" t="s">
        <v>18661</v>
      </c>
    </row>
    <row r="7197" spans="1:2" x14ac:dyDescent="0.15">
      <c r="A7197" s="3">
        <v>7194</v>
      </c>
      <c r="B7197" s="8" t="s">
        <v>18662</v>
      </c>
    </row>
    <row r="7198" spans="1:2" x14ac:dyDescent="0.15">
      <c r="A7198" s="3">
        <v>7195</v>
      </c>
      <c r="B7198" s="8" t="s">
        <v>18663</v>
      </c>
    </row>
    <row r="7199" spans="1:2" x14ac:dyDescent="0.15">
      <c r="A7199" s="3">
        <v>7196</v>
      </c>
      <c r="B7199" s="8" t="s">
        <v>18664</v>
      </c>
    </row>
    <row r="7200" spans="1:2" x14ac:dyDescent="0.15">
      <c r="A7200" s="3">
        <v>7197</v>
      </c>
      <c r="B7200" s="8" t="s">
        <v>18665</v>
      </c>
    </row>
    <row r="7201" spans="1:2" x14ac:dyDescent="0.15">
      <c r="A7201" s="3">
        <v>7198</v>
      </c>
      <c r="B7201" s="8" t="s">
        <v>18666</v>
      </c>
    </row>
    <row r="7202" spans="1:2" x14ac:dyDescent="0.15">
      <c r="A7202" s="3">
        <v>7199</v>
      </c>
      <c r="B7202" s="8" t="s">
        <v>18667</v>
      </c>
    </row>
    <row r="7203" spans="1:2" x14ac:dyDescent="0.15">
      <c r="A7203" s="3">
        <v>7200</v>
      </c>
      <c r="B7203" s="8" t="s">
        <v>18668</v>
      </c>
    </row>
    <row r="7204" spans="1:2" x14ac:dyDescent="0.15">
      <c r="A7204" s="3">
        <v>7201</v>
      </c>
      <c r="B7204" s="8" t="s">
        <v>18669</v>
      </c>
    </row>
    <row r="7205" spans="1:2" x14ac:dyDescent="0.15">
      <c r="A7205" s="3">
        <v>7202</v>
      </c>
      <c r="B7205" s="8" t="s">
        <v>18670</v>
      </c>
    </row>
    <row r="7206" spans="1:2" x14ac:dyDescent="0.15">
      <c r="A7206" s="3">
        <v>7203</v>
      </c>
      <c r="B7206" s="8" t="s">
        <v>18671</v>
      </c>
    </row>
    <row r="7207" spans="1:2" x14ac:dyDescent="0.15">
      <c r="A7207" s="3">
        <v>7204</v>
      </c>
      <c r="B7207" s="8" t="s">
        <v>18672</v>
      </c>
    </row>
    <row r="7208" spans="1:2" x14ac:dyDescent="0.15">
      <c r="A7208" s="3">
        <v>7205</v>
      </c>
      <c r="B7208" s="8" t="s">
        <v>18673</v>
      </c>
    </row>
    <row r="7209" spans="1:2" x14ac:dyDescent="0.15">
      <c r="A7209" s="3">
        <v>7206</v>
      </c>
      <c r="B7209" s="8" t="s">
        <v>18674</v>
      </c>
    </row>
    <row r="7210" spans="1:2" x14ac:dyDescent="0.15">
      <c r="A7210" s="3">
        <v>7207</v>
      </c>
      <c r="B7210" s="8" t="s">
        <v>18675</v>
      </c>
    </row>
    <row r="7211" spans="1:2" x14ac:dyDescent="0.15">
      <c r="A7211" s="3">
        <v>7208</v>
      </c>
      <c r="B7211" s="8" t="s">
        <v>18676</v>
      </c>
    </row>
    <row r="7212" spans="1:2" x14ac:dyDescent="0.15">
      <c r="A7212" s="3">
        <v>7209</v>
      </c>
      <c r="B7212" s="8" t="s">
        <v>18677</v>
      </c>
    </row>
    <row r="7213" spans="1:2" x14ac:dyDescent="0.15">
      <c r="A7213" s="3">
        <v>7210</v>
      </c>
      <c r="B7213" s="8" t="s">
        <v>18678</v>
      </c>
    </row>
    <row r="7214" spans="1:2" x14ac:dyDescent="0.15">
      <c r="A7214" s="3">
        <v>7211</v>
      </c>
      <c r="B7214" s="8" t="s">
        <v>18679</v>
      </c>
    </row>
    <row r="7215" spans="1:2" x14ac:dyDescent="0.15">
      <c r="A7215" s="3">
        <v>7212</v>
      </c>
      <c r="B7215" s="8" t="s">
        <v>18680</v>
      </c>
    </row>
    <row r="7216" spans="1:2" x14ac:dyDescent="0.15">
      <c r="A7216" s="3">
        <v>7213</v>
      </c>
      <c r="B7216" s="8" t="s">
        <v>18681</v>
      </c>
    </row>
    <row r="7217" spans="1:2" x14ac:dyDescent="0.15">
      <c r="A7217" s="3">
        <v>7214</v>
      </c>
      <c r="B7217" s="8" t="s">
        <v>18682</v>
      </c>
    </row>
    <row r="7218" spans="1:2" x14ac:dyDescent="0.15">
      <c r="A7218" s="3">
        <v>7215</v>
      </c>
      <c r="B7218" s="8" t="s">
        <v>18683</v>
      </c>
    </row>
    <row r="7219" spans="1:2" x14ac:dyDescent="0.15">
      <c r="A7219" s="3">
        <v>7216</v>
      </c>
      <c r="B7219" s="8" t="s">
        <v>18684</v>
      </c>
    </row>
    <row r="7220" spans="1:2" x14ac:dyDescent="0.15">
      <c r="A7220" s="3">
        <v>7217</v>
      </c>
      <c r="B7220" s="8" t="s">
        <v>18685</v>
      </c>
    </row>
    <row r="7221" spans="1:2" x14ac:dyDescent="0.15">
      <c r="A7221" s="3">
        <v>7218</v>
      </c>
      <c r="B7221" s="8" t="s">
        <v>18686</v>
      </c>
    </row>
    <row r="7222" spans="1:2" x14ac:dyDescent="0.15">
      <c r="A7222" s="3">
        <v>7219</v>
      </c>
      <c r="B7222" s="8" t="s">
        <v>18687</v>
      </c>
    </row>
    <row r="7223" spans="1:2" x14ac:dyDescent="0.15">
      <c r="A7223" s="3">
        <v>7220</v>
      </c>
      <c r="B7223" s="8" t="s">
        <v>18688</v>
      </c>
    </row>
    <row r="7224" spans="1:2" x14ac:dyDescent="0.15">
      <c r="A7224" s="3">
        <v>7221</v>
      </c>
      <c r="B7224" s="8" t="s">
        <v>18689</v>
      </c>
    </row>
    <row r="7225" spans="1:2" x14ac:dyDescent="0.15">
      <c r="A7225" s="3">
        <v>7222</v>
      </c>
      <c r="B7225" s="8" t="s">
        <v>18690</v>
      </c>
    </row>
    <row r="7226" spans="1:2" x14ac:dyDescent="0.15">
      <c r="A7226" s="3">
        <v>7223</v>
      </c>
      <c r="B7226" s="8" t="s">
        <v>18691</v>
      </c>
    </row>
    <row r="7227" spans="1:2" x14ac:dyDescent="0.15">
      <c r="A7227" s="3">
        <v>7224</v>
      </c>
      <c r="B7227" s="8" t="s">
        <v>18692</v>
      </c>
    </row>
    <row r="7228" spans="1:2" x14ac:dyDescent="0.15">
      <c r="A7228" s="3">
        <v>7225</v>
      </c>
      <c r="B7228" s="8" t="s">
        <v>18693</v>
      </c>
    </row>
    <row r="7229" spans="1:2" x14ac:dyDescent="0.15">
      <c r="A7229" s="3">
        <v>7226</v>
      </c>
      <c r="B7229" s="8" t="s">
        <v>18694</v>
      </c>
    </row>
    <row r="7230" spans="1:2" x14ac:dyDescent="0.15">
      <c r="A7230" s="3">
        <v>7227</v>
      </c>
      <c r="B7230" s="8" t="s">
        <v>18695</v>
      </c>
    </row>
    <row r="7231" spans="1:2" x14ac:dyDescent="0.15">
      <c r="A7231" s="3">
        <v>7228</v>
      </c>
      <c r="B7231" s="8" t="s">
        <v>18696</v>
      </c>
    </row>
    <row r="7232" spans="1:2" x14ac:dyDescent="0.15">
      <c r="A7232" s="3">
        <v>7229</v>
      </c>
      <c r="B7232" s="8" t="s">
        <v>18697</v>
      </c>
    </row>
    <row r="7233" spans="1:2" x14ac:dyDescent="0.15">
      <c r="A7233" s="3">
        <v>7230</v>
      </c>
      <c r="B7233" s="8" t="s">
        <v>18698</v>
      </c>
    </row>
    <row r="7234" spans="1:2" x14ac:dyDescent="0.15">
      <c r="A7234" s="3">
        <v>7231</v>
      </c>
      <c r="B7234" s="8" t="s">
        <v>18699</v>
      </c>
    </row>
    <row r="7235" spans="1:2" x14ac:dyDescent="0.15">
      <c r="A7235" s="3">
        <v>7232</v>
      </c>
      <c r="B7235" s="8" t="s">
        <v>18700</v>
      </c>
    </row>
    <row r="7236" spans="1:2" x14ac:dyDescent="0.15">
      <c r="A7236" s="3">
        <v>7233</v>
      </c>
      <c r="B7236" s="8" t="s">
        <v>18701</v>
      </c>
    </row>
    <row r="7237" spans="1:2" x14ac:dyDescent="0.15">
      <c r="A7237" s="3">
        <v>7234</v>
      </c>
      <c r="B7237" s="8" t="s">
        <v>18702</v>
      </c>
    </row>
    <row r="7238" spans="1:2" x14ac:dyDescent="0.15">
      <c r="A7238" s="3">
        <v>7235</v>
      </c>
      <c r="B7238" s="8" t="s">
        <v>18703</v>
      </c>
    </row>
    <row r="7239" spans="1:2" x14ac:dyDescent="0.15">
      <c r="A7239" s="3">
        <v>7236</v>
      </c>
      <c r="B7239" s="8" t="s">
        <v>18704</v>
      </c>
    </row>
    <row r="7240" spans="1:2" x14ac:dyDescent="0.15">
      <c r="A7240" s="3">
        <v>7237</v>
      </c>
      <c r="B7240" s="8" t="s">
        <v>18705</v>
      </c>
    </row>
    <row r="7241" spans="1:2" x14ac:dyDescent="0.15">
      <c r="A7241" s="3">
        <v>7238</v>
      </c>
      <c r="B7241" s="8" t="s">
        <v>18706</v>
      </c>
    </row>
    <row r="7242" spans="1:2" x14ac:dyDescent="0.15">
      <c r="A7242" s="3">
        <v>7239</v>
      </c>
      <c r="B7242" s="8" t="s">
        <v>18707</v>
      </c>
    </row>
    <row r="7243" spans="1:2" x14ac:dyDescent="0.15">
      <c r="A7243" s="3">
        <v>7240</v>
      </c>
      <c r="B7243" s="8" t="s">
        <v>18708</v>
      </c>
    </row>
    <row r="7244" spans="1:2" x14ac:dyDescent="0.15">
      <c r="A7244" s="3">
        <v>7241</v>
      </c>
      <c r="B7244" s="8" t="s">
        <v>18709</v>
      </c>
    </row>
    <row r="7245" spans="1:2" x14ac:dyDescent="0.15">
      <c r="A7245" s="3">
        <v>7242</v>
      </c>
      <c r="B7245" s="8" t="s">
        <v>18710</v>
      </c>
    </row>
    <row r="7246" spans="1:2" x14ac:dyDescent="0.15">
      <c r="A7246" s="3">
        <v>7243</v>
      </c>
      <c r="B7246" s="8" t="s">
        <v>18711</v>
      </c>
    </row>
    <row r="7247" spans="1:2" x14ac:dyDescent="0.15">
      <c r="A7247" s="3">
        <v>7244</v>
      </c>
      <c r="B7247" s="8" t="s">
        <v>18712</v>
      </c>
    </row>
    <row r="7248" spans="1:2" x14ac:dyDescent="0.15">
      <c r="A7248" s="3">
        <v>7245</v>
      </c>
      <c r="B7248" s="8" t="s">
        <v>18713</v>
      </c>
    </row>
    <row r="7249" spans="1:2" x14ac:dyDescent="0.15">
      <c r="A7249" s="3">
        <v>7246</v>
      </c>
      <c r="B7249" s="8" t="s">
        <v>18714</v>
      </c>
    </row>
    <row r="7250" spans="1:2" x14ac:dyDescent="0.15">
      <c r="A7250" s="3">
        <v>7247</v>
      </c>
      <c r="B7250" s="8" t="s">
        <v>18715</v>
      </c>
    </row>
    <row r="7251" spans="1:2" x14ac:dyDescent="0.15">
      <c r="A7251" s="3">
        <v>7248</v>
      </c>
      <c r="B7251" s="8" t="s">
        <v>18716</v>
      </c>
    </row>
    <row r="7252" spans="1:2" x14ac:dyDescent="0.15">
      <c r="A7252" s="3">
        <v>7249</v>
      </c>
      <c r="B7252" s="8" t="s">
        <v>18717</v>
      </c>
    </row>
    <row r="7253" spans="1:2" x14ac:dyDescent="0.15">
      <c r="A7253" s="3">
        <v>7250</v>
      </c>
      <c r="B7253" s="8" t="s">
        <v>18718</v>
      </c>
    </row>
    <row r="7254" spans="1:2" x14ac:dyDescent="0.15">
      <c r="A7254" s="3">
        <v>7251</v>
      </c>
      <c r="B7254" s="8" t="s">
        <v>18719</v>
      </c>
    </row>
    <row r="7255" spans="1:2" x14ac:dyDescent="0.15">
      <c r="A7255" s="3">
        <v>7252</v>
      </c>
      <c r="B7255" s="8" t="s">
        <v>18720</v>
      </c>
    </row>
    <row r="7256" spans="1:2" x14ac:dyDescent="0.15">
      <c r="A7256" s="3">
        <v>7253</v>
      </c>
      <c r="B7256" s="8" t="s">
        <v>18721</v>
      </c>
    </row>
    <row r="7257" spans="1:2" x14ac:dyDescent="0.15">
      <c r="A7257" s="3">
        <v>7254</v>
      </c>
      <c r="B7257" s="8" t="s">
        <v>18722</v>
      </c>
    </row>
    <row r="7258" spans="1:2" x14ac:dyDescent="0.15">
      <c r="A7258" s="3">
        <v>7255</v>
      </c>
      <c r="B7258" s="8" t="s">
        <v>18723</v>
      </c>
    </row>
    <row r="7259" spans="1:2" x14ac:dyDescent="0.15">
      <c r="A7259" s="3">
        <v>7256</v>
      </c>
      <c r="B7259" s="8" t="s">
        <v>18724</v>
      </c>
    </row>
    <row r="7260" spans="1:2" x14ac:dyDescent="0.15">
      <c r="A7260" s="3">
        <v>7257</v>
      </c>
      <c r="B7260" s="8" t="s">
        <v>18725</v>
      </c>
    </row>
    <row r="7261" spans="1:2" x14ac:dyDescent="0.15">
      <c r="A7261" s="3">
        <v>7258</v>
      </c>
      <c r="B7261" s="8" t="s">
        <v>18726</v>
      </c>
    </row>
    <row r="7262" spans="1:2" x14ac:dyDescent="0.15">
      <c r="A7262" s="3">
        <v>7259</v>
      </c>
      <c r="B7262" s="8" t="s">
        <v>18727</v>
      </c>
    </row>
    <row r="7263" spans="1:2" x14ac:dyDescent="0.15">
      <c r="A7263" s="3">
        <v>7260</v>
      </c>
      <c r="B7263" s="8" t="s">
        <v>18728</v>
      </c>
    </row>
    <row r="7264" spans="1:2" x14ac:dyDescent="0.15">
      <c r="A7264" s="3">
        <v>7261</v>
      </c>
      <c r="B7264" s="8" t="s">
        <v>18729</v>
      </c>
    </row>
    <row r="7265" spans="1:2" x14ac:dyDescent="0.15">
      <c r="A7265" s="3">
        <v>7262</v>
      </c>
      <c r="B7265" s="8" t="s">
        <v>18730</v>
      </c>
    </row>
    <row r="7266" spans="1:2" x14ac:dyDescent="0.15">
      <c r="A7266" s="3">
        <v>7263</v>
      </c>
      <c r="B7266" s="8" t="s">
        <v>18731</v>
      </c>
    </row>
    <row r="7267" spans="1:2" x14ac:dyDescent="0.15">
      <c r="A7267" s="3">
        <v>7264</v>
      </c>
      <c r="B7267" s="8" t="s">
        <v>16234</v>
      </c>
    </row>
    <row r="7268" spans="1:2" x14ac:dyDescent="0.15">
      <c r="A7268" s="3">
        <v>7265</v>
      </c>
      <c r="B7268" s="8" t="s">
        <v>18732</v>
      </c>
    </row>
    <row r="7269" spans="1:2" x14ac:dyDescent="0.15">
      <c r="A7269" s="3">
        <v>7266</v>
      </c>
      <c r="B7269" s="8" t="s">
        <v>18733</v>
      </c>
    </row>
    <row r="7270" spans="1:2" x14ac:dyDescent="0.15">
      <c r="A7270" s="3">
        <v>7267</v>
      </c>
      <c r="B7270" s="8" t="s">
        <v>18734</v>
      </c>
    </row>
    <row r="7271" spans="1:2" x14ac:dyDescent="0.15">
      <c r="A7271" s="3">
        <v>7268</v>
      </c>
      <c r="B7271" s="8" t="s">
        <v>18735</v>
      </c>
    </row>
    <row r="7272" spans="1:2" x14ac:dyDescent="0.15">
      <c r="A7272" s="3">
        <v>7269</v>
      </c>
      <c r="B7272" s="8" t="s">
        <v>18736</v>
      </c>
    </row>
    <row r="7273" spans="1:2" x14ac:dyDescent="0.15">
      <c r="A7273" s="3">
        <v>7270</v>
      </c>
      <c r="B7273" s="8" t="s">
        <v>18737</v>
      </c>
    </row>
    <row r="7274" spans="1:2" x14ac:dyDescent="0.15">
      <c r="A7274" s="3">
        <v>7271</v>
      </c>
      <c r="B7274" s="8" t="s">
        <v>18738</v>
      </c>
    </row>
    <row r="7275" spans="1:2" x14ac:dyDescent="0.15">
      <c r="A7275" s="3">
        <v>7272</v>
      </c>
      <c r="B7275" s="8" t="s">
        <v>18739</v>
      </c>
    </row>
    <row r="7276" spans="1:2" x14ac:dyDescent="0.15">
      <c r="A7276" s="3">
        <v>7273</v>
      </c>
      <c r="B7276" s="8" t="s">
        <v>18740</v>
      </c>
    </row>
    <row r="7277" spans="1:2" x14ac:dyDescent="0.15">
      <c r="A7277" s="3">
        <v>7274</v>
      </c>
      <c r="B7277" s="8" t="s">
        <v>18741</v>
      </c>
    </row>
    <row r="7278" spans="1:2" x14ac:dyDescent="0.15">
      <c r="A7278" s="3">
        <v>7275</v>
      </c>
      <c r="B7278" s="8" t="s">
        <v>18742</v>
      </c>
    </row>
    <row r="7279" spans="1:2" x14ac:dyDescent="0.15">
      <c r="A7279" s="3">
        <v>7276</v>
      </c>
      <c r="B7279" s="8" t="s">
        <v>18743</v>
      </c>
    </row>
    <row r="7280" spans="1:2" x14ac:dyDescent="0.15">
      <c r="A7280" s="3">
        <v>7277</v>
      </c>
      <c r="B7280" s="8" t="s">
        <v>18744</v>
      </c>
    </row>
    <row r="7281" spans="1:2" x14ac:dyDescent="0.15">
      <c r="A7281" s="3">
        <v>7278</v>
      </c>
      <c r="B7281" s="8" t="s">
        <v>18745</v>
      </c>
    </row>
    <row r="7282" spans="1:2" x14ac:dyDescent="0.15">
      <c r="A7282" s="3">
        <v>7279</v>
      </c>
      <c r="B7282" s="8" t="s">
        <v>18746</v>
      </c>
    </row>
    <row r="7283" spans="1:2" x14ac:dyDescent="0.15">
      <c r="A7283" s="3">
        <v>7280</v>
      </c>
      <c r="B7283" s="8" t="s">
        <v>18747</v>
      </c>
    </row>
    <row r="7284" spans="1:2" x14ac:dyDescent="0.15">
      <c r="A7284" s="3">
        <v>7281</v>
      </c>
      <c r="B7284" s="8" t="s">
        <v>18748</v>
      </c>
    </row>
    <row r="7285" spans="1:2" x14ac:dyDescent="0.15">
      <c r="A7285" s="3">
        <v>7282</v>
      </c>
      <c r="B7285" s="8" t="s">
        <v>18749</v>
      </c>
    </row>
    <row r="7286" spans="1:2" x14ac:dyDescent="0.15">
      <c r="A7286" s="3">
        <v>7283</v>
      </c>
      <c r="B7286" s="8" t="s">
        <v>18750</v>
      </c>
    </row>
    <row r="7287" spans="1:2" x14ac:dyDescent="0.15">
      <c r="A7287" s="3">
        <v>7284</v>
      </c>
      <c r="B7287" s="8" t="s">
        <v>18751</v>
      </c>
    </row>
    <row r="7288" spans="1:2" x14ac:dyDescent="0.15">
      <c r="A7288" s="3">
        <v>7285</v>
      </c>
      <c r="B7288" s="8" t="s">
        <v>18752</v>
      </c>
    </row>
    <row r="7289" spans="1:2" x14ac:dyDescent="0.15">
      <c r="A7289" s="3">
        <v>7286</v>
      </c>
      <c r="B7289" s="8" t="s">
        <v>18753</v>
      </c>
    </row>
    <row r="7290" spans="1:2" x14ac:dyDescent="0.15">
      <c r="A7290" s="3">
        <v>7287</v>
      </c>
      <c r="B7290" s="8" t="s">
        <v>18754</v>
      </c>
    </row>
    <row r="7291" spans="1:2" x14ac:dyDescent="0.15">
      <c r="A7291" s="3">
        <v>7288</v>
      </c>
      <c r="B7291" s="8" t="s">
        <v>18755</v>
      </c>
    </row>
    <row r="7292" spans="1:2" x14ac:dyDescent="0.15">
      <c r="A7292" s="3">
        <v>7289</v>
      </c>
      <c r="B7292" s="8" t="s">
        <v>18756</v>
      </c>
    </row>
    <row r="7293" spans="1:2" x14ac:dyDescent="0.15">
      <c r="A7293" s="3">
        <v>7290</v>
      </c>
      <c r="B7293" s="8" t="s">
        <v>18757</v>
      </c>
    </row>
    <row r="7294" spans="1:2" x14ac:dyDescent="0.15">
      <c r="A7294" s="3">
        <v>7291</v>
      </c>
      <c r="B7294" s="8" t="s">
        <v>18758</v>
      </c>
    </row>
    <row r="7295" spans="1:2" x14ac:dyDescent="0.15">
      <c r="A7295" s="3">
        <v>7292</v>
      </c>
      <c r="B7295" s="8" t="s">
        <v>18759</v>
      </c>
    </row>
    <row r="7296" spans="1:2" x14ac:dyDescent="0.15">
      <c r="A7296" s="3">
        <v>7293</v>
      </c>
      <c r="B7296" s="8" t="s">
        <v>18760</v>
      </c>
    </row>
    <row r="7297" spans="1:2" x14ac:dyDescent="0.15">
      <c r="A7297" s="3">
        <v>7294</v>
      </c>
      <c r="B7297" s="8" t="s">
        <v>18761</v>
      </c>
    </row>
    <row r="7298" spans="1:2" x14ac:dyDescent="0.15">
      <c r="A7298" s="3">
        <v>7295</v>
      </c>
      <c r="B7298" s="8" t="s">
        <v>18762</v>
      </c>
    </row>
    <row r="7299" spans="1:2" x14ac:dyDescent="0.15">
      <c r="A7299" s="3">
        <v>7296</v>
      </c>
      <c r="B7299" s="8" t="s">
        <v>18763</v>
      </c>
    </row>
    <row r="7300" spans="1:2" x14ac:dyDescent="0.15">
      <c r="A7300" s="3">
        <v>7297</v>
      </c>
      <c r="B7300" s="8" t="s">
        <v>18764</v>
      </c>
    </row>
    <row r="7301" spans="1:2" x14ac:dyDescent="0.15">
      <c r="A7301" s="3">
        <v>7298</v>
      </c>
      <c r="B7301" s="8" t="s">
        <v>18765</v>
      </c>
    </row>
    <row r="7302" spans="1:2" x14ac:dyDescent="0.15">
      <c r="A7302" s="3">
        <v>7299</v>
      </c>
      <c r="B7302" s="8" t="s">
        <v>18766</v>
      </c>
    </row>
    <row r="7303" spans="1:2" x14ac:dyDescent="0.15">
      <c r="A7303" s="3">
        <v>7300</v>
      </c>
      <c r="B7303" s="8" t="s">
        <v>18767</v>
      </c>
    </row>
    <row r="7304" spans="1:2" x14ac:dyDescent="0.15">
      <c r="A7304" s="3">
        <v>7301</v>
      </c>
      <c r="B7304" s="8" t="s">
        <v>18768</v>
      </c>
    </row>
    <row r="7305" spans="1:2" x14ac:dyDescent="0.15">
      <c r="A7305" s="3">
        <v>7302</v>
      </c>
      <c r="B7305" s="8" t="s">
        <v>18769</v>
      </c>
    </row>
    <row r="7306" spans="1:2" x14ac:dyDescent="0.15">
      <c r="A7306" s="3">
        <v>7303</v>
      </c>
      <c r="B7306" s="8" t="s">
        <v>18770</v>
      </c>
    </row>
    <row r="7307" spans="1:2" x14ac:dyDescent="0.15">
      <c r="A7307" s="3">
        <v>7304</v>
      </c>
      <c r="B7307" s="8" t="s">
        <v>18771</v>
      </c>
    </row>
    <row r="7308" spans="1:2" x14ac:dyDescent="0.15">
      <c r="A7308" s="3">
        <v>7305</v>
      </c>
      <c r="B7308" s="8" t="s">
        <v>18772</v>
      </c>
    </row>
    <row r="7309" spans="1:2" x14ac:dyDescent="0.15">
      <c r="A7309" s="3">
        <v>7306</v>
      </c>
      <c r="B7309" s="8" t="s">
        <v>18773</v>
      </c>
    </row>
    <row r="7310" spans="1:2" x14ac:dyDescent="0.15">
      <c r="A7310" s="3">
        <v>7307</v>
      </c>
      <c r="B7310" s="8" t="s">
        <v>18774</v>
      </c>
    </row>
    <row r="7311" spans="1:2" x14ac:dyDescent="0.15">
      <c r="A7311" s="3">
        <v>7308</v>
      </c>
      <c r="B7311" s="8" t="s">
        <v>18775</v>
      </c>
    </row>
    <row r="7312" spans="1:2" x14ac:dyDescent="0.15">
      <c r="A7312" s="3">
        <v>7309</v>
      </c>
      <c r="B7312" s="8" t="s">
        <v>18776</v>
      </c>
    </row>
    <row r="7313" spans="1:2" x14ac:dyDescent="0.15">
      <c r="A7313" s="3">
        <v>7310</v>
      </c>
      <c r="B7313" s="8" t="s">
        <v>18777</v>
      </c>
    </row>
    <row r="7314" spans="1:2" x14ac:dyDescent="0.15">
      <c r="A7314" s="3">
        <v>7311</v>
      </c>
      <c r="B7314" s="8" t="s">
        <v>18778</v>
      </c>
    </row>
    <row r="7315" spans="1:2" x14ac:dyDescent="0.15">
      <c r="A7315" s="3">
        <v>7312</v>
      </c>
      <c r="B7315" s="8" t="s">
        <v>18779</v>
      </c>
    </row>
    <row r="7316" spans="1:2" x14ac:dyDescent="0.15">
      <c r="A7316" s="3">
        <v>7313</v>
      </c>
      <c r="B7316" s="8" t="s">
        <v>18780</v>
      </c>
    </row>
    <row r="7317" spans="1:2" x14ac:dyDescent="0.15">
      <c r="A7317" s="3">
        <v>7314</v>
      </c>
      <c r="B7317" s="8" t="s">
        <v>18781</v>
      </c>
    </row>
    <row r="7318" spans="1:2" x14ac:dyDescent="0.15">
      <c r="A7318" s="3">
        <v>7315</v>
      </c>
      <c r="B7318" s="8" t="s">
        <v>18782</v>
      </c>
    </row>
    <row r="7319" spans="1:2" x14ac:dyDescent="0.15">
      <c r="A7319" s="3">
        <v>7316</v>
      </c>
      <c r="B7319" s="8" t="s">
        <v>18783</v>
      </c>
    </row>
    <row r="7320" spans="1:2" x14ac:dyDescent="0.15">
      <c r="A7320" s="3">
        <v>7317</v>
      </c>
      <c r="B7320" s="8" t="s">
        <v>18784</v>
      </c>
    </row>
    <row r="7321" spans="1:2" x14ac:dyDescent="0.15">
      <c r="A7321" s="3">
        <v>7318</v>
      </c>
      <c r="B7321" s="8" t="s">
        <v>18785</v>
      </c>
    </row>
    <row r="7322" spans="1:2" x14ac:dyDescent="0.15">
      <c r="A7322" s="3">
        <v>7319</v>
      </c>
      <c r="B7322" s="8" t="s">
        <v>18786</v>
      </c>
    </row>
    <row r="7323" spans="1:2" x14ac:dyDescent="0.15">
      <c r="A7323" s="3">
        <v>7320</v>
      </c>
      <c r="B7323" s="8" t="s">
        <v>18787</v>
      </c>
    </row>
    <row r="7324" spans="1:2" x14ac:dyDescent="0.15">
      <c r="A7324" s="3">
        <v>7321</v>
      </c>
      <c r="B7324" s="8" t="s">
        <v>18788</v>
      </c>
    </row>
    <row r="7325" spans="1:2" x14ac:dyDescent="0.15">
      <c r="A7325" s="3">
        <v>7322</v>
      </c>
      <c r="B7325" s="8" t="s">
        <v>18789</v>
      </c>
    </row>
    <row r="7326" spans="1:2" x14ac:dyDescent="0.15">
      <c r="A7326" s="3">
        <v>7323</v>
      </c>
      <c r="B7326" s="8" t="s">
        <v>18790</v>
      </c>
    </row>
    <row r="7327" spans="1:2" x14ac:dyDescent="0.15">
      <c r="A7327" s="3">
        <v>7324</v>
      </c>
      <c r="B7327" s="8" t="s">
        <v>18791</v>
      </c>
    </row>
    <row r="7328" spans="1:2" x14ac:dyDescent="0.15">
      <c r="A7328" s="3">
        <v>7325</v>
      </c>
      <c r="B7328" s="8" t="s">
        <v>18792</v>
      </c>
    </row>
    <row r="7329" spans="1:2" x14ac:dyDescent="0.15">
      <c r="A7329" s="3">
        <v>7326</v>
      </c>
      <c r="B7329" s="8" t="s">
        <v>18793</v>
      </c>
    </row>
    <row r="7330" spans="1:2" x14ac:dyDescent="0.15">
      <c r="A7330" s="3">
        <v>7327</v>
      </c>
      <c r="B7330" s="8" t="s">
        <v>18794</v>
      </c>
    </row>
    <row r="7331" spans="1:2" x14ac:dyDescent="0.15">
      <c r="A7331" s="3">
        <v>7328</v>
      </c>
      <c r="B7331" s="8" t="s">
        <v>18795</v>
      </c>
    </row>
    <row r="7332" spans="1:2" x14ac:dyDescent="0.15">
      <c r="A7332" s="3">
        <v>7329</v>
      </c>
      <c r="B7332" s="8" t="s">
        <v>18796</v>
      </c>
    </row>
    <row r="7333" spans="1:2" x14ac:dyDescent="0.15">
      <c r="A7333" s="3">
        <v>7330</v>
      </c>
      <c r="B7333" s="8" t="s">
        <v>18797</v>
      </c>
    </row>
    <row r="7334" spans="1:2" x14ac:dyDescent="0.15">
      <c r="A7334" s="3">
        <v>7331</v>
      </c>
      <c r="B7334" s="8" t="s">
        <v>18798</v>
      </c>
    </row>
    <row r="7335" spans="1:2" x14ac:dyDescent="0.15">
      <c r="A7335" s="3">
        <v>7332</v>
      </c>
      <c r="B7335" s="8" t="s">
        <v>18799</v>
      </c>
    </row>
    <row r="7336" spans="1:2" x14ac:dyDescent="0.15">
      <c r="A7336" s="3">
        <v>7333</v>
      </c>
      <c r="B7336" s="8" t="s">
        <v>18800</v>
      </c>
    </row>
    <row r="7337" spans="1:2" x14ac:dyDescent="0.15">
      <c r="A7337" s="3">
        <v>7334</v>
      </c>
      <c r="B7337" s="8" t="s">
        <v>18801</v>
      </c>
    </row>
    <row r="7338" spans="1:2" x14ac:dyDescent="0.15">
      <c r="A7338" s="3">
        <v>7335</v>
      </c>
      <c r="B7338" s="8" t="s">
        <v>18802</v>
      </c>
    </row>
    <row r="7339" spans="1:2" x14ac:dyDescent="0.15">
      <c r="A7339" s="3">
        <v>7336</v>
      </c>
      <c r="B7339" s="8" t="s">
        <v>18803</v>
      </c>
    </row>
    <row r="7340" spans="1:2" x14ac:dyDescent="0.15">
      <c r="A7340" s="3">
        <v>7337</v>
      </c>
      <c r="B7340" s="8" t="s">
        <v>18804</v>
      </c>
    </row>
    <row r="7341" spans="1:2" x14ac:dyDescent="0.15">
      <c r="A7341" s="3">
        <v>7338</v>
      </c>
      <c r="B7341" s="8" t="s">
        <v>18805</v>
      </c>
    </row>
    <row r="7342" spans="1:2" x14ac:dyDescent="0.15">
      <c r="A7342" s="3">
        <v>7339</v>
      </c>
      <c r="B7342" s="8" t="s">
        <v>18806</v>
      </c>
    </row>
    <row r="7343" spans="1:2" x14ac:dyDescent="0.15">
      <c r="A7343" s="3">
        <v>7340</v>
      </c>
      <c r="B7343" s="8" t="s">
        <v>18807</v>
      </c>
    </row>
    <row r="7344" spans="1:2" x14ac:dyDescent="0.15">
      <c r="A7344" s="3">
        <v>7341</v>
      </c>
      <c r="B7344" s="8" t="s">
        <v>18808</v>
      </c>
    </row>
    <row r="7345" spans="1:2" x14ac:dyDescent="0.15">
      <c r="A7345" s="3">
        <v>7342</v>
      </c>
      <c r="B7345" s="8" t="s">
        <v>18809</v>
      </c>
    </row>
    <row r="7346" spans="1:2" x14ac:dyDescent="0.15">
      <c r="A7346" s="3">
        <v>7343</v>
      </c>
      <c r="B7346" s="8" t="s">
        <v>18810</v>
      </c>
    </row>
    <row r="7347" spans="1:2" x14ac:dyDescent="0.15">
      <c r="A7347" s="3">
        <v>7344</v>
      </c>
      <c r="B7347" s="8" t="s">
        <v>18811</v>
      </c>
    </row>
    <row r="7348" spans="1:2" x14ac:dyDescent="0.15">
      <c r="A7348" s="3">
        <v>7345</v>
      </c>
      <c r="B7348" s="8" t="s">
        <v>18812</v>
      </c>
    </row>
    <row r="7349" spans="1:2" x14ac:dyDescent="0.15">
      <c r="A7349" s="3">
        <v>7346</v>
      </c>
      <c r="B7349" s="8" t="s">
        <v>18813</v>
      </c>
    </row>
    <row r="7350" spans="1:2" x14ac:dyDescent="0.15">
      <c r="A7350" s="3">
        <v>7347</v>
      </c>
      <c r="B7350" s="8" t="s">
        <v>18814</v>
      </c>
    </row>
    <row r="7351" spans="1:2" x14ac:dyDescent="0.15">
      <c r="A7351" s="3">
        <v>7348</v>
      </c>
      <c r="B7351" s="8" t="s">
        <v>18815</v>
      </c>
    </row>
    <row r="7352" spans="1:2" x14ac:dyDescent="0.15">
      <c r="A7352" s="3">
        <v>7349</v>
      </c>
      <c r="B7352" s="8" t="s">
        <v>18816</v>
      </c>
    </row>
    <row r="7353" spans="1:2" x14ac:dyDescent="0.15">
      <c r="A7353" s="3">
        <v>7350</v>
      </c>
      <c r="B7353" s="8" t="s">
        <v>18817</v>
      </c>
    </row>
    <row r="7354" spans="1:2" x14ac:dyDescent="0.15">
      <c r="A7354" s="3">
        <v>7351</v>
      </c>
      <c r="B7354" s="8" t="s">
        <v>18818</v>
      </c>
    </row>
    <row r="7355" spans="1:2" x14ac:dyDescent="0.15">
      <c r="A7355" s="3">
        <v>7352</v>
      </c>
      <c r="B7355" s="8" t="s">
        <v>18819</v>
      </c>
    </row>
    <row r="7356" spans="1:2" x14ac:dyDescent="0.15">
      <c r="A7356" s="3">
        <v>7353</v>
      </c>
      <c r="B7356" s="8" t="s">
        <v>18820</v>
      </c>
    </row>
    <row r="7357" spans="1:2" x14ac:dyDescent="0.15">
      <c r="A7357" s="3">
        <v>7354</v>
      </c>
      <c r="B7357" s="8" t="s">
        <v>18821</v>
      </c>
    </row>
    <row r="7358" spans="1:2" x14ac:dyDescent="0.15">
      <c r="A7358" s="3">
        <v>7355</v>
      </c>
      <c r="B7358" s="8" t="s">
        <v>18822</v>
      </c>
    </row>
    <row r="7359" spans="1:2" x14ac:dyDescent="0.15">
      <c r="A7359" s="3">
        <v>7356</v>
      </c>
      <c r="B7359" s="8" t="s">
        <v>18823</v>
      </c>
    </row>
    <row r="7360" spans="1:2" x14ac:dyDescent="0.15">
      <c r="A7360" s="3">
        <v>7357</v>
      </c>
      <c r="B7360" s="8" t="s">
        <v>18824</v>
      </c>
    </row>
    <row r="7361" spans="1:2" x14ac:dyDescent="0.15">
      <c r="A7361" s="3">
        <v>7358</v>
      </c>
      <c r="B7361" s="8" t="s">
        <v>18825</v>
      </c>
    </row>
    <row r="7362" spans="1:2" x14ac:dyDescent="0.15">
      <c r="A7362" s="3">
        <v>7359</v>
      </c>
      <c r="B7362" s="8" t="s">
        <v>18826</v>
      </c>
    </row>
    <row r="7363" spans="1:2" x14ac:dyDescent="0.15">
      <c r="A7363" s="3">
        <v>7360</v>
      </c>
      <c r="B7363" s="8" t="s">
        <v>18827</v>
      </c>
    </row>
    <row r="7364" spans="1:2" x14ac:dyDescent="0.15">
      <c r="A7364" s="3">
        <v>7361</v>
      </c>
      <c r="B7364" s="8" t="s">
        <v>18828</v>
      </c>
    </row>
    <row r="7365" spans="1:2" x14ac:dyDescent="0.15">
      <c r="A7365" s="3">
        <v>7362</v>
      </c>
      <c r="B7365" s="8" t="s">
        <v>18829</v>
      </c>
    </row>
    <row r="7366" spans="1:2" x14ac:dyDescent="0.15">
      <c r="A7366" s="3">
        <v>7363</v>
      </c>
      <c r="B7366" s="8" t="s">
        <v>18830</v>
      </c>
    </row>
    <row r="7367" spans="1:2" x14ac:dyDescent="0.15">
      <c r="A7367" s="3">
        <v>7364</v>
      </c>
      <c r="B7367" s="8" t="s">
        <v>18831</v>
      </c>
    </row>
    <row r="7368" spans="1:2" x14ac:dyDescent="0.15">
      <c r="A7368" s="3">
        <v>7365</v>
      </c>
      <c r="B7368" s="8" t="s">
        <v>18832</v>
      </c>
    </row>
    <row r="7369" spans="1:2" x14ac:dyDescent="0.15">
      <c r="A7369" s="3">
        <v>7366</v>
      </c>
      <c r="B7369" s="8" t="s">
        <v>18833</v>
      </c>
    </row>
    <row r="7370" spans="1:2" x14ac:dyDescent="0.15">
      <c r="A7370" s="3">
        <v>7367</v>
      </c>
      <c r="B7370" s="8" t="s">
        <v>18834</v>
      </c>
    </row>
    <row r="7371" spans="1:2" x14ac:dyDescent="0.15">
      <c r="A7371" s="3">
        <v>7368</v>
      </c>
      <c r="B7371" s="8" t="s">
        <v>18835</v>
      </c>
    </row>
    <row r="7372" spans="1:2" x14ac:dyDescent="0.15">
      <c r="A7372" s="3">
        <v>7369</v>
      </c>
      <c r="B7372" s="8" t="s">
        <v>18836</v>
      </c>
    </row>
    <row r="7373" spans="1:2" x14ac:dyDescent="0.15">
      <c r="A7373" s="3">
        <v>7370</v>
      </c>
      <c r="B7373" s="8" t="s">
        <v>18837</v>
      </c>
    </row>
    <row r="7374" spans="1:2" x14ac:dyDescent="0.15">
      <c r="A7374" s="3">
        <v>7371</v>
      </c>
      <c r="B7374" s="8" t="s">
        <v>18838</v>
      </c>
    </row>
    <row r="7375" spans="1:2" x14ac:dyDescent="0.15">
      <c r="A7375" s="3">
        <v>7372</v>
      </c>
      <c r="B7375" s="8" t="s">
        <v>18839</v>
      </c>
    </row>
    <row r="7376" spans="1:2" x14ac:dyDescent="0.15">
      <c r="A7376" s="3">
        <v>7373</v>
      </c>
      <c r="B7376" s="8" t="s">
        <v>18840</v>
      </c>
    </row>
    <row r="7377" spans="1:2" x14ac:dyDescent="0.15">
      <c r="A7377" s="3">
        <v>7374</v>
      </c>
      <c r="B7377" s="8" t="s">
        <v>18841</v>
      </c>
    </row>
    <row r="7378" spans="1:2" x14ac:dyDescent="0.15">
      <c r="A7378" s="3">
        <v>7375</v>
      </c>
      <c r="B7378" s="8" t="s">
        <v>18842</v>
      </c>
    </row>
    <row r="7379" spans="1:2" x14ac:dyDescent="0.15">
      <c r="A7379" s="3">
        <v>7376</v>
      </c>
      <c r="B7379" s="8" t="s">
        <v>18843</v>
      </c>
    </row>
    <row r="7380" spans="1:2" x14ac:dyDescent="0.15">
      <c r="A7380" s="3">
        <v>7377</v>
      </c>
      <c r="B7380" s="8" t="s">
        <v>18844</v>
      </c>
    </row>
    <row r="7381" spans="1:2" x14ac:dyDescent="0.15">
      <c r="A7381" s="3">
        <v>7378</v>
      </c>
      <c r="B7381" s="8" t="s">
        <v>18845</v>
      </c>
    </row>
    <row r="7382" spans="1:2" x14ac:dyDescent="0.15">
      <c r="A7382" s="3">
        <v>7379</v>
      </c>
      <c r="B7382" s="8" t="s">
        <v>18846</v>
      </c>
    </row>
    <row r="7383" spans="1:2" x14ac:dyDescent="0.15">
      <c r="A7383" s="3">
        <v>7380</v>
      </c>
      <c r="B7383" s="8" t="s">
        <v>18847</v>
      </c>
    </row>
    <row r="7384" spans="1:2" x14ac:dyDescent="0.15">
      <c r="A7384" s="3">
        <v>7381</v>
      </c>
      <c r="B7384" s="8" t="s">
        <v>18848</v>
      </c>
    </row>
    <row r="7385" spans="1:2" x14ac:dyDescent="0.15">
      <c r="A7385" s="3">
        <v>7382</v>
      </c>
      <c r="B7385" s="8" t="s">
        <v>18849</v>
      </c>
    </row>
    <row r="7386" spans="1:2" x14ac:dyDescent="0.15">
      <c r="A7386" s="3">
        <v>7383</v>
      </c>
      <c r="B7386" s="8" t="s">
        <v>18850</v>
      </c>
    </row>
    <row r="7387" spans="1:2" x14ac:dyDescent="0.15">
      <c r="A7387" s="3">
        <v>7384</v>
      </c>
      <c r="B7387" s="8" t="s">
        <v>18851</v>
      </c>
    </row>
    <row r="7388" spans="1:2" x14ac:dyDescent="0.15">
      <c r="A7388" s="3">
        <v>7385</v>
      </c>
      <c r="B7388" s="8" t="s">
        <v>18852</v>
      </c>
    </row>
    <row r="7389" spans="1:2" x14ac:dyDescent="0.15">
      <c r="A7389" s="3">
        <v>7386</v>
      </c>
      <c r="B7389" s="8" t="s">
        <v>18853</v>
      </c>
    </row>
    <row r="7390" spans="1:2" x14ac:dyDescent="0.15">
      <c r="A7390" s="3">
        <v>7387</v>
      </c>
      <c r="B7390" s="8" t="s">
        <v>18854</v>
      </c>
    </row>
    <row r="7391" spans="1:2" x14ac:dyDescent="0.15">
      <c r="A7391" s="3">
        <v>7388</v>
      </c>
      <c r="B7391" s="8" t="s">
        <v>18855</v>
      </c>
    </row>
    <row r="7392" spans="1:2" x14ac:dyDescent="0.15">
      <c r="A7392" s="3">
        <v>7389</v>
      </c>
      <c r="B7392" s="8" t="s">
        <v>18856</v>
      </c>
    </row>
    <row r="7393" spans="1:2" x14ac:dyDescent="0.15">
      <c r="A7393" s="3">
        <v>7390</v>
      </c>
      <c r="B7393" s="8" t="s">
        <v>18857</v>
      </c>
    </row>
    <row r="7394" spans="1:2" x14ac:dyDescent="0.15">
      <c r="A7394" s="3">
        <v>7391</v>
      </c>
      <c r="B7394" s="8" t="s">
        <v>18858</v>
      </c>
    </row>
    <row r="7395" spans="1:2" x14ac:dyDescent="0.15">
      <c r="A7395" s="3">
        <v>7392</v>
      </c>
      <c r="B7395" s="8" t="s">
        <v>18859</v>
      </c>
    </row>
    <row r="7396" spans="1:2" x14ac:dyDescent="0.15">
      <c r="A7396" s="3">
        <v>7393</v>
      </c>
      <c r="B7396" s="8" t="s">
        <v>18860</v>
      </c>
    </row>
    <row r="7397" spans="1:2" x14ac:dyDescent="0.15">
      <c r="A7397" s="3">
        <v>7394</v>
      </c>
      <c r="B7397" s="8" t="s">
        <v>18861</v>
      </c>
    </row>
    <row r="7398" spans="1:2" x14ac:dyDescent="0.15">
      <c r="A7398" s="3">
        <v>7395</v>
      </c>
      <c r="B7398" s="8" t="s">
        <v>18862</v>
      </c>
    </row>
    <row r="7399" spans="1:2" x14ac:dyDescent="0.15">
      <c r="A7399" s="3">
        <v>7396</v>
      </c>
      <c r="B7399" s="8" t="s">
        <v>18863</v>
      </c>
    </row>
    <row r="7400" spans="1:2" x14ac:dyDescent="0.15">
      <c r="A7400" s="3">
        <v>7397</v>
      </c>
      <c r="B7400" s="8" t="s">
        <v>18864</v>
      </c>
    </row>
    <row r="7401" spans="1:2" x14ac:dyDescent="0.15">
      <c r="A7401" s="3">
        <v>7398</v>
      </c>
      <c r="B7401" s="8" t="s">
        <v>18865</v>
      </c>
    </row>
    <row r="7402" spans="1:2" x14ac:dyDescent="0.15">
      <c r="A7402" s="3">
        <v>7399</v>
      </c>
      <c r="B7402" s="8" t="s">
        <v>18866</v>
      </c>
    </row>
    <row r="7403" spans="1:2" x14ac:dyDescent="0.15">
      <c r="A7403" s="3">
        <v>7400</v>
      </c>
      <c r="B7403" s="8" t="s">
        <v>18867</v>
      </c>
    </row>
    <row r="7404" spans="1:2" x14ac:dyDescent="0.15">
      <c r="A7404" s="3">
        <v>7401</v>
      </c>
      <c r="B7404" s="8" t="s">
        <v>18868</v>
      </c>
    </row>
    <row r="7405" spans="1:2" x14ac:dyDescent="0.15">
      <c r="A7405" s="3">
        <v>7402</v>
      </c>
      <c r="B7405" s="8" t="s">
        <v>18869</v>
      </c>
    </row>
    <row r="7406" spans="1:2" x14ac:dyDescent="0.15">
      <c r="A7406" s="3">
        <v>7403</v>
      </c>
      <c r="B7406" s="8" t="s">
        <v>18870</v>
      </c>
    </row>
    <row r="7407" spans="1:2" x14ac:dyDescent="0.15">
      <c r="A7407" s="3">
        <v>7404</v>
      </c>
      <c r="B7407" s="8" t="s">
        <v>18871</v>
      </c>
    </row>
    <row r="7408" spans="1:2" x14ac:dyDescent="0.15">
      <c r="A7408" s="3">
        <v>7405</v>
      </c>
      <c r="B7408" s="8" t="s">
        <v>18872</v>
      </c>
    </row>
    <row r="7409" spans="1:2" x14ac:dyDescent="0.15">
      <c r="A7409" s="3">
        <v>7406</v>
      </c>
      <c r="B7409" s="8" t="s">
        <v>18873</v>
      </c>
    </row>
    <row r="7410" spans="1:2" x14ac:dyDescent="0.15">
      <c r="A7410" s="3">
        <v>7407</v>
      </c>
      <c r="B7410" s="8" t="s">
        <v>18874</v>
      </c>
    </row>
    <row r="7411" spans="1:2" x14ac:dyDescent="0.15">
      <c r="A7411" s="3">
        <v>7408</v>
      </c>
      <c r="B7411" s="8" t="s">
        <v>18875</v>
      </c>
    </row>
    <row r="7412" spans="1:2" x14ac:dyDescent="0.15">
      <c r="A7412" s="3">
        <v>7409</v>
      </c>
      <c r="B7412" s="8" t="s">
        <v>18876</v>
      </c>
    </row>
    <row r="7413" spans="1:2" x14ac:dyDescent="0.15">
      <c r="A7413" s="3">
        <v>7410</v>
      </c>
      <c r="B7413" s="8" t="s">
        <v>18877</v>
      </c>
    </row>
    <row r="7414" spans="1:2" x14ac:dyDescent="0.15">
      <c r="A7414" s="3">
        <v>7411</v>
      </c>
      <c r="B7414" s="8" t="s">
        <v>16588</v>
      </c>
    </row>
    <row r="7415" spans="1:2" x14ac:dyDescent="0.15">
      <c r="A7415" s="3">
        <v>7412</v>
      </c>
      <c r="B7415" s="8" t="s">
        <v>18878</v>
      </c>
    </row>
    <row r="7416" spans="1:2" x14ac:dyDescent="0.15">
      <c r="A7416" s="3">
        <v>7413</v>
      </c>
      <c r="B7416" s="8" t="s">
        <v>18879</v>
      </c>
    </row>
    <row r="7417" spans="1:2" x14ac:dyDescent="0.15">
      <c r="A7417" s="3">
        <v>7414</v>
      </c>
      <c r="B7417" s="8" t="s">
        <v>18880</v>
      </c>
    </row>
    <row r="7418" spans="1:2" x14ac:dyDescent="0.15">
      <c r="A7418" s="3">
        <v>7415</v>
      </c>
      <c r="B7418" s="8" t="s">
        <v>18881</v>
      </c>
    </row>
    <row r="7419" spans="1:2" x14ac:dyDescent="0.15">
      <c r="A7419" s="3">
        <v>7416</v>
      </c>
      <c r="B7419" s="8" t="s">
        <v>18882</v>
      </c>
    </row>
    <row r="7420" spans="1:2" x14ac:dyDescent="0.15">
      <c r="A7420" s="3">
        <v>7417</v>
      </c>
      <c r="B7420" s="8" t="s">
        <v>18883</v>
      </c>
    </row>
    <row r="7421" spans="1:2" x14ac:dyDescent="0.15">
      <c r="A7421" s="3">
        <v>7418</v>
      </c>
      <c r="B7421" s="8" t="s">
        <v>18884</v>
      </c>
    </row>
    <row r="7422" spans="1:2" x14ac:dyDescent="0.15">
      <c r="A7422" s="3">
        <v>7419</v>
      </c>
      <c r="B7422" s="8" t="s">
        <v>18885</v>
      </c>
    </row>
    <row r="7423" spans="1:2" x14ac:dyDescent="0.15">
      <c r="A7423" s="3">
        <v>7420</v>
      </c>
      <c r="B7423" s="8" t="s">
        <v>18886</v>
      </c>
    </row>
    <row r="7424" spans="1:2" x14ac:dyDescent="0.15">
      <c r="A7424" s="3">
        <v>7421</v>
      </c>
      <c r="B7424" s="8" t="s">
        <v>18887</v>
      </c>
    </row>
    <row r="7425" spans="1:2" x14ac:dyDescent="0.15">
      <c r="A7425" s="3">
        <v>7422</v>
      </c>
      <c r="B7425" s="8" t="s">
        <v>18888</v>
      </c>
    </row>
    <row r="7426" spans="1:2" x14ac:dyDescent="0.15">
      <c r="A7426" s="3">
        <v>7423</v>
      </c>
      <c r="B7426" s="8" t="s">
        <v>18889</v>
      </c>
    </row>
    <row r="7427" spans="1:2" x14ac:dyDescent="0.15">
      <c r="A7427" s="3">
        <v>7424</v>
      </c>
      <c r="B7427" s="8" t="s">
        <v>18890</v>
      </c>
    </row>
    <row r="7428" spans="1:2" x14ac:dyDescent="0.15">
      <c r="A7428" s="3">
        <v>7425</v>
      </c>
      <c r="B7428" s="8" t="s">
        <v>18891</v>
      </c>
    </row>
    <row r="7429" spans="1:2" x14ac:dyDescent="0.15">
      <c r="A7429" s="3">
        <v>7426</v>
      </c>
      <c r="B7429" s="8" t="s">
        <v>18892</v>
      </c>
    </row>
    <row r="7430" spans="1:2" x14ac:dyDescent="0.15">
      <c r="A7430" s="3">
        <v>7427</v>
      </c>
      <c r="B7430" s="8" t="s">
        <v>18893</v>
      </c>
    </row>
    <row r="7431" spans="1:2" x14ac:dyDescent="0.15">
      <c r="A7431" s="3">
        <v>7428</v>
      </c>
      <c r="B7431" s="8" t="s">
        <v>18894</v>
      </c>
    </row>
    <row r="7432" spans="1:2" x14ac:dyDescent="0.15">
      <c r="A7432" s="3">
        <v>7429</v>
      </c>
      <c r="B7432" s="8" t="s">
        <v>18895</v>
      </c>
    </row>
    <row r="7433" spans="1:2" x14ac:dyDescent="0.15">
      <c r="A7433" s="3">
        <v>7430</v>
      </c>
      <c r="B7433" s="8" t="s">
        <v>18896</v>
      </c>
    </row>
    <row r="7434" spans="1:2" x14ac:dyDescent="0.15">
      <c r="A7434" s="3">
        <v>7431</v>
      </c>
      <c r="B7434" s="8" t="s">
        <v>18897</v>
      </c>
    </row>
    <row r="7435" spans="1:2" x14ac:dyDescent="0.15">
      <c r="A7435" s="3">
        <v>7432</v>
      </c>
      <c r="B7435" s="8" t="s">
        <v>18898</v>
      </c>
    </row>
    <row r="7436" spans="1:2" x14ac:dyDescent="0.15">
      <c r="A7436" s="3">
        <v>7433</v>
      </c>
      <c r="B7436" s="8" t="s">
        <v>18899</v>
      </c>
    </row>
    <row r="7437" spans="1:2" x14ac:dyDescent="0.15">
      <c r="A7437" s="3">
        <v>7434</v>
      </c>
      <c r="B7437" s="8" t="s">
        <v>18900</v>
      </c>
    </row>
    <row r="7438" spans="1:2" x14ac:dyDescent="0.15">
      <c r="A7438" s="3">
        <v>7435</v>
      </c>
      <c r="B7438" s="8" t="s">
        <v>18901</v>
      </c>
    </row>
    <row r="7439" spans="1:2" x14ac:dyDescent="0.15">
      <c r="A7439" s="3">
        <v>7436</v>
      </c>
      <c r="B7439" s="8" t="s">
        <v>18902</v>
      </c>
    </row>
    <row r="7440" spans="1:2" x14ac:dyDescent="0.15">
      <c r="A7440" s="3">
        <v>7437</v>
      </c>
      <c r="B7440" s="8" t="s">
        <v>18903</v>
      </c>
    </row>
    <row r="7441" spans="1:2" x14ac:dyDescent="0.15">
      <c r="A7441" s="3">
        <v>7438</v>
      </c>
      <c r="B7441" s="8" t="s">
        <v>18904</v>
      </c>
    </row>
    <row r="7442" spans="1:2" x14ac:dyDescent="0.15">
      <c r="A7442" s="3">
        <v>7439</v>
      </c>
      <c r="B7442" s="8" t="s">
        <v>18905</v>
      </c>
    </row>
    <row r="7443" spans="1:2" x14ac:dyDescent="0.15">
      <c r="A7443" s="3">
        <v>7440</v>
      </c>
      <c r="B7443" s="8" t="s">
        <v>18906</v>
      </c>
    </row>
    <row r="7444" spans="1:2" x14ac:dyDescent="0.15">
      <c r="A7444" s="3">
        <v>7441</v>
      </c>
      <c r="B7444" s="8" t="s">
        <v>18907</v>
      </c>
    </row>
    <row r="7445" spans="1:2" x14ac:dyDescent="0.15">
      <c r="A7445" s="3">
        <v>7442</v>
      </c>
      <c r="B7445" s="8" t="s">
        <v>18908</v>
      </c>
    </row>
    <row r="7446" spans="1:2" x14ac:dyDescent="0.15">
      <c r="A7446" s="3">
        <v>7443</v>
      </c>
      <c r="B7446" s="8" t="s">
        <v>18909</v>
      </c>
    </row>
    <row r="7447" spans="1:2" x14ac:dyDescent="0.15">
      <c r="A7447" s="3">
        <v>7444</v>
      </c>
      <c r="B7447" s="8" t="s">
        <v>18910</v>
      </c>
    </row>
    <row r="7448" spans="1:2" x14ac:dyDescent="0.15">
      <c r="A7448" s="3">
        <v>7445</v>
      </c>
      <c r="B7448" s="8" t="s">
        <v>18911</v>
      </c>
    </row>
    <row r="7449" spans="1:2" x14ac:dyDescent="0.15">
      <c r="A7449" s="3">
        <v>7446</v>
      </c>
      <c r="B7449" s="8" t="s">
        <v>18912</v>
      </c>
    </row>
    <row r="7450" spans="1:2" x14ac:dyDescent="0.15">
      <c r="A7450" s="3">
        <v>7447</v>
      </c>
      <c r="B7450" s="8" t="s">
        <v>18913</v>
      </c>
    </row>
    <row r="7451" spans="1:2" x14ac:dyDescent="0.15">
      <c r="A7451" s="3">
        <v>7448</v>
      </c>
      <c r="B7451" s="8" t="s">
        <v>18914</v>
      </c>
    </row>
    <row r="7452" spans="1:2" x14ac:dyDescent="0.15">
      <c r="A7452" s="3">
        <v>7449</v>
      </c>
      <c r="B7452" s="8" t="s">
        <v>18915</v>
      </c>
    </row>
    <row r="7453" spans="1:2" x14ac:dyDescent="0.15">
      <c r="A7453" s="3">
        <v>7450</v>
      </c>
      <c r="B7453" s="8" t="s">
        <v>18916</v>
      </c>
    </row>
    <row r="7454" spans="1:2" x14ac:dyDescent="0.15">
      <c r="A7454" s="3">
        <v>7451</v>
      </c>
      <c r="B7454" s="8" t="s">
        <v>18917</v>
      </c>
    </row>
    <row r="7455" spans="1:2" x14ac:dyDescent="0.15">
      <c r="A7455" s="3">
        <v>7452</v>
      </c>
      <c r="B7455" s="8" t="s">
        <v>18918</v>
      </c>
    </row>
    <row r="7456" spans="1:2" x14ac:dyDescent="0.15">
      <c r="A7456" s="3">
        <v>7453</v>
      </c>
      <c r="B7456" s="8" t="s">
        <v>18919</v>
      </c>
    </row>
    <row r="7457" spans="1:2" x14ac:dyDescent="0.15">
      <c r="A7457" s="3">
        <v>7454</v>
      </c>
      <c r="B7457" s="8" t="s">
        <v>18920</v>
      </c>
    </row>
    <row r="7458" spans="1:2" x14ac:dyDescent="0.15">
      <c r="A7458" s="3">
        <v>7455</v>
      </c>
      <c r="B7458" s="8" t="s">
        <v>18921</v>
      </c>
    </row>
    <row r="7459" spans="1:2" x14ac:dyDescent="0.15">
      <c r="A7459" s="3">
        <v>7456</v>
      </c>
      <c r="B7459" s="8" t="s">
        <v>18922</v>
      </c>
    </row>
    <row r="7460" spans="1:2" x14ac:dyDescent="0.15">
      <c r="A7460" s="3">
        <v>7457</v>
      </c>
      <c r="B7460" s="8" t="s">
        <v>18923</v>
      </c>
    </row>
    <row r="7461" spans="1:2" x14ac:dyDescent="0.15">
      <c r="A7461" s="3">
        <v>7458</v>
      </c>
      <c r="B7461" s="8" t="s">
        <v>18924</v>
      </c>
    </row>
    <row r="7462" spans="1:2" x14ac:dyDescent="0.15">
      <c r="A7462" s="3">
        <v>7459</v>
      </c>
      <c r="B7462" s="8" t="s">
        <v>18925</v>
      </c>
    </row>
    <row r="7463" spans="1:2" x14ac:dyDescent="0.15">
      <c r="A7463" s="3">
        <v>7460</v>
      </c>
      <c r="B7463" s="8" t="s">
        <v>18926</v>
      </c>
    </row>
    <row r="7464" spans="1:2" x14ac:dyDescent="0.15">
      <c r="A7464" s="3">
        <v>7461</v>
      </c>
      <c r="B7464" s="8" t="s">
        <v>18927</v>
      </c>
    </row>
    <row r="7465" spans="1:2" x14ac:dyDescent="0.15">
      <c r="A7465" s="3">
        <v>7462</v>
      </c>
      <c r="B7465" s="8" t="s">
        <v>18928</v>
      </c>
    </row>
    <row r="7466" spans="1:2" x14ac:dyDescent="0.15">
      <c r="A7466" s="3">
        <v>7463</v>
      </c>
      <c r="B7466" s="8" t="s">
        <v>18929</v>
      </c>
    </row>
    <row r="7467" spans="1:2" x14ac:dyDescent="0.15">
      <c r="A7467" s="3">
        <v>7464</v>
      </c>
      <c r="B7467" s="8" t="s">
        <v>18930</v>
      </c>
    </row>
    <row r="7468" spans="1:2" x14ac:dyDescent="0.15">
      <c r="A7468" s="3">
        <v>7465</v>
      </c>
      <c r="B7468" s="8" t="s">
        <v>18931</v>
      </c>
    </row>
    <row r="7469" spans="1:2" x14ac:dyDescent="0.15">
      <c r="A7469" s="3">
        <v>7466</v>
      </c>
      <c r="B7469" s="8" t="s">
        <v>18932</v>
      </c>
    </row>
    <row r="7470" spans="1:2" x14ac:dyDescent="0.15">
      <c r="A7470" s="3">
        <v>7467</v>
      </c>
      <c r="B7470" s="8" t="s">
        <v>18933</v>
      </c>
    </row>
    <row r="7471" spans="1:2" x14ac:dyDescent="0.15">
      <c r="A7471" s="3">
        <v>7468</v>
      </c>
      <c r="B7471" s="8" t="s">
        <v>18934</v>
      </c>
    </row>
    <row r="7472" spans="1:2" x14ac:dyDescent="0.15">
      <c r="A7472" s="3">
        <v>7469</v>
      </c>
      <c r="B7472" s="8" t="s">
        <v>18935</v>
      </c>
    </row>
    <row r="7473" spans="1:2" x14ac:dyDescent="0.15">
      <c r="A7473" s="3">
        <v>7470</v>
      </c>
      <c r="B7473" s="8" t="s">
        <v>18936</v>
      </c>
    </row>
    <row r="7474" spans="1:2" x14ac:dyDescent="0.15">
      <c r="A7474" s="3">
        <v>7471</v>
      </c>
      <c r="B7474" s="8" t="s">
        <v>18937</v>
      </c>
    </row>
    <row r="7475" spans="1:2" x14ac:dyDescent="0.15">
      <c r="A7475" s="3">
        <v>7472</v>
      </c>
      <c r="B7475" s="8" t="s">
        <v>18938</v>
      </c>
    </row>
    <row r="7476" spans="1:2" x14ac:dyDescent="0.15">
      <c r="A7476" s="3">
        <v>7473</v>
      </c>
      <c r="B7476" s="8" t="s">
        <v>18939</v>
      </c>
    </row>
    <row r="7477" spans="1:2" x14ac:dyDescent="0.15">
      <c r="A7477" s="3">
        <v>7474</v>
      </c>
      <c r="B7477" s="8" t="s">
        <v>18940</v>
      </c>
    </row>
    <row r="7478" spans="1:2" x14ac:dyDescent="0.15">
      <c r="A7478" s="3">
        <v>7475</v>
      </c>
      <c r="B7478" s="8" t="s">
        <v>18941</v>
      </c>
    </row>
    <row r="7479" spans="1:2" x14ac:dyDescent="0.15">
      <c r="A7479" s="3">
        <v>7476</v>
      </c>
      <c r="B7479" s="8" t="s">
        <v>18942</v>
      </c>
    </row>
    <row r="7480" spans="1:2" x14ac:dyDescent="0.15">
      <c r="A7480" s="3">
        <v>7477</v>
      </c>
      <c r="B7480" s="8" t="s">
        <v>18943</v>
      </c>
    </row>
    <row r="7481" spans="1:2" x14ac:dyDescent="0.15">
      <c r="A7481" s="3">
        <v>7478</v>
      </c>
      <c r="B7481" s="8" t="s">
        <v>18944</v>
      </c>
    </row>
    <row r="7482" spans="1:2" x14ac:dyDescent="0.15">
      <c r="A7482" s="3">
        <v>7479</v>
      </c>
      <c r="B7482" s="8" t="s">
        <v>18945</v>
      </c>
    </row>
    <row r="7483" spans="1:2" x14ac:dyDescent="0.15">
      <c r="A7483" s="3">
        <v>7480</v>
      </c>
      <c r="B7483" s="8" t="s">
        <v>18946</v>
      </c>
    </row>
    <row r="7484" spans="1:2" x14ac:dyDescent="0.15">
      <c r="A7484" s="3">
        <v>7481</v>
      </c>
      <c r="B7484" s="8" t="s">
        <v>18947</v>
      </c>
    </row>
    <row r="7485" spans="1:2" x14ac:dyDescent="0.15">
      <c r="A7485" s="3">
        <v>7482</v>
      </c>
      <c r="B7485" s="8" t="s">
        <v>18948</v>
      </c>
    </row>
    <row r="7486" spans="1:2" x14ac:dyDescent="0.15">
      <c r="A7486" s="3">
        <v>7483</v>
      </c>
      <c r="B7486" s="8" t="s">
        <v>18949</v>
      </c>
    </row>
    <row r="7487" spans="1:2" x14ac:dyDescent="0.15">
      <c r="A7487" s="3">
        <v>7484</v>
      </c>
      <c r="B7487" s="8" t="s">
        <v>18950</v>
      </c>
    </row>
    <row r="7488" spans="1:2" x14ac:dyDescent="0.15">
      <c r="A7488" s="3">
        <v>7485</v>
      </c>
      <c r="B7488" s="8" t="s">
        <v>18951</v>
      </c>
    </row>
    <row r="7489" spans="1:2" x14ac:dyDescent="0.15">
      <c r="A7489" s="3">
        <v>7486</v>
      </c>
      <c r="B7489" s="8" t="s">
        <v>18952</v>
      </c>
    </row>
    <row r="7490" spans="1:2" x14ac:dyDescent="0.15">
      <c r="A7490" s="3">
        <v>7487</v>
      </c>
      <c r="B7490" s="8" t="s">
        <v>18953</v>
      </c>
    </row>
    <row r="7491" spans="1:2" x14ac:dyDescent="0.15">
      <c r="A7491" s="3">
        <v>7488</v>
      </c>
      <c r="B7491" s="8" t="s">
        <v>18954</v>
      </c>
    </row>
    <row r="7492" spans="1:2" x14ac:dyDescent="0.15">
      <c r="A7492" s="3">
        <v>7489</v>
      </c>
      <c r="B7492" s="8" t="s">
        <v>18955</v>
      </c>
    </row>
    <row r="7493" spans="1:2" x14ac:dyDescent="0.15">
      <c r="A7493" s="3">
        <v>7490</v>
      </c>
      <c r="B7493" s="8" t="s">
        <v>18956</v>
      </c>
    </row>
    <row r="7494" spans="1:2" x14ac:dyDescent="0.15">
      <c r="A7494" s="3">
        <v>7491</v>
      </c>
      <c r="B7494" s="8" t="s">
        <v>18957</v>
      </c>
    </row>
    <row r="7495" spans="1:2" x14ac:dyDescent="0.15">
      <c r="A7495" s="3">
        <v>7492</v>
      </c>
      <c r="B7495" s="8" t="s">
        <v>18958</v>
      </c>
    </row>
    <row r="7496" spans="1:2" x14ac:dyDescent="0.15">
      <c r="A7496" s="3">
        <v>7493</v>
      </c>
      <c r="B7496" s="8" t="s">
        <v>18959</v>
      </c>
    </row>
    <row r="7497" spans="1:2" x14ac:dyDescent="0.15">
      <c r="A7497" s="3">
        <v>7494</v>
      </c>
      <c r="B7497" s="8" t="s">
        <v>18960</v>
      </c>
    </row>
    <row r="7498" spans="1:2" x14ac:dyDescent="0.15">
      <c r="A7498" s="3">
        <v>7495</v>
      </c>
      <c r="B7498" s="8" t="s">
        <v>18961</v>
      </c>
    </row>
    <row r="7499" spans="1:2" x14ac:dyDescent="0.15">
      <c r="A7499" s="3">
        <v>7496</v>
      </c>
      <c r="B7499" s="8" t="s">
        <v>18962</v>
      </c>
    </row>
    <row r="7500" spans="1:2" x14ac:dyDescent="0.15">
      <c r="A7500" s="3">
        <v>7497</v>
      </c>
      <c r="B7500" s="8" t="s">
        <v>18963</v>
      </c>
    </row>
    <row r="7501" spans="1:2" x14ac:dyDescent="0.15">
      <c r="A7501" s="3">
        <v>7498</v>
      </c>
      <c r="B7501" s="8" t="s">
        <v>18964</v>
      </c>
    </row>
    <row r="7502" spans="1:2" x14ac:dyDescent="0.15">
      <c r="A7502" s="3">
        <v>7499</v>
      </c>
      <c r="B7502" s="8" t="s">
        <v>18965</v>
      </c>
    </row>
    <row r="7503" spans="1:2" x14ac:dyDescent="0.15">
      <c r="A7503" s="3">
        <v>7500</v>
      </c>
      <c r="B7503" s="8" t="s">
        <v>18966</v>
      </c>
    </row>
    <row r="7504" spans="1:2" x14ac:dyDescent="0.15">
      <c r="A7504" s="3">
        <v>7501</v>
      </c>
      <c r="B7504" s="8" t="s">
        <v>18967</v>
      </c>
    </row>
    <row r="7505" spans="1:2" x14ac:dyDescent="0.15">
      <c r="A7505" s="3">
        <v>7502</v>
      </c>
      <c r="B7505" s="8" t="s">
        <v>18968</v>
      </c>
    </row>
    <row r="7506" spans="1:2" x14ac:dyDescent="0.15">
      <c r="A7506" s="3">
        <v>7503</v>
      </c>
      <c r="B7506" s="8" t="s">
        <v>18969</v>
      </c>
    </row>
    <row r="7507" spans="1:2" x14ac:dyDescent="0.15">
      <c r="A7507" s="3">
        <v>7504</v>
      </c>
      <c r="B7507" s="8" t="s">
        <v>18970</v>
      </c>
    </row>
    <row r="7508" spans="1:2" x14ac:dyDescent="0.15">
      <c r="A7508" s="3">
        <v>7505</v>
      </c>
      <c r="B7508" s="8" t="s">
        <v>18971</v>
      </c>
    </row>
    <row r="7509" spans="1:2" x14ac:dyDescent="0.15">
      <c r="A7509" s="3">
        <v>7506</v>
      </c>
      <c r="B7509" s="8" t="s">
        <v>18972</v>
      </c>
    </row>
    <row r="7510" spans="1:2" x14ac:dyDescent="0.15">
      <c r="A7510" s="3">
        <v>7507</v>
      </c>
      <c r="B7510" s="8" t="s">
        <v>18973</v>
      </c>
    </row>
    <row r="7511" spans="1:2" x14ac:dyDescent="0.15">
      <c r="A7511" s="3">
        <v>7508</v>
      </c>
      <c r="B7511" s="8" t="s">
        <v>18974</v>
      </c>
    </row>
    <row r="7512" spans="1:2" x14ac:dyDescent="0.15">
      <c r="A7512" s="3">
        <v>7509</v>
      </c>
      <c r="B7512" s="8" t="s">
        <v>18975</v>
      </c>
    </row>
    <row r="7513" spans="1:2" x14ac:dyDescent="0.15">
      <c r="A7513" s="3">
        <v>7510</v>
      </c>
      <c r="B7513" s="8" t="s">
        <v>18976</v>
      </c>
    </row>
    <row r="7514" spans="1:2" x14ac:dyDescent="0.15">
      <c r="A7514" s="3">
        <v>7511</v>
      </c>
      <c r="B7514" s="8" t="s">
        <v>18977</v>
      </c>
    </row>
    <row r="7515" spans="1:2" x14ac:dyDescent="0.15">
      <c r="A7515" s="3">
        <v>7512</v>
      </c>
      <c r="B7515" s="8" t="s">
        <v>18978</v>
      </c>
    </row>
    <row r="7516" spans="1:2" x14ac:dyDescent="0.15">
      <c r="A7516" s="3">
        <v>7513</v>
      </c>
      <c r="B7516" s="8" t="s">
        <v>18979</v>
      </c>
    </row>
    <row r="7517" spans="1:2" x14ac:dyDescent="0.15">
      <c r="A7517" s="3">
        <v>7514</v>
      </c>
      <c r="B7517" s="8" t="s">
        <v>18980</v>
      </c>
    </row>
    <row r="7518" spans="1:2" x14ac:dyDescent="0.15">
      <c r="A7518" s="3">
        <v>7515</v>
      </c>
      <c r="B7518" s="8" t="s">
        <v>18981</v>
      </c>
    </row>
    <row r="7519" spans="1:2" x14ac:dyDescent="0.15">
      <c r="A7519" s="3">
        <v>7516</v>
      </c>
      <c r="B7519" s="8" t="s">
        <v>18982</v>
      </c>
    </row>
    <row r="7520" spans="1:2" x14ac:dyDescent="0.15">
      <c r="A7520" s="3">
        <v>7517</v>
      </c>
      <c r="B7520" s="8" t="s">
        <v>18983</v>
      </c>
    </row>
    <row r="7521" spans="1:2" x14ac:dyDescent="0.15">
      <c r="A7521" s="3">
        <v>7518</v>
      </c>
      <c r="B7521" s="8" t="s">
        <v>18984</v>
      </c>
    </row>
    <row r="7522" spans="1:2" x14ac:dyDescent="0.15">
      <c r="A7522" s="3">
        <v>7519</v>
      </c>
      <c r="B7522" s="8" t="s">
        <v>18985</v>
      </c>
    </row>
    <row r="7523" spans="1:2" x14ac:dyDescent="0.15">
      <c r="A7523" s="3">
        <v>7520</v>
      </c>
      <c r="B7523" s="8" t="s">
        <v>18986</v>
      </c>
    </row>
    <row r="7524" spans="1:2" x14ac:dyDescent="0.15">
      <c r="A7524" s="3">
        <v>7521</v>
      </c>
      <c r="B7524" s="8" t="s">
        <v>18987</v>
      </c>
    </row>
    <row r="7525" spans="1:2" x14ac:dyDescent="0.15">
      <c r="A7525" s="3">
        <v>7522</v>
      </c>
      <c r="B7525" s="8" t="s">
        <v>18988</v>
      </c>
    </row>
    <row r="7526" spans="1:2" x14ac:dyDescent="0.15">
      <c r="A7526" s="3">
        <v>7523</v>
      </c>
      <c r="B7526" s="8" t="s">
        <v>18989</v>
      </c>
    </row>
    <row r="7527" spans="1:2" x14ac:dyDescent="0.15">
      <c r="A7527" s="3">
        <v>7524</v>
      </c>
      <c r="B7527" s="8" t="s">
        <v>18990</v>
      </c>
    </row>
    <row r="7528" spans="1:2" x14ac:dyDescent="0.15">
      <c r="A7528" s="3">
        <v>7525</v>
      </c>
      <c r="B7528" s="8" t="s">
        <v>18991</v>
      </c>
    </row>
    <row r="7529" spans="1:2" x14ac:dyDescent="0.15">
      <c r="A7529" s="3">
        <v>7526</v>
      </c>
      <c r="B7529" s="8" t="s">
        <v>18992</v>
      </c>
    </row>
    <row r="7530" spans="1:2" x14ac:dyDescent="0.15">
      <c r="A7530" s="3">
        <v>7527</v>
      </c>
      <c r="B7530" s="8" t="s">
        <v>18993</v>
      </c>
    </row>
    <row r="7531" spans="1:2" x14ac:dyDescent="0.15">
      <c r="A7531" s="3">
        <v>7528</v>
      </c>
      <c r="B7531" s="8" t="s">
        <v>18994</v>
      </c>
    </row>
    <row r="7532" spans="1:2" x14ac:dyDescent="0.15">
      <c r="A7532" s="3">
        <v>7529</v>
      </c>
      <c r="B7532" s="8" t="s">
        <v>18995</v>
      </c>
    </row>
    <row r="7533" spans="1:2" x14ac:dyDescent="0.15">
      <c r="A7533" s="3">
        <v>7530</v>
      </c>
      <c r="B7533" s="8" t="s">
        <v>18996</v>
      </c>
    </row>
    <row r="7534" spans="1:2" x14ac:dyDescent="0.15">
      <c r="A7534" s="3">
        <v>7531</v>
      </c>
      <c r="B7534" s="8" t="s">
        <v>18997</v>
      </c>
    </row>
    <row r="7535" spans="1:2" x14ac:dyDescent="0.15">
      <c r="A7535" s="3">
        <v>7532</v>
      </c>
      <c r="B7535" s="8" t="s">
        <v>18998</v>
      </c>
    </row>
    <row r="7536" spans="1:2" x14ac:dyDescent="0.15">
      <c r="A7536" s="3">
        <v>7533</v>
      </c>
      <c r="B7536" s="8" t="s">
        <v>18999</v>
      </c>
    </row>
    <row r="7537" spans="1:2" x14ac:dyDescent="0.15">
      <c r="A7537" s="3">
        <v>7534</v>
      </c>
      <c r="B7537" s="8" t="s">
        <v>19000</v>
      </c>
    </row>
    <row r="7538" spans="1:2" x14ac:dyDescent="0.15">
      <c r="A7538" s="3">
        <v>7535</v>
      </c>
      <c r="B7538" s="8" t="s">
        <v>19001</v>
      </c>
    </row>
    <row r="7539" spans="1:2" x14ac:dyDescent="0.15">
      <c r="A7539" s="3">
        <v>7536</v>
      </c>
      <c r="B7539" s="8" t="s">
        <v>19002</v>
      </c>
    </row>
    <row r="7540" spans="1:2" x14ac:dyDescent="0.15">
      <c r="A7540" s="3">
        <v>7537</v>
      </c>
      <c r="B7540" s="8" t="s">
        <v>19003</v>
      </c>
    </row>
    <row r="7541" spans="1:2" x14ac:dyDescent="0.15">
      <c r="A7541" s="3">
        <v>7538</v>
      </c>
      <c r="B7541" s="8" t="s">
        <v>19004</v>
      </c>
    </row>
    <row r="7542" spans="1:2" x14ac:dyDescent="0.15">
      <c r="A7542" s="3">
        <v>7539</v>
      </c>
      <c r="B7542" s="8" t="s">
        <v>19005</v>
      </c>
    </row>
    <row r="7543" spans="1:2" x14ac:dyDescent="0.15">
      <c r="A7543" s="3">
        <v>7540</v>
      </c>
      <c r="B7543" s="8" t="s">
        <v>19006</v>
      </c>
    </row>
    <row r="7544" spans="1:2" x14ac:dyDescent="0.15">
      <c r="A7544" s="3">
        <v>7541</v>
      </c>
      <c r="B7544" s="8" t="s">
        <v>19007</v>
      </c>
    </row>
    <row r="7545" spans="1:2" x14ac:dyDescent="0.15">
      <c r="A7545" s="3">
        <v>7542</v>
      </c>
      <c r="B7545" s="8" t="s">
        <v>19008</v>
      </c>
    </row>
    <row r="7546" spans="1:2" x14ac:dyDescent="0.15">
      <c r="A7546" s="3">
        <v>7543</v>
      </c>
      <c r="B7546" s="8" t="s">
        <v>19009</v>
      </c>
    </row>
    <row r="7547" spans="1:2" x14ac:dyDescent="0.15">
      <c r="A7547" s="3">
        <v>7544</v>
      </c>
      <c r="B7547" s="8" t="s">
        <v>19010</v>
      </c>
    </row>
    <row r="7548" spans="1:2" x14ac:dyDescent="0.15">
      <c r="A7548" s="3">
        <v>7545</v>
      </c>
      <c r="B7548" s="8" t="s">
        <v>19011</v>
      </c>
    </row>
    <row r="7549" spans="1:2" x14ac:dyDescent="0.15">
      <c r="A7549" s="3">
        <v>7546</v>
      </c>
      <c r="B7549" s="8" t="s">
        <v>19012</v>
      </c>
    </row>
    <row r="7550" spans="1:2" x14ac:dyDescent="0.15">
      <c r="A7550" s="3">
        <v>7547</v>
      </c>
      <c r="B7550" s="8" t="s">
        <v>19013</v>
      </c>
    </row>
    <row r="7551" spans="1:2" x14ac:dyDescent="0.15">
      <c r="A7551" s="3">
        <v>7548</v>
      </c>
      <c r="B7551" s="8" t="s">
        <v>19014</v>
      </c>
    </row>
    <row r="7552" spans="1:2" x14ac:dyDescent="0.15">
      <c r="A7552" s="3">
        <v>7549</v>
      </c>
      <c r="B7552" s="8" t="s">
        <v>19015</v>
      </c>
    </row>
    <row r="7553" spans="1:2" x14ac:dyDescent="0.15">
      <c r="A7553" s="3">
        <v>7550</v>
      </c>
      <c r="B7553" s="8" t="s">
        <v>19016</v>
      </c>
    </row>
    <row r="7554" spans="1:2" x14ac:dyDescent="0.15">
      <c r="A7554" s="3">
        <v>7551</v>
      </c>
      <c r="B7554" s="8" t="s">
        <v>19017</v>
      </c>
    </row>
    <row r="7555" spans="1:2" x14ac:dyDescent="0.15">
      <c r="A7555" s="3">
        <v>7552</v>
      </c>
      <c r="B7555" s="8" t="s">
        <v>19018</v>
      </c>
    </row>
    <row r="7556" spans="1:2" x14ac:dyDescent="0.15">
      <c r="A7556" s="3">
        <v>7553</v>
      </c>
      <c r="B7556" s="8" t="s">
        <v>19019</v>
      </c>
    </row>
    <row r="7557" spans="1:2" x14ac:dyDescent="0.15">
      <c r="A7557" s="3">
        <v>7554</v>
      </c>
      <c r="B7557" s="8" t="s">
        <v>19020</v>
      </c>
    </row>
    <row r="7558" spans="1:2" x14ac:dyDescent="0.15">
      <c r="A7558" s="3">
        <v>7555</v>
      </c>
      <c r="B7558" s="8" t="s">
        <v>19021</v>
      </c>
    </row>
    <row r="7559" spans="1:2" x14ac:dyDescent="0.15">
      <c r="A7559" s="3">
        <v>7556</v>
      </c>
      <c r="B7559" s="8" t="s">
        <v>19022</v>
      </c>
    </row>
    <row r="7560" spans="1:2" x14ac:dyDescent="0.15">
      <c r="A7560" s="3">
        <v>7557</v>
      </c>
      <c r="B7560" s="8" t="s">
        <v>19023</v>
      </c>
    </row>
    <row r="7561" spans="1:2" x14ac:dyDescent="0.15">
      <c r="A7561" s="3">
        <v>7558</v>
      </c>
      <c r="B7561" s="8" t="s">
        <v>19024</v>
      </c>
    </row>
    <row r="7562" spans="1:2" x14ac:dyDescent="0.15">
      <c r="A7562" s="3">
        <v>7559</v>
      </c>
      <c r="B7562" s="8" t="s">
        <v>19025</v>
      </c>
    </row>
    <row r="7563" spans="1:2" x14ac:dyDescent="0.15">
      <c r="A7563" s="3">
        <v>7560</v>
      </c>
      <c r="B7563" s="8" t="s">
        <v>19026</v>
      </c>
    </row>
    <row r="7564" spans="1:2" x14ac:dyDescent="0.15">
      <c r="A7564" s="3">
        <v>7561</v>
      </c>
      <c r="B7564" s="8" t="s">
        <v>19027</v>
      </c>
    </row>
    <row r="7565" spans="1:2" x14ac:dyDescent="0.15">
      <c r="A7565" s="3">
        <v>7562</v>
      </c>
      <c r="B7565" s="8" t="s">
        <v>19028</v>
      </c>
    </row>
    <row r="7566" spans="1:2" x14ac:dyDescent="0.15">
      <c r="A7566" s="3">
        <v>7563</v>
      </c>
      <c r="B7566" s="8" t="s">
        <v>19029</v>
      </c>
    </row>
    <row r="7567" spans="1:2" x14ac:dyDescent="0.15">
      <c r="A7567" s="3">
        <v>7564</v>
      </c>
      <c r="B7567" s="8" t="s">
        <v>19030</v>
      </c>
    </row>
    <row r="7568" spans="1:2" x14ac:dyDescent="0.15">
      <c r="A7568" s="3">
        <v>7565</v>
      </c>
      <c r="B7568" s="8" t="s">
        <v>19031</v>
      </c>
    </row>
    <row r="7569" spans="1:2" x14ac:dyDescent="0.15">
      <c r="A7569" s="3">
        <v>7566</v>
      </c>
      <c r="B7569" s="8" t="s">
        <v>19032</v>
      </c>
    </row>
    <row r="7570" spans="1:2" x14ac:dyDescent="0.15">
      <c r="A7570" s="3">
        <v>7567</v>
      </c>
      <c r="B7570" s="8" t="s">
        <v>19033</v>
      </c>
    </row>
    <row r="7571" spans="1:2" x14ac:dyDescent="0.15">
      <c r="A7571" s="3">
        <v>7568</v>
      </c>
      <c r="B7571" s="8" t="s">
        <v>19034</v>
      </c>
    </row>
    <row r="7572" spans="1:2" x14ac:dyDescent="0.15">
      <c r="A7572" s="3">
        <v>7569</v>
      </c>
      <c r="B7572" s="8" t="s">
        <v>19035</v>
      </c>
    </row>
    <row r="7573" spans="1:2" x14ac:dyDescent="0.15">
      <c r="A7573" s="3">
        <v>7570</v>
      </c>
      <c r="B7573" s="8" t="s">
        <v>19036</v>
      </c>
    </row>
    <row r="7574" spans="1:2" x14ac:dyDescent="0.15">
      <c r="A7574" s="3">
        <v>7571</v>
      </c>
      <c r="B7574" s="8" t="s">
        <v>19037</v>
      </c>
    </row>
    <row r="7575" spans="1:2" x14ac:dyDescent="0.15">
      <c r="A7575" s="3">
        <v>7572</v>
      </c>
      <c r="B7575" s="8" t="s">
        <v>19038</v>
      </c>
    </row>
    <row r="7576" spans="1:2" x14ac:dyDescent="0.15">
      <c r="A7576" s="3">
        <v>7573</v>
      </c>
      <c r="B7576" s="8" t="s">
        <v>16581</v>
      </c>
    </row>
    <row r="7577" spans="1:2" x14ac:dyDescent="0.15">
      <c r="A7577" s="3">
        <v>7574</v>
      </c>
      <c r="B7577" s="8" t="s">
        <v>16545</v>
      </c>
    </row>
    <row r="7578" spans="1:2" x14ac:dyDescent="0.15">
      <c r="A7578" s="3">
        <v>7575</v>
      </c>
      <c r="B7578" s="8" t="s">
        <v>19039</v>
      </c>
    </row>
    <row r="7579" spans="1:2" x14ac:dyDescent="0.15">
      <c r="A7579" s="3">
        <v>7576</v>
      </c>
      <c r="B7579" s="8" t="s">
        <v>19040</v>
      </c>
    </row>
    <row r="7580" spans="1:2" x14ac:dyDescent="0.15">
      <c r="A7580" s="3">
        <v>7577</v>
      </c>
      <c r="B7580" s="8" t="s">
        <v>19041</v>
      </c>
    </row>
    <row r="7581" spans="1:2" x14ac:dyDescent="0.15">
      <c r="A7581" s="3">
        <v>7578</v>
      </c>
      <c r="B7581" s="8" t="s">
        <v>19042</v>
      </c>
    </row>
    <row r="7582" spans="1:2" x14ac:dyDescent="0.15">
      <c r="A7582" s="3">
        <v>7579</v>
      </c>
      <c r="B7582" s="8" t="s">
        <v>19043</v>
      </c>
    </row>
    <row r="7583" spans="1:2" x14ac:dyDescent="0.15">
      <c r="A7583" s="3">
        <v>7580</v>
      </c>
      <c r="B7583" s="8" t="s">
        <v>19044</v>
      </c>
    </row>
    <row r="7584" spans="1:2" x14ac:dyDescent="0.15">
      <c r="A7584" s="3">
        <v>7581</v>
      </c>
      <c r="B7584" s="8" t="s">
        <v>19045</v>
      </c>
    </row>
    <row r="7585" spans="1:2" x14ac:dyDescent="0.15">
      <c r="A7585" s="3">
        <v>7582</v>
      </c>
      <c r="B7585" s="8" t="s">
        <v>19046</v>
      </c>
    </row>
    <row r="7586" spans="1:2" x14ac:dyDescent="0.15">
      <c r="A7586" s="3">
        <v>7583</v>
      </c>
      <c r="B7586" s="8" t="s">
        <v>19047</v>
      </c>
    </row>
    <row r="7587" spans="1:2" x14ac:dyDescent="0.15">
      <c r="A7587" s="3">
        <v>7584</v>
      </c>
      <c r="B7587" s="8" t="s">
        <v>19048</v>
      </c>
    </row>
    <row r="7588" spans="1:2" x14ac:dyDescent="0.15">
      <c r="A7588" s="3">
        <v>7585</v>
      </c>
      <c r="B7588" s="8" t="s">
        <v>19049</v>
      </c>
    </row>
    <row r="7589" spans="1:2" x14ac:dyDescent="0.15">
      <c r="A7589" s="3">
        <v>7586</v>
      </c>
      <c r="B7589" s="8" t="s">
        <v>19050</v>
      </c>
    </row>
    <row r="7590" spans="1:2" x14ac:dyDescent="0.15">
      <c r="A7590" s="3">
        <v>7587</v>
      </c>
      <c r="B7590" s="8" t="s">
        <v>19051</v>
      </c>
    </row>
    <row r="7591" spans="1:2" x14ac:dyDescent="0.15">
      <c r="A7591" s="3">
        <v>7588</v>
      </c>
      <c r="B7591" s="8" t="s">
        <v>19052</v>
      </c>
    </row>
    <row r="7592" spans="1:2" x14ac:dyDescent="0.15">
      <c r="A7592" s="3">
        <v>7589</v>
      </c>
      <c r="B7592" s="8" t="s">
        <v>19053</v>
      </c>
    </row>
    <row r="7593" spans="1:2" x14ac:dyDescent="0.15">
      <c r="A7593" s="3">
        <v>7590</v>
      </c>
      <c r="B7593" s="8" t="s">
        <v>19054</v>
      </c>
    </row>
    <row r="7594" spans="1:2" x14ac:dyDescent="0.15">
      <c r="A7594" s="3">
        <v>7591</v>
      </c>
      <c r="B7594" s="8" t="s">
        <v>19055</v>
      </c>
    </row>
    <row r="7595" spans="1:2" x14ac:dyDescent="0.15">
      <c r="A7595" s="3">
        <v>7592</v>
      </c>
      <c r="B7595" s="8" t="s">
        <v>19056</v>
      </c>
    </row>
    <row r="7596" spans="1:2" x14ac:dyDescent="0.15">
      <c r="A7596" s="3">
        <v>7593</v>
      </c>
      <c r="B7596" s="8" t="s">
        <v>19057</v>
      </c>
    </row>
    <row r="7597" spans="1:2" x14ac:dyDescent="0.15">
      <c r="A7597" s="3">
        <v>7594</v>
      </c>
      <c r="B7597" s="8" t="s">
        <v>19058</v>
      </c>
    </row>
    <row r="7598" spans="1:2" x14ac:dyDescent="0.15">
      <c r="A7598" s="3">
        <v>7595</v>
      </c>
      <c r="B7598" s="8" t="s">
        <v>19059</v>
      </c>
    </row>
    <row r="7599" spans="1:2" x14ac:dyDescent="0.15">
      <c r="A7599" s="3">
        <v>7596</v>
      </c>
      <c r="B7599" s="8" t="s">
        <v>19060</v>
      </c>
    </row>
    <row r="7600" spans="1:2" x14ac:dyDescent="0.15">
      <c r="A7600" s="3">
        <v>7597</v>
      </c>
      <c r="B7600" s="8" t="s">
        <v>19061</v>
      </c>
    </row>
    <row r="7601" spans="1:2" x14ac:dyDescent="0.15">
      <c r="A7601" s="3">
        <v>7598</v>
      </c>
      <c r="B7601" s="8" t="s">
        <v>19062</v>
      </c>
    </row>
    <row r="7602" spans="1:2" x14ac:dyDescent="0.15">
      <c r="A7602" s="3">
        <v>7599</v>
      </c>
      <c r="B7602" s="8" t="s">
        <v>19063</v>
      </c>
    </row>
    <row r="7603" spans="1:2" x14ac:dyDescent="0.15">
      <c r="A7603" s="3">
        <v>7600</v>
      </c>
      <c r="B7603" s="8" t="s">
        <v>19064</v>
      </c>
    </row>
    <row r="7604" spans="1:2" x14ac:dyDescent="0.15">
      <c r="A7604" s="3">
        <v>7601</v>
      </c>
      <c r="B7604" s="8" t="s">
        <v>19065</v>
      </c>
    </row>
    <row r="7605" spans="1:2" x14ac:dyDescent="0.15">
      <c r="A7605" s="3">
        <v>7602</v>
      </c>
      <c r="B7605" s="8" t="s">
        <v>19066</v>
      </c>
    </row>
    <row r="7606" spans="1:2" x14ac:dyDescent="0.15">
      <c r="A7606" s="3">
        <v>7603</v>
      </c>
      <c r="B7606" s="8" t="s">
        <v>19067</v>
      </c>
    </row>
    <row r="7607" spans="1:2" x14ac:dyDescent="0.15">
      <c r="A7607" s="3">
        <v>7604</v>
      </c>
      <c r="B7607" s="8" t="s">
        <v>19068</v>
      </c>
    </row>
    <row r="7608" spans="1:2" x14ac:dyDescent="0.15">
      <c r="A7608" s="3">
        <v>7605</v>
      </c>
      <c r="B7608" s="8" t="s">
        <v>19069</v>
      </c>
    </row>
    <row r="7609" spans="1:2" x14ac:dyDescent="0.15">
      <c r="A7609" s="3">
        <v>7606</v>
      </c>
      <c r="B7609" s="8" t="s">
        <v>19070</v>
      </c>
    </row>
    <row r="7610" spans="1:2" x14ac:dyDescent="0.15">
      <c r="A7610" s="3">
        <v>7607</v>
      </c>
      <c r="B7610" s="8" t="s">
        <v>19071</v>
      </c>
    </row>
    <row r="7611" spans="1:2" x14ac:dyDescent="0.15">
      <c r="A7611" s="3">
        <v>7608</v>
      </c>
      <c r="B7611" s="8" t="s">
        <v>19072</v>
      </c>
    </row>
    <row r="7612" spans="1:2" x14ac:dyDescent="0.15">
      <c r="A7612" s="3">
        <v>7609</v>
      </c>
      <c r="B7612" s="8" t="s">
        <v>19073</v>
      </c>
    </row>
    <row r="7613" spans="1:2" x14ac:dyDescent="0.15">
      <c r="A7613" s="3">
        <v>7610</v>
      </c>
      <c r="B7613" s="8" t="s">
        <v>19074</v>
      </c>
    </row>
    <row r="7614" spans="1:2" x14ac:dyDescent="0.15">
      <c r="A7614" s="3">
        <v>7611</v>
      </c>
      <c r="B7614" s="8" t="s">
        <v>19075</v>
      </c>
    </row>
    <row r="7615" spans="1:2" x14ac:dyDescent="0.15">
      <c r="A7615" s="3">
        <v>7612</v>
      </c>
      <c r="B7615" s="8" t="s">
        <v>16713</v>
      </c>
    </row>
    <row r="7616" spans="1:2" x14ac:dyDescent="0.15">
      <c r="A7616" s="3">
        <v>7613</v>
      </c>
      <c r="B7616" s="8" t="s">
        <v>19076</v>
      </c>
    </row>
    <row r="7617" spans="1:2" x14ac:dyDescent="0.15">
      <c r="A7617" s="3">
        <v>7614</v>
      </c>
      <c r="B7617" s="8" t="s">
        <v>19077</v>
      </c>
    </row>
    <row r="7618" spans="1:2" x14ac:dyDescent="0.15">
      <c r="A7618" s="3">
        <v>7615</v>
      </c>
      <c r="B7618" s="8" t="s">
        <v>19078</v>
      </c>
    </row>
    <row r="7619" spans="1:2" x14ac:dyDescent="0.15">
      <c r="A7619" s="3">
        <v>7616</v>
      </c>
      <c r="B7619" s="8" t="s">
        <v>19079</v>
      </c>
    </row>
    <row r="7620" spans="1:2" x14ac:dyDescent="0.15">
      <c r="A7620" s="3">
        <v>7617</v>
      </c>
      <c r="B7620" s="8" t="s">
        <v>19080</v>
      </c>
    </row>
    <row r="7621" spans="1:2" x14ac:dyDescent="0.15">
      <c r="A7621" s="3">
        <v>7618</v>
      </c>
      <c r="B7621" s="8" t="s">
        <v>19081</v>
      </c>
    </row>
    <row r="7622" spans="1:2" x14ac:dyDescent="0.15">
      <c r="A7622" s="3">
        <v>7619</v>
      </c>
      <c r="B7622" s="8" t="s">
        <v>19082</v>
      </c>
    </row>
    <row r="7623" spans="1:2" x14ac:dyDescent="0.15">
      <c r="A7623" s="3">
        <v>7620</v>
      </c>
      <c r="B7623" s="8" t="s">
        <v>19083</v>
      </c>
    </row>
    <row r="7624" spans="1:2" x14ac:dyDescent="0.15">
      <c r="A7624" s="3">
        <v>7621</v>
      </c>
      <c r="B7624" s="8" t="s">
        <v>19084</v>
      </c>
    </row>
    <row r="7625" spans="1:2" x14ac:dyDescent="0.15">
      <c r="A7625" s="3">
        <v>7622</v>
      </c>
      <c r="B7625" s="8" t="s">
        <v>19085</v>
      </c>
    </row>
    <row r="7626" spans="1:2" x14ac:dyDescent="0.15">
      <c r="A7626" s="3">
        <v>7623</v>
      </c>
      <c r="B7626" s="8" t="s">
        <v>19086</v>
      </c>
    </row>
    <row r="7627" spans="1:2" x14ac:dyDescent="0.15">
      <c r="A7627" s="3">
        <v>7624</v>
      </c>
      <c r="B7627" s="8" t="s">
        <v>19087</v>
      </c>
    </row>
    <row r="7628" spans="1:2" x14ac:dyDescent="0.15">
      <c r="A7628" s="3">
        <v>7625</v>
      </c>
      <c r="B7628" s="8" t="s">
        <v>19088</v>
      </c>
    </row>
    <row r="7629" spans="1:2" x14ac:dyDescent="0.15">
      <c r="A7629" s="3">
        <v>7626</v>
      </c>
      <c r="B7629" s="8" t="s">
        <v>19089</v>
      </c>
    </row>
    <row r="7630" spans="1:2" x14ac:dyDescent="0.15">
      <c r="A7630" s="3">
        <v>7627</v>
      </c>
      <c r="B7630" s="8" t="s">
        <v>19090</v>
      </c>
    </row>
    <row r="7631" spans="1:2" x14ac:dyDescent="0.15">
      <c r="A7631" s="3">
        <v>7628</v>
      </c>
      <c r="B7631" s="8" t="s">
        <v>19091</v>
      </c>
    </row>
    <row r="7632" spans="1:2" x14ac:dyDescent="0.15">
      <c r="A7632" s="3">
        <v>7629</v>
      </c>
      <c r="B7632" s="8" t="s">
        <v>19092</v>
      </c>
    </row>
    <row r="7633" spans="1:2" x14ac:dyDescent="0.15">
      <c r="A7633" s="3">
        <v>7630</v>
      </c>
      <c r="B7633" s="8" t="s">
        <v>19093</v>
      </c>
    </row>
    <row r="7634" spans="1:2" x14ac:dyDescent="0.15">
      <c r="A7634" s="3">
        <v>7631</v>
      </c>
      <c r="B7634" s="8" t="s">
        <v>19094</v>
      </c>
    </row>
    <row r="7635" spans="1:2" x14ac:dyDescent="0.15">
      <c r="A7635" s="3">
        <v>7632</v>
      </c>
      <c r="B7635" s="8" t="s">
        <v>19095</v>
      </c>
    </row>
    <row r="7636" spans="1:2" x14ac:dyDescent="0.15">
      <c r="A7636" s="3">
        <v>7633</v>
      </c>
      <c r="B7636" s="8" t="s">
        <v>19096</v>
      </c>
    </row>
    <row r="7637" spans="1:2" x14ac:dyDescent="0.15">
      <c r="A7637" s="3">
        <v>7634</v>
      </c>
      <c r="B7637" s="8" t="s">
        <v>19097</v>
      </c>
    </row>
    <row r="7638" spans="1:2" x14ac:dyDescent="0.15">
      <c r="A7638" s="3">
        <v>7635</v>
      </c>
      <c r="B7638" s="8" t="s">
        <v>19098</v>
      </c>
    </row>
    <row r="7639" spans="1:2" x14ac:dyDescent="0.15">
      <c r="A7639" s="3">
        <v>7636</v>
      </c>
      <c r="B7639" s="8" t="s">
        <v>19099</v>
      </c>
    </row>
    <row r="7640" spans="1:2" x14ac:dyDescent="0.15">
      <c r="A7640" s="3">
        <v>7637</v>
      </c>
      <c r="B7640" s="8" t="s">
        <v>19100</v>
      </c>
    </row>
    <row r="7641" spans="1:2" x14ac:dyDescent="0.15">
      <c r="A7641" s="3">
        <v>7638</v>
      </c>
      <c r="B7641" s="8" t="s">
        <v>19101</v>
      </c>
    </row>
    <row r="7642" spans="1:2" x14ac:dyDescent="0.15">
      <c r="A7642" s="3">
        <v>7639</v>
      </c>
      <c r="B7642" s="8" t="s">
        <v>19102</v>
      </c>
    </row>
    <row r="7643" spans="1:2" x14ac:dyDescent="0.15">
      <c r="A7643" s="3">
        <v>7640</v>
      </c>
      <c r="B7643" s="8" t="s">
        <v>19103</v>
      </c>
    </row>
    <row r="7644" spans="1:2" x14ac:dyDescent="0.15">
      <c r="A7644" s="3">
        <v>7641</v>
      </c>
      <c r="B7644" s="8" t="s">
        <v>19104</v>
      </c>
    </row>
    <row r="7645" spans="1:2" x14ac:dyDescent="0.15">
      <c r="A7645" s="3">
        <v>7642</v>
      </c>
      <c r="B7645" s="8" t="s">
        <v>19105</v>
      </c>
    </row>
    <row r="7646" spans="1:2" x14ac:dyDescent="0.15">
      <c r="A7646" s="3">
        <v>7643</v>
      </c>
      <c r="B7646" s="8" t="s">
        <v>19106</v>
      </c>
    </row>
    <row r="7647" spans="1:2" x14ac:dyDescent="0.15">
      <c r="A7647" s="3">
        <v>7644</v>
      </c>
      <c r="B7647" s="8" t="s">
        <v>19107</v>
      </c>
    </row>
    <row r="7648" spans="1:2" x14ac:dyDescent="0.15">
      <c r="A7648" s="3">
        <v>7645</v>
      </c>
      <c r="B7648" s="8" t="s">
        <v>19108</v>
      </c>
    </row>
    <row r="7649" spans="1:2" x14ac:dyDescent="0.15">
      <c r="A7649" s="3">
        <v>7646</v>
      </c>
      <c r="B7649" s="8" t="s">
        <v>19109</v>
      </c>
    </row>
    <row r="7650" spans="1:2" x14ac:dyDescent="0.15">
      <c r="A7650" s="3">
        <v>7647</v>
      </c>
      <c r="B7650" s="8" t="s">
        <v>19110</v>
      </c>
    </row>
    <row r="7651" spans="1:2" x14ac:dyDescent="0.15">
      <c r="A7651" s="3">
        <v>7648</v>
      </c>
      <c r="B7651" s="8" t="s">
        <v>19111</v>
      </c>
    </row>
    <row r="7652" spans="1:2" x14ac:dyDescent="0.15">
      <c r="A7652" s="3">
        <v>7649</v>
      </c>
      <c r="B7652" s="8" t="s">
        <v>19112</v>
      </c>
    </row>
    <row r="7653" spans="1:2" x14ac:dyDescent="0.15">
      <c r="A7653" s="3">
        <v>7650</v>
      </c>
      <c r="B7653" s="8" t="s">
        <v>19113</v>
      </c>
    </row>
    <row r="7654" spans="1:2" x14ac:dyDescent="0.15">
      <c r="A7654" s="3">
        <v>7651</v>
      </c>
      <c r="B7654" s="8" t="s">
        <v>19114</v>
      </c>
    </row>
    <row r="7655" spans="1:2" x14ac:dyDescent="0.15">
      <c r="A7655" s="3">
        <v>7652</v>
      </c>
      <c r="B7655" s="8" t="s">
        <v>19115</v>
      </c>
    </row>
    <row r="7656" spans="1:2" x14ac:dyDescent="0.15">
      <c r="A7656" s="3">
        <v>7653</v>
      </c>
      <c r="B7656" s="8" t="s">
        <v>19116</v>
      </c>
    </row>
    <row r="7657" spans="1:2" x14ac:dyDescent="0.15">
      <c r="A7657" s="3">
        <v>7654</v>
      </c>
      <c r="B7657" s="8" t="s">
        <v>19117</v>
      </c>
    </row>
    <row r="7658" spans="1:2" x14ac:dyDescent="0.15">
      <c r="A7658" s="3">
        <v>7655</v>
      </c>
      <c r="B7658" s="8" t="s">
        <v>19118</v>
      </c>
    </row>
    <row r="7659" spans="1:2" x14ac:dyDescent="0.15">
      <c r="A7659" s="3">
        <v>7656</v>
      </c>
      <c r="B7659" s="8" t="s">
        <v>19119</v>
      </c>
    </row>
    <row r="7660" spans="1:2" x14ac:dyDescent="0.15">
      <c r="A7660" s="3">
        <v>7657</v>
      </c>
      <c r="B7660" s="8" t="s">
        <v>19120</v>
      </c>
    </row>
    <row r="7661" spans="1:2" x14ac:dyDescent="0.15">
      <c r="A7661" s="3">
        <v>7658</v>
      </c>
      <c r="B7661" s="8" t="s">
        <v>19121</v>
      </c>
    </row>
    <row r="7662" spans="1:2" x14ac:dyDescent="0.15">
      <c r="A7662" s="3">
        <v>7659</v>
      </c>
      <c r="B7662" s="8" t="s">
        <v>19122</v>
      </c>
    </row>
    <row r="7663" spans="1:2" x14ac:dyDescent="0.15">
      <c r="A7663" s="3">
        <v>7660</v>
      </c>
      <c r="B7663" s="8" t="s">
        <v>19123</v>
      </c>
    </row>
    <row r="7664" spans="1:2" x14ac:dyDescent="0.15">
      <c r="A7664" s="3">
        <v>7661</v>
      </c>
      <c r="B7664" s="8" t="s">
        <v>19124</v>
      </c>
    </row>
    <row r="7665" spans="1:2" x14ac:dyDescent="0.15">
      <c r="A7665" s="3">
        <v>7662</v>
      </c>
      <c r="B7665" s="8" t="s">
        <v>19125</v>
      </c>
    </row>
    <row r="7666" spans="1:2" x14ac:dyDescent="0.15">
      <c r="A7666" s="3">
        <v>7663</v>
      </c>
      <c r="B7666" s="8" t="s">
        <v>19126</v>
      </c>
    </row>
    <row r="7667" spans="1:2" x14ac:dyDescent="0.15">
      <c r="A7667" s="3">
        <v>7664</v>
      </c>
      <c r="B7667" s="8" t="s">
        <v>19127</v>
      </c>
    </row>
    <row r="7668" spans="1:2" x14ac:dyDescent="0.15">
      <c r="A7668" s="3">
        <v>7665</v>
      </c>
      <c r="B7668" s="8" t="s">
        <v>19128</v>
      </c>
    </row>
    <row r="7669" spans="1:2" x14ac:dyDescent="0.15">
      <c r="A7669" s="3">
        <v>7666</v>
      </c>
      <c r="B7669" s="8" t="s">
        <v>19129</v>
      </c>
    </row>
    <row r="7670" spans="1:2" x14ac:dyDescent="0.15">
      <c r="A7670" s="3">
        <v>7667</v>
      </c>
      <c r="B7670" s="8" t="s">
        <v>19130</v>
      </c>
    </row>
    <row r="7671" spans="1:2" x14ac:dyDescent="0.15">
      <c r="A7671" s="3">
        <v>7668</v>
      </c>
      <c r="B7671" s="8" t="s">
        <v>19131</v>
      </c>
    </row>
    <row r="7672" spans="1:2" x14ac:dyDescent="0.15">
      <c r="A7672" s="3">
        <v>7669</v>
      </c>
      <c r="B7672" s="8" t="s">
        <v>19132</v>
      </c>
    </row>
    <row r="7673" spans="1:2" x14ac:dyDescent="0.15">
      <c r="A7673" s="3">
        <v>7670</v>
      </c>
      <c r="B7673" s="8" t="s">
        <v>19133</v>
      </c>
    </row>
    <row r="7674" spans="1:2" x14ac:dyDescent="0.15">
      <c r="A7674" s="3">
        <v>7671</v>
      </c>
      <c r="B7674" s="8" t="s">
        <v>19134</v>
      </c>
    </row>
    <row r="7675" spans="1:2" x14ac:dyDescent="0.15">
      <c r="A7675" s="3">
        <v>7672</v>
      </c>
      <c r="B7675" s="8" t="s">
        <v>19135</v>
      </c>
    </row>
    <row r="7676" spans="1:2" x14ac:dyDescent="0.15">
      <c r="A7676" s="3">
        <v>7673</v>
      </c>
      <c r="B7676" s="8" t="s">
        <v>19136</v>
      </c>
    </row>
    <row r="7677" spans="1:2" x14ac:dyDescent="0.15">
      <c r="A7677" s="3">
        <v>7674</v>
      </c>
      <c r="B7677" s="8" t="s">
        <v>19137</v>
      </c>
    </row>
    <row r="7678" spans="1:2" x14ac:dyDescent="0.15">
      <c r="A7678" s="3">
        <v>7675</v>
      </c>
      <c r="B7678" s="8" t="s">
        <v>19138</v>
      </c>
    </row>
    <row r="7679" spans="1:2" x14ac:dyDescent="0.15">
      <c r="A7679" s="3">
        <v>7676</v>
      </c>
      <c r="B7679" s="8" t="s">
        <v>19139</v>
      </c>
    </row>
    <row r="7680" spans="1:2" x14ac:dyDescent="0.15">
      <c r="A7680" s="3">
        <v>7677</v>
      </c>
      <c r="B7680" s="8" t="s">
        <v>19140</v>
      </c>
    </row>
    <row r="7681" spans="1:2" x14ac:dyDescent="0.15">
      <c r="A7681" s="3">
        <v>7678</v>
      </c>
      <c r="B7681" s="8" t="s">
        <v>19141</v>
      </c>
    </row>
    <row r="7682" spans="1:2" x14ac:dyDescent="0.15">
      <c r="A7682" s="3">
        <v>7679</v>
      </c>
      <c r="B7682" s="8" t="s">
        <v>19142</v>
      </c>
    </row>
    <row r="7683" spans="1:2" x14ac:dyDescent="0.15">
      <c r="A7683" s="3">
        <v>7680</v>
      </c>
      <c r="B7683" s="8" t="s">
        <v>19143</v>
      </c>
    </row>
    <row r="7684" spans="1:2" x14ac:dyDescent="0.15">
      <c r="A7684" s="3">
        <v>7681</v>
      </c>
      <c r="B7684" s="8" t="s">
        <v>19144</v>
      </c>
    </row>
    <row r="7685" spans="1:2" x14ac:dyDescent="0.15">
      <c r="A7685" s="3">
        <v>7682</v>
      </c>
      <c r="B7685" s="8" t="s">
        <v>19145</v>
      </c>
    </row>
    <row r="7686" spans="1:2" x14ac:dyDescent="0.15">
      <c r="A7686" s="3">
        <v>7683</v>
      </c>
      <c r="B7686" s="8" t="s">
        <v>19146</v>
      </c>
    </row>
    <row r="7687" spans="1:2" x14ac:dyDescent="0.15">
      <c r="A7687" s="3">
        <v>7684</v>
      </c>
      <c r="B7687" s="8" t="s">
        <v>19147</v>
      </c>
    </row>
    <row r="7688" spans="1:2" x14ac:dyDescent="0.15">
      <c r="A7688" s="3">
        <v>7685</v>
      </c>
      <c r="B7688" s="8" t="s">
        <v>19148</v>
      </c>
    </row>
    <row r="7689" spans="1:2" x14ac:dyDescent="0.15">
      <c r="A7689" s="3">
        <v>7686</v>
      </c>
      <c r="B7689" s="8" t="s">
        <v>19149</v>
      </c>
    </row>
    <row r="7690" spans="1:2" x14ac:dyDescent="0.15">
      <c r="A7690" s="3">
        <v>7687</v>
      </c>
      <c r="B7690" s="8" t="s">
        <v>19150</v>
      </c>
    </row>
    <row r="7691" spans="1:2" x14ac:dyDescent="0.15">
      <c r="A7691" s="3">
        <v>7688</v>
      </c>
      <c r="B7691" s="8" t="s">
        <v>19151</v>
      </c>
    </row>
    <row r="7692" spans="1:2" x14ac:dyDescent="0.15">
      <c r="A7692" s="3">
        <v>7689</v>
      </c>
      <c r="B7692" s="8" t="s">
        <v>19152</v>
      </c>
    </row>
    <row r="7693" spans="1:2" x14ac:dyDescent="0.15">
      <c r="A7693" s="3">
        <v>7690</v>
      </c>
      <c r="B7693" s="8" t="s">
        <v>19153</v>
      </c>
    </row>
    <row r="7694" spans="1:2" x14ac:dyDescent="0.15">
      <c r="A7694" s="3">
        <v>7691</v>
      </c>
      <c r="B7694" s="8" t="s">
        <v>19154</v>
      </c>
    </row>
    <row r="7695" spans="1:2" x14ac:dyDescent="0.15">
      <c r="A7695" s="3">
        <v>7692</v>
      </c>
      <c r="B7695" s="8" t="s">
        <v>19155</v>
      </c>
    </row>
    <row r="7696" spans="1:2" x14ac:dyDescent="0.15">
      <c r="A7696" s="3">
        <v>7693</v>
      </c>
      <c r="B7696" s="8" t="s">
        <v>19156</v>
      </c>
    </row>
    <row r="7697" spans="1:2" x14ac:dyDescent="0.15">
      <c r="A7697" s="3">
        <v>7694</v>
      </c>
      <c r="B7697" s="8" t="s">
        <v>19157</v>
      </c>
    </row>
    <row r="7698" spans="1:2" x14ac:dyDescent="0.15">
      <c r="A7698" s="3">
        <v>7695</v>
      </c>
      <c r="B7698" s="8" t="s">
        <v>19158</v>
      </c>
    </row>
    <row r="7699" spans="1:2" x14ac:dyDescent="0.15">
      <c r="A7699" s="3">
        <v>7696</v>
      </c>
      <c r="B7699" s="8" t="s">
        <v>19159</v>
      </c>
    </row>
    <row r="7700" spans="1:2" x14ac:dyDescent="0.15">
      <c r="A7700" s="3">
        <v>7697</v>
      </c>
      <c r="B7700" s="8" t="s">
        <v>19160</v>
      </c>
    </row>
    <row r="7701" spans="1:2" x14ac:dyDescent="0.15">
      <c r="A7701" s="3">
        <v>7698</v>
      </c>
      <c r="B7701" s="8" t="s">
        <v>19161</v>
      </c>
    </row>
    <row r="7702" spans="1:2" x14ac:dyDescent="0.15">
      <c r="A7702" s="3">
        <v>7699</v>
      </c>
      <c r="B7702" s="8" t="s">
        <v>19162</v>
      </c>
    </row>
    <row r="7703" spans="1:2" x14ac:dyDescent="0.15">
      <c r="A7703" s="3">
        <v>7700</v>
      </c>
      <c r="B7703" s="8" t="s">
        <v>19163</v>
      </c>
    </row>
    <row r="7704" spans="1:2" x14ac:dyDescent="0.15">
      <c r="A7704" s="3">
        <v>7701</v>
      </c>
      <c r="B7704" s="8" t="s">
        <v>19164</v>
      </c>
    </row>
    <row r="7705" spans="1:2" x14ac:dyDescent="0.15">
      <c r="A7705" s="3">
        <v>7702</v>
      </c>
      <c r="B7705" s="8" t="s">
        <v>19165</v>
      </c>
    </row>
    <row r="7706" spans="1:2" x14ac:dyDescent="0.15">
      <c r="A7706" s="3">
        <v>7703</v>
      </c>
      <c r="B7706" s="8" t="s">
        <v>19166</v>
      </c>
    </row>
    <row r="7707" spans="1:2" x14ac:dyDescent="0.15">
      <c r="A7707" s="3">
        <v>7704</v>
      </c>
      <c r="B7707" s="8" t="s">
        <v>19167</v>
      </c>
    </row>
    <row r="7708" spans="1:2" x14ac:dyDescent="0.15">
      <c r="A7708" s="3">
        <v>7705</v>
      </c>
      <c r="B7708" s="8" t="s">
        <v>19168</v>
      </c>
    </row>
    <row r="7709" spans="1:2" x14ac:dyDescent="0.15">
      <c r="A7709" s="3">
        <v>7706</v>
      </c>
      <c r="B7709" s="8" t="s">
        <v>19169</v>
      </c>
    </row>
    <row r="7710" spans="1:2" x14ac:dyDescent="0.15">
      <c r="A7710" s="3">
        <v>7707</v>
      </c>
      <c r="B7710" s="8" t="s">
        <v>19170</v>
      </c>
    </row>
    <row r="7711" spans="1:2" x14ac:dyDescent="0.15">
      <c r="A7711" s="3">
        <v>7708</v>
      </c>
      <c r="B7711" s="8" t="s">
        <v>19171</v>
      </c>
    </row>
    <row r="7712" spans="1:2" x14ac:dyDescent="0.15">
      <c r="A7712" s="3">
        <v>7709</v>
      </c>
      <c r="B7712" s="8" t="s">
        <v>19172</v>
      </c>
    </row>
    <row r="7713" spans="1:2" x14ac:dyDescent="0.15">
      <c r="A7713" s="3">
        <v>7710</v>
      </c>
      <c r="B7713" s="8" t="s">
        <v>19173</v>
      </c>
    </row>
    <row r="7714" spans="1:2" x14ac:dyDescent="0.15">
      <c r="A7714" s="3">
        <v>7711</v>
      </c>
      <c r="B7714" s="8" t="s">
        <v>19174</v>
      </c>
    </row>
    <row r="7715" spans="1:2" x14ac:dyDescent="0.15">
      <c r="A7715" s="3">
        <v>7712</v>
      </c>
      <c r="B7715" s="8" t="s">
        <v>19175</v>
      </c>
    </row>
    <row r="7716" spans="1:2" x14ac:dyDescent="0.15">
      <c r="A7716" s="3">
        <v>7713</v>
      </c>
      <c r="B7716" s="8" t="s">
        <v>11855</v>
      </c>
    </row>
    <row r="7717" spans="1:2" x14ac:dyDescent="0.15">
      <c r="A7717" s="3">
        <v>7714</v>
      </c>
      <c r="B7717" s="8" t="s">
        <v>19176</v>
      </c>
    </row>
    <row r="7718" spans="1:2" x14ac:dyDescent="0.15">
      <c r="A7718" s="3">
        <v>7715</v>
      </c>
      <c r="B7718" s="8" t="s">
        <v>19177</v>
      </c>
    </row>
    <row r="7719" spans="1:2" x14ac:dyDescent="0.15">
      <c r="A7719" s="3">
        <v>7716</v>
      </c>
      <c r="B7719" s="8" t="s">
        <v>19178</v>
      </c>
    </row>
    <row r="7720" spans="1:2" x14ac:dyDescent="0.15">
      <c r="A7720" s="3">
        <v>7717</v>
      </c>
      <c r="B7720" s="8" t="s">
        <v>19179</v>
      </c>
    </row>
    <row r="7721" spans="1:2" x14ac:dyDescent="0.15">
      <c r="A7721" s="3">
        <v>7718</v>
      </c>
      <c r="B7721" s="8" t="s">
        <v>19180</v>
      </c>
    </row>
    <row r="7722" spans="1:2" x14ac:dyDescent="0.15">
      <c r="A7722" s="3">
        <v>7719</v>
      </c>
      <c r="B7722" s="8" t="s">
        <v>19181</v>
      </c>
    </row>
    <row r="7723" spans="1:2" x14ac:dyDescent="0.15">
      <c r="A7723" s="3">
        <v>7720</v>
      </c>
      <c r="B7723" s="8" t="s">
        <v>11856</v>
      </c>
    </row>
    <row r="7724" spans="1:2" x14ac:dyDescent="0.15">
      <c r="A7724" s="3">
        <v>7721</v>
      </c>
      <c r="B7724" s="8" t="s">
        <v>19182</v>
      </c>
    </row>
    <row r="7725" spans="1:2" x14ac:dyDescent="0.15">
      <c r="A7725" s="3">
        <v>7722</v>
      </c>
      <c r="B7725" s="8" t="s">
        <v>19183</v>
      </c>
    </row>
    <row r="7726" spans="1:2" x14ac:dyDescent="0.15">
      <c r="A7726" s="3">
        <v>7723</v>
      </c>
      <c r="B7726" s="8" t="s">
        <v>19184</v>
      </c>
    </row>
    <row r="7727" spans="1:2" x14ac:dyDescent="0.15">
      <c r="A7727" s="3">
        <v>7724</v>
      </c>
      <c r="B7727" s="8" t="s">
        <v>19185</v>
      </c>
    </row>
    <row r="7728" spans="1:2" x14ac:dyDescent="0.15">
      <c r="A7728" s="3">
        <v>7725</v>
      </c>
      <c r="B7728" s="8" t="s">
        <v>19186</v>
      </c>
    </row>
    <row r="7729" spans="1:2" x14ac:dyDescent="0.15">
      <c r="A7729" s="3">
        <v>7726</v>
      </c>
      <c r="B7729" s="8" t="s">
        <v>19187</v>
      </c>
    </row>
    <row r="7730" spans="1:2" x14ac:dyDescent="0.15">
      <c r="A7730" s="3">
        <v>7727</v>
      </c>
      <c r="B7730" s="8" t="s">
        <v>19188</v>
      </c>
    </row>
    <row r="7731" spans="1:2" x14ac:dyDescent="0.15">
      <c r="A7731" s="3">
        <v>7728</v>
      </c>
      <c r="B7731" s="8" t="s">
        <v>19189</v>
      </c>
    </row>
    <row r="7732" spans="1:2" x14ac:dyDescent="0.15">
      <c r="A7732" s="3">
        <v>7729</v>
      </c>
      <c r="B7732" s="8" t="s">
        <v>19190</v>
      </c>
    </row>
    <row r="7733" spans="1:2" x14ac:dyDescent="0.15">
      <c r="A7733" s="3">
        <v>7730</v>
      </c>
      <c r="B7733" s="8" t="s">
        <v>19191</v>
      </c>
    </row>
    <row r="7734" spans="1:2" x14ac:dyDescent="0.15">
      <c r="A7734" s="3">
        <v>7731</v>
      </c>
      <c r="B7734" s="8" t="s">
        <v>19192</v>
      </c>
    </row>
    <row r="7735" spans="1:2" x14ac:dyDescent="0.15">
      <c r="A7735" s="3">
        <v>7732</v>
      </c>
      <c r="B7735" s="8" t="s">
        <v>19193</v>
      </c>
    </row>
    <row r="7736" spans="1:2" x14ac:dyDescent="0.15">
      <c r="A7736" s="3">
        <v>7733</v>
      </c>
      <c r="B7736" s="8" t="s">
        <v>19194</v>
      </c>
    </row>
    <row r="7737" spans="1:2" x14ac:dyDescent="0.15">
      <c r="A7737" s="3">
        <v>7734</v>
      </c>
      <c r="B7737" s="8" t="s">
        <v>19195</v>
      </c>
    </row>
    <row r="7738" spans="1:2" x14ac:dyDescent="0.15">
      <c r="A7738" s="3">
        <v>7735</v>
      </c>
      <c r="B7738" s="8" t="s">
        <v>19196</v>
      </c>
    </row>
    <row r="7739" spans="1:2" x14ac:dyDescent="0.15">
      <c r="A7739" s="3">
        <v>7736</v>
      </c>
      <c r="B7739" s="8" t="s">
        <v>19197</v>
      </c>
    </row>
    <row r="7740" spans="1:2" x14ac:dyDescent="0.15">
      <c r="A7740" s="3">
        <v>7737</v>
      </c>
      <c r="B7740" s="8" t="s">
        <v>19198</v>
      </c>
    </row>
    <row r="7741" spans="1:2" x14ac:dyDescent="0.15">
      <c r="A7741" s="3">
        <v>7738</v>
      </c>
      <c r="B7741" s="8" t="s">
        <v>19199</v>
      </c>
    </row>
    <row r="7742" spans="1:2" x14ac:dyDescent="0.15">
      <c r="A7742" s="3">
        <v>7739</v>
      </c>
      <c r="B7742" s="8" t="s">
        <v>19200</v>
      </c>
    </row>
    <row r="7743" spans="1:2" x14ac:dyDescent="0.15">
      <c r="A7743" s="3">
        <v>7740</v>
      </c>
      <c r="B7743" s="8" t="s">
        <v>19201</v>
      </c>
    </row>
    <row r="7744" spans="1:2" x14ac:dyDescent="0.15">
      <c r="A7744" s="3">
        <v>7741</v>
      </c>
      <c r="B7744" s="8" t="s">
        <v>19202</v>
      </c>
    </row>
    <row r="7745" spans="1:2" x14ac:dyDescent="0.15">
      <c r="A7745" s="3">
        <v>7742</v>
      </c>
      <c r="B7745" s="8" t="s">
        <v>19203</v>
      </c>
    </row>
    <row r="7746" spans="1:2" x14ac:dyDescent="0.15">
      <c r="A7746" s="3">
        <v>7743</v>
      </c>
      <c r="B7746" s="8" t="s">
        <v>19204</v>
      </c>
    </row>
    <row r="7747" spans="1:2" x14ac:dyDescent="0.15">
      <c r="A7747" s="3">
        <v>7744</v>
      </c>
      <c r="B7747" s="8" t="s">
        <v>19205</v>
      </c>
    </row>
    <row r="7748" spans="1:2" x14ac:dyDescent="0.15">
      <c r="A7748" s="3">
        <v>7745</v>
      </c>
      <c r="B7748" s="8" t="s">
        <v>19206</v>
      </c>
    </row>
    <row r="7749" spans="1:2" x14ac:dyDescent="0.15">
      <c r="A7749" s="3">
        <v>7746</v>
      </c>
      <c r="B7749" s="8" t="s">
        <v>19207</v>
      </c>
    </row>
    <row r="7750" spans="1:2" x14ac:dyDescent="0.15">
      <c r="A7750" s="3">
        <v>7747</v>
      </c>
      <c r="B7750" s="8" t="s">
        <v>19208</v>
      </c>
    </row>
    <row r="7751" spans="1:2" x14ac:dyDescent="0.15">
      <c r="A7751" s="3">
        <v>7748</v>
      </c>
      <c r="B7751" s="8" t="s">
        <v>19209</v>
      </c>
    </row>
    <row r="7752" spans="1:2" x14ac:dyDescent="0.15">
      <c r="A7752" s="3">
        <v>7749</v>
      </c>
      <c r="B7752" s="8" t="s">
        <v>19210</v>
      </c>
    </row>
    <row r="7753" spans="1:2" x14ac:dyDescent="0.15">
      <c r="A7753" s="3">
        <v>7750</v>
      </c>
      <c r="B7753" s="8" t="s">
        <v>19211</v>
      </c>
    </row>
    <row r="7754" spans="1:2" x14ac:dyDescent="0.15">
      <c r="A7754" s="3">
        <v>7751</v>
      </c>
      <c r="B7754" s="8" t="s">
        <v>19212</v>
      </c>
    </row>
    <row r="7755" spans="1:2" x14ac:dyDescent="0.15">
      <c r="A7755" s="3">
        <v>7752</v>
      </c>
      <c r="B7755" s="8" t="s">
        <v>19213</v>
      </c>
    </row>
    <row r="7756" spans="1:2" x14ac:dyDescent="0.15">
      <c r="A7756" s="3">
        <v>7753</v>
      </c>
      <c r="B7756" s="8" t="s">
        <v>19139</v>
      </c>
    </row>
    <row r="7757" spans="1:2" x14ac:dyDescent="0.15">
      <c r="A7757" s="3">
        <v>7754</v>
      </c>
      <c r="B7757" s="8" t="s">
        <v>19214</v>
      </c>
    </row>
    <row r="7758" spans="1:2" x14ac:dyDescent="0.15">
      <c r="A7758" s="3">
        <v>7755</v>
      </c>
      <c r="B7758" s="8" t="s">
        <v>19215</v>
      </c>
    </row>
    <row r="7759" spans="1:2" x14ac:dyDescent="0.15">
      <c r="A7759" s="3">
        <v>7756</v>
      </c>
      <c r="B7759" s="8" t="s">
        <v>19216</v>
      </c>
    </row>
    <row r="7760" spans="1:2" x14ac:dyDescent="0.15">
      <c r="A7760" s="3">
        <v>7757</v>
      </c>
      <c r="B7760" s="8" t="s">
        <v>19217</v>
      </c>
    </row>
    <row r="7761" spans="1:2" x14ac:dyDescent="0.15">
      <c r="A7761" s="3">
        <v>7758</v>
      </c>
      <c r="B7761" s="8" t="s">
        <v>19218</v>
      </c>
    </row>
    <row r="7762" spans="1:2" x14ac:dyDescent="0.15">
      <c r="A7762" s="3">
        <v>7759</v>
      </c>
      <c r="B7762" s="8" t="s">
        <v>19219</v>
      </c>
    </row>
    <row r="7763" spans="1:2" x14ac:dyDescent="0.15">
      <c r="A7763" s="3">
        <v>7760</v>
      </c>
      <c r="B7763" s="8" t="s">
        <v>19220</v>
      </c>
    </row>
    <row r="7764" spans="1:2" x14ac:dyDescent="0.15">
      <c r="A7764" s="3">
        <v>7761</v>
      </c>
      <c r="B7764" s="8" t="s">
        <v>19221</v>
      </c>
    </row>
    <row r="7765" spans="1:2" x14ac:dyDescent="0.15">
      <c r="A7765" s="3">
        <v>7762</v>
      </c>
      <c r="B7765" s="8" t="s">
        <v>11854</v>
      </c>
    </row>
    <row r="7766" spans="1:2" x14ac:dyDescent="0.15">
      <c r="A7766" s="3">
        <v>7763</v>
      </c>
      <c r="B7766" s="8" t="s">
        <v>19222</v>
      </c>
    </row>
    <row r="7767" spans="1:2" x14ac:dyDescent="0.15">
      <c r="A7767" s="3">
        <v>7764</v>
      </c>
      <c r="B7767" s="8" t="s">
        <v>19223</v>
      </c>
    </row>
    <row r="7768" spans="1:2" x14ac:dyDescent="0.15">
      <c r="A7768" s="3">
        <v>7765</v>
      </c>
      <c r="B7768" s="8" t="s">
        <v>19224</v>
      </c>
    </row>
    <row r="7769" spans="1:2" x14ac:dyDescent="0.15">
      <c r="A7769" s="3">
        <v>7766</v>
      </c>
      <c r="B7769" s="8" t="s">
        <v>19225</v>
      </c>
    </row>
    <row r="7770" spans="1:2" x14ac:dyDescent="0.15">
      <c r="A7770" s="3">
        <v>7767</v>
      </c>
      <c r="B7770" s="8" t="s">
        <v>19226</v>
      </c>
    </row>
    <row r="7771" spans="1:2" x14ac:dyDescent="0.15">
      <c r="A7771" s="3">
        <v>7768</v>
      </c>
      <c r="B7771" s="8" t="s">
        <v>19227</v>
      </c>
    </row>
    <row r="7772" spans="1:2" x14ac:dyDescent="0.15">
      <c r="A7772" s="3">
        <v>7769</v>
      </c>
      <c r="B7772" s="8" t="s">
        <v>19228</v>
      </c>
    </row>
    <row r="7773" spans="1:2" x14ac:dyDescent="0.15">
      <c r="A7773" s="3">
        <v>7770</v>
      </c>
      <c r="B7773" s="8" t="s">
        <v>19229</v>
      </c>
    </row>
    <row r="7774" spans="1:2" x14ac:dyDescent="0.15">
      <c r="A7774" s="3">
        <v>7771</v>
      </c>
      <c r="B7774" s="8" t="s">
        <v>19230</v>
      </c>
    </row>
    <row r="7775" spans="1:2" x14ac:dyDescent="0.15">
      <c r="A7775" s="3">
        <v>7772</v>
      </c>
      <c r="B7775" s="8" t="s">
        <v>19231</v>
      </c>
    </row>
    <row r="7776" spans="1:2" x14ac:dyDescent="0.15">
      <c r="A7776" s="3">
        <v>7773</v>
      </c>
      <c r="B7776" s="8" t="s">
        <v>19232</v>
      </c>
    </row>
    <row r="7777" spans="1:2" x14ac:dyDescent="0.15">
      <c r="A7777" s="3">
        <v>7774</v>
      </c>
      <c r="B7777" s="8" t="s">
        <v>19233</v>
      </c>
    </row>
    <row r="7778" spans="1:2" x14ac:dyDescent="0.15">
      <c r="A7778" s="3">
        <v>7775</v>
      </c>
      <c r="B7778" s="8" t="s">
        <v>19234</v>
      </c>
    </row>
    <row r="7779" spans="1:2" x14ac:dyDescent="0.15">
      <c r="A7779" s="3">
        <v>7776</v>
      </c>
      <c r="B7779" s="8" t="s">
        <v>19235</v>
      </c>
    </row>
    <row r="7780" spans="1:2" x14ac:dyDescent="0.15">
      <c r="A7780" s="3">
        <v>7777</v>
      </c>
      <c r="B7780" s="8" t="s">
        <v>19236</v>
      </c>
    </row>
    <row r="7781" spans="1:2" x14ac:dyDescent="0.15">
      <c r="A7781" s="3">
        <v>7778</v>
      </c>
      <c r="B7781" s="8" t="s">
        <v>19237</v>
      </c>
    </row>
    <row r="7782" spans="1:2" x14ac:dyDescent="0.15">
      <c r="A7782" s="3">
        <v>7779</v>
      </c>
      <c r="B7782" s="8" t="s">
        <v>19238</v>
      </c>
    </row>
    <row r="7783" spans="1:2" x14ac:dyDescent="0.15">
      <c r="A7783" s="3">
        <v>7780</v>
      </c>
      <c r="B7783" s="8" t="s">
        <v>19239</v>
      </c>
    </row>
    <row r="7784" spans="1:2" x14ac:dyDescent="0.15">
      <c r="A7784" s="3">
        <v>7781</v>
      </c>
      <c r="B7784" s="8" t="s">
        <v>19240</v>
      </c>
    </row>
    <row r="7785" spans="1:2" x14ac:dyDescent="0.15">
      <c r="A7785" s="3">
        <v>7782</v>
      </c>
      <c r="B7785" s="8" t="s">
        <v>19241</v>
      </c>
    </row>
    <row r="7786" spans="1:2" x14ac:dyDescent="0.15">
      <c r="A7786" s="3">
        <v>7783</v>
      </c>
      <c r="B7786" s="8" t="s">
        <v>19242</v>
      </c>
    </row>
    <row r="7787" spans="1:2" x14ac:dyDescent="0.15">
      <c r="A7787" s="3">
        <v>7784</v>
      </c>
      <c r="B7787" s="8" t="s">
        <v>19243</v>
      </c>
    </row>
    <row r="7788" spans="1:2" x14ac:dyDescent="0.15">
      <c r="A7788" s="3">
        <v>7785</v>
      </c>
      <c r="B7788" s="8" t="s">
        <v>19244</v>
      </c>
    </row>
    <row r="7789" spans="1:2" x14ac:dyDescent="0.15">
      <c r="A7789" s="3">
        <v>7786</v>
      </c>
      <c r="B7789" s="8" t="s">
        <v>19245</v>
      </c>
    </row>
    <row r="7790" spans="1:2" x14ac:dyDescent="0.15">
      <c r="A7790" s="3">
        <v>7787</v>
      </c>
      <c r="B7790" s="8" t="s">
        <v>19246</v>
      </c>
    </row>
    <row r="7791" spans="1:2" x14ac:dyDescent="0.15">
      <c r="A7791" s="3">
        <v>7788</v>
      </c>
      <c r="B7791" s="8" t="s">
        <v>19247</v>
      </c>
    </row>
    <row r="7792" spans="1:2" x14ac:dyDescent="0.15">
      <c r="A7792" s="3">
        <v>7789</v>
      </c>
      <c r="B7792" s="8" t="s">
        <v>19248</v>
      </c>
    </row>
    <row r="7793" spans="1:2" x14ac:dyDescent="0.15">
      <c r="A7793" s="3">
        <v>7790</v>
      </c>
      <c r="B7793" s="8" t="s">
        <v>19249</v>
      </c>
    </row>
    <row r="7794" spans="1:2" x14ac:dyDescent="0.15">
      <c r="A7794" s="3">
        <v>7791</v>
      </c>
      <c r="B7794" s="8" t="s">
        <v>19250</v>
      </c>
    </row>
    <row r="7795" spans="1:2" x14ac:dyDescent="0.15">
      <c r="A7795" s="3">
        <v>7792</v>
      </c>
      <c r="B7795" s="8" t="s">
        <v>19251</v>
      </c>
    </row>
    <row r="7796" spans="1:2" x14ac:dyDescent="0.15">
      <c r="A7796" s="3">
        <v>7793</v>
      </c>
      <c r="B7796" s="8" t="s">
        <v>19252</v>
      </c>
    </row>
    <row r="7797" spans="1:2" x14ac:dyDescent="0.15">
      <c r="A7797" s="3">
        <v>7794</v>
      </c>
      <c r="B7797" s="8" t="s">
        <v>19253</v>
      </c>
    </row>
    <row r="7798" spans="1:2" x14ac:dyDescent="0.15">
      <c r="A7798" s="3">
        <v>7795</v>
      </c>
      <c r="B7798" s="8" t="s">
        <v>19254</v>
      </c>
    </row>
    <row r="7799" spans="1:2" x14ac:dyDescent="0.15">
      <c r="A7799" s="3">
        <v>7796</v>
      </c>
      <c r="B7799" s="8" t="s">
        <v>19255</v>
      </c>
    </row>
    <row r="7800" spans="1:2" x14ac:dyDescent="0.15">
      <c r="A7800" s="3">
        <v>7797</v>
      </c>
      <c r="B7800" s="8" t="s">
        <v>19256</v>
      </c>
    </row>
    <row r="7801" spans="1:2" x14ac:dyDescent="0.15">
      <c r="A7801" s="3">
        <v>7798</v>
      </c>
      <c r="B7801" s="8" t="s">
        <v>19257</v>
      </c>
    </row>
    <row r="7802" spans="1:2" x14ac:dyDescent="0.15">
      <c r="A7802" s="3">
        <v>7799</v>
      </c>
      <c r="B7802" s="8" t="s">
        <v>19258</v>
      </c>
    </row>
    <row r="7803" spans="1:2" x14ac:dyDescent="0.15">
      <c r="A7803" s="3">
        <v>7800</v>
      </c>
      <c r="B7803" s="8" t="s">
        <v>19259</v>
      </c>
    </row>
    <row r="7804" spans="1:2" x14ac:dyDescent="0.15">
      <c r="A7804" s="3">
        <v>7801</v>
      </c>
      <c r="B7804" s="8" t="s">
        <v>19260</v>
      </c>
    </row>
    <row r="7805" spans="1:2" x14ac:dyDescent="0.15">
      <c r="A7805" s="3">
        <v>7802</v>
      </c>
      <c r="B7805" s="8" t="s">
        <v>19261</v>
      </c>
    </row>
    <row r="7806" spans="1:2" x14ac:dyDescent="0.15">
      <c r="A7806" s="3">
        <v>7803</v>
      </c>
      <c r="B7806" s="8" t="s">
        <v>19262</v>
      </c>
    </row>
    <row r="7807" spans="1:2" x14ac:dyDescent="0.15">
      <c r="A7807" s="3">
        <v>7804</v>
      </c>
      <c r="B7807" s="8" t="s">
        <v>19263</v>
      </c>
    </row>
    <row r="7808" spans="1:2" x14ac:dyDescent="0.15">
      <c r="A7808" s="3">
        <v>7805</v>
      </c>
      <c r="B7808" s="8" t="s">
        <v>19264</v>
      </c>
    </row>
    <row r="7809" spans="1:2" x14ac:dyDescent="0.15">
      <c r="A7809" s="3">
        <v>7806</v>
      </c>
      <c r="B7809" s="8" t="s">
        <v>19265</v>
      </c>
    </row>
    <row r="7810" spans="1:2" x14ac:dyDescent="0.15">
      <c r="A7810" s="3">
        <v>7807</v>
      </c>
      <c r="B7810" s="8" t="s">
        <v>19266</v>
      </c>
    </row>
    <row r="7811" spans="1:2" x14ac:dyDescent="0.15">
      <c r="A7811" s="3">
        <v>7808</v>
      </c>
      <c r="B7811" s="8" t="s">
        <v>19267</v>
      </c>
    </row>
    <row r="7812" spans="1:2" x14ac:dyDescent="0.15">
      <c r="A7812" s="3">
        <v>7809</v>
      </c>
      <c r="B7812" s="8" t="s">
        <v>19268</v>
      </c>
    </row>
    <row r="7813" spans="1:2" x14ac:dyDescent="0.15">
      <c r="A7813" s="3">
        <v>7810</v>
      </c>
      <c r="B7813" s="8" t="s">
        <v>19269</v>
      </c>
    </row>
    <row r="7814" spans="1:2" x14ac:dyDescent="0.15">
      <c r="A7814" s="3">
        <v>7811</v>
      </c>
      <c r="B7814" s="8" t="s">
        <v>19270</v>
      </c>
    </row>
    <row r="7815" spans="1:2" x14ac:dyDescent="0.15">
      <c r="A7815" s="3">
        <v>7812</v>
      </c>
      <c r="B7815" s="8" t="s">
        <v>19271</v>
      </c>
    </row>
    <row r="7816" spans="1:2" x14ac:dyDescent="0.15">
      <c r="A7816" s="3">
        <v>7813</v>
      </c>
      <c r="B7816" s="8" t="s">
        <v>19272</v>
      </c>
    </row>
    <row r="7817" spans="1:2" x14ac:dyDescent="0.15">
      <c r="A7817" s="3">
        <v>7814</v>
      </c>
      <c r="B7817" s="8" t="s">
        <v>19273</v>
      </c>
    </row>
    <row r="7818" spans="1:2" x14ac:dyDescent="0.15">
      <c r="A7818" s="3">
        <v>7815</v>
      </c>
      <c r="B7818" s="8" t="s">
        <v>19274</v>
      </c>
    </row>
    <row r="7819" spans="1:2" x14ac:dyDescent="0.15">
      <c r="A7819" s="3">
        <v>7816</v>
      </c>
      <c r="B7819" s="8" t="s">
        <v>19275</v>
      </c>
    </row>
    <row r="7820" spans="1:2" x14ac:dyDescent="0.15">
      <c r="A7820" s="3">
        <v>7817</v>
      </c>
      <c r="B7820" s="8" t="s">
        <v>19276</v>
      </c>
    </row>
    <row r="7821" spans="1:2" x14ac:dyDescent="0.15">
      <c r="A7821" s="3">
        <v>7818</v>
      </c>
      <c r="B7821" s="8" t="s">
        <v>19277</v>
      </c>
    </row>
    <row r="7822" spans="1:2" x14ac:dyDescent="0.15">
      <c r="A7822" s="3">
        <v>7819</v>
      </c>
      <c r="B7822" s="8" t="s">
        <v>19278</v>
      </c>
    </row>
    <row r="7823" spans="1:2" x14ac:dyDescent="0.15">
      <c r="A7823" s="3">
        <v>7820</v>
      </c>
      <c r="B7823" s="8" t="s">
        <v>19279</v>
      </c>
    </row>
    <row r="7824" spans="1:2" x14ac:dyDescent="0.15">
      <c r="A7824" s="3">
        <v>7821</v>
      </c>
      <c r="B7824" s="8" t="s">
        <v>19280</v>
      </c>
    </row>
    <row r="7825" spans="1:2" x14ac:dyDescent="0.15">
      <c r="A7825" s="3">
        <v>7822</v>
      </c>
      <c r="B7825" s="8" t="s">
        <v>19281</v>
      </c>
    </row>
    <row r="7826" spans="1:2" x14ac:dyDescent="0.15">
      <c r="A7826" s="3">
        <v>7823</v>
      </c>
      <c r="B7826" s="8" t="s">
        <v>19282</v>
      </c>
    </row>
    <row r="7827" spans="1:2" x14ac:dyDescent="0.15">
      <c r="A7827" s="3">
        <v>7824</v>
      </c>
      <c r="B7827" s="8" t="s">
        <v>19283</v>
      </c>
    </row>
    <row r="7828" spans="1:2" x14ac:dyDescent="0.15">
      <c r="A7828" s="3">
        <v>7825</v>
      </c>
      <c r="B7828" s="8" t="s">
        <v>19284</v>
      </c>
    </row>
    <row r="7829" spans="1:2" x14ac:dyDescent="0.15">
      <c r="A7829" s="3">
        <v>7826</v>
      </c>
      <c r="B7829" s="8" t="s">
        <v>19285</v>
      </c>
    </row>
    <row r="7830" spans="1:2" x14ac:dyDescent="0.15">
      <c r="A7830" s="3">
        <v>7827</v>
      </c>
      <c r="B7830" s="8" t="s">
        <v>19286</v>
      </c>
    </row>
    <row r="7831" spans="1:2" x14ac:dyDescent="0.15">
      <c r="A7831" s="3">
        <v>7828</v>
      </c>
      <c r="B7831" s="8" t="s">
        <v>19287</v>
      </c>
    </row>
    <row r="7832" spans="1:2" x14ac:dyDescent="0.15">
      <c r="A7832" s="3">
        <v>7829</v>
      </c>
      <c r="B7832" s="8" t="s">
        <v>19288</v>
      </c>
    </row>
    <row r="7833" spans="1:2" x14ac:dyDescent="0.15">
      <c r="A7833" s="3">
        <v>7830</v>
      </c>
      <c r="B7833" s="8" t="s">
        <v>19289</v>
      </c>
    </row>
    <row r="7834" spans="1:2" x14ac:dyDescent="0.15">
      <c r="A7834" s="3">
        <v>7831</v>
      </c>
      <c r="B7834" s="8" t="s">
        <v>19290</v>
      </c>
    </row>
    <row r="7835" spans="1:2" x14ac:dyDescent="0.15">
      <c r="A7835" s="3">
        <v>7832</v>
      </c>
      <c r="B7835" s="8" t="s">
        <v>19291</v>
      </c>
    </row>
    <row r="7836" spans="1:2" x14ac:dyDescent="0.15">
      <c r="A7836" s="3">
        <v>7833</v>
      </c>
      <c r="B7836" s="8" t="s">
        <v>19292</v>
      </c>
    </row>
    <row r="7837" spans="1:2" x14ac:dyDescent="0.15">
      <c r="A7837" s="3">
        <v>7834</v>
      </c>
      <c r="B7837" s="8" t="s">
        <v>19293</v>
      </c>
    </row>
    <row r="7838" spans="1:2" x14ac:dyDescent="0.15">
      <c r="A7838" s="3">
        <v>7835</v>
      </c>
      <c r="B7838" s="8" t="s">
        <v>19294</v>
      </c>
    </row>
    <row r="7839" spans="1:2" x14ac:dyDescent="0.15">
      <c r="A7839" s="3">
        <v>7836</v>
      </c>
      <c r="B7839" s="8" t="s">
        <v>19295</v>
      </c>
    </row>
    <row r="7840" spans="1:2" x14ac:dyDescent="0.15">
      <c r="A7840" s="3">
        <v>7837</v>
      </c>
      <c r="B7840" s="8" t="s">
        <v>19296</v>
      </c>
    </row>
    <row r="7841" spans="1:2" x14ac:dyDescent="0.15">
      <c r="A7841" s="3">
        <v>7838</v>
      </c>
      <c r="B7841" s="8" t="s">
        <v>19297</v>
      </c>
    </row>
    <row r="7842" spans="1:2" x14ac:dyDescent="0.15">
      <c r="A7842" s="3">
        <v>7839</v>
      </c>
      <c r="B7842" s="8" t="s">
        <v>19298</v>
      </c>
    </row>
    <row r="7843" spans="1:2" x14ac:dyDescent="0.15">
      <c r="A7843" s="3">
        <v>7840</v>
      </c>
      <c r="B7843" s="8" t="s">
        <v>19299</v>
      </c>
    </row>
    <row r="7844" spans="1:2" x14ac:dyDescent="0.15">
      <c r="A7844" s="3">
        <v>7841</v>
      </c>
      <c r="B7844" s="8" t="s">
        <v>19300</v>
      </c>
    </row>
    <row r="7845" spans="1:2" x14ac:dyDescent="0.15">
      <c r="A7845" s="3">
        <v>7842</v>
      </c>
      <c r="B7845" s="8" t="s">
        <v>19301</v>
      </c>
    </row>
    <row r="7846" spans="1:2" x14ac:dyDescent="0.15">
      <c r="A7846" s="3">
        <v>7843</v>
      </c>
      <c r="B7846" s="8" t="s">
        <v>19302</v>
      </c>
    </row>
    <row r="7847" spans="1:2" x14ac:dyDescent="0.15">
      <c r="A7847" s="3">
        <v>7844</v>
      </c>
      <c r="B7847" s="8" t="s">
        <v>19303</v>
      </c>
    </row>
    <row r="7848" spans="1:2" x14ac:dyDescent="0.15">
      <c r="A7848" s="3">
        <v>7845</v>
      </c>
      <c r="B7848" s="8" t="s">
        <v>19304</v>
      </c>
    </row>
    <row r="7849" spans="1:2" x14ac:dyDescent="0.15">
      <c r="A7849" s="3">
        <v>7846</v>
      </c>
      <c r="B7849" s="8" t="s">
        <v>19305</v>
      </c>
    </row>
    <row r="7850" spans="1:2" x14ac:dyDescent="0.15">
      <c r="A7850" s="3">
        <v>7847</v>
      </c>
      <c r="B7850" s="8" t="s">
        <v>19306</v>
      </c>
    </row>
    <row r="7851" spans="1:2" x14ac:dyDescent="0.15">
      <c r="A7851" s="3">
        <v>7848</v>
      </c>
      <c r="B7851" s="8" t="s">
        <v>19307</v>
      </c>
    </row>
    <row r="7852" spans="1:2" x14ac:dyDescent="0.15">
      <c r="A7852" s="3">
        <v>7849</v>
      </c>
      <c r="B7852" s="8" t="s">
        <v>19308</v>
      </c>
    </row>
    <row r="7853" spans="1:2" x14ac:dyDescent="0.15">
      <c r="A7853" s="3">
        <v>7850</v>
      </c>
      <c r="B7853" s="8" t="s">
        <v>19309</v>
      </c>
    </row>
    <row r="7854" spans="1:2" x14ac:dyDescent="0.15">
      <c r="A7854" s="3">
        <v>7851</v>
      </c>
      <c r="B7854" s="8" t="s">
        <v>19310</v>
      </c>
    </row>
    <row r="7855" spans="1:2" x14ac:dyDescent="0.15">
      <c r="A7855" s="3">
        <v>7852</v>
      </c>
      <c r="B7855" s="8" t="s">
        <v>19311</v>
      </c>
    </row>
    <row r="7856" spans="1:2" x14ac:dyDescent="0.15">
      <c r="A7856" s="3">
        <v>7853</v>
      </c>
      <c r="B7856" s="8" t="s">
        <v>19312</v>
      </c>
    </row>
    <row r="7857" spans="1:2" x14ac:dyDescent="0.15">
      <c r="A7857" s="3">
        <v>7854</v>
      </c>
      <c r="B7857" s="8" t="s">
        <v>19313</v>
      </c>
    </row>
    <row r="7858" spans="1:2" x14ac:dyDescent="0.15">
      <c r="A7858" s="3">
        <v>7855</v>
      </c>
      <c r="B7858" s="8" t="s">
        <v>19314</v>
      </c>
    </row>
    <row r="7859" spans="1:2" x14ac:dyDescent="0.15">
      <c r="A7859" s="3">
        <v>7856</v>
      </c>
      <c r="B7859" s="8" t="s">
        <v>19315</v>
      </c>
    </row>
    <row r="7860" spans="1:2" x14ac:dyDescent="0.15">
      <c r="A7860" s="3">
        <v>7857</v>
      </c>
      <c r="B7860" s="8" t="s">
        <v>19316</v>
      </c>
    </row>
    <row r="7861" spans="1:2" x14ac:dyDescent="0.15">
      <c r="A7861" s="3">
        <v>7858</v>
      </c>
      <c r="B7861" s="8" t="s">
        <v>19317</v>
      </c>
    </row>
    <row r="7862" spans="1:2" x14ac:dyDescent="0.15">
      <c r="A7862" s="3">
        <v>7859</v>
      </c>
      <c r="B7862" s="8" t="s">
        <v>19318</v>
      </c>
    </row>
    <row r="7863" spans="1:2" x14ac:dyDescent="0.15">
      <c r="A7863" s="3">
        <v>7860</v>
      </c>
      <c r="B7863" s="8" t="s">
        <v>19319</v>
      </c>
    </row>
    <row r="7864" spans="1:2" x14ac:dyDescent="0.15">
      <c r="A7864" s="3">
        <v>7861</v>
      </c>
      <c r="B7864" s="8" t="s">
        <v>19320</v>
      </c>
    </row>
    <row r="7865" spans="1:2" x14ac:dyDescent="0.15">
      <c r="A7865" s="3">
        <v>7862</v>
      </c>
      <c r="B7865" s="8" t="s">
        <v>19321</v>
      </c>
    </row>
    <row r="7866" spans="1:2" x14ac:dyDescent="0.15">
      <c r="A7866" s="3">
        <v>7863</v>
      </c>
      <c r="B7866" s="8" t="s">
        <v>19322</v>
      </c>
    </row>
    <row r="7867" spans="1:2" x14ac:dyDescent="0.15">
      <c r="A7867" s="3">
        <v>7864</v>
      </c>
      <c r="B7867" s="8" t="s">
        <v>19323</v>
      </c>
    </row>
    <row r="7868" spans="1:2" x14ac:dyDescent="0.15">
      <c r="A7868" s="3">
        <v>7865</v>
      </c>
      <c r="B7868" s="8" t="s">
        <v>19324</v>
      </c>
    </row>
    <row r="7869" spans="1:2" x14ac:dyDescent="0.15">
      <c r="A7869" s="3">
        <v>7866</v>
      </c>
      <c r="B7869" s="8" t="s">
        <v>19325</v>
      </c>
    </row>
    <row r="7870" spans="1:2" x14ac:dyDescent="0.15">
      <c r="A7870" s="3">
        <v>7867</v>
      </c>
      <c r="B7870" s="8" t="s">
        <v>19326</v>
      </c>
    </row>
    <row r="7871" spans="1:2" x14ac:dyDescent="0.15">
      <c r="A7871" s="3">
        <v>7868</v>
      </c>
      <c r="B7871" s="8" t="s">
        <v>19327</v>
      </c>
    </row>
    <row r="7872" spans="1:2" x14ac:dyDescent="0.15">
      <c r="A7872" s="3">
        <v>7869</v>
      </c>
      <c r="B7872" s="8" t="s">
        <v>19328</v>
      </c>
    </row>
    <row r="7873" spans="1:2" x14ac:dyDescent="0.15">
      <c r="A7873" s="3">
        <v>7870</v>
      </c>
      <c r="B7873" s="8" t="s">
        <v>19329</v>
      </c>
    </row>
    <row r="7874" spans="1:2" x14ac:dyDescent="0.15">
      <c r="A7874" s="3">
        <v>7871</v>
      </c>
      <c r="B7874" s="8" t="s">
        <v>19330</v>
      </c>
    </row>
    <row r="7875" spans="1:2" x14ac:dyDescent="0.15">
      <c r="A7875" s="3">
        <v>7872</v>
      </c>
      <c r="B7875" s="8" t="s">
        <v>19331</v>
      </c>
    </row>
    <row r="7876" spans="1:2" x14ac:dyDescent="0.15">
      <c r="A7876" s="3">
        <v>7873</v>
      </c>
      <c r="B7876" s="8" t="s">
        <v>19332</v>
      </c>
    </row>
    <row r="7877" spans="1:2" x14ac:dyDescent="0.15">
      <c r="A7877" s="3">
        <v>7874</v>
      </c>
      <c r="B7877" s="8" t="s">
        <v>19333</v>
      </c>
    </row>
    <row r="7878" spans="1:2" x14ac:dyDescent="0.15">
      <c r="A7878" s="3">
        <v>7875</v>
      </c>
      <c r="B7878" s="8" t="s">
        <v>19334</v>
      </c>
    </row>
    <row r="7879" spans="1:2" x14ac:dyDescent="0.15">
      <c r="A7879" s="3">
        <v>7876</v>
      </c>
      <c r="B7879" s="8" t="s">
        <v>19335</v>
      </c>
    </row>
    <row r="7880" spans="1:2" x14ac:dyDescent="0.15">
      <c r="A7880" s="3">
        <v>7877</v>
      </c>
      <c r="B7880" s="8" t="s">
        <v>19336</v>
      </c>
    </row>
    <row r="7881" spans="1:2" x14ac:dyDescent="0.15">
      <c r="A7881" s="3">
        <v>7878</v>
      </c>
      <c r="B7881" s="8" t="s">
        <v>19337</v>
      </c>
    </row>
    <row r="7882" spans="1:2" x14ac:dyDescent="0.15">
      <c r="A7882" s="3">
        <v>7879</v>
      </c>
      <c r="B7882" s="8" t="s">
        <v>19338</v>
      </c>
    </row>
    <row r="7883" spans="1:2" x14ac:dyDescent="0.15">
      <c r="A7883" s="3">
        <v>7880</v>
      </c>
      <c r="B7883" s="8" t="s">
        <v>19339</v>
      </c>
    </row>
    <row r="7884" spans="1:2" x14ac:dyDescent="0.15">
      <c r="A7884" s="3">
        <v>7881</v>
      </c>
      <c r="B7884" s="8" t="s">
        <v>19340</v>
      </c>
    </row>
    <row r="7885" spans="1:2" x14ac:dyDescent="0.15">
      <c r="A7885" s="3">
        <v>7882</v>
      </c>
      <c r="B7885" s="8" t="s">
        <v>19341</v>
      </c>
    </row>
    <row r="7886" spans="1:2" x14ac:dyDescent="0.15">
      <c r="A7886" s="3">
        <v>7883</v>
      </c>
      <c r="B7886" s="8" t="s">
        <v>19342</v>
      </c>
    </row>
    <row r="7887" spans="1:2" x14ac:dyDescent="0.15">
      <c r="A7887" s="3">
        <v>7884</v>
      </c>
      <c r="B7887" s="8" t="s">
        <v>19343</v>
      </c>
    </row>
    <row r="7888" spans="1:2" x14ac:dyDescent="0.15">
      <c r="A7888" s="3">
        <v>7885</v>
      </c>
      <c r="B7888" s="8" t="s">
        <v>19344</v>
      </c>
    </row>
    <row r="7889" spans="1:2" x14ac:dyDescent="0.15">
      <c r="A7889" s="3">
        <v>7886</v>
      </c>
      <c r="B7889" s="8" t="s">
        <v>19345</v>
      </c>
    </row>
    <row r="7890" spans="1:2" x14ac:dyDescent="0.15">
      <c r="A7890" s="3">
        <v>7887</v>
      </c>
      <c r="B7890" s="8" t="s">
        <v>19346</v>
      </c>
    </row>
    <row r="7891" spans="1:2" x14ac:dyDescent="0.15">
      <c r="A7891" s="3">
        <v>7888</v>
      </c>
      <c r="B7891" s="8" t="s">
        <v>19347</v>
      </c>
    </row>
    <row r="7892" spans="1:2" x14ac:dyDescent="0.15">
      <c r="A7892" s="3">
        <v>7889</v>
      </c>
      <c r="B7892" s="8" t="s">
        <v>19348</v>
      </c>
    </row>
    <row r="7893" spans="1:2" x14ac:dyDescent="0.15">
      <c r="A7893" s="3">
        <v>7890</v>
      </c>
      <c r="B7893" s="8" t="s">
        <v>19349</v>
      </c>
    </row>
    <row r="7894" spans="1:2" x14ac:dyDescent="0.15">
      <c r="A7894" s="3">
        <v>7891</v>
      </c>
      <c r="B7894" s="8" t="s">
        <v>19350</v>
      </c>
    </row>
    <row r="7895" spans="1:2" x14ac:dyDescent="0.15">
      <c r="A7895" s="3">
        <v>7892</v>
      </c>
      <c r="B7895" s="8" t="s">
        <v>19351</v>
      </c>
    </row>
    <row r="7896" spans="1:2" x14ac:dyDescent="0.15">
      <c r="A7896" s="3">
        <v>7893</v>
      </c>
      <c r="B7896" s="8" t="s">
        <v>19352</v>
      </c>
    </row>
    <row r="7897" spans="1:2" x14ac:dyDescent="0.15">
      <c r="A7897" s="3">
        <v>7894</v>
      </c>
      <c r="B7897" s="8" t="s">
        <v>19353</v>
      </c>
    </row>
    <row r="7898" spans="1:2" x14ac:dyDescent="0.15">
      <c r="A7898" s="3">
        <v>7895</v>
      </c>
      <c r="B7898" s="8" t="s">
        <v>19354</v>
      </c>
    </row>
    <row r="7899" spans="1:2" x14ac:dyDescent="0.15">
      <c r="A7899" s="3">
        <v>7896</v>
      </c>
      <c r="B7899" s="8" t="s">
        <v>19355</v>
      </c>
    </row>
    <row r="7900" spans="1:2" x14ac:dyDescent="0.15">
      <c r="A7900" s="3">
        <v>7897</v>
      </c>
      <c r="B7900" s="8" t="s">
        <v>19356</v>
      </c>
    </row>
    <row r="7901" spans="1:2" x14ac:dyDescent="0.15">
      <c r="A7901" s="3">
        <v>7898</v>
      </c>
      <c r="B7901" s="8" t="s">
        <v>19357</v>
      </c>
    </row>
    <row r="7902" spans="1:2" x14ac:dyDescent="0.15">
      <c r="A7902" s="3">
        <v>7899</v>
      </c>
      <c r="B7902" s="8" t="s">
        <v>19358</v>
      </c>
    </row>
    <row r="7903" spans="1:2" x14ac:dyDescent="0.15">
      <c r="A7903" s="3">
        <v>7900</v>
      </c>
      <c r="B7903" s="8" t="s">
        <v>19359</v>
      </c>
    </row>
    <row r="7904" spans="1:2" x14ac:dyDescent="0.15">
      <c r="A7904" s="3">
        <v>7901</v>
      </c>
      <c r="B7904" s="8" t="s">
        <v>19360</v>
      </c>
    </row>
    <row r="7905" spans="1:2" x14ac:dyDescent="0.15">
      <c r="A7905" s="3">
        <v>7902</v>
      </c>
      <c r="B7905" s="8" t="s">
        <v>19361</v>
      </c>
    </row>
    <row r="7906" spans="1:2" x14ac:dyDescent="0.15">
      <c r="A7906" s="3">
        <v>7903</v>
      </c>
      <c r="B7906" s="8" t="s">
        <v>19362</v>
      </c>
    </row>
    <row r="7907" spans="1:2" x14ac:dyDescent="0.15">
      <c r="A7907" s="3">
        <v>7904</v>
      </c>
      <c r="B7907" s="8" t="s">
        <v>19363</v>
      </c>
    </row>
    <row r="7908" spans="1:2" x14ac:dyDescent="0.15">
      <c r="A7908" s="3">
        <v>7905</v>
      </c>
      <c r="B7908" s="8" t="s">
        <v>19364</v>
      </c>
    </row>
    <row r="7909" spans="1:2" x14ac:dyDescent="0.15">
      <c r="A7909" s="3">
        <v>7906</v>
      </c>
      <c r="B7909" s="8" t="s">
        <v>19365</v>
      </c>
    </row>
    <row r="7910" spans="1:2" x14ac:dyDescent="0.15">
      <c r="A7910" s="3">
        <v>7907</v>
      </c>
      <c r="B7910" s="8" t="s">
        <v>19366</v>
      </c>
    </row>
    <row r="7911" spans="1:2" x14ac:dyDescent="0.15">
      <c r="A7911" s="3">
        <v>7908</v>
      </c>
      <c r="B7911" s="8" t="s">
        <v>19367</v>
      </c>
    </row>
    <row r="7912" spans="1:2" x14ac:dyDescent="0.15">
      <c r="A7912" s="3">
        <v>7909</v>
      </c>
      <c r="B7912" s="8" t="s">
        <v>19368</v>
      </c>
    </row>
    <row r="7913" spans="1:2" x14ac:dyDescent="0.15">
      <c r="A7913" s="3">
        <v>7910</v>
      </c>
      <c r="B7913" s="8" t="s">
        <v>19369</v>
      </c>
    </row>
    <row r="7914" spans="1:2" x14ac:dyDescent="0.15">
      <c r="A7914" s="3">
        <v>7911</v>
      </c>
      <c r="B7914" s="8" t="s">
        <v>19370</v>
      </c>
    </row>
    <row r="7915" spans="1:2" x14ac:dyDescent="0.15">
      <c r="A7915" s="3">
        <v>7912</v>
      </c>
      <c r="B7915" s="8" t="s">
        <v>19371</v>
      </c>
    </row>
    <row r="7916" spans="1:2" x14ac:dyDescent="0.15">
      <c r="A7916" s="3">
        <v>7913</v>
      </c>
      <c r="B7916" s="8" t="s">
        <v>19372</v>
      </c>
    </row>
    <row r="7917" spans="1:2" x14ac:dyDescent="0.15">
      <c r="A7917" s="3">
        <v>7914</v>
      </c>
      <c r="B7917" s="8" t="s">
        <v>19373</v>
      </c>
    </row>
    <row r="7918" spans="1:2" x14ac:dyDescent="0.15">
      <c r="A7918" s="3">
        <v>7915</v>
      </c>
      <c r="B7918" s="8" t="s">
        <v>19374</v>
      </c>
    </row>
    <row r="7919" spans="1:2" x14ac:dyDescent="0.15">
      <c r="A7919" s="3">
        <v>7916</v>
      </c>
      <c r="B7919" s="8" t="s">
        <v>19375</v>
      </c>
    </row>
    <row r="7920" spans="1:2" x14ac:dyDescent="0.15">
      <c r="A7920" s="3">
        <v>7917</v>
      </c>
      <c r="B7920" s="8" t="s">
        <v>19376</v>
      </c>
    </row>
    <row r="7921" spans="1:2" x14ac:dyDescent="0.15">
      <c r="A7921" s="3">
        <v>7918</v>
      </c>
      <c r="B7921" s="8" t="s">
        <v>19377</v>
      </c>
    </row>
    <row r="7922" spans="1:2" x14ac:dyDescent="0.15">
      <c r="A7922" s="3">
        <v>7919</v>
      </c>
      <c r="B7922" s="8" t="s">
        <v>19378</v>
      </c>
    </row>
    <row r="7923" spans="1:2" x14ac:dyDescent="0.15">
      <c r="A7923" s="3">
        <v>7920</v>
      </c>
      <c r="B7923" s="8" t="s">
        <v>19379</v>
      </c>
    </row>
    <row r="7924" spans="1:2" x14ac:dyDescent="0.15">
      <c r="A7924" s="3">
        <v>7921</v>
      </c>
      <c r="B7924" s="8" t="s">
        <v>19380</v>
      </c>
    </row>
    <row r="7925" spans="1:2" x14ac:dyDescent="0.15">
      <c r="A7925" s="3">
        <v>7922</v>
      </c>
      <c r="B7925" s="8" t="s">
        <v>19381</v>
      </c>
    </row>
    <row r="7926" spans="1:2" x14ac:dyDescent="0.15">
      <c r="A7926" s="3">
        <v>7923</v>
      </c>
      <c r="B7926" s="8" t="s">
        <v>19382</v>
      </c>
    </row>
    <row r="7927" spans="1:2" x14ac:dyDescent="0.15">
      <c r="A7927" s="3">
        <v>7924</v>
      </c>
      <c r="B7927" s="8" t="s">
        <v>19383</v>
      </c>
    </row>
    <row r="7928" spans="1:2" x14ac:dyDescent="0.15">
      <c r="A7928" s="3">
        <v>7925</v>
      </c>
      <c r="B7928" s="8" t="s">
        <v>19384</v>
      </c>
    </row>
    <row r="7929" spans="1:2" x14ac:dyDescent="0.15">
      <c r="A7929" s="3">
        <v>7926</v>
      </c>
      <c r="B7929" s="8" t="s">
        <v>19385</v>
      </c>
    </row>
    <row r="7930" spans="1:2" x14ac:dyDescent="0.15">
      <c r="A7930" s="3">
        <v>7927</v>
      </c>
      <c r="B7930" s="8" t="s">
        <v>19386</v>
      </c>
    </row>
    <row r="7931" spans="1:2" x14ac:dyDescent="0.15">
      <c r="A7931" s="3">
        <v>7928</v>
      </c>
      <c r="B7931" s="8" t="s">
        <v>19387</v>
      </c>
    </row>
    <row r="7932" spans="1:2" x14ac:dyDescent="0.15">
      <c r="A7932" s="3">
        <v>7929</v>
      </c>
      <c r="B7932" s="8" t="s">
        <v>19388</v>
      </c>
    </row>
    <row r="7933" spans="1:2" x14ac:dyDescent="0.15">
      <c r="A7933" s="3">
        <v>7930</v>
      </c>
      <c r="B7933" s="8" t="s">
        <v>19389</v>
      </c>
    </row>
    <row r="7934" spans="1:2" x14ac:dyDescent="0.15">
      <c r="A7934" s="3">
        <v>7931</v>
      </c>
      <c r="B7934" s="8" t="s">
        <v>19390</v>
      </c>
    </row>
    <row r="7935" spans="1:2" x14ac:dyDescent="0.15">
      <c r="A7935" s="3">
        <v>7932</v>
      </c>
      <c r="B7935" s="8" t="s">
        <v>19391</v>
      </c>
    </row>
    <row r="7936" spans="1:2" x14ac:dyDescent="0.15">
      <c r="A7936" s="3">
        <v>7933</v>
      </c>
      <c r="B7936" s="8" t="s">
        <v>19392</v>
      </c>
    </row>
    <row r="7937" spans="1:2" x14ac:dyDescent="0.15">
      <c r="A7937" s="3">
        <v>7934</v>
      </c>
      <c r="B7937" s="8" t="s">
        <v>19393</v>
      </c>
    </row>
    <row r="7938" spans="1:2" x14ac:dyDescent="0.15">
      <c r="A7938" s="3">
        <v>7935</v>
      </c>
      <c r="B7938" s="8" t="s">
        <v>19394</v>
      </c>
    </row>
    <row r="7939" spans="1:2" x14ac:dyDescent="0.15">
      <c r="A7939" s="3">
        <v>7936</v>
      </c>
      <c r="B7939" s="8" t="s">
        <v>19395</v>
      </c>
    </row>
    <row r="7940" spans="1:2" x14ac:dyDescent="0.15">
      <c r="A7940" s="3">
        <v>7937</v>
      </c>
      <c r="B7940" s="8" t="s">
        <v>19396</v>
      </c>
    </row>
    <row r="7941" spans="1:2" x14ac:dyDescent="0.15">
      <c r="A7941" s="3">
        <v>7938</v>
      </c>
      <c r="B7941" s="8" t="s">
        <v>19397</v>
      </c>
    </row>
    <row r="7942" spans="1:2" x14ac:dyDescent="0.15">
      <c r="A7942" s="3">
        <v>7939</v>
      </c>
      <c r="B7942" s="8" t="s">
        <v>19398</v>
      </c>
    </row>
    <row r="7943" spans="1:2" x14ac:dyDescent="0.15">
      <c r="A7943" s="3">
        <v>7940</v>
      </c>
      <c r="B7943" s="8" t="s">
        <v>19399</v>
      </c>
    </row>
    <row r="7944" spans="1:2" x14ac:dyDescent="0.15">
      <c r="A7944" s="3">
        <v>7941</v>
      </c>
      <c r="B7944" s="8" t="s">
        <v>19400</v>
      </c>
    </row>
    <row r="7945" spans="1:2" x14ac:dyDescent="0.15">
      <c r="A7945" s="3">
        <v>7942</v>
      </c>
      <c r="B7945" s="8" t="s">
        <v>19401</v>
      </c>
    </row>
    <row r="7946" spans="1:2" x14ac:dyDescent="0.15">
      <c r="A7946" s="3">
        <v>7943</v>
      </c>
      <c r="B7946" s="8" t="s">
        <v>19402</v>
      </c>
    </row>
    <row r="7947" spans="1:2" x14ac:dyDescent="0.15">
      <c r="A7947" s="3">
        <v>7944</v>
      </c>
      <c r="B7947" s="8" t="s">
        <v>19403</v>
      </c>
    </row>
    <row r="7948" spans="1:2" x14ac:dyDescent="0.15">
      <c r="A7948" s="3">
        <v>7945</v>
      </c>
      <c r="B7948" s="8" t="s">
        <v>19404</v>
      </c>
    </row>
    <row r="7949" spans="1:2" x14ac:dyDescent="0.15">
      <c r="A7949" s="3">
        <v>7946</v>
      </c>
      <c r="B7949" s="8" t="s">
        <v>19405</v>
      </c>
    </row>
    <row r="7950" spans="1:2" x14ac:dyDescent="0.15">
      <c r="A7950" s="3">
        <v>7947</v>
      </c>
      <c r="B7950" s="8" t="s">
        <v>19406</v>
      </c>
    </row>
    <row r="7951" spans="1:2" x14ac:dyDescent="0.15">
      <c r="A7951" s="3">
        <v>7948</v>
      </c>
      <c r="B7951" s="8" t="s">
        <v>19407</v>
      </c>
    </row>
    <row r="7952" spans="1:2" x14ac:dyDescent="0.15">
      <c r="A7952" s="3">
        <v>7949</v>
      </c>
      <c r="B7952" s="8" t="s">
        <v>19408</v>
      </c>
    </row>
    <row r="7953" spans="1:2" x14ac:dyDescent="0.15">
      <c r="A7953" s="3">
        <v>7950</v>
      </c>
      <c r="B7953" s="8" t="s">
        <v>19409</v>
      </c>
    </row>
    <row r="7954" spans="1:2" x14ac:dyDescent="0.15">
      <c r="A7954" s="3">
        <v>7951</v>
      </c>
      <c r="B7954" s="8" t="s">
        <v>19410</v>
      </c>
    </row>
    <row r="7955" spans="1:2" x14ac:dyDescent="0.15">
      <c r="A7955" s="3">
        <v>7952</v>
      </c>
      <c r="B7955" s="8" t="s">
        <v>19411</v>
      </c>
    </row>
    <row r="7956" spans="1:2" x14ac:dyDescent="0.15">
      <c r="A7956" s="3">
        <v>7953</v>
      </c>
      <c r="B7956" s="8" t="s">
        <v>19412</v>
      </c>
    </row>
    <row r="7957" spans="1:2" x14ac:dyDescent="0.15">
      <c r="A7957" s="3">
        <v>7954</v>
      </c>
      <c r="B7957" s="8" t="s">
        <v>19413</v>
      </c>
    </row>
    <row r="7958" spans="1:2" x14ac:dyDescent="0.15">
      <c r="A7958" s="3">
        <v>7955</v>
      </c>
      <c r="B7958" s="8" t="s">
        <v>19414</v>
      </c>
    </row>
    <row r="7959" spans="1:2" x14ac:dyDescent="0.15">
      <c r="A7959" s="3">
        <v>7956</v>
      </c>
      <c r="B7959" s="8" t="s">
        <v>19415</v>
      </c>
    </row>
    <row r="7960" spans="1:2" x14ac:dyDescent="0.15">
      <c r="A7960" s="3">
        <v>7957</v>
      </c>
      <c r="B7960" s="8" t="s">
        <v>19416</v>
      </c>
    </row>
    <row r="7961" spans="1:2" x14ac:dyDescent="0.15">
      <c r="A7961" s="3">
        <v>7958</v>
      </c>
      <c r="B7961" s="8" t="s">
        <v>19417</v>
      </c>
    </row>
    <row r="7962" spans="1:2" x14ac:dyDescent="0.15">
      <c r="A7962" s="3">
        <v>7959</v>
      </c>
      <c r="B7962" s="8" t="s">
        <v>19418</v>
      </c>
    </row>
    <row r="7963" spans="1:2" x14ac:dyDescent="0.15">
      <c r="A7963" s="3">
        <v>7960</v>
      </c>
      <c r="B7963" s="8" t="s">
        <v>19419</v>
      </c>
    </row>
    <row r="7964" spans="1:2" x14ac:dyDescent="0.15">
      <c r="A7964" s="3">
        <v>7961</v>
      </c>
      <c r="B7964" s="8" t="s">
        <v>19420</v>
      </c>
    </row>
    <row r="7965" spans="1:2" x14ac:dyDescent="0.15">
      <c r="A7965" s="3">
        <v>7962</v>
      </c>
      <c r="B7965" s="8" t="s">
        <v>19421</v>
      </c>
    </row>
    <row r="7966" spans="1:2" x14ac:dyDescent="0.15">
      <c r="A7966" s="3">
        <v>7963</v>
      </c>
      <c r="B7966" s="8" t="s">
        <v>19422</v>
      </c>
    </row>
    <row r="7967" spans="1:2" x14ac:dyDescent="0.15">
      <c r="A7967" s="3">
        <v>7964</v>
      </c>
      <c r="B7967" s="8" t="s">
        <v>19423</v>
      </c>
    </row>
    <row r="7968" spans="1:2" x14ac:dyDescent="0.15">
      <c r="A7968" s="3">
        <v>7965</v>
      </c>
      <c r="B7968" s="8" t="s">
        <v>19424</v>
      </c>
    </row>
    <row r="7969" spans="1:2" x14ac:dyDescent="0.15">
      <c r="A7969" s="3">
        <v>7966</v>
      </c>
      <c r="B7969" s="8" t="s">
        <v>19425</v>
      </c>
    </row>
    <row r="7970" spans="1:2" x14ac:dyDescent="0.15">
      <c r="A7970" s="3">
        <v>7967</v>
      </c>
      <c r="B7970" s="8" t="s">
        <v>19426</v>
      </c>
    </row>
    <row r="7971" spans="1:2" x14ac:dyDescent="0.15">
      <c r="A7971" s="3">
        <v>7968</v>
      </c>
      <c r="B7971" s="8" t="s">
        <v>19427</v>
      </c>
    </row>
    <row r="7972" spans="1:2" x14ac:dyDescent="0.15">
      <c r="A7972" s="3">
        <v>7969</v>
      </c>
      <c r="B7972" s="8" t="s">
        <v>19428</v>
      </c>
    </row>
    <row r="7973" spans="1:2" x14ac:dyDescent="0.15">
      <c r="A7973" s="3">
        <v>7970</v>
      </c>
      <c r="B7973" s="8" t="s">
        <v>19429</v>
      </c>
    </row>
    <row r="7974" spans="1:2" x14ac:dyDescent="0.15">
      <c r="A7974" s="3">
        <v>7971</v>
      </c>
      <c r="B7974" s="8" t="s">
        <v>19430</v>
      </c>
    </row>
    <row r="7975" spans="1:2" x14ac:dyDescent="0.15">
      <c r="A7975" s="3">
        <v>7972</v>
      </c>
      <c r="B7975" s="8" t="s">
        <v>19431</v>
      </c>
    </row>
    <row r="7976" spans="1:2" x14ac:dyDescent="0.15">
      <c r="A7976" s="3">
        <v>7973</v>
      </c>
      <c r="B7976" s="8" t="s">
        <v>19432</v>
      </c>
    </row>
    <row r="7977" spans="1:2" x14ac:dyDescent="0.15">
      <c r="A7977" s="3">
        <v>7974</v>
      </c>
      <c r="B7977" s="8" t="s">
        <v>19433</v>
      </c>
    </row>
    <row r="7978" spans="1:2" x14ac:dyDescent="0.15">
      <c r="A7978" s="3">
        <v>7975</v>
      </c>
      <c r="B7978" s="8" t="s">
        <v>19434</v>
      </c>
    </row>
    <row r="7979" spans="1:2" x14ac:dyDescent="0.15">
      <c r="A7979" s="3">
        <v>7976</v>
      </c>
      <c r="B7979" s="8" t="s">
        <v>19435</v>
      </c>
    </row>
    <row r="7980" spans="1:2" x14ac:dyDescent="0.15">
      <c r="A7980" s="3">
        <v>7977</v>
      </c>
      <c r="B7980" s="8" t="s">
        <v>19436</v>
      </c>
    </row>
    <row r="7981" spans="1:2" x14ac:dyDescent="0.15">
      <c r="A7981" s="3">
        <v>7978</v>
      </c>
      <c r="B7981" s="8" t="s">
        <v>19437</v>
      </c>
    </row>
    <row r="7982" spans="1:2" x14ac:dyDescent="0.15">
      <c r="A7982" s="3">
        <v>7979</v>
      </c>
      <c r="B7982" s="8" t="s">
        <v>19438</v>
      </c>
    </row>
    <row r="7983" spans="1:2" x14ac:dyDescent="0.15">
      <c r="A7983" s="3">
        <v>7980</v>
      </c>
      <c r="B7983" s="8" t="s">
        <v>19439</v>
      </c>
    </row>
    <row r="7984" spans="1:2" x14ac:dyDescent="0.15">
      <c r="A7984" s="3">
        <v>7981</v>
      </c>
      <c r="B7984" s="8" t="s">
        <v>19440</v>
      </c>
    </row>
    <row r="7985" spans="1:2" x14ac:dyDescent="0.15">
      <c r="A7985" s="3">
        <v>7982</v>
      </c>
      <c r="B7985" s="8" t="s">
        <v>19441</v>
      </c>
    </row>
    <row r="7986" spans="1:2" x14ac:dyDescent="0.15">
      <c r="A7986" s="3">
        <v>7983</v>
      </c>
      <c r="B7986" s="8" t="s">
        <v>19442</v>
      </c>
    </row>
    <row r="7987" spans="1:2" x14ac:dyDescent="0.15">
      <c r="A7987" s="3">
        <v>7984</v>
      </c>
      <c r="B7987" s="8" t="s">
        <v>19443</v>
      </c>
    </row>
    <row r="7988" spans="1:2" x14ac:dyDescent="0.15">
      <c r="A7988" s="3">
        <v>7985</v>
      </c>
      <c r="B7988" s="8" t="s">
        <v>19444</v>
      </c>
    </row>
    <row r="7989" spans="1:2" x14ac:dyDescent="0.15">
      <c r="A7989" s="3">
        <v>7986</v>
      </c>
      <c r="B7989" s="8" t="s">
        <v>19445</v>
      </c>
    </row>
    <row r="7990" spans="1:2" x14ac:dyDescent="0.15">
      <c r="A7990" s="3">
        <v>7987</v>
      </c>
      <c r="B7990" s="8" t="s">
        <v>19446</v>
      </c>
    </row>
    <row r="7991" spans="1:2" x14ac:dyDescent="0.15">
      <c r="A7991" s="3">
        <v>7988</v>
      </c>
      <c r="B7991" s="8" t="s">
        <v>19447</v>
      </c>
    </row>
    <row r="7992" spans="1:2" x14ac:dyDescent="0.15">
      <c r="A7992" s="3">
        <v>7989</v>
      </c>
      <c r="B7992" s="8" t="s">
        <v>19448</v>
      </c>
    </row>
    <row r="7993" spans="1:2" x14ac:dyDescent="0.15">
      <c r="A7993" s="3">
        <v>7990</v>
      </c>
      <c r="B7993" s="8" t="s">
        <v>19449</v>
      </c>
    </row>
    <row r="7994" spans="1:2" x14ac:dyDescent="0.15">
      <c r="A7994" s="3">
        <v>7991</v>
      </c>
      <c r="B7994" s="8" t="s">
        <v>19450</v>
      </c>
    </row>
    <row r="7995" spans="1:2" x14ac:dyDescent="0.15">
      <c r="A7995" s="3">
        <v>7992</v>
      </c>
      <c r="B7995" s="8" t="s">
        <v>19451</v>
      </c>
    </row>
    <row r="7996" spans="1:2" x14ac:dyDescent="0.15">
      <c r="A7996" s="3">
        <v>7993</v>
      </c>
      <c r="B7996" s="8" t="s">
        <v>19452</v>
      </c>
    </row>
    <row r="7997" spans="1:2" x14ac:dyDescent="0.15">
      <c r="A7997" s="3">
        <v>7994</v>
      </c>
      <c r="B7997" s="8" t="s">
        <v>19453</v>
      </c>
    </row>
    <row r="7998" spans="1:2" x14ac:dyDescent="0.15">
      <c r="A7998" s="3">
        <v>7995</v>
      </c>
      <c r="B7998" s="8" t="s">
        <v>19454</v>
      </c>
    </row>
    <row r="7999" spans="1:2" x14ac:dyDescent="0.15">
      <c r="A7999" s="3">
        <v>7996</v>
      </c>
      <c r="B7999" s="8" t="s">
        <v>19455</v>
      </c>
    </row>
    <row r="8000" spans="1:2" x14ac:dyDescent="0.15">
      <c r="A8000" s="3">
        <v>7997</v>
      </c>
      <c r="B8000" s="8" t="s">
        <v>19456</v>
      </c>
    </row>
    <row r="8001" spans="1:2" x14ac:dyDescent="0.15">
      <c r="A8001" s="3">
        <v>7998</v>
      </c>
      <c r="B8001" s="8" t="s">
        <v>19457</v>
      </c>
    </row>
    <row r="8002" spans="1:2" x14ac:dyDescent="0.15">
      <c r="A8002" s="3">
        <v>7999</v>
      </c>
      <c r="B8002" s="8" t="s">
        <v>19458</v>
      </c>
    </row>
    <row r="8003" spans="1:2" x14ac:dyDescent="0.15">
      <c r="A8003" s="3">
        <v>8000</v>
      </c>
      <c r="B8003" s="8" t="s">
        <v>19459</v>
      </c>
    </row>
    <row r="8004" spans="1:2" x14ac:dyDescent="0.15">
      <c r="A8004" s="3">
        <v>8001</v>
      </c>
      <c r="B8004" s="8" t="s">
        <v>19460</v>
      </c>
    </row>
    <row r="8005" spans="1:2" x14ac:dyDescent="0.15">
      <c r="A8005" s="3">
        <v>8002</v>
      </c>
      <c r="B8005" s="8" t="s">
        <v>19461</v>
      </c>
    </row>
    <row r="8006" spans="1:2" x14ac:dyDescent="0.15">
      <c r="A8006" s="3">
        <v>8003</v>
      </c>
      <c r="B8006" s="8" t="s">
        <v>19462</v>
      </c>
    </row>
    <row r="8007" spans="1:2" x14ac:dyDescent="0.15">
      <c r="A8007" s="3">
        <v>8004</v>
      </c>
      <c r="B8007" s="8" t="s">
        <v>19463</v>
      </c>
    </row>
    <row r="8008" spans="1:2" x14ac:dyDescent="0.15">
      <c r="A8008" s="3">
        <v>8005</v>
      </c>
      <c r="B8008" s="8" t="s">
        <v>19464</v>
      </c>
    </row>
    <row r="8009" spans="1:2" x14ac:dyDescent="0.15">
      <c r="A8009" s="3">
        <v>8006</v>
      </c>
      <c r="B8009" s="8" t="s">
        <v>19465</v>
      </c>
    </row>
    <row r="8010" spans="1:2" x14ac:dyDescent="0.15">
      <c r="A8010" s="3">
        <v>8007</v>
      </c>
      <c r="B8010" s="8" t="s">
        <v>19466</v>
      </c>
    </row>
    <row r="8011" spans="1:2" x14ac:dyDescent="0.15">
      <c r="A8011" s="3">
        <v>8008</v>
      </c>
      <c r="B8011" s="8" t="s">
        <v>19467</v>
      </c>
    </row>
    <row r="8012" spans="1:2" x14ac:dyDescent="0.15">
      <c r="A8012" s="3">
        <v>8009</v>
      </c>
      <c r="B8012" s="8" t="s">
        <v>19468</v>
      </c>
    </row>
    <row r="8013" spans="1:2" x14ac:dyDescent="0.15">
      <c r="A8013" s="3">
        <v>8010</v>
      </c>
      <c r="B8013" s="8" t="s">
        <v>19469</v>
      </c>
    </row>
    <row r="8014" spans="1:2" x14ac:dyDescent="0.15">
      <c r="A8014" s="3">
        <v>8011</v>
      </c>
      <c r="B8014" s="8" t="s">
        <v>19470</v>
      </c>
    </row>
    <row r="8015" spans="1:2" x14ac:dyDescent="0.15">
      <c r="A8015" s="3">
        <v>8012</v>
      </c>
      <c r="B8015" s="8" t="s">
        <v>19471</v>
      </c>
    </row>
    <row r="8016" spans="1:2" x14ac:dyDescent="0.15">
      <c r="A8016" s="3">
        <v>8013</v>
      </c>
      <c r="B8016" s="8" t="s">
        <v>19472</v>
      </c>
    </row>
    <row r="8017" spans="1:2" x14ac:dyDescent="0.15">
      <c r="A8017" s="3">
        <v>8014</v>
      </c>
      <c r="B8017" s="8" t="s">
        <v>19473</v>
      </c>
    </row>
    <row r="8018" spans="1:2" x14ac:dyDescent="0.15">
      <c r="A8018" s="3">
        <v>8015</v>
      </c>
      <c r="B8018" s="8" t="s">
        <v>19474</v>
      </c>
    </row>
    <row r="8019" spans="1:2" x14ac:dyDescent="0.15">
      <c r="A8019" s="3">
        <v>8016</v>
      </c>
      <c r="B8019" s="8" t="s">
        <v>19475</v>
      </c>
    </row>
    <row r="8020" spans="1:2" x14ac:dyDescent="0.15">
      <c r="A8020" s="3">
        <v>8017</v>
      </c>
      <c r="B8020" s="8" t="s">
        <v>19476</v>
      </c>
    </row>
    <row r="8021" spans="1:2" x14ac:dyDescent="0.15">
      <c r="A8021" s="3">
        <v>8018</v>
      </c>
      <c r="B8021" s="8" t="s">
        <v>19477</v>
      </c>
    </row>
    <row r="8022" spans="1:2" x14ac:dyDescent="0.15">
      <c r="A8022" s="3">
        <v>8019</v>
      </c>
      <c r="B8022" s="8" t="s">
        <v>19478</v>
      </c>
    </row>
    <row r="8023" spans="1:2" x14ac:dyDescent="0.15">
      <c r="A8023" s="3">
        <v>8020</v>
      </c>
      <c r="B8023" s="8" t="s">
        <v>19479</v>
      </c>
    </row>
    <row r="8024" spans="1:2" x14ac:dyDescent="0.15">
      <c r="A8024" s="3">
        <v>8021</v>
      </c>
      <c r="B8024" s="8" t="s">
        <v>19480</v>
      </c>
    </row>
    <row r="8025" spans="1:2" x14ac:dyDescent="0.15">
      <c r="A8025" s="3">
        <v>8022</v>
      </c>
      <c r="B8025" s="8" t="s">
        <v>19481</v>
      </c>
    </row>
    <row r="8026" spans="1:2" x14ac:dyDescent="0.15">
      <c r="A8026" s="3">
        <v>8023</v>
      </c>
      <c r="B8026" s="8" t="s">
        <v>19482</v>
      </c>
    </row>
    <row r="8027" spans="1:2" x14ac:dyDescent="0.15">
      <c r="A8027" s="3">
        <v>8024</v>
      </c>
      <c r="B8027" s="8" t="s">
        <v>19483</v>
      </c>
    </row>
    <row r="8028" spans="1:2" x14ac:dyDescent="0.15">
      <c r="A8028" s="3">
        <v>8025</v>
      </c>
      <c r="B8028" s="8" t="s">
        <v>19484</v>
      </c>
    </row>
    <row r="8029" spans="1:2" x14ac:dyDescent="0.15">
      <c r="A8029" s="3">
        <v>8026</v>
      </c>
      <c r="B8029" s="8" t="s">
        <v>19485</v>
      </c>
    </row>
    <row r="8030" spans="1:2" x14ac:dyDescent="0.15">
      <c r="A8030" s="3">
        <v>8027</v>
      </c>
      <c r="B8030" s="8" t="s">
        <v>19486</v>
      </c>
    </row>
    <row r="8031" spans="1:2" x14ac:dyDescent="0.15">
      <c r="A8031" s="3">
        <v>8028</v>
      </c>
      <c r="B8031" s="8" t="s">
        <v>19487</v>
      </c>
    </row>
    <row r="8032" spans="1:2" x14ac:dyDescent="0.15">
      <c r="A8032" s="3">
        <v>8029</v>
      </c>
      <c r="B8032" s="8" t="s">
        <v>19488</v>
      </c>
    </row>
    <row r="8033" spans="1:2" x14ac:dyDescent="0.15">
      <c r="A8033" s="3">
        <v>8030</v>
      </c>
      <c r="B8033" s="8" t="s">
        <v>19489</v>
      </c>
    </row>
    <row r="8034" spans="1:2" x14ac:dyDescent="0.15">
      <c r="A8034" s="3">
        <v>8031</v>
      </c>
      <c r="B8034" s="8" t="s">
        <v>19490</v>
      </c>
    </row>
    <row r="8035" spans="1:2" x14ac:dyDescent="0.15">
      <c r="A8035" s="3">
        <v>8032</v>
      </c>
      <c r="B8035" s="8" t="s">
        <v>19491</v>
      </c>
    </row>
    <row r="8036" spans="1:2" x14ac:dyDescent="0.15">
      <c r="A8036" s="3">
        <v>8033</v>
      </c>
      <c r="B8036" s="8" t="s">
        <v>19492</v>
      </c>
    </row>
    <row r="8037" spans="1:2" x14ac:dyDescent="0.15">
      <c r="A8037" s="3">
        <v>8034</v>
      </c>
      <c r="B8037" s="8" t="s">
        <v>19493</v>
      </c>
    </row>
    <row r="8038" spans="1:2" x14ac:dyDescent="0.15">
      <c r="A8038" s="3">
        <v>8035</v>
      </c>
      <c r="B8038" s="8" t="s">
        <v>19494</v>
      </c>
    </row>
    <row r="8039" spans="1:2" x14ac:dyDescent="0.15">
      <c r="A8039" s="3">
        <v>8036</v>
      </c>
      <c r="B8039" s="8" t="s">
        <v>19495</v>
      </c>
    </row>
    <row r="8040" spans="1:2" x14ac:dyDescent="0.15">
      <c r="A8040" s="3">
        <v>8037</v>
      </c>
      <c r="B8040" s="8" t="s">
        <v>19496</v>
      </c>
    </row>
    <row r="8041" spans="1:2" x14ac:dyDescent="0.15">
      <c r="A8041" s="3">
        <v>8038</v>
      </c>
      <c r="B8041" s="8" t="s">
        <v>19497</v>
      </c>
    </row>
    <row r="8042" spans="1:2" x14ac:dyDescent="0.15">
      <c r="A8042" s="3">
        <v>8039</v>
      </c>
      <c r="B8042" s="8" t="s">
        <v>19498</v>
      </c>
    </row>
    <row r="8043" spans="1:2" x14ac:dyDescent="0.15">
      <c r="A8043" s="3">
        <v>8040</v>
      </c>
      <c r="B8043" s="8" t="s">
        <v>19499</v>
      </c>
    </row>
    <row r="8044" spans="1:2" x14ac:dyDescent="0.15">
      <c r="A8044" s="3">
        <v>8041</v>
      </c>
      <c r="B8044" s="8" t="s">
        <v>19500</v>
      </c>
    </row>
    <row r="8045" spans="1:2" x14ac:dyDescent="0.15">
      <c r="A8045" s="3">
        <v>8042</v>
      </c>
      <c r="B8045" s="8" t="s">
        <v>19501</v>
      </c>
    </row>
    <row r="8046" spans="1:2" x14ac:dyDescent="0.15">
      <c r="A8046" s="3">
        <v>8043</v>
      </c>
      <c r="B8046" s="8" t="s">
        <v>19502</v>
      </c>
    </row>
    <row r="8047" spans="1:2" x14ac:dyDescent="0.15">
      <c r="A8047" s="3">
        <v>8044</v>
      </c>
      <c r="B8047" s="8" t="s">
        <v>19503</v>
      </c>
    </row>
    <row r="8048" spans="1:2" x14ac:dyDescent="0.15">
      <c r="A8048" s="3">
        <v>8045</v>
      </c>
      <c r="B8048" s="8" t="s">
        <v>19504</v>
      </c>
    </row>
    <row r="8049" spans="1:2" x14ac:dyDescent="0.15">
      <c r="A8049" s="3">
        <v>8046</v>
      </c>
      <c r="B8049" s="8" t="s">
        <v>19505</v>
      </c>
    </row>
    <row r="8050" spans="1:2" x14ac:dyDescent="0.15">
      <c r="A8050" s="3">
        <v>8047</v>
      </c>
      <c r="B8050" s="8" t="s">
        <v>19506</v>
      </c>
    </row>
    <row r="8051" spans="1:2" x14ac:dyDescent="0.15">
      <c r="A8051" s="3">
        <v>8048</v>
      </c>
      <c r="B8051" s="8" t="s">
        <v>19507</v>
      </c>
    </row>
    <row r="8052" spans="1:2" x14ac:dyDescent="0.15">
      <c r="A8052" s="3">
        <v>8049</v>
      </c>
      <c r="B8052" s="8" t="s">
        <v>19508</v>
      </c>
    </row>
    <row r="8053" spans="1:2" x14ac:dyDescent="0.15">
      <c r="A8053" s="3">
        <v>8050</v>
      </c>
      <c r="B8053" s="8" t="s">
        <v>19509</v>
      </c>
    </row>
    <row r="8054" spans="1:2" x14ac:dyDescent="0.15">
      <c r="A8054" s="3">
        <v>8051</v>
      </c>
      <c r="B8054" s="8" t="s">
        <v>19510</v>
      </c>
    </row>
    <row r="8055" spans="1:2" x14ac:dyDescent="0.15">
      <c r="A8055" s="3">
        <v>8052</v>
      </c>
      <c r="B8055" s="8" t="s">
        <v>19511</v>
      </c>
    </row>
    <row r="8056" spans="1:2" x14ac:dyDescent="0.15">
      <c r="A8056" s="3">
        <v>8053</v>
      </c>
      <c r="B8056" s="8" t="s">
        <v>19512</v>
      </c>
    </row>
    <row r="8057" spans="1:2" x14ac:dyDescent="0.15">
      <c r="A8057" s="3">
        <v>8054</v>
      </c>
      <c r="B8057" s="8" t="s">
        <v>19513</v>
      </c>
    </row>
    <row r="8058" spans="1:2" x14ac:dyDescent="0.15">
      <c r="A8058" s="3">
        <v>8055</v>
      </c>
      <c r="B8058" s="8" t="s">
        <v>19514</v>
      </c>
    </row>
    <row r="8059" spans="1:2" x14ac:dyDescent="0.15">
      <c r="A8059" s="3">
        <v>8056</v>
      </c>
      <c r="B8059" s="8" t="s">
        <v>19515</v>
      </c>
    </row>
    <row r="8060" spans="1:2" x14ac:dyDescent="0.15">
      <c r="A8060" s="3">
        <v>8057</v>
      </c>
      <c r="B8060" s="8" t="s">
        <v>19516</v>
      </c>
    </row>
    <row r="8061" spans="1:2" x14ac:dyDescent="0.15">
      <c r="A8061" s="3">
        <v>8058</v>
      </c>
      <c r="B8061" s="8" t="s">
        <v>19517</v>
      </c>
    </row>
    <row r="8062" spans="1:2" x14ac:dyDescent="0.15">
      <c r="A8062" s="3">
        <v>8059</v>
      </c>
      <c r="B8062" s="8" t="s">
        <v>19518</v>
      </c>
    </row>
    <row r="8063" spans="1:2" x14ac:dyDescent="0.15">
      <c r="A8063" s="3">
        <v>8060</v>
      </c>
      <c r="B8063" s="8" t="s">
        <v>19519</v>
      </c>
    </row>
    <row r="8064" spans="1:2" x14ac:dyDescent="0.15">
      <c r="A8064" s="3">
        <v>8061</v>
      </c>
      <c r="B8064" s="8" t="s">
        <v>19520</v>
      </c>
    </row>
    <row r="8065" spans="1:2" x14ac:dyDescent="0.15">
      <c r="A8065" s="3">
        <v>8062</v>
      </c>
      <c r="B8065" s="8" t="s">
        <v>19521</v>
      </c>
    </row>
    <row r="8066" spans="1:2" x14ac:dyDescent="0.15">
      <c r="A8066" s="3">
        <v>8063</v>
      </c>
      <c r="B8066" s="8" t="s">
        <v>19522</v>
      </c>
    </row>
    <row r="8067" spans="1:2" x14ac:dyDescent="0.15">
      <c r="A8067" s="3">
        <v>8064</v>
      </c>
      <c r="B8067" s="8" t="s">
        <v>19523</v>
      </c>
    </row>
    <row r="8068" spans="1:2" x14ac:dyDescent="0.15">
      <c r="A8068" s="3">
        <v>8065</v>
      </c>
      <c r="B8068" s="8" t="s">
        <v>19524</v>
      </c>
    </row>
    <row r="8069" spans="1:2" x14ac:dyDescent="0.15">
      <c r="A8069" s="3">
        <v>8066</v>
      </c>
      <c r="B8069" s="8" t="s">
        <v>19525</v>
      </c>
    </row>
    <row r="8070" spans="1:2" x14ac:dyDescent="0.15">
      <c r="A8070" s="3">
        <v>8067</v>
      </c>
      <c r="B8070" s="8" t="s">
        <v>19526</v>
      </c>
    </row>
    <row r="8071" spans="1:2" x14ac:dyDescent="0.15">
      <c r="A8071" s="3">
        <v>8068</v>
      </c>
      <c r="B8071" s="8" t="s">
        <v>19527</v>
      </c>
    </row>
    <row r="8072" spans="1:2" x14ac:dyDescent="0.15">
      <c r="A8072" s="3">
        <v>8069</v>
      </c>
      <c r="B8072" s="8" t="s">
        <v>19528</v>
      </c>
    </row>
    <row r="8073" spans="1:2" x14ac:dyDescent="0.15">
      <c r="A8073" s="3">
        <v>8070</v>
      </c>
      <c r="B8073" s="8" t="s">
        <v>19529</v>
      </c>
    </row>
    <row r="8074" spans="1:2" x14ac:dyDescent="0.15">
      <c r="A8074" s="3">
        <v>8071</v>
      </c>
      <c r="B8074" s="8" t="s">
        <v>19530</v>
      </c>
    </row>
    <row r="8075" spans="1:2" x14ac:dyDescent="0.15">
      <c r="A8075" s="3">
        <v>8072</v>
      </c>
      <c r="B8075" s="8" t="s">
        <v>19531</v>
      </c>
    </row>
    <row r="8076" spans="1:2" x14ac:dyDescent="0.15">
      <c r="A8076" s="3">
        <v>8073</v>
      </c>
      <c r="B8076" s="8" t="s">
        <v>19532</v>
      </c>
    </row>
    <row r="8077" spans="1:2" x14ac:dyDescent="0.15">
      <c r="A8077" s="3">
        <v>8074</v>
      </c>
      <c r="B8077" s="8" t="s">
        <v>19533</v>
      </c>
    </row>
    <row r="8078" spans="1:2" x14ac:dyDescent="0.15">
      <c r="A8078" s="3">
        <v>8075</v>
      </c>
      <c r="B8078" s="8" t="s">
        <v>19534</v>
      </c>
    </row>
    <row r="8079" spans="1:2" x14ac:dyDescent="0.15">
      <c r="A8079" s="3">
        <v>8076</v>
      </c>
      <c r="B8079" s="8" t="s">
        <v>19535</v>
      </c>
    </row>
    <row r="8080" spans="1:2" x14ac:dyDescent="0.15">
      <c r="A8080" s="3">
        <v>8077</v>
      </c>
      <c r="B8080" s="8" t="s">
        <v>19536</v>
      </c>
    </row>
    <row r="8081" spans="1:2" x14ac:dyDescent="0.15">
      <c r="A8081" s="3">
        <v>8078</v>
      </c>
      <c r="B8081" s="8" t="s">
        <v>19537</v>
      </c>
    </row>
    <row r="8082" spans="1:2" x14ac:dyDescent="0.15">
      <c r="A8082" s="3">
        <v>8079</v>
      </c>
      <c r="B8082" s="8" t="s">
        <v>19538</v>
      </c>
    </row>
    <row r="8083" spans="1:2" x14ac:dyDescent="0.15">
      <c r="A8083" s="3">
        <v>8080</v>
      </c>
      <c r="B8083" s="8" t="s">
        <v>19539</v>
      </c>
    </row>
    <row r="8084" spans="1:2" x14ac:dyDescent="0.15">
      <c r="A8084" s="3">
        <v>8081</v>
      </c>
      <c r="B8084" s="8" t="s">
        <v>19540</v>
      </c>
    </row>
    <row r="8085" spans="1:2" x14ac:dyDescent="0.15">
      <c r="A8085" s="3">
        <v>8082</v>
      </c>
      <c r="B8085" s="8" t="s">
        <v>19541</v>
      </c>
    </row>
    <row r="8086" spans="1:2" x14ac:dyDescent="0.15">
      <c r="A8086" s="3">
        <v>8083</v>
      </c>
      <c r="B8086" s="8" t="s">
        <v>19542</v>
      </c>
    </row>
    <row r="8087" spans="1:2" x14ac:dyDescent="0.15">
      <c r="A8087" s="3">
        <v>8084</v>
      </c>
      <c r="B8087" s="8" t="s">
        <v>19543</v>
      </c>
    </row>
    <row r="8088" spans="1:2" x14ac:dyDescent="0.15">
      <c r="A8088" s="3">
        <v>8085</v>
      </c>
      <c r="B8088" s="8" t="s">
        <v>19544</v>
      </c>
    </row>
    <row r="8089" spans="1:2" x14ac:dyDescent="0.15">
      <c r="A8089" s="3">
        <v>8086</v>
      </c>
      <c r="B8089" s="8" t="s">
        <v>19545</v>
      </c>
    </row>
    <row r="8090" spans="1:2" x14ac:dyDescent="0.15">
      <c r="A8090" s="3">
        <v>8087</v>
      </c>
      <c r="B8090" s="8" t="s">
        <v>19546</v>
      </c>
    </row>
    <row r="8091" spans="1:2" x14ac:dyDescent="0.15">
      <c r="A8091" s="3">
        <v>8088</v>
      </c>
      <c r="B8091" s="8" t="s">
        <v>19547</v>
      </c>
    </row>
    <row r="8092" spans="1:2" x14ac:dyDescent="0.15">
      <c r="A8092" s="3">
        <v>8089</v>
      </c>
      <c r="B8092" s="8" t="s">
        <v>19548</v>
      </c>
    </row>
    <row r="8093" spans="1:2" x14ac:dyDescent="0.15">
      <c r="A8093" s="3">
        <v>8090</v>
      </c>
      <c r="B8093" s="8" t="s">
        <v>19549</v>
      </c>
    </row>
    <row r="8094" spans="1:2" x14ac:dyDescent="0.15">
      <c r="A8094" s="3">
        <v>8091</v>
      </c>
      <c r="B8094" s="8" t="s">
        <v>19550</v>
      </c>
    </row>
    <row r="8095" spans="1:2" x14ac:dyDescent="0.15">
      <c r="A8095" s="3">
        <v>8092</v>
      </c>
      <c r="B8095" s="8" t="s">
        <v>19551</v>
      </c>
    </row>
    <row r="8096" spans="1:2" x14ac:dyDescent="0.15">
      <c r="A8096" s="3">
        <v>8093</v>
      </c>
      <c r="B8096" s="8" t="s">
        <v>19552</v>
      </c>
    </row>
    <row r="8097" spans="1:2" x14ac:dyDescent="0.15">
      <c r="A8097" s="3">
        <v>8094</v>
      </c>
      <c r="B8097" s="8" t="s">
        <v>19553</v>
      </c>
    </row>
    <row r="8098" spans="1:2" x14ac:dyDescent="0.15">
      <c r="A8098" s="3">
        <v>8095</v>
      </c>
      <c r="B8098" s="8" t="s">
        <v>19554</v>
      </c>
    </row>
    <row r="8099" spans="1:2" x14ac:dyDescent="0.15">
      <c r="A8099" s="3">
        <v>8096</v>
      </c>
      <c r="B8099" s="8" t="s">
        <v>19555</v>
      </c>
    </row>
    <row r="8100" spans="1:2" x14ac:dyDescent="0.15">
      <c r="A8100" s="3">
        <v>8097</v>
      </c>
      <c r="B8100" s="8" t="s">
        <v>19556</v>
      </c>
    </row>
    <row r="8101" spans="1:2" x14ac:dyDescent="0.15">
      <c r="A8101" s="3">
        <v>8098</v>
      </c>
      <c r="B8101" s="8" t="s">
        <v>19557</v>
      </c>
    </row>
    <row r="8102" spans="1:2" x14ac:dyDescent="0.15">
      <c r="A8102" s="3">
        <v>8099</v>
      </c>
      <c r="B8102" s="8" t="s">
        <v>19558</v>
      </c>
    </row>
    <row r="8103" spans="1:2" x14ac:dyDescent="0.15">
      <c r="A8103" s="3">
        <v>8100</v>
      </c>
      <c r="B8103" s="8" t="s">
        <v>19559</v>
      </c>
    </row>
    <row r="8104" spans="1:2" x14ac:dyDescent="0.15">
      <c r="A8104" s="3">
        <v>8101</v>
      </c>
      <c r="B8104" s="8" t="s">
        <v>19560</v>
      </c>
    </row>
    <row r="8105" spans="1:2" x14ac:dyDescent="0.15">
      <c r="A8105" s="3">
        <v>8102</v>
      </c>
      <c r="B8105" s="8" t="s">
        <v>19561</v>
      </c>
    </row>
    <row r="8106" spans="1:2" x14ac:dyDescent="0.15">
      <c r="A8106" s="3">
        <v>8103</v>
      </c>
      <c r="B8106" s="8" t="s">
        <v>19562</v>
      </c>
    </row>
    <row r="8107" spans="1:2" x14ac:dyDescent="0.15">
      <c r="A8107" s="3">
        <v>8104</v>
      </c>
      <c r="B8107" s="8" t="s">
        <v>19563</v>
      </c>
    </row>
    <row r="8108" spans="1:2" x14ac:dyDescent="0.15">
      <c r="A8108" s="3">
        <v>8105</v>
      </c>
      <c r="B8108" s="8" t="s">
        <v>19564</v>
      </c>
    </row>
    <row r="8109" spans="1:2" x14ac:dyDescent="0.15">
      <c r="A8109" s="3">
        <v>8106</v>
      </c>
      <c r="B8109" s="8" t="s">
        <v>19565</v>
      </c>
    </row>
    <row r="8110" spans="1:2" x14ac:dyDescent="0.15">
      <c r="A8110" s="3">
        <v>8107</v>
      </c>
      <c r="B8110" s="8" t="s">
        <v>19566</v>
      </c>
    </row>
    <row r="8111" spans="1:2" x14ac:dyDescent="0.15">
      <c r="A8111" s="3">
        <v>8108</v>
      </c>
      <c r="B8111" s="8" t="s">
        <v>19567</v>
      </c>
    </row>
    <row r="8112" spans="1:2" x14ac:dyDescent="0.15">
      <c r="A8112" s="3">
        <v>8109</v>
      </c>
      <c r="B8112" s="8" t="s">
        <v>19568</v>
      </c>
    </row>
    <row r="8113" spans="1:2" x14ac:dyDescent="0.15">
      <c r="A8113" s="3">
        <v>8110</v>
      </c>
      <c r="B8113" s="8" t="s">
        <v>19569</v>
      </c>
    </row>
    <row r="8114" spans="1:2" x14ac:dyDescent="0.15">
      <c r="A8114" s="3">
        <v>8111</v>
      </c>
      <c r="B8114" s="8" t="s">
        <v>19570</v>
      </c>
    </row>
    <row r="8115" spans="1:2" x14ac:dyDescent="0.15">
      <c r="A8115" s="3">
        <v>8112</v>
      </c>
      <c r="B8115" s="8" t="s">
        <v>19571</v>
      </c>
    </row>
    <row r="8116" spans="1:2" x14ac:dyDescent="0.15">
      <c r="A8116" s="3">
        <v>8113</v>
      </c>
      <c r="B8116" s="8" t="s">
        <v>19572</v>
      </c>
    </row>
    <row r="8117" spans="1:2" x14ac:dyDescent="0.15">
      <c r="A8117" s="3">
        <v>8114</v>
      </c>
      <c r="B8117" s="8" t="s">
        <v>19573</v>
      </c>
    </row>
    <row r="8118" spans="1:2" x14ac:dyDescent="0.15">
      <c r="A8118" s="3">
        <v>8115</v>
      </c>
      <c r="B8118" s="8" t="s">
        <v>11959</v>
      </c>
    </row>
    <row r="8119" spans="1:2" x14ac:dyDescent="0.15">
      <c r="A8119" s="3">
        <v>8116</v>
      </c>
      <c r="B8119" s="8" t="s">
        <v>19574</v>
      </c>
    </row>
    <row r="8120" spans="1:2" x14ac:dyDescent="0.15">
      <c r="A8120" s="3">
        <v>8117</v>
      </c>
      <c r="B8120" s="8" t="s">
        <v>19575</v>
      </c>
    </row>
    <row r="8121" spans="1:2" x14ac:dyDescent="0.15">
      <c r="A8121" s="3">
        <v>8118</v>
      </c>
      <c r="B8121" s="8" t="s">
        <v>11960</v>
      </c>
    </row>
    <row r="8122" spans="1:2" x14ac:dyDescent="0.15">
      <c r="A8122" s="3">
        <v>8119</v>
      </c>
      <c r="B8122" s="8" t="s">
        <v>19576</v>
      </c>
    </row>
    <row r="8123" spans="1:2" x14ac:dyDescent="0.15">
      <c r="A8123" s="3">
        <v>8120</v>
      </c>
      <c r="B8123" s="8" t="s">
        <v>16814</v>
      </c>
    </row>
    <row r="8124" spans="1:2" x14ac:dyDescent="0.15">
      <c r="A8124" s="3">
        <v>8121</v>
      </c>
      <c r="B8124" s="8" t="s">
        <v>19577</v>
      </c>
    </row>
    <row r="8125" spans="1:2" x14ac:dyDescent="0.15">
      <c r="A8125" s="3">
        <v>8122</v>
      </c>
      <c r="B8125" s="8" t="s">
        <v>11958</v>
      </c>
    </row>
    <row r="8126" spans="1:2" x14ac:dyDescent="0.15">
      <c r="A8126" s="3">
        <v>8123</v>
      </c>
      <c r="B8126" s="8" t="s">
        <v>11961</v>
      </c>
    </row>
    <row r="8127" spans="1:2" x14ac:dyDescent="0.15">
      <c r="A8127" s="3">
        <v>8124</v>
      </c>
      <c r="B8127" s="8" t="s">
        <v>11967</v>
      </c>
    </row>
    <row r="8128" spans="1:2" x14ac:dyDescent="0.15">
      <c r="A8128" s="3">
        <v>8125</v>
      </c>
      <c r="B8128" s="8" t="s">
        <v>11970</v>
      </c>
    </row>
    <row r="8129" spans="1:2" x14ac:dyDescent="0.15">
      <c r="A8129" s="3">
        <v>8126</v>
      </c>
      <c r="B8129" s="8" t="s">
        <v>19578</v>
      </c>
    </row>
    <row r="8130" spans="1:2" x14ac:dyDescent="0.15">
      <c r="A8130" s="3">
        <v>8127</v>
      </c>
      <c r="B8130" s="8" t="s">
        <v>19579</v>
      </c>
    </row>
    <row r="8131" spans="1:2" x14ac:dyDescent="0.15">
      <c r="A8131" s="3">
        <v>8128</v>
      </c>
      <c r="B8131" s="8" t="s">
        <v>19580</v>
      </c>
    </row>
    <row r="8132" spans="1:2" x14ac:dyDescent="0.15">
      <c r="A8132" s="3">
        <v>8129</v>
      </c>
      <c r="B8132" s="8" t="s">
        <v>19581</v>
      </c>
    </row>
    <row r="8133" spans="1:2" x14ac:dyDescent="0.15">
      <c r="A8133" s="3">
        <v>8130</v>
      </c>
      <c r="B8133" s="8" t="s">
        <v>19582</v>
      </c>
    </row>
    <row r="8134" spans="1:2" x14ac:dyDescent="0.15">
      <c r="A8134" s="3">
        <v>8131</v>
      </c>
      <c r="B8134" s="8" t="s">
        <v>19583</v>
      </c>
    </row>
    <row r="8135" spans="1:2" x14ac:dyDescent="0.15">
      <c r="A8135" s="3">
        <v>8132</v>
      </c>
      <c r="B8135" s="8" t="s">
        <v>19584</v>
      </c>
    </row>
    <row r="8136" spans="1:2" x14ac:dyDescent="0.15">
      <c r="A8136" s="3">
        <v>8133</v>
      </c>
      <c r="B8136" s="8" t="s">
        <v>19585</v>
      </c>
    </row>
    <row r="8137" spans="1:2" x14ac:dyDescent="0.15">
      <c r="A8137" s="3">
        <v>8134</v>
      </c>
      <c r="B8137" s="8" t="s">
        <v>19586</v>
      </c>
    </row>
    <row r="8138" spans="1:2" x14ac:dyDescent="0.15">
      <c r="A8138" s="3">
        <v>8135</v>
      </c>
      <c r="B8138" s="8" t="s">
        <v>19587</v>
      </c>
    </row>
    <row r="8139" spans="1:2" x14ac:dyDescent="0.15">
      <c r="A8139" s="3">
        <v>8136</v>
      </c>
      <c r="B8139" s="8" t="s">
        <v>19588</v>
      </c>
    </row>
    <row r="8140" spans="1:2" x14ac:dyDescent="0.15">
      <c r="A8140" s="3">
        <v>8137</v>
      </c>
      <c r="B8140" s="8" t="s">
        <v>19589</v>
      </c>
    </row>
    <row r="8141" spans="1:2" x14ac:dyDescent="0.15">
      <c r="A8141" s="3">
        <v>8138</v>
      </c>
      <c r="B8141" s="8" t="s">
        <v>19590</v>
      </c>
    </row>
    <row r="8142" spans="1:2" x14ac:dyDescent="0.15">
      <c r="A8142" s="3">
        <v>8139</v>
      </c>
      <c r="B8142" s="8" t="s">
        <v>19591</v>
      </c>
    </row>
    <row r="8143" spans="1:2" x14ac:dyDescent="0.15">
      <c r="A8143" s="3">
        <v>8140</v>
      </c>
      <c r="B8143" s="8" t="s">
        <v>19592</v>
      </c>
    </row>
    <row r="8144" spans="1:2" x14ac:dyDescent="0.15">
      <c r="A8144" s="3">
        <v>8141</v>
      </c>
      <c r="B8144" s="8" t="s">
        <v>19593</v>
      </c>
    </row>
    <row r="8145" spans="1:2" x14ac:dyDescent="0.15">
      <c r="A8145" s="3">
        <v>8142</v>
      </c>
      <c r="B8145" s="8" t="s">
        <v>19594</v>
      </c>
    </row>
    <row r="8146" spans="1:2" x14ac:dyDescent="0.15">
      <c r="A8146" s="3">
        <v>8143</v>
      </c>
      <c r="B8146" s="8" t="s">
        <v>19595</v>
      </c>
    </row>
    <row r="8147" spans="1:2" x14ac:dyDescent="0.15">
      <c r="A8147" s="3">
        <v>8144</v>
      </c>
      <c r="B8147" s="8" t="s">
        <v>19596</v>
      </c>
    </row>
    <row r="8148" spans="1:2" x14ac:dyDescent="0.15">
      <c r="A8148" s="3">
        <v>8145</v>
      </c>
      <c r="B8148" s="8" t="s">
        <v>19597</v>
      </c>
    </row>
    <row r="8149" spans="1:2" x14ac:dyDescent="0.15">
      <c r="A8149" s="3">
        <v>8146</v>
      </c>
      <c r="B8149" s="8" t="s">
        <v>19598</v>
      </c>
    </row>
    <row r="8150" spans="1:2" x14ac:dyDescent="0.15">
      <c r="A8150" s="3">
        <v>8147</v>
      </c>
      <c r="B8150" s="8" t="s">
        <v>19599</v>
      </c>
    </row>
    <row r="8151" spans="1:2" x14ac:dyDescent="0.15">
      <c r="A8151" s="3">
        <v>8148</v>
      </c>
      <c r="B8151" s="8" t="s">
        <v>19600</v>
      </c>
    </row>
    <row r="8152" spans="1:2" x14ac:dyDescent="0.15">
      <c r="A8152" s="3">
        <v>8149</v>
      </c>
      <c r="B8152" s="8" t="s">
        <v>19601</v>
      </c>
    </row>
    <row r="8153" spans="1:2" x14ac:dyDescent="0.15">
      <c r="A8153" s="3">
        <v>8150</v>
      </c>
      <c r="B8153" s="8" t="s">
        <v>19602</v>
      </c>
    </row>
    <row r="8154" spans="1:2" x14ac:dyDescent="0.15">
      <c r="A8154" s="3">
        <v>8151</v>
      </c>
      <c r="B8154" s="8" t="s">
        <v>19603</v>
      </c>
    </row>
    <row r="8155" spans="1:2" x14ac:dyDescent="0.15">
      <c r="A8155" s="3">
        <v>8152</v>
      </c>
      <c r="B8155" s="8" t="s">
        <v>19604</v>
      </c>
    </row>
    <row r="8156" spans="1:2" x14ac:dyDescent="0.15">
      <c r="A8156" s="3">
        <v>8153</v>
      </c>
      <c r="B8156" s="8" t="s">
        <v>19605</v>
      </c>
    </row>
    <row r="8157" spans="1:2" x14ac:dyDescent="0.15">
      <c r="A8157" s="3">
        <v>8154</v>
      </c>
      <c r="B8157" s="8" t="s">
        <v>19606</v>
      </c>
    </row>
    <row r="8158" spans="1:2" x14ac:dyDescent="0.15">
      <c r="A8158" s="3">
        <v>8155</v>
      </c>
      <c r="B8158" s="8" t="s">
        <v>19607</v>
      </c>
    </row>
    <row r="8159" spans="1:2" x14ac:dyDescent="0.15">
      <c r="A8159" s="3">
        <v>8156</v>
      </c>
      <c r="B8159" s="8" t="s">
        <v>19608</v>
      </c>
    </row>
    <row r="8160" spans="1:2" x14ac:dyDescent="0.15">
      <c r="A8160" s="3">
        <v>8157</v>
      </c>
      <c r="B8160" s="8" t="s">
        <v>19609</v>
      </c>
    </row>
    <row r="8161" spans="1:2" x14ac:dyDescent="0.15">
      <c r="A8161" s="3">
        <v>8158</v>
      </c>
      <c r="B8161" s="8" t="s">
        <v>19610</v>
      </c>
    </row>
    <row r="8162" spans="1:2" x14ac:dyDescent="0.15">
      <c r="A8162" s="3">
        <v>8159</v>
      </c>
      <c r="B8162" s="8" t="s">
        <v>19611</v>
      </c>
    </row>
    <row r="8163" spans="1:2" x14ac:dyDescent="0.15">
      <c r="A8163" s="3">
        <v>8160</v>
      </c>
      <c r="B8163" s="8" t="s">
        <v>19612</v>
      </c>
    </row>
    <row r="8164" spans="1:2" x14ac:dyDescent="0.15">
      <c r="A8164" s="3">
        <v>8161</v>
      </c>
      <c r="B8164" s="8" t="s">
        <v>16015</v>
      </c>
    </row>
    <row r="8165" spans="1:2" x14ac:dyDescent="0.15">
      <c r="A8165" s="3">
        <v>8162</v>
      </c>
      <c r="B8165" s="8" t="s">
        <v>19613</v>
      </c>
    </row>
    <row r="8166" spans="1:2" x14ac:dyDescent="0.15">
      <c r="A8166" s="3">
        <v>8163</v>
      </c>
      <c r="B8166" s="8" t="s">
        <v>11963</v>
      </c>
    </row>
    <row r="8167" spans="1:2" x14ac:dyDescent="0.15">
      <c r="A8167" s="3">
        <v>8164</v>
      </c>
      <c r="B8167" s="8" t="s">
        <v>19614</v>
      </c>
    </row>
    <row r="8168" spans="1:2" x14ac:dyDescent="0.15">
      <c r="A8168" s="3">
        <v>8165</v>
      </c>
      <c r="B8168" s="8" t="s">
        <v>19615</v>
      </c>
    </row>
    <row r="8169" spans="1:2" x14ac:dyDescent="0.15">
      <c r="A8169" s="3">
        <v>8166</v>
      </c>
      <c r="B8169" s="8" t="s">
        <v>19616</v>
      </c>
    </row>
    <row r="8170" spans="1:2" x14ac:dyDescent="0.15">
      <c r="A8170" s="3">
        <v>8167</v>
      </c>
      <c r="B8170" s="8" t="s">
        <v>19617</v>
      </c>
    </row>
    <row r="8171" spans="1:2" x14ac:dyDescent="0.15">
      <c r="A8171" s="3">
        <v>8168</v>
      </c>
      <c r="B8171" s="8" t="s">
        <v>19618</v>
      </c>
    </row>
    <row r="8172" spans="1:2" x14ac:dyDescent="0.15">
      <c r="A8172" s="3">
        <v>8169</v>
      </c>
      <c r="B8172" s="8" t="s">
        <v>19619</v>
      </c>
    </row>
    <row r="8173" spans="1:2" x14ac:dyDescent="0.15">
      <c r="A8173" s="3">
        <v>8170</v>
      </c>
      <c r="B8173" s="8" t="s">
        <v>19620</v>
      </c>
    </row>
    <row r="8174" spans="1:2" x14ac:dyDescent="0.15">
      <c r="A8174" s="3">
        <v>8171</v>
      </c>
      <c r="B8174" s="8" t="s">
        <v>19621</v>
      </c>
    </row>
    <row r="8175" spans="1:2" x14ac:dyDescent="0.15">
      <c r="A8175" s="3">
        <v>8172</v>
      </c>
      <c r="B8175" s="8" t="s">
        <v>19622</v>
      </c>
    </row>
    <row r="8176" spans="1:2" x14ac:dyDescent="0.15">
      <c r="A8176" s="3">
        <v>8173</v>
      </c>
      <c r="B8176" s="8" t="s">
        <v>19623</v>
      </c>
    </row>
    <row r="8177" spans="1:2" x14ac:dyDescent="0.15">
      <c r="A8177" s="3">
        <v>8174</v>
      </c>
      <c r="B8177" s="8" t="s">
        <v>19624</v>
      </c>
    </row>
    <row r="8178" spans="1:2" x14ac:dyDescent="0.15">
      <c r="A8178" s="3">
        <v>8175</v>
      </c>
      <c r="B8178" s="8" t="s">
        <v>19625</v>
      </c>
    </row>
    <row r="8179" spans="1:2" x14ac:dyDescent="0.15">
      <c r="A8179" s="3">
        <v>8176</v>
      </c>
      <c r="B8179" s="8" t="s">
        <v>19626</v>
      </c>
    </row>
    <row r="8180" spans="1:2" x14ac:dyDescent="0.15">
      <c r="A8180" s="3">
        <v>8177</v>
      </c>
      <c r="B8180" s="8" t="s">
        <v>19627</v>
      </c>
    </row>
    <row r="8181" spans="1:2" x14ac:dyDescent="0.15">
      <c r="A8181" s="3">
        <v>8178</v>
      </c>
      <c r="B8181" s="8" t="s">
        <v>19628</v>
      </c>
    </row>
    <row r="8182" spans="1:2" x14ac:dyDescent="0.15">
      <c r="A8182" s="3">
        <v>8179</v>
      </c>
      <c r="B8182" s="8" t="s">
        <v>19629</v>
      </c>
    </row>
    <row r="8183" spans="1:2" x14ac:dyDescent="0.15">
      <c r="A8183" s="3">
        <v>8180</v>
      </c>
      <c r="B8183" s="8" t="s">
        <v>19630</v>
      </c>
    </row>
    <row r="8184" spans="1:2" x14ac:dyDescent="0.15">
      <c r="A8184" s="3">
        <v>8181</v>
      </c>
      <c r="B8184" s="8" t="s">
        <v>19631</v>
      </c>
    </row>
    <row r="8185" spans="1:2" x14ac:dyDescent="0.15">
      <c r="A8185" s="3">
        <v>8182</v>
      </c>
      <c r="B8185" s="8" t="s">
        <v>19632</v>
      </c>
    </row>
    <row r="8186" spans="1:2" x14ac:dyDescent="0.15">
      <c r="A8186" s="3">
        <v>8183</v>
      </c>
      <c r="B8186" s="8" t="s">
        <v>16347</v>
      </c>
    </row>
    <row r="8187" spans="1:2" x14ac:dyDescent="0.15">
      <c r="A8187" s="3">
        <v>8184</v>
      </c>
      <c r="B8187" s="8" t="s">
        <v>19633</v>
      </c>
    </row>
    <row r="8188" spans="1:2" x14ac:dyDescent="0.15">
      <c r="A8188" s="3">
        <v>8185</v>
      </c>
      <c r="B8188" s="8" t="s">
        <v>19634</v>
      </c>
    </row>
    <row r="8189" spans="1:2" x14ac:dyDescent="0.15">
      <c r="A8189" s="3">
        <v>8186</v>
      </c>
      <c r="B8189" s="8" t="s">
        <v>19635</v>
      </c>
    </row>
    <row r="8190" spans="1:2" x14ac:dyDescent="0.15">
      <c r="A8190" s="3">
        <v>8187</v>
      </c>
      <c r="B8190" s="8" t="s">
        <v>19636</v>
      </c>
    </row>
    <row r="8191" spans="1:2" x14ac:dyDescent="0.15">
      <c r="A8191" s="3">
        <v>8188</v>
      </c>
      <c r="B8191" s="8" t="s">
        <v>16243</v>
      </c>
    </row>
    <row r="8192" spans="1:2" x14ac:dyDescent="0.15">
      <c r="A8192" s="3">
        <v>8189</v>
      </c>
      <c r="B8192" s="8" t="s">
        <v>19637</v>
      </c>
    </row>
    <row r="8193" spans="1:2" x14ac:dyDescent="0.15">
      <c r="A8193" s="3">
        <v>8190</v>
      </c>
      <c r="B8193" s="8" t="s">
        <v>19638</v>
      </c>
    </row>
    <row r="8194" spans="1:2" x14ac:dyDescent="0.15">
      <c r="A8194" s="3">
        <v>8191</v>
      </c>
      <c r="B8194" s="8" t="s">
        <v>19639</v>
      </c>
    </row>
    <row r="8195" spans="1:2" x14ac:dyDescent="0.15">
      <c r="A8195" s="3">
        <v>8192</v>
      </c>
      <c r="B8195" s="8" t="s">
        <v>19640</v>
      </c>
    </row>
    <row r="8196" spans="1:2" x14ac:dyDescent="0.15">
      <c r="A8196" s="3">
        <v>8193</v>
      </c>
      <c r="B8196" s="8" t="s">
        <v>19641</v>
      </c>
    </row>
    <row r="8197" spans="1:2" x14ac:dyDescent="0.15">
      <c r="A8197" s="3">
        <v>8194</v>
      </c>
      <c r="B8197" s="8" t="s">
        <v>19642</v>
      </c>
    </row>
    <row r="8198" spans="1:2" x14ac:dyDescent="0.15">
      <c r="A8198" s="3">
        <v>8195</v>
      </c>
      <c r="B8198" s="8" t="s">
        <v>19643</v>
      </c>
    </row>
    <row r="8199" spans="1:2" x14ac:dyDescent="0.15">
      <c r="A8199" s="3">
        <v>8196</v>
      </c>
      <c r="B8199" s="8" t="s">
        <v>19644</v>
      </c>
    </row>
    <row r="8200" spans="1:2" x14ac:dyDescent="0.15">
      <c r="A8200" s="3">
        <v>8197</v>
      </c>
      <c r="B8200" s="8" t="s">
        <v>19645</v>
      </c>
    </row>
    <row r="8201" spans="1:2" x14ac:dyDescent="0.15">
      <c r="A8201" s="3">
        <v>8198</v>
      </c>
      <c r="B8201" s="8" t="s">
        <v>19646</v>
      </c>
    </row>
    <row r="8202" spans="1:2" x14ac:dyDescent="0.15">
      <c r="A8202" s="3">
        <v>8199</v>
      </c>
      <c r="B8202" s="8" t="s">
        <v>19647</v>
      </c>
    </row>
    <row r="8203" spans="1:2" x14ac:dyDescent="0.15">
      <c r="A8203" s="3">
        <v>8200</v>
      </c>
      <c r="B8203" s="8" t="s">
        <v>19648</v>
      </c>
    </row>
    <row r="8204" spans="1:2" x14ac:dyDescent="0.15">
      <c r="A8204" s="3">
        <v>8201</v>
      </c>
      <c r="B8204" s="8" t="s">
        <v>19649</v>
      </c>
    </row>
    <row r="8205" spans="1:2" x14ac:dyDescent="0.15">
      <c r="A8205" s="3">
        <v>8202</v>
      </c>
      <c r="B8205" s="8" t="s">
        <v>19650</v>
      </c>
    </row>
    <row r="8206" spans="1:2" x14ac:dyDescent="0.15">
      <c r="A8206" s="3">
        <v>8203</v>
      </c>
      <c r="B8206" s="8" t="s">
        <v>19651</v>
      </c>
    </row>
    <row r="8207" spans="1:2" x14ac:dyDescent="0.15">
      <c r="A8207" s="3">
        <v>8204</v>
      </c>
      <c r="B8207" s="8" t="s">
        <v>19652</v>
      </c>
    </row>
    <row r="8208" spans="1:2" x14ac:dyDescent="0.15">
      <c r="A8208" s="3">
        <v>8205</v>
      </c>
      <c r="B8208" s="8" t="s">
        <v>19653</v>
      </c>
    </row>
    <row r="8209" spans="1:2" x14ac:dyDescent="0.15">
      <c r="A8209" s="3">
        <v>8206</v>
      </c>
      <c r="B8209" s="8" t="s">
        <v>19654</v>
      </c>
    </row>
    <row r="8210" spans="1:2" x14ac:dyDescent="0.15">
      <c r="A8210" s="3">
        <v>8207</v>
      </c>
      <c r="B8210" s="8" t="s">
        <v>19655</v>
      </c>
    </row>
    <row r="8211" spans="1:2" x14ac:dyDescent="0.15">
      <c r="A8211" s="3">
        <v>8208</v>
      </c>
      <c r="B8211" s="8" t="s">
        <v>19656</v>
      </c>
    </row>
    <row r="8212" spans="1:2" x14ac:dyDescent="0.15">
      <c r="A8212" s="3">
        <v>8209</v>
      </c>
      <c r="B8212" s="8" t="s">
        <v>19657</v>
      </c>
    </row>
    <row r="8213" spans="1:2" x14ac:dyDescent="0.15">
      <c r="A8213" s="3">
        <v>8210</v>
      </c>
      <c r="B8213" s="8" t="s">
        <v>19658</v>
      </c>
    </row>
    <row r="8214" spans="1:2" x14ac:dyDescent="0.15">
      <c r="A8214" s="3">
        <v>8211</v>
      </c>
      <c r="B8214" s="8" t="s">
        <v>19659</v>
      </c>
    </row>
    <row r="8215" spans="1:2" x14ac:dyDescent="0.15">
      <c r="A8215" s="3">
        <v>8212</v>
      </c>
      <c r="B8215" s="8" t="s">
        <v>19660</v>
      </c>
    </row>
    <row r="8216" spans="1:2" x14ac:dyDescent="0.15">
      <c r="A8216" s="3">
        <v>8213</v>
      </c>
      <c r="B8216" s="8" t="s">
        <v>19661</v>
      </c>
    </row>
    <row r="8217" spans="1:2" x14ac:dyDescent="0.15">
      <c r="A8217" s="3">
        <v>8214</v>
      </c>
      <c r="B8217" s="8" t="s">
        <v>19662</v>
      </c>
    </row>
    <row r="8218" spans="1:2" x14ac:dyDescent="0.15">
      <c r="A8218" s="3">
        <v>8215</v>
      </c>
      <c r="B8218" s="8" t="s">
        <v>19663</v>
      </c>
    </row>
    <row r="8219" spans="1:2" x14ac:dyDescent="0.15">
      <c r="A8219" s="3">
        <v>8216</v>
      </c>
      <c r="B8219" s="8" t="s">
        <v>19664</v>
      </c>
    </row>
    <row r="8220" spans="1:2" x14ac:dyDescent="0.15">
      <c r="A8220" s="3">
        <v>8217</v>
      </c>
      <c r="B8220" s="8" t="s">
        <v>19665</v>
      </c>
    </row>
    <row r="8221" spans="1:2" x14ac:dyDescent="0.15">
      <c r="A8221" s="3">
        <v>8218</v>
      </c>
      <c r="B8221" s="8" t="s">
        <v>19666</v>
      </c>
    </row>
    <row r="8222" spans="1:2" x14ac:dyDescent="0.15">
      <c r="A8222" s="3">
        <v>8219</v>
      </c>
      <c r="B8222" s="8" t="s">
        <v>19667</v>
      </c>
    </row>
    <row r="8223" spans="1:2" x14ac:dyDescent="0.15">
      <c r="A8223" s="3">
        <v>8220</v>
      </c>
      <c r="B8223" s="8" t="s">
        <v>19668</v>
      </c>
    </row>
    <row r="8224" spans="1:2" x14ac:dyDescent="0.15">
      <c r="A8224" s="3">
        <v>8221</v>
      </c>
      <c r="B8224" s="8" t="s">
        <v>19669</v>
      </c>
    </row>
    <row r="8225" spans="1:2" x14ac:dyDescent="0.15">
      <c r="A8225" s="3">
        <v>8222</v>
      </c>
      <c r="B8225" s="8" t="s">
        <v>19670</v>
      </c>
    </row>
    <row r="8226" spans="1:2" x14ac:dyDescent="0.15">
      <c r="A8226" s="3">
        <v>8223</v>
      </c>
      <c r="B8226" s="8" t="s">
        <v>11962</v>
      </c>
    </row>
    <row r="8227" spans="1:2" x14ac:dyDescent="0.15">
      <c r="A8227" s="3">
        <v>8224</v>
      </c>
      <c r="B8227" s="8" t="s">
        <v>19671</v>
      </c>
    </row>
    <row r="8228" spans="1:2" x14ac:dyDescent="0.15">
      <c r="A8228" s="3">
        <v>8225</v>
      </c>
      <c r="B8228" s="8" t="s">
        <v>19672</v>
      </c>
    </row>
    <row r="8229" spans="1:2" x14ac:dyDescent="0.15">
      <c r="A8229" s="3">
        <v>8226</v>
      </c>
      <c r="B8229" s="8" t="s">
        <v>19673</v>
      </c>
    </row>
    <row r="8230" spans="1:2" x14ac:dyDescent="0.15">
      <c r="A8230" s="3">
        <v>8227</v>
      </c>
      <c r="B8230" s="8" t="s">
        <v>19674</v>
      </c>
    </row>
    <row r="8231" spans="1:2" x14ac:dyDescent="0.15">
      <c r="A8231" s="3">
        <v>8228</v>
      </c>
      <c r="B8231" s="8" t="s">
        <v>19675</v>
      </c>
    </row>
    <row r="8232" spans="1:2" x14ac:dyDescent="0.15">
      <c r="A8232" s="3">
        <v>8229</v>
      </c>
      <c r="B8232" s="8" t="s">
        <v>19676</v>
      </c>
    </row>
    <row r="8233" spans="1:2" x14ac:dyDescent="0.15">
      <c r="A8233" s="3">
        <v>8230</v>
      </c>
      <c r="B8233" s="8" t="s">
        <v>19677</v>
      </c>
    </row>
    <row r="8234" spans="1:2" x14ac:dyDescent="0.15">
      <c r="A8234" s="3">
        <v>8231</v>
      </c>
      <c r="B8234" s="8" t="s">
        <v>19678</v>
      </c>
    </row>
    <row r="8235" spans="1:2" x14ac:dyDescent="0.15">
      <c r="A8235" s="3">
        <v>8232</v>
      </c>
      <c r="B8235" s="8" t="s">
        <v>19679</v>
      </c>
    </row>
    <row r="8236" spans="1:2" x14ac:dyDescent="0.15">
      <c r="A8236" s="3">
        <v>8233</v>
      </c>
      <c r="B8236" s="8" t="s">
        <v>19680</v>
      </c>
    </row>
    <row r="8237" spans="1:2" x14ac:dyDescent="0.15">
      <c r="A8237" s="3">
        <v>8234</v>
      </c>
      <c r="B8237" s="8" t="s">
        <v>11964</v>
      </c>
    </row>
    <row r="8238" spans="1:2" x14ac:dyDescent="0.15">
      <c r="A8238" s="3">
        <v>8235</v>
      </c>
      <c r="B8238" s="8" t="s">
        <v>19681</v>
      </c>
    </row>
    <row r="8239" spans="1:2" x14ac:dyDescent="0.15">
      <c r="A8239" s="3">
        <v>8236</v>
      </c>
      <c r="B8239" s="8" t="s">
        <v>19682</v>
      </c>
    </row>
    <row r="8240" spans="1:2" x14ac:dyDescent="0.15">
      <c r="A8240" s="3">
        <v>8237</v>
      </c>
      <c r="B8240" s="8" t="s">
        <v>19683</v>
      </c>
    </row>
    <row r="8241" spans="1:2" x14ac:dyDescent="0.15">
      <c r="A8241" s="3">
        <v>8238</v>
      </c>
      <c r="B8241" s="8" t="s">
        <v>19684</v>
      </c>
    </row>
    <row r="8242" spans="1:2" x14ac:dyDescent="0.15">
      <c r="A8242" s="3">
        <v>8239</v>
      </c>
      <c r="B8242" s="8" t="s">
        <v>19685</v>
      </c>
    </row>
    <row r="8243" spans="1:2" x14ac:dyDescent="0.15">
      <c r="A8243" s="3">
        <v>8240</v>
      </c>
      <c r="B8243" s="8" t="s">
        <v>19686</v>
      </c>
    </row>
    <row r="8244" spans="1:2" x14ac:dyDescent="0.15">
      <c r="A8244" s="3">
        <v>8241</v>
      </c>
      <c r="B8244" s="8" t="s">
        <v>19687</v>
      </c>
    </row>
    <row r="8245" spans="1:2" x14ac:dyDescent="0.15">
      <c r="A8245" s="3">
        <v>8242</v>
      </c>
      <c r="B8245" s="8" t="s">
        <v>19688</v>
      </c>
    </row>
    <row r="8246" spans="1:2" x14ac:dyDescent="0.15">
      <c r="A8246" s="3">
        <v>8243</v>
      </c>
      <c r="B8246" s="8" t="s">
        <v>19689</v>
      </c>
    </row>
    <row r="8247" spans="1:2" x14ac:dyDescent="0.15">
      <c r="A8247" s="3">
        <v>8244</v>
      </c>
      <c r="B8247" s="8" t="s">
        <v>19690</v>
      </c>
    </row>
    <row r="8248" spans="1:2" x14ac:dyDescent="0.15">
      <c r="A8248" s="3">
        <v>8245</v>
      </c>
      <c r="B8248" s="8" t="s">
        <v>19691</v>
      </c>
    </row>
    <row r="8249" spans="1:2" x14ac:dyDescent="0.15">
      <c r="A8249" s="3">
        <v>8246</v>
      </c>
      <c r="B8249" s="8" t="s">
        <v>19692</v>
      </c>
    </row>
    <row r="8250" spans="1:2" x14ac:dyDescent="0.15">
      <c r="A8250" s="3">
        <v>8247</v>
      </c>
      <c r="B8250" s="8" t="s">
        <v>19693</v>
      </c>
    </row>
    <row r="8251" spans="1:2" x14ac:dyDescent="0.15">
      <c r="A8251" s="3">
        <v>8248</v>
      </c>
      <c r="B8251" s="8" t="s">
        <v>19694</v>
      </c>
    </row>
    <row r="8252" spans="1:2" x14ac:dyDescent="0.15">
      <c r="A8252" s="3">
        <v>8249</v>
      </c>
      <c r="B8252" s="8" t="s">
        <v>19695</v>
      </c>
    </row>
    <row r="8253" spans="1:2" x14ac:dyDescent="0.15">
      <c r="A8253" s="3">
        <v>8250</v>
      </c>
      <c r="B8253" s="8" t="s">
        <v>19696</v>
      </c>
    </row>
    <row r="8254" spans="1:2" x14ac:dyDescent="0.15">
      <c r="A8254" s="3">
        <v>8251</v>
      </c>
      <c r="B8254" s="8" t="s">
        <v>19697</v>
      </c>
    </row>
    <row r="8255" spans="1:2" x14ac:dyDescent="0.15">
      <c r="A8255" s="3">
        <v>8252</v>
      </c>
      <c r="B8255" s="8" t="s">
        <v>19698</v>
      </c>
    </row>
    <row r="8256" spans="1:2" x14ac:dyDescent="0.15">
      <c r="A8256" s="3">
        <v>8253</v>
      </c>
      <c r="B8256" s="8" t="s">
        <v>19699</v>
      </c>
    </row>
    <row r="8257" spans="1:2" x14ac:dyDescent="0.15">
      <c r="A8257" s="3">
        <v>8254</v>
      </c>
      <c r="B8257" s="8" t="s">
        <v>19700</v>
      </c>
    </row>
    <row r="8258" spans="1:2" x14ac:dyDescent="0.15">
      <c r="A8258" s="3">
        <v>8255</v>
      </c>
      <c r="B8258" s="8" t="s">
        <v>19701</v>
      </c>
    </row>
    <row r="8259" spans="1:2" x14ac:dyDescent="0.15">
      <c r="A8259" s="3">
        <v>8256</v>
      </c>
      <c r="B8259" s="8" t="s">
        <v>19702</v>
      </c>
    </row>
    <row r="8260" spans="1:2" x14ac:dyDescent="0.15">
      <c r="A8260" s="3">
        <v>8257</v>
      </c>
      <c r="B8260" s="8" t="s">
        <v>19703</v>
      </c>
    </row>
    <row r="8261" spans="1:2" x14ac:dyDescent="0.15">
      <c r="A8261" s="3">
        <v>8258</v>
      </c>
      <c r="B8261" s="8" t="s">
        <v>19704</v>
      </c>
    </row>
    <row r="8262" spans="1:2" x14ac:dyDescent="0.15">
      <c r="A8262" s="3">
        <v>8259</v>
      </c>
      <c r="B8262" s="8" t="s">
        <v>19705</v>
      </c>
    </row>
    <row r="8263" spans="1:2" x14ac:dyDescent="0.15">
      <c r="A8263" s="3">
        <v>8260</v>
      </c>
      <c r="B8263" s="8" t="s">
        <v>19706</v>
      </c>
    </row>
    <row r="8264" spans="1:2" x14ac:dyDescent="0.15">
      <c r="A8264" s="3">
        <v>8261</v>
      </c>
      <c r="B8264" s="8" t="s">
        <v>19707</v>
      </c>
    </row>
    <row r="8265" spans="1:2" x14ac:dyDescent="0.15">
      <c r="A8265" s="3">
        <v>8262</v>
      </c>
      <c r="B8265" s="8" t="s">
        <v>19708</v>
      </c>
    </row>
    <row r="8266" spans="1:2" x14ac:dyDescent="0.15">
      <c r="A8266" s="3">
        <v>8263</v>
      </c>
      <c r="B8266" s="8" t="s">
        <v>19709</v>
      </c>
    </row>
    <row r="8267" spans="1:2" x14ac:dyDescent="0.15">
      <c r="A8267" s="3">
        <v>8264</v>
      </c>
      <c r="B8267" s="8" t="s">
        <v>19710</v>
      </c>
    </row>
    <row r="8268" spans="1:2" x14ac:dyDescent="0.15">
      <c r="A8268" s="3">
        <v>8265</v>
      </c>
      <c r="B8268" s="8" t="s">
        <v>19711</v>
      </c>
    </row>
    <row r="8269" spans="1:2" x14ac:dyDescent="0.15">
      <c r="A8269" s="3">
        <v>8266</v>
      </c>
      <c r="B8269" s="8" t="s">
        <v>19712</v>
      </c>
    </row>
    <row r="8270" spans="1:2" x14ac:dyDescent="0.15">
      <c r="A8270" s="3">
        <v>8267</v>
      </c>
      <c r="B8270" s="8" t="s">
        <v>19713</v>
      </c>
    </row>
    <row r="8271" spans="1:2" x14ac:dyDescent="0.15">
      <c r="A8271" s="3">
        <v>8268</v>
      </c>
      <c r="B8271" s="8" t="s">
        <v>19714</v>
      </c>
    </row>
    <row r="8272" spans="1:2" x14ac:dyDescent="0.15">
      <c r="A8272" s="3">
        <v>8269</v>
      </c>
      <c r="B8272" s="8" t="s">
        <v>19715</v>
      </c>
    </row>
    <row r="8273" spans="1:2" x14ac:dyDescent="0.15">
      <c r="A8273" s="3">
        <v>8270</v>
      </c>
      <c r="B8273" s="8" t="s">
        <v>19716</v>
      </c>
    </row>
    <row r="8274" spans="1:2" x14ac:dyDescent="0.15">
      <c r="A8274" s="3">
        <v>8271</v>
      </c>
      <c r="B8274" s="8" t="s">
        <v>19717</v>
      </c>
    </row>
    <row r="8275" spans="1:2" x14ac:dyDescent="0.15">
      <c r="A8275" s="3">
        <v>8272</v>
      </c>
      <c r="B8275" s="8" t="s">
        <v>19718</v>
      </c>
    </row>
    <row r="8276" spans="1:2" x14ac:dyDescent="0.15">
      <c r="A8276" s="3">
        <v>8273</v>
      </c>
      <c r="B8276" s="8" t="s">
        <v>19719</v>
      </c>
    </row>
    <row r="8277" spans="1:2" x14ac:dyDescent="0.15">
      <c r="A8277" s="3">
        <v>8274</v>
      </c>
      <c r="B8277" s="8" t="s">
        <v>19720</v>
      </c>
    </row>
    <row r="8278" spans="1:2" x14ac:dyDescent="0.15">
      <c r="A8278" s="3">
        <v>8275</v>
      </c>
      <c r="B8278" s="8" t="s">
        <v>19721</v>
      </c>
    </row>
    <row r="8279" spans="1:2" x14ac:dyDescent="0.15">
      <c r="A8279" s="3">
        <v>8276</v>
      </c>
      <c r="B8279" s="8" t="s">
        <v>19722</v>
      </c>
    </row>
    <row r="8280" spans="1:2" x14ac:dyDescent="0.15">
      <c r="A8280" s="3">
        <v>8277</v>
      </c>
      <c r="B8280" s="8" t="s">
        <v>19723</v>
      </c>
    </row>
    <row r="8281" spans="1:2" x14ac:dyDescent="0.15">
      <c r="A8281" s="3">
        <v>8278</v>
      </c>
      <c r="B8281" s="8" t="s">
        <v>19724</v>
      </c>
    </row>
    <row r="8282" spans="1:2" x14ac:dyDescent="0.15">
      <c r="A8282" s="3">
        <v>8279</v>
      </c>
      <c r="B8282" s="8" t="s">
        <v>19725</v>
      </c>
    </row>
    <row r="8283" spans="1:2" x14ac:dyDescent="0.15">
      <c r="A8283" s="3">
        <v>8280</v>
      </c>
      <c r="B8283" s="8" t="s">
        <v>19726</v>
      </c>
    </row>
    <row r="8284" spans="1:2" x14ac:dyDescent="0.15">
      <c r="A8284" s="3">
        <v>8281</v>
      </c>
      <c r="B8284" s="8" t="s">
        <v>19727</v>
      </c>
    </row>
    <row r="8285" spans="1:2" x14ac:dyDescent="0.15">
      <c r="A8285" s="3">
        <v>8282</v>
      </c>
      <c r="B8285" s="8" t="s">
        <v>19728</v>
      </c>
    </row>
    <row r="8286" spans="1:2" x14ac:dyDescent="0.15">
      <c r="A8286" s="3">
        <v>8283</v>
      </c>
      <c r="B8286" s="8" t="s">
        <v>19729</v>
      </c>
    </row>
    <row r="8287" spans="1:2" x14ac:dyDescent="0.15">
      <c r="A8287" s="3">
        <v>8284</v>
      </c>
      <c r="B8287" s="8" t="s">
        <v>19730</v>
      </c>
    </row>
    <row r="8288" spans="1:2" x14ac:dyDescent="0.15">
      <c r="A8288" s="3">
        <v>8285</v>
      </c>
      <c r="B8288" s="8" t="s">
        <v>19731</v>
      </c>
    </row>
    <row r="8289" spans="1:2" x14ac:dyDescent="0.15">
      <c r="A8289" s="3">
        <v>8286</v>
      </c>
      <c r="B8289" s="8" t="s">
        <v>19732</v>
      </c>
    </row>
    <row r="8290" spans="1:2" x14ac:dyDescent="0.15">
      <c r="A8290" s="3">
        <v>8287</v>
      </c>
      <c r="B8290" s="8" t="s">
        <v>19733</v>
      </c>
    </row>
    <row r="8291" spans="1:2" x14ac:dyDescent="0.15">
      <c r="A8291" s="3">
        <v>8288</v>
      </c>
      <c r="B8291" s="8" t="s">
        <v>19734</v>
      </c>
    </row>
    <row r="8292" spans="1:2" x14ac:dyDescent="0.15">
      <c r="A8292" s="3">
        <v>8289</v>
      </c>
      <c r="B8292" s="8" t="s">
        <v>19735</v>
      </c>
    </row>
    <row r="8293" spans="1:2" x14ac:dyDescent="0.15">
      <c r="A8293" s="3">
        <v>8290</v>
      </c>
      <c r="B8293" s="8" t="s">
        <v>19736</v>
      </c>
    </row>
    <row r="8294" spans="1:2" x14ac:dyDescent="0.15">
      <c r="A8294" s="3">
        <v>8291</v>
      </c>
      <c r="B8294" s="8" t="s">
        <v>19737</v>
      </c>
    </row>
    <row r="8295" spans="1:2" x14ac:dyDescent="0.15">
      <c r="A8295" s="3">
        <v>8292</v>
      </c>
      <c r="B8295" s="8" t="s">
        <v>19738</v>
      </c>
    </row>
    <row r="8296" spans="1:2" x14ac:dyDescent="0.15">
      <c r="A8296" s="3">
        <v>8293</v>
      </c>
      <c r="B8296" s="8" t="s">
        <v>19739</v>
      </c>
    </row>
    <row r="8297" spans="1:2" x14ac:dyDescent="0.15">
      <c r="A8297" s="3">
        <v>8294</v>
      </c>
      <c r="B8297" s="8" t="s">
        <v>19740</v>
      </c>
    </row>
    <row r="8298" spans="1:2" x14ac:dyDescent="0.15">
      <c r="A8298" s="3">
        <v>8295</v>
      </c>
      <c r="B8298" s="8" t="s">
        <v>19741</v>
      </c>
    </row>
    <row r="8299" spans="1:2" x14ac:dyDescent="0.15">
      <c r="A8299" s="3">
        <v>8296</v>
      </c>
      <c r="B8299" s="8" t="s">
        <v>19742</v>
      </c>
    </row>
    <row r="8300" spans="1:2" x14ac:dyDescent="0.15">
      <c r="A8300" s="3">
        <v>8297</v>
      </c>
      <c r="B8300" s="8" t="s">
        <v>16238</v>
      </c>
    </row>
    <row r="8301" spans="1:2" x14ac:dyDescent="0.15">
      <c r="A8301" s="3">
        <v>8298</v>
      </c>
      <c r="B8301" s="8" t="s">
        <v>19743</v>
      </c>
    </row>
    <row r="8302" spans="1:2" x14ac:dyDescent="0.15">
      <c r="A8302" s="3">
        <v>8299</v>
      </c>
      <c r="B8302" s="8" t="s">
        <v>19744</v>
      </c>
    </row>
    <row r="8303" spans="1:2" x14ac:dyDescent="0.15">
      <c r="A8303" s="3">
        <v>8300</v>
      </c>
      <c r="B8303" s="8" t="s">
        <v>19745</v>
      </c>
    </row>
    <row r="8304" spans="1:2" x14ac:dyDescent="0.15">
      <c r="A8304" s="3">
        <v>8301</v>
      </c>
      <c r="B8304" s="8" t="s">
        <v>19746</v>
      </c>
    </row>
    <row r="8305" spans="1:2" x14ac:dyDescent="0.15">
      <c r="A8305" s="3">
        <v>8302</v>
      </c>
      <c r="B8305" s="8" t="s">
        <v>19747</v>
      </c>
    </row>
    <row r="8306" spans="1:2" x14ac:dyDescent="0.15">
      <c r="A8306" s="3">
        <v>8303</v>
      </c>
      <c r="B8306" s="8" t="s">
        <v>19748</v>
      </c>
    </row>
    <row r="8307" spans="1:2" x14ac:dyDescent="0.15">
      <c r="A8307" s="3">
        <v>8304</v>
      </c>
      <c r="B8307" s="8" t="s">
        <v>19749</v>
      </c>
    </row>
    <row r="8308" spans="1:2" x14ac:dyDescent="0.15">
      <c r="A8308" s="3">
        <v>8305</v>
      </c>
      <c r="B8308" s="8" t="s">
        <v>19750</v>
      </c>
    </row>
    <row r="8309" spans="1:2" x14ac:dyDescent="0.15">
      <c r="A8309" s="3">
        <v>8306</v>
      </c>
      <c r="B8309" s="8" t="s">
        <v>19751</v>
      </c>
    </row>
    <row r="8310" spans="1:2" x14ac:dyDescent="0.15">
      <c r="A8310" s="3">
        <v>8307</v>
      </c>
      <c r="B8310" s="8" t="s">
        <v>19752</v>
      </c>
    </row>
    <row r="8311" spans="1:2" x14ac:dyDescent="0.15">
      <c r="A8311" s="3">
        <v>8308</v>
      </c>
      <c r="B8311" s="8" t="s">
        <v>19753</v>
      </c>
    </row>
    <row r="8312" spans="1:2" x14ac:dyDescent="0.15">
      <c r="A8312" s="3">
        <v>8309</v>
      </c>
      <c r="B8312" s="8" t="s">
        <v>19754</v>
      </c>
    </row>
    <row r="8313" spans="1:2" x14ac:dyDescent="0.15">
      <c r="A8313" s="3">
        <v>8310</v>
      </c>
      <c r="B8313" s="8" t="s">
        <v>19755</v>
      </c>
    </row>
    <row r="8314" spans="1:2" x14ac:dyDescent="0.15">
      <c r="A8314" s="3">
        <v>8311</v>
      </c>
      <c r="B8314" s="8" t="s">
        <v>19756</v>
      </c>
    </row>
    <row r="8315" spans="1:2" x14ac:dyDescent="0.15">
      <c r="A8315" s="3">
        <v>8312</v>
      </c>
      <c r="B8315" s="8" t="s">
        <v>19757</v>
      </c>
    </row>
    <row r="8316" spans="1:2" x14ac:dyDescent="0.15">
      <c r="A8316" s="3">
        <v>8313</v>
      </c>
      <c r="B8316" s="8" t="s">
        <v>19758</v>
      </c>
    </row>
    <row r="8317" spans="1:2" x14ac:dyDescent="0.15">
      <c r="A8317" s="3">
        <v>8314</v>
      </c>
      <c r="B8317" s="8" t="s">
        <v>19759</v>
      </c>
    </row>
    <row r="8318" spans="1:2" x14ac:dyDescent="0.15">
      <c r="A8318" s="3">
        <v>8315</v>
      </c>
      <c r="B8318" s="8" t="s">
        <v>19746</v>
      </c>
    </row>
    <row r="8319" spans="1:2" x14ac:dyDescent="0.15">
      <c r="A8319" s="3">
        <v>8316</v>
      </c>
      <c r="B8319" s="8" t="s">
        <v>19760</v>
      </c>
    </row>
    <row r="8320" spans="1:2" x14ac:dyDescent="0.15">
      <c r="A8320" s="3">
        <v>8317</v>
      </c>
      <c r="B8320" s="8" t="s">
        <v>19761</v>
      </c>
    </row>
    <row r="8321" spans="1:2" x14ac:dyDescent="0.15">
      <c r="A8321" s="3">
        <v>8318</v>
      </c>
      <c r="B8321" s="8" t="s">
        <v>19762</v>
      </c>
    </row>
    <row r="8322" spans="1:2" x14ac:dyDescent="0.15">
      <c r="A8322" s="3">
        <v>8319</v>
      </c>
      <c r="B8322" s="8" t="s">
        <v>19763</v>
      </c>
    </row>
    <row r="8323" spans="1:2" x14ac:dyDescent="0.15">
      <c r="A8323" s="3">
        <v>8320</v>
      </c>
      <c r="B8323" s="8" t="s">
        <v>19764</v>
      </c>
    </row>
    <row r="8324" spans="1:2" x14ac:dyDescent="0.15">
      <c r="A8324" s="3">
        <v>8321</v>
      </c>
      <c r="B8324" s="8" t="s">
        <v>19561</v>
      </c>
    </row>
    <row r="8325" spans="1:2" x14ac:dyDescent="0.15">
      <c r="A8325" s="3">
        <v>8322</v>
      </c>
      <c r="B8325" s="8" t="s">
        <v>19765</v>
      </c>
    </row>
    <row r="8326" spans="1:2" x14ac:dyDescent="0.15">
      <c r="A8326" s="3">
        <v>8323</v>
      </c>
      <c r="B8326" s="8" t="s">
        <v>19766</v>
      </c>
    </row>
    <row r="8327" spans="1:2" x14ac:dyDescent="0.15">
      <c r="A8327" s="3">
        <v>8324</v>
      </c>
      <c r="B8327" s="8" t="s">
        <v>19767</v>
      </c>
    </row>
    <row r="8328" spans="1:2" x14ac:dyDescent="0.15">
      <c r="A8328" s="3">
        <v>8325</v>
      </c>
      <c r="B8328" s="8" t="s">
        <v>19768</v>
      </c>
    </row>
    <row r="8329" spans="1:2" x14ac:dyDescent="0.15">
      <c r="A8329" s="3">
        <v>8326</v>
      </c>
      <c r="B8329" s="8" t="s">
        <v>19769</v>
      </c>
    </row>
    <row r="8330" spans="1:2" x14ac:dyDescent="0.15">
      <c r="A8330" s="3">
        <v>8327</v>
      </c>
      <c r="B8330" s="8" t="s">
        <v>19770</v>
      </c>
    </row>
    <row r="8331" spans="1:2" x14ac:dyDescent="0.15">
      <c r="A8331" s="3">
        <v>8328</v>
      </c>
      <c r="B8331" s="8" t="s">
        <v>19771</v>
      </c>
    </row>
    <row r="8332" spans="1:2" x14ac:dyDescent="0.15">
      <c r="A8332" s="3">
        <v>8329</v>
      </c>
      <c r="B8332" s="8" t="s">
        <v>19772</v>
      </c>
    </row>
    <row r="8333" spans="1:2" x14ac:dyDescent="0.15">
      <c r="A8333" s="3">
        <v>8330</v>
      </c>
      <c r="B8333" s="8" t="s">
        <v>19773</v>
      </c>
    </row>
    <row r="8334" spans="1:2" x14ac:dyDescent="0.15">
      <c r="A8334" s="3">
        <v>8331</v>
      </c>
      <c r="B8334" s="8" t="s">
        <v>19774</v>
      </c>
    </row>
    <row r="8335" spans="1:2" x14ac:dyDescent="0.15">
      <c r="A8335" s="3">
        <v>8332</v>
      </c>
      <c r="B8335" s="8" t="s">
        <v>19775</v>
      </c>
    </row>
    <row r="8336" spans="1:2" x14ac:dyDescent="0.15">
      <c r="A8336" s="3">
        <v>8333</v>
      </c>
      <c r="B8336" s="8" t="s">
        <v>19776</v>
      </c>
    </row>
    <row r="8337" spans="1:2" x14ac:dyDescent="0.15">
      <c r="A8337" s="3">
        <v>8334</v>
      </c>
      <c r="B8337" s="8" t="s">
        <v>19777</v>
      </c>
    </row>
    <row r="8338" spans="1:2" x14ac:dyDescent="0.15">
      <c r="A8338" s="3">
        <v>8335</v>
      </c>
      <c r="B8338" s="8" t="s">
        <v>19778</v>
      </c>
    </row>
    <row r="8339" spans="1:2" x14ac:dyDescent="0.15">
      <c r="A8339" s="3">
        <v>8336</v>
      </c>
      <c r="B8339" s="8" t="s">
        <v>19779</v>
      </c>
    </row>
    <row r="8340" spans="1:2" x14ac:dyDescent="0.15">
      <c r="A8340" s="3">
        <v>8337</v>
      </c>
      <c r="B8340" s="8" t="s">
        <v>19780</v>
      </c>
    </row>
    <row r="8341" spans="1:2" x14ac:dyDescent="0.15">
      <c r="A8341" s="3">
        <v>8338</v>
      </c>
      <c r="B8341" s="8" t="s">
        <v>19781</v>
      </c>
    </row>
    <row r="8342" spans="1:2" x14ac:dyDescent="0.15">
      <c r="A8342" s="3">
        <v>8339</v>
      </c>
      <c r="B8342" s="8" t="s">
        <v>19782</v>
      </c>
    </row>
    <row r="8343" spans="1:2" x14ac:dyDescent="0.15">
      <c r="A8343" s="3">
        <v>8340</v>
      </c>
      <c r="B8343" s="8" t="s">
        <v>19783</v>
      </c>
    </row>
    <row r="8344" spans="1:2" x14ac:dyDescent="0.15">
      <c r="A8344" s="3">
        <v>8341</v>
      </c>
      <c r="B8344" s="8" t="s">
        <v>19784</v>
      </c>
    </row>
    <row r="8345" spans="1:2" x14ac:dyDescent="0.15">
      <c r="A8345" s="3">
        <v>8342</v>
      </c>
      <c r="B8345" s="8" t="s">
        <v>19785</v>
      </c>
    </row>
    <row r="8346" spans="1:2" x14ac:dyDescent="0.15">
      <c r="A8346" s="3">
        <v>8343</v>
      </c>
      <c r="B8346" s="8" t="s">
        <v>19786</v>
      </c>
    </row>
    <row r="8347" spans="1:2" x14ac:dyDescent="0.15">
      <c r="A8347" s="3">
        <v>8344</v>
      </c>
      <c r="B8347" s="8" t="s">
        <v>19787</v>
      </c>
    </row>
    <row r="8348" spans="1:2" x14ac:dyDescent="0.15">
      <c r="A8348" s="3">
        <v>8345</v>
      </c>
      <c r="B8348" s="8" t="s">
        <v>19788</v>
      </c>
    </row>
    <row r="8349" spans="1:2" x14ac:dyDescent="0.15">
      <c r="A8349" s="3">
        <v>8346</v>
      </c>
      <c r="B8349" s="8" t="s">
        <v>19789</v>
      </c>
    </row>
    <row r="8350" spans="1:2" x14ac:dyDescent="0.15">
      <c r="A8350" s="3">
        <v>8347</v>
      </c>
      <c r="B8350" s="8" t="s">
        <v>19790</v>
      </c>
    </row>
    <row r="8351" spans="1:2" x14ac:dyDescent="0.15">
      <c r="A8351" s="3">
        <v>8348</v>
      </c>
      <c r="B8351" s="8" t="s">
        <v>19791</v>
      </c>
    </row>
    <row r="8352" spans="1:2" x14ac:dyDescent="0.15">
      <c r="A8352" s="3">
        <v>8349</v>
      </c>
      <c r="B8352" s="8" t="s">
        <v>19792</v>
      </c>
    </row>
    <row r="8353" spans="1:2" x14ac:dyDescent="0.15">
      <c r="A8353" s="3">
        <v>8350</v>
      </c>
      <c r="B8353" s="8" t="s">
        <v>19793</v>
      </c>
    </row>
    <row r="8354" spans="1:2" x14ac:dyDescent="0.15">
      <c r="A8354" s="3">
        <v>8351</v>
      </c>
      <c r="B8354" s="8" t="s">
        <v>19794</v>
      </c>
    </row>
    <row r="8355" spans="1:2" x14ac:dyDescent="0.15">
      <c r="A8355" s="3">
        <v>8352</v>
      </c>
      <c r="B8355" s="8" t="s">
        <v>19795</v>
      </c>
    </row>
    <row r="8356" spans="1:2" x14ac:dyDescent="0.15">
      <c r="A8356" s="3">
        <v>8353</v>
      </c>
      <c r="B8356" s="8" t="s">
        <v>19796</v>
      </c>
    </row>
    <row r="8357" spans="1:2" x14ac:dyDescent="0.15">
      <c r="A8357" s="3">
        <v>8354</v>
      </c>
      <c r="B8357" s="8" t="s">
        <v>19797</v>
      </c>
    </row>
    <row r="8358" spans="1:2" x14ac:dyDescent="0.15">
      <c r="A8358" s="3">
        <v>8355</v>
      </c>
      <c r="B8358" s="8" t="s">
        <v>19798</v>
      </c>
    </row>
    <row r="8359" spans="1:2" x14ac:dyDescent="0.15">
      <c r="A8359" s="3">
        <v>8356</v>
      </c>
      <c r="B8359" s="8" t="s">
        <v>19799</v>
      </c>
    </row>
    <row r="8360" spans="1:2" x14ac:dyDescent="0.15">
      <c r="A8360" s="3">
        <v>8357</v>
      </c>
      <c r="B8360" s="8" t="s">
        <v>19800</v>
      </c>
    </row>
    <row r="8361" spans="1:2" x14ac:dyDescent="0.15">
      <c r="A8361" s="3">
        <v>8358</v>
      </c>
      <c r="B8361" s="8" t="s">
        <v>19801</v>
      </c>
    </row>
    <row r="8362" spans="1:2" x14ac:dyDescent="0.15">
      <c r="A8362" s="3">
        <v>8359</v>
      </c>
      <c r="B8362" s="8" t="s">
        <v>19802</v>
      </c>
    </row>
    <row r="8363" spans="1:2" x14ac:dyDescent="0.15">
      <c r="A8363" s="3">
        <v>8360</v>
      </c>
      <c r="B8363" s="8" t="s">
        <v>19803</v>
      </c>
    </row>
    <row r="8364" spans="1:2" x14ac:dyDescent="0.15">
      <c r="A8364" s="3">
        <v>8361</v>
      </c>
      <c r="B8364" s="8" t="s">
        <v>19804</v>
      </c>
    </row>
    <row r="8365" spans="1:2" x14ac:dyDescent="0.15">
      <c r="A8365" s="3">
        <v>8362</v>
      </c>
      <c r="B8365" s="8" t="s">
        <v>19805</v>
      </c>
    </row>
    <row r="8366" spans="1:2" x14ac:dyDescent="0.15">
      <c r="A8366" s="3">
        <v>8363</v>
      </c>
      <c r="B8366" s="8" t="s">
        <v>19806</v>
      </c>
    </row>
    <row r="8367" spans="1:2" x14ac:dyDescent="0.15">
      <c r="A8367" s="3">
        <v>8364</v>
      </c>
      <c r="B8367" s="8" t="s">
        <v>19807</v>
      </c>
    </row>
    <row r="8368" spans="1:2" x14ac:dyDescent="0.15">
      <c r="A8368" s="3">
        <v>8365</v>
      </c>
      <c r="B8368" s="8" t="s">
        <v>19808</v>
      </c>
    </row>
    <row r="8369" spans="1:2" x14ac:dyDescent="0.15">
      <c r="A8369" s="3">
        <v>8366</v>
      </c>
      <c r="B8369" s="8" t="s">
        <v>19809</v>
      </c>
    </row>
    <row r="8370" spans="1:2" x14ac:dyDescent="0.15">
      <c r="A8370" s="3">
        <v>8367</v>
      </c>
      <c r="B8370" s="8" t="s">
        <v>19810</v>
      </c>
    </row>
    <row r="8371" spans="1:2" x14ac:dyDescent="0.15">
      <c r="A8371" s="3">
        <v>8368</v>
      </c>
      <c r="B8371" s="8" t="s">
        <v>19811</v>
      </c>
    </row>
    <row r="8372" spans="1:2" x14ac:dyDescent="0.15">
      <c r="A8372" s="3">
        <v>8369</v>
      </c>
      <c r="B8372" s="8" t="s">
        <v>19812</v>
      </c>
    </row>
    <row r="8373" spans="1:2" x14ac:dyDescent="0.15">
      <c r="A8373" s="3">
        <v>8370</v>
      </c>
      <c r="B8373" s="8" t="s">
        <v>19813</v>
      </c>
    </row>
    <row r="8374" spans="1:2" x14ac:dyDescent="0.15">
      <c r="A8374" s="3">
        <v>8371</v>
      </c>
      <c r="B8374" s="8" t="s">
        <v>19814</v>
      </c>
    </row>
    <row r="8375" spans="1:2" x14ac:dyDescent="0.15">
      <c r="A8375" s="3">
        <v>8372</v>
      </c>
      <c r="B8375" s="8" t="s">
        <v>19815</v>
      </c>
    </row>
    <row r="8376" spans="1:2" x14ac:dyDescent="0.15">
      <c r="A8376" s="3">
        <v>8373</v>
      </c>
      <c r="B8376" s="8" t="s">
        <v>19816</v>
      </c>
    </row>
    <row r="8377" spans="1:2" x14ac:dyDescent="0.15">
      <c r="A8377" s="3">
        <v>8374</v>
      </c>
      <c r="B8377" s="8" t="s">
        <v>19817</v>
      </c>
    </row>
    <row r="8378" spans="1:2" x14ac:dyDescent="0.15">
      <c r="A8378" s="3">
        <v>8375</v>
      </c>
      <c r="B8378" s="8" t="s">
        <v>19818</v>
      </c>
    </row>
    <row r="8379" spans="1:2" x14ac:dyDescent="0.15">
      <c r="A8379" s="3">
        <v>8376</v>
      </c>
      <c r="B8379" s="8" t="s">
        <v>19819</v>
      </c>
    </row>
    <row r="8380" spans="1:2" x14ac:dyDescent="0.15">
      <c r="A8380" s="3">
        <v>8377</v>
      </c>
      <c r="B8380" s="8" t="s">
        <v>19820</v>
      </c>
    </row>
    <row r="8381" spans="1:2" x14ac:dyDescent="0.15">
      <c r="A8381" s="3">
        <v>8378</v>
      </c>
      <c r="B8381" s="8" t="s">
        <v>19821</v>
      </c>
    </row>
    <row r="8382" spans="1:2" x14ac:dyDescent="0.15">
      <c r="A8382" s="3">
        <v>8379</v>
      </c>
      <c r="B8382" s="8" t="s">
        <v>19822</v>
      </c>
    </row>
    <row r="8383" spans="1:2" x14ac:dyDescent="0.15">
      <c r="A8383" s="3">
        <v>8380</v>
      </c>
      <c r="B8383" s="8" t="s">
        <v>19823</v>
      </c>
    </row>
    <row r="8384" spans="1:2" x14ac:dyDescent="0.15">
      <c r="A8384" s="3">
        <v>8381</v>
      </c>
      <c r="B8384" s="8" t="s">
        <v>19824</v>
      </c>
    </row>
    <row r="8385" spans="1:2" x14ac:dyDescent="0.15">
      <c r="A8385" s="3">
        <v>8382</v>
      </c>
      <c r="B8385" s="8" t="s">
        <v>19825</v>
      </c>
    </row>
    <row r="8386" spans="1:2" x14ac:dyDescent="0.15">
      <c r="A8386" s="3">
        <v>8383</v>
      </c>
      <c r="B8386" s="8" t="s">
        <v>19826</v>
      </c>
    </row>
    <row r="8387" spans="1:2" x14ac:dyDescent="0.15">
      <c r="A8387" s="3">
        <v>8384</v>
      </c>
      <c r="B8387" s="8" t="s">
        <v>19827</v>
      </c>
    </row>
    <row r="8388" spans="1:2" x14ac:dyDescent="0.15">
      <c r="A8388" s="3">
        <v>8385</v>
      </c>
      <c r="B8388" s="8" t="s">
        <v>19828</v>
      </c>
    </row>
    <row r="8389" spans="1:2" x14ac:dyDescent="0.15">
      <c r="A8389" s="3">
        <v>8386</v>
      </c>
      <c r="B8389" s="8" t="s">
        <v>19829</v>
      </c>
    </row>
    <row r="8390" spans="1:2" x14ac:dyDescent="0.15">
      <c r="A8390" s="3">
        <v>8387</v>
      </c>
      <c r="B8390" s="8" t="s">
        <v>19830</v>
      </c>
    </row>
    <row r="8391" spans="1:2" x14ac:dyDescent="0.15">
      <c r="A8391" s="3">
        <v>8388</v>
      </c>
      <c r="B8391" s="8" t="s">
        <v>19831</v>
      </c>
    </row>
    <row r="8392" spans="1:2" x14ac:dyDescent="0.15">
      <c r="A8392" s="3">
        <v>8389</v>
      </c>
      <c r="B8392" s="8" t="s">
        <v>19832</v>
      </c>
    </row>
    <row r="8393" spans="1:2" x14ac:dyDescent="0.15">
      <c r="A8393" s="3">
        <v>8390</v>
      </c>
      <c r="B8393" s="8" t="s">
        <v>19833</v>
      </c>
    </row>
    <row r="8394" spans="1:2" x14ac:dyDescent="0.15">
      <c r="A8394" s="3">
        <v>8391</v>
      </c>
      <c r="B8394" s="8" t="s">
        <v>19834</v>
      </c>
    </row>
    <row r="8395" spans="1:2" x14ac:dyDescent="0.15">
      <c r="A8395" s="3">
        <v>8392</v>
      </c>
      <c r="B8395" s="8" t="s">
        <v>19835</v>
      </c>
    </row>
    <row r="8396" spans="1:2" x14ac:dyDescent="0.15">
      <c r="A8396" s="3">
        <v>8393</v>
      </c>
      <c r="B8396" s="8" t="s">
        <v>19836</v>
      </c>
    </row>
    <row r="8397" spans="1:2" x14ac:dyDescent="0.15">
      <c r="A8397" s="3">
        <v>8394</v>
      </c>
      <c r="B8397" s="8" t="s">
        <v>19837</v>
      </c>
    </row>
    <row r="8398" spans="1:2" x14ac:dyDescent="0.15">
      <c r="A8398" s="3">
        <v>8395</v>
      </c>
      <c r="B8398" s="8" t="s">
        <v>19838</v>
      </c>
    </row>
    <row r="8399" spans="1:2" x14ac:dyDescent="0.15">
      <c r="A8399" s="3">
        <v>8396</v>
      </c>
      <c r="B8399" s="8" t="s">
        <v>19839</v>
      </c>
    </row>
    <row r="8400" spans="1:2" x14ac:dyDescent="0.15">
      <c r="A8400" s="3">
        <v>8397</v>
      </c>
      <c r="B8400" s="8" t="s">
        <v>19840</v>
      </c>
    </row>
    <row r="8401" spans="1:2" x14ac:dyDescent="0.15">
      <c r="A8401" s="3">
        <v>8398</v>
      </c>
      <c r="B8401" s="8" t="s">
        <v>19841</v>
      </c>
    </row>
    <row r="8402" spans="1:2" x14ac:dyDescent="0.15">
      <c r="A8402" s="3">
        <v>8399</v>
      </c>
      <c r="B8402" s="8" t="s">
        <v>19842</v>
      </c>
    </row>
    <row r="8403" spans="1:2" x14ac:dyDescent="0.15">
      <c r="A8403" s="3">
        <v>8400</v>
      </c>
      <c r="B8403" s="8" t="s">
        <v>19843</v>
      </c>
    </row>
    <row r="8404" spans="1:2" x14ac:dyDescent="0.15">
      <c r="A8404" s="3">
        <v>8401</v>
      </c>
      <c r="B8404" s="8" t="s">
        <v>19844</v>
      </c>
    </row>
    <row r="8405" spans="1:2" x14ac:dyDescent="0.15">
      <c r="A8405" s="3">
        <v>8402</v>
      </c>
      <c r="B8405" s="8" t="s">
        <v>19845</v>
      </c>
    </row>
    <row r="8406" spans="1:2" x14ac:dyDescent="0.15">
      <c r="A8406" s="3">
        <v>8403</v>
      </c>
      <c r="B8406" s="8" t="s">
        <v>19846</v>
      </c>
    </row>
    <row r="8407" spans="1:2" x14ac:dyDescent="0.15">
      <c r="A8407" s="3">
        <v>8404</v>
      </c>
      <c r="B8407" s="8" t="s">
        <v>19847</v>
      </c>
    </row>
    <row r="8408" spans="1:2" x14ac:dyDescent="0.15">
      <c r="A8408" s="3">
        <v>8405</v>
      </c>
      <c r="B8408" s="8" t="s">
        <v>19848</v>
      </c>
    </row>
    <row r="8409" spans="1:2" x14ac:dyDescent="0.15">
      <c r="A8409" s="3">
        <v>8406</v>
      </c>
      <c r="B8409" s="8" t="s">
        <v>19849</v>
      </c>
    </row>
    <row r="8410" spans="1:2" x14ac:dyDescent="0.15">
      <c r="A8410" s="3">
        <v>8407</v>
      </c>
      <c r="B8410" s="8" t="s">
        <v>19850</v>
      </c>
    </row>
    <row r="8411" spans="1:2" x14ac:dyDescent="0.15">
      <c r="A8411" s="3">
        <v>8408</v>
      </c>
      <c r="B8411" s="8" t="s">
        <v>19851</v>
      </c>
    </row>
    <row r="8412" spans="1:2" x14ac:dyDescent="0.15">
      <c r="A8412" s="3">
        <v>8409</v>
      </c>
      <c r="B8412" s="8" t="s">
        <v>19852</v>
      </c>
    </row>
    <row r="8413" spans="1:2" x14ac:dyDescent="0.15">
      <c r="A8413" s="3">
        <v>8410</v>
      </c>
      <c r="B8413" s="8" t="s">
        <v>19853</v>
      </c>
    </row>
    <row r="8414" spans="1:2" x14ac:dyDescent="0.15">
      <c r="A8414" s="3">
        <v>8411</v>
      </c>
      <c r="B8414" s="3" t="s">
        <v>19854</v>
      </c>
    </row>
    <row r="8415" spans="1:2" x14ac:dyDescent="0.15">
      <c r="A8415" s="3">
        <v>8412</v>
      </c>
      <c r="B8415" s="3" t="s">
        <v>19855</v>
      </c>
    </row>
    <row r="8416" spans="1:2" x14ac:dyDescent="0.15">
      <c r="A8416" s="3">
        <v>8413</v>
      </c>
      <c r="B8416" s="3" t="s">
        <v>19856</v>
      </c>
    </row>
    <row r="8417" spans="1:2" x14ac:dyDescent="0.15">
      <c r="A8417" s="3">
        <v>8414</v>
      </c>
      <c r="B8417" s="3" t="s">
        <v>19857</v>
      </c>
    </row>
    <row r="8418" spans="1:2" x14ac:dyDescent="0.15">
      <c r="A8418" s="3">
        <v>8415</v>
      </c>
      <c r="B8418" s="3" t="s">
        <v>19858</v>
      </c>
    </row>
    <row r="8419" spans="1:2" x14ac:dyDescent="0.15">
      <c r="A8419" s="3">
        <v>8416</v>
      </c>
      <c r="B8419" s="3" t="s">
        <v>19859</v>
      </c>
    </row>
    <row r="8420" spans="1:2" x14ac:dyDescent="0.15">
      <c r="A8420" s="3">
        <v>8417</v>
      </c>
      <c r="B8420" s="3" t="s">
        <v>19860</v>
      </c>
    </row>
    <row r="8421" spans="1:2" x14ac:dyDescent="0.15">
      <c r="A8421" s="3">
        <v>8418</v>
      </c>
      <c r="B8421" s="3" t="s">
        <v>19854</v>
      </c>
    </row>
    <row r="8422" spans="1:2" x14ac:dyDescent="0.15">
      <c r="A8422" s="3">
        <v>8419</v>
      </c>
      <c r="B8422" s="3" t="s">
        <v>19861</v>
      </c>
    </row>
    <row r="8423" spans="1:2" x14ac:dyDescent="0.15">
      <c r="A8423" s="3">
        <v>8420</v>
      </c>
      <c r="B8423" s="3" t="s">
        <v>19862</v>
      </c>
    </row>
    <row r="8424" spans="1:2" x14ac:dyDescent="0.15">
      <c r="A8424" s="3">
        <v>8421</v>
      </c>
      <c r="B8424" s="3" t="s">
        <v>19863</v>
      </c>
    </row>
    <row r="8425" spans="1:2" x14ac:dyDescent="0.15">
      <c r="A8425" s="3">
        <v>8422</v>
      </c>
      <c r="B8425" s="3" t="s">
        <v>19864</v>
      </c>
    </row>
    <row r="8426" spans="1:2" x14ac:dyDescent="0.15">
      <c r="A8426" s="3">
        <v>8423</v>
      </c>
      <c r="B8426" s="3" t="s">
        <v>19865</v>
      </c>
    </row>
    <row r="8427" spans="1:2" x14ac:dyDescent="0.15">
      <c r="A8427" s="3">
        <v>8424</v>
      </c>
      <c r="B8427" s="3" t="s">
        <v>19866</v>
      </c>
    </row>
    <row r="8428" spans="1:2" x14ac:dyDescent="0.15">
      <c r="A8428" s="3">
        <v>8425</v>
      </c>
      <c r="B8428" s="3" t="s">
        <v>19867</v>
      </c>
    </row>
    <row r="8429" spans="1:2" x14ac:dyDescent="0.15">
      <c r="A8429" s="3">
        <v>8426</v>
      </c>
      <c r="B8429" s="3" t="s">
        <v>19868</v>
      </c>
    </row>
    <row r="8430" spans="1:2" x14ac:dyDescent="0.15">
      <c r="A8430" s="3">
        <v>8427</v>
      </c>
      <c r="B8430" s="3" t="s">
        <v>19869</v>
      </c>
    </row>
    <row r="8431" spans="1:2" x14ac:dyDescent="0.15">
      <c r="A8431" s="3">
        <v>8428</v>
      </c>
      <c r="B8431" s="3" t="s">
        <v>19870</v>
      </c>
    </row>
    <row r="8432" spans="1:2" x14ac:dyDescent="0.15">
      <c r="A8432" s="3">
        <v>8429</v>
      </c>
      <c r="B8432" s="3" t="s">
        <v>19871</v>
      </c>
    </row>
    <row r="8433" spans="1:2" x14ac:dyDescent="0.15">
      <c r="A8433" s="3">
        <v>8430</v>
      </c>
      <c r="B8433" s="3" t="s">
        <v>19872</v>
      </c>
    </row>
    <row r="8434" spans="1:2" x14ac:dyDescent="0.15">
      <c r="A8434" s="3">
        <v>8431</v>
      </c>
      <c r="B8434" s="3" t="s">
        <v>19873</v>
      </c>
    </row>
    <row r="8435" spans="1:2" x14ac:dyDescent="0.15">
      <c r="A8435" s="3">
        <v>8432</v>
      </c>
      <c r="B8435" s="3" t="s">
        <v>19874</v>
      </c>
    </row>
    <row r="8436" spans="1:2" x14ac:dyDescent="0.15">
      <c r="A8436" s="3">
        <v>8433</v>
      </c>
      <c r="B8436" s="3" t="s">
        <v>19875</v>
      </c>
    </row>
    <row r="8437" spans="1:2" x14ac:dyDescent="0.15">
      <c r="A8437" s="3">
        <v>8434</v>
      </c>
      <c r="B8437" s="3" t="s">
        <v>19876</v>
      </c>
    </row>
    <row r="8438" spans="1:2" x14ac:dyDescent="0.15">
      <c r="A8438" s="3">
        <v>8435</v>
      </c>
      <c r="B8438" s="3" t="s">
        <v>19877</v>
      </c>
    </row>
    <row r="8439" spans="1:2" x14ac:dyDescent="0.15">
      <c r="A8439" s="3">
        <v>8436</v>
      </c>
      <c r="B8439" s="3" t="s">
        <v>19878</v>
      </c>
    </row>
    <row r="8440" spans="1:2" x14ac:dyDescent="0.15">
      <c r="A8440" s="3">
        <v>8437</v>
      </c>
      <c r="B8440" s="3" t="s">
        <v>19879</v>
      </c>
    </row>
    <row r="8441" spans="1:2" x14ac:dyDescent="0.15">
      <c r="A8441" s="3">
        <v>8438</v>
      </c>
      <c r="B8441" s="3" t="s">
        <v>19880</v>
      </c>
    </row>
    <row r="8442" spans="1:2" x14ac:dyDescent="0.15">
      <c r="A8442" s="3">
        <v>8439</v>
      </c>
      <c r="B8442" s="3" t="s">
        <v>19881</v>
      </c>
    </row>
    <row r="8443" spans="1:2" x14ac:dyDescent="0.15">
      <c r="A8443" s="3">
        <v>8440</v>
      </c>
      <c r="B8443" s="3" t="s">
        <v>19882</v>
      </c>
    </row>
    <row r="8444" spans="1:2" x14ac:dyDescent="0.15">
      <c r="A8444" s="3">
        <v>8441</v>
      </c>
      <c r="B8444" s="3" t="s">
        <v>19883</v>
      </c>
    </row>
    <row r="8445" spans="1:2" x14ac:dyDescent="0.15">
      <c r="A8445" s="3">
        <v>8442</v>
      </c>
      <c r="B8445" s="3" t="s">
        <v>19884</v>
      </c>
    </row>
    <row r="8446" spans="1:2" x14ac:dyDescent="0.15">
      <c r="A8446" s="3">
        <v>8443</v>
      </c>
      <c r="B8446" s="3" t="s">
        <v>19885</v>
      </c>
    </row>
    <row r="8447" spans="1:2" x14ac:dyDescent="0.15">
      <c r="A8447" s="3">
        <v>8444</v>
      </c>
      <c r="B8447" s="3" t="s">
        <v>19886</v>
      </c>
    </row>
    <row r="8448" spans="1:2" x14ac:dyDescent="0.15">
      <c r="A8448" s="3">
        <v>8445</v>
      </c>
      <c r="B8448" s="3" t="s">
        <v>19887</v>
      </c>
    </row>
    <row r="8449" spans="1:2" x14ac:dyDescent="0.15">
      <c r="A8449" s="3">
        <v>8446</v>
      </c>
      <c r="B8449" s="3" t="s">
        <v>16813</v>
      </c>
    </row>
    <row r="8450" spans="1:2" x14ac:dyDescent="0.15">
      <c r="A8450" s="3">
        <v>8447</v>
      </c>
      <c r="B8450" s="3" t="s">
        <v>19888</v>
      </c>
    </row>
    <row r="8451" spans="1:2" x14ac:dyDescent="0.15">
      <c r="A8451" s="3">
        <v>8448</v>
      </c>
      <c r="B8451" s="3" t="s">
        <v>19889</v>
      </c>
    </row>
    <row r="8452" spans="1:2" x14ac:dyDescent="0.15">
      <c r="A8452" s="3">
        <v>8449</v>
      </c>
      <c r="B8452" s="3" t="s">
        <v>19890</v>
      </c>
    </row>
    <row r="8453" spans="1:2" x14ac:dyDescent="0.15">
      <c r="A8453" s="3">
        <v>8450</v>
      </c>
      <c r="B8453" s="3" t="s">
        <v>19891</v>
      </c>
    </row>
    <row r="8454" spans="1:2" x14ac:dyDescent="0.15">
      <c r="A8454" s="3">
        <v>8451</v>
      </c>
      <c r="B8454" s="3" t="s">
        <v>19892</v>
      </c>
    </row>
    <row r="8455" spans="1:2" x14ac:dyDescent="0.15">
      <c r="A8455" s="3">
        <v>8452</v>
      </c>
      <c r="B8455" s="3" t="s">
        <v>19893</v>
      </c>
    </row>
    <row r="8456" spans="1:2" x14ac:dyDescent="0.15">
      <c r="A8456" s="3">
        <v>8453</v>
      </c>
      <c r="B8456" s="3" t="s">
        <v>19894</v>
      </c>
    </row>
    <row r="8457" spans="1:2" x14ac:dyDescent="0.15">
      <c r="A8457" s="3">
        <v>8454</v>
      </c>
      <c r="B8457" s="3" t="s">
        <v>19895</v>
      </c>
    </row>
    <row r="8458" spans="1:2" x14ac:dyDescent="0.15">
      <c r="A8458" s="3">
        <v>8455</v>
      </c>
      <c r="B8458" s="3" t="s">
        <v>19896</v>
      </c>
    </row>
    <row r="8459" spans="1:2" x14ac:dyDescent="0.15">
      <c r="A8459" s="3">
        <v>8456</v>
      </c>
      <c r="B8459" s="3" t="s">
        <v>19897</v>
      </c>
    </row>
    <row r="8460" spans="1:2" x14ac:dyDescent="0.15">
      <c r="A8460" s="3">
        <v>8457</v>
      </c>
      <c r="B8460" s="3" t="s">
        <v>19898</v>
      </c>
    </row>
    <row r="8461" spans="1:2" x14ac:dyDescent="0.15">
      <c r="A8461" s="3">
        <v>8458</v>
      </c>
      <c r="B8461" s="3" t="s">
        <v>19899</v>
      </c>
    </row>
    <row r="8462" spans="1:2" x14ac:dyDescent="0.15">
      <c r="A8462" s="3">
        <v>8459</v>
      </c>
      <c r="B8462" s="3" t="s">
        <v>19900</v>
      </c>
    </row>
    <row r="8463" spans="1:2" x14ac:dyDescent="0.15">
      <c r="A8463" s="3">
        <v>8460</v>
      </c>
      <c r="B8463" s="3" t="s">
        <v>19901</v>
      </c>
    </row>
    <row r="8464" spans="1:2" x14ac:dyDescent="0.15">
      <c r="A8464" s="3">
        <v>8461</v>
      </c>
      <c r="B8464" s="3" t="s">
        <v>19902</v>
      </c>
    </row>
    <row r="8465" spans="1:2" x14ac:dyDescent="0.15">
      <c r="A8465" s="3">
        <v>8462</v>
      </c>
      <c r="B8465" s="3" t="s">
        <v>19903</v>
      </c>
    </row>
    <row r="8466" spans="1:2" x14ac:dyDescent="0.15">
      <c r="A8466" s="3">
        <v>8463</v>
      </c>
      <c r="B8466" s="3" t="s">
        <v>19904</v>
      </c>
    </row>
    <row r="8467" spans="1:2" x14ac:dyDescent="0.15">
      <c r="A8467" s="3">
        <v>8464</v>
      </c>
      <c r="B8467" s="3" t="s">
        <v>19905</v>
      </c>
    </row>
    <row r="8468" spans="1:2" x14ac:dyDescent="0.15">
      <c r="A8468" s="3">
        <v>8465</v>
      </c>
      <c r="B8468" s="3" t="s">
        <v>19906</v>
      </c>
    </row>
    <row r="8469" spans="1:2" x14ac:dyDescent="0.15">
      <c r="A8469" s="3">
        <v>8466</v>
      </c>
      <c r="B8469" s="3" t="s">
        <v>19907</v>
      </c>
    </row>
    <row r="8470" spans="1:2" x14ac:dyDescent="0.15">
      <c r="A8470" s="3">
        <v>8467</v>
      </c>
      <c r="B8470" s="3" t="s">
        <v>19908</v>
      </c>
    </row>
    <row r="8471" spans="1:2" x14ac:dyDescent="0.15">
      <c r="A8471" s="3">
        <v>8468</v>
      </c>
      <c r="B8471" s="3" t="s">
        <v>19909</v>
      </c>
    </row>
    <row r="8472" spans="1:2" x14ac:dyDescent="0.15">
      <c r="A8472" s="3">
        <v>8469</v>
      </c>
      <c r="B8472" s="3" t="s">
        <v>19910</v>
      </c>
    </row>
    <row r="8473" spans="1:2" x14ac:dyDescent="0.15">
      <c r="A8473" s="3">
        <v>8470</v>
      </c>
      <c r="B8473" s="3" t="s">
        <v>19911</v>
      </c>
    </row>
    <row r="8474" spans="1:2" x14ac:dyDescent="0.15">
      <c r="A8474" s="3">
        <v>8471</v>
      </c>
      <c r="B8474" s="3" t="s">
        <v>19912</v>
      </c>
    </row>
    <row r="8475" spans="1:2" x14ac:dyDescent="0.15">
      <c r="A8475" s="3">
        <v>8472</v>
      </c>
      <c r="B8475" s="3" t="s">
        <v>19913</v>
      </c>
    </row>
    <row r="8476" spans="1:2" x14ac:dyDescent="0.15">
      <c r="A8476" s="3">
        <v>8473</v>
      </c>
      <c r="B8476" s="3" t="s">
        <v>19914</v>
      </c>
    </row>
    <row r="8477" spans="1:2" x14ac:dyDescent="0.15">
      <c r="A8477" s="3">
        <v>8474</v>
      </c>
      <c r="B8477" s="3" t="s">
        <v>19915</v>
      </c>
    </row>
    <row r="8478" spans="1:2" x14ac:dyDescent="0.15">
      <c r="A8478" s="3">
        <v>8475</v>
      </c>
      <c r="B8478" s="3" t="s">
        <v>19916</v>
      </c>
    </row>
    <row r="8479" spans="1:2" x14ac:dyDescent="0.15">
      <c r="A8479" s="3">
        <v>8476</v>
      </c>
      <c r="B8479" s="3" t="s">
        <v>19917</v>
      </c>
    </row>
    <row r="8480" spans="1:2" x14ac:dyDescent="0.15">
      <c r="A8480" s="3">
        <v>8477</v>
      </c>
      <c r="B8480" s="3" t="s">
        <v>19918</v>
      </c>
    </row>
    <row r="8481" spans="1:2" x14ac:dyDescent="0.15">
      <c r="A8481" s="3">
        <v>8478</v>
      </c>
      <c r="B8481" s="3" t="s">
        <v>19919</v>
      </c>
    </row>
    <row r="8482" spans="1:2" x14ac:dyDescent="0.15">
      <c r="A8482" s="3">
        <v>8479</v>
      </c>
      <c r="B8482" s="3" t="s">
        <v>19920</v>
      </c>
    </row>
    <row r="8483" spans="1:2" x14ac:dyDescent="0.15">
      <c r="A8483" s="3">
        <v>8480</v>
      </c>
      <c r="B8483" s="3" t="s">
        <v>19921</v>
      </c>
    </row>
    <row r="8484" spans="1:2" x14ac:dyDescent="0.15">
      <c r="A8484" s="3">
        <v>8481</v>
      </c>
      <c r="B8484" s="3" t="s">
        <v>19922</v>
      </c>
    </row>
    <row r="8485" spans="1:2" x14ac:dyDescent="0.15">
      <c r="A8485" s="3">
        <v>8482</v>
      </c>
      <c r="B8485" s="3" t="s">
        <v>19923</v>
      </c>
    </row>
    <row r="8486" spans="1:2" x14ac:dyDescent="0.15">
      <c r="A8486" s="3">
        <v>8483</v>
      </c>
      <c r="B8486" s="3" t="s">
        <v>19924</v>
      </c>
    </row>
    <row r="8487" spans="1:2" x14ac:dyDescent="0.15">
      <c r="A8487" s="3">
        <v>8484</v>
      </c>
      <c r="B8487" s="3" t="s">
        <v>19925</v>
      </c>
    </row>
    <row r="8488" spans="1:2" x14ac:dyDescent="0.15">
      <c r="A8488" s="3">
        <v>8485</v>
      </c>
      <c r="B8488" s="3" t="s">
        <v>19926</v>
      </c>
    </row>
    <row r="8489" spans="1:2" x14ac:dyDescent="0.15">
      <c r="A8489" s="3">
        <v>8486</v>
      </c>
      <c r="B8489" s="3" t="s">
        <v>19927</v>
      </c>
    </row>
    <row r="8490" spans="1:2" x14ac:dyDescent="0.15">
      <c r="A8490" s="3">
        <v>8487</v>
      </c>
      <c r="B8490" s="3" t="s">
        <v>19928</v>
      </c>
    </row>
    <row r="8491" spans="1:2" x14ac:dyDescent="0.15">
      <c r="A8491" s="3">
        <v>8488</v>
      </c>
      <c r="B8491" s="3" t="s">
        <v>19929</v>
      </c>
    </row>
    <row r="8492" spans="1:2" x14ac:dyDescent="0.15">
      <c r="A8492" s="3">
        <v>8489</v>
      </c>
      <c r="B8492" s="3" t="s">
        <v>19930</v>
      </c>
    </row>
    <row r="8493" spans="1:2" x14ac:dyDescent="0.15">
      <c r="A8493" s="3">
        <v>8490</v>
      </c>
      <c r="B8493" s="3" t="s">
        <v>19931</v>
      </c>
    </row>
    <row r="8494" spans="1:2" x14ac:dyDescent="0.15">
      <c r="A8494" s="3">
        <v>8491</v>
      </c>
      <c r="B8494" s="3" t="s">
        <v>19932</v>
      </c>
    </row>
    <row r="8495" spans="1:2" x14ac:dyDescent="0.15">
      <c r="A8495" s="3">
        <v>8492</v>
      </c>
      <c r="B8495" s="3" t="s">
        <v>19933</v>
      </c>
    </row>
    <row r="8496" spans="1:2" x14ac:dyDescent="0.15">
      <c r="A8496" s="3">
        <v>8493</v>
      </c>
      <c r="B8496" s="3" t="s">
        <v>19934</v>
      </c>
    </row>
    <row r="8497" spans="1:2" x14ac:dyDescent="0.15">
      <c r="A8497" s="3">
        <v>8494</v>
      </c>
      <c r="B8497" s="3" t="s">
        <v>19935</v>
      </c>
    </row>
    <row r="8498" spans="1:2" x14ac:dyDescent="0.15">
      <c r="A8498" s="3">
        <v>8495</v>
      </c>
      <c r="B8498" s="3" t="s">
        <v>19936</v>
      </c>
    </row>
    <row r="8499" spans="1:2" x14ac:dyDescent="0.15">
      <c r="A8499" s="3">
        <v>8496</v>
      </c>
      <c r="B8499" s="3" t="s">
        <v>19937</v>
      </c>
    </row>
    <row r="8500" spans="1:2" x14ac:dyDescent="0.15">
      <c r="A8500" s="3">
        <v>8497</v>
      </c>
      <c r="B8500" s="3" t="s">
        <v>19938</v>
      </c>
    </row>
    <row r="8501" spans="1:2" x14ac:dyDescent="0.15">
      <c r="A8501" s="3">
        <v>8498</v>
      </c>
      <c r="B8501" s="3" t="s">
        <v>19939</v>
      </c>
    </row>
    <row r="8502" spans="1:2" x14ac:dyDescent="0.15">
      <c r="A8502" s="3">
        <v>8499</v>
      </c>
      <c r="B8502" s="3" t="s">
        <v>19940</v>
      </c>
    </row>
    <row r="8503" spans="1:2" x14ac:dyDescent="0.15">
      <c r="A8503" s="3">
        <v>8500</v>
      </c>
      <c r="B8503" s="3" t="s">
        <v>19941</v>
      </c>
    </row>
    <row r="8504" spans="1:2" x14ac:dyDescent="0.15">
      <c r="A8504" s="3">
        <v>8501</v>
      </c>
      <c r="B8504" s="3" t="s">
        <v>19942</v>
      </c>
    </row>
    <row r="8505" spans="1:2" x14ac:dyDescent="0.15">
      <c r="A8505" s="3">
        <v>8502</v>
      </c>
      <c r="B8505" s="3" t="s">
        <v>19943</v>
      </c>
    </row>
    <row r="8506" spans="1:2" x14ac:dyDescent="0.15">
      <c r="A8506" s="3">
        <v>8503</v>
      </c>
      <c r="B8506" s="3" t="s">
        <v>19944</v>
      </c>
    </row>
    <row r="8507" spans="1:2" x14ac:dyDescent="0.15">
      <c r="A8507" s="3">
        <v>8504</v>
      </c>
      <c r="B8507" s="3" t="s">
        <v>19945</v>
      </c>
    </row>
    <row r="8508" spans="1:2" x14ac:dyDescent="0.15">
      <c r="A8508" s="3">
        <v>8505</v>
      </c>
      <c r="B8508" s="3" t="s">
        <v>19946</v>
      </c>
    </row>
    <row r="8509" spans="1:2" x14ac:dyDescent="0.15">
      <c r="A8509" s="3">
        <v>8506</v>
      </c>
      <c r="B8509" s="3" t="s">
        <v>19947</v>
      </c>
    </row>
    <row r="8510" spans="1:2" x14ac:dyDescent="0.15">
      <c r="A8510" s="3">
        <v>8507</v>
      </c>
      <c r="B8510" s="3" t="s">
        <v>19948</v>
      </c>
    </row>
    <row r="8511" spans="1:2" x14ac:dyDescent="0.15">
      <c r="A8511" s="3">
        <v>8508</v>
      </c>
      <c r="B8511" s="3" t="s">
        <v>19949</v>
      </c>
    </row>
    <row r="8512" spans="1:2" x14ac:dyDescent="0.15">
      <c r="A8512" s="3">
        <v>8509</v>
      </c>
      <c r="B8512" s="3" t="s">
        <v>19950</v>
      </c>
    </row>
    <row r="8513" spans="1:2" x14ac:dyDescent="0.15">
      <c r="A8513" s="3">
        <v>8510</v>
      </c>
      <c r="B8513" s="3" t="s">
        <v>19951</v>
      </c>
    </row>
    <row r="8514" spans="1:2" x14ac:dyDescent="0.15">
      <c r="A8514" s="3">
        <v>8511</v>
      </c>
      <c r="B8514" s="3" t="s">
        <v>19952</v>
      </c>
    </row>
    <row r="8515" spans="1:2" x14ac:dyDescent="0.15">
      <c r="A8515" s="3">
        <v>8512</v>
      </c>
      <c r="B8515" s="3" t="s">
        <v>19953</v>
      </c>
    </row>
    <row r="8516" spans="1:2" x14ac:dyDescent="0.15">
      <c r="A8516" s="3">
        <v>8513</v>
      </c>
      <c r="B8516" s="3" t="s">
        <v>19954</v>
      </c>
    </row>
    <row r="8517" spans="1:2" x14ac:dyDescent="0.15">
      <c r="A8517" s="3">
        <v>8514</v>
      </c>
      <c r="B8517" s="3" t="s">
        <v>19955</v>
      </c>
    </row>
    <row r="8518" spans="1:2" x14ac:dyDescent="0.15">
      <c r="A8518" s="3">
        <v>8515</v>
      </c>
      <c r="B8518" s="3" t="s">
        <v>19956</v>
      </c>
    </row>
    <row r="8519" spans="1:2" x14ac:dyDescent="0.15">
      <c r="A8519" s="3">
        <v>8516</v>
      </c>
      <c r="B8519" s="3" t="s">
        <v>19957</v>
      </c>
    </row>
    <row r="8520" spans="1:2" x14ac:dyDescent="0.15">
      <c r="A8520" s="3">
        <v>8517</v>
      </c>
      <c r="B8520" s="3" t="s">
        <v>19958</v>
      </c>
    </row>
    <row r="8521" spans="1:2" x14ac:dyDescent="0.15">
      <c r="A8521" s="3">
        <v>8518</v>
      </c>
      <c r="B8521" s="3" t="s">
        <v>19959</v>
      </c>
    </row>
    <row r="8522" spans="1:2" x14ac:dyDescent="0.15">
      <c r="A8522" s="3">
        <v>8519</v>
      </c>
      <c r="B8522" s="3" t="s">
        <v>19960</v>
      </c>
    </row>
    <row r="8523" spans="1:2" x14ac:dyDescent="0.15">
      <c r="A8523" s="3">
        <v>8520</v>
      </c>
      <c r="B8523" s="3" t="s">
        <v>19961</v>
      </c>
    </row>
    <row r="8524" spans="1:2" x14ac:dyDescent="0.15">
      <c r="A8524" s="3">
        <v>8521</v>
      </c>
      <c r="B8524" s="3" t="s">
        <v>19962</v>
      </c>
    </row>
    <row r="8525" spans="1:2" x14ac:dyDescent="0.15">
      <c r="A8525" s="3">
        <v>8522</v>
      </c>
      <c r="B8525" s="3" t="s">
        <v>19963</v>
      </c>
    </row>
    <row r="8526" spans="1:2" x14ac:dyDescent="0.15">
      <c r="A8526" s="3">
        <v>8523</v>
      </c>
      <c r="B8526" s="3" t="s">
        <v>19964</v>
      </c>
    </row>
    <row r="8527" spans="1:2" x14ac:dyDescent="0.15">
      <c r="A8527" s="3">
        <v>8524</v>
      </c>
      <c r="B8527" s="3" t="s">
        <v>19965</v>
      </c>
    </row>
    <row r="8528" spans="1:2" x14ac:dyDescent="0.15">
      <c r="A8528" s="3">
        <v>8525</v>
      </c>
      <c r="B8528" s="3" t="s">
        <v>19966</v>
      </c>
    </row>
    <row r="8529" spans="1:2" x14ac:dyDescent="0.15">
      <c r="A8529" s="3">
        <v>8526</v>
      </c>
      <c r="B8529" s="3" t="s">
        <v>19967</v>
      </c>
    </row>
    <row r="8530" spans="1:2" x14ac:dyDescent="0.15">
      <c r="A8530" s="3">
        <v>8527</v>
      </c>
      <c r="B8530" s="3" t="s">
        <v>19968</v>
      </c>
    </row>
    <row r="8531" spans="1:2" x14ac:dyDescent="0.15">
      <c r="A8531" s="3">
        <v>8528</v>
      </c>
      <c r="B8531" s="3" t="s">
        <v>19969</v>
      </c>
    </row>
    <row r="8532" spans="1:2" x14ac:dyDescent="0.15">
      <c r="A8532" s="3">
        <v>8529</v>
      </c>
      <c r="B8532" s="3" t="s">
        <v>19970</v>
      </c>
    </row>
    <row r="8533" spans="1:2" x14ac:dyDescent="0.15">
      <c r="A8533" s="3">
        <v>8530</v>
      </c>
      <c r="B8533" s="3" t="s">
        <v>19971</v>
      </c>
    </row>
    <row r="8534" spans="1:2" x14ac:dyDescent="0.15">
      <c r="A8534" s="3">
        <v>8531</v>
      </c>
      <c r="B8534" s="3" t="s">
        <v>19972</v>
      </c>
    </row>
    <row r="8535" spans="1:2" x14ac:dyDescent="0.15">
      <c r="A8535" s="3">
        <v>8532</v>
      </c>
      <c r="B8535" s="3" t="s">
        <v>19973</v>
      </c>
    </row>
    <row r="8536" spans="1:2" x14ac:dyDescent="0.15">
      <c r="A8536" s="3">
        <v>8533</v>
      </c>
      <c r="B8536" s="3" t="s">
        <v>19974</v>
      </c>
    </row>
    <row r="8537" spans="1:2" x14ac:dyDescent="0.15">
      <c r="A8537" s="3">
        <v>8534</v>
      </c>
      <c r="B8537" s="3" t="s">
        <v>19975</v>
      </c>
    </row>
    <row r="8538" spans="1:2" x14ac:dyDescent="0.15">
      <c r="A8538" s="3">
        <v>8535</v>
      </c>
      <c r="B8538" s="3" t="s">
        <v>19976</v>
      </c>
    </row>
    <row r="8539" spans="1:2" x14ac:dyDescent="0.15">
      <c r="A8539" s="3">
        <v>8536</v>
      </c>
      <c r="B8539" s="3" t="s">
        <v>19977</v>
      </c>
    </row>
    <row r="8540" spans="1:2" x14ac:dyDescent="0.15">
      <c r="A8540" s="3">
        <v>8537</v>
      </c>
      <c r="B8540" s="3" t="s">
        <v>19978</v>
      </c>
    </row>
    <row r="8541" spans="1:2" x14ac:dyDescent="0.15">
      <c r="A8541" s="3">
        <v>8538</v>
      </c>
      <c r="B8541" s="3" t="s">
        <v>19979</v>
      </c>
    </row>
    <row r="8542" spans="1:2" x14ac:dyDescent="0.15">
      <c r="A8542" s="3">
        <v>8539</v>
      </c>
      <c r="B8542" s="3" t="s">
        <v>19980</v>
      </c>
    </row>
    <row r="8543" spans="1:2" x14ac:dyDescent="0.15">
      <c r="A8543" s="3">
        <v>8540</v>
      </c>
      <c r="B8543" s="3" t="s">
        <v>19981</v>
      </c>
    </row>
    <row r="8544" spans="1:2" x14ac:dyDescent="0.15">
      <c r="A8544" s="3">
        <v>8541</v>
      </c>
      <c r="B8544" s="3" t="s">
        <v>19982</v>
      </c>
    </row>
    <row r="8545" spans="1:2" x14ac:dyDescent="0.15">
      <c r="A8545" s="3">
        <v>8542</v>
      </c>
      <c r="B8545" s="3" t="s">
        <v>19983</v>
      </c>
    </row>
    <row r="8546" spans="1:2" x14ac:dyDescent="0.15">
      <c r="A8546" s="3">
        <v>8543</v>
      </c>
      <c r="B8546" s="3" t="s">
        <v>19984</v>
      </c>
    </row>
    <row r="8547" spans="1:2" x14ac:dyDescent="0.15">
      <c r="A8547" s="3">
        <v>8544</v>
      </c>
      <c r="B8547" s="3" t="s">
        <v>19985</v>
      </c>
    </row>
    <row r="8548" spans="1:2" x14ac:dyDescent="0.15">
      <c r="A8548" s="3">
        <v>8545</v>
      </c>
      <c r="B8548" s="3" t="s">
        <v>19986</v>
      </c>
    </row>
    <row r="8549" spans="1:2" x14ac:dyDescent="0.15">
      <c r="A8549" s="3">
        <v>8546</v>
      </c>
      <c r="B8549" s="3" t="s">
        <v>19987</v>
      </c>
    </row>
    <row r="8550" spans="1:2" x14ac:dyDescent="0.15">
      <c r="A8550" s="3">
        <v>8547</v>
      </c>
      <c r="B8550" s="3" t="s">
        <v>19988</v>
      </c>
    </row>
    <row r="8551" spans="1:2" x14ac:dyDescent="0.15">
      <c r="A8551" s="3">
        <v>8548</v>
      </c>
      <c r="B8551" s="3" t="s">
        <v>19989</v>
      </c>
    </row>
    <row r="8552" spans="1:2" x14ac:dyDescent="0.15">
      <c r="A8552" s="3">
        <v>8549</v>
      </c>
      <c r="B8552" s="3" t="s">
        <v>19990</v>
      </c>
    </row>
    <row r="8553" spans="1:2" x14ac:dyDescent="0.15">
      <c r="A8553" s="3">
        <v>8550</v>
      </c>
      <c r="B8553" s="3" t="s">
        <v>19991</v>
      </c>
    </row>
    <row r="8554" spans="1:2" x14ac:dyDescent="0.15">
      <c r="A8554" s="3">
        <v>8551</v>
      </c>
      <c r="B8554" s="3" t="s">
        <v>19992</v>
      </c>
    </row>
    <row r="8555" spans="1:2" x14ac:dyDescent="0.15">
      <c r="A8555" s="3">
        <v>8552</v>
      </c>
      <c r="B8555" s="8" t="s">
        <v>19993</v>
      </c>
    </row>
    <row r="8556" spans="1:2" x14ac:dyDescent="0.15">
      <c r="A8556" s="3">
        <v>8553</v>
      </c>
      <c r="B8556" s="8" t="s">
        <v>19994</v>
      </c>
    </row>
    <row r="8557" spans="1:2" x14ac:dyDescent="0.15">
      <c r="A8557" s="3">
        <v>8554</v>
      </c>
      <c r="B8557" s="8" t="s">
        <v>19995</v>
      </c>
    </row>
    <row r="8558" spans="1:2" x14ac:dyDescent="0.15">
      <c r="A8558" s="3">
        <v>8555</v>
      </c>
      <c r="B8558" s="8" t="s">
        <v>19996</v>
      </c>
    </row>
    <row r="8559" spans="1:2" x14ac:dyDescent="0.15">
      <c r="A8559" s="3">
        <v>8556</v>
      </c>
      <c r="B8559" s="8" t="s">
        <v>19997</v>
      </c>
    </row>
    <row r="8560" spans="1:2" x14ac:dyDescent="0.15">
      <c r="A8560" s="3">
        <v>8557</v>
      </c>
      <c r="B8560" s="8" t="s">
        <v>19998</v>
      </c>
    </row>
    <row r="8561" spans="1:2" x14ac:dyDescent="0.15">
      <c r="A8561" s="3">
        <v>8558</v>
      </c>
      <c r="B8561" s="8" t="s">
        <v>19999</v>
      </c>
    </row>
    <row r="8562" spans="1:2" x14ac:dyDescent="0.15">
      <c r="A8562" s="3">
        <v>8559</v>
      </c>
      <c r="B8562" s="8" t="s">
        <v>20000</v>
      </c>
    </row>
    <row r="8563" spans="1:2" x14ac:dyDescent="0.15">
      <c r="A8563" s="3">
        <v>8560</v>
      </c>
      <c r="B8563" s="8" t="s">
        <v>20001</v>
      </c>
    </row>
    <row r="8564" spans="1:2" x14ac:dyDescent="0.15">
      <c r="A8564" s="3">
        <v>8561</v>
      </c>
      <c r="B8564" s="8" t="s">
        <v>20002</v>
      </c>
    </row>
    <row r="8565" spans="1:2" x14ac:dyDescent="0.15">
      <c r="A8565" s="3">
        <v>8562</v>
      </c>
      <c r="B8565" s="8" t="s">
        <v>20003</v>
      </c>
    </row>
    <row r="8566" spans="1:2" x14ac:dyDescent="0.15">
      <c r="A8566" s="3">
        <v>8563</v>
      </c>
      <c r="B8566" s="8" t="s">
        <v>20004</v>
      </c>
    </row>
    <row r="8567" spans="1:2" x14ac:dyDescent="0.15">
      <c r="A8567" s="3">
        <v>8564</v>
      </c>
      <c r="B8567" s="8" t="s">
        <v>20005</v>
      </c>
    </row>
    <row r="8568" spans="1:2" x14ac:dyDescent="0.15">
      <c r="A8568" s="3">
        <v>8565</v>
      </c>
      <c r="B8568" s="8" t="s">
        <v>20006</v>
      </c>
    </row>
    <row r="8569" spans="1:2" x14ac:dyDescent="0.15">
      <c r="A8569" s="3">
        <v>8566</v>
      </c>
      <c r="B8569" s="8" t="s">
        <v>20007</v>
      </c>
    </row>
    <row r="8570" spans="1:2" x14ac:dyDescent="0.15">
      <c r="A8570" s="3">
        <v>8567</v>
      </c>
      <c r="B8570" s="8" t="s">
        <v>20008</v>
      </c>
    </row>
    <row r="8571" spans="1:2" x14ac:dyDescent="0.15">
      <c r="A8571" s="3">
        <v>8568</v>
      </c>
      <c r="B8571" s="8" t="s">
        <v>20009</v>
      </c>
    </row>
    <row r="8572" spans="1:2" x14ac:dyDescent="0.15">
      <c r="A8572" s="3">
        <v>8569</v>
      </c>
      <c r="B8572" s="8" t="s">
        <v>20010</v>
      </c>
    </row>
    <row r="8573" spans="1:2" x14ac:dyDescent="0.15">
      <c r="A8573" s="3">
        <v>8570</v>
      </c>
      <c r="B8573" s="8" t="s">
        <v>20011</v>
      </c>
    </row>
    <row r="8574" spans="1:2" x14ac:dyDescent="0.15">
      <c r="A8574" s="3">
        <v>8571</v>
      </c>
      <c r="B8574" s="8" t="s">
        <v>20012</v>
      </c>
    </row>
    <row r="8575" spans="1:2" x14ac:dyDescent="0.15">
      <c r="A8575" s="3">
        <v>8572</v>
      </c>
      <c r="B8575" s="8" t="s">
        <v>20013</v>
      </c>
    </row>
    <row r="8576" spans="1:2" x14ac:dyDescent="0.15">
      <c r="A8576" s="3">
        <v>8573</v>
      </c>
      <c r="B8576" s="8" t="s">
        <v>20014</v>
      </c>
    </row>
    <row r="8577" spans="1:2" x14ac:dyDescent="0.15">
      <c r="A8577" s="3">
        <v>8574</v>
      </c>
      <c r="B8577" s="8" t="s">
        <v>20015</v>
      </c>
    </row>
    <row r="8578" spans="1:2" x14ac:dyDescent="0.15">
      <c r="A8578" s="3">
        <v>8575</v>
      </c>
      <c r="B8578" s="8" t="s">
        <v>20016</v>
      </c>
    </row>
    <row r="8579" spans="1:2" x14ac:dyDescent="0.15">
      <c r="A8579" s="3">
        <v>8576</v>
      </c>
      <c r="B8579" s="8" t="s">
        <v>20017</v>
      </c>
    </row>
    <row r="8580" spans="1:2" x14ac:dyDescent="0.15">
      <c r="A8580" s="3">
        <v>8577</v>
      </c>
      <c r="B8580" s="8" t="s">
        <v>20018</v>
      </c>
    </row>
    <row r="8581" spans="1:2" x14ac:dyDescent="0.15">
      <c r="A8581" s="3">
        <v>8578</v>
      </c>
      <c r="B8581" s="8" t="s">
        <v>20019</v>
      </c>
    </row>
    <row r="8582" spans="1:2" x14ac:dyDescent="0.15">
      <c r="A8582" s="3">
        <v>8579</v>
      </c>
      <c r="B8582" s="8" t="s">
        <v>20020</v>
      </c>
    </row>
    <row r="8583" spans="1:2" x14ac:dyDescent="0.15">
      <c r="A8583" s="3">
        <v>8580</v>
      </c>
      <c r="B8583" s="8" t="s">
        <v>20021</v>
      </c>
    </row>
    <row r="8584" spans="1:2" x14ac:dyDescent="0.15">
      <c r="A8584" s="3">
        <v>8581</v>
      </c>
      <c r="B8584" s="8" t="s">
        <v>20022</v>
      </c>
    </row>
    <row r="8585" spans="1:2" x14ac:dyDescent="0.15">
      <c r="A8585" s="3">
        <v>8582</v>
      </c>
      <c r="B8585" s="8" t="s">
        <v>20023</v>
      </c>
    </row>
    <row r="8586" spans="1:2" x14ac:dyDescent="0.15">
      <c r="A8586" s="3">
        <v>8583</v>
      </c>
      <c r="B8586" s="8" t="s">
        <v>20024</v>
      </c>
    </row>
    <row r="8587" spans="1:2" x14ac:dyDescent="0.15">
      <c r="A8587" s="3">
        <v>8584</v>
      </c>
      <c r="B8587" s="8" t="s">
        <v>20025</v>
      </c>
    </row>
    <row r="8588" spans="1:2" x14ac:dyDescent="0.15">
      <c r="A8588" s="3">
        <v>8585</v>
      </c>
      <c r="B8588" s="8" t="s">
        <v>20026</v>
      </c>
    </row>
    <row r="8589" spans="1:2" x14ac:dyDescent="0.15">
      <c r="A8589" s="3">
        <v>8586</v>
      </c>
      <c r="B8589" s="8" t="s">
        <v>20027</v>
      </c>
    </row>
    <row r="8590" spans="1:2" x14ac:dyDescent="0.15">
      <c r="A8590" s="3">
        <v>8587</v>
      </c>
      <c r="B8590" s="8" t="s">
        <v>20028</v>
      </c>
    </row>
    <row r="8591" spans="1:2" x14ac:dyDescent="0.15">
      <c r="A8591" s="3">
        <v>8588</v>
      </c>
      <c r="B8591" s="8" t="s">
        <v>20029</v>
      </c>
    </row>
    <row r="8592" spans="1:2" x14ac:dyDescent="0.15">
      <c r="A8592" s="3">
        <v>8589</v>
      </c>
      <c r="B8592" s="8" t="s">
        <v>20030</v>
      </c>
    </row>
    <row r="8593" spans="1:2" x14ac:dyDescent="0.15">
      <c r="A8593" s="3">
        <v>8590</v>
      </c>
      <c r="B8593" s="8" t="s">
        <v>20031</v>
      </c>
    </row>
    <row r="8594" spans="1:2" x14ac:dyDescent="0.15">
      <c r="A8594" s="3">
        <v>8591</v>
      </c>
      <c r="B8594" s="8" t="s">
        <v>20032</v>
      </c>
    </row>
    <row r="8595" spans="1:2" x14ac:dyDescent="0.15">
      <c r="A8595" s="3">
        <v>8592</v>
      </c>
      <c r="B8595" s="8" t="s">
        <v>20033</v>
      </c>
    </row>
    <row r="8596" spans="1:2" x14ac:dyDescent="0.15">
      <c r="A8596" s="3">
        <v>8593</v>
      </c>
      <c r="B8596" s="8" t="s">
        <v>20034</v>
      </c>
    </row>
    <row r="8597" spans="1:2" x14ac:dyDescent="0.15">
      <c r="A8597" s="3">
        <v>8594</v>
      </c>
      <c r="B8597" s="8" t="s">
        <v>20035</v>
      </c>
    </row>
    <row r="8598" spans="1:2" x14ac:dyDescent="0.15">
      <c r="A8598" s="3">
        <v>8595</v>
      </c>
      <c r="B8598" s="8" t="s">
        <v>20036</v>
      </c>
    </row>
    <row r="8599" spans="1:2" x14ac:dyDescent="0.15">
      <c r="A8599" s="3">
        <v>8596</v>
      </c>
      <c r="B8599" s="8" t="s">
        <v>20037</v>
      </c>
    </row>
    <row r="8600" spans="1:2" x14ac:dyDescent="0.15">
      <c r="A8600" s="3">
        <v>8597</v>
      </c>
      <c r="B8600" s="8" t="s">
        <v>20038</v>
      </c>
    </row>
    <row r="8601" spans="1:2" x14ac:dyDescent="0.15">
      <c r="A8601" s="3">
        <v>8598</v>
      </c>
      <c r="B8601" s="8" t="s">
        <v>20039</v>
      </c>
    </row>
    <row r="8602" spans="1:2" x14ac:dyDescent="0.15">
      <c r="A8602" s="3">
        <v>8599</v>
      </c>
      <c r="B8602" s="8" t="s">
        <v>20040</v>
      </c>
    </row>
    <row r="8603" spans="1:2" x14ac:dyDescent="0.15">
      <c r="A8603" s="3">
        <v>8600</v>
      </c>
      <c r="B8603" s="8" t="s">
        <v>20041</v>
      </c>
    </row>
    <row r="8604" spans="1:2" x14ac:dyDescent="0.15">
      <c r="A8604" s="3">
        <v>8601</v>
      </c>
      <c r="B8604" s="8" t="s">
        <v>20042</v>
      </c>
    </row>
    <row r="8605" spans="1:2" x14ac:dyDescent="0.15">
      <c r="A8605" s="3">
        <v>8602</v>
      </c>
      <c r="B8605" s="8" t="s">
        <v>20043</v>
      </c>
    </row>
    <row r="8606" spans="1:2" x14ac:dyDescent="0.15">
      <c r="A8606" s="3">
        <v>8603</v>
      </c>
      <c r="B8606" s="8" t="s">
        <v>20044</v>
      </c>
    </row>
    <row r="8607" spans="1:2" x14ac:dyDescent="0.15">
      <c r="A8607" s="3">
        <v>8604</v>
      </c>
      <c r="B8607" s="8" t="s">
        <v>20045</v>
      </c>
    </row>
    <row r="8608" spans="1:2" x14ac:dyDescent="0.15">
      <c r="A8608" s="3">
        <v>8605</v>
      </c>
      <c r="B8608" s="8" t="s">
        <v>20046</v>
      </c>
    </row>
    <row r="8609" spans="1:2" x14ac:dyDescent="0.15">
      <c r="A8609" s="3">
        <v>8606</v>
      </c>
      <c r="B8609" s="8" t="s">
        <v>20047</v>
      </c>
    </row>
    <row r="8610" spans="1:2" x14ac:dyDescent="0.15">
      <c r="A8610" s="3">
        <v>8607</v>
      </c>
      <c r="B8610" s="8" t="s">
        <v>20048</v>
      </c>
    </row>
    <row r="8611" spans="1:2" x14ac:dyDescent="0.15">
      <c r="A8611" s="3">
        <v>8608</v>
      </c>
      <c r="B8611" s="8" t="s">
        <v>20049</v>
      </c>
    </row>
    <row r="8612" spans="1:2" x14ac:dyDescent="0.15">
      <c r="A8612" s="3">
        <v>8609</v>
      </c>
      <c r="B8612" s="8" t="s">
        <v>20050</v>
      </c>
    </row>
    <row r="8613" spans="1:2" x14ac:dyDescent="0.15">
      <c r="A8613" s="3">
        <v>8610</v>
      </c>
      <c r="B8613" s="8" t="s">
        <v>20051</v>
      </c>
    </row>
    <row r="8614" spans="1:2" x14ac:dyDescent="0.15">
      <c r="A8614" s="3">
        <v>8611</v>
      </c>
      <c r="B8614" s="8" t="s">
        <v>20052</v>
      </c>
    </row>
    <row r="8615" spans="1:2" x14ac:dyDescent="0.15">
      <c r="A8615" s="3">
        <v>8612</v>
      </c>
      <c r="B8615" s="8" t="s">
        <v>20053</v>
      </c>
    </row>
    <row r="8616" spans="1:2" x14ac:dyDescent="0.15">
      <c r="A8616" s="3">
        <v>8613</v>
      </c>
      <c r="B8616" s="8" t="s">
        <v>20054</v>
      </c>
    </row>
    <row r="8617" spans="1:2" x14ac:dyDescent="0.15">
      <c r="A8617" s="3">
        <v>8614</v>
      </c>
      <c r="B8617" s="8" t="s">
        <v>20055</v>
      </c>
    </row>
    <row r="8618" spans="1:2" x14ac:dyDescent="0.15">
      <c r="A8618" s="3">
        <v>8615</v>
      </c>
      <c r="B8618" s="8" t="s">
        <v>20056</v>
      </c>
    </row>
    <row r="8619" spans="1:2" x14ac:dyDescent="0.15">
      <c r="A8619" s="3">
        <v>8616</v>
      </c>
      <c r="B8619" s="8" t="s">
        <v>20057</v>
      </c>
    </row>
    <row r="8620" spans="1:2" x14ac:dyDescent="0.15">
      <c r="A8620" s="3">
        <v>8617</v>
      </c>
      <c r="B8620" s="8" t="s">
        <v>20058</v>
      </c>
    </row>
    <row r="8621" spans="1:2" x14ac:dyDescent="0.15">
      <c r="A8621" s="3">
        <v>8618</v>
      </c>
      <c r="B8621" s="3" t="s">
        <v>20059</v>
      </c>
    </row>
    <row r="8622" spans="1:2" x14ac:dyDescent="0.15">
      <c r="A8622" s="3">
        <v>8619</v>
      </c>
      <c r="B8622" s="3" t="s">
        <v>20060</v>
      </c>
    </row>
    <row r="8623" spans="1:2" x14ac:dyDescent="0.15">
      <c r="A8623" s="3">
        <v>8620</v>
      </c>
      <c r="B8623" s="3" t="s">
        <v>20061</v>
      </c>
    </row>
    <row r="8624" spans="1:2" x14ac:dyDescent="0.15">
      <c r="A8624" s="3">
        <v>8621</v>
      </c>
      <c r="B8624" s="3" t="s">
        <v>20062</v>
      </c>
    </row>
    <row r="8625" spans="1:2" x14ac:dyDescent="0.15">
      <c r="A8625" s="3">
        <v>8622</v>
      </c>
      <c r="B8625" s="3" t="s">
        <v>20063</v>
      </c>
    </row>
    <row r="8626" spans="1:2" x14ac:dyDescent="0.15">
      <c r="A8626" s="3">
        <v>8623</v>
      </c>
      <c r="B8626" s="3" t="s">
        <v>20064</v>
      </c>
    </row>
    <row r="8627" spans="1:2" x14ac:dyDescent="0.15">
      <c r="A8627" s="3">
        <v>8624</v>
      </c>
      <c r="B8627" s="3" t="s">
        <v>20065</v>
      </c>
    </row>
    <row r="8628" spans="1:2" x14ac:dyDescent="0.15">
      <c r="A8628" s="3">
        <v>8625</v>
      </c>
      <c r="B8628" s="3" t="s">
        <v>20066</v>
      </c>
    </row>
    <row r="8629" spans="1:2" x14ac:dyDescent="0.15">
      <c r="A8629" s="3">
        <v>8626</v>
      </c>
      <c r="B8629" s="3" t="s">
        <v>20067</v>
      </c>
    </row>
    <row r="8630" spans="1:2" x14ac:dyDescent="0.15">
      <c r="A8630" s="3">
        <v>8627</v>
      </c>
      <c r="B8630" s="3" t="s">
        <v>20068</v>
      </c>
    </row>
    <row r="8631" spans="1:2" x14ac:dyDescent="0.15">
      <c r="A8631" s="3">
        <v>8628</v>
      </c>
      <c r="B8631" s="3" t="s">
        <v>20069</v>
      </c>
    </row>
    <row r="8632" spans="1:2" x14ac:dyDescent="0.15">
      <c r="A8632" s="3">
        <v>8629</v>
      </c>
      <c r="B8632" s="3" t="s">
        <v>20070</v>
      </c>
    </row>
    <row r="8633" spans="1:2" x14ac:dyDescent="0.15">
      <c r="A8633" s="3">
        <v>8630</v>
      </c>
      <c r="B8633" s="3" t="s">
        <v>20071</v>
      </c>
    </row>
    <row r="8634" spans="1:2" x14ac:dyDescent="0.15">
      <c r="A8634" s="3">
        <v>8631</v>
      </c>
      <c r="B8634" s="3" t="s">
        <v>20072</v>
      </c>
    </row>
    <row r="8635" spans="1:2" x14ac:dyDescent="0.15">
      <c r="A8635" s="3">
        <v>8632</v>
      </c>
      <c r="B8635" s="3" t="s">
        <v>20073</v>
      </c>
    </row>
    <row r="8636" spans="1:2" x14ac:dyDescent="0.15">
      <c r="A8636" s="3">
        <v>8633</v>
      </c>
      <c r="B8636" s="3" t="s">
        <v>20074</v>
      </c>
    </row>
    <row r="8637" spans="1:2" x14ac:dyDescent="0.15">
      <c r="A8637" s="3">
        <v>8634</v>
      </c>
      <c r="B8637" s="3" t="s">
        <v>20075</v>
      </c>
    </row>
    <row r="8638" spans="1:2" x14ac:dyDescent="0.15">
      <c r="A8638" s="3">
        <v>8635</v>
      </c>
      <c r="B8638" s="3" t="s">
        <v>20076</v>
      </c>
    </row>
    <row r="8639" spans="1:2" x14ac:dyDescent="0.15">
      <c r="A8639" s="3">
        <v>8636</v>
      </c>
      <c r="B8639" s="3" t="s">
        <v>20077</v>
      </c>
    </row>
    <row r="8640" spans="1:2" x14ac:dyDescent="0.15">
      <c r="A8640" s="3">
        <v>8637</v>
      </c>
      <c r="B8640" s="3" t="s">
        <v>20078</v>
      </c>
    </row>
    <row r="8641" spans="1:2" x14ac:dyDescent="0.15">
      <c r="A8641" s="3">
        <v>8638</v>
      </c>
      <c r="B8641" s="3" t="s">
        <v>20079</v>
      </c>
    </row>
    <row r="8642" spans="1:2" x14ac:dyDescent="0.15">
      <c r="A8642" s="3">
        <v>8639</v>
      </c>
      <c r="B8642" s="3" t="s">
        <v>20080</v>
      </c>
    </row>
    <row r="8643" spans="1:2" x14ac:dyDescent="0.15">
      <c r="A8643" s="3">
        <v>8640</v>
      </c>
      <c r="B8643" s="3" t="s">
        <v>20081</v>
      </c>
    </row>
    <row r="8644" spans="1:2" x14ac:dyDescent="0.15">
      <c r="A8644" s="3">
        <v>8641</v>
      </c>
      <c r="B8644" s="3" t="s">
        <v>20082</v>
      </c>
    </row>
    <row r="8645" spans="1:2" x14ac:dyDescent="0.15">
      <c r="A8645" s="3">
        <v>8642</v>
      </c>
      <c r="B8645" s="3" t="s">
        <v>20083</v>
      </c>
    </row>
    <row r="8646" spans="1:2" x14ac:dyDescent="0.15">
      <c r="A8646" s="3">
        <v>8643</v>
      </c>
      <c r="B8646" s="3" t="s">
        <v>20084</v>
      </c>
    </row>
    <row r="8647" spans="1:2" x14ac:dyDescent="0.15">
      <c r="A8647" s="3">
        <v>8644</v>
      </c>
      <c r="B8647" s="3" t="s">
        <v>20085</v>
      </c>
    </row>
    <row r="8648" spans="1:2" x14ac:dyDescent="0.15">
      <c r="A8648" s="3">
        <v>8645</v>
      </c>
      <c r="B8648" s="3" t="s">
        <v>20086</v>
      </c>
    </row>
    <row r="8649" spans="1:2" x14ac:dyDescent="0.15">
      <c r="A8649" s="3">
        <v>8646</v>
      </c>
      <c r="B8649" s="3" t="s">
        <v>20087</v>
      </c>
    </row>
    <row r="8650" spans="1:2" x14ac:dyDescent="0.15">
      <c r="A8650" s="3">
        <v>8647</v>
      </c>
      <c r="B8650" s="3" t="s">
        <v>20088</v>
      </c>
    </row>
    <row r="8651" spans="1:2" x14ac:dyDescent="0.15">
      <c r="A8651" s="3">
        <v>8648</v>
      </c>
      <c r="B8651" s="3" t="s">
        <v>20089</v>
      </c>
    </row>
    <row r="8652" spans="1:2" x14ac:dyDescent="0.15">
      <c r="A8652" s="3">
        <v>8649</v>
      </c>
      <c r="B8652" s="3" t="s">
        <v>20090</v>
      </c>
    </row>
    <row r="8653" spans="1:2" x14ac:dyDescent="0.15">
      <c r="A8653" s="3">
        <v>8650</v>
      </c>
      <c r="B8653" s="3" t="s">
        <v>20091</v>
      </c>
    </row>
    <row r="8654" spans="1:2" x14ac:dyDescent="0.15">
      <c r="A8654" s="3">
        <v>8651</v>
      </c>
      <c r="B8654" s="3" t="s">
        <v>20092</v>
      </c>
    </row>
    <row r="8655" spans="1:2" x14ac:dyDescent="0.15">
      <c r="A8655" s="3">
        <v>8652</v>
      </c>
      <c r="B8655" s="3" t="s">
        <v>20093</v>
      </c>
    </row>
    <row r="8656" spans="1:2" x14ac:dyDescent="0.15">
      <c r="A8656" s="3">
        <v>8653</v>
      </c>
      <c r="B8656" s="3" t="s">
        <v>20094</v>
      </c>
    </row>
    <row r="8657" spans="1:2" x14ac:dyDescent="0.15">
      <c r="A8657" s="3">
        <v>8654</v>
      </c>
      <c r="B8657" s="3" t="s">
        <v>20095</v>
      </c>
    </row>
    <row r="8658" spans="1:2" x14ac:dyDescent="0.15">
      <c r="A8658" s="3">
        <v>8655</v>
      </c>
      <c r="B8658" s="3" t="s">
        <v>20096</v>
      </c>
    </row>
    <row r="8659" spans="1:2" x14ac:dyDescent="0.15">
      <c r="A8659" s="3">
        <v>8656</v>
      </c>
      <c r="B8659" s="3" t="s">
        <v>20097</v>
      </c>
    </row>
    <row r="8660" spans="1:2" x14ac:dyDescent="0.15">
      <c r="A8660" s="3">
        <v>8657</v>
      </c>
      <c r="B8660" s="3" t="s">
        <v>20098</v>
      </c>
    </row>
    <row r="8661" spans="1:2" x14ac:dyDescent="0.15">
      <c r="A8661" s="3">
        <v>8658</v>
      </c>
      <c r="B8661" s="3" t="s">
        <v>20099</v>
      </c>
    </row>
    <row r="8662" spans="1:2" x14ac:dyDescent="0.15">
      <c r="A8662" s="3">
        <v>8659</v>
      </c>
      <c r="B8662" s="3" t="s">
        <v>20100</v>
      </c>
    </row>
    <row r="8663" spans="1:2" x14ac:dyDescent="0.15">
      <c r="A8663" s="3">
        <v>8660</v>
      </c>
      <c r="B8663" s="3" t="s">
        <v>20101</v>
      </c>
    </row>
    <row r="8664" spans="1:2" x14ac:dyDescent="0.15">
      <c r="A8664" s="3">
        <v>8661</v>
      </c>
      <c r="B8664" s="3" t="s">
        <v>20102</v>
      </c>
    </row>
    <row r="8665" spans="1:2" x14ac:dyDescent="0.15">
      <c r="A8665" s="3">
        <v>8662</v>
      </c>
      <c r="B8665" s="3" t="s">
        <v>20103</v>
      </c>
    </row>
    <row r="8666" spans="1:2" x14ac:dyDescent="0.15">
      <c r="A8666" s="3">
        <v>8663</v>
      </c>
      <c r="B8666" s="3" t="s">
        <v>20104</v>
      </c>
    </row>
    <row r="8667" spans="1:2" x14ac:dyDescent="0.15">
      <c r="A8667" s="3">
        <v>8664</v>
      </c>
      <c r="B8667" s="3" t="s">
        <v>20105</v>
      </c>
    </row>
    <row r="8668" spans="1:2" x14ac:dyDescent="0.15">
      <c r="A8668" s="3">
        <v>8665</v>
      </c>
      <c r="B8668" s="3" t="s">
        <v>20106</v>
      </c>
    </row>
    <row r="8669" spans="1:2" x14ac:dyDescent="0.15">
      <c r="A8669" s="3">
        <v>8666</v>
      </c>
      <c r="B8669" s="3" t="s">
        <v>20107</v>
      </c>
    </row>
    <row r="8670" spans="1:2" x14ac:dyDescent="0.15">
      <c r="A8670" s="3">
        <v>8667</v>
      </c>
      <c r="B8670" s="3" t="s">
        <v>20108</v>
      </c>
    </row>
    <row r="8671" spans="1:2" x14ac:dyDescent="0.15">
      <c r="A8671" s="3">
        <v>8668</v>
      </c>
      <c r="B8671" s="3" t="s">
        <v>20109</v>
      </c>
    </row>
    <row r="8672" spans="1:2" x14ac:dyDescent="0.15">
      <c r="A8672" s="3">
        <v>8669</v>
      </c>
      <c r="B8672" s="3" t="s">
        <v>20110</v>
      </c>
    </row>
    <row r="8673" spans="1:2" x14ac:dyDescent="0.15">
      <c r="A8673" s="3">
        <v>8670</v>
      </c>
      <c r="B8673" s="3" t="s">
        <v>20111</v>
      </c>
    </row>
    <row r="8674" spans="1:2" x14ac:dyDescent="0.15">
      <c r="A8674" s="3">
        <v>8671</v>
      </c>
      <c r="B8674" s="3" t="s">
        <v>20112</v>
      </c>
    </row>
    <row r="8675" spans="1:2" x14ac:dyDescent="0.15">
      <c r="A8675" s="3">
        <v>8672</v>
      </c>
      <c r="B8675" s="3" t="s">
        <v>20113</v>
      </c>
    </row>
    <row r="8676" spans="1:2" x14ac:dyDescent="0.15">
      <c r="A8676" s="3">
        <v>8673</v>
      </c>
      <c r="B8676" s="3" t="s">
        <v>20114</v>
      </c>
    </row>
    <row r="8677" spans="1:2" x14ac:dyDescent="0.15">
      <c r="A8677" s="3">
        <v>8674</v>
      </c>
      <c r="B8677" s="3" t="s">
        <v>20115</v>
      </c>
    </row>
    <row r="8678" spans="1:2" x14ac:dyDescent="0.15">
      <c r="A8678" s="3">
        <v>8675</v>
      </c>
      <c r="B8678" s="3" t="s">
        <v>20116</v>
      </c>
    </row>
    <row r="8679" spans="1:2" x14ac:dyDescent="0.15">
      <c r="A8679" s="3">
        <v>8676</v>
      </c>
      <c r="B8679" s="3" t="s">
        <v>20117</v>
      </c>
    </row>
    <row r="8680" spans="1:2" x14ac:dyDescent="0.15">
      <c r="A8680" s="3">
        <v>8677</v>
      </c>
      <c r="B8680" s="3" t="s">
        <v>20118</v>
      </c>
    </row>
    <row r="8681" spans="1:2" x14ac:dyDescent="0.15">
      <c r="A8681" s="3">
        <v>8678</v>
      </c>
      <c r="B8681" s="3" t="s">
        <v>20119</v>
      </c>
    </row>
    <row r="8682" spans="1:2" x14ac:dyDescent="0.15">
      <c r="A8682" s="3">
        <v>8679</v>
      </c>
      <c r="B8682" s="3" t="s">
        <v>20120</v>
      </c>
    </row>
    <row r="8683" spans="1:2" x14ac:dyDescent="0.15">
      <c r="A8683" s="3">
        <v>8680</v>
      </c>
      <c r="B8683" s="3" t="s">
        <v>18162</v>
      </c>
    </row>
    <row r="8684" spans="1:2" x14ac:dyDescent="0.15">
      <c r="A8684" s="3">
        <v>8681</v>
      </c>
      <c r="B8684" s="3" t="s">
        <v>20121</v>
      </c>
    </row>
    <row r="8685" spans="1:2" x14ac:dyDescent="0.15">
      <c r="A8685" s="3">
        <v>8682</v>
      </c>
      <c r="B8685" s="3" t="s">
        <v>20122</v>
      </c>
    </row>
    <row r="8686" spans="1:2" x14ac:dyDescent="0.15">
      <c r="A8686" s="3">
        <v>8683</v>
      </c>
      <c r="B8686" s="3" t="s">
        <v>20123</v>
      </c>
    </row>
    <row r="8687" spans="1:2" x14ac:dyDescent="0.15">
      <c r="A8687" s="3">
        <v>8684</v>
      </c>
      <c r="B8687" s="3" t="s">
        <v>20124</v>
      </c>
    </row>
    <row r="8688" spans="1:2" x14ac:dyDescent="0.15">
      <c r="A8688" s="3">
        <v>8685</v>
      </c>
      <c r="B8688" s="3" t="s">
        <v>20125</v>
      </c>
    </row>
    <row r="8689" spans="1:2" x14ac:dyDescent="0.15">
      <c r="A8689" s="3">
        <v>8686</v>
      </c>
      <c r="B8689" s="3" t="s">
        <v>20126</v>
      </c>
    </row>
    <row r="8690" spans="1:2" x14ac:dyDescent="0.15">
      <c r="A8690" s="3">
        <v>8687</v>
      </c>
      <c r="B8690" s="3" t="s">
        <v>20127</v>
      </c>
    </row>
    <row r="8691" spans="1:2" x14ac:dyDescent="0.15">
      <c r="A8691" s="3">
        <v>8688</v>
      </c>
      <c r="B8691" s="3" t="s">
        <v>20128</v>
      </c>
    </row>
    <row r="8692" spans="1:2" x14ac:dyDescent="0.15">
      <c r="A8692" s="3">
        <v>8689</v>
      </c>
      <c r="B8692" s="3" t="s">
        <v>20129</v>
      </c>
    </row>
    <row r="8693" spans="1:2" x14ac:dyDescent="0.15">
      <c r="A8693" s="3">
        <v>8690</v>
      </c>
      <c r="B8693" s="3" t="s">
        <v>20130</v>
      </c>
    </row>
    <row r="8694" spans="1:2" x14ac:dyDescent="0.15">
      <c r="A8694" s="3">
        <v>8691</v>
      </c>
      <c r="B8694" s="3" t="s">
        <v>20131</v>
      </c>
    </row>
    <row r="8695" spans="1:2" x14ac:dyDescent="0.15">
      <c r="A8695" s="3">
        <v>8692</v>
      </c>
      <c r="B8695" s="3" t="s">
        <v>20132</v>
      </c>
    </row>
    <row r="8696" spans="1:2" x14ac:dyDescent="0.15">
      <c r="A8696" s="3">
        <v>8693</v>
      </c>
      <c r="B8696" s="3" t="s">
        <v>20133</v>
      </c>
    </row>
    <row r="8697" spans="1:2" x14ac:dyDescent="0.15">
      <c r="A8697" s="3">
        <v>8694</v>
      </c>
      <c r="B8697" s="3" t="s">
        <v>20134</v>
      </c>
    </row>
    <row r="8698" spans="1:2" x14ac:dyDescent="0.15">
      <c r="A8698" s="3">
        <v>8695</v>
      </c>
      <c r="B8698" s="3" t="s">
        <v>20135</v>
      </c>
    </row>
    <row r="8699" spans="1:2" x14ac:dyDescent="0.15">
      <c r="A8699" s="3">
        <v>8696</v>
      </c>
      <c r="B8699" s="3" t="s">
        <v>20136</v>
      </c>
    </row>
    <row r="8700" spans="1:2" x14ac:dyDescent="0.15">
      <c r="A8700" s="3">
        <v>8697</v>
      </c>
      <c r="B8700" s="3" t="s">
        <v>20137</v>
      </c>
    </row>
    <row r="8701" spans="1:2" x14ac:dyDescent="0.15">
      <c r="A8701" s="3">
        <v>8698</v>
      </c>
      <c r="B8701" s="3" t="s">
        <v>20138</v>
      </c>
    </row>
    <row r="8702" spans="1:2" x14ac:dyDescent="0.15">
      <c r="A8702" s="3">
        <v>8699</v>
      </c>
      <c r="B8702" s="3" t="s">
        <v>20139</v>
      </c>
    </row>
    <row r="8703" spans="1:2" x14ac:dyDescent="0.15">
      <c r="A8703" s="3">
        <v>8700</v>
      </c>
      <c r="B8703" s="3" t="s">
        <v>20140</v>
      </c>
    </row>
    <row r="8704" spans="1:2" x14ac:dyDescent="0.15">
      <c r="A8704" s="3">
        <v>8701</v>
      </c>
      <c r="B8704" s="3" t="s">
        <v>20141</v>
      </c>
    </row>
    <row r="8705" spans="1:2" x14ac:dyDescent="0.15">
      <c r="A8705" s="3">
        <v>8702</v>
      </c>
      <c r="B8705" s="3" t="s">
        <v>20142</v>
      </c>
    </row>
    <row r="8706" spans="1:2" x14ac:dyDescent="0.15">
      <c r="A8706" s="3">
        <v>8703</v>
      </c>
      <c r="B8706" s="3" t="s">
        <v>20143</v>
      </c>
    </row>
    <row r="8707" spans="1:2" x14ac:dyDescent="0.15">
      <c r="A8707" s="3">
        <v>8704</v>
      </c>
      <c r="B8707" s="3" t="s">
        <v>20144</v>
      </c>
    </row>
    <row r="8708" spans="1:2" x14ac:dyDescent="0.15">
      <c r="A8708" s="3">
        <v>8705</v>
      </c>
      <c r="B8708" s="3" t="s">
        <v>20145</v>
      </c>
    </row>
    <row r="8709" spans="1:2" x14ac:dyDescent="0.15">
      <c r="A8709" s="3">
        <v>8706</v>
      </c>
      <c r="B8709" s="3" t="s">
        <v>20146</v>
      </c>
    </row>
    <row r="8710" spans="1:2" x14ac:dyDescent="0.15">
      <c r="A8710" s="3">
        <v>8707</v>
      </c>
      <c r="B8710" s="3" t="s">
        <v>20147</v>
      </c>
    </row>
    <row r="8711" spans="1:2" x14ac:dyDescent="0.15">
      <c r="A8711" s="3">
        <v>8708</v>
      </c>
      <c r="B8711" s="3" t="s">
        <v>20148</v>
      </c>
    </row>
    <row r="8712" spans="1:2" x14ac:dyDescent="0.15">
      <c r="A8712" s="3">
        <v>8709</v>
      </c>
      <c r="B8712" s="3" t="s">
        <v>20149</v>
      </c>
    </row>
    <row r="8713" spans="1:2" x14ac:dyDescent="0.15">
      <c r="A8713" s="3">
        <v>8710</v>
      </c>
      <c r="B8713" s="3" t="s">
        <v>20150</v>
      </c>
    </row>
    <row r="8714" spans="1:2" x14ac:dyDescent="0.15">
      <c r="A8714" s="3">
        <v>8711</v>
      </c>
      <c r="B8714" s="3" t="s">
        <v>20151</v>
      </c>
    </row>
    <row r="8715" spans="1:2" x14ac:dyDescent="0.15">
      <c r="A8715" s="3">
        <v>8712</v>
      </c>
      <c r="B8715" s="3" t="s">
        <v>20152</v>
      </c>
    </row>
    <row r="8716" spans="1:2" x14ac:dyDescent="0.15">
      <c r="A8716" s="3">
        <v>8713</v>
      </c>
      <c r="B8716" s="3" t="s">
        <v>20153</v>
      </c>
    </row>
    <row r="8717" spans="1:2" x14ac:dyDescent="0.15">
      <c r="A8717" s="3">
        <v>8714</v>
      </c>
      <c r="B8717" s="3" t="s">
        <v>20154</v>
      </c>
    </row>
    <row r="8718" spans="1:2" x14ac:dyDescent="0.15">
      <c r="A8718" s="3">
        <v>8715</v>
      </c>
      <c r="B8718" s="3" t="s">
        <v>20155</v>
      </c>
    </row>
    <row r="8719" spans="1:2" x14ac:dyDescent="0.15">
      <c r="A8719" s="3">
        <v>8716</v>
      </c>
      <c r="B8719" s="3" t="s">
        <v>20156</v>
      </c>
    </row>
    <row r="8720" spans="1:2" x14ac:dyDescent="0.15">
      <c r="A8720" s="3">
        <v>8717</v>
      </c>
      <c r="B8720" s="3" t="s">
        <v>20157</v>
      </c>
    </row>
    <row r="8721" spans="1:2" x14ac:dyDescent="0.15">
      <c r="A8721" s="3">
        <v>8718</v>
      </c>
      <c r="B8721" s="3" t="s">
        <v>20158</v>
      </c>
    </row>
    <row r="8722" spans="1:2" x14ac:dyDescent="0.15">
      <c r="A8722" s="3">
        <v>8719</v>
      </c>
      <c r="B8722" s="3" t="s">
        <v>20159</v>
      </c>
    </row>
    <row r="8723" spans="1:2" x14ac:dyDescent="0.15">
      <c r="A8723" s="3">
        <v>8720</v>
      </c>
      <c r="B8723" s="3" t="s">
        <v>20160</v>
      </c>
    </row>
    <row r="8724" spans="1:2" x14ac:dyDescent="0.15">
      <c r="A8724" s="3">
        <v>8721</v>
      </c>
      <c r="B8724" s="3" t="s">
        <v>20161</v>
      </c>
    </row>
    <row r="8725" spans="1:2" x14ac:dyDescent="0.15">
      <c r="A8725" s="3">
        <v>8722</v>
      </c>
      <c r="B8725" s="3" t="s">
        <v>20162</v>
      </c>
    </row>
    <row r="8726" spans="1:2" x14ac:dyDescent="0.15">
      <c r="A8726" s="3">
        <v>8723</v>
      </c>
      <c r="B8726" s="3" t="s">
        <v>20163</v>
      </c>
    </row>
    <row r="8727" spans="1:2" x14ac:dyDescent="0.15">
      <c r="A8727" s="3">
        <v>8724</v>
      </c>
      <c r="B8727" s="3" t="s">
        <v>20164</v>
      </c>
    </row>
    <row r="8728" spans="1:2" x14ac:dyDescent="0.15">
      <c r="A8728" s="3">
        <v>8725</v>
      </c>
      <c r="B8728" s="3" t="s">
        <v>20165</v>
      </c>
    </row>
    <row r="8729" spans="1:2" x14ac:dyDescent="0.15">
      <c r="A8729" s="3">
        <v>8726</v>
      </c>
      <c r="B8729" s="3" t="s">
        <v>20166</v>
      </c>
    </row>
    <row r="8730" spans="1:2" x14ac:dyDescent="0.15">
      <c r="A8730" s="3">
        <v>8727</v>
      </c>
      <c r="B8730" s="3" t="s">
        <v>20167</v>
      </c>
    </row>
    <row r="8731" spans="1:2" x14ac:dyDescent="0.15">
      <c r="A8731" s="3">
        <v>8728</v>
      </c>
      <c r="B8731" s="3" t="s">
        <v>20168</v>
      </c>
    </row>
    <row r="8732" spans="1:2" x14ac:dyDescent="0.15">
      <c r="A8732" s="3">
        <v>8729</v>
      </c>
      <c r="B8732" s="3" t="s">
        <v>20169</v>
      </c>
    </row>
    <row r="8733" spans="1:2" x14ac:dyDescent="0.15">
      <c r="A8733" s="3">
        <v>8730</v>
      </c>
      <c r="B8733" s="3" t="s">
        <v>20170</v>
      </c>
    </row>
    <row r="8734" spans="1:2" x14ac:dyDescent="0.15">
      <c r="A8734" s="3">
        <v>8731</v>
      </c>
      <c r="B8734" s="3" t="s">
        <v>20171</v>
      </c>
    </row>
    <row r="8735" spans="1:2" x14ac:dyDescent="0.15">
      <c r="A8735" s="3">
        <v>8732</v>
      </c>
      <c r="B8735" s="3" t="s">
        <v>20172</v>
      </c>
    </row>
    <row r="8736" spans="1:2" x14ac:dyDescent="0.15">
      <c r="A8736" s="3">
        <v>8733</v>
      </c>
      <c r="B8736" s="3" t="s">
        <v>20173</v>
      </c>
    </row>
    <row r="8737" spans="1:2" x14ac:dyDescent="0.15">
      <c r="A8737" s="3">
        <v>8734</v>
      </c>
      <c r="B8737" s="3" t="s">
        <v>20174</v>
      </c>
    </row>
    <row r="8738" spans="1:2" x14ac:dyDescent="0.15">
      <c r="A8738" s="3">
        <v>8735</v>
      </c>
      <c r="B8738" s="3" t="s">
        <v>20175</v>
      </c>
    </row>
    <row r="8739" spans="1:2" x14ac:dyDescent="0.15">
      <c r="A8739" s="3">
        <v>8736</v>
      </c>
      <c r="B8739" s="3" t="s">
        <v>20176</v>
      </c>
    </row>
    <row r="8740" spans="1:2" x14ac:dyDescent="0.15">
      <c r="A8740" s="3">
        <v>8737</v>
      </c>
      <c r="B8740" s="3" t="s">
        <v>20177</v>
      </c>
    </row>
    <row r="8741" spans="1:2" x14ac:dyDescent="0.15">
      <c r="A8741" s="3">
        <v>8738</v>
      </c>
      <c r="B8741" s="3" t="s">
        <v>20178</v>
      </c>
    </row>
    <row r="8742" spans="1:2" x14ac:dyDescent="0.15">
      <c r="A8742" s="3">
        <v>8739</v>
      </c>
      <c r="B8742" s="3" t="s">
        <v>20179</v>
      </c>
    </row>
    <row r="8743" spans="1:2" x14ac:dyDescent="0.15">
      <c r="A8743" s="3">
        <v>8740</v>
      </c>
      <c r="B8743" s="3" t="s">
        <v>20180</v>
      </c>
    </row>
    <row r="8744" spans="1:2" x14ac:dyDescent="0.15">
      <c r="A8744" s="3">
        <v>8741</v>
      </c>
      <c r="B8744" s="3" t="s">
        <v>20181</v>
      </c>
    </row>
    <row r="8745" spans="1:2" x14ac:dyDescent="0.15">
      <c r="A8745" s="3">
        <v>8742</v>
      </c>
      <c r="B8745" s="3" t="s">
        <v>20182</v>
      </c>
    </row>
    <row r="8746" spans="1:2" x14ac:dyDescent="0.15">
      <c r="A8746" s="3">
        <v>8743</v>
      </c>
      <c r="B8746" s="3" t="s">
        <v>20183</v>
      </c>
    </row>
    <row r="8747" spans="1:2" x14ac:dyDescent="0.15">
      <c r="A8747" s="3">
        <v>8744</v>
      </c>
      <c r="B8747" s="3" t="s">
        <v>20184</v>
      </c>
    </row>
    <row r="8748" spans="1:2" x14ac:dyDescent="0.15">
      <c r="A8748" s="3">
        <v>8745</v>
      </c>
      <c r="B8748" s="3" t="s">
        <v>20185</v>
      </c>
    </row>
    <row r="8749" spans="1:2" x14ac:dyDescent="0.15">
      <c r="A8749" s="3">
        <v>8746</v>
      </c>
      <c r="B8749" s="3" t="s">
        <v>20186</v>
      </c>
    </row>
    <row r="8750" spans="1:2" x14ac:dyDescent="0.15">
      <c r="A8750" s="3">
        <v>8747</v>
      </c>
      <c r="B8750" s="3" t="s">
        <v>20187</v>
      </c>
    </row>
    <row r="8751" spans="1:2" x14ac:dyDescent="0.15">
      <c r="A8751" s="3">
        <v>8748</v>
      </c>
      <c r="B8751" s="3" t="s">
        <v>20188</v>
      </c>
    </row>
    <row r="8752" spans="1:2" x14ac:dyDescent="0.15">
      <c r="A8752" s="3">
        <v>8749</v>
      </c>
      <c r="B8752" s="3" t="s">
        <v>20189</v>
      </c>
    </row>
    <row r="8753" spans="1:2" x14ac:dyDescent="0.15">
      <c r="A8753" s="3">
        <v>8750</v>
      </c>
      <c r="B8753" s="3" t="s">
        <v>20190</v>
      </c>
    </row>
    <row r="8754" spans="1:2" x14ac:dyDescent="0.15">
      <c r="A8754" s="3">
        <v>8751</v>
      </c>
      <c r="B8754" s="3" t="s">
        <v>20191</v>
      </c>
    </row>
    <row r="8755" spans="1:2" x14ac:dyDescent="0.15">
      <c r="A8755" s="3">
        <v>8752</v>
      </c>
      <c r="B8755" s="3" t="s">
        <v>20192</v>
      </c>
    </row>
    <row r="8756" spans="1:2" x14ac:dyDescent="0.15">
      <c r="A8756" s="3">
        <v>8753</v>
      </c>
      <c r="B8756" s="3" t="s">
        <v>20193</v>
      </c>
    </row>
    <row r="8757" spans="1:2" x14ac:dyDescent="0.15">
      <c r="A8757" s="3">
        <v>8754</v>
      </c>
      <c r="B8757" s="3" t="s">
        <v>20194</v>
      </c>
    </row>
    <row r="8758" spans="1:2" x14ac:dyDescent="0.15">
      <c r="A8758" s="3">
        <v>8755</v>
      </c>
      <c r="B8758" s="3" t="s">
        <v>20195</v>
      </c>
    </row>
    <row r="8759" spans="1:2" x14ac:dyDescent="0.15">
      <c r="A8759" s="3">
        <v>8756</v>
      </c>
      <c r="B8759" s="3" t="s">
        <v>20196</v>
      </c>
    </row>
    <row r="8760" spans="1:2" x14ac:dyDescent="0.15">
      <c r="A8760" s="3">
        <v>8757</v>
      </c>
      <c r="B8760" s="3" t="s">
        <v>20197</v>
      </c>
    </row>
    <row r="8761" spans="1:2" x14ac:dyDescent="0.15">
      <c r="A8761" s="3">
        <v>8758</v>
      </c>
      <c r="B8761" s="3" t="s">
        <v>20198</v>
      </c>
    </row>
    <row r="8762" spans="1:2" x14ac:dyDescent="0.15">
      <c r="A8762" s="3">
        <v>8759</v>
      </c>
      <c r="B8762" s="3" t="s">
        <v>20199</v>
      </c>
    </row>
    <row r="8763" spans="1:2" x14ac:dyDescent="0.15">
      <c r="A8763" s="3">
        <v>8760</v>
      </c>
      <c r="B8763" s="3" t="s">
        <v>20200</v>
      </c>
    </row>
    <row r="8764" spans="1:2" x14ac:dyDescent="0.15">
      <c r="A8764" s="3">
        <v>8761</v>
      </c>
      <c r="B8764" s="3" t="s">
        <v>20201</v>
      </c>
    </row>
    <row r="8765" spans="1:2" x14ac:dyDescent="0.15">
      <c r="A8765" s="3">
        <v>8762</v>
      </c>
      <c r="B8765" s="3" t="s">
        <v>20202</v>
      </c>
    </row>
    <row r="8766" spans="1:2" x14ac:dyDescent="0.15">
      <c r="A8766" s="3">
        <v>8763</v>
      </c>
      <c r="B8766" s="3" t="s">
        <v>20203</v>
      </c>
    </row>
    <row r="8767" spans="1:2" x14ac:dyDescent="0.15">
      <c r="A8767" s="3">
        <v>8764</v>
      </c>
      <c r="B8767" s="3" t="s">
        <v>20204</v>
      </c>
    </row>
    <row r="8768" spans="1:2" x14ac:dyDescent="0.15">
      <c r="A8768" s="3">
        <v>8765</v>
      </c>
      <c r="B8768" s="3" t="s">
        <v>20205</v>
      </c>
    </row>
    <row r="8769" spans="1:2" x14ac:dyDescent="0.15">
      <c r="A8769" s="3">
        <v>8766</v>
      </c>
      <c r="B8769" s="3" t="s">
        <v>20206</v>
      </c>
    </row>
    <row r="8770" spans="1:2" x14ac:dyDescent="0.15">
      <c r="A8770" s="3">
        <v>8767</v>
      </c>
      <c r="B8770" s="3" t="s">
        <v>20207</v>
      </c>
    </row>
    <row r="8771" spans="1:2" x14ac:dyDescent="0.15">
      <c r="A8771" s="3">
        <v>8768</v>
      </c>
      <c r="B8771" s="3" t="s">
        <v>20208</v>
      </c>
    </row>
    <row r="8772" spans="1:2" x14ac:dyDescent="0.15">
      <c r="A8772" s="3">
        <v>8769</v>
      </c>
      <c r="B8772" s="3" t="s">
        <v>20209</v>
      </c>
    </row>
    <row r="8773" spans="1:2" x14ac:dyDescent="0.15">
      <c r="A8773" s="3">
        <v>8770</v>
      </c>
      <c r="B8773" s="3" t="s">
        <v>20210</v>
      </c>
    </row>
    <row r="8774" spans="1:2" x14ac:dyDescent="0.15">
      <c r="A8774" s="3">
        <v>8771</v>
      </c>
      <c r="B8774" s="3" t="s">
        <v>20211</v>
      </c>
    </row>
    <row r="8775" spans="1:2" x14ac:dyDescent="0.15">
      <c r="A8775" s="3">
        <v>8772</v>
      </c>
      <c r="B8775" s="3" t="s">
        <v>20212</v>
      </c>
    </row>
    <row r="8776" spans="1:2" x14ac:dyDescent="0.15">
      <c r="A8776" s="3">
        <v>8773</v>
      </c>
      <c r="B8776" s="3" t="s">
        <v>20213</v>
      </c>
    </row>
    <row r="8777" spans="1:2" x14ac:dyDescent="0.15">
      <c r="A8777" s="3">
        <v>8774</v>
      </c>
      <c r="B8777" s="3" t="s">
        <v>20214</v>
      </c>
    </row>
    <row r="8778" spans="1:2" x14ac:dyDescent="0.15">
      <c r="A8778" s="3">
        <v>8775</v>
      </c>
      <c r="B8778" s="3" t="s">
        <v>20215</v>
      </c>
    </row>
    <row r="8779" spans="1:2" x14ac:dyDescent="0.15">
      <c r="A8779" s="3">
        <v>8776</v>
      </c>
      <c r="B8779" s="3" t="s">
        <v>20216</v>
      </c>
    </row>
    <row r="8780" spans="1:2" x14ac:dyDescent="0.15">
      <c r="A8780" s="3">
        <v>8777</v>
      </c>
      <c r="B8780" s="3" t="s">
        <v>20217</v>
      </c>
    </row>
    <row r="8781" spans="1:2" x14ac:dyDescent="0.15">
      <c r="A8781" s="3">
        <v>8778</v>
      </c>
      <c r="B8781" s="3" t="s">
        <v>20218</v>
      </c>
    </row>
    <row r="8782" spans="1:2" x14ac:dyDescent="0.15">
      <c r="A8782" s="3">
        <v>8779</v>
      </c>
      <c r="B8782" s="3" t="s">
        <v>20219</v>
      </c>
    </row>
    <row r="8783" spans="1:2" x14ac:dyDescent="0.15">
      <c r="A8783" s="3">
        <v>8780</v>
      </c>
      <c r="B8783" s="3" t="s">
        <v>20220</v>
      </c>
    </row>
    <row r="8784" spans="1:2" x14ac:dyDescent="0.15">
      <c r="A8784" s="3">
        <v>8781</v>
      </c>
      <c r="B8784" s="3" t="s">
        <v>20221</v>
      </c>
    </row>
    <row r="8785" spans="1:2" x14ac:dyDescent="0.15">
      <c r="A8785" s="3">
        <v>8782</v>
      </c>
      <c r="B8785" s="3" t="s">
        <v>20222</v>
      </c>
    </row>
    <row r="8786" spans="1:2" x14ac:dyDescent="0.15">
      <c r="A8786" s="3">
        <v>8783</v>
      </c>
      <c r="B8786" s="3" t="s">
        <v>20223</v>
      </c>
    </row>
    <row r="8787" spans="1:2" x14ac:dyDescent="0.15">
      <c r="A8787" s="3">
        <v>8784</v>
      </c>
      <c r="B8787" s="3" t="s">
        <v>20224</v>
      </c>
    </row>
    <row r="8788" spans="1:2" x14ac:dyDescent="0.15">
      <c r="A8788" s="3">
        <v>8785</v>
      </c>
      <c r="B8788" s="3" t="s">
        <v>20225</v>
      </c>
    </row>
    <row r="8789" spans="1:2" x14ac:dyDescent="0.15">
      <c r="A8789" s="3">
        <v>8786</v>
      </c>
      <c r="B8789" s="3" t="s">
        <v>20226</v>
      </c>
    </row>
    <row r="8790" spans="1:2" x14ac:dyDescent="0.15">
      <c r="A8790" s="3">
        <v>8787</v>
      </c>
      <c r="B8790" s="3" t="s">
        <v>20227</v>
      </c>
    </row>
    <row r="8791" spans="1:2" x14ac:dyDescent="0.15">
      <c r="A8791" s="3">
        <v>8788</v>
      </c>
      <c r="B8791" s="3" t="s">
        <v>20228</v>
      </c>
    </row>
    <row r="8792" spans="1:2" x14ac:dyDescent="0.15">
      <c r="A8792" s="3">
        <v>8789</v>
      </c>
      <c r="B8792" s="3" t="s">
        <v>20229</v>
      </c>
    </row>
    <row r="8793" spans="1:2" x14ac:dyDescent="0.15">
      <c r="A8793" s="3">
        <v>8790</v>
      </c>
      <c r="B8793" s="3" t="s">
        <v>20230</v>
      </c>
    </row>
    <row r="8794" spans="1:2" x14ac:dyDescent="0.15">
      <c r="A8794" s="3">
        <v>8791</v>
      </c>
      <c r="B8794" s="3" t="s">
        <v>20231</v>
      </c>
    </row>
    <row r="8795" spans="1:2" x14ac:dyDescent="0.15">
      <c r="A8795" s="3">
        <v>8792</v>
      </c>
      <c r="B8795" s="3" t="s">
        <v>20232</v>
      </c>
    </row>
    <row r="8796" spans="1:2" x14ac:dyDescent="0.15">
      <c r="A8796" s="3">
        <v>8793</v>
      </c>
      <c r="B8796" s="3" t="s">
        <v>20233</v>
      </c>
    </row>
    <row r="8797" spans="1:2" x14ac:dyDescent="0.15">
      <c r="A8797" s="3">
        <v>8794</v>
      </c>
      <c r="B8797" s="3" t="s">
        <v>20234</v>
      </c>
    </row>
    <row r="8798" spans="1:2" x14ac:dyDescent="0.15">
      <c r="A8798" s="3">
        <v>8795</v>
      </c>
      <c r="B8798" s="3" t="s">
        <v>20235</v>
      </c>
    </row>
    <row r="8799" spans="1:2" x14ac:dyDescent="0.15">
      <c r="A8799" s="3">
        <v>8796</v>
      </c>
      <c r="B8799" s="3" t="s">
        <v>20236</v>
      </c>
    </row>
    <row r="8800" spans="1:2" x14ac:dyDescent="0.15">
      <c r="A8800" s="3">
        <v>8797</v>
      </c>
      <c r="B8800" s="3" t="s">
        <v>20237</v>
      </c>
    </row>
    <row r="8801" spans="1:2" x14ac:dyDescent="0.15">
      <c r="A8801" s="3">
        <v>8798</v>
      </c>
      <c r="B8801" s="3" t="s">
        <v>20238</v>
      </c>
    </row>
    <row r="8802" spans="1:2" x14ac:dyDescent="0.15">
      <c r="A8802" s="3">
        <v>8799</v>
      </c>
      <c r="B8802" s="3" t="s">
        <v>20239</v>
      </c>
    </row>
    <row r="8803" spans="1:2" x14ac:dyDescent="0.15">
      <c r="A8803" s="3">
        <v>8800</v>
      </c>
      <c r="B8803" s="3" t="s">
        <v>20240</v>
      </c>
    </row>
    <row r="8804" spans="1:2" x14ac:dyDescent="0.15">
      <c r="A8804" s="3">
        <v>8801</v>
      </c>
      <c r="B8804" s="3" t="s">
        <v>20241</v>
      </c>
    </row>
    <row r="8805" spans="1:2" x14ac:dyDescent="0.15">
      <c r="A8805" s="3">
        <v>8802</v>
      </c>
      <c r="B8805" s="3" t="s">
        <v>20242</v>
      </c>
    </row>
    <row r="8806" spans="1:2" x14ac:dyDescent="0.15">
      <c r="A8806" s="3">
        <v>8803</v>
      </c>
      <c r="B8806" s="3" t="s">
        <v>20243</v>
      </c>
    </row>
    <row r="8807" spans="1:2" x14ac:dyDescent="0.15">
      <c r="A8807" s="3">
        <v>8804</v>
      </c>
      <c r="B8807" s="3" t="s">
        <v>20244</v>
      </c>
    </row>
    <row r="8808" spans="1:2" x14ac:dyDescent="0.15">
      <c r="A8808" s="3">
        <v>8805</v>
      </c>
      <c r="B8808" s="3" t="s">
        <v>20245</v>
      </c>
    </row>
    <row r="8809" spans="1:2" x14ac:dyDescent="0.15">
      <c r="A8809" s="3">
        <v>8806</v>
      </c>
      <c r="B8809" s="3" t="s">
        <v>20246</v>
      </c>
    </row>
    <row r="8810" spans="1:2" x14ac:dyDescent="0.15">
      <c r="A8810" s="3">
        <v>8807</v>
      </c>
      <c r="B8810" s="3" t="s">
        <v>20247</v>
      </c>
    </row>
    <row r="8811" spans="1:2" x14ac:dyDescent="0.15">
      <c r="A8811" s="3">
        <v>8808</v>
      </c>
      <c r="B8811" s="3" t="s">
        <v>20248</v>
      </c>
    </row>
    <row r="8812" spans="1:2" x14ac:dyDescent="0.15">
      <c r="A8812" s="3">
        <v>8809</v>
      </c>
      <c r="B8812" s="3" t="s">
        <v>20249</v>
      </c>
    </row>
    <row r="8813" spans="1:2" x14ac:dyDescent="0.15">
      <c r="A8813" s="3">
        <v>8810</v>
      </c>
      <c r="B8813" s="3" t="s">
        <v>20250</v>
      </c>
    </row>
    <row r="8814" spans="1:2" x14ac:dyDescent="0.15">
      <c r="A8814" s="3">
        <v>8811</v>
      </c>
      <c r="B8814" s="3" t="s">
        <v>20251</v>
      </c>
    </row>
    <row r="8815" spans="1:2" x14ac:dyDescent="0.15">
      <c r="A8815" s="3">
        <v>8812</v>
      </c>
      <c r="B8815" s="3" t="s">
        <v>20252</v>
      </c>
    </row>
    <row r="8816" spans="1:2" x14ac:dyDescent="0.15">
      <c r="A8816" s="3">
        <v>8813</v>
      </c>
      <c r="B8816" s="3" t="s">
        <v>20253</v>
      </c>
    </row>
    <row r="8817" spans="1:2" x14ac:dyDescent="0.15">
      <c r="A8817" s="3">
        <v>8814</v>
      </c>
      <c r="B8817" s="3" t="s">
        <v>20254</v>
      </c>
    </row>
    <row r="8818" spans="1:2" x14ac:dyDescent="0.15">
      <c r="A8818" s="3">
        <v>8815</v>
      </c>
      <c r="B8818" s="3" t="s">
        <v>20255</v>
      </c>
    </row>
    <row r="8819" spans="1:2" x14ac:dyDescent="0.15">
      <c r="A8819" s="3">
        <v>8816</v>
      </c>
      <c r="B8819" s="3" t="s">
        <v>20256</v>
      </c>
    </row>
    <row r="8820" spans="1:2" x14ac:dyDescent="0.15">
      <c r="A8820" s="3">
        <v>8817</v>
      </c>
      <c r="B8820" s="3" t="s">
        <v>20257</v>
      </c>
    </row>
    <row r="8821" spans="1:2" x14ac:dyDescent="0.15">
      <c r="A8821" s="3">
        <v>8818</v>
      </c>
      <c r="B8821" s="3" t="s">
        <v>20258</v>
      </c>
    </row>
    <row r="8822" spans="1:2" x14ac:dyDescent="0.15">
      <c r="A8822" s="3">
        <v>8819</v>
      </c>
      <c r="B8822" s="3" t="s">
        <v>20259</v>
      </c>
    </row>
    <row r="8823" spans="1:2" x14ac:dyDescent="0.15">
      <c r="A8823" s="3">
        <v>8820</v>
      </c>
      <c r="B8823" s="3" t="s">
        <v>20260</v>
      </c>
    </row>
    <row r="8824" spans="1:2" x14ac:dyDescent="0.15">
      <c r="A8824" s="3">
        <v>8821</v>
      </c>
      <c r="B8824" s="3" t="s">
        <v>20261</v>
      </c>
    </row>
    <row r="8825" spans="1:2" x14ac:dyDescent="0.15">
      <c r="A8825" s="3">
        <v>8822</v>
      </c>
      <c r="B8825" s="3" t="s">
        <v>20262</v>
      </c>
    </row>
    <row r="8826" spans="1:2" x14ac:dyDescent="0.15">
      <c r="A8826" s="3">
        <v>8823</v>
      </c>
      <c r="B8826" s="3" t="s">
        <v>20263</v>
      </c>
    </row>
    <row r="8827" spans="1:2" x14ac:dyDescent="0.15">
      <c r="A8827" s="3">
        <v>8824</v>
      </c>
      <c r="B8827" s="3" t="s">
        <v>20264</v>
      </c>
    </row>
    <row r="8828" spans="1:2" x14ac:dyDescent="0.15">
      <c r="A8828" s="3">
        <v>8825</v>
      </c>
      <c r="B8828" s="3" t="s">
        <v>20265</v>
      </c>
    </row>
    <row r="8829" spans="1:2" x14ac:dyDescent="0.15">
      <c r="A8829" s="3">
        <v>8826</v>
      </c>
      <c r="B8829" s="3" t="s">
        <v>20266</v>
      </c>
    </row>
    <row r="8830" spans="1:2" x14ac:dyDescent="0.15">
      <c r="A8830" s="3">
        <v>8827</v>
      </c>
      <c r="B8830" s="3" t="s">
        <v>20267</v>
      </c>
    </row>
    <row r="8831" spans="1:2" x14ac:dyDescent="0.15">
      <c r="A8831" s="3">
        <v>8828</v>
      </c>
      <c r="B8831" s="3" t="s">
        <v>20268</v>
      </c>
    </row>
    <row r="8832" spans="1:2" x14ac:dyDescent="0.15">
      <c r="A8832" s="3">
        <v>8829</v>
      </c>
      <c r="B8832" s="3" t="s">
        <v>20269</v>
      </c>
    </row>
    <row r="8833" spans="1:2" x14ac:dyDescent="0.15">
      <c r="A8833" s="3">
        <v>8830</v>
      </c>
      <c r="B8833" s="3" t="s">
        <v>20270</v>
      </c>
    </row>
    <row r="8834" spans="1:2" x14ac:dyDescent="0.15">
      <c r="A8834" s="3">
        <v>8831</v>
      </c>
      <c r="B8834" s="3" t="s">
        <v>20271</v>
      </c>
    </row>
    <row r="8835" spans="1:2" x14ac:dyDescent="0.15">
      <c r="A8835" s="3">
        <v>8832</v>
      </c>
      <c r="B8835" s="3" t="s">
        <v>20272</v>
      </c>
    </row>
    <row r="8836" spans="1:2" x14ac:dyDescent="0.15">
      <c r="A8836" s="3">
        <v>8833</v>
      </c>
      <c r="B8836" s="3" t="s">
        <v>20273</v>
      </c>
    </row>
    <row r="8837" spans="1:2" x14ac:dyDescent="0.15">
      <c r="A8837" s="3">
        <v>8834</v>
      </c>
      <c r="B8837" s="3" t="s">
        <v>20274</v>
      </c>
    </row>
    <row r="8838" spans="1:2" x14ac:dyDescent="0.15">
      <c r="A8838" s="3">
        <v>8835</v>
      </c>
      <c r="B8838" s="3" t="s">
        <v>20275</v>
      </c>
    </row>
    <row r="8839" spans="1:2" x14ac:dyDescent="0.15">
      <c r="A8839" s="3">
        <v>8836</v>
      </c>
      <c r="B8839" s="3" t="s">
        <v>20276</v>
      </c>
    </row>
    <row r="8840" spans="1:2" x14ac:dyDescent="0.15">
      <c r="A8840" s="3">
        <v>8837</v>
      </c>
      <c r="B8840" s="3" t="s">
        <v>20277</v>
      </c>
    </row>
    <row r="8841" spans="1:2" x14ac:dyDescent="0.15">
      <c r="A8841" s="3">
        <v>8838</v>
      </c>
      <c r="B8841" s="8" t="s">
        <v>20278</v>
      </c>
    </row>
    <row r="8842" spans="1:2" x14ac:dyDescent="0.15">
      <c r="A8842" s="3">
        <v>8839</v>
      </c>
      <c r="B8842" s="8" t="s">
        <v>20279</v>
      </c>
    </row>
    <row r="8843" spans="1:2" x14ac:dyDescent="0.15">
      <c r="A8843" s="3">
        <v>8840</v>
      </c>
      <c r="B8843" s="8" t="s">
        <v>20280</v>
      </c>
    </row>
    <row r="8844" spans="1:2" x14ac:dyDescent="0.15">
      <c r="A8844" s="3">
        <v>8841</v>
      </c>
      <c r="B8844" s="8" t="s">
        <v>20281</v>
      </c>
    </row>
    <row r="8845" spans="1:2" x14ac:dyDescent="0.15">
      <c r="A8845" s="3">
        <v>8842</v>
      </c>
      <c r="B8845" s="8" t="s">
        <v>20282</v>
      </c>
    </row>
    <row r="8846" spans="1:2" x14ac:dyDescent="0.15">
      <c r="A8846" s="3">
        <v>8843</v>
      </c>
      <c r="B8846" s="8" t="s">
        <v>20283</v>
      </c>
    </row>
    <row r="8847" spans="1:2" x14ac:dyDescent="0.15">
      <c r="A8847" s="3">
        <v>8844</v>
      </c>
      <c r="B8847" s="8" t="s">
        <v>20284</v>
      </c>
    </row>
    <row r="8848" spans="1:2" x14ac:dyDescent="0.15">
      <c r="A8848" s="3">
        <v>8845</v>
      </c>
      <c r="B8848" s="3" t="s">
        <v>20285</v>
      </c>
    </row>
    <row r="8849" spans="1:2" x14ac:dyDescent="0.15">
      <c r="A8849" s="3">
        <v>8846</v>
      </c>
      <c r="B8849" s="3" t="s">
        <v>20286</v>
      </c>
    </row>
    <row r="8850" spans="1:2" x14ac:dyDescent="0.15">
      <c r="A8850" s="3">
        <v>8847</v>
      </c>
      <c r="B8850" s="3" t="s">
        <v>20287</v>
      </c>
    </row>
    <row r="8851" spans="1:2" x14ac:dyDescent="0.15">
      <c r="A8851" s="3">
        <v>8848</v>
      </c>
      <c r="B8851" s="3" t="s">
        <v>20288</v>
      </c>
    </row>
    <row r="8852" spans="1:2" x14ac:dyDescent="0.15">
      <c r="A8852" s="3">
        <v>8849</v>
      </c>
      <c r="B8852" s="3" t="s">
        <v>20289</v>
      </c>
    </row>
    <row r="8853" spans="1:2" x14ac:dyDescent="0.15">
      <c r="A8853" s="3">
        <v>8850</v>
      </c>
      <c r="B8853" s="3" t="s">
        <v>20290</v>
      </c>
    </row>
    <row r="8854" spans="1:2" x14ac:dyDescent="0.15">
      <c r="A8854" s="3">
        <v>8851</v>
      </c>
      <c r="B8854" s="3" t="s">
        <v>20291</v>
      </c>
    </row>
    <row r="8855" spans="1:2" x14ac:dyDescent="0.15">
      <c r="A8855" s="3">
        <v>8852</v>
      </c>
      <c r="B8855" s="3" t="s">
        <v>20292</v>
      </c>
    </row>
    <row r="8856" spans="1:2" x14ac:dyDescent="0.15">
      <c r="A8856" s="3">
        <v>8853</v>
      </c>
      <c r="B8856" s="3" t="s">
        <v>20293</v>
      </c>
    </row>
    <row r="8857" spans="1:2" x14ac:dyDescent="0.15">
      <c r="A8857" s="3">
        <v>8854</v>
      </c>
      <c r="B8857" s="3" t="s">
        <v>20294</v>
      </c>
    </row>
    <row r="8858" spans="1:2" x14ac:dyDescent="0.15">
      <c r="A8858" s="3">
        <v>8855</v>
      </c>
      <c r="B8858" s="3" t="s">
        <v>20295</v>
      </c>
    </row>
    <row r="8859" spans="1:2" x14ac:dyDescent="0.15">
      <c r="A8859" s="3">
        <v>8856</v>
      </c>
      <c r="B8859" s="3" t="s">
        <v>20296</v>
      </c>
    </row>
    <row r="8860" spans="1:2" x14ac:dyDescent="0.15">
      <c r="A8860" s="3">
        <v>8857</v>
      </c>
      <c r="B8860" s="3" t="s">
        <v>20297</v>
      </c>
    </row>
    <row r="8861" spans="1:2" x14ac:dyDescent="0.15">
      <c r="A8861" s="3">
        <v>8858</v>
      </c>
      <c r="B8861" s="3" t="s">
        <v>20298</v>
      </c>
    </row>
    <row r="8862" spans="1:2" x14ac:dyDescent="0.15">
      <c r="A8862" s="3">
        <v>8859</v>
      </c>
      <c r="B8862" s="3" t="s">
        <v>20299</v>
      </c>
    </row>
    <row r="8863" spans="1:2" x14ac:dyDescent="0.15">
      <c r="A8863" s="3">
        <v>8860</v>
      </c>
      <c r="B8863" s="3" t="s">
        <v>20300</v>
      </c>
    </row>
    <row r="8864" spans="1:2" x14ac:dyDescent="0.15">
      <c r="A8864" s="3">
        <v>8861</v>
      </c>
      <c r="B8864" s="3" t="s">
        <v>20301</v>
      </c>
    </row>
    <row r="8865" spans="1:2" x14ac:dyDescent="0.15">
      <c r="A8865" s="3">
        <v>8862</v>
      </c>
      <c r="B8865" s="3" t="s">
        <v>20302</v>
      </c>
    </row>
    <row r="8866" spans="1:2" x14ac:dyDescent="0.15">
      <c r="A8866" s="3">
        <v>8863</v>
      </c>
      <c r="B8866" s="3" t="s">
        <v>20303</v>
      </c>
    </row>
    <row r="8867" spans="1:2" x14ac:dyDescent="0.15">
      <c r="A8867" s="3">
        <v>8864</v>
      </c>
      <c r="B8867" s="3" t="s">
        <v>20304</v>
      </c>
    </row>
    <row r="8868" spans="1:2" x14ac:dyDescent="0.15">
      <c r="A8868" s="3">
        <v>8865</v>
      </c>
      <c r="B8868" s="3" t="s">
        <v>20305</v>
      </c>
    </row>
    <row r="8869" spans="1:2" x14ac:dyDescent="0.15">
      <c r="A8869" s="3">
        <v>8866</v>
      </c>
      <c r="B8869" s="3" t="s">
        <v>20306</v>
      </c>
    </row>
    <row r="8870" spans="1:2" x14ac:dyDescent="0.15">
      <c r="A8870" s="3">
        <v>8867</v>
      </c>
      <c r="B8870" s="3" t="s">
        <v>20307</v>
      </c>
    </row>
    <row r="8871" spans="1:2" x14ac:dyDescent="0.15">
      <c r="A8871" s="3">
        <v>8868</v>
      </c>
      <c r="B8871" s="3" t="s">
        <v>20308</v>
      </c>
    </row>
    <row r="8872" spans="1:2" x14ac:dyDescent="0.15">
      <c r="A8872" s="3">
        <v>8869</v>
      </c>
      <c r="B8872" s="3" t="s">
        <v>20309</v>
      </c>
    </row>
    <row r="8873" spans="1:2" x14ac:dyDescent="0.15">
      <c r="A8873" s="3">
        <v>8870</v>
      </c>
      <c r="B8873" s="3" t="s">
        <v>20310</v>
      </c>
    </row>
    <row r="8874" spans="1:2" x14ac:dyDescent="0.15">
      <c r="A8874" s="3">
        <v>8871</v>
      </c>
      <c r="B8874" s="3" t="s">
        <v>20311</v>
      </c>
    </row>
    <row r="8875" spans="1:2" x14ac:dyDescent="0.15">
      <c r="A8875" s="3">
        <v>8872</v>
      </c>
      <c r="B8875" s="3" t="s">
        <v>20312</v>
      </c>
    </row>
    <row r="8876" spans="1:2" x14ac:dyDescent="0.15">
      <c r="A8876" s="3">
        <v>8873</v>
      </c>
      <c r="B8876" s="3" t="s">
        <v>20313</v>
      </c>
    </row>
    <row r="8877" spans="1:2" x14ac:dyDescent="0.15">
      <c r="A8877" s="3">
        <v>8874</v>
      </c>
      <c r="B8877" s="3" t="s">
        <v>20314</v>
      </c>
    </row>
    <row r="8878" spans="1:2" x14ac:dyDescent="0.15">
      <c r="A8878" s="3">
        <v>8875</v>
      </c>
      <c r="B8878" s="3" t="s">
        <v>20315</v>
      </c>
    </row>
    <row r="8879" spans="1:2" x14ac:dyDescent="0.15">
      <c r="A8879" s="3">
        <v>8876</v>
      </c>
      <c r="B8879" s="3" t="s">
        <v>20316</v>
      </c>
    </row>
    <row r="8880" spans="1:2" x14ac:dyDescent="0.15">
      <c r="A8880" s="3">
        <v>8877</v>
      </c>
      <c r="B8880" s="3" t="s">
        <v>20317</v>
      </c>
    </row>
    <row r="8881" spans="1:2" x14ac:dyDescent="0.15">
      <c r="A8881" s="3">
        <v>8878</v>
      </c>
      <c r="B8881" s="3" t="s">
        <v>20318</v>
      </c>
    </row>
    <row r="8882" spans="1:2" x14ac:dyDescent="0.15">
      <c r="A8882" s="3">
        <v>8879</v>
      </c>
      <c r="B8882" s="3" t="s">
        <v>20319</v>
      </c>
    </row>
    <row r="8883" spans="1:2" x14ac:dyDescent="0.15">
      <c r="A8883" s="3">
        <v>8880</v>
      </c>
      <c r="B8883" s="3" t="s">
        <v>20320</v>
      </c>
    </row>
    <row r="8884" spans="1:2" x14ac:dyDescent="0.15">
      <c r="A8884" s="3">
        <v>8881</v>
      </c>
      <c r="B8884" s="3" t="s">
        <v>20321</v>
      </c>
    </row>
    <row r="8885" spans="1:2" x14ac:dyDescent="0.15">
      <c r="A8885" s="3">
        <v>8882</v>
      </c>
      <c r="B8885" s="3" t="s">
        <v>20322</v>
      </c>
    </row>
    <row r="8886" spans="1:2" x14ac:dyDescent="0.15">
      <c r="A8886" s="3">
        <v>8883</v>
      </c>
      <c r="B8886" s="3" t="s">
        <v>20323</v>
      </c>
    </row>
    <row r="8887" spans="1:2" x14ac:dyDescent="0.15">
      <c r="A8887" s="3">
        <v>8884</v>
      </c>
      <c r="B8887" s="3" t="s">
        <v>20324</v>
      </c>
    </row>
    <row r="8888" spans="1:2" x14ac:dyDescent="0.15">
      <c r="A8888" s="3">
        <v>8885</v>
      </c>
      <c r="B8888" s="3" t="s">
        <v>20325</v>
      </c>
    </row>
    <row r="8889" spans="1:2" x14ac:dyDescent="0.15">
      <c r="A8889" s="3">
        <v>8886</v>
      </c>
      <c r="B8889" s="3" t="s">
        <v>20326</v>
      </c>
    </row>
    <row r="8890" spans="1:2" x14ac:dyDescent="0.15">
      <c r="A8890" s="3">
        <v>8887</v>
      </c>
      <c r="B8890" s="3" t="s">
        <v>20327</v>
      </c>
    </row>
    <row r="8891" spans="1:2" x14ac:dyDescent="0.15">
      <c r="A8891" s="3">
        <v>8888</v>
      </c>
      <c r="B8891" s="3" t="s">
        <v>20328</v>
      </c>
    </row>
    <row r="8892" spans="1:2" x14ac:dyDescent="0.15">
      <c r="A8892" s="3">
        <v>8889</v>
      </c>
      <c r="B8892" s="3" t="s">
        <v>20329</v>
      </c>
    </row>
    <row r="8893" spans="1:2" x14ac:dyDescent="0.15">
      <c r="A8893" s="3">
        <v>8890</v>
      </c>
      <c r="B8893" s="3" t="s">
        <v>20330</v>
      </c>
    </row>
    <row r="8894" spans="1:2" x14ac:dyDescent="0.15">
      <c r="A8894" s="3">
        <v>8891</v>
      </c>
      <c r="B8894" s="3" t="s">
        <v>20331</v>
      </c>
    </row>
    <row r="8895" spans="1:2" x14ac:dyDescent="0.15">
      <c r="A8895" s="3">
        <v>8892</v>
      </c>
      <c r="B8895" s="3" t="s">
        <v>20332</v>
      </c>
    </row>
    <row r="8896" spans="1:2" x14ac:dyDescent="0.15">
      <c r="A8896" s="3">
        <v>8893</v>
      </c>
      <c r="B8896" s="3" t="s">
        <v>20333</v>
      </c>
    </row>
    <row r="8897" spans="1:2" x14ac:dyDescent="0.15">
      <c r="A8897" s="3">
        <v>8894</v>
      </c>
      <c r="B8897" s="3" t="s">
        <v>20334</v>
      </c>
    </row>
    <row r="8898" spans="1:2" x14ac:dyDescent="0.15">
      <c r="A8898" s="3">
        <v>8895</v>
      </c>
      <c r="B8898" s="3" t="s">
        <v>20335</v>
      </c>
    </row>
    <row r="8899" spans="1:2" x14ac:dyDescent="0.15">
      <c r="A8899" s="3">
        <v>8896</v>
      </c>
      <c r="B8899" s="3" t="s">
        <v>20336</v>
      </c>
    </row>
    <row r="8900" spans="1:2" x14ac:dyDescent="0.15">
      <c r="A8900" s="3">
        <v>8897</v>
      </c>
      <c r="B8900" s="3" t="s">
        <v>20337</v>
      </c>
    </row>
    <row r="8901" spans="1:2" x14ac:dyDescent="0.15">
      <c r="A8901" s="3">
        <v>8898</v>
      </c>
      <c r="B8901" s="3" t="s">
        <v>20338</v>
      </c>
    </row>
    <row r="8902" spans="1:2" x14ac:dyDescent="0.15">
      <c r="A8902" s="3">
        <v>8899</v>
      </c>
      <c r="B8902" s="3" t="s">
        <v>20339</v>
      </c>
    </row>
    <row r="8903" spans="1:2" x14ac:dyDescent="0.15">
      <c r="A8903" s="3">
        <v>8900</v>
      </c>
      <c r="B8903" s="3" t="s">
        <v>20340</v>
      </c>
    </row>
    <row r="8904" spans="1:2" x14ac:dyDescent="0.15">
      <c r="A8904" s="3">
        <v>8901</v>
      </c>
      <c r="B8904" s="3" t="s">
        <v>20341</v>
      </c>
    </row>
    <row r="8905" spans="1:2" x14ac:dyDescent="0.15">
      <c r="A8905" s="3">
        <v>8902</v>
      </c>
      <c r="B8905" s="3" t="s">
        <v>20342</v>
      </c>
    </row>
    <row r="8906" spans="1:2" x14ac:dyDescent="0.15">
      <c r="A8906" s="3">
        <v>8903</v>
      </c>
      <c r="B8906" s="3" t="s">
        <v>20343</v>
      </c>
    </row>
    <row r="8907" spans="1:2" x14ac:dyDescent="0.15">
      <c r="A8907" s="3">
        <v>8904</v>
      </c>
      <c r="B8907" s="3" t="s">
        <v>20344</v>
      </c>
    </row>
    <row r="8908" spans="1:2" x14ac:dyDescent="0.15">
      <c r="A8908" s="3">
        <v>8905</v>
      </c>
      <c r="B8908" s="3" t="s">
        <v>20345</v>
      </c>
    </row>
    <row r="8909" spans="1:2" x14ac:dyDescent="0.15">
      <c r="A8909" s="3">
        <v>8906</v>
      </c>
      <c r="B8909" s="3" t="s">
        <v>20346</v>
      </c>
    </row>
    <row r="8910" spans="1:2" x14ac:dyDescent="0.15">
      <c r="A8910" s="3">
        <v>8907</v>
      </c>
      <c r="B8910" s="3" t="s">
        <v>20347</v>
      </c>
    </row>
    <row r="8911" spans="1:2" x14ac:dyDescent="0.15">
      <c r="A8911" s="3">
        <v>8908</v>
      </c>
      <c r="B8911" s="3" t="s">
        <v>20348</v>
      </c>
    </row>
    <row r="8912" spans="1:2" x14ac:dyDescent="0.15">
      <c r="A8912" s="3">
        <v>8909</v>
      </c>
      <c r="B8912" s="3" t="s">
        <v>20349</v>
      </c>
    </row>
    <row r="8913" spans="1:2" x14ac:dyDescent="0.15">
      <c r="A8913" s="3">
        <v>8910</v>
      </c>
      <c r="B8913" s="3" t="s">
        <v>20350</v>
      </c>
    </row>
    <row r="8914" spans="1:2" x14ac:dyDescent="0.15">
      <c r="A8914" s="3">
        <v>8911</v>
      </c>
      <c r="B8914" s="3" t="s">
        <v>20351</v>
      </c>
    </row>
    <row r="8915" spans="1:2" x14ac:dyDescent="0.15">
      <c r="A8915" s="3">
        <v>8912</v>
      </c>
      <c r="B8915" s="3" t="s">
        <v>20352</v>
      </c>
    </row>
    <row r="8916" spans="1:2" x14ac:dyDescent="0.15">
      <c r="A8916" s="3">
        <v>8913</v>
      </c>
      <c r="B8916" s="3" t="s">
        <v>20353</v>
      </c>
    </row>
    <row r="8917" spans="1:2" x14ac:dyDescent="0.15">
      <c r="A8917" s="3">
        <v>8914</v>
      </c>
      <c r="B8917" s="3" t="s">
        <v>20354</v>
      </c>
    </row>
    <row r="8918" spans="1:2" x14ac:dyDescent="0.15">
      <c r="A8918" s="3">
        <v>8915</v>
      </c>
      <c r="B8918" s="3" t="s">
        <v>20355</v>
      </c>
    </row>
    <row r="8919" spans="1:2" x14ac:dyDescent="0.15">
      <c r="A8919" s="3">
        <v>8916</v>
      </c>
      <c r="B8919" s="3" t="s">
        <v>20356</v>
      </c>
    </row>
    <row r="8920" spans="1:2" x14ac:dyDescent="0.15">
      <c r="A8920" s="3">
        <v>8917</v>
      </c>
      <c r="B8920" s="3" t="s">
        <v>20357</v>
      </c>
    </row>
    <row r="8921" spans="1:2" x14ac:dyDescent="0.15">
      <c r="A8921" s="3">
        <v>8918</v>
      </c>
      <c r="B8921" s="3" t="s">
        <v>20358</v>
      </c>
    </row>
    <row r="8922" spans="1:2" x14ac:dyDescent="0.15">
      <c r="A8922" s="3">
        <v>8919</v>
      </c>
      <c r="B8922" s="3" t="s">
        <v>20359</v>
      </c>
    </row>
    <row r="8923" spans="1:2" x14ac:dyDescent="0.15">
      <c r="A8923" s="3">
        <v>8920</v>
      </c>
      <c r="B8923" s="3" t="s">
        <v>20360</v>
      </c>
    </row>
    <row r="8924" spans="1:2" x14ac:dyDescent="0.15">
      <c r="A8924" s="3">
        <v>8921</v>
      </c>
      <c r="B8924" s="3" t="s">
        <v>20361</v>
      </c>
    </row>
    <row r="8925" spans="1:2" x14ac:dyDescent="0.15">
      <c r="A8925" s="3">
        <v>8922</v>
      </c>
      <c r="B8925" s="3" t="s">
        <v>20362</v>
      </c>
    </row>
    <row r="8926" spans="1:2" x14ac:dyDescent="0.15">
      <c r="A8926" s="3">
        <v>8923</v>
      </c>
      <c r="B8926" s="3" t="s">
        <v>20363</v>
      </c>
    </row>
    <row r="8927" spans="1:2" x14ac:dyDescent="0.15">
      <c r="A8927" s="3">
        <v>8924</v>
      </c>
      <c r="B8927" s="3" t="s">
        <v>20364</v>
      </c>
    </row>
    <row r="8928" spans="1:2" x14ac:dyDescent="0.15">
      <c r="A8928" s="3">
        <v>8925</v>
      </c>
      <c r="B8928" s="3" t="s">
        <v>20365</v>
      </c>
    </row>
    <row r="8929" spans="1:2" x14ac:dyDescent="0.15">
      <c r="A8929" s="3">
        <v>8926</v>
      </c>
      <c r="B8929" s="3" t="s">
        <v>20366</v>
      </c>
    </row>
    <row r="8930" spans="1:2" x14ac:dyDescent="0.15">
      <c r="A8930" s="3">
        <v>8927</v>
      </c>
      <c r="B8930" s="3" t="s">
        <v>20367</v>
      </c>
    </row>
    <row r="8931" spans="1:2" x14ac:dyDescent="0.15">
      <c r="A8931" s="3">
        <v>8928</v>
      </c>
      <c r="B8931" s="3" t="s">
        <v>20368</v>
      </c>
    </row>
    <row r="8932" spans="1:2" x14ac:dyDescent="0.15">
      <c r="A8932" s="3">
        <v>8929</v>
      </c>
      <c r="B8932" s="3" t="s">
        <v>20369</v>
      </c>
    </row>
    <row r="8933" spans="1:2" x14ac:dyDescent="0.15">
      <c r="A8933" s="3">
        <v>8930</v>
      </c>
      <c r="B8933" s="3" t="s">
        <v>20370</v>
      </c>
    </row>
    <row r="8934" spans="1:2" x14ac:dyDescent="0.15">
      <c r="A8934" s="3">
        <v>8931</v>
      </c>
      <c r="B8934" s="3" t="s">
        <v>20371</v>
      </c>
    </row>
    <row r="8935" spans="1:2" x14ac:dyDescent="0.15">
      <c r="A8935" s="3">
        <v>8932</v>
      </c>
      <c r="B8935" s="3" t="s">
        <v>20372</v>
      </c>
    </row>
    <row r="8936" spans="1:2" x14ac:dyDescent="0.15">
      <c r="A8936" s="3">
        <v>8933</v>
      </c>
      <c r="B8936" s="3" t="s">
        <v>20373</v>
      </c>
    </row>
    <row r="8937" spans="1:2" x14ac:dyDescent="0.15">
      <c r="A8937" s="3">
        <v>8934</v>
      </c>
      <c r="B8937" s="3" t="s">
        <v>20374</v>
      </c>
    </row>
    <row r="8938" spans="1:2" x14ac:dyDescent="0.15">
      <c r="A8938" s="3">
        <v>8935</v>
      </c>
      <c r="B8938" s="3" t="s">
        <v>20375</v>
      </c>
    </row>
    <row r="8939" spans="1:2" x14ac:dyDescent="0.15">
      <c r="A8939" s="3">
        <v>8936</v>
      </c>
      <c r="B8939" s="3" t="s">
        <v>20376</v>
      </c>
    </row>
    <row r="8940" spans="1:2" x14ac:dyDescent="0.15">
      <c r="A8940" s="3">
        <v>8937</v>
      </c>
      <c r="B8940" s="3" t="s">
        <v>20377</v>
      </c>
    </row>
    <row r="8941" spans="1:2" x14ac:dyDescent="0.15">
      <c r="A8941" s="3">
        <v>8938</v>
      </c>
      <c r="B8941" s="3" t="s">
        <v>20378</v>
      </c>
    </row>
    <row r="8942" spans="1:2" x14ac:dyDescent="0.15">
      <c r="A8942" s="3">
        <v>8939</v>
      </c>
      <c r="B8942" s="3" t="s">
        <v>20379</v>
      </c>
    </row>
    <row r="8943" spans="1:2" x14ac:dyDescent="0.15">
      <c r="A8943" s="3">
        <v>8940</v>
      </c>
      <c r="B8943" s="3" t="s">
        <v>20380</v>
      </c>
    </row>
    <row r="8944" spans="1:2" x14ac:dyDescent="0.15">
      <c r="A8944" s="3">
        <v>8941</v>
      </c>
      <c r="B8944" s="3" t="s">
        <v>20381</v>
      </c>
    </row>
    <row r="8945" spans="1:2" x14ac:dyDescent="0.15">
      <c r="A8945" s="3">
        <v>8942</v>
      </c>
      <c r="B8945" s="3" t="s">
        <v>20382</v>
      </c>
    </row>
    <row r="8946" spans="1:2" x14ac:dyDescent="0.15">
      <c r="A8946" s="3">
        <v>8943</v>
      </c>
      <c r="B8946" s="3" t="s">
        <v>20383</v>
      </c>
    </row>
    <row r="8947" spans="1:2" x14ac:dyDescent="0.15">
      <c r="A8947" s="3">
        <v>8944</v>
      </c>
      <c r="B8947" s="3" t="s">
        <v>20384</v>
      </c>
    </row>
    <row r="8948" spans="1:2" x14ac:dyDescent="0.15">
      <c r="A8948" s="3">
        <v>8945</v>
      </c>
      <c r="B8948" s="3" t="s">
        <v>20385</v>
      </c>
    </row>
    <row r="8949" spans="1:2" x14ac:dyDescent="0.15">
      <c r="A8949" s="3">
        <v>8946</v>
      </c>
      <c r="B8949" s="3" t="s">
        <v>20386</v>
      </c>
    </row>
    <row r="8950" spans="1:2" x14ac:dyDescent="0.15">
      <c r="A8950" s="3">
        <v>8947</v>
      </c>
      <c r="B8950" s="3" t="s">
        <v>20387</v>
      </c>
    </row>
    <row r="8951" spans="1:2" x14ac:dyDescent="0.15">
      <c r="A8951" s="3">
        <v>8948</v>
      </c>
      <c r="B8951" s="3" t="s">
        <v>20388</v>
      </c>
    </row>
    <row r="8952" spans="1:2" x14ac:dyDescent="0.15">
      <c r="A8952" s="3">
        <v>8949</v>
      </c>
      <c r="B8952" s="3" t="s">
        <v>20389</v>
      </c>
    </row>
    <row r="8953" spans="1:2" x14ac:dyDescent="0.15">
      <c r="A8953" s="3">
        <v>8950</v>
      </c>
      <c r="B8953" s="3" t="s">
        <v>20390</v>
      </c>
    </row>
    <row r="8954" spans="1:2" x14ac:dyDescent="0.15">
      <c r="A8954" s="3">
        <v>8951</v>
      </c>
      <c r="B8954" s="3" t="s">
        <v>20391</v>
      </c>
    </row>
    <row r="8955" spans="1:2" x14ac:dyDescent="0.15">
      <c r="A8955" s="3">
        <v>8952</v>
      </c>
      <c r="B8955" s="3" t="s">
        <v>20392</v>
      </c>
    </row>
    <row r="8956" spans="1:2" x14ac:dyDescent="0.15">
      <c r="A8956" s="3">
        <v>8953</v>
      </c>
      <c r="B8956" s="3" t="s">
        <v>20393</v>
      </c>
    </row>
    <row r="8957" spans="1:2" x14ac:dyDescent="0.15">
      <c r="A8957" s="3">
        <v>8954</v>
      </c>
      <c r="B8957" s="3" t="s">
        <v>20394</v>
      </c>
    </row>
    <row r="8958" spans="1:2" x14ac:dyDescent="0.15">
      <c r="A8958" s="3">
        <v>8955</v>
      </c>
      <c r="B8958" s="3" t="s">
        <v>20395</v>
      </c>
    </row>
    <row r="8959" spans="1:2" x14ac:dyDescent="0.15">
      <c r="A8959" s="3">
        <v>8956</v>
      </c>
      <c r="B8959" s="3" t="s">
        <v>20396</v>
      </c>
    </row>
    <row r="8960" spans="1:2" x14ac:dyDescent="0.15">
      <c r="A8960" s="3">
        <v>8957</v>
      </c>
      <c r="B8960" s="3" t="s">
        <v>20397</v>
      </c>
    </row>
    <row r="8961" spans="1:2" x14ac:dyDescent="0.15">
      <c r="A8961" s="3">
        <v>8958</v>
      </c>
      <c r="B8961" s="3" t="s">
        <v>20398</v>
      </c>
    </row>
    <row r="8962" spans="1:2" x14ac:dyDescent="0.15">
      <c r="A8962" s="3">
        <v>8959</v>
      </c>
      <c r="B8962" s="3" t="s">
        <v>20399</v>
      </c>
    </row>
    <row r="8963" spans="1:2" x14ac:dyDescent="0.15">
      <c r="A8963" s="3">
        <v>8960</v>
      </c>
      <c r="B8963" s="3" t="s">
        <v>20400</v>
      </c>
    </row>
    <row r="8964" spans="1:2" x14ac:dyDescent="0.15">
      <c r="A8964" s="3">
        <v>8961</v>
      </c>
      <c r="B8964" s="3" t="s">
        <v>20401</v>
      </c>
    </row>
    <row r="8965" spans="1:2" x14ac:dyDescent="0.15">
      <c r="A8965" s="3">
        <v>8962</v>
      </c>
      <c r="B8965" s="3" t="s">
        <v>20402</v>
      </c>
    </row>
    <row r="8966" spans="1:2" x14ac:dyDescent="0.15">
      <c r="A8966" s="3">
        <v>8963</v>
      </c>
      <c r="B8966" s="3" t="s">
        <v>20403</v>
      </c>
    </row>
    <row r="8967" spans="1:2" x14ac:dyDescent="0.15">
      <c r="A8967" s="3">
        <v>8964</v>
      </c>
      <c r="B8967" s="3" t="s">
        <v>20404</v>
      </c>
    </row>
    <row r="8968" spans="1:2" x14ac:dyDescent="0.15">
      <c r="A8968" s="3">
        <v>8965</v>
      </c>
      <c r="B8968" s="3" t="s">
        <v>20405</v>
      </c>
    </row>
    <row r="8969" spans="1:2" x14ac:dyDescent="0.15">
      <c r="A8969" s="3">
        <v>8966</v>
      </c>
      <c r="B8969" s="3" t="s">
        <v>20406</v>
      </c>
    </row>
    <row r="8970" spans="1:2" x14ac:dyDescent="0.15">
      <c r="A8970" s="3">
        <v>8967</v>
      </c>
      <c r="B8970" s="3" t="s">
        <v>20407</v>
      </c>
    </row>
    <row r="8971" spans="1:2" x14ac:dyDescent="0.15">
      <c r="A8971" s="3">
        <v>8968</v>
      </c>
      <c r="B8971" s="3" t="s">
        <v>20408</v>
      </c>
    </row>
    <row r="8972" spans="1:2" x14ac:dyDescent="0.15">
      <c r="A8972" s="3">
        <v>8969</v>
      </c>
      <c r="B8972" s="3" t="s">
        <v>20409</v>
      </c>
    </row>
    <row r="8973" spans="1:2" x14ac:dyDescent="0.15">
      <c r="A8973" s="3">
        <v>8970</v>
      </c>
      <c r="B8973" s="3" t="s">
        <v>20410</v>
      </c>
    </row>
    <row r="8974" spans="1:2" x14ac:dyDescent="0.15">
      <c r="A8974" s="3">
        <v>8971</v>
      </c>
      <c r="B8974" s="3" t="s">
        <v>20411</v>
      </c>
    </row>
    <row r="8975" spans="1:2" x14ac:dyDescent="0.15">
      <c r="A8975" s="3">
        <v>8972</v>
      </c>
      <c r="B8975" s="3" t="s">
        <v>20412</v>
      </c>
    </row>
    <row r="8976" spans="1:2" x14ac:dyDescent="0.15">
      <c r="A8976" s="3">
        <v>8973</v>
      </c>
      <c r="B8976" s="3" t="s">
        <v>20413</v>
      </c>
    </row>
    <row r="8977" spans="1:2" x14ac:dyDescent="0.15">
      <c r="A8977" s="3">
        <v>8974</v>
      </c>
      <c r="B8977" s="3" t="s">
        <v>20414</v>
      </c>
    </row>
    <row r="8978" spans="1:2" x14ac:dyDescent="0.15">
      <c r="A8978" s="3">
        <v>8975</v>
      </c>
      <c r="B8978" s="3" t="s">
        <v>20415</v>
      </c>
    </row>
    <row r="8979" spans="1:2" x14ac:dyDescent="0.15">
      <c r="A8979" s="3">
        <v>8976</v>
      </c>
      <c r="B8979" s="3" t="s">
        <v>20416</v>
      </c>
    </row>
    <row r="8980" spans="1:2" x14ac:dyDescent="0.15">
      <c r="A8980" s="3">
        <v>8977</v>
      </c>
      <c r="B8980" s="3" t="s">
        <v>20417</v>
      </c>
    </row>
    <row r="8981" spans="1:2" x14ac:dyDescent="0.15">
      <c r="A8981" s="3">
        <v>8978</v>
      </c>
      <c r="B8981" s="3" t="s">
        <v>20418</v>
      </c>
    </row>
    <row r="8982" spans="1:2" x14ac:dyDescent="0.15">
      <c r="A8982" s="3">
        <v>8979</v>
      </c>
      <c r="B8982" s="3" t="s">
        <v>20419</v>
      </c>
    </row>
    <row r="8983" spans="1:2" x14ac:dyDescent="0.15">
      <c r="A8983" s="3">
        <v>8980</v>
      </c>
      <c r="B8983" s="3" t="s">
        <v>20420</v>
      </c>
    </row>
    <row r="8984" spans="1:2" x14ac:dyDescent="0.15">
      <c r="A8984" s="3">
        <v>8981</v>
      </c>
      <c r="B8984" s="3" t="s">
        <v>20421</v>
      </c>
    </row>
    <row r="8985" spans="1:2" x14ac:dyDescent="0.15">
      <c r="A8985" s="3">
        <v>8982</v>
      </c>
      <c r="B8985" s="3" t="s">
        <v>20422</v>
      </c>
    </row>
    <row r="8986" spans="1:2" x14ac:dyDescent="0.15">
      <c r="A8986" s="3">
        <v>8983</v>
      </c>
      <c r="B8986" s="3" t="s">
        <v>20423</v>
      </c>
    </row>
    <row r="8987" spans="1:2" x14ac:dyDescent="0.15">
      <c r="A8987" s="3">
        <v>8984</v>
      </c>
      <c r="B8987" s="3" t="s">
        <v>20424</v>
      </c>
    </row>
    <row r="8988" spans="1:2" x14ac:dyDescent="0.15">
      <c r="A8988" s="3">
        <v>8985</v>
      </c>
      <c r="B8988" s="3" t="s">
        <v>20425</v>
      </c>
    </row>
    <row r="8989" spans="1:2" x14ac:dyDescent="0.15">
      <c r="A8989" s="3">
        <v>8986</v>
      </c>
      <c r="B8989" s="3" t="s">
        <v>20426</v>
      </c>
    </row>
    <row r="8990" spans="1:2" x14ac:dyDescent="0.15">
      <c r="A8990" s="3">
        <v>8987</v>
      </c>
      <c r="B8990" s="3" t="s">
        <v>20427</v>
      </c>
    </row>
    <row r="8991" spans="1:2" x14ac:dyDescent="0.15">
      <c r="A8991" s="3">
        <v>8988</v>
      </c>
      <c r="B8991" s="3" t="s">
        <v>20428</v>
      </c>
    </row>
    <row r="8992" spans="1:2" x14ac:dyDescent="0.15">
      <c r="A8992" s="3">
        <v>8989</v>
      </c>
      <c r="B8992" s="3" t="s">
        <v>20429</v>
      </c>
    </row>
    <row r="8993" spans="1:2" x14ac:dyDescent="0.15">
      <c r="A8993" s="3">
        <v>8990</v>
      </c>
      <c r="B8993" s="3" t="s">
        <v>20430</v>
      </c>
    </row>
    <row r="8994" spans="1:2" x14ac:dyDescent="0.15">
      <c r="A8994" s="3">
        <v>8991</v>
      </c>
      <c r="B8994" s="3" t="s">
        <v>20431</v>
      </c>
    </row>
    <row r="8995" spans="1:2" x14ac:dyDescent="0.15">
      <c r="A8995" s="3">
        <v>8992</v>
      </c>
      <c r="B8995" s="3" t="s">
        <v>20432</v>
      </c>
    </row>
    <row r="8996" spans="1:2" x14ac:dyDescent="0.15">
      <c r="A8996" s="3">
        <v>8993</v>
      </c>
      <c r="B8996" s="3" t="s">
        <v>20433</v>
      </c>
    </row>
    <row r="8997" spans="1:2" x14ac:dyDescent="0.15">
      <c r="A8997" s="3">
        <v>8994</v>
      </c>
      <c r="B8997" s="3" t="s">
        <v>20434</v>
      </c>
    </row>
    <row r="8998" spans="1:2" x14ac:dyDescent="0.15">
      <c r="A8998" s="3">
        <v>8995</v>
      </c>
      <c r="B8998" s="3" t="s">
        <v>20435</v>
      </c>
    </row>
    <row r="8999" spans="1:2" x14ac:dyDescent="0.15">
      <c r="A8999" s="3">
        <v>8996</v>
      </c>
      <c r="B8999" s="3" t="s">
        <v>20436</v>
      </c>
    </row>
    <row r="9000" spans="1:2" x14ac:dyDescent="0.15">
      <c r="A9000" s="3">
        <v>8997</v>
      </c>
      <c r="B9000" s="3" t="s">
        <v>20437</v>
      </c>
    </row>
    <row r="9001" spans="1:2" x14ac:dyDescent="0.15">
      <c r="A9001" s="3">
        <v>8998</v>
      </c>
      <c r="B9001" s="3" t="s">
        <v>20438</v>
      </c>
    </row>
    <row r="9002" spans="1:2" x14ac:dyDescent="0.15">
      <c r="A9002" s="3">
        <v>8999</v>
      </c>
      <c r="B9002" s="3" t="s">
        <v>20439</v>
      </c>
    </row>
    <row r="9003" spans="1:2" x14ac:dyDescent="0.15">
      <c r="A9003" s="3">
        <v>9000</v>
      </c>
      <c r="B9003" s="3" t="s">
        <v>20440</v>
      </c>
    </row>
    <row r="9004" spans="1:2" x14ac:dyDescent="0.15">
      <c r="A9004" s="3">
        <v>9001</v>
      </c>
      <c r="B9004" s="3" t="s">
        <v>20441</v>
      </c>
    </row>
    <row r="9005" spans="1:2" x14ac:dyDescent="0.15">
      <c r="A9005" s="3">
        <v>9002</v>
      </c>
      <c r="B9005" s="3" t="s">
        <v>20442</v>
      </c>
    </row>
    <row r="9006" spans="1:2" x14ac:dyDescent="0.15">
      <c r="A9006" s="3">
        <v>9003</v>
      </c>
      <c r="B9006" s="3" t="s">
        <v>20443</v>
      </c>
    </row>
    <row r="9007" spans="1:2" x14ac:dyDescent="0.15">
      <c r="A9007" s="3">
        <v>9004</v>
      </c>
      <c r="B9007" s="3" t="s">
        <v>20444</v>
      </c>
    </row>
    <row r="9008" spans="1:2" x14ac:dyDescent="0.15">
      <c r="A9008" s="3">
        <v>9005</v>
      </c>
      <c r="B9008" s="3" t="s">
        <v>20445</v>
      </c>
    </row>
    <row r="9009" spans="1:2" x14ac:dyDescent="0.15">
      <c r="A9009" s="3">
        <v>9006</v>
      </c>
      <c r="B9009" s="3" t="s">
        <v>20446</v>
      </c>
    </row>
    <row r="9010" spans="1:2" x14ac:dyDescent="0.15">
      <c r="A9010" s="3">
        <v>9007</v>
      </c>
      <c r="B9010" s="3" t="s">
        <v>20447</v>
      </c>
    </row>
    <row r="9011" spans="1:2" x14ac:dyDescent="0.15">
      <c r="A9011" s="3">
        <v>9008</v>
      </c>
      <c r="B9011" s="3" t="s">
        <v>20448</v>
      </c>
    </row>
    <row r="9012" spans="1:2" x14ac:dyDescent="0.15">
      <c r="A9012" s="3">
        <v>9009</v>
      </c>
      <c r="B9012" s="3" t="s">
        <v>20449</v>
      </c>
    </row>
    <row r="9013" spans="1:2" x14ac:dyDescent="0.15">
      <c r="A9013" s="3">
        <v>9010</v>
      </c>
      <c r="B9013" s="3" t="s">
        <v>20450</v>
      </c>
    </row>
    <row r="9014" spans="1:2" x14ac:dyDescent="0.15">
      <c r="A9014" s="3">
        <v>9011</v>
      </c>
      <c r="B9014" s="3" t="s">
        <v>20451</v>
      </c>
    </row>
    <row r="9015" spans="1:2" x14ac:dyDescent="0.15">
      <c r="A9015" s="3">
        <v>9012</v>
      </c>
      <c r="B9015" s="3" t="s">
        <v>20452</v>
      </c>
    </row>
    <row r="9016" spans="1:2" x14ac:dyDescent="0.15">
      <c r="A9016" s="3">
        <v>9013</v>
      </c>
      <c r="B9016" s="3" t="s">
        <v>20453</v>
      </c>
    </row>
    <row r="9017" spans="1:2" x14ac:dyDescent="0.15">
      <c r="A9017" s="3">
        <v>9014</v>
      </c>
      <c r="B9017" s="3" t="s">
        <v>20454</v>
      </c>
    </row>
    <row r="9018" spans="1:2" x14ac:dyDescent="0.15">
      <c r="A9018" s="3">
        <v>9015</v>
      </c>
      <c r="B9018" s="3" t="s">
        <v>20455</v>
      </c>
    </row>
    <row r="9019" spans="1:2" x14ac:dyDescent="0.15">
      <c r="A9019" s="3">
        <v>9016</v>
      </c>
      <c r="B9019" s="3" t="s">
        <v>20456</v>
      </c>
    </row>
    <row r="9020" spans="1:2" x14ac:dyDescent="0.15">
      <c r="A9020" s="3">
        <v>9017</v>
      </c>
      <c r="B9020" s="3" t="s">
        <v>20457</v>
      </c>
    </row>
    <row r="9021" spans="1:2" x14ac:dyDescent="0.15">
      <c r="A9021" s="3">
        <v>9018</v>
      </c>
      <c r="B9021" s="3" t="s">
        <v>20458</v>
      </c>
    </row>
    <row r="9022" spans="1:2" x14ac:dyDescent="0.15">
      <c r="A9022" s="3">
        <v>9019</v>
      </c>
      <c r="B9022" s="3" t="s">
        <v>20459</v>
      </c>
    </row>
    <row r="9023" spans="1:2" x14ac:dyDescent="0.15">
      <c r="A9023" s="3">
        <v>9020</v>
      </c>
      <c r="B9023" s="3" t="s">
        <v>20460</v>
      </c>
    </row>
    <row r="9024" spans="1:2" x14ac:dyDescent="0.15">
      <c r="A9024" s="3">
        <v>9021</v>
      </c>
      <c r="B9024" s="3" t="s">
        <v>20461</v>
      </c>
    </row>
    <row r="9025" spans="1:2" x14ac:dyDescent="0.15">
      <c r="A9025" s="3">
        <v>9022</v>
      </c>
      <c r="B9025" s="3" t="s">
        <v>20462</v>
      </c>
    </row>
    <row r="9026" spans="1:2" x14ac:dyDescent="0.15">
      <c r="A9026" s="3">
        <v>9023</v>
      </c>
      <c r="B9026" s="3" t="s">
        <v>20463</v>
      </c>
    </row>
    <row r="9027" spans="1:2" x14ac:dyDescent="0.15">
      <c r="A9027" s="3">
        <v>9024</v>
      </c>
      <c r="B9027" s="3" t="s">
        <v>20464</v>
      </c>
    </row>
    <row r="9028" spans="1:2" x14ac:dyDescent="0.15">
      <c r="A9028" s="3">
        <v>9025</v>
      </c>
      <c r="B9028" s="3" t="s">
        <v>20465</v>
      </c>
    </row>
    <row r="9029" spans="1:2" x14ac:dyDescent="0.15">
      <c r="A9029" s="3">
        <v>9026</v>
      </c>
      <c r="B9029" s="3" t="s">
        <v>20466</v>
      </c>
    </row>
    <row r="9030" spans="1:2" x14ac:dyDescent="0.15">
      <c r="A9030" s="3">
        <v>9027</v>
      </c>
      <c r="B9030" s="3" t="s">
        <v>20467</v>
      </c>
    </row>
    <row r="9031" spans="1:2" x14ac:dyDescent="0.15">
      <c r="A9031" s="3">
        <v>9028</v>
      </c>
      <c r="B9031" s="3" t="s">
        <v>20468</v>
      </c>
    </row>
    <row r="9032" spans="1:2" x14ac:dyDescent="0.15">
      <c r="A9032" s="3">
        <v>9029</v>
      </c>
      <c r="B9032" s="3" t="s">
        <v>20469</v>
      </c>
    </row>
    <row r="9033" spans="1:2" x14ac:dyDescent="0.15">
      <c r="A9033" s="3">
        <v>9030</v>
      </c>
      <c r="B9033" s="3" t="s">
        <v>20470</v>
      </c>
    </row>
    <row r="9034" spans="1:2" x14ac:dyDescent="0.15">
      <c r="A9034" s="3">
        <v>9031</v>
      </c>
      <c r="B9034" s="3" t="s">
        <v>20471</v>
      </c>
    </row>
    <row r="9035" spans="1:2" x14ac:dyDescent="0.15">
      <c r="A9035" s="3">
        <v>9032</v>
      </c>
      <c r="B9035" s="8" t="s">
        <v>20472</v>
      </c>
    </row>
    <row r="9036" spans="1:2" x14ac:dyDescent="0.15">
      <c r="A9036" s="3">
        <v>9033</v>
      </c>
      <c r="B9036" s="8" t="s">
        <v>20473</v>
      </c>
    </row>
    <row r="9037" spans="1:2" x14ac:dyDescent="0.15">
      <c r="A9037" s="3">
        <v>9034</v>
      </c>
      <c r="B9037" s="8" t="s">
        <v>20474</v>
      </c>
    </row>
    <row r="9038" spans="1:2" x14ac:dyDescent="0.15">
      <c r="A9038" s="3">
        <v>9035</v>
      </c>
      <c r="B9038" s="8" t="s">
        <v>20475</v>
      </c>
    </row>
    <row r="9039" spans="1:2" x14ac:dyDescent="0.15">
      <c r="A9039" s="3">
        <v>9036</v>
      </c>
      <c r="B9039" s="8" t="s">
        <v>20476</v>
      </c>
    </row>
    <row r="9040" spans="1:2" x14ac:dyDescent="0.15">
      <c r="A9040" s="3">
        <v>9037</v>
      </c>
      <c r="B9040" s="8" t="s">
        <v>20477</v>
      </c>
    </row>
    <row r="9041" spans="1:2" x14ac:dyDescent="0.15">
      <c r="A9041" s="3">
        <v>9038</v>
      </c>
      <c r="B9041" s="8" t="s">
        <v>20478</v>
      </c>
    </row>
    <row r="9042" spans="1:2" x14ac:dyDescent="0.15">
      <c r="A9042" s="3">
        <v>9039</v>
      </c>
      <c r="B9042" s="8" t="s">
        <v>20479</v>
      </c>
    </row>
    <row r="9043" spans="1:2" x14ac:dyDescent="0.15">
      <c r="A9043" s="3">
        <v>9040</v>
      </c>
      <c r="B9043" s="8" t="s">
        <v>20480</v>
      </c>
    </row>
    <row r="9044" spans="1:2" x14ac:dyDescent="0.15">
      <c r="A9044" s="3">
        <v>9041</v>
      </c>
      <c r="B9044" s="8" t="s">
        <v>20481</v>
      </c>
    </row>
    <row r="9045" spans="1:2" x14ac:dyDescent="0.15">
      <c r="A9045" s="3">
        <v>9042</v>
      </c>
      <c r="B9045" s="8" t="s">
        <v>20482</v>
      </c>
    </row>
    <row r="9046" spans="1:2" x14ac:dyDescent="0.15">
      <c r="A9046" s="3">
        <v>9043</v>
      </c>
      <c r="B9046" s="8" t="s">
        <v>20483</v>
      </c>
    </row>
    <row r="9047" spans="1:2" x14ac:dyDescent="0.15">
      <c r="A9047" s="3">
        <v>9044</v>
      </c>
      <c r="B9047" s="8" t="s">
        <v>20484</v>
      </c>
    </row>
    <row r="9048" spans="1:2" x14ac:dyDescent="0.15">
      <c r="A9048" s="3">
        <v>9045</v>
      </c>
      <c r="B9048" s="8" t="s">
        <v>20485</v>
      </c>
    </row>
    <row r="9049" spans="1:2" x14ac:dyDescent="0.15">
      <c r="A9049" s="3">
        <v>9046</v>
      </c>
      <c r="B9049" s="8" t="s">
        <v>20486</v>
      </c>
    </row>
    <row r="9050" spans="1:2" x14ac:dyDescent="0.15">
      <c r="A9050" s="3">
        <v>9047</v>
      </c>
      <c r="B9050" s="8" t="s">
        <v>20487</v>
      </c>
    </row>
    <row r="9051" spans="1:2" x14ac:dyDescent="0.15">
      <c r="A9051" s="3">
        <v>9048</v>
      </c>
      <c r="B9051" s="8" t="s">
        <v>20488</v>
      </c>
    </row>
    <row r="9052" spans="1:2" x14ac:dyDescent="0.15">
      <c r="A9052" s="3">
        <v>9049</v>
      </c>
      <c r="B9052" s="8" t="s">
        <v>20489</v>
      </c>
    </row>
    <row r="9053" spans="1:2" x14ac:dyDescent="0.15">
      <c r="A9053" s="3">
        <v>9050</v>
      </c>
      <c r="B9053" s="8" t="s">
        <v>20490</v>
      </c>
    </row>
    <row r="9054" spans="1:2" x14ac:dyDescent="0.15">
      <c r="A9054" s="3">
        <v>9051</v>
      </c>
      <c r="B9054" s="8" t="s">
        <v>20491</v>
      </c>
    </row>
    <row r="9055" spans="1:2" x14ac:dyDescent="0.15">
      <c r="A9055" s="3">
        <v>9052</v>
      </c>
      <c r="B9055" s="8" t="s">
        <v>20492</v>
      </c>
    </row>
    <row r="9056" spans="1:2" x14ac:dyDescent="0.15">
      <c r="A9056" s="3">
        <v>9053</v>
      </c>
      <c r="B9056" s="8" t="s">
        <v>20493</v>
      </c>
    </row>
    <row r="9057" spans="1:2" x14ac:dyDescent="0.15">
      <c r="A9057" s="3">
        <v>9054</v>
      </c>
      <c r="B9057" s="8" t="s">
        <v>20494</v>
      </c>
    </row>
    <row r="9058" spans="1:2" x14ac:dyDescent="0.15">
      <c r="A9058" s="3">
        <v>9055</v>
      </c>
      <c r="B9058" s="8" t="s">
        <v>20495</v>
      </c>
    </row>
    <row r="9059" spans="1:2" x14ac:dyDescent="0.15">
      <c r="A9059" s="3">
        <v>9056</v>
      </c>
      <c r="B9059" s="8" t="s">
        <v>20496</v>
      </c>
    </row>
    <row r="9060" spans="1:2" x14ac:dyDescent="0.15">
      <c r="A9060" s="3">
        <v>9057</v>
      </c>
      <c r="B9060" s="8" t="s">
        <v>20497</v>
      </c>
    </row>
    <row r="9061" spans="1:2" x14ac:dyDescent="0.15">
      <c r="A9061" s="3">
        <v>9058</v>
      </c>
      <c r="B9061" s="8" t="s">
        <v>20498</v>
      </c>
    </row>
    <row r="9062" spans="1:2" x14ac:dyDescent="0.15">
      <c r="A9062" s="3">
        <v>9059</v>
      </c>
      <c r="B9062" s="8" t="s">
        <v>20499</v>
      </c>
    </row>
    <row r="9063" spans="1:2" x14ac:dyDescent="0.15">
      <c r="A9063" s="3">
        <v>9060</v>
      </c>
      <c r="B9063" s="8" t="s">
        <v>20500</v>
      </c>
    </row>
    <row r="9064" spans="1:2" x14ac:dyDescent="0.15">
      <c r="A9064" s="3">
        <v>9061</v>
      </c>
      <c r="B9064" s="8" t="s">
        <v>20501</v>
      </c>
    </row>
    <row r="9065" spans="1:2" x14ac:dyDescent="0.15">
      <c r="A9065" s="3">
        <v>9062</v>
      </c>
      <c r="B9065" s="8" t="s">
        <v>20502</v>
      </c>
    </row>
    <row r="9066" spans="1:2" x14ac:dyDescent="0.15">
      <c r="A9066" s="3">
        <v>9063</v>
      </c>
      <c r="B9066" s="8" t="s">
        <v>20503</v>
      </c>
    </row>
    <row r="9067" spans="1:2" x14ac:dyDescent="0.15">
      <c r="A9067" s="3">
        <v>9064</v>
      </c>
      <c r="B9067" s="8" t="s">
        <v>20504</v>
      </c>
    </row>
    <row r="9068" spans="1:2" x14ac:dyDescent="0.15">
      <c r="A9068" s="3">
        <v>9065</v>
      </c>
      <c r="B9068" s="8" t="s">
        <v>20505</v>
      </c>
    </row>
    <row r="9069" spans="1:2" x14ac:dyDescent="0.15">
      <c r="A9069" s="3">
        <v>9066</v>
      </c>
      <c r="B9069" s="8" t="s">
        <v>20506</v>
      </c>
    </row>
    <row r="9070" spans="1:2" x14ac:dyDescent="0.15">
      <c r="A9070" s="3">
        <v>9067</v>
      </c>
      <c r="B9070" s="8" t="s">
        <v>20507</v>
      </c>
    </row>
    <row r="9071" spans="1:2" x14ac:dyDescent="0.15">
      <c r="A9071" s="3">
        <v>9068</v>
      </c>
      <c r="B9071" s="8" t="s">
        <v>20508</v>
      </c>
    </row>
    <row r="9072" spans="1:2" x14ac:dyDescent="0.15">
      <c r="A9072" s="3">
        <v>9069</v>
      </c>
      <c r="B9072" s="8" t="s">
        <v>20509</v>
      </c>
    </row>
    <row r="9073" spans="1:2" x14ac:dyDescent="0.15">
      <c r="A9073" s="3">
        <v>9070</v>
      </c>
      <c r="B9073" s="8" t="s">
        <v>20510</v>
      </c>
    </row>
    <row r="9074" spans="1:2" x14ac:dyDescent="0.15">
      <c r="A9074" s="3">
        <v>9071</v>
      </c>
      <c r="B9074" s="8" t="s">
        <v>20511</v>
      </c>
    </row>
    <row r="9075" spans="1:2" x14ac:dyDescent="0.15">
      <c r="A9075" s="3">
        <v>9072</v>
      </c>
      <c r="B9075" s="8" t="s">
        <v>20512</v>
      </c>
    </row>
    <row r="9076" spans="1:2" x14ac:dyDescent="0.15">
      <c r="A9076" s="3">
        <v>9073</v>
      </c>
      <c r="B9076" s="8" t="s">
        <v>20513</v>
      </c>
    </row>
    <row r="9077" spans="1:2" x14ac:dyDescent="0.15">
      <c r="A9077" s="3">
        <v>9074</v>
      </c>
      <c r="B9077" s="8" t="s">
        <v>20514</v>
      </c>
    </row>
    <row r="9078" spans="1:2" x14ac:dyDescent="0.15">
      <c r="A9078" s="3">
        <v>9075</v>
      </c>
      <c r="B9078" s="8" t="s">
        <v>20515</v>
      </c>
    </row>
    <row r="9079" spans="1:2" x14ac:dyDescent="0.15">
      <c r="A9079" s="3">
        <v>9076</v>
      </c>
      <c r="B9079" s="8" t="s">
        <v>20516</v>
      </c>
    </row>
    <row r="9080" spans="1:2" x14ac:dyDescent="0.15">
      <c r="A9080" s="3">
        <v>9077</v>
      </c>
      <c r="B9080" s="8" t="s">
        <v>20517</v>
      </c>
    </row>
    <row r="9081" spans="1:2" x14ac:dyDescent="0.15">
      <c r="A9081" s="3">
        <v>9078</v>
      </c>
      <c r="B9081" s="8" t="s">
        <v>20518</v>
      </c>
    </row>
    <row r="9082" spans="1:2" x14ac:dyDescent="0.15">
      <c r="A9082" s="3">
        <v>9079</v>
      </c>
      <c r="B9082" s="8" t="s">
        <v>20519</v>
      </c>
    </row>
    <row r="9083" spans="1:2" x14ac:dyDescent="0.15">
      <c r="A9083" s="3">
        <v>9080</v>
      </c>
      <c r="B9083" s="8" t="s">
        <v>20520</v>
      </c>
    </row>
    <row r="9084" spans="1:2" x14ac:dyDescent="0.15">
      <c r="A9084" s="3">
        <v>9081</v>
      </c>
      <c r="B9084" s="8" t="s">
        <v>20521</v>
      </c>
    </row>
    <row r="9085" spans="1:2" x14ac:dyDescent="0.15">
      <c r="A9085" s="3">
        <v>9082</v>
      </c>
      <c r="B9085" s="8" t="s">
        <v>20522</v>
      </c>
    </row>
    <row r="9086" spans="1:2" x14ac:dyDescent="0.15">
      <c r="A9086" s="3">
        <v>9083</v>
      </c>
      <c r="B9086" s="8" t="s">
        <v>20523</v>
      </c>
    </row>
    <row r="9087" spans="1:2" x14ac:dyDescent="0.15">
      <c r="A9087" s="3">
        <v>9084</v>
      </c>
      <c r="B9087" s="8" t="s">
        <v>20524</v>
      </c>
    </row>
    <row r="9088" spans="1:2" x14ac:dyDescent="0.15">
      <c r="A9088" s="3">
        <v>9085</v>
      </c>
      <c r="B9088" s="8" t="s">
        <v>20525</v>
      </c>
    </row>
    <row r="9089" spans="1:2" x14ac:dyDescent="0.15">
      <c r="A9089" s="3">
        <v>9086</v>
      </c>
      <c r="B9089" s="8" t="s">
        <v>20526</v>
      </c>
    </row>
    <row r="9090" spans="1:2" x14ac:dyDescent="0.15">
      <c r="A9090" s="3">
        <v>9087</v>
      </c>
      <c r="B9090" s="8" t="s">
        <v>20527</v>
      </c>
    </row>
    <row r="9091" spans="1:2" x14ac:dyDescent="0.15">
      <c r="A9091" s="3">
        <v>9088</v>
      </c>
      <c r="B9091" s="8" t="s">
        <v>20528</v>
      </c>
    </row>
    <row r="9092" spans="1:2" x14ac:dyDescent="0.15">
      <c r="A9092" s="3">
        <v>9089</v>
      </c>
      <c r="B9092" s="8" t="s">
        <v>20529</v>
      </c>
    </row>
    <row r="9093" spans="1:2" x14ac:dyDescent="0.15">
      <c r="A9093" s="3">
        <v>9090</v>
      </c>
      <c r="B9093" s="8" t="s">
        <v>20530</v>
      </c>
    </row>
    <row r="9094" spans="1:2" x14ac:dyDescent="0.15">
      <c r="A9094" s="3">
        <v>9091</v>
      </c>
      <c r="B9094" s="8" t="s">
        <v>20531</v>
      </c>
    </row>
    <row r="9095" spans="1:2" x14ac:dyDescent="0.15">
      <c r="A9095" s="3">
        <v>9092</v>
      </c>
      <c r="B9095" s="8" t="s">
        <v>20532</v>
      </c>
    </row>
    <row r="9096" spans="1:2" x14ac:dyDescent="0.15">
      <c r="A9096" s="3">
        <v>9093</v>
      </c>
      <c r="B9096" s="8" t="s">
        <v>20533</v>
      </c>
    </row>
    <row r="9097" spans="1:2" x14ac:dyDescent="0.15">
      <c r="A9097" s="3">
        <v>9094</v>
      </c>
      <c r="B9097" s="8" t="s">
        <v>20534</v>
      </c>
    </row>
    <row r="9098" spans="1:2" x14ac:dyDescent="0.15">
      <c r="A9098" s="3">
        <v>9095</v>
      </c>
      <c r="B9098" s="8" t="s">
        <v>20535</v>
      </c>
    </row>
    <row r="9099" spans="1:2" x14ac:dyDescent="0.15">
      <c r="A9099" s="3">
        <v>9096</v>
      </c>
      <c r="B9099" s="8" t="s">
        <v>20536</v>
      </c>
    </row>
    <row r="9100" spans="1:2" x14ac:dyDescent="0.15">
      <c r="A9100" s="3">
        <v>9097</v>
      </c>
      <c r="B9100" s="8" t="s">
        <v>20537</v>
      </c>
    </row>
    <row r="9101" spans="1:2" x14ac:dyDescent="0.15">
      <c r="A9101" s="3">
        <v>9098</v>
      </c>
      <c r="B9101" s="8" t="s">
        <v>20538</v>
      </c>
    </row>
    <row r="9102" spans="1:2" x14ac:dyDescent="0.15">
      <c r="A9102" s="3">
        <v>9099</v>
      </c>
      <c r="B9102" s="8" t="s">
        <v>20539</v>
      </c>
    </row>
    <row r="9103" spans="1:2" x14ac:dyDescent="0.15">
      <c r="A9103" s="3">
        <v>9100</v>
      </c>
      <c r="B9103" s="8" t="s">
        <v>20540</v>
      </c>
    </row>
    <row r="9104" spans="1:2" x14ac:dyDescent="0.15">
      <c r="A9104" s="3">
        <v>9101</v>
      </c>
      <c r="B9104" s="8" t="s">
        <v>20541</v>
      </c>
    </row>
    <row r="9105" spans="1:2" x14ac:dyDescent="0.15">
      <c r="A9105" s="3">
        <v>9102</v>
      </c>
      <c r="B9105" s="8" t="s">
        <v>20542</v>
      </c>
    </row>
    <row r="9106" spans="1:2" x14ac:dyDescent="0.15">
      <c r="A9106" s="3">
        <v>9103</v>
      </c>
      <c r="B9106" s="8" t="s">
        <v>20543</v>
      </c>
    </row>
    <row r="9107" spans="1:2" x14ac:dyDescent="0.15">
      <c r="A9107" s="3">
        <v>9104</v>
      </c>
      <c r="B9107" s="8" t="s">
        <v>20544</v>
      </c>
    </row>
    <row r="9108" spans="1:2" x14ac:dyDescent="0.15">
      <c r="A9108" s="3">
        <v>9105</v>
      </c>
      <c r="B9108" s="8" t="s">
        <v>20545</v>
      </c>
    </row>
    <row r="9109" spans="1:2" x14ac:dyDescent="0.15">
      <c r="A9109" s="3">
        <v>9106</v>
      </c>
      <c r="B9109" s="8" t="s">
        <v>20546</v>
      </c>
    </row>
    <row r="9110" spans="1:2" x14ac:dyDescent="0.15">
      <c r="A9110" s="3">
        <v>9107</v>
      </c>
      <c r="B9110" s="8" t="s">
        <v>20547</v>
      </c>
    </row>
    <row r="9111" spans="1:2" x14ac:dyDescent="0.15">
      <c r="A9111" s="3">
        <v>9108</v>
      </c>
      <c r="B9111" s="8" t="s">
        <v>20523</v>
      </c>
    </row>
    <row r="9112" spans="1:2" x14ac:dyDescent="0.15">
      <c r="A9112" s="3">
        <v>9109</v>
      </c>
      <c r="B9112" s="8" t="s">
        <v>20548</v>
      </c>
    </row>
    <row r="9113" spans="1:2" x14ac:dyDescent="0.15">
      <c r="A9113" s="3">
        <v>9110</v>
      </c>
      <c r="B9113" s="8" t="s">
        <v>20549</v>
      </c>
    </row>
    <row r="9114" spans="1:2" x14ac:dyDescent="0.15">
      <c r="A9114" s="3">
        <v>9111</v>
      </c>
      <c r="B9114" s="8" t="s">
        <v>20550</v>
      </c>
    </row>
    <row r="9115" spans="1:2" x14ac:dyDescent="0.15">
      <c r="A9115" s="3">
        <v>9112</v>
      </c>
      <c r="B9115" s="8" t="s">
        <v>20551</v>
      </c>
    </row>
    <row r="9116" spans="1:2" x14ac:dyDescent="0.15">
      <c r="A9116" s="3">
        <v>9113</v>
      </c>
      <c r="B9116" s="8" t="s">
        <v>20552</v>
      </c>
    </row>
    <row r="9117" spans="1:2" x14ac:dyDescent="0.15">
      <c r="A9117" s="3">
        <v>9114</v>
      </c>
      <c r="B9117" s="8" t="s">
        <v>20553</v>
      </c>
    </row>
    <row r="9118" spans="1:2" x14ac:dyDescent="0.15">
      <c r="A9118" s="3">
        <v>9115</v>
      </c>
      <c r="B9118" s="8" t="s">
        <v>20554</v>
      </c>
    </row>
    <row r="9119" spans="1:2" x14ac:dyDescent="0.15">
      <c r="A9119" s="3">
        <v>9116</v>
      </c>
      <c r="B9119" s="8" t="s">
        <v>20555</v>
      </c>
    </row>
    <row r="9120" spans="1:2" x14ac:dyDescent="0.15">
      <c r="A9120" s="3">
        <v>9117</v>
      </c>
      <c r="B9120" s="8" t="s">
        <v>20556</v>
      </c>
    </row>
    <row r="9121" spans="1:2" x14ac:dyDescent="0.15">
      <c r="A9121" s="3">
        <v>9118</v>
      </c>
      <c r="B9121" s="8" t="s">
        <v>20557</v>
      </c>
    </row>
    <row r="9122" spans="1:2" x14ac:dyDescent="0.15">
      <c r="A9122" s="3">
        <v>9119</v>
      </c>
      <c r="B9122" s="8" t="s">
        <v>20558</v>
      </c>
    </row>
    <row r="9123" spans="1:2" x14ac:dyDescent="0.15">
      <c r="A9123" s="3">
        <v>9120</v>
      </c>
      <c r="B9123" s="8" t="s">
        <v>20559</v>
      </c>
    </row>
    <row r="9124" spans="1:2" x14ac:dyDescent="0.15">
      <c r="A9124" s="3">
        <v>9121</v>
      </c>
      <c r="B9124" s="8" t="s">
        <v>19010</v>
      </c>
    </row>
    <row r="9125" spans="1:2" x14ac:dyDescent="0.15">
      <c r="A9125" s="3">
        <v>9122</v>
      </c>
      <c r="B9125" s="8" t="s">
        <v>20560</v>
      </c>
    </row>
    <row r="9126" spans="1:2" x14ac:dyDescent="0.15">
      <c r="A9126" s="3">
        <v>9123</v>
      </c>
      <c r="B9126" s="8" t="s">
        <v>20561</v>
      </c>
    </row>
    <row r="9127" spans="1:2" x14ac:dyDescent="0.15">
      <c r="A9127" s="3">
        <v>9124</v>
      </c>
      <c r="B9127" s="8" t="s">
        <v>20562</v>
      </c>
    </row>
    <row r="9128" spans="1:2" x14ac:dyDescent="0.15">
      <c r="A9128" s="3">
        <v>9125</v>
      </c>
      <c r="B9128" s="8" t="s">
        <v>20563</v>
      </c>
    </row>
    <row r="9129" spans="1:2" x14ac:dyDescent="0.15">
      <c r="A9129" s="3">
        <v>9126</v>
      </c>
      <c r="B9129" s="8" t="s">
        <v>20564</v>
      </c>
    </row>
    <row r="9130" spans="1:2" x14ac:dyDescent="0.15">
      <c r="A9130" s="3">
        <v>9127</v>
      </c>
      <c r="B9130" s="8" t="s">
        <v>20565</v>
      </c>
    </row>
    <row r="9131" spans="1:2" x14ac:dyDescent="0.15">
      <c r="A9131" s="3">
        <v>9128</v>
      </c>
      <c r="B9131" s="8" t="s">
        <v>20566</v>
      </c>
    </row>
    <row r="9132" spans="1:2" x14ac:dyDescent="0.15">
      <c r="A9132" s="3">
        <v>9129</v>
      </c>
      <c r="B9132" s="8" t="s">
        <v>20567</v>
      </c>
    </row>
    <row r="9133" spans="1:2" x14ac:dyDescent="0.15">
      <c r="A9133" s="3">
        <v>9130</v>
      </c>
      <c r="B9133" s="8" t="s">
        <v>20568</v>
      </c>
    </row>
    <row r="9134" spans="1:2" x14ac:dyDescent="0.15">
      <c r="A9134" s="3">
        <v>9131</v>
      </c>
      <c r="B9134" s="8" t="s">
        <v>20569</v>
      </c>
    </row>
    <row r="9135" spans="1:2" x14ac:dyDescent="0.15">
      <c r="A9135" s="3">
        <v>9132</v>
      </c>
      <c r="B9135" s="8" t="s">
        <v>20570</v>
      </c>
    </row>
    <row r="9136" spans="1:2" x14ac:dyDescent="0.15">
      <c r="A9136" s="3">
        <v>9133</v>
      </c>
      <c r="B9136" s="8" t="s">
        <v>20571</v>
      </c>
    </row>
    <row r="9137" spans="1:2" x14ac:dyDescent="0.15">
      <c r="A9137" s="3">
        <v>9134</v>
      </c>
      <c r="B9137" s="8" t="s">
        <v>20572</v>
      </c>
    </row>
    <row r="9138" spans="1:2" x14ac:dyDescent="0.15">
      <c r="A9138" s="3">
        <v>9135</v>
      </c>
      <c r="B9138" s="8" t="s">
        <v>20573</v>
      </c>
    </row>
    <row r="9139" spans="1:2" x14ac:dyDescent="0.15">
      <c r="A9139" s="3">
        <v>9136</v>
      </c>
      <c r="B9139" s="8" t="s">
        <v>20574</v>
      </c>
    </row>
    <row r="9140" spans="1:2" x14ac:dyDescent="0.15">
      <c r="A9140" s="3">
        <v>9137</v>
      </c>
      <c r="B9140" s="8" t="s">
        <v>20575</v>
      </c>
    </row>
    <row r="9141" spans="1:2" x14ac:dyDescent="0.15">
      <c r="A9141" s="3">
        <v>9138</v>
      </c>
      <c r="B9141" s="8" t="s">
        <v>20576</v>
      </c>
    </row>
    <row r="9142" spans="1:2" x14ac:dyDescent="0.15">
      <c r="A9142" s="3">
        <v>9139</v>
      </c>
      <c r="B9142" s="8" t="s">
        <v>20577</v>
      </c>
    </row>
    <row r="9143" spans="1:2" x14ac:dyDescent="0.15">
      <c r="A9143" s="3">
        <v>9140</v>
      </c>
      <c r="B9143" s="8" t="s">
        <v>20578</v>
      </c>
    </row>
    <row r="9144" spans="1:2" x14ac:dyDescent="0.15">
      <c r="A9144" s="3">
        <v>9141</v>
      </c>
      <c r="B9144" s="8" t="s">
        <v>20579</v>
      </c>
    </row>
    <row r="9145" spans="1:2" x14ac:dyDescent="0.15">
      <c r="A9145" s="3">
        <v>9142</v>
      </c>
      <c r="B9145" s="8" t="s">
        <v>20580</v>
      </c>
    </row>
    <row r="9146" spans="1:2" x14ac:dyDescent="0.15">
      <c r="A9146" s="3">
        <v>9143</v>
      </c>
      <c r="B9146" s="8" t="s">
        <v>20581</v>
      </c>
    </row>
    <row r="9147" spans="1:2" x14ac:dyDescent="0.15">
      <c r="A9147" s="3">
        <v>9144</v>
      </c>
      <c r="B9147" s="8" t="s">
        <v>20582</v>
      </c>
    </row>
    <row r="9148" spans="1:2" x14ac:dyDescent="0.15">
      <c r="A9148" s="3">
        <v>9145</v>
      </c>
      <c r="B9148" s="8" t="s">
        <v>20583</v>
      </c>
    </row>
    <row r="9149" spans="1:2" x14ac:dyDescent="0.15">
      <c r="A9149" s="3">
        <v>9146</v>
      </c>
      <c r="B9149" s="8" t="s">
        <v>20584</v>
      </c>
    </row>
    <row r="9150" spans="1:2" x14ac:dyDescent="0.15">
      <c r="A9150" s="3">
        <v>9147</v>
      </c>
      <c r="B9150" s="8" t="s">
        <v>20585</v>
      </c>
    </row>
    <row r="9151" spans="1:2" x14ac:dyDescent="0.15">
      <c r="A9151" s="3">
        <v>9148</v>
      </c>
      <c r="B9151" s="8" t="s">
        <v>20586</v>
      </c>
    </row>
    <row r="9152" spans="1:2" x14ac:dyDescent="0.15">
      <c r="A9152" s="3">
        <v>9149</v>
      </c>
      <c r="B9152" s="8" t="s">
        <v>20587</v>
      </c>
    </row>
    <row r="9153" spans="1:2" x14ac:dyDescent="0.15">
      <c r="A9153" s="3">
        <v>9150</v>
      </c>
      <c r="B9153" s="8" t="s">
        <v>20588</v>
      </c>
    </row>
    <row r="9154" spans="1:2" x14ac:dyDescent="0.15">
      <c r="A9154" s="3">
        <v>9151</v>
      </c>
      <c r="B9154" s="8" t="s">
        <v>20589</v>
      </c>
    </row>
    <row r="9155" spans="1:2" x14ac:dyDescent="0.15">
      <c r="A9155" s="3">
        <v>9152</v>
      </c>
      <c r="B9155" s="8" t="s">
        <v>20590</v>
      </c>
    </row>
    <row r="9156" spans="1:2" x14ac:dyDescent="0.15">
      <c r="A9156" s="3">
        <v>9153</v>
      </c>
      <c r="B9156" s="8" t="s">
        <v>20591</v>
      </c>
    </row>
    <row r="9157" spans="1:2" x14ac:dyDescent="0.15">
      <c r="A9157" s="3">
        <v>9154</v>
      </c>
      <c r="B9157" s="8" t="s">
        <v>20592</v>
      </c>
    </row>
    <row r="9158" spans="1:2" x14ac:dyDescent="0.15">
      <c r="A9158" s="3">
        <v>9155</v>
      </c>
      <c r="B9158" s="8" t="s">
        <v>20593</v>
      </c>
    </row>
    <row r="9159" spans="1:2" x14ac:dyDescent="0.15">
      <c r="A9159" s="3">
        <v>9156</v>
      </c>
      <c r="B9159" s="8" t="s">
        <v>20594</v>
      </c>
    </row>
    <row r="9160" spans="1:2" x14ac:dyDescent="0.15">
      <c r="A9160" s="3">
        <v>9157</v>
      </c>
      <c r="B9160" s="8" t="s">
        <v>20595</v>
      </c>
    </row>
    <row r="9161" spans="1:2" x14ac:dyDescent="0.15">
      <c r="A9161" s="3">
        <v>9158</v>
      </c>
      <c r="B9161" s="8" t="s">
        <v>20596</v>
      </c>
    </row>
    <row r="9162" spans="1:2" x14ac:dyDescent="0.15">
      <c r="A9162" s="3">
        <v>9159</v>
      </c>
      <c r="B9162" s="8" t="s">
        <v>20597</v>
      </c>
    </row>
    <row r="9163" spans="1:2" x14ac:dyDescent="0.15">
      <c r="A9163" s="3">
        <v>9160</v>
      </c>
      <c r="B9163" s="8" t="s">
        <v>20598</v>
      </c>
    </row>
    <row r="9164" spans="1:2" x14ac:dyDescent="0.15">
      <c r="A9164" s="3">
        <v>9161</v>
      </c>
      <c r="B9164" s="8" t="s">
        <v>20599</v>
      </c>
    </row>
    <row r="9165" spans="1:2" x14ac:dyDescent="0.15">
      <c r="A9165" s="3">
        <v>9162</v>
      </c>
      <c r="B9165" s="8" t="s">
        <v>20600</v>
      </c>
    </row>
    <row r="9166" spans="1:2" x14ac:dyDescent="0.15">
      <c r="A9166" s="3">
        <v>9163</v>
      </c>
      <c r="B9166" s="8" t="s">
        <v>20601</v>
      </c>
    </row>
    <row r="9167" spans="1:2" x14ac:dyDescent="0.15">
      <c r="A9167" s="3">
        <v>9164</v>
      </c>
      <c r="B9167" s="8" t="s">
        <v>20602</v>
      </c>
    </row>
    <row r="9168" spans="1:2" x14ac:dyDescent="0.15">
      <c r="A9168" s="3">
        <v>9165</v>
      </c>
      <c r="B9168" s="8" t="s">
        <v>20603</v>
      </c>
    </row>
    <row r="9169" spans="1:2" x14ac:dyDescent="0.15">
      <c r="A9169" s="3">
        <v>9166</v>
      </c>
      <c r="B9169" s="8" t="s">
        <v>20604</v>
      </c>
    </row>
    <row r="9170" spans="1:2" x14ac:dyDescent="0.15">
      <c r="A9170" s="3">
        <v>9167</v>
      </c>
      <c r="B9170" s="8" t="s">
        <v>19674</v>
      </c>
    </row>
    <row r="9171" spans="1:2" x14ac:dyDescent="0.15">
      <c r="A9171" s="3">
        <v>9168</v>
      </c>
      <c r="B9171" s="8" t="s">
        <v>20605</v>
      </c>
    </row>
    <row r="9172" spans="1:2" x14ac:dyDescent="0.15">
      <c r="A9172" s="3">
        <v>9169</v>
      </c>
      <c r="B9172" s="8" t="s">
        <v>20606</v>
      </c>
    </row>
    <row r="9173" spans="1:2" x14ac:dyDescent="0.15">
      <c r="A9173" s="3">
        <v>9170</v>
      </c>
      <c r="B9173" s="8" t="s">
        <v>20607</v>
      </c>
    </row>
    <row r="9174" spans="1:2" x14ac:dyDescent="0.15">
      <c r="A9174" s="3">
        <v>9171</v>
      </c>
      <c r="B9174" s="8" t="s">
        <v>20608</v>
      </c>
    </row>
    <row r="9175" spans="1:2" x14ac:dyDescent="0.15">
      <c r="A9175" s="3">
        <v>9172</v>
      </c>
      <c r="B9175" s="8" t="s">
        <v>20609</v>
      </c>
    </row>
    <row r="9176" spans="1:2" x14ac:dyDescent="0.15">
      <c r="A9176" s="3">
        <v>9173</v>
      </c>
      <c r="B9176" s="8" t="s">
        <v>20610</v>
      </c>
    </row>
    <row r="9177" spans="1:2" x14ac:dyDescent="0.15">
      <c r="A9177" s="3">
        <v>9174</v>
      </c>
      <c r="B9177" s="8" t="s">
        <v>20611</v>
      </c>
    </row>
    <row r="9178" spans="1:2" x14ac:dyDescent="0.15">
      <c r="A9178" s="3">
        <v>9175</v>
      </c>
      <c r="B9178" s="8" t="s">
        <v>20612</v>
      </c>
    </row>
    <row r="9179" spans="1:2" x14ac:dyDescent="0.15">
      <c r="A9179" s="3">
        <v>9176</v>
      </c>
      <c r="B9179" s="8" t="s">
        <v>20613</v>
      </c>
    </row>
    <row r="9180" spans="1:2" x14ac:dyDescent="0.15">
      <c r="A9180" s="3">
        <v>9177</v>
      </c>
      <c r="B9180" s="8" t="s">
        <v>20614</v>
      </c>
    </row>
    <row r="9181" spans="1:2" x14ac:dyDescent="0.15">
      <c r="A9181" s="3">
        <v>9178</v>
      </c>
      <c r="B9181" s="8" t="s">
        <v>20615</v>
      </c>
    </row>
    <row r="9182" spans="1:2" x14ac:dyDescent="0.15">
      <c r="A9182" s="3">
        <v>9179</v>
      </c>
      <c r="B9182" s="8" t="s">
        <v>20616</v>
      </c>
    </row>
    <row r="9183" spans="1:2" x14ac:dyDescent="0.15">
      <c r="A9183" s="3">
        <v>9180</v>
      </c>
      <c r="B9183" s="8" t="s">
        <v>20617</v>
      </c>
    </row>
    <row r="9184" spans="1:2" x14ac:dyDescent="0.15">
      <c r="A9184" s="3">
        <v>9181</v>
      </c>
      <c r="B9184" s="8" t="s">
        <v>20618</v>
      </c>
    </row>
    <row r="9185" spans="1:2" x14ac:dyDescent="0.15">
      <c r="A9185" s="3">
        <v>9182</v>
      </c>
      <c r="B9185" s="8" t="s">
        <v>20619</v>
      </c>
    </row>
    <row r="9186" spans="1:2" x14ac:dyDescent="0.15">
      <c r="A9186" s="3">
        <v>9183</v>
      </c>
      <c r="B9186" s="8" t="s">
        <v>20620</v>
      </c>
    </row>
    <row r="9187" spans="1:2" x14ac:dyDescent="0.15">
      <c r="A9187" s="3">
        <v>9184</v>
      </c>
      <c r="B9187" s="8" t="s">
        <v>20621</v>
      </c>
    </row>
    <row r="9188" spans="1:2" x14ac:dyDescent="0.15">
      <c r="A9188" s="3">
        <v>9185</v>
      </c>
      <c r="B9188" s="8" t="s">
        <v>20622</v>
      </c>
    </row>
    <row r="9189" spans="1:2" x14ac:dyDescent="0.15">
      <c r="A9189" s="3">
        <v>9186</v>
      </c>
      <c r="B9189" s="8" t="s">
        <v>20623</v>
      </c>
    </row>
    <row r="9190" spans="1:2" x14ac:dyDescent="0.15">
      <c r="A9190" s="3">
        <v>9187</v>
      </c>
      <c r="B9190" s="8" t="s">
        <v>20624</v>
      </c>
    </row>
    <row r="9191" spans="1:2" x14ac:dyDescent="0.15">
      <c r="A9191" s="3">
        <v>9188</v>
      </c>
      <c r="B9191" s="8" t="s">
        <v>20625</v>
      </c>
    </row>
    <row r="9192" spans="1:2" x14ac:dyDescent="0.15">
      <c r="A9192" s="3">
        <v>9189</v>
      </c>
      <c r="B9192" s="8" t="s">
        <v>20626</v>
      </c>
    </row>
    <row r="9193" spans="1:2" x14ac:dyDescent="0.15">
      <c r="A9193" s="3">
        <v>9190</v>
      </c>
      <c r="B9193" s="8" t="s">
        <v>20627</v>
      </c>
    </row>
    <row r="9194" spans="1:2" x14ac:dyDescent="0.15">
      <c r="A9194" s="3">
        <v>9191</v>
      </c>
      <c r="B9194" s="8" t="s">
        <v>20628</v>
      </c>
    </row>
    <row r="9195" spans="1:2" x14ac:dyDescent="0.15">
      <c r="A9195" s="3">
        <v>9192</v>
      </c>
      <c r="B9195" s="8" t="s">
        <v>20629</v>
      </c>
    </row>
    <row r="9196" spans="1:2" x14ac:dyDescent="0.15">
      <c r="A9196" s="3">
        <v>9193</v>
      </c>
      <c r="B9196" s="8" t="s">
        <v>20630</v>
      </c>
    </row>
    <row r="9197" spans="1:2" x14ac:dyDescent="0.15">
      <c r="A9197" s="3">
        <v>9194</v>
      </c>
      <c r="B9197" s="8" t="s">
        <v>20631</v>
      </c>
    </row>
    <row r="9198" spans="1:2" x14ac:dyDescent="0.15">
      <c r="A9198" s="3">
        <v>9195</v>
      </c>
      <c r="B9198" s="8" t="s">
        <v>20632</v>
      </c>
    </row>
    <row r="9199" spans="1:2" x14ac:dyDescent="0.15">
      <c r="A9199" s="3">
        <v>9196</v>
      </c>
      <c r="B9199" s="8" t="s">
        <v>20633</v>
      </c>
    </row>
    <row r="9200" spans="1:2" x14ac:dyDescent="0.15">
      <c r="A9200" s="3">
        <v>9197</v>
      </c>
      <c r="B9200" s="8" t="s">
        <v>20634</v>
      </c>
    </row>
    <row r="9201" spans="1:2" x14ac:dyDescent="0.15">
      <c r="A9201" s="3">
        <v>9198</v>
      </c>
      <c r="B9201" s="8" t="s">
        <v>20635</v>
      </c>
    </row>
    <row r="9202" spans="1:2" x14ac:dyDescent="0.15">
      <c r="A9202" s="3">
        <v>9199</v>
      </c>
      <c r="B9202" s="8" t="s">
        <v>20636</v>
      </c>
    </row>
    <row r="9203" spans="1:2" x14ac:dyDescent="0.15">
      <c r="A9203" s="3">
        <v>9200</v>
      </c>
      <c r="B9203" s="8" t="s">
        <v>20637</v>
      </c>
    </row>
    <row r="9204" spans="1:2" x14ac:dyDescent="0.15">
      <c r="A9204" s="3">
        <v>9201</v>
      </c>
      <c r="B9204" s="8" t="s">
        <v>20638</v>
      </c>
    </row>
    <row r="9205" spans="1:2" x14ac:dyDescent="0.15">
      <c r="A9205" s="3">
        <v>9202</v>
      </c>
      <c r="B9205" s="8" t="s">
        <v>20639</v>
      </c>
    </row>
    <row r="9206" spans="1:2" x14ac:dyDescent="0.15">
      <c r="A9206" s="3">
        <v>9203</v>
      </c>
      <c r="B9206" s="8" t="s">
        <v>20640</v>
      </c>
    </row>
    <row r="9207" spans="1:2" x14ac:dyDescent="0.15">
      <c r="A9207" s="3">
        <v>9204</v>
      </c>
      <c r="B9207" s="8" t="s">
        <v>20641</v>
      </c>
    </row>
    <row r="9208" spans="1:2" x14ac:dyDescent="0.15">
      <c r="A9208" s="3">
        <v>9205</v>
      </c>
      <c r="B9208" s="8" t="s">
        <v>20642</v>
      </c>
    </row>
    <row r="9209" spans="1:2" x14ac:dyDescent="0.15">
      <c r="A9209" s="3">
        <v>9206</v>
      </c>
      <c r="B9209" s="8" t="s">
        <v>20643</v>
      </c>
    </row>
    <row r="9210" spans="1:2" x14ac:dyDescent="0.15">
      <c r="A9210" s="3">
        <v>9207</v>
      </c>
      <c r="B9210" s="8" t="s">
        <v>20644</v>
      </c>
    </row>
    <row r="9211" spans="1:2" x14ac:dyDescent="0.15">
      <c r="A9211" s="3">
        <v>9208</v>
      </c>
      <c r="B9211" s="8" t="s">
        <v>20645</v>
      </c>
    </row>
    <row r="9212" spans="1:2" x14ac:dyDescent="0.15">
      <c r="A9212" s="3">
        <v>9209</v>
      </c>
      <c r="B9212" s="8" t="s">
        <v>20646</v>
      </c>
    </row>
    <row r="9213" spans="1:2" x14ac:dyDescent="0.15">
      <c r="A9213" s="3">
        <v>9210</v>
      </c>
      <c r="B9213" s="8" t="s">
        <v>20647</v>
      </c>
    </row>
    <row r="9214" spans="1:2" x14ac:dyDescent="0.15">
      <c r="A9214" s="3">
        <v>9211</v>
      </c>
      <c r="B9214" s="8" t="s">
        <v>20648</v>
      </c>
    </row>
    <row r="9215" spans="1:2" x14ac:dyDescent="0.15">
      <c r="A9215" s="3">
        <v>9212</v>
      </c>
      <c r="B9215" s="8" t="s">
        <v>20649</v>
      </c>
    </row>
    <row r="9216" spans="1:2" x14ac:dyDescent="0.15">
      <c r="A9216" s="3">
        <v>9213</v>
      </c>
      <c r="B9216" s="8" t="s">
        <v>20650</v>
      </c>
    </row>
    <row r="9217" spans="1:2" x14ac:dyDescent="0.15">
      <c r="A9217" s="3">
        <v>9214</v>
      </c>
      <c r="B9217" s="8" t="s">
        <v>20651</v>
      </c>
    </row>
    <row r="9218" spans="1:2" x14ac:dyDescent="0.15">
      <c r="A9218" s="3">
        <v>9215</v>
      </c>
      <c r="B9218" s="8" t="s">
        <v>20652</v>
      </c>
    </row>
    <row r="9219" spans="1:2" x14ac:dyDescent="0.15">
      <c r="A9219" s="3">
        <v>9216</v>
      </c>
      <c r="B9219" s="8" t="s">
        <v>20653</v>
      </c>
    </row>
    <row r="9220" spans="1:2" x14ac:dyDescent="0.15">
      <c r="A9220" s="3">
        <v>9217</v>
      </c>
      <c r="B9220" s="8" t="s">
        <v>20654</v>
      </c>
    </row>
    <row r="9221" spans="1:2" x14ac:dyDescent="0.15">
      <c r="A9221" s="3">
        <v>9218</v>
      </c>
      <c r="B9221" s="8" t="s">
        <v>20655</v>
      </c>
    </row>
    <row r="9222" spans="1:2" x14ac:dyDescent="0.15">
      <c r="A9222" s="3">
        <v>9219</v>
      </c>
      <c r="B9222" s="8" t="s">
        <v>20656</v>
      </c>
    </row>
    <row r="9223" spans="1:2" x14ac:dyDescent="0.15">
      <c r="A9223" s="3">
        <v>9220</v>
      </c>
      <c r="B9223" s="8" t="s">
        <v>20657</v>
      </c>
    </row>
    <row r="9224" spans="1:2" x14ac:dyDescent="0.15">
      <c r="A9224" s="3">
        <v>9221</v>
      </c>
      <c r="B9224" s="8" t="s">
        <v>20658</v>
      </c>
    </row>
    <row r="9225" spans="1:2" x14ac:dyDescent="0.15">
      <c r="A9225" s="3">
        <v>9222</v>
      </c>
      <c r="B9225" s="8" t="s">
        <v>20659</v>
      </c>
    </row>
    <row r="9226" spans="1:2" x14ac:dyDescent="0.15">
      <c r="A9226" s="3">
        <v>9223</v>
      </c>
      <c r="B9226" s="8" t="s">
        <v>20660</v>
      </c>
    </row>
    <row r="9227" spans="1:2" x14ac:dyDescent="0.15">
      <c r="A9227" s="3">
        <v>9224</v>
      </c>
      <c r="B9227" s="8" t="s">
        <v>20661</v>
      </c>
    </row>
    <row r="9228" spans="1:2" x14ac:dyDescent="0.15">
      <c r="A9228" s="3">
        <v>9225</v>
      </c>
      <c r="B9228" s="8" t="s">
        <v>20662</v>
      </c>
    </row>
    <row r="9229" spans="1:2" x14ac:dyDescent="0.15">
      <c r="A9229" s="3">
        <v>9226</v>
      </c>
      <c r="B9229" s="8" t="s">
        <v>20663</v>
      </c>
    </row>
    <row r="9230" spans="1:2" x14ac:dyDescent="0.15">
      <c r="A9230" s="3">
        <v>9227</v>
      </c>
      <c r="B9230" s="8" t="s">
        <v>20664</v>
      </c>
    </row>
    <row r="9231" spans="1:2" x14ac:dyDescent="0.15">
      <c r="A9231" s="3">
        <v>9228</v>
      </c>
      <c r="B9231" s="8" t="s">
        <v>20665</v>
      </c>
    </row>
    <row r="9232" spans="1:2" x14ac:dyDescent="0.15">
      <c r="A9232" s="3">
        <v>9229</v>
      </c>
      <c r="B9232" s="8" t="s">
        <v>20666</v>
      </c>
    </row>
    <row r="9233" spans="1:2" x14ac:dyDescent="0.15">
      <c r="A9233" s="3">
        <v>9230</v>
      </c>
      <c r="B9233" s="8" t="s">
        <v>20667</v>
      </c>
    </row>
    <row r="9234" spans="1:2" x14ac:dyDescent="0.15">
      <c r="A9234" s="3">
        <v>9231</v>
      </c>
      <c r="B9234" s="8" t="s">
        <v>20668</v>
      </c>
    </row>
    <row r="9235" spans="1:2" x14ac:dyDescent="0.15">
      <c r="A9235" s="3">
        <v>9232</v>
      </c>
      <c r="B9235" s="8" t="s">
        <v>20669</v>
      </c>
    </row>
    <row r="9236" spans="1:2" x14ac:dyDescent="0.15">
      <c r="A9236" s="3">
        <v>9233</v>
      </c>
      <c r="B9236" s="8" t="s">
        <v>20670</v>
      </c>
    </row>
    <row r="9237" spans="1:2" x14ac:dyDescent="0.15">
      <c r="A9237" s="3">
        <v>9234</v>
      </c>
      <c r="B9237" s="8" t="s">
        <v>20671</v>
      </c>
    </row>
    <row r="9238" spans="1:2" x14ac:dyDescent="0.15">
      <c r="A9238" s="3">
        <v>9235</v>
      </c>
      <c r="B9238" s="8" t="s">
        <v>20672</v>
      </c>
    </row>
    <row r="9239" spans="1:2" x14ac:dyDescent="0.15">
      <c r="A9239" s="3">
        <v>9236</v>
      </c>
      <c r="B9239" s="8" t="s">
        <v>20673</v>
      </c>
    </row>
    <row r="9240" spans="1:2" x14ac:dyDescent="0.15">
      <c r="A9240" s="3">
        <v>9237</v>
      </c>
      <c r="B9240" s="8" t="s">
        <v>20674</v>
      </c>
    </row>
    <row r="9241" spans="1:2" x14ac:dyDescent="0.15">
      <c r="A9241" s="3">
        <v>9238</v>
      </c>
      <c r="B9241" s="8" t="s">
        <v>20675</v>
      </c>
    </row>
    <row r="9242" spans="1:2" x14ac:dyDescent="0.15">
      <c r="A9242" s="3">
        <v>9239</v>
      </c>
      <c r="B9242" s="8" t="s">
        <v>19723</v>
      </c>
    </row>
    <row r="9243" spans="1:2" x14ac:dyDescent="0.15">
      <c r="A9243" s="3">
        <v>9240</v>
      </c>
      <c r="B9243" s="8" t="s">
        <v>20676</v>
      </c>
    </row>
    <row r="9244" spans="1:2" x14ac:dyDescent="0.15">
      <c r="A9244" s="3">
        <v>9241</v>
      </c>
      <c r="B9244" s="8" t="s">
        <v>20677</v>
      </c>
    </row>
    <row r="9245" spans="1:2" x14ac:dyDescent="0.15">
      <c r="A9245" s="3">
        <v>9242</v>
      </c>
      <c r="B9245" s="8" t="s">
        <v>20678</v>
      </c>
    </row>
    <row r="9246" spans="1:2" x14ac:dyDescent="0.15">
      <c r="A9246" s="3">
        <v>9243</v>
      </c>
      <c r="B9246" s="8" t="s">
        <v>20679</v>
      </c>
    </row>
    <row r="9247" spans="1:2" x14ac:dyDescent="0.15">
      <c r="A9247" s="3">
        <v>9244</v>
      </c>
      <c r="B9247" s="8" t="s">
        <v>20680</v>
      </c>
    </row>
    <row r="9248" spans="1:2" x14ac:dyDescent="0.15">
      <c r="A9248" s="3">
        <v>9245</v>
      </c>
      <c r="B9248" s="8" t="s">
        <v>20681</v>
      </c>
    </row>
    <row r="9249" spans="1:2" x14ac:dyDescent="0.15">
      <c r="A9249" s="3">
        <v>9246</v>
      </c>
      <c r="B9249" s="8" t="s">
        <v>20682</v>
      </c>
    </row>
    <row r="9250" spans="1:2" x14ac:dyDescent="0.15">
      <c r="A9250" s="3">
        <v>9247</v>
      </c>
      <c r="B9250" s="8" t="s">
        <v>20683</v>
      </c>
    </row>
    <row r="9251" spans="1:2" x14ac:dyDescent="0.15">
      <c r="A9251" s="3">
        <v>9248</v>
      </c>
      <c r="B9251" s="8" t="s">
        <v>20684</v>
      </c>
    </row>
    <row r="9252" spans="1:2" x14ac:dyDescent="0.15">
      <c r="A9252" s="3">
        <v>9249</v>
      </c>
      <c r="B9252" s="8" t="s">
        <v>20685</v>
      </c>
    </row>
    <row r="9253" spans="1:2" x14ac:dyDescent="0.15">
      <c r="A9253" s="3">
        <v>9250</v>
      </c>
      <c r="B9253" s="8" t="s">
        <v>20686</v>
      </c>
    </row>
    <row r="9254" spans="1:2" x14ac:dyDescent="0.15">
      <c r="A9254" s="3">
        <v>9251</v>
      </c>
      <c r="B9254" s="8" t="s">
        <v>20687</v>
      </c>
    </row>
    <row r="9255" spans="1:2" x14ac:dyDescent="0.15">
      <c r="A9255" s="3">
        <v>9252</v>
      </c>
      <c r="B9255" s="8" t="s">
        <v>20688</v>
      </c>
    </row>
    <row r="9256" spans="1:2" x14ac:dyDescent="0.15">
      <c r="A9256" s="3">
        <v>9253</v>
      </c>
      <c r="B9256" s="8" t="s">
        <v>20689</v>
      </c>
    </row>
    <row r="9257" spans="1:2" x14ac:dyDescent="0.15">
      <c r="A9257" s="3">
        <v>9254</v>
      </c>
      <c r="B9257" s="8" t="s">
        <v>20690</v>
      </c>
    </row>
    <row r="9258" spans="1:2" x14ac:dyDescent="0.15">
      <c r="A9258" s="3">
        <v>9255</v>
      </c>
      <c r="B9258" s="8" t="s">
        <v>20691</v>
      </c>
    </row>
    <row r="9259" spans="1:2" x14ac:dyDescent="0.15">
      <c r="A9259" s="3">
        <v>9256</v>
      </c>
      <c r="B9259" s="8" t="s">
        <v>20692</v>
      </c>
    </row>
    <row r="9260" spans="1:2" x14ac:dyDescent="0.15">
      <c r="A9260" s="3">
        <v>9257</v>
      </c>
      <c r="B9260" s="8" t="s">
        <v>20693</v>
      </c>
    </row>
    <row r="9261" spans="1:2" x14ac:dyDescent="0.15">
      <c r="A9261" s="3">
        <v>9258</v>
      </c>
      <c r="B9261" s="8" t="s">
        <v>20694</v>
      </c>
    </row>
    <row r="9262" spans="1:2" x14ac:dyDescent="0.15">
      <c r="A9262" s="3">
        <v>9259</v>
      </c>
      <c r="B9262" s="8" t="s">
        <v>20695</v>
      </c>
    </row>
    <row r="9263" spans="1:2" x14ac:dyDescent="0.15">
      <c r="A9263" s="3">
        <v>9260</v>
      </c>
      <c r="B9263" s="8" t="s">
        <v>20696</v>
      </c>
    </row>
    <row r="9264" spans="1:2" x14ac:dyDescent="0.15">
      <c r="A9264" s="3">
        <v>9261</v>
      </c>
      <c r="B9264" s="8" t="s">
        <v>20697</v>
      </c>
    </row>
    <row r="9265" spans="1:2" x14ac:dyDescent="0.15">
      <c r="A9265" s="3">
        <v>9262</v>
      </c>
      <c r="B9265" s="8" t="s">
        <v>20698</v>
      </c>
    </row>
    <row r="9266" spans="1:2" x14ac:dyDescent="0.15">
      <c r="A9266" s="3">
        <v>9263</v>
      </c>
      <c r="B9266" s="8" t="s">
        <v>20699</v>
      </c>
    </row>
    <row r="9267" spans="1:2" x14ac:dyDescent="0.15">
      <c r="A9267" s="3">
        <v>9264</v>
      </c>
      <c r="B9267" s="8" t="s">
        <v>20700</v>
      </c>
    </row>
    <row r="9268" spans="1:2" x14ac:dyDescent="0.15">
      <c r="A9268" s="3">
        <v>9265</v>
      </c>
      <c r="B9268" s="8" t="s">
        <v>20701</v>
      </c>
    </row>
    <row r="9269" spans="1:2" x14ac:dyDescent="0.15">
      <c r="A9269" s="3">
        <v>9266</v>
      </c>
      <c r="B9269" s="8" t="s">
        <v>20702</v>
      </c>
    </row>
    <row r="9270" spans="1:2" x14ac:dyDescent="0.15">
      <c r="A9270" s="3">
        <v>9267</v>
      </c>
      <c r="B9270" s="8" t="s">
        <v>20703</v>
      </c>
    </row>
    <row r="9271" spans="1:2" x14ac:dyDescent="0.15">
      <c r="A9271" s="3">
        <v>9268</v>
      </c>
      <c r="B9271" s="8" t="s">
        <v>20704</v>
      </c>
    </row>
    <row r="9272" spans="1:2" x14ac:dyDescent="0.15">
      <c r="A9272" s="3">
        <v>9269</v>
      </c>
      <c r="B9272" s="8" t="s">
        <v>20705</v>
      </c>
    </row>
    <row r="9273" spans="1:2" x14ac:dyDescent="0.15">
      <c r="A9273" s="3">
        <v>9270</v>
      </c>
      <c r="B9273" s="8" t="s">
        <v>20706</v>
      </c>
    </row>
    <row r="9274" spans="1:2" x14ac:dyDescent="0.15">
      <c r="A9274" s="3">
        <v>9271</v>
      </c>
      <c r="B9274" s="8" t="s">
        <v>20707</v>
      </c>
    </row>
    <row r="9275" spans="1:2" x14ac:dyDescent="0.15">
      <c r="A9275" s="3">
        <v>9272</v>
      </c>
      <c r="B9275" s="8" t="s">
        <v>20708</v>
      </c>
    </row>
    <row r="9276" spans="1:2" x14ac:dyDescent="0.15">
      <c r="A9276" s="3">
        <v>9273</v>
      </c>
      <c r="B9276" s="8" t="s">
        <v>20709</v>
      </c>
    </row>
    <row r="9277" spans="1:2" x14ac:dyDescent="0.15">
      <c r="A9277" s="3">
        <v>9274</v>
      </c>
      <c r="B9277" s="8" t="s">
        <v>20710</v>
      </c>
    </row>
    <row r="9278" spans="1:2" x14ac:dyDescent="0.15">
      <c r="A9278" s="3">
        <v>9275</v>
      </c>
      <c r="B9278" s="8" t="s">
        <v>20711</v>
      </c>
    </row>
    <row r="9279" spans="1:2" x14ac:dyDescent="0.15">
      <c r="A9279" s="3">
        <v>9276</v>
      </c>
      <c r="B9279" s="8" t="s">
        <v>20712</v>
      </c>
    </row>
    <row r="9280" spans="1:2" x14ac:dyDescent="0.15">
      <c r="A9280" s="3">
        <v>9277</v>
      </c>
      <c r="B9280" s="8" t="s">
        <v>20713</v>
      </c>
    </row>
    <row r="9281" spans="1:2" x14ac:dyDescent="0.15">
      <c r="A9281" s="3">
        <v>9278</v>
      </c>
      <c r="B9281" s="8" t="s">
        <v>20714</v>
      </c>
    </row>
    <row r="9282" spans="1:2" x14ac:dyDescent="0.15">
      <c r="A9282" s="3">
        <v>9279</v>
      </c>
      <c r="B9282" s="8" t="s">
        <v>20715</v>
      </c>
    </row>
    <row r="9283" spans="1:2" x14ac:dyDescent="0.15">
      <c r="A9283" s="3">
        <v>9280</v>
      </c>
      <c r="B9283" s="8" t="s">
        <v>20716</v>
      </c>
    </row>
    <row r="9284" spans="1:2" x14ac:dyDescent="0.15">
      <c r="A9284" s="3">
        <v>9281</v>
      </c>
      <c r="B9284" s="8" t="s">
        <v>20717</v>
      </c>
    </row>
    <row r="9285" spans="1:2" x14ac:dyDescent="0.15">
      <c r="A9285" s="3">
        <v>9282</v>
      </c>
      <c r="B9285" s="8" t="s">
        <v>20718</v>
      </c>
    </row>
    <row r="9286" spans="1:2" x14ac:dyDescent="0.15">
      <c r="A9286" s="3">
        <v>9283</v>
      </c>
      <c r="B9286" s="8" t="s">
        <v>20719</v>
      </c>
    </row>
    <row r="9287" spans="1:2" x14ac:dyDescent="0.15">
      <c r="A9287" s="3">
        <v>9284</v>
      </c>
      <c r="B9287" s="8" t="s">
        <v>20720</v>
      </c>
    </row>
    <row r="9288" spans="1:2" x14ac:dyDescent="0.15">
      <c r="A9288" s="3">
        <v>9285</v>
      </c>
      <c r="B9288" s="8" t="s">
        <v>20721</v>
      </c>
    </row>
    <row r="9289" spans="1:2" x14ac:dyDescent="0.15">
      <c r="A9289" s="3">
        <v>9286</v>
      </c>
      <c r="B9289" s="8" t="s">
        <v>20722</v>
      </c>
    </row>
    <row r="9290" spans="1:2" x14ac:dyDescent="0.15">
      <c r="A9290" s="3">
        <v>9287</v>
      </c>
      <c r="B9290" s="8" t="s">
        <v>20723</v>
      </c>
    </row>
    <row r="9291" spans="1:2" x14ac:dyDescent="0.15">
      <c r="A9291" s="3">
        <v>9288</v>
      </c>
      <c r="B9291" s="8" t="s">
        <v>20724</v>
      </c>
    </row>
    <row r="9292" spans="1:2" x14ac:dyDescent="0.15">
      <c r="A9292" s="3">
        <v>9289</v>
      </c>
      <c r="B9292" s="8" t="s">
        <v>20725</v>
      </c>
    </row>
    <row r="9293" spans="1:2" x14ac:dyDescent="0.15">
      <c r="A9293" s="3">
        <v>9290</v>
      </c>
      <c r="B9293" s="8" t="s">
        <v>20726</v>
      </c>
    </row>
    <row r="9294" spans="1:2" x14ac:dyDescent="0.15">
      <c r="A9294" s="3">
        <v>9291</v>
      </c>
      <c r="B9294" s="8" t="s">
        <v>20727</v>
      </c>
    </row>
    <row r="9295" spans="1:2" x14ac:dyDescent="0.15">
      <c r="A9295" s="3">
        <v>9292</v>
      </c>
      <c r="B9295" s="8" t="s">
        <v>20728</v>
      </c>
    </row>
    <row r="9296" spans="1:2" x14ac:dyDescent="0.15">
      <c r="A9296" s="3">
        <v>9293</v>
      </c>
      <c r="B9296" s="8" t="s">
        <v>20729</v>
      </c>
    </row>
    <row r="9297" spans="1:2" x14ac:dyDescent="0.15">
      <c r="A9297" s="3">
        <v>9294</v>
      </c>
      <c r="B9297" s="8" t="s">
        <v>20725</v>
      </c>
    </row>
    <row r="9298" spans="1:2" x14ac:dyDescent="0.15">
      <c r="A9298" s="3">
        <v>9295</v>
      </c>
      <c r="B9298" s="3" t="s">
        <v>20730</v>
      </c>
    </row>
    <row r="9299" spans="1:2" x14ac:dyDescent="0.15">
      <c r="A9299" s="3">
        <v>9296</v>
      </c>
      <c r="B9299" s="3" t="s">
        <v>20731</v>
      </c>
    </row>
    <row r="9300" spans="1:2" x14ac:dyDescent="0.15">
      <c r="A9300" s="3">
        <v>9297</v>
      </c>
      <c r="B9300" s="3" t="s">
        <v>20732</v>
      </c>
    </row>
    <row r="9301" spans="1:2" x14ac:dyDescent="0.15">
      <c r="A9301" s="3">
        <v>9298</v>
      </c>
      <c r="B9301" s="3" t="s">
        <v>20733</v>
      </c>
    </row>
    <row r="9302" spans="1:2" x14ac:dyDescent="0.15">
      <c r="A9302" s="3">
        <v>9299</v>
      </c>
      <c r="B9302" s="3" t="s">
        <v>20734</v>
      </c>
    </row>
    <row r="9303" spans="1:2" x14ac:dyDescent="0.15">
      <c r="A9303" s="3">
        <v>9300</v>
      </c>
      <c r="B9303" s="3" t="s">
        <v>20735</v>
      </c>
    </row>
    <row r="9304" spans="1:2" x14ac:dyDescent="0.15">
      <c r="A9304" s="3">
        <v>9301</v>
      </c>
      <c r="B9304" s="3" t="s">
        <v>20736</v>
      </c>
    </row>
    <row r="9305" spans="1:2" x14ac:dyDescent="0.15">
      <c r="A9305" s="3">
        <v>9302</v>
      </c>
      <c r="B9305" s="3" t="s">
        <v>20737</v>
      </c>
    </row>
    <row r="9306" spans="1:2" x14ac:dyDescent="0.15">
      <c r="A9306" s="3">
        <v>9303</v>
      </c>
      <c r="B9306" s="3" t="s">
        <v>20738</v>
      </c>
    </row>
    <row r="9307" spans="1:2" x14ac:dyDescent="0.15">
      <c r="A9307" s="3">
        <v>9304</v>
      </c>
      <c r="B9307" s="3" t="s">
        <v>20739</v>
      </c>
    </row>
    <row r="9308" spans="1:2" x14ac:dyDescent="0.15">
      <c r="A9308" s="3">
        <v>9305</v>
      </c>
      <c r="B9308" s="3" t="s">
        <v>20740</v>
      </c>
    </row>
    <row r="9309" spans="1:2" x14ac:dyDescent="0.15">
      <c r="A9309" s="3">
        <v>9306</v>
      </c>
      <c r="B9309" s="3" t="s">
        <v>20741</v>
      </c>
    </row>
    <row r="9310" spans="1:2" x14ac:dyDescent="0.15">
      <c r="A9310" s="3">
        <v>9307</v>
      </c>
      <c r="B9310" s="3" t="s">
        <v>20742</v>
      </c>
    </row>
    <row r="9311" spans="1:2" x14ac:dyDescent="0.15">
      <c r="A9311" s="3">
        <v>9308</v>
      </c>
      <c r="B9311" s="3" t="s">
        <v>20743</v>
      </c>
    </row>
    <row r="9312" spans="1:2" x14ac:dyDescent="0.15">
      <c r="A9312" s="3">
        <v>9309</v>
      </c>
      <c r="B9312" s="3" t="s">
        <v>20744</v>
      </c>
    </row>
    <row r="9313" spans="1:2" x14ac:dyDescent="0.15">
      <c r="A9313" s="3">
        <v>9310</v>
      </c>
      <c r="B9313" s="3" t="s">
        <v>20745</v>
      </c>
    </row>
    <row r="9314" spans="1:2" x14ac:dyDescent="0.15">
      <c r="A9314" s="3">
        <v>9311</v>
      </c>
      <c r="B9314" s="3" t="s">
        <v>20746</v>
      </c>
    </row>
    <row r="9315" spans="1:2" x14ac:dyDescent="0.15">
      <c r="A9315" s="3">
        <v>9312</v>
      </c>
      <c r="B9315" s="3" t="s">
        <v>20747</v>
      </c>
    </row>
    <row r="9316" spans="1:2" x14ac:dyDescent="0.15">
      <c r="A9316" s="3">
        <v>9313</v>
      </c>
      <c r="B9316" s="3" t="s">
        <v>20748</v>
      </c>
    </row>
    <row r="9317" spans="1:2" x14ac:dyDescent="0.15">
      <c r="A9317" s="3">
        <v>9314</v>
      </c>
      <c r="B9317" s="3" t="s">
        <v>20749</v>
      </c>
    </row>
    <row r="9318" spans="1:2" x14ac:dyDescent="0.15">
      <c r="A9318" s="3">
        <v>9315</v>
      </c>
      <c r="B9318" s="3" t="s">
        <v>20750</v>
      </c>
    </row>
    <row r="9319" spans="1:2" x14ac:dyDescent="0.15">
      <c r="A9319" s="3">
        <v>9316</v>
      </c>
      <c r="B9319" s="3" t="s">
        <v>20751</v>
      </c>
    </row>
    <row r="9320" spans="1:2" x14ac:dyDescent="0.15">
      <c r="A9320" s="3">
        <v>9317</v>
      </c>
      <c r="B9320" s="3" t="s">
        <v>20752</v>
      </c>
    </row>
    <row r="9321" spans="1:2" x14ac:dyDescent="0.15">
      <c r="A9321" s="3">
        <v>9318</v>
      </c>
      <c r="B9321" s="3" t="s">
        <v>20753</v>
      </c>
    </row>
    <row r="9322" spans="1:2" x14ac:dyDescent="0.15">
      <c r="A9322" s="3">
        <v>9319</v>
      </c>
      <c r="B9322" s="3" t="s">
        <v>20754</v>
      </c>
    </row>
    <row r="9323" spans="1:2" x14ac:dyDescent="0.15">
      <c r="A9323" s="3">
        <v>9320</v>
      </c>
      <c r="B9323" s="3" t="s">
        <v>20755</v>
      </c>
    </row>
    <row r="9324" spans="1:2" x14ac:dyDescent="0.15">
      <c r="A9324" s="3">
        <v>9321</v>
      </c>
      <c r="B9324" s="3" t="s">
        <v>20756</v>
      </c>
    </row>
    <row r="9325" spans="1:2" x14ac:dyDescent="0.15">
      <c r="A9325" s="3">
        <v>9322</v>
      </c>
      <c r="B9325" s="3" t="s">
        <v>20757</v>
      </c>
    </row>
    <row r="9326" spans="1:2" x14ac:dyDescent="0.15">
      <c r="A9326" s="3">
        <v>9323</v>
      </c>
      <c r="B9326" s="3" t="s">
        <v>20758</v>
      </c>
    </row>
    <row r="9327" spans="1:2" x14ac:dyDescent="0.15">
      <c r="A9327" s="3">
        <v>9324</v>
      </c>
      <c r="B9327" s="3" t="s">
        <v>20759</v>
      </c>
    </row>
    <row r="9328" spans="1:2" x14ac:dyDescent="0.15">
      <c r="A9328" s="3">
        <v>9325</v>
      </c>
      <c r="B9328" s="3" t="s">
        <v>20760</v>
      </c>
    </row>
    <row r="9329" spans="1:2" x14ac:dyDescent="0.15">
      <c r="A9329" s="3">
        <v>9326</v>
      </c>
      <c r="B9329" s="3" t="s">
        <v>20761</v>
      </c>
    </row>
    <row r="9330" spans="1:2" x14ac:dyDescent="0.15">
      <c r="A9330" s="3">
        <v>9327</v>
      </c>
      <c r="B9330" s="3" t="s">
        <v>20762</v>
      </c>
    </row>
    <row r="9331" spans="1:2" x14ac:dyDescent="0.15">
      <c r="A9331" s="3">
        <v>9328</v>
      </c>
      <c r="B9331" s="3" t="s">
        <v>20763</v>
      </c>
    </row>
    <row r="9332" spans="1:2" x14ac:dyDescent="0.15">
      <c r="A9332" s="3">
        <v>9329</v>
      </c>
      <c r="B9332" s="3" t="s">
        <v>20764</v>
      </c>
    </row>
    <row r="9333" spans="1:2" x14ac:dyDescent="0.15">
      <c r="A9333" s="3">
        <v>9330</v>
      </c>
      <c r="B9333" s="3" t="s">
        <v>20765</v>
      </c>
    </row>
    <row r="9334" spans="1:2" x14ac:dyDescent="0.15">
      <c r="A9334" s="3">
        <v>9331</v>
      </c>
      <c r="B9334" s="3" t="s">
        <v>20766</v>
      </c>
    </row>
    <row r="9335" spans="1:2" x14ac:dyDescent="0.15">
      <c r="A9335" s="3">
        <v>9332</v>
      </c>
      <c r="B9335" s="3" t="s">
        <v>20767</v>
      </c>
    </row>
    <row r="9336" spans="1:2" x14ac:dyDescent="0.15">
      <c r="A9336" s="3">
        <v>9333</v>
      </c>
      <c r="B9336" s="3" t="s">
        <v>20768</v>
      </c>
    </row>
    <row r="9337" spans="1:2" x14ac:dyDescent="0.15">
      <c r="A9337" s="3">
        <v>9334</v>
      </c>
      <c r="B9337" s="3" t="s">
        <v>20769</v>
      </c>
    </row>
    <row r="9338" spans="1:2" x14ac:dyDescent="0.15">
      <c r="A9338" s="3">
        <v>9335</v>
      </c>
      <c r="B9338" s="3" t="s">
        <v>20770</v>
      </c>
    </row>
    <row r="9339" spans="1:2" x14ac:dyDescent="0.15">
      <c r="A9339" s="3">
        <v>9336</v>
      </c>
      <c r="B9339" s="3" t="s">
        <v>20771</v>
      </c>
    </row>
    <row r="9340" spans="1:2" x14ac:dyDescent="0.15">
      <c r="A9340" s="3">
        <v>9337</v>
      </c>
      <c r="B9340" s="3" t="s">
        <v>20772</v>
      </c>
    </row>
    <row r="9341" spans="1:2" x14ac:dyDescent="0.15">
      <c r="A9341" s="3">
        <v>9338</v>
      </c>
      <c r="B9341" s="3" t="s">
        <v>20773</v>
      </c>
    </row>
    <row r="9342" spans="1:2" x14ac:dyDescent="0.15">
      <c r="A9342" s="3">
        <v>9339</v>
      </c>
      <c r="B9342" s="3" t="s">
        <v>20774</v>
      </c>
    </row>
    <row r="9343" spans="1:2" x14ac:dyDescent="0.15">
      <c r="A9343" s="3">
        <v>9340</v>
      </c>
      <c r="B9343" s="3" t="s">
        <v>20775</v>
      </c>
    </row>
    <row r="9344" spans="1:2" x14ac:dyDescent="0.15">
      <c r="A9344" s="3">
        <v>9341</v>
      </c>
      <c r="B9344" s="3" t="s">
        <v>20776</v>
      </c>
    </row>
    <row r="9345" spans="1:2" x14ac:dyDescent="0.15">
      <c r="A9345" s="3">
        <v>9342</v>
      </c>
      <c r="B9345" s="3" t="s">
        <v>20777</v>
      </c>
    </row>
    <row r="9346" spans="1:2" x14ac:dyDescent="0.15">
      <c r="A9346" s="3">
        <v>9343</v>
      </c>
      <c r="B9346" s="3" t="s">
        <v>20778</v>
      </c>
    </row>
    <row r="9347" spans="1:2" x14ac:dyDescent="0.15">
      <c r="A9347" s="3">
        <v>9344</v>
      </c>
      <c r="B9347" s="3" t="s">
        <v>20779</v>
      </c>
    </row>
    <row r="9348" spans="1:2" x14ac:dyDescent="0.15">
      <c r="A9348" s="3">
        <v>9345</v>
      </c>
      <c r="B9348" s="3" t="s">
        <v>20780</v>
      </c>
    </row>
    <row r="9349" spans="1:2" x14ac:dyDescent="0.15">
      <c r="A9349" s="3">
        <v>9346</v>
      </c>
      <c r="B9349" s="3" t="s">
        <v>20781</v>
      </c>
    </row>
    <row r="9350" spans="1:2" x14ac:dyDescent="0.15">
      <c r="A9350" s="3">
        <v>9347</v>
      </c>
      <c r="B9350" s="3" t="s">
        <v>20782</v>
      </c>
    </row>
    <row r="9351" spans="1:2" x14ac:dyDescent="0.15">
      <c r="A9351" s="3">
        <v>9348</v>
      </c>
      <c r="B9351" s="3" t="s">
        <v>20783</v>
      </c>
    </row>
    <row r="9352" spans="1:2" x14ac:dyDescent="0.15">
      <c r="A9352" s="3">
        <v>9349</v>
      </c>
      <c r="B9352" s="3" t="s">
        <v>20784</v>
      </c>
    </row>
    <row r="9353" spans="1:2" x14ac:dyDescent="0.15">
      <c r="A9353" s="3">
        <v>9350</v>
      </c>
      <c r="B9353" s="3" t="s">
        <v>20785</v>
      </c>
    </row>
    <row r="9354" spans="1:2" x14ac:dyDescent="0.15">
      <c r="A9354" s="3">
        <v>9351</v>
      </c>
      <c r="B9354" s="3" t="s">
        <v>20786</v>
      </c>
    </row>
    <row r="9355" spans="1:2" x14ac:dyDescent="0.15">
      <c r="A9355" s="3">
        <v>9352</v>
      </c>
      <c r="B9355" s="3" t="s">
        <v>20787</v>
      </c>
    </row>
    <row r="9356" spans="1:2" x14ac:dyDescent="0.15">
      <c r="A9356" s="3">
        <v>9353</v>
      </c>
      <c r="B9356" s="3" t="s">
        <v>20788</v>
      </c>
    </row>
    <row r="9357" spans="1:2" x14ac:dyDescent="0.15">
      <c r="A9357" s="3">
        <v>9354</v>
      </c>
      <c r="B9357" s="3" t="s">
        <v>20789</v>
      </c>
    </row>
    <row r="9358" spans="1:2" x14ac:dyDescent="0.15">
      <c r="A9358" s="3">
        <v>9355</v>
      </c>
      <c r="B9358" s="3" t="s">
        <v>20790</v>
      </c>
    </row>
    <row r="9359" spans="1:2" x14ac:dyDescent="0.15">
      <c r="A9359" s="3">
        <v>9356</v>
      </c>
      <c r="B9359" s="3" t="s">
        <v>20791</v>
      </c>
    </row>
    <row r="9360" spans="1:2" x14ac:dyDescent="0.15">
      <c r="A9360" s="3">
        <v>9357</v>
      </c>
      <c r="B9360" s="3" t="s">
        <v>20792</v>
      </c>
    </row>
    <row r="9361" spans="1:2" x14ac:dyDescent="0.15">
      <c r="A9361" s="3">
        <v>9358</v>
      </c>
      <c r="B9361" s="3" t="s">
        <v>20793</v>
      </c>
    </row>
    <row r="9362" spans="1:2" x14ac:dyDescent="0.15">
      <c r="A9362" s="3">
        <v>9359</v>
      </c>
      <c r="B9362" s="3" t="s">
        <v>20794</v>
      </c>
    </row>
    <row r="9363" spans="1:2" x14ac:dyDescent="0.15">
      <c r="A9363" s="3">
        <v>9360</v>
      </c>
      <c r="B9363" s="3" t="s">
        <v>20795</v>
      </c>
    </row>
    <row r="9364" spans="1:2" x14ac:dyDescent="0.15">
      <c r="A9364" s="3">
        <v>9361</v>
      </c>
      <c r="B9364" s="3" t="s">
        <v>20796</v>
      </c>
    </row>
    <row r="9365" spans="1:2" x14ac:dyDescent="0.15">
      <c r="A9365" s="3">
        <v>9362</v>
      </c>
      <c r="B9365" s="3" t="s">
        <v>20797</v>
      </c>
    </row>
    <row r="9366" spans="1:2" x14ac:dyDescent="0.15">
      <c r="A9366" s="3">
        <v>9363</v>
      </c>
      <c r="B9366" s="3" t="s">
        <v>20798</v>
      </c>
    </row>
    <row r="9367" spans="1:2" x14ac:dyDescent="0.15">
      <c r="A9367" s="3">
        <v>9364</v>
      </c>
      <c r="B9367" s="3" t="s">
        <v>20799</v>
      </c>
    </row>
    <row r="9368" spans="1:2" x14ac:dyDescent="0.15">
      <c r="A9368" s="3">
        <v>9365</v>
      </c>
      <c r="B9368" s="3" t="s">
        <v>20800</v>
      </c>
    </row>
    <row r="9369" spans="1:2" x14ac:dyDescent="0.15">
      <c r="A9369" s="3">
        <v>9366</v>
      </c>
      <c r="B9369" s="3" t="s">
        <v>20801</v>
      </c>
    </row>
    <row r="9370" spans="1:2" x14ac:dyDescent="0.15">
      <c r="A9370" s="3">
        <v>9367</v>
      </c>
      <c r="B9370" s="3" t="s">
        <v>20802</v>
      </c>
    </row>
    <row r="9371" spans="1:2" x14ac:dyDescent="0.15">
      <c r="A9371" s="3">
        <v>9368</v>
      </c>
      <c r="B9371" s="3" t="s">
        <v>20803</v>
      </c>
    </row>
    <row r="9372" spans="1:2" x14ac:dyDescent="0.15">
      <c r="A9372" s="3">
        <v>9369</v>
      </c>
      <c r="B9372" s="3" t="s">
        <v>20804</v>
      </c>
    </row>
    <row r="9373" spans="1:2" x14ac:dyDescent="0.15">
      <c r="A9373" s="3">
        <v>9370</v>
      </c>
      <c r="B9373" s="3" t="s">
        <v>20805</v>
      </c>
    </row>
    <row r="9374" spans="1:2" x14ac:dyDescent="0.15">
      <c r="A9374" s="3">
        <v>9371</v>
      </c>
      <c r="B9374" s="3" t="s">
        <v>20806</v>
      </c>
    </row>
    <row r="9375" spans="1:2" x14ac:dyDescent="0.15">
      <c r="A9375" s="3">
        <v>9372</v>
      </c>
      <c r="B9375" s="3" t="s">
        <v>20807</v>
      </c>
    </row>
    <row r="9376" spans="1:2" x14ac:dyDescent="0.15">
      <c r="A9376" s="3">
        <v>9373</v>
      </c>
      <c r="B9376" s="3" t="s">
        <v>20808</v>
      </c>
    </row>
    <row r="9377" spans="1:2" x14ac:dyDescent="0.15">
      <c r="A9377" s="3">
        <v>9374</v>
      </c>
      <c r="B9377" s="3" t="s">
        <v>20809</v>
      </c>
    </row>
    <row r="9378" spans="1:2" x14ac:dyDescent="0.15">
      <c r="A9378" s="3">
        <v>9375</v>
      </c>
      <c r="B9378" s="3" t="s">
        <v>20810</v>
      </c>
    </row>
    <row r="9379" spans="1:2" x14ac:dyDescent="0.15">
      <c r="A9379" s="3">
        <v>9376</v>
      </c>
      <c r="B9379" s="3" t="s">
        <v>20811</v>
      </c>
    </row>
    <row r="9380" spans="1:2" x14ac:dyDescent="0.15">
      <c r="A9380" s="3">
        <v>9377</v>
      </c>
      <c r="B9380" s="3" t="s">
        <v>20812</v>
      </c>
    </row>
    <row r="9381" spans="1:2" x14ac:dyDescent="0.15">
      <c r="A9381" s="3">
        <v>9378</v>
      </c>
      <c r="B9381" s="3" t="s">
        <v>20813</v>
      </c>
    </row>
    <row r="9382" spans="1:2" x14ac:dyDescent="0.15">
      <c r="A9382" s="3">
        <v>9379</v>
      </c>
      <c r="B9382" s="3" t="s">
        <v>20814</v>
      </c>
    </row>
    <row r="9383" spans="1:2" x14ac:dyDescent="0.15">
      <c r="A9383" s="3">
        <v>9380</v>
      </c>
      <c r="B9383" s="3" t="s">
        <v>20815</v>
      </c>
    </row>
    <row r="9384" spans="1:2" x14ac:dyDescent="0.15">
      <c r="A9384" s="3">
        <v>9381</v>
      </c>
      <c r="B9384" s="3" t="s">
        <v>20816</v>
      </c>
    </row>
    <row r="9385" spans="1:2" x14ac:dyDescent="0.15">
      <c r="A9385" s="3">
        <v>9382</v>
      </c>
      <c r="B9385" s="3" t="s">
        <v>20817</v>
      </c>
    </row>
    <row r="9386" spans="1:2" x14ac:dyDescent="0.15">
      <c r="A9386" s="3">
        <v>9383</v>
      </c>
      <c r="B9386" s="3" t="s">
        <v>20818</v>
      </c>
    </row>
    <row r="9387" spans="1:2" x14ac:dyDescent="0.15">
      <c r="A9387" s="3">
        <v>9384</v>
      </c>
      <c r="B9387" s="3" t="s">
        <v>20819</v>
      </c>
    </row>
    <row r="9388" spans="1:2" x14ac:dyDescent="0.15">
      <c r="A9388" s="3">
        <v>9385</v>
      </c>
      <c r="B9388" s="3" t="s">
        <v>20820</v>
      </c>
    </row>
    <row r="9389" spans="1:2" x14ac:dyDescent="0.15">
      <c r="A9389" s="3">
        <v>9386</v>
      </c>
      <c r="B9389" s="3" t="s">
        <v>20821</v>
      </c>
    </row>
    <row r="9390" spans="1:2" x14ac:dyDescent="0.15">
      <c r="A9390" s="3">
        <v>9387</v>
      </c>
      <c r="B9390" s="3" t="s">
        <v>20822</v>
      </c>
    </row>
    <row r="9391" spans="1:2" x14ac:dyDescent="0.15">
      <c r="A9391" s="3">
        <v>9388</v>
      </c>
      <c r="B9391" s="3" t="s">
        <v>20823</v>
      </c>
    </row>
    <row r="9392" spans="1:2" x14ac:dyDescent="0.15">
      <c r="A9392" s="3">
        <v>9389</v>
      </c>
      <c r="B9392" s="3" t="s">
        <v>20824</v>
      </c>
    </row>
    <row r="9393" spans="1:2" x14ac:dyDescent="0.15">
      <c r="A9393" s="3">
        <v>9390</v>
      </c>
      <c r="B9393" s="3" t="s">
        <v>20825</v>
      </c>
    </row>
    <row r="9394" spans="1:2" x14ac:dyDescent="0.15">
      <c r="A9394" s="3">
        <v>9391</v>
      </c>
      <c r="B9394" s="3" t="s">
        <v>20826</v>
      </c>
    </row>
    <row r="9395" spans="1:2" x14ac:dyDescent="0.15">
      <c r="A9395" s="3">
        <v>9392</v>
      </c>
      <c r="B9395" s="3" t="s">
        <v>20827</v>
      </c>
    </row>
    <row r="9396" spans="1:2" x14ac:dyDescent="0.15">
      <c r="A9396" s="3">
        <v>9393</v>
      </c>
      <c r="B9396" s="3" t="s">
        <v>20828</v>
      </c>
    </row>
    <row r="9397" spans="1:2" x14ac:dyDescent="0.15">
      <c r="A9397" s="3">
        <v>9394</v>
      </c>
      <c r="B9397" s="3" t="s">
        <v>20829</v>
      </c>
    </row>
    <row r="9398" spans="1:2" x14ac:dyDescent="0.15">
      <c r="A9398" s="3">
        <v>9395</v>
      </c>
      <c r="B9398" s="3" t="s">
        <v>20830</v>
      </c>
    </row>
    <row r="9399" spans="1:2" x14ac:dyDescent="0.15">
      <c r="A9399" s="3">
        <v>9396</v>
      </c>
      <c r="B9399" s="3" t="s">
        <v>20831</v>
      </c>
    </row>
    <row r="9400" spans="1:2" x14ac:dyDescent="0.15">
      <c r="A9400" s="3">
        <v>9397</v>
      </c>
      <c r="B9400" s="3" t="s">
        <v>20832</v>
      </c>
    </row>
    <row r="9401" spans="1:2" x14ac:dyDescent="0.15">
      <c r="A9401" s="3">
        <v>9398</v>
      </c>
      <c r="B9401" s="3" t="s">
        <v>20833</v>
      </c>
    </row>
    <row r="9402" spans="1:2" x14ac:dyDescent="0.15">
      <c r="A9402" s="3">
        <v>9399</v>
      </c>
      <c r="B9402" s="3" t="s">
        <v>20834</v>
      </c>
    </row>
    <row r="9403" spans="1:2" x14ac:dyDescent="0.15">
      <c r="A9403" s="3">
        <v>9400</v>
      </c>
      <c r="B9403" s="3" t="s">
        <v>20835</v>
      </c>
    </row>
    <row r="9404" spans="1:2" x14ac:dyDescent="0.15">
      <c r="A9404" s="3">
        <v>9401</v>
      </c>
      <c r="B9404" s="3" t="s">
        <v>20836</v>
      </c>
    </row>
    <row r="9405" spans="1:2" x14ac:dyDescent="0.15">
      <c r="A9405" s="3">
        <v>9402</v>
      </c>
      <c r="B9405" s="3" t="s">
        <v>20837</v>
      </c>
    </row>
    <row r="9406" spans="1:2" x14ac:dyDescent="0.15">
      <c r="A9406" s="3">
        <v>9403</v>
      </c>
      <c r="B9406" s="3" t="s">
        <v>20838</v>
      </c>
    </row>
    <row r="9407" spans="1:2" x14ac:dyDescent="0.15">
      <c r="A9407" s="3">
        <v>9404</v>
      </c>
      <c r="B9407" s="3" t="s">
        <v>20839</v>
      </c>
    </row>
    <row r="9408" spans="1:2" x14ac:dyDescent="0.15">
      <c r="A9408" s="3">
        <v>9405</v>
      </c>
      <c r="B9408" s="3" t="s">
        <v>20840</v>
      </c>
    </row>
    <row r="9409" spans="1:2" x14ac:dyDescent="0.15">
      <c r="A9409" s="3">
        <v>9406</v>
      </c>
      <c r="B9409" s="3" t="s">
        <v>20841</v>
      </c>
    </row>
    <row r="9410" spans="1:2" x14ac:dyDescent="0.15">
      <c r="A9410" s="3">
        <v>9407</v>
      </c>
      <c r="B9410" s="3" t="s">
        <v>20842</v>
      </c>
    </row>
    <row r="9411" spans="1:2" x14ac:dyDescent="0.15">
      <c r="A9411" s="3">
        <v>9408</v>
      </c>
      <c r="B9411" s="3" t="s">
        <v>20843</v>
      </c>
    </row>
    <row r="9412" spans="1:2" x14ac:dyDescent="0.15">
      <c r="A9412" s="3">
        <v>9409</v>
      </c>
      <c r="B9412" s="3" t="s">
        <v>20844</v>
      </c>
    </row>
    <row r="9413" spans="1:2" x14ac:dyDescent="0.15">
      <c r="A9413" s="3">
        <v>9410</v>
      </c>
      <c r="B9413" s="3" t="s">
        <v>20845</v>
      </c>
    </row>
    <row r="9414" spans="1:2" x14ac:dyDescent="0.15">
      <c r="A9414" s="3">
        <v>9411</v>
      </c>
      <c r="B9414" s="3" t="s">
        <v>20846</v>
      </c>
    </row>
    <row r="9415" spans="1:2" x14ac:dyDescent="0.15">
      <c r="A9415" s="3">
        <v>9412</v>
      </c>
      <c r="B9415" s="3" t="s">
        <v>20847</v>
      </c>
    </row>
    <row r="9416" spans="1:2" x14ac:dyDescent="0.15">
      <c r="A9416" s="3">
        <v>9413</v>
      </c>
      <c r="B9416" s="3" t="s">
        <v>20848</v>
      </c>
    </row>
    <row r="9417" spans="1:2" x14ac:dyDescent="0.15">
      <c r="A9417" s="3">
        <v>9414</v>
      </c>
      <c r="B9417" s="3" t="s">
        <v>20849</v>
      </c>
    </row>
    <row r="9418" spans="1:2" x14ac:dyDescent="0.15">
      <c r="A9418" s="3">
        <v>9415</v>
      </c>
      <c r="B9418" s="3" t="s">
        <v>20850</v>
      </c>
    </row>
    <row r="9419" spans="1:2" x14ac:dyDescent="0.15">
      <c r="A9419" s="3">
        <v>9416</v>
      </c>
      <c r="B9419" s="3" t="s">
        <v>20851</v>
      </c>
    </row>
    <row r="9420" spans="1:2" x14ac:dyDescent="0.15">
      <c r="A9420" s="3">
        <v>9417</v>
      </c>
      <c r="B9420" s="3" t="s">
        <v>20852</v>
      </c>
    </row>
    <row r="9421" spans="1:2" x14ac:dyDescent="0.15">
      <c r="A9421" s="3">
        <v>9418</v>
      </c>
      <c r="B9421" s="3" t="s">
        <v>20853</v>
      </c>
    </row>
    <row r="9422" spans="1:2" x14ac:dyDescent="0.15">
      <c r="A9422" s="3">
        <v>9419</v>
      </c>
      <c r="B9422" s="3" t="s">
        <v>20854</v>
      </c>
    </row>
    <row r="9423" spans="1:2" x14ac:dyDescent="0.15">
      <c r="A9423" s="3">
        <v>9420</v>
      </c>
      <c r="B9423" s="3" t="s">
        <v>20855</v>
      </c>
    </row>
    <row r="9424" spans="1:2" x14ac:dyDescent="0.15">
      <c r="A9424" s="3">
        <v>9421</v>
      </c>
      <c r="B9424" s="3" t="s">
        <v>20856</v>
      </c>
    </row>
    <row r="9425" spans="1:2" x14ac:dyDescent="0.15">
      <c r="A9425" s="3">
        <v>9422</v>
      </c>
      <c r="B9425" s="3" t="s">
        <v>20857</v>
      </c>
    </row>
    <row r="9426" spans="1:2" x14ac:dyDescent="0.15">
      <c r="A9426" s="3">
        <v>9423</v>
      </c>
      <c r="B9426" s="3" t="s">
        <v>20858</v>
      </c>
    </row>
    <row r="9427" spans="1:2" x14ac:dyDescent="0.15">
      <c r="A9427" s="3">
        <v>9424</v>
      </c>
      <c r="B9427" s="3" t="s">
        <v>20859</v>
      </c>
    </row>
    <row r="9428" spans="1:2" x14ac:dyDescent="0.15">
      <c r="A9428" s="3">
        <v>9425</v>
      </c>
      <c r="B9428" s="3" t="s">
        <v>20860</v>
      </c>
    </row>
    <row r="9429" spans="1:2" x14ac:dyDescent="0.15">
      <c r="A9429" s="3">
        <v>9426</v>
      </c>
      <c r="B9429" s="3" t="s">
        <v>20861</v>
      </c>
    </row>
    <row r="9430" spans="1:2" x14ac:dyDescent="0.15">
      <c r="A9430" s="3">
        <v>9427</v>
      </c>
      <c r="B9430" s="3" t="s">
        <v>20862</v>
      </c>
    </row>
    <row r="9431" spans="1:2" x14ac:dyDescent="0.15">
      <c r="A9431" s="3">
        <v>9428</v>
      </c>
      <c r="B9431" s="3" t="s">
        <v>20863</v>
      </c>
    </row>
    <row r="9432" spans="1:2" x14ac:dyDescent="0.15">
      <c r="A9432" s="3">
        <v>9429</v>
      </c>
      <c r="B9432" s="3" t="s">
        <v>20864</v>
      </c>
    </row>
    <row r="9433" spans="1:2" x14ac:dyDescent="0.15">
      <c r="A9433" s="3">
        <v>9430</v>
      </c>
      <c r="B9433" s="3" t="s">
        <v>20865</v>
      </c>
    </row>
    <row r="9434" spans="1:2" x14ac:dyDescent="0.15">
      <c r="A9434" s="3">
        <v>9431</v>
      </c>
      <c r="B9434" s="3" t="s">
        <v>20866</v>
      </c>
    </row>
    <row r="9435" spans="1:2" x14ac:dyDescent="0.15">
      <c r="A9435" s="3">
        <v>9432</v>
      </c>
      <c r="B9435" s="3" t="s">
        <v>20867</v>
      </c>
    </row>
    <row r="9436" spans="1:2" x14ac:dyDescent="0.15">
      <c r="A9436" s="3">
        <v>9433</v>
      </c>
      <c r="B9436" s="3" t="s">
        <v>20868</v>
      </c>
    </row>
    <row r="9437" spans="1:2" x14ac:dyDescent="0.15">
      <c r="A9437" s="3">
        <v>9434</v>
      </c>
      <c r="B9437" s="3" t="s">
        <v>20869</v>
      </c>
    </row>
    <row r="9438" spans="1:2" x14ac:dyDescent="0.15">
      <c r="A9438" s="3">
        <v>9435</v>
      </c>
      <c r="B9438" s="3" t="s">
        <v>20870</v>
      </c>
    </row>
    <row r="9439" spans="1:2" x14ac:dyDescent="0.15">
      <c r="A9439" s="3">
        <v>9436</v>
      </c>
      <c r="B9439" s="3" t="s">
        <v>20871</v>
      </c>
    </row>
    <row r="9440" spans="1:2" x14ac:dyDescent="0.15">
      <c r="A9440" s="3">
        <v>9437</v>
      </c>
      <c r="B9440" s="3" t="s">
        <v>20872</v>
      </c>
    </row>
    <row r="9441" spans="1:2" x14ac:dyDescent="0.15">
      <c r="A9441" s="3">
        <v>9438</v>
      </c>
      <c r="B9441" s="3" t="s">
        <v>20873</v>
      </c>
    </row>
    <row r="9442" spans="1:2" x14ac:dyDescent="0.15">
      <c r="A9442" s="3">
        <v>9439</v>
      </c>
      <c r="B9442" s="3" t="s">
        <v>20874</v>
      </c>
    </row>
    <row r="9443" spans="1:2" x14ac:dyDescent="0.15">
      <c r="A9443" s="3">
        <v>9440</v>
      </c>
      <c r="B9443" s="3" t="s">
        <v>20875</v>
      </c>
    </row>
    <row r="9444" spans="1:2" x14ac:dyDescent="0.15">
      <c r="A9444" s="3">
        <v>9441</v>
      </c>
      <c r="B9444" s="3" t="s">
        <v>20876</v>
      </c>
    </row>
    <row r="9445" spans="1:2" x14ac:dyDescent="0.15">
      <c r="A9445" s="3">
        <v>9442</v>
      </c>
      <c r="B9445" s="3" t="s">
        <v>20877</v>
      </c>
    </row>
    <row r="9446" spans="1:2" x14ac:dyDescent="0.15">
      <c r="A9446" s="3">
        <v>9443</v>
      </c>
      <c r="B9446" s="3" t="s">
        <v>20878</v>
      </c>
    </row>
    <row r="9447" spans="1:2" x14ac:dyDescent="0.15">
      <c r="A9447" s="3">
        <v>9444</v>
      </c>
      <c r="B9447" s="3" t="s">
        <v>20879</v>
      </c>
    </row>
    <row r="9448" spans="1:2" x14ac:dyDescent="0.15">
      <c r="A9448" s="3">
        <v>9445</v>
      </c>
      <c r="B9448" s="3" t="s">
        <v>20880</v>
      </c>
    </row>
    <row r="9449" spans="1:2" x14ac:dyDescent="0.15">
      <c r="A9449" s="3">
        <v>9446</v>
      </c>
      <c r="B9449" s="3" t="s">
        <v>20881</v>
      </c>
    </row>
    <row r="9450" spans="1:2" x14ac:dyDescent="0.15">
      <c r="A9450" s="3">
        <v>9447</v>
      </c>
      <c r="B9450" s="3" t="s">
        <v>20882</v>
      </c>
    </row>
    <row r="9451" spans="1:2" x14ac:dyDescent="0.15">
      <c r="A9451" s="3">
        <v>9448</v>
      </c>
      <c r="B9451" s="3" t="s">
        <v>20883</v>
      </c>
    </row>
    <row r="9452" spans="1:2" x14ac:dyDescent="0.15">
      <c r="A9452" s="3">
        <v>9449</v>
      </c>
      <c r="B9452" s="3" t="s">
        <v>20884</v>
      </c>
    </row>
    <row r="9453" spans="1:2" x14ac:dyDescent="0.15">
      <c r="A9453" s="3">
        <v>9450</v>
      </c>
      <c r="B9453" s="3" t="s">
        <v>20885</v>
      </c>
    </row>
    <row r="9454" spans="1:2" x14ac:dyDescent="0.15">
      <c r="A9454" s="3">
        <v>9451</v>
      </c>
      <c r="B9454" s="3" t="s">
        <v>20886</v>
      </c>
    </row>
    <row r="9455" spans="1:2" x14ac:dyDescent="0.15">
      <c r="A9455" s="3">
        <v>9452</v>
      </c>
      <c r="B9455" s="3" t="s">
        <v>20887</v>
      </c>
    </row>
    <row r="9456" spans="1:2" x14ac:dyDescent="0.15">
      <c r="A9456" s="3">
        <v>9453</v>
      </c>
      <c r="B9456" s="3" t="s">
        <v>20888</v>
      </c>
    </row>
    <row r="9457" spans="1:2" x14ac:dyDescent="0.15">
      <c r="A9457" s="3">
        <v>9454</v>
      </c>
      <c r="B9457" s="3" t="s">
        <v>20889</v>
      </c>
    </row>
    <row r="9458" spans="1:2" x14ac:dyDescent="0.15">
      <c r="A9458" s="3">
        <v>9455</v>
      </c>
      <c r="B9458" s="3" t="s">
        <v>20890</v>
      </c>
    </row>
    <row r="9459" spans="1:2" x14ac:dyDescent="0.15">
      <c r="A9459" s="3">
        <v>9456</v>
      </c>
      <c r="B9459" s="3" t="s">
        <v>20891</v>
      </c>
    </row>
    <row r="9460" spans="1:2" x14ac:dyDescent="0.15">
      <c r="A9460" s="3">
        <v>9457</v>
      </c>
      <c r="B9460" s="3" t="s">
        <v>20892</v>
      </c>
    </row>
    <row r="9461" spans="1:2" x14ac:dyDescent="0.15">
      <c r="A9461" s="3">
        <v>9458</v>
      </c>
      <c r="B9461" s="3" t="s">
        <v>20893</v>
      </c>
    </row>
    <row r="9462" spans="1:2" x14ac:dyDescent="0.15">
      <c r="A9462" s="3">
        <v>9459</v>
      </c>
      <c r="B9462" s="3" t="s">
        <v>20894</v>
      </c>
    </row>
    <row r="9463" spans="1:2" x14ac:dyDescent="0.15">
      <c r="A9463" s="3">
        <v>9460</v>
      </c>
      <c r="B9463" s="3" t="s">
        <v>20895</v>
      </c>
    </row>
    <row r="9464" spans="1:2" x14ac:dyDescent="0.15">
      <c r="A9464" s="3">
        <v>9461</v>
      </c>
      <c r="B9464" s="3" t="s">
        <v>20896</v>
      </c>
    </row>
    <row r="9465" spans="1:2" x14ac:dyDescent="0.15">
      <c r="A9465" s="3">
        <v>9462</v>
      </c>
      <c r="B9465" s="3" t="s">
        <v>20897</v>
      </c>
    </row>
    <row r="9466" spans="1:2" x14ac:dyDescent="0.15">
      <c r="A9466" s="3">
        <v>9463</v>
      </c>
      <c r="B9466" s="3" t="s">
        <v>20898</v>
      </c>
    </row>
    <row r="9467" spans="1:2" x14ac:dyDescent="0.15">
      <c r="A9467" s="3">
        <v>9464</v>
      </c>
      <c r="B9467" s="3" t="s">
        <v>20899</v>
      </c>
    </row>
    <row r="9468" spans="1:2" x14ac:dyDescent="0.15">
      <c r="A9468" s="3">
        <v>9465</v>
      </c>
      <c r="B9468" s="3" t="s">
        <v>20900</v>
      </c>
    </row>
    <row r="9469" spans="1:2" x14ac:dyDescent="0.15">
      <c r="A9469" s="3">
        <v>9466</v>
      </c>
      <c r="B9469" s="3" t="s">
        <v>20901</v>
      </c>
    </row>
    <row r="9470" spans="1:2" x14ac:dyDescent="0.15">
      <c r="A9470" s="3">
        <v>9467</v>
      </c>
      <c r="B9470" s="3" t="s">
        <v>20902</v>
      </c>
    </row>
    <row r="9471" spans="1:2" x14ac:dyDescent="0.15">
      <c r="A9471" s="3">
        <v>9468</v>
      </c>
      <c r="B9471" s="3" t="s">
        <v>20903</v>
      </c>
    </row>
    <row r="9472" spans="1:2" x14ac:dyDescent="0.15">
      <c r="A9472" s="3">
        <v>9469</v>
      </c>
      <c r="B9472" s="3" t="s">
        <v>20904</v>
      </c>
    </row>
    <row r="9473" spans="1:2" x14ac:dyDescent="0.15">
      <c r="A9473" s="3">
        <v>9470</v>
      </c>
      <c r="B9473" s="3" t="s">
        <v>20905</v>
      </c>
    </row>
    <row r="9474" spans="1:2" x14ac:dyDescent="0.15">
      <c r="A9474" s="3">
        <v>9471</v>
      </c>
      <c r="B9474" s="3" t="s">
        <v>20906</v>
      </c>
    </row>
    <row r="9475" spans="1:2" x14ac:dyDescent="0.15">
      <c r="A9475" s="3">
        <v>9472</v>
      </c>
      <c r="B9475" s="3" t="s">
        <v>20907</v>
      </c>
    </row>
    <row r="9476" spans="1:2" x14ac:dyDescent="0.15">
      <c r="A9476" s="3">
        <v>9473</v>
      </c>
      <c r="B9476" s="3" t="s">
        <v>20908</v>
      </c>
    </row>
    <row r="9477" spans="1:2" x14ac:dyDescent="0.15">
      <c r="A9477" s="3">
        <v>9474</v>
      </c>
      <c r="B9477" s="3" t="s">
        <v>20909</v>
      </c>
    </row>
    <row r="9478" spans="1:2" x14ac:dyDescent="0.15">
      <c r="A9478" s="3">
        <v>9475</v>
      </c>
      <c r="B9478" s="3" t="s">
        <v>20910</v>
      </c>
    </row>
    <row r="9479" spans="1:2" x14ac:dyDescent="0.15">
      <c r="A9479" s="3">
        <v>9476</v>
      </c>
      <c r="B9479" s="3" t="s">
        <v>20911</v>
      </c>
    </row>
    <row r="9480" spans="1:2" x14ac:dyDescent="0.15">
      <c r="A9480" s="3">
        <v>9477</v>
      </c>
      <c r="B9480" s="3" t="s">
        <v>20912</v>
      </c>
    </row>
    <row r="9481" spans="1:2" x14ac:dyDescent="0.15">
      <c r="A9481" s="3">
        <v>9478</v>
      </c>
      <c r="B9481" s="3" t="s">
        <v>20913</v>
      </c>
    </row>
    <row r="9482" spans="1:2" x14ac:dyDescent="0.15">
      <c r="A9482" s="3">
        <v>9479</v>
      </c>
      <c r="B9482" s="3" t="s">
        <v>20914</v>
      </c>
    </row>
    <row r="9483" spans="1:2" x14ac:dyDescent="0.15">
      <c r="A9483" s="3">
        <v>9480</v>
      </c>
      <c r="B9483" s="3" t="s">
        <v>20915</v>
      </c>
    </row>
    <row r="9484" spans="1:2" x14ac:dyDescent="0.15">
      <c r="A9484" s="3">
        <v>9481</v>
      </c>
      <c r="B9484" s="3" t="s">
        <v>20916</v>
      </c>
    </row>
    <row r="9485" spans="1:2" x14ac:dyDescent="0.15">
      <c r="A9485" s="3">
        <v>9482</v>
      </c>
      <c r="B9485" s="3" t="s">
        <v>20917</v>
      </c>
    </row>
    <row r="9486" spans="1:2" x14ac:dyDescent="0.15">
      <c r="A9486" s="3">
        <v>9483</v>
      </c>
      <c r="B9486" s="3" t="s">
        <v>20918</v>
      </c>
    </row>
    <row r="9487" spans="1:2" x14ac:dyDescent="0.15">
      <c r="A9487" s="3">
        <v>9484</v>
      </c>
      <c r="B9487" s="3" t="s">
        <v>20919</v>
      </c>
    </row>
    <row r="9488" spans="1:2" x14ac:dyDescent="0.15">
      <c r="A9488" s="3">
        <v>9485</v>
      </c>
      <c r="B9488" s="3" t="s">
        <v>20920</v>
      </c>
    </row>
    <row r="9489" spans="1:2" x14ac:dyDescent="0.15">
      <c r="A9489" s="3">
        <v>9486</v>
      </c>
      <c r="B9489" s="3" t="s">
        <v>20921</v>
      </c>
    </row>
    <row r="9490" spans="1:2" x14ac:dyDescent="0.15">
      <c r="A9490" s="3">
        <v>9487</v>
      </c>
      <c r="B9490" s="3" t="s">
        <v>20922</v>
      </c>
    </row>
    <row r="9491" spans="1:2" x14ac:dyDescent="0.15">
      <c r="A9491" s="3">
        <v>9488</v>
      </c>
      <c r="B9491" s="3" t="s">
        <v>20923</v>
      </c>
    </row>
    <row r="9492" spans="1:2" x14ac:dyDescent="0.15">
      <c r="A9492" s="3">
        <v>9489</v>
      </c>
      <c r="B9492" s="3" t="s">
        <v>20924</v>
      </c>
    </row>
    <row r="9493" spans="1:2" x14ac:dyDescent="0.15">
      <c r="A9493" s="3">
        <v>9490</v>
      </c>
      <c r="B9493" s="3" t="s">
        <v>20925</v>
      </c>
    </row>
    <row r="9494" spans="1:2" x14ac:dyDescent="0.15">
      <c r="A9494" s="3">
        <v>9491</v>
      </c>
      <c r="B9494" s="3" t="s">
        <v>20926</v>
      </c>
    </row>
    <row r="9495" spans="1:2" x14ac:dyDescent="0.15">
      <c r="A9495" s="3">
        <v>9492</v>
      </c>
      <c r="B9495" s="3" t="s">
        <v>20927</v>
      </c>
    </row>
    <row r="9496" spans="1:2" x14ac:dyDescent="0.15">
      <c r="A9496" s="3">
        <v>9493</v>
      </c>
      <c r="B9496" s="3" t="s">
        <v>20928</v>
      </c>
    </row>
    <row r="9497" spans="1:2" x14ac:dyDescent="0.15">
      <c r="A9497" s="3">
        <v>9494</v>
      </c>
      <c r="B9497" s="3" t="s">
        <v>20929</v>
      </c>
    </row>
    <row r="9498" spans="1:2" x14ac:dyDescent="0.15">
      <c r="A9498" s="3">
        <v>9495</v>
      </c>
      <c r="B9498" s="3" t="s">
        <v>20930</v>
      </c>
    </row>
    <row r="9499" spans="1:2" x14ac:dyDescent="0.15">
      <c r="A9499" s="3">
        <v>9496</v>
      </c>
      <c r="B9499" s="3" t="s">
        <v>20931</v>
      </c>
    </row>
    <row r="9500" spans="1:2" x14ac:dyDescent="0.15">
      <c r="A9500" s="3">
        <v>9497</v>
      </c>
      <c r="B9500" s="3" t="s">
        <v>20932</v>
      </c>
    </row>
    <row r="9501" spans="1:2" x14ac:dyDescent="0.15">
      <c r="A9501" s="3">
        <v>9498</v>
      </c>
      <c r="B9501" s="3" t="s">
        <v>20933</v>
      </c>
    </row>
    <row r="9502" spans="1:2" x14ac:dyDescent="0.15">
      <c r="A9502" s="3">
        <v>9499</v>
      </c>
      <c r="B9502" s="3" t="s">
        <v>20934</v>
      </c>
    </row>
    <row r="9503" spans="1:2" x14ac:dyDescent="0.15">
      <c r="A9503" s="3">
        <v>9500</v>
      </c>
      <c r="B9503" s="3" t="s">
        <v>20935</v>
      </c>
    </row>
    <row r="9504" spans="1:2" x14ac:dyDescent="0.15">
      <c r="A9504" s="3">
        <v>9501</v>
      </c>
      <c r="B9504" s="3" t="s">
        <v>20936</v>
      </c>
    </row>
    <row r="9505" spans="1:2" x14ac:dyDescent="0.15">
      <c r="A9505" s="3">
        <v>9502</v>
      </c>
      <c r="B9505" s="3" t="s">
        <v>20937</v>
      </c>
    </row>
    <row r="9506" spans="1:2" x14ac:dyDescent="0.15">
      <c r="A9506" s="3">
        <v>9503</v>
      </c>
      <c r="B9506" s="3" t="s">
        <v>20938</v>
      </c>
    </row>
    <row r="9507" spans="1:2" x14ac:dyDescent="0.15">
      <c r="A9507" s="3">
        <v>9504</v>
      </c>
      <c r="B9507" s="3" t="s">
        <v>20939</v>
      </c>
    </row>
    <row r="9508" spans="1:2" x14ac:dyDescent="0.15">
      <c r="A9508" s="3">
        <v>9505</v>
      </c>
      <c r="B9508" s="3" t="s">
        <v>20940</v>
      </c>
    </row>
    <row r="9509" spans="1:2" x14ac:dyDescent="0.15">
      <c r="A9509" s="3">
        <v>9506</v>
      </c>
      <c r="B9509" s="3" t="s">
        <v>20941</v>
      </c>
    </row>
    <row r="9510" spans="1:2" x14ac:dyDescent="0.15">
      <c r="A9510" s="3">
        <v>9507</v>
      </c>
      <c r="B9510" s="3" t="s">
        <v>20942</v>
      </c>
    </row>
    <row r="9511" spans="1:2" x14ac:dyDescent="0.15">
      <c r="A9511" s="3">
        <v>9508</v>
      </c>
      <c r="B9511" s="3" t="s">
        <v>20943</v>
      </c>
    </row>
    <row r="9512" spans="1:2" x14ac:dyDescent="0.15">
      <c r="A9512" s="3">
        <v>9509</v>
      </c>
      <c r="B9512" s="3" t="s">
        <v>20944</v>
      </c>
    </row>
    <row r="9513" spans="1:2" x14ac:dyDescent="0.15">
      <c r="A9513" s="3">
        <v>9510</v>
      </c>
      <c r="B9513" s="3" t="s">
        <v>20945</v>
      </c>
    </row>
    <row r="9514" spans="1:2" x14ac:dyDescent="0.15">
      <c r="A9514" s="3">
        <v>9511</v>
      </c>
      <c r="B9514" s="3" t="s">
        <v>20946</v>
      </c>
    </row>
    <row r="9515" spans="1:2" x14ac:dyDescent="0.15">
      <c r="A9515" s="3">
        <v>9512</v>
      </c>
      <c r="B9515" s="3" t="s">
        <v>20947</v>
      </c>
    </row>
    <row r="9516" spans="1:2" x14ac:dyDescent="0.15">
      <c r="A9516" s="3">
        <v>9513</v>
      </c>
      <c r="B9516" s="3" t="s">
        <v>20948</v>
      </c>
    </row>
    <row r="9517" spans="1:2" x14ac:dyDescent="0.15">
      <c r="A9517" s="3">
        <v>9514</v>
      </c>
      <c r="B9517" s="3" t="s">
        <v>20949</v>
      </c>
    </row>
    <row r="9518" spans="1:2" x14ac:dyDescent="0.15">
      <c r="A9518" s="3">
        <v>9515</v>
      </c>
      <c r="B9518" s="8" t="s">
        <v>20950</v>
      </c>
    </row>
    <row r="9519" spans="1:2" x14ac:dyDescent="0.15">
      <c r="A9519" s="3">
        <v>9516</v>
      </c>
      <c r="B9519" s="8" t="s">
        <v>20951</v>
      </c>
    </row>
    <row r="9520" spans="1:2" x14ac:dyDescent="0.15">
      <c r="A9520" s="3">
        <v>9517</v>
      </c>
      <c r="B9520" s="8" t="s">
        <v>20952</v>
      </c>
    </row>
    <row r="9521" spans="1:2" x14ac:dyDescent="0.15">
      <c r="A9521" s="3">
        <v>9518</v>
      </c>
      <c r="B9521" s="8" t="s">
        <v>20953</v>
      </c>
    </row>
    <row r="9522" spans="1:2" x14ac:dyDescent="0.15">
      <c r="A9522" s="3">
        <v>9519</v>
      </c>
      <c r="B9522" s="8" t="s">
        <v>20954</v>
      </c>
    </row>
    <row r="9523" spans="1:2" x14ac:dyDescent="0.15">
      <c r="A9523" s="3">
        <v>9520</v>
      </c>
      <c r="B9523" s="8" t="s">
        <v>20955</v>
      </c>
    </row>
    <row r="9524" spans="1:2" x14ac:dyDescent="0.15">
      <c r="A9524" s="3">
        <v>9521</v>
      </c>
      <c r="B9524" s="8" t="s">
        <v>20956</v>
      </c>
    </row>
    <row r="9525" spans="1:2" x14ac:dyDescent="0.15">
      <c r="A9525" s="3">
        <v>9522</v>
      </c>
      <c r="B9525" s="8" t="s">
        <v>20957</v>
      </c>
    </row>
    <row r="9526" spans="1:2" x14ac:dyDescent="0.15">
      <c r="A9526" s="3">
        <v>9523</v>
      </c>
      <c r="B9526" s="8" t="s">
        <v>20958</v>
      </c>
    </row>
    <row r="9527" spans="1:2" x14ac:dyDescent="0.15">
      <c r="A9527" s="3">
        <v>9524</v>
      </c>
      <c r="B9527" s="8" t="s">
        <v>20959</v>
      </c>
    </row>
    <row r="9528" spans="1:2" x14ac:dyDescent="0.15">
      <c r="A9528" s="3">
        <v>9525</v>
      </c>
      <c r="B9528" s="8" t="s">
        <v>20960</v>
      </c>
    </row>
    <row r="9529" spans="1:2" x14ac:dyDescent="0.15">
      <c r="A9529" s="3">
        <v>9526</v>
      </c>
      <c r="B9529" s="8" t="s">
        <v>20961</v>
      </c>
    </row>
    <row r="9530" spans="1:2" x14ac:dyDescent="0.15">
      <c r="A9530" s="3">
        <v>9527</v>
      </c>
      <c r="B9530" s="8" t="s">
        <v>20962</v>
      </c>
    </row>
    <row r="9531" spans="1:2" x14ac:dyDescent="0.15">
      <c r="A9531" s="3">
        <v>9528</v>
      </c>
      <c r="B9531" s="8" t="s">
        <v>20963</v>
      </c>
    </row>
    <row r="9532" spans="1:2" x14ac:dyDescent="0.15">
      <c r="A9532" s="3">
        <v>9529</v>
      </c>
      <c r="B9532" s="8" t="s">
        <v>20964</v>
      </c>
    </row>
    <row r="9533" spans="1:2" x14ac:dyDescent="0.15">
      <c r="A9533" s="3">
        <v>9530</v>
      </c>
      <c r="B9533" s="8" t="s">
        <v>20965</v>
      </c>
    </row>
    <row r="9534" spans="1:2" x14ac:dyDescent="0.15">
      <c r="A9534" s="3">
        <v>9531</v>
      </c>
      <c r="B9534" s="8" t="s">
        <v>20966</v>
      </c>
    </row>
    <row r="9535" spans="1:2" x14ac:dyDescent="0.15">
      <c r="A9535" s="3">
        <v>9532</v>
      </c>
      <c r="B9535" s="8" t="s">
        <v>20967</v>
      </c>
    </row>
    <row r="9536" spans="1:2" x14ac:dyDescent="0.15">
      <c r="A9536" s="3">
        <v>9533</v>
      </c>
      <c r="B9536" s="8" t="s">
        <v>20968</v>
      </c>
    </row>
    <row r="9537" spans="1:2" x14ac:dyDescent="0.15">
      <c r="A9537" s="3">
        <v>9534</v>
      </c>
      <c r="B9537" s="8" t="s">
        <v>20969</v>
      </c>
    </row>
    <row r="9538" spans="1:2" x14ac:dyDescent="0.15">
      <c r="A9538" s="3">
        <v>9535</v>
      </c>
      <c r="B9538" s="8" t="s">
        <v>20970</v>
      </c>
    </row>
    <row r="9539" spans="1:2" x14ac:dyDescent="0.15">
      <c r="A9539" s="3">
        <v>9536</v>
      </c>
      <c r="B9539" s="8" t="s">
        <v>20971</v>
      </c>
    </row>
    <row r="9540" spans="1:2" x14ac:dyDescent="0.15">
      <c r="A9540" s="3">
        <v>9537</v>
      </c>
      <c r="B9540" s="8" t="s">
        <v>20972</v>
      </c>
    </row>
    <row r="9541" spans="1:2" x14ac:dyDescent="0.15">
      <c r="A9541" s="3">
        <v>9538</v>
      </c>
      <c r="B9541" s="8" t="s">
        <v>20973</v>
      </c>
    </row>
    <row r="9542" spans="1:2" x14ac:dyDescent="0.15">
      <c r="A9542" s="3">
        <v>9539</v>
      </c>
      <c r="B9542" s="8" t="s">
        <v>20974</v>
      </c>
    </row>
    <row r="9543" spans="1:2" x14ac:dyDescent="0.15">
      <c r="A9543" s="3">
        <v>9540</v>
      </c>
      <c r="B9543" s="8" t="s">
        <v>20975</v>
      </c>
    </row>
    <row r="9544" spans="1:2" x14ac:dyDescent="0.15">
      <c r="A9544" s="3">
        <v>9541</v>
      </c>
      <c r="B9544" s="8" t="s">
        <v>20976</v>
      </c>
    </row>
    <row r="9545" spans="1:2" x14ac:dyDescent="0.15">
      <c r="A9545" s="3">
        <v>9542</v>
      </c>
      <c r="B9545" s="8" t="s">
        <v>20977</v>
      </c>
    </row>
    <row r="9546" spans="1:2" x14ac:dyDescent="0.15">
      <c r="A9546" s="3">
        <v>9543</v>
      </c>
      <c r="B9546" s="8" t="s">
        <v>20978</v>
      </c>
    </row>
    <row r="9547" spans="1:2" x14ac:dyDescent="0.15">
      <c r="A9547" s="3">
        <v>9544</v>
      </c>
      <c r="B9547" s="8" t="s">
        <v>20979</v>
      </c>
    </row>
    <row r="9548" spans="1:2" x14ac:dyDescent="0.15">
      <c r="A9548" s="3">
        <v>9545</v>
      </c>
      <c r="B9548" s="8" t="s">
        <v>20980</v>
      </c>
    </row>
    <row r="9549" spans="1:2" x14ac:dyDescent="0.15">
      <c r="A9549" s="3">
        <v>9546</v>
      </c>
      <c r="B9549" s="8" t="s">
        <v>20981</v>
      </c>
    </row>
    <row r="9550" spans="1:2" x14ac:dyDescent="0.15">
      <c r="A9550" s="3">
        <v>9547</v>
      </c>
      <c r="B9550" s="8" t="s">
        <v>20982</v>
      </c>
    </row>
    <row r="9551" spans="1:2" x14ac:dyDescent="0.15">
      <c r="A9551" s="3">
        <v>9548</v>
      </c>
      <c r="B9551" s="8" t="s">
        <v>20983</v>
      </c>
    </row>
    <row r="9552" spans="1:2" x14ac:dyDescent="0.15">
      <c r="A9552" s="3">
        <v>9549</v>
      </c>
      <c r="B9552" s="8" t="s">
        <v>20984</v>
      </c>
    </row>
    <row r="9553" spans="1:2" x14ac:dyDescent="0.15">
      <c r="A9553" s="3">
        <v>9550</v>
      </c>
      <c r="B9553" s="8" t="s">
        <v>20985</v>
      </c>
    </row>
    <row r="9554" spans="1:2" x14ac:dyDescent="0.15">
      <c r="A9554" s="3">
        <v>9551</v>
      </c>
      <c r="B9554" s="8" t="s">
        <v>20986</v>
      </c>
    </row>
    <row r="9555" spans="1:2" x14ac:dyDescent="0.15">
      <c r="A9555" s="3">
        <v>9552</v>
      </c>
      <c r="B9555" s="8" t="s">
        <v>20987</v>
      </c>
    </row>
    <row r="9556" spans="1:2" x14ac:dyDescent="0.15">
      <c r="A9556" s="3">
        <v>9553</v>
      </c>
      <c r="B9556" s="8" t="s">
        <v>20988</v>
      </c>
    </row>
    <row r="9557" spans="1:2" x14ac:dyDescent="0.15">
      <c r="A9557" s="3">
        <v>9554</v>
      </c>
      <c r="B9557" s="8" t="s">
        <v>20989</v>
      </c>
    </row>
    <row r="9558" spans="1:2" x14ac:dyDescent="0.15">
      <c r="A9558" s="3">
        <v>9555</v>
      </c>
      <c r="B9558" s="8" t="s">
        <v>20990</v>
      </c>
    </row>
    <row r="9559" spans="1:2" x14ac:dyDescent="0.15">
      <c r="A9559" s="3">
        <v>9556</v>
      </c>
      <c r="B9559" s="8" t="s">
        <v>20991</v>
      </c>
    </row>
    <row r="9560" spans="1:2" x14ac:dyDescent="0.15">
      <c r="A9560" s="3">
        <v>9557</v>
      </c>
      <c r="B9560" s="8" t="s">
        <v>20992</v>
      </c>
    </row>
    <row r="9561" spans="1:2" x14ac:dyDescent="0.15">
      <c r="A9561" s="3">
        <v>9558</v>
      </c>
      <c r="B9561" s="8" t="s">
        <v>20993</v>
      </c>
    </row>
    <row r="9562" spans="1:2" x14ac:dyDescent="0.15">
      <c r="A9562" s="3">
        <v>9559</v>
      </c>
      <c r="B9562" s="8" t="s">
        <v>20994</v>
      </c>
    </row>
    <row r="9563" spans="1:2" x14ac:dyDescent="0.15">
      <c r="A9563" s="3">
        <v>9560</v>
      </c>
      <c r="B9563" s="8" t="s">
        <v>20995</v>
      </c>
    </row>
    <row r="9564" spans="1:2" x14ac:dyDescent="0.15">
      <c r="A9564" s="3">
        <v>9561</v>
      </c>
      <c r="B9564" s="8" t="s">
        <v>20996</v>
      </c>
    </row>
    <row r="9565" spans="1:2" x14ac:dyDescent="0.15">
      <c r="A9565" s="3">
        <v>9562</v>
      </c>
      <c r="B9565" s="8" t="s">
        <v>20997</v>
      </c>
    </row>
    <row r="9566" spans="1:2" x14ac:dyDescent="0.15">
      <c r="A9566" s="3">
        <v>9563</v>
      </c>
      <c r="B9566" s="8" t="s">
        <v>20998</v>
      </c>
    </row>
    <row r="9567" spans="1:2" x14ac:dyDescent="0.15">
      <c r="A9567" s="3">
        <v>9564</v>
      </c>
      <c r="B9567" s="8" t="s">
        <v>20999</v>
      </c>
    </row>
    <row r="9568" spans="1:2" x14ac:dyDescent="0.15">
      <c r="A9568" s="3">
        <v>9565</v>
      </c>
      <c r="B9568" s="8" t="s">
        <v>21000</v>
      </c>
    </row>
    <row r="9569" spans="1:2" x14ac:dyDescent="0.15">
      <c r="A9569" s="3">
        <v>9566</v>
      </c>
      <c r="B9569" s="8" t="s">
        <v>21001</v>
      </c>
    </row>
    <row r="9570" spans="1:2" x14ac:dyDescent="0.15">
      <c r="A9570" s="3">
        <v>9567</v>
      </c>
      <c r="B9570" s="8" t="s">
        <v>21002</v>
      </c>
    </row>
    <row r="9571" spans="1:2" x14ac:dyDescent="0.15">
      <c r="A9571" s="3">
        <v>9568</v>
      </c>
      <c r="B9571" s="8" t="s">
        <v>21003</v>
      </c>
    </row>
    <row r="9572" spans="1:2" x14ac:dyDescent="0.15">
      <c r="A9572" s="3">
        <v>9569</v>
      </c>
      <c r="B9572" s="8" t="s">
        <v>21004</v>
      </c>
    </row>
    <row r="9573" spans="1:2" x14ac:dyDescent="0.15">
      <c r="A9573" s="3">
        <v>9570</v>
      </c>
      <c r="B9573" s="8" t="s">
        <v>21005</v>
      </c>
    </row>
    <row r="9574" spans="1:2" x14ac:dyDescent="0.15">
      <c r="A9574" s="3">
        <v>9571</v>
      </c>
      <c r="B9574" s="8" t="s">
        <v>21006</v>
      </c>
    </row>
    <row r="9575" spans="1:2" x14ac:dyDescent="0.15">
      <c r="A9575" s="3">
        <v>9572</v>
      </c>
      <c r="B9575" s="8" t="s">
        <v>21007</v>
      </c>
    </row>
    <row r="9576" spans="1:2" x14ac:dyDescent="0.15">
      <c r="A9576" s="3">
        <v>9573</v>
      </c>
      <c r="B9576" s="8" t="s">
        <v>21008</v>
      </c>
    </row>
    <row r="9577" spans="1:2" x14ac:dyDescent="0.15">
      <c r="A9577" s="3">
        <v>9574</v>
      </c>
      <c r="B9577" s="8" t="s">
        <v>21009</v>
      </c>
    </row>
    <row r="9578" spans="1:2" x14ac:dyDescent="0.15">
      <c r="A9578" s="3">
        <v>9575</v>
      </c>
      <c r="B9578" s="8" t="s">
        <v>21010</v>
      </c>
    </row>
    <row r="9579" spans="1:2" x14ac:dyDescent="0.15">
      <c r="A9579" s="3">
        <v>9576</v>
      </c>
      <c r="B9579" s="8" t="s">
        <v>21011</v>
      </c>
    </row>
    <row r="9580" spans="1:2" x14ac:dyDescent="0.15">
      <c r="A9580" s="3">
        <v>9577</v>
      </c>
      <c r="B9580" s="8" t="s">
        <v>21012</v>
      </c>
    </row>
    <row r="9581" spans="1:2" x14ac:dyDescent="0.15">
      <c r="A9581" s="3">
        <v>9578</v>
      </c>
      <c r="B9581" s="8" t="s">
        <v>21013</v>
      </c>
    </row>
    <row r="9582" spans="1:2" x14ac:dyDescent="0.15">
      <c r="A9582" s="3">
        <v>9579</v>
      </c>
      <c r="B9582" s="8" t="s">
        <v>21014</v>
      </c>
    </row>
    <row r="9583" spans="1:2" x14ac:dyDescent="0.15">
      <c r="A9583" s="3">
        <v>9580</v>
      </c>
      <c r="B9583" s="8" t="s">
        <v>21015</v>
      </c>
    </row>
    <row r="9584" spans="1:2" x14ac:dyDescent="0.15">
      <c r="A9584" s="3">
        <v>9581</v>
      </c>
      <c r="B9584" s="8" t="s">
        <v>21016</v>
      </c>
    </row>
    <row r="9585" spans="1:2" x14ac:dyDescent="0.15">
      <c r="A9585" s="3">
        <v>9582</v>
      </c>
      <c r="B9585" s="8" t="s">
        <v>21017</v>
      </c>
    </row>
    <row r="9586" spans="1:2" x14ac:dyDescent="0.15">
      <c r="A9586" s="3">
        <v>9583</v>
      </c>
      <c r="B9586" s="8" t="s">
        <v>21018</v>
      </c>
    </row>
    <row r="9587" spans="1:2" x14ac:dyDescent="0.15">
      <c r="A9587" s="3">
        <v>9584</v>
      </c>
      <c r="B9587" s="8" t="s">
        <v>21019</v>
      </c>
    </row>
    <row r="9588" spans="1:2" x14ac:dyDescent="0.15">
      <c r="A9588" s="3">
        <v>9585</v>
      </c>
      <c r="B9588" s="8" t="s">
        <v>21020</v>
      </c>
    </row>
    <row r="9589" spans="1:2" x14ac:dyDescent="0.15">
      <c r="A9589" s="3">
        <v>9586</v>
      </c>
      <c r="B9589" s="8" t="s">
        <v>21021</v>
      </c>
    </row>
    <row r="9590" spans="1:2" x14ac:dyDescent="0.15">
      <c r="A9590" s="3">
        <v>9587</v>
      </c>
      <c r="B9590" s="8" t="s">
        <v>21022</v>
      </c>
    </row>
    <row r="9591" spans="1:2" x14ac:dyDescent="0.15">
      <c r="A9591" s="3">
        <v>9588</v>
      </c>
      <c r="B9591" s="8" t="s">
        <v>21023</v>
      </c>
    </row>
    <row r="9592" spans="1:2" x14ac:dyDescent="0.15">
      <c r="A9592" s="3">
        <v>9589</v>
      </c>
      <c r="B9592" s="8" t="s">
        <v>21024</v>
      </c>
    </row>
    <row r="9593" spans="1:2" x14ac:dyDescent="0.15">
      <c r="A9593" s="3">
        <v>9590</v>
      </c>
      <c r="B9593" s="8" t="s">
        <v>21025</v>
      </c>
    </row>
    <row r="9594" spans="1:2" x14ac:dyDescent="0.15">
      <c r="A9594" s="3">
        <v>9591</v>
      </c>
      <c r="B9594" s="8" t="s">
        <v>21026</v>
      </c>
    </row>
    <row r="9595" spans="1:2" x14ac:dyDescent="0.15">
      <c r="A9595" s="3">
        <v>9592</v>
      </c>
      <c r="B9595" s="8" t="s">
        <v>21027</v>
      </c>
    </row>
    <row r="9596" spans="1:2" x14ac:dyDescent="0.15">
      <c r="A9596" s="3">
        <v>9593</v>
      </c>
      <c r="B9596" s="8" t="s">
        <v>21028</v>
      </c>
    </row>
    <row r="9597" spans="1:2" x14ac:dyDescent="0.15">
      <c r="A9597" s="3">
        <v>9594</v>
      </c>
      <c r="B9597" s="8" t="s">
        <v>21029</v>
      </c>
    </row>
    <row r="9598" spans="1:2" x14ac:dyDescent="0.15">
      <c r="A9598" s="3">
        <v>9595</v>
      </c>
      <c r="B9598" s="8" t="s">
        <v>21030</v>
      </c>
    </row>
    <row r="9599" spans="1:2" x14ac:dyDescent="0.15">
      <c r="A9599" s="3">
        <v>9596</v>
      </c>
      <c r="B9599" s="8" t="s">
        <v>21031</v>
      </c>
    </row>
    <row r="9600" spans="1:2" x14ac:dyDescent="0.15">
      <c r="A9600" s="3">
        <v>9597</v>
      </c>
      <c r="B9600" s="8" t="s">
        <v>21032</v>
      </c>
    </row>
    <row r="9601" spans="1:2" x14ac:dyDescent="0.15">
      <c r="A9601" s="3">
        <v>9598</v>
      </c>
      <c r="B9601" s="8" t="s">
        <v>21033</v>
      </c>
    </row>
    <row r="9602" spans="1:2" x14ac:dyDescent="0.15">
      <c r="A9602" s="3">
        <v>9599</v>
      </c>
      <c r="B9602" s="8" t="s">
        <v>21034</v>
      </c>
    </row>
    <row r="9603" spans="1:2" x14ac:dyDescent="0.15">
      <c r="A9603" s="3">
        <v>9600</v>
      </c>
      <c r="B9603" s="8" t="s">
        <v>21035</v>
      </c>
    </row>
    <row r="9604" spans="1:2" x14ac:dyDescent="0.15">
      <c r="A9604" s="3">
        <v>9601</v>
      </c>
      <c r="B9604" s="8" t="s">
        <v>21036</v>
      </c>
    </row>
    <row r="9605" spans="1:2" x14ac:dyDescent="0.15">
      <c r="A9605" s="3">
        <v>9602</v>
      </c>
      <c r="B9605" s="8" t="s">
        <v>21037</v>
      </c>
    </row>
    <row r="9606" spans="1:2" x14ac:dyDescent="0.15">
      <c r="A9606" s="3">
        <v>9603</v>
      </c>
      <c r="B9606" s="8" t="s">
        <v>21038</v>
      </c>
    </row>
    <row r="9607" spans="1:2" x14ac:dyDescent="0.15">
      <c r="A9607" s="3">
        <v>9604</v>
      </c>
      <c r="B9607" s="8" t="s">
        <v>21032</v>
      </c>
    </row>
    <row r="9608" spans="1:2" x14ac:dyDescent="0.15">
      <c r="A9608" s="3">
        <v>9605</v>
      </c>
      <c r="B9608" s="8" t="s">
        <v>21039</v>
      </c>
    </row>
    <row r="9609" spans="1:2" x14ac:dyDescent="0.15">
      <c r="A9609" s="3">
        <v>9606</v>
      </c>
      <c r="B9609" s="8" t="s">
        <v>21040</v>
      </c>
    </row>
    <row r="9610" spans="1:2" x14ac:dyDescent="0.15">
      <c r="A9610" s="3">
        <v>9607</v>
      </c>
      <c r="B9610" s="8" t="s">
        <v>13090</v>
      </c>
    </row>
    <row r="9611" spans="1:2" x14ac:dyDescent="0.15">
      <c r="A9611" s="3">
        <v>9608</v>
      </c>
      <c r="B9611" s="8" t="s">
        <v>21041</v>
      </c>
    </row>
    <row r="9612" spans="1:2" x14ac:dyDescent="0.15">
      <c r="A9612" s="3">
        <v>9609</v>
      </c>
      <c r="B9612" s="8" t="s">
        <v>12185</v>
      </c>
    </row>
    <row r="9613" spans="1:2" x14ac:dyDescent="0.15">
      <c r="A9613" s="3">
        <v>9610</v>
      </c>
      <c r="B9613" s="8" t="s">
        <v>21042</v>
      </c>
    </row>
    <row r="9614" spans="1:2" x14ac:dyDescent="0.15">
      <c r="A9614" s="3">
        <v>9611</v>
      </c>
      <c r="B9614" s="8" t="s">
        <v>21043</v>
      </c>
    </row>
    <row r="9615" spans="1:2" x14ac:dyDescent="0.15">
      <c r="A9615" s="3">
        <v>9612</v>
      </c>
      <c r="B9615" s="8" t="s">
        <v>21044</v>
      </c>
    </row>
    <row r="9616" spans="1:2" x14ac:dyDescent="0.15">
      <c r="A9616" s="3">
        <v>9613</v>
      </c>
      <c r="B9616" s="8" t="s">
        <v>21045</v>
      </c>
    </row>
    <row r="9617" spans="1:2" x14ac:dyDescent="0.15">
      <c r="A9617" s="3">
        <v>9614</v>
      </c>
      <c r="B9617" s="8" t="s">
        <v>12490</v>
      </c>
    </row>
    <row r="9618" spans="1:2" x14ac:dyDescent="0.15">
      <c r="A9618" s="3">
        <v>9615</v>
      </c>
      <c r="B9618" s="8" t="s">
        <v>21046</v>
      </c>
    </row>
    <row r="9619" spans="1:2" x14ac:dyDescent="0.15">
      <c r="A9619" s="3">
        <v>9616</v>
      </c>
      <c r="B9619" s="8" t="s">
        <v>21047</v>
      </c>
    </row>
    <row r="9620" spans="1:2" x14ac:dyDescent="0.15">
      <c r="A9620" s="3">
        <v>9617</v>
      </c>
      <c r="B9620" s="8" t="s">
        <v>21048</v>
      </c>
    </row>
    <row r="9621" spans="1:2" x14ac:dyDescent="0.15">
      <c r="A9621" s="3">
        <v>9618</v>
      </c>
      <c r="B9621" s="8" t="s">
        <v>21049</v>
      </c>
    </row>
    <row r="9622" spans="1:2" x14ac:dyDescent="0.15">
      <c r="A9622" s="3">
        <v>9619</v>
      </c>
      <c r="B9622" s="8" t="s">
        <v>21050</v>
      </c>
    </row>
    <row r="9623" spans="1:2" x14ac:dyDescent="0.15">
      <c r="A9623" s="3">
        <v>9620</v>
      </c>
      <c r="B9623" s="8" t="s">
        <v>21051</v>
      </c>
    </row>
    <row r="9624" spans="1:2" x14ac:dyDescent="0.15">
      <c r="A9624" s="3">
        <v>9621</v>
      </c>
      <c r="B9624" s="8" t="s">
        <v>21052</v>
      </c>
    </row>
    <row r="9625" spans="1:2" x14ac:dyDescent="0.15">
      <c r="A9625" s="3">
        <v>9622</v>
      </c>
      <c r="B9625" s="8" t="s">
        <v>21053</v>
      </c>
    </row>
    <row r="9626" spans="1:2" x14ac:dyDescent="0.15">
      <c r="A9626" s="3">
        <v>9623</v>
      </c>
      <c r="B9626" s="8" t="s">
        <v>21054</v>
      </c>
    </row>
    <row r="9627" spans="1:2" x14ac:dyDescent="0.15">
      <c r="A9627" s="3">
        <v>9624</v>
      </c>
      <c r="B9627" s="8" t="s">
        <v>21055</v>
      </c>
    </row>
    <row r="9628" spans="1:2" x14ac:dyDescent="0.15">
      <c r="A9628" s="3">
        <v>9625</v>
      </c>
      <c r="B9628" s="8" t="s">
        <v>21056</v>
      </c>
    </row>
    <row r="9629" spans="1:2" x14ac:dyDescent="0.15">
      <c r="A9629" s="3">
        <v>9626</v>
      </c>
      <c r="B9629" s="8" t="s">
        <v>21057</v>
      </c>
    </row>
    <row r="9630" spans="1:2" x14ac:dyDescent="0.15">
      <c r="A9630" s="3">
        <v>9627</v>
      </c>
      <c r="B9630" s="8" t="s">
        <v>21058</v>
      </c>
    </row>
    <row r="9631" spans="1:2" x14ac:dyDescent="0.15">
      <c r="A9631" s="3">
        <v>9628</v>
      </c>
      <c r="B9631" s="8" t="s">
        <v>21059</v>
      </c>
    </row>
    <row r="9632" spans="1:2" x14ac:dyDescent="0.15">
      <c r="A9632" s="3">
        <v>9629</v>
      </c>
      <c r="B9632" s="8" t="s">
        <v>21060</v>
      </c>
    </row>
    <row r="9633" spans="1:2" x14ac:dyDescent="0.15">
      <c r="A9633" s="3">
        <v>9630</v>
      </c>
      <c r="B9633" s="8" t="s">
        <v>21061</v>
      </c>
    </row>
    <row r="9634" spans="1:2" x14ac:dyDescent="0.15">
      <c r="A9634" s="3">
        <v>9631</v>
      </c>
      <c r="B9634" s="8" t="s">
        <v>21062</v>
      </c>
    </row>
    <row r="9635" spans="1:2" x14ac:dyDescent="0.15">
      <c r="A9635" s="3">
        <v>9632</v>
      </c>
      <c r="B9635" s="8" t="s">
        <v>21063</v>
      </c>
    </row>
    <row r="9636" spans="1:2" x14ac:dyDescent="0.15">
      <c r="A9636" s="3">
        <v>9633</v>
      </c>
      <c r="B9636" s="8" t="s">
        <v>21064</v>
      </c>
    </row>
    <row r="9637" spans="1:2" x14ac:dyDescent="0.15">
      <c r="A9637" s="3">
        <v>9634</v>
      </c>
      <c r="B9637" s="8" t="s">
        <v>21065</v>
      </c>
    </row>
    <row r="9638" spans="1:2" x14ac:dyDescent="0.15">
      <c r="A9638" s="3">
        <v>9635</v>
      </c>
      <c r="B9638" s="8" t="s">
        <v>21066</v>
      </c>
    </row>
    <row r="9639" spans="1:2" x14ac:dyDescent="0.15">
      <c r="A9639" s="3">
        <v>9636</v>
      </c>
      <c r="B9639" s="8" t="s">
        <v>21067</v>
      </c>
    </row>
    <row r="9640" spans="1:2" x14ac:dyDescent="0.15">
      <c r="A9640" s="3">
        <v>9637</v>
      </c>
      <c r="B9640" s="8" t="s">
        <v>21068</v>
      </c>
    </row>
    <row r="9641" spans="1:2" x14ac:dyDescent="0.15">
      <c r="A9641" s="3">
        <v>9638</v>
      </c>
      <c r="B9641" s="8" t="s">
        <v>21069</v>
      </c>
    </row>
    <row r="9642" spans="1:2" x14ac:dyDescent="0.15">
      <c r="A9642" s="3">
        <v>9639</v>
      </c>
      <c r="B9642" s="8" t="s">
        <v>21070</v>
      </c>
    </row>
    <row r="9643" spans="1:2" x14ac:dyDescent="0.15">
      <c r="A9643" s="3">
        <v>9640</v>
      </c>
      <c r="B9643" s="8" t="s">
        <v>21071</v>
      </c>
    </row>
    <row r="9644" spans="1:2" x14ac:dyDescent="0.15">
      <c r="A9644" s="3">
        <v>9641</v>
      </c>
      <c r="B9644" s="8" t="s">
        <v>21072</v>
      </c>
    </row>
    <row r="9645" spans="1:2" x14ac:dyDescent="0.15">
      <c r="A9645" s="3">
        <v>9642</v>
      </c>
      <c r="B9645" s="8" t="s">
        <v>21073</v>
      </c>
    </row>
    <row r="9646" spans="1:2" x14ac:dyDescent="0.15">
      <c r="A9646" s="3">
        <v>9643</v>
      </c>
      <c r="B9646" s="8" t="s">
        <v>21074</v>
      </c>
    </row>
    <row r="9647" spans="1:2" x14ac:dyDescent="0.15">
      <c r="A9647" s="3">
        <v>9644</v>
      </c>
      <c r="B9647" s="8" t="s">
        <v>21075</v>
      </c>
    </row>
    <row r="9648" spans="1:2" x14ac:dyDescent="0.15">
      <c r="A9648" s="3">
        <v>9645</v>
      </c>
      <c r="B9648" s="8" t="s">
        <v>21076</v>
      </c>
    </row>
    <row r="9649" spans="1:2" x14ac:dyDescent="0.15">
      <c r="A9649" s="3">
        <v>9646</v>
      </c>
      <c r="B9649" s="8" t="s">
        <v>21077</v>
      </c>
    </row>
    <row r="9650" spans="1:2" x14ac:dyDescent="0.15">
      <c r="A9650" s="3">
        <v>9647</v>
      </c>
      <c r="B9650" s="8" t="s">
        <v>21078</v>
      </c>
    </row>
    <row r="9651" spans="1:2" x14ac:dyDescent="0.15">
      <c r="A9651" s="3">
        <v>9648</v>
      </c>
      <c r="B9651" s="8" t="s">
        <v>21079</v>
      </c>
    </row>
    <row r="9652" spans="1:2" x14ac:dyDescent="0.15">
      <c r="A9652" s="3">
        <v>9649</v>
      </c>
      <c r="B9652" s="8" t="s">
        <v>21080</v>
      </c>
    </row>
    <row r="9653" spans="1:2" x14ac:dyDescent="0.15">
      <c r="A9653" s="3">
        <v>9650</v>
      </c>
      <c r="B9653" s="8" t="s">
        <v>21081</v>
      </c>
    </row>
    <row r="9654" spans="1:2" x14ac:dyDescent="0.15">
      <c r="A9654" s="3">
        <v>9651</v>
      </c>
      <c r="B9654" s="8" t="s">
        <v>21082</v>
      </c>
    </row>
    <row r="9655" spans="1:2" x14ac:dyDescent="0.15">
      <c r="A9655" s="3">
        <v>9652</v>
      </c>
      <c r="B9655" s="8" t="s">
        <v>21083</v>
      </c>
    </row>
    <row r="9656" spans="1:2" x14ac:dyDescent="0.15">
      <c r="A9656" s="3">
        <v>9653</v>
      </c>
      <c r="B9656" s="8" t="s">
        <v>21084</v>
      </c>
    </row>
    <row r="9657" spans="1:2" x14ac:dyDescent="0.15">
      <c r="A9657" s="3">
        <v>9654</v>
      </c>
      <c r="B9657" s="8" t="s">
        <v>21085</v>
      </c>
    </row>
    <row r="9658" spans="1:2" x14ac:dyDescent="0.15">
      <c r="A9658" s="3">
        <v>9655</v>
      </c>
      <c r="B9658" s="8" t="s">
        <v>21086</v>
      </c>
    </row>
    <row r="9659" spans="1:2" x14ac:dyDescent="0.15">
      <c r="A9659" s="3">
        <v>9656</v>
      </c>
      <c r="B9659" s="8" t="s">
        <v>21087</v>
      </c>
    </row>
    <row r="9660" spans="1:2" x14ac:dyDescent="0.15">
      <c r="A9660" s="3">
        <v>9657</v>
      </c>
      <c r="B9660" s="8" t="s">
        <v>21088</v>
      </c>
    </row>
    <row r="9661" spans="1:2" x14ac:dyDescent="0.15">
      <c r="A9661" s="3">
        <v>9658</v>
      </c>
      <c r="B9661" s="8" t="s">
        <v>21089</v>
      </c>
    </row>
    <row r="9662" spans="1:2" x14ac:dyDescent="0.15">
      <c r="A9662" s="3">
        <v>9659</v>
      </c>
      <c r="B9662" s="8" t="s">
        <v>21090</v>
      </c>
    </row>
    <row r="9663" spans="1:2" x14ac:dyDescent="0.15">
      <c r="A9663" s="3">
        <v>9660</v>
      </c>
      <c r="B9663" s="8" t="s">
        <v>21091</v>
      </c>
    </row>
    <row r="9664" spans="1:2" x14ac:dyDescent="0.15">
      <c r="A9664" s="3">
        <v>9661</v>
      </c>
      <c r="B9664" s="8" t="s">
        <v>21092</v>
      </c>
    </row>
    <row r="9665" spans="1:2" x14ac:dyDescent="0.15">
      <c r="A9665" s="3">
        <v>9662</v>
      </c>
      <c r="B9665" s="8" t="s">
        <v>21093</v>
      </c>
    </row>
    <row r="9666" spans="1:2" x14ac:dyDescent="0.15">
      <c r="A9666" s="3">
        <v>9663</v>
      </c>
      <c r="B9666" s="8" t="s">
        <v>21094</v>
      </c>
    </row>
    <row r="9667" spans="1:2" x14ac:dyDescent="0.15">
      <c r="A9667" s="3">
        <v>9664</v>
      </c>
      <c r="B9667" s="8" t="s">
        <v>21095</v>
      </c>
    </row>
    <row r="9668" spans="1:2" x14ac:dyDescent="0.15">
      <c r="A9668" s="3">
        <v>9665</v>
      </c>
      <c r="B9668" s="8" t="s">
        <v>21096</v>
      </c>
    </row>
    <row r="9669" spans="1:2" x14ac:dyDescent="0.15">
      <c r="A9669" s="3">
        <v>9666</v>
      </c>
      <c r="B9669" s="8" t="s">
        <v>21097</v>
      </c>
    </row>
    <row r="9670" spans="1:2" x14ac:dyDescent="0.15">
      <c r="A9670" s="3">
        <v>9667</v>
      </c>
      <c r="B9670" s="8" t="s">
        <v>21098</v>
      </c>
    </row>
    <row r="9671" spans="1:2" x14ac:dyDescent="0.15">
      <c r="A9671" s="3">
        <v>9668</v>
      </c>
      <c r="B9671" s="8" t="s">
        <v>21099</v>
      </c>
    </row>
    <row r="9672" spans="1:2" x14ac:dyDescent="0.15">
      <c r="A9672" s="3">
        <v>9669</v>
      </c>
      <c r="B9672" s="8" t="s">
        <v>21100</v>
      </c>
    </row>
    <row r="9673" spans="1:2" x14ac:dyDescent="0.15">
      <c r="A9673" s="3">
        <v>9670</v>
      </c>
      <c r="B9673" s="8" t="s">
        <v>21101</v>
      </c>
    </row>
    <row r="9674" spans="1:2" x14ac:dyDescent="0.15">
      <c r="A9674" s="3">
        <v>9671</v>
      </c>
      <c r="B9674" s="8" t="s">
        <v>21102</v>
      </c>
    </row>
    <row r="9675" spans="1:2" x14ac:dyDescent="0.15">
      <c r="A9675" s="3">
        <v>9672</v>
      </c>
      <c r="B9675" s="8" t="s">
        <v>21103</v>
      </c>
    </row>
    <row r="9676" spans="1:2" x14ac:dyDescent="0.15">
      <c r="A9676" s="3">
        <v>9673</v>
      </c>
      <c r="B9676" s="8" t="s">
        <v>21104</v>
      </c>
    </row>
    <row r="9677" spans="1:2" x14ac:dyDescent="0.15">
      <c r="A9677" s="3">
        <v>9674</v>
      </c>
      <c r="B9677" s="8" t="s">
        <v>21105</v>
      </c>
    </row>
    <row r="9678" spans="1:2" x14ac:dyDescent="0.15">
      <c r="A9678" s="3">
        <v>9675</v>
      </c>
      <c r="B9678" s="8" t="s">
        <v>21106</v>
      </c>
    </row>
    <row r="9679" spans="1:2" x14ac:dyDescent="0.15">
      <c r="A9679" s="3">
        <v>9676</v>
      </c>
      <c r="B9679" s="8" t="s">
        <v>21107</v>
      </c>
    </row>
    <row r="9680" spans="1:2" x14ac:dyDescent="0.15">
      <c r="A9680" s="3">
        <v>9677</v>
      </c>
      <c r="B9680" s="8" t="s">
        <v>21108</v>
      </c>
    </row>
    <row r="9681" spans="1:2" x14ac:dyDescent="0.15">
      <c r="A9681" s="3">
        <v>9678</v>
      </c>
      <c r="B9681" s="8" t="s">
        <v>21109</v>
      </c>
    </row>
    <row r="9682" spans="1:2" x14ac:dyDescent="0.15">
      <c r="A9682" s="3">
        <v>9679</v>
      </c>
      <c r="B9682" s="8" t="s">
        <v>21110</v>
      </c>
    </row>
    <row r="9683" spans="1:2" x14ac:dyDescent="0.15">
      <c r="A9683" s="3">
        <v>9680</v>
      </c>
      <c r="B9683" s="8" t="s">
        <v>21111</v>
      </c>
    </row>
    <row r="9684" spans="1:2" x14ac:dyDescent="0.15">
      <c r="A9684" s="3">
        <v>9681</v>
      </c>
      <c r="B9684" s="8" t="s">
        <v>21112</v>
      </c>
    </row>
    <row r="9685" spans="1:2" x14ac:dyDescent="0.15">
      <c r="A9685" s="3">
        <v>9682</v>
      </c>
      <c r="B9685" s="8" t="s">
        <v>21113</v>
      </c>
    </row>
    <row r="9686" spans="1:2" x14ac:dyDescent="0.15">
      <c r="A9686" s="3">
        <v>9683</v>
      </c>
      <c r="B9686" s="8" t="s">
        <v>21114</v>
      </c>
    </row>
    <row r="9687" spans="1:2" x14ac:dyDescent="0.15">
      <c r="A9687" s="3">
        <v>9684</v>
      </c>
      <c r="B9687" s="8" t="s">
        <v>21115</v>
      </c>
    </row>
    <row r="9688" spans="1:2" x14ac:dyDescent="0.15">
      <c r="A9688" s="3">
        <v>9685</v>
      </c>
      <c r="B9688" s="8" t="s">
        <v>21116</v>
      </c>
    </row>
    <row r="9689" spans="1:2" x14ac:dyDescent="0.15">
      <c r="A9689" s="3">
        <v>9686</v>
      </c>
      <c r="B9689" s="8" t="s">
        <v>21117</v>
      </c>
    </row>
    <row r="9690" spans="1:2" x14ac:dyDescent="0.15">
      <c r="A9690" s="3">
        <v>9687</v>
      </c>
      <c r="B9690" s="8" t="s">
        <v>21118</v>
      </c>
    </row>
    <row r="9691" spans="1:2" x14ac:dyDescent="0.15">
      <c r="A9691" s="3">
        <v>9688</v>
      </c>
      <c r="B9691" s="8" t="s">
        <v>21119</v>
      </c>
    </row>
    <row r="9692" spans="1:2" x14ac:dyDescent="0.15">
      <c r="A9692" s="3">
        <v>9689</v>
      </c>
      <c r="B9692" s="8" t="s">
        <v>21120</v>
      </c>
    </row>
    <row r="9693" spans="1:2" x14ac:dyDescent="0.15">
      <c r="A9693" s="3">
        <v>9690</v>
      </c>
      <c r="B9693" s="8" t="s">
        <v>21121</v>
      </c>
    </row>
    <row r="9694" spans="1:2" x14ac:dyDescent="0.15">
      <c r="A9694" s="3">
        <v>9691</v>
      </c>
      <c r="B9694" s="8" t="s">
        <v>21122</v>
      </c>
    </row>
    <row r="9695" spans="1:2" x14ac:dyDescent="0.15">
      <c r="A9695" s="3">
        <v>9692</v>
      </c>
      <c r="B9695" s="8" t="s">
        <v>21123</v>
      </c>
    </row>
    <row r="9696" spans="1:2" x14ac:dyDescent="0.15">
      <c r="A9696" s="3">
        <v>9693</v>
      </c>
      <c r="B9696" s="8" t="s">
        <v>21124</v>
      </c>
    </row>
    <row r="9697" spans="1:2" x14ac:dyDescent="0.15">
      <c r="A9697" s="3">
        <v>9694</v>
      </c>
      <c r="B9697" s="8" t="s">
        <v>21125</v>
      </c>
    </row>
    <row r="9698" spans="1:2" x14ac:dyDescent="0.15">
      <c r="A9698" s="3">
        <v>9695</v>
      </c>
      <c r="B9698" s="8" t="s">
        <v>21126</v>
      </c>
    </row>
    <row r="9699" spans="1:2" x14ac:dyDescent="0.15">
      <c r="A9699" s="3">
        <v>9696</v>
      </c>
      <c r="B9699" s="8" t="s">
        <v>21127</v>
      </c>
    </row>
    <row r="9700" spans="1:2" x14ac:dyDescent="0.15">
      <c r="A9700" s="3">
        <v>9697</v>
      </c>
      <c r="B9700" s="8" t="s">
        <v>21128</v>
      </c>
    </row>
    <row r="9701" spans="1:2" x14ac:dyDescent="0.15">
      <c r="A9701" s="3">
        <v>9698</v>
      </c>
      <c r="B9701" s="8" t="s">
        <v>21129</v>
      </c>
    </row>
    <row r="9702" spans="1:2" x14ac:dyDescent="0.15">
      <c r="A9702" s="3">
        <v>9699</v>
      </c>
      <c r="B9702" s="8" t="s">
        <v>21130</v>
      </c>
    </row>
    <row r="9703" spans="1:2" x14ac:dyDescent="0.15">
      <c r="A9703" s="3">
        <v>9700</v>
      </c>
      <c r="B9703" s="8" t="s">
        <v>21131</v>
      </c>
    </row>
    <row r="9704" spans="1:2" x14ac:dyDescent="0.15">
      <c r="A9704" s="3">
        <v>9701</v>
      </c>
      <c r="B9704" s="8" t="s">
        <v>21132</v>
      </c>
    </row>
    <row r="9705" spans="1:2" x14ac:dyDescent="0.15">
      <c r="A9705" s="3">
        <v>9702</v>
      </c>
      <c r="B9705" s="8" t="s">
        <v>21133</v>
      </c>
    </row>
    <row r="9706" spans="1:2" x14ac:dyDescent="0.15">
      <c r="A9706" s="3">
        <v>9703</v>
      </c>
      <c r="B9706" s="8" t="s">
        <v>21134</v>
      </c>
    </row>
    <row r="9707" spans="1:2" x14ac:dyDescent="0.15">
      <c r="A9707" s="3">
        <v>9704</v>
      </c>
      <c r="B9707" s="8" t="s">
        <v>21135</v>
      </c>
    </row>
    <row r="9708" spans="1:2" x14ac:dyDescent="0.15">
      <c r="A9708" s="3">
        <v>9705</v>
      </c>
      <c r="B9708" s="8" t="s">
        <v>21136</v>
      </c>
    </row>
    <row r="9709" spans="1:2" x14ac:dyDescent="0.15">
      <c r="A9709" s="3">
        <v>9706</v>
      </c>
      <c r="B9709" s="8" t="s">
        <v>21137</v>
      </c>
    </row>
    <row r="9710" spans="1:2" x14ac:dyDescent="0.15">
      <c r="A9710" s="3">
        <v>9707</v>
      </c>
      <c r="B9710" s="8" t="s">
        <v>21138</v>
      </c>
    </row>
    <row r="9711" spans="1:2" x14ac:dyDescent="0.15">
      <c r="A9711" s="3">
        <v>9708</v>
      </c>
      <c r="B9711" s="8" t="s">
        <v>21139</v>
      </c>
    </row>
    <row r="9712" spans="1:2" x14ac:dyDescent="0.15">
      <c r="A9712" s="3">
        <v>9709</v>
      </c>
      <c r="B9712" s="8" t="s">
        <v>21140</v>
      </c>
    </row>
    <row r="9713" spans="1:2" x14ac:dyDescent="0.15">
      <c r="A9713" s="3">
        <v>9710</v>
      </c>
      <c r="B9713" s="8" t="s">
        <v>21141</v>
      </c>
    </row>
    <row r="9714" spans="1:2" x14ac:dyDescent="0.15">
      <c r="A9714" s="3">
        <v>9711</v>
      </c>
      <c r="B9714" s="8" t="s">
        <v>21142</v>
      </c>
    </row>
    <row r="9715" spans="1:2" x14ac:dyDescent="0.15">
      <c r="A9715" s="3">
        <v>9712</v>
      </c>
      <c r="B9715" s="8" t="s">
        <v>21143</v>
      </c>
    </row>
    <row r="9716" spans="1:2" x14ac:dyDescent="0.15">
      <c r="A9716" s="3">
        <v>9713</v>
      </c>
      <c r="B9716" s="8" t="s">
        <v>21144</v>
      </c>
    </row>
    <row r="9717" spans="1:2" x14ac:dyDescent="0.15">
      <c r="A9717" s="3">
        <v>9714</v>
      </c>
      <c r="B9717" s="8" t="s">
        <v>21145</v>
      </c>
    </row>
    <row r="9718" spans="1:2" x14ac:dyDescent="0.15">
      <c r="A9718" s="3">
        <v>9715</v>
      </c>
      <c r="B9718" s="8" t="s">
        <v>21146</v>
      </c>
    </row>
    <row r="9719" spans="1:2" x14ac:dyDescent="0.15">
      <c r="A9719" s="3">
        <v>9716</v>
      </c>
      <c r="B9719" s="8" t="s">
        <v>21147</v>
      </c>
    </row>
    <row r="9720" spans="1:2" x14ac:dyDescent="0.15">
      <c r="A9720" s="3">
        <v>9717</v>
      </c>
      <c r="B9720" s="8" t="s">
        <v>21148</v>
      </c>
    </row>
    <row r="9721" spans="1:2" x14ac:dyDescent="0.15">
      <c r="A9721" s="3">
        <v>9718</v>
      </c>
      <c r="B9721" s="8" t="s">
        <v>21149</v>
      </c>
    </row>
    <row r="9722" spans="1:2" x14ac:dyDescent="0.15">
      <c r="A9722" s="3">
        <v>9719</v>
      </c>
      <c r="B9722" s="8" t="s">
        <v>21150</v>
      </c>
    </row>
    <row r="9723" spans="1:2" x14ac:dyDescent="0.15">
      <c r="A9723" s="3">
        <v>9720</v>
      </c>
      <c r="B9723" s="8" t="s">
        <v>21151</v>
      </c>
    </row>
    <row r="9724" spans="1:2" x14ac:dyDescent="0.15">
      <c r="A9724" s="3">
        <v>9721</v>
      </c>
      <c r="B9724" s="8" t="s">
        <v>21152</v>
      </c>
    </row>
    <row r="9725" spans="1:2" x14ac:dyDescent="0.15">
      <c r="A9725" s="3">
        <v>9722</v>
      </c>
      <c r="B9725" s="8" t="s">
        <v>21153</v>
      </c>
    </row>
    <row r="9726" spans="1:2" x14ac:dyDescent="0.15">
      <c r="A9726" s="3">
        <v>9723</v>
      </c>
      <c r="B9726" s="8" t="s">
        <v>21154</v>
      </c>
    </row>
    <row r="9727" spans="1:2" x14ac:dyDescent="0.15">
      <c r="A9727" s="3">
        <v>9724</v>
      </c>
      <c r="B9727" s="8" t="s">
        <v>21155</v>
      </c>
    </row>
    <row r="9728" spans="1:2" x14ac:dyDescent="0.15">
      <c r="A9728" s="3">
        <v>9725</v>
      </c>
      <c r="B9728" s="8" t="s">
        <v>21156</v>
      </c>
    </row>
    <row r="9729" spans="1:2" x14ac:dyDescent="0.15">
      <c r="A9729" s="3">
        <v>9726</v>
      </c>
      <c r="B9729" s="8" t="s">
        <v>21157</v>
      </c>
    </row>
    <row r="9730" spans="1:2" x14ac:dyDescent="0.15">
      <c r="A9730" s="3">
        <v>9727</v>
      </c>
      <c r="B9730" s="8" t="s">
        <v>21158</v>
      </c>
    </row>
    <row r="9731" spans="1:2" x14ac:dyDescent="0.15">
      <c r="A9731" s="3">
        <v>9728</v>
      </c>
      <c r="B9731" s="8" t="s">
        <v>21159</v>
      </c>
    </row>
    <row r="9732" spans="1:2" x14ac:dyDescent="0.15">
      <c r="A9732" s="3">
        <v>9729</v>
      </c>
      <c r="B9732" s="8" t="s">
        <v>21160</v>
      </c>
    </row>
    <row r="9733" spans="1:2" x14ac:dyDescent="0.15">
      <c r="A9733" s="3">
        <v>9730</v>
      </c>
      <c r="B9733" s="8" t="s">
        <v>21161</v>
      </c>
    </row>
    <row r="9734" spans="1:2" x14ac:dyDescent="0.15">
      <c r="A9734" s="3">
        <v>9731</v>
      </c>
      <c r="B9734" s="8" t="s">
        <v>21162</v>
      </c>
    </row>
    <row r="9735" spans="1:2" x14ac:dyDescent="0.15">
      <c r="A9735" s="3">
        <v>9732</v>
      </c>
      <c r="B9735" s="8" t="s">
        <v>21163</v>
      </c>
    </row>
    <row r="9736" spans="1:2" x14ac:dyDescent="0.15">
      <c r="A9736" s="3">
        <v>9733</v>
      </c>
      <c r="B9736" s="8" t="s">
        <v>21164</v>
      </c>
    </row>
    <row r="9737" spans="1:2" x14ac:dyDescent="0.15">
      <c r="A9737" s="3">
        <v>9734</v>
      </c>
      <c r="B9737" s="8" t="s">
        <v>21165</v>
      </c>
    </row>
    <row r="9738" spans="1:2" x14ac:dyDescent="0.15">
      <c r="A9738" s="3">
        <v>9735</v>
      </c>
      <c r="B9738" s="8" t="s">
        <v>21166</v>
      </c>
    </row>
    <row r="9739" spans="1:2" x14ac:dyDescent="0.15">
      <c r="A9739" s="3">
        <v>9736</v>
      </c>
      <c r="B9739" s="8" t="s">
        <v>21167</v>
      </c>
    </row>
    <row r="9740" spans="1:2" x14ac:dyDescent="0.15">
      <c r="A9740" s="3">
        <v>9737</v>
      </c>
      <c r="B9740" s="8" t="s">
        <v>21168</v>
      </c>
    </row>
    <row r="9741" spans="1:2" x14ac:dyDescent="0.15">
      <c r="A9741" s="3">
        <v>9738</v>
      </c>
      <c r="B9741" s="8" t="s">
        <v>21169</v>
      </c>
    </row>
    <row r="9742" spans="1:2" x14ac:dyDescent="0.15">
      <c r="A9742" s="3">
        <v>9739</v>
      </c>
      <c r="B9742" s="8" t="s">
        <v>21170</v>
      </c>
    </row>
    <row r="9743" spans="1:2" x14ac:dyDescent="0.15">
      <c r="A9743" s="3">
        <v>9740</v>
      </c>
      <c r="B9743" s="8" t="s">
        <v>21171</v>
      </c>
    </row>
    <row r="9744" spans="1:2" x14ac:dyDescent="0.15">
      <c r="A9744" s="3">
        <v>9741</v>
      </c>
      <c r="B9744" s="8" t="s">
        <v>21172</v>
      </c>
    </row>
    <row r="9745" spans="1:2" x14ac:dyDescent="0.15">
      <c r="A9745" s="3">
        <v>9742</v>
      </c>
      <c r="B9745" s="8" t="s">
        <v>21173</v>
      </c>
    </row>
    <row r="9746" spans="1:2" x14ac:dyDescent="0.15">
      <c r="A9746" s="3">
        <v>9743</v>
      </c>
      <c r="B9746" s="8" t="s">
        <v>21174</v>
      </c>
    </row>
    <row r="9747" spans="1:2" x14ac:dyDescent="0.15">
      <c r="A9747" s="3">
        <v>9744</v>
      </c>
      <c r="B9747" s="8" t="s">
        <v>21175</v>
      </c>
    </row>
    <row r="9748" spans="1:2" x14ac:dyDescent="0.15">
      <c r="A9748" s="3">
        <v>9745</v>
      </c>
      <c r="B9748" s="8" t="s">
        <v>21176</v>
      </c>
    </row>
    <row r="9749" spans="1:2" x14ac:dyDescent="0.15">
      <c r="A9749" s="3">
        <v>9746</v>
      </c>
      <c r="B9749" s="8" t="s">
        <v>21177</v>
      </c>
    </row>
    <row r="9750" spans="1:2" x14ac:dyDescent="0.15">
      <c r="A9750" s="3">
        <v>9747</v>
      </c>
      <c r="B9750" s="8" t="s">
        <v>21178</v>
      </c>
    </row>
    <row r="9751" spans="1:2" x14ac:dyDescent="0.15">
      <c r="A9751" s="3">
        <v>9748</v>
      </c>
      <c r="B9751" s="8" t="s">
        <v>21179</v>
      </c>
    </row>
    <row r="9752" spans="1:2" x14ac:dyDescent="0.15">
      <c r="A9752" s="3">
        <v>9749</v>
      </c>
      <c r="B9752" s="8" t="s">
        <v>21180</v>
      </c>
    </row>
    <row r="9753" spans="1:2" x14ac:dyDescent="0.15">
      <c r="A9753" s="3">
        <v>9750</v>
      </c>
      <c r="B9753" s="8" t="s">
        <v>21181</v>
      </c>
    </row>
    <row r="9754" spans="1:2" x14ac:dyDescent="0.15">
      <c r="A9754" s="3">
        <v>9751</v>
      </c>
      <c r="B9754" s="8" t="s">
        <v>21182</v>
      </c>
    </row>
    <row r="9755" spans="1:2" x14ac:dyDescent="0.15">
      <c r="A9755" s="3">
        <v>9752</v>
      </c>
      <c r="B9755" s="8" t="s">
        <v>21183</v>
      </c>
    </row>
    <row r="9756" spans="1:2" x14ac:dyDescent="0.15">
      <c r="A9756" s="3">
        <v>9753</v>
      </c>
      <c r="B9756" s="8" t="s">
        <v>21184</v>
      </c>
    </row>
    <row r="9757" spans="1:2" x14ac:dyDescent="0.15">
      <c r="A9757" s="3">
        <v>9754</v>
      </c>
      <c r="B9757" s="8" t="s">
        <v>21185</v>
      </c>
    </row>
    <row r="9758" spans="1:2" x14ac:dyDescent="0.15">
      <c r="A9758" s="3">
        <v>9755</v>
      </c>
      <c r="B9758" s="8" t="s">
        <v>21186</v>
      </c>
    </row>
    <row r="9759" spans="1:2" x14ac:dyDescent="0.15">
      <c r="A9759" s="3">
        <v>9756</v>
      </c>
      <c r="B9759" s="8" t="s">
        <v>21187</v>
      </c>
    </row>
    <row r="9760" spans="1:2" x14ac:dyDescent="0.15">
      <c r="A9760" s="3">
        <v>9757</v>
      </c>
      <c r="B9760" s="8" t="s">
        <v>21188</v>
      </c>
    </row>
    <row r="9761" spans="1:2" x14ac:dyDescent="0.15">
      <c r="A9761" s="3">
        <v>9758</v>
      </c>
      <c r="B9761" s="8" t="s">
        <v>21189</v>
      </c>
    </row>
    <row r="9762" spans="1:2" x14ac:dyDescent="0.15">
      <c r="A9762" s="3">
        <v>9759</v>
      </c>
      <c r="B9762" s="8" t="s">
        <v>21190</v>
      </c>
    </row>
    <row r="9763" spans="1:2" x14ac:dyDescent="0.15">
      <c r="A9763" s="3">
        <v>9760</v>
      </c>
      <c r="B9763" s="8" t="s">
        <v>21191</v>
      </c>
    </row>
    <row r="9764" spans="1:2" x14ac:dyDescent="0.15">
      <c r="A9764" s="3">
        <v>9761</v>
      </c>
      <c r="B9764" s="8" t="s">
        <v>21192</v>
      </c>
    </row>
    <row r="9765" spans="1:2" x14ac:dyDescent="0.15">
      <c r="A9765" s="3">
        <v>9762</v>
      </c>
      <c r="B9765" s="8" t="s">
        <v>21193</v>
      </c>
    </row>
    <row r="9766" spans="1:2" x14ac:dyDescent="0.15">
      <c r="A9766" s="3">
        <v>9763</v>
      </c>
      <c r="B9766" s="8" t="s">
        <v>21194</v>
      </c>
    </row>
    <row r="9767" spans="1:2" x14ac:dyDescent="0.15">
      <c r="A9767" s="3">
        <v>9764</v>
      </c>
      <c r="B9767" s="8" t="s">
        <v>21195</v>
      </c>
    </row>
    <row r="9768" spans="1:2" x14ac:dyDescent="0.15">
      <c r="A9768" s="3">
        <v>9765</v>
      </c>
      <c r="B9768" s="8" t="s">
        <v>21196</v>
      </c>
    </row>
    <row r="9769" spans="1:2" x14ac:dyDescent="0.15">
      <c r="A9769" s="3">
        <v>9766</v>
      </c>
      <c r="B9769" s="8" t="s">
        <v>21197</v>
      </c>
    </row>
    <row r="9770" spans="1:2" x14ac:dyDescent="0.15">
      <c r="A9770" s="3">
        <v>9767</v>
      </c>
      <c r="B9770" s="8" t="s">
        <v>21198</v>
      </c>
    </row>
    <row r="9771" spans="1:2" x14ac:dyDescent="0.15">
      <c r="A9771" s="3">
        <v>9768</v>
      </c>
      <c r="B9771" s="8" t="s">
        <v>21199</v>
      </c>
    </row>
    <row r="9772" spans="1:2" x14ac:dyDescent="0.15">
      <c r="A9772" s="3">
        <v>9769</v>
      </c>
      <c r="B9772" s="8" t="s">
        <v>21200</v>
      </c>
    </row>
    <row r="9773" spans="1:2" x14ac:dyDescent="0.15">
      <c r="A9773" s="3">
        <v>9770</v>
      </c>
      <c r="B9773" s="8" t="s">
        <v>21201</v>
      </c>
    </row>
    <row r="9774" spans="1:2" x14ac:dyDescent="0.15">
      <c r="A9774" s="3">
        <v>9771</v>
      </c>
      <c r="B9774" s="8" t="s">
        <v>21202</v>
      </c>
    </row>
    <row r="9775" spans="1:2" x14ac:dyDescent="0.15">
      <c r="A9775" s="3">
        <v>9772</v>
      </c>
      <c r="B9775" s="8" t="s">
        <v>21203</v>
      </c>
    </row>
    <row r="9776" spans="1:2" x14ac:dyDescent="0.15">
      <c r="A9776" s="3">
        <v>9773</v>
      </c>
      <c r="B9776" s="8" t="s">
        <v>21204</v>
      </c>
    </row>
    <row r="9777" spans="1:2" x14ac:dyDescent="0.15">
      <c r="A9777" s="3">
        <v>9774</v>
      </c>
      <c r="B9777" s="8" t="s">
        <v>21205</v>
      </c>
    </row>
    <row r="9778" spans="1:2" x14ac:dyDescent="0.15">
      <c r="A9778" s="3">
        <v>9775</v>
      </c>
      <c r="B9778" s="8" t="s">
        <v>21206</v>
      </c>
    </row>
    <row r="9779" spans="1:2" x14ac:dyDescent="0.15">
      <c r="A9779" s="3">
        <v>9776</v>
      </c>
      <c r="B9779" s="8" t="s">
        <v>21207</v>
      </c>
    </row>
    <row r="9780" spans="1:2" x14ac:dyDescent="0.15">
      <c r="A9780" s="3">
        <v>9777</v>
      </c>
      <c r="B9780" s="8" t="s">
        <v>21208</v>
      </c>
    </row>
    <row r="9781" spans="1:2" x14ac:dyDescent="0.15">
      <c r="A9781" s="3">
        <v>9778</v>
      </c>
      <c r="B9781" s="8" t="s">
        <v>21209</v>
      </c>
    </row>
    <row r="9782" spans="1:2" x14ac:dyDescent="0.15">
      <c r="A9782" s="3">
        <v>9779</v>
      </c>
      <c r="B9782" s="8" t="s">
        <v>21210</v>
      </c>
    </row>
    <row r="9783" spans="1:2" x14ac:dyDescent="0.15">
      <c r="A9783" s="3">
        <v>9780</v>
      </c>
      <c r="B9783" s="8" t="s">
        <v>21211</v>
      </c>
    </row>
    <row r="9784" spans="1:2" x14ac:dyDescent="0.15">
      <c r="A9784" s="3">
        <v>9781</v>
      </c>
      <c r="B9784" s="8" t="s">
        <v>21212</v>
      </c>
    </row>
    <row r="9785" spans="1:2" x14ac:dyDescent="0.15">
      <c r="A9785" s="3">
        <v>9782</v>
      </c>
      <c r="B9785" s="8" t="s">
        <v>21213</v>
      </c>
    </row>
    <row r="9786" spans="1:2" x14ac:dyDescent="0.15">
      <c r="A9786" s="3">
        <v>9783</v>
      </c>
      <c r="B9786" s="8" t="s">
        <v>21214</v>
      </c>
    </row>
    <row r="9787" spans="1:2" x14ac:dyDescent="0.15">
      <c r="A9787" s="3">
        <v>9784</v>
      </c>
      <c r="B9787" s="8" t="s">
        <v>21215</v>
      </c>
    </row>
    <row r="9788" spans="1:2" x14ac:dyDescent="0.15">
      <c r="A9788" s="3">
        <v>9785</v>
      </c>
      <c r="B9788" s="8" t="s">
        <v>21216</v>
      </c>
    </row>
    <row r="9789" spans="1:2" x14ac:dyDescent="0.15">
      <c r="A9789" s="3">
        <v>9786</v>
      </c>
      <c r="B9789" s="8" t="s">
        <v>21217</v>
      </c>
    </row>
    <row r="9790" spans="1:2" x14ac:dyDescent="0.15">
      <c r="A9790" s="3">
        <v>9787</v>
      </c>
      <c r="B9790" s="8" t="s">
        <v>21218</v>
      </c>
    </row>
    <row r="9791" spans="1:2" x14ac:dyDescent="0.15">
      <c r="A9791" s="3">
        <v>9788</v>
      </c>
      <c r="B9791" s="8" t="s">
        <v>21219</v>
      </c>
    </row>
    <row r="9792" spans="1:2" x14ac:dyDescent="0.15">
      <c r="A9792" s="3">
        <v>9789</v>
      </c>
      <c r="B9792" s="8" t="s">
        <v>21220</v>
      </c>
    </row>
    <row r="9793" spans="1:2" x14ac:dyDescent="0.15">
      <c r="A9793" s="3">
        <v>9790</v>
      </c>
      <c r="B9793" s="8" t="s">
        <v>21221</v>
      </c>
    </row>
    <row r="9794" spans="1:2" x14ac:dyDescent="0.15">
      <c r="A9794" s="3">
        <v>9791</v>
      </c>
      <c r="B9794" s="8" t="s">
        <v>21222</v>
      </c>
    </row>
    <row r="9795" spans="1:2" x14ac:dyDescent="0.15">
      <c r="A9795" s="3">
        <v>9792</v>
      </c>
      <c r="B9795" s="8" t="s">
        <v>21223</v>
      </c>
    </row>
    <row r="9796" spans="1:2" x14ac:dyDescent="0.15">
      <c r="A9796" s="3">
        <v>9793</v>
      </c>
      <c r="B9796" s="8" t="s">
        <v>21224</v>
      </c>
    </row>
    <row r="9797" spans="1:2" x14ac:dyDescent="0.15">
      <c r="A9797" s="3">
        <v>9794</v>
      </c>
      <c r="B9797" s="8" t="s">
        <v>21225</v>
      </c>
    </row>
    <row r="9798" spans="1:2" x14ac:dyDescent="0.15">
      <c r="A9798" s="3">
        <v>9795</v>
      </c>
      <c r="B9798" s="8" t="s">
        <v>21226</v>
      </c>
    </row>
    <row r="9799" spans="1:2" x14ac:dyDescent="0.15">
      <c r="A9799" s="3">
        <v>9796</v>
      </c>
      <c r="B9799" s="8" t="s">
        <v>21227</v>
      </c>
    </row>
    <row r="9800" spans="1:2" x14ac:dyDescent="0.15">
      <c r="A9800" s="3">
        <v>9797</v>
      </c>
      <c r="B9800" s="8" t="s">
        <v>21228</v>
      </c>
    </row>
    <row r="9801" spans="1:2" x14ac:dyDescent="0.15">
      <c r="A9801" s="3">
        <v>9798</v>
      </c>
      <c r="B9801" s="8" t="s">
        <v>21229</v>
      </c>
    </row>
    <row r="9802" spans="1:2" x14ac:dyDescent="0.15">
      <c r="A9802" s="3">
        <v>9799</v>
      </c>
      <c r="B9802" s="8" t="s">
        <v>21230</v>
      </c>
    </row>
    <row r="9803" spans="1:2" x14ac:dyDescent="0.15">
      <c r="A9803" s="3">
        <v>9800</v>
      </c>
      <c r="B9803" s="8" t="s">
        <v>21231</v>
      </c>
    </row>
    <row r="9804" spans="1:2" x14ac:dyDescent="0.15">
      <c r="A9804" s="3">
        <v>9801</v>
      </c>
      <c r="B9804" s="8" t="s">
        <v>21232</v>
      </c>
    </row>
    <row r="9805" spans="1:2" x14ac:dyDescent="0.15">
      <c r="A9805" s="3">
        <v>9802</v>
      </c>
      <c r="B9805" s="8" t="s">
        <v>21233</v>
      </c>
    </row>
    <row r="9806" spans="1:2" x14ac:dyDescent="0.15">
      <c r="A9806" s="3">
        <v>9803</v>
      </c>
      <c r="B9806" s="8" t="s">
        <v>21234</v>
      </c>
    </row>
    <row r="9807" spans="1:2" x14ac:dyDescent="0.15">
      <c r="A9807" s="3">
        <v>9804</v>
      </c>
      <c r="B9807" s="8" t="s">
        <v>21235</v>
      </c>
    </row>
    <row r="9808" spans="1:2" x14ac:dyDescent="0.15">
      <c r="A9808" s="3">
        <v>9805</v>
      </c>
      <c r="B9808" s="8" t="s">
        <v>21236</v>
      </c>
    </row>
    <row r="9809" spans="1:2" x14ac:dyDescent="0.15">
      <c r="A9809" s="3">
        <v>9806</v>
      </c>
      <c r="B9809" s="8" t="s">
        <v>21237</v>
      </c>
    </row>
    <row r="9810" spans="1:2" x14ac:dyDescent="0.15">
      <c r="A9810" s="3">
        <v>9807</v>
      </c>
      <c r="B9810" s="8" t="s">
        <v>21238</v>
      </c>
    </row>
    <row r="9811" spans="1:2" x14ac:dyDescent="0.15">
      <c r="A9811" s="3">
        <v>9808</v>
      </c>
      <c r="B9811" s="8" t="s">
        <v>21239</v>
      </c>
    </row>
    <row r="9812" spans="1:2" x14ac:dyDescent="0.15">
      <c r="A9812" s="3">
        <v>9809</v>
      </c>
      <c r="B9812" s="8" t="s">
        <v>21240</v>
      </c>
    </row>
    <row r="9813" spans="1:2" x14ac:dyDescent="0.15">
      <c r="A9813" s="3">
        <v>9810</v>
      </c>
      <c r="B9813" s="8" t="s">
        <v>21241</v>
      </c>
    </row>
    <row r="9814" spans="1:2" x14ac:dyDescent="0.15">
      <c r="A9814" s="3">
        <v>9811</v>
      </c>
      <c r="B9814" s="8" t="s">
        <v>21242</v>
      </c>
    </row>
    <row r="9815" spans="1:2" x14ac:dyDescent="0.15">
      <c r="A9815" s="3">
        <v>9812</v>
      </c>
      <c r="B9815" s="8" t="s">
        <v>21243</v>
      </c>
    </row>
    <row r="9816" spans="1:2" x14ac:dyDescent="0.15">
      <c r="A9816" s="3">
        <v>9813</v>
      </c>
      <c r="B9816" s="8" t="s">
        <v>21244</v>
      </c>
    </row>
    <row r="9817" spans="1:2" x14ac:dyDescent="0.15">
      <c r="A9817" s="3">
        <v>9814</v>
      </c>
      <c r="B9817" s="8" t="s">
        <v>21245</v>
      </c>
    </row>
    <row r="9818" spans="1:2" x14ac:dyDescent="0.15">
      <c r="A9818" s="3">
        <v>9815</v>
      </c>
      <c r="B9818" s="8" t="s">
        <v>21246</v>
      </c>
    </row>
    <row r="9819" spans="1:2" x14ac:dyDescent="0.15">
      <c r="A9819" s="3">
        <v>9816</v>
      </c>
      <c r="B9819" s="8" t="s">
        <v>21247</v>
      </c>
    </row>
    <row r="9820" spans="1:2" x14ac:dyDescent="0.15">
      <c r="A9820" s="3">
        <v>9817</v>
      </c>
      <c r="B9820" s="8" t="s">
        <v>21248</v>
      </c>
    </row>
    <row r="9821" spans="1:2" x14ac:dyDescent="0.15">
      <c r="A9821" s="3">
        <v>9818</v>
      </c>
      <c r="B9821" s="8" t="s">
        <v>21249</v>
      </c>
    </row>
    <row r="9822" spans="1:2" x14ac:dyDescent="0.15">
      <c r="A9822" s="3">
        <v>9819</v>
      </c>
      <c r="B9822" s="8" t="s">
        <v>21250</v>
      </c>
    </row>
    <row r="9823" spans="1:2" x14ac:dyDescent="0.15">
      <c r="A9823" s="3">
        <v>9820</v>
      </c>
      <c r="B9823" s="8" t="s">
        <v>21251</v>
      </c>
    </row>
    <row r="9824" spans="1:2" x14ac:dyDescent="0.15">
      <c r="A9824" s="3">
        <v>9821</v>
      </c>
      <c r="B9824" s="8" t="s">
        <v>21252</v>
      </c>
    </row>
    <row r="9825" spans="1:2" x14ac:dyDescent="0.15">
      <c r="A9825" s="3">
        <v>9822</v>
      </c>
      <c r="B9825" s="8" t="s">
        <v>21253</v>
      </c>
    </row>
    <row r="9826" spans="1:2" x14ac:dyDescent="0.15">
      <c r="A9826" s="3">
        <v>9823</v>
      </c>
      <c r="B9826" s="8" t="s">
        <v>21254</v>
      </c>
    </row>
    <row r="9827" spans="1:2" x14ac:dyDescent="0.15">
      <c r="A9827" s="3">
        <v>9824</v>
      </c>
      <c r="B9827" s="8" t="s">
        <v>21255</v>
      </c>
    </row>
    <row r="9828" spans="1:2" x14ac:dyDescent="0.15">
      <c r="A9828" s="3">
        <v>9825</v>
      </c>
      <c r="B9828" s="8" t="s">
        <v>21256</v>
      </c>
    </row>
    <row r="9829" spans="1:2" x14ac:dyDescent="0.15">
      <c r="A9829" s="3">
        <v>9826</v>
      </c>
      <c r="B9829" s="8" t="s">
        <v>21257</v>
      </c>
    </row>
    <row r="9830" spans="1:2" x14ac:dyDescent="0.15">
      <c r="A9830" s="3">
        <v>9827</v>
      </c>
      <c r="B9830" s="8" t="s">
        <v>21258</v>
      </c>
    </row>
    <row r="9831" spans="1:2" x14ac:dyDescent="0.15">
      <c r="A9831" s="3">
        <v>9828</v>
      </c>
      <c r="B9831" s="8" t="s">
        <v>21259</v>
      </c>
    </row>
    <row r="9832" spans="1:2" x14ac:dyDescent="0.15">
      <c r="A9832" s="3">
        <v>9829</v>
      </c>
      <c r="B9832" s="8" t="s">
        <v>21260</v>
      </c>
    </row>
    <row r="9833" spans="1:2" x14ac:dyDescent="0.15">
      <c r="A9833" s="3">
        <v>9830</v>
      </c>
      <c r="B9833" s="8" t="s">
        <v>21261</v>
      </c>
    </row>
    <row r="9834" spans="1:2" x14ac:dyDescent="0.15">
      <c r="A9834" s="3">
        <v>9831</v>
      </c>
      <c r="B9834" s="8" t="s">
        <v>21262</v>
      </c>
    </row>
    <row r="9835" spans="1:2" x14ac:dyDescent="0.15">
      <c r="A9835" s="3">
        <v>9832</v>
      </c>
      <c r="B9835" s="8" t="s">
        <v>21263</v>
      </c>
    </row>
    <row r="9836" spans="1:2" x14ac:dyDescent="0.15">
      <c r="A9836" s="3">
        <v>9833</v>
      </c>
      <c r="B9836" s="8" t="s">
        <v>21264</v>
      </c>
    </row>
    <row r="9837" spans="1:2" x14ac:dyDescent="0.15">
      <c r="A9837" s="3">
        <v>9834</v>
      </c>
      <c r="B9837" s="8" t="s">
        <v>21265</v>
      </c>
    </row>
    <row r="9838" spans="1:2" x14ac:dyDescent="0.15">
      <c r="A9838" s="3">
        <v>9835</v>
      </c>
      <c r="B9838" s="8" t="s">
        <v>21266</v>
      </c>
    </row>
    <row r="9839" spans="1:2" x14ac:dyDescent="0.15">
      <c r="A9839" s="3">
        <v>9836</v>
      </c>
      <c r="B9839" s="8" t="s">
        <v>21267</v>
      </c>
    </row>
    <row r="9840" spans="1:2" x14ac:dyDescent="0.15">
      <c r="A9840" s="3">
        <v>9837</v>
      </c>
      <c r="B9840" s="8" t="s">
        <v>21268</v>
      </c>
    </row>
    <row r="9841" spans="1:2" x14ac:dyDescent="0.15">
      <c r="A9841" s="3">
        <v>9838</v>
      </c>
      <c r="B9841" s="8" t="s">
        <v>21269</v>
      </c>
    </row>
    <row r="9842" spans="1:2" x14ac:dyDescent="0.15">
      <c r="A9842" s="3">
        <v>9839</v>
      </c>
      <c r="B9842" s="8" t="s">
        <v>21270</v>
      </c>
    </row>
    <row r="9843" spans="1:2" x14ac:dyDescent="0.15">
      <c r="A9843" s="3">
        <v>9840</v>
      </c>
      <c r="B9843" s="8" t="s">
        <v>21271</v>
      </c>
    </row>
    <row r="9844" spans="1:2" x14ac:dyDescent="0.15">
      <c r="A9844" s="3">
        <v>9841</v>
      </c>
      <c r="B9844" s="8" t="s">
        <v>21272</v>
      </c>
    </row>
    <row r="9845" spans="1:2" x14ac:dyDescent="0.15">
      <c r="A9845" s="3">
        <v>9842</v>
      </c>
      <c r="B9845" s="8" t="s">
        <v>21273</v>
      </c>
    </row>
    <row r="9846" spans="1:2" x14ac:dyDescent="0.15">
      <c r="A9846" s="3">
        <v>9843</v>
      </c>
      <c r="B9846" s="8" t="s">
        <v>21274</v>
      </c>
    </row>
    <row r="9847" spans="1:2" x14ac:dyDescent="0.15">
      <c r="A9847" s="3">
        <v>9844</v>
      </c>
      <c r="B9847" s="8" t="s">
        <v>21275</v>
      </c>
    </row>
    <row r="9848" spans="1:2" x14ac:dyDescent="0.15">
      <c r="A9848" s="3">
        <v>9845</v>
      </c>
      <c r="B9848" s="8" t="s">
        <v>21276</v>
      </c>
    </row>
    <row r="9849" spans="1:2" x14ac:dyDescent="0.15">
      <c r="A9849" s="3">
        <v>9846</v>
      </c>
      <c r="B9849" s="8" t="s">
        <v>21277</v>
      </c>
    </row>
    <row r="9850" spans="1:2" x14ac:dyDescent="0.15">
      <c r="A9850" s="3">
        <v>9847</v>
      </c>
      <c r="B9850" s="8" t="s">
        <v>21278</v>
      </c>
    </row>
    <row r="9851" spans="1:2" x14ac:dyDescent="0.15">
      <c r="A9851" s="3">
        <v>9848</v>
      </c>
      <c r="B9851" s="8" t="s">
        <v>21279</v>
      </c>
    </row>
    <row r="9852" spans="1:2" x14ac:dyDescent="0.15">
      <c r="A9852" s="3">
        <v>9849</v>
      </c>
      <c r="B9852" s="8" t="s">
        <v>21280</v>
      </c>
    </row>
    <row r="9853" spans="1:2" x14ac:dyDescent="0.15">
      <c r="A9853" s="3">
        <v>9850</v>
      </c>
      <c r="B9853" s="8" t="s">
        <v>21281</v>
      </c>
    </row>
    <row r="9854" spans="1:2" x14ac:dyDescent="0.15">
      <c r="A9854" s="3">
        <v>9851</v>
      </c>
      <c r="B9854" s="8" t="s">
        <v>21282</v>
      </c>
    </row>
    <row r="9855" spans="1:2" x14ac:dyDescent="0.15">
      <c r="A9855" s="3">
        <v>9852</v>
      </c>
      <c r="B9855" s="8" t="s">
        <v>21283</v>
      </c>
    </row>
    <row r="9856" spans="1:2" x14ac:dyDescent="0.15">
      <c r="A9856" s="3">
        <v>9853</v>
      </c>
      <c r="B9856" s="8" t="s">
        <v>21284</v>
      </c>
    </row>
    <row r="9857" spans="1:2" x14ac:dyDescent="0.15">
      <c r="A9857" s="3">
        <v>9854</v>
      </c>
      <c r="B9857" s="8" t="s">
        <v>21285</v>
      </c>
    </row>
    <row r="9858" spans="1:2" x14ac:dyDescent="0.15">
      <c r="A9858" s="3">
        <v>9855</v>
      </c>
      <c r="B9858" s="8" t="s">
        <v>21286</v>
      </c>
    </row>
    <row r="9859" spans="1:2" x14ac:dyDescent="0.15">
      <c r="A9859" s="3">
        <v>9856</v>
      </c>
      <c r="B9859" s="8" t="s">
        <v>21287</v>
      </c>
    </row>
    <row r="9860" spans="1:2" x14ac:dyDescent="0.15">
      <c r="A9860" s="3">
        <v>9857</v>
      </c>
      <c r="B9860" s="8" t="s">
        <v>21288</v>
      </c>
    </row>
    <row r="9861" spans="1:2" x14ac:dyDescent="0.15">
      <c r="A9861" s="3">
        <v>9858</v>
      </c>
      <c r="B9861" s="8" t="s">
        <v>21289</v>
      </c>
    </row>
    <row r="9862" spans="1:2" x14ac:dyDescent="0.15">
      <c r="A9862" s="3">
        <v>9859</v>
      </c>
      <c r="B9862" s="8" t="s">
        <v>21290</v>
      </c>
    </row>
    <row r="9863" spans="1:2" x14ac:dyDescent="0.15">
      <c r="A9863" s="3">
        <v>9860</v>
      </c>
      <c r="B9863" s="8" t="s">
        <v>21291</v>
      </c>
    </row>
    <row r="9864" spans="1:2" x14ac:dyDescent="0.15">
      <c r="A9864" s="3">
        <v>9861</v>
      </c>
      <c r="B9864" s="8" t="s">
        <v>21292</v>
      </c>
    </row>
    <row r="9865" spans="1:2" x14ac:dyDescent="0.15">
      <c r="A9865" s="3">
        <v>9862</v>
      </c>
      <c r="B9865" s="8" t="s">
        <v>21293</v>
      </c>
    </row>
    <row r="9866" spans="1:2" x14ac:dyDescent="0.15">
      <c r="A9866" s="3">
        <v>9863</v>
      </c>
      <c r="B9866" s="8" t="s">
        <v>21294</v>
      </c>
    </row>
    <row r="9867" spans="1:2" x14ac:dyDescent="0.15">
      <c r="A9867" s="3">
        <v>9864</v>
      </c>
      <c r="B9867" s="8" t="s">
        <v>21295</v>
      </c>
    </row>
    <row r="9868" spans="1:2" x14ac:dyDescent="0.15">
      <c r="A9868" s="3">
        <v>9865</v>
      </c>
      <c r="B9868" s="8" t="s">
        <v>21296</v>
      </c>
    </row>
    <row r="9869" spans="1:2" x14ac:dyDescent="0.15">
      <c r="A9869" s="3">
        <v>9866</v>
      </c>
      <c r="B9869" s="8" t="s">
        <v>21297</v>
      </c>
    </row>
    <row r="9870" spans="1:2" x14ac:dyDescent="0.15">
      <c r="A9870" s="3">
        <v>9867</v>
      </c>
      <c r="B9870" s="8" t="s">
        <v>21298</v>
      </c>
    </row>
    <row r="9871" spans="1:2" x14ac:dyDescent="0.15">
      <c r="A9871" s="3">
        <v>9868</v>
      </c>
      <c r="B9871" s="8" t="s">
        <v>21299</v>
      </c>
    </row>
    <row r="9872" spans="1:2" x14ac:dyDescent="0.15">
      <c r="A9872" s="3">
        <v>9869</v>
      </c>
      <c r="B9872" s="8" t="s">
        <v>21300</v>
      </c>
    </row>
    <row r="9873" spans="1:2" x14ac:dyDescent="0.15">
      <c r="A9873" s="3">
        <v>9870</v>
      </c>
      <c r="B9873" s="8" t="s">
        <v>21301</v>
      </c>
    </row>
    <row r="9874" spans="1:2" x14ac:dyDescent="0.15">
      <c r="A9874" s="3">
        <v>9871</v>
      </c>
      <c r="B9874" s="8" t="s">
        <v>21302</v>
      </c>
    </row>
    <row r="9875" spans="1:2" x14ac:dyDescent="0.15">
      <c r="A9875" s="3">
        <v>9872</v>
      </c>
      <c r="B9875" s="8" t="s">
        <v>21303</v>
      </c>
    </row>
    <row r="9876" spans="1:2" x14ac:dyDescent="0.15">
      <c r="A9876" s="3">
        <v>9873</v>
      </c>
      <c r="B9876" s="8" t="s">
        <v>21304</v>
      </c>
    </row>
    <row r="9877" spans="1:2" x14ac:dyDescent="0.15">
      <c r="A9877" s="3">
        <v>9874</v>
      </c>
      <c r="B9877" s="8" t="s">
        <v>21305</v>
      </c>
    </row>
    <row r="9878" spans="1:2" x14ac:dyDescent="0.15">
      <c r="A9878" s="3">
        <v>9875</v>
      </c>
      <c r="B9878" s="8" t="s">
        <v>21306</v>
      </c>
    </row>
    <row r="9879" spans="1:2" x14ac:dyDescent="0.15">
      <c r="A9879" s="3">
        <v>9876</v>
      </c>
      <c r="B9879" s="8" t="s">
        <v>21307</v>
      </c>
    </row>
    <row r="9880" spans="1:2" x14ac:dyDescent="0.15">
      <c r="A9880" s="3">
        <v>9877</v>
      </c>
      <c r="B9880" s="8" t="s">
        <v>21308</v>
      </c>
    </row>
    <row r="9881" spans="1:2" x14ac:dyDescent="0.15">
      <c r="A9881" s="3">
        <v>9878</v>
      </c>
      <c r="B9881" s="8" t="s">
        <v>21309</v>
      </c>
    </row>
    <row r="9882" spans="1:2" x14ac:dyDescent="0.15">
      <c r="A9882" s="3">
        <v>9879</v>
      </c>
      <c r="B9882" s="8" t="s">
        <v>21310</v>
      </c>
    </row>
    <row r="9883" spans="1:2" x14ac:dyDescent="0.15">
      <c r="A9883" s="3">
        <v>9880</v>
      </c>
      <c r="B9883" s="8" t="s">
        <v>21311</v>
      </c>
    </row>
    <row r="9884" spans="1:2" x14ac:dyDescent="0.15">
      <c r="A9884" s="3">
        <v>9881</v>
      </c>
      <c r="B9884" s="8" t="s">
        <v>21312</v>
      </c>
    </row>
    <row r="9885" spans="1:2" x14ac:dyDescent="0.15">
      <c r="A9885" s="3">
        <v>9882</v>
      </c>
      <c r="B9885" s="8" t="s">
        <v>21313</v>
      </c>
    </row>
    <row r="9886" spans="1:2" x14ac:dyDescent="0.15">
      <c r="A9886" s="3">
        <v>9883</v>
      </c>
      <c r="B9886" s="8" t="s">
        <v>21314</v>
      </c>
    </row>
    <row r="9887" spans="1:2" x14ac:dyDescent="0.15">
      <c r="A9887" s="3">
        <v>9884</v>
      </c>
      <c r="B9887" s="8" t="s">
        <v>21315</v>
      </c>
    </row>
    <row r="9888" spans="1:2" x14ac:dyDescent="0.15">
      <c r="A9888" s="3">
        <v>9885</v>
      </c>
      <c r="B9888" s="8" t="s">
        <v>21316</v>
      </c>
    </row>
    <row r="9889" spans="1:2" x14ac:dyDescent="0.15">
      <c r="A9889" s="3">
        <v>9886</v>
      </c>
      <c r="B9889" s="8" t="s">
        <v>21317</v>
      </c>
    </row>
    <row r="9890" spans="1:2" x14ac:dyDescent="0.15">
      <c r="A9890" s="3">
        <v>9887</v>
      </c>
      <c r="B9890" s="8" t="s">
        <v>21318</v>
      </c>
    </row>
    <row r="9891" spans="1:2" x14ac:dyDescent="0.15">
      <c r="A9891" s="3">
        <v>9888</v>
      </c>
      <c r="B9891" s="8" t="s">
        <v>21319</v>
      </c>
    </row>
    <row r="9892" spans="1:2" x14ac:dyDescent="0.15">
      <c r="A9892" s="3">
        <v>9889</v>
      </c>
      <c r="B9892" s="8" t="s">
        <v>21320</v>
      </c>
    </row>
    <row r="9893" spans="1:2" x14ac:dyDescent="0.15">
      <c r="A9893" s="3">
        <v>9890</v>
      </c>
      <c r="B9893" s="8" t="s">
        <v>21321</v>
      </c>
    </row>
    <row r="9894" spans="1:2" x14ac:dyDescent="0.15">
      <c r="A9894" s="3">
        <v>9891</v>
      </c>
      <c r="B9894" s="8" t="s">
        <v>21322</v>
      </c>
    </row>
    <row r="9895" spans="1:2" x14ac:dyDescent="0.15">
      <c r="A9895" s="3">
        <v>9892</v>
      </c>
      <c r="B9895" s="8" t="s">
        <v>21323</v>
      </c>
    </row>
    <row r="9896" spans="1:2" x14ac:dyDescent="0.15">
      <c r="A9896" s="3">
        <v>9893</v>
      </c>
      <c r="B9896" s="8" t="s">
        <v>21324</v>
      </c>
    </row>
    <row r="9897" spans="1:2" x14ac:dyDescent="0.15">
      <c r="A9897" s="3">
        <v>9894</v>
      </c>
      <c r="B9897" s="8" t="s">
        <v>21325</v>
      </c>
    </row>
    <row r="9898" spans="1:2" x14ac:dyDescent="0.15">
      <c r="A9898" s="3">
        <v>9895</v>
      </c>
      <c r="B9898" s="8" t="s">
        <v>21326</v>
      </c>
    </row>
    <row r="9899" spans="1:2" x14ac:dyDescent="0.15">
      <c r="A9899" s="3">
        <v>9896</v>
      </c>
      <c r="B9899" s="8" t="s">
        <v>21327</v>
      </c>
    </row>
    <row r="9900" spans="1:2" x14ac:dyDescent="0.15">
      <c r="A9900" s="3">
        <v>9897</v>
      </c>
      <c r="B9900" s="8" t="s">
        <v>21328</v>
      </c>
    </row>
    <row r="9901" spans="1:2" x14ac:dyDescent="0.15">
      <c r="A9901" s="3">
        <v>9898</v>
      </c>
      <c r="B9901" s="8" t="s">
        <v>21329</v>
      </c>
    </row>
    <row r="9902" spans="1:2" x14ac:dyDescent="0.15">
      <c r="A9902" s="3">
        <v>9899</v>
      </c>
      <c r="B9902" s="8" t="s">
        <v>21330</v>
      </c>
    </row>
    <row r="9903" spans="1:2" x14ac:dyDescent="0.15">
      <c r="A9903" s="3">
        <v>9900</v>
      </c>
      <c r="B9903" s="8" t="s">
        <v>21331</v>
      </c>
    </row>
    <row r="9904" spans="1:2" x14ac:dyDescent="0.15">
      <c r="A9904" s="3">
        <v>9901</v>
      </c>
      <c r="B9904" s="8" t="s">
        <v>21332</v>
      </c>
    </row>
    <row r="9905" spans="1:2" x14ac:dyDescent="0.15">
      <c r="A9905" s="3">
        <v>9902</v>
      </c>
      <c r="B9905" s="8" t="s">
        <v>21333</v>
      </c>
    </row>
    <row r="9906" spans="1:2" x14ac:dyDescent="0.15">
      <c r="A9906" s="3">
        <v>9903</v>
      </c>
      <c r="B9906" s="8" t="s">
        <v>21334</v>
      </c>
    </row>
    <row r="9907" spans="1:2" x14ac:dyDescent="0.15">
      <c r="A9907" s="3">
        <v>9904</v>
      </c>
      <c r="B9907" s="8" t="s">
        <v>21335</v>
      </c>
    </row>
    <row r="9908" spans="1:2" x14ac:dyDescent="0.15">
      <c r="A9908" s="3">
        <v>9905</v>
      </c>
      <c r="B9908" s="8" t="s">
        <v>21336</v>
      </c>
    </row>
    <row r="9909" spans="1:2" x14ac:dyDescent="0.15">
      <c r="A9909" s="3">
        <v>9906</v>
      </c>
      <c r="B9909" s="8" t="s">
        <v>21337</v>
      </c>
    </row>
    <row r="9910" spans="1:2" x14ac:dyDescent="0.15">
      <c r="A9910" s="3">
        <v>9907</v>
      </c>
      <c r="B9910" s="8" t="s">
        <v>21338</v>
      </c>
    </row>
    <row r="9911" spans="1:2" x14ac:dyDescent="0.15">
      <c r="A9911" s="3">
        <v>9908</v>
      </c>
      <c r="B9911" s="8" t="s">
        <v>21339</v>
      </c>
    </row>
    <row r="9912" spans="1:2" x14ac:dyDescent="0.15">
      <c r="A9912" s="3">
        <v>9909</v>
      </c>
      <c r="B9912" s="8" t="s">
        <v>21340</v>
      </c>
    </row>
    <row r="9913" spans="1:2" x14ac:dyDescent="0.15">
      <c r="A9913" s="3">
        <v>9910</v>
      </c>
      <c r="B9913" s="8" t="s">
        <v>21341</v>
      </c>
    </row>
    <row r="9914" spans="1:2" x14ac:dyDescent="0.15">
      <c r="A9914" s="3">
        <v>9911</v>
      </c>
      <c r="B9914" s="8" t="s">
        <v>21342</v>
      </c>
    </row>
    <row r="9915" spans="1:2" x14ac:dyDescent="0.15">
      <c r="A9915" s="3">
        <v>9912</v>
      </c>
      <c r="B9915" s="8" t="s">
        <v>21343</v>
      </c>
    </row>
    <row r="9916" spans="1:2" x14ac:dyDescent="0.15">
      <c r="A9916" s="3">
        <v>9913</v>
      </c>
      <c r="B9916" s="8" t="s">
        <v>21344</v>
      </c>
    </row>
    <row r="9917" spans="1:2" x14ac:dyDescent="0.15">
      <c r="A9917" s="3">
        <v>9914</v>
      </c>
      <c r="B9917" s="8" t="s">
        <v>21345</v>
      </c>
    </row>
    <row r="9918" spans="1:2" x14ac:dyDescent="0.15">
      <c r="A9918" s="3">
        <v>9915</v>
      </c>
      <c r="B9918" s="8" t="s">
        <v>21346</v>
      </c>
    </row>
    <row r="9919" spans="1:2" x14ac:dyDescent="0.15">
      <c r="A9919" s="3">
        <v>9916</v>
      </c>
      <c r="B9919" s="8" t="s">
        <v>21347</v>
      </c>
    </row>
    <row r="9920" spans="1:2" x14ac:dyDescent="0.15">
      <c r="A9920" s="3">
        <v>9917</v>
      </c>
      <c r="B9920" s="8" t="s">
        <v>21348</v>
      </c>
    </row>
    <row r="9921" spans="1:2" x14ac:dyDescent="0.15">
      <c r="A9921" s="3">
        <v>9918</v>
      </c>
      <c r="B9921" s="8" t="s">
        <v>21349</v>
      </c>
    </row>
    <row r="9922" spans="1:2" x14ac:dyDescent="0.15">
      <c r="A9922" s="3">
        <v>9919</v>
      </c>
      <c r="B9922" s="8" t="s">
        <v>21350</v>
      </c>
    </row>
    <row r="9923" spans="1:2" x14ac:dyDescent="0.15">
      <c r="A9923" s="3">
        <v>9920</v>
      </c>
      <c r="B9923" s="8" t="s">
        <v>21351</v>
      </c>
    </row>
    <row r="9924" spans="1:2" x14ac:dyDescent="0.15">
      <c r="A9924" s="3">
        <v>9921</v>
      </c>
      <c r="B9924" s="8" t="s">
        <v>21352</v>
      </c>
    </row>
    <row r="9925" spans="1:2" x14ac:dyDescent="0.15">
      <c r="A9925" s="3">
        <v>9922</v>
      </c>
      <c r="B9925" s="8" t="s">
        <v>21353</v>
      </c>
    </row>
    <row r="9926" spans="1:2" x14ac:dyDescent="0.15">
      <c r="A9926" s="3">
        <v>9923</v>
      </c>
      <c r="B9926" s="8" t="s">
        <v>21354</v>
      </c>
    </row>
    <row r="9927" spans="1:2" x14ac:dyDescent="0.15">
      <c r="A9927" s="3">
        <v>9924</v>
      </c>
      <c r="B9927" s="8" t="s">
        <v>21355</v>
      </c>
    </row>
    <row r="9928" spans="1:2" x14ac:dyDescent="0.15">
      <c r="A9928" s="3">
        <v>9925</v>
      </c>
      <c r="B9928" s="8" t="s">
        <v>21356</v>
      </c>
    </row>
    <row r="9929" spans="1:2" x14ac:dyDescent="0.15">
      <c r="A9929" s="3">
        <v>9926</v>
      </c>
      <c r="B9929" s="8" t="s">
        <v>21357</v>
      </c>
    </row>
    <row r="9930" spans="1:2" x14ac:dyDescent="0.15">
      <c r="A9930" s="3">
        <v>9927</v>
      </c>
      <c r="B9930" s="8" t="s">
        <v>21358</v>
      </c>
    </row>
    <row r="9931" spans="1:2" x14ac:dyDescent="0.15">
      <c r="A9931" s="3">
        <v>9928</v>
      </c>
      <c r="B9931" s="8" t="s">
        <v>21359</v>
      </c>
    </row>
    <row r="9932" spans="1:2" x14ac:dyDescent="0.15">
      <c r="A9932" s="3">
        <v>9929</v>
      </c>
      <c r="B9932" s="8" t="s">
        <v>21360</v>
      </c>
    </row>
    <row r="9933" spans="1:2" x14ac:dyDescent="0.15">
      <c r="A9933" s="3">
        <v>9930</v>
      </c>
      <c r="B9933" s="8" t="s">
        <v>21361</v>
      </c>
    </row>
    <row r="9934" spans="1:2" x14ac:dyDescent="0.15">
      <c r="A9934" s="3">
        <v>9931</v>
      </c>
      <c r="B9934" s="8" t="s">
        <v>21362</v>
      </c>
    </row>
    <row r="9935" spans="1:2" x14ac:dyDescent="0.15">
      <c r="A9935" s="3">
        <v>9932</v>
      </c>
      <c r="B9935" s="8" t="s">
        <v>21363</v>
      </c>
    </row>
    <row r="9936" spans="1:2" x14ac:dyDescent="0.15">
      <c r="A9936" s="3">
        <v>9933</v>
      </c>
      <c r="B9936" s="8" t="s">
        <v>21364</v>
      </c>
    </row>
    <row r="9937" spans="1:2" x14ac:dyDescent="0.15">
      <c r="A9937" s="3">
        <v>9934</v>
      </c>
      <c r="B9937" s="8" t="s">
        <v>21365</v>
      </c>
    </row>
    <row r="9938" spans="1:2" x14ac:dyDescent="0.15">
      <c r="A9938" s="3">
        <v>9935</v>
      </c>
      <c r="B9938" s="8" t="s">
        <v>21366</v>
      </c>
    </row>
    <row r="9939" spans="1:2" x14ac:dyDescent="0.15">
      <c r="A9939" s="3">
        <v>9936</v>
      </c>
      <c r="B9939" s="8" t="s">
        <v>21367</v>
      </c>
    </row>
    <row r="9940" spans="1:2" x14ac:dyDescent="0.15">
      <c r="A9940" s="3">
        <v>9937</v>
      </c>
      <c r="B9940" s="8" t="s">
        <v>21368</v>
      </c>
    </row>
    <row r="9941" spans="1:2" x14ac:dyDescent="0.15">
      <c r="A9941" s="3">
        <v>9938</v>
      </c>
      <c r="B9941" s="8" t="s">
        <v>21369</v>
      </c>
    </row>
    <row r="9942" spans="1:2" x14ac:dyDescent="0.15">
      <c r="A9942" s="3">
        <v>9939</v>
      </c>
      <c r="B9942" s="8" t="s">
        <v>21370</v>
      </c>
    </row>
    <row r="9943" spans="1:2" x14ac:dyDescent="0.15">
      <c r="A9943" s="3">
        <v>9940</v>
      </c>
      <c r="B9943" s="8" t="s">
        <v>21371</v>
      </c>
    </row>
    <row r="9944" spans="1:2" x14ac:dyDescent="0.15">
      <c r="A9944" s="3">
        <v>9941</v>
      </c>
      <c r="B9944" s="8" t="s">
        <v>21372</v>
      </c>
    </row>
    <row r="9945" spans="1:2" x14ac:dyDescent="0.15">
      <c r="A9945" s="3">
        <v>9942</v>
      </c>
      <c r="B9945" s="8" t="s">
        <v>21373</v>
      </c>
    </row>
    <row r="9946" spans="1:2" x14ac:dyDescent="0.15">
      <c r="A9946" s="3">
        <v>9943</v>
      </c>
      <c r="B9946" s="8" t="s">
        <v>21374</v>
      </c>
    </row>
    <row r="9947" spans="1:2" x14ac:dyDescent="0.15">
      <c r="A9947" s="3">
        <v>9944</v>
      </c>
      <c r="B9947" s="8" t="s">
        <v>21375</v>
      </c>
    </row>
    <row r="9948" spans="1:2" x14ac:dyDescent="0.15">
      <c r="A9948" s="3">
        <v>9945</v>
      </c>
      <c r="B9948" s="8" t="s">
        <v>21376</v>
      </c>
    </row>
    <row r="9949" spans="1:2" x14ac:dyDescent="0.15">
      <c r="A9949" s="3">
        <v>9946</v>
      </c>
      <c r="B9949" s="8" t="s">
        <v>21377</v>
      </c>
    </row>
    <row r="9950" spans="1:2" x14ac:dyDescent="0.15">
      <c r="A9950" s="3">
        <v>9947</v>
      </c>
      <c r="B9950" s="8" t="s">
        <v>21378</v>
      </c>
    </row>
    <row r="9951" spans="1:2" x14ac:dyDescent="0.15">
      <c r="A9951" s="3">
        <v>9948</v>
      </c>
      <c r="B9951" s="8" t="s">
        <v>21379</v>
      </c>
    </row>
    <row r="9952" spans="1:2" x14ac:dyDescent="0.15">
      <c r="A9952" s="3">
        <v>9949</v>
      </c>
      <c r="B9952" s="8" t="s">
        <v>21380</v>
      </c>
    </row>
    <row r="9953" spans="1:2" x14ac:dyDescent="0.15">
      <c r="A9953" s="3">
        <v>9950</v>
      </c>
      <c r="B9953" s="8" t="s">
        <v>21381</v>
      </c>
    </row>
    <row r="9954" spans="1:2" x14ac:dyDescent="0.15">
      <c r="A9954" s="3">
        <v>9951</v>
      </c>
      <c r="B9954" s="8" t="s">
        <v>21382</v>
      </c>
    </row>
    <row r="9955" spans="1:2" x14ac:dyDescent="0.15">
      <c r="A9955" s="3">
        <v>9952</v>
      </c>
      <c r="B9955" s="8" t="s">
        <v>21383</v>
      </c>
    </row>
    <row r="9956" spans="1:2" x14ac:dyDescent="0.15">
      <c r="A9956" s="3">
        <v>9953</v>
      </c>
      <c r="B9956" s="8" t="s">
        <v>21384</v>
      </c>
    </row>
    <row r="9957" spans="1:2" x14ac:dyDescent="0.15">
      <c r="A9957" s="3">
        <v>9954</v>
      </c>
      <c r="B9957" s="8" t="s">
        <v>21385</v>
      </c>
    </row>
    <row r="9958" spans="1:2" x14ac:dyDescent="0.15">
      <c r="A9958" s="3">
        <v>9955</v>
      </c>
      <c r="B9958" s="8" t="s">
        <v>21386</v>
      </c>
    </row>
    <row r="9959" spans="1:2" x14ac:dyDescent="0.15">
      <c r="A9959" s="3">
        <v>9956</v>
      </c>
      <c r="B9959" s="8" t="s">
        <v>21387</v>
      </c>
    </row>
    <row r="9960" spans="1:2" x14ac:dyDescent="0.15">
      <c r="A9960" s="3">
        <v>9957</v>
      </c>
      <c r="B9960" s="8" t="s">
        <v>21388</v>
      </c>
    </row>
    <row r="9961" spans="1:2" x14ac:dyDescent="0.15">
      <c r="A9961" s="3">
        <v>9958</v>
      </c>
      <c r="B9961" s="8" t="s">
        <v>21389</v>
      </c>
    </row>
    <row r="9962" spans="1:2" x14ac:dyDescent="0.15">
      <c r="A9962" s="3">
        <v>9959</v>
      </c>
      <c r="B9962" s="8" t="s">
        <v>21390</v>
      </c>
    </row>
    <row r="9963" spans="1:2" x14ac:dyDescent="0.15">
      <c r="A9963" s="3">
        <v>9960</v>
      </c>
      <c r="B9963" s="8" t="s">
        <v>21391</v>
      </c>
    </row>
    <row r="9964" spans="1:2" x14ac:dyDescent="0.15">
      <c r="A9964" s="3">
        <v>9961</v>
      </c>
      <c r="B9964" s="8" t="s">
        <v>21392</v>
      </c>
    </row>
    <row r="9965" spans="1:2" x14ac:dyDescent="0.15">
      <c r="A9965" s="3">
        <v>9962</v>
      </c>
      <c r="B9965" s="8" t="s">
        <v>21393</v>
      </c>
    </row>
    <row r="9966" spans="1:2" x14ac:dyDescent="0.15">
      <c r="A9966" s="3">
        <v>9963</v>
      </c>
      <c r="B9966" s="8" t="s">
        <v>21394</v>
      </c>
    </row>
    <row r="9967" spans="1:2" x14ac:dyDescent="0.15">
      <c r="A9967" s="3">
        <v>9964</v>
      </c>
      <c r="B9967" s="8" t="s">
        <v>21395</v>
      </c>
    </row>
    <row r="9968" spans="1:2" x14ac:dyDescent="0.15">
      <c r="A9968" s="3">
        <v>9965</v>
      </c>
      <c r="B9968" s="8" t="s">
        <v>21396</v>
      </c>
    </row>
    <row r="9969" spans="1:2" x14ac:dyDescent="0.15">
      <c r="A9969" s="3">
        <v>9966</v>
      </c>
      <c r="B9969" s="8" t="s">
        <v>21397</v>
      </c>
    </row>
    <row r="9970" spans="1:2" x14ac:dyDescent="0.15">
      <c r="A9970" s="3">
        <v>9967</v>
      </c>
      <c r="B9970" s="8" t="s">
        <v>21398</v>
      </c>
    </row>
    <row r="9971" spans="1:2" x14ac:dyDescent="0.15">
      <c r="A9971" s="3">
        <v>9968</v>
      </c>
      <c r="B9971" s="8" t="s">
        <v>21399</v>
      </c>
    </row>
    <row r="9972" spans="1:2" x14ac:dyDescent="0.15">
      <c r="A9972" s="3">
        <v>9969</v>
      </c>
      <c r="B9972" s="8" t="s">
        <v>21400</v>
      </c>
    </row>
    <row r="9973" spans="1:2" x14ac:dyDescent="0.15">
      <c r="A9973" s="3">
        <v>9970</v>
      </c>
      <c r="B9973" s="8" t="s">
        <v>21401</v>
      </c>
    </row>
    <row r="9974" spans="1:2" x14ac:dyDescent="0.15">
      <c r="A9974" s="3">
        <v>9971</v>
      </c>
      <c r="B9974" s="8" t="s">
        <v>21402</v>
      </c>
    </row>
    <row r="9975" spans="1:2" x14ac:dyDescent="0.15">
      <c r="A9975" s="3">
        <v>9972</v>
      </c>
      <c r="B9975" s="8" t="s">
        <v>21403</v>
      </c>
    </row>
    <row r="9976" spans="1:2" x14ac:dyDescent="0.15">
      <c r="A9976" s="3">
        <v>9973</v>
      </c>
      <c r="B9976" s="8" t="s">
        <v>21404</v>
      </c>
    </row>
    <row r="9977" spans="1:2" x14ac:dyDescent="0.15">
      <c r="A9977" s="3">
        <v>9974</v>
      </c>
      <c r="B9977" s="8" t="s">
        <v>21405</v>
      </c>
    </row>
    <row r="9978" spans="1:2" x14ac:dyDescent="0.15">
      <c r="A9978" s="3">
        <v>9975</v>
      </c>
      <c r="B9978" s="8" t="s">
        <v>21406</v>
      </c>
    </row>
    <row r="9979" spans="1:2" x14ac:dyDescent="0.15">
      <c r="A9979" s="3">
        <v>9976</v>
      </c>
      <c r="B9979" s="8" t="s">
        <v>21407</v>
      </c>
    </row>
    <row r="9980" spans="1:2" x14ac:dyDescent="0.15">
      <c r="A9980" s="3">
        <v>9977</v>
      </c>
      <c r="B9980" s="8" t="s">
        <v>21408</v>
      </c>
    </row>
    <row r="9981" spans="1:2" x14ac:dyDescent="0.15">
      <c r="A9981" s="3">
        <v>9978</v>
      </c>
      <c r="B9981" s="8" t="s">
        <v>21409</v>
      </c>
    </row>
    <row r="9982" spans="1:2" x14ac:dyDescent="0.15">
      <c r="A9982" s="3">
        <v>9979</v>
      </c>
      <c r="B9982" s="8" t="s">
        <v>21410</v>
      </c>
    </row>
    <row r="9983" spans="1:2" x14ac:dyDescent="0.15">
      <c r="A9983" s="3">
        <v>9980</v>
      </c>
      <c r="B9983" s="8" t="s">
        <v>21411</v>
      </c>
    </row>
    <row r="9984" spans="1:2" x14ac:dyDescent="0.15">
      <c r="A9984" s="3">
        <v>9981</v>
      </c>
      <c r="B9984" s="8" t="s">
        <v>21412</v>
      </c>
    </row>
    <row r="9985" spans="1:2" x14ac:dyDescent="0.15">
      <c r="A9985" s="3">
        <v>9982</v>
      </c>
      <c r="B9985" s="8" t="s">
        <v>21413</v>
      </c>
    </row>
    <row r="9986" spans="1:2" x14ac:dyDescent="0.15">
      <c r="A9986" s="3">
        <v>9983</v>
      </c>
      <c r="B9986" s="8" t="s">
        <v>21414</v>
      </c>
    </row>
    <row r="9987" spans="1:2" x14ac:dyDescent="0.15">
      <c r="A9987" s="3">
        <v>9984</v>
      </c>
      <c r="B9987" s="8" t="s">
        <v>21415</v>
      </c>
    </row>
    <row r="9988" spans="1:2" x14ac:dyDescent="0.15">
      <c r="A9988" s="3">
        <v>9985</v>
      </c>
      <c r="B9988" s="8" t="s">
        <v>21416</v>
      </c>
    </row>
    <row r="9989" spans="1:2" x14ac:dyDescent="0.15">
      <c r="A9989" s="3">
        <v>9986</v>
      </c>
      <c r="B9989" s="8" t="s">
        <v>21417</v>
      </c>
    </row>
    <row r="9990" spans="1:2" x14ac:dyDescent="0.15">
      <c r="A9990" s="3">
        <v>9987</v>
      </c>
      <c r="B9990" s="8" t="s">
        <v>21418</v>
      </c>
    </row>
    <row r="9991" spans="1:2" x14ac:dyDescent="0.15">
      <c r="A9991" s="3">
        <v>9988</v>
      </c>
      <c r="B9991" s="8" t="s">
        <v>21419</v>
      </c>
    </row>
    <row r="9992" spans="1:2" x14ac:dyDescent="0.15">
      <c r="A9992" s="3">
        <v>9989</v>
      </c>
      <c r="B9992" s="8" t="s">
        <v>21420</v>
      </c>
    </row>
    <row r="9993" spans="1:2" x14ac:dyDescent="0.15">
      <c r="A9993" s="3">
        <v>9990</v>
      </c>
      <c r="B9993" s="8" t="s">
        <v>21421</v>
      </c>
    </row>
    <row r="9994" spans="1:2" x14ac:dyDescent="0.15">
      <c r="A9994" s="3">
        <v>9991</v>
      </c>
      <c r="B9994" s="8" t="s">
        <v>21422</v>
      </c>
    </row>
    <row r="9995" spans="1:2" x14ac:dyDescent="0.15">
      <c r="A9995" s="3">
        <v>9992</v>
      </c>
      <c r="B9995" s="8" t="s">
        <v>21423</v>
      </c>
    </row>
    <row r="9996" spans="1:2" x14ac:dyDescent="0.15">
      <c r="A9996" s="3">
        <v>9993</v>
      </c>
      <c r="B9996" s="8" t="s">
        <v>21424</v>
      </c>
    </row>
    <row r="9997" spans="1:2" x14ac:dyDescent="0.15">
      <c r="A9997" s="3">
        <v>9994</v>
      </c>
      <c r="B9997" s="8" t="s">
        <v>21425</v>
      </c>
    </row>
    <row r="9998" spans="1:2" x14ac:dyDescent="0.15">
      <c r="A9998" s="3">
        <v>9995</v>
      </c>
      <c r="B9998" s="8" t="s">
        <v>21426</v>
      </c>
    </row>
    <row r="9999" spans="1:2" x14ac:dyDescent="0.15">
      <c r="A9999" s="3">
        <v>9996</v>
      </c>
      <c r="B9999" s="8" t="s">
        <v>21130</v>
      </c>
    </row>
    <row r="10000" spans="1:2" x14ac:dyDescent="0.15">
      <c r="A10000" s="3">
        <v>9997</v>
      </c>
      <c r="B10000" s="8" t="s">
        <v>21427</v>
      </c>
    </row>
    <row r="10001" spans="1:2" x14ac:dyDescent="0.15">
      <c r="A10001" s="3">
        <v>9998</v>
      </c>
      <c r="B10001" s="8" t="s">
        <v>21428</v>
      </c>
    </row>
    <row r="10002" spans="1:2" x14ac:dyDescent="0.15">
      <c r="A10002" s="3">
        <v>9999</v>
      </c>
      <c r="B10002" s="8" t="s">
        <v>21429</v>
      </c>
    </row>
    <row r="10003" spans="1:2" x14ac:dyDescent="0.15">
      <c r="A10003" s="3">
        <v>10000</v>
      </c>
      <c r="B10003" s="8" t="s">
        <v>21430</v>
      </c>
    </row>
    <row r="10004" spans="1:2" x14ac:dyDescent="0.15">
      <c r="A10004" s="3">
        <v>10001</v>
      </c>
      <c r="B10004" s="8" t="s">
        <v>21431</v>
      </c>
    </row>
    <row r="10005" spans="1:2" x14ac:dyDescent="0.15">
      <c r="A10005" s="3">
        <v>10002</v>
      </c>
      <c r="B10005" s="8" t="s">
        <v>21432</v>
      </c>
    </row>
    <row r="10006" spans="1:2" x14ac:dyDescent="0.15">
      <c r="A10006" s="3">
        <v>10003</v>
      </c>
      <c r="B10006" s="8" t="s">
        <v>21433</v>
      </c>
    </row>
    <row r="10007" spans="1:2" x14ac:dyDescent="0.15">
      <c r="A10007" s="3">
        <v>10004</v>
      </c>
      <c r="B10007" s="8" t="s">
        <v>21434</v>
      </c>
    </row>
    <row r="10008" spans="1:2" x14ac:dyDescent="0.15">
      <c r="A10008" s="3">
        <v>10005</v>
      </c>
      <c r="B10008" s="8" t="s">
        <v>21435</v>
      </c>
    </row>
    <row r="10009" spans="1:2" x14ac:dyDescent="0.15">
      <c r="A10009" s="3">
        <v>10006</v>
      </c>
      <c r="B10009" s="8" t="s">
        <v>21436</v>
      </c>
    </row>
    <row r="10010" spans="1:2" x14ac:dyDescent="0.15">
      <c r="A10010" s="3">
        <v>10007</v>
      </c>
      <c r="B10010" s="8" t="s">
        <v>21437</v>
      </c>
    </row>
    <row r="10011" spans="1:2" x14ac:dyDescent="0.15">
      <c r="A10011" s="3">
        <v>10008</v>
      </c>
      <c r="B10011" s="8" t="s">
        <v>21438</v>
      </c>
    </row>
    <row r="10012" spans="1:2" x14ac:dyDescent="0.15">
      <c r="A10012" s="3">
        <v>10009</v>
      </c>
      <c r="B10012" s="8" t="s">
        <v>21439</v>
      </c>
    </row>
    <row r="10013" spans="1:2" x14ac:dyDescent="0.15">
      <c r="A10013" s="3">
        <v>10010</v>
      </c>
      <c r="B10013" s="8" t="s">
        <v>21440</v>
      </c>
    </row>
    <row r="10014" spans="1:2" x14ac:dyDescent="0.15">
      <c r="A10014" s="3">
        <v>10011</v>
      </c>
      <c r="B10014" s="8" t="s">
        <v>21441</v>
      </c>
    </row>
    <row r="10015" spans="1:2" x14ac:dyDescent="0.15">
      <c r="A10015" s="3">
        <v>10012</v>
      </c>
      <c r="B10015" s="8" t="s">
        <v>21442</v>
      </c>
    </row>
    <row r="10016" spans="1:2" x14ac:dyDescent="0.15">
      <c r="A10016" s="3">
        <v>10013</v>
      </c>
      <c r="B10016" s="8" t="s">
        <v>21443</v>
      </c>
    </row>
    <row r="10017" spans="1:2" x14ac:dyDescent="0.15">
      <c r="A10017" s="3">
        <v>10014</v>
      </c>
      <c r="B10017" s="8" t="s">
        <v>21444</v>
      </c>
    </row>
    <row r="10018" spans="1:2" x14ac:dyDescent="0.15">
      <c r="A10018" s="3">
        <v>10015</v>
      </c>
      <c r="B10018" s="8" t="s">
        <v>21445</v>
      </c>
    </row>
    <row r="10019" spans="1:2" x14ac:dyDescent="0.15">
      <c r="A10019" s="3">
        <v>10016</v>
      </c>
      <c r="B10019" s="8" t="s">
        <v>21446</v>
      </c>
    </row>
    <row r="10020" spans="1:2" x14ac:dyDescent="0.15">
      <c r="A10020" s="3">
        <v>10017</v>
      </c>
      <c r="B10020" s="8" t="s">
        <v>21447</v>
      </c>
    </row>
    <row r="10021" spans="1:2" x14ac:dyDescent="0.15">
      <c r="A10021" s="3">
        <v>10018</v>
      </c>
      <c r="B10021" s="8" t="s">
        <v>21448</v>
      </c>
    </row>
    <row r="10022" spans="1:2" x14ac:dyDescent="0.15">
      <c r="A10022" s="3">
        <v>10019</v>
      </c>
      <c r="B10022" s="8" t="s">
        <v>21449</v>
      </c>
    </row>
    <row r="10023" spans="1:2" x14ac:dyDescent="0.15">
      <c r="A10023" s="3">
        <v>10020</v>
      </c>
      <c r="B10023" s="8" t="s">
        <v>21450</v>
      </c>
    </row>
    <row r="10024" spans="1:2" x14ac:dyDescent="0.15">
      <c r="A10024" s="3">
        <v>10021</v>
      </c>
      <c r="B10024" s="8" t="s">
        <v>21451</v>
      </c>
    </row>
    <row r="10025" spans="1:2" x14ac:dyDescent="0.15">
      <c r="A10025" s="3">
        <v>10022</v>
      </c>
      <c r="B10025" s="8" t="s">
        <v>21452</v>
      </c>
    </row>
    <row r="10026" spans="1:2" x14ac:dyDescent="0.15">
      <c r="A10026" s="3">
        <v>10023</v>
      </c>
      <c r="B10026" s="8" t="s">
        <v>21453</v>
      </c>
    </row>
    <row r="10027" spans="1:2" x14ac:dyDescent="0.15">
      <c r="A10027" s="3">
        <v>10024</v>
      </c>
      <c r="B10027" s="8" t="s">
        <v>21454</v>
      </c>
    </row>
    <row r="10028" spans="1:2" x14ac:dyDescent="0.15">
      <c r="A10028" s="3">
        <v>10025</v>
      </c>
      <c r="B10028" s="8" t="s">
        <v>21455</v>
      </c>
    </row>
    <row r="10029" spans="1:2" x14ac:dyDescent="0.15">
      <c r="A10029" s="3">
        <v>10026</v>
      </c>
      <c r="B10029" s="8" t="s">
        <v>21456</v>
      </c>
    </row>
    <row r="10030" spans="1:2" x14ac:dyDescent="0.15">
      <c r="A10030" s="3">
        <v>10027</v>
      </c>
      <c r="B10030" s="8" t="s">
        <v>21457</v>
      </c>
    </row>
    <row r="10031" spans="1:2" x14ac:dyDescent="0.15">
      <c r="A10031" s="3">
        <v>10028</v>
      </c>
      <c r="B10031" s="8" t="s">
        <v>21458</v>
      </c>
    </row>
    <row r="10032" spans="1:2" x14ac:dyDescent="0.15">
      <c r="A10032" s="3">
        <v>10029</v>
      </c>
      <c r="B10032" s="8" t="s">
        <v>21459</v>
      </c>
    </row>
    <row r="10033" spans="1:2" x14ac:dyDescent="0.15">
      <c r="A10033" s="3">
        <v>10030</v>
      </c>
      <c r="B10033" s="8" t="s">
        <v>21460</v>
      </c>
    </row>
    <row r="10034" spans="1:2" x14ac:dyDescent="0.15">
      <c r="A10034" s="3">
        <v>10031</v>
      </c>
      <c r="B10034" s="8" t="s">
        <v>21461</v>
      </c>
    </row>
    <row r="10035" spans="1:2" x14ac:dyDescent="0.15">
      <c r="A10035" s="3">
        <v>10032</v>
      </c>
      <c r="B10035" s="8" t="s">
        <v>21462</v>
      </c>
    </row>
    <row r="10036" spans="1:2" x14ac:dyDescent="0.15">
      <c r="A10036" s="3">
        <v>10033</v>
      </c>
      <c r="B10036" s="8" t="s">
        <v>21463</v>
      </c>
    </row>
    <row r="10037" spans="1:2" x14ac:dyDescent="0.15">
      <c r="A10037" s="3">
        <v>10034</v>
      </c>
      <c r="B10037" s="8" t="s">
        <v>21464</v>
      </c>
    </row>
    <row r="10038" spans="1:2" x14ac:dyDescent="0.15">
      <c r="A10038" s="3">
        <v>10035</v>
      </c>
      <c r="B10038" s="8" t="s">
        <v>21465</v>
      </c>
    </row>
    <row r="10039" spans="1:2" x14ac:dyDescent="0.15">
      <c r="A10039" s="3">
        <v>10036</v>
      </c>
      <c r="B10039" s="8" t="s">
        <v>21466</v>
      </c>
    </row>
    <row r="10040" spans="1:2" x14ac:dyDescent="0.15">
      <c r="A10040" s="3">
        <v>10037</v>
      </c>
      <c r="B10040" s="8" t="s">
        <v>21467</v>
      </c>
    </row>
    <row r="10041" spans="1:2" x14ac:dyDescent="0.15">
      <c r="A10041" s="3">
        <v>10038</v>
      </c>
      <c r="B10041" s="8" t="s">
        <v>21468</v>
      </c>
    </row>
    <row r="10042" spans="1:2" x14ac:dyDescent="0.15">
      <c r="A10042" s="3">
        <v>10039</v>
      </c>
      <c r="B10042" s="8" t="s">
        <v>21469</v>
      </c>
    </row>
    <row r="10043" spans="1:2" x14ac:dyDescent="0.15">
      <c r="A10043" s="3">
        <v>10040</v>
      </c>
      <c r="B10043" s="8" t="s">
        <v>21470</v>
      </c>
    </row>
    <row r="10044" spans="1:2" x14ac:dyDescent="0.15">
      <c r="A10044" s="3">
        <v>10041</v>
      </c>
      <c r="B10044" s="8" t="s">
        <v>21471</v>
      </c>
    </row>
    <row r="10045" spans="1:2" x14ac:dyDescent="0.15">
      <c r="A10045" s="3">
        <v>10042</v>
      </c>
      <c r="B10045" s="8" t="s">
        <v>21472</v>
      </c>
    </row>
    <row r="10046" spans="1:2" x14ac:dyDescent="0.15">
      <c r="A10046" s="3">
        <v>10043</v>
      </c>
      <c r="B10046" s="8" t="s">
        <v>21473</v>
      </c>
    </row>
    <row r="10047" spans="1:2" x14ac:dyDescent="0.15">
      <c r="A10047" s="3">
        <v>10044</v>
      </c>
      <c r="B10047" s="8" t="s">
        <v>21474</v>
      </c>
    </row>
    <row r="10048" spans="1:2" x14ac:dyDescent="0.15">
      <c r="A10048" s="3">
        <v>10045</v>
      </c>
      <c r="B10048" s="8" t="s">
        <v>21475</v>
      </c>
    </row>
    <row r="10049" spans="1:2" x14ac:dyDescent="0.15">
      <c r="A10049" s="3">
        <v>10046</v>
      </c>
      <c r="B10049" s="8" t="s">
        <v>21476</v>
      </c>
    </row>
    <row r="10050" spans="1:2" x14ac:dyDescent="0.15">
      <c r="A10050" s="3">
        <v>10047</v>
      </c>
      <c r="B10050" s="8" t="s">
        <v>21477</v>
      </c>
    </row>
    <row r="10051" spans="1:2" x14ac:dyDescent="0.15">
      <c r="A10051" s="3">
        <v>10048</v>
      </c>
      <c r="B10051" s="8" t="s">
        <v>21478</v>
      </c>
    </row>
    <row r="10052" spans="1:2" x14ac:dyDescent="0.15">
      <c r="A10052" s="3">
        <v>10049</v>
      </c>
      <c r="B10052" s="8" t="s">
        <v>21479</v>
      </c>
    </row>
    <row r="10053" spans="1:2" x14ac:dyDescent="0.15">
      <c r="A10053" s="3">
        <v>10050</v>
      </c>
      <c r="B10053" s="8" t="s">
        <v>21480</v>
      </c>
    </row>
    <row r="10054" spans="1:2" x14ac:dyDescent="0.15">
      <c r="A10054" s="3">
        <v>10051</v>
      </c>
      <c r="B10054" s="8" t="s">
        <v>21481</v>
      </c>
    </row>
    <row r="10055" spans="1:2" x14ac:dyDescent="0.15">
      <c r="A10055" s="3">
        <v>10052</v>
      </c>
      <c r="B10055" s="8" t="s">
        <v>21482</v>
      </c>
    </row>
    <row r="10056" spans="1:2" x14ac:dyDescent="0.15">
      <c r="A10056" s="3">
        <v>10053</v>
      </c>
      <c r="B10056" s="8" t="s">
        <v>21483</v>
      </c>
    </row>
    <row r="10057" spans="1:2" x14ac:dyDescent="0.15">
      <c r="A10057" s="3">
        <v>10054</v>
      </c>
      <c r="B10057" s="8" t="s">
        <v>21484</v>
      </c>
    </row>
    <row r="10058" spans="1:2" x14ac:dyDescent="0.15">
      <c r="A10058" s="3">
        <v>10055</v>
      </c>
      <c r="B10058" s="8" t="s">
        <v>21485</v>
      </c>
    </row>
    <row r="10059" spans="1:2" x14ac:dyDescent="0.15">
      <c r="A10059" s="3">
        <v>10056</v>
      </c>
      <c r="B10059" s="8" t="s">
        <v>21486</v>
      </c>
    </row>
    <row r="10060" spans="1:2" x14ac:dyDescent="0.15">
      <c r="A10060" s="3">
        <v>10057</v>
      </c>
      <c r="B10060" s="8" t="s">
        <v>21487</v>
      </c>
    </row>
    <row r="10061" spans="1:2" x14ac:dyDescent="0.15">
      <c r="A10061" s="3">
        <v>10058</v>
      </c>
      <c r="B10061" s="8" t="s">
        <v>21488</v>
      </c>
    </row>
    <row r="10062" spans="1:2" x14ac:dyDescent="0.15">
      <c r="A10062" s="3">
        <v>10059</v>
      </c>
      <c r="B10062" s="8" t="s">
        <v>21489</v>
      </c>
    </row>
    <row r="10063" spans="1:2" x14ac:dyDescent="0.15">
      <c r="A10063" s="3">
        <v>10060</v>
      </c>
      <c r="B10063" s="8" t="s">
        <v>21490</v>
      </c>
    </row>
    <row r="10064" spans="1:2" x14ac:dyDescent="0.15">
      <c r="A10064" s="3">
        <v>10061</v>
      </c>
      <c r="B10064" s="8" t="s">
        <v>21491</v>
      </c>
    </row>
    <row r="10065" spans="1:2" x14ac:dyDescent="0.15">
      <c r="A10065" s="3">
        <v>10062</v>
      </c>
      <c r="B10065" s="8" t="s">
        <v>21492</v>
      </c>
    </row>
    <row r="10066" spans="1:2" x14ac:dyDescent="0.15">
      <c r="A10066" s="3">
        <v>10063</v>
      </c>
      <c r="B10066" s="8" t="s">
        <v>21493</v>
      </c>
    </row>
    <row r="10067" spans="1:2" x14ac:dyDescent="0.15">
      <c r="A10067" s="3">
        <v>10064</v>
      </c>
      <c r="B10067" s="8" t="s">
        <v>21494</v>
      </c>
    </row>
    <row r="10068" spans="1:2" x14ac:dyDescent="0.15">
      <c r="A10068" s="3">
        <v>10065</v>
      </c>
      <c r="B10068" s="8" t="s">
        <v>21495</v>
      </c>
    </row>
    <row r="10069" spans="1:2" x14ac:dyDescent="0.15">
      <c r="A10069" s="3">
        <v>10066</v>
      </c>
      <c r="B10069" s="8" t="s">
        <v>21496</v>
      </c>
    </row>
    <row r="10070" spans="1:2" x14ac:dyDescent="0.15">
      <c r="A10070" s="3">
        <v>10067</v>
      </c>
      <c r="B10070" s="8" t="s">
        <v>21497</v>
      </c>
    </row>
    <row r="10071" spans="1:2" x14ac:dyDescent="0.15">
      <c r="A10071" s="3">
        <v>10068</v>
      </c>
      <c r="B10071" s="8" t="s">
        <v>21498</v>
      </c>
    </row>
    <row r="10072" spans="1:2" x14ac:dyDescent="0.15">
      <c r="A10072" s="3">
        <v>10069</v>
      </c>
      <c r="B10072" s="8" t="s">
        <v>21499</v>
      </c>
    </row>
    <row r="10073" spans="1:2" x14ac:dyDescent="0.15">
      <c r="A10073" s="3">
        <v>10070</v>
      </c>
      <c r="B10073" s="8" t="s">
        <v>21241</v>
      </c>
    </row>
    <row r="10074" spans="1:2" x14ac:dyDescent="0.15">
      <c r="A10074" s="3">
        <v>10071</v>
      </c>
      <c r="B10074" s="8" t="s">
        <v>21500</v>
      </c>
    </row>
    <row r="10075" spans="1:2" x14ac:dyDescent="0.15">
      <c r="A10075" s="3">
        <v>10072</v>
      </c>
      <c r="B10075" s="8" t="s">
        <v>21216</v>
      </c>
    </row>
    <row r="10076" spans="1:2" x14ac:dyDescent="0.15">
      <c r="A10076" s="3">
        <v>10073</v>
      </c>
      <c r="B10076" s="8" t="s">
        <v>21501</v>
      </c>
    </row>
    <row r="10077" spans="1:2" x14ac:dyDescent="0.15">
      <c r="A10077" s="3">
        <v>10074</v>
      </c>
      <c r="B10077" s="8" t="s">
        <v>21502</v>
      </c>
    </row>
    <row r="10078" spans="1:2" x14ac:dyDescent="0.15">
      <c r="A10078" s="3">
        <v>10075</v>
      </c>
      <c r="B10078" s="8" t="s">
        <v>21503</v>
      </c>
    </row>
    <row r="10079" spans="1:2" x14ac:dyDescent="0.15">
      <c r="A10079" s="3">
        <v>10076</v>
      </c>
      <c r="B10079" s="8" t="s">
        <v>21504</v>
      </c>
    </row>
    <row r="10080" spans="1:2" x14ac:dyDescent="0.15">
      <c r="A10080" s="3">
        <v>10077</v>
      </c>
      <c r="B10080" s="8" t="s">
        <v>21505</v>
      </c>
    </row>
    <row r="10081" spans="1:2" x14ac:dyDescent="0.15">
      <c r="A10081" s="3">
        <v>10078</v>
      </c>
      <c r="B10081" s="8" t="s">
        <v>21506</v>
      </c>
    </row>
    <row r="10082" spans="1:2" x14ac:dyDescent="0.15">
      <c r="A10082" s="3">
        <v>10079</v>
      </c>
      <c r="B10082" s="8" t="s">
        <v>21507</v>
      </c>
    </row>
    <row r="10083" spans="1:2" x14ac:dyDescent="0.15">
      <c r="A10083" s="3">
        <v>10080</v>
      </c>
      <c r="B10083" s="8" t="s">
        <v>21508</v>
      </c>
    </row>
    <row r="10084" spans="1:2" x14ac:dyDescent="0.15">
      <c r="A10084" s="3">
        <v>10081</v>
      </c>
      <c r="B10084" s="8" t="s">
        <v>21509</v>
      </c>
    </row>
    <row r="10085" spans="1:2" x14ac:dyDescent="0.15">
      <c r="A10085" s="3">
        <v>10082</v>
      </c>
      <c r="B10085" s="8" t="s">
        <v>21510</v>
      </c>
    </row>
    <row r="10086" spans="1:2" x14ac:dyDescent="0.15">
      <c r="A10086" s="3">
        <v>10083</v>
      </c>
      <c r="B10086" s="8" t="s">
        <v>21511</v>
      </c>
    </row>
    <row r="10087" spans="1:2" x14ac:dyDescent="0.15">
      <c r="A10087" s="3">
        <v>10084</v>
      </c>
      <c r="B10087" s="8" t="s">
        <v>21512</v>
      </c>
    </row>
    <row r="10088" spans="1:2" x14ac:dyDescent="0.15">
      <c r="A10088" s="3">
        <v>10085</v>
      </c>
      <c r="B10088" s="8" t="s">
        <v>21513</v>
      </c>
    </row>
    <row r="10089" spans="1:2" x14ac:dyDescent="0.15">
      <c r="A10089" s="3">
        <v>10086</v>
      </c>
      <c r="B10089" s="8" t="s">
        <v>21514</v>
      </c>
    </row>
    <row r="10090" spans="1:2" x14ac:dyDescent="0.15">
      <c r="A10090" s="3">
        <v>10087</v>
      </c>
      <c r="B10090" s="8" t="s">
        <v>21515</v>
      </c>
    </row>
    <row r="10091" spans="1:2" x14ac:dyDescent="0.15">
      <c r="A10091" s="3">
        <v>10088</v>
      </c>
      <c r="B10091" s="8" t="s">
        <v>21516</v>
      </c>
    </row>
    <row r="10092" spans="1:2" x14ac:dyDescent="0.15">
      <c r="A10092" s="3">
        <v>10089</v>
      </c>
      <c r="B10092" s="8" t="s">
        <v>21517</v>
      </c>
    </row>
    <row r="10093" spans="1:2" x14ac:dyDescent="0.15">
      <c r="A10093" s="3">
        <v>10090</v>
      </c>
      <c r="B10093" s="8" t="s">
        <v>21518</v>
      </c>
    </row>
    <row r="10094" spans="1:2" x14ac:dyDescent="0.15">
      <c r="A10094" s="3">
        <v>10091</v>
      </c>
      <c r="B10094" s="8" t="s">
        <v>21519</v>
      </c>
    </row>
    <row r="10095" spans="1:2" x14ac:dyDescent="0.15">
      <c r="A10095" s="3">
        <v>10092</v>
      </c>
      <c r="B10095" s="8" t="s">
        <v>21520</v>
      </c>
    </row>
    <row r="10096" spans="1:2" x14ac:dyDescent="0.15">
      <c r="A10096" s="3">
        <v>10093</v>
      </c>
      <c r="B10096" s="8" t="s">
        <v>21521</v>
      </c>
    </row>
    <row r="10097" spans="1:2" x14ac:dyDescent="0.15">
      <c r="A10097" s="3">
        <v>10094</v>
      </c>
      <c r="B10097" s="8" t="s">
        <v>21522</v>
      </c>
    </row>
    <row r="10098" spans="1:2" x14ac:dyDescent="0.15">
      <c r="A10098" s="3">
        <v>10095</v>
      </c>
      <c r="B10098" s="8" t="s">
        <v>21523</v>
      </c>
    </row>
    <row r="10099" spans="1:2" x14ac:dyDescent="0.15">
      <c r="A10099" s="3">
        <v>10096</v>
      </c>
      <c r="B10099" s="8" t="s">
        <v>21524</v>
      </c>
    </row>
    <row r="10100" spans="1:2" x14ac:dyDescent="0.15">
      <c r="A10100" s="3">
        <v>10097</v>
      </c>
      <c r="B10100" s="8" t="s">
        <v>21525</v>
      </c>
    </row>
    <row r="10101" spans="1:2" x14ac:dyDescent="0.15">
      <c r="A10101" s="3">
        <v>10098</v>
      </c>
      <c r="B10101" s="8" t="s">
        <v>21526</v>
      </c>
    </row>
    <row r="10102" spans="1:2" x14ac:dyDescent="0.15">
      <c r="A10102" s="3">
        <v>10099</v>
      </c>
      <c r="B10102" s="8" t="s">
        <v>21527</v>
      </c>
    </row>
    <row r="10103" spans="1:2" x14ac:dyDescent="0.15">
      <c r="A10103" s="3">
        <v>10100</v>
      </c>
      <c r="B10103" s="8" t="s">
        <v>21528</v>
      </c>
    </row>
    <row r="10104" spans="1:2" x14ac:dyDescent="0.15">
      <c r="A10104" s="3">
        <v>10101</v>
      </c>
      <c r="B10104" s="8" t="s">
        <v>21529</v>
      </c>
    </row>
    <row r="10105" spans="1:2" x14ac:dyDescent="0.15">
      <c r="A10105" s="3">
        <v>10102</v>
      </c>
      <c r="B10105" s="8" t="s">
        <v>21530</v>
      </c>
    </row>
    <row r="10106" spans="1:2" x14ac:dyDescent="0.15">
      <c r="A10106" s="3">
        <v>10103</v>
      </c>
      <c r="B10106" s="8" t="s">
        <v>21531</v>
      </c>
    </row>
    <row r="10107" spans="1:2" x14ac:dyDescent="0.15">
      <c r="A10107" s="3">
        <v>10104</v>
      </c>
      <c r="B10107" s="8" t="s">
        <v>21532</v>
      </c>
    </row>
    <row r="10108" spans="1:2" x14ac:dyDescent="0.15">
      <c r="A10108" s="3">
        <v>10105</v>
      </c>
      <c r="B10108" s="8" t="s">
        <v>21533</v>
      </c>
    </row>
    <row r="10109" spans="1:2" x14ac:dyDescent="0.15">
      <c r="A10109" s="3">
        <v>10106</v>
      </c>
      <c r="B10109" s="8" t="s">
        <v>21534</v>
      </c>
    </row>
    <row r="10110" spans="1:2" x14ac:dyDescent="0.15">
      <c r="A10110" s="3">
        <v>10107</v>
      </c>
      <c r="B10110" s="8" t="s">
        <v>21535</v>
      </c>
    </row>
    <row r="10111" spans="1:2" x14ac:dyDescent="0.15">
      <c r="A10111" s="3">
        <v>10108</v>
      </c>
      <c r="B10111" s="8" t="s">
        <v>21536</v>
      </c>
    </row>
    <row r="10112" spans="1:2" x14ac:dyDescent="0.15">
      <c r="A10112" s="3">
        <v>10109</v>
      </c>
      <c r="B10112" s="8" t="s">
        <v>21537</v>
      </c>
    </row>
    <row r="10113" spans="1:2" x14ac:dyDescent="0.15">
      <c r="A10113" s="3">
        <v>10110</v>
      </c>
      <c r="B10113" s="8" t="s">
        <v>21538</v>
      </c>
    </row>
    <row r="10114" spans="1:2" x14ac:dyDescent="0.15">
      <c r="A10114" s="3">
        <v>10111</v>
      </c>
      <c r="B10114" s="8" t="s">
        <v>21539</v>
      </c>
    </row>
    <row r="10115" spans="1:2" x14ac:dyDescent="0.15">
      <c r="A10115" s="3">
        <v>10112</v>
      </c>
      <c r="B10115" s="8" t="s">
        <v>21540</v>
      </c>
    </row>
    <row r="10116" spans="1:2" x14ac:dyDescent="0.15">
      <c r="A10116" s="3">
        <v>10113</v>
      </c>
      <c r="B10116" s="8" t="s">
        <v>21541</v>
      </c>
    </row>
    <row r="10117" spans="1:2" x14ac:dyDescent="0.15">
      <c r="A10117" s="3">
        <v>10114</v>
      </c>
      <c r="B10117" s="8" t="s">
        <v>21542</v>
      </c>
    </row>
    <row r="10118" spans="1:2" x14ac:dyDescent="0.15">
      <c r="A10118" s="3">
        <v>10115</v>
      </c>
      <c r="B10118" s="8" t="s">
        <v>21543</v>
      </c>
    </row>
    <row r="10119" spans="1:2" x14ac:dyDescent="0.15">
      <c r="A10119" s="3">
        <v>10116</v>
      </c>
      <c r="B10119" s="8" t="s">
        <v>21544</v>
      </c>
    </row>
    <row r="10120" spans="1:2" x14ac:dyDescent="0.15">
      <c r="A10120" s="3">
        <v>10117</v>
      </c>
      <c r="B10120" s="8" t="s">
        <v>21545</v>
      </c>
    </row>
    <row r="10121" spans="1:2" x14ac:dyDescent="0.15">
      <c r="A10121" s="3">
        <v>10118</v>
      </c>
      <c r="B10121" s="8" t="s">
        <v>21546</v>
      </c>
    </row>
    <row r="10122" spans="1:2" x14ac:dyDescent="0.15">
      <c r="A10122" s="3">
        <v>10119</v>
      </c>
      <c r="B10122" s="8" t="s">
        <v>21547</v>
      </c>
    </row>
    <row r="10123" spans="1:2" x14ac:dyDescent="0.15">
      <c r="A10123" s="3">
        <v>10120</v>
      </c>
      <c r="B10123" s="8" t="s">
        <v>21548</v>
      </c>
    </row>
    <row r="10124" spans="1:2" x14ac:dyDescent="0.15">
      <c r="A10124" s="3">
        <v>10121</v>
      </c>
      <c r="B10124" s="8" t="s">
        <v>21549</v>
      </c>
    </row>
    <row r="10125" spans="1:2" x14ac:dyDescent="0.15">
      <c r="A10125" s="3">
        <v>10122</v>
      </c>
      <c r="B10125" s="8" t="s">
        <v>21550</v>
      </c>
    </row>
    <row r="10126" spans="1:2" x14ac:dyDescent="0.15">
      <c r="A10126" s="3">
        <v>10123</v>
      </c>
      <c r="B10126" s="8" t="s">
        <v>21551</v>
      </c>
    </row>
    <row r="10127" spans="1:2" x14ac:dyDescent="0.15">
      <c r="A10127" s="3">
        <v>10124</v>
      </c>
      <c r="B10127" s="8" t="s">
        <v>21552</v>
      </c>
    </row>
    <row r="10128" spans="1:2" x14ac:dyDescent="0.15">
      <c r="A10128" s="3">
        <v>10125</v>
      </c>
      <c r="B10128" s="8" t="s">
        <v>21553</v>
      </c>
    </row>
    <row r="10129" spans="1:2" x14ac:dyDescent="0.15">
      <c r="A10129" s="3">
        <v>10126</v>
      </c>
      <c r="B10129" s="8" t="s">
        <v>21554</v>
      </c>
    </row>
    <row r="10130" spans="1:2" x14ac:dyDescent="0.15">
      <c r="A10130" s="3">
        <v>10127</v>
      </c>
      <c r="B10130" s="8" t="s">
        <v>21555</v>
      </c>
    </row>
    <row r="10131" spans="1:2" x14ac:dyDescent="0.15">
      <c r="A10131" s="3">
        <v>10128</v>
      </c>
      <c r="B10131" s="8" t="s">
        <v>21556</v>
      </c>
    </row>
    <row r="10132" spans="1:2" x14ac:dyDescent="0.15">
      <c r="A10132" s="3">
        <v>10129</v>
      </c>
      <c r="B10132" s="8" t="s">
        <v>21557</v>
      </c>
    </row>
    <row r="10133" spans="1:2" x14ac:dyDescent="0.15">
      <c r="A10133" s="3">
        <v>10130</v>
      </c>
      <c r="B10133" s="8" t="s">
        <v>21558</v>
      </c>
    </row>
    <row r="10134" spans="1:2" x14ac:dyDescent="0.15">
      <c r="A10134" s="3">
        <v>10131</v>
      </c>
      <c r="B10134" s="8" t="s">
        <v>21559</v>
      </c>
    </row>
    <row r="10135" spans="1:2" x14ac:dyDescent="0.15">
      <c r="A10135" s="3">
        <v>10132</v>
      </c>
      <c r="B10135" s="8" t="s">
        <v>21560</v>
      </c>
    </row>
    <row r="10136" spans="1:2" x14ac:dyDescent="0.15">
      <c r="A10136" s="3">
        <v>10133</v>
      </c>
      <c r="B10136" s="8" t="s">
        <v>21561</v>
      </c>
    </row>
    <row r="10137" spans="1:2" x14ac:dyDescent="0.15">
      <c r="A10137" s="3">
        <v>10134</v>
      </c>
      <c r="B10137" s="8" t="s">
        <v>21562</v>
      </c>
    </row>
    <row r="10138" spans="1:2" x14ac:dyDescent="0.15">
      <c r="A10138" s="3">
        <v>10135</v>
      </c>
      <c r="B10138" s="8" t="s">
        <v>21563</v>
      </c>
    </row>
    <row r="10139" spans="1:2" x14ac:dyDescent="0.15">
      <c r="A10139" s="3">
        <v>10136</v>
      </c>
      <c r="B10139" s="8" t="s">
        <v>21564</v>
      </c>
    </row>
    <row r="10140" spans="1:2" x14ac:dyDescent="0.15">
      <c r="A10140" s="3">
        <v>10137</v>
      </c>
      <c r="B10140" s="8" t="s">
        <v>21565</v>
      </c>
    </row>
    <row r="10141" spans="1:2" x14ac:dyDescent="0.15">
      <c r="A10141" s="3">
        <v>10138</v>
      </c>
      <c r="B10141" s="8" t="s">
        <v>21566</v>
      </c>
    </row>
    <row r="10142" spans="1:2" x14ac:dyDescent="0.15">
      <c r="A10142" s="3">
        <v>10139</v>
      </c>
      <c r="B10142" s="8" t="s">
        <v>21567</v>
      </c>
    </row>
    <row r="10143" spans="1:2" x14ac:dyDescent="0.15">
      <c r="A10143" s="3">
        <v>10140</v>
      </c>
      <c r="B10143" s="8" t="s">
        <v>21568</v>
      </c>
    </row>
    <row r="10144" spans="1:2" x14ac:dyDescent="0.15">
      <c r="A10144" s="3">
        <v>10141</v>
      </c>
      <c r="B10144" s="8" t="s">
        <v>21569</v>
      </c>
    </row>
    <row r="10145" spans="1:2" x14ac:dyDescent="0.15">
      <c r="A10145" s="3">
        <v>10142</v>
      </c>
      <c r="B10145" s="8" t="s">
        <v>21570</v>
      </c>
    </row>
    <row r="10146" spans="1:2" x14ac:dyDescent="0.15">
      <c r="A10146" s="3">
        <v>10143</v>
      </c>
      <c r="B10146" s="8" t="s">
        <v>21571</v>
      </c>
    </row>
    <row r="10147" spans="1:2" x14ac:dyDescent="0.15">
      <c r="A10147" s="3">
        <v>10144</v>
      </c>
      <c r="B10147" s="8" t="s">
        <v>21572</v>
      </c>
    </row>
    <row r="10148" spans="1:2" x14ac:dyDescent="0.15">
      <c r="A10148" s="3">
        <v>10145</v>
      </c>
      <c r="B10148" s="8" t="s">
        <v>21573</v>
      </c>
    </row>
    <row r="10149" spans="1:2" x14ac:dyDescent="0.15">
      <c r="A10149" s="3">
        <v>10146</v>
      </c>
      <c r="B10149" s="8" t="s">
        <v>21574</v>
      </c>
    </row>
    <row r="10150" spans="1:2" x14ac:dyDescent="0.15">
      <c r="A10150" s="3">
        <v>10147</v>
      </c>
      <c r="B10150" s="8" t="s">
        <v>21575</v>
      </c>
    </row>
    <row r="10151" spans="1:2" x14ac:dyDescent="0.15">
      <c r="A10151" s="3">
        <v>10148</v>
      </c>
      <c r="B10151" s="8" t="s">
        <v>21576</v>
      </c>
    </row>
    <row r="10152" spans="1:2" x14ac:dyDescent="0.15">
      <c r="A10152" s="3">
        <v>10149</v>
      </c>
      <c r="B10152" s="8" t="s">
        <v>21577</v>
      </c>
    </row>
    <row r="10153" spans="1:2" x14ac:dyDescent="0.15">
      <c r="A10153" s="3">
        <v>10150</v>
      </c>
      <c r="B10153" s="8" t="s">
        <v>21578</v>
      </c>
    </row>
    <row r="10154" spans="1:2" x14ac:dyDescent="0.15">
      <c r="A10154" s="3">
        <v>10151</v>
      </c>
      <c r="B10154" s="8" t="s">
        <v>21579</v>
      </c>
    </row>
    <row r="10155" spans="1:2" x14ac:dyDescent="0.15">
      <c r="A10155" s="3">
        <v>10152</v>
      </c>
      <c r="B10155" s="8" t="s">
        <v>21580</v>
      </c>
    </row>
    <row r="10156" spans="1:2" x14ac:dyDescent="0.15">
      <c r="A10156" s="3">
        <v>10153</v>
      </c>
      <c r="B10156" s="8" t="s">
        <v>21581</v>
      </c>
    </row>
    <row r="10157" spans="1:2" x14ac:dyDescent="0.15">
      <c r="A10157" s="3">
        <v>10154</v>
      </c>
      <c r="B10157" s="8" t="s">
        <v>21582</v>
      </c>
    </row>
    <row r="10158" spans="1:2" x14ac:dyDescent="0.15">
      <c r="A10158" s="3">
        <v>10155</v>
      </c>
      <c r="B10158" s="8" t="s">
        <v>21583</v>
      </c>
    </row>
    <row r="10159" spans="1:2" x14ac:dyDescent="0.15">
      <c r="A10159" s="3">
        <v>10156</v>
      </c>
      <c r="B10159" s="8" t="s">
        <v>21584</v>
      </c>
    </row>
    <row r="10160" spans="1:2" x14ac:dyDescent="0.15">
      <c r="A10160" s="3">
        <v>10157</v>
      </c>
      <c r="B10160" s="8" t="s">
        <v>21585</v>
      </c>
    </row>
    <row r="10161" spans="1:2" x14ac:dyDescent="0.15">
      <c r="A10161" s="3">
        <v>10158</v>
      </c>
      <c r="B10161" s="8" t="s">
        <v>21586</v>
      </c>
    </row>
    <row r="10162" spans="1:2" x14ac:dyDescent="0.15">
      <c r="A10162" s="3">
        <v>10159</v>
      </c>
      <c r="B10162" s="8" t="s">
        <v>21587</v>
      </c>
    </row>
    <row r="10163" spans="1:2" x14ac:dyDescent="0.15">
      <c r="A10163" s="3">
        <v>10160</v>
      </c>
      <c r="B10163" s="8" t="s">
        <v>21588</v>
      </c>
    </row>
    <row r="10164" spans="1:2" x14ac:dyDescent="0.15">
      <c r="A10164" s="3">
        <v>10161</v>
      </c>
      <c r="B10164" s="8" t="s">
        <v>21589</v>
      </c>
    </row>
    <row r="10165" spans="1:2" x14ac:dyDescent="0.15">
      <c r="A10165" s="3">
        <v>10162</v>
      </c>
      <c r="B10165" s="8" t="s">
        <v>21590</v>
      </c>
    </row>
    <row r="10166" spans="1:2" x14ac:dyDescent="0.15">
      <c r="A10166" s="3">
        <v>10163</v>
      </c>
      <c r="B10166" s="8" t="s">
        <v>21591</v>
      </c>
    </row>
    <row r="10167" spans="1:2" x14ac:dyDescent="0.15">
      <c r="A10167" s="3">
        <v>10164</v>
      </c>
      <c r="B10167" s="8" t="s">
        <v>21592</v>
      </c>
    </row>
    <row r="10168" spans="1:2" x14ac:dyDescent="0.15">
      <c r="A10168" s="3">
        <v>10165</v>
      </c>
      <c r="B10168" s="8" t="s">
        <v>21593</v>
      </c>
    </row>
    <row r="10169" spans="1:2" x14ac:dyDescent="0.15">
      <c r="A10169" s="3">
        <v>10166</v>
      </c>
      <c r="B10169" s="8" t="s">
        <v>21594</v>
      </c>
    </row>
    <row r="10170" spans="1:2" x14ac:dyDescent="0.15">
      <c r="A10170" s="3">
        <v>10167</v>
      </c>
      <c r="B10170" s="8" t="s">
        <v>21595</v>
      </c>
    </row>
    <row r="10171" spans="1:2" x14ac:dyDescent="0.15">
      <c r="A10171" s="3">
        <v>10168</v>
      </c>
      <c r="B10171" s="8" t="s">
        <v>21596</v>
      </c>
    </row>
    <row r="10172" spans="1:2" x14ac:dyDescent="0.15">
      <c r="A10172" s="3">
        <v>10169</v>
      </c>
      <c r="B10172" s="8" t="s">
        <v>21597</v>
      </c>
    </row>
    <row r="10173" spans="1:2" x14ac:dyDescent="0.15">
      <c r="A10173" s="3">
        <v>10170</v>
      </c>
      <c r="B10173" s="8" t="s">
        <v>21598</v>
      </c>
    </row>
    <row r="10174" spans="1:2" x14ac:dyDescent="0.15">
      <c r="A10174" s="3">
        <v>10171</v>
      </c>
      <c r="B10174" s="8" t="s">
        <v>21599</v>
      </c>
    </row>
    <row r="10175" spans="1:2" x14ac:dyDescent="0.15">
      <c r="A10175" s="3">
        <v>10172</v>
      </c>
      <c r="B10175" s="8" t="s">
        <v>21600</v>
      </c>
    </row>
    <row r="10176" spans="1:2" x14ac:dyDescent="0.15">
      <c r="A10176" s="3">
        <v>10173</v>
      </c>
      <c r="B10176" s="8" t="s">
        <v>21601</v>
      </c>
    </row>
    <row r="10177" spans="1:2" x14ac:dyDescent="0.15">
      <c r="A10177" s="3">
        <v>10174</v>
      </c>
      <c r="B10177" s="8" t="s">
        <v>21602</v>
      </c>
    </row>
    <row r="10178" spans="1:2" x14ac:dyDescent="0.15">
      <c r="A10178" s="3">
        <v>10175</v>
      </c>
      <c r="B10178" s="8" t="s">
        <v>21603</v>
      </c>
    </row>
    <row r="10179" spans="1:2" x14ac:dyDescent="0.15">
      <c r="A10179" s="3">
        <v>10176</v>
      </c>
      <c r="B10179" s="8" t="s">
        <v>21604</v>
      </c>
    </row>
    <row r="10180" spans="1:2" x14ac:dyDescent="0.15">
      <c r="A10180" s="3">
        <v>10177</v>
      </c>
      <c r="B10180" s="8" t="s">
        <v>21605</v>
      </c>
    </row>
    <row r="10181" spans="1:2" x14ac:dyDescent="0.15">
      <c r="A10181" s="3">
        <v>10178</v>
      </c>
      <c r="B10181" s="8" t="s">
        <v>21606</v>
      </c>
    </row>
    <row r="10182" spans="1:2" x14ac:dyDescent="0.15">
      <c r="A10182" s="3">
        <v>10179</v>
      </c>
      <c r="B10182" s="8" t="s">
        <v>21607</v>
      </c>
    </row>
    <row r="10183" spans="1:2" x14ac:dyDescent="0.15">
      <c r="A10183" s="3">
        <v>10180</v>
      </c>
      <c r="B10183" s="8" t="s">
        <v>21608</v>
      </c>
    </row>
    <row r="10184" spans="1:2" x14ac:dyDescent="0.15">
      <c r="A10184" s="3">
        <v>10181</v>
      </c>
      <c r="B10184" s="8" t="s">
        <v>21609</v>
      </c>
    </row>
    <row r="10185" spans="1:2" x14ac:dyDescent="0.15">
      <c r="A10185" s="3">
        <v>10182</v>
      </c>
      <c r="B10185" s="8" t="s">
        <v>21610</v>
      </c>
    </row>
    <row r="10186" spans="1:2" x14ac:dyDescent="0.15">
      <c r="A10186" s="3">
        <v>10183</v>
      </c>
      <c r="B10186" s="8" t="s">
        <v>21611</v>
      </c>
    </row>
    <row r="10187" spans="1:2" x14ac:dyDescent="0.15">
      <c r="A10187" s="3">
        <v>10184</v>
      </c>
      <c r="B10187" s="8" t="s">
        <v>21612</v>
      </c>
    </row>
    <row r="10188" spans="1:2" x14ac:dyDescent="0.15">
      <c r="A10188" s="3">
        <v>10185</v>
      </c>
      <c r="B10188" s="8" t="s">
        <v>21613</v>
      </c>
    </row>
    <row r="10189" spans="1:2" x14ac:dyDescent="0.15">
      <c r="A10189" s="3">
        <v>10186</v>
      </c>
      <c r="B10189" s="8" t="s">
        <v>21614</v>
      </c>
    </row>
    <row r="10190" spans="1:2" x14ac:dyDescent="0.15">
      <c r="A10190" s="3">
        <v>10187</v>
      </c>
      <c r="B10190" s="8" t="s">
        <v>21615</v>
      </c>
    </row>
    <row r="10191" spans="1:2" x14ac:dyDescent="0.15">
      <c r="A10191" s="3">
        <v>10188</v>
      </c>
      <c r="B10191" s="8" t="s">
        <v>21616</v>
      </c>
    </row>
    <row r="10192" spans="1:2" x14ac:dyDescent="0.15">
      <c r="A10192" s="3">
        <v>10189</v>
      </c>
      <c r="B10192" s="8" t="s">
        <v>21617</v>
      </c>
    </row>
    <row r="10193" spans="1:2" x14ac:dyDescent="0.15">
      <c r="A10193" s="3">
        <v>10190</v>
      </c>
      <c r="B10193" s="8" t="s">
        <v>21618</v>
      </c>
    </row>
    <row r="10194" spans="1:2" x14ac:dyDescent="0.15">
      <c r="A10194" s="3">
        <v>10191</v>
      </c>
      <c r="B10194" s="8" t="s">
        <v>21619</v>
      </c>
    </row>
    <row r="10195" spans="1:2" x14ac:dyDescent="0.15">
      <c r="A10195" s="3">
        <v>10192</v>
      </c>
      <c r="B10195" s="8" t="s">
        <v>21620</v>
      </c>
    </row>
    <row r="10196" spans="1:2" x14ac:dyDescent="0.15">
      <c r="A10196" s="3">
        <v>10193</v>
      </c>
      <c r="B10196" s="8" t="s">
        <v>21621</v>
      </c>
    </row>
    <row r="10197" spans="1:2" x14ac:dyDescent="0.15">
      <c r="A10197" s="3">
        <v>10194</v>
      </c>
      <c r="B10197" s="8" t="s">
        <v>21622</v>
      </c>
    </row>
    <row r="10198" spans="1:2" x14ac:dyDescent="0.15">
      <c r="A10198" s="3">
        <v>10195</v>
      </c>
      <c r="B10198" s="8" t="s">
        <v>21623</v>
      </c>
    </row>
    <row r="10199" spans="1:2" x14ac:dyDescent="0.15">
      <c r="A10199" s="3">
        <v>10196</v>
      </c>
      <c r="B10199" s="8" t="s">
        <v>21624</v>
      </c>
    </row>
    <row r="10200" spans="1:2" x14ac:dyDescent="0.15">
      <c r="A10200" s="3">
        <v>10197</v>
      </c>
      <c r="B10200" s="8" t="s">
        <v>21625</v>
      </c>
    </row>
    <row r="10201" spans="1:2" x14ac:dyDescent="0.15">
      <c r="A10201" s="3">
        <v>10198</v>
      </c>
      <c r="B10201" s="8" t="s">
        <v>21626</v>
      </c>
    </row>
    <row r="10202" spans="1:2" x14ac:dyDescent="0.15">
      <c r="A10202" s="3">
        <v>10199</v>
      </c>
      <c r="B10202" s="8" t="s">
        <v>21627</v>
      </c>
    </row>
    <row r="10203" spans="1:2" x14ac:dyDescent="0.15">
      <c r="A10203" s="3">
        <v>10200</v>
      </c>
      <c r="B10203" s="8" t="s">
        <v>21628</v>
      </c>
    </row>
    <row r="10204" spans="1:2" x14ac:dyDescent="0.15">
      <c r="A10204" s="3">
        <v>10201</v>
      </c>
      <c r="B10204" s="8" t="s">
        <v>21629</v>
      </c>
    </row>
    <row r="10205" spans="1:2" x14ac:dyDescent="0.15">
      <c r="A10205" s="3">
        <v>10202</v>
      </c>
      <c r="B10205" s="8" t="s">
        <v>21630</v>
      </c>
    </row>
    <row r="10206" spans="1:2" x14ac:dyDescent="0.15">
      <c r="A10206" s="3">
        <v>10203</v>
      </c>
      <c r="B10206" s="8" t="s">
        <v>21631</v>
      </c>
    </row>
    <row r="10207" spans="1:2" x14ac:dyDescent="0.15">
      <c r="A10207" s="3">
        <v>10204</v>
      </c>
      <c r="B10207" s="8" t="s">
        <v>21632</v>
      </c>
    </row>
    <row r="10208" spans="1:2" x14ac:dyDescent="0.15">
      <c r="A10208" s="3">
        <v>10205</v>
      </c>
      <c r="B10208" s="8" t="s">
        <v>21633</v>
      </c>
    </row>
    <row r="10209" spans="1:2" x14ac:dyDescent="0.15">
      <c r="A10209" s="3">
        <v>10206</v>
      </c>
      <c r="B10209" s="8" t="s">
        <v>21634</v>
      </c>
    </row>
    <row r="10210" spans="1:2" x14ac:dyDescent="0.15">
      <c r="A10210" s="3">
        <v>10207</v>
      </c>
      <c r="B10210" s="8" t="s">
        <v>21635</v>
      </c>
    </row>
    <row r="10211" spans="1:2" x14ac:dyDescent="0.15">
      <c r="A10211" s="3">
        <v>10208</v>
      </c>
      <c r="B10211" s="8" t="s">
        <v>21636</v>
      </c>
    </row>
    <row r="10212" spans="1:2" x14ac:dyDescent="0.15">
      <c r="A10212" s="3">
        <v>10209</v>
      </c>
      <c r="B10212" s="8" t="s">
        <v>21637</v>
      </c>
    </row>
    <row r="10213" spans="1:2" x14ac:dyDescent="0.15">
      <c r="A10213" s="3">
        <v>10210</v>
      </c>
      <c r="B10213" s="8" t="s">
        <v>21638</v>
      </c>
    </row>
    <row r="10214" spans="1:2" x14ac:dyDescent="0.15">
      <c r="A10214" s="3">
        <v>10211</v>
      </c>
      <c r="B10214" s="8" t="s">
        <v>21639</v>
      </c>
    </row>
    <row r="10215" spans="1:2" x14ac:dyDescent="0.15">
      <c r="A10215" s="3">
        <v>10212</v>
      </c>
      <c r="B10215" s="8" t="s">
        <v>21640</v>
      </c>
    </row>
    <row r="10216" spans="1:2" x14ac:dyDescent="0.15">
      <c r="A10216" s="3">
        <v>10213</v>
      </c>
      <c r="B10216" s="8" t="s">
        <v>21641</v>
      </c>
    </row>
    <row r="10217" spans="1:2" x14ac:dyDescent="0.15">
      <c r="A10217" s="3">
        <v>10214</v>
      </c>
      <c r="B10217" s="8" t="s">
        <v>21642</v>
      </c>
    </row>
    <row r="10218" spans="1:2" x14ac:dyDescent="0.15">
      <c r="A10218" s="3">
        <v>10215</v>
      </c>
      <c r="B10218" s="8" t="s">
        <v>21643</v>
      </c>
    </row>
    <row r="10219" spans="1:2" x14ac:dyDescent="0.15">
      <c r="A10219" s="3">
        <v>10216</v>
      </c>
      <c r="B10219" s="8" t="s">
        <v>21644</v>
      </c>
    </row>
    <row r="10220" spans="1:2" x14ac:dyDescent="0.15">
      <c r="A10220" s="3">
        <v>10217</v>
      </c>
      <c r="B10220" s="8" t="s">
        <v>21645</v>
      </c>
    </row>
    <row r="10221" spans="1:2" x14ac:dyDescent="0.15">
      <c r="A10221" s="3">
        <v>10218</v>
      </c>
      <c r="B10221" s="8" t="s">
        <v>21646</v>
      </c>
    </row>
    <row r="10222" spans="1:2" x14ac:dyDescent="0.15">
      <c r="A10222" s="3">
        <v>10219</v>
      </c>
      <c r="B10222" s="8" t="s">
        <v>21647</v>
      </c>
    </row>
    <row r="10223" spans="1:2" x14ac:dyDescent="0.15">
      <c r="A10223" s="3">
        <v>10220</v>
      </c>
      <c r="B10223" s="8" t="s">
        <v>21648</v>
      </c>
    </row>
    <row r="10224" spans="1:2" x14ac:dyDescent="0.15">
      <c r="A10224" s="3">
        <v>10221</v>
      </c>
      <c r="B10224" s="8" t="s">
        <v>21649</v>
      </c>
    </row>
    <row r="10225" spans="1:2" x14ac:dyDescent="0.15">
      <c r="A10225" s="3">
        <v>10222</v>
      </c>
      <c r="B10225" s="8" t="s">
        <v>21650</v>
      </c>
    </row>
    <row r="10226" spans="1:2" x14ac:dyDescent="0.15">
      <c r="A10226" s="3">
        <v>10223</v>
      </c>
      <c r="B10226" s="8" t="s">
        <v>21651</v>
      </c>
    </row>
    <row r="10227" spans="1:2" x14ac:dyDescent="0.15">
      <c r="A10227" s="3">
        <v>10224</v>
      </c>
      <c r="B10227" s="8" t="s">
        <v>21652</v>
      </c>
    </row>
    <row r="10228" spans="1:2" x14ac:dyDescent="0.15">
      <c r="A10228" s="3">
        <v>10225</v>
      </c>
      <c r="B10228" s="8" t="s">
        <v>21653</v>
      </c>
    </row>
    <row r="10229" spans="1:2" x14ac:dyDescent="0.15">
      <c r="A10229" s="3">
        <v>10226</v>
      </c>
      <c r="B10229" s="8" t="s">
        <v>21654</v>
      </c>
    </row>
    <row r="10230" spans="1:2" x14ac:dyDescent="0.15">
      <c r="A10230" s="3">
        <v>10227</v>
      </c>
      <c r="B10230" s="8" t="s">
        <v>21655</v>
      </c>
    </row>
    <row r="10231" spans="1:2" x14ac:dyDescent="0.15">
      <c r="A10231" s="3">
        <v>10228</v>
      </c>
      <c r="B10231" s="8" t="s">
        <v>21656</v>
      </c>
    </row>
    <row r="10232" spans="1:2" x14ac:dyDescent="0.15">
      <c r="A10232" s="3">
        <v>10229</v>
      </c>
      <c r="B10232" s="8" t="s">
        <v>21657</v>
      </c>
    </row>
    <row r="10233" spans="1:2" x14ac:dyDescent="0.15">
      <c r="A10233" s="3">
        <v>10230</v>
      </c>
      <c r="B10233" s="8" t="s">
        <v>21658</v>
      </c>
    </row>
    <row r="10234" spans="1:2" x14ac:dyDescent="0.15">
      <c r="A10234" s="3">
        <v>10231</v>
      </c>
      <c r="B10234" s="8" t="s">
        <v>21659</v>
      </c>
    </row>
    <row r="10235" spans="1:2" x14ac:dyDescent="0.15">
      <c r="A10235" s="3">
        <v>10232</v>
      </c>
      <c r="B10235" s="8" t="s">
        <v>21660</v>
      </c>
    </row>
    <row r="10236" spans="1:2" x14ac:dyDescent="0.15">
      <c r="A10236" s="3">
        <v>10233</v>
      </c>
      <c r="B10236" s="8" t="s">
        <v>21661</v>
      </c>
    </row>
    <row r="10237" spans="1:2" x14ac:dyDescent="0.15">
      <c r="A10237" s="3">
        <v>10234</v>
      </c>
      <c r="B10237" s="8" t="s">
        <v>21662</v>
      </c>
    </row>
    <row r="10238" spans="1:2" x14ac:dyDescent="0.15">
      <c r="A10238" s="3">
        <v>10235</v>
      </c>
      <c r="B10238" s="8" t="s">
        <v>21663</v>
      </c>
    </row>
    <row r="10239" spans="1:2" x14ac:dyDescent="0.15">
      <c r="A10239" s="3">
        <v>10236</v>
      </c>
      <c r="B10239" s="8" t="s">
        <v>21664</v>
      </c>
    </row>
    <row r="10240" spans="1:2" x14ac:dyDescent="0.15">
      <c r="A10240" s="3">
        <v>10237</v>
      </c>
      <c r="B10240" s="8" t="s">
        <v>21665</v>
      </c>
    </row>
    <row r="10241" spans="1:2" x14ac:dyDescent="0.15">
      <c r="A10241" s="3">
        <v>10238</v>
      </c>
      <c r="B10241" s="8" t="s">
        <v>21666</v>
      </c>
    </row>
    <row r="10242" spans="1:2" x14ac:dyDescent="0.15">
      <c r="A10242" s="3">
        <v>10239</v>
      </c>
      <c r="B10242" s="8" t="s">
        <v>21667</v>
      </c>
    </row>
    <row r="10243" spans="1:2" x14ac:dyDescent="0.15">
      <c r="A10243" s="3">
        <v>10240</v>
      </c>
      <c r="B10243" s="8" t="s">
        <v>21668</v>
      </c>
    </row>
    <row r="10244" spans="1:2" x14ac:dyDescent="0.15">
      <c r="A10244" s="3">
        <v>10241</v>
      </c>
      <c r="B10244" s="8" t="s">
        <v>21669</v>
      </c>
    </row>
    <row r="10245" spans="1:2" x14ac:dyDescent="0.15">
      <c r="A10245" s="3">
        <v>10242</v>
      </c>
      <c r="B10245" s="8" t="s">
        <v>21670</v>
      </c>
    </row>
    <row r="10246" spans="1:2" x14ac:dyDescent="0.15">
      <c r="A10246" s="3">
        <v>10243</v>
      </c>
      <c r="B10246" s="8" t="s">
        <v>21671</v>
      </c>
    </row>
    <row r="10247" spans="1:2" x14ac:dyDescent="0.15">
      <c r="A10247" s="3">
        <v>10244</v>
      </c>
      <c r="B10247" s="8" t="s">
        <v>21672</v>
      </c>
    </row>
    <row r="10248" spans="1:2" x14ac:dyDescent="0.15">
      <c r="A10248" s="3">
        <v>10245</v>
      </c>
      <c r="B10248" s="8" t="s">
        <v>21673</v>
      </c>
    </row>
    <row r="10249" spans="1:2" x14ac:dyDescent="0.15">
      <c r="A10249" s="3">
        <v>10246</v>
      </c>
      <c r="B10249" s="8" t="s">
        <v>21674</v>
      </c>
    </row>
    <row r="10250" spans="1:2" x14ac:dyDescent="0.15">
      <c r="A10250" s="3">
        <v>10247</v>
      </c>
      <c r="B10250" s="8" t="s">
        <v>21675</v>
      </c>
    </row>
    <row r="10251" spans="1:2" x14ac:dyDescent="0.15">
      <c r="A10251" s="3">
        <v>10248</v>
      </c>
      <c r="B10251" s="8" t="s">
        <v>21676</v>
      </c>
    </row>
    <row r="10252" spans="1:2" x14ac:dyDescent="0.15">
      <c r="A10252" s="3">
        <v>10249</v>
      </c>
      <c r="B10252" s="8" t="s">
        <v>21677</v>
      </c>
    </row>
    <row r="10253" spans="1:2" x14ac:dyDescent="0.15">
      <c r="A10253" s="3">
        <v>10250</v>
      </c>
      <c r="B10253" s="8" t="s">
        <v>21678</v>
      </c>
    </row>
    <row r="10254" spans="1:2" x14ac:dyDescent="0.15">
      <c r="A10254" s="3">
        <v>10251</v>
      </c>
      <c r="B10254" s="8" t="s">
        <v>21679</v>
      </c>
    </row>
    <row r="10255" spans="1:2" x14ac:dyDescent="0.15">
      <c r="A10255" s="3">
        <v>10252</v>
      </c>
      <c r="B10255" s="8" t="s">
        <v>21680</v>
      </c>
    </row>
    <row r="10256" spans="1:2" x14ac:dyDescent="0.15">
      <c r="A10256" s="3">
        <v>10253</v>
      </c>
      <c r="B10256" s="8" t="s">
        <v>21681</v>
      </c>
    </row>
    <row r="10257" spans="1:2" x14ac:dyDescent="0.15">
      <c r="A10257" s="3">
        <v>10254</v>
      </c>
      <c r="B10257" s="8" t="s">
        <v>21682</v>
      </c>
    </row>
    <row r="10258" spans="1:2" x14ac:dyDescent="0.15">
      <c r="A10258" s="3">
        <v>10255</v>
      </c>
      <c r="B10258" s="8" t="s">
        <v>21683</v>
      </c>
    </row>
    <row r="10259" spans="1:2" x14ac:dyDescent="0.15">
      <c r="A10259" s="3">
        <v>10256</v>
      </c>
      <c r="B10259" s="8" t="s">
        <v>21684</v>
      </c>
    </row>
    <row r="10260" spans="1:2" x14ac:dyDescent="0.15">
      <c r="A10260" s="3">
        <v>10257</v>
      </c>
      <c r="B10260" s="8" t="s">
        <v>21685</v>
      </c>
    </row>
    <row r="10261" spans="1:2" x14ac:dyDescent="0.15">
      <c r="A10261" s="3">
        <v>10258</v>
      </c>
      <c r="B10261" s="8" t="s">
        <v>21686</v>
      </c>
    </row>
    <row r="10262" spans="1:2" x14ac:dyDescent="0.15">
      <c r="A10262" s="3">
        <v>10259</v>
      </c>
      <c r="B10262" s="8" t="s">
        <v>21687</v>
      </c>
    </row>
    <row r="10263" spans="1:2" x14ac:dyDescent="0.15">
      <c r="A10263" s="3">
        <v>10260</v>
      </c>
      <c r="B10263" s="8" t="s">
        <v>21688</v>
      </c>
    </row>
    <row r="10264" spans="1:2" x14ac:dyDescent="0.15">
      <c r="A10264" s="3">
        <v>10261</v>
      </c>
      <c r="B10264" s="8" t="s">
        <v>21689</v>
      </c>
    </row>
    <row r="10265" spans="1:2" x14ac:dyDescent="0.15">
      <c r="A10265" s="3">
        <v>10262</v>
      </c>
      <c r="B10265" s="8" t="s">
        <v>21690</v>
      </c>
    </row>
    <row r="10266" spans="1:2" x14ac:dyDescent="0.15">
      <c r="A10266" s="3">
        <v>10263</v>
      </c>
      <c r="B10266" s="8" t="s">
        <v>21691</v>
      </c>
    </row>
    <row r="10267" spans="1:2" x14ac:dyDescent="0.15">
      <c r="A10267" s="3">
        <v>10264</v>
      </c>
      <c r="B10267" s="8" t="s">
        <v>21692</v>
      </c>
    </row>
    <row r="10268" spans="1:2" x14ac:dyDescent="0.15">
      <c r="A10268" s="3">
        <v>10265</v>
      </c>
      <c r="B10268" s="8" t="s">
        <v>21693</v>
      </c>
    </row>
    <row r="10269" spans="1:2" x14ac:dyDescent="0.15">
      <c r="A10269" s="3">
        <v>10266</v>
      </c>
      <c r="B10269" s="8" t="s">
        <v>21694</v>
      </c>
    </row>
    <row r="10270" spans="1:2" x14ac:dyDescent="0.15">
      <c r="A10270" s="3">
        <v>10267</v>
      </c>
      <c r="B10270" s="8" t="s">
        <v>21695</v>
      </c>
    </row>
    <row r="10271" spans="1:2" x14ac:dyDescent="0.15">
      <c r="A10271" s="3">
        <v>10268</v>
      </c>
      <c r="B10271" s="8" t="s">
        <v>21696</v>
      </c>
    </row>
    <row r="10272" spans="1:2" x14ac:dyDescent="0.15">
      <c r="A10272" s="3">
        <v>10269</v>
      </c>
      <c r="B10272" s="8" t="s">
        <v>21697</v>
      </c>
    </row>
    <row r="10273" spans="1:2" x14ac:dyDescent="0.15">
      <c r="A10273" s="3">
        <v>10270</v>
      </c>
      <c r="B10273" s="8" t="s">
        <v>21698</v>
      </c>
    </row>
    <row r="10274" spans="1:2" x14ac:dyDescent="0.15">
      <c r="A10274" s="3">
        <v>10271</v>
      </c>
      <c r="B10274" s="8" t="s">
        <v>21699</v>
      </c>
    </row>
    <row r="10275" spans="1:2" x14ac:dyDescent="0.15">
      <c r="A10275" s="3">
        <v>10272</v>
      </c>
      <c r="B10275" s="8" t="s">
        <v>21700</v>
      </c>
    </row>
    <row r="10276" spans="1:2" x14ac:dyDescent="0.15">
      <c r="A10276" s="3">
        <v>10273</v>
      </c>
      <c r="B10276" s="8" t="s">
        <v>21701</v>
      </c>
    </row>
    <row r="10277" spans="1:2" x14ac:dyDescent="0.15">
      <c r="A10277" s="3">
        <v>10274</v>
      </c>
      <c r="B10277" s="8" t="s">
        <v>21702</v>
      </c>
    </row>
    <row r="10278" spans="1:2" x14ac:dyDescent="0.15">
      <c r="A10278" s="3">
        <v>10275</v>
      </c>
      <c r="B10278" s="8" t="s">
        <v>21703</v>
      </c>
    </row>
    <row r="10279" spans="1:2" x14ac:dyDescent="0.15">
      <c r="A10279" s="3">
        <v>10276</v>
      </c>
      <c r="B10279" s="8" t="s">
        <v>21704</v>
      </c>
    </row>
    <row r="10280" spans="1:2" x14ac:dyDescent="0.15">
      <c r="A10280" s="3">
        <v>10277</v>
      </c>
      <c r="B10280" s="8" t="s">
        <v>21705</v>
      </c>
    </row>
    <row r="10281" spans="1:2" x14ac:dyDescent="0.15">
      <c r="A10281" s="3">
        <v>10278</v>
      </c>
      <c r="B10281" s="8" t="s">
        <v>21706</v>
      </c>
    </row>
    <row r="10282" spans="1:2" x14ac:dyDescent="0.15">
      <c r="A10282" s="3">
        <v>10279</v>
      </c>
      <c r="B10282" s="8" t="s">
        <v>21707</v>
      </c>
    </row>
    <row r="10283" spans="1:2" x14ac:dyDescent="0.15">
      <c r="A10283" s="3">
        <v>10280</v>
      </c>
      <c r="B10283" s="8" t="s">
        <v>21708</v>
      </c>
    </row>
    <row r="10284" spans="1:2" x14ac:dyDescent="0.15">
      <c r="A10284" s="3">
        <v>10281</v>
      </c>
      <c r="B10284" s="8" t="s">
        <v>21709</v>
      </c>
    </row>
    <row r="10285" spans="1:2" x14ac:dyDescent="0.15">
      <c r="A10285" s="3">
        <v>10282</v>
      </c>
      <c r="B10285" s="8" t="s">
        <v>21710</v>
      </c>
    </row>
    <row r="10286" spans="1:2" x14ac:dyDescent="0.15">
      <c r="A10286" s="3">
        <v>10283</v>
      </c>
      <c r="B10286" s="8" t="s">
        <v>21711</v>
      </c>
    </row>
    <row r="10287" spans="1:2" x14ac:dyDescent="0.15">
      <c r="A10287" s="3">
        <v>10284</v>
      </c>
      <c r="B10287" s="8" t="s">
        <v>21712</v>
      </c>
    </row>
    <row r="10288" spans="1:2" x14ac:dyDescent="0.15">
      <c r="A10288" s="3">
        <v>10285</v>
      </c>
      <c r="B10288" s="8" t="s">
        <v>21713</v>
      </c>
    </row>
    <row r="10289" spans="1:2" x14ac:dyDescent="0.15">
      <c r="A10289" s="3">
        <v>10286</v>
      </c>
      <c r="B10289" s="8" t="s">
        <v>21714</v>
      </c>
    </row>
    <row r="10290" spans="1:2" x14ac:dyDescent="0.15">
      <c r="A10290" s="3">
        <v>10287</v>
      </c>
      <c r="B10290" s="8" t="s">
        <v>21715</v>
      </c>
    </row>
    <row r="10291" spans="1:2" x14ac:dyDescent="0.15">
      <c r="A10291" s="3">
        <v>10288</v>
      </c>
      <c r="B10291" s="8" t="s">
        <v>21716</v>
      </c>
    </row>
    <row r="10292" spans="1:2" x14ac:dyDescent="0.15">
      <c r="A10292" s="3">
        <v>10289</v>
      </c>
      <c r="B10292" s="8" t="s">
        <v>21717</v>
      </c>
    </row>
    <row r="10293" spans="1:2" x14ac:dyDescent="0.15">
      <c r="A10293" s="3">
        <v>10290</v>
      </c>
      <c r="B10293" s="8" t="s">
        <v>21718</v>
      </c>
    </row>
    <row r="10294" spans="1:2" x14ac:dyDescent="0.15">
      <c r="A10294" s="3">
        <v>10291</v>
      </c>
      <c r="B10294" s="8" t="s">
        <v>21719</v>
      </c>
    </row>
    <row r="10295" spans="1:2" x14ac:dyDescent="0.15">
      <c r="A10295" s="3">
        <v>10292</v>
      </c>
      <c r="B10295" s="8" t="s">
        <v>21720</v>
      </c>
    </row>
    <row r="10296" spans="1:2" x14ac:dyDescent="0.15">
      <c r="A10296" s="3">
        <v>10293</v>
      </c>
      <c r="B10296" s="8" t="s">
        <v>21721</v>
      </c>
    </row>
    <row r="10297" spans="1:2" x14ac:dyDescent="0.15">
      <c r="A10297" s="3">
        <v>10294</v>
      </c>
      <c r="B10297" s="8" t="s">
        <v>21722</v>
      </c>
    </row>
    <row r="10298" spans="1:2" x14ac:dyDescent="0.15">
      <c r="A10298" s="3">
        <v>10295</v>
      </c>
      <c r="B10298" s="8" t="s">
        <v>21723</v>
      </c>
    </row>
    <row r="10299" spans="1:2" x14ac:dyDescent="0.15">
      <c r="A10299" s="3">
        <v>10296</v>
      </c>
      <c r="B10299" s="8" t="s">
        <v>21724</v>
      </c>
    </row>
    <row r="10300" spans="1:2" x14ac:dyDescent="0.15">
      <c r="A10300" s="3">
        <v>10297</v>
      </c>
      <c r="B10300" s="8" t="s">
        <v>21725</v>
      </c>
    </row>
    <row r="10301" spans="1:2" x14ac:dyDescent="0.15">
      <c r="A10301" s="3">
        <v>10298</v>
      </c>
      <c r="B10301" s="8" t="s">
        <v>21726</v>
      </c>
    </row>
    <row r="10302" spans="1:2" x14ac:dyDescent="0.15">
      <c r="A10302" s="3">
        <v>10299</v>
      </c>
      <c r="B10302" s="8" t="s">
        <v>21727</v>
      </c>
    </row>
    <row r="10303" spans="1:2" x14ac:dyDescent="0.15">
      <c r="A10303" s="3">
        <v>10300</v>
      </c>
      <c r="B10303" s="8" t="s">
        <v>21728</v>
      </c>
    </row>
    <row r="10304" spans="1:2" x14ac:dyDescent="0.15">
      <c r="A10304" s="3">
        <v>10301</v>
      </c>
      <c r="B10304" s="8" t="s">
        <v>21729</v>
      </c>
    </row>
    <row r="10305" spans="1:2" x14ac:dyDescent="0.15">
      <c r="A10305" s="3">
        <v>10302</v>
      </c>
      <c r="B10305" s="8" t="s">
        <v>21730</v>
      </c>
    </row>
    <row r="10306" spans="1:2" x14ac:dyDescent="0.15">
      <c r="A10306" s="3">
        <v>10303</v>
      </c>
      <c r="B10306" s="8" t="s">
        <v>21731</v>
      </c>
    </row>
    <row r="10307" spans="1:2" x14ac:dyDescent="0.15">
      <c r="A10307" s="3">
        <v>10304</v>
      </c>
      <c r="B10307" s="8" t="s">
        <v>21732</v>
      </c>
    </row>
    <row r="10308" spans="1:2" x14ac:dyDescent="0.15">
      <c r="A10308" s="3">
        <v>10305</v>
      </c>
      <c r="B10308" s="8" t="s">
        <v>21733</v>
      </c>
    </row>
    <row r="10309" spans="1:2" x14ac:dyDescent="0.15">
      <c r="A10309" s="3">
        <v>10306</v>
      </c>
      <c r="B10309" s="8" t="s">
        <v>21734</v>
      </c>
    </row>
    <row r="10310" spans="1:2" x14ac:dyDescent="0.15">
      <c r="A10310" s="3">
        <v>10307</v>
      </c>
      <c r="B10310" s="8" t="s">
        <v>21735</v>
      </c>
    </row>
    <row r="10311" spans="1:2" x14ac:dyDescent="0.15">
      <c r="A10311" s="3">
        <v>10308</v>
      </c>
      <c r="B10311" s="8" t="s">
        <v>21736</v>
      </c>
    </row>
    <row r="10312" spans="1:2" x14ac:dyDescent="0.15">
      <c r="A10312" s="3">
        <v>10309</v>
      </c>
      <c r="B10312" s="8" t="s">
        <v>21737</v>
      </c>
    </row>
    <row r="10313" spans="1:2" x14ac:dyDescent="0.15">
      <c r="A10313" s="3">
        <v>10310</v>
      </c>
      <c r="B10313" s="8" t="s">
        <v>21738</v>
      </c>
    </row>
    <row r="10314" spans="1:2" x14ac:dyDescent="0.15">
      <c r="A10314" s="3">
        <v>10311</v>
      </c>
      <c r="B10314" s="8" t="s">
        <v>21739</v>
      </c>
    </row>
    <row r="10315" spans="1:2" x14ac:dyDescent="0.15">
      <c r="A10315" s="3">
        <v>10312</v>
      </c>
      <c r="B10315" s="8" t="s">
        <v>21740</v>
      </c>
    </row>
    <row r="10316" spans="1:2" x14ac:dyDescent="0.15">
      <c r="A10316" s="3">
        <v>10313</v>
      </c>
      <c r="B10316" s="8" t="s">
        <v>21741</v>
      </c>
    </row>
    <row r="10317" spans="1:2" x14ac:dyDescent="0.15">
      <c r="A10317" s="3">
        <v>10314</v>
      </c>
      <c r="B10317" s="8" t="s">
        <v>21742</v>
      </c>
    </row>
    <row r="10318" spans="1:2" x14ac:dyDescent="0.15">
      <c r="A10318" s="3">
        <v>10315</v>
      </c>
      <c r="B10318" s="8" t="s">
        <v>21743</v>
      </c>
    </row>
    <row r="10319" spans="1:2" x14ac:dyDescent="0.15">
      <c r="A10319" s="3">
        <v>10316</v>
      </c>
      <c r="B10319" s="8" t="s">
        <v>21744</v>
      </c>
    </row>
    <row r="10320" spans="1:2" x14ac:dyDescent="0.15">
      <c r="A10320" s="3">
        <v>10317</v>
      </c>
      <c r="B10320" s="8" t="s">
        <v>21745</v>
      </c>
    </row>
    <row r="10321" spans="1:2" x14ac:dyDescent="0.15">
      <c r="A10321" s="3">
        <v>10318</v>
      </c>
      <c r="B10321" s="8" t="s">
        <v>21746</v>
      </c>
    </row>
    <row r="10322" spans="1:2" x14ac:dyDescent="0.15">
      <c r="A10322" s="3">
        <v>10319</v>
      </c>
      <c r="B10322" s="8" t="s">
        <v>21747</v>
      </c>
    </row>
    <row r="10323" spans="1:2" x14ac:dyDescent="0.15">
      <c r="A10323" s="3">
        <v>10320</v>
      </c>
      <c r="B10323" s="8" t="s">
        <v>21748</v>
      </c>
    </row>
    <row r="10324" spans="1:2" x14ac:dyDescent="0.15">
      <c r="A10324" s="3">
        <v>10321</v>
      </c>
      <c r="B10324" s="8" t="s">
        <v>21749</v>
      </c>
    </row>
    <row r="10325" spans="1:2" x14ac:dyDescent="0.15">
      <c r="A10325" s="3">
        <v>10322</v>
      </c>
      <c r="B10325" s="8" t="s">
        <v>21750</v>
      </c>
    </row>
    <row r="10326" spans="1:2" x14ac:dyDescent="0.15">
      <c r="A10326" s="3">
        <v>10323</v>
      </c>
      <c r="B10326" s="8" t="s">
        <v>21751</v>
      </c>
    </row>
    <row r="10327" spans="1:2" x14ac:dyDescent="0.15">
      <c r="A10327" s="3">
        <v>10324</v>
      </c>
      <c r="B10327" s="8" t="s">
        <v>21752</v>
      </c>
    </row>
    <row r="10328" spans="1:2" x14ac:dyDescent="0.15">
      <c r="A10328" s="3">
        <v>10325</v>
      </c>
      <c r="B10328" s="8" t="s">
        <v>21753</v>
      </c>
    </row>
    <row r="10329" spans="1:2" x14ac:dyDescent="0.15">
      <c r="A10329" s="3">
        <v>10326</v>
      </c>
      <c r="B10329" s="8" t="s">
        <v>21754</v>
      </c>
    </row>
    <row r="10330" spans="1:2" x14ac:dyDescent="0.15">
      <c r="A10330" s="3">
        <v>10327</v>
      </c>
      <c r="B10330" s="8" t="s">
        <v>21755</v>
      </c>
    </row>
    <row r="10331" spans="1:2" x14ac:dyDescent="0.15">
      <c r="A10331" s="3">
        <v>10328</v>
      </c>
      <c r="B10331" s="8" t="s">
        <v>21756</v>
      </c>
    </row>
    <row r="10332" spans="1:2" x14ac:dyDescent="0.15">
      <c r="A10332" s="3">
        <v>10329</v>
      </c>
      <c r="B10332" s="8" t="s">
        <v>21757</v>
      </c>
    </row>
    <row r="10333" spans="1:2" x14ac:dyDescent="0.15">
      <c r="A10333" s="3">
        <v>10330</v>
      </c>
      <c r="B10333" s="8" t="s">
        <v>21758</v>
      </c>
    </row>
    <row r="10334" spans="1:2" x14ac:dyDescent="0.15">
      <c r="A10334" s="3">
        <v>10331</v>
      </c>
      <c r="B10334" s="8" t="s">
        <v>21759</v>
      </c>
    </row>
    <row r="10335" spans="1:2" x14ac:dyDescent="0.15">
      <c r="A10335" s="3">
        <v>10332</v>
      </c>
      <c r="B10335" s="8" t="s">
        <v>21760</v>
      </c>
    </row>
    <row r="10336" spans="1:2" x14ac:dyDescent="0.15">
      <c r="A10336" s="3">
        <v>10333</v>
      </c>
      <c r="B10336" s="8" t="s">
        <v>21761</v>
      </c>
    </row>
    <row r="10337" spans="1:2" x14ac:dyDescent="0.15">
      <c r="A10337" s="3">
        <v>10334</v>
      </c>
      <c r="B10337" s="8" t="s">
        <v>21762</v>
      </c>
    </row>
    <row r="10338" spans="1:2" x14ac:dyDescent="0.15">
      <c r="A10338" s="3">
        <v>10335</v>
      </c>
      <c r="B10338" s="8" t="s">
        <v>21763</v>
      </c>
    </row>
    <row r="10339" spans="1:2" x14ac:dyDescent="0.15">
      <c r="A10339" s="3">
        <v>10336</v>
      </c>
      <c r="B10339" s="8" t="s">
        <v>21764</v>
      </c>
    </row>
    <row r="10340" spans="1:2" x14ac:dyDescent="0.15">
      <c r="A10340" s="3">
        <v>10337</v>
      </c>
      <c r="B10340" s="8" t="s">
        <v>21765</v>
      </c>
    </row>
    <row r="10341" spans="1:2" x14ac:dyDescent="0.15">
      <c r="A10341" s="3">
        <v>10338</v>
      </c>
      <c r="B10341" s="8" t="s">
        <v>21766</v>
      </c>
    </row>
    <row r="10342" spans="1:2" x14ac:dyDescent="0.15">
      <c r="A10342" s="3">
        <v>10339</v>
      </c>
      <c r="B10342" s="8" t="s">
        <v>21767</v>
      </c>
    </row>
    <row r="10343" spans="1:2" x14ac:dyDescent="0.15">
      <c r="A10343" s="3">
        <v>10340</v>
      </c>
      <c r="B10343" s="8" t="s">
        <v>21768</v>
      </c>
    </row>
    <row r="10344" spans="1:2" x14ac:dyDescent="0.15">
      <c r="A10344" s="3">
        <v>10341</v>
      </c>
      <c r="B10344" s="8" t="s">
        <v>21769</v>
      </c>
    </row>
    <row r="10345" spans="1:2" x14ac:dyDescent="0.15">
      <c r="A10345" s="3">
        <v>10342</v>
      </c>
      <c r="B10345" s="8" t="s">
        <v>21770</v>
      </c>
    </row>
    <row r="10346" spans="1:2" x14ac:dyDescent="0.15">
      <c r="A10346" s="3">
        <v>10343</v>
      </c>
      <c r="B10346" s="8" t="s">
        <v>21771</v>
      </c>
    </row>
    <row r="10347" spans="1:2" x14ac:dyDescent="0.15">
      <c r="A10347" s="3">
        <v>10344</v>
      </c>
      <c r="B10347" s="8" t="s">
        <v>21772</v>
      </c>
    </row>
    <row r="10348" spans="1:2" x14ac:dyDescent="0.15">
      <c r="A10348" s="3">
        <v>10345</v>
      </c>
      <c r="B10348" s="8" t="s">
        <v>21773</v>
      </c>
    </row>
    <row r="10349" spans="1:2" x14ac:dyDescent="0.15">
      <c r="A10349" s="3">
        <v>10346</v>
      </c>
      <c r="B10349" s="8" t="s">
        <v>21774</v>
      </c>
    </row>
    <row r="10350" spans="1:2" x14ac:dyDescent="0.15">
      <c r="A10350" s="3">
        <v>10347</v>
      </c>
      <c r="B10350" s="8" t="s">
        <v>21775</v>
      </c>
    </row>
    <row r="10351" spans="1:2" x14ac:dyDescent="0.15">
      <c r="A10351" s="3">
        <v>10348</v>
      </c>
      <c r="B10351" s="8" t="s">
        <v>21776</v>
      </c>
    </row>
    <row r="10352" spans="1:2" x14ac:dyDescent="0.15">
      <c r="A10352" s="3">
        <v>10349</v>
      </c>
      <c r="B10352" s="8" t="s">
        <v>21777</v>
      </c>
    </row>
    <row r="10353" spans="1:2" x14ac:dyDescent="0.15">
      <c r="A10353" s="3">
        <v>10350</v>
      </c>
      <c r="B10353" s="8" t="s">
        <v>21778</v>
      </c>
    </row>
    <row r="10354" spans="1:2" x14ac:dyDescent="0.15">
      <c r="A10354" s="3">
        <v>10351</v>
      </c>
      <c r="B10354" s="8" t="s">
        <v>21779</v>
      </c>
    </row>
    <row r="10355" spans="1:2" x14ac:dyDescent="0.15">
      <c r="A10355" s="3">
        <v>10352</v>
      </c>
      <c r="B10355" s="8" t="s">
        <v>21780</v>
      </c>
    </row>
    <row r="10356" spans="1:2" x14ac:dyDescent="0.15">
      <c r="A10356" s="3">
        <v>10353</v>
      </c>
      <c r="B10356" s="8" t="s">
        <v>21781</v>
      </c>
    </row>
    <row r="10357" spans="1:2" x14ac:dyDescent="0.15">
      <c r="A10357" s="3">
        <v>10354</v>
      </c>
      <c r="B10357" s="8" t="s">
        <v>21782</v>
      </c>
    </row>
    <row r="10358" spans="1:2" x14ac:dyDescent="0.15">
      <c r="A10358" s="3">
        <v>10355</v>
      </c>
      <c r="B10358" s="8" t="s">
        <v>21783</v>
      </c>
    </row>
    <row r="10359" spans="1:2" x14ac:dyDescent="0.15">
      <c r="A10359" s="3">
        <v>10356</v>
      </c>
      <c r="B10359" s="8" t="s">
        <v>21784</v>
      </c>
    </row>
    <row r="10360" spans="1:2" x14ac:dyDescent="0.15">
      <c r="A10360" s="3">
        <v>10357</v>
      </c>
      <c r="B10360" s="8" t="s">
        <v>21785</v>
      </c>
    </row>
    <row r="10361" spans="1:2" x14ac:dyDescent="0.15">
      <c r="A10361" s="3">
        <v>10358</v>
      </c>
      <c r="B10361" s="8" t="s">
        <v>21786</v>
      </c>
    </row>
    <row r="10362" spans="1:2" x14ac:dyDescent="0.15">
      <c r="A10362" s="3">
        <v>10359</v>
      </c>
      <c r="B10362" s="8" t="s">
        <v>21787</v>
      </c>
    </row>
    <row r="10363" spans="1:2" x14ac:dyDescent="0.15">
      <c r="A10363" s="3">
        <v>10360</v>
      </c>
      <c r="B10363" s="8" t="s">
        <v>21788</v>
      </c>
    </row>
    <row r="10364" spans="1:2" x14ac:dyDescent="0.15">
      <c r="A10364" s="3">
        <v>10361</v>
      </c>
      <c r="B10364" s="8" t="s">
        <v>21789</v>
      </c>
    </row>
    <row r="10365" spans="1:2" x14ac:dyDescent="0.15">
      <c r="A10365" s="3">
        <v>10362</v>
      </c>
      <c r="B10365" s="8" t="s">
        <v>21790</v>
      </c>
    </row>
    <row r="10366" spans="1:2" x14ac:dyDescent="0.15">
      <c r="A10366" s="3">
        <v>10363</v>
      </c>
      <c r="B10366" s="8" t="s">
        <v>21791</v>
      </c>
    </row>
    <row r="10367" spans="1:2" x14ac:dyDescent="0.15">
      <c r="A10367" s="3">
        <v>10364</v>
      </c>
      <c r="B10367" s="8" t="s">
        <v>21792</v>
      </c>
    </row>
    <row r="10368" spans="1:2" x14ac:dyDescent="0.15">
      <c r="A10368" s="3">
        <v>10365</v>
      </c>
      <c r="B10368" s="8" t="s">
        <v>21793</v>
      </c>
    </row>
    <row r="10369" spans="1:2" x14ac:dyDescent="0.15">
      <c r="A10369" s="3">
        <v>10366</v>
      </c>
      <c r="B10369" s="8" t="s">
        <v>21794</v>
      </c>
    </row>
    <row r="10370" spans="1:2" x14ac:dyDescent="0.15">
      <c r="A10370" s="3">
        <v>10367</v>
      </c>
      <c r="B10370" s="8" t="s">
        <v>21795</v>
      </c>
    </row>
    <row r="10371" spans="1:2" x14ac:dyDescent="0.15">
      <c r="A10371" s="3">
        <v>10368</v>
      </c>
      <c r="B10371" s="8" t="s">
        <v>21796</v>
      </c>
    </row>
    <row r="10372" spans="1:2" x14ac:dyDescent="0.15">
      <c r="A10372" s="3">
        <v>10369</v>
      </c>
      <c r="B10372" s="8" t="s">
        <v>21797</v>
      </c>
    </row>
    <row r="10373" spans="1:2" x14ac:dyDescent="0.15">
      <c r="A10373" s="3">
        <v>10370</v>
      </c>
      <c r="B10373" s="8" t="s">
        <v>21798</v>
      </c>
    </row>
    <row r="10374" spans="1:2" x14ac:dyDescent="0.15">
      <c r="A10374" s="3">
        <v>10371</v>
      </c>
      <c r="B10374" s="8" t="s">
        <v>21799</v>
      </c>
    </row>
    <row r="10375" spans="1:2" x14ac:dyDescent="0.15">
      <c r="A10375" s="3">
        <v>10372</v>
      </c>
      <c r="B10375" s="8" t="s">
        <v>21800</v>
      </c>
    </row>
    <row r="10376" spans="1:2" x14ac:dyDescent="0.15">
      <c r="A10376" s="3">
        <v>10373</v>
      </c>
      <c r="B10376" s="8" t="s">
        <v>21801</v>
      </c>
    </row>
    <row r="10377" spans="1:2" x14ac:dyDescent="0.15">
      <c r="A10377" s="3">
        <v>10374</v>
      </c>
      <c r="B10377" s="8" t="s">
        <v>21802</v>
      </c>
    </row>
    <row r="10378" spans="1:2" x14ac:dyDescent="0.15">
      <c r="A10378" s="3">
        <v>10375</v>
      </c>
      <c r="B10378" s="8" t="s">
        <v>21803</v>
      </c>
    </row>
    <row r="10379" spans="1:2" x14ac:dyDescent="0.15">
      <c r="A10379" s="3">
        <v>10376</v>
      </c>
      <c r="B10379" s="8" t="s">
        <v>21804</v>
      </c>
    </row>
    <row r="10380" spans="1:2" x14ac:dyDescent="0.15">
      <c r="A10380" s="3">
        <v>10377</v>
      </c>
      <c r="B10380" s="8" t="s">
        <v>21805</v>
      </c>
    </row>
    <row r="10381" spans="1:2" x14ac:dyDescent="0.15">
      <c r="A10381" s="3">
        <v>10378</v>
      </c>
      <c r="B10381" s="8" t="s">
        <v>21806</v>
      </c>
    </row>
    <row r="10382" spans="1:2" x14ac:dyDescent="0.15">
      <c r="A10382" s="3">
        <v>10379</v>
      </c>
      <c r="B10382" s="8" t="s">
        <v>21807</v>
      </c>
    </row>
    <row r="10383" spans="1:2" x14ac:dyDescent="0.15">
      <c r="A10383" s="3">
        <v>10380</v>
      </c>
      <c r="B10383" s="8" t="s">
        <v>21808</v>
      </c>
    </row>
    <row r="10384" spans="1:2" x14ac:dyDescent="0.15">
      <c r="A10384" s="3">
        <v>10381</v>
      </c>
      <c r="B10384" s="8" t="s">
        <v>21809</v>
      </c>
    </row>
    <row r="10385" spans="1:2" x14ac:dyDescent="0.15">
      <c r="A10385" s="3">
        <v>10382</v>
      </c>
      <c r="B10385" s="8" t="s">
        <v>21810</v>
      </c>
    </row>
    <row r="10386" spans="1:2" x14ac:dyDescent="0.15">
      <c r="A10386" s="3">
        <v>10383</v>
      </c>
      <c r="B10386" s="8" t="s">
        <v>21811</v>
      </c>
    </row>
    <row r="10387" spans="1:2" x14ac:dyDescent="0.15">
      <c r="A10387" s="3">
        <v>10384</v>
      </c>
      <c r="B10387" s="8" t="s">
        <v>21812</v>
      </c>
    </row>
    <row r="10388" spans="1:2" x14ac:dyDescent="0.15">
      <c r="A10388" s="3">
        <v>10385</v>
      </c>
      <c r="B10388" s="8" t="s">
        <v>21813</v>
      </c>
    </row>
    <row r="10389" spans="1:2" x14ac:dyDescent="0.15">
      <c r="A10389" s="3">
        <v>10386</v>
      </c>
      <c r="B10389" s="8" t="s">
        <v>21814</v>
      </c>
    </row>
    <row r="10390" spans="1:2" x14ac:dyDescent="0.15">
      <c r="A10390" s="3">
        <v>10387</v>
      </c>
      <c r="B10390" s="8" t="s">
        <v>21815</v>
      </c>
    </row>
    <row r="10391" spans="1:2" x14ac:dyDescent="0.15">
      <c r="A10391" s="3">
        <v>10388</v>
      </c>
      <c r="B10391" s="8" t="s">
        <v>21816</v>
      </c>
    </row>
    <row r="10392" spans="1:2" x14ac:dyDescent="0.15">
      <c r="A10392" s="3">
        <v>10389</v>
      </c>
      <c r="B10392" s="8" t="s">
        <v>21817</v>
      </c>
    </row>
    <row r="10393" spans="1:2" x14ac:dyDescent="0.15">
      <c r="A10393" s="3">
        <v>10390</v>
      </c>
      <c r="B10393" s="8" t="s">
        <v>21818</v>
      </c>
    </row>
    <row r="10394" spans="1:2" x14ac:dyDescent="0.15">
      <c r="A10394" s="3">
        <v>10391</v>
      </c>
      <c r="B10394" s="8" t="s">
        <v>21819</v>
      </c>
    </row>
    <row r="10395" spans="1:2" x14ac:dyDescent="0.15">
      <c r="A10395" s="3">
        <v>10392</v>
      </c>
      <c r="B10395" s="8" t="s">
        <v>21820</v>
      </c>
    </row>
    <row r="10396" spans="1:2" x14ac:dyDescent="0.15">
      <c r="A10396" s="3">
        <v>10393</v>
      </c>
      <c r="B10396" s="8" t="s">
        <v>21821</v>
      </c>
    </row>
    <row r="10397" spans="1:2" x14ac:dyDescent="0.15">
      <c r="A10397" s="3">
        <v>10394</v>
      </c>
      <c r="B10397" s="8" t="s">
        <v>21822</v>
      </c>
    </row>
    <row r="10398" spans="1:2" x14ac:dyDescent="0.15">
      <c r="A10398" s="3">
        <v>10395</v>
      </c>
      <c r="B10398" s="8" t="s">
        <v>21823</v>
      </c>
    </row>
    <row r="10399" spans="1:2" x14ac:dyDescent="0.15">
      <c r="A10399" s="3">
        <v>10396</v>
      </c>
      <c r="B10399" s="8" t="s">
        <v>21824</v>
      </c>
    </row>
    <row r="10400" spans="1:2" x14ac:dyDescent="0.15">
      <c r="A10400" s="3">
        <v>10397</v>
      </c>
      <c r="B10400" s="8" t="s">
        <v>21825</v>
      </c>
    </row>
    <row r="10401" spans="1:2" x14ac:dyDescent="0.15">
      <c r="A10401" s="3">
        <v>10398</v>
      </c>
      <c r="B10401" s="8" t="s">
        <v>21826</v>
      </c>
    </row>
    <row r="10402" spans="1:2" x14ac:dyDescent="0.15">
      <c r="A10402" s="3">
        <v>10399</v>
      </c>
      <c r="B10402" s="8" t="s">
        <v>21827</v>
      </c>
    </row>
    <row r="10403" spans="1:2" x14ac:dyDescent="0.15">
      <c r="A10403" s="3">
        <v>10400</v>
      </c>
      <c r="B10403" s="8" t="s">
        <v>21828</v>
      </c>
    </row>
    <row r="10404" spans="1:2" x14ac:dyDescent="0.15">
      <c r="A10404" s="3">
        <v>10401</v>
      </c>
      <c r="B10404" s="8" t="s">
        <v>21829</v>
      </c>
    </row>
    <row r="10405" spans="1:2" x14ac:dyDescent="0.15">
      <c r="A10405" s="3">
        <v>10402</v>
      </c>
      <c r="B10405" s="8" t="s">
        <v>21830</v>
      </c>
    </row>
    <row r="10406" spans="1:2" x14ac:dyDescent="0.15">
      <c r="A10406" s="3">
        <v>10403</v>
      </c>
      <c r="B10406" s="8" t="s">
        <v>21831</v>
      </c>
    </row>
    <row r="10407" spans="1:2" x14ac:dyDescent="0.15">
      <c r="A10407" s="3">
        <v>10404</v>
      </c>
      <c r="B10407" s="8" t="s">
        <v>21832</v>
      </c>
    </row>
    <row r="10408" spans="1:2" x14ac:dyDescent="0.15">
      <c r="A10408" s="3">
        <v>10405</v>
      </c>
      <c r="B10408" s="8" t="s">
        <v>21833</v>
      </c>
    </row>
    <row r="10409" spans="1:2" x14ac:dyDescent="0.15">
      <c r="A10409" s="3">
        <v>10406</v>
      </c>
      <c r="B10409" s="8" t="s">
        <v>21834</v>
      </c>
    </row>
    <row r="10410" spans="1:2" x14ac:dyDescent="0.15">
      <c r="A10410" s="3">
        <v>10407</v>
      </c>
      <c r="B10410" s="8" t="s">
        <v>21835</v>
      </c>
    </row>
    <row r="10411" spans="1:2" x14ac:dyDescent="0.15">
      <c r="A10411" s="3">
        <v>10408</v>
      </c>
      <c r="B10411" s="8" t="s">
        <v>21836</v>
      </c>
    </row>
    <row r="10412" spans="1:2" x14ac:dyDescent="0.15">
      <c r="A10412" s="3">
        <v>10409</v>
      </c>
      <c r="B10412" s="8" t="s">
        <v>21837</v>
      </c>
    </row>
    <row r="10413" spans="1:2" x14ac:dyDescent="0.15">
      <c r="A10413" s="3">
        <v>10410</v>
      </c>
      <c r="B10413" s="8" t="s">
        <v>21838</v>
      </c>
    </row>
    <row r="10414" spans="1:2" x14ac:dyDescent="0.15">
      <c r="A10414" s="3">
        <v>10411</v>
      </c>
      <c r="B10414" s="8" t="s">
        <v>21839</v>
      </c>
    </row>
    <row r="10415" spans="1:2" x14ac:dyDescent="0.15">
      <c r="A10415" s="3">
        <v>10412</v>
      </c>
      <c r="B10415" s="8" t="s">
        <v>21840</v>
      </c>
    </row>
    <row r="10416" spans="1:2" x14ac:dyDescent="0.15">
      <c r="A10416" s="3">
        <v>10413</v>
      </c>
      <c r="B10416" s="8" t="s">
        <v>21841</v>
      </c>
    </row>
    <row r="10417" spans="1:2" x14ac:dyDescent="0.15">
      <c r="A10417" s="3">
        <v>10414</v>
      </c>
      <c r="B10417" s="8" t="s">
        <v>21842</v>
      </c>
    </row>
    <row r="10418" spans="1:2" x14ac:dyDescent="0.15">
      <c r="A10418" s="3">
        <v>10415</v>
      </c>
      <c r="B10418" s="8" t="s">
        <v>21843</v>
      </c>
    </row>
    <row r="10419" spans="1:2" x14ac:dyDescent="0.15">
      <c r="A10419" s="3">
        <v>10416</v>
      </c>
      <c r="B10419" s="8" t="s">
        <v>21844</v>
      </c>
    </row>
    <row r="10420" spans="1:2" x14ac:dyDescent="0.15">
      <c r="A10420" s="3">
        <v>10417</v>
      </c>
      <c r="B10420" s="8" t="s">
        <v>21845</v>
      </c>
    </row>
    <row r="10421" spans="1:2" x14ac:dyDescent="0.15">
      <c r="A10421" s="3">
        <v>10418</v>
      </c>
      <c r="B10421" s="8" t="s">
        <v>21846</v>
      </c>
    </row>
    <row r="10422" spans="1:2" x14ac:dyDescent="0.15">
      <c r="A10422" s="3">
        <v>10419</v>
      </c>
      <c r="B10422" s="8" t="s">
        <v>21847</v>
      </c>
    </row>
    <row r="10423" spans="1:2" x14ac:dyDescent="0.15">
      <c r="A10423" s="3">
        <v>10420</v>
      </c>
      <c r="B10423" s="8" t="s">
        <v>21848</v>
      </c>
    </row>
    <row r="10424" spans="1:2" x14ac:dyDescent="0.15">
      <c r="A10424" s="3">
        <v>10421</v>
      </c>
      <c r="B10424" s="8" t="s">
        <v>21849</v>
      </c>
    </row>
    <row r="10425" spans="1:2" x14ac:dyDescent="0.15">
      <c r="A10425" s="3">
        <v>10422</v>
      </c>
      <c r="B10425" s="8" t="s">
        <v>21850</v>
      </c>
    </row>
    <row r="10426" spans="1:2" x14ac:dyDescent="0.15">
      <c r="A10426" s="3">
        <v>10423</v>
      </c>
      <c r="B10426" s="8" t="s">
        <v>21851</v>
      </c>
    </row>
    <row r="10427" spans="1:2" x14ac:dyDescent="0.15">
      <c r="A10427" s="3">
        <v>10424</v>
      </c>
      <c r="B10427" s="8" t="s">
        <v>21852</v>
      </c>
    </row>
    <row r="10428" spans="1:2" x14ac:dyDescent="0.15">
      <c r="A10428" s="3">
        <v>10425</v>
      </c>
      <c r="B10428" s="8" t="s">
        <v>21853</v>
      </c>
    </row>
    <row r="10429" spans="1:2" x14ac:dyDescent="0.15">
      <c r="A10429" s="3">
        <v>10426</v>
      </c>
      <c r="B10429" s="8" t="s">
        <v>21854</v>
      </c>
    </row>
    <row r="10430" spans="1:2" x14ac:dyDescent="0.15">
      <c r="A10430" s="3">
        <v>10427</v>
      </c>
      <c r="B10430" s="8" t="s">
        <v>21855</v>
      </c>
    </row>
    <row r="10431" spans="1:2" x14ac:dyDescent="0.15">
      <c r="A10431" s="3">
        <v>10428</v>
      </c>
      <c r="B10431" s="8" t="s">
        <v>21856</v>
      </c>
    </row>
    <row r="10432" spans="1:2" x14ac:dyDescent="0.15">
      <c r="A10432" s="3">
        <v>10429</v>
      </c>
      <c r="B10432" s="8" t="s">
        <v>21857</v>
      </c>
    </row>
    <row r="10433" spans="1:2" x14ac:dyDescent="0.15">
      <c r="A10433" s="3">
        <v>10430</v>
      </c>
      <c r="B10433" s="8" t="s">
        <v>21858</v>
      </c>
    </row>
    <row r="10434" spans="1:2" x14ac:dyDescent="0.15">
      <c r="A10434" s="3">
        <v>10431</v>
      </c>
      <c r="B10434" s="8" t="s">
        <v>21859</v>
      </c>
    </row>
    <row r="10435" spans="1:2" x14ac:dyDescent="0.15">
      <c r="A10435" s="3">
        <v>10432</v>
      </c>
      <c r="B10435" s="8" t="s">
        <v>21860</v>
      </c>
    </row>
    <row r="10436" spans="1:2" x14ac:dyDescent="0.15">
      <c r="A10436" s="3">
        <v>10433</v>
      </c>
      <c r="B10436" s="8" t="s">
        <v>21861</v>
      </c>
    </row>
    <row r="10437" spans="1:2" x14ac:dyDescent="0.15">
      <c r="A10437" s="3">
        <v>10434</v>
      </c>
      <c r="B10437" s="8" t="s">
        <v>21862</v>
      </c>
    </row>
    <row r="10438" spans="1:2" x14ac:dyDescent="0.15">
      <c r="A10438" s="3">
        <v>10435</v>
      </c>
      <c r="B10438" s="8" t="s">
        <v>21863</v>
      </c>
    </row>
    <row r="10439" spans="1:2" x14ac:dyDescent="0.15">
      <c r="A10439" s="3">
        <v>10436</v>
      </c>
      <c r="B10439" s="8" t="s">
        <v>21864</v>
      </c>
    </row>
    <row r="10440" spans="1:2" x14ac:dyDescent="0.15">
      <c r="A10440" s="3">
        <v>10437</v>
      </c>
      <c r="B10440" s="8" t="s">
        <v>21865</v>
      </c>
    </row>
    <row r="10441" spans="1:2" x14ac:dyDescent="0.15">
      <c r="A10441" s="3">
        <v>10438</v>
      </c>
      <c r="B10441" s="8" t="s">
        <v>21866</v>
      </c>
    </row>
    <row r="10442" spans="1:2" x14ac:dyDescent="0.15">
      <c r="A10442" s="3">
        <v>10439</v>
      </c>
      <c r="B10442" s="8" t="s">
        <v>21867</v>
      </c>
    </row>
    <row r="10443" spans="1:2" x14ac:dyDescent="0.15">
      <c r="A10443" s="3">
        <v>10440</v>
      </c>
      <c r="B10443" s="8" t="s">
        <v>21868</v>
      </c>
    </row>
    <row r="10444" spans="1:2" x14ac:dyDescent="0.15">
      <c r="A10444" s="3">
        <v>10441</v>
      </c>
      <c r="B10444" s="8" t="s">
        <v>21869</v>
      </c>
    </row>
    <row r="10445" spans="1:2" x14ac:dyDescent="0.15">
      <c r="A10445" s="3">
        <v>10442</v>
      </c>
      <c r="B10445" s="8" t="s">
        <v>21870</v>
      </c>
    </row>
    <row r="10446" spans="1:2" x14ac:dyDescent="0.15">
      <c r="A10446" s="3">
        <v>10443</v>
      </c>
      <c r="B10446" s="8" t="s">
        <v>21871</v>
      </c>
    </row>
    <row r="10447" spans="1:2" x14ac:dyDescent="0.15">
      <c r="A10447" s="3">
        <v>10444</v>
      </c>
      <c r="B10447" s="8" t="s">
        <v>21872</v>
      </c>
    </row>
    <row r="10448" spans="1:2" x14ac:dyDescent="0.15">
      <c r="A10448" s="3">
        <v>10445</v>
      </c>
      <c r="B10448" s="8" t="s">
        <v>21873</v>
      </c>
    </row>
    <row r="10449" spans="1:2" x14ac:dyDescent="0.15">
      <c r="A10449" s="3">
        <v>10446</v>
      </c>
      <c r="B10449" s="8" t="s">
        <v>21874</v>
      </c>
    </row>
    <row r="10450" spans="1:2" x14ac:dyDescent="0.15">
      <c r="A10450" s="3">
        <v>10447</v>
      </c>
      <c r="B10450" s="8" t="s">
        <v>21875</v>
      </c>
    </row>
    <row r="10451" spans="1:2" x14ac:dyDescent="0.15">
      <c r="A10451" s="3">
        <v>10448</v>
      </c>
      <c r="B10451" s="8" t="s">
        <v>21876</v>
      </c>
    </row>
    <row r="10452" spans="1:2" x14ac:dyDescent="0.15">
      <c r="A10452" s="3">
        <v>10449</v>
      </c>
      <c r="B10452" s="8" t="s">
        <v>21877</v>
      </c>
    </row>
    <row r="10453" spans="1:2" x14ac:dyDescent="0.15">
      <c r="A10453" s="3">
        <v>10450</v>
      </c>
      <c r="B10453" s="8" t="s">
        <v>21878</v>
      </c>
    </row>
    <row r="10454" spans="1:2" x14ac:dyDescent="0.15">
      <c r="A10454" s="3">
        <v>10451</v>
      </c>
      <c r="B10454" s="8" t="s">
        <v>21879</v>
      </c>
    </row>
    <row r="10455" spans="1:2" x14ac:dyDescent="0.15">
      <c r="A10455" s="3">
        <v>10452</v>
      </c>
      <c r="B10455" s="8" t="s">
        <v>21880</v>
      </c>
    </row>
    <row r="10456" spans="1:2" x14ac:dyDescent="0.15">
      <c r="A10456" s="3">
        <v>10453</v>
      </c>
      <c r="B10456" s="8" t="s">
        <v>21881</v>
      </c>
    </row>
    <row r="10457" spans="1:2" x14ac:dyDescent="0.15">
      <c r="A10457" s="3">
        <v>10454</v>
      </c>
      <c r="B10457" s="8" t="s">
        <v>21882</v>
      </c>
    </row>
    <row r="10458" spans="1:2" x14ac:dyDescent="0.15">
      <c r="A10458" s="3">
        <v>10455</v>
      </c>
      <c r="B10458" s="8" t="s">
        <v>21883</v>
      </c>
    </row>
    <row r="10459" spans="1:2" x14ac:dyDescent="0.15">
      <c r="A10459" s="3">
        <v>10456</v>
      </c>
      <c r="B10459" s="8" t="s">
        <v>21884</v>
      </c>
    </row>
    <row r="10460" spans="1:2" x14ac:dyDescent="0.15">
      <c r="A10460" s="3">
        <v>10457</v>
      </c>
      <c r="B10460" s="8" t="s">
        <v>21885</v>
      </c>
    </row>
    <row r="10461" spans="1:2" x14ac:dyDescent="0.15">
      <c r="A10461" s="3">
        <v>10458</v>
      </c>
      <c r="B10461" s="8" t="s">
        <v>21886</v>
      </c>
    </row>
    <row r="10462" spans="1:2" x14ac:dyDescent="0.15">
      <c r="A10462" s="3">
        <v>10459</v>
      </c>
      <c r="B10462" s="8" t="s">
        <v>21887</v>
      </c>
    </row>
    <row r="10463" spans="1:2" x14ac:dyDescent="0.15">
      <c r="A10463" s="3">
        <v>10460</v>
      </c>
      <c r="B10463" s="8" t="s">
        <v>21888</v>
      </c>
    </row>
    <row r="10464" spans="1:2" x14ac:dyDescent="0.15">
      <c r="A10464" s="3">
        <v>10461</v>
      </c>
      <c r="B10464" s="8" t="s">
        <v>21889</v>
      </c>
    </row>
    <row r="10465" spans="1:2" x14ac:dyDescent="0.15">
      <c r="A10465" s="3">
        <v>10462</v>
      </c>
      <c r="B10465" s="8" t="s">
        <v>21890</v>
      </c>
    </row>
    <row r="10466" spans="1:2" x14ac:dyDescent="0.15">
      <c r="A10466" s="3">
        <v>10463</v>
      </c>
      <c r="B10466" s="8" t="s">
        <v>21891</v>
      </c>
    </row>
    <row r="10467" spans="1:2" x14ac:dyDescent="0.15">
      <c r="A10467" s="3">
        <v>10464</v>
      </c>
      <c r="B10467" s="8" t="s">
        <v>21892</v>
      </c>
    </row>
    <row r="10468" spans="1:2" x14ac:dyDescent="0.15">
      <c r="A10468" s="3">
        <v>10465</v>
      </c>
      <c r="B10468" s="8" t="s">
        <v>21893</v>
      </c>
    </row>
    <row r="10469" spans="1:2" x14ac:dyDescent="0.15">
      <c r="A10469" s="3">
        <v>10466</v>
      </c>
      <c r="B10469" s="8" t="s">
        <v>21894</v>
      </c>
    </row>
    <row r="10470" spans="1:2" x14ac:dyDescent="0.15">
      <c r="A10470" s="3">
        <v>10467</v>
      </c>
      <c r="B10470" s="8" t="s">
        <v>21895</v>
      </c>
    </row>
    <row r="10471" spans="1:2" x14ac:dyDescent="0.15">
      <c r="A10471" s="3">
        <v>10468</v>
      </c>
      <c r="B10471" s="8" t="s">
        <v>21896</v>
      </c>
    </row>
    <row r="10472" spans="1:2" x14ac:dyDescent="0.15">
      <c r="A10472" s="3">
        <v>10469</v>
      </c>
      <c r="B10472" s="8" t="s">
        <v>21897</v>
      </c>
    </row>
    <row r="10473" spans="1:2" x14ac:dyDescent="0.15">
      <c r="A10473" s="3">
        <v>10470</v>
      </c>
      <c r="B10473" s="8" t="s">
        <v>21898</v>
      </c>
    </row>
    <row r="10474" spans="1:2" x14ac:dyDescent="0.15">
      <c r="A10474" s="3">
        <v>10471</v>
      </c>
      <c r="B10474" s="8" t="s">
        <v>21899</v>
      </c>
    </row>
    <row r="10475" spans="1:2" x14ac:dyDescent="0.15">
      <c r="A10475" s="3">
        <v>10472</v>
      </c>
      <c r="B10475" s="8" t="s">
        <v>21900</v>
      </c>
    </row>
    <row r="10476" spans="1:2" x14ac:dyDescent="0.15">
      <c r="A10476" s="3">
        <v>10473</v>
      </c>
      <c r="B10476" s="8" t="s">
        <v>21901</v>
      </c>
    </row>
    <row r="10477" spans="1:2" x14ac:dyDescent="0.15">
      <c r="A10477" s="3">
        <v>10474</v>
      </c>
      <c r="B10477" s="8" t="s">
        <v>21902</v>
      </c>
    </row>
    <row r="10478" spans="1:2" x14ac:dyDescent="0.15">
      <c r="A10478" s="3">
        <v>10475</v>
      </c>
      <c r="B10478" s="8" t="s">
        <v>21903</v>
      </c>
    </row>
    <row r="10479" spans="1:2" x14ac:dyDescent="0.15">
      <c r="A10479" s="3">
        <v>10476</v>
      </c>
      <c r="B10479" s="8" t="s">
        <v>21904</v>
      </c>
    </row>
    <row r="10480" spans="1:2" x14ac:dyDescent="0.15">
      <c r="A10480" s="3">
        <v>10477</v>
      </c>
      <c r="B10480" s="8" t="s">
        <v>21905</v>
      </c>
    </row>
    <row r="10481" spans="1:2" x14ac:dyDescent="0.15">
      <c r="A10481" s="3">
        <v>10478</v>
      </c>
      <c r="B10481" s="8" t="s">
        <v>21906</v>
      </c>
    </row>
    <row r="10482" spans="1:2" x14ac:dyDescent="0.15">
      <c r="A10482" s="3">
        <v>10479</v>
      </c>
      <c r="B10482" s="8" t="s">
        <v>21907</v>
      </c>
    </row>
    <row r="10483" spans="1:2" x14ac:dyDescent="0.15">
      <c r="A10483" s="3">
        <v>10480</v>
      </c>
      <c r="B10483" s="8" t="s">
        <v>21908</v>
      </c>
    </row>
    <row r="10484" spans="1:2" x14ac:dyDescent="0.15">
      <c r="A10484" s="3">
        <v>10481</v>
      </c>
      <c r="B10484" s="8" t="s">
        <v>21909</v>
      </c>
    </row>
    <row r="10485" spans="1:2" x14ac:dyDescent="0.15">
      <c r="A10485" s="3">
        <v>10482</v>
      </c>
      <c r="B10485" s="8" t="s">
        <v>21910</v>
      </c>
    </row>
    <row r="10486" spans="1:2" x14ac:dyDescent="0.15">
      <c r="A10486" s="3">
        <v>10483</v>
      </c>
      <c r="B10486" s="8" t="s">
        <v>21911</v>
      </c>
    </row>
    <row r="10487" spans="1:2" x14ac:dyDescent="0.15">
      <c r="A10487" s="3">
        <v>10484</v>
      </c>
      <c r="B10487" s="8" t="s">
        <v>21912</v>
      </c>
    </row>
    <row r="10488" spans="1:2" x14ac:dyDescent="0.15">
      <c r="A10488" s="3">
        <v>10485</v>
      </c>
      <c r="B10488" s="8" t="s">
        <v>21913</v>
      </c>
    </row>
    <row r="10489" spans="1:2" x14ac:dyDescent="0.15">
      <c r="A10489" s="3">
        <v>10486</v>
      </c>
      <c r="B10489" s="8" t="s">
        <v>21914</v>
      </c>
    </row>
    <row r="10490" spans="1:2" x14ac:dyDescent="0.15">
      <c r="A10490" s="3">
        <v>10487</v>
      </c>
      <c r="B10490" s="8" t="s">
        <v>21915</v>
      </c>
    </row>
    <row r="10491" spans="1:2" x14ac:dyDescent="0.15">
      <c r="A10491" s="3">
        <v>10488</v>
      </c>
      <c r="B10491" s="8" t="s">
        <v>21916</v>
      </c>
    </row>
    <row r="10492" spans="1:2" x14ac:dyDescent="0.15">
      <c r="A10492" s="3">
        <v>10489</v>
      </c>
      <c r="B10492" s="8" t="s">
        <v>21917</v>
      </c>
    </row>
    <row r="10493" spans="1:2" x14ac:dyDescent="0.15">
      <c r="A10493" s="3">
        <v>10490</v>
      </c>
      <c r="B10493" s="8" t="s">
        <v>21918</v>
      </c>
    </row>
    <row r="10494" spans="1:2" x14ac:dyDescent="0.15">
      <c r="A10494" s="3">
        <v>10491</v>
      </c>
      <c r="B10494" s="8" t="s">
        <v>21919</v>
      </c>
    </row>
    <row r="10495" spans="1:2" x14ac:dyDescent="0.15">
      <c r="A10495" s="3">
        <v>10492</v>
      </c>
      <c r="B10495" s="8" t="s">
        <v>21920</v>
      </c>
    </row>
    <row r="10496" spans="1:2" x14ac:dyDescent="0.15">
      <c r="A10496" s="3">
        <v>10493</v>
      </c>
      <c r="B10496" s="8" t="s">
        <v>21921</v>
      </c>
    </row>
    <row r="10497" spans="1:2" x14ac:dyDescent="0.15">
      <c r="A10497" s="3">
        <v>10494</v>
      </c>
      <c r="B10497" s="8" t="s">
        <v>21922</v>
      </c>
    </row>
    <row r="10498" spans="1:2" x14ac:dyDescent="0.15">
      <c r="A10498" s="3">
        <v>10495</v>
      </c>
      <c r="B10498" s="8" t="s">
        <v>21923</v>
      </c>
    </row>
    <row r="10499" spans="1:2" x14ac:dyDescent="0.15">
      <c r="A10499" s="3">
        <v>10496</v>
      </c>
      <c r="B10499" s="8" t="s">
        <v>21924</v>
      </c>
    </row>
    <row r="10500" spans="1:2" x14ac:dyDescent="0.15">
      <c r="A10500" s="3">
        <v>10497</v>
      </c>
      <c r="B10500" s="8" t="s">
        <v>21925</v>
      </c>
    </row>
    <row r="10501" spans="1:2" x14ac:dyDescent="0.15">
      <c r="A10501" s="3">
        <v>10498</v>
      </c>
      <c r="B10501" s="8" t="s">
        <v>21926</v>
      </c>
    </row>
    <row r="10502" spans="1:2" x14ac:dyDescent="0.15">
      <c r="A10502" s="3">
        <v>10499</v>
      </c>
      <c r="B10502" s="8" t="s">
        <v>21927</v>
      </c>
    </row>
    <row r="10503" spans="1:2" x14ac:dyDescent="0.15">
      <c r="A10503" s="3">
        <v>10500</v>
      </c>
      <c r="B10503" s="8" t="s">
        <v>21928</v>
      </c>
    </row>
    <row r="10504" spans="1:2" x14ac:dyDescent="0.15">
      <c r="A10504" s="3">
        <v>10501</v>
      </c>
      <c r="B10504" s="8" t="s">
        <v>21929</v>
      </c>
    </row>
    <row r="10505" spans="1:2" x14ac:dyDescent="0.15">
      <c r="A10505" s="3">
        <v>10502</v>
      </c>
      <c r="B10505" s="8" t="s">
        <v>21930</v>
      </c>
    </row>
    <row r="10506" spans="1:2" x14ac:dyDescent="0.15">
      <c r="A10506" s="3">
        <v>10503</v>
      </c>
      <c r="B10506" s="8" t="s">
        <v>21931</v>
      </c>
    </row>
    <row r="10507" spans="1:2" x14ac:dyDescent="0.15">
      <c r="A10507" s="3">
        <v>10504</v>
      </c>
      <c r="B10507" s="8" t="s">
        <v>21932</v>
      </c>
    </row>
    <row r="10508" spans="1:2" x14ac:dyDescent="0.15">
      <c r="A10508" s="3">
        <v>10505</v>
      </c>
      <c r="B10508" s="8" t="s">
        <v>21933</v>
      </c>
    </row>
    <row r="10509" spans="1:2" x14ac:dyDescent="0.15">
      <c r="A10509" s="3">
        <v>10506</v>
      </c>
      <c r="B10509" s="8" t="s">
        <v>21934</v>
      </c>
    </row>
    <row r="10510" spans="1:2" x14ac:dyDescent="0.15">
      <c r="A10510" s="3">
        <v>10507</v>
      </c>
      <c r="B10510" s="8" t="s">
        <v>21935</v>
      </c>
    </row>
    <row r="10511" spans="1:2" x14ac:dyDescent="0.15">
      <c r="A10511" s="3">
        <v>10508</v>
      </c>
      <c r="B10511" s="8" t="s">
        <v>21936</v>
      </c>
    </row>
    <row r="10512" spans="1:2" x14ac:dyDescent="0.15">
      <c r="A10512" s="3">
        <v>10509</v>
      </c>
      <c r="B10512" s="8" t="s">
        <v>21937</v>
      </c>
    </row>
    <row r="10513" spans="1:2" x14ac:dyDescent="0.15">
      <c r="A10513" s="3">
        <v>10510</v>
      </c>
      <c r="B10513" s="8" t="s">
        <v>21938</v>
      </c>
    </row>
    <row r="10514" spans="1:2" x14ac:dyDescent="0.15">
      <c r="A10514" s="3">
        <v>10511</v>
      </c>
      <c r="B10514" s="8" t="s">
        <v>21939</v>
      </c>
    </row>
    <row r="10515" spans="1:2" x14ac:dyDescent="0.15">
      <c r="A10515" s="3">
        <v>10512</v>
      </c>
      <c r="B10515" s="8" t="s">
        <v>21940</v>
      </c>
    </row>
    <row r="10516" spans="1:2" x14ac:dyDescent="0.15">
      <c r="A10516" s="3">
        <v>10513</v>
      </c>
      <c r="B10516" s="8" t="s">
        <v>21941</v>
      </c>
    </row>
    <row r="10517" spans="1:2" x14ac:dyDescent="0.15">
      <c r="A10517" s="3">
        <v>10514</v>
      </c>
      <c r="B10517" s="8" t="s">
        <v>21942</v>
      </c>
    </row>
    <row r="10518" spans="1:2" x14ac:dyDescent="0.15">
      <c r="A10518" s="3">
        <v>10515</v>
      </c>
      <c r="B10518" s="8" t="s">
        <v>21943</v>
      </c>
    </row>
    <row r="10519" spans="1:2" x14ac:dyDescent="0.15">
      <c r="A10519" s="3">
        <v>10516</v>
      </c>
      <c r="B10519" s="8" t="s">
        <v>21944</v>
      </c>
    </row>
    <row r="10520" spans="1:2" x14ac:dyDescent="0.15">
      <c r="A10520" s="3">
        <v>10517</v>
      </c>
      <c r="B10520" s="8" t="s">
        <v>21945</v>
      </c>
    </row>
    <row r="10521" spans="1:2" x14ac:dyDescent="0.15">
      <c r="A10521" s="3">
        <v>10518</v>
      </c>
      <c r="B10521" s="8" t="s">
        <v>21946</v>
      </c>
    </row>
    <row r="10522" spans="1:2" x14ac:dyDescent="0.15">
      <c r="A10522" s="3">
        <v>10519</v>
      </c>
      <c r="B10522" s="8" t="s">
        <v>21947</v>
      </c>
    </row>
    <row r="10523" spans="1:2" x14ac:dyDescent="0.15">
      <c r="A10523" s="3">
        <v>10520</v>
      </c>
      <c r="B10523" s="8" t="s">
        <v>21948</v>
      </c>
    </row>
    <row r="10524" spans="1:2" x14ac:dyDescent="0.15">
      <c r="A10524" s="3">
        <v>10521</v>
      </c>
      <c r="B10524" s="8" t="s">
        <v>21949</v>
      </c>
    </row>
    <row r="10525" spans="1:2" x14ac:dyDescent="0.15">
      <c r="A10525" s="3">
        <v>10522</v>
      </c>
      <c r="B10525" s="8" t="s">
        <v>21950</v>
      </c>
    </row>
    <row r="10526" spans="1:2" x14ac:dyDescent="0.15">
      <c r="A10526" s="3">
        <v>10523</v>
      </c>
      <c r="B10526" s="8" t="s">
        <v>21951</v>
      </c>
    </row>
    <row r="10527" spans="1:2" x14ac:dyDescent="0.15">
      <c r="A10527" s="3">
        <v>10524</v>
      </c>
      <c r="B10527" s="8" t="s">
        <v>21952</v>
      </c>
    </row>
    <row r="10528" spans="1:2" x14ac:dyDescent="0.15">
      <c r="A10528" s="3">
        <v>10525</v>
      </c>
      <c r="B10528" s="8" t="s">
        <v>21953</v>
      </c>
    </row>
    <row r="10529" spans="1:2" x14ac:dyDescent="0.15">
      <c r="A10529" s="3">
        <v>10526</v>
      </c>
      <c r="B10529" s="8" t="s">
        <v>21954</v>
      </c>
    </row>
    <row r="10530" spans="1:2" x14ac:dyDescent="0.15">
      <c r="A10530" s="3">
        <v>10527</v>
      </c>
      <c r="B10530" s="8" t="s">
        <v>21955</v>
      </c>
    </row>
    <row r="10531" spans="1:2" x14ac:dyDescent="0.15">
      <c r="A10531" s="3">
        <v>10528</v>
      </c>
      <c r="B10531" s="8" t="s">
        <v>21956</v>
      </c>
    </row>
    <row r="10532" spans="1:2" x14ac:dyDescent="0.15">
      <c r="A10532" s="3">
        <v>10529</v>
      </c>
      <c r="B10532" s="8" t="s">
        <v>21957</v>
      </c>
    </row>
    <row r="10533" spans="1:2" x14ac:dyDescent="0.15">
      <c r="A10533" s="3">
        <v>10530</v>
      </c>
      <c r="B10533" s="8" t="s">
        <v>21958</v>
      </c>
    </row>
    <row r="10534" spans="1:2" x14ac:dyDescent="0.15">
      <c r="A10534" s="3">
        <v>10531</v>
      </c>
      <c r="B10534" s="8" t="s">
        <v>21959</v>
      </c>
    </row>
    <row r="10535" spans="1:2" x14ac:dyDescent="0.15">
      <c r="A10535" s="3">
        <v>10532</v>
      </c>
      <c r="B10535" s="8" t="s">
        <v>21960</v>
      </c>
    </row>
    <row r="10536" spans="1:2" x14ac:dyDescent="0.15">
      <c r="A10536" s="3">
        <v>10533</v>
      </c>
      <c r="B10536" s="8" t="s">
        <v>21961</v>
      </c>
    </row>
    <row r="10537" spans="1:2" x14ac:dyDescent="0.15">
      <c r="A10537" s="3">
        <v>10534</v>
      </c>
      <c r="B10537" s="8" t="s">
        <v>21962</v>
      </c>
    </row>
    <row r="10538" spans="1:2" x14ac:dyDescent="0.15">
      <c r="A10538" s="3">
        <v>10535</v>
      </c>
      <c r="B10538" s="8" t="s">
        <v>21963</v>
      </c>
    </row>
    <row r="10539" spans="1:2" x14ac:dyDescent="0.15">
      <c r="A10539" s="3">
        <v>10536</v>
      </c>
      <c r="B10539" s="8" t="s">
        <v>21964</v>
      </c>
    </row>
    <row r="10540" spans="1:2" x14ac:dyDescent="0.15">
      <c r="A10540" s="3">
        <v>10537</v>
      </c>
      <c r="B10540" s="8" t="s">
        <v>21965</v>
      </c>
    </row>
    <row r="10541" spans="1:2" x14ac:dyDescent="0.15">
      <c r="A10541" s="3">
        <v>10538</v>
      </c>
      <c r="B10541" s="8" t="s">
        <v>21966</v>
      </c>
    </row>
    <row r="10542" spans="1:2" x14ac:dyDescent="0.15">
      <c r="A10542" s="3">
        <v>10539</v>
      </c>
      <c r="B10542" s="8" t="s">
        <v>21967</v>
      </c>
    </row>
    <row r="10543" spans="1:2" x14ac:dyDescent="0.15">
      <c r="A10543" s="3">
        <v>10540</v>
      </c>
      <c r="B10543" s="8" t="s">
        <v>21968</v>
      </c>
    </row>
    <row r="10544" spans="1:2" x14ac:dyDescent="0.15">
      <c r="A10544" s="3">
        <v>10541</v>
      </c>
      <c r="B10544" s="8" t="s">
        <v>21969</v>
      </c>
    </row>
    <row r="10545" spans="1:2" x14ac:dyDescent="0.15">
      <c r="A10545" s="3">
        <v>10542</v>
      </c>
      <c r="B10545" s="8" t="s">
        <v>21970</v>
      </c>
    </row>
    <row r="10546" spans="1:2" x14ac:dyDescent="0.15">
      <c r="A10546" s="3">
        <v>10543</v>
      </c>
      <c r="B10546" s="8" t="s">
        <v>21971</v>
      </c>
    </row>
    <row r="10547" spans="1:2" x14ac:dyDescent="0.15">
      <c r="A10547" s="3">
        <v>10544</v>
      </c>
      <c r="B10547" s="8" t="s">
        <v>21972</v>
      </c>
    </row>
    <row r="10548" spans="1:2" x14ac:dyDescent="0.15">
      <c r="A10548" s="3">
        <v>10545</v>
      </c>
      <c r="B10548" s="8" t="s">
        <v>21973</v>
      </c>
    </row>
    <row r="10549" spans="1:2" x14ac:dyDescent="0.15">
      <c r="A10549" s="3">
        <v>10546</v>
      </c>
      <c r="B10549" s="8" t="s">
        <v>21974</v>
      </c>
    </row>
    <row r="10550" spans="1:2" x14ac:dyDescent="0.15">
      <c r="A10550" s="3">
        <v>10547</v>
      </c>
      <c r="B10550" s="8" t="s">
        <v>21975</v>
      </c>
    </row>
    <row r="10551" spans="1:2" x14ac:dyDescent="0.15">
      <c r="A10551" s="3">
        <v>10548</v>
      </c>
      <c r="B10551" s="8" t="s">
        <v>21976</v>
      </c>
    </row>
    <row r="10552" spans="1:2" x14ac:dyDescent="0.15">
      <c r="A10552" s="3">
        <v>10549</v>
      </c>
      <c r="B10552" s="8" t="s">
        <v>21977</v>
      </c>
    </row>
    <row r="10553" spans="1:2" x14ac:dyDescent="0.15">
      <c r="A10553" s="3">
        <v>10550</v>
      </c>
      <c r="B10553" s="8" t="s">
        <v>21978</v>
      </c>
    </row>
    <row r="10554" spans="1:2" x14ac:dyDescent="0.15">
      <c r="A10554" s="3">
        <v>10551</v>
      </c>
      <c r="B10554" s="8" t="s">
        <v>21979</v>
      </c>
    </row>
    <row r="10555" spans="1:2" x14ac:dyDescent="0.15">
      <c r="A10555" s="3">
        <v>10552</v>
      </c>
      <c r="B10555" s="8" t="s">
        <v>21980</v>
      </c>
    </row>
    <row r="10556" spans="1:2" x14ac:dyDescent="0.15">
      <c r="A10556" s="3">
        <v>10553</v>
      </c>
      <c r="B10556" s="8" t="s">
        <v>21981</v>
      </c>
    </row>
    <row r="10557" spans="1:2" x14ac:dyDescent="0.15">
      <c r="A10557" s="3">
        <v>10554</v>
      </c>
      <c r="B10557" s="8" t="s">
        <v>21982</v>
      </c>
    </row>
    <row r="10558" spans="1:2" x14ac:dyDescent="0.15">
      <c r="A10558" s="3">
        <v>10555</v>
      </c>
      <c r="B10558" s="8" t="s">
        <v>21983</v>
      </c>
    </row>
    <row r="10559" spans="1:2" x14ac:dyDescent="0.15">
      <c r="A10559" s="3">
        <v>10556</v>
      </c>
      <c r="B10559" s="8" t="s">
        <v>21984</v>
      </c>
    </row>
    <row r="10560" spans="1:2" x14ac:dyDescent="0.15">
      <c r="A10560" s="3">
        <v>10557</v>
      </c>
      <c r="B10560" s="8" t="s">
        <v>21985</v>
      </c>
    </row>
    <row r="10561" spans="1:2" x14ac:dyDescent="0.15">
      <c r="A10561" s="3">
        <v>10558</v>
      </c>
      <c r="B10561" s="8" t="s">
        <v>21986</v>
      </c>
    </row>
    <row r="10562" spans="1:2" x14ac:dyDescent="0.15">
      <c r="A10562" s="3">
        <v>10559</v>
      </c>
      <c r="B10562" s="8" t="s">
        <v>21987</v>
      </c>
    </row>
    <row r="10563" spans="1:2" x14ac:dyDescent="0.15">
      <c r="A10563" s="3">
        <v>10560</v>
      </c>
      <c r="B10563" s="8" t="s">
        <v>21988</v>
      </c>
    </row>
    <row r="10564" spans="1:2" x14ac:dyDescent="0.15">
      <c r="A10564" s="3">
        <v>10561</v>
      </c>
      <c r="B10564" s="8" t="s">
        <v>21989</v>
      </c>
    </row>
    <row r="10565" spans="1:2" x14ac:dyDescent="0.15">
      <c r="A10565" s="3">
        <v>10562</v>
      </c>
      <c r="B10565" s="8" t="s">
        <v>21990</v>
      </c>
    </row>
    <row r="10566" spans="1:2" x14ac:dyDescent="0.15">
      <c r="A10566" s="3">
        <v>10563</v>
      </c>
      <c r="B10566" s="8" t="s">
        <v>21991</v>
      </c>
    </row>
    <row r="10567" spans="1:2" x14ac:dyDescent="0.15">
      <c r="A10567" s="3">
        <v>10564</v>
      </c>
      <c r="B10567" s="8" t="s">
        <v>21992</v>
      </c>
    </row>
    <row r="10568" spans="1:2" x14ac:dyDescent="0.15">
      <c r="A10568" s="3">
        <v>10565</v>
      </c>
      <c r="B10568" s="8" t="s">
        <v>21993</v>
      </c>
    </row>
    <row r="10569" spans="1:2" x14ac:dyDescent="0.15">
      <c r="A10569" s="3">
        <v>10566</v>
      </c>
      <c r="B10569" s="8" t="s">
        <v>21994</v>
      </c>
    </row>
    <row r="10570" spans="1:2" x14ac:dyDescent="0.15">
      <c r="A10570" s="3">
        <v>10567</v>
      </c>
      <c r="B10570" s="8" t="s">
        <v>21995</v>
      </c>
    </row>
    <row r="10571" spans="1:2" x14ac:dyDescent="0.15">
      <c r="A10571" s="3">
        <v>10568</v>
      </c>
      <c r="B10571" s="8" t="s">
        <v>21996</v>
      </c>
    </row>
    <row r="10572" spans="1:2" x14ac:dyDescent="0.15">
      <c r="A10572" s="3">
        <v>10569</v>
      </c>
      <c r="B10572" s="8" t="s">
        <v>21997</v>
      </c>
    </row>
    <row r="10573" spans="1:2" x14ac:dyDescent="0.15">
      <c r="A10573" s="3">
        <v>10570</v>
      </c>
      <c r="B10573" s="8" t="s">
        <v>21998</v>
      </c>
    </row>
    <row r="10574" spans="1:2" x14ac:dyDescent="0.15">
      <c r="A10574" s="3">
        <v>10571</v>
      </c>
      <c r="B10574" s="8" t="s">
        <v>21999</v>
      </c>
    </row>
    <row r="10575" spans="1:2" x14ac:dyDescent="0.15">
      <c r="A10575" s="3">
        <v>10572</v>
      </c>
      <c r="B10575" s="8" t="s">
        <v>22000</v>
      </c>
    </row>
    <row r="10576" spans="1:2" x14ac:dyDescent="0.15">
      <c r="A10576" s="3">
        <v>10573</v>
      </c>
      <c r="B10576" s="8" t="s">
        <v>22001</v>
      </c>
    </row>
    <row r="10577" spans="1:2" x14ac:dyDescent="0.15">
      <c r="A10577" s="3">
        <v>10574</v>
      </c>
      <c r="B10577" s="8" t="s">
        <v>22002</v>
      </c>
    </row>
    <row r="10578" spans="1:2" x14ac:dyDescent="0.15">
      <c r="A10578" s="3">
        <v>10575</v>
      </c>
      <c r="B10578" s="8" t="s">
        <v>22003</v>
      </c>
    </row>
    <row r="10579" spans="1:2" x14ac:dyDescent="0.15">
      <c r="A10579" s="3">
        <v>10576</v>
      </c>
      <c r="B10579" s="8" t="s">
        <v>22004</v>
      </c>
    </row>
    <row r="10580" spans="1:2" x14ac:dyDescent="0.15">
      <c r="A10580" s="3">
        <v>10577</v>
      </c>
      <c r="B10580" s="8" t="s">
        <v>22005</v>
      </c>
    </row>
    <row r="10581" spans="1:2" x14ac:dyDescent="0.15">
      <c r="A10581" s="3">
        <v>10578</v>
      </c>
      <c r="B10581" s="8" t="s">
        <v>22006</v>
      </c>
    </row>
    <row r="10582" spans="1:2" x14ac:dyDescent="0.15">
      <c r="A10582" s="3">
        <v>10579</v>
      </c>
      <c r="B10582" s="8" t="s">
        <v>22007</v>
      </c>
    </row>
    <row r="10583" spans="1:2" x14ac:dyDescent="0.15">
      <c r="A10583" s="3">
        <v>10580</v>
      </c>
      <c r="B10583" s="8" t="s">
        <v>22008</v>
      </c>
    </row>
    <row r="10584" spans="1:2" x14ac:dyDescent="0.15">
      <c r="A10584" s="3">
        <v>10581</v>
      </c>
      <c r="B10584" s="8" t="s">
        <v>22009</v>
      </c>
    </row>
    <row r="10585" spans="1:2" x14ac:dyDescent="0.15">
      <c r="A10585" s="3">
        <v>10582</v>
      </c>
      <c r="B10585" s="8" t="s">
        <v>22010</v>
      </c>
    </row>
    <row r="10586" spans="1:2" x14ac:dyDescent="0.15">
      <c r="A10586" s="3">
        <v>10583</v>
      </c>
      <c r="B10586" s="8" t="s">
        <v>22011</v>
      </c>
    </row>
    <row r="10587" spans="1:2" x14ac:dyDescent="0.15">
      <c r="A10587" s="3">
        <v>10584</v>
      </c>
      <c r="B10587" s="8" t="s">
        <v>22012</v>
      </c>
    </row>
    <row r="10588" spans="1:2" x14ac:dyDescent="0.15">
      <c r="A10588" s="3">
        <v>10585</v>
      </c>
      <c r="B10588" s="8" t="s">
        <v>22013</v>
      </c>
    </row>
    <row r="10589" spans="1:2" x14ac:dyDescent="0.15">
      <c r="A10589" s="3">
        <v>10586</v>
      </c>
      <c r="B10589" s="8" t="s">
        <v>22014</v>
      </c>
    </row>
    <row r="10590" spans="1:2" x14ac:dyDescent="0.15">
      <c r="A10590" s="3">
        <v>10587</v>
      </c>
      <c r="B10590" s="8" t="s">
        <v>22015</v>
      </c>
    </row>
    <row r="10591" spans="1:2" x14ac:dyDescent="0.15">
      <c r="A10591" s="3">
        <v>10588</v>
      </c>
      <c r="B10591" s="8" t="s">
        <v>22016</v>
      </c>
    </row>
    <row r="10592" spans="1:2" x14ac:dyDescent="0.15">
      <c r="A10592" s="3">
        <v>10589</v>
      </c>
      <c r="B10592" s="8" t="s">
        <v>22017</v>
      </c>
    </row>
    <row r="10593" spans="1:2" x14ac:dyDescent="0.15">
      <c r="A10593" s="3">
        <v>10590</v>
      </c>
      <c r="B10593" s="8" t="s">
        <v>22018</v>
      </c>
    </row>
    <row r="10594" spans="1:2" x14ac:dyDescent="0.15">
      <c r="A10594" s="3">
        <v>10591</v>
      </c>
      <c r="B10594" s="8" t="s">
        <v>22019</v>
      </c>
    </row>
    <row r="10595" spans="1:2" x14ac:dyDescent="0.15">
      <c r="A10595" s="3">
        <v>10592</v>
      </c>
      <c r="B10595" s="8" t="s">
        <v>22020</v>
      </c>
    </row>
    <row r="10596" spans="1:2" x14ac:dyDescent="0.15">
      <c r="A10596" s="3">
        <v>10593</v>
      </c>
      <c r="B10596" s="8" t="s">
        <v>22021</v>
      </c>
    </row>
    <row r="10597" spans="1:2" x14ac:dyDescent="0.15">
      <c r="A10597" s="3">
        <v>10594</v>
      </c>
      <c r="B10597" s="8" t="s">
        <v>22022</v>
      </c>
    </row>
    <row r="10598" spans="1:2" x14ac:dyDescent="0.15">
      <c r="A10598" s="3">
        <v>10595</v>
      </c>
      <c r="B10598" s="8" t="s">
        <v>22023</v>
      </c>
    </row>
    <row r="10599" spans="1:2" x14ac:dyDescent="0.15">
      <c r="A10599" s="3">
        <v>10596</v>
      </c>
      <c r="B10599" s="8" t="s">
        <v>22024</v>
      </c>
    </row>
    <row r="10600" spans="1:2" x14ac:dyDescent="0.15">
      <c r="A10600" s="3">
        <v>10597</v>
      </c>
      <c r="B10600" s="8" t="s">
        <v>22025</v>
      </c>
    </row>
    <row r="10601" spans="1:2" x14ac:dyDescent="0.15">
      <c r="A10601" s="3">
        <v>10598</v>
      </c>
      <c r="B10601" s="8" t="s">
        <v>22026</v>
      </c>
    </row>
    <row r="10602" spans="1:2" x14ac:dyDescent="0.15">
      <c r="A10602" s="3">
        <v>10599</v>
      </c>
      <c r="B10602" s="8" t="s">
        <v>22027</v>
      </c>
    </row>
    <row r="10603" spans="1:2" x14ac:dyDescent="0.15">
      <c r="A10603" s="3">
        <v>10600</v>
      </c>
      <c r="B10603" s="8" t="s">
        <v>22028</v>
      </c>
    </row>
    <row r="10604" spans="1:2" x14ac:dyDescent="0.15">
      <c r="A10604" s="3">
        <v>10601</v>
      </c>
      <c r="B10604" s="8" t="s">
        <v>22029</v>
      </c>
    </row>
    <row r="10605" spans="1:2" x14ac:dyDescent="0.15">
      <c r="A10605" s="3">
        <v>10602</v>
      </c>
      <c r="B10605" s="8" t="s">
        <v>22030</v>
      </c>
    </row>
    <row r="10606" spans="1:2" x14ac:dyDescent="0.15">
      <c r="A10606" s="3">
        <v>10603</v>
      </c>
      <c r="B10606" s="8" t="s">
        <v>22031</v>
      </c>
    </row>
    <row r="10607" spans="1:2" x14ac:dyDescent="0.15">
      <c r="A10607" s="3">
        <v>10604</v>
      </c>
      <c r="B10607" s="8" t="s">
        <v>22032</v>
      </c>
    </row>
    <row r="10608" spans="1:2" x14ac:dyDescent="0.15">
      <c r="A10608" s="3">
        <v>10605</v>
      </c>
      <c r="B10608" s="8" t="s">
        <v>22033</v>
      </c>
    </row>
    <row r="10609" spans="1:2" x14ac:dyDescent="0.15">
      <c r="A10609" s="3">
        <v>10606</v>
      </c>
      <c r="B10609" s="8" t="s">
        <v>22034</v>
      </c>
    </row>
    <row r="10610" spans="1:2" x14ac:dyDescent="0.15">
      <c r="A10610" s="3">
        <v>10607</v>
      </c>
      <c r="B10610" s="8" t="s">
        <v>22035</v>
      </c>
    </row>
    <row r="10611" spans="1:2" x14ac:dyDescent="0.15">
      <c r="A10611" s="3">
        <v>10608</v>
      </c>
      <c r="B10611" s="8" t="s">
        <v>22036</v>
      </c>
    </row>
    <row r="10612" spans="1:2" x14ac:dyDescent="0.15">
      <c r="A10612" s="3">
        <v>10609</v>
      </c>
      <c r="B10612" s="8" t="s">
        <v>22037</v>
      </c>
    </row>
    <row r="10613" spans="1:2" x14ac:dyDescent="0.15">
      <c r="A10613" s="3">
        <v>10610</v>
      </c>
      <c r="B10613" s="8" t="s">
        <v>22038</v>
      </c>
    </row>
    <row r="10614" spans="1:2" x14ac:dyDescent="0.15">
      <c r="A10614" s="3">
        <v>10611</v>
      </c>
      <c r="B10614" s="8" t="s">
        <v>22039</v>
      </c>
    </row>
    <row r="10615" spans="1:2" x14ac:dyDescent="0.15">
      <c r="A10615" s="3">
        <v>10612</v>
      </c>
      <c r="B10615" s="8" t="s">
        <v>22040</v>
      </c>
    </row>
    <row r="10616" spans="1:2" x14ac:dyDescent="0.15">
      <c r="A10616" s="3">
        <v>10613</v>
      </c>
      <c r="B10616" s="8" t="s">
        <v>22041</v>
      </c>
    </row>
    <row r="10617" spans="1:2" x14ac:dyDescent="0.15">
      <c r="A10617" s="3">
        <v>10614</v>
      </c>
      <c r="B10617" s="8" t="s">
        <v>22042</v>
      </c>
    </row>
    <row r="10618" spans="1:2" x14ac:dyDescent="0.15">
      <c r="A10618" s="3">
        <v>10615</v>
      </c>
      <c r="B10618" s="8" t="s">
        <v>22043</v>
      </c>
    </row>
    <row r="10619" spans="1:2" x14ac:dyDescent="0.15">
      <c r="A10619" s="3">
        <v>10616</v>
      </c>
      <c r="B10619" s="8" t="s">
        <v>22044</v>
      </c>
    </row>
    <row r="10620" spans="1:2" x14ac:dyDescent="0.15">
      <c r="A10620" s="3">
        <v>10617</v>
      </c>
      <c r="B10620" s="8" t="s">
        <v>22045</v>
      </c>
    </row>
    <row r="10621" spans="1:2" x14ac:dyDescent="0.15">
      <c r="A10621" s="3">
        <v>10618</v>
      </c>
      <c r="B10621" s="8" t="s">
        <v>22046</v>
      </c>
    </row>
    <row r="10622" spans="1:2" x14ac:dyDescent="0.15">
      <c r="A10622" s="3">
        <v>10619</v>
      </c>
      <c r="B10622" s="8" t="s">
        <v>22047</v>
      </c>
    </row>
    <row r="10623" spans="1:2" x14ac:dyDescent="0.15">
      <c r="A10623" s="3">
        <v>10620</v>
      </c>
      <c r="B10623" s="8" t="s">
        <v>22048</v>
      </c>
    </row>
    <row r="10624" spans="1:2" x14ac:dyDescent="0.15">
      <c r="A10624" s="3">
        <v>10621</v>
      </c>
      <c r="B10624" s="8" t="s">
        <v>22049</v>
      </c>
    </row>
    <row r="10625" spans="1:2" x14ac:dyDescent="0.15">
      <c r="A10625" s="3">
        <v>10622</v>
      </c>
      <c r="B10625" s="8" t="s">
        <v>22050</v>
      </c>
    </row>
    <row r="10626" spans="1:2" x14ac:dyDescent="0.15">
      <c r="A10626" s="3">
        <v>10623</v>
      </c>
      <c r="B10626" s="8" t="s">
        <v>22051</v>
      </c>
    </row>
    <row r="10627" spans="1:2" x14ac:dyDescent="0.15">
      <c r="A10627" s="3">
        <v>10624</v>
      </c>
      <c r="B10627" s="8" t="s">
        <v>22052</v>
      </c>
    </row>
    <row r="10628" spans="1:2" x14ac:dyDescent="0.15">
      <c r="A10628" s="3">
        <v>10625</v>
      </c>
      <c r="B10628" s="8" t="s">
        <v>22053</v>
      </c>
    </row>
    <row r="10629" spans="1:2" x14ac:dyDescent="0.15">
      <c r="A10629" s="3">
        <v>10626</v>
      </c>
      <c r="B10629" s="8" t="s">
        <v>22054</v>
      </c>
    </row>
    <row r="10630" spans="1:2" x14ac:dyDescent="0.15">
      <c r="A10630" s="3">
        <v>10627</v>
      </c>
      <c r="B10630" s="8" t="s">
        <v>22055</v>
      </c>
    </row>
    <row r="10631" spans="1:2" x14ac:dyDescent="0.15">
      <c r="A10631" s="3">
        <v>10628</v>
      </c>
      <c r="B10631" s="8" t="s">
        <v>22056</v>
      </c>
    </row>
    <row r="10632" spans="1:2" x14ac:dyDescent="0.15">
      <c r="A10632" s="3">
        <v>10629</v>
      </c>
      <c r="B10632" s="8" t="s">
        <v>22057</v>
      </c>
    </row>
    <row r="10633" spans="1:2" x14ac:dyDescent="0.15">
      <c r="A10633" s="3">
        <v>10630</v>
      </c>
      <c r="B10633" s="8" t="s">
        <v>22058</v>
      </c>
    </row>
    <row r="10634" spans="1:2" x14ac:dyDescent="0.15">
      <c r="A10634" s="3">
        <v>10631</v>
      </c>
      <c r="B10634" s="8" t="s">
        <v>22059</v>
      </c>
    </row>
    <row r="10635" spans="1:2" x14ac:dyDescent="0.15">
      <c r="A10635" s="3">
        <v>10632</v>
      </c>
      <c r="B10635" s="8" t="s">
        <v>22060</v>
      </c>
    </row>
    <row r="10636" spans="1:2" x14ac:dyDescent="0.15">
      <c r="A10636" s="3">
        <v>10633</v>
      </c>
      <c r="B10636" s="8" t="s">
        <v>22061</v>
      </c>
    </row>
    <row r="10637" spans="1:2" x14ac:dyDescent="0.15">
      <c r="A10637" s="3">
        <v>10634</v>
      </c>
      <c r="B10637" s="8" t="s">
        <v>22062</v>
      </c>
    </row>
    <row r="10638" spans="1:2" x14ac:dyDescent="0.15">
      <c r="A10638" s="3">
        <v>10635</v>
      </c>
      <c r="B10638" s="8" t="s">
        <v>22063</v>
      </c>
    </row>
    <row r="10639" spans="1:2" x14ac:dyDescent="0.15">
      <c r="A10639" s="3">
        <v>10636</v>
      </c>
      <c r="B10639" s="8" t="s">
        <v>22064</v>
      </c>
    </row>
    <row r="10640" spans="1:2" x14ac:dyDescent="0.15">
      <c r="A10640" s="3">
        <v>10637</v>
      </c>
      <c r="B10640" s="8" t="s">
        <v>22065</v>
      </c>
    </row>
    <row r="10641" spans="1:2" x14ac:dyDescent="0.15">
      <c r="A10641" s="3">
        <v>10638</v>
      </c>
      <c r="B10641" s="8" t="s">
        <v>22066</v>
      </c>
    </row>
    <row r="10642" spans="1:2" x14ac:dyDescent="0.15">
      <c r="A10642" s="3">
        <v>10639</v>
      </c>
      <c r="B10642" s="8" t="s">
        <v>22067</v>
      </c>
    </row>
    <row r="10643" spans="1:2" x14ac:dyDescent="0.15">
      <c r="A10643" s="3">
        <v>10640</v>
      </c>
      <c r="B10643" s="8" t="s">
        <v>22068</v>
      </c>
    </row>
    <row r="10644" spans="1:2" x14ac:dyDescent="0.15">
      <c r="A10644" s="3">
        <v>10641</v>
      </c>
      <c r="B10644" s="8" t="s">
        <v>22069</v>
      </c>
    </row>
    <row r="10645" spans="1:2" x14ac:dyDescent="0.15">
      <c r="A10645" s="3">
        <v>10642</v>
      </c>
      <c r="B10645" s="8" t="s">
        <v>22070</v>
      </c>
    </row>
    <row r="10646" spans="1:2" x14ac:dyDescent="0.15">
      <c r="A10646" s="3">
        <v>10643</v>
      </c>
      <c r="B10646" s="8" t="s">
        <v>22071</v>
      </c>
    </row>
    <row r="10647" spans="1:2" x14ac:dyDescent="0.15">
      <c r="A10647" s="3">
        <v>10644</v>
      </c>
      <c r="B10647" s="8" t="s">
        <v>22072</v>
      </c>
    </row>
    <row r="10648" spans="1:2" x14ac:dyDescent="0.15">
      <c r="A10648" s="3">
        <v>10645</v>
      </c>
      <c r="B10648" s="8" t="s">
        <v>22073</v>
      </c>
    </row>
    <row r="10649" spans="1:2" x14ac:dyDescent="0.15">
      <c r="A10649" s="3">
        <v>10646</v>
      </c>
      <c r="B10649" s="8" t="s">
        <v>22074</v>
      </c>
    </row>
    <row r="10650" spans="1:2" x14ac:dyDescent="0.15">
      <c r="A10650" s="3">
        <v>10647</v>
      </c>
      <c r="B10650" s="8" t="s">
        <v>22075</v>
      </c>
    </row>
    <row r="10651" spans="1:2" x14ac:dyDescent="0.15">
      <c r="A10651" s="3">
        <v>10648</v>
      </c>
      <c r="B10651" s="8" t="s">
        <v>22076</v>
      </c>
    </row>
    <row r="10652" spans="1:2" x14ac:dyDescent="0.15">
      <c r="A10652" s="3">
        <v>10649</v>
      </c>
      <c r="B10652" s="8" t="s">
        <v>22077</v>
      </c>
    </row>
    <row r="10653" spans="1:2" x14ac:dyDescent="0.15">
      <c r="A10653" s="3">
        <v>10650</v>
      </c>
      <c r="B10653" s="8" t="s">
        <v>22078</v>
      </c>
    </row>
    <row r="10654" spans="1:2" x14ac:dyDescent="0.15">
      <c r="A10654" s="3">
        <v>10651</v>
      </c>
      <c r="B10654" s="8" t="s">
        <v>22079</v>
      </c>
    </row>
    <row r="10655" spans="1:2" x14ac:dyDescent="0.15">
      <c r="A10655" s="3">
        <v>10652</v>
      </c>
      <c r="B10655" s="8" t="s">
        <v>21221</v>
      </c>
    </row>
    <row r="10656" spans="1:2" x14ac:dyDescent="0.15">
      <c r="A10656" s="3">
        <v>10653</v>
      </c>
      <c r="B10656" s="8" t="s">
        <v>22080</v>
      </c>
    </row>
    <row r="10657" spans="1:2" x14ac:dyDescent="0.15">
      <c r="A10657" s="3">
        <v>10654</v>
      </c>
      <c r="B10657" s="8" t="s">
        <v>22081</v>
      </c>
    </row>
    <row r="10658" spans="1:2" x14ac:dyDescent="0.15">
      <c r="A10658" s="3">
        <v>10655</v>
      </c>
      <c r="B10658" s="8" t="s">
        <v>22082</v>
      </c>
    </row>
    <row r="10659" spans="1:2" x14ac:dyDescent="0.15">
      <c r="A10659" s="3">
        <v>10656</v>
      </c>
      <c r="B10659" s="8" t="s">
        <v>22083</v>
      </c>
    </row>
    <row r="10660" spans="1:2" x14ac:dyDescent="0.15">
      <c r="A10660" s="3">
        <v>10657</v>
      </c>
      <c r="B10660" s="8" t="s">
        <v>22084</v>
      </c>
    </row>
    <row r="10661" spans="1:2" x14ac:dyDescent="0.15">
      <c r="A10661" s="3">
        <v>10658</v>
      </c>
      <c r="B10661" s="8" t="s">
        <v>22085</v>
      </c>
    </row>
    <row r="10662" spans="1:2" x14ac:dyDescent="0.15">
      <c r="A10662" s="3">
        <v>10659</v>
      </c>
      <c r="B10662" s="8" t="s">
        <v>22086</v>
      </c>
    </row>
    <row r="10663" spans="1:2" x14ac:dyDescent="0.15">
      <c r="A10663" s="3">
        <v>10660</v>
      </c>
      <c r="B10663" s="8" t="s">
        <v>22087</v>
      </c>
    </row>
    <row r="10664" spans="1:2" x14ac:dyDescent="0.15">
      <c r="A10664" s="3">
        <v>10661</v>
      </c>
      <c r="B10664" s="8" t="s">
        <v>22088</v>
      </c>
    </row>
    <row r="10665" spans="1:2" x14ac:dyDescent="0.15">
      <c r="A10665" s="3">
        <v>10662</v>
      </c>
      <c r="B10665" s="8" t="s">
        <v>22089</v>
      </c>
    </row>
    <row r="10666" spans="1:2" x14ac:dyDescent="0.15">
      <c r="A10666" s="3">
        <v>10663</v>
      </c>
      <c r="B10666" s="8" t="s">
        <v>22090</v>
      </c>
    </row>
    <row r="10667" spans="1:2" x14ac:dyDescent="0.15">
      <c r="A10667" s="3">
        <v>10664</v>
      </c>
      <c r="B10667" s="8" t="s">
        <v>22091</v>
      </c>
    </row>
    <row r="10668" spans="1:2" x14ac:dyDescent="0.15">
      <c r="A10668" s="3">
        <v>10665</v>
      </c>
      <c r="B10668" s="8" t="s">
        <v>22092</v>
      </c>
    </row>
    <row r="10669" spans="1:2" x14ac:dyDescent="0.15">
      <c r="A10669" s="3">
        <v>10666</v>
      </c>
      <c r="B10669" s="8" t="s">
        <v>22093</v>
      </c>
    </row>
    <row r="10670" spans="1:2" x14ac:dyDescent="0.15">
      <c r="A10670" s="3">
        <v>10667</v>
      </c>
      <c r="B10670" s="8" t="s">
        <v>22094</v>
      </c>
    </row>
    <row r="10671" spans="1:2" x14ac:dyDescent="0.15">
      <c r="A10671" s="3">
        <v>10668</v>
      </c>
      <c r="B10671" s="8" t="s">
        <v>22095</v>
      </c>
    </row>
    <row r="10672" spans="1:2" x14ac:dyDescent="0.15">
      <c r="A10672" s="3">
        <v>10669</v>
      </c>
      <c r="B10672" s="8" t="s">
        <v>22096</v>
      </c>
    </row>
    <row r="10673" spans="1:2" x14ac:dyDescent="0.15">
      <c r="A10673" s="3">
        <v>10670</v>
      </c>
      <c r="B10673" s="8" t="s">
        <v>22097</v>
      </c>
    </row>
    <row r="10674" spans="1:2" x14ac:dyDescent="0.15">
      <c r="A10674" s="3">
        <v>10671</v>
      </c>
      <c r="B10674" s="8" t="s">
        <v>22098</v>
      </c>
    </row>
    <row r="10675" spans="1:2" x14ac:dyDescent="0.15">
      <c r="A10675" s="3">
        <v>10672</v>
      </c>
      <c r="B10675" s="8" t="s">
        <v>22099</v>
      </c>
    </row>
    <row r="10676" spans="1:2" x14ac:dyDescent="0.15">
      <c r="A10676" s="3">
        <v>10673</v>
      </c>
      <c r="B10676" s="8" t="s">
        <v>22100</v>
      </c>
    </row>
    <row r="10677" spans="1:2" x14ac:dyDescent="0.15">
      <c r="A10677" s="3">
        <v>10674</v>
      </c>
      <c r="B10677" s="8" t="s">
        <v>22101</v>
      </c>
    </row>
    <row r="10678" spans="1:2" x14ac:dyDescent="0.15">
      <c r="A10678" s="3">
        <v>10675</v>
      </c>
      <c r="B10678" s="8" t="s">
        <v>22102</v>
      </c>
    </row>
    <row r="10679" spans="1:2" x14ac:dyDescent="0.15">
      <c r="A10679" s="3">
        <v>10676</v>
      </c>
      <c r="B10679" s="8" t="s">
        <v>22103</v>
      </c>
    </row>
    <row r="10680" spans="1:2" x14ac:dyDescent="0.15">
      <c r="A10680" s="3">
        <v>10677</v>
      </c>
      <c r="B10680" s="8" t="s">
        <v>22104</v>
      </c>
    </row>
    <row r="10681" spans="1:2" x14ac:dyDescent="0.15">
      <c r="A10681" s="3">
        <v>10678</v>
      </c>
      <c r="B10681" s="8" t="s">
        <v>22105</v>
      </c>
    </row>
    <row r="10682" spans="1:2" x14ac:dyDescent="0.15">
      <c r="A10682" s="3">
        <v>10679</v>
      </c>
      <c r="B10682" s="8" t="s">
        <v>22106</v>
      </c>
    </row>
    <row r="10683" spans="1:2" x14ac:dyDescent="0.15">
      <c r="A10683" s="3">
        <v>10680</v>
      </c>
      <c r="B10683" s="8" t="s">
        <v>22107</v>
      </c>
    </row>
    <row r="10684" spans="1:2" x14ac:dyDescent="0.15">
      <c r="A10684" s="3">
        <v>10681</v>
      </c>
      <c r="B10684" s="8" t="s">
        <v>22108</v>
      </c>
    </row>
    <row r="10685" spans="1:2" x14ac:dyDescent="0.15">
      <c r="A10685" s="3">
        <v>10682</v>
      </c>
      <c r="B10685" s="8" t="s">
        <v>22109</v>
      </c>
    </row>
    <row r="10686" spans="1:2" x14ac:dyDescent="0.15">
      <c r="A10686" s="3">
        <v>10683</v>
      </c>
      <c r="B10686" s="8" t="s">
        <v>22110</v>
      </c>
    </row>
    <row r="10687" spans="1:2" x14ac:dyDescent="0.15">
      <c r="A10687" s="3">
        <v>10684</v>
      </c>
      <c r="B10687" s="8" t="s">
        <v>22111</v>
      </c>
    </row>
    <row r="10688" spans="1:2" x14ac:dyDescent="0.15">
      <c r="A10688" s="3">
        <v>10685</v>
      </c>
      <c r="B10688" s="8" t="s">
        <v>22112</v>
      </c>
    </row>
    <row r="10689" spans="1:2" x14ac:dyDescent="0.15">
      <c r="A10689" s="3">
        <v>10686</v>
      </c>
      <c r="B10689" s="8" t="s">
        <v>22113</v>
      </c>
    </row>
    <row r="10690" spans="1:2" x14ac:dyDescent="0.15">
      <c r="A10690" s="3">
        <v>10687</v>
      </c>
      <c r="B10690" s="8" t="s">
        <v>22114</v>
      </c>
    </row>
    <row r="10691" spans="1:2" x14ac:dyDescent="0.15">
      <c r="A10691" s="3">
        <v>10688</v>
      </c>
      <c r="B10691" s="8" t="s">
        <v>22115</v>
      </c>
    </row>
    <row r="10692" spans="1:2" x14ac:dyDescent="0.15">
      <c r="A10692" s="3">
        <v>10689</v>
      </c>
      <c r="B10692" s="8" t="s">
        <v>22116</v>
      </c>
    </row>
    <row r="10693" spans="1:2" x14ac:dyDescent="0.15">
      <c r="A10693" s="3">
        <v>10690</v>
      </c>
      <c r="B10693" s="8" t="s">
        <v>22117</v>
      </c>
    </row>
    <row r="10694" spans="1:2" x14ac:dyDescent="0.15">
      <c r="A10694" s="3">
        <v>10691</v>
      </c>
      <c r="B10694" s="8" t="s">
        <v>22118</v>
      </c>
    </row>
    <row r="10695" spans="1:2" x14ac:dyDescent="0.15">
      <c r="A10695" s="3">
        <v>10692</v>
      </c>
      <c r="B10695" s="8" t="s">
        <v>22119</v>
      </c>
    </row>
    <row r="10696" spans="1:2" x14ac:dyDescent="0.15">
      <c r="A10696" s="3">
        <v>10693</v>
      </c>
      <c r="B10696" s="8" t="s">
        <v>22120</v>
      </c>
    </row>
    <row r="10697" spans="1:2" x14ac:dyDescent="0.15">
      <c r="A10697" s="3">
        <v>10694</v>
      </c>
      <c r="B10697" s="8" t="s">
        <v>22121</v>
      </c>
    </row>
    <row r="10698" spans="1:2" x14ac:dyDescent="0.15">
      <c r="A10698" s="3">
        <v>10695</v>
      </c>
      <c r="B10698" s="8" t="s">
        <v>22122</v>
      </c>
    </row>
    <row r="10699" spans="1:2" x14ac:dyDescent="0.15">
      <c r="A10699" s="3">
        <v>10696</v>
      </c>
      <c r="B10699" s="8" t="s">
        <v>22123</v>
      </c>
    </row>
    <row r="10700" spans="1:2" x14ac:dyDescent="0.15">
      <c r="A10700" s="3">
        <v>10697</v>
      </c>
      <c r="B10700" s="8" t="s">
        <v>22124</v>
      </c>
    </row>
    <row r="10701" spans="1:2" x14ac:dyDescent="0.15">
      <c r="A10701" s="3">
        <v>10698</v>
      </c>
      <c r="B10701" s="8" t="s">
        <v>22125</v>
      </c>
    </row>
    <row r="10702" spans="1:2" x14ac:dyDescent="0.15">
      <c r="A10702" s="3">
        <v>10699</v>
      </c>
      <c r="B10702" s="8" t="s">
        <v>22126</v>
      </c>
    </row>
    <row r="10703" spans="1:2" x14ac:dyDescent="0.15">
      <c r="A10703" s="3">
        <v>10700</v>
      </c>
      <c r="B10703" s="8" t="s">
        <v>22127</v>
      </c>
    </row>
    <row r="10704" spans="1:2" x14ac:dyDescent="0.15">
      <c r="A10704" s="3">
        <v>10701</v>
      </c>
      <c r="B10704" s="8" t="s">
        <v>22128</v>
      </c>
    </row>
    <row r="10705" spans="1:2" x14ac:dyDescent="0.15">
      <c r="A10705" s="3">
        <v>10702</v>
      </c>
      <c r="B10705" s="8" t="s">
        <v>22129</v>
      </c>
    </row>
    <row r="10706" spans="1:2" x14ac:dyDescent="0.15">
      <c r="A10706" s="3">
        <v>10703</v>
      </c>
      <c r="B10706" s="8" t="s">
        <v>22130</v>
      </c>
    </row>
    <row r="10707" spans="1:2" x14ac:dyDescent="0.15">
      <c r="A10707" s="3">
        <v>10704</v>
      </c>
      <c r="B10707" s="8" t="s">
        <v>22131</v>
      </c>
    </row>
    <row r="10708" spans="1:2" x14ac:dyDescent="0.15">
      <c r="A10708" s="3">
        <v>10705</v>
      </c>
      <c r="B10708" s="8" t="s">
        <v>22132</v>
      </c>
    </row>
    <row r="10709" spans="1:2" x14ac:dyDescent="0.15">
      <c r="A10709" s="3">
        <v>10706</v>
      </c>
      <c r="B10709" s="8" t="s">
        <v>22133</v>
      </c>
    </row>
    <row r="10710" spans="1:2" x14ac:dyDescent="0.15">
      <c r="A10710" s="3">
        <v>10707</v>
      </c>
      <c r="B10710" s="8" t="s">
        <v>22134</v>
      </c>
    </row>
    <row r="10711" spans="1:2" x14ac:dyDescent="0.15">
      <c r="A10711" s="3">
        <v>10708</v>
      </c>
      <c r="B10711" s="8" t="s">
        <v>22135</v>
      </c>
    </row>
    <row r="10712" spans="1:2" x14ac:dyDescent="0.15">
      <c r="A10712" s="3">
        <v>10709</v>
      </c>
      <c r="B10712" s="8" t="s">
        <v>22136</v>
      </c>
    </row>
    <row r="10713" spans="1:2" x14ac:dyDescent="0.15">
      <c r="A10713" s="3">
        <v>10710</v>
      </c>
      <c r="B10713" s="8" t="s">
        <v>22137</v>
      </c>
    </row>
    <row r="10714" spans="1:2" x14ac:dyDescent="0.15">
      <c r="A10714" s="3">
        <v>10711</v>
      </c>
      <c r="B10714" s="8" t="s">
        <v>22138</v>
      </c>
    </row>
    <row r="10715" spans="1:2" x14ac:dyDescent="0.15">
      <c r="A10715" s="3">
        <v>10712</v>
      </c>
      <c r="B10715" s="8" t="s">
        <v>22139</v>
      </c>
    </row>
    <row r="10716" spans="1:2" x14ac:dyDescent="0.15">
      <c r="A10716" s="3">
        <v>10713</v>
      </c>
      <c r="B10716" s="8" t="s">
        <v>22140</v>
      </c>
    </row>
    <row r="10717" spans="1:2" x14ac:dyDescent="0.15">
      <c r="A10717" s="3">
        <v>10714</v>
      </c>
      <c r="B10717" s="8" t="s">
        <v>22141</v>
      </c>
    </row>
    <row r="10718" spans="1:2" x14ac:dyDescent="0.15">
      <c r="A10718" s="3">
        <v>10715</v>
      </c>
      <c r="B10718" s="8" t="s">
        <v>22142</v>
      </c>
    </row>
    <row r="10719" spans="1:2" x14ac:dyDescent="0.15">
      <c r="A10719" s="3">
        <v>10716</v>
      </c>
      <c r="B10719" s="8" t="s">
        <v>22143</v>
      </c>
    </row>
    <row r="10720" spans="1:2" x14ac:dyDescent="0.15">
      <c r="A10720" s="3">
        <v>10717</v>
      </c>
      <c r="B10720" s="8" t="s">
        <v>22144</v>
      </c>
    </row>
    <row r="10721" spans="1:2" x14ac:dyDescent="0.15">
      <c r="A10721" s="3">
        <v>10718</v>
      </c>
      <c r="B10721" s="8" t="s">
        <v>22145</v>
      </c>
    </row>
    <row r="10722" spans="1:2" x14ac:dyDescent="0.15">
      <c r="A10722" s="3">
        <v>10719</v>
      </c>
      <c r="B10722" s="8" t="s">
        <v>22146</v>
      </c>
    </row>
    <row r="10723" spans="1:2" x14ac:dyDescent="0.15">
      <c r="A10723" s="3">
        <v>10720</v>
      </c>
      <c r="B10723" s="8" t="s">
        <v>22147</v>
      </c>
    </row>
    <row r="10724" spans="1:2" x14ac:dyDescent="0.15">
      <c r="A10724" s="3">
        <v>10721</v>
      </c>
      <c r="B10724" s="8" t="s">
        <v>22148</v>
      </c>
    </row>
    <row r="10725" spans="1:2" x14ac:dyDescent="0.15">
      <c r="A10725" s="3">
        <v>10722</v>
      </c>
      <c r="B10725" s="8" t="s">
        <v>22149</v>
      </c>
    </row>
    <row r="10726" spans="1:2" x14ac:dyDescent="0.15">
      <c r="A10726" s="3">
        <v>10723</v>
      </c>
      <c r="B10726" s="8" t="s">
        <v>22150</v>
      </c>
    </row>
    <row r="10727" spans="1:2" x14ac:dyDescent="0.15">
      <c r="A10727" s="3">
        <v>10724</v>
      </c>
      <c r="B10727" s="8" t="s">
        <v>22151</v>
      </c>
    </row>
    <row r="10728" spans="1:2" x14ac:dyDescent="0.15">
      <c r="A10728" s="3">
        <v>10725</v>
      </c>
      <c r="B10728" s="8" t="s">
        <v>22152</v>
      </c>
    </row>
    <row r="10729" spans="1:2" x14ac:dyDescent="0.15">
      <c r="A10729" s="3">
        <v>10726</v>
      </c>
      <c r="B10729" s="8" t="s">
        <v>22153</v>
      </c>
    </row>
    <row r="10730" spans="1:2" x14ac:dyDescent="0.15">
      <c r="A10730" s="3">
        <v>10727</v>
      </c>
      <c r="B10730" s="8" t="s">
        <v>22154</v>
      </c>
    </row>
    <row r="10731" spans="1:2" x14ac:dyDescent="0.15">
      <c r="A10731" s="3">
        <v>10728</v>
      </c>
      <c r="B10731" s="8" t="s">
        <v>22155</v>
      </c>
    </row>
    <row r="10732" spans="1:2" x14ac:dyDescent="0.15">
      <c r="A10732" s="3">
        <v>10729</v>
      </c>
      <c r="B10732" s="8" t="s">
        <v>22156</v>
      </c>
    </row>
    <row r="10733" spans="1:2" x14ac:dyDescent="0.15">
      <c r="A10733" s="3">
        <v>10730</v>
      </c>
      <c r="B10733" s="8" t="s">
        <v>22157</v>
      </c>
    </row>
    <row r="10734" spans="1:2" x14ac:dyDescent="0.15">
      <c r="A10734" s="3">
        <v>10731</v>
      </c>
      <c r="B10734" s="8" t="s">
        <v>22158</v>
      </c>
    </row>
    <row r="10735" spans="1:2" x14ac:dyDescent="0.15">
      <c r="A10735" s="3">
        <v>10732</v>
      </c>
      <c r="B10735" s="8" t="s">
        <v>22159</v>
      </c>
    </row>
    <row r="10736" spans="1:2" x14ac:dyDescent="0.15">
      <c r="A10736" s="3">
        <v>10733</v>
      </c>
      <c r="B10736" s="8" t="s">
        <v>22160</v>
      </c>
    </row>
    <row r="10737" spans="1:2" x14ac:dyDescent="0.15">
      <c r="A10737" s="3">
        <v>10734</v>
      </c>
      <c r="B10737" s="8" t="s">
        <v>22161</v>
      </c>
    </row>
    <row r="10738" spans="1:2" x14ac:dyDescent="0.15">
      <c r="A10738" s="3">
        <v>10735</v>
      </c>
      <c r="B10738" s="8" t="s">
        <v>22162</v>
      </c>
    </row>
    <row r="10739" spans="1:2" x14ac:dyDescent="0.15">
      <c r="A10739" s="3">
        <v>10736</v>
      </c>
      <c r="B10739" s="8" t="s">
        <v>22163</v>
      </c>
    </row>
    <row r="10740" spans="1:2" x14ac:dyDescent="0.15">
      <c r="A10740" s="3">
        <v>10737</v>
      </c>
      <c r="B10740" s="8" t="s">
        <v>22164</v>
      </c>
    </row>
    <row r="10741" spans="1:2" x14ac:dyDescent="0.15">
      <c r="A10741" s="3">
        <v>10738</v>
      </c>
      <c r="B10741" s="8" t="s">
        <v>22165</v>
      </c>
    </row>
    <row r="10742" spans="1:2" x14ac:dyDescent="0.15">
      <c r="A10742" s="3">
        <v>10739</v>
      </c>
      <c r="B10742" s="8" t="s">
        <v>22166</v>
      </c>
    </row>
    <row r="10743" spans="1:2" x14ac:dyDescent="0.15">
      <c r="A10743" s="3">
        <v>10740</v>
      </c>
      <c r="B10743" s="8" t="s">
        <v>22167</v>
      </c>
    </row>
    <row r="10744" spans="1:2" x14ac:dyDescent="0.15">
      <c r="A10744" s="3">
        <v>10741</v>
      </c>
      <c r="B10744" s="8" t="s">
        <v>22168</v>
      </c>
    </row>
    <row r="10745" spans="1:2" x14ac:dyDescent="0.15">
      <c r="A10745" s="3">
        <v>10742</v>
      </c>
      <c r="B10745" s="8" t="s">
        <v>22169</v>
      </c>
    </row>
    <row r="10746" spans="1:2" x14ac:dyDescent="0.15">
      <c r="A10746" s="3">
        <v>10743</v>
      </c>
      <c r="B10746" s="8" t="s">
        <v>22170</v>
      </c>
    </row>
    <row r="10747" spans="1:2" x14ac:dyDescent="0.15">
      <c r="A10747" s="3">
        <v>10744</v>
      </c>
      <c r="B10747" s="8" t="s">
        <v>21259</v>
      </c>
    </row>
    <row r="10748" spans="1:2" x14ac:dyDescent="0.15">
      <c r="A10748" s="3">
        <v>10745</v>
      </c>
      <c r="B10748" s="8" t="s">
        <v>22171</v>
      </c>
    </row>
    <row r="10749" spans="1:2" x14ac:dyDescent="0.15">
      <c r="A10749" s="3">
        <v>10746</v>
      </c>
      <c r="B10749" s="8" t="s">
        <v>22172</v>
      </c>
    </row>
    <row r="10750" spans="1:2" x14ac:dyDescent="0.15">
      <c r="A10750" s="3">
        <v>10747</v>
      </c>
      <c r="B10750" s="8" t="s">
        <v>22173</v>
      </c>
    </row>
    <row r="10751" spans="1:2" x14ac:dyDescent="0.15">
      <c r="A10751" s="3">
        <v>10748</v>
      </c>
      <c r="B10751" s="8" t="s">
        <v>22174</v>
      </c>
    </row>
    <row r="10752" spans="1:2" x14ac:dyDescent="0.15">
      <c r="A10752" s="3">
        <v>10749</v>
      </c>
      <c r="B10752" s="8" t="s">
        <v>22175</v>
      </c>
    </row>
    <row r="10753" spans="1:2" x14ac:dyDescent="0.15">
      <c r="A10753" s="3">
        <v>10750</v>
      </c>
      <c r="B10753" s="8" t="s">
        <v>22176</v>
      </c>
    </row>
    <row r="10754" spans="1:2" x14ac:dyDescent="0.15">
      <c r="A10754" s="3">
        <v>10751</v>
      </c>
      <c r="B10754" s="8" t="s">
        <v>22177</v>
      </c>
    </row>
    <row r="10755" spans="1:2" x14ac:dyDescent="0.15">
      <c r="A10755" s="3">
        <v>10752</v>
      </c>
      <c r="B10755" s="8" t="s">
        <v>22178</v>
      </c>
    </row>
    <row r="10756" spans="1:2" x14ac:dyDescent="0.15">
      <c r="A10756" s="3">
        <v>10753</v>
      </c>
      <c r="B10756" s="8" t="s">
        <v>22179</v>
      </c>
    </row>
    <row r="10757" spans="1:2" x14ac:dyDescent="0.15">
      <c r="A10757" s="3">
        <v>10754</v>
      </c>
      <c r="B10757" s="8" t="s">
        <v>22180</v>
      </c>
    </row>
    <row r="10758" spans="1:2" x14ac:dyDescent="0.15">
      <c r="A10758" s="3">
        <v>10755</v>
      </c>
      <c r="B10758" s="8" t="s">
        <v>22181</v>
      </c>
    </row>
    <row r="10759" spans="1:2" x14ac:dyDescent="0.15">
      <c r="A10759" s="3">
        <v>10756</v>
      </c>
      <c r="B10759" s="8" t="s">
        <v>22182</v>
      </c>
    </row>
    <row r="10760" spans="1:2" x14ac:dyDescent="0.15">
      <c r="A10760" s="3">
        <v>10757</v>
      </c>
      <c r="B10760" s="8" t="s">
        <v>22183</v>
      </c>
    </row>
    <row r="10761" spans="1:2" x14ac:dyDescent="0.15">
      <c r="A10761" s="3">
        <v>10758</v>
      </c>
      <c r="B10761" s="8" t="s">
        <v>22184</v>
      </c>
    </row>
    <row r="10762" spans="1:2" x14ac:dyDescent="0.15">
      <c r="A10762" s="3">
        <v>10759</v>
      </c>
      <c r="B10762" s="8" t="s">
        <v>22185</v>
      </c>
    </row>
    <row r="10763" spans="1:2" x14ac:dyDescent="0.15">
      <c r="A10763" s="3">
        <v>10760</v>
      </c>
      <c r="B10763" s="8" t="s">
        <v>22186</v>
      </c>
    </row>
    <row r="10764" spans="1:2" x14ac:dyDescent="0.15">
      <c r="A10764" s="3">
        <v>10761</v>
      </c>
      <c r="B10764" s="8" t="s">
        <v>22187</v>
      </c>
    </row>
    <row r="10765" spans="1:2" x14ac:dyDescent="0.15">
      <c r="A10765" s="3">
        <v>10762</v>
      </c>
      <c r="B10765" s="8" t="s">
        <v>22188</v>
      </c>
    </row>
    <row r="10766" spans="1:2" x14ac:dyDescent="0.15">
      <c r="A10766" s="3">
        <v>10763</v>
      </c>
      <c r="B10766" s="8" t="s">
        <v>22189</v>
      </c>
    </row>
    <row r="10767" spans="1:2" x14ac:dyDescent="0.15">
      <c r="A10767" s="3">
        <v>10764</v>
      </c>
      <c r="B10767" s="8" t="s">
        <v>22190</v>
      </c>
    </row>
    <row r="10768" spans="1:2" x14ac:dyDescent="0.15">
      <c r="A10768" s="3">
        <v>10765</v>
      </c>
      <c r="B10768" s="8" t="s">
        <v>22191</v>
      </c>
    </row>
    <row r="10769" spans="1:2" x14ac:dyDescent="0.15">
      <c r="A10769" s="3">
        <v>10766</v>
      </c>
      <c r="B10769" s="8" t="s">
        <v>22192</v>
      </c>
    </row>
    <row r="10770" spans="1:2" x14ac:dyDescent="0.15">
      <c r="A10770" s="3">
        <v>10767</v>
      </c>
      <c r="B10770" s="8" t="s">
        <v>22193</v>
      </c>
    </row>
    <row r="10771" spans="1:2" x14ac:dyDescent="0.15">
      <c r="A10771" s="3">
        <v>10768</v>
      </c>
      <c r="B10771" s="8" t="s">
        <v>22194</v>
      </c>
    </row>
    <row r="10772" spans="1:2" x14ac:dyDescent="0.15">
      <c r="A10772" s="3">
        <v>10769</v>
      </c>
      <c r="B10772" s="8" t="s">
        <v>22195</v>
      </c>
    </row>
    <row r="10773" spans="1:2" x14ac:dyDescent="0.15">
      <c r="A10773" s="3">
        <v>10770</v>
      </c>
      <c r="B10773" s="8" t="s">
        <v>22196</v>
      </c>
    </row>
    <row r="10774" spans="1:2" x14ac:dyDescent="0.15">
      <c r="A10774" s="3">
        <v>10771</v>
      </c>
      <c r="B10774" s="8" t="s">
        <v>22197</v>
      </c>
    </row>
    <row r="10775" spans="1:2" x14ac:dyDescent="0.15">
      <c r="A10775" s="3">
        <v>10772</v>
      </c>
      <c r="B10775" s="8" t="s">
        <v>22198</v>
      </c>
    </row>
    <row r="10776" spans="1:2" x14ac:dyDescent="0.15">
      <c r="A10776" s="3">
        <v>10773</v>
      </c>
      <c r="B10776" s="8" t="s">
        <v>22199</v>
      </c>
    </row>
    <row r="10777" spans="1:2" x14ac:dyDescent="0.15">
      <c r="A10777" s="3">
        <v>10774</v>
      </c>
      <c r="B10777" s="8" t="s">
        <v>22200</v>
      </c>
    </row>
    <row r="10778" spans="1:2" x14ac:dyDescent="0.15">
      <c r="A10778" s="3">
        <v>10775</v>
      </c>
      <c r="B10778" s="8" t="s">
        <v>22201</v>
      </c>
    </row>
    <row r="10779" spans="1:2" x14ac:dyDescent="0.15">
      <c r="A10779" s="3">
        <v>10776</v>
      </c>
      <c r="B10779" s="8" t="s">
        <v>22202</v>
      </c>
    </row>
    <row r="10780" spans="1:2" x14ac:dyDescent="0.15">
      <c r="A10780" s="3">
        <v>10777</v>
      </c>
      <c r="B10780" s="8" t="s">
        <v>22203</v>
      </c>
    </row>
    <row r="10781" spans="1:2" x14ac:dyDescent="0.15">
      <c r="A10781" s="3">
        <v>10778</v>
      </c>
      <c r="B10781" s="8" t="s">
        <v>22204</v>
      </c>
    </row>
    <row r="10782" spans="1:2" x14ac:dyDescent="0.15">
      <c r="A10782" s="3">
        <v>10779</v>
      </c>
      <c r="B10782" s="8" t="s">
        <v>22205</v>
      </c>
    </row>
    <row r="10783" spans="1:2" x14ac:dyDescent="0.15">
      <c r="A10783" s="3">
        <v>10780</v>
      </c>
      <c r="B10783" s="8" t="s">
        <v>22206</v>
      </c>
    </row>
    <row r="10784" spans="1:2" x14ac:dyDescent="0.15">
      <c r="A10784" s="3">
        <v>10781</v>
      </c>
      <c r="B10784" s="8" t="s">
        <v>22207</v>
      </c>
    </row>
    <row r="10785" spans="1:2" x14ac:dyDescent="0.15">
      <c r="A10785" s="3">
        <v>10782</v>
      </c>
      <c r="B10785" s="8" t="s">
        <v>22208</v>
      </c>
    </row>
    <row r="10786" spans="1:2" x14ac:dyDescent="0.15">
      <c r="A10786" s="3">
        <v>10783</v>
      </c>
      <c r="B10786" s="8" t="s">
        <v>22209</v>
      </c>
    </row>
    <row r="10787" spans="1:2" x14ac:dyDescent="0.15">
      <c r="A10787" s="3">
        <v>10784</v>
      </c>
      <c r="B10787" s="8" t="s">
        <v>22210</v>
      </c>
    </row>
    <row r="10788" spans="1:2" x14ac:dyDescent="0.15">
      <c r="A10788" s="3">
        <v>10785</v>
      </c>
      <c r="B10788" s="8" t="s">
        <v>22211</v>
      </c>
    </row>
    <row r="10789" spans="1:2" x14ac:dyDescent="0.15">
      <c r="A10789" s="3">
        <v>10786</v>
      </c>
      <c r="B10789" s="8" t="s">
        <v>22212</v>
      </c>
    </row>
    <row r="10790" spans="1:2" x14ac:dyDescent="0.15">
      <c r="A10790" s="3">
        <v>10787</v>
      </c>
      <c r="B10790" s="8" t="s">
        <v>22213</v>
      </c>
    </row>
    <row r="10791" spans="1:2" x14ac:dyDescent="0.15">
      <c r="A10791" s="3">
        <v>10788</v>
      </c>
      <c r="B10791" s="8" t="s">
        <v>22214</v>
      </c>
    </row>
    <row r="10792" spans="1:2" x14ac:dyDescent="0.15">
      <c r="A10792" s="3">
        <v>10789</v>
      </c>
      <c r="B10792" s="8" t="s">
        <v>22215</v>
      </c>
    </row>
    <row r="10793" spans="1:2" x14ac:dyDescent="0.15">
      <c r="A10793" s="3">
        <v>10790</v>
      </c>
      <c r="B10793" s="8" t="s">
        <v>22216</v>
      </c>
    </row>
    <row r="10794" spans="1:2" x14ac:dyDescent="0.15">
      <c r="A10794" s="3">
        <v>10791</v>
      </c>
      <c r="B10794" s="8" t="s">
        <v>22217</v>
      </c>
    </row>
    <row r="10795" spans="1:2" x14ac:dyDescent="0.15">
      <c r="A10795" s="3">
        <v>10792</v>
      </c>
      <c r="B10795" s="8" t="s">
        <v>22218</v>
      </c>
    </row>
    <row r="10796" spans="1:2" x14ac:dyDescent="0.15">
      <c r="A10796" s="3">
        <v>10793</v>
      </c>
      <c r="B10796" s="8" t="s">
        <v>22219</v>
      </c>
    </row>
    <row r="10797" spans="1:2" x14ac:dyDescent="0.15">
      <c r="A10797" s="3">
        <v>10794</v>
      </c>
      <c r="B10797" s="8" t="s">
        <v>22220</v>
      </c>
    </row>
    <row r="10798" spans="1:2" x14ac:dyDescent="0.15">
      <c r="A10798" s="3">
        <v>10795</v>
      </c>
      <c r="B10798" s="8" t="s">
        <v>22221</v>
      </c>
    </row>
    <row r="10799" spans="1:2" x14ac:dyDescent="0.15">
      <c r="A10799" s="3">
        <v>10796</v>
      </c>
      <c r="B10799" s="8" t="s">
        <v>22222</v>
      </c>
    </row>
    <row r="10800" spans="1:2" x14ac:dyDescent="0.15">
      <c r="A10800" s="3">
        <v>10797</v>
      </c>
      <c r="B10800" s="8" t="s">
        <v>22223</v>
      </c>
    </row>
    <row r="10801" spans="1:2" x14ac:dyDescent="0.15">
      <c r="A10801" s="3">
        <v>10798</v>
      </c>
      <c r="B10801" s="8" t="s">
        <v>22224</v>
      </c>
    </row>
    <row r="10802" spans="1:2" x14ac:dyDescent="0.15">
      <c r="A10802" s="3">
        <v>10799</v>
      </c>
      <c r="B10802" s="8" t="s">
        <v>22225</v>
      </c>
    </row>
    <row r="10803" spans="1:2" x14ac:dyDescent="0.15">
      <c r="A10803" s="3">
        <v>10800</v>
      </c>
      <c r="B10803" s="8" t="s">
        <v>22226</v>
      </c>
    </row>
    <row r="10804" spans="1:2" x14ac:dyDescent="0.15">
      <c r="A10804" s="3">
        <v>10801</v>
      </c>
      <c r="B10804" s="8" t="s">
        <v>22227</v>
      </c>
    </row>
    <row r="10805" spans="1:2" x14ac:dyDescent="0.15">
      <c r="A10805" s="3">
        <v>10802</v>
      </c>
      <c r="B10805" s="8" t="s">
        <v>22228</v>
      </c>
    </row>
    <row r="10806" spans="1:2" x14ac:dyDescent="0.15">
      <c r="A10806" s="3">
        <v>10803</v>
      </c>
      <c r="B10806" s="8" t="s">
        <v>22229</v>
      </c>
    </row>
    <row r="10807" spans="1:2" x14ac:dyDescent="0.15">
      <c r="A10807" s="3">
        <v>10804</v>
      </c>
      <c r="B10807" s="8" t="s">
        <v>22230</v>
      </c>
    </row>
    <row r="10808" spans="1:2" x14ac:dyDescent="0.15">
      <c r="A10808" s="3">
        <v>10805</v>
      </c>
      <c r="B10808" s="8" t="s">
        <v>22231</v>
      </c>
    </row>
    <row r="10809" spans="1:2" x14ac:dyDescent="0.15">
      <c r="A10809" s="3">
        <v>10806</v>
      </c>
      <c r="B10809" s="8" t="s">
        <v>22232</v>
      </c>
    </row>
    <row r="10810" spans="1:2" x14ac:dyDescent="0.15">
      <c r="A10810" s="3">
        <v>10807</v>
      </c>
      <c r="B10810" s="8" t="s">
        <v>22233</v>
      </c>
    </row>
    <row r="10811" spans="1:2" x14ac:dyDescent="0.15">
      <c r="A10811" s="3">
        <v>10808</v>
      </c>
      <c r="B10811" s="8" t="s">
        <v>22234</v>
      </c>
    </row>
    <row r="10812" spans="1:2" x14ac:dyDescent="0.15">
      <c r="A10812" s="3">
        <v>10809</v>
      </c>
      <c r="B10812" s="8" t="s">
        <v>22235</v>
      </c>
    </row>
    <row r="10813" spans="1:2" x14ac:dyDescent="0.15">
      <c r="A10813" s="3">
        <v>10810</v>
      </c>
      <c r="B10813" s="8" t="s">
        <v>22236</v>
      </c>
    </row>
    <row r="10814" spans="1:2" x14ac:dyDescent="0.15">
      <c r="A10814" s="3">
        <v>10811</v>
      </c>
      <c r="B10814" s="8" t="s">
        <v>22237</v>
      </c>
    </row>
    <row r="10815" spans="1:2" x14ac:dyDescent="0.15">
      <c r="A10815" s="3">
        <v>10812</v>
      </c>
      <c r="B10815" s="8" t="s">
        <v>22238</v>
      </c>
    </row>
    <row r="10816" spans="1:2" x14ac:dyDescent="0.15">
      <c r="A10816" s="3">
        <v>10813</v>
      </c>
      <c r="B10816" s="8" t="s">
        <v>22239</v>
      </c>
    </row>
    <row r="10817" spans="1:2" x14ac:dyDescent="0.15">
      <c r="A10817" s="3">
        <v>10814</v>
      </c>
      <c r="B10817" s="8" t="s">
        <v>22240</v>
      </c>
    </row>
    <row r="10818" spans="1:2" x14ac:dyDescent="0.15">
      <c r="A10818" s="3">
        <v>10815</v>
      </c>
      <c r="B10818" s="8" t="s">
        <v>22241</v>
      </c>
    </row>
    <row r="10819" spans="1:2" x14ac:dyDescent="0.15">
      <c r="A10819" s="3">
        <v>10816</v>
      </c>
      <c r="B10819" s="8" t="s">
        <v>22242</v>
      </c>
    </row>
    <row r="10820" spans="1:2" x14ac:dyDescent="0.15">
      <c r="A10820" s="3">
        <v>10817</v>
      </c>
      <c r="B10820" s="8" t="s">
        <v>22243</v>
      </c>
    </row>
    <row r="10821" spans="1:2" x14ac:dyDescent="0.15">
      <c r="A10821" s="3">
        <v>10818</v>
      </c>
      <c r="B10821" s="8" t="s">
        <v>22244</v>
      </c>
    </row>
    <row r="10822" spans="1:2" x14ac:dyDescent="0.15">
      <c r="A10822" s="3">
        <v>10819</v>
      </c>
      <c r="B10822" s="8" t="s">
        <v>22245</v>
      </c>
    </row>
    <row r="10823" spans="1:2" x14ac:dyDescent="0.15">
      <c r="A10823" s="3">
        <v>10820</v>
      </c>
      <c r="B10823" s="8" t="s">
        <v>22246</v>
      </c>
    </row>
    <row r="10824" spans="1:2" x14ac:dyDescent="0.15">
      <c r="A10824" s="3">
        <v>10821</v>
      </c>
      <c r="B10824" s="8" t="s">
        <v>22247</v>
      </c>
    </row>
    <row r="10825" spans="1:2" x14ac:dyDescent="0.15">
      <c r="A10825" s="3">
        <v>10822</v>
      </c>
      <c r="B10825" s="8" t="s">
        <v>22248</v>
      </c>
    </row>
    <row r="10826" spans="1:2" x14ac:dyDescent="0.15">
      <c r="A10826" s="3">
        <v>10823</v>
      </c>
      <c r="B10826" s="8" t="s">
        <v>22249</v>
      </c>
    </row>
    <row r="10827" spans="1:2" x14ac:dyDescent="0.15">
      <c r="A10827" s="3">
        <v>10824</v>
      </c>
      <c r="B10827" s="8" t="s">
        <v>22250</v>
      </c>
    </row>
    <row r="10828" spans="1:2" x14ac:dyDescent="0.15">
      <c r="A10828" s="3">
        <v>10825</v>
      </c>
      <c r="B10828" s="8" t="s">
        <v>22251</v>
      </c>
    </row>
    <row r="10829" spans="1:2" x14ac:dyDescent="0.15">
      <c r="A10829" s="3">
        <v>10826</v>
      </c>
      <c r="B10829" s="8" t="s">
        <v>22252</v>
      </c>
    </row>
    <row r="10830" spans="1:2" x14ac:dyDescent="0.15">
      <c r="A10830" s="3">
        <v>10827</v>
      </c>
      <c r="B10830" s="8" t="s">
        <v>22253</v>
      </c>
    </row>
    <row r="10831" spans="1:2" x14ac:dyDescent="0.15">
      <c r="A10831" s="3">
        <v>10828</v>
      </c>
      <c r="B10831" s="8" t="s">
        <v>22254</v>
      </c>
    </row>
    <row r="10832" spans="1:2" x14ac:dyDescent="0.15">
      <c r="A10832" s="3">
        <v>10829</v>
      </c>
      <c r="B10832" s="8" t="s">
        <v>22255</v>
      </c>
    </row>
    <row r="10833" spans="1:2" x14ac:dyDescent="0.15">
      <c r="A10833" s="3">
        <v>10830</v>
      </c>
      <c r="B10833" s="8" t="s">
        <v>22256</v>
      </c>
    </row>
    <row r="10834" spans="1:2" x14ac:dyDescent="0.15">
      <c r="A10834" s="3">
        <v>10831</v>
      </c>
      <c r="B10834" s="8" t="s">
        <v>22257</v>
      </c>
    </row>
    <row r="10835" spans="1:2" x14ac:dyDescent="0.15">
      <c r="A10835" s="3">
        <v>10832</v>
      </c>
      <c r="B10835" s="8" t="s">
        <v>22258</v>
      </c>
    </row>
    <row r="10836" spans="1:2" x14ac:dyDescent="0.15">
      <c r="A10836" s="3">
        <v>10833</v>
      </c>
      <c r="B10836" s="8" t="s">
        <v>22259</v>
      </c>
    </row>
    <row r="10837" spans="1:2" x14ac:dyDescent="0.15">
      <c r="A10837" s="3">
        <v>10834</v>
      </c>
      <c r="B10837" s="8" t="s">
        <v>22260</v>
      </c>
    </row>
    <row r="10838" spans="1:2" x14ac:dyDescent="0.15">
      <c r="A10838" s="3">
        <v>10835</v>
      </c>
      <c r="B10838" s="8" t="s">
        <v>22261</v>
      </c>
    </row>
    <row r="10839" spans="1:2" x14ac:dyDescent="0.15">
      <c r="A10839" s="3">
        <v>10836</v>
      </c>
      <c r="B10839" s="8" t="s">
        <v>22262</v>
      </c>
    </row>
    <row r="10840" spans="1:2" x14ac:dyDescent="0.15">
      <c r="A10840" s="3">
        <v>10837</v>
      </c>
      <c r="B10840" s="8" t="s">
        <v>22263</v>
      </c>
    </row>
    <row r="10841" spans="1:2" x14ac:dyDescent="0.15">
      <c r="A10841" s="3">
        <v>10838</v>
      </c>
      <c r="B10841" s="8" t="s">
        <v>22264</v>
      </c>
    </row>
    <row r="10842" spans="1:2" x14ac:dyDescent="0.15">
      <c r="A10842" s="3">
        <v>10839</v>
      </c>
      <c r="B10842" s="8" t="s">
        <v>22265</v>
      </c>
    </row>
    <row r="10843" spans="1:2" x14ac:dyDescent="0.15">
      <c r="A10843" s="3">
        <v>10840</v>
      </c>
      <c r="B10843" s="8" t="s">
        <v>22266</v>
      </c>
    </row>
    <row r="10844" spans="1:2" x14ac:dyDescent="0.15">
      <c r="A10844" s="3">
        <v>10841</v>
      </c>
      <c r="B10844" s="8" t="s">
        <v>22267</v>
      </c>
    </row>
    <row r="10845" spans="1:2" x14ac:dyDescent="0.15">
      <c r="A10845" s="3">
        <v>10842</v>
      </c>
      <c r="B10845" s="8" t="s">
        <v>22268</v>
      </c>
    </row>
    <row r="10846" spans="1:2" x14ac:dyDescent="0.15">
      <c r="A10846" s="3">
        <v>10843</v>
      </c>
      <c r="B10846" s="8" t="s">
        <v>22269</v>
      </c>
    </row>
    <row r="10847" spans="1:2" x14ac:dyDescent="0.15">
      <c r="A10847" s="3">
        <v>10844</v>
      </c>
      <c r="B10847" s="8" t="s">
        <v>22270</v>
      </c>
    </row>
    <row r="10848" spans="1:2" x14ac:dyDescent="0.15">
      <c r="A10848" s="3">
        <v>10845</v>
      </c>
      <c r="B10848" s="8" t="s">
        <v>22271</v>
      </c>
    </row>
    <row r="10849" spans="1:2" x14ac:dyDescent="0.15">
      <c r="A10849" s="3">
        <v>10846</v>
      </c>
      <c r="B10849" s="8" t="s">
        <v>22272</v>
      </c>
    </row>
    <row r="10850" spans="1:2" x14ac:dyDescent="0.15">
      <c r="A10850" s="3">
        <v>10847</v>
      </c>
      <c r="B10850" s="8" t="s">
        <v>22273</v>
      </c>
    </row>
    <row r="10851" spans="1:2" x14ac:dyDescent="0.15">
      <c r="A10851" s="3">
        <v>10848</v>
      </c>
      <c r="B10851" s="8" t="s">
        <v>22274</v>
      </c>
    </row>
    <row r="10852" spans="1:2" x14ac:dyDescent="0.15">
      <c r="A10852" s="3">
        <v>10849</v>
      </c>
      <c r="B10852" s="8" t="s">
        <v>22275</v>
      </c>
    </row>
    <row r="10853" spans="1:2" x14ac:dyDescent="0.15">
      <c r="A10853" s="3">
        <v>10850</v>
      </c>
      <c r="B10853" s="8" t="s">
        <v>22276</v>
      </c>
    </row>
    <row r="10854" spans="1:2" x14ac:dyDescent="0.15">
      <c r="A10854" s="3">
        <v>10851</v>
      </c>
      <c r="B10854" s="8" t="s">
        <v>22277</v>
      </c>
    </row>
    <row r="10855" spans="1:2" x14ac:dyDescent="0.15">
      <c r="A10855" s="3">
        <v>10852</v>
      </c>
      <c r="B10855" s="8" t="s">
        <v>22278</v>
      </c>
    </row>
    <row r="10856" spans="1:2" x14ac:dyDescent="0.15">
      <c r="A10856" s="3">
        <v>10853</v>
      </c>
      <c r="B10856" s="8" t="s">
        <v>22279</v>
      </c>
    </row>
    <row r="10857" spans="1:2" x14ac:dyDescent="0.15">
      <c r="A10857" s="3">
        <v>10854</v>
      </c>
      <c r="B10857" s="8" t="s">
        <v>22280</v>
      </c>
    </row>
    <row r="10858" spans="1:2" x14ac:dyDescent="0.15">
      <c r="A10858" s="3">
        <v>10855</v>
      </c>
      <c r="B10858" s="8" t="s">
        <v>22281</v>
      </c>
    </row>
    <row r="10859" spans="1:2" x14ac:dyDescent="0.15">
      <c r="A10859" s="3">
        <v>10856</v>
      </c>
      <c r="B10859" s="8" t="s">
        <v>22282</v>
      </c>
    </row>
    <row r="10860" spans="1:2" x14ac:dyDescent="0.15">
      <c r="A10860" s="3">
        <v>10857</v>
      </c>
      <c r="B10860" s="8" t="s">
        <v>22283</v>
      </c>
    </row>
    <row r="10861" spans="1:2" x14ac:dyDescent="0.15">
      <c r="A10861" s="3">
        <v>10858</v>
      </c>
      <c r="B10861" s="8" t="s">
        <v>22284</v>
      </c>
    </row>
    <row r="10862" spans="1:2" x14ac:dyDescent="0.15">
      <c r="A10862" s="3">
        <v>10859</v>
      </c>
      <c r="B10862" s="8" t="s">
        <v>22285</v>
      </c>
    </row>
    <row r="10863" spans="1:2" x14ac:dyDescent="0.15">
      <c r="A10863" s="3">
        <v>10860</v>
      </c>
      <c r="B10863" s="8" t="s">
        <v>22286</v>
      </c>
    </row>
    <row r="10864" spans="1:2" x14ac:dyDescent="0.15">
      <c r="A10864" s="3">
        <v>10861</v>
      </c>
      <c r="B10864" s="8" t="s">
        <v>22287</v>
      </c>
    </row>
    <row r="10865" spans="1:2" x14ac:dyDescent="0.15">
      <c r="A10865" s="3">
        <v>10862</v>
      </c>
      <c r="B10865" s="8" t="s">
        <v>22288</v>
      </c>
    </row>
    <row r="10866" spans="1:2" x14ac:dyDescent="0.15">
      <c r="A10866" s="3">
        <v>10863</v>
      </c>
      <c r="B10866" s="8" t="s">
        <v>22289</v>
      </c>
    </row>
    <row r="10867" spans="1:2" x14ac:dyDescent="0.15">
      <c r="A10867" s="3">
        <v>10864</v>
      </c>
      <c r="B10867" s="8" t="s">
        <v>22290</v>
      </c>
    </row>
    <row r="10868" spans="1:2" x14ac:dyDescent="0.15">
      <c r="A10868" s="3">
        <v>10865</v>
      </c>
      <c r="B10868" s="8" t="s">
        <v>22291</v>
      </c>
    </row>
    <row r="10869" spans="1:2" x14ac:dyDescent="0.15">
      <c r="A10869" s="3">
        <v>10866</v>
      </c>
      <c r="B10869" s="8" t="s">
        <v>22292</v>
      </c>
    </row>
    <row r="10870" spans="1:2" x14ac:dyDescent="0.15">
      <c r="A10870" s="3">
        <v>10867</v>
      </c>
      <c r="B10870" s="8" t="s">
        <v>22293</v>
      </c>
    </row>
    <row r="10871" spans="1:2" x14ac:dyDescent="0.15">
      <c r="A10871" s="3">
        <v>10868</v>
      </c>
      <c r="B10871" s="8" t="s">
        <v>22294</v>
      </c>
    </row>
    <row r="10872" spans="1:2" x14ac:dyDescent="0.15">
      <c r="A10872" s="3">
        <v>10869</v>
      </c>
      <c r="B10872" s="8" t="s">
        <v>22295</v>
      </c>
    </row>
    <row r="10873" spans="1:2" x14ac:dyDescent="0.15">
      <c r="A10873" s="3">
        <v>10870</v>
      </c>
      <c r="B10873" s="8" t="s">
        <v>22296</v>
      </c>
    </row>
    <row r="10874" spans="1:2" x14ac:dyDescent="0.15">
      <c r="A10874" s="3">
        <v>10871</v>
      </c>
      <c r="B10874" s="8" t="s">
        <v>22297</v>
      </c>
    </row>
    <row r="10875" spans="1:2" x14ac:dyDescent="0.15">
      <c r="A10875" s="3">
        <v>10872</v>
      </c>
      <c r="B10875" s="8" t="s">
        <v>22298</v>
      </c>
    </row>
    <row r="10876" spans="1:2" x14ac:dyDescent="0.15">
      <c r="A10876" s="3">
        <v>10873</v>
      </c>
      <c r="B10876" s="8" t="s">
        <v>22299</v>
      </c>
    </row>
    <row r="10877" spans="1:2" x14ac:dyDescent="0.15">
      <c r="A10877" s="3">
        <v>10874</v>
      </c>
      <c r="B10877" s="8" t="s">
        <v>22300</v>
      </c>
    </row>
    <row r="10878" spans="1:2" x14ac:dyDescent="0.15">
      <c r="A10878" s="3">
        <v>10875</v>
      </c>
      <c r="B10878" s="8" t="s">
        <v>22301</v>
      </c>
    </row>
    <row r="10879" spans="1:2" x14ac:dyDescent="0.15">
      <c r="A10879" s="3">
        <v>10876</v>
      </c>
      <c r="B10879" s="8" t="s">
        <v>22302</v>
      </c>
    </row>
    <row r="10880" spans="1:2" x14ac:dyDescent="0.15">
      <c r="A10880" s="3">
        <v>10877</v>
      </c>
      <c r="B10880" s="8" t="s">
        <v>22303</v>
      </c>
    </row>
    <row r="10881" spans="1:2" x14ac:dyDescent="0.15">
      <c r="A10881" s="3">
        <v>10878</v>
      </c>
      <c r="B10881" s="8" t="s">
        <v>22304</v>
      </c>
    </row>
    <row r="10882" spans="1:2" x14ac:dyDescent="0.15">
      <c r="A10882" s="3">
        <v>10879</v>
      </c>
      <c r="B10882" s="8" t="s">
        <v>22305</v>
      </c>
    </row>
    <row r="10883" spans="1:2" x14ac:dyDescent="0.15">
      <c r="A10883" s="3">
        <v>10880</v>
      </c>
      <c r="B10883" s="8" t="s">
        <v>21227</v>
      </c>
    </row>
    <row r="10884" spans="1:2" x14ac:dyDescent="0.15">
      <c r="A10884" s="3">
        <v>10881</v>
      </c>
      <c r="B10884" s="8" t="s">
        <v>22306</v>
      </c>
    </row>
    <row r="10885" spans="1:2" x14ac:dyDescent="0.15">
      <c r="A10885" s="3">
        <v>10882</v>
      </c>
      <c r="B10885" s="8" t="s">
        <v>22307</v>
      </c>
    </row>
    <row r="10886" spans="1:2" x14ac:dyDescent="0.15">
      <c r="A10886" s="3">
        <v>10883</v>
      </c>
      <c r="B10886" s="8" t="s">
        <v>22308</v>
      </c>
    </row>
    <row r="10887" spans="1:2" x14ac:dyDescent="0.15">
      <c r="A10887" s="3">
        <v>10884</v>
      </c>
      <c r="B10887" s="8" t="s">
        <v>22309</v>
      </c>
    </row>
    <row r="10888" spans="1:2" x14ac:dyDescent="0.15">
      <c r="A10888" s="3">
        <v>10885</v>
      </c>
      <c r="B10888" s="8" t="s">
        <v>22310</v>
      </c>
    </row>
    <row r="10889" spans="1:2" x14ac:dyDescent="0.15">
      <c r="A10889" s="3">
        <v>10886</v>
      </c>
      <c r="B10889" s="8" t="s">
        <v>22311</v>
      </c>
    </row>
    <row r="10890" spans="1:2" x14ac:dyDescent="0.15">
      <c r="A10890" s="3">
        <v>10887</v>
      </c>
      <c r="B10890" s="8" t="s">
        <v>22312</v>
      </c>
    </row>
    <row r="10891" spans="1:2" x14ac:dyDescent="0.15">
      <c r="A10891" s="3">
        <v>10888</v>
      </c>
      <c r="B10891" s="8" t="s">
        <v>22313</v>
      </c>
    </row>
    <row r="10892" spans="1:2" x14ac:dyDescent="0.15">
      <c r="A10892" s="3">
        <v>10889</v>
      </c>
      <c r="B10892" s="8" t="s">
        <v>22314</v>
      </c>
    </row>
    <row r="10893" spans="1:2" x14ac:dyDescent="0.15">
      <c r="A10893" s="3">
        <v>10890</v>
      </c>
      <c r="B10893" s="8" t="s">
        <v>22315</v>
      </c>
    </row>
    <row r="10894" spans="1:2" x14ac:dyDescent="0.15">
      <c r="A10894" s="3">
        <v>10891</v>
      </c>
      <c r="B10894" s="8" t="s">
        <v>22316</v>
      </c>
    </row>
    <row r="10895" spans="1:2" x14ac:dyDescent="0.15">
      <c r="A10895" s="3">
        <v>10892</v>
      </c>
      <c r="B10895" s="8" t="s">
        <v>22317</v>
      </c>
    </row>
    <row r="10896" spans="1:2" x14ac:dyDescent="0.15">
      <c r="A10896" s="3">
        <v>10893</v>
      </c>
      <c r="B10896" s="8" t="s">
        <v>22318</v>
      </c>
    </row>
    <row r="10897" spans="1:2" x14ac:dyDescent="0.15">
      <c r="A10897" s="3">
        <v>10894</v>
      </c>
      <c r="B10897" s="8" t="s">
        <v>22319</v>
      </c>
    </row>
    <row r="10898" spans="1:2" x14ac:dyDescent="0.15">
      <c r="A10898" s="3">
        <v>10895</v>
      </c>
      <c r="B10898" s="8" t="s">
        <v>22320</v>
      </c>
    </row>
    <row r="10899" spans="1:2" x14ac:dyDescent="0.15">
      <c r="A10899" s="3">
        <v>10896</v>
      </c>
      <c r="B10899" s="8" t="s">
        <v>22321</v>
      </c>
    </row>
    <row r="10900" spans="1:2" x14ac:dyDescent="0.15">
      <c r="A10900" s="3">
        <v>10897</v>
      </c>
      <c r="B10900" s="8" t="s">
        <v>22322</v>
      </c>
    </row>
    <row r="10901" spans="1:2" x14ac:dyDescent="0.15">
      <c r="A10901" s="3">
        <v>10898</v>
      </c>
      <c r="B10901" s="8" t="s">
        <v>22323</v>
      </c>
    </row>
    <row r="10902" spans="1:2" x14ac:dyDescent="0.15">
      <c r="A10902" s="3">
        <v>10899</v>
      </c>
      <c r="B10902" s="8" t="s">
        <v>22324</v>
      </c>
    </row>
    <row r="10903" spans="1:2" x14ac:dyDescent="0.15">
      <c r="A10903" s="3">
        <v>10900</v>
      </c>
      <c r="B10903" s="8" t="s">
        <v>22325</v>
      </c>
    </row>
    <row r="10904" spans="1:2" x14ac:dyDescent="0.15">
      <c r="A10904" s="3">
        <v>10901</v>
      </c>
      <c r="B10904" s="8" t="s">
        <v>22326</v>
      </c>
    </row>
    <row r="10905" spans="1:2" x14ac:dyDescent="0.15">
      <c r="A10905" s="3">
        <v>10902</v>
      </c>
      <c r="B10905" s="8" t="s">
        <v>22327</v>
      </c>
    </row>
    <row r="10906" spans="1:2" x14ac:dyDescent="0.15">
      <c r="A10906" s="3">
        <v>10903</v>
      </c>
      <c r="B10906" s="8" t="s">
        <v>22328</v>
      </c>
    </row>
    <row r="10907" spans="1:2" x14ac:dyDescent="0.15">
      <c r="A10907" s="3">
        <v>10904</v>
      </c>
      <c r="B10907" s="8" t="s">
        <v>22329</v>
      </c>
    </row>
    <row r="10908" spans="1:2" x14ac:dyDescent="0.15">
      <c r="A10908" s="3">
        <v>10905</v>
      </c>
      <c r="B10908" s="8" t="s">
        <v>22330</v>
      </c>
    </row>
    <row r="10909" spans="1:2" x14ac:dyDescent="0.15">
      <c r="A10909" s="3">
        <v>10906</v>
      </c>
      <c r="B10909" s="8" t="s">
        <v>22331</v>
      </c>
    </row>
    <row r="10910" spans="1:2" x14ac:dyDescent="0.15">
      <c r="A10910" s="3">
        <v>10907</v>
      </c>
      <c r="B10910" s="8" t="s">
        <v>22332</v>
      </c>
    </row>
    <row r="10911" spans="1:2" x14ac:dyDescent="0.15">
      <c r="A10911" s="3">
        <v>10908</v>
      </c>
      <c r="B10911" s="8" t="s">
        <v>22333</v>
      </c>
    </row>
    <row r="10912" spans="1:2" x14ac:dyDescent="0.15">
      <c r="A10912" s="3">
        <v>10909</v>
      </c>
      <c r="B10912" s="8" t="s">
        <v>22334</v>
      </c>
    </row>
    <row r="10913" spans="1:2" x14ac:dyDescent="0.15">
      <c r="A10913" s="3">
        <v>10910</v>
      </c>
      <c r="B10913" s="8" t="s">
        <v>22335</v>
      </c>
    </row>
    <row r="10914" spans="1:2" x14ac:dyDescent="0.15">
      <c r="A10914" s="3">
        <v>10911</v>
      </c>
      <c r="B10914" s="8" t="s">
        <v>22336</v>
      </c>
    </row>
    <row r="10915" spans="1:2" x14ac:dyDescent="0.15">
      <c r="A10915" s="3">
        <v>10912</v>
      </c>
      <c r="B10915" s="8" t="s">
        <v>22337</v>
      </c>
    </row>
    <row r="10916" spans="1:2" x14ac:dyDescent="0.15">
      <c r="A10916" s="3">
        <v>10913</v>
      </c>
      <c r="B10916" s="8" t="s">
        <v>22338</v>
      </c>
    </row>
    <row r="10917" spans="1:2" x14ac:dyDescent="0.15">
      <c r="A10917" s="3">
        <v>10914</v>
      </c>
      <c r="B10917" s="8" t="s">
        <v>22339</v>
      </c>
    </row>
    <row r="10918" spans="1:2" x14ac:dyDescent="0.15">
      <c r="A10918" s="3">
        <v>10915</v>
      </c>
      <c r="B10918" s="8" t="s">
        <v>22340</v>
      </c>
    </row>
    <row r="10919" spans="1:2" x14ac:dyDescent="0.15">
      <c r="A10919" s="3">
        <v>10916</v>
      </c>
      <c r="B10919" s="8" t="s">
        <v>22341</v>
      </c>
    </row>
    <row r="10920" spans="1:2" x14ac:dyDescent="0.15">
      <c r="A10920" s="3">
        <v>10917</v>
      </c>
      <c r="B10920" s="8" t="s">
        <v>22342</v>
      </c>
    </row>
    <row r="10921" spans="1:2" x14ac:dyDescent="0.15">
      <c r="A10921" s="3">
        <v>10918</v>
      </c>
      <c r="B10921" s="8" t="s">
        <v>22343</v>
      </c>
    </row>
    <row r="10922" spans="1:2" x14ac:dyDescent="0.15">
      <c r="A10922" s="3">
        <v>10919</v>
      </c>
      <c r="B10922" s="8" t="s">
        <v>22344</v>
      </c>
    </row>
    <row r="10923" spans="1:2" x14ac:dyDescent="0.15">
      <c r="A10923" s="3">
        <v>10920</v>
      </c>
      <c r="B10923" s="8" t="s">
        <v>22345</v>
      </c>
    </row>
    <row r="10924" spans="1:2" x14ac:dyDescent="0.15">
      <c r="A10924" s="3">
        <v>10921</v>
      </c>
      <c r="B10924" s="8" t="s">
        <v>22346</v>
      </c>
    </row>
    <row r="10925" spans="1:2" x14ac:dyDescent="0.15">
      <c r="A10925" s="3">
        <v>10922</v>
      </c>
      <c r="B10925" s="8" t="s">
        <v>22347</v>
      </c>
    </row>
    <row r="10926" spans="1:2" x14ac:dyDescent="0.15">
      <c r="A10926" s="3">
        <v>10923</v>
      </c>
      <c r="B10926" s="8" t="s">
        <v>22348</v>
      </c>
    </row>
    <row r="10927" spans="1:2" x14ac:dyDescent="0.15">
      <c r="A10927" s="3">
        <v>10924</v>
      </c>
      <c r="B10927" s="8" t="s">
        <v>22349</v>
      </c>
    </row>
    <row r="10928" spans="1:2" x14ac:dyDescent="0.15">
      <c r="A10928" s="3">
        <v>10925</v>
      </c>
      <c r="B10928" s="8" t="s">
        <v>22350</v>
      </c>
    </row>
    <row r="10929" spans="1:2" x14ac:dyDescent="0.15">
      <c r="A10929" s="3">
        <v>10926</v>
      </c>
      <c r="B10929" s="8" t="s">
        <v>22351</v>
      </c>
    </row>
    <row r="10930" spans="1:2" x14ac:dyDescent="0.15">
      <c r="A10930" s="3">
        <v>10927</v>
      </c>
      <c r="B10930" s="8" t="s">
        <v>22352</v>
      </c>
    </row>
    <row r="10931" spans="1:2" x14ac:dyDescent="0.15">
      <c r="A10931" s="3">
        <v>10928</v>
      </c>
      <c r="B10931" s="8" t="s">
        <v>22353</v>
      </c>
    </row>
    <row r="10932" spans="1:2" x14ac:dyDescent="0.15">
      <c r="A10932" s="3">
        <v>10929</v>
      </c>
      <c r="B10932" s="8" t="s">
        <v>22354</v>
      </c>
    </row>
    <row r="10933" spans="1:2" x14ac:dyDescent="0.15">
      <c r="A10933" s="3">
        <v>10930</v>
      </c>
      <c r="B10933" s="8" t="s">
        <v>22355</v>
      </c>
    </row>
    <row r="10934" spans="1:2" x14ac:dyDescent="0.15">
      <c r="A10934" s="3">
        <v>10931</v>
      </c>
      <c r="B10934" s="8" t="s">
        <v>22356</v>
      </c>
    </row>
    <row r="10935" spans="1:2" x14ac:dyDescent="0.15">
      <c r="A10935" s="3">
        <v>10932</v>
      </c>
      <c r="B10935" s="8" t="s">
        <v>22357</v>
      </c>
    </row>
    <row r="10936" spans="1:2" x14ac:dyDescent="0.15">
      <c r="A10936" s="3">
        <v>10933</v>
      </c>
      <c r="B10936" s="8" t="s">
        <v>22358</v>
      </c>
    </row>
    <row r="10937" spans="1:2" x14ac:dyDescent="0.15">
      <c r="A10937" s="3">
        <v>10934</v>
      </c>
      <c r="B10937" s="8" t="s">
        <v>22359</v>
      </c>
    </row>
    <row r="10938" spans="1:2" x14ac:dyDescent="0.15">
      <c r="A10938" s="3">
        <v>10935</v>
      </c>
      <c r="B10938" s="8" t="s">
        <v>22360</v>
      </c>
    </row>
    <row r="10939" spans="1:2" x14ac:dyDescent="0.15">
      <c r="A10939" s="3">
        <v>10936</v>
      </c>
      <c r="B10939" s="8" t="s">
        <v>22361</v>
      </c>
    </row>
    <row r="10940" spans="1:2" x14ac:dyDescent="0.15">
      <c r="A10940" s="3">
        <v>10937</v>
      </c>
      <c r="B10940" s="8" t="s">
        <v>22362</v>
      </c>
    </row>
    <row r="10941" spans="1:2" x14ac:dyDescent="0.15">
      <c r="A10941" s="3">
        <v>10938</v>
      </c>
      <c r="B10941" s="8" t="s">
        <v>22363</v>
      </c>
    </row>
    <row r="10942" spans="1:2" x14ac:dyDescent="0.15">
      <c r="A10942" s="3">
        <v>10939</v>
      </c>
      <c r="B10942" s="8" t="s">
        <v>22364</v>
      </c>
    </row>
    <row r="10943" spans="1:2" x14ac:dyDescent="0.15">
      <c r="A10943" s="3">
        <v>10940</v>
      </c>
      <c r="B10943" s="8" t="s">
        <v>22365</v>
      </c>
    </row>
    <row r="10944" spans="1:2" x14ac:dyDescent="0.15">
      <c r="A10944" s="3">
        <v>10941</v>
      </c>
      <c r="B10944" s="8" t="s">
        <v>22366</v>
      </c>
    </row>
    <row r="10945" spans="1:2" x14ac:dyDescent="0.15">
      <c r="A10945" s="3">
        <v>10942</v>
      </c>
      <c r="B10945" s="8" t="s">
        <v>22367</v>
      </c>
    </row>
    <row r="10946" spans="1:2" x14ac:dyDescent="0.15">
      <c r="A10946" s="3">
        <v>10943</v>
      </c>
      <c r="B10946" s="8" t="s">
        <v>22368</v>
      </c>
    </row>
    <row r="10947" spans="1:2" x14ac:dyDescent="0.15">
      <c r="A10947" s="3">
        <v>10944</v>
      </c>
      <c r="B10947" s="8" t="s">
        <v>22369</v>
      </c>
    </row>
    <row r="10948" spans="1:2" x14ac:dyDescent="0.15">
      <c r="A10948" s="3">
        <v>10945</v>
      </c>
      <c r="B10948" s="8" t="s">
        <v>22370</v>
      </c>
    </row>
    <row r="10949" spans="1:2" x14ac:dyDescent="0.15">
      <c r="A10949" s="3">
        <v>10946</v>
      </c>
      <c r="B10949" s="8" t="s">
        <v>22371</v>
      </c>
    </row>
    <row r="10950" spans="1:2" x14ac:dyDescent="0.15">
      <c r="A10950" s="3">
        <v>10947</v>
      </c>
      <c r="B10950" s="8" t="s">
        <v>22372</v>
      </c>
    </row>
    <row r="10951" spans="1:2" x14ac:dyDescent="0.15">
      <c r="A10951" s="3">
        <v>10948</v>
      </c>
      <c r="B10951" s="8" t="s">
        <v>22373</v>
      </c>
    </row>
    <row r="10952" spans="1:2" x14ac:dyDescent="0.15">
      <c r="A10952" s="3">
        <v>10949</v>
      </c>
      <c r="B10952" s="8" t="s">
        <v>22374</v>
      </c>
    </row>
    <row r="10953" spans="1:2" x14ac:dyDescent="0.15">
      <c r="A10953" s="3">
        <v>10950</v>
      </c>
      <c r="B10953" s="8" t="s">
        <v>22375</v>
      </c>
    </row>
    <row r="10954" spans="1:2" x14ac:dyDescent="0.15">
      <c r="A10954" s="3">
        <v>10951</v>
      </c>
      <c r="B10954" s="8" t="s">
        <v>22376</v>
      </c>
    </row>
    <row r="10955" spans="1:2" x14ac:dyDescent="0.15">
      <c r="A10955" s="3">
        <v>10952</v>
      </c>
      <c r="B10955" s="8" t="s">
        <v>22377</v>
      </c>
    </row>
    <row r="10956" spans="1:2" x14ac:dyDescent="0.15">
      <c r="A10956" s="3">
        <v>10953</v>
      </c>
      <c r="B10956" s="8" t="s">
        <v>22378</v>
      </c>
    </row>
    <row r="10957" spans="1:2" x14ac:dyDescent="0.15">
      <c r="A10957" s="3">
        <v>10954</v>
      </c>
      <c r="B10957" s="8" t="s">
        <v>22379</v>
      </c>
    </row>
    <row r="10958" spans="1:2" x14ac:dyDescent="0.15">
      <c r="A10958" s="3">
        <v>10955</v>
      </c>
      <c r="B10958" s="8" t="s">
        <v>22380</v>
      </c>
    </row>
    <row r="10959" spans="1:2" x14ac:dyDescent="0.15">
      <c r="A10959" s="3">
        <v>10956</v>
      </c>
      <c r="B10959" s="8" t="s">
        <v>22381</v>
      </c>
    </row>
    <row r="10960" spans="1:2" x14ac:dyDescent="0.15">
      <c r="A10960" s="3">
        <v>10957</v>
      </c>
      <c r="B10960" s="8" t="s">
        <v>22382</v>
      </c>
    </row>
    <row r="10961" spans="1:2" x14ac:dyDescent="0.15">
      <c r="A10961" s="3">
        <v>10958</v>
      </c>
      <c r="B10961" s="8" t="s">
        <v>22383</v>
      </c>
    </row>
    <row r="10962" spans="1:2" x14ac:dyDescent="0.15">
      <c r="A10962" s="3">
        <v>10959</v>
      </c>
      <c r="B10962" s="8" t="s">
        <v>22384</v>
      </c>
    </row>
    <row r="10963" spans="1:2" x14ac:dyDescent="0.15">
      <c r="A10963" s="3">
        <v>10960</v>
      </c>
      <c r="B10963" s="8" t="s">
        <v>22385</v>
      </c>
    </row>
    <row r="10964" spans="1:2" x14ac:dyDescent="0.15">
      <c r="A10964" s="3">
        <v>10961</v>
      </c>
      <c r="B10964" s="8" t="s">
        <v>22386</v>
      </c>
    </row>
    <row r="10965" spans="1:2" x14ac:dyDescent="0.15">
      <c r="A10965" s="3">
        <v>10962</v>
      </c>
      <c r="B10965" s="8" t="s">
        <v>22387</v>
      </c>
    </row>
    <row r="10966" spans="1:2" x14ac:dyDescent="0.15">
      <c r="A10966" s="3">
        <v>10963</v>
      </c>
      <c r="B10966" s="8" t="s">
        <v>22388</v>
      </c>
    </row>
    <row r="10967" spans="1:2" x14ac:dyDescent="0.15">
      <c r="A10967" s="3">
        <v>10964</v>
      </c>
      <c r="B10967" s="8" t="s">
        <v>22389</v>
      </c>
    </row>
    <row r="10968" spans="1:2" x14ac:dyDescent="0.15">
      <c r="A10968" s="3">
        <v>10965</v>
      </c>
      <c r="B10968" s="8" t="s">
        <v>22390</v>
      </c>
    </row>
    <row r="10969" spans="1:2" x14ac:dyDescent="0.15">
      <c r="A10969" s="3">
        <v>10966</v>
      </c>
      <c r="B10969" s="8" t="s">
        <v>22391</v>
      </c>
    </row>
    <row r="10970" spans="1:2" x14ac:dyDescent="0.15">
      <c r="A10970" s="3">
        <v>10967</v>
      </c>
      <c r="B10970" s="8" t="s">
        <v>22392</v>
      </c>
    </row>
    <row r="10971" spans="1:2" x14ac:dyDescent="0.15">
      <c r="A10971" s="3">
        <v>10968</v>
      </c>
      <c r="B10971" s="8" t="s">
        <v>22393</v>
      </c>
    </row>
    <row r="10972" spans="1:2" x14ac:dyDescent="0.15">
      <c r="A10972" s="3">
        <v>10969</v>
      </c>
      <c r="B10972" s="8" t="s">
        <v>22394</v>
      </c>
    </row>
    <row r="10973" spans="1:2" x14ac:dyDescent="0.15">
      <c r="A10973" s="3">
        <v>10970</v>
      </c>
      <c r="B10973" s="8" t="s">
        <v>22395</v>
      </c>
    </row>
    <row r="10974" spans="1:2" x14ac:dyDescent="0.15">
      <c r="A10974" s="3">
        <v>10971</v>
      </c>
      <c r="B10974" s="8" t="s">
        <v>22396</v>
      </c>
    </row>
    <row r="10975" spans="1:2" x14ac:dyDescent="0.15">
      <c r="A10975" s="3">
        <v>10972</v>
      </c>
      <c r="B10975" s="8" t="s">
        <v>22397</v>
      </c>
    </row>
    <row r="10976" spans="1:2" x14ac:dyDescent="0.15">
      <c r="A10976" s="3">
        <v>10973</v>
      </c>
      <c r="B10976" s="8" t="s">
        <v>22398</v>
      </c>
    </row>
    <row r="10977" spans="1:2" x14ac:dyDescent="0.15">
      <c r="A10977" s="3">
        <v>10974</v>
      </c>
      <c r="B10977" s="8" t="s">
        <v>22399</v>
      </c>
    </row>
    <row r="10978" spans="1:2" x14ac:dyDescent="0.15">
      <c r="A10978" s="3">
        <v>10975</v>
      </c>
      <c r="B10978" s="8" t="s">
        <v>22400</v>
      </c>
    </row>
    <row r="10979" spans="1:2" x14ac:dyDescent="0.15">
      <c r="A10979" s="3">
        <v>10976</v>
      </c>
      <c r="B10979" s="8" t="s">
        <v>22401</v>
      </c>
    </row>
    <row r="10980" spans="1:2" x14ac:dyDescent="0.15">
      <c r="A10980" s="3">
        <v>10977</v>
      </c>
      <c r="B10980" s="8" t="s">
        <v>22402</v>
      </c>
    </row>
    <row r="10981" spans="1:2" x14ac:dyDescent="0.15">
      <c r="A10981" s="3">
        <v>10978</v>
      </c>
      <c r="B10981" s="8" t="s">
        <v>22403</v>
      </c>
    </row>
    <row r="10982" spans="1:2" x14ac:dyDescent="0.15">
      <c r="A10982" s="3">
        <v>10979</v>
      </c>
      <c r="B10982" s="8" t="s">
        <v>22404</v>
      </c>
    </row>
    <row r="10983" spans="1:2" x14ac:dyDescent="0.15">
      <c r="A10983" s="3">
        <v>10980</v>
      </c>
      <c r="B10983" s="8" t="s">
        <v>22405</v>
      </c>
    </row>
    <row r="10984" spans="1:2" x14ac:dyDescent="0.15">
      <c r="A10984" s="3">
        <v>10981</v>
      </c>
      <c r="B10984" s="8" t="s">
        <v>22406</v>
      </c>
    </row>
    <row r="10985" spans="1:2" x14ac:dyDescent="0.15">
      <c r="A10985" s="3">
        <v>10982</v>
      </c>
      <c r="B10985" s="8" t="s">
        <v>22407</v>
      </c>
    </row>
    <row r="10986" spans="1:2" x14ac:dyDescent="0.15">
      <c r="A10986" s="3">
        <v>10983</v>
      </c>
      <c r="B10986" s="8" t="s">
        <v>22408</v>
      </c>
    </row>
    <row r="10987" spans="1:2" x14ac:dyDescent="0.15">
      <c r="A10987" s="3">
        <v>10984</v>
      </c>
      <c r="B10987" s="8" t="s">
        <v>22409</v>
      </c>
    </row>
    <row r="10988" spans="1:2" x14ac:dyDescent="0.15">
      <c r="A10988" s="3">
        <v>10985</v>
      </c>
      <c r="B10988" s="8" t="s">
        <v>22410</v>
      </c>
    </row>
    <row r="10989" spans="1:2" x14ac:dyDescent="0.15">
      <c r="A10989" s="3">
        <v>10986</v>
      </c>
      <c r="B10989" s="8" t="s">
        <v>22411</v>
      </c>
    </row>
    <row r="10990" spans="1:2" x14ac:dyDescent="0.15">
      <c r="A10990" s="3">
        <v>10987</v>
      </c>
      <c r="B10990" s="8" t="s">
        <v>22412</v>
      </c>
    </row>
    <row r="10991" spans="1:2" x14ac:dyDescent="0.15">
      <c r="A10991" s="3">
        <v>10988</v>
      </c>
      <c r="B10991" s="8" t="s">
        <v>22413</v>
      </c>
    </row>
    <row r="10992" spans="1:2" x14ac:dyDescent="0.15">
      <c r="A10992" s="3">
        <v>10989</v>
      </c>
      <c r="B10992" s="8" t="s">
        <v>22414</v>
      </c>
    </row>
    <row r="10993" spans="1:2" x14ac:dyDescent="0.15">
      <c r="A10993" s="3">
        <v>10990</v>
      </c>
      <c r="B10993" s="8" t="s">
        <v>22415</v>
      </c>
    </row>
    <row r="10994" spans="1:2" x14ac:dyDescent="0.15">
      <c r="A10994" s="3">
        <v>10991</v>
      </c>
      <c r="B10994" s="8" t="s">
        <v>22416</v>
      </c>
    </row>
    <row r="10995" spans="1:2" x14ac:dyDescent="0.15">
      <c r="A10995" s="3">
        <v>10992</v>
      </c>
      <c r="B10995" s="8" t="s">
        <v>22417</v>
      </c>
    </row>
    <row r="10996" spans="1:2" x14ac:dyDescent="0.15">
      <c r="A10996" s="3">
        <v>10993</v>
      </c>
      <c r="B10996" s="8" t="s">
        <v>22418</v>
      </c>
    </row>
    <row r="10997" spans="1:2" x14ac:dyDescent="0.15">
      <c r="A10997" s="3">
        <v>10994</v>
      </c>
      <c r="B10997" s="8" t="s">
        <v>22419</v>
      </c>
    </row>
    <row r="10998" spans="1:2" x14ac:dyDescent="0.15">
      <c r="A10998" s="3">
        <v>10995</v>
      </c>
      <c r="B10998" s="8" t="s">
        <v>22420</v>
      </c>
    </row>
    <row r="10999" spans="1:2" x14ac:dyDescent="0.15">
      <c r="A10999" s="3">
        <v>10996</v>
      </c>
      <c r="B10999" s="8" t="s">
        <v>22421</v>
      </c>
    </row>
    <row r="11000" spans="1:2" x14ac:dyDescent="0.15">
      <c r="A11000" s="3">
        <v>10997</v>
      </c>
      <c r="B11000" s="8" t="s">
        <v>22422</v>
      </c>
    </row>
    <row r="11001" spans="1:2" x14ac:dyDescent="0.15">
      <c r="A11001" s="3">
        <v>10998</v>
      </c>
      <c r="B11001" s="8" t="s">
        <v>22423</v>
      </c>
    </row>
    <row r="11002" spans="1:2" x14ac:dyDescent="0.15">
      <c r="A11002" s="3">
        <v>10999</v>
      </c>
      <c r="B11002" s="8" t="s">
        <v>22424</v>
      </c>
    </row>
    <row r="11003" spans="1:2" x14ac:dyDescent="0.15">
      <c r="A11003" s="3">
        <v>11000</v>
      </c>
      <c r="B11003" s="8" t="s">
        <v>22425</v>
      </c>
    </row>
    <row r="11004" spans="1:2" x14ac:dyDescent="0.15">
      <c r="A11004" s="3">
        <v>11001</v>
      </c>
      <c r="B11004" s="8" t="s">
        <v>22426</v>
      </c>
    </row>
    <row r="11005" spans="1:2" x14ac:dyDescent="0.15">
      <c r="A11005" s="3">
        <v>11002</v>
      </c>
      <c r="B11005" s="8" t="s">
        <v>22427</v>
      </c>
    </row>
    <row r="11006" spans="1:2" x14ac:dyDescent="0.15">
      <c r="A11006" s="3">
        <v>11003</v>
      </c>
      <c r="B11006" s="8" t="s">
        <v>22428</v>
      </c>
    </row>
    <row r="11007" spans="1:2" x14ac:dyDescent="0.15">
      <c r="A11007" s="3">
        <v>11004</v>
      </c>
      <c r="B11007" s="8" t="s">
        <v>22429</v>
      </c>
    </row>
    <row r="11008" spans="1:2" x14ac:dyDescent="0.15">
      <c r="A11008" s="3">
        <v>11005</v>
      </c>
      <c r="B11008" s="8" t="s">
        <v>22430</v>
      </c>
    </row>
    <row r="11009" spans="1:2" x14ac:dyDescent="0.15">
      <c r="A11009" s="3">
        <v>11006</v>
      </c>
      <c r="B11009" s="8" t="s">
        <v>22431</v>
      </c>
    </row>
    <row r="11010" spans="1:2" x14ac:dyDescent="0.15">
      <c r="A11010" s="3">
        <v>11007</v>
      </c>
      <c r="B11010" s="8" t="s">
        <v>22432</v>
      </c>
    </row>
    <row r="11011" spans="1:2" x14ac:dyDescent="0.15">
      <c r="A11011" s="3">
        <v>11008</v>
      </c>
      <c r="B11011" s="8" t="s">
        <v>22433</v>
      </c>
    </row>
    <row r="11012" spans="1:2" x14ac:dyDescent="0.15">
      <c r="A11012" s="3">
        <v>11009</v>
      </c>
      <c r="B11012" s="8" t="s">
        <v>22434</v>
      </c>
    </row>
    <row r="11013" spans="1:2" x14ac:dyDescent="0.15">
      <c r="A11013" s="3">
        <v>11010</v>
      </c>
      <c r="B11013" s="8" t="s">
        <v>22435</v>
      </c>
    </row>
    <row r="11014" spans="1:2" x14ac:dyDescent="0.15">
      <c r="A11014" s="3">
        <v>11011</v>
      </c>
      <c r="B11014" s="8" t="s">
        <v>22436</v>
      </c>
    </row>
    <row r="11015" spans="1:2" x14ac:dyDescent="0.15">
      <c r="A11015" s="3">
        <v>11012</v>
      </c>
      <c r="B11015" s="8" t="s">
        <v>22437</v>
      </c>
    </row>
    <row r="11016" spans="1:2" x14ac:dyDescent="0.15">
      <c r="A11016" s="3">
        <v>11013</v>
      </c>
      <c r="B11016" s="8" t="s">
        <v>22438</v>
      </c>
    </row>
    <row r="11017" spans="1:2" x14ac:dyDescent="0.15">
      <c r="A11017" s="3">
        <v>11014</v>
      </c>
      <c r="B11017" s="8" t="s">
        <v>22439</v>
      </c>
    </row>
    <row r="11018" spans="1:2" x14ac:dyDescent="0.15">
      <c r="A11018" s="3">
        <v>11015</v>
      </c>
      <c r="B11018" s="8" t="s">
        <v>22440</v>
      </c>
    </row>
    <row r="11019" spans="1:2" x14ac:dyDescent="0.15">
      <c r="A11019" s="3">
        <v>11016</v>
      </c>
      <c r="B11019" s="8" t="s">
        <v>22441</v>
      </c>
    </row>
    <row r="11020" spans="1:2" x14ac:dyDescent="0.15">
      <c r="A11020" s="3">
        <v>11017</v>
      </c>
      <c r="B11020" s="8" t="s">
        <v>22442</v>
      </c>
    </row>
    <row r="11021" spans="1:2" x14ac:dyDescent="0.15">
      <c r="A11021" s="3">
        <v>11018</v>
      </c>
      <c r="B11021" s="8" t="s">
        <v>22443</v>
      </c>
    </row>
    <row r="11022" spans="1:2" x14ac:dyDescent="0.15">
      <c r="A11022" s="3">
        <v>11019</v>
      </c>
      <c r="B11022" s="8" t="s">
        <v>22444</v>
      </c>
    </row>
    <row r="11023" spans="1:2" x14ac:dyDescent="0.15">
      <c r="A11023" s="3">
        <v>11020</v>
      </c>
      <c r="B11023" s="8" t="s">
        <v>22445</v>
      </c>
    </row>
    <row r="11024" spans="1:2" x14ac:dyDescent="0.15">
      <c r="A11024" s="3">
        <v>11021</v>
      </c>
      <c r="B11024" s="8" t="s">
        <v>22446</v>
      </c>
    </row>
    <row r="11025" spans="1:2" x14ac:dyDescent="0.15">
      <c r="A11025" s="3">
        <v>11022</v>
      </c>
      <c r="B11025" s="8" t="s">
        <v>22447</v>
      </c>
    </row>
    <row r="11026" spans="1:2" x14ac:dyDescent="0.15">
      <c r="A11026" s="3">
        <v>11023</v>
      </c>
      <c r="B11026" s="8" t="s">
        <v>22448</v>
      </c>
    </row>
    <row r="11027" spans="1:2" x14ac:dyDescent="0.15">
      <c r="A11027" s="3">
        <v>11024</v>
      </c>
      <c r="B11027" s="8" t="s">
        <v>22449</v>
      </c>
    </row>
    <row r="11028" spans="1:2" x14ac:dyDescent="0.15">
      <c r="A11028" s="3">
        <v>11025</v>
      </c>
      <c r="B11028" s="8" t="s">
        <v>22450</v>
      </c>
    </row>
    <row r="11029" spans="1:2" x14ac:dyDescent="0.15">
      <c r="A11029" s="3">
        <v>11026</v>
      </c>
      <c r="B11029" s="8" t="s">
        <v>22451</v>
      </c>
    </row>
    <row r="11030" spans="1:2" x14ac:dyDescent="0.15">
      <c r="A11030" s="3">
        <v>11027</v>
      </c>
      <c r="B11030" s="8" t="s">
        <v>22452</v>
      </c>
    </row>
    <row r="11031" spans="1:2" x14ac:dyDescent="0.15">
      <c r="A11031" s="3">
        <v>11028</v>
      </c>
      <c r="B11031" s="8" t="s">
        <v>22453</v>
      </c>
    </row>
    <row r="11032" spans="1:2" x14ac:dyDescent="0.15">
      <c r="A11032" s="3">
        <v>11029</v>
      </c>
      <c r="B11032" s="8" t="s">
        <v>22454</v>
      </c>
    </row>
    <row r="11033" spans="1:2" x14ac:dyDescent="0.15">
      <c r="A11033" s="3">
        <v>11030</v>
      </c>
      <c r="B11033" s="8" t="s">
        <v>22455</v>
      </c>
    </row>
    <row r="11034" spans="1:2" x14ac:dyDescent="0.15">
      <c r="A11034" s="3">
        <v>11031</v>
      </c>
      <c r="B11034" s="8" t="s">
        <v>22456</v>
      </c>
    </row>
    <row r="11035" spans="1:2" x14ac:dyDescent="0.15">
      <c r="A11035" s="3">
        <v>11032</v>
      </c>
      <c r="B11035" s="8" t="s">
        <v>22457</v>
      </c>
    </row>
    <row r="11036" spans="1:2" x14ac:dyDescent="0.15">
      <c r="A11036" s="3">
        <v>11033</v>
      </c>
      <c r="B11036" s="8" t="s">
        <v>22458</v>
      </c>
    </row>
    <row r="11037" spans="1:2" x14ac:dyDescent="0.15">
      <c r="A11037" s="3">
        <v>11034</v>
      </c>
      <c r="B11037" s="8" t="s">
        <v>22459</v>
      </c>
    </row>
    <row r="11038" spans="1:2" x14ac:dyDescent="0.15">
      <c r="A11038" s="3">
        <v>11035</v>
      </c>
      <c r="B11038" s="8" t="s">
        <v>22460</v>
      </c>
    </row>
    <row r="11039" spans="1:2" x14ac:dyDescent="0.15">
      <c r="A11039" s="3">
        <v>11036</v>
      </c>
      <c r="B11039" s="8" t="s">
        <v>22461</v>
      </c>
    </row>
    <row r="11040" spans="1:2" x14ac:dyDescent="0.15">
      <c r="A11040" s="3">
        <v>11037</v>
      </c>
      <c r="B11040" s="8" t="s">
        <v>22462</v>
      </c>
    </row>
    <row r="11041" spans="1:2" x14ac:dyDescent="0.15">
      <c r="A11041" s="3">
        <v>11038</v>
      </c>
      <c r="B11041" s="8" t="s">
        <v>22463</v>
      </c>
    </row>
    <row r="11042" spans="1:2" x14ac:dyDescent="0.15">
      <c r="A11042" s="3">
        <v>11039</v>
      </c>
      <c r="B11042" s="8" t="s">
        <v>22464</v>
      </c>
    </row>
    <row r="11043" spans="1:2" x14ac:dyDescent="0.15">
      <c r="A11043" s="3">
        <v>11040</v>
      </c>
      <c r="B11043" s="8" t="s">
        <v>22465</v>
      </c>
    </row>
    <row r="11044" spans="1:2" x14ac:dyDescent="0.15">
      <c r="A11044" s="3">
        <v>11041</v>
      </c>
      <c r="B11044" s="8" t="s">
        <v>22466</v>
      </c>
    </row>
    <row r="11045" spans="1:2" x14ac:dyDescent="0.15">
      <c r="A11045" s="3">
        <v>11042</v>
      </c>
      <c r="B11045" s="8" t="s">
        <v>22467</v>
      </c>
    </row>
    <row r="11046" spans="1:2" x14ac:dyDescent="0.15">
      <c r="A11046" s="3">
        <v>11043</v>
      </c>
      <c r="B11046" s="8" t="s">
        <v>22468</v>
      </c>
    </row>
    <row r="11047" spans="1:2" x14ac:dyDescent="0.15">
      <c r="A11047" s="3">
        <v>11044</v>
      </c>
      <c r="B11047" s="8" t="s">
        <v>22469</v>
      </c>
    </row>
    <row r="11048" spans="1:2" x14ac:dyDescent="0.15">
      <c r="A11048" s="3">
        <v>11045</v>
      </c>
      <c r="B11048" s="8" t="s">
        <v>22470</v>
      </c>
    </row>
    <row r="11049" spans="1:2" x14ac:dyDescent="0.15">
      <c r="A11049" s="3">
        <v>11046</v>
      </c>
      <c r="B11049" s="8" t="s">
        <v>22471</v>
      </c>
    </row>
    <row r="11050" spans="1:2" x14ac:dyDescent="0.15">
      <c r="A11050" s="3">
        <v>11047</v>
      </c>
      <c r="B11050" s="8" t="s">
        <v>22472</v>
      </c>
    </row>
    <row r="11051" spans="1:2" x14ac:dyDescent="0.15">
      <c r="A11051" s="3">
        <v>11048</v>
      </c>
      <c r="B11051" s="8" t="s">
        <v>22473</v>
      </c>
    </row>
    <row r="11052" spans="1:2" x14ac:dyDescent="0.15">
      <c r="A11052" s="3">
        <v>11049</v>
      </c>
      <c r="B11052" s="8" t="s">
        <v>22474</v>
      </c>
    </row>
    <row r="11053" spans="1:2" x14ac:dyDescent="0.15">
      <c r="A11053" s="3">
        <v>11050</v>
      </c>
      <c r="B11053" s="8" t="s">
        <v>22475</v>
      </c>
    </row>
    <row r="11054" spans="1:2" x14ac:dyDescent="0.15">
      <c r="A11054" s="3">
        <v>11051</v>
      </c>
      <c r="B11054" s="8" t="s">
        <v>22476</v>
      </c>
    </row>
    <row r="11055" spans="1:2" x14ac:dyDescent="0.15">
      <c r="A11055" s="3">
        <v>11052</v>
      </c>
      <c r="B11055" s="8" t="s">
        <v>22477</v>
      </c>
    </row>
    <row r="11056" spans="1:2" x14ac:dyDescent="0.15">
      <c r="A11056" s="3">
        <v>11053</v>
      </c>
      <c r="B11056" s="8" t="s">
        <v>22478</v>
      </c>
    </row>
    <row r="11057" spans="1:2" x14ac:dyDescent="0.15">
      <c r="A11057" s="3">
        <v>11054</v>
      </c>
      <c r="B11057" s="8" t="s">
        <v>22479</v>
      </c>
    </row>
    <row r="11058" spans="1:2" x14ac:dyDescent="0.15">
      <c r="A11058" s="3">
        <v>11055</v>
      </c>
      <c r="B11058" s="8" t="s">
        <v>22480</v>
      </c>
    </row>
    <row r="11059" spans="1:2" x14ac:dyDescent="0.15">
      <c r="A11059" s="3">
        <v>11056</v>
      </c>
      <c r="B11059" s="8" t="s">
        <v>22481</v>
      </c>
    </row>
    <row r="11060" spans="1:2" x14ac:dyDescent="0.15">
      <c r="A11060" s="3">
        <v>11057</v>
      </c>
      <c r="B11060" s="8" t="s">
        <v>22482</v>
      </c>
    </row>
    <row r="11061" spans="1:2" x14ac:dyDescent="0.15">
      <c r="A11061" s="3">
        <v>11058</v>
      </c>
      <c r="B11061" s="8" t="s">
        <v>22483</v>
      </c>
    </row>
    <row r="11062" spans="1:2" x14ac:dyDescent="0.15">
      <c r="A11062" s="3">
        <v>11059</v>
      </c>
      <c r="B11062" s="8" t="s">
        <v>22484</v>
      </c>
    </row>
    <row r="11063" spans="1:2" x14ac:dyDescent="0.15">
      <c r="A11063" s="3">
        <v>11060</v>
      </c>
      <c r="B11063" s="8" t="s">
        <v>22485</v>
      </c>
    </row>
    <row r="11064" spans="1:2" x14ac:dyDescent="0.15">
      <c r="A11064" s="3">
        <v>11061</v>
      </c>
      <c r="B11064" s="8" t="s">
        <v>22486</v>
      </c>
    </row>
    <row r="11065" spans="1:2" x14ac:dyDescent="0.15">
      <c r="A11065" s="3">
        <v>11062</v>
      </c>
      <c r="B11065" s="8" t="s">
        <v>21951</v>
      </c>
    </row>
    <row r="11066" spans="1:2" x14ac:dyDescent="0.15">
      <c r="A11066" s="3">
        <v>11063</v>
      </c>
      <c r="B11066" s="8" t="s">
        <v>22487</v>
      </c>
    </row>
    <row r="11067" spans="1:2" x14ac:dyDescent="0.15">
      <c r="A11067" s="3">
        <v>11064</v>
      </c>
      <c r="B11067" s="8" t="s">
        <v>22488</v>
      </c>
    </row>
    <row r="11068" spans="1:2" x14ac:dyDescent="0.15">
      <c r="A11068" s="3">
        <v>11065</v>
      </c>
      <c r="B11068" s="8" t="s">
        <v>22489</v>
      </c>
    </row>
    <row r="11069" spans="1:2" x14ac:dyDescent="0.15">
      <c r="A11069" s="3">
        <v>11066</v>
      </c>
      <c r="B11069" s="8" t="s">
        <v>22490</v>
      </c>
    </row>
    <row r="11070" spans="1:2" x14ac:dyDescent="0.15">
      <c r="A11070" s="3">
        <v>11067</v>
      </c>
      <c r="B11070" s="8" t="s">
        <v>22491</v>
      </c>
    </row>
    <row r="11071" spans="1:2" x14ac:dyDescent="0.15">
      <c r="A11071" s="3">
        <v>11068</v>
      </c>
      <c r="B11071" s="8" t="s">
        <v>22492</v>
      </c>
    </row>
    <row r="11072" spans="1:2" x14ac:dyDescent="0.15">
      <c r="A11072" s="3">
        <v>11069</v>
      </c>
      <c r="B11072" s="8" t="s">
        <v>22493</v>
      </c>
    </row>
    <row r="11073" spans="1:2" x14ac:dyDescent="0.15">
      <c r="A11073" s="3">
        <v>11070</v>
      </c>
      <c r="B11073" s="8" t="s">
        <v>22494</v>
      </c>
    </row>
    <row r="11074" spans="1:2" x14ac:dyDescent="0.15">
      <c r="A11074" s="3">
        <v>11071</v>
      </c>
      <c r="B11074" s="8" t="s">
        <v>22495</v>
      </c>
    </row>
    <row r="11075" spans="1:2" x14ac:dyDescent="0.15">
      <c r="A11075" s="3">
        <v>11072</v>
      </c>
      <c r="B11075" s="8" t="s">
        <v>22496</v>
      </c>
    </row>
    <row r="11076" spans="1:2" x14ac:dyDescent="0.15">
      <c r="A11076" s="3">
        <v>11073</v>
      </c>
      <c r="B11076" s="8" t="s">
        <v>22497</v>
      </c>
    </row>
    <row r="11077" spans="1:2" x14ac:dyDescent="0.15">
      <c r="A11077" s="3">
        <v>11074</v>
      </c>
      <c r="B11077" s="8" t="s">
        <v>22498</v>
      </c>
    </row>
    <row r="11078" spans="1:2" x14ac:dyDescent="0.15">
      <c r="A11078" s="3">
        <v>11075</v>
      </c>
      <c r="B11078" s="8" t="s">
        <v>22499</v>
      </c>
    </row>
    <row r="11079" spans="1:2" x14ac:dyDescent="0.15">
      <c r="A11079" s="3">
        <v>11076</v>
      </c>
      <c r="B11079" s="8" t="s">
        <v>22500</v>
      </c>
    </row>
    <row r="11080" spans="1:2" x14ac:dyDescent="0.15">
      <c r="A11080" s="3">
        <v>11077</v>
      </c>
      <c r="B11080" s="8" t="s">
        <v>22501</v>
      </c>
    </row>
    <row r="11081" spans="1:2" x14ac:dyDescent="0.15">
      <c r="A11081" s="3">
        <v>11078</v>
      </c>
      <c r="B11081" s="8" t="s">
        <v>22502</v>
      </c>
    </row>
    <row r="11082" spans="1:2" x14ac:dyDescent="0.15">
      <c r="A11082" s="3">
        <v>11079</v>
      </c>
      <c r="B11082" s="8" t="s">
        <v>22503</v>
      </c>
    </row>
    <row r="11083" spans="1:2" x14ac:dyDescent="0.15">
      <c r="A11083" s="3">
        <v>11080</v>
      </c>
      <c r="B11083" s="8" t="s">
        <v>22504</v>
      </c>
    </row>
    <row r="11084" spans="1:2" x14ac:dyDescent="0.15">
      <c r="A11084" s="3">
        <v>11081</v>
      </c>
      <c r="B11084" s="8" t="s">
        <v>22505</v>
      </c>
    </row>
    <row r="11085" spans="1:2" x14ac:dyDescent="0.15">
      <c r="A11085" s="3">
        <v>11082</v>
      </c>
      <c r="B11085" s="8" t="s">
        <v>22506</v>
      </c>
    </row>
    <row r="11086" spans="1:2" x14ac:dyDescent="0.15">
      <c r="A11086" s="3">
        <v>11083</v>
      </c>
      <c r="B11086" s="8" t="s">
        <v>22507</v>
      </c>
    </row>
    <row r="11087" spans="1:2" x14ac:dyDescent="0.15">
      <c r="A11087" s="3">
        <v>11084</v>
      </c>
      <c r="B11087" s="8" t="s">
        <v>22508</v>
      </c>
    </row>
    <row r="11088" spans="1:2" x14ac:dyDescent="0.15">
      <c r="A11088" s="3">
        <v>11085</v>
      </c>
      <c r="B11088" s="8" t="s">
        <v>22509</v>
      </c>
    </row>
    <row r="11089" spans="1:2" x14ac:dyDescent="0.15">
      <c r="A11089" s="3">
        <v>11086</v>
      </c>
      <c r="B11089" s="8" t="s">
        <v>22510</v>
      </c>
    </row>
    <row r="11090" spans="1:2" x14ac:dyDescent="0.15">
      <c r="A11090" s="3">
        <v>11087</v>
      </c>
      <c r="B11090" s="8" t="s">
        <v>22511</v>
      </c>
    </row>
    <row r="11091" spans="1:2" x14ac:dyDescent="0.15">
      <c r="A11091" s="3">
        <v>11088</v>
      </c>
      <c r="B11091" s="8" t="s">
        <v>22512</v>
      </c>
    </row>
    <row r="11092" spans="1:2" x14ac:dyDescent="0.15">
      <c r="A11092" s="3">
        <v>11089</v>
      </c>
      <c r="B11092" s="8" t="s">
        <v>22513</v>
      </c>
    </row>
    <row r="11093" spans="1:2" x14ac:dyDescent="0.15">
      <c r="A11093" s="3">
        <v>11090</v>
      </c>
      <c r="B11093" s="8" t="s">
        <v>22514</v>
      </c>
    </row>
    <row r="11094" spans="1:2" x14ac:dyDescent="0.15">
      <c r="A11094" s="3">
        <v>11091</v>
      </c>
      <c r="B11094" s="8" t="s">
        <v>22515</v>
      </c>
    </row>
    <row r="11095" spans="1:2" x14ac:dyDescent="0.15">
      <c r="A11095" s="3">
        <v>11092</v>
      </c>
      <c r="B11095" s="8" t="s">
        <v>22516</v>
      </c>
    </row>
    <row r="11096" spans="1:2" x14ac:dyDescent="0.15">
      <c r="A11096" s="3">
        <v>11093</v>
      </c>
      <c r="B11096" s="8" t="s">
        <v>22517</v>
      </c>
    </row>
    <row r="11097" spans="1:2" x14ac:dyDescent="0.15">
      <c r="A11097" s="3">
        <v>11094</v>
      </c>
      <c r="B11097" s="8" t="s">
        <v>22518</v>
      </c>
    </row>
    <row r="11098" spans="1:2" x14ac:dyDescent="0.15">
      <c r="A11098" s="3">
        <v>11095</v>
      </c>
      <c r="B11098" s="8" t="s">
        <v>22519</v>
      </c>
    </row>
    <row r="11099" spans="1:2" x14ac:dyDescent="0.15">
      <c r="A11099" s="3">
        <v>11096</v>
      </c>
      <c r="B11099" s="8" t="s">
        <v>22520</v>
      </c>
    </row>
    <row r="11100" spans="1:2" x14ac:dyDescent="0.15">
      <c r="A11100" s="3">
        <v>11097</v>
      </c>
      <c r="B11100" s="8" t="s">
        <v>22521</v>
      </c>
    </row>
    <row r="11101" spans="1:2" x14ac:dyDescent="0.15">
      <c r="A11101" s="3">
        <v>11098</v>
      </c>
      <c r="B11101" s="8" t="s">
        <v>21252</v>
      </c>
    </row>
    <row r="11102" spans="1:2" x14ac:dyDescent="0.15">
      <c r="A11102" s="3">
        <v>11099</v>
      </c>
      <c r="B11102" s="8" t="s">
        <v>22522</v>
      </c>
    </row>
    <row r="11103" spans="1:2" x14ac:dyDescent="0.15">
      <c r="A11103" s="3">
        <v>11100</v>
      </c>
      <c r="B11103" s="8" t="s">
        <v>22523</v>
      </c>
    </row>
    <row r="11104" spans="1:2" x14ac:dyDescent="0.15">
      <c r="A11104" s="3">
        <v>11101</v>
      </c>
      <c r="B11104" s="8" t="s">
        <v>22524</v>
      </c>
    </row>
    <row r="11105" spans="1:2" x14ac:dyDescent="0.15">
      <c r="A11105" s="3">
        <v>11102</v>
      </c>
      <c r="B11105" s="8" t="s">
        <v>21245</v>
      </c>
    </row>
    <row r="11106" spans="1:2" x14ac:dyDescent="0.15">
      <c r="A11106" s="3">
        <v>11103</v>
      </c>
      <c r="B11106" s="8" t="s">
        <v>22525</v>
      </c>
    </row>
    <row r="11107" spans="1:2" x14ac:dyDescent="0.15">
      <c r="A11107" s="3">
        <v>11104</v>
      </c>
      <c r="B11107" s="8" t="s">
        <v>22526</v>
      </c>
    </row>
    <row r="11108" spans="1:2" x14ac:dyDescent="0.15">
      <c r="A11108" s="3">
        <v>11105</v>
      </c>
      <c r="B11108" s="8" t="s">
        <v>22527</v>
      </c>
    </row>
    <row r="11109" spans="1:2" x14ac:dyDescent="0.15">
      <c r="A11109" s="3">
        <v>11106</v>
      </c>
      <c r="B11109" s="8" t="s">
        <v>21242</v>
      </c>
    </row>
    <row r="11110" spans="1:2" x14ac:dyDescent="0.15">
      <c r="A11110" s="3">
        <v>11107</v>
      </c>
      <c r="B11110" s="8" t="s">
        <v>22528</v>
      </c>
    </row>
    <row r="11111" spans="1:2" x14ac:dyDescent="0.15">
      <c r="A11111" s="3">
        <v>11108</v>
      </c>
      <c r="B11111" s="8" t="s">
        <v>21243</v>
      </c>
    </row>
    <row r="11112" spans="1:2" x14ac:dyDescent="0.15">
      <c r="A11112" s="3">
        <v>11109</v>
      </c>
      <c r="B11112" s="8" t="s">
        <v>22529</v>
      </c>
    </row>
    <row r="11113" spans="1:2" x14ac:dyDescent="0.15">
      <c r="A11113" s="3">
        <v>11110</v>
      </c>
      <c r="B11113" s="8" t="s">
        <v>22530</v>
      </c>
    </row>
    <row r="11114" spans="1:2" x14ac:dyDescent="0.15">
      <c r="A11114" s="3">
        <v>11111</v>
      </c>
      <c r="B11114" s="8" t="s">
        <v>22531</v>
      </c>
    </row>
    <row r="11115" spans="1:2" x14ac:dyDescent="0.15">
      <c r="A11115" s="3">
        <v>11112</v>
      </c>
      <c r="B11115" s="8" t="s">
        <v>22532</v>
      </c>
    </row>
    <row r="11116" spans="1:2" x14ac:dyDescent="0.15">
      <c r="A11116" s="3">
        <v>11113</v>
      </c>
      <c r="B11116" s="8" t="s">
        <v>22533</v>
      </c>
    </row>
    <row r="11117" spans="1:2" x14ac:dyDescent="0.15">
      <c r="A11117" s="3">
        <v>11114</v>
      </c>
      <c r="B11117" s="8" t="s">
        <v>22534</v>
      </c>
    </row>
    <row r="11118" spans="1:2" x14ac:dyDescent="0.15">
      <c r="A11118" s="3">
        <v>11115</v>
      </c>
      <c r="B11118" s="8" t="s">
        <v>22535</v>
      </c>
    </row>
    <row r="11119" spans="1:2" x14ac:dyDescent="0.15">
      <c r="A11119" s="3">
        <v>11116</v>
      </c>
      <c r="B11119" s="8" t="s">
        <v>22536</v>
      </c>
    </row>
    <row r="11120" spans="1:2" x14ac:dyDescent="0.15">
      <c r="A11120" s="3">
        <v>11117</v>
      </c>
      <c r="B11120" s="8" t="s">
        <v>22537</v>
      </c>
    </row>
    <row r="11121" spans="1:2" x14ac:dyDescent="0.15">
      <c r="A11121" s="3">
        <v>11118</v>
      </c>
      <c r="B11121" s="8" t="s">
        <v>22538</v>
      </c>
    </row>
    <row r="11122" spans="1:2" x14ac:dyDescent="0.15">
      <c r="A11122" s="3">
        <v>11119</v>
      </c>
      <c r="B11122" s="8" t="s">
        <v>22539</v>
      </c>
    </row>
    <row r="11123" spans="1:2" x14ac:dyDescent="0.15">
      <c r="A11123" s="3">
        <v>11120</v>
      </c>
      <c r="B11123" s="8" t="s">
        <v>22540</v>
      </c>
    </row>
    <row r="11124" spans="1:2" x14ac:dyDescent="0.15">
      <c r="A11124" s="3">
        <v>11121</v>
      </c>
      <c r="B11124" s="8" t="s">
        <v>22541</v>
      </c>
    </row>
    <row r="11125" spans="1:2" x14ac:dyDescent="0.15">
      <c r="A11125" s="3">
        <v>11122</v>
      </c>
      <c r="B11125" s="8" t="s">
        <v>22542</v>
      </c>
    </row>
    <row r="11126" spans="1:2" x14ac:dyDescent="0.15">
      <c r="A11126" s="3">
        <v>11123</v>
      </c>
      <c r="B11126" s="8" t="s">
        <v>22543</v>
      </c>
    </row>
    <row r="11127" spans="1:2" x14ac:dyDescent="0.15">
      <c r="A11127" s="3">
        <v>11124</v>
      </c>
      <c r="B11127" s="8" t="s">
        <v>22544</v>
      </c>
    </row>
    <row r="11128" spans="1:2" x14ac:dyDescent="0.15">
      <c r="A11128" s="3">
        <v>11125</v>
      </c>
      <c r="B11128" s="8" t="s">
        <v>22545</v>
      </c>
    </row>
    <row r="11129" spans="1:2" x14ac:dyDescent="0.15">
      <c r="A11129" s="3">
        <v>11126</v>
      </c>
      <c r="B11129" s="8" t="s">
        <v>22546</v>
      </c>
    </row>
    <row r="11130" spans="1:2" x14ac:dyDescent="0.15">
      <c r="A11130" s="3">
        <v>11127</v>
      </c>
      <c r="B11130" s="8" t="s">
        <v>22547</v>
      </c>
    </row>
    <row r="11131" spans="1:2" x14ac:dyDescent="0.15">
      <c r="A11131" s="3">
        <v>11128</v>
      </c>
      <c r="B11131" s="8" t="s">
        <v>22548</v>
      </c>
    </row>
    <row r="11132" spans="1:2" x14ac:dyDescent="0.15">
      <c r="A11132" s="3">
        <v>11129</v>
      </c>
      <c r="B11132" s="8" t="s">
        <v>22549</v>
      </c>
    </row>
    <row r="11133" spans="1:2" x14ac:dyDescent="0.15">
      <c r="A11133" s="3">
        <v>11130</v>
      </c>
      <c r="B11133" s="8" t="s">
        <v>22550</v>
      </c>
    </row>
    <row r="11134" spans="1:2" x14ac:dyDescent="0.15">
      <c r="A11134" s="3">
        <v>11131</v>
      </c>
      <c r="B11134" s="8" t="s">
        <v>22551</v>
      </c>
    </row>
    <row r="11135" spans="1:2" x14ac:dyDescent="0.15">
      <c r="A11135" s="3">
        <v>11132</v>
      </c>
      <c r="B11135" s="8" t="s">
        <v>22552</v>
      </c>
    </row>
    <row r="11136" spans="1:2" x14ac:dyDescent="0.15">
      <c r="A11136" s="3">
        <v>11133</v>
      </c>
      <c r="B11136" s="8" t="s">
        <v>22553</v>
      </c>
    </row>
    <row r="11137" spans="1:2" x14ac:dyDescent="0.15">
      <c r="A11137" s="3">
        <v>11134</v>
      </c>
      <c r="B11137" s="8" t="s">
        <v>22554</v>
      </c>
    </row>
    <row r="11138" spans="1:2" x14ac:dyDescent="0.15">
      <c r="A11138" s="3">
        <v>11135</v>
      </c>
      <c r="B11138" s="8" t="s">
        <v>22555</v>
      </c>
    </row>
    <row r="11139" spans="1:2" x14ac:dyDescent="0.15">
      <c r="A11139" s="3">
        <v>11136</v>
      </c>
      <c r="B11139" s="8" t="s">
        <v>22556</v>
      </c>
    </row>
    <row r="11140" spans="1:2" x14ac:dyDescent="0.15">
      <c r="A11140" s="3">
        <v>11137</v>
      </c>
      <c r="B11140" s="8" t="s">
        <v>21157</v>
      </c>
    </row>
    <row r="11141" spans="1:2" x14ac:dyDescent="0.15">
      <c r="A11141" s="3">
        <v>11138</v>
      </c>
      <c r="B11141" s="8" t="s">
        <v>22557</v>
      </c>
    </row>
    <row r="11142" spans="1:2" x14ac:dyDescent="0.15">
      <c r="A11142" s="3">
        <v>11139</v>
      </c>
      <c r="B11142" s="8" t="s">
        <v>22558</v>
      </c>
    </row>
    <row r="11143" spans="1:2" x14ac:dyDescent="0.15">
      <c r="A11143" s="3">
        <v>11140</v>
      </c>
      <c r="B11143" s="8" t="s">
        <v>22559</v>
      </c>
    </row>
    <row r="11144" spans="1:2" x14ac:dyDescent="0.15">
      <c r="A11144" s="3">
        <v>11141</v>
      </c>
      <c r="B11144" s="8" t="s">
        <v>22560</v>
      </c>
    </row>
    <row r="11145" spans="1:2" x14ac:dyDescent="0.15">
      <c r="A11145" s="3">
        <v>11142</v>
      </c>
      <c r="B11145" s="8" t="s">
        <v>22561</v>
      </c>
    </row>
    <row r="11146" spans="1:2" x14ac:dyDescent="0.15">
      <c r="A11146" s="3">
        <v>11143</v>
      </c>
      <c r="B11146" s="8" t="s">
        <v>22562</v>
      </c>
    </row>
    <row r="11147" spans="1:2" x14ac:dyDescent="0.15">
      <c r="A11147" s="3">
        <v>11144</v>
      </c>
      <c r="B11147" s="8" t="s">
        <v>22563</v>
      </c>
    </row>
    <row r="11148" spans="1:2" x14ac:dyDescent="0.15">
      <c r="A11148" s="3">
        <v>11145</v>
      </c>
      <c r="B11148" s="8" t="s">
        <v>22564</v>
      </c>
    </row>
    <row r="11149" spans="1:2" x14ac:dyDescent="0.15">
      <c r="A11149" s="3">
        <v>11146</v>
      </c>
      <c r="B11149" s="8" t="s">
        <v>22565</v>
      </c>
    </row>
    <row r="11150" spans="1:2" x14ac:dyDescent="0.15">
      <c r="A11150" s="3">
        <v>11147</v>
      </c>
      <c r="B11150" s="8" t="s">
        <v>22566</v>
      </c>
    </row>
    <row r="11151" spans="1:2" x14ac:dyDescent="0.15">
      <c r="A11151" s="3">
        <v>11148</v>
      </c>
      <c r="B11151" s="8" t="s">
        <v>22117</v>
      </c>
    </row>
    <row r="11152" spans="1:2" x14ac:dyDescent="0.15">
      <c r="A11152" s="3">
        <v>11149</v>
      </c>
      <c r="B11152" s="8" t="s">
        <v>22567</v>
      </c>
    </row>
    <row r="11153" spans="1:2" x14ac:dyDescent="0.15">
      <c r="A11153" s="3">
        <v>11150</v>
      </c>
      <c r="B11153" s="8" t="s">
        <v>22413</v>
      </c>
    </row>
    <row r="11154" spans="1:2" x14ac:dyDescent="0.15">
      <c r="A11154" s="3">
        <v>11151</v>
      </c>
      <c r="B11154" s="8" t="s">
        <v>22266</v>
      </c>
    </row>
    <row r="11155" spans="1:2" x14ac:dyDescent="0.15">
      <c r="A11155" s="3">
        <v>11152</v>
      </c>
      <c r="B11155" s="8" t="s">
        <v>22568</v>
      </c>
    </row>
    <row r="11156" spans="1:2" x14ac:dyDescent="0.15">
      <c r="A11156" s="3">
        <v>11153</v>
      </c>
      <c r="B11156" s="8" t="s">
        <v>22569</v>
      </c>
    </row>
    <row r="11157" spans="1:2" x14ac:dyDescent="0.15">
      <c r="A11157" s="3">
        <v>11154</v>
      </c>
      <c r="B11157" s="8" t="s">
        <v>22570</v>
      </c>
    </row>
    <row r="11158" spans="1:2" x14ac:dyDescent="0.15">
      <c r="A11158" s="3">
        <v>11155</v>
      </c>
      <c r="B11158" s="8" t="s">
        <v>22571</v>
      </c>
    </row>
    <row r="11159" spans="1:2" x14ac:dyDescent="0.15">
      <c r="A11159" s="3">
        <v>11156</v>
      </c>
      <c r="B11159" s="8" t="s">
        <v>22572</v>
      </c>
    </row>
    <row r="11160" spans="1:2" x14ac:dyDescent="0.15">
      <c r="A11160" s="3">
        <v>11157</v>
      </c>
      <c r="B11160" s="8" t="s">
        <v>22573</v>
      </c>
    </row>
    <row r="11161" spans="1:2" x14ac:dyDescent="0.15">
      <c r="A11161" s="3">
        <v>11158</v>
      </c>
      <c r="B11161" s="8" t="s">
        <v>21251</v>
      </c>
    </row>
    <row r="11162" spans="1:2" x14ac:dyDescent="0.15">
      <c r="A11162" s="3">
        <v>11159</v>
      </c>
      <c r="B11162" s="8" t="s">
        <v>22574</v>
      </c>
    </row>
    <row r="11163" spans="1:2" x14ac:dyDescent="0.15">
      <c r="A11163" s="3">
        <v>11160</v>
      </c>
      <c r="B11163" s="8" t="s">
        <v>22575</v>
      </c>
    </row>
    <row r="11164" spans="1:2" x14ac:dyDescent="0.15">
      <c r="A11164" s="3">
        <v>11161</v>
      </c>
      <c r="B11164" s="8" t="s">
        <v>22576</v>
      </c>
    </row>
    <row r="11165" spans="1:2" x14ac:dyDescent="0.15">
      <c r="A11165" s="3">
        <v>11162</v>
      </c>
      <c r="B11165" s="8" t="s">
        <v>22577</v>
      </c>
    </row>
    <row r="11166" spans="1:2" x14ac:dyDescent="0.15">
      <c r="A11166" s="3">
        <v>11163</v>
      </c>
      <c r="B11166" s="8" t="s">
        <v>22578</v>
      </c>
    </row>
    <row r="11167" spans="1:2" x14ac:dyDescent="0.15">
      <c r="A11167" s="3">
        <v>11164</v>
      </c>
      <c r="B11167" s="8" t="s">
        <v>22579</v>
      </c>
    </row>
    <row r="11168" spans="1:2" x14ac:dyDescent="0.15">
      <c r="A11168" s="3">
        <v>11165</v>
      </c>
      <c r="B11168" s="8" t="s">
        <v>22580</v>
      </c>
    </row>
    <row r="11169" spans="1:2" x14ac:dyDescent="0.15">
      <c r="A11169" s="3">
        <v>11166</v>
      </c>
      <c r="B11169" s="8" t="s">
        <v>22581</v>
      </c>
    </row>
    <row r="11170" spans="1:2" x14ac:dyDescent="0.15">
      <c r="A11170" s="3">
        <v>11167</v>
      </c>
      <c r="B11170" s="8" t="s">
        <v>22582</v>
      </c>
    </row>
    <row r="11171" spans="1:2" x14ac:dyDescent="0.15">
      <c r="A11171" s="3">
        <v>11168</v>
      </c>
      <c r="B11171" s="8" t="s">
        <v>22583</v>
      </c>
    </row>
    <row r="11172" spans="1:2" x14ac:dyDescent="0.15">
      <c r="A11172" s="3">
        <v>11169</v>
      </c>
      <c r="B11172" s="8" t="s">
        <v>22584</v>
      </c>
    </row>
    <row r="11173" spans="1:2" x14ac:dyDescent="0.15">
      <c r="A11173" s="3">
        <v>11170</v>
      </c>
      <c r="B11173" s="8" t="s">
        <v>22585</v>
      </c>
    </row>
    <row r="11174" spans="1:2" x14ac:dyDescent="0.15">
      <c r="A11174" s="3">
        <v>11171</v>
      </c>
      <c r="B11174" s="8" t="s">
        <v>22586</v>
      </c>
    </row>
    <row r="11175" spans="1:2" x14ac:dyDescent="0.15">
      <c r="A11175" s="3">
        <v>11172</v>
      </c>
      <c r="B11175" s="8" t="s">
        <v>22587</v>
      </c>
    </row>
    <row r="11176" spans="1:2" x14ac:dyDescent="0.15">
      <c r="A11176" s="3">
        <v>11173</v>
      </c>
      <c r="B11176" s="8" t="s">
        <v>21988</v>
      </c>
    </row>
    <row r="11177" spans="1:2" x14ac:dyDescent="0.15">
      <c r="A11177" s="3">
        <v>11174</v>
      </c>
      <c r="B11177" s="8" t="s">
        <v>22588</v>
      </c>
    </row>
    <row r="11178" spans="1:2" x14ac:dyDescent="0.15">
      <c r="A11178" s="3">
        <v>11175</v>
      </c>
      <c r="B11178" s="8" t="s">
        <v>22589</v>
      </c>
    </row>
    <row r="11179" spans="1:2" x14ac:dyDescent="0.15">
      <c r="A11179" s="3">
        <v>11176</v>
      </c>
      <c r="B11179" s="8" t="s">
        <v>22590</v>
      </c>
    </row>
    <row r="11180" spans="1:2" x14ac:dyDescent="0.15">
      <c r="A11180" s="3">
        <v>11177</v>
      </c>
      <c r="B11180" s="8" t="s">
        <v>22591</v>
      </c>
    </row>
    <row r="11181" spans="1:2" x14ac:dyDescent="0.15">
      <c r="A11181" s="3">
        <v>11178</v>
      </c>
      <c r="B11181" s="8" t="s">
        <v>22592</v>
      </c>
    </row>
    <row r="11182" spans="1:2" x14ac:dyDescent="0.15">
      <c r="A11182" s="3">
        <v>11179</v>
      </c>
      <c r="B11182" s="8" t="s">
        <v>22593</v>
      </c>
    </row>
    <row r="11183" spans="1:2" x14ac:dyDescent="0.15">
      <c r="A11183" s="3">
        <v>11180</v>
      </c>
      <c r="B11183" s="8" t="s">
        <v>22594</v>
      </c>
    </row>
    <row r="11184" spans="1:2" x14ac:dyDescent="0.15">
      <c r="A11184" s="3">
        <v>11181</v>
      </c>
      <c r="B11184" s="8" t="s">
        <v>22595</v>
      </c>
    </row>
    <row r="11185" spans="1:2" x14ac:dyDescent="0.15">
      <c r="A11185" s="3">
        <v>11182</v>
      </c>
      <c r="B11185" s="8" t="s">
        <v>22596</v>
      </c>
    </row>
    <row r="11186" spans="1:2" x14ac:dyDescent="0.15">
      <c r="A11186" s="3">
        <v>11183</v>
      </c>
      <c r="B11186" s="8" t="s">
        <v>22597</v>
      </c>
    </row>
    <row r="11187" spans="1:2" x14ac:dyDescent="0.15">
      <c r="A11187" s="3">
        <v>11184</v>
      </c>
      <c r="B11187" s="8" t="s">
        <v>22598</v>
      </c>
    </row>
    <row r="11188" spans="1:2" x14ac:dyDescent="0.15">
      <c r="A11188" s="3">
        <v>11185</v>
      </c>
      <c r="B11188" s="8" t="s">
        <v>22599</v>
      </c>
    </row>
    <row r="11189" spans="1:2" x14ac:dyDescent="0.15">
      <c r="A11189" s="3">
        <v>11186</v>
      </c>
      <c r="B11189" s="8" t="s">
        <v>22600</v>
      </c>
    </row>
    <row r="11190" spans="1:2" x14ac:dyDescent="0.15">
      <c r="A11190" s="3">
        <v>11187</v>
      </c>
      <c r="B11190" s="8" t="s">
        <v>22601</v>
      </c>
    </row>
    <row r="11191" spans="1:2" x14ac:dyDescent="0.15">
      <c r="A11191" s="3">
        <v>11188</v>
      </c>
      <c r="B11191" s="8" t="s">
        <v>22602</v>
      </c>
    </row>
    <row r="11192" spans="1:2" x14ac:dyDescent="0.15">
      <c r="A11192" s="3">
        <v>11189</v>
      </c>
      <c r="B11192" s="8" t="s">
        <v>22603</v>
      </c>
    </row>
    <row r="11193" spans="1:2" x14ac:dyDescent="0.15">
      <c r="A11193" s="3">
        <v>11190</v>
      </c>
      <c r="B11193" s="8" t="s">
        <v>22604</v>
      </c>
    </row>
    <row r="11194" spans="1:2" x14ac:dyDescent="0.15">
      <c r="A11194" s="3">
        <v>11191</v>
      </c>
      <c r="B11194" s="8" t="s">
        <v>22605</v>
      </c>
    </row>
    <row r="11195" spans="1:2" x14ac:dyDescent="0.15">
      <c r="A11195" s="3">
        <v>11192</v>
      </c>
      <c r="B11195" s="8" t="s">
        <v>21256</v>
      </c>
    </row>
    <row r="11196" spans="1:2" x14ac:dyDescent="0.15">
      <c r="A11196" s="3">
        <v>11193</v>
      </c>
      <c r="B11196" s="8" t="s">
        <v>21765</v>
      </c>
    </row>
    <row r="11197" spans="1:2" x14ac:dyDescent="0.15">
      <c r="A11197" s="3">
        <v>11194</v>
      </c>
      <c r="B11197" s="8" t="s">
        <v>22606</v>
      </c>
    </row>
    <row r="11198" spans="1:2" x14ac:dyDescent="0.15">
      <c r="A11198" s="3">
        <v>11195</v>
      </c>
      <c r="B11198" s="8" t="s">
        <v>22607</v>
      </c>
    </row>
    <row r="11199" spans="1:2" x14ac:dyDescent="0.15">
      <c r="A11199" s="3">
        <v>11196</v>
      </c>
      <c r="B11199" s="8" t="s">
        <v>22608</v>
      </c>
    </row>
    <row r="11200" spans="1:2" x14ac:dyDescent="0.15">
      <c r="A11200" s="3">
        <v>11197</v>
      </c>
      <c r="B11200" s="8" t="s">
        <v>22609</v>
      </c>
    </row>
    <row r="11201" spans="1:2" x14ac:dyDescent="0.15">
      <c r="A11201" s="3">
        <v>11198</v>
      </c>
      <c r="B11201" s="8" t="s">
        <v>22610</v>
      </c>
    </row>
    <row r="11202" spans="1:2" x14ac:dyDescent="0.15">
      <c r="A11202" s="3">
        <v>11199</v>
      </c>
      <c r="B11202" s="8" t="s">
        <v>22611</v>
      </c>
    </row>
    <row r="11203" spans="1:2" x14ac:dyDescent="0.15">
      <c r="A11203" s="3">
        <v>11200</v>
      </c>
      <c r="B11203" s="8" t="s">
        <v>22612</v>
      </c>
    </row>
    <row r="11204" spans="1:2" x14ac:dyDescent="0.15">
      <c r="A11204" s="3">
        <v>11201</v>
      </c>
      <c r="B11204" s="8" t="s">
        <v>22613</v>
      </c>
    </row>
    <row r="11205" spans="1:2" x14ac:dyDescent="0.15">
      <c r="A11205" s="3">
        <v>11202</v>
      </c>
      <c r="B11205" s="8" t="s">
        <v>22614</v>
      </c>
    </row>
    <row r="11206" spans="1:2" x14ac:dyDescent="0.15">
      <c r="A11206" s="3">
        <v>11203</v>
      </c>
      <c r="B11206" s="8" t="s">
        <v>22615</v>
      </c>
    </row>
    <row r="11207" spans="1:2" x14ac:dyDescent="0.15">
      <c r="A11207" s="3">
        <v>11204</v>
      </c>
      <c r="B11207" s="8" t="s">
        <v>22616</v>
      </c>
    </row>
    <row r="11208" spans="1:2" x14ac:dyDescent="0.15">
      <c r="A11208" s="3">
        <v>11205</v>
      </c>
      <c r="B11208" s="8" t="s">
        <v>21212</v>
      </c>
    </row>
    <row r="11209" spans="1:2" x14ac:dyDescent="0.15">
      <c r="A11209" s="3">
        <v>11206</v>
      </c>
      <c r="B11209" s="8" t="s">
        <v>22617</v>
      </c>
    </row>
    <row r="11210" spans="1:2" x14ac:dyDescent="0.15">
      <c r="A11210" s="3">
        <v>11207</v>
      </c>
      <c r="B11210" s="8" t="s">
        <v>21299</v>
      </c>
    </row>
    <row r="11211" spans="1:2" x14ac:dyDescent="0.15">
      <c r="A11211" s="3">
        <v>11208</v>
      </c>
      <c r="B11211" s="8" t="s">
        <v>22618</v>
      </c>
    </row>
    <row r="11212" spans="1:2" x14ac:dyDescent="0.15">
      <c r="A11212" s="3">
        <v>11209</v>
      </c>
      <c r="B11212" s="8" t="s">
        <v>22619</v>
      </c>
    </row>
    <row r="11213" spans="1:2" x14ac:dyDescent="0.15">
      <c r="A11213" s="3">
        <v>11210</v>
      </c>
      <c r="B11213" s="8" t="s">
        <v>21683</v>
      </c>
    </row>
    <row r="11214" spans="1:2" x14ac:dyDescent="0.15">
      <c r="A11214" s="3">
        <v>11211</v>
      </c>
      <c r="B11214" s="8" t="s">
        <v>22269</v>
      </c>
    </row>
    <row r="11215" spans="1:2" x14ac:dyDescent="0.15">
      <c r="A11215" s="3">
        <v>11212</v>
      </c>
      <c r="B11215" s="8" t="s">
        <v>22267</v>
      </c>
    </row>
    <row r="11216" spans="1:2" x14ac:dyDescent="0.15">
      <c r="A11216" s="3">
        <v>11213</v>
      </c>
      <c r="B11216" s="8" t="s">
        <v>22620</v>
      </c>
    </row>
    <row r="11217" spans="1:2" x14ac:dyDescent="0.15">
      <c r="A11217" s="3">
        <v>11214</v>
      </c>
      <c r="B11217" s="8" t="s">
        <v>22621</v>
      </c>
    </row>
    <row r="11218" spans="1:2" x14ac:dyDescent="0.15">
      <c r="A11218" s="3">
        <v>11215</v>
      </c>
      <c r="B11218" s="8" t="s">
        <v>22622</v>
      </c>
    </row>
    <row r="11219" spans="1:2" x14ac:dyDescent="0.15">
      <c r="A11219" s="3">
        <v>11216</v>
      </c>
      <c r="B11219" s="8" t="s">
        <v>22623</v>
      </c>
    </row>
    <row r="11220" spans="1:2" x14ac:dyDescent="0.15">
      <c r="A11220" s="3">
        <v>11217</v>
      </c>
      <c r="B11220" s="8" t="s">
        <v>22624</v>
      </c>
    </row>
    <row r="11221" spans="1:2" x14ac:dyDescent="0.15">
      <c r="A11221" s="3">
        <v>11218</v>
      </c>
      <c r="B11221" s="8" t="s">
        <v>22625</v>
      </c>
    </row>
    <row r="11222" spans="1:2" x14ac:dyDescent="0.15">
      <c r="A11222" s="3">
        <v>11219</v>
      </c>
      <c r="B11222" s="8" t="s">
        <v>22626</v>
      </c>
    </row>
    <row r="11223" spans="1:2" x14ac:dyDescent="0.15">
      <c r="A11223" s="3">
        <v>11220</v>
      </c>
      <c r="B11223" s="8" t="s">
        <v>22627</v>
      </c>
    </row>
    <row r="11224" spans="1:2" x14ac:dyDescent="0.15">
      <c r="A11224" s="3">
        <v>11221</v>
      </c>
      <c r="B11224" s="8" t="s">
        <v>22628</v>
      </c>
    </row>
    <row r="11225" spans="1:2" x14ac:dyDescent="0.15">
      <c r="A11225" s="3">
        <v>11222</v>
      </c>
      <c r="B11225" s="8" t="s">
        <v>22629</v>
      </c>
    </row>
    <row r="11226" spans="1:2" x14ac:dyDescent="0.15">
      <c r="A11226" s="3">
        <v>11223</v>
      </c>
      <c r="B11226" s="8" t="s">
        <v>21950</v>
      </c>
    </row>
    <row r="11227" spans="1:2" x14ac:dyDescent="0.15">
      <c r="A11227" s="3">
        <v>11224</v>
      </c>
      <c r="B11227" s="8" t="s">
        <v>22630</v>
      </c>
    </row>
    <row r="11228" spans="1:2" x14ac:dyDescent="0.15">
      <c r="A11228" s="3">
        <v>11225</v>
      </c>
      <c r="B11228" s="8" t="s">
        <v>22631</v>
      </c>
    </row>
    <row r="11229" spans="1:2" x14ac:dyDescent="0.15">
      <c r="A11229" s="3">
        <v>11226</v>
      </c>
      <c r="B11229" s="8" t="s">
        <v>22632</v>
      </c>
    </row>
    <row r="11230" spans="1:2" x14ac:dyDescent="0.15">
      <c r="A11230" s="3">
        <v>11227</v>
      </c>
      <c r="B11230" s="8" t="s">
        <v>22633</v>
      </c>
    </row>
    <row r="11231" spans="1:2" x14ac:dyDescent="0.15">
      <c r="A11231" s="3">
        <v>11228</v>
      </c>
      <c r="B11231" s="8" t="s">
        <v>22634</v>
      </c>
    </row>
    <row r="11232" spans="1:2" x14ac:dyDescent="0.15">
      <c r="A11232" s="3">
        <v>11229</v>
      </c>
      <c r="B11232" s="8" t="s">
        <v>12567</v>
      </c>
    </row>
    <row r="11233" spans="1:2" x14ac:dyDescent="0.15">
      <c r="A11233" s="3">
        <v>11230</v>
      </c>
      <c r="B11233" s="8" t="s">
        <v>12480</v>
      </c>
    </row>
    <row r="11234" spans="1:2" x14ac:dyDescent="0.15">
      <c r="A11234" s="3">
        <v>11231</v>
      </c>
      <c r="B11234" s="8" t="s">
        <v>13029</v>
      </c>
    </row>
    <row r="11235" spans="1:2" x14ac:dyDescent="0.15">
      <c r="A11235" s="3">
        <v>11232</v>
      </c>
      <c r="B11235" s="8" t="s">
        <v>12217</v>
      </c>
    </row>
    <row r="11236" spans="1:2" x14ac:dyDescent="0.15">
      <c r="A11236" s="3">
        <v>11233</v>
      </c>
      <c r="B11236" s="8" t="s">
        <v>12134</v>
      </c>
    </row>
    <row r="11237" spans="1:2" x14ac:dyDescent="0.15">
      <c r="A11237" s="3">
        <v>11234</v>
      </c>
      <c r="B11237" s="8" t="s">
        <v>22635</v>
      </c>
    </row>
    <row r="11238" spans="1:2" x14ac:dyDescent="0.15">
      <c r="A11238" s="3">
        <v>11235</v>
      </c>
      <c r="B11238" s="8" t="s">
        <v>22636</v>
      </c>
    </row>
    <row r="11239" spans="1:2" x14ac:dyDescent="0.15">
      <c r="A11239" s="3">
        <v>11236</v>
      </c>
      <c r="B11239" s="8" t="s">
        <v>12556</v>
      </c>
    </row>
    <row r="11240" spans="1:2" x14ac:dyDescent="0.15">
      <c r="A11240" s="3">
        <v>11237</v>
      </c>
      <c r="B11240" s="8" t="s">
        <v>13090</v>
      </c>
    </row>
    <row r="11241" spans="1:2" x14ac:dyDescent="0.15">
      <c r="A11241" s="3">
        <v>11238</v>
      </c>
      <c r="B11241" s="8" t="s">
        <v>22637</v>
      </c>
    </row>
    <row r="11242" spans="1:2" x14ac:dyDescent="0.15">
      <c r="A11242" s="3">
        <v>11239</v>
      </c>
      <c r="B11242" s="8" t="s">
        <v>22638</v>
      </c>
    </row>
    <row r="11243" spans="1:2" x14ac:dyDescent="0.15">
      <c r="A11243" s="3">
        <v>11240</v>
      </c>
      <c r="B11243" s="8" t="s">
        <v>22639</v>
      </c>
    </row>
    <row r="11244" spans="1:2" x14ac:dyDescent="0.15">
      <c r="A11244" s="3">
        <v>11241</v>
      </c>
      <c r="B11244" s="8" t="s">
        <v>22640</v>
      </c>
    </row>
    <row r="11245" spans="1:2" x14ac:dyDescent="0.15">
      <c r="A11245" s="3">
        <v>11242</v>
      </c>
      <c r="B11245" s="8" t="s">
        <v>22641</v>
      </c>
    </row>
    <row r="11246" spans="1:2" x14ac:dyDescent="0.15">
      <c r="A11246" s="3">
        <v>11243</v>
      </c>
      <c r="B11246" s="8" t="s">
        <v>12185</v>
      </c>
    </row>
    <row r="11247" spans="1:2" x14ac:dyDescent="0.15">
      <c r="A11247" s="3">
        <v>11244</v>
      </c>
      <c r="B11247" s="8" t="s">
        <v>11966</v>
      </c>
    </row>
    <row r="11248" spans="1:2" x14ac:dyDescent="0.15">
      <c r="A11248" s="3">
        <v>11245</v>
      </c>
      <c r="B11248" s="8" t="s">
        <v>16012</v>
      </c>
    </row>
    <row r="11249" spans="1:2" x14ac:dyDescent="0.15">
      <c r="A11249" s="3">
        <v>11246</v>
      </c>
      <c r="B11249" s="8" t="s">
        <v>22642</v>
      </c>
    </row>
    <row r="11250" spans="1:2" x14ac:dyDescent="0.15">
      <c r="A11250" s="3">
        <v>11247</v>
      </c>
      <c r="B11250" s="8" t="s">
        <v>22643</v>
      </c>
    </row>
    <row r="11251" spans="1:2" x14ac:dyDescent="0.15">
      <c r="A11251" s="3">
        <v>11248</v>
      </c>
      <c r="B11251" s="8" t="s">
        <v>22644</v>
      </c>
    </row>
    <row r="11252" spans="1:2" x14ac:dyDescent="0.15">
      <c r="A11252" s="3">
        <v>11249</v>
      </c>
      <c r="B11252" s="8" t="s">
        <v>22645</v>
      </c>
    </row>
    <row r="11253" spans="1:2" x14ac:dyDescent="0.15">
      <c r="A11253" s="3">
        <v>11250</v>
      </c>
      <c r="B11253" s="8" t="s">
        <v>22646</v>
      </c>
    </row>
    <row r="11254" spans="1:2" x14ac:dyDescent="0.15">
      <c r="A11254" s="3">
        <v>11251</v>
      </c>
      <c r="B11254" s="8" t="s">
        <v>22647</v>
      </c>
    </row>
    <row r="11255" spans="1:2" x14ac:dyDescent="0.15">
      <c r="A11255" s="3">
        <v>11252</v>
      </c>
      <c r="B11255" s="8" t="s">
        <v>22648</v>
      </c>
    </row>
    <row r="11256" spans="1:2" x14ac:dyDescent="0.15">
      <c r="A11256" s="3">
        <v>11253</v>
      </c>
      <c r="B11256" s="8" t="s">
        <v>22649</v>
      </c>
    </row>
    <row r="11257" spans="1:2" x14ac:dyDescent="0.15">
      <c r="A11257" s="3">
        <v>11254</v>
      </c>
      <c r="B11257" s="8" t="s">
        <v>22650</v>
      </c>
    </row>
    <row r="11258" spans="1:2" x14ac:dyDescent="0.15">
      <c r="A11258" s="3">
        <v>11255</v>
      </c>
      <c r="B11258" s="8" t="s">
        <v>22651</v>
      </c>
    </row>
    <row r="11259" spans="1:2" x14ac:dyDescent="0.15">
      <c r="A11259" s="3">
        <v>11256</v>
      </c>
      <c r="B11259" s="8" t="s">
        <v>22652</v>
      </c>
    </row>
    <row r="11260" spans="1:2" x14ac:dyDescent="0.15">
      <c r="A11260" s="3">
        <v>11257</v>
      </c>
      <c r="B11260" s="8" t="s">
        <v>22653</v>
      </c>
    </row>
    <row r="11261" spans="1:2" x14ac:dyDescent="0.15">
      <c r="A11261" s="3">
        <v>11258</v>
      </c>
      <c r="B11261" s="8" t="s">
        <v>22654</v>
      </c>
    </row>
    <row r="11262" spans="1:2" x14ac:dyDescent="0.15">
      <c r="A11262" s="3">
        <v>11259</v>
      </c>
      <c r="B11262" s="8" t="s">
        <v>22655</v>
      </c>
    </row>
    <row r="11263" spans="1:2" x14ac:dyDescent="0.15">
      <c r="A11263" s="3">
        <v>11260</v>
      </c>
      <c r="B11263" s="8" t="s">
        <v>22656</v>
      </c>
    </row>
    <row r="11264" spans="1:2" x14ac:dyDescent="0.15">
      <c r="A11264" s="3">
        <v>11261</v>
      </c>
      <c r="B11264" s="8" t="s">
        <v>22657</v>
      </c>
    </row>
    <row r="11265" spans="1:2" x14ac:dyDescent="0.15">
      <c r="A11265" s="3">
        <v>11262</v>
      </c>
      <c r="B11265" s="8" t="s">
        <v>22658</v>
      </c>
    </row>
    <row r="11266" spans="1:2" x14ac:dyDescent="0.15">
      <c r="A11266" s="3">
        <v>11263</v>
      </c>
      <c r="B11266" s="8" t="s">
        <v>22659</v>
      </c>
    </row>
    <row r="11267" spans="1:2" x14ac:dyDescent="0.15">
      <c r="A11267" s="3">
        <v>11264</v>
      </c>
      <c r="B11267" s="8" t="s">
        <v>22660</v>
      </c>
    </row>
    <row r="11268" spans="1:2" x14ac:dyDescent="0.15">
      <c r="A11268" s="3">
        <v>11265</v>
      </c>
      <c r="B11268" s="8" t="s">
        <v>22661</v>
      </c>
    </row>
    <row r="11269" spans="1:2" x14ac:dyDescent="0.15">
      <c r="A11269" s="3">
        <v>11266</v>
      </c>
      <c r="B11269" s="8" t="s">
        <v>22662</v>
      </c>
    </row>
    <row r="11270" spans="1:2" x14ac:dyDescent="0.15">
      <c r="A11270" s="3">
        <v>11267</v>
      </c>
      <c r="B11270" s="8" t="s">
        <v>22663</v>
      </c>
    </row>
    <row r="11271" spans="1:2" x14ac:dyDescent="0.15">
      <c r="A11271" s="3">
        <v>11268</v>
      </c>
      <c r="B11271" s="8" t="s">
        <v>22664</v>
      </c>
    </row>
    <row r="11272" spans="1:2" x14ac:dyDescent="0.15">
      <c r="A11272" s="3">
        <v>11269</v>
      </c>
      <c r="B11272" s="8" t="s">
        <v>22665</v>
      </c>
    </row>
    <row r="11273" spans="1:2" x14ac:dyDescent="0.15">
      <c r="A11273" s="3">
        <v>11270</v>
      </c>
      <c r="B11273" s="8" t="s">
        <v>22666</v>
      </c>
    </row>
    <row r="11274" spans="1:2" x14ac:dyDescent="0.15">
      <c r="A11274" s="3">
        <v>11271</v>
      </c>
      <c r="B11274" s="8" t="s">
        <v>22667</v>
      </c>
    </row>
    <row r="11275" spans="1:2" x14ac:dyDescent="0.15">
      <c r="A11275" s="3">
        <v>11272</v>
      </c>
      <c r="B11275" s="8" t="s">
        <v>22668</v>
      </c>
    </row>
    <row r="11276" spans="1:2" x14ac:dyDescent="0.15">
      <c r="A11276" s="3">
        <v>11273</v>
      </c>
      <c r="B11276" s="8" t="s">
        <v>22669</v>
      </c>
    </row>
    <row r="11277" spans="1:2" x14ac:dyDescent="0.15">
      <c r="A11277" s="3">
        <v>11274</v>
      </c>
      <c r="B11277" s="8" t="s">
        <v>22670</v>
      </c>
    </row>
    <row r="11278" spans="1:2" x14ac:dyDescent="0.15">
      <c r="A11278" s="3">
        <v>11275</v>
      </c>
      <c r="B11278" s="8" t="s">
        <v>22671</v>
      </c>
    </row>
    <row r="11279" spans="1:2" x14ac:dyDescent="0.15">
      <c r="A11279" s="3">
        <v>11276</v>
      </c>
      <c r="B11279" s="8" t="s">
        <v>22672</v>
      </c>
    </row>
    <row r="11280" spans="1:2" x14ac:dyDescent="0.15">
      <c r="A11280" s="3">
        <v>11277</v>
      </c>
      <c r="B11280" s="8" t="s">
        <v>22673</v>
      </c>
    </row>
    <row r="11281" spans="1:2" x14ac:dyDescent="0.15">
      <c r="A11281" s="3">
        <v>11278</v>
      </c>
      <c r="B11281" s="8" t="s">
        <v>22674</v>
      </c>
    </row>
    <row r="11282" spans="1:2" x14ac:dyDescent="0.15">
      <c r="A11282" s="3">
        <v>11279</v>
      </c>
      <c r="B11282" s="8" t="s">
        <v>22675</v>
      </c>
    </row>
    <row r="11283" spans="1:2" x14ac:dyDescent="0.15">
      <c r="A11283" s="3">
        <v>11280</v>
      </c>
      <c r="B11283" s="8" t="s">
        <v>22676</v>
      </c>
    </row>
    <row r="11284" spans="1:2" x14ac:dyDescent="0.15">
      <c r="A11284" s="3">
        <v>11281</v>
      </c>
      <c r="B11284" s="8" t="s">
        <v>22677</v>
      </c>
    </row>
    <row r="11285" spans="1:2" x14ac:dyDescent="0.15">
      <c r="A11285" s="3">
        <v>11282</v>
      </c>
      <c r="B11285" s="8" t="s">
        <v>22678</v>
      </c>
    </row>
    <row r="11286" spans="1:2" x14ac:dyDescent="0.15">
      <c r="A11286" s="3">
        <v>11283</v>
      </c>
      <c r="B11286" s="8" t="s">
        <v>22679</v>
      </c>
    </row>
    <row r="11287" spans="1:2" x14ac:dyDescent="0.15">
      <c r="A11287" s="3">
        <v>11284</v>
      </c>
      <c r="B11287" s="8" t="s">
        <v>22680</v>
      </c>
    </row>
    <row r="11288" spans="1:2" x14ac:dyDescent="0.15">
      <c r="A11288" s="3">
        <v>11285</v>
      </c>
      <c r="B11288" s="8" t="s">
        <v>22681</v>
      </c>
    </row>
    <row r="11289" spans="1:2" x14ac:dyDescent="0.15">
      <c r="A11289" s="3">
        <v>11286</v>
      </c>
      <c r="B11289" s="8" t="s">
        <v>22682</v>
      </c>
    </row>
    <row r="11290" spans="1:2" x14ac:dyDescent="0.15">
      <c r="A11290" s="3">
        <v>11287</v>
      </c>
      <c r="B11290" s="8" t="s">
        <v>22683</v>
      </c>
    </row>
    <row r="11291" spans="1:2" x14ac:dyDescent="0.15">
      <c r="A11291" s="3">
        <v>11288</v>
      </c>
      <c r="B11291" s="8" t="s">
        <v>12487</v>
      </c>
    </row>
    <row r="11292" spans="1:2" x14ac:dyDescent="0.15">
      <c r="A11292" s="3">
        <v>11289</v>
      </c>
      <c r="B11292" s="8" t="s">
        <v>13082</v>
      </c>
    </row>
    <row r="11293" spans="1:2" x14ac:dyDescent="0.15">
      <c r="A11293" s="3">
        <v>11290</v>
      </c>
      <c r="B11293" s="8" t="s">
        <v>22684</v>
      </c>
    </row>
    <row r="11294" spans="1:2" x14ac:dyDescent="0.15">
      <c r="A11294" s="3">
        <v>11291</v>
      </c>
      <c r="B11294" s="8" t="s">
        <v>22685</v>
      </c>
    </row>
    <row r="11295" spans="1:2" x14ac:dyDescent="0.15">
      <c r="A11295" s="3">
        <v>11292</v>
      </c>
      <c r="B11295" s="8" t="s">
        <v>22686</v>
      </c>
    </row>
    <row r="11296" spans="1:2" x14ac:dyDescent="0.15">
      <c r="A11296" s="3">
        <v>11293</v>
      </c>
      <c r="B11296" s="8" t="s">
        <v>22687</v>
      </c>
    </row>
    <row r="11297" spans="1:2" x14ac:dyDescent="0.15">
      <c r="A11297" s="3">
        <v>11294</v>
      </c>
      <c r="B11297" s="8" t="s">
        <v>22688</v>
      </c>
    </row>
    <row r="11298" spans="1:2" x14ac:dyDescent="0.15">
      <c r="A11298" s="3">
        <v>11295</v>
      </c>
      <c r="B11298" s="8" t="s">
        <v>22689</v>
      </c>
    </row>
    <row r="11299" spans="1:2" x14ac:dyDescent="0.15">
      <c r="A11299" s="3">
        <v>11296</v>
      </c>
      <c r="B11299" s="8" t="s">
        <v>22690</v>
      </c>
    </row>
    <row r="11300" spans="1:2" x14ac:dyDescent="0.15">
      <c r="A11300" s="3">
        <v>11297</v>
      </c>
      <c r="B11300" s="8" t="s">
        <v>22691</v>
      </c>
    </row>
    <row r="11301" spans="1:2" x14ac:dyDescent="0.15">
      <c r="A11301" s="3">
        <v>11298</v>
      </c>
      <c r="B11301" s="8" t="s">
        <v>22692</v>
      </c>
    </row>
    <row r="11302" spans="1:2" x14ac:dyDescent="0.15">
      <c r="A11302" s="3">
        <v>11299</v>
      </c>
      <c r="B11302" s="8" t="s">
        <v>22693</v>
      </c>
    </row>
    <row r="11303" spans="1:2" x14ac:dyDescent="0.15">
      <c r="A11303" s="3">
        <v>11300</v>
      </c>
      <c r="B11303" s="8" t="s">
        <v>22694</v>
      </c>
    </row>
    <row r="11304" spans="1:2" x14ac:dyDescent="0.15">
      <c r="A11304" s="3">
        <v>11301</v>
      </c>
      <c r="B11304" s="8" t="s">
        <v>22695</v>
      </c>
    </row>
    <row r="11305" spans="1:2" x14ac:dyDescent="0.15">
      <c r="A11305" s="3">
        <v>11302</v>
      </c>
      <c r="B11305" s="8" t="s">
        <v>22696</v>
      </c>
    </row>
    <row r="11306" spans="1:2" x14ac:dyDescent="0.15">
      <c r="A11306" s="3">
        <v>11303</v>
      </c>
      <c r="B11306" s="8" t="s">
        <v>22697</v>
      </c>
    </row>
    <row r="11307" spans="1:2" x14ac:dyDescent="0.15">
      <c r="A11307" s="3">
        <v>11304</v>
      </c>
      <c r="B11307" s="8" t="s">
        <v>22698</v>
      </c>
    </row>
    <row r="11308" spans="1:2" x14ac:dyDescent="0.15">
      <c r="A11308" s="3">
        <v>11305</v>
      </c>
      <c r="B11308" s="8" t="s">
        <v>22699</v>
      </c>
    </row>
    <row r="11309" spans="1:2" x14ac:dyDescent="0.15">
      <c r="A11309" s="3">
        <v>11306</v>
      </c>
      <c r="B11309" s="8" t="s">
        <v>22700</v>
      </c>
    </row>
    <row r="11310" spans="1:2" x14ac:dyDescent="0.15">
      <c r="A11310" s="3">
        <v>11307</v>
      </c>
      <c r="B11310" s="8" t="s">
        <v>22701</v>
      </c>
    </row>
    <row r="11311" spans="1:2" x14ac:dyDescent="0.15">
      <c r="A11311" s="3">
        <v>11308</v>
      </c>
      <c r="B11311" s="8" t="s">
        <v>22702</v>
      </c>
    </row>
    <row r="11312" spans="1:2" x14ac:dyDescent="0.15">
      <c r="A11312" s="3">
        <v>11309</v>
      </c>
      <c r="B11312" s="8" t="s">
        <v>22703</v>
      </c>
    </row>
    <row r="11313" spans="1:2" x14ac:dyDescent="0.15">
      <c r="A11313" s="3">
        <v>11310</v>
      </c>
      <c r="B11313" s="8" t="s">
        <v>22704</v>
      </c>
    </row>
    <row r="11314" spans="1:2" x14ac:dyDescent="0.15">
      <c r="A11314" s="3">
        <v>11311</v>
      </c>
      <c r="B11314" s="8" t="s">
        <v>22705</v>
      </c>
    </row>
    <row r="11315" spans="1:2" x14ac:dyDescent="0.15">
      <c r="A11315" s="3">
        <v>11312</v>
      </c>
      <c r="B11315" s="8" t="s">
        <v>22706</v>
      </c>
    </row>
    <row r="11316" spans="1:2" x14ac:dyDescent="0.15">
      <c r="A11316" s="3">
        <v>11313</v>
      </c>
      <c r="B11316" s="8" t="s">
        <v>22707</v>
      </c>
    </row>
    <row r="11317" spans="1:2" x14ac:dyDescent="0.15">
      <c r="A11317" s="3">
        <v>11314</v>
      </c>
      <c r="B11317" s="8" t="s">
        <v>22708</v>
      </c>
    </row>
    <row r="11318" spans="1:2" x14ac:dyDescent="0.15">
      <c r="A11318" s="3">
        <v>11315</v>
      </c>
      <c r="B11318" s="8" t="s">
        <v>22709</v>
      </c>
    </row>
    <row r="11319" spans="1:2" x14ac:dyDescent="0.15">
      <c r="A11319" s="3">
        <v>11316</v>
      </c>
      <c r="B11319" s="8" t="s">
        <v>22710</v>
      </c>
    </row>
    <row r="11320" spans="1:2" x14ac:dyDescent="0.15">
      <c r="A11320" s="3">
        <v>11317</v>
      </c>
      <c r="B11320" s="8" t="s">
        <v>22711</v>
      </c>
    </row>
    <row r="11321" spans="1:2" x14ac:dyDescent="0.15">
      <c r="A11321" s="3">
        <v>11318</v>
      </c>
      <c r="B11321" s="8" t="s">
        <v>22712</v>
      </c>
    </row>
    <row r="11322" spans="1:2" x14ac:dyDescent="0.15">
      <c r="A11322" s="3">
        <v>11319</v>
      </c>
      <c r="B11322" s="8" t="s">
        <v>22713</v>
      </c>
    </row>
    <row r="11323" spans="1:2" x14ac:dyDescent="0.15">
      <c r="A11323" s="3">
        <v>11320</v>
      </c>
      <c r="B11323" s="8" t="s">
        <v>22714</v>
      </c>
    </row>
    <row r="11324" spans="1:2" x14ac:dyDescent="0.15">
      <c r="A11324" s="3">
        <v>11321</v>
      </c>
      <c r="B11324" s="8" t="s">
        <v>22715</v>
      </c>
    </row>
    <row r="11325" spans="1:2" x14ac:dyDescent="0.15">
      <c r="A11325" s="3">
        <v>11322</v>
      </c>
      <c r="B11325" s="8" t="s">
        <v>22716</v>
      </c>
    </row>
    <row r="11326" spans="1:2" x14ac:dyDescent="0.15">
      <c r="A11326" s="3">
        <v>11323</v>
      </c>
      <c r="B11326" s="8" t="s">
        <v>22717</v>
      </c>
    </row>
    <row r="11327" spans="1:2" x14ac:dyDescent="0.15">
      <c r="A11327" s="3">
        <v>11324</v>
      </c>
      <c r="B11327" s="8" t="s">
        <v>22718</v>
      </c>
    </row>
    <row r="11328" spans="1:2" x14ac:dyDescent="0.15">
      <c r="A11328" s="3">
        <v>11325</v>
      </c>
      <c r="B11328" s="8" t="s">
        <v>22719</v>
      </c>
    </row>
    <row r="11329" spans="1:2" x14ac:dyDescent="0.15">
      <c r="A11329" s="3">
        <v>11326</v>
      </c>
      <c r="B11329" s="8" t="s">
        <v>22720</v>
      </c>
    </row>
    <row r="11330" spans="1:2" x14ac:dyDescent="0.15">
      <c r="A11330" s="3">
        <v>11327</v>
      </c>
      <c r="B11330" s="8" t="s">
        <v>22721</v>
      </c>
    </row>
    <row r="11331" spans="1:2" x14ac:dyDescent="0.15">
      <c r="A11331" s="3">
        <v>11328</v>
      </c>
      <c r="B11331" s="8" t="s">
        <v>22722</v>
      </c>
    </row>
    <row r="11332" spans="1:2" x14ac:dyDescent="0.15">
      <c r="A11332" s="3">
        <v>11329</v>
      </c>
      <c r="B11332" s="8" t="s">
        <v>22723</v>
      </c>
    </row>
    <row r="11333" spans="1:2" x14ac:dyDescent="0.15">
      <c r="A11333" s="3">
        <v>11330</v>
      </c>
      <c r="B11333" s="8" t="s">
        <v>22724</v>
      </c>
    </row>
    <row r="11334" spans="1:2" x14ac:dyDescent="0.15">
      <c r="A11334" s="3">
        <v>11331</v>
      </c>
      <c r="B11334" s="8" t="s">
        <v>22725</v>
      </c>
    </row>
    <row r="11335" spans="1:2" x14ac:dyDescent="0.15">
      <c r="A11335" s="3">
        <v>11332</v>
      </c>
      <c r="B11335" s="8" t="s">
        <v>22726</v>
      </c>
    </row>
    <row r="11336" spans="1:2" x14ac:dyDescent="0.15">
      <c r="A11336" s="3">
        <v>11333</v>
      </c>
      <c r="B11336" s="8" t="s">
        <v>22727</v>
      </c>
    </row>
    <row r="11337" spans="1:2" x14ac:dyDescent="0.15">
      <c r="A11337" s="3">
        <v>11334</v>
      </c>
      <c r="B11337" s="8" t="s">
        <v>22728</v>
      </c>
    </row>
    <row r="11338" spans="1:2" x14ac:dyDescent="0.15">
      <c r="A11338" s="3">
        <v>11335</v>
      </c>
      <c r="B11338" s="8" t="s">
        <v>22729</v>
      </c>
    </row>
    <row r="11339" spans="1:2" x14ac:dyDescent="0.15">
      <c r="A11339" s="3">
        <v>11336</v>
      </c>
      <c r="B11339" s="8" t="s">
        <v>22730</v>
      </c>
    </row>
    <row r="11340" spans="1:2" x14ac:dyDescent="0.15">
      <c r="A11340" s="3">
        <v>11337</v>
      </c>
      <c r="B11340" s="8" t="s">
        <v>22731</v>
      </c>
    </row>
    <row r="11341" spans="1:2" x14ac:dyDescent="0.15">
      <c r="A11341" s="3">
        <v>11338</v>
      </c>
      <c r="B11341" s="8" t="s">
        <v>22732</v>
      </c>
    </row>
    <row r="11342" spans="1:2" x14ac:dyDescent="0.15">
      <c r="A11342" s="3">
        <v>11339</v>
      </c>
      <c r="B11342" s="8" t="s">
        <v>22733</v>
      </c>
    </row>
    <row r="11343" spans="1:2" x14ac:dyDescent="0.15">
      <c r="A11343" s="3">
        <v>11340</v>
      </c>
      <c r="B11343" s="8" t="s">
        <v>22734</v>
      </c>
    </row>
    <row r="11344" spans="1:2" x14ac:dyDescent="0.15">
      <c r="A11344" s="3">
        <v>11341</v>
      </c>
      <c r="B11344" s="8" t="s">
        <v>22735</v>
      </c>
    </row>
    <row r="11345" spans="1:2" x14ac:dyDescent="0.15">
      <c r="A11345" s="3">
        <v>11342</v>
      </c>
      <c r="B11345" s="8" t="s">
        <v>22736</v>
      </c>
    </row>
    <row r="11346" spans="1:2" x14ac:dyDescent="0.15">
      <c r="A11346" s="3">
        <v>11343</v>
      </c>
      <c r="B11346" s="8" t="s">
        <v>22737</v>
      </c>
    </row>
    <row r="11347" spans="1:2" x14ac:dyDescent="0.15">
      <c r="A11347" s="3">
        <v>11344</v>
      </c>
      <c r="B11347" s="8" t="s">
        <v>22738</v>
      </c>
    </row>
    <row r="11348" spans="1:2" x14ac:dyDescent="0.15">
      <c r="A11348" s="3">
        <v>11345</v>
      </c>
      <c r="B11348" s="8" t="s">
        <v>22739</v>
      </c>
    </row>
    <row r="11349" spans="1:2" x14ac:dyDescent="0.15">
      <c r="A11349" s="3">
        <v>11346</v>
      </c>
      <c r="B11349" s="8" t="s">
        <v>22740</v>
      </c>
    </row>
    <row r="11350" spans="1:2" x14ac:dyDescent="0.15">
      <c r="A11350" s="3">
        <v>11347</v>
      </c>
      <c r="B11350" s="8" t="s">
        <v>22741</v>
      </c>
    </row>
    <row r="11351" spans="1:2" x14ac:dyDescent="0.15">
      <c r="A11351" s="3">
        <v>11348</v>
      </c>
      <c r="B11351" s="8" t="s">
        <v>22742</v>
      </c>
    </row>
    <row r="11352" spans="1:2" x14ac:dyDescent="0.15">
      <c r="A11352" s="3">
        <v>11349</v>
      </c>
      <c r="B11352" s="8" t="s">
        <v>22743</v>
      </c>
    </row>
    <row r="11353" spans="1:2" x14ac:dyDescent="0.15">
      <c r="A11353" s="3">
        <v>11350</v>
      </c>
      <c r="B11353" s="8" t="s">
        <v>22744</v>
      </c>
    </row>
    <row r="11354" spans="1:2" x14ac:dyDescent="0.15">
      <c r="A11354" s="3">
        <v>11351</v>
      </c>
      <c r="B11354" s="8" t="s">
        <v>22745</v>
      </c>
    </row>
    <row r="11355" spans="1:2" x14ac:dyDescent="0.15">
      <c r="A11355" s="3">
        <v>11352</v>
      </c>
      <c r="B11355" s="8" t="s">
        <v>22746</v>
      </c>
    </row>
    <row r="11356" spans="1:2" x14ac:dyDescent="0.15">
      <c r="A11356" s="3">
        <v>11353</v>
      </c>
      <c r="B11356" s="8" t="s">
        <v>22747</v>
      </c>
    </row>
    <row r="11357" spans="1:2" x14ac:dyDescent="0.15">
      <c r="A11357" s="3">
        <v>11354</v>
      </c>
      <c r="B11357" s="8" t="s">
        <v>22748</v>
      </c>
    </row>
    <row r="11358" spans="1:2" x14ac:dyDescent="0.15">
      <c r="A11358" s="3">
        <v>11355</v>
      </c>
      <c r="B11358" s="8" t="s">
        <v>22749</v>
      </c>
    </row>
    <row r="11359" spans="1:2" x14ac:dyDescent="0.15">
      <c r="A11359" s="3">
        <v>11356</v>
      </c>
      <c r="B11359" s="8" t="s">
        <v>22750</v>
      </c>
    </row>
    <row r="11360" spans="1:2" x14ac:dyDescent="0.15">
      <c r="A11360" s="3">
        <v>11357</v>
      </c>
      <c r="B11360" s="8" t="s">
        <v>22751</v>
      </c>
    </row>
    <row r="11361" spans="1:2" x14ac:dyDescent="0.15">
      <c r="A11361" s="3">
        <v>11358</v>
      </c>
      <c r="B11361" s="8" t="s">
        <v>22752</v>
      </c>
    </row>
    <row r="11362" spans="1:2" x14ac:dyDescent="0.15">
      <c r="A11362" s="3">
        <v>11359</v>
      </c>
      <c r="B11362" s="8" t="s">
        <v>22753</v>
      </c>
    </row>
    <row r="11363" spans="1:2" x14ac:dyDescent="0.15">
      <c r="A11363" s="3">
        <v>11360</v>
      </c>
      <c r="B11363" s="8" t="s">
        <v>22754</v>
      </c>
    </row>
    <row r="11364" spans="1:2" x14ac:dyDescent="0.15">
      <c r="A11364" s="3">
        <v>11361</v>
      </c>
      <c r="B11364" s="8" t="s">
        <v>22755</v>
      </c>
    </row>
    <row r="11365" spans="1:2" x14ac:dyDescent="0.15">
      <c r="A11365" s="3">
        <v>11362</v>
      </c>
      <c r="B11365" s="8" t="s">
        <v>22756</v>
      </c>
    </row>
    <row r="11366" spans="1:2" x14ac:dyDescent="0.15">
      <c r="A11366" s="3">
        <v>11363</v>
      </c>
      <c r="B11366" s="8" t="s">
        <v>22757</v>
      </c>
    </row>
    <row r="11367" spans="1:2" x14ac:dyDescent="0.15">
      <c r="A11367" s="3">
        <v>11364</v>
      </c>
      <c r="B11367" s="8" t="s">
        <v>22758</v>
      </c>
    </row>
    <row r="11368" spans="1:2" x14ac:dyDescent="0.15">
      <c r="A11368" s="3">
        <v>11365</v>
      </c>
      <c r="B11368" s="8" t="s">
        <v>22759</v>
      </c>
    </row>
    <row r="11369" spans="1:2" x14ac:dyDescent="0.15">
      <c r="A11369" s="3">
        <v>11366</v>
      </c>
      <c r="B11369" s="8" t="s">
        <v>22760</v>
      </c>
    </row>
    <row r="11370" spans="1:2" x14ac:dyDescent="0.15">
      <c r="A11370" s="3">
        <v>11367</v>
      </c>
      <c r="B11370" s="8" t="s">
        <v>22761</v>
      </c>
    </row>
    <row r="11371" spans="1:2" x14ac:dyDescent="0.15">
      <c r="A11371" s="3">
        <v>11368</v>
      </c>
      <c r="B11371" s="8" t="s">
        <v>22762</v>
      </c>
    </row>
    <row r="11372" spans="1:2" x14ac:dyDescent="0.15">
      <c r="A11372" s="3">
        <v>11369</v>
      </c>
      <c r="B11372" s="8" t="s">
        <v>22763</v>
      </c>
    </row>
    <row r="11373" spans="1:2" x14ac:dyDescent="0.15">
      <c r="A11373" s="3">
        <v>11370</v>
      </c>
      <c r="B11373" s="8" t="s">
        <v>22764</v>
      </c>
    </row>
    <row r="11374" spans="1:2" x14ac:dyDescent="0.15">
      <c r="A11374" s="3">
        <v>11371</v>
      </c>
      <c r="B11374" s="8" t="s">
        <v>22765</v>
      </c>
    </row>
    <row r="11375" spans="1:2" x14ac:dyDescent="0.15">
      <c r="A11375" s="3">
        <v>11372</v>
      </c>
      <c r="B11375" s="8" t="s">
        <v>22766</v>
      </c>
    </row>
    <row r="11376" spans="1:2" x14ac:dyDescent="0.15">
      <c r="A11376" s="3">
        <v>11373</v>
      </c>
      <c r="B11376" s="8" t="s">
        <v>22767</v>
      </c>
    </row>
    <row r="11377" spans="1:2" x14ac:dyDescent="0.15">
      <c r="A11377" s="3">
        <v>11374</v>
      </c>
      <c r="B11377" s="8" t="s">
        <v>22768</v>
      </c>
    </row>
    <row r="11378" spans="1:2" x14ac:dyDescent="0.15">
      <c r="A11378" s="3">
        <v>11375</v>
      </c>
      <c r="B11378" s="8" t="s">
        <v>22769</v>
      </c>
    </row>
    <row r="11379" spans="1:2" x14ac:dyDescent="0.15">
      <c r="A11379" s="3">
        <v>11376</v>
      </c>
      <c r="B11379" s="8" t="s">
        <v>22770</v>
      </c>
    </row>
    <row r="11380" spans="1:2" x14ac:dyDescent="0.15">
      <c r="A11380" s="3">
        <v>11377</v>
      </c>
      <c r="B11380" s="8" t="s">
        <v>22771</v>
      </c>
    </row>
    <row r="11381" spans="1:2" x14ac:dyDescent="0.15">
      <c r="A11381" s="3">
        <v>11378</v>
      </c>
      <c r="B11381" s="8" t="s">
        <v>22772</v>
      </c>
    </row>
    <row r="11382" spans="1:2" x14ac:dyDescent="0.15">
      <c r="A11382" s="3">
        <v>11379</v>
      </c>
      <c r="B11382" s="8" t="s">
        <v>22773</v>
      </c>
    </row>
    <row r="11383" spans="1:2" x14ac:dyDescent="0.15">
      <c r="A11383" s="3">
        <v>11380</v>
      </c>
      <c r="B11383" s="8" t="s">
        <v>22774</v>
      </c>
    </row>
    <row r="11384" spans="1:2" x14ac:dyDescent="0.15">
      <c r="A11384" s="3">
        <v>11381</v>
      </c>
      <c r="B11384" s="8" t="s">
        <v>22775</v>
      </c>
    </row>
    <row r="11385" spans="1:2" x14ac:dyDescent="0.15">
      <c r="A11385" s="3">
        <v>11382</v>
      </c>
      <c r="B11385" s="8" t="s">
        <v>22776</v>
      </c>
    </row>
    <row r="11386" spans="1:2" x14ac:dyDescent="0.15">
      <c r="A11386" s="3">
        <v>11383</v>
      </c>
      <c r="B11386" s="8" t="s">
        <v>22777</v>
      </c>
    </row>
    <row r="11387" spans="1:2" x14ac:dyDescent="0.15">
      <c r="A11387" s="3">
        <v>11384</v>
      </c>
      <c r="B11387" s="8" t="s">
        <v>22778</v>
      </c>
    </row>
    <row r="11388" spans="1:2" x14ac:dyDescent="0.15">
      <c r="A11388" s="3">
        <v>11385</v>
      </c>
      <c r="B11388" s="8" t="s">
        <v>22779</v>
      </c>
    </row>
    <row r="11389" spans="1:2" x14ac:dyDescent="0.15">
      <c r="A11389" s="3">
        <v>11386</v>
      </c>
      <c r="B11389" s="8" t="s">
        <v>22780</v>
      </c>
    </row>
    <row r="11390" spans="1:2" x14ac:dyDescent="0.15">
      <c r="A11390" s="3">
        <v>11387</v>
      </c>
      <c r="B11390" s="8" t="s">
        <v>22781</v>
      </c>
    </row>
    <row r="11391" spans="1:2" x14ac:dyDescent="0.15">
      <c r="A11391" s="3">
        <v>11388</v>
      </c>
      <c r="B11391" s="8" t="s">
        <v>22782</v>
      </c>
    </row>
    <row r="11392" spans="1:2" x14ac:dyDescent="0.15">
      <c r="A11392" s="3">
        <v>11389</v>
      </c>
      <c r="B11392" s="8" t="s">
        <v>22783</v>
      </c>
    </row>
    <row r="11393" spans="1:2" x14ac:dyDescent="0.15">
      <c r="A11393" s="3">
        <v>11390</v>
      </c>
      <c r="B11393" s="8" t="s">
        <v>22784</v>
      </c>
    </row>
    <row r="11394" spans="1:2" x14ac:dyDescent="0.15">
      <c r="A11394" s="3">
        <v>11391</v>
      </c>
      <c r="B11394" s="8" t="s">
        <v>22785</v>
      </c>
    </row>
    <row r="11395" spans="1:2" x14ac:dyDescent="0.15">
      <c r="A11395" s="3">
        <v>11392</v>
      </c>
      <c r="B11395" s="8" t="s">
        <v>22786</v>
      </c>
    </row>
    <row r="11396" spans="1:2" x14ac:dyDescent="0.15">
      <c r="A11396" s="3">
        <v>11393</v>
      </c>
      <c r="B11396" s="8" t="s">
        <v>22787</v>
      </c>
    </row>
    <row r="11397" spans="1:2" x14ac:dyDescent="0.15">
      <c r="A11397" s="3">
        <v>11394</v>
      </c>
      <c r="B11397" s="8" t="s">
        <v>22788</v>
      </c>
    </row>
    <row r="11398" spans="1:2" x14ac:dyDescent="0.15">
      <c r="A11398" s="3">
        <v>11395</v>
      </c>
      <c r="B11398" s="8" t="s">
        <v>22789</v>
      </c>
    </row>
    <row r="11399" spans="1:2" x14ac:dyDescent="0.15">
      <c r="A11399" s="3">
        <v>11396</v>
      </c>
      <c r="B11399" s="8" t="s">
        <v>22790</v>
      </c>
    </row>
    <row r="11400" spans="1:2" x14ac:dyDescent="0.15">
      <c r="A11400" s="3">
        <v>11397</v>
      </c>
      <c r="B11400" s="8" t="s">
        <v>22791</v>
      </c>
    </row>
    <row r="11401" spans="1:2" x14ac:dyDescent="0.15">
      <c r="A11401" s="3">
        <v>11398</v>
      </c>
      <c r="B11401" s="8" t="s">
        <v>22792</v>
      </c>
    </row>
    <row r="11402" spans="1:2" x14ac:dyDescent="0.15">
      <c r="A11402" s="3">
        <v>11399</v>
      </c>
      <c r="B11402" s="8" t="s">
        <v>22793</v>
      </c>
    </row>
    <row r="11403" spans="1:2" x14ac:dyDescent="0.15">
      <c r="A11403" s="3">
        <v>11400</v>
      </c>
      <c r="B11403" s="8" t="s">
        <v>22794</v>
      </c>
    </row>
    <row r="11404" spans="1:2" x14ac:dyDescent="0.15">
      <c r="A11404" s="3">
        <v>11401</v>
      </c>
      <c r="B11404" s="8" t="s">
        <v>22795</v>
      </c>
    </row>
    <row r="11405" spans="1:2" x14ac:dyDescent="0.15">
      <c r="A11405" s="3">
        <v>11402</v>
      </c>
      <c r="B11405" s="8" t="s">
        <v>22796</v>
      </c>
    </row>
    <row r="11406" spans="1:2" x14ac:dyDescent="0.15">
      <c r="A11406" s="3">
        <v>11403</v>
      </c>
      <c r="B11406" s="8" t="s">
        <v>22797</v>
      </c>
    </row>
    <row r="11407" spans="1:2" x14ac:dyDescent="0.15">
      <c r="A11407" s="3">
        <v>11404</v>
      </c>
      <c r="B11407" s="8" t="s">
        <v>22798</v>
      </c>
    </row>
    <row r="11408" spans="1:2" x14ac:dyDescent="0.15">
      <c r="A11408" s="3">
        <v>11405</v>
      </c>
      <c r="B11408" s="8" t="s">
        <v>22799</v>
      </c>
    </row>
    <row r="11409" spans="1:2" x14ac:dyDescent="0.15">
      <c r="A11409" s="3">
        <v>11406</v>
      </c>
      <c r="B11409" s="8" t="s">
        <v>22800</v>
      </c>
    </row>
    <row r="11410" spans="1:2" x14ac:dyDescent="0.15">
      <c r="A11410" s="3">
        <v>11407</v>
      </c>
      <c r="B11410" s="8" t="s">
        <v>22801</v>
      </c>
    </row>
    <row r="11411" spans="1:2" x14ac:dyDescent="0.15">
      <c r="A11411" s="3">
        <v>11408</v>
      </c>
      <c r="B11411" s="8" t="s">
        <v>22802</v>
      </c>
    </row>
    <row r="11412" spans="1:2" x14ac:dyDescent="0.15">
      <c r="A11412" s="3">
        <v>11409</v>
      </c>
      <c r="B11412" s="8" t="s">
        <v>22803</v>
      </c>
    </row>
    <row r="11413" spans="1:2" x14ac:dyDescent="0.15">
      <c r="A11413" s="3">
        <v>11410</v>
      </c>
      <c r="B11413" s="8" t="s">
        <v>22804</v>
      </c>
    </row>
    <row r="11414" spans="1:2" x14ac:dyDescent="0.15">
      <c r="A11414" s="3">
        <v>11411</v>
      </c>
      <c r="B11414" s="8" t="s">
        <v>22805</v>
      </c>
    </row>
    <row r="11415" spans="1:2" x14ac:dyDescent="0.15">
      <c r="A11415" s="3">
        <v>11412</v>
      </c>
      <c r="B11415" s="8" t="s">
        <v>22806</v>
      </c>
    </row>
    <row r="11416" spans="1:2" x14ac:dyDescent="0.15">
      <c r="A11416" s="3">
        <v>11413</v>
      </c>
      <c r="B11416" s="8" t="s">
        <v>22807</v>
      </c>
    </row>
    <row r="11417" spans="1:2" x14ac:dyDescent="0.15">
      <c r="A11417" s="3">
        <v>11414</v>
      </c>
      <c r="B11417" s="8" t="s">
        <v>22808</v>
      </c>
    </row>
    <row r="11418" spans="1:2" x14ac:dyDescent="0.15">
      <c r="A11418" s="3">
        <v>11415</v>
      </c>
      <c r="B11418" s="8" t="s">
        <v>22809</v>
      </c>
    </row>
    <row r="11419" spans="1:2" x14ac:dyDescent="0.15">
      <c r="A11419" s="3">
        <v>11416</v>
      </c>
      <c r="B11419" s="8" t="s">
        <v>22810</v>
      </c>
    </row>
    <row r="11420" spans="1:2" x14ac:dyDescent="0.15">
      <c r="A11420" s="3">
        <v>11417</v>
      </c>
      <c r="B11420" s="8" t="s">
        <v>22811</v>
      </c>
    </row>
    <row r="11421" spans="1:2" x14ac:dyDescent="0.15">
      <c r="A11421" s="3">
        <v>11418</v>
      </c>
      <c r="B11421" s="8" t="s">
        <v>22812</v>
      </c>
    </row>
    <row r="11422" spans="1:2" x14ac:dyDescent="0.15">
      <c r="A11422" s="3">
        <v>11419</v>
      </c>
      <c r="B11422" s="8" t="s">
        <v>22813</v>
      </c>
    </row>
    <row r="11423" spans="1:2" x14ac:dyDescent="0.15">
      <c r="A11423" s="3">
        <v>11420</v>
      </c>
      <c r="B11423" s="8" t="s">
        <v>22814</v>
      </c>
    </row>
    <row r="11424" spans="1:2" x14ac:dyDescent="0.15">
      <c r="A11424" s="3">
        <v>11421</v>
      </c>
      <c r="B11424" s="8" t="s">
        <v>22815</v>
      </c>
    </row>
    <row r="11425" spans="1:2" x14ac:dyDescent="0.15">
      <c r="A11425" s="3">
        <v>11422</v>
      </c>
      <c r="B11425" s="8" t="s">
        <v>22816</v>
      </c>
    </row>
    <row r="11426" spans="1:2" x14ac:dyDescent="0.15">
      <c r="A11426" s="3">
        <v>11423</v>
      </c>
      <c r="B11426" s="8" t="s">
        <v>22817</v>
      </c>
    </row>
    <row r="11427" spans="1:2" x14ac:dyDescent="0.15">
      <c r="A11427" s="3">
        <v>11424</v>
      </c>
      <c r="B11427" s="8" t="s">
        <v>22818</v>
      </c>
    </row>
    <row r="11428" spans="1:2" x14ac:dyDescent="0.15">
      <c r="A11428" s="3">
        <v>11425</v>
      </c>
      <c r="B11428" s="8" t="s">
        <v>22819</v>
      </c>
    </row>
    <row r="11429" spans="1:2" x14ac:dyDescent="0.15">
      <c r="A11429" s="3">
        <v>11426</v>
      </c>
      <c r="B11429" s="8" t="s">
        <v>22820</v>
      </c>
    </row>
    <row r="11430" spans="1:2" x14ac:dyDescent="0.15">
      <c r="A11430" s="3">
        <v>11427</v>
      </c>
      <c r="B11430" s="8" t="s">
        <v>22821</v>
      </c>
    </row>
    <row r="11431" spans="1:2" x14ac:dyDescent="0.15">
      <c r="A11431" s="3">
        <v>11428</v>
      </c>
      <c r="B11431" s="8" t="s">
        <v>22822</v>
      </c>
    </row>
    <row r="11432" spans="1:2" x14ac:dyDescent="0.15">
      <c r="A11432" s="3">
        <v>11429</v>
      </c>
      <c r="B11432" s="8" t="s">
        <v>22823</v>
      </c>
    </row>
    <row r="11433" spans="1:2" x14ac:dyDescent="0.15">
      <c r="A11433" s="3">
        <v>11430</v>
      </c>
      <c r="B11433" s="8" t="s">
        <v>22824</v>
      </c>
    </row>
    <row r="11434" spans="1:2" x14ac:dyDescent="0.15">
      <c r="A11434" s="3">
        <v>11431</v>
      </c>
      <c r="B11434" s="8" t="s">
        <v>22825</v>
      </c>
    </row>
    <row r="11435" spans="1:2" x14ac:dyDescent="0.15">
      <c r="A11435" s="3">
        <v>11432</v>
      </c>
      <c r="B11435" s="8" t="s">
        <v>22826</v>
      </c>
    </row>
    <row r="11436" spans="1:2" x14ac:dyDescent="0.15">
      <c r="A11436" s="3">
        <v>11433</v>
      </c>
      <c r="B11436" s="8" t="s">
        <v>22827</v>
      </c>
    </row>
    <row r="11437" spans="1:2" x14ac:dyDescent="0.15">
      <c r="A11437" s="3">
        <v>11434</v>
      </c>
      <c r="B11437" s="8" t="s">
        <v>12830</v>
      </c>
    </row>
    <row r="11438" spans="1:2" x14ac:dyDescent="0.15">
      <c r="A11438" s="3">
        <v>11435</v>
      </c>
      <c r="B11438" s="8" t="s">
        <v>22828</v>
      </c>
    </row>
    <row r="11439" spans="1:2" x14ac:dyDescent="0.15">
      <c r="A11439" s="3">
        <v>11436</v>
      </c>
      <c r="B11439" s="8" t="s">
        <v>22829</v>
      </c>
    </row>
    <row r="11440" spans="1:2" x14ac:dyDescent="0.15">
      <c r="A11440" s="3">
        <v>11437</v>
      </c>
      <c r="B11440" s="8" t="s">
        <v>22830</v>
      </c>
    </row>
    <row r="11441" spans="1:2" x14ac:dyDescent="0.15">
      <c r="A11441" s="3">
        <v>11438</v>
      </c>
      <c r="B11441" s="8" t="s">
        <v>22831</v>
      </c>
    </row>
    <row r="11442" spans="1:2" x14ac:dyDescent="0.15">
      <c r="A11442" s="3">
        <v>11439</v>
      </c>
      <c r="B11442" s="8" t="s">
        <v>22832</v>
      </c>
    </row>
    <row r="11443" spans="1:2" x14ac:dyDescent="0.15">
      <c r="A11443" s="3">
        <v>11440</v>
      </c>
      <c r="B11443" s="8" t="s">
        <v>22833</v>
      </c>
    </row>
    <row r="11444" spans="1:2" x14ac:dyDescent="0.15">
      <c r="A11444" s="3">
        <v>11441</v>
      </c>
      <c r="B11444" s="8" t="s">
        <v>22834</v>
      </c>
    </row>
    <row r="11445" spans="1:2" x14ac:dyDescent="0.15">
      <c r="A11445" s="3">
        <v>11442</v>
      </c>
      <c r="B11445" s="8" t="s">
        <v>22835</v>
      </c>
    </row>
    <row r="11446" spans="1:2" x14ac:dyDescent="0.15">
      <c r="A11446" s="3">
        <v>11443</v>
      </c>
      <c r="B11446" s="8" t="s">
        <v>22836</v>
      </c>
    </row>
    <row r="11447" spans="1:2" x14ac:dyDescent="0.15">
      <c r="A11447" s="3">
        <v>11444</v>
      </c>
      <c r="B11447" s="8" t="s">
        <v>22837</v>
      </c>
    </row>
    <row r="11448" spans="1:2" x14ac:dyDescent="0.15">
      <c r="A11448" s="3">
        <v>11445</v>
      </c>
      <c r="B11448" s="8" t="s">
        <v>22838</v>
      </c>
    </row>
    <row r="11449" spans="1:2" x14ac:dyDescent="0.15">
      <c r="A11449" s="3">
        <v>11446</v>
      </c>
      <c r="B11449" s="8" t="s">
        <v>22839</v>
      </c>
    </row>
    <row r="11450" spans="1:2" x14ac:dyDescent="0.15">
      <c r="A11450" s="3">
        <v>11447</v>
      </c>
      <c r="B11450" s="8" t="s">
        <v>22840</v>
      </c>
    </row>
    <row r="11451" spans="1:2" x14ac:dyDescent="0.15">
      <c r="A11451" s="3">
        <v>11448</v>
      </c>
      <c r="B11451" s="8" t="s">
        <v>22841</v>
      </c>
    </row>
    <row r="11452" spans="1:2" x14ac:dyDescent="0.15">
      <c r="A11452" s="3">
        <v>11449</v>
      </c>
      <c r="B11452" s="8" t="s">
        <v>22842</v>
      </c>
    </row>
    <row r="11453" spans="1:2" x14ac:dyDescent="0.15">
      <c r="A11453" s="3">
        <v>11450</v>
      </c>
      <c r="B11453" s="8" t="s">
        <v>22843</v>
      </c>
    </row>
    <row r="11454" spans="1:2" x14ac:dyDescent="0.15">
      <c r="A11454" s="3">
        <v>11451</v>
      </c>
      <c r="B11454" s="8" t="s">
        <v>22844</v>
      </c>
    </row>
    <row r="11455" spans="1:2" x14ac:dyDescent="0.15">
      <c r="A11455" s="3">
        <v>11452</v>
      </c>
      <c r="B11455" s="8" t="s">
        <v>22845</v>
      </c>
    </row>
    <row r="11456" spans="1:2" x14ac:dyDescent="0.15">
      <c r="A11456" s="3">
        <v>11453</v>
      </c>
      <c r="B11456" s="8" t="s">
        <v>22846</v>
      </c>
    </row>
    <row r="11457" spans="1:2" x14ac:dyDescent="0.15">
      <c r="A11457" s="3">
        <v>11454</v>
      </c>
      <c r="B11457" s="8" t="s">
        <v>22847</v>
      </c>
    </row>
    <row r="11458" spans="1:2" x14ac:dyDescent="0.15">
      <c r="A11458" s="3">
        <v>11455</v>
      </c>
      <c r="B11458" s="8" t="s">
        <v>22848</v>
      </c>
    </row>
    <row r="11459" spans="1:2" x14ac:dyDescent="0.15">
      <c r="A11459" s="3">
        <v>11456</v>
      </c>
      <c r="B11459" s="8" t="s">
        <v>22849</v>
      </c>
    </row>
    <row r="11460" spans="1:2" x14ac:dyDescent="0.15">
      <c r="A11460" s="3">
        <v>11457</v>
      </c>
      <c r="B11460" s="8" t="s">
        <v>22850</v>
      </c>
    </row>
    <row r="11461" spans="1:2" x14ac:dyDescent="0.15">
      <c r="A11461" s="3">
        <v>11458</v>
      </c>
      <c r="B11461" s="8" t="s">
        <v>22851</v>
      </c>
    </row>
    <row r="11462" spans="1:2" x14ac:dyDescent="0.15">
      <c r="A11462" s="3">
        <v>11459</v>
      </c>
      <c r="B11462" s="8" t="s">
        <v>22852</v>
      </c>
    </row>
    <row r="11463" spans="1:2" x14ac:dyDescent="0.15">
      <c r="A11463" s="3">
        <v>11460</v>
      </c>
      <c r="B11463" s="8" t="s">
        <v>22853</v>
      </c>
    </row>
    <row r="11464" spans="1:2" x14ac:dyDescent="0.15">
      <c r="A11464" s="3">
        <v>11461</v>
      </c>
      <c r="B11464" s="8" t="s">
        <v>22854</v>
      </c>
    </row>
    <row r="11465" spans="1:2" x14ac:dyDescent="0.15">
      <c r="A11465" s="3">
        <v>11462</v>
      </c>
      <c r="B11465" s="8" t="s">
        <v>22855</v>
      </c>
    </row>
    <row r="11466" spans="1:2" x14ac:dyDescent="0.15">
      <c r="A11466" s="3">
        <v>11463</v>
      </c>
      <c r="B11466" s="8" t="s">
        <v>22856</v>
      </c>
    </row>
    <row r="11467" spans="1:2" x14ac:dyDescent="0.15">
      <c r="A11467" s="3">
        <v>11464</v>
      </c>
      <c r="B11467" s="8" t="s">
        <v>22857</v>
      </c>
    </row>
    <row r="11468" spans="1:2" x14ac:dyDescent="0.15">
      <c r="A11468" s="3">
        <v>11465</v>
      </c>
      <c r="B11468" s="8" t="s">
        <v>22858</v>
      </c>
    </row>
    <row r="11469" spans="1:2" x14ac:dyDescent="0.15">
      <c r="A11469" s="3">
        <v>11466</v>
      </c>
      <c r="B11469" s="8" t="s">
        <v>22859</v>
      </c>
    </row>
    <row r="11470" spans="1:2" x14ac:dyDescent="0.15">
      <c r="A11470" s="3">
        <v>11467</v>
      </c>
      <c r="B11470" s="8" t="s">
        <v>22860</v>
      </c>
    </row>
    <row r="11471" spans="1:2" x14ac:dyDescent="0.15">
      <c r="A11471" s="3">
        <v>11468</v>
      </c>
      <c r="B11471" s="8" t="s">
        <v>22861</v>
      </c>
    </row>
    <row r="11472" spans="1:2" x14ac:dyDescent="0.15">
      <c r="A11472" s="3">
        <v>11469</v>
      </c>
      <c r="B11472" s="8" t="s">
        <v>22862</v>
      </c>
    </row>
    <row r="11473" spans="1:2" x14ac:dyDescent="0.15">
      <c r="A11473" s="3">
        <v>11470</v>
      </c>
      <c r="B11473" s="8" t="s">
        <v>22863</v>
      </c>
    </row>
    <row r="11474" spans="1:2" x14ac:dyDescent="0.15">
      <c r="A11474" s="3">
        <v>11471</v>
      </c>
      <c r="B11474" s="8" t="s">
        <v>22864</v>
      </c>
    </row>
    <row r="11475" spans="1:2" x14ac:dyDescent="0.15">
      <c r="A11475" s="3">
        <v>11472</v>
      </c>
      <c r="B11475" s="8" t="s">
        <v>22865</v>
      </c>
    </row>
    <row r="11476" spans="1:2" x14ac:dyDescent="0.15">
      <c r="A11476" s="3">
        <v>11473</v>
      </c>
      <c r="B11476" s="8" t="s">
        <v>22866</v>
      </c>
    </row>
    <row r="11477" spans="1:2" x14ac:dyDescent="0.15">
      <c r="A11477" s="3">
        <v>11474</v>
      </c>
      <c r="B11477" s="8" t="s">
        <v>22867</v>
      </c>
    </row>
    <row r="11478" spans="1:2" x14ac:dyDescent="0.15">
      <c r="A11478" s="3">
        <v>11475</v>
      </c>
      <c r="B11478" s="8" t="s">
        <v>22868</v>
      </c>
    </row>
    <row r="11479" spans="1:2" x14ac:dyDescent="0.15">
      <c r="A11479" s="3">
        <v>11476</v>
      </c>
      <c r="B11479" s="8" t="s">
        <v>22869</v>
      </c>
    </row>
    <row r="11480" spans="1:2" x14ac:dyDescent="0.15">
      <c r="A11480" s="3">
        <v>11477</v>
      </c>
      <c r="B11480" s="8" t="s">
        <v>22870</v>
      </c>
    </row>
    <row r="11481" spans="1:2" x14ac:dyDescent="0.15">
      <c r="A11481" s="3">
        <v>11478</v>
      </c>
      <c r="B11481" s="8" t="s">
        <v>22871</v>
      </c>
    </row>
    <row r="11482" spans="1:2" x14ac:dyDescent="0.15">
      <c r="A11482" s="3">
        <v>11479</v>
      </c>
      <c r="B11482" s="8" t="s">
        <v>22872</v>
      </c>
    </row>
    <row r="11483" spans="1:2" x14ac:dyDescent="0.15">
      <c r="A11483" s="3">
        <v>11480</v>
      </c>
      <c r="B11483" s="8" t="s">
        <v>21052</v>
      </c>
    </row>
    <row r="11484" spans="1:2" x14ac:dyDescent="0.15">
      <c r="A11484" s="3">
        <v>11481</v>
      </c>
      <c r="B11484" s="8" t="s">
        <v>22873</v>
      </c>
    </row>
    <row r="11485" spans="1:2" x14ac:dyDescent="0.15">
      <c r="A11485" s="3">
        <v>11482</v>
      </c>
      <c r="B11485" s="8" t="s">
        <v>22874</v>
      </c>
    </row>
    <row r="11486" spans="1:2" x14ac:dyDescent="0.15">
      <c r="A11486" s="3">
        <v>11483</v>
      </c>
      <c r="B11486" s="8" t="s">
        <v>22875</v>
      </c>
    </row>
    <row r="11487" spans="1:2" x14ac:dyDescent="0.15">
      <c r="A11487" s="3">
        <v>11484</v>
      </c>
      <c r="B11487" s="8" t="s">
        <v>22876</v>
      </c>
    </row>
    <row r="11488" spans="1:2" x14ac:dyDescent="0.15">
      <c r="A11488" s="3">
        <v>11485</v>
      </c>
      <c r="B11488" s="8" t="s">
        <v>22877</v>
      </c>
    </row>
    <row r="11489" spans="1:2" x14ac:dyDescent="0.15">
      <c r="A11489" s="3">
        <v>11486</v>
      </c>
      <c r="B11489" s="8" t="s">
        <v>22878</v>
      </c>
    </row>
    <row r="11490" spans="1:2" x14ac:dyDescent="0.15">
      <c r="A11490" s="3">
        <v>11487</v>
      </c>
      <c r="B11490" s="8" t="s">
        <v>22879</v>
      </c>
    </row>
    <row r="11491" spans="1:2" x14ac:dyDescent="0.15">
      <c r="A11491" s="3">
        <v>11488</v>
      </c>
      <c r="B11491" s="8" t="s">
        <v>22880</v>
      </c>
    </row>
    <row r="11492" spans="1:2" x14ac:dyDescent="0.15">
      <c r="A11492" s="3">
        <v>11489</v>
      </c>
      <c r="B11492" s="8" t="s">
        <v>22881</v>
      </c>
    </row>
    <row r="11493" spans="1:2" x14ac:dyDescent="0.15">
      <c r="A11493" s="3">
        <v>11490</v>
      </c>
      <c r="B11493" s="8" t="s">
        <v>22882</v>
      </c>
    </row>
    <row r="11494" spans="1:2" x14ac:dyDescent="0.15">
      <c r="A11494" s="3">
        <v>11491</v>
      </c>
      <c r="B11494" s="8" t="s">
        <v>22883</v>
      </c>
    </row>
    <row r="11495" spans="1:2" x14ac:dyDescent="0.15">
      <c r="A11495" s="3">
        <v>11492</v>
      </c>
      <c r="B11495" s="8" t="s">
        <v>22884</v>
      </c>
    </row>
    <row r="11496" spans="1:2" x14ac:dyDescent="0.15">
      <c r="A11496" s="3">
        <v>11493</v>
      </c>
      <c r="B11496" s="8" t="s">
        <v>22885</v>
      </c>
    </row>
    <row r="11497" spans="1:2" x14ac:dyDescent="0.15">
      <c r="A11497" s="3">
        <v>11494</v>
      </c>
      <c r="B11497" s="8" t="s">
        <v>22886</v>
      </c>
    </row>
    <row r="11498" spans="1:2" x14ac:dyDescent="0.15">
      <c r="A11498" s="3">
        <v>11495</v>
      </c>
      <c r="B11498" s="8" t="s">
        <v>22887</v>
      </c>
    </row>
    <row r="11499" spans="1:2" x14ac:dyDescent="0.15">
      <c r="A11499" s="3">
        <v>11496</v>
      </c>
      <c r="B11499" s="8" t="s">
        <v>22888</v>
      </c>
    </row>
    <row r="11500" spans="1:2" x14ac:dyDescent="0.15">
      <c r="A11500" s="3">
        <v>11497</v>
      </c>
      <c r="B11500" s="8" t="s">
        <v>22889</v>
      </c>
    </row>
    <row r="11501" spans="1:2" x14ac:dyDescent="0.15">
      <c r="A11501" s="3">
        <v>11498</v>
      </c>
      <c r="B11501" s="8" t="s">
        <v>22890</v>
      </c>
    </row>
    <row r="11502" spans="1:2" x14ac:dyDescent="0.15">
      <c r="A11502" s="3">
        <v>11499</v>
      </c>
      <c r="B11502" s="8" t="s">
        <v>22891</v>
      </c>
    </row>
    <row r="11503" spans="1:2" x14ac:dyDescent="0.15">
      <c r="A11503" s="3">
        <v>11500</v>
      </c>
      <c r="B11503" s="8" t="s">
        <v>22892</v>
      </c>
    </row>
    <row r="11504" spans="1:2" x14ac:dyDescent="0.15">
      <c r="A11504" s="3">
        <v>11501</v>
      </c>
      <c r="B11504" s="8" t="s">
        <v>22893</v>
      </c>
    </row>
    <row r="11505" spans="1:2" x14ac:dyDescent="0.15">
      <c r="A11505" s="3">
        <v>11502</v>
      </c>
      <c r="B11505" s="8" t="s">
        <v>22894</v>
      </c>
    </row>
    <row r="11506" spans="1:2" x14ac:dyDescent="0.15">
      <c r="A11506" s="3">
        <v>11503</v>
      </c>
      <c r="B11506" s="8" t="s">
        <v>22895</v>
      </c>
    </row>
    <row r="11507" spans="1:2" x14ac:dyDescent="0.15">
      <c r="A11507" s="3">
        <v>11504</v>
      </c>
      <c r="B11507" s="8" t="s">
        <v>22896</v>
      </c>
    </row>
    <row r="11508" spans="1:2" x14ac:dyDescent="0.15">
      <c r="A11508" s="3">
        <v>11505</v>
      </c>
      <c r="B11508" s="8" t="s">
        <v>22897</v>
      </c>
    </row>
    <row r="11509" spans="1:2" x14ac:dyDescent="0.15">
      <c r="A11509" s="3">
        <v>11506</v>
      </c>
      <c r="B11509" s="8" t="s">
        <v>22898</v>
      </c>
    </row>
    <row r="11510" spans="1:2" x14ac:dyDescent="0.15">
      <c r="A11510" s="3">
        <v>11507</v>
      </c>
      <c r="B11510" s="8" t="s">
        <v>22899</v>
      </c>
    </row>
    <row r="11511" spans="1:2" x14ac:dyDescent="0.15">
      <c r="A11511" s="3">
        <v>11508</v>
      </c>
      <c r="B11511" s="8" t="s">
        <v>22900</v>
      </c>
    </row>
    <row r="11512" spans="1:2" x14ac:dyDescent="0.15">
      <c r="A11512" s="3">
        <v>11509</v>
      </c>
      <c r="B11512" s="8" t="s">
        <v>22901</v>
      </c>
    </row>
    <row r="11513" spans="1:2" x14ac:dyDescent="0.15">
      <c r="A11513" s="3">
        <v>11510</v>
      </c>
      <c r="B11513" s="8" t="s">
        <v>22902</v>
      </c>
    </row>
    <row r="11514" spans="1:2" x14ac:dyDescent="0.15">
      <c r="A11514" s="3">
        <v>11511</v>
      </c>
      <c r="B11514" s="8" t="s">
        <v>22903</v>
      </c>
    </row>
    <row r="11515" spans="1:2" x14ac:dyDescent="0.15">
      <c r="A11515" s="3">
        <v>11512</v>
      </c>
      <c r="B11515" s="8" t="s">
        <v>22904</v>
      </c>
    </row>
    <row r="11516" spans="1:2" x14ac:dyDescent="0.15">
      <c r="A11516" s="3">
        <v>11513</v>
      </c>
      <c r="B11516" s="8" t="s">
        <v>22905</v>
      </c>
    </row>
    <row r="11517" spans="1:2" x14ac:dyDescent="0.15">
      <c r="A11517" s="3">
        <v>11514</v>
      </c>
      <c r="B11517" s="8" t="s">
        <v>22906</v>
      </c>
    </row>
    <row r="11518" spans="1:2" x14ac:dyDescent="0.15">
      <c r="A11518" s="3">
        <v>11515</v>
      </c>
      <c r="B11518" s="8" t="s">
        <v>22907</v>
      </c>
    </row>
    <row r="11519" spans="1:2" x14ac:dyDescent="0.15">
      <c r="A11519" s="3">
        <v>11516</v>
      </c>
      <c r="B11519" s="8" t="s">
        <v>22908</v>
      </c>
    </row>
    <row r="11520" spans="1:2" x14ac:dyDescent="0.15">
      <c r="A11520" s="3">
        <v>11517</v>
      </c>
      <c r="B11520" s="8" t="s">
        <v>22909</v>
      </c>
    </row>
    <row r="11521" spans="1:2" x14ac:dyDescent="0.15">
      <c r="A11521" s="3">
        <v>11518</v>
      </c>
      <c r="B11521" s="8" t="s">
        <v>22910</v>
      </c>
    </row>
    <row r="11522" spans="1:2" x14ac:dyDescent="0.15">
      <c r="A11522" s="3">
        <v>11519</v>
      </c>
      <c r="B11522" s="8" t="s">
        <v>22911</v>
      </c>
    </row>
    <row r="11523" spans="1:2" x14ac:dyDescent="0.15">
      <c r="A11523" s="3">
        <v>11520</v>
      </c>
      <c r="B11523" s="8" t="s">
        <v>22912</v>
      </c>
    </row>
    <row r="11524" spans="1:2" x14ac:dyDescent="0.15">
      <c r="A11524" s="3">
        <v>11521</v>
      </c>
      <c r="B11524" s="8" t="s">
        <v>22913</v>
      </c>
    </row>
    <row r="11525" spans="1:2" x14ac:dyDescent="0.15">
      <c r="A11525" s="3">
        <v>11522</v>
      </c>
      <c r="B11525" s="8" t="s">
        <v>22914</v>
      </c>
    </row>
    <row r="11526" spans="1:2" x14ac:dyDescent="0.15">
      <c r="A11526" s="3">
        <v>11523</v>
      </c>
      <c r="B11526" s="8" t="s">
        <v>22915</v>
      </c>
    </row>
    <row r="11527" spans="1:2" x14ac:dyDescent="0.15">
      <c r="A11527" s="3">
        <v>11524</v>
      </c>
      <c r="B11527" s="8" t="s">
        <v>22916</v>
      </c>
    </row>
    <row r="11528" spans="1:2" x14ac:dyDescent="0.15">
      <c r="A11528" s="3">
        <v>11525</v>
      </c>
      <c r="B11528" s="8" t="s">
        <v>22917</v>
      </c>
    </row>
    <row r="11529" spans="1:2" x14ac:dyDescent="0.15">
      <c r="A11529" s="3">
        <v>11526</v>
      </c>
      <c r="B11529" s="8" t="s">
        <v>22918</v>
      </c>
    </row>
    <row r="11530" spans="1:2" x14ac:dyDescent="0.15">
      <c r="A11530" s="3">
        <v>11527</v>
      </c>
      <c r="B11530" s="8" t="s">
        <v>22919</v>
      </c>
    </row>
    <row r="11531" spans="1:2" x14ac:dyDescent="0.15">
      <c r="A11531" s="3">
        <v>11528</v>
      </c>
      <c r="B11531" s="8" t="s">
        <v>22920</v>
      </c>
    </row>
    <row r="11532" spans="1:2" x14ac:dyDescent="0.15">
      <c r="A11532" s="3">
        <v>11529</v>
      </c>
      <c r="B11532" s="8" t="s">
        <v>22921</v>
      </c>
    </row>
    <row r="11533" spans="1:2" x14ac:dyDescent="0.15">
      <c r="A11533" s="3">
        <v>11530</v>
      </c>
      <c r="B11533" s="8" t="s">
        <v>22922</v>
      </c>
    </row>
    <row r="11534" spans="1:2" x14ac:dyDescent="0.15">
      <c r="A11534" s="3">
        <v>11531</v>
      </c>
      <c r="B11534" s="8" t="s">
        <v>22923</v>
      </c>
    </row>
    <row r="11535" spans="1:2" x14ac:dyDescent="0.15">
      <c r="A11535" s="3">
        <v>11532</v>
      </c>
      <c r="B11535" s="8" t="s">
        <v>22924</v>
      </c>
    </row>
    <row r="11536" spans="1:2" x14ac:dyDescent="0.15">
      <c r="A11536" s="3">
        <v>11533</v>
      </c>
      <c r="B11536" s="8" t="s">
        <v>22925</v>
      </c>
    </row>
    <row r="11537" spans="1:2" x14ac:dyDescent="0.15">
      <c r="A11537" s="3">
        <v>11534</v>
      </c>
      <c r="B11537" s="8" t="s">
        <v>22926</v>
      </c>
    </row>
    <row r="11538" spans="1:2" x14ac:dyDescent="0.15">
      <c r="A11538" s="3">
        <v>11535</v>
      </c>
      <c r="B11538" s="8" t="s">
        <v>22927</v>
      </c>
    </row>
    <row r="11539" spans="1:2" x14ac:dyDescent="0.15">
      <c r="A11539" s="3">
        <v>11536</v>
      </c>
      <c r="B11539" s="8" t="s">
        <v>22928</v>
      </c>
    </row>
    <row r="11540" spans="1:2" x14ac:dyDescent="0.15">
      <c r="A11540" s="3">
        <v>11537</v>
      </c>
      <c r="B11540" s="8" t="s">
        <v>22929</v>
      </c>
    </row>
    <row r="11541" spans="1:2" x14ac:dyDescent="0.15">
      <c r="A11541" s="3">
        <v>11538</v>
      </c>
      <c r="B11541" s="8" t="s">
        <v>22930</v>
      </c>
    </row>
    <row r="11542" spans="1:2" x14ac:dyDescent="0.15">
      <c r="A11542" s="3">
        <v>11539</v>
      </c>
      <c r="B11542" s="8" t="s">
        <v>22931</v>
      </c>
    </row>
    <row r="11543" spans="1:2" x14ac:dyDescent="0.15">
      <c r="A11543" s="3">
        <v>11540</v>
      </c>
      <c r="B11543" s="8" t="s">
        <v>22932</v>
      </c>
    </row>
    <row r="11544" spans="1:2" x14ac:dyDescent="0.15">
      <c r="A11544" s="3">
        <v>11541</v>
      </c>
      <c r="B11544" s="8" t="s">
        <v>22933</v>
      </c>
    </row>
    <row r="11545" spans="1:2" x14ac:dyDescent="0.15">
      <c r="A11545" s="3">
        <v>11542</v>
      </c>
      <c r="B11545" s="8" t="s">
        <v>22934</v>
      </c>
    </row>
    <row r="11546" spans="1:2" x14ac:dyDescent="0.15">
      <c r="A11546" s="3">
        <v>11543</v>
      </c>
      <c r="B11546" s="8" t="s">
        <v>22935</v>
      </c>
    </row>
    <row r="11547" spans="1:2" x14ac:dyDescent="0.15">
      <c r="A11547" s="3">
        <v>11544</v>
      </c>
      <c r="B11547" s="8" t="s">
        <v>22936</v>
      </c>
    </row>
    <row r="11548" spans="1:2" x14ac:dyDescent="0.15">
      <c r="A11548" s="3">
        <v>11545</v>
      </c>
      <c r="B11548" s="8" t="s">
        <v>22937</v>
      </c>
    </row>
    <row r="11549" spans="1:2" x14ac:dyDescent="0.15">
      <c r="A11549" s="3">
        <v>11546</v>
      </c>
      <c r="B11549" s="8" t="s">
        <v>22938</v>
      </c>
    </row>
    <row r="11550" spans="1:2" x14ac:dyDescent="0.15">
      <c r="A11550" s="3">
        <v>11547</v>
      </c>
      <c r="B11550" s="8" t="s">
        <v>22939</v>
      </c>
    </row>
    <row r="11551" spans="1:2" x14ac:dyDescent="0.15">
      <c r="A11551" s="3">
        <v>11548</v>
      </c>
      <c r="B11551" s="8" t="s">
        <v>22940</v>
      </c>
    </row>
    <row r="11552" spans="1:2" x14ac:dyDescent="0.15">
      <c r="A11552" s="3">
        <v>11549</v>
      </c>
      <c r="B11552" s="8" t="s">
        <v>22941</v>
      </c>
    </row>
    <row r="11553" spans="1:2" x14ac:dyDescent="0.15">
      <c r="A11553" s="3">
        <v>11550</v>
      </c>
      <c r="B11553" s="8" t="s">
        <v>22942</v>
      </c>
    </row>
    <row r="11554" spans="1:2" x14ac:dyDescent="0.15">
      <c r="A11554" s="3">
        <v>11551</v>
      </c>
      <c r="B11554" s="8" t="s">
        <v>22943</v>
      </c>
    </row>
    <row r="11555" spans="1:2" x14ac:dyDescent="0.15">
      <c r="A11555" s="3">
        <v>11552</v>
      </c>
      <c r="B11555" s="8" t="s">
        <v>22944</v>
      </c>
    </row>
    <row r="11556" spans="1:2" x14ac:dyDescent="0.15">
      <c r="A11556" s="3">
        <v>11553</v>
      </c>
      <c r="B11556" s="8" t="s">
        <v>22945</v>
      </c>
    </row>
    <row r="11557" spans="1:2" x14ac:dyDescent="0.15">
      <c r="A11557" s="3">
        <v>11554</v>
      </c>
      <c r="B11557" s="8" t="s">
        <v>22946</v>
      </c>
    </row>
    <row r="11558" spans="1:2" x14ac:dyDescent="0.15">
      <c r="A11558" s="3">
        <v>11555</v>
      </c>
      <c r="B11558" s="8" t="s">
        <v>22947</v>
      </c>
    </row>
    <row r="11559" spans="1:2" x14ac:dyDescent="0.15">
      <c r="A11559" s="3">
        <v>11556</v>
      </c>
      <c r="B11559" s="8" t="s">
        <v>22948</v>
      </c>
    </row>
    <row r="11560" spans="1:2" x14ac:dyDescent="0.15">
      <c r="A11560" s="3">
        <v>11557</v>
      </c>
      <c r="B11560" s="8" t="s">
        <v>22949</v>
      </c>
    </row>
    <row r="11561" spans="1:2" x14ac:dyDescent="0.15">
      <c r="A11561" s="3">
        <v>11558</v>
      </c>
      <c r="B11561" s="8" t="s">
        <v>22950</v>
      </c>
    </row>
    <row r="11562" spans="1:2" x14ac:dyDescent="0.15">
      <c r="A11562" s="3">
        <v>11559</v>
      </c>
      <c r="B11562" s="8" t="s">
        <v>22951</v>
      </c>
    </row>
    <row r="11563" spans="1:2" x14ac:dyDescent="0.15">
      <c r="A11563" s="3">
        <v>11560</v>
      </c>
      <c r="B11563" s="8" t="s">
        <v>22952</v>
      </c>
    </row>
    <row r="11564" spans="1:2" x14ac:dyDescent="0.15">
      <c r="A11564" s="3">
        <v>11561</v>
      </c>
      <c r="B11564" s="8" t="s">
        <v>22953</v>
      </c>
    </row>
    <row r="11565" spans="1:2" x14ac:dyDescent="0.15">
      <c r="A11565" s="3">
        <v>11562</v>
      </c>
      <c r="B11565" s="8" t="s">
        <v>22954</v>
      </c>
    </row>
    <row r="11566" spans="1:2" x14ac:dyDescent="0.15">
      <c r="A11566" s="3">
        <v>11563</v>
      </c>
      <c r="B11566" s="8" t="s">
        <v>22955</v>
      </c>
    </row>
    <row r="11567" spans="1:2" x14ac:dyDescent="0.15">
      <c r="A11567" s="3">
        <v>11564</v>
      </c>
      <c r="B11567" s="8" t="s">
        <v>22956</v>
      </c>
    </row>
    <row r="11568" spans="1:2" x14ac:dyDescent="0.15">
      <c r="A11568" s="3">
        <v>11565</v>
      </c>
      <c r="B11568" s="8" t="s">
        <v>22957</v>
      </c>
    </row>
    <row r="11569" spans="1:2" x14ac:dyDescent="0.15">
      <c r="A11569" s="3">
        <v>11566</v>
      </c>
      <c r="B11569" s="8" t="s">
        <v>22958</v>
      </c>
    </row>
    <row r="11570" spans="1:2" x14ac:dyDescent="0.15">
      <c r="A11570" s="3">
        <v>11567</v>
      </c>
      <c r="B11570" s="8" t="s">
        <v>22959</v>
      </c>
    </row>
    <row r="11571" spans="1:2" x14ac:dyDescent="0.15">
      <c r="A11571" s="3">
        <v>11568</v>
      </c>
      <c r="B11571" s="8" t="s">
        <v>22960</v>
      </c>
    </row>
    <row r="11572" spans="1:2" x14ac:dyDescent="0.15">
      <c r="A11572" s="3">
        <v>11569</v>
      </c>
      <c r="B11572" s="8" t="s">
        <v>22961</v>
      </c>
    </row>
    <row r="11573" spans="1:2" x14ac:dyDescent="0.15">
      <c r="A11573" s="3">
        <v>11570</v>
      </c>
      <c r="B11573" s="8" t="s">
        <v>22962</v>
      </c>
    </row>
    <row r="11574" spans="1:2" x14ac:dyDescent="0.15">
      <c r="A11574" s="3">
        <v>11571</v>
      </c>
      <c r="B11574" s="8" t="s">
        <v>22963</v>
      </c>
    </row>
    <row r="11575" spans="1:2" x14ac:dyDescent="0.15">
      <c r="A11575" s="3">
        <v>11572</v>
      </c>
      <c r="B11575" s="8" t="s">
        <v>22964</v>
      </c>
    </row>
    <row r="11576" spans="1:2" x14ac:dyDescent="0.15">
      <c r="A11576" s="3">
        <v>11573</v>
      </c>
      <c r="B11576" s="8" t="s">
        <v>22965</v>
      </c>
    </row>
    <row r="11577" spans="1:2" x14ac:dyDescent="0.15">
      <c r="A11577" s="3">
        <v>11574</v>
      </c>
      <c r="B11577" s="8" t="s">
        <v>22966</v>
      </c>
    </row>
    <row r="11578" spans="1:2" x14ac:dyDescent="0.15">
      <c r="A11578" s="3">
        <v>11575</v>
      </c>
      <c r="B11578" s="8" t="s">
        <v>22967</v>
      </c>
    </row>
    <row r="11579" spans="1:2" x14ac:dyDescent="0.15">
      <c r="A11579" s="3">
        <v>11576</v>
      </c>
      <c r="B11579" s="8" t="s">
        <v>22968</v>
      </c>
    </row>
    <row r="11580" spans="1:2" x14ac:dyDescent="0.15">
      <c r="A11580" s="3">
        <v>11577</v>
      </c>
      <c r="B11580" s="8" t="s">
        <v>22969</v>
      </c>
    </row>
    <row r="11581" spans="1:2" x14ac:dyDescent="0.15">
      <c r="A11581" s="3">
        <v>11578</v>
      </c>
      <c r="B11581" s="8" t="s">
        <v>22970</v>
      </c>
    </row>
    <row r="11582" spans="1:2" x14ac:dyDescent="0.15">
      <c r="A11582" s="3">
        <v>11579</v>
      </c>
      <c r="B11582" s="8" t="s">
        <v>22971</v>
      </c>
    </row>
    <row r="11583" spans="1:2" x14ac:dyDescent="0.15">
      <c r="A11583" s="3">
        <v>11580</v>
      </c>
      <c r="B11583" s="8" t="s">
        <v>22972</v>
      </c>
    </row>
    <row r="11584" spans="1:2" x14ac:dyDescent="0.15">
      <c r="A11584" s="3">
        <v>11581</v>
      </c>
      <c r="B11584" s="8" t="s">
        <v>22973</v>
      </c>
    </row>
    <row r="11585" spans="1:2" x14ac:dyDescent="0.15">
      <c r="A11585" s="3">
        <v>11582</v>
      </c>
      <c r="B11585" s="8" t="s">
        <v>22974</v>
      </c>
    </row>
    <row r="11586" spans="1:2" x14ac:dyDescent="0.15">
      <c r="A11586" s="3">
        <v>11583</v>
      </c>
      <c r="B11586" s="8" t="s">
        <v>22975</v>
      </c>
    </row>
    <row r="11587" spans="1:2" x14ac:dyDescent="0.15">
      <c r="A11587" s="3">
        <v>11584</v>
      </c>
      <c r="B11587" s="8" t="s">
        <v>22976</v>
      </c>
    </row>
    <row r="11588" spans="1:2" x14ac:dyDescent="0.15">
      <c r="A11588" s="3">
        <v>11585</v>
      </c>
      <c r="B11588" s="8" t="s">
        <v>22977</v>
      </c>
    </row>
    <row r="11589" spans="1:2" x14ac:dyDescent="0.15">
      <c r="A11589" s="3">
        <v>11586</v>
      </c>
      <c r="B11589" s="8" t="s">
        <v>22978</v>
      </c>
    </row>
    <row r="11590" spans="1:2" x14ac:dyDescent="0.15">
      <c r="A11590" s="3">
        <v>11587</v>
      </c>
      <c r="B11590" s="8" t="s">
        <v>22979</v>
      </c>
    </row>
    <row r="11591" spans="1:2" x14ac:dyDescent="0.15">
      <c r="A11591" s="3">
        <v>11588</v>
      </c>
      <c r="B11591" s="8" t="s">
        <v>22980</v>
      </c>
    </row>
    <row r="11592" spans="1:2" x14ac:dyDescent="0.15">
      <c r="A11592" s="3">
        <v>11589</v>
      </c>
      <c r="B11592" s="8" t="s">
        <v>22981</v>
      </c>
    </row>
    <row r="11593" spans="1:2" x14ac:dyDescent="0.15">
      <c r="A11593" s="3">
        <v>11590</v>
      </c>
      <c r="B11593" s="8" t="s">
        <v>22982</v>
      </c>
    </row>
    <row r="11594" spans="1:2" x14ac:dyDescent="0.15">
      <c r="A11594" s="3">
        <v>11591</v>
      </c>
      <c r="B11594" s="8" t="s">
        <v>22983</v>
      </c>
    </row>
    <row r="11595" spans="1:2" x14ac:dyDescent="0.15">
      <c r="A11595" s="3">
        <v>11592</v>
      </c>
      <c r="B11595" s="8" t="s">
        <v>22984</v>
      </c>
    </row>
    <row r="11596" spans="1:2" x14ac:dyDescent="0.15">
      <c r="A11596" s="3">
        <v>11593</v>
      </c>
      <c r="B11596" s="8" t="s">
        <v>22985</v>
      </c>
    </row>
    <row r="11597" spans="1:2" x14ac:dyDescent="0.15">
      <c r="A11597" s="3">
        <v>11594</v>
      </c>
      <c r="B11597" s="8" t="s">
        <v>22986</v>
      </c>
    </row>
    <row r="11598" spans="1:2" x14ac:dyDescent="0.15">
      <c r="A11598" s="3">
        <v>11595</v>
      </c>
      <c r="B11598" s="8" t="s">
        <v>22987</v>
      </c>
    </row>
    <row r="11599" spans="1:2" x14ac:dyDescent="0.15">
      <c r="A11599" s="3">
        <v>11596</v>
      </c>
      <c r="B11599" s="8" t="s">
        <v>22988</v>
      </c>
    </row>
    <row r="11600" spans="1:2" x14ac:dyDescent="0.15">
      <c r="A11600" s="3">
        <v>11597</v>
      </c>
      <c r="B11600" s="8" t="s">
        <v>22989</v>
      </c>
    </row>
    <row r="11601" spans="1:2" x14ac:dyDescent="0.15">
      <c r="A11601" s="3">
        <v>11598</v>
      </c>
      <c r="B11601" s="8" t="s">
        <v>22990</v>
      </c>
    </row>
    <row r="11602" spans="1:2" x14ac:dyDescent="0.15">
      <c r="A11602" s="3">
        <v>11599</v>
      </c>
      <c r="B11602" s="8" t="s">
        <v>22991</v>
      </c>
    </row>
    <row r="11603" spans="1:2" x14ac:dyDescent="0.15">
      <c r="A11603" s="3">
        <v>11600</v>
      </c>
      <c r="B11603" s="8" t="s">
        <v>22992</v>
      </c>
    </row>
    <row r="11604" spans="1:2" x14ac:dyDescent="0.15">
      <c r="A11604" s="3">
        <v>11601</v>
      </c>
      <c r="B11604" s="8" t="s">
        <v>22993</v>
      </c>
    </row>
    <row r="11605" spans="1:2" x14ac:dyDescent="0.15">
      <c r="A11605" s="3">
        <v>11602</v>
      </c>
      <c r="B11605" s="8" t="s">
        <v>22994</v>
      </c>
    </row>
    <row r="11606" spans="1:2" x14ac:dyDescent="0.15">
      <c r="A11606" s="3">
        <v>11603</v>
      </c>
      <c r="B11606" s="8" t="s">
        <v>22995</v>
      </c>
    </row>
    <row r="11607" spans="1:2" x14ac:dyDescent="0.15">
      <c r="A11607" s="3">
        <v>11604</v>
      </c>
      <c r="B11607" s="8" t="s">
        <v>22996</v>
      </c>
    </row>
    <row r="11608" spans="1:2" x14ac:dyDescent="0.15">
      <c r="A11608" s="3">
        <v>11605</v>
      </c>
      <c r="B11608" s="8" t="s">
        <v>22997</v>
      </c>
    </row>
    <row r="11609" spans="1:2" x14ac:dyDescent="0.15">
      <c r="A11609" s="3">
        <v>11606</v>
      </c>
      <c r="B11609" s="8" t="s">
        <v>22998</v>
      </c>
    </row>
    <row r="11610" spans="1:2" x14ac:dyDescent="0.15">
      <c r="A11610" s="3">
        <v>11607</v>
      </c>
      <c r="B11610" s="8" t="s">
        <v>22999</v>
      </c>
    </row>
    <row r="11611" spans="1:2" x14ac:dyDescent="0.15">
      <c r="A11611" s="3">
        <v>11608</v>
      </c>
      <c r="B11611" s="8" t="s">
        <v>23000</v>
      </c>
    </row>
    <row r="11612" spans="1:2" x14ac:dyDescent="0.15">
      <c r="A11612" s="3">
        <v>11609</v>
      </c>
      <c r="B11612" s="8" t="s">
        <v>23001</v>
      </c>
    </row>
    <row r="11613" spans="1:2" x14ac:dyDescent="0.15">
      <c r="A11613" s="3">
        <v>11610</v>
      </c>
      <c r="B11613" s="8" t="s">
        <v>23002</v>
      </c>
    </row>
    <row r="11614" spans="1:2" x14ac:dyDescent="0.15">
      <c r="A11614" s="3">
        <v>11611</v>
      </c>
      <c r="B11614" s="8" t="s">
        <v>23003</v>
      </c>
    </row>
    <row r="11615" spans="1:2" x14ac:dyDescent="0.15">
      <c r="A11615" s="3">
        <v>11612</v>
      </c>
      <c r="B11615" s="8" t="s">
        <v>23004</v>
      </c>
    </row>
    <row r="11616" spans="1:2" x14ac:dyDescent="0.15">
      <c r="A11616" s="3">
        <v>11613</v>
      </c>
      <c r="B11616" s="8" t="s">
        <v>23005</v>
      </c>
    </row>
    <row r="11617" spans="1:2" x14ac:dyDescent="0.15">
      <c r="A11617" s="3">
        <v>11614</v>
      </c>
      <c r="B11617" s="8" t="s">
        <v>23006</v>
      </c>
    </row>
    <row r="11618" spans="1:2" x14ac:dyDescent="0.15">
      <c r="A11618" s="3">
        <v>11615</v>
      </c>
      <c r="B11618" s="8" t="s">
        <v>23007</v>
      </c>
    </row>
    <row r="11619" spans="1:2" x14ac:dyDescent="0.15">
      <c r="A11619" s="3">
        <v>11616</v>
      </c>
      <c r="B11619" s="8" t="s">
        <v>23008</v>
      </c>
    </row>
    <row r="11620" spans="1:2" x14ac:dyDescent="0.15">
      <c r="A11620" s="3">
        <v>11617</v>
      </c>
      <c r="B11620" s="8" t="s">
        <v>23009</v>
      </c>
    </row>
    <row r="11621" spans="1:2" x14ac:dyDescent="0.15">
      <c r="A11621" s="3">
        <v>11618</v>
      </c>
      <c r="B11621" s="8" t="s">
        <v>23010</v>
      </c>
    </row>
    <row r="11622" spans="1:2" x14ac:dyDescent="0.15">
      <c r="A11622" s="3">
        <v>11619</v>
      </c>
      <c r="B11622" s="8" t="s">
        <v>23011</v>
      </c>
    </row>
    <row r="11623" spans="1:2" x14ac:dyDescent="0.15">
      <c r="A11623" s="3">
        <v>11620</v>
      </c>
      <c r="B11623" s="8" t="s">
        <v>23012</v>
      </c>
    </row>
    <row r="11624" spans="1:2" x14ac:dyDescent="0.15">
      <c r="A11624" s="3">
        <v>11621</v>
      </c>
      <c r="B11624" s="8" t="s">
        <v>23013</v>
      </c>
    </row>
    <row r="11625" spans="1:2" x14ac:dyDescent="0.15">
      <c r="A11625" s="3">
        <v>11622</v>
      </c>
      <c r="B11625" s="8" t="s">
        <v>23014</v>
      </c>
    </row>
    <row r="11626" spans="1:2" x14ac:dyDescent="0.15">
      <c r="A11626" s="3">
        <v>11623</v>
      </c>
      <c r="B11626" s="8" t="s">
        <v>23015</v>
      </c>
    </row>
    <row r="11627" spans="1:2" x14ac:dyDescent="0.15">
      <c r="A11627" s="3">
        <v>11624</v>
      </c>
      <c r="B11627" s="8" t="s">
        <v>23016</v>
      </c>
    </row>
    <row r="11628" spans="1:2" x14ac:dyDescent="0.15">
      <c r="A11628" s="3">
        <v>11625</v>
      </c>
      <c r="B11628" s="8" t="s">
        <v>23017</v>
      </c>
    </row>
    <row r="11629" spans="1:2" x14ac:dyDescent="0.15">
      <c r="A11629" s="3">
        <v>11626</v>
      </c>
      <c r="B11629" s="8" t="s">
        <v>23018</v>
      </c>
    </row>
    <row r="11630" spans="1:2" x14ac:dyDescent="0.15">
      <c r="A11630" s="3">
        <v>11627</v>
      </c>
      <c r="B11630" s="8" t="s">
        <v>23019</v>
      </c>
    </row>
    <row r="11631" spans="1:2" x14ac:dyDescent="0.15">
      <c r="A11631" s="3">
        <v>11628</v>
      </c>
      <c r="B11631" s="8" t="s">
        <v>23020</v>
      </c>
    </row>
    <row r="11632" spans="1:2" x14ac:dyDescent="0.15">
      <c r="A11632" s="3">
        <v>11629</v>
      </c>
      <c r="B11632" s="8" t="s">
        <v>23021</v>
      </c>
    </row>
    <row r="11633" spans="1:2" x14ac:dyDescent="0.15">
      <c r="A11633" s="3">
        <v>11630</v>
      </c>
      <c r="B11633" s="8" t="s">
        <v>23022</v>
      </c>
    </row>
    <row r="11634" spans="1:2" x14ac:dyDescent="0.15">
      <c r="A11634" s="3">
        <v>11631</v>
      </c>
      <c r="B11634" s="8" t="s">
        <v>23023</v>
      </c>
    </row>
    <row r="11635" spans="1:2" x14ac:dyDescent="0.15">
      <c r="A11635" s="3">
        <v>11632</v>
      </c>
      <c r="B11635" s="8" t="s">
        <v>23024</v>
      </c>
    </row>
    <row r="11636" spans="1:2" x14ac:dyDescent="0.15">
      <c r="A11636" s="3">
        <v>11633</v>
      </c>
      <c r="B11636" s="8" t="s">
        <v>23025</v>
      </c>
    </row>
    <row r="11637" spans="1:2" x14ac:dyDescent="0.15">
      <c r="A11637" s="3">
        <v>11634</v>
      </c>
      <c r="B11637" s="8" t="s">
        <v>23026</v>
      </c>
    </row>
    <row r="11638" spans="1:2" x14ac:dyDescent="0.15">
      <c r="A11638" s="3">
        <v>11635</v>
      </c>
      <c r="B11638" s="8" t="s">
        <v>23027</v>
      </c>
    </row>
    <row r="11639" spans="1:2" x14ac:dyDescent="0.15">
      <c r="A11639" s="3">
        <v>11636</v>
      </c>
      <c r="B11639" s="8" t="s">
        <v>23028</v>
      </c>
    </row>
    <row r="11640" spans="1:2" x14ac:dyDescent="0.15">
      <c r="A11640" s="3">
        <v>11637</v>
      </c>
      <c r="B11640" s="8" t="s">
        <v>23029</v>
      </c>
    </row>
    <row r="11641" spans="1:2" x14ac:dyDescent="0.15">
      <c r="A11641" s="3">
        <v>11638</v>
      </c>
      <c r="B11641" s="8" t="s">
        <v>23030</v>
      </c>
    </row>
    <row r="11642" spans="1:2" x14ac:dyDescent="0.15">
      <c r="A11642" s="3">
        <v>11639</v>
      </c>
      <c r="B11642" s="8" t="s">
        <v>23031</v>
      </c>
    </row>
    <row r="11643" spans="1:2" x14ac:dyDescent="0.15">
      <c r="A11643" s="3">
        <v>11640</v>
      </c>
      <c r="B11643" s="8" t="s">
        <v>23032</v>
      </c>
    </row>
    <row r="11644" spans="1:2" x14ac:dyDescent="0.15">
      <c r="A11644" s="3">
        <v>11641</v>
      </c>
      <c r="B11644" s="8" t="s">
        <v>23033</v>
      </c>
    </row>
    <row r="11645" spans="1:2" x14ac:dyDescent="0.15">
      <c r="A11645" s="3">
        <v>11642</v>
      </c>
      <c r="B11645" s="8" t="s">
        <v>23034</v>
      </c>
    </row>
    <row r="11646" spans="1:2" x14ac:dyDescent="0.15">
      <c r="A11646" s="3">
        <v>11643</v>
      </c>
      <c r="B11646" s="8" t="s">
        <v>23035</v>
      </c>
    </row>
    <row r="11647" spans="1:2" x14ac:dyDescent="0.15">
      <c r="A11647" s="3">
        <v>11644</v>
      </c>
      <c r="B11647" s="8" t="s">
        <v>23036</v>
      </c>
    </row>
    <row r="11648" spans="1:2" x14ac:dyDescent="0.15">
      <c r="A11648" s="3">
        <v>11645</v>
      </c>
      <c r="B11648" s="8" t="s">
        <v>23037</v>
      </c>
    </row>
    <row r="11649" spans="1:2" x14ac:dyDescent="0.15">
      <c r="A11649" s="3">
        <v>11646</v>
      </c>
      <c r="B11649" s="8" t="s">
        <v>23038</v>
      </c>
    </row>
    <row r="11650" spans="1:2" x14ac:dyDescent="0.15">
      <c r="A11650" s="3">
        <v>11647</v>
      </c>
      <c r="B11650" s="8" t="s">
        <v>23039</v>
      </c>
    </row>
    <row r="11651" spans="1:2" x14ac:dyDescent="0.15">
      <c r="A11651" s="3">
        <v>11648</v>
      </c>
      <c r="B11651" s="8" t="s">
        <v>23040</v>
      </c>
    </row>
    <row r="11652" spans="1:2" x14ac:dyDescent="0.15">
      <c r="A11652" s="3">
        <v>11649</v>
      </c>
      <c r="B11652" s="8" t="s">
        <v>23041</v>
      </c>
    </row>
    <row r="11653" spans="1:2" x14ac:dyDescent="0.15">
      <c r="A11653" s="3">
        <v>11650</v>
      </c>
      <c r="B11653" s="8" t="s">
        <v>23042</v>
      </c>
    </row>
    <row r="11654" spans="1:2" x14ac:dyDescent="0.15">
      <c r="A11654" s="3">
        <v>11651</v>
      </c>
      <c r="B11654" s="8" t="s">
        <v>23043</v>
      </c>
    </row>
    <row r="11655" spans="1:2" x14ac:dyDescent="0.15">
      <c r="A11655" s="3">
        <v>11652</v>
      </c>
      <c r="B11655" s="8" t="s">
        <v>23044</v>
      </c>
    </row>
    <row r="11656" spans="1:2" x14ac:dyDescent="0.15">
      <c r="A11656" s="3">
        <v>11653</v>
      </c>
      <c r="B11656" s="8" t="s">
        <v>23045</v>
      </c>
    </row>
    <row r="11657" spans="1:2" x14ac:dyDescent="0.15">
      <c r="A11657" s="3">
        <v>11654</v>
      </c>
      <c r="B11657" s="8" t="s">
        <v>23046</v>
      </c>
    </row>
    <row r="11658" spans="1:2" x14ac:dyDescent="0.15">
      <c r="A11658" s="3">
        <v>11655</v>
      </c>
      <c r="B11658" s="8" t="s">
        <v>23047</v>
      </c>
    </row>
    <row r="11659" spans="1:2" x14ac:dyDescent="0.15">
      <c r="A11659" s="3">
        <v>11656</v>
      </c>
      <c r="B11659" s="8" t="s">
        <v>23048</v>
      </c>
    </row>
    <row r="11660" spans="1:2" x14ac:dyDescent="0.15">
      <c r="A11660" s="3">
        <v>11657</v>
      </c>
      <c r="B11660" s="8" t="s">
        <v>23049</v>
      </c>
    </row>
    <row r="11661" spans="1:2" x14ac:dyDescent="0.15">
      <c r="A11661" s="3">
        <v>11658</v>
      </c>
      <c r="B11661" s="8" t="s">
        <v>23050</v>
      </c>
    </row>
    <row r="11662" spans="1:2" x14ac:dyDescent="0.15">
      <c r="A11662" s="3">
        <v>11659</v>
      </c>
      <c r="B11662" s="8" t="s">
        <v>23051</v>
      </c>
    </row>
    <row r="11663" spans="1:2" x14ac:dyDescent="0.15">
      <c r="A11663" s="3">
        <v>11660</v>
      </c>
      <c r="B11663" s="8" t="s">
        <v>23052</v>
      </c>
    </row>
    <row r="11664" spans="1:2" x14ac:dyDescent="0.15">
      <c r="A11664" s="3">
        <v>11661</v>
      </c>
      <c r="B11664" s="8" t="s">
        <v>23053</v>
      </c>
    </row>
    <row r="11665" spans="1:2" x14ac:dyDescent="0.15">
      <c r="A11665" s="3">
        <v>11662</v>
      </c>
      <c r="B11665" s="8" t="s">
        <v>23054</v>
      </c>
    </row>
    <row r="11666" spans="1:2" x14ac:dyDescent="0.15">
      <c r="A11666" s="3">
        <v>11663</v>
      </c>
      <c r="B11666" s="8" t="s">
        <v>23055</v>
      </c>
    </row>
    <row r="11667" spans="1:2" x14ac:dyDescent="0.15">
      <c r="A11667" s="3">
        <v>11664</v>
      </c>
      <c r="B11667" s="8" t="s">
        <v>23056</v>
      </c>
    </row>
    <row r="11668" spans="1:2" x14ac:dyDescent="0.15">
      <c r="A11668" s="3">
        <v>11665</v>
      </c>
      <c r="B11668" s="8" t="s">
        <v>23057</v>
      </c>
    </row>
    <row r="11669" spans="1:2" x14ac:dyDescent="0.15">
      <c r="A11669" s="3">
        <v>11666</v>
      </c>
      <c r="B11669" s="8" t="s">
        <v>23058</v>
      </c>
    </row>
    <row r="11670" spans="1:2" x14ac:dyDescent="0.15">
      <c r="A11670" s="3">
        <v>11667</v>
      </c>
      <c r="B11670" s="8" t="s">
        <v>23059</v>
      </c>
    </row>
    <row r="11671" spans="1:2" x14ac:dyDescent="0.15">
      <c r="A11671" s="3">
        <v>11668</v>
      </c>
      <c r="B11671" s="8" t="s">
        <v>23060</v>
      </c>
    </row>
    <row r="11672" spans="1:2" x14ac:dyDescent="0.15">
      <c r="A11672" s="3">
        <v>11669</v>
      </c>
      <c r="B11672" s="8" t="s">
        <v>23061</v>
      </c>
    </row>
    <row r="11673" spans="1:2" x14ac:dyDescent="0.15">
      <c r="A11673" s="3">
        <v>11670</v>
      </c>
      <c r="B11673" s="8" t="s">
        <v>23062</v>
      </c>
    </row>
    <row r="11674" spans="1:2" x14ac:dyDescent="0.15">
      <c r="A11674" s="3">
        <v>11671</v>
      </c>
      <c r="B11674" s="8" t="s">
        <v>23063</v>
      </c>
    </row>
    <row r="11675" spans="1:2" x14ac:dyDescent="0.15">
      <c r="A11675" s="3">
        <v>11672</v>
      </c>
      <c r="B11675" s="8" t="s">
        <v>23064</v>
      </c>
    </row>
    <row r="11676" spans="1:2" x14ac:dyDescent="0.15">
      <c r="A11676" s="3">
        <v>11673</v>
      </c>
      <c r="B11676" s="8" t="s">
        <v>23065</v>
      </c>
    </row>
    <row r="11677" spans="1:2" x14ac:dyDescent="0.15">
      <c r="A11677" s="3">
        <v>11674</v>
      </c>
      <c r="B11677" s="8" t="s">
        <v>23066</v>
      </c>
    </row>
    <row r="11678" spans="1:2" x14ac:dyDescent="0.15">
      <c r="A11678" s="3">
        <v>11675</v>
      </c>
      <c r="B11678" s="8" t="s">
        <v>23067</v>
      </c>
    </row>
    <row r="11679" spans="1:2" x14ac:dyDescent="0.15">
      <c r="A11679" s="3">
        <v>11676</v>
      </c>
      <c r="B11679" s="8" t="s">
        <v>23068</v>
      </c>
    </row>
    <row r="11680" spans="1:2" x14ac:dyDescent="0.15">
      <c r="A11680" s="3">
        <v>11677</v>
      </c>
      <c r="B11680" s="8" t="s">
        <v>23069</v>
      </c>
    </row>
    <row r="11681" spans="1:2" x14ac:dyDescent="0.15">
      <c r="A11681" s="3">
        <v>11678</v>
      </c>
      <c r="B11681" s="8" t="s">
        <v>23070</v>
      </c>
    </row>
    <row r="11682" spans="1:2" x14ac:dyDescent="0.15">
      <c r="A11682" s="3">
        <v>11679</v>
      </c>
      <c r="B11682" s="8" t="s">
        <v>23071</v>
      </c>
    </row>
    <row r="11683" spans="1:2" x14ac:dyDescent="0.15">
      <c r="A11683" s="3">
        <v>11680</v>
      </c>
      <c r="B11683" s="8" t="s">
        <v>23072</v>
      </c>
    </row>
    <row r="11684" spans="1:2" x14ac:dyDescent="0.15">
      <c r="A11684" s="3">
        <v>11681</v>
      </c>
      <c r="B11684" s="8" t="s">
        <v>23073</v>
      </c>
    </row>
    <row r="11685" spans="1:2" x14ac:dyDescent="0.15">
      <c r="A11685" s="3">
        <v>11682</v>
      </c>
      <c r="B11685" s="8" t="s">
        <v>23074</v>
      </c>
    </row>
    <row r="11686" spans="1:2" x14ac:dyDescent="0.15">
      <c r="A11686" s="3">
        <v>11683</v>
      </c>
      <c r="B11686" s="8" t="s">
        <v>23075</v>
      </c>
    </row>
    <row r="11687" spans="1:2" x14ac:dyDescent="0.15">
      <c r="A11687" s="3">
        <v>11684</v>
      </c>
      <c r="B11687" s="8" t="s">
        <v>23076</v>
      </c>
    </row>
    <row r="11688" spans="1:2" x14ac:dyDescent="0.15">
      <c r="A11688" s="3">
        <v>11685</v>
      </c>
      <c r="B11688" s="8" t="s">
        <v>23077</v>
      </c>
    </row>
    <row r="11689" spans="1:2" x14ac:dyDescent="0.15">
      <c r="A11689" s="3">
        <v>11686</v>
      </c>
      <c r="B11689" s="8" t="s">
        <v>23078</v>
      </c>
    </row>
    <row r="11690" spans="1:2" x14ac:dyDescent="0.15">
      <c r="A11690" s="3">
        <v>11687</v>
      </c>
      <c r="B11690" s="8" t="s">
        <v>23079</v>
      </c>
    </row>
    <row r="11691" spans="1:2" x14ac:dyDescent="0.15">
      <c r="A11691" s="3">
        <v>11688</v>
      </c>
      <c r="B11691" s="8" t="s">
        <v>23080</v>
      </c>
    </row>
    <row r="11692" spans="1:2" x14ac:dyDescent="0.15">
      <c r="A11692" s="3">
        <v>11689</v>
      </c>
      <c r="B11692" s="8" t="s">
        <v>23081</v>
      </c>
    </row>
    <row r="11693" spans="1:2" x14ac:dyDescent="0.15">
      <c r="A11693" s="3">
        <v>11690</v>
      </c>
      <c r="B11693" s="8" t="s">
        <v>23082</v>
      </c>
    </row>
    <row r="11694" spans="1:2" x14ac:dyDescent="0.15">
      <c r="A11694" s="3">
        <v>11691</v>
      </c>
      <c r="B11694" s="8" t="s">
        <v>23083</v>
      </c>
    </row>
    <row r="11695" spans="1:2" x14ac:dyDescent="0.15">
      <c r="A11695" s="3">
        <v>11692</v>
      </c>
      <c r="B11695" s="8" t="s">
        <v>23084</v>
      </c>
    </row>
    <row r="11696" spans="1:2" x14ac:dyDescent="0.15">
      <c r="A11696" s="3">
        <v>11693</v>
      </c>
      <c r="B11696" s="8" t="s">
        <v>23085</v>
      </c>
    </row>
    <row r="11697" spans="1:2" x14ac:dyDescent="0.15">
      <c r="A11697" s="3">
        <v>11694</v>
      </c>
      <c r="B11697" s="8" t="s">
        <v>23086</v>
      </c>
    </row>
    <row r="11698" spans="1:2" x14ac:dyDescent="0.15">
      <c r="A11698" s="3">
        <v>11695</v>
      </c>
      <c r="B11698" s="8" t="s">
        <v>23087</v>
      </c>
    </row>
    <row r="11699" spans="1:2" x14ac:dyDescent="0.15">
      <c r="A11699" s="3">
        <v>11696</v>
      </c>
      <c r="B11699" s="8" t="s">
        <v>23088</v>
      </c>
    </row>
    <row r="11700" spans="1:2" x14ac:dyDescent="0.15">
      <c r="A11700" s="3">
        <v>11697</v>
      </c>
      <c r="B11700" s="8" t="s">
        <v>23089</v>
      </c>
    </row>
    <row r="11701" spans="1:2" x14ac:dyDescent="0.15">
      <c r="A11701" s="3">
        <v>11698</v>
      </c>
      <c r="B11701" s="8" t="s">
        <v>23090</v>
      </c>
    </row>
    <row r="11702" spans="1:2" x14ac:dyDescent="0.15">
      <c r="A11702" s="3">
        <v>11699</v>
      </c>
      <c r="B11702" s="8" t="s">
        <v>23091</v>
      </c>
    </row>
    <row r="11703" spans="1:2" x14ac:dyDescent="0.15">
      <c r="A11703" s="3">
        <v>11700</v>
      </c>
      <c r="B11703" s="8" t="s">
        <v>23092</v>
      </c>
    </row>
    <row r="11704" spans="1:2" x14ac:dyDescent="0.15">
      <c r="A11704" s="3">
        <v>11701</v>
      </c>
      <c r="B11704" s="8" t="s">
        <v>23093</v>
      </c>
    </row>
    <row r="11705" spans="1:2" x14ac:dyDescent="0.15">
      <c r="A11705" s="3">
        <v>11702</v>
      </c>
      <c r="B11705" s="8" t="s">
        <v>23094</v>
      </c>
    </row>
    <row r="11706" spans="1:2" x14ac:dyDescent="0.15">
      <c r="A11706" s="3">
        <v>11703</v>
      </c>
      <c r="B11706" s="8" t="s">
        <v>23095</v>
      </c>
    </row>
    <row r="11707" spans="1:2" x14ac:dyDescent="0.15">
      <c r="A11707" s="3">
        <v>11704</v>
      </c>
      <c r="B11707" s="8" t="s">
        <v>23096</v>
      </c>
    </row>
    <row r="11708" spans="1:2" x14ac:dyDescent="0.15">
      <c r="A11708" s="3">
        <v>11705</v>
      </c>
      <c r="B11708" s="8" t="s">
        <v>23097</v>
      </c>
    </row>
    <row r="11709" spans="1:2" x14ac:dyDescent="0.15">
      <c r="A11709" s="3">
        <v>11706</v>
      </c>
      <c r="B11709" s="8" t="s">
        <v>23098</v>
      </c>
    </row>
    <row r="11710" spans="1:2" x14ac:dyDescent="0.15">
      <c r="A11710" s="3">
        <v>11707</v>
      </c>
      <c r="B11710" s="8" t="s">
        <v>23099</v>
      </c>
    </row>
    <row r="11711" spans="1:2" x14ac:dyDescent="0.15">
      <c r="A11711" s="3">
        <v>11708</v>
      </c>
      <c r="B11711" s="8" t="s">
        <v>23100</v>
      </c>
    </row>
    <row r="11712" spans="1:2" x14ac:dyDescent="0.15">
      <c r="A11712" s="3">
        <v>11709</v>
      </c>
      <c r="B11712" s="8" t="s">
        <v>23101</v>
      </c>
    </row>
    <row r="11713" spans="1:2" x14ac:dyDescent="0.15">
      <c r="A11713" s="3">
        <v>11710</v>
      </c>
      <c r="B11713" s="8" t="s">
        <v>23102</v>
      </c>
    </row>
    <row r="11714" spans="1:2" x14ac:dyDescent="0.15">
      <c r="A11714" s="3">
        <v>11711</v>
      </c>
      <c r="B11714" s="8" t="s">
        <v>23103</v>
      </c>
    </row>
    <row r="11715" spans="1:2" x14ac:dyDescent="0.15">
      <c r="A11715" s="3">
        <v>11712</v>
      </c>
      <c r="B11715" s="8" t="s">
        <v>23104</v>
      </c>
    </row>
    <row r="11716" spans="1:2" x14ac:dyDescent="0.15">
      <c r="A11716" s="3">
        <v>11713</v>
      </c>
      <c r="B11716" s="8" t="s">
        <v>23105</v>
      </c>
    </row>
    <row r="11717" spans="1:2" x14ac:dyDescent="0.15">
      <c r="A11717" s="3">
        <v>11714</v>
      </c>
      <c r="B11717" s="8" t="s">
        <v>23106</v>
      </c>
    </row>
    <row r="11718" spans="1:2" x14ac:dyDescent="0.15">
      <c r="A11718" s="3">
        <v>11715</v>
      </c>
      <c r="B11718" s="8" t="s">
        <v>23107</v>
      </c>
    </row>
    <row r="11719" spans="1:2" x14ac:dyDescent="0.15">
      <c r="A11719" s="3">
        <v>11716</v>
      </c>
      <c r="B11719" s="8" t="s">
        <v>23108</v>
      </c>
    </row>
    <row r="11720" spans="1:2" x14ac:dyDescent="0.15">
      <c r="A11720" s="3">
        <v>11717</v>
      </c>
      <c r="B11720" s="8" t="s">
        <v>23109</v>
      </c>
    </row>
    <row r="11721" spans="1:2" x14ac:dyDescent="0.15">
      <c r="A11721" s="3">
        <v>11718</v>
      </c>
      <c r="B11721" s="8" t="s">
        <v>23110</v>
      </c>
    </row>
    <row r="11722" spans="1:2" x14ac:dyDescent="0.15">
      <c r="A11722" s="3">
        <v>11719</v>
      </c>
      <c r="B11722" s="8" t="s">
        <v>23111</v>
      </c>
    </row>
    <row r="11723" spans="1:2" x14ac:dyDescent="0.15">
      <c r="A11723" s="3">
        <v>11720</v>
      </c>
      <c r="B11723" s="8" t="s">
        <v>23112</v>
      </c>
    </row>
    <row r="11724" spans="1:2" x14ac:dyDescent="0.15">
      <c r="A11724" s="3">
        <v>11721</v>
      </c>
      <c r="B11724" s="8" t="s">
        <v>23113</v>
      </c>
    </row>
    <row r="11725" spans="1:2" x14ac:dyDescent="0.15">
      <c r="A11725" s="3">
        <v>11722</v>
      </c>
      <c r="B11725" s="8" t="s">
        <v>23114</v>
      </c>
    </row>
    <row r="11726" spans="1:2" x14ac:dyDescent="0.15">
      <c r="A11726" s="3">
        <v>11723</v>
      </c>
      <c r="B11726" s="8" t="s">
        <v>23115</v>
      </c>
    </row>
    <row r="11727" spans="1:2" x14ac:dyDescent="0.15">
      <c r="A11727" s="3">
        <v>11724</v>
      </c>
      <c r="B11727" s="8" t="s">
        <v>23116</v>
      </c>
    </row>
    <row r="11728" spans="1:2" x14ac:dyDescent="0.15">
      <c r="A11728" s="3">
        <v>11725</v>
      </c>
      <c r="B11728" s="8" t="s">
        <v>23117</v>
      </c>
    </row>
    <row r="11729" spans="1:2" x14ac:dyDescent="0.15">
      <c r="A11729" s="3">
        <v>11726</v>
      </c>
      <c r="B11729" s="8" t="s">
        <v>23118</v>
      </c>
    </row>
    <row r="11730" spans="1:2" x14ac:dyDescent="0.15">
      <c r="A11730" s="3">
        <v>11727</v>
      </c>
      <c r="B11730" s="8" t="s">
        <v>23119</v>
      </c>
    </row>
    <row r="11731" spans="1:2" x14ac:dyDescent="0.15">
      <c r="A11731" s="3">
        <v>11728</v>
      </c>
      <c r="B11731" s="8" t="s">
        <v>23120</v>
      </c>
    </row>
    <row r="11732" spans="1:2" x14ac:dyDescent="0.15">
      <c r="A11732" s="3">
        <v>11729</v>
      </c>
      <c r="B11732" s="8" t="s">
        <v>23121</v>
      </c>
    </row>
    <row r="11733" spans="1:2" x14ac:dyDescent="0.15">
      <c r="A11733" s="3">
        <v>11730</v>
      </c>
      <c r="B11733" s="8" t="s">
        <v>23122</v>
      </c>
    </row>
    <row r="11734" spans="1:2" x14ac:dyDescent="0.15">
      <c r="A11734" s="3">
        <v>11731</v>
      </c>
      <c r="B11734" s="8" t="s">
        <v>23123</v>
      </c>
    </row>
    <row r="11735" spans="1:2" x14ac:dyDescent="0.15">
      <c r="A11735" s="3">
        <v>11732</v>
      </c>
      <c r="B11735" s="8" t="s">
        <v>23124</v>
      </c>
    </row>
    <row r="11736" spans="1:2" x14ac:dyDescent="0.15">
      <c r="A11736" s="3">
        <v>11733</v>
      </c>
      <c r="B11736" s="8" t="s">
        <v>23125</v>
      </c>
    </row>
    <row r="11737" spans="1:2" x14ac:dyDescent="0.15">
      <c r="A11737" s="3">
        <v>11734</v>
      </c>
      <c r="B11737" s="8" t="s">
        <v>23126</v>
      </c>
    </row>
    <row r="11738" spans="1:2" x14ac:dyDescent="0.15">
      <c r="A11738" s="3">
        <v>11735</v>
      </c>
      <c r="B11738" s="8" t="s">
        <v>23127</v>
      </c>
    </row>
    <row r="11739" spans="1:2" x14ac:dyDescent="0.15">
      <c r="A11739" s="3">
        <v>11736</v>
      </c>
      <c r="B11739" s="8" t="s">
        <v>23128</v>
      </c>
    </row>
    <row r="11740" spans="1:2" x14ac:dyDescent="0.15">
      <c r="A11740" s="3">
        <v>11737</v>
      </c>
      <c r="B11740" s="8" t="s">
        <v>23129</v>
      </c>
    </row>
    <row r="11741" spans="1:2" x14ac:dyDescent="0.15">
      <c r="A11741" s="3">
        <v>11738</v>
      </c>
      <c r="B11741" s="8" t="s">
        <v>23130</v>
      </c>
    </row>
    <row r="11742" spans="1:2" x14ac:dyDescent="0.15">
      <c r="A11742" s="3">
        <v>11739</v>
      </c>
      <c r="B11742" s="8" t="s">
        <v>23131</v>
      </c>
    </row>
    <row r="11743" spans="1:2" x14ac:dyDescent="0.15">
      <c r="A11743" s="3">
        <v>11740</v>
      </c>
      <c r="B11743" s="8" t="s">
        <v>23132</v>
      </c>
    </row>
    <row r="11744" spans="1:2" x14ac:dyDescent="0.15">
      <c r="A11744" s="3">
        <v>11741</v>
      </c>
      <c r="B11744" s="8" t="s">
        <v>23133</v>
      </c>
    </row>
    <row r="11745" spans="1:2" x14ac:dyDescent="0.15">
      <c r="A11745" s="3">
        <v>11742</v>
      </c>
      <c r="B11745" s="8" t="s">
        <v>23134</v>
      </c>
    </row>
    <row r="11746" spans="1:2" x14ac:dyDescent="0.15">
      <c r="A11746" s="3">
        <v>11743</v>
      </c>
      <c r="B11746" s="8" t="s">
        <v>23135</v>
      </c>
    </row>
    <row r="11747" spans="1:2" x14ac:dyDescent="0.15">
      <c r="A11747" s="3">
        <v>11744</v>
      </c>
      <c r="B11747" s="8" t="s">
        <v>23136</v>
      </c>
    </row>
    <row r="11748" spans="1:2" x14ac:dyDescent="0.15">
      <c r="A11748" s="3">
        <v>11745</v>
      </c>
      <c r="B11748" s="8" t="s">
        <v>23137</v>
      </c>
    </row>
    <row r="11749" spans="1:2" x14ac:dyDescent="0.15">
      <c r="A11749" s="3">
        <v>11746</v>
      </c>
      <c r="B11749" s="8" t="s">
        <v>23138</v>
      </c>
    </row>
    <row r="11750" spans="1:2" x14ac:dyDescent="0.15">
      <c r="A11750" s="3">
        <v>11747</v>
      </c>
      <c r="B11750" s="8" t="s">
        <v>23139</v>
      </c>
    </row>
    <row r="11751" spans="1:2" x14ac:dyDescent="0.15">
      <c r="A11751" s="3">
        <v>11748</v>
      </c>
      <c r="B11751" s="8" t="s">
        <v>23140</v>
      </c>
    </row>
    <row r="11752" spans="1:2" x14ac:dyDescent="0.15">
      <c r="A11752" s="3">
        <v>11749</v>
      </c>
      <c r="B11752" s="8" t="s">
        <v>21058</v>
      </c>
    </row>
    <row r="11753" spans="1:2" x14ac:dyDescent="0.15">
      <c r="A11753" s="3">
        <v>11750</v>
      </c>
      <c r="B11753" s="8" t="s">
        <v>23141</v>
      </c>
    </row>
    <row r="11754" spans="1:2" x14ac:dyDescent="0.15">
      <c r="A11754" s="3">
        <v>11751</v>
      </c>
      <c r="B11754" s="8" t="s">
        <v>23142</v>
      </c>
    </row>
    <row r="11755" spans="1:2" x14ac:dyDescent="0.15">
      <c r="A11755" s="3">
        <v>11752</v>
      </c>
      <c r="B11755" s="8" t="s">
        <v>23143</v>
      </c>
    </row>
    <row r="11756" spans="1:2" x14ac:dyDescent="0.15">
      <c r="A11756" s="3">
        <v>11753</v>
      </c>
      <c r="B11756" s="8" t="s">
        <v>23144</v>
      </c>
    </row>
    <row r="11757" spans="1:2" x14ac:dyDescent="0.15">
      <c r="A11757" s="3">
        <v>11754</v>
      </c>
      <c r="B11757" s="8" t="s">
        <v>23145</v>
      </c>
    </row>
    <row r="11758" spans="1:2" x14ac:dyDescent="0.15">
      <c r="A11758" s="3">
        <v>11755</v>
      </c>
      <c r="B11758" s="8" t="s">
        <v>23146</v>
      </c>
    </row>
    <row r="11759" spans="1:2" x14ac:dyDescent="0.15">
      <c r="A11759" s="3">
        <v>11756</v>
      </c>
      <c r="B11759" s="8" t="s">
        <v>23147</v>
      </c>
    </row>
    <row r="11760" spans="1:2" x14ac:dyDescent="0.15">
      <c r="A11760" s="3">
        <v>11757</v>
      </c>
      <c r="B11760" s="8" t="s">
        <v>23148</v>
      </c>
    </row>
    <row r="11761" spans="1:2" x14ac:dyDescent="0.15">
      <c r="A11761" s="3">
        <v>11758</v>
      </c>
      <c r="B11761" s="8" t="s">
        <v>23149</v>
      </c>
    </row>
    <row r="11762" spans="1:2" x14ac:dyDescent="0.15">
      <c r="A11762" s="3">
        <v>11759</v>
      </c>
      <c r="B11762" s="8" t="s">
        <v>23150</v>
      </c>
    </row>
    <row r="11763" spans="1:2" x14ac:dyDescent="0.15">
      <c r="A11763" s="3">
        <v>11760</v>
      </c>
      <c r="B11763" s="8" t="s">
        <v>23151</v>
      </c>
    </row>
    <row r="11764" spans="1:2" x14ac:dyDescent="0.15">
      <c r="A11764" s="3">
        <v>11761</v>
      </c>
      <c r="B11764" s="8" t="s">
        <v>23152</v>
      </c>
    </row>
    <row r="11765" spans="1:2" x14ac:dyDescent="0.15">
      <c r="A11765" s="3">
        <v>11762</v>
      </c>
      <c r="B11765" s="8" t="s">
        <v>23153</v>
      </c>
    </row>
    <row r="11766" spans="1:2" x14ac:dyDescent="0.15">
      <c r="A11766" s="3">
        <v>11763</v>
      </c>
      <c r="B11766" s="8" t="s">
        <v>23154</v>
      </c>
    </row>
    <row r="11767" spans="1:2" x14ac:dyDescent="0.15">
      <c r="A11767" s="3">
        <v>11764</v>
      </c>
      <c r="B11767" s="8" t="s">
        <v>23155</v>
      </c>
    </row>
    <row r="11768" spans="1:2" x14ac:dyDescent="0.15">
      <c r="A11768" s="3">
        <v>11765</v>
      </c>
      <c r="B11768" s="8" t="s">
        <v>23156</v>
      </c>
    </row>
    <row r="11769" spans="1:2" x14ac:dyDescent="0.15">
      <c r="A11769" s="3">
        <v>11766</v>
      </c>
      <c r="B11769" s="8" t="s">
        <v>23157</v>
      </c>
    </row>
    <row r="11770" spans="1:2" x14ac:dyDescent="0.15">
      <c r="A11770" s="3">
        <v>11767</v>
      </c>
      <c r="B11770" s="8" t="s">
        <v>23158</v>
      </c>
    </row>
    <row r="11771" spans="1:2" x14ac:dyDescent="0.15">
      <c r="A11771" s="3">
        <v>11768</v>
      </c>
      <c r="B11771" s="8" t="s">
        <v>23159</v>
      </c>
    </row>
    <row r="11772" spans="1:2" x14ac:dyDescent="0.15">
      <c r="A11772" s="3">
        <v>11769</v>
      </c>
      <c r="B11772" s="8" t="s">
        <v>23160</v>
      </c>
    </row>
    <row r="11773" spans="1:2" x14ac:dyDescent="0.15">
      <c r="A11773" s="3">
        <v>11770</v>
      </c>
      <c r="B11773" s="8" t="s">
        <v>23161</v>
      </c>
    </row>
    <row r="11774" spans="1:2" x14ac:dyDescent="0.15">
      <c r="A11774" s="3">
        <v>11771</v>
      </c>
      <c r="B11774" s="8" t="s">
        <v>23162</v>
      </c>
    </row>
    <row r="11775" spans="1:2" x14ac:dyDescent="0.15">
      <c r="A11775" s="3">
        <v>11772</v>
      </c>
      <c r="B11775" s="8" t="s">
        <v>23163</v>
      </c>
    </row>
    <row r="11776" spans="1:2" x14ac:dyDescent="0.15">
      <c r="A11776" s="3">
        <v>11773</v>
      </c>
      <c r="B11776" s="8" t="s">
        <v>23164</v>
      </c>
    </row>
    <row r="11777" spans="1:2" x14ac:dyDescent="0.15">
      <c r="A11777" s="3">
        <v>11774</v>
      </c>
      <c r="B11777" s="8" t="s">
        <v>23165</v>
      </c>
    </row>
    <row r="11778" spans="1:2" x14ac:dyDescent="0.15">
      <c r="A11778" s="3">
        <v>11775</v>
      </c>
      <c r="B11778" s="8" t="s">
        <v>23166</v>
      </c>
    </row>
    <row r="11779" spans="1:2" x14ac:dyDescent="0.15">
      <c r="A11779" s="3">
        <v>11776</v>
      </c>
      <c r="B11779" s="8" t="s">
        <v>23167</v>
      </c>
    </row>
    <row r="11780" spans="1:2" x14ac:dyDescent="0.15">
      <c r="A11780" s="3">
        <v>11777</v>
      </c>
      <c r="B11780" s="8" t="s">
        <v>23168</v>
      </c>
    </row>
    <row r="11781" spans="1:2" x14ac:dyDescent="0.15">
      <c r="A11781" s="3">
        <v>11778</v>
      </c>
      <c r="B11781" s="8" t="s">
        <v>23169</v>
      </c>
    </row>
    <row r="11782" spans="1:2" x14ac:dyDescent="0.15">
      <c r="A11782" s="3">
        <v>11779</v>
      </c>
      <c r="B11782" s="8" t="s">
        <v>23170</v>
      </c>
    </row>
    <row r="11783" spans="1:2" x14ac:dyDescent="0.15">
      <c r="A11783" s="3">
        <v>11780</v>
      </c>
      <c r="B11783" s="8" t="s">
        <v>23171</v>
      </c>
    </row>
    <row r="11784" spans="1:2" x14ac:dyDescent="0.15">
      <c r="A11784" s="3">
        <v>11781</v>
      </c>
      <c r="B11784" s="8" t="s">
        <v>23172</v>
      </c>
    </row>
    <row r="11785" spans="1:2" x14ac:dyDescent="0.15">
      <c r="A11785" s="3">
        <v>11782</v>
      </c>
      <c r="B11785" s="8" t="s">
        <v>23173</v>
      </c>
    </row>
    <row r="11786" spans="1:2" x14ac:dyDescent="0.15">
      <c r="A11786" s="3">
        <v>11783</v>
      </c>
      <c r="B11786" s="8" t="s">
        <v>23174</v>
      </c>
    </row>
    <row r="11787" spans="1:2" x14ac:dyDescent="0.15">
      <c r="A11787" s="3">
        <v>11784</v>
      </c>
      <c r="B11787" s="8" t="s">
        <v>23175</v>
      </c>
    </row>
    <row r="11788" spans="1:2" x14ac:dyDescent="0.15">
      <c r="A11788" s="3">
        <v>11785</v>
      </c>
      <c r="B11788" s="8" t="s">
        <v>23176</v>
      </c>
    </row>
    <row r="11789" spans="1:2" x14ac:dyDescent="0.15">
      <c r="A11789" s="3">
        <v>11786</v>
      </c>
      <c r="B11789" s="8" t="s">
        <v>23177</v>
      </c>
    </row>
    <row r="11790" spans="1:2" x14ac:dyDescent="0.15">
      <c r="A11790" s="3">
        <v>11787</v>
      </c>
      <c r="B11790" s="8" t="s">
        <v>23178</v>
      </c>
    </row>
    <row r="11791" spans="1:2" x14ac:dyDescent="0.15">
      <c r="A11791" s="3">
        <v>11788</v>
      </c>
      <c r="B11791" s="8" t="s">
        <v>23179</v>
      </c>
    </row>
    <row r="11792" spans="1:2" x14ac:dyDescent="0.15">
      <c r="A11792" s="3">
        <v>11789</v>
      </c>
      <c r="B11792" s="8" t="s">
        <v>23180</v>
      </c>
    </row>
    <row r="11793" spans="1:2" x14ac:dyDescent="0.15">
      <c r="A11793" s="3">
        <v>11790</v>
      </c>
      <c r="B11793" s="8" t="s">
        <v>23181</v>
      </c>
    </row>
    <row r="11794" spans="1:2" x14ac:dyDescent="0.15">
      <c r="A11794" s="3">
        <v>11791</v>
      </c>
      <c r="B11794" s="8" t="s">
        <v>23182</v>
      </c>
    </row>
    <row r="11795" spans="1:2" x14ac:dyDescent="0.15">
      <c r="A11795" s="3">
        <v>11792</v>
      </c>
      <c r="B11795" s="8" t="s">
        <v>23183</v>
      </c>
    </row>
    <row r="11796" spans="1:2" x14ac:dyDescent="0.15">
      <c r="A11796" s="3">
        <v>11793</v>
      </c>
      <c r="B11796" s="8" t="s">
        <v>23184</v>
      </c>
    </row>
    <row r="11797" spans="1:2" x14ac:dyDescent="0.15">
      <c r="A11797" s="3">
        <v>11794</v>
      </c>
      <c r="B11797" s="8" t="s">
        <v>23185</v>
      </c>
    </row>
    <row r="11798" spans="1:2" x14ac:dyDescent="0.15">
      <c r="A11798" s="3">
        <v>11795</v>
      </c>
      <c r="B11798" s="8" t="s">
        <v>23186</v>
      </c>
    </row>
    <row r="11799" spans="1:2" x14ac:dyDescent="0.15">
      <c r="A11799" s="3">
        <v>11796</v>
      </c>
      <c r="B11799" s="8" t="s">
        <v>23187</v>
      </c>
    </row>
    <row r="11800" spans="1:2" x14ac:dyDescent="0.15">
      <c r="A11800" s="3">
        <v>11797</v>
      </c>
      <c r="B11800" s="8" t="s">
        <v>23188</v>
      </c>
    </row>
    <row r="11801" spans="1:2" x14ac:dyDescent="0.15">
      <c r="A11801" s="3">
        <v>11798</v>
      </c>
      <c r="B11801" s="8" t="s">
        <v>23189</v>
      </c>
    </row>
    <row r="11802" spans="1:2" x14ac:dyDescent="0.15">
      <c r="A11802" s="3">
        <v>11799</v>
      </c>
      <c r="B11802" s="8" t="s">
        <v>23190</v>
      </c>
    </row>
    <row r="11803" spans="1:2" x14ac:dyDescent="0.15">
      <c r="A11803" s="3">
        <v>11800</v>
      </c>
      <c r="B11803" s="8" t="s">
        <v>23191</v>
      </c>
    </row>
    <row r="11804" spans="1:2" x14ac:dyDescent="0.15">
      <c r="A11804" s="3">
        <v>11801</v>
      </c>
      <c r="B11804" s="8" t="s">
        <v>23192</v>
      </c>
    </row>
    <row r="11805" spans="1:2" x14ac:dyDescent="0.15">
      <c r="A11805" s="3">
        <v>11802</v>
      </c>
      <c r="B11805" s="8" t="s">
        <v>23193</v>
      </c>
    </row>
    <row r="11806" spans="1:2" x14ac:dyDescent="0.15">
      <c r="A11806" s="3">
        <v>11803</v>
      </c>
      <c r="B11806" s="8" t="s">
        <v>23194</v>
      </c>
    </row>
    <row r="11807" spans="1:2" x14ac:dyDescent="0.15">
      <c r="A11807" s="3">
        <v>11804</v>
      </c>
      <c r="B11807" s="8" t="s">
        <v>23195</v>
      </c>
    </row>
    <row r="11808" spans="1:2" x14ac:dyDescent="0.15">
      <c r="A11808" s="3">
        <v>11805</v>
      </c>
      <c r="B11808" s="8" t="s">
        <v>23196</v>
      </c>
    </row>
    <row r="11809" spans="1:2" x14ac:dyDescent="0.15">
      <c r="A11809" s="3">
        <v>11806</v>
      </c>
      <c r="B11809" s="8" t="s">
        <v>23197</v>
      </c>
    </row>
    <row r="11810" spans="1:2" x14ac:dyDescent="0.15">
      <c r="A11810" s="3">
        <v>11807</v>
      </c>
      <c r="B11810" s="8" t="s">
        <v>23198</v>
      </c>
    </row>
    <row r="11811" spans="1:2" x14ac:dyDescent="0.15">
      <c r="A11811" s="3">
        <v>11808</v>
      </c>
      <c r="B11811" s="8" t="s">
        <v>23199</v>
      </c>
    </row>
    <row r="11812" spans="1:2" x14ac:dyDescent="0.15">
      <c r="A11812" s="3">
        <v>11809</v>
      </c>
      <c r="B11812" s="8" t="s">
        <v>23200</v>
      </c>
    </row>
    <row r="11813" spans="1:2" x14ac:dyDescent="0.15">
      <c r="A11813" s="3">
        <v>11810</v>
      </c>
      <c r="B11813" s="8" t="s">
        <v>23201</v>
      </c>
    </row>
    <row r="11814" spans="1:2" x14ac:dyDescent="0.15">
      <c r="A11814" s="3">
        <v>11811</v>
      </c>
      <c r="B11814" s="8" t="s">
        <v>23202</v>
      </c>
    </row>
    <row r="11815" spans="1:2" x14ac:dyDescent="0.15">
      <c r="A11815" s="3">
        <v>11812</v>
      </c>
      <c r="B11815" s="8" t="s">
        <v>23203</v>
      </c>
    </row>
    <row r="11816" spans="1:2" x14ac:dyDescent="0.15">
      <c r="A11816" s="3">
        <v>11813</v>
      </c>
      <c r="B11816" s="8" t="s">
        <v>23204</v>
      </c>
    </row>
    <row r="11817" spans="1:2" x14ac:dyDescent="0.15">
      <c r="A11817" s="3">
        <v>11814</v>
      </c>
      <c r="B11817" s="8" t="s">
        <v>23205</v>
      </c>
    </row>
    <row r="11818" spans="1:2" x14ac:dyDescent="0.15">
      <c r="A11818" s="3">
        <v>11815</v>
      </c>
      <c r="B11818" s="8" t="s">
        <v>23206</v>
      </c>
    </row>
    <row r="11819" spans="1:2" x14ac:dyDescent="0.15">
      <c r="A11819" s="3">
        <v>11816</v>
      </c>
      <c r="B11819" s="8" t="s">
        <v>23207</v>
      </c>
    </row>
    <row r="11820" spans="1:2" x14ac:dyDescent="0.15">
      <c r="A11820" s="3">
        <v>11817</v>
      </c>
      <c r="B11820" s="8" t="s">
        <v>23208</v>
      </c>
    </row>
    <row r="11821" spans="1:2" x14ac:dyDescent="0.15">
      <c r="A11821" s="3">
        <v>11818</v>
      </c>
      <c r="B11821" s="8" t="s">
        <v>23209</v>
      </c>
    </row>
    <row r="11822" spans="1:2" x14ac:dyDescent="0.15">
      <c r="A11822" s="3">
        <v>11819</v>
      </c>
      <c r="B11822" s="8" t="s">
        <v>23210</v>
      </c>
    </row>
    <row r="11823" spans="1:2" x14ac:dyDescent="0.15">
      <c r="A11823" s="3">
        <v>11820</v>
      </c>
      <c r="B11823" s="8" t="s">
        <v>23211</v>
      </c>
    </row>
    <row r="11824" spans="1:2" x14ac:dyDescent="0.15">
      <c r="A11824" s="3">
        <v>11821</v>
      </c>
      <c r="B11824" s="8" t="s">
        <v>23212</v>
      </c>
    </row>
    <row r="11825" spans="1:2" x14ac:dyDescent="0.15">
      <c r="A11825" s="3">
        <v>11822</v>
      </c>
      <c r="B11825" s="8" t="s">
        <v>23213</v>
      </c>
    </row>
    <row r="11826" spans="1:2" x14ac:dyDescent="0.15">
      <c r="A11826" s="3">
        <v>11823</v>
      </c>
      <c r="B11826" s="8" t="s">
        <v>23214</v>
      </c>
    </row>
    <row r="11827" spans="1:2" x14ac:dyDescent="0.15">
      <c r="A11827" s="3">
        <v>11824</v>
      </c>
      <c r="B11827" s="8" t="s">
        <v>23215</v>
      </c>
    </row>
    <row r="11828" spans="1:2" x14ac:dyDescent="0.15">
      <c r="A11828" s="3">
        <v>11825</v>
      </c>
      <c r="B11828" s="8" t="s">
        <v>23216</v>
      </c>
    </row>
    <row r="11829" spans="1:2" x14ac:dyDescent="0.15">
      <c r="A11829" s="3">
        <v>11826</v>
      </c>
      <c r="B11829" s="8" t="s">
        <v>23217</v>
      </c>
    </row>
    <row r="11830" spans="1:2" x14ac:dyDescent="0.15">
      <c r="A11830" s="3">
        <v>11827</v>
      </c>
      <c r="B11830" s="8" t="s">
        <v>23218</v>
      </c>
    </row>
    <row r="11831" spans="1:2" x14ac:dyDescent="0.15">
      <c r="A11831" s="3">
        <v>11828</v>
      </c>
      <c r="B11831" s="8" t="s">
        <v>23219</v>
      </c>
    </row>
    <row r="11832" spans="1:2" x14ac:dyDescent="0.15">
      <c r="A11832" s="3">
        <v>11829</v>
      </c>
      <c r="B11832" s="8" t="s">
        <v>23220</v>
      </c>
    </row>
    <row r="11833" spans="1:2" x14ac:dyDescent="0.15">
      <c r="A11833" s="3">
        <v>11830</v>
      </c>
      <c r="B11833" s="8" t="s">
        <v>23221</v>
      </c>
    </row>
    <row r="11834" spans="1:2" x14ac:dyDescent="0.15">
      <c r="A11834" s="3">
        <v>11831</v>
      </c>
      <c r="B11834" s="8" t="s">
        <v>23222</v>
      </c>
    </row>
    <row r="11835" spans="1:2" x14ac:dyDescent="0.15">
      <c r="A11835" s="3">
        <v>11832</v>
      </c>
      <c r="B11835" s="8" t="s">
        <v>23223</v>
      </c>
    </row>
    <row r="11836" spans="1:2" x14ac:dyDescent="0.15">
      <c r="A11836" s="3">
        <v>11833</v>
      </c>
      <c r="B11836" s="8" t="s">
        <v>23224</v>
      </c>
    </row>
    <row r="11837" spans="1:2" x14ac:dyDescent="0.15">
      <c r="A11837" s="3">
        <v>11834</v>
      </c>
      <c r="B11837" s="8" t="s">
        <v>23225</v>
      </c>
    </row>
    <row r="11838" spans="1:2" x14ac:dyDescent="0.15">
      <c r="A11838" s="3">
        <v>11835</v>
      </c>
      <c r="B11838" s="8" t="s">
        <v>23226</v>
      </c>
    </row>
    <row r="11839" spans="1:2" x14ac:dyDescent="0.15">
      <c r="A11839" s="3">
        <v>11836</v>
      </c>
      <c r="B11839" s="8" t="s">
        <v>23227</v>
      </c>
    </row>
    <row r="11840" spans="1:2" x14ac:dyDescent="0.15">
      <c r="A11840" s="3">
        <v>11837</v>
      </c>
      <c r="B11840" s="8" t="s">
        <v>23228</v>
      </c>
    </row>
    <row r="11841" spans="1:2" x14ac:dyDescent="0.15">
      <c r="A11841" s="3">
        <v>11838</v>
      </c>
      <c r="B11841" s="8" t="s">
        <v>23229</v>
      </c>
    </row>
    <row r="11842" spans="1:2" x14ac:dyDescent="0.15">
      <c r="A11842" s="3">
        <v>11839</v>
      </c>
      <c r="B11842" s="8" t="s">
        <v>23230</v>
      </c>
    </row>
    <row r="11843" spans="1:2" x14ac:dyDescent="0.15">
      <c r="A11843" s="3">
        <v>11840</v>
      </c>
      <c r="B11843" s="8" t="s">
        <v>23231</v>
      </c>
    </row>
    <row r="11844" spans="1:2" x14ac:dyDescent="0.15">
      <c r="A11844" s="3">
        <v>11841</v>
      </c>
      <c r="B11844" s="8" t="s">
        <v>23232</v>
      </c>
    </row>
    <row r="11845" spans="1:2" x14ac:dyDescent="0.15">
      <c r="A11845" s="3">
        <v>11842</v>
      </c>
      <c r="B11845" s="8" t="s">
        <v>23233</v>
      </c>
    </row>
    <row r="11846" spans="1:2" x14ac:dyDescent="0.15">
      <c r="A11846" s="3">
        <v>11843</v>
      </c>
      <c r="B11846" s="8" t="s">
        <v>23234</v>
      </c>
    </row>
    <row r="11847" spans="1:2" x14ac:dyDescent="0.15">
      <c r="A11847" s="3">
        <v>11844</v>
      </c>
      <c r="B11847" s="8" t="s">
        <v>23235</v>
      </c>
    </row>
    <row r="11848" spans="1:2" x14ac:dyDescent="0.15">
      <c r="A11848" s="3">
        <v>11845</v>
      </c>
      <c r="B11848" s="8" t="s">
        <v>12429</v>
      </c>
    </row>
    <row r="11849" spans="1:2" x14ac:dyDescent="0.15">
      <c r="A11849" s="3">
        <v>11846</v>
      </c>
      <c r="B11849" s="8" t="s">
        <v>23236</v>
      </c>
    </row>
    <row r="11850" spans="1:2" x14ac:dyDescent="0.15">
      <c r="A11850" s="3">
        <v>11847</v>
      </c>
      <c r="B11850" s="8" t="s">
        <v>23237</v>
      </c>
    </row>
    <row r="11851" spans="1:2" x14ac:dyDescent="0.15">
      <c r="A11851" s="3">
        <v>11848</v>
      </c>
      <c r="B11851" s="8" t="s">
        <v>23238</v>
      </c>
    </row>
    <row r="11852" spans="1:2" x14ac:dyDescent="0.15">
      <c r="A11852" s="3">
        <v>11849</v>
      </c>
      <c r="B11852" s="8" t="s">
        <v>23239</v>
      </c>
    </row>
    <row r="11853" spans="1:2" x14ac:dyDescent="0.15">
      <c r="A11853" s="3">
        <v>11850</v>
      </c>
      <c r="B11853" s="8" t="s">
        <v>23240</v>
      </c>
    </row>
    <row r="11854" spans="1:2" x14ac:dyDescent="0.15">
      <c r="A11854" s="3">
        <v>11851</v>
      </c>
      <c r="B11854" s="8" t="s">
        <v>23241</v>
      </c>
    </row>
    <row r="11855" spans="1:2" x14ac:dyDescent="0.15">
      <c r="A11855" s="3">
        <v>11852</v>
      </c>
      <c r="B11855" s="8" t="s">
        <v>23242</v>
      </c>
    </row>
    <row r="11856" spans="1:2" x14ac:dyDescent="0.15">
      <c r="A11856" s="3">
        <v>11853</v>
      </c>
      <c r="B11856" s="8" t="s">
        <v>23243</v>
      </c>
    </row>
    <row r="11857" spans="1:2" x14ac:dyDescent="0.15">
      <c r="A11857" s="3">
        <v>11854</v>
      </c>
      <c r="B11857" s="8" t="s">
        <v>23244</v>
      </c>
    </row>
    <row r="11858" spans="1:2" x14ac:dyDescent="0.15">
      <c r="A11858" s="3">
        <v>11855</v>
      </c>
      <c r="B11858" s="8" t="s">
        <v>23245</v>
      </c>
    </row>
    <row r="11859" spans="1:2" x14ac:dyDescent="0.15">
      <c r="A11859" s="3">
        <v>11856</v>
      </c>
      <c r="B11859" s="8" t="s">
        <v>23246</v>
      </c>
    </row>
    <row r="11860" spans="1:2" x14ac:dyDescent="0.15">
      <c r="A11860" s="3">
        <v>11857</v>
      </c>
      <c r="B11860" s="8" t="s">
        <v>23247</v>
      </c>
    </row>
    <row r="11861" spans="1:2" x14ac:dyDescent="0.15">
      <c r="A11861" s="3">
        <v>11858</v>
      </c>
      <c r="B11861" s="8" t="s">
        <v>23248</v>
      </c>
    </row>
    <row r="11862" spans="1:2" x14ac:dyDescent="0.15">
      <c r="A11862" s="3">
        <v>11859</v>
      </c>
      <c r="B11862" s="8" t="s">
        <v>23249</v>
      </c>
    </row>
    <row r="11863" spans="1:2" x14ac:dyDescent="0.15">
      <c r="A11863" s="3">
        <v>11860</v>
      </c>
      <c r="B11863" s="8" t="s">
        <v>23250</v>
      </c>
    </row>
    <row r="11864" spans="1:2" x14ac:dyDescent="0.15">
      <c r="A11864" s="3">
        <v>11861</v>
      </c>
      <c r="B11864" s="8" t="s">
        <v>23251</v>
      </c>
    </row>
    <row r="11865" spans="1:2" x14ac:dyDescent="0.15">
      <c r="A11865" s="3">
        <v>11862</v>
      </c>
      <c r="B11865" s="8" t="s">
        <v>23252</v>
      </c>
    </row>
    <row r="11866" spans="1:2" x14ac:dyDescent="0.15">
      <c r="A11866" s="3">
        <v>11863</v>
      </c>
      <c r="B11866" s="8" t="s">
        <v>23253</v>
      </c>
    </row>
    <row r="11867" spans="1:2" x14ac:dyDescent="0.15">
      <c r="A11867" s="3">
        <v>11864</v>
      </c>
      <c r="B11867" s="8" t="s">
        <v>23254</v>
      </c>
    </row>
    <row r="11868" spans="1:2" x14ac:dyDescent="0.15">
      <c r="A11868" s="3">
        <v>11865</v>
      </c>
      <c r="B11868" s="8" t="s">
        <v>23255</v>
      </c>
    </row>
    <row r="11869" spans="1:2" x14ac:dyDescent="0.15">
      <c r="A11869" s="3">
        <v>11866</v>
      </c>
      <c r="B11869" s="8" t="s">
        <v>23256</v>
      </c>
    </row>
    <row r="11870" spans="1:2" x14ac:dyDescent="0.15">
      <c r="A11870" s="3">
        <v>11867</v>
      </c>
      <c r="B11870" s="8" t="s">
        <v>23257</v>
      </c>
    </row>
    <row r="11871" spans="1:2" x14ac:dyDescent="0.15">
      <c r="A11871" s="3">
        <v>11868</v>
      </c>
      <c r="B11871" s="8" t="s">
        <v>23258</v>
      </c>
    </row>
    <row r="11872" spans="1:2" x14ac:dyDescent="0.15">
      <c r="A11872" s="3">
        <v>11869</v>
      </c>
      <c r="B11872" s="8" t="s">
        <v>23259</v>
      </c>
    </row>
    <row r="11873" spans="1:2" x14ac:dyDescent="0.15">
      <c r="A11873" s="3">
        <v>11870</v>
      </c>
      <c r="B11873" s="8" t="s">
        <v>23260</v>
      </c>
    </row>
    <row r="11874" spans="1:2" x14ac:dyDescent="0.15">
      <c r="A11874" s="3">
        <v>11871</v>
      </c>
      <c r="B11874" s="8" t="s">
        <v>23261</v>
      </c>
    </row>
    <row r="11875" spans="1:2" x14ac:dyDescent="0.15">
      <c r="A11875" s="3">
        <v>11872</v>
      </c>
      <c r="B11875" s="8" t="s">
        <v>23262</v>
      </c>
    </row>
    <row r="11876" spans="1:2" x14ac:dyDescent="0.15">
      <c r="A11876" s="3">
        <v>11873</v>
      </c>
      <c r="B11876" s="8" t="s">
        <v>23263</v>
      </c>
    </row>
    <row r="11877" spans="1:2" x14ac:dyDescent="0.15">
      <c r="A11877" s="3">
        <v>11874</v>
      </c>
      <c r="B11877" s="8" t="s">
        <v>23264</v>
      </c>
    </row>
    <row r="11878" spans="1:2" x14ac:dyDescent="0.15">
      <c r="A11878" s="3">
        <v>11875</v>
      </c>
      <c r="B11878" s="8" t="s">
        <v>23265</v>
      </c>
    </row>
    <row r="11879" spans="1:2" x14ac:dyDescent="0.15">
      <c r="A11879" s="3">
        <v>11876</v>
      </c>
      <c r="B11879" s="8" t="s">
        <v>23266</v>
      </c>
    </row>
    <row r="11880" spans="1:2" x14ac:dyDescent="0.15">
      <c r="A11880" s="3">
        <v>11877</v>
      </c>
      <c r="B11880" s="8" t="s">
        <v>23267</v>
      </c>
    </row>
    <row r="11881" spans="1:2" x14ac:dyDescent="0.15">
      <c r="A11881" s="3">
        <v>11878</v>
      </c>
      <c r="B11881" s="8" t="s">
        <v>23268</v>
      </c>
    </row>
    <row r="11882" spans="1:2" x14ac:dyDescent="0.15">
      <c r="A11882" s="3">
        <v>11879</v>
      </c>
      <c r="B11882" s="8" t="s">
        <v>23269</v>
      </c>
    </row>
    <row r="11883" spans="1:2" x14ac:dyDescent="0.15">
      <c r="A11883" s="3">
        <v>11880</v>
      </c>
      <c r="B11883" s="8" t="s">
        <v>23270</v>
      </c>
    </row>
    <row r="11884" spans="1:2" x14ac:dyDescent="0.15">
      <c r="A11884" s="3">
        <v>11881</v>
      </c>
      <c r="B11884" s="8" t="s">
        <v>23271</v>
      </c>
    </row>
    <row r="11885" spans="1:2" x14ac:dyDescent="0.15">
      <c r="A11885" s="3">
        <v>11882</v>
      </c>
      <c r="B11885" s="8" t="s">
        <v>23272</v>
      </c>
    </row>
    <row r="11886" spans="1:2" x14ac:dyDescent="0.15">
      <c r="A11886" s="3">
        <v>11883</v>
      </c>
      <c r="B11886" s="8" t="s">
        <v>23273</v>
      </c>
    </row>
    <row r="11887" spans="1:2" x14ac:dyDescent="0.15">
      <c r="A11887" s="3">
        <v>11884</v>
      </c>
      <c r="B11887" s="8" t="s">
        <v>23274</v>
      </c>
    </row>
    <row r="11888" spans="1:2" x14ac:dyDescent="0.15">
      <c r="A11888" s="3">
        <v>11885</v>
      </c>
      <c r="B11888" s="8" t="s">
        <v>23275</v>
      </c>
    </row>
    <row r="11889" spans="1:2" x14ac:dyDescent="0.15">
      <c r="A11889" s="3">
        <v>11886</v>
      </c>
      <c r="B11889" s="8" t="s">
        <v>23276</v>
      </c>
    </row>
    <row r="11890" spans="1:2" x14ac:dyDescent="0.15">
      <c r="A11890" s="3">
        <v>11887</v>
      </c>
      <c r="B11890" s="8" t="s">
        <v>23277</v>
      </c>
    </row>
    <row r="11891" spans="1:2" x14ac:dyDescent="0.15">
      <c r="A11891" s="3">
        <v>11888</v>
      </c>
      <c r="B11891" s="8" t="s">
        <v>23278</v>
      </c>
    </row>
    <row r="11892" spans="1:2" x14ac:dyDescent="0.15">
      <c r="A11892" s="3">
        <v>11889</v>
      </c>
      <c r="B11892" s="8" t="s">
        <v>23279</v>
      </c>
    </row>
    <row r="11893" spans="1:2" x14ac:dyDescent="0.15">
      <c r="A11893" s="3">
        <v>11890</v>
      </c>
      <c r="B11893" s="8" t="s">
        <v>23280</v>
      </c>
    </row>
    <row r="11894" spans="1:2" x14ac:dyDescent="0.15">
      <c r="A11894" s="3">
        <v>11891</v>
      </c>
      <c r="B11894" s="8" t="s">
        <v>23281</v>
      </c>
    </row>
    <row r="11895" spans="1:2" x14ac:dyDescent="0.15">
      <c r="A11895" s="3">
        <v>11892</v>
      </c>
      <c r="B11895" s="8" t="s">
        <v>23282</v>
      </c>
    </row>
    <row r="11896" spans="1:2" x14ac:dyDescent="0.15">
      <c r="A11896" s="3">
        <v>11893</v>
      </c>
      <c r="B11896" s="8" t="s">
        <v>23283</v>
      </c>
    </row>
    <row r="11897" spans="1:2" x14ac:dyDescent="0.15">
      <c r="A11897" s="3">
        <v>11894</v>
      </c>
      <c r="B11897" s="8" t="s">
        <v>23284</v>
      </c>
    </row>
    <row r="11898" spans="1:2" x14ac:dyDescent="0.15">
      <c r="A11898" s="3">
        <v>11895</v>
      </c>
      <c r="B11898" s="8" t="s">
        <v>23285</v>
      </c>
    </row>
    <row r="11899" spans="1:2" x14ac:dyDescent="0.15">
      <c r="A11899" s="3">
        <v>11896</v>
      </c>
      <c r="B11899" s="8" t="s">
        <v>23286</v>
      </c>
    </row>
    <row r="11900" spans="1:2" x14ac:dyDescent="0.15">
      <c r="A11900" s="3">
        <v>11897</v>
      </c>
      <c r="B11900" s="8" t="s">
        <v>23287</v>
      </c>
    </row>
    <row r="11901" spans="1:2" x14ac:dyDescent="0.15">
      <c r="A11901" s="3">
        <v>11898</v>
      </c>
      <c r="B11901" s="8" t="s">
        <v>23288</v>
      </c>
    </row>
    <row r="11902" spans="1:2" x14ac:dyDescent="0.15">
      <c r="A11902" s="3">
        <v>11899</v>
      </c>
      <c r="B11902" s="8" t="s">
        <v>23289</v>
      </c>
    </row>
    <row r="11903" spans="1:2" x14ac:dyDescent="0.15">
      <c r="A11903" s="3">
        <v>11900</v>
      </c>
      <c r="B11903" s="8" t="s">
        <v>23290</v>
      </c>
    </row>
    <row r="11904" spans="1:2" x14ac:dyDescent="0.15">
      <c r="A11904" s="3">
        <v>11901</v>
      </c>
      <c r="B11904" s="8" t="s">
        <v>23291</v>
      </c>
    </row>
    <row r="11905" spans="1:2" x14ac:dyDescent="0.15">
      <c r="A11905" s="3">
        <v>11902</v>
      </c>
      <c r="B11905" s="8" t="s">
        <v>23292</v>
      </c>
    </row>
    <row r="11906" spans="1:2" x14ac:dyDescent="0.15">
      <c r="A11906" s="3">
        <v>11903</v>
      </c>
      <c r="B11906" s="8" t="s">
        <v>23293</v>
      </c>
    </row>
    <row r="11907" spans="1:2" x14ac:dyDescent="0.15">
      <c r="A11907" s="3">
        <v>11904</v>
      </c>
      <c r="B11907" s="8" t="s">
        <v>23294</v>
      </c>
    </row>
    <row r="11908" spans="1:2" x14ac:dyDescent="0.15">
      <c r="A11908" s="3">
        <v>11905</v>
      </c>
      <c r="B11908" s="8" t="s">
        <v>23295</v>
      </c>
    </row>
    <row r="11909" spans="1:2" x14ac:dyDescent="0.15">
      <c r="A11909" s="3">
        <v>11906</v>
      </c>
      <c r="B11909" s="8" t="s">
        <v>23296</v>
      </c>
    </row>
    <row r="11910" spans="1:2" x14ac:dyDescent="0.15">
      <c r="A11910" s="3">
        <v>11907</v>
      </c>
      <c r="B11910" s="8" t="s">
        <v>23297</v>
      </c>
    </row>
    <row r="11911" spans="1:2" x14ac:dyDescent="0.15">
      <c r="A11911" s="3">
        <v>11908</v>
      </c>
      <c r="B11911" s="8" t="s">
        <v>23298</v>
      </c>
    </row>
    <row r="11912" spans="1:2" x14ac:dyDescent="0.15">
      <c r="A11912" s="3">
        <v>11909</v>
      </c>
      <c r="B11912" s="8" t="s">
        <v>23299</v>
      </c>
    </row>
    <row r="11913" spans="1:2" x14ac:dyDescent="0.15">
      <c r="A11913" s="3">
        <v>11910</v>
      </c>
      <c r="B11913" s="8" t="s">
        <v>23300</v>
      </c>
    </row>
    <row r="11914" spans="1:2" x14ac:dyDescent="0.15">
      <c r="A11914" s="3">
        <v>11911</v>
      </c>
      <c r="B11914" s="8" t="s">
        <v>23301</v>
      </c>
    </row>
    <row r="11915" spans="1:2" x14ac:dyDescent="0.15">
      <c r="A11915" s="3">
        <v>11912</v>
      </c>
      <c r="B11915" s="8" t="s">
        <v>23302</v>
      </c>
    </row>
    <row r="11916" spans="1:2" x14ac:dyDescent="0.15">
      <c r="A11916" s="3">
        <v>11913</v>
      </c>
      <c r="B11916" s="8" t="s">
        <v>23303</v>
      </c>
    </row>
    <row r="11917" spans="1:2" x14ac:dyDescent="0.15">
      <c r="A11917" s="3">
        <v>11914</v>
      </c>
      <c r="B11917" s="8" t="s">
        <v>23304</v>
      </c>
    </row>
    <row r="11918" spans="1:2" x14ac:dyDescent="0.15">
      <c r="A11918" s="3">
        <v>11915</v>
      </c>
      <c r="B11918" s="8" t="s">
        <v>23305</v>
      </c>
    </row>
    <row r="11919" spans="1:2" x14ac:dyDescent="0.15">
      <c r="A11919" s="3">
        <v>11916</v>
      </c>
      <c r="B11919" s="8" t="s">
        <v>23306</v>
      </c>
    </row>
    <row r="11920" spans="1:2" x14ac:dyDescent="0.15">
      <c r="A11920" s="3">
        <v>11917</v>
      </c>
      <c r="B11920" s="8" t="s">
        <v>23307</v>
      </c>
    </row>
    <row r="11921" spans="1:2" x14ac:dyDescent="0.15">
      <c r="A11921" s="3">
        <v>11918</v>
      </c>
      <c r="B11921" s="8" t="s">
        <v>23308</v>
      </c>
    </row>
    <row r="11922" spans="1:2" x14ac:dyDescent="0.15">
      <c r="A11922" s="3">
        <v>11919</v>
      </c>
      <c r="B11922" s="8" t="s">
        <v>23309</v>
      </c>
    </row>
    <row r="11923" spans="1:2" x14ac:dyDescent="0.15">
      <c r="A11923" s="3">
        <v>11920</v>
      </c>
      <c r="B11923" s="8" t="s">
        <v>23310</v>
      </c>
    </row>
    <row r="11924" spans="1:2" x14ac:dyDescent="0.15">
      <c r="A11924" s="3">
        <v>11921</v>
      </c>
      <c r="B11924" s="8" t="s">
        <v>23311</v>
      </c>
    </row>
    <row r="11925" spans="1:2" x14ac:dyDescent="0.15">
      <c r="A11925" s="3">
        <v>11922</v>
      </c>
      <c r="B11925" s="8" t="s">
        <v>23312</v>
      </c>
    </row>
    <row r="11926" spans="1:2" x14ac:dyDescent="0.15">
      <c r="A11926" s="3">
        <v>11923</v>
      </c>
      <c r="B11926" s="8" t="s">
        <v>23313</v>
      </c>
    </row>
    <row r="11927" spans="1:2" x14ac:dyDescent="0.15">
      <c r="A11927" s="3">
        <v>11924</v>
      </c>
      <c r="B11927" s="8" t="s">
        <v>23314</v>
      </c>
    </row>
    <row r="11928" spans="1:2" x14ac:dyDescent="0.15">
      <c r="A11928" s="3">
        <v>11925</v>
      </c>
      <c r="B11928" s="8" t="s">
        <v>23315</v>
      </c>
    </row>
    <row r="11929" spans="1:2" x14ac:dyDescent="0.15">
      <c r="A11929" s="3">
        <v>11926</v>
      </c>
      <c r="B11929" s="8" t="s">
        <v>23316</v>
      </c>
    </row>
    <row r="11930" spans="1:2" x14ac:dyDescent="0.15">
      <c r="A11930" s="3">
        <v>11927</v>
      </c>
      <c r="B11930" s="8" t="s">
        <v>23317</v>
      </c>
    </row>
    <row r="11931" spans="1:2" x14ac:dyDescent="0.15">
      <c r="A11931" s="3">
        <v>11928</v>
      </c>
      <c r="B11931" s="8" t="s">
        <v>23318</v>
      </c>
    </row>
    <row r="11932" spans="1:2" x14ac:dyDescent="0.15">
      <c r="A11932" s="3">
        <v>11929</v>
      </c>
      <c r="B11932" s="8" t="s">
        <v>23319</v>
      </c>
    </row>
    <row r="11933" spans="1:2" x14ac:dyDescent="0.15">
      <c r="A11933" s="3">
        <v>11930</v>
      </c>
      <c r="B11933" s="8" t="s">
        <v>23320</v>
      </c>
    </row>
    <row r="11934" spans="1:2" x14ac:dyDescent="0.15">
      <c r="A11934" s="3">
        <v>11931</v>
      </c>
      <c r="B11934" s="8" t="s">
        <v>23321</v>
      </c>
    </row>
    <row r="11935" spans="1:2" x14ac:dyDescent="0.15">
      <c r="A11935" s="3">
        <v>11932</v>
      </c>
      <c r="B11935" s="8" t="s">
        <v>23322</v>
      </c>
    </row>
    <row r="11936" spans="1:2" x14ac:dyDescent="0.15">
      <c r="A11936" s="3">
        <v>11933</v>
      </c>
      <c r="B11936" s="8" t="s">
        <v>23323</v>
      </c>
    </row>
    <row r="11937" spans="1:2" x14ac:dyDescent="0.15">
      <c r="A11937" s="3">
        <v>11934</v>
      </c>
      <c r="B11937" s="8" t="s">
        <v>23324</v>
      </c>
    </row>
    <row r="11938" spans="1:2" x14ac:dyDescent="0.15">
      <c r="A11938" s="3">
        <v>11935</v>
      </c>
      <c r="B11938" s="8" t="s">
        <v>23325</v>
      </c>
    </row>
    <row r="11939" spans="1:2" x14ac:dyDescent="0.15">
      <c r="A11939" s="3">
        <v>11936</v>
      </c>
      <c r="B11939" s="8" t="s">
        <v>23326</v>
      </c>
    </row>
    <row r="11940" spans="1:2" x14ac:dyDescent="0.15">
      <c r="A11940" s="3">
        <v>11937</v>
      </c>
      <c r="B11940" s="8" t="s">
        <v>23327</v>
      </c>
    </row>
    <row r="11941" spans="1:2" x14ac:dyDescent="0.15">
      <c r="A11941" s="3">
        <v>11938</v>
      </c>
      <c r="B11941" s="8" t="s">
        <v>23328</v>
      </c>
    </row>
    <row r="11942" spans="1:2" x14ac:dyDescent="0.15">
      <c r="A11942" s="3">
        <v>11939</v>
      </c>
      <c r="B11942" s="8" t="s">
        <v>23329</v>
      </c>
    </row>
    <row r="11943" spans="1:2" x14ac:dyDescent="0.15">
      <c r="A11943" s="3">
        <v>11940</v>
      </c>
      <c r="B11943" s="8" t="s">
        <v>23330</v>
      </c>
    </row>
    <row r="11944" spans="1:2" x14ac:dyDescent="0.15">
      <c r="A11944" s="3">
        <v>11941</v>
      </c>
      <c r="B11944" s="8" t="s">
        <v>23331</v>
      </c>
    </row>
    <row r="11945" spans="1:2" x14ac:dyDescent="0.15">
      <c r="A11945" s="3">
        <v>11942</v>
      </c>
      <c r="B11945" s="8" t="s">
        <v>23332</v>
      </c>
    </row>
    <row r="11946" spans="1:2" x14ac:dyDescent="0.15">
      <c r="A11946" s="3">
        <v>11943</v>
      </c>
      <c r="B11946" s="8" t="s">
        <v>23333</v>
      </c>
    </row>
    <row r="11947" spans="1:2" x14ac:dyDescent="0.15">
      <c r="A11947" s="3">
        <v>11944</v>
      </c>
      <c r="B11947" s="8" t="s">
        <v>23334</v>
      </c>
    </row>
    <row r="11948" spans="1:2" x14ac:dyDescent="0.15">
      <c r="A11948" s="3">
        <v>11945</v>
      </c>
      <c r="B11948" s="8" t="s">
        <v>23335</v>
      </c>
    </row>
    <row r="11949" spans="1:2" x14ac:dyDescent="0.15">
      <c r="A11949" s="3">
        <v>11946</v>
      </c>
      <c r="B11949" s="8" t="s">
        <v>23336</v>
      </c>
    </row>
    <row r="11950" spans="1:2" x14ac:dyDescent="0.15">
      <c r="A11950" s="3">
        <v>11947</v>
      </c>
      <c r="B11950" s="8" t="s">
        <v>23337</v>
      </c>
    </row>
    <row r="11951" spans="1:2" x14ac:dyDescent="0.15">
      <c r="A11951" s="3">
        <v>11948</v>
      </c>
      <c r="B11951" s="8" t="s">
        <v>23338</v>
      </c>
    </row>
    <row r="11952" spans="1:2" x14ac:dyDescent="0.15">
      <c r="A11952" s="3">
        <v>11949</v>
      </c>
      <c r="B11952" s="8" t="s">
        <v>23339</v>
      </c>
    </row>
    <row r="11953" spans="1:2" x14ac:dyDescent="0.15">
      <c r="A11953" s="3">
        <v>11950</v>
      </c>
      <c r="B11953" s="8" t="s">
        <v>23340</v>
      </c>
    </row>
    <row r="11954" spans="1:2" x14ac:dyDescent="0.15">
      <c r="A11954" s="3">
        <v>11951</v>
      </c>
      <c r="B11954" s="8" t="s">
        <v>23341</v>
      </c>
    </row>
    <row r="11955" spans="1:2" x14ac:dyDescent="0.15">
      <c r="A11955" s="3">
        <v>11952</v>
      </c>
      <c r="B11955" s="8" t="s">
        <v>23342</v>
      </c>
    </row>
    <row r="11956" spans="1:2" x14ac:dyDescent="0.15">
      <c r="A11956" s="3">
        <v>11953</v>
      </c>
      <c r="B11956" s="8" t="s">
        <v>23343</v>
      </c>
    </row>
    <row r="11957" spans="1:2" x14ac:dyDescent="0.15">
      <c r="A11957" s="3">
        <v>11954</v>
      </c>
      <c r="B11957" s="8" t="s">
        <v>23344</v>
      </c>
    </row>
    <row r="11958" spans="1:2" x14ac:dyDescent="0.15">
      <c r="A11958" s="3">
        <v>11955</v>
      </c>
      <c r="B11958" s="8" t="s">
        <v>23345</v>
      </c>
    </row>
    <row r="11959" spans="1:2" x14ac:dyDescent="0.15">
      <c r="A11959" s="3">
        <v>11956</v>
      </c>
      <c r="B11959" s="8" t="s">
        <v>23346</v>
      </c>
    </row>
    <row r="11960" spans="1:2" x14ac:dyDescent="0.15">
      <c r="A11960" s="3">
        <v>11957</v>
      </c>
      <c r="B11960" s="8" t="s">
        <v>23347</v>
      </c>
    </row>
    <row r="11961" spans="1:2" x14ac:dyDescent="0.15">
      <c r="A11961" s="3">
        <v>11958</v>
      </c>
      <c r="B11961" s="8" t="s">
        <v>23348</v>
      </c>
    </row>
    <row r="11962" spans="1:2" x14ac:dyDescent="0.15">
      <c r="A11962" s="3">
        <v>11959</v>
      </c>
      <c r="B11962" s="8" t="s">
        <v>23349</v>
      </c>
    </row>
    <row r="11963" spans="1:2" x14ac:dyDescent="0.15">
      <c r="A11963" s="3">
        <v>11960</v>
      </c>
      <c r="B11963" s="8" t="s">
        <v>23350</v>
      </c>
    </row>
    <row r="11964" spans="1:2" x14ac:dyDescent="0.15">
      <c r="A11964" s="3">
        <v>11961</v>
      </c>
      <c r="B11964" s="8" t="s">
        <v>23351</v>
      </c>
    </row>
    <row r="11965" spans="1:2" x14ac:dyDescent="0.15">
      <c r="A11965" s="3">
        <v>11962</v>
      </c>
      <c r="B11965" s="8" t="s">
        <v>23352</v>
      </c>
    </row>
    <row r="11966" spans="1:2" x14ac:dyDescent="0.15">
      <c r="A11966" s="3">
        <v>11963</v>
      </c>
      <c r="B11966" s="8" t="s">
        <v>23353</v>
      </c>
    </row>
    <row r="11967" spans="1:2" x14ac:dyDescent="0.15">
      <c r="A11967" s="3">
        <v>11964</v>
      </c>
      <c r="B11967" s="8" t="s">
        <v>23354</v>
      </c>
    </row>
    <row r="11968" spans="1:2" x14ac:dyDescent="0.15">
      <c r="A11968" s="3">
        <v>11965</v>
      </c>
      <c r="B11968" s="8" t="s">
        <v>23355</v>
      </c>
    </row>
    <row r="11969" spans="1:2" x14ac:dyDescent="0.15">
      <c r="A11969" s="3">
        <v>11966</v>
      </c>
      <c r="B11969" s="8" t="s">
        <v>23356</v>
      </c>
    </row>
    <row r="11970" spans="1:2" x14ac:dyDescent="0.15">
      <c r="A11970" s="3">
        <v>11967</v>
      </c>
      <c r="B11970" s="8" t="s">
        <v>23357</v>
      </c>
    </row>
    <row r="11971" spans="1:2" x14ac:dyDescent="0.15">
      <c r="A11971" s="3">
        <v>11968</v>
      </c>
      <c r="B11971" s="8" t="s">
        <v>23358</v>
      </c>
    </row>
    <row r="11972" spans="1:2" x14ac:dyDescent="0.15">
      <c r="A11972" s="3">
        <v>11969</v>
      </c>
      <c r="B11972" s="8" t="s">
        <v>23359</v>
      </c>
    </row>
    <row r="11973" spans="1:2" x14ac:dyDescent="0.15">
      <c r="A11973" s="3">
        <v>11970</v>
      </c>
      <c r="B11973" s="8" t="s">
        <v>23360</v>
      </c>
    </row>
    <row r="11974" spans="1:2" x14ac:dyDescent="0.15">
      <c r="A11974" s="3">
        <v>11971</v>
      </c>
      <c r="B11974" s="8" t="s">
        <v>23361</v>
      </c>
    </row>
    <row r="11975" spans="1:2" x14ac:dyDescent="0.15">
      <c r="A11975" s="3">
        <v>11972</v>
      </c>
      <c r="B11975" s="8" t="s">
        <v>23362</v>
      </c>
    </row>
    <row r="11976" spans="1:2" x14ac:dyDescent="0.15">
      <c r="A11976" s="3">
        <v>11973</v>
      </c>
      <c r="B11976" s="8" t="s">
        <v>23363</v>
      </c>
    </row>
    <row r="11977" spans="1:2" x14ac:dyDescent="0.15">
      <c r="A11977" s="3">
        <v>11974</v>
      </c>
      <c r="B11977" s="8" t="s">
        <v>23364</v>
      </c>
    </row>
    <row r="11978" spans="1:2" x14ac:dyDescent="0.15">
      <c r="A11978" s="3">
        <v>11975</v>
      </c>
      <c r="B11978" s="8" t="s">
        <v>12292</v>
      </c>
    </row>
    <row r="11979" spans="1:2" x14ac:dyDescent="0.15">
      <c r="A11979" s="3">
        <v>11976</v>
      </c>
      <c r="B11979" s="8" t="s">
        <v>23365</v>
      </c>
    </row>
    <row r="11980" spans="1:2" x14ac:dyDescent="0.15">
      <c r="A11980" s="3">
        <v>11977</v>
      </c>
      <c r="B11980" s="8" t="s">
        <v>23366</v>
      </c>
    </row>
    <row r="11981" spans="1:2" x14ac:dyDescent="0.15">
      <c r="A11981" s="3">
        <v>11978</v>
      </c>
      <c r="B11981" s="8" t="s">
        <v>23367</v>
      </c>
    </row>
    <row r="11982" spans="1:2" x14ac:dyDescent="0.15">
      <c r="A11982" s="3">
        <v>11979</v>
      </c>
      <c r="B11982" s="8" t="s">
        <v>23368</v>
      </c>
    </row>
    <row r="11983" spans="1:2" x14ac:dyDescent="0.15">
      <c r="A11983" s="3">
        <v>11980</v>
      </c>
      <c r="B11983" s="8" t="s">
        <v>23369</v>
      </c>
    </row>
    <row r="11984" spans="1:2" x14ac:dyDescent="0.15">
      <c r="A11984" s="3">
        <v>11981</v>
      </c>
      <c r="B11984" s="8" t="s">
        <v>23370</v>
      </c>
    </row>
    <row r="11985" spans="1:2" x14ac:dyDescent="0.15">
      <c r="A11985" s="3">
        <v>11982</v>
      </c>
      <c r="B11985" s="8" t="s">
        <v>23371</v>
      </c>
    </row>
    <row r="11986" spans="1:2" x14ac:dyDescent="0.15">
      <c r="A11986" s="3">
        <v>11983</v>
      </c>
      <c r="B11986" s="8" t="s">
        <v>23372</v>
      </c>
    </row>
    <row r="11987" spans="1:2" x14ac:dyDescent="0.15">
      <c r="A11987" s="3">
        <v>11984</v>
      </c>
      <c r="B11987" s="8" t="s">
        <v>23373</v>
      </c>
    </row>
    <row r="11988" spans="1:2" x14ac:dyDescent="0.15">
      <c r="A11988" s="3">
        <v>11985</v>
      </c>
      <c r="B11988" s="8" t="s">
        <v>23374</v>
      </c>
    </row>
    <row r="11989" spans="1:2" x14ac:dyDescent="0.15">
      <c r="A11989" s="3">
        <v>11986</v>
      </c>
      <c r="B11989" s="8" t="s">
        <v>23375</v>
      </c>
    </row>
    <row r="11990" spans="1:2" x14ac:dyDescent="0.15">
      <c r="A11990" s="3">
        <v>11987</v>
      </c>
      <c r="B11990" s="8" t="s">
        <v>23376</v>
      </c>
    </row>
    <row r="11991" spans="1:2" x14ac:dyDescent="0.15">
      <c r="A11991" s="3">
        <v>11988</v>
      </c>
      <c r="B11991" s="8" t="s">
        <v>23377</v>
      </c>
    </row>
    <row r="11992" spans="1:2" x14ac:dyDescent="0.15">
      <c r="A11992" s="3">
        <v>11989</v>
      </c>
      <c r="B11992" s="8" t="s">
        <v>23378</v>
      </c>
    </row>
    <row r="11993" spans="1:2" x14ac:dyDescent="0.15">
      <c r="A11993" s="3">
        <v>11990</v>
      </c>
      <c r="B11993" s="8" t="s">
        <v>23379</v>
      </c>
    </row>
    <row r="11994" spans="1:2" x14ac:dyDescent="0.15">
      <c r="A11994" s="3">
        <v>11991</v>
      </c>
      <c r="B11994" s="8" t="s">
        <v>23380</v>
      </c>
    </row>
    <row r="11995" spans="1:2" x14ac:dyDescent="0.15">
      <c r="A11995" s="3">
        <v>11992</v>
      </c>
      <c r="B11995" s="8" t="s">
        <v>23381</v>
      </c>
    </row>
    <row r="11996" spans="1:2" x14ac:dyDescent="0.15">
      <c r="A11996" s="3">
        <v>11993</v>
      </c>
      <c r="B11996" s="8" t="s">
        <v>23382</v>
      </c>
    </row>
    <row r="11997" spans="1:2" x14ac:dyDescent="0.15">
      <c r="A11997" s="3">
        <v>11994</v>
      </c>
      <c r="B11997" s="8" t="s">
        <v>23383</v>
      </c>
    </row>
    <row r="11998" spans="1:2" x14ac:dyDescent="0.15">
      <c r="A11998" s="3">
        <v>11995</v>
      </c>
      <c r="B11998" s="8" t="s">
        <v>23384</v>
      </c>
    </row>
    <row r="11999" spans="1:2" x14ac:dyDescent="0.15">
      <c r="A11999" s="3">
        <v>11996</v>
      </c>
      <c r="B11999" s="8" t="s">
        <v>23385</v>
      </c>
    </row>
    <row r="12000" spans="1:2" x14ac:dyDescent="0.15">
      <c r="A12000" s="3">
        <v>11997</v>
      </c>
      <c r="B12000" s="8" t="s">
        <v>23386</v>
      </c>
    </row>
    <row r="12001" spans="1:2" x14ac:dyDescent="0.15">
      <c r="A12001" s="3">
        <v>11998</v>
      </c>
      <c r="B12001" s="8" t="s">
        <v>23387</v>
      </c>
    </row>
    <row r="12002" spans="1:2" x14ac:dyDescent="0.15">
      <c r="A12002" s="3">
        <v>11999</v>
      </c>
      <c r="B12002" s="8" t="s">
        <v>23388</v>
      </c>
    </row>
    <row r="12003" spans="1:2" x14ac:dyDescent="0.15">
      <c r="A12003" s="3">
        <v>12000</v>
      </c>
      <c r="B12003" s="8" t="s">
        <v>23389</v>
      </c>
    </row>
    <row r="12004" spans="1:2" x14ac:dyDescent="0.15">
      <c r="A12004" s="3">
        <v>12001</v>
      </c>
      <c r="B12004" s="8" t="s">
        <v>23390</v>
      </c>
    </row>
    <row r="12005" spans="1:2" x14ac:dyDescent="0.15">
      <c r="A12005" s="3">
        <v>12002</v>
      </c>
      <c r="B12005" s="8" t="s">
        <v>23391</v>
      </c>
    </row>
    <row r="12006" spans="1:2" x14ac:dyDescent="0.15">
      <c r="A12006" s="3">
        <v>12003</v>
      </c>
      <c r="B12006" s="8" t="s">
        <v>23392</v>
      </c>
    </row>
    <row r="12007" spans="1:2" x14ac:dyDescent="0.15">
      <c r="A12007" s="3">
        <v>12004</v>
      </c>
      <c r="B12007" s="8" t="s">
        <v>23393</v>
      </c>
    </row>
    <row r="12008" spans="1:2" x14ac:dyDescent="0.15">
      <c r="A12008" s="3">
        <v>12005</v>
      </c>
      <c r="B12008" s="8" t="s">
        <v>23394</v>
      </c>
    </row>
    <row r="12009" spans="1:2" x14ac:dyDescent="0.15">
      <c r="A12009" s="3">
        <v>12006</v>
      </c>
      <c r="B12009" s="8" t="s">
        <v>23395</v>
      </c>
    </row>
    <row r="12010" spans="1:2" x14ac:dyDescent="0.15">
      <c r="A12010" s="3">
        <v>12007</v>
      </c>
      <c r="B12010" s="8" t="s">
        <v>23396</v>
      </c>
    </row>
    <row r="12011" spans="1:2" x14ac:dyDescent="0.15">
      <c r="A12011" s="3">
        <v>12008</v>
      </c>
      <c r="B12011" s="8" t="s">
        <v>23397</v>
      </c>
    </row>
    <row r="12012" spans="1:2" x14ac:dyDescent="0.15">
      <c r="A12012" s="3">
        <v>12009</v>
      </c>
      <c r="B12012" s="8" t="s">
        <v>23398</v>
      </c>
    </row>
    <row r="12013" spans="1:2" x14ac:dyDescent="0.15">
      <c r="A12013" s="3">
        <v>12010</v>
      </c>
      <c r="B12013" s="8" t="s">
        <v>23399</v>
      </c>
    </row>
    <row r="12014" spans="1:2" x14ac:dyDescent="0.15">
      <c r="A12014" s="3">
        <v>12011</v>
      </c>
      <c r="B12014" s="8" t="s">
        <v>23400</v>
      </c>
    </row>
    <row r="12015" spans="1:2" x14ac:dyDescent="0.15">
      <c r="A12015" s="3">
        <v>12012</v>
      </c>
      <c r="B12015" s="8" t="s">
        <v>23401</v>
      </c>
    </row>
    <row r="12016" spans="1:2" x14ac:dyDescent="0.15">
      <c r="A12016" s="3">
        <v>12013</v>
      </c>
      <c r="B12016" s="8" t="s">
        <v>23402</v>
      </c>
    </row>
    <row r="12017" spans="1:2" x14ac:dyDescent="0.15">
      <c r="A12017" s="3">
        <v>12014</v>
      </c>
      <c r="B12017" s="8" t="s">
        <v>23403</v>
      </c>
    </row>
    <row r="12018" spans="1:2" x14ac:dyDescent="0.15">
      <c r="A12018" s="3">
        <v>12015</v>
      </c>
      <c r="B12018" s="8" t="s">
        <v>23404</v>
      </c>
    </row>
    <row r="12019" spans="1:2" x14ac:dyDescent="0.15">
      <c r="A12019" s="3">
        <v>12016</v>
      </c>
      <c r="B12019" s="8" t="s">
        <v>23405</v>
      </c>
    </row>
    <row r="12020" spans="1:2" x14ac:dyDescent="0.15">
      <c r="A12020" s="3">
        <v>12017</v>
      </c>
      <c r="B12020" s="8" t="s">
        <v>23406</v>
      </c>
    </row>
    <row r="12021" spans="1:2" x14ac:dyDescent="0.15">
      <c r="A12021" s="3">
        <v>12018</v>
      </c>
      <c r="B12021" s="8" t="s">
        <v>23407</v>
      </c>
    </row>
    <row r="12022" spans="1:2" x14ac:dyDescent="0.15">
      <c r="A12022" s="3">
        <v>12019</v>
      </c>
      <c r="B12022" s="8" t="s">
        <v>23408</v>
      </c>
    </row>
    <row r="12023" spans="1:2" x14ac:dyDescent="0.15">
      <c r="A12023" s="3">
        <v>12020</v>
      </c>
      <c r="B12023" s="8" t="s">
        <v>23409</v>
      </c>
    </row>
    <row r="12024" spans="1:2" x14ac:dyDescent="0.15">
      <c r="A12024" s="3">
        <v>12021</v>
      </c>
      <c r="B12024" s="8" t="s">
        <v>23410</v>
      </c>
    </row>
    <row r="12025" spans="1:2" x14ac:dyDescent="0.15">
      <c r="A12025" s="3">
        <v>12022</v>
      </c>
      <c r="B12025" s="8" t="s">
        <v>23411</v>
      </c>
    </row>
    <row r="12026" spans="1:2" x14ac:dyDescent="0.15">
      <c r="A12026" s="3">
        <v>12023</v>
      </c>
      <c r="B12026" s="8" t="s">
        <v>23412</v>
      </c>
    </row>
    <row r="12027" spans="1:2" x14ac:dyDescent="0.15">
      <c r="A12027" s="3">
        <v>12024</v>
      </c>
      <c r="B12027" s="8" t="s">
        <v>23413</v>
      </c>
    </row>
    <row r="12028" spans="1:2" x14ac:dyDescent="0.15">
      <c r="A12028" s="3">
        <v>12025</v>
      </c>
      <c r="B12028" s="8" t="s">
        <v>23414</v>
      </c>
    </row>
    <row r="12029" spans="1:2" x14ac:dyDescent="0.15">
      <c r="A12029" s="3">
        <v>12026</v>
      </c>
      <c r="B12029" s="8" t="s">
        <v>23415</v>
      </c>
    </row>
    <row r="12030" spans="1:2" x14ac:dyDescent="0.15">
      <c r="A12030" s="3">
        <v>12027</v>
      </c>
      <c r="B12030" s="8" t="s">
        <v>23416</v>
      </c>
    </row>
    <row r="12031" spans="1:2" x14ac:dyDescent="0.15">
      <c r="A12031" s="3">
        <v>12028</v>
      </c>
      <c r="B12031" s="8" t="s">
        <v>23417</v>
      </c>
    </row>
    <row r="12032" spans="1:2" x14ac:dyDescent="0.15">
      <c r="A12032" s="3">
        <v>12029</v>
      </c>
      <c r="B12032" s="8" t="s">
        <v>23418</v>
      </c>
    </row>
    <row r="12033" spans="1:2" x14ac:dyDescent="0.15">
      <c r="A12033" s="3">
        <v>12030</v>
      </c>
      <c r="B12033" s="8" t="s">
        <v>23419</v>
      </c>
    </row>
    <row r="12034" spans="1:2" x14ac:dyDescent="0.15">
      <c r="A12034" s="3">
        <v>12031</v>
      </c>
      <c r="B12034" s="8" t="s">
        <v>23420</v>
      </c>
    </row>
    <row r="12035" spans="1:2" x14ac:dyDescent="0.15">
      <c r="A12035" s="3">
        <v>12032</v>
      </c>
      <c r="B12035" s="8" t="s">
        <v>23421</v>
      </c>
    </row>
    <row r="12036" spans="1:2" x14ac:dyDescent="0.15">
      <c r="A12036" s="3">
        <v>12033</v>
      </c>
      <c r="B12036" s="8" t="s">
        <v>23422</v>
      </c>
    </row>
    <row r="12037" spans="1:2" x14ac:dyDescent="0.15">
      <c r="A12037" s="3">
        <v>12034</v>
      </c>
      <c r="B12037" s="8" t="s">
        <v>23423</v>
      </c>
    </row>
    <row r="12038" spans="1:2" x14ac:dyDescent="0.15">
      <c r="A12038" s="3">
        <v>12035</v>
      </c>
      <c r="B12038" s="8" t="s">
        <v>23424</v>
      </c>
    </row>
    <row r="12039" spans="1:2" x14ac:dyDescent="0.15">
      <c r="A12039" s="3">
        <v>12036</v>
      </c>
      <c r="B12039" s="8" t="s">
        <v>23425</v>
      </c>
    </row>
    <row r="12040" spans="1:2" x14ac:dyDescent="0.15">
      <c r="A12040" s="3">
        <v>12037</v>
      </c>
      <c r="B12040" s="8" t="s">
        <v>23426</v>
      </c>
    </row>
    <row r="12041" spans="1:2" x14ac:dyDescent="0.15">
      <c r="A12041" s="3">
        <v>12038</v>
      </c>
      <c r="B12041" s="8" t="s">
        <v>23427</v>
      </c>
    </row>
    <row r="12042" spans="1:2" x14ac:dyDescent="0.15">
      <c r="A12042" s="3">
        <v>12039</v>
      </c>
      <c r="B12042" s="8" t="s">
        <v>23428</v>
      </c>
    </row>
    <row r="12043" spans="1:2" x14ac:dyDescent="0.15">
      <c r="A12043" s="3">
        <v>12040</v>
      </c>
      <c r="B12043" s="8" t="s">
        <v>23429</v>
      </c>
    </row>
    <row r="12044" spans="1:2" x14ac:dyDescent="0.15">
      <c r="A12044" s="3">
        <v>12041</v>
      </c>
      <c r="B12044" s="8" t="s">
        <v>23430</v>
      </c>
    </row>
    <row r="12045" spans="1:2" x14ac:dyDescent="0.15">
      <c r="A12045" s="3">
        <v>12042</v>
      </c>
      <c r="B12045" s="8" t="s">
        <v>23431</v>
      </c>
    </row>
    <row r="12046" spans="1:2" x14ac:dyDescent="0.15">
      <c r="A12046" s="3">
        <v>12043</v>
      </c>
      <c r="B12046" s="8" t="s">
        <v>23432</v>
      </c>
    </row>
    <row r="12047" spans="1:2" x14ac:dyDescent="0.15">
      <c r="A12047" s="3">
        <v>12044</v>
      </c>
      <c r="B12047" s="8" t="s">
        <v>23433</v>
      </c>
    </row>
    <row r="12048" spans="1:2" x14ac:dyDescent="0.15">
      <c r="A12048" s="3">
        <v>12045</v>
      </c>
      <c r="B12048" s="8" t="s">
        <v>23434</v>
      </c>
    </row>
    <row r="12049" spans="1:2" x14ac:dyDescent="0.15">
      <c r="A12049" s="3">
        <v>12046</v>
      </c>
      <c r="B12049" s="8" t="s">
        <v>23435</v>
      </c>
    </row>
    <row r="12050" spans="1:2" x14ac:dyDescent="0.15">
      <c r="A12050" s="3">
        <v>12047</v>
      </c>
      <c r="B12050" s="8" t="s">
        <v>23436</v>
      </c>
    </row>
    <row r="12051" spans="1:2" x14ac:dyDescent="0.15">
      <c r="A12051" s="3">
        <v>12048</v>
      </c>
      <c r="B12051" s="8" t="s">
        <v>23437</v>
      </c>
    </row>
    <row r="12052" spans="1:2" x14ac:dyDescent="0.15">
      <c r="A12052" s="3">
        <v>12049</v>
      </c>
      <c r="B12052" s="8" t="s">
        <v>23438</v>
      </c>
    </row>
    <row r="12053" spans="1:2" x14ac:dyDescent="0.15">
      <c r="A12053" s="3">
        <v>12050</v>
      </c>
      <c r="B12053" s="8" t="s">
        <v>23439</v>
      </c>
    </row>
    <row r="12054" spans="1:2" x14ac:dyDescent="0.15">
      <c r="A12054" s="3">
        <v>12051</v>
      </c>
      <c r="B12054" s="8" t="s">
        <v>23440</v>
      </c>
    </row>
    <row r="12055" spans="1:2" x14ac:dyDescent="0.15">
      <c r="A12055" s="3">
        <v>12052</v>
      </c>
      <c r="B12055" s="8" t="s">
        <v>23441</v>
      </c>
    </row>
    <row r="12056" spans="1:2" x14ac:dyDescent="0.15">
      <c r="A12056" s="3">
        <v>12053</v>
      </c>
      <c r="B12056" s="8" t="s">
        <v>23442</v>
      </c>
    </row>
    <row r="12057" spans="1:2" x14ac:dyDescent="0.15">
      <c r="A12057" s="3">
        <v>12054</v>
      </c>
      <c r="B12057" s="8" t="s">
        <v>23443</v>
      </c>
    </row>
    <row r="12058" spans="1:2" x14ac:dyDescent="0.15">
      <c r="A12058" s="3">
        <v>12055</v>
      </c>
      <c r="B12058" s="8" t="s">
        <v>23444</v>
      </c>
    </row>
    <row r="12059" spans="1:2" x14ac:dyDescent="0.15">
      <c r="A12059" s="3">
        <v>12056</v>
      </c>
      <c r="B12059" s="8" t="s">
        <v>23445</v>
      </c>
    </row>
    <row r="12060" spans="1:2" x14ac:dyDescent="0.15">
      <c r="A12060" s="3">
        <v>12057</v>
      </c>
      <c r="B12060" s="8" t="s">
        <v>23446</v>
      </c>
    </row>
    <row r="12061" spans="1:2" x14ac:dyDescent="0.15">
      <c r="A12061" s="3">
        <v>12058</v>
      </c>
      <c r="B12061" s="8" t="s">
        <v>23447</v>
      </c>
    </row>
    <row r="12062" spans="1:2" x14ac:dyDescent="0.15">
      <c r="A12062" s="3">
        <v>12059</v>
      </c>
      <c r="B12062" s="8" t="s">
        <v>23448</v>
      </c>
    </row>
    <row r="12063" spans="1:2" x14ac:dyDescent="0.15">
      <c r="A12063" s="3">
        <v>12060</v>
      </c>
      <c r="B12063" s="8" t="s">
        <v>23449</v>
      </c>
    </row>
    <row r="12064" spans="1:2" x14ac:dyDescent="0.15">
      <c r="A12064" s="3">
        <v>12061</v>
      </c>
      <c r="B12064" s="8" t="s">
        <v>23450</v>
      </c>
    </row>
    <row r="12065" spans="1:2" x14ac:dyDescent="0.15">
      <c r="A12065" s="3">
        <v>12062</v>
      </c>
      <c r="B12065" s="8" t="s">
        <v>23451</v>
      </c>
    </row>
    <row r="12066" spans="1:2" x14ac:dyDescent="0.15">
      <c r="A12066" s="3">
        <v>12063</v>
      </c>
      <c r="B12066" s="8" t="s">
        <v>23452</v>
      </c>
    </row>
    <row r="12067" spans="1:2" x14ac:dyDescent="0.15">
      <c r="A12067" s="3">
        <v>12064</v>
      </c>
      <c r="B12067" s="8" t="s">
        <v>23453</v>
      </c>
    </row>
    <row r="12068" spans="1:2" x14ac:dyDescent="0.15">
      <c r="A12068" s="3">
        <v>12065</v>
      </c>
      <c r="B12068" s="8" t="s">
        <v>23454</v>
      </c>
    </row>
    <row r="12069" spans="1:2" x14ac:dyDescent="0.15">
      <c r="A12069" s="3">
        <v>12066</v>
      </c>
      <c r="B12069" s="8" t="s">
        <v>23455</v>
      </c>
    </row>
    <row r="12070" spans="1:2" x14ac:dyDescent="0.15">
      <c r="A12070" s="3">
        <v>12067</v>
      </c>
      <c r="B12070" s="8" t="s">
        <v>23456</v>
      </c>
    </row>
    <row r="12071" spans="1:2" x14ac:dyDescent="0.15">
      <c r="A12071" s="3">
        <v>12068</v>
      </c>
      <c r="B12071" s="8" t="s">
        <v>23457</v>
      </c>
    </row>
    <row r="12072" spans="1:2" x14ac:dyDescent="0.15">
      <c r="A12072" s="3">
        <v>12069</v>
      </c>
      <c r="B12072" s="8" t="s">
        <v>23458</v>
      </c>
    </row>
    <row r="12073" spans="1:2" x14ac:dyDescent="0.15">
      <c r="A12073" s="3">
        <v>12070</v>
      </c>
      <c r="B12073" s="8" t="s">
        <v>23459</v>
      </c>
    </row>
    <row r="12074" spans="1:2" x14ac:dyDescent="0.15">
      <c r="A12074" s="3">
        <v>12071</v>
      </c>
      <c r="B12074" s="8" t="s">
        <v>23460</v>
      </c>
    </row>
    <row r="12075" spans="1:2" x14ac:dyDescent="0.15">
      <c r="A12075" s="3">
        <v>12072</v>
      </c>
      <c r="B12075" s="8" t="s">
        <v>23461</v>
      </c>
    </row>
    <row r="12076" spans="1:2" x14ac:dyDescent="0.15">
      <c r="A12076" s="3">
        <v>12073</v>
      </c>
      <c r="B12076" s="8" t="s">
        <v>23462</v>
      </c>
    </row>
    <row r="12077" spans="1:2" x14ac:dyDescent="0.15">
      <c r="A12077" s="3">
        <v>12074</v>
      </c>
      <c r="B12077" s="8" t="s">
        <v>23463</v>
      </c>
    </row>
    <row r="12078" spans="1:2" x14ac:dyDescent="0.15">
      <c r="A12078" s="3">
        <v>12075</v>
      </c>
      <c r="B12078" s="8" t="s">
        <v>23464</v>
      </c>
    </row>
    <row r="12079" spans="1:2" x14ac:dyDescent="0.15">
      <c r="A12079" s="3">
        <v>12076</v>
      </c>
      <c r="B12079" s="8" t="s">
        <v>23465</v>
      </c>
    </row>
    <row r="12080" spans="1:2" x14ac:dyDescent="0.15">
      <c r="A12080" s="3">
        <v>12077</v>
      </c>
      <c r="B12080" s="8" t="s">
        <v>23466</v>
      </c>
    </row>
    <row r="12081" spans="1:2" x14ac:dyDescent="0.15">
      <c r="A12081" s="3">
        <v>12078</v>
      </c>
      <c r="B12081" s="8" t="s">
        <v>23467</v>
      </c>
    </row>
    <row r="12082" spans="1:2" x14ac:dyDescent="0.15">
      <c r="A12082" s="3">
        <v>12079</v>
      </c>
      <c r="B12082" s="8" t="s">
        <v>23468</v>
      </c>
    </row>
    <row r="12083" spans="1:2" x14ac:dyDescent="0.15">
      <c r="A12083" s="3">
        <v>12080</v>
      </c>
      <c r="B12083" s="8" t="s">
        <v>23469</v>
      </c>
    </row>
    <row r="12084" spans="1:2" x14ac:dyDescent="0.15">
      <c r="A12084" s="3">
        <v>12081</v>
      </c>
      <c r="B12084" s="8" t="s">
        <v>23470</v>
      </c>
    </row>
    <row r="12085" spans="1:2" x14ac:dyDescent="0.15">
      <c r="A12085" s="3">
        <v>12082</v>
      </c>
      <c r="B12085" s="8" t="s">
        <v>23471</v>
      </c>
    </row>
    <row r="12086" spans="1:2" x14ac:dyDescent="0.15">
      <c r="A12086" s="3">
        <v>12083</v>
      </c>
      <c r="B12086" s="8" t="s">
        <v>23472</v>
      </c>
    </row>
    <row r="12087" spans="1:2" x14ac:dyDescent="0.15">
      <c r="A12087" s="3">
        <v>12084</v>
      </c>
      <c r="B12087" s="8" t="s">
        <v>23473</v>
      </c>
    </row>
    <row r="12088" spans="1:2" x14ac:dyDescent="0.15">
      <c r="A12088" s="3">
        <v>12085</v>
      </c>
      <c r="B12088" s="8" t="s">
        <v>23474</v>
      </c>
    </row>
    <row r="12089" spans="1:2" x14ac:dyDescent="0.15">
      <c r="A12089" s="3">
        <v>12086</v>
      </c>
      <c r="B12089" s="8" t="s">
        <v>23475</v>
      </c>
    </row>
    <row r="12090" spans="1:2" x14ac:dyDescent="0.15">
      <c r="A12090" s="3">
        <v>12087</v>
      </c>
      <c r="B12090" s="8" t="s">
        <v>23476</v>
      </c>
    </row>
    <row r="12091" spans="1:2" x14ac:dyDescent="0.15">
      <c r="A12091" s="3">
        <v>12088</v>
      </c>
      <c r="B12091" s="8" t="s">
        <v>23477</v>
      </c>
    </row>
    <row r="12092" spans="1:2" x14ac:dyDescent="0.15">
      <c r="A12092" s="3">
        <v>12089</v>
      </c>
      <c r="B12092" s="8" t="s">
        <v>23478</v>
      </c>
    </row>
    <row r="12093" spans="1:2" x14ac:dyDescent="0.15">
      <c r="A12093" s="3">
        <v>12090</v>
      </c>
      <c r="B12093" s="8" t="s">
        <v>23479</v>
      </c>
    </row>
    <row r="12094" spans="1:2" x14ac:dyDescent="0.15">
      <c r="A12094" s="3">
        <v>12091</v>
      </c>
      <c r="B12094" s="8" t="s">
        <v>23480</v>
      </c>
    </row>
    <row r="12095" spans="1:2" x14ac:dyDescent="0.15">
      <c r="A12095" s="3">
        <v>12092</v>
      </c>
      <c r="B12095" s="8" t="s">
        <v>23481</v>
      </c>
    </row>
    <row r="12096" spans="1:2" x14ac:dyDescent="0.15">
      <c r="A12096" s="3">
        <v>12093</v>
      </c>
      <c r="B12096" s="8" t="s">
        <v>23482</v>
      </c>
    </row>
    <row r="12097" spans="1:2" x14ac:dyDescent="0.15">
      <c r="A12097" s="3">
        <v>12094</v>
      </c>
      <c r="B12097" s="8" t="s">
        <v>23483</v>
      </c>
    </row>
    <row r="12098" spans="1:2" x14ac:dyDescent="0.15">
      <c r="A12098" s="3">
        <v>12095</v>
      </c>
      <c r="B12098" s="8" t="s">
        <v>23484</v>
      </c>
    </row>
    <row r="12099" spans="1:2" x14ac:dyDescent="0.15">
      <c r="A12099" s="3">
        <v>12096</v>
      </c>
      <c r="B12099" s="8" t="s">
        <v>23485</v>
      </c>
    </row>
    <row r="12100" spans="1:2" x14ac:dyDescent="0.15">
      <c r="A12100" s="3">
        <v>12097</v>
      </c>
      <c r="B12100" s="8" t="s">
        <v>23486</v>
      </c>
    </row>
    <row r="12101" spans="1:2" x14ac:dyDescent="0.15">
      <c r="A12101" s="3">
        <v>12098</v>
      </c>
      <c r="B12101" s="8" t="s">
        <v>23487</v>
      </c>
    </row>
    <row r="12102" spans="1:2" x14ac:dyDescent="0.15">
      <c r="A12102" s="3">
        <v>12099</v>
      </c>
      <c r="B12102" s="8" t="s">
        <v>23488</v>
      </c>
    </row>
    <row r="12103" spans="1:2" x14ac:dyDescent="0.15">
      <c r="A12103" s="3">
        <v>12100</v>
      </c>
      <c r="B12103" s="8" t="s">
        <v>23489</v>
      </c>
    </row>
    <row r="12104" spans="1:2" x14ac:dyDescent="0.15">
      <c r="A12104" s="3">
        <v>12101</v>
      </c>
      <c r="B12104" s="8" t="s">
        <v>23490</v>
      </c>
    </row>
    <row r="12105" spans="1:2" x14ac:dyDescent="0.15">
      <c r="A12105" s="3">
        <v>12102</v>
      </c>
      <c r="B12105" s="8" t="s">
        <v>23491</v>
      </c>
    </row>
    <row r="12106" spans="1:2" x14ac:dyDescent="0.15">
      <c r="A12106" s="3">
        <v>12103</v>
      </c>
      <c r="B12106" s="8" t="s">
        <v>23492</v>
      </c>
    </row>
    <row r="12107" spans="1:2" x14ac:dyDescent="0.15">
      <c r="A12107" s="3">
        <v>12104</v>
      </c>
      <c r="B12107" s="8" t="s">
        <v>23493</v>
      </c>
    </row>
    <row r="12108" spans="1:2" x14ac:dyDescent="0.15">
      <c r="A12108" s="3">
        <v>12105</v>
      </c>
      <c r="B12108" s="8" t="s">
        <v>23494</v>
      </c>
    </row>
    <row r="12109" spans="1:2" x14ac:dyDescent="0.15">
      <c r="A12109" s="3">
        <v>12106</v>
      </c>
      <c r="B12109" s="8" t="s">
        <v>23495</v>
      </c>
    </row>
    <row r="12110" spans="1:2" x14ac:dyDescent="0.15">
      <c r="A12110" s="3">
        <v>12107</v>
      </c>
      <c r="B12110" s="8" t="s">
        <v>23496</v>
      </c>
    </row>
    <row r="12111" spans="1:2" x14ac:dyDescent="0.15">
      <c r="A12111" s="3">
        <v>12108</v>
      </c>
      <c r="B12111" s="8" t="s">
        <v>23497</v>
      </c>
    </row>
    <row r="12112" spans="1:2" x14ac:dyDescent="0.15">
      <c r="A12112" s="3">
        <v>12109</v>
      </c>
      <c r="B12112" s="8" t="s">
        <v>23498</v>
      </c>
    </row>
    <row r="12113" spans="1:2" x14ac:dyDescent="0.15">
      <c r="A12113" s="3">
        <v>12110</v>
      </c>
      <c r="B12113" s="8" t="s">
        <v>23499</v>
      </c>
    </row>
    <row r="12114" spans="1:2" x14ac:dyDescent="0.15">
      <c r="A12114" s="3">
        <v>12111</v>
      </c>
      <c r="B12114" s="8" t="s">
        <v>23500</v>
      </c>
    </row>
    <row r="12115" spans="1:2" x14ac:dyDescent="0.15">
      <c r="A12115" s="3">
        <v>12112</v>
      </c>
      <c r="B12115" s="8" t="s">
        <v>23501</v>
      </c>
    </row>
    <row r="12116" spans="1:2" x14ac:dyDescent="0.15">
      <c r="A12116" s="3">
        <v>12113</v>
      </c>
      <c r="B12116" s="8" t="s">
        <v>23502</v>
      </c>
    </row>
    <row r="12117" spans="1:2" x14ac:dyDescent="0.15">
      <c r="A12117" s="3">
        <v>12114</v>
      </c>
      <c r="B12117" s="8" t="s">
        <v>23503</v>
      </c>
    </row>
    <row r="12118" spans="1:2" x14ac:dyDescent="0.15">
      <c r="A12118" s="3">
        <v>12115</v>
      </c>
      <c r="B12118" s="8" t="s">
        <v>23504</v>
      </c>
    </row>
    <row r="12119" spans="1:2" x14ac:dyDescent="0.15">
      <c r="A12119" s="3">
        <v>12116</v>
      </c>
      <c r="B12119" s="8" t="s">
        <v>23505</v>
      </c>
    </row>
    <row r="12120" spans="1:2" x14ac:dyDescent="0.15">
      <c r="A12120" s="3">
        <v>12117</v>
      </c>
      <c r="B12120" s="8" t="s">
        <v>23506</v>
      </c>
    </row>
    <row r="12121" spans="1:2" x14ac:dyDescent="0.15">
      <c r="A12121" s="3">
        <v>12118</v>
      </c>
      <c r="B12121" s="8" t="s">
        <v>23507</v>
      </c>
    </row>
    <row r="12122" spans="1:2" x14ac:dyDescent="0.15">
      <c r="A12122" s="3">
        <v>12119</v>
      </c>
      <c r="B12122" s="8" t="s">
        <v>23508</v>
      </c>
    </row>
    <row r="12123" spans="1:2" x14ac:dyDescent="0.15">
      <c r="A12123" s="3">
        <v>12120</v>
      </c>
      <c r="B12123" s="8" t="s">
        <v>23509</v>
      </c>
    </row>
    <row r="12124" spans="1:2" x14ac:dyDescent="0.15">
      <c r="A12124" s="3">
        <v>12121</v>
      </c>
      <c r="B12124" s="8" t="s">
        <v>23510</v>
      </c>
    </row>
    <row r="12125" spans="1:2" x14ac:dyDescent="0.15">
      <c r="A12125" s="3">
        <v>12122</v>
      </c>
      <c r="B12125" s="8" t="s">
        <v>23511</v>
      </c>
    </row>
    <row r="12126" spans="1:2" x14ac:dyDescent="0.15">
      <c r="A12126" s="3">
        <v>12123</v>
      </c>
      <c r="B12126" s="8" t="s">
        <v>23512</v>
      </c>
    </row>
    <row r="12127" spans="1:2" x14ac:dyDescent="0.15">
      <c r="A12127" s="3">
        <v>12124</v>
      </c>
      <c r="B12127" s="8" t="s">
        <v>23513</v>
      </c>
    </row>
    <row r="12128" spans="1:2" x14ac:dyDescent="0.15">
      <c r="A12128" s="3">
        <v>12125</v>
      </c>
      <c r="B12128" s="8" t="s">
        <v>23514</v>
      </c>
    </row>
    <row r="12129" spans="1:2" x14ac:dyDescent="0.15">
      <c r="A12129" s="3">
        <v>12126</v>
      </c>
      <c r="B12129" s="8" t="s">
        <v>23515</v>
      </c>
    </row>
    <row r="12130" spans="1:2" x14ac:dyDescent="0.15">
      <c r="A12130" s="3">
        <v>12127</v>
      </c>
      <c r="B12130" s="8" t="s">
        <v>23516</v>
      </c>
    </row>
    <row r="12131" spans="1:2" x14ac:dyDescent="0.15">
      <c r="A12131" s="3">
        <v>12128</v>
      </c>
      <c r="B12131" s="8" t="s">
        <v>23517</v>
      </c>
    </row>
    <row r="12132" spans="1:2" x14ac:dyDescent="0.15">
      <c r="A12132" s="3">
        <v>12129</v>
      </c>
      <c r="B12132" s="8" t="s">
        <v>23518</v>
      </c>
    </row>
    <row r="12133" spans="1:2" x14ac:dyDescent="0.15">
      <c r="A12133" s="3">
        <v>12130</v>
      </c>
      <c r="B12133" s="8" t="s">
        <v>23519</v>
      </c>
    </row>
    <row r="12134" spans="1:2" x14ac:dyDescent="0.15">
      <c r="A12134" s="3">
        <v>12131</v>
      </c>
      <c r="B12134" s="8" t="s">
        <v>23520</v>
      </c>
    </row>
    <row r="12135" spans="1:2" x14ac:dyDescent="0.15">
      <c r="A12135" s="3">
        <v>12132</v>
      </c>
      <c r="B12135" s="8" t="s">
        <v>23521</v>
      </c>
    </row>
    <row r="12136" spans="1:2" x14ac:dyDescent="0.15">
      <c r="A12136" s="3">
        <v>12133</v>
      </c>
      <c r="B12136" s="8" t="s">
        <v>23522</v>
      </c>
    </row>
    <row r="12137" spans="1:2" x14ac:dyDescent="0.15">
      <c r="A12137" s="3">
        <v>12134</v>
      </c>
      <c r="B12137" s="8" t="s">
        <v>23523</v>
      </c>
    </row>
    <row r="12138" spans="1:2" x14ac:dyDescent="0.15">
      <c r="A12138" s="3">
        <v>12135</v>
      </c>
      <c r="B12138" s="8" t="s">
        <v>23524</v>
      </c>
    </row>
    <row r="12139" spans="1:2" x14ac:dyDescent="0.15">
      <c r="A12139" s="3">
        <v>12136</v>
      </c>
      <c r="B12139" s="8" t="s">
        <v>23525</v>
      </c>
    </row>
    <row r="12140" spans="1:2" x14ac:dyDescent="0.15">
      <c r="A12140" s="3">
        <v>12137</v>
      </c>
      <c r="B12140" s="8" t="s">
        <v>23526</v>
      </c>
    </row>
    <row r="12141" spans="1:2" x14ac:dyDescent="0.15">
      <c r="A12141" s="3">
        <v>12138</v>
      </c>
      <c r="B12141" s="8" t="s">
        <v>23527</v>
      </c>
    </row>
    <row r="12142" spans="1:2" x14ac:dyDescent="0.15">
      <c r="A12142" s="3">
        <v>12139</v>
      </c>
      <c r="B12142" s="8" t="s">
        <v>23528</v>
      </c>
    </row>
    <row r="12143" spans="1:2" x14ac:dyDescent="0.15">
      <c r="A12143" s="3">
        <v>12140</v>
      </c>
      <c r="B12143" s="8" t="s">
        <v>23529</v>
      </c>
    </row>
    <row r="12144" spans="1:2" x14ac:dyDescent="0.15">
      <c r="A12144" s="3">
        <v>12141</v>
      </c>
      <c r="B12144" s="8" t="s">
        <v>23530</v>
      </c>
    </row>
    <row r="12145" spans="1:2" x14ac:dyDescent="0.15">
      <c r="A12145" s="3">
        <v>12142</v>
      </c>
      <c r="B12145" s="8" t="s">
        <v>23531</v>
      </c>
    </row>
    <row r="12146" spans="1:2" x14ac:dyDescent="0.15">
      <c r="A12146" s="3">
        <v>12143</v>
      </c>
      <c r="B12146" s="8" t="s">
        <v>23532</v>
      </c>
    </row>
    <row r="12147" spans="1:2" x14ac:dyDescent="0.15">
      <c r="A12147" s="3">
        <v>12144</v>
      </c>
      <c r="B12147" s="8" t="s">
        <v>23533</v>
      </c>
    </row>
    <row r="12148" spans="1:2" x14ac:dyDescent="0.15">
      <c r="A12148" s="3">
        <v>12145</v>
      </c>
      <c r="B12148" s="8" t="s">
        <v>23534</v>
      </c>
    </row>
    <row r="12149" spans="1:2" x14ac:dyDescent="0.15">
      <c r="A12149" s="3">
        <v>12146</v>
      </c>
      <c r="B12149" s="8" t="s">
        <v>23535</v>
      </c>
    </row>
    <row r="12150" spans="1:2" x14ac:dyDescent="0.15">
      <c r="A12150" s="3">
        <v>12147</v>
      </c>
      <c r="B12150" s="8" t="s">
        <v>23536</v>
      </c>
    </row>
    <row r="12151" spans="1:2" x14ac:dyDescent="0.15">
      <c r="A12151" s="3">
        <v>12148</v>
      </c>
      <c r="B12151" s="8" t="s">
        <v>23537</v>
      </c>
    </row>
    <row r="12152" spans="1:2" x14ac:dyDescent="0.15">
      <c r="A12152" s="3">
        <v>12149</v>
      </c>
      <c r="B12152" s="8" t="s">
        <v>23538</v>
      </c>
    </row>
    <row r="12153" spans="1:2" x14ac:dyDescent="0.15">
      <c r="A12153" s="3">
        <v>12150</v>
      </c>
      <c r="B12153" s="8" t="s">
        <v>23539</v>
      </c>
    </row>
    <row r="12154" spans="1:2" x14ac:dyDescent="0.15">
      <c r="A12154" s="3">
        <v>12151</v>
      </c>
      <c r="B12154" s="8" t="s">
        <v>23540</v>
      </c>
    </row>
    <row r="12155" spans="1:2" x14ac:dyDescent="0.15">
      <c r="A12155" s="3">
        <v>12152</v>
      </c>
      <c r="B12155" s="8" t="s">
        <v>23541</v>
      </c>
    </row>
    <row r="12156" spans="1:2" x14ac:dyDescent="0.15">
      <c r="A12156" s="3">
        <v>12153</v>
      </c>
      <c r="B12156" s="8" t="s">
        <v>23542</v>
      </c>
    </row>
    <row r="12157" spans="1:2" x14ac:dyDescent="0.15">
      <c r="A12157" s="3">
        <v>12154</v>
      </c>
      <c r="B12157" s="8" t="s">
        <v>23543</v>
      </c>
    </row>
    <row r="12158" spans="1:2" x14ac:dyDescent="0.15">
      <c r="A12158" s="3">
        <v>12155</v>
      </c>
      <c r="B12158" s="8" t="s">
        <v>23544</v>
      </c>
    </row>
    <row r="12159" spans="1:2" x14ac:dyDescent="0.15">
      <c r="A12159" s="3">
        <v>12156</v>
      </c>
      <c r="B12159" s="8" t="s">
        <v>23545</v>
      </c>
    </row>
    <row r="12160" spans="1:2" x14ac:dyDescent="0.15">
      <c r="A12160" s="3">
        <v>12157</v>
      </c>
      <c r="B12160" s="8" t="s">
        <v>23546</v>
      </c>
    </row>
    <row r="12161" spans="1:2" x14ac:dyDescent="0.15">
      <c r="A12161" s="3">
        <v>12158</v>
      </c>
      <c r="B12161" s="8" t="s">
        <v>23547</v>
      </c>
    </row>
    <row r="12162" spans="1:2" x14ac:dyDescent="0.15">
      <c r="A12162" s="3">
        <v>12159</v>
      </c>
      <c r="B12162" s="8" t="s">
        <v>23548</v>
      </c>
    </row>
    <row r="12163" spans="1:2" x14ac:dyDescent="0.15">
      <c r="A12163" s="3">
        <v>12160</v>
      </c>
      <c r="B12163" s="8" t="s">
        <v>23549</v>
      </c>
    </row>
    <row r="12164" spans="1:2" x14ac:dyDescent="0.15">
      <c r="A12164" s="3">
        <v>12161</v>
      </c>
      <c r="B12164" s="8" t="s">
        <v>23550</v>
      </c>
    </row>
    <row r="12165" spans="1:2" x14ac:dyDescent="0.15">
      <c r="A12165" s="3">
        <v>12162</v>
      </c>
      <c r="B12165" s="8" t="s">
        <v>23551</v>
      </c>
    </row>
    <row r="12166" spans="1:2" x14ac:dyDescent="0.15">
      <c r="A12166" s="3">
        <v>12163</v>
      </c>
      <c r="B12166" s="8" t="s">
        <v>23552</v>
      </c>
    </row>
    <row r="12167" spans="1:2" x14ac:dyDescent="0.15">
      <c r="A12167" s="3">
        <v>12164</v>
      </c>
      <c r="B12167" s="8" t="s">
        <v>23553</v>
      </c>
    </row>
    <row r="12168" spans="1:2" x14ac:dyDescent="0.15">
      <c r="A12168" s="3">
        <v>12165</v>
      </c>
      <c r="B12168" s="8" t="s">
        <v>23554</v>
      </c>
    </row>
    <row r="12169" spans="1:2" x14ac:dyDescent="0.15">
      <c r="A12169" s="3">
        <v>12166</v>
      </c>
      <c r="B12169" s="8" t="s">
        <v>23555</v>
      </c>
    </row>
    <row r="12170" spans="1:2" x14ac:dyDescent="0.15">
      <c r="A12170" s="3">
        <v>12167</v>
      </c>
      <c r="B12170" s="8" t="s">
        <v>23556</v>
      </c>
    </row>
    <row r="12171" spans="1:2" x14ac:dyDescent="0.15">
      <c r="A12171" s="3">
        <v>12168</v>
      </c>
      <c r="B12171" s="8" t="s">
        <v>23557</v>
      </c>
    </row>
    <row r="12172" spans="1:2" x14ac:dyDescent="0.15">
      <c r="A12172" s="3">
        <v>12169</v>
      </c>
      <c r="B12172" s="8" t="s">
        <v>23558</v>
      </c>
    </row>
    <row r="12173" spans="1:2" x14ac:dyDescent="0.15">
      <c r="A12173" s="3">
        <v>12170</v>
      </c>
      <c r="B12173" s="8" t="s">
        <v>23559</v>
      </c>
    </row>
    <row r="12174" spans="1:2" x14ac:dyDescent="0.15">
      <c r="A12174" s="3">
        <v>12171</v>
      </c>
      <c r="B12174" s="8" t="s">
        <v>23560</v>
      </c>
    </row>
    <row r="12175" spans="1:2" x14ac:dyDescent="0.15">
      <c r="A12175" s="3">
        <v>12172</v>
      </c>
      <c r="B12175" s="8" t="s">
        <v>23561</v>
      </c>
    </row>
    <row r="12176" spans="1:2" x14ac:dyDescent="0.15">
      <c r="A12176" s="3">
        <v>12173</v>
      </c>
      <c r="B12176" s="8" t="s">
        <v>23562</v>
      </c>
    </row>
    <row r="12177" spans="1:2" x14ac:dyDescent="0.15">
      <c r="A12177" s="3">
        <v>12174</v>
      </c>
      <c r="B12177" s="8" t="s">
        <v>23563</v>
      </c>
    </row>
    <row r="12178" spans="1:2" x14ac:dyDescent="0.15">
      <c r="A12178" s="3">
        <v>12175</v>
      </c>
      <c r="B12178" s="8" t="s">
        <v>23564</v>
      </c>
    </row>
    <row r="12179" spans="1:2" x14ac:dyDescent="0.15">
      <c r="A12179" s="3">
        <v>12176</v>
      </c>
      <c r="B12179" s="8" t="s">
        <v>23565</v>
      </c>
    </row>
    <row r="12180" spans="1:2" x14ac:dyDescent="0.15">
      <c r="A12180" s="3">
        <v>12177</v>
      </c>
      <c r="B12180" s="8" t="s">
        <v>23566</v>
      </c>
    </row>
    <row r="12181" spans="1:2" x14ac:dyDescent="0.15">
      <c r="A12181" s="3">
        <v>12178</v>
      </c>
      <c r="B12181" s="8" t="s">
        <v>23567</v>
      </c>
    </row>
    <row r="12182" spans="1:2" x14ac:dyDescent="0.15">
      <c r="A12182" s="3">
        <v>12179</v>
      </c>
      <c r="B12182" s="8" t="s">
        <v>23568</v>
      </c>
    </row>
    <row r="12183" spans="1:2" x14ac:dyDescent="0.15">
      <c r="A12183" s="3">
        <v>12180</v>
      </c>
      <c r="B12183" s="8" t="s">
        <v>23569</v>
      </c>
    </row>
    <row r="12184" spans="1:2" x14ac:dyDescent="0.15">
      <c r="A12184" s="3">
        <v>12181</v>
      </c>
      <c r="B12184" s="8" t="s">
        <v>23570</v>
      </c>
    </row>
    <row r="12185" spans="1:2" x14ac:dyDescent="0.15">
      <c r="A12185" s="3">
        <v>12182</v>
      </c>
      <c r="B12185" s="8" t="s">
        <v>23571</v>
      </c>
    </row>
    <row r="12186" spans="1:2" x14ac:dyDescent="0.15">
      <c r="A12186" s="3">
        <v>12183</v>
      </c>
      <c r="B12186" s="8" t="s">
        <v>23572</v>
      </c>
    </row>
    <row r="12187" spans="1:2" x14ac:dyDescent="0.15">
      <c r="A12187" s="3">
        <v>12184</v>
      </c>
      <c r="B12187" s="8" t="s">
        <v>23573</v>
      </c>
    </row>
    <row r="12188" spans="1:2" x14ac:dyDescent="0.15">
      <c r="A12188" s="3">
        <v>12185</v>
      </c>
      <c r="B12188" s="8" t="s">
        <v>23574</v>
      </c>
    </row>
    <row r="12189" spans="1:2" x14ac:dyDescent="0.15">
      <c r="A12189" s="3">
        <v>12186</v>
      </c>
      <c r="B12189" s="8" t="s">
        <v>23575</v>
      </c>
    </row>
    <row r="12190" spans="1:2" x14ac:dyDescent="0.15">
      <c r="A12190" s="3">
        <v>12187</v>
      </c>
      <c r="B12190" s="8" t="s">
        <v>23576</v>
      </c>
    </row>
    <row r="12191" spans="1:2" x14ac:dyDescent="0.15">
      <c r="A12191" s="3">
        <v>12188</v>
      </c>
      <c r="B12191" s="8" t="s">
        <v>23577</v>
      </c>
    </row>
    <row r="12192" spans="1:2" x14ac:dyDescent="0.15">
      <c r="A12192" s="3">
        <v>12189</v>
      </c>
      <c r="B12192" s="8" t="s">
        <v>23578</v>
      </c>
    </row>
    <row r="12193" spans="1:2" x14ac:dyDescent="0.15">
      <c r="A12193" s="3">
        <v>12190</v>
      </c>
      <c r="B12193" s="8" t="s">
        <v>23579</v>
      </c>
    </row>
    <row r="12194" spans="1:2" x14ac:dyDescent="0.15">
      <c r="A12194" s="3">
        <v>12191</v>
      </c>
      <c r="B12194" s="8" t="s">
        <v>23580</v>
      </c>
    </row>
    <row r="12195" spans="1:2" x14ac:dyDescent="0.15">
      <c r="A12195" s="3">
        <v>12192</v>
      </c>
      <c r="B12195" s="8" t="s">
        <v>23581</v>
      </c>
    </row>
    <row r="12196" spans="1:2" x14ac:dyDescent="0.15">
      <c r="A12196" s="3">
        <v>12193</v>
      </c>
      <c r="B12196" s="8" t="s">
        <v>23582</v>
      </c>
    </row>
    <row r="12197" spans="1:2" x14ac:dyDescent="0.15">
      <c r="A12197" s="3">
        <v>12194</v>
      </c>
      <c r="B12197" s="8" t="s">
        <v>23583</v>
      </c>
    </row>
    <row r="12198" spans="1:2" x14ac:dyDescent="0.15">
      <c r="A12198" s="3">
        <v>12195</v>
      </c>
      <c r="B12198" s="8" t="s">
        <v>23584</v>
      </c>
    </row>
    <row r="12199" spans="1:2" x14ac:dyDescent="0.15">
      <c r="A12199" s="3">
        <v>12196</v>
      </c>
      <c r="B12199" s="8" t="s">
        <v>23585</v>
      </c>
    </row>
    <row r="12200" spans="1:2" x14ac:dyDescent="0.15">
      <c r="A12200" s="3">
        <v>12197</v>
      </c>
      <c r="B12200" s="8" t="s">
        <v>23586</v>
      </c>
    </row>
    <row r="12201" spans="1:2" x14ac:dyDescent="0.15">
      <c r="A12201" s="3">
        <v>12198</v>
      </c>
      <c r="B12201" s="8" t="s">
        <v>23587</v>
      </c>
    </row>
    <row r="12202" spans="1:2" x14ac:dyDescent="0.15">
      <c r="A12202" s="3">
        <v>12199</v>
      </c>
      <c r="B12202" s="8" t="s">
        <v>23588</v>
      </c>
    </row>
    <row r="12203" spans="1:2" x14ac:dyDescent="0.15">
      <c r="A12203" s="3">
        <v>12200</v>
      </c>
      <c r="B12203" s="8" t="s">
        <v>23589</v>
      </c>
    </row>
    <row r="12204" spans="1:2" x14ac:dyDescent="0.15">
      <c r="A12204" s="3">
        <v>12201</v>
      </c>
      <c r="B12204" s="8" t="s">
        <v>23590</v>
      </c>
    </row>
    <row r="12205" spans="1:2" x14ac:dyDescent="0.15">
      <c r="A12205" s="3">
        <v>12202</v>
      </c>
      <c r="B12205" s="8" t="s">
        <v>23591</v>
      </c>
    </row>
    <row r="12206" spans="1:2" x14ac:dyDescent="0.15">
      <c r="A12206" s="3">
        <v>12203</v>
      </c>
      <c r="B12206" s="8" t="s">
        <v>23592</v>
      </c>
    </row>
    <row r="12207" spans="1:2" x14ac:dyDescent="0.15">
      <c r="A12207" s="3">
        <v>12204</v>
      </c>
      <c r="B12207" s="8" t="s">
        <v>23593</v>
      </c>
    </row>
    <row r="12208" spans="1:2" x14ac:dyDescent="0.15">
      <c r="A12208" s="3">
        <v>12205</v>
      </c>
      <c r="B12208" s="8" t="s">
        <v>23594</v>
      </c>
    </row>
    <row r="12209" spans="1:2" x14ac:dyDescent="0.15">
      <c r="A12209" s="3">
        <v>12206</v>
      </c>
      <c r="B12209" s="8" t="s">
        <v>23595</v>
      </c>
    </row>
    <row r="12210" spans="1:2" x14ac:dyDescent="0.15">
      <c r="A12210" s="3">
        <v>12207</v>
      </c>
      <c r="B12210" s="8" t="s">
        <v>23596</v>
      </c>
    </row>
    <row r="12211" spans="1:2" x14ac:dyDescent="0.15">
      <c r="A12211" s="3">
        <v>12208</v>
      </c>
      <c r="B12211" s="8" t="s">
        <v>23597</v>
      </c>
    </row>
    <row r="12212" spans="1:2" x14ac:dyDescent="0.15">
      <c r="A12212" s="3">
        <v>12209</v>
      </c>
      <c r="B12212" s="8" t="s">
        <v>23598</v>
      </c>
    </row>
    <row r="12213" spans="1:2" x14ac:dyDescent="0.15">
      <c r="A12213" s="3">
        <v>12210</v>
      </c>
      <c r="B12213" s="8" t="s">
        <v>23599</v>
      </c>
    </row>
    <row r="12214" spans="1:2" x14ac:dyDescent="0.15">
      <c r="A12214" s="3">
        <v>12211</v>
      </c>
      <c r="B12214" s="8" t="s">
        <v>23600</v>
      </c>
    </row>
    <row r="12215" spans="1:2" x14ac:dyDescent="0.15">
      <c r="A12215" s="3">
        <v>12212</v>
      </c>
      <c r="B12215" s="8" t="s">
        <v>23601</v>
      </c>
    </row>
    <row r="12216" spans="1:2" x14ac:dyDescent="0.15">
      <c r="A12216" s="3">
        <v>12213</v>
      </c>
      <c r="B12216" s="8" t="s">
        <v>23602</v>
      </c>
    </row>
    <row r="12217" spans="1:2" x14ac:dyDescent="0.15">
      <c r="A12217" s="3">
        <v>12214</v>
      </c>
      <c r="B12217" s="8" t="s">
        <v>23603</v>
      </c>
    </row>
    <row r="12218" spans="1:2" x14ac:dyDescent="0.15">
      <c r="A12218" s="3">
        <v>12215</v>
      </c>
      <c r="B12218" s="8" t="s">
        <v>23604</v>
      </c>
    </row>
    <row r="12219" spans="1:2" x14ac:dyDescent="0.15">
      <c r="A12219" s="3">
        <v>12216</v>
      </c>
      <c r="B12219" s="8" t="s">
        <v>23605</v>
      </c>
    </row>
    <row r="12220" spans="1:2" x14ac:dyDescent="0.15">
      <c r="A12220" s="3">
        <v>12217</v>
      </c>
      <c r="B12220" s="8" t="s">
        <v>23606</v>
      </c>
    </row>
    <row r="12221" spans="1:2" x14ac:dyDescent="0.15">
      <c r="A12221" s="3">
        <v>12218</v>
      </c>
      <c r="B12221" s="8" t="s">
        <v>23607</v>
      </c>
    </row>
    <row r="12222" spans="1:2" x14ac:dyDescent="0.15">
      <c r="A12222" s="3">
        <v>12219</v>
      </c>
      <c r="B12222" s="8" t="s">
        <v>23608</v>
      </c>
    </row>
    <row r="12223" spans="1:2" x14ac:dyDescent="0.15">
      <c r="A12223" s="3">
        <v>12220</v>
      </c>
      <c r="B12223" s="8" t="s">
        <v>23609</v>
      </c>
    </row>
    <row r="12224" spans="1:2" x14ac:dyDescent="0.15">
      <c r="A12224" s="3">
        <v>12221</v>
      </c>
      <c r="B12224" s="8" t="s">
        <v>23610</v>
      </c>
    </row>
    <row r="12225" spans="1:2" x14ac:dyDescent="0.15">
      <c r="A12225" s="3">
        <v>12222</v>
      </c>
      <c r="B12225" s="8" t="s">
        <v>23611</v>
      </c>
    </row>
    <row r="12226" spans="1:2" x14ac:dyDescent="0.15">
      <c r="A12226" s="3">
        <v>12223</v>
      </c>
      <c r="B12226" s="8" t="s">
        <v>23612</v>
      </c>
    </row>
    <row r="12227" spans="1:2" x14ac:dyDescent="0.15">
      <c r="A12227" s="3">
        <v>12224</v>
      </c>
      <c r="B12227" s="8" t="s">
        <v>23613</v>
      </c>
    </row>
    <row r="12228" spans="1:2" x14ac:dyDescent="0.15">
      <c r="A12228" s="3">
        <v>12225</v>
      </c>
      <c r="B12228" s="8" t="s">
        <v>23614</v>
      </c>
    </row>
    <row r="12229" spans="1:2" x14ac:dyDescent="0.15">
      <c r="A12229" s="3">
        <v>12226</v>
      </c>
      <c r="B12229" s="8" t="s">
        <v>23615</v>
      </c>
    </row>
    <row r="12230" spans="1:2" x14ac:dyDescent="0.15">
      <c r="A12230" s="3">
        <v>12227</v>
      </c>
      <c r="B12230" s="8" t="s">
        <v>23616</v>
      </c>
    </row>
    <row r="12231" spans="1:2" x14ac:dyDescent="0.15">
      <c r="A12231" s="3">
        <v>12228</v>
      </c>
      <c r="B12231" s="8" t="s">
        <v>23617</v>
      </c>
    </row>
    <row r="12232" spans="1:2" x14ac:dyDescent="0.15">
      <c r="A12232" s="3">
        <v>12229</v>
      </c>
      <c r="B12232" s="8" t="s">
        <v>23618</v>
      </c>
    </row>
    <row r="12233" spans="1:2" x14ac:dyDescent="0.15">
      <c r="A12233" s="3">
        <v>12230</v>
      </c>
      <c r="B12233" s="8" t="s">
        <v>23619</v>
      </c>
    </row>
    <row r="12234" spans="1:2" x14ac:dyDescent="0.15">
      <c r="A12234" s="3">
        <v>12231</v>
      </c>
      <c r="B12234" s="8" t="s">
        <v>23620</v>
      </c>
    </row>
    <row r="12235" spans="1:2" x14ac:dyDescent="0.15">
      <c r="A12235" s="3">
        <v>12232</v>
      </c>
      <c r="B12235" s="8" t="s">
        <v>23621</v>
      </c>
    </row>
    <row r="12236" spans="1:2" x14ac:dyDescent="0.15">
      <c r="A12236" s="3">
        <v>12233</v>
      </c>
      <c r="B12236" s="8" t="s">
        <v>23622</v>
      </c>
    </row>
    <row r="12237" spans="1:2" x14ac:dyDescent="0.15">
      <c r="A12237" s="3">
        <v>12234</v>
      </c>
      <c r="B12237" s="8" t="s">
        <v>23623</v>
      </c>
    </row>
    <row r="12238" spans="1:2" x14ac:dyDescent="0.15">
      <c r="A12238" s="3">
        <v>12235</v>
      </c>
      <c r="B12238" s="8" t="s">
        <v>23624</v>
      </c>
    </row>
    <row r="12239" spans="1:2" x14ac:dyDescent="0.15">
      <c r="A12239" s="3">
        <v>12236</v>
      </c>
      <c r="B12239" s="8" t="s">
        <v>23625</v>
      </c>
    </row>
    <row r="12240" spans="1:2" x14ac:dyDescent="0.15">
      <c r="A12240" s="3">
        <v>12237</v>
      </c>
      <c r="B12240" s="8" t="s">
        <v>23626</v>
      </c>
    </row>
    <row r="12241" spans="1:2" x14ac:dyDescent="0.15">
      <c r="A12241" s="3">
        <v>12238</v>
      </c>
      <c r="B12241" s="8" t="s">
        <v>23627</v>
      </c>
    </row>
    <row r="12242" spans="1:2" x14ac:dyDescent="0.15">
      <c r="A12242" s="3">
        <v>12239</v>
      </c>
      <c r="B12242" s="8" t="s">
        <v>23628</v>
      </c>
    </row>
    <row r="12243" spans="1:2" x14ac:dyDescent="0.15">
      <c r="A12243" s="3">
        <v>12240</v>
      </c>
      <c r="B12243" s="8" t="s">
        <v>23629</v>
      </c>
    </row>
    <row r="12244" spans="1:2" x14ac:dyDescent="0.15">
      <c r="A12244" s="3">
        <v>12241</v>
      </c>
      <c r="B12244" s="8" t="s">
        <v>23630</v>
      </c>
    </row>
    <row r="12245" spans="1:2" x14ac:dyDescent="0.15">
      <c r="A12245" s="3">
        <v>12242</v>
      </c>
      <c r="B12245" s="8" t="s">
        <v>23631</v>
      </c>
    </row>
    <row r="12246" spans="1:2" x14ac:dyDescent="0.15">
      <c r="A12246" s="3">
        <v>12243</v>
      </c>
      <c r="B12246" s="8" t="s">
        <v>23632</v>
      </c>
    </row>
    <row r="12247" spans="1:2" x14ac:dyDescent="0.15">
      <c r="A12247" s="3">
        <v>12244</v>
      </c>
      <c r="B12247" s="8" t="s">
        <v>23633</v>
      </c>
    </row>
    <row r="12248" spans="1:2" x14ac:dyDescent="0.15">
      <c r="A12248" s="3">
        <v>12245</v>
      </c>
      <c r="B12248" s="8" t="s">
        <v>23634</v>
      </c>
    </row>
    <row r="12249" spans="1:2" x14ac:dyDescent="0.15">
      <c r="A12249" s="3">
        <v>12246</v>
      </c>
      <c r="B12249" s="8" t="s">
        <v>23635</v>
      </c>
    </row>
    <row r="12250" spans="1:2" x14ac:dyDescent="0.15">
      <c r="A12250" s="3">
        <v>12247</v>
      </c>
      <c r="B12250" s="8" t="s">
        <v>23636</v>
      </c>
    </row>
    <row r="12251" spans="1:2" x14ac:dyDescent="0.15">
      <c r="A12251" s="3">
        <v>12248</v>
      </c>
      <c r="B12251" s="8" t="s">
        <v>23637</v>
      </c>
    </row>
    <row r="12252" spans="1:2" x14ac:dyDescent="0.15">
      <c r="A12252" s="3">
        <v>12249</v>
      </c>
      <c r="B12252" s="8" t="s">
        <v>23638</v>
      </c>
    </row>
    <row r="12253" spans="1:2" x14ac:dyDescent="0.15">
      <c r="A12253" s="3">
        <v>12250</v>
      </c>
      <c r="B12253" s="8" t="s">
        <v>23639</v>
      </c>
    </row>
    <row r="12254" spans="1:2" x14ac:dyDescent="0.15">
      <c r="A12254" s="3">
        <v>12251</v>
      </c>
      <c r="B12254" s="8" t="s">
        <v>23640</v>
      </c>
    </row>
    <row r="12255" spans="1:2" x14ac:dyDescent="0.15">
      <c r="A12255" s="3">
        <v>12252</v>
      </c>
      <c r="B12255" s="8" t="s">
        <v>23641</v>
      </c>
    </row>
    <row r="12256" spans="1:2" x14ac:dyDescent="0.15">
      <c r="A12256" s="3">
        <v>12253</v>
      </c>
      <c r="B12256" s="8" t="s">
        <v>23642</v>
      </c>
    </row>
    <row r="12257" spans="1:2" x14ac:dyDescent="0.15">
      <c r="A12257" s="3">
        <v>12254</v>
      </c>
      <c r="B12257" s="8" t="s">
        <v>23643</v>
      </c>
    </row>
    <row r="12258" spans="1:2" x14ac:dyDescent="0.15">
      <c r="A12258" s="3">
        <v>12255</v>
      </c>
      <c r="B12258" s="8" t="s">
        <v>23644</v>
      </c>
    </row>
    <row r="12259" spans="1:2" x14ac:dyDescent="0.15">
      <c r="A12259" s="3">
        <v>12256</v>
      </c>
      <c r="B12259" s="8" t="s">
        <v>23645</v>
      </c>
    </row>
    <row r="12260" spans="1:2" x14ac:dyDescent="0.15">
      <c r="A12260" s="3">
        <v>12257</v>
      </c>
      <c r="B12260" s="8" t="s">
        <v>23646</v>
      </c>
    </row>
    <row r="12261" spans="1:2" x14ac:dyDescent="0.15">
      <c r="A12261" s="3">
        <v>12258</v>
      </c>
      <c r="B12261" s="8" t="s">
        <v>23647</v>
      </c>
    </row>
    <row r="12262" spans="1:2" x14ac:dyDescent="0.15">
      <c r="A12262" s="3">
        <v>12259</v>
      </c>
      <c r="B12262" s="8" t="s">
        <v>23648</v>
      </c>
    </row>
    <row r="12263" spans="1:2" x14ac:dyDescent="0.15">
      <c r="A12263" s="3">
        <v>12260</v>
      </c>
      <c r="B12263" s="8" t="s">
        <v>23649</v>
      </c>
    </row>
    <row r="12264" spans="1:2" x14ac:dyDescent="0.15">
      <c r="A12264" s="3">
        <v>12261</v>
      </c>
      <c r="B12264" s="8" t="s">
        <v>23650</v>
      </c>
    </row>
    <row r="12265" spans="1:2" x14ac:dyDescent="0.15">
      <c r="A12265" s="3">
        <v>12262</v>
      </c>
      <c r="B12265" s="8" t="s">
        <v>23651</v>
      </c>
    </row>
    <row r="12266" spans="1:2" x14ac:dyDescent="0.15">
      <c r="A12266" s="3">
        <v>12263</v>
      </c>
      <c r="B12266" s="8" t="s">
        <v>23652</v>
      </c>
    </row>
    <row r="12267" spans="1:2" x14ac:dyDescent="0.15">
      <c r="A12267" s="3">
        <v>12264</v>
      </c>
      <c r="B12267" s="8" t="s">
        <v>23653</v>
      </c>
    </row>
    <row r="12268" spans="1:2" x14ac:dyDescent="0.15">
      <c r="A12268" s="3">
        <v>12265</v>
      </c>
      <c r="B12268" s="8" t="s">
        <v>23654</v>
      </c>
    </row>
    <row r="12269" spans="1:2" x14ac:dyDescent="0.15">
      <c r="A12269" s="3">
        <v>12266</v>
      </c>
      <c r="B12269" s="8" t="s">
        <v>23655</v>
      </c>
    </row>
    <row r="12270" spans="1:2" x14ac:dyDescent="0.15">
      <c r="A12270" s="3">
        <v>12267</v>
      </c>
      <c r="B12270" s="8" t="s">
        <v>23656</v>
      </c>
    </row>
    <row r="12271" spans="1:2" x14ac:dyDescent="0.15">
      <c r="A12271" s="3">
        <v>12268</v>
      </c>
      <c r="B12271" s="8" t="s">
        <v>23657</v>
      </c>
    </row>
    <row r="12272" spans="1:2" x14ac:dyDescent="0.15">
      <c r="A12272" s="3">
        <v>12269</v>
      </c>
      <c r="B12272" s="8" t="s">
        <v>23658</v>
      </c>
    </row>
    <row r="12273" spans="1:2" x14ac:dyDescent="0.15">
      <c r="A12273" s="3">
        <v>12270</v>
      </c>
      <c r="B12273" s="8" t="s">
        <v>23659</v>
      </c>
    </row>
    <row r="12274" spans="1:2" x14ac:dyDescent="0.15">
      <c r="A12274" s="3">
        <v>12271</v>
      </c>
      <c r="B12274" s="8" t="s">
        <v>23660</v>
      </c>
    </row>
    <row r="12275" spans="1:2" x14ac:dyDescent="0.15">
      <c r="A12275" s="3">
        <v>12272</v>
      </c>
      <c r="B12275" s="8" t="s">
        <v>23661</v>
      </c>
    </row>
    <row r="12276" spans="1:2" x14ac:dyDescent="0.15">
      <c r="A12276" s="3">
        <v>12273</v>
      </c>
      <c r="B12276" s="8" t="s">
        <v>23662</v>
      </c>
    </row>
    <row r="12277" spans="1:2" x14ac:dyDescent="0.15">
      <c r="A12277" s="3">
        <v>12274</v>
      </c>
      <c r="B12277" s="8" t="s">
        <v>23663</v>
      </c>
    </row>
    <row r="12278" spans="1:2" x14ac:dyDescent="0.15">
      <c r="A12278" s="3">
        <v>12275</v>
      </c>
      <c r="B12278" s="8" t="s">
        <v>23664</v>
      </c>
    </row>
    <row r="12279" spans="1:2" x14ac:dyDescent="0.15">
      <c r="A12279" s="3">
        <v>12276</v>
      </c>
      <c r="B12279" s="8" t="s">
        <v>23665</v>
      </c>
    </row>
    <row r="12280" spans="1:2" x14ac:dyDescent="0.15">
      <c r="A12280" s="3">
        <v>12277</v>
      </c>
      <c r="B12280" s="8" t="s">
        <v>23666</v>
      </c>
    </row>
    <row r="12281" spans="1:2" x14ac:dyDescent="0.15">
      <c r="A12281" s="3">
        <v>12278</v>
      </c>
      <c r="B12281" s="8" t="s">
        <v>23667</v>
      </c>
    </row>
    <row r="12282" spans="1:2" x14ac:dyDescent="0.15">
      <c r="A12282" s="3">
        <v>12279</v>
      </c>
      <c r="B12282" s="8" t="s">
        <v>23668</v>
      </c>
    </row>
    <row r="12283" spans="1:2" x14ac:dyDescent="0.15">
      <c r="A12283" s="3">
        <v>12280</v>
      </c>
      <c r="B12283" s="8" t="s">
        <v>23669</v>
      </c>
    </row>
    <row r="12284" spans="1:2" x14ac:dyDescent="0.15">
      <c r="A12284" s="3">
        <v>12281</v>
      </c>
      <c r="B12284" s="8" t="s">
        <v>23670</v>
      </c>
    </row>
    <row r="12285" spans="1:2" x14ac:dyDescent="0.15">
      <c r="A12285" s="3">
        <v>12282</v>
      </c>
      <c r="B12285" s="8" t="s">
        <v>23671</v>
      </c>
    </row>
    <row r="12286" spans="1:2" x14ac:dyDescent="0.15">
      <c r="A12286" s="3">
        <v>12283</v>
      </c>
      <c r="B12286" s="8" t="s">
        <v>23672</v>
      </c>
    </row>
    <row r="12287" spans="1:2" x14ac:dyDescent="0.15">
      <c r="A12287" s="3">
        <v>12284</v>
      </c>
      <c r="B12287" s="8" t="s">
        <v>23673</v>
      </c>
    </row>
    <row r="12288" spans="1:2" x14ac:dyDescent="0.15">
      <c r="A12288" s="3">
        <v>12285</v>
      </c>
      <c r="B12288" s="8" t="s">
        <v>23674</v>
      </c>
    </row>
    <row r="12289" spans="1:2" x14ac:dyDescent="0.15">
      <c r="A12289" s="3">
        <v>12286</v>
      </c>
      <c r="B12289" s="8" t="s">
        <v>23675</v>
      </c>
    </row>
    <row r="12290" spans="1:2" x14ac:dyDescent="0.15">
      <c r="A12290" s="3">
        <v>12287</v>
      </c>
      <c r="B12290" s="8" t="s">
        <v>23676</v>
      </c>
    </row>
    <row r="12291" spans="1:2" x14ac:dyDescent="0.15">
      <c r="A12291" s="3">
        <v>12288</v>
      </c>
      <c r="B12291" s="8" t="s">
        <v>23677</v>
      </c>
    </row>
    <row r="12292" spans="1:2" x14ac:dyDescent="0.15">
      <c r="A12292" s="3">
        <v>12289</v>
      </c>
      <c r="B12292" s="8" t="s">
        <v>23678</v>
      </c>
    </row>
    <row r="12293" spans="1:2" x14ac:dyDescent="0.15">
      <c r="A12293" s="3">
        <v>12290</v>
      </c>
      <c r="B12293" s="8" t="s">
        <v>23679</v>
      </c>
    </row>
    <row r="12294" spans="1:2" x14ac:dyDescent="0.15">
      <c r="A12294" s="3">
        <v>12291</v>
      </c>
      <c r="B12294" s="8" t="s">
        <v>23680</v>
      </c>
    </row>
    <row r="12295" spans="1:2" x14ac:dyDescent="0.15">
      <c r="A12295" s="3">
        <v>12292</v>
      </c>
      <c r="B12295" s="8" t="s">
        <v>23681</v>
      </c>
    </row>
    <row r="12296" spans="1:2" x14ac:dyDescent="0.15">
      <c r="A12296" s="3">
        <v>12293</v>
      </c>
      <c r="B12296" s="8" t="s">
        <v>23682</v>
      </c>
    </row>
    <row r="12297" spans="1:2" x14ac:dyDescent="0.15">
      <c r="A12297" s="3">
        <v>12294</v>
      </c>
      <c r="B12297" s="8" t="s">
        <v>23683</v>
      </c>
    </row>
    <row r="12298" spans="1:2" x14ac:dyDescent="0.15">
      <c r="A12298" s="3">
        <v>12295</v>
      </c>
      <c r="B12298" s="8" t="s">
        <v>23684</v>
      </c>
    </row>
    <row r="12299" spans="1:2" x14ac:dyDescent="0.15">
      <c r="A12299" s="3">
        <v>12296</v>
      </c>
      <c r="B12299" s="8" t="s">
        <v>23685</v>
      </c>
    </row>
    <row r="12300" spans="1:2" x14ac:dyDescent="0.15">
      <c r="A12300" s="3">
        <v>12297</v>
      </c>
      <c r="B12300" s="8" t="s">
        <v>23686</v>
      </c>
    </row>
    <row r="12301" spans="1:2" x14ac:dyDescent="0.15">
      <c r="A12301" s="3">
        <v>12298</v>
      </c>
      <c r="B12301" s="8" t="s">
        <v>23687</v>
      </c>
    </row>
    <row r="12302" spans="1:2" x14ac:dyDescent="0.15">
      <c r="A12302" s="3">
        <v>12299</v>
      </c>
      <c r="B12302" s="8" t="s">
        <v>23688</v>
      </c>
    </row>
    <row r="12303" spans="1:2" x14ac:dyDescent="0.15">
      <c r="A12303" s="3">
        <v>12300</v>
      </c>
      <c r="B12303" s="8" t="s">
        <v>23689</v>
      </c>
    </row>
    <row r="12304" spans="1:2" x14ac:dyDescent="0.15">
      <c r="A12304" s="3">
        <v>12301</v>
      </c>
      <c r="B12304" s="8" t="s">
        <v>23690</v>
      </c>
    </row>
    <row r="12305" spans="1:2" x14ac:dyDescent="0.15">
      <c r="A12305" s="3">
        <v>12302</v>
      </c>
      <c r="B12305" s="8" t="s">
        <v>23691</v>
      </c>
    </row>
    <row r="12306" spans="1:2" x14ac:dyDescent="0.15">
      <c r="A12306" s="3">
        <v>12303</v>
      </c>
      <c r="B12306" s="8" t="s">
        <v>23692</v>
      </c>
    </row>
    <row r="12307" spans="1:2" x14ac:dyDescent="0.15">
      <c r="A12307" s="3">
        <v>12304</v>
      </c>
      <c r="B12307" s="8" t="s">
        <v>23693</v>
      </c>
    </row>
    <row r="12308" spans="1:2" x14ac:dyDescent="0.15">
      <c r="A12308" s="3">
        <v>12305</v>
      </c>
      <c r="B12308" s="8" t="s">
        <v>23694</v>
      </c>
    </row>
    <row r="12309" spans="1:2" x14ac:dyDescent="0.15">
      <c r="A12309" s="3">
        <v>12306</v>
      </c>
      <c r="B12309" s="8" t="s">
        <v>23695</v>
      </c>
    </row>
    <row r="12310" spans="1:2" x14ac:dyDescent="0.15">
      <c r="A12310" s="3">
        <v>12307</v>
      </c>
      <c r="B12310" s="8" t="s">
        <v>23696</v>
      </c>
    </row>
    <row r="12311" spans="1:2" x14ac:dyDescent="0.15">
      <c r="A12311" s="3">
        <v>12308</v>
      </c>
      <c r="B12311" s="8" t="s">
        <v>23697</v>
      </c>
    </row>
    <row r="12312" spans="1:2" x14ac:dyDescent="0.15">
      <c r="A12312" s="3">
        <v>12309</v>
      </c>
      <c r="B12312" s="8" t="s">
        <v>23698</v>
      </c>
    </row>
    <row r="12313" spans="1:2" x14ac:dyDescent="0.15">
      <c r="A12313" s="3">
        <v>12310</v>
      </c>
      <c r="B12313" s="8" t="s">
        <v>23699</v>
      </c>
    </row>
    <row r="12314" spans="1:2" x14ac:dyDescent="0.15">
      <c r="A12314" s="3">
        <v>12311</v>
      </c>
      <c r="B12314" s="8" t="s">
        <v>23700</v>
      </c>
    </row>
    <row r="12315" spans="1:2" x14ac:dyDescent="0.15">
      <c r="A12315" s="3">
        <v>12312</v>
      </c>
      <c r="B12315" s="8" t="s">
        <v>23701</v>
      </c>
    </row>
    <row r="12316" spans="1:2" x14ac:dyDescent="0.15">
      <c r="A12316" s="3">
        <v>12313</v>
      </c>
      <c r="B12316" s="8" t="s">
        <v>23702</v>
      </c>
    </row>
    <row r="12317" spans="1:2" x14ac:dyDescent="0.15">
      <c r="A12317" s="3">
        <v>12314</v>
      </c>
      <c r="B12317" s="8" t="s">
        <v>23703</v>
      </c>
    </row>
    <row r="12318" spans="1:2" x14ac:dyDescent="0.15">
      <c r="A12318" s="3">
        <v>12315</v>
      </c>
      <c r="B12318" s="8" t="s">
        <v>23704</v>
      </c>
    </row>
    <row r="12319" spans="1:2" x14ac:dyDescent="0.15">
      <c r="A12319" s="3">
        <v>12316</v>
      </c>
      <c r="B12319" s="8" t="s">
        <v>23705</v>
      </c>
    </row>
    <row r="12320" spans="1:2" x14ac:dyDescent="0.15">
      <c r="A12320" s="3">
        <v>12317</v>
      </c>
      <c r="B12320" s="8" t="s">
        <v>23706</v>
      </c>
    </row>
    <row r="12321" spans="1:2" x14ac:dyDescent="0.15">
      <c r="A12321" s="3">
        <v>12318</v>
      </c>
      <c r="B12321" s="8" t="s">
        <v>23707</v>
      </c>
    </row>
    <row r="12322" spans="1:2" x14ac:dyDescent="0.15">
      <c r="A12322" s="3">
        <v>12319</v>
      </c>
      <c r="B12322" s="8" t="s">
        <v>23708</v>
      </c>
    </row>
    <row r="12323" spans="1:2" x14ac:dyDescent="0.15">
      <c r="A12323" s="3">
        <v>12320</v>
      </c>
      <c r="B12323" s="8" t="s">
        <v>23709</v>
      </c>
    </row>
    <row r="12324" spans="1:2" x14ac:dyDescent="0.15">
      <c r="A12324" s="3">
        <v>12321</v>
      </c>
      <c r="B12324" s="8" t="s">
        <v>23710</v>
      </c>
    </row>
    <row r="12325" spans="1:2" x14ac:dyDescent="0.15">
      <c r="A12325" s="3">
        <v>12322</v>
      </c>
      <c r="B12325" s="8" t="s">
        <v>23711</v>
      </c>
    </row>
    <row r="12326" spans="1:2" x14ac:dyDescent="0.15">
      <c r="A12326" s="3">
        <v>12323</v>
      </c>
      <c r="B12326" s="8" t="s">
        <v>23712</v>
      </c>
    </row>
    <row r="12327" spans="1:2" x14ac:dyDescent="0.15">
      <c r="A12327" s="3">
        <v>12324</v>
      </c>
      <c r="B12327" s="8" t="s">
        <v>23713</v>
      </c>
    </row>
    <row r="12328" spans="1:2" x14ac:dyDescent="0.15">
      <c r="A12328" s="3">
        <v>12325</v>
      </c>
      <c r="B12328" s="8" t="s">
        <v>23714</v>
      </c>
    </row>
    <row r="12329" spans="1:2" x14ac:dyDescent="0.15">
      <c r="A12329" s="3">
        <v>12326</v>
      </c>
      <c r="B12329" s="8" t="s">
        <v>23715</v>
      </c>
    </row>
    <row r="12330" spans="1:2" x14ac:dyDescent="0.15">
      <c r="A12330" s="3">
        <v>12327</v>
      </c>
      <c r="B12330" s="8" t="s">
        <v>23716</v>
      </c>
    </row>
    <row r="12331" spans="1:2" x14ac:dyDescent="0.15">
      <c r="A12331" s="3">
        <v>12328</v>
      </c>
      <c r="B12331" s="8" t="s">
        <v>23717</v>
      </c>
    </row>
    <row r="12332" spans="1:2" x14ac:dyDescent="0.15">
      <c r="A12332" s="3">
        <v>12329</v>
      </c>
      <c r="B12332" s="8" t="s">
        <v>23718</v>
      </c>
    </row>
    <row r="12333" spans="1:2" x14ac:dyDescent="0.15">
      <c r="A12333" s="3">
        <v>12330</v>
      </c>
      <c r="B12333" s="8" t="s">
        <v>23719</v>
      </c>
    </row>
    <row r="12334" spans="1:2" x14ac:dyDescent="0.15">
      <c r="A12334" s="3">
        <v>12331</v>
      </c>
      <c r="B12334" s="8" t="s">
        <v>23720</v>
      </c>
    </row>
    <row r="12335" spans="1:2" x14ac:dyDescent="0.15">
      <c r="A12335" s="3">
        <v>12332</v>
      </c>
      <c r="B12335" s="8" t="s">
        <v>23721</v>
      </c>
    </row>
    <row r="12336" spans="1:2" x14ac:dyDescent="0.15">
      <c r="A12336" s="3">
        <v>12333</v>
      </c>
      <c r="B12336" s="8" t="s">
        <v>23722</v>
      </c>
    </row>
    <row r="12337" spans="1:2" x14ac:dyDescent="0.15">
      <c r="A12337" s="3">
        <v>12334</v>
      </c>
      <c r="B12337" s="8" t="s">
        <v>23723</v>
      </c>
    </row>
    <row r="12338" spans="1:2" x14ac:dyDescent="0.15">
      <c r="A12338" s="3">
        <v>12335</v>
      </c>
      <c r="B12338" s="8" t="s">
        <v>23724</v>
      </c>
    </row>
    <row r="12339" spans="1:2" x14ac:dyDescent="0.15">
      <c r="A12339" s="3">
        <v>12336</v>
      </c>
      <c r="B12339" s="8" t="s">
        <v>23725</v>
      </c>
    </row>
    <row r="12340" spans="1:2" x14ac:dyDescent="0.15">
      <c r="A12340" s="3">
        <v>12337</v>
      </c>
      <c r="B12340" s="8" t="s">
        <v>23726</v>
      </c>
    </row>
    <row r="12341" spans="1:2" x14ac:dyDescent="0.15">
      <c r="A12341" s="3">
        <v>12338</v>
      </c>
      <c r="B12341" s="8" t="s">
        <v>23727</v>
      </c>
    </row>
    <row r="12342" spans="1:2" x14ac:dyDescent="0.15">
      <c r="A12342" s="3">
        <v>12339</v>
      </c>
      <c r="B12342" s="8" t="s">
        <v>23728</v>
      </c>
    </row>
    <row r="12343" spans="1:2" x14ac:dyDescent="0.15">
      <c r="A12343" s="3">
        <v>12340</v>
      </c>
      <c r="B12343" s="8" t="s">
        <v>23729</v>
      </c>
    </row>
    <row r="12344" spans="1:2" x14ac:dyDescent="0.15">
      <c r="A12344" s="3">
        <v>12341</v>
      </c>
      <c r="B12344" s="8" t="s">
        <v>23730</v>
      </c>
    </row>
    <row r="12345" spans="1:2" x14ac:dyDescent="0.15">
      <c r="A12345" s="3">
        <v>12342</v>
      </c>
      <c r="B12345" s="8" t="s">
        <v>23731</v>
      </c>
    </row>
    <row r="12346" spans="1:2" x14ac:dyDescent="0.15">
      <c r="A12346" s="3">
        <v>12343</v>
      </c>
      <c r="B12346" s="8" t="s">
        <v>23732</v>
      </c>
    </row>
    <row r="12347" spans="1:2" x14ac:dyDescent="0.15">
      <c r="A12347" s="3">
        <v>12344</v>
      </c>
      <c r="B12347" s="8" t="s">
        <v>23733</v>
      </c>
    </row>
    <row r="12348" spans="1:2" x14ac:dyDescent="0.15">
      <c r="A12348" s="3">
        <v>12345</v>
      </c>
      <c r="B12348" s="8" t="s">
        <v>23734</v>
      </c>
    </row>
    <row r="12349" spans="1:2" x14ac:dyDescent="0.15">
      <c r="A12349" s="3">
        <v>12346</v>
      </c>
      <c r="B12349" s="8" t="s">
        <v>23735</v>
      </c>
    </row>
    <row r="12350" spans="1:2" x14ac:dyDescent="0.15">
      <c r="A12350" s="3">
        <v>12347</v>
      </c>
      <c r="B12350" s="8" t="s">
        <v>23736</v>
      </c>
    </row>
    <row r="12351" spans="1:2" x14ac:dyDescent="0.15">
      <c r="A12351" s="3">
        <v>12348</v>
      </c>
      <c r="B12351" s="8" t="s">
        <v>23737</v>
      </c>
    </row>
    <row r="12352" spans="1:2" x14ac:dyDescent="0.15">
      <c r="A12352" s="3">
        <v>12349</v>
      </c>
      <c r="B12352" s="8" t="s">
        <v>23738</v>
      </c>
    </row>
    <row r="12353" spans="1:2" x14ac:dyDescent="0.15">
      <c r="A12353" s="3">
        <v>12350</v>
      </c>
      <c r="B12353" s="8" t="s">
        <v>23739</v>
      </c>
    </row>
    <row r="12354" spans="1:2" x14ac:dyDescent="0.15">
      <c r="A12354" s="3">
        <v>12351</v>
      </c>
      <c r="B12354" s="8" t="s">
        <v>23740</v>
      </c>
    </row>
    <row r="12355" spans="1:2" x14ac:dyDescent="0.15">
      <c r="A12355" s="3">
        <v>12352</v>
      </c>
      <c r="B12355" s="8" t="s">
        <v>23741</v>
      </c>
    </row>
    <row r="12356" spans="1:2" x14ac:dyDescent="0.15">
      <c r="A12356" s="3">
        <v>12353</v>
      </c>
      <c r="B12356" s="8" t="s">
        <v>23742</v>
      </c>
    </row>
    <row r="12357" spans="1:2" x14ac:dyDescent="0.15">
      <c r="A12357" s="3">
        <v>12354</v>
      </c>
      <c r="B12357" s="8" t="s">
        <v>23743</v>
      </c>
    </row>
    <row r="12358" spans="1:2" x14ac:dyDescent="0.15">
      <c r="A12358" s="3">
        <v>12355</v>
      </c>
      <c r="B12358" s="8" t="s">
        <v>23744</v>
      </c>
    </row>
    <row r="12359" spans="1:2" x14ac:dyDescent="0.15">
      <c r="A12359" s="3">
        <v>12356</v>
      </c>
      <c r="B12359" s="8" t="s">
        <v>23745</v>
      </c>
    </row>
    <row r="12360" spans="1:2" x14ac:dyDescent="0.15">
      <c r="A12360" s="3">
        <v>12357</v>
      </c>
      <c r="B12360" s="8" t="s">
        <v>23746</v>
      </c>
    </row>
    <row r="12361" spans="1:2" x14ac:dyDescent="0.15">
      <c r="A12361" s="3">
        <v>12358</v>
      </c>
      <c r="B12361" s="8" t="s">
        <v>23747</v>
      </c>
    </row>
    <row r="12362" spans="1:2" x14ac:dyDescent="0.15">
      <c r="A12362" s="3">
        <v>12359</v>
      </c>
      <c r="B12362" s="8" t="s">
        <v>23748</v>
      </c>
    </row>
    <row r="12363" spans="1:2" x14ac:dyDescent="0.15">
      <c r="A12363" s="3">
        <v>12360</v>
      </c>
      <c r="B12363" s="8" t="s">
        <v>23749</v>
      </c>
    </row>
    <row r="12364" spans="1:2" x14ac:dyDescent="0.15">
      <c r="A12364" s="3">
        <v>12361</v>
      </c>
      <c r="B12364" s="8" t="s">
        <v>23750</v>
      </c>
    </row>
    <row r="12365" spans="1:2" x14ac:dyDescent="0.15">
      <c r="A12365" s="3">
        <v>12362</v>
      </c>
      <c r="B12365" s="8" t="s">
        <v>23751</v>
      </c>
    </row>
    <row r="12366" spans="1:2" x14ac:dyDescent="0.15">
      <c r="A12366" s="3">
        <v>12363</v>
      </c>
      <c r="B12366" s="8" t="s">
        <v>23752</v>
      </c>
    </row>
    <row r="12367" spans="1:2" x14ac:dyDescent="0.15">
      <c r="A12367" s="3">
        <v>12364</v>
      </c>
      <c r="B12367" s="8" t="s">
        <v>23753</v>
      </c>
    </row>
    <row r="12368" spans="1:2" x14ac:dyDescent="0.15">
      <c r="A12368" s="3">
        <v>12365</v>
      </c>
      <c r="B12368" s="8" t="s">
        <v>23754</v>
      </c>
    </row>
    <row r="12369" spans="1:2" x14ac:dyDescent="0.15">
      <c r="A12369" s="3">
        <v>12366</v>
      </c>
      <c r="B12369" s="8" t="s">
        <v>23755</v>
      </c>
    </row>
    <row r="12370" spans="1:2" x14ac:dyDescent="0.15">
      <c r="A12370" s="3">
        <v>12367</v>
      </c>
      <c r="B12370" s="8" t="s">
        <v>23756</v>
      </c>
    </row>
    <row r="12371" spans="1:2" x14ac:dyDescent="0.15">
      <c r="A12371" s="3">
        <v>12368</v>
      </c>
      <c r="B12371" s="8" t="s">
        <v>23757</v>
      </c>
    </row>
    <row r="12372" spans="1:2" x14ac:dyDescent="0.15">
      <c r="A12372" s="3">
        <v>12369</v>
      </c>
      <c r="B12372" s="8" t="s">
        <v>23758</v>
      </c>
    </row>
    <row r="12373" spans="1:2" x14ac:dyDescent="0.15">
      <c r="A12373" s="3">
        <v>12370</v>
      </c>
      <c r="B12373" s="8" t="s">
        <v>23759</v>
      </c>
    </row>
    <row r="12374" spans="1:2" x14ac:dyDescent="0.15">
      <c r="A12374" s="3">
        <v>12371</v>
      </c>
      <c r="B12374" s="8" t="s">
        <v>23760</v>
      </c>
    </row>
    <row r="12375" spans="1:2" x14ac:dyDescent="0.15">
      <c r="A12375" s="3">
        <v>12372</v>
      </c>
      <c r="B12375" s="8" t="s">
        <v>23761</v>
      </c>
    </row>
    <row r="12376" spans="1:2" x14ac:dyDescent="0.15">
      <c r="A12376" s="3">
        <v>12373</v>
      </c>
      <c r="B12376" s="8" t="s">
        <v>23762</v>
      </c>
    </row>
    <row r="12377" spans="1:2" x14ac:dyDescent="0.15">
      <c r="A12377" s="3">
        <v>12374</v>
      </c>
      <c r="B12377" s="8" t="s">
        <v>23763</v>
      </c>
    </row>
    <row r="12378" spans="1:2" x14ac:dyDescent="0.15">
      <c r="A12378" s="3">
        <v>12375</v>
      </c>
      <c r="B12378" s="8" t="s">
        <v>23764</v>
      </c>
    </row>
    <row r="12379" spans="1:2" x14ac:dyDescent="0.15">
      <c r="A12379" s="3">
        <v>12376</v>
      </c>
      <c r="B12379" s="8" t="s">
        <v>23765</v>
      </c>
    </row>
    <row r="12380" spans="1:2" x14ac:dyDescent="0.15">
      <c r="A12380" s="3">
        <v>12377</v>
      </c>
      <c r="B12380" s="8" t="s">
        <v>23766</v>
      </c>
    </row>
    <row r="12381" spans="1:2" x14ac:dyDescent="0.15">
      <c r="A12381" s="3">
        <v>12378</v>
      </c>
      <c r="B12381" s="8" t="s">
        <v>23767</v>
      </c>
    </row>
    <row r="12382" spans="1:2" x14ac:dyDescent="0.15">
      <c r="A12382" s="3">
        <v>12379</v>
      </c>
      <c r="B12382" s="8" t="s">
        <v>23768</v>
      </c>
    </row>
    <row r="12383" spans="1:2" x14ac:dyDescent="0.15">
      <c r="A12383" s="3">
        <v>12380</v>
      </c>
      <c r="B12383" s="8" t="s">
        <v>23769</v>
      </c>
    </row>
    <row r="12384" spans="1:2" x14ac:dyDescent="0.15">
      <c r="A12384" s="3">
        <v>12381</v>
      </c>
      <c r="B12384" s="8" t="s">
        <v>23770</v>
      </c>
    </row>
    <row r="12385" spans="1:2" x14ac:dyDescent="0.15">
      <c r="A12385" s="3">
        <v>12382</v>
      </c>
      <c r="B12385" s="8" t="s">
        <v>23771</v>
      </c>
    </row>
    <row r="12386" spans="1:2" x14ac:dyDescent="0.15">
      <c r="A12386" s="3">
        <v>12383</v>
      </c>
      <c r="B12386" s="8" t="s">
        <v>23772</v>
      </c>
    </row>
    <row r="12387" spans="1:2" x14ac:dyDescent="0.15">
      <c r="A12387" s="3">
        <v>12384</v>
      </c>
      <c r="B12387" s="8" t="s">
        <v>23773</v>
      </c>
    </row>
    <row r="12388" spans="1:2" x14ac:dyDescent="0.15">
      <c r="A12388" s="3">
        <v>12385</v>
      </c>
      <c r="B12388" s="8" t="s">
        <v>23774</v>
      </c>
    </row>
    <row r="12389" spans="1:2" x14ac:dyDescent="0.15">
      <c r="A12389" s="3">
        <v>12386</v>
      </c>
      <c r="B12389" s="8" t="s">
        <v>23775</v>
      </c>
    </row>
    <row r="12390" spans="1:2" x14ac:dyDescent="0.15">
      <c r="A12390" s="3">
        <v>12387</v>
      </c>
      <c r="B12390" s="8" t="s">
        <v>23776</v>
      </c>
    </row>
    <row r="12391" spans="1:2" x14ac:dyDescent="0.15">
      <c r="A12391" s="3">
        <v>12388</v>
      </c>
      <c r="B12391" s="8" t="s">
        <v>23777</v>
      </c>
    </row>
    <row r="12392" spans="1:2" x14ac:dyDescent="0.15">
      <c r="A12392" s="3">
        <v>12389</v>
      </c>
      <c r="B12392" s="8" t="s">
        <v>23778</v>
      </c>
    </row>
    <row r="12393" spans="1:2" x14ac:dyDescent="0.15">
      <c r="A12393" s="3">
        <v>12390</v>
      </c>
      <c r="B12393" s="8" t="s">
        <v>23779</v>
      </c>
    </row>
    <row r="12394" spans="1:2" x14ac:dyDescent="0.15">
      <c r="A12394" s="3">
        <v>12391</v>
      </c>
      <c r="B12394" s="8" t="s">
        <v>23780</v>
      </c>
    </row>
    <row r="12395" spans="1:2" x14ac:dyDescent="0.15">
      <c r="A12395" s="3">
        <v>12392</v>
      </c>
      <c r="B12395" s="8" t="s">
        <v>23781</v>
      </c>
    </row>
    <row r="12396" spans="1:2" x14ac:dyDescent="0.15">
      <c r="A12396" s="3">
        <v>12393</v>
      </c>
      <c r="B12396" s="8" t="s">
        <v>23782</v>
      </c>
    </row>
    <row r="12397" spans="1:2" x14ac:dyDescent="0.15">
      <c r="A12397" s="3">
        <v>12394</v>
      </c>
      <c r="B12397" s="8" t="s">
        <v>23783</v>
      </c>
    </row>
    <row r="12398" spans="1:2" x14ac:dyDescent="0.15">
      <c r="A12398" s="3">
        <v>12395</v>
      </c>
      <c r="B12398" s="8" t="s">
        <v>23784</v>
      </c>
    </row>
    <row r="12399" spans="1:2" x14ac:dyDescent="0.15">
      <c r="A12399" s="3">
        <v>12396</v>
      </c>
      <c r="B12399" s="8" t="s">
        <v>23785</v>
      </c>
    </row>
    <row r="12400" spans="1:2" x14ac:dyDescent="0.15">
      <c r="A12400" s="3">
        <v>12397</v>
      </c>
      <c r="B12400" s="8" t="s">
        <v>23786</v>
      </c>
    </row>
    <row r="12401" spans="1:2" x14ac:dyDescent="0.15">
      <c r="A12401" s="3">
        <v>12398</v>
      </c>
      <c r="B12401" s="8" t="s">
        <v>23787</v>
      </c>
    </row>
    <row r="12402" spans="1:2" x14ac:dyDescent="0.15">
      <c r="A12402" s="3">
        <v>12399</v>
      </c>
      <c r="B12402" s="8" t="s">
        <v>23788</v>
      </c>
    </row>
    <row r="12403" spans="1:2" x14ac:dyDescent="0.15">
      <c r="A12403" s="3">
        <v>12400</v>
      </c>
      <c r="B12403" s="8" t="s">
        <v>23789</v>
      </c>
    </row>
    <row r="12404" spans="1:2" x14ac:dyDescent="0.15">
      <c r="A12404" s="3">
        <v>12401</v>
      </c>
      <c r="B12404" s="8" t="s">
        <v>23790</v>
      </c>
    </row>
    <row r="12405" spans="1:2" x14ac:dyDescent="0.15">
      <c r="A12405" s="3">
        <v>12402</v>
      </c>
      <c r="B12405" s="8" t="s">
        <v>23791</v>
      </c>
    </row>
    <row r="12406" spans="1:2" x14ac:dyDescent="0.15">
      <c r="A12406" s="3">
        <v>12403</v>
      </c>
      <c r="B12406" s="8" t="s">
        <v>23792</v>
      </c>
    </row>
    <row r="12407" spans="1:2" x14ac:dyDescent="0.15">
      <c r="A12407" s="3">
        <v>12404</v>
      </c>
      <c r="B12407" s="8" t="s">
        <v>23793</v>
      </c>
    </row>
    <row r="12408" spans="1:2" x14ac:dyDescent="0.15">
      <c r="A12408" s="3">
        <v>12405</v>
      </c>
      <c r="B12408" s="8" t="s">
        <v>23794</v>
      </c>
    </row>
    <row r="12409" spans="1:2" x14ac:dyDescent="0.15">
      <c r="A12409" s="3">
        <v>12406</v>
      </c>
      <c r="B12409" s="8" t="s">
        <v>23795</v>
      </c>
    </row>
    <row r="12410" spans="1:2" x14ac:dyDescent="0.15">
      <c r="A12410" s="3">
        <v>12407</v>
      </c>
      <c r="B12410" s="8" t="s">
        <v>23796</v>
      </c>
    </row>
    <row r="12411" spans="1:2" x14ac:dyDescent="0.15">
      <c r="A12411" s="3">
        <v>12408</v>
      </c>
      <c r="B12411" s="8" t="s">
        <v>23797</v>
      </c>
    </row>
    <row r="12412" spans="1:2" x14ac:dyDescent="0.15">
      <c r="A12412" s="3">
        <v>12409</v>
      </c>
      <c r="B12412" s="8" t="s">
        <v>23798</v>
      </c>
    </row>
    <row r="12413" spans="1:2" x14ac:dyDescent="0.15">
      <c r="A12413" s="3">
        <v>12410</v>
      </c>
      <c r="B12413" s="8" t="s">
        <v>23799</v>
      </c>
    </row>
    <row r="12414" spans="1:2" x14ac:dyDescent="0.15">
      <c r="A12414" s="3">
        <v>12411</v>
      </c>
      <c r="B12414" s="8" t="s">
        <v>23800</v>
      </c>
    </row>
    <row r="12415" spans="1:2" x14ac:dyDescent="0.15">
      <c r="A12415" s="3">
        <v>12412</v>
      </c>
      <c r="B12415" s="8" t="s">
        <v>23801</v>
      </c>
    </row>
    <row r="12416" spans="1:2" x14ac:dyDescent="0.15">
      <c r="A12416" s="3">
        <v>12413</v>
      </c>
      <c r="B12416" s="8" t="s">
        <v>23802</v>
      </c>
    </row>
    <row r="12417" spans="1:2" x14ac:dyDescent="0.15">
      <c r="A12417" s="3">
        <v>12414</v>
      </c>
      <c r="B12417" s="8" t="s">
        <v>23803</v>
      </c>
    </row>
    <row r="12418" spans="1:2" x14ac:dyDescent="0.15">
      <c r="A12418" s="3">
        <v>12415</v>
      </c>
      <c r="B12418" s="8" t="s">
        <v>23804</v>
      </c>
    </row>
    <row r="12419" spans="1:2" x14ac:dyDescent="0.15">
      <c r="A12419" s="3">
        <v>12416</v>
      </c>
      <c r="B12419" s="8" t="s">
        <v>23805</v>
      </c>
    </row>
    <row r="12420" spans="1:2" x14ac:dyDescent="0.15">
      <c r="A12420" s="3">
        <v>12417</v>
      </c>
      <c r="B12420" s="8" t="s">
        <v>23806</v>
      </c>
    </row>
    <row r="12421" spans="1:2" x14ac:dyDescent="0.15">
      <c r="A12421" s="3">
        <v>12418</v>
      </c>
      <c r="B12421" s="8" t="s">
        <v>23807</v>
      </c>
    </row>
    <row r="12422" spans="1:2" x14ac:dyDescent="0.15">
      <c r="A12422" s="3">
        <v>12419</v>
      </c>
      <c r="B12422" s="8" t="s">
        <v>23808</v>
      </c>
    </row>
    <row r="12423" spans="1:2" x14ac:dyDescent="0.15">
      <c r="A12423" s="3">
        <v>12420</v>
      </c>
      <c r="B12423" s="8" t="s">
        <v>23809</v>
      </c>
    </row>
    <row r="12424" spans="1:2" x14ac:dyDescent="0.15">
      <c r="A12424" s="3">
        <v>12421</v>
      </c>
      <c r="B12424" s="8" t="s">
        <v>23810</v>
      </c>
    </row>
    <row r="12425" spans="1:2" x14ac:dyDescent="0.15">
      <c r="A12425" s="3">
        <v>12422</v>
      </c>
      <c r="B12425" s="8" t="s">
        <v>23811</v>
      </c>
    </row>
    <row r="12426" spans="1:2" x14ac:dyDescent="0.15">
      <c r="A12426" s="3">
        <v>12423</v>
      </c>
      <c r="B12426" s="8" t="s">
        <v>23812</v>
      </c>
    </row>
    <row r="12427" spans="1:2" x14ac:dyDescent="0.15">
      <c r="A12427" s="3">
        <v>12424</v>
      </c>
      <c r="B12427" s="8" t="s">
        <v>23813</v>
      </c>
    </row>
    <row r="12428" spans="1:2" x14ac:dyDescent="0.15">
      <c r="A12428" s="3">
        <v>12425</v>
      </c>
      <c r="B12428" s="8" t="s">
        <v>23814</v>
      </c>
    </row>
    <row r="12429" spans="1:2" x14ac:dyDescent="0.15">
      <c r="A12429" s="3">
        <v>12426</v>
      </c>
      <c r="B12429" s="8" t="s">
        <v>23815</v>
      </c>
    </row>
    <row r="12430" spans="1:2" x14ac:dyDescent="0.15">
      <c r="A12430" s="3">
        <v>12427</v>
      </c>
      <c r="B12430" s="8" t="s">
        <v>23816</v>
      </c>
    </row>
    <row r="12431" spans="1:2" x14ac:dyDescent="0.15">
      <c r="A12431" s="3">
        <v>12428</v>
      </c>
      <c r="B12431" s="8" t="s">
        <v>23817</v>
      </c>
    </row>
    <row r="12432" spans="1:2" x14ac:dyDescent="0.15">
      <c r="A12432" s="3">
        <v>12429</v>
      </c>
      <c r="B12432" s="8" t="s">
        <v>23818</v>
      </c>
    </row>
    <row r="12433" spans="1:2" x14ac:dyDescent="0.15">
      <c r="A12433" s="3">
        <v>12430</v>
      </c>
      <c r="B12433" s="8" t="s">
        <v>23819</v>
      </c>
    </row>
    <row r="12434" spans="1:2" x14ac:dyDescent="0.15">
      <c r="A12434" s="3">
        <v>12431</v>
      </c>
      <c r="B12434" s="8" t="s">
        <v>23820</v>
      </c>
    </row>
    <row r="12435" spans="1:2" x14ac:dyDescent="0.15">
      <c r="A12435" s="3">
        <v>12432</v>
      </c>
      <c r="B12435" s="8" t="s">
        <v>23821</v>
      </c>
    </row>
    <row r="12436" spans="1:2" x14ac:dyDescent="0.15">
      <c r="A12436" s="3">
        <v>12433</v>
      </c>
      <c r="B12436" s="8" t="s">
        <v>23822</v>
      </c>
    </row>
    <row r="12437" spans="1:2" x14ac:dyDescent="0.15">
      <c r="A12437" s="3">
        <v>12434</v>
      </c>
      <c r="B12437" s="8" t="s">
        <v>23823</v>
      </c>
    </row>
    <row r="12438" spans="1:2" x14ac:dyDescent="0.15">
      <c r="A12438" s="3">
        <v>12435</v>
      </c>
      <c r="B12438" s="8" t="s">
        <v>23824</v>
      </c>
    </row>
    <row r="12439" spans="1:2" x14ac:dyDescent="0.15">
      <c r="A12439" s="3">
        <v>12436</v>
      </c>
      <c r="B12439" s="8" t="s">
        <v>23825</v>
      </c>
    </row>
    <row r="12440" spans="1:2" x14ac:dyDescent="0.15">
      <c r="A12440" s="3">
        <v>12437</v>
      </c>
      <c r="B12440" s="8" t="s">
        <v>23826</v>
      </c>
    </row>
    <row r="12441" spans="1:2" x14ac:dyDescent="0.15">
      <c r="A12441" s="3">
        <v>12438</v>
      </c>
      <c r="B12441" s="8" t="s">
        <v>23827</v>
      </c>
    </row>
    <row r="12442" spans="1:2" x14ac:dyDescent="0.15">
      <c r="A12442" s="3">
        <v>12439</v>
      </c>
      <c r="B12442" s="8" t="s">
        <v>23828</v>
      </c>
    </row>
    <row r="12443" spans="1:2" x14ac:dyDescent="0.15">
      <c r="A12443" s="3">
        <v>12440</v>
      </c>
      <c r="B12443" s="8" t="s">
        <v>23829</v>
      </c>
    </row>
    <row r="12444" spans="1:2" x14ac:dyDescent="0.15">
      <c r="A12444" s="3">
        <v>12441</v>
      </c>
      <c r="B12444" s="8" t="s">
        <v>23830</v>
      </c>
    </row>
    <row r="12445" spans="1:2" x14ac:dyDescent="0.15">
      <c r="A12445" s="3">
        <v>12442</v>
      </c>
      <c r="B12445" s="8" t="s">
        <v>23831</v>
      </c>
    </row>
    <row r="12446" spans="1:2" x14ac:dyDescent="0.15">
      <c r="A12446" s="3">
        <v>12443</v>
      </c>
      <c r="B12446" s="8" t="s">
        <v>23832</v>
      </c>
    </row>
    <row r="12447" spans="1:2" x14ac:dyDescent="0.15">
      <c r="A12447" s="3">
        <v>12444</v>
      </c>
      <c r="B12447" s="8" t="s">
        <v>23833</v>
      </c>
    </row>
    <row r="12448" spans="1:2" x14ac:dyDescent="0.15">
      <c r="A12448" s="3">
        <v>12445</v>
      </c>
      <c r="B12448" s="8" t="s">
        <v>23834</v>
      </c>
    </row>
    <row r="12449" spans="1:2" x14ac:dyDescent="0.15">
      <c r="A12449" s="3">
        <v>12446</v>
      </c>
      <c r="B12449" s="8" t="s">
        <v>23835</v>
      </c>
    </row>
    <row r="12450" spans="1:2" x14ac:dyDescent="0.15">
      <c r="A12450" s="3">
        <v>12447</v>
      </c>
      <c r="B12450" s="8" t="s">
        <v>23836</v>
      </c>
    </row>
    <row r="12451" spans="1:2" x14ac:dyDescent="0.15">
      <c r="A12451" s="3">
        <v>12448</v>
      </c>
      <c r="B12451" s="8" t="s">
        <v>23837</v>
      </c>
    </row>
    <row r="12452" spans="1:2" x14ac:dyDescent="0.15">
      <c r="A12452" s="3">
        <v>12449</v>
      </c>
      <c r="B12452" s="8" t="s">
        <v>23838</v>
      </c>
    </row>
    <row r="12453" spans="1:2" x14ac:dyDescent="0.15">
      <c r="A12453" s="3">
        <v>12450</v>
      </c>
      <c r="B12453" s="8" t="s">
        <v>23839</v>
      </c>
    </row>
    <row r="12454" spans="1:2" x14ac:dyDescent="0.15">
      <c r="A12454" s="3">
        <v>12451</v>
      </c>
      <c r="B12454" s="8" t="s">
        <v>23840</v>
      </c>
    </row>
    <row r="12455" spans="1:2" x14ac:dyDescent="0.15">
      <c r="A12455" s="3">
        <v>12452</v>
      </c>
      <c r="B12455" s="8" t="s">
        <v>23841</v>
      </c>
    </row>
    <row r="12456" spans="1:2" x14ac:dyDescent="0.15">
      <c r="A12456" s="3">
        <v>12453</v>
      </c>
      <c r="B12456" s="8" t="s">
        <v>23842</v>
      </c>
    </row>
    <row r="12457" spans="1:2" x14ac:dyDescent="0.15">
      <c r="A12457" s="3">
        <v>12454</v>
      </c>
      <c r="B12457" s="8" t="s">
        <v>23843</v>
      </c>
    </row>
    <row r="12458" spans="1:2" x14ac:dyDescent="0.15">
      <c r="A12458" s="3">
        <v>12455</v>
      </c>
      <c r="B12458" s="8" t="s">
        <v>23844</v>
      </c>
    </row>
    <row r="12459" spans="1:2" x14ac:dyDescent="0.15">
      <c r="A12459" s="3">
        <v>12456</v>
      </c>
      <c r="B12459" s="8" t="s">
        <v>23845</v>
      </c>
    </row>
    <row r="12460" spans="1:2" x14ac:dyDescent="0.15">
      <c r="A12460" s="3">
        <v>12457</v>
      </c>
      <c r="B12460" s="8" t="s">
        <v>23846</v>
      </c>
    </row>
    <row r="12461" spans="1:2" x14ac:dyDescent="0.15">
      <c r="A12461" s="3">
        <v>12458</v>
      </c>
      <c r="B12461" s="8" t="s">
        <v>23847</v>
      </c>
    </row>
    <row r="12462" spans="1:2" x14ac:dyDescent="0.15">
      <c r="A12462" s="3">
        <v>12459</v>
      </c>
      <c r="B12462" s="8" t="s">
        <v>23848</v>
      </c>
    </row>
    <row r="12463" spans="1:2" x14ac:dyDescent="0.15">
      <c r="A12463" s="3">
        <v>12460</v>
      </c>
      <c r="B12463" s="8" t="s">
        <v>23849</v>
      </c>
    </row>
    <row r="12464" spans="1:2" x14ac:dyDescent="0.15">
      <c r="A12464" s="3">
        <v>12461</v>
      </c>
      <c r="B12464" s="8" t="s">
        <v>23850</v>
      </c>
    </row>
    <row r="12465" spans="1:2" x14ac:dyDescent="0.15">
      <c r="A12465" s="3">
        <v>12462</v>
      </c>
      <c r="B12465" s="8" t="s">
        <v>23851</v>
      </c>
    </row>
    <row r="12466" spans="1:2" x14ac:dyDescent="0.15">
      <c r="A12466" s="3">
        <v>12463</v>
      </c>
      <c r="B12466" s="8" t="s">
        <v>23852</v>
      </c>
    </row>
    <row r="12467" spans="1:2" x14ac:dyDescent="0.15">
      <c r="A12467" s="3">
        <v>12464</v>
      </c>
      <c r="B12467" s="8" t="s">
        <v>23853</v>
      </c>
    </row>
    <row r="12468" spans="1:2" x14ac:dyDescent="0.15">
      <c r="A12468" s="3">
        <v>12465</v>
      </c>
      <c r="B12468" s="8" t="s">
        <v>23854</v>
      </c>
    </row>
    <row r="12469" spans="1:2" x14ac:dyDescent="0.15">
      <c r="A12469" s="3">
        <v>12466</v>
      </c>
      <c r="B12469" s="8" t="s">
        <v>23855</v>
      </c>
    </row>
    <row r="12470" spans="1:2" x14ac:dyDescent="0.15">
      <c r="A12470" s="3">
        <v>12467</v>
      </c>
      <c r="B12470" s="8" t="s">
        <v>23856</v>
      </c>
    </row>
    <row r="12471" spans="1:2" x14ac:dyDescent="0.15">
      <c r="A12471" s="3">
        <v>12468</v>
      </c>
      <c r="B12471" s="8" t="s">
        <v>23857</v>
      </c>
    </row>
    <row r="12472" spans="1:2" x14ac:dyDescent="0.15">
      <c r="A12472" s="3">
        <v>12469</v>
      </c>
      <c r="B12472" s="8" t="s">
        <v>23858</v>
      </c>
    </row>
    <row r="12473" spans="1:2" x14ac:dyDescent="0.15">
      <c r="A12473" s="3">
        <v>12470</v>
      </c>
      <c r="B12473" s="8" t="s">
        <v>23859</v>
      </c>
    </row>
    <row r="12474" spans="1:2" x14ac:dyDescent="0.15">
      <c r="A12474" s="3">
        <v>12471</v>
      </c>
      <c r="B12474" s="8" t="s">
        <v>23860</v>
      </c>
    </row>
    <row r="12475" spans="1:2" x14ac:dyDescent="0.15">
      <c r="A12475" s="3">
        <v>12472</v>
      </c>
      <c r="B12475" s="8" t="s">
        <v>23861</v>
      </c>
    </row>
    <row r="12476" spans="1:2" x14ac:dyDescent="0.15">
      <c r="A12476" s="3">
        <v>12473</v>
      </c>
      <c r="B12476" s="8" t="s">
        <v>23862</v>
      </c>
    </row>
    <row r="12477" spans="1:2" x14ac:dyDescent="0.15">
      <c r="A12477" s="3">
        <v>12474</v>
      </c>
      <c r="B12477" s="8" t="s">
        <v>23863</v>
      </c>
    </row>
    <row r="12478" spans="1:2" x14ac:dyDescent="0.15">
      <c r="A12478" s="3">
        <v>12475</v>
      </c>
      <c r="B12478" s="8" t="s">
        <v>23864</v>
      </c>
    </row>
    <row r="12479" spans="1:2" x14ac:dyDescent="0.15">
      <c r="A12479" s="3">
        <v>12476</v>
      </c>
      <c r="B12479" s="8" t="s">
        <v>23865</v>
      </c>
    </row>
    <row r="12480" spans="1:2" x14ac:dyDescent="0.15">
      <c r="A12480" s="3">
        <v>12477</v>
      </c>
      <c r="B12480" s="8" t="s">
        <v>23866</v>
      </c>
    </row>
    <row r="12481" spans="1:2" x14ac:dyDescent="0.15">
      <c r="A12481" s="3">
        <v>12478</v>
      </c>
      <c r="B12481" s="8" t="s">
        <v>23867</v>
      </c>
    </row>
    <row r="12482" spans="1:2" x14ac:dyDescent="0.15">
      <c r="A12482" s="3">
        <v>12479</v>
      </c>
      <c r="B12482" s="8" t="s">
        <v>23868</v>
      </c>
    </row>
    <row r="12483" spans="1:2" x14ac:dyDescent="0.15">
      <c r="A12483" s="3">
        <v>12480</v>
      </c>
      <c r="B12483" s="8" t="s">
        <v>23869</v>
      </c>
    </row>
    <row r="12484" spans="1:2" x14ac:dyDescent="0.15">
      <c r="A12484" s="3">
        <v>12481</v>
      </c>
      <c r="B12484" s="8" t="s">
        <v>23870</v>
      </c>
    </row>
    <row r="12485" spans="1:2" x14ac:dyDescent="0.15">
      <c r="A12485" s="3">
        <v>12482</v>
      </c>
      <c r="B12485" s="8" t="s">
        <v>23871</v>
      </c>
    </row>
    <row r="12486" spans="1:2" x14ac:dyDescent="0.15">
      <c r="A12486" s="3">
        <v>12483</v>
      </c>
      <c r="B12486" s="8" t="s">
        <v>23872</v>
      </c>
    </row>
    <row r="12487" spans="1:2" x14ac:dyDescent="0.15">
      <c r="A12487" s="3">
        <v>12484</v>
      </c>
      <c r="B12487" s="8" t="s">
        <v>23873</v>
      </c>
    </row>
    <row r="12488" spans="1:2" x14ac:dyDescent="0.15">
      <c r="A12488" s="3">
        <v>12485</v>
      </c>
      <c r="B12488" s="8" t="s">
        <v>23874</v>
      </c>
    </row>
    <row r="12489" spans="1:2" x14ac:dyDescent="0.15">
      <c r="A12489" s="3">
        <v>12486</v>
      </c>
      <c r="B12489" s="8" t="s">
        <v>23875</v>
      </c>
    </row>
    <row r="12490" spans="1:2" x14ac:dyDescent="0.15">
      <c r="A12490" s="3">
        <v>12487</v>
      </c>
      <c r="B12490" s="8" t="s">
        <v>23876</v>
      </c>
    </row>
    <row r="12491" spans="1:2" x14ac:dyDescent="0.15">
      <c r="A12491" s="3">
        <v>12488</v>
      </c>
      <c r="B12491" s="8" t="s">
        <v>23877</v>
      </c>
    </row>
    <row r="12492" spans="1:2" x14ac:dyDescent="0.15">
      <c r="A12492" s="3">
        <v>12489</v>
      </c>
      <c r="B12492" s="8" t="s">
        <v>23878</v>
      </c>
    </row>
    <row r="12493" spans="1:2" x14ac:dyDescent="0.15">
      <c r="A12493" s="3">
        <v>12490</v>
      </c>
      <c r="B12493" s="8" t="s">
        <v>23879</v>
      </c>
    </row>
    <row r="12494" spans="1:2" x14ac:dyDescent="0.15">
      <c r="A12494" s="3">
        <v>12491</v>
      </c>
      <c r="B12494" s="8" t="s">
        <v>23880</v>
      </c>
    </row>
    <row r="12495" spans="1:2" x14ac:dyDescent="0.15">
      <c r="A12495" s="3">
        <v>12492</v>
      </c>
      <c r="B12495" s="8" t="s">
        <v>23881</v>
      </c>
    </row>
    <row r="12496" spans="1:2" x14ac:dyDescent="0.15">
      <c r="A12496" s="3">
        <v>12493</v>
      </c>
      <c r="B12496" s="8" t="s">
        <v>23882</v>
      </c>
    </row>
    <row r="12497" spans="1:2" x14ac:dyDescent="0.15">
      <c r="A12497" s="3">
        <v>12494</v>
      </c>
      <c r="B12497" s="8" t="s">
        <v>23883</v>
      </c>
    </row>
    <row r="12498" spans="1:2" x14ac:dyDescent="0.15">
      <c r="A12498" s="3">
        <v>12495</v>
      </c>
      <c r="B12498" s="8" t="s">
        <v>23884</v>
      </c>
    </row>
    <row r="12499" spans="1:2" x14ac:dyDescent="0.15">
      <c r="A12499" s="3">
        <v>12496</v>
      </c>
      <c r="B12499" s="8" t="s">
        <v>23885</v>
      </c>
    </row>
    <row r="12500" spans="1:2" x14ac:dyDescent="0.15">
      <c r="A12500" s="3">
        <v>12497</v>
      </c>
      <c r="B12500" s="8" t="s">
        <v>23886</v>
      </c>
    </row>
    <row r="12501" spans="1:2" x14ac:dyDescent="0.15">
      <c r="A12501" s="3">
        <v>12498</v>
      </c>
      <c r="B12501" s="8" t="s">
        <v>23887</v>
      </c>
    </row>
    <row r="12502" spans="1:2" x14ac:dyDescent="0.15">
      <c r="A12502" s="3">
        <v>12499</v>
      </c>
      <c r="B12502" s="8" t="s">
        <v>23888</v>
      </c>
    </row>
    <row r="12503" spans="1:2" x14ac:dyDescent="0.15">
      <c r="A12503" s="3">
        <v>12500</v>
      </c>
      <c r="B12503" s="8" t="s">
        <v>23889</v>
      </c>
    </row>
    <row r="12504" spans="1:2" x14ac:dyDescent="0.15">
      <c r="A12504" s="3">
        <v>12501</v>
      </c>
      <c r="B12504" s="8" t="s">
        <v>23890</v>
      </c>
    </row>
    <row r="12505" spans="1:2" x14ac:dyDescent="0.15">
      <c r="A12505" s="3">
        <v>12502</v>
      </c>
      <c r="B12505" s="8" t="s">
        <v>23891</v>
      </c>
    </row>
    <row r="12506" spans="1:2" x14ac:dyDescent="0.15">
      <c r="A12506" s="3">
        <v>12503</v>
      </c>
      <c r="B12506" s="8" t="s">
        <v>23892</v>
      </c>
    </row>
    <row r="12507" spans="1:2" x14ac:dyDescent="0.15">
      <c r="A12507" s="3">
        <v>12504</v>
      </c>
      <c r="B12507" s="8" t="s">
        <v>23893</v>
      </c>
    </row>
    <row r="12508" spans="1:2" x14ac:dyDescent="0.15">
      <c r="A12508" s="3">
        <v>12505</v>
      </c>
      <c r="B12508" s="8" t="s">
        <v>23894</v>
      </c>
    </row>
    <row r="12509" spans="1:2" x14ac:dyDescent="0.15">
      <c r="A12509" s="3">
        <v>12506</v>
      </c>
      <c r="B12509" s="8" t="s">
        <v>23895</v>
      </c>
    </row>
    <row r="12510" spans="1:2" x14ac:dyDescent="0.15">
      <c r="A12510" s="3">
        <v>12507</v>
      </c>
      <c r="B12510" s="8" t="s">
        <v>23896</v>
      </c>
    </row>
    <row r="12511" spans="1:2" x14ac:dyDescent="0.15">
      <c r="A12511" s="3">
        <v>12508</v>
      </c>
      <c r="B12511" s="8" t="s">
        <v>23897</v>
      </c>
    </row>
    <row r="12512" spans="1:2" x14ac:dyDescent="0.15">
      <c r="A12512" s="3">
        <v>12509</v>
      </c>
      <c r="B12512" s="8" t="s">
        <v>23898</v>
      </c>
    </row>
    <row r="12513" spans="1:2" x14ac:dyDescent="0.15">
      <c r="A12513" s="3">
        <v>12510</v>
      </c>
      <c r="B12513" s="8" t="s">
        <v>23899</v>
      </c>
    </row>
    <row r="12514" spans="1:2" x14ac:dyDescent="0.15">
      <c r="A12514" s="3">
        <v>12511</v>
      </c>
      <c r="B12514" s="8" t="s">
        <v>23900</v>
      </c>
    </row>
    <row r="12515" spans="1:2" x14ac:dyDescent="0.15">
      <c r="A12515" s="3">
        <v>12512</v>
      </c>
      <c r="B12515" s="8" t="s">
        <v>23901</v>
      </c>
    </row>
    <row r="12516" spans="1:2" x14ac:dyDescent="0.15">
      <c r="A12516" s="3">
        <v>12513</v>
      </c>
      <c r="B12516" s="8" t="s">
        <v>23902</v>
      </c>
    </row>
    <row r="12517" spans="1:2" x14ac:dyDescent="0.15">
      <c r="A12517" s="3">
        <v>12514</v>
      </c>
      <c r="B12517" s="8" t="s">
        <v>23903</v>
      </c>
    </row>
    <row r="12518" spans="1:2" x14ac:dyDescent="0.15">
      <c r="A12518" s="3">
        <v>12515</v>
      </c>
      <c r="B12518" s="8" t="s">
        <v>23904</v>
      </c>
    </row>
    <row r="12519" spans="1:2" x14ac:dyDescent="0.15">
      <c r="A12519" s="3">
        <v>12516</v>
      </c>
      <c r="B12519" s="8" t="s">
        <v>23905</v>
      </c>
    </row>
    <row r="12520" spans="1:2" x14ac:dyDescent="0.15">
      <c r="A12520" s="3">
        <v>12517</v>
      </c>
      <c r="B12520" s="8" t="s">
        <v>23906</v>
      </c>
    </row>
    <row r="12521" spans="1:2" x14ac:dyDescent="0.15">
      <c r="A12521" s="3">
        <v>12518</v>
      </c>
      <c r="B12521" s="8" t="s">
        <v>23907</v>
      </c>
    </row>
    <row r="12522" spans="1:2" x14ac:dyDescent="0.15">
      <c r="A12522" s="3">
        <v>12519</v>
      </c>
      <c r="B12522" s="8" t="s">
        <v>23908</v>
      </c>
    </row>
    <row r="12523" spans="1:2" x14ac:dyDescent="0.15">
      <c r="A12523" s="3">
        <v>12520</v>
      </c>
      <c r="B12523" s="8" t="s">
        <v>23909</v>
      </c>
    </row>
    <row r="12524" spans="1:2" x14ac:dyDescent="0.15">
      <c r="A12524" s="3">
        <v>12521</v>
      </c>
      <c r="B12524" s="8" t="s">
        <v>23910</v>
      </c>
    </row>
    <row r="12525" spans="1:2" x14ac:dyDescent="0.15">
      <c r="A12525" s="3">
        <v>12522</v>
      </c>
      <c r="B12525" s="8" t="s">
        <v>23911</v>
      </c>
    </row>
    <row r="12526" spans="1:2" x14ac:dyDescent="0.15">
      <c r="A12526" s="3">
        <v>12523</v>
      </c>
      <c r="B12526" s="8" t="s">
        <v>23912</v>
      </c>
    </row>
    <row r="12527" spans="1:2" x14ac:dyDescent="0.15">
      <c r="A12527" s="3">
        <v>12524</v>
      </c>
      <c r="B12527" s="8" t="s">
        <v>23913</v>
      </c>
    </row>
    <row r="12528" spans="1:2" x14ac:dyDescent="0.15">
      <c r="A12528" s="3">
        <v>12525</v>
      </c>
      <c r="B12528" s="8" t="s">
        <v>23914</v>
      </c>
    </row>
    <row r="12529" spans="1:2" x14ac:dyDescent="0.15">
      <c r="A12529" s="3">
        <v>12526</v>
      </c>
      <c r="B12529" s="8" t="s">
        <v>23915</v>
      </c>
    </row>
    <row r="12530" spans="1:2" x14ac:dyDescent="0.15">
      <c r="A12530" s="3">
        <v>12527</v>
      </c>
      <c r="B12530" s="8" t="s">
        <v>23916</v>
      </c>
    </row>
    <row r="12531" spans="1:2" x14ac:dyDescent="0.15">
      <c r="A12531" s="3">
        <v>12528</v>
      </c>
      <c r="B12531" s="8" t="s">
        <v>23917</v>
      </c>
    </row>
    <row r="12532" spans="1:2" x14ac:dyDescent="0.15">
      <c r="A12532" s="3">
        <v>12529</v>
      </c>
      <c r="B12532" s="8" t="s">
        <v>23918</v>
      </c>
    </row>
    <row r="12533" spans="1:2" x14ac:dyDescent="0.15">
      <c r="A12533" s="3">
        <v>12530</v>
      </c>
      <c r="B12533" s="8" t="s">
        <v>23919</v>
      </c>
    </row>
    <row r="12534" spans="1:2" x14ac:dyDescent="0.15">
      <c r="A12534" s="3">
        <v>12531</v>
      </c>
      <c r="B12534" s="8" t="s">
        <v>23920</v>
      </c>
    </row>
    <row r="12535" spans="1:2" x14ac:dyDescent="0.15">
      <c r="A12535" s="3">
        <v>12532</v>
      </c>
      <c r="B12535" s="8" t="s">
        <v>23921</v>
      </c>
    </row>
    <row r="12536" spans="1:2" x14ac:dyDescent="0.15">
      <c r="A12536" s="3">
        <v>12533</v>
      </c>
      <c r="B12536" s="8" t="s">
        <v>23922</v>
      </c>
    </row>
    <row r="12537" spans="1:2" x14ac:dyDescent="0.15">
      <c r="A12537" s="3">
        <v>12534</v>
      </c>
      <c r="B12537" s="8" t="s">
        <v>23486</v>
      </c>
    </row>
    <row r="12538" spans="1:2" x14ac:dyDescent="0.15">
      <c r="A12538" s="3">
        <v>12535</v>
      </c>
      <c r="B12538" s="8" t="s">
        <v>23593</v>
      </c>
    </row>
    <row r="12539" spans="1:2" x14ac:dyDescent="0.15">
      <c r="A12539" s="3">
        <v>12536</v>
      </c>
      <c r="B12539" s="8" t="s">
        <v>23923</v>
      </c>
    </row>
    <row r="12540" spans="1:2" x14ac:dyDescent="0.15">
      <c r="A12540" s="3">
        <v>12537</v>
      </c>
      <c r="B12540" s="8" t="s">
        <v>23421</v>
      </c>
    </row>
    <row r="12541" spans="1:2" x14ac:dyDescent="0.15">
      <c r="A12541" s="3">
        <v>12538</v>
      </c>
      <c r="B12541" s="8" t="s">
        <v>23924</v>
      </c>
    </row>
    <row r="12542" spans="1:2" x14ac:dyDescent="0.15">
      <c r="A12542" s="3">
        <v>12539</v>
      </c>
      <c r="B12542" s="8" t="s">
        <v>23925</v>
      </c>
    </row>
    <row r="12543" spans="1:2" x14ac:dyDescent="0.15">
      <c r="A12543" s="3">
        <v>12540</v>
      </c>
      <c r="B12543" s="8" t="s">
        <v>23926</v>
      </c>
    </row>
    <row r="12544" spans="1:2" x14ac:dyDescent="0.15">
      <c r="A12544" s="3">
        <v>12541</v>
      </c>
      <c r="B12544" s="8" t="s">
        <v>22774</v>
      </c>
    </row>
    <row r="12545" spans="1:2" x14ac:dyDescent="0.15">
      <c r="A12545" s="3">
        <v>12542</v>
      </c>
      <c r="B12545" s="8" t="s">
        <v>23763</v>
      </c>
    </row>
    <row r="12546" spans="1:2" x14ac:dyDescent="0.15">
      <c r="A12546" s="3">
        <v>12543</v>
      </c>
      <c r="B12546" s="8" t="s">
        <v>23927</v>
      </c>
    </row>
    <row r="12547" spans="1:2" x14ac:dyDescent="0.15">
      <c r="A12547" s="3">
        <v>12544</v>
      </c>
      <c r="B12547" s="8" t="s">
        <v>23928</v>
      </c>
    </row>
    <row r="12548" spans="1:2" x14ac:dyDescent="0.15">
      <c r="A12548" s="3">
        <v>12545</v>
      </c>
      <c r="B12548" s="8" t="s">
        <v>23929</v>
      </c>
    </row>
    <row r="12549" spans="1:2" x14ac:dyDescent="0.15">
      <c r="A12549" s="3">
        <v>12546</v>
      </c>
      <c r="B12549" s="8" t="s">
        <v>23930</v>
      </c>
    </row>
    <row r="12550" spans="1:2" x14ac:dyDescent="0.15">
      <c r="A12550" s="3">
        <v>12547</v>
      </c>
      <c r="B12550" s="8" t="s">
        <v>23931</v>
      </c>
    </row>
    <row r="12551" spans="1:2" x14ac:dyDescent="0.15">
      <c r="A12551" s="3">
        <v>12548</v>
      </c>
      <c r="B12551" s="8" t="s">
        <v>23932</v>
      </c>
    </row>
    <row r="12552" spans="1:2" x14ac:dyDescent="0.15">
      <c r="A12552" s="3">
        <v>12549</v>
      </c>
      <c r="B12552" s="8" t="s">
        <v>23933</v>
      </c>
    </row>
    <row r="12553" spans="1:2" x14ac:dyDescent="0.15">
      <c r="A12553" s="3">
        <v>12550</v>
      </c>
      <c r="B12553" s="8" t="s">
        <v>23934</v>
      </c>
    </row>
    <row r="12554" spans="1:2" x14ac:dyDescent="0.15">
      <c r="A12554" s="3">
        <v>12551</v>
      </c>
      <c r="B12554" s="8" t="s">
        <v>23935</v>
      </c>
    </row>
    <row r="12555" spans="1:2" x14ac:dyDescent="0.15">
      <c r="A12555" s="3">
        <v>12552</v>
      </c>
      <c r="B12555" s="8" t="s">
        <v>23936</v>
      </c>
    </row>
    <row r="12556" spans="1:2" x14ac:dyDescent="0.15">
      <c r="A12556" s="3">
        <v>12553</v>
      </c>
      <c r="B12556" s="8" t="s">
        <v>23280</v>
      </c>
    </row>
    <row r="12557" spans="1:2" x14ac:dyDescent="0.15">
      <c r="A12557" s="3">
        <v>12554</v>
      </c>
      <c r="B12557" s="8" t="s">
        <v>23937</v>
      </c>
    </row>
    <row r="12558" spans="1:2" x14ac:dyDescent="0.15">
      <c r="A12558" s="3">
        <v>12555</v>
      </c>
      <c r="B12558" s="8" t="s">
        <v>23938</v>
      </c>
    </row>
    <row r="12559" spans="1:2" x14ac:dyDescent="0.15">
      <c r="A12559" s="3">
        <v>12556</v>
      </c>
      <c r="B12559" s="8" t="s">
        <v>23939</v>
      </c>
    </row>
    <row r="12560" spans="1:2" x14ac:dyDescent="0.15">
      <c r="A12560" s="3">
        <v>12557</v>
      </c>
      <c r="B12560" s="8" t="s">
        <v>23940</v>
      </c>
    </row>
    <row r="12561" spans="1:2" x14ac:dyDescent="0.15">
      <c r="A12561" s="3">
        <v>12558</v>
      </c>
      <c r="B12561" s="8" t="s">
        <v>23941</v>
      </c>
    </row>
    <row r="12562" spans="1:2" x14ac:dyDescent="0.15">
      <c r="A12562" s="3">
        <v>12559</v>
      </c>
      <c r="B12562" s="8" t="s">
        <v>23942</v>
      </c>
    </row>
    <row r="12563" spans="1:2" x14ac:dyDescent="0.15">
      <c r="A12563" s="3">
        <v>12560</v>
      </c>
      <c r="B12563" s="8" t="s">
        <v>23943</v>
      </c>
    </row>
    <row r="12564" spans="1:2" x14ac:dyDescent="0.15">
      <c r="A12564" s="3">
        <v>12561</v>
      </c>
      <c r="B12564" s="8" t="s">
        <v>23944</v>
      </c>
    </row>
    <row r="12565" spans="1:2" x14ac:dyDescent="0.15">
      <c r="A12565" s="3">
        <v>12562</v>
      </c>
      <c r="B12565" s="8" t="s">
        <v>23945</v>
      </c>
    </row>
    <row r="12566" spans="1:2" x14ac:dyDescent="0.15">
      <c r="A12566" s="3">
        <v>12563</v>
      </c>
      <c r="B12566" s="8" t="s">
        <v>23946</v>
      </c>
    </row>
    <row r="12567" spans="1:2" x14ac:dyDescent="0.15">
      <c r="A12567" s="3">
        <v>12564</v>
      </c>
      <c r="B12567" s="8" t="s">
        <v>23947</v>
      </c>
    </row>
    <row r="12568" spans="1:2" x14ac:dyDescent="0.15">
      <c r="A12568" s="3">
        <v>12565</v>
      </c>
      <c r="B12568" s="8" t="s">
        <v>23948</v>
      </c>
    </row>
    <row r="12569" spans="1:2" x14ac:dyDescent="0.15">
      <c r="A12569" s="3">
        <v>12566</v>
      </c>
      <c r="B12569" s="8" t="s">
        <v>23949</v>
      </c>
    </row>
    <row r="12570" spans="1:2" x14ac:dyDescent="0.15">
      <c r="A12570" s="3">
        <v>12567</v>
      </c>
      <c r="B12570" s="8" t="s">
        <v>23950</v>
      </c>
    </row>
    <row r="12571" spans="1:2" x14ac:dyDescent="0.15">
      <c r="A12571" s="3">
        <v>12568</v>
      </c>
      <c r="B12571" s="8" t="s">
        <v>23951</v>
      </c>
    </row>
    <row r="12572" spans="1:2" x14ac:dyDescent="0.15">
      <c r="A12572" s="3">
        <v>12569</v>
      </c>
      <c r="B12572" s="8" t="s">
        <v>23952</v>
      </c>
    </row>
    <row r="12573" spans="1:2" x14ac:dyDescent="0.15">
      <c r="A12573" s="3">
        <v>12570</v>
      </c>
      <c r="B12573" s="8" t="s">
        <v>23953</v>
      </c>
    </row>
    <row r="12574" spans="1:2" x14ac:dyDescent="0.15">
      <c r="A12574" s="3">
        <v>12571</v>
      </c>
      <c r="B12574" s="8" t="s">
        <v>23954</v>
      </c>
    </row>
    <row r="12575" spans="1:2" x14ac:dyDescent="0.15">
      <c r="A12575" s="3">
        <v>12572</v>
      </c>
      <c r="B12575" s="8" t="s">
        <v>23955</v>
      </c>
    </row>
    <row r="12576" spans="1:2" x14ac:dyDescent="0.15">
      <c r="A12576" s="3">
        <v>12573</v>
      </c>
      <c r="B12576" s="8" t="s">
        <v>23956</v>
      </c>
    </row>
    <row r="12577" spans="1:2" x14ac:dyDescent="0.15">
      <c r="A12577" s="3">
        <v>12574</v>
      </c>
      <c r="B12577" s="8" t="s">
        <v>23405</v>
      </c>
    </row>
    <row r="12578" spans="1:2" x14ac:dyDescent="0.15">
      <c r="A12578" s="3">
        <v>12575</v>
      </c>
      <c r="B12578" s="8" t="s">
        <v>23957</v>
      </c>
    </row>
    <row r="12579" spans="1:2" x14ac:dyDescent="0.15">
      <c r="A12579" s="3">
        <v>12576</v>
      </c>
      <c r="B12579" s="8" t="s">
        <v>23958</v>
      </c>
    </row>
    <row r="12580" spans="1:2" x14ac:dyDescent="0.15">
      <c r="A12580" s="3">
        <v>12577</v>
      </c>
      <c r="B12580" s="8" t="s">
        <v>22928</v>
      </c>
    </row>
    <row r="12581" spans="1:2" x14ac:dyDescent="0.15">
      <c r="A12581" s="3">
        <v>12578</v>
      </c>
      <c r="B12581" s="8" t="s">
        <v>23959</v>
      </c>
    </row>
    <row r="12582" spans="1:2" x14ac:dyDescent="0.15">
      <c r="A12582" s="3">
        <v>12579</v>
      </c>
      <c r="B12582" s="8" t="s">
        <v>23960</v>
      </c>
    </row>
    <row r="12583" spans="1:2" x14ac:dyDescent="0.15">
      <c r="A12583" s="3">
        <v>12580</v>
      </c>
      <c r="B12583" s="8" t="s">
        <v>23961</v>
      </c>
    </row>
    <row r="12584" spans="1:2" x14ac:dyDescent="0.15">
      <c r="A12584" s="3">
        <v>12581</v>
      </c>
      <c r="B12584" s="8" t="s">
        <v>23962</v>
      </c>
    </row>
    <row r="12585" spans="1:2" x14ac:dyDescent="0.15">
      <c r="A12585" s="3">
        <v>12582</v>
      </c>
      <c r="B12585" s="8" t="s">
        <v>23963</v>
      </c>
    </row>
    <row r="12586" spans="1:2" x14ac:dyDescent="0.15">
      <c r="A12586" s="3">
        <v>12583</v>
      </c>
      <c r="B12586" s="8" t="s">
        <v>23964</v>
      </c>
    </row>
    <row r="12587" spans="1:2" x14ac:dyDescent="0.15">
      <c r="A12587" s="3">
        <v>12584</v>
      </c>
      <c r="B12587" s="8" t="s">
        <v>23965</v>
      </c>
    </row>
    <row r="12588" spans="1:2" x14ac:dyDescent="0.15">
      <c r="A12588" s="3">
        <v>12585</v>
      </c>
      <c r="B12588" s="8" t="s">
        <v>23966</v>
      </c>
    </row>
    <row r="12589" spans="1:2" x14ac:dyDescent="0.15">
      <c r="A12589" s="3">
        <v>12586</v>
      </c>
      <c r="B12589" s="8" t="s">
        <v>23967</v>
      </c>
    </row>
    <row r="12590" spans="1:2" x14ac:dyDescent="0.15">
      <c r="A12590" s="3">
        <v>12587</v>
      </c>
      <c r="B12590" s="8" t="s">
        <v>23968</v>
      </c>
    </row>
    <row r="12591" spans="1:2" x14ac:dyDescent="0.15">
      <c r="A12591" s="3">
        <v>12588</v>
      </c>
      <c r="B12591" s="8" t="s">
        <v>23969</v>
      </c>
    </row>
    <row r="12592" spans="1:2" x14ac:dyDescent="0.15">
      <c r="A12592" s="3">
        <v>12589</v>
      </c>
      <c r="B12592" s="8" t="s">
        <v>23970</v>
      </c>
    </row>
    <row r="12593" spans="1:2" x14ac:dyDescent="0.15">
      <c r="A12593" s="3">
        <v>12590</v>
      </c>
      <c r="B12593" s="8" t="s">
        <v>23971</v>
      </c>
    </row>
    <row r="12594" spans="1:2" x14ac:dyDescent="0.15">
      <c r="A12594" s="3">
        <v>12591</v>
      </c>
      <c r="B12594" s="8" t="s">
        <v>23972</v>
      </c>
    </row>
    <row r="12595" spans="1:2" x14ac:dyDescent="0.15">
      <c r="A12595" s="3">
        <v>12592</v>
      </c>
      <c r="B12595" s="8" t="s">
        <v>23973</v>
      </c>
    </row>
    <row r="12596" spans="1:2" x14ac:dyDescent="0.15">
      <c r="A12596" s="3">
        <v>12593</v>
      </c>
      <c r="B12596" s="8" t="s">
        <v>23974</v>
      </c>
    </row>
    <row r="12597" spans="1:2" x14ac:dyDescent="0.15">
      <c r="A12597" s="3">
        <v>12594</v>
      </c>
      <c r="B12597" s="8" t="s">
        <v>23975</v>
      </c>
    </row>
    <row r="12598" spans="1:2" x14ac:dyDescent="0.15">
      <c r="A12598" s="3">
        <v>12595</v>
      </c>
      <c r="B12598" s="8" t="s">
        <v>23976</v>
      </c>
    </row>
    <row r="12599" spans="1:2" x14ac:dyDescent="0.15">
      <c r="A12599" s="3">
        <v>12596</v>
      </c>
      <c r="B12599" s="8" t="s">
        <v>23977</v>
      </c>
    </row>
    <row r="12600" spans="1:2" x14ac:dyDescent="0.15">
      <c r="A12600" s="3">
        <v>12597</v>
      </c>
      <c r="B12600" s="8" t="s">
        <v>23978</v>
      </c>
    </row>
    <row r="12601" spans="1:2" x14ac:dyDescent="0.15">
      <c r="A12601" s="3">
        <v>12598</v>
      </c>
      <c r="B12601" s="8" t="s">
        <v>12239</v>
      </c>
    </row>
    <row r="12602" spans="1:2" x14ac:dyDescent="0.15">
      <c r="A12602" s="3">
        <v>12599</v>
      </c>
      <c r="B12602" s="8" t="s">
        <v>21074</v>
      </c>
    </row>
    <row r="12603" spans="1:2" x14ac:dyDescent="0.15">
      <c r="A12603" s="3">
        <v>12600</v>
      </c>
      <c r="B12603" s="8" t="s">
        <v>23979</v>
      </c>
    </row>
    <row r="12604" spans="1:2" x14ac:dyDescent="0.15">
      <c r="A12604" s="3">
        <v>12601</v>
      </c>
      <c r="B12604" s="8" t="s">
        <v>23980</v>
      </c>
    </row>
    <row r="12605" spans="1:2" x14ac:dyDescent="0.15">
      <c r="A12605" s="3">
        <v>12602</v>
      </c>
      <c r="B12605" s="8" t="s">
        <v>23981</v>
      </c>
    </row>
    <row r="12606" spans="1:2" x14ac:dyDescent="0.15">
      <c r="A12606" s="3">
        <v>12603</v>
      </c>
      <c r="B12606" s="8" t="s">
        <v>23982</v>
      </c>
    </row>
    <row r="12607" spans="1:2" x14ac:dyDescent="0.15">
      <c r="A12607" s="3">
        <v>12604</v>
      </c>
      <c r="B12607" s="8" t="s">
        <v>23983</v>
      </c>
    </row>
    <row r="12608" spans="1:2" x14ac:dyDescent="0.15">
      <c r="A12608" s="3">
        <v>12605</v>
      </c>
      <c r="B12608" s="8" t="s">
        <v>23984</v>
      </c>
    </row>
    <row r="12609" spans="1:2" x14ac:dyDescent="0.15">
      <c r="A12609" s="3">
        <v>12606</v>
      </c>
      <c r="B12609" s="8" t="s">
        <v>23985</v>
      </c>
    </row>
    <row r="12610" spans="1:2" x14ac:dyDescent="0.15">
      <c r="A12610" s="3">
        <v>12607</v>
      </c>
      <c r="B12610" s="8" t="s">
        <v>23986</v>
      </c>
    </row>
    <row r="12611" spans="1:2" x14ac:dyDescent="0.15">
      <c r="A12611" s="3">
        <v>12608</v>
      </c>
      <c r="B12611" s="8" t="s">
        <v>23987</v>
      </c>
    </row>
    <row r="12612" spans="1:2" x14ac:dyDescent="0.15">
      <c r="A12612" s="3">
        <v>12609</v>
      </c>
      <c r="B12612" s="8" t="s">
        <v>23988</v>
      </c>
    </row>
    <row r="12613" spans="1:2" x14ac:dyDescent="0.15">
      <c r="A12613" s="3">
        <v>12610</v>
      </c>
      <c r="B12613" s="8" t="s">
        <v>23989</v>
      </c>
    </row>
    <row r="12614" spans="1:2" x14ac:dyDescent="0.15">
      <c r="A12614" s="3">
        <v>12611</v>
      </c>
      <c r="B12614" s="8" t="s">
        <v>23990</v>
      </c>
    </row>
    <row r="12615" spans="1:2" x14ac:dyDescent="0.15">
      <c r="A12615" s="3">
        <v>12612</v>
      </c>
      <c r="B12615" s="8" t="s">
        <v>23991</v>
      </c>
    </row>
    <row r="12616" spans="1:2" x14ac:dyDescent="0.15">
      <c r="A12616" s="3">
        <v>12613</v>
      </c>
      <c r="B12616" s="8" t="s">
        <v>23992</v>
      </c>
    </row>
    <row r="12617" spans="1:2" x14ac:dyDescent="0.15">
      <c r="A12617" s="3">
        <v>12614</v>
      </c>
      <c r="B12617" s="8" t="s">
        <v>23007</v>
      </c>
    </row>
    <row r="12618" spans="1:2" x14ac:dyDescent="0.15">
      <c r="A12618" s="3">
        <v>12615</v>
      </c>
      <c r="B12618" s="8" t="s">
        <v>23993</v>
      </c>
    </row>
    <row r="12619" spans="1:2" x14ac:dyDescent="0.15">
      <c r="A12619" s="3">
        <v>12616</v>
      </c>
      <c r="B12619" s="8" t="s">
        <v>23994</v>
      </c>
    </row>
    <row r="12620" spans="1:2" x14ac:dyDescent="0.15">
      <c r="A12620" s="3">
        <v>12617</v>
      </c>
      <c r="B12620" s="8" t="s">
        <v>23118</v>
      </c>
    </row>
    <row r="12621" spans="1:2" x14ac:dyDescent="0.15">
      <c r="A12621" s="3">
        <v>12618</v>
      </c>
      <c r="B12621" s="8" t="s">
        <v>23995</v>
      </c>
    </row>
    <row r="12622" spans="1:2" x14ac:dyDescent="0.15">
      <c r="A12622" s="3">
        <v>12619</v>
      </c>
      <c r="B12622" s="8" t="s">
        <v>23996</v>
      </c>
    </row>
    <row r="12623" spans="1:2" x14ac:dyDescent="0.15">
      <c r="A12623" s="3">
        <v>12620</v>
      </c>
      <c r="B12623" s="8" t="s">
        <v>23997</v>
      </c>
    </row>
    <row r="12624" spans="1:2" x14ac:dyDescent="0.15">
      <c r="A12624" s="3">
        <v>12621</v>
      </c>
      <c r="B12624" s="8" t="s">
        <v>23998</v>
      </c>
    </row>
    <row r="12625" spans="1:2" x14ac:dyDescent="0.15">
      <c r="A12625" s="3">
        <v>12622</v>
      </c>
      <c r="B12625" s="8" t="s">
        <v>23999</v>
      </c>
    </row>
    <row r="12626" spans="1:2" x14ac:dyDescent="0.15">
      <c r="A12626" s="3">
        <v>12623</v>
      </c>
      <c r="B12626" s="8" t="s">
        <v>24000</v>
      </c>
    </row>
    <row r="12627" spans="1:2" x14ac:dyDescent="0.15">
      <c r="A12627" s="3">
        <v>12624</v>
      </c>
      <c r="B12627" s="8" t="s">
        <v>23665</v>
      </c>
    </row>
    <row r="12628" spans="1:2" x14ac:dyDescent="0.15">
      <c r="A12628" s="3">
        <v>12625</v>
      </c>
      <c r="B12628" s="8" t="s">
        <v>24001</v>
      </c>
    </row>
    <row r="12629" spans="1:2" x14ac:dyDescent="0.15">
      <c r="A12629" s="3">
        <v>12626</v>
      </c>
      <c r="B12629" s="8" t="s">
        <v>24002</v>
      </c>
    </row>
    <row r="12630" spans="1:2" x14ac:dyDescent="0.15">
      <c r="A12630" s="3">
        <v>12627</v>
      </c>
      <c r="B12630" s="8" t="s">
        <v>24003</v>
      </c>
    </row>
    <row r="12631" spans="1:2" x14ac:dyDescent="0.15">
      <c r="A12631" s="3">
        <v>12628</v>
      </c>
      <c r="B12631" s="8" t="s">
        <v>24004</v>
      </c>
    </row>
    <row r="12632" spans="1:2" x14ac:dyDescent="0.15">
      <c r="A12632" s="3">
        <v>12629</v>
      </c>
      <c r="B12632" s="8" t="s">
        <v>24005</v>
      </c>
    </row>
    <row r="12633" spans="1:2" x14ac:dyDescent="0.15">
      <c r="A12633" s="3">
        <v>12630</v>
      </c>
      <c r="B12633" s="8" t="s">
        <v>24006</v>
      </c>
    </row>
    <row r="12634" spans="1:2" x14ac:dyDescent="0.15">
      <c r="A12634" s="3">
        <v>12631</v>
      </c>
      <c r="B12634" s="8" t="s">
        <v>22809</v>
      </c>
    </row>
    <row r="12635" spans="1:2" x14ac:dyDescent="0.15">
      <c r="A12635" s="3">
        <v>12632</v>
      </c>
      <c r="B12635" s="8" t="s">
        <v>24007</v>
      </c>
    </row>
    <row r="12636" spans="1:2" x14ac:dyDescent="0.15">
      <c r="A12636" s="3">
        <v>12633</v>
      </c>
      <c r="B12636" s="8" t="s">
        <v>24008</v>
      </c>
    </row>
    <row r="12637" spans="1:2" x14ac:dyDescent="0.15">
      <c r="A12637" s="3">
        <v>12634</v>
      </c>
      <c r="B12637" s="8" t="s">
        <v>24009</v>
      </c>
    </row>
    <row r="12638" spans="1:2" x14ac:dyDescent="0.15">
      <c r="A12638" s="3">
        <v>12635</v>
      </c>
      <c r="B12638" s="8" t="s">
        <v>24010</v>
      </c>
    </row>
    <row r="12639" spans="1:2" x14ac:dyDescent="0.15">
      <c r="A12639" s="3">
        <v>12636</v>
      </c>
      <c r="B12639" s="8" t="s">
        <v>24011</v>
      </c>
    </row>
    <row r="12640" spans="1:2" x14ac:dyDescent="0.15">
      <c r="A12640" s="3">
        <v>12637</v>
      </c>
      <c r="B12640" s="8" t="s">
        <v>22670</v>
      </c>
    </row>
    <row r="12641" spans="1:2" x14ac:dyDescent="0.15">
      <c r="A12641" s="3">
        <v>12638</v>
      </c>
      <c r="B12641" s="8" t="s">
        <v>23647</v>
      </c>
    </row>
    <row r="12642" spans="1:2" x14ac:dyDescent="0.15">
      <c r="A12642" s="3">
        <v>12639</v>
      </c>
      <c r="B12642" s="8" t="s">
        <v>23078</v>
      </c>
    </row>
    <row r="12643" spans="1:2" x14ac:dyDescent="0.15">
      <c r="A12643" s="3">
        <v>12640</v>
      </c>
      <c r="B12643" s="8" t="s">
        <v>24012</v>
      </c>
    </row>
    <row r="12644" spans="1:2" x14ac:dyDescent="0.15">
      <c r="A12644" s="3">
        <v>12641</v>
      </c>
      <c r="B12644" s="8" t="s">
        <v>24013</v>
      </c>
    </row>
    <row r="12645" spans="1:2" x14ac:dyDescent="0.15">
      <c r="A12645" s="3">
        <v>12642</v>
      </c>
      <c r="B12645" s="8" t="s">
        <v>24014</v>
      </c>
    </row>
    <row r="12646" spans="1:2" x14ac:dyDescent="0.15">
      <c r="A12646" s="3">
        <v>12643</v>
      </c>
      <c r="B12646" s="8" t="s">
        <v>24015</v>
      </c>
    </row>
    <row r="12647" spans="1:2" x14ac:dyDescent="0.15">
      <c r="A12647" s="3">
        <v>12644</v>
      </c>
      <c r="B12647" s="8" t="s">
        <v>24016</v>
      </c>
    </row>
    <row r="12648" spans="1:2" x14ac:dyDescent="0.15">
      <c r="A12648" s="3">
        <v>12645</v>
      </c>
      <c r="B12648" s="8" t="s">
        <v>24017</v>
      </c>
    </row>
    <row r="12649" spans="1:2" x14ac:dyDescent="0.15">
      <c r="A12649" s="3">
        <v>12646</v>
      </c>
      <c r="B12649" s="8" t="s">
        <v>24018</v>
      </c>
    </row>
    <row r="12650" spans="1:2" x14ac:dyDescent="0.15">
      <c r="A12650" s="3">
        <v>12647</v>
      </c>
      <c r="B12650" s="8" t="s">
        <v>24019</v>
      </c>
    </row>
    <row r="12651" spans="1:2" x14ac:dyDescent="0.15">
      <c r="A12651" s="3">
        <v>12648</v>
      </c>
      <c r="B12651" s="8" t="s">
        <v>24020</v>
      </c>
    </row>
    <row r="12652" spans="1:2" x14ac:dyDescent="0.15">
      <c r="A12652" s="3">
        <v>12649</v>
      </c>
      <c r="B12652" s="8" t="s">
        <v>24021</v>
      </c>
    </row>
    <row r="12653" spans="1:2" x14ac:dyDescent="0.15">
      <c r="A12653" s="3">
        <v>12650</v>
      </c>
      <c r="B12653" s="8" t="s">
        <v>24022</v>
      </c>
    </row>
    <row r="12654" spans="1:2" x14ac:dyDescent="0.15">
      <c r="A12654" s="3">
        <v>12651</v>
      </c>
      <c r="B12654" s="8" t="s">
        <v>24023</v>
      </c>
    </row>
    <row r="12655" spans="1:2" x14ac:dyDescent="0.15">
      <c r="A12655" s="3">
        <v>12652</v>
      </c>
      <c r="B12655" s="8" t="s">
        <v>24024</v>
      </c>
    </row>
    <row r="12656" spans="1:2" x14ac:dyDescent="0.15">
      <c r="A12656" s="3">
        <v>12653</v>
      </c>
      <c r="B12656" s="8" t="s">
        <v>24025</v>
      </c>
    </row>
    <row r="12657" spans="1:2" x14ac:dyDescent="0.15">
      <c r="A12657" s="3">
        <v>12654</v>
      </c>
      <c r="B12657" s="8" t="s">
        <v>24026</v>
      </c>
    </row>
    <row r="12658" spans="1:2" x14ac:dyDescent="0.15">
      <c r="A12658" s="3">
        <v>12655</v>
      </c>
      <c r="B12658" s="8" t="s">
        <v>24027</v>
      </c>
    </row>
    <row r="12659" spans="1:2" x14ac:dyDescent="0.15">
      <c r="A12659" s="3">
        <v>12656</v>
      </c>
      <c r="B12659" s="8" t="s">
        <v>24028</v>
      </c>
    </row>
    <row r="12660" spans="1:2" x14ac:dyDescent="0.15">
      <c r="A12660" s="3">
        <v>12657</v>
      </c>
      <c r="B12660" s="8" t="s">
        <v>24029</v>
      </c>
    </row>
    <row r="12661" spans="1:2" x14ac:dyDescent="0.15">
      <c r="A12661" s="3">
        <v>12658</v>
      </c>
      <c r="B12661" s="8" t="s">
        <v>24030</v>
      </c>
    </row>
    <row r="12662" spans="1:2" x14ac:dyDescent="0.15">
      <c r="A12662" s="3">
        <v>12659</v>
      </c>
      <c r="B12662" s="8" t="s">
        <v>24031</v>
      </c>
    </row>
    <row r="12663" spans="1:2" x14ac:dyDescent="0.15">
      <c r="A12663" s="3">
        <v>12660</v>
      </c>
      <c r="B12663" s="8" t="s">
        <v>24032</v>
      </c>
    </row>
    <row r="12664" spans="1:2" x14ac:dyDescent="0.15">
      <c r="A12664" s="3">
        <v>12661</v>
      </c>
      <c r="B12664" s="8" t="s">
        <v>24033</v>
      </c>
    </row>
    <row r="12665" spans="1:2" x14ac:dyDescent="0.15">
      <c r="A12665" s="3">
        <v>12662</v>
      </c>
      <c r="B12665" s="8" t="s">
        <v>24034</v>
      </c>
    </row>
    <row r="12666" spans="1:2" x14ac:dyDescent="0.15">
      <c r="A12666" s="3">
        <v>12663</v>
      </c>
      <c r="B12666" s="8" t="s">
        <v>24035</v>
      </c>
    </row>
    <row r="12667" spans="1:2" x14ac:dyDescent="0.15">
      <c r="A12667" s="3">
        <v>12664</v>
      </c>
      <c r="B12667" s="8" t="s">
        <v>22983</v>
      </c>
    </row>
    <row r="12668" spans="1:2" x14ac:dyDescent="0.15">
      <c r="A12668" s="3">
        <v>12665</v>
      </c>
      <c r="B12668" s="8" t="s">
        <v>24036</v>
      </c>
    </row>
    <row r="12669" spans="1:2" x14ac:dyDescent="0.15">
      <c r="A12669" s="3">
        <v>12666</v>
      </c>
      <c r="B12669" s="8" t="s">
        <v>24037</v>
      </c>
    </row>
    <row r="12670" spans="1:2" x14ac:dyDescent="0.15">
      <c r="A12670" s="3">
        <v>12667</v>
      </c>
      <c r="B12670" s="8" t="s">
        <v>24038</v>
      </c>
    </row>
    <row r="12671" spans="1:2" x14ac:dyDescent="0.15">
      <c r="A12671" s="3">
        <v>12668</v>
      </c>
      <c r="B12671" s="8" t="s">
        <v>24039</v>
      </c>
    </row>
    <row r="12672" spans="1:2" x14ac:dyDescent="0.15">
      <c r="A12672" s="3">
        <v>12669</v>
      </c>
      <c r="B12672" s="8" t="s">
        <v>24040</v>
      </c>
    </row>
    <row r="12673" spans="1:2" x14ac:dyDescent="0.15">
      <c r="A12673" s="3">
        <v>12670</v>
      </c>
      <c r="B12673" s="8" t="s">
        <v>24041</v>
      </c>
    </row>
    <row r="12674" spans="1:2" x14ac:dyDescent="0.15">
      <c r="A12674" s="3">
        <v>12671</v>
      </c>
      <c r="B12674" s="8" t="s">
        <v>24042</v>
      </c>
    </row>
    <row r="12675" spans="1:2" x14ac:dyDescent="0.15">
      <c r="A12675" s="3">
        <v>12672</v>
      </c>
      <c r="B12675" s="8" t="s">
        <v>24043</v>
      </c>
    </row>
    <row r="12676" spans="1:2" x14ac:dyDescent="0.15">
      <c r="A12676" s="3">
        <v>12673</v>
      </c>
      <c r="B12676" s="8" t="s">
        <v>24044</v>
      </c>
    </row>
    <row r="12677" spans="1:2" x14ac:dyDescent="0.15">
      <c r="A12677" s="3">
        <v>12674</v>
      </c>
      <c r="B12677" s="8" t="s">
        <v>24045</v>
      </c>
    </row>
    <row r="12678" spans="1:2" x14ac:dyDescent="0.15">
      <c r="A12678" s="3">
        <v>12675</v>
      </c>
      <c r="B12678" s="8" t="s">
        <v>24046</v>
      </c>
    </row>
    <row r="12679" spans="1:2" x14ac:dyDescent="0.15">
      <c r="A12679" s="3">
        <v>12676</v>
      </c>
      <c r="B12679" s="8" t="s">
        <v>24047</v>
      </c>
    </row>
    <row r="12680" spans="1:2" x14ac:dyDescent="0.15">
      <c r="A12680" s="3">
        <v>12677</v>
      </c>
      <c r="B12680" s="8" t="s">
        <v>24048</v>
      </c>
    </row>
    <row r="12681" spans="1:2" x14ac:dyDescent="0.15">
      <c r="A12681" s="3">
        <v>12678</v>
      </c>
      <c r="B12681" s="8" t="s">
        <v>24049</v>
      </c>
    </row>
    <row r="12682" spans="1:2" x14ac:dyDescent="0.15">
      <c r="A12682" s="3">
        <v>12679</v>
      </c>
      <c r="B12682" s="8" t="s">
        <v>24050</v>
      </c>
    </row>
    <row r="12683" spans="1:2" x14ac:dyDescent="0.15">
      <c r="A12683" s="3">
        <v>12680</v>
      </c>
      <c r="B12683" s="8" t="s">
        <v>23233</v>
      </c>
    </row>
    <row r="12684" spans="1:2" x14ac:dyDescent="0.15">
      <c r="A12684" s="3">
        <v>12681</v>
      </c>
      <c r="B12684" s="8" t="s">
        <v>24051</v>
      </c>
    </row>
    <row r="12685" spans="1:2" x14ac:dyDescent="0.15">
      <c r="A12685" s="3">
        <v>12682</v>
      </c>
      <c r="B12685" s="8" t="s">
        <v>24052</v>
      </c>
    </row>
    <row r="12686" spans="1:2" x14ac:dyDescent="0.15">
      <c r="A12686" s="3">
        <v>12683</v>
      </c>
      <c r="B12686" s="8" t="s">
        <v>24053</v>
      </c>
    </row>
    <row r="12687" spans="1:2" x14ac:dyDescent="0.15">
      <c r="A12687" s="3">
        <v>12684</v>
      </c>
      <c r="B12687" s="8" t="s">
        <v>24054</v>
      </c>
    </row>
    <row r="12688" spans="1:2" x14ac:dyDescent="0.15">
      <c r="A12688" s="3">
        <v>12685</v>
      </c>
      <c r="B12688" s="8" t="s">
        <v>24055</v>
      </c>
    </row>
    <row r="12689" spans="1:2" x14ac:dyDescent="0.15">
      <c r="A12689" s="3">
        <v>12686</v>
      </c>
      <c r="B12689" s="8" t="s">
        <v>24056</v>
      </c>
    </row>
    <row r="12690" spans="1:2" x14ac:dyDescent="0.15">
      <c r="A12690" s="3">
        <v>12687</v>
      </c>
      <c r="B12690" s="8" t="s">
        <v>23774</v>
      </c>
    </row>
    <row r="12691" spans="1:2" x14ac:dyDescent="0.15">
      <c r="A12691" s="3">
        <v>12688</v>
      </c>
      <c r="B12691" s="8" t="s">
        <v>24057</v>
      </c>
    </row>
    <row r="12692" spans="1:2" x14ac:dyDescent="0.15">
      <c r="A12692" s="3">
        <v>12689</v>
      </c>
      <c r="B12692" s="8" t="s">
        <v>24058</v>
      </c>
    </row>
    <row r="12693" spans="1:2" x14ac:dyDescent="0.15">
      <c r="A12693" s="3">
        <v>12690</v>
      </c>
      <c r="B12693" s="8" t="s">
        <v>24059</v>
      </c>
    </row>
    <row r="12694" spans="1:2" x14ac:dyDescent="0.15">
      <c r="A12694" s="3">
        <v>12691</v>
      </c>
      <c r="B12694" s="8" t="s">
        <v>24060</v>
      </c>
    </row>
    <row r="12695" spans="1:2" x14ac:dyDescent="0.15">
      <c r="A12695" s="3">
        <v>12692</v>
      </c>
      <c r="B12695" s="8" t="s">
        <v>24061</v>
      </c>
    </row>
    <row r="12696" spans="1:2" x14ac:dyDescent="0.15">
      <c r="A12696" s="3">
        <v>12693</v>
      </c>
      <c r="B12696" s="8" t="s">
        <v>23061</v>
      </c>
    </row>
    <row r="12697" spans="1:2" x14ac:dyDescent="0.15">
      <c r="A12697" s="3">
        <v>12694</v>
      </c>
      <c r="B12697" s="8" t="s">
        <v>24062</v>
      </c>
    </row>
    <row r="12698" spans="1:2" x14ac:dyDescent="0.15">
      <c r="A12698" s="3">
        <v>12695</v>
      </c>
      <c r="B12698" s="8" t="s">
        <v>24063</v>
      </c>
    </row>
    <row r="12699" spans="1:2" x14ac:dyDescent="0.15">
      <c r="A12699" s="3">
        <v>12696</v>
      </c>
      <c r="B12699" s="8" t="s">
        <v>24064</v>
      </c>
    </row>
    <row r="12700" spans="1:2" x14ac:dyDescent="0.15">
      <c r="A12700" s="3">
        <v>12697</v>
      </c>
      <c r="B12700" s="8" t="s">
        <v>24065</v>
      </c>
    </row>
    <row r="12701" spans="1:2" x14ac:dyDescent="0.15">
      <c r="A12701" s="3">
        <v>12698</v>
      </c>
      <c r="B12701" s="8" t="s">
        <v>24066</v>
      </c>
    </row>
    <row r="12702" spans="1:2" x14ac:dyDescent="0.15">
      <c r="A12702" s="3">
        <v>12699</v>
      </c>
      <c r="B12702" s="8" t="s">
        <v>24067</v>
      </c>
    </row>
    <row r="12703" spans="1:2" x14ac:dyDescent="0.15">
      <c r="A12703" s="3">
        <v>12700</v>
      </c>
      <c r="B12703" s="8" t="s">
        <v>24068</v>
      </c>
    </row>
    <row r="12704" spans="1:2" x14ac:dyDescent="0.15">
      <c r="A12704" s="3">
        <v>12701</v>
      </c>
      <c r="B12704" s="8" t="s">
        <v>24069</v>
      </c>
    </row>
    <row r="12705" spans="1:2" x14ac:dyDescent="0.15">
      <c r="A12705" s="3">
        <v>12702</v>
      </c>
      <c r="B12705" s="8" t="s">
        <v>24070</v>
      </c>
    </row>
    <row r="12706" spans="1:2" x14ac:dyDescent="0.15">
      <c r="A12706" s="3">
        <v>12703</v>
      </c>
      <c r="B12706" s="8" t="s">
        <v>23090</v>
      </c>
    </row>
    <row r="12707" spans="1:2" x14ac:dyDescent="0.15">
      <c r="A12707" s="3">
        <v>12704</v>
      </c>
      <c r="B12707" s="8" t="s">
        <v>24071</v>
      </c>
    </row>
    <row r="12708" spans="1:2" x14ac:dyDescent="0.15">
      <c r="A12708" s="3">
        <v>12705</v>
      </c>
      <c r="B12708" s="8" t="s">
        <v>24072</v>
      </c>
    </row>
    <row r="12709" spans="1:2" x14ac:dyDescent="0.15">
      <c r="A12709" s="3">
        <v>12706</v>
      </c>
      <c r="B12709" s="8" t="s">
        <v>24073</v>
      </c>
    </row>
    <row r="12710" spans="1:2" x14ac:dyDescent="0.15">
      <c r="A12710" s="3">
        <v>12707</v>
      </c>
      <c r="B12710" s="8" t="s">
        <v>24074</v>
      </c>
    </row>
    <row r="12711" spans="1:2" x14ac:dyDescent="0.15">
      <c r="A12711" s="3">
        <v>12708</v>
      </c>
      <c r="B12711" s="8" t="s">
        <v>24075</v>
      </c>
    </row>
    <row r="12712" spans="1:2" x14ac:dyDescent="0.15">
      <c r="A12712" s="3">
        <v>12709</v>
      </c>
      <c r="B12712" s="8" t="s">
        <v>24076</v>
      </c>
    </row>
    <row r="12713" spans="1:2" x14ac:dyDescent="0.15">
      <c r="A12713" s="3">
        <v>12710</v>
      </c>
      <c r="B12713" s="8" t="s">
        <v>24077</v>
      </c>
    </row>
    <row r="12714" spans="1:2" x14ac:dyDescent="0.15">
      <c r="A12714" s="3">
        <v>12711</v>
      </c>
      <c r="B12714" s="8" t="s">
        <v>24078</v>
      </c>
    </row>
    <row r="12715" spans="1:2" x14ac:dyDescent="0.15">
      <c r="A12715" s="3">
        <v>12712</v>
      </c>
      <c r="B12715" s="8" t="s">
        <v>24079</v>
      </c>
    </row>
    <row r="12716" spans="1:2" x14ac:dyDescent="0.15">
      <c r="A12716" s="3">
        <v>12713</v>
      </c>
      <c r="B12716" s="8" t="s">
        <v>24080</v>
      </c>
    </row>
    <row r="12717" spans="1:2" x14ac:dyDescent="0.15">
      <c r="A12717" s="3">
        <v>12714</v>
      </c>
      <c r="B12717" s="8" t="s">
        <v>24081</v>
      </c>
    </row>
    <row r="12718" spans="1:2" x14ac:dyDescent="0.15">
      <c r="A12718" s="3">
        <v>12715</v>
      </c>
      <c r="B12718" s="8" t="s">
        <v>24082</v>
      </c>
    </row>
    <row r="12719" spans="1:2" x14ac:dyDescent="0.15">
      <c r="A12719" s="3">
        <v>12716</v>
      </c>
      <c r="B12719" s="8" t="s">
        <v>24083</v>
      </c>
    </row>
    <row r="12720" spans="1:2" x14ac:dyDescent="0.15">
      <c r="A12720" s="3">
        <v>12717</v>
      </c>
      <c r="B12720" s="8" t="s">
        <v>24084</v>
      </c>
    </row>
    <row r="12721" spans="1:2" x14ac:dyDescent="0.15">
      <c r="A12721" s="3">
        <v>12718</v>
      </c>
      <c r="B12721" s="8" t="s">
        <v>24085</v>
      </c>
    </row>
    <row r="12722" spans="1:2" x14ac:dyDescent="0.15">
      <c r="A12722" s="3">
        <v>12719</v>
      </c>
      <c r="B12722" s="8" t="s">
        <v>24086</v>
      </c>
    </row>
    <row r="12723" spans="1:2" x14ac:dyDescent="0.15">
      <c r="A12723" s="3">
        <v>12720</v>
      </c>
      <c r="B12723" s="8" t="s">
        <v>24087</v>
      </c>
    </row>
    <row r="12724" spans="1:2" x14ac:dyDescent="0.15">
      <c r="A12724" s="3">
        <v>12721</v>
      </c>
      <c r="B12724" s="8" t="s">
        <v>23482</v>
      </c>
    </row>
    <row r="12725" spans="1:2" x14ac:dyDescent="0.15">
      <c r="A12725" s="3">
        <v>12722</v>
      </c>
      <c r="B12725" s="8" t="s">
        <v>22905</v>
      </c>
    </row>
    <row r="12726" spans="1:2" x14ac:dyDescent="0.15">
      <c r="A12726" s="3">
        <v>12723</v>
      </c>
      <c r="B12726" s="8" t="s">
        <v>24088</v>
      </c>
    </row>
    <row r="12727" spans="1:2" x14ac:dyDescent="0.15">
      <c r="A12727" s="3">
        <v>12724</v>
      </c>
      <c r="B12727" s="8" t="s">
        <v>24089</v>
      </c>
    </row>
    <row r="12728" spans="1:2" x14ac:dyDescent="0.15">
      <c r="A12728" s="3">
        <v>12725</v>
      </c>
      <c r="B12728" s="8" t="s">
        <v>24090</v>
      </c>
    </row>
    <row r="12729" spans="1:2" x14ac:dyDescent="0.15">
      <c r="A12729" s="3">
        <v>12726</v>
      </c>
      <c r="B12729" s="8" t="s">
        <v>24091</v>
      </c>
    </row>
    <row r="12730" spans="1:2" x14ac:dyDescent="0.15">
      <c r="A12730" s="3">
        <v>12727</v>
      </c>
      <c r="B12730" s="8" t="s">
        <v>23242</v>
      </c>
    </row>
    <row r="12731" spans="1:2" x14ac:dyDescent="0.15">
      <c r="A12731" s="3">
        <v>12728</v>
      </c>
      <c r="B12731" s="8" t="s">
        <v>24092</v>
      </c>
    </row>
    <row r="12732" spans="1:2" x14ac:dyDescent="0.15">
      <c r="A12732" s="3">
        <v>12729</v>
      </c>
      <c r="B12732" s="8" t="s">
        <v>21058</v>
      </c>
    </row>
    <row r="12733" spans="1:2" x14ac:dyDescent="0.15">
      <c r="A12733" s="3">
        <v>12730</v>
      </c>
      <c r="B12733" s="8" t="s">
        <v>23249</v>
      </c>
    </row>
    <row r="12734" spans="1:2" x14ac:dyDescent="0.15">
      <c r="A12734" s="3">
        <v>12731</v>
      </c>
      <c r="B12734" s="8" t="s">
        <v>23248</v>
      </c>
    </row>
    <row r="12735" spans="1:2" x14ac:dyDescent="0.15">
      <c r="A12735" s="3">
        <v>12732</v>
      </c>
      <c r="B12735" s="8" t="s">
        <v>24093</v>
      </c>
    </row>
    <row r="12736" spans="1:2" x14ac:dyDescent="0.15">
      <c r="A12736" s="3">
        <v>12733</v>
      </c>
      <c r="B12736" s="8" t="s">
        <v>24094</v>
      </c>
    </row>
    <row r="12737" spans="1:2" x14ac:dyDescent="0.15">
      <c r="A12737" s="3">
        <v>12734</v>
      </c>
      <c r="B12737" s="8" t="s">
        <v>24095</v>
      </c>
    </row>
    <row r="12738" spans="1:2" x14ac:dyDescent="0.15">
      <c r="A12738" s="3">
        <v>12735</v>
      </c>
      <c r="B12738" s="8" t="s">
        <v>24096</v>
      </c>
    </row>
    <row r="12739" spans="1:2" x14ac:dyDescent="0.15">
      <c r="A12739" s="3">
        <v>12736</v>
      </c>
      <c r="B12739" s="8" t="s">
        <v>24097</v>
      </c>
    </row>
    <row r="12740" spans="1:2" x14ac:dyDescent="0.15">
      <c r="A12740" s="3">
        <v>12737</v>
      </c>
      <c r="B12740" s="8" t="s">
        <v>24098</v>
      </c>
    </row>
    <row r="12741" spans="1:2" x14ac:dyDescent="0.15">
      <c r="A12741" s="3">
        <v>12738</v>
      </c>
      <c r="B12741" s="8" t="s">
        <v>24099</v>
      </c>
    </row>
    <row r="12742" spans="1:2" x14ac:dyDescent="0.15">
      <c r="A12742" s="3">
        <v>12739</v>
      </c>
      <c r="B12742" s="8" t="s">
        <v>24100</v>
      </c>
    </row>
    <row r="12743" spans="1:2" x14ac:dyDescent="0.15">
      <c r="A12743" s="3">
        <v>12740</v>
      </c>
      <c r="B12743" s="8" t="s">
        <v>22769</v>
      </c>
    </row>
    <row r="12744" spans="1:2" x14ac:dyDescent="0.15">
      <c r="A12744" s="3">
        <v>12741</v>
      </c>
      <c r="B12744" s="8" t="s">
        <v>24101</v>
      </c>
    </row>
    <row r="12745" spans="1:2" x14ac:dyDescent="0.15">
      <c r="A12745" s="3">
        <v>12742</v>
      </c>
      <c r="B12745" s="8" t="s">
        <v>24102</v>
      </c>
    </row>
    <row r="12746" spans="1:2" x14ac:dyDescent="0.15">
      <c r="A12746" s="3">
        <v>12743</v>
      </c>
      <c r="B12746" s="8" t="s">
        <v>24103</v>
      </c>
    </row>
    <row r="12747" spans="1:2" x14ac:dyDescent="0.15">
      <c r="A12747" s="3">
        <v>12744</v>
      </c>
      <c r="B12747" s="8" t="s">
        <v>24104</v>
      </c>
    </row>
    <row r="12748" spans="1:2" x14ac:dyDescent="0.15">
      <c r="A12748" s="3">
        <v>12745</v>
      </c>
      <c r="B12748" s="8" t="s">
        <v>24105</v>
      </c>
    </row>
    <row r="12749" spans="1:2" x14ac:dyDescent="0.15">
      <c r="A12749" s="3">
        <v>12746</v>
      </c>
      <c r="B12749" s="8" t="s">
        <v>24106</v>
      </c>
    </row>
    <row r="12750" spans="1:2" x14ac:dyDescent="0.15">
      <c r="A12750" s="3">
        <v>12747</v>
      </c>
      <c r="B12750" s="8" t="s">
        <v>24107</v>
      </c>
    </row>
    <row r="12751" spans="1:2" x14ac:dyDescent="0.15">
      <c r="A12751" s="3">
        <v>12748</v>
      </c>
      <c r="B12751" s="8" t="s">
        <v>24108</v>
      </c>
    </row>
    <row r="12752" spans="1:2" x14ac:dyDescent="0.15">
      <c r="A12752" s="3">
        <v>12749</v>
      </c>
      <c r="B12752" s="8" t="s">
        <v>24109</v>
      </c>
    </row>
    <row r="12753" spans="1:2" x14ac:dyDescent="0.15">
      <c r="A12753" s="3">
        <v>12750</v>
      </c>
      <c r="B12753" s="8" t="s">
        <v>24110</v>
      </c>
    </row>
    <row r="12754" spans="1:2" x14ac:dyDescent="0.15">
      <c r="A12754" s="3">
        <v>12751</v>
      </c>
      <c r="B12754" s="8" t="s">
        <v>24111</v>
      </c>
    </row>
    <row r="12755" spans="1:2" x14ac:dyDescent="0.15">
      <c r="A12755" s="3">
        <v>12752</v>
      </c>
      <c r="B12755" s="8" t="s">
        <v>24112</v>
      </c>
    </row>
    <row r="12756" spans="1:2" x14ac:dyDescent="0.15">
      <c r="A12756" s="3">
        <v>12753</v>
      </c>
      <c r="B12756" s="8" t="s">
        <v>24113</v>
      </c>
    </row>
    <row r="12757" spans="1:2" x14ac:dyDescent="0.15">
      <c r="A12757" s="3">
        <v>12754</v>
      </c>
      <c r="B12757" s="8" t="s">
        <v>24114</v>
      </c>
    </row>
  </sheetData>
  <phoneticPr fontId="32"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K31" sqref="K31"/>
    </sheetView>
  </sheetViews>
  <sheetFormatPr baseColWidth="10" defaultColWidth="9" defaultRowHeight="14" x14ac:dyDescent="0.15"/>
  <cols>
    <col min="1" max="1" width="9" customWidth="1"/>
    <col min="2" max="2" width="13.33203125" customWidth="1"/>
    <col min="3" max="3" width="16.1640625" customWidth="1"/>
    <col min="4" max="1025" width="9" customWidth="1"/>
  </cols>
  <sheetData>
    <row r="1" spans="1:3" x14ac:dyDescent="0.15">
      <c r="A1" t="s">
        <v>11546</v>
      </c>
      <c r="B1" s="2" t="s">
        <v>24115</v>
      </c>
      <c r="C1" s="2" t="s">
        <v>24116</v>
      </c>
    </row>
    <row r="2" spans="1:3" x14ac:dyDescent="0.15">
      <c r="A2" t="s">
        <v>0</v>
      </c>
      <c r="B2" s="2" t="s">
        <v>24117</v>
      </c>
      <c r="C2" s="2" t="s">
        <v>11400</v>
      </c>
    </row>
    <row r="3" spans="1:3" x14ac:dyDescent="0.15">
      <c r="A3" t="s">
        <v>26</v>
      </c>
      <c r="B3" t="s">
        <v>26</v>
      </c>
      <c r="C3" t="s">
        <v>26</v>
      </c>
    </row>
    <row r="4" spans="1:3" x14ac:dyDescent="0.15">
      <c r="A4">
        <v>1</v>
      </c>
      <c r="B4">
        <v>1</v>
      </c>
      <c r="C4">
        <v>1000</v>
      </c>
    </row>
    <row r="5" spans="1:3" x14ac:dyDescent="0.15">
      <c r="A5">
        <v>2</v>
      </c>
      <c r="B5" s="2">
        <v>6</v>
      </c>
      <c r="C5">
        <v>6000</v>
      </c>
    </row>
    <row r="6" spans="1:3" x14ac:dyDescent="0.15">
      <c r="A6">
        <v>3</v>
      </c>
      <c r="B6" s="2">
        <v>18</v>
      </c>
      <c r="C6">
        <v>18000</v>
      </c>
    </row>
    <row r="7" spans="1:3" x14ac:dyDescent="0.15">
      <c r="A7">
        <v>4</v>
      </c>
      <c r="B7" s="2">
        <v>30</v>
      </c>
      <c r="C7">
        <v>30000</v>
      </c>
    </row>
    <row r="8" spans="1:3" x14ac:dyDescent="0.15">
      <c r="A8">
        <v>5</v>
      </c>
      <c r="B8" s="2">
        <v>48</v>
      </c>
      <c r="C8">
        <v>48000</v>
      </c>
    </row>
    <row r="9" spans="1:3" x14ac:dyDescent="0.15">
      <c r="A9">
        <v>6</v>
      </c>
      <c r="B9" s="2">
        <v>99</v>
      </c>
      <c r="C9">
        <v>100000</v>
      </c>
    </row>
  </sheetData>
  <phoneticPr fontId="32"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activeCell="C13" sqref="C13"/>
    </sheetView>
  </sheetViews>
  <sheetFormatPr baseColWidth="10" defaultColWidth="9" defaultRowHeight="14" x14ac:dyDescent="0.15"/>
  <cols>
    <col min="1" max="1" width="9" customWidth="1"/>
    <col min="2" max="2" width="14" style="1" customWidth="1"/>
    <col min="3" max="3" width="29" style="1" customWidth="1"/>
    <col min="4" max="1025" width="9" customWidth="1"/>
  </cols>
  <sheetData>
    <row r="1" spans="1:4" x14ac:dyDescent="0.15">
      <c r="A1" t="s">
        <v>0</v>
      </c>
      <c r="B1" s="1" t="s">
        <v>24118</v>
      </c>
      <c r="C1" s="1" t="s">
        <v>24119</v>
      </c>
    </row>
    <row r="2" spans="1:4" x14ac:dyDescent="0.15">
      <c r="A2" t="s">
        <v>0</v>
      </c>
      <c r="B2" s="1" t="s">
        <v>7966</v>
      </c>
      <c r="C2" s="1" t="s">
        <v>24120</v>
      </c>
      <c r="D2" t="s">
        <v>11329</v>
      </c>
    </row>
    <row r="3" spans="1:4" x14ac:dyDescent="0.15">
      <c r="A3" s="2" t="s">
        <v>26</v>
      </c>
      <c r="B3" s="1" t="s">
        <v>27</v>
      </c>
      <c r="C3" s="1" t="s">
        <v>27</v>
      </c>
      <c r="D3" s="1"/>
    </row>
    <row r="4" spans="1:4" ht="28" x14ac:dyDescent="0.15">
      <c r="A4">
        <v>1</v>
      </c>
      <c r="B4" s="1" t="s">
        <v>24121</v>
      </c>
      <c r="C4" s="1" t="s">
        <v>24122</v>
      </c>
      <c r="D4" t="s">
        <v>24123</v>
      </c>
    </row>
    <row r="5" spans="1:4" ht="28" x14ac:dyDescent="0.15">
      <c r="A5">
        <v>2</v>
      </c>
      <c r="B5" s="1" t="s">
        <v>17270</v>
      </c>
      <c r="C5" s="1" t="s">
        <v>24124</v>
      </c>
      <c r="D5" t="s">
        <v>24125</v>
      </c>
    </row>
    <row r="6" spans="1:4" ht="28" x14ac:dyDescent="0.15">
      <c r="A6">
        <v>3</v>
      </c>
      <c r="B6" s="1" t="s">
        <v>24126</v>
      </c>
      <c r="C6" s="1" t="s">
        <v>24127</v>
      </c>
      <c r="D6" t="s">
        <v>24128</v>
      </c>
    </row>
    <row r="7" spans="1:4" ht="28" x14ac:dyDescent="0.15">
      <c r="A7">
        <v>4</v>
      </c>
      <c r="B7" s="1" t="s">
        <v>24129</v>
      </c>
      <c r="C7" s="1" t="s">
        <v>24130</v>
      </c>
      <c r="D7" t="s">
        <v>24131</v>
      </c>
    </row>
    <row r="8" spans="1:4" x14ac:dyDescent="0.15">
      <c r="A8">
        <v>5</v>
      </c>
      <c r="B8" s="1" t="s">
        <v>24132</v>
      </c>
      <c r="C8" s="1" t="s">
        <v>24133</v>
      </c>
      <c r="D8" t="s">
        <v>24134</v>
      </c>
    </row>
    <row r="9" spans="1:4" x14ac:dyDescent="0.15">
      <c r="A9">
        <v>6</v>
      </c>
      <c r="B9" s="1" t="s">
        <v>24135</v>
      </c>
      <c r="C9" s="1" t="s">
        <v>24136</v>
      </c>
      <c r="D9" t="s">
        <v>24137</v>
      </c>
    </row>
  </sheetData>
  <phoneticPr fontId="32" type="noConversion"/>
  <pageMargins left="0.75" right="0.75" top="1" bottom="1" header="0.51041666666666696" footer="0.51041666666666696"/>
  <pageSetup paperSize="9" firstPageNumber="0" orientation="portrait" useFirstPageNumber="1"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workbookViewId="0">
      <selection activeCell="K24" sqref="K24"/>
    </sheetView>
  </sheetViews>
  <sheetFormatPr baseColWidth="10" defaultColWidth="9" defaultRowHeight="14" x14ac:dyDescent="0.15"/>
  <cols>
    <col min="1" max="1" width="9" customWidth="1"/>
    <col min="2" max="2" width="16.6640625" customWidth="1"/>
    <col min="3" max="1025" width="9" customWidth="1"/>
  </cols>
  <sheetData>
    <row r="1" spans="1:3" x14ac:dyDescent="0.15">
      <c r="A1" t="s">
        <v>0</v>
      </c>
      <c r="B1" s="1" t="s">
        <v>24138</v>
      </c>
      <c r="C1" s="1" t="s">
        <v>11445</v>
      </c>
    </row>
    <row r="2" spans="1:3" x14ac:dyDescent="0.15">
      <c r="A2" t="s">
        <v>0</v>
      </c>
      <c r="B2" s="1" t="s">
        <v>24139</v>
      </c>
      <c r="C2" s="1" t="s">
        <v>24140</v>
      </c>
    </row>
    <row r="3" spans="1:3" x14ac:dyDescent="0.15">
      <c r="A3" t="s">
        <v>26</v>
      </c>
      <c r="B3" t="s">
        <v>27</v>
      </c>
      <c r="C3" t="s">
        <v>28</v>
      </c>
    </row>
    <row r="4" spans="1:3" x14ac:dyDescent="0.15">
      <c r="A4">
        <v>1</v>
      </c>
      <c r="B4" t="s">
        <v>24141</v>
      </c>
      <c r="C4" t="s">
        <v>24142</v>
      </c>
    </row>
    <row r="5" spans="1:3" x14ac:dyDescent="0.15">
      <c r="A5">
        <v>2</v>
      </c>
      <c r="B5" t="s">
        <v>24143</v>
      </c>
      <c r="C5" t="s">
        <v>24144</v>
      </c>
    </row>
    <row r="6" spans="1:3" x14ac:dyDescent="0.15">
      <c r="A6">
        <v>3</v>
      </c>
      <c r="B6" t="s">
        <v>24145</v>
      </c>
      <c r="C6" t="s">
        <v>24146</v>
      </c>
    </row>
    <row r="7" spans="1:3" x14ac:dyDescent="0.15">
      <c r="A7">
        <v>4</v>
      </c>
      <c r="B7" t="s">
        <v>24147</v>
      </c>
      <c r="C7" t="s">
        <v>24148</v>
      </c>
    </row>
    <row r="8" spans="1:3" x14ac:dyDescent="0.15">
      <c r="A8">
        <v>5</v>
      </c>
      <c r="B8" t="s">
        <v>24149</v>
      </c>
      <c r="C8" t="s">
        <v>24150</v>
      </c>
    </row>
    <row r="9" spans="1:3" x14ac:dyDescent="0.15">
      <c r="A9">
        <v>6</v>
      </c>
      <c r="B9" t="s">
        <v>24151</v>
      </c>
      <c r="C9" t="s">
        <v>24152</v>
      </c>
    </row>
    <row r="10" spans="1:3" x14ac:dyDescent="0.15">
      <c r="A10">
        <v>7</v>
      </c>
      <c r="B10" t="s">
        <v>24153</v>
      </c>
      <c r="C10" t="s">
        <v>24154</v>
      </c>
    </row>
    <row r="11" spans="1:3" x14ac:dyDescent="0.15">
      <c r="A11">
        <v>8</v>
      </c>
      <c r="B11" t="s">
        <v>24155</v>
      </c>
      <c r="C11" t="s">
        <v>24156</v>
      </c>
    </row>
    <row r="12" spans="1:3" x14ac:dyDescent="0.15">
      <c r="A12">
        <v>9</v>
      </c>
      <c r="B12" t="s">
        <v>24157</v>
      </c>
      <c r="C12" t="s">
        <v>24158</v>
      </c>
    </row>
    <row r="13" spans="1:3" x14ac:dyDescent="0.15">
      <c r="A13">
        <v>10</v>
      </c>
      <c r="B13" t="s">
        <v>24159</v>
      </c>
      <c r="C13" t="s">
        <v>24160</v>
      </c>
    </row>
    <row r="14" spans="1:3" x14ac:dyDescent="0.15">
      <c r="A14">
        <v>11</v>
      </c>
      <c r="B14" t="s">
        <v>24161</v>
      </c>
      <c r="C14" t="s">
        <v>24162</v>
      </c>
    </row>
    <row r="15" spans="1:3" x14ac:dyDescent="0.15">
      <c r="A15">
        <v>12</v>
      </c>
      <c r="B15" t="s">
        <v>24163</v>
      </c>
      <c r="C15" t="s">
        <v>24164</v>
      </c>
    </row>
    <row r="16" spans="1:3" x14ac:dyDescent="0.15">
      <c r="A16">
        <v>13</v>
      </c>
      <c r="B16" t="s">
        <v>24165</v>
      </c>
      <c r="C16" t="s">
        <v>24166</v>
      </c>
    </row>
    <row r="17" spans="1:3" x14ac:dyDescent="0.15">
      <c r="A17">
        <v>14</v>
      </c>
      <c r="B17" t="s">
        <v>24167</v>
      </c>
      <c r="C17" t="s">
        <v>24168</v>
      </c>
    </row>
    <row r="18" spans="1:3" x14ac:dyDescent="0.15">
      <c r="A18">
        <v>15</v>
      </c>
      <c r="B18" t="s">
        <v>24169</v>
      </c>
      <c r="C18" t="s">
        <v>24170</v>
      </c>
    </row>
    <row r="19" spans="1:3" x14ac:dyDescent="0.15">
      <c r="A19">
        <v>16</v>
      </c>
      <c r="B19" t="s">
        <v>24171</v>
      </c>
      <c r="C19" t="s">
        <v>24172</v>
      </c>
    </row>
    <row r="20" spans="1:3" x14ac:dyDescent="0.15">
      <c r="A20">
        <v>17</v>
      </c>
      <c r="B20" t="s">
        <v>24173</v>
      </c>
      <c r="C20" t="s">
        <v>24174</v>
      </c>
    </row>
    <row r="21" spans="1:3" x14ac:dyDescent="0.15">
      <c r="A21">
        <v>18</v>
      </c>
      <c r="B21" t="s">
        <v>24175</v>
      </c>
      <c r="C21" t="s">
        <v>24176</v>
      </c>
    </row>
    <row r="22" spans="1:3" x14ac:dyDescent="0.15">
      <c r="A22">
        <v>19</v>
      </c>
      <c r="B22" t="s">
        <v>24177</v>
      </c>
      <c r="C22" t="s">
        <v>24178</v>
      </c>
    </row>
    <row r="23" spans="1:3" x14ac:dyDescent="0.15">
      <c r="A23">
        <v>20</v>
      </c>
      <c r="B23" t="s">
        <v>24179</v>
      </c>
      <c r="C23" t="s">
        <v>24180</v>
      </c>
    </row>
    <row r="24" spans="1:3" x14ac:dyDescent="0.15">
      <c r="A24">
        <v>21</v>
      </c>
      <c r="B24" t="s">
        <v>24181</v>
      </c>
      <c r="C24" t="s">
        <v>24182</v>
      </c>
    </row>
    <row r="25" spans="1:3" x14ac:dyDescent="0.15">
      <c r="A25">
        <v>22</v>
      </c>
      <c r="B25" t="s">
        <v>24183</v>
      </c>
      <c r="C25" t="s">
        <v>24158</v>
      </c>
    </row>
    <row r="26" spans="1:3" x14ac:dyDescent="0.15">
      <c r="A26">
        <v>23</v>
      </c>
      <c r="B26" t="s">
        <v>24184</v>
      </c>
      <c r="C26" t="s">
        <v>24160</v>
      </c>
    </row>
    <row r="27" spans="1:3" x14ac:dyDescent="0.15">
      <c r="A27">
        <v>24</v>
      </c>
      <c r="B27" t="s">
        <v>24185</v>
      </c>
      <c r="C27" t="s">
        <v>24162</v>
      </c>
    </row>
    <row r="28" spans="1:3" x14ac:dyDescent="0.15">
      <c r="A28">
        <v>25</v>
      </c>
      <c r="B28" t="s">
        <v>24186</v>
      </c>
      <c r="C28" t="s">
        <v>24164</v>
      </c>
    </row>
    <row r="29" spans="1:3" x14ac:dyDescent="0.15">
      <c r="A29">
        <v>26</v>
      </c>
      <c r="B29" t="s">
        <v>24187</v>
      </c>
      <c r="C29" t="s">
        <v>24166</v>
      </c>
    </row>
    <row r="30" spans="1:3" x14ac:dyDescent="0.15">
      <c r="A30">
        <v>27</v>
      </c>
      <c r="B30" t="s">
        <v>24188</v>
      </c>
      <c r="C30" t="s">
        <v>24172</v>
      </c>
    </row>
    <row r="31" spans="1:3" x14ac:dyDescent="0.15">
      <c r="A31">
        <v>28</v>
      </c>
      <c r="B31" t="s">
        <v>24189</v>
      </c>
      <c r="C31" t="s">
        <v>24174</v>
      </c>
    </row>
    <row r="32" spans="1:3" x14ac:dyDescent="0.15">
      <c r="A32">
        <v>29</v>
      </c>
      <c r="B32" t="s">
        <v>24190</v>
      </c>
      <c r="C32" t="s">
        <v>24176</v>
      </c>
    </row>
    <row r="33" spans="1:3" x14ac:dyDescent="0.15">
      <c r="A33">
        <v>30</v>
      </c>
      <c r="B33" t="s">
        <v>24191</v>
      </c>
      <c r="C33" t="s">
        <v>24192</v>
      </c>
    </row>
    <row r="34" spans="1:3" x14ac:dyDescent="0.15">
      <c r="A34">
        <v>31</v>
      </c>
      <c r="B34" t="s">
        <v>24193</v>
      </c>
      <c r="C34" t="s">
        <v>24194</v>
      </c>
    </row>
    <row r="35" spans="1:3" x14ac:dyDescent="0.15">
      <c r="A35">
        <v>32</v>
      </c>
      <c r="B35" t="s">
        <v>24195</v>
      </c>
      <c r="C35" t="s">
        <v>24196</v>
      </c>
    </row>
    <row r="36" spans="1:3" x14ac:dyDescent="0.15">
      <c r="A36">
        <v>33</v>
      </c>
      <c r="B36" t="s">
        <v>24197</v>
      </c>
      <c r="C36" t="s">
        <v>24198</v>
      </c>
    </row>
  </sheetData>
  <phoneticPr fontId="32" type="noConversion"/>
  <pageMargins left="0.75" right="0.75" top="1" bottom="1" header="0.51041666666666696" footer="0.51041666666666696"/>
  <pageSetup paperSize="9" firstPageNumber="0" orientation="portrait" useFirstPageNumber="1"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J6" sqref="J6"/>
    </sheetView>
  </sheetViews>
  <sheetFormatPr baseColWidth="10" defaultColWidth="9" defaultRowHeight="14" x14ac:dyDescent="0.15"/>
  <cols>
    <col min="1" max="1" width="9" customWidth="1"/>
    <col min="2" max="2" width="58.1640625" customWidth="1"/>
    <col min="3" max="1025" width="9" customWidth="1"/>
  </cols>
  <sheetData>
    <row r="1" spans="1:3" x14ac:dyDescent="0.15">
      <c r="A1" t="s">
        <v>0</v>
      </c>
      <c r="B1" s="1" t="s">
        <v>24199</v>
      </c>
      <c r="C1" s="1" t="s">
        <v>11404</v>
      </c>
    </row>
    <row r="2" spans="1:3" x14ac:dyDescent="0.15">
      <c r="A2" t="s">
        <v>0</v>
      </c>
      <c r="B2" s="1" t="s">
        <v>24200</v>
      </c>
      <c r="C2" s="1"/>
    </row>
    <row r="3" spans="1:3" x14ac:dyDescent="0.15">
      <c r="A3" t="s">
        <v>26</v>
      </c>
      <c r="B3" t="s">
        <v>28</v>
      </c>
    </row>
    <row r="4" spans="1:3" ht="126" x14ac:dyDescent="0.15">
      <c r="A4">
        <v>1</v>
      </c>
      <c r="B4" s="1" t="s">
        <v>24201</v>
      </c>
      <c r="C4" t="s">
        <v>24202</v>
      </c>
    </row>
    <row r="5" spans="1:3" ht="210" x14ac:dyDescent="0.15">
      <c r="A5">
        <v>2</v>
      </c>
      <c r="B5" s="1" t="s">
        <v>24203</v>
      </c>
      <c r="C5" t="s">
        <v>24204</v>
      </c>
    </row>
    <row r="6" spans="1:3" ht="98" x14ac:dyDescent="0.15">
      <c r="A6">
        <v>3</v>
      </c>
      <c r="B6" s="1" t="s">
        <v>24205</v>
      </c>
      <c r="C6" t="s">
        <v>24206</v>
      </c>
    </row>
    <row r="7" spans="1:3" ht="42" x14ac:dyDescent="0.15">
      <c r="A7">
        <v>4</v>
      </c>
      <c r="B7" s="1" t="s">
        <v>24207</v>
      </c>
      <c r="C7" t="s">
        <v>24208</v>
      </c>
    </row>
    <row r="8" spans="1:3" ht="84" x14ac:dyDescent="0.15">
      <c r="A8">
        <v>5</v>
      </c>
      <c r="B8" s="1" t="s">
        <v>24209</v>
      </c>
      <c r="C8" t="s">
        <v>24210</v>
      </c>
    </row>
  </sheetData>
  <phoneticPr fontId="32" type="noConversion"/>
  <pageMargins left="0.75" right="0.75" top="1" bottom="1" header="0.51041666666666696" footer="0.51041666666666696"/>
  <pageSetup paperSize="9" firstPageNumber="0" orientation="portrait" useFirstPageNumber="1"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B5" sqref="B5"/>
    </sheetView>
  </sheetViews>
  <sheetFormatPr baseColWidth="10" defaultColWidth="9" defaultRowHeight="14" x14ac:dyDescent="0.15"/>
  <cols>
    <col min="2" max="2" width="42.5" customWidth="1"/>
  </cols>
  <sheetData>
    <row r="1" spans="1:3" x14ac:dyDescent="0.15">
      <c r="A1" t="s">
        <v>0</v>
      </c>
      <c r="B1" t="s">
        <v>24119</v>
      </c>
      <c r="C1" t="s">
        <v>11404</v>
      </c>
    </row>
    <row r="2" spans="1:3" x14ac:dyDescent="0.15">
      <c r="A2" t="s">
        <v>0</v>
      </c>
      <c r="B2" t="s">
        <v>24211</v>
      </c>
    </row>
    <row r="3" spans="1:3" x14ac:dyDescent="0.15">
      <c r="A3" t="s">
        <v>26</v>
      </c>
      <c r="B3" t="s">
        <v>28</v>
      </c>
    </row>
    <row r="4" spans="1:3" x14ac:dyDescent="0.15">
      <c r="A4">
        <v>1</v>
      </c>
      <c r="B4" t="s">
        <v>24212</v>
      </c>
      <c r="C4" t="s">
        <v>24213</v>
      </c>
    </row>
    <row r="5" spans="1:3" x14ac:dyDescent="0.15">
      <c r="A5">
        <v>2</v>
      </c>
      <c r="B5" t="s">
        <v>24214</v>
      </c>
    </row>
    <row r="6" spans="1:3" x14ac:dyDescent="0.15">
      <c r="A6">
        <v>3</v>
      </c>
      <c r="B6" t="s">
        <v>24215</v>
      </c>
    </row>
  </sheetData>
  <phoneticPr fontId="32" type="noConversion"/>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18</vt:i4>
      </vt:variant>
    </vt:vector>
  </HeadingPairs>
  <TitlesOfParts>
    <vt:vector size="18" baseType="lpstr">
      <vt:lpstr>city</vt:lpstr>
      <vt:lpstr>scenicspot</vt:lpstr>
      <vt:lpstr>event</vt:lpstr>
      <vt:lpstr>speciality</vt:lpstr>
      <vt:lpstr>postcard</vt:lpstr>
      <vt:lpstr>parameter</vt:lpstr>
      <vt:lpstr>login</vt:lpstr>
      <vt:lpstr>share</vt:lpstr>
      <vt:lpstr>shop</vt:lpstr>
      <vt:lpstr>rank</vt:lpstr>
      <vt:lpstr>find</vt:lpstr>
      <vt:lpstr>item</vt:lpstr>
      <vt:lpstr>maskword</vt:lpstr>
      <vt:lpstr>pay</vt:lpstr>
      <vt:lpstr>message</vt:lpstr>
      <vt:lpstr>weather</vt:lpstr>
      <vt:lpstr>help</vt:lpstr>
      <vt:lpstr>chatsys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用户</cp:lastModifiedBy>
  <cp:revision>1</cp:revision>
  <dcterms:created xsi:type="dcterms:W3CDTF">2018-01-25T09:30:00Z</dcterms:created>
  <dcterms:modified xsi:type="dcterms:W3CDTF">2018-04-11T05:50:19Z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true</vt:bool>
  </property>
  <property fmtid="{D5CDD505-2E9C-101B-9397-08002B2CF9AE}" pid="5" name="KSOProductBuildVer">
    <vt:lpwstr>2052-10.1.0.7224</vt:lpwstr>
  </property>
  <property fmtid="{D5CDD505-2E9C-101B-9397-08002B2CF9AE}" pid="6" name="LinksUpToDate">
    <vt:bool>true</vt:bool>
  </property>
  <property fmtid="{D5CDD505-2E9C-101B-9397-08002B2CF9AE}" pid="7" name="ScaleCrop">
    <vt:bool>true</vt:bool>
  </property>
  <property fmtid="{D5CDD505-2E9C-101B-9397-08002B2CF9AE}" pid="8" name="ShareDoc">
    <vt:bool>true</vt:bool>
  </property>
</Properties>
</file>